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queryTables/queryTable1.xml" ContentType="application/vnd.openxmlformats-officedocument.spreadsheetml.queryTable+xml"/>
  <Override PartName="/xl/comments1.xml" ContentType="application/vnd.openxmlformats-officedocument.spreadsheetml.comments+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hidePivotFieldList="1" defaultThemeVersion="166925"/>
  <mc:AlternateContent xmlns:mc="http://schemas.openxmlformats.org/markup-compatibility/2006">
    <mc:Choice Requires="x15">
      <x15ac:absPath xmlns:x15ac="http://schemas.microsoft.com/office/spreadsheetml/2010/11/ac" url="https://stateoforegon-my.sharepoint.com/personal/amber_nunnery_das_oregon_gov/Documents/Amber/Website Updates/"/>
    </mc:Choice>
  </mc:AlternateContent>
  <xr:revisionPtr revIDLastSave="0" documentId="8_{9BBDDAAD-EEAD-43BA-8823-09143C5640E4}" xr6:coauthVersionLast="47" xr6:coauthVersionMax="47" xr10:uidLastSave="{00000000-0000-0000-0000-000000000000}"/>
  <bookViews>
    <workbookView xWindow="390" yWindow="390" windowWidth="21705" windowHeight="20955" xr2:uid="{E1334266-53B4-4252-B02A-8896E9B341F9}"/>
  </bookViews>
  <sheets>
    <sheet name="Background" sheetId="9" r:id="rId1"/>
    <sheet name="List of T-codes (28A &amp; 28B)" sheetId="16" r:id="rId2"/>
    <sheet name="By Open GLs" sheetId="13" r:id="rId3"/>
    <sheet name="By CObj" sheetId="14" r:id="rId4"/>
    <sheet name="List of User Classes (D66)" sheetId="3" r:id="rId5"/>
  </sheets>
  <definedNames>
    <definedName name="_xlnm._FilterDatabase" localSheetId="1" hidden="1">'List of T-codes (28A &amp; 28B)'!$A$3:$B$3</definedName>
    <definedName name="_xlnm.Print_Area" localSheetId="3">'By CObj'!$A$2:$AV$494</definedName>
    <definedName name="_xlnm.Print_Area" localSheetId="2">'By Open GLs'!$A$2:$BR$137</definedName>
    <definedName name="_xlnm.Print_Area" localSheetId="1">'List of T-codes (28A &amp; 28B)'!$C$1:$CX$796</definedName>
    <definedName name="_xlnm.Print_Area" localSheetId="4">'List of User Classes (D66)'!$B$2:$BV$81</definedName>
    <definedName name="_xlnm.Print_Titles" localSheetId="3">'By CObj'!$A:$A,'By CObj'!$2:$2</definedName>
    <definedName name="_xlnm.Print_Titles" localSheetId="2">'By Open GLs'!$A:$A,'By Open GLs'!$2:$2</definedName>
    <definedName name="_xlnm.Print_Titles" localSheetId="1">'List of T-codes (28A &amp; 28B)'!$C:$C,'List of T-codes (28A &amp; 28B)'!$2:$2</definedName>
    <definedName name="Query_from_MF_DSNP" localSheetId="1" hidden="1">'List of T-codes (28A &amp; 28B)'!$C$3:$IC$795</definedName>
    <definedName name="Query_from_MF_DSNP" localSheetId="4" hidden="1">'List of User Classes (D66)'!$B$3:$DI$80</definedName>
    <definedName name="Query_from_MF_DSNP_1" localSheetId="3" hidden="1">'By CObj'!$A$3:$AV$493</definedName>
    <definedName name="Query_from_MF_DSNP_1" localSheetId="2" hidden="1">'By Open GLs'!$A$3:$BR$136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J4" i="3" l="1" a="1"/>
  <c r="DJ4" i="3" s="1"/>
  <c r="DJ5" i="3" a="1"/>
  <c r="DJ5" i="3" s="1"/>
  <c r="DJ6" i="3" a="1"/>
  <c r="DJ6" i="3" s="1"/>
  <c r="DJ7" i="3" a="1"/>
  <c r="DJ7" i="3" s="1"/>
  <c r="DJ8" i="3" a="1"/>
  <c r="DJ8" i="3" s="1"/>
  <c r="DJ9" i="3" a="1"/>
  <c r="DJ9" i="3" s="1"/>
  <c r="DJ10" i="3" a="1"/>
  <c r="DJ10" i="3" s="1"/>
  <c r="DJ11" i="3" a="1"/>
  <c r="DJ11" i="3" s="1"/>
  <c r="DJ12" i="3" a="1"/>
  <c r="DJ12" i="3" s="1"/>
  <c r="DJ13" i="3" a="1"/>
  <c r="DJ13" i="3" s="1"/>
  <c r="DJ14" i="3" a="1"/>
  <c r="DJ14" i="3" s="1"/>
  <c r="DJ15" i="3" a="1"/>
  <c r="DJ15" i="3" s="1"/>
  <c r="DJ16" i="3" a="1"/>
  <c r="DJ16" i="3" s="1"/>
  <c r="DJ17" i="3" a="1"/>
  <c r="DJ17" i="3" s="1"/>
  <c r="DJ18" i="3" a="1"/>
  <c r="DJ18" i="3" s="1"/>
  <c r="DJ19" i="3" a="1"/>
  <c r="DJ19" i="3" s="1"/>
  <c r="DJ20" i="3" a="1"/>
  <c r="DJ20" i="3" s="1"/>
  <c r="DJ21" i="3" a="1"/>
  <c r="DJ21" i="3" s="1"/>
  <c r="DJ22" i="3" a="1"/>
  <c r="DJ22" i="3" s="1"/>
  <c r="DJ23" i="3" a="1"/>
  <c r="DJ23" i="3" s="1"/>
  <c r="DJ24" i="3" a="1"/>
  <c r="DJ24" i="3" s="1"/>
  <c r="DJ25" i="3" a="1"/>
  <c r="DJ25" i="3" s="1"/>
  <c r="DJ26" i="3" a="1"/>
  <c r="DJ26" i="3" s="1"/>
  <c r="DJ27" i="3" a="1"/>
  <c r="DJ27" i="3" s="1"/>
  <c r="DJ28" i="3" a="1"/>
  <c r="DJ28" i="3" s="1"/>
  <c r="DJ29" i="3" a="1"/>
  <c r="DJ29" i="3" s="1"/>
  <c r="DJ30" i="3" a="1"/>
  <c r="DJ30" i="3" s="1"/>
  <c r="DJ31" i="3" a="1"/>
  <c r="DJ31" i="3" s="1"/>
  <c r="DJ32" i="3" a="1"/>
  <c r="DJ32" i="3" s="1"/>
  <c r="DJ33" i="3" a="1"/>
  <c r="DJ33" i="3" s="1"/>
  <c r="DJ34" i="3" a="1"/>
  <c r="DJ34" i="3" s="1"/>
  <c r="DJ35" i="3" a="1"/>
  <c r="DJ35" i="3" s="1"/>
  <c r="DJ36" i="3" a="1"/>
  <c r="DJ36" i="3" s="1"/>
  <c r="DJ37" i="3" a="1"/>
  <c r="DJ37" i="3" s="1"/>
  <c r="DJ38" i="3" a="1"/>
  <c r="DJ38" i="3" s="1"/>
  <c r="DJ39" i="3" a="1"/>
  <c r="DJ39" i="3" s="1"/>
  <c r="DJ40" i="3" a="1"/>
  <c r="DJ40" i="3" s="1"/>
  <c r="DJ41" i="3" a="1"/>
  <c r="DJ41" i="3" s="1"/>
  <c r="DJ42" i="3" a="1"/>
  <c r="DJ42" i="3" s="1"/>
  <c r="DJ43" i="3" a="1"/>
  <c r="DJ43" i="3" s="1"/>
  <c r="DJ44" i="3" a="1"/>
  <c r="DJ44" i="3" s="1"/>
  <c r="DJ45" i="3" a="1"/>
  <c r="DJ45" i="3" s="1"/>
  <c r="DJ46" i="3" a="1"/>
  <c r="DJ46" i="3" s="1"/>
  <c r="DJ47" i="3" a="1"/>
  <c r="DJ47" i="3" s="1"/>
  <c r="DJ48" i="3" a="1"/>
  <c r="DJ48" i="3" s="1"/>
  <c r="DJ49" i="3" a="1"/>
  <c r="DJ49" i="3" s="1"/>
  <c r="DJ50" i="3" a="1"/>
  <c r="DJ50" i="3" s="1"/>
  <c r="DJ51" i="3" a="1"/>
  <c r="DJ51" i="3" s="1"/>
  <c r="DJ52" i="3" a="1"/>
  <c r="DJ52" i="3" s="1"/>
  <c r="DJ53" i="3" a="1"/>
  <c r="DJ53" i="3" s="1"/>
  <c r="DJ54" i="3" a="1"/>
  <c r="DJ54" i="3" s="1"/>
  <c r="DJ55" i="3" a="1"/>
  <c r="DJ55" i="3" s="1"/>
  <c r="DJ56" i="3" a="1"/>
  <c r="DJ56" i="3" s="1"/>
  <c r="DJ57" i="3" a="1"/>
  <c r="DJ57" i="3" s="1"/>
  <c r="DJ58" i="3" a="1"/>
  <c r="DJ58" i="3" s="1"/>
  <c r="DJ59" i="3" a="1"/>
  <c r="DJ59" i="3" s="1"/>
  <c r="DJ60" i="3" a="1"/>
  <c r="DJ60" i="3" s="1"/>
  <c r="DJ61" i="3" a="1"/>
  <c r="DJ61" i="3" s="1"/>
  <c r="DJ62" i="3" a="1"/>
  <c r="DJ62" i="3" s="1"/>
  <c r="DJ63" i="3" a="1"/>
  <c r="DJ63" i="3" s="1"/>
  <c r="DJ64" i="3" a="1"/>
  <c r="DJ64" i="3" s="1"/>
  <c r="DJ65" i="3" a="1"/>
  <c r="DJ65" i="3" s="1"/>
  <c r="DJ66" i="3" a="1"/>
  <c r="DJ66" i="3" s="1"/>
  <c r="DJ67" i="3" a="1"/>
  <c r="DJ67" i="3" s="1"/>
  <c r="DJ68" i="3" a="1"/>
  <c r="DJ68" i="3" s="1"/>
  <c r="DJ69" i="3" a="1"/>
  <c r="DJ69" i="3" s="1"/>
  <c r="DJ70" i="3" a="1"/>
  <c r="DJ70" i="3" s="1"/>
  <c r="DJ71" i="3" a="1"/>
  <c r="DJ71" i="3" s="1"/>
  <c r="DJ72" i="3" a="1"/>
  <c r="DJ72" i="3" s="1"/>
  <c r="DJ73" i="3" a="1"/>
  <c r="DJ73" i="3" s="1"/>
  <c r="DJ74" i="3" a="1"/>
  <c r="DJ74" i="3" s="1"/>
  <c r="DJ75" i="3" a="1"/>
  <c r="DJ75" i="3" s="1"/>
  <c r="DJ76" i="3" a="1"/>
  <c r="DJ76" i="3" s="1"/>
  <c r="DJ77" i="3" a="1"/>
  <c r="DJ77" i="3" s="1"/>
  <c r="DJ78" i="3" a="1"/>
  <c r="DJ78" i="3" s="1"/>
  <c r="DJ79" i="3" a="1"/>
  <c r="DJ79" i="3" s="1"/>
  <c r="DJ80" i="3" a="1"/>
  <c r="DJ80" i="3" s="1"/>
  <c r="DM8" i="3"/>
  <c r="ID792" i="16" a="1"/>
  <c r="ID792" i="16" s="1"/>
  <c r="IG792" i="16"/>
  <c r="IH792" i="16"/>
  <c r="II792" i="16"/>
  <c r="IJ792" i="16"/>
  <c r="IK792" i="16"/>
  <c r="IL792" i="16"/>
  <c r="IM792" i="16"/>
  <c r="IN792" i="16"/>
  <c r="IO792" i="16"/>
  <c r="IP792" i="16"/>
  <c r="IQ792" i="16"/>
  <c r="IR792" i="16"/>
  <c r="IS792" i="16"/>
  <c r="IT792" i="16"/>
  <c r="IU792" i="16"/>
  <c r="IV792" i="16"/>
  <c r="IW792" i="16"/>
  <c r="IX792" i="16"/>
  <c r="IY792" i="16"/>
  <c r="IZ792" i="16"/>
  <c r="JA792" i="16"/>
  <c r="JB792" i="16"/>
  <c r="JC792" i="16"/>
  <c r="JD792" i="16"/>
  <c r="JE792" i="16"/>
  <c r="JH792" i="16"/>
  <c r="JI792" i="16"/>
  <c r="JJ792" i="16"/>
  <c r="JK792" i="16"/>
  <c r="JL792" i="16"/>
  <c r="JM792" i="16"/>
  <c r="JN792" i="16"/>
  <c r="JO792" i="16"/>
  <c r="JP792" i="16"/>
  <c r="JQ792" i="16"/>
  <c r="JR792" i="16"/>
  <c r="JS792" i="16"/>
  <c r="JT792" i="16"/>
  <c r="JU792" i="16"/>
  <c r="JV792" i="16"/>
  <c r="ID793" i="16" a="1"/>
  <c r="ID793" i="16" s="1"/>
  <c r="IG793" i="16"/>
  <c r="IH793" i="16"/>
  <c r="II793" i="16"/>
  <c r="IJ793" i="16"/>
  <c r="IK793" i="16"/>
  <c r="IL793" i="16"/>
  <c r="IM793" i="16"/>
  <c r="IN793" i="16"/>
  <c r="IO793" i="16"/>
  <c r="IP793" i="16"/>
  <c r="IQ793" i="16"/>
  <c r="IR793" i="16"/>
  <c r="IS793" i="16"/>
  <c r="IT793" i="16"/>
  <c r="IU793" i="16"/>
  <c r="IV793" i="16"/>
  <c r="IW793" i="16"/>
  <c r="IX793" i="16"/>
  <c r="IY793" i="16"/>
  <c r="IZ793" i="16"/>
  <c r="JA793" i="16"/>
  <c r="JB793" i="16"/>
  <c r="JC793" i="16"/>
  <c r="JD793" i="16"/>
  <c r="JE793" i="16"/>
  <c r="JH793" i="16"/>
  <c r="JI793" i="16"/>
  <c r="JJ793" i="16"/>
  <c r="JK793" i="16"/>
  <c r="JL793" i="16"/>
  <c r="JM793" i="16"/>
  <c r="JN793" i="16"/>
  <c r="JO793" i="16"/>
  <c r="JP793" i="16"/>
  <c r="JQ793" i="16"/>
  <c r="JR793" i="16"/>
  <c r="JS793" i="16"/>
  <c r="JT793" i="16"/>
  <c r="JU793" i="16"/>
  <c r="JV793" i="16"/>
  <c r="ID794" i="16" a="1"/>
  <c r="ID794" i="16" s="1"/>
  <c r="IG794" i="16"/>
  <c r="IH794" i="16"/>
  <c r="II794" i="16"/>
  <c r="IJ794" i="16"/>
  <c r="IK794" i="16"/>
  <c r="IL794" i="16"/>
  <c r="IM794" i="16"/>
  <c r="IN794" i="16"/>
  <c r="IO794" i="16"/>
  <c r="IP794" i="16"/>
  <c r="IQ794" i="16"/>
  <c r="IR794" i="16"/>
  <c r="IS794" i="16"/>
  <c r="IT794" i="16"/>
  <c r="IU794" i="16"/>
  <c r="IV794" i="16"/>
  <c r="IW794" i="16"/>
  <c r="IX794" i="16"/>
  <c r="IY794" i="16"/>
  <c r="IZ794" i="16"/>
  <c r="JA794" i="16"/>
  <c r="JB794" i="16"/>
  <c r="JC794" i="16"/>
  <c r="JD794" i="16"/>
  <c r="JE794" i="16"/>
  <c r="JH794" i="16"/>
  <c r="JI794" i="16"/>
  <c r="JJ794" i="16"/>
  <c r="JK794" i="16"/>
  <c r="JL794" i="16"/>
  <c r="JM794" i="16"/>
  <c r="JN794" i="16"/>
  <c r="JO794" i="16"/>
  <c r="JP794" i="16"/>
  <c r="JQ794" i="16"/>
  <c r="JR794" i="16"/>
  <c r="JS794" i="16"/>
  <c r="JT794" i="16"/>
  <c r="JU794" i="16"/>
  <c r="JV794" i="16"/>
  <c r="DM4" i="3"/>
  <c r="DM5" i="3"/>
  <c r="DM6" i="3"/>
  <c r="DM7" i="3"/>
  <c r="DM9" i="3"/>
  <c r="DM10" i="3"/>
  <c r="DM11" i="3"/>
  <c r="DM12" i="3"/>
  <c r="DM13" i="3"/>
  <c r="DM14" i="3"/>
  <c r="DM15" i="3"/>
  <c r="DM16" i="3"/>
  <c r="DM17" i="3"/>
  <c r="DM18" i="3"/>
  <c r="DM19" i="3"/>
  <c r="DM20" i="3"/>
  <c r="DM21" i="3"/>
  <c r="DM22" i="3"/>
  <c r="DM23" i="3"/>
  <c r="DM24" i="3"/>
  <c r="DM25" i="3"/>
  <c r="DM26" i="3"/>
  <c r="DM27" i="3"/>
  <c r="DM28" i="3"/>
  <c r="DM29" i="3"/>
  <c r="DM30" i="3"/>
  <c r="DM31" i="3"/>
  <c r="DM32" i="3"/>
  <c r="DM33" i="3"/>
  <c r="DM34" i="3"/>
  <c r="DM35" i="3"/>
  <c r="DM36" i="3"/>
  <c r="DM37" i="3"/>
  <c r="DM38" i="3"/>
  <c r="DM39" i="3"/>
  <c r="DM40" i="3"/>
  <c r="DM41" i="3"/>
  <c r="DM42" i="3"/>
  <c r="DM43" i="3"/>
  <c r="DM44" i="3"/>
  <c r="DM45" i="3"/>
  <c r="DM46" i="3"/>
  <c r="DM47" i="3"/>
  <c r="DM48" i="3"/>
  <c r="DM49" i="3"/>
  <c r="DM50" i="3"/>
  <c r="DM51" i="3"/>
  <c r="DM52" i="3"/>
  <c r="DM53" i="3"/>
  <c r="DM54" i="3"/>
  <c r="DM55" i="3"/>
  <c r="DM56" i="3"/>
  <c r="DM57" i="3"/>
  <c r="DM58" i="3"/>
  <c r="DM59" i="3"/>
  <c r="DM60" i="3"/>
  <c r="DM61" i="3"/>
  <c r="DM62" i="3"/>
  <c r="DM63" i="3"/>
  <c r="DM64" i="3"/>
  <c r="DM65" i="3"/>
  <c r="DM66" i="3"/>
  <c r="DM67" i="3"/>
  <c r="DM68" i="3"/>
  <c r="DM69" i="3"/>
  <c r="DM70" i="3"/>
  <c r="DM71" i="3"/>
  <c r="DM72" i="3"/>
  <c r="DM73" i="3"/>
  <c r="DM74" i="3"/>
  <c r="DM75" i="3"/>
  <c r="DM76" i="3"/>
  <c r="DM77" i="3"/>
  <c r="DM78" i="3"/>
  <c r="DM79" i="3"/>
  <c r="DM80" i="3"/>
  <c r="DN4" i="3"/>
  <c r="DN5" i="3"/>
  <c r="DN6" i="3"/>
  <c r="DN7" i="3"/>
  <c r="DN8" i="3"/>
  <c r="DN9" i="3"/>
  <c r="DN10" i="3"/>
  <c r="DN11" i="3"/>
  <c r="DN12" i="3"/>
  <c r="DN13" i="3"/>
  <c r="DN14" i="3"/>
  <c r="DN15" i="3"/>
  <c r="DN16" i="3"/>
  <c r="DN17" i="3"/>
  <c r="DN18" i="3"/>
  <c r="DN19" i="3"/>
  <c r="DN20" i="3"/>
  <c r="DN21" i="3"/>
  <c r="DN22" i="3"/>
  <c r="DN23" i="3"/>
  <c r="DN24" i="3"/>
  <c r="DN25" i="3"/>
  <c r="DN26" i="3"/>
  <c r="DN27" i="3"/>
  <c r="DN28" i="3"/>
  <c r="DN29" i="3"/>
  <c r="DN30" i="3"/>
  <c r="DN31" i="3"/>
  <c r="DN32" i="3"/>
  <c r="DN33" i="3"/>
  <c r="DN34" i="3"/>
  <c r="DN35" i="3"/>
  <c r="DN36" i="3"/>
  <c r="DN37" i="3"/>
  <c r="DN38" i="3"/>
  <c r="DN39" i="3"/>
  <c r="DN40" i="3"/>
  <c r="DN41" i="3"/>
  <c r="DN42" i="3"/>
  <c r="DN43" i="3"/>
  <c r="DN44" i="3"/>
  <c r="DN45" i="3"/>
  <c r="DN46" i="3"/>
  <c r="DN47" i="3"/>
  <c r="DN48" i="3"/>
  <c r="DN49" i="3"/>
  <c r="DN50" i="3"/>
  <c r="DN51" i="3"/>
  <c r="DN52" i="3"/>
  <c r="DN53" i="3"/>
  <c r="DN54" i="3"/>
  <c r="DN55" i="3"/>
  <c r="DN56" i="3"/>
  <c r="DN57" i="3"/>
  <c r="DN58" i="3"/>
  <c r="DN59" i="3"/>
  <c r="DN60" i="3"/>
  <c r="DN61" i="3"/>
  <c r="DN62" i="3"/>
  <c r="DN63" i="3"/>
  <c r="DN64" i="3"/>
  <c r="DN65" i="3"/>
  <c r="DN66" i="3"/>
  <c r="DN67" i="3"/>
  <c r="DN68" i="3"/>
  <c r="DN69" i="3"/>
  <c r="DN70" i="3"/>
  <c r="DN71" i="3"/>
  <c r="DN72" i="3"/>
  <c r="DN73" i="3"/>
  <c r="DN74" i="3"/>
  <c r="DN75" i="3"/>
  <c r="DN76" i="3"/>
  <c r="DN77" i="3"/>
  <c r="DN78" i="3"/>
  <c r="DN79" i="3"/>
  <c r="DN80" i="3"/>
  <c r="DO4" i="3"/>
  <c r="DO5" i="3"/>
  <c r="DO6" i="3"/>
  <c r="DO7" i="3"/>
  <c r="DO8" i="3"/>
  <c r="DO9" i="3"/>
  <c r="DO10" i="3"/>
  <c r="DO11" i="3"/>
  <c r="DO12" i="3"/>
  <c r="DO13" i="3"/>
  <c r="DO14" i="3"/>
  <c r="DO15" i="3"/>
  <c r="DO16" i="3"/>
  <c r="DO17" i="3"/>
  <c r="DO18" i="3"/>
  <c r="DO19" i="3"/>
  <c r="DO20" i="3"/>
  <c r="DO21" i="3"/>
  <c r="DO22" i="3"/>
  <c r="DO23" i="3"/>
  <c r="DO24" i="3"/>
  <c r="DO25" i="3"/>
  <c r="DO26" i="3"/>
  <c r="DO27" i="3"/>
  <c r="DO28" i="3"/>
  <c r="DO29" i="3"/>
  <c r="DO30" i="3"/>
  <c r="DO31" i="3"/>
  <c r="DO32" i="3"/>
  <c r="DO33" i="3"/>
  <c r="DO34" i="3"/>
  <c r="DO35" i="3"/>
  <c r="DO36" i="3"/>
  <c r="DO37" i="3"/>
  <c r="DO38" i="3"/>
  <c r="DO39" i="3"/>
  <c r="DO40" i="3"/>
  <c r="DO41" i="3"/>
  <c r="DO42" i="3"/>
  <c r="DO43" i="3"/>
  <c r="DO44" i="3"/>
  <c r="DO45" i="3"/>
  <c r="DO46" i="3"/>
  <c r="DO47" i="3"/>
  <c r="DO48" i="3"/>
  <c r="DO49" i="3"/>
  <c r="DO50" i="3"/>
  <c r="DO51" i="3"/>
  <c r="DO52" i="3"/>
  <c r="DO53" i="3"/>
  <c r="DO54" i="3"/>
  <c r="DO55" i="3"/>
  <c r="DO56" i="3"/>
  <c r="DO57" i="3"/>
  <c r="DO58" i="3"/>
  <c r="DO59" i="3"/>
  <c r="DO60" i="3"/>
  <c r="DO61" i="3"/>
  <c r="DO62" i="3"/>
  <c r="DO63" i="3"/>
  <c r="DO64" i="3"/>
  <c r="DO65" i="3"/>
  <c r="DO66" i="3"/>
  <c r="DO67" i="3"/>
  <c r="DO68" i="3"/>
  <c r="DO69" i="3"/>
  <c r="DO70" i="3"/>
  <c r="DO71" i="3"/>
  <c r="DO72" i="3"/>
  <c r="DO73" i="3"/>
  <c r="DO74" i="3"/>
  <c r="DO75" i="3"/>
  <c r="DO76" i="3"/>
  <c r="DO77" i="3"/>
  <c r="DO78" i="3"/>
  <c r="DO79" i="3"/>
  <c r="DO80" i="3"/>
  <c r="DP4" i="3"/>
  <c r="DP5" i="3"/>
  <c r="DP6" i="3"/>
  <c r="DP7" i="3"/>
  <c r="DP8" i="3"/>
  <c r="DP9" i="3"/>
  <c r="DP10" i="3"/>
  <c r="DP11" i="3"/>
  <c r="DP12" i="3"/>
  <c r="DP13" i="3"/>
  <c r="DP14" i="3"/>
  <c r="DP15" i="3"/>
  <c r="DP16" i="3"/>
  <c r="DP17" i="3"/>
  <c r="DP18" i="3"/>
  <c r="DP19" i="3"/>
  <c r="DP20" i="3"/>
  <c r="DP21" i="3"/>
  <c r="DP22" i="3"/>
  <c r="DP23" i="3"/>
  <c r="DP24" i="3"/>
  <c r="DP25" i="3"/>
  <c r="DP26" i="3"/>
  <c r="DP27" i="3"/>
  <c r="DP28" i="3"/>
  <c r="DP29" i="3"/>
  <c r="DP30" i="3"/>
  <c r="DP31" i="3"/>
  <c r="DP32" i="3"/>
  <c r="DP33" i="3"/>
  <c r="DP34" i="3"/>
  <c r="DP35" i="3"/>
  <c r="DP36" i="3"/>
  <c r="DP37" i="3"/>
  <c r="DP38" i="3"/>
  <c r="DP39" i="3"/>
  <c r="DP40" i="3"/>
  <c r="DP41" i="3"/>
  <c r="DP42" i="3"/>
  <c r="DP43" i="3"/>
  <c r="DP44" i="3"/>
  <c r="DP45" i="3"/>
  <c r="DP46" i="3"/>
  <c r="DP47" i="3"/>
  <c r="DP48" i="3"/>
  <c r="DP49" i="3"/>
  <c r="DP50" i="3"/>
  <c r="DP51" i="3"/>
  <c r="DP52" i="3"/>
  <c r="DP53" i="3"/>
  <c r="DP54" i="3"/>
  <c r="DP55" i="3"/>
  <c r="DP56" i="3"/>
  <c r="DP57" i="3"/>
  <c r="DP58" i="3"/>
  <c r="DP59" i="3"/>
  <c r="DP60" i="3"/>
  <c r="DP61" i="3"/>
  <c r="DP62" i="3"/>
  <c r="DP63" i="3"/>
  <c r="DP64" i="3"/>
  <c r="DP65" i="3"/>
  <c r="DP66" i="3"/>
  <c r="DP67" i="3"/>
  <c r="DP68" i="3"/>
  <c r="DP69" i="3"/>
  <c r="DP70" i="3"/>
  <c r="DP71" i="3"/>
  <c r="DP72" i="3"/>
  <c r="DP73" i="3"/>
  <c r="DP74" i="3"/>
  <c r="DP75" i="3"/>
  <c r="DP76" i="3"/>
  <c r="DP77" i="3"/>
  <c r="DP78" i="3"/>
  <c r="DP79" i="3"/>
  <c r="DP80" i="3"/>
  <c r="DQ4" i="3"/>
  <c r="DQ5" i="3"/>
  <c r="DQ6" i="3"/>
  <c r="DQ7" i="3"/>
  <c r="DQ8" i="3"/>
  <c r="DQ9" i="3"/>
  <c r="DQ10" i="3"/>
  <c r="DQ11" i="3"/>
  <c r="DQ12" i="3"/>
  <c r="DQ13" i="3"/>
  <c r="DQ14" i="3"/>
  <c r="DQ15" i="3"/>
  <c r="DQ16" i="3"/>
  <c r="DQ17" i="3"/>
  <c r="DQ18" i="3"/>
  <c r="DQ19" i="3"/>
  <c r="DQ20" i="3"/>
  <c r="DQ21" i="3"/>
  <c r="DQ22" i="3"/>
  <c r="DQ23" i="3"/>
  <c r="DQ24" i="3"/>
  <c r="DQ25" i="3"/>
  <c r="DQ26" i="3"/>
  <c r="DQ27" i="3"/>
  <c r="DQ28" i="3"/>
  <c r="DQ29" i="3"/>
  <c r="DQ30" i="3"/>
  <c r="DQ31" i="3"/>
  <c r="DQ32" i="3"/>
  <c r="DQ33" i="3"/>
  <c r="DQ34" i="3"/>
  <c r="DQ35" i="3"/>
  <c r="DQ36" i="3"/>
  <c r="DQ37" i="3"/>
  <c r="DQ38" i="3"/>
  <c r="DQ39" i="3"/>
  <c r="DQ40" i="3"/>
  <c r="DQ41" i="3"/>
  <c r="DQ42" i="3"/>
  <c r="DQ43" i="3"/>
  <c r="DQ44" i="3"/>
  <c r="DQ45" i="3"/>
  <c r="DQ46" i="3"/>
  <c r="DQ47" i="3"/>
  <c r="DQ48" i="3"/>
  <c r="DQ49" i="3"/>
  <c r="DQ50" i="3"/>
  <c r="DQ51" i="3"/>
  <c r="DQ52" i="3"/>
  <c r="DQ53" i="3"/>
  <c r="DQ54" i="3"/>
  <c r="DQ55" i="3"/>
  <c r="DQ56" i="3"/>
  <c r="DQ57" i="3"/>
  <c r="DQ58" i="3"/>
  <c r="DQ59" i="3"/>
  <c r="DQ60" i="3"/>
  <c r="DQ61" i="3"/>
  <c r="DQ62" i="3"/>
  <c r="DQ63" i="3"/>
  <c r="DQ64" i="3"/>
  <c r="DQ65" i="3"/>
  <c r="DQ66" i="3"/>
  <c r="DQ67" i="3"/>
  <c r="DQ68" i="3"/>
  <c r="DQ69" i="3"/>
  <c r="DQ70" i="3"/>
  <c r="DQ71" i="3"/>
  <c r="DQ72" i="3"/>
  <c r="DQ73" i="3"/>
  <c r="DQ74" i="3"/>
  <c r="DQ75" i="3"/>
  <c r="DQ76" i="3"/>
  <c r="DQ77" i="3"/>
  <c r="DQ78" i="3"/>
  <c r="DQ79" i="3"/>
  <c r="DQ80" i="3"/>
  <c r="DR4" i="3"/>
  <c r="DR5" i="3"/>
  <c r="DR6" i="3"/>
  <c r="DR7" i="3"/>
  <c r="DR8" i="3"/>
  <c r="DR9" i="3"/>
  <c r="DR10" i="3"/>
  <c r="DR11" i="3"/>
  <c r="DR12" i="3"/>
  <c r="DR13" i="3"/>
  <c r="DR14" i="3"/>
  <c r="DR15" i="3"/>
  <c r="DR16" i="3"/>
  <c r="DR17" i="3"/>
  <c r="DR18" i="3"/>
  <c r="DR19" i="3"/>
  <c r="DR20" i="3"/>
  <c r="DR21" i="3"/>
  <c r="DR22" i="3"/>
  <c r="DR23" i="3"/>
  <c r="DR24" i="3"/>
  <c r="DR25" i="3"/>
  <c r="DR26" i="3"/>
  <c r="DR27" i="3"/>
  <c r="DR28" i="3"/>
  <c r="DR29" i="3"/>
  <c r="DR30" i="3"/>
  <c r="DR31" i="3"/>
  <c r="DR32" i="3"/>
  <c r="DR33" i="3"/>
  <c r="DR34" i="3"/>
  <c r="DR35" i="3"/>
  <c r="DR36" i="3"/>
  <c r="DR37" i="3"/>
  <c r="DR38" i="3"/>
  <c r="DR39" i="3"/>
  <c r="DR40" i="3"/>
  <c r="DR41" i="3"/>
  <c r="DR42" i="3"/>
  <c r="DR43" i="3"/>
  <c r="DR44" i="3"/>
  <c r="DR45" i="3"/>
  <c r="DR46" i="3"/>
  <c r="DR47" i="3"/>
  <c r="DR48" i="3"/>
  <c r="DR49" i="3"/>
  <c r="DR50" i="3"/>
  <c r="DR51" i="3"/>
  <c r="DR52" i="3"/>
  <c r="DR53" i="3"/>
  <c r="DR54" i="3"/>
  <c r="DR55" i="3"/>
  <c r="DR56" i="3"/>
  <c r="DR57" i="3"/>
  <c r="DR58" i="3"/>
  <c r="DR59" i="3"/>
  <c r="DR60" i="3"/>
  <c r="DR61" i="3"/>
  <c r="DR62" i="3"/>
  <c r="DR63" i="3"/>
  <c r="DR64" i="3"/>
  <c r="DR65" i="3"/>
  <c r="DR66" i="3"/>
  <c r="DR67" i="3"/>
  <c r="DR68" i="3"/>
  <c r="DR69" i="3"/>
  <c r="DR70" i="3"/>
  <c r="DR71" i="3"/>
  <c r="DR72" i="3"/>
  <c r="DR73" i="3"/>
  <c r="DR74" i="3"/>
  <c r="DR75" i="3"/>
  <c r="DR76" i="3"/>
  <c r="DR77" i="3"/>
  <c r="DR78" i="3"/>
  <c r="DR79" i="3"/>
  <c r="DR80" i="3"/>
  <c r="DS4" i="3"/>
  <c r="DS5" i="3"/>
  <c r="DS6" i="3"/>
  <c r="DS7" i="3"/>
  <c r="DS8" i="3"/>
  <c r="DS9" i="3"/>
  <c r="DS10" i="3"/>
  <c r="DS11" i="3"/>
  <c r="DS12" i="3"/>
  <c r="DS13" i="3"/>
  <c r="DS14" i="3"/>
  <c r="DS15" i="3"/>
  <c r="DS16" i="3"/>
  <c r="DS17" i="3"/>
  <c r="DS18" i="3"/>
  <c r="DS19" i="3"/>
  <c r="DS20" i="3"/>
  <c r="DS21" i="3"/>
  <c r="DS22" i="3"/>
  <c r="DS23" i="3"/>
  <c r="DS24" i="3"/>
  <c r="DS25" i="3"/>
  <c r="DS26" i="3"/>
  <c r="DS27" i="3"/>
  <c r="DS28" i="3"/>
  <c r="DS29" i="3"/>
  <c r="DS30" i="3"/>
  <c r="DS31" i="3"/>
  <c r="DS32" i="3"/>
  <c r="DS33" i="3"/>
  <c r="DS34" i="3"/>
  <c r="DS35" i="3"/>
  <c r="DS36" i="3"/>
  <c r="DS37" i="3"/>
  <c r="DS38" i="3"/>
  <c r="DS39" i="3"/>
  <c r="DS40" i="3"/>
  <c r="DS41" i="3"/>
  <c r="DS42" i="3"/>
  <c r="DS43" i="3"/>
  <c r="DS44" i="3"/>
  <c r="DS45" i="3"/>
  <c r="DS46" i="3"/>
  <c r="DS47" i="3"/>
  <c r="DS48" i="3"/>
  <c r="DS49" i="3"/>
  <c r="DS50" i="3"/>
  <c r="DS51" i="3"/>
  <c r="DS52" i="3"/>
  <c r="DS53" i="3"/>
  <c r="DS54" i="3"/>
  <c r="DS55" i="3"/>
  <c r="DS56" i="3"/>
  <c r="DS57" i="3"/>
  <c r="DS58" i="3"/>
  <c r="DS59" i="3"/>
  <c r="DS60" i="3"/>
  <c r="DS61" i="3"/>
  <c r="DS62" i="3"/>
  <c r="DS63" i="3"/>
  <c r="DS64" i="3"/>
  <c r="DS65" i="3"/>
  <c r="DS66" i="3"/>
  <c r="DS67" i="3"/>
  <c r="DS68" i="3"/>
  <c r="DS69" i="3"/>
  <c r="DS70" i="3"/>
  <c r="DS71" i="3"/>
  <c r="DS72" i="3"/>
  <c r="DS73" i="3"/>
  <c r="DS74" i="3"/>
  <c r="DS75" i="3"/>
  <c r="DS76" i="3"/>
  <c r="DS77" i="3"/>
  <c r="DS78" i="3"/>
  <c r="DS79" i="3"/>
  <c r="DS80" i="3"/>
  <c r="DT4" i="3"/>
  <c r="DT5" i="3"/>
  <c r="DT6" i="3"/>
  <c r="DT7" i="3"/>
  <c r="DT8" i="3"/>
  <c r="DT9" i="3"/>
  <c r="DT10" i="3"/>
  <c r="DT11" i="3"/>
  <c r="DT12" i="3"/>
  <c r="DT13" i="3"/>
  <c r="DT14" i="3"/>
  <c r="DT15" i="3"/>
  <c r="DT16" i="3"/>
  <c r="DT17" i="3"/>
  <c r="DT18" i="3"/>
  <c r="DT19" i="3"/>
  <c r="DT20" i="3"/>
  <c r="DT21" i="3"/>
  <c r="DT22" i="3"/>
  <c r="DT23" i="3"/>
  <c r="DT24" i="3"/>
  <c r="DT25" i="3"/>
  <c r="DT26" i="3"/>
  <c r="DT27" i="3"/>
  <c r="DT28" i="3"/>
  <c r="DT29" i="3"/>
  <c r="DT30" i="3"/>
  <c r="DT31" i="3"/>
  <c r="DT32" i="3"/>
  <c r="DT33" i="3"/>
  <c r="DT34" i="3"/>
  <c r="DT35" i="3"/>
  <c r="DT36" i="3"/>
  <c r="DT37" i="3"/>
  <c r="DT38" i="3"/>
  <c r="DT39" i="3"/>
  <c r="DT40" i="3"/>
  <c r="DT41" i="3"/>
  <c r="DT42" i="3"/>
  <c r="DT43" i="3"/>
  <c r="DT44" i="3"/>
  <c r="DT45" i="3"/>
  <c r="DT46" i="3"/>
  <c r="DT47" i="3"/>
  <c r="DT48" i="3"/>
  <c r="DT49" i="3"/>
  <c r="DT50" i="3"/>
  <c r="DT51" i="3"/>
  <c r="DT52" i="3"/>
  <c r="DT53" i="3"/>
  <c r="DT54" i="3"/>
  <c r="DT55" i="3"/>
  <c r="DT56" i="3"/>
  <c r="DT57" i="3"/>
  <c r="DT58" i="3"/>
  <c r="DT59" i="3"/>
  <c r="DT60" i="3"/>
  <c r="DT61" i="3"/>
  <c r="DT62" i="3"/>
  <c r="DT63" i="3"/>
  <c r="DT64" i="3"/>
  <c r="DT65" i="3"/>
  <c r="DT66" i="3"/>
  <c r="DT67" i="3"/>
  <c r="DT68" i="3"/>
  <c r="DT69" i="3"/>
  <c r="DT70" i="3"/>
  <c r="DT71" i="3"/>
  <c r="DT72" i="3"/>
  <c r="DT73" i="3"/>
  <c r="DT74" i="3"/>
  <c r="DT75" i="3"/>
  <c r="DT76" i="3"/>
  <c r="DT77" i="3"/>
  <c r="DT78" i="3"/>
  <c r="DT79" i="3"/>
  <c r="DT80" i="3"/>
  <c r="DU4" i="3"/>
  <c r="DU5" i="3"/>
  <c r="DU6" i="3"/>
  <c r="DU7" i="3"/>
  <c r="DU8" i="3"/>
  <c r="DU9" i="3"/>
  <c r="DU10" i="3"/>
  <c r="DU11" i="3"/>
  <c r="DU12" i="3"/>
  <c r="DU13" i="3"/>
  <c r="DU14" i="3"/>
  <c r="DU15" i="3"/>
  <c r="DU16" i="3"/>
  <c r="DU17" i="3"/>
  <c r="DU18" i="3"/>
  <c r="DU19" i="3"/>
  <c r="DU20" i="3"/>
  <c r="DU21" i="3"/>
  <c r="DU22" i="3"/>
  <c r="DU23" i="3"/>
  <c r="DU24" i="3"/>
  <c r="DU25" i="3"/>
  <c r="DU26" i="3"/>
  <c r="DU27" i="3"/>
  <c r="DU28" i="3"/>
  <c r="DU29" i="3"/>
  <c r="DU30" i="3"/>
  <c r="DU31" i="3"/>
  <c r="DU32" i="3"/>
  <c r="DU33" i="3"/>
  <c r="DU34" i="3"/>
  <c r="DU35" i="3"/>
  <c r="DU36" i="3"/>
  <c r="DU37" i="3"/>
  <c r="DU38" i="3"/>
  <c r="DU39" i="3"/>
  <c r="DU40" i="3"/>
  <c r="DU41" i="3"/>
  <c r="DU42" i="3"/>
  <c r="DU43" i="3"/>
  <c r="DU44" i="3"/>
  <c r="DU45" i="3"/>
  <c r="DU46" i="3"/>
  <c r="DU47" i="3"/>
  <c r="DU48" i="3"/>
  <c r="DU49" i="3"/>
  <c r="DU50" i="3"/>
  <c r="DU51" i="3"/>
  <c r="DU52" i="3"/>
  <c r="DU53" i="3"/>
  <c r="DU54" i="3"/>
  <c r="DU55" i="3"/>
  <c r="DU56" i="3"/>
  <c r="DU57" i="3"/>
  <c r="DU58" i="3"/>
  <c r="DU59" i="3"/>
  <c r="DU60" i="3"/>
  <c r="DU61" i="3"/>
  <c r="DU62" i="3"/>
  <c r="DU63" i="3"/>
  <c r="DU64" i="3"/>
  <c r="DU65" i="3"/>
  <c r="DU66" i="3"/>
  <c r="DU67" i="3"/>
  <c r="DU68" i="3"/>
  <c r="DU69" i="3"/>
  <c r="DU70" i="3"/>
  <c r="DU71" i="3"/>
  <c r="DU72" i="3"/>
  <c r="DU73" i="3"/>
  <c r="DU74" i="3"/>
  <c r="DU75" i="3"/>
  <c r="DU76" i="3"/>
  <c r="DU77" i="3"/>
  <c r="DU78" i="3"/>
  <c r="DU79" i="3"/>
  <c r="DU80" i="3"/>
  <c r="DV4" i="3"/>
  <c r="DV5" i="3"/>
  <c r="DV6" i="3"/>
  <c r="DV7" i="3"/>
  <c r="DV8" i="3"/>
  <c r="DV9" i="3"/>
  <c r="DV10" i="3"/>
  <c r="DV11" i="3"/>
  <c r="DV12" i="3"/>
  <c r="DV13" i="3"/>
  <c r="DV14" i="3"/>
  <c r="DV15" i="3"/>
  <c r="DV16" i="3"/>
  <c r="DV17" i="3"/>
  <c r="DV18" i="3"/>
  <c r="DV19" i="3"/>
  <c r="DV20" i="3"/>
  <c r="DV21" i="3"/>
  <c r="DV22" i="3"/>
  <c r="DV23" i="3"/>
  <c r="DV24" i="3"/>
  <c r="DV25" i="3"/>
  <c r="DV26" i="3"/>
  <c r="DV27" i="3"/>
  <c r="DV28" i="3"/>
  <c r="DV29" i="3"/>
  <c r="DV30" i="3"/>
  <c r="DV31" i="3"/>
  <c r="DV32" i="3"/>
  <c r="DV33" i="3"/>
  <c r="DV34" i="3"/>
  <c r="DV35" i="3"/>
  <c r="DV36" i="3"/>
  <c r="DV37" i="3"/>
  <c r="DV38" i="3"/>
  <c r="DV39" i="3"/>
  <c r="DV40" i="3"/>
  <c r="DV41" i="3"/>
  <c r="DV42" i="3"/>
  <c r="DV43" i="3"/>
  <c r="DV44" i="3"/>
  <c r="DV45" i="3"/>
  <c r="DV46" i="3"/>
  <c r="DV47" i="3"/>
  <c r="DV48" i="3"/>
  <c r="DV49" i="3"/>
  <c r="DV50" i="3"/>
  <c r="DV51" i="3"/>
  <c r="DV52" i="3"/>
  <c r="DV53" i="3"/>
  <c r="DV54" i="3"/>
  <c r="DV55" i="3"/>
  <c r="DV56" i="3"/>
  <c r="DV57" i="3"/>
  <c r="DV58" i="3"/>
  <c r="DV59" i="3"/>
  <c r="DV60" i="3"/>
  <c r="DV61" i="3"/>
  <c r="DV62" i="3"/>
  <c r="DV63" i="3"/>
  <c r="DV64" i="3"/>
  <c r="DV65" i="3"/>
  <c r="DV66" i="3"/>
  <c r="DV67" i="3"/>
  <c r="DV68" i="3"/>
  <c r="DV69" i="3"/>
  <c r="DV70" i="3"/>
  <c r="DV71" i="3"/>
  <c r="DV72" i="3"/>
  <c r="DV73" i="3"/>
  <c r="DV74" i="3"/>
  <c r="DV75" i="3"/>
  <c r="DV76" i="3"/>
  <c r="DV77" i="3"/>
  <c r="DV78" i="3"/>
  <c r="DV79" i="3"/>
  <c r="DV80" i="3"/>
  <c r="DW4" i="3"/>
  <c r="DW5" i="3"/>
  <c r="DW6" i="3"/>
  <c r="DW7" i="3"/>
  <c r="DW8" i="3"/>
  <c r="DW9" i="3"/>
  <c r="DW10" i="3"/>
  <c r="DW11" i="3"/>
  <c r="DW12" i="3"/>
  <c r="DW13" i="3"/>
  <c r="DW14" i="3"/>
  <c r="DW15" i="3"/>
  <c r="DW16" i="3"/>
  <c r="DW17" i="3"/>
  <c r="DW18" i="3"/>
  <c r="DW19" i="3"/>
  <c r="DW20" i="3"/>
  <c r="DW21" i="3"/>
  <c r="DW22" i="3"/>
  <c r="DW23" i="3"/>
  <c r="DW24" i="3"/>
  <c r="DW25" i="3"/>
  <c r="DW26" i="3"/>
  <c r="DW27" i="3"/>
  <c r="DW28" i="3"/>
  <c r="DW29" i="3"/>
  <c r="DW30" i="3"/>
  <c r="DW31" i="3"/>
  <c r="DW32" i="3"/>
  <c r="DW33" i="3"/>
  <c r="DW34" i="3"/>
  <c r="DW35" i="3"/>
  <c r="DW36" i="3"/>
  <c r="DW37" i="3"/>
  <c r="DW38" i="3"/>
  <c r="DW39" i="3"/>
  <c r="DW40" i="3"/>
  <c r="DW41" i="3"/>
  <c r="DW42" i="3"/>
  <c r="DW43" i="3"/>
  <c r="DW44" i="3"/>
  <c r="DW45" i="3"/>
  <c r="DW46" i="3"/>
  <c r="DW47" i="3"/>
  <c r="DW48" i="3"/>
  <c r="DW49" i="3"/>
  <c r="DW50" i="3"/>
  <c r="DW51" i="3"/>
  <c r="DW52" i="3"/>
  <c r="DW53" i="3"/>
  <c r="DW54" i="3"/>
  <c r="DW55" i="3"/>
  <c r="DW56" i="3"/>
  <c r="DW57" i="3"/>
  <c r="DW58" i="3"/>
  <c r="DW59" i="3"/>
  <c r="DW60" i="3"/>
  <c r="DW61" i="3"/>
  <c r="DW62" i="3"/>
  <c r="DW63" i="3"/>
  <c r="DW64" i="3"/>
  <c r="DW65" i="3"/>
  <c r="DW66" i="3"/>
  <c r="DW67" i="3"/>
  <c r="DW68" i="3"/>
  <c r="DW69" i="3"/>
  <c r="DW70" i="3"/>
  <c r="DW71" i="3"/>
  <c r="DW72" i="3"/>
  <c r="DW73" i="3"/>
  <c r="DW74" i="3"/>
  <c r="DW75" i="3"/>
  <c r="DW76" i="3"/>
  <c r="DW77" i="3"/>
  <c r="DW78" i="3"/>
  <c r="DW79" i="3"/>
  <c r="DW80" i="3"/>
  <c r="DX4" i="3"/>
  <c r="DX5" i="3"/>
  <c r="DX6" i="3"/>
  <c r="DX7" i="3"/>
  <c r="DX8" i="3"/>
  <c r="DX9" i="3"/>
  <c r="DX10" i="3"/>
  <c r="DX11" i="3"/>
  <c r="DX12" i="3"/>
  <c r="DX13" i="3"/>
  <c r="DX14" i="3"/>
  <c r="DX15" i="3"/>
  <c r="DX16" i="3"/>
  <c r="DX17" i="3"/>
  <c r="DX18" i="3"/>
  <c r="DX19" i="3"/>
  <c r="DX20" i="3"/>
  <c r="DX21" i="3"/>
  <c r="DX22" i="3"/>
  <c r="DX23" i="3"/>
  <c r="DX24" i="3"/>
  <c r="DX25" i="3"/>
  <c r="DX26" i="3"/>
  <c r="DX27" i="3"/>
  <c r="DX28" i="3"/>
  <c r="DX29" i="3"/>
  <c r="DX30" i="3"/>
  <c r="DX31" i="3"/>
  <c r="DX32" i="3"/>
  <c r="DX33" i="3"/>
  <c r="DX34" i="3"/>
  <c r="DX35" i="3"/>
  <c r="DX36" i="3"/>
  <c r="DX37" i="3"/>
  <c r="DX38" i="3"/>
  <c r="DX39" i="3"/>
  <c r="DX40" i="3"/>
  <c r="DX41" i="3"/>
  <c r="DX42" i="3"/>
  <c r="DX43" i="3"/>
  <c r="DX44" i="3"/>
  <c r="DX45" i="3"/>
  <c r="DX46" i="3"/>
  <c r="DX47" i="3"/>
  <c r="DX48" i="3"/>
  <c r="DX49" i="3"/>
  <c r="DX50" i="3"/>
  <c r="DX51" i="3"/>
  <c r="DX52" i="3"/>
  <c r="DX53" i="3"/>
  <c r="DX54" i="3"/>
  <c r="DX55" i="3"/>
  <c r="DX56" i="3"/>
  <c r="DX57" i="3"/>
  <c r="DX58" i="3"/>
  <c r="DX59" i="3"/>
  <c r="DX60" i="3"/>
  <c r="DX61" i="3"/>
  <c r="DX62" i="3"/>
  <c r="DX63" i="3"/>
  <c r="DX64" i="3"/>
  <c r="DX65" i="3"/>
  <c r="DX66" i="3"/>
  <c r="DX67" i="3"/>
  <c r="DX68" i="3"/>
  <c r="DX69" i="3"/>
  <c r="DX70" i="3"/>
  <c r="DX71" i="3"/>
  <c r="DX72" i="3"/>
  <c r="DX73" i="3"/>
  <c r="DX74" i="3"/>
  <c r="DX75" i="3"/>
  <c r="DX76" i="3"/>
  <c r="DX77" i="3"/>
  <c r="DX78" i="3"/>
  <c r="DX79" i="3"/>
  <c r="DX80" i="3"/>
  <c r="DY4" i="3"/>
  <c r="DY5" i="3"/>
  <c r="DY6" i="3"/>
  <c r="DY7" i="3"/>
  <c r="DY8" i="3"/>
  <c r="DY9" i="3"/>
  <c r="DY10" i="3"/>
  <c r="DY11" i="3"/>
  <c r="DY12" i="3"/>
  <c r="DY13" i="3"/>
  <c r="DY14" i="3"/>
  <c r="DY15" i="3"/>
  <c r="DY16" i="3"/>
  <c r="DY17" i="3"/>
  <c r="DY18" i="3"/>
  <c r="DY19" i="3"/>
  <c r="DY20" i="3"/>
  <c r="DY21" i="3"/>
  <c r="DY22" i="3"/>
  <c r="DY23" i="3"/>
  <c r="DY24" i="3"/>
  <c r="DY25" i="3"/>
  <c r="DY26" i="3"/>
  <c r="DY27" i="3"/>
  <c r="DY28" i="3"/>
  <c r="DY29" i="3"/>
  <c r="DY30" i="3"/>
  <c r="DY31" i="3"/>
  <c r="DY32" i="3"/>
  <c r="DY33" i="3"/>
  <c r="DY34" i="3"/>
  <c r="DY35" i="3"/>
  <c r="DY36" i="3"/>
  <c r="DY37" i="3"/>
  <c r="DY38" i="3"/>
  <c r="DY39" i="3"/>
  <c r="DY40" i="3"/>
  <c r="DY41" i="3"/>
  <c r="DY42" i="3"/>
  <c r="DY43" i="3"/>
  <c r="DY44" i="3"/>
  <c r="DY45" i="3"/>
  <c r="DY46" i="3"/>
  <c r="DY47" i="3"/>
  <c r="DY48" i="3"/>
  <c r="DY49" i="3"/>
  <c r="DY50" i="3"/>
  <c r="DY51" i="3"/>
  <c r="DY52" i="3"/>
  <c r="DY53" i="3"/>
  <c r="DY54" i="3"/>
  <c r="DY55" i="3"/>
  <c r="DY56" i="3"/>
  <c r="DY57" i="3"/>
  <c r="DY58" i="3"/>
  <c r="DY59" i="3"/>
  <c r="DY60" i="3"/>
  <c r="DY61" i="3"/>
  <c r="DY62" i="3"/>
  <c r="DY63" i="3"/>
  <c r="DY64" i="3"/>
  <c r="DY65" i="3"/>
  <c r="DY66" i="3"/>
  <c r="DY67" i="3"/>
  <c r="DY68" i="3"/>
  <c r="DY69" i="3"/>
  <c r="DY70" i="3"/>
  <c r="DY71" i="3"/>
  <c r="DY72" i="3"/>
  <c r="DY73" i="3"/>
  <c r="DY74" i="3"/>
  <c r="DY75" i="3"/>
  <c r="DY76" i="3"/>
  <c r="DY77" i="3"/>
  <c r="DY78" i="3"/>
  <c r="DY79" i="3"/>
  <c r="DY80" i="3"/>
  <c r="DZ4" i="3"/>
  <c r="DZ5" i="3"/>
  <c r="DZ6" i="3"/>
  <c r="DZ7" i="3"/>
  <c r="DZ8" i="3"/>
  <c r="DZ9" i="3"/>
  <c r="DZ10" i="3"/>
  <c r="DZ11" i="3"/>
  <c r="DZ12" i="3"/>
  <c r="DZ13" i="3"/>
  <c r="DZ14" i="3"/>
  <c r="DZ15" i="3"/>
  <c r="DZ16" i="3"/>
  <c r="DZ17" i="3"/>
  <c r="DZ18" i="3"/>
  <c r="DZ19" i="3"/>
  <c r="DZ20" i="3"/>
  <c r="DZ21" i="3"/>
  <c r="DZ22" i="3"/>
  <c r="DZ23" i="3"/>
  <c r="DZ24" i="3"/>
  <c r="DZ25" i="3"/>
  <c r="DZ26" i="3"/>
  <c r="DZ27" i="3"/>
  <c r="DZ28" i="3"/>
  <c r="DZ29" i="3"/>
  <c r="DZ30" i="3"/>
  <c r="DZ31" i="3"/>
  <c r="DZ32" i="3"/>
  <c r="DZ33" i="3"/>
  <c r="DZ34" i="3"/>
  <c r="DZ35" i="3"/>
  <c r="DZ36" i="3"/>
  <c r="DZ37" i="3"/>
  <c r="DZ38" i="3"/>
  <c r="DZ39" i="3"/>
  <c r="DZ40" i="3"/>
  <c r="DZ41" i="3"/>
  <c r="DZ42" i="3"/>
  <c r="DZ43" i="3"/>
  <c r="DZ44" i="3"/>
  <c r="DZ45" i="3"/>
  <c r="DZ46" i="3"/>
  <c r="DZ47" i="3"/>
  <c r="DZ48" i="3"/>
  <c r="DZ49" i="3"/>
  <c r="DZ50" i="3"/>
  <c r="DZ51" i="3"/>
  <c r="DZ52" i="3"/>
  <c r="DZ53" i="3"/>
  <c r="DZ54" i="3"/>
  <c r="DZ55" i="3"/>
  <c r="DZ56" i="3"/>
  <c r="DZ57" i="3"/>
  <c r="DZ58" i="3"/>
  <c r="DZ59" i="3"/>
  <c r="DZ60" i="3"/>
  <c r="DZ61" i="3"/>
  <c r="DZ62" i="3"/>
  <c r="DZ63" i="3"/>
  <c r="DZ64" i="3"/>
  <c r="DZ65" i="3"/>
  <c r="DZ66" i="3"/>
  <c r="DZ67" i="3"/>
  <c r="DZ68" i="3"/>
  <c r="DZ69" i="3"/>
  <c r="DZ70" i="3"/>
  <c r="DZ71" i="3"/>
  <c r="DZ72" i="3"/>
  <c r="DZ73" i="3"/>
  <c r="DZ74" i="3"/>
  <c r="DZ75" i="3"/>
  <c r="DZ76" i="3"/>
  <c r="DZ77" i="3"/>
  <c r="DZ78" i="3"/>
  <c r="DZ79" i="3"/>
  <c r="DZ80" i="3"/>
  <c r="EA4" i="3"/>
  <c r="EA5" i="3"/>
  <c r="EA6" i="3"/>
  <c r="EA7" i="3"/>
  <c r="EA8" i="3"/>
  <c r="EA9" i="3"/>
  <c r="EA10" i="3"/>
  <c r="EA11" i="3"/>
  <c r="EA12" i="3"/>
  <c r="EA13" i="3"/>
  <c r="EA14" i="3"/>
  <c r="EA15" i="3"/>
  <c r="EA16" i="3"/>
  <c r="EA17" i="3"/>
  <c r="EA18" i="3"/>
  <c r="EA19" i="3"/>
  <c r="EA20" i="3"/>
  <c r="EA21" i="3"/>
  <c r="EA22" i="3"/>
  <c r="EA23" i="3"/>
  <c r="EA24" i="3"/>
  <c r="EA25" i="3"/>
  <c r="EA26" i="3"/>
  <c r="EA27" i="3"/>
  <c r="EA28" i="3"/>
  <c r="EA29" i="3"/>
  <c r="EA30" i="3"/>
  <c r="EA31" i="3"/>
  <c r="EA32" i="3"/>
  <c r="EA33" i="3"/>
  <c r="EA34" i="3"/>
  <c r="EA35" i="3"/>
  <c r="EA36" i="3"/>
  <c r="EA37" i="3"/>
  <c r="EA38" i="3"/>
  <c r="EA39" i="3"/>
  <c r="EA40" i="3"/>
  <c r="EA41" i="3"/>
  <c r="EA42" i="3"/>
  <c r="EA43" i="3"/>
  <c r="EA44" i="3"/>
  <c r="EA45" i="3"/>
  <c r="EA46" i="3"/>
  <c r="EA47" i="3"/>
  <c r="EA48" i="3"/>
  <c r="EA49" i="3"/>
  <c r="EA50" i="3"/>
  <c r="EA51" i="3"/>
  <c r="EA52" i="3"/>
  <c r="EA53" i="3"/>
  <c r="EA54" i="3"/>
  <c r="EA55" i="3"/>
  <c r="EA56" i="3"/>
  <c r="EA57" i="3"/>
  <c r="EA58" i="3"/>
  <c r="EA59" i="3"/>
  <c r="EA60" i="3"/>
  <c r="EA61" i="3"/>
  <c r="EA62" i="3"/>
  <c r="EA63" i="3"/>
  <c r="EA64" i="3"/>
  <c r="EA65" i="3"/>
  <c r="EA66" i="3"/>
  <c r="EA67" i="3"/>
  <c r="EA68" i="3"/>
  <c r="EA69" i="3"/>
  <c r="EA70" i="3"/>
  <c r="EA71" i="3"/>
  <c r="EA72" i="3"/>
  <c r="EA73" i="3"/>
  <c r="EA74" i="3"/>
  <c r="EA75" i="3"/>
  <c r="EA76" i="3"/>
  <c r="EA77" i="3"/>
  <c r="EA78" i="3"/>
  <c r="EA79" i="3"/>
  <c r="EA80" i="3"/>
  <c r="EB4" i="3"/>
  <c r="EB5" i="3"/>
  <c r="EB6" i="3"/>
  <c r="EB7" i="3"/>
  <c r="EB8" i="3"/>
  <c r="EB9" i="3"/>
  <c r="EB10" i="3"/>
  <c r="EB11" i="3"/>
  <c r="EB12" i="3"/>
  <c r="EB13" i="3"/>
  <c r="EB14" i="3"/>
  <c r="EB15" i="3"/>
  <c r="EB16" i="3"/>
  <c r="EB17" i="3"/>
  <c r="EB18" i="3"/>
  <c r="EB19" i="3"/>
  <c r="EB20" i="3"/>
  <c r="EB21" i="3"/>
  <c r="EB22" i="3"/>
  <c r="EB23" i="3"/>
  <c r="EB24" i="3"/>
  <c r="EB25" i="3"/>
  <c r="EB26" i="3"/>
  <c r="EB27" i="3"/>
  <c r="EB28" i="3"/>
  <c r="EB29" i="3"/>
  <c r="EB30" i="3"/>
  <c r="EB31" i="3"/>
  <c r="EB32" i="3"/>
  <c r="EB33" i="3"/>
  <c r="EB34" i="3"/>
  <c r="EB35" i="3"/>
  <c r="EB36" i="3"/>
  <c r="EB37" i="3"/>
  <c r="EB38" i="3"/>
  <c r="EB39" i="3"/>
  <c r="EB40" i="3"/>
  <c r="EB41" i="3"/>
  <c r="EB42" i="3"/>
  <c r="EB43" i="3"/>
  <c r="EB44" i="3"/>
  <c r="EB45" i="3"/>
  <c r="EB46" i="3"/>
  <c r="EB47" i="3"/>
  <c r="EB48" i="3"/>
  <c r="EB49" i="3"/>
  <c r="EB50" i="3"/>
  <c r="EB51" i="3"/>
  <c r="EB52" i="3"/>
  <c r="EB53" i="3"/>
  <c r="EB54" i="3"/>
  <c r="EB55" i="3"/>
  <c r="EB56" i="3"/>
  <c r="EB57" i="3"/>
  <c r="EB58" i="3"/>
  <c r="EB59" i="3"/>
  <c r="EB60" i="3"/>
  <c r="EB61" i="3"/>
  <c r="EB62" i="3"/>
  <c r="EB63" i="3"/>
  <c r="EB64" i="3"/>
  <c r="EB65" i="3"/>
  <c r="EB66" i="3"/>
  <c r="EB67" i="3"/>
  <c r="EB68" i="3"/>
  <c r="EB69" i="3"/>
  <c r="EB70" i="3"/>
  <c r="EB71" i="3"/>
  <c r="EB72" i="3"/>
  <c r="EB73" i="3"/>
  <c r="EB74" i="3"/>
  <c r="EB75" i="3"/>
  <c r="EB76" i="3"/>
  <c r="EB77" i="3"/>
  <c r="EB78" i="3"/>
  <c r="EB79" i="3"/>
  <c r="EB80" i="3"/>
  <c r="EC4" i="3"/>
  <c r="EC5" i="3"/>
  <c r="EC6" i="3"/>
  <c r="EC7" i="3"/>
  <c r="EC8" i="3"/>
  <c r="EC9" i="3"/>
  <c r="EC10" i="3"/>
  <c r="EC11" i="3"/>
  <c r="EC12" i="3"/>
  <c r="EC13" i="3"/>
  <c r="EC14" i="3"/>
  <c r="EC15" i="3"/>
  <c r="EC16" i="3"/>
  <c r="EC17" i="3"/>
  <c r="EC18" i="3"/>
  <c r="EC19" i="3"/>
  <c r="EC20" i="3"/>
  <c r="EC21" i="3"/>
  <c r="EC22" i="3"/>
  <c r="EC23" i="3"/>
  <c r="EC24" i="3"/>
  <c r="EC25" i="3"/>
  <c r="EC26" i="3"/>
  <c r="EC27" i="3"/>
  <c r="EC28" i="3"/>
  <c r="EC29" i="3"/>
  <c r="EC30" i="3"/>
  <c r="EC31" i="3"/>
  <c r="EC32" i="3"/>
  <c r="EC33" i="3"/>
  <c r="EC34" i="3"/>
  <c r="EC35" i="3"/>
  <c r="EC36" i="3"/>
  <c r="EC37" i="3"/>
  <c r="EC38" i="3"/>
  <c r="EC39" i="3"/>
  <c r="EC40" i="3"/>
  <c r="EC41" i="3"/>
  <c r="EC42" i="3"/>
  <c r="EC43" i="3"/>
  <c r="EC44" i="3"/>
  <c r="EC45" i="3"/>
  <c r="EC46" i="3"/>
  <c r="EC47" i="3"/>
  <c r="EC48" i="3"/>
  <c r="EC49" i="3"/>
  <c r="EC50" i="3"/>
  <c r="EC51" i="3"/>
  <c r="EC52" i="3"/>
  <c r="EC53" i="3"/>
  <c r="EC54" i="3"/>
  <c r="EC55" i="3"/>
  <c r="EC56" i="3"/>
  <c r="EC57" i="3"/>
  <c r="EC58" i="3"/>
  <c r="EC59" i="3"/>
  <c r="EC60" i="3"/>
  <c r="EC61" i="3"/>
  <c r="EC62" i="3"/>
  <c r="EC63" i="3"/>
  <c r="EC64" i="3"/>
  <c r="EC65" i="3"/>
  <c r="EC66" i="3"/>
  <c r="EC67" i="3"/>
  <c r="EC68" i="3"/>
  <c r="EC69" i="3"/>
  <c r="EC70" i="3"/>
  <c r="EC71" i="3"/>
  <c r="EC72" i="3"/>
  <c r="EC73" i="3"/>
  <c r="EC74" i="3"/>
  <c r="EC75" i="3"/>
  <c r="EC76" i="3"/>
  <c r="EC77" i="3"/>
  <c r="EC78" i="3"/>
  <c r="EC79" i="3"/>
  <c r="EC80" i="3"/>
  <c r="ED4" i="3"/>
  <c r="ED5" i="3"/>
  <c r="ED6" i="3"/>
  <c r="ED7" i="3"/>
  <c r="ED8" i="3"/>
  <c r="ED9" i="3"/>
  <c r="ED10" i="3"/>
  <c r="ED11" i="3"/>
  <c r="ED12" i="3"/>
  <c r="ED13" i="3"/>
  <c r="ED14" i="3"/>
  <c r="ED15" i="3"/>
  <c r="ED16" i="3"/>
  <c r="ED17" i="3"/>
  <c r="ED18" i="3"/>
  <c r="ED19" i="3"/>
  <c r="ED20" i="3"/>
  <c r="ED21" i="3"/>
  <c r="ED22" i="3"/>
  <c r="ED23" i="3"/>
  <c r="ED24" i="3"/>
  <c r="ED25" i="3"/>
  <c r="ED26" i="3"/>
  <c r="ED27" i="3"/>
  <c r="ED28" i="3"/>
  <c r="ED29" i="3"/>
  <c r="ED30" i="3"/>
  <c r="ED31" i="3"/>
  <c r="ED32" i="3"/>
  <c r="ED33" i="3"/>
  <c r="ED34" i="3"/>
  <c r="ED35" i="3"/>
  <c r="ED36" i="3"/>
  <c r="ED37" i="3"/>
  <c r="ED38" i="3"/>
  <c r="ED39" i="3"/>
  <c r="ED40" i="3"/>
  <c r="ED41" i="3"/>
  <c r="ED42" i="3"/>
  <c r="ED43" i="3"/>
  <c r="ED44" i="3"/>
  <c r="ED45" i="3"/>
  <c r="ED46" i="3"/>
  <c r="ED47" i="3"/>
  <c r="ED48" i="3"/>
  <c r="ED49" i="3"/>
  <c r="ED50" i="3"/>
  <c r="ED51" i="3"/>
  <c r="ED52" i="3"/>
  <c r="ED53" i="3"/>
  <c r="ED54" i="3"/>
  <c r="ED55" i="3"/>
  <c r="ED56" i="3"/>
  <c r="ED57" i="3"/>
  <c r="ED58" i="3"/>
  <c r="ED59" i="3"/>
  <c r="ED60" i="3"/>
  <c r="ED61" i="3"/>
  <c r="ED62" i="3"/>
  <c r="ED63" i="3"/>
  <c r="ED64" i="3"/>
  <c r="ED65" i="3"/>
  <c r="ED66" i="3"/>
  <c r="ED67" i="3"/>
  <c r="ED68" i="3"/>
  <c r="ED69" i="3"/>
  <c r="ED70" i="3"/>
  <c r="ED71" i="3"/>
  <c r="ED72" i="3"/>
  <c r="ED73" i="3"/>
  <c r="ED74" i="3"/>
  <c r="ED75" i="3"/>
  <c r="ED76" i="3"/>
  <c r="ED77" i="3"/>
  <c r="ED78" i="3"/>
  <c r="ED79" i="3"/>
  <c r="ED80" i="3"/>
  <c r="EE4" i="3"/>
  <c r="EE5" i="3"/>
  <c r="EE6" i="3"/>
  <c r="EE7" i="3"/>
  <c r="EE8" i="3"/>
  <c r="EE9" i="3"/>
  <c r="EE10" i="3"/>
  <c r="EE11" i="3"/>
  <c r="EE12" i="3"/>
  <c r="EE13" i="3"/>
  <c r="EE14" i="3"/>
  <c r="EE15" i="3"/>
  <c r="EE16" i="3"/>
  <c r="EE17" i="3"/>
  <c r="EE18" i="3"/>
  <c r="EE19" i="3"/>
  <c r="EE20" i="3"/>
  <c r="EE21" i="3"/>
  <c r="EE22" i="3"/>
  <c r="EE23" i="3"/>
  <c r="EE24" i="3"/>
  <c r="EE25" i="3"/>
  <c r="EE26" i="3"/>
  <c r="EE27" i="3"/>
  <c r="EE28" i="3"/>
  <c r="EE29" i="3"/>
  <c r="EE30" i="3"/>
  <c r="EE31" i="3"/>
  <c r="EE32" i="3"/>
  <c r="EE33" i="3"/>
  <c r="EE34" i="3"/>
  <c r="EE35" i="3"/>
  <c r="EE36" i="3"/>
  <c r="EE37" i="3"/>
  <c r="EE38" i="3"/>
  <c r="EE39" i="3"/>
  <c r="EE40" i="3"/>
  <c r="EE41" i="3"/>
  <c r="EE42" i="3"/>
  <c r="EE43" i="3"/>
  <c r="EE44" i="3"/>
  <c r="EE45" i="3"/>
  <c r="EE46" i="3"/>
  <c r="EE47" i="3"/>
  <c r="EE48" i="3"/>
  <c r="EE49" i="3"/>
  <c r="EE50" i="3"/>
  <c r="EE51" i="3"/>
  <c r="EE52" i="3"/>
  <c r="EE53" i="3"/>
  <c r="EE54" i="3"/>
  <c r="EE55" i="3"/>
  <c r="EE56" i="3"/>
  <c r="EE57" i="3"/>
  <c r="EE58" i="3"/>
  <c r="EE59" i="3"/>
  <c r="EE60" i="3"/>
  <c r="EE61" i="3"/>
  <c r="EE62" i="3"/>
  <c r="EE63" i="3"/>
  <c r="EE64" i="3"/>
  <c r="EE65" i="3"/>
  <c r="EE66" i="3"/>
  <c r="EE67" i="3"/>
  <c r="EE68" i="3"/>
  <c r="EE69" i="3"/>
  <c r="EE70" i="3"/>
  <c r="EE71" i="3"/>
  <c r="EE72" i="3"/>
  <c r="EE73" i="3"/>
  <c r="EE74" i="3"/>
  <c r="EE75" i="3"/>
  <c r="EE76" i="3"/>
  <c r="EE77" i="3"/>
  <c r="EE78" i="3"/>
  <c r="EE79" i="3"/>
  <c r="EE80" i="3"/>
  <c r="EF4" i="3"/>
  <c r="EF5" i="3"/>
  <c r="EF6" i="3"/>
  <c r="EF7" i="3"/>
  <c r="EF8" i="3"/>
  <c r="EF9" i="3"/>
  <c r="EF10" i="3"/>
  <c r="EF11" i="3"/>
  <c r="EF12" i="3"/>
  <c r="EF13" i="3"/>
  <c r="EF14" i="3"/>
  <c r="EF15" i="3"/>
  <c r="EF16" i="3"/>
  <c r="EF17" i="3"/>
  <c r="EF18" i="3"/>
  <c r="EF19" i="3"/>
  <c r="EF20" i="3"/>
  <c r="EF21" i="3"/>
  <c r="EF22" i="3"/>
  <c r="EF23" i="3"/>
  <c r="EF24" i="3"/>
  <c r="EF25" i="3"/>
  <c r="EF26" i="3"/>
  <c r="EF27" i="3"/>
  <c r="EF28" i="3"/>
  <c r="EF29" i="3"/>
  <c r="EF30" i="3"/>
  <c r="EF31" i="3"/>
  <c r="EF32" i="3"/>
  <c r="EF33" i="3"/>
  <c r="EF34" i="3"/>
  <c r="EF35" i="3"/>
  <c r="EF36" i="3"/>
  <c r="EF37" i="3"/>
  <c r="EF38" i="3"/>
  <c r="EF39" i="3"/>
  <c r="EF40" i="3"/>
  <c r="EF41" i="3"/>
  <c r="EF42" i="3"/>
  <c r="EF43" i="3"/>
  <c r="EF44" i="3"/>
  <c r="EF45" i="3"/>
  <c r="EF46" i="3"/>
  <c r="EF47" i="3"/>
  <c r="EF48" i="3"/>
  <c r="EF49" i="3"/>
  <c r="EF50" i="3"/>
  <c r="EF51" i="3"/>
  <c r="EF52" i="3"/>
  <c r="EF53" i="3"/>
  <c r="EF54" i="3"/>
  <c r="EF55" i="3"/>
  <c r="EF56" i="3"/>
  <c r="EF57" i="3"/>
  <c r="EF58" i="3"/>
  <c r="EF59" i="3"/>
  <c r="EF60" i="3"/>
  <c r="EF61" i="3"/>
  <c r="EF62" i="3"/>
  <c r="EF63" i="3"/>
  <c r="EF64" i="3"/>
  <c r="EF65" i="3"/>
  <c r="EF66" i="3"/>
  <c r="EF67" i="3"/>
  <c r="EF68" i="3"/>
  <c r="EF69" i="3"/>
  <c r="EF70" i="3"/>
  <c r="EF71" i="3"/>
  <c r="EF72" i="3"/>
  <c r="EF73" i="3"/>
  <c r="EF74" i="3"/>
  <c r="EF75" i="3"/>
  <c r="EF76" i="3"/>
  <c r="EF77" i="3"/>
  <c r="EF78" i="3"/>
  <c r="EF79" i="3"/>
  <c r="EF80" i="3"/>
  <c r="EG4" i="3"/>
  <c r="EG5" i="3"/>
  <c r="EG6" i="3"/>
  <c r="EG7" i="3"/>
  <c r="EG8" i="3"/>
  <c r="EG9" i="3"/>
  <c r="EG10" i="3"/>
  <c r="EG11" i="3"/>
  <c r="EG12" i="3"/>
  <c r="EG13" i="3"/>
  <c r="EG14" i="3"/>
  <c r="EG15" i="3"/>
  <c r="EG16" i="3"/>
  <c r="EG17" i="3"/>
  <c r="EG18" i="3"/>
  <c r="EG19" i="3"/>
  <c r="EG20" i="3"/>
  <c r="EG21" i="3"/>
  <c r="EG22" i="3"/>
  <c r="EG23" i="3"/>
  <c r="EG24" i="3"/>
  <c r="EG25" i="3"/>
  <c r="EG26" i="3"/>
  <c r="EG27" i="3"/>
  <c r="EG28" i="3"/>
  <c r="EG29" i="3"/>
  <c r="EG30" i="3"/>
  <c r="EG31" i="3"/>
  <c r="EG32" i="3"/>
  <c r="EG33" i="3"/>
  <c r="EG34" i="3"/>
  <c r="EG35" i="3"/>
  <c r="EG36" i="3"/>
  <c r="EG37" i="3"/>
  <c r="EG38" i="3"/>
  <c r="EG39" i="3"/>
  <c r="EG40" i="3"/>
  <c r="EG41" i="3"/>
  <c r="EG42" i="3"/>
  <c r="EG43" i="3"/>
  <c r="EG44" i="3"/>
  <c r="EG45" i="3"/>
  <c r="EG46" i="3"/>
  <c r="EG47" i="3"/>
  <c r="EG48" i="3"/>
  <c r="EG49" i="3"/>
  <c r="EG50" i="3"/>
  <c r="EG51" i="3"/>
  <c r="EG52" i="3"/>
  <c r="EG53" i="3"/>
  <c r="EG54" i="3"/>
  <c r="EG55" i="3"/>
  <c r="EG56" i="3"/>
  <c r="EG57" i="3"/>
  <c r="EG58" i="3"/>
  <c r="EG59" i="3"/>
  <c r="EG60" i="3"/>
  <c r="EG61" i="3"/>
  <c r="EG62" i="3"/>
  <c r="EG63" i="3"/>
  <c r="EG64" i="3"/>
  <c r="EG65" i="3"/>
  <c r="EG66" i="3"/>
  <c r="EG67" i="3"/>
  <c r="EG68" i="3"/>
  <c r="EG69" i="3"/>
  <c r="EG70" i="3"/>
  <c r="EG71" i="3"/>
  <c r="EG72" i="3"/>
  <c r="EG73" i="3"/>
  <c r="EG74" i="3"/>
  <c r="EG75" i="3"/>
  <c r="EG76" i="3"/>
  <c r="EG77" i="3"/>
  <c r="EG78" i="3"/>
  <c r="EG79" i="3"/>
  <c r="EG80" i="3"/>
  <c r="EH4" i="3"/>
  <c r="EH5" i="3"/>
  <c r="EH6" i="3"/>
  <c r="EH7" i="3"/>
  <c r="EH8" i="3"/>
  <c r="EH9" i="3"/>
  <c r="EH10" i="3"/>
  <c r="EH11" i="3"/>
  <c r="EH12" i="3"/>
  <c r="EH13" i="3"/>
  <c r="EH14" i="3"/>
  <c r="EH15" i="3"/>
  <c r="EH16" i="3"/>
  <c r="EH17" i="3"/>
  <c r="EH18" i="3"/>
  <c r="EH19" i="3"/>
  <c r="EH20" i="3"/>
  <c r="EH21" i="3"/>
  <c r="EH22" i="3"/>
  <c r="EH23" i="3"/>
  <c r="EH24" i="3"/>
  <c r="EH25" i="3"/>
  <c r="EH26" i="3"/>
  <c r="EH27" i="3"/>
  <c r="EH28" i="3"/>
  <c r="EH29" i="3"/>
  <c r="EH30" i="3"/>
  <c r="EH31" i="3"/>
  <c r="EH32" i="3"/>
  <c r="EH33" i="3"/>
  <c r="EH34" i="3"/>
  <c r="EH35" i="3"/>
  <c r="EH36" i="3"/>
  <c r="EH37" i="3"/>
  <c r="EH38" i="3"/>
  <c r="EH39" i="3"/>
  <c r="EH40" i="3"/>
  <c r="EH41" i="3"/>
  <c r="EH42" i="3"/>
  <c r="EH43" i="3"/>
  <c r="EH44" i="3"/>
  <c r="EH45" i="3"/>
  <c r="EH46" i="3"/>
  <c r="EH47" i="3"/>
  <c r="EH48" i="3"/>
  <c r="EH49" i="3"/>
  <c r="EH50" i="3"/>
  <c r="EH51" i="3"/>
  <c r="EH52" i="3"/>
  <c r="EH53" i="3"/>
  <c r="EH54" i="3"/>
  <c r="EH55" i="3"/>
  <c r="EH56" i="3"/>
  <c r="EH57" i="3"/>
  <c r="EH58" i="3"/>
  <c r="EH59" i="3"/>
  <c r="EH60" i="3"/>
  <c r="EH61" i="3"/>
  <c r="EH62" i="3"/>
  <c r="EH63" i="3"/>
  <c r="EH64" i="3"/>
  <c r="EH65" i="3"/>
  <c r="EH66" i="3"/>
  <c r="EH67" i="3"/>
  <c r="EH68" i="3"/>
  <c r="EH69" i="3"/>
  <c r="EH70" i="3"/>
  <c r="EH71" i="3"/>
  <c r="EH72" i="3"/>
  <c r="EH73" i="3"/>
  <c r="EH74" i="3"/>
  <c r="EH75" i="3"/>
  <c r="EH76" i="3"/>
  <c r="EH77" i="3"/>
  <c r="EH78" i="3"/>
  <c r="EH79" i="3"/>
  <c r="EH80" i="3"/>
  <c r="EI4" i="3"/>
  <c r="EI5" i="3"/>
  <c r="EI6" i="3"/>
  <c r="EI7" i="3"/>
  <c r="EI8" i="3"/>
  <c r="EI9" i="3"/>
  <c r="EI10" i="3"/>
  <c r="EI11" i="3"/>
  <c r="EI12" i="3"/>
  <c r="EI13" i="3"/>
  <c r="EI14" i="3"/>
  <c r="EI15" i="3"/>
  <c r="EI16" i="3"/>
  <c r="EI17" i="3"/>
  <c r="EI18" i="3"/>
  <c r="EI19" i="3"/>
  <c r="EI20" i="3"/>
  <c r="EI21" i="3"/>
  <c r="EI22" i="3"/>
  <c r="EI23" i="3"/>
  <c r="EI24" i="3"/>
  <c r="EI25" i="3"/>
  <c r="EI26" i="3"/>
  <c r="EI27" i="3"/>
  <c r="EI28" i="3"/>
  <c r="EI29" i="3"/>
  <c r="EI30" i="3"/>
  <c r="EI31" i="3"/>
  <c r="EI32" i="3"/>
  <c r="EI33" i="3"/>
  <c r="EI34" i="3"/>
  <c r="EI35" i="3"/>
  <c r="EI36" i="3"/>
  <c r="EI37" i="3"/>
  <c r="EI38" i="3"/>
  <c r="EI39" i="3"/>
  <c r="EI40" i="3"/>
  <c r="EI41" i="3"/>
  <c r="EI42" i="3"/>
  <c r="EI43" i="3"/>
  <c r="EI44" i="3"/>
  <c r="EI45" i="3"/>
  <c r="EI46" i="3"/>
  <c r="EI47" i="3"/>
  <c r="EI48" i="3"/>
  <c r="EI49" i="3"/>
  <c r="EI50" i="3"/>
  <c r="EI51" i="3"/>
  <c r="EI52" i="3"/>
  <c r="EI53" i="3"/>
  <c r="EI54" i="3"/>
  <c r="EI55" i="3"/>
  <c r="EI56" i="3"/>
  <c r="EI57" i="3"/>
  <c r="EI58" i="3"/>
  <c r="EI59" i="3"/>
  <c r="EI60" i="3"/>
  <c r="EI61" i="3"/>
  <c r="EI62" i="3"/>
  <c r="EI63" i="3"/>
  <c r="EI64" i="3"/>
  <c r="EI65" i="3"/>
  <c r="EI66" i="3"/>
  <c r="EI67" i="3"/>
  <c r="EI68" i="3"/>
  <c r="EI69" i="3"/>
  <c r="EI70" i="3"/>
  <c r="EI71" i="3"/>
  <c r="EI72" i="3"/>
  <c r="EI73" i="3"/>
  <c r="EI74" i="3"/>
  <c r="EI75" i="3"/>
  <c r="EI76" i="3"/>
  <c r="EI77" i="3"/>
  <c r="EI78" i="3"/>
  <c r="EI79" i="3"/>
  <c r="EI80" i="3"/>
  <c r="EJ4" i="3"/>
  <c r="EJ5" i="3"/>
  <c r="EJ6" i="3"/>
  <c r="EJ7" i="3"/>
  <c r="EJ8" i="3"/>
  <c r="EJ9" i="3"/>
  <c r="EJ10" i="3"/>
  <c r="EJ11" i="3"/>
  <c r="EJ12" i="3"/>
  <c r="EJ13" i="3"/>
  <c r="EJ14" i="3"/>
  <c r="EJ15" i="3"/>
  <c r="EJ16" i="3"/>
  <c r="EJ17" i="3"/>
  <c r="EJ18" i="3"/>
  <c r="EJ19" i="3"/>
  <c r="EJ20" i="3"/>
  <c r="EJ21" i="3"/>
  <c r="EJ22" i="3"/>
  <c r="EJ23" i="3"/>
  <c r="EJ24" i="3"/>
  <c r="EJ25" i="3"/>
  <c r="EJ26" i="3"/>
  <c r="EJ27" i="3"/>
  <c r="EJ28" i="3"/>
  <c r="EJ29" i="3"/>
  <c r="EJ30" i="3"/>
  <c r="EJ31" i="3"/>
  <c r="EJ32" i="3"/>
  <c r="EJ33" i="3"/>
  <c r="EJ34" i="3"/>
  <c r="EJ35" i="3"/>
  <c r="EJ36" i="3"/>
  <c r="EJ37" i="3"/>
  <c r="EJ38" i="3"/>
  <c r="EJ39" i="3"/>
  <c r="EJ40" i="3"/>
  <c r="EJ41" i="3"/>
  <c r="EJ42" i="3"/>
  <c r="EJ43" i="3"/>
  <c r="EJ44" i="3"/>
  <c r="EJ45" i="3"/>
  <c r="EJ46" i="3"/>
  <c r="EJ47" i="3"/>
  <c r="EJ48" i="3"/>
  <c r="EJ49" i="3"/>
  <c r="EJ50" i="3"/>
  <c r="EJ51" i="3"/>
  <c r="EJ52" i="3"/>
  <c r="EJ53" i="3"/>
  <c r="EJ54" i="3"/>
  <c r="EJ55" i="3"/>
  <c r="EJ56" i="3"/>
  <c r="EJ57" i="3"/>
  <c r="EJ58" i="3"/>
  <c r="EJ59" i="3"/>
  <c r="EJ60" i="3"/>
  <c r="EJ61" i="3"/>
  <c r="EJ62" i="3"/>
  <c r="EJ63" i="3"/>
  <c r="EJ64" i="3"/>
  <c r="EJ65" i="3"/>
  <c r="EJ66" i="3"/>
  <c r="EJ67" i="3"/>
  <c r="EJ68" i="3"/>
  <c r="EJ69" i="3"/>
  <c r="EJ70" i="3"/>
  <c r="EJ71" i="3"/>
  <c r="EJ72" i="3"/>
  <c r="EJ73" i="3"/>
  <c r="EJ74" i="3"/>
  <c r="EJ75" i="3"/>
  <c r="EJ76" i="3"/>
  <c r="EJ77" i="3"/>
  <c r="EJ78" i="3"/>
  <c r="EJ79" i="3"/>
  <c r="EJ80" i="3"/>
  <c r="EK4" i="3"/>
  <c r="EK5" i="3"/>
  <c r="EK6" i="3"/>
  <c r="EK7" i="3"/>
  <c r="EK8" i="3"/>
  <c r="EK9" i="3"/>
  <c r="EK10" i="3"/>
  <c r="EK11" i="3"/>
  <c r="EK12" i="3"/>
  <c r="EK13" i="3"/>
  <c r="EK14" i="3"/>
  <c r="EK15" i="3"/>
  <c r="EK16" i="3"/>
  <c r="EK17" i="3"/>
  <c r="EK18" i="3"/>
  <c r="EK19" i="3"/>
  <c r="EK20" i="3"/>
  <c r="EK21" i="3"/>
  <c r="EK22" i="3"/>
  <c r="EK23" i="3"/>
  <c r="EK24" i="3"/>
  <c r="EK25" i="3"/>
  <c r="EK26" i="3"/>
  <c r="EK27" i="3"/>
  <c r="EK28" i="3"/>
  <c r="EK29" i="3"/>
  <c r="EK30" i="3"/>
  <c r="EK31" i="3"/>
  <c r="EK32" i="3"/>
  <c r="EK33" i="3"/>
  <c r="EK34" i="3"/>
  <c r="EK35" i="3"/>
  <c r="EK36" i="3"/>
  <c r="EK37" i="3"/>
  <c r="EK38" i="3"/>
  <c r="EK39" i="3"/>
  <c r="EK40" i="3"/>
  <c r="EK41" i="3"/>
  <c r="EK42" i="3"/>
  <c r="EK43" i="3"/>
  <c r="EK44" i="3"/>
  <c r="EK45" i="3"/>
  <c r="EK46" i="3"/>
  <c r="EK47" i="3"/>
  <c r="EK48" i="3"/>
  <c r="EK49" i="3"/>
  <c r="EK50" i="3"/>
  <c r="EK51" i="3"/>
  <c r="EK52" i="3"/>
  <c r="EK53" i="3"/>
  <c r="EK54" i="3"/>
  <c r="EK55" i="3"/>
  <c r="EK56" i="3"/>
  <c r="EK57" i="3"/>
  <c r="EK58" i="3"/>
  <c r="EK59" i="3"/>
  <c r="EK60" i="3"/>
  <c r="EK61" i="3"/>
  <c r="EK62" i="3"/>
  <c r="EK63" i="3"/>
  <c r="EK64" i="3"/>
  <c r="EK65" i="3"/>
  <c r="EK66" i="3"/>
  <c r="EK67" i="3"/>
  <c r="EK68" i="3"/>
  <c r="EK69" i="3"/>
  <c r="EK70" i="3"/>
  <c r="EK71" i="3"/>
  <c r="EK72" i="3"/>
  <c r="EK73" i="3"/>
  <c r="EK74" i="3"/>
  <c r="EK75" i="3"/>
  <c r="EK76" i="3"/>
  <c r="EK77" i="3"/>
  <c r="EK78" i="3"/>
  <c r="EK79" i="3"/>
  <c r="EK80" i="3"/>
  <c r="EL4" i="3"/>
  <c r="EL5" i="3"/>
  <c r="EL6" i="3"/>
  <c r="EL7" i="3"/>
  <c r="EL8" i="3"/>
  <c r="EL9" i="3"/>
  <c r="EL10" i="3"/>
  <c r="EL11" i="3"/>
  <c r="EL12" i="3"/>
  <c r="EL13" i="3"/>
  <c r="EL14" i="3"/>
  <c r="EL15" i="3"/>
  <c r="EL16" i="3"/>
  <c r="EL17" i="3"/>
  <c r="EL18" i="3"/>
  <c r="EL19" i="3"/>
  <c r="EL20" i="3"/>
  <c r="EL21" i="3"/>
  <c r="EL22" i="3"/>
  <c r="EL23" i="3"/>
  <c r="EL24" i="3"/>
  <c r="EL25" i="3"/>
  <c r="EL26" i="3"/>
  <c r="EL27" i="3"/>
  <c r="EL28" i="3"/>
  <c r="EL29" i="3"/>
  <c r="EL30" i="3"/>
  <c r="EL31" i="3"/>
  <c r="EL32" i="3"/>
  <c r="EL33" i="3"/>
  <c r="EL34" i="3"/>
  <c r="EL35" i="3"/>
  <c r="EL36" i="3"/>
  <c r="EL37" i="3"/>
  <c r="EL38" i="3"/>
  <c r="EL39" i="3"/>
  <c r="EL40" i="3"/>
  <c r="EL41" i="3"/>
  <c r="EL42" i="3"/>
  <c r="EL43" i="3"/>
  <c r="EL44" i="3"/>
  <c r="EL45" i="3"/>
  <c r="EL46" i="3"/>
  <c r="EL47" i="3"/>
  <c r="EL48" i="3"/>
  <c r="EL49" i="3"/>
  <c r="EL50" i="3"/>
  <c r="EL51" i="3"/>
  <c r="EL52" i="3"/>
  <c r="EL53" i="3"/>
  <c r="EL54" i="3"/>
  <c r="EL55" i="3"/>
  <c r="EL56" i="3"/>
  <c r="EL57" i="3"/>
  <c r="EL58" i="3"/>
  <c r="EL59" i="3"/>
  <c r="EL60" i="3"/>
  <c r="EL61" i="3"/>
  <c r="EL62" i="3"/>
  <c r="EL63" i="3"/>
  <c r="EL64" i="3"/>
  <c r="EL65" i="3"/>
  <c r="EL66" i="3"/>
  <c r="EL67" i="3"/>
  <c r="EL68" i="3"/>
  <c r="EL69" i="3"/>
  <c r="EL70" i="3"/>
  <c r="EL71" i="3"/>
  <c r="EL72" i="3"/>
  <c r="EL73" i="3"/>
  <c r="EL74" i="3"/>
  <c r="EL75" i="3"/>
  <c r="EL76" i="3"/>
  <c r="EL77" i="3"/>
  <c r="EL78" i="3"/>
  <c r="EL79" i="3"/>
  <c r="EL80" i="3"/>
  <c r="EM4" i="3"/>
  <c r="EM5" i="3"/>
  <c r="EM6" i="3"/>
  <c r="EM7" i="3"/>
  <c r="EM8" i="3"/>
  <c r="EM9" i="3"/>
  <c r="EM10" i="3"/>
  <c r="EM11" i="3"/>
  <c r="EM12" i="3"/>
  <c r="EM13" i="3"/>
  <c r="EM14" i="3"/>
  <c r="EM15" i="3"/>
  <c r="EM16" i="3"/>
  <c r="EM17" i="3"/>
  <c r="EM18" i="3"/>
  <c r="EM19" i="3"/>
  <c r="EM20" i="3"/>
  <c r="EM21" i="3"/>
  <c r="EM22" i="3"/>
  <c r="EM23" i="3"/>
  <c r="EM24" i="3"/>
  <c r="EM25" i="3"/>
  <c r="EM26" i="3"/>
  <c r="EM27" i="3"/>
  <c r="EM28" i="3"/>
  <c r="EM29" i="3"/>
  <c r="EM30" i="3"/>
  <c r="EM31" i="3"/>
  <c r="EM32" i="3"/>
  <c r="EM33" i="3"/>
  <c r="EM34" i="3"/>
  <c r="EM35" i="3"/>
  <c r="EM36" i="3"/>
  <c r="EM37" i="3"/>
  <c r="EM38" i="3"/>
  <c r="EM39" i="3"/>
  <c r="EM40" i="3"/>
  <c r="EM41" i="3"/>
  <c r="EM42" i="3"/>
  <c r="EM43" i="3"/>
  <c r="EM44" i="3"/>
  <c r="EM45" i="3"/>
  <c r="EM46" i="3"/>
  <c r="EM47" i="3"/>
  <c r="EM48" i="3"/>
  <c r="EM49" i="3"/>
  <c r="EM50" i="3"/>
  <c r="EM51" i="3"/>
  <c r="EM52" i="3"/>
  <c r="EM53" i="3"/>
  <c r="EM54" i="3"/>
  <c r="EM55" i="3"/>
  <c r="EM56" i="3"/>
  <c r="EM57" i="3"/>
  <c r="EM58" i="3"/>
  <c r="EM59" i="3"/>
  <c r="EM60" i="3"/>
  <c r="EM61" i="3"/>
  <c r="EM62" i="3"/>
  <c r="EM63" i="3"/>
  <c r="EM64" i="3"/>
  <c r="EM65" i="3"/>
  <c r="EM66" i="3"/>
  <c r="EM67" i="3"/>
  <c r="EM68" i="3"/>
  <c r="EM69" i="3"/>
  <c r="EM70" i="3"/>
  <c r="EM71" i="3"/>
  <c r="EM72" i="3"/>
  <c r="EM73" i="3"/>
  <c r="EM74" i="3"/>
  <c r="EM75" i="3"/>
  <c r="EM76" i="3"/>
  <c r="EM77" i="3"/>
  <c r="EM78" i="3"/>
  <c r="EM79" i="3"/>
  <c r="EM80" i="3"/>
  <c r="EN4" i="3"/>
  <c r="EN5" i="3"/>
  <c r="EN6" i="3"/>
  <c r="EN7" i="3"/>
  <c r="EN8" i="3"/>
  <c r="EN9" i="3"/>
  <c r="EN10" i="3"/>
  <c r="EN11" i="3"/>
  <c r="EN12" i="3"/>
  <c r="EN13" i="3"/>
  <c r="EN14" i="3"/>
  <c r="EN15" i="3"/>
  <c r="EN16" i="3"/>
  <c r="EN17" i="3"/>
  <c r="EN18" i="3"/>
  <c r="EN19" i="3"/>
  <c r="EN20" i="3"/>
  <c r="EN21" i="3"/>
  <c r="EN22" i="3"/>
  <c r="EN23" i="3"/>
  <c r="EN24" i="3"/>
  <c r="EN25" i="3"/>
  <c r="EN26" i="3"/>
  <c r="EN27" i="3"/>
  <c r="EN28" i="3"/>
  <c r="EN29" i="3"/>
  <c r="EN30" i="3"/>
  <c r="EN31" i="3"/>
  <c r="EN32" i="3"/>
  <c r="EN33" i="3"/>
  <c r="EN34" i="3"/>
  <c r="EN35" i="3"/>
  <c r="EN36" i="3"/>
  <c r="EN37" i="3"/>
  <c r="EN38" i="3"/>
  <c r="EN39" i="3"/>
  <c r="EN40" i="3"/>
  <c r="EN41" i="3"/>
  <c r="EN42" i="3"/>
  <c r="EN43" i="3"/>
  <c r="EN44" i="3"/>
  <c r="EN45" i="3"/>
  <c r="EN46" i="3"/>
  <c r="EN47" i="3"/>
  <c r="EN48" i="3"/>
  <c r="EN49" i="3"/>
  <c r="EN50" i="3"/>
  <c r="EN51" i="3"/>
  <c r="EN52" i="3"/>
  <c r="EN53" i="3"/>
  <c r="EN54" i="3"/>
  <c r="EN55" i="3"/>
  <c r="EN56" i="3"/>
  <c r="EN57" i="3"/>
  <c r="EN58" i="3"/>
  <c r="EN59" i="3"/>
  <c r="EN60" i="3"/>
  <c r="EN61" i="3"/>
  <c r="EN62" i="3"/>
  <c r="EN63" i="3"/>
  <c r="EN64" i="3"/>
  <c r="EN65" i="3"/>
  <c r="EN66" i="3"/>
  <c r="EN67" i="3"/>
  <c r="EN68" i="3"/>
  <c r="EN69" i="3"/>
  <c r="EN70" i="3"/>
  <c r="EN71" i="3"/>
  <c r="EN72" i="3"/>
  <c r="EN73" i="3"/>
  <c r="EN74" i="3"/>
  <c r="EN75" i="3"/>
  <c r="EN76" i="3"/>
  <c r="EN77" i="3"/>
  <c r="EN78" i="3"/>
  <c r="EN79" i="3"/>
  <c r="EN80" i="3"/>
  <c r="EO4" i="3"/>
  <c r="EO5" i="3"/>
  <c r="EO6" i="3"/>
  <c r="EO7" i="3"/>
  <c r="EO8" i="3"/>
  <c r="EO9" i="3"/>
  <c r="EO10" i="3"/>
  <c r="EO11" i="3"/>
  <c r="EO12" i="3"/>
  <c r="EO13" i="3"/>
  <c r="EO14" i="3"/>
  <c r="EO15" i="3"/>
  <c r="EO16" i="3"/>
  <c r="EO17" i="3"/>
  <c r="EO18" i="3"/>
  <c r="EO19" i="3"/>
  <c r="EO20" i="3"/>
  <c r="EO21" i="3"/>
  <c r="EO22" i="3"/>
  <c r="EO23" i="3"/>
  <c r="EO24" i="3"/>
  <c r="EO25" i="3"/>
  <c r="EO26" i="3"/>
  <c r="EO27" i="3"/>
  <c r="EO28" i="3"/>
  <c r="EO29" i="3"/>
  <c r="EO30" i="3"/>
  <c r="EO31" i="3"/>
  <c r="EO32" i="3"/>
  <c r="EO33" i="3"/>
  <c r="EO34" i="3"/>
  <c r="EO35" i="3"/>
  <c r="EO36" i="3"/>
  <c r="EO37" i="3"/>
  <c r="EO38" i="3"/>
  <c r="EO39" i="3"/>
  <c r="EO40" i="3"/>
  <c r="EO41" i="3"/>
  <c r="EO42" i="3"/>
  <c r="EO43" i="3"/>
  <c r="EO44" i="3"/>
  <c r="EO45" i="3"/>
  <c r="EO46" i="3"/>
  <c r="EO47" i="3"/>
  <c r="EO48" i="3"/>
  <c r="EO49" i="3"/>
  <c r="EO50" i="3"/>
  <c r="EO51" i="3"/>
  <c r="EO52" i="3"/>
  <c r="EO53" i="3"/>
  <c r="EO54" i="3"/>
  <c r="EO55" i="3"/>
  <c r="EO56" i="3"/>
  <c r="EO57" i="3"/>
  <c r="EO58" i="3"/>
  <c r="EO59" i="3"/>
  <c r="EO60" i="3"/>
  <c r="EO61" i="3"/>
  <c r="EO62" i="3"/>
  <c r="EO63" i="3"/>
  <c r="EO64" i="3"/>
  <c r="EO65" i="3"/>
  <c r="EO66" i="3"/>
  <c r="EO67" i="3"/>
  <c r="EO68" i="3"/>
  <c r="EO69" i="3"/>
  <c r="EO70" i="3"/>
  <c r="EO71" i="3"/>
  <c r="EO72" i="3"/>
  <c r="EO73" i="3"/>
  <c r="EO74" i="3"/>
  <c r="EO75" i="3"/>
  <c r="EO76" i="3"/>
  <c r="EO77" i="3"/>
  <c r="EO78" i="3"/>
  <c r="EO79" i="3"/>
  <c r="EO80" i="3"/>
  <c r="EP4" i="3"/>
  <c r="EP5" i="3"/>
  <c r="EP6" i="3"/>
  <c r="EP7" i="3"/>
  <c r="EP8" i="3"/>
  <c r="EP9" i="3"/>
  <c r="EP10" i="3"/>
  <c r="EP11" i="3"/>
  <c r="EP12" i="3"/>
  <c r="EP13" i="3"/>
  <c r="EP14" i="3"/>
  <c r="EP15" i="3"/>
  <c r="EP16" i="3"/>
  <c r="EP17" i="3"/>
  <c r="EP18" i="3"/>
  <c r="EP19" i="3"/>
  <c r="EP20" i="3"/>
  <c r="EP21" i="3"/>
  <c r="EP22" i="3"/>
  <c r="EP23" i="3"/>
  <c r="EP24" i="3"/>
  <c r="EP25" i="3"/>
  <c r="EP26" i="3"/>
  <c r="EP27" i="3"/>
  <c r="EP28" i="3"/>
  <c r="EP29" i="3"/>
  <c r="EP30" i="3"/>
  <c r="EP31" i="3"/>
  <c r="EP32" i="3"/>
  <c r="EP33" i="3"/>
  <c r="EP34" i="3"/>
  <c r="EP35" i="3"/>
  <c r="EP36" i="3"/>
  <c r="EP37" i="3"/>
  <c r="EP38" i="3"/>
  <c r="EP39" i="3"/>
  <c r="EP40" i="3"/>
  <c r="EP41" i="3"/>
  <c r="EP42" i="3"/>
  <c r="EP43" i="3"/>
  <c r="EP44" i="3"/>
  <c r="EP45" i="3"/>
  <c r="EP46" i="3"/>
  <c r="EP47" i="3"/>
  <c r="EP48" i="3"/>
  <c r="EP49" i="3"/>
  <c r="EP50" i="3"/>
  <c r="EP51" i="3"/>
  <c r="EP52" i="3"/>
  <c r="EP53" i="3"/>
  <c r="EP54" i="3"/>
  <c r="EP55" i="3"/>
  <c r="EP56" i="3"/>
  <c r="EP57" i="3"/>
  <c r="EP58" i="3"/>
  <c r="EP59" i="3"/>
  <c r="EP60" i="3"/>
  <c r="EP61" i="3"/>
  <c r="EP62" i="3"/>
  <c r="EP63" i="3"/>
  <c r="EP64" i="3"/>
  <c r="EP65" i="3"/>
  <c r="EP66" i="3"/>
  <c r="EP67" i="3"/>
  <c r="EP68" i="3"/>
  <c r="EP69" i="3"/>
  <c r="EP70" i="3"/>
  <c r="EP71" i="3"/>
  <c r="EP72" i="3"/>
  <c r="EP73" i="3"/>
  <c r="EP74" i="3"/>
  <c r="EP75" i="3"/>
  <c r="EP76" i="3"/>
  <c r="EP77" i="3"/>
  <c r="EP78" i="3"/>
  <c r="EP79" i="3"/>
  <c r="EP80" i="3"/>
  <c r="EQ4" i="3"/>
  <c r="EQ5" i="3"/>
  <c r="EQ6" i="3"/>
  <c r="EQ7" i="3"/>
  <c r="EQ8" i="3"/>
  <c r="EQ9" i="3"/>
  <c r="EQ10" i="3"/>
  <c r="EQ11" i="3"/>
  <c r="EQ12" i="3"/>
  <c r="EQ13" i="3"/>
  <c r="EQ14" i="3"/>
  <c r="EQ15" i="3"/>
  <c r="EQ16" i="3"/>
  <c r="EQ17" i="3"/>
  <c r="EQ18" i="3"/>
  <c r="EQ19" i="3"/>
  <c r="EQ20" i="3"/>
  <c r="EQ21" i="3"/>
  <c r="EQ22" i="3"/>
  <c r="EQ23" i="3"/>
  <c r="EQ24" i="3"/>
  <c r="EQ25" i="3"/>
  <c r="EQ26" i="3"/>
  <c r="EQ27" i="3"/>
  <c r="EQ28" i="3"/>
  <c r="EQ29" i="3"/>
  <c r="EQ30" i="3"/>
  <c r="EQ31" i="3"/>
  <c r="EQ32" i="3"/>
  <c r="EQ33" i="3"/>
  <c r="EQ34" i="3"/>
  <c r="EQ35" i="3"/>
  <c r="EQ36" i="3"/>
  <c r="EQ37" i="3"/>
  <c r="EQ38" i="3"/>
  <c r="EQ39" i="3"/>
  <c r="EQ40" i="3"/>
  <c r="EQ41" i="3"/>
  <c r="EQ42" i="3"/>
  <c r="EQ43" i="3"/>
  <c r="EQ44" i="3"/>
  <c r="EQ45" i="3"/>
  <c r="EQ46" i="3"/>
  <c r="EQ47" i="3"/>
  <c r="EQ48" i="3"/>
  <c r="EQ49" i="3"/>
  <c r="EQ50" i="3"/>
  <c r="EQ51" i="3"/>
  <c r="EQ52" i="3"/>
  <c r="EQ53" i="3"/>
  <c r="EQ54" i="3"/>
  <c r="EQ55" i="3"/>
  <c r="EQ56" i="3"/>
  <c r="EQ57" i="3"/>
  <c r="EQ58" i="3"/>
  <c r="EQ59" i="3"/>
  <c r="EQ60" i="3"/>
  <c r="EQ61" i="3"/>
  <c r="EQ62" i="3"/>
  <c r="EQ63" i="3"/>
  <c r="EQ64" i="3"/>
  <c r="EQ65" i="3"/>
  <c r="EQ66" i="3"/>
  <c r="EQ67" i="3"/>
  <c r="EQ68" i="3"/>
  <c r="EQ69" i="3"/>
  <c r="EQ70" i="3"/>
  <c r="EQ71" i="3"/>
  <c r="EQ72" i="3"/>
  <c r="EQ73" i="3"/>
  <c r="EQ74" i="3"/>
  <c r="EQ75" i="3"/>
  <c r="EQ76" i="3"/>
  <c r="EQ77" i="3"/>
  <c r="EQ78" i="3"/>
  <c r="EQ79" i="3"/>
  <c r="EQ80" i="3"/>
  <c r="ER4" i="3"/>
  <c r="ER5" i="3"/>
  <c r="ER6" i="3"/>
  <c r="ER7" i="3"/>
  <c r="ER8" i="3"/>
  <c r="ER9" i="3"/>
  <c r="ER10" i="3"/>
  <c r="ER11" i="3"/>
  <c r="ER12" i="3"/>
  <c r="ER13" i="3"/>
  <c r="ER14" i="3"/>
  <c r="ER15" i="3"/>
  <c r="ER16" i="3"/>
  <c r="ER17" i="3"/>
  <c r="ER18" i="3"/>
  <c r="ER19" i="3"/>
  <c r="ER20" i="3"/>
  <c r="ER21" i="3"/>
  <c r="ER22" i="3"/>
  <c r="ER23" i="3"/>
  <c r="ER24" i="3"/>
  <c r="ER25" i="3"/>
  <c r="ER26" i="3"/>
  <c r="ER27" i="3"/>
  <c r="ER28" i="3"/>
  <c r="ER29" i="3"/>
  <c r="ER30" i="3"/>
  <c r="ER31" i="3"/>
  <c r="ER32" i="3"/>
  <c r="ER33" i="3"/>
  <c r="ER34" i="3"/>
  <c r="ER35" i="3"/>
  <c r="ER36" i="3"/>
  <c r="ER37" i="3"/>
  <c r="ER38" i="3"/>
  <c r="ER39" i="3"/>
  <c r="ER40" i="3"/>
  <c r="ER41" i="3"/>
  <c r="ER42" i="3"/>
  <c r="ER43" i="3"/>
  <c r="ER44" i="3"/>
  <c r="ER45" i="3"/>
  <c r="ER46" i="3"/>
  <c r="ER47" i="3"/>
  <c r="ER48" i="3"/>
  <c r="ER49" i="3"/>
  <c r="ER50" i="3"/>
  <c r="ER51" i="3"/>
  <c r="ER52" i="3"/>
  <c r="ER53" i="3"/>
  <c r="ER54" i="3"/>
  <c r="ER55" i="3"/>
  <c r="ER56" i="3"/>
  <c r="ER57" i="3"/>
  <c r="ER58" i="3"/>
  <c r="ER59" i="3"/>
  <c r="ER60" i="3"/>
  <c r="ER61" i="3"/>
  <c r="ER62" i="3"/>
  <c r="ER63" i="3"/>
  <c r="ER64" i="3"/>
  <c r="ER65" i="3"/>
  <c r="ER66" i="3"/>
  <c r="ER67" i="3"/>
  <c r="ER68" i="3"/>
  <c r="ER69" i="3"/>
  <c r="ER70" i="3"/>
  <c r="ER71" i="3"/>
  <c r="ER72" i="3"/>
  <c r="ER73" i="3"/>
  <c r="ER74" i="3"/>
  <c r="ER75" i="3"/>
  <c r="ER76" i="3"/>
  <c r="ER77" i="3"/>
  <c r="ER78" i="3"/>
  <c r="ER79" i="3"/>
  <c r="ER80" i="3"/>
  <c r="ES4" i="3"/>
  <c r="ES5" i="3"/>
  <c r="ES6" i="3"/>
  <c r="ES7" i="3"/>
  <c r="ES8" i="3"/>
  <c r="ES9" i="3"/>
  <c r="ES10" i="3"/>
  <c r="ES11" i="3"/>
  <c r="ES12" i="3"/>
  <c r="ES13" i="3"/>
  <c r="ES14" i="3"/>
  <c r="ES15" i="3"/>
  <c r="ES16" i="3"/>
  <c r="ES17" i="3"/>
  <c r="ES18" i="3"/>
  <c r="ES19" i="3"/>
  <c r="ES20" i="3"/>
  <c r="ES21" i="3"/>
  <c r="ES22" i="3"/>
  <c r="ES23" i="3"/>
  <c r="ES24" i="3"/>
  <c r="ES25" i="3"/>
  <c r="ES26" i="3"/>
  <c r="ES27" i="3"/>
  <c r="ES28" i="3"/>
  <c r="ES29" i="3"/>
  <c r="ES30" i="3"/>
  <c r="ES31" i="3"/>
  <c r="ES32" i="3"/>
  <c r="ES33" i="3"/>
  <c r="ES34" i="3"/>
  <c r="ES35" i="3"/>
  <c r="ES36" i="3"/>
  <c r="ES37" i="3"/>
  <c r="ES38" i="3"/>
  <c r="ES39" i="3"/>
  <c r="ES40" i="3"/>
  <c r="ES41" i="3"/>
  <c r="ES42" i="3"/>
  <c r="ES43" i="3"/>
  <c r="ES44" i="3"/>
  <c r="ES45" i="3"/>
  <c r="ES46" i="3"/>
  <c r="ES47" i="3"/>
  <c r="ES48" i="3"/>
  <c r="ES49" i="3"/>
  <c r="ES50" i="3"/>
  <c r="ES51" i="3"/>
  <c r="ES52" i="3"/>
  <c r="ES53" i="3"/>
  <c r="ES54" i="3"/>
  <c r="ES55" i="3"/>
  <c r="ES56" i="3"/>
  <c r="ES57" i="3"/>
  <c r="ES58" i="3"/>
  <c r="ES59" i="3"/>
  <c r="ES60" i="3"/>
  <c r="ES61" i="3"/>
  <c r="ES62" i="3"/>
  <c r="ES63" i="3"/>
  <c r="ES64" i="3"/>
  <c r="ES65" i="3"/>
  <c r="ES66" i="3"/>
  <c r="ES67" i="3"/>
  <c r="ES68" i="3"/>
  <c r="ES69" i="3"/>
  <c r="ES70" i="3"/>
  <c r="ES71" i="3"/>
  <c r="ES72" i="3"/>
  <c r="ES73" i="3"/>
  <c r="ES74" i="3"/>
  <c r="ES75" i="3"/>
  <c r="ES76" i="3"/>
  <c r="ES77" i="3"/>
  <c r="ES78" i="3"/>
  <c r="ES79" i="3"/>
  <c r="ES80" i="3"/>
  <c r="ET4" i="3"/>
  <c r="ET5" i="3"/>
  <c r="ET6" i="3"/>
  <c r="ET7" i="3"/>
  <c r="ET8" i="3"/>
  <c r="ET9" i="3"/>
  <c r="ET10" i="3"/>
  <c r="ET11" i="3"/>
  <c r="ET12" i="3"/>
  <c r="ET13" i="3"/>
  <c r="ET14" i="3"/>
  <c r="ET15" i="3"/>
  <c r="ET16" i="3"/>
  <c r="ET17" i="3"/>
  <c r="ET18" i="3"/>
  <c r="ET19" i="3"/>
  <c r="ET20" i="3"/>
  <c r="ET21" i="3"/>
  <c r="ET22" i="3"/>
  <c r="ET23" i="3"/>
  <c r="ET24" i="3"/>
  <c r="ET25" i="3"/>
  <c r="ET26" i="3"/>
  <c r="ET27" i="3"/>
  <c r="ET28" i="3"/>
  <c r="ET29" i="3"/>
  <c r="ET30" i="3"/>
  <c r="ET31" i="3"/>
  <c r="ET32" i="3"/>
  <c r="ET33" i="3"/>
  <c r="ET34" i="3"/>
  <c r="ET35" i="3"/>
  <c r="ET36" i="3"/>
  <c r="ET37" i="3"/>
  <c r="ET38" i="3"/>
  <c r="ET39" i="3"/>
  <c r="ET40" i="3"/>
  <c r="ET41" i="3"/>
  <c r="ET42" i="3"/>
  <c r="ET43" i="3"/>
  <c r="ET44" i="3"/>
  <c r="ET45" i="3"/>
  <c r="ET46" i="3"/>
  <c r="ET47" i="3"/>
  <c r="ET48" i="3"/>
  <c r="ET49" i="3"/>
  <c r="ET50" i="3"/>
  <c r="ET51" i="3"/>
  <c r="ET52" i="3"/>
  <c r="ET53" i="3"/>
  <c r="ET54" i="3"/>
  <c r="ET55" i="3"/>
  <c r="ET56" i="3"/>
  <c r="ET57" i="3"/>
  <c r="ET58" i="3"/>
  <c r="ET59" i="3"/>
  <c r="ET60" i="3"/>
  <c r="ET61" i="3"/>
  <c r="ET62" i="3"/>
  <c r="ET63" i="3"/>
  <c r="ET64" i="3"/>
  <c r="ET65" i="3"/>
  <c r="ET66" i="3"/>
  <c r="ET67" i="3"/>
  <c r="ET68" i="3"/>
  <c r="ET69" i="3"/>
  <c r="ET70" i="3"/>
  <c r="ET71" i="3"/>
  <c r="ET72" i="3"/>
  <c r="ET73" i="3"/>
  <c r="ET74" i="3"/>
  <c r="ET75" i="3"/>
  <c r="ET76" i="3"/>
  <c r="ET77" i="3"/>
  <c r="ET78" i="3"/>
  <c r="ET79" i="3"/>
  <c r="ET80" i="3"/>
  <c r="EU4" i="3"/>
  <c r="EU5" i="3"/>
  <c r="EU6" i="3"/>
  <c r="EU7" i="3"/>
  <c r="EU8" i="3"/>
  <c r="EU9" i="3"/>
  <c r="EU10" i="3"/>
  <c r="EU11" i="3"/>
  <c r="EU12" i="3"/>
  <c r="EU13" i="3"/>
  <c r="EU14" i="3"/>
  <c r="EU15" i="3"/>
  <c r="EU16" i="3"/>
  <c r="EU17" i="3"/>
  <c r="EU18" i="3"/>
  <c r="EU19" i="3"/>
  <c r="EU20" i="3"/>
  <c r="EU21" i="3"/>
  <c r="EU22" i="3"/>
  <c r="EU23" i="3"/>
  <c r="EU24" i="3"/>
  <c r="EU25" i="3"/>
  <c r="EU26" i="3"/>
  <c r="EU27" i="3"/>
  <c r="EU28" i="3"/>
  <c r="EU29" i="3"/>
  <c r="EU30" i="3"/>
  <c r="EU31" i="3"/>
  <c r="EU32" i="3"/>
  <c r="EU33" i="3"/>
  <c r="EU34" i="3"/>
  <c r="EU35" i="3"/>
  <c r="EU36" i="3"/>
  <c r="EU37" i="3"/>
  <c r="EU38" i="3"/>
  <c r="EU39" i="3"/>
  <c r="EU40" i="3"/>
  <c r="EU41" i="3"/>
  <c r="EU42" i="3"/>
  <c r="EU43" i="3"/>
  <c r="EU44" i="3"/>
  <c r="EU45" i="3"/>
  <c r="EU46" i="3"/>
  <c r="EU47" i="3"/>
  <c r="EU48" i="3"/>
  <c r="EU49" i="3"/>
  <c r="EU50" i="3"/>
  <c r="EU51" i="3"/>
  <c r="EU52" i="3"/>
  <c r="EU53" i="3"/>
  <c r="EU54" i="3"/>
  <c r="EU55" i="3"/>
  <c r="EU56" i="3"/>
  <c r="EU57" i="3"/>
  <c r="EU58" i="3"/>
  <c r="EU59" i="3"/>
  <c r="EU60" i="3"/>
  <c r="EU61" i="3"/>
  <c r="EU62" i="3"/>
  <c r="EU63" i="3"/>
  <c r="EU64" i="3"/>
  <c r="EU65" i="3"/>
  <c r="EU66" i="3"/>
  <c r="EU67" i="3"/>
  <c r="EU68" i="3"/>
  <c r="EU69" i="3"/>
  <c r="EU70" i="3"/>
  <c r="EU71" i="3"/>
  <c r="EU72" i="3"/>
  <c r="EU73" i="3"/>
  <c r="EU74" i="3"/>
  <c r="EU75" i="3"/>
  <c r="EU76" i="3"/>
  <c r="EU77" i="3"/>
  <c r="EU78" i="3"/>
  <c r="EU79" i="3"/>
  <c r="EU80" i="3"/>
  <c r="EV4" i="3"/>
  <c r="EV5" i="3"/>
  <c r="EV6" i="3"/>
  <c r="EV7" i="3"/>
  <c r="EV8" i="3"/>
  <c r="EV9" i="3"/>
  <c r="EV10" i="3"/>
  <c r="EV11" i="3"/>
  <c r="EV12" i="3"/>
  <c r="EV13" i="3"/>
  <c r="EV14" i="3"/>
  <c r="EV15" i="3"/>
  <c r="EV16" i="3"/>
  <c r="EV17" i="3"/>
  <c r="EV18" i="3"/>
  <c r="EV19" i="3"/>
  <c r="EV20" i="3"/>
  <c r="EV21" i="3"/>
  <c r="EV22" i="3"/>
  <c r="EV23" i="3"/>
  <c r="EV24" i="3"/>
  <c r="EV25" i="3"/>
  <c r="EV26" i="3"/>
  <c r="EV27" i="3"/>
  <c r="EV28" i="3"/>
  <c r="EV29" i="3"/>
  <c r="EV30" i="3"/>
  <c r="EV31" i="3"/>
  <c r="EV32" i="3"/>
  <c r="EV33" i="3"/>
  <c r="EV34" i="3"/>
  <c r="EV35" i="3"/>
  <c r="EV36" i="3"/>
  <c r="EV37" i="3"/>
  <c r="EV38" i="3"/>
  <c r="EV39" i="3"/>
  <c r="EV40" i="3"/>
  <c r="EV41" i="3"/>
  <c r="EV42" i="3"/>
  <c r="EV43" i="3"/>
  <c r="EV44" i="3"/>
  <c r="EV45" i="3"/>
  <c r="EV46" i="3"/>
  <c r="EV47" i="3"/>
  <c r="EV48" i="3"/>
  <c r="EV49" i="3"/>
  <c r="EV50" i="3"/>
  <c r="EV51" i="3"/>
  <c r="EV52" i="3"/>
  <c r="EV53" i="3"/>
  <c r="EV54" i="3"/>
  <c r="EV55" i="3"/>
  <c r="EV56" i="3"/>
  <c r="EV57" i="3"/>
  <c r="EV58" i="3"/>
  <c r="EV59" i="3"/>
  <c r="EV60" i="3"/>
  <c r="EV61" i="3"/>
  <c r="EV62" i="3"/>
  <c r="EV63" i="3"/>
  <c r="EV64" i="3"/>
  <c r="EV65" i="3"/>
  <c r="EV66" i="3"/>
  <c r="EV67" i="3"/>
  <c r="EV68" i="3"/>
  <c r="EV69" i="3"/>
  <c r="EV70" i="3"/>
  <c r="EV71" i="3"/>
  <c r="EV72" i="3"/>
  <c r="EV73" i="3"/>
  <c r="EV74" i="3"/>
  <c r="EV75" i="3"/>
  <c r="EV76" i="3"/>
  <c r="EV77" i="3"/>
  <c r="EV78" i="3"/>
  <c r="EV79" i="3"/>
  <c r="EV80" i="3"/>
  <c r="EW4" i="3"/>
  <c r="EW5" i="3"/>
  <c r="EW6" i="3"/>
  <c r="EW7" i="3"/>
  <c r="EW8" i="3"/>
  <c r="EW9" i="3"/>
  <c r="EW10" i="3"/>
  <c r="EW11" i="3"/>
  <c r="EW12" i="3"/>
  <c r="EW13" i="3"/>
  <c r="EW14" i="3"/>
  <c r="EW15" i="3"/>
  <c r="EW16" i="3"/>
  <c r="EW17" i="3"/>
  <c r="EW18" i="3"/>
  <c r="EW19" i="3"/>
  <c r="EW20" i="3"/>
  <c r="EW21" i="3"/>
  <c r="EW22" i="3"/>
  <c r="EW23" i="3"/>
  <c r="EW24" i="3"/>
  <c r="EW25" i="3"/>
  <c r="EW26" i="3"/>
  <c r="EW27" i="3"/>
  <c r="EW28" i="3"/>
  <c r="EW29" i="3"/>
  <c r="EW30" i="3"/>
  <c r="EW31" i="3"/>
  <c r="EW32" i="3"/>
  <c r="EW33" i="3"/>
  <c r="EW34" i="3"/>
  <c r="EW35" i="3"/>
  <c r="EW36" i="3"/>
  <c r="EW37" i="3"/>
  <c r="EW38" i="3"/>
  <c r="EW39" i="3"/>
  <c r="EW40" i="3"/>
  <c r="EW41" i="3"/>
  <c r="EW42" i="3"/>
  <c r="EW43" i="3"/>
  <c r="EW44" i="3"/>
  <c r="EW45" i="3"/>
  <c r="EW46" i="3"/>
  <c r="EW47" i="3"/>
  <c r="EW48" i="3"/>
  <c r="EW49" i="3"/>
  <c r="EW50" i="3"/>
  <c r="EW51" i="3"/>
  <c r="EW52" i="3"/>
  <c r="EW53" i="3"/>
  <c r="EW54" i="3"/>
  <c r="EW55" i="3"/>
  <c r="EW56" i="3"/>
  <c r="EW57" i="3"/>
  <c r="EW58" i="3"/>
  <c r="EW59" i="3"/>
  <c r="EW60" i="3"/>
  <c r="EW61" i="3"/>
  <c r="EW62" i="3"/>
  <c r="EW63" i="3"/>
  <c r="EW64" i="3"/>
  <c r="EW65" i="3"/>
  <c r="EW66" i="3"/>
  <c r="EW67" i="3"/>
  <c r="EW68" i="3"/>
  <c r="EW69" i="3"/>
  <c r="EW70" i="3"/>
  <c r="EW71" i="3"/>
  <c r="EW72" i="3"/>
  <c r="EW73" i="3"/>
  <c r="EW74" i="3"/>
  <c r="EW75" i="3"/>
  <c r="EW76" i="3"/>
  <c r="EW77" i="3"/>
  <c r="EW78" i="3"/>
  <c r="EW79" i="3"/>
  <c r="EW80" i="3"/>
  <c r="EX4" i="3"/>
  <c r="EX5" i="3"/>
  <c r="EX6" i="3"/>
  <c r="EX7" i="3"/>
  <c r="EX8" i="3"/>
  <c r="EX9" i="3"/>
  <c r="EX10" i="3"/>
  <c r="EX11" i="3"/>
  <c r="EX12" i="3"/>
  <c r="EX13" i="3"/>
  <c r="EX14" i="3"/>
  <c r="EX15" i="3"/>
  <c r="EX16" i="3"/>
  <c r="EX17" i="3"/>
  <c r="EX18" i="3"/>
  <c r="EX19" i="3"/>
  <c r="EX20" i="3"/>
  <c r="EX21" i="3"/>
  <c r="EX22" i="3"/>
  <c r="EX23" i="3"/>
  <c r="EX24" i="3"/>
  <c r="EX25" i="3"/>
  <c r="EX26" i="3"/>
  <c r="EX27" i="3"/>
  <c r="EX28" i="3"/>
  <c r="EX29" i="3"/>
  <c r="EX30" i="3"/>
  <c r="EX31" i="3"/>
  <c r="EX32" i="3"/>
  <c r="EX33" i="3"/>
  <c r="EX34" i="3"/>
  <c r="EX35" i="3"/>
  <c r="EX36" i="3"/>
  <c r="EX37" i="3"/>
  <c r="EX38" i="3"/>
  <c r="EX39" i="3"/>
  <c r="EX40" i="3"/>
  <c r="EX41" i="3"/>
  <c r="EX42" i="3"/>
  <c r="EX43" i="3"/>
  <c r="EX44" i="3"/>
  <c r="EX45" i="3"/>
  <c r="EX46" i="3"/>
  <c r="EX47" i="3"/>
  <c r="EX48" i="3"/>
  <c r="EX49" i="3"/>
  <c r="EX50" i="3"/>
  <c r="EX51" i="3"/>
  <c r="EX52" i="3"/>
  <c r="EX53" i="3"/>
  <c r="EX54" i="3"/>
  <c r="EX55" i="3"/>
  <c r="EX56" i="3"/>
  <c r="EX57" i="3"/>
  <c r="EX58" i="3"/>
  <c r="EX59" i="3"/>
  <c r="EX60" i="3"/>
  <c r="EX61" i="3"/>
  <c r="EX62" i="3"/>
  <c r="EX63" i="3"/>
  <c r="EX64" i="3"/>
  <c r="EX65" i="3"/>
  <c r="EX66" i="3"/>
  <c r="EX67" i="3"/>
  <c r="EX68" i="3"/>
  <c r="EX69" i="3"/>
  <c r="EX70" i="3"/>
  <c r="EX71" i="3"/>
  <c r="EX72" i="3"/>
  <c r="EX73" i="3"/>
  <c r="EX74" i="3"/>
  <c r="EX75" i="3"/>
  <c r="EX76" i="3"/>
  <c r="EX77" i="3"/>
  <c r="EX78" i="3"/>
  <c r="EX79" i="3"/>
  <c r="EX80" i="3"/>
  <c r="EY4" i="3"/>
  <c r="EY5" i="3"/>
  <c r="EY6" i="3"/>
  <c r="EY7" i="3"/>
  <c r="EY8" i="3"/>
  <c r="EY9" i="3"/>
  <c r="EY10" i="3"/>
  <c r="EY11" i="3"/>
  <c r="EY12" i="3"/>
  <c r="EY13" i="3"/>
  <c r="EY14" i="3"/>
  <c r="EY15" i="3"/>
  <c r="EY16" i="3"/>
  <c r="EY17" i="3"/>
  <c r="EY18" i="3"/>
  <c r="EY19" i="3"/>
  <c r="EY20" i="3"/>
  <c r="EY21" i="3"/>
  <c r="EY22" i="3"/>
  <c r="EY23" i="3"/>
  <c r="EY24" i="3"/>
  <c r="EY25" i="3"/>
  <c r="EY26" i="3"/>
  <c r="EY27" i="3"/>
  <c r="EY28" i="3"/>
  <c r="EY29" i="3"/>
  <c r="EY30" i="3"/>
  <c r="EY31" i="3"/>
  <c r="EY32" i="3"/>
  <c r="EY33" i="3"/>
  <c r="EY34" i="3"/>
  <c r="EY35" i="3"/>
  <c r="EY36" i="3"/>
  <c r="EY37" i="3"/>
  <c r="EY38" i="3"/>
  <c r="EY39" i="3"/>
  <c r="EY40" i="3"/>
  <c r="EY41" i="3"/>
  <c r="EY42" i="3"/>
  <c r="EY43" i="3"/>
  <c r="EY44" i="3"/>
  <c r="EY45" i="3"/>
  <c r="EY46" i="3"/>
  <c r="EY47" i="3"/>
  <c r="EY48" i="3"/>
  <c r="EY49" i="3"/>
  <c r="EY50" i="3"/>
  <c r="EY51" i="3"/>
  <c r="EY52" i="3"/>
  <c r="EY53" i="3"/>
  <c r="EY54" i="3"/>
  <c r="EY55" i="3"/>
  <c r="EY56" i="3"/>
  <c r="EY57" i="3"/>
  <c r="EY58" i="3"/>
  <c r="EY59" i="3"/>
  <c r="EY60" i="3"/>
  <c r="EY61" i="3"/>
  <c r="EY62" i="3"/>
  <c r="EY63" i="3"/>
  <c r="EY64" i="3"/>
  <c r="EY65" i="3"/>
  <c r="EY66" i="3"/>
  <c r="EY67" i="3"/>
  <c r="EY68" i="3"/>
  <c r="EY69" i="3"/>
  <c r="EY70" i="3"/>
  <c r="EY71" i="3"/>
  <c r="EY72" i="3"/>
  <c r="EY73" i="3"/>
  <c r="EY74" i="3"/>
  <c r="EY75" i="3"/>
  <c r="EY76" i="3"/>
  <c r="EY77" i="3"/>
  <c r="EY78" i="3"/>
  <c r="EY79" i="3"/>
  <c r="EY80" i="3"/>
  <c r="EZ4" i="3"/>
  <c r="EZ5" i="3"/>
  <c r="EZ6" i="3"/>
  <c r="EZ7" i="3"/>
  <c r="EZ8" i="3"/>
  <c r="EZ9" i="3"/>
  <c r="EZ10" i="3"/>
  <c r="EZ11" i="3"/>
  <c r="EZ12" i="3"/>
  <c r="EZ13" i="3"/>
  <c r="EZ14" i="3"/>
  <c r="EZ15" i="3"/>
  <c r="EZ16" i="3"/>
  <c r="EZ17" i="3"/>
  <c r="EZ18" i="3"/>
  <c r="EZ19" i="3"/>
  <c r="EZ20" i="3"/>
  <c r="EZ21" i="3"/>
  <c r="EZ22" i="3"/>
  <c r="EZ23" i="3"/>
  <c r="EZ24" i="3"/>
  <c r="EZ25" i="3"/>
  <c r="EZ26" i="3"/>
  <c r="EZ27" i="3"/>
  <c r="EZ28" i="3"/>
  <c r="EZ29" i="3"/>
  <c r="EZ30" i="3"/>
  <c r="EZ31" i="3"/>
  <c r="EZ32" i="3"/>
  <c r="EZ33" i="3"/>
  <c r="EZ34" i="3"/>
  <c r="EZ35" i="3"/>
  <c r="EZ36" i="3"/>
  <c r="EZ37" i="3"/>
  <c r="EZ38" i="3"/>
  <c r="EZ39" i="3"/>
  <c r="EZ40" i="3"/>
  <c r="EZ41" i="3"/>
  <c r="EZ42" i="3"/>
  <c r="EZ43" i="3"/>
  <c r="EZ44" i="3"/>
  <c r="EZ45" i="3"/>
  <c r="EZ46" i="3"/>
  <c r="EZ47" i="3"/>
  <c r="EZ48" i="3"/>
  <c r="EZ49" i="3"/>
  <c r="EZ50" i="3"/>
  <c r="EZ51" i="3"/>
  <c r="EZ52" i="3"/>
  <c r="EZ53" i="3"/>
  <c r="EZ54" i="3"/>
  <c r="EZ55" i="3"/>
  <c r="EZ56" i="3"/>
  <c r="EZ57" i="3"/>
  <c r="EZ58" i="3"/>
  <c r="EZ59" i="3"/>
  <c r="EZ60" i="3"/>
  <c r="EZ61" i="3"/>
  <c r="EZ62" i="3"/>
  <c r="EZ63" i="3"/>
  <c r="EZ64" i="3"/>
  <c r="EZ65" i="3"/>
  <c r="EZ66" i="3"/>
  <c r="EZ67" i="3"/>
  <c r="EZ68" i="3"/>
  <c r="EZ69" i="3"/>
  <c r="EZ70" i="3"/>
  <c r="EZ71" i="3"/>
  <c r="EZ72" i="3"/>
  <c r="EZ73" i="3"/>
  <c r="EZ74" i="3"/>
  <c r="EZ75" i="3"/>
  <c r="EZ76" i="3"/>
  <c r="EZ77" i="3"/>
  <c r="EZ78" i="3"/>
  <c r="EZ79" i="3"/>
  <c r="EZ80" i="3"/>
  <c r="FA4" i="3"/>
  <c r="FA5" i="3"/>
  <c r="FA6" i="3"/>
  <c r="FA7" i="3"/>
  <c r="FA8" i="3"/>
  <c r="FA9" i="3"/>
  <c r="FA10" i="3"/>
  <c r="FA11" i="3"/>
  <c r="FA12" i="3"/>
  <c r="FA13" i="3"/>
  <c r="FA14" i="3"/>
  <c r="FA15" i="3"/>
  <c r="FA16" i="3"/>
  <c r="FA17" i="3"/>
  <c r="FA18" i="3"/>
  <c r="FA19" i="3"/>
  <c r="FA20" i="3"/>
  <c r="FA21" i="3"/>
  <c r="FA22" i="3"/>
  <c r="FA23" i="3"/>
  <c r="FA24" i="3"/>
  <c r="FA25" i="3"/>
  <c r="FA26" i="3"/>
  <c r="FA27" i="3"/>
  <c r="FA28" i="3"/>
  <c r="FA29" i="3"/>
  <c r="FA30" i="3"/>
  <c r="FA31" i="3"/>
  <c r="FA32" i="3"/>
  <c r="FA33" i="3"/>
  <c r="FA34" i="3"/>
  <c r="FA35" i="3"/>
  <c r="FA36" i="3"/>
  <c r="FA37" i="3"/>
  <c r="FA38" i="3"/>
  <c r="FA39" i="3"/>
  <c r="FA40" i="3"/>
  <c r="FA41" i="3"/>
  <c r="FA42" i="3"/>
  <c r="FA43" i="3"/>
  <c r="FA44" i="3"/>
  <c r="FA45" i="3"/>
  <c r="FA46" i="3"/>
  <c r="FA47" i="3"/>
  <c r="FA48" i="3"/>
  <c r="FA49" i="3"/>
  <c r="FA50" i="3"/>
  <c r="FA51" i="3"/>
  <c r="FA52" i="3"/>
  <c r="FA53" i="3"/>
  <c r="FA54" i="3"/>
  <c r="FA55" i="3"/>
  <c r="FA56" i="3"/>
  <c r="FA57" i="3"/>
  <c r="FA58" i="3"/>
  <c r="FA59" i="3"/>
  <c r="FA60" i="3"/>
  <c r="FA61" i="3"/>
  <c r="FA62" i="3"/>
  <c r="FA63" i="3"/>
  <c r="FA64" i="3"/>
  <c r="FA65" i="3"/>
  <c r="FA66" i="3"/>
  <c r="FA67" i="3"/>
  <c r="FA68" i="3"/>
  <c r="FA69" i="3"/>
  <c r="FA70" i="3"/>
  <c r="FA71" i="3"/>
  <c r="FA72" i="3"/>
  <c r="FA73" i="3"/>
  <c r="FA74" i="3"/>
  <c r="FA75" i="3"/>
  <c r="FA76" i="3"/>
  <c r="FA77" i="3"/>
  <c r="FA78" i="3"/>
  <c r="FA79" i="3"/>
  <c r="FA80" i="3"/>
  <c r="FB4" i="3"/>
  <c r="FB5" i="3"/>
  <c r="FB6" i="3"/>
  <c r="FB7" i="3"/>
  <c r="FB8" i="3"/>
  <c r="FB9" i="3"/>
  <c r="FB10" i="3"/>
  <c r="FB11" i="3"/>
  <c r="FB12" i="3"/>
  <c r="FB13" i="3"/>
  <c r="FB14" i="3"/>
  <c r="FB15" i="3"/>
  <c r="FB16" i="3"/>
  <c r="FB17" i="3"/>
  <c r="FB18" i="3"/>
  <c r="FB19" i="3"/>
  <c r="FB20" i="3"/>
  <c r="FB21" i="3"/>
  <c r="FB22" i="3"/>
  <c r="FB23" i="3"/>
  <c r="FB24" i="3"/>
  <c r="FB25" i="3"/>
  <c r="FB26" i="3"/>
  <c r="FB27" i="3"/>
  <c r="FB28" i="3"/>
  <c r="FB29" i="3"/>
  <c r="FB30" i="3"/>
  <c r="FB31" i="3"/>
  <c r="FB32" i="3"/>
  <c r="FB33" i="3"/>
  <c r="FB34" i="3"/>
  <c r="FB35" i="3"/>
  <c r="FB36" i="3"/>
  <c r="FB37" i="3"/>
  <c r="FB38" i="3"/>
  <c r="FB39" i="3"/>
  <c r="FB40" i="3"/>
  <c r="FB41" i="3"/>
  <c r="FB42" i="3"/>
  <c r="FB43" i="3"/>
  <c r="FB44" i="3"/>
  <c r="FB45" i="3"/>
  <c r="FB46" i="3"/>
  <c r="FB47" i="3"/>
  <c r="FB48" i="3"/>
  <c r="FB49" i="3"/>
  <c r="FB50" i="3"/>
  <c r="FB51" i="3"/>
  <c r="FB52" i="3"/>
  <c r="FB53" i="3"/>
  <c r="FB54" i="3"/>
  <c r="FB55" i="3"/>
  <c r="FB56" i="3"/>
  <c r="FB57" i="3"/>
  <c r="FB58" i="3"/>
  <c r="FB59" i="3"/>
  <c r="FB60" i="3"/>
  <c r="FB61" i="3"/>
  <c r="FB62" i="3"/>
  <c r="FB63" i="3"/>
  <c r="FB64" i="3"/>
  <c r="FB65" i="3"/>
  <c r="FB66" i="3"/>
  <c r="FB67" i="3"/>
  <c r="FB68" i="3"/>
  <c r="FB69" i="3"/>
  <c r="FB70" i="3"/>
  <c r="FB71" i="3"/>
  <c r="FB72" i="3"/>
  <c r="FB73" i="3"/>
  <c r="FB74" i="3"/>
  <c r="FB75" i="3"/>
  <c r="FB76" i="3"/>
  <c r="FB77" i="3"/>
  <c r="FB78" i="3"/>
  <c r="FB79" i="3"/>
  <c r="FB80" i="3"/>
  <c r="FC4" i="3"/>
  <c r="FC5" i="3"/>
  <c r="FC6" i="3"/>
  <c r="FC7" i="3"/>
  <c r="FC8" i="3"/>
  <c r="FC9" i="3"/>
  <c r="FC10" i="3"/>
  <c r="FC11" i="3"/>
  <c r="FC12" i="3"/>
  <c r="FC13" i="3"/>
  <c r="FC14" i="3"/>
  <c r="FC15" i="3"/>
  <c r="FC16" i="3"/>
  <c r="FC17" i="3"/>
  <c r="FC18" i="3"/>
  <c r="FC19" i="3"/>
  <c r="FC20" i="3"/>
  <c r="FC21" i="3"/>
  <c r="FC22" i="3"/>
  <c r="FC23" i="3"/>
  <c r="FC24" i="3"/>
  <c r="FC25" i="3"/>
  <c r="FC26" i="3"/>
  <c r="FC27" i="3"/>
  <c r="FC28" i="3"/>
  <c r="FC29" i="3"/>
  <c r="FC30" i="3"/>
  <c r="FC31" i="3"/>
  <c r="FC32" i="3"/>
  <c r="FC33" i="3"/>
  <c r="FC34" i="3"/>
  <c r="FC35" i="3"/>
  <c r="FC36" i="3"/>
  <c r="FC37" i="3"/>
  <c r="FC38" i="3"/>
  <c r="FC39" i="3"/>
  <c r="FC40" i="3"/>
  <c r="FC41" i="3"/>
  <c r="FC42" i="3"/>
  <c r="FC43" i="3"/>
  <c r="FC44" i="3"/>
  <c r="FC45" i="3"/>
  <c r="FC46" i="3"/>
  <c r="FC47" i="3"/>
  <c r="FC48" i="3"/>
  <c r="FC49" i="3"/>
  <c r="FC50" i="3"/>
  <c r="FC51" i="3"/>
  <c r="FC52" i="3"/>
  <c r="FC53" i="3"/>
  <c r="FC54" i="3"/>
  <c r="FC55" i="3"/>
  <c r="FC56" i="3"/>
  <c r="FC57" i="3"/>
  <c r="FC58" i="3"/>
  <c r="FC59" i="3"/>
  <c r="FC60" i="3"/>
  <c r="FC61" i="3"/>
  <c r="FC62" i="3"/>
  <c r="FC63" i="3"/>
  <c r="FC64" i="3"/>
  <c r="FC65" i="3"/>
  <c r="FC66" i="3"/>
  <c r="FC67" i="3"/>
  <c r="FC68" i="3"/>
  <c r="FC69" i="3"/>
  <c r="FC70" i="3"/>
  <c r="FC71" i="3"/>
  <c r="FC72" i="3"/>
  <c r="FC73" i="3"/>
  <c r="FC74" i="3"/>
  <c r="FC75" i="3"/>
  <c r="FC76" i="3"/>
  <c r="FC77" i="3"/>
  <c r="FC78" i="3"/>
  <c r="FC79" i="3"/>
  <c r="FC80" i="3"/>
  <c r="FD4" i="3"/>
  <c r="FD5" i="3"/>
  <c r="FD6" i="3"/>
  <c r="FD7" i="3"/>
  <c r="FD8" i="3"/>
  <c r="FD9" i="3"/>
  <c r="FD10" i="3"/>
  <c r="FD11" i="3"/>
  <c r="FD12" i="3"/>
  <c r="FD13" i="3"/>
  <c r="FD14" i="3"/>
  <c r="FD15" i="3"/>
  <c r="FD16" i="3"/>
  <c r="FD17" i="3"/>
  <c r="FD18" i="3"/>
  <c r="FD19" i="3"/>
  <c r="FD20" i="3"/>
  <c r="FD21" i="3"/>
  <c r="FD22" i="3"/>
  <c r="FD23" i="3"/>
  <c r="FD24" i="3"/>
  <c r="FD25" i="3"/>
  <c r="FD26" i="3"/>
  <c r="FD27" i="3"/>
  <c r="FD28" i="3"/>
  <c r="FD29" i="3"/>
  <c r="FD30" i="3"/>
  <c r="FD31" i="3"/>
  <c r="FD32" i="3"/>
  <c r="FD33" i="3"/>
  <c r="FD34" i="3"/>
  <c r="FD35" i="3"/>
  <c r="FD36" i="3"/>
  <c r="FD37" i="3"/>
  <c r="FD38" i="3"/>
  <c r="FD39" i="3"/>
  <c r="FD40" i="3"/>
  <c r="FD41" i="3"/>
  <c r="FD42" i="3"/>
  <c r="FD43" i="3"/>
  <c r="FD44" i="3"/>
  <c r="FD45" i="3"/>
  <c r="FD46" i="3"/>
  <c r="FD47" i="3"/>
  <c r="FD48" i="3"/>
  <c r="FD49" i="3"/>
  <c r="FD50" i="3"/>
  <c r="FD51" i="3"/>
  <c r="FD52" i="3"/>
  <c r="FD53" i="3"/>
  <c r="FD54" i="3"/>
  <c r="FD55" i="3"/>
  <c r="FD56" i="3"/>
  <c r="FD57" i="3"/>
  <c r="FD58" i="3"/>
  <c r="FD59" i="3"/>
  <c r="FD60" i="3"/>
  <c r="FD61" i="3"/>
  <c r="FD62" i="3"/>
  <c r="FD63" i="3"/>
  <c r="FD64" i="3"/>
  <c r="FD65" i="3"/>
  <c r="FD66" i="3"/>
  <c r="FD67" i="3"/>
  <c r="FD68" i="3"/>
  <c r="FD69" i="3"/>
  <c r="FD70" i="3"/>
  <c r="FD71" i="3"/>
  <c r="FD72" i="3"/>
  <c r="FD73" i="3"/>
  <c r="FD74" i="3"/>
  <c r="FD75" i="3"/>
  <c r="FD76" i="3"/>
  <c r="FD77" i="3"/>
  <c r="FD78" i="3"/>
  <c r="FD79" i="3"/>
  <c r="FD80" i="3"/>
  <c r="FE4" i="3"/>
  <c r="FE5" i="3"/>
  <c r="FE6" i="3"/>
  <c r="FE7" i="3"/>
  <c r="FE8" i="3"/>
  <c r="FE9" i="3"/>
  <c r="FE10" i="3"/>
  <c r="FE11" i="3"/>
  <c r="FE12" i="3"/>
  <c r="FE13" i="3"/>
  <c r="FE14" i="3"/>
  <c r="FE15" i="3"/>
  <c r="FE16" i="3"/>
  <c r="FE17" i="3"/>
  <c r="FE18" i="3"/>
  <c r="FE19" i="3"/>
  <c r="FE20" i="3"/>
  <c r="FE21" i="3"/>
  <c r="FE22" i="3"/>
  <c r="FE23" i="3"/>
  <c r="FE24" i="3"/>
  <c r="FE25" i="3"/>
  <c r="FE26" i="3"/>
  <c r="FE27" i="3"/>
  <c r="FE28" i="3"/>
  <c r="FE29" i="3"/>
  <c r="FE30" i="3"/>
  <c r="FE31" i="3"/>
  <c r="FE32" i="3"/>
  <c r="FE33" i="3"/>
  <c r="FE34" i="3"/>
  <c r="FE35" i="3"/>
  <c r="FE36" i="3"/>
  <c r="FE37" i="3"/>
  <c r="FE38" i="3"/>
  <c r="FE39" i="3"/>
  <c r="FE40" i="3"/>
  <c r="FE41" i="3"/>
  <c r="FE42" i="3"/>
  <c r="FE43" i="3"/>
  <c r="FE44" i="3"/>
  <c r="FE45" i="3"/>
  <c r="FE46" i="3"/>
  <c r="FE47" i="3"/>
  <c r="FE48" i="3"/>
  <c r="FE49" i="3"/>
  <c r="FE50" i="3"/>
  <c r="FE51" i="3"/>
  <c r="FE52" i="3"/>
  <c r="FE53" i="3"/>
  <c r="FE54" i="3"/>
  <c r="FE55" i="3"/>
  <c r="FE56" i="3"/>
  <c r="FE57" i="3"/>
  <c r="FE58" i="3"/>
  <c r="FE59" i="3"/>
  <c r="FE60" i="3"/>
  <c r="FE61" i="3"/>
  <c r="FE62" i="3"/>
  <c r="FE63" i="3"/>
  <c r="FE64" i="3"/>
  <c r="FE65" i="3"/>
  <c r="FE66" i="3"/>
  <c r="FE67" i="3"/>
  <c r="FE68" i="3"/>
  <c r="FE69" i="3"/>
  <c r="FE70" i="3"/>
  <c r="FE71" i="3"/>
  <c r="FE72" i="3"/>
  <c r="FE73" i="3"/>
  <c r="FE74" i="3"/>
  <c r="FE75" i="3"/>
  <c r="FE76" i="3"/>
  <c r="FE77" i="3"/>
  <c r="FE78" i="3"/>
  <c r="FE79" i="3"/>
  <c r="FE80" i="3"/>
  <c r="FF4" i="3"/>
  <c r="FF5" i="3"/>
  <c r="FF6" i="3"/>
  <c r="FF7" i="3"/>
  <c r="FF8" i="3"/>
  <c r="FF9" i="3"/>
  <c r="FF10" i="3"/>
  <c r="FF11" i="3"/>
  <c r="FF12" i="3"/>
  <c r="FF13" i="3"/>
  <c r="FF14" i="3"/>
  <c r="FF15" i="3"/>
  <c r="FF16" i="3"/>
  <c r="FF17" i="3"/>
  <c r="FF18" i="3"/>
  <c r="FF19" i="3"/>
  <c r="FF20" i="3"/>
  <c r="FF21" i="3"/>
  <c r="FF22" i="3"/>
  <c r="FF23" i="3"/>
  <c r="FF24" i="3"/>
  <c r="FF25" i="3"/>
  <c r="FF26" i="3"/>
  <c r="FF27" i="3"/>
  <c r="FF28" i="3"/>
  <c r="FF29" i="3"/>
  <c r="FF30" i="3"/>
  <c r="FF31" i="3"/>
  <c r="FF32" i="3"/>
  <c r="FF33" i="3"/>
  <c r="FF34" i="3"/>
  <c r="FF35" i="3"/>
  <c r="FF36" i="3"/>
  <c r="FF37" i="3"/>
  <c r="FF38" i="3"/>
  <c r="FF39" i="3"/>
  <c r="FF40" i="3"/>
  <c r="FF41" i="3"/>
  <c r="FF42" i="3"/>
  <c r="FF43" i="3"/>
  <c r="FF44" i="3"/>
  <c r="FF45" i="3"/>
  <c r="FF46" i="3"/>
  <c r="FF47" i="3"/>
  <c r="FF48" i="3"/>
  <c r="FF49" i="3"/>
  <c r="FF50" i="3"/>
  <c r="FF51" i="3"/>
  <c r="FF52" i="3"/>
  <c r="FF53" i="3"/>
  <c r="FF54" i="3"/>
  <c r="FF55" i="3"/>
  <c r="FF56" i="3"/>
  <c r="FF57" i="3"/>
  <c r="FF58" i="3"/>
  <c r="FF59" i="3"/>
  <c r="FF60" i="3"/>
  <c r="FF61" i="3"/>
  <c r="FF62" i="3"/>
  <c r="FF63" i="3"/>
  <c r="FF64" i="3"/>
  <c r="FF65" i="3"/>
  <c r="FF66" i="3"/>
  <c r="FF67" i="3"/>
  <c r="FF68" i="3"/>
  <c r="FF69" i="3"/>
  <c r="FF70" i="3"/>
  <c r="FF71" i="3"/>
  <c r="FF72" i="3"/>
  <c r="FF73" i="3"/>
  <c r="FF74" i="3"/>
  <c r="FF75" i="3"/>
  <c r="FF76" i="3"/>
  <c r="FF77" i="3"/>
  <c r="FF78" i="3"/>
  <c r="FF79" i="3"/>
  <c r="FF80" i="3"/>
  <c r="FG4" i="3"/>
  <c r="FG5" i="3"/>
  <c r="FG6" i="3"/>
  <c r="FG7" i="3"/>
  <c r="FG8" i="3"/>
  <c r="FG9" i="3"/>
  <c r="FG10" i="3"/>
  <c r="FG11" i="3"/>
  <c r="FG12" i="3"/>
  <c r="FG13" i="3"/>
  <c r="FG14" i="3"/>
  <c r="FG15" i="3"/>
  <c r="FG16" i="3"/>
  <c r="FG17" i="3"/>
  <c r="FG18" i="3"/>
  <c r="FG19" i="3"/>
  <c r="FG20" i="3"/>
  <c r="FG21" i="3"/>
  <c r="FG22" i="3"/>
  <c r="FG23" i="3"/>
  <c r="FG24" i="3"/>
  <c r="FG25" i="3"/>
  <c r="FG26" i="3"/>
  <c r="FG27" i="3"/>
  <c r="FG28" i="3"/>
  <c r="FG29" i="3"/>
  <c r="FG30" i="3"/>
  <c r="FG31" i="3"/>
  <c r="FG32" i="3"/>
  <c r="FG33" i="3"/>
  <c r="FG34" i="3"/>
  <c r="FG35" i="3"/>
  <c r="FG36" i="3"/>
  <c r="FG37" i="3"/>
  <c r="FG38" i="3"/>
  <c r="FG39" i="3"/>
  <c r="FG40" i="3"/>
  <c r="FG41" i="3"/>
  <c r="FG42" i="3"/>
  <c r="FG43" i="3"/>
  <c r="FG44" i="3"/>
  <c r="FG45" i="3"/>
  <c r="FG46" i="3"/>
  <c r="FG47" i="3"/>
  <c r="FG48" i="3"/>
  <c r="FG49" i="3"/>
  <c r="FG50" i="3"/>
  <c r="FG51" i="3"/>
  <c r="FG52" i="3"/>
  <c r="FG53" i="3"/>
  <c r="FG54" i="3"/>
  <c r="FG55" i="3"/>
  <c r="FG56" i="3"/>
  <c r="FG57" i="3"/>
  <c r="FG58" i="3"/>
  <c r="FG59" i="3"/>
  <c r="FG60" i="3"/>
  <c r="FG61" i="3"/>
  <c r="FG62" i="3"/>
  <c r="FG63" i="3"/>
  <c r="FG64" i="3"/>
  <c r="FG65" i="3"/>
  <c r="FG66" i="3"/>
  <c r="FG67" i="3"/>
  <c r="FG68" i="3"/>
  <c r="FG69" i="3"/>
  <c r="FG70" i="3"/>
  <c r="FG71" i="3"/>
  <c r="FG72" i="3"/>
  <c r="FG73" i="3"/>
  <c r="FG74" i="3"/>
  <c r="FG75" i="3"/>
  <c r="FG76" i="3"/>
  <c r="FG77" i="3"/>
  <c r="FG78" i="3"/>
  <c r="FG79" i="3"/>
  <c r="FG80" i="3"/>
  <c r="FH4" i="3"/>
  <c r="FH5" i="3"/>
  <c r="FH6" i="3"/>
  <c r="FH7" i="3"/>
  <c r="FH8" i="3"/>
  <c r="FH9" i="3"/>
  <c r="FH10" i="3"/>
  <c r="FH11" i="3"/>
  <c r="FH12" i="3"/>
  <c r="FH13" i="3"/>
  <c r="FH14" i="3"/>
  <c r="FH15" i="3"/>
  <c r="FH16" i="3"/>
  <c r="FH17" i="3"/>
  <c r="FH18" i="3"/>
  <c r="FH19" i="3"/>
  <c r="FH20" i="3"/>
  <c r="FH21" i="3"/>
  <c r="FH22" i="3"/>
  <c r="FH23" i="3"/>
  <c r="FH24" i="3"/>
  <c r="FH25" i="3"/>
  <c r="FH26" i="3"/>
  <c r="FH27" i="3"/>
  <c r="FH28" i="3"/>
  <c r="FH29" i="3"/>
  <c r="FH30" i="3"/>
  <c r="FH31" i="3"/>
  <c r="FH32" i="3"/>
  <c r="FH33" i="3"/>
  <c r="FH34" i="3"/>
  <c r="FH35" i="3"/>
  <c r="FH36" i="3"/>
  <c r="FH37" i="3"/>
  <c r="FH38" i="3"/>
  <c r="FH39" i="3"/>
  <c r="FH40" i="3"/>
  <c r="FH41" i="3"/>
  <c r="FH42" i="3"/>
  <c r="FH43" i="3"/>
  <c r="FH44" i="3"/>
  <c r="FH45" i="3"/>
  <c r="FH46" i="3"/>
  <c r="FH47" i="3"/>
  <c r="FH48" i="3"/>
  <c r="FH49" i="3"/>
  <c r="FH50" i="3"/>
  <c r="FH51" i="3"/>
  <c r="FH52" i="3"/>
  <c r="FH53" i="3"/>
  <c r="FH54" i="3"/>
  <c r="FH55" i="3"/>
  <c r="FH56" i="3"/>
  <c r="FH57" i="3"/>
  <c r="FH58" i="3"/>
  <c r="FH59" i="3"/>
  <c r="FH60" i="3"/>
  <c r="FH61" i="3"/>
  <c r="FH62" i="3"/>
  <c r="FH63" i="3"/>
  <c r="FH64" i="3"/>
  <c r="FH65" i="3"/>
  <c r="FH66" i="3"/>
  <c r="FH67" i="3"/>
  <c r="FH68" i="3"/>
  <c r="FH69" i="3"/>
  <c r="FH70" i="3"/>
  <c r="FH71" i="3"/>
  <c r="FH72" i="3"/>
  <c r="FH73" i="3"/>
  <c r="FH74" i="3"/>
  <c r="FH75" i="3"/>
  <c r="FH76" i="3"/>
  <c r="FH77" i="3"/>
  <c r="FH78" i="3"/>
  <c r="FH79" i="3"/>
  <c r="FH80" i="3"/>
  <c r="FI4" i="3"/>
  <c r="FI5" i="3"/>
  <c r="FI6" i="3"/>
  <c r="FI7" i="3"/>
  <c r="FI8" i="3"/>
  <c r="FI9" i="3"/>
  <c r="FI10" i="3"/>
  <c r="FI11" i="3"/>
  <c r="FI12" i="3"/>
  <c r="FI13" i="3"/>
  <c r="FI14" i="3"/>
  <c r="FI15" i="3"/>
  <c r="FI16" i="3"/>
  <c r="FI17" i="3"/>
  <c r="FI18" i="3"/>
  <c r="FI19" i="3"/>
  <c r="FI20" i="3"/>
  <c r="FI21" i="3"/>
  <c r="FI22" i="3"/>
  <c r="FI23" i="3"/>
  <c r="FI24" i="3"/>
  <c r="FI25" i="3"/>
  <c r="FI26" i="3"/>
  <c r="FI27" i="3"/>
  <c r="FI28" i="3"/>
  <c r="FI29" i="3"/>
  <c r="FI30" i="3"/>
  <c r="FI31" i="3"/>
  <c r="FI32" i="3"/>
  <c r="FI33" i="3"/>
  <c r="FI34" i="3"/>
  <c r="FI35" i="3"/>
  <c r="FI36" i="3"/>
  <c r="FI37" i="3"/>
  <c r="FI38" i="3"/>
  <c r="FI39" i="3"/>
  <c r="FI40" i="3"/>
  <c r="FI41" i="3"/>
  <c r="FI42" i="3"/>
  <c r="FI43" i="3"/>
  <c r="FI44" i="3"/>
  <c r="FI45" i="3"/>
  <c r="FI46" i="3"/>
  <c r="FI47" i="3"/>
  <c r="FI48" i="3"/>
  <c r="FI49" i="3"/>
  <c r="FI50" i="3"/>
  <c r="FI51" i="3"/>
  <c r="FI52" i="3"/>
  <c r="FI53" i="3"/>
  <c r="FI54" i="3"/>
  <c r="FI55" i="3"/>
  <c r="FI56" i="3"/>
  <c r="FI57" i="3"/>
  <c r="FI58" i="3"/>
  <c r="FI59" i="3"/>
  <c r="FI60" i="3"/>
  <c r="FI61" i="3"/>
  <c r="FI62" i="3"/>
  <c r="FI63" i="3"/>
  <c r="FI64" i="3"/>
  <c r="FI65" i="3"/>
  <c r="FI66" i="3"/>
  <c r="FI67" i="3"/>
  <c r="FI68" i="3"/>
  <c r="FI69" i="3"/>
  <c r="FI70" i="3"/>
  <c r="FI71" i="3"/>
  <c r="FI72" i="3"/>
  <c r="FI73" i="3"/>
  <c r="FI74" i="3"/>
  <c r="FI75" i="3"/>
  <c r="FI76" i="3"/>
  <c r="FI77" i="3"/>
  <c r="FI78" i="3"/>
  <c r="FI79" i="3"/>
  <c r="FI80" i="3"/>
  <c r="FJ4" i="3"/>
  <c r="FJ5" i="3"/>
  <c r="FJ6" i="3"/>
  <c r="FJ7" i="3"/>
  <c r="FJ8" i="3"/>
  <c r="FJ9" i="3"/>
  <c r="FJ10" i="3"/>
  <c r="FJ11" i="3"/>
  <c r="FJ12" i="3"/>
  <c r="FJ13" i="3"/>
  <c r="FJ14" i="3"/>
  <c r="FJ15" i="3"/>
  <c r="FJ16" i="3"/>
  <c r="FJ17" i="3"/>
  <c r="FJ18" i="3"/>
  <c r="FJ19" i="3"/>
  <c r="FJ20" i="3"/>
  <c r="FJ21" i="3"/>
  <c r="FJ22" i="3"/>
  <c r="FJ23" i="3"/>
  <c r="FJ24" i="3"/>
  <c r="FJ25" i="3"/>
  <c r="FJ26" i="3"/>
  <c r="FJ27" i="3"/>
  <c r="FJ28" i="3"/>
  <c r="FJ29" i="3"/>
  <c r="FJ30" i="3"/>
  <c r="FJ31" i="3"/>
  <c r="FJ32" i="3"/>
  <c r="FJ33" i="3"/>
  <c r="FJ34" i="3"/>
  <c r="FJ35" i="3"/>
  <c r="FJ36" i="3"/>
  <c r="FJ37" i="3"/>
  <c r="FJ38" i="3"/>
  <c r="FJ39" i="3"/>
  <c r="FJ40" i="3"/>
  <c r="FJ41" i="3"/>
  <c r="FJ42" i="3"/>
  <c r="FJ43" i="3"/>
  <c r="FJ44" i="3"/>
  <c r="FJ45" i="3"/>
  <c r="FJ46" i="3"/>
  <c r="FJ47" i="3"/>
  <c r="FJ48" i="3"/>
  <c r="FJ49" i="3"/>
  <c r="FJ50" i="3"/>
  <c r="FJ51" i="3"/>
  <c r="FJ52" i="3"/>
  <c r="FJ53" i="3"/>
  <c r="FJ54" i="3"/>
  <c r="FJ55" i="3"/>
  <c r="FJ56" i="3"/>
  <c r="FJ57" i="3"/>
  <c r="FJ58" i="3"/>
  <c r="FJ59" i="3"/>
  <c r="FJ60" i="3"/>
  <c r="FJ61" i="3"/>
  <c r="FJ62" i="3"/>
  <c r="FJ63" i="3"/>
  <c r="FJ64" i="3"/>
  <c r="FJ65" i="3"/>
  <c r="FJ66" i="3"/>
  <c r="FJ67" i="3"/>
  <c r="FJ68" i="3"/>
  <c r="FJ69" i="3"/>
  <c r="FJ70" i="3"/>
  <c r="FJ71" i="3"/>
  <c r="FJ72" i="3"/>
  <c r="FJ73" i="3"/>
  <c r="FJ74" i="3"/>
  <c r="FJ75" i="3"/>
  <c r="FJ76" i="3"/>
  <c r="FJ77" i="3"/>
  <c r="FJ78" i="3"/>
  <c r="FJ79" i="3"/>
  <c r="FJ80" i="3"/>
  <c r="FK4" i="3"/>
  <c r="FK5" i="3"/>
  <c r="FK6" i="3"/>
  <c r="FK7" i="3"/>
  <c r="FK8" i="3"/>
  <c r="FK9" i="3"/>
  <c r="FK10" i="3"/>
  <c r="FK11" i="3"/>
  <c r="FK12" i="3"/>
  <c r="FK13" i="3"/>
  <c r="FK14" i="3"/>
  <c r="FK15" i="3"/>
  <c r="FK16" i="3"/>
  <c r="FK17" i="3"/>
  <c r="FK18" i="3"/>
  <c r="FK19" i="3"/>
  <c r="FK20" i="3"/>
  <c r="FK21" i="3"/>
  <c r="FK22" i="3"/>
  <c r="FK23" i="3"/>
  <c r="FK24" i="3"/>
  <c r="FK25" i="3"/>
  <c r="FK26" i="3"/>
  <c r="FK27" i="3"/>
  <c r="FK28" i="3"/>
  <c r="FK29" i="3"/>
  <c r="FK30" i="3"/>
  <c r="FK31" i="3"/>
  <c r="FK32" i="3"/>
  <c r="FK33" i="3"/>
  <c r="FK34" i="3"/>
  <c r="FK35" i="3"/>
  <c r="FK36" i="3"/>
  <c r="FK37" i="3"/>
  <c r="FK38" i="3"/>
  <c r="FK39" i="3"/>
  <c r="FK40" i="3"/>
  <c r="FK41" i="3"/>
  <c r="FK42" i="3"/>
  <c r="FK43" i="3"/>
  <c r="FK44" i="3"/>
  <c r="FK45" i="3"/>
  <c r="FK46" i="3"/>
  <c r="FK47" i="3"/>
  <c r="FK48" i="3"/>
  <c r="FK49" i="3"/>
  <c r="FK50" i="3"/>
  <c r="FK51" i="3"/>
  <c r="FK52" i="3"/>
  <c r="FK53" i="3"/>
  <c r="FK54" i="3"/>
  <c r="FK55" i="3"/>
  <c r="FK56" i="3"/>
  <c r="FK57" i="3"/>
  <c r="FK58" i="3"/>
  <c r="FK59" i="3"/>
  <c r="FK60" i="3"/>
  <c r="FK61" i="3"/>
  <c r="FK62" i="3"/>
  <c r="FK63" i="3"/>
  <c r="FK64" i="3"/>
  <c r="FK65" i="3"/>
  <c r="FK66" i="3"/>
  <c r="FK67" i="3"/>
  <c r="FK68" i="3"/>
  <c r="FK69" i="3"/>
  <c r="FK70" i="3"/>
  <c r="FK71" i="3"/>
  <c r="FK72" i="3"/>
  <c r="FK73" i="3"/>
  <c r="FK74" i="3"/>
  <c r="FK75" i="3"/>
  <c r="FK76" i="3"/>
  <c r="FK77" i="3"/>
  <c r="FK78" i="3"/>
  <c r="FK79" i="3"/>
  <c r="FK80" i="3"/>
  <c r="FL4" i="3"/>
  <c r="FL5" i="3"/>
  <c r="FL6" i="3"/>
  <c r="FL7" i="3"/>
  <c r="FL8" i="3"/>
  <c r="FL9" i="3"/>
  <c r="FL10" i="3"/>
  <c r="FL11" i="3"/>
  <c r="FL12" i="3"/>
  <c r="FL13" i="3"/>
  <c r="FL14" i="3"/>
  <c r="FL15" i="3"/>
  <c r="FL16" i="3"/>
  <c r="FL17" i="3"/>
  <c r="FL18" i="3"/>
  <c r="FL19" i="3"/>
  <c r="FL20" i="3"/>
  <c r="FL21" i="3"/>
  <c r="FL22" i="3"/>
  <c r="FL23" i="3"/>
  <c r="FL24" i="3"/>
  <c r="FL25" i="3"/>
  <c r="FL26" i="3"/>
  <c r="FL27" i="3"/>
  <c r="FL28" i="3"/>
  <c r="FL29" i="3"/>
  <c r="FL30" i="3"/>
  <c r="FL31" i="3"/>
  <c r="FL32" i="3"/>
  <c r="FL33" i="3"/>
  <c r="FL34" i="3"/>
  <c r="FL35" i="3"/>
  <c r="FL36" i="3"/>
  <c r="FL37" i="3"/>
  <c r="FL38" i="3"/>
  <c r="FL39" i="3"/>
  <c r="FL40" i="3"/>
  <c r="FL41" i="3"/>
  <c r="FL42" i="3"/>
  <c r="FL43" i="3"/>
  <c r="FL44" i="3"/>
  <c r="FL45" i="3"/>
  <c r="FL46" i="3"/>
  <c r="FL47" i="3"/>
  <c r="FL48" i="3"/>
  <c r="FL49" i="3"/>
  <c r="FL50" i="3"/>
  <c r="FL51" i="3"/>
  <c r="FL52" i="3"/>
  <c r="FL53" i="3"/>
  <c r="FL54" i="3"/>
  <c r="FL55" i="3"/>
  <c r="FL56" i="3"/>
  <c r="FL57" i="3"/>
  <c r="FL58" i="3"/>
  <c r="FL59" i="3"/>
  <c r="FL60" i="3"/>
  <c r="FL61" i="3"/>
  <c r="FL62" i="3"/>
  <c r="FL63" i="3"/>
  <c r="FL64" i="3"/>
  <c r="FL65" i="3"/>
  <c r="FL66" i="3"/>
  <c r="FL67" i="3"/>
  <c r="FL68" i="3"/>
  <c r="FL69" i="3"/>
  <c r="FL70" i="3"/>
  <c r="FL71" i="3"/>
  <c r="FL72" i="3"/>
  <c r="FL73" i="3"/>
  <c r="FL74" i="3"/>
  <c r="FL75" i="3"/>
  <c r="FL76" i="3"/>
  <c r="FL77" i="3"/>
  <c r="FL78" i="3"/>
  <c r="FL79" i="3"/>
  <c r="FL80" i="3"/>
  <c r="FM4" i="3"/>
  <c r="FM5" i="3"/>
  <c r="FM6" i="3"/>
  <c r="FM7" i="3"/>
  <c r="FM8" i="3"/>
  <c r="FM9" i="3"/>
  <c r="FM10" i="3"/>
  <c r="FM11" i="3"/>
  <c r="FM12" i="3"/>
  <c r="FM13" i="3"/>
  <c r="FM14" i="3"/>
  <c r="FM15" i="3"/>
  <c r="FM16" i="3"/>
  <c r="FM17" i="3"/>
  <c r="FM18" i="3"/>
  <c r="FM19" i="3"/>
  <c r="FM20" i="3"/>
  <c r="FM21" i="3"/>
  <c r="FM22" i="3"/>
  <c r="FM23" i="3"/>
  <c r="FM24" i="3"/>
  <c r="FM25" i="3"/>
  <c r="FM26" i="3"/>
  <c r="FM27" i="3"/>
  <c r="FM28" i="3"/>
  <c r="FM29" i="3"/>
  <c r="FM30" i="3"/>
  <c r="FM31" i="3"/>
  <c r="FM32" i="3"/>
  <c r="FM33" i="3"/>
  <c r="FM34" i="3"/>
  <c r="FM35" i="3"/>
  <c r="FM36" i="3"/>
  <c r="FM37" i="3"/>
  <c r="FM38" i="3"/>
  <c r="FM39" i="3"/>
  <c r="FM40" i="3"/>
  <c r="FM41" i="3"/>
  <c r="FM42" i="3"/>
  <c r="FM43" i="3"/>
  <c r="FM44" i="3"/>
  <c r="FM45" i="3"/>
  <c r="FM46" i="3"/>
  <c r="FM47" i="3"/>
  <c r="FM48" i="3"/>
  <c r="FM49" i="3"/>
  <c r="FM50" i="3"/>
  <c r="FM51" i="3"/>
  <c r="FM52" i="3"/>
  <c r="FM53" i="3"/>
  <c r="FM54" i="3"/>
  <c r="FM55" i="3"/>
  <c r="FM56" i="3"/>
  <c r="FM57" i="3"/>
  <c r="FM58" i="3"/>
  <c r="FM59" i="3"/>
  <c r="FM60" i="3"/>
  <c r="FM61" i="3"/>
  <c r="FM62" i="3"/>
  <c r="FM63" i="3"/>
  <c r="FM64" i="3"/>
  <c r="FM65" i="3"/>
  <c r="FM66" i="3"/>
  <c r="FM67" i="3"/>
  <c r="FM68" i="3"/>
  <c r="FM69" i="3"/>
  <c r="FM70" i="3"/>
  <c r="FM71" i="3"/>
  <c r="FM72" i="3"/>
  <c r="FM73" i="3"/>
  <c r="FM74" i="3"/>
  <c r="FM75" i="3"/>
  <c r="FM76" i="3"/>
  <c r="FM77" i="3"/>
  <c r="FM78" i="3"/>
  <c r="FM79" i="3"/>
  <c r="FM80" i="3"/>
  <c r="ID4" i="16" a="1"/>
  <c r="ID4" i="16" s="1"/>
  <c r="JH4" i="16"/>
  <c r="JI4" i="16"/>
  <c r="JJ4" i="16"/>
  <c r="JK4" i="16"/>
  <c r="JL4" i="16"/>
  <c r="JM4" i="16"/>
  <c r="JN4" i="16"/>
  <c r="JO4" i="16"/>
  <c r="JP4" i="16"/>
  <c r="JQ4" i="16"/>
  <c r="JR4" i="16"/>
  <c r="JS4" i="16"/>
  <c r="JT4" i="16"/>
  <c r="JU4" i="16"/>
  <c r="JV4" i="16"/>
  <c r="JH5" i="16"/>
  <c r="JI5" i="16"/>
  <c r="JJ5" i="16"/>
  <c r="JK5" i="16"/>
  <c r="JL5" i="16"/>
  <c r="JM5" i="16"/>
  <c r="JN5" i="16"/>
  <c r="JO5" i="16"/>
  <c r="JP5" i="16"/>
  <c r="JQ5" i="16"/>
  <c r="JR5" i="16"/>
  <c r="JS5" i="16"/>
  <c r="JT5" i="16"/>
  <c r="JU5" i="16"/>
  <c r="JV5" i="16"/>
  <c r="JH6" i="16"/>
  <c r="JI6" i="16"/>
  <c r="JJ6" i="16"/>
  <c r="JK6" i="16"/>
  <c r="JL6" i="16"/>
  <c r="JM6" i="16"/>
  <c r="JN6" i="16"/>
  <c r="JO6" i="16"/>
  <c r="JP6" i="16"/>
  <c r="JQ6" i="16"/>
  <c r="JR6" i="16"/>
  <c r="JS6" i="16"/>
  <c r="JT6" i="16"/>
  <c r="JU6" i="16"/>
  <c r="JV6" i="16"/>
  <c r="JH7" i="16"/>
  <c r="JI7" i="16"/>
  <c r="JJ7" i="16"/>
  <c r="JK7" i="16"/>
  <c r="JL7" i="16"/>
  <c r="JM7" i="16"/>
  <c r="JN7" i="16"/>
  <c r="JO7" i="16"/>
  <c r="JP7" i="16"/>
  <c r="JQ7" i="16"/>
  <c r="JR7" i="16"/>
  <c r="JS7" i="16"/>
  <c r="JT7" i="16"/>
  <c r="JU7" i="16"/>
  <c r="JV7" i="16"/>
  <c r="JH8" i="16"/>
  <c r="JI8" i="16"/>
  <c r="JJ8" i="16"/>
  <c r="JK8" i="16"/>
  <c r="JL8" i="16"/>
  <c r="JM8" i="16"/>
  <c r="JN8" i="16"/>
  <c r="JO8" i="16"/>
  <c r="JP8" i="16"/>
  <c r="JQ8" i="16"/>
  <c r="JR8" i="16"/>
  <c r="JS8" i="16"/>
  <c r="JT8" i="16"/>
  <c r="JU8" i="16"/>
  <c r="JV8" i="16"/>
  <c r="JH9" i="16"/>
  <c r="JI9" i="16"/>
  <c r="JJ9" i="16"/>
  <c r="JK9" i="16"/>
  <c r="JL9" i="16"/>
  <c r="JM9" i="16"/>
  <c r="JN9" i="16"/>
  <c r="JO9" i="16"/>
  <c r="JP9" i="16"/>
  <c r="JQ9" i="16"/>
  <c r="JR9" i="16"/>
  <c r="JS9" i="16"/>
  <c r="JT9" i="16"/>
  <c r="JU9" i="16"/>
  <c r="JV9" i="16"/>
  <c r="JH10" i="16"/>
  <c r="JI10" i="16"/>
  <c r="JJ10" i="16"/>
  <c r="JK10" i="16"/>
  <c r="JL10" i="16"/>
  <c r="JM10" i="16"/>
  <c r="JN10" i="16"/>
  <c r="JO10" i="16"/>
  <c r="JP10" i="16"/>
  <c r="JQ10" i="16"/>
  <c r="JR10" i="16"/>
  <c r="JS10" i="16"/>
  <c r="JT10" i="16"/>
  <c r="JU10" i="16"/>
  <c r="JV10" i="16"/>
  <c r="JH11" i="16"/>
  <c r="JI11" i="16"/>
  <c r="JJ11" i="16"/>
  <c r="JK11" i="16"/>
  <c r="JL11" i="16"/>
  <c r="JM11" i="16"/>
  <c r="JN11" i="16"/>
  <c r="JO11" i="16"/>
  <c r="JP11" i="16"/>
  <c r="JQ11" i="16"/>
  <c r="JR11" i="16"/>
  <c r="JS11" i="16"/>
  <c r="JT11" i="16"/>
  <c r="JU11" i="16"/>
  <c r="JV11" i="16"/>
  <c r="JH12" i="16"/>
  <c r="JI12" i="16"/>
  <c r="JJ12" i="16"/>
  <c r="JK12" i="16"/>
  <c r="JL12" i="16"/>
  <c r="JM12" i="16"/>
  <c r="JN12" i="16"/>
  <c r="JO12" i="16"/>
  <c r="JP12" i="16"/>
  <c r="JQ12" i="16"/>
  <c r="JR12" i="16"/>
  <c r="JS12" i="16"/>
  <c r="JT12" i="16"/>
  <c r="JU12" i="16"/>
  <c r="JV12" i="16"/>
  <c r="JH13" i="16"/>
  <c r="JI13" i="16"/>
  <c r="JJ13" i="16"/>
  <c r="JK13" i="16"/>
  <c r="JL13" i="16"/>
  <c r="JM13" i="16"/>
  <c r="JN13" i="16"/>
  <c r="JO13" i="16"/>
  <c r="JP13" i="16"/>
  <c r="JQ13" i="16"/>
  <c r="JR13" i="16"/>
  <c r="JS13" i="16"/>
  <c r="JT13" i="16"/>
  <c r="JU13" i="16"/>
  <c r="JV13" i="16"/>
  <c r="JH14" i="16"/>
  <c r="JI14" i="16"/>
  <c r="JJ14" i="16"/>
  <c r="JK14" i="16"/>
  <c r="JL14" i="16"/>
  <c r="JM14" i="16"/>
  <c r="JN14" i="16"/>
  <c r="JO14" i="16"/>
  <c r="JP14" i="16"/>
  <c r="JQ14" i="16"/>
  <c r="JR14" i="16"/>
  <c r="JS14" i="16"/>
  <c r="JT14" i="16"/>
  <c r="JU14" i="16"/>
  <c r="JV14" i="16"/>
  <c r="JH15" i="16"/>
  <c r="JG15" i="16" s="1"/>
  <c r="JI15" i="16"/>
  <c r="JJ15" i="16"/>
  <c r="JK15" i="16"/>
  <c r="JL15" i="16"/>
  <c r="JM15" i="16"/>
  <c r="JN15" i="16"/>
  <c r="JO15" i="16"/>
  <c r="JP15" i="16"/>
  <c r="JQ15" i="16"/>
  <c r="JR15" i="16"/>
  <c r="JS15" i="16"/>
  <c r="JT15" i="16"/>
  <c r="JU15" i="16"/>
  <c r="JV15" i="16"/>
  <c r="JH16" i="16"/>
  <c r="JI16" i="16"/>
  <c r="JJ16" i="16"/>
  <c r="JK16" i="16"/>
  <c r="JL16" i="16"/>
  <c r="JM16" i="16"/>
  <c r="JN16" i="16"/>
  <c r="JO16" i="16"/>
  <c r="JP16" i="16"/>
  <c r="JQ16" i="16"/>
  <c r="JR16" i="16"/>
  <c r="JS16" i="16"/>
  <c r="JT16" i="16"/>
  <c r="JU16" i="16"/>
  <c r="JV16" i="16"/>
  <c r="JH17" i="16"/>
  <c r="JI17" i="16"/>
  <c r="JJ17" i="16"/>
  <c r="JK17" i="16"/>
  <c r="JL17" i="16"/>
  <c r="JM17" i="16"/>
  <c r="JN17" i="16"/>
  <c r="JO17" i="16"/>
  <c r="JP17" i="16"/>
  <c r="JQ17" i="16"/>
  <c r="JR17" i="16"/>
  <c r="JS17" i="16"/>
  <c r="JT17" i="16"/>
  <c r="JU17" i="16"/>
  <c r="JV17" i="16"/>
  <c r="JH18" i="16"/>
  <c r="JI18" i="16"/>
  <c r="JJ18" i="16"/>
  <c r="JK18" i="16"/>
  <c r="JL18" i="16"/>
  <c r="JM18" i="16"/>
  <c r="JN18" i="16"/>
  <c r="JO18" i="16"/>
  <c r="JP18" i="16"/>
  <c r="JQ18" i="16"/>
  <c r="JR18" i="16"/>
  <c r="JS18" i="16"/>
  <c r="JT18" i="16"/>
  <c r="JU18" i="16"/>
  <c r="JV18" i="16"/>
  <c r="JH19" i="16"/>
  <c r="JI19" i="16"/>
  <c r="JJ19" i="16"/>
  <c r="JK19" i="16"/>
  <c r="JL19" i="16"/>
  <c r="JM19" i="16"/>
  <c r="JN19" i="16"/>
  <c r="JO19" i="16"/>
  <c r="JP19" i="16"/>
  <c r="JQ19" i="16"/>
  <c r="JR19" i="16"/>
  <c r="JS19" i="16"/>
  <c r="JT19" i="16"/>
  <c r="JU19" i="16"/>
  <c r="JV19" i="16"/>
  <c r="JH20" i="16"/>
  <c r="JI20" i="16"/>
  <c r="JJ20" i="16"/>
  <c r="JK20" i="16"/>
  <c r="JL20" i="16"/>
  <c r="JM20" i="16"/>
  <c r="JN20" i="16"/>
  <c r="JO20" i="16"/>
  <c r="JP20" i="16"/>
  <c r="JQ20" i="16"/>
  <c r="JR20" i="16"/>
  <c r="JS20" i="16"/>
  <c r="JT20" i="16"/>
  <c r="JU20" i="16"/>
  <c r="JV20" i="16"/>
  <c r="JH21" i="16"/>
  <c r="JI21" i="16"/>
  <c r="JJ21" i="16"/>
  <c r="JK21" i="16"/>
  <c r="JL21" i="16"/>
  <c r="JM21" i="16"/>
  <c r="JN21" i="16"/>
  <c r="JO21" i="16"/>
  <c r="JP21" i="16"/>
  <c r="JQ21" i="16"/>
  <c r="JR21" i="16"/>
  <c r="JS21" i="16"/>
  <c r="JT21" i="16"/>
  <c r="JU21" i="16"/>
  <c r="JV21" i="16"/>
  <c r="JH22" i="16"/>
  <c r="JI22" i="16"/>
  <c r="JJ22" i="16"/>
  <c r="JK22" i="16"/>
  <c r="JL22" i="16"/>
  <c r="JM22" i="16"/>
  <c r="JN22" i="16"/>
  <c r="JO22" i="16"/>
  <c r="JP22" i="16"/>
  <c r="JQ22" i="16"/>
  <c r="JR22" i="16"/>
  <c r="JS22" i="16"/>
  <c r="JT22" i="16"/>
  <c r="JU22" i="16"/>
  <c r="JV22" i="16"/>
  <c r="JH23" i="16"/>
  <c r="JG23" i="16" s="1"/>
  <c r="JI23" i="16"/>
  <c r="JJ23" i="16"/>
  <c r="JK23" i="16"/>
  <c r="JL23" i="16"/>
  <c r="JM23" i="16"/>
  <c r="JN23" i="16"/>
  <c r="JO23" i="16"/>
  <c r="JP23" i="16"/>
  <c r="JQ23" i="16"/>
  <c r="JR23" i="16"/>
  <c r="JS23" i="16"/>
  <c r="JT23" i="16"/>
  <c r="JU23" i="16"/>
  <c r="JV23" i="16"/>
  <c r="JH24" i="16"/>
  <c r="JI24" i="16"/>
  <c r="JJ24" i="16"/>
  <c r="JK24" i="16"/>
  <c r="JL24" i="16"/>
  <c r="JM24" i="16"/>
  <c r="JN24" i="16"/>
  <c r="JO24" i="16"/>
  <c r="JP24" i="16"/>
  <c r="JQ24" i="16"/>
  <c r="JR24" i="16"/>
  <c r="JS24" i="16"/>
  <c r="JT24" i="16"/>
  <c r="JU24" i="16"/>
  <c r="JV24" i="16"/>
  <c r="JH25" i="16"/>
  <c r="JI25" i="16"/>
  <c r="JJ25" i="16"/>
  <c r="JK25" i="16"/>
  <c r="JL25" i="16"/>
  <c r="JM25" i="16"/>
  <c r="JN25" i="16"/>
  <c r="JO25" i="16"/>
  <c r="JP25" i="16"/>
  <c r="JQ25" i="16"/>
  <c r="JR25" i="16"/>
  <c r="JS25" i="16"/>
  <c r="JT25" i="16"/>
  <c r="JU25" i="16"/>
  <c r="JV25" i="16"/>
  <c r="JH26" i="16"/>
  <c r="JI26" i="16"/>
  <c r="JJ26" i="16"/>
  <c r="JK26" i="16"/>
  <c r="JL26" i="16"/>
  <c r="JM26" i="16"/>
  <c r="JN26" i="16"/>
  <c r="JO26" i="16"/>
  <c r="JP26" i="16"/>
  <c r="JQ26" i="16"/>
  <c r="JR26" i="16"/>
  <c r="JS26" i="16"/>
  <c r="JT26" i="16"/>
  <c r="JU26" i="16"/>
  <c r="JV26" i="16"/>
  <c r="JH27" i="16"/>
  <c r="JI27" i="16"/>
  <c r="JJ27" i="16"/>
  <c r="JK27" i="16"/>
  <c r="JL27" i="16"/>
  <c r="JM27" i="16"/>
  <c r="JN27" i="16"/>
  <c r="JO27" i="16"/>
  <c r="JP27" i="16"/>
  <c r="JQ27" i="16"/>
  <c r="JR27" i="16"/>
  <c r="JS27" i="16"/>
  <c r="JT27" i="16"/>
  <c r="JU27" i="16"/>
  <c r="JV27" i="16"/>
  <c r="JH28" i="16"/>
  <c r="JI28" i="16"/>
  <c r="JJ28" i="16"/>
  <c r="JK28" i="16"/>
  <c r="JL28" i="16"/>
  <c r="JM28" i="16"/>
  <c r="JN28" i="16"/>
  <c r="JO28" i="16"/>
  <c r="JP28" i="16"/>
  <c r="JQ28" i="16"/>
  <c r="JR28" i="16"/>
  <c r="JS28" i="16"/>
  <c r="JT28" i="16"/>
  <c r="JU28" i="16"/>
  <c r="JV28" i="16"/>
  <c r="JH29" i="16"/>
  <c r="JI29" i="16"/>
  <c r="JJ29" i="16"/>
  <c r="JK29" i="16"/>
  <c r="JL29" i="16"/>
  <c r="JM29" i="16"/>
  <c r="JN29" i="16"/>
  <c r="JO29" i="16"/>
  <c r="JP29" i="16"/>
  <c r="JQ29" i="16"/>
  <c r="JR29" i="16"/>
  <c r="JS29" i="16"/>
  <c r="JT29" i="16"/>
  <c r="JU29" i="16"/>
  <c r="JV29" i="16"/>
  <c r="JH30" i="16"/>
  <c r="JI30" i="16"/>
  <c r="JJ30" i="16"/>
  <c r="JK30" i="16"/>
  <c r="JL30" i="16"/>
  <c r="JM30" i="16"/>
  <c r="JN30" i="16"/>
  <c r="JO30" i="16"/>
  <c r="JP30" i="16"/>
  <c r="JQ30" i="16"/>
  <c r="JR30" i="16"/>
  <c r="JS30" i="16"/>
  <c r="JT30" i="16"/>
  <c r="JU30" i="16"/>
  <c r="JV30" i="16"/>
  <c r="JH31" i="16"/>
  <c r="JG31" i="16" s="1"/>
  <c r="JI31" i="16"/>
  <c r="JJ31" i="16"/>
  <c r="JK31" i="16"/>
  <c r="JL31" i="16"/>
  <c r="JM31" i="16"/>
  <c r="JN31" i="16"/>
  <c r="JO31" i="16"/>
  <c r="JP31" i="16"/>
  <c r="JQ31" i="16"/>
  <c r="JR31" i="16"/>
  <c r="JS31" i="16"/>
  <c r="JT31" i="16"/>
  <c r="JU31" i="16"/>
  <c r="JV31" i="16"/>
  <c r="JH32" i="16"/>
  <c r="JI32" i="16"/>
  <c r="JJ32" i="16"/>
  <c r="JK32" i="16"/>
  <c r="JL32" i="16"/>
  <c r="JM32" i="16"/>
  <c r="JN32" i="16"/>
  <c r="JO32" i="16"/>
  <c r="JP32" i="16"/>
  <c r="JQ32" i="16"/>
  <c r="JR32" i="16"/>
  <c r="JS32" i="16"/>
  <c r="JT32" i="16"/>
  <c r="JU32" i="16"/>
  <c r="JV32" i="16"/>
  <c r="JH33" i="16"/>
  <c r="JI33" i="16"/>
  <c r="JJ33" i="16"/>
  <c r="JK33" i="16"/>
  <c r="JL33" i="16"/>
  <c r="JM33" i="16"/>
  <c r="JN33" i="16"/>
  <c r="JO33" i="16"/>
  <c r="JP33" i="16"/>
  <c r="JQ33" i="16"/>
  <c r="JR33" i="16"/>
  <c r="JS33" i="16"/>
  <c r="JT33" i="16"/>
  <c r="JU33" i="16"/>
  <c r="JV33" i="16"/>
  <c r="JH34" i="16"/>
  <c r="JI34" i="16"/>
  <c r="JJ34" i="16"/>
  <c r="JK34" i="16"/>
  <c r="JL34" i="16"/>
  <c r="JM34" i="16"/>
  <c r="JN34" i="16"/>
  <c r="JO34" i="16"/>
  <c r="JP34" i="16"/>
  <c r="JQ34" i="16"/>
  <c r="JR34" i="16"/>
  <c r="JS34" i="16"/>
  <c r="JT34" i="16"/>
  <c r="JU34" i="16"/>
  <c r="JV34" i="16"/>
  <c r="JH35" i="16"/>
  <c r="JI35" i="16"/>
  <c r="JJ35" i="16"/>
  <c r="JK35" i="16"/>
  <c r="JL35" i="16"/>
  <c r="JM35" i="16"/>
  <c r="JN35" i="16"/>
  <c r="JO35" i="16"/>
  <c r="JP35" i="16"/>
  <c r="JQ35" i="16"/>
  <c r="JR35" i="16"/>
  <c r="JS35" i="16"/>
  <c r="JT35" i="16"/>
  <c r="JU35" i="16"/>
  <c r="JV35" i="16"/>
  <c r="JH36" i="16"/>
  <c r="JI36" i="16"/>
  <c r="JJ36" i="16"/>
  <c r="JK36" i="16"/>
  <c r="JL36" i="16"/>
  <c r="JM36" i="16"/>
  <c r="JN36" i="16"/>
  <c r="JO36" i="16"/>
  <c r="JP36" i="16"/>
  <c r="JQ36" i="16"/>
  <c r="JR36" i="16"/>
  <c r="JS36" i="16"/>
  <c r="JT36" i="16"/>
  <c r="JU36" i="16"/>
  <c r="JV36" i="16"/>
  <c r="JH37" i="16"/>
  <c r="JI37" i="16"/>
  <c r="JJ37" i="16"/>
  <c r="JK37" i="16"/>
  <c r="JL37" i="16"/>
  <c r="JM37" i="16"/>
  <c r="JN37" i="16"/>
  <c r="JO37" i="16"/>
  <c r="JP37" i="16"/>
  <c r="JQ37" i="16"/>
  <c r="JR37" i="16"/>
  <c r="JS37" i="16"/>
  <c r="JT37" i="16"/>
  <c r="JU37" i="16"/>
  <c r="JV37" i="16"/>
  <c r="JH38" i="16"/>
  <c r="JI38" i="16"/>
  <c r="JJ38" i="16"/>
  <c r="JK38" i="16"/>
  <c r="JL38" i="16"/>
  <c r="JM38" i="16"/>
  <c r="JN38" i="16"/>
  <c r="JO38" i="16"/>
  <c r="JP38" i="16"/>
  <c r="JQ38" i="16"/>
  <c r="JR38" i="16"/>
  <c r="JS38" i="16"/>
  <c r="JT38" i="16"/>
  <c r="JU38" i="16"/>
  <c r="JV38" i="16"/>
  <c r="JH39" i="16"/>
  <c r="JI39" i="16"/>
  <c r="JJ39" i="16"/>
  <c r="JK39" i="16"/>
  <c r="JL39" i="16"/>
  <c r="JM39" i="16"/>
  <c r="JN39" i="16"/>
  <c r="JO39" i="16"/>
  <c r="JP39" i="16"/>
  <c r="JQ39" i="16"/>
  <c r="JR39" i="16"/>
  <c r="JS39" i="16"/>
  <c r="JT39" i="16"/>
  <c r="JU39" i="16"/>
  <c r="JV39" i="16"/>
  <c r="JH40" i="16"/>
  <c r="JI40" i="16"/>
  <c r="JJ40" i="16"/>
  <c r="JK40" i="16"/>
  <c r="JL40" i="16"/>
  <c r="JM40" i="16"/>
  <c r="JN40" i="16"/>
  <c r="JO40" i="16"/>
  <c r="JP40" i="16"/>
  <c r="JQ40" i="16"/>
  <c r="JR40" i="16"/>
  <c r="JS40" i="16"/>
  <c r="JT40" i="16"/>
  <c r="JU40" i="16"/>
  <c r="JV40" i="16"/>
  <c r="JH41" i="16"/>
  <c r="JI41" i="16"/>
  <c r="JJ41" i="16"/>
  <c r="JK41" i="16"/>
  <c r="JL41" i="16"/>
  <c r="JM41" i="16"/>
  <c r="JN41" i="16"/>
  <c r="JO41" i="16"/>
  <c r="JP41" i="16"/>
  <c r="JQ41" i="16"/>
  <c r="JR41" i="16"/>
  <c r="JS41" i="16"/>
  <c r="JT41" i="16"/>
  <c r="JU41" i="16"/>
  <c r="JV41" i="16"/>
  <c r="JH42" i="16"/>
  <c r="JI42" i="16"/>
  <c r="JJ42" i="16"/>
  <c r="JK42" i="16"/>
  <c r="JL42" i="16"/>
  <c r="JM42" i="16"/>
  <c r="JN42" i="16"/>
  <c r="JO42" i="16"/>
  <c r="JP42" i="16"/>
  <c r="JQ42" i="16"/>
  <c r="JR42" i="16"/>
  <c r="JS42" i="16"/>
  <c r="JT42" i="16"/>
  <c r="JU42" i="16"/>
  <c r="JV42" i="16"/>
  <c r="JH43" i="16"/>
  <c r="JI43" i="16"/>
  <c r="JJ43" i="16"/>
  <c r="JK43" i="16"/>
  <c r="JL43" i="16"/>
  <c r="JM43" i="16"/>
  <c r="JN43" i="16"/>
  <c r="JO43" i="16"/>
  <c r="JP43" i="16"/>
  <c r="JQ43" i="16"/>
  <c r="JR43" i="16"/>
  <c r="JS43" i="16"/>
  <c r="JT43" i="16"/>
  <c r="JU43" i="16"/>
  <c r="JV43" i="16"/>
  <c r="JH44" i="16"/>
  <c r="JI44" i="16"/>
  <c r="JJ44" i="16"/>
  <c r="JK44" i="16"/>
  <c r="JL44" i="16"/>
  <c r="JM44" i="16"/>
  <c r="JN44" i="16"/>
  <c r="JO44" i="16"/>
  <c r="JP44" i="16"/>
  <c r="JQ44" i="16"/>
  <c r="JR44" i="16"/>
  <c r="JS44" i="16"/>
  <c r="JT44" i="16"/>
  <c r="JU44" i="16"/>
  <c r="JV44" i="16"/>
  <c r="JH45" i="16"/>
  <c r="JI45" i="16"/>
  <c r="JJ45" i="16"/>
  <c r="JK45" i="16"/>
  <c r="JL45" i="16"/>
  <c r="JM45" i="16"/>
  <c r="JN45" i="16"/>
  <c r="JO45" i="16"/>
  <c r="JP45" i="16"/>
  <c r="JQ45" i="16"/>
  <c r="JR45" i="16"/>
  <c r="JS45" i="16"/>
  <c r="JT45" i="16"/>
  <c r="JU45" i="16"/>
  <c r="JV45" i="16"/>
  <c r="JH46" i="16"/>
  <c r="JI46" i="16"/>
  <c r="JJ46" i="16"/>
  <c r="JK46" i="16"/>
  <c r="JL46" i="16"/>
  <c r="JM46" i="16"/>
  <c r="JN46" i="16"/>
  <c r="JO46" i="16"/>
  <c r="JP46" i="16"/>
  <c r="JQ46" i="16"/>
  <c r="JR46" i="16"/>
  <c r="JS46" i="16"/>
  <c r="JT46" i="16"/>
  <c r="JU46" i="16"/>
  <c r="JV46" i="16"/>
  <c r="JH47" i="16"/>
  <c r="JI47" i="16"/>
  <c r="JJ47" i="16"/>
  <c r="JK47" i="16"/>
  <c r="JL47" i="16"/>
  <c r="JM47" i="16"/>
  <c r="JN47" i="16"/>
  <c r="JO47" i="16"/>
  <c r="JP47" i="16"/>
  <c r="JQ47" i="16"/>
  <c r="JR47" i="16"/>
  <c r="JS47" i="16"/>
  <c r="JT47" i="16"/>
  <c r="JU47" i="16"/>
  <c r="JV47" i="16"/>
  <c r="JH48" i="16"/>
  <c r="JI48" i="16"/>
  <c r="JJ48" i="16"/>
  <c r="JK48" i="16"/>
  <c r="JL48" i="16"/>
  <c r="JM48" i="16"/>
  <c r="JN48" i="16"/>
  <c r="JO48" i="16"/>
  <c r="JP48" i="16"/>
  <c r="JQ48" i="16"/>
  <c r="JR48" i="16"/>
  <c r="JS48" i="16"/>
  <c r="JT48" i="16"/>
  <c r="JU48" i="16"/>
  <c r="JV48" i="16"/>
  <c r="JH49" i="16"/>
  <c r="JI49" i="16"/>
  <c r="JJ49" i="16"/>
  <c r="JK49" i="16"/>
  <c r="JL49" i="16"/>
  <c r="JM49" i="16"/>
  <c r="JN49" i="16"/>
  <c r="JO49" i="16"/>
  <c r="JP49" i="16"/>
  <c r="JQ49" i="16"/>
  <c r="JR49" i="16"/>
  <c r="JS49" i="16"/>
  <c r="JT49" i="16"/>
  <c r="JU49" i="16"/>
  <c r="JV49" i="16"/>
  <c r="JH50" i="16"/>
  <c r="JI50" i="16"/>
  <c r="JJ50" i="16"/>
  <c r="JK50" i="16"/>
  <c r="JL50" i="16"/>
  <c r="JM50" i="16"/>
  <c r="JN50" i="16"/>
  <c r="JO50" i="16"/>
  <c r="JP50" i="16"/>
  <c r="JQ50" i="16"/>
  <c r="JR50" i="16"/>
  <c r="JS50" i="16"/>
  <c r="JT50" i="16"/>
  <c r="JU50" i="16"/>
  <c r="JV50" i="16"/>
  <c r="JH51" i="16"/>
  <c r="JI51" i="16"/>
  <c r="JJ51" i="16"/>
  <c r="JK51" i="16"/>
  <c r="JL51" i="16"/>
  <c r="JM51" i="16"/>
  <c r="JN51" i="16"/>
  <c r="JO51" i="16"/>
  <c r="JP51" i="16"/>
  <c r="JQ51" i="16"/>
  <c r="JR51" i="16"/>
  <c r="JS51" i="16"/>
  <c r="JT51" i="16"/>
  <c r="JU51" i="16"/>
  <c r="JV51" i="16"/>
  <c r="JH52" i="16"/>
  <c r="JI52" i="16"/>
  <c r="JJ52" i="16"/>
  <c r="JK52" i="16"/>
  <c r="JL52" i="16"/>
  <c r="JM52" i="16"/>
  <c r="JN52" i="16"/>
  <c r="JO52" i="16"/>
  <c r="JP52" i="16"/>
  <c r="JQ52" i="16"/>
  <c r="JR52" i="16"/>
  <c r="JS52" i="16"/>
  <c r="JT52" i="16"/>
  <c r="JU52" i="16"/>
  <c r="JV52" i="16"/>
  <c r="JH53" i="16"/>
  <c r="JI53" i="16"/>
  <c r="JJ53" i="16"/>
  <c r="JK53" i="16"/>
  <c r="JL53" i="16"/>
  <c r="JM53" i="16"/>
  <c r="JN53" i="16"/>
  <c r="JO53" i="16"/>
  <c r="JP53" i="16"/>
  <c r="JQ53" i="16"/>
  <c r="JR53" i="16"/>
  <c r="JS53" i="16"/>
  <c r="JT53" i="16"/>
  <c r="JU53" i="16"/>
  <c r="JV53" i="16"/>
  <c r="JH54" i="16"/>
  <c r="JI54" i="16"/>
  <c r="JJ54" i="16"/>
  <c r="JK54" i="16"/>
  <c r="JL54" i="16"/>
  <c r="JM54" i="16"/>
  <c r="JN54" i="16"/>
  <c r="JO54" i="16"/>
  <c r="JP54" i="16"/>
  <c r="JQ54" i="16"/>
  <c r="JR54" i="16"/>
  <c r="JS54" i="16"/>
  <c r="JT54" i="16"/>
  <c r="JU54" i="16"/>
  <c r="JV54" i="16"/>
  <c r="JH55" i="16"/>
  <c r="JI55" i="16"/>
  <c r="JJ55" i="16"/>
  <c r="JK55" i="16"/>
  <c r="JL55" i="16"/>
  <c r="JM55" i="16"/>
  <c r="JN55" i="16"/>
  <c r="JO55" i="16"/>
  <c r="JP55" i="16"/>
  <c r="JQ55" i="16"/>
  <c r="JR55" i="16"/>
  <c r="JS55" i="16"/>
  <c r="JT55" i="16"/>
  <c r="JU55" i="16"/>
  <c r="JV55" i="16"/>
  <c r="JH56" i="16"/>
  <c r="JI56" i="16"/>
  <c r="JJ56" i="16"/>
  <c r="JK56" i="16"/>
  <c r="JL56" i="16"/>
  <c r="JM56" i="16"/>
  <c r="JN56" i="16"/>
  <c r="JO56" i="16"/>
  <c r="JP56" i="16"/>
  <c r="JQ56" i="16"/>
  <c r="JR56" i="16"/>
  <c r="JS56" i="16"/>
  <c r="JT56" i="16"/>
  <c r="JU56" i="16"/>
  <c r="JV56" i="16"/>
  <c r="JH57" i="16"/>
  <c r="JI57" i="16"/>
  <c r="JJ57" i="16"/>
  <c r="JK57" i="16"/>
  <c r="JL57" i="16"/>
  <c r="JM57" i="16"/>
  <c r="JN57" i="16"/>
  <c r="JO57" i="16"/>
  <c r="JP57" i="16"/>
  <c r="JQ57" i="16"/>
  <c r="JR57" i="16"/>
  <c r="JS57" i="16"/>
  <c r="JT57" i="16"/>
  <c r="JU57" i="16"/>
  <c r="JV57" i="16"/>
  <c r="JH58" i="16"/>
  <c r="JI58" i="16"/>
  <c r="JJ58" i="16"/>
  <c r="JK58" i="16"/>
  <c r="JL58" i="16"/>
  <c r="JM58" i="16"/>
  <c r="JN58" i="16"/>
  <c r="JO58" i="16"/>
  <c r="JP58" i="16"/>
  <c r="JQ58" i="16"/>
  <c r="JR58" i="16"/>
  <c r="JS58" i="16"/>
  <c r="JT58" i="16"/>
  <c r="JU58" i="16"/>
  <c r="JV58" i="16"/>
  <c r="JH59" i="16"/>
  <c r="JI59" i="16"/>
  <c r="JJ59" i="16"/>
  <c r="JK59" i="16"/>
  <c r="JL59" i="16"/>
  <c r="JM59" i="16"/>
  <c r="JN59" i="16"/>
  <c r="JO59" i="16"/>
  <c r="JP59" i="16"/>
  <c r="JQ59" i="16"/>
  <c r="JR59" i="16"/>
  <c r="JS59" i="16"/>
  <c r="JT59" i="16"/>
  <c r="JU59" i="16"/>
  <c r="JV59" i="16"/>
  <c r="JH60" i="16"/>
  <c r="JI60" i="16"/>
  <c r="JJ60" i="16"/>
  <c r="JK60" i="16"/>
  <c r="JL60" i="16"/>
  <c r="JM60" i="16"/>
  <c r="JN60" i="16"/>
  <c r="JO60" i="16"/>
  <c r="JP60" i="16"/>
  <c r="JQ60" i="16"/>
  <c r="JR60" i="16"/>
  <c r="JS60" i="16"/>
  <c r="JT60" i="16"/>
  <c r="JU60" i="16"/>
  <c r="JV60" i="16"/>
  <c r="JH61" i="16"/>
  <c r="JI61" i="16"/>
  <c r="JJ61" i="16"/>
  <c r="JK61" i="16"/>
  <c r="JL61" i="16"/>
  <c r="JM61" i="16"/>
  <c r="JN61" i="16"/>
  <c r="JO61" i="16"/>
  <c r="JP61" i="16"/>
  <c r="JQ61" i="16"/>
  <c r="JR61" i="16"/>
  <c r="JS61" i="16"/>
  <c r="JT61" i="16"/>
  <c r="JU61" i="16"/>
  <c r="JV61" i="16"/>
  <c r="JH62" i="16"/>
  <c r="JI62" i="16"/>
  <c r="JJ62" i="16"/>
  <c r="JK62" i="16"/>
  <c r="JL62" i="16"/>
  <c r="JM62" i="16"/>
  <c r="JN62" i="16"/>
  <c r="JO62" i="16"/>
  <c r="JP62" i="16"/>
  <c r="JQ62" i="16"/>
  <c r="JR62" i="16"/>
  <c r="JS62" i="16"/>
  <c r="JT62" i="16"/>
  <c r="JU62" i="16"/>
  <c r="JV62" i="16"/>
  <c r="JH63" i="16"/>
  <c r="JI63" i="16"/>
  <c r="JJ63" i="16"/>
  <c r="JK63" i="16"/>
  <c r="JL63" i="16"/>
  <c r="JM63" i="16"/>
  <c r="JN63" i="16"/>
  <c r="JO63" i="16"/>
  <c r="JP63" i="16"/>
  <c r="JQ63" i="16"/>
  <c r="JR63" i="16"/>
  <c r="JS63" i="16"/>
  <c r="JT63" i="16"/>
  <c r="JU63" i="16"/>
  <c r="JV63" i="16"/>
  <c r="JH64" i="16"/>
  <c r="JI64" i="16"/>
  <c r="JJ64" i="16"/>
  <c r="JK64" i="16"/>
  <c r="JL64" i="16"/>
  <c r="JM64" i="16"/>
  <c r="JN64" i="16"/>
  <c r="JO64" i="16"/>
  <c r="JP64" i="16"/>
  <c r="JQ64" i="16"/>
  <c r="JR64" i="16"/>
  <c r="JS64" i="16"/>
  <c r="JT64" i="16"/>
  <c r="JU64" i="16"/>
  <c r="JV64" i="16"/>
  <c r="JH65" i="16"/>
  <c r="JI65" i="16"/>
  <c r="JJ65" i="16"/>
  <c r="JK65" i="16"/>
  <c r="JL65" i="16"/>
  <c r="JM65" i="16"/>
  <c r="JN65" i="16"/>
  <c r="JO65" i="16"/>
  <c r="JP65" i="16"/>
  <c r="JQ65" i="16"/>
  <c r="JR65" i="16"/>
  <c r="JS65" i="16"/>
  <c r="JT65" i="16"/>
  <c r="JU65" i="16"/>
  <c r="JV65" i="16"/>
  <c r="JH66" i="16"/>
  <c r="JI66" i="16"/>
  <c r="JJ66" i="16"/>
  <c r="JK66" i="16"/>
  <c r="JL66" i="16"/>
  <c r="JM66" i="16"/>
  <c r="JN66" i="16"/>
  <c r="JO66" i="16"/>
  <c r="JP66" i="16"/>
  <c r="JQ66" i="16"/>
  <c r="JR66" i="16"/>
  <c r="JS66" i="16"/>
  <c r="JT66" i="16"/>
  <c r="JU66" i="16"/>
  <c r="JV66" i="16"/>
  <c r="JH67" i="16"/>
  <c r="JI67" i="16"/>
  <c r="JJ67" i="16"/>
  <c r="JK67" i="16"/>
  <c r="JL67" i="16"/>
  <c r="JM67" i="16"/>
  <c r="JN67" i="16"/>
  <c r="JO67" i="16"/>
  <c r="JP67" i="16"/>
  <c r="JQ67" i="16"/>
  <c r="JR67" i="16"/>
  <c r="JS67" i="16"/>
  <c r="JT67" i="16"/>
  <c r="JU67" i="16"/>
  <c r="JV67" i="16"/>
  <c r="JH68" i="16"/>
  <c r="JI68" i="16"/>
  <c r="JJ68" i="16"/>
  <c r="JK68" i="16"/>
  <c r="JL68" i="16"/>
  <c r="JM68" i="16"/>
  <c r="JN68" i="16"/>
  <c r="JO68" i="16"/>
  <c r="JP68" i="16"/>
  <c r="JQ68" i="16"/>
  <c r="JR68" i="16"/>
  <c r="JS68" i="16"/>
  <c r="JT68" i="16"/>
  <c r="JU68" i="16"/>
  <c r="JV68" i="16"/>
  <c r="JH69" i="16"/>
  <c r="JI69" i="16"/>
  <c r="JJ69" i="16"/>
  <c r="JK69" i="16"/>
  <c r="JL69" i="16"/>
  <c r="JM69" i="16"/>
  <c r="JN69" i="16"/>
  <c r="JO69" i="16"/>
  <c r="JP69" i="16"/>
  <c r="JQ69" i="16"/>
  <c r="JR69" i="16"/>
  <c r="JS69" i="16"/>
  <c r="JT69" i="16"/>
  <c r="JU69" i="16"/>
  <c r="JV69" i="16"/>
  <c r="JH70" i="16"/>
  <c r="JI70" i="16"/>
  <c r="JJ70" i="16"/>
  <c r="JK70" i="16"/>
  <c r="JL70" i="16"/>
  <c r="JM70" i="16"/>
  <c r="JN70" i="16"/>
  <c r="JO70" i="16"/>
  <c r="JP70" i="16"/>
  <c r="JQ70" i="16"/>
  <c r="JR70" i="16"/>
  <c r="JS70" i="16"/>
  <c r="JT70" i="16"/>
  <c r="JU70" i="16"/>
  <c r="JV70" i="16"/>
  <c r="JH71" i="16"/>
  <c r="JI71" i="16"/>
  <c r="JJ71" i="16"/>
  <c r="JK71" i="16"/>
  <c r="JL71" i="16"/>
  <c r="JM71" i="16"/>
  <c r="JN71" i="16"/>
  <c r="JO71" i="16"/>
  <c r="JP71" i="16"/>
  <c r="JQ71" i="16"/>
  <c r="JR71" i="16"/>
  <c r="JS71" i="16"/>
  <c r="JT71" i="16"/>
  <c r="JU71" i="16"/>
  <c r="JV71" i="16"/>
  <c r="JH72" i="16"/>
  <c r="JI72" i="16"/>
  <c r="JJ72" i="16"/>
  <c r="JK72" i="16"/>
  <c r="JL72" i="16"/>
  <c r="JM72" i="16"/>
  <c r="JN72" i="16"/>
  <c r="JO72" i="16"/>
  <c r="JP72" i="16"/>
  <c r="JQ72" i="16"/>
  <c r="JR72" i="16"/>
  <c r="JS72" i="16"/>
  <c r="JT72" i="16"/>
  <c r="JU72" i="16"/>
  <c r="JV72" i="16"/>
  <c r="JH73" i="16"/>
  <c r="JI73" i="16"/>
  <c r="JJ73" i="16"/>
  <c r="JK73" i="16"/>
  <c r="JL73" i="16"/>
  <c r="JM73" i="16"/>
  <c r="JN73" i="16"/>
  <c r="JO73" i="16"/>
  <c r="JP73" i="16"/>
  <c r="JQ73" i="16"/>
  <c r="JR73" i="16"/>
  <c r="JS73" i="16"/>
  <c r="JT73" i="16"/>
  <c r="JU73" i="16"/>
  <c r="JV73" i="16"/>
  <c r="JH74" i="16"/>
  <c r="JI74" i="16"/>
  <c r="JJ74" i="16"/>
  <c r="JK74" i="16"/>
  <c r="JL74" i="16"/>
  <c r="JM74" i="16"/>
  <c r="JN74" i="16"/>
  <c r="JO74" i="16"/>
  <c r="JP74" i="16"/>
  <c r="JQ74" i="16"/>
  <c r="JR74" i="16"/>
  <c r="JS74" i="16"/>
  <c r="JT74" i="16"/>
  <c r="JU74" i="16"/>
  <c r="JV74" i="16"/>
  <c r="JH75" i="16"/>
  <c r="JI75" i="16"/>
  <c r="JJ75" i="16"/>
  <c r="JK75" i="16"/>
  <c r="JL75" i="16"/>
  <c r="JM75" i="16"/>
  <c r="JN75" i="16"/>
  <c r="JO75" i="16"/>
  <c r="JP75" i="16"/>
  <c r="JQ75" i="16"/>
  <c r="JR75" i="16"/>
  <c r="JS75" i="16"/>
  <c r="JT75" i="16"/>
  <c r="JU75" i="16"/>
  <c r="JV75" i="16"/>
  <c r="JH76" i="16"/>
  <c r="JI76" i="16"/>
  <c r="JJ76" i="16"/>
  <c r="JK76" i="16"/>
  <c r="JL76" i="16"/>
  <c r="JM76" i="16"/>
  <c r="JN76" i="16"/>
  <c r="JO76" i="16"/>
  <c r="JP76" i="16"/>
  <c r="JQ76" i="16"/>
  <c r="JR76" i="16"/>
  <c r="JS76" i="16"/>
  <c r="JT76" i="16"/>
  <c r="JU76" i="16"/>
  <c r="JV76" i="16"/>
  <c r="JH77" i="16"/>
  <c r="JI77" i="16"/>
  <c r="JJ77" i="16"/>
  <c r="JK77" i="16"/>
  <c r="JL77" i="16"/>
  <c r="JM77" i="16"/>
  <c r="JN77" i="16"/>
  <c r="JO77" i="16"/>
  <c r="JP77" i="16"/>
  <c r="JQ77" i="16"/>
  <c r="JR77" i="16"/>
  <c r="JS77" i="16"/>
  <c r="JT77" i="16"/>
  <c r="JU77" i="16"/>
  <c r="JV77" i="16"/>
  <c r="JH78" i="16"/>
  <c r="JI78" i="16"/>
  <c r="JJ78" i="16"/>
  <c r="JK78" i="16"/>
  <c r="JL78" i="16"/>
  <c r="JM78" i="16"/>
  <c r="JN78" i="16"/>
  <c r="JO78" i="16"/>
  <c r="JP78" i="16"/>
  <c r="JQ78" i="16"/>
  <c r="JR78" i="16"/>
  <c r="JS78" i="16"/>
  <c r="JT78" i="16"/>
  <c r="JU78" i="16"/>
  <c r="JV78" i="16"/>
  <c r="JH79" i="16"/>
  <c r="JI79" i="16"/>
  <c r="JJ79" i="16"/>
  <c r="JK79" i="16"/>
  <c r="JL79" i="16"/>
  <c r="JM79" i="16"/>
  <c r="JN79" i="16"/>
  <c r="JO79" i="16"/>
  <c r="JP79" i="16"/>
  <c r="JQ79" i="16"/>
  <c r="JR79" i="16"/>
  <c r="JS79" i="16"/>
  <c r="JT79" i="16"/>
  <c r="JU79" i="16"/>
  <c r="JV79" i="16"/>
  <c r="JH80" i="16"/>
  <c r="JI80" i="16"/>
  <c r="JJ80" i="16"/>
  <c r="JK80" i="16"/>
  <c r="JL80" i="16"/>
  <c r="JM80" i="16"/>
  <c r="JN80" i="16"/>
  <c r="JO80" i="16"/>
  <c r="JP80" i="16"/>
  <c r="JQ80" i="16"/>
  <c r="JR80" i="16"/>
  <c r="JS80" i="16"/>
  <c r="JT80" i="16"/>
  <c r="JU80" i="16"/>
  <c r="JV80" i="16"/>
  <c r="JH81" i="16"/>
  <c r="JI81" i="16"/>
  <c r="JJ81" i="16"/>
  <c r="JK81" i="16"/>
  <c r="JL81" i="16"/>
  <c r="JM81" i="16"/>
  <c r="JN81" i="16"/>
  <c r="JO81" i="16"/>
  <c r="JP81" i="16"/>
  <c r="JQ81" i="16"/>
  <c r="JR81" i="16"/>
  <c r="JS81" i="16"/>
  <c r="JT81" i="16"/>
  <c r="JU81" i="16"/>
  <c r="JV81" i="16"/>
  <c r="JH82" i="16"/>
  <c r="JI82" i="16"/>
  <c r="JJ82" i="16"/>
  <c r="JK82" i="16"/>
  <c r="JL82" i="16"/>
  <c r="JM82" i="16"/>
  <c r="JN82" i="16"/>
  <c r="JO82" i="16"/>
  <c r="JP82" i="16"/>
  <c r="JQ82" i="16"/>
  <c r="JR82" i="16"/>
  <c r="JS82" i="16"/>
  <c r="JT82" i="16"/>
  <c r="JU82" i="16"/>
  <c r="JV82" i="16"/>
  <c r="JH83" i="16"/>
  <c r="JI83" i="16"/>
  <c r="JJ83" i="16"/>
  <c r="JK83" i="16"/>
  <c r="JL83" i="16"/>
  <c r="JM83" i="16"/>
  <c r="JN83" i="16"/>
  <c r="JO83" i="16"/>
  <c r="JP83" i="16"/>
  <c r="JQ83" i="16"/>
  <c r="JR83" i="16"/>
  <c r="JS83" i="16"/>
  <c r="JT83" i="16"/>
  <c r="JU83" i="16"/>
  <c r="JV83" i="16"/>
  <c r="JH84" i="16"/>
  <c r="JI84" i="16"/>
  <c r="JJ84" i="16"/>
  <c r="JK84" i="16"/>
  <c r="JL84" i="16"/>
  <c r="JM84" i="16"/>
  <c r="JN84" i="16"/>
  <c r="JO84" i="16"/>
  <c r="JP84" i="16"/>
  <c r="JQ84" i="16"/>
  <c r="JR84" i="16"/>
  <c r="JS84" i="16"/>
  <c r="JT84" i="16"/>
  <c r="JU84" i="16"/>
  <c r="JV84" i="16"/>
  <c r="JH85" i="16"/>
  <c r="JI85" i="16"/>
  <c r="JJ85" i="16"/>
  <c r="JK85" i="16"/>
  <c r="JL85" i="16"/>
  <c r="JM85" i="16"/>
  <c r="JN85" i="16"/>
  <c r="JO85" i="16"/>
  <c r="JP85" i="16"/>
  <c r="JQ85" i="16"/>
  <c r="JR85" i="16"/>
  <c r="JS85" i="16"/>
  <c r="JT85" i="16"/>
  <c r="JU85" i="16"/>
  <c r="JV85" i="16"/>
  <c r="JH86" i="16"/>
  <c r="JI86" i="16"/>
  <c r="JJ86" i="16"/>
  <c r="JK86" i="16"/>
  <c r="JL86" i="16"/>
  <c r="JM86" i="16"/>
  <c r="JN86" i="16"/>
  <c r="JO86" i="16"/>
  <c r="JP86" i="16"/>
  <c r="JQ86" i="16"/>
  <c r="JR86" i="16"/>
  <c r="JS86" i="16"/>
  <c r="JT86" i="16"/>
  <c r="JU86" i="16"/>
  <c r="JV86" i="16"/>
  <c r="JH87" i="16"/>
  <c r="JI87" i="16"/>
  <c r="JJ87" i="16"/>
  <c r="JK87" i="16"/>
  <c r="JL87" i="16"/>
  <c r="JM87" i="16"/>
  <c r="JN87" i="16"/>
  <c r="JO87" i="16"/>
  <c r="JP87" i="16"/>
  <c r="JQ87" i="16"/>
  <c r="JR87" i="16"/>
  <c r="JS87" i="16"/>
  <c r="JT87" i="16"/>
  <c r="JU87" i="16"/>
  <c r="JV87" i="16"/>
  <c r="JH88" i="16"/>
  <c r="JI88" i="16"/>
  <c r="JJ88" i="16"/>
  <c r="JK88" i="16"/>
  <c r="JL88" i="16"/>
  <c r="JM88" i="16"/>
  <c r="JN88" i="16"/>
  <c r="JO88" i="16"/>
  <c r="JP88" i="16"/>
  <c r="JQ88" i="16"/>
  <c r="JR88" i="16"/>
  <c r="JS88" i="16"/>
  <c r="JT88" i="16"/>
  <c r="JU88" i="16"/>
  <c r="JV88" i="16"/>
  <c r="JH89" i="16"/>
  <c r="JI89" i="16"/>
  <c r="JJ89" i="16"/>
  <c r="JK89" i="16"/>
  <c r="JL89" i="16"/>
  <c r="JM89" i="16"/>
  <c r="JN89" i="16"/>
  <c r="JO89" i="16"/>
  <c r="JP89" i="16"/>
  <c r="JQ89" i="16"/>
  <c r="JR89" i="16"/>
  <c r="JS89" i="16"/>
  <c r="JT89" i="16"/>
  <c r="JU89" i="16"/>
  <c r="JV89" i="16"/>
  <c r="JH90" i="16"/>
  <c r="JI90" i="16"/>
  <c r="JJ90" i="16"/>
  <c r="JK90" i="16"/>
  <c r="JL90" i="16"/>
  <c r="JM90" i="16"/>
  <c r="JN90" i="16"/>
  <c r="JO90" i="16"/>
  <c r="JP90" i="16"/>
  <c r="JQ90" i="16"/>
  <c r="JR90" i="16"/>
  <c r="JS90" i="16"/>
  <c r="JT90" i="16"/>
  <c r="JU90" i="16"/>
  <c r="JV90" i="16"/>
  <c r="JH91" i="16"/>
  <c r="JI91" i="16"/>
  <c r="JJ91" i="16"/>
  <c r="JK91" i="16"/>
  <c r="JL91" i="16"/>
  <c r="JM91" i="16"/>
  <c r="JN91" i="16"/>
  <c r="JO91" i="16"/>
  <c r="JP91" i="16"/>
  <c r="JQ91" i="16"/>
  <c r="JR91" i="16"/>
  <c r="JS91" i="16"/>
  <c r="JT91" i="16"/>
  <c r="JU91" i="16"/>
  <c r="JV91" i="16"/>
  <c r="JH92" i="16"/>
  <c r="JI92" i="16"/>
  <c r="JJ92" i="16"/>
  <c r="JK92" i="16"/>
  <c r="JL92" i="16"/>
  <c r="JM92" i="16"/>
  <c r="JN92" i="16"/>
  <c r="JO92" i="16"/>
  <c r="JP92" i="16"/>
  <c r="JQ92" i="16"/>
  <c r="JR92" i="16"/>
  <c r="JS92" i="16"/>
  <c r="JT92" i="16"/>
  <c r="JU92" i="16"/>
  <c r="JV92" i="16"/>
  <c r="JH93" i="16"/>
  <c r="JI93" i="16"/>
  <c r="JJ93" i="16"/>
  <c r="JK93" i="16"/>
  <c r="JL93" i="16"/>
  <c r="JM93" i="16"/>
  <c r="JN93" i="16"/>
  <c r="JO93" i="16"/>
  <c r="JP93" i="16"/>
  <c r="JQ93" i="16"/>
  <c r="JR93" i="16"/>
  <c r="JS93" i="16"/>
  <c r="JT93" i="16"/>
  <c r="JU93" i="16"/>
  <c r="JV93" i="16"/>
  <c r="JH94" i="16"/>
  <c r="JI94" i="16"/>
  <c r="JJ94" i="16"/>
  <c r="JK94" i="16"/>
  <c r="JL94" i="16"/>
  <c r="JM94" i="16"/>
  <c r="JN94" i="16"/>
  <c r="JO94" i="16"/>
  <c r="JP94" i="16"/>
  <c r="JQ94" i="16"/>
  <c r="JR94" i="16"/>
  <c r="JS94" i="16"/>
  <c r="JT94" i="16"/>
  <c r="JU94" i="16"/>
  <c r="JV94" i="16"/>
  <c r="JH95" i="16"/>
  <c r="JI95" i="16"/>
  <c r="JJ95" i="16"/>
  <c r="JK95" i="16"/>
  <c r="JL95" i="16"/>
  <c r="JM95" i="16"/>
  <c r="JN95" i="16"/>
  <c r="JO95" i="16"/>
  <c r="JP95" i="16"/>
  <c r="JQ95" i="16"/>
  <c r="JR95" i="16"/>
  <c r="JS95" i="16"/>
  <c r="JT95" i="16"/>
  <c r="JU95" i="16"/>
  <c r="JV95" i="16"/>
  <c r="JH96" i="16"/>
  <c r="JI96" i="16"/>
  <c r="JJ96" i="16"/>
  <c r="JK96" i="16"/>
  <c r="JL96" i="16"/>
  <c r="JM96" i="16"/>
  <c r="JN96" i="16"/>
  <c r="JO96" i="16"/>
  <c r="JP96" i="16"/>
  <c r="JQ96" i="16"/>
  <c r="JR96" i="16"/>
  <c r="JS96" i="16"/>
  <c r="JT96" i="16"/>
  <c r="JU96" i="16"/>
  <c r="JV96" i="16"/>
  <c r="JH97" i="16"/>
  <c r="JI97" i="16"/>
  <c r="JJ97" i="16"/>
  <c r="JK97" i="16"/>
  <c r="JL97" i="16"/>
  <c r="JM97" i="16"/>
  <c r="JN97" i="16"/>
  <c r="JO97" i="16"/>
  <c r="JP97" i="16"/>
  <c r="JQ97" i="16"/>
  <c r="JR97" i="16"/>
  <c r="JS97" i="16"/>
  <c r="JT97" i="16"/>
  <c r="JU97" i="16"/>
  <c r="JV97" i="16"/>
  <c r="JH98" i="16"/>
  <c r="JI98" i="16"/>
  <c r="JJ98" i="16"/>
  <c r="JK98" i="16"/>
  <c r="JL98" i="16"/>
  <c r="JM98" i="16"/>
  <c r="JN98" i="16"/>
  <c r="JO98" i="16"/>
  <c r="JP98" i="16"/>
  <c r="JQ98" i="16"/>
  <c r="JR98" i="16"/>
  <c r="JS98" i="16"/>
  <c r="JT98" i="16"/>
  <c r="JU98" i="16"/>
  <c r="JV98" i="16"/>
  <c r="JH99" i="16"/>
  <c r="JI99" i="16"/>
  <c r="JJ99" i="16"/>
  <c r="JK99" i="16"/>
  <c r="JL99" i="16"/>
  <c r="JM99" i="16"/>
  <c r="JN99" i="16"/>
  <c r="JO99" i="16"/>
  <c r="JP99" i="16"/>
  <c r="JQ99" i="16"/>
  <c r="JR99" i="16"/>
  <c r="JS99" i="16"/>
  <c r="JT99" i="16"/>
  <c r="JU99" i="16"/>
  <c r="JV99" i="16"/>
  <c r="JH100" i="16"/>
  <c r="JI100" i="16"/>
  <c r="JJ100" i="16"/>
  <c r="JK100" i="16"/>
  <c r="JL100" i="16"/>
  <c r="JM100" i="16"/>
  <c r="JN100" i="16"/>
  <c r="JO100" i="16"/>
  <c r="JP100" i="16"/>
  <c r="JQ100" i="16"/>
  <c r="JR100" i="16"/>
  <c r="JS100" i="16"/>
  <c r="JT100" i="16"/>
  <c r="JU100" i="16"/>
  <c r="JV100" i="16"/>
  <c r="JH101" i="16"/>
  <c r="JI101" i="16"/>
  <c r="JJ101" i="16"/>
  <c r="JK101" i="16"/>
  <c r="JL101" i="16"/>
  <c r="JM101" i="16"/>
  <c r="JN101" i="16"/>
  <c r="JO101" i="16"/>
  <c r="JP101" i="16"/>
  <c r="JQ101" i="16"/>
  <c r="JR101" i="16"/>
  <c r="JS101" i="16"/>
  <c r="JT101" i="16"/>
  <c r="JU101" i="16"/>
  <c r="JV101" i="16"/>
  <c r="JH102" i="16"/>
  <c r="JI102" i="16"/>
  <c r="JJ102" i="16"/>
  <c r="JK102" i="16"/>
  <c r="JL102" i="16"/>
  <c r="JM102" i="16"/>
  <c r="JN102" i="16"/>
  <c r="JO102" i="16"/>
  <c r="JP102" i="16"/>
  <c r="JQ102" i="16"/>
  <c r="JR102" i="16"/>
  <c r="JS102" i="16"/>
  <c r="JT102" i="16"/>
  <c r="JU102" i="16"/>
  <c r="JV102" i="16"/>
  <c r="JH103" i="16"/>
  <c r="JI103" i="16"/>
  <c r="JJ103" i="16"/>
  <c r="JK103" i="16"/>
  <c r="JL103" i="16"/>
  <c r="JM103" i="16"/>
  <c r="JN103" i="16"/>
  <c r="JO103" i="16"/>
  <c r="JP103" i="16"/>
  <c r="JQ103" i="16"/>
  <c r="JR103" i="16"/>
  <c r="JS103" i="16"/>
  <c r="JT103" i="16"/>
  <c r="JU103" i="16"/>
  <c r="JV103" i="16"/>
  <c r="JH104" i="16"/>
  <c r="JI104" i="16"/>
  <c r="JJ104" i="16"/>
  <c r="JK104" i="16"/>
  <c r="JL104" i="16"/>
  <c r="JM104" i="16"/>
  <c r="JN104" i="16"/>
  <c r="JO104" i="16"/>
  <c r="JP104" i="16"/>
  <c r="JQ104" i="16"/>
  <c r="JR104" i="16"/>
  <c r="JS104" i="16"/>
  <c r="JT104" i="16"/>
  <c r="JU104" i="16"/>
  <c r="JV104" i="16"/>
  <c r="JH105" i="16"/>
  <c r="JI105" i="16"/>
  <c r="JJ105" i="16"/>
  <c r="JK105" i="16"/>
  <c r="JL105" i="16"/>
  <c r="JM105" i="16"/>
  <c r="JN105" i="16"/>
  <c r="JO105" i="16"/>
  <c r="JP105" i="16"/>
  <c r="JQ105" i="16"/>
  <c r="JR105" i="16"/>
  <c r="JS105" i="16"/>
  <c r="JT105" i="16"/>
  <c r="JU105" i="16"/>
  <c r="JV105" i="16"/>
  <c r="JH106" i="16"/>
  <c r="JI106" i="16"/>
  <c r="JJ106" i="16"/>
  <c r="JK106" i="16"/>
  <c r="JL106" i="16"/>
  <c r="JM106" i="16"/>
  <c r="JN106" i="16"/>
  <c r="JO106" i="16"/>
  <c r="JP106" i="16"/>
  <c r="JQ106" i="16"/>
  <c r="JR106" i="16"/>
  <c r="JS106" i="16"/>
  <c r="JT106" i="16"/>
  <c r="JU106" i="16"/>
  <c r="JV106" i="16"/>
  <c r="JH107" i="16"/>
  <c r="JI107" i="16"/>
  <c r="JJ107" i="16"/>
  <c r="JK107" i="16"/>
  <c r="JL107" i="16"/>
  <c r="JM107" i="16"/>
  <c r="JN107" i="16"/>
  <c r="JO107" i="16"/>
  <c r="JP107" i="16"/>
  <c r="JQ107" i="16"/>
  <c r="JR107" i="16"/>
  <c r="JS107" i="16"/>
  <c r="JT107" i="16"/>
  <c r="JU107" i="16"/>
  <c r="JV107" i="16"/>
  <c r="JH108" i="16"/>
  <c r="JI108" i="16"/>
  <c r="JJ108" i="16"/>
  <c r="JK108" i="16"/>
  <c r="JL108" i="16"/>
  <c r="JM108" i="16"/>
  <c r="JN108" i="16"/>
  <c r="JO108" i="16"/>
  <c r="JP108" i="16"/>
  <c r="JQ108" i="16"/>
  <c r="JR108" i="16"/>
  <c r="JS108" i="16"/>
  <c r="JT108" i="16"/>
  <c r="JU108" i="16"/>
  <c r="JV108" i="16"/>
  <c r="JH109" i="16"/>
  <c r="JI109" i="16"/>
  <c r="JJ109" i="16"/>
  <c r="JK109" i="16"/>
  <c r="JL109" i="16"/>
  <c r="JM109" i="16"/>
  <c r="JN109" i="16"/>
  <c r="JO109" i="16"/>
  <c r="JP109" i="16"/>
  <c r="JQ109" i="16"/>
  <c r="JR109" i="16"/>
  <c r="JS109" i="16"/>
  <c r="JT109" i="16"/>
  <c r="JU109" i="16"/>
  <c r="JV109" i="16"/>
  <c r="JH110" i="16"/>
  <c r="JI110" i="16"/>
  <c r="JJ110" i="16"/>
  <c r="JK110" i="16"/>
  <c r="JL110" i="16"/>
  <c r="JM110" i="16"/>
  <c r="JN110" i="16"/>
  <c r="JO110" i="16"/>
  <c r="JP110" i="16"/>
  <c r="JQ110" i="16"/>
  <c r="JR110" i="16"/>
  <c r="JS110" i="16"/>
  <c r="JT110" i="16"/>
  <c r="JU110" i="16"/>
  <c r="JV110" i="16"/>
  <c r="JH111" i="16"/>
  <c r="JI111" i="16"/>
  <c r="JJ111" i="16"/>
  <c r="JK111" i="16"/>
  <c r="JL111" i="16"/>
  <c r="JM111" i="16"/>
  <c r="JN111" i="16"/>
  <c r="JO111" i="16"/>
  <c r="JP111" i="16"/>
  <c r="JQ111" i="16"/>
  <c r="JR111" i="16"/>
  <c r="JS111" i="16"/>
  <c r="JT111" i="16"/>
  <c r="JU111" i="16"/>
  <c r="JV111" i="16"/>
  <c r="JH112" i="16"/>
  <c r="JI112" i="16"/>
  <c r="JJ112" i="16"/>
  <c r="JK112" i="16"/>
  <c r="JL112" i="16"/>
  <c r="JM112" i="16"/>
  <c r="JN112" i="16"/>
  <c r="JO112" i="16"/>
  <c r="JP112" i="16"/>
  <c r="JQ112" i="16"/>
  <c r="JR112" i="16"/>
  <c r="JS112" i="16"/>
  <c r="JT112" i="16"/>
  <c r="JU112" i="16"/>
  <c r="JV112" i="16"/>
  <c r="JH113" i="16"/>
  <c r="JI113" i="16"/>
  <c r="JJ113" i="16"/>
  <c r="JK113" i="16"/>
  <c r="JL113" i="16"/>
  <c r="JM113" i="16"/>
  <c r="JN113" i="16"/>
  <c r="JO113" i="16"/>
  <c r="JP113" i="16"/>
  <c r="JQ113" i="16"/>
  <c r="JR113" i="16"/>
  <c r="JS113" i="16"/>
  <c r="JT113" i="16"/>
  <c r="JU113" i="16"/>
  <c r="JV113" i="16"/>
  <c r="JH114" i="16"/>
  <c r="JI114" i="16"/>
  <c r="JJ114" i="16"/>
  <c r="JK114" i="16"/>
  <c r="JL114" i="16"/>
  <c r="JM114" i="16"/>
  <c r="JN114" i="16"/>
  <c r="JO114" i="16"/>
  <c r="JP114" i="16"/>
  <c r="JQ114" i="16"/>
  <c r="JR114" i="16"/>
  <c r="JS114" i="16"/>
  <c r="JT114" i="16"/>
  <c r="JU114" i="16"/>
  <c r="JV114" i="16"/>
  <c r="JH115" i="16"/>
  <c r="JI115" i="16"/>
  <c r="JJ115" i="16"/>
  <c r="JK115" i="16"/>
  <c r="JL115" i="16"/>
  <c r="JM115" i="16"/>
  <c r="JN115" i="16"/>
  <c r="JO115" i="16"/>
  <c r="JP115" i="16"/>
  <c r="JQ115" i="16"/>
  <c r="JR115" i="16"/>
  <c r="JS115" i="16"/>
  <c r="JT115" i="16"/>
  <c r="JU115" i="16"/>
  <c r="JV115" i="16"/>
  <c r="JH116" i="16"/>
  <c r="JI116" i="16"/>
  <c r="JJ116" i="16"/>
  <c r="JK116" i="16"/>
  <c r="JL116" i="16"/>
  <c r="JM116" i="16"/>
  <c r="JN116" i="16"/>
  <c r="JO116" i="16"/>
  <c r="JP116" i="16"/>
  <c r="JQ116" i="16"/>
  <c r="JR116" i="16"/>
  <c r="JS116" i="16"/>
  <c r="JT116" i="16"/>
  <c r="JU116" i="16"/>
  <c r="JV116" i="16"/>
  <c r="JH117" i="16"/>
  <c r="JI117" i="16"/>
  <c r="JJ117" i="16"/>
  <c r="JK117" i="16"/>
  <c r="JL117" i="16"/>
  <c r="JM117" i="16"/>
  <c r="JN117" i="16"/>
  <c r="JO117" i="16"/>
  <c r="JP117" i="16"/>
  <c r="JQ117" i="16"/>
  <c r="JR117" i="16"/>
  <c r="JS117" i="16"/>
  <c r="JT117" i="16"/>
  <c r="JU117" i="16"/>
  <c r="JV117" i="16"/>
  <c r="JH118" i="16"/>
  <c r="JI118" i="16"/>
  <c r="JJ118" i="16"/>
  <c r="JK118" i="16"/>
  <c r="JL118" i="16"/>
  <c r="JM118" i="16"/>
  <c r="JN118" i="16"/>
  <c r="JO118" i="16"/>
  <c r="JP118" i="16"/>
  <c r="JQ118" i="16"/>
  <c r="JR118" i="16"/>
  <c r="JS118" i="16"/>
  <c r="JT118" i="16"/>
  <c r="JU118" i="16"/>
  <c r="JV118" i="16"/>
  <c r="JH119" i="16"/>
  <c r="JI119" i="16"/>
  <c r="JJ119" i="16"/>
  <c r="JK119" i="16"/>
  <c r="JL119" i="16"/>
  <c r="JM119" i="16"/>
  <c r="JN119" i="16"/>
  <c r="JO119" i="16"/>
  <c r="JP119" i="16"/>
  <c r="JQ119" i="16"/>
  <c r="JR119" i="16"/>
  <c r="JS119" i="16"/>
  <c r="JT119" i="16"/>
  <c r="JU119" i="16"/>
  <c r="JV119" i="16"/>
  <c r="JH120" i="16"/>
  <c r="JI120" i="16"/>
  <c r="JJ120" i="16"/>
  <c r="JK120" i="16"/>
  <c r="JL120" i="16"/>
  <c r="JM120" i="16"/>
  <c r="JN120" i="16"/>
  <c r="JO120" i="16"/>
  <c r="JP120" i="16"/>
  <c r="JQ120" i="16"/>
  <c r="JR120" i="16"/>
  <c r="JS120" i="16"/>
  <c r="JT120" i="16"/>
  <c r="JU120" i="16"/>
  <c r="JV120" i="16"/>
  <c r="JH121" i="16"/>
  <c r="JI121" i="16"/>
  <c r="JJ121" i="16"/>
  <c r="JK121" i="16"/>
  <c r="JL121" i="16"/>
  <c r="JM121" i="16"/>
  <c r="JN121" i="16"/>
  <c r="JO121" i="16"/>
  <c r="JP121" i="16"/>
  <c r="JQ121" i="16"/>
  <c r="JR121" i="16"/>
  <c r="JS121" i="16"/>
  <c r="JT121" i="16"/>
  <c r="JU121" i="16"/>
  <c r="JV121" i="16"/>
  <c r="JH122" i="16"/>
  <c r="JI122" i="16"/>
  <c r="JJ122" i="16"/>
  <c r="JK122" i="16"/>
  <c r="JL122" i="16"/>
  <c r="JM122" i="16"/>
  <c r="JN122" i="16"/>
  <c r="JO122" i="16"/>
  <c r="JP122" i="16"/>
  <c r="JQ122" i="16"/>
  <c r="JR122" i="16"/>
  <c r="JS122" i="16"/>
  <c r="JT122" i="16"/>
  <c r="JU122" i="16"/>
  <c r="JV122" i="16"/>
  <c r="JH123" i="16"/>
  <c r="JI123" i="16"/>
  <c r="JJ123" i="16"/>
  <c r="JK123" i="16"/>
  <c r="JL123" i="16"/>
  <c r="JM123" i="16"/>
  <c r="JN123" i="16"/>
  <c r="JO123" i="16"/>
  <c r="JP123" i="16"/>
  <c r="JQ123" i="16"/>
  <c r="JR123" i="16"/>
  <c r="JS123" i="16"/>
  <c r="JT123" i="16"/>
  <c r="JU123" i="16"/>
  <c r="JV123" i="16"/>
  <c r="JH124" i="16"/>
  <c r="JI124" i="16"/>
  <c r="JJ124" i="16"/>
  <c r="JK124" i="16"/>
  <c r="JL124" i="16"/>
  <c r="JM124" i="16"/>
  <c r="JN124" i="16"/>
  <c r="JO124" i="16"/>
  <c r="JP124" i="16"/>
  <c r="JQ124" i="16"/>
  <c r="JR124" i="16"/>
  <c r="JS124" i="16"/>
  <c r="JT124" i="16"/>
  <c r="JU124" i="16"/>
  <c r="JV124" i="16"/>
  <c r="JH125" i="16"/>
  <c r="JI125" i="16"/>
  <c r="JJ125" i="16"/>
  <c r="JK125" i="16"/>
  <c r="JL125" i="16"/>
  <c r="JM125" i="16"/>
  <c r="JN125" i="16"/>
  <c r="JO125" i="16"/>
  <c r="JP125" i="16"/>
  <c r="JQ125" i="16"/>
  <c r="JR125" i="16"/>
  <c r="JS125" i="16"/>
  <c r="JT125" i="16"/>
  <c r="JU125" i="16"/>
  <c r="JV125" i="16"/>
  <c r="JH126" i="16"/>
  <c r="JI126" i="16"/>
  <c r="JJ126" i="16"/>
  <c r="JK126" i="16"/>
  <c r="JL126" i="16"/>
  <c r="JM126" i="16"/>
  <c r="JN126" i="16"/>
  <c r="JO126" i="16"/>
  <c r="JP126" i="16"/>
  <c r="JQ126" i="16"/>
  <c r="JR126" i="16"/>
  <c r="JS126" i="16"/>
  <c r="JT126" i="16"/>
  <c r="JU126" i="16"/>
  <c r="JV126" i="16"/>
  <c r="JH127" i="16"/>
  <c r="JI127" i="16"/>
  <c r="JJ127" i="16"/>
  <c r="JK127" i="16"/>
  <c r="JL127" i="16"/>
  <c r="JM127" i="16"/>
  <c r="JN127" i="16"/>
  <c r="JO127" i="16"/>
  <c r="JP127" i="16"/>
  <c r="JQ127" i="16"/>
  <c r="JR127" i="16"/>
  <c r="JS127" i="16"/>
  <c r="JT127" i="16"/>
  <c r="JU127" i="16"/>
  <c r="JV127" i="16"/>
  <c r="JH128" i="16"/>
  <c r="JI128" i="16"/>
  <c r="JJ128" i="16"/>
  <c r="JK128" i="16"/>
  <c r="JL128" i="16"/>
  <c r="JM128" i="16"/>
  <c r="JN128" i="16"/>
  <c r="JO128" i="16"/>
  <c r="JP128" i="16"/>
  <c r="JQ128" i="16"/>
  <c r="JR128" i="16"/>
  <c r="JS128" i="16"/>
  <c r="JT128" i="16"/>
  <c r="JU128" i="16"/>
  <c r="JV128" i="16"/>
  <c r="JH129" i="16"/>
  <c r="JI129" i="16"/>
  <c r="JJ129" i="16"/>
  <c r="JK129" i="16"/>
  <c r="JL129" i="16"/>
  <c r="JM129" i="16"/>
  <c r="JN129" i="16"/>
  <c r="JO129" i="16"/>
  <c r="JP129" i="16"/>
  <c r="JQ129" i="16"/>
  <c r="JR129" i="16"/>
  <c r="JS129" i="16"/>
  <c r="JT129" i="16"/>
  <c r="JU129" i="16"/>
  <c r="JV129" i="16"/>
  <c r="JH130" i="16"/>
  <c r="JI130" i="16"/>
  <c r="JJ130" i="16"/>
  <c r="JK130" i="16"/>
  <c r="JL130" i="16"/>
  <c r="JM130" i="16"/>
  <c r="JN130" i="16"/>
  <c r="JO130" i="16"/>
  <c r="JP130" i="16"/>
  <c r="JQ130" i="16"/>
  <c r="JR130" i="16"/>
  <c r="JS130" i="16"/>
  <c r="JT130" i="16"/>
  <c r="JU130" i="16"/>
  <c r="JV130" i="16"/>
  <c r="JH131" i="16"/>
  <c r="JI131" i="16"/>
  <c r="JJ131" i="16"/>
  <c r="JK131" i="16"/>
  <c r="JL131" i="16"/>
  <c r="JM131" i="16"/>
  <c r="JN131" i="16"/>
  <c r="JO131" i="16"/>
  <c r="JP131" i="16"/>
  <c r="JQ131" i="16"/>
  <c r="JR131" i="16"/>
  <c r="JS131" i="16"/>
  <c r="JT131" i="16"/>
  <c r="JU131" i="16"/>
  <c r="JV131" i="16"/>
  <c r="JH132" i="16"/>
  <c r="JI132" i="16"/>
  <c r="JJ132" i="16"/>
  <c r="JK132" i="16"/>
  <c r="JL132" i="16"/>
  <c r="JM132" i="16"/>
  <c r="JN132" i="16"/>
  <c r="JO132" i="16"/>
  <c r="JP132" i="16"/>
  <c r="JQ132" i="16"/>
  <c r="JR132" i="16"/>
  <c r="JS132" i="16"/>
  <c r="JT132" i="16"/>
  <c r="JU132" i="16"/>
  <c r="JV132" i="16"/>
  <c r="JH133" i="16"/>
  <c r="JI133" i="16"/>
  <c r="JJ133" i="16"/>
  <c r="JK133" i="16"/>
  <c r="JL133" i="16"/>
  <c r="JM133" i="16"/>
  <c r="JN133" i="16"/>
  <c r="JO133" i="16"/>
  <c r="JP133" i="16"/>
  <c r="JQ133" i="16"/>
  <c r="JR133" i="16"/>
  <c r="JS133" i="16"/>
  <c r="JT133" i="16"/>
  <c r="JU133" i="16"/>
  <c r="JV133" i="16"/>
  <c r="JH134" i="16"/>
  <c r="JI134" i="16"/>
  <c r="JJ134" i="16"/>
  <c r="JK134" i="16"/>
  <c r="JL134" i="16"/>
  <c r="JM134" i="16"/>
  <c r="JN134" i="16"/>
  <c r="JO134" i="16"/>
  <c r="JP134" i="16"/>
  <c r="JQ134" i="16"/>
  <c r="JR134" i="16"/>
  <c r="JS134" i="16"/>
  <c r="JT134" i="16"/>
  <c r="JU134" i="16"/>
  <c r="JV134" i="16"/>
  <c r="JH135" i="16"/>
  <c r="JI135" i="16"/>
  <c r="JJ135" i="16"/>
  <c r="JK135" i="16"/>
  <c r="JL135" i="16"/>
  <c r="JM135" i="16"/>
  <c r="JN135" i="16"/>
  <c r="JO135" i="16"/>
  <c r="JP135" i="16"/>
  <c r="JQ135" i="16"/>
  <c r="JR135" i="16"/>
  <c r="JS135" i="16"/>
  <c r="JT135" i="16"/>
  <c r="JU135" i="16"/>
  <c r="JV135" i="16"/>
  <c r="JH136" i="16"/>
  <c r="JI136" i="16"/>
  <c r="JJ136" i="16"/>
  <c r="JK136" i="16"/>
  <c r="JL136" i="16"/>
  <c r="JM136" i="16"/>
  <c r="JN136" i="16"/>
  <c r="JO136" i="16"/>
  <c r="JP136" i="16"/>
  <c r="JQ136" i="16"/>
  <c r="JR136" i="16"/>
  <c r="JS136" i="16"/>
  <c r="JT136" i="16"/>
  <c r="JU136" i="16"/>
  <c r="JV136" i="16"/>
  <c r="JH137" i="16"/>
  <c r="JI137" i="16"/>
  <c r="JJ137" i="16"/>
  <c r="JK137" i="16"/>
  <c r="JL137" i="16"/>
  <c r="JM137" i="16"/>
  <c r="JN137" i="16"/>
  <c r="JO137" i="16"/>
  <c r="JP137" i="16"/>
  <c r="JQ137" i="16"/>
  <c r="JR137" i="16"/>
  <c r="JS137" i="16"/>
  <c r="JT137" i="16"/>
  <c r="JU137" i="16"/>
  <c r="JV137" i="16"/>
  <c r="JH138" i="16"/>
  <c r="JI138" i="16"/>
  <c r="JJ138" i="16"/>
  <c r="JK138" i="16"/>
  <c r="JL138" i="16"/>
  <c r="JM138" i="16"/>
  <c r="JN138" i="16"/>
  <c r="JO138" i="16"/>
  <c r="JP138" i="16"/>
  <c r="JQ138" i="16"/>
  <c r="JR138" i="16"/>
  <c r="JS138" i="16"/>
  <c r="JT138" i="16"/>
  <c r="JU138" i="16"/>
  <c r="JV138" i="16"/>
  <c r="JH139" i="16"/>
  <c r="JI139" i="16"/>
  <c r="JJ139" i="16"/>
  <c r="JK139" i="16"/>
  <c r="JL139" i="16"/>
  <c r="JM139" i="16"/>
  <c r="JN139" i="16"/>
  <c r="JO139" i="16"/>
  <c r="JP139" i="16"/>
  <c r="JQ139" i="16"/>
  <c r="JR139" i="16"/>
  <c r="JS139" i="16"/>
  <c r="JT139" i="16"/>
  <c r="JU139" i="16"/>
  <c r="JV139" i="16"/>
  <c r="JH140" i="16"/>
  <c r="JI140" i="16"/>
  <c r="JJ140" i="16"/>
  <c r="JK140" i="16"/>
  <c r="JL140" i="16"/>
  <c r="JM140" i="16"/>
  <c r="JN140" i="16"/>
  <c r="JO140" i="16"/>
  <c r="JP140" i="16"/>
  <c r="JQ140" i="16"/>
  <c r="JR140" i="16"/>
  <c r="JS140" i="16"/>
  <c r="JT140" i="16"/>
  <c r="JU140" i="16"/>
  <c r="JV140" i="16"/>
  <c r="JH141" i="16"/>
  <c r="JI141" i="16"/>
  <c r="JJ141" i="16"/>
  <c r="JK141" i="16"/>
  <c r="JL141" i="16"/>
  <c r="JM141" i="16"/>
  <c r="JN141" i="16"/>
  <c r="JO141" i="16"/>
  <c r="JP141" i="16"/>
  <c r="JQ141" i="16"/>
  <c r="JR141" i="16"/>
  <c r="JS141" i="16"/>
  <c r="JT141" i="16"/>
  <c r="JU141" i="16"/>
  <c r="JV141" i="16"/>
  <c r="JH142" i="16"/>
  <c r="JI142" i="16"/>
  <c r="JJ142" i="16"/>
  <c r="JK142" i="16"/>
  <c r="JL142" i="16"/>
  <c r="JM142" i="16"/>
  <c r="JN142" i="16"/>
  <c r="JO142" i="16"/>
  <c r="JP142" i="16"/>
  <c r="JQ142" i="16"/>
  <c r="JR142" i="16"/>
  <c r="JS142" i="16"/>
  <c r="JT142" i="16"/>
  <c r="JU142" i="16"/>
  <c r="JV142" i="16"/>
  <c r="JH143" i="16"/>
  <c r="JI143" i="16"/>
  <c r="JJ143" i="16"/>
  <c r="JK143" i="16"/>
  <c r="JL143" i="16"/>
  <c r="JM143" i="16"/>
  <c r="JN143" i="16"/>
  <c r="JO143" i="16"/>
  <c r="JP143" i="16"/>
  <c r="JQ143" i="16"/>
  <c r="JR143" i="16"/>
  <c r="JS143" i="16"/>
  <c r="JT143" i="16"/>
  <c r="JU143" i="16"/>
  <c r="JV143" i="16"/>
  <c r="JH144" i="16"/>
  <c r="JI144" i="16"/>
  <c r="JJ144" i="16"/>
  <c r="JK144" i="16"/>
  <c r="JL144" i="16"/>
  <c r="JM144" i="16"/>
  <c r="JN144" i="16"/>
  <c r="JO144" i="16"/>
  <c r="JP144" i="16"/>
  <c r="JQ144" i="16"/>
  <c r="JR144" i="16"/>
  <c r="JS144" i="16"/>
  <c r="JT144" i="16"/>
  <c r="JU144" i="16"/>
  <c r="JV144" i="16"/>
  <c r="JH145" i="16"/>
  <c r="JI145" i="16"/>
  <c r="JJ145" i="16"/>
  <c r="JK145" i="16"/>
  <c r="JL145" i="16"/>
  <c r="JM145" i="16"/>
  <c r="JN145" i="16"/>
  <c r="JO145" i="16"/>
  <c r="JP145" i="16"/>
  <c r="JQ145" i="16"/>
  <c r="JR145" i="16"/>
  <c r="JS145" i="16"/>
  <c r="JT145" i="16"/>
  <c r="JU145" i="16"/>
  <c r="JV145" i="16"/>
  <c r="JH146" i="16"/>
  <c r="JI146" i="16"/>
  <c r="JJ146" i="16"/>
  <c r="JK146" i="16"/>
  <c r="JL146" i="16"/>
  <c r="JM146" i="16"/>
  <c r="JN146" i="16"/>
  <c r="JO146" i="16"/>
  <c r="JP146" i="16"/>
  <c r="JQ146" i="16"/>
  <c r="JR146" i="16"/>
  <c r="JS146" i="16"/>
  <c r="JT146" i="16"/>
  <c r="JU146" i="16"/>
  <c r="JV146" i="16"/>
  <c r="JH147" i="16"/>
  <c r="JI147" i="16"/>
  <c r="JJ147" i="16"/>
  <c r="JK147" i="16"/>
  <c r="JL147" i="16"/>
  <c r="JM147" i="16"/>
  <c r="JN147" i="16"/>
  <c r="JO147" i="16"/>
  <c r="JP147" i="16"/>
  <c r="JQ147" i="16"/>
  <c r="JR147" i="16"/>
  <c r="JS147" i="16"/>
  <c r="JT147" i="16"/>
  <c r="JU147" i="16"/>
  <c r="JV147" i="16"/>
  <c r="JH148" i="16"/>
  <c r="JI148" i="16"/>
  <c r="JJ148" i="16"/>
  <c r="JK148" i="16"/>
  <c r="JL148" i="16"/>
  <c r="JM148" i="16"/>
  <c r="JN148" i="16"/>
  <c r="JO148" i="16"/>
  <c r="JP148" i="16"/>
  <c r="JQ148" i="16"/>
  <c r="JR148" i="16"/>
  <c r="JS148" i="16"/>
  <c r="JT148" i="16"/>
  <c r="JU148" i="16"/>
  <c r="JV148" i="16"/>
  <c r="JH149" i="16"/>
  <c r="JI149" i="16"/>
  <c r="JJ149" i="16"/>
  <c r="JK149" i="16"/>
  <c r="JL149" i="16"/>
  <c r="JM149" i="16"/>
  <c r="JN149" i="16"/>
  <c r="JO149" i="16"/>
  <c r="JP149" i="16"/>
  <c r="JQ149" i="16"/>
  <c r="JR149" i="16"/>
  <c r="JS149" i="16"/>
  <c r="JT149" i="16"/>
  <c r="JU149" i="16"/>
  <c r="JV149" i="16"/>
  <c r="JH150" i="16"/>
  <c r="JI150" i="16"/>
  <c r="JJ150" i="16"/>
  <c r="JK150" i="16"/>
  <c r="JL150" i="16"/>
  <c r="JM150" i="16"/>
  <c r="JN150" i="16"/>
  <c r="JO150" i="16"/>
  <c r="JP150" i="16"/>
  <c r="JQ150" i="16"/>
  <c r="JR150" i="16"/>
  <c r="JS150" i="16"/>
  <c r="JT150" i="16"/>
  <c r="JU150" i="16"/>
  <c r="JV150" i="16"/>
  <c r="JH151" i="16"/>
  <c r="JI151" i="16"/>
  <c r="JJ151" i="16"/>
  <c r="JK151" i="16"/>
  <c r="JL151" i="16"/>
  <c r="JM151" i="16"/>
  <c r="JN151" i="16"/>
  <c r="JO151" i="16"/>
  <c r="JP151" i="16"/>
  <c r="JQ151" i="16"/>
  <c r="JR151" i="16"/>
  <c r="JS151" i="16"/>
  <c r="JT151" i="16"/>
  <c r="JU151" i="16"/>
  <c r="JV151" i="16"/>
  <c r="JH152" i="16"/>
  <c r="JI152" i="16"/>
  <c r="JJ152" i="16"/>
  <c r="JK152" i="16"/>
  <c r="JL152" i="16"/>
  <c r="JM152" i="16"/>
  <c r="JN152" i="16"/>
  <c r="JO152" i="16"/>
  <c r="JP152" i="16"/>
  <c r="JQ152" i="16"/>
  <c r="JR152" i="16"/>
  <c r="JS152" i="16"/>
  <c r="JT152" i="16"/>
  <c r="JU152" i="16"/>
  <c r="JV152" i="16"/>
  <c r="JH153" i="16"/>
  <c r="JI153" i="16"/>
  <c r="JJ153" i="16"/>
  <c r="JK153" i="16"/>
  <c r="JL153" i="16"/>
  <c r="JM153" i="16"/>
  <c r="JN153" i="16"/>
  <c r="JO153" i="16"/>
  <c r="JP153" i="16"/>
  <c r="JQ153" i="16"/>
  <c r="JR153" i="16"/>
  <c r="JS153" i="16"/>
  <c r="JT153" i="16"/>
  <c r="JU153" i="16"/>
  <c r="JV153" i="16"/>
  <c r="JH154" i="16"/>
  <c r="JI154" i="16"/>
  <c r="JJ154" i="16"/>
  <c r="JK154" i="16"/>
  <c r="JL154" i="16"/>
  <c r="JM154" i="16"/>
  <c r="JN154" i="16"/>
  <c r="JO154" i="16"/>
  <c r="JP154" i="16"/>
  <c r="JQ154" i="16"/>
  <c r="JR154" i="16"/>
  <c r="JS154" i="16"/>
  <c r="JT154" i="16"/>
  <c r="JU154" i="16"/>
  <c r="JV154" i="16"/>
  <c r="JH155" i="16"/>
  <c r="JI155" i="16"/>
  <c r="JJ155" i="16"/>
  <c r="JK155" i="16"/>
  <c r="JL155" i="16"/>
  <c r="JM155" i="16"/>
  <c r="JN155" i="16"/>
  <c r="JO155" i="16"/>
  <c r="JP155" i="16"/>
  <c r="JQ155" i="16"/>
  <c r="JR155" i="16"/>
  <c r="JS155" i="16"/>
  <c r="JT155" i="16"/>
  <c r="JU155" i="16"/>
  <c r="JV155" i="16"/>
  <c r="JH156" i="16"/>
  <c r="JI156" i="16"/>
  <c r="JJ156" i="16"/>
  <c r="JK156" i="16"/>
  <c r="JL156" i="16"/>
  <c r="JM156" i="16"/>
  <c r="JN156" i="16"/>
  <c r="JO156" i="16"/>
  <c r="JP156" i="16"/>
  <c r="JQ156" i="16"/>
  <c r="JR156" i="16"/>
  <c r="JS156" i="16"/>
  <c r="JT156" i="16"/>
  <c r="JU156" i="16"/>
  <c r="JV156" i="16"/>
  <c r="JH157" i="16"/>
  <c r="JI157" i="16"/>
  <c r="JJ157" i="16"/>
  <c r="JK157" i="16"/>
  <c r="JL157" i="16"/>
  <c r="JM157" i="16"/>
  <c r="JN157" i="16"/>
  <c r="JO157" i="16"/>
  <c r="JP157" i="16"/>
  <c r="JQ157" i="16"/>
  <c r="JR157" i="16"/>
  <c r="JS157" i="16"/>
  <c r="JT157" i="16"/>
  <c r="JU157" i="16"/>
  <c r="JV157" i="16"/>
  <c r="JH158" i="16"/>
  <c r="JI158" i="16"/>
  <c r="JJ158" i="16"/>
  <c r="JK158" i="16"/>
  <c r="JL158" i="16"/>
  <c r="JM158" i="16"/>
  <c r="JN158" i="16"/>
  <c r="JO158" i="16"/>
  <c r="JP158" i="16"/>
  <c r="JQ158" i="16"/>
  <c r="JR158" i="16"/>
  <c r="JS158" i="16"/>
  <c r="JT158" i="16"/>
  <c r="JU158" i="16"/>
  <c r="JV158" i="16"/>
  <c r="JH159" i="16"/>
  <c r="JG159" i="16" s="1"/>
  <c r="JI159" i="16"/>
  <c r="JJ159" i="16"/>
  <c r="JK159" i="16"/>
  <c r="JL159" i="16"/>
  <c r="JM159" i="16"/>
  <c r="JN159" i="16"/>
  <c r="JO159" i="16"/>
  <c r="JP159" i="16"/>
  <c r="JQ159" i="16"/>
  <c r="JR159" i="16"/>
  <c r="JS159" i="16"/>
  <c r="JT159" i="16"/>
  <c r="JU159" i="16"/>
  <c r="JV159" i="16"/>
  <c r="JH160" i="16"/>
  <c r="JI160" i="16"/>
  <c r="JJ160" i="16"/>
  <c r="JK160" i="16"/>
  <c r="JL160" i="16"/>
  <c r="JM160" i="16"/>
  <c r="JN160" i="16"/>
  <c r="JO160" i="16"/>
  <c r="JP160" i="16"/>
  <c r="JQ160" i="16"/>
  <c r="JR160" i="16"/>
  <c r="JS160" i="16"/>
  <c r="JT160" i="16"/>
  <c r="JU160" i="16"/>
  <c r="JV160" i="16"/>
  <c r="JH161" i="16"/>
  <c r="JI161" i="16"/>
  <c r="JJ161" i="16"/>
  <c r="JK161" i="16"/>
  <c r="JL161" i="16"/>
  <c r="JM161" i="16"/>
  <c r="JN161" i="16"/>
  <c r="JO161" i="16"/>
  <c r="JP161" i="16"/>
  <c r="JQ161" i="16"/>
  <c r="JR161" i="16"/>
  <c r="JS161" i="16"/>
  <c r="JT161" i="16"/>
  <c r="JU161" i="16"/>
  <c r="JV161" i="16"/>
  <c r="JH162" i="16"/>
  <c r="JI162" i="16"/>
  <c r="JJ162" i="16"/>
  <c r="JK162" i="16"/>
  <c r="JL162" i="16"/>
  <c r="JM162" i="16"/>
  <c r="JN162" i="16"/>
  <c r="JO162" i="16"/>
  <c r="JP162" i="16"/>
  <c r="JQ162" i="16"/>
  <c r="JR162" i="16"/>
  <c r="JS162" i="16"/>
  <c r="JT162" i="16"/>
  <c r="JU162" i="16"/>
  <c r="JV162" i="16"/>
  <c r="JH163" i="16"/>
  <c r="JI163" i="16"/>
  <c r="JJ163" i="16"/>
  <c r="JK163" i="16"/>
  <c r="JL163" i="16"/>
  <c r="JM163" i="16"/>
  <c r="JN163" i="16"/>
  <c r="JO163" i="16"/>
  <c r="JP163" i="16"/>
  <c r="JQ163" i="16"/>
  <c r="JR163" i="16"/>
  <c r="JS163" i="16"/>
  <c r="JT163" i="16"/>
  <c r="JU163" i="16"/>
  <c r="JV163" i="16"/>
  <c r="JH164" i="16"/>
  <c r="JI164" i="16"/>
  <c r="JJ164" i="16"/>
  <c r="JK164" i="16"/>
  <c r="JL164" i="16"/>
  <c r="JM164" i="16"/>
  <c r="JN164" i="16"/>
  <c r="JO164" i="16"/>
  <c r="JP164" i="16"/>
  <c r="JQ164" i="16"/>
  <c r="JR164" i="16"/>
  <c r="JS164" i="16"/>
  <c r="JT164" i="16"/>
  <c r="JU164" i="16"/>
  <c r="JV164" i="16"/>
  <c r="JH165" i="16"/>
  <c r="JI165" i="16"/>
  <c r="JJ165" i="16"/>
  <c r="JK165" i="16"/>
  <c r="JL165" i="16"/>
  <c r="JM165" i="16"/>
  <c r="JN165" i="16"/>
  <c r="JO165" i="16"/>
  <c r="JP165" i="16"/>
  <c r="JQ165" i="16"/>
  <c r="JR165" i="16"/>
  <c r="JS165" i="16"/>
  <c r="JT165" i="16"/>
  <c r="JU165" i="16"/>
  <c r="JV165" i="16"/>
  <c r="JH166" i="16"/>
  <c r="JI166" i="16"/>
  <c r="JJ166" i="16"/>
  <c r="JK166" i="16"/>
  <c r="JL166" i="16"/>
  <c r="JM166" i="16"/>
  <c r="JN166" i="16"/>
  <c r="JO166" i="16"/>
  <c r="JP166" i="16"/>
  <c r="JQ166" i="16"/>
  <c r="JR166" i="16"/>
  <c r="JS166" i="16"/>
  <c r="JT166" i="16"/>
  <c r="JU166" i="16"/>
  <c r="JV166" i="16"/>
  <c r="JH167" i="16"/>
  <c r="JI167" i="16"/>
  <c r="JJ167" i="16"/>
  <c r="JK167" i="16"/>
  <c r="JL167" i="16"/>
  <c r="JM167" i="16"/>
  <c r="JN167" i="16"/>
  <c r="JO167" i="16"/>
  <c r="JP167" i="16"/>
  <c r="JQ167" i="16"/>
  <c r="JR167" i="16"/>
  <c r="JS167" i="16"/>
  <c r="JT167" i="16"/>
  <c r="JU167" i="16"/>
  <c r="JV167" i="16"/>
  <c r="JH168" i="16"/>
  <c r="JI168" i="16"/>
  <c r="JJ168" i="16"/>
  <c r="JK168" i="16"/>
  <c r="JL168" i="16"/>
  <c r="JM168" i="16"/>
  <c r="JN168" i="16"/>
  <c r="JO168" i="16"/>
  <c r="JP168" i="16"/>
  <c r="JQ168" i="16"/>
  <c r="JR168" i="16"/>
  <c r="JS168" i="16"/>
  <c r="JT168" i="16"/>
  <c r="JU168" i="16"/>
  <c r="JV168" i="16"/>
  <c r="JH169" i="16"/>
  <c r="JI169" i="16"/>
  <c r="JJ169" i="16"/>
  <c r="JK169" i="16"/>
  <c r="JL169" i="16"/>
  <c r="JM169" i="16"/>
  <c r="JN169" i="16"/>
  <c r="JO169" i="16"/>
  <c r="JP169" i="16"/>
  <c r="JQ169" i="16"/>
  <c r="JR169" i="16"/>
  <c r="JS169" i="16"/>
  <c r="JT169" i="16"/>
  <c r="JU169" i="16"/>
  <c r="JV169" i="16"/>
  <c r="JH170" i="16"/>
  <c r="JI170" i="16"/>
  <c r="JJ170" i="16"/>
  <c r="JK170" i="16"/>
  <c r="JL170" i="16"/>
  <c r="JM170" i="16"/>
  <c r="JN170" i="16"/>
  <c r="JO170" i="16"/>
  <c r="JP170" i="16"/>
  <c r="JQ170" i="16"/>
  <c r="JR170" i="16"/>
  <c r="JS170" i="16"/>
  <c r="JT170" i="16"/>
  <c r="JU170" i="16"/>
  <c r="JV170" i="16"/>
  <c r="JH171" i="16"/>
  <c r="JI171" i="16"/>
  <c r="JJ171" i="16"/>
  <c r="JK171" i="16"/>
  <c r="JL171" i="16"/>
  <c r="JM171" i="16"/>
  <c r="JN171" i="16"/>
  <c r="JO171" i="16"/>
  <c r="JP171" i="16"/>
  <c r="JQ171" i="16"/>
  <c r="JR171" i="16"/>
  <c r="JS171" i="16"/>
  <c r="JT171" i="16"/>
  <c r="JU171" i="16"/>
  <c r="JV171" i="16"/>
  <c r="JH172" i="16"/>
  <c r="JI172" i="16"/>
  <c r="JJ172" i="16"/>
  <c r="JK172" i="16"/>
  <c r="JL172" i="16"/>
  <c r="JM172" i="16"/>
  <c r="JN172" i="16"/>
  <c r="JO172" i="16"/>
  <c r="JP172" i="16"/>
  <c r="JQ172" i="16"/>
  <c r="JR172" i="16"/>
  <c r="JS172" i="16"/>
  <c r="JT172" i="16"/>
  <c r="JU172" i="16"/>
  <c r="JV172" i="16"/>
  <c r="JH173" i="16"/>
  <c r="JI173" i="16"/>
  <c r="JJ173" i="16"/>
  <c r="JK173" i="16"/>
  <c r="JL173" i="16"/>
  <c r="JM173" i="16"/>
  <c r="JN173" i="16"/>
  <c r="JO173" i="16"/>
  <c r="JP173" i="16"/>
  <c r="JQ173" i="16"/>
  <c r="JR173" i="16"/>
  <c r="JS173" i="16"/>
  <c r="JT173" i="16"/>
  <c r="JU173" i="16"/>
  <c r="JV173" i="16"/>
  <c r="JH174" i="16"/>
  <c r="JI174" i="16"/>
  <c r="JJ174" i="16"/>
  <c r="JK174" i="16"/>
  <c r="JL174" i="16"/>
  <c r="JM174" i="16"/>
  <c r="JN174" i="16"/>
  <c r="JO174" i="16"/>
  <c r="JP174" i="16"/>
  <c r="JQ174" i="16"/>
  <c r="JR174" i="16"/>
  <c r="JS174" i="16"/>
  <c r="JT174" i="16"/>
  <c r="JU174" i="16"/>
  <c r="JV174" i="16"/>
  <c r="JH175" i="16"/>
  <c r="JI175" i="16"/>
  <c r="JJ175" i="16"/>
  <c r="JK175" i="16"/>
  <c r="JL175" i="16"/>
  <c r="JM175" i="16"/>
  <c r="JN175" i="16"/>
  <c r="JO175" i="16"/>
  <c r="JP175" i="16"/>
  <c r="JQ175" i="16"/>
  <c r="JR175" i="16"/>
  <c r="JS175" i="16"/>
  <c r="JT175" i="16"/>
  <c r="JU175" i="16"/>
  <c r="JV175" i="16"/>
  <c r="JH176" i="16"/>
  <c r="JI176" i="16"/>
  <c r="JJ176" i="16"/>
  <c r="JK176" i="16"/>
  <c r="JL176" i="16"/>
  <c r="JM176" i="16"/>
  <c r="JN176" i="16"/>
  <c r="JO176" i="16"/>
  <c r="JP176" i="16"/>
  <c r="JQ176" i="16"/>
  <c r="JR176" i="16"/>
  <c r="JS176" i="16"/>
  <c r="JT176" i="16"/>
  <c r="JU176" i="16"/>
  <c r="JV176" i="16"/>
  <c r="JH177" i="16"/>
  <c r="JI177" i="16"/>
  <c r="JJ177" i="16"/>
  <c r="JK177" i="16"/>
  <c r="JL177" i="16"/>
  <c r="JM177" i="16"/>
  <c r="JN177" i="16"/>
  <c r="JO177" i="16"/>
  <c r="JP177" i="16"/>
  <c r="JQ177" i="16"/>
  <c r="JR177" i="16"/>
  <c r="JS177" i="16"/>
  <c r="JT177" i="16"/>
  <c r="JU177" i="16"/>
  <c r="JV177" i="16"/>
  <c r="JH178" i="16"/>
  <c r="JI178" i="16"/>
  <c r="JJ178" i="16"/>
  <c r="JK178" i="16"/>
  <c r="JL178" i="16"/>
  <c r="JM178" i="16"/>
  <c r="JN178" i="16"/>
  <c r="JO178" i="16"/>
  <c r="JP178" i="16"/>
  <c r="JQ178" i="16"/>
  <c r="JR178" i="16"/>
  <c r="JS178" i="16"/>
  <c r="JT178" i="16"/>
  <c r="JU178" i="16"/>
  <c r="JV178" i="16"/>
  <c r="JH179" i="16"/>
  <c r="JI179" i="16"/>
  <c r="JJ179" i="16"/>
  <c r="JK179" i="16"/>
  <c r="JL179" i="16"/>
  <c r="JM179" i="16"/>
  <c r="JN179" i="16"/>
  <c r="JO179" i="16"/>
  <c r="JP179" i="16"/>
  <c r="JQ179" i="16"/>
  <c r="JR179" i="16"/>
  <c r="JS179" i="16"/>
  <c r="JT179" i="16"/>
  <c r="JU179" i="16"/>
  <c r="JV179" i="16"/>
  <c r="JH180" i="16"/>
  <c r="JI180" i="16"/>
  <c r="JJ180" i="16"/>
  <c r="JK180" i="16"/>
  <c r="JL180" i="16"/>
  <c r="JM180" i="16"/>
  <c r="JN180" i="16"/>
  <c r="JO180" i="16"/>
  <c r="JP180" i="16"/>
  <c r="JQ180" i="16"/>
  <c r="JR180" i="16"/>
  <c r="JS180" i="16"/>
  <c r="JT180" i="16"/>
  <c r="JU180" i="16"/>
  <c r="JV180" i="16"/>
  <c r="JH181" i="16"/>
  <c r="JI181" i="16"/>
  <c r="JJ181" i="16"/>
  <c r="JK181" i="16"/>
  <c r="JL181" i="16"/>
  <c r="JM181" i="16"/>
  <c r="JN181" i="16"/>
  <c r="JO181" i="16"/>
  <c r="JP181" i="16"/>
  <c r="JQ181" i="16"/>
  <c r="JR181" i="16"/>
  <c r="JS181" i="16"/>
  <c r="JT181" i="16"/>
  <c r="JU181" i="16"/>
  <c r="JV181" i="16"/>
  <c r="JH182" i="16"/>
  <c r="JI182" i="16"/>
  <c r="JJ182" i="16"/>
  <c r="JK182" i="16"/>
  <c r="JL182" i="16"/>
  <c r="JM182" i="16"/>
  <c r="JN182" i="16"/>
  <c r="JO182" i="16"/>
  <c r="JP182" i="16"/>
  <c r="JQ182" i="16"/>
  <c r="JR182" i="16"/>
  <c r="JS182" i="16"/>
  <c r="JT182" i="16"/>
  <c r="JU182" i="16"/>
  <c r="JV182" i="16"/>
  <c r="JH183" i="16"/>
  <c r="JI183" i="16"/>
  <c r="JJ183" i="16"/>
  <c r="JK183" i="16"/>
  <c r="JL183" i="16"/>
  <c r="JM183" i="16"/>
  <c r="JN183" i="16"/>
  <c r="JO183" i="16"/>
  <c r="JP183" i="16"/>
  <c r="JQ183" i="16"/>
  <c r="JR183" i="16"/>
  <c r="JS183" i="16"/>
  <c r="JT183" i="16"/>
  <c r="JU183" i="16"/>
  <c r="JV183" i="16"/>
  <c r="JH184" i="16"/>
  <c r="JI184" i="16"/>
  <c r="JJ184" i="16"/>
  <c r="JK184" i="16"/>
  <c r="JL184" i="16"/>
  <c r="JM184" i="16"/>
  <c r="JN184" i="16"/>
  <c r="JO184" i="16"/>
  <c r="JP184" i="16"/>
  <c r="JQ184" i="16"/>
  <c r="JR184" i="16"/>
  <c r="JS184" i="16"/>
  <c r="JT184" i="16"/>
  <c r="JU184" i="16"/>
  <c r="JV184" i="16"/>
  <c r="JH185" i="16"/>
  <c r="JI185" i="16"/>
  <c r="JJ185" i="16"/>
  <c r="JK185" i="16"/>
  <c r="JL185" i="16"/>
  <c r="JM185" i="16"/>
  <c r="JN185" i="16"/>
  <c r="JO185" i="16"/>
  <c r="JP185" i="16"/>
  <c r="JQ185" i="16"/>
  <c r="JR185" i="16"/>
  <c r="JS185" i="16"/>
  <c r="JT185" i="16"/>
  <c r="JU185" i="16"/>
  <c r="JV185" i="16"/>
  <c r="JH186" i="16"/>
  <c r="JI186" i="16"/>
  <c r="JJ186" i="16"/>
  <c r="JK186" i="16"/>
  <c r="JL186" i="16"/>
  <c r="JM186" i="16"/>
  <c r="JN186" i="16"/>
  <c r="JO186" i="16"/>
  <c r="JP186" i="16"/>
  <c r="JQ186" i="16"/>
  <c r="JR186" i="16"/>
  <c r="JS186" i="16"/>
  <c r="JT186" i="16"/>
  <c r="JU186" i="16"/>
  <c r="JV186" i="16"/>
  <c r="JH187" i="16"/>
  <c r="JI187" i="16"/>
  <c r="JJ187" i="16"/>
  <c r="JK187" i="16"/>
  <c r="JL187" i="16"/>
  <c r="JM187" i="16"/>
  <c r="JN187" i="16"/>
  <c r="JO187" i="16"/>
  <c r="JP187" i="16"/>
  <c r="JQ187" i="16"/>
  <c r="JR187" i="16"/>
  <c r="JS187" i="16"/>
  <c r="JT187" i="16"/>
  <c r="JU187" i="16"/>
  <c r="JV187" i="16"/>
  <c r="JH188" i="16"/>
  <c r="JI188" i="16"/>
  <c r="JJ188" i="16"/>
  <c r="JK188" i="16"/>
  <c r="JL188" i="16"/>
  <c r="JM188" i="16"/>
  <c r="JN188" i="16"/>
  <c r="JO188" i="16"/>
  <c r="JP188" i="16"/>
  <c r="JQ188" i="16"/>
  <c r="JR188" i="16"/>
  <c r="JS188" i="16"/>
  <c r="JT188" i="16"/>
  <c r="JU188" i="16"/>
  <c r="JV188" i="16"/>
  <c r="JH189" i="16"/>
  <c r="JI189" i="16"/>
  <c r="JJ189" i="16"/>
  <c r="JK189" i="16"/>
  <c r="JL189" i="16"/>
  <c r="JM189" i="16"/>
  <c r="JN189" i="16"/>
  <c r="JO189" i="16"/>
  <c r="JP189" i="16"/>
  <c r="JQ189" i="16"/>
  <c r="JR189" i="16"/>
  <c r="JS189" i="16"/>
  <c r="JT189" i="16"/>
  <c r="JU189" i="16"/>
  <c r="JV189" i="16"/>
  <c r="JH190" i="16"/>
  <c r="JI190" i="16"/>
  <c r="JJ190" i="16"/>
  <c r="JK190" i="16"/>
  <c r="JL190" i="16"/>
  <c r="JM190" i="16"/>
  <c r="JN190" i="16"/>
  <c r="JO190" i="16"/>
  <c r="JP190" i="16"/>
  <c r="JQ190" i="16"/>
  <c r="JR190" i="16"/>
  <c r="JS190" i="16"/>
  <c r="JT190" i="16"/>
  <c r="JU190" i="16"/>
  <c r="JV190" i="16"/>
  <c r="JH191" i="16"/>
  <c r="JI191" i="16"/>
  <c r="JJ191" i="16"/>
  <c r="JK191" i="16"/>
  <c r="JL191" i="16"/>
  <c r="JM191" i="16"/>
  <c r="JN191" i="16"/>
  <c r="JO191" i="16"/>
  <c r="JP191" i="16"/>
  <c r="JQ191" i="16"/>
  <c r="JR191" i="16"/>
  <c r="JS191" i="16"/>
  <c r="JT191" i="16"/>
  <c r="JU191" i="16"/>
  <c r="JV191" i="16"/>
  <c r="JH192" i="16"/>
  <c r="JI192" i="16"/>
  <c r="JJ192" i="16"/>
  <c r="JK192" i="16"/>
  <c r="JL192" i="16"/>
  <c r="JM192" i="16"/>
  <c r="JN192" i="16"/>
  <c r="JO192" i="16"/>
  <c r="JP192" i="16"/>
  <c r="JQ192" i="16"/>
  <c r="JR192" i="16"/>
  <c r="JS192" i="16"/>
  <c r="JT192" i="16"/>
  <c r="JU192" i="16"/>
  <c r="JV192" i="16"/>
  <c r="JH193" i="16"/>
  <c r="JI193" i="16"/>
  <c r="JJ193" i="16"/>
  <c r="JK193" i="16"/>
  <c r="JL193" i="16"/>
  <c r="JM193" i="16"/>
  <c r="JN193" i="16"/>
  <c r="JO193" i="16"/>
  <c r="JP193" i="16"/>
  <c r="JQ193" i="16"/>
  <c r="JR193" i="16"/>
  <c r="JS193" i="16"/>
  <c r="JT193" i="16"/>
  <c r="JU193" i="16"/>
  <c r="JV193" i="16"/>
  <c r="JH194" i="16"/>
  <c r="JI194" i="16"/>
  <c r="JJ194" i="16"/>
  <c r="JK194" i="16"/>
  <c r="JL194" i="16"/>
  <c r="JM194" i="16"/>
  <c r="JN194" i="16"/>
  <c r="JO194" i="16"/>
  <c r="JP194" i="16"/>
  <c r="JQ194" i="16"/>
  <c r="JR194" i="16"/>
  <c r="JS194" i="16"/>
  <c r="JT194" i="16"/>
  <c r="JU194" i="16"/>
  <c r="JV194" i="16"/>
  <c r="JH195" i="16"/>
  <c r="JI195" i="16"/>
  <c r="JJ195" i="16"/>
  <c r="JK195" i="16"/>
  <c r="JL195" i="16"/>
  <c r="JM195" i="16"/>
  <c r="JN195" i="16"/>
  <c r="JO195" i="16"/>
  <c r="JP195" i="16"/>
  <c r="JQ195" i="16"/>
  <c r="JR195" i="16"/>
  <c r="JS195" i="16"/>
  <c r="JT195" i="16"/>
  <c r="JU195" i="16"/>
  <c r="JV195" i="16"/>
  <c r="JH196" i="16"/>
  <c r="JI196" i="16"/>
  <c r="JJ196" i="16"/>
  <c r="JK196" i="16"/>
  <c r="JL196" i="16"/>
  <c r="JM196" i="16"/>
  <c r="JN196" i="16"/>
  <c r="JO196" i="16"/>
  <c r="JP196" i="16"/>
  <c r="JQ196" i="16"/>
  <c r="JR196" i="16"/>
  <c r="JS196" i="16"/>
  <c r="JT196" i="16"/>
  <c r="JU196" i="16"/>
  <c r="JV196" i="16"/>
  <c r="JH197" i="16"/>
  <c r="JI197" i="16"/>
  <c r="JJ197" i="16"/>
  <c r="JK197" i="16"/>
  <c r="JL197" i="16"/>
  <c r="JM197" i="16"/>
  <c r="JN197" i="16"/>
  <c r="JO197" i="16"/>
  <c r="JP197" i="16"/>
  <c r="JQ197" i="16"/>
  <c r="JR197" i="16"/>
  <c r="JS197" i="16"/>
  <c r="JT197" i="16"/>
  <c r="JU197" i="16"/>
  <c r="JV197" i="16"/>
  <c r="JH198" i="16"/>
  <c r="JI198" i="16"/>
  <c r="JJ198" i="16"/>
  <c r="JK198" i="16"/>
  <c r="JL198" i="16"/>
  <c r="JM198" i="16"/>
  <c r="JN198" i="16"/>
  <c r="JO198" i="16"/>
  <c r="JP198" i="16"/>
  <c r="JQ198" i="16"/>
  <c r="JR198" i="16"/>
  <c r="JS198" i="16"/>
  <c r="JT198" i="16"/>
  <c r="JU198" i="16"/>
  <c r="JV198" i="16"/>
  <c r="JH199" i="16"/>
  <c r="JI199" i="16"/>
  <c r="JJ199" i="16"/>
  <c r="JK199" i="16"/>
  <c r="JL199" i="16"/>
  <c r="JM199" i="16"/>
  <c r="JN199" i="16"/>
  <c r="JO199" i="16"/>
  <c r="JP199" i="16"/>
  <c r="JQ199" i="16"/>
  <c r="JR199" i="16"/>
  <c r="JS199" i="16"/>
  <c r="JT199" i="16"/>
  <c r="JU199" i="16"/>
  <c r="JV199" i="16"/>
  <c r="JH200" i="16"/>
  <c r="JI200" i="16"/>
  <c r="JJ200" i="16"/>
  <c r="JK200" i="16"/>
  <c r="JL200" i="16"/>
  <c r="JM200" i="16"/>
  <c r="JN200" i="16"/>
  <c r="JO200" i="16"/>
  <c r="JP200" i="16"/>
  <c r="JQ200" i="16"/>
  <c r="JR200" i="16"/>
  <c r="JS200" i="16"/>
  <c r="JT200" i="16"/>
  <c r="JU200" i="16"/>
  <c r="JV200" i="16"/>
  <c r="JH201" i="16"/>
  <c r="JI201" i="16"/>
  <c r="JJ201" i="16"/>
  <c r="JK201" i="16"/>
  <c r="JL201" i="16"/>
  <c r="JM201" i="16"/>
  <c r="JN201" i="16"/>
  <c r="JO201" i="16"/>
  <c r="JP201" i="16"/>
  <c r="JQ201" i="16"/>
  <c r="JR201" i="16"/>
  <c r="JS201" i="16"/>
  <c r="JT201" i="16"/>
  <c r="JU201" i="16"/>
  <c r="JV201" i="16"/>
  <c r="JH202" i="16"/>
  <c r="JI202" i="16"/>
  <c r="JJ202" i="16"/>
  <c r="JK202" i="16"/>
  <c r="JL202" i="16"/>
  <c r="JM202" i="16"/>
  <c r="JN202" i="16"/>
  <c r="JO202" i="16"/>
  <c r="JP202" i="16"/>
  <c r="JQ202" i="16"/>
  <c r="JR202" i="16"/>
  <c r="JS202" i="16"/>
  <c r="JT202" i="16"/>
  <c r="JU202" i="16"/>
  <c r="JV202" i="16"/>
  <c r="JH203" i="16"/>
  <c r="JI203" i="16"/>
  <c r="JJ203" i="16"/>
  <c r="JK203" i="16"/>
  <c r="JL203" i="16"/>
  <c r="JM203" i="16"/>
  <c r="JN203" i="16"/>
  <c r="JO203" i="16"/>
  <c r="JP203" i="16"/>
  <c r="JQ203" i="16"/>
  <c r="JR203" i="16"/>
  <c r="JS203" i="16"/>
  <c r="JT203" i="16"/>
  <c r="JU203" i="16"/>
  <c r="JV203" i="16"/>
  <c r="JH204" i="16"/>
  <c r="JI204" i="16"/>
  <c r="JJ204" i="16"/>
  <c r="JK204" i="16"/>
  <c r="JL204" i="16"/>
  <c r="JM204" i="16"/>
  <c r="JN204" i="16"/>
  <c r="JO204" i="16"/>
  <c r="JP204" i="16"/>
  <c r="JQ204" i="16"/>
  <c r="JR204" i="16"/>
  <c r="JS204" i="16"/>
  <c r="JT204" i="16"/>
  <c r="JU204" i="16"/>
  <c r="JV204" i="16"/>
  <c r="JH205" i="16"/>
  <c r="JI205" i="16"/>
  <c r="JJ205" i="16"/>
  <c r="JK205" i="16"/>
  <c r="JL205" i="16"/>
  <c r="JM205" i="16"/>
  <c r="JN205" i="16"/>
  <c r="JO205" i="16"/>
  <c r="JP205" i="16"/>
  <c r="JQ205" i="16"/>
  <c r="JR205" i="16"/>
  <c r="JS205" i="16"/>
  <c r="JT205" i="16"/>
  <c r="JU205" i="16"/>
  <c r="JV205" i="16"/>
  <c r="JH206" i="16"/>
  <c r="JI206" i="16"/>
  <c r="JJ206" i="16"/>
  <c r="JK206" i="16"/>
  <c r="JL206" i="16"/>
  <c r="JM206" i="16"/>
  <c r="JN206" i="16"/>
  <c r="JO206" i="16"/>
  <c r="JP206" i="16"/>
  <c r="JQ206" i="16"/>
  <c r="JR206" i="16"/>
  <c r="JS206" i="16"/>
  <c r="JT206" i="16"/>
  <c r="JU206" i="16"/>
  <c r="JV206" i="16"/>
  <c r="JH207" i="16"/>
  <c r="JI207" i="16"/>
  <c r="JJ207" i="16"/>
  <c r="JK207" i="16"/>
  <c r="JL207" i="16"/>
  <c r="JM207" i="16"/>
  <c r="JN207" i="16"/>
  <c r="JO207" i="16"/>
  <c r="JP207" i="16"/>
  <c r="JQ207" i="16"/>
  <c r="JR207" i="16"/>
  <c r="JS207" i="16"/>
  <c r="JT207" i="16"/>
  <c r="JU207" i="16"/>
  <c r="JV207" i="16"/>
  <c r="JH208" i="16"/>
  <c r="JI208" i="16"/>
  <c r="JJ208" i="16"/>
  <c r="JK208" i="16"/>
  <c r="JL208" i="16"/>
  <c r="JM208" i="16"/>
  <c r="JN208" i="16"/>
  <c r="JO208" i="16"/>
  <c r="JP208" i="16"/>
  <c r="JQ208" i="16"/>
  <c r="JR208" i="16"/>
  <c r="JS208" i="16"/>
  <c r="JT208" i="16"/>
  <c r="JU208" i="16"/>
  <c r="JV208" i="16"/>
  <c r="JH209" i="16"/>
  <c r="JI209" i="16"/>
  <c r="JJ209" i="16"/>
  <c r="JK209" i="16"/>
  <c r="JL209" i="16"/>
  <c r="JM209" i="16"/>
  <c r="JN209" i="16"/>
  <c r="JO209" i="16"/>
  <c r="JP209" i="16"/>
  <c r="JQ209" i="16"/>
  <c r="JR209" i="16"/>
  <c r="JS209" i="16"/>
  <c r="JT209" i="16"/>
  <c r="JU209" i="16"/>
  <c r="JV209" i="16"/>
  <c r="JH210" i="16"/>
  <c r="JI210" i="16"/>
  <c r="JJ210" i="16"/>
  <c r="JK210" i="16"/>
  <c r="JL210" i="16"/>
  <c r="JM210" i="16"/>
  <c r="JN210" i="16"/>
  <c r="JO210" i="16"/>
  <c r="JP210" i="16"/>
  <c r="JQ210" i="16"/>
  <c r="JR210" i="16"/>
  <c r="JS210" i="16"/>
  <c r="JT210" i="16"/>
  <c r="JU210" i="16"/>
  <c r="JV210" i="16"/>
  <c r="JH211" i="16"/>
  <c r="JI211" i="16"/>
  <c r="JJ211" i="16"/>
  <c r="JK211" i="16"/>
  <c r="JL211" i="16"/>
  <c r="JM211" i="16"/>
  <c r="JN211" i="16"/>
  <c r="JO211" i="16"/>
  <c r="JP211" i="16"/>
  <c r="JQ211" i="16"/>
  <c r="JR211" i="16"/>
  <c r="JS211" i="16"/>
  <c r="JT211" i="16"/>
  <c r="JU211" i="16"/>
  <c r="JV211" i="16"/>
  <c r="JH212" i="16"/>
  <c r="JI212" i="16"/>
  <c r="JJ212" i="16"/>
  <c r="JK212" i="16"/>
  <c r="JL212" i="16"/>
  <c r="JM212" i="16"/>
  <c r="JN212" i="16"/>
  <c r="JO212" i="16"/>
  <c r="JP212" i="16"/>
  <c r="JQ212" i="16"/>
  <c r="JR212" i="16"/>
  <c r="JS212" i="16"/>
  <c r="JT212" i="16"/>
  <c r="JU212" i="16"/>
  <c r="JV212" i="16"/>
  <c r="JH213" i="16"/>
  <c r="JI213" i="16"/>
  <c r="JJ213" i="16"/>
  <c r="JK213" i="16"/>
  <c r="JL213" i="16"/>
  <c r="JM213" i="16"/>
  <c r="JN213" i="16"/>
  <c r="JO213" i="16"/>
  <c r="JP213" i="16"/>
  <c r="JQ213" i="16"/>
  <c r="JR213" i="16"/>
  <c r="JS213" i="16"/>
  <c r="JT213" i="16"/>
  <c r="JU213" i="16"/>
  <c r="JV213" i="16"/>
  <c r="JH214" i="16"/>
  <c r="JI214" i="16"/>
  <c r="JJ214" i="16"/>
  <c r="JK214" i="16"/>
  <c r="JL214" i="16"/>
  <c r="JM214" i="16"/>
  <c r="JN214" i="16"/>
  <c r="JO214" i="16"/>
  <c r="JP214" i="16"/>
  <c r="JQ214" i="16"/>
  <c r="JR214" i="16"/>
  <c r="JS214" i="16"/>
  <c r="JT214" i="16"/>
  <c r="JU214" i="16"/>
  <c r="JV214" i="16"/>
  <c r="JH215" i="16"/>
  <c r="JG215" i="16" s="1"/>
  <c r="JI215" i="16"/>
  <c r="JJ215" i="16"/>
  <c r="JK215" i="16"/>
  <c r="JL215" i="16"/>
  <c r="JM215" i="16"/>
  <c r="JN215" i="16"/>
  <c r="JO215" i="16"/>
  <c r="JP215" i="16"/>
  <c r="JQ215" i="16"/>
  <c r="JR215" i="16"/>
  <c r="JS215" i="16"/>
  <c r="JT215" i="16"/>
  <c r="JU215" i="16"/>
  <c r="JV215" i="16"/>
  <c r="JH216" i="16"/>
  <c r="JI216" i="16"/>
  <c r="JJ216" i="16"/>
  <c r="JK216" i="16"/>
  <c r="JL216" i="16"/>
  <c r="JM216" i="16"/>
  <c r="JN216" i="16"/>
  <c r="JO216" i="16"/>
  <c r="JP216" i="16"/>
  <c r="JQ216" i="16"/>
  <c r="JR216" i="16"/>
  <c r="JS216" i="16"/>
  <c r="JT216" i="16"/>
  <c r="JU216" i="16"/>
  <c r="JV216" i="16"/>
  <c r="JH217" i="16"/>
  <c r="JI217" i="16"/>
  <c r="JJ217" i="16"/>
  <c r="JK217" i="16"/>
  <c r="JL217" i="16"/>
  <c r="JM217" i="16"/>
  <c r="JN217" i="16"/>
  <c r="JO217" i="16"/>
  <c r="JP217" i="16"/>
  <c r="JQ217" i="16"/>
  <c r="JR217" i="16"/>
  <c r="JS217" i="16"/>
  <c r="JT217" i="16"/>
  <c r="JU217" i="16"/>
  <c r="JV217" i="16"/>
  <c r="JH218" i="16"/>
  <c r="JI218" i="16"/>
  <c r="JJ218" i="16"/>
  <c r="JK218" i="16"/>
  <c r="JL218" i="16"/>
  <c r="JM218" i="16"/>
  <c r="JN218" i="16"/>
  <c r="JO218" i="16"/>
  <c r="JP218" i="16"/>
  <c r="JQ218" i="16"/>
  <c r="JR218" i="16"/>
  <c r="JS218" i="16"/>
  <c r="JT218" i="16"/>
  <c r="JU218" i="16"/>
  <c r="JV218" i="16"/>
  <c r="JH219" i="16"/>
  <c r="JI219" i="16"/>
  <c r="JJ219" i="16"/>
  <c r="JK219" i="16"/>
  <c r="JL219" i="16"/>
  <c r="JM219" i="16"/>
  <c r="JN219" i="16"/>
  <c r="JO219" i="16"/>
  <c r="JP219" i="16"/>
  <c r="JQ219" i="16"/>
  <c r="JR219" i="16"/>
  <c r="JS219" i="16"/>
  <c r="JT219" i="16"/>
  <c r="JU219" i="16"/>
  <c r="JV219" i="16"/>
  <c r="JH220" i="16"/>
  <c r="JI220" i="16"/>
  <c r="JJ220" i="16"/>
  <c r="JK220" i="16"/>
  <c r="JL220" i="16"/>
  <c r="JM220" i="16"/>
  <c r="JN220" i="16"/>
  <c r="JO220" i="16"/>
  <c r="JP220" i="16"/>
  <c r="JQ220" i="16"/>
  <c r="JR220" i="16"/>
  <c r="JS220" i="16"/>
  <c r="JT220" i="16"/>
  <c r="JU220" i="16"/>
  <c r="JV220" i="16"/>
  <c r="JH221" i="16"/>
  <c r="JI221" i="16"/>
  <c r="JJ221" i="16"/>
  <c r="JK221" i="16"/>
  <c r="JL221" i="16"/>
  <c r="JM221" i="16"/>
  <c r="JN221" i="16"/>
  <c r="JO221" i="16"/>
  <c r="JP221" i="16"/>
  <c r="JQ221" i="16"/>
  <c r="JR221" i="16"/>
  <c r="JS221" i="16"/>
  <c r="JT221" i="16"/>
  <c r="JU221" i="16"/>
  <c r="JV221" i="16"/>
  <c r="JH222" i="16"/>
  <c r="JI222" i="16"/>
  <c r="JJ222" i="16"/>
  <c r="JK222" i="16"/>
  <c r="JL222" i="16"/>
  <c r="JM222" i="16"/>
  <c r="JN222" i="16"/>
  <c r="JO222" i="16"/>
  <c r="JP222" i="16"/>
  <c r="JQ222" i="16"/>
  <c r="JR222" i="16"/>
  <c r="JS222" i="16"/>
  <c r="JT222" i="16"/>
  <c r="JU222" i="16"/>
  <c r="JV222" i="16"/>
  <c r="JH223" i="16"/>
  <c r="JI223" i="16"/>
  <c r="JJ223" i="16"/>
  <c r="JK223" i="16"/>
  <c r="JL223" i="16"/>
  <c r="JM223" i="16"/>
  <c r="JN223" i="16"/>
  <c r="JO223" i="16"/>
  <c r="JP223" i="16"/>
  <c r="JQ223" i="16"/>
  <c r="JR223" i="16"/>
  <c r="JS223" i="16"/>
  <c r="JT223" i="16"/>
  <c r="JU223" i="16"/>
  <c r="JV223" i="16"/>
  <c r="JH224" i="16"/>
  <c r="JI224" i="16"/>
  <c r="JJ224" i="16"/>
  <c r="JK224" i="16"/>
  <c r="JL224" i="16"/>
  <c r="JM224" i="16"/>
  <c r="JN224" i="16"/>
  <c r="JO224" i="16"/>
  <c r="JP224" i="16"/>
  <c r="JQ224" i="16"/>
  <c r="JR224" i="16"/>
  <c r="JS224" i="16"/>
  <c r="JT224" i="16"/>
  <c r="JU224" i="16"/>
  <c r="JV224" i="16"/>
  <c r="JH225" i="16"/>
  <c r="JI225" i="16"/>
  <c r="JJ225" i="16"/>
  <c r="JK225" i="16"/>
  <c r="JL225" i="16"/>
  <c r="JM225" i="16"/>
  <c r="JN225" i="16"/>
  <c r="JO225" i="16"/>
  <c r="JP225" i="16"/>
  <c r="JQ225" i="16"/>
  <c r="JR225" i="16"/>
  <c r="JS225" i="16"/>
  <c r="JT225" i="16"/>
  <c r="JU225" i="16"/>
  <c r="JV225" i="16"/>
  <c r="JH226" i="16"/>
  <c r="JI226" i="16"/>
  <c r="JJ226" i="16"/>
  <c r="JK226" i="16"/>
  <c r="JL226" i="16"/>
  <c r="JM226" i="16"/>
  <c r="JN226" i="16"/>
  <c r="JO226" i="16"/>
  <c r="JP226" i="16"/>
  <c r="JQ226" i="16"/>
  <c r="JR226" i="16"/>
  <c r="JS226" i="16"/>
  <c r="JT226" i="16"/>
  <c r="JU226" i="16"/>
  <c r="JV226" i="16"/>
  <c r="JH227" i="16"/>
  <c r="JI227" i="16"/>
  <c r="JJ227" i="16"/>
  <c r="JK227" i="16"/>
  <c r="JL227" i="16"/>
  <c r="JM227" i="16"/>
  <c r="JN227" i="16"/>
  <c r="JO227" i="16"/>
  <c r="JP227" i="16"/>
  <c r="JQ227" i="16"/>
  <c r="JR227" i="16"/>
  <c r="JS227" i="16"/>
  <c r="JT227" i="16"/>
  <c r="JU227" i="16"/>
  <c r="JV227" i="16"/>
  <c r="JH228" i="16"/>
  <c r="JI228" i="16"/>
  <c r="JJ228" i="16"/>
  <c r="JK228" i="16"/>
  <c r="JL228" i="16"/>
  <c r="JM228" i="16"/>
  <c r="JN228" i="16"/>
  <c r="JO228" i="16"/>
  <c r="JP228" i="16"/>
  <c r="JQ228" i="16"/>
  <c r="JR228" i="16"/>
  <c r="JS228" i="16"/>
  <c r="JT228" i="16"/>
  <c r="JU228" i="16"/>
  <c r="JV228" i="16"/>
  <c r="JH229" i="16"/>
  <c r="JI229" i="16"/>
  <c r="JJ229" i="16"/>
  <c r="JK229" i="16"/>
  <c r="JL229" i="16"/>
  <c r="JM229" i="16"/>
  <c r="JN229" i="16"/>
  <c r="JO229" i="16"/>
  <c r="JP229" i="16"/>
  <c r="JQ229" i="16"/>
  <c r="JR229" i="16"/>
  <c r="JS229" i="16"/>
  <c r="JT229" i="16"/>
  <c r="JU229" i="16"/>
  <c r="JV229" i="16"/>
  <c r="JH230" i="16"/>
  <c r="JI230" i="16"/>
  <c r="JJ230" i="16"/>
  <c r="JK230" i="16"/>
  <c r="JL230" i="16"/>
  <c r="JM230" i="16"/>
  <c r="JN230" i="16"/>
  <c r="JO230" i="16"/>
  <c r="JP230" i="16"/>
  <c r="JQ230" i="16"/>
  <c r="JR230" i="16"/>
  <c r="JS230" i="16"/>
  <c r="JT230" i="16"/>
  <c r="JU230" i="16"/>
  <c r="JV230" i="16"/>
  <c r="JH231" i="16"/>
  <c r="JI231" i="16"/>
  <c r="JJ231" i="16"/>
  <c r="JK231" i="16"/>
  <c r="JL231" i="16"/>
  <c r="JM231" i="16"/>
  <c r="JN231" i="16"/>
  <c r="JO231" i="16"/>
  <c r="JP231" i="16"/>
  <c r="JQ231" i="16"/>
  <c r="JR231" i="16"/>
  <c r="JS231" i="16"/>
  <c r="JT231" i="16"/>
  <c r="JU231" i="16"/>
  <c r="JV231" i="16"/>
  <c r="JH232" i="16"/>
  <c r="JI232" i="16"/>
  <c r="JJ232" i="16"/>
  <c r="JK232" i="16"/>
  <c r="JL232" i="16"/>
  <c r="JM232" i="16"/>
  <c r="JN232" i="16"/>
  <c r="JO232" i="16"/>
  <c r="JP232" i="16"/>
  <c r="JQ232" i="16"/>
  <c r="JR232" i="16"/>
  <c r="JS232" i="16"/>
  <c r="JT232" i="16"/>
  <c r="JU232" i="16"/>
  <c r="JV232" i="16"/>
  <c r="JH233" i="16"/>
  <c r="JI233" i="16"/>
  <c r="JJ233" i="16"/>
  <c r="JK233" i="16"/>
  <c r="JL233" i="16"/>
  <c r="JM233" i="16"/>
  <c r="JN233" i="16"/>
  <c r="JO233" i="16"/>
  <c r="JP233" i="16"/>
  <c r="JQ233" i="16"/>
  <c r="JR233" i="16"/>
  <c r="JS233" i="16"/>
  <c r="JT233" i="16"/>
  <c r="JU233" i="16"/>
  <c r="JV233" i="16"/>
  <c r="JH234" i="16"/>
  <c r="JI234" i="16"/>
  <c r="JJ234" i="16"/>
  <c r="JK234" i="16"/>
  <c r="JL234" i="16"/>
  <c r="JM234" i="16"/>
  <c r="JN234" i="16"/>
  <c r="JO234" i="16"/>
  <c r="JP234" i="16"/>
  <c r="JQ234" i="16"/>
  <c r="JR234" i="16"/>
  <c r="JS234" i="16"/>
  <c r="JT234" i="16"/>
  <c r="JU234" i="16"/>
  <c r="JV234" i="16"/>
  <c r="JH235" i="16"/>
  <c r="JI235" i="16"/>
  <c r="JJ235" i="16"/>
  <c r="JK235" i="16"/>
  <c r="JL235" i="16"/>
  <c r="JM235" i="16"/>
  <c r="JN235" i="16"/>
  <c r="JO235" i="16"/>
  <c r="JP235" i="16"/>
  <c r="JQ235" i="16"/>
  <c r="JR235" i="16"/>
  <c r="JS235" i="16"/>
  <c r="JT235" i="16"/>
  <c r="JU235" i="16"/>
  <c r="JV235" i="16"/>
  <c r="JH236" i="16"/>
  <c r="JI236" i="16"/>
  <c r="JJ236" i="16"/>
  <c r="JK236" i="16"/>
  <c r="JL236" i="16"/>
  <c r="JM236" i="16"/>
  <c r="JN236" i="16"/>
  <c r="JO236" i="16"/>
  <c r="JP236" i="16"/>
  <c r="JQ236" i="16"/>
  <c r="JR236" i="16"/>
  <c r="JS236" i="16"/>
  <c r="JT236" i="16"/>
  <c r="JU236" i="16"/>
  <c r="JV236" i="16"/>
  <c r="JH237" i="16"/>
  <c r="JI237" i="16"/>
  <c r="JJ237" i="16"/>
  <c r="JK237" i="16"/>
  <c r="JL237" i="16"/>
  <c r="JM237" i="16"/>
  <c r="JN237" i="16"/>
  <c r="JO237" i="16"/>
  <c r="JP237" i="16"/>
  <c r="JQ237" i="16"/>
  <c r="JR237" i="16"/>
  <c r="JS237" i="16"/>
  <c r="JT237" i="16"/>
  <c r="JU237" i="16"/>
  <c r="JV237" i="16"/>
  <c r="JH238" i="16"/>
  <c r="JI238" i="16"/>
  <c r="JJ238" i="16"/>
  <c r="JK238" i="16"/>
  <c r="JL238" i="16"/>
  <c r="JM238" i="16"/>
  <c r="JN238" i="16"/>
  <c r="JO238" i="16"/>
  <c r="JP238" i="16"/>
  <c r="JQ238" i="16"/>
  <c r="JR238" i="16"/>
  <c r="JS238" i="16"/>
  <c r="JT238" i="16"/>
  <c r="JU238" i="16"/>
  <c r="JV238" i="16"/>
  <c r="JH239" i="16"/>
  <c r="JI239" i="16"/>
  <c r="JJ239" i="16"/>
  <c r="JK239" i="16"/>
  <c r="JL239" i="16"/>
  <c r="JM239" i="16"/>
  <c r="JN239" i="16"/>
  <c r="JO239" i="16"/>
  <c r="JP239" i="16"/>
  <c r="JQ239" i="16"/>
  <c r="JR239" i="16"/>
  <c r="JS239" i="16"/>
  <c r="JT239" i="16"/>
  <c r="JU239" i="16"/>
  <c r="JV239" i="16"/>
  <c r="JH240" i="16"/>
  <c r="JI240" i="16"/>
  <c r="JJ240" i="16"/>
  <c r="JK240" i="16"/>
  <c r="JL240" i="16"/>
  <c r="JM240" i="16"/>
  <c r="JN240" i="16"/>
  <c r="JO240" i="16"/>
  <c r="JP240" i="16"/>
  <c r="JQ240" i="16"/>
  <c r="JR240" i="16"/>
  <c r="JS240" i="16"/>
  <c r="JT240" i="16"/>
  <c r="JU240" i="16"/>
  <c r="JV240" i="16"/>
  <c r="JH241" i="16"/>
  <c r="JI241" i="16"/>
  <c r="JJ241" i="16"/>
  <c r="JK241" i="16"/>
  <c r="JL241" i="16"/>
  <c r="JM241" i="16"/>
  <c r="JN241" i="16"/>
  <c r="JO241" i="16"/>
  <c r="JP241" i="16"/>
  <c r="JQ241" i="16"/>
  <c r="JR241" i="16"/>
  <c r="JS241" i="16"/>
  <c r="JT241" i="16"/>
  <c r="JU241" i="16"/>
  <c r="JV241" i="16"/>
  <c r="JH242" i="16"/>
  <c r="JI242" i="16"/>
  <c r="JJ242" i="16"/>
  <c r="JK242" i="16"/>
  <c r="JL242" i="16"/>
  <c r="JM242" i="16"/>
  <c r="JN242" i="16"/>
  <c r="JO242" i="16"/>
  <c r="JP242" i="16"/>
  <c r="JQ242" i="16"/>
  <c r="JR242" i="16"/>
  <c r="JS242" i="16"/>
  <c r="JT242" i="16"/>
  <c r="JU242" i="16"/>
  <c r="JV242" i="16"/>
  <c r="JH243" i="16"/>
  <c r="JI243" i="16"/>
  <c r="JJ243" i="16"/>
  <c r="JK243" i="16"/>
  <c r="JL243" i="16"/>
  <c r="JM243" i="16"/>
  <c r="JN243" i="16"/>
  <c r="JO243" i="16"/>
  <c r="JP243" i="16"/>
  <c r="JQ243" i="16"/>
  <c r="JR243" i="16"/>
  <c r="JS243" i="16"/>
  <c r="JT243" i="16"/>
  <c r="JU243" i="16"/>
  <c r="JV243" i="16"/>
  <c r="JH244" i="16"/>
  <c r="JI244" i="16"/>
  <c r="JJ244" i="16"/>
  <c r="JK244" i="16"/>
  <c r="JL244" i="16"/>
  <c r="JM244" i="16"/>
  <c r="JN244" i="16"/>
  <c r="JO244" i="16"/>
  <c r="JP244" i="16"/>
  <c r="JQ244" i="16"/>
  <c r="JR244" i="16"/>
  <c r="JS244" i="16"/>
  <c r="JT244" i="16"/>
  <c r="JU244" i="16"/>
  <c r="JV244" i="16"/>
  <c r="JH245" i="16"/>
  <c r="JI245" i="16"/>
  <c r="JJ245" i="16"/>
  <c r="JK245" i="16"/>
  <c r="JL245" i="16"/>
  <c r="JM245" i="16"/>
  <c r="JN245" i="16"/>
  <c r="JO245" i="16"/>
  <c r="JP245" i="16"/>
  <c r="JQ245" i="16"/>
  <c r="JR245" i="16"/>
  <c r="JS245" i="16"/>
  <c r="JT245" i="16"/>
  <c r="JU245" i="16"/>
  <c r="JV245" i="16"/>
  <c r="JH246" i="16"/>
  <c r="JI246" i="16"/>
  <c r="JJ246" i="16"/>
  <c r="JK246" i="16"/>
  <c r="JL246" i="16"/>
  <c r="JM246" i="16"/>
  <c r="JN246" i="16"/>
  <c r="JO246" i="16"/>
  <c r="JP246" i="16"/>
  <c r="JQ246" i="16"/>
  <c r="JR246" i="16"/>
  <c r="JS246" i="16"/>
  <c r="JT246" i="16"/>
  <c r="JU246" i="16"/>
  <c r="JV246" i="16"/>
  <c r="JH247" i="16"/>
  <c r="JG247" i="16" s="1"/>
  <c r="JI247" i="16"/>
  <c r="JJ247" i="16"/>
  <c r="JK247" i="16"/>
  <c r="JL247" i="16"/>
  <c r="JM247" i="16"/>
  <c r="JN247" i="16"/>
  <c r="JO247" i="16"/>
  <c r="JP247" i="16"/>
  <c r="JQ247" i="16"/>
  <c r="JR247" i="16"/>
  <c r="JS247" i="16"/>
  <c r="JT247" i="16"/>
  <c r="JU247" i="16"/>
  <c r="JV247" i="16"/>
  <c r="JH248" i="16"/>
  <c r="JI248" i="16"/>
  <c r="JJ248" i="16"/>
  <c r="JK248" i="16"/>
  <c r="JL248" i="16"/>
  <c r="JM248" i="16"/>
  <c r="JN248" i="16"/>
  <c r="JO248" i="16"/>
  <c r="JP248" i="16"/>
  <c r="JQ248" i="16"/>
  <c r="JR248" i="16"/>
  <c r="JS248" i="16"/>
  <c r="JT248" i="16"/>
  <c r="JU248" i="16"/>
  <c r="JV248" i="16"/>
  <c r="JH249" i="16"/>
  <c r="JI249" i="16"/>
  <c r="JJ249" i="16"/>
  <c r="JK249" i="16"/>
  <c r="JL249" i="16"/>
  <c r="JM249" i="16"/>
  <c r="JN249" i="16"/>
  <c r="JO249" i="16"/>
  <c r="JP249" i="16"/>
  <c r="JQ249" i="16"/>
  <c r="JR249" i="16"/>
  <c r="JS249" i="16"/>
  <c r="JT249" i="16"/>
  <c r="JU249" i="16"/>
  <c r="JV249" i="16"/>
  <c r="JH250" i="16"/>
  <c r="JI250" i="16"/>
  <c r="JJ250" i="16"/>
  <c r="JK250" i="16"/>
  <c r="JL250" i="16"/>
  <c r="JM250" i="16"/>
  <c r="JN250" i="16"/>
  <c r="JO250" i="16"/>
  <c r="JP250" i="16"/>
  <c r="JQ250" i="16"/>
  <c r="JR250" i="16"/>
  <c r="JS250" i="16"/>
  <c r="JT250" i="16"/>
  <c r="JU250" i="16"/>
  <c r="JV250" i="16"/>
  <c r="JH251" i="16"/>
  <c r="JI251" i="16"/>
  <c r="JJ251" i="16"/>
  <c r="JK251" i="16"/>
  <c r="JL251" i="16"/>
  <c r="JM251" i="16"/>
  <c r="JN251" i="16"/>
  <c r="JO251" i="16"/>
  <c r="JP251" i="16"/>
  <c r="JQ251" i="16"/>
  <c r="JR251" i="16"/>
  <c r="JS251" i="16"/>
  <c r="JT251" i="16"/>
  <c r="JU251" i="16"/>
  <c r="JV251" i="16"/>
  <c r="JH252" i="16"/>
  <c r="JI252" i="16"/>
  <c r="JJ252" i="16"/>
  <c r="JK252" i="16"/>
  <c r="JL252" i="16"/>
  <c r="JM252" i="16"/>
  <c r="JN252" i="16"/>
  <c r="JO252" i="16"/>
  <c r="JP252" i="16"/>
  <c r="JQ252" i="16"/>
  <c r="JR252" i="16"/>
  <c r="JS252" i="16"/>
  <c r="JT252" i="16"/>
  <c r="JU252" i="16"/>
  <c r="JV252" i="16"/>
  <c r="JH253" i="16"/>
  <c r="JI253" i="16"/>
  <c r="JJ253" i="16"/>
  <c r="JK253" i="16"/>
  <c r="JL253" i="16"/>
  <c r="JM253" i="16"/>
  <c r="JN253" i="16"/>
  <c r="JO253" i="16"/>
  <c r="JP253" i="16"/>
  <c r="JQ253" i="16"/>
  <c r="JR253" i="16"/>
  <c r="JS253" i="16"/>
  <c r="JT253" i="16"/>
  <c r="JU253" i="16"/>
  <c r="JV253" i="16"/>
  <c r="JH254" i="16"/>
  <c r="JI254" i="16"/>
  <c r="JJ254" i="16"/>
  <c r="JK254" i="16"/>
  <c r="JL254" i="16"/>
  <c r="JM254" i="16"/>
  <c r="JN254" i="16"/>
  <c r="JO254" i="16"/>
  <c r="JP254" i="16"/>
  <c r="JQ254" i="16"/>
  <c r="JR254" i="16"/>
  <c r="JS254" i="16"/>
  <c r="JT254" i="16"/>
  <c r="JU254" i="16"/>
  <c r="JV254" i="16"/>
  <c r="JH255" i="16"/>
  <c r="JI255" i="16"/>
  <c r="JJ255" i="16"/>
  <c r="JK255" i="16"/>
  <c r="JL255" i="16"/>
  <c r="JM255" i="16"/>
  <c r="JN255" i="16"/>
  <c r="JO255" i="16"/>
  <c r="JP255" i="16"/>
  <c r="JQ255" i="16"/>
  <c r="JR255" i="16"/>
  <c r="JS255" i="16"/>
  <c r="JT255" i="16"/>
  <c r="JU255" i="16"/>
  <c r="JV255" i="16"/>
  <c r="JH256" i="16"/>
  <c r="JI256" i="16"/>
  <c r="JJ256" i="16"/>
  <c r="JK256" i="16"/>
  <c r="JL256" i="16"/>
  <c r="JM256" i="16"/>
  <c r="JN256" i="16"/>
  <c r="JO256" i="16"/>
  <c r="JP256" i="16"/>
  <c r="JQ256" i="16"/>
  <c r="JR256" i="16"/>
  <c r="JS256" i="16"/>
  <c r="JT256" i="16"/>
  <c r="JU256" i="16"/>
  <c r="JV256" i="16"/>
  <c r="JH257" i="16"/>
  <c r="JI257" i="16"/>
  <c r="JJ257" i="16"/>
  <c r="JK257" i="16"/>
  <c r="JL257" i="16"/>
  <c r="JM257" i="16"/>
  <c r="JN257" i="16"/>
  <c r="JO257" i="16"/>
  <c r="JP257" i="16"/>
  <c r="JQ257" i="16"/>
  <c r="JR257" i="16"/>
  <c r="JS257" i="16"/>
  <c r="JT257" i="16"/>
  <c r="JU257" i="16"/>
  <c r="JV257" i="16"/>
  <c r="JH258" i="16"/>
  <c r="JI258" i="16"/>
  <c r="JJ258" i="16"/>
  <c r="JK258" i="16"/>
  <c r="JL258" i="16"/>
  <c r="JM258" i="16"/>
  <c r="JN258" i="16"/>
  <c r="JO258" i="16"/>
  <c r="JP258" i="16"/>
  <c r="JQ258" i="16"/>
  <c r="JR258" i="16"/>
  <c r="JS258" i="16"/>
  <c r="JT258" i="16"/>
  <c r="JU258" i="16"/>
  <c r="JV258" i="16"/>
  <c r="JH259" i="16"/>
  <c r="JI259" i="16"/>
  <c r="JJ259" i="16"/>
  <c r="JK259" i="16"/>
  <c r="JL259" i="16"/>
  <c r="JM259" i="16"/>
  <c r="JN259" i="16"/>
  <c r="JO259" i="16"/>
  <c r="JP259" i="16"/>
  <c r="JQ259" i="16"/>
  <c r="JR259" i="16"/>
  <c r="JS259" i="16"/>
  <c r="JT259" i="16"/>
  <c r="JU259" i="16"/>
  <c r="JV259" i="16"/>
  <c r="JH260" i="16"/>
  <c r="JI260" i="16"/>
  <c r="JJ260" i="16"/>
  <c r="JK260" i="16"/>
  <c r="JL260" i="16"/>
  <c r="JM260" i="16"/>
  <c r="JN260" i="16"/>
  <c r="JO260" i="16"/>
  <c r="JP260" i="16"/>
  <c r="JQ260" i="16"/>
  <c r="JR260" i="16"/>
  <c r="JS260" i="16"/>
  <c r="JT260" i="16"/>
  <c r="JU260" i="16"/>
  <c r="JV260" i="16"/>
  <c r="JH261" i="16"/>
  <c r="JI261" i="16"/>
  <c r="JJ261" i="16"/>
  <c r="JK261" i="16"/>
  <c r="JL261" i="16"/>
  <c r="JM261" i="16"/>
  <c r="JN261" i="16"/>
  <c r="JO261" i="16"/>
  <c r="JP261" i="16"/>
  <c r="JQ261" i="16"/>
  <c r="JR261" i="16"/>
  <c r="JS261" i="16"/>
  <c r="JT261" i="16"/>
  <c r="JU261" i="16"/>
  <c r="JV261" i="16"/>
  <c r="JH262" i="16"/>
  <c r="JI262" i="16"/>
  <c r="JJ262" i="16"/>
  <c r="JK262" i="16"/>
  <c r="JL262" i="16"/>
  <c r="JM262" i="16"/>
  <c r="JN262" i="16"/>
  <c r="JO262" i="16"/>
  <c r="JP262" i="16"/>
  <c r="JQ262" i="16"/>
  <c r="JR262" i="16"/>
  <c r="JS262" i="16"/>
  <c r="JT262" i="16"/>
  <c r="JU262" i="16"/>
  <c r="JV262" i="16"/>
  <c r="JH263" i="16"/>
  <c r="JI263" i="16"/>
  <c r="JJ263" i="16"/>
  <c r="JK263" i="16"/>
  <c r="JL263" i="16"/>
  <c r="JM263" i="16"/>
  <c r="JN263" i="16"/>
  <c r="JO263" i="16"/>
  <c r="JP263" i="16"/>
  <c r="JQ263" i="16"/>
  <c r="JR263" i="16"/>
  <c r="JS263" i="16"/>
  <c r="JT263" i="16"/>
  <c r="JU263" i="16"/>
  <c r="JV263" i="16"/>
  <c r="JH264" i="16"/>
  <c r="JI264" i="16"/>
  <c r="JJ264" i="16"/>
  <c r="JK264" i="16"/>
  <c r="JL264" i="16"/>
  <c r="JM264" i="16"/>
  <c r="JN264" i="16"/>
  <c r="JO264" i="16"/>
  <c r="JP264" i="16"/>
  <c r="JQ264" i="16"/>
  <c r="JR264" i="16"/>
  <c r="JS264" i="16"/>
  <c r="JT264" i="16"/>
  <c r="JU264" i="16"/>
  <c r="JV264" i="16"/>
  <c r="JH265" i="16"/>
  <c r="JI265" i="16"/>
  <c r="JJ265" i="16"/>
  <c r="JK265" i="16"/>
  <c r="JL265" i="16"/>
  <c r="JM265" i="16"/>
  <c r="JN265" i="16"/>
  <c r="JO265" i="16"/>
  <c r="JP265" i="16"/>
  <c r="JQ265" i="16"/>
  <c r="JR265" i="16"/>
  <c r="JS265" i="16"/>
  <c r="JT265" i="16"/>
  <c r="JU265" i="16"/>
  <c r="JV265" i="16"/>
  <c r="JH266" i="16"/>
  <c r="JI266" i="16"/>
  <c r="JJ266" i="16"/>
  <c r="JK266" i="16"/>
  <c r="JL266" i="16"/>
  <c r="JM266" i="16"/>
  <c r="JN266" i="16"/>
  <c r="JO266" i="16"/>
  <c r="JP266" i="16"/>
  <c r="JQ266" i="16"/>
  <c r="JR266" i="16"/>
  <c r="JS266" i="16"/>
  <c r="JT266" i="16"/>
  <c r="JU266" i="16"/>
  <c r="JV266" i="16"/>
  <c r="JH267" i="16"/>
  <c r="JI267" i="16"/>
  <c r="JJ267" i="16"/>
  <c r="JK267" i="16"/>
  <c r="JL267" i="16"/>
  <c r="JM267" i="16"/>
  <c r="JN267" i="16"/>
  <c r="JO267" i="16"/>
  <c r="JP267" i="16"/>
  <c r="JQ267" i="16"/>
  <c r="JR267" i="16"/>
  <c r="JS267" i="16"/>
  <c r="JT267" i="16"/>
  <c r="JU267" i="16"/>
  <c r="JV267" i="16"/>
  <c r="JH268" i="16"/>
  <c r="JI268" i="16"/>
  <c r="JJ268" i="16"/>
  <c r="JK268" i="16"/>
  <c r="JL268" i="16"/>
  <c r="JM268" i="16"/>
  <c r="JN268" i="16"/>
  <c r="JO268" i="16"/>
  <c r="JP268" i="16"/>
  <c r="JQ268" i="16"/>
  <c r="JR268" i="16"/>
  <c r="JS268" i="16"/>
  <c r="JT268" i="16"/>
  <c r="JU268" i="16"/>
  <c r="JV268" i="16"/>
  <c r="JH269" i="16"/>
  <c r="JI269" i="16"/>
  <c r="JJ269" i="16"/>
  <c r="JK269" i="16"/>
  <c r="JL269" i="16"/>
  <c r="JM269" i="16"/>
  <c r="JN269" i="16"/>
  <c r="JO269" i="16"/>
  <c r="JP269" i="16"/>
  <c r="JQ269" i="16"/>
  <c r="JR269" i="16"/>
  <c r="JS269" i="16"/>
  <c r="JT269" i="16"/>
  <c r="JU269" i="16"/>
  <c r="JV269" i="16"/>
  <c r="JH270" i="16"/>
  <c r="JI270" i="16"/>
  <c r="JJ270" i="16"/>
  <c r="JK270" i="16"/>
  <c r="JL270" i="16"/>
  <c r="JM270" i="16"/>
  <c r="JN270" i="16"/>
  <c r="JO270" i="16"/>
  <c r="JP270" i="16"/>
  <c r="JQ270" i="16"/>
  <c r="JR270" i="16"/>
  <c r="JS270" i="16"/>
  <c r="JT270" i="16"/>
  <c r="JU270" i="16"/>
  <c r="JV270" i="16"/>
  <c r="JH271" i="16"/>
  <c r="JI271" i="16"/>
  <c r="JJ271" i="16"/>
  <c r="JK271" i="16"/>
  <c r="JL271" i="16"/>
  <c r="JM271" i="16"/>
  <c r="JN271" i="16"/>
  <c r="JO271" i="16"/>
  <c r="JP271" i="16"/>
  <c r="JQ271" i="16"/>
  <c r="JR271" i="16"/>
  <c r="JS271" i="16"/>
  <c r="JT271" i="16"/>
  <c r="JU271" i="16"/>
  <c r="JV271" i="16"/>
  <c r="JH272" i="16"/>
  <c r="JI272" i="16"/>
  <c r="JJ272" i="16"/>
  <c r="JK272" i="16"/>
  <c r="JL272" i="16"/>
  <c r="JM272" i="16"/>
  <c r="JN272" i="16"/>
  <c r="JO272" i="16"/>
  <c r="JP272" i="16"/>
  <c r="JQ272" i="16"/>
  <c r="JR272" i="16"/>
  <c r="JS272" i="16"/>
  <c r="JT272" i="16"/>
  <c r="JU272" i="16"/>
  <c r="JV272" i="16"/>
  <c r="JH273" i="16"/>
  <c r="JI273" i="16"/>
  <c r="JJ273" i="16"/>
  <c r="JK273" i="16"/>
  <c r="JL273" i="16"/>
  <c r="JM273" i="16"/>
  <c r="JN273" i="16"/>
  <c r="JO273" i="16"/>
  <c r="JP273" i="16"/>
  <c r="JQ273" i="16"/>
  <c r="JR273" i="16"/>
  <c r="JS273" i="16"/>
  <c r="JT273" i="16"/>
  <c r="JU273" i="16"/>
  <c r="JV273" i="16"/>
  <c r="JH274" i="16"/>
  <c r="JI274" i="16"/>
  <c r="JJ274" i="16"/>
  <c r="JK274" i="16"/>
  <c r="JL274" i="16"/>
  <c r="JM274" i="16"/>
  <c r="JN274" i="16"/>
  <c r="JO274" i="16"/>
  <c r="JP274" i="16"/>
  <c r="JQ274" i="16"/>
  <c r="JR274" i="16"/>
  <c r="JS274" i="16"/>
  <c r="JT274" i="16"/>
  <c r="JU274" i="16"/>
  <c r="JV274" i="16"/>
  <c r="JH275" i="16"/>
  <c r="JI275" i="16"/>
  <c r="JJ275" i="16"/>
  <c r="JK275" i="16"/>
  <c r="JL275" i="16"/>
  <c r="JM275" i="16"/>
  <c r="JN275" i="16"/>
  <c r="JO275" i="16"/>
  <c r="JP275" i="16"/>
  <c r="JQ275" i="16"/>
  <c r="JR275" i="16"/>
  <c r="JS275" i="16"/>
  <c r="JT275" i="16"/>
  <c r="JU275" i="16"/>
  <c r="JV275" i="16"/>
  <c r="JH276" i="16"/>
  <c r="JI276" i="16"/>
  <c r="JJ276" i="16"/>
  <c r="JK276" i="16"/>
  <c r="JL276" i="16"/>
  <c r="JM276" i="16"/>
  <c r="JN276" i="16"/>
  <c r="JO276" i="16"/>
  <c r="JP276" i="16"/>
  <c r="JQ276" i="16"/>
  <c r="JR276" i="16"/>
  <c r="JS276" i="16"/>
  <c r="JT276" i="16"/>
  <c r="JU276" i="16"/>
  <c r="JV276" i="16"/>
  <c r="JH277" i="16"/>
  <c r="JI277" i="16"/>
  <c r="JJ277" i="16"/>
  <c r="JK277" i="16"/>
  <c r="JL277" i="16"/>
  <c r="JM277" i="16"/>
  <c r="JN277" i="16"/>
  <c r="JO277" i="16"/>
  <c r="JP277" i="16"/>
  <c r="JQ277" i="16"/>
  <c r="JR277" i="16"/>
  <c r="JS277" i="16"/>
  <c r="JT277" i="16"/>
  <c r="JU277" i="16"/>
  <c r="JV277" i="16"/>
  <c r="JH278" i="16"/>
  <c r="JI278" i="16"/>
  <c r="JJ278" i="16"/>
  <c r="JK278" i="16"/>
  <c r="JL278" i="16"/>
  <c r="JM278" i="16"/>
  <c r="JN278" i="16"/>
  <c r="JO278" i="16"/>
  <c r="JP278" i="16"/>
  <c r="JQ278" i="16"/>
  <c r="JR278" i="16"/>
  <c r="JS278" i="16"/>
  <c r="JT278" i="16"/>
  <c r="JU278" i="16"/>
  <c r="JV278" i="16"/>
  <c r="JH279" i="16"/>
  <c r="JG279" i="16" s="1"/>
  <c r="JI279" i="16"/>
  <c r="JJ279" i="16"/>
  <c r="JK279" i="16"/>
  <c r="JL279" i="16"/>
  <c r="JM279" i="16"/>
  <c r="JN279" i="16"/>
  <c r="JO279" i="16"/>
  <c r="JP279" i="16"/>
  <c r="JQ279" i="16"/>
  <c r="JR279" i="16"/>
  <c r="JS279" i="16"/>
  <c r="JT279" i="16"/>
  <c r="JU279" i="16"/>
  <c r="JV279" i="16"/>
  <c r="JH280" i="16"/>
  <c r="JI280" i="16"/>
  <c r="JJ280" i="16"/>
  <c r="JK280" i="16"/>
  <c r="JL280" i="16"/>
  <c r="JM280" i="16"/>
  <c r="JN280" i="16"/>
  <c r="JO280" i="16"/>
  <c r="JP280" i="16"/>
  <c r="JQ280" i="16"/>
  <c r="JR280" i="16"/>
  <c r="JS280" i="16"/>
  <c r="JT280" i="16"/>
  <c r="JU280" i="16"/>
  <c r="JV280" i="16"/>
  <c r="JH281" i="16"/>
  <c r="JI281" i="16"/>
  <c r="JJ281" i="16"/>
  <c r="JK281" i="16"/>
  <c r="JL281" i="16"/>
  <c r="JM281" i="16"/>
  <c r="JN281" i="16"/>
  <c r="JO281" i="16"/>
  <c r="JP281" i="16"/>
  <c r="JQ281" i="16"/>
  <c r="JR281" i="16"/>
  <c r="JS281" i="16"/>
  <c r="JT281" i="16"/>
  <c r="JU281" i="16"/>
  <c r="JV281" i="16"/>
  <c r="JH282" i="16"/>
  <c r="JI282" i="16"/>
  <c r="JJ282" i="16"/>
  <c r="JK282" i="16"/>
  <c r="JL282" i="16"/>
  <c r="JM282" i="16"/>
  <c r="JN282" i="16"/>
  <c r="JO282" i="16"/>
  <c r="JP282" i="16"/>
  <c r="JQ282" i="16"/>
  <c r="JR282" i="16"/>
  <c r="JS282" i="16"/>
  <c r="JT282" i="16"/>
  <c r="JU282" i="16"/>
  <c r="JV282" i="16"/>
  <c r="JH283" i="16"/>
  <c r="JI283" i="16"/>
  <c r="JJ283" i="16"/>
  <c r="JK283" i="16"/>
  <c r="JL283" i="16"/>
  <c r="JM283" i="16"/>
  <c r="JN283" i="16"/>
  <c r="JO283" i="16"/>
  <c r="JP283" i="16"/>
  <c r="JQ283" i="16"/>
  <c r="JR283" i="16"/>
  <c r="JS283" i="16"/>
  <c r="JT283" i="16"/>
  <c r="JU283" i="16"/>
  <c r="JV283" i="16"/>
  <c r="JH284" i="16"/>
  <c r="JI284" i="16"/>
  <c r="JJ284" i="16"/>
  <c r="JK284" i="16"/>
  <c r="JL284" i="16"/>
  <c r="JM284" i="16"/>
  <c r="JN284" i="16"/>
  <c r="JO284" i="16"/>
  <c r="JP284" i="16"/>
  <c r="JQ284" i="16"/>
  <c r="JR284" i="16"/>
  <c r="JS284" i="16"/>
  <c r="JT284" i="16"/>
  <c r="JU284" i="16"/>
  <c r="JV284" i="16"/>
  <c r="JH285" i="16"/>
  <c r="JI285" i="16"/>
  <c r="JJ285" i="16"/>
  <c r="JK285" i="16"/>
  <c r="JL285" i="16"/>
  <c r="JM285" i="16"/>
  <c r="JN285" i="16"/>
  <c r="JO285" i="16"/>
  <c r="JP285" i="16"/>
  <c r="JQ285" i="16"/>
  <c r="JR285" i="16"/>
  <c r="JS285" i="16"/>
  <c r="JT285" i="16"/>
  <c r="JU285" i="16"/>
  <c r="JV285" i="16"/>
  <c r="JH286" i="16"/>
  <c r="JI286" i="16"/>
  <c r="JJ286" i="16"/>
  <c r="JK286" i="16"/>
  <c r="JL286" i="16"/>
  <c r="JM286" i="16"/>
  <c r="JN286" i="16"/>
  <c r="JO286" i="16"/>
  <c r="JP286" i="16"/>
  <c r="JQ286" i="16"/>
  <c r="JR286" i="16"/>
  <c r="JS286" i="16"/>
  <c r="JT286" i="16"/>
  <c r="JU286" i="16"/>
  <c r="JV286" i="16"/>
  <c r="JH287" i="16"/>
  <c r="JG287" i="16" s="1"/>
  <c r="JI287" i="16"/>
  <c r="JJ287" i="16"/>
  <c r="JK287" i="16"/>
  <c r="JL287" i="16"/>
  <c r="JM287" i="16"/>
  <c r="JN287" i="16"/>
  <c r="JO287" i="16"/>
  <c r="JP287" i="16"/>
  <c r="JQ287" i="16"/>
  <c r="JR287" i="16"/>
  <c r="JS287" i="16"/>
  <c r="JT287" i="16"/>
  <c r="JU287" i="16"/>
  <c r="JV287" i="16"/>
  <c r="JH288" i="16"/>
  <c r="JI288" i="16"/>
  <c r="JJ288" i="16"/>
  <c r="JK288" i="16"/>
  <c r="JL288" i="16"/>
  <c r="JM288" i="16"/>
  <c r="JN288" i="16"/>
  <c r="JO288" i="16"/>
  <c r="JP288" i="16"/>
  <c r="JQ288" i="16"/>
  <c r="JR288" i="16"/>
  <c r="JS288" i="16"/>
  <c r="JT288" i="16"/>
  <c r="JU288" i="16"/>
  <c r="JV288" i="16"/>
  <c r="JH289" i="16"/>
  <c r="JI289" i="16"/>
  <c r="JJ289" i="16"/>
  <c r="JK289" i="16"/>
  <c r="JL289" i="16"/>
  <c r="JM289" i="16"/>
  <c r="JN289" i="16"/>
  <c r="JO289" i="16"/>
  <c r="JP289" i="16"/>
  <c r="JQ289" i="16"/>
  <c r="JR289" i="16"/>
  <c r="JS289" i="16"/>
  <c r="JT289" i="16"/>
  <c r="JU289" i="16"/>
  <c r="JV289" i="16"/>
  <c r="JH290" i="16"/>
  <c r="JI290" i="16"/>
  <c r="JJ290" i="16"/>
  <c r="JK290" i="16"/>
  <c r="JL290" i="16"/>
  <c r="JM290" i="16"/>
  <c r="JN290" i="16"/>
  <c r="JO290" i="16"/>
  <c r="JP290" i="16"/>
  <c r="JQ290" i="16"/>
  <c r="JR290" i="16"/>
  <c r="JS290" i="16"/>
  <c r="JT290" i="16"/>
  <c r="JU290" i="16"/>
  <c r="JV290" i="16"/>
  <c r="JH291" i="16"/>
  <c r="JI291" i="16"/>
  <c r="JJ291" i="16"/>
  <c r="JK291" i="16"/>
  <c r="JL291" i="16"/>
  <c r="JM291" i="16"/>
  <c r="JN291" i="16"/>
  <c r="JO291" i="16"/>
  <c r="JP291" i="16"/>
  <c r="JQ291" i="16"/>
  <c r="JR291" i="16"/>
  <c r="JS291" i="16"/>
  <c r="JT291" i="16"/>
  <c r="JU291" i="16"/>
  <c r="JV291" i="16"/>
  <c r="JH292" i="16"/>
  <c r="JI292" i="16"/>
  <c r="JJ292" i="16"/>
  <c r="JK292" i="16"/>
  <c r="JL292" i="16"/>
  <c r="JM292" i="16"/>
  <c r="JN292" i="16"/>
  <c r="JO292" i="16"/>
  <c r="JP292" i="16"/>
  <c r="JQ292" i="16"/>
  <c r="JR292" i="16"/>
  <c r="JS292" i="16"/>
  <c r="JT292" i="16"/>
  <c r="JU292" i="16"/>
  <c r="JV292" i="16"/>
  <c r="JH293" i="16"/>
  <c r="JI293" i="16"/>
  <c r="JJ293" i="16"/>
  <c r="JK293" i="16"/>
  <c r="JL293" i="16"/>
  <c r="JM293" i="16"/>
  <c r="JN293" i="16"/>
  <c r="JO293" i="16"/>
  <c r="JP293" i="16"/>
  <c r="JQ293" i="16"/>
  <c r="JR293" i="16"/>
  <c r="JS293" i="16"/>
  <c r="JT293" i="16"/>
  <c r="JU293" i="16"/>
  <c r="JV293" i="16"/>
  <c r="JH294" i="16"/>
  <c r="JI294" i="16"/>
  <c r="JJ294" i="16"/>
  <c r="JK294" i="16"/>
  <c r="JL294" i="16"/>
  <c r="JM294" i="16"/>
  <c r="JN294" i="16"/>
  <c r="JO294" i="16"/>
  <c r="JP294" i="16"/>
  <c r="JQ294" i="16"/>
  <c r="JR294" i="16"/>
  <c r="JS294" i="16"/>
  <c r="JT294" i="16"/>
  <c r="JU294" i="16"/>
  <c r="JV294" i="16"/>
  <c r="JH295" i="16"/>
  <c r="JG295" i="16" s="1"/>
  <c r="JI295" i="16"/>
  <c r="JJ295" i="16"/>
  <c r="JK295" i="16"/>
  <c r="JL295" i="16"/>
  <c r="JM295" i="16"/>
  <c r="JN295" i="16"/>
  <c r="JO295" i="16"/>
  <c r="JP295" i="16"/>
  <c r="JQ295" i="16"/>
  <c r="JR295" i="16"/>
  <c r="JS295" i="16"/>
  <c r="JT295" i="16"/>
  <c r="JU295" i="16"/>
  <c r="JV295" i="16"/>
  <c r="JH296" i="16"/>
  <c r="JI296" i="16"/>
  <c r="JJ296" i="16"/>
  <c r="JK296" i="16"/>
  <c r="JL296" i="16"/>
  <c r="JM296" i="16"/>
  <c r="JN296" i="16"/>
  <c r="JO296" i="16"/>
  <c r="JP296" i="16"/>
  <c r="JQ296" i="16"/>
  <c r="JR296" i="16"/>
  <c r="JS296" i="16"/>
  <c r="JT296" i="16"/>
  <c r="JU296" i="16"/>
  <c r="JV296" i="16"/>
  <c r="JH297" i="16"/>
  <c r="JI297" i="16"/>
  <c r="JJ297" i="16"/>
  <c r="JK297" i="16"/>
  <c r="JL297" i="16"/>
  <c r="JM297" i="16"/>
  <c r="JN297" i="16"/>
  <c r="JO297" i="16"/>
  <c r="JP297" i="16"/>
  <c r="JQ297" i="16"/>
  <c r="JR297" i="16"/>
  <c r="JS297" i="16"/>
  <c r="JT297" i="16"/>
  <c r="JU297" i="16"/>
  <c r="JV297" i="16"/>
  <c r="JH298" i="16"/>
  <c r="JI298" i="16"/>
  <c r="JJ298" i="16"/>
  <c r="JK298" i="16"/>
  <c r="JL298" i="16"/>
  <c r="JM298" i="16"/>
  <c r="JN298" i="16"/>
  <c r="JO298" i="16"/>
  <c r="JP298" i="16"/>
  <c r="JQ298" i="16"/>
  <c r="JR298" i="16"/>
  <c r="JS298" i="16"/>
  <c r="JT298" i="16"/>
  <c r="JU298" i="16"/>
  <c r="JV298" i="16"/>
  <c r="JH299" i="16"/>
  <c r="JI299" i="16"/>
  <c r="JJ299" i="16"/>
  <c r="JK299" i="16"/>
  <c r="JL299" i="16"/>
  <c r="JM299" i="16"/>
  <c r="JN299" i="16"/>
  <c r="JO299" i="16"/>
  <c r="JP299" i="16"/>
  <c r="JQ299" i="16"/>
  <c r="JR299" i="16"/>
  <c r="JS299" i="16"/>
  <c r="JT299" i="16"/>
  <c r="JU299" i="16"/>
  <c r="JV299" i="16"/>
  <c r="JH300" i="16"/>
  <c r="JI300" i="16"/>
  <c r="JJ300" i="16"/>
  <c r="JK300" i="16"/>
  <c r="JL300" i="16"/>
  <c r="JM300" i="16"/>
  <c r="JN300" i="16"/>
  <c r="JO300" i="16"/>
  <c r="JP300" i="16"/>
  <c r="JQ300" i="16"/>
  <c r="JR300" i="16"/>
  <c r="JS300" i="16"/>
  <c r="JT300" i="16"/>
  <c r="JU300" i="16"/>
  <c r="JV300" i="16"/>
  <c r="JH301" i="16"/>
  <c r="JI301" i="16"/>
  <c r="JJ301" i="16"/>
  <c r="JK301" i="16"/>
  <c r="JL301" i="16"/>
  <c r="JM301" i="16"/>
  <c r="JN301" i="16"/>
  <c r="JO301" i="16"/>
  <c r="JP301" i="16"/>
  <c r="JQ301" i="16"/>
  <c r="JR301" i="16"/>
  <c r="JS301" i="16"/>
  <c r="JT301" i="16"/>
  <c r="JU301" i="16"/>
  <c r="JV301" i="16"/>
  <c r="JH302" i="16"/>
  <c r="JI302" i="16"/>
  <c r="JJ302" i="16"/>
  <c r="JK302" i="16"/>
  <c r="JL302" i="16"/>
  <c r="JM302" i="16"/>
  <c r="JN302" i="16"/>
  <c r="JO302" i="16"/>
  <c r="JP302" i="16"/>
  <c r="JQ302" i="16"/>
  <c r="JR302" i="16"/>
  <c r="JS302" i="16"/>
  <c r="JT302" i="16"/>
  <c r="JU302" i="16"/>
  <c r="JV302" i="16"/>
  <c r="JH303" i="16"/>
  <c r="JI303" i="16"/>
  <c r="JJ303" i="16"/>
  <c r="JK303" i="16"/>
  <c r="JL303" i="16"/>
  <c r="JM303" i="16"/>
  <c r="JN303" i="16"/>
  <c r="JO303" i="16"/>
  <c r="JP303" i="16"/>
  <c r="JQ303" i="16"/>
  <c r="JR303" i="16"/>
  <c r="JS303" i="16"/>
  <c r="JT303" i="16"/>
  <c r="JU303" i="16"/>
  <c r="JV303" i="16"/>
  <c r="JH304" i="16"/>
  <c r="JI304" i="16"/>
  <c r="JJ304" i="16"/>
  <c r="JK304" i="16"/>
  <c r="JL304" i="16"/>
  <c r="JM304" i="16"/>
  <c r="JN304" i="16"/>
  <c r="JO304" i="16"/>
  <c r="JP304" i="16"/>
  <c r="JQ304" i="16"/>
  <c r="JR304" i="16"/>
  <c r="JS304" i="16"/>
  <c r="JT304" i="16"/>
  <c r="JU304" i="16"/>
  <c r="JV304" i="16"/>
  <c r="JH305" i="16"/>
  <c r="JI305" i="16"/>
  <c r="JJ305" i="16"/>
  <c r="JK305" i="16"/>
  <c r="JL305" i="16"/>
  <c r="JM305" i="16"/>
  <c r="JN305" i="16"/>
  <c r="JO305" i="16"/>
  <c r="JP305" i="16"/>
  <c r="JQ305" i="16"/>
  <c r="JR305" i="16"/>
  <c r="JS305" i="16"/>
  <c r="JT305" i="16"/>
  <c r="JU305" i="16"/>
  <c r="JV305" i="16"/>
  <c r="JH306" i="16"/>
  <c r="JI306" i="16"/>
  <c r="JJ306" i="16"/>
  <c r="JK306" i="16"/>
  <c r="JL306" i="16"/>
  <c r="JM306" i="16"/>
  <c r="JN306" i="16"/>
  <c r="JO306" i="16"/>
  <c r="JP306" i="16"/>
  <c r="JQ306" i="16"/>
  <c r="JR306" i="16"/>
  <c r="JS306" i="16"/>
  <c r="JT306" i="16"/>
  <c r="JU306" i="16"/>
  <c r="JV306" i="16"/>
  <c r="JH307" i="16"/>
  <c r="JI307" i="16"/>
  <c r="JJ307" i="16"/>
  <c r="JK307" i="16"/>
  <c r="JL307" i="16"/>
  <c r="JM307" i="16"/>
  <c r="JN307" i="16"/>
  <c r="JO307" i="16"/>
  <c r="JP307" i="16"/>
  <c r="JQ307" i="16"/>
  <c r="JR307" i="16"/>
  <c r="JS307" i="16"/>
  <c r="JT307" i="16"/>
  <c r="JU307" i="16"/>
  <c r="JV307" i="16"/>
  <c r="JH308" i="16"/>
  <c r="JI308" i="16"/>
  <c r="JJ308" i="16"/>
  <c r="JK308" i="16"/>
  <c r="JL308" i="16"/>
  <c r="JM308" i="16"/>
  <c r="JN308" i="16"/>
  <c r="JO308" i="16"/>
  <c r="JP308" i="16"/>
  <c r="JQ308" i="16"/>
  <c r="JR308" i="16"/>
  <c r="JS308" i="16"/>
  <c r="JT308" i="16"/>
  <c r="JU308" i="16"/>
  <c r="JV308" i="16"/>
  <c r="JH309" i="16"/>
  <c r="JI309" i="16"/>
  <c r="JJ309" i="16"/>
  <c r="JK309" i="16"/>
  <c r="JL309" i="16"/>
  <c r="JM309" i="16"/>
  <c r="JN309" i="16"/>
  <c r="JO309" i="16"/>
  <c r="JP309" i="16"/>
  <c r="JQ309" i="16"/>
  <c r="JR309" i="16"/>
  <c r="JS309" i="16"/>
  <c r="JT309" i="16"/>
  <c r="JU309" i="16"/>
  <c r="JV309" i="16"/>
  <c r="JH310" i="16"/>
  <c r="JI310" i="16"/>
  <c r="JJ310" i="16"/>
  <c r="JK310" i="16"/>
  <c r="JL310" i="16"/>
  <c r="JM310" i="16"/>
  <c r="JN310" i="16"/>
  <c r="JO310" i="16"/>
  <c r="JP310" i="16"/>
  <c r="JQ310" i="16"/>
  <c r="JR310" i="16"/>
  <c r="JS310" i="16"/>
  <c r="JT310" i="16"/>
  <c r="JU310" i="16"/>
  <c r="JV310" i="16"/>
  <c r="JH311" i="16"/>
  <c r="JI311" i="16"/>
  <c r="JJ311" i="16"/>
  <c r="JK311" i="16"/>
  <c r="JL311" i="16"/>
  <c r="JM311" i="16"/>
  <c r="JN311" i="16"/>
  <c r="JO311" i="16"/>
  <c r="JP311" i="16"/>
  <c r="JQ311" i="16"/>
  <c r="JR311" i="16"/>
  <c r="JS311" i="16"/>
  <c r="JT311" i="16"/>
  <c r="JU311" i="16"/>
  <c r="JV311" i="16"/>
  <c r="JH312" i="16"/>
  <c r="JI312" i="16"/>
  <c r="JJ312" i="16"/>
  <c r="JK312" i="16"/>
  <c r="JL312" i="16"/>
  <c r="JM312" i="16"/>
  <c r="JN312" i="16"/>
  <c r="JO312" i="16"/>
  <c r="JP312" i="16"/>
  <c r="JQ312" i="16"/>
  <c r="JR312" i="16"/>
  <c r="JS312" i="16"/>
  <c r="JT312" i="16"/>
  <c r="JU312" i="16"/>
  <c r="JV312" i="16"/>
  <c r="JH313" i="16"/>
  <c r="JI313" i="16"/>
  <c r="JJ313" i="16"/>
  <c r="JK313" i="16"/>
  <c r="JL313" i="16"/>
  <c r="JM313" i="16"/>
  <c r="JN313" i="16"/>
  <c r="JO313" i="16"/>
  <c r="JP313" i="16"/>
  <c r="JQ313" i="16"/>
  <c r="JR313" i="16"/>
  <c r="JS313" i="16"/>
  <c r="JT313" i="16"/>
  <c r="JU313" i="16"/>
  <c r="JV313" i="16"/>
  <c r="JH314" i="16"/>
  <c r="JI314" i="16"/>
  <c r="JJ314" i="16"/>
  <c r="JK314" i="16"/>
  <c r="JL314" i="16"/>
  <c r="JM314" i="16"/>
  <c r="JN314" i="16"/>
  <c r="JO314" i="16"/>
  <c r="JP314" i="16"/>
  <c r="JQ314" i="16"/>
  <c r="JR314" i="16"/>
  <c r="JS314" i="16"/>
  <c r="JT314" i="16"/>
  <c r="JU314" i="16"/>
  <c r="JV314" i="16"/>
  <c r="JH315" i="16"/>
  <c r="JI315" i="16"/>
  <c r="JJ315" i="16"/>
  <c r="JK315" i="16"/>
  <c r="JL315" i="16"/>
  <c r="JM315" i="16"/>
  <c r="JN315" i="16"/>
  <c r="JO315" i="16"/>
  <c r="JP315" i="16"/>
  <c r="JQ315" i="16"/>
  <c r="JR315" i="16"/>
  <c r="JS315" i="16"/>
  <c r="JT315" i="16"/>
  <c r="JU315" i="16"/>
  <c r="JV315" i="16"/>
  <c r="JH316" i="16"/>
  <c r="JI316" i="16"/>
  <c r="JJ316" i="16"/>
  <c r="JK316" i="16"/>
  <c r="JL316" i="16"/>
  <c r="JM316" i="16"/>
  <c r="JN316" i="16"/>
  <c r="JO316" i="16"/>
  <c r="JP316" i="16"/>
  <c r="JQ316" i="16"/>
  <c r="JR316" i="16"/>
  <c r="JS316" i="16"/>
  <c r="JT316" i="16"/>
  <c r="JU316" i="16"/>
  <c r="JV316" i="16"/>
  <c r="JH317" i="16"/>
  <c r="JI317" i="16"/>
  <c r="JJ317" i="16"/>
  <c r="JK317" i="16"/>
  <c r="JL317" i="16"/>
  <c r="JM317" i="16"/>
  <c r="JN317" i="16"/>
  <c r="JO317" i="16"/>
  <c r="JP317" i="16"/>
  <c r="JQ317" i="16"/>
  <c r="JR317" i="16"/>
  <c r="JS317" i="16"/>
  <c r="JT317" i="16"/>
  <c r="JU317" i="16"/>
  <c r="JV317" i="16"/>
  <c r="JH318" i="16"/>
  <c r="JI318" i="16"/>
  <c r="JJ318" i="16"/>
  <c r="JK318" i="16"/>
  <c r="JL318" i="16"/>
  <c r="JM318" i="16"/>
  <c r="JN318" i="16"/>
  <c r="JO318" i="16"/>
  <c r="JP318" i="16"/>
  <c r="JQ318" i="16"/>
  <c r="JR318" i="16"/>
  <c r="JS318" i="16"/>
  <c r="JT318" i="16"/>
  <c r="JU318" i="16"/>
  <c r="JV318" i="16"/>
  <c r="JH319" i="16"/>
  <c r="JI319" i="16"/>
  <c r="JJ319" i="16"/>
  <c r="JK319" i="16"/>
  <c r="JL319" i="16"/>
  <c r="JM319" i="16"/>
  <c r="JN319" i="16"/>
  <c r="JO319" i="16"/>
  <c r="JP319" i="16"/>
  <c r="JQ319" i="16"/>
  <c r="JR319" i="16"/>
  <c r="JS319" i="16"/>
  <c r="JT319" i="16"/>
  <c r="JU319" i="16"/>
  <c r="JV319" i="16"/>
  <c r="JH320" i="16"/>
  <c r="JI320" i="16"/>
  <c r="JJ320" i="16"/>
  <c r="JK320" i="16"/>
  <c r="JL320" i="16"/>
  <c r="JM320" i="16"/>
  <c r="JN320" i="16"/>
  <c r="JO320" i="16"/>
  <c r="JP320" i="16"/>
  <c r="JQ320" i="16"/>
  <c r="JR320" i="16"/>
  <c r="JS320" i="16"/>
  <c r="JT320" i="16"/>
  <c r="JU320" i="16"/>
  <c r="JV320" i="16"/>
  <c r="JH321" i="16"/>
  <c r="JI321" i="16"/>
  <c r="JJ321" i="16"/>
  <c r="JK321" i="16"/>
  <c r="JL321" i="16"/>
  <c r="JM321" i="16"/>
  <c r="JN321" i="16"/>
  <c r="JO321" i="16"/>
  <c r="JP321" i="16"/>
  <c r="JQ321" i="16"/>
  <c r="JR321" i="16"/>
  <c r="JS321" i="16"/>
  <c r="JT321" i="16"/>
  <c r="JU321" i="16"/>
  <c r="JV321" i="16"/>
  <c r="JH322" i="16"/>
  <c r="JI322" i="16"/>
  <c r="JJ322" i="16"/>
  <c r="JK322" i="16"/>
  <c r="JL322" i="16"/>
  <c r="JM322" i="16"/>
  <c r="JN322" i="16"/>
  <c r="JO322" i="16"/>
  <c r="JP322" i="16"/>
  <c r="JQ322" i="16"/>
  <c r="JR322" i="16"/>
  <c r="JS322" i="16"/>
  <c r="JT322" i="16"/>
  <c r="JU322" i="16"/>
  <c r="JV322" i="16"/>
  <c r="JH323" i="16"/>
  <c r="JI323" i="16"/>
  <c r="JJ323" i="16"/>
  <c r="JK323" i="16"/>
  <c r="JL323" i="16"/>
  <c r="JM323" i="16"/>
  <c r="JN323" i="16"/>
  <c r="JO323" i="16"/>
  <c r="JP323" i="16"/>
  <c r="JQ323" i="16"/>
  <c r="JR323" i="16"/>
  <c r="JS323" i="16"/>
  <c r="JT323" i="16"/>
  <c r="JU323" i="16"/>
  <c r="JV323" i="16"/>
  <c r="JH324" i="16"/>
  <c r="JI324" i="16"/>
  <c r="JJ324" i="16"/>
  <c r="JK324" i="16"/>
  <c r="JL324" i="16"/>
  <c r="JM324" i="16"/>
  <c r="JN324" i="16"/>
  <c r="JO324" i="16"/>
  <c r="JP324" i="16"/>
  <c r="JQ324" i="16"/>
  <c r="JR324" i="16"/>
  <c r="JS324" i="16"/>
  <c r="JT324" i="16"/>
  <c r="JU324" i="16"/>
  <c r="JV324" i="16"/>
  <c r="JH325" i="16"/>
  <c r="JI325" i="16"/>
  <c r="JJ325" i="16"/>
  <c r="JK325" i="16"/>
  <c r="JL325" i="16"/>
  <c r="JM325" i="16"/>
  <c r="JN325" i="16"/>
  <c r="JO325" i="16"/>
  <c r="JP325" i="16"/>
  <c r="JQ325" i="16"/>
  <c r="JR325" i="16"/>
  <c r="JS325" i="16"/>
  <c r="JT325" i="16"/>
  <c r="JU325" i="16"/>
  <c r="JV325" i="16"/>
  <c r="JH326" i="16"/>
  <c r="JI326" i="16"/>
  <c r="JJ326" i="16"/>
  <c r="JK326" i="16"/>
  <c r="JL326" i="16"/>
  <c r="JM326" i="16"/>
  <c r="JN326" i="16"/>
  <c r="JO326" i="16"/>
  <c r="JP326" i="16"/>
  <c r="JQ326" i="16"/>
  <c r="JR326" i="16"/>
  <c r="JS326" i="16"/>
  <c r="JT326" i="16"/>
  <c r="JU326" i="16"/>
  <c r="JV326" i="16"/>
  <c r="JH327" i="16"/>
  <c r="JI327" i="16"/>
  <c r="JJ327" i="16"/>
  <c r="JK327" i="16"/>
  <c r="JL327" i="16"/>
  <c r="JM327" i="16"/>
  <c r="JN327" i="16"/>
  <c r="JO327" i="16"/>
  <c r="JP327" i="16"/>
  <c r="JQ327" i="16"/>
  <c r="JR327" i="16"/>
  <c r="JS327" i="16"/>
  <c r="JT327" i="16"/>
  <c r="JU327" i="16"/>
  <c r="JV327" i="16"/>
  <c r="JH328" i="16"/>
  <c r="JI328" i="16"/>
  <c r="JJ328" i="16"/>
  <c r="JK328" i="16"/>
  <c r="JL328" i="16"/>
  <c r="JM328" i="16"/>
  <c r="JN328" i="16"/>
  <c r="JO328" i="16"/>
  <c r="JP328" i="16"/>
  <c r="JQ328" i="16"/>
  <c r="JR328" i="16"/>
  <c r="JS328" i="16"/>
  <c r="JT328" i="16"/>
  <c r="JU328" i="16"/>
  <c r="JV328" i="16"/>
  <c r="JH329" i="16"/>
  <c r="JI329" i="16"/>
  <c r="JJ329" i="16"/>
  <c r="JK329" i="16"/>
  <c r="JL329" i="16"/>
  <c r="JM329" i="16"/>
  <c r="JN329" i="16"/>
  <c r="JO329" i="16"/>
  <c r="JP329" i="16"/>
  <c r="JQ329" i="16"/>
  <c r="JR329" i="16"/>
  <c r="JS329" i="16"/>
  <c r="JT329" i="16"/>
  <c r="JU329" i="16"/>
  <c r="JV329" i="16"/>
  <c r="JH330" i="16"/>
  <c r="JI330" i="16"/>
  <c r="JJ330" i="16"/>
  <c r="JK330" i="16"/>
  <c r="JL330" i="16"/>
  <c r="JM330" i="16"/>
  <c r="JN330" i="16"/>
  <c r="JO330" i="16"/>
  <c r="JP330" i="16"/>
  <c r="JQ330" i="16"/>
  <c r="JR330" i="16"/>
  <c r="JS330" i="16"/>
  <c r="JT330" i="16"/>
  <c r="JU330" i="16"/>
  <c r="JV330" i="16"/>
  <c r="JH331" i="16"/>
  <c r="JI331" i="16"/>
  <c r="JJ331" i="16"/>
  <c r="JK331" i="16"/>
  <c r="JL331" i="16"/>
  <c r="JM331" i="16"/>
  <c r="JN331" i="16"/>
  <c r="JO331" i="16"/>
  <c r="JP331" i="16"/>
  <c r="JQ331" i="16"/>
  <c r="JR331" i="16"/>
  <c r="JS331" i="16"/>
  <c r="JT331" i="16"/>
  <c r="JU331" i="16"/>
  <c r="JV331" i="16"/>
  <c r="JH332" i="16"/>
  <c r="JI332" i="16"/>
  <c r="JJ332" i="16"/>
  <c r="JK332" i="16"/>
  <c r="JL332" i="16"/>
  <c r="JM332" i="16"/>
  <c r="JN332" i="16"/>
  <c r="JO332" i="16"/>
  <c r="JP332" i="16"/>
  <c r="JQ332" i="16"/>
  <c r="JR332" i="16"/>
  <c r="JS332" i="16"/>
  <c r="JT332" i="16"/>
  <c r="JU332" i="16"/>
  <c r="JV332" i="16"/>
  <c r="JH333" i="16"/>
  <c r="JI333" i="16"/>
  <c r="JJ333" i="16"/>
  <c r="JK333" i="16"/>
  <c r="JL333" i="16"/>
  <c r="JM333" i="16"/>
  <c r="JN333" i="16"/>
  <c r="JO333" i="16"/>
  <c r="JP333" i="16"/>
  <c r="JQ333" i="16"/>
  <c r="JR333" i="16"/>
  <c r="JS333" i="16"/>
  <c r="JT333" i="16"/>
  <c r="JU333" i="16"/>
  <c r="JV333" i="16"/>
  <c r="JH334" i="16"/>
  <c r="JI334" i="16"/>
  <c r="JJ334" i="16"/>
  <c r="JK334" i="16"/>
  <c r="JL334" i="16"/>
  <c r="JM334" i="16"/>
  <c r="JN334" i="16"/>
  <c r="JO334" i="16"/>
  <c r="JP334" i="16"/>
  <c r="JQ334" i="16"/>
  <c r="JR334" i="16"/>
  <c r="JS334" i="16"/>
  <c r="JT334" i="16"/>
  <c r="JU334" i="16"/>
  <c r="JV334" i="16"/>
  <c r="JH335" i="16"/>
  <c r="JI335" i="16"/>
  <c r="JJ335" i="16"/>
  <c r="JK335" i="16"/>
  <c r="JL335" i="16"/>
  <c r="JM335" i="16"/>
  <c r="JN335" i="16"/>
  <c r="JO335" i="16"/>
  <c r="JP335" i="16"/>
  <c r="JQ335" i="16"/>
  <c r="JR335" i="16"/>
  <c r="JS335" i="16"/>
  <c r="JT335" i="16"/>
  <c r="JU335" i="16"/>
  <c r="JV335" i="16"/>
  <c r="JH336" i="16"/>
  <c r="JI336" i="16"/>
  <c r="JJ336" i="16"/>
  <c r="JK336" i="16"/>
  <c r="JL336" i="16"/>
  <c r="JM336" i="16"/>
  <c r="JN336" i="16"/>
  <c r="JO336" i="16"/>
  <c r="JP336" i="16"/>
  <c r="JQ336" i="16"/>
  <c r="JR336" i="16"/>
  <c r="JS336" i="16"/>
  <c r="JT336" i="16"/>
  <c r="JU336" i="16"/>
  <c r="JV336" i="16"/>
  <c r="JH337" i="16"/>
  <c r="JI337" i="16"/>
  <c r="JJ337" i="16"/>
  <c r="JK337" i="16"/>
  <c r="JL337" i="16"/>
  <c r="JM337" i="16"/>
  <c r="JN337" i="16"/>
  <c r="JO337" i="16"/>
  <c r="JP337" i="16"/>
  <c r="JQ337" i="16"/>
  <c r="JR337" i="16"/>
  <c r="JS337" i="16"/>
  <c r="JT337" i="16"/>
  <c r="JU337" i="16"/>
  <c r="JV337" i="16"/>
  <c r="JH338" i="16"/>
  <c r="JI338" i="16"/>
  <c r="JJ338" i="16"/>
  <c r="JK338" i="16"/>
  <c r="JL338" i="16"/>
  <c r="JM338" i="16"/>
  <c r="JN338" i="16"/>
  <c r="JO338" i="16"/>
  <c r="JP338" i="16"/>
  <c r="JQ338" i="16"/>
  <c r="JR338" i="16"/>
  <c r="JS338" i="16"/>
  <c r="JT338" i="16"/>
  <c r="JU338" i="16"/>
  <c r="JV338" i="16"/>
  <c r="JH339" i="16"/>
  <c r="JI339" i="16"/>
  <c r="JJ339" i="16"/>
  <c r="JK339" i="16"/>
  <c r="JL339" i="16"/>
  <c r="JM339" i="16"/>
  <c r="JN339" i="16"/>
  <c r="JO339" i="16"/>
  <c r="JP339" i="16"/>
  <c r="JQ339" i="16"/>
  <c r="JR339" i="16"/>
  <c r="JS339" i="16"/>
  <c r="JT339" i="16"/>
  <c r="JU339" i="16"/>
  <c r="JV339" i="16"/>
  <c r="JH340" i="16"/>
  <c r="JI340" i="16"/>
  <c r="JJ340" i="16"/>
  <c r="JK340" i="16"/>
  <c r="JL340" i="16"/>
  <c r="JM340" i="16"/>
  <c r="JN340" i="16"/>
  <c r="JO340" i="16"/>
  <c r="JP340" i="16"/>
  <c r="JQ340" i="16"/>
  <c r="JR340" i="16"/>
  <c r="JS340" i="16"/>
  <c r="JT340" i="16"/>
  <c r="JU340" i="16"/>
  <c r="JV340" i="16"/>
  <c r="JH341" i="16"/>
  <c r="JI341" i="16"/>
  <c r="JJ341" i="16"/>
  <c r="JK341" i="16"/>
  <c r="JL341" i="16"/>
  <c r="JM341" i="16"/>
  <c r="JN341" i="16"/>
  <c r="JO341" i="16"/>
  <c r="JP341" i="16"/>
  <c r="JQ341" i="16"/>
  <c r="JR341" i="16"/>
  <c r="JS341" i="16"/>
  <c r="JT341" i="16"/>
  <c r="JU341" i="16"/>
  <c r="JV341" i="16"/>
  <c r="JH342" i="16"/>
  <c r="JI342" i="16"/>
  <c r="JJ342" i="16"/>
  <c r="JK342" i="16"/>
  <c r="JL342" i="16"/>
  <c r="JM342" i="16"/>
  <c r="JN342" i="16"/>
  <c r="JO342" i="16"/>
  <c r="JP342" i="16"/>
  <c r="JQ342" i="16"/>
  <c r="JR342" i="16"/>
  <c r="JS342" i="16"/>
  <c r="JT342" i="16"/>
  <c r="JU342" i="16"/>
  <c r="JV342" i="16"/>
  <c r="JH343" i="16"/>
  <c r="JI343" i="16"/>
  <c r="JJ343" i="16"/>
  <c r="JK343" i="16"/>
  <c r="JL343" i="16"/>
  <c r="JM343" i="16"/>
  <c r="JN343" i="16"/>
  <c r="JO343" i="16"/>
  <c r="JP343" i="16"/>
  <c r="JQ343" i="16"/>
  <c r="JR343" i="16"/>
  <c r="JS343" i="16"/>
  <c r="JT343" i="16"/>
  <c r="JU343" i="16"/>
  <c r="JV343" i="16"/>
  <c r="JH344" i="16"/>
  <c r="JI344" i="16"/>
  <c r="JJ344" i="16"/>
  <c r="JK344" i="16"/>
  <c r="JL344" i="16"/>
  <c r="JM344" i="16"/>
  <c r="JN344" i="16"/>
  <c r="JO344" i="16"/>
  <c r="JP344" i="16"/>
  <c r="JQ344" i="16"/>
  <c r="JR344" i="16"/>
  <c r="JS344" i="16"/>
  <c r="JT344" i="16"/>
  <c r="JU344" i="16"/>
  <c r="JV344" i="16"/>
  <c r="JH345" i="16"/>
  <c r="JI345" i="16"/>
  <c r="JJ345" i="16"/>
  <c r="JK345" i="16"/>
  <c r="JL345" i="16"/>
  <c r="JM345" i="16"/>
  <c r="JN345" i="16"/>
  <c r="JO345" i="16"/>
  <c r="JP345" i="16"/>
  <c r="JQ345" i="16"/>
  <c r="JR345" i="16"/>
  <c r="JS345" i="16"/>
  <c r="JT345" i="16"/>
  <c r="JU345" i="16"/>
  <c r="JV345" i="16"/>
  <c r="JH346" i="16"/>
  <c r="JI346" i="16"/>
  <c r="JJ346" i="16"/>
  <c r="JK346" i="16"/>
  <c r="JL346" i="16"/>
  <c r="JM346" i="16"/>
  <c r="JN346" i="16"/>
  <c r="JO346" i="16"/>
  <c r="JP346" i="16"/>
  <c r="JQ346" i="16"/>
  <c r="JR346" i="16"/>
  <c r="JS346" i="16"/>
  <c r="JT346" i="16"/>
  <c r="JU346" i="16"/>
  <c r="JV346" i="16"/>
  <c r="JH347" i="16"/>
  <c r="JI347" i="16"/>
  <c r="JJ347" i="16"/>
  <c r="JK347" i="16"/>
  <c r="JL347" i="16"/>
  <c r="JM347" i="16"/>
  <c r="JN347" i="16"/>
  <c r="JO347" i="16"/>
  <c r="JP347" i="16"/>
  <c r="JQ347" i="16"/>
  <c r="JR347" i="16"/>
  <c r="JS347" i="16"/>
  <c r="JT347" i="16"/>
  <c r="JU347" i="16"/>
  <c r="JV347" i="16"/>
  <c r="JH348" i="16"/>
  <c r="JI348" i="16"/>
  <c r="JJ348" i="16"/>
  <c r="JK348" i="16"/>
  <c r="JL348" i="16"/>
  <c r="JM348" i="16"/>
  <c r="JN348" i="16"/>
  <c r="JO348" i="16"/>
  <c r="JP348" i="16"/>
  <c r="JQ348" i="16"/>
  <c r="JR348" i="16"/>
  <c r="JS348" i="16"/>
  <c r="JT348" i="16"/>
  <c r="JU348" i="16"/>
  <c r="JV348" i="16"/>
  <c r="JH349" i="16"/>
  <c r="JI349" i="16"/>
  <c r="JJ349" i="16"/>
  <c r="JK349" i="16"/>
  <c r="JL349" i="16"/>
  <c r="JM349" i="16"/>
  <c r="JN349" i="16"/>
  <c r="JO349" i="16"/>
  <c r="JP349" i="16"/>
  <c r="JQ349" i="16"/>
  <c r="JR349" i="16"/>
  <c r="JS349" i="16"/>
  <c r="JT349" i="16"/>
  <c r="JU349" i="16"/>
  <c r="JV349" i="16"/>
  <c r="JH350" i="16"/>
  <c r="JI350" i="16"/>
  <c r="JJ350" i="16"/>
  <c r="JK350" i="16"/>
  <c r="JL350" i="16"/>
  <c r="JM350" i="16"/>
  <c r="JN350" i="16"/>
  <c r="JO350" i="16"/>
  <c r="JP350" i="16"/>
  <c r="JQ350" i="16"/>
  <c r="JR350" i="16"/>
  <c r="JS350" i="16"/>
  <c r="JT350" i="16"/>
  <c r="JU350" i="16"/>
  <c r="JV350" i="16"/>
  <c r="JH351" i="16"/>
  <c r="JI351" i="16"/>
  <c r="JJ351" i="16"/>
  <c r="JK351" i="16"/>
  <c r="JL351" i="16"/>
  <c r="JM351" i="16"/>
  <c r="JN351" i="16"/>
  <c r="JO351" i="16"/>
  <c r="JP351" i="16"/>
  <c r="JQ351" i="16"/>
  <c r="JR351" i="16"/>
  <c r="JS351" i="16"/>
  <c r="JT351" i="16"/>
  <c r="JU351" i="16"/>
  <c r="JV351" i="16"/>
  <c r="JH352" i="16"/>
  <c r="JI352" i="16"/>
  <c r="JJ352" i="16"/>
  <c r="JK352" i="16"/>
  <c r="JL352" i="16"/>
  <c r="JM352" i="16"/>
  <c r="JN352" i="16"/>
  <c r="JO352" i="16"/>
  <c r="JP352" i="16"/>
  <c r="JQ352" i="16"/>
  <c r="JR352" i="16"/>
  <c r="JS352" i="16"/>
  <c r="JT352" i="16"/>
  <c r="JU352" i="16"/>
  <c r="JV352" i="16"/>
  <c r="JH353" i="16"/>
  <c r="JI353" i="16"/>
  <c r="JJ353" i="16"/>
  <c r="JK353" i="16"/>
  <c r="JL353" i="16"/>
  <c r="JM353" i="16"/>
  <c r="JN353" i="16"/>
  <c r="JO353" i="16"/>
  <c r="JP353" i="16"/>
  <c r="JQ353" i="16"/>
  <c r="JR353" i="16"/>
  <c r="JS353" i="16"/>
  <c r="JT353" i="16"/>
  <c r="JU353" i="16"/>
  <c r="JV353" i="16"/>
  <c r="JH354" i="16"/>
  <c r="JI354" i="16"/>
  <c r="JJ354" i="16"/>
  <c r="JK354" i="16"/>
  <c r="JL354" i="16"/>
  <c r="JM354" i="16"/>
  <c r="JN354" i="16"/>
  <c r="JO354" i="16"/>
  <c r="JP354" i="16"/>
  <c r="JQ354" i="16"/>
  <c r="JR354" i="16"/>
  <c r="JS354" i="16"/>
  <c r="JT354" i="16"/>
  <c r="JU354" i="16"/>
  <c r="JV354" i="16"/>
  <c r="JH355" i="16"/>
  <c r="JI355" i="16"/>
  <c r="JJ355" i="16"/>
  <c r="JK355" i="16"/>
  <c r="JL355" i="16"/>
  <c r="JM355" i="16"/>
  <c r="JN355" i="16"/>
  <c r="JO355" i="16"/>
  <c r="JP355" i="16"/>
  <c r="JQ355" i="16"/>
  <c r="JR355" i="16"/>
  <c r="JS355" i="16"/>
  <c r="JT355" i="16"/>
  <c r="JU355" i="16"/>
  <c r="JV355" i="16"/>
  <c r="JH356" i="16"/>
  <c r="JI356" i="16"/>
  <c r="JJ356" i="16"/>
  <c r="JK356" i="16"/>
  <c r="JL356" i="16"/>
  <c r="JM356" i="16"/>
  <c r="JN356" i="16"/>
  <c r="JO356" i="16"/>
  <c r="JP356" i="16"/>
  <c r="JQ356" i="16"/>
  <c r="JR356" i="16"/>
  <c r="JS356" i="16"/>
  <c r="JT356" i="16"/>
  <c r="JU356" i="16"/>
  <c r="JV356" i="16"/>
  <c r="JH357" i="16"/>
  <c r="JI357" i="16"/>
  <c r="JJ357" i="16"/>
  <c r="JK357" i="16"/>
  <c r="JL357" i="16"/>
  <c r="JM357" i="16"/>
  <c r="JN357" i="16"/>
  <c r="JO357" i="16"/>
  <c r="JP357" i="16"/>
  <c r="JQ357" i="16"/>
  <c r="JR357" i="16"/>
  <c r="JS357" i="16"/>
  <c r="JT357" i="16"/>
  <c r="JU357" i="16"/>
  <c r="JV357" i="16"/>
  <c r="JH358" i="16"/>
  <c r="JI358" i="16"/>
  <c r="JJ358" i="16"/>
  <c r="JK358" i="16"/>
  <c r="JL358" i="16"/>
  <c r="JM358" i="16"/>
  <c r="JN358" i="16"/>
  <c r="JO358" i="16"/>
  <c r="JP358" i="16"/>
  <c r="JQ358" i="16"/>
  <c r="JR358" i="16"/>
  <c r="JS358" i="16"/>
  <c r="JT358" i="16"/>
  <c r="JU358" i="16"/>
  <c r="JV358" i="16"/>
  <c r="JH359" i="16"/>
  <c r="JG359" i="16" s="1"/>
  <c r="JI359" i="16"/>
  <c r="JJ359" i="16"/>
  <c r="JK359" i="16"/>
  <c r="JL359" i="16"/>
  <c r="JM359" i="16"/>
  <c r="JN359" i="16"/>
  <c r="JO359" i="16"/>
  <c r="JP359" i="16"/>
  <c r="JQ359" i="16"/>
  <c r="JR359" i="16"/>
  <c r="JS359" i="16"/>
  <c r="JT359" i="16"/>
  <c r="JU359" i="16"/>
  <c r="JV359" i="16"/>
  <c r="JH360" i="16"/>
  <c r="JI360" i="16"/>
  <c r="JJ360" i="16"/>
  <c r="JK360" i="16"/>
  <c r="JL360" i="16"/>
  <c r="JM360" i="16"/>
  <c r="JN360" i="16"/>
  <c r="JO360" i="16"/>
  <c r="JP360" i="16"/>
  <c r="JQ360" i="16"/>
  <c r="JR360" i="16"/>
  <c r="JS360" i="16"/>
  <c r="JT360" i="16"/>
  <c r="JU360" i="16"/>
  <c r="JV360" i="16"/>
  <c r="JH361" i="16"/>
  <c r="JI361" i="16"/>
  <c r="JJ361" i="16"/>
  <c r="JK361" i="16"/>
  <c r="JL361" i="16"/>
  <c r="JM361" i="16"/>
  <c r="JN361" i="16"/>
  <c r="JO361" i="16"/>
  <c r="JP361" i="16"/>
  <c r="JQ361" i="16"/>
  <c r="JR361" i="16"/>
  <c r="JS361" i="16"/>
  <c r="JT361" i="16"/>
  <c r="JU361" i="16"/>
  <c r="JV361" i="16"/>
  <c r="JH362" i="16"/>
  <c r="JI362" i="16"/>
  <c r="JJ362" i="16"/>
  <c r="JK362" i="16"/>
  <c r="JL362" i="16"/>
  <c r="JM362" i="16"/>
  <c r="JN362" i="16"/>
  <c r="JO362" i="16"/>
  <c r="JP362" i="16"/>
  <c r="JQ362" i="16"/>
  <c r="JR362" i="16"/>
  <c r="JS362" i="16"/>
  <c r="JT362" i="16"/>
  <c r="JU362" i="16"/>
  <c r="JV362" i="16"/>
  <c r="JH363" i="16"/>
  <c r="JI363" i="16"/>
  <c r="JJ363" i="16"/>
  <c r="JK363" i="16"/>
  <c r="JL363" i="16"/>
  <c r="JM363" i="16"/>
  <c r="JN363" i="16"/>
  <c r="JO363" i="16"/>
  <c r="JP363" i="16"/>
  <c r="JQ363" i="16"/>
  <c r="JR363" i="16"/>
  <c r="JS363" i="16"/>
  <c r="JT363" i="16"/>
  <c r="JU363" i="16"/>
  <c r="JV363" i="16"/>
  <c r="JH364" i="16"/>
  <c r="JI364" i="16"/>
  <c r="JJ364" i="16"/>
  <c r="JK364" i="16"/>
  <c r="JL364" i="16"/>
  <c r="JM364" i="16"/>
  <c r="JN364" i="16"/>
  <c r="JO364" i="16"/>
  <c r="JP364" i="16"/>
  <c r="JQ364" i="16"/>
  <c r="JR364" i="16"/>
  <c r="JS364" i="16"/>
  <c r="JT364" i="16"/>
  <c r="JU364" i="16"/>
  <c r="JV364" i="16"/>
  <c r="JH365" i="16"/>
  <c r="JI365" i="16"/>
  <c r="JJ365" i="16"/>
  <c r="JK365" i="16"/>
  <c r="JL365" i="16"/>
  <c r="JM365" i="16"/>
  <c r="JN365" i="16"/>
  <c r="JO365" i="16"/>
  <c r="JP365" i="16"/>
  <c r="JQ365" i="16"/>
  <c r="JR365" i="16"/>
  <c r="JS365" i="16"/>
  <c r="JT365" i="16"/>
  <c r="JU365" i="16"/>
  <c r="JV365" i="16"/>
  <c r="JH366" i="16"/>
  <c r="JI366" i="16"/>
  <c r="JJ366" i="16"/>
  <c r="JK366" i="16"/>
  <c r="JL366" i="16"/>
  <c r="JM366" i="16"/>
  <c r="JN366" i="16"/>
  <c r="JO366" i="16"/>
  <c r="JP366" i="16"/>
  <c r="JQ366" i="16"/>
  <c r="JR366" i="16"/>
  <c r="JS366" i="16"/>
  <c r="JT366" i="16"/>
  <c r="JU366" i="16"/>
  <c r="JV366" i="16"/>
  <c r="JH367" i="16"/>
  <c r="JI367" i="16"/>
  <c r="JJ367" i="16"/>
  <c r="JK367" i="16"/>
  <c r="JL367" i="16"/>
  <c r="JM367" i="16"/>
  <c r="JN367" i="16"/>
  <c r="JO367" i="16"/>
  <c r="JP367" i="16"/>
  <c r="JQ367" i="16"/>
  <c r="JR367" i="16"/>
  <c r="JS367" i="16"/>
  <c r="JT367" i="16"/>
  <c r="JU367" i="16"/>
  <c r="JV367" i="16"/>
  <c r="JH368" i="16"/>
  <c r="JI368" i="16"/>
  <c r="JJ368" i="16"/>
  <c r="JK368" i="16"/>
  <c r="JL368" i="16"/>
  <c r="JM368" i="16"/>
  <c r="JN368" i="16"/>
  <c r="JO368" i="16"/>
  <c r="JP368" i="16"/>
  <c r="JQ368" i="16"/>
  <c r="JR368" i="16"/>
  <c r="JS368" i="16"/>
  <c r="JT368" i="16"/>
  <c r="JU368" i="16"/>
  <c r="JV368" i="16"/>
  <c r="JH369" i="16"/>
  <c r="JI369" i="16"/>
  <c r="JJ369" i="16"/>
  <c r="JK369" i="16"/>
  <c r="JL369" i="16"/>
  <c r="JM369" i="16"/>
  <c r="JN369" i="16"/>
  <c r="JO369" i="16"/>
  <c r="JP369" i="16"/>
  <c r="JQ369" i="16"/>
  <c r="JR369" i="16"/>
  <c r="JS369" i="16"/>
  <c r="JT369" i="16"/>
  <c r="JU369" i="16"/>
  <c r="JV369" i="16"/>
  <c r="JH370" i="16"/>
  <c r="JI370" i="16"/>
  <c r="JJ370" i="16"/>
  <c r="JK370" i="16"/>
  <c r="JL370" i="16"/>
  <c r="JM370" i="16"/>
  <c r="JN370" i="16"/>
  <c r="JO370" i="16"/>
  <c r="JP370" i="16"/>
  <c r="JQ370" i="16"/>
  <c r="JR370" i="16"/>
  <c r="JS370" i="16"/>
  <c r="JT370" i="16"/>
  <c r="JU370" i="16"/>
  <c r="JV370" i="16"/>
  <c r="JH371" i="16"/>
  <c r="JI371" i="16"/>
  <c r="JJ371" i="16"/>
  <c r="JK371" i="16"/>
  <c r="JL371" i="16"/>
  <c r="JM371" i="16"/>
  <c r="JN371" i="16"/>
  <c r="JO371" i="16"/>
  <c r="JP371" i="16"/>
  <c r="JQ371" i="16"/>
  <c r="JR371" i="16"/>
  <c r="JS371" i="16"/>
  <c r="JT371" i="16"/>
  <c r="JU371" i="16"/>
  <c r="JV371" i="16"/>
  <c r="JH372" i="16"/>
  <c r="JI372" i="16"/>
  <c r="JJ372" i="16"/>
  <c r="JK372" i="16"/>
  <c r="JL372" i="16"/>
  <c r="JM372" i="16"/>
  <c r="JN372" i="16"/>
  <c r="JO372" i="16"/>
  <c r="JP372" i="16"/>
  <c r="JQ372" i="16"/>
  <c r="JR372" i="16"/>
  <c r="JS372" i="16"/>
  <c r="JT372" i="16"/>
  <c r="JU372" i="16"/>
  <c r="JV372" i="16"/>
  <c r="JH373" i="16"/>
  <c r="JI373" i="16"/>
  <c r="JJ373" i="16"/>
  <c r="JK373" i="16"/>
  <c r="JL373" i="16"/>
  <c r="JM373" i="16"/>
  <c r="JN373" i="16"/>
  <c r="JO373" i="16"/>
  <c r="JP373" i="16"/>
  <c r="JQ373" i="16"/>
  <c r="JR373" i="16"/>
  <c r="JS373" i="16"/>
  <c r="JT373" i="16"/>
  <c r="JU373" i="16"/>
  <c r="JV373" i="16"/>
  <c r="JH374" i="16"/>
  <c r="JI374" i="16"/>
  <c r="JJ374" i="16"/>
  <c r="JK374" i="16"/>
  <c r="JL374" i="16"/>
  <c r="JM374" i="16"/>
  <c r="JN374" i="16"/>
  <c r="JO374" i="16"/>
  <c r="JP374" i="16"/>
  <c r="JQ374" i="16"/>
  <c r="JR374" i="16"/>
  <c r="JS374" i="16"/>
  <c r="JT374" i="16"/>
  <c r="JU374" i="16"/>
  <c r="JV374" i="16"/>
  <c r="JH375" i="16"/>
  <c r="JG375" i="16" s="1"/>
  <c r="JI375" i="16"/>
  <c r="JJ375" i="16"/>
  <c r="JK375" i="16"/>
  <c r="JL375" i="16"/>
  <c r="JM375" i="16"/>
  <c r="JN375" i="16"/>
  <c r="JO375" i="16"/>
  <c r="JP375" i="16"/>
  <c r="JQ375" i="16"/>
  <c r="JR375" i="16"/>
  <c r="JS375" i="16"/>
  <c r="JT375" i="16"/>
  <c r="JU375" i="16"/>
  <c r="JV375" i="16"/>
  <c r="JH376" i="16"/>
  <c r="JI376" i="16"/>
  <c r="JJ376" i="16"/>
  <c r="JK376" i="16"/>
  <c r="JL376" i="16"/>
  <c r="JM376" i="16"/>
  <c r="JN376" i="16"/>
  <c r="JO376" i="16"/>
  <c r="JP376" i="16"/>
  <c r="JQ376" i="16"/>
  <c r="JR376" i="16"/>
  <c r="JS376" i="16"/>
  <c r="JT376" i="16"/>
  <c r="JU376" i="16"/>
  <c r="JV376" i="16"/>
  <c r="JH377" i="16"/>
  <c r="JI377" i="16"/>
  <c r="JJ377" i="16"/>
  <c r="JK377" i="16"/>
  <c r="JL377" i="16"/>
  <c r="JM377" i="16"/>
  <c r="JN377" i="16"/>
  <c r="JO377" i="16"/>
  <c r="JP377" i="16"/>
  <c r="JQ377" i="16"/>
  <c r="JR377" i="16"/>
  <c r="JS377" i="16"/>
  <c r="JT377" i="16"/>
  <c r="JU377" i="16"/>
  <c r="JV377" i="16"/>
  <c r="JH378" i="16"/>
  <c r="JI378" i="16"/>
  <c r="JJ378" i="16"/>
  <c r="JK378" i="16"/>
  <c r="JL378" i="16"/>
  <c r="JM378" i="16"/>
  <c r="JN378" i="16"/>
  <c r="JO378" i="16"/>
  <c r="JP378" i="16"/>
  <c r="JQ378" i="16"/>
  <c r="JR378" i="16"/>
  <c r="JS378" i="16"/>
  <c r="JT378" i="16"/>
  <c r="JU378" i="16"/>
  <c r="JV378" i="16"/>
  <c r="JH379" i="16"/>
  <c r="JI379" i="16"/>
  <c r="JJ379" i="16"/>
  <c r="JK379" i="16"/>
  <c r="JL379" i="16"/>
  <c r="JM379" i="16"/>
  <c r="JN379" i="16"/>
  <c r="JO379" i="16"/>
  <c r="JP379" i="16"/>
  <c r="JQ379" i="16"/>
  <c r="JR379" i="16"/>
  <c r="JS379" i="16"/>
  <c r="JT379" i="16"/>
  <c r="JU379" i="16"/>
  <c r="JV379" i="16"/>
  <c r="JH380" i="16"/>
  <c r="JI380" i="16"/>
  <c r="JJ380" i="16"/>
  <c r="JK380" i="16"/>
  <c r="JL380" i="16"/>
  <c r="JM380" i="16"/>
  <c r="JN380" i="16"/>
  <c r="JO380" i="16"/>
  <c r="JP380" i="16"/>
  <c r="JQ380" i="16"/>
  <c r="JR380" i="16"/>
  <c r="JS380" i="16"/>
  <c r="JT380" i="16"/>
  <c r="JU380" i="16"/>
  <c r="JV380" i="16"/>
  <c r="JH381" i="16"/>
  <c r="JI381" i="16"/>
  <c r="JJ381" i="16"/>
  <c r="JK381" i="16"/>
  <c r="JL381" i="16"/>
  <c r="JM381" i="16"/>
  <c r="JN381" i="16"/>
  <c r="JO381" i="16"/>
  <c r="JP381" i="16"/>
  <c r="JQ381" i="16"/>
  <c r="JR381" i="16"/>
  <c r="JS381" i="16"/>
  <c r="JT381" i="16"/>
  <c r="JU381" i="16"/>
  <c r="JV381" i="16"/>
  <c r="JH382" i="16"/>
  <c r="JI382" i="16"/>
  <c r="JJ382" i="16"/>
  <c r="JK382" i="16"/>
  <c r="JL382" i="16"/>
  <c r="JM382" i="16"/>
  <c r="JN382" i="16"/>
  <c r="JO382" i="16"/>
  <c r="JP382" i="16"/>
  <c r="JQ382" i="16"/>
  <c r="JR382" i="16"/>
  <c r="JS382" i="16"/>
  <c r="JT382" i="16"/>
  <c r="JU382" i="16"/>
  <c r="JV382" i="16"/>
  <c r="JH383" i="16"/>
  <c r="JI383" i="16"/>
  <c r="JJ383" i="16"/>
  <c r="JK383" i="16"/>
  <c r="JL383" i="16"/>
  <c r="JM383" i="16"/>
  <c r="JN383" i="16"/>
  <c r="JO383" i="16"/>
  <c r="JP383" i="16"/>
  <c r="JQ383" i="16"/>
  <c r="JR383" i="16"/>
  <c r="JS383" i="16"/>
  <c r="JT383" i="16"/>
  <c r="JU383" i="16"/>
  <c r="JV383" i="16"/>
  <c r="JH384" i="16"/>
  <c r="JI384" i="16"/>
  <c r="JJ384" i="16"/>
  <c r="JK384" i="16"/>
  <c r="JL384" i="16"/>
  <c r="JM384" i="16"/>
  <c r="JN384" i="16"/>
  <c r="JO384" i="16"/>
  <c r="JP384" i="16"/>
  <c r="JQ384" i="16"/>
  <c r="JR384" i="16"/>
  <c r="JS384" i="16"/>
  <c r="JT384" i="16"/>
  <c r="JU384" i="16"/>
  <c r="JV384" i="16"/>
  <c r="JH385" i="16"/>
  <c r="JI385" i="16"/>
  <c r="JJ385" i="16"/>
  <c r="JK385" i="16"/>
  <c r="JL385" i="16"/>
  <c r="JM385" i="16"/>
  <c r="JN385" i="16"/>
  <c r="JO385" i="16"/>
  <c r="JP385" i="16"/>
  <c r="JQ385" i="16"/>
  <c r="JR385" i="16"/>
  <c r="JS385" i="16"/>
  <c r="JT385" i="16"/>
  <c r="JU385" i="16"/>
  <c r="JV385" i="16"/>
  <c r="JH386" i="16"/>
  <c r="JI386" i="16"/>
  <c r="JJ386" i="16"/>
  <c r="JK386" i="16"/>
  <c r="JL386" i="16"/>
  <c r="JM386" i="16"/>
  <c r="JN386" i="16"/>
  <c r="JO386" i="16"/>
  <c r="JP386" i="16"/>
  <c r="JQ386" i="16"/>
  <c r="JR386" i="16"/>
  <c r="JS386" i="16"/>
  <c r="JT386" i="16"/>
  <c r="JU386" i="16"/>
  <c r="JV386" i="16"/>
  <c r="JH387" i="16"/>
  <c r="JI387" i="16"/>
  <c r="JJ387" i="16"/>
  <c r="JK387" i="16"/>
  <c r="JL387" i="16"/>
  <c r="JM387" i="16"/>
  <c r="JN387" i="16"/>
  <c r="JO387" i="16"/>
  <c r="JP387" i="16"/>
  <c r="JQ387" i="16"/>
  <c r="JR387" i="16"/>
  <c r="JS387" i="16"/>
  <c r="JT387" i="16"/>
  <c r="JU387" i="16"/>
  <c r="JV387" i="16"/>
  <c r="JH388" i="16"/>
  <c r="JI388" i="16"/>
  <c r="JJ388" i="16"/>
  <c r="JK388" i="16"/>
  <c r="JL388" i="16"/>
  <c r="JM388" i="16"/>
  <c r="JN388" i="16"/>
  <c r="JO388" i="16"/>
  <c r="JP388" i="16"/>
  <c r="JQ388" i="16"/>
  <c r="JR388" i="16"/>
  <c r="JS388" i="16"/>
  <c r="JT388" i="16"/>
  <c r="JU388" i="16"/>
  <c r="JV388" i="16"/>
  <c r="JH389" i="16"/>
  <c r="JI389" i="16"/>
  <c r="JJ389" i="16"/>
  <c r="JK389" i="16"/>
  <c r="JL389" i="16"/>
  <c r="JM389" i="16"/>
  <c r="JN389" i="16"/>
  <c r="JO389" i="16"/>
  <c r="JP389" i="16"/>
  <c r="JQ389" i="16"/>
  <c r="JR389" i="16"/>
  <c r="JS389" i="16"/>
  <c r="JT389" i="16"/>
  <c r="JU389" i="16"/>
  <c r="JV389" i="16"/>
  <c r="JH390" i="16"/>
  <c r="JI390" i="16"/>
  <c r="JJ390" i="16"/>
  <c r="JK390" i="16"/>
  <c r="JL390" i="16"/>
  <c r="JM390" i="16"/>
  <c r="JN390" i="16"/>
  <c r="JO390" i="16"/>
  <c r="JP390" i="16"/>
  <c r="JQ390" i="16"/>
  <c r="JR390" i="16"/>
  <c r="JS390" i="16"/>
  <c r="JT390" i="16"/>
  <c r="JU390" i="16"/>
  <c r="JV390" i="16"/>
  <c r="JH391" i="16"/>
  <c r="JG391" i="16" s="1"/>
  <c r="JI391" i="16"/>
  <c r="JJ391" i="16"/>
  <c r="JK391" i="16"/>
  <c r="JL391" i="16"/>
  <c r="JM391" i="16"/>
  <c r="JN391" i="16"/>
  <c r="JO391" i="16"/>
  <c r="JP391" i="16"/>
  <c r="JQ391" i="16"/>
  <c r="JR391" i="16"/>
  <c r="JS391" i="16"/>
  <c r="JT391" i="16"/>
  <c r="JU391" i="16"/>
  <c r="JV391" i="16"/>
  <c r="JH392" i="16"/>
  <c r="JI392" i="16"/>
  <c r="JJ392" i="16"/>
  <c r="JK392" i="16"/>
  <c r="JL392" i="16"/>
  <c r="JM392" i="16"/>
  <c r="JN392" i="16"/>
  <c r="JO392" i="16"/>
  <c r="JP392" i="16"/>
  <c r="JQ392" i="16"/>
  <c r="JR392" i="16"/>
  <c r="JS392" i="16"/>
  <c r="JT392" i="16"/>
  <c r="JU392" i="16"/>
  <c r="JV392" i="16"/>
  <c r="JH393" i="16"/>
  <c r="JI393" i="16"/>
  <c r="JJ393" i="16"/>
  <c r="JK393" i="16"/>
  <c r="JL393" i="16"/>
  <c r="JM393" i="16"/>
  <c r="JN393" i="16"/>
  <c r="JO393" i="16"/>
  <c r="JP393" i="16"/>
  <c r="JQ393" i="16"/>
  <c r="JR393" i="16"/>
  <c r="JS393" i="16"/>
  <c r="JT393" i="16"/>
  <c r="JU393" i="16"/>
  <c r="JV393" i="16"/>
  <c r="JH394" i="16"/>
  <c r="JI394" i="16"/>
  <c r="JJ394" i="16"/>
  <c r="JK394" i="16"/>
  <c r="JL394" i="16"/>
  <c r="JM394" i="16"/>
  <c r="JN394" i="16"/>
  <c r="JO394" i="16"/>
  <c r="JP394" i="16"/>
  <c r="JQ394" i="16"/>
  <c r="JR394" i="16"/>
  <c r="JS394" i="16"/>
  <c r="JT394" i="16"/>
  <c r="JU394" i="16"/>
  <c r="JV394" i="16"/>
  <c r="JH395" i="16"/>
  <c r="JI395" i="16"/>
  <c r="JJ395" i="16"/>
  <c r="JK395" i="16"/>
  <c r="JL395" i="16"/>
  <c r="JM395" i="16"/>
  <c r="JN395" i="16"/>
  <c r="JO395" i="16"/>
  <c r="JP395" i="16"/>
  <c r="JQ395" i="16"/>
  <c r="JR395" i="16"/>
  <c r="JS395" i="16"/>
  <c r="JT395" i="16"/>
  <c r="JU395" i="16"/>
  <c r="JV395" i="16"/>
  <c r="JH396" i="16"/>
  <c r="JI396" i="16"/>
  <c r="JJ396" i="16"/>
  <c r="JK396" i="16"/>
  <c r="JL396" i="16"/>
  <c r="JM396" i="16"/>
  <c r="JN396" i="16"/>
  <c r="JO396" i="16"/>
  <c r="JP396" i="16"/>
  <c r="JQ396" i="16"/>
  <c r="JR396" i="16"/>
  <c r="JS396" i="16"/>
  <c r="JT396" i="16"/>
  <c r="JU396" i="16"/>
  <c r="JV396" i="16"/>
  <c r="JH397" i="16"/>
  <c r="JI397" i="16"/>
  <c r="JJ397" i="16"/>
  <c r="JK397" i="16"/>
  <c r="JL397" i="16"/>
  <c r="JM397" i="16"/>
  <c r="JN397" i="16"/>
  <c r="JO397" i="16"/>
  <c r="JP397" i="16"/>
  <c r="JQ397" i="16"/>
  <c r="JR397" i="16"/>
  <c r="JS397" i="16"/>
  <c r="JT397" i="16"/>
  <c r="JU397" i="16"/>
  <c r="JV397" i="16"/>
  <c r="JH398" i="16"/>
  <c r="JI398" i="16"/>
  <c r="JJ398" i="16"/>
  <c r="JK398" i="16"/>
  <c r="JL398" i="16"/>
  <c r="JM398" i="16"/>
  <c r="JN398" i="16"/>
  <c r="JO398" i="16"/>
  <c r="JP398" i="16"/>
  <c r="JQ398" i="16"/>
  <c r="JR398" i="16"/>
  <c r="JS398" i="16"/>
  <c r="JT398" i="16"/>
  <c r="JU398" i="16"/>
  <c r="JV398" i="16"/>
  <c r="JH399" i="16"/>
  <c r="JG399" i="16" s="1"/>
  <c r="JI399" i="16"/>
  <c r="JJ399" i="16"/>
  <c r="JK399" i="16"/>
  <c r="JL399" i="16"/>
  <c r="JM399" i="16"/>
  <c r="JN399" i="16"/>
  <c r="JO399" i="16"/>
  <c r="JP399" i="16"/>
  <c r="JQ399" i="16"/>
  <c r="JR399" i="16"/>
  <c r="JS399" i="16"/>
  <c r="JT399" i="16"/>
  <c r="JU399" i="16"/>
  <c r="JV399" i="16"/>
  <c r="JH400" i="16"/>
  <c r="JI400" i="16"/>
  <c r="JJ400" i="16"/>
  <c r="JK400" i="16"/>
  <c r="JL400" i="16"/>
  <c r="JM400" i="16"/>
  <c r="JN400" i="16"/>
  <c r="JO400" i="16"/>
  <c r="JP400" i="16"/>
  <c r="JQ400" i="16"/>
  <c r="JR400" i="16"/>
  <c r="JS400" i="16"/>
  <c r="JT400" i="16"/>
  <c r="JU400" i="16"/>
  <c r="JV400" i="16"/>
  <c r="JH401" i="16"/>
  <c r="JI401" i="16"/>
  <c r="JJ401" i="16"/>
  <c r="JK401" i="16"/>
  <c r="JL401" i="16"/>
  <c r="JM401" i="16"/>
  <c r="JN401" i="16"/>
  <c r="JO401" i="16"/>
  <c r="JP401" i="16"/>
  <c r="JQ401" i="16"/>
  <c r="JR401" i="16"/>
  <c r="JS401" i="16"/>
  <c r="JT401" i="16"/>
  <c r="JU401" i="16"/>
  <c r="JV401" i="16"/>
  <c r="JH402" i="16"/>
  <c r="JI402" i="16"/>
  <c r="JJ402" i="16"/>
  <c r="JK402" i="16"/>
  <c r="JL402" i="16"/>
  <c r="JM402" i="16"/>
  <c r="JN402" i="16"/>
  <c r="JO402" i="16"/>
  <c r="JP402" i="16"/>
  <c r="JQ402" i="16"/>
  <c r="JR402" i="16"/>
  <c r="JS402" i="16"/>
  <c r="JT402" i="16"/>
  <c r="JU402" i="16"/>
  <c r="JV402" i="16"/>
  <c r="JH403" i="16"/>
  <c r="JI403" i="16"/>
  <c r="JJ403" i="16"/>
  <c r="JK403" i="16"/>
  <c r="JL403" i="16"/>
  <c r="JM403" i="16"/>
  <c r="JN403" i="16"/>
  <c r="JO403" i="16"/>
  <c r="JP403" i="16"/>
  <c r="JQ403" i="16"/>
  <c r="JR403" i="16"/>
  <c r="JS403" i="16"/>
  <c r="JT403" i="16"/>
  <c r="JU403" i="16"/>
  <c r="JV403" i="16"/>
  <c r="JH404" i="16"/>
  <c r="JI404" i="16"/>
  <c r="JJ404" i="16"/>
  <c r="JK404" i="16"/>
  <c r="JL404" i="16"/>
  <c r="JM404" i="16"/>
  <c r="JN404" i="16"/>
  <c r="JO404" i="16"/>
  <c r="JP404" i="16"/>
  <c r="JQ404" i="16"/>
  <c r="JR404" i="16"/>
  <c r="JS404" i="16"/>
  <c r="JT404" i="16"/>
  <c r="JU404" i="16"/>
  <c r="JV404" i="16"/>
  <c r="JH405" i="16"/>
  <c r="JI405" i="16"/>
  <c r="JJ405" i="16"/>
  <c r="JK405" i="16"/>
  <c r="JL405" i="16"/>
  <c r="JM405" i="16"/>
  <c r="JN405" i="16"/>
  <c r="JO405" i="16"/>
  <c r="JP405" i="16"/>
  <c r="JQ405" i="16"/>
  <c r="JR405" i="16"/>
  <c r="JS405" i="16"/>
  <c r="JT405" i="16"/>
  <c r="JU405" i="16"/>
  <c r="JV405" i="16"/>
  <c r="JH406" i="16"/>
  <c r="JI406" i="16"/>
  <c r="JJ406" i="16"/>
  <c r="JK406" i="16"/>
  <c r="JL406" i="16"/>
  <c r="JM406" i="16"/>
  <c r="JN406" i="16"/>
  <c r="JO406" i="16"/>
  <c r="JP406" i="16"/>
  <c r="JQ406" i="16"/>
  <c r="JR406" i="16"/>
  <c r="JS406" i="16"/>
  <c r="JT406" i="16"/>
  <c r="JU406" i="16"/>
  <c r="JV406" i="16"/>
  <c r="JH407" i="16"/>
  <c r="JI407" i="16"/>
  <c r="JJ407" i="16"/>
  <c r="JK407" i="16"/>
  <c r="JL407" i="16"/>
  <c r="JM407" i="16"/>
  <c r="JN407" i="16"/>
  <c r="JO407" i="16"/>
  <c r="JP407" i="16"/>
  <c r="JQ407" i="16"/>
  <c r="JR407" i="16"/>
  <c r="JS407" i="16"/>
  <c r="JT407" i="16"/>
  <c r="JU407" i="16"/>
  <c r="JV407" i="16"/>
  <c r="JH408" i="16"/>
  <c r="JI408" i="16"/>
  <c r="JJ408" i="16"/>
  <c r="JK408" i="16"/>
  <c r="JL408" i="16"/>
  <c r="JM408" i="16"/>
  <c r="JN408" i="16"/>
  <c r="JO408" i="16"/>
  <c r="JP408" i="16"/>
  <c r="JQ408" i="16"/>
  <c r="JR408" i="16"/>
  <c r="JS408" i="16"/>
  <c r="JT408" i="16"/>
  <c r="JU408" i="16"/>
  <c r="JV408" i="16"/>
  <c r="JH409" i="16"/>
  <c r="JI409" i="16"/>
  <c r="JJ409" i="16"/>
  <c r="JK409" i="16"/>
  <c r="JL409" i="16"/>
  <c r="JM409" i="16"/>
  <c r="JN409" i="16"/>
  <c r="JO409" i="16"/>
  <c r="JP409" i="16"/>
  <c r="JQ409" i="16"/>
  <c r="JR409" i="16"/>
  <c r="JS409" i="16"/>
  <c r="JT409" i="16"/>
  <c r="JU409" i="16"/>
  <c r="JV409" i="16"/>
  <c r="JH410" i="16"/>
  <c r="JI410" i="16"/>
  <c r="JJ410" i="16"/>
  <c r="JK410" i="16"/>
  <c r="JL410" i="16"/>
  <c r="JM410" i="16"/>
  <c r="JN410" i="16"/>
  <c r="JO410" i="16"/>
  <c r="JP410" i="16"/>
  <c r="JQ410" i="16"/>
  <c r="JR410" i="16"/>
  <c r="JS410" i="16"/>
  <c r="JT410" i="16"/>
  <c r="JU410" i="16"/>
  <c r="JV410" i="16"/>
  <c r="JH411" i="16"/>
  <c r="JI411" i="16"/>
  <c r="JJ411" i="16"/>
  <c r="JK411" i="16"/>
  <c r="JL411" i="16"/>
  <c r="JM411" i="16"/>
  <c r="JN411" i="16"/>
  <c r="JO411" i="16"/>
  <c r="JP411" i="16"/>
  <c r="JQ411" i="16"/>
  <c r="JR411" i="16"/>
  <c r="JS411" i="16"/>
  <c r="JT411" i="16"/>
  <c r="JU411" i="16"/>
  <c r="JV411" i="16"/>
  <c r="JH412" i="16"/>
  <c r="JI412" i="16"/>
  <c r="JJ412" i="16"/>
  <c r="JK412" i="16"/>
  <c r="JL412" i="16"/>
  <c r="JM412" i="16"/>
  <c r="JN412" i="16"/>
  <c r="JO412" i="16"/>
  <c r="JP412" i="16"/>
  <c r="JQ412" i="16"/>
  <c r="JR412" i="16"/>
  <c r="JS412" i="16"/>
  <c r="JT412" i="16"/>
  <c r="JU412" i="16"/>
  <c r="JV412" i="16"/>
  <c r="JH413" i="16"/>
  <c r="JI413" i="16"/>
  <c r="JJ413" i="16"/>
  <c r="JK413" i="16"/>
  <c r="JL413" i="16"/>
  <c r="JM413" i="16"/>
  <c r="JN413" i="16"/>
  <c r="JO413" i="16"/>
  <c r="JP413" i="16"/>
  <c r="JQ413" i="16"/>
  <c r="JR413" i="16"/>
  <c r="JS413" i="16"/>
  <c r="JT413" i="16"/>
  <c r="JU413" i="16"/>
  <c r="JV413" i="16"/>
  <c r="JH414" i="16"/>
  <c r="JI414" i="16"/>
  <c r="JJ414" i="16"/>
  <c r="JK414" i="16"/>
  <c r="JL414" i="16"/>
  <c r="JM414" i="16"/>
  <c r="JN414" i="16"/>
  <c r="JO414" i="16"/>
  <c r="JP414" i="16"/>
  <c r="JQ414" i="16"/>
  <c r="JR414" i="16"/>
  <c r="JS414" i="16"/>
  <c r="JT414" i="16"/>
  <c r="JU414" i="16"/>
  <c r="JV414" i="16"/>
  <c r="JH415" i="16"/>
  <c r="JI415" i="16"/>
  <c r="JJ415" i="16"/>
  <c r="JK415" i="16"/>
  <c r="JL415" i="16"/>
  <c r="JM415" i="16"/>
  <c r="JN415" i="16"/>
  <c r="JO415" i="16"/>
  <c r="JP415" i="16"/>
  <c r="JQ415" i="16"/>
  <c r="JR415" i="16"/>
  <c r="JS415" i="16"/>
  <c r="JT415" i="16"/>
  <c r="JU415" i="16"/>
  <c r="JV415" i="16"/>
  <c r="JH416" i="16"/>
  <c r="JI416" i="16"/>
  <c r="JJ416" i="16"/>
  <c r="JK416" i="16"/>
  <c r="JL416" i="16"/>
  <c r="JM416" i="16"/>
  <c r="JN416" i="16"/>
  <c r="JO416" i="16"/>
  <c r="JP416" i="16"/>
  <c r="JQ416" i="16"/>
  <c r="JR416" i="16"/>
  <c r="JS416" i="16"/>
  <c r="JT416" i="16"/>
  <c r="JU416" i="16"/>
  <c r="JV416" i="16"/>
  <c r="JH417" i="16"/>
  <c r="JI417" i="16"/>
  <c r="JJ417" i="16"/>
  <c r="JK417" i="16"/>
  <c r="JL417" i="16"/>
  <c r="JM417" i="16"/>
  <c r="JN417" i="16"/>
  <c r="JO417" i="16"/>
  <c r="JP417" i="16"/>
  <c r="JQ417" i="16"/>
  <c r="JR417" i="16"/>
  <c r="JS417" i="16"/>
  <c r="JT417" i="16"/>
  <c r="JU417" i="16"/>
  <c r="JV417" i="16"/>
  <c r="JH418" i="16"/>
  <c r="JI418" i="16"/>
  <c r="JJ418" i="16"/>
  <c r="JK418" i="16"/>
  <c r="JL418" i="16"/>
  <c r="JM418" i="16"/>
  <c r="JN418" i="16"/>
  <c r="JO418" i="16"/>
  <c r="JP418" i="16"/>
  <c r="JQ418" i="16"/>
  <c r="JR418" i="16"/>
  <c r="JS418" i="16"/>
  <c r="JT418" i="16"/>
  <c r="JU418" i="16"/>
  <c r="JV418" i="16"/>
  <c r="JH419" i="16"/>
  <c r="JI419" i="16"/>
  <c r="JJ419" i="16"/>
  <c r="JK419" i="16"/>
  <c r="JL419" i="16"/>
  <c r="JM419" i="16"/>
  <c r="JN419" i="16"/>
  <c r="JO419" i="16"/>
  <c r="JP419" i="16"/>
  <c r="JQ419" i="16"/>
  <c r="JR419" i="16"/>
  <c r="JS419" i="16"/>
  <c r="JT419" i="16"/>
  <c r="JU419" i="16"/>
  <c r="JV419" i="16"/>
  <c r="JH420" i="16"/>
  <c r="JI420" i="16"/>
  <c r="JJ420" i="16"/>
  <c r="JK420" i="16"/>
  <c r="JL420" i="16"/>
  <c r="JM420" i="16"/>
  <c r="JN420" i="16"/>
  <c r="JO420" i="16"/>
  <c r="JP420" i="16"/>
  <c r="JQ420" i="16"/>
  <c r="JR420" i="16"/>
  <c r="JS420" i="16"/>
  <c r="JT420" i="16"/>
  <c r="JU420" i="16"/>
  <c r="JV420" i="16"/>
  <c r="JH421" i="16"/>
  <c r="JI421" i="16"/>
  <c r="JJ421" i="16"/>
  <c r="JK421" i="16"/>
  <c r="JL421" i="16"/>
  <c r="JM421" i="16"/>
  <c r="JN421" i="16"/>
  <c r="JO421" i="16"/>
  <c r="JP421" i="16"/>
  <c r="JQ421" i="16"/>
  <c r="JR421" i="16"/>
  <c r="JS421" i="16"/>
  <c r="JT421" i="16"/>
  <c r="JU421" i="16"/>
  <c r="JV421" i="16"/>
  <c r="JH422" i="16"/>
  <c r="JI422" i="16"/>
  <c r="JJ422" i="16"/>
  <c r="JK422" i="16"/>
  <c r="JL422" i="16"/>
  <c r="JM422" i="16"/>
  <c r="JN422" i="16"/>
  <c r="JO422" i="16"/>
  <c r="JP422" i="16"/>
  <c r="JQ422" i="16"/>
  <c r="JR422" i="16"/>
  <c r="JS422" i="16"/>
  <c r="JT422" i="16"/>
  <c r="JU422" i="16"/>
  <c r="JV422" i="16"/>
  <c r="JH423" i="16"/>
  <c r="JI423" i="16"/>
  <c r="JJ423" i="16"/>
  <c r="JK423" i="16"/>
  <c r="JL423" i="16"/>
  <c r="JM423" i="16"/>
  <c r="JN423" i="16"/>
  <c r="JO423" i="16"/>
  <c r="JP423" i="16"/>
  <c r="JQ423" i="16"/>
  <c r="JR423" i="16"/>
  <c r="JS423" i="16"/>
  <c r="JT423" i="16"/>
  <c r="JU423" i="16"/>
  <c r="JV423" i="16"/>
  <c r="JH424" i="16"/>
  <c r="JI424" i="16"/>
  <c r="JJ424" i="16"/>
  <c r="JK424" i="16"/>
  <c r="JL424" i="16"/>
  <c r="JM424" i="16"/>
  <c r="JN424" i="16"/>
  <c r="JO424" i="16"/>
  <c r="JP424" i="16"/>
  <c r="JQ424" i="16"/>
  <c r="JR424" i="16"/>
  <c r="JS424" i="16"/>
  <c r="JT424" i="16"/>
  <c r="JU424" i="16"/>
  <c r="JV424" i="16"/>
  <c r="JH425" i="16"/>
  <c r="JI425" i="16"/>
  <c r="JJ425" i="16"/>
  <c r="JK425" i="16"/>
  <c r="JL425" i="16"/>
  <c r="JM425" i="16"/>
  <c r="JN425" i="16"/>
  <c r="JO425" i="16"/>
  <c r="JP425" i="16"/>
  <c r="JQ425" i="16"/>
  <c r="JR425" i="16"/>
  <c r="JS425" i="16"/>
  <c r="JT425" i="16"/>
  <c r="JU425" i="16"/>
  <c r="JV425" i="16"/>
  <c r="JH426" i="16"/>
  <c r="JI426" i="16"/>
  <c r="JJ426" i="16"/>
  <c r="JK426" i="16"/>
  <c r="JL426" i="16"/>
  <c r="JM426" i="16"/>
  <c r="JN426" i="16"/>
  <c r="JO426" i="16"/>
  <c r="JP426" i="16"/>
  <c r="JQ426" i="16"/>
  <c r="JR426" i="16"/>
  <c r="JS426" i="16"/>
  <c r="JT426" i="16"/>
  <c r="JU426" i="16"/>
  <c r="JV426" i="16"/>
  <c r="JH427" i="16"/>
  <c r="JI427" i="16"/>
  <c r="JJ427" i="16"/>
  <c r="JK427" i="16"/>
  <c r="JL427" i="16"/>
  <c r="JM427" i="16"/>
  <c r="JN427" i="16"/>
  <c r="JO427" i="16"/>
  <c r="JP427" i="16"/>
  <c r="JQ427" i="16"/>
  <c r="JR427" i="16"/>
  <c r="JS427" i="16"/>
  <c r="JT427" i="16"/>
  <c r="JU427" i="16"/>
  <c r="JV427" i="16"/>
  <c r="JH428" i="16"/>
  <c r="JI428" i="16"/>
  <c r="JJ428" i="16"/>
  <c r="JK428" i="16"/>
  <c r="JL428" i="16"/>
  <c r="JM428" i="16"/>
  <c r="JN428" i="16"/>
  <c r="JO428" i="16"/>
  <c r="JP428" i="16"/>
  <c r="JQ428" i="16"/>
  <c r="JR428" i="16"/>
  <c r="JS428" i="16"/>
  <c r="JT428" i="16"/>
  <c r="JU428" i="16"/>
  <c r="JV428" i="16"/>
  <c r="JH429" i="16"/>
  <c r="JI429" i="16"/>
  <c r="JJ429" i="16"/>
  <c r="JK429" i="16"/>
  <c r="JL429" i="16"/>
  <c r="JM429" i="16"/>
  <c r="JN429" i="16"/>
  <c r="JO429" i="16"/>
  <c r="JP429" i="16"/>
  <c r="JQ429" i="16"/>
  <c r="JR429" i="16"/>
  <c r="JS429" i="16"/>
  <c r="JT429" i="16"/>
  <c r="JU429" i="16"/>
  <c r="JV429" i="16"/>
  <c r="JH430" i="16"/>
  <c r="JI430" i="16"/>
  <c r="JJ430" i="16"/>
  <c r="JK430" i="16"/>
  <c r="JL430" i="16"/>
  <c r="JM430" i="16"/>
  <c r="JN430" i="16"/>
  <c r="JO430" i="16"/>
  <c r="JP430" i="16"/>
  <c r="JQ430" i="16"/>
  <c r="JR430" i="16"/>
  <c r="JS430" i="16"/>
  <c r="JT430" i="16"/>
  <c r="JU430" i="16"/>
  <c r="JV430" i="16"/>
  <c r="JH431" i="16"/>
  <c r="JI431" i="16"/>
  <c r="JJ431" i="16"/>
  <c r="JK431" i="16"/>
  <c r="JL431" i="16"/>
  <c r="JM431" i="16"/>
  <c r="JN431" i="16"/>
  <c r="JO431" i="16"/>
  <c r="JP431" i="16"/>
  <c r="JQ431" i="16"/>
  <c r="JR431" i="16"/>
  <c r="JS431" i="16"/>
  <c r="JT431" i="16"/>
  <c r="JU431" i="16"/>
  <c r="JV431" i="16"/>
  <c r="JH432" i="16"/>
  <c r="JI432" i="16"/>
  <c r="JJ432" i="16"/>
  <c r="JK432" i="16"/>
  <c r="JL432" i="16"/>
  <c r="JM432" i="16"/>
  <c r="JN432" i="16"/>
  <c r="JO432" i="16"/>
  <c r="JP432" i="16"/>
  <c r="JQ432" i="16"/>
  <c r="JR432" i="16"/>
  <c r="JS432" i="16"/>
  <c r="JT432" i="16"/>
  <c r="JU432" i="16"/>
  <c r="JV432" i="16"/>
  <c r="JH433" i="16"/>
  <c r="JI433" i="16"/>
  <c r="JJ433" i="16"/>
  <c r="JK433" i="16"/>
  <c r="JL433" i="16"/>
  <c r="JM433" i="16"/>
  <c r="JN433" i="16"/>
  <c r="JO433" i="16"/>
  <c r="JP433" i="16"/>
  <c r="JQ433" i="16"/>
  <c r="JR433" i="16"/>
  <c r="JS433" i="16"/>
  <c r="JT433" i="16"/>
  <c r="JU433" i="16"/>
  <c r="JV433" i="16"/>
  <c r="JH434" i="16"/>
  <c r="JI434" i="16"/>
  <c r="JJ434" i="16"/>
  <c r="JK434" i="16"/>
  <c r="JL434" i="16"/>
  <c r="JM434" i="16"/>
  <c r="JN434" i="16"/>
  <c r="JO434" i="16"/>
  <c r="JP434" i="16"/>
  <c r="JQ434" i="16"/>
  <c r="JR434" i="16"/>
  <c r="JS434" i="16"/>
  <c r="JT434" i="16"/>
  <c r="JU434" i="16"/>
  <c r="JV434" i="16"/>
  <c r="JH435" i="16"/>
  <c r="JI435" i="16"/>
  <c r="JJ435" i="16"/>
  <c r="JK435" i="16"/>
  <c r="JL435" i="16"/>
  <c r="JM435" i="16"/>
  <c r="JN435" i="16"/>
  <c r="JO435" i="16"/>
  <c r="JP435" i="16"/>
  <c r="JQ435" i="16"/>
  <c r="JR435" i="16"/>
  <c r="JS435" i="16"/>
  <c r="JT435" i="16"/>
  <c r="JU435" i="16"/>
  <c r="JV435" i="16"/>
  <c r="JH436" i="16"/>
  <c r="JI436" i="16"/>
  <c r="JJ436" i="16"/>
  <c r="JK436" i="16"/>
  <c r="JL436" i="16"/>
  <c r="JM436" i="16"/>
  <c r="JN436" i="16"/>
  <c r="JO436" i="16"/>
  <c r="JP436" i="16"/>
  <c r="JQ436" i="16"/>
  <c r="JR436" i="16"/>
  <c r="JS436" i="16"/>
  <c r="JT436" i="16"/>
  <c r="JU436" i="16"/>
  <c r="JV436" i="16"/>
  <c r="JH437" i="16"/>
  <c r="JI437" i="16"/>
  <c r="JJ437" i="16"/>
  <c r="JK437" i="16"/>
  <c r="JL437" i="16"/>
  <c r="JM437" i="16"/>
  <c r="JN437" i="16"/>
  <c r="JO437" i="16"/>
  <c r="JP437" i="16"/>
  <c r="JQ437" i="16"/>
  <c r="JR437" i="16"/>
  <c r="JS437" i="16"/>
  <c r="JT437" i="16"/>
  <c r="JU437" i="16"/>
  <c r="JV437" i="16"/>
  <c r="JH438" i="16"/>
  <c r="JI438" i="16"/>
  <c r="JJ438" i="16"/>
  <c r="JK438" i="16"/>
  <c r="JL438" i="16"/>
  <c r="JM438" i="16"/>
  <c r="JN438" i="16"/>
  <c r="JO438" i="16"/>
  <c r="JP438" i="16"/>
  <c r="JQ438" i="16"/>
  <c r="JR438" i="16"/>
  <c r="JS438" i="16"/>
  <c r="JT438" i="16"/>
  <c r="JU438" i="16"/>
  <c r="JV438" i="16"/>
  <c r="JH439" i="16"/>
  <c r="JG439" i="16" s="1"/>
  <c r="JI439" i="16"/>
  <c r="JJ439" i="16"/>
  <c r="JK439" i="16"/>
  <c r="JL439" i="16"/>
  <c r="JM439" i="16"/>
  <c r="JN439" i="16"/>
  <c r="JO439" i="16"/>
  <c r="JP439" i="16"/>
  <c r="JQ439" i="16"/>
  <c r="JR439" i="16"/>
  <c r="JS439" i="16"/>
  <c r="JT439" i="16"/>
  <c r="JU439" i="16"/>
  <c r="JV439" i="16"/>
  <c r="JH440" i="16"/>
  <c r="JI440" i="16"/>
  <c r="JJ440" i="16"/>
  <c r="JK440" i="16"/>
  <c r="JL440" i="16"/>
  <c r="JM440" i="16"/>
  <c r="JN440" i="16"/>
  <c r="JO440" i="16"/>
  <c r="JP440" i="16"/>
  <c r="JQ440" i="16"/>
  <c r="JR440" i="16"/>
  <c r="JS440" i="16"/>
  <c r="JT440" i="16"/>
  <c r="JU440" i="16"/>
  <c r="JV440" i="16"/>
  <c r="JH441" i="16"/>
  <c r="JI441" i="16"/>
  <c r="JJ441" i="16"/>
  <c r="JK441" i="16"/>
  <c r="JL441" i="16"/>
  <c r="JM441" i="16"/>
  <c r="JN441" i="16"/>
  <c r="JO441" i="16"/>
  <c r="JP441" i="16"/>
  <c r="JQ441" i="16"/>
  <c r="JR441" i="16"/>
  <c r="JS441" i="16"/>
  <c r="JT441" i="16"/>
  <c r="JU441" i="16"/>
  <c r="JV441" i="16"/>
  <c r="JH442" i="16"/>
  <c r="JI442" i="16"/>
  <c r="JJ442" i="16"/>
  <c r="JK442" i="16"/>
  <c r="JL442" i="16"/>
  <c r="JM442" i="16"/>
  <c r="JN442" i="16"/>
  <c r="JO442" i="16"/>
  <c r="JP442" i="16"/>
  <c r="JQ442" i="16"/>
  <c r="JR442" i="16"/>
  <c r="JS442" i="16"/>
  <c r="JT442" i="16"/>
  <c r="JU442" i="16"/>
  <c r="JV442" i="16"/>
  <c r="JH443" i="16"/>
  <c r="JI443" i="16"/>
  <c r="JJ443" i="16"/>
  <c r="JK443" i="16"/>
  <c r="JL443" i="16"/>
  <c r="JM443" i="16"/>
  <c r="JN443" i="16"/>
  <c r="JO443" i="16"/>
  <c r="JP443" i="16"/>
  <c r="JQ443" i="16"/>
  <c r="JR443" i="16"/>
  <c r="JS443" i="16"/>
  <c r="JT443" i="16"/>
  <c r="JU443" i="16"/>
  <c r="JV443" i="16"/>
  <c r="JH444" i="16"/>
  <c r="JI444" i="16"/>
  <c r="JJ444" i="16"/>
  <c r="JK444" i="16"/>
  <c r="JL444" i="16"/>
  <c r="JM444" i="16"/>
  <c r="JN444" i="16"/>
  <c r="JO444" i="16"/>
  <c r="JP444" i="16"/>
  <c r="JQ444" i="16"/>
  <c r="JR444" i="16"/>
  <c r="JS444" i="16"/>
  <c r="JT444" i="16"/>
  <c r="JU444" i="16"/>
  <c r="JV444" i="16"/>
  <c r="JH445" i="16"/>
  <c r="JI445" i="16"/>
  <c r="JJ445" i="16"/>
  <c r="JK445" i="16"/>
  <c r="JL445" i="16"/>
  <c r="JM445" i="16"/>
  <c r="JN445" i="16"/>
  <c r="JO445" i="16"/>
  <c r="JP445" i="16"/>
  <c r="JQ445" i="16"/>
  <c r="JR445" i="16"/>
  <c r="JS445" i="16"/>
  <c r="JT445" i="16"/>
  <c r="JU445" i="16"/>
  <c r="JV445" i="16"/>
  <c r="JH446" i="16"/>
  <c r="JI446" i="16"/>
  <c r="JJ446" i="16"/>
  <c r="JK446" i="16"/>
  <c r="JL446" i="16"/>
  <c r="JM446" i="16"/>
  <c r="JN446" i="16"/>
  <c r="JO446" i="16"/>
  <c r="JP446" i="16"/>
  <c r="JQ446" i="16"/>
  <c r="JR446" i="16"/>
  <c r="JS446" i="16"/>
  <c r="JT446" i="16"/>
  <c r="JU446" i="16"/>
  <c r="JV446" i="16"/>
  <c r="JH447" i="16"/>
  <c r="JI447" i="16"/>
  <c r="JJ447" i="16"/>
  <c r="JK447" i="16"/>
  <c r="JL447" i="16"/>
  <c r="JM447" i="16"/>
  <c r="JN447" i="16"/>
  <c r="JO447" i="16"/>
  <c r="JP447" i="16"/>
  <c r="JQ447" i="16"/>
  <c r="JR447" i="16"/>
  <c r="JS447" i="16"/>
  <c r="JT447" i="16"/>
  <c r="JU447" i="16"/>
  <c r="JV447" i="16"/>
  <c r="JH448" i="16"/>
  <c r="JI448" i="16"/>
  <c r="JJ448" i="16"/>
  <c r="JK448" i="16"/>
  <c r="JL448" i="16"/>
  <c r="JM448" i="16"/>
  <c r="JN448" i="16"/>
  <c r="JO448" i="16"/>
  <c r="JP448" i="16"/>
  <c r="JQ448" i="16"/>
  <c r="JR448" i="16"/>
  <c r="JS448" i="16"/>
  <c r="JT448" i="16"/>
  <c r="JU448" i="16"/>
  <c r="JV448" i="16"/>
  <c r="JH449" i="16"/>
  <c r="JI449" i="16"/>
  <c r="JJ449" i="16"/>
  <c r="JK449" i="16"/>
  <c r="JL449" i="16"/>
  <c r="JM449" i="16"/>
  <c r="JN449" i="16"/>
  <c r="JO449" i="16"/>
  <c r="JP449" i="16"/>
  <c r="JQ449" i="16"/>
  <c r="JR449" i="16"/>
  <c r="JS449" i="16"/>
  <c r="JT449" i="16"/>
  <c r="JU449" i="16"/>
  <c r="JV449" i="16"/>
  <c r="JH450" i="16"/>
  <c r="JI450" i="16"/>
  <c r="JJ450" i="16"/>
  <c r="JK450" i="16"/>
  <c r="JL450" i="16"/>
  <c r="JM450" i="16"/>
  <c r="JN450" i="16"/>
  <c r="JO450" i="16"/>
  <c r="JP450" i="16"/>
  <c r="JQ450" i="16"/>
  <c r="JR450" i="16"/>
  <c r="JS450" i="16"/>
  <c r="JT450" i="16"/>
  <c r="JU450" i="16"/>
  <c r="JV450" i="16"/>
  <c r="JH451" i="16"/>
  <c r="JI451" i="16"/>
  <c r="JJ451" i="16"/>
  <c r="JK451" i="16"/>
  <c r="JL451" i="16"/>
  <c r="JM451" i="16"/>
  <c r="JN451" i="16"/>
  <c r="JO451" i="16"/>
  <c r="JP451" i="16"/>
  <c r="JQ451" i="16"/>
  <c r="JR451" i="16"/>
  <c r="JS451" i="16"/>
  <c r="JT451" i="16"/>
  <c r="JU451" i="16"/>
  <c r="JV451" i="16"/>
  <c r="JH452" i="16"/>
  <c r="JI452" i="16"/>
  <c r="JJ452" i="16"/>
  <c r="JK452" i="16"/>
  <c r="JL452" i="16"/>
  <c r="JM452" i="16"/>
  <c r="JN452" i="16"/>
  <c r="JO452" i="16"/>
  <c r="JP452" i="16"/>
  <c r="JQ452" i="16"/>
  <c r="JR452" i="16"/>
  <c r="JS452" i="16"/>
  <c r="JT452" i="16"/>
  <c r="JU452" i="16"/>
  <c r="JV452" i="16"/>
  <c r="JH453" i="16"/>
  <c r="JI453" i="16"/>
  <c r="JJ453" i="16"/>
  <c r="JK453" i="16"/>
  <c r="JL453" i="16"/>
  <c r="JM453" i="16"/>
  <c r="JN453" i="16"/>
  <c r="JO453" i="16"/>
  <c r="JP453" i="16"/>
  <c r="JQ453" i="16"/>
  <c r="JR453" i="16"/>
  <c r="JS453" i="16"/>
  <c r="JT453" i="16"/>
  <c r="JU453" i="16"/>
  <c r="JV453" i="16"/>
  <c r="JH454" i="16"/>
  <c r="JI454" i="16"/>
  <c r="JJ454" i="16"/>
  <c r="JK454" i="16"/>
  <c r="JL454" i="16"/>
  <c r="JM454" i="16"/>
  <c r="JN454" i="16"/>
  <c r="JO454" i="16"/>
  <c r="JP454" i="16"/>
  <c r="JQ454" i="16"/>
  <c r="JR454" i="16"/>
  <c r="JS454" i="16"/>
  <c r="JT454" i="16"/>
  <c r="JU454" i="16"/>
  <c r="JV454" i="16"/>
  <c r="JH455" i="16"/>
  <c r="JG455" i="16" s="1"/>
  <c r="JI455" i="16"/>
  <c r="JJ455" i="16"/>
  <c r="JK455" i="16"/>
  <c r="JL455" i="16"/>
  <c r="JM455" i="16"/>
  <c r="JN455" i="16"/>
  <c r="JO455" i="16"/>
  <c r="JP455" i="16"/>
  <c r="JQ455" i="16"/>
  <c r="JR455" i="16"/>
  <c r="JS455" i="16"/>
  <c r="JT455" i="16"/>
  <c r="JU455" i="16"/>
  <c r="JV455" i="16"/>
  <c r="JH456" i="16"/>
  <c r="JI456" i="16"/>
  <c r="JJ456" i="16"/>
  <c r="JK456" i="16"/>
  <c r="JL456" i="16"/>
  <c r="JM456" i="16"/>
  <c r="JN456" i="16"/>
  <c r="JO456" i="16"/>
  <c r="JP456" i="16"/>
  <c r="JQ456" i="16"/>
  <c r="JR456" i="16"/>
  <c r="JS456" i="16"/>
  <c r="JT456" i="16"/>
  <c r="JU456" i="16"/>
  <c r="JV456" i="16"/>
  <c r="JH457" i="16"/>
  <c r="JI457" i="16"/>
  <c r="JJ457" i="16"/>
  <c r="JK457" i="16"/>
  <c r="JL457" i="16"/>
  <c r="JM457" i="16"/>
  <c r="JN457" i="16"/>
  <c r="JO457" i="16"/>
  <c r="JP457" i="16"/>
  <c r="JQ457" i="16"/>
  <c r="JR457" i="16"/>
  <c r="JS457" i="16"/>
  <c r="JT457" i="16"/>
  <c r="JU457" i="16"/>
  <c r="JV457" i="16"/>
  <c r="JH458" i="16"/>
  <c r="JI458" i="16"/>
  <c r="JJ458" i="16"/>
  <c r="JK458" i="16"/>
  <c r="JL458" i="16"/>
  <c r="JM458" i="16"/>
  <c r="JN458" i="16"/>
  <c r="JO458" i="16"/>
  <c r="JP458" i="16"/>
  <c r="JQ458" i="16"/>
  <c r="JR458" i="16"/>
  <c r="JS458" i="16"/>
  <c r="JT458" i="16"/>
  <c r="JU458" i="16"/>
  <c r="JV458" i="16"/>
  <c r="JH459" i="16"/>
  <c r="JI459" i="16"/>
  <c r="JJ459" i="16"/>
  <c r="JK459" i="16"/>
  <c r="JL459" i="16"/>
  <c r="JM459" i="16"/>
  <c r="JN459" i="16"/>
  <c r="JO459" i="16"/>
  <c r="JP459" i="16"/>
  <c r="JQ459" i="16"/>
  <c r="JR459" i="16"/>
  <c r="JS459" i="16"/>
  <c r="JT459" i="16"/>
  <c r="JU459" i="16"/>
  <c r="JV459" i="16"/>
  <c r="JH460" i="16"/>
  <c r="JI460" i="16"/>
  <c r="JJ460" i="16"/>
  <c r="JK460" i="16"/>
  <c r="JL460" i="16"/>
  <c r="JM460" i="16"/>
  <c r="JN460" i="16"/>
  <c r="JO460" i="16"/>
  <c r="JP460" i="16"/>
  <c r="JQ460" i="16"/>
  <c r="JR460" i="16"/>
  <c r="JS460" i="16"/>
  <c r="JT460" i="16"/>
  <c r="JU460" i="16"/>
  <c r="JV460" i="16"/>
  <c r="JH461" i="16"/>
  <c r="JI461" i="16"/>
  <c r="JJ461" i="16"/>
  <c r="JK461" i="16"/>
  <c r="JL461" i="16"/>
  <c r="JM461" i="16"/>
  <c r="JN461" i="16"/>
  <c r="JO461" i="16"/>
  <c r="JP461" i="16"/>
  <c r="JQ461" i="16"/>
  <c r="JR461" i="16"/>
  <c r="JS461" i="16"/>
  <c r="JT461" i="16"/>
  <c r="JU461" i="16"/>
  <c r="JV461" i="16"/>
  <c r="JH462" i="16"/>
  <c r="JI462" i="16"/>
  <c r="JJ462" i="16"/>
  <c r="JK462" i="16"/>
  <c r="JL462" i="16"/>
  <c r="JM462" i="16"/>
  <c r="JN462" i="16"/>
  <c r="JO462" i="16"/>
  <c r="JP462" i="16"/>
  <c r="JQ462" i="16"/>
  <c r="JR462" i="16"/>
  <c r="JS462" i="16"/>
  <c r="JT462" i="16"/>
  <c r="JU462" i="16"/>
  <c r="JV462" i="16"/>
  <c r="JH463" i="16"/>
  <c r="JG463" i="16" s="1"/>
  <c r="JI463" i="16"/>
  <c r="JJ463" i="16"/>
  <c r="JK463" i="16"/>
  <c r="JL463" i="16"/>
  <c r="JM463" i="16"/>
  <c r="JN463" i="16"/>
  <c r="JO463" i="16"/>
  <c r="JP463" i="16"/>
  <c r="JQ463" i="16"/>
  <c r="JR463" i="16"/>
  <c r="JS463" i="16"/>
  <c r="JT463" i="16"/>
  <c r="JU463" i="16"/>
  <c r="JV463" i="16"/>
  <c r="JH464" i="16"/>
  <c r="JI464" i="16"/>
  <c r="JJ464" i="16"/>
  <c r="JK464" i="16"/>
  <c r="JL464" i="16"/>
  <c r="JM464" i="16"/>
  <c r="JN464" i="16"/>
  <c r="JO464" i="16"/>
  <c r="JP464" i="16"/>
  <c r="JQ464" i="16"/>
  <c r="JR464" i="16"/>
  <c r="JS464" i="16"/>
  <c r="JT464" i="16"/>
  <c r="JU464" i="16"/>
  <c r="JV464" i="16"/>
  <c r="JH465" i="16"/>
  <c r="JI465" i="16"/>
  <c r="JJ465" i="16"/>
  <c r="JK465" i="16"/>
  <c r="JL465" i="16"/>
  <c r="JM465" i="16"/>
  <c r="JN465" i="16"/>
  <c r="JO465" i="16"/>
  <c r="JP465" i="16"/>
  <c r="JQ465" i="16"/>
  <c r="JR465" i="16"/>
  <c r="JS465" i="16"/>
  <c r="JT465" i="16"/>
  <c r="JU465" i="16"/>
  <c r="JV465" i="16"/>
  <c r="JH466" i="16"/>
  <c r="JI466" i="16"/>
  <c r="JJ466" i="16"/>
  <c r="JK466" i="16"/>
  <c r="JL466" i="16"/>
  <c r="JM466" i="16"/>
  <c r="JN466" i="16"/>
  <c r="JO466" i="16"/>
  <c r="JP466" i="16"/>
  <c r="JQ466" i="16"/>
  <c r="JR466" i="16"/>
  <c r="JS466" i="16"/>
  <c r="JT466" i="16"/>
  <c r="JU466" i="16"/>
  <c r="JV466" i="16"/>
  <c r="JH467" i="16"/>
  <c r="JI467" i="16"/>
  <c r="JJ467" i="16"/>
  <c r="JK467" i="16"/>
  <c r="JL467" i="16"/>
  <c r="JM467" i="16"/>
  <c r="JN467" i="16"/>
  <c r="JO467" i="16"/>
  <c r="JP467" i="16"/>
  <c r="JQ467" i="16"/>
  <c r="JR467" i="16"/>
  <c r="JS467" i="16"/>
  <c r="JT467" i="16"/>
  <c r="JU467" i="16"/>
  <c r="JV467" i="16"/>
  <c r="JH468" i="16"/>
  <c r="JI468" i="16"/>
  <c r="JJ468" i="16"/>
  <c r="JK468" i="16"/>
  <c r="JL468" i="16"/>
  <c r="JM468" i="16"/>
  <c r="JN468" i="16"/>
  <c r="JO468" i="16"/>
  <c r="JP468" i="16"/>
  <c r="JQ468" i="16"/>
  <c r="JR468" i="16"/>
  <c r="JS468" i="16"/>
  <c r="JT468" i="16"/>
  <c r="JU468" i="16"/>
  <c r="JV468" i="16"/>
  <c r="JH469" i="16"/>
  <c r="JI469" i="16"/>
  <c r="JJ469" i="16"/>
  <c r="JK469" i="16"/>
  <c r="JL469" i="16"/>
  <c r="JM469" i="16"/>
  <c r="JN469" i="16"/>
  <c r="JO469" i="16"/>
  <c r="JP469" i="16"/>
  <c r="JQ469" i="16"/>
  <c r="JR469" i="16"/>
  <c r="JS469" i="16"/>
  <c r="JT469" i="16"/>
  <c r="JU469" i="16"/>
  <c r="JV469" i="16"/>
  <c r="JH470" i="16"/>
  <c r="JI470" i="16"/>
  <c r="JJ470" i="16"/>
  <c r="JK470" i="16"/>
  <c r="JL470" i="16"/>
  <c r="JM470" i="16"/>
  <c r="JN470" i="16"/>
  <c r="JO470" i="16"/>
  <c r="JP470" i="16"/>
  <c r="JQ470" i="16"/>
  <c r="JR470" i="16"/>
  <c r="JS470" i="16"/>
  <c r="JT470" i="16"/>
  <c r="JU470" i="16"/>
  <c r="JV470" i="16"/>
  <c r="JH471" i="16"/>
  <c r="JI471" i="16"/>
  <c r="JJ471" i="16"/>
  <c r="JK471" i="16"/>
  <c r="JL471" i="16"/>
  <c r="JM471" i="16"/>
  <c r="JN471" i="16"/>
  <c r="JO471" i="16"/>
  <c r="JP471" i="16"/>
  <c r="JQ471" i="16"/>
  <c r="JR471" i="16"/>
  <c r="JS471" i="16"/>
  <c r="JT471" i="16"/>
  <c r="JU471" i="16"/>
  <c r="JV471" i="16"/>
  <c r="JH472" i="16"/>
  <c r="JI472" i="16"/>
  <c r="JJ472" i="16"/>
  <c r="JK472" i="16"/>
  <c r="JL472" i="16"/>
  <c r="JM472" i="16"/>
  <c r="JN472" i="16"/>
  <c r="JO472" i="16"/>
  <c r="JP472" i="16"/>
  <c r="JQ472" i="16"/>
  <c r="JR472" i="16"/>
  <c r="JS472" i="16"/>
  <c r="JT472" i="16"/>
  <c r="JU472" i="16"/>
  <c r="JV472" i="16"/>
  <c r="JH473" i="16"/>
  <c r="JI473" i="16"/>
  <c r="JJ473" i="16"/>
  <c r="JK473" i="16"/>
  <c r="JL473" i="16"/>
  <c r="JM473" i="16"/>
  <c r="JN473" i="16"/>
  <c r="JO473" i="16"/>
  <c r="JP473" i="16"/>
  <c r="JQ473" i="16"/>
  <c r="JR473" i="16"/>
  <c r="JS473" i="16"/>
  <c r="JT473" i="16"/>
  <c r="JU473" i="16"/>
  <c r="JV473" i="16"/>
  <c r="JH474" i="16"/>
  <c r="JI474" i="16"/>
  <c r="JJ474" i="16"/>
  <c r="JK474" i="16"/>
  <c r="JL474" i="16"/>
  <c r="JM474" i="16"/>
  <c r="JN474" i="16"/>
  <c r="JO474" i="16"/>
  <c r="JP474" i="16"/>
  <c r="JQ474" i="16"/>
  <c r="JR474" i="16"/>
  <c r="JS474" i="16"/>
  <c r="JT474" i="16"/>
  <c r="JU474" i="16"/>
  <c r="JV474" i="16"/>
  <c r="JH475" i="16"/>
  <c r="JI475" i="16"/>
  <c r="JJ475" i="16"/>
  <c r="JK475" i="16"/>
  <c r="JL475" i="16"/>
  <c r="JM475" i="16"/>
  <c r="JN475" i="16"/>
  <c r="JO475" i="16"/>
  <c r="JP475" i="16"/>
  <c r="JQ475" i="16"/>
  <c r="JR475" i="16"/>
  <c r="JS475" i="16"/>
  <c r="JT475" i="16"/>
  <c r="JU475" i="16"/>
  <c r="JV475" i="16"/>
  <c r="JH476" i="16"/>
  <c r="JI476" i="16"/>
  <c r="JJ476" i="16"/>
  <c r="JK476" i="16"/>
  <c r="JL476" i="16"/>
  <c r="JM476" i="16"/>
  <c r="JN476" i="16"/>
  <c r="JO476" i="16"/>
  <c r="JP476" i="16"/>
  <c r="JQ476" i="16"/>
  <c r="JR476" i="16"/>
  <c r="JS476" i="16"/>
  <c r="JT476" i="16"/>
  <c r="JU476" i="16"/>
  <c r="JV476" i="16"/>
  <c r="JH477" i="16"/>
  <c r="JI477" i="16"/>
  <c r="JJ477" i="16"/>
  <c r="JK477" i="16"/>
  <c r="JL477" i="16"/>
  <c r="JM477" i="16"/>
  <c r="JN477" i="16"/>
  <c r="JO477" i="16"/>
  <c r="JP477" i="16"/>
  <c r="JQ477" i="16"/>
  <c r="JR477" i="16"/>
  <c r="JS477" i="16"/>
  <c r="JT477" i="16"/>
  <c r="JU477" i="16"/>
  <c r="JV477" i="16"/>
  <c r="JH478" i="16"/>
  <c r="JI478" i="16"/>
  <c r="JJ478" i="16"/>
  <c r="JK478" i="16"/>
  <c r="JL478" i="16"/>
  <c r="JM478" i="16"/>
  <c r="JN478" i="16"/>
  <c r="JO478" i="16"/>
  <c r="JP478" i="16"/>
  <c r="JQ478" i="16"/>
  <c r="JR478" i="16"/>
  <c r="JS478" i="16"/>
  <c r="JT478" i="16"/>
  <c r="JU478" i="16"/>
  <c r="JV478" i="16"/>
  <c r="JH479" i="16"/>
  <c r="JI479" i="16"/>
  <c r="JJ479" i="16"/>
  <c r="JK479" i="16"/>
  <c r="JL479" i="16"/>
  <c r="JM479" i="16"/>
  <c r="JN479" i="16"/>
  <c r="JO479" i="16"/>
  <c r="JP479" i="16"/>
  <c r="JQ479" i="16"/>
  <c r="JR479" i="16"/>
  <c r="JS479" i="16"/>
  <c r="JT479" i="16"/>
  <c r="JU479" i="16"/>
  <c r="JV479" i="16"/>
  <c r="JH480" i="16"/>
  <c r="JI480" i="16"/>
  <c r="JJ480" i="16"/>
  <c r="JK480" i="16"/>
  <c r="JL480" i="16"/>
  <c r="JM480" i="16"/>
  <c r="JN480" i="16"/>
  <c r="JO480" i="16"/>
  <c r="JP480" i="16"/>
  <c r="JQ480" i="16"/>
  <c r="JR480" i="16"/>
  <c r="JS480" i="16"/>
  <c r="JT480" i="16"/>
  <c r="JU480" i="16"/>
  <c r="JV480" i="16"/>
  <c r="JH481" i="16"/>
  <c r="JI481" i="16"/>
  <c r="JJ481" i="16"/>
  <c r="JK481" i="16"/>
  <c r="JL481" i="16"/>
  <c r="JM481" i="16"/>
  <c r="JN481" i="16"/>
  <c r="JO481" i="16"/>
  <c r="JP481" i="16"/>
  <c r="JQ481" i="16"/>
  <c r="JR481" i="16"/>
  <c r="JS481" i="16"/>
  <c r="JT481" i="16"/>
  <c r="JU481" i="16"/>
  <c r="JV481" i="16"/>
  <c r="JH482" i="16"/>
  <c r="JI482" i="16"/>
  <c r="JJ482" i="16"/>
  <c r="JK482" i="16"/>
  <c r="JL482" i="16"/>
  <c r="JM482" i="16"/>
  <c r="JN482" i="16"/>
  <c r="JO482" i="16"/>
  <c r="JP482" i="16"/>
  <c r="JQ482" i="16"/>
  <c r="JR482" i="16"/>
  <c r="JS482" i="16"/>
  <c r="JT482" i="16"/>
  <c r="JU482" i="16"/>
  <c r="JV482" i="16"/>
  <c r="JH483" i="16"/>
  <c r="JI483" i="16"/>
  <c r="JJ483" i="16"/>
  <c r="JK483" i="16"/>
  <c r="JL483" i="16"/>
  <c r="JM483" i="16"/>
  <c r="JN483" i="16"/>
  <c r="JO483" i="16"/>
  <c r="JP483" i="16"/>
  <c r="JQ483" i="16"/>
  <c r="JR483" i="16"/>
  <c r="JS483" i="16"/>
  <c r="JT483" i="16"/>
  <c r="JU483" i="16"/>
  <c r="JV483" i="16"/>
  <c r="JH484" i="16"/>
  <c r="JI484" i="16"/>
  <c r="JJ484" i="16"/>
  <c r="JK484" i="16"/>
  <c r="JL484" i="16"/>
  <c r="JM484" i="16"/>
  <c r="JN484" i="16"/>
  <c r="JO484" i="16"/>
  <c r="JP484" i="16"/>
  <c r="JQ484" i="16"/>
  <c r="JR484" i="16"/>
  <c r="JS484" i="16"/>
  <c r="JT484" i="16"/>
  <c r="JU484" i="16"/>
  <c r="JV484" i="16"/>
  <c r="JH485" i="16"/>
  <c r="JI485" i="16"/>
  <c r="JJ485" i="16"/>
  <c r="JK485" i="16"/>
  <c r="JL485" i="16"/>
  <c r="JM485" i="16"/>
  <c r="JN485" i="16"/>
  <c r="JO485" i="16"/>
  <c r="JP485" i="16"/>
  <c r="JQ485" i="16"/>
  <c r="JR485" i="16"/>
  <c r="JS485" i="16"/>
  <c r="JT485" i="16"/>
  <c r="JU485" i="16"/>
  <c r="JV485" i="16"/>
  <c r="JH486" i="16"/>
  <c r="JI486" i="16"/>
  <c r="JJ486" i="16"/>
  <c r="JK486" i="16"/>
  <c r="JL486" i="16"/>
  <c r="JM486" i="16"/>
  <c r="JN486" i="16"/>
  <c r="JO486" i="16"/>
  <c r="JP486" i="16"/>
  <c r="JQ486" i="16"/>
  <c r="JR486" i="16"/>
  <c r="JS486" i="16"/>
  <c r="JT486" i="16"/>
  <c r="JU486" i="16"/>
  <c r="JV486" i="16"/>
  <c r="JH487" i="16"/>
  <c r="JI487" i="16"/>
  <c r="JJ487" i="16"/>
  <c r="JK487" i="16"/>
  <c r="JL487" i="16"/>
  <c r="JM487" i="16"/>
  <c r="JN487" i="16"/>
  <c r="JO487" i="16"/>
  <c r="JP487" i="16"/>
  <c r="JQ487" i="16"/>
  <c r="JR487" i="16"/>
  <c r="JS487" i="16"/>
  <c r="JT487" i="16"/>
  <c r="JU487" i="16"/>
  <c r="JV487" i="16"/>
  <c r="JH488" i="16"/>
  <c r="JI488" i="16"/>
  <c r="JJ488" i="16"/>
  <c r="JK488" i="16"/>
  <c r="JL488" i="16"/>
  <c r="JM488" i="16"/>
  <c r="JN488" i="16"/>
  <c r="JO488" i="16"/>
  <c r="JP488" i="16"/>
  <c r="JQ488" i="16"/>
  <c r="JR488" i="16"/>
  <c r="JS488" i="16"/>
  <c r="JT488" i="16"/>
  <c r="JU488" i="16"/>
  <c r="JV488" i="16"/>
  <c r="JH489" i="16"/>
  <c r="JI489" i="16"/>
  <c r="JJ489" i="16"/>
  <c r="JK489" i="16"/>
  <c r="JL489" i="16"/>
  <c r="JM489" i="16"/>
  <c r="JN489" i="16"/>
  <c r="JO489" i="16"/>
  <c r="JP489" i="16"/>
  <c r="JQ489" i="16"/>
  <c r="JR489" i="16"/>
  <c r="JS489" i="16"/>
  <c r="JT489" i="16"/>
  <c r="JU489" i="16"/>
  <c r="JV489" i="16"/>
  <c r="JH490" i="16"/>
  <c r="JI490" i="16"/>
  <c r="JJ490" i="16"/>
  <c r="JK490" i="16"/>
  <c r="JL490" i="16"/>
  <c r="JM490" i="16"/>
  <c r="JN490" i="16"/>
  <c r="JO490" i="16"/>
  <c r="JP490" i="16"/>
  <c r="JQ490" i="16"/>
  <c r="JR490" i="16"/>
  <c r="JS490" i="16"/>
  <c r="JT490" i="16"/>
  <c r="JU490" i="16"/>
  <c r="JV490" i="16"/>
  <c r="JH491" i="16"/>
  <c r="JI491" i="16"/>
  <c r="JJ491" i="16"/>
  <c r="JK491" i="16"/>
  <c r="JL491" i="16"/>
  <c r="JM491" i="16"/>
  <c r="JN491" i="16"/>
  <c r="JO491" i="16"/>
  <c r="JP491" i="16"/>
  <c r="JQ491" i="16"/>
  <c r="JR491" i="16"/>
  <c r="JS491" i="16"/>
  <c r="JT491" i="16"/>
  <c r="JU491" i="16"/>
  <c r="JV491" i="16"/>
  <c r="JH492" i="16"/>
  <c r="JI492" i="16"/>
  <c r="JJ492" i="16"/>
  <c r="JK492" i="16"/>
  <c r="JL492" i="16"/>
  <c r="JM492" i="16"/>
  <c r="JN492" i="16"/>
  <c r="JO492" i="16"/>
  <c r="JP492" i="16"/>
  <c r="JQ492" i="16"/>
  <c r="JR492" i="16"/>
  <c r="JS492" i="16"/>
  <c r="JT492" i="16"/>
  <c r="JU492" i="16"/>
  <c r="JV492" i="16"/>
  <c r="JH493" i="16"/>
  <c r="JI493" i="16"/>
  <c r="JJ493" i="16"/>
  <c r="JK493" i="16"/>
  <c r="JL493" i="16"/>
  <c r="JM493" i="16"/>
  <c r="JN493" i="16"/>
  <c r="JO493" i="16"/>
  <c r="JP493" i="16"/>
  <c r="JQ493" i="16"/>
  <c r="JR493" i="16"/>
  <c r="JS493" i="16"/>
  <c r="JT493" i="16"/>
  <c r="JU493" i="16"/>
  <c r="JV493" i="16"/>
  <c r="JH494" i="16"/>
  <c r="JI494" i="16"/>
  <c r="JJ494" i="16"/>
  <c r="JK494" i="16"/>
  <c r="JL494" i="16"/>
  <c r="JM494" i="16"/>
  <c r="JN494" i="16"/>
  <c r="JO494" i="16"/>
  <c r="JP494" i="16"/>
  <c r="JQ494" i="16"/>
  <c r="JR494" i="16"/>
  <c r="JS494" i="16"/>
  <c r="JT494" i="16"/>
  <c r="JU494" i="16"/>
  <c r="JV494" i="16"/>
  <c r="JH495" i="16"/>
  <c r="JI495" i="16"/>
  <c r="JJ495" i="16"/>
  <c r="JK495" i="16"/>
  <c r="JL495" i="16"/>
  <c r="JM495" i="16"/>
  <c r="JN495" i="16"/>
  <c r="JO495" i="16"/>
  <c r="JP495" i="16"/>
  <c r="JQ495" i="16"/>
  <c r="JR495" i="16"/>
  <c r="JS495" i="16"/>
  <c r="JT495" i="16"/>
  <c r="JU495" i="16"/>
  <c r="JV495" i="16"/>
  <c r="JH496" i="16"/>
  <c r="JI496" i="16"/>
  <c r="JJ496" i="16"/>
  <c r="JK496" i="16"/>
  <c r="JL496" i="16"/>
  <c r="JM496" i="16"/>
  <c r="JN496" i="16"/>
  <c r="JO496" i="16"/>
  <c r="JP496" i="16"/>
  <c r="JQ496" i="16"/>
  <c r="JR496" i="16"/>
  <c r="JS496" i="16"/>
  <c r="JT496" i="16"/>
  <c r="JU496" i="16"/>
  <c r="JV496" i="16"/>
  <c r="JH497" i="16"/>
  <c r="JI497" i="16"/>
  <c r="JJ497" i="16"/>
  <c r="JK497" i="16"/>
  <c r="JL497" i="16"/>
  <c r="JM497" i="16"/>
  <c r="JN497" i="16"/>
  <c r="JO497" i="16"/>
  <c r="JP497" i="16"/>
  <c r="JQ497" i="16"/>
  <c r="JR497" i="16"/>
  <c r="JS497" i="16"/>
  <c r="JT497" i="16"/>
  <c r="JU497" i="16"/>
  <c r="JV497" i="16"/>
  <c r="JH498" i="16"/>
  <c r="JI498" i="16"/>
  <c r="JJ498" i="16"/>
  <c r="JK498" i="16"/>
  <c r="JL498" i="16"/>
  <c r="JM498" i="16"/>
  <c r="JN498" i="16"/>
  <c r="JO498" i="16"/>
  <c r="JP498" i="16"/>
  <c r="JQ498" i="16"/>
  <c r="JR498" i="16"/>
  <c r="JS498" i="16"/>
  <c r="JT498" i="16"/>
  <c r="JU498" i="16"/>
  <c r="JV498" i="16"/>
  <c r="JH499" i="16"/>
  <c r="JI499" i="16"/>
  <c r="JJ499" i="16"/>
  <c r="JK499" i="16"/>
  <c r="JL499" i="16"/>
  <c r="JM499" i="16"/>
  <c r="JN499" i="16"/>
  <c r="JO499" i="16"/>
  <c r="JP499" i="16"/>
  <c r="JQ499" i="16"/>
  <c r="JR499" i="16"/>
  <c r="JS499" i="16"/>
  <c r="JT499" i="16"/>
  <c r="JU499" i="16"/>
  <c r="JV499" i="16"/>
  <c r="JH500" i="16"/>
  <c r="JI500" i="16"/>
  <c r="JJ500" i="16"/>
  <c r="JK500" i="16"/>
  <c r="JL500" i="16"/>
  <c r="JM500" i="16"/>
  <c r="JN500" i="16"/>
  <c r="JO500" i="16"/>
  <c r="JP500" i="16"/>
  <c r="JQ500" i="16"/>
  <c r="JR500" i="16"/>
  <c r="JS500" i="16"/>
  <c r="JT500" i="16"/>
  <c r="JU500" i="16"/>
  <c r="JV500" i="16"/>
  <c r="JH501" i="16"/>
  <c r="JI501" i="16"/>
  <c r="JJ501" i="16"/>
  <c r="JK501" i="16"/>
  <c r="JL501" i="16"/>
  <c r="JM501" i="16"/>
  <c r="JN501" i="16"/>
  <c r="JO501" i="16"/>
  <c r="JP501" i="16"/>
  <c r="JQ501" i="16"/>
  <c r="JR501" i="16"/>
  <c r="JS501" i="16"/>
  <c r="JT501" i="16"/>
  <c r="JU501" i="16"/>
  <c r="JV501" i="16"/>
  <c r="JH502" i="16"/>
  <c r="JI502" i="16"/>
  <c r="JJ502" i="16"/>
  <c r="JK502" i="16"/>
  <c r="JL502" i="16"/>
  <c r="JM502" i="16"/>
  <c r="JN502" i="16"/>
  <c r="JO502" i="16"/>
  <c r="JP502" i="16"/>
  <c r="JQ502" i="16"/>
  <c r="JR502" i="16"/>
  <c r="JS502" i="16"/>
  <c r="JT502" i="16"/>
  <c r="JU502" i="16"/>
  <c r="JV502" i="16"/>
  <c r="JH503" i="16"/>
  <c r="JI503" i="16"/>
  <c r="JJ503" i="16"/>
  <c r="JK503" i="16"/>
  <c r="JL503" i="16"/>
  <c r="JM503" i="16"/>
  <c r="JN503" i="16"/>
  <c r="JO503" i="16"/>
  <c r="JP503" i="16"/>
  <c r="JQ503" i="16"/>
  <c r="JR503" i="16"/>
  <c r="JS503" i="16"/>
  <c r="JT503" i="16"/>
  <c r="JU503" i="16"/>
  <c r="JV503" i="16"/>
  <c r="JH504" i="16"/>
  <c r="JI504" i="16"/>
  <c r="JJ504" i="16"/>
  <c r="JK504" i="16"/>
  <c r="JL504" i="16"/>
  <c r="JM504" i="16"/>
  <c r="JN504" i="16"/>
  <c r="JO504" i="16"/>
  <c r="JP504" i="16"/>
  <c r="JQ504" i="16"/>
  <c r="JR504" i="16"/>
  <c r="JS504" i="16"/>
  <c r="JT504" i="16"/>
  <c r="JU504" i="16"/>
  <c r="JV504" i="16"/>
  <c r="JH505" i="16"/>
  <c r="JI505" i="16"/>
  <c r="JJ505" i="16"/>
  <c r="JK505" i="16"/>
  <c r="JL505" i="16"/>
  <c r="JM505" i="16"/>
  <c r="JN505" i="16"/>
  <c r="JO505" i="16"/>
  <c r="JP505" i="16"/>
  <c r="JQ505" i="16"/>
  <c r="JR505" i="16"/>
  <c r="JS505" i="16"/>
  <c r="JT505" i="16"/>
  <c r="JU505" i="16"/>
  <c r="JV505" i="16"/>
  <c r="JH506" i="16"/>
  <c r="JI506" i="16"/>
  <c r="JJ506" i="16"/>
  <c r="JK506" i="16"/>
  <c r="JL506" i="16"/>
  <c r="JM506" i="16"/>
  <c r="JN506" i="16"/>
  <c r="JO506" i="16"/>
  <c r="JP506" i="16"/>
  <c r="JQ506" i="16"/>
  <c r="JR506" i="16"/>
  <c r="JS506" i="16"/>
  <c r="JT506" i="16"/>
  <c r="JU506" i="16"/>
  <c r="JV506" i="16"/>
  <c r="JH507" i="16"/>
  <c r="JI507" i="16"/>
  <c r="JJ507" i="16"/>
  <c r="JK507" i="16"/>
  <c r="JL507" i="16"/>
  <c r="JM507" i="16"/>
  <c r="JN507" i="16"/>
  <c r="JO507" i="16"/>
  <c r="JP507" i="16"/>
  <c r="JQ507" i="16"/>
  <c r="JR507" i="16"/>
  <c r="JS507" i="16"/>
  <c r="JT507" i="16"/>
  <c r="JU507" i="16"/>
  <c r="JV507" i="16"/>
  <c r="JH508" i="16"/>
  <c r="JI508" i="16"/>
  <c r="JJ508" i="16"/>
  <c r="JK508" i="16"/>
  <c r="JL508" i="16"/>
  <c r="JM508" i="16"/>
  <c r="JN508" i="16"/>
  <c r="JO508" i="16"/>
  <c r="JP508" i="16"/>
  <c r="JQ508" i="16"/>
  <c r="JR508" i="16"/>
  <c r="JS508" i="16"/>
  <c r="JT508" i="16"/>
  <c r="JU508" i="16"/>
  <c r="JV508" i="16"/>
  <c r="JH509" i="16"/>
  <c r="JI509" i="16"/>
  <c r="JJ509" i="16"/>
  <c r="JK509" i="16"/>
  <c r="JL509" i="16"/>
  <c r="JM509" i="16"/>
  <c r="JN509" i="16"/>
  <c r="JO509" i="16"/>
  <c r="JP509" i="16"/>
  <c r="JQ509" i="16"/>
  <c r="JR509" i="16"/>
  <c r="JS509" i="16"/>
  <c r="JT509" i="16"/>
  <c r="JU509" i="16"/>
  <c r="JV509" i="16"/>
  <c r="JH510" i="16"/>
  <c r="JI510" i="16"/>
  <c r="JJ510" i="16"/>
  <c r="JK510" i="16"/>
  <c r="JL510" i="16"/>
  <c r="JM510" i="16"/>
  <c r="JN510" i="16"/>
  <c r="JO510" i="16"/>
  <c r="JP510" i="16"/>
  <c r="JQ510" i="16"/>
  <c r="JR510" i="16"/>
  <c r="JS510" i="16"/>
  <c r="JT510" i="16"/>
  <c r="JU510" i="16"/>
  <c r="JV510" i="16"/>
  <c r="JH511" i="16"/>
  <c r="JI511" i="16"/>
  <c r="JJ511" i="16"/>
  <c r="JK511" i="16"/>
  <c r="JL511" i="16"/>
  <c r="JM511" i="16"/>
  <c r="JN511" i="16"/>
  <c r="JO511" i="16"/>
  <c r="JP511" i="16"/>
  <c r="JQ511" i="16"/>
  <c r="JR511" i="16"/>
  <c r="JS511" i="16"/>
  <c r="JT511" i="16"/>
  <c r="JU511" i="16"/>
  <c r="JV511" i="16"/>
  <c r="JH512" i="16"/>
  <c r="JI512" i="16"/>
  <c r="JJ512" i="16"/>
  <c r="JK512" i="16"/>
  <c r="JL512" i="16"/>
  <c r="JM512" i="16"/>
  <c r="JN512" i="16"/>
  <c r="JO512" i="16"/>
  <c r="JP512" i="16"/>
  <c r="JQ512" i="16"/>
  <c r="JR512" i="16"/>
  <c r="JS512" i="16"/>
  <c r="JT512" i="16"/>
  <c r="JU512" i="16"/>
  <c r="JV512" i="16"/>
  <c r="JH513" i="16"/>
  <c r="JI513" i="16"/>
  <c r="JJ513" i="16"/>
  <c r="JK513" i="16"/>
  <c r="JL513" i="16"/>
  <c r="JM513" i="16"/>
  <c r="JN513" i="16"/>
  <c r="JO513" i="16"/>
  <c r="JP513" i="16"/>
  <c r="JQ513" i="16"/>
  <c r="JR513" i="16"/>
  <c r="JS513" i="16"/>
  <c r="JT513" i="16"/>
  <c r="JU513" i="16"/>
  <c r="JV513" i="16"/>
  <c r="JH514" i="16"/>
  <c r="JI514" i="16"/>
  <c r="JJ514" i="16"/>
  <c r="JK514" i="16"/>
  <c r="JL514" i="16"/>
  <c r="JM514" i="16"/>
  <c r="JN514" i="16"/>
  <c r="JO514" i="16"/>
  <c r="JP514" i="16"/>
  <c r="JQ514" i="16"/>
  <c r="JR514" i="16"/>
  <c r="JS514" i="16"/>
  <c r="JT514" i="16"/>
  <c r="JU514" i="16"/>
  <c r="JV514" i="16"/>
  <c r="JH515" i="16"/>
  <c r="JI515" i="16"/>
  <c r="JJ515" i="16"/>
  <c r="JK515" i="16"/>
  <c r="JL515" i="16"/>
  <c r="JM515" i="16"/>
  <c r="JN515" i="16"/>
  <c r="JO515" i="16"/>
  <c r="JP515" i="16"/>
  <c r="JQ515" i="16"/>
  <c r="JR515" i="16"/>
  <c r="JS515" i="16"/>
  <c r="JT515" i="16"/>
  <c r="JU515" i="16"/>
  <c r="JV515" i="16"/>
  <c r="JH516" i="16"/>
  <c r="JI516" i="16"/>
  <c r="JJ516" i="16"/>
  <c r="JK516" i="16"/>
  <c r="JL516" i="16"/>
  <c r="JM516" i="16"/>
  <c r="JN516" i="16"/>
  <c r="JO516" i="16"/>
  <c r="JP516" i="16"/>
  <c r="JQ516" i="16"/>
  <c r="JR516" i="16"/>
  <c r="JS516" i="16"/>
  <c r="JT516" i="16"/>
  <c r="JU516" i="16"/>
  <c r="JV516" i="16"/>
  <c r="JH517" i="16"/>
  <c r="JI517" i="16"/>
  <c r="JJ517" i="16"/>
  <c r="JK517" i="16"/>
  <c r="JL517" i="16"/>
  <c r="JM517" i="16"/>
  <c r="JN517" i="16"/>
  <c r="JO517" i="16"/>
  <c r="JP517" i="16"/>
  <c r="JQ517" i="16"/>
  <c r="JR517" i="16"/>
  <c r="JS517" i="16"/>
  <c r="JT517" i="16"/>
  <c r="JU517" i="16"/>
  <c r="JV517" i="16"/>
  <c r="JH518" i="16"/>
  <c r="JI518" i="16"/>
  <c r="JJ518" i="16"/>
  <c r="JK518" i="16"/>
  <c r="JL518" i="16"/>
  <c r="JM518" i="16"/>
  <c r="JN518" i="16"/>
  <c r="JO518" i="16"/>
  <c r="JP518" i="16"/>
  <c r="JQ518" i="16"/>
  <c r="JR518" i="16"/>
  <c r="JS518" i="16"/>
  <c r="JT518" i="16"/>
  <c r="JU518" i="16"/>
  <c r="JV518" i="16"/>
  <c r="JH519" i="16"/>
  <c r="JI519" i="16"/>
  <c r="JJ519" i="16"/>
  <c r="JK519" i="16"/>
  <c r="JL519" i="16"/>
  <c r="JM519" i="16"/>
  <c r="JN519" i="16"/>
  <c r="JO519" i="16"/>
  <c r="JP519" i="16"/>
  <c r="JQ519" i="16"/>
  <c r="JR519" i="16"/>
  <c r="JS519" i="16"/>
  <c r="JT519" i="16"/>
  <c r="JU519" i="16"/>
  <c r="JV519" i="16"/>
  <c r="JH520" i="16"/>
  <c r="JI520" i="16"/>
  <c r="JJ520" i="16"/>
  <c r="JK520" i="16"/>
  <c r="JL520" i="16"/>
  <c r="JM520" i="16"/>
  <c r="JN520" i="16"/>
  <c r="JO520" i="16"/>
  <c r="JP520" i="16"/>
  <c r="JQ520" i="16"/>
  <c r="JR520" i="16"/>
  <c r="JS520" i="16"/>
  <c r="JT520" i="16"/>
  <c r="JU520" i="16"/>
  <c r="JV520" i="16"/>
  <c r="JH521" i="16"/>
  <c r="JI521" i="16"/>
  <c r="JJ521" i="16"/>
  <c r="JK521" i="16"/>
  <c r="JL521" i="16"/>
  <c r="JM521" i="16"/>
  <c r="JN521" i="16"/>
  <c r="JO521" i="16"/>
  <c r="JP521" i="16"/>
  <c r="JQ521" i="16"/>
  <c r="JR521" i="16"/>
  <c r="JS521" i="16"/>
  <c r="JT521" i="16"/>
  <c r="JU521" i="16"/>
  <c r="JV521" i="16"/>
  <c r="JH522" i="16"/>
  <c r="JI522" i="16"/>
  <c r="JJ522" i="16"/>
  <c r="JK522" i="16"/>
  <c r="JL522" i="16"/>
  <c r="JM522" i="16"/>
  <c r="JN522" i="16"/>
  <c r="JO522" i="16"/>
  <c r="JP522" i="16"/>
  <c r="JQ522" i="16"/>
  <c r="JR522" i="16"/>
  <c r="JS522" i="16"/>
  <c r="JT522" i="16"/>
  <c r="JU522" i="16"/>
  <c r="JV522" i="16"/>
  <c r="JH523" i="16"/>
  <c r="JI523" i="16"/>
  <c r="JJ523" i="16"/>
  <c r="JK523" i="16"/>
  <c r="JL523" i="16"/>
  <c r="JM523" i="16"/>
  <c r="JN523" i="16"/>
  <c r="JO523" i="16"/>
  <c r="JP523" i="16"/>
  <c r="JQ523" i="16"/>
  <c r="JR523" i="16"/>
  <c r="JS523" i="16"/>
  <c r="JT523" i="16"/>
  <c r="JU523" i="16"/>
  <c r="JV523" i="16"/>
  <c r="JH524" i="16"/>
  <c r="JI524" i="16"/>
  <c r="JJ524" i="16"/>
  <c r="JK524" i="16"/>
  <c r="JL524" i="16"/>
  <c r="JM524" i="16"/>
  <c r="JN524" i="16"/>
  <c r="JO524" i="16"/>
  <c r="JP524" i="16"/>
  <c r="JQ524" i="16"/>
  <c r="JR524" i="16"/>
  <c r="JS524" i="16"/>
  <c r="JT524" i="16"/>
  <c r="JU524" i="16"/>
  <c r="JV524" i="16"/>
  <c r="JH525" i="16"/>
  <c r="JI525" i="16"/>
  <c r="JJ525" i="16"/>
  <c r="JK525" i="16"/>
  <c r="JL525" i="16"/>
  <c r="JM525" i="16"/>
  <c r="JN525" i="16"/>
  <c r="JO525" i="16"/>
  <c r="JP525" i="16"/>
  <c r="JQ525" i="16"/>
  <c r="JR525" i="16"/>
  <c r="JS525" i="16"/>
  <c r="JT525" i="16"/>
  <c r="JU525" i="16"/>
  <c r="JV525" i="16"/>
  <c r="JH527" i="16"/>
  <c r="JI527" i="16"/>
  <c r="JJ527" i="16"/>
  <c r="JK527" i="16"/>
  <c r="JL527" i="16"/>
  <c r="JM527" i="16"/>
  <c r="JN527" i="16"/>
  <c r="JO527" i="16"/>
  <c r="JP527" i="16"/>
  <c r="JQ527" i="16"/>
  <c r="JR527" i="16"/>
  <c r="JS527" i="16"/>
  <c r="JT527" i="16"/>
  <c r="JU527" i="16"/>
  <c r="JV527" i="16"/>
  <c r="JH528" i="16"/>
  <c r="JI528" i="16"/>
  <c r="JJ528" i="16"/>
  <c r="JK528" i="16"/>
  <c r="JL528" i="16"/>
  <c r="JM528" i="16"/>
  <c r="JN528" i="16"/>
  <c r="JO528" i="16"/>
  <c r="JP528" i="16"/>
  <c r="JQ528" i="16"/>
  <c r="JR528" i="16"/>
  <c r="JS528" i="16"/>
  <c r="JT528" i="16"/>
  <c r="JU528" i="16"/>
  <c r="JV528" i="16"/>
  <c r="JH529" i="16"/>
  <c r="JI529" i="16"/>
  <c r="JJ529" i="16"/>
  <c r="JK529" i="16"/>
  <c r="JL529" i="16"/>
  <c r="JM529" i="16"/>
  <c r="JN529" i="16"/>
  <c r="JO529" i="16"/>
  <c r="JP529" i="16"/>
  <c r="JQ529" i="16"/>
  <c r="JR529" i="16"/>
  <c r="JS529" i="16"/>
  <c r="JT529" i="16"/>
  <c r="JU529" i="16"/>
  <c r="JV529" i="16"/>
  <c r="JH530" i="16"/>
  <c r="JI530" i="16"/>
  <c r="JJ530" i="16"/>
  <c r="JK530" i="16"/>
  <c r="JL530" i="16"/>
  <c r="JM530" i="16"/>
  <c r="JN530" i="16"/>
  <c r="JO530" i="16"/>
  <c r="JP530" i="16"/>
  <c r="JQ530" i="16"/>
  <c r="JR530" i="16"/>
  <c r="JS530" i="16"/>
  <c r="JT530" i="16"/>
  <c r="JU530" i="16"/>
  <c r="JV530" i="16"/>
  <c r="JH531" i="16"/>
  <c r="JI531" i="16"/>
  <c r="JJ531" i="16"/>
  <c r="JK531" i="16"/>
  <c r="JL531" i="16"/>
  <c r="JM531" i="16"/>
  <c r="JN531" i="16"/>
  <c r="JO531" i="16"/>
  <c r="JP531" i="16"/>
  <c r="JQ531" i="16"/>
  <c r="JR531" i="16"/>
  <c r="JS531" i="16"/>
  <c r="JT531" i="16"/>
  <c r="JU531" i="16"/>
  <c r="JV531" i="16"/>
  <c r="JH532" i="16"/>
  <c r="JI532" i="16"/>
  <c r="JJ532" i="16"/>
  <c r="JK532" i="16"/>
  <c r="JL532" i="16"/>
  <c r="JM532" i="16"/>
  <c r="JN532" i="16"/>
  <c r="JO532" i="16"/>
  <c r="JP532" i="16"/>
  <c r="JQ532" i="16"/>
  <c r="JR532" i="16"/>
  <c r="JS532" i="16"/>
  <c r="JT532" i="16"/>
  <c r="JU532" i="16"/>
  <c r="JV532" i="16"/>
  <c r="JH533" i="16"/>
  <c r="JI533" i="16"/>
  <c r="JJ533" i="16"/>
  <c r="JK533" i="16"/>
  <c r="JL533" i="16"/>
  <c r="JM533" i="16"/>
  <c r="JN533" i="16"/>
  <c r="JO533" i="16"/>
  <c r="JP533" i="16"/>
  <c r="JQ533" i="16"/>
  <c r="JR533" i="16"/>
  <c r="JS533" i="16"/>
  <c r="JT533" i="16"/>
  <c r="JU533" i="16"/>
  <c r="JV533" i="16"/>
  <c r="JH534" i="16"/>
  <c r="JI534" i="16"/>
  <c r="JJ534" i="16"/>
  <c r="JK534" i="16"/>
  <c r="JL534" i="16"/>
  <c r="JM534" i="16"/>
  <c r="JN534" i="16"/>
  <c r="JO534" i="16"/>
  <c r="JP534" i="16"/>
  <c r="JQ534" i="16"/>
  <c r="JR534" i="16"/>
  <c r="JS534" i="16"/>
  <c r="JT534" i="16"/>
  <c r="JU534" i="16"/>
  <c r="JV534" i="16"/>
  <c r="JH535" i="16"/>
  <c r="JI535" i="16"/>
  <c r="JJ535" i="16"/>
  <c r="JK535" i="16"/>
  <c r="JL535" i="16"/>
  <c r="JM535" i="16"/>
  <c r="JN535" i="16"/>
  <c r="JO535" i="16"/>
  <c r="JP535" i="16"/>
  <c r="JQ535" i="16"/>
  <c r="JR535" i="16"/>
  <c r="JS535" i="16"/>
  <c r="JT535" i="16"/>
  <c r="JU535" i="16"/>
  <c r="JV535" i="16"/>
  <c r="JH536" i="16"/>
  <c r="JI536" i="16"/>
  <c r="JJ536" i="16"/>
  <c r="JK536" i="16"/>
  <c r="JL536" i="16"/>
  <c r="JM536" i="16"/>
  <c r="JN536" i="16"/>
  <c r="JO536" i="16"/>
  <c r="JP536" i="16"/>
  <c r="JQ536" i="16"/>
  <c r="JR536" i="16"/>
  <c r="JS536" i="16"/>
  <c r="JT536" i="16"/>
  <c r="JU536" i="16"/>
  <c r="JV536" i="16"/>
  <c r="JH537" i="16"/>
  <c r="JI537" i="16"/>
  <c r="JJ537" i="16"/>
  <c r="JK537" i="16"/>
  <c r="JL537" i="16"/>
  <c r="JM537" i="16"/>
  <c r="JN537" i="16"/>
  <c r="JO537" i="16"/>
  <c r="JP537" i="16"/>
  <c r="JQ537" i="16"/>
  <c r="JR537" i="16"/>
  <c r="JS537" i="16"/>
  <c r="JT537" i="16"/>
  <c r="JU537" i="16"/>
  <c r="JV537" i="16"/>
  <c r="JH538" i="16"/>
  <c r="JI538" i="16"/>
  <c r="JJ538" i="16"/>
  <c r="JK538" i="16"/>
  <c r="JL538" i="16"/>
  <c r="JM538" i="16"/>
  <c r="JN538" i="16"/>
  <c r="JO538" i="16"/>
  <c r="JP538" i="16"/>
  <c r="JQ538" i="16"/>
  <c r="JR538" i="16"/>
  <c r="JS538" i="16"/>
  <c r="JT538" i="16"/>
  <c r="JU538" i="16"/>
  <c r="JV538" i="16"/>
  <c r="JH539" i="16"/>
  <c r="JI539" i="16"/>
  <c r="JJ539" i="16"/>
  <c r="JK539" i="16"/>
  <c r="JL539" i="16"/>
  <c r="JM539" i="16"/>
  <c r="JN539" i="16"/>
  <c r="JO539" i="16"/>
  <c r="JP539" i="16"/>
  <c r="JQ539" i="16"/>
  <c r="JR539" i="16"/>
  <c r="JS539" i="16"/>
  <c r="JT539" i="16"/>
  <c r="JU539" i="16"/>
  <c r="JV539" i="16"/>
  <c r="JH540" i="16"/>
  <c r="JI540" i="16"/>
  <c r="JJ540" i="16"/>
  <c r="JK540" i="16"/>
  <c r="JL540" i="16"/>
  <c r="JM540" i="16"/>
  <c r="JN540" i="16"/>
  <c r="JO540" i="16"/>
  <c r="JP540" i="16"/>
  <c r="JQ540" i="16"/>
  <c r="JR540" i="16"/>
  <c r="JS540" i="16"/>
  <c r="JT540" i="16"/>
  <c r="JU540" i="16"/>
  <c r="JV540" i="16"/>
  <c r="JH541" i="16"/>
  <c r="JI541" i="16"/>
  <c r="JJ541" i="16"/>
  <c r="JK541" i="16"/>
  <c r="JL541" i="16"/>
  <c r="JM541" i="16"/>
  <c r="JN541" i="16"/>
  <c r="JO541" i="16"/>
  <c r="JP541" i="16"/>
  <c r="JQ541" i="16"/>
  <c r="JR541" i="16"/>
  <c r="JS541" i="16"/>
  <c r="JT541" i="16"/>
  <c r="JU541" i="16"/>
  <c r="JV541" i="16"/>
  <c r="JH542" i="16"/>
  <c r="JI542" i="16"/>
  <c r="JJ542" i="16"/>
  <c r="JK542" i="16"/>
  <c r="JL542" i="16"/>
  <c r="JM542" i="16"/>
  <c r="JN542" i="16"/>
  <c r="JO542" i="16"/>
  <c r="JP542" i="16"/>
  <c r="JQ542" i="16"/>
  <c r="JR542" i="16"/>
  <c r="JS542" i="16"/>
  <c r="JT542" i="16"/>
  <c r="JU542" i="16"/>
  <c r="JV542" i="16"/>
  <c r="JH543" i="16"/>
  <c r="JI543" i="16"/>
  <c r="JJ543" i="16"/>
  <c r="JK543" i="16"/>
  <c r="JL543" i="16"/>
  <c r="JM543" i="16"/>
  <c r="JN543" i="16"/>
  <c r="JO543" i="16"/>
  <c r="JP543" i="16"/>
  <c r="JQ543" i="16"/>
  <c r="JR543" i="16"/>
  <c r="JS543" i="16"/>
  <c r="JT543" i="16"/>
  <c r="JU543" i="16"/>
  <c r="JV543" i="16"/>
  <c r="JH544" i="16"/>
  <c r="JI544" i="16"/>
  <c r="JJ544" i="16"/>
  <c r="JK544" i="16"/>
  <c r="JL544" i="16"/>
  <c r="JM544" i="16"/>
  <c r="JN544" i="16"/>
  <c r="JO544" i="16"/>
  <c r="JP544" i="16"/>
  <c r="JQ544" i="16"/>
  <c r="JR544" i="16"/>
  <c r="JS544" i="16"/>
  <c r="JT544" i="16"/>
  <c r="JU544" i="16"/>
  <c r="JV544" i="16"/>
  <c r="JH545" i="16"/>
  <c r="JI545" i="16"/>
  <c r="JJ545" i="16"/>
  <c r="JK545" i="16"/>
  <c r="JL545" i="16"/>
  <c r="JM545" i="16"/>
  <c r="JN545" i="16"/>
  <c r="JO545" i="16"/>
  <c r="JP545" i="16"/>
  <c r="JQ545" i="16"/>
  <c r="JR545" i="16"/>
  <c r="JS545" i="16"/>
  <c r="JT545" i="16"/>
  <c r="JU545" i="16"/>
  <c r="JV545" i="16"/>
  <c r="JH546" i="16"/>
  <c r="JI546" i="16"/>
  <c r="JJ546" i="16"/>
  <c r="JK546" i="16"/>
  <c r="JL546" i="16"/>
  <c r="JM546" i="16"/>
  <c r="JN546" i="16"/>
  <c r="JO546" i="16"/>
  <c r="JP546" i="16"/>
  <c r="JQ546" i="16"/>
  <c r="JR546" i="16"/>
  <c r="JS546" i="16"/>
  <c r="JT546" i="16"/>
  <c r="JU546" i="16"/>
  <c r="JV546" i="16"/>
  <c r="JH547" i="16"/>
  <c r="JI547" i="16"/>
  <c r="JJ547" i="16"/>
  <c r="JK547" i="16"/>
  <c r="JL547" i="16"/>
  <c r="JM547" i="16"/>
  <c r="JN547" i="16"/>
  <c r="JO547" i="16"/>
  <c r="JP547" i="16"/>
  <c r="JQ547" i="16"/>
  <c r="JR547" i="16"/>
  <c r="JS547" i="16"/>
  <c r="JT547" i="16"/>
  <c r="JU547" i="16"/>
  <c r="JV547" i="16"/>
  <c r="JH548" i="16"/>
  <c r="JI548" i="16"/>
  <c r="JJ548" i="16"/>
  <c r="JK548" i="16"/>
  <c r="JL548" i="16"/>
  <c r="JM548" i="16"/>
  <c r="JN548" i="16"/>
  <c r="JO548" i="16"/>
  <c r="JP548" i="16"/>
  <c r="JQ548" i="16"/>
  <c r="JR548" i="16"/>
  <c r="JS548" i="16"/>
  <c r="JT548" i="16"/>
  <c r="JU548" i="16"/>
  <c r="JV548" i="16"/>
  <c r="JH549" i="16"/>
  <c r="JI549" i="16"/>
  <c r="JJ549" i="16"/>
  <c r="JK549" i="16"/>
  <c r="JL549" i="16"/>
  <c r="JM549" i="16"/>
  <c r="JN549" i="16"/>
  <c r="JO549" i="16"/>
  <c r="JP549" i="16"/>
  <c r="JQ549" i="16"/>
  <c r="JR549" i="16"/>
  <c r="JS549" i="16"/>
  <c r="JT549" i="16"/>
  <c r="JU549" i="16"/>
  <c r="JV549" i="16"/>
  <c r="JH550" i="16"/>
  <c r="JI550" i="16"/>
  <c r="JJ550" i="16"/>
  <c r="JK550" i="16"/>
  <c r="JL550" i="16"/>
  <c r="JM550" i="16"/>
  <c r="JN550" i="16"/>
  <c r="JO550" i="16"/>
  <c r="JP550" i="16"/>
  <c r="JQ550" i="16"/>
  <c r="JR550" i="16"/>
  <c r="JS550" i="16"/>
  <c r="JT550" i="16"/>
  <c r="JU550" i="16"/>
  <c r="JV550" i="16"/>
  <c r="JH551" i="16"/>
  <c r="JI551" i="16"/>
  <c r="JJ551" i="16"/>
  <c r="JK551" i="16"/>
  <c r="JL551" i="16"/>
  <c r="JM551" i="16"/>
  <c r="JN551" i="16"/>
  <c r="JO551" i="16"/>
  <c r="JP551" i="16"/>
  <c r="JQ551" i="16"/>
  <c r="JR551" i="16"/>
  <c r="JS551" i="16"/>
  <c r="JT551" i="16"/>
  <c r="JU551" i="16"/>
  <c r="JV551" i="16"/>
  <c r="JH552" i="16"/>
  <c r="JI552" i="16"/>
  <c r="JJ552" i="16"/>
  <c r="JK552" i="16"/>
  <c r="JL552" i="16"/>
  <c r="JM552" i="16"/>
  <c r="JN552" i="16"/>
  <c r="JO552" i="16"/>
  <c r="JP552" i="16"/>
  <c r="JQ552" i="16"/>
  <c r="JR552" i="16"/>
  <c r="JS552" i="16"/>
  <c r="JT552" i="16"/>
  <c r="JU552" i="16"/>
  <c r="JV552" i="16"/>
  <c r="JH553" i="16"/>
  <c r="JI553" i="16"/>
  <c r="JJ553" i="16"/>
  <c r="JK553" i="16"/>
  <c r="JL553" i="16"/>
  <c r="JM553" i="16"/>
  <c r="JN553" i="16"/>
  <c r="JO553" i="16"/>
  <c r="JP553" i="16"/>
  <c r="JQ553" i="16"/>
  <c r="JR553" i="16"/>
  <c r="JS553" i="16"/>
  <c r="JT553" i="16"/>
  <c r="JU553" i="16"/>
  <c r="JV553" i="16"/>
  <c r="JH554" i="16"/>
  <c r="JI554" i="16"/>
  <c r="JJ554" i="16"/>
  <c r="JK554" i="16"/>
  <c r="JL554" i="16"/>
  <c r="JM554" i="16"/>
  <c r="JN554" i="16"/>
  <c r="JO554" i="16"/>
  <c r="JP554" i="16"/>
  <c r="JQ554" i="16"/>
  <c r="JR554" i="16"/>
  <c r="JS554" i="16"/>
  <c r="JT554" i="16"/>
  <c r="JU554" i="16"/>
  <c r="JV554" i="16"/>
  <c r="JH555" i="16"/>
  <c r="JI555" i="16"/>
  <c r="JJ555" i="16"/>
  <c r="JK555" i="16"/>
  <c r="JL555" i="16"/>
  <c r="JM555" i="16"/>
  <c r="JN555" i="16"/>
  <c r="JO555" i="16"/>
  <c r="JP555" i="16"/>
  <c r="JQ555" i="16"/>
  <c r="JR555" i="16"/>
  <c r="JS555" i="16"/>
  <c r="JT555" i="16"/>
  <c r="JU555" i="16"/>
  <c r="JV555" i="16"/>
  <c r="JH556" i="16"/>
  <c r="JI556" i="16"/>
  <c r="JJ556" i="16"/>
  <c r="JK556" i="16"/>
  <c r="JL556" i="16"/>
  <c r="JM556" i="16"/>
  <c r="JN556" i="16"/>
  <c r="JO556" i="16"/>
  <c r="JP556" i="16"/>
  <c r="JQ556" i="16"/>
  <c r="JR556" i="16"/>
  <c r="JS556" i="16"/>
  <c r="JT556" i="16"/>
  <c r="JU556" i="16"/>
  <c r="JV556" i="16"/>
  <c r="JH557" i="16"/>
  <c r="JI557" i="16"/>
  <c r="JJ557" i="16"/>
  <c r="JK557" i="16"/>
  <c r="JL557" i="16"/>
  <c r="JM557" i="16"/>
  <c r="JN557" i="16"/>
  <c r="JO557" i="16"/>
  <c r="JP557" i="16"/>
  <c r="JQ557" i="16"/>
  <c r="JR557" i="16"/>
  <c r="JS557" i="16"/>
  <c r="JT557" i="16"/>
  <c r="JU557" i="16"/>
  <c r="JV557" i="16"/>
  <c r="JH558" i="16"/>
  <c r="JI558" i="16"/>
  <c r="JJ558" i="16"/>
  <c r="JK558" i="16"/>
  <c r="JL558" i="16"/>
  <c r="JM558" i="16"/>
  <c r="JN558" i="16"/>
  <c r="JO558" i="16"/>
  <c r="JP558" i="16"/>
  <c r="JQ558" i="16"/>
  <c r="JR558" i="16"/>
  <c r="JS558" i="16"/>
  <c r="JT558" i="16"/>
  <c r="JU558" i="16"/>
  <c r="JV558" i="16"/>
  <c r="JH559" i="16"/>
  <c r="JI559" i="16"/>
  <c r="JJ559" i="16"/>
  <c r="JK559" i="16"/>
  <c r="JL559" i="16"/>
  <c r="JM559" i="16"/>
  <c r="JN559" i="16"/>
  <c r="JO559" i="16"/>
  <c r="JP559" i="16"/>
  <c r="JQ559" i="16"/>
  <c r="JR559" i="16"/>
  <c r="JS559" i="16"/>
  <c r="JT559" i="16"/>
  <c r="JU559" i="16"/>
  <c r="JV559" i="16"/>
  <c r="JH560" i="16"/>
  <c r="JI560" i="16"/>
  <c r="JJ560" i="16"/>
  <c r="JK560" i="16"/>
  <c r="JL560" i="16"/>
  <c r="JM560" i="16"/>
  <c r="JN560" i="16"/>
  <c r="JO560" i="16"/>
  <c r="JP560" i="16"/>
  <c r="JQ560" i="16"/>
  <c r="JR560" i="16"/>
  <c r="JS560" i="16"/>
  <c r="JT560" i="16"/>
  <c r="JU560" i="16"/>
  <c r="JV560" i="16"/>
  <c r="JH561" i="16"/>
  <c r="JI561" i="16"/>
  <c r="JJ561" i="16"/>
  <c r="JK561" i="16"/>
  <c r="JL561" i="16"/>
  <c r="JM561" i="16"/>
  <c r="JN561" i="16"/>
  <c r="JO561" i="16"/>
  <c r="JP561" i="16"/>
  <c r="JQ561" i="16"/>
  <c r="JR561" i="16"/>
  <c r="JS561" i="16"/>
  <c r="JT561" i="16"/>
  <c r="JU561" i="16"/>
  <c r="JV561" i="16"/>
  <c r="JH562" i="16"/>
  <c r="JI562" i="16"/>
  <c r="JJ562" i="16"/>
  <c r="JK562" i="16"/>
  <c r="JL562" i="16"/>
  <c r="JM562" i="16"/>
  <c r="JN562" i="16"/>
  <c r="JO562" i="16"/>
  <c r="JP562" i="16"/>
  <c r="JQ562" i="16"/>
  <c r="JR562" i="16"/>
  <c r="JS562" i="16"/>
  <c r="JT562" i="16"/>
  <c r="JU562" i="16"/>
  <c r="JV562" i="16"/>
  <c r="JH563" i="16"/>
  <c r="JI563" i="16"/>
  <c r="JJ563" i="16"/>
  <c r="JK563" i="16"/>
  <c r="JL563" i="16"/>
  <c r="JM563" i="16"/>
  <c r="JN563" i="16"/>
  <c r="JO563" i="16"/>
  <c r="JP563" i="16"/>
  <c r="JQ563" i="16"/>
  <c r="JR563" i="16"/>
  <c r="JS563" i="16"/>
  <c r="JT563" i="16"/>
  <c r="JU563" i="16"/>
  <c r="JV563" i="16"/>
  <c r="JH564" i="16"/>
  <c r="JI564" i="16"/>
  <c r="JJ564" i="16"/>
  <c r="JK564" i="16"/>
  <c r="JL564" i="16"/>
  <c r="JM564" i="16"/>
  <c r="JN564" i="16"/>
  <c r="JO564" i="16"/>
  <c r="JP564" i="16"/>
  <c r="JQ564" i="16"/>
  <c r="JR564" i="16"/>
  <c r="JS564" i="16"/>
  <c r="JT564" i="16"/>
  <c r="JU564" i="16"/>
  <c r="JV564" i="16"/>
  <c r="JH565" i="16"/>
  <c r="JI565" i="16"/>
  <c r="JJ565" i="16"/>
  <c r="JK565" i="16"/>
  <c r="JL565" i="16"/>
  <c r="JM565" i="16"/>
  <c r="JN565" i="16"/>
  <c r="JO565" i="16"/>
  <c r="JP565" i="16"/>
  <c r="JQ565" i="16"/>
  <c r="JR565" i="16"/>
  <c r="JS565" i="16"/>
  <c r="JT565" i="16"/>
  <c r="JU565" i="16"/>
  <c r="JV565" i="16"/>
  <c r="JH566" i="16"/>
  <c r="JI566" i="16"/>
  <c r="JJ566" i="16"/>
  <c r="JK566" i="16"/>
  <c r="JL566" i="16"/>
  <c r="JM566" i="16"/>
  <c r="JN566" i="16"/>
  <c r="JO566" i="16"/>
  <c r="JP566" i="16"/>
  <c r="JQ566" i="16"/>
  <c r="JR566" i="16"/>
  <c r="JS566" i="16"/>
  <c r="JT566" i="16"/>
  <c r="JU566" i="16"/>
  <c r="JV566" i="16"/>
  <c r="JH567" i="16"/>
  <c r="JI567" i="16"/>
  <c r="JJ567" i="16"/>
  <c r="JK567" i="16"/>
  <c r="JL567" i="16"/>
  <c r="JM567" i="16"/>
  <c r="JN567" i="16"/>
  <c r="JO567" i="16"/>
  <c r="JP567" i="16"/>
  <c r="JQ567" i="16"/>
  <c r="JR567" i="16"/>
  <c r="JS567" i="16"/>
  <c r="JT567" i="16"/>
  <c r="JU567" i="16"/>
  <c r="JV567" i="16"/>
  <c r="JH568" i="16"/>
  <c r="JI568" i="16"/>
  <c r="JJ568" i="16"/>
  <c r="JK568" i="16"/>
  <c r="JL568" i="16"/>
  <c r="JM568" i="16"/>
  <c r="JN568" i="16"/>
  <c r="JO568" i="16"/>
  <c r="JP568" i="16"/>
  <c r="JQ568" i="16"/>
  <c r="JR568" i="16"/>
  <c r="JS568" i="16"/>
  <c r="JT568" i="16"/>
  <c r="JU568" i="16"/>
  <c r="JV568" i="16"/>
  <c r="JH569" i="16"/>
  <c r="JI569" i="16"/>
  <c r="JJ569" i="16"/>
  <c r="JK569" i="16"/>
  <c r="JL569" i="16"/>
  <c r="JM569" i="16"/>
  <c r="JN569" i="16"/>
  <c r="JO569" i="16"/>
  <c r="JP569" i="16"/>
  <c r="JQ569" i="16"/>
  <c r="JR569" i="16"/>
  <c r="JS569" i="16"/>
  <c r="JT569" i="16"/>
  <c r="JU569" i="16"/>
  <c r="JV569" i="16"/>
  <c r="JH570" i="16"/>
  <c r="JI570" i="16"/>
  <c r="JJ570" i="16"/>
  <c r="JK570" i="16"/>
  <c r="JL570" i="16"/>
  <c r="JM570" i="16"/>
  <c r="JN570" i="16"/>
  <c r="JO570" i="16"/>
  <c r="JP570" i="16"/>
  <c r="JQ570" i="16"/>
  <c r="JR570" i="16"/>
  <c r="JS570" i="16"/>
  <c r="JT570" i="16"/>
  <c r="JU570" i="16"/>
  <c r="JV570" i="16"/>
  <c r="JH571" i="16"/>
  <c r="JI571" i="16"/>
  <c r="JJ571" i="16"/>
  <c r="JK571" i="16"/>
  <c r="JL571" i="16"/>
  <c r="JM571" i="16"/>
  <c r="JN571" i="16"/>
  <c r="JO571" i="16"/>
  <c r="JP571" i="16"/>
  <c r="JQ571" i="16"/>
  <c r="JR571" i="16"/>
  <c r="JS571" i="16"/>
  <c r="JT571" i="16"/>
  <c r="JU571" i="16"/>
  <c r="JV571" i="16"/>
  <c r="JH572" i="16"/>
  <c r="JI572" i="16"/>
  <c r="JJ572" i="16"/>
  <c r="JK572" i="16"/>
  <c r="JL572" i="16"/>
  <c r="JM572" i="16"/>
  <c r="JN572" i="16"/>
  <c r="JO572" i="16"/>
  <c r="JP572" i="16"/>
  <c r="JQ572" i="16"/>
  <c r="JR572" i="16"/>
  <c r="JS572" i="16"/>
  <c r="JT572" i="16"/>
  <c r="JU572" i="16"/>
  <c r="JV572" i="16"/>
  <c r="JH573" i="16"/>
  <c r="JI573" i="16"/>
  <c r="JJ573" i="16"/>
  <c r="JK573" i="16"/>
  <c r="JL573" i="16"/>
  <c r="JM573" i="16"/>
  <c r="JN573" i="16"/>
  <c r="JO573" i="16"/>
  <c r="JP573" i="16"/>
  <c r="JQ573" i="16"/>
  <c r="JR573" i="16"/>
  <c r="JS573" i="16"/>
  <c r="JT573" i="16"/>
  <c r="JU573" i="16"/>
  <c r="JV573" i="16"/>
  <c r="JH574" i="16"/>
  <c r="JI574" i="16"/>
  <c r="JJ574" i="16"/>
  <c r="JK574" i="16"/>
  <c r="JL574" i="16"/>
  <c r="JM574" i="16"/>
  <c r="JN574" i="16"/>
  <c r="JO574" i="16"/>
  <c r="JP574" i="16"/>
  <c r="JQ574" i="16"/>
  <c r="JR574" i="16"/>
  <c r="JS574" i="16"/>
  <c r="JT574" i="16"/>
  <c r="JU574" i="16"/>
  <c r="JV574" i="16"/>
  <c r="JH575" i="16"/>
  <c r="JI575" i="16"/>
  <c r="JJ575" i="16"/>
  <c r="JK575" i="16"/>
  <c r="JL575" i="16"/>
  <c r="JM575" i="16"/>
  <c r="JN575" i="16"/>
  <c r="JO575" i="16"/>
  <c r="JP575" i="16"/>
  <c r="JQ575" i="16"/>
  <c r="JR575" i="16"/>
  <c r="JS575" i="16"/>
  <c r="JT575" i="16"/>
  <c r="JU575" i="16"/>
  <c r="JV575" i="16"/>
  <c r="JH576" i="16"/>
  <c r="JI576" i="16"/>
  <c r="JJ576" i="16"/>
  <c r="JK576" i="16"/>
  <c r="JL576" i="16"/>
  <c r="JM576" i="16"/>
  <c r="JN576" i="16"/>
  <c r="JO576" i="16"/>
  <c r="JP576" i="16"/>
  <c r="JQ576" i="16"/>
  <c r="JR576" i="16"/>
  <c r="JS576" i="16"/>
  <c r="JT576" i="16"/>
  <c r="JU576" i="16"/>
  <c r="JV576" i="16"/>
  <c r="JH577" i="16"/>
  <c r="JI577" i="16"/>
  <c r="JJ577" i="16"/>
  <c r="JK577" i="16"/>
  <c r="JL577" i="16"/>
  <c r="JM577" i="16"/>
  <c r="JN577" i="16"/>
  <c r="JO577" i="16"/>
  <c r="JP577" i="16"/>
  <c r="JQ577" i="16"/>
  <c r="JR577" i="16"/>
  <c r="JS577" i="16"/>
  <c r="JT577" i="16"/>
  <c r="JU577" i="16"/>
  <c r="JV577" i="16"/>
  <c r="JH578" i="16"/>
  <c r="JI578" i="16"/>
  <c r="JJ578" i="16"/>
  <c r="JK578" i="16"/>
  <c r="JL578" i="16"/>
  <c r="JM578" i="16"/>
  <c r="JN578" i="16"/>
  <c r="JO578" i="16"/>
  <c r="JP578" i="16"/>
  <c r="JQ578" i="16"/>
  <c r="JR578" i="16"/>
  <c r="JS578" i="16"/>
  <c r="JT578" i="16"/>
  <c r="JU578" i="16"/>
  <c r="JV578" i="16"/>
  <c r="JH579" i="16"/>
  <c r="JI579" i="16"/>
  <c r="JJ579" i="16"/>
  <c r="JK579" i="16"/>
  <c r="JL579" i="16"/>
  <c r="JM579" i="16"/>
  <c r="JN579" i="16"/>
  <c r="JO579" i="16"/>
  <c r="JP579" i="16"/>
  <c r="JQ579" i="16"/>
  <c r="JR579" i="16"/>
  <c r="JS579" i="16"/>
  <c r="JT579" i="16"/>
  <c r="JU579" i="16"/>
  <c r="JV579" i="16"/>
  <c r="JH580" i="16"/>
  <c r="JI580" i="16"/>
  <c r="JJ580" i="16"/>
  <c r="JK580" i="16"/>
  <c r="JL580" i="16"/>
  <c r="JM580" i="16"/>
  <c r="JN580" i="16"/>
  <c r="JO580" i="16"/>
  <c r="JP580" i="16"/>
  <c r="JQ580" i="16"/>
  <c r="JR580" i="16"/>
  <c r="JS580" i="16"/>
  <c r="JT580" i="16"/>
  <c r="JU580" i="16"/>
  <c r="JV580" i="16"/>
  <c r="JH581" i="16"/>
  <c r="JI581" i="16"/>
  <c r="JJ581" i="16"/>
  <c r="JK581" i="16"/>
  <c r="JL581" i="16"/>
  <c r="JM581" i="16"/>
  <c r="JN581" i="16"/>
  <c r="JO581" i="16"/>
  <c r="JP581" i="16"/>
  <c r="JQ581" i="16"/>
  <c r="JR581" i="16"/>
  <c r="JS581" i="16"/>
  <c r="JT581" i="16"/>
  <c r="JU581" i="16"/>
  <c r="JV581" i="16"/>
  <c r="JH582" i="16"/>
  <c r="JI582" i="16"/>
  <c r="JJ582" i="16"/>
  <c r="JK582" i="16"/>
  <c r="JL582" i="16"/>
  <c r="JM582" i="16"/>
  <c r="JN582" i="16"/>
  <c r="JO582" i="16"/>
  <c r="JP582" i="16"/>
  <c r="JQ582" i="16"/>
  <c r="JR582" i="16"/>
  <c r="JS582" i="16"/>
  <c r="JT582" i="16"/>
  <c r="JU582" i="16"/>
  <c r="JV582" i="16"/>
  <c r="JH583" i="16"/>
  <c r="JI583" i="16"/>
  <c r="JJ583" i="16"/>
  <c r="JK583" i="16"/>
  <c r="JL583" i="16"/>
  <c r="JM583" i="16"/>
  <c r="JN583" i="16"/>
  <c r="JO583" i="16"/>
  <c r="JP583" i="16"/>
  <c r="JQ583" i="16"/>
  <c r="JR583" i="16"/>
  <c r="JS583" i="16"/>
  <c r="JT583" i="16"/>
  <c r="JU583" i="16"/>
  <c r="JV583" i="16"/>
  <c r="JH584" i="16"/>
  <c r="JI584" i="16"/>
  <c r="JJ584" i="16"/>
  <c r="JK584" i="16"/>
  <c r="JL584" i="16"/>
  <c r="JM584" i="16"/>
  <c r="JN584" i="16"/>
  <c r="JO584" i="16"/>
  <c r="JP584" i="16"/>
  <c r="JQ584" i="16"/>
  <c r="JR584" i="16"/>
  <c r="JS584" i="16"/>
  <c r="JT584" i="16"/>
  <c r="JU584" i="16"/>
  <c r="JV584" i="16"/>
  <c r="JH585" i="16"/>
  <c r="JI585" i="16"/>
  <c r="JJ585" i="16"/>
  <c r="JK585" i="16"/>
  <c r="JL585" i="16"/>
  <c r="JM585" i="16"/>
  <c r="JN585" i="16"/>
  <c r="JO585" i="16"/>
  <c r="JP585" i="16"/>
  <c r="JQ585" i="16"/>
  <c r="JR585" i="16"/>
  <c r="JS585" i="16"/>
  <c r="JT585" i="16"/>
  <c r="JU585" i="16"/>
  <c r="JV585" i="16"/>
  <c r="JH586" i="16"/>
  <c r="JI586" i="16"/>
  <c r="JJ586" i="16"/>
  <c r="JK586" i="16"/>
  <c r="JL586" i="16"/>
  <c r="JM586" i="16"/>
  <c r="JN586" i="16"/>
  <c r="JO586" i="16"/>
  <c r="JP586" i="16"/>
  <c r="JQ586" i="16"/>
  <c r="JR586" i="16"/>
  <c r="JS586" i="16"/>
  <c r="JT586" i="16"/>
  <c r="JU586" i="16"/>
  <c r="JV586" i="16"/>
  <c r="JH587" i="16"/>
  <c r="JI587" i="16"/>
  <c r="JJ587" i="16"/>
  <c r="JK587" i="16"/>
  <c r="JL587" i="16"/>
  <c r="JM587" i="16"/>
  <c r="JN587" i="16"/>
  <c r="JO587" i="16"/>
  <c r="JP587" i="16"/>
  <c r="JQ587" i="16"/>
  <c r="JR587" i="16"/>
  <c r="JS587" i="16"/>
  <c r="JT587" i="16"/>
  <c r="JU587" i="16"/>
  <c r="JV587" i="16"/>
  <c r="JH588" i="16"/>
  <c r="JI588" i="16"/>
  <c r="JJ588" i="16"/>
  <c r="JK588" i="16"/>
  <c r="JL588" i="16"/>
  <c r="JM588" i="16"/>
  <c r="JN588" i="16"/>
  <c r="JO588" i="16"/>
  <c r="JP588" i="16"/>
  <c r="JQ588" i="16"/>
  <c r="JR588" i="16"/>
  <c r="JS588" i="16"/>
  <c r="JT588" i="16"/>
  <c r="JU588" i="16"/>
  <c r="JV588" i="16"/>
  <c r="JH589" i="16"/>
  <c r="JI589" i="16"/>
  <c r="JJ589" i="16"/>
  <c r="JK589" i="16"/>
  <c r="JL589" i="16"/>
  <c r="JM589" i="16"/>
  <c r="JN589" i="16"/>
  <c r="JO589" i="16"/>
  <c r="JP589" i="16"/>
  <c r="JQ589" i="16"/>
  <c r="JR589" i="16"/>
  <c r="JS589" i="16"/>
  <c r="JT589" i="16"/>
  <c r="JU589" i="16"/>
  <c r="JV589" i="16"/>
  <c r="JH590" i="16"/>
  <c r="JI590" i="16"/>
  <c r="JJ590" i="16"/>
  <c r="JK590" i="16"/>
  <c r="JL590" i="16"/>
  <c r="JM590" i="16"/>
  <c r="JN590" i="16"/>
  <c r="JO590" i="16"/>
  <c r="JP590" i="16"/>
  <c r="JQ590" i="16"/>
  <c r="JR590" i="16"/>
  <c r="JS590" i="16"/>
  <c r="JT590" i="16"/>
  <c r="JU590" i="16"/>
  <c r="JV590" i="16"/>
  <c r="JH591" i="16"/>
  <c r="JI591" i="16"/>
  <c r="JJ591" i="16"/>
  <c r="JK591" i="16"/>
  <c r="JL591" i="16"/>
  <c r="JM591" i="16"/>
  <c r="JN591" i="16"/>
  <c r="JO591" i="16"/>
  <c r="JP591" i="16"/>
  <c r="JQ591" i="16"/>
  <c r="JR591" i="16"/>
  <c r="JS591" i="16"/>
  <c r="JT591" i="16"/>
  <c r="JU591" i="16"/>
  <c r="JV591" i="16"/>
  <c r="JH592" i="16"/>
  <c r="JI592" i="16"/>
  <c r="JJ592" i="16"/>
  <c r="JK592" i="16"/>
  <c r="JL592" i="16"/>
  <c r="JM592" i="16"/>
  <c r="JN592" i="16"/>
  <c r="JO592" i="16"/>
  <c r="JP592" i="16"/>
  <c r="JQ592" i="16"/>
  <c r="JR592" i="16"/>
  <c r="JS592" i="16"/>
  <c r="JT592" i="16"/>
  <c r="JU592" i="16"/>
  <c r="JV592" i="16"/>
  <c r="JH593" i="16"/>
  <c r="JI593" i="16"/>
  <c r="JJ593" i="16"/>
  <c r="JK593" i="16"/>
  <c r="JL593" i="16"/>
  <c r="JM593" i="16"/>
  <c r="JN593" i="16"/>
  <c r="JO593" i="16"/>
  <c r="JP593" i="16"/>
  <c r="JQ593" i="16"/>
  <c r="JR593" i="16"/>
  <c r="JS593" i="16"/>
  <c r="JT593" i="16"/>
  <c r="JU593" i="16"/>
  <c r="JV593" i="16"/>
  <c r="JH594" i="16"/>
  <c r="JI594" i="16"/>
  <c r="JJ594" i="16"/>
  <c r="JK594" i="16"/>
  <c r="JL594" i="16"/>
  <c r="JM594" i="16"/>
  <c r="JN594" i="16"/>
  <c r="JO594" i="16"/>
  <c r="JP594" i="16"/>
  <c r="JQ594" i="16"/>
  <c r="JR594" i="16"/>
  <c r="JS594" i="16"/>
  <c r="JT594" i="16"/>
  <c r="JU594" i="16"/>
  <c r="JV594" i="16"/>
  <c r="JH595" i="16"/>
  <c r="JI595" i="16"/>
  <c r="JJ595" i="16"/>
  <c r="JK595" i="16"/>
  <c r="JL595" i="16"/>
  <c r="JM595" i="16"/>
  <c r="JN595" i="16"/>
  <c r="JO595" i="16"/>
  <c r="JP595" i="16"/>
  <c r="JQ595" i="16"/>
  <c r="JR595" i="16"/>
  <c r="JS595" i="16"/>
  <c r="JT595" i="16"/>
  <c r="JU595" i="16"/>
  <c r="JV595" i="16"/>
  <c r="JH596" i="16"/>
  <c r="JI596" i="16"/>
  <c r="JJ596" i="16"/>
  <c r="JK596" i="16"/>
  <c r="JL596" i="16"/>
  <c r="JM596" i="16"/>
  <c r="JN596" i="16"/>
  <c r="JO596" i="16"/>
  <c r="JP596" i="16"/>
  <c r="JQ596" i="16"/>
  <c r="JR596" i="16"/>
  <c r="JS596" i="16"/>
  <c r="JT596" i="16"/>
  <c r="JU596" i="16"/>
  <c r="JV596" i="16"/>
  <c r="JH597" i="16"/>
  <c r="JI597" i="16"/>
  <c r="JJ597" i="16"/>
  <c r="JK597" i="16"/>
  <c r="JL597" i="16"/>
  <c r="JM597" i="16"/>
  <c r="JN597" i="16"/>
  <c r="JO597" i="16"/>
  <c r="JP597" i="16"/>
  <c r="JQ597" i="16"/>
  <c r="JR597" i="16"/>
  <c r="JS597" i="16"/>
  <c r="JT597" i="16"/>
  <c r="JU597" i="16"/>
  <c r="JV597" i="16"/>
  <c r="JH598" i="16"/>
  <c r="JI598" i="16"/>
  <c r="JJ598" i="16"/>
  <c r="JK598" i="16"/>
  <c r="JL598" i="16"/>
  <c r="JM598" i="16"/>
  <c r="JN598" i="16"/>
  <c r="JO598" i="16"/>
  <c r="JP598" i="16"/>
  <c r="JQ598" i="16"/>
  <c r="JR598" i="16"/>
  <c r="JS598" i="16"/>
  <c r="JT598" i="16"/>
  <c r="JU598" i="16"/>
  <c r="JV598" i="16"/>
  <c r="JH599" i="16"/>
  <c r="JI599" i="16"/>
  <c r="JJ599" i="16"/>
  <c r="JK599" i="16"/>
  <c r="JL599" i="16"/>
  <c r="JM599" i="16"/>
  <c r="JN599" i="16"/>
  <c r="JO599" i="16"/>
  <c r="JP599" i="16"/>
  <c r="JQ599" i="16"/>
  <c r="JR599" i="16"/>
  <c r="JS599" i="16"/>
  <c r="JT599" i="16"/>
  <c r="JU599" i="16"/>
  <c r="JV599" i="16"/>
  <c r="JH600" i="16"/>
  <c r="JI600" i="16"/>
  <c r="JJ600" i="16"/>
  <c r="JK600" i="16"/>
  <c r="JL600" i="16"/>
  <c r="JM600" i="16"/>
  <c r="JN600" i="16"/>
  <c r="JO600" i="16"/>
  <c r="JP600" i="16"/>
  <c r="JQ600" i="16"/>
  <c r="JR600" i="16"/>
  <c r="JS600" i="16"/>
  <c r="JT600" i="16"/>
  <c r="JU600" i="16"/>
  <c r="JV600" i="16"/>
  <c r="JH601" i="16"/>
  <c r="JI601" i="16"/>
  <c r="JJ601" i="16"/>
  <c r="JK601" i="16"/>
  <c r="JL601" i="16"/>
  <c r="JM601" i="16"/>
  <c r="JN601" i="16"/>
  <c r="JO601" i="16"/>
  <c r="JP601" i="16"/>
  <c r="JQ601" i="16"/>
  <c r="JR601" i="16"/>
  <c r="JS601" i="16"/>
  <c r="JT601" i="16"/>
  <c r="JU601" i="16"/>
  <c r="JV601" i="16"/>
  <c r="JH602" i="16"/>
  <c r="JI602" i="16"/>
  <c r="JJ602" i="16"/>
  <c r="JK602" i="16"/>
  <c r="JL602" i="16"/>
  <c r="JM602" i="16"/>
  <c r="JN602" i="16"/>
  <c r="JO602" i="16"/>
  <c r="JP602" i="16"/>
  <c r="JQ602" i="16"/>
  <c r="JR602" i="16"/>
  <c r="JS602" i="16"/>
  <c r="JT602" i="16"/>
  <c r="JU602" i="16"/>
  <c r="JV602" i="16"/>
  <c r="JH603" i="16"/>
  <c r="JI603" i="16"/>
  <c r="JJ603" i="16"/>
  <c r="JK603" i="16"/>
  <c r="JL603" i="16"/>
  <c r="JM603" i="16"/>
  <c r="JN603" i="16"/>
  <c r="JO603" i="16"/>
  <c r="JP603" i="16"/>
  <c r="JQ603" i="16"/>
  <c r="JR603" i="16"/>
  <c r="JS603" i="16"/>
  <c r="JT603" i="16"/>
  <c r="JU603" i="16"/>
  <c r="JV603" i="16"/>
  <c r="JH604" i="16"/>
  <c r="JI604" i="16"/>
  <c r="JJ604" i="16"/>
  <c r="JK604" i="16"/>
  <c r="JL604" i="16"/>
  <c r="JM604" i="16"/>
  <c r="JN604" i="16"/>
  <c r="JO604" i="16"/>
  <c r="JP604" i="16"/>
  <c r="JQ604" i="16"/>
  <c r="JR604" i="16"/>
  <c r="JS604" i="16"/>
  <c r="JT604" i="16"/>
  <c r="JU604" i="16"/>
  <c r="JV604" i="16"/>
  <c r="JH605" i="16"/>
  <c r="JI605" i="16"/>
  <c r="JJ605" i="16"/>
  <c r="JK605" i="16"/>
  <c r="JL605" i="16"/>
  <c r="JM605" i="16"/>
  <c r="JN605" i="16"/>
  <c r="JO605" i="16"/>
  <c r="JP605" i="16"/>
  <c r="JQ605" i="16"/>
  <c r="JR605" i="16"/>
  <c r="JS605" i="16"/>
  <c r="JT605" i="16"/>
  <c r="JU605" i="16"/>
  <c r="JV605" i="16"/>
  <c r="JH606" i="16"/>
  <c r="JI606" i="16"/>
  <c r="JJ606" i="16"/>
  <c r="JK606" i="16"/>
  <c r="JL606" i="16"/>
  <c r="JM606" i="16"/>
  <c r="JN606" i="16"/>
  <c r="JO606" i="16"/>
  <c r="JP606" i="16"/>
  <c r="JQ606" i="16"/>
  <c r="JR606" i="16"/>
  <c r="JS606" i="16"/>
  <c r="JT606" i="16"/>
  <c r="JU606" i="16"/>
  <c r="JV606" i="16"/>
  <c r="JH607" i="16"/>
  <c r="JI607" i="16"/>
  <c r="JJ607" i="16"/>
  <c r="JK607" i="16"/>
  <c r="JL607" i="16"/>
  <c r="JM607" i="16"/>
  <c r="JN607" i="16"/>
  <c r="JO607" i="16"/>
  <c r="JP607" i="16"/>
  <c r="JQ607" i="16"/>
  <c r="JR607" i="16"/>
  <c r="JS607" i="16"/>
  <c r="JT607" i="16"/>
  <c r="JU607" i="16"/>
  <c r="JV607" i="16"/>
  <c r="JH608" i="16"/>
  <c r="JI608" i="16"/>
  <c r="JJ608" i="16"/>
  <c r="JK608" i="16"/>
  <c r="JL608" i="16"/>
  <c r="JM608" i="16"/>
  <c r="JN608" i="16"/>
  <c r="JO608" i="16"/>
  <c r="JP608" i="16"/>
  <c r="JQ608" i="16"/>
  <c r="JR608" i="16"/>
  <c r="JS608" i="16"/>
  <c r="JT608" i="16"/>
  <c r="JU608" i="16"/>
  <c r="JV608" i="16"/>
  <c r="JH609" i="16"/>
  <c r="JI609" i="16"/>
  <c r="JJ609" i="16"/>
  <c r="JK609" i="16"/>
  <c r="JL609" i="16"/>
  <c r="JM609" i="16"/>
  <c r="JN609" i="16"/>
  <c r="JO609" i="16"/>
  <c r="JP609" i="16"/>
  <c r="JQ609" i="16"/>
  <c r="JR609" i="16"/>
  <c r="JS609" i="16"/>
  <c r="JT609" i="16"/>
  <c r="JU609" i="16"/>
  <c r="JV609" i="16"/>
  <c r="JH610" i="16"/>
  <c r="JI610" i="16"/>
  <c r="JJ610" i="16"/>
  <c r="JK610" i="16"/>
  <c r="JL610" i="16"/>
  <c r="JM610" i="16"/>
  <c r="JN610" i="16"/>
  <c r="JO610" i="16"/>
  <c r="JP610" i="16"/>
  <c r="JQ610" i="16"/>
  <c r="JR610" i="16"/>
  <c r="JS610" i="16"/>
  <c r="JT610" i="16"/>
  <c r="JU610" i="16"/>
  <c r="JV610" i="16"/>
  <c r="JH611" i="16"/>
  <c r="JI611" i="16"/>
  <c r="JJ611" i="16"/>
  <c r="JK611" i="16"/>
  <c r="JL611" i="16"/>
  <c r="JM611" i="16"/>
  <c r="JN611" i="16"/>
  <c r="JO611" i="16"/>
  <c r="JP611" i="16"/>
  <c r="JQ611" i="16"/>
  <c r="JR611" i="16"/>
  <c r="JS611" i="16"/>
  <c r="JT611" i="16"/>
  <c r="JU611" i="16"/>
  <c r="JV611" i="16"/>
  <c r="JH612" i="16"/>
  <c r="JI612" i="16"/>
  <c r="JJ612" i="16"/>
  <c r="JK612" i="16"/>
  <c r="JL612" i="16"/>
  <c r="JM612" i="16"/>
  <c r="JN612" i="16"/>
  <c r="JO612" i="16"/>
  <c r="JP612" i="16"/>
  <c r="JQ612" i="16"/>
  <c r="JR612" i="16"/>
  <c r="JS612" i="16"/>
  <c r="JT612" i="16"/>
  <c r="JU612" i="16"/>
  <c r="JV612" i="16"/>
  <c r="JH613" i="16"/>
  <c r="JI613" i="16"/>
  <c r="JJ613" i="16"/>
  <c r="JK613" i="16"/>
  <c r="JL613" i="16"/>
  <c r="JM613" i="16"/>
  <c r="JN613" i="16"/>
  <c r="JO613" i="16"/>
  <c r="JP613" i="16"/>
  <c r="JQ613" i="16"/>
  <c r="JR613" i="16"/>
  <c r="JS613" i="16"/>
  <c r="JT613" i="16"/>
  <c r="JU613" i="16"/>
  <c r="JV613" i="16"/>
  <c r="JH614" i="16"/>
  <c r="JI614" i="16"/>
  <c r="JJ614" i="16"/>
  <c r="JK614" i="16"/>
  <c r="JL614" i="16"/>
  <c r="JM614" i="16"/>
  <c r="JN614" i="16"/>
  <c r="JO614" i="16"/>
  <c r="JP614" i="16"/>
  <c r="JQ614" i="16"/>
  <c r="JR614" i="16"/>
  <c r="JS614" i="16"/>
  <c r="JT614" i="16"/>
  <c r="JU614" i="16"/>
  <c r="JV614" i="16"/>
  <c r="JH615" i="16"/>
  <c r="JI615" i="16"/>
  <c r="JJ615" i="16"/>
  <c r="JK615" i="16"/>
  <c r="JL615" i="16"/>
  <c r="JM615" i="16"/>
  <c r="JN615" i="16"/>
  <c r="JO615" i="16"/>
  <c r="JP615" i="16"/>
  <c r="JQ615" i="16"/>
  <c r="JR615" i="16"/>
  <c r="JS615" i="16"/>
  <c r="JT615" i="16"/>
  <c r="JU615" i="16"/>
  <c r="JV615" i="16"/>
  <c r="JH616" i="16"/>
  <c r="JI616" i="16"/>
  <c r="JJ616" i="16"/>
  <c r="JK616" i="16"/>
  <c r="JL616" i="16"/>
  <c r="JM616" i="16"/>
  <c r="JN616" i="16"/>
  <c r="JO616" i="16"/>
  <c r="JP616" i="16"/>
  <c r="JQ616" i="16"/>
  <c r="JR616" i="16"/>
  <c r="JS616" i="16"/>
  <c r="JT616" i="16"/>
  <c r="JU616" i="16"/>
  <c r="JV616" i="16"/>
  <c r="JH617" i="16"/>
  <c r="JI617" i="16"/>
  <c r="JJ617" i="16"/>
  <c r="JK617" i="16"/>
  <c r="JL617" i="16"/>
  <c r="JM617" i="16"/>
  <c r="JN617" i="16"/>
  <c r="JO617" i="16"/>
  <c r="JP617" i="16"/>
  <c r="JQ617" i="16"/>
  <c r="JR617" i="16"/>
  <c r="JS617" i="16"/>
  <c r="JT617" i="16"/>
  <c r="JU617" i="16"/>
  <c r="JV617" i="16"/>
  <c r="JH618" i="16"/>
  <c r="JI618" i="16"/>
  <c r="JJ618" i="16"/>
  <c r="JK618" i="16"/>
  <c r="JL618" i="16"/>
  <c r="JM618" i="16"/>
  <c r="JN618" i="16"/>
  <c r="JO618" i="16"/>
  <c r="JP618" i="16"/>
  <c r="JQ618" i="16"/>
  <c r="JR618" i="16"/>
  <c r="JS618" i="16"/>
  <c r="JT618" i="16"/>
  <c r="JU618" i="16"/>
  <c r="JV618" i="16"/>
  <c r="JH619" i="16"/>
  <c r="JI619" i="16"/>
  <c r="JJ619" i="16"/>
  <c r="JK619" i="16"/>
  <c r="JL619" i="16"/>
  <c r="JM619" i="16"/>
  <c r="JN619" i="16"/>
  <c r="JO619" i="16"/>
  <c r="JP619" i="16"/>
  <c r="JQ619" i="16"/>
  <c r="JR619" i="16"/>
  <c r="JS619" i="16"/>
  <c r="JT619" i="16"/>
  <c r="JU619" i="16"/>
  <c r="JV619" i="16"/>
  <c r="JH620" i="16"/>
  <c r="JI620" i="16"/>
  <c r="JJ620" i="16"/>
  <c r="JK620" i="16"/>
  <c r="JL620" i="16"/>
  <c r="JM620" i="16"/>
  <c r="JN620" i="16"/>
  <c r="JO620" i="16"/>
  <c r="JP620" i="16"/>
  <c r="JQ620" i="16"/>
  <c r="JR620" i="16"/>
  <c r="JS620" i="16"/>
  <c r="JT620" i="16"/>
  <c r="JU620" i="16"/>
  <c r="JV620" i="16"/>
  <c r="JH621" i="16"/>
  <c r="JI621" i="16"/>
  <c r="JJ621" i="16"/>
  <c r="JK621" i="16"/>
  <c r="JL621" i="16"/>
  <c r="JM621" i="16"/>
  <c r="JN621" i="16"/>
  <c r="JO621" i="16"/>
  <c r="JP621" i="16"/>
  <c r="JQ621" i="16"/>
  <c r="JR621" i="16"/>
  <c r="JS621" i="16"/>
  <c r="JT621" i="16"/>
  <c r="JU621" i="16"/>
  <c r="JV621" i="16"/>
  <c r="JH622" i="16"/>
  <c r="JI622" i="16"/>
  <c r="JJ622" i="16"/>
  <c r="JK622" i="16"/>
  <c r="JL622" i="16"/>
  <c r="JM622" i="16"/>
  <c r="JN622" i="16"/>
  <c r="JO622" i="16"/>
  <c r="JP622" i="16"/>
  <c r="JQ622" i="16"/>
  <c r="JR622" i="16"/>
  <c r="JS622" i="16"/>
  <c r="JT622" i="16"/>
  <c r="JU622" i="16"/>
  <c r="JV622" i="16"/>
  <c r="JH623" i="16"/>
  <c r="JI623" i="16"/>
  <c r="JJ623" i="16"/>
  <c r="JK623" i="16"/>
  <c r="JL623" i="16"/>
  <c r="JM623" i="16"/>
  <c r="JN623" i="16"/>
  <c r="JO623" i="16"/>
  <c r="JP623" i="16"/>
  <c r="JQ623" i="16"/>
  <c r="JR623" i="16"/>
  <c r="JS623" i="16"/>
  <c r="JT623" i="16"/>
  <c r="JU623" i="16"/>
  <c r="JV623" i="16"/>
  <c r="JH624" i="16"/>
  <c r="JI624" i="16"/>
  <c r="JJ624" i="16"/>
  <c r="JK624" i="16"/>
  <c r="JL624" i="16"/>
  <c r="JM624" i="16"/>
  <c r="JN624" i="16"/>
  <c r="JO624" i="16"/>
  <c r="JP624" i="16"/>
  <c r="JQ624" i="16"/>
  <c r="JR624" i="16"/>
  <c r="JS624" i="16"/>
  <c r="JT624" i="16"/>
  <c r="JU624" i="16"/>
  <c r="JV624" i="16"/>
  <c r="JH625" i="16"/>
  <c r="JI625" i="16"/>
  <c r="JJ625" i="16"/>
  <c r="JK625" i="16"/>
  <c r="JL625" i="16"/>
  <c r="JM625" i="16"/>
  <c r="JN625" i="16"/>
  <c r="JO625" i="16"/>
  <c r="JP625" i="16"/>
  <c r="JQ625" i="16"/>
  <c r="JR625" i="16"/>
  <c r="JS625" i="16"/>
  <c r="JT625" i="16"/>
  <c r="JU625" i="16"/>
  <c r="JV625" i="16"/>
  <c r="JH626" i="16"/>
  <c r="JI626" i="16"/>
  <c r="JJ626" i="16"/>
  <c r="JK626" i="16"/>
  <c r="JL626" i="16"/>
  <c r="JM626" i="16"/>
  <c r="JN626" i="16"/>
  <c r="JO626" i="16"/>
  <c r="JP626" i="16"/>
  <c r="JQ626" i="16"/>
  <c r="JR626" i="16"/>
  <c r="JS626" i="16"/>
  <c r="JT626" i="16"/>
  <c r="JU626" i="16"/>
  <c r="JV626" i="16"/>
  <c r="JH627" i="16"/>
  <c r="JI627" i="16"/>
  <c r="JJ627" i="16"/>
  <c r="JK627" i="16"/>
  <c r="JL627" i="16"/>
  <c r="JM627" i="16"/>
  <c r="JN627" i="16"/>
  <c r="JO627" i="16"/>
  <c r="JP627" i="16"/>
  <c r="JQ627" i="16"/>
  <c r="JR627" i="16"/>
  <c r="JS627" i="16"/>
  <c r="JT627" i="16"/>
  <c r="JU627" i="16"/>
  <c r="JV627" i="16"/>
  <c r="JH628" i="16"/>
  <c r="JI628" i="16"/>
  <c r="JJ628" i="16"/>
  <c r="JK628" i="16"/>
  <c r="JL628" i="16"/>
  <c r="JM628" i="16"/>
  <c r="JN628" i="16"/>
  <c r="JO628" i="16"/>
  <c r="JP628" i="16"/>
  <c r="JQ628" i="16"/>
  <c r="JR628" i="16"/>
  <c r="JS628" i="16"/>
  <c r="JT628" i="16"/>
  <c r="JU628" i="16"/>
  <c r="JV628" i="16"/>
  <c r="JH629" i="16"/>
  <c r="JI629" i="16"/>
  <c r="JJ629" i="16"/>
  <c r="JK629" i="16"/>
  <c r="JL629" i="16"/>
  <c r="JM629" i="16"/>
  <c r="JN629" i="16"/>
  <c r="JO629" i="16"/>
  <c r="JP629" i="16"/>
  <c r="JQ629" i="16"/>
  <c r="JR629" i="16"/>
  <c r="JS629" i="16"/>
  <c r="JT629" i="16"/>
  <c r="JU629" i="16"/>
  <c r="JV629" i="16"/>
  <c r="JH630" i="16"/>
  <c r="JI630" i="16"/>
  <c r="JJ630" i="16"/>
  <c r="JK630" i="16"/>
  <c r="JL630" i="16"/>
  <c r="JM630" i="16"/>
  <c r="JN630" i="16"/>
  <c r="JO630" i="16"/>
  <c r="JP630" i="16"/>
  <c r="JQ630" i="16"/>
  <c r="JR630" i="16"/>
  <c r="JS630" i="16"/>
  <c r="JT630" i="16"/>
  <c r="JU630" i="16"/>
  <c r="JV630" i="16"/>
  <c r="JH631" i="16"/>
  <c r="JI631" i="16"/>
  <c r="JJ631" i="16"/>
  <c r="JK631" i="16"/>
  <c r="JL631" i="16"/>
  <c r="JM631" i="16"/>
  <c r="JN631" i="16"/>
  <c r="JO631" i="16"/>
  <c r="JP631" i="16"/>
  <c r="JQ631" i="16"/>
  <c r="JR631" i="16"/>
  <c r="JS631" i="16"/>
  <c r="JT631" i="16"/>
  <c r="JU631" i="16"/>
  <c r="JV631" i="16"/>
  <c r="JH632" i="16"/>
  <c r="JI632" i="16"/>
  <c r="JJ632" i="16"/>
  <c r="JK632" i="16"/>
  <c r="JL632" i="16"/>
  <c r="JM632" i="16"/>
  <c r="JN632" i="16"/>
  <c r="JO632" i="16"/>
  <c r="JP632" i="16"/>
  <c r="JQ632" i="16"/>
  <c r="JR632" i="16"/>
  <c r="JS632" i="16"/>
  <c r="JT632" i="16"/>
  <c r="JU632" i="16"/>
  <c r="JV632" i="16"/>
  <c r="JH633" i="16"/>
  <c r="JI633" i="16"/>
  <c r="JJ633" i="16"/>
  <c r="JK633" i="16"/>
  <c r="JL633" i="16"/>
  <c r="JM633" i="16"/>
  <c r="JN633" i="16"/>
  <c r="JO633" i="16"/>
  <c r="JP633" i="16"/>
  <c r="JQ633" i="16"/>
  <c r="JR633" i="16"/>
  <c r="JS633" i="16"/>
  <c r="JT633" i="16"/>
  <c r="JU633" i="16"/>
  <c r="JV633" i="16"/>
  <c r="JH634" i="16"/>
  <c r="JI634" i="16"/>
  <c r="JJ634" i="16"/>
  <c r="JK634" i="16"/>
  <c r="JL634" i="16"/>
  <c r="JM634" i="16"/>
  <c r="JN634" i="16"/>
  <c r="JO634" i="16"/>
  <c r="JP634" i="16"/>
  <c r="JQ634" i="16"/>
  <c r="JR634" i="16"/>
  <c r="JS634" i="16"/>
  <c r="JT634" i="16"/>
  <c r="JU634" i="16"/>
  <c r="JV634" i="16"/>
  <c r="JH635" i="16"/>
  <c r="JI635" i="16"/>
  <c r="JJ635" i="16"/>
  <c r="JK635" i="16"/>
  <c r="JL635" i="16"/>
  <c r="JM635" i="16"/>
  <c r="JN635" i="16"/>
  <c r="JO635" i="16"/>
  <c r="JP635" i="16"/>
  <c r="JQ635" i="16"/>
  <c r="JR635" i="16"/>
  <c r="JS635" i="16"/>
  <c r="JT635" i="16"/>
  <c r="JU635" i="16"/>
  <c r="JV635" i="16"/>
  <c r="JH636" i="16"/>
  <c r="JI636" i="16"/>
  <c r="JJ636" i="16"/>
  <c r="JK636" i="16"/>
  <c r="JL636" i="16"/>
  <c r="JM636" i="16"/>
  <c r="JN636" i="16"/>
  <c r="JO636" i="16"/>
  <c r="JP636" i="16"/>
  <c r="JQ636" i="16"/>
  <c r="JR636" i="16"/>
  <c r="JS636" i="16"/>
  <c r="JT636" i="16"/>
  <c r="JU636" i="16"/>
  <c r="JV636" i="16"/>
  <c r="JH637" i="16"/>
  <c r="JI637" i="16"/>
  <c r="JJ637" i="16"/>
  <c r="JK637" i="16"/>
  <c r="JL637" i="16"/>
  <c r="JM637" i="16"/>
  <c r="JN637" i="16"/>
  <c r="JO637" i="16"/>
  <c r="JP637" i="16"/>
  <c r="JQ637" i="16"/>
  <c r="JR637" i="16"/>
  <c r="JS637" i="16"/>
  <c r="JT637" i="16"/>
  <c r="JU637" i="16"/>
  <c r="JV637" i="16"/>
  <c r="JH638" i="16"/>
  <c r="JI638" i="16"/>
  <c r="JJ638" i="16"/>
  <c r="JK638" i="16"/>
  <c r="JL638" i="16"/>
  <c r="JM638" i="16"/>
  <c r="JN638" i="16"/>
  <c r="JO638" i="16"/>
  <c r="JP638" i="16"/>
  <c r="JQ638" i="16"/>
  <c r="JR638" i="16"/>
  <c r="JS638" i="16"/>
  <c r="JT638" i="16"/>
  <c r="JU638" i="16"/>
  <c r="JV638" i="16"/>
  <c r="JH639" i="16"/>
  <c r="JI639" i="16"/>
  <c r="JJ639" i="16"/>
  <c r="JK639" i="16"/>
  <c r="JL639" i="16"/>
  <c r="JM639" i="16"/>
  <c r="JN639" i="16"/>
  <c r="JO639" i="16"/>
  <c r="JP639" i="16"/>
  <c r="JQ639" i="16"/>
  <c r="JR639" i="16"/>
  <c r="JS639" i="16"/>
  <c r="JT639" i="16"/>
  <c r="JU639" i="16"/>
  <c r="JV639" i="16"/>
  <c r="JH640" i="16"/>
  <c r="JI640" i="16"/>
  <c r="JJ640" i="16"/>
  <c r="JK640" i="16"/>
  <c r="JL640" i="16"/>
  <c r="JM640" i="16"/>
  <c r="JN640" i="16"/>
  <c r="JO640" i="16"/>
  <c r="JP640" i="16"/>
  <c r="JQ640" i="16"/>
  <c r="JR640" i="16"/>
  <c r="JS640" i="16"/>
  <c r="JT640" i="16"/>
  <c r="JU640" i="16"/>
  <c r="JV640" i="16"/>
  <c r="JH641" i="16"/>
  <c r="JI641" i="16"/>
  <c r="JJ641" i="16"/>
  <c r="JK641" i="16"/>
  <c r="JL641" i="16"/>
  <c r="JM641" i="16"/>
  <c r="JN641" i="16"/>
  <c r="JO641" i="16"/>
  <c r="JP641" i="16"/>
  <c r="JQ641" i="16"/>
  <c r="JR641" i="16"/>
  <c r="JS641" i="16"/>
  <c r="JT641" i="16"/>
  <c r="JU641" i="16"/>
  <c r="JV641" i="16"/>
  <c r="JH642" i="16"/>
  <c r="JI642" i="16"/>
  <c r="JJ642" i="16"/>
  <c r="JK642" i="16"/>
  <c r="JL642" i="16"/>
  <c r="JM642" i="16"/>
  <c r="JN642" i="16"/>
  <c r="JO642" i="16"/>
  <c r="JP642" i="16"/>
  <c r="JQ642" i="16"/>
  <c r="JR642" i="16"/>
  <c r="JS642" i="16"/>
  <c r="JT642" i="16"/>
  <c r="JU642" i="16"/>
  <c r="JV642" i="16"/>
  <c r="JH643" i="16"/>
  <c r="JI643" i="16"/>
  <c r="JJ643" i="16"/>
  <c r="JK643" i="16"/>
  <c r="JL643" i="16"/>
  <c r="JM643" i="16"/>
  <c r="JN643" i="16"/>
  <c r="JO643" i="16"/>
  <c r="JP643" i="16"/>
  <c r="JQ643" i="16"/>
  <c r="JR643" i="16"/>
  <c r="JS643" i="16"/>
  <c r="JT643" i="16"/>
  <c r="JU643" i="16"/>
  <c r="JV643" i="16"/>
  <c r="JH644" i="16"/>
  <c r="JI644" i="16"/>
  <c r="JJ644" i="16"/>
  <c r="JK644" i="16"/>
  <c r="JL644" i="16"/>
  <c r="JM644" i="16"/>
  <c r="JN644" i="16"/>
  <c r="JO644" i="16"/>
  <c r="JP644" i="16"/>
  <c r="JQ644" i="16"/>
  <c r="JR644" i="16"/>
  <c r="JS644" i="16"/>
  <c r="JT644" i="16"/>
  <c r="JU644" i="16"/>
  <c r="JV644" i="16"/>
  <c r="JH645" i="16"/>
  <c r="JI645" i="16"/>
  <c r="JJ645" i="16"/>
  <c r="JK645" i="16"/>
  <c r="JL645" i="16"/>
  <c r="JM645" i="16"/>
  <c r="JN645" i="16"/>
  <c r="JO645" i="16"/>
  <c r="JP645" i="16"/>
  <c r="JQ645" i="16"/>
  <c r="JR645" i="16"/>
  <c r="JS645" i="16"/>
  <c r="JT645" i="16"/>
  <c r="JU645" i="16"/>
  <c r="JV645" i="16"/>
  <c r="JH646" i="16"/>
  <c r="JI646" i="16"/>
  <c r="JJ646" i="16"/>
  <c r="JK646" i="16"/>
  <c r="JL646" i="16"/>
  <c r="JM646" i="16"/>
  <c r="JN646" i="16"/>
  <c r="JO646" i="16"/>
  <c r="JP646" i="16"/>
  <c r="JQ646" i="16"/>
  <c r="JR646" i="16"/>
  <c r="JS646" i="16"/>
  <c r="JT646" i="16"/>
  <c r="JU646" i="16"/>
  <c r="JV646" i="16"/>
  <c r="JH647" i="16"/>
  <c r="JI647" i="16"/>
  <c r="JJ647" i="16"/>
  <c r="JK647" i="16"/>
  <c r="JL647" i="16"/>
  <c r="JM647" i="16"/>
  <c r="JN647" i="16"/>
  <c r="JO647" i="16"/>
  <c r="JP647" i="16"/>
  <c r="JQ647" i="16"/>
  <c r="JR647" i="16"/>
  <c r="JS647" i="16"/>
  <c r="JT647" i="16"/>
  <c r="JU647" i="16"/>
  <c r="JV647" i="16"/>
  <c r="JH648" i="16"/>
  <c r="JI648" i="16"/>
  <c r="JJ648" i="16"/>
  <c r="JK648" i="16"/>
  <c r="JL648" i="16"/>
  <c r="JM648" i="16"/>
  <c r="JN648" i="16"/>
  <c r="JO648" i="16"/>
  <c r="JP648" i="16"/>
  <c r="JQ648" i="16"/>
  <c r="JR648" i="16"/>
  <c r="JS648" i="16"/>
  <c r="JT648" i="16"/>
  <c r="JU648" i="16"/>
  <c r="JV648" i="16"/>
  <c r="JH649" i="16"/>
  <c r="JI649" i="16"/>
  <c r="JJ649" i="16"/>
  <c r="JK649" i="16"/>
  <c r="JL649" i="16"/>
  <c r="JM649" i="16"/>
  <c r="JN649" i="16"/>
  <c r="JO649" i="16"/>
  <c r="JP649" i="16"/>
  <c r="JQ649" i="16"/>
  <c r="JR649" i="16"/>
  <c r="JS649" i="16"/>
  <c r="JT649" i="16"/>
  <c r="JU649" i="16"/>
  <c r="JV649" i="16"/>
  <c r="JH650" i="16"/>
  <c r="JI650" i="16"/>
  <c r="JJ650" i="16"/>
  <c r="JK650" i="16"/>
  <c r="JL650" i="16"/>
  <c r="JM650" i="16"/>
  <c r="JN650" i="16"/>
  <c r="JO650" i="16"/>
  <c r="JP650" i="16"/>
  <c r="JQ650" i="16"/>
  <c r="JR650" i="16"/>
  <c r="JS650" i="16"/>
  <c r="JT650" i="16"/>
  <c r="JU650" i="16"/>
  <c r="JV650" i="16"/>
  <c r="JH651" i="16"/>
  <c r="JI651" i="16"/>
  <c r="JJ651" i="16"/>
  <c r="JK651" i="16"/>
  <c r="JL651" i="16"/>
  <c r="JM651" i="16"/>
  <c r="JN651" i="16"/>
  <c r="JO651" i="16"/>
  <c r="JP651" i="16"/>
  <c r="JQ651" i="16"/>
  <c r="JR651" i="16"/>
  <c r="JS651" i="16"/>
  <c r="JT651" i="16"/>
  <c r="JU651" i="16"/>
  <c r="JV651" i="16"/>
  <c r="JH652" i="16"/>
  <c r="JI652" i="16"/>
  <c r="JJ652" i="16"/>
  <c r="JK652" i="16"/>
  <c r="JL652" i="16"/>
  <c r="JM652" i="16"/>
  <c r="JN652" i="16"/>
  <c r="JO652" i="16"/>
  <c r="JP652" i="16"/>
  <c r="JQ652" i="16"/>
  <c r="JR652" i="16"/>
  <c r="JS652" i="16"/>
  <c r="JT652" i="16"/>
  <c r="JU652" i="16"/>
  <c r="JV652" i="16"/>
  <c r="JH653" i="16"/>
  <c r="JI653" i="16"/>
  <c r="JJ653" i="16"/>
  <c r="JK653" i="16"/>
  <c r="JL653" i="16"/>
  <c r="JM653" i="16"/>
  <c r="JN653" i="16"/>
  <c r="JO653" i="16"/>
  <c r="JP653" i="16"/>
  <c r="JQ653" i="16"/>
  <c r="JR653" i="16"/>
  <c r="JS653" i="16"/>
  <c r="JT653" i="16"/>
  <c r="JU653" i="16"/>
  <c r="JV653" i="16"/>
  <c r="JH654" i="16"/>
  <c r="JI654" i="16"/>
  <c r="JJ654" i="16"/>
  <c r="JK654" i="16"/>
  <c r="JL654" i="16"/>
  <c r="JM654" i="16"/>
  <c r="JN654" i="16"/>
  <c r="JO654" i="16"/>
  <c r="JP654" i="16"/>
  <c r="JQ654" i="16"/>
  <c r="JR654" i="16"/>
  <c r="JS654" i="16"/>
  <c r="JT654" i="16"/>
  <c r="JU654" i="16"/>
  <c r="JV654" i="16"/>
  <c r="JH655" i="16"/>
  <c r="JI655" i="16"/>
  <c r="JJ655" i="16"/>
  <c r="JK655" i="16"/>
  <c r="JL655" i="16"/>
  <c r="JM655" i="16"/>
  <c r="JN655" i="16"/>
  <c r="JO655" i="16"/>
  <c r="JP655" i="16"/>
  <c r="JQ655" i="16"/>
  <c r="JR655" i="16"/>
  <c r="JS655" i="16"/>
  <c r="JT655" i="16"/>
  <c r="JU655" i="16"/>
  <c r="JV655" i="16"/>
  <c r="JH656" i="16"/>
  <c r="JI656" i="16"/>
  <c r="JJ656" i="16"/>
  <c r="JK656" i="16"/>
  <c r="JL656" i="16"/>
  <c r="JM656" i="16"/>
  <c r="JN656" i="16"/>
  <c r="JO656" i="16"/>
  <c r="JP656" i="16"/>
  <c r="JQ656" i="16"/>
  <c r="JR656" i="16"/>
  <c r="JS656" i="16"/>
  <c r="JT656" i="16"/>
  <c r="JU656" i="16"/>
  <c r="JV656" i="16"/>
  <c r="JH657" i="16"/>
  <c r="JI657" i="16"/>
  <c r="JJ657" i="16"/>
  <c r="JK657" i="16"/>
  <c r="JL657" i="16"/>
  <c r="JM657" i="16"/>
  <c r="JN657" i="16"/>
  <c r="JO657" i="16"/>
  <c r="JP657" i="16"/>
  <c r="JQ657" i="16"/>
  <c r="JR657" i="16"/>
  <c r="JS657" i="16"/>
  <c r="JT657" i="16"/>
  <c r="JU657" i="16"/>
  <c r="JV657" i="16"/>
  <c r="JH658" i="16"/>
  <c r="JI658" i="16"/>
  <c r="JJ658" i="16"/>
  <c r="JK658" i="16"/>
  <c r="JL658" i="16"/>
  <c r="JM658" i="16"/>
  <c r="JN658" i="16"/>
  <c r="JO658" i="16"/>
  <c r="JP658" i="16"/>
  <c r="JQ658" i="16"/>
  <c r="JR658" i="16"/>
  <c r="JS658" i="16"/>
  <c r="JT658" i="16"/>
  <c r="JU658" i="16"/>
  <c r="JV658" i="16"/>
  <c r="JH659" i="16"/>
  <c r="JI659" i="16"/>
  <c r="JJ659" i="16"/>
  <c r="JK659" i="16"/>
  <c r="JL659" i="16"/>
  <c r="JM659" i="16"/>
  <c r="JN659" i="16"/>
  <c r="JO659" i="16"/>
  <c r="JP659" i="16"/>
  <c r="JQ659" i="16"/>
  <c r="JR659" i="16"/>
  <c r="JS659" i="16"/>
  <c r="JT659" i="16"/>
  <c r="JU659" i="16"/>
  <c r="JV659" i="16"/>
  <c r="JH660" i="16"/>
  <c r="JI660" i="16"/>
  <c r="JJ660" i="16"/>
  <c r="JK660" i="16"/>
  <c r="JL660" i="16"/>
  <c r="JM660" i="16"/>
  <c r="JN660" i="16"/>
  <c r="JO660" i="16"/>
  <c r="JP660" i="16"/>
  <c r="JQ660" i="16"/>
  <c r="JR660" i="16"/>
  <c r="JS660" i="16"/>
  <c r="JT660" i="16"/>
  <c r="JU660" i="16"/>
  <c r="JV660" i="16"/>
  <c r="JH661" i="16"/>
  <c r="JI661" i="16"/>
  <c r="JJ661" i="16"/>
  <c r="JK661" i="16"/>
  <c r="JL661" i="16"/>
  <c r="JM661" i="16"/>
  <c r="JN661" i="16"/>
  <c r="JO661" i="16"/>
  <c r="JP661" i="16"/>
  <c r="JQ661" i="16"/>
  <c r="JR661" i="16"/>
  <c r="JS661" i="16"/>
  <c r="JT661" i="16"/>
  <c r="JU661" i="16"/>
  <c r="JV661" i="16"/>
  <c r="JH662" i="16"/>
  <c r="JI662" i="16"/>
  <c r="JJ662" i="16"/>
  <c r="JK662" i="16"/>
  <c r="JL662" i="16"/>
  <c r="JM662" i="16"/>
  <c r="JN662" i="16"/>
  <c r="JO662" i="16"/>
  <c r="JP662" i="16"/>
  <c r="JQ662" i="16"/>
  <c r="JR662" i="16"/>
  <c r="JS662" i="16"/>
  <c r="JT662" i="16"/>
  <c r="JU662" i="16"/>
  <c r="JV662" i="16"/>
  <c r="JH663" i="16"/>
  <c r="JI663" i="16"/>
  <c r="JJ663" i="16"/>
  <c r="JK663" i="16"/>
  <c r="JL663" i="16"/>
  <c r="JM663" i="16"/>
  <c r="JN663" i="16"/>
  <c r="JO663" i="16"/>
  <c r="JP663" i="16"/>
  <c r="JQ663" i="16"/>
  <c r="JR663" i="16"/>
  <c r="JS663" i="16"/>
  <c r="JT663" i="16"/>
  <c r="JU663" i="16"/>
  <c r="JV663" i="16"/>
  <c r="JH664" i="16"/>
  <c r="JI664" i="16"/>
  <c r="JJ664" i="16"/>
  <c r="JK664" i="16"/>
  <c r="JL664" i="16"/>
  <c r="JM664" i="16"/>
  <c r="JN664" i="16"/>
  <c r="JO664" i="16"/>
  <c r="JP664" i="16"/>
  <c r="JQ664" i="16"/>
  <c r="JR664" i="16"/>
  <c r="JS664" i="16"/>
  <c r="JT664" i="16"/>
  <c r="JU664" i="16"/>
  <c r="JV664" i="16"/>
  <c r="JH665" i="16"/>
  <c r="JI665" i="16"/>
  <c r="JJ665" i="16"/>
  <c r="JK665" i="16"/>
  <c r="JL665" i="16"/>
  <c r="JM665" i="16"/>
  <c r="JN665" i="16"/>
  <c r="JO665" i="16"/>
  <c r="JP665" i="16"/>
  <c r="JQ665" i="16"/>
  <c r="JR665" i="16"/>
  <c r="JS665" i="16"/>
  <c r="JT665" i="16"/>
  <c r="JU665" i="16"/>
  <c r="JV665" i="16"/>
  <c r="JH666" i="16"/>
  <c r="JI666" i="16"/>
  <c r="JJ666" i="16"/>
  <c r="JK666" i="16"/>
  <c r="JL666" i="16"/>
  <c r="JM666" i="16"/>
  <c r="JN666" i="16"/>
  <c r="JO666" i="16"/>
  <c r="JP666" i="16"/>
  <c r="JQ666" i="16"/>
  <c r="JR666" i="16"/>
  <c r="JS666" i="16"/>
  <c r="JT666" i="16"/>
  <c r="JU666" i="16"/>
  <c r="JV666" i="16"/>
  <c r="JH667" i="16"/>
  <c r="JI667" i="16"/>
  <c r="JJ667" i="16"/>
  <c r="JK667" i="16"/>
  <c r="JL667" i="16"/>
  <c r="JM667" i="16"/>
  <c r="JN667" i="16"/>
  <c r="JO667" i="16"/>
  <c r="JP667" i="16"/>
  <c r="JQ667" i="16"/>
  <c r="JR667" i="16"/>
  <c r="JS667" i="16"/>
  <c r="JT667" i="16"/>
  <c r="JU667" i="16"/>
  <c r="JV667" i="16"/>
  <c r="JH668" i="16"/>
  <c r="JI668" i="16"/>
  <c r="JJ668" i="16"/>
  <c r="JK668" i="16"/>
  <c r="JL668" i="16"/>
  <c r="JM668" i="16"/>
  <c r="JN668" i="16"/>
  <c r="JO668" i="16"/>
  <c r="JP668" i="16"/>
  <c r="JQ668" i="16"/>
  <c r="JR668" i="16"/>
  <c r="JS668" i="16"/>
  <c r="JT668" i="16"/>
  <c r="JU668" i="16"/>
  <c r="JV668" i="16"/>
  <c r="JH669" i="16"/>
  <c r="JI669" i="16"/>
  <c r="JJ669" i="16"/>
  <c r="JK669" i="16"/>
  <c r="JL669" i="16"/>
  <c r="JM669" i="16"/>
  <c r="JN669" i="16"/>
  <c r="JO669" i="16"/>
  <c r="JP669" i="16"/>
  <c r="JQ669" i="16"/>
  <c r="JR669" i="16"/>
  <c r="JS669" i="16"/>
  <c r="JT669" i="16"/>
  <c r="JU669" i="16"/>
  <c r="JV669" i="16"/>
  <c r="JH670" i="16"/>
  <c r="JI670" i="16"/>
  <c r="JJ670" i="16"/>
  <c r="JK670" i="16"/>
  <c r="JL670" i="16"/>
  <c r="JM670" i="16"/>
  <c r="JN670" i="16"/>
  <c r="JO670" i="16"/>
  <c r="JP670" i="16"/>
  <c r="JQ670" i="16"/>
  <c r="JR670" i="16"/>
  <c r="JS670" i="16"/>
  <c r="JT670" i="16"/>
  <c r="JU670" i="16"/>
  <c r="JV670" i="16"/>
  <c r="JH671" i="16"/>
  <c r="JI671" i="16"/>
  <c r="JJ671" i="16"/>
  <c r="JK671" i="16"/>
  <c r="JL671" i="16"/>
  <c r="JM671" i="16"/>
  <c r="JN671" i="16"/>
  <c r="JO671" i="16"/>
  <c r="JP671" i="16"/>
  <c r="JQ671" i="16"/>
  <c r="JR671" i="16"/>
  <c r="JS671" i="16"/>
  <c r="JT671" i="16"/>
  <c r="JU671" i="16"/>
  <c r="JV671" i="16"/>
  <c r="JH672" i="16"/>
  <c r="JI672" i="16"/>
  <c r="JJ672" i="16"/>
  <c r="JK672" i="16"/>
  <c r="JL672" i="16"/>
  <c r="JM672" i="16"/>
  <c r="JN672" i="16"/>
  <c r="JO672" i="16"/>
  <c r="JP672" i="16"/>
  <c r="JQ672" i="16"/>
  <c r="JR672" i="16"/>
  <c r="JS672" i="16"/>
  <c r="JT672" i="16"/>
  <c r="JU672" i="16"/>
  <c r="JV672" i="16"/>
  <c r="JH673" i="16"/>
  <c r="JI673" i="16"/>
  <c r="JJ673" i="16"/>
  <c r="JK673" i="16"/>
  <c r="JL673" i="16"/>
  <c r="JM673" i="16"/>
  <c r="JN673" i="16"/>
  <c r="JO673" i="16"/>
  <c r="JP673" i="16"/>
  <c r="JQ673" i="16"/>
  <c r="JR673" i="16"/>
  <c r="JS673" i="16"/>
  <c r="JT673" i="16"/>
  <c r="JU673" i="16"/>
  <c r="JV673" i="16"/>
  <c r="JH674" i="16"/>
  <c r="JI674" i="16"/>
  <c r="JJ674" i="16"/>
  <c r="JK674" i="16"/>
  <c r="JL674" i="16"/>
  <c r="JM674" i="16"/>
  <c r="JN674" i="16"/>
  <c r="JO674" i="16"/>
  <c r="JP674" i="16"/>
  <c r="JQ674" i="16"/>
  <c r="JR674" i="16"/>
  <c r="JS674" i="16"/>
  <c r="JT674" i="16"/>
  <c r="JU674" i="16"/>
  <c r="JV674" i="16"/>
  <c r="JH675" i="16"/>
  <c r="JI675" i="16"/>
  <c r="JJ675" i="16"/>
  <c r="JK675" i="16"/>
  <c r="JL675" i="16"/>
  <c r="JM675" i="16"/>
  <c r="JN675" i="16"/>
  <c r="JO675" i="16"/>
  <c r="JP675" i="16"/>
  <c r="JQ675" i="16"/>
  <c r="JR675" i="16"/>
  <c r="JS675" i="16"/>
  <c r="JT675" i="16"/>
  <c r="JU675" i="16"/>
  <c r="JV675" i="16"/>
  <c r="JH676" i="16"/>
  <c r="JI676" i="16"/>
  <c r="JJ676" i="16"/>
  <c r="JK676" i="16"/>
  <c r="JL676" i="16"/>
  <c r="JM676" i="16"/>
  <c r="JN676" i="16"/>
  <c r="JO676" i="16"/>
  <c r="JP676" i="16"/>
  <c r="JQ676" i="16"/>
  <c r="JR676" i="16"/>
  <c r="JS676" i="16"/>
  <c r="JT676" i="16"/>
  <c r="JU676" i="16"/>
  <c r="JV676" i="16"/>
  <c r="JH677" i="16"/>
  <c r="JI677" i="16"/>
  <c r="JJ677" i="16"/>
  <c r="JK677" i="16"/>
  <c r="JL677" i="16"/>
  <c r="JM677" i="16"/>
  <c r="JN677" i="16"/>
  <c r="JO677" i="16"/>
  <c r="JP677" i="16"/>
  <c r="JQ677" i="16"/>
  <c r="JR677" i="16"/>
  <c r="JS677" i="16"/>
  <c r="JT677" i="16"/>
  <c r="JU677" i="16"/>
  <c r="JV677" i="16"/>
  <c r="JH678" i="16"/>
  <c r="JI678" i="16"/>
  <c r="JJ678" i="16"/>
  <c r="JK678" i="16"/>
  <c r="JL678" i="16"/>
  <c r="JM678" i="16"/>
  <c r="JN678" i="16"/>
  <c r="JO678" i="16"/>
  <c r="JP678" i="16"/>
  <c r="JQ678" i="16"/>
  <c r="JR678" i="16"/>
  <c r="JS678" i="16"/>
  <c r="JT678" i="16"/>
  <c r="JU678" i="16"/>
  <c r="JV678" i="16"/>
  <c r="JH679" i="16"/>
  <c r="JI679" i="16"/>
  <c r="JJ679" i="16"/>
  <c r="JK679" i="16"/>
  <c r="JL679" i="16"/>
  <c r="JM679" i="16"/>
  <c r="JN679" i="16"/>
  <c r="JO679" i="16"/>
  <c r="JP679" i="16"/>
  <c r="JQ679" i="16"/>
  <c r="JR679" i="16"/>
  <c r="JS679" i="16"/>
  <c r="JT679" i="16"/>
  <c r="JU679" i="16"/>
  <c r="JV679" i="16"/>
  <c r="JH680" i="16"/>
  <c r="JG680" i="16" s="1"/>
  <c r="JI680" i="16"/>
  <c r="JJ680" i="16"/>
  <c r="JK680" i="16"/>
  <c r="JL680" i="16"/>
  <c r="JM680" i="16"/>
  <c r="JN680" i="16"/>
  <c r="JO680" i="16"/>
  <c r="JP680" i="16"/>
  <c r="JQ680" i="16"/>
  <c r="JR680" i="16"/>
  <c r="JS680" i="16"/>
  <c r="JT680" i="16"/>
  <c r="JU680" i="16"/>
  <c r="JV680" i="16"/>
  <c r="JH681" i="16"/>
  <c r="JI681" i="16"/>
  <c r="JJ681" i="16"/>
  <c r="JK681" i="16"/>
  <c r="JL681" i="16"/>
  <c r="JM681" i="16"/>
  <c r="JN681" i="16"/>
  <c r="JO681" i="16"/>
  <c r="JP681" i="16"/>
  <c r="JQ681" i="16"/>
  <c r="JR681" i="16"/>
  <c r="JS681" i="16"/>
  <c r="JT681" i="16"/>
  <c r="JU681" i="16"/>
  <c r="JV681" i="16"/>
  <c r="JH682" i="16"/>
  <c r="JI682" i="16"/>
  <c r="JJ682" i="16"/>
  <c r="JK682" i="16"/>
  <c r="JL682" i="16"/>
  <c r="JM682" i="16"/>
  <c r="JN682" i="16"/>
  <c r="JO682" i="16"/>
  <c r="JP682" i="16"/>
  <c r="JQ682" i="16"/>
  <c r="JR682" i="16"/>
  <c r="JS682" i="16"/>
  <c r="JT682" i="16"/>
  <c r="JU682" i="16"/>
  <c r="JV682" i="16"/>
  <c r="JH683" i="16"/>
  <c r="JI683" i="16"/>
  <c r="JJ683" i="16"/>
  <c r="JK683" i="16"/>
  <c r="JL683" i="16"/>
  <c r="JM683" i="16"/>
  <c r="JN683" i="16"/>
  <c r="JO683" i="16"/>
  <c r="JP683" i="16"/>
  <c r="JQ683" i="16"/>
  <c r="JR683" i="16"/>
  <c r="JS683" i="16"/>
  <c r="JT683" i="16"/>
  <c r="JU683" i="16"/>
  <c r="JV683" i="16"/>
  <c r="JH684" i="16"/>
  <c r="JI684" i="16"/>
  <c r="JJ684" i="16"/>
  <c r="JK684" i="16"/>
  <c r="JL684" i="16"/>
  <c r="JM684" i="16"/>
  <c r="JN684" i="16"/>
  <c r="JO684" i="16"/>
  <c r="JP684" i="16"/>
  <c r="JQ684" i="16"/>
  <c r="JR684" i="16"/>
  <c r="JS684" i="16"/>
  <c r="JT684" i="16"/>
  <c r="JU684" i="16"/>
  <c r="JV684" i="16"/>
  <c r="JH685" i="16"/>
  <c r="JI685" i="16"/>
  <c r="JJ685" i="16"/>
  <c r="JK685" i="16"/>
  <c r="JL685" i="16"/>
  <c r="JM685" i="16"/>
  <c r="JN685" i="16"/>
  <c r="JO685" i="16"/>
  <c r="JP685" i="16"/>
  <c r="JQ685" i="16"/>
  <c r="JR685" i="16"/>
  <c r="JS685" i="16"/>
  <c r="JT685" i="16"/>
  <c r="JU685" i="16"/>
  <c r="JV685" i="16"/>
  <c r="JH686" i="16"/>
  <c r="JI686" i="16"/>
  <c r="JJ686" i="16"/>
  <c r="JK686" i="16"/>
  <c r="JL686" i="16"/>
  <c r="JM686" i="16"/>
  <c r="JN686" i="16"/>
  <c r="JO686" i="16"/>
  <c r="JP686" i="16"/>
  <c r="JQ686" i="16"/>
  <c r="JR686" i="16"/>
  <c r="JS686" i="16"/>
  <c r="JT686" i="16"/>
  <c r="JU686" i="16"/>
  <c r="JV686" i="16"/>
  <c r="JH687" i="16"/>
  <c r="JI687" i="16"/>
  <c r="JJ687" i="16"/>
  <c r="JK687" i="16"/>
  <c r="JL687" i="16"/>
  <c r="JM687" i="16"/>
  <c r="JN687" i="16"/>
  <c r="JO687" i="16"/>
  <c r="JP687" i="16"/>
  <c r="JQ687" i="16"/>
  <c r="JR687" i="16"/>
  <c r="JS687" i="16"/>
  <c r="JT687" i="16"/>
  <c r="JU687" i="16"/>
  <c r="JV687" i="16"/>
  <c r="JH688" i="16"/>
  <c r="JI688" i="16"/>
  <c r="JJ688" i="16"/>
  <c r="JK688" i="16"/>
  <c r="JL688" i="16"/>
  <c r="JM688" i="16"/>
  <c r="JN688" i="16"/>
  <c r="JO688" i="16"/>
  <c r="JP688" i="16"/>
  <c r="JQ688" i="16"/>
  <c r="JR688" i="16"/>
  <c r="JS688" i="16"/>
  <c r="JT688" i="16"/>
  <c r="JU688" i="16"/>
  <c r="JV688" i="16"/>
  <c r="JH689" i="16"/>
  <c r="JI689" i="16"/>
  <c r="JJ689" i="16"/>
  <c r="JK689" i="16"/>
  <c r="JL689" i="16"/>
  <c r="JM689" i="16"/>
  <c r="JN689" i="16"/>
  <c r="JO689" i="16"/>
  <c r="JP689" i="16"/>
  <c r="JQ689" i="16"/>
  <c r="JR689" i="16"/>
  <c r="JS689" i="16"/>
  <c r="JT689" i="16"/>
  <c r="JU689" i="16"/>
  <c r="JV689" i="16"/>
  <c r="JH690" i="16"/>
  <c r="JI690" i="16"/>
  <c r="JJ690" i="16"/>
  <c r="JK690" i="16"/>
  <c r="JL690" i="16"/>
  <c r="JM690" i="16"/>
  <c r="JN690" i="16"/>
  <c r="JO690" i="16"/>
  <c r="JP690" i="16"/>
  <c r="JQ690" i="16"/>
  <c r="JR690" i="16"/>
  <c r="JS690" i="16"/>
  <c r="JT690" i="16"/>
  <c r="JU690" i="16"/>
  <c r="JV690" i="16"/>
  <c r="JH691" i="16"/>
  <c r="JI691" i="16"/>
  <c r="JJ691" i="16"/>
  <c r="JK691" i="16"/>
  <c r="JL691" i="16"/>
  <c r="JM691" i="16"/>
  <c r="JN691" i="16"/>
  <c r="JO691" i="16"/>
  <c r="JP691" i="16"/>
  <c r="JQ691" i="16"/>
  <c r="JR691" i="16"/>
  <c r="JS691" i="16"/>
  <c r="JT691" i="16"/>
  <c r="JU691" i="16"/>
  <c r="JV691" i="16"/>
  <c r="JH692" i="16"/>
  <c r="JI692" i="16"/>
  <c r="JJ692" i="16"/>
  <c r="JK692" i="16"/>
  <c r="JL692" i="16"/>
  <c r="JM692" i="16"/>
  <c r="JN692" i="16"/>
  <c r="JO692" i="16"/>
  <c r="JP692" i="16"/>
  <c r="JQ692" i="16"/>
  <c r="JR692" i="16"/>
  <c r="JS692" i="16"/>
  <c r="JT692" i="16"/>
  <c r="JU692" i="16"/>
  <c r="JV692" i="16"/>
  <c r="JH693" i="16"/>
  <c r="JI693" i="16"/>
  <c r="JJ693" i="16"/>
  <c r="JK693" i="16"/>
  <c r="JL693" i="16"/>
  <c r="JM693" i="16"/>
  <c r="JN693" i="16"/>
  <c r="JO693" i="16"/>
  <c r="JP693" i="16"/>
  <c r="JQ693" i="16"/>
  <c r="JR693" i="16"/>
  <c r="JS693" i="16"/>
  <c r="JT693" i="16"/>
  <c r="JU693" i="16"/>
  <c r="JV693" i="16"/>
  <c r="JH694" i="16"/>
  <c r="JI694" i="16"/>
  <c r="JJ694" i="16"/>
  <c r="JK694" i="16"/>
  <c r="JL694" i="16"/>
  <c r="JM694" i="16"/>
  <c r="JN694" i="16"/>
  <c r="JO694" i="16"/>
  <c r="JP694" i="16"/>
  <c r="JQ694" i="16"/>
  <c r="JR694" i="16"/>
  <c r="JS694" i="16"/>
  <c r="JT694" i="16"/>
  <c r="JU694" i="16"/>
  <c r="JV694" i="16"/>
  <c r="JH695" i="16"/>
  <c r="JI695" i="16"/>
  <c r="JJ695" i="16"/>
  <c r="JK695" i="16"/>
  <c r="JL695" i="16"/>
  <c r="JM695" i="16"/>
  <c r="JN695" i="16"/>
  <c r="JO695" i="16"/>
  <c r="JP695" i="16"/>
  <c r="JQ695" i="16"/>
  <c r="JR695" i="16"/>
  <c r="JS695" i="16"/>
  <c r="JT695" i="16"/>
  <c r="JU695" i="16"/>
  <c r="JV695" i="16"/>
  <c r="JH696" i="16"/>
  <c r="JI696" i="16"/>
  <c r="JJ696" i="16"/>
  <c r="JK696" i="16"/>
  <c r="JL696" i="16"/>
  <c r="JM696" i="16"/>
  <c r="JN696" i="16"/>
  <c r="JO696" i="16"/>
  <c r="JP696" i="16"/>
  <c r="JQ696" i="16"/>
  <c r="JR696" i="16"/>
  <c r="JS696" i="16"/>
  <c r="JT696" i="16"/>
  <c r="JU696" i="16"/>
  <c r="JV696" i="16"/>
  <c r="JH697" i="16"/>
  <c r="JI697" i="16"/>
  <c r="JJ697" i="16"/>
  <c r="JK697" i="16"/>
  <c r="JL697" i="16"/>
  <c r="JM697" i="16"/>
  <c r="JN697" i="16"/>
  <c r="JO697" i="16"/>
  <c r="JP697" i="16"/>
  <c r="JQ697" i="16"/>
  <c r="JR697" i="16"/>
  <c r="JS697" i="16"/>
  <c r="JT697" i="16"/>
  <c r="JU697" i="16"/>
  <c r="JV697" i="16"/>
  <c r="JH698" i="16"/>
  <c r="JI698" i="16"/>
  <c r="JJ698" i="16"/>
  <c r="JK698" i="16"/>
  <c r="JL698" i="16"/>
  <c r="JM698" i="16"/>
  <c r="JN698" i="16"/>
  <c r="JO698" i="16"/>
  <c r="JP698" i="16"/>
  <c r="JQ698" i="16"/>
  <c r="JR698" i="16"/>
  <c r="JS698" i="16"/>
  <c r="JT698" i="16"/>
  <c r="JU698" i="16"/>
  <c r="JV698" i="16"/>
  <c r="JH699" i="16"/>
  <c r="JI699" i="16"/>
  <c r="JJ699" i="16"/>
  <c r="JK699" i="16"/>
  <c r="JL699" i="16"/>
  <c r="JM699" i="16"/>
  <c r="JN699" i="16"/>
  <c r="JO699" i="16"/>
  <c r="JP699" i="16"/>
  <c r="JQ699" i="16"/>
  <c r="JR699" i="16"/>
  <c r="JS699" i="16"/>
  <c r="JT699" i="16"/>
  <c r="JU699" i="16"/>
  <c r="JV699" i="16"/>
  <c r="JH700" i="16"/>
  <c r="JI700" i="16"/>
  <c r="JJ700" i="16"/>
  <c r="JK700" i="16"/>
  <c r="JL700" i="16"/>
  <c r="JM700" i="16"/>
  <c r="JN700" i="16"/>
  <c r="JO700" i="16"/>
  <c r="JP700" i="16"/>
  <c r="JQ700" i="16"/>
  <c r="JR700" i="16"/>
  <c r="JS700" i="16"/>
  <c r="JT700" i="16"/>
  <c r="JU700" i="16"/>
  <c r="JV700" i="16"/>
  <c r="JH701" i="16"/>
  <c r="JI701" i="16"/>
  <c r="JJ701" i="16"/>
  <c r="JK701" i="16"/>
  <c r="JL701" i="16"/>
  <c r="JM701" i="16"/>
  <c r="JN701" i="16"/>
  <c r="JO701" i="16"/>
  <c r="JP701" i="16"/>
  <c r="JQ701" i="16"/>
  <c r="JR701" i="16"/>
  <c r="JS701" i="16"/>
  <c r="JT701" i="16"/>
  <c r="JU701" i="16"/>
  <c r="JV701" i="16"/>
  <c r="JH702" i="16"/>
  <c r="JI702" i="16"/>
  <c r="JJ702" i="16"/>
  <c r="JK702" i="16"/>
  <c r="JL702" i="16"/>
  <c r="JM702" i="16"/>
  <c r="JN702" i="16"/>
  <c r="JO702" i="16"/>
  <c r="JP702" i="16"/>
  <c r="JQ702" i="16"/>
  <c r="JR702" i="16"/>
  <c r="JS702" i="16"/>
  <c r="JT702" i="16"/>
  <c r="JU702" i="16"/>
  <c r="JV702" i="16"/>
  <c r="JH703" i="16"/>
  <c r="JI703" i="16"/>
  <c r="JJ703" i="16"/>
  <c r="JK703" i="16"/>
  <c r="JL703" i="16"/>
  <c r="JM703" i="16"/>
  <c r="JN703" i="16"/>
  <c r="JO703" i="16"/>
  <c r="JP703" i="16"/>
  <c r="JQ703" i="16"/>
  <c r="JR703" i="16"/>
  <c r="JS703" i="16"/>
  <c r="JT703" i="16"/>
  <c r="JU703" i="16"/>
  <c r="JV703" i="16"/>
  <c r="JH704" i="16"/>
  <c r="JI704" i="16"/>
  <c r="JJ704" i="16"/>
  <c r="JK704" i="16"/>
  <c r="JL704" i="16"/>
  <c r="JM704" i="16"/>
  <c r="JN704" i="16"/>
  <c r="JO704" i="16"/>
  <c r="JP704" i="16"/>
  <c r="JQ704" i="16"/>
  <c r="JR704" i="16"/>
  <c r="JS704" i="16"/>
  <c r="JT704" i="16"/>
  <c r="JU704" i="16"/>
  <c r="JV704" i="16"/>
  <c r="JH705" i="16"/>
  <c r="JI705" i="16"/>
  <c r="JJ705" i="16"/>
  <c r="JK705" i="16"/>
  <c r="JL705" i="16"/>
  <c r="JM705" i="16"/>
  <c r="JN705" i="16"/>
  <c r="JO705" i="16"/>
  <c r="JP705" i="16"/>
  <c r="JQ705" i="16"/>
  <c r="JR705" i="16"/>
  <c r="JS705" i="16"/>
  <c r="JT705" i="16"/>
  <c r="JU705" i="16"/>
  <c r="JV705" i="16"/>
  <c r="JH706" i="16"/>
  <c r="JI706" i="16"/>
  <c r="JJ706" i="16"/>
  <c r="JK706" i="16"/>
  <c r="JL706" i="16"/>
  <c r="JM706" i="16"/>
  <c r="JN706" i="16"/>
  <c r="JO706" i="16"/>
  <c r="JP706" i="16"/>
  <c r="JQ706" i="16"/>
  <c r="JR706" i="16"/>
  <c r="JS706" i="16"/>
  <c r="JT706" i="16"/>
  <c r="JU706" i="16"/>
  <c r="JV706" i="16"/>
  <c r="JH707" i="16"/>
  <c r="JI707" i="16"/>
  <c r="JJ707" i="16"/>
  <c r="JK707" i="16"/>
  <c r="JL707" i="16"/>
  <c r="JM707" i="16"/>
  <c r="JN707" i="16"/>
  <c r="JO707" i="16"/>
  <c r="JP707" i="16"/>
  <c r="JQ707" i="16"/>
  <c r="JR707" i="16"/>
  <c r="JS707" i="16"/>
  <c r="JT707" i="16"/>
  <c r="JU707" i="16"/>
  <c r="JV707" i="16"/>
  <c r="JH708" i="16"/>
  <c r="JI708" i="16"/>
  <c r="JJ708" i="16"/>
  <c r="JK708" i="16"/>
  <c r="JL708" i="16"/>
  <c r="JM708" i="16"/>
  <c r="JN708" i="16"/>
  <c r="JO708" i="16"/>
  <c r="JP708" i="16"/>
  <c r="JQ708" i="16"/>
  <c r="JR708" i="16"/>
  <c r="JS708" i="16"/>
  <c r="JT708" i="16"/>
  <c r="JU708" i="16"/>
  <c r="JV708" i="16"/>
  <c r="JH709" i="16"/>
  <c r="JI709" i="16"/>
  <c r="JJ709" i="16"/>
  <c r="JK709" i="16"/>
  <c r="JL709" i="16"/>
  <c r="JM709" i="16"/>
  <c r="JN709" i="16"/>
  <c r="JO709" i="16"/>
  <c r="JP709" i="16"/>
  <c r="JQ709" i="16"/>
  <c r="JR709" i="16"/>
  <c r="JS709" i="16"/>
  <c r="JT709" i="16"/>
  <c r="JU709" i="16"/>
  <c r="JV709" i="16"/>
  <c r="JH710" i="16"/>
  <c r="JI710" i="16"/>
  <c r="JJ710" i="16"/>
  <c r="JK710" i="16"/>
  <c r="JL710" i="16"/>
  <c r="JM710" i="16"/>
  <c r="JN710" i="16"/>
  <c r="JO710" i="16"/>
  <c r="JP710" i="16"/>
  <c r="JQ710" i="16"/>
  <c r="JR710" i="16"/>
  <c r="JS710" i="16"/>
  <c r="JT710" i="16"/>
  <c r="JU710" i="16"/>
  <c r="JV710" i="16"/>
  <c r="JH711" i="16"/>
  <c r="JI711" i="16"/>
  <c r="JJ711" i="16"/>
  <c r="JK711" i="16"/>
  <c r="JL711" i="16"/>
  <c r="JM711" i="16"/>
  <c r="JN711" i="16"/>
  <c r="JO711" i="16"/>
  <c r="JP711" i="16"/>
  <c r="JQ711" i="16"/>
  <c r="JR711" i="16"/>
  <c r="JS711" i="16"/>
  <c r="JT711" i="16"/>
  <c r="JU711" i="16"/>
  <c r="JV711" i="16"/>
  <c r="JH712" i="16"/>
  <c r="JI712" i="16"/>
  <c r="JJ712" i="16"/>
  <c r="JK712" i="16"/>
  <c r="JL712" i="16"/>
  <c r="JM712" i="16"/>
  <c r="JN712" i="16"/>
  <c r="JO712" i="16"/>
  <c r="JP712" i="16"/>
  <c r="JQ712" i="16"/>
  <c r="JR712" i="16"/>
  <c r="JS712" i="16"/>
  <c r="JT712" i="16"/>
  <c r="JU712" i="16"/>
  <c r="JV712" i="16"/>
  <c r="JH713" i="16"/>
  <c r="JI713" i="16"/>
  <c r="JJ713" i="16"/>
  <c r="JK713" i="16"/>
  <c r="JL713" i="16"/>
  <c r="JM713" i="16"/>
  <c r="JN713" i="16"/>
  <c r="JO713" i="16"/>
  <c r="JP713" i="16"/>
  <c r="JQ713" i="16"/>
  <c r="JR713" i="16"/>
  <c r="JS713" i="16"/>
  <c r="JT713" i="16"/>
  <c r="JU713" i="16"/>
  <c r="JV713" i="16"/>
  <c r="JH714" i="16"/>
  <c r="JI714" i="16"/>
  <c r="JJ714" i="16"/>
  <c r="JK714" i="16"/>
  <c r="JL714" i="16"/>
  <c r="JM714" i="16"/>
  <c r="JN714" i="16"/>
  <c r="JO714" i="16"/>
  <c r="JP714" i="16"/>
  <c r="JQ714" i="16"/>
  <c r="JR714" i="16"/>
  <c r="JS714" i="16"/>
  <c r="JT714" i="16"/>
  <c r="JU714" i="16"/>
  <c r="JV714" i="16"/>
  <c r="JH715" i="16"/>
  <c r="JI715" i="16"/>
  <c r="JJ715" i="16"/>
  <c r="JK715" i="16"/>
  <c r="JL715" i="16"/>
  <c r="JM715" i="16"/>
  <c r="JN715" i="16"/>
  <c r="JO715" i="16"/>
  <c r="JP715" i="16"/>
  <c r="JQ715" i="16"/>
  <c r="JR715" i="16"/>
  <c r="JS715" i="16"/>
  <c r="JT715" i="16"/>
  <c r="JU715" i="16"/>
  <c r="JV715" i="16"/>
  <c r="JH716" i="16"/>
  <c r="JI716" i="16"/>
  <c r="JJ716" i="16"/>
  <c r="JK716" i="16"/>
  <c r="JL716" i="16"/>
  <c r="JM716" i="16"/>
  <c r="JN716" i="16"/>
  <c r="JO716" i="16"/>
  <c r="JP716" i="16"/>
  <c r="JQ716" i="16"/>
  <c r="JR716" i="16"/>
  <c r="JS716" i="16"/>
  <c r="JT716" i="16"/>
  <c r="JU716" i="16"/>
  <c r="JV716" i="16"/>
  <c r="JH717" i="16"/>
  <c r="JI717" i="16"/>
  <c r="JJ717" i="16"/>
  <c r="JK717" i="16"/>
  <c r="JL717" i="16"/>
  <c r="JM717" i="16"/>
  <c r="JN717" i="16"/>
  <c r="JO717" i="16"/>
  <c r="JP717" i="16"/>
  <c r="JQ717" i="16"/>
  <c r="JR717" i="16"/>
  <c r="JS717" i="16"/>
  <c r="JT717" i="16"/>
  <c r="JU717" i="16"/>
  <c r="JV717" i="16"/>
  <c r="JH718" i="16"/>
  <c r="JI718" i="16"/>
  <c r="JJ718" i="16"/>
  <c r="JK718" i="16"/>
  <c r="JL718" i="16"/>
  <c r="JM718" i="16"/>
  <c r="JN718" i="16"/>
  <c r="JO718" i="16"/>
  <c r="JP718" i="16"/>
  <c r="JQ718" i="16"/>
  <c r="JR718" i="16"/>
  <c r="JS718" i="16"/>
  <c r="JT718" i="16"/>
  <c r="JU718" i="16"/>
  <c r="JV718" i="16"/>
  <c r="JH719" i="16"/>
  <c r="JI719" i="16"/>
  <c r="JJ719" i="16"/>
  <c r="JK719" i="16"/>
  <c r="JL719" i="16"/>
  <c r="JM719" i="16"/>
  <c r="JN719" i="16"/>
  <c r="JO719" i="16"/>
  <c r="JP719" i="16"/>
  <c r="JQ719" i="16"/>
  <c r="JR719" i="16"/>
  <c r="JS719" i="16"/>
  <c r="JT719" i="16"/>
  <c r="JU719" i="16"/>
  <c r="JV719" i="16"/>
  <c r="JH720" i="16"/>
  <c r="JI720" i="16"/>
  <c r="JJ720" i="16"/>
  <c r="JK720" i="16"/>
  <c r="JL720" i="16"/>
  <c r="JM720" i="16"/>
  <c r="JN720" i="16"/>
  <c r="JO720" i="16"/>
  <c r="JP720" i="16"/>
  <c r="JQ720" i="16"/>
  <c r="JR720" i="16"/>
  <c r="JS720" i="16"/>
  <c r="JT720" i="16"/>
  <c r="JU720" i="16"/>
  <c r="JV720" i="16"/>
  <c r="JH721" i="16"/>
  <c r="JI721" i="16"/>
  <c r="JJ721" i="16"/>
  <c r="JK721" i="16"/>
  <c r="JL721" i="16"/>
  <c r="JM721" i="16"/>
  <c r="JN721" i="16"/>
  <c r="JO721" i="16"/>
  <c r="JP721" i="16"/>
  <c r="JQ721" i="16"/>
  <c r="JR721" i="16"/>
  <c r="JS721" i="16"/>
  <c r="JT721" i="16"/>
  <c r="JU721" i="16"/>
  <c r="JV721" i="16"/>
  <c r="JH722" i="16"/>
  <c r="JI722" i="16"/>
  <c r="JJ722" i="16"/>
  <c r="JK722" i="16"/>
  <c r="JL722" i="16"/>
  <c r="JM722" i="16"/>
  <c r="JN722" i="16"/>
  <c r="JO722" i="16"/>
  <c r="JP722" i="16"/>
  <c r="JQ722" i="16"/>
  <c r="JR722" i="16"/>
  <c r="JS722" i="16"/>
  <c r="JT722" i="16"/>
  <c r="JU722" i="16"/>
  <c r="JV722" i="16"/>
  <c r="JH723" i="16"/>
  <c r="JI723" i="16"/>
  <c r="JJ723" i="16"/>
  <c r="JK723" i="16"/>
  <c r="JL723" i="16"/>
  <c r="JM723" i="16"/>
  <c r="JN723" i="16"/>
  <c r="JO723" i="16"/>
  <c r="JP723" i="16"/>
  <c r="JQ723" i="16"/>
  <c r="JR723" i="16"/>
  <c r="JS723" i="16"/>
  <c r="JT723" i="16"/>
  <c r="JU723" i="16"/>
  <c r="JV723" i="16"/>
  <c r="JH724" i="16"/>
  <c r="JI724" i="16"/>
  <c r="JJ724" i="16"/>
  <c r="JK724" i="16"/>
  <c r="JL724" i="16"/>
  <c r="JM724" i="16"/>
  <c r="JN724" i="16"/>
  <c r="JO724" i="16"/>
  <c r="JP724" i="16"/>
  <c r="JQ724" i="16"/>
  <c r="JR724" i="16"/>
  <c r="JS724" i="16"/>
  <c r="JT724" i="16"/>
  <c r="JU724" i="16"/>
  <c r="JV724" i="16"/>
  <c r="JH725" i="16"/>
  <c r="JI725" i="16"/>
  <c r="JJ725" i="16"/>
  <c r="JK725" i="16"/>
  <c r="JL725" i="16"/>
  <c r="JM725" i="16"/>
  <c r="JN725" i="16"/>
  <c r="JO725" i="16"/>
  <c r="JP725" i="16"/>
  <c r="JQ725" i="16"/>
  <c r="JR725" i="16"/>
  <c r="JS725" i="16"/>
  <c r="JT725" i="16"/>
  <c r="JU725" i="16"/>
  <c r="JV725" i="16"/>
  <c r="JH726" i="16"/>
  <c r="JI726" i="16"/>
  <c r="JJ726" i="16"/>
  <c r="JK726" i="16"/>
  <c r="JL726" i="16"/>
  <c r="JM726" i="16"/>
  <c r="JN726" i="16"/>
  <c r="JO726" i="16"/>
  <c r="JP726" i="16"/>
  <c r="JQ726" i="16"/>
  <c r="JR726" i="16"/>
  <c r="JS726" i="16"/>
  <c r="JT726" i="16"/>
  <c r="JU726" i="16"/>
  <c r="JV726" i="16"/>
  <c r="JH727" i="16"/>
  <c r="JI727" i="16"/>
  <c r="JJ727" i="16"/>
  <c r="JK727" i="16"/>
  <c r="JL727" i="16"/>
  <c r="JM727" i="16"/>
  <c r="JN727" i="16"/>
  <c r="JO727" i="16"/>
  <c r="JP727" i="16"/>
  <c r="JQ727" i="16"/>
  <c r="JR727" i="16"/>
  <c r="JS727" i="16"/>
  <c r="JT727" i="16"/>
  <c r="JU727" i="16"/>
  <c r="JV727" i="16"/>
  <c r="JH728" i="16"/>
  <c r="JI728" i="16"/>
  <c r="JJ728" i="16"/>
  <c r="JK728" i="16"/>
  <c r="JL728" i="16"/>
  <c r="JM728" i="16"/>
  <c r="JN728" i="16"/>
  <c r="JO728" i="16"/>
  <c r="JP728" i="16"/>
  <c r="JQ728" i="16"/>
  <c r="JR728" i="16"/>
  <c r="JS728" i="16"/>
  <c r="JT728" i="16"/>
  <c r="JU728" i="16"/>
  <c r="JV728" i="16"/>
  <c r="JH729" i="16"/>
  <c r="JI729" i="16"/>
  <c r="JJ729" i="16"/>
  <c r="JK729" i="16"/>
  <c r="JL729" i="16"/>
  <c r="JM729" i="16"/>
  <c r="JN729" i="16"/>
  <c r="JO729" i="16"/>
  <c r="JP729" i="16"/>
  <c r="JQ729" i="16"/>
  <c r="JR729" i="16"/>
  <c r="JS729" i="16"/>
  <c r="JT729" i="16"/>
  <c r="JU729" i="16"/>
  <c r="JV729" i="16"/>
  <c r="JH730" i="16"/>
  <c r="JI730" i="16"/>
  <c r="JJ730" i="16"/>
  <c r="JK730" i="16"/>
  <c r="JL730" i="16"/>
  <c r="JM730" i="16"/>
  <c r="JN730" i="16"/>
  <c r="JO730" i="16"/>
  <c r="JP730" i="16"/>
  <c r="JQ730" i="16"/>
  <c r="JR730" i="16"/>
  <c r="JS730" i="16"/>
  <c r="JT730" i="16"/>
  <c r="JU730" i="16"/>
  <c r="JV730" i="16"/>
  <c r="JH731" i="16"/>
  <c r="JI731" i="16"/>
  <c r="JJ731" i="16"/>
  <c r="JK731" i="16"/>
  <c r="JL731" i="16"/>
  <c r="JM731" i="16"/>
  <c r="JN731" i="16"/>
  <c r="JO731" i="16"/>
  <c r="JP731" i="16"/>
  <c r="JQ731" i="16"/>
  <c r="JR731" i="16"/>
  <c r="JS731" i="16"/>
  <c r="JT731" i="16"/>
  <c r="JU731" i="16"/>
  <c r="JV731" i="16"/>
  <c r="JH732" i="16"/>
  <c r="JI732" i="16"/>
  <c r="JJ732" i="16"/>
  <c r="JK732" i="16"/>
  <c r="JL732" i="16"/>
  <c r="JM732" i="16"/>
  <c r="JN732" i="16"/>
  <c r="JO732" i="16"/>
  <c r="JP732" i="16"/>
  <c r="JQ732" i="16"/>
  <c r="JR732" i="16"/>
  <c r="JS732" i="16"/>
  <c r="JT732" i="16"/>
  <c r="JU732" i="16"/>
  <c r="JV732" i="16"/>
  <c r="JH733" i="16"/>
  <c r="JI733" i="16"/>
  <c r="JJ733" i="16"/>
  <c r="JK733" i="16"/>
  <c r="JL733" i="16"/>
  <c r="JM733" i="16"/>
  <c r="JN733" i="16"/>
  <c r="JO733" i="16"/>
  <c r="JP733" i="16"/>
  <c r="JQ733" i="16"/>
  <c r="JR733" i="16"/>
  <c r="JS733" i="16"/>
  <c r="JT733" i="16"/>
  <c r="JU733" i="16"/>
  <c r="JV733" i="16"/>
  <c r="JH734" i="16"/>
  <c r="JI734" i="16"/>
  <c r="JJ734" i="16"/>
  <c r="JK734" i="16"/>
  <c r="JL734" i="16"/>
  <c r="JM734" i="16"/>
  <c r="JN734" i="16"/>
  <c r="JO734" i="16"/>
  <c r="JP734" i="16"/>
  <c r="JQ734" i="16"/>
  <c r="JR734" i="16"/>
  <c r="JS734" i="16"/>
  <c r="JT734" i="16"/>
  <c r="JU734" i="16"/>
  <c r="JV734" i="16"/>
  <c r="JH735" i="16"/>
  <c r="JI735" i="16"/>
  <c r="JJ735" i="16"/>
  <c r="JK735" i="16"/>
  <c r="JL735" i="16"/>
  <c r="JM735" i="16"/>
  <c r="JN735" i="16"/>
  <c r="JO735" i="16"/>
  <c r="JP735" i="16"/>
  <c r="JQ735" i="16"/>
  <c r="JR735" i="16"/>
  <c r="JS735" i="16"/>
  <c r="JT735" i="16"/>
  <c r="JU735" i="16"/>
  <c r="JV735" i="16"/>
  <c r="JH736" i="16"/>
  <c r="JI736" i="16"/>
  <c r="JJ736" i="16"/>
  <c r="JK736" i="16"/>
  <c r="JL736" i="16"/>
  <c r="JM736" i="16"/>
  <c r="JN736" i="16"/>
  <c r="JO736" i="16"/>
  <c r="JP736" i="16"/>
  <c r="JQ736" i="16"/>
  <c r="JR736" i="16"/>
  <c r="JS736" i="16"/>
  <c r="JT736" i="16"/>
  <c r="JU736" i="16"/>
  <c r="JV736" i="16"/>
  <c r="JH737" i="16"/>
  <c r="JI737" i="16"/>
  <c r="JJ737" i="16"/>
  <c r="JK737" i="16"/>
  <c r="JL737" i="16"/>
  <c r="JM737" i="16"/>
  <c r="JN737" i="16"/>
  <c r="JO737" i="16"/>
  <c r="JP737" i="16"/>
  <c r="JQ737" i="16"/>
  <c r="JR737" i="16"/>
  <c r="JS737" i="16"/>
  <c r="JT737" i="16"/>
  <c r="JU737" i="16"/>
  <c r="JV737" i="16"/>
  <c r="JH738" i="16"/>
  <c r="JI738" i="16"/>
  <c r="JJ738" i="16"/>
  <c r="JK738" i="16"/>
  <c r="JL738" i="16"/>
  <c r="JM738" i="16"/>
  <c r="JN738" i="16"/>
  <c r="JO738" i="16"/>
  <c r="JP738" i="16"/>
  <c r="JQ738" i="16"/>
  <c r="JR738" i="16"/>
  <c r="JS738" i="16"/>
  <c r="JT738" i="16"/>
  <c r="JU738" i="16"/>
  <c r="JV738" i="16"/>
  <c r="JH739" i="16"/>
  <c r="JI739" i="16"/>
  <c r="JJ739" i="16"/>
  <c r="JK739" i="16"/>
  <c r="JL739" i="16"/>
  <c r="JM739" i="16"/>
  <c r="JN739" i="16"/>
  <c r="JO739" i="16"/>
  <c r="JP739" i="16"/>
  <c r="JQ739" i="16"/>
  <c r="JR739" i="16"/>
  <c r="JS739" i="16"/>
  <c r="JT739" i="16"/>
  <c r="JU739" i="16"/>
  <c r="JV739" i="16"/>
  <c r="JH740" i="16"/>
  <c r="JI740" i="16"/>
  <c r="JJ740" i="16"/>
  <c r="JK740" i="16"/>
  <c r="JL740" i="16"/>
  <c r="JM740" i="16"/>
  <c r="JN740" i="16"/>
  <c r="JO740" i="16"/>
  <c r="JP740" i="16"/>
  <c r="JQ740" i="16"/>
  <c r="JR740" i="16"/>
  <c r="JS740" i="16"/>
  <c r="JT740" i="16"/>
  <c r="JU740" i="16"/>
  <c r="JV740" i="16"/>
  <c r="JH741" i="16"/>
  <c r="JI741" i="16"/>
  <c r="JJ741" i="16"/>
  <c r="JK741" i="16"/>
  <c r="JL741" i="16"/>
  <c r="JM741" i="16"/>
  <c r="JN741" i="16"/>
  <c r="JO741" i="16"/>
  <c r="JP741" i="16"/>
  <c r="JQ741" i="16"/>
  <c r="JR741" i="16"/>
  <c r="JS741" i="16"/>
  <c r="JT741" i="16"/>
  <c r="JU741" i="16"/>
  <c r="JV741" i="16"/>
  <c r="JH742" i="16"/>
  <c r="JI742" i="16"/>
  <c r="JJ742" i="16"/>
  <c r="JK742" i="16"/>
  <c r="JL742" i="16"/>
  <c r="JM742" i="16"/>
  <c r="JN742" i="16"/>
  <c r="JO742" i="16"/>
  <c r="JP742" i="16"/>
  <c r="JQ742" i="16"/>
  <c r="JR742" i="16"/>
  <c r="JS742" i="16"/>
  <c r="JT742" i="16"/>
  <c r="JU742" i="16"/>
  <c r="JV742" i="16"/>
  <c r="JH743" i="16"/>
  <c r="JI743" i="16"/>
  <c r="JJ743" i="16"/>
  <c r="JK743" i="16"/>
  <c r="JL743" i="16"/>
  <c r="JM743" i="16"/>
  <c r="JN743" i="16"/>
  <c r="JO743" i="16"/>
  <c r="JP743" i="16"/>
  <c r="JQ743" i="16"/>
  <c r="JR743" i="16"/>
  <c r="JS743" i="16"/>
  <c r="JT743" i="16"/>
  <c r="JU743" i="16"/>
  <c r="JV743" i="16"/>
  <c r="JH744" i="16"/>
  <c r="JI744" i="16"/>
  <c r="JJ744" i="16"/>
  <c r="JK744" i="16"/>
  <c r="JL744" i="16"/>
  <c r="JM744" i="16"/>
  <c r="JN744" i="16"/>
  <c r="JO744" i="16"/>
  <c r="JP744" i="16"/>
  <c r="JQ744" i="16"/>
  <c r="JR744" i="16"/>
  <c r="JS744" i="16"/>
  <c r="JT744" i="16"/>
  <c r="JU744" i="16"/>
  <c r="JV744" i="16"/>
  <c r="JH745" i="16"/>
  <c r="JI745" i="16"/>
  <c r="JJ745" i="16"/>
  <c r="JK745" i="16"/>
  <c r="JL745" i="16"/>
  <c r="JM745" i="16"/>
  <c r="JN745" i="16"/>
  <c r="JO745" i="16"/>
  <c r="JP745" i="16"/>
  <c r="JQ745" i="16"/>
  <c r="JR745" i="16"/>
  <c r="JS745" i="16"/>
  <c r="JT745" i="16"/>
  <c r="JU745" i="16"/>
  <c r="JV745" i="16"/>
  <c r="JH746" i="16"/>
  <c r="JI746" i="16"/>
  <c r="JJ746" i="16"/>
  <c r="JK746" i="16"/>
  <c r="JL746" i="16"/>
  <c r="JM746" i="16"/>
  <c r="JN746" i="16"/>
  <c r="JO746" i="16"/>
  <c r="JP746" i="16"/>
  <c r="JQ746" i="16"/>
  <c r="JR746" i="16"/>
  <c r="JS746" i="16"/>
  <c r="JT746" i="16"/>
  <c r="JU746" i="16"/>
  <c r="JV746" i="16"/>
  <c r="JH747" i="16"/>
  <c r="JI747" i="16"/>
  <c r="JJ747" i="16"/>
  <c r="JK747" i="16"/>
  <c r="JL747" i="16"/>
  <c r="JM747" i="16"/>
  <c r="JN747" i="16"/>
  <c r="JO747" i="16"/>
  <c r="JP747" i="16"/>
  <c r="JQ747" i="16"/>
  <c r="JR747" i="16"/>
  <c r="JS747" i="16"/>
  <c r="JT747" i="16"/>
  <c r="JU747" i="16"/>
  <c r="JV747" i="16"/>
  <c r="JH748" i="16"/>
  <c r="JI748" i="16"/>
  <c r="JJ748" i="16"/>
  <c r="JK748" i="16"/>
  <c r="JL748" i="16"/>
  <c r="JM748" i="16"/>
  <c r="JN748" i="16"/>
  <c r="JO748" i="16"/>
  <c r="JP748" i="16"/>
  <c r="JQ748" i="16"/>
  <c r="JR748" i="16"/>
  <c r="JS748" i="16"/>
  <c r="JT748" i="16"/>
  <c r="JU748" i="16"/>
  <c r="JV748" i="16"/>
  <c r="JH749" i="16"/>
  <c r="JI749" i="16"/>
  <c r="JJ749" i="16"/>
  <c r="JK749" i="16"/>
  <c r="JL749" i="16"/>
  <c r="JM749" i="16"/>
  <c r="JN749" i="16"/>
  <c r="JO749" i="16"/>
  <c r="JP749" i="16"/>
  <c r="JQ749" i="16"/>
  <c r="JR749" i="16"/>
  <c r="JS749" i="16"/>
  <c r="JT749" i="16"/>
  <c r="JU749" i="16"/>
  <c r="JV749" i="16"/>
  <c r="JH750" i="16"/>
  <c r="JI750" i="16"/>
  <c r="JJ750" i="16"/>
  <c r="JK750" i="16"/>
  <c r="JL750" i="16"/>
  <c r="JM750" i="16"/>
  <c r="JN750" i="16"/>
  <c r="JO750" i="16"/>
  <c r="JP750" i="16"/>
  <c r="JQ750" i="16"/>
  <c r="JR750" i="16"/>
  <c r="JS750" i="16"/>
  <c r="JT750" i="16"/>
  <c r="JU750" i="16"/>
  <c r="JV750" i="16"/>
  <c r="JH751" i="16"/>
  <c r="JI751" i="16"/>
  <c r="JJ751" i="16"/>
  <c r="JK751" i="16"/>
  <c r="JL751" i="16"/>
  <c r="JM751" i="16"/>
  <c r="JN751" i="16"/>
  <c r="JO751" i="16"/>
  <c r="JP751" i="16"/>
  <c r="JQ751" i="16"/>
  <c r="JR751" i="16"/>
  <c r="JS751" i="16"/>
  <c r="JT751" i="16"/>
  <c r="JU751" i="16"/>
  <c r="JV751" i="16"/>
  <c r="JH752" i="16"/>
  <c r="JI752" i="16"/>
  <c r="JJ752" i="16"/>
  <c r="JK752" i="16"/>
  <c r="JL752" i="16"/>
  <c r="JM752" i="16"/>
  <c r="JN752" i="16"/>
  <c r="JO752" i="16"/>
  <c r="JP752" i="16"/>
  <c r="JQ752" i="16"/>
  <c r="JR752" i="16"/>
  <c r="JS752" i="16"/>
  <c r="JT752" i="16"/>
  <c r="JU752" i="16"/>
  <c r="JV752" i="16"/>
  <c r="JH753" i="16"/>
  <c r="JI753" i="16"/>
  <c r="JJ753" i="16"/>
  <c r="JK753" i="16"/>
  <c r="JL753" i="16"/>
  <c r="JM753" i="16"/>
  <c r="JN753" i="16"/>
  <c r="JO753" i="16"/>
  <c r="JP753" i="16"/>
  <c r="JQ753" i="16"/>
  <c r="JR753" i="16"/>
  <c r="JS753" i="16"/>
  <c r="JT753" i="16"/>
  <c r="JU753" i="16"/>
  <c r="JV753" i="16"/>
  <c r="JH754" i="16"/>
  <c r="JI754" i="16"/>
  <c r="JJ754" i="16"/>
  <c r="JK754" i="16"/>
  <c r="JL754" i="16"/>
  <c r="JM754" i="16"/>
  <c r="JN754" i="16"/>
  <c r="JO754" i="16"/>
  <c r="JP754" i="16"/>
  <c r="JQ754" i="16"/>
  <c r="JR754" i="16"/>
  <c r="JS754" i="16"/>
  <c r="JT754" i="16"/>
  <c r="JU754" i="16"/>
  <c r="JV754" i="16"/>
  <c r="JH755" i="16"/>
  <c r="JI755" i="16"/>
  <c r="JJ755" i="16"/>
  <c r="JK755" i="16"/>
  <c r="JL755" i="16"/>
  <c r="JM755" i="16"/>
  <c r="JN755" i="16"/>
  <c r="JO755" i="16"/>
  <c r="JP755" i="16"/>
  <c r="JQ755" i="16"/>
  <c r="JR755" i="16"/>
  <c r="JS755" i="16"/>
  <c r="JT755" i="16"/>
  <c r="JU755" i="16"/>
  <c r="JV755" i="16"/>
  <c r="JH756" i="16"/>
  <c r="JI756" i="16"/>
  <c r="JJ756" i="16"/>
  <c r="JK756" i="16"/>
  <c r="JL756" i="16"/>
  <c r="JM756" i="16"/>
  <c r="JN756" i="16"/>
  <c r="JO756" i="16"/>
  <c r="JP756" i="16"/>
  <c r="JQ756" i="16"/>
  <c r="JR756" i="16"/>
  <c r="JS756" i="16"/>
  <c r="JT756" i="16"/>
  <c r="JU756" i="16"/>
  <c r="JV756" i="16"/>
  <c r="JH757" i="16"/>
  <c r="JI757" i="16"/>
  <c r="JJ757" i="16"/>
  <c r="JK757" i="16"/>
  <c r="JL757" i="16"/>
  <c r="JM757" i="16"/>
  <c r="JN757" i="16"/>
  <c r="JO757" i="16"/>
  <c r="JP757" i="16"/>
  <c r="JQ757" i="16"/>
  <c r="JR757" i="16"/>
  <c r="JS757" i="16"/>
  <c r="JT757" i="16"/>
  <c r="JU757" i="16"/>
  <c r="JV757" i="16"/>
  <c r="JH758" i="16"/>
  <c r="JI758" i="16"/>
  <c r="JJ758" i="16"/>
  <c r="JK758" i="16"/>
  <c r="JL758" i="16"/>
  <c r="JM758" i="16"/>
  <c r="JN758" i="16"/>
  <c r="JO758" i="16"/>
  <c r="JP758" i="16"/>
  <c r="JQ758" i="16"/>
  <c r="JR758" i="16"/>
  <c r="JS758" i="16"/>
  <c r="JT758" i="16"/>
  <c r="JU758" i="16"/>
  <c r="JV758" i="16"/>
  <c r="JH759" i="16"/>
  <c r="JI759" i="16"/>
  <c r="JJ759" i="16"/>
  <c r="JK759" i="16"/>
  <c r="JL759" i="16"/>
  <c r="JM759" i="16"/>
  <c r="JN759" i="16"/>
  <c r="JO759" i="16"/>
  <c r="JP759" i="16"/>
  <c r="JQ759" i="16"/>
  <c r="JR759" i="16"/>
  <c r="JS759" i="16"/>
  <c r="JT759" i="16"/>
  <c r="JU759" i="16"/>
  <c r="JV759" i="16"/>
  <c r="JH760" i="16"/>
  <c r="JG760" i="16" s="1"/>
  <c r="JI760" i="16"/>
  <c r="JJ760" i="16"/>
  <c r="JK760" i="16"/>
  <c r="JL760" i="16"/>
  <c r="JM760" i="16"/>
  <c r="JN760" i="16"/>
  <c r="JO760" i="16"/>
  <c r="JP760" i="16"/>
  <c r="JQ760" i="16"/>
  <c r="JR760" i="16"/>
  <c r="JS760" i="16"/>
  <c r="JT760" i="16"/>
  <c r="JU760" i="16"/>
  <c r="JV760" i="16"/>
  <c r="JH761" i="16"/>
  <c r="JI761" i="16"/>
  <c r="JJ761" i="16"/>
  <c r="JK761" i="16"/>
  <c r="JL761" i="16"/>
  <c r="JM761" i="16"/>
  <c r="JN761" i="16"/>
  <c r="JO761" i="16"/>
  <c r="JP761" i="16"/>
  <c r="JQ761" i="16"/>
  <c r="JR761" i="16"/>
  <c r="JS761" i="16"/>
  <c r="JT761" i="16"/>
  <c r="JU761" i="16"/>
  <c r="JV761" i="16"/>
  <c r="JH762" i="16"/>
  <c r="JI762" i="16"/>
  <c r="JJ762" i="16"/>
  <c r="JK762" i="16"/>
  <c r="JL762" i="16"/>
  <c r="JM762" i="16"/>
  <c r="JN762" i="16"/>
  <c r="JO762" i="16"/>
  <c r="JP762" i="16"/>
  <c r="JQ762" i="16"/>
  <c r="JR762" i="16"/>
  <c r="JS762" i="16"/>
  <c r="JT762" i="16"/>
  <c r="JU762" i="16"/>
  <c r="JV762" i="16"/>
  <c r="JH763" i="16"/>
  <c r="JI763" i="16"/>
  <c r="JJ763" i="16"/>
  <c r="JK763" i="16"/>
  <c r="JL763" i="16"/>
  <c r="JM763" i="16"/>
  <c r="JN763" i="16"/>
  <c r="JO763" i="16"/>
  <c r="JP763" i="16"/>
  <c r="JQ763" i="16"/>
  <c r="JR763" i="16"/>
  <c r="JS763" i="16"/>
  <c r="JT763" i="16"/>
  <c r="JU763" i="16"/>
  <c r="JV763" i="16"/>
  <c r="JH764" i="16"/>
  <c r="JI764" i="16"/>
  <c r="JJ764" i="16"/>
  <c r="JK764" i="16"/>
  <c r="JL764" i="16"/>
  <c r="JM764" i="16"/>
  <c r="JN764" i="16"/>
  <c r="JO764" i="16"/>
  <c r="JP764" i="16"/>
  <c r="JQ764" i="16"/>
  <c r="JR764" i="16"/>
  <c r="JS764" i="16"/>
  <c r="JT764" i="16"/>
  <c r="JU764" i="16"/>
  <c r="JV764" i="16"/>
  <c r="JH765" i="16"/>
  <c r="JI765" i="16"/>
  <c r="JJ765" i="16"/>
  <c r="JK765" i="16"/>
  <c r="JL765" i="16"/>
  <c r="JM765" i="16"/>
  <c r="JN765" i="16"/>
  <c r="JO765" i="16"/>
  <c r="JP765" i="16"/>
  <c r="JQ765" i="16"/>
  <c r="JR765" i="16"/>
  <c r="JS765" i="16"/>
  <c r="JT765" i="16"/>
  <c r="JU765" i="16"/>
  <c r="JV765" i="16"/>
  <c r="JH766" i="16"/>
  <c r="JI766" i="16"/>
  <c r="JJ766" i="16"/>
  <c r="JK766" i="16"/>
  <c r="JL766" i="16"/>
  <c r="JM766" i="16"/>
  <c r="JN766" i="16"/>
  <c r="JO766" i="16"/>
  <c r="JP766" i="16"/>
  <c r="JQ766" i="16"/>
  <c r="JR766" i="16"/>
  <c r="JS766" i="16"/>
  <c r="JT766" i="16"/>
  <c r="JU766" i="16"/>
  <c r="JV766" i="16"/>
  <c r="JH767" i="16"/>
  <c r="JI767" i="16"/>
  <c r="JJ767" i="16"/>
  <c r="JK767" i="16"/>
  <c r="JL767" i="16"/>
  <c r="JM767" i="16"/>
  <c r="JN767" i="16"/>
  <c r="JO767" i="16"/>
  <c r="JP767" i="16"/>
  <c r="JQ767" i="16"/>
  <c r="JR767" i="16"/>
  <c r="JS767" i="16"/>
  <c r="JT767" i="16"/>
  <c r="JU767" i="16"/>
  <c r="JV767" i="16"/>
  <c r="JH768" i="16"/>
  <c r="JI768" i="16"/>
  <c r="JJ768" i="16"/>
  <c r="JK768" i="16"/>
  <c r="JL768" i="16"/>
  <c r="JM768" i="16"/>
  <c r="JN768" i="16"/>
  <c r="JO768" i="16"/>
  <c r="JP768" i="16"/>
  <c r="JQ768" i="16"/>
  <c r="JR768" i="16"/>
  <c r="JS768" i="16"/>
  <c r="JT768" i="16"/>
  <c r="JU768" i="16"/>
  <c r="JV768" i="16"/>
  <c r="JH769" i="16"/>
  <c r="JI769" i="16"/>
  <c r="JJ769" i="16"/>
  <c r="JK769" i="16"/>
  <c r="JL769" i="16"/>
  <c r="JM769" i="16"/>
  <c r="JN769" i="16"/>
  <c r="JO769" i="16"/>
  <c r="JP769" i="16"/>
  <c r="JQ769" i="16"/>
  <c r="JR769" i="16"/>
  <c r="JS769" i="16"/>
  <c r="JT769" i="16"/>
  <c r="JU769" i="16"/>
  <c r="JV769" i="16"/>
  <c r="JH770" i="16"/>
  <c r="JI770" i="16"/>
  <c r="JJ770" i="16"/>
  <c r="JK770" i="16"/>
  <c r="JL770" i="16"/>
  <c r="JM770" i="16"/>
  <c r="JN770" i="16"/>
  <c r="JO770" i="16"/>
  <c r="JP770" i="16"/>
  <c r="JQ770" i="16"/>
  <c r="JR770" i="16"/>
  <c r="JS770" i="16"/>
  <c r="JT770" i="16"/>
  <c r="JU770" i="16"/>
  <c r="JV770" i="16"/>
  <c r="JH771" i="16"/>
  <c r="JI771" i="16"/>
  <c r="JJ771" i="16"/>
  <c r="JK771" i="16"/>
  <c r="JL771" i="16"/>
  <c r="JM771" i="16"/>
  <c r="JN771" i="16"/>
  <c r="JO771" i="16"/>
  <c r="JP771" i="16"/>
  <c r="JQ771" i="16"/>
  <c r="JR771" i="16"/>
  <c r="JS771" i="16"/>
  <c r="JT771" i="16"/>
  <c r="JU771" i="16"/>
  <c r="JV771" i="16"/>
  <c r="JH772" i="16"/>
  <c r="JI772" i="16"/>
  <c r="JJ772" i="16"/>
  <c r="JK772" i="16"/>
  <c r="JL772" i="16"/>
  <c r="JM772" i="16"/>
  <c r="JN772" i="16"/>
  <c r="JO772" i="16"/>
  <c r="JP772" i="16"/>
  <c r="JQ772" i="16"/>
  <c r="JR772" i="16"/>
  <c r="JS772" i="16"/>
  <c r="JT772" i="16"/>
  <c r="JU772" i="16"/>
  <c r="JV772" i="16"/>
  <c r="JH773" i="16"/>
  <c r="JI773" i="16"/>
  <c r="JJ773" i="16"/>
  <c r="JK773" i="16"/>
  <c r="JL773" i="16"/>
  <c r="JM773" i="16"/>
  <c r="JN773" i="16"/>
  <c r="JO773" i="16"/>
  <c r="JP773" i="16"/>
  <c r="JQ773" i="16"/>
  <c r="JR773" i="16"/>
  <c r="JS773" i="16"/>
  <c r="JT773" i="16"/>
  <c r="JU773" i="16"/>
  <c r="JV773" i="16"/>
  <c r="JH774" i="16"/>
  <c r="JI774" i="16"/>
  <c r="JJ774" i="16"/>
  <c r="JK774" i="16"/>
  <c r="JL774" i="16"/>
  <c r="JM774" i="16"/>
  <c r="JN774" i="16"/>
  <c r="JO774" i="16"/>
  <c r="JP774" i="16"/>
  <c r="JQ774" i="16"/>
  <c r="JR774" i="16"/>
  <c r="JS774" i="16"/>
  <c r="JT774" i="16"/>
  <c r="JU774" i="16"/>
  <c r="JV774" i="16"/>
  <c r="JH775" i="16"/>
  <c r="JI775" i="16"/>
  <c r="JJ775" i="16"/>
  <c r="JK775" i="16"/>
  <c r="JL775" i="16"/>
  <c r="JM775" i="16"/>
  <c r="JN775" i="16"/>
  <c r="JO775" i="16"/>
  <c r="JP775" i="16"/>
  <c r="JQ775" i="16"/>
  <c r="JR775" i="16"/>
  <c r="JS775" i="16"/>
  <c r="JT775" i="16"/>
  <c r="JU775" i="16"/>
  <c r="JV775" i="16"/>
  <c r="JH776" i="16"/>
  <c r="JI776" i="16"/>
  <c r="JJ776" i="16"/>
  <c r="JK776" i="16"/>
  <c r="JL776" i="16"/>
  <c r="JM776" i="16"/>
  <c r="JN776" i="16"/>
  <c r="JO776" i="16"/>
  <c r="JP776" i="16"/>
  <c r="JQ776" i="16"/>
  <c r="JR776" i="16"/>
  <c r="JS776" i="16"/>
  <c r="JT776" i="16"/>
  <c r="JU776" i="16"/>
  <c r="JV776" i="16"/>
  <c r="JH777" i="16"/>
  <c r="JI777" i="16"/>
  <c r="JJ777" i="16"/>
  <c r="JK777" i="16"/>
  <c r="JL777" i="16"/>
  <c r="JM777" i="16"/>
  <c r="JN777" i="16"/>
  <c r="JO777" i="16"/>
  <c r="JP777" i="16"/>
  <c r="JQ777" i="16"/>
  <c r="JR777" i="16"/>
  <c r="JS777" i="16"/>
  <c r="JT777" i="16"/>
  <c r="JU777" i="16"/>
  <c r="JV777" i="16"/>
  <c r="JH778" i="16"/>
  <c r="JI778" i="16"/>
  <c r="JJ778" i="16"/>
  <c r="JK778" i="16"/>
  <c r="JL778" i="16"/>
  <c r="JM778" i="16"/>
  <c r="JN778" i="16"/>
  <c r="JO778" i="16"/>
  <c r="JP778" i="16"/>
  <c r="JQ778" i="16"/>
  <c r="JR778" i="16"/>
  <c r="JS778" i="16"/>
  <c r="JT778" i="16"/>
  <c r="JU778" i="16"/>
  <c r="JV778" i="16"/>
  <c r="JH779" i="16"/>
  <c r="JI779" i="16"/>
  <c r="JJ779" i="16"/>
  <c r="JK779" i="16"/>
  <c r="JL779" i="16"/>
  <c r="JM779" i="16"/>
  <c r="JN779" i="16"/>
  <c r="JO779" i="16"/>
  <c r="JP779" i="16"/>
  <c r="JQ779" i="16"/>
  <c r="JR779" i="16"/>
  <c r="JS779" i="16"/>
  <c r="JT779" i="16"/>
  <c r="JU779" i="16"/>
  <c r="JV779" i="16"/>
  <c r="JH780" i="16"/>
  <c r="JI780" i="16"/>
  <c r="JJ780" i="16"/>
  <c r="JK780" i="16"/>
  <c r="JL780" i="16"/>
  <c r="JM780" i="16"/>
  <c r="JN780" i="16"/>
  <c r="JO780" i="16"/>
  <c r="JP780" i="16"/>
  <c r="JQ780" i="16"/>
  <c r="JR780" i="16"/>
  <c r="JS780" i="16"/>
  <c r="JT780" i="16"/>
  <c r="JU780" i="16"/>
  <c r="JV780" i="16"/>
  <c r="JH781" i="16"/>
  <c r="JI781" i="16"/>
  <c r="JJ781" i="16"/>
  <c r="JK781" i="16"/>
  <c r="JL781" i="16"/>
  <c r="JM781" i="16"/>
  <c r="JN781" i="16"/>
  <c r="JO781" i="16"/>
  <c r="JP781" i="16"/>
  <c r="JQ781" i="16"/>
  <c r="JR781" i="16"/>
  <c r="JS781" i="16"/>
  <c r="JT781" i="16"/>
  <c r="JU781" i="16"/>
  <c r="JV781" i="16"/>
  <c r="JH782" i="16"/>
  <c r="JI782" i="16"/>
  <c r="JJ782" i="16"/>
  <c r="JK782" i="16"/>
  <c r="JL782" i="16"/>
  <c r="JM782" i="16"/>
  <c r="JN782" i="16"/>
  <c r="JO782" i="16"/>
  <c r="JP782" i="16"/>
  <c r="JQ782" i="16"/>
  <c r="JR782" i="16"/>
  <c r="JS782" i="16"/>
  <c r="JT782" i="16"/>
  <c r="JU782" i="16"/>
  <c r="JV782" i="16"/>
  <c r="JH783" i="16"/>
  <c r="JI783" i="16"/>
  <c r="JJ783" i="16"/>
  <c r="JK783" i="16"/>
  <c r="JL783" i="16"/>
  <c r="JM783" i="16"/>
  <c r="JN783" i="16"/>
  <c r="JO783" i="16"/>
  <c r="JP783" i="16"/>
  <c r="JQ783" i="16"/>
  <c r="JR783" i="16"/>
  <c r="JS783" i="16"/>
  <c r="JT783" i="16"/>
  <c r="JU783" i="16"/>
  <c r="JV783" i="16"/>
  <c r="JH784" i="16"/>
  <c r="JI784" i="16"/>
  <c r="JJ784" i="16"/>
  <c r="JK784" i="16"/>
  <c r="JL784" i="16"/>
  <c r="JM784" i="16"/>
  <c r="JN784" i="16"/>
  <c r="JO784" i="16"/>
  <c r="JP784" i="16"/>
  <c r="JQ784" i="16"/>
  <c r="JR784" i="16"/>
  <c r="JS784" i="16"/>
  <c r="JT784" i="16"/>
  <c r="JU784" i="16"/>
  <c r="JV784" i="16"/>
  <c r="JH785" i="16"/>
  <c r="JI785" i="16"/>
  <c r="JJ785" i="16"/>
  <c r="JK785" i="16"/>
  <c r="JL785" i="16"/>
  <c r="JM785" i="16"/>
  <c r="JN785" i="16"/>
  <c r="JO785" i="16"/>
  <c r="JP785" i="16"/>
  <c r="JQ785" i="16"/>
  <c r="JR785" i="16"/>
  <c r="JS785" i="16"/>
  <c r="JT785" i="16"/>
  <c r="JU785" i="16"/>
  <c r="JV785" i="16"/>
  <c r="JH786" i="16"/>
  <c r="JI786" i="16"/>
  <c r="JJ786" i="16"/>
  <c r="JK786" i="16"/>
  <c r="JL786" i="16"/>
  <c r="JM786" i="16"/>
  <c r="JN786" i="16"/>
  <c r="JO786" i="16"/>
  <c r="JP786" i="16"/>
  <c r="JQ786" i="16"/>
  <c r="JR786" i="16"/>
  <c r="JS786" i="16"/>
  <c r="JT786" i="16"/>
  <c r="JU786" i="16"/>
  <c r="JV786" i="16"/>
  <c r="JH787" i="16"/>
  <c r="JI787" i="16"/>
  <c r="JJ787" i="16"/>
  <c r="JK787" i="16"/>
  <c r="JL787" i="16"/>
  <c r="JM787" i="16"/>
  <c r="JN787" i="16"/>
  <c r="JO787" i="16"/>
  <c r="JP787" i="16"/>
  <c r="JQ787" i="16"/>
  <c r="JR787" i="16"/>
  <c r="JS787" i="16"/>
  <c r="JT787" i="16"/>
  <c r="JU787" i="16"/>
  <c r="JV787" i="16"/>
  <c r="JH788" i="16"/>
  <c r="JI788" i="16"/>
  <c r="JJ788" i="16"/>
  <c r="JK788" i="16"/>
  <c r="JL788" i="16"/>
  <c r="JM788" i="16"/>
  <c r="JN788" i="16"/>
  <c r="JO788" i="16"/>
  <c r="JP788" i="16"/>
  <c r="JQ788" i="16"/>
  <c r="JR788" i="16"/>
  <c r="JS788" i="16"/>
  <c r="JT788" i="16"/>
  <c r="JU788" i="16"/>
  <c r="JV788" i="16"/>
  <c r="JH789" i="16"/>
  <c r="JI789" i="16"/>
  <c r="JJ789" i="16"/>
  <c r="JK789" i="16"/>
  <c r="JL789" i="16"/>
  <c r="JM789" i="16"/>
  <c r="JN789" i="16"/>
  <c r="JO789" i="16"/>
  <c r="JP789" i="16"/>
  <c r="JQ789" i="16"/>
  <c r="JR789" i="16"/>
  <c r="JS789" i="16"/>
  <c r="JT789" i="16"/>
  <c r="JU789" i="16"/>
  <c r="JV789" i="16"/>
  <c r="JH790" i="16"/>
  <c r="JI790" i="16"/>
  <c r="JJ790" i="16"/>
  <c r="JK790" i="16"/>
  <c r="JL790" i="16"/>
  <c r="JM790" i="16"/>
  <c r="JN790" i="16"/>
  <c r="JO790" i="16"/>
  <c r="JP790" i="16"/>
  <c r="JQ790" i="16"/>
  <c r="JR790" i="16"/>
  <c r="JS790" i="16"/>
  <c r="JT790" i="16"/>
  <c r="JU790" i="16"/>
  <c r="JV790" i="16"/>
  <c r="JH791" i="16"/>
  <c r="JI791" i="16"/>
  <c r="JJ791" i="16"/>
  <c r="JK791" i="16"/>
  <c r="JL791" i="16"/>
  <c r="JM791" i="16"/>
  <c r="JN791" i="16"/>
  <c r="JO791" i="16"/>
  <c r="JP791" i="16"/>
  <c r="JQ791" i="16"/>
  <c r="JR791" i="16"/>
  <c r="JS791" i="16"/>
  <c r="JT791" i="16"/>
  <c r="JU791" i="16"/>
  <c r="JV791" i="16"/>
  <c r="JH795" i="16"/>
  <c r="JI795" i="16"/>
  <c r="JJ795" i="16"/>
  <c r="JK795" i="16"/>
  <c r="JL795" i="16"/>
  <c r="JM795" i="16"/>
  <c r="JN795" i="16"/>
  <c r="JO795" i="16"/>
  <c r="JP795" i="16"/>
  <c r="JQ795" i="16"/>
  <c r="JR795" i="16"/>
  <c r="JS795" i="16"/>
  <c r="JT795" i="16"/>
  <c r="JU795" i="16"/>
  <c r="JV795" i="16"/>
  <c r="JU526" i="16"/>
  <c r="JS526" i="16"/>
  <c r="JQ526" i="16"/>
  <c r="JO526" i="16"/>
  <c r="JM526" i="16"/>
  <c r="JK526" i="16"/>
  <c r="JI526" i="16"/>
  <c r="JV526" i="16"/>
  <c r="JT526" i="16"/>
  <c r="JR526" i="16"/>
  <c r="JP526" i="16"/>
  <c r="JN526" i="16"/>
  <c r="JL526" i="16"/>
  <c r="JJ526" i="16"/>
  <c r="JH526" i="16"/>
  <c r="IH5" i="16"/>
  <c r="IH6" i="16"/>
  <c r="IH7" i="16"/>
  <c r="IH8" i="16"/>
  <c r="IH9" i="16"/>
  <c r="IH10" i="16"/>
  <c r="IH11" i="16"/>
  <c r="IH12" i="16"/>
  <c r="IH13" i="16"/>
  <c r="IH14" i="16"/>
  <c r="IH15" i="16"/>
  <c r="IH16" i="16"/>
  <c r="IH17" i="16"/>
  <c r="IH18" i="16"/>
  <c r="IH19" i="16"/>
  <c r="IH20" i="16"/>
  <c r="IH21" i="16"/>
  <c r="IH22" i="16"/>
  <c r="IH23" i="16"/>
  <c r="IH24" i="16"/>
  <c r="IH25" i="16"/>
  <c r="IH26" i="16"/>
  <c r="IH27" i="16"/>
  <c r="IH28" i="16"/>
  <c r="IH29" i="16"/>
  <c r="IH30" i="16"/>
  <c r="IH31" i="16"/>
  <c r="IH32" i="16"/>
  <c r="IH33" i="16"/>
  <c r="IH34" i="16"/>
  <c r="IH35" i="16"/>
  <c r="IH36" i="16"/>
  <c r="IH37" i="16"/>
  <c r="IH38" i="16"/>
  <c r="IH39" i="16"/>
  <c r="IH40" i="16"/>
  <c r="IH41" i="16"/>
  <c r="IH42" i="16"/>
  <c r="IH43" i="16"/>
  <c r="IH44" i="16"/>
  <c r="IH45" i="16"/>
  <c r="IH46" i="16"/>
  <c r="IH47" i="16"/>
  <c r="IH48" i="16"/>
  <c r="IH49" i="16"/>
  <c r="IH50" i="16"/>
  <c r="IH51" i="16"/>
  <c r="IH52" i="16"/>
  <c r="IH53" i="16"/>
  <c r="IH54" i="16"/>
  <c r="IH55" i="16"/>
  <c r="IH56" i="16"/>
  <c r="IH57" i="16"/>
  <c r="IH58" i="16"/>
  <c r="IH59" i="16"/>
  <c r="IH60" i="16"/>
  <c r="IH61" i="16"/>
  <c r="IH62" i="16"/>
  <c r="IH63" i="16"/>
  <c r="IH64" i="16"/>
  <c r="IH65" i="16"/>
  <c r="IH66" i="16"/>
  <c r="IH67" i="16"/>
  <c r="IH68" i="16"/>
  <c r="IH69" i="16"/>
  <c r="IH70" i="16"/>
  <c r="IH71" i="16"/>
  <c r="IH72" i="16"/>
  <c r="IH73" i="16"/>
  <c r="IH74" i="16"/>
  <c r="IH75" i="16"/>
  <c r="IH76" i="16"/>
  <c r="IH77" i="16"/>
  <c r="IH78" i="16"/>
  <c r="IH79" i="16"/>
  <c r="IH80" i="16"/>
  <c r="IH81" i="16"/>
  <c r="IH82" i="16"/>
  <c r="IH83" i="16"/>
  <c r="IH84" i="16"/>
  <c r="IH85" i="16"/>
  <c r="IH86" i="16"/>
  <c r="IH87" i="16"/>
  <c r="IH88" i="16"/>
  <c r="IH89" i="16"/>
  <c r="IH90" i="16"/>
  <c r="IH91" i="16"/>
  <c r="IH92" i="16"/>
  <c r="IH93" i="16"/>
  <c r="IH94" i="16"/>
  <c r="IH95" i="16"/>
  <c r="IH96" i="16"/>
  <c r="IH97" i="16"/>
  <c r="IH98" i="16"/>
  <c r="IH99" i="16"/>
  <c r="IH100" i="16"/>
  <c r="IH101" i="16"/>
  <c r="IH102" i="16"/>
  <c r="IH103" i="16"/>
  <c r="IH104" i="16"/>
  <c r="IH105" i="16"/>
  <c r="IH106" i="16"/>
  <c r="IH107" i="16"/>
  <c r="IH108" i="16"/>
  <c r="IH109" i="16"/>
  <c r="IH110" i="16"/>
  <c r="IH111" i="16"/>
  <c r="IH112" i="16"/>
  <c r="IH113" i="16"/>
  <c r="IH114" i="16"/>
  <c r="IH115" i="16"/>
  <c r="IH116" i="16"/>
  <c r="IH117" i="16"/>
  <c r="IH118" i="16"/>
  <c r="IH119" i="16"/>
  <c r="IH120" i="16"/>
  <c r="IH121" i="16"/>
  <c r="IH122" i="16"/>
  <c r="IH123" i="16"/>
  <c r="IH124" i="16"/>
  <c r="IH125" i="16"/>
  <c r="IH126" i="16"/>
  <c r="IH127" i="16"/>
  <c r="IH128" i="16"/>
  <c r="IH129" i="16"/>
  <c r="IH130" i="16"/>
  <c r="IH131" i="16"/>
  <c r="IH132" i="16"/>
  <c r="IH133" i="16"/>
  <c r="IH134" i="16"/>
  <c r="IH135" i="16"/>
  <c r="IH136" i="16"/>
  <c r="IH137" i="16"/>
  <c r="IH138" i="16"/>
  <c r="IH139" i="16"/>
  <c r="IH140" i="16"/>
  <c r="IH141" i="16"/>
  <c r="IH142" i="16"/>
  <c r="IH143" i="16"/>
  <c r="IH144" i="16"/>
  <c r="IH145" i="16"/>
  <c r="IH146" i="16"/>
  <c r="IH147" i="16"/>
  <c r="IH148" i="16"/>
  <c r="IH149" i="16"/>
  <c r="IH150" i="16"/>
  <c r="IH151" i="16"/>
  <c r="IH152" i="16"/>
  <c r="IH153" i="16"/>
  <c r="IH154" i="16"/>
  <c r="IH155" i="16"/>
  <c r="IH156" i="16"/>
  <c r="IH157" i="16"/>
  <c r="IH158" i="16"/>
  <c r="IH159" i="16"/>
  <c r="IH160" i="16"/>
  <c r="IH161" i="16"/>
  <c r="IH162" i="16"/>
  <c r="IH163" i="16"/>
  <c r="IH164" i="16"/>
  <c r="IH165" i="16"/>
  <c r="IH166" i="16"/>
  <c r="IH167" i="16"/>
  <c r="IH168" i="16"/>
  <c r="IH169" i="16"/>
  <c r="IH170" i="16"/>
  <c r="IH171" i="16"/>
  <c r="IH172" i="16"/>
  <c r="IH173" i="16"/>
  <c r="IH174" i="16"/>
  <c r="IH175" i="16"/>
  <c r="IH176" i="16"/>
  <c r="IH177" i="16"/>
  <c r="IH178" i="16"/>
  <c r="IH179" i="16"/>
  <c r="IH180" i="16"/>
  <c r="IH181" i="16"/>
  <c r="IH182" i="16"/>
  <c r="IH183" i="16"/>
  <c r="IH184" i="16"/>
  <c r="IH185" i="16"/>
  <c r="IH186" i="16"/>
  <c r="IH187" i="16"/>
  <c r="IH188" i="16"/>
  <c r="IH189" i="16"/>
  <c r="IH190" i="16"/>
  <c r="IH191" i="16"/>
  <c r="IH192" i="16"/>
  <c r="IH193" i="16"/>
  <c r="IH194" i="16"/>
  <c r="IH195" i="16"/>
  <c r="IH196" i="16"/>
  <c r="IH197" i="16"/>
  <c r="IH198" i="16"/>
  <c r="IH199" i="16"/>
  <c r="IH200" i="16"/>
  <c r="IH201" i="16"/>
  <c r="IH202" i="16"/>
  <c r="IH203" i="16"/>
  <c r="IH204" i="16"/>
  <c r="IH205" i="16"/>
  <c r="IH206" i="16"/>
  <c r="IH207" i="16"/>
  <c r="IH208" i="16"/>
  <c r="IH209" i="16"/>
  <c r="IH210" i="16"/>
  <c r="IH211" i="16"/>
  <c r="IH212" i="16"/>
  <c r="IH213" i="16"/>
  <c r="IH214" i="16"/>
  <c r="IH215" i="16"/>
  <c r="IH216" i="16"/>
  <c r="IH217" i="16"/>
  <c r="IH218" i="16"/>
  <c r="IH219" i="16"/>
  <c r="IH220" i="16"/>
  <c r="IH221" i="16"/>
  <c r="IH222" i="16"/>
  <c r="IH223" i="16"/>
  <c r="IH224" i="16"/>
  <c r="IH225" i="16"/>
  <c r="IH226" i="16"/>
  <c r="IH227" i="16"/>
  <c r="IH228" i="16"/>
  <c r="IH229" i="16"/>
  <c r="IH230" i="16"/>
  <c r="IH231" i="16"/>
  <c r="IH232" i="16"/>
  <c r="IH233" i="16"/>
  <c r="IH234" i="16"/>
  <c r="IH235" i="16"/>
  <c r="IH236" i="16"/>
  <c r="IH237" i="16"/>
  <c r="IH238" i="16"/>
  <c r="IH239" i="16"/>
  <c r="IH240" i="16"/>
  <c r="IH241" i="16"/>
  <c r="IH242" i="16"/>
  <c r="IH243" i="16"/>
  <c r="IH244" i="16"/>
  <c r="IH245" i="16"/>
  <c r="IH246" i="16"/>
  <c r="IH247" i="16"/>
  <c r="IH248" i="16"/>
  <c r="IH249" i="16"/>
  <c r="IH250" i="16"/>
  <c r="IH251" i="16"/>
  <c r="IH252" i="16"/>
  <c r="IH253" i="16"/>
  <c r="IH254" i="16"/>
  <c r="IH255" i="16"/>
  <c r="IH256" i="16"/>
  <c r="IH257" i="16"/>
  <c r="IH258" i="16"/>
  <c r="IH259" i="16"/>
  <c r="IH260" i="16"/>
  <c r="IH261" i="16"/>
  <c r="IH262" i="16"/>
  <c r="IH263" i="16"/>
  <c r="IH264" i="16"/>
  <c r="IH265" i="16"/>
  <c r="IH266" i="16"/>
  <c r="IH267" i="16"/>
  <c r="IH268" i="16"/>
  <c r="IH269" i="16"/>
  <c r="IH270" i="16"/>
  <c r="IH271" i="16"/>
  <c r="IH272" i="16"/>
  <c r="IH273" i="16"/>
  <c r="IH274" i="16"/>
  <c r="IH275" i="16"/>
  <c r="IH276" i="16"/>
  <c r="IH277" i="16"/>
  <c r="IH278" i="16"/>
  <c r="IH279" i="16"/>
  <c r="IH280" i="16"/>
  <c r="IH281" i="16"/>
  <c r="IH282" i="16"/>
  <c r="IH283" i="16"/>
  <c r="IH284" i="16"/>
  <c r="IH285" i="16"/>
  <c r="IH286" i="16"/>
  <c r="IH287" i="16"/>
  <c r="IH288" i="16"/>
  <c r="IH289" i="16"/>
  <c r="IH290" i="16"/>
  <c r="IH291" i="16"/>
  <c r="IH292" i="16"/>
  <c r="IH293" i="16"/>
  <c r="IH294" i="16"/>
  <c r="IH295" i="16"/>
  <c r="IH296" i="16"/>
  <c r="IH297" i="16"/>
  <c r="IH298" i="16"/>
  <c r="IH299" i="16"/>
  <c r="IH300" i="16"/>
  <c r="IH301" i="16"/>
  <c r="IH302" i="16"/>
  <c r="IH303" i="16"/>
  <c r="IH304" i="16"/>
  <c r="IH305" i="16"/>
  <c r="IH306" i="16"/>
  <c r="IH307" i="16"/>
  <c r="IH308" i="16"/>
  <c r="IH309" i="16"/>
  <c r="IH310" i="16"/>
  <c r="IH311" i="16"/>
  <c r="IH312" i="16"/>
  <c r="IH313" i="16"/>
  <c r="IH314" i="16"/>
  <c r="IH315" i="16"/>
  <c r="IH316" i="16"/>
  <c r="IH317" i="16"/>
  <c r="IH318" i="16"/>
  <c r="IH319" i="16"/>
  <c r="IH320" i="16"/>
  <c r="IH321" i="16"/>
  <c r="IH322" i="16"/>
  <c r="IH323" i="16"/>
  <c r="IH324" i="16"/>
  <c r="IH325" i="16"/>
  <c r="IH326" i="16"/>
  <c r="IH327" i="16"/>
  <c r="IH328" i="16"/>
  <c r="IH329" i="16"/>
  <c r="IH330" i="16"/>
  <c r="IH331" i="16"/>
  <c r="IH332" i="16"/>
  <c r="IH333" i="16"/>
  <c r="IH334" i="16"/>
  <c r="IH335" i="16"/>
  <c r="IH336" i="16"/>
  <c r="IH337" i="16"/>
  <c r="IH338" i="16"/>
  <c r="IH339" i="16"/>
  <c r="IH340" i="16"/>
  <c r="IH341" i="16"/>
  <c r="IH342" i="16"/>
  <c r="IH343" i="16"/>
  <c r="IH344" i="16"/>
  <c r="IH345" i="16"/>
  <c r="IH346" i="16"/>
  <c r="IH347" i="16"/>
  <c r="IH348" i="16"/>
  <c r="IH349" i="16"/>
  <c r="IH350" i="16"/>
  <c r="IH351" i="16"/>
  <c r="IH352" i="16"/>
  <c r="IH353" i="16"/>
  <c r="IH354" i="16"/>
  <c r="IH355" i="16"/>
  <c r="IH356" i="16"/>
  <c r="IH357" i="16"/>
  <c r="IH358" i="16"/>
  <c r="IH359" i="16"/>
  <c r="IH360" i="16"/>
  <c r="IH361" i="16"/>
  <c r="IH362" i="16"/>
  <c r="IH363" i="16"/>
  <c r="IH364" i="16"/>
  <c r="IH365" i="16"/>
  <c r="IH366" i="16"/>
  <c r="IH367" i="16"/>
  <c r="IH368" i="16"/>
  <c r="IH369" i="16"/>
  <c r="IH370" i="16"/>
  <c r="IH371" i="16"/>
  <c r="IH372" i="16"/>
  <c r="IH373" i="16"/>
  <c r="IH374" i="16"/>
  <c r="IH375" i="16"/>
  <c r="IH376" i="16"/>
  <c r="IH377" i="16"/>
  <c r="IH378" i="16"/>
  <c r="IH379" i="16"/>
  <c r="IH380" i="16"/>
  <c r="IH381" i="16"/>
  <c r="IH382" i="16"/>
  <c r="IH383" i="16"/>
  <c r="IH384" i="16"/>
  <c r="IH385" i="16"/>
  <c r="IH386" i="16"/>
  <c r="IH387" i="16"/>
  <c r="IH388" i="16"/>
  <c r="IH389" i="16"/>
  <c r="IH390" i="16"/>
  <c r="IH391" i="16"/>
  <c r="IH392" i="16"/>
  <c r="IH393" i="16"/>
  <c r="IH394" i="16"/>
  <c r="IH395" i="16"/>
  <c r="IH396" i="16"/>
  <c r="IH397" i="16"/>
  <c r="IH398" i="16"/>
  <c r="IH399" i="16"/>
  <c r="IH400" i="16"/>
  <c r="IH401" i="16"/>
  <c r="IH402" i="16"/>
  <c r="IH403" i="16"/>
  <c r="IH404" i="16"/>
  <c r="IH405" i="16"/>
  <c r="IH406" i="16"/>
  <c r="IH407" i="16"/>
  <c r="IH408" i="16"/>
  <c r="IH409" i="16"/>
  <c r="IH410" i="16"/>
  <c r="IH411" i="16"/>
  <c r="IH412" i="16"/>
  <c r="IH413" i="16"/>
  <c r="IH414" i="16"/>
  <c r="IH415" i="16"/>
  <c r="IH416" i="16"/>
  <c r="IH417" i="16"/>
  <c r="IH418" i="16"/>
  <c r="IH419" i="16"/>
  <c r="IH420" i="16"/>
  <c r="IH421" i="16"/>
  <c r="IH422" i="16"/>
  <c r="IH423" i="16"/>
  <c r="IH424" i="16"/>
  <c r="IH425" i="16"/>
  <c r="IH426" i="16"/>
  <c r="IH427" i="16"/>
  <c r="IH428" i="16"/>
  <c r="IH429" i="16"/>
  <c r="IH430" i="16"/>
  <c r="IH431" i="16"/>
  <c r="IH432" i="16"/>
  <c r="IH433" i="16"/>
  <c r="IH434" i="16"/>
  <c r="IH435" i="16"/>
  <c r="IH436" i="16"/>
  <c r="IH437" i="16"/>
  <c r="IH438" i="16"/>
  <c r="IH439" i="16"/>
  <c r="IH440" i="16"/>
  <c r="IH441" i="16"/>
  <c r="IH442" i="16"/>
  <c r="IH443" i="16"/>
  <c r="IH444" i="16"/>
  <c r="IH445" i="16"/>
  <c r="IH446" i="16"/>
  <c r="IH447" i="16"/>
  <c r="IH448" i="16"/>
  <c r="IH449" i="16"/>
  <c r="IH450" i="16"/>
  <c r="IH451" i="16"/>
  <c r="IH452" i="16"/>
  <c r="IH453" i="16"/>
  <c r="IH454" i="16"/>
  <c r="IH455" i="16"/>
  <c r="IH456" i="16"/>
  <c r="IH457" i="16"/>
  <c r="IH458" i="16"/>
  <c r="IH459" i="16"/>
  <c r="IH460" i="16"/>
  <c r="IH461" i="16"/>
  <c r="IH462" i="16"/>
  <c r="IH463" i="16"/>
  <c r="IH464" i="16"/>
  <c r="IH465" i="16"/>
  <c r="IH466" i="16"/>
  <c r="IH467" i="16"/>
  <c r="IH468" i="16"/>
  <c r="IH469" i="16"/>
  <c r="IH470" i="16"/>
  <c r="IH471" i="16"/>
  <c r="IH472" i="16"/>
  <c r="IH473" i="16"/>
  <c r="IH474" i="16"/>
  <c r="IH475" i="16"/>
  <c r="IH476" i="16"/>
  <c r="IH477" i="16"/>
  <c r="IH478" i="16"/>
  <c r="IH479" i="16"/>
  <c r="IH480" i="16"/>
  <c r="IH481" i="16"/>
  <c r="IH482" i="16"/>
  <c r="IH483" i="16"/>
  <c r="IH484" i="16"/>
  <c r="IH485" i="16"/>
  <c r="IH486" i="16"/>
  <c r="IH487" i="16"/>
  <c r="IH488" i="16"/>
  <c r="IH489" i="16"/>
  <c r="IH490" i="16"/>
  <c r="IH491" i="16"/>
  <c r="IH492" i="16"/>
  <c r="IH493" i="16"/>
  <c r="IH494" i="16"/>
  <c r="IH495" i="16"/>
  <c r="IH496" i="16"/>
  <c r="IH497" i="16"/>
  <c r="IH498" i="16"/>
  <c r="IH499" i="16"/>
  <c r="IH500" i="16"/>
  <c r="IH501" i="16"/>
  <c r="IH502" i="16"/>
  <c r="IH503" i="16"/>
  <c r="IH504" i="16"/>
  <c r="IH505" i="16"/>
  <c r="IH506" i="16"/>
  <c r="IH507" i="16"/>
  <c r="IH508" i="16"/>
  <c r="IH509" i="16"/>
  <c r="IH510" i="16"/>
  <c r="IH511" i="16"/>
  <c r="IH512" i="16"/>
  <c r="IH513" i="16"/>
  <c r="IH514" i="16"/>
  <c r="IH515" i="16"/>
  <c r="IH516" i="16"/>
  <c r="IH517" i="16"/>
  <c r="IH518" i="16"/>
  <c r="IH519" i="16"/>
  <c r="IH520" i="16"/>
  <c r="IH521" i="16"/>
  <c r="IH522" i="16"/>
  <c r="IH523" i="16"/>
  <c r="IH524" i="16"/>
  <c r="IH525" i="16"/>
  <c r="IH526" i="16"/>
  <c r="IH527" i="16"/>
  <c r="IH528" i="16"/>
  <c r="IH529" i="16"/>
  <c r="IH530" i="16"/>
  <c r="IH531" i="16"/>
  <c r="IH532" i="16"/>
  <c r="IH533" i="16"/>
  <c r="IH534" i="16"/>
  <c r="IH535" i="16"/>
  <c r="IH536" i="16"/>
  <c r="IH537" i="16"/>
  <c r="IH538" i="16"/>
  <c r="IH539" i="16"/>
  <c r="IH540" i="16"/>
  <c r="IH541" i="16"/>
  <c r="IH542" i="16"/>
  <c r="IH543" i="16"/>
  <c r="IH544" i="16"/>
  <c r="IH545" i="16"/>
  <c r="IH546" i="16"/>
  <c r="IH547" i="16"/>
  <c r="IH548" i="16"/>
  <c r="IH549" i="16"/>
  <c r="IH550" i="16"/>
  <c r="IH551" i="16"/>
  <c r="IH552" i="16"/>
  <c r="IH553" i="16"/>
  <c r="IH554" i="16"/>
  <c r="IH555" i="16"/>
  <c r="IH556" i="16"/>
  <c r="IH557" i="16"/>
  <c r="IH558" i="16"/>
  <c r="IH559" i="16"/>
  <c r="IH560" i="16"/>
  <c r="IH561" i="16"/>
  <c r="IH562" i="16"/>
  <c r="IH563" i="16"/>
  <c r="IH564" i="16"/>
  <c r="IH565" i="16"/>
  <c r="IH566" i="16"/>
  <c r="IH567" i="16"/>
  <c r="IH568" i="16"/>
  <c r="IH569" i="16"/>
  <c r="IH570" i="16"/>
  <c r="IH571" i="16"/>
  <c r="IH572" i="16"/>
  <c r="IH573" i="16"/>
  <c r="IH574" i="16"/>
  <c r="IH575" i="16"/>
  <c r="IH576" i="16"/>
  <c r="IH577" i="16"/>
  <c r="IH578" i="16"/>
  <c r="IH579" i="16"/>
  <c r="IH580" i="16"/>
  <c r="IH581" i="16"/>
  <c r="IH582" i="16"/>
  <c r="IH583" i="16"/>
  <c r="IH584" i="16"/>
  <c r="IH585" i="16"/>
  <c r="IH586" i="16"/>
  <c r="IH587" i="16"/>
  <c r="IH588" i="16"/>
  <c r="IH589" i="16"/>
  <c r="IH590" i="16"/>
  <c r="IH591" i="16"/>
  <c r="IH592" i="16"/>
  <c r="IH593" i="16"/>
  <c r="IH594" i="16"/>
  <c r="IH595" i="16"/>
  <c r="IH596" i="16"/>
  <c r="IH597" i="16"/>
  <c r="IH598" i="16"/>
  <c r="IH599" i="16"/>
  <c r="IH600" i="16"/>
  <c r="IH601" i="16"/>
  <c r="IH602" i="16"/>
  <c r="IH603" i="16"/>
  <c r="IH604" i="16"/>
  <c r="IH605" i="16"/>
  <c r="IH606" i="16"/>
  <c r="IH607" i="16"/>
  <c r="IH608" i="16"/>
  <c r="IH609" i="16"/>
  <c r="IH610" i="16"/>
  <c r="IH611" i="16"/>
  <c r="IH612" i="16"/>
  <c r="IH613" i="16"/>
  <c r="IH614" i="16"/>
  <c r="IH615" i="16"/>
  <c r="IH616" i="16"/>
  <c r="IH617" i="16"/>
  <c r="IH618" i="16"/>
  <c r="IH619" i="16"/>
  <c r="IH620" i="16"/>
  <c r="IH621" i="16"/>
  <c r="IH622" i="16"/>
  <c r="IH623" i="16"/>
  <c r="IH624" i="16"/>
  <c r="IH625" i="16"/>
  <c r="IH626" i="16"/>
  <c r="IH627" i="16"/>
  <c r="IH628" i="16"/>
  <c r="IH629" i="16"/>
  <c r="IH630" i="16"/>
  <c r="IH631" i="16"/>
  <c r="IH632" i="16"/>
  <c r="IH633" i="16"/>
  <c r="IH634" i="16"/>
  <c r="IH635" i="16"/>
  <c r="IH636" i="16"/>
  <c r="IH637" i="16"/>
  <c r="IH638" i="16"/>
  <c r="IH639" i="16"/>
  <c r="IH640" i="16"/>
  <c r="IH641" i="16"/>
  <c r="IH642" i="16"/>
  <c r="IH643" i="16"/>
  <c r="IH644" i="16"/>
  <c r="IH645" i="16"/>
  <c r="IH646" i="16"/>
  <c r="IH647" i="16"/>
  <c r="IH648" i="16"/>
  <c r="IH649" i="16"/>
  <c r="IH650" i="16"/>
  <c r="IH651" i="16"/>
  <c r="IH652" i="16"/>
  <c r="IH653" i="16"/>
  <c r="IH654" i="16"/>
  <c r="IH655" i="16"/>
  <c r="IH656" i="16"/>
  <c r="IH657" i="16"/>
  <c r="IH658" i="16"/>
  <c r="IH659" i="16"/>
  <c r="IH660" i="16"/>
  <c r="IH661" i="16"/>
  <c r="IH662" i="16"/>
  <c r="IH663" i="16"/>
  <c r="IH664" i="16"/>
  <c r="IH665" i="16"/>
  <c r="IH666" i="16"/>
  <c r="IH667" i="16"/>
  <c r="IH668" i="16"/>
  <c r="IH669" i="16"/>
  <c r="IH670" i="16"/>
  <c r="IH671" i="16"/>
  <c r="IH672" i="16"/>
  <c r="IH673" i="16"/>
  <c r="IH674" i="16"/>
  <c r="IH675" i="16"/>
  <c r="IH676" i="16"/>
  <c r="IH677" i="16"/>
  <c r="IH678" i="16"/>
  <c r="IH679" i="16"/>
  <c r="IH680" i="16"/>
  <c r="IH681" i="16"/>
  <c r="IH682" i="16"/>
  <c r="IH683" i="16"/>
  <c r="IH684" i="16"/>
  <c r="IH685" i="16"/>
  <c r="IH686" i="16"/>
  <c r="IH687" i="16"/>
  <c r="IH688" i="16"/>
  <c r="IH689" i="16"/>
  <c r="IH690" i="16"/>
  <c r="IH691" i="16"/>
  <c r="IH692" i="16"/>
  <c r="IH693" i="16"/>
  <c r="IH694" i="16"/>
  <c r="IH695" i="16"/>
  <c r="IH696" i="16"/>
  <c r="IH697" i="16"/>
  <c r="IH698" i="16"/>
  <c r="IH699" i="16"/>
  <c r="IH700" i="16"/>
  <c r="IH701" i="16"/>
  <c r="IH702" i="16"/>
  <c r="IH703" i="16"/>
  <c r="IH704" i="16"/>
  <c r="IH705" i="16"/>
  <c r="IH706" i="16"/>
  <c r="IH707" i="16"/>
  <c r="IH708" i="16"/>
  <c r="IH709" i="16"/>
  <c r="IH710" i="16"/>
  <c r="IH711" i="16"/>
  <c r="IH712" i="16"/>
  <c r="IH713" i="16"/>
  <c r="IH714" i="16"/>
  <c r="IH715" i="16"/>
  <c r="IH716" i="16"/>
  <c r="IH717" i="16"/>
  <c r="IH718" i="16"/>
  <c r="IH719" i="16"/>
  <c r="IH720" i="16"/>
  <c r="IH721" i="16"/>
  <c r="IH722" i="16"/>
  <c r="IH723" i="16"/>
  <c r="IH724" i="16"/>
  <c r="IH725" i="16"/>
  <c r="IH726" i="16"/>
  <c r="IH727" i="16"/>
  <c r="IH728" i="16"/>
  <c r="IH729" i="16"/>
  <c r="IH730" i="16"/>
  <c r="IH731" i="16"/>
  <c r="IH732" i="16"/>
  <c r="IH733" i="16"/>
  <c r="IH734" i="16"/>
  <c r="IH735" i="16"/>
  <c r="IH736" i="16"/>
  <c r="IH737" i="16"/>
  <c r="IH738" i="16"/>
  <c r="IH739" i="16"/>
  <c r="IH740" i="16"/>
  <c r="IH741" i="16"/>
  <c r="IH742" i="16"/>
  <c r="IH743" i="16"/>
  <c r="IH744" i="16"/>
  <c r="IH745" i="16"/>
  <c r="IH746" i="16"/>
  <c r="IH747" i="16"/>
  <c r="IH748" i="16"/>
  <c r="IH749" i="16"/>
  <c r="IH750" i="16"/>
  <c r="IH751" i="16"/>
  <c r="IH752" i="16"/>
  <c r="IH753" i="16"/>
  <c r="IH754" i="16"/>
  <c r="IH755" i="16"/>
  <c r="IH756" i="16"/>
  <c r="IH757" i="16"/>
  <c r="IH758" i="16"/>
  <c r="IH759" i="16"/>
  <c r="IH760" i="16"/>
  <c r="IH761" i="16"/>
  <c r="IH762" i="16"/>
  <c r="IH763" i="16"/>
  <c r="IH764" i="16"/>
  <c r="IH765" i="16"/>
  <c r="IH766" i="16"/>
  <c r="IH767" i="16"/>
  <c r="IH768" i="16"/>
  <c r="IH769" i="16"/>
  <c r="IH770" i="16"/>
  <c r="IH771" i="16"/>
  <c r="IH772" i="16"/>
  <c r="IH773" i="16"/>
  <c r="IH774" i="16"/>
  <c r="IH775" i="16"/>
  <c r="IH776" i="16"/>
  <c r="IH777" i="16"/>
  <c r="IH778" i="16"/>
  <c r="IH779" i="16"/>
  <c r="IH780" i="16"/>
  <c r="IH781" i="16"/>
  <c r="IH782" i="16"/>
  <c r="IH783" i="16"/>
  <c r="IH784" i="16"/>
  <c r="IH785" i="16"/>
  <c r="IH786" i="16"/>
  <c r="IH787" i="16"/>
  <c r="IH788" i="16"/>
  <c r="IH789" i="16"/>
  <c r="IH790" i="16"/>
  <c r="IH791" i="16"/>
  <c r="IH795" i="16"/>
  <c r="IG5" i="16"/>
  <c r="IG6" i="16"/>
  <c r="IG7" i="16"/>
  <c r="IG8" i="16"/>
  <c r="IG9" i="16"/>
  <c r="IG10" i="16"/>
  <c r="IG11" i="16"/>
  <c r="IG12" i="16"/>
  <c r="IG13" i="16"/>
  <c r="IG14" i="16"/>
  <c r="IG15" i="16"/>
  <c r="IG16" i="16"/>
  <c r="IG17" i="16"/>
  <c r="IG18" i="16"/>
  <c r="IG19" i="16"/>
  <c r="IG20" i="16"/>
  <c r="IG21" i="16"/>
  <c r="IG22" i="16"/>
  <c r="IG23" i="16"/>
  <c r="IG24" i="16"/>
  <c r="IG25" i="16"/>
  <c r="IG26" i="16"/>
  <c r="IG27" i="16"/>
  <c r="IG28" i="16"/>
  <c r="IG29" i="16"/>
  <c r="IG30" i="16"/>
  <c r="IG31" i="16"/>
  <c r="IG32" i="16"/>
  <c r="IG33" i="16"/>
  <c r="IG34" i="16"/>
  <c r="IG35" i="16"/>
  <c r="IG36" i="16"/>
  <c r="IG37" i="16"/>
  <c r="IG38" i="16"/>
  <c r="IG39" i="16"/>
  <c r="IG40" i="16"/>
  <c r="IG41" i="16"/>
  <c r="IG42" i="16"/>
  <c r="IG43" i="16"/>
  <c r="IG44" i="16"/>
  <c r="IG45" i="16"/>
  <c r="IG46" i="16"/>
  <c r="IG47" i="16"/>
  <c r="IG48" i="16"/>
  <c r="IG49" i="16"/>
  <c r="IG50" i="16"/>
  <c r="IG51" i="16"/>
  <c r="IG52" i="16"/>
  <c r="IG53" i="16"/>
  <c r="IG54" i="16"/>
  <c r="IG55" i="16"/>
  <c r="IG56" i="16"/>
  <c r="IG57" i="16"/>
  <c r="IG58" i="16"/>
  <c r="IG59" i="16"/>
  <c r="IG60" i="16"/>
  <c r="IG61" i="16"/>
  <c r="IG62" i="16"/>
  <c r="IG63" i="16"/>
  <c r="IG64" i="16"/>
  <c r="IG65" i="16"/>
  <c r="IG66" i="16"/>
  <c r="IG67" i="16"/>
  <c r="IG68" i="16"/>
  <c r="IG69" i="16"/>
  <c r="IG70" i="16"/>
  <c r="IG71" i="16"/>
  <c r="IG72" i="16"/>
  <c r="IG73" i="16"/>
  <c r="IG74" i="16"/>
  <c r="IG75" i="16"/>
  <c r="IG76" i="16"/>
  <c r="IG77" i="16"/>
  <c r="IG78" i="16"/>
  <c r="IG79" i="16"/>
  <c r="IG80" i="16"/>
  <c r="IG81" i="16"/>
  <c r="IG82" i="16"/>
  <c r="IG83" i="16"/>
  <c r="IG84" i="16"/>
  <c r="IG85" i="16"/>
  <c r="IG86" i="16"/>
  <c r="IG87" i="16"/>
  <c r="IG88" i="16"/>
  <c r="IG89" i="16"/>
  <c r="IG90" i="16"/>
  <c r="IG91" i="16"/>
  <c r="IG92" i="16"/>
  <c r="IG93" i="16"/>
  <c r="IG94" i="16"/>
  <c r="IG95" i="16"/>
  <c r="IG96" i="16"/>
  <c r="IG97" i="16"/>
  <c r="IG98" i="16"/>
  <c r="IG99" i="16"/>
  <c r="IG100" i="16"/>
  <c r="IG101" i="16"/>
  <c r="IG102" i="16"/>
  <c r="IG103" i="16"/>
  <c r="IG104" i="16"/>
  <c r="IG105" i="16"/>
  <c r="IG106" i="16"/>
  <c r="IG107" i="16"/>
  <c r="IG108" i="16"/>
  <c r="IG109" i="16"/>
  <c r="IG110" i="16"/>
  <c r="IG111" i="16"/>
  <c r="IG112" i="16"/>
  <c r="IG113" i="16"/>
  <c r="IG114" i="16"/>
  <c r="IG115" i="16"/>
  <c r="IG116" i="16"/>
  <c r="IG117" i="16"/>
  <c r="IG118" i="16"/>
  <c r="IG119" i="16"/>
  <c r="IG120" i="16"/>
  <c r="IG121" i="16"/>
  <c r="IG122" i="16"/>
  <c r="IG123" i="16"/>
  <c r="IG124" i="16"/>
  <c r="IG125" i="16"/>
  <c r="IG126" i="16"/>
  <c r="IG127" i="16"/>
  <c r="IG128" i="16"/>
  <c r="IG129" i="16"/>
  <c r="IG130" i="16"/>
  <c r="IG131" i="16"/>
  <c r="IG132" i="16"/>
  <c r="IG133" i="16"/>
  <c r="IG134" i="16"/>
  <c r="IG135" i="16"/>
  <c r="IG136" i="16"/>
  <c r="IG137" i="16"/>
  <c r="IG138" i="16"/>
  <c r="IG139" i="16"/>
  <c r="IG140" i="16"/>
  <c r="IG141" i="16"/>
  <c r="IG142" i="16"/>
  <c r="IG143" i="16"/>
  <c r="IG144" i="16"/>
  <c r="IG145" i="16"/>
  <c r="IG146" i="16"/>
  <c r="IG147" i="16"/>
  <c r="IG148" i="16"/>
  <c r="IG149" i="16"/>
  <c r="IG150" i="16"/>
  <c r="IG151" i="16"/>
  <c r="IG152" i="16"/>
  <c r="IG153" i="16"/>
  <c r="IG154" i="16"/>
  <c r="IG155" i="16"/>
  <c r="IG156" i="16"/>
  <c r="IG157" i="16"/>
  <c r="IG158" i="16"/>
  <c r="IG159" i="16"/>
  <c r="IG160" i="16"/>
  <c r="IG161" i="16"/>
  <c r="IG162" i="16"/>
  <c r="IG163" i="16"/>
  <c r="IG164" i="16"/>
  <c r="IG165" i="16"/>
  <c r="IG166" i="16"/>
  <c r="IG167" i="16"/>
  <c r="IG168" i="16"/>
  <c r="IG169" i="16"/>
  <c r="IG170" i="16"/>
  <c r="IG171" i="16"/>
  <c r="IG172" i="16"/>
  <c r="IG173" i="16"/>
  <c r="IG174" i="16"/>
  <c r="IG175" i="16"/>
  <c r="IG176" i="16"/>
  <c r="IG177" i="16"/>
  <c r="IG178" i="16"/>
  <c r="IG179" i="16"/>
  <c r="IG180" i="16"/>
  <c r="IG181" i="16"/>
  <c r="IG182" i="16"/>
  <c r="IG183" i="16"/>
  <c r="IG184" i="16"/>
  <c r="IG185" i="16"/>
  <c r="IG186" i="16"/>
  <c r="IG187" i="16"/>
  <c r="IG188" i="16"/>
  <c r="IG189" i="16"/>
  <c r="IG190" i="16"/>
  <c r="IG191" i="16"/>
  <c r="IG192" i="16"/>
  <c r="IG193" i="16"/>
  <c r="IG194" i="16"/>
  <c r="IG195" i="16"/>
  <c r="IG196" i="16"/>
  <c r="IG197" i="16"/>
  <c r="IG198" i="16"/>
  <c r="IG199" i="16"/>
  <c r="IG200" i="16"/>
  <c r="IG201" i="16"/>
  <c r="IG202" i="16"/>
  <c r="IG203" i="16"/>
  <c r="IG204" i="16"/>
  <c r="IG205" i="16"/>
  <c r="IG206" i="16"/>
  <c r="IG207" i="16"/>
  <c r="IG208" i="16"/>
  <c r="IG209" i="16"/>
  <c r="IG210" i="16"/>
  <c r="IG211" i="16"/>
  <c r="IG212" i="16"/>
  <c r="IG213" i="16"/>
  <c r="IG214" i="16"/>
  <c r="IG215" i="16"/>
  <c r="IG216" i="16"/>
  <c r="IG217" i="16"/>
  <c r="IG218" i="16"/>
  <c r="IG219" i="16"/>
  <c r="IG220" i="16"/>
  <c r="IG221" i="16"/>
  <c r="IG222" i="16"/>
  <c r="IG223" i="16"/>
  <c r="IG224" i="16"/>
  <c r="IG225" i="16"/>
  <c r="IG226" i="16"/>
  <c r="IG227" i="16"/>
  <c r="IG228" i="16"/>
  <c r="IG229" i="16"/>
  <c r="IG230" i="16"/>
  <c r="IG231" i="16"/>
  <c r="IG232" i="16"/>
  <c r="IG233" i="16"/>
  <c r="IG234" i="16"/>
  <c r="IG235" i="16"/>
  <c r="IG236" i="16"/>
  <c r="IG237" i="16"/>
  <c r="IG238" i="16"/>
  <c r="IG239" i="16"/>
  <c r="IG240" i="16"/>
  <c r="IG241" i="16"/>
  <c r="IG242" i="16"/>
  <c r="IG243" i="16"/>
  <c r="IG244" i="16"/>
  <c r="IG245" i="16"/>
  <c r="IG246" i="16"/>
  <c r="IG247" i="16"/>
  <c r="IG248" i="16"/>
  <c r="IG249" i="16"/>
  <c r="IG250" i="16"/>
  <c r="IG251" i="16"/>
  <c r="IG252" i="16"/>
  <c r="IG253" i="16"/>
  <c r="IG254" i="16"/>
  <c r="IG255" i="16"/>
  <c r="IG256" i="16"/>
  <c r="IG257" i="16"/>
  <c r="IG258" i="16"/>
  <c r="IG259" i="16"/>
  <c r="IG260" i="16"/>
  <c r="IG261" i="16"/>
  <c r="IG262" i="16"/>
  <c r="IG263" i="16"/>
  <c r="IG264" i="16"/>
  <c r="IG265" i="16"/>
  <c r="IG266" i="16"/>
  <c r="IG267" i="16"/>
  <c r="IG268" i="16"/>
  <c r="IG269" i="16"/>
  <c r="IG270" i="16"/>
  <c r="IG271" i="16"/>
  <c r="IG272" i="16"/>
  <c r="IG273" i="16"/>
  <c r="IG274" i="16"/>
  <c r="IG275" i="16"/>
  <c r="IG276" i="16"/>
  <c r="IG277" i="16"/>
  <c r="IG278" i="16"/>
  <c r="IG279" i="16"/>
  <c r="IG280" i="16"/>
  <c r="IG281" i="16"/>
  <c r="IG282" i="16"/>
  <c r="IG283" i="16"/>
  <c r="IG284" i="16"/>
  <c r="IG285" i="16"/>
  <c r="IG286" i="16"/>
  <c r="IG287" i="16"/>
  <c r="IG288" i="16"/>
  <c r="IG289" i="16"/>
  <c r="IG290" i="16"/>
  <c r="IG291" i="16"/>
  <c r="IG292" i="16"/>
  <c r="IG293" i="16"/>
  <c r="IG294" i="16"/>
  <c r="IG295" i="16"/>
  <c r="IG296" i="16"/>
  <c r="IG297" i="16"/>
  <c r="IG298" i="16"/>
  <c r="IG299" i="16"/>
  <c r="IG300" i="16"/>
  <c r="IG301" i="16"/>
  <c r="IG302" i="16"/>
  <c r="IG303" i="16"/>
  <c r="IG304" i="16"/>
  <c r="IG305" i="16"/>
  <c r="IG306" i="16"/>
  <c r="IG307" i="16"/>
  <c r="IG308" i="16"/>
  <c r="IG309" i="16"/>
  <c r="IG310" i="16"/>
  <c r="IG311" i="16"/>
  <c r="IG312" i="16"/>
  <c r="IG313" i="16"/>
  <c r="IG314" i="16"/>
  <c r="IG315" i="16"/>
  <c r="IG316" i="16"/>
  <c r="IG317" i="16"/>
  <c r="IG318" i="16"/>
  <c r="IG319" i="16"/>
  <c r="IG320" i="16"/>
  <c r="IG321" i="16"/>
  <c r="IG322" i="16"/>
  <c r="IG323" i="16"/>
  <c r="IG324" i="16"/>
  <c r="IG325" i="16"/>
  <c r="IG326" i="16"/>
  <c r="IG327" i="16"/>
  <c r="IG328" i="16"/>
  <c r="IG329" i="16"/>
  <c r="IG330" i="16"/>
  <c r="IG331" i="16"/>
  <c r="IG332" i="16"/>
  <c r="IG333" i="16"/>
  <c r="IG334" i="16"/>
  <c r="IG335" i="16"/>
  <c r="IG336" i="16"/>
  <c r="IG337" i="16"/>
  <c r="IG338" i="16"/>
  <c r="IG339" i="16"/>
  <c r="IG340" i="16"/>
  <c r="IG341" i="16"/>
  <c r="IG342" i="16"/>
  <c r="IG343" i="16"/>
  <c r="IG344" i="16"/>
  <c r="IG345" i="16"/>
  <c r="IG346" i="16"/>
  <c r="IG347" i="16"/>
  <c r="IG348" i="16"/>
  <c r="IG349" i="16"/>
  <c r="IG350" i="16"/>
  <c r="IG351" i="16"/>
  <c r="IG352" i="16"/>
  <c r="IG353" i="16"/>
  <c r="IG354" i="16"/>
  <c r="IG355" i="16"/>
  <c r="IG356" i="16"/>
  <c r="IG357" i="16"/>
  <c r="IG358" i="16"/>
  <c r="IG359" i="16"/>
  <c r="IG360" i="16"/>
  <c r="IG361" i="16"/>
  <c r="IG362" i="16"/>
  <c r="IG363" i="16"/>
  <c r="IG364" i="16"/>
  <c r="IG365" i="16"/>
  <c r="IG366" i="16"/>
  <c r="IG367" i="16"/>
  <c r="IG368" i="16"/>
  <c r="IG369" i="16"/>
  <c r="IG370" i="16"/>
  <c r="IG371" i="16"/>
  <c r="IG372" i="16"/>
  <c r="IG373" i="16"/>
  <c r="IG374" i="16"/>
  <c r="IG375" i="16"/>
  <c r="IG376" i="16"/>
  <c r="IG377" i="16"/>
  <c r="IG378" i="16"/>
  <c r="IG379" i="16"/>
  <c r="IG380" i="16"/>
  <c r="IG381" i="16"/>
  <c r="IG382" i="16"/>
  <c r="IG383" i="16"/>
  <c r="IG384" i="16"/>
  <c r="IG385" i="16"/>
  <c r="IG386" i="16"/>
  <c r="IG387" i="16"/>
  <c r="IG388" i="16"/>
  <c r="IG389" i="16"/>
  <c r="IG390" i="16"/>
  <c r="IG391" i="16"/>
  <c r="IG392" i="16"/>
  <c r="IG393" i="16"/>
  <c r="IG394" i="16"/>
  <c r="IG395" i="16"/>
  <c r="IG396" i="16"/>
  <c r="IG397" i="16"/>
  <c r="IG398" i="16"/>
  <c r="IG399" i="16"/>
  <c r="IG400" i="16"/>
  <c r="IG401" i="16"/>
  <c r="IG402" i="16"/>
  <c r="IG403" i="16"/>
  <c r="IG404" i="16"/>
  <c r="IG405" i="16"/>
  <c r="IG406" i="16"/>
  <c r="IG407" i="16"/>
  <c r="IG408" i="16"/>
  <c r="IG409" i="16"/>
  <c r="IG410" i="16"/>
  <c r="IG411" i="16"/>
  <c r="IG412" i="16"/>
  <c r="IG413" i="16"/>
  <c r="IG414" i="16"/>
  <c r="IG415" i="16"/>
  <c r="IG416" i="16"/>
  <c r="IG417" i="16"/>
  <c r="IG418" i="16"/>
  <c r="IG419" i="16"/>
  <c r="IG420" i="16"/>
  <c r="IG421" i="16"/>
  <c r="IG422" i="16"/>
  <c r="IG423" i="16"/>
  <c r="IG424" i="16"/>
  <c r="IG425" i="16"/>
  <c r="IG426" i="16"/>
  <c r="IG427" i="16"/>
  <c r="IG428" i="16"/>
  <c r="IG429" i="16"/>
  <c r="IG430" i="16"/>
  <c r="IG431" i="16"/>
  <c r="IG432" i="16"/>
  <c r="IG433" i="16"/>
  <c r="IG434" i="16"/>
  <c r="IG435" i="16"/>
  <c r="IG436" i="16"/>
  <c r="IG437" i="16"/>
  <c r="IG438" i="16"/>
  <c r="IG439" i="16"/>
  <c r="IG440" i="16"/>
  <c r="IG441" i="16"/>
  <c r="IG442" i="16"/>
  <c r="IG443" i="16"/>
  <c r="IG444" i="16"/>
  <c r="IG445" i="16"/>
  <c r="IG446" i="16"/>
  <c r="IG447" i="16"/>
  <c r="IG448" i="16"/>
  <c r="IG449" i="16"/>
  <c r="IG450" i="16"/>
  <c r="IG451" i="16"/>
  <c r="IG452" i="16"/>
  <c r="IG453" i="16"/>
  <c r="IG454" i="16"/>
  <c r="IG455" i="16"/>
  <c r="IG456" i="16"/>
  <c r="IG457" i="16"/>
  <c r="IG458" i="16"/>
  <c r="IG459" i="16"/>
  <c r="IG460" i="16"/>
  <c r="IG461" i="16"/>
  <c r="IG462" i="16"/>
  <c r="IG463" i="16"/>
  <c r="IG464" i="16"/>
  <c r="IG465" i="16"/>
  <c r="IG466" i="16"/>
  <c r="IG467" i="16"/>
  <c r="IG468" i="16"/>
  <c r="IG469" i="16"/>
  <c r="IG470" i="16"/>
  <c r="IG471" i="16"/>
  <c r="IG472" i="16"/>
  <c r="IG473" i="16"/>
  <c r="IG474" i="16"/>
  <c r="IG475" i="16"/>
  <c r="IG476" i="16"/>
  <c r="IG477" i="16"/>
  <c r="IG478" i="16"/>
  <c r="IG479" i="16"/>
  <c r="IG480" i="16"/>
  <c r="IG481" i="16"/>
  <c r="IG482" i="16"/>
  <c r="IG483" i="16"/>
  <c r="IG484" i="16"/>
  <c r="IG485" i="16"/>
  <c r="IG486" i="16"/>
  <c r="IG487" i="16"/>
  <c r="IG488" i="16"/>
  <c r="IG489" i="16"/>
  <c r="IG490" i="16"/>
  <c r="IG491" i="16"/>
  <c r="IG492" i="16"/>
  <c r="IG493" i="16"/>
  <c r="IG494" i="16"/>
  <c r="IG495" i="16"/>
  <c r="IG496" i="16"/>
  <c r="IG497" i="16"/>
  <c r="IG498" i="16"/>
  <c r="IG499" i="16"/>
  <c r="IG500" i="16"/>
  <c r="IG501" i="16"/>
  <c r="IG502" i="16"/>
  <c r="IG503" i="16"/>
  <c r="IG504" i="16"/>
  <c r="IG505" i="16"/>
  <c r="IG506" i="16"/>
  <c r="IG507" i="16"/>
  <c r="IG508" i="16"/>
  <c r="IG509" i="16"/>
  <c r="IG510" i="16"/>
  <c r="IG511" i="16"/>
  <c r="IG512" i="16"/>
  <c r="IG513" i="16"/>
  <c r="IG514" i="16"/>
  <c r="IG515" i="16"/>
  <c r="IG516" i="16"/>
  <c r="IG517" i="16"/>
  <c r="IG518" i="16"/>
  <c r="IG519" i="16"/>
  <c r="IG520" i="16"/>
  <c r="IG521" i="16"/>
  <c r="IG522" i="16"/>
  <c r="IG523" i="16"/>
  <c r="IG524" i="16"/>
  <c r="IG525" i="16"/>
  <c r="IG526" i="16"/>
  <c r="IG527" i="16"/>
  <c r="IG528" i="16"/>
  <c r="IG529" i="16"/>
  <c r="IG530" i="16"/>
  <c r="IG531" i="16"/>
  <c r="IG532" i="16"/>
  <c r="IG533" i="16"/>
  <c r="IG534" i="16"/>
  <c r="IG535" i="16"/>
  <c r="IG536" i="16"/>
  <c r="IG537" i="16"/>
  <c r="IG538" i="16"/>
  <c r="IG539" i="16"/>
  <c r="IG540" i="16"/>
  <c r="IG541" i="16"/>
  <c r="IG542" i="16"/>
  <c r="IG543" i="16"/>
  <c r="IG544" i="16"/>
  <c r="IG545" i="16"/>
  <c r="IG546" i="16"/>
  <c r="IG547" i="16"/>
  <c r="IG548" i="16"/>
  <c r="IG549" i="16"/>
  <c r="IG550" i="16"/>
  <c r="IG551" i="16"/>
  <c r="IG552" i="16"/>
  <c r="IG553" i="16"/>
  <c r="IG554" i="16"/>
  <c r="IG555" i="16"/>
  <c r="IG556" i="16"/>
  <c r="IG557" i="16"/>
  <c r="IG558" i="16"/>
  <c r="IG559" i="16"/>
  <c r="IG560" i="16"/>
  <c r="IG561" i="16"/>
  <c r="IG562" i="16"/>
  <c r="IG563" i="16"/>
  <c r="IG564" i="16"/>
  <c r="IG565" i="16"/>
  <c r="IG566" i="16"/>
  <c r="IG567" i="16"/>
  <c r="IG568" i="16"/>
  <c r="IG569" i="16"/>
  <c r="IG570" i="16"/>
  <c r="IG571" i="16"/>
  <c r="IG572" i="16"/>
  <c r="IG573" i="16"/>
  <c r="IG574" i="16"/>
  <c r="IG575" i="16"/>
  <c r="IG576" i="16"/>
  <c r="IG577" i="16"/>
  <c r="IG578" i="16"/>
  <c r="IG579" i="16"/>
  <c r="IG580" i="16"/>
  <c r="IG581" i="16"/>
  <c r="IG582" i="16"/>
  <c r="IG583" i="16"/>
  <c r="IG584" i="16"/>
  <c r="IG585" i="16"/>
  <c r="IG586" i="16"/>
  <c r="IG587" i="16"/>
  <c r="IG588" i="16"/>
  <c r="IG589" i="16"/>
  <c r="IG590" i="16"/>
  <c r="IG591" i="16"/>
  <c r="IG592" i="16"/>
  <c r="IG593" i="16"/>
  <c r="IG594" i="16"/>
  <c r="IG595" i="16"/>
  <c r="IG596" i="16"/>
  <c r="IG597" i="16"/>
  <c r="IG598" i="16"/>
  <c r="IG599" i="16"/>
  <c r="IG600" i="16"/>
  <c r="IG601" i="16"/>
  <c r="IG602" i="16"/>
  <c r="IG603" i="16"/>
  <c r="IG604" i="16"/>
  <c r="IG605" i="16"/>
  <c r="IG606" i="16"/>
  <c r="IG607" i="16"/>
  <c r="IG608" i="16"/>
  <c r="IG609" i="16"/>
  <c r="IG610" i="16"/>
  <c r="IG611" i="16"/>
  <c r="IG612" i="16"/>
  <c r="IG613" i="16"/>
  <c r="IG614" i="16"/>
  <c r="IG615" i="16"/>
  <c r="IG616" i="16"/>
  <c r="IG617" i="16"/>
  <c r="IG618" i="16"/>
  <c r="IG619" i="16"/>
  <c r="IG620" i="16"/>
  <c r="IG621" i="16"/>
  <c r="IG622" i="16"/>
  <c r="IG623" i="16"/>
  <c r="IG624" i="16"/>
  <c r="IG625" i="16"/>
  <c r="IG626" i="16"/>
  <c r="IG627" i="16"/>
  <c r="IG628" i="16"/>
  <c r="IG629" i="16"/>
  <c r="IG630" i="16"/>
  <c r="IG631" i="16"/>
  <c r="IG632" i="16"/>
  <c r="IG633" i="16"/>
  <c r="IG634" i="16"/>
  <c r="IG635" i="16"/>
  <c r="IG636" i="16"/>
  <c r="IG637" i="16"/>
  <c r="IG638" i="16"/>
  <c r="IG639" i="16"/>
  <c r="IG640" i="16"/>
  <c r="IG641" i="16"/>
  <c r="IG642" i="16"/>
  <c r="IG643" i="16"/>
  <c r="IG644" i="16"/>
  <c r="IG645" i="16"/>
  <c r="IG646" i="16"/>
  <c r="IG647" i="16"/>
  <c r="IG648" i="16"/>
  <c r="IG649" i="16"/>
  <c r="IG650" i="16"/>
  <c r="IG651" i="16"/>
  <c r="IG652" i="16"/>
  <c r="IG653" i="16"/>
  <c r="IG654" i="16"/>
  <c r="IG655" i="16"/>
  <c r="IG656" i="16"/>
  <c r="IG657" i="16"/>
  <c r="IG658" i="16"/>
  <c r="IG659" i="16"/>
  <c r="IG660" i="16"/>
  <c r="IG661" i="16"/>
  <c r="IG662" i="16"/>
  <c r="IG663" i="16"/>
  <c r="IG664" i="16"/>
  <c r="IG665" i="16"/>
  <c r="IG666" i="16"/>
  <c r="IG667" i="16"/>
  <c r="IG668" i="16"/>
  <c r="IG669" i="16"/>
  <c r="IG670" i="16"/>
  <c r="IG671" i="16"/>
  <c r="IG672" i="16"/>
  <c r="IG673" i="16"/>
  <c r="IG674" i="16"/>
  <c r="IG675" i="16"/>
  <c r="IG676" i="16"/>
  <c r="IG677" i="16"/>
  <c r="IG678" i="16"/>
  <c r="IG679" i="16"/>
  <c r="IG680" i="16"/>
  <c r="IG681" i="16"/>
  <c r="IG682" i="16"/>
  <c r="IG683" i="16"/>
  <c r="IG684" i="16"/>
  <c r="IG685" i="16"/>
  <c r="IG686" i="16"/>
  <c r="IG687" i="16"/>
  <c r="IG688" i="16"/>
  <c r="IG689" i="16"/>
  <c r="IG690" i="16"/>
  <c r="IG691" i="16"/>
  <c r="IG692" i="16"/>
  <c r="IG693" i="16"/>
  <c r="IG694" i="16"/>
  <c r="IG695" i="16"/>
  <c r="IG696" i="16"/>
  <c r="IG697" i="16"/>
  <c r="IG698" i="16"/>
  <c r="IG699" i="16"/>
  <c r="IG700" i="16"/>
  <c r="IG701" i="16"/>
  <c r="IG702" i="16"/>
  <c r="IG703" i="16"/>
  <c r="IG704" i="16"/>
  <c r="IG705" i="16"/>
  <c r="IG706" i="16"/>
  <c r="IG707" i="16"/>
  <c r="IG708" i="16"/>
  <c r="IG709" i="16"/>
  <c r="IG710" i="16"/>
  <c r="IG711" i="16"/>
  <c r="IG712" i="16"/>
  <c r="IG713" i="16"/>
  <c r="IG714" i="16"/>
  <c r="IG715" i="16"/>
  <c r="IG716" i="16"/>
  <c r="IG717" i="16"/>
  <c r="IG718" i="16"/>
  <c r="IG719" i="16"/>
  <c r="IG720" i="16"/>
  <c r="IG721" i="16"/>
  <c r="IG722" i="16"/>
  <c r="IG723" i="16"/>
  <c r="IG724" i="16"/>
  <c r="IG725" i="16"/>
  <c r="IG726" i="16"/>
  <c r="IG727" i="16"/>
  <c r="IG728" i="16"/>
  <c r="IG729" i="16"/>
  <c r="IG730" i="16"/>
  <c r="IG731" i="16"/>
  <c r="IG732" i="16"/>
  <c r="IG733" i="16"/>
  <c r="IG734" i="16"/>
  <c r="IG735" i="16"/>
  <c r="IG736" i="16"/>
  <c r="IG737" i="16"/>
  <c r="IG738" i="16"/>
  <c r="IG739" i="16"/>
  <c r="IG740" i="16"/>
  <c r="IG741" i="16"/>
  <c r="IG742" i="16"/>
  <c r="IG743" i="16"/>
  <c r="IG744" i="16"/>
  <c r="IG745" i="16"/>
  <c r="IG746" i="16"/>
  <c r="IG747" i="16"/>
  <c r="IG748" i="16"/>
  <c r="IG749" i="16"/>
  <c r="IG750" i="16"/>
  <c r="IG751" i="16"/>
  <c r="IG752" i="16"/>
  <c r="IG753" i="16"/>
  <c r="IG754" i="16"/>
  <c r="IG755" i="16"/>
  <c r="IG756" i="16"/>
  <c r="IG757" i="16"/>
  <c r="IG758" i="16"/>
  <c r="IG759" i="16"/>
  <c r="IG760" i="16"/>
  <c r="IG761" i="16"/>
  <c r="IG762" i="16"/>
  <c r="IG763" i="16"/>
  <c r="IG764" i="16"/>
  <c r="IG765" i="16"/>
  <c r="IG766" i="16"/>
  <c r="IG767" i="16"/>
  <c r="IG768" i="16"/>
  <c r="IG769" i="16"/>
  <c r="IG770" i="16"/>
  <c r="IG771" i="16"/>
  <c r="IG772" i="16"/>
  <c r="IG773" i="16"/>
  <c r="IG774" i="16"/>
  <c r="IG775" i="16"/>
  <c r="IG776" i="16"/>
  <c r="IG777" i="16"/>
  <c r="IG778" i="16"/>
  <c r="IG779" i="16"/>
  <c r="IG780" i="16"/>
  <c r="IG781" i="16"/>
  <c r="IG782" i="16"/>
  <c r="IG783" i="16"/>
  <c r="IG784" i="16"/>
  <c r="IG785" i="16"/>
  <c r="IG786" i="16"/>
  <c r="IG787" i="16"/>
  <c r="IG788" i="16"/>
  <c r="IG789" i="16"/>
  <c r="IG790" i="16"/>
  <c r="IG791" i="16"/>
  <c r="IG795" i="16"/>
  <c r="IG4" i="16"/>
  <c r="JE795" i="16"/>
  <c r="JD795" i="16"/>
  <c r="JC795" i="16"/>
  <c r="JB795" i="16"/>
  <c r="JA795" i="16"/>
  <c r="IZ795" i="16"/>
  <c r="IY795" i="16"/>
  <c r="IX795" i="16"/>
  <c r="IW795" i="16"/>
  <c r="IV795" i="16"/>
  <c r="IU795" i="16"/>
  <c r="IT795" i="16"/>
  <c r="IS795" i="16"/>
  <c r="IR795" i="16"/>
  <c r="IQ795" i="16"/>
  <c r="IP795" i="16"/>
  <c r="IO795" i="16"/>
  <c r="IN795" i="16"/>
  <c r="IM795" i="16"/>
  <c r="IL795" i="16"/>
  <c r="IK795" i="16"/>
  <c r="IJ795" i="16"/>
  <c r="II795" i="16"/>
  <c r="JE791" i="16"/>
  <c r="JD791" i="16"/>
  <c r="JC791" i="16"/>
  <c r="JB791" i="16"/>
  <c r="JA791" i="16"/>
  <c r="IZ791" i="16"/>
  <c r="IY791" i="16"/>
  <c r="IX791" i="16"/>
  <c r="IW791" i="16"/>
  <c r="IV791" i="16"/>
  <c r="IU791" i="16"/>
  <c r="IT791" i="16"/>
  <c r="IS791" i="16"/>
  <c r="IR791" i="16"/>
  <c r="IQ791" i="16"/>
  <c r="IP791" i="16"/>
  <c r="IO791" i="16"/>
  <c r="IN791" i="16"/>
  <c r="IM791" i="16"/>
  <c r="IL791" i="16"/>
  <c r="IK791" i="16"/>
  <c r="IJ791" i="16"/>
  <c r="II791" i="16"/>
  <c r="JE790" i="16"/>
  <c r="JD790" i="16"/>
  <c r="JC790" i="16"/>
  <c r="JB790" i="16"/>
  <c r="JA790" i="16"/>
  <c r="IZ790" i="16"/>
  <c r="IY790" i="16"/>
  <c r="IX790" i="16"/>
  <c r="IW790" i="16"/>
  <c r="IV790" i="16"/>
  <c r="IU790" i="16"/>
  <c r="IT790" i="16"/>
  <c r="IS790" i="16"/>
  <c r="IR790" i="16"/>
  <c r="IQ790" i="16"/>
  <c r="IP790" i="16"/>
  <c r="IO790" i="16"/>
  <c r="IN790" i="16"/>
  <c r="IM790" i="16"/>
  <c r="IL790" i="16"/>
  <c r="IK790" i="16"/>
  <c r="IJ790" i="16"/>
  <c r="II790" i="16"/>
  <c r="JE789" i="16"/>
  <c r="JD789" i="16"/>
  <c r="JC789" i="16"/>
  <c r="JB789" i="16"/>
  <c r="JA789" i="16"/>
  <c r="IZ789" i="16"/>
  <c r="IY789" i="16"/>
  <c r="IX789" i="16"/>
  <c r="IW789" i="16"/>
  <c r="IV789" i="16"/>
  <c r="IU789" i="16"/>
  <c r="IT789" i="16"/>
  <c r="IS789" i="16"/>
  <c r="IR789" i="16"/>
  <c r="IQ789" i="16"/>
  <c r="IP789" i="16"/>
  <c r="IO789" i="16"/>
  <c r="IN789" i="16"/>
  <c r="IM789" i="16"/>
  <c r="IL789" i="16"/>
  <c r="IK789" i="16"/>
  <c r="IJ789" i="16"/>
  <c r="II789" i="16"/>
  <c r="JE788" i="16"/>
  <c r="JD788" i="16"/>
  <c r="JC788" i="16"/>
  <c r="JB788" i="16"/>
  <c r="JA788" i="16"/>
  <c r="IZ788" i="16"/>
  <c r="IY788" i="16"/>
  <c r="IX788" i="16"/>
  <c r="IW788" i="16"/>
  <c r="IV788" i="16"/>
  <c r="IU788" i="16"/>
  <c r="IT788" i="16"/>
  <c r="IS788" i="16"/>
  <c r="IR788" i="16"/>
  <c r="IQ788" i="16"/>
  <c r="IP788" i="16"/>
  <c r="IO788" i="16"/>
  <c r="IN788" i="16"/>
  <c r="IM788" i="16"/>
  <c r="IL788" i="16"/>
  <c r="IK788" i="16"/>
  <c r="IJ788" i="16"/>
  <c r="II788" i="16"/>
  <c r="JE787" i="16"/>
  <c r="JD787" i="16"/>
  <c r="JC787" i="16"/>
  <c r="JB787" i="16"/>
  <c r="JA787" i="16"/>
  <c r="IZ787" i="16"/>
  <c r="IY787" i="16"/>
  <c r="IX787" i="16"/>
  <c r="IW787" i="16"/>
  <c r="IV787" i="16"/>
  <c r="IU787" i="16"/>
  <c r="IT787" i="16"/>
  <c r="IS787" i="16"/>
  <c r="IR787" i="16"/>
  <c r="IQ787" i="16"/>
  <c r="IP787" i="16"/>
  <c r="IO787" i="16"/>
  <c r="IN787" i="16"/>
  <c r="IM787" i="16"/>
  <c r="IL787" i="16"/>
  <c r="IK787" i="16"/>
  <c r="IJ787" i="16"/>
  <c r="II787" i="16"/>
  <c r="JE786" i="16"/>
  <c r="JD786" i="16"/>
  <c r="JC786" i="16"/>
  <c r="JB786" i="16"/>
  <c r="JA786" i="16"/>
  <c r="IZ786" i="16"/>
  <c r="IY786" i="16"/>
  <c r="IX786" i="16"/>
  <c r="IW786" i="16"/>
  <c r="IV786" i="16"/>
  <c r="IU786" i="16"/>
  <c r="IT786" i="16"/>
  <c r="IS786" i="16"/>
  <c r="IR786" i="16"/>
  <c r="IQ786" i="16"/>
  <c r="IP786" i="16"/>
  <c r="IO786" i="16"/>
  <c r="IN786" i="16"/>
  <c r="IM786" i="16"/>
  <c r="IL786" i="16"/>
  <c r="IK786" i="16"/>
  <c r="IJ786" i="16"/>
  <c r="II786" i="16"/>
  <c r="JE785" i="16"/>
  <c r="JD785" i="16"/>
  <c r="JC785" i="16"/>
  <c r="JB785" i="16"/>
  <c r="JA785" i="16"/>
  <c r="IZ785" i="16"/>
  <c r="IY785" i="16"/>
  <c r="IX785" i="16"/>
  <c r="IW785" i="16"/>
  <c r="IV785" i="16"/>
  <c r="IU785" i="16"/>
  <c r="IT785" i="16"/>
  <c r="IS785" i="16"/>
  <c r="IR785" i="16"/>
  <c r="IQ785" i="16"/>
  <c r="IP785" i="16"/>
  <c r="IO785" i="16"/>
  <c r="IN785" i="16"/>
  <c r="IM785" i="16"/>
  <c r="IL785" i="16"/>
  <c r="IK785" i="16"/>
  <c r="IJ785" i="16"/>
  <c r="II785" i="16"/>
  <c r="JE784" i="16"/>
  <c r="JD784" i="16"/>
  <c r="JC784" i="16"/>
  <c r="JB784" i="16"/>
  <c r="JA784" i="16"/>
  <c r="IZ784" i="16"/>
  <c r="IY784" i="16"/>
  <c r="IX784" i="16"/>
  <c r="IW784" i="16"/>
  <c r="IV784" i="16"/>
  <c r="IU784" i="16"/>
  <c r="IT784" i="16"/>
  <c r="IS784" i="16"/>
  <c r="IR784" i="16"/>
  <c r="IQ784" i="16"/>
  <c r="IP784" i="16"/>
  <c r="IO784" i="16"/>
  <c r="IN784" i="16"/>
  <c r="IM784" i="16"/>
  <c r="IL784" i="16"/>
  <c r="IK784" i="16"/>
  <c r="IJ784" i="16"/>
  <c r="II784" i="16"/>
  <c r="JE783" i="16"/>
  <c r="JD783" i="16"/>
  <c r="JC783" i="16"/>
  <c r="JB783" i="16"/>
  <c r="JA783" i="16"/>
  <c r="IZ783" i="16"/>
  <c r="IY783" i="16"/>
  <c r="IX783" i="16"/>
  <c r="IW783" i="16"/>
  <c r="IV783" i="16"/>
  <c r="IU783" i="16"/>
  <c r="IT783" i="16"/>
  <c r="IS783" i="16"/>
  <c r="IR783" i="16"/>
  <c r="IQ783" i="16"/>
  <c r="IP783" i="16"/>
  <c r="IO783" i="16"/>
  <c r="IN783" i="16"/>
  <c r="IM783" i="16"/>
  <c r="IL783" i="16"/>
  <c r="IK783" i="16"/>
  <c r="IJ783" i="16"/>
  <c r="II783" i="16"/>
  <c r="JE782" i="16"/>
  <c r="JD782" i="16"/>
  <c r="JC782" i="16"/>
  <c r="JB782" i="16"/>
  <c r="JA782" i="16"/>
  <c r="IZ782" i="16"/>
  <c r="IY782" i="16"/>
  <c r="IX782" i="16"/>
  <c r="IW782" i="16"/>
  <c r="IV782" i="16"/>
  <c r="IU782" i="16"/>
  <c r="IT782" i="16"/>
  <c r="IS782" i="16"/>
  <c r="IR782" i="16"/>
  <c r="IQ782" i="16"/>
  <c r="IP782" i="16"/>
  <c r="IO782" i="16"/>
  <c r="IN782" i="16"/>
  <c r="IM782" i="16"/>
  <c r="IL782" i="16"/>
  <c r="IK782" i="16"/>
  <c r="IJ782" i="16"/>
  <c r="II782" i="16"/>
  <c r="JE781" i="16"/>
  <c r="JD781" i="16"/>
  <c r="JC781" i="16"/>
  <c r="JB781" i="16"/>
  <c r="JA781" i="16"/>
  <c r="IZ781" i="16"/>
  <c r="IY781" i="16"/>
  <c r="IX781" i="16"/>
  <c r="IW781" i="16"/>
  <c r="IV781" i="16"/>
  <c r="IU781" i="16"/>
  <c r="IT781" i="16"/>
  <c r="IS781" i="16"/>
  <c r="IR781" i="16"/>
  <c r="IQ781" i="16"/>
  <c r="IP781" i="16"/>
  <c r="IO781" i="16"/>
  <c r="IN781" i="16"/>
  <c r="IM781" i="16"/>
  <c r="IL781" i="16"/>
  <c r="IK781" i="16"/>
  <c r="IJ781" i="16"/>
  <c r="II781" i="16"/>
  <c r="JE780" i="16"/>
  <c r="JD780" i="16"/>
  <c r="JC780" i="16"/>
  <c r="JB780" i="16"/>
  <c r="JA780" i="16"/>
  <c r="IZ780" i="16"/>
  <c r="IY780" i="16"/>
  <c r="IX780" i="16"/>
  <c r="IW780" i="16"/>
  <c r="IV780" i="16"/>
  <c r="IU780" i="16"/>
  <c r="IT780" i="16"/>
  <c r="IS780" i="16"/>
  <c r="IR780" i="16"/>
  <c r="IQ780" i="16"/>
  <c r="IP780" i="16"/>
  <c r="IO780" i="16"/>
  <c r="IN780" i="16"/>
  <c r="IM780" i="16"/>
  <c r="IL780" i="16"/>
  <c r="IK780" i="16"/>
  <c r="IJ780" i="16"/>
  <c r="II780" i="16"/>
  <c r="JE779" i="16"/>
  <c r="JD779" i="16"/>
  <c r="JC779" i="16"/>
  <c r="JB779" i="16"/>
  <c r="JA779" i="16"/>
  <c r="IZ779" i="16"/>
  <c r="IY779" i="16"/>
  <c r="IX779" i="16"/>
  <c r="IW779" i="16"/>
  <c r="IV779" i="16"/>
  <c r="IU779" i="16"/>
  <c r="IT779" i="16"/>
  <c r="IS779" i="16"/>
  <c r="IR779" i="16"/>
  <c r="IQ779" i="16"/>
  <c r="IP779" i="16"/>
  <c r="IO779" i="16"/>
  <c r="IN779" i="16"/>
  <c r="IM779" i="16"/>
  <c r="IL779" i="16"/>
  <c r="IK779" i="16"/>
  <c r="IJ779" i="16"/>
  <c r="II779" i="16"/>
  <c r="JE778" i="16"/>
  <c r="JD778" i="16"/>
  <c r="JC778" i="16"/>
  <c r="JB778" i="16"/>
  <c r="JA778" i="16"/>
  <c r="IZ778" i="16"/>
  <c r="IY778" i="16"/>
  <c r="IX778" i="16"/>
  <c r="IW778" i="16"/>
  <c r="IV778" i="16"/>
  <c r="IU778" i="16"/>
  <c r="IT778" i="16"/>
  <c r="IS778" i="16"/>
  <c r="IR778" i="16"/>
  <c r="IQ778" i="16"/>
  <c r="IP778" i="16"/>
  <c r="IO778" i="16"/>
  <c r="IN778" i="16"/>
  <c r="IM778" i="16"/>
  <c r="IL778" i="16"/>
  <c r="IK778" i="16"/>
  <c r="IJ778" i="16"/>
  <c r="II778" i="16"/>
  <c r="JE777" i="16"/>
  <c r="JD777" i="16"/>
  <c r="JC777" i="16"/>
  <c r="JB777" i="16"/>
  <c r="JA777" i="16"/>
  <c r="IZ777" i="16"/>
  <c r="IY777" i="16"/>
  <c r="IX777" i="16"/>
  <c r="IW777" i="16"/>
  <c r="IV777" i="16"/>
  <c r="IU777" i="16"/>
  <c r="IT777" i="16"/>
  <c r="IS777" i="16"/>
  <c r="IR777" i="16"/>
  <c r="IQ777" i="16"/>
  <c r="IP777" i="16"/>
  <c r="IO777" i="16"/>
  <c r="IN777" i="16"/>
  <c r="IM777" i="16"/>
  <c r="IL777" i="16"/>
  <c r="IK777" i="16"/>
  <c r="IJ777" i="16"/>
  <c r="II777" i="16"/>
  <c r="JE776" i="16"/>
  <c r="JD776" i="16"/>
  <c r="JC776" i="16"/>
  <c r="JB776" i="16"/>
  <c r="JA776" i="16"/>
  <c r="IZ776" i="16"/>
  <c r="IY776" i="16"/>
  <c r="IX776" i="16"/>
  <c r="IW776" i="16"/>
  <c r="IV776" i="16"/>
  <c r="IU776" i="16"/>
  <c r="IT776" i="16"/>
  <c r="IS776" i="16"/>
  <c r="IR776" i="16"/>
  <c r="IQ776" i="16"/>
  <c r="IP776" i="16"/>
  <c r="IO776" i="16"/>
  <c r="IN776" i="16"/>
  <c r="IM776" i="16"/>
  <c r="IL776" i="16"/>
  <c r="IK776" i="16"/>
  <c r="IJ776" i="16"/>
  <c r="II776" i="16"/>
  <c r="JE775" i="16"/>
  <c r="JD775" i="16"/>
  <c r="JC775" i="16"/>
  <c r="JB775" i="16"/>
  <c r="JA775" i="16"/>
  <c r="IZ775" i="16"/>
  <c r="IY775" i="16"/>
  <c r="IX775" i="16"/>
  <c r="IW775" i="16"/>
  <c r="IV775" i="16"/>
  <c r="IU775" i="16"/>
  <c r="IT775" i="16"/>
  <c r="IS775" i="16"/>
  <c r="IR775" i="16"/>
  <c r="IQ775" i="16"/>
  <c r="IP775" i="16"/>
  <c r="IO775" i="16"/>
  <c r="IN775" i="16"/>
  <c r="IM775" i="16"/>
  <c r="IL775" i="16"/>
  <c r="IK775" i="16"/>
  <c r="IJ775" i="16"/>
  <c r="II775" i="16"/>
  <c r="JE774" i="16"/>
  <c r="JD774" i="16"/>
  <c r="JC774" i="16"/>
  <c r="JB774" i="16"/>
  <c r="JA774" i="16"/>
  <c r="IZ774" i="16"/>
  <c r="IY774" i="16"/>
  <c r="IX774" i="16"/>
  <c r="IW774" i="16"/>
  <c r="IV774" i="16"/>
  <c r="IU774" i="16"/>
  <c r="IT774" i="16"/>
  <c r="IS774" i="16"/>
  <c r="IR774" i="16"/>
  <c r="IQ774" i="16"/>
  <c r="IP774" i="16"/>
  <c r="IO774" i="16"/>
  <c r="IN774" i="16"/>
  <c r="IM774" i="16"/>
  <c r="IL774" i="16"/>
  <c r="IK774" i="16"/>
  <c r="IJ774" i="16"/>
  <c r="II774" i="16"/>
  <c r="JE773" i="16"/>
  <c r="JD773" i="16"/>
  <c r="JC773" i="16"/>
  <c r="JB773" i="16"/>
  <c r="JA773" i="16"/>
  <c r="IZ773" i="16"/>
  <c r="IY773" i="16"/>
  <c r="IX773" i="16"/>
  <c r="IW773" i="16"/>
  <c r="IV773" i="16"/>
  <c r="IU773" i="16"/>
  <c r="IT773" i="16"/>
  <c r="IS773" i="16"/>
  <c r="IR773" i="16"/>
  <c r="IQ773" i="16"/>
  <c r="IP773" i="16"/>
  <c r="IO773" i="16"/>
  <c r="IN773" i="16"/>
  <c r="IM773" i="16"/>
  <c r="IL773" i="16"/>
  <c r="IK773" i="16"/>
  <c r="IJ773" i="16"/>
  <c r="II773" i="16"/>
  <c r="JE772" i="16"/>
  <c r="JD772" i="16"/>
  <c r="JC772" i="16"/>
  <c r="JB772" i="16"/>
  <c r="JA772" i="16"/>
  <c r="IZ772" i="16"/>
  <c r="IY772" i="16"/>
  <c r="IX772" i="16"/>
  <c r="IW772" i="16"/>
  <c r="IV772" i="16"/>
  <c r="IU772" i="16"/>
  <c r="IT772" i="16"/>
  <c r="IS772" i="16"/>
  <c r="IR772" i="16"/>
  <c r="IQ772" i="16"/>
  <c r="IP772" i="16"/>
  <c r="IO772" i="16"/>
  <c r="IN772" i="16"/>
  <c r="IM772" i="16"/>
  <c r="IL772" i="16"/>
  <c r="IK772" i="16"/>
  <c r="IJ772" i="16"/>
  <c r="II772" i="16"/>
  <c r="JE771" i="16"/>
  <c r="JD771" i="16"/>
  <c r="JC771" i="16"/>
  <c r="JB771" i="16"/>
  <c r="JA771" i="16"/>
  <c r="IZ771" i="16"/>
  <c r="IY771" i="16"/>
  <c r="IX771" i="16"/>
  <c r="IW771" i="16"/>
  <c r="IV771" i="16"/>
  <c r="IU771" i="16"/>
  <c r="IT771" i="16"/>
  <c r="IS771" i="16"/>
  <c r="IR771" i="16"/>
  <c r="IQ771" i="16"/>
  <c r="IP771" i="16"/>
  <c r="IO771" i="16"/>
  <c r="IN771" i="16"/>
  <c r="IM771" i="16"/>
  <c r="IL771" i="16"/>
  <c r="IK771" i="16"/>
  <c r="IJ771" i="16"/>
  <c r="II771" i="16"/>
  <c r="JE770" i="16"/>
  <c r="JD770" i="16"/>
  <c r="JC770" i="16"/>
  <c r="JB770" i="16"/>
  <c r="JA770" i="16"/>
  <c r="IZ770" i="16"/>
  <c r="IY770" i="16"/>
  <c r="IX770" i="16"/>
  <c r="IW770" i="16"/>
  <c r="IV770" i="16"/>
  <c r="IU770" i="16"/>
  <c r="IT770" i="16"/>
  <c r="IS770" i="16"/>
  <c r="IR770" i="16"/>
  <c r="IQ770" i="16"/>
  <c r="IP770" i="16"/>
  <c r="IO770" i="16"/>
  <c r="IN770" i="16"/>
  <c r="IM770" i="16"/>
  <c r="IL770" i="16"/>
  <c r="IK770" i="16"/>
  <c r="IJ770" i="16"/>
  <c r="II770" i="16"/>
  <c r="JE769" i="16"/>
  <c r="JD769" i="16"/>
  <c r="JC769" i="16"/>
  <c r="JB769" i="16"/>
  <c r="JA769" i="16"/>
  <c r="IZ769" i="16"/>
  <c r="IY769" i="16"/>
  <c r="IX769" i="16"/>
  <c r="IW769" i="16"/>
  <c r="IV769" i="16"/>
  <c r="IU769" i="16"/>
  <c r="IT769" i="16"/>
  <c r="IS769" i="16"/>
  <c r="IR769" i="16"/>
  <c r="IQ769" i="16"/>
  <c r="IP769" i="16"/>
  <c r="IO769" i="16"/>
  <c r="IN769" i="16"/>
  <c r="IM769" i="16"/>
  <c r="IL769" i="16"/>
  <c r="IK769" i="16"/>
  <c r="IJ769" i="16"/>
  <c r="II769" i="16"/>
  <c r="JE768" i="16"/>
  <c r="JD768" i="16"/>
  <c r="JC768" i="16"/>
  <c r="JB768" i="16"/>
  <c r="JA768" i="16"/>
  <c r="IZ768" i="16"/>
  <c r="IY768" i="16"/>
  <c r="IX768" i="16"/>
  <c r="IW768" i="16"/>
  <c r="IV768" i="16"/>
  <c r="IU768" i="16"/>
  <c r="IT768" i="16"/>
  <c r="IS768" i="16"/>
  <c r="IR768" i="16"/>
  <c r="IQ768" i="16"/>
  <c r="IP768" i="16"/>
  <c r="IO768" i="16"/>
  <c r="IN768" i="16"/>
  <c r="IM768" i="16"/>
  <c r="IL768" i="16"/>
  <c r="IK768" i="16"/>
  <c r="IJ768" i="16"/>
  <c r="II768" i="16"/>
  <c r="JE767" i="16"/>
  <c r="JD767" i="16"/>
  <c r="JC767" i="16"/>
  <c r="JB767" i="16"/>
  <c r="JA767" i="16"/>
  <c r="IZ767" i="16"/>
  <c r="IY767" i="16"/>
  <c r="IX767" i="16"/>
  <c r="IW767" i="16"/>
  <c r="IV767" i="16"/>
  <c r="IU767" i="16"/>
  <c r="IT767" i="16"/>
  <c r="IS767" i="16"/>
  <c r="IR767" i="16"/>
  <c r="IQ767" i="16"/>
  <c r="IP767" i="16"/>
  <c r="IO767" i="16"/>
  <c r="IN767" i="16"/>
  <c r="IM767" i="16"/>
  <c r="IL767" i="16"/>
  <c r="IK767" i="16"/>
  <c r="IJ767" i="16"/>
  <c r="II767" i="16"/>
  <c r="JE766" i="16"/>
  <c r="JD766" i="16"/>
  <c r="JC766" i="16"/>
  <c r="JB766" i="16"/>
  <c r="JA766" i="16"/>
  <c r="IZ766" i="16"/>
  <c r="IY766" i="16"/>
  <c r="IX766" i="16"/>
  <c r="IW766" i="16"/>
  <c r="IV766" i="16"/>
  <c r="IU766" i="16"/>
  <c r="IT766" i="16"/>
  <c r="IS766" i="16"/>
  <c r="IR766" i="16"/>
  <c r="IQ766" i="16"/>
  <c r="IP766" i="16"/>
  <c r="IO766" i="16"/>
  <c r="IN766" i="16"/>
  <c r="IM766" i="16"/>
  <c r="IL766" i="16"/>
  <c r="IK766" i="16"/>
  <c r="IJ766" i="16"/>
  <c r="II766" i="16"/>
  <c r="JE765" i="16"/>
  <c r="JD765" i="16"/>
  <c r="JC765" i="16"/>
  <c r="JB765" i="16"/>
  <c r="JA765" i="16"/>
  <c r="IZ765" i="16"/>
  <c r="IY765" i="16"/>
  <c r="IX765" i="16"/>
  <c r="IW765" i="16"/>
  <c r="IV765" i="16"/>
  <c r="IU765" i="16"/>
  <c r="IT765" i="16"/>
  <c r="IS765" i="16"/>
  <c r="IR765" i="16"/>
  <c r="IQ765" i="16"/>
  <c r="IP765" i="16"/>
  <c r="IO765" i="16"/>
  <c r="IN765" i="16"/>
  <c r="IM765" i="16"/>
  <c r="IL765" i="16"/>
  <c r="IK765" i="16"/>
  <c r="IJ765" i="16"/>
  <c r="II765" i="16"/>
  <c r="JE764" i="16"/>
  <c r="JD764" i="16"/>
  <c r="JC764" i="16"/>
  <c r="JB764" i="16"/>
  <c r="JA764" i="16"/>
  <c r="IZ764" i="16"/>
  <c r="IY764" i="16"/>
  <c r="IX764" i="16"/>
  <c r="IW764" i="16"/>
  <c r="IV764" i="16"/>
  <c r="IU764" i="16"/>
  <c r="IT764" i="16"/>
  <c r="IS764" i="16"/>
  <c r="IR764" i="16"/>
  <c r="IQ764" i="16"/>
  <c r="IP764" i="16"/>
  <c r="IO764" i="16"/>
  <c r="IN764" i="16"/>
  <c r="IM764" i="16"/>
  <c r="IL764" i="16"/>
  <c r="IK764" i="16"/>
  <c r="IJ764" i="16"/>
  <c r="II764" i="16"/>
  <c r="JE763" i="16"/>
  <c r="JD763" i="16"/>
  <c r="JC763" i="16"/>
  <c r="JB763" i="16"/>
  <c r="JA763" i="16"/>
  <c r="IZ763" i="16"/>
  <c r="IY763" i="16"/>
  <c r="IX763" i="16"/>
  <c r="IW763" i="16"/>
  <c r="IV763" i="16"/>
  <c r="IU763" i="16"/>
  <c r="IT763" i="16"/>
  <c r="IS763" i="16"/>
  <c r="IR763" i="16"/>
  <c r="IQ763" i="16"/>
  <c r="IP763" i="16"/>
  <c r="IO763" i="16"/>
  <c r="IN763" i="16"/>
  <c r="IM763" i="16"/>
  <c r="IL763" i="16"/>
  <c r="IK763" i="16"/>
  <c r="IJ763" i="16"/>
  <c r="II763" i="16"/>
  <c r="JE762" i="16"/>
  <c r="JD762" i="16"/>
  <c r="JC762" i="16"/>
  <c r="JB762" i="16"/>
  <c r="JA762" i="16"/>
  <c r="IZ762" i="16"/>
  <c r="IY762" i="16"/>
  <c r="IX762" i="16"/>
  <c r="IW762" i="16"/>
  <c r="IV762" i="16"/>
  <c r="IU762" i="16"/>
  <c r="IT762" i="16"/>
  <c r="IS762" i="16"/>
  <c r="IR762" i="16"/>
  <c r="IQ762" i="16"/>
  <c r="IP762" i="16"/>
  <c r="IO762" i="16"/>
  <c r="IN762" i="16"/>
  <c r="IM762" i="16"/>
  <c r="IL762" i="16"/>
  <c r="IK762" i="16"/>
  <c r="IJ762" i="16"/>
  <c r="II762" i="16"/>
  <c r="JE761" i="16"/>
  <c r="JD761" i="16"/>
  <c r="JC761" i="16"/>
  <c r="JB761" i="16"/>
  <c r="JA761" i="16"/>
  <c r="IZ761" i="16"/>
  <c r="IY761" i="16"/>
  <c r="IX761" i="16"/>
  <c r="IW761" i="16"/>
  <c r="IV761" i="16"/>
  <c r="IU761" i="16"/>
  <c r="IT761" i="16"/>
  <c r="IS761" i="16"/>
  <c r="IR761" i="16"/>
  <c r="IQ761" i="16"/>
  <c r="IP761" i="16"/>
  <c r="IO761" i="16"/>
  <c r="IN761" i="16"/>
  <c r="IM761" i="16"/>
  <c r="IL761" i="16"/>
  <c r="IK761" i="16"/>
  <c r="IJ761" i="16"/>
  <c r="II761" i="16"/>
  <c r="JE760" i="16"/>
  <c r="JD760" i="16"/>
  <c r="JC760" i="16"/>
  <c r="JB760" i="16"/>
  <c r="JA760" i="16"/>
  <c r="IZ760" i="16"/>
  <c r="IY760" i="16"/>
  <c r="IX760" i="16"/>
  <c r="IW760" i="16"/>
  <c r="IV760" i="16"/>
  <c r="IU760" i="16"/>
  <c r="IT760" i="16"/>
  <c r="IS760" i="16"/>
  <c r="IR760" i="16"/>
  <c r="IQ760" i="16"/>
  <c r="IP760" i="16"/>
  <c r="IO760" i="16"/>
  <c r="IN760" i="16"/>
  <c r="IM760" i="16"/>
  <c r="IL760" i="16"/>
  <c r="IK760" i="16"/>
  <c r="IJ760" i="16"/>
  <c r="II760" i="16"/>
  <c r="JE759" i="16"/>
  <c r="JD759" i="16"/>
  <c r="JC759" i="16"/>
  <c r="JB759" i="16"/>
  <c r="JA759" i="16"/>
  <c r="IZ759" i="16"/>
  <c r="IY759" i="16"/>
  <c r="IX759" i="16"/>
  <c r="IW759" i="16"/>
  <c r="IV759" i="16"/>
  <c r="IU759" i="16"/>
  <c r="IT759" i="16"/>
  <c r="IS759" i="16"/>
  <c r="IR759" i="16"/>
  <c r="IQ759" i="16"/>
  <c r="IP759" i="16"/>
  <c r="IO759" i="16"/>
  <c r="IN759" i="16"/>
  <c r="IM759" i="16"/>
  <c r="IL759" i="16"/>
  <c r="IK759" i="16"/>
  <c r="IJ759" i="16"/>
  <c r="II759" i="16"/>
  <c r="JE758" i="16"/>
  <c r="JD758" i="16"/>
  <c r="JC758" i="16"/>
  <c r="JB758" i="16"/>
  <c r="JA758" i="16"/>
  <c r="IZ758" i="16"/>
  <c r="IY758" i="16"/>
  <c r="IX758" i="16"/>
  <c r="IW758" i="16"/>
  <c r="IV758" i="16"/>
  <c r="IU758" i="16"/>
  <c r="IT758" i="16"/>
  <c r="IS758" i="16"/>
  <c r="IR758" i="16"/>
  <c r="IQ758" i="16"/>
  <c r="IP758" i="16"/>
  <c r="IO758" i="16"/>
  <c r="IN758" i="16"/>
  <c r="IM758" i="16"/>
  <c r="IL758" i="16"/>
  <c r="IK758" i="16"/>
  <c r="IJ758" i="16"/>
  <c r="II758" i="16"/>
  <c r="JE757" i="16"/>
  <c r="JD757" i="16"/>
  <c r="JC757" i="16"/>
  <c r="JB757" i="16"/>
  <c r="JA757" i="16"/>
  <c r="IZ757" i="16"/>
  <c r="IY757" i="16"/>
  <c r="IX757" i="16"/>
  <c r="IW757" i="16"/>
  <c r="IV757" i="16"/>
  <c r="IU757" i="16"/>
  <c r="IT757" i="16"/>
  <c r="IS757" i="16"/>
  <c r="IR757" i="16"/>
  <c r="IQ757" i="16"/>
  <c r="IP757" i="16"/>
  <c r="IO757" i="16"/>
  <c r="IN757" i="16"/>
  <c r="IM757" i="16"/>
  <c r="IL757" i="16"/>
  <c r="IK757" i="16"/>
  <c r="IJ757" i="16"/>
  <c r="II757" i="16"/>
  <c r="JE756" i="16"/>
  <c r="JD756" i="16"/>
  <c r="JC756" i="16"/>
  <c r="JB756" i="16"/>
  <c r="JA756" i="16"/>
  <c r="IZ756" i="16"/>
  <c r="IY756" i="16"/>
  <c r="IX756" i="16"/>
  <c r="IW756" i="16"/>
  <c r="IV756" i="16"/>
  <c r="IU756" i="16"/>
  <c r="IT756" i="16"/>
  <c r="IS756" i="16"/>
  <c r="IR756" i="16"/>
  <c r="IQ756" i="16"/>
  <c r="IP756" i="16"/>
  <c r="IO756" i="16"/>
  <c r="IN756" i="16"/>
  <c r="IM756" i="16"/>
  <c r="IL756" i="16"/>
  <c r="IK756" i="16"/>
  <c r="IJ756" i="16"/>
  <c r="II756" i="16"/>
  <c r="JE755" i="16"/>
  <c r="JD755" i="16"/>
  <c r="JC755" i="16"/>
  <c r="JB755" i="16"/>
  <c r="JA755" i="16"/>
  <c r="IZ755" i="16"/>
  <c r="IY755" i="16"/>
  <c r="IX755" i="16"/>
  <c r="IW755" i="16"/>
  <c r="IV755" i="16"/>
  <c r="IU755" i="16"/>
  <c r="IT755" i="16"/>
  <c r="IS755" i="16"/>
  <c r="IR755" i="16"/>
  <c r="IQ755" i="16"/>
  <c r="IP755" i="16"/>
  <c r="IO755" i="16"/>
  <c r="IN755" i="16"/>
  <c r="IM755" i="16"/>
  <c r="IL755" i="16"/>
  <c r="IK755" i="16"/>
  <c r="IJ755" i="16"/>
  <c r="II755" i="16"/>
  <c r="JE754" i="16"/>
  <c r="JD754" i="16"/>
  <c r="JC754" i="16"/>
  <c r="JB754" i="16"/>
  <c r="JA754" i="16"/>
  <c r="IZ754" i="16"/>
  <c r="IY754" i="16"/>
  <c r="IX754" i="16"/>
  <c r="IW754" i="16"/>
  <c r="IV754" i="16"/>
  <c r="IU754" i="16"/>
  <c r="IT754" i="16"/>
  <c r="IS754" i="16"/>
  <c r="IR754" i="16"/>
  <c r="IQ754" i="16"/>
  <c r="IP754" i="16"/>
  <c r="IO754" i="16"/>
  <c r="IN754" i="16"/>
  <c r="IM754" i="16"/>
  <c r="IL754" i="16"/>
  <c r="IK754" i="16"/>
  <c r="IJ754" i="16"/>
  <c r="II754" i="16"/>
  <c r="JE753" i="16"/>
  <c r="JD753" i="16"/>
  <c r="JC753" i="16"/>
  <c r="JB753" i="16"/>
  <c r="JA753" i="16"/>
  <c r="IZ753" i="16"/>
  <c r="IY753" i="16"/>
  <c r="IX753" i="16"/>
  <c r="IW753" i="16"/>
  <c r="IV753" i="16"/>
  <c r="IU753" i="16"/>
  <c r="IT753" i="16"/>
  <c r="IS753" i="16"/>
  <c r="IR753" i="16"/>
  <c r="IQ753" i="16"/>
  <c r="IP753" i="16"/>
  <c r="IO753" i="16"/>
  <c r="IN753" i="16"/>
  <c r="IM753" i="16"/>
  <c r="IL753" i="16"/>
  <c r="IK753" i="16"/>
  <c r="IJ753" i="16"/>
  <c r="II753" i="16"/>
  <c r="JE752" i="16"/>
  <c r="JD752" i="16"/>
  <c r="JC752" i="16"/>
  <c r="JB752" i="16"/>
  <c r="JA752" i="16"/>
  <c r="IZ752" i="16"/>
  <c r="IY752" i="16"/>
  <c r="IX752" i="16"/>
  <c r="IW752" i="16"/>
  <c r="IV752" i="16"/>
  <c r="IU752" i="16"/>
  <c r="IT752" i="16"/>
  <c r="IS752" i="16"/>
  <c r="IR752" i="16"/>
  <c r="IQ752" i="16"/>
  <c r="IP752" i="16"/>
  <c r="IO752" i="16"/>
  <c r="IN752" i="16"/>
  <c r="IM752" i="16"/>
  <c r="IL752" i="16"/>
  <c r="IK752" i="16"/>
  <c r="IJ752" i="16"/>
  <c r="II752" i="16"/>
  <c r="JE751" i="16"/>
  <c r="JD751" i="16"/>
  <c r="JC751" i="16"/>
  <c r="JB751" i="16"/>
  <c r="JA751" i="16"/>
  <c r="IZ751" i="16"/>
  <c r="IY751" i="16"/>
  <c r="IX751" i="16"/>
  <c r="IW751" i="16"/>
  <c r="IV751" i="16"/>
  <c r="IU751" i="16"/>
  <c r="IT751" i="16"/>
  <c r="IS751" i="16"/>
  <c r="IR751" i="16"/>
  <c r="IQ751" i="16"/>
  <c r="IP751" i="16"/>
  <c r="IO751" i="16"/>
  <c r="IN751" i="16"/>
  <c r="IM751" i="16"/>
  <c r="IL751" i="16"/>
  <c r="IK751" i="16"/>
  <c r="IJ751" i="16"/>
  <c r="II751" i="16"/>
  <c r="JE750" i="16"/>
  <c r="JD750" i="16"/>
  <c r="JC750" i="16"/>
  <c r="JB750" i="16"/>
  <c r="JA750" i="16"/>
  <c r="IZ750" i="16"/>
  <c r="IY750" i="16"/>
  <c r="IX750" i="16"/>
  <c r="IW750" i="16"/>
  <c r="IV750" i="16"/>
  <c r="IU750" i="16"/>
  <c r="IT750" i="16"/>
  <c r="IS750" i="16"/>
  <c r="IR750" i="16"/>
  <c r="IQ750" i="16"/>
  <c r="IP750" i="16"/>
  <c r="IO750" i="16"/>
  <c r="IN750" i="16"/>
  <c r="IM750" i="16"/>
  <c r="IL750" i="16"/>
  <c r="IK750" i="16"/>
  <c r="IJ750" i="16"/>
  <c r="II750" i="16"/>
  <c r="JE749" i="16"/>
  <c r="JD749" i="16"/>
  <c r="JC749" i="16"/>
  <c r="JB749" i="16"/>
  <c r="JA749" i="16"/>
  <c r="IZ749" i="16"/>
  <c r="IY749" i="16"/>
  <c r="IX749" i="16"/>
  <c r="IW749" i="16"/>
  <c r="IV749" i="16"/>
  <c r="IU749" i="16"/>
  <c r="IT749" i="16"/>
  <c r="IS749" i="16"/>
  <c r="IR749" i="16"/>
  <c r="IQ749" i="16"/>
  <c r="IP749" i="16"/>
  <c r="IO749" i="16"/>
  <c r="IN749" i="16"/>
  <c r="IM749" i="16"/>
  <c r="IL749" i="16"/>
  <c r="IK749" i="16"/>
  <c r="IJ749" i="16"/>
  <c r="II749" i="16"/>
  <c r="JE748" i="16"/>
  <c r="JD748" i="16"/>
  <c r="JC748" i="16"/>
  <c r="JB748" i="16"/>
  <c r="JA748" i="16"/>
  <c r="IZ748" i="16"/>
  <c r="IY748" i="16"/>
  <c r="IX748" i="16"/>
  <c r="IW748" i="16"/>
  <c r="IV748" i="16"/>
  <c r="IU748" i="16"/>
  <c r="IT748" i="16"/>
  <c r="IS748" i="16"/>
  <c r="IR748" i="16"/>
  <c r="IQ748" i="16"/>
  <c r="IP748" i="16"/>
  <c r="IO748" i="16"/>
  <c r="IN748" i="16"/>
  <c r="IM748" i="16"/>
  <c r="IL748" i="16"/>
  <c r="IK748" i="16"/>
  <c r="IJ748" i="16"/>
  <c r="II748" i="16"/>
  <c r="JE747" i="16"/>
  <c r="JD747" i="16"/>
  <c r="JC747" i="16"/>
  <c r="JB747" i="16"/>
  <c r="JA747" i="16"/>
  <c r="IZ747" i="16"/>
  <c r="IY747" i="16"/>
  <c r="IX747" i="16"/>
  <c r="IW747" i="16"/>
  <c r="IV747" i="16"/>
  <c r="IU747" i="16"/>
  <c r="IT747" i="16"/>
  <c r="IS747" i="16"/>
  <c r="IR747" i="16"/>
  <c r="IQ747" i="16"/>
  <c r="IP747" i="16"/>
  <c r="IO747" i="16"/>
  <c r="IN747" i="16"/>
  <c r="IM747" i="16"/>
  <c r="IL747" i="16"/>
  <c r="IK747" i="16"/>
  <c r="IJ747" i="16"/>
  <c r="II747" i="16"/>
  <c r="JE746" i="16"/>
  <c r="JD746" i="16"/>
  <c r="JC746" i="16"/>
  <c r="JB746" i="16"/>
  <c r="JA746" i="16"/>
  <c r="IZ746" i="16"/>
  <c r="IY746" i="16"/>
  <c r="IX746" i="16"/>
  <c r="IW746" i="16"/>
  <c r="IV746" i="16"/>
  <c r="IU746" i="16"/>
  <c r="IT746" i="16"/>
  <c r="IS746" i="16"/>
  <c r="IR746" i="16"/>
  <c r="IQ746" i="16"/>
  <c r="IP746" i="16"/>
  <c r="IO746" i="16"/>
  <c r="IN746" i="16"/>
  <c r="IM746" i="16"/>
  <c r="IL746" i="16"/>
  <c r="IK746" i="16"/>
  <c r="IJ746" i="16"/>
  <c r="II746" i="16"/>
  <c r="JE745" i="16"/>
  <c r="JD745" i="16"/>
  <c r="JC745" i="16"/>
  <c r="JB745" i="16"/>
  <c r="JA745" i="16"/>
  <c r="IZ745" i="16"/>
  <c r="IY745" i="16"/>
  <c r="IX745" i="16"/>
  <c r="IW745" i="16"/>
  <c r="IV745" i="16"/>
  <c r="IU745" i="16"/>
  <c r="IT745" i="16"/>
  <c r="IS745" i="16"/>
  <c r="IR745" i="16"/>
  <c r="IQ745" i="16"/>
  <c r="IP745" i="16"/>
  <c r="IO745" i="16"/>
  <c r="IN745" i="16"/>
  <c r="IM745" i="16"/>
  <c r="IL745" i="16"/>
  <c r="IK745" i="16"/>
  <c r="IJ745" i="16"/>
  <c r="II745" i="16"/>
  <c r="JE744" i="16"/>
  <c r="JD744" i="16"/>
  <c r="JC744" i="16"/>
  <c r="JB744" i="16"/>
  <c r="JA744" i="16"/>
  <c r="IZ744" i="16"/>
  <c r="IY744" i="16"/>
  <c r="IX744" i="16"/>
  <c r="IW744" i="16"/>
  <c r="IV744" i="16"/>
  <c r="IU744" i="16"/>
  <c r="IT744" i="16"/>
  <c r="IS744" i="16"/>
  <c r="IR744" i="16"/>
  <c r="IQ744" i="16"/>
  <c r="IP744" i="16"/>
  <c r="IO744" i="16"/>
  <c r="IN744" i="16"/>
  <c r="IM744" i="16"/>
  <c r="IL744" i="16"/>
  <c r="IK744" i="16"/>
  <c r="IJ744" i="16"/>
  <c r="II744" i="16"/>
  <c r="JE743" i="16"/>
  <c r="JD743" i="16"/>
  <c r="JC743" i="16"/>
  <c r="JB743" i="16"/>
  <c r="JA743" i="16"/>
  <c r="IZ743" i="16"/>
  <c r="IY743" i="16"/>
  <c r="IX743" i="16"/>
  <c r="IW743" i="16"/>
  <c r="IV743" i="16"/>
  <c r="IU743" i="16"/>
  <c r="IT743" i="16"/>
  <c r="IS743" i="16"/>
  <c r="IR743" i="16"/>
  <c r="IQ743" i="16"/>
  <c r="IP743" i="16"/>
  <c r="IO743" i="16"/>
  <c r="IN743" i="16"/>
  <c r="IM743" i="16"/>
  <c r="IL743" i="16"/>
  <c r="IK743" i="16"/>
  <c r="IJ743" i="16"/>
  <c r="II743" i="16"/>
  <c r="JE742" i="16"/>
  <c r="JD742" i="16"/>
  <c r="JC742" i="16"/>
  <c r="JB742" i="16"/>
  <c r="JA742" i="16"/>
  <c r="IZ742" i="16"/>
  <c r="IY742" i="16"/>
  <c r="IX742" i="16"/>
  <c r="IW742" i="16"/>
  <c r="IV742" i="16"/>
  <c r="IU742" i="16"/>
  <c r="IT742" i="16"/>
  <c r="IS742" i="16"/>
  <c r="IR742" i="16"/>
  <c r="IQ742" i="16"/>
  <c r="IP742" i="16"/>
  <c r="IO742" i="16"/>
  <c r="IN742" i="16"/>
  <c r="IM742" i="16"/>
  <c r="IL742" i="16"/>
  <c r="IK742" i="16"/>
  <c r="IJ742" i="16"/>
  <c r="II742" i="16"/>
  <c r="JE741" i="16"/>
  <c r="JD741" i="16"/>
  <c r="JC741" i="16"/>
  <c r="JB741" i="16"/>
  <c r="JA741" i="16"/>
  <c r="IZ741" i="16"/>
  <c r="IY741" i="16"/>
  <c r="IX741" i="16"/>
  <c r="IW741" i="16"/>
  <c r="IV741" i="16"/>
  <c r="IU741" i="16"/>
  <c r="IT741" i="16"/>
  <c r="IS741" i="16"/>
  <c r="IR741" i="16"/>
  <c r="IQ741" i="16"/>
  <c r="IP741" i="16"/>
  <c r="IO741" i="16"/>
  <c r="IN741" i="16"/>
  <c r="IM741" i="16"/>
  <c r="IL741" i="16"/>
  <c r="IK741" i="16"/>
  <c r="IJ741" i="16"/>
  <c r="II741" i="16"/>
  <c r="JE740" i="16"/>
  <c r="JD740" i="16"/>
  <c r="JC740" i="16"/>
  <c r="JB740" i="16"/>
  <c r="JA740" i="16"/>
  <c r="IZ740" i="16"/>
  <c r="IY740" i="16"/>
  <c r="IX740" i="16"/>
  <c r="IW740" i="16"/>
  <c r="IV740" i="16"/>
  <c r="IU740" i="16"/>
  <c r="IT740" i="16"/>
  <c r="IS740" i="16"/>
  <c r="IR740" i="16"/>
  <c r="IQ740" i="16"/>
  <c r="IP740" i="16"/>
  <c r="IO740" i="16"/>
  <c r="IN740" i="16"/>
  <c r="IM740" i="16"/>
  <c r="IL740" i="16"/>
  <c r="IK740" i="16"/>
  <c r="IJ740" i="16"/>
  <c r="II740" i="16"/>
  <c r="JE739" i="16"/>
  <c r="JD739" i="16"/>
  <c r="JC739" i="16"/>
  <c r="JB739" i="16"/>
  <c r="JA739" i="16"/>
  <c r="IZ739" i="16"/>
  <c r="IY739" i="16"/>
  <c r="IX739" i="16"/>
  <c r="IW739" i="16"/>
  <c r="IV739" i="16"/>
  <c r="IU739" i="16"/>
  <c r="IT739" i="16"/>
  <c r="IS739" i="16"/>
  <c r="IR739" i="16"/>
  <c r="IQ739" i="16"/>
  <c r="IP739" i="16"/>
  <c r="IO739" i="16"/>
  <c r="IN739" i="16"/>
  <c r="IM739" i="16"/>
  <c r="IL739" i="16"/>
  <c r="IK739" i="16"/>
  <c r="IJ739" i="16"/>
  <c r="II739" i="16"/>
  <c r="JE738" i="16"/>
  <c r="JD738" i="16"/>
  <c r="JC738" i="16"/>
  <c r="JB738" i="16"/>
  <c r="JA738" i="16"/>
  <c r="IZ738" i="16"/>
  <c r="IY738" i="16"/>
  <c r="IX738" i="16"/>
  <c r="IW738" i="16"/>
  <c r="IV738" i="16"/>
  <c r="IU738" i="16"/>
  <c r="IT738" i="16"/>
  <c r="IS738" i="16"/>
  <c r="IR738" i="16"/>
  <c r="IQ738" i="16"/>
  <c r="IP738" i="16"/>
  <c r="IO738" i="16"/>
  <c r="IN738" i="16"/>
  <c r="IM738" i="16"/>
  <c r="IL738" i="16"/>
  <c r="IK738" i="16"/>
  <c r="IJ738" i="16"/>
  <c r="II738" i="16"/>
  <c r="JE737" i="16"/>
  <c r="JD737" i="16"/>
  <c r="JC737" i="16"/>
  <c r="JB737" i="16"/>
  <c r="JA737" i="16"/>
  <c r="IZ737" i="16"/>
  <c r="IY737" i="16"/>
  <c r="IX737" i="16"/>
  <c r="IW737" i="16"/>
  <c r="IV737" i="16"/>
  <c r="IU737" i="16"/>
  <c r="IT737" i="16"/>
  <c r="IS737" i="16"/>
  <c r="IR737" i="16"/>
  <c r="IQ737" i="16"/>
  <c r="IP737" i="16"/>
  <c r="IO737" i="16"/>
  <c r="IN737" i="16"/>
  <c r="IM737" i="16"/>
  <c r="IL737" i="16"/>
  <c r="IK737" i="16"/>
  <c r="IJ737" i="16"/>
  <c r="II737" i="16"/>
  <c r="JE736" i="16"/>
  <c r="JD736" i="16"/>
  <c r="JC736" i="16"/>
  <c r="JB736" i="16"/>
  <c r="JA736" i="16"/>
  <c r="IZ736" i="16"/>
  <c r="IY736" i="16"/>
  <c r="IX736" i="16"/>
  <c r="IW736" i="16"/>
  <c r="IV736" i="16"/>
  <c r="IU736" i="16"/>
  <c r="IT736" i="16"/>
  <c r="IS736" i="16"/>
  <c r="IR736" i="16"/>
  <c r="IQ736" i="16"/>
  <c r="IP736" i="16"/>
  <c r="IO736" i="16"/>
  <c r="IN736" i="16"/>
  <c r="IM736" i="16"/>
  <c r="IL736" i="16"/>
  <c r="IK736" i="16"/>
  <c r="IJ736" i="16"/>
  <c r="II736" i="16"/>
  <c r="JE735" i="16"/>
  <c r="JD735" i="16"/>
  <c r="JC735" i="16"/>
  <c r="JB735" i="16"/>
  <c r="JA735" i="16"/>
  <c r="IZ735" i="16"/>
  <c r="IY735" i="16"/>
  <c r="IX735" i="16"/>
  <c r="IW735" i="16"/>
  <c r="IV735" i="16"/>
  <c r="IU735" i="16"/>
  <c r="IT735" i="16"/>
  <c r="IS735" i="16"/>
  <c r="IR735" i="16"/>
  <c r="IQ735" i="16"/>
  <c r="IP735" i="16"/>
  <c r="IO735" i="16"/>
  <c r="IN735" i="16"/>
  <c r="IM735" i="16"/>
  <c r="IL735" i="16"/>
  <c r="IK735" i="16"/>
  <c r="IJ735" i="16"/>
  <c r="II735" i="16"/>
  <c r="JE734" i="16"/>
  <c r="JD734" i="16"/>
  <c r="JC734" i="16"/>
  <c r="JB734" i="16"/>
  <c r="JA734" i="16"/>
  <c r="IZ734" i="16"/>
  <c r="IY734" i="16"/>
  <c r="IX734" i="16"/>
  <c r="IW734" i="16"/>
  <c r="IV734" i="16"/>
  <c r="IU734" i="16"/>
  <c r="IT734" i="16"/>
  <c r="IS734" i="16"/>
  <c r="IR734" i="16"/>
  <c r="IQ734" i="16"/>
  <c r="IP734" i="16"/>
  <c r="IO734" i="16"/>
  <c r="IN734" i="16"/>
  <c r="IM734" i="16"/>
  <c r="IL734" i="16"/>
  <c r="IK734" i="16"/>
  <c r="IJ734" i="16"/>
  <c r="II734" i="16"/>
  <c r="JE733" i="16"/>
  <c r="JD733" i="16"/>
  <c r="JC733" i="16"/>
  <c r="JB733" i="16"/>
  <c r="JA733" i="16"/>
  <c r="IZ733" i="16"/>
  <c r="IY733" i="16"/>
  <c r="IX733" i="16"/>
  <c r="IW733" i="16"/>
  <c r="IV733" i="16"/>
  <c r="IU733" i="16"/>
  <c r="IT733" i="16"/>
  <c r="IS733" i="16"/>
  <c r="IR733" i="16"/>
  <c r="IQ733" i="16"/>
  <c r="IP733" i="16"/>
  <c r="IO733" i="16"/>
  <c r="IN733" i="16"/>
  <c r="IM733" i="16"/>
  <c r="IL733" i="16"/>
  <c r="IK733" i="16"/>
  <c r="IJ733" i="16"/>
  <c r="II733" i="16"/>
  <c r="JE732" i="16"/>
  <c r="JD732" i="16"/>
  <c r="JC732" i="16"/>
  <c r="JB732" i="16"/>
  <c r="JA732" i="16"/>
  <c r="IZ732" i="16"/>
  <c r="IY732" i="16"/>
  <c r="IX732" i="16"/>
  <c r="IW732" i="16"/>
  <c r="IV732" i="16"/>
  <c r="IU732" i="16"/>
  <c r="IT732" i="16"/>
  <c r="IS732" i="16"/>
  <c r="IR732" i="16"/>
  <c r="IQ732" i="16"/>
  <c r="IP732" i="16"/>
  <c r="IO732" i="16"/>
  <c r="IN732" i="16"/>
  <c r="IM732" i="16"/>
  <c r="IL732" i="16"/>
  <c r="IK732" i="16"/>
  <c r="IJ732" i="16"/>
  <c r="II732" i="16"/>
  <c r="JE731" i="16"/>
  <c r="JD731" i="16"/>
  <c r="JC731" i="16"/>
  <c r="JB731" i="16"/>
  <c r="JA731" i="16"/>
  <c r="IZ731" i="16"/>
  <c r="IY731" i="16"/>
  <c r="IX731" i="16"/>
  <c r="IW731" i="16"/>
  <c r="IV731" i="16"/>
  <c r="IU731" i="16"/>
  <c r="IT731" i="16"/>
  <c r="IS731" i="16"/>
  <c r="IR731" i="16"/>
  <c r="IQ731" i="16"/>
  <c r="IP731" i="16"/>
  <c r="IO731" i="16"/>
  <c r="IN731" i="16"/>
  <c r="IM731" i="16"/>
  <c r="IL731" i="16"/>
  <c r="IK731" i="16"/>
  <c r="IJ731" i="16"/>
  <c r="II731" i="16"/>
  <c r="JE730" i="16"/>
  <c r="JD730" i="16"/>
  <c r="JC730" i="16"/>
  <c r="JB730" i="16"/>
  <c r="JA730" i="16"/>
  <c r="IZ730" i="16"/>
  <c r="IY730" i="16"/>
  <c r="IX730" i="16"/>
  <c r="IW730" i="16"/>
  <c r="IV730" i="16"/>
  <c r="IU730" i="16"/>
  <c r="IT730" i="16"/>
  <c r="IS730" i="16"/>
  <c r="IR730" i="16"/>
  <c r="IQ730" i="16"/>
  <c r="IP730" i="16"/>
  <c r="IO730" i="16"/>
  <c r="IN730" i="16"/>
  <c r="IM730" i="16"/>
  <c r="IL730" i="16"/>
  <c r="IK730" i="16"/>
  <c r="IJ730" i="16"/>
  <c r="II730" i="16"/>
  <c r="JE729" i="16"/>
  <c r="JD729" i="16"/>
  <c r="JC729" i="16"/>
  <c r="JB729" i="16"/>
  <c r="JA729" i="16"/>
  <c r="IZ729" i="16"/>
  <c r="IY729" i="16"/>
  <c r="IX729" i="16"/>
  <c r="IW729" i="16"/>
  <c r="IV729" i="16"/>
  <c r="IU729" i="16"/>
  <c r="IT729" i="16"/>
  <c r="IS729" i="16"/>
  <c r="IR729" i="16"/>
  <c r="IQ729" i="16"/>
  <c r="IP729" i="16"/>
  <c r="IO729" i="16"/>
  <c r="IN729" i="16"/>
  <c r="IM729" i="16"/>
  <c r="IL729" i="16"/>
  <c r="IK729" i="16"/>
  <c r="IJ729" i="16"/>
  <c r="II729" i="16"/>
  <c r="JE728" i="16"/>
  <c r="JD728" i="16"/>
  <c r="JC728" i="16"/>
  <c r="JB728" i="16"/>
  <c r="JA728" i="16"/>
  <c r="IZ728" i="16"/>
  <c r="IY728" i="16"/>
  <c r="IX728" i="16"/>
  <c r="IW728" i="16"/>
  <c r="IV728" i="16"/>
  <c r="IU728" i="16"/>
  <c r="IT728" i="16"/>
  <c r="IS728" i="16"/>
  <c r="IR728" i="16"/>
  <c r="IQ728" i="16"/>
  <c r="IP728" i="16"/>
  <c r="IO728" i="16"/>
  <c r="IN728" i="16"/>
  <c r="IM728" i="16"/>
  <c r="IL728" i="16"/>
  <c r="IK728" i="16"/>
  <c r="IJ728" i="16"/>
  <c r="II728" i="16"/>
  <c r="JE727" i="16"/>
  <c r="JD727" i="16"/>
  <c r="JC727" i="16"/>
  <c r="JB727" i="16"/>
  <c r="JA727" i="16"/>
  <c r="IZ727" i="16"/>
  <c r="IY727" i="16"/>
  <c r="IX727" i="16"/>
  <c r="IW727" i="16"/>
  <c r="IV727" i="16"/>
  <c r="IU727" i="16"/>
  <c r="IT727" i="16"/>
  <c r="IS727" i="16"/>
  <c r="IR727" i="16"/>
  <c r="IQ727" i="16"/>
  <c r="IP727" i="16"/>
  <c r="IO727" i="16"/>
  <c r="IN727" i="16"/>
  <c r="IM727" i="16"/>
  <c r="IL727" i="16"/>
  <c r="IK727" i="16"/>
  <c r="IJ727" i="16"/>
  <c r="II727" i="16"/>
  <c r="JE726" i="16"/>
  <c r="JD726" i="16"/>
  <c r="JC726" i="16"/>
  <c r="JB726" i="16"/>
  <c r="JA726" i="16"/>
  <c r="IZ726" i="16"/>
  <c r="IY726" i="16"/>
  <c r="IX726" i="16"/>
  <c r="IW726" i="16"/>
  <c r="IV726" i="16"/>
  <c r="IU726" i="16"/>
  <c r="IT726" i="16"/>
  <c r="IS726" i="16"/>
  <c r="IR726" i="16"/>
  <c r="IQ726" i="16"/>
  <c r="IP726" i="16"/>
  <c r="IO726" i="16"/>
  <c r="IN726" i="16"/>
  <c r="IM726" i="16"/>
  <c r="IL726" i="16"/>
  <c r="IK726" i="16"/>
  <c r="IJ726" i="16"/>
  <c r="II726" i="16"/>
  <c r="JE725" i="16"/>
  <c r="JD725" i="16"/>
  <c r="JC725" i="16"/>
  <c r="JB725" i="16"/>
  <c r="JA725" i="16"/>
  <c r="IZ725" i="16"/>
  <c r="IY725" i="16"/>
  <c r="IX725" i="16"/>
  <c r="IW725" i="16"/>
  <c r="IV725" i="16"/>
  <c r="IU725" i="16"/>
  <c r="IT725" i="16"/>
  <c r="IS725" i="16"/>
  <c r="IR725" i="16"/>
  <c r="IQ725" i="16"/>
  <c r="IP725" i="16"/>
  <c r="IO725" i="16"/>
  <c r="IN725" i="16"/>
  <c r="IM725" i="16"/>
  <c r="IL725" i="16"/>
  <c r="IK725" i="16"/>
  <c r="IJ725" i="16"/>
  <c r="II725" i="16"/>
  <c r="JE724" i="16"/>
  <c r="JD724" i="16"/>
  <c r="JC724" i="16"/>
  <c r="JB724" i="16"/>
  <c r="JA724" i="16"/>
  <c r="IZ724" i="16"/>
  <c r="IY724" i="16"/>
  <c r="IX724" i="16"/>
  <c r="IW724" i="16"/>
  <c r="IV724" i="16"/>
  <c r="IU724" i="16"/>
  <c r="IT724" i="16"/>
  <c r="IS724" i="16"/>
  <c r="IR724" i="16"/>
  <c r="IQ724" i="16"/>
  <c r="IP724" i="16"/>
  <c r="IO724" i="16"/>
  <c r="IN724" i="16"/>
  <c r="IM724" i="16"/>
  <c r="IL724" i="16"/>
  <c r="IK724" i="16"/>
  <c r="IJ724" i="16"/>
  <c r="II724" i="16"/>
  <c r="JE723" i="16"/>
  <c r="JD723" i="16"/>
  <c r="JC723" i="16"/>
  <c r="JB723" i="16"/>
  <c r="JA723" i="16"/>
  <c r="IZ723" i="16"/>
  <c r="IY723" i="16"/>
  <c r="IX723" i="16"/>
  <c r="IW723" i="16"/>
  <c r="IV723" i="16"/>
  <c r="IU723" i="16"/>
  <c r="IT723" i="16"/>
  <c r="IS723" i="16"/>
  <c r="IR723" i="16"/>
  <c r="IQ723" i="16"/>
  <c r="IP723" i="16"/>
  <c r="IO723" i="16"/>
  <c r="IN723" i="16"/>
  <c r="IM723" i="16"/>
  <c r="IL723" i="16"/>
  <c r="IK723" i="16"/>
  <c r="IJ723" i="16"/>
  <c r="II723" i="16"/>
  <c r="JE722" i="16"/>
  <c r="JD722" i="16"/>
  <c r="JC722" i="16"/>
  <c r="JB722" i="16"/>
  <c r="JA722" i="16"/>
  <c r="IZ722" i="16"/>
  <c r="IY722" i="16"/>
  <c r="IX722" i="16"/>
  <c r="IW722" i="16"/>
  <c r="IV722" i="16"/>
  <c r="IU722" i="16"/>
  <c r="IT722" i="16"/>
  <c r="IS722" i="16"/>
  <c r="IR722" i="16"/>
  <c r="IQ722" i="16"/>
  <c r="IP722" i="16"/>
  <c r="IO722" i="16"/>
  <c r="IN722" i="16"/>
  <c r="IM722" i="16"/>
  <c r="IL722" i="16"/>
  <c r="IK722" i="16"/>
  <c r="IJ722" i="16"/>
  <c r="II722" i="16"/>
  <c r="JE721" i="16"/>
  <c r="JD721" i="16"/>
  <c r="JC721" i="16"/>
  <c r="JB721" i="16"/>
  <c r="JA721" i="16"/>
  <c r="IZ721" i="16"/>
  <c r="IY721" i="16"/>
  <c r="IX721" i="16"/>
  <c r="IW721" i="16"/>
  <c r="IV721" i="16"/>
  <c r="IU721" i="16"/>
  <c r="IT721" i="16"/>
  <c r="IS721" i="16"/>
  <c r="IR721" i="16"/>
  <c r="IQ721" i="16"/>
  <c r="IP721" i="16"/>
  <c r="IO721" i="16"/>
  <c r="IN721" i="16"/>
  <c r="IM721" i="16"/>
  <c r="IL721" i="16"/>
  <c r="IK721" i="16"/>
  <c r="IJ721" i="16"/>
  <c r="II721" i="16"/>
  <c r="JE720" i="16"/>
  <c r="JD720" i="16"/>
  <c r="JC720" i="16"/>
  <c r="JB720" i="16"/>
  <c r="JA720" i="16"/>
  <c r="IZ720" i="16"/>
  <c r="IY720" i="16"/>
  <c r="IX720" i="16"/>
  <c r="IW720" i="16"/>
  <c r="IV720" i="16"/>
  <c r="IU720" i="16"/>
  <c r="IT720" i="16"/>
  <c r="IS720" i="16"/>
  <c r="IR720" i="16"/>
  <c r="IQ720" i="16"/>
  <c r="IP720" i="16"/>
  <c r="IO720" i="16"/>
  <c r="IN720" i="16"/>
  <c r="IM720" i="16"/>
  <c r="IL720" i="16"/>
  <c r="IK720" i="16"/>
  <c r="IJ720" i="16"/>
  <c r="II720" i="16"/>
  <c r="JE719" i="16"/>
  <c r="JD719" i="16"/>
  <c r="JC719" i="16"/>
  <c r="JB719" i="16"/>
  <c r="JA719" i="16"/>
  <c r="IZ719" i="16"/>
  <c r="IY719" i="16"/>
  <c r="IX719" i="16"/>
  <c r="IW719" i="16"/>
  <c r="IV719" i="16"/>
  <c r="IU719" i="16"/>
  <c r="IT719" i="16"/>
  <c r="IS719" i="16"/>
  <c r="IR719" i="16"/>
  <c r="IQ719" i="16"/>
  <c r="IP719" i="16"/>
  <c r="IO719" i="16"/>
  <c r="IN719" i="16"/>
  <c r="IM719" i="16"/>
  <c r="IL719" i="16"/>
  <c r="IK719" i="16"/>
  <c r="IJ719" i="16"/>
  <c r="II719" i="16"/>
  <c r="JE718" i="16"/>
  <c r="JD718" i="16"/>
  <c r="JC718" i="16"/>
  <c r="JB718" i="16"/>
  <c r="JA718" i="16"/>
  <c r="IZ718" i="16"/>
  <c r="IY718" i="16"/>
  <c r="IX718" i="16"/>
  <c r="IW718" i="16"/>
  <c r="IV718" i="16"/>
  <c r="IU718" i="16"/>
  <c r="IT718" i="16"/>
  <c r="IS718" i="16"/>
  <c r="IR718" i="16"/>
  <c r="IQ718" i="16"/>
  <c r="IP718" i="16"/>
  <c r="IO718" i="16"/>
  <c r="IN718" i="16"/>
  <c r="IM718" i="16"/>
  <c r="IL718" i="16"/>
  <c r="IK718" i="16"/>
  <c r="IJ718" i="16"/>
  <c r="II718" i="16"/>
  <c r="JE717" i="16"/>
  <c r="JD717" i="16"/>
  <c r="JC717" i="16"/>
  <c r="JB717" i="16"/>
  <c r="JA717" i="16"/>
  <c r="IZ717" i="16"/>
  <c r="IY717" i="16"/>
  <c r="IX717" i="16"/>
  <c r="IW717" i="16"/>
  <c r="IV717" i="16"/>
  <c r="IU717" i="16"/>
  <c r="IT717" i="16"/>
  <c r="IS717" i="16"/>
  <c r="IR717" i="16"/>
  <c r="IQ717" i="16"/>
  <c r="IP717" i="16"/>
  <c r="IO717" i="16"/>
  <c r="IN717" i="16"/>
  <c r="IM717" i="16"/>
  <c r="IL717" i="16"/>
  <c r="IK717" i="16"/>
  <c r="IJ717" i="16"/>
  <c r="II717" i="16"/>
  <c r="JE716" i="16"/>
  <c r="JD716" i="16"/>
  <c r="JC716" i="16"/>
  <c r="JB716" i="16"/>
  <c r="JA716" i="16"/>
  <c r="IZ716" i="16"/>
  <c r="IY716" i="16"/>
  <c r="IX716" i="16"/>
  <c r="IW716" i="16"/>
  <c r="IV716" i="16"/>
  <c r="IU716" i="16"/>
  <c r="IT716" i="16"/>
  <c r="IS716" i="16"/>
  <c r="IR716" i="16"/>
  <c r="IQ716" i="16"/>
  <c r="IP716" i="16"/>
  <c r="IO716" i="16"/>
  <c r="IN716" i="16"/>
  <c r="IM716" i="16"/>
  <c r="IL716" i="16"/>
  <c r="IK716" i="16"/>
  <c r="IJ716" i="16"/>
  <c r="II716" i="16"/>
  <c r="JE715" i="16"/>
  <c r="JD715" i="16"/>
  <c r="JC715" i="16"/>
  <c r="JB715" i="16"/>
  <c r="JA715" i="16"/>
  <c r="IZ715" i="16"/>
  <c r="IY715" i="16"/>
  <c r="IX715" i="16"/>
  <c r="IW715" i="16"/>
  <c r="IV715" i="16"/>
  <c r="IU715" i="16"/>
  <c r="IT715" i="16"/>
  <c r="IS715" i="16"/>
  <c r="IR715" i="16"/>
  <c r="IQ715" i="16"/>
  <c r="IP715" i="16"/>
  <c r="IO715" i="16"/>
  <c r="IN715" i="16"/>
  <c r="IM715" i="16"/>
  <c r="IL715" i="16"/>
  <c r="IK715" i="16"/>
  <c r="IJ715" i="16"/>
  <c r="II715" i="16"/>
  <c r="JE714" i="16"/>
  <c r="JD714" i="16"/>
  <c r="JC714" i="16"/>
  <c r="JB714" i="16"/>
  <c r="JA714" i="16"/>
  <c r="IZ714" i="16"/>
  <c r="IY714" i="16"/>
  <c r="IX714" i="16"/>
  <c r="IW714" i="16"/>
  <c r="IV714" i="16"/>
  <c r="IU714" i="16"/>
  <c r="IT714" i="16"/>
  <c r="IS714" i="16"/>
  <c r="IR714" i="16"/>
  <c r="IQ714" i="16"/>
  <c r="IP714" i="16"/>
  <c r="IO714" i="16"/>
  <c r="IN714" i="16"/>
  <c r="IM714" i="16"/>
  <c r="IL714" i="16"/>
  <c r="IK714" i="16"/>
  <c r="IJ714" i="16"/>
  <c r="II714" i="16"/>
  <c r="JE713" i="16"/>
  <c r="JD713" i="16"/>
  <c r="JC713" i="16"/>
  <c r="JB713" i="16"/>
  <c r="JA713" i="16"/>
  <c r="IZ713" i="16"/>
  <c r="IY713" i="16"/>
  <c r="IX713" i="16"/>
  <c r="IW713" i="16"/>
  <c r="IV713" i="16"/>
  <c r="IU713" i="16"/>
  <c r="IT713" i="16"/>
  <c r="IS713" i="16"/>
  <c r="IR713" i="16"/>
  <c r="IQ713" i="16"/>
  <c r="IP713" i="16"/>
  <c r="IO713" i="16"/>
  <c r="IN713" i="16"/>
  <c r="IM713" i="16"/>
  <c r="IL713" i="16"/>
  <c r="IK713" i="16"/>
  <c r="IJ713" i="16"/>
  <c r="II713" i="16"/>
  <c r="JE712" i="16"/>
  <c r="JD712" i="16"/>
  <c r="JC712" i="16"/>
  <c r="JB712" i="16"/>
  <c r="JA712" i="16"/>
  <c r="IZ712" i="16"/>
  <c r="IY712" i="16"/>
  <c r="IX712" i="16"/>
  <c r="IW712" i="16"/>
  <c r="IV712" i="16"/>
  <c r="IU712" i="16"/>
  <c r="IT712" i="16"/>
  <c r="IS712" i="16"/>
  <c r="IR712" i="16"/>
  <c r="IQ712" i="16"/>
  <c r="IP712" i="16"/>
  <c r="IO712" i="16"/>
  <c r="IN712" i="16"/>
  <c r="IM712" i="16"/>
  <c r="IL712" i="16"/>
  <c r="IK712" i="16"/>
  <c r="IJ712" i="16"/>
  <c r="II712" i="16"/>
  <c r="JE711" i="16"/>
  <c r="JD711" i="16"/>
  <c r="JC711" i="16"/>
  <c r="JB711" i="16"/>
  <c r="JA711" i="16"/>
  <c r="IZ711" i="16"/>
  <c r="IY711" i="16"/>
  <c r="IX711" i="16"/>
  <c r="IW711" i="16"/>
  <c r="IV711" i="16"/>
  <c r="IU711" i="16"/>
  <c r="IT711" i="16"/>
  <c r="IS711" i="16"/>
  <c r="IR711" i="16"/>
  <c r="IQ711" i="16"/>
  <c r="IP711" i="16"/>
  <c r="IO711" i="16"/>
  <c r="IN711" i="16"/>
  <c r="IM711" i="16"/>
  <c r="IL711" i="16"/>
  <c r="IK711" i="16"/>
  <c r="IJ711" i="16"/>
  <c r="II711" i="16"/>
  <c r="JE710" i="16"/>
  <c r="JD710" i="16"/>
  <c r="JC710" i="16"/>
  <c r="JB710" i="16"/>
  <c r="JA710" i="16"/>
  <c r="IZ710" i="16"/>
  <c r="IY710" i="16"/>
  <c r="IX710" i="16"/>
  <c r="IW710" i="16"/>
  <c r="IV710" i="16"/>
  <c r="IU710" i="16"/>
  <c r="IT710" i="16"/>
  <c r="IS710" i="16"/>
  <c r="IR710" i="16"/>
  <c r="IQ710" i="16"/>
  <c r="IP710" i="16"/>
  <c r="IO710" i="16"/>
  <c r="IN710" i="16"/>
  <c r="IM710" i="16"/>
  <c r="IL710" i="16"/>
  <c r="IK710" i="16"/>
  <c r="IJ710" i="16"/>
  <c r="II710" i="16"/>
  <c r="JE709" i="16"/>
  <c r="JD709" i="16"/>
  <c r="JC709" i="16"/>
  <c r="JB709" i="16"/>
  <c r="JA709" i="16"/>
  <c r="IZ709" i="16"/>
  <c r="IY709" i="16"/>
  <c r="IX709" i="16"/>
  <c r="IW709" i="16"/>
  <c r="IV709" i="16"/>
  <c r="IU709" i="16"/>
  <c r="IT709" i="16"/>
  <c r="IS709" i="16"/>
  <c r="IR709" i="16"/>
  <c r="IQ709" i="16"/>
  <c r="IP709" i="16"/>
  <c r="IO709" i="16"/>
  <c r="IN709" i="16"/>
  <c r="IM709" i="16"/>
  <c r="IL709" i="16"/>
  <c r="IK709" i="16"/>
  <c r="IJ709" i="16"/>
  <c r="II709" i="16"/>
  <c r="JE708" i="16"/>
  <c r="JD708" i="16"/>
  <c r="JC708" i="16"/>
  <c r="JB708" i="16"/>
  <c r="JA708" i="16"/>
  <c r="IZ708" i="16"/>
  <c r="IY708" i="16"/>
  <c r="IX708" i="16"/>
  <c r="IW708" i="16"/>
  <c r="IV708" i="16"/>
  <c r="IU708" i="16"/>
  <c r="IT708" i="16"/>
  <c r="IS708" i="16"/>
  <c r="IR708" i="16"/>
  <c r="IQ708" i="16"/>
  <c r="IP708" i="16"/>
  <c r="IO708" i="16"/>
  <c r="IN708" i="16"/>
  <c r="IM708" i="16"/>
  <c r="IL708" i="16"/>
  <c r="IK708" i="16"/>
  <c r="IJ708" i="16"/>
  <c r="II708" i="16"/>
  <c r="JE707" i="16"/>
  <c r="JD707" i="16"/>
  <c r="JC707" i="16"/>
  <c r="JB707" i="16"/>
  <c r="JA707" i="16"/>
  <c r="IZ707" i="16"/>
  <c r="IY707" i="16"/>
  <c r="IX707" i="16"/>
  <c r="IW707" i="16"/>
  <c r="IV707" i="16"/>
  <c r="IU707" i="16"/>
  <c r="IT707" i="16"/>
  <c r="IS707" i="16"/>
  <c r="IR707" i="16"/>
  <c r="IQ707" i="16"/>
  <c r="IP707" i="16"/>
  <c r="IO707" i="16"/>
  <c r="IN707" i="16"/>
  <c r="IM707" i="16"/>
  <c r="IL707" i="16"/>
  <c r="IK707" i="16"/>
  <c r="IJ707" i="16"/>
  <c r="II707" i="16"/>
  <c r="JE706" i="16"/>
  <c r="JD706" i="16"/>
  <c r="JC706" i="16"/>
  <c r="JB706" i="16"/>
  <c r="JA706" i="16"/>
  <c r="IZ706" i="16"/>
  <c r="IY706" i="16"/>
  <c r="IX706" i="16"/>
  <c r="IW706" i="16"/>
  <c r="IV706" i="16"/>
  <c r="IU706" i="16"/>
  <c r="IT706" i="16"/>
  <c r="IS706" i="16"/>
  <c r="IR706" i="16"/>
  <c r="IQ706" i="16"/>
  <c r="IP706" i="16"/>
  <c r="IO706" i="16"/>
  <c r="IN706" i="16"/>
  <c r="IM706" i="16"/>
  <c r="IL706" i="16"/>
  <c r="IK706" i="16"/>
  <c r="IJ706" i="16"/>
  <c r="II706" i="16"/>
  <c r="JE705" i="16"/>
  <c r="JD705" i="16"/>
  <c r="JC705" i="16"/>
  <c r="JB705" i="16"/>
  <c r="JA705" i="16"/>
  <c r="IZ705" i="16"/>
  <c r="IY705" i="16"/>
  <c r="IX705" i="16"/>
  <c r="IW705" i="16"/>
  <c r="IV705" i="16"/>
  <c r="IU705" i="16"/>
  <c r="IT705" i="16"/>
  <c r="IS705" i="16"/>
  <c r="IR705" i="16"/>
  <c r="IQ705" i="16"/>
  <c r="IP705" i="16"/>
  <c r="IO705" i="16"/>
  <c r="IN705" i="16"/>
  <c r="IM705" i="16"/>
  <c r="IL705" i="16"/>
  <c r="IK705" i="16"/>
  <c r="IJ705" i="16"/>
  <c r="II705" i="16"/>
  <c r="JE704" i="16"/>
  <c r="JD704" i="16"/>
  <c r="JC704" i="16"/>
  <c r="JB704" i="16"/>
  <c r="JA704" i="16"/>
  <c r="IZ704" i="16"/>
  <c r="IY704" i="16"/>
  <c r="IX704" i="16"/>
  <c r="IW704" i="16"/>
  <c r="IV704" i="16"/>
  <c r="IU704" i="16"/>
  <c r="IT704" i="16"/>
  <c r="IS704" i="16"/>
  <c r="IR704" i="16"/>
  <c r="IQ704" i="16"/>
  <c r="IP704" i="16"/>
  <c r="IO704" i="16"/>
  <c r="IN704" i="16"/>
  <c r="IM704" i="16"/>
  <c r="IL704" i="16"/>
  <c r="IK704" i="16"/>
  <c r="IJ704" i="16"/>
  <c r="II704" i="16"/>
  <c r="JE703" i="16"/>
  <c r="JD703" i="16"/>
  <c r="JC703" i="16"/>
  <c r="JB703" i="16"/>
  <c r="JA703" i="16"/>
  <c r="IZ703" i="16"/>
  <c r="IY703" i="16"/>
  <c r="IX703" i="16"/>
  <c r="IW703" i="16"/>
  <c r="IV703" i="16"/>
  <c r="IU703" i="16"/>
  <c r="IT703" i="16"/>
  <c r="IS703" i="16"/>
  <c r="IR703" i="16"/>
  <c r="IQ703" i="16"/>
  <c r="IP703" i="16"/>
  <c r="IO703" i="16"/>
  <c r="IN703" i="16"/>
  <c r="IM703" i="16"/>
  <c r="IL703" i="16"/>
  <c r="IK703" i="16"/>
  <c r="IJ703" i="16"/>
  <c r="II703" i="16"/>
  <c r="JE702" i="16"/>
  <c r="JD702" i="16"/>
  <c r="JC702" i="16"/>
  <c r="JB702" i="16"/>
  <c r="JA702" i="16"/>
  <c r="IZ702" i="16"/>
  <c r="IY702" i="16"/>
  <c r="IX702" i="16"/>
  <c r="IW702" i="16"/>
  <c r="IV702" i="16"/>
  <c r="IU702" i="16"/>
  <c r="IT702" i="16"/>
  <c r="IS702" i="16"/>
  <c r="IR702" i="16"/>
  <c r="IQ702" i="16"/>
  <c r="IP702" i="16"/>
  <c r="IO702" i="16"/>
  <c r="IN702" i="16"/>
  <c r="IM702" i="16"/>
  <c r="IL702" i="16"/>
  <c r="IK702" i="16"/>
  <c r="IJ702" i="16"/>
  <c r="II702" i="16"/>
  <c r="JE701" i="16"/>
  <c r="JD701" i="16"/>
  <c r="JC701" i="16"/>
  <c r="JB701" i="16"/>
  <c r="JA701" i="16"/>
  <c r="IZ701" i="16"/>
  <c r="IY701" i="16"/>
  <c r="IX701" i="16"/>
  <c r="IW701" i="16"/>
  <c r="IV701" i="16"/>
  <c r="IU701" i="16"/>
  <c r="IT701" i="16"/>
  <c r="IS701" i="16"/>
  <c r="IR701" i="16"/>
  <c r="IQ701" i="16"/>
  <c r="IP701" i="16"/>
  <c r="IO701" i="16"/>
  <c r="IN701" i="16"/>
  <c r="IM701" i="16"/>
  <c r="IL701" i="16"/>
  <c r="IK701" i="16"/>
  <c r="IJ701" i="16"/>
  <c r="II701" i="16"/>
  <c r="JE700" i="16"/>
  <c r="JD700" i="16"/>
  <c r="JC700" i="16"/>
  <c r="JB700" i="16"/>
  <c r="JA700" i="16"/>
  <c r="IZ700" i="16"/>
  <c r="IY700" i="16"/>
  <c r="IX700" i="16"/>
  <c r="IW700" i="16"/>
  <c r="IV700" i="16"/>
  <c r="IU700" i="16"/>
  <c r="IT700" i="16"/>
  <c r="IS700" i="16"/>
  <c r="IR700" i="16"/>
  <c r="IQ700" i="16"/>
  <c r="IP700" i="16"/>
  <c r="IO700" i="16"/>
  <c r="IN700" i="16"/>
  <c r="IM700" i="16"/>
  <c r="IL700" i="16"/>
  <c r="IK700" i="16"/>
  <c r="IJ700" i="16"/>
  <c r="II700" i="16"/>
  <c r="JE699" i="16"/>
  <c r="JD699" i="16"/>
  <c r="JC699" i="16"/>
  <c r="JB699" i="16"/>
  <c r="JA699" i="16"/>
  <c r="IZ699" i="16"/>
  <c r="IY699" i="16"/>
  <c r="IX699" i="16"/>
  <c r="IW699" i="16"/>
  <c r="IV699" i="16"/>
  <c r="IU699" i="16"/>
  <c r="IT699" i="16"/>
  <c r="IS699" i="16"/>
  <c r="IR699" i="16"/>
  <c r="IQ699" i="16"/>
  <c r="IP699" i="16"/>
  <c r="IO699" i="16"/>
  <c r="IN699" i="16"/>
  <c r="IM699" i="16"/>
  <c r="IL699" i="16"/>
  <c r="IK699" i="16"/>
  <c r="IJ699" i="16"/>
  <c r="II699" i="16"/>
  <c r="JE698" i="16"/>
  <c r="JD698" i="16"/>
  <c r="JC698" i="16"/>
  <c r="JB698" i="16"/>
  <c r="JA698" i="16"/>
  <c r="IZ698" i="16"/>
  <c r="IY698" i="16"/>
  <c r="IX698" i="16"/>
  <c r="IW698" i="16"/>
  <c r="IV698" i="16"/>
  <c r="IU698" i="16"/>
  <c r="IT698" i="16"/>
  <c r="IS698" i="16"/>
  <c r="IR698" i="16"/>
  <c r="IQ698" i="16"/>
  <c r="IP698" i="16"/>
  <c r="IO698" i="16"/>
  <c r="IN698" i="16"/>
  <c r="IM698" i="16"/>
  <c r="IL698" i="16"/>
  <c r="IK698" i="16"/>
  <c r="IJ698" i="16"/>
  <c r="II698" i="16"/>
  <c r="JE697" i="16"/>
  <c r="JD697" i="16"/>
  <c r="JC697" i="16"/>
  <c r="JB697" i="16"/>
  <c r="JA697" i="16"/>
  <c r="IZ697" i="16"/>
  <c r="IY697" i="16"/>
  <c r="IX697" i="16"/>
  <c r="IW697" i="16"/>
  <c r="IV697" i="16"/>
  <c r="IU697" i="16"/>
  <c r="IT697" i="16"/>
  <c r="IS697" i="16"/>
  <c r="IR697" i="16"/>
  <c r="IQ697" i="16"/>
  <c r="IP697" i="16"/>
  <c r="IO697" i="16"/>
  <c r="IN697" i="16"/>
  <c r="IM697" i="16"/>
  <c r="IL697" i="16"/>
  <c r="IK697" i="16"/>
  <c r="IJ697" i="16"/>
  <c r="II697" i="16"/>
  <c r="JE696" i="16"/>
  <c r="JD696" i="16"/>
  <c r="JC696" i="16"/>
  <c r="JB696" i="16"/>
  <c r="JA696" i="16"/>
  <c r="IZ696" i="16"/>
  <c r="IY696" i="16"/>
  <c r="IX696" i="16"/>
  <c r="IW696" i="16"/>
  <c r="IV696" i="16"/>
  <c r="IU696" i="16"/>
  <c r="IT696" i="16"/>
  <c r="IS696" i="16"/>
  <c r="IR696" i="16"/>
  <c r="IQ696" i="16"/>
  <c r="IP696" i="16"/>
  <c r="IO696" i="16"/>
  <c r="IN696" i="16"/>
  <c r="IM696" i="16"/>
  <c r="IL696" i="16"/>
  <c r="IK696" i="16"/>
  <c r="IJ696" i="16"/>
  <c r="II696" i="16"/>
  <c r="JE695" i="16"/>
  <c r="JD695" i="16"/>
  <c r="JC695" i="16"/>
  <c r="JB695" i="16"/>
  <c r="JA695" i="16"/>
  <c r="IZ695" i="16"/>
  <c r="IY695" i="16"/>
  <c r="IX695" i="16"/>
  <c r="IW695" i="16"/>
  <c r="IV695" i="16"/>
  <c r="IU695" i="16"/>
  <c r="IT695" i="16"/>
  <c r="IS695" i="16"/>
  <c r="IR695" i="16"/>
  <c r="IQ695" i="16"/>
  <c r="IP695" i="16"/>
  <c r="IO695" i="16"/>
  <c r="IN695" i="16"/>
  <c r="IM695" i="16"/>
  <c r="IL695" i="16"/>
  <c r="IK695" i="16"/>
  <c r="IJ695" i="16"/>
  <c r="II695" i="16"/>
  <c r="JE694" i="16"/>
  <c r="JD694" i="16"/>
  <c r="JC694" i="16"/>
  <c r="JB694" i="16"/>
  <c r="JA694" i="16"/>
  <c r="IZ694" i="16"/>
  <c r="IY694" i="16"/>
  <c r="IX694" i="16"/>
  <c r="IW694" i="16"/>
  <c r="IV694" i="16"/>
  <c r="IU694" i="16"/>
  <c r="IT694" i="16"/>
  <c r="IS694" i="16"/>
  <c r="IR694" i="16"/>
  <c r="IQ694" i="16"/>
  <c r="IP694" i="16"/>
  <c r="IO694" i="16"/>
  <c r="IN694" i="16"/>
  <c r="IM694" i="16"/>
  <c r="IL694" i="16"/>
  <c r="IK694" i="16"/>
  <c r="IJ694" i="16"/>
  <c r="II694" i="16"/>
  <c r="JE693" i="16"/>
  <c r="JD693" i="16"/>
  <c r="JC693" i="16"/>
  <c r="JB693" i="16"/>
  <c r="JA693" i="16"/>
  <c r="IZ693" i="16"/>
  <c r="IY693" i="16"/>
  <c r="IX693" i="16"/>
  <c r="IW693" i="16"/>
  <c r="IV693" i="16"/>
  <c r="IU693" i="16"/>
  <c r="IT693" i="16"/>
  <c r="IS693" i="16"/>
  <c r="IR693" i="16"/>
  <c r="IQ693" i="16"/>
  <c r="IP693" i="16"/>
  <c r="IO693" i="16"/>
  <c r="IN693" i="16"/>
  <c r="IM693" i="16"/>
  <c r="IL693" i="16"/>
  <c r="IK693" i="16"/>
  <c r="IJ693" i="16"/>
  <c r="II693" i="16"/>
  <c r="JE692" i="16"/>
  <c r="JD692" i="16"/>
  <c r="JC692" i="16"/>
  <c r="JB692" i="16"/>
  <c r="JA692" i="16"/>
  <c r="IZ692" i="16"/>
  <c r="IY692" i="16"/>
  <c r="IX692" i="16"/>
  <c r="IW692" i="16"/>
  <c r="IV692" i="16"/>
  <c r="IU692" i="16"/>
  <c r="IT692" i="16"/>
  <c r="IS692" i="16"/>
  <c r="IR692" i="16"/>
  <c r="IQ692" i="16"/>
  <c r="IP692" i="16"/>
  <c r="IO692" i="16"/>
  <c r="IN692" i="16"/>
  <c r="IM692" i="16"/>
  <c r="IL692" i="16"/>
  <c r="IK692" i="16"/>
  <c r="IJ692" i="16"/>
  <c r="II692" i="16"/>
  <c r="JE691" i="16"/>
  <c r="JD691" i="16"/>
  <c r="JC691" i="16"/>
  <c r="JB691" i="16"/>
  <c r="JA691" i="16"/>
  <c r="IZ691" i="16"/>
  <c r="IY691" i="16"/>
  <c r="IX691" i="16"/>
  <c r="IW691" i="16"/>
  <c r="IV691" i="16"/>
  <c r="IU691" i="16"/>
  <c r="IT691" i="16"/>
  <c r="IS691" i="16"/>
  <c r="IR691" i="16"/>
  <c r="IQ691" i="16"/>
  <c r="IP691" i="16"/>
  <c r="IO691" i="16"/>
  <c r="IN691" i="16"/>
  <c r="IM691" i="16"/>
  <c r="IL691" i="16"/>
  <c r="IK691" i="16"/>
  <c r="IJ691" i="16"/>
  <c r="II691" i="16"/>
  <c r="JE690" i="16"/>
  <c r="JD690" i="16"/>
  <c r="JC690" i="16"/>
  <c r="JB690" i="16"/>
  <c r="JA690" i="16"/>
  <c r="IZ690" i="16"/>
  <c r="IY690" i="16"/>
  <c r="IX690" i="16"/>
  <c r="IW690" i="16"/>
  <c r="IV690" i="16"/>
  <c r="IU690" i="16"/>
  <c r="IT690" i="16"/>
  <c r="IS690" i="16"/>
  <c r="IR690" i="16"/>
  <c r="IQ690" i="16"/>
  <c r="IP690" i="16"/>
  <c r="IO690" i="16"/>
  <c r="IN690" i="16"/>
  <c r="IM690" i="16"/>
  <c r="IL690" i="16"/>
  <c r="IK690" i="16"/>
  <c r="IJ690" i="16"/>
  <c r="II690" i="16"/>
  <c r="JE689" i="16"/>
  <c r="JD689" i="16"/>
  <c r="JC689" i="16"/>
  <c r="JB689" i="16"/>
  <c r="JA689" i="16"/>
  <c r="IZ689" i="16"/>
  <c r="IY689" i="16"/>
  <c r="IX689" i="16"/>
  <c r="IW689" i="16"/>
  <c r="IV689" i="16"/>
  <c r="IU689" i="16"/>
  <c r="IT689" i="16"/>
  <c r="IS689" i="16"/>
  <c r="IR689" i="16"/>
  <c r="IQ689" i="16"/>
  <c r="IP689" i="16"/>
  <c r="IO689" i="16"/>
  <c r="IN689" i="16"/>
  <c r="IM689" i="16"/>
  <c r="IL689" i="16"/>
  <c r="IK689" i="16"/>
  <c r="IJ689" i="16"/>
  <c r="II689" i="16"/>
  <c r="JE688" i="16"/>
  <c r="JD688" i="16"/>
  <c r="JC688" i="16"/>
  <c r="JB688" i="16"/>
  <c r="JA688" i="16"/>
  <c r="IZ688" i="16"/>
  <c r="IY688" i="16"/>
  <c r="IX688" i="16"/>
  <c r="IW688" i="16"/>
  <c r="IV688" i="16"/>
  <c r="IU688" i="16"/>
  <c r="IT688" i="16"/>
  <c r="IS688" i="16"/>
  <c r="IR688" i="16"/>
  <c r="IQ688" i="16"/>
  <c r="IP688" i="16"/>
  <c r="IO688" i="16"/>
  <c r="IN688" i="16"/>
  <c r="IM688" i="16"/>
  <c r="IL688" i="16"/>
  <c r="IK688" i="16"/>
  <c r="IJ688" i="16"/>
  <c r="II688" i="16"/>
  <c r="JE687" i="16"/>
  <c r="JD687" i="16"/>
  <c r="JC687" i="16"/>
  <c r="JB687" i="16"/>
  <c r="JA687" i="16"/>
  <c r="IZ687" i="16"/>
  <c r="IY687" i="16"/>
  <c r="IX687" i="16"/>
  <c r="IW687" i="16"/>
  <c r="IV687" i="16"/>
  <c r="IU687" i="16"/>
  <c r="IT687" i="16"/>
  <c r="IS687" i="16"/>
  <c r="IR687" i="16"/>
  <c r="IQ687" i="16"/>
  <c r="IP687" i="16"/>
  <c r="IO687" i="16"/>
  <c r="IN687" i="16"/>
  <c r="IM687" i="16"/>
  <c r="IL687" i="16"/>
  <c r="IK687" i="16"/>
  <c r="IJ687" i="16"/>
  <c r="II687" i="16"/>
  <c r="JE686" i="16"/>
  <c r="JD686" i="16"/>
  <c r="JC686" i="16"/>
  <c r="JB686" i="16"/>
  <c r="JA686" i="16"/>
  <c r="IZ686" i="16"/>
  <c r="IY686" i="16"/>
  <c r="IX686" i="16"/>
  <c r="IW686" i="16"/>
  <c r="IV686" i="16"/>
  <c r="IU686" i="16"/>
  <c r="IT686" i="16"/>
  <c r="IS686" i="16"/>
  <c r="IR686" i="16"/>
  <c r="IQ686" i="16"/>
  <c r="IP686" i="16"/>
  <c r="IO686" i="16"/>
  <c r="IN686" i="16"/>
  <c r="IM686" i="16"/>
  <c r="IL686" i="16"/>
  <c r="IK686" i="16"/>
  <c r="IJ686" i="16"/>
  <c r="II686" i="16"/>
  <c r="JE685" i="16"/>
  <c r="JD685" i="16"/>
  <c r="JC685" i="16"/>
  <c r="JB685" i="16"/>
  <c r="JA685" i="16"/>
  <c r="IZ685" i="16"/>
  <c r="IY685" i="16"/>
  <c r="IX685" i="16"/>
  <c r="IW685" i="16"/>
  <c r="IV685" i="16"/>
  <c r="IU685" i="16"/>
  <c r="IT685" i="16"/>
  <c r="IS685" i="16"/>
  <c r="IR685" i="16"/>
  <c r="IQ685" i="16"/>
  <c r="IP685" i="16"/>
  <c r="IO685" i="16"/>
  <c r="IN685" i="16"/>
  <c r="IM685" i="16"/>
  <c r="IL685" i="16"/>
  <c r="IK685" i="16"/>
  <c r="IJ685" i="16"/>
  <c r="II685" i="16"/>
  <c r="JE684" i="16"/>
  <c r="JD684" i="16"/>
  <c r="JC684" i="16"/>
  <c r="JB684" i="16"/>
  <c r="JA684" i="16"/>
  <c r="IZ684" i="16"/>
  <c r="IY684" i="16"/>
  <c r="IX684" i="16"/>
  <c r="IW684" i="16"/>
  <c r="IV684" i="16"/>
  <c r="IU684" i="16"/>
  <c r="IT684" i="16"/>
  <c r="IS684" i="16"/>
  <c r="IR684" i="16"/>
  <c r="IQ684" i="16"/>
  <c r="IP684" i="16"/>
  <c r="IO684" i="16"/>
  <c r="IN684" i="16"/>
  <c r="IM684" i="16"/>
  <c r="IL684" i="16"/>
  <c r="IK684" i="16"/>
  <c r="IJ684" i="16"/>
  <c r="II684" i="16"/>
  <c r="JE683" i="16"/>
  <c r="JD683" i="16"/>
  <c r="JC683" i="16"/>
  <c r="JB683" i="16"/>
  <c r="JA683" i="16"/>
  <c r="IZ683" i="16"/>
  <c r="IY683" i="16"/>
  <c r="IX683" i="16"/>
  <c r="IW683" i="16"/>
  <c r="IV683" i="16"/>
  <c r="IU683" i="16"/>
  <c r="IT683" i="16"/>
  <c r="IS683" i="16"/>
  <c r="IR683" i="16"/>
  <c r="IQ683" i="16"/>
  <c r="IP683" i="16"/>
  <c r="IO683" i="16"/>
  <c r="IN683" i="16"/>
  <c r="IM683" i="16"/>
  <c r="IL683" i="16"/>
  <c r="IK683" i="16"/>
  <c r="IJ683" i="16"/>
  <c r="II683" i="16"/>
  <c r="JE682" i="16"/>
  <c r="JD682" i="16"/>
  <c r="JC682" i="16"/>
  <c r="JB682" i="16"/>
  <c r="JA682" i="16"/>
  <c r="IZ682" i="16"/>
  <c r="IY682" i="16"/>
  <c r="IX682" i="16"/>
  <c r="IW682" i="16"/>
  <c r="IV682" i="16"/>
  <c r="IU682" i="16"/>
  <c r="IT682" i="16"/>
  <c r="IS682" i="16"/>
  <c r="IR682" i="16"/>
  <c r="IQ682" i="16"/>
  <c r="IP682" i="16"/>
  <c r="IO682" i="16"/>
  <c r="IN682" i="16"/>
  <c r="IM682" i="16"/>
  <c r="IL682" i="16"/>
  <c r="IK682" i="16"/>
  <c r="IJ682" i="16"/>
  <c r="II682" i="16"/>
  <c r="JE681" i="16"/>
  <c r="JD681" i="16"/>
  <c r="JC681" i="16"/>
  <c r="JB681" i="16"/>
  <c r="JA681" i="16"/>
  <c r="IZ681" i="16"/>
  <c r="IY681" i="16"/>
  <c r="IX681" i="16"/>
  <c r="IW681" i="16"/>
  <c r="IV681" i="16"/>
  <c r="IU681" i="16"/>
  <c r="IT681" i="16"/>
  <c r="IS681" i="16"/>
  <c r="IR681" i="16"/>
  <c r="IQ681" i="16"/>
  <c r="IP681" i="16"/>
  <c r="IO681" i="16"/>
  <c r="IN681" i="16"/>
  <c r="IM681" i="16"/>
  <c r="IL681" i="16"/>
  <c r="IK681" i="16"/>
  <c r="IJ681" i="16"/>
  <c r="II681" i="16"/>
  <c r="JE680" i="16"/>
  <c r="JD680" i="16"/>
  <c r="JC680" i="16"/>
  <c r="JB680" i="16"/>
  <c r="JA680" i="16"/>
  <c r="IZ680" i="16"/>
  <c r="IY680" i="16"/>
  <c r="IX680" i="16"/>
  <c r="IW680" i="16"/>
  <c r="IV680" i="16"/>
  <c r="IU680" i="16"/>
  <c r="IT680" i="16"/>
  <c r="IS680" i="16"/>
  <c r="IR680" i="16"/>
  <c r="IQ680" i="16"/>
  <c r="IP680" i="16"/>
  <c r="IO680" i="16"/>
  <c r="IN680" i="16"/>
  <c r="IM680" i="16"/>
  <c r="IL680" i="16"/>
  <c r="IK680" i="16"/>
  <c r="IJ680" i="16"/>
  <c r="II680" i="16"/>
  <c r="JE679" i="16"/>
  <c r="JD679" i="16"/>
  <c r="JC679" i="16"/>
  <c r="JB679" i="16"/>
  <c r="JA679" i="16"/>
  <c r="IZ679" i="16"/>
  <c r="IY679" i="16"/>
  <c r="IX679" i="16"/>
  <c r="IW679" i="16"/>
  <c r="IV679" i="16"/>
  <c r="IU679" i="16"/>
  <c r="IT679" i="16"/>
  <c r="IS679" i="16"/>
  <c r="IR679" i="16"/>
  <c r="IQ679" i="16"/>
  <c r="IP679" i="16"/>
  <c r="IO679" i="16"/>
  <c r="IN679" i="16"/>
  <c r="IM679" i="16"/>
  <c r="IL679" i="16"/>
  <c r="IK679" i="16"/>
  <c r="IJ679" i="16"/>
  <c r="II679" i="16"/>
  <c r="JE678" i="16"/>
  <c r="JD678" i="16"/>
  <c r="JC678" i="16"/>
  <c r="JB678" i="16"/>
  <c r="JA678" i="16"/>
  <c r="IZ678" i="16"/>
  <c r="IY678" i="16"/>
  <c r="IX678" i="16"/>
  <c r="IW678" i="16"/>
  <c r="IV678" i="16"/>
  <c r="IU678" i="16"/>
  <c r="IT678" i="16"/>
  <c r="IS678" i="16"/>
  <c r="IR678" i="16"/>
  <c r="IQ678" i="16"/>
  <c r="IP678" i="16"/>
  <c r="IO678" i="16"/>
  <c r="IN678" i="16"/>
  <c r="IM678" i="16"/>
  <c r="IL678" i="16"/>
  <c r="IK678" i="16"/>
  <c r="IJ678" i="16"/>
  <c r="II678" i="16"/>
  <c r="JE677" i="16"/>
  <c r="JD677" i="16"/>
  <c r="JC677" i="16"/>
  <c r="JB677" i="16"/>
  <c r="JA677" i="16"/>
  <c r="IZ677" i="16"/>
  <c r="IY677" i="16"/>
  <c r="IX677" i="16"/>
  <c r="IW677" i="16"/>
  <c r="IV677" i="16"/>
  <c r="IU677" i="16"/>
  <c r="IT677" i="16"/>
  <c r="IS677" i="16"/>
  <c r="IR677" i="16"/>
  <c r="IQ677" i="16"/>
  <c r="IP677" i="16"/>
  <c r="IO677" i="16"/>
  <c r="IN677" i="16"/>
  <c r="IM677" i="16"/>
  <c r="IL677" i="16"/>
  <c r="IK677" i="16"/>
  <c r="IJ677" i="16"/>
  <c r="II677" i="16"/>
  <c r="JE676" i="16"/>
  <c r="JD676" i="16"/>
  <c r="JC676" i="16"/>
  <c r="JB676" i="16"/>
  <c r="JA676" i="16"/>
  <c r="IZ676" i="16"/>
  <c r="IY676" i="16"/>
  <c r="IX676" i="16"/>
  <c r="IW676" i="16"/>
  <c r="IV676" i="16"/>
  <c r="IU676" i="16"/>
  <c r="IT676" i="16"/>
  <c r="IS676" i="16"/>
  <c r="IR676" i="16"/>
  <c r="IQ676" i="16"/>
  <c r="IP676" i="16"/>
  <c r="IO676" i="16"/>
  <c r="IN676" i="16"/>
  <c r="IM676" i="16"/>
  <c r="IL676" i="16"/>
  <c r="IK676" i="16"/>
  <c r="IJ676" i="16"/>
  <c r="II676" i="16"/>
  <c r="JE675" i="16"/>
  <c r="JD675" i="16"/>
  <c r="JC675" i="16"/>
  <c r="JB675" i="16"/>
  <c r="JA675" i="16"/>
  <c r="IZ675" i="16"/>
  <c r="IY675" i="16"/>
  <c r="IX675" i="16"/>
  <c r="IW675" i="16"/>
  <c r="IV675" i="16"/>
  <c r="IU675" i="16"/>
  <c r="IT675" i="16"/>
  <c r="IS675" i="16"/>
  <c r="IR675" i="16"/>
  <c r="IQ675" i="16"/>
  <c r="IP675" i="16"/>
  <c r="IO675" i="16"/>
  <c r="IN675" i="16"/>
  <c r="IM675" i="16"/>
  <c r="IL675" i="16"/>
  <c r="IK675" i="16"/>
  <c r="IJ675" i="16"/>
  <c r="II675" i="16"/>
  <c r="JE674" i="16"/>
  <c r="JD674" i="16"/>
  <c r="JC674" i="16"/>
  <c r="JB674" i="16"/>
  <c r="JA674" i="16"/>
  <c r="IZ674" i="16"/>
  <c r="IY674" i="16"/>
  <c r="IX674" i="16"/>
  <c r="IW674" i="16"/>
  <c r="IV674" i="16"/>
  <c r="IU674" i="16"/>
  <c r="IT674" i="16"/>
  <c r="IS674" i="16"/>
  <c r="IR674" i="16"/>
  <c r="IQ674" i="16"/>
  <c r="IP674" i="16"/>
  <c r="IO674" i="16"/>
  <c r="IN674" i="16"/>
  <c r="IM674" i="16"/>
  <c r="IL674" i="16"/>
  <c r="IK674" i="16"/>
  <c r="IJ674" i="16"/>
  <c r="II674" i="16"/>
  <c r="JE673" i="16"/>
  <c r="JD673" i="16"/>
  <c r="JC673" i="16"/>
  <c r="JB673" i="16"/>
  <c r="JA673" i="16"/>
  <c r="IZ673" i="16"/>
  <c r="IY673" i="16"/>
  <c r="IX673" i="16"/>
  <c r="IW673" i="16"/>
  <c r="IV673" i="16"/>
  <c r="IU673" i="16"/>
  <c r="IT673" i="16"/>
  <c r="IS673" i="16"/>
  <c r="IR673" i="16"/>
  <c r="IQ673" i="16"/>
  <c r="IP673" i="16"/>
  <c r="IO673" i="16"/>
  <c r="IN673" i="16"/>
  <c r="IM673" i="16"/>
  <c r="IL673" i="16"/>
  <c r="IK673" i="16"/>
  <c r="IJ673" i="16"/>
  <c r="II673" i="16"/>
  <c r="JE672" i="16"/>
  <c r="JD672" i="16"/>
  <c r="JC672" i="16"/>
  <c r="JB672" i="16"/>
  <c r="JA672" i="16"/>
  <c r="IZ672" i="16"/>
  <c r="IY672" i="16"/>
  <c r="IX672" i="16"/>
  <c r="IW672" i="16"/>
  <c r="IV672" i="16"/>
  <c r="IU672" i="16"/>
  <c r="IT672" i="16"/>
  <c r="IS672" i="16"/>
  <c r="IR672" i="16"/>
  <c r="IQ672" i="16"/>
  <c r="IP672" i="16"/>
  <c r="IO672" i="16"/>
  <c r="IN672" i="16"/>
  <c r="IM672" i="16"/>
  <c r="IL672" i="16"/>
  <c r="IK672" i="16"/>
  <c r="IJ672" i="16"/>
  <c r="II672" i="16"/>
  <c r="JE671" i="16"/>
  <c r="JD671" i="16"/>
  <c r="JC671" i="16"/>
  <c r="JB671" i="16"/>
  <c r="JA671" i="16"/>
  <c r="IZ671" i="16"/>
  <c r="IY671" i="16"/>
  <c r="IX671" i="16"/>
  <c r="IW671" i="16"/>
  <c r="IV671" i="16"/>
  <c r="IU671" i="16"/>
  <c r="IT671" i="16"/>
  <c r="IS671" i="16"/>
  <c r="IR671" i="16"/>
  <c r="IQ671" i="16"/>
  <c r="IP671" i="16"/>
  <c r="IO671" i="16"/>
  <c r="IN671" i="16"/>
  <c r="IM671" i="16"/>
  <c r="IL671" i="16"/>
  <c r="IK671" i="16"/>
  <c r="IJ671" i="16"/>
  <c r="II671" i="16"/>
  <c r="JE670" i="16"/>
  <c r="JD670" i="16"/>
  <c r="JC670" i="16"/>
  <c r="JB670" i="16"/>
  <c r="JA670" i="16"/>
  <c r="IZ670" i="16"/>
  <c r="IY670" i="16"/>
  <c r="IX670" i="16"/>
  <c r="IW670" i="16"/>
  <c r="IV670" i="16"/>
  <c r="IU670" i="16"/>
  <c r="IT670" i="16"/>
  <c r="IS670" i="16"/>
  <c r="IR670" i="16"/>
  <c r="IQ670" i="16"/>
  <c r="IP670" i="16"/>
  <c r="IO670" i="16"/>
  <c r="IN670" i="16"/>
  <c r="IM670" i="16"/>
  <c r="IL670" i="16"/>
  <c r="IK670" i="16"/>
  <c r="IJ670" i="16"/>
  <c r="II670" i="16"/>
  <c r="JE669" i="16"/>
  <c r="JD669" i="16"/>
  <c r="JC669" i="16"/>
  <c r="JB669" i="16"/>
  <c r="JA669" i="16"/>
  <c r="IZ669" i="16"/>
  <c r="IY669" i="16"/>
  <c r="IX669" i="16"/>
  <c r="IW669" i="16"/>
  <c r="IV669" i="16"/>
  <c r="IU669" i="16"/>
  <c r="IT669" i="16"/>
  <c r="IS669" i="16"/>
  <c r="IR669" i="16"/>
  <c r="IQ669" i="16"/>
  <c r="IP669" i="16"/>
  <c r="IO669" i="16"/>
  <c r="IN669" i="16"/>
  <c r="IM669" i="16"/>
  <c r="IL669" i="16"/>
  <c r="IK669" i="16"/>
  <c r="IJ669" i="16"/>
  <c r="II669" i="16"/>
  <c r="JE668" i="16"/>
  <c r="JD668" i="16"/>
  <c r="JC668" i="16"/>
  <c r="JB668" i="16"/>
  <c r="JA668" i="16"/>
  <c r="IZ668" i="16"/>
  <c r="IY668" i="16"/>
  <c r="IX668" i="16"/>
  <c r="IW668" i="16"/>
  <c r="IV668" i="16"/>
  <c r="IU668" i="16"/>
  <c r="IT668" i="16"/>
  <c r="IS668" i="16"/>
  <c r="IR668" i="16"/>
  <c r="IQ668" i="16"/>
  <c r="IP668" i="16"/>
  <c r="IO668" i="16"/>
  <c r="IN668" i="16"/>
  <c r="IM668" i="16"/>
  <c r="IL668" i="16"/>
  <c r="IK668" i="16"/>
  <c r="IJ668" i="16"/>
  <c r="II668" i="16"/>
  <c r="JE667" i="16"/>
  <c r="JD667" i="16"/>
  <c r="JC667" i="16"/>
  <c r="JB667" i="16"/>
  <c r="JA667" i="16"/>
  <c r="IZ667" i="16"/>
  <c r="IY667" i="16"/>
  <c r="IX667" i="16"/>
  <c r="IW667" i="16"/>
  <c r="IV667" i="16"/>
  <c r="IU667" i="16"/>
  <c r="IT667" i="16"/>
  <c r="IS667" i="16"/>
  <c r="IR667" i="16"/>
  <c r="IQ667" i="16"/>
  <c r="IP667" i="16"/>
  <c r="IO667" i="16"/>
  <c r="IN667" i="16"/>
  <c r="IM667" i="16"/>
  <c r="IL667" i="16"/>
  <c r="IK667" i="16"/>
  <c r="IJ667" i="16"/>
  <c r="II667" i="16"/>
  <c r="JE666" i="16"/>
  <c r="JD666" i="16"/>
  <c r="JC666" i="16"/>
  <c r="JB666" i="16"/>
  <c r="JA666" i="16"/>
  <c r="IZ666" i="16"/>
  <c r="IY666" i="16"/>
  <c r="IX666" i="16"/>
  <c r="IW666" i="16"/>
  <c r="IV666" i="16"/>
  <c r="IU666" i="16"/>
  <c r="IT666" i="16"/>
  <c r="IS666" i="16"/>
  <c r="IR666" i="16"/>
  <c r="IQ666" i="16"/>
  <c r="IP666" i="16"/>
  <c r="IO666" i="16"/>
  <c r="IN666" i="16"/>
  <c r="IM666" i="16"/>
  <c r="IL666" i="16"/>
  <c r="IK666" i="16"/>
  <c r="IJ666" i="16"/>
  <c r="II666" i="16"/>
  <c r="JE665" i="16"/>
  <c r="JD665" i="16"/>
  <c r="JC665" i="16"/>
  <c r="JB665" i="16"/>
  <c r="JA665" i="16"/>
  <c r="IZ665" i="16"/>
  <c r="IY665" i="16"/>
  <c r="IX665" i="16"/>
  <c r="IW665" i="16"/>
  <c r="IV665" i="16"/>
  <c r="IU665" i="16"/>
  <c r="IT665" i="16"/>
  <c r="IS665" i="16"/>
  <c r="IR665" i="16"/>
  <c r="IQ665" i="16"/>
  <c r="IP665" i="16"/>
  <c r="IO665" i="16"/>
  <c r="IN665" i="16"/>
  <c r="IM665" i="16"/>
  <c r="IL665" i="16"/>
  <c r="IK665" i="16"/>
  <c r="IJ665" i="16"/>
  <c r="II665" i="16"/>
  <c r="JE664" i="16"/>
  <c r="JD664" i="16"/>
  <c r="JC664" i="16"/>
  <c r="JB664" i="16"/>
  <c r="JA664" i="16"/>
  <c r="IZ664" i="16"/>
  <c r="IY664" i="16"/>
  <c r="IX664" i="16"/>
  <c r="IW664" i="16"/>
  <c r="IV664" i="16"/>
  <c r="IU664" i="16"/>
  <c r="IT664" i="16"/>
  <c r="IS664" i="16"/>
  <c r="IR664" i="16"/>
  <c r="IQ664" i="16"/>
  <c r="IP664" i="16"/>
  <c r="IO664" i="16"/>
  <c r="IN664" i="16"/>
  <c r="IM664" i="16"/>
  <c r="IL664" i="16"/>
  <c r="IK664" i="16"/>
  <c r="IJ664" i="16"/>
  <c r="II664" i="16"/>
  <c r="JE663" i="16"/>
  <c r="JD663" i="16"/>
  <c r="JC663" i="16"/>
  <c r="JB663" i="16"/>
  <c r="JA663" i="16"/>
  <c r="IZ663" i="16"/>
  <c r="IY663" i="16"/>
  <c r="IX663" i="16"/>
  <c r="IW663" i="16"/>
  <c r="IV663" i="16"/>
  <c r="IU663" i="16"/>
  <c r="IT663" i="16"/>
  <c r="IS663" i="16"/>
  <c r="IR663" i="16"/>
  <c r="IQ663" i="16"/>
  <c r="IP663" i="16"/>
  <c r="IO663" i="16"/>
  <c r="IN663" i="16"/>
  <c r="IM663" i="16"/>
  <c r="IL663" i="16"/>
  <c r="IK663" i="16"/>
  <c r="IJ663" i="16"/>
  <c r="II663" i="16"/>
  <c r="JE662" i="16"/>
  <c r="JD662" i="16"/>
  <c r="JC662" i="16"/>
  <c r="JB662" i="16"/>
  <c r="JA662" i="16"/>
  <c r="IZ662" i="16"/>
  <c r="IY662" i="16"/>
  <c r="IX662" i="16"/>
  <c r="IW662" i="16"/>
  <c r="IV662" i="16"/>
  <c r="IU662" i="16"/>
  <c r="IT662" i="16"/>
  <c r="IS662" i="16"/>
  <c r="IR662" i="16"/>
  <c r="IQ662" i="16"/>
  <c r="IP662" i="16"/>
  <c r="IO662" i="16"/>
  <c r="IN662" i="16"/>
  <c r="IM662" i="16"/>
  <c r="IL662" i="16"/>
  <c r="IK662" i="16"/>
  <c r="IJ662" i="16"/>
  <c r="II662" i="16"/>
  <c r="JE661" i="16"/>
  <c r="JD661" i="16"/>
  <c r="JC661" i="16"/>
  <c r="JB661" i="16"/>
  <c r="JA661" i="16"/>
  <c r="IZ661" i="16"/>
  <c r="IY661" i="16"/>
  <c r="IX661" i="16"/>
  <c r="IW661" i="16"/>
  <c r="IV661" i="16"/>
  <c r="IU661" i="16"/>
  <c r="IT661" i="16"/>
  <c r="IS661" i="16"/>
  <c r="IR661" i="16"/>
  <c r="IQ661" i="16"/>
  <c r="IP661" i="16"/>
  <c r="IO661" i="16"/>
  <c r="IN661" i="16"/>
  <c r="IM661" i="16"/>
  <c r="IL661" i="16"/>
  <c r="IK661" i="16"/>
  <c r="IJ661" i="16"/>
  <c r="II661" i="16"/>
  <c r="JE660" i="16"/>
  <c r="JD660" i="16"/>
  <c r="JC660" i="16"/>
  <c r="JB660" i="16"/>
  <c r="JA660" i="16"/>
  <c r="IZ660" i="16"/>
  <c r="IY660" i="16"/>
  <c r="IX660" i="16"/>
  <c r="IW660" i="16"/>
  <c r="IV660" i="16"/>
  <c r="IU660" i="16"/>
  <c r="IT660" i="16"/>
  <c r="IS660" i="16"/>
  <c r="IR660" i="16"/>
  <c r="IQ660" i="16"/>
  <c r="IP660" i="16"/>
  <c r="IO660" i="16"/>
  <c r="IN660" i="16"/>
  <c r="IM660" i="16"/>
  <c r="IL660" i="16"/>
  <c r="IK660" i="16"/>
  <c r="IJ660" i="16"/>
  <c r="II660" i="16"/>
  <c r="JE659" i="16"/>
  <c r="JD659" i="16"/>
  <c r="JC659" i="16"/>
  <c r="JB659" i="16"/>
  <c r="JA659" i="16"/>
  <c r="IZ659" i="16"/>
  <c r="IY659" i="16"/>
  <c r="IX659" i="16"/>
  <c r="IW659" i="16"/>
  <c r="IV659" i="16"/>
  <c r="IU659" i="16"/>
  <c r="IT659" i="16"/>
  <c r="IS659" i="16"/>
  <c r="IR659" i="16"/>
  <c r="IQ659" i="16"/>
  <c r="IP659" i="16"/>
  <c r="IO659" i="16"/>
  <c r="IN659" i="16"/>
  <c r="IM659" i="16"/>
  <c r="IL659" i="16"/>
  <c r="IK659" i="16"/>
  <c r="IJ659" i="16"/>
  <c r="II659" i="16"/>
  <c r="JE658" i="16"/>
  <c r="JD658" i="16"/>
  <c r="JC658" i="16"/>
  <c r="JB658" i="16"/>
  <c r="JA658" i="16"/>
  <c r="IZ658" i="16"/>
  <c r="IY658" i="16"/>
  <c r="IX658" i="16"/>
  <c r="IW658" i="16"/>
  <c r="IV658" i="16"/>
  <c r="IU658" i="16"/>
  <c r="IT658" i="16"/>
  <c r="IS658" i="16"/>
  <c r="IR658" i="16"/>
  <c r="IQ658" i="16"/>
  <c r="IP658" i="16"/>
  <c r="IO658" i="16"/>
  <c r="IN658" i="16"/>
  <c r="IM658" i="16"/>
  <c r="IL658" i="16"/>
  <c r="IK658" i="16"/>
  <c r="IJ658" i="16"/>
  <c r="II658" i="16"/>
  <c r="JE657" i="16"/>
  <c r="JD657" i="16"/>
  <c r="JC657" i="16"/>
  <c r="JB657" i="16"/>
  <c r="JA657" i="16"/>
  <c r="IZ657" i="16"/>
  <c r="IY657" i="16"/>
  <c r="IX657" i="16"/>
  <c r="IW657" i="16"/>
  <c r="IV657" i="16"/>
  <c r="IU657" i="16"/>
  <c r="IT657" i="16"/>
  <c r="IS657" i="16"/>
  <c r="IR657" i="16"/>
  <c r="IQ657" i="16"/>
  <c r="IP657" i="16"/>
  <c r="IO657" i="16"/>
  <c r="IN657" i="16"/>
  <c r="IM657" i="16"/>
  <c r="IL657" i="16"/>
  <c r="IK657" i="16"/>
  <c r="IJ657" i="16"/>
  <c r="II657" i="16"/>
  <c r="JE656" i="16"/>
  <c r="JD656" i="16"/>
  <c r="JC656" i="16"/>
  <c r="JB656" i="16"/>
  <c r="JA656" i="16"/>
  <c r="IZ656" i="16"/>
  <c r="IY656" i="16"/>
  <c r="IX656" i="16"/>
  <c r="IW656" i="16"/>
  <c r="IV656" i="16"/>
  <c r="IU656" i="16"/>
  <c r="IT656" i="16"/>
  <c r="IS656" i="16"/>
  <c r="IR656" i="16"/>
  <c r="IQ656" i="16"/>
  <c r="IP656" i="16"/>
  <c r="IO656" i="16"/>
  <c r="IN656" i="16"/>
  <c r="IM656" i="16"/>
  <c r="IL656" i="16"/>
  <c r="IK656" i="16"/>
  <c r="IJ656" i="16"/>
  <c r="II656" i="16"/>
  <c r="JE655" i="16"/>
  <c r="JD655" i="16"/>
  <c r="JC655" i="16"/>
  <c r="JB655" i="16"/>
  <c r="JA655" i="16"/>
  <c r="IZ655" i="16"/>
  <c r="IY655" i="16"/>
  <c r="IX655" i="16"/>
  <c r="IW655" i="16"/>
  <c r="IV655" i="16"/>
  <c r="IU655" i="16"/>
  <c r="IT655" i="16"/>
  <c r="IS655" i="16"/>
  <c r="IR655" i="16"/>
  <c r="IQ655" i="16"/>
  <c r="IP655" i="16"/>
  <c r="IO655" i="16"/>
  <c r="IN655" i="16"/>
  <c r="IM655" i="16"/>
  <c r="IL655" i="16"/>
  <c r="IK655" i="16"/>
  <c r="IJ655" i="16"/>
  <c r="II655" i="16"/>
  <c r="JE654" i="16"/>
  <c r="JD654" i="16"/>
  <c r="JC654" i="16"/>
  <c r="JB654" i="16"/>
  <c r="JA654" i="16"/>
  <c r="IZ654" i="16"/>
  <c r="IY654" i="16"/>
  <c r="IX654" i="16"/>
  <c r="IW654" i="16"/>
  <c r="IV654" i="16"/>
  <c r="IU654" i="16"/>
  <c r="IT654" i="16"/>
  <c r="IS654" i="16"/>
  <c r="IR654" i="16"/>
  <c r="IQ654" i="16"/>
  <c r="IP654" i="16"/>
  <c r="IO654" i="16"/>
  <c r="IN654" i="16"/>
  <c r="IM654" i="16"/>
  <c r="IL654" i="16"/>
  <c r="IK654" i="16"/>
  <c r="IJ654" i="16"/>
  <c r="II654" i="16"/>
  <c r="JE653" i="16"/>
  <c r="JD653" i="16"/>
  <c r="JC653" i="16"/>
  <c r="JB653" i="16"/>
  <c r="JA653" i="16"/>
  <c r="IZ653" i="16"/>
  <c r="IY653" i="16"/>
  <c r="IX653" i="16"/>
  <c r="IW653" i="16"/>
  <c r="IV653" i="16"/>
  <c r="IU653" i="16"/>
  <c r="IT653" i="16"/>
  <c r="IS653" i="16"/>
  <c r="IR653" i="16"/>
  <c r="IQ653" i="16"/>
  <c r="IP653" i="16"/>
  <c r="IO653" i="16"/>
  <c r="IN653" i="16"/>
  <c r="IM653" i="16"/>
  <c r="IL653" i="16"/>
  <c r="IK653" i="16"/>
  <c r="IJ653" i="16"/>
  <c r="II653" i="16"/>
  <c r="JE652" i="16"/>
  <c r="JD652" i="16"/>
  <c r="JC652" i="16"/>
  <c r="JB652" i="16"/>
  <c r="JA652" i="16"/>
  <c r="IZ652" i="16"/>
  <c r="IY652" i="16"/>
  <c r="IX652" i="16"/>
  <c r="IW652" i="16"/>
  <c r="IV652" i="16"/>
  <c r="IU652" i="16"/>
  <c r="IT652" i="16"/>
  <c r="IS652" i="16"/>
  <c r="IR652" i="16"/>
  <c r="IQ652" i="16"/>
  <c r="IP652" i="16"/>
  <c r="IO652" i="16"/>
  <c r="IN652" i="16"/>
  <c r="IM652" i="16"/>
  <c r="IL652" i="16"/>
  <c r="IK652" i="16"/>
  <c r="IJ652" i="16"/>
  <c r="II652" i="16"/>
  <c r="JE651" i="16"/>
  <c r="JD651" i="16"/>
  <c r="JC651" i="16"/>
  <c r="JB651" i="16"/>
  <c r="JA651" i="16"/>
  <c r="IZ651" i="16"/>
  <c r="IY651" i="16"/>
  <c r="IX651" i="16"/>
  <c r="IW651" i="16"/>
  <c r="IV651" i="16"/>
  <c r="IU651" i="16"/>
  <c r="IT651" i="16"/>
  <c r="IS651" i="16"/>
  <c r="IR651" i="16"/>
  <c r="IQ651" i="16"/>
  <c r="IP651" i="16"/>
  <c r="IO651" i="16"/>
  <c r="IN651" i="16"/>
  <c r="IM651" i="16"/>
  <c r="IL651" i="16"/>
  <c r="IK651" i="16"/>
  <c r="IJ651" i="16"/>
  <c r="II651" i="16"/>
  <c r="JE650" i="16"/>
  <c r="JD650" i="16"/>
  <c r="JC650" i="16"/>
  <c r="JB650" i="16"/>
  <c r="JA650" i="16"/>
  <c r="IZ650" i="16"/>
  <c r="IY650" i="16"/>
  <c r="IX650" i="16"/>
  <c r="IW650" i="16"/>
  <c r="IV650" i="16"/>
  <c r="IU650" i="16"/>
  <c r="IT650" i="16"/>
  <c r="IS650" i="16"/>
  <c r="IR650" i="16"/>
  <c r="IQ650" i="16"/>
  <c r="IP650" i="16"/>
  <c r="IO650" i="16"/>
  <c r="IN650" i="16"/>
  <c r="IM650" i="16"/>
  <c r="IL650" i="16"/>
  <c r="IK650" i="16"/>
  <c r="IJ650" i="16"/>
  <c r="II650" i="16"/>
  <c r="JE649" i="16"/>
  <c r="JD649" i="16"/>
  <c r="JC649" i="16"/>
  <c r="JB649" i="16"/>
  <c r="JA649" i="16"/>
  <c r="IZ649" i="16"/>
  <c r="IY649" i="16"/>
  <c r="IX649" i="16"/>
  <c r="IW649" i="16"/>
  <c r="IV649" i="16"/>
  <c r="IU649" i="16"/>
  <c r="IT649" i="16"/>
  <c r="IS649" i="16"/>
  <c r="IR649" i="16"/>
  <c r="IQ649" i="16"/>
  <c r="IP649" i="16"/>
  <c r="IO649" i="16"/>
  <c r="IN649" i="16"/>
  <c r="IM649" i="16"/>
  <c r="IL649" i="16"/>
  <c r="IK649" i="16"/>
  <c r="IJ649" i="16"/>
  <c r="II649" i="16"/>
  <c r="JE648" i="16"/>
  <c r="JD648" i="16"/>
  <c r="JC648" i="16"/>
  <c r="JB648" i="16"/>
  <c r="JA648" i="16"/>
  <c r="IZ648" i="16"/>
  <c r="IY648" i="16"/>
  <c r="IX648" i="16"/>
  <c r="IW648" i="16"/>
  <c r="IV648" i="16"/>
  <c r="IU648" i="16"/>
  <c r="IT648" i="16"/>
  <c r="IS648" i="16"/>
  <c r="IR648" i="16"/>
  <c r="IQ648" i="16"/>
  <c r="IP648" i="16"/>
  <c r="IO648" i="16"/>
  <c r="IN648" i="16"/>
  <c r="IM648" i="16"/>
  <c r="IL648" i="16"/>
  <c r="IK648" i="16"/>
  <c r="IJ648" i="16"/>
  <c r="II648" i="16"/>
  <c r="JE647" i="16"/>
  <c r="JD647" i="16"/>
  <c r="JC647" i="16"/>
  <c r="JB647" i="16"/>
  <c r="JA647" i="16"/>
  <c r="IZ647" i="16"/>
  <c r="IY647" i="16"/>
  <c r="IX647" i="16"/>
  <c r="IW647" i="16"/>
  <c r="IV647" i="16"/>
  <c r="IU647" i="16"/>
  <c r="IT647" i="16"/>
  <c r="IS647" i="16"/>
  <c r="IR647" i="16"/>
  <c r="IQ647" i="16"/>
  <c r="IP647" i="16"/>
  <c r="IO647" i="16"/>
  <c r="IN647" i="16"/>
  <c r="IM647" i="16"/>
  <c r="IL647" i="16"/>
  <c r="IK647" i="16"/>
  <c r="IJ647" i="16"/>
  <c r="II647" i="16"/>
  <c r="JE646" i="16"/>
  <c r="JD646" i="16"/>
  <c r="JC646" i="16"/>
  <c r="JB646" i="16"/>
  <c r="JA646" i="16"/>
  <c r="IZ646" i="16"/>
  <c r="IY646" i="16"/>
  <c r="IX646" i="16"/>
  <c r="IW646" i="16"/>
  <c r="IV646" i="16"/>
  <c r="IU646" i="16"/>
  <c r="IT646" i="16"/>
  <c r="IS646" i="16"/>
  <c r="IR646" i="16"/>
  <c r="IQ646" i="16"/>
  <c r="IP646" i="16"/>
  <c r="IO646" i="16"/>
  <c r="IN646" i="16"/>
  <c r="IM646" i="16"/>
  <c r="IL646" i="16"/>
  <c r="IK646" i="16"/>
  <c r="IJ646" i="16"/>
  <c r="II646" i="16"/>
  <c r="JE645" i="16"/>
  <c r="JD645" i="16"/>
  <c r="JC645" i="16"/>
  <c r="JB645" i="16"/>
  <c r="JA645" i="16"/>
  <c r="IZ645" i="16"/>
  <c r="IY645" i="16"/>
  <c r="IX645" i="16"/>
  <c r="IW645" i="16"/>
  <c r="IV645" i="16"/>
  <c r="IU645" i="16"/>
  <c r="IT645" i="16"/>
  <c r="IS645" i="16"/>
  <c r="IR645" i="16"/>
  <c r="IQ645" i="16"/>
  <c r="IP645" i="16"/>
  <c r="IO645" i="16"/>
  <c r="IN645" i="16"/>
  <c r="IM645" i="16"/>
  <c r="IL645" i="16"/>
  <c r="IK645" i="16"/>
  <c r="IJ645" i="16"/>
  <c r="II645" i="16"/>
  <c r="JE644" i="16"/>
  <c r="JD644" i="16"/>
  <c r="JC644" i="16"/>
  <c r="JB644" i="16"/>
  <c r="JA644" i="16"/>
  <c r="IZ644" i="16"/>
  <c r="IY644" i="16"/>
  <c r="IX644" i="16"/>
  <c r="IW644" i="16"/>
  <c r="IV644" i="16"/>
  <c r="IU644" i="16"/>
  <c r="IT644" i="16"/>
  <c r="IS644" i="16"/>
  <c r="IR644" i="16"/>
  <c r="IQ644" i="16"/>
  <c r="IP644" i="16"/>
  <c r="IO644" i="16"/>
  <c r="IN644" i="16"/>
  <c r="IM644" i="16"/>
  <c r="IL644" i="16"/>
  <c r="IK644" i="16"/>
  <c r="IJ644" i="16"/>
  <c r="II644" i="16"/>
  <c r="JE643" i="16"/>
  <c r="JD643" i="16"/>
  <c r="JC643" i="16"/>
  <c r="JB643" i="16"/>
  <c r="JA643" i="16"/>
  <c r="IZ643" i="16"/>
  <c r="IY643" i="16"/>
  <c r="IX643" i="16"/>
  <c r="IW643" i="16"/>
  <c r="IV643" i="16"/>
  <c r="IU643" i="16"/>
  <c r="IT643" i="16"/>
  <c r="IS643" i="16"/>
  <c r="IR643" i="16"/>
  <c r="IQ643" i="16"/>
  <c r="IP643" i="16"/>
  <c r="IO643" i="16"/>
  <c r="IN643" i="16"/>
  <c r="IM643" i="16"/>
  <c r="IL643" i="16"/>
  <c r="IK643" i="16"/>
  <c r="IJ643" i="16"/>
  <c r="II643" i="16"/>
  <c r="JE642" i="16"/>
  <c r="JD642" i="16"/>
  <c r="JC642" i="16"/>
  <c r="JB642" i="16"/>
  <c r="JA642" i="16"/>
  <c r="IZ642" i="16"/>
  <c r="IY642" i="16"/>
  <c r="IX642" i="16"/>
  <c r="IW642" i="16"/>
  <c r="IV642" i="16"/>
  <c r="IU642" i="16"/>
  <c r="IT642" i="16"/>
  <c r="IS642" i="16"/>
  <c r="IR642" i="16"/>
  <c r="IQ642" i="16"/>
  <c r="IP642" i="16"/>
  <c r="IO642" i="16"/>
  <c r="IN642" i="16"/>
  <c r="IM642" i="16"/>
  <c r="IL642" i="16"/>
  <c r="IK642" i="16"/>
  <c r="IJ642" i="16"/>
  <c r="II642" i="16"/>
  <c r="JE641" i="16"/>
  <c r="JD641" i="16"/>
  <c r="JC641" i="16"/>
  <c r="JB641" i="16"/>
  <c r="JA641" i="16"/>
  <c r="IZ641" i="16"/>
  <c r="IY641" i="16"/>
  <c r="IX641" i="16"/>
  <c r="IW641" i="16"/>
  <c r="IV641" i="16"/>
  <c r="IU641" i="16"/>
  <c r="IT641" i="16"/>
  <c r="IS641" i="16"/>
  <c r="IR641" i="16"/>
  <c r="IQ641" i="16"/>
  <c r="IP641" i="16"/>
  <c r="IO641" i="16"/>
  <c r="IN641" i="16"/>
  <c r="IM641" i="16"/>
  <c r="IL641" i="16"/>
  <c r="IK641" i="16"/>
  <c r="IJ641" i="16"/>
  <c r="II641" i="16"/>
  <c r="JE640" i="16"/>
  <c r="JD640" i="16"/>
  <c r="JC640" i="16"/>
  <c r="JB640" i="16"/>
  <c r="JA640" i="16"/>
  <c r="IZ640" i="16"/>
  <c r="IY640" i="16"/>
  <c r="IX640" i="16"/>
  <c r="IW640" i="16"/>
  <c r="IV640" i="16"/>
  <c r="IU640" i="16"/>
  <c r="IT640" i="16"/>
  <c r="IS640" i="16"/>
  <c r="IR640" i="16"/>
  <c r="IQ640" i="16"/>
  <c r="IP640" i="16"/>
  <c r="IO640" i="16"/>
  <c r="IN640" i="16"/>
  <c r="IM640" i="16"/>
  <c r="IL640" i="16"/>
  <c r="IK640" i="16"/>
  <c r="IJ640" i="16"/>
  <c r="II640" i="16"/>
  <c r="JE639" i="16"/>
  <c r="JD639" i="16"/>
  <c r="JC639" i="16"/>
  <c r="JB639" i="16"/>
  <c r="JA639" i="16"/>
  <c r="IZ639" i="16"/>
  <c r="IY639" i="16"/>
  <c r="IX639" i="16"/>
  <c r="IW639" i="16"/>
  <c r="IV639" i="16"/>
  <c r="IU639" i="16"/>
  <c r="IT639" i="16"/>
  <c r="IS639" i="16"/>
  <c r="IR639" i="16"/>
  <c r="IQ639" i="16"/>
  <c r="IP639" i="16"/>
  <c r="IO639" i="16"/>
  <c r="IN639" i="16"/>
  <c r="IM639" i="16"/>
  <c r="IL639" i="16"/>
  <c r="IK639" i="16"/>
  <c r="IJ639" i="16"/>
  <c r="II639" i="16"/>
  <c r="JE638" i="16"/>
  <c r="JD638" i="16"/>
  <c r="JC638" i="16"/>
  <c r="JB638" i="16"/>
  <c r="JA638" i="16"/>
  <c r="IZ638" i="16"/>
  <c r="IY638" i="16"/>
  <c r="IX638" i="16"/>
  <c r="IW638" i="16"/>
  <c r="IV638" i="16"/>
  <c r="IU638" i="16"/>
  <c r="IT638" i="16"/>
  <c r="IS638" i="16"/>
  <c r="IR638" i="16"/>
  <c r="IQ638" i="16"/>
  <c r="IP638" i="16"/>
  <c r="IO638" i="16"/>
  <c r="IN638" i="16"/>
  <c r="IM638" i="16"/>
  <c r="IL638" i="16"/>
  <c r="IK638" i="16"/>
  <c r="IJ638" i="16"/>
  <c r="II638" i="16"/>
  <c r="JE637" i="16"/>
  <c r="JD637" i="16"/>
  <c r="JC637" i="16"/>
  <c r="JB637" i="16"/>
  <c r="JA637" i="16"/>
  <c r="IZ637" i="16"/>
  <c r="IY637" i="16"/>
  <c r="IX637" i="16"/>
  <c r="IW637" i="16"/>
  <c r="IV637" i="16"/>
  <c r="IU637" i="16"/>
  <c r="IT637" i="16"/>
  <c r="IS637" i="16"/>
  <c r="IR637" i="16"/>
  <c r="IQ637" i="16"/>
  <c r="IP637" i="16"/>
  <c r="IO637" i="16"/>
  <c r="IN637" i="16"/>
  <c r="IM637" i="16"/>
  <c r="IL637" i="16"/>
  <c r="IK637" i="16"/>
  <c r="IJ637" i="16"/>
  <c r="II637" i="16"/>
  <c r="JE636" i="16"/>
  <c r="JD636" i="16"/>
  <c r="JC636" i="16"/>
  <c r="JB636" i="16"/>
  <c r="JA636" i="16"/>
  <c r="IZ636" i="16"/>
  <c r="IY636" i="16"/>
  <c r="IX636" i="16"/>
  <c r="IW636" i="16"/>
  <c r="IV636" i="16"/>
  <c r="IU636" i="16"/>
  <c r="IT636" i="16"/>
  <c r="IS636" i="16"/>
  <c r="IR636" i="16"/>
  <c r="IQ636" i="16"/>
  <c r="IP636" i="16"/>
  <c r="IO636" i="16"/>
  <c r="IN636" i="16"/>
  <c r="IM636" i="16"/>
  <c r="IL636" i="16"/>
  <c r="IK636" i="16"/>
  <c r="IJ636" i="16"/>
  <c r="II636" i="16"/>
  <c r="JE635" i="16"/>
  <c r="JD635" i="16"/>
  <c r="JC635" i="16"/>
  <c r="JB635" i="16"/>
  <c r="JA635" i="16"/>
  <c r="IZ635" i="16"/>
  <c r="IY635" i="16"/>
  <c r="IX635" i="16"/>
  <c r="IW635" i="16"/>
  <c r="IV635" i="16"/>
  <c r="IU635" i="16"/>
  <c r="IT635" i="16"/>
  <c r="IS635" i="16"/>
  <c r="IR635" i="16"/>
  <c r="IQ635" i="16"/>
  <c r="IP635" i="16"/>
  <c r="IO635" i="16"/>
  <c r="IN635" i="16"/>
  <c r="IM635" i="16"/>
  <c r="IL635" i="16"/>
  <c r="IK635" i="16"/>
  <c r="IJ635" i="16"/>
  <c r="II635" i="16"/>
  <c r="JE634" i="16"/>
  <c r="JD634" i="16"/>
  <c r="JC634" i="16"/>
  <c r="JB634" i="16"/>
  <c r="JA634" i="16"/>
  <c r="IZ634" i="16"/>
  <c r="IY634" i="16"/>
  <c r="IX634" i="16"/>
  <c r="IW634" i="16"/>
  <c r="IV634" i="16"/>
  <c r="IU634" i="16"/>
  <c r="IT634" i="16"/>
  <c r="IS634" i="16"/>
  <c r="IR634" i="16"/>
  <c r="IQ634" i="16"/>
  <c r="IP634" i="16"/>
  <c r="IO634" i="16"/>
  <c r="IN634" i="16"/>
  <c r="IM634" i="16"/>
  <c r="IL634" i="16"/>
  <c r="IK634" i="16"/>
  <c r="IJ634" i="16"/>
  <c r="II634" i="16"/>
  <c r="JE633" i="16"/>
  <c r="JD633" i="16"/>
  <c r="JC633" i="16"/>
  <c r="JB633" i="16"/>
  <c r="JA633" i="16"/>
  <c r="IZ633" i="16"/>
  <c r="IY633" i="16"/>
  <c r="IX633" i="16"/>
  <c r="IW633" i="16"/>
  <c r="IV633" i="16"/>
  <c r="IU633" i="16"/>
  <c r="IT633" i="16"/>
  <c r="IS633" i="16"/>
  <c r="IR633" i="16"/>
  <c r="IQ633" i="16"/>
  <c r="IP633" i="16"/>
  <c r="IO633" i="16"/>
  <c r="IN633" i="16"/>
  <c r="IM633" i="16"/>
  <c r="IL633" i="16"/>
  <c r="IK633" i="16"/>
  <c r="IJ633" i="16"/>
  <c r="II633" i="16"/>
  <c r="JE632" i="16"/>
  <c r="JD632" i="16"/>
  <c r="JC632" i="16"/>
  <c r="JB632" i="16"/>
  <c r="JA632" i="16"/>
  <c r="IZ632" i="16"/>
  <c r="IY632" i="16"/>
  <c r="IX632" i="16"/>
  <c r="IW632" i="16"/>
  <c r="IV632" i="16"/>
  <c r="IU632" i="16"/>
  <c r="IT632" i="16"/>
  <c r="IS632" i="16"/>
  <c r="IR632" i="16"/>
  <c r="IQ632" i="16"/>
  <c r="IP632" i="16"/>
  <c r="IO632" i="16"/>
  <c r="IN632" i="16"/>
  <c r="IM632" i="16"/>
  <c r="IL632" i="16"/>
  <c r="IK632" i="16"/>
  <c r="IJ632" i="16"/>
  <c r="II632" i="16"/>
  <c r="JE631" i="16"/>
  <c r="JD631" i="16"/>
  <c r="JC631" i="16"/>
  <c r="JB631" i="16"/>
  <c r="JA631" i="16"/>
  <c r="IZ631" i="16"/>
  <c r="IY631" i="16"/>
  <c r="IX631" i="16"/>
  <c r="IW631" i="16"/>
  <c r="IV631" i="16"/>
  <c r="IU631" i="16"/>
  <c r="IT631" i="16"/>
  <c r="IS631" i="16"/>
  <c r="IR631" i="16"/>
  <c r="IQ631" i="16"/>
  <c r="IP631" i="16"/>
  <c r="IO631" i="16"/>
  <c r="IN631" i="16"/>
  <c r="IM631" i="16"/>
  <c r="IL631" i="16"/>
  <c r="IK631" i="16"/>
  <c r="IJ631" i="16"/>
  <c r="II631" i="16"/>
  <c r="JE630" i="16"/>
  <c r="JD630" i="16"/>
  <c r="JC630" i="16"/>
  <c r="JB630" i="16"/>
  <c r="JA630" i="16"/>
  <c r="IZ630" i="16"/>
  <c r="IY630" i="16"/>
  <c r="IX630" i="16"/>
  <c r="IW630" i="16"/>
  <c r="IV630" i="16"/>
  <c r="IU630" i="16"/>
  <c r="IT630" i="16"/>
  <c r="IS630" i="16"/>
  <c r="IR630" i="16"/>
  <c r="IQ630" i="16"/>
  <c r="IP630" i="16"/>
  <c r="IO630" i="16"/>
  <c r="IN630" i="16"/>
  <c r="IM630" i="16"/>
  <c r="IL630" i="16"/>
  <c r="IK630" i="16"/>
  <c r="IJ630" i="16"/>
  <c r="II630" i="16"/>
  <c r="JE629" i="16"/>
  <c r="JD629" i="16"/>
  <c r="JC629" i="16"/>
  <c r="JB629" i="16"/>
  <c r="JA629" i="16"/>
  <c r="IZ629" i="16"/>
  <c r="IY629" i="16"/>
  <c r="IX629" i="16"/>
  <c r="IW629" i="16"/>
  <c r="IV629" i="16"/>
  <c r="IU629" i="16"/>
  <c r="IT629" i="16"/>
  <c r="IS629" i="16"/>
  <c r="IR629" i="16"/>
  <c r="IQ629" i="16"/>
  <c r="IP629" i="16"/>
  <c r="IO629" i="16"/>
  <c r="IN629" i="16"/>
  <c r="IM629" i="16"/>
  <c r="IL629" i="16"/>
  <c r="IK629" i="16"/>
  <c r="IJ629" i="16"/>
  <c r="II629" i="16"/>
  <c r="JE628" i="16"/>
  <c r="JD628" i="16"/>
  <c r="JC628" i="16"/>
  <c r="JB628" i="16"/>
  <c r="JA628" i="16"/>
  <c r="IZ628" i="16"/>
  <c r="IY628" i="16"/>
  <c r="IX628" i="16"/>
  <c r="IW628" i="16"/>
  <c r="IV628" i="16"/>
  <c r="IU628" i="16"/>
  <c r="IT628" i="16"/>
  <c r="IS628" i="16"/>
  <c r="IR628" i="16"/>
  <c r="IQ628" i="16"/>
  <c r="IP628" i="16"/>
  <c r="IO628" i="16"/>
  <c r="IN628" i="16"/>
  <c r="IM628" i="16"/>
  <c r="IL628" i="16"/>
  <c r="IK628" i="16"/>
  <c r="IJ628" i="16"/>
  <c r="II628" i="16"/>
  <c r="JE627" i="16"/>
  <c r="JD627" i="16"/>
  <c r="JC627" i="16"/>
  <c r="JB627" i="16"/>
  <c r="JA627" i="16"/>
  <c r="IZ627" i="16"/>
  <c r="IY627" i="16"/>
  <c r="IX627" i="16"/>
  <c r="IW627" i="16"/>
  <c r="IV627" i="16"/>
  <c r="IU627" i="16"/>
  <c r="IT627" i="16"/>
  <c r="IS627" i="16"/>
  <c r="IR627" i="16"/>
  <c r="IQ627" i="16"/>
  <c r="IP627" i="16"/>
  <c r="IO627" i="16"/>
  <c r="IN627" i="16"/>
  <c r="IM627" i="16"/>
  <c r="IL627" i="16"/>
  <c r="IK627" i="16"/>
  <c r="IJ627" i="16"/>
  <c r="II627" i="16"/>
  <c r="JE626" i="16"/>
  <c r="JD626" i="16"/>
  <c r="JC626" i="16"/>
  <c r="JB626" i="16"/>
  <c r="JA626" i="16"/>
  <c r="IZ626" i="16"/>
  <c r="IY626" i="16"/>
  <c r="IX626" i="16"/>
  <c r="IW626" i="16"/>
  <c r="IV626" i="16"/>
  <c r="IU626" i="16"/>
  <c r="IT626" i="16"/>
  <c r="IS626" i="16"/>
  <c r="IR626" i="16"/>
  <c r="IQ626" i="16"/>
  <c r="IP626" i="16"/>
  <c r="IO626" i="16"/>
  <c r="IN626" i="16"/>
  <c r="IM626" i="16"/>
  <c r="IL626" i="16"/>
  <c r="IK626" i="16"/>
  <c r="IJ626" i="16"/>
  <c r="II626" i="16"/>
  <c r="JE625" i="16"/>
  <c r="JD625" i="16"/>
  <c r="JC625" i="16"/>
  <c r="JB625" i="16"/>
  <c r="JA625" i="16"/>
  <c r="IZ625" i="16"/>
  <c r="IY625" i="16"/>
  <c r="IX625" i="16"/>
  <c r="IW625" i="16"/>
  <c r="IV625" i="16"/>
  <c r="IU625" i="16"/>
  <c r="IT625" i="16"/>
  <c r="IS625" i="16"/>
  <c r="IR625" i="16"/>
  <c r="IQ625" i="16"/>
  <c r="IP625" i="16"/>
  <c r="IO625" i="16"/>
  <c r="IN625" i="16"/>
  <c r="IM625" i="16"/>
  <c r="IL625" i="16"/>
  <c r="IK625" i="16"/>
  <c r="IJ625" i="16"/>
  <c r="II625" i="16"/>
  <c r="JE624" i="16"/>
  <c r="JD624" i="16"/>
  <c r="JC624" i="16"/>
  <c r="JB624" i="16"/>
  <c r="JA624" i="16"/>
  <c r="IZ624" i="16"/>
  <c r="IY624" i="16"/>
  <c r="IX624" i="16"/>
  <c r="IW624" i="16"/>
  <c r="IV624" i="16"/>
  <c r="IU624" i="16"/>
  <c r="IT624" i="16"/>
  <c r="IS624" i="16"/>
  <c r="IR624" i="16"/>
  <c r="IQ624" i="16"/>
  <c r="IP624" i="16"/>
  <c r="IO624" i="16"/>
  <c r="IN624" i="16"/>
  <c r="IM624" i="16"/>
  <c r="IL624" i="16"/>
  <c r="IK624" i="16"/>
  <c r="IJ624" i="16"/>
  <c r="II624" i="16"/>
  <c r="JE623" i="16"/>
  <c r="JD623" i="16"/>
  <c r="JC623" i="16"/>
  <c r="JB623" i="16"/>
  <c r="JA623" i="16"/>
  <c r="IZ623" i="16"/>
  <c r="IY623" i="16"/>
  <c r="IX623" i="16"/>
  <c r="IW623" i="16"/>
  <c r="IV623" i="16"/>
  <c r="IU623" i="16"/>
  <c r="IT623" i="16"/>
  <c r="IS623" i="16"/>
  <c r="IR623" i="16"/>
  <c r="IQ623" i="16"/>
  <c r="IP623" i="16"/>
  <c r="IO623" i="16"/>
  <c r="IN623" i="16"/>
  <c r="IM623" i="16"/>
  <c r="IL623" i="16"/>
  <c r="IK623" i="16"/>
  <c r="IJ623" i="16"/>
  <c r="II623" i="16"/>
  <c r="JE622" i="16"/>
  <c r="JD622" i="16"/>
  <c r="JC622" i="16"/>
  <c r="JB622" i="16"/>
  <c r="JA622" i="16"/>
  <c r="IZ622" i="16"/>
  <c r="IY622" i="16"/>
  <c r="IX622" i="16"/>
  <c r="IW622" i="16"/>
  <c r="IV622" i="16"/>
  <c r="IU622" i="16"/>
  <c r="IT622" i="16"/>
  <c r="IS622" i="16"/>
  <c r="IR622" i="16"/>
  <c r="IQ622" i="16"/>
  <c r="IP622" i="16"/>
  <c r="IO622" i="16"/>
  <c r="IN622" i="16"/>
  <c r="IM622" i="16"/>
  <c r="IL622" i="16"/>
  <c r="IK622" i="16"/>
  <c r="IJ622" i="16"/>
  <c r="II622" i="16"/>
  <c r="JE621" i="16"/>
  <c r="JD621" i="16"/>
  <c r="JC621" i="16"/>
  <c r="JB621" i="16"/>
  <c r="JA621" i="16"/>
  <c r="IZ621" i="16"/>
  <c r="IY621" i="16"/>
  <c r="IX621" i="16"/>
  <c r="IW621" i="16"/>
  <c r="IV621" i="16"/>
  <c r="IU621" i="16"/>
  <c r="IT621" i="16"/>
  <c r="IS621" i="16"/>
  <c r="IR621" i="16"/>
  <c r="IQ621" i="16"/>
  <c r="IP621" i="16"/>
  <c r="IO621" i="16"/>
  <c r="IN621" i="16"/>
  <c r="IM621" i="16"/>
  <c r="IL621" i="16"/>
  <c r="IK621" i="16"/>
  <c r="IJ621" i="16"/>
  <c r="II621" i="16"/>
  <c r="JE620" i="16"/>
  <c r="JD620" i="16"/>
  <c r="JC620" i="16"/>
  <c r="JB620" i="16"/>
  <c r="JA620" i="16"/>
  <c r="IZ620" i="16"/>
  <c r="IY620" i="16"/>
  <c r="IX620" i="16"/>
  <c r="IW620" i="16"/>
  <c r="IV620" i="16"/>
  <c r="IU620" i="16"/>
  <c r="IT620" i="16"/>
  <c r="IS620" i="16"/>
  <c r="IR620" i="16"/>
  <c r="IQ620" i="16"/>
  <c r="IP620" i="16"/>
  <c r="IO620" i="16"/>
  <c r="IN620" i="16"/>
  <c r="IM620" i="16"/>
  <c r="IL620" i="16"/>
  <c r="IK620" i="16"/>
  <c r="IJ620" i="16"/>
  <c r="II620" i="16"/>
  <c r="JE619" i="16"/>
  <c r="JD619" i="16"/>
  <c r="JC619" i="16"/>
  <c r="JB619" i="16"/>
  <c r="JA619" i="16"/>
  <c r="IZ619" i="16"/>
  <c r="IY619" i="16"/>
  <c r="IX619" i="16"/>
  <c r="IW619" i="16"/>
  <c r="IV619" i="16"/>
  <c r="IU619" i="16"/>
  <c r="IT619" i="16"/>
  <c r="IS619" i="16"/>
  <c r="IR619" i="16"/>
  <c r="IQ619" i="16"/>
  <c r="IP619" i="16"/>
  <c r="IO619" i="16"/>
  <c r="IN619" i="16"/>
  <c r="IM619" i="16"/>
  <c r="IL619" i="16"/>
  <c r="IK619" i="16"/>
  <c r="IJ619" i="16"/>
  <c r="II619" i="16"/>
  <c r="JE618" i="16"/>
  <c r="JD618" i="16"/>
  <c r="JC618" i="16"/>
  <c r="JB618" i="16"/>
  <c r="JA618" i="16"/>
  <c r="IZ618" i="16"/>
  <c r="IY618" i="16"/>
  <c r="IX618" i="16"/>
  <c r="IW618" i="16"/>
  <c r="IV618" i="16"/>
  <c r="IU618" i="16"/>
  <c r="IT618" i="16"/>
  <c r="IS618" i="16"/>
  <c r="IR618" i="16"/>
  <c r="IQ618" i="16"/>
  <c r="IP618" i="16"/>
  <c r="IO618" i="16"/>
  <c r="IN618" i="16"/>
  <c r="IM618" i="16"/>
  <c r="IL618" i="16"/>
  <c r="IK618" i="16"/>
  <c r="IJ618" i="16"/>
  <c r="II618" i="16"/>
  <c r="JE617" i="16"/>
  <c r="JD617" i="16"/>
  <c r="JC617" i="16"/>
  <c r="JB617" i="16"/>
  <c r="JA617" i="16"/>
  <c r="IZ617" i="16"/>
  <c r="IY617" i="16"/>
  <c r="IX617" i="16"/>
  <c r="IW617" i="16"/>
  <c r="IV617" i="16"/>
  <c r="IU617" i="16"/>
  <c r="IT617" i="16"/>
  <c r="IS617" i="16"/>
  <c r="IR617" i="16"/>
  <c r="IQ617" i="16"/>
  <c r="IP617" i="16"/>
  <c r="IO617" i="16"/>
  <c r="IN617" i="16"/>
  <c r="IM617" i="16"/>
  <c r="IL617" i="16"/>
  <c r="IK617" i="16"/>
  <c r="IJ617" i="16"/>
  <c r="II617" i="16"/>
  <c r="JE616" i="16"/>
  <c r="JD616" i="16"/>
  <c r="JC616" i="16"/>
  <c r="JB616" i="16"/>
  <c r="JA616" i="16"/>
  <c r="IZ616" i="16"/>
  <c r="IY616" i="16"/>
  <c r="IX616" i="16"/>
  <c r="IW616" i="16"/>
  <c r="IV616" i="16"/>
  <c r="IU616" i="16"/>
  <c r="IT616" i="16"/>
  <c r="IS616" i="16"/>
  <c r="IR616" i="16"/>
  <c r="IQ616" i="16"/>
  <c r="IP616" i="16"/>
  <c r="IO616" i="16"/>
  <c r="IN616" i="16"/>
  <c r="IM616" i="16"/>
  <c r="IL616" i="16"/>
  <c r="IK616" i="16"/>
  <c r="IJ616" i="16"/>
  <c r="II616" i="16"/>
  <c r="JE615" i="16"/>
  <c r="JD615" i="16"/>
  <c r="JC615" i="16"/>
  <c r="JB615" i="16"/>
  <c r="JA615" i="16"/>
  <c r="IZ615" i="16"/>
  <c r="IY615" i="16"/>
  <c r="IX615" i="16"/>
  <c r="IW615" i="16"/>
  <c r="IV615" i="16"/>
  <c r="IU615" i="16"/>
  <c r="IT615" i="16"/>
  <c r="IS615" i="16"/>
  <c r="IR615" i="16"/>
  <c r="IQ615" i="16"/>
  <c r="IP615" i="16"/>
  <c r="IO615" i="16"/>
  <c r="IN615" i="16"/>
  <c r="IM615" i="16"/>
  <c r="IL615" i="16"/>
  <c r="IK615" i="16"/>
  <c r="IJ615" i="16"/>
  <c r="II615" i="16"/>
  <c r="JE614" i="16"/>
  <c r="JD614" i="16"/>
  <c r="JC614" i="16"/>
  <c r="JB614" i="16"/>
  <c r="JA614" i="16"/>
  <c r="IZ614" i="16"/>
  <c r="IY614" i="16"/>
  <c r="IX614" i="16"/>
  <c r="IW614" i="16"/>
  <c r="IV614" i="16"/>
  <c r="IU614" i="16"/>
  <c r="IT614" i="16"/>
  <c r="IS614" i="16"/>
  <c r="IR614" i="16"/>
  <c r="IQ614" i="16"/>
  <c r="IP614" i="16"/>
  <c r="IO614" i="16"/>
  <c r="IN614" i="16"/>
  <c r="IM614" i="16"/>
  <c r="IL614" i="16"/>
  <c r="IK614" i="16"/>
  <c r="IJ614" i="16"/>
  <c r="II614" i="16"/>
  <c r="JE613" i="16"/>
  <c r="JD613" i="16"/>
  <c r="JC613" i="16"/>
  <c r="JB613" i="16"/>
  <c r="JA613" i="16"/>
  <c r="IZ613" i="16"/>
  <c r="IY613" i="16"/>
  <c r="IX613" i="16"/>
  <c r="IW613" i="16"/>
  <c r="IV613" i="16"/>
  <c r="IU613" i="16"/>
  <c r="IT613" i="16"/>
  <c r="IS613" i="16"/>
  <c r="IR613" i="16"/>
  <c r="IQ613" i="16"/>
  <c r="IP613" i="16"/>
  <c r="IO613" i="16"/>
  <c r="IN613" i="16"/>
  <c r="IM613" i="16"/>
  <c r="IL613" i="16"/>
  <c r="IK613" i="16"/>
  <c r="IJ613" i="16"/>
  <c r="II613" i="16"/>
  <c r="JE612" i="16"/>
  <c r="JD612" i="16"/>
  <c r="JC612" i="16"/>
  <c r="JB612" i="16"/>
  <c r="JA612" i="16"/>
  <c r="IZ612" i="16"/>
  <c r="IY612" i="16"/>
  <c r="IX612" i="16"/>
  <c r="IW612" i="16"/>
  <c r="IV612" i="16"/>
  <c r="IU612" i="16"/>
  <c r="IT612" i="16"/>
  <c r="IS612" i="16"/>
  <c r="IR612" i="16"/>
  <c r="IQ612" i="16"/>
  <c r="IP612" i="16"/>
  <c r="IO612" i="16"/>
  <c r="IN612" i="16"/>
  <c r="IM612" i="16"/>
  <c r="IL612" i="16"/>
  <c r="IK612" i="16"/>
  <c r="IJ612" i="16"/>
  <c r="II612" i="16"/>
  <c r="JE611" i="16"/>
  <c r="JD611" i="16"/>
  <c r="JC611" i="16"/>
  <c r="JB611" i="16"/>
  <c r="JA611" i="16"/>
  <c r="IZ611" i="16"/>
  <c r="IY611" i="16"/>
  <c r="IX611" i="16"/>
  <c r="IW611" i="16"/>
  <c r="IV611" i="16"/>
  <c r="IU611" i="16"/>
  <c r="IT611" i="16"/>
  <c r="IS611" i="16"/>
  <c r="IR611" i="16"/>
  <c r="IQ611" i="16"/>
  <c r="IP611" i="16"/>
  <c r="IO611" i="16"/>
  <c r="IN611" i="16"/>
  <c r="IM611" i="16"/>
  <c r="IL611" i="16"/>
  <c r="IK611" i="16"/>
  <c r="IJ611" i="16"/>
  <c r="II611" i="16"/>
  <c r="JE610" i="16"/>
  <c r="JD610" i="16"/>
  <c r="JC610" i="16"/>
  <c r="JB610" i="16"/>
  <c r="JA610" i="16"/>
  <c r="IZ610" i="16"/>
  <c r="IY610" i="16"/>
  <c r="IX610" i="16"/>
  <c r="IW610" i="16"/>
  <c r="IV610" i="16"/>
  <c r="IU610" i="16"/>
  <c r="IT610" i="16"/>
  <c r="IS610" i="16"/>
  <c r="IR610" i="16"/>
  <c r="IQ610" i="16"/>
  <c r="IP610" i="16"/>
  <c r="IO610" i="16"/>
  <c r="IN610" i="16"/>
  <c r="IM610" i="16"/>
  <c r="IL610" i="16"/>
  <c r="IK610" i="16"/>
  <c r="IJ610" i="16"/>
  <c r="II610" i="16"/>
  <c r="JE609" i="16"/>
  <c r="JD609" i="16"/>
  <c r="JC609" i="16"/>
  <c r="JB609" i="16"/>
  <c r="JA609" i="16"/>
  <c r="IZ609" i="16"/>
  <c r="IY609" i="16"/>
  <c r="IX609" i="16"/>
  <c r="IW609" i="16"/>
  <c r="IV609" i="16"/>
  <c r="IU609" i="16"/>
  <c r="IT609" i="16"/>
  <c r="IS609" i="16"/>
  <c r="IR609" i="16"/>
  <c r="IQ609" i="16"/>
  <c r="IP609" i="16"/>
  <c r="IO609" i="16"/>
  <c r="IN609" i="16"/>
  <c r="IM609" i="16"/>
  <c r="IL609" i="16"/>
  <c r="IK609" i="16"/>
  <c r="IJ609" i="16"/>
  <c r="II609" i="16"/>
  <c r="JE608" i="16"/>
  <c r="JD608" i="16"/>
  <c r="JC608" i="16"/>
  <c r="JB608" i="16"/>
  <c r="JA608" i="16"/>
  <c r="IZ608" i="16"/>
  <c r="IY608" i="16"/>
  <c r="IX608" i="16"/>
  <c r="IW608" i="16"/>
  <c r="IV608" i="16"/>
  <c r="IU608" i="16"/>
  <c r="IT608" i="16"/>
  <c r="IS608" i="16"/>
  <c r="IR608" i="16"/>
  <c r="IQ608" i="16"/>
  <c r="IP608" i="16"/>
  <c r="IO608" i="16"/>
  <c r="IN608" i="16"/>
  <c r="IM608" i="16"/>
  <c r="IL608" i="16"/>
  <c r="IK608" i="16"/>
  <c r="IJ608" i="16"/>
  <c r="II608" i="16"/>
  <c r="JE607" i="16"/>
  <c r="JD607" i="16"/>
  <c r="JC607" i="16"/>
  <c r="JB607" i="16"/>
  <c r="JA607" i="16"/>
  <c r="IZ607" i="16"/>
  <c r="IY607" i="16"/>
  <c r="IX607" i="16"/>
  <c r="IW607" i="16"/>
  <c r="IV607" i="16"/>
  <c r="IU607" i="16"/>
  <c r="IT607" i="16"/>
  <c r="IS607" i="16"/>
  <c r="IR607" i="16"/>
  <c r="IQ607" i="16"/>
  <c r="IP607" i="16"/>
  <c r="IO607" i="16"/>
  <c r="IN607" i="16"/>
  <c r="IM607" i="16"/>
  <c r="IL607" i="16"/>
  <c r="IK607" i="16"/>
  <c r="IJ607" i="16"/>
  <c r="II607" i="16"/>
  <c r="JE606" i="16"/>
  <c r="JD606" i="16"/>
  <c r="JC606" i="16"/>
  <c r="JB606" i="16"/>
  <c r="JA606" i="16"/>
  <c r="IZ606" i="16"/>
  <c r="IY606" i="16"/>
  <c r="IX606" i="16"/>
  <c r="IW606" i="16"/>
  <c r="IV606" i="16"/>
  <c r="IU606" i="16"/>
  <c r="IT606" i="16"/>
  <c r="IS606" i="16"/>
  <c r="IR606" i="16"/>
  <c r="IQ606" i="16"/>
  <c r="IP606" i="16"/>
  <c r="IO606" i="16"/>
  <c r="IN606" i="16"/>
  <c r="IM606" i="16"/>
  <c r="IL606" i="16"/>
  <c r="IK606" i="16"/>
  <c r="IJ606" i="16"/>
  <c r="II606" i="16"/>
  <c r="JE605" i="16"/>
  <c r="JD605" i="16"/>
  <c r="JC605" i="16"/>
  <c r="JB605" i="16"/>
  <c r="JA605" i="16"/>
  <c r="IZ605" i="16"/>
  <c r="IY605" i="16"/>
  <c r="IX605" i="16"/>
  <c r="IW605" i="16"/>
  <c r="IV605" i="16"/>
  <c r="IU605" i="16"/>
  <c r="IT605" i="16"/>
  <c r="IS605" i="16"/>
  <c r="IR605" i="16"/>
  <c r="IQ605" i="16"/>
  <c r="IP605" i="16"/>
  <c r="IO605" i="16"/>
  <c r="IN605" i="16"/>
  <c r="IM605" i="16"/>
  <c r="IL605" i="16"/>
  <c r="IK605" i="16"/>
  <c r="IJ605" i="16"/>
  <c r="II605" i="16"/>
  <c r="JE604" i="16"/>
  <c r="JD604" i="16"/>
  <c r="JC604" i="16"/>
  <c r="JB604" i="16"/>
  <c r="JA604" i="16"/>
  <c r="IZ604" i="16"/>
  <c r="IY604" i="16"/>
  <c r="IX604" i="16"/>
  <c r="IW604" i="16"/>
  <c r="IV604" i="16"/>
  <c r="IU604" i="16"/>
  <c r="IT604" i="16"/>
  <c r="IS604" i="16"/>
  <c r="IR604" i="16"/>
  <c r="IQ604" i="16"/>
  <c r="IP604" i="16"/>
  <c r="IO604" i="16"/>
  <c r="IN604" i="16"/>
  <c r="IM604" i="16"/>
  <c r="IL604" i="16"/>
  <c r="IK604" i="16"/>
  <c r="IJ604" i="16"/>
  <c r="II604" i="16"/>
  <c r="JE603" i="16"/>
  <c r="JD603" i="16"/>
  <c r="JC603" i="16"/>
  <c r="JB603" i="16"/>
  <c r="JA603" i="16"/>
  <c r="IZ603" i="16"/>
  <c r="IY603" i="16"/>
  <c r="IX603" i="16"/>
  <c r="IW603" i="16"/>
  <c r="IV603" i="16"/>
  <c r="IU603" i="16"/>
  <c r="IT603" i="16"/>
  <c r="IS603" i="16"/>
  <c r="IR603" i="16"/>
  <c r="IQ603" i="16"/>
  <c r="IP603" i="16"/>
  <c r="IO603" i="16"/>
  <c r="IN603" i="16"/>
  <c r="IM603" i="16"/>
  <c r="IL603" i="16"/>
  <c r="IK603" i="16"/>
  <c r="IJ603" i="16"/>
  <c r="II603" i="16"/>
  <c r="JE602" i="16"/>
  <c r="JD602" i="16"/>
  <c r="JC602" i="16"/>
  <c r="JB602" i="16"/>
  <c r="JA602" i="16"/>
  <c r="IZ602" i="16"/>
  <c r="IY602" i="16"/>
  <c r="IX602" i="16"/>
  <c r="IW602" i="16"/>
  <c r="IV602" i="16"/>
  <c r="IU602" i="16"/>
  <c r="IT602" i="16"/>
  <c r="IS602" i="16"/>
  <c r="IR602" i="16"/>
  <c r="IQ602" i="16"/>
  <c r="IP602" i="16"/>
  <c r="IO602" i="16"/>
  <c r="IN602" i="16"/>
  <c r="IM602" i="16"/>
  <c r="IL602" i="16"/>
  <c r="IK602" i="16"/>
  <c r="IJ602" i="16"/>
  <c r="II602" i="16"/>
  <c r="JE601" i="16"/>
  <c r="JD601" i="16"/>
  <c r="JC601" i="16"/>
  <c r="JB601" i="16"/>
  <c r="JA601" i="16"/>
  <c r="IZ601" i="16"/>
  <c r="IY601" i="16"/>
  <c r="IX601" i="16"/>
  <c r="IW601" i="16"/>
  <c r="IV601" i="16"/>
  <c r="IU601" i="16"/>
  <c r="IT601" i="16"/>
  <c r="IS601" i="16"/>
  <c r="IR601" i="16"/>
  <c r="IQ601" i="16"/>
  <c r="IP601" i="16"/>
  <c r="IO601" i="16"/>
  <c r="IN601" i="16"/>
  <c r="IM601" i="16"/>
  <c r="IL601" i="16"/>
  <c r="IK601" i="16"/>
  <c r="IJ601" i="16"/>
  <c r="II601" i="16"/>
  <c r="JE600" i="16"/>
  <c r="JD600" i="16"/>
  <c r="JC600" i="16"/>
  <c r="JB600" i="16"/>
  <c r="JA600" i="16"/>
  <c r="IZ600" i="16"/>
  <c r="IY600" i="16"/>
  <c r="IX600" i="16"/>
  <c r="IW600" i="16"/>
  <c r="IV600" i="16"/>
  <c r="IU600" i="16"/>
  <c r="IT600" i="16"/>
  <c r="IS600" i="16"/>
  <c r="IR600" i="16"/>
  <c r="IQ600" i="16"/>
  <c r="IP600" i="16"/>
  <c r="IO600" i="16"/>
  <c r="IN600" i="16"/>
  <c r="IM600" i="16"/>
  <c r="IL600" i="16"/>
  <c r="IK600" i="16"/>
  <c r="IJ600" i="16"/>
  <c r="II600" i="16"/>
  <c r="JE599" i="16"/>
  <c r="JD599" i="16"/>
  <c r="JC599" i="16"/>
  <c r="JB599" i="16"/>
  <c r="JA599" i="16"/>
  <c r="IZ599" i="16"/>
  <c r="IY599" i="16"/>
  <c r="IX599" i="16"/>
  <c r="IW599" i="16"/>
  <c r="IV599" i="16"/>
  <c r="IU599" i="16"/>
  <c r="IT599" i="16"/>
  <c r="IS599" i="16"/>
  <c r="IR599" i="16"/>
  <c r="IQ599" i="16"/>
  <c r="IP599" i="16"/>
  <c r="IO599" i="16"/>
  <c r="IN599" i="16"/>
  <c r="IM599" i="16"/>
  <c r="IL599" i="16"/>
  <c r="IK599" i="16"/>
  <c r="IJ599" i="16"/>
  <c r="II599" i="16"/>
  <c r="JE598" i="16"/>
  <c r="JD598" i="16"/>
  <c r="JC598" i="16"/>
  <c r="JB598" i="16"/>
  <c r="JA598" i="16"/>
  <c r="IZ598" i="16"/>
  <c r="IY598" i="16"/>
  <c r="IX598" i="16"/>
  <c r="IW598" i="16"/>
  <c r="IV598" i="16"/>
  <c r="IU598" i="16"/>
  <c r="IT598" i="16"/>
  <c r="IS598" i="16"/>
  <c r="IR598" i="16"/>
  <c r="IQ598" i="16"/>
  <c r="IP598" i="16"/>
  <c r="IO598" i="16"/>
  <c r="IN598" i="16"/>
  <c r="IM598" i="16"/>
  <c r="IL598" i="16"/>
  <c r="IK598" i="16"/>
  <c r="IJ598" i="16"/>
  <c r="II598" i="16"/>
  <c r="JE597" i="16"/>
  <c r="JD597" i="16"/>
  <c r="JC597" i="16"/>
  <c r="JB597" i="16"/>
  <c r="JA597" i="16"/>
  <c r="IZ597" i="16"/>
  <c r="IY597" i="16"/>
  <c r="IX597" i="16"/>
  <c r="IW597" i="16"/>
  <c r="IV597" i="16"/>
  <c r="IU597" i="16"/>
  <c r="IT597" i="16"/>
  <c r="IS597" i="16"/>
  <c r="IR597" i="16"/>
  <c r="IQ597" i="16"/>
  <c r="IP597" i="16"/>
  <c r="IO597" i="16"/>
  <c r="IN597" i="16"/>
  <c r="IM597" i="16"/>
  <c r="IL597" i="16"/>
  <c r="IK597" i="16"/>
  <c r="IJ597" i="16"/>
  <c r="II597" i="16"/>
  <c r="JE596" i="16"/>
  <c r="JD596" i="16"/>
  <c r="JC596" i="16"/>
  <c r="JB596" i="16"/>
  <c r="JA596" i="16"/>
  <c r="IZ596" i="16"/>
  <c r="IY596" i="16"/>
  <c r="IX596" i="16"/>
  <c r="IW596" i="16"/>
  <c r="IV596" i="16"/>
  <c r="IU596" i="16"/>
  <c r="IT596" i="16"/>
  <c r="IS596" i="16"/>
  <c r="IR596" i="16"/>
  <c r="IQ596" i="16"/>
  <c r="IP596" i="16"/>
  <c r="IO596" i="16"/>
  <c r="IN596" i="16"/>
  <c r="IM596" i="16"/>
  <c r="IL596" i="16"/>
  <c r="IK596" i="16"/>
  <c r="IJ596" i="16"/>
  <c r="II596" i="16"/>
  <c r="JE595" i="16"/>
  <c r="JD595" i="16"/>
  <c r="JC595" i="16"/>
  <c r="JB595" i="16"/>
  <c r="JA595" i="16"/>
  <c r="IZ595" i="16"/>
  <c r="IY595" i="16"/>
  <c r="IX595" i="16"/>
  <c r="IW595" i="16"/>
  <c r="IV595" i="16"/>
  <c r="IU595" i="16"/>
  <c r="IT595" i="16"/>
  <c r="IS595" i="16"/>
  <c r="IR595" i="16"/>
  <c r="IQ595" i="16"/>
  <c r="IP595" i="16"/>
  <c r="IO595" i="16"/>
  <c r="IN595" i="16"/>
  <c r="IM595" i="16"/>
  <c r="IL595" i="16"/>
  <c r="IK595" i="16"/>
  <c r="IJ595" i="16"/>
  <c r="II595" i="16"/>
  <c r="JE594" i="16"/>
  <c r="JD594" i="16"/>
  <c r="JC594" i="16"/>
  <c r="JB594" i="16"/>
  <c r="JA594" i="16"/>
  <c r="IZ594" i="16"/>
  <c r="IY594" i="16"/>
  <c r="IX594" i="16"/>
  <c r="IW594" i="16"/>
  <c r="IV594" i="16"/>
  <c r="IU594" i="16"/>
  <c r="IT594" i="16"/>
  <c r="IS594" i="16"/>
  <c r="IR594" i="16"/>
  <c r="IQ594" i="16"/>
  <c r="IP594" i="16"/>
  <c r="IO594" i="16"/>
  <c r="IN594" i="16"/>
  <c r="IM594" i="16"/>
  <c r="IL594" i="16"/>
  <c r="IK594" i="16"/>
  <c r="IJ594" i="16"/>
  <c r="II594" i="16"/>
  <c r="JE593" i="16"/>
  <c r="JD593" i="16"/>
  <c r="JC593" i="16"/>
  <c r="JB593" i="16"/>
  <c r="JA593" i="16"/>
  <c r="IZ593" i="16"/>
  <c r="IY593" i="16"/>
  <c r="IX593" i="16"/>
  <c r="IW593" i="16"/>
  <c r="IV593" i="16"/>
  <c r="IU593" i="16"/>
  <c r="IT593" i="16"/>
  <c r="IS593" i="16"/>
  <c r="IR593" i="16"/>
  <c r="IQ593" i="16"/>
  <c r="IP593" i="16"/>
  <c r="IO593" i="16"/>
  <c r="IN593" i="16"/>
  <c r="IM593" i="16"/>
  <c r="IL593" i="16"/>
  <c r="IK593" i="16"/>
  <c r="IJ593" i="16"/>
  <c r="II593" i="16"/>
  <c r="JE592" i="16"/>
  <c r="JD592" i="16"/>
  <c r="JC592" i="16"/>
  <c r="JB592" i="16"/>
  <c r="JA592" i="16"/>
  <c r="IZ592" i="16"/>
  <c r="IY592" i="16"/>
  <c r="IX592" i="16"/>
  <c r="IW592" i="16"/>
  <c r="IV592" i="16"/>
  <c r="IU592" i="16"/>
  <c r="IT592" i="16"/>
  <c r="IS592" i="16"/>
  <c r="IR592" i="16"/>
  <c r="IQ592" i="16"/>
  <c r="IP592" i="16"/>
  <c r="IO592" i="16"/>
  <c r="IN592" i="16"/>
  <c r="IM592" i="16"/>
  <c r="IL592" i="16"/>
  <c r="IK592" i="16"/>
  <c r="IJ592" i="16"/>
  <c r="II592" i="16"/>
  <c r="JE591" i="16"/>
  <c r="JD591" i="16"/>
  <c r="JC591" i="16"/>
  <c r="JB591" i="16"/>
  <c r="JA591" i="16"/>
  <c r="IZ591" i="16"/>
  <c r="IY591" i="16"/>
  <c r="IX591" i="16"/>
  <c r="IW591" i="16"/>
  <c r="IV591" i="16"/>
  <c r="IU591" i="16"/>
  <c r="IT591" i="16"/>
  <c r="IS591" i="16"/>
  <c r="IR591" i="16"/>
  <c r="IQ591" i="16"/>
  <c r="IP591" i="16"/>
  <c r="IO591" i="16"/>
  <c r="IN591" i="16"/>
  <c r="IM591" i="16"/>
  <c r="IL591" i="16"/>
  <c r="IK591" i="16"/>
  <c r="IJ591" i="16"/>
  <c r="II591" i="16"/>
  <c r="JE590" i="16"/>
  <c r="JD590" i="16"/>
  <c r="JC590" i="16"/>
  <c r="JB590" i="16"/>
  <c r="JA590" i="16"/>
  <c r="IZ590" i="16"/>
  <c r="IY590" i="16"/>
  <c r="IX590" i="16"/>
  <c r="IW590" i="16"/>
  <c r="IV590" i="16"/>
  <c r="IU590" i="16"/>
  <c r="IT590" i="16"/>
  <c r="IS590" i="16"/>
  <c r="IR590" i="16"/>
  <c r="IQ590" i="16"/>
  <c r="IP590" i="16"/>
  <c r="IO590" i="16"/>
  <c r="IN590" i="16"/>
  <c r="IM590" i="16"/>
  <c r="IL590" i="16"/>
  <c r="IK590" i="16"/>
  <c r="IJ590" i="16"/>
  <c r="II590" i="16"/>
  <c r="JE589" i="16"/>
  <c r="JD589" i="16"/>
  <c r="JC589" i="16"/>
  <c r="JB589" i="16"/>
  <c r="JA589" i="16"/>
  <c r="IZ589" i="16"/>
  <c r="IY589" i="16"/>
  <c r="IX589" i="16"/>
  <c r="IW589" i="16"/>
  <c r="IV589" i="16"/>
  <c r="IU589" i="16"/>
  <c r="IT589" i="16"/>
  <c r="IS589" i="16"/>
  <c r="IR589" i="16"/>
  <c r="IQ589" i="16"/>
  <c r="IP589" i="16"/>
  <c r="IO589" i="16"/>
  <c r="IN589" i="16"/>
  <c r="IM589" i="16"/>
  <c r="IL589" i="16"/>
  <c r="IK589" i="16"/>
  <c r="IJ589" i="16"/>
  <c r="II589" i="16"/>
  <c r="JE588" i="16"/>
  <c r="JD588" i="16"/>
  <c r="JC588" i="16"/>
  <c r="JB588" i="16"/>
  <c r="JA588" i="16"/>
  <c r="IZ588" i="16"/>
  <c r="IY588" i="16"/>
  <c r="IX588" i="16"/>
  <c r="IW588" i="16"/>
  <c r="IV588" i="16"/>
  <c r="IU588" i="16"/>
  <c r="IT588" i="16"/>
  <c r="IS588" i="16"/>
  <c r="IR588" i="16"/>
  <c r="IQ588" i="16"/>
  <c r="IP588" i="16"/>
  <c r="IO588" i="16"/>
  <c r="IN588" i="16"/>
  <c r="IM588" i="16"/>
  <c r="IL588" i="16"/>
  <c r="IK588" i="16"/>
  <c r="IJ588" i="16"/>
  <c r="II588" i="16"/>
  <c r="JE587" i="16"/>
  <c r="JD587" i="16"/>
  <c r="JC587" i="16"/>
  <c r="JB587" i="16"/>
  <c r="JA587" i="16"/>
  <c r="IZ587" i="16"/>
  <c r="IY587" i="16"/>
  <c r="IX587" i="16"/>
  <c r="IW587" i="16"/>
  <c r="IV587" i="16"/>
  <c r="IU587" i="16"/>
  <c r="IT587" i="16"/>
  <c r="IS587" i="16"/>
  <c r="IR587" i="16"/>
  <c r="IQ587" i="16"/>
  <c r="IP587" i="16"/>
  <c r="IO587" i="16"/>
  <c r="IN587" i="16"/>
  <c r="IM587" i="16"/>
  <c r="IL587" i="16"/>
  <c r="IK587" i="16"/>
  <c r="IJ587" i="16"/>
  <c r="II587" i="16"/>
  <c r="JE586" i="16"/>
  <c r="JD586" i="16"/>
  <c r="JC586" i="16"/>
  <c r="JB586" i="16"/>
  <c r="JA586" i="16"/>
  <c r="IZ586" i="16"/>
  <c r="IY586" i="16"/>
  <c r="IX586" i="16"/>
  <c r="IW586" i="16"/>
  <c r="IV586" i="16"/>
  <c r="IU586" i="16"/>
  <c r="IT586" i="16"/>
  <c r="IS586" i="16"/>
  <c r="IR586" i="16"/>
  <c r="IQ586" i="16"/>
  <c r="IP586" i="16"/>
  <c r="IO586" i="16"/>
  <c r="IN586" i="16"/>
  <c r="IM586" i="16"/>
  <c r="IL586" i="16"/>
  <c r="IK586" i="16"/>
  <c r="IJ586" i="16"/>
  <c r="II586" i="16"/>
  <c r="JE585" i="16"/>
  <c r="JD585" i="16"/>
  <c r="JC585" i="16"/>
  <c r="JB585" i="16"/>
  <c r="JA585" i="16"/>
  <c r="IZ585" i="16"/>
  <c r="IY585" i="16"/>
  <c r="IX585" i="16"/>
  <c r="IW585" i="16"/>
  <c r="IV585" i="16"/>
  <c r="IU585" i="16"/>
  <c r="IT585" i="16"/>
  <c r="IS585" i="16"/>
  <c r="IR585" i="16"/>
  <c r="IQ585" i="16"/>
  <c r="IP585" i="16"/>
  <c r="IO585" i="16"/>
  <c r="IN585" i="16"/>
  <c r="IM585" i="16"/>
  <c r="IL585" i="16"/>
  <c r="IK585" i="16"/>
  <c r="IJ585" i="16"/>
  <c r="II585" i="16"/>
  <c r="JE584" i="16"/>
  <c r="JD584" i="16"/>
  <c r="JC584" i="16"/>
  <c r="JB584" i="16"/>
  <c r="JA584" i="16"/>
  <c r="IZ584" i="16"/>
  <c r="IY584" i="16"/>
  <c r="IX584" i="16"/>
  <c r="IW584" i="16"/>
  <c r="IV584" i="16"/>
  <c r="IU584" i="16"/>
  <c r="IT584" i="16"/>
  <c r="IS584" i="16"/>
  <c r="IR584" i="16"/>
  <c r="IQ584" i="16"/>
  <c r="IP584" i="16"/>
  <c r="IO584" i="16"/>
  <c r="IN584" i="16"/>
  <c r="IM584" i="16"/>
  <c r="IL584" i="16"/>
  <c r="IK584" i="16"/>
  <c r="IJ584" i="16"/>
  <c r="II584" i="16"/>
  <c r="JE583" i="16"/>
  <c r="JD583" i="16"/>
  <c r="JC583" i="16"/>
  <c r="JB583" i="16"/>
  <c r="JA583" i="16"/>
  <c r="IZ583" i="16"/>
  <c r="IY583" i="16"/>
  <c r="IX583" i="16"/>
  <c r="IW583" i="16"/>
  <c r="IV583" i="16"/>
  <c r="IU583" i="16"/>
  <c r="IT583" i="16"/>
  <c r="IS583" i="16"/>
  <c r="IR583" i="16"/>
  <c r="IQ583" i="16"/>
  <c r="IP583" i="16"/>
  <c r="IO583" i="16"/>
  <c r="IN583" i="16"/>
  <c r="IM583" i="16"/>
  <c r="IL583" i="16"/>
  <c r="IK583" i="16"/>
  <c r="IJ583" i="16"/>
  <c r="II583" i="16"/>
  <c r="JE582" i="16"/>
  <c r="JD582" i="16"/>
  <c r="JC582" i="16"/>
  <c r="JB582" i="16"/>
  <c r="JA582" i="16"/>
  <c r="IZ582" i="16"/>
  <c r="IY582" i="16"/>
  <c r="IX582" i="16"/>
  <c r="IW582" i="16"/>
  <c r="IV582" i="16"/>
  <c r="IU582" i="16"/>
  <c r="IT582" i="16"/>
  <c r="IS582" i="16"/>
  <c r="IR582" i="16"/>
  <c r="IQ582" i="16"/>
  <c r="IP582" i="16"/>
  <c r="IO582" i="16"/>
  <c r="IN582" i="16"/>
  <c r="IM582" i="16"/>
  <c r="IL582" i="16"/>
  <c r="IK582" i="16"/>
  <c r="IJ582" i="16"/>
  <c r="II582" i="16"/>
  <c r="JE581" i="16"/>
  <c r="JD581" i="16"/>
  <c r="JC581" i="16"/>
  <c r="JB581" i="16"/>
  <c r="JA581" i="16"/>
  <c r="IZ581" i="16"/>
  <c r="IY581" i="16"/>
  <c r="IX581" i="16"/>
  <c r="IW581" i="16"/>
  <c r="IV581" i="16"/>
  <c r="IU581" i="16"/>
  <c r="IT581" i="16"/>
  <c r="IS581" i="16"/>
  <c r="IR581" i="16"/>
  <c r="IQ581" i="16"/>
  <c r="IP581" i="16"/>
  <c r="IO581" i="16"/>
  <c r="IN581" i="16"/>
  <c r="IM581" i="16"/>
  <c r="IL581" i="16"/>
  <c r="IK581" i="16"/>
  <c r="IJ581" i="16"/>
  <c r="II581" i="16"/>
  <c r="JE580" i="16"/>
  <c r="JD580" i="16"/>
  <c r="JC580" i="16"/>
  <c r="JB580" i="16"/>
  <c r="JA580" i="16"/>
  <c r="IZ580" i="16"/>
  <c r="IY580" i="16"/>
  <c r="IX580" i="16"/>
  <c r="IW580" i="16"/>
  <c r="IV580" i="16"/>
  <c r="IU580" i="16"/>
  <c r="IT580" i="16"/>
  <c r="IS580" i="16"/>
  <c r="IR580" i="16"/>
  <c r="IQ580" i="16"/>
  <c r="IP580" i="16"/>
  <c r="IO580" i="16"/>
  <c r="IN580" i="16"/>
  <c r="IM580" i="16"/>
  <c r="IL580" i="16"/>
  <c r="IK580" i="16"/>
  <c r="IJ580" i="16"/>
  <c r="II580" i="16"/>
  <c r="JE579" i="16"/>
  <c r="JD579" i="16"/>
  <c r="JC579" i="16"/>
  <c r="JB579" i="16"/>
  <c r="JA579" i="16"/>
  <c r="IZ579" i="16"/>
  <c r="IY579" i="16"/>
  <c r="IX579" i="16"/>
  <c r="IW579" i="16"/>
  <c r="IV579" i="16"/>
  <c r="IU579" i="16"/>
  <c r="IT579" i="16"/>
  <c r="IS579" i="16"/>
  <c r="IR579" i="16"/>
  <c r="IQ579" i="16"/>
  <c r="IP579" i="16"/>
  <c r="IO579" i="16"/>
  <c r="IN579" i="16"/>
  <c r="IM579" i="16"/>
  <c r="IL579" i="16"/>
  <c r="IK579" i="16"/>
  <c r="IJ579" i="16"/>
  <c r="II579" i="16"/>
  <c r="JE578" i="16"/>
  <c r="JD578" i="16"/>
  <c r="JC578" i="16"/>
  <c r="JB578" i="16"/>
  <c r="JA578" i="16"/>
  <c r="IZ578" i="16"/>
  <c r="IY578" i="16"/>
  <c r="IX578" i="16"/>
  <c r="IW578" i="16"/>
  <c r="IV578" i="16"/>
  <c r="IU578" i="16"/>
  <c r="IT578" i="16"/>
  <c r="IS578" i="16"/>
  <c r="IR578" i="16"/>
  <c r="IQ578" i="16"/>
  <c r="IP578" i="16"/>
  <c r="IO578" i="16"/>
  <c r="IN578" i="16"/>
  <c r="IM578" i="16"/>
  <c r="IL578" i="16"/>
  <c r="IK578" i="16"/>
  <c r="IJ578" i="16"/>
  <c r="II578" i="16"/>
  <c r="JE577" i="16"/>
  <c r="JD577" i="16"/>
  <c r="JC577" i="16"/>
  <c r="JB577" i="16"/>
  <c r="JA577" i="16"/>
  <c r="IZ577" i="16"/>
  <c r="IY577" i="16"/>
  <c r="IX577" i="16"/>
  <c r="IW577" i="16"/>
  <c r="IV577" i="16"/>
  <c r="IU577" i="16"/>
  <c r="IT577" i="16"/>
  <c r="IS577" i="16"/>
  <c r="IR577" i="16"/>
  <c r="IQ577" i="16"/>
  <c r="IP577" i="16"/>
  <c r="IO577" i="16"/>
  <c r="IN577" i="16"/>
  <c r="IM577" i="16"/>
  <c r="IL577" i="16"/>
  <c r="IK577" i="16"/>
  <c r="IJ577" i="16"/>
  <c r="II577" i="16"/>
  <c r="JE576" i="16"/>
  <c r="JD576" i="16"/>
  <c r="JC576" i="16"/>
  <c r="JB576" i="16"/>
  <c r="JA576" i="16"/>
  <c r="IZ576" i="16"/>
  <c r="IY576" i="16"/>
  <c r="IX576" i="16"/>
  <c r="IW576" i="16"/>
  <c r="IV576" i="16"/>
  <c r="IU576" i="16"/>
  <c r="IT576" i="16"/>
  <c r="IS576" i="16"/>
  <c r="IR576" i="16"/>
  <c r="IQ576" i="16"/>
  <c r="IP576" i="16"/>
  <c r="IO576" i="16"/>
  <c r="IN576" i="16"/>
  <c r="IM576" i="16"/>
  <c r="IL576" i="16"/>
  <c r="IK576" i="16"/>
  <c r="IJ576" i="16"/>
  <c r="II576" i="16"/>
  <c r="JE575" i="16"/>
  <c r="JD575" i="16"/>
  <c r="JC575" i="16"/>
  <c r="JB575" i="16"/>
  <c r="JA575" i="16"/>
  <c r="IZ575" i="16"/>
  <c r="IY575" i="16"/>
  <c r="IX575" i="16"/>
  <c r="IW575" i="16"/>
  <c r="IV575" i="16"/>
  <c r="IU575" i="16"/>
  <c r="IT575" i="16"/>
  <c r="IS575" i="16"/>
  <c r="IR575" i="16"/>
  <c r="IQ575" i="16"/>
  <c r="IP575" i="16"/>
  <c r="IO575" i="16"/>
  <c r="IN575" i="16"/>
  <c r="IM575" i="16"/>
  <c r="IL575" i="16"/>
  <c r="IK575" i="16"/>
  <c r="IJ575" i="16"/>
  <c r="II575" i="16"/>
  <c r="JE574" i="16"/>
  <c r="JD574" i="16"/>
  <c r="JC574" i="16"/>
  <c r="JB574" i="16"/>
  <c r="JA574" i="16"/>
  <c r="IZ574" i="16"/>
  <c r="IY574" i="16"/>
  <c r="IX574" i="16"/>
  <c r="IW574" i="16"/>
  <c r="IV574" i="16"/>
  <c r="IU574" i="16"/>
  <c r="IT574" i="16"/>
  <c r="IS574" i="16"/>
  <c r="IR574" i="16"/>
  <c r="IQ574" i="16"/>
  <c r="IP574" i="16"/>
  <c r="IO574" i="16"/>
  <c r="IN574" i="16"/>
  <c r="IM574" i="16"/>
  <c r="IL574" i="16"/>
  <c r="IK574" i="16"/>
  <c r="IJ574" i="16"/>
  <c r="II574" i="16"/>
  <c r="JE573" i="16"/>
  <c r="JD573" i="16"/>
  <c r="JC573" i="16"/>
  <c r="JB573" i="16"/>
  <c r="JA573" i="16"/>
  <c r="IZ573" i="16"/>
  <c r="IY573" i="16"/>
  <c r="IX573" i="16"/>
  <c r="IW573" i="16"/>
  <c r="IV573" i="16"/>
  <c r="IU573" i="16"/>
  <c r="IT573" i="16"/>
  <c r="IS573" i="16"/>
  <c r="IR573" i="16"/>
  <c r="IQ573" i="16"/>
  <c r="IP573" i="16"/>
  <c r="IO573" i="16"/>
  <c r="IN573" i="16"/>
  <c r="IM573" i="16"/>
  <c r="IL573" i="16"/>
  <c r="IK573" i="16"/>
  <c r="IJ573" i="16"/>
  <c r="II573" i="16"/>
  <c r="JE572" i="16"/>
  <c r="JD572" i="16"/>
  <c r="JC572" i="16"/>
  <c r="JB572" i="16"/>
  <c r="JA572" i="16"/>
  <c r="IZ572" i="16"/>
  <c r="IY572" i="16"/>
  <c r="IX572" i="16"/>
  <c r="IW572" i="16"/>
  <c r="IV572" i="16"/>
  <c r="IU572" i="16"/>
  <c r="IT572" i="16"/>
  <c r="IS572" i="16"/>
  <c r="IR572" i="16"/>
  <c r="IQ572" i="16"/>
  <c r="IP572" i="16"/>
  <c r="IO572" i="16"/>
  <c r="IN572" i="16"/>
  <c r="IM572" i="16"/>
  <c r="IL572" i="16"/>
  <c r="IK572" i="16"/>
  <c r="IJ572" i="16"/>
  <c r="II572" i="16"/>
  <c r="JE571" i="16"/>
  <c r="JD571" i="16"/>
  <c r="JC571" i="16"/>
  <c r="JB571" i="16"/>
  <c r="JA571" i="16"/>
  <c r="IZ571" i="16"/>
  <c r="IY571" i="16"/>
  <c r="IX571" i="16"/>
  <c r="IW571" i="16"/>
  <c r="IV571" i="16"/>
  <c r="IU571" i="16"/>
  <c r="IT571" i="16"/>
  <c r="IS571" i="16"/>
  <c r="IR571" i="16"/>
  <c r="IQ571" i="16"/>
  <c r="IP571" i="16"/>
  <c r="IO571" i="16"/>
  <c r="IN571" i="16"/>
  <c r="IM571" i="16"/>
  <c r="IL571" i="16"/>
  <c r="IK571" i="16"/>
  <c r="IJ571" i="16"/>
  <c r="II571" i="16"/>
  <c r="JE570" i="16"/>
  <c r="JD570" i="16"/>
  <c r="JC570" i="16"/>
  <c r="JB570" i="16"/>
  <c r="JA570" i="16"/>
  <c r="IZ570" i="16"/>
  <c r="IY570" i="16"/>
  <c r="IX570" i="16"/>
  <c r="IW570" i="16"/>
  <c r="IV570" i="16"/>
  <c r="IU570" i="16"/>
  <c r="IT570" i="16"/>
  <c r="IS570" i="16"/>
  <c r="IR570" i="16"/>
  <c r="IQ570" i="16"/>
  <c r="IP570" i="16"/>
  <c r="IO570" i="16"/>
  <c r="IN570" i="16"/>
  <c r="IM570" i="16"/>
  <c r="IL570" i="16"/>
  <c r="IK570" i="16"/>
  <c r="IJ570" i="16"/>
  <c r="II570" i="16"/>
  <c r="JE569" i="16"/>
  <c r="JD569" i="16"/>
  <c r="JC569" i="16"/>
  <c r="JB569" i="16"/>
  <c r="JA569" i="16"/>
  <c r="IZ569" i="16"/>
  <c r="IY569" i="16"/>
  <c r="IX569" i="16"/>
  <c r="IW569" i="16"/>
  <c r="IV569" i="16"/>
  <c r="IU569" i="16"/>
  <c r="IT569" i="16"/>
  <c r="IS569" i="16"/>
  <c r="IR569" i="16"/>
  <c r="IQ569" i="16"/>
  <c r="IP569" i="16"/>
  <c r="IO569" i="16"/>
  <c r="IN569" i="16"/>
  <c r="IM569" i="16"/>
  <c r="IL569" i="16"/>
  <c r="IK569" i="16"/>
  <c r="IJ569" i="16"/>
  <c r="II569" i="16"/>
  <c r="JE568" i="16"/>
  <c r="JD568" i="16"/>
  <c r="JC568" i="16"/>
  <c r="JB568" i="16"/>
  <c r="JA568" i="16"/>
  <c r="IZ568" i="16"/>
  <c r="IY568" i="16"/>
  <c r="IX568" i="16"/>
  <c r="IW568" i="16"/>
  <c r="IV568" i="16"/>
  <c r="IU568" i="16"/>
  <c r="IT568" i="16"/>
  <c r="IS568" i="16"/>
  <c r="IR568" i="16"/>
  <c r="IQ568" i="16"/>
  <c r="IP568" i="16"/>
  <c r="IO568" i="16"/>
  <c r="IN568" i="16"/>
  <c r="IM568" i="16"/>
  <c r="IL568" i="16"/>
  <c r="IK568" i="16"/>
  <c r="IJ568" i="16"/>
  <c r="II568" i="16"/>
  <c r="JE567" i="16"/>
  <c r="JD567" i="16"/>
  <c r="JC567" i="16"/>
  <c r="JB567" i="16"/>
  <c r="JA567" i="16"/>
  <c r="IZ567" i="16"/>
  <c r="IY567" i="16"/>
  <c r="IX567" i="16"/>
  <c r="IW567" i="16"/>
  <c r="IV567" i="16"/>
  <c r="IU567" i="16"/>
  <c r="IT567" i="16"/>
  <c r="IS567" i="16"/>
  <c r="IR567" i="16"/>
  <c r="IQ567" i="16"/>
  <c r="IP567" i="16"/>
  <c r="IO567" i="16"/>
  <c r="IN567" i="16"/>
  <c r="IM567" i="16"/>
  <c r="IL567" i="16"/>
  <c r="IK567" i="16"/>
  <c r="IJ567" i="16"/>
  <c r="II567" i="16"/>
  <c r="JE566" i="16"/>
  <c r="JD566" i="16"/>
  <c r="JC566" i="16"/>
  <c r="JB566" i="16"/>
  <c r="JA566" i="16"/>
  <c r="IZ566" i="16"/>
  <c r="IY566" i="16"/>
  <c r="IX566" i="16"/>
  <c r="IW566" i="16"/>
  <c r="IV566" i="16"/>
  <c r="IU566" i="16"/>
  <c r="IT566" i="16"/>
  <c r="IS566" i="16"/>
  <c r="IR566" i="16"/>
  <c r="IQ566" i="16"/>
  <c r="IP566" i="16"/>
  <c r="IO566" i="16"/>
  <c r="IN566" i="16"/>
  <c r="IM566" i="16"/>
  <c r="IL566" i="16"/>
  <c r="IK566" i="16"/>
  <c r="IJ566" i="16"/>
  <c r="II566" i="16"/>
  <c r="JE565" i="16"/>
  <c r="JD565" i="16"/>
  <c r="JC565" i="16"/>
  <c r="JB565" i="16"/>
  <c r="JA565" i="16"/>
  <c r="IZ565" i="16"/>
  <c r="IY565" i="16"/>
  <c r="IX565" i="16"/>
  <c r="IW565" i="16"/>
  <c r="IV565" i="16"/>
  <c r="IU565" i="16"/>
  <c r="IT565" i="16"/>
  <c r="IS565" i="16"/>
  <c r="IR565" i="16"/>
  <c r="IQ565" i="16"/>
  <c r="IP565" i="16"/>
  <c r="IO565" i="16"/>
  <c r="IN565" i="16"/>
  <c r="IM565" i="16"/>
  <c r="IL565" i="16"/>
  <c r="IK565" i="16"/>
  <c r="IJ565" i="16"/>
  <c r="II565" i="16"/>
  <c r="JE564" i="16"/>
  <c r="JD564" i="16"/>
  <c r="JC564" i="16"/>
  <c r="JB564" i="16"/>
  <c r="JA564" i="16"/>
  <c r="IZ564" i="16"/>
  <c r="IY564" i="16"/>
  <c r="IX564" i="16"/>
  <c r="IW564" i="16"/>
  <c r="IV564" i="16"/>
  <c r="IU564" i="16"/>
  <c r="IT564" i="16"/>
  <c r="IS564" i="16"/>
  <c r="IR564" i="16"/>
  <c r="IQ564" i="16"/>
  <c r="IP564" i="16"/>
  <c r="IO564" i="16"/>
  <c r="IN564" i="16"/>
  <c r="IM564" i="16"/>
  <c r="IL564" i="16"/>
  <c r="IK564" i="16"/>
  <c r="IJ564" i="16"/>
  <c r="II564" i="16"/>
  <c r="JE563" i="16"/>
  <c r="JD563" i="16"/>
  <c r="JC563" i="16"/>
  <c r="JB563" i="16"/>
  <c r="JA563" i="16"/>
  <c r="IZ563" i="16"/>
  <c r="IY563" i="16"/>
  <c r="IX563" i="16"/>
  <c r="IW563" i="16"/>
  <c r="IV563" i="16"/>
  <c r="IU563" i="16"/>
  <c r="IT563" i="16"/>
  <c r="IS563" i="16"/>
  <c r="IR563" i="16"/>
  <c r="IQ563" i="16"/>
  <c r="IP563" i="16"/>
  <c r="IO563" i="16"/>
  <c r="IN563" i="16"/>
  <c r="IM563" i="16"/>
  <c r="IL563" i="16"/>
  <c r="IK563" i="16"/>
  <c r="IJ563" i="16"/>
  <c r="II563" i="16"/>
  <c r="JE562" i="16"/>
  <c r="JD562" i="16"/>
  <c r="JC562" i="16"/>
  <c r="JB562" i="16"/>
  <c r="JA562" i="16"/>
  <c r="IZ562" i="16"/>
  <c r="IY562" i="16"/>
  <c r="IX562" i="16"/>
  <c r="IW562" i="16"/>
  <c r="IV562" i="16"/>
  <c r="IU562" i="16"/>
  <c r="IT562" i="16"/>
  <c r="IS562" i="16"/>
  <c r="IR562" i="16"/>
  <c r="IQ562" i="16"/>
  <c r="IP562" i="16"/>
  <c r="IO562" i="16"/>
  <c r="IN562" i="16"/>
  <c r="IM562" i="16"/>
  <c r="IL562" i="16"/>
  <c r="IK562" i="16"/>
  <c r="IJ562" i="16"/>
  <c r="II562" i="16"/>
  <c r="JE561" i="16"/>
  <c r="JD561" i="16"/>
  <c r="JC561" i="16"/>
  <c r="JB561" i="16"/>
  <c r="JA561" i="16"/>
  <c r="IZ561" i="16"/>
  <c r="IY561" i="16"/>
  <c r="IX561" i="16"/>
  <c r="IW561" i="16"/>
  <c r="IV561" i="16"/>
  <c r="IU561" i="16"/>
  <c r="IT561" i="16"/>
  <c r="IS561" i="16"/>
  <c r="IR561" i="16"/>
  <c r="IQ561" i="16"/>
  <c r="IP561" i="16"/>
  <c r="IO561" i="16"/>
  <c r="IN561" i="16"/>
  <c r="IM561" i="16"/>
  <c r="IL561" i="16"/>
  <c r="IK561" i="16"/>
  <c r="IJ561" i="16"/>
  <c r="II561" i="16"/>
  <c r="JE560" i="16"/>
  <c r="JD560" i="16"/>
  <c r="JC560" i="16"/>
  <c r="JB560" i="16"/>
  <c r="JA560" i="16"/>
  <c r="IZ560" i="16"/>
  <c r="IY560" i="16"/>
  <c r="IX560" i="16"/>
  <c r="IW560" i="16"/>
  <c r="IV560" i="16"/>
  <c r="IU560" i="16"/>
  <c r="IT560" i="16"/>
  <c r="IS560" i="16"/>
  <c r="IR560" i="16"/>
  <c r="IQ560" i="16"/>
  <c r="IP560" i="16"/>
  <c r="IO560" i="16"/>
  <c r="IN560" i="16"/>
  <c r="IM560" i="16"/>
  <c r="IL560" i="16"/>
  <c r="IK560" i="16"/>
  <c r="IJ560" i="16"/>
  <c r="II560" i="16"/>
  <c r="JE559" i="16"/>
  <c r="JD559" i="16"/>
  <c r="JC559" i="16"/>
  <c r="JB559" i="16"/>
  <c r="JA559" i="16"/>
  <c r="IZ559" i="16"/>
  <c r="IY559" i="16"/>
  <c r="IX559" i="16"/>
  <c r="IW559" i="16"/>
  <c r="IV559" i="16"/>
  <c r="IU559" i="16"/>
  <c r="IT559" i="16"/>
  <c r="IS559" i="16"/>
  <c r="IR559" i="16"/>
  <c r="IQ559" i="16"/>
  <c r="IP559" i="16"/>
  <c r="IO559" i="16"/>
  <c r="IN559" i="16"/>
  <c r="IM559" i="16"/>
  <c r="IL559" i="16"/>
  <c r="IK559" i="16"/>
  <c r="IJ559" i="16"/>
  <c r="II559" i="16"/>
  <c r="JE558" i="16"/>
  <c r="JD558" i="16"/>
  <c r="JC558" i="16"/>
  <c r="JB558" i="16"/>
  <c r="JA558" i="16"/>
  <c r="IZ558" i="16"/>
  <c r="IY558" i="16"/>
  <c r="IX558" i="16"/>
  <c r="IW558" i="16"/>
  <c r="IV558" i="16"/>
  <c r="IU558" i="16"/>
  <c r="IT558" i="16"/>
  <c r="IS558" i="16"/>
  <c r="IR558" i="16"/>
  <c r="IQ558" i="16"/>
  <c r="IP558" i="16"/>
  <c r="IO558" i="16"/>
  <c r="IN558" i="16"/>
  <c r="IM558" i="16"/>
  <c r="IL558" i="16"/>
  <c r="IK558" i="16"/>
  <c r="IJ558" i="16"/>
  <c r="II558" i="16"/>
  <c r="JE557" i="16"/>
  <c r="JD557" i="16"/>
  <c r="JC557" i="16"/>
  <c r="JB557" i="16"/>
  <c r="JA557" i="16"/>
  <c r="IZ557" i="16"/>
  <c r="IY557" i="16"/>
  <c r="IX557" i="16"/>
  <c r="IW557" i="16"/>
  <c r="IV557" i="16"/>
  <c r="IU557" i="16"/>
  <c r="IT557" i="16"/>
  <c r="IS557" i="16"/>
  <c r="IR557" i="16"/>
  <c r="IQ557" i="16"/>
  <c r="IP557" i="16"/>
  <c r="IO557" i="16"/>
  <c r="IN557" i="16"/>
  <c r="IM557" i="16"/>
  <c r="IL557" i="16"/>
  <c r="IK557" i="16"/>
  <c r="IJ557" i="16"/>
  <c r="II557" i="16"/>
  <c r="JE556" i="16"/>
  <c r="JD556" i="16"/>
  <c r="JC556" i="16"/>
  <c r="JB556" i="16"/>
  <c r="JA556" i="16"/>
  <c r="IZ556" i="16"/>
  <c r="IY556" i="16"/>
  <c r="IX556" i="16"/>
  <c r="IW556" i="16"/>
  <c r="IV556" i="16"/>
  <c r="IU556" i="16"/>
  <c r="IT556" i="16"/>
  <c r="IS556" i="16"/>
  <c r="IR556" i="16"/>
  <c r="IQ556" i="16"/>
  <c r="IP556" i="16"/>
  <c r="IO556" i="16"/>
  <c r="IN556" i="16"/>
  <c r="IM556" i="16"/>
  <c r="IL556" i="16"/>
  <c r="IK556" i="16"/>
  <c r="IJ556" i="16"/>
  <c r="II556" i="16"/>
  <c r="JE555" i="16"/>
  <c r="JD555" i="16"/>
  <c r="JC555" i="16"/>
  <c r="JB555" i="16"/>
  <c r="JA555" i="16"/>
  <c r="IZ555" i="16"/>
  <c r="IY555" i="16"/>
  <c r="IX555" i="16"/>
  <c r="IW555" i="16"/>
  <c r="IV555" i="16"/>
  <c r="IU555" i="16"/>
  <c r="IT555" i="16"/>
  <c r="IS555" i="16"/>
  <c r="IR555" i="16"/>
  <c r="IQ555" i="16"/>
  <c r="IP555" i="16"/>
  <c r="IO555" i="16"/>
  <c r="IN555" i="16"/>
  <c r="IM555" i="16"/>
  <c r="IL555" i="16"/>
  <c r="IK555" i="16"/>
  <c r="IJ555" i="16"/>
  <c r="II555" i="16"/>
  <c r="JE554" i="16"/>
  <c r="JD554" i="16"/>
  <c r="JC554" i="16"/>
  <c r="JB554" i="16"/>
  <c r="JA554" i="16"/>
  <c r="IZ554" i="16"/>
  <c r="IY554" i="16"/>
  <c r="IX554" i="16"/>
  <c r="IW554" i="16"/>
  <c r="IV554" i="16"/>
  <c r="IU554" i="16"/>
  <c r="IT554" i="16"/>
  <c r="IS554" i="16"/>
  <c r="IR554" i="16"/>
  <c r="IQ554" i="16"/>
  <c r="IP554" i="16"/>
  <c r="IO554" i="16"/>
  <c r="IN554" i="16"/>
  <c r="IM554" i="16"/>
  <c r="IL554" i="16"/>
  <c r="IK554" i="16"/>
  <c r="IJ554" i="16"/>
  <c r="II554" i="16"/>
  <c r="JE553" i="16"/>
  <c r="JD553" i="16"/>
  <c r="JC553" i="16"/>
  <c r="JB553" i="16"/>
  <c r="JA553" i="16"/>
  <c r="IZ553" i="16"/>
  <c r="IY553" i="16"/>
  <c r="IX553" i="16"/>
  <c r="IW553" i="16"/>
  <c r="IV553" i="16"/>
  <c r="IU553" i="16"/>
  <c r="IT553" i="16"/>
  <c r="IS553" i="16"/>
  <c r="IR553" i="16"/>
  <c r="IQ553" i="16"/>
  <c r="IP553" i="16"/>
  <c r="IO553" i="16"/>
  <c r="IN553" i="16"/>
  <c r="IM553" i="16"/>
  <c r="IL553" i="16"/>
  <c r="IK553" i="16"/>
  <c r="IJ553" i="16"/>
  <c r="II553" i="16"/>
  <c r="JE552" i="16"/>
  <c r="JD552" i="16"/>
  <c r="JC552" i="16"/>
  <c r="JB552" i="16"/>
  <c r="JA552" i="16"/>
  <c r="IZ552" i="16"/>
  <c r="IY552" i="16"/>
  <c r="IX552" i="16"/>
  <c r="IW552" i="16"/>
  <c r="IV552" i="16"/>
  <c r="IU552" i="16"/>
  <c r="IT552" i="16"/>
  <c r="IS552" i="16"/>
  <c r="IR552" i="16"/>
  <c r="IQ552" i="16"/>
  <c r="IP552" i="16"/>
  <c r="IO552" i="16"/>
  <c r="IN552" i="16"/>
  <c r="IM552" i="16"/>
  <c r="IL552" i="16"/>
  <c r="IK552" i="16"/>
  <c r="IJ552" i="16"/>
  <c r="II552" i="16"/>
  <c r="JE551" i="16"/>
  <c r="JD551" i="16"/>
  <c r="JC551" i="16"/>
  <c r="JB551" i="16"/>
  <c r="JA551" i="16"/>
  <c r="IZ551" i="16"/>
  <c r="IY551" i="16"/>
  <c r="IX551" i="16"/>
  <c r="IW551" i="16"/>
  <c r="IV551" i="16"/>
  <c r="IU551" i="16"/>
  <c r="IT551" i="16"/>
  <c r="IS551" i="16"/>
  <c r="IR551" i="16"/>
  <c r="IQ551" i="16"/>
  <c r="IP551" i="16"/>
  <c r="IO551" i="16"/>
  <c r="IN551" i="16"/>
  <c r="IM551" i="16"/>
  <c r="IL551" i="16"/>
  <c r="IK551" i="16"/>
  <c r="IJ551" i="16"/>
  <c r="II551" i="16"/>
  <c r="JE550" i="16"/>
  <c r="JD550" i="16"/>
  <c r="JC550" i="16"/>
  <c r="JB550" i="16"/>
  <c r="JA550" i="16"/>
  <c r="IZ550" i="16"/>
  <c r="IY550" i="16"/>
  <c r="IX550" i="16"/>
  <c r="IW550" i="16"/>
  <c r="IV550" i="16"/>
  <c r="IU550" i="16"/>
  <c r="IT550" i="16"/>
  <c r="IS550" i="16"/>
  <c r="IR550" i="16"/>
  <c r="IQ550" i="16"/>
  <c r="IP550" i="16"/>
  <c r="IO550" i="16"/>
  <c r="IN550" i="16"/>
  <c r="IM550" i="16"/>
  <c r="IL550" i="16"/>
  <c r="IK550" i="16"/>
  <c r="IJ550" i="16"/>
  <c r="II550" i="16"/>
  <c r="JE549" i="16"/>
  <c r="JD549" i="16"/>
  <c r="JC549" i="16"/>
  <c r="JB549" i="16"/>
  <c r="JA549" i="16"/>
  <c r="IZ549" i="16"/>
  <c r="IY549" i="16"/>
  <c r="IX549" i="16"/>
  <c r="IW549" i="16"/>
  <c r="IV549" i="16"/>
  <c r="IU549" i="16"/>
  <c r="IT549" i="16"/>
  <c r="IS549" i="16"/>
  <c r="IR549" i="16"/>
  <c r="IQ549" i="16"/>
  <c r="IP549" i="16"/>
  <c r="IO549" i="16"/>
  <c r="IN549" i="16"/>
  <c r="IM549" i="16"/>
  <c r="IL549" i="16"/>
  <c r="IK549" i="16"/>
  <c r="IJ549" i="16"/>
  <c r="II549" i="16"/>
  <c r="JE548" i="16"/>
  <c r="JD548" i="16"/>
  <c r="JC548" i="16"/>
  <c r="JB548" i="16"/>
  <c r="JA548" i="16"/>
  <c r="IZ548" i="16"/>
  <c r="IY548" i="16"/>
  <c r="IX548" i="16"/>
  <c r="IW548" i="16"/>
  <c r="IV548" i="16"/>
  <c r="IU548" i="16"/>
  <c r="IT548" i="16"/>
  <c r="IS548" i="16"/>
  <c r="IR548" i="16"/>
  <c r="IQ548" i="16"/>
  <c r="IP548" i="16"/>
  <c r="IO548" i="16"/>
  <c r="IN548" i="16"/>
  <c r="IM548" i="16"/>
  <c r="IL548" i="16"/>
  <c r="IK548" i="16"/>
  <c r="IJ548" i="16"/>
  <c r="II548" i="16"/>
  <c r="JE547" i="16"/>
  <c r="JD547" i="16"/>
  <c r="JC547" i="16"/>
  <c r="JB547" i="16"/>
  <c r="JA547" i="16"/>
  <c r="IZ547" i="16"/>
  <c r="IY547" i="16"/>
  <c r="IX547" i="16"/>
  <c r="IW547" i="16"/>
  <c r="IV547" i="16"/>
  <c r="IU547" i="16"/>
  <c r="IT547" i="16"/>
  <c r="IS547" i="16"/>
  <c r="IR547" i="16"/>
  <c r="IQ547" i="16"/>
  <c r="IP547" i="16"/>
  <c r="IO547" i="16"/>
  <c r="IN547" i="16"/>
  <c r="IM547" i="16"/>
  <c r="IL547" i="16"/>
  <c r="IK547" i="16"/>
  <c r="IJ547" i="16"/>
  <c r="II547" i="16"/>
  <c r="JE546" i="16"/>
  <c r="JD546" i="16"/>
  <c r="JC546" i="16"/>
  <c r="JB546" i="16"/>
  <c r="JA546" i="16"/>
  <c r="IZ546" i="16"/>
  <c r="IY546" i="16"/>
  <c r="IX546" i="16"/>
  <c r="IW546" i="16"/>
  <c r="IV546" i="16"/>
  <c r="IU546" i="16"/>
  <c r="IT546" i="16"/>
  <c r="IS546" i="16"/>
  <c r="IR546" i="16"/>
  <c r="IQ546" i="16"/>
  <c r="IP546" i="16"/>
  <c r="IO546" i="16"/>
  <c r="IN546" i="16"/>
  <c r="IM546" i="16"/>
  <c r="IL546" i="16"/>
  <c r="IK546" i="16"/>
  <c r="IJ546" i="16"/>
  <c r="II546" i="16"/>
  <c r="JE545" i="16"/>
  <c r="JD545" i="16"/>
  <c r="JC545" i="16"/>
  <c r="JB545" i="16"/>
  <c r="JA545" i="16"/>
  <c r="IZ545" i="16"/>
  <c r="IY545" i="16"/>
  <c r="IX545" i="16"/>
  <c r="IW545" i="16"/>
  <c r="IV545" i="16"/>
  <c r="IU545" i="16"/>
  <c r="IT545" i="16"/>
  <c r="IS545" i="16"/>
  <c r="IR545" i="16"/>
  <c r="IQ545" i="16"/>
  <c r="IP545" i="16"/>
  <c r="IO545" i="16"/>
  <c r="IN545" i="16"/>
  <c r="IM545" i="16"/>
  <c r="IL545" i="16"/>
  <c r="IK545" i="16"/>
  <c r="IJ545" i="16"/>
  <c r="II545" i="16"/>
  <c r="JE544" i="16"/>
  <c r="JD544" i="16"/>
  <c r="JC544" i="16"/>
  <c r="JB544" i="16"/>
  <c r="JA544" i="16"/>
  <c r="IZ544" i="16"/>
  <c r="IY544" i="16"/>
  <c r="IX544" i="16"/>
  <c r="IW544" i="16"/>
  <c r="IV544" i="16"/>
  <c r="IU544" i="16"/>
  <c r="IT544" i="16"/>
  <c r="IS544" i="16"/>
  <c r="IR544" i="16"/>
  <c r="IQ544" i="16"/>
  <c r="IP544" i="16"/>
  <c r="IO544" i="16"/>
  <c r="IN544" i="16"/>
  <c r="IM544" i="16"/>
  <c r="IL544" i="16"/>
  <c r="IK544" i="16"/>
  <c r="IJ544" i="16"/>
  <c r="II544" i="16"/>
  <c r="JE543" i="16"/>
  <c r="JD543" i="16"/>
  <c r="JC543" i="16"/>
  <c r="JB543" i="16"/>
  <c r="JA543" i="16"/>
  <c r="IZ543" i="16"/>
  <c r="IY543" i="16"/>
  <c r="IX543" i="16"/>
  <c r="IW543" i="16"/>
  <c r="IV543" i="16"/>
  <c r="IU543" i="16"/>
  <c r="IT543" i="16"/>
  <c r="IS543" i="16"/>
  <c r="IR543" i="16"/>
  <c r="IQ543" i="16"/>
  <c r="IP543" i="16"/>
  <c r="IO543" i="16"/>
  <c r="IN543" i="16"/>
  <c r="IM543" i="16"/>
  <c r="IL543" i="16"/>
  <c r="IK543" i="16"/>
  <c r="IJ543" i="16"/>
  <c r="II543" i="16"/>
  <c r="JE542" i="16"/>
  <c r="JD542" i="16"/>
  <c r="JC542" i="16"/>
  <c r="JB542" i="16"/>
  <c r="JA542" i="16"/>
  <c r="IZ542" i="16"/>
  <c r="IY542" i="16"/>
  <c r="IX542" i="16"/>
  <c r="IW542" i="16"/>
  <c r="IV542" i="16"/>
  <c r="IU542" i="16"/>
  <c r="IT542" i="16"/>
  <c r="IS542" i="16"/>
  <c r="IR542" i="16"/>
  <c r="IQ542" i="16"/>
  <c r="IP542" i="16"/>
  <c r="IO542" i="16"/>
  <c r="IN542" i="16"/>
  <c r="IM542" i="16"/>
  <c r="IL542" i="16"/>
  <c r="IK542" i="16"/>
  <c r="IJ542" i="16"/>
  <c r="II542" i="16"/>
  <c r="JE541" i="16"/>
  <c r="JD541" i="16"/>
  <c r="JC541" i="16"/>
  <c r="JB541" i="16"/>
  <c r="JA541" i="16"/>
  <c r="IZ541" i="16"/>
  <c r="IY541" i="16"/>
  <c r="IX541" i="16"/>
  <c r="IW541" i="16"/>
  <c r="IV541" i="16"/>
  <c r="IU541" i="16"/>
  <c r="IT541" i="16"/>
  <c r="IS541" i="16"/>
  <c r="IR541" i="16"/>
  <c r="IQ541" i="16"/>
  <c r="IP541" i="16"/>
  <c r="IO541" i="16"/>
  <c r="IN541" i="16"/>
  <c r="IM541" i="16"/>
  <c r="IL541" i="16"/>
  <c r="IK541" i="16"/>
  <c r="IJ541" i="16"/>
  <c r="II541" i="16"/>
  <c r="JE540" i="16"/>
  <c r="JD540" i="16"/>
  <c r="JC540" i="16"/>
  <c r="JB540" i="16"/>
  <c r="JA540" i="16"/>
  <c r="IZ540" i="16"/>
  <c r="IY540" i="16"/>
  <c r="IX540" i="16"/>
  <c r="IW540" i="16"/>
  <c r="IV540" i="16"/>
  <c r="IU540" i="16"/>
  <c r="IT540" i="16"/>
  <c r="IS540" i="16"/>
  <c r="IR540" i="16"/>
  <c r="IQ540" i="16"/>
  <c r="IP540" i="16"/>
  <c r="IO540" i="16"/>
  <c r="IN540" i="16"/>
  <c r="IM540" i="16"/>
  <c r="IL540" i="16"/>
  <c r="IK540" i="16"/>
  <c r="IJ540" i="16"/>
  <c r="II540" i="16"/>
  <c r="JE539" i="16"/>
  <c r="JD539" i="16"/>
  <c r="JC539" i="16"/>
  <c r="JB539" i="16"/>
  <c r="JA539" i="16"/>
  <c r="IZ539" i="16"/>
  <c r="IY539" i="16"/>
  <c r="IX539" i="16"/>
  <c r="IW539" i="16"/>
  <c r="IV539" i="16"/>
  <c r="IU539" i="16"/>
  <c r="IT539" i="16"/>
  <c r="IS539" i="16"/>
  <c r="IR539" i="16"/>
  <c r="IQ539" i="16"/>
  <c r="IP539" i="16"/>
  <c r="IO539" i="16"/>
  <c r="IN539" i="16"/>
  <c r="IM539" i="16"/>
  <c r="IL539" i="16"/>
  <c r="IK539" i="16"/>
  <c r="IJ539" i="16"/>
  <c r="II539" i="16"/>
  <c r="JE538" i="16"/>
  <c r="JD538" i="16"/>
  <c r="JC538" i="16"/>
  <c r="JB538" i="16"/>
  <c r="JA538" i="16"/>
  <c r="IZ538" i="16"/>
  <c r="IY538" i="16"/>
  <c r="IX538" i="16"/>
  <c r="IW538" i="16"/>
  <c r="IV538" i="16"/>
  <c r="IU538" i="16"/>
  <c r="IT538" i="16"/>
  <c r="IS538" i="16"/>
  <c r="IR538" i="16"/>
  <c r="IQ538" i="16"/>
  <c r="IP538" i="16"/>
  <c r="IO538" i="16"/>
  <c r="IN538" i="16"/>
  <c r="IM538" i="16"/>
  <c r="IL538" i="16"/>
  <c r="IK538" i="16"/>
  <c r="IJ538" i="16"/>
  <c r="II538" i="16"/>
  <c r="JE537" i="16"/>
  <c r="JD537" i="16"/>
  <c r="JC537" i="16"/>
  <c r="JB537" i="16"/>
  <c r="JA537" i="16"/>
  <c r="IZ537" i="16"/>
  <c r="IY537" i="16"/>
  <c r="IX537" i="16"/>
  <c r="IW537" i="16"/>
  <c r="IV537" i="16"/>
  <c r="IU537" i="16"/>
  <c r="IT537" i="16"/>
  <c r="IS537" i="16"/>
  <c r="IR537" i="16"/>
  <c r="IQ537" i="16"/>
  <c r="IP537" i="16"/>
  <c r="IO537" i="16"/>
  <c r="IN537" i="16"/>
  <c r="IM537" i="16"/>
  <c r="IL537" i="16"/>
  <c r="IK537" i="16"/>
  <c r="IJ537" i="16"/>
  <c r="II537" i="16"/>
  <c r="JE536" i="16"/>
  <c r="JD536" i="16"/>
  <c r="JC536" i="16"/>
  <c r="JB536" i="16"/>
  <c r="JA536" i="16"/>
  <c r="IZ536" i="16"/>
  <c r="IY536" i="16"/>
  <c r="IX536" i="16"/>
  <c r="IW536" i="16"/>
  <c r="IV536" i="16"/>
  <c r="IU536" i="16"/>
  <c r="IT536" i="16"/>
  <c r="IS536" i="16"/>
  <c r="IR536" i="16"/>
  <c r="IQ536" i="16"/>
  <c r="IP536" i="16"/>
  <c r="IO536" i="16"/>
  <c r="IN536" i="16"/>
  <c r="IM536" i="16"/>
  <c r="IL536" i="16"/>
  <c r="IK536" i="16"/>
  <c r="IJ536" i="16"/>
  <c r="II536" i="16"/>
  <c r="JE535" i="16"/>
  <c r="JD535" i="16"/>
  <c r="JC535" i="16"/>
  <c r="JB535" i="16"/>
  <c r="JA535" i="16"/>
  <c r="IZ535" i="16"/>
  <c r="IY535" i="16"/>
  <c r="IX535" i="16"/>
  <c r="IW535" i="16"/>
  <c r="IV535" i="16"/>
  <c r="IU535" i="16"/>
  <c r="IT535" i="16"/>
  <c r="IS535" i="16"/>
  <c r="IR535" i="16"/>
  <c r="IQ535" i="16"/>
  <c r="IP535" i="16"/>
  <c r="IO535" i="16"/>
  <c r="IN535" i="16"/>
  <c r="IM535" i="16"/>
  <c r="IL535" i="16"/>
  <c r="IK535" i="16"/>
  <c r="IJ535" i="16"/>
  <c r="II535" i="16"/>
  <c r="JE534" i="16"/>
  <c r="JD534" i="16"/>
  <c r="JC534" i="16"/>
  <c r="JB534" i="16"/>
  <c r="JA534" i="16"/>
  <c r="IZ534" i="16"/>
  <c r="IY534" i="16"/>
  <c r="IX534" i="16"/>
  <c r="IW534" i="16"/>
  <c r="IV534" i="16"/>
  <c r="IU534" i="16"/>
  <c r="IT534" i="16"/>
  <c r="IS534" i="16"/>
  <c r="IR534" i="16"/>
  <c r="IQ534" i="16"/>
  <c r="IP534" i="16"/>
  <c r="IO534" i="16"/>
  <c r="IN534" i="16"/>
  <c r="IM534" i="16"/>
  <c r="IL534" i="16"/>
  <c r="IK534" i="16"/>
  <c r="IJ534" i="16"/>
  <c r="II534" i="16"/>
  <c r="JE533" i="16"/>
  <c r="JD533" i="16"/>
  <c r="JC533" i="16"/>
  <c r="JB533" i="16"/>
  <c r="JA533" i="16"/>
  <c r="IZ533" i="16"/>
  <c r="IY533" i="16"/>
  <c r="IX533" i="16"/>
  <c r="IW533" i="16"/>
  <c r="IV533" i="16"/>
  <c r="IU533" i="16"/>
  <c r="IT533" i="16"/>
  <c r="IS533" i="16"/>
  <c r="IR533" i="16"/>
  <c r="IQ533" i="16"/>
  <c r="IP533" i="16"/>
  <c r="IO533" i="16"/>
  <c r="IN533" i="16"/>
  <c r="IM533" i="16"/>
  <c r="IL533" i="16"/>
  <c r="IK533" i="16"/>
  <c r="IJ533" i="16"/>
  <c r="II533" i="16"/>
  <c r="JE532" i="16"/>
  <c r="JD532" i="16"/>
  <c r="JC532" i="16"/>
  <c r="JB532" i="16"/>
  <c r="JA532" i="16"/>
  <c r="IZ532" i="16"/>
  <c r="IY532" i="16"/>
  <c r="IX532" i="16"/>
  <c r="IW532" i="16"/>
  <c r="IV532" i="16"/>
  <c r="IU532" i="16"/>
  <c r="IT532" i="16"/>
  <c r="IS532" i="16"/>
  <c r="IR532" i="16"/>
  <c r="IQ532" i="16"/>
  <c r="IP532" i="16"/>
  <c r="IO532" i="16"/>
  <c r="IN532" i="16"/>
  <c r="IM532" i="16"/>
  <c r="IL532" i="16"/>
  <c r="IK532" i="16"/>
  <c r="IJ532" i="16"/>
  <c r="II532" i="16"/>
  <c r="JE531" i="16"/>
  <c r="JD531" i="16"/>
  <c r="JC531" i="16"/>
  <c r="JB531" i="16"/>
  <c r="JA531" i="16"/>
  <c r="IZ531" i="16"/>
  <c r="IY531" i="16"/>
  <c r="IX531" i="16"/>
  <c r="IW531" i="16"/>
  <c r="IV531" i="16"/>
  <c r="IU531" i="16"/>
  <c r="IT531" i="16"/>
  <c r="IS531" i="16"/>
  <c r="IR531" i="16"/>
  <c r="IQ531" i="16"/>
  <c r="IP531" i="16"/>
  <c r="IO531" i="16"/>
  <c r="IN531" i="16"/>
  <c r="IM531" i="16"/>
  <c r="IL531" i="16"/>
  <c r="IK531" i="16"/>
  <c r="IJ531" i="16"/>
  <c r="II531" i="16"/>
  <c r="JE530" i="16"/>
  <c r="JD530" i="16"/>
  <c r="JC530" i="16"/>
  <c r="JB530" i="16"/>
  <c r="JA530" i="16"/>
  <c r="IZ530" i="16"/>
  <c r="IY530" i="16"/>
  <c r="IX530" i="16"/>
  <c r="IW530" i="16"/>
  <c r="IV530" i="16"/>
  <c r="IU530" i="16"/>
  <c r="IT530" i="16"/>
  <c r="IS530" i="16"/>
  <c r="IR530" i="16"/>
  <c r="IQ530" i="16"/>
  <c r="IP530" i="16"/>
  <c r="IO530" i="16"/>
  <c r="IN530" i="16"/>
  <c r="IM530" i="16"/>
  <c r="IL530" i="16"/>
  <c r="IK530" i="16"/>
  <c r="IJ530" i="16"/>
  <c r="II530" i="16"/>
  <c r="JE529" i="16"/>
  <c r="JD529" i="16"/>
  <c r="JC529" i="16"/>
  <c r="JB529" i="16"/>
  <c r="JA529" i="16"/>
  <c r="IZ529" i="16"/>
  <c r="IY529" i="16"/>
  <c r="IX529" i="16"/>
  <c r="IW529" i="16"/>
  <c r="IV529" i="16"/>
  <c r="IU529" i="16"/>
  <c r="IT529" i="16"/>
  <c r="IS529" i="16"/>
  <c r="IR529" i="16"/>
  <c r="IQ529" i="16"/>
  <c r="IP529" i="16"/>
  <c r="IO529" i="16"/>
  <c r="IN529" i="16"/>
  <c r="IM529" i="16"/>
  <c r="IL529" i="16"/>
  <c r="IK529" i="16"/>
  <c r="IJ529" i="16"/>
  <c r="II529" i="16"/>
  <c r="JE528" i="16"/>
  <c r="JD528" i="16"/>
  <c r="JC528" i="16"/>
  <c r="JB528" i="16"/>
  <c r="JA528" i="16"/>
  <c r="IZ528" i="16"/>
  <c r="IY528" i="16"/>
  <c r="IX528" i="16"/>
  <c r="IW528" i="16"/>
  <c r="IV528" i="16"/>
  <c r="IU528" i="16"/>
  <c r="IT528" i="16"/>
  <c r="IS528" i="16"/>
  <c r="IR528" i="16"/>
  <c r="IQ528" i="16"/>
  <c r="IP528" i="16"/>
  <c r="IO528" i="16"/>
  <c r="IN528" i="16"/>
  <c r="IM528" i="16"/>
  <c r="IL528" i="16"/>
  <c r="IK528" i="16"/>
  <c r="IJ528" i="16"/>
  <c r="II528" i="16"/>
  <c r="JE527" i="16"/>
  <c r="JD527" i="16"/>
  <c r="JC527" i="16"/>
  <c r="JB527" i="16"/>
  <c r="JA527" i="16"/>
  <c r="IZ527" i="16"/>
  <c r="IY527" i="16"/>
  <c r="IX527" i="16"/>
  <c r="IW527" i="16"/>
  <c r="IV527" i="16"/>
  <c r="IU527" i="16"/>
  <c r="IT527" i="16"/>
  <c r="IS527" i="16"/>
  <c r="IR527" i="16"/>
  <c r="IQ527" i="16"/>
  <c r="IP527" i="16"/>
  <c r="IO527" i="16"/>
  <c r="IN527" i="16"/>
  <c r="IM527" i="16"/>
  <c r="IL527" i="16"/>
  <c r="IK527" i="16"/>
  <c r="IJ527" i="16"/>
  <c r="II527" i="16"/>
  <c r="JE526" i="16"/>
  <c r="JD526" i="16"/>
  <c r="JC526" i="16"/>
  <c r="JB526" i="16"/>
  <c r="JA526" i="16"/>
  <c r="IZ526" i="16"/>
  <c r="IY526" i="16"/>
  <c r="IX526" i="16"/>
  <c r="IW526" i="16"/>
  <c r="IV526" i="16"/>
  <c r="IU526" i="16"/>
  <c r="IT526" i="16"/>
  <c r="IS526" i="16"/>
  <c r="IR526" i="16"/>
  <c r="IQ526" i="16"/>
  <c r="IP526" i="16"/>
  <c r="IO526" i="16"/>
  <c r="IN526" i="16"/>
  <c r="IM526" i="16"/>
  <c r="IL526" i="16"/>
  <c r="IK526" i="16"/>
  <c r="IJ526" i="16"/>
  <c r="II526" i="16"/>
  <c r="JE525" i="16"/>
  <c r="JD525" i="16"/>
  <c r="JC525" i="16"/>
  <c r="JB525" i="16"/>
  <c r="JA525" i="16"/>
  <c r="IZ525" i="16"/>
  <c r="IY525" i="16"/>
  <c r="IX525" i="16"/>
  <c r="IW525" i="16"/>
  <c r="IV525" i="16"/>
  <c r="IU525" i="16"/>
  <c r="IT525" i="16"/>
  <c r="IS525" i="16"/>
  <c r="IR525" i="16"/>
  <c r="IQ525" i="16"/>
  <c r="IP525" i="16"/>
  <c r="IO525" i="16"/>
  <c r="IN525" i="16"/>
  <c r="IM525" i="16"/>
  <c r="IL525" i="16"/>
  <c r="IK525" i="16"/>
  <c r="IJ525" i="16"/>
  <c r="II525" i="16"/>
  <c r="JE524" i="16"/>
  <c r="JD524" i="16"/>
  <c r="JC524" i="16"/>
  <c r="JB524" i="16"/>
  <c r="JA524" i="16"/>
  <c r="IZ524" i="16"/>
  <c r="IY524" i="16"/>
  <c r="IX524" i="16"/>
  <c r="IW524" i="16"/>
  <c r="IV524" i="16"/>
  <c r="IU524" i="16"/>
  <c r="IT524" i="16"/>
  <c r="IS524" i="16"/>
  <c r="IR524" i="16"/>
  <c r="IQ524" i="16"/>
  <c r="IP524" i="16"/>
  <c r="IO524" i="16"/>
  <c r="IN524" i="16"/>
  <c r="IM524" i="16"/>
  <c r="IL524" i="16"/>
  <c r="IK524" i="16"/>
  <c r="IJ524" i="16"/>
  <c r="II524" i="16"/>
  <c r="JE523" i="16"/>
  <c r="JD523" i="16"/>
  <c r="JC523" i="16"/>
  <c r="JB523" i="16"/>
  <c r="JA523" i="16"/>
  <c r="IZ523" i="16"/>
  <c r="IY523" i="16"/>
  <c r="IX523" i="16"/>
  <c r="IW523" i="16"/>
  <c r="IV523" i="16"/>
  <c r="IU523" i="16"/>
  <c r="IT523" i="16"/>
  <c r="IS523" i="16"/>
  <c r="IR523" i="16"/>
  <c r="IQ523" i="16"/>
  <c r="IP523" i="16"/>
  <c r="IO523" i="16"/>
  <c r="IN523" i="16"/>
  <c r="IM523" i="16"/>
  <c r="IL523" i="16"/>
  <c r="IK523" i="16"/>
  <c r="IJ523" i="16"/>
  <c r="II523" i="16"/>
  <c r="JE522" i="16"/>
  <c r="JD522" i="16"/>
  <c r="JC522" i="16"/>
  <c r="JB522" i="16"/>
  <c r="JA522" i="16"/>
  <c r="IZ522" i="16"/>
  <c r="IY522" i="16"/>
  <c r="IX522" i="16"/>
  <c r="IW522" i="16"/>
  <c r="IV522" i="16"/>
  <c r="IU522" i="16"/>
  <c r="IT522" i="16"/>
  <c r="IS522" i="16"/>
  <c r="IR522" i="16"/>
  <c r="IQ522" i="16"/>
  <c r="IP522" i="16"/>
  <c r="IO522" i="16"/>
  <c r="IN522" i="16"/>
  <c r="IM522" i="16"/>
  <c r="IL522" i="16"/>
  <c r="IK522" i="16"/>
  <c r="IJ522" i="16"/>
  <c r="II522" i="16"/>
  <c r="JE521" i="16"/>
  <c r="JD521" i="16"/>
  <c r="JC521" i="16"/>
  <c r="JB521" i="16"/>
  <c r="JA521" i="16"/>
  <c r="IZ521" i="16"/>
  <c r="IY521" i="16"/>
  <c r="IX521" i="16"/>
  <c r="IW521" i="16"/>
  <c r="IV521" i="16"/>
  <c r="IU521" i="16"/>
  <c r="IT521" i="16"/>
  <c r="IS521" i="16"/>
  <c r="IR521" i="16"/>
  <c r="IQ521" i="16"/>
  <c r="IP521" i="16"/>
  <c r="IO521" i="16"/>
  <c r="IN521" i="16"/>
  <c r="IM521" i="16"/>
  <c r="IL521" i="16"/>
  <c r="IK521" i="16"/>
  <c r="IJ521" i="16"/>
  <c r="II521" i="16"/>
  <c r="JE520" i="16"/>
  <c r="JD520" i="16"/>
  <c r="JC520" i="16"/>
  <c r="JB520" i="16"/>
  <c r="JA520" i="16"/>
  <c r="IZ520" i="16"/>
  <c r="IY520" i="16"/>
  <c r="IX520" i="16"/>
  <c r="IW520" i="16"/>
  <c r="IV520" i="16"/>
  <c r="IU520" i="16"/>
  <c r="IT520" i="16"/>
  <c r="IS520" i="16"/>
  <c r="IR520" i="16"/>
  <c r="IQ520" i="16"/>
  <c r="IP520" i="16"/>
  <c r="IO520" i="16"/>
  <c r="IN520" i="16"/>
  <c r="IM520" i="16"/>
  <c r="IL520" i="16"/>
  <c r="IK520" i="16"/>
  <c r="IJ520" i="16"/>
  <c r="II520" i="16"/>
  <c r="JE519" i="16"/>
  <c r="JD519" i="16"/>
  <c r="JC519" i="16"/>
  <c r="JB519" i="16"/>
  <c r="JA519" i="16"/>
  <c r="IZ519" i="16"/>
  <c r="IY519" i="16"/>
  <c r="IX519" i="16"/>
  <c r="IW519" i="16"/>
  <c r="IV519" i="16"/>
  <c r="IU519" i="16"/>
  <c r="IT519" i="16"/>
  <c r="IS519" i="16"/>
  <c r="IR519" i="16"/>
  <c r="IQ519" i="16"/>
  <c r="IP519" i="16"/>
  <c r="IO519" i="16"/>
  <c r="IN519" i="16"/>
  <c r="IM519" i="16"/>
  <c r="IL519" i="16"/>
  <c r="IK519" i="16"/>
  <c r="IJ519" i="16"/>
  <c r="II519" i="16"/>
  <c r="JE518" i="16"/>
  <c r="JD518" i="16"/>
  <c r="JC518" i="16"/>
  <c r="JB518" i="16"/>
  <c r="JA518" i="16"/>
  <c r="IZ518" i="16"/>
  <c r="IY518" i="16"/>
  <c r="IX518" i="16"/>
  <c r="IW518" i="16"/>
  <c r="IV518" i="16"/>
  <c r="IU518" i="16"/>
  <c r="IT518" i="16"/>
  <c r="IS518" i="16"/>
  <c r="IR518" i="16"/>
  <c r="IQ518" i="16"/>
  <c r="IP518" i="16"/>
  <c r="IO518" i="16"/>
  <c r="IN518" i="16"/>
  <c r="IM518" i="16"/>
  <c r="IL518" i="16"/>
  <c r="IK518" i="16"/>
  <c r="IJ518" i="16"/>
  <c r="II518" i="16"/>
  <c r="JE517" i="16"/>
  <c r="JD517" i="16"/>
  <c r="JC517" i="16"/>
  <c r="JB517" i="16"/>
  <c r="JA517" i="16"/>
  <c r="IZ517" i="16"/>
  <c r="IY517" i="16"/>
  <c r="IX517" i="16"/>
  <c r="IW517" i="16"/>
  <c r="IV517" i="16"/>
  <c r="IU517" i="16"/>
  <c r="IT517" i="16"/>
  <c r="IS517" i="16"/>
  <c r="IR517" i="16"/>
  <c r="IQ517" i="16"/>
  <c r="IP517" i="16"/>
  <c r="IO517" i="16"/>
  <c r="IN517" i="16"/>
  <c r="IM517" i="16"/>
  <c r="IL517" i="16"/>
  <c r="IK517" i="16"/>
  <c r="IJ517" i="16"/>
  <c r="II517" i="16"/>
  <c r="JE516" i="16"/>
  <c r="JD516" i="16"/>
  <c r="JC516" i="16"/>
  <c r="JB516" i="16"/>
  <c r="JA516" i="16"/>
  <c r="IZ516" i="16"/>
  <c r="IY516" i="16"/>
  <c r="IX516" i="16"/>
  <c r="IW516" i="16"/>
  <c r="IV516" i="16"/>
  <c r="IU516" i="16"/>
  <c r="IT516" i="16"/>
  <c r="IS516" i="16"/>
  <c r="IR516" i="16"/>
  <c r="IQ516" i="16"/>
  <c r="IP516" i="16"/>
  <c r="IO516" i="16"/>
  <c r="IN516" i="16"/>
  <c r="IM516" i="16"/>
  <c r="IL516" i="16"/>
  <c r="IK516" i="16"/>
  <c r="IJ516" i="16"/>
  <c r="II516" i="16"/>
  <c r="JE515" i="16"/>
  <c r="JD515" i="16"/>
  <c r="JC515" i="16"/>
  <c r="JB515" i="16"/>
  <c r="JA515" i="16"/>
  <c r="IZ515" i="16"/>
  <c r="IY515" i="16"/>
  <c r="IX515" i="16"/>
  <c r="IW515" i="16"/>
  <c r="IV515" i="16"/>
  <c r="IU515" i="16"/>
  <c r="IT515" i="16"/>
  <c r="IS515" i="16"/>
  <c r="IR515" i="16"/>
  <c r="IQ515" i="16"/>
  <c r="IP515" i="16"/>
  <c r="IO515" i="16"/>
  <c r="IN515" i="16"/>
  <c r="IM515" i="16"/>
  <c r="IL515" i="16"/>
  <c r="IK515" i="16"/>
  <c r="IJ515" i="16"/>
  <c r="II515" i="16"/>
  <c r="JE514" i="16"/>
  <c r="JD514" i="16"/>
  <c r="JC514" i="16"/>
  <c r="JB514" i="16"/>
  <c r="JA514" i="16"/>
  <c r="IZ514" i="16"/>
  <c r="IY514" i="16"/>
  <c r="IX514" i="16"/>
  <c r="IW514" i="16"/>
  <c r="IV514" i="16"/>
  <c r="IU514" i="16"/>
  <c r="IT514" i="16"/>
  <c r="IS514" i="16"/>
  <c r="IR514" i="16"/>
  <c r="IQ514" i="16"/>
  <c r="IP514" i="16"/>
  <c r="IO514" i="16"/>
  <c r="IN514" i="16"/>
  <c r="IM514" i="16"/>
  <c r="IL514" i="16"/>
  <c r="IK514" i="16"/>
  <c r="IJ514" i="16"/>
  <c r="II514" i="16"/>
  <c r="JE513" i="16"/>
  <c r="JD513" i="16"/>
  <c r="JC513" i="16"/>
  <c r="JB513" i="16"/>
  <c r="JA513" i="16"/>
  <c r="IZ513" i="16"/>
  <c r="IY513" i="16"/>
  <c r="IX513" i="16"/>
  <c r="IW513" i="16"/>
  <c r="IV513" i="16"/>
  <c r="IU513" i="16"/>
  <c r="IT513" i="16"/>
  <c r="IS513" i="16"/>
  <c r="IR513" i="16"/>
  <c r="IQ513" i="16"/>
  <c r="IP513" i="16"/>
  <c r="IO513" i="16"/>
  <c r="IN513" i="16"/>
  <c r="IM513" i="16"/>
  <c r="IL513" i="16"/>
  <c r="IK513" i="16"/>
  <c r="IJ513" i="16"/>
  <c r="II513" i="16"/>
  <c r="JE512" i="16"/>
  <c r="JD512" i="16"/>
  <c r="JC512" i="16"/>
  <c r="JB512" i="16"/>
  <c r="JA512" i="16"/>
  <c r="IZ512" i="16"/>
  <c r="IY512" i="16"/>
  <c r="IX512" i="16"/>
  <c r="IW512" i="16"/>
  <c r="IV512" i="16"/>
  <c r="IU512" i="16"/>
  <c r="IT512" i="16"/>
  <c r="IS512" i="16"/>
  <c r="IR512" i="16"/>
  <c r="IQ512" i="16"/>
  <c r="IP512" i="16"/>
  <c r="IO512" i="16"/>
  <c r="IN512" i="16"/>
  <c r="IM512" i="16"/>
  <c r="IL512" i="16"/>
  <c r="IK512" i="16"/>
  <c r="IJ512" i="16"/>
  <c r="II512" i="16"/>
  <c r="JE511" i="16"/>
  <c r="JD511" i="16"/>
  <c r="JC511" i="16"/>
  <c r="JB511" i="16"/>
  <c r="JA511" i="16"/>
  <c r="IZ511" i="16"/>
  <c r="IY511" i="16"/>
  <c r="IX511" i="16"/>
  <c r="IW511" i="16"/>
  <c r="IV511" i="16"/>
  <c r="IU511" i="16"/>
  <c r="IT511" i="16"/>
  <c r="IS511" i="16"/>
  <c r="IR511" i="16"/>
  <c r="IQ511" i="16"/>
  <c r="IP511" i="16"/>
  <c r="IO511" i="16"/>
  <c r="IN511" i="16"/>
  <c r="IM511" i="16"/>
  <c r="IL511" i="16"/>
  <c r="IK511" i="16"/>
  <c r="IJ511" i="16"/>
  <c r="II511" i="16"/>
  <c r="JE510" i="16"/>
  <c r="JD510" i="16"/>
  <c r="JC510" i="16"/>
  <c r="JB510" i="16"/>
  <c r="JA510" i="16"/>
  <c r="IZ510" i="16"/>
  <c r="IY510" i="16"/>
  <c r="IX510" i="16"/>
  <c r="IW510" i="16"/>
  <c r="IV510" i="16"/>
  <c r="IU510" i="16"/>
  <c r="IT510" i="16"/>
  <c r="IS510" i="16"/>
  <c r="IR510" i="16"/>
  <c r="IQ510" i="16"/>
  <c r="IP510" i="16"/>
  <c r="IO510" i="16"/>
  <c r="IN510" i="16"/>
  <c r="IM510" i="16"/>
  <c r="IL510" i="16"/>
  <c r="IK510" i="16"/>
  <c r="IJ510" i="16"/>
  <c r="II510" i="16"/>
  <c r="JE509" i="16"/>
  <c r="JD509" i="16"/>
  <c r="JC509" i="16"/>
  <c r="JB509" i="16"/>
  <c r="JA509" i="16"/>
  <c r="IZ509" i="16"/>
  <c r="IY509" i="16"/>
  <c r="IX509" i="16"/>
  <c r="IW509" i="16"/>
  <c r="IV509" i="16"/>
  <c r="IU509" i="16"/>
  <c r="IT509" i="16"/>
  <c r="IS509" i="16"/>
  <c r="IR509" i="16"/>
  <c r="IQ509" i="16"/>
  <c r="IP509" i="16"/>
  <c r="IO509" i="16"/>
  <c r="IN509" i="16"/>
  <c r="IM509" i="16"/>
  <c r="IL509" i="16"/>
  <c r="IK509" i="16"/>
  <c r="IJ509" i="16"/>
  <c r="II509" i="16"/>
  <c r="JE508" i="16"/>
  <c r="JD508" i="16"/>
  <c r="JC508" i="16"/>
  <c r="JB508" i="16"/>
  <c r="JA508" i="16"/>
  <c r="IZ508" i="16"/>
  <c r="IY508" i="16"/>
  <c r="IX508" i="16"/>
  <c r="IW508" i="16"/>
  <c r="IV508" i="16"/>
  <c r="IU508" i="16"/>
  <c r="IT508" i="16"/>
  <c r="IS508" i="16"/>
  <c r="IR508" i="16"/>
  <c r="IQ508" i="16"/>
  <c r="IP508" i="16"/>
  <c r="IO508" i="16"/>
  <c r="IN508" i="16"/>
  <c r="IM508" i="16"/>
  <c r="IL508" i="16"/>
  <c r="IK508" i="16"/>
  <c r="IJ508" i="16"/>
  <c r="II508" i="16"/>
  <c r="JE507" i="16"/>
  <c r="JD507" i="16"/>
  <c r="JC507" i="16"/>
  <c r="JB507" i="16"/>
  <c r="JA507" i="16"/>
  <c r="IZ507" i="16"/>
  <c r="IY507" i="16"/>
  <c r="IX507" i="16"/>
  <c r="IW507" i="16"/>
  <c r="IV507" i="16"/>
  <c r="IU507" i="16"/>
  <c r="IT507" i="16"/>
  <c r="IS507" i="16"/>
  <c r="IR507" i="16"/>
  <c r="IQ507" i="16"/>
  <c r="IP507" i="16"/>
  <c r="IO507" i="16"/>
  <c r="IN507" i="16"/>
  <c r="IM507" i="16"/>
  <c r="IL507" i="16"/>
  <c r="IK507" i="16"/>
  <c r="IJ507" i="16"/>
  <c r="II507" i="16"/>
  <c r="JE506" i="16"/>
  <c r="JD506" i="16"/>
  <c r="JC506" i="16"/>
  <c r="JB506" i="16"/>
  <c r="JA506" i="16"/>
  <c r="IZ506" i="16"/>
  <c r="IY506" i="16"/>
  <c r="IX506" i="16"/>
  <c r="IW506" i="16"/>
  <c r="IV506" i="16"/>
  <c r="IU506" i="16"/>
  <c r="IT506" i="16"/>
  <c r="IS506" i="16"/>
  <c r="IR506" i="16"/>
  <c r="IQ506" i="16"/>
  <c r="IP506" i="16"/>
  <c r="IO506" i="16"/>
  <c r="IN506" i="16"/>
  <c r="IM506" i="16"/>
  <c r="IL506" i="16"/>
  <c r="IK506" i="16"/>
  <c r="IJ506" i="16"/>
  <c r="II506" i="16"/>
  <c r="JE505" i="16"/>
  <c r="JD505" i="16"/>
  <c r="JC505" i="16"/>
  <c r="JB505" i="16"/>
  <c r="JA505" i="16"/>
  <c r="IZ505" i="16"/>
  <c r="IY505" i="16"/>
  <c r="IX505" i="16"/>
  <c r="IW505" i="16"/>
  <c r="IV505" i="16"/>
  <c r="IU505" i="16"/>
  <c r="IT505" i="16"/>
  <c r="IS505" i="16"/>
  <c r="IR505" i="16"/>
  <c r="IQ505" i="16"/>
  <c r="IP505" i="16"/>
  <c r="IO505" i="16"/>
  <c r="IN505" i="16"/>
  <c r="IM505" i="16"/>
  <c r="IL505" i="16"/>
  <c r="IK505" i="16"/>
  <c r="IJ505" i="16"/>
  <c r="II505" i="16"/>
  <c r="JE504" i="16"/>
  <c r="JD504" i="16"/>
  <c r="JC504" i="16"/>
  <c r="JB504" i="16"/>
  <c r="JA504" i="16"/>
  <c r="IZ504" i="16"/>
  <c r="IY504" i="16"/>
  <c r="IX504" i="16"/>
  <c r="IW504" i="16"/>
  <c r="IV504" i="16"/>
  <c r="IU504" i="16"/>
  <c r="IT504" i="16"/>
  <c r="IS504" i="16"/>
  <c r="IR504" i="16"/>
  <c r="IQ504" i="16"/>
  <c r="IP504" i="16"/>
  <c r="IO504" i="16"/>
  <c r="IN504" i="16"/>
  <c r="IM504" i="16"/>
  <c r="IL504" i="16"/>
  <c r="IK504" i="16"/>
  <c r="IJ504" i="16"/>
  <c r="II504" i="16"/>
  <c r="JE503" i="16"/>
  <c r="JD503" i="16"/>
  <c r="JC503" i="16"/>
  <c r="JB503" i="16"/>
  <c r="JA503" i="16"/>
  <c r="IZ503" i="16"/>
  <c r="IY503" i="16"/>
  <c r="IX503" i="16"/>
  <c r="IW503" i="16"/>
  <c r="IV503" i="16"/>
  <c r="IU503" i="16"/>
  <c r="IT503" i="16"/>
  <c r="IS503" i="16"/>
  <c r="IR503" i="16"/>
  <c r="IQ503" i="16"/>
  <c r="IP503" i="16"/>
  <c r="IO503" i="16"/>
  <c r="IN503" i="16"/>
  <c r="IM503" i="16"/>
  <c r="IL503" i="16"/>
  <c r="IK503" i="16"/>
  <c r="IJ503" i="16"/>
  <c r="II503" i="16"/>
  <c r="JE502" i="16"/>
  <c r="JD502" i="16"/>
  <c r="JC502" i="16"/>
  <c r="JB502" i="16"/>
  <c r="JA502" i="16"/>
  <c r="IZ502" i="16"/>
  <c r="IY502" i="16"/>
  <c r="IX502" i="16"/>
  <c r="IW502" i="16"/>
  <c r="IV502" i="16"/>
  <c r="IU502" i="16"/>
  <c r="IT502" i="16"/>
  <c r="IS502" i="16"/>
  <c r="IR502" i="16"/>
  <c r="IQ502" i="16"/>
  <c r="IP502" i="16"/>
  <c r="IO502" i="16"/>
  <c r="IN502" i="16"/>
  <c r="IM502" i="16"/>
  <c r="IL502" i="16"/>
  <c r="IK502" i="16"/>
  <c r="IJ502" i="16"/>
  <c r="II502" i="16"/>
  <c r="JE501" i="16"/>
  <c r="JD501" i="16"/>
  <c r="JC501" i="16"/>
  <c r="JB501" i="16"/>
  <c r="JA501" i="16"/>
  <c r="IZ501" i="16"/>
  <c r="IY501" i="16"/>
  <c r="IX501" i="16"/>
  <c r="IW501" i="16"/>
  <c r="IV501" i="16"/>
  <c r="IU501" i="16"/>
  <c r="IT501" i="16"/>
  <c r="IS501" i="16"/>
  <c r="IR501" i="16"/>
  <c r="IQ501" i="16"/>
  <c r="IP501" i="16"/>
  <c r="IO501" i="16"/>
  <c r="IN501" i="16"/>
  <c r="IM501" i="16"/>
  <c r="IL501" i="16"/>
  <c r="IK501" i="16"/>
  <c r="IJ501" i="16"/>
  <c r="II501" i="16"/>
  <c r="JE500" i="16"/>
  <c r="JD500" i="16"/>
  <c r="JC500" i="16"/>
  <c r="JB500" i="16"/>
  <c r="JA500" i="16"/>
  <c r="IZ500" i="16"/>
  <c r="IY500" i="16"/>
  <c r="IX500" i="16"/>
  <c r="IW500" i="16"/>
  <c r="IV500" i="16"/>
  <c r="IU500" i="16"/>
  <c r="IT500" i="16"/>
  <c r="IS500" i="16"/>
  <c r="IR500" i="16"/>
  <c r="IQ500" i="16"/>
  <c r="IP500" i="16"/>
  <c r="IO500" i="16"/>
  <c r="IN500" i="16"/>
  <c r="IM500" i="16"/>
  <c r="IL500" i="16"/>
  <c r="IK500" i="16"/>
  <c r="IJ500" i="16"/>
  <c r="II500" i="16"/>
  <c r="JE499" i="16"/>
  <c r="JD499" i="16"/>
  <c r="JC499" i="16"/>
  <c r="JB499" i="16"/>
  <c r="JA499" i="16"/>
  <c r="IZ499" i="16"/>
  <c r="IY499" i="16"/>
  <c r="IX499" i="16"/>
  <c r="IW499" i="16"/>
  <c r="IV499" i="16"/>
  <c r="IU499" i="16"/>
  <c r="IT499" i="16"/>
  <c r="IS499" i="16"/>
  <c r="IR499" i="16"/>
  <c r="IQ499" i="16"/>
  <c r="IP499" i="16"/>
  <c r="IO499" i="16"/>
  <c r="IN499" i="16"/>
  <c r="IM499" i="16"/>
  <c r="IL499" i="16"/>
  <c r="IK499" i="16"/>
  <c r="IJ499" i="16"/>
  <c r="II499" i="16"/>
  <c r="JE498" i="16"/>
  <c r="JD498" i="16"/>
  <c r="JC498" i="16"/>
  <c r="JB498" i="16"/>
  <c r="JA498" i="16"/>
  <c r="IZ498" i="16"/>
  <c r="IY498" i="16"/>
  <c r="IX498" i="16"/>
  <c r="IW498" i="16"/>
  <c r="IV498" i="16"/>
  <c r="IU498" i="16"/>
  <c r="IT498" i="16"/>
  <c r="IS498" i="16"/>
  <c r="IR498" i="16"/>
  <c r="IQ498" i="16"/>
  <c r="IP498" i="16"/>
  <c r="IO498" i="16"/>
  <c r="IN498" i="16"/>
  <c r="IM498" i="16"/>
  <c r="IL498" i="16"/>
  <c r="IK498" i="16"/>
  <c r="IJ498" i="16"/>
  <c r="II498" i="16"/>
  <c r="JE497" i="16"/>
  <c r="JD497" i="16"/>
  <c r="JC497" i="16"/>
  <c r="JB497" i="16"/>
  <c r="JA497" i="16"/>
  <c r="IZ497" i="16"/>
  <c r="IY497" i="16"/>
  <c r="IX497" i="16"/>
  <c r="IW497" i="16"/>
  <c r="IV497" i="16"/>
  <c r="IU497" i="16"/>
  <c r="IT497" i="16"/>
  <c r="IS497" i="16"/>
  <c r="IR497" i="16"/>
  <c r="IQ497" i="16"/>
  <c r="IP497" i="16"/>
  <c r="IO497" i="16"/>
  <c r="IN497" i="16"/>
  <c r="IM497" i="16"/>
  <c r="IL497" i="16"/>
  <c r="IK497" i="16"/>
  <c r="IJ497" i="16"/>
  <c r="II497" i="16"/>
  <c r="JE496" i="16"/>
  <c r="JD496" i="16"/>
  <c r="JC496" i="16"/>
  <c r="JB496" i="16"/>
  <c r="JA496" i="16"/>
  <c r="IZ496" i="16"/>
  <c r="IY496" i="16"/>
  <c r="IX496" i="16"/>
  <c r="IW496" i="16"/>
  <c r="IV496" i="16"/>
  <c r="IU496" i="16"/>
  <c r="IT496" i="16"/>
  <c r="IS496" i="16"/>
  <c r="IR496" i="16"/>
  <c r="IQ496" i="16"/>
  <c r="IP496" i="16"/>
  <c r="IO496" i="16"/>
  <c r="IN496" i="16"/>
  <c r="IM496" i="16"/>
  <c r="IL496" i="16"/>
  <c r="IK496" i="16"/>
  <c r="IJ496" i="16"/>
  <c r="II496" i="16"/>
  <c r="JE495" i="16"/>
  <c r="JD495" i="16"/>
  <c r="JC495" i="16"/>
  <c r="JB495" i="16"/>
  <c r="JA495" i="16"/>
  <c r="IZ495" i="16"/>
  <c r="IY495" i="16"/>
  <c r="IX495" i="16"/>
  <c r="IW495" i="16"/>
  <c r="IV495" i="16"/>
  <c r="IU495" i="16"/>
  <c r="IT495" i="16"/>
  <c r="IS495" i="16"/>
  <c r="IR495" i="16"/>
  <c r="IQ495" i="16"/>
  <c r="IP495" i="16"/>
  <c r="IO495" i="16"/>
  <c r="IN495" i="16"/>
  <c r="IM495" i="16"/>
  <c r="IL495" i="16"/>
  <c r="IK495" i="16"/>
  <c r="IJ495" i="16"/>
  <c r="II495" i="16"/>
  <c r="JE494" i="16"/>
  <c r="JD494" i="16"/>
  <c r="JC494" i="16"/>
  <c r="JB494" i="16"/>
  <c r="JA494" i="16"/>
  <c r="IZ494" i="16"/>
  <c r="IY494" i="16"/>
  <c r="IX494" i="16"/>
  <c r="IW494" i="16"/>
  <c r="IV494" i="16"/>
  <c r="IU494" i="16"/>
  <c r="IT494" i="16"/>
  <c r="IS494" i="16"/>
  <c r="IR494" i="16"/>
  <c r="IQ494" i="16"/>
  <c r="IP494" i="16"/>
  <c r="IO494" i="16"/>
  <c r="IN494" i="16"/>
  <c r="IM494" i="16"/>
  <c r="IL494" i="16"/>
  <c r="IK494" i="16"/>
  <c r="IJ494" i="16"/>
  <c r="II494" i="16"/>
  <c r="JE493" i="16"/>
  <c r="JD493" i="16"/>
  <c r="JC493" i="16"/>
  <c r="JB493" i="16"/>
  <c r="JA493" i="16"/>
  <c r="IZ493" i="16"/>
  <c r="IY493" i="16"/>
  <c r="IX493" i="16"/>
  <c r="IW493" i="16"/>
  <c r="IV493" i="16"/>
  <c r="IU493" i="16"/>
  <c r="IT493" i="16"/>
  <c r="IS493" i="16"/>
  <c r="IR493" i="16"/>
  <c r="IQ493" i="16"/>
  <c r="IP493" i="16"/>
  <c r="IO493" i="16"/>
  <c r="IN493" i="16"/>
  <c r="IM493" i="16"/>
  <c r="IL493" i="16"/>
  <c r="IK493" i="16"/>
  <c r="IJ493" i="16"/>
  <c r="II493" i="16"/>
  <c r="JE492" i="16"/>
  <c r="JD492" i="16"/>
  <c r="JC492" i="16"/>
  <c r="JB492" i="16"/>
  <c r="JA492" i="16"/>
  <c r="IZ492" i="16"/>
  <c r="IY492" i="16"/>
  <c r="IX492" i="16"/>
  <c r="IW492" i="16"/>
  <c r="IV492" i="16"/>
  <c r="IU492" i="16"/>
  <c r="IT492" i="16"/>
  <c r="IS492" i="16"/>
  <c r="IR492" i="16"/>
  <c r="IQ492" i="16"/>
  <c r="IP492" i="16"/>
  <c r="IO492" i="16"/>
  <c r="IN492" i="16"/>
  <c r="IM492" i="16"/>
  <c r="IL492" i="16"/>
  <c r="IK492" i="16"/>
  <c r="IJ492" i="16"/>
  <c r="II492" i="16"/>
  <c r="JE491" i="16"/>
  <c r="JD491" i="16"/>
  <c r="JC491" i="16"/>
  <c r="JB491" i="16"/>
  <c r="JA491" i="16"/>
  <c r="IZ491" i="16"/>
  <c r="IY491" i="16"/>
  <c r="IX491" i="16"/>
  <c r="IW491" i="16"/>
  <c r="IV491" i="16"/>
  <c r="IU491" i="16"/>
  <c r="IT491" i="16"/>
  <c r="IS491" i="16"/>
  <c r="IR491" i="16"/>
  <c r="IQ491" i="16"/>
  <c r="IP491" i="16"/>
  <c r="IO491" i="16"/>
  <c r="IN491" i="16"/>
  <c r="IM491" i="16"/>
  <c r="IL491" i="16"/>
  <c r="IK491" i="16"/>
  <c r="IJ491" i="16"/>
  <c r="II491" i="16"/>
  <c r="JE490" i="16"/>
  <c r="JD490" i="16"/>
  <c r="JC490" i="16"/>
  <c r="JB490" i="16"/>
  <c r="JA490" i="16"/>
  <c r="IZ490" i="16"/>
  <c r="IY490" i="16"/>
  <c r="IX490" i="16"/>
  <c r="IW490" i="16"/>
  <c r="IV490" i="16"/>
  <c r="IU490" i="16"/>
  <c r="IT490" i="16"/>
  <c r="IS490" i="16"/>
  <c r="IR490" i="16"/>
  <c r="IQ490" i="16"/>
  <c r="IP490" i="16"/>
  <c r="IO490" i="16"/>
  <c r="IN490" i="16"/>
  <c r="IM490" i="16"/>
  <c r="IL490" i="16"/>
  <c r="IK490" i="16"/>
  <c r="IJ490" i="16"/>
  <c r="II490" i="16"/>
  <c r="JE489" i="16"/>
  <c r="JD489" i="16"/>
  <c r="JC489" i="16"/>
  <c r="JB489" i="16"/>
  <c r="JA489" i="16"/>
  <c r="IZ489" i="16"/>
  <c r="IY489" i="16"/>
  <c r="IX489" i="16"/>
  <c r="IW489" i="16"/>
  <c r="IV489" i="16"/>
  <c r="IU489" i="16"/>
  <c r="IT489" i="16"/>
  <c r="IS489" i="16"/>
  <c r="IR489" i="16"/>
  <c r="IQ489" i="16"/>
  <c r="IP489" i="16"/>
  <c r="IO489" i="16"/>
  <c r="IN489" i="16"/>
  <c r="IM489" i="16"/>
  <c r="IL489" i="16"/>
  <c r="IK489" i="16"/>
  <c r="IJ489" i="16"/>
  <c r="II489" i="16"/>
  <c r="JE488" i="16"/>
  <c r="JD488" i="16"/>
  <c r="JC488" i="16"/>
  <c r="JB488" i="16"/>
  <c r="JA488" i="16"/>
  <c r="IZ488" i="16"/>
  <c r="IY488" i="16"/>
  <c r="IX488" i="16"/>
  <c r="IW488" i="16"/>
  <c r="IV488" i="16"/>
  <c r="IU488" i="16"/>
  <c r="IT488" i="16"/>
  <c r="IS488" i="16"/>
  <c r="IR488" i="16"/>
  <c r="IQ488" i="16"/>
  <c r="IP488" i="16"/>
  <c r="IO488" i="16"/>
  <c r="IN488" i="16"/>
  <c r="IM488" i="16"/>
  <c r="IL488" i="16"/>
  <c r="IK488" i="16"/>
  <c r="IJ488" i="16"/>
  <c r="II488" i="16"/>
  <c r="JE487" i="16"/>
  <c r="JD487" i="16"/>
  <c r="JC487" i="16"/>
  <c r="JB487" i="16"/>
  <c r="JA487" i="16"/>
  <c r="IZ487" i="16"/>
  <c r="IY487" i="16"/>
  <c r="IX487" i="16"/>
  <c r="IW487" i="16"/>
  <c r="IV487" i="16"/>
  <c r="IU487" i="16"/>
  <c r="IT487" i="16"/>
  <c r="IS487" i="16"/>
  <c r="IR487" i="16"/>
  <c r="IQ487" i="16"/>
  <c r="IP487" i="16"/>
  <c r="IO487" i="16"/>
  <c r="IN487" i="16"/>
  <c r="IM487" i="16"/>
  <c r="IL487" i="16"/>
  <c r="IK487" i="16"/>
  <c r="IJ487" i="16"/>
  <c r="II487" i="16"/>
  <c r="JE486" i="16"/>
  <c r="JD486" i="16"/>
  <c r="JC486" i="16"/>
  <c r="JB486" i="16"/>
  <c r="JA486" i="16"/>
  <c r="IZ486" i="16"/>
  <c r="IY486" i="16"/>
  <c r="IX486" i="16"/>
  <c r="IW486" i="16"/>
  <c r="IV486" i="16"/>
  <c r="IU486" i="16"/>
  <c r="IT486" i="16"/>
  <c r="IS486" i="16"/>
  <c r="IR486" i="16"/>
  <c r="IQ486" i="16"/>
  <c r="IP486" i="16"/>
  <c r="IO486" i="16"/>
  <c r="IN486" i="16"/>
  <c r="IM486" i="16"/>
  <c r="IL486" i="16"/>
  <c r="IK486" i="16"/>
  <c r="IJ486" i="16"/>
  <c r="II486" i="16"/>
  <c r="JE485" i="16"/>
  <c r="JD485" i="16"/>
  <c r="JC485" i="16"/>
  <c r="JB485" i="16"/>
  <c r="JA485" i="16"/>
  <c r="IZ485" i="16"/>
  <c r="IY485" i="16"/>
  <c r="IX485" i="16"/>
  <c r="IW485" i="16"/>
  <c r="IV485" i="16"/>
  <c r="IU485" i="16"/>
  <c r="IT485" i="16"/>
  <c r="IS485" i="16"/>
  <c r="IR485" i="16"/>
  <c r="IQ485" i="16"/>
  <c r="IP485" i="16"/>
  <c r="IO485" i="16"/>
  <c r="IN485" i="16"/>
  <c r="IM485" i="16"/>
  <c r="IL485" i="16"/>
  <c r="IK485" i="16"/>
  <c r="IJ485" i="16"/>
  <c r="II485" i="16"/>
  <c r="JE484" i="16"/>
  <c r="JD484" i="16"/>
  <c r="JC484" i="16"/>
  <c r="JB484" i="16"/>
  <c r="JA484" i="16"/>
  <c r="IZ484" i="16"/>
  <c r="IY484" i="16"/>
  <c r="IX484" i="16"/>
  <c r="IW484" i="16"/>
  <c r="IV484" i="16"/>
  <c r="IU484" i="16"/>
  <c r="IT484" i="16"/>
  <c r="IS484" i="16"/>
  <c r="IR484" i="16"/>
  <c r="IQ484" i="16"/>
  <c r="IP484" i="16"/>
  <c r="IO484" i="16"/>
  <c r="IN484" i="16"/>
  <c r="IM484" i="16"/>
  <c r="IL484" i="16"/>
  <c r="IK484" i="16"/>
  <c r="IJ484" i="16"/>
  <c r="II484" i="16"/>
  <c r="JE483" i="16"/>
  <c r="JD483" i="16"/>
  <c r="JC483" i="16"/>
  <c r="JB483" i="16"/>
  <c r="JA483" i="16"/>
  <c r="IZ483" i="16"/>
  <c r="IY483" i="16"/>
  <c r="IX483" i="16"/>
  <c r="IW483" i="16"/>
  <c r="IV483" i="16"/>
  <c r="IU483" i="16"/>
  <c r="IT483" i="16"/>
  <c r="IS483" i="16"/>
  <c r="IR483" i="16"/>
  <c r="IQ483" i="16"/>
  <c r="IP483" i="16"/>
  <c r="IO483" i="16"/>
  <c r="IN483" i="16"/>
  <c r="IM483" i="16"/>
  <c r="IL483" i="16"/>
  <c r="IK483" i="16"/>
  <c r="IJ483" i="16"/>
  <c r="II483" i="16"/>
  <c r="JE482" i="16"/>
  <c r="JD482" i="16"/>
  <c r="JC482" i="16"/>
  <c r="JB482" i="16"/>
  <c r="JA482" i="16"/>
  <c r="IZ482" i="16"/>
  <c r="IY482" i="16"/>
  <c r="IX482" i="16"/>
  <c r="IW482" i="16"/>
  <c r="IV482" i="16"/>
  <c r="IU482" i="16"/>
  <c r="IT482" i="16"/>
  <c r="IS482" i="16"/>
  <c r="IR482" i="16"/>
  <c r="IQ482" i="16"/>
  <c r="IP482" i="16"/>
  <c r="IO482" i="16"/>
  <c r="IN482" i="16"/>
  <c r="IM482" i="16"/>
  <c r="IL482" i="16"/>
  <c r="IK482" i="16"/>
  <c r="IJ482" i="16"/>
  <c r="II482" i="16"/>
  <c r="JE481" i="16"/>
  <c r="JD481" i="16"/>
  <c r="JC481" i="16"/>
  <c r="JB481" i="16"/>
  <c r="JA481" i="16"/>
  <c r="IZ481" i="16"/>
  <c r="IY481" i="16"/>
  <c r="IX481" i="16"/>
  <c r="IW481" i="16"/>
  <c r="IV481" i="16"/>
  <c r="IU481" i="16"/>
  <c r="IT481" i="16"/>
  <c r="IS481" i="16"/>
  <c r="IR481" i="16"/>
  <c r="IQ481" i="16"/>
  <c r="IP481" i="16"/>
  <c r="IO481" i="16"/>
  <c r="IN481" i="16"/>
  <c r="IM481" i="16"/>
  <c r="IL481" i="16"/>
  <c r="IK481" i="16"/>
  <c r="IJ481" i="16"/>
  <c r="II481" i="16"/>
  <c r="JE480" i="16"/>
  <c r="JD480" i="16"/>
  <c r="JC480" i="16"/>
  <c r="JB480" i="16"/>
  <c r="JA480" i="16"/>
  <c r="IZ480" i="16"/>
  <c r="IY480" i="16"/>
  <c r="IX480" i="16"/>
  <c r="IW480" i="16"/>
  <c r="IV480" i="16"/>
  <c r="IU480" i="16"/>
  <c r="IT480" i="16"/>
  <c r="IS480" i="16"/>
  <c r="IR480" i="16"/>
  <c r="IQ480" i="16"/>
  <c r="IP480" i="16"/>
  <c r="IO480" i="16"/>
  <c r="IN480" i="16"/>
  <c r="IM480" i="16"/>
  <c r="IL480" i="16"/>
  <c r="IK480" i="16"/>
  <c r="IJ480" i="16"/>
  <c r="II480" i="16"/>
  <c r="JE479" i="16"/>
  <c r="JD479" i="16"/>
  <c r="JC479" i="16"/>
  <c r="JB479" i="16"/>
  <c r="JA479" i="16"/>
  <c r="IZ479" i="16"/>
  <c r="IY479" i="16"/>
  <c r="IX479" i="16"/>
  <c r="IW479" i="16"/>
  <c r="IV479" i="16"/>
  <c r="IU479" i="16"/>
  <c r="IT479" i="16"/>
  <c r="IS479" i="16"/>
  <c r="IR479" i="16"/>
  <c r="IQ479" i="16"/>
  <c r="IP479" i="16"/>
  <c r="IO479" i="16"/>
  <c r="IN479" i="16"/>
  <c r="IM479" i="16"/>
  <c r="IL479" i="16"/>
  <c r="IK479" i="16"/>
  <c r="IJ479" i="16"/>
  <c r="II479" i="16"/>
  <c r="JE478" i="16"/>
  <c r="JD478" i="16"/>
  <c r="JC478" i="16"/>
  <c r="JB478" i="16"/>
  <c r="JA478" i="16"/>
  <c r="IZ478" i="16"/>
  <c r="IY478" i="16"/>
  <c r="IX478" i="16"/>
  <c r="IW478" i="16"/>
  <c r="IV478" i="16"/>
  <c r="IU478" i="16"/>
  <c r="IT478" i="16"/>
  <c r="IS478" i="16"/>
  <c r="IR478" i="16"/>
  <c r="IQ478" i="16"/>
  <c r="IP478" i="16"/>
  <c r="IO478" i="16"/>
  <c r="IN478" i="16"/>
  <c r="IM478" i="16"/>
  <c r="IL478" i="16"/>
  <c r="IK478" i="16"/>
  <c r="IJ478" i="16"/>
  <c r="II478" i="16"/>
  <c r="JE477" i="16"/>
  <c r="JD477" i="16"/>
  <c r="JC477" i="16"/>
  <c r="JB477" i="16"/>
  <c r="JA477" i="16"/>
  <c r="IZ477" i="16"/>
  <c r="IY477" i="16"/>
  <c r="IX477" i="16"/>
  <c r="IW477" i="16"/>
  <c r="IV477" i="16"/>
  <c r="IU477" i="16"/>
  <c r="IT477" i="16"/>
  <c r="IS477" i="16"/>
  <c r="IR477" i="16"/>
  <c r="IQ477" i="16"/>
  <c r="IP477" i="16"/>
  <c r="IO477" i="16"/>
  <c r="IN477" i="16"/>
  <c r="IM477" i="16"/>
  <c r="IL477" i="16"/>
  <c r="IK477" i="16"/>
  <c r="IJ477" i="16"/>
  <c r="II477" i="16"/>
  <c r="JE476" i="16"/>
  <c r="JD476" i="16"/>
  <c r="JC476" i="16"/>
  <c r="JB476" i="16"/>
  <c r="JA476" i="16"/>
  <c r="IZ476" i="16"/>
  <c r="IY476" i="16"/>
  <c r="IX476" i="16"/>
  <c r="IW476" i="16"/>
  <c r="IV476" i="16"/>
  <c r="IU476" i="16"/>
  <c r="IT476" i="16"/>
  <c r="IS476" i="16"/>
  <c r="IR476" i="16"/>
  <c r="IQ476" i="16"/>
  <c r="IP476" i="16"/>
  <c r="IO476" i="16"/>
  <c r="IN476" i="16"/>
  <c r="IM476" i="16"/>
  <c r="IL476" i="16"/>
  <c r="IK476" i="16"/>
  <c r="IJ476" i="16"/>
  <c r="II476" i="16"/>
  <c r="JE475" i="16"/>
  <c r="JD475" i="16"/>
  <c r="JC475" i="16"/>
  <c r="JB475" i="16"/>
  <c r="JA475" i="16"/>
  <c r="IZ475" i="16"/>
  <c r="IY475" i="16"/>
  <c r="IX475" i="16"/>
  <c r="IW475" i="16"/>
  <c r="IV475" i="16"/>
  <c r="IU475" i="16"/>
  <c r="IT475" i="16"/>
  <c r="IS475" i="16"/>
  <c r="IR475" i="16"/>
  <c r="IQ475" i="16"/>
  <c r="IP475" i="16"/>
  <c r="IO475" i="16"/>
  <c r="IN475" i="16"/>
  <c r="IM475" i="16"/>
  <c r="IL475" i="16"/>
  <c r="IK475" i="16"/>
  <c r="IJ475" i="16"/>
  <c r="II475" i="16"/>
  <c r="JE474" i="16"/>
  <c r="JD474" i="16"/>
  <c r="JC474" i="16"/>
  <c r="JB474" i="16"/>
  <c r="JA474" i="16"/>
  <c r="IZ474" i="16"/>
  <c r="IY474" i="16"/>
  <c r="IX474" i="16"/>
  <c r="IW474" i="16"/>
  <c r="IV474" i="16"/>
  <c r="IU474" i="16"/>
  <c r="IT474" i="16"/>
  <c r="IS474" i="16"/>
  <c r="IR474" i="16"/>
  <c r="IQ474" i="16"/>
  <c r="IP474" i="16"/>
  <c r="IO474" i="16"/>
  <c r="IN474" i="16"/>
  <c r="IM474" i="16"/>
  <c r="IL474" i="16"/>
  <c r="IK474" i="16"/>
  <c r="IJ474" i="16"/>
  <c r="II474" i="16"/>
  <c r="JE473" i="16"/>
  <c r="JD473" i="16"/>
  <c r="JC473" i="16"/>
  <c r="JB473" i="16"/>
  <c r="JA473" i="16"/>
  <c r="IZ473" i="16"/>
  <c r="IY473" i="16"/>
  <c r="IX473" i="16"/>
  <c r="IW473" i="16"/>
  <c r="IV473" i="16"/>
  <c r="IU473" i="16"/>
  <c r="IT473" i="16"/>
  <c r="IS473" i="16"/>
  <c r="IR473" i="16"/>
  <c r="IQ473" i="16"/>
  <c r="IP473" i="16"/>
  <c r="IO473" i="16"/>
  <c r="IN473" i="16"/>
  <c r="IM473" i="16"/>
  <c r="IL473" i="16"/>
  <c r="IK473" i="16"/>
  <c r="IJ473" i="16"/>
  <c r="II473" i="16"/>
  <c r="JE472" i="16"/>
  <c r="JD472" i="16"/>
  <c r="JC472" i="16"/>
  <c r="JB472" i="16"/>
  <c r="JA472" i="16"/>
  <c r="IZ472" i="16"/>
  <c r="IY472" i="16"/>
  <c r="IX472" i="16"/>
  <c r="IW472" i="16"/>
  <c r="IV472" i="16"/>
  <c r="IU472" i="16"/>
  <c r="IT472" i="16"/>
  <c r="IS472" i="16"/>
  <c r="IR472" i="16"/>
  <c r="IQ472" i="16"/>
  <c r="IP472" i="16"/>
  <c r="IO472" i="16"/>
  <c r="IN472" i="16"/>
  <c r="IM472" i="16"/>
  <c r="IL472" i="16"/>
  <c r="IK472" i="16"/>
  <c r="IJ472" i="16"/>
  <c r="II472" i="16"/>
  <c r="JE471" i="16"/>
  <c r="JD471" i="16"/>
  <c r="JC471" i="16"/>
  <c r="JB471" i="16"/>
  <c r="JA471" i="16"/>
  <c r="IZ471" i="16"/>
  <c r="IY471" i="16"/>
  <c r="IX471" i="16"/>
  <c r="IW471" i="16"/>
  <c r="IV471" i="16"/>
  <c r="IU471" i="16"/>
  <c r="IT471" i="16"/>
  <c r="IS471" i="16"/>
  <c r="IR471" i="16"/>
  <c r="IQ471" i="16"/>
  <c r="IP471" i="16"/>
  <c r="IO471" i="16"/>
  <c r="IN471" i="16"/>
  <c r="IM471" i="16"/>
  <c r="IL471" i="16"/>
  <c r="IK471" i="16"/>
  <c r="IJ471" i="16"/>
  <c r="II471" i="16"/>
  <c r="JE470" i="16"/>
  <c r="JD470" i="16"/>
  <c r="JC470" i="16"/>
  <c r="JB470" i="16"/>
  <c r="JA470" i="16"/>
  <c r="IZ470" i="16"/>
  <c r="IY470" i="16"/>
  <c r="IX470" i="16"/>
  <c r="IW470" i="16"/>
  <c r="IV470" i="16"/>
  <c r="IU470" i="16"/>
  <c r="IT470" i="16"/>
  <c r="IS470" i="16"/>
  <c r="IR470" i="16"/>
  <c r="IQ470" i="16"/>
  <c r="IP470" i="16"/>
  <c r="IO470" i="16"/>
  <c r="IN470" i="16"/>
  <c r="IM470" i="16"/>
  <c r="IL470" i="16"/>
  <c r="IK470" i="16"/>
  <c r="IJ470" i="16"/>
  <c r="II470" i="16"/>
  <c r="JE469" i="16"/>
  <c r="JD469" i="16"/>
  <c r="JC469" i="16"/>
  <c r="JB469" i="16"/>
  <c r="JA469" i="16"/>
  <c r="IZ469" i="16"/>
  <c r="IY469" i="16"/>
  <c r="IX469" i="16"/>
  <c r="IW469" i="16"/>
  <c r="IV469" i="16"/>
  <c r="IU469" i="16"/>
  <c r="IT469" i="16"/>
  <c r="IS469" i="16"/>
  <c r="IR469" i="16"/>
  <c r="IQ469" i="16"/>
  <c r="IP469" i="16"/>
  <c r="IO469" i="16"/>
  <c r="IN469" i="16"/>
  <c r="IM469" i="16"/>
  <c r="IL469" i="16"/>
  <c r="IK469" i="16"/>
  <c r="IJ469" i="16"/>
  <c r="II469" i="16"/>
  <c r="JE468" i="16"/>
  <c r="JD468" i="16"/>
  <c r="JC468" i="16"/>
  <c r="JB468" i="16"/>
  <c r="JA468" i="16"/>
  <c r="IZ468" i="16"/>
  <c r="IY468" i="16"/>
  <c r="IX468" i="16"/>
  <c r="IW468" i="16"/>
  <c r="IV468" i="16"/>
  <c r="IU468" i="16"/>
  <c r="IT468" i="16"/>
  <c r="IS468" i="16"/>
  <c r="IR468" i="16"/>
  <c r="IQ468" i="16"/>
  <c r="IP468" i="16"/>
  <c r="IO468" i="16"/>
  <c r="IN468" i="16"/>
  <c r="IM468" i="16"/>
  <c r="IL468" i="16"/>
  <c r="IK468" i="16"/>
  <c r="IJ468" i="16"/>
  <c r="II468" i="16"/>
  <c r="JE467" i="16"/>
  <c r="JD467" i="16"/>
  <c r="JC467" i="16"/>
  <c r="JB467" i="16"/>
  <c r="JA467" i="16"/>
  <c r="IZ467" i="16"/>
  <c r="IY467" i="16"/>
  <c r="IX467" i="16"/>
  <c r="IW467" i="16"/>
  <c r="IV467" i="16"/>
  <c r="IU467" i="16"/>
  <c r="IT467" i="16"/>
  <c r="IS467" i="16"/>
  <c r="IR467" i="16"/>
  <c r="IQ467" i="16"/>
  <c r="IP467" i="16"/>
  <c r="IO467" i="16"/>
  <c r="IN467" i="16"/>
  <c r="IM467" i="16"/>
  <c r="IL467" i="16"/>
  <c r="IK467" i="16"/>
  <c r="IJ467" i="16"/>
  <c r="II467" i="16"/>
  <c r="JE466" i="16"/>
  <c r="JD466" i="16"/>
  <c r="JC466" i="16"/>
  <c r="JB466" i="16"/>
  <c r="JA466" i="16"/>
  <c r="IZ466" i="16"/>
  <c r="IY466" i="16"/>
  <c r="IX466" i="16"/>
  <c r="IW466" i="16"/>
  <c r="IV466" i="16"/>
  <c r="IU466" i="16"/>
  <c r="IT466" i="16"/>
  <c r="IS466" i="16"/>
  <c r="IR466" i="16"/>
  <c r="IQ466" i="16"/>
  <c r="IP466" i="16"/>
  <c r="IO466" i="16"/>
  <c r="IN466" i="16"/>
  <c r="IM466" i="16"/>
  <c r="IL466" i="16"/>
  <c r="IK466" i="16"/>
  <c r="IJ466" i="16"/>
  <c r="II466" i="16"/>
  <c r="JE465" i="16"/>
  <c r="JD465" i="16"/>
  <c r="JC465" i="16"/>
  <c r="JB465" i="16"/>
  <c r="JA465" i="16"/>
  <c r="IZ465" i="16"/>
  <c r="IY465" i="16"/>
  <c r="IX465" i="16"/>
  <c r="IW465" i="16"/>
  <c r="IV465" i="16"/>
  <c r="IU465" i="16"/>
  <c r="IT465" i="16"/>
  <c r="IS465" i="16"/>
  <c r="IR465" i="16"/>
  <c r="IQ465" i="16"/>
  <c r="IP465" i="16"/>
  <c r="IO465" i="16"/>
  <c r="IN465" i="16"/>
  <c r="IM465" i="16"/>
  <c r="IL465" i="16"/>
  <c r="IK465" i="16"/>
  <c r="IJ465" i="16"/>
  <c r="II465" i="16"/>
  <c r="JE464" i="16"/>
  <c r="JD464" i="16"/>
  <c r="JC464" i="16"/>
  <c r="JB464" i="16"/>
  <c r="JA464" i="16"/>
  <c r="IZ464" i="16"/>
  <c r="IY464" i="16"/>
  <c r="IX464" i="16"/>
  <c r="IW464" i="16"/>
  <c r="IV464" i="16"/>
  <c r="IU464" i="16"/>
  <c r="IT464" i="16"/>
  <c r="IS464" i="16"/>
  <c r="IR464" i="16"/>
  <c r="IQ464" i="16"/>
  <c r="IP464" i="16"/>
  <c r="IO464" i="16"/>
  <c r="IN464" i="16"/>
  <c r="IM464" i="16"/>
  <c r="IL464" i="16"/>
  <c r="IK464" i="16"/>
  <c r="IJ464" i="16"/>
  <c r="II464" i="16"/>
  <c r="JE463" i="16"/>
  <c r="JD463" i="16"/>
  <c r="JC463" i="16"/>
  <c r="JB463" i="16"/>
  <c r="JA463" i="16"/>
  <c r="IZ463" i="16"/>
  <c r="IY463" i="16"/>
  <c r="IX463" i="16"/>
  <c r="IW463" i="16"/>
  <c r="IV463" i="16"/>
  <c r="IU463" i="16"/>
  <c r="IT463" i="16"/>
  <c r="IS463" i="16"/>
  <c r="IR463" i="16"/>
  <c r="IQ463" i="16"/>
  <c r="IP463" i="16"/>
  <c r="IO463" i="16"/>
  <c r="IN463" i="16"/>
  <c r="IM463" i="16"/>
  <c r="IL463" i="16"/>
  <c r="IK463" i="16"/>
  <c r="IJ463" i="16"/>
  <c r="II463" i="16"/>
  <c r="JE462" i="16"/>
  <c r="JD462" i="16"/>
  <c r="JC462" i="16"/>
  <c r="JB462" i="16"/>
  <c r="JA462" i="16"/>
  <c r="IZ462" i="16"/>
  <c r="IY462" i="16"/>
  <c r="IX462" i="16"/>
  <c r="IW462" i="16"/>
  <c r="IV462" i="16"/>
  <c r="IU462" i="16"/>
  <c r="IT462" i="16"/>
  <c r="IS462" i="16"/>
  <c r="IR462" i="16"/>
  <c r="IQ462" i="16"/>
  <c r="IP462" i="16"/>
  <c r="IO462" i="16"/>
  <c r="IN462" i="16"/>
  <c r="IM462" i="16"/>
  <c r="IL462" i="16"/>
  <c r="IK462" i="16"/>
  <c r="IJ462" i="16"/>
  <c r="II462" i="16"/>
  <c r="JE461" i="16"/>
  <c r="JD461" i="16"/>
  <c r="JC461" i="16"/>
  <c r="JB461" i="16"/>
  <c r="JA461" i="16"/>
  <c r="IZ461" i="16"/>
  <c r="IY461" i="16"/>
  <c r="IX461" i="16"/>
  <c r="IW461" i="16"/>
  <c r="IV461" i="16"/>
  <c r="IU461" i="16"/>
  <c r="IT461" i="16"/>
  <c r="IS461" i="16"/>
  <c r="IR461" i="16"/>
  <c r="IQ461" i="16"/>
  <c r="IP461" i="16"/>
  <c r="IO461" i="16"/>
  <c r="IN461" i="16"/>
  <c r="IM461" i="16"/>
  <c r="IL461" i="16"/>
  <c r="IK461" i="16"/>
  <c r="IJ461" i="16"/>
  <c r="II461" i="16"/>
  <c r="JE460" i="16"/>
  <c r="JD460" i="16"/>
  <c r="JC460" i="16"/>
  <c r="JB460" i="16"/>
  <c r="JA460" i="16"/>
  <c r="IZ460" i="16"/>
  <c r="IY460" i="16"/>
  <c r="IX460" i="16"/>
  <c r="IW460" i="16"/>
  <c r="IV460" i="16"/>
  <c r="IU460" i="16"/>
  <c r="IT460" i="16"/>
  <c r="IS460" i="16"/>
  <c r="IR460" i="16"/>
  <c r="IQ460" i="16"/>
  <c r="IP460" i="16"/>
  <c r="IO460" i="16"/>
  <c r="IN460" i="16"/>
  <c r="IM460" i="16"/>
  <c r="IL460" i="16"/>
  <c r="IK460" i="16"/>
  <c r="IJ460" i="16"/>
  <c r="II460" i="16"/>
  <c r="JE459" i="16"/>
  <c r="JD459" i="16"/>
  <c r="JC459" i="16"/>
  <c r="JB459" i="16"/>
  <c r="JA459" i="16"/>
  <c r="IZ459" i="16"/>
  <c r="IY459" i="16"/>
  <c r="IX459" i="16"/>
  <c r="IW459" i="16"/>
  <c r="IV459" i="16"/>
  <c r="IU459" i="16"/>
  <c r="IT459" i="16"/>
  <c r="IS459" i="16"/>
  <c r="IR459" i="16"/>
  <c r="IQ459" i="16"/>
  <c r="IP459" i="16"/>
  <c r="IO459" i="16"/>
  <c r="IN459" i="16"/>
  <c r="IM459" i="16"/>
  <c r="IL459" i="16"/>
  <c r="IK459" i="16"/>
  <c r="IJ459" i="16"/>
  <c r="II459" i="16"/>
  <c r="JE458" i="16"/>
  <c r="JD458" i="16"/>
  <c r="JC458" i="16"/>
  <c r="JB458" i="16"/>
  <c r="JA458" i="16"/>
  <c r="IZ458" i="16"/>
  <c r="IY458" i="16"/>
  <c r="IX458" i="16"/>
  <c r="IW458" i="16"/>
  <c r="IV458" i="16"/>
  <c r="IU458" i="16"/>
  <c r="IT458" i="16"/>
  <c r="IS458" i="16"/>
  <c r="IR458" i="16"/>
  <c r="IQ458" i="16"/>
  <c r="IP458" i="16"/>
  <c r="IO458" i="16"/>
  <c r="IN458" i="16"/>
  <c r="IM458" i="16"/>
  <c r="IL458" i="16"/>
  <c r="IK458" i="16"/>
  <c r="IJ458" i="16"/>
  <c r="II458" i="16"/>
  <c r="JE457" i="16"/>
  <c r="JD457" i="16"/>
  <c r="JC457" i="16"/>
  <c r="JB457" i="16"/>
  <c r="JA457" i="16"/>
  <c r="IZ457" i="16"/>
  <c r="IY457" i="16"/>
  <c r="IX457" i="16"/>
  <c r="IW457" i="16"/>
  <c r="IV457" i="16"/>
  <c r="IU457" i="16"/>
  <c r="IT457" i="16"/>
  <c r="IS457" i="16"/>
  <c r="IR457" i="16"/>
  <c r="IQ457" i="16"/>
  <c r="IP457" i="16"/>
  <c r="IO457" i="16"/>
  <c r="IN457" i="16"/>
  <c r="IM457" i="16"/>
  <c r="IL457" i="16"/>
  <c r="IK457" i="16"/>
  <c r="IJ457" i="16"/>
  <c r="II457" i="16"/>
  <c r="JE456" i="16"/>
  <c r="JD456" i="16"/>
  <c r="JC456" i="16"/>
  <c r="JB456" i="16"/>
  <c r="JA456" i="16"/>
  <c r="IZ456" i="16"/>
  <c r="IY456" i="16"/>
  <c r="IX456" i="16"/>
  <c r="IW456" i="16"/>
  <c r="IV456" i="16"/>
  <c r="IU456" i="16"/>
  <c r="IT456" i="16"/>
  <c r="IS456" i="16"/>
  <c r="IR456" i="16"/>
  <c r="IQ456" i="16"/>
  <c r="IP456" i="16"/>
  <c r="IO456" i="16"/>
  <c r="IN456" i="16"/>
  <c r="IM456" i="16"/>
  <c r="IL456" i="16"/>
  <c r="IK456" i="16"/>
  <c r="IJ456" i="16"/>
  <c r="II456" i="16"/>
  <c r="JE455" i="16"/>
  <c r="JD455" i="16"/>
  <c r="JC455" i="16"/>
  <c r="JB455" i="16"/>
  <c r="JA455" i="16"/>
  <c r="IZ455" i="16"/>
  <c r="IY455" i="16"/>
  <c r="IX455" i="16"/>
  <c r="IW455" i="16"/>
  <c r="IV455" i="16"/>
  <c r="IU455" i="16"/>
  <c r="IT455" i="16"/>
  <c r="IS455" i="16"/>
  <c r="IR455" i="16"/>
  <c r="IQ455" i="16"/>
  <c r="IP455" i="16"/>
  <c r="IO455" i="16"/>
  <c r="IN455" i="16"/>
  <c r="IM455" i="16"/>
  <c r="IL455" i="16"/>
  <c r="IK455" i="16"/>
  <c r="IJ455" i="16"/>
  <c r="II455" i="16"/>
  <c r="JE454" i="16"/>
  <c r="JD454" i="16"/>
  <c r="JC454" i="16"/>
  <c r="JB454" i="16"/>
  <c r="JA454" i="16"/>
  <c r="IZ454" i="16"/>
  <c r="IY454" i="16"/>
  <c r="IX454" i="16"/>
  <c r="IW454" i="16"/>
  <c r="IV454" i="16"/>
  <c r="IU454" i="16"/>
  <c r="IT454" i="16"/>
  <c r="IS454" i="16"/>
  <c r="IR454" i="16"/>
  <c r="IQ454" i="16"/>
  <c r="IP454" i="16"/>
  <c r="IO454" i="16"/>
  <c r="IN454" i="16"/>
  <c r="IM454" i="16"/>
  <c r="IL454" i="16"/>
  <c r="IK454" i="16"/>
  <c r="IJ454" i="16"/>
  <c r="II454" i="16"/>
  <c r="JE453" i="16"/>
  <c r="JD453" i="16"/>
  <c r="JC453" i="16"/>
  <c r="JB453" i="16"/>
  <c r="JA453" i="16"/>
  <c r="IZ453" i="16"/>
  <c r="IY453" i="16"/>
  <c r="IX453" i="16"/>
  <c r="IW453" i="16"/>
  <c r="IV453" i="16"/>
  <c r="IU453" i="16"/>
  <c r="IT453" i="16"/>
  <c r="IS453" i="16"/>
  <c r="IR453" i="16"/>
  <c r="IQ453" i="16"/>
  <c r="IP453" i="16"/>
  <c r="IO453" i="16"/>
  <c r="IN453" i="16"/>
  <c r="IM453" i="16"/>
  <c r="IL453" i="16"/>
  <c r="IK453" i="16"/>
  <c r="IJ453" i="16"/>
  <c r="II453" i="16"/>
  <c r="JE452" i="16"/>
  <c r="JD452" i="16"/>
  <c r="JC452" i="16"/>
  <c r="JB452" i="16"/>
  <c r="JA452" i="16"/>
  <c r="IZ452" i="16"/>
  <c r="IY452" i="16"/>
  <c r="IX452" i="16"/>
  <c r="IW452" i="16"/>
  <c r="IV452" i="16"/>
  <c r="IU452" i="16"/>
  <c r="IT452" i="16"/>
  <c r="IS452" i="16"/>
  <c r="IR452" i="16"/>
  <c r="IQ452" i="16"/>
  <c r="IP452" i="16"/>
  <c r="IO452" i="16"/>
  <c r="IN452" i="16"/>
  <c r="IM452" i="16"/>
  <c r="IL452" i="16"/>
  <c r="IK452" i="16"/>
  <c r="IJ452" i="16"/>
  <c r="II452" i="16"/>
  <c r="JE451" i="16"/>
  <c r="JD451" i="16"/>
  <c r="JC451" i="16"/>
  <c r="JB451" i="16"/>
  <c r="JA451" i="16"/>
  <c r="IZ451" i="16"/>
  <c r="IY451" i="16"/>
  <c r="IX451" i="16"/>
  <c r="IW451" i="16"/>
  <c r="IV451" i="16"/>
  <c r="IU451" i="16"/>
  <c r="IT451" i="16"/>
  <c r="IS451" i="16"/>
  <c r="IR451" i="16"/>
  <c r="IQ451" i="16"/>
  <c r="IP451" i="16"/>
  <c r="IO451" i="16"/>
  <c r="IN451" i="16"/>
  <c r="IM451" i="16"/>
  <c r="IL451" i="16"/>
  <c r="IK451" i="16"/>
  <c r="IJ451" i="16"/>
  <c r="II451" i="16"/>
  <c r="JE450" i="16"/>
  <c r="JD450" i="16"/>
  <c r="JC450" i="16"/>
  <c r="JB450" i="16"/>
  <c r="JA450" i="16"/>
  <c r="IZ450" i="16"/>
  <c r="IY450" i="16"/>
  <c r="IX450" i="16"/>
  <c r="IW450" i="16"/>
  <c r="IV450" i="16"/>
  <c r="IU450" i="16"/>
  <c r="IT450" i="16"/>
  <c r="IS450" i="16"/>
  <c r="IR450" i="16"/>
  <c r="IQ450" i="16"/>
  <c r="IP450" i="16"/>
  <c r="IO450" i="16"/>
  <c r="IN450" i="16"/>
  <c r="IM450" i="16"/>
  <c r="IL450" i="16"/>
  <c r="IK450" i="16"/>
  <c r="IJ450" i="16"/>
  <c r="II450" i="16"/>
  <c r="JE449" i="16"/>
  <c r="JD449" i="16"/>
  <c r="JC449" i="16"/>
  <c r="JB449" i="16"/>
  <c r="JA449" i="16"/>
  <c r="IZ449" i="16"/>
  <c r="IY449" i="16"/>
  <c r="IX449" i="16"/>
  <c r="IW449" i="16"/>
  <c r="IV449" i="16"/>
  <c r="IU449" i="16"/>
  <c r="IT449" i="16"/>
  <c r="IS449" i="16"/>
  <c r="IR449" i="16"/>
  <c r="IQ449" i="16"/>
  <c r="IP449" i="16"/>
  <c r="IO449" i="16"/>
  <c r="IN449" i="16"/>
  <c r="IM449" i="16"/>
  <c r="IL449" i="16"/>
  <c r="IK449" i="16"/>
  <c r="IJ449" i="16"/>
  <c r="II449" i="16"/>
  <c r="JE448" i="16"/>
  <c r="JD448" i="16"/>
  <c r="JC448" i="16"/>
  <c r="JB448" i="16"/>
  <c r="JA448" i="16"/>
  <c r="IZ448" i="16"/>
  <c r="IY448" i="16"/>
  <c r="IX448" i="16"/>
  <c r="IW448" i="16"/>
  <c r="IV448" i="16"/>
  <c r="IU448" i="16"/>
  <c r="IT448" i="16"/>
  <c r="IS448" i="16"/>
  <c r="IR448" i="16"/>
  <c r="IQ448" i="16"/>
  <c r="IP448" i="16"/>
  <c r="IO448" i="16"/>
  <c r="IN448" i="16"/>
  <c r="IM448" i="16"/>
  <c r="IL448" i="16"/>
  <c r="IK448" i="16"/>
  <c r="IJ448" i="16"/>
  <c r="II448" i="16"/>
  <c r="JE447" i="16"/>
  <c r="JD447" i="16"/>
  <c r="JC447" i="16"/>
  <c r="JB447" i="16"/>
  <c r="JA447" i="16"/>
  <c r="IZ447" i="16"/>
  <c r="IY447" i="16"/>
  <c r="IX447" i="16"/>
  <c r="IW447" i="16"/>
  <c r="IV447" i="16"/>
  <c r="IU447" i="16"/>
  <c r="IT447" i="16"/>
  <c r="IS447" i="16"/>
  <c r="IR447" i="16"/>
  <c r="IQ447" i="16"/>
  <c r="IP447" i="16"/>
  <c r="IO447" i="16"/>
  <c r="IN447" i="16"/>
  <c r="IM447" i="16"/>
  <c r="IL447" i="16"/>
  <c r="IK447" i="16"/>
  <c r="IJ447" i="16"/>
  <c r="II447" i="16"/>
  <c r="JE446" i="16"/>
  <c r="JD446" i="16"/>
  <c r="JC446" i="16"/>
  <c r="JB446" i="16"/>
  <c r="JA446" i="16"/>
  <c r="IZ446" i="16"/>
  <c r="IY446" i="16"/>
  <c r="IX446" i="16"/>
  <c r="IW446" i="16"/>
  <c r="IV446" i="16"/>
  <c r="IU446" i="16"/>
  <c r="IT446" i="16"/>
  <c r="IS446" i="16"/>
  <c r="IR446" i="16"/>
  <c r="IQ446" i="16"/>
  <c r="IP446" i="16"/>
  <c r="IO446" i="16"/>
  <c r="IN446" i="16"/>
  <c r="IM446" i="16"/>
  <c r="IL446" i="16"/>
  <c r="IK446" i="16"/>
  <c r="IJ446" i="16"/>
  <c r="II446" i="16"/>
  <c r="JE445" i="16"/>
  <c r="JD445" i="16"/>
  <c r="JC445" i="16"/>
  <c r="JB445" i="16"/>
  <c r="JA445" i="16"/>
  <c r="IZ445" i="16"/>
  <c r="IY445" i="16"/>
  <c r="IX445" i="16"/>
  <c r="IW445" i="16"/>
  <c r="IV445" i="16"/>
  <c r="IU445" i="16"/>
  <c r="IT445" i="16"/>
  <c r="IS445" i="16"/>
  <c r="IR445" i="16"/>
  <c r="IQ445" i="16"/>
  <c r="IP445" i="16"/>
  <c r="IO445" i="16"/>
  <c r="IN445" i="16"/>
  <c r="IM445" i="16"/>
  <c r="IL445" i="16"/>
  <c r="IK445" i="16"/>
  <c r="IJ445" i="16"/>
  <c r="II445" i="16"/>
  <c r="JE444" i="16"/>
  <c r="JD444" i="16"/>
  <c r="JC444" i="16"/>
  <c r="JB444" i="16"/>
  <c r="JA444" i="16"/>
  <c r="IZ444" i="16"/>
  <c r="IY444" i="16"/>
  <c r="IX444" i="16"/>
  <c r="IW444" i="16"/>
  <c r="IV444" i="16"/>
  <c r="IU444" i="16"/>
  <c r="IT444" i="16"/>
  <c r="IS444" i="16"/>
  <c r="IR444" i="16"/>
  <c r="IQ444" i="16"/>
  <c r="IP444" i="16"/>
  <c r="IO444" i="16"/>
  <c r="IN444" i="16"/>
  <c r="IM444" i="16"/>
  <c r="IL444" i="16"/>
  <c r="IK444" i="16"/>
  <c r="IJ444" i="16"/>
  <c r="II444" i="16"/>
  <c r="JE443" i="16"/>
  <c r="JD443" i="16"/>
  <c r="JC443" i="16"/>
  <c r="JB443" i="16"/>
  <c r="JA443" i="16"/>
  <c r="IZ443" i="16"/>
  <c r="IY443" i="16"/>
  <c r="IX443" i="16"/>
  <c r="IW443" i="16"/>
  <c r="IV443" i="16"/>
  <c r="IU443" i="16"/>
  <c r="IT443" i="16"/>
  <c r="IS443" i="16"/>
  <c r="IR443" i="16"/>
  <c r="IQ443" i="16"/>
  <c r="IP443" i="16"/>
  <c r="IO443" i="16"/>
  <c r="IN443" i="16"/>
  <c r="IM443" i="16"/>
  <c r="IL443" i="16"/>
  <c r="IK443" i="16"/>
  <c r="IJ443" i="16"/>
  <c r="II443" i="16"/>
  <c r="JE442" i="16"/>
  <c r="JD442" i="16"/>
  <c r="JC442" i="16"/>
  <c r="JB442" i="16"/>
  <c r="JA442" i="16"/>
  <c r="IZ442" i="16"/>
  <c r="IY442" i="16"/>
  <c r="IX442" i="16"/>
  <c r="IW442" i="16"/>
  <c r="IV442" i="16"/>
  <c r="IU442" i="16"/>
  <c r="IT442" i="16"/>
  <c r="IS442" i="16"/>
  <c r="IR442" i="16"/>
  <c r="IQ442" i="16"/>
  <c r="IP442" i="16"/>
  <c r="IO442" i="16"/>
  <c r="IN442" i="16"/>
  <c r="IM442" i="16"/>
  <c r="IL442" i="16"/>
  <c r="IK442" i="16"/>
  <c r="IJ442" i="16"/>
  <c r="II442" i="16"/>
  <c r="JE441" i="16"/>
  <c r="JD441" i="16"/>
  <c r="JC441" i="16"/>
  <c r="JB441" i="16"/>
  <c r="JA441" i="16"/>
  <c r="IZ441" i="16"/>
  <c r="IY441" i="16"/>
  <c r="IX441" i="16"/>
  <c r="IW441" i="16"/>
  <c r="IV441" i="16"/>
  <c r="IU441" i="16"/>
  <c r="IT441" i="16"/>
  <c r="IS441" i="16"/>
  <c r="IR441" i="16"/>
  <c r="IQ441" i="16"/>
  <c r="IP441" i="16"/>
  <c r="IO441" i="16"/>
  <c r="IN441" i="16"/>
  <c r="IM441" i="16"/>
  <c r="IL441" i="16"/>
  <c r="IK441" i="16"/>
  <c r="IJ441" i="16"/>
  <c r="II441" i="16"/>
  <c r="JE440" i="16"/>
  <c r="JD440" i="16"/>
  <c r="JC440" i="16"/>
  <c r="JB440" i="16"/>
  <c r="JA440" i="16"/>
  <c r="IZ440" i="16"/>
  <c r="IY440" i="16"/>
  <c r="IX440" i="16"/>
  <c r="IW440" i="16"/>
  <c r="IV440" i="16"/>
  <c r="IU440" i="16"/>
  <c r="IT440" i="16"/>
  <c r="IS440" i="16"/>
  <c r="IR440" i="16"/>
  <c r="IQ440" i="16"/>
  <c r="IP440" i="16"/>
  <c r="IO440" i="16"/>
  <c r="IN440" i="16"/>
  <c r="IM440" i="16"/>
  <c r="IL440" i="16"/>
  <c r="IK440" i="16"/>
  <c r="IJ440" i="16"/>
  <c r="II440" i="16"/>
  <c r="JE439" i="16"/>
  <c r="JD439" i="16"/>
  <c r="JC439" i="16"/>
  <c r="JB439" i="16"/>
  <c r="JA439" i="16"/>
  <c r="IZ439" i="16"/>
  <c r="IY439" i="16"/>
  <c r="IX439" i="16"/>
  <c r="IW439" i="16"/>
  <c r="IV439" i="16"/>
  <c r="IU439" i="16"/>
  <c r="IT439" i="16"/>
  <c r="IS439" i="16"/>
  <c r="IR439" i="16"/>
  <c r="IQ439" i="16"/>
  <c r="IP439" i="16"/>
  <c r="IO439" i="16"/>
  <c r="IN439" i="16"/>
  <c r="IM439" i="16"/>
  <c r="IL439" i="16"/>
  <c r="IK439" i="16"/>
  <c r="IJ439" i="16"/>
  <c r="II439" i="16"/>
  <c r="JE438" i="16"/>
  <c r="JD438" i="16"/>
  <c r="JC438" i="16"/>
  <c r="JB438" i="16"/>
  <c r="JA438" i="16"/>
  <c r="IZ438" i="16"/>
  <c r="IY438" i="16"/>
  <c r="IX438" i="16"/>
  <c r="IW438" i="16"/>
  <c r="IV438" i="16"/>
  <c r="IU438" i="16"/>
  <c r="IT438" i="16"/>
  <c r="IS438" i="16"/>
  <c r="IR438" i="16"/>
  <c r="IQ438" i="16"/>
  <c r="IP438" i="16"/>
  <c r="IO438" i="16"/>
  <c r="IN438" i="16"/>
  <c r="IM438" i="16"/>
  <c r="IL438" i="16"/>
  <c r="IK438" i="16"/>
  <c r="IJ438" i="16"/>
  <c r="II438" i="16"/>
  <c r="JE437" i="16"/>
  <c r="JD437" i="16"/>
  <c r="JC437" i="16"/>
  <c r="JB437" i="16"/>
  <c r="JA437" i="16"/>
  <c r="IZ437" i="16"/>
  <c r="IY437" i="16"/>
  <c r="IX437" i="16"/>
  <c r="IW437" i="16"/>
  <c r="IV437" i="16"/>
  <c r="IU437" i="16"/>
  <c r="IT437" i="16"/>
  <c r="IS437" i="16"/>
  <c r="IR437" i="16"/>
  <c r="IQ437" i="16"/>
  <c r="IP437" i="16"/>
  <c r="IO437" i="16"/>
  <c r="IN437" i="16"/>
  <c r="IM437" i="16"/>
  <c r="IL437" i="16"/>
  <c r="IK437" i="16"/>
  <c r="IJ437" i="16"/>
  <c r="II437" i="16"/>
  <c r="JE436" i="16"/>
  <c r="JD436" i="16"/>
  <c r="JC436" i="16"/>
  <c r="JB436" i="16"/>
  <c r="JA436" i="16"/>
  <c r="IZ436" i="16"/>
  <c r="IY436" i="16"/>
  <c r="IX436" i="16"/>
  <c r="IW436" i="16"/>
  <c r="IV436" i="16"/>
  <c r="IU436" i="16"/>
  <c r="IT436" i="16"/>
  <c r="IS436" i="16"/>
  <c r="IR436" i="16"/>
  <c r="IQ436" i="16"/>
  <c r="IP436" i="16"/>
  <c r="IO436" i="16"/>
  <c r="IN436" i="16"/>
  <c r="IM436" i="16"/>
  <c r="IL436" i="16"/>
  <c r="IK436" i="16"/>
  <c r="IJ436" i="16"/>
  <c r="II436" i="16"/>
  <c r="JE435" i="16"/>
  <c r="JD435" i="16"/>
  <c r="JC435" i="16"/>
  <c r="JB435" i="16"/>
  <c r="JA435" i="16"/>
  <c r="IZ435" i="16"/>
  <c r="IY435" i="16"/>
  <c r="IX435" i="16"/>
  <c r="IW435" i="16"/>
  <c r="IV435" i="16"/>
  <c r="IU435" i="16"/>
  <c r="IT435" i="16"/>
  <c r="IS435" i="16"/>
  <c r="IR435" i="16"/>
  <c r="IQ435" i="16"/>
  <c r="IP435" i="16"/>
  <c r="IO435" i="16"/>
  <c r="IN435" i="16"/>
  <c r="IM435" i="16"/>
  <c r="IL435" i="16"/>
  <c r="IK435" i="16"/>
  <c r="IJ435" i="16"/>
  <c r="II435" i="16"/>
  <c r="JE434" i="16"/>
  <c r="JD434" i="16"/>
  <c r="JC434" i="16"/>
  <c r="JB434" i="16"/>
  <c r="JA434" i="16"/>
  <c r="IZ434" i="16"/>
  <c r="IY434" i="16"/>
  <c r="IX434" i="16"/>
  <c r="IW434" i="16"/>
  <c r="IV434" i="16"/>
  <c r="IU434" i="16"/>
  <c r="IT434" i="16"/>
  <c r="IS434" i="16"/>
  <c r="IR434" i="16"/>
  <c r="IQ434" i="16"/>
  <c r="IP434" i="16"/>
  <c r="IO434" i="16"/>
  <c r="IN434" i="16"/>
  <c r="IM434" i="16"/>
  <c r="IL434" i="16"/>
  <c r="IK434" i="16"/>
  <c r="IJ434" i="16"/>
  <c r="II434" i="16"/>
  <c r="JE433" i="16"/>
  <c r="JD433" i="16"/>
  <c r="JC433" i="16"/>
  <c r="JB433" i="16"/>
  <c r="JA433" i="16"/>
  <c r="IZ433" i="16"/>
  <c r="IY433" i="16"/>
  <c r="IX433" i="16"/>
  <c r="IW433" i="16"/>
  <c r="IV433" i="16"/>
  <c r="IU433" i="16"/>
  <c r="IT433" i="16"/>
  <c r="IS433" i="16"/>
  <c r="IR433" i="16"/>
  <c r="IQ433" i="16"/>
  <c r="IP433" i="16"/>
  <c r="IO433" i="16"/>
  <c r="IN433" i="16"/>
  <c r="IM433" i="16"/>
  <c r="IL433" i="16"/>
  <c r="IK433" i="16"/>
  <c r="IJ433" i="16"/>
  <c r="II433" i="16"/>
  <c r="JE432" i="16"/>
  <c r="JD432" i="16"/>
  <c r="JC432" i="16"/>
  <c r="JB432" i="16"/>
  <c r="JA432" i="16"/>
  <c r="IZ432" i="16"/>
  <c r="IY432" i="16"/>
  <c r="IX432" i="16"/>
  <c r="IW432" i="16"/>
  <c r="IV432" i="16"/>
  <c r="IU432" i="16"/>
  <c r="IT432" i="16"/>
  <c r="IS432" i="16"/>
  <c r="IR432" i="16"/>
  <c r="IQ432" i="16"/>
  <c r="IP432" i="16"/>
  <c r="IO432" i="16"/>
  <c r="IN432" i="16"/>
  <c r="IM432" i="16"/>
  <c r="IL432" i="16"/>
  <c r="IK432" i="16"/>
  <c r="IJ432" i="16"/>
  <c r="II432" i="16"/>
  <c r="JE431" i="16"/>
  <c r="JD431" i="16"/>
  <c r="JC431" i="16"/>
  <c r="JB431" i="16"/>
  <c r="JA431" i="16"/>
  <c r="IZ431" i="16"/>
  <c r="IY431" i="16"/>
  <c r="IX431" i="16"/>
  <c r="IW431" i="16"/>
  <c r="IV431" i="16"/>
  <c r="IU431" i="16"/>
  <c r="IT431" i="16"/>
  <c r="IS431" i="16"/>
  <c r="IR431" i="16"/>
  <c r="IQ431" i="16"/>
  <c r="IP431" i="16"/>
  <c r="IO431" i="16"/>
  <c r="IN431" i="16"/>
  <c r="IM431" i="16"/>
  <c r="IL431" i="16"/>
  <c r="IK431" i="16"/>
  <c r="IJ431" i="16"/>
  <c r="II431" i="16"/>
  <c r="JE430" i="16"/>
  <c r="JD430" i="16"/>
  <c r="JC430" i="16"/>
  <c r="JB430" i="16"/>
  <c r="JA430" i="16"/>
  <c r="IZ430" i="16"/>
  <c r="IY430" i="16"/>
  <c r="IX430" i="16"/>
  <c r="IW430" i="16"/>
  <c r="IV430" i="16"/>
  <c r="IU430" i="16"/>
  <c r="IT430" i="16"/>
  <c r="IS430" i="16"/>
  <c r="IR430" i="16"/>
  <c r="IQ430" i="16"/>
  <c r="IP430" i="16"/>
  <c r="IO430" i="16"/>
  <c r="IN430" i="16"/>
  <c r="IM430" i="16"/>
  <c r="IL430" i="16"/>
  <c r="IK430" i="16"/>
  <c r="IJ430" i="16"/>
  <c r="II430" i="16"/>
  <c r="JE429" i="16"/>
  <c r="JD429" i="16"/>
  <c r="JC429" i="16"/>
  <c r="JB429" i="16"/>
  <c r="JA429" i="16"/>
  <c r="IZ429" i="16"/>
  <c r="IY429" i="16"/>
  <c r="IX429" i="16"/>
  <c r="IW429" i="16"/>
  <c r="IV429" i="16"/>
  <c r="IU429" i="16"/>
  <c r="IT429" i="16"/>
  <c r="IS429" i="16"/>
  <c r="IR429" i="16"/>
  <c r="IQ429" i="16"/>
  <c r="IP429" i="16"/>
  <c r="IO429" i="16"/>
  <c r="IN429" i="16"/>
  <c r="IM429" i="16"/>
  <c r="IL429" i="16"/>
  <c r="IK429" i="16"/>
  <c r="IJ429" i="16"/>
  <c r="II429" i="16"/>
  <c r="JE428" i="16"/>
  <c r="JD428" i="16"/>
  <c r="JC428" i="16"/>
  <c r="JB428" i="16"/>
  <c r="JA428" i="16"/>
  <c r="IZ428" i="16"/>
  <c r="IY428" i="16"/>
  <c r="IX428" i="16"/>
  <c r="IW428" i="16"/>
  <c r="IV428" i="16"/>
  <c r="IU428" i="16"/>
  <c r="IT428" i="16"/>
  <c r="IS428" i="16"/>
  <c r="IR428" i="16"/>
  <c r="IQ428" i="16"/>
  <c r="IP428" i="16"/>
  <c r="IO428" i="16"/>
  <c r="IN428" i="16"/>
  <c r="IM428" i="16"/>
  <c r="IL428" i="16"/>
  <c r="IK428" i="16"/>
  <c r="IJ428" i="16"/>
  <c r="II428" i="16"/>
  <c r="JE427" i="16"/>
  <c r="JD427" i="16"/>
  <c r="JC427" i="16"/>
  <c r="JB427" i="16"/>
  <c r="JA427" i="16"/>
  <c r="IZ427" i="16"/>
  <c r="IY427" i="16"/>
  <c r="IX427" i="16"/>
  <c r="IW427" i="16"/>
  <c r="IV427" i="16"/>
  <c r="IU427" i="16"/>
  <c r="IT427" i="16"/>
  <c r="IS427" i="16"/>
  <c r="IR427" i="16"/>
  <c r="IQ427" i="16"/>
  <c r="IP427" i="16"/>
  <c r="IO427" i="16"/>
  <c r="IN427" i="16"/>
  <c r="IM427" i="16"/>
  <c r="IL427" i="16"/>
  <c r="IK427" i="16"/>
  <c r="IJ427" i="16"/>
  <c r="II427" i="16"/>
  <c r="JE426" i="16"/>
  <c r="JD426" i="16"/>
  <c r="JC426" i="16"/>
  <c r="JB426" i="16"/>
  <c r="JA426" i="16"/>
  <c r="IZ426" i="16"/>
  <c r="IY426" i="16"/>
  <c r="IX426" i="16"/>
  <c r="IW426" i="16"/>
  <c r="IV426" i="16"/>
  <c r="IU426" i="16"/>
  <c r="IT426" i="16"/>
  <c r="IS426" i="16"/>
  <c r="IR426" i="16"/>
  <c r="IQ426" i="16"/>
  <c r="IP426" i="16"/>
  <c r="IO426" i="16"/>
  <c r="IN426" i="16"/>
  <c r="IM426" i="16"/>
  <c r="IL426" i="16"/>
  <c r="IK426" i="16"/>
  <c r="IJ426" i="16"/>
  <c r="II426" i="16"/>
  <c r="JE425" i="16"/>
  <c r="JD425" i="16"/>
  <c r="JC425" i="16"/>
  <c r="JB425" i="16"/>
  <c r="JA425" i="16"/>
  <c r="IZ425" i="16"/>
  <c r="IY425" i="16"/>
  <c r="IX425" i="16"/>
  <c r="IW425" i="16"/>
  <c r="IV425" i="16"/>
  <c r="IU425" i="16"/>
  <c r="IT425" i="16"/>
  <c r="IS425" i="16"/>
  <c r="IR425" i="16"/>
  <c r="IQ425" i="16"/>
  <c r="IP425" i="16"/>
  <c r="IO425" i="16"/>
  <c r="IN425" i="16"/>
  <c r="IM425" i="16"/>
  <c r="IL425" i="16"/>
  <c r="IK425" i="16"/>
  <c r="IJ425" i="16"/>
  <c r="II425" i="16"/>
  <c r="JE424" i="16"/>
  <c r="JD424" i="16"/>
  <c r="JC424" i="16"/>
  <c r="JB424" i="16"/>
  <c r="JA424" i="16"/>
  <c r="IZ424" i="16"/>
  <c r="IY424" i="16"/>
  <c r="IX424" i="16"/>
  <c r="IW424" i="16"/>
  <c r="IV424" i="16"/>
  <c r="IU424" i="16"/>
  <c r="IT424" i="16"/>
  <c r="IS424" i="16"/>
  <c r="IR424" i="16"/>
  <c r="IQ424" i="16"/>
  <c r="IP424" i="16"/>
  <c r="IO424" i="16"/>
  <c r="IN424" i="16"/>
  <c r="IM424" i="16"/>
  <c r="IL424" i="16"/>
  <c r="IK424" i="16"/>
  <c r="IJ424" i="16"/>
  <c r="II424" i="16"/>
  <c r="JE423" i="16"/>
  <c r="JD423" i="16"/>
  <c r="JC423" i="16"/>
  <c r="JB423" i="16"/>
  <c r="JA423" i="16"/>
  <c r="IZ423" i="16"/>
  <c r="IY423" i="16"/>
  <c r="IX423" i="16"/>
  <c r="IW423" i="16"/>
  <c r="IV423" i="16"/>
  <c r="IU423" i="16"/>
  <c r="IT423" i="16"/>
  <c r="IS423" i="16"/>
  <c r="IR423" i="16"/>
  <c r="IQ423" i="16"/>
  <c r="IP423" i="16"/>
  <c r="IO423" i="16"/>
  <c r="IN423" i="16"/>
  <c r="IM423" i="16"/>
  <c r="IL423" i="16"/>
  <c r="IK423" i="16"/>
  <c r="IJ423" i="16"/>
  <c r="II423" i="16"/>
  <c r="JE422" i="16"/>
  <c r="JD422" i="16"/>
  <c r="JC422" i="16"/>
  <c r="JB422" i="16"/>
  <c r="JA422" i="16"/>
  <c r="IZ422" i="16"/>
  <c r="IY422" i="16"/>
  <c r="IX422" i="16"/>
  <c r="IW422" i="16"/>
  <c r="IV422" i="16"/>
  <c r="IU422" i="16"/>
  <c r="IT422" i="16"/>
  <c r="IS422" i="16"/>
  <c r="IR422" i="16"/>
  <c r="IQ422" i="16"/>
  <c r="IP422" i="16"/>
  <c r="IO422" i="16"/>
  <c r="IN422" i="16"/>
  <c r="IM422" i="16"/>
  <c r="IL422" i="16"/>
  <c r="IK422" i="16"/>
  <c r="IJ422" i="16"/>
  <c r="II422" i="16"/>
  <c r="JE421" i="16"/>
  <c r="JD421" i="16"/>
  <c r="JC421" i="16"/>
  <c r="JB421" i="16"/>
  <c r="JA421" i="16"/>
  <c r="IZ421" i="16"/>
  <c r="IY421" i="16"/>
  <c r="IX421" i="16"/>
  <c r="IW421" i="16"/>
  <c r="IV421" i="16"/>
  <c r="IU421" i="16"/>
  <c r="IT421" i="16"/>
  <c r="IS421" i="16"/>
  <c r="IR421" i="16"/>
  <c r="IQ421" i="16"/>
  <c r="IP421" i="16"/>
  <c r="IO421" i="16"/>
  <c r="IN421" i="16"/>
  <c r="IM421" i="16"/>
  <c r="IL421" i="16"/>
  <c r="IK421" i="16"/>
  <c r="IJ421" i="16"/>
  <c r="II421" i="16"/>
  <c r="JE420" i="16"/>
  <c r="JD420" i="16"/>
  <c r="JC420" i="16"/>
  <c r="JB420" i="16"/>
  <c r="JA420" i="16"/>
  <c r="IZ420" i="16"/>
  <c r="IY420" i="16"/>
  <c r="IX420" i="16"/>
  <c r="IW420" i="16"/>
  <c r="IV420" i="16"/>
  <c r="IU420" i="16"/>
  <c r="IT420" i="16"/>
  <c r="IS420" i="16"/>
  <c r="IR420" i="16"/>
  <c r="IQ420" i="16"/>
  <c r="IP420" i="16"/>
  <c r="IO420" i="16"/>
  <c r="IN420" i="16"/>
  <c r="IM420" i="16"/>
  <c r="IL420" i="16"/>
  <c r="IK420" i="16"/>
  <c r="IJ420" i="16"/>
  <c r="II420" i="16"/>
  <c r="JE419" i="16"/>
  <c r="JD419" i="16"/>
  <c r="JC419" i="16"/>
  <c r="JB419" i="16"/>
  <c r="JA419" i="16"/>
  <c r="IZ419" i="16"/>
  <c r="IY419" i="16"/>
  <c r="IX419" i="16"/>
  <c r="IW419" i="16"/>
  <c r="IV419" i="16"/>
  <c r="IU419" i="16"/>
  <c r="IT419" i="16"/>
  <c r="IS419" i="16"/>
  <c r="IR419" i="16"/>
  <c r="IQ419" i="16"/>
  <c r="IP419" i="16"/>
  <c r="IO419" i="16"/>
  <c r="IN419" i="16"/>
  <c r="IM419" i="16"/>
  <c r="IL419" i="16"/>
  <c r="IK419" i="16"/>
  <c r="IJ419" i="16"/>
  <c r="II419" i="16"/>
  <c r="JE418" i="16"/>
  <c r="JD418" i="16"/>
  <c r="JC418" i="16"/>
  <c r="JB418" i="16"/>
  <c r="JA418" i="16"/>
  <c r="IZ418" i="16"/>
  <c r="IY418" i="16"/>
  <c r="IX418" i="16"/>
  <c r="IW418" i="16"/>
  <c r="IV418" i="16"/>
  <c r="IU418" i="16"/>
  <c r="IT418" i="16"/>
  <c r="IS418" i="16"/>
  <c r="IR418" i="16"/>
  <c r="IQ418" i="16"/>
  <c r="IP418" i="16"/>
  <c r="IO418" i="16"/>
  <c r="IN418" i="16"/>
  <c r="IM418" i="16"/>
  <c r="IL418" i="16"/>
  <c r="IK418" i="16"/>
  <c r="IJ418" i="16"/>
  <c r="II418" i="16"/>
  <c r="JE417" i="16"/>
  <c r="JD417" i="16"/>
  <c r="JC417" i="16"/>
  <c r="JB417" i="16"/>
  <c r="JA417" i="16"/>
  <c r="IZ417" i="16"/>
  <c r="IY417" i="16"/>
  <c r="IX417" i="16"/>
  <c r="IW417" i="16"/>
  <c r="IV417" i="16"/>
  <c r="IU417" i="16"/>
  <c r="IT417" i="16"/>
  <c r="IS417" i="16"/>
  <c r="IR417" i="16"/>
  <c r="IQ417" i="16"/>
  <c r="IP417" i="16"/>
  <c r="IO417" i="16"/>
  <c r="IN417" i="16"/>
  <c r="IM417" i="16"/>
  <c r="IL417" i="16"/>
  <c r="IK417" i="16"/>
  <c r="IJ417" i="16"/>
  <c r="II417" i="16"/>
  <c r="JE416" i="16"/>
  <c r="JD416" i="16"/>
  <c r="JC416" i="16"/>
  <c r="JB416" i="16"/>
  <c r="JA416" i="16"/>
  <c r="IZ416" i="16"/>
  <c r="IY416" i="16"/>
  <c r="IX416" i="16"/>
  <c r="IW416" i="16"/>
  <c r="IV416" i="16"/>
  <c r="IU416" i="16"/>
  <c r="IT416" i="16"/>
  <c r="IS416" i="16"/>
  <c r="IR416" i="16"/>
  <c r="IQ416" i="16"/>
  <c r="IP416" i="16"/>
  <c r="IO416" i="16"/>
  <c r="IN416" i="16"/>
  <c r="IM416" i="16"/>
  <c r="IL416" i="16"/>
  <c r="IK416" i="16"/>
  <c r="IJ416" i="16"/>
  <c r="II416" i="16"/>
  <c r="JE415" i="16"/>
  <c r="JD415" i="16"/>
  <c r="JC415" i="16"/>
  <c r="JB415" i="16"/>
  <c r="JA415" i="16"/>
  <c r="IZ415" i="16"/>
  <c r="IY415" i="16"/>
  <c r="IX415" i="16"/>
  <c r="IW415" i="16"/>
  <c r="IV415" i="16"/>
  <c r="IU415" i="16"/>
  <c r="IT415" i="16"/>
  <c r="IS415" i="16"/>
  <c r="IR415" i="16"/>
  <c r="IQ415" i="16"/>
  <c r="IP415" i="16"/>
  <c r="IO415" i="16"/>
  <c r="IN415" i="16"/>
  <c r="IM415" i="16"/>
  <c r="IL415" i="16"/>
  <c r="IK415" i="16"/>
  <c r="IJ415" i="16"/>
  <c r="II415" i="16"/>
  <c r="JE414" i="16"/>
  <c r="JD414" i="16"/>
  <c r="JC414" i="16"/>
  <c r="JB414" i="16"/>
  <c r="JA414" i="16"/>
  <c r="IZ414" i="16"/>
  <c r="IY414" i="16"/>
  <c r="IX414" i="16"/>
  <c r="IW414" i="16"/>
  <c r="IV414" i="16"/>
  <c r="IU414" i="16"/>
  <c r="IT414" i="16"/>
  <c r="IS414" i="16"/>
  <c r="IR414" i="16"/>
  <c r="IQ414" i="16"/>
  <c r="IP414" i="16"/>
  <c r="IO414" i="16"/>
  <c r="IN414" i="16"/>
  <c r="IM414" i="16"/>
  <c r="IL414" i="16"/>
  <c r="IK414" i="16"/>
  <c r="IJ414" i="16"/>
  <c r="II414" i="16"/>
  <c r="JE413" i="16"/>
  <c r="JD413" i="16"/>
  <c r="JC413" i="16"/>
  <c r="JB413" i="16"/>
  <c r="JA413" i="16"/>
  <c r="IZ413" i="16"/>
  <c r="IY413" i="16"/>
  <c r="IX413" i="16"/>
  <c r="IW413" i="16"/>
  <c r="IV413" i="16"/>
  <c r="IU413" i="16"/>
  <c r="IT413" i="16"/>
  <c r="IS413" i="16"/>
  <c r="IR413" i="16"/>
  <c r="IQ413" i="16"/>
  <c r="IP413" i="16"/>
  <c r="IO413" i="16"/>
  <c r="IN413" i="16"/>
  <c r="IM413" i="16"/>
  <c r="IL413" i="16"/>
  <c r="IK413" i="16"/>
  <c r="IJ413" i="16"/>
  <c r="II413" i="16"/>
  <c r="JE412" i="16"/>
  <c r="JD412" i="16"/>
  <c r="JC412" i="16"/>
  <c r="JB412" i="16"/>
  <c r="JA412" i="16"/>
  <c r="IZ412" i="16"/>
  <c r="IY412" i="16"/>
  <c r="IX412" i="16"/>
  <c r="IW412" i="16"/>
  <c r="IV412" i="16"/>
  <c r="IU412" i="16"/>
  <c r="IT412" i="16"/>
  <c r="IS412" i="16"/>
  <c r="IR412" i="16"/>
  <c r="IQ412" i="16"/>
  <c r="IP412" i="16"/>
  <c r="IO412" i="16"/>
  <c r="IN412" i="16"/>
  <c r="IM412" i="16"/>
  <c r="IL412" i="16"/>
  <c r="IK412" i="16"/>
  <c r="IJ412" i="16"/>
  <c r="II412" i="16"/>
  <c r="JE411" i="16"/>
  <c r="JD411" i="16"/>
  <c r="JC411" i="16"/>
  <c r="JB411" i="16"/>
  <c r="JA411" i="16"/>
  <c r="IZ411" i="16"/>
  <c r="IY411" i="16"/>
  <c r="IX411" i="16"/>
  <c r="IW411" i="16"/>
  <c r="IV411" i="16"/>
  <c r="IU411" i="16"/>
  <c r="IT411" i="16"/>
  <c r="IS411" i="16"/>
  <c r="IR411" i="16"/>
  <c r="IQ411" i="16"/>
  <c r="IP411" i="16"/>
  <c r="IO411" i="16"/>
  <c r="IN411" i="16"/>
  <c r="IM411" i="16"/>
  <c r="IL411" i="16"/>
  <c r="IK411" i="16"/>
  <c r="IJ411" i="16"/>
  <c r="II411" i="16"/>
  <c r="JE410" i="16"/>
  <c r="JD410" i="16"/>
  <c r="JC410" i="16"/>
  <c r="JB410" i="16"/>
  <c r="JA410" i="16"/>
  <c r="IZ410" i="16"/>
  <c r="IY410" i="16"/>
  <c r="IX410" i="16"/>
  <c r="IW410" i="16"/>
  <c r="IV410" i="16"/>
  <c r="IU410" i="16"/>
  <c r="IT410" i="16"/>
  <c r="IS410" i="16"/>
  <c r="IR410" i="16"/>
  <c r="IQ410" i="16"/>
  <c r="IP410" i="16"/>
  <c r="IO410" i="16"/>
  <c r="IN410" i="16"/>
  <c r="IM410" i="16"/>
  <c r="IL410" i="16"/>
  <c r="IK410" i="16"/>
  <c r="IJ410" i="16"/>
  <c r="II410" i="16"/>
  <c r="JE409" i="16"/>
  <c r="JD409" i="16"/>
  <c r="JC409" i="16"/>
  <c r="JB409" i="16"/>
  <c r="JA409" i="16"/>
  <c r="IZ409" i="16"/>
  <c r="IY409" i="16"/>
  <c r="IX409" i="16"/>
  <c r="IW409" i="16"/>
  <c r="IV409" i="16"/>
  <c r="IU409" i="16"/>
  <c r="IT409" i="16"/>
  <c r="IS409" i="16"/>
  <c r="IR409" i="16"/>
  <c r="IQ409" i="16"/>
  <c r="IP409" i="16"/>
  <c r="IO409" i="16"/>
  <c r="IN409" i="16"/>
  <c r="IM409" i="16"/>
  <c r="IL409" i="16"/>
  <c r="IK409" i="16"/>
  <c r="IJ409" i="16"/>
  <c r="II409" i="16"/>
  <c r="JE408" i="16"/>
  <c r="JD408" i="16"/>
  <c r="JC408" i="16"/>
  <c r="JB408" i="16"/>
  <c r="JA408" i="16"/>
  <c r="IZ408" i="16"/>
  <c r="IY408" i="16"/>
  <c r="IX408" i="16"/>
  <c r="IW408" i="16"/>
  <c r="IV408" i="16"/>
  <c r="IU408" i="16"/>
  <c r="IT408" i="16"/>
  <c r="IS408" i="16"/>
  <c r="IR408" i="16"/>
  <c r="IQ408" i="16"/>
  <c r="IP408" i="16"/>
  <c r="IO408" i="16"/>
  <c r="IN408" i="16"/>
  <c r="IM408" i="16"/>
  <c r="IL408" i="16"/>
  <c r="IK408" i="16"/>
  <c r="IJ408" i="16"/>
  <c r="II408" i="16"/>
  <c r="JE407" i="16"/>
  <c r="JD407" i="16"/>
  <c r="JC407" i="16"/>
  <c r="JB407" i="16"/>
  <c r="JA407" i="16"/>
  <c r="IZ407" i="16"/>
  <c r="IY407" i="16"/>
  <c r="IX407" i="16"/>
  <c r="IW407" i="16"/>
  <c r="IV407" i="16"/>
  <c r="IU407" i="16"/>
  <c r="IT407" i="16"/>
  <c r="IS407" i="16"/>
  <c r="IR407" i="16"/>
  <c r="IQ407" i="16"/>
  <c r="IP407" i="16"/>
  <c r="IO407" i="16"/>
  <c r="IN407" i="16"/>
  <c r="IM407" i="16"/>
  <c r="IL407" i="16"/>
  <c r="IK407" i="16"/>
  <c r="IJ407" i="16"/>
  <c r="II407" i="16"/>
  <c r="JE406" i="16"/>
  <c r="JD406" i="16"/>
  <c r="JC406" i="16"/>
  <c r="JB406" i="16"/>
  <c r="JA406" i="16"/>
  <c r="IZ406" i="16"/>
  <c r="IY406" i="16"/>
  <c r="IX406" i="16"/>
  <c r="IW406" i="16"/>
  <c r="IV406" i="16"/>
  <c r="IU406" i="16"/>
  <c r="IT406" i="16"/>
  <c r="IS406" i="16"/>
  <c r="IR406" i="16"/>
  <c r="IQ406" i="16"/>
  <c r="IP406" i="16"/>
  <c r="IO406" i="16"/>
  <c r="IN406" i="16"/>
  <c r="IM406" i="16"/>
  <c r="IL406" i="16"/>
  <c r="IK406" i="16"/>
  <c r="IJ406" i="16"/>
  <c r="II406" i="16"/>
  <c r="JE405" i="16"/>
  <c r="JD405" i="16"/>
  <c r="JC405" i="16"/>
  <c r="JB405" i="16"/>
  <c r="JA405" i="16"/>
  <c r="IZ405" i="16"/>
  <c r="IY405" i="16"/>
  <c r="IX405" i="16"/>
  <c r="IW405" i="16"/>
  <c r="IV405" i="16"/>
  <c r="IU405" i="16"/>
  <c r="IT405" i="16"/>
  <c r="IS405" i="16"/>
  <c r="IR405" i="16"/>
  <c r="IQ405" i="16"/>
  <c r="IP405" i="16"/>
  <c r="IO405" i="16"/>
  <c r="IN405" i="16"/>
  <c r="IM405" i="16"/>
  <c r="IL405" i="16"/>
  <c r="IK405" i="16"/>
  <c r="IJ405" i="16"/>
  <c r="II405" i="16"/>
  <c r="JE404" i="16"/>
  <c r="JD404" i="16"/>
  <c r="JC404" i="16"/>
  <c r="JB404" i="16"/>
  <c r="JA404" i="16"/>
  <c r="IZ404" i="16"/>
  <c r="IY404" i="16"/>
  <c r="IX404" i="16"/>
  <c r="IW404" i="16"/>
  <c r="IV404" i="16"/>
  <c r="IU404" i="16"/>
  <c r="IT404" i="16"/>
  <c r="IS404" i="16"/>
  <c r="IR404" i="16"/>
  <c r="IQ404" i="16"/>
  <c r="IP404" i="16"/>
  <c r="IO404" i="16"/>
  <c r="IN404" i="16"/>
  <c r="IM404" i="16"/>
  <c r="IL404" i="16"/>
  <c r="IK404" i="16"/>
  <c r="IJ404" i="16"/>
  <c r="II404" i="16"/>
  <c r="JE403" i="16"/>
  <c r="JD403" i="16"/>
  <c r="JC403" i="16"/>
  <c r="JB403" i="16"/>
  <c r="JA403" i="16"/>
  <c r="IZ403" i="16"/>
  <c r="IY403" i="16"/>
  <c r="IX403" i="16"/>
  <c r="IW403" i="16"/>
  <c r="IV403" i="16"/>
  <c r="IU403" i="16"/>
  <c r="IT403" i="16"/>
  <c r="IS403" i="16"/>
  <c r="IR403" i="16"/>
  <c r="IQ403" i="16"/>
  <c r="IP403" i="16"/>
  <c r="IO403" i="16"/>
  <c r="IN403" i="16"/>
  <c r="IM403" i="16"/>
  <c r="IL403" i="16"/>
  <c r="IK403" i="16"/>
  <c r="IJ403" i="16"/>
  <c r="II403" i="16"/>
  <c r="JE402" i="16"/>
  <c r="JD402" i="16"/>
  <c r="JC402" i="16"/>
  <c r="JB402" i="16"/>
  <c r="JA402" i="16"/>
  <c r="IZ402" i="16"/>
  <c r="IY402" i="16"/>
  <c r="IX402" i="16"/>
  <c r="IW402" i="16"/>
  <c r="IV402" i="16"/>
  <c r="IU402" i="16"/>
  <c r="IT402" i="16"/>
  <c r="IS402" i="16"/>
  <c r="IR402" i="16"/>
  <c r="IQ402" i="16"/>
  <c r="IP402" i="16"/>
  <c r="IO402" i="16"/>
  <c r="IN402" i="16"/>
  <c r="IM402" i="16"/>
  <c r="IL402" i="16"/>
  <c r="IK402" i="16"/>
  <c r="IJ402" i="16"/>
  <c r="II402" i="16"/>
  <c r="JE401" i="16"/>
  <c r="JD401" i="16"/>
  <c r="JC401" i="16"/>
  <c r="JB401" i="16"/>
  <c r="JA401" i="16"/>
  <c r="IZ401" i="16"/>
  <c r="IY401" i="16"/>
  <c r="IX401" i="16"/>
  <c r="IW401" i="16"/>
  <c r="IV401" i="16"/>
  <c r="IU401" i="16"/>
  <c r="IT401" i="16"/>
  <c r="IS401" i="16"/>
  <c r="IR401" i="16"/>
  <c r="IQ401" i="16"/>
  <c r="IP401" i="16"/>
  <c r="IO401" i="16"/>
  <c r="IN401" i="16"/>
  <c r="IM401" i="16"/>
  <c r="IL401" i="16"/>
  <c r="IK401" i="16"/>
  <c r="IJ401" i="16"/>
  <c r="II401" i="16"/>
  <c r="JE400" i="16"/>
  <c r="JD400" i="16"/>
  <c r="JC400" i="16"/>
  <c r="JB400" i="16"/>
  <c r="JA400" i="16"/>
  <c r="IZ400" i="16"/>
  <c r="IY400" i="16"/>
  <c r="IX400" i="16"/>
  <c r="IW400" i="16"/>
  <c r="IV400" i="16"/>
  <c r="IU400" i="16"/>
  <c r="IT400" i="16"/>
  <c r="IS400" i="16"/>
  <c r="IR400" i="16"/>
  <c r="IQ400" i="16"/>
  <c r="IP400" i="16"/>
  <c r="IO400" i="16"/>
  <c r="IN400" i="16"/>
  <c r="IM400" i="16"/>
  <c r="IL400" i="16"/>
  <c r="IK400" i="16"/>
  <c r="IJ400" i="16"/>
  <c r="II400" i="16"/>
  <c r="JE399" i="16"/>
  <c r="JD399" i="16"/>
  <c r="JC399" i="16"/>
  <c r="JB399" i="16"/>
  <c r="JA399" i="16"/>
  <c r="IZ399" i="16"/>
  <c r="IY399" i="16"/>
  <c r="IX399" i="16"/>
  <c r="IW399" i="16"/>
  <c r="IV399" i="16"/>
  <c r="IU399" i="16"/>
  <c r="IT399" i="16"/>
  <c r="IS399" i="16"/>
  <c r="IR399" i="16"/>
  <c r="IQ399" i="16"/>
  <c r="IP399" i="16"/>
  <c r="IO399" i="16"/>
  <c r="IN399" i="16"/>
  <c r="IM399" i="16"/>
  <c r="IL399" i="16"/>
  <c r="IK399" i="16"/>
  <c r="IJ399" i="16"/>
  <c r="II399" i="16"/>
  <c r="JE398" i="16"/>
  <c r="JD398" i="16"/>
  <c r="JC398" i="16"/>
  <c r="JB398" i="16"/>
  <c r="JA398" i="16"/>
  <c r="IZ398" i="16"/>
  <c r="IY398" i="16"/>
  <c r="IX398" i="16"/>
  <c r="IW398" i="16"/>
  <c r="IV398" i="16"/>
  <c r="IU398" i="16"/>
  <c r="IT398" i="16"/>
  <c r="IS398" i="16"/>
  <c r="IR398" i="16"/>
  <c r="IQ398" i="16"/>
  <c r="IP398" i="16"/>
  <c r="IO398" i="16"/>
  <c r="IN398" i="16"/>
  <c r="IM398" i="16"/>
  <c r="IL398" i="16"/>
  <c r="IK398" i="16"/>
  <c r="IJ398" i="16"/>
  <c r="II398" i="16"/>
  <c r="JE397" i="16"/>
  <c r="JD397" i="16"/>
  <c r="JC397" i="16"/>
  <c r="JB397" i="16"/>
  <c r="JA397" i="16"/>
  <c r="IZ397" i="16"/>
  <c r="IY397" i="16"/>
  <c r="IX397" i="16"/>
  <c r="IW397" i="16"/>
  <c r="IV397" i="16"/>
  <c r="IU397" i="16"/>
  <c r="IT397" i="16"/>
  <c r="IS397" i="16"/>
  <c r="IR397" i="16"/>
  <c r="IQ397" i="16"/>
  <c r="IP397" i="16"/>
  <c r="IO397" i="16"/>
  <c r="IN397" i="16"/>
  <c r="IM397" i="16"/>
  <c r="IL397" i="16"/>
  <c r="IK397" i="16"/>
  <c r="IJ397" i="16"/>
  <c r="II397" i="16"/>
  <c r="JE396" i="16"/>
  <c r="JD396" i="16"/>
  <c r="JC396" i="16"/>
  <c r="JB396" i="16"/>
  <c r="JA396" i="16"/>
  <c r="IZ396" i="16"/>
  <c r="IY396" i="16"/>
  <c r="IX396" i="16"/>
  <c r="IW396" i="16"/>
  <c r="IV396" i="16"/>
  <c r="IU396" i="16"/>
  <c r="IT396" i="16"/>
  <c r="IS396" i="16"/>
  <c r="IR396" i="16"/>
  <c r="IQ396" i="16"/>
  <c r="IP396" i="16"/>
  <c r="IO396" i="16"/>
  <c r="IN396" i="16"/>
  <c r="IM396" i="16"/>
  <c r="IL396" i="16"/>
  <c r="IK396" i="16"/>
  <c r="IJ396" i="16"/>
  <c r="II396" i="16"/>
  <c r="JE395" i="16"/>
  <c r="JD395" i="16"/>
  <c r="JC395" i="16"/>
  <c r="JB395" i="16"/>
  <c r="JA395" i="16"/>
  <c r="IZ395" i="16"/>
  <c r="IY395" i="16"/>
  <c r="IX395" i="16"/>
  <c r="IW395" i="16"/>
  <c r="IV395" i="16"/>
  <c r="IU395" i="16"/>
  <c r="IT395" i="16"/>
  <c r="IS395" i="16"/>
  <c r="IR395" i="16"/>
  <c r="IQ395" i="16"/>
  <c r="IP395" i="16"/>
  <c r="IO395" i="16"/>
  <c r="IN395" i="16"/>
  <c r="IM395" i="16"/>
  <c r="IL395" i="16"/>
  <c r="IK395" i="16"/>
  <c r="IJ395" i="16"/>
  <c r="II395" i="16"/>
  <c r="JE394" i="16"/>
  <c r="JD394" i="16"/>
  <c r="JC394" i="16"/>
  <c r="JB394" i="16"/>
  <c r="JA394" i="16"/>
  <c r="IZ394" i="16"/>
  <c r="IY394" i="16"/>
  <c r="IX394" i="16"/>
  <c r="IW394" i="16"/>
  <c r="IV394" i="16"/>
  <c r="IU394" i="16"/>
  <c r="IT394" i="16"/>
  <c r="IS394" i="16"/>
  <c r="IR394" i="16"/>
  <c r="IQ394" i="16"/>
  <c r="IP394" i="16"/>
  <c r="IO394" i="16"/>
  <c r="IN394" i="16"/>
  <c r="IM394" i="16"/>
  <c r="IL394" i="16"/>
  <c r="IK394" i="16"/>
  <c r="IJ394" i="16"/>
  <c r="II394" i="16"/>
  <c r="JE393" i="16"/>
  <c r="JD393" i="16"/>
  <c r="JC393" i="16"/>
  <c r="JB393" i="16"/>
  <c r="JA393" i="16"/>
  <c r="IZ393" i="16"/>
  <c r="IY393" i="16"/>
  <c r="IX393" i="16"/>
  <c r="IW393" i="16"/>
  <c r="IV393" i="16"/>
  <c r="IU393" i="16"/>
  <c r="IT393" i="16"/>
  <c r="IS393" i="16"/>
  <c r="IR393" i="16"/>
  <c r="IQ393" i="16"/>
  <c r="IP393" i="16"/>
  <c r="IO393" i="16"/>
  <c r="IN393" i="16"/>
  <c r="IM393" i="16"/>
  <c r="IL393" i="16"/>
  <c r="IK393" i="16"/>
  <c r="IJ393" i="16"/>
  <c r="II393" i="16"/>
  <c r="JE392" i="16"/>
  <c r="JD392" i="16"/>
  <c r="JC392" i="16"/>
  <c r="JB392" i="16"/>
  <c r="JA392" i="16"/>
  <c r="IZ392" i="16"/>
  <c r="IY392" i="16"/>
  <c r="IX392" i="16"/>
  <c r="IW392" i="16"/>
  <c r="IV392" i="16"/>
  <c r="IU392" i="16"/>
  <c r="IT392" i="16"/>
  <c r="IS392" i="16"/>
  <c r="IR392" i="16"/>
  <c r="IQ392" i="16"/>
  <c r="IP392" i="16"/>
  <c r="IO392" i="16"/>
  <c r="IN392" i="16"/>
  <c r="IM392" i="16"/>
  <c r="IL392" i="16"/>
  <c r="IK392" i="16"/>
  <c r="IJ392" i="16"/>
  <c r="II392" i="16"/>
  <c r="JE391" i="16"/>
  <c r="JD391" i="16"/>
  <c r="JC391" i="16"/>
  <c r="JB391" i="16"/>
  <c r="JA391" i="16"/>
  <c r="IZ391" i="16"/>
  <c r="IY391" i="16"/>
  <c r="IX391" i="16"/>
  <c r="IW391" i="16"/>
  <c r="IV391" i="16"/>
  <c r="IU391" i="16"/>
  <c r="IT391" i="16"/>
  <c r="IS391" i="16"/>
  <c r="IR391" i="16"/>
  <c r="IQ391" i="16"/>
  <c r="IP391" i="16"/>
  <c r="IO391" i="16"/>
  <c r="IN391" i="16"/>
  <c r="IM391" i="16"/>
  <c r="IL391" i="16"/>
  <c r="IK391" i="16"/>
  <c r="IJ391" i="16"/>
  <c r="II391" i="16"/>
  <c r="JE390" i="16"/>
  <c r="JD390" i="16"/>
  <c r="JC390" i="16"/>
  <c r="JB390" i="16"/>
  <c r="JA390" i="16"/>
  <c r="IZ390" i="16"/>
  <c r="IY390" i="16"/>
  <c r="IX390" i="16"/>
  <c r="IW390" i="16"/>
  <c r="IV390" i="16"/>
  <c r="IU390" i="16"/>
  <c r="IT390" i="16"/>
  <c r="IS390" i="16"/>
  <c r="IR390" i="16"/>
  <c r="IQ390" i="16"/>
  <c r="IP390" i="16"/>
  <c r="IO390" i="16"/>
  <c r="IN390" i="16"/>
  <c r="IM390" i="16"/>
  <c r="IL390" i="16"/>
  <c r="IK390" i="16"/>
  <c r="IJ390" i="16"/>
  <c r="II390" i="16"/>
  <c r="JE389" i="16"/>
  <c r="JD389" i="16"/>
  <c r="JC389" i="16"/>
  <c r="JB389" i="16"/>
  <c r="JA389" i="16"/>
  <c r="IZ389" i="16"/>
  <c r="IY389" i="16"/>
  <c r="IX389" i="16"/>
  <c r="IW389" i="16"/>
  <c r="IV389" i="16"/>
  <c r="IU389" i="16"/>
  <c r="IT389" i="16"/>
  <c r="IS389" i="16"/>
  <c r="IR389" i="16"/>
  <c r="IQ389" i="16"/>
  <c r="IP389" i="16"/>
  <c r="IO389" i="16"/>
  <c r="IN389" i="16"/>
  <c r="IM389" i="16"/>
  <c r="IL389" i="16"/>
  <c r="IK389" i="16"/>
  <c r="IJ389" i="16"/>
  <c r="II389" i="16"/>
  <c r="JE388" i="16"/>
  <c r="JD388" i="16"/>
  <c r="JC388" i="16"/>
  <c r="JB388" i="16"/>
  <c r="JA388" i="16"/>
  <c r="IZ388" i="16"/>
  <c r="IY388" i="16"/>
  <c r="IX388" i="16"/>
  <c r="IW388" i="16"/>
  <c r="IV388" i="16"/>
  <c r="IU388" i="16"/>
  <c r="IT388" i="16"/>
  <c r="IS388" i="16"/>
  <c r="IR388" i="16"/>
  <c r="IQ388" i="16"/>
  <c r="IP388" i="16"/>
  <c r="IO388" i="16"/>
  <c r="IN388" i="16"/>
  <c r="IM388" i="16"/>
  <c r="IL388" i="16"/>
  <c r="IK388" i="16"/>
  <c r="IJ388" i="16"/>
  <c r="II388" i="16"/>
  <c r="JE387" i="16"/>
  <c r="JD387" i="16"/>
  <c r="JC387" i="16"/>
  <c r="JB387" i="16"/>
  <c r="JA387" i="16"/>
  <c r="IZ387" i="16"/>
  <c r="IY387" i="16"/>
  <c r="IX387" i="16"/>
  <c r="IW387" i="16"/>
  <c r="IV387" i="16"/>
  <c r="IU387" i="16"/>
  <c r="IT387" i="16"/>
  <c r="IS387" i="16"/>
  <c r="IR387" i="16"/>
  <c r="IQ387" i="16"/>
  <c r="IP387" i="16"/>
  <c r="IO387" i="16"/>
  <c r="IN387" i="16"/>
  <c r="IM387" i="16"/>
  <c r="IL387" i="16"/>
  <c r="IK387" i="16"/>
  <c r="IJ387" i="16"/>
  <c r="II387" i="16"/>
  <c r="JE386" i="16"/>
  <c r="JD386" i="16"/>
  <c r="JC386" i="16"/>
  <c r="JB386" i="16"/>
  <c r="JA386" i="16"/>
  <c r="IZ386" i="16"/>
  <c r="IY386" i="16"/>
  <c r="IX386" i="16"/>
  <c r="IW386" i="16"/>
  <c r="IV386" i="16"/>
  <c r="IU386" i="16"/>
  <c r="IT386" i="16"/>
  <c r="IS386" i="16"/>
  <c r="IR386" i="16"/>
  <c r="IQ386" i="16"/>
  <c r="IP386" i="16"/>
  <c r="IO386" i="16"/>
  <c r="IN386" i="16"/>
  <c r="IM386" i="16"/>
  <c r="IL386" i="16"/>
  <c r="IK386" i="16"/>
  <c r="IJ386" i="16"/>
  <c r="II386" i="16"/>
  <c r="JE385" i="16"/>
  <c r="JD385" i="16"/>
  <c r="JC385" i="16"/>
  <c r="JB385" i="16"/>
  <c r="JA385" i="16"/>
  <c r="IZ385" i="16"/>
  <c r="IY385" i="16"/>
  <c r="IX385" i="16"/>
  <c r="IW385" i="16"/>
  <c r="IV385" i="16"/>
  <c r="IU385" i="16"/>
  <c r="IT385" i="16"/>
  <c r="IS385" i="16"/>
  <c r="IR385" i="16"/>
  <c r="IQ385" i="16"/>
  <c r="IP385" i="16"/>
  <c r="IO385" i="16"/>
  <c r="IN385" i="16"/>
  <c r="IM385" i="16"/>
  <c r="IL385" i="16"/>
  <c r="IK385" i="16"/>
  <c r="IJ385" i="16"/>
  <c r="II385" i="16"/>
  <c r="JE384" i="16"/>
  <c r="JD384" i="16"/>
  <c r="JC384" i="16"/>
  <c r="JB384" i="16"/>
  <c r="JA384" i="16"/>
  <c r="IZ384" i="16"/>
  <c r="IY384" i="16"/>
  <c r="IX384" i="16"/>
  <c r="IW384" i="16"/>
  <c r="IV384" i="16"/>
  <c r="IU384" i="16"/>
  <c r="IT384" i="16"/>
  <c r="IS384" i="16"/>
  <c r="IR384" i="16"/>
  <c r="IQ384" i="16"/>
  <c r="IP384" i="16"/>
  <c r="IO384" i="16"/>
  <c r="IN384" i="16"/>
  <c r="IM384" i="16"/>
  <c r="IL384" i="16"/>
  <c r="IK384" i="16"/>
  <c r="IJ384" i="16"/>
  <c r="II384" i="16"/>
  <c r="JE383" i="16"/>
  <c r="JD383" i="16"/>
  <c r="JC383" i="16"/>
  <c r="JB383" i="16"/>
  <c r="JA383" i="16"/>
  <c r="IZ383" i="16"/>
  <c r="IY383" i="16"/>
  <c r="IX383" i="16"/>
  <c r="IW383" i="16"/>
  <c r="IV383" i="16"/>
  <c r="IU383" i="16"/>
  <c r="IT383" i="16"/>
  <c r="IS383" i="16"/>
  <c r="IR383" i="16"/>
  <c r="IQ383" i="16"/>
  <c r="IP383" i="16"/>
  <c r="IO383" i="16"/>
  <c r="IN383" i="16"/>
  <c r="IM383" i="16"/>
  <c r="IL383" i="16"/>
  <c r="IK383" i="16"/>
  <c r="IJ383" i="16"/>
  <c r="II383" i="16"/>
  <c r="JE382" i="16"/>
  <c r="JD382" i="16"/>
  <c r="JC382" i="16"/>
  <c r="JB382" i="16"/>
  <c r="JA382" i="16"/>
  <c r="IZ382" i="16"/>
  <c r="IY382" i="16"/>
  <c r="IX382" i="16"/>
  <c r="IW382" i="16"/>
  <c r="IV382" i="16"/>
  <c r="IU382" i="16"/>
  <c r="IT382" i="16"/>
  <c r="IS382" i="16"/>
  <c r="IR382" i="16"/>
  <c r="IQ382" i="16"/>
  <c r="IP382" i="16"/>
  <c r="IO382" i="16"/>
  <c r="IN382" i="16"/>
  <c r="IM382" i="16"/>
  <c r="IL382" i="16"/>
  <c r="IK382" i="16"/>
  <c r="IJ382" i="16"/>
  <c r="II382" i="16"/>
  <c r="JE381" i="16"/>
  <c r="JD381" i="16"/>
  <c r="JC381" i="16"/>
  <c r="JB381" i="16"/>
  <c r="JA381" i="16"/>
  <c r="IZ381" i="16"/>
  <c r="IY381" i="16"/>
  <c r="IX381" i="16"/>
  <c r="IW381" i="16"/>
  <c r="IV381" i="16"/>
  <c r="IU381" i="16"/>
  <c r="IT381" i="16"/>
  <c r="IS381" i="16"/>
  <c r="IR381" i="16"/>
  <c r="IQ381" i="16"/>
  <c r="IP381" i="16"/>
  <c r="IO381" i="16"/>
  <c r="IN381" i="16"/>
  <c r="IM381" i="16"/>
  <c r="IL381" i="16"/>
  <c r="IK381" i="16"/>
  <c r="IJ381" i="16"/>
  <c r="II381" i="16"/>
  <c r="JE380" i="16"/>
  <c r="JD380" i="16"/>
  <c r="JC380" i="16"/>
  <c r="JB380" i="16"/>
  <c r="JA380" i="16"/>
  <c r="IZ380" i="16"/>
  <c r="IY380" i="16"/>
  <c r="IX380" i="16"/>
  <c r="IW380" i="16"/>
  <c r="IV380" i="16"/>
  <c r="IU380" i="16"/>
  <c r="IT380" i="16"/>
  <c r="IS380" i="16"/>
  <c r="IR380" i="16"/>
  <c r="IQ380" i="16"/>
  <c r="IP380" i="16"/>
  <c r="IO380" i="16"/>
  <c r="IN380" i="16"/>
  <c r="IM380" i="16"/>
  <c r="IL380" i="16"/>
  <c r="IK380" i="16"/>
  <c r="IJ380" i="16"/>
  <c r="II380" i="16"/>
  <c r="JE379" i="16"/>
  <c r="JD379" i="16"/>
  <c r="JC379" i="16"/>
  <c r="JB379" i="16"/>
  <c r="JA379" i="16"/>
  <c r="IZ379" i="16"/>
  <c r="IY379" i="16"/>
  <c r="IX379" i="16"/>
  <c r="IW379" i="16"/>
  <c r="IV379" i="16"/>
  <c r="IU379" i="16"/>
  <c r="IT379" i="16"/>
  <c r="IS379" i="16"/>
  <c r="IR379" i="16"/>
  <c r="IQ379" i="16"/>
  <c r="IP379" i="16"/>
  <c r="IO379" i="16"/>
  <c r="IN379" i="16"/>
  <c r="IM379" i="16"/>
  <c r="IL379" i="16"/>
  <c r="IK379" i="16"/>
  <c r="IJ379" i="16"/>
  <c r="II379" i="16"/>
  <c r="JE378" i="16"/>
  <c r="JD378" i="16"/>
  <c r="JC378" i="16"/>
  <c r="JB378" i="16"/>
  <c r="JA378" i="16"/>
  <c r="IZ378" i="16"/>
  <c r="IY378" i="16"/>
  <c r="IX378" i="16"/>
  <c r="IW378" i="16"/>
  <c r="IV378" i="16"/>
  <c r="IU378" i="16"/>
  <c r="IT378" i="16"/>
  <c r="IS378" i="16"/>
  <c r="IR378" i="16"/>
  <c r="IQ378" i="16"/>
  <c r="IP378" i="16"/>
  <c r="IO378" i="16"/>
  <c r="IN378" i="16"/>
  <c r="IM378" i="16"/>
  <c r="IL378" i="16"/>
  <c r="IK378" i="16"/>
  <c r="IJ378" i="16"/>
  <c r="II378" i="16"/>
  <c r="JE377" i="16"/>
  <c r="JD377" i="16"/>
  <c r="JC377" i="16"/>
  <c r="JB377" i="16"/>
  <c r="JA377" i="16"/>
  <c r="IZ377" i="16"/>
  <c r="IY377" i="16"/>
  <c r="IX377" i="16"/>
  <c r="IW377" i="16"/>
  <c r="IV377" i="16"/>
  <c r="IU377" i="16"/>
  <c r="IT377" i="16"/>
  <c r="IS377" i="16"/>
  <c r="IR377" i="16"/>
  <c r="IQ377" i="16"/>
  <c r="IP377" i="16"/>
  <c r="IO377" i="16"/>
  <c r="IN377" i="16"/>
  <c r="IM377" i="16"/>
  <c r="IL377" i="16"/>
  <c r="IK377" i="16"/>
  <c r="IJ377" i="16"/>
  <c r="II377" i="16"/>
  <c r="JE376" i="16"/>
  <c r="JD376" i="16"/>
  <c r="JC376" i="16"/>
  <c r="JB376" i="16"/>
  <c r="JA376" i="16"/>
  <c r="IZ376" i="16"/>
  <c r="IY376" i="16"/>
  <c r="IX376" i="16"/>
  <c r="IW376" i="16"/>
  <c r="IV376" i="16"/>
  <c r="IU376" i="16"/>
  <c r="IT376" i="16"/>
  <c r="IS376" i="16"/>
  <c r="IR376" i="16"/>
  <c r="IQ376" i="16"/>
  <c r="IP376" i="16"/>
  <c r="IO376" i="16"/>
  <c r="IN376" i="16"/>
  <c r="IM376" i="16"/>
  <c r="IL376" i="16"/>
  <c r="IK376" i="16"/>
  <c r="IJ376" i="16"/>
  <c r="II376" i="16"/>
  <c r="JE375" i="16"/>
  <c r="JD375" i="16"/>
  <c r="JC375" i="16"/>
  <c r="JB375" i="16"/>
  <c r="JA375" i="16"/>
  <c r="IZ375" i="16"/>
  <c r="IY375" i="16"/>
  <c r="IX375" i="16"/>
  <c r="IW375" i="16"/>
  <c r="IV375" i="16"/>
  <c r="IU375" i="16"/>
  <c r="IT375" i="16"/>
  <c r="IS375" i="16"/>
  <c r="IR375" i="16"/>
  <c r="IQ375" i="16"/>
  <c r="IP375" i="16"/>
  <c r="IO375" i="16"/>
  <c r="IN375" i="16"/>
  <c r="IM375" i="16"/>
  <c r="IL375" i="16"/>
  <c r="IK375" i="16"/>
  <c r="IJ375" i="16"/>
  <c r="II375" i="16"/>
  <c r="JE374" i="16"/>
  <c r="JD374" i="16"/>
  <c r="JC374" i="16"/>
  <c r="JB374" i="16"/>
  <c r="JA374" i="16"/>
  <c r="IZ374" i="16"/>
  <c r="IY374" i="16"/>
  <c r="IX374" i="16"/>
  <c r="IW374" i="16"/>
  <c r="IV374" i="16"/>
  <c r="IU374" i="16"/>
  <c r="IT374" i="16"/>
  <c r="IS374" i="16"/>
  <c r="IR374" i="16"/>
  <c r="IQ374" i="16"/>
  <c r="IP374" i="16"/>
  <c r="IO374" i="16"/>
  <c r="IN374" i="16"/>
  <c r="IM374" i="16"/>
  <c r="IL374" i="16"/>
  <c r="IK374" i="16"/>
  <c r="IJ374" i="16"/>
  <c r="II374" i="16"/>
  <c r="JE373" i="16"/>
  <c r="JD373" i="16"/>
  <c r="JC373" i="16"/>
  <c r="JB373" i="16"/>
  <c r="JA373" i="16"/>
  <c r="IZ373" i="16"/>
  <c r="IY373" i="16"/>
  <c r="IX373" i="16"/>
  <c r="IW373" i="16"/>
  <c r="IV373" i="16"/>
  <c r="IU373" i="16"/>
  <c r="IT373" i="16"/>
  <c r="IS373" i="16"/>
  <c r="IR373" i="16"/>
  <c r="IQ373" i="16"/>
  <c r="IP373" i="16"/>
  <c r="IO373" i="16"/>
  <c r="IN373" i="16"/>
  <c r="IM373" i="16"/>
  <c r="IL373" i="16"/>
  <c r="IK373" i="16"/>
  <c r="IJ373" i="16"/>
  <c r="II373" i="16"/>
  <c r="JE372" i="16"/>
  <c r="JD372" i="16"/>
  <c r="JC372" i="16"/>
  <c r="JB372" i="16"/>
  <c r="JA372" i="16"/>
  <c r="IZ372" i="16"/>
  <c r="IY372" i="16"/>
  <c r="IX372" i="16"/>
  <c r="IW372" i="16"/>
  <c r="IV372" i="16"/>
  <c r="IU372" i="16"/>
  <c r="IT372" i="16"/>
  <c r="IS372" i="16"/>
  <c r="IR372" i="16"/>
  <c r="IQ372" i="16"/>
  <c r="IP372" i="16"/>
  <c r="IO372" i="16"/>
  <c r="IN372" i="16"/>
  <c r="IM372" i="16"/>
  <c r="IL372" i="16"/>
  <c r="IK372" i="16"/>
  <c r="IJ372" i="16"/>
  <c r="II372" i="16"/>
  <c r="JE371" i="16"/>
  <c r="JD371" i="16"/>
  <c r="JC371" i="16"/>
  <c r="JB371" i="16"/>
  <c r="JA371" i="16"/>
  <c r="IZ371" i="16"/>
  <c r="IY371" i="16"/>
  <c r="IX371" i="16"/>
  <c r="IW371" i="16"/>
  <c r="IV371" i="16"/>
  <c r="IU371" i="16"/>
  <c r="IT371" i="16"/>
  <c r="IS371" i="16"/>
  <c r="IR371" i="16"/>
  <c r="IQ371" i="16"/>
  <c r="IP371" i="16"/>
  <c r="IO371" i="16"/>
  <c r="IN371" i="16"/>
  <c r="IM371" i="16"/>
  <c r="IL371" i="16"/>
  <c r="IK371" i="16"/>
  <c r="IJ371" i="16"/>
  <c r="II371" i="16"/>
  <c r="JE370" i="16"/>
  <c r="JD370" i="16"/>
  <c r="JC370" i="16"/>
  <c r="JB370" i="16"/>
  <c r="JA370" i="16"/>
  <c r="IZ370" i="16"/>
  <c r="IY370" i="16"/>
  <c r="IX370" i="16"/>
  <c r="IW370" i="16"/>
  <c r="IV370" i="16"/>
  <c r="IU370" i="16"/>
  <c r="IT370" i="16"/>
  <c r="IS370" i="16"/>
  <c r="IR370" i="16"/>
  <c r="IQ370" i="16"/>
  <c r="IP370" i="16"/>
  <c r="IO370" i="16"/>
  <c r="IN370" i="16"/>
  <c r="IM370" i="16"/>
  <c r="IL370" i="16"/>
  <c r="IK370" i="16"/>
  <c r="IJ370" i="16"/>
  <c r="II370" i="16"/>
  <c r="JE369" i="16"/>
  <c r="JD369" i="16"/>
  <c r="JC369" i="16"/>
  <c r="JB369" i="16"/>
  <c r="JA369" i="16"/>
  <c r="IZ369" i="16"/>
  <c r="IY369" i="16"/>
  <c r="IX369" i="16"/>
  <c r="IW369" i="16"/>
  <c r="IV369" i="16"/>
  <c r="IU369" i="16"/>
  <c r="IT369" i="16"/>
  <c r="IS369" i="16"/>
  <c r="IR369" i="16"/>
  <c r="IQ369" i="16"/>
  <c r="IP369" i="16"/>
  <c r="IO369" i="16"/>
  <c r="IN369" i="16"/>
  <c r="IM369" i="16"/>
  <c r="IL369" i="16"/>
  <c r="IK369" i="16"/>
  <c r="IJ369" i="16"/>
  <c r="II369" i="16"/>
  <c r="JE368" i="16"/>
  <c r="JD368" i="16"/>
  <c r="JC368" i="16"/>
  <c r="JB368" i="16"/>
  <c r="JA368" i="16"/>
  <c r="IZ368" i="16"/>
  <c r="IY368" i="16"/>
  <c r="IX368" i="16"/>
  <c r="IW368" i="16"/>
  <c r="IV368" i="16"/>
  <c r="IU368" i="16"/>
  <c r="IT368" i="16"/>
  <c r="IS368" i="16"/>
  <c r="IR368" i="16"/>
  <c r="IQ368" i="16"/>
  <c r="IP368" i="16"/>
  <c r="IO368" i="16"/>
  <c r="IN368" i="16"/>
  <c r="IM368" i="16"/>
  <c r="IL368" i="16"/>
  <c r="IK368" i="16"/>
  <c r="IJ368" i="16"/>
  <c r="II368" i="16"/>
  <c r="JE367" i="16"/>
  <c r="JD367" i="16"/>
  <c r="JC367" i="16"/>
  <c r="JB367" i="16"/>
  <c r="JA367" i="16"/>
  <c r="IZ367" i="16"/>
  <c r="IY367" i="16"/>
  <c r="IX367" i="16"/>
  <c r="IW367" i="16"/>
  <c r="IV367" i="16"/>
  <c r="IU367" i="16"/>
  <c r="IT367" i="16"/>
  <c r="IS367" i="16"/>
  <c r="IR367" i="16"/>
  <c r="IQ367" i="16"/>
  <c r="IP367" i="16"/>
  <c r="IO367" i="16"/>
  <c r="IN367" i="16"/>
  <c r="IM367" i="16"/>
  <c r="IL367" i="16"/>
  <c r="IK367" i="16"/>
  <c r="IJ367" i="16"/>
  <c r="II367" i="16"/>
  <c r="JE366" i="16"/>
  <c r="JD366" i="16"/>
  <c r="JC366" i="16"/>
  <c r="JB366" i="16"/>
  <c r="JA366" i="16"/>
  <c r="IZ366" i="16"/>
  <c r="IY366" i="16"/>
  <c r="IX366" i="16"/>
  <c r="IW366" i="16"/>
  <c r="IV366" i="16"/>
  <c r="IU366" i="16"/>
  <c r="IT366" i="16"/>
  <c r="IS366" i="16"/>
  <c r="IR366" i="16"/>
  <c r="IQ366" i="16"/>
  <c r="IP366" i="16"/>
  <c r="IO366" i="16"/>
  <c r="IN366" i="16"/>
  <c r="IM366" i="16"/>
  <c r="IL366" i="16"/>
  <c r="IK366" i="16"/>
  <c r="IJ366" i="16"/>
  <c r="II366" i="16"/>
  <c r="JE365" i="16"/>
  <c r="JD365" i="16"/>
  <c r="JC365" i="16"/>
  <c r="JB365" i="16"/>
  <c r="JA365" i="16"/>
  <c r="IZ365" i="16"/>
  <c r="IY365" i="16"/>
  <c r="IX365" i="16"/>
  <c r="IW365" i="16"/>
  <c r="IV365" i="16"/>
  <c r="IU365" i="16"/>
  <c r="IT365" i="16"/>
  <c r="IS365" i="16"/>
  <c r="IR365" i="16"/>
  <c r="IQ365" i="16"/>
  <c r="IP365" i="16"/>
  <c r="IO365" i="16"/>
  <c r="IN365" i="16"/>
  <c r="IM365" i="16"/>
  <c r="IL365" i="16"/>
  <c r="IK365" i="16"/>
  <c r="IJ365" i="16"/>
  <c r="II365" i="16"/>
  <c r="JE364" i="16"/>
  <c r="JD364" i="16"/>
  <c r="JC364" i="16"/>
  <c r="JB364" i="16"/>
  <c r="JA364" i="16"/>
  <c r="IZ364" i="16"/>
  <c r="IY364" i="16"/>
  <c r="IX364" i="16"/>
  <c r="IW364" i="16"/>
  <c r="IV364" i="16"/>
  <c r="IU364" i="16"/>
  <c r="IT364" i="16"/>
  <c r="IS364" i="16"/>
  <c r="IR364" i="16"/>
  <c r="IQ364" i="16"/>
  <c r="IP364" i="16"/>
  <c r="IO364" i="16"/>
  <c r="IN364" i="16"/>
  <c r="IM364" i="16"/>
  <c r="IL364" i="16"/>
  <c r="IK364" i="16"/>
  <c r="IJ364" i="16"/>
  <c r="II364" i="16"/>
  <c r="JE363" i="16"/>
  <c r="JD363" i="16"/>
  <c r="JC363" i="16"/>
  <c r="JB363" i="16"/>
  <c r="JA363" i="16"/>
  <c r="IZ363" i="16"/>
  <c r="IY363" i="16"/>
  <c r="IX363" i="16"/>
  <c r="IW363" i="16"/>
  <c r="IV363" i="16"/>
  <c r="IU363" i="16"/>
  <c r="IT363" i="16"/>
  <c r="IS363" i="16"/>
  <c r="IR363" i="16"/>
  <c r="IQ363" i="16"/>
  <c r="IP363" i="16"/>
  <c r="IO363" i="16"/>
  <c r="IN363" i="16"/>
  <c r="IM363" i="16"/>
  <c r="IL363" i="16"/>
  <c r="IK363" i="16"/>
  <c r="IJ363" i="16"/>
  <c r="II363" i="16"/>
  <c r="JE362" i="16"/>
  <c r="JD362" i="16"/>
  <c r="JC362" i="16"/>
  <c r="JB362" i="16"/>
  <c r="JA362" i="16"/>
  <c r="IZ362" i="16"/>
  <c r="IY362" i="16"/>
  <c r="IX362" i="16"/>
  <c r="IW362" i="16"/>
  <c r="IV362" i="16"/>
  <c r="IU362" i="16"/>
  <c r="IT362" i="16"/>
  <c r="IS362" i="16"/>
  <c r="IR362" i="16"/>
  <c r="IQ362" i="16"/>
  <c r="IP362" i="16"/>
  <c r="IO362" i="16"/>
  <c r="IN362" i="16"/>
  <c r="IM362" i="16"/>
  <c r="IL362" i="16"/>
  <c r="IK362" i="16"/>
  <c r="IJ362" i="16"/>
  <c r="II362" i="16"/>
  <c r="JE361" i="16"/>
  <c r="JD361" i="16"/>
  <c r="JC361" i="16"/>
  <c r="JB361" i="16"/>
  <c r="JA361" i="16"/>
  <c r="IZ361" i="16"/>
  <c r="IY361" i="16"/>
  <c r="IX361" i="16"/>
  <c r="IW361" i="16"/>
  <c r="IV361" i="16"/>
  <c r="IU361" i="16"/>
  <c r="IT361" i="16"/>
  <c r="IS361" i="16"/>
  <c r="IR361" i="16"/>
  <c r="IQ361" i="16"/>
  <c r="IP361" i="16"/>
  <c r="IO361" i="16"/>
  <c r="IN361" i="16"/>
  <c r="IM361" i="16"/>
  <c r="IL361" i="16"/>
  <c r="IK361" i="16"/>
  <c r="IJ361" i="16"/>
  <c r="II361" i="16"/>
  <c r="JE360" i="16"/>
  <c r="JD360" i="16"/>
  <c r="JC360" i="16"/>
  <c r="JB360" i="16"/>
  <c r="JA360" i="16"/>
  <c r="IZ360" i="16"/>
  <c r="IY360" i="16"/>
  <c r="IX360" i="16"/>
  <c r="IW360" i="16"/>
  <c r="IV360" i="16"/>
  <c r="IU360" i="16"/>
  <c r="IT360" i="16"/>
  <c r="IS360" i="16"/>
  <c r="IR360" i="16"/>
  <c r="IQ360" i="16"/>
  <c r="IP360" i="16"/>
  <c r="IO360" i="16"/>
  <c r="IN360" i="16"/>
  <c r="IM360" i="16"/>
  <c r="IL360" i="16"/>
  <c r="IK360" i="16"/>
  <c r="IJ360" i="16"/>
  <c r="II360" i="16"/>
  <c r="JE359" i="16"/>
  <c r="JD359" i="16"/>
  <c r="JC359" i="16"/>
  <c r="JB359" i="16"/>
  <c r="JA359" i="16"/>
  <c r="IZ359" i="16"/>
  <c r="IY359" i="16"/>
  <c r="IX359" i="16"/>
  <c r="IW359" i="16"/>
  <c r="IV359" i="16"/>
  <c r="IU359" i="16"/>
  <c r="IT359" i="16"/>
  <c r="IS359" i="16"/>
  <c r="IR359" i="16"/>
  <c r="IQ359" i="16"/>
  <c r="IP359" i="16"/>
  <c r="IO359" i="16"/>
  <c r="IN359" i="16"/>
  <c r="IM359" i="16"/>
  <c r="IL359" i="16"/>
  <c r="IK359" i="16"/>
  <c r="IJ359" i="16"/>
  <c r="II359" i="16"/>
  <c r="JE358" i="16"/>
  <c r="JD358" i="16"/>
  <c r="JC358" i="16"/>
  <c r="JB358" i="16"/>
  <c r="JA358" i="16"/>
  <c r="IZ358" i="16"/>
  <c r="IY358" i="16"/>
  <c r="IX358" i="16"/>
  <c r="IW358" i="16"/>
  <c r="IV358" i="16"/>
  <c r="IU358" i="16"/>
  <c r="IT358" i="16"/>
  <c r="IS358" i="16"/>
  <c r="IR358" i="16"/>
  <c r="IQ358" i="16"/>
  <c r="IP358" i="16"/>
  <c r="IO358" i="16"/>
  <c r="IN358" i="16"/>
  <c r="IM358" i="16"/>
  <c r="IL358" i="16"/>
  <c r="IK358" i="16"/>
  <c r="IJ358" i="16"/>
  <c r="II358" i="16"/>
  <c r="JE357" i="16"/>
  <c r="JD357" i="16"/>
  <c r="JC357" i="16"/>
  <c r="JB357" i="16"/>
  <c r="JA357" i="16"/>
  <c r="IZ357" i="16"/>
  <c r="IY357" i="16"/>
  <c r="IX357" i="16"/>
  <c r="IW357" i="16"/>
  <c r="IV357" i="16"/>
  <c r="IU357" i="16"/>
  <c r="IT357" i="16"/>
  <c r="IS357" i="16"/>
  <c r="IR357" i="16"/>
  <c r="IQ357" i="16"/>
  <c r="IP357" i="16"/>
  <c r="IO357" i="16"/>
  <c r="IN357" i="16"/>
  <c r="IM357" i="16"/>
  <c r="IL357" i="16"/>
  <c r="IK357" i="16"/>
  <c r="IJ357" i="16"/>
  <c r="II357" i="16"/>
  <c r="JE356" i="16"/>
  <c r="JD356" i="16"/>
  <c r="JC356" i="16"/>
  <c r="JB356" i="16"/>
  <c r="JA356" i="16"/>
  <c r="IZ356" i="16"/>
  <c r="IY356" i="16"/>
  <c r="IX356" i="16"/>
  <c r="IW356" i="16"/>
  <c r="IV356" i="16"/>
  <c r="IU356" i="16"/>
  <c r="IT356" i="16"/>
  <c r="IS356" i="16"/>
  <c r="IR356" i="16"/>
  <c r="IQ356" i="16"/>
  <c r="IP356" i="16"/>
  <c r="IO356" i="16"/>
  <c r="IN356" i="16"/>
  <c r="IM356" i="16"/>
  <c r="IL356" i="16"/>
  <c r="IK356" i="16"/>
  <c r="IJ356" i="16"/>
  <c r="II356" i="16"/>
  <c r="JE355" i="16"/>
  <c r="JD355" i="16"/>
  <c r="JC355" i="16"/>
  <c r="JB355" i="16"/>
  <c r="JA355" i="16"/>
  <c r="IZ355" i="16"/>
  <c r="IY355" i="16"/>
  <c r="IX355" i="16"/>
  <c r="IW355" i="16"/>
  <c r="IV355" i="16"/>
  <c r="IU355" i="16"/>
  <c r="IT355" i="16"/>
  <c r="IS355" i="16"/>
  <c r="IR355" i="16"/>
  <c r="IQ355" i="16"/>
  <c r="IP355" i="16"/>
  <c r="IO355" i="16"/>
  <c r="IN355" i="16"/>
  <c r="IM355" i="16"/>
  <c r="IL355" i="16"/>
  <c r="IK355" i="16"/>
  <c r="IJ355" i="16"/>
  <c r="II355" i="16"/>
  <c r="JE354" i="16"/>
  <c r="JD354" i="16"/>
  <c r="JC354" i="16"/>
  <c r="JB354" i="16"/>
  <c r="JA354" i="16"/>
  <c r="IZ354" i="16"/>
  <c r="IY354" i="16"/>
  <c r="IX354" i="16"/>
  <c r="IW354" i="16"/>
  <c r="IV354" i="16"/>
  <c r="IU354" i="16"/>
  <c r="IT354" i="16"/>
  <c r="IS354" i="16"/>
  <c r="IR354" i="16"/>
  <c r="IQ354" i="16"/>
  <c r="IP354" i="16"/>
  <c r="IO354" i="16"/>
  <c r="IN354" i="16"/>
  <c r="IM354" i="16"/>
  <c r="IL354" i="16"/>
  <c r="IK354" i="16"/>
  <c r="IJ354" i="16"/>
  <c r="II354" i="16"/>
  <c r="JE353" i="16"/>
  <c r="JD353" i="16"/>
  <c r="JC353" i="16"/>
  <c r="JB353" i="16"/>
  <c r="JA353" i="16"/>
  <c r="IZ353" i="16"/>
  <c r="IY353" i="16"/>
  <c r="IX353" i="16"/>
  <c r="IW353" i="16"/>
  <c r="IV353" i="16"/>
  <c r="IU353" i="16"/>
  <c r="IT353" i="16"/>
  <c r="IS353" i="16"/>
  <c r="IR353" i="16"/>
  <c r="IQ353" i="16"/>
  <c r="IP353" i="16"/>
  <c r="IO353" i="16"/>
  <c r="IN353" i="16"/>
  <c r="IM353" i="16"/>
  <c r="IL353" i="16"/>
  <c r="IK353" i="16"/>
  <c r="IJ353" i="16"/>
  <c r="II353" i="16"/>
  <c r="JE352" i="16"/>
  <c r="JD352" i="16"/>
  <c r="JC352" i="16"/>
  <c r="JB352" i="16"/>
  <c r="JA352" i="16"/>
  <c r="IZ352" i="16"/>
  <c r="IY352" i="16"/>
  <c r="IX352" i="16"/>
  <c r="IW352" i="16"/>
  <c r="IV352" i="16"/>
  <c r="IU352" i="16"/>
  <c r="IT352" i="16"/>
  <c r="IS352" i="16"/>
  <c r="IR352" i="16"/>
  <c r="IQ352" i="16"/>
  <c r="IP352" i="16"/>
  <c r="IO352" i="16"/>
  <c r="IN352" i="16"/>
  <c r="IM352" i="16"/>
  <c r="IL352" i="16"/>
  <c r="IK352" i="16"/>
  <c r="IJ352" i="16"/>
  <c r="II352" i="16"/>
  <c r="JE351" i="16"/>
  <c r="JD351" i="16"/>
  <c r="JC351" i="16"/>
  <c r="JB351" i="16"/>
  <c r="JA351" i="16"/>
  <c r="IZ351" i="16"/>
  <c r="IY351" i="16"/>
  <c r="IX351" i="16"/>
  <c r="IW351" i="16"/>
  <c r="IV351" i="16"/>
  <c r="IU351" i="16"/>
  <c r="IT351" i="16"/>
  <c r="IS351" i="16"/>
  <c r="IR351" i="16"/>
  <c r="IQ351" i="16"/>
  <c r="IP351" i="16"/>
  <c r="IO351" i="16"/>
  <c r="IN351" i="16"/>
  <c r="IM351" i="16"/>
  <c r="IL351" i="16"/>
  <c r="IK351" i="16"/>
  <c r="IJ351" i="16"/>
  <c r="II351" i="16"/>
  <c r="JE350" i="16"/>
  <c r="JD350" i="16"/>
  <c r="JC350" i="16"/>
  <c r="JB350" i="16"/>
  <c r="JA350" i="16"/>
  <c r="IZ350" i="16"/>
  <c r="IY350" i="16"/>
  <c r="IX350" i="16"/>
  <c r="IW350" i="16"/>
  <c r="IV350" i="16"/>
  <c r="IU350" i="16"/>
  <c r="IT350" i="16"/>
  <c r="IS350" i="16"/>
  <c r="IR350" i="16"/>
  <c r="IQ350" i="16"/>
  <c r="IP350" i="16"/>
  <c r="IO350" i="16"/>
  <c r="IN350" i="16"/>
  <c r="IM350" i="16"/>
  <c r="IL350" i="16"/>
  <c r="IK350" i="16"/>
  <c r="IJ350" i="16"/>
  <c r="II350" i="16"/>
  <c r="JE349" i="16"/>
  <c r="JD349" i="16"/>
  <c r="JC349" i="16"/>
  <c r="JB349" i="16"/>
  <c r="JA349" i="16"/>
  <c r="IZ349" i="16"/>
  <c r="IY349" i="16"/>
  <c r="IX349" i="16"/>
  <c r="IW349" i="16"/>
  <c r="IV349" i="16"/>
  <c r="IU349" i="16"/>
  <c r="IT349" i="16"/>
  <c r="IS349" i="16"/>
  <c r="IR349" i="16"/>
  <c r="IQ349" i="16"/>
  <c r="IP349" i="16"/>
  <c r="IO349" i="16"/>
  <c r="IN349" i="16"/>
  <c r="IM349" i="16"/>
  <c r="IL349" i="16"/>
  <c r="IK349" i="16"/>
  <c r="IJ349" i="16"/>
  <c r="II349" i="16"/>
  <c r="JE348" i="16"/>
  <c r="JD348" i="16"/>
  <c r="JC348" i="16"/>
  <c r="JB348" i="16"/>
  <c r="JA348" i="16"/>
  <c r="IZ348" i="16"/>
  <c r="IY348" i="16"/>
  <c r="IX348" i="16"/>
  <c r="IW348" i="16"/>
  <c r="IV348" i="16"/>
  <c r="IU348" i="16"/>
  <c r="IT348" i="16"/>
  <c r="IS348" i="16"/>
  <c r="IR348" i="16"/>
  <c r="IQ348" i="16"/>
  <c r="IP348" i="16"/>
  <c r="IO348" i="16"/>
  <c r="IN348" i="16"/>
  <c r="IM348" i="16"/>
  <c r="IL348" i="16"/>
  <c r="IK348" i="16"/>
  <c r="IJ348" i="16"/>
  <c r="II348" i="16"/>
  <c r="JE347" i="16"/>
  <c r="JD347" i="16"/>
  <c r="JC347" i="16"/>
  <c r="JB347" i="16"/>
  <c r="JA347" i="16"/>
  <c r="IZ347" i="16"/>
  <c r="IY347" i="16"/>
  <c r="IX347" i="16"/>
  <c r="IW347" i="16"/>
  <c r="IV347" i="16"/>
  <c r="IU347" i="16"/>
  <c r="IT347" i="16"/>
  <c r="IS347" i="16"/>
  <c r="IR347" i="16"/>
  <c r="IQ347" i="16"/>
  <c r="IP347" i="16"/>
  <c r="IO347" i="16"/>
  <c r="IN347" i="16"/>
  <c r="IM347" i="16"/>
  <c r="IL347" i="16"/>
  <c r="IK347" i="16"/>
  <c r="IJ347" i="16"/>
  <c r="II347" i="16"/>
  <c r="JE346" i="16"/>
  <c r="JD346" i="16"/>
  <c r="JC346" i="16"/>
  <c r="JB346" i="16"/>
  <c r="JA346" i="16"/>
  <c r="IZ346" i="16"/>
  <c r="IY346" i="16"/>
  <c r="IX346" i="16"/>
  <c r="IW346" i="16"/>
  <c r="IV346" i="16"/>
  <c r="IU346" i="16"/>
  <c r="IT346" i="16"/>
  <c r="IS346" i="16"/>
  <c r="IR346" i="16"/>
  <c r="IQ346" i="16"/>
  <c r="IP346" i="16"/>
  <c r="IO346" i="16"/>
  <c r="IN346" i="16"/>
  <c r="IM346" i="16"/>
  <c r="IL346" i="16"/>
  <c r="IK346" i="16"/>
  <c r="IJ346" i="16"/>
  <c r="II346" i="16"/>
  <c r="JE345" i="16"/>
  <c r="JD345" i="16"/>
  <c r="JC345" i="16"/>
  <c r="JB345" i="16"/>
  <c r="JA345" i="16"/>
  <c r="IZ345" i="16"/>
  <c r="IY345" i="16"/>
  <c r="IX345" i="16"/>
  <c r="IW345" i="16"/>
  <c r="IV345" i="16"/>
  <c r="IU345" i="16"/>
  <c r="IT345" i="16"/>
  <c r="IS345" i="16"/>
  <c r="IR345" i="16"/>
  <c r="IQ345" i="16"/>
  <c r="IP345" i="16"/>
  <c r="IO345" i="16"/>
  <c r="IN345" i="16"/>
  <c r="IM345" i="16"/>
  <c r="IL345" i="16"/>
  <c r="IK345" i="16"/>
  <c r="IJ345" i="16"/>
  <c r="II345" i="16"/>
  <c r="JE344" i="16"/>
  <c r="JD344" i="16"/>
  <c r="JC344" i="16"/>
  <c r="JB344" i="16"/>
  <c r="JA344" i="16"/>
  <c r="IZ344" i="16"/>
  <c r="IY344" i="16"/>
  <c r="IX344" i="16"/>
  <c r="IW344" i="16"/>
  <c r="IV344" i="16"/>
  <c r="IU344" i="16"/>
  <c r="IT344" i="16"/>
  <c r="IS344" i="16"/>
  <c r="IR344" i="16"/>
  <c r="IQ344" i="16"/>
  <c r="IP344" i="16"/>
  <c r="IO344" i="16"/>
  <c r="IN344" i="16"/>
  <c r="IM344" i="16"/>
  <c r="IL344" i="16"/>
  <c r="IK344" i="16"/>
  <c r="IJ344" i="16"/>
  <c r="II344" i="16"/>
  <c r="JE343" i="16"/>
  <c r="JD343" i="16"/>
  <c r="JC343" i="16"/>
  <c r="JB343" i="16"/>
  <c r="JA343" i="16"/>
  <c r="IZ343" i="16"/>
  <c r="IY343" i="16"/>
  <c r="IX343" i="16"/>
  <c r="IW343" i="16"/>
  <c r="IV343" i="16"/>
  <c r="IU343" i="16"/>
  <c r="IT343" i="16"/>
  <c r="IS343" i="16"/>
  <c r="IR343" i="16"/>
  <c r="IQ343" i="16"/>
  <c r="IP343" i="16"/>
  <c r="IO343" i="16"/>
  <c r="IN343" i="16"/>
  <c r="IM343" i="16"/>
  <c r="IL343" i="16"/>
  <c r="IK343" i="16"/>
  <c r="IJ343" i="16"/>
  <c r="II343" i="16"/>
  <c r="JE342" i="16"/>
  <c r="JD342" i="16"/>
  <c r="JC342" i="16"/>
  <c r="JB342" i="16"/>
  <c r="JA342" i="16"/>
  <c r="IZ342" i="16"/>
  <c r="IY342" i="16"/>
  <c r="IX342" i="16"/>
  <c r="IW342" i="16"/>
  <c r="IV342" i="16"/>
  <c r="IU342" i="16"/>
  <c r="IT342" i="16"/>
  <c r="IS342" i="16"/>
  <c r="IR342" i="16"/>
  <c r="IQ342" i="16"/>
  <c r="IP342" i="16"/>
  <c r="IO342" i="16"/>
  <c r="IN342" i="16"/>
  <c r="IM342" i="16"/>
  <c r="IL342" i="16"/>
  <c r="IK342" i="16"/>
  <c r="IJ342" i="16"/>
  <c r="II342" i="16"/>
  <c r="JE341" i="16"/>
  <c r="JD341" i="16"/>
  <c r="JC341" i="16"/>
  <c r="JB341" i="16"/>
  <c r="JA341" i="16"/>
  <c r="IZ341" i="16"/>
  <c r="IY341" i="16"/>
  <c r="IX341" i="16"/>
  <c r="IW341" i="16"/>
  <c r="IV341" i="16"/>
  <c r="IU341" i="16"/>
  <c r="IT341" i="16"/>
  <c r="IS341" i="16"/>
  <c r="IR341" i="16"/>
  <c r="IQ341" i="16"/>
  <c r="IP341" i="16"/>
  <c r="IO341" i="16"/>
  <c r="IN341" i="16"/>
  <c r="IM341" i="16"/>
  <c r="IL341" i="16"/>
  <c r="IK341" i="16"/>
  <c r="IJ341" i="16"/>
  <c r="II341" i="16"/>
  <c r="JE340" i="16"/>
  <c r="JD340" i="16"/>
  <c r="JC340" i="16"/>
  <c r="JB340" i="16"/>
  <c r="JA340" i="16"/>
  <c r="IZ340" i="16"/>
  <c r="IY340" i="16"/>
  <c r="IX340" i="16"/>
  <c r="IW340" i="16"/>
  <c r="IV340" i="16"/>
  <c r="IU340" i="16"/>
  <c r="IT340" i="16"/>
  <c r="IS340" i="16"/>
  <c r="IR340" i="16"/>
  <c r="IQ340" i="16"/>
  <c r="IP340" i="16"/>
  <c r="IO340" i="16"/>
  <c r="IN340" i="16"/>
  <c r="IM340" i="16"/>
  <c r="IL340" i="16"/>
  <c r="IK340" i="16"/>
  <c r="IJ340" i="16"/>
  <c r="II340" i="16"/>
  <c r="JE339" i="16"/>
  <c r="JD339" i="16"/>
  <c r="JC339" i="16"/>
  <c r="JB339" i="16"/>
  <c r="JA339" i="16"/>
  <c r="IZ339" i="16"/>
  <c r="IY339" i="16"/>
  <c r="IX339" i="16"/>
  <c r="IW339" i="16"/>
  <c r="IV339" i="16"/>
  <c r="IU339" i="16"/>
  <c r="IT339" i="16"/>
  <c r="IS339" i="16"/>
  <c r="IR339" i="16"/>
  <c r="IQ339" i="16"/>
  <c r="IP339" i="16"/>
  <c r="IO339" i="16"/>
  <c r="IN339" i="16"/>
  <c r="IM339" i="16"/>
  <c r="IL339" i="16"/>
  <c r="IK339" i="16"/>
  <c r="IJ339" i="16"/>
  <c r="II339" i="16"/>
  <c r="JE338" i="16"/>
  <c r="JD338" i="16"/>
  <c r="JC338" i="16"/>
  <c r="JB338" i="16"/>
  <c r="JA338" i="16"/>
  <c r="IZ338" i="16"/>
  <c r="IY338" i="16"/>
  <c r="IX338" i="16"/>
  <c r="IW338" i="16"/>
  <c r="IV338" i="16"/>
  <c r="IU338" i="16"/>
  <c r="IT338" i="16"/>
  <c r="IS338" i="16"/>
  <c r="IR338" i="16"/>
  <c r="IQ338" i="16"/>
  <c r="IP338" i="16"/>
  <c r="IO338" i="16"/>
  <c r="IN338" i="16"/>
  <c r="IM338" i="16"/>
  <c r="IL338" i="16"/>
  <c r="IK338" i="16"/>
  <c r="IJ338" i="16"/>
  <c r="II338" i="16"/>
  <c r="JE337" i="16"/>
  <c r="JD337" i="16"/>
  <c r="JC337" i="16"/>
  <c r="JB337" i="16"/>
  <c r="JA337" i="16"/>
  <c r="IZ337" i="16"/>
  <c r="IY337" i="16"/>
  <c r="IX337" i="16"/>
  <c r="IW337" i="16"/>
  <c r="IV337" i="16"/>
  <c r="IU337" i="16"/>
  <c r="IT337" i="16"/>
  <c r="IS337" i="16"/>
  <c r="IR337" i="16"/>
  <c r="IQ337" i="16"/>
  <c r="IP337" i="16"/>
  <c r="IO337" i="16"/>
  <c r="IN337" i="16"/>
  <c r="IM337" i="16"/>
  <c r="IL337" i="16"/>
  <c r="IK337" i="16"/>
  <c r="IJ337" i="16"/>
  <c r="II337" i="16"/>
  <c r="JE336" i="16"/>
  <c r="JD336" i="16"/>
  <c r="JC336" i="16"/>
  <c r="JB336" i="16"/>
  <c r="JA336" i="16"/>
  <c r="IZ336" i="16"/>
  <c r="IY336" i="16"/>
  <c r="IX336" i="16"/>
  <c r="IW336" i="16"/>
  <c r="IV336" i="16"/>
  <c r="IU336" i="16"/>
  <c r="IT336" i="16"/>
  <c r="IS336" i="16"/>
  <c r="IR336" i="16"/>
  <c r="IQ336" i="16"/>
  <c r="IP336" i="16"/>
  <c r="IO336" i="16"/>
  <c r="IN336" i="16"/>
  <c r="IM336" i="16"/>
  <c r="IL336" i="16"/>
  <c r="IK336" i="16"/>
  <c r="IJ336" i="16"/>
  <c r="II336" i="16"/>
  <c r="JE335" i="16"/>
  <c r="JD335" i="16"/>
  <c r="JC335" i="16"/>
  <c r="JB335" i="16"/>
  <c r="JA335" i="16"/>
  <c r="IZ335" i="16"/>
  <c r="IY335" i="16"/>
  <c r="IX335" i="16"/>
  <c r="IW335" i="16"/>
  <c r="IV335" i="16"/>
  <c r="IU335" i="16"/>
  <c r="IT335" i="16"/>
  <c r="IS335" i="16"/>
  <c r="IR335" i="16"/>
  <c r="IQ335" i="16"/>
  <c r="IP335" i="16"/>
  <c r="IO335" i="16"/>
  <c r="IN335" i="16"/>
  <c r="IM335" i="16"/>
  <c r="IL335" i="16"/>
  <c r="IK335" i="16"/>
  <c r="IJ335" i="16"/>
  <c r="II335" i="16"/>
  <c r="JE334" i="16"/>
  <c r="JD334" i="16"/>
  <c r="JC334" i="16"/>
  <c r="JB334" i="16"/>
  <c r="JA334" i="16"/>
  <c r="IZ334" i="16"/>
  <c r="IY334" i="16"/>
  <c r="IX334" i="16"/>
  <c r="IW334" i="16"/>
  <c r="IV334" i="16"/>
  <c r="IU334" i="16"/>
  <c r="IT334" i="16"/>
  <c r="IS334" i="16"/>
  <c r="IR334" i="16"/>
  <c r="IQ334" i="16"/>
  <c r="IP334" i="16"/>
  <c r="IO334" i="16"/>
  <c r="IN334" i="16"/>
  <c r="IM334" i="16"/>
  <c r="IL334" i="16"/>
  <c r="IK334" i="16"/>
  <c r="IJ334" i="16"/>
  <c r="II334" i="16"/>
  <c r="JE333" i="16"/>
  <c r="JD333" i="16"/>
  <c r="JC333" i="16"/>
  <c r="JB333" i="16"/>
  <c r="JA333" i="16"/>
  <c r="IZ333" i="16"/>
  <c r="IY333" i="16"/>
  <c r="IX333" i="16"/>
  <c r="IW333" i="16"/>
  <c r="IV333" i="16"/>
  <c r="IU333" i="16"/>
  <c r="IT333" i="16"/>
  <c r="IS333" i="16"/>
  <c r="IR333" i="16"/>
  <c r="IQ333" i="16"/>
  <c r="IP333" i="16"/>
  <c r="IO333" i="16"/>
  <c r="IN333" i="16"/>
  <c r="IM333" i="16"/>
  <c r="IL333" i="16"/>
  <c r="IK333" i="16"/>
  <c r="IJ333" i="16"/>
  <c r="II333" i="16"/>
  <c r="JE332" i="16"/>
  <c r="JD332" i="16"/>
  <c r="JC332" i="16"/>
  <c r="JB332" i="16"/>
  <c r="JA332" i="16"/>
  <c r="IZ332" i="16"/>
  <c r="IY332" i="16"/>
  <c r="IX332" i="16"/>
  <c r="IW332" i="16"/>
  <c r="IV332" i="16"/>
  <c r="IU332" i="16"/>
  <c r="IT332" i="16"/>
  <c r="IS332" i="16"/>
  <c r="IR332" i="16"/>
  <c r="IQ332" i="16"/>
  <c r="IP332" i="16"/>
  <c r="IO332" i="16"/>
  <c r="IN332" i="16"/>
  <c r="IM332" i="16"/>
  <c r="IL332" i="16"/>
  <c r="IK332" i="16"/>
  <c r="IJ332" i="16"/>
  <c r="II332" i="16"/>
  <c r="JE331" i="16"/>
  <c r="JD331" i="16"/>
  <c r="JC331" i="16"/>
  <c r="JB331" i="16"/>
  <c r="JA331" i="16"/>
  <c r="IZ331" i="16"/>
  <c r="IY331" i="16"/>
  <c r="IX331" i="16"/>
  <c r="IW331" i="16"/>
  <c r="IV331" i="16"/>
  <c r="IU331" i="16"/>
  <c r="IT331" i="16"/>
  <c r="IS331" i="16"/>
  <c r="IR331" i="16"/>
  <c r="IQ331" i="16"/>
  <c r="IP331" i="16"/>
  <c r="IO331" i="16"/>
  <c r="IN331" i="16"/>
  <c r="IM331" i="16"/>
  <c r="IL331" i="16"/>
  <c r="IK331" i="16"/>
  <c r="IJ331" i="16"/>
  <c r="II331" i="16"/>
  <c r="JE330" i="16"/>
  <c r="JD330" i="16"/>
  <c r="JC330" i="16"/>
  <c r="JB330" i="16"/>
  <c r="JA330" i="16"/>
  <c r="IZ330" i="16"/>
  <c r="IY330" i="16"/>
  <c r="IX330" i="16"/>
  <c r="IW330" i="16"/>
  <c r="IV330" i="16"/>
  <c r="IU330" i="16"/>
  <c r="IT330" i="16"/>
  <c r="IS330" i="16"/>
  <c r="IR330" i="16"/>
  <c r="IQ330" i="16"/>
  <c r="IP330" i="16"/>
  <c r="IO330" i="16"/>
  <c r="IN330" i="16"/>
  <c r="IM330" i="16"/>
  <c r="IL330" i="16"/>
  <c r="IK330" i="16"/>
  <c r="IJ330" i="16"/>
  <c r="II330" i="16"/>
  <c r="JE329" i="16"/>
  <c r="JD329" i="16"/>
  <c r="JC329" i="16"/>
  <c r="JB329" i="16"/>
  <c r="JA329" i="16"/>
  <c r="IZ329" i="16"/>
  <c r="IY329" i="16"/>
  <c r="IX329" i="16"/>
  <c r="IW329" i="16"/>
  <c r="IV329" i="16"/>
  <c r="IU329" i="16"/>
  <c r="IT329" i="16"/>
  <c r="IS329" i="16"/>
  <c r="IR329" i="16"/>
  <c r="IQ329" i="16"/>
  <c r="IP329" i="16"/>
  <c r="IO329" i="16"/>
  <c r="IN329" i="16"/>
  <c r="IM329" i="16"/>
  <c r="IL329" i="16"/>
  <c r="IK329" i="16"/>
  <c r="IJ329" i="16"/>
  <c r="II329" i="16"/>
  <c r="JE328" i="16"/>
  <c r="JD328" i="16"/>
  <c r="JC328" i="16"/>
  <c r="JB328" i="16"/>
  <c r="JA328" i="16"/>
  <c r="IZ328" i="16"/>
  <c r="IY328" i="16"/>
  <c r="IX328" i="16"/>
  <c r="IW328" i="16"/>
  <c r="IV328" i="16"/>
  <c r="IU328" i="16"/>
  <c r="IT328" i="16"/>
  <c r="IS328" i="16"/>
  <c r="IR328" i="16"/>
  <c r="IQ328" i="16"/>
  <c r="IP328" i="16"/>
  <c r="IO328" i="16"/>
  <c r="IN328" i="16"/>
  <c r="IM328" i="16"/>
  <c r="IL328" i="16"/>
  <c r="IK328" i="16"/>
  <c r="IJ328" i="16"/>
  <c r="II328" i="16"/>
  <c r="JE327" i="16"/>
  <c r="JD327" i="16"/>
  <c r="JC327" i="16"/>
  <c r="JB327" i="16"/>
  <c r="JA327" i="16"/>
  <c r="IZ327" i="16"/>
  <c r="IY327" i="16"/>
  <c r="IX327" i="16"/>
  <c r="IW327" i="16"/>
  <c r="IV327" i="16"/>
  <c r="IU327" i="16"/>
  <c r="IT327" i="16"/>
  <c r="IS327" i="16"/>
  <c r="IR327" i="16"/>
  <c r="IQ327" i="16"/>
  <c r="IP327" i="16"/>
  <c r="IO327" i="16"/>
  <c r="IN327" i="16"/>
  <c r="IM327" i="16"/>
  <c r="IL327" i="16"/>
  <c r="IK327" i="16"/>
  <c r="IJ327" i="16"/>
  <c r="II327" i="16"/>
  <c r="JE326" i="16"/>
  <c r="JD326" i="16"/>
  <c r="JC326" i="16"/>
  <c r="JB326" i="16"/>
  <c r="JA326" i="16"/>
  <c r="IZ326" i="16"/>
  <c r="IY326" i="16"/>
  <c r="IX326" i="16"/>
  <c r="IW326" i="16"/>
  <c r="IV326" i="16"/>
  <c r="IU326" i="16"/>
  <c r="IT326" i="16"/>
  <c r="IS326" i="16"/>
  <c r="IR326" i="16"/>
  <c r="IQ326" i="16"/>
  <c r="IP326" i="16"/>
  <c r="IO326" i="16"/>
  <c r="IN326" i="16"/>
  <c r="IM326" i="16"/>
  <c r="IL326" i="16"/>
  <c r="IK326" i="16"/>
  <c r="IJ326" i="16"/>
  <c r="II326" i="16"/>
  <c r="JE325" i="16"/>
  <c r="JD325" i="16"/>
  <c r="JC325" i="16"/>
  <c r="JB325" i="16"/>
  <c r="JA325" i="16"/>
  <c r="IZ325" i="16"/>
  <c r="IY325" i="16"/>
  <c r="IX325" i="16"/>
  <c r="IW325" i="16"/>
  <c r="IV325" i="16"/>
  <c r="IU325" i="16"/>
  <c r="IT325" i="16"/>
  <c r="IS325" i="16"/>
  <c r="IR325" i="16"/>
  <c r="IQ325" i="16"/>
  <c r="IP325" i="16"/>
  <c r="IO325" i="16"/>
  <c r="IN325" i="16"/>
  <c r="IM325" i="16"/>
  <c r="IL325" i="16"/>
  <c r="IK325" i="16"/>
  <c r="IJ325" i="16"/>
  <c r="II325" i="16"/>
  <c r="JE324" i="16"/>
  <c r="JD324" i="16"/>
  <c r="JC324" i="16"/>
  <c r="JB324" i="16"/>
  <c r="JA324" i="16"/>
  <c r="IZ324" i="16"/>
  <c r="IY324" i="16"/>
  <c r="IX324" i="16"/>
  <c r="IW324" i="16"/>
  <c r="IV324" i="16"/>
  <c r="IU324" i="16"/>
  <c r="IT324" i="16"/>
  <c r="IS324" i="16"/>
  <c r="IR324" i="16"/>
  <c r="IQ324" i="16"/>
  <c r="IP324" i="16"/>
  <c r="IO324" i="16"/>
  <c r="IN324" i="16"/>
  <c r="IM324" i="16"/>
  <c r="IL324" i="16"/>
  <c r="IK324" i="16"/>
  <c r="IJ324" i="16"/>
  <c r="II324" i="16"/>
  <c r="JE323" i="16"/>
  <c r="JD323" i="16"/>
  <c r="JC323" i="16"/>
  <c r="JB323" i="16"/>
  <c r="JA323" i="16"/>
  <c r="IZ323" i="16"/>
  <c r="IY323" i="16"/>
  <c r="IX323" i="16"/>
  <c r="IW323" i="16"/>
  <c r="IV323" i="16"/>
  <c r="IU323" i="16"/>
  <c r="IT323" i="16"/>
  <c r="IS323" i="16"/>
  <c r="IR323" i="16"/>
  <c r="IQ323" i="16"/>
  <c r="IP323" i="16"/>
  <c r="IO323" i="16"/>
  <c r="IN323" i="16"/>
  <c r="IM323" i="16"/>
  <c r="IL323" i="16"/>
  <c r="IK323" i="16"/>
  <c r="IJ323" i="16"/>
  <c r="II323" i="16"/>
  <c r="JE322" i="16"/>
  <c r="JD322" i="16"/>
  <c r="JC322" i="16"/>
  <c r="JB322" i="16"/>
  <c r="JA322" i="16"/>
  <c r="IZ322" i="16"/>
  <c r="IY322" i="16"/>
  <c r="IX322" i="16"/>
  <c r="IW322" i="16"/>
  <c r="IV322" i="16"/>
  <c r="IU322" i="16"/>
  <c r="IT322" i="16"/>
  <c r="IS322" i="16"/>
  <c r="IR322" i="16"/>
  <c r="IQ322" i="16"/>
  <c r="IP322" i="16"/>
  <c r="IO322" i="16"/>
  <c r="IN322" i="16"/>
  <c r="IM322" i="16"/>
  <c r="IL322" i="16"/>
  <c r="IK322" i="16"/>
  <c r="IJ322" i="16"/>
  <c r="II322" i="16"/>
  <c r="JE321" i="16"/>
  <c r="JD321" i="16"/>
  <c r="JC321" i="16"/>
  <c r="JB321" i="16"/>
  <c r="JA321" i="16"/>
  <c r="IZ321" i="16"/>
  <c r="IY321" i="16"/>
  <c r="IX321" i="16"/>
  <c r="IW321" i="16"/>
  <c r="IV321" i="16"/>
  <c r="IU321" i="16"/>
  <c r="IT321" i="16"/>
  <c r="IS321" i="16"/>
  <c r="IR321" i="16"/>
  <c r="IQ321" i="16"/>
  <c r="IP321" i="16"/>
  <c r="IO321" i="16"/>
  <c r="IN321" i="16"/>
  <c r="IM321" i="16"/>
  <c r="IL321" i="16"/>
  <c r="IK321" i="16"/>
  <c r="IJ321" i="16"/>
  <c r="II321" i="16"/>
  <c r="JE320" i="16"/>
  <c r="JD320" i="16"/>
  <c r="JC320" i="16"/>
  <c r="JB320" i="16"/>
  <c r="JA320" i="16"/>
  <c r="IZ320" i="16"/>
  <c r="IY320" i="16"/>
  <c r="IX320" i="16"/>
  <c r="IW320" i="16"/>
  <c r="IV320" i="16"/>
  <c r="IU320" i="16"/>
  <c r="IT320" i="16"/>
  <c r="IS320" i="16"/>
  <c r="IR320" i="16"/>
  <c r="IQ320" i="16"/>
  <c r="IP320" i="16"/>
  <c r="IO320" i="16"/>
  <c r="IN320" i="16"/>
  <c r="IM320" i="16"/>
  <c r="IL320" i="16"/>
  <c r="IK320" i="16"/>
  <c r="IJ320" i="16"/>
  <c r="II320" i="16"/>
  <c r="JE319" i="16"/>
  <c r="JD319" i="16"/>
  <c r="JC319" i="16"/>
  <c r="JB319" i="16"/>
  <c r="JA319" i="16"/>
  <c r="IZ319" i="16"/>
  <c r="IY319" i="16"/>
  <c r="IX319" i="16"/>
  <c r="IW319" i="16"/>
  <c r="IV319" i="16"/>
  <c r="IU319" i="16"/>
  <c r="IT319" i="16"/>
  <c r="IS319" i="16"/>
  <c r="IR319" i="16"/>
  <c r="IQ319" i="16"/>
  <c r="IP319" i="16"/>
  <c r="IO319" i="16"/>
  <c r="IN319" i="16"/>
  <c r="IM319" i="16"/>
  <c r="IL319" i="16"/>
  <c r="IK319" i="16"/>
  <c r="IJ319" i="16"/>
  <c r="II319" i="16"/>
  <c r="JE318" i="16"/>
  <c r="JD318" i="16"/>
  <c r="JC318" i="16"/>
  <c r="JB318" i="16"/>
  <c r="JA318" i="16"/>
  <c r="IZ318" i="16"/>
  <c r="IY318" i="16"/>
  <c r="IX318" i="16"/>
  <c r="IW318" i="16"/>
  <c r="IV318" i="16"/>
  <c r="IU318" i="16"/>
  <c r="IT318" i="16"/>
  <c r="IS318" i="16"/>
  <c r="IR318" i="16"/>
  <c r="IQ318" i="16"/>
  <c r="IP318" i="16"/>
  <c r="IO318" i="16"/>
  <c r="IN318" i="16"/>
  <c r="IM318" i="16"/>
  <c r="IL318" i="16"/>
  <c r="IK318" i="16"/>
  <c r="IJ318" i="16"/>
  <c r="II318" i="16"/>
  <c r="JE317" i="16"/>
  <c r="JD317" i="16"/>
  <c r="JC317" i="16"/>
  <c r="JB317" i="16"/>
  <c r="JA317" i="16"/>
  <c r="IZ317" i="16"/>
  <c r="IY317" i="16"/>
  <c r="IX317" i="16"/>
  <c r="IW317" i="16"/>
  <c r="IV317" i="16"/>
  <c r="IU317" i="16"/>
  <c r="IT317" i="16"/>
  <c r="IS317" i="16"/>
  <c r="IR317" i="16"/>
  <c r="IQ317" i="16"/>
  <c r="IP317" i="16"/>
  <c r="IO317" i="16"/>
  <c r="IN317" i="16"/>
  <c r="IM317" i="16"/>
  <c r="IL317" i="16"/>
  <c r="IK317" i="16"/>
  <c r="IJ317" i="16"/>
  <c r="II317" i="16"/>
  <c r="JE316" i="16"/>
  <c r="JD316" i="16"/>
  <c r="JC316" i="16"/>
  <c r="JB316" i="16"/>
  <c r="JA316" i="16"/>
  <c r="IZ316" i="16"/>
  <c r="IY316" i="16"/>
  <c r="IX316" i="16"/>
  <c r="IW316" i="16"/>
  <c r="IV316" i="16"/>
  <c r="IU316" i="16"/>
  <c r="IT316" i="16"/>
  <c r="IS316" i="16"/>
  <c r="IR316" i="16"/>
  <c r="IQ316" i="16"/>
  <c r="IP316" i="16"/>
  <c r="IO316" i="16"/>
  <c r="IN316" i="16"/>
  <c r="IM316" i="16"/>
  <c r="IL316" i="16"/>
  <c r="IK316" i="16"/>
  <c r="IJ316" i="16"/>
  <c r="II316" i="16"/>
  <c r="JE315" i="16"/>
  <c r="JD315" i="16"/>
  <c r="JC315" i="16"/>
  <c r="JB315" i="16"/>
  <c r="JA315" i="16"/>
  <c r="IZ315" i="16"/>
  <c r="IY315" i="16"/>
  <c r="IX315" i="16"/>
  <c r="IW315" i="16"/>
  <c r="IV315" i="16"/>
  <c r="IU315" i="16"/>
  <c r="IT315" i="16"/>
  <c r="IS315" i="16"/>
  <c r="IR315" i="16"/>
  <c r="IQ315" i="16"/>
  <c r="IP315" i="16"/>
  <c r="IO315" i="16"/>
  <c r="IN315" i="16"/>
  <c r="IM315" i="16"/>
  <c r="IL315" i="16"/>
  <c r="IK315" i="16"/>
  <c r="IJ315" i="16"/>
  <c r="II315" i="16"/>
  <c r="JE314" i="16"/>
  <c r="JD314" i="16"/>
  <c r="JC314" i="16"/>
  <c r="JB314" i="16"/>
  <c r="JA314" i="16"/>
  <c r="IZ314" i="16"/>
  <c r="IY314" i="16"/>
  <c r="IX314" i="16"/>
  <c r="IW314" i="16"/>
  <c r="IV314" i="16"/>
  <c r="IU314" i="16"/>
  <c r="IT314" i="16"/>
  <c r="IS314" i="16"/>
  <c r="IR314" i="16"/>
  <c r="IQ314" i="16"/>
  <c r="IP314" i="16"/>
  <c r="IO314" i="16"/>
  <c r="IN314" i="16"/>
  <c r="IM314" i="16"/>
  <c r="IL314" i="16"/>
  <c r="IK314" i="16"/>
  <c r="IJ314" i="16"/>
  <c r="II314" i="16"/>
  <c r="JE313" i="16"/>
  <c r="JD313" i="16"/>
  <c r="JC313" i="16"/>
  <c r="JB313" i="16"/>
  <c r="JA313" i="16"/>
  <c r="IZ313" i="16"/>
  <c r="IY313" i="16"/>
  <c r="IX313" i="16"/>
  <c r="IW313" i="16"/>
  <c r="IV313" i="16"/>
  <c r="IU313" i="16"/>
  <c r="IT313" i="16"/>
  <c r="IS313" i="16"/>
  <c r="IR313" i="16"/>
  <c r="IQ313" i="16"/>
  <c r="IP313" i="16"/>
  <c r="IO313" i="16"/>
  <c r="IN313" i="16"/>
  <c r="IM313" i="16"/>
  <c r="IL313" i="16"/>
  <c r="IK313" i="16"/>
  <c r="IJ313" i="16"/>
  <c r="II313" i="16"/>
  <c r="JE312" i="16"/>
  <c r="JD312" i="16"/>
  <c r="JC312" i="16"/>
  <c r="JB312" i="16"/>
  <c r="JA312" i="16"/>
  <c r="IZ312" i="16"/>
  <c r="IY312" i="16"/>
  <c r="IX312" i="16"/>
  <c r="IW312" i="16"/>
  <c r="IV312" i="16"/>
  <c r="IU312" i="16"/>
  <c r="IT312" i="16"/>
  <c r="IS312" i="16"/>
  <c r="IR312" i="16"/>
  <c r="IQ312" i="16"/>
  <c r="IP312" i="16"/>
  <c r="IO312" i="16"/>
  <c r="IN312" i="16"/>
  <c r="IM312" i="16"/>
  <c r="IL312" i="16"/>
  <c r="IK312" i="16"/>
  <c r="IJ312" i="16"/>
  <c r="II312" i="16"/>
  <c r="JE311" i="16"/>
  <c r="JD311" i="16"/>
  <c r="JC311" i="16"/>
  <c r="JB311" i="16"/>
  <c r="JA311" i="16"/>
  <c r="IZ311" i="16"/>
  <c r="IY311" i="16"/>
  <c r="IX311" i="16"/>
  <c r="IW311" i="16"/>
  <c r="IV311" i="16"/>
  <c r="IU311" i="16"/>
  <c r="IT311" i="16"/>
  <c r="IS311" i="16"/>
  <c r="IR311" i="16"/>
  <c r="IQ311" i="16"/>
  <c r="IP311" i="16"/>
  <c r="IO311" i="16"/>
  <c r="IN311" i="16"/>
  <c r="IM311" i="16"/>
  <c r="IL311" i="16"/>
  <c r="IK311" i="16"/>
  <c r="IJ311" i="16"/>
  <c r="II311" i="16"/>
  <c r="JE310" i="16"/>
  <c r="JD310" i="16"/>
  <c r="JC310" i="16"/>
  <c r="JB310" i="16"/>
  <c r="JA310" i="16"/>
  <c r="IZ310" i="16"/>
  <c r="IY310" i="16"/>
  <c r="IX310" i="16"/>
  <c r="IW310" i="16"/>
  <c r="IV310" i="16"/>
  <c r="IU310" i="16"/>
  <c r="IT310" i="16"/>
  <c r="IS310" i="16"/>
  <c r="IR310" i="16"/>
  <c r="IQ310" i="16"/>
  <c r="IP310" i="16"/>
  <c r="IO310" i="16"/>
  <c r="IN310" i="16"/>
  <c r="IM310" i="16"/>
  <c r="IL310" i="16"/>
  <c r="IK310" i="16"/>
  <c r="IJ310" i="16"/>
  <c r="II310" i="16"/>
  <c r="JE309" i="16"/>
  <c r="JD309" i="16"/>
  <c r="JC309" i="16"/>
  <c r="JB309" i="16"/>
  <c r="JA309" i="16"/>
  <c r="IZ309" i="16"/>
  <c r="IY309" i="16"/>
  <c r="IX309" i="16"/>
  <c r="IW309" i="16"/>
  <c r="IV309" i="16"/>
  <c r="IU309" i="16"/>
  <c r="IT309" i="16"/>
  <c r="IS309" i="16"/>
  <c r="IR309" i="16"/>
  <c r="IQ309" i="16"/>
  <c r="IP309" i="16"/>
  <c r="IO309" i="16"/>
  <c r="IN309" i="16"/>
  <c r="IM309" i="16"/>
  <c r="IL309" i="16"/>
  <c r="IK309" i="16"/>
  <c r="IJ309" i="16"/>
  <c r="II309" i="16"/>
  <c r="JE308" i="16"/>
  <c r="JD308" i="16"/>
  <c r="JC308" i="16"/>
  <c r="JB308" i="16"/>
  <c r="JA308" i="16"/>
  <c r="IZ308" i="16"/>
  <c r="IY308" i="16"/>
  <c r="IX308" i="16"/>
  <c r="IW308" i="16"/>
  <c r="IV308" i="16"/>
  <c r="IU308" i="16"/>
  <c r="IT308" i="16"/>
  <c r="IS308" i="16"/>
  <c r="IR308" i="16"/>
  <c r="IQ308" i="16"/>
  <c r="IP308" i="16"/>
  <c r="IO308" i="16"/>
  <c r="IN308" i="16"/>
  <c r="IM308" i="16"/>
  <c r="IL308" i="16"/>
  <c r="IK308" i="16"/>
  <c r="IJ308" i="16"/>
  <c r="II308" i="16"/>
  <c r="JE307" i="16"/>
  <c r="JD307" i="16"/>
  <c r="JC307" i="16"/>
  <c r="JB307" i="16"/>
  <c r="JA307" i="16"/>
  <c r="IZ307" i="16"/>
  <c r="IY307" i="16"/>
  <c r="IX307" i="16"/>
  <c r="IW307" i="16"/>
  <c r="IV307" i="16"/>
  <c r="IU307" i="16"/>
  <c r="IT307" i="16"/>
  <c r="IS307" i="16"/>
  <c r="IR307" i="16"/>
  <c r="IQ307" i="16"/>
  <c r="IP307" i="16"/>
  <c r="IO307" i="16"/>
  <c r="IN307" i="16"/>
  <c r="IM307" i="16"/>
  <c r="IL307" i="16"/>
  <c r="IK307" i="16"/>
  <c r="IJ307" i="16"/>
  <c r="II307" i="16"/>
  <c r="JE306" i="16"/>
  <c r="JD306" i="16"/>
  <c r="JC306" i="16"/>
  <c r="JB306" i="16"/>
  <c r="JA306" i="16"/>
  <c r="IZ306" i="16"/>
  <c r="IY306" i="16"/>
  <c r="IX306" i="16"/>
  <c r="IW306" i="16"/>
  <c r="IV306" i="16"/>
  <c r="IU306" i="16"/>
  <c r="IT306" i="16"/>
  <c r="IS306" i="16"/>
  <c r="IR306" i="16"/>
  <c r="IQ306" i="16"/>
  <c r="IP306" i="16"/>
  <c r="IO306" i="16"/>
  <c r="IN306" i="16"/>
  <c r="IM306" i="16"/>
  <c r="IL306" i="16"/>
  <c r="IK306" i="16"/>
  <c r="IJ306" i="16"/>
  <c r="II306" i="16"/>
  <c r="JE305" i="16"/>
  <c r="JD305" i="16"/>
  <c r="JC305" i="16"/>
  <c r="JB305" i="16"/>
  <c r="JA305" i="16"/>
  <c r="IZ305" i="16"/>
  <c r="IY305" i="16"/>
  <c r="IX305" i="16"/>
  <c r="IW305" i="16"/>
  <c r="IV305" i="16"/>
  <c r="IU305" i="16"/>
  <c r="IT305" i="16"/>
  <c r="IS305" i="16"/>
  <c r="IR305" i="16"/>
  <c r="IQ305" i="16"/>
  <c r="IP305" i="16"/>
  <c r="IO305" i="16"/>
  <c r="IN305" i="16"/>
  <c r="IM305" i="16"/>
  <c r="IL305" i="16"/>
  <c r="IK305" i="16"/>
  <c r="IJ305" i="16"/>
  <c r="II305" i="16"/>
  <c r="JE304" i="16"/>
  <c r="JD304" i="16"/>
  <c r="JC304" i="16"/>
  <c r="JB304" i="16"/>
  <c r="JA304" i="16"/>
  <c r="IZ304" i="16"/>
  <c r="IY304" i="16"/>
  <c r="IX304" i="16"/>
  <c r="IW304" i="16"/>
  <c r="IV304" i="16"/>
  <c r="IU304" i="16"/>
  <c r="IT304" i="16"/>
  <c r="IS304" i="16"/>
  <c r="IR304" i="16"/>
  <c r="IQ304" i="16"/>
  <c r="IP304" i="16"/>
  <c r="IO304" i="16"/>
  <c r="IN304" i="16"/>
  <c r="IM304" i="16"/>
  <c r="IL304" i="16"/>
  <c r="IK304" i="16"/>
  <c r="IJ304" i="16"/>
  <c r="II304" i="16"/>
  <c r="JE303" i="16"/>
  <c r="JD303" i="16"/>
  <c r="JC303" i="16"/>
  <c r="JB303" i="16"/>
  <c r="JA303" i="16"/>
  <c r="IZ303" i="16"/>
  <c r="IY303" i="16"/>
  <c r="IX303" i="16"/>
  <c r="IW303" i="16"/>
  <c r="IV303" i="16"/>
  <c r="IU303" i="16"/>
  <c r="IT303" i="16"/>
  <c r="IS303" i="16"/>
  <c r="IR303" i="16"/>
  <c r="IQ303" i="16"/>
  <c r="IP303" i="16"/>
  <c r="IO303" i="16"/>
  <c r="IN303" i="16"/>
  <c r="IM303" i="16"/>
  <c r="IL303" i="16"/>
  <c r="IK303" i="16"/>
  <c r="IJ303" i="16"/>
  <c r="II303" i="16"/>
  <c r="JE302" i="16"/>
  <c r="JD302" i="16"/>
  <c r="JC302" i="16"/>
  <c r="JB302" i="16"/>
  <c r="JA302" i="16"/>
  <c r="IZ302" i="16"/>
  <c r="IY302" i="16"/>
  <c r="IX302" i="16"/>
  <c r="IW302" i="16"/>
  <c r="IV302" i="16"/>
  <c r="IU302" i="16"/>
  <c r="IT302" i="16"/>
  <c r="IS302" i="16"/>
  <c r="IR302" i="16"/>
  <c r="IQ302" i="16"/>
  <c r="IP302" i="16"/>
  <c r="IO302" i="16"/>
  <c r="IN302" i="16"/>
  <c r="IM302" i="16"/>
  <c r="IL302" i="16"/>
  <c r="IK302" i="16"/>
  <c r="IJ302" i="16"/>
  <c r="II302" i="16"/>
  <c r="JE301" i="16"/>
  <c r="JD301" i="16"/>
  <c r="JC301" i="16"/>
  <c r="JB301" i="16"/>
  <c r="JA301" i="16"/>
  <c r="IZ301" i="16"/>
  <c r="IY301" i="16"/>
  <c r="IX301" i="16"/>
  <c r="IW301" i="16"/>
  <c r="IV301" i="16"/>
  <c r="IU301" i="16"/>
  <c r="IT301" i="16"/>
  <c r="IS301" i="16"/>
  <c r="IR301" i="16"/>
  <c r="IQ301" i="16"/>
  <c r="IP301" i="16"/>
  <c r="IO301" i="16"/>
  <c r="IN301" i="16"/>
  <c r="IM301" i="16"/>
  <c r="IL301" i="16"/>
  <c r="IK301" i="16"/>
  <c r="IJ301" i="16"/>
  <c r="II301" i="16"/>
  <c r="JE300" i="16"/>
  <c r="JD300" i="16"/>
  <c r="JC300" i="16"/>
  <c r="JB300" i="16"/>
  <c r="JA300" i="16"/>
  <c r="IZ300" i="16"/>
  <c r="IY300" i="16"/>
  <c r="IX300" i="16"/>
  <c r="IW300" i="16"/>
  <c r="IV300" i="16"/>
  <c r="IU300" i="16"/>
  <c r="IT300" i="16"/>
  <c r="IS300" i="16"/>
  <c r="IR300" i="16"/>
  <c r="IQ300" i="16"/>
  <c r="IP300" i="16"/>
  <c r="IO300" i="16"/>
  <c r="IN300" i="16"/>
  <c r="IM300" i="16"/>
  <c r="IL300" i="16"/>
  <c r="IK300" i="16"/>
  <c r="IJ300" i="16"/>
  <c r="II300" i="16"/>
  <c r="JE299" i="16"/>
  <c r="JD299" i="16"/>
  <c r="JC299" i="16"/>
  <c r="JB299" i="16"/>
  <c r="JA299" i="16"/>
  <c r="IZ299" i="16"/>
  <c r="IY299" i="16"/>
  <c r="IX299" i="16"/>
  <c r="IW299" i="16"/>
  <c r="IV299" i="16"/>
  <c r="IU299" i="16"/>
  <c r="IT299" i="16"/>
  <c r="IS299" i="16"/>
  <c r="IR299" i="16"/>
  <c r="IQ299" i="16"/>
  <c r="IP299" i="16"/>
  <c r="IO299" i="16"/>
  <c r="IN299" i="16"/>
  <c r="IM299" i="16"/>
  <c r="IL299" i="16"/>
  <c r="IK299" i="16"/>
  <c r="IJ299" i="16"/>
  <c r="II299" i="16"/>
  <c r="JE298" i="16"/>
  <c r="JD298" i="16"/>
  <c r="JC298" i="16"/>
  <c r="JB298" i="16"/>
  <c r="JA298" i="16"/>
  <c r="IZ298" i="16"/>
  <c r="IY298" i="16"/>
  <c r="IX298" i="16"/>
  <c r="IW298" i="16"/>
  <c r="IV298" i="16"/>
  <c r="IU298" i="16"/>
  <c r="IT298" i="16"/>
  <c r="IS298" i="16"/>
  <c r="IR298" i="16"/>
  <c r="IQ298" i="16"/>
  <c r="IP298" i="16"/>
  <c r="IO298" i="16"/>
  <c r="IN298" i="16"/>
  <c r="IM298" i="16"/>
  <c r="IL298" i="16"/>
  <c r="IK298" i="16"/>
  <c r="IJ298" i="16"/>
  <c r="II298" i="16"/>
  <c r="JE297" i="16"/>
  <c r="JD297" i="16"/>
  <c r="JC297" i="16"/>
  <c r="JB297" i="16"/>
  <c r="JA297" i="16"/>
  <c r="IZ297" i="16"/>
  <c r="IY297" i="16"/>
  <c r="IX297" i="16"/>
  <c r="IW297" i="16"/>
  <c r="IV297" i="16"/>
  <c r="IU297" i="16"/>
  <c r="IT297" i="16"/>
  <c r="IS297" i="16"/>
  <c r="IR297" i="16"/>
  <c r="IQ297" i="16"/>
  <c r="IP297" i="16"/>
  <c r="IO297" i="16"/>
  <c r="IN297" i="16"/>
  <c r="IM297" i="16"/>
  <c r="IL297" i="16"/>
  <c r="IK297" i="16"/>
  <c r="IJ297" i="16"/>
  <c r="II297" i="16"/>
  <c r="JE296" i="16"/>
  <c r="JD296" i="16"/>
  <c r="JC296" i="16"/>
  <c r="JB296" i="16"/>
  <c r="JA296" i="16"/>
  <c r="IZ296" i="16"/>
  <c r="IY296" i="16"/>
  <c r="IX296" i="16"/>
  <c r="IW296" i="16"/>
  <c r="IV296" i="16"/>
  <c r="IU296" i="16"/>
  <c r="IT296" i="16"/>
  <c r="IS296" i="16"/>
  <c r="IR296" i="16"/>
  <c r="IQ296" i="16"/>
  <c r="IP296" i="16"/>
  <c r="IO296" i="16"/>
  <c r="IN296" i="16"/>
  <c r="IM296" i="16"/>
  <c r="IL296" i="16"/>
  <c r="IK296" i="16"/>
  <c r="IJ296" i="16"/>
  <c r="II296" i="16"/>
  <c r="JE295" i="16"/>
  <c r="JD295" i="16"/>
  <c r="JC295" i="16"/>
  <c r="JB295" i="16"/>
  <c r="JA295" i="16"/>
  <c r="IZ295" i="16"/>
  <c r="IY295" i="16"/>
  <c r="IX295" i="16"/>
  <c r="IW295" i="16"/>
  <c r="IV295" i="16"/>
  <c r="IU295" i="16"/>
  <c r="IT295" i="16"/>
  <c r="IS295" i="16"/>
  <c r="IR295" i="16"/>
  <c r="IQ295" i="16"/>
  <c r="IP295" i="16"/>
  <c r="IO295" i="16"/>
  <c r="IN295" i="16"/>
  <c r="IM295" i="16"/>
  <c r="IL295" i="16"/>
  <c r="IK295" i="16"/>
  <c r="IJ295" i="16"/>
  <c r="II295" i="16"/>
  <c r="JE294" i="16"/>
  <c r="JD294" i="16"/>
  <c r="JC294" i="16"/>
  <c r="JB294" i="16"/>
  <c r="JA294" i="16"/>
  <c r="IZ294" i="16"/>
  <c r="IY294" i="16"/>
  <c r="IX294" i="16"/>
  <c r="IW294" i="16"/>
  <c r="IV294" i="16"/>
  <c r="IU294" i="16"/>
  <c r="IT294" i="16"/>
  <c r="IS294" i="16"/>
  <c r="IR294" i="16"/>
  <c r="IQ294" i="16"/>
  <c r="IP294" i="16"/>
  <c r="IO294" i="16"/>
  <c r="IN294" i="16"/>
  <c r="IM294" i="16"/>
  <c r="IL294" i="16"/>
  <c r="IK294" i="16"/>
  <c r="IJ294" i="16"/>
  <c r="II294" i="16"/>
  <c r="JE293" i="16"/>
  <c r="JD293" i="16"/>
  <c r="JC293" i="16"/>
  <c r="JB293" i="16"/>
  <c r="JA293" i="16"/>
  <c r="IZ293" i="16"/>
  <c r="IY293" i="16"/>
  <c r="IX293" i="16"/>
  <c r="IW293" i="16"/>
  <c r="IV293" i="16"/>
  <c r="IU293" i="16"/>
  <c r="IT293" i="16"/>
  <c r="IS293" i="16"/>
  <c r="IR293" i="16"/>
  <c r="IQ293" i="16"/>
  <c r="IP293" i="16"/>
  <c r="IO293" i="16"/>
  <c r="IN293" i="16"/>
  <c r="IM293" i="16"/>
  <c r="IL293" i="16"/>
  <c r="IK293" i="16"/>
  <c r="IJ293" i="16"/>
  <c r="II293" i="16"/>
  <c r="JE292" i="16"/>
  <c r="JD292" i="16"/>
  <c r="JC292" i="16"/>
  <c r="JB292" i="16"/>
  <c r="JA292" i="16"/>
  <c r="IZ292" i="16"/>
  <c r="IY292" i="16"/>
  <c r="IX292" i="16"/>
  <c r="IW292" i="16"/>
  <c r="IV292" i="16"/>
  <c r="IU292" i="16"/>
  <c r="IT292" i="16"/>
  <c r="IS292" i="16"/>
  <c r="IR292" i="16"/>
  <c r="IQ292" i="16"/>
  <c r="IP292" i="16"/>
  <c r="IO292" i="16"/>
  <c r="IN292" i="16"/>
  <c r="IM292" i="16"/>
  <c r="IL292" i="16"/>
  <c r="IK292" i="16"/>
  <c r="IJ292" i="16"/>
  <c r="II292" i="16"/>
  <c r="JE291" i="16"/>
  <c r="JD291" i="16"/>
  <c r="JC291" i="16"/>
  <c r="JB291" i="16"/>
  <c r="JA291" i="16"/>
  <c r="IZ291" i="16"/>
  <c r="IY291" i="16"/>
  <c r="IX291" i="16"/>
  <c r="IW291" i="16"/>
  <c r="IV291" i="16"/>
  <c r="IU291" i="16"/>
  <c r="IT291" i="16"/>
  <c r="IS291" i="16"/>
  <c r="IR291" i="16"/>
  <c r="IQ291" i="16"/>
  <c r="IP291" i="16"/>
  <c r="IO291" i="16"/>
  <c r="IN291" i="16"/>
  <c r="IM291" i="16"/>
  <c r="IL291" i="16"/>
  <c r="IK291" i="16"/>
  <c r="IJ291" i="16"/>
  <c r="II291" i="16"/>
  <c r="JE290" i="16"/>
  <c r="JD290" i="16"/>
  <c r="JC290" i="16"/>
  <c r="JB290" i="16"/>
  <c r="JA290" i="16"/>
  <c r="IZ290" i="16"/>
  <c r="IY290" i="16"/>
  <c r="IX290" i="16"/>
  <c r="IW290" i="16"/>
  <c r="IV290" i="16"/>
  <c r="IU290" i="16"/>
  <c r="IT290" i="16"/>
  <c r="IS290" i="16"/>
  <c r="IR290" i="16"/>
  <c r="IQ290" i="16"/>
  <c r="IP290" i="16"/>
  <c r="IO290" i="16"/>
  <c r="IN290" i="16"/>
  <c r="IM290" i="16"/>
  <c r="IL290" i="16"/>
  <c r="IK290" i="16"/>
  <c r="IJ290" i="16"/>
  <c r="II290" i="16"/>
  <c r="JE289" i="16"/>
  <c r="JD289" i="16"/>
  <c r="JC289" i="16"/>
  <c r="JB289" i="16"/>
  <c r="JA289" i="16"/>
  <c r="IZ289" i="16"/>
  <c r="IY289" i="16"/>
  <c r="IX289" i="16"/>
  <c r="IW289" i="16"/>
  <c r="IV289" i="16"/>
  <c r="IU289" i="16"/>
  <c r="IT289" i="16"/>
  <c r="IS289" i="16"/>
  <c r="IR289" i="16"/>
  <c r="IQ289" i="16"/>
  <c r="IP289" i="16"/>
  <c r="IO289" i="16"/>
  <c r="IN289" i="16"/>
  <c r="IM289" i="16"/>
  <c r="IL289" i="16"/>
  <c r="IK289" i="16"/>
  <c r="IJ289" i="16"/>
  <c r="II289" i="16"/>
  <c r="JE288" i="16"/>
  <c r="JD288" i="16"/>
  <c r="JC288" i="16"/>
  <c r="JB288" i="16"/>
  <c r="JA288" i="16"/>
  <c r="IZ288" i="16"/>
  <c r="IY288" i="16"/>
  <c r="IX288" i="16"/>
  <c r="IW288" i="16"/>
  <c r="IV288" i="16"/>
  <c r="IU288" i="16"/>
  <c r="IT288" i="16"/>
  <c r="IS288" i="16"/>
  <c r="IR288" i="16"/>
  <c r="IQ288" i="16"/>
  <c r="IP288" i="16"/>
  <c r="IO288" i="16"/>
  <c r="IN288" i="16"/>
  <c r="IM288" i="16"/>
  <c r="IL288" i="16"/>
  <c r="IK288" i="16"/>
  <c r="IJ288" i="16"/>
  <c r="II288" i="16"/>
  <c r="JE287" i="16"/>
  <c r="JD287" i="16"/>
  <c r="JC287" i="16"/>
  <c r="JB287" i="16"/>
  <c r="JA287" i="16"/>
  <c r="IZ287" i="16"/>
  <c r="IY287" i="16"/>
  <c r="IX287" i="16"/>
  <c r="IW287" i="16"/>
  <c r="IV287" i="16"/>
  <c r="IU287" i="16"/>
  <c r="IT287" i="16"/>
  <c r="IS287" i="16"/>
  <c r="IR287" i="16"/>
  <c r="IQ287" i="16"/>
  <c r="IP287" i="16"/>
  <c r="IO287" i="16"/>
  <c r="IN287" i="16"/>
  <c r="IM287" i="16"/>
  <c r="IL287" i="16"/>
  <c r="IK287" i="16"/>
  <c r="IJ287" i="16"/>
  <c r="II287" i="16"/>
  <c r="JE286" i="16"/>
  <c r="JD286" i="16"/>
  <c r="JC286" i="16"/>
  <c r="JB286" i="16"/>
  <c r="JA286" i="16"/>
  <c r="IZ286" i="16"/>
  <c r="IY286" i="16"/>
  <c r="IX286" i="16"/>
  <c r="IW286" i="16"/>
  <c r="IV286" i="16"/>
  <c r="IU286" i="16"/>
  <c r="IT286" i="16"/>
  <c r="IS286" i="16"/>
  <c r="IR286" i="16"/>
  <c r="IQ286" i="16"/>
  <c r="IP286" i="16"/>
  <c r="IO286" i="16"/>
  <c r="IN286" i="16"/>
  <c r="IM286" i="16"/>
  <c r="IL286" i="16"/>
  <c r="IK286" i="16"/>
  <c r="IJ286" i="16"/>
  <c r="II286" i="16"/>
  <c r="JE285" i="16"/>
  <c r="JD285" i="16"/>
  <c r="JC285" i="16"/>
  <c r="JB285" i="16"/>
  <c r="JA285" i="16"/>
  <c r="IZ285" i="16"/>
  <c r="IY285" i="16"/>
  <c r="IX285" i="16"/>
  <c r="IW285" i="16"/>
  <c r="IV285" i="16"/>
  <c r="IU285" i="16"/>
  <c r="IT285" i="16"/>
  <c r="IS285" i="16"/>
  <c r="IR285" i="16"/>
  <c r="IQ285" i="16"/>
  <c r="IP285" i="16"/>
  <c r="IO285" i="16"/>
  <c r="IN285" i="16"/>
  <c r="IM285" i="16"/>
  <c r="IL285" i="16"/>
  <c r="IK285" i="16"/>
  <c r="IJ285" i="16"/>
  <c r="II285" i="16"/>
  <c r="JE284" i="16"/>
  <c r="JD284" i="16"/>
  <c r="JC284" i="16"/>
  <c r="JB284" i="16"/>
  <c r="JA284" i="16"/>
  <c r="IZ284" i="16"/>
  <c r="IY284" i="16"/>
  <c r="IX284" i="16"/>
  <c r="IW284" i="16"/>
  <c r="IV284" i="16"/>
  <c r="IU284" i="16"/>
  <c r="IT284" i="16"/>
  <c r="IS284" i="16"/>
  <c r="IR284" i="16"/>
  <c r="IQ284" i="16"/>
  <c r="IP284" i="16"/>
  <c r="IO284" i="16"/>
  <c r="IN284" i="16"/>
  <c r="IM284" i="16"/>
  <c r="IL284" i="16"/>
  <c r="IK284" i="16"/>
  <c r="IJ284" i="16"/>
  <c r="II284" i="16"/>
  <c r="JE283" i="16"/>
  <c r="JD283" i="16"/>
  <c r="JC283" i="16"/>
  <c r="JB283" i="16"/>
  <c r="JA283" i="16"/>
  <c r="IZ283" i="16"/>
  <c r="IY283" i="16"/>
  <c r="IX283" i="16"/>
  <c r="IW283" i="16"/>
  <c r="IV283" i="16"/>
  <c r="IU283" i="16"/>
  <c r="IT283" i="16"/>
  <c r="IS283" i="16"/>
  <c r="IR283" i="16"/>
  <c r="IQ283" i="16"/>
  <c r="IP283" i="16"/>
  <c r="IO283" i="16"/>
  <c r="IN283" i="16"/>
  <c r="IM283" i="16"/>
  <c r="IL283" i="16"/>
  <c r="IK283" i="16"/>
  <c r="IJ283" i="16"/>
  <c r="II283" i="16"/>
  <c r="JE282" i="16"/>
  <c r="JD282" i="16"/>
  <c r="JC282" i="16"/>
  <c r="JB282" i="16"/>
  <c r="JA282" i="16"/>
  <c r="IZ282" i="16"/>
  <c r="IY282" i="16"/>
  <c r="IX282" i="16"/>
  <c r="IW282" i="16"/>
  <c r="IV282" i="16"/>
  <c r="IU282" i="16"/>
  <c r="IT282" i="16"/>
  <c r="IS282" i="16"/>
  <c r="IR282" i="16"/>
  <c r="IQ282" i="16"/>
  <c r="IP282" i="16"/>
  <c r="IO282" i="16"/>
  <c r="IN282" i="16"/>
  <c r="IM282" i="16"/>
  <c r="IL282" i="16"/>
  <c r="IK282" i="16"/>
  <c r="IJ282" i="16"/>
  <c r="II282" i="16"/>
  <c r="JE281" i="16"/>
  <c r="JD281" i="16"/>
  <c r="JC281" i="16"/>
  <c r="JB281" i="16"/>
  <c r="JA281" i="16"/>
  <c r="IZ281" i="16"/>
  <c r="IY281" i="16"/>
  <c r="IX281" i="16"/>
  <c r="IW281" i="16"/>
  <c r="IV281" i="16"/>
  <c r="IU281" i="16"/>
  <c r="IT281" i="16"/>
  <c r="IS281" i="16"/>
  <c r="IR281" i="16"/>
  <c r="IQ281" i="16"/>
  <c r="IP281" i="16"/>
  <c r="IO281" i="16"/>
  <c r="IN281" i="16"/>
  <c r="IM281" i="16"/>
  <c r="IL281" i="16"/>
  <c r="IK281" i="16"/>
  <c r="IJ281" i="16"/>
  <c r="II281" i="16"/>
  <c r="JE280" i="16"/>
  <c r="JD280" i="16"/>
  <c r="JC280" i="16"/>
  <c r="JB280" i="16"/>
  <c r="JA280" i="16"/>
  <c r="IZ280" i="16"/>
  <c r="IY280" i="16"/>
  <c r="IX280" i="16"/>
  <c r="IW280" i="16"/>
  <c r="IV280" i="16"/>
  <c r="IU280" i="16"/>
  <c r="IT280" i="16"/>
  <c r="IS280" i="16"/>
  <c r="IR280" i="16"/>
  <c r="IQ280" i="16"/>
  <c r="IP280" i="16"/>
  <c r="IO280" i="16"/>
  <c r="IN280" i="16"/>
  <c r="IM280" i="16"/>
  <c r="IL280" i="16"/>
  <c r="IK280" i="16"/>
  <c r="IJ280" i="16"/>
  <c r="II280" i="16"/>
  <c r="JE279" i="16"/>
  <c r="JD279" i="16"/>
  <c r="JC279" i="16"/>
  <c r="JB279" i="16"/>
  <c r="JA279" i="16"/>
  <c r="IZ279" i="16"/>
  <c r="IY279" i="16"/>
  <c r="IX279" i="16"/>
  <c r="IW279" i="16"/>
  <c r="IV279" i="16"/>
  <c r="IU279" i="16"/>
  <c r="IT279" i="16"/>
  <c r="IS279" i="16"/>
  <c r="IR279" i="16"/>
  <c r="IQ279" i="16"/>
  <c r="IP279" i="16"/>
  <c r="IO279" i="16"/>
  <c r="IN279" i="16"/>
  <c r="IM279" i="16"/>
  <c r="IL279" i="16"/>
  <c r="IK279" i="16"/>
  <c r="IJ279" i="16"/>
  <c r="II279" i="16"/>
  <c r="JE278" i="16"/>
  <c r="JD278" i="16"/>
  <c r="JC278" i="16"/>
  <c r="JB278" i="16"/>
  <c r="JA278" i="16"/>
  <c r="IZ278" i="16"/>
  <c r="IY278" i="16"/>
  <c r="IX278" i="16"/>
  <c r="IW278" i="16"/>
  <c r="IV278" i="16"/>
  <c r="IU278" i="16"/>
  <c r="IT278" i="16"/>
  <c r="IS278" i="16"/>
  <c r="IR278" i="16"/>
  <c r="IQ278" i="16"/>
  <c r="IP278" i="16"/>
  <c r="IO278" i="16"/>
  <c r="IN278" i="16"/>
  <c r="IM278" i="16"/>
  <c r="IL278" i="16"/>
  <c r="IK278" i="16"/>
  <c r="IJ278" i="16"/>
  <c r="II278" i="16"/>
  <c r="JE277" i="16"/>
  <c r="JD277" i="16"/>
  <c r="JC277" i="16"/>
  <c r="JB277" i="16"/>
  <c r="JA277" i="16"/>
  <c r="IZ277" i="16"/>
  <c r="IY277" i="16"/>
  <c r="IX277" i="16"/>
  <c r="IW277" i="16"/>
  <c r="IV277" i="16"/>
  <c r="IU277" i="16"/>
  <c r="IT277" i="16"/>
  <c r="IS277" i="16"/>
  <c r="IR277" i="16"/>
  <c r="IQ277" i="16"/>
  <c r="IP277" i="16"/>
  <c r="IO277" i="16"/>
  <c r="IN277" i="16"/>
  <c r="IM277" i="16"/>
  <c r="IL277" i="16"/>
  <c r="IK277" i="16"/>
  <c r="IJ277" i="16"/>
  <c r="II277" i="16"/>
  <c r="JE276" i="16"/>
  <c r="JD276" i="16"/>
  <c r="JC276" i="16"/>
  <c r="JB276" i="16"/>
  <c r="JA276" i="16"/>
  <c r="IZ276" i="16"/>
  <c r="IY276" i="16"/>
  <c r="IX276" i="16"/>
  <c r="IW276" i="16"/>
  <c r="IV276" i="16"/>
  <c r="IU276" i="16"/>
  <c r="IT276" i="16"/>
  <c r="IS276" i="16"/>
  <c r="IR276" i="16"/>
  <c r="IQ276" i="16"/>
  <c r="IP276" i="16"/>
  <c r="IO276" i="16"/>
  <c r="IN276" i="16"/>
  <c r="IM276" i="16"/>
  <c r="IL276" i="16"/>
  <c r="IK276" i="16"/>
  <c r="IJ276" i="16"/>
  <c r="II276" i="16"/>
  <c r="JE275" i="16"/>
  <c r="JD275" i="16"/>
  <c r="JC275" i="16"/>
  <c r="JB275" i="16"/>
  <c r="JA275" i="16"/>
  <c r="IZ275" i="16"/>
  <c r="IY275" i="16"/>
  <c r="IX275" i="16"/>
  <c r="IW275" i="16"/>
  <c r="IV275" i="16"/>
  <c r="IU275" i="16"/>
  <c r="IT275" i="16"/>
  <c r="IS275" i="16"/>
  <c r="IR275" i="16"/>
  <c r="IQ275" i="16"/>
  <c r="IP275" i="16"/>
  <c r="IO275" i="16"/>
  <c r="IN275" i="16"/>
  <c r="IM275" i="16"/>
  <c r="IL275" i="16"/>
  <c r="IK275" i="16"/>
  <c r="IJ275" i="16"/>
  <c r="II275" i="16"/>
  <c r="JE274" i="16"/>
  <c r="JD274" i="16"/>
  <c r="JC274" i="16"/>
  <c r="JB274" i="16"/>
  <c r="JA274" i="16"/>
  <c r="IZ274" i="16"/>
  <c r="IY274" i="16"/>
  <c r="IX274" i="16"/>
  <c r="IW274" i="16"/>
  <c r="IV274" i="16"/>
  <c r="IU274" i="16"/>
  <c r="IT274" i="16"/>
  <c r="IS274" i="16"/>
  <c r="IR274" i="16"/>
  <c r="IQ274" i="16"/>
  <c r="IP274" i="16"/>
  <c r="IO274" i="16"/>
  <c r="IN274" i="16"/>
  <c r="IM274" i="16"/>
  <c r="IL274" i="16"/>
  <c r="IK274" i="16"/>
  <c r="IJ274" i="16"/>
  <c r="II274" i="16"/>
  <c r="JE273" i="16"/>
  <c r="JD273" i="16"/>
  <c r="JC273" i="16"/>
  <c r="JB273" i="16"/>
  <c r="JA273" i="16"/>
  <c r="IZ273" i="16"/>
  <c r="IY273" i="16"/>
  <c r="IX273" i="16"/>
  <c r="IW273" i="16"/>
  <c r="IV273" i="16"/>
  <c r="IU273" i="16"/>
  <c r="IT273" i="16"/>
  <c r="IS273" i="16"/>
  <c r="IR273" i="16"/>
  <c r="IQ273" i="16"/>
  <c r="IP273" i="16"/>
  <c r="IO273" i="16"/>
  <c r="IN273" i="16"/>
  <c r="IM273" i="16"/>
  <c r="IL273" i="16"/>
  <c r="IK273" i="16"/>
  <c r="IJ273" i="16"/>
  <c r="II273" i="16"/>
  <c r="JE272" i="16"/>
  <c r="JD272" i="16"/>
  <c r="JC272" i="16"/>
  <c r="JB272" i="16"/>
  <c r="JA272" i="16"/>
  <c r="IZ272" i="16"/>
  <c r="IY272" i="16"/>
  <c r="IX272" i="16"/>
  <c r="IW272" i="16"/>
  <c r="IV272" i="16"/>
  <c r="IU272" i="16"/>
  <c r="IT272" i="16"/>
  <c r="IS272" i="16"/>
  <c r="IR272" i="16"/>
  <c r="IQ272" i="16"/>
  <c r="IP272" i="16"/>
  <c r="IO272" i="16"/>
  <c r="IN272" i="16"/>
  <c r="IM272" i="16"/>
  <c r="IL272" i="16"/>
  <c r="IK272" i="16"/>
  <c r="IJ272" i="16"/>
  <c r="II272" i="16"/>
  <c r="JE271" i="16"/>
  <c r="JD271" i="16"/>
  <c r="JC271" i="16"/>
  <c r="JB271" i="16"/>
  <c r="JA271" i="16"/>
  <c r="IZ271" i="16"/>
  <c r="IY271" i="16"/>
  <c r="IX271" i="16"/>
  <c r="IW271" i="16"/>
  <c r="IV271" i="16"/>
  <c r="IU271" i="16"/>
  <c r="IT271" i="16"/>
  <c r="IS271" i="16"/>
  <c r="IR271" i="16"/>
  <c r="IQ271" i="16"/>
  <c r="IP271" i="16"/>
  <c r="IO271" i="16"/>
  <c r="IN271" i="16"/>
  <c r="IM271" i="16"/>
  <c r="IL271" i="16"/>
  <c r="IK271" i="16"/>
  <c r="IJ271" i="16"/>
  <c r="II271" i="16"/>
  <c r="JE270" i="16"/>
  <c r="JD270" i="16"/>
  <c r="JC270" i="16"/>
  <c r="JB270" i="16"/>
  <c r="JA270" i="16"/>
  <c r="IZ270" i="16"/>
  <c r="IY270" i="16"/>
  <c r="IX270" i="16"/>
  <c r="IW270" i="16"/>
  <c r="IV270" i="16"/>
  <c r="IU270" i="16"/>
  <c r="IT270" i="16"/>
  <c r="IS270" i="16"/>
  <c r="IR270" i="16"/>
  <c r="IQ270" i="16"/>
  <c r="IP270" i="16"/>
  <c r="IO270" i="16"/>
  <c r="IN270" i="16"/>
  <c r="IM270" i="16"/>
  <c r="IL270" i="16"/>
  <c r="IK270" i="16"/>
  <c r="IJ270" i="16"/>
  <c r="II270" i="16"/>
  <c r="JE269" i="16"/>
  <c r="JD269" i="16"/>
  <c r="JC269" i="16"/>
  <c r="JB269" i="16"/>
  <c r="JA269" i="16"/>
  <c r="IZ269" i="16"/>
  <c r="IY269" i="16"/>
  <c r="IX269" i="16"/>
  <c r="IW269" i="16"/>
  <c r="IV269" i="16"/>
  <c r="IU269" i="16"/>
  <c r="IT269" i="16"/>
  <c r="IS269" i="16"/>
  <c r="IR269" i="16"/>
  <c r="IQ269" i="16"/>
  <c r="IP269" i="16"/>
  <c r="IO269" i="16"/>
  <c r="IN269" i="16"/>
  <c r="IM269" i="16"/>
  <c r="IL269" i="16"/>
  <c r="IK269" i="16"/>
  <c r="IJ269" i="16"/>
  <c r="II269" i="16"/>
  <c r="JE268" i="16"/>
  <c r="JD268" i="16"/>
  <c r="JC268" i="16"/>
  <c r="JB268" i="16"/>
  <c r="JA268" i="16"/>
  <c r="IZ268" i="16"/>
  <c r="IY268" i="16"/>
  <c r="IX268" i="16"/>
  <c r="IW268" i="16"/>
  <c r="IV268" i="16"/>
  <c r="IU268" i="16"/>
  <c r="IT268" i="16"/>
  <c r="IS268" i="16"/>
  <c r="IR268" i="16"/>
  <c r="IQ268" i="16"/>
  <c r="IP268" i="16"/>
  <c r="IO268" i="16"/>
  <c r="IN268" i="16"/>
  <c r="IM268" i="16"/>
  <c r="IL268" i="16"/>
  <c r="IK268" i="16"/>
  <c r="IJ268" i="16"/>
  <c r="II268" i="16"/>
  <c r="JE267" i="16"/>
  <c r="JD267" i="16"/>
  <c r="JC267" i="16"/>
  <c r="JB267" i="16"/>
  <c r="JA267" i="16"/>
  <c r="IZ267" i="16"/>
  <c r="IY267" i="16"/>
  <c r="IX267" i="16"/>
  <c r="IW267" i="16"/>
  <c r="IV267" i="16"/>
  <c r="IU267" i="16"/>
  <c r="IT267" i="16"/>
  <c r="IS267" i="16"/>
  <c r="IR267" i="16"/>
  <c r="IQ267" i="16"/>
  <c r="IP267" i="16"/>
  <c r="IO267" i="16"/>
  <c r="IN267" i="16"/>
  <c r="IM267" i="16"/>
  <c r="IL267" i="16"/>
  <c r="IK267" i="16"/>
  <c r="IJ267" i="16"/>
  <c r="II267" i="16"/>
  <c r="JE266" i="16"/>
  <c r="JD266" i="16"/>
  <c r="JC266" i="16"/>
  <c r="JB266" i="16"/>
  <c r="JA266" i="16"/>
  <c r="IZ266" i="16"/>
  <c r="IY266" i="16"/>
  <c r="IX266" i="16"/>
  <c r="IW266" i="16"/>
  <c r="IV266" i="16"/>
  <c r="IU266" i="16"/>
  <c r="IT266" i="16"/>
  <c r="IS266" i="16"/>
  <c r="IR266" i="16"/>
  <c r="IQ266" i="16"/>
  <c r="IP266" i="16"/>
  <c r="IO266" i="16"/>
  <c r="IN266" i="16"/>
  <c r="IM266" i="16"/>
  <c r="IL266" i="16"/>
  <c r="IK266" i="16"/>
  <c r="IJ266" i="16"/>
  <c r="II266" i="16"/>
  <c r="JE265" i="16"/>
  <c r="JD265" i="16"/>
  <c r="JC265" i="16"/>
  <c r="JB265" i="16"/>
  <c r="JA265" i="16"/>
  <c r="IZ265" i="16"/>
  <c r="IY265" i="16"/>
  <c r="IX265" i="16"/>
  <c r="IW265" i="16"/>
  <c r="IV265" i="16"/>
  <c r="IU265" i="16"/>
  <c r="IT265" i="16"/>
  <c r="IS265" i="16"/>
  <c r="IR265" i="16"/>
  <c r="IQ265" i="16"/>
  <c r="IP265" i="16"/>
  <c r="IO265" i="16"/>
  <c r="IN265" i="16"/>
  <c r="IM265" i="16"/>
  <c r="IL265" i="16"/>
  <c r="IK265" i="16"/>
  <c r="IJ265" i="16"/>
  <c r="II265" i="16"/>
  <c r="JE264" i="16"/>
  <c r="JD264" i="16"/>
  <c r="JC264" i="16"/>
  <c r="JB264" i="16"/>
  <c r="JA264" i="16"/>
  <c r="IZ264" i="16"/>
  <c r="IY264" i="16"/>
  <c r="IX264" i="16"/>
  <c r="IW264" i="16"/>
  <c r="IV264" i="16"/>
  <c r="IU264" i="16"/>
  <c r="IT264" i="16"/>
  <c r="IS264" i="16"/>
  <c r="IR264" i="16"/>
  <c r="IQ264" i="16"/>
  <c r="IP264" i="16"/>
  <c r="IO264" i="16"/>
  <c r="IN264" i="16"/>
  <c r="IM264" i="16"/>
  <c r="IL264" i="16"/>
  <c r="IK264" i="16"/>
  <c r="IJ264" i="16"/>
  <c r="II264" i="16"/>
  <c r="JE263" i="16"/>
  <c r="JD263" i="16"/>
  <c r="JC263" i="16"/>
  <c r="JB263" i="16"/>
  <c r="JA263" i="16"/>
  <c r="IZ263" i="16"/>
  <c r="IY263" i="16"/>
  <c r="IX263" i="16"/>
  <c r="IW263" i="16"/>
  <c r="IV263" i="16"/>
  <c r="IU263" i="16"/>
  <c r="IT263" i="16"/>
  <c r="IS263" i="16"/>
  <c r="IR263" i="16"/>
  <c r="IQ263" i="16"/>
  <c r="IP263" i="16"/>
  <c r="IO263" i="16"/>
  <c r="IN263" i="16"/>
  <c r="IM263" i="16"/>
  <c r="IL263" i="16"/>
  <c r="IK263" i="16"/>
  <c r="IJ263" i="16"/>
  <c r="II263" i="16"/>
  <c r="JE262" i="16"/>
  <c r="JD262" i="16"/>
  <c r="JC262" i="16"/>
  <c r="JB262" i="16"/>
  <c r="JA262" i="16"/>
  <c r="IZ262" i="16"/>
  <c r="IY262" i="16"/>
  <c r="IX262" i="16"/>
  <c r="IW262" i="16"/>
  <c r="IV262" i="16"/>
  <c r="IU262" i="16"/>
  <c r="IT262" i="16"/>
  <c r="IS262" i="16"/>
  <c r="IR262" i="16"/>
  <c r="IQ262" i="16"/>
  <c r="IP262" i="16"/>
  <c r="IO262" i="16"/>
  <c r="IN262" i="16"/>
  <c r="IM262" i="16"/>
  <c r="IL262" i="16"/>
  <c r="IK262" i="16"/>
  <c r="IJ262" i="16"/>
  <c r="II262" i="16"/>
  <c r="JE261" i="16"/>
  <c r="JD261" i="16"/>
  <c r="JC261" i="16"/>
  <c r="JB261" i="16"/>
  <c r="JA261" i="16"/>
  <c r="IZ261" i="16"/>
  <c r="IY261" i="16"/>
  <c r="IX261" i="16"/>
  <c r="IW261" i="16"/>
  <c r="IV261" i="16"/>
  <c r="IU261" i="16"/>
  <c r="IT261" i="16"/>
  <c r="IS261" i="16"/>
  <c r="IR261" i="16"/>
  <c r="IQ261" i="16"/>
  <c r="IP261" i="16"/>
  <c r="IO261" i="16"/>
  <c r="IN261" i="16"/>
  <c r="IM261" i="16"/>
  <c r="IL261" i="16"/>
  <c r="IK261" i="16"/>
  <c r="IJ261" i="16"/>
  <c r="II261" i="16"/>
  <c r="JE260" i="16"/>
  <c r="JD260" i="16"/>
  <c r="JC260" i="16"/>
  <c r="JB260" i="16"/>
  <c r="JA260" i="16"/>
  <c r="IZ260" i="16"/>
  <c r="IY260" i="16"/>
  <c r="IX260" i="16"/>
  <c r="IW260" i="16"/>
  <c r="IV260" i="16"/>
  <c r="IU260" i="16"/>
  <c r="IT260" i="16"/>
  <c r="IS260" i="16"/>
  <c r="IR260" i="16"/>
  <c r="IQ260" i="16"/>
  <c r="IP260" i="16"/>
  <c r="IO260" i="16"/>
  <c r="IN260" i="16"/>
  <c r="IM260" i="16"/>
  <c r="IL260" i="16"/>
  <c r="IK260" i="16"/>
  <c r="IJ260" i="16"/>
  <c r="II260" i="16"/>
  <c r="JE259" i="16"/>
  <c r="JD259" i="16"/>
  <c r="JC259" i="16"/>
  <c r="JB259" i="16"/>
  <c r="JA259" i="16"/>
  <c r="IZ259" i="16"/>
  <c r="IY259" i="16"/>
  <c r="IX259" i="16"/>
  <c r="IW259" i="16"/>
  <c r="IV259" i="16"/>
  <c r="IU259" i="16"/>
  <c r="IT259" i="16"/>
  <c r="IS259" i="16"/>
  <c r="IR259" i="16"/>
  <c r="IQ259" i="16"/>
  <c r="IP259" i="16"/>
  <c r="IO259" i="16"/>
  <c r="IN259" i="16"/>
  <c r="IM259" i="16"/>
  <c r="IL259" i="16"/>
  <c r="IK259" i="16"/>
  <c r="IJ259" i="16"/>
  <c r="II259" i="16"/>
  <c r="JE258" i="16"/>
  <c r="JD258" i="16"/>
  <c r="JC258" i="16"/>
  <c r="JB258" i="16"/>
  <c r="JA258" i="16"/>
  <c r="IZ258" i="16"/>
  <c r="IY258" i="16"/>
  <c r="IX258" i="16"/>
  <c r="IW258" i="16"/>
  <c r="IV258" i="16"/>
  <c r="IU258" i="16"/>
  <c r="IT258" i="16"/>
  <c r="IS258" i="16"/>
  <c r="IR258" i="16"/>
  <c r="IQ258" i="16"/>
  <c r="IP258" i="16"/>
  <c r="IO258" i="16"/>
  <c r="IN258" i="16"/>
  <c r="IM258" i="16"/>
  <c r="IL258" i="16"/>
  <c r="IK258" i="16"/>
  <c r="IJ258" i="16"/>
  <c r="II258" i="16"/>
  <c r="JE257" i="16"/>
  <c r="JD257" i="16"/>
  <c r="JC257" i="16"/>
  <c r="JB257" i="16"/>
  <c r="JA257" i="16"/>
  <c r="IZ257" i="16"/>
  <c r="IY257" i="16"/>
  <c r="IX257" i="16"/>
  <c r="IW257" i="16"/>
  <c r="IV257" i="16"/>
  <c r="IU257" i="16"/>
  <c r="IT257" i="16"/>
  <c r="IS257" i="16"/>
  <c r="IR257" i="16"/>
  <c r="IQ257" i="16"/>
  <c r="IP257" i="16"/>
  <c r="IO257" i="16"/>
  <c r="IN257" i="16"/>
  <c r="IM257" i="16"/>
  <c r="IL257" i="16"/>
  <c r="IK257" i="16"/>
  <c r="IJ257" i="16"/>
  <c r="II257" i="16"/>
  <c r="JE256" i="16"/>
  <c r="JD256" i="16"/>
  <c r="JC256" i="16"/>
  <c r="JB256" i="16"/>
  <c r="JA256" i="16"/>
  <c r="IZ256" i="16"/>
  <c r="IY256" i="16"/>
  <c r="IX256" i="16"/>
  <c r="IW256" i="16"/>
  <c r="IV256" i="16"/>
  <c r="IU256" i="16"/>
  <c r="IT256" i="16"/>
  <c r="IS256" i="16"/>
  <c r="IR256" i="16"/>
  <c r="IQ256" i="16"/>
  <c r="IP256" i="16"/>
  <c r="IO256" i="16"/>
  <c r="IN256" i="16"/>
  <c r="IM256" i="16"/>
  <c r="IL256" i="16"/>
  <c r="IK256" i="16"/>
  <c r="IJ256" i="16"/>
  <c r="II256" i="16"/>
  <c r="JE255" i="16"/>
  <c r="JD255" i="16"/>
  <c r="JC255" i="16"/>
  <c r="JB255" i="16"/>
  <c r="JA255" i="16"/>
  <c r="IZ255" i="16"/>
  <c r="IY255" i="16"/>
  <c r="IX255" i="16"/>
  <c r="IW255" i="16"/>
  <c r="IV255" i="16"/>
  <c r="IU255" i="16"/>
  <c r="IT255" i="16"/>
  <c r="IS255" i="16"/>
  <c r="IR255" i="16"/>
  <c r="IQ255" i="16"/>
  <c r="IP255" i="16"/>
  <c r="IO255" i="16"/>
  <c r="IN255" i="16"/>
  <c r="IM255" i="16"/>
  <c r="IL255" i="16"/>
  <c r="IK255" i="16"/>
  <c r="IJ255" i="16"/>
  <c r="II255" i="16"/>
  <c r="JE254" i="16"/>
  <c r="JD254" i="16"/>
  <c r="JC254" i="16"/>
  <c r="JB254" i="16"/>
  <c r="JA254" i="16"/>
  <c r="IZ254" i="16"/>
  <c r="IY254" i="16"/>
  <c r="IX254" i="16"/>
  <c r="IW254" i="16"/>
  <c r="IV254" i="16"/>
  <c r="IU254" i="16"/>
  <c r="IT254" i="16"/>
  <c r="IS254" i="16"/>
  <c r="IR254" i="16"/>
  <c r="IQ254" i="16"/>
  <c r="IP254" i="16"/>
  <c r="IO254" i="16"/>
  <c r="IN254" i="16"/>
  <c r="IM254" i="16"/>
  <c r="IL254" i="16"/>
  <c r="IK254" i="16"/>
  <c r="IJ254" i="16"/>
  <c r="II254" i="16"/>
  <c r="JE253" i="16"/>
  <c r="JD253" i="16"/>
  <c r="JC253" i="16"/>
  <c r="JB253" i="16"/>
  <c r="JA253" i="16"/>
  <c r="IZ253" i="16"/>
  <c r="IY253" i="16"/>
  <c r="IX253" i="16"/>
  <c r="IW253" i="16"/>
  <c r="IV253" i="16"/>
  <c r="IU253" i="16"/>
  <c r="IT253" i="16"/>
  <c r="IS253" i="16"/>
  <c r="IR253" i="16"/>
  <c r="IQ253" i="16"/>
  <c r="IP253" i="16"/>
  <c r="IO253" i="16"/>
  <c r="IN253" i="16"/>
  <c r="IM253" i="16"/>
  <c r="IL253" i="16"/>
  <c r="IK253" i="16"/>
  <c r="IJ253" i="16"/>
  <c r="II253" i="16"/>
  <c r="JE252" i="16"/>
  <c r="JD252" i="16"/>
  <c r="JC252" i="16"/>
  <c r="JB252" i="16"/>
  <c r="JA252" i="16"/>
  <c r="IZ252" i="16"/>
  <c r="IY252" i="16"/>
  <c r="IX252" i="16"/>
  <c r="IW252" i="16"/>
  <c r="IV252" i="16"/>
  <c r="IU252" i="16"/>
  <c r="IT252" i="16"/>
  <c r="IS252" i="16"/>
  <c r="IR252" i="16"/>
  <c r="IQ252" i="16"/>
  <c r="IP252" i="16"/>
  <c r="IO252" i="16"/>
  <c r="IN252" i="16"/>
  <c r="IM252" i="16"/>
  <c r="IL252" i="16"/>
  <c r="IK252" i="16"/>
  <c r="IJ252" i="16"/>
  <c r="II252" i="16"/>
  <c r="JE251" i="16"/>
  <c r="JD251" i="16"/>
  <c r="JC251" i="16"/>
  <c r="JB251" i="16"/>
  <c r="JA251" i="16"/>
  <c r="IZ251" i="16"/>
  <c r="IY251" i="16"/>
  <c r="IX251" i="16"/>
  <c r="IW251" i="16"/>
  <c r="IV251" i="16"/>
  <c r="IU251" i="16"/>
  <c r="IT251" i="16"/>
  <c r="IS251" i="16"/>
  <c r="IR251" i="16"/>
  <c r="IQ251" i="16"/>
  <c r="IP251" i="16"/>
  <c r="IO251" i="16"/>
  <c r="IN251" i="16"/>
  <c r="IM251" i="16"/>
  <c r="IL251" i="16"/>
  <c r="IK251" i="16"/>
  <c r="IJ251" i="16"/>
  <c r="II251" i="16"/>
  <c r="JE250" i="16"/>
  <c r="JD250" i="16"/>
  <c r="JC250" i="16"/>
  <c r="JB250" i="16"/>
  <c r="JA250" i="16"/>
  <c r="IZ250" i="16"/>
  <c r="IY250" i="16"/>
  <c r="IX250" i="16"/>
  <c r="IW250" i="16"/>
  <c r="IV250" i="16"/>
  <c r="IU250" i="16"/>
  <c r="IT250" i="16"/>
  <c r="IS250" i="16"/>
  <c r="IR250" i="16"/>
  <c r="IQ250" i="16"/>
  <c r="IP250" i="16"/>
  <c r="IO250" i="16"/>
  <c r="IN250" i="16"/>
  <c r="IM250" i="16"/>
  <c r="IL250" i="16"/>
  <c r="IK250" i="16"/>
  <c r="IJ250" i="16"/>
  <c r="II250" i="16"/>
  <c r="JE249" i="16"/>
  <c r="JD249" i="16"/>
  <c r="JC249" i="16"/>
  <c r="JB249" i="16"/>
  <c r="JA249" i="16"/>
  <c r="IZ249" i="16"/>
  <c r="IY249" i="16"/>
  <c r="IX249" i="16"/>
  <c r="IW249" i="16"/>
  <c r="IV249" i="16"/>
  <c r="IU249" i="16"/>
  <c r="IT249" i="16"/>
  <c r="IS249" i="16"/>
  <c r="IR249" i="16"/>
  <c r="IQ249" i="16"/>
  <c r="IP249" i="16"/>
  <c r="IO249" i="16"/>
  <c r="IN249" i="16"/>
  <c r="IM249" i="16"/>
  <c r="IL249" i="16"/>
  <c r="IK249" i="16"/>
  <c r="IJ249" i="16"/>
  <c r="II249" i="16"/>
  <c r="JE248" i="16"/>
  <c r="JD248" i="16"/>
  <c r="JC248" i="16"/>
  <c r="JB248" i="16"/>
  <c r="JA248" i="16"/>
  <c r="IZ248" i="16"/>
  <c r="IY248" i="16"/>
  <c r="IX248" i="16"/>
  <c r="IW248" i="16"/>
  <c r="IV248" i="16"/>
  <c r="IU248" i="16"/>
  <c r="IT248" i="16"/>
  <c r="IS248" i="16"/>
  <c r="IR248" i="16"/>
  <c r="IQ248" i="16"/>
  <c r="IP248" i="16"/>
  <c r="IO248" i="16"/>
  <c r="IN248" i="16"/>
  <c r="IM248" i="16"/>
  <c r="IL248" i="16"/>
  <c r="IK248" i="16"/>
  <c r="IJ248" i="16"/>
  <c r="II248" i="16"/>
  <c r="JE247" i="16"/>
  <c r="JD247" i="16"/>
  <c r="JC247" i="16"/>
  <c r="JB247" i="16"/>
  <c r="JA247" i="16"/>
  <c r="IZ247" i="16"/>
  <c r="IY247" i="16"/>
  <c r="IX247" i="16"/>
  <c r="IW247" i="16"/>
  <c r="IV247" i="16"/>
  <c r="IU247" i="16"/>
  <c r="IT247" i="16"/>
  <c r="IS247" i="16"/>
  <c r="IR247" i="16"/>
  <c r="IQ247" i="16"/>
  <c r="IP247" i="16"/>
  <c r="IO247" i="16"/>
  <c r="IN247" i="16"/>
  <c r="IM247" i="16"/>
  <c r="IL247" i="16"/>
  <c r="IK247" i="16"/>
  <c r="IJ247" i="16"/>
  <c r="II247" i="16"/>
  <c r="JE246" i="16"/>
  <c r="JD246" i="16"/>
  <c r="JC246" i="16"/>
  <c r="JB246" i="16"/>
  <c r="JA246" i="16"/>
  <c r="IZ246" i="16"/>
  <c r="IY246" i="16"/>
  <c r="IX246" i="16"/>
  <c r="IW246" i="16"/>
  <c r="IV246" i="16"/>
  <c r="IU246" i="16"/>
  <c r="IT246" i="16"/>
  <c r="IS246" i="16"/>
  <c r="IR246" i="16"/>
  <c r="IQ246" i="16"/>
  <c r="IP246" i="16"/>
  <c r="IO246" i="16"/>
  <c r="IN246" i="16"/>
  <c r="IM246" i="16"/>
  <c r="IL246" i="16"/>
  <c r="IK246" i="16"/>
  <c r="IJ246" i="16"/>
  <c r="II246" i="16"/>
  <c r="JE245" i="16"/>
  <c r="JD245" i="16"/>
  <c r="JC245" i="16"/>
  <c r="JB245" i="16"/>
  <c r="JA245" i="16"/>
  <c r="IZ245" i="16"/>
  <c r="IY245" i="16"/>
  <c r="IX245" i="16"/>
  <c r="IW245" i="16"/>
  <c r="IV245" i="16"/>
  <c r="IU245" i="16"/>
  <c r="IT245" i="16"/>
  <c r="IS245" i="16"/>
  <c r="IR245" i="16"/>
  <c r="IQ245" i="16"/>
  <c r="IP245" i="16"/>
  <c r="IO245" i="16"/>
  <c r="IN245" i="16"/>
  <c r="IM245" i="16"/>
  <c r="IL245" i="16"/>
  <c r="IK245" i="16"/>
  <c r="IJ245" i="16"/>
  <c r="II245" i="16"/>
  <c r="JE244" i="16"/>
  <c r="JD244" i="16"/>
  <c r="JC244" i="16"/>
  <c r="JB244" i="16"/>
  <c r="JA244" i="16"/>
  <c r="IZ244" i="16"/>
  <c r="IY244" i="16"/>
  <c r="IX244" i="16"/>
  <c r="IW244" i="16"/>
  <c r="IV244" i="16"/>
  <c r="IU244" i="16"/>
  <c r="IT244" i="16"/>
  <c r="IS244" i="16"/>
  <c r="IR244" i="16"/>
  <c r="IQ244" i="16"/>
  <c r="IP244" i="16"/>
  <c r="IO244" i="16"/>
  <c r="IN244" i="16"/>
  <c r="IM244" i="16"/>
  <c r="IL244" i="16"/>
  <c r="IK244" i="16"/>
  <c r="IJ244" i="16"/>
  <c r="II244" i="16"/>
  <c r="JE243" i="16"/>
  <c r="JD243" i="16"/>
  <c r="JC243" i="16"/>
  <c r="JB243" i="16"/>
  <c r="JA243" i="16"/>
  <c r="IZ243" i="16"/>
  <c r="IY243" i="16"/>
  <c r="IX243" i="16"/>
  <c r="IW243" i="16"/>
  <c r="IV243" i="16"/>
  <c r="IU243" i="16"/>
  <c r="IT243" i="16"/>
  <c r="IS243" i="16"/>
  <c r="IR243" i="16"/>
  <c r="IQ243" i="16"/>
  <c r="IP243" i="16"/>
  <c r="IO243" i="16"/>
  <c r="IN243" i="16"/>
  <c r="IM243" i="16"/>
  <c r="IL243" i="16"/>
  <c r="IK243" i="16"/>
  <c r="IJ243" i="16"/>
  <c r="II243" i="16"/>
  <c r="JE242" i="16"/>
  <c r="JD242" i="16"/>
  <c r="JC242" i="16"/>
  <c r="JB242" i="16"/>
  <c r="JA242" i="16"/>
  <c r="IZ242" i="16"/>
  <c r="IY242" i="16"/>
  <c r="IX242" i="16"/>
  <c r="IW242" i="16"/>
  <c r="IV242" i="16"/>
  <c r="IU242" i="16"/>
  <c r="IT242" i="16"/>
  <c r="IS242" i="16"/>
  <c r="IR242" i="16"/>
  <c r="IQ242" i="16"/>
  <c r="IP242" i="16"/>
  <c r="IO242" i="16"/>
  <c r="IN242" i="16"/>
  <c r="IM242" i="16"/>
  <c r="IL242" i="16"/>
  <c r="IK242" i="16"/>
  <c r="IJ242" i="16"/>
  <c r="II242" i="16"/>
  <c r="JE241" i="16"/>
  <c r="JD241" i="16"/>
  <c r="JC241" i="16"/>
  <c r="JB241" i="16"/>
  <c r="JA241" i="16"/>
  <c r="IZ241" i="16"/>
  <c r="IY241" i="16"/>
  <c r="IX241" i="16"/>
  <c r="IW241" i="16"/>
  <c r="IV241" i="16"/>
  <c r="IU241" i="16"/>
  <c r="IT241" i="16"/>
  <c r="IS241" i="16"/>
  <c r="IR241" i="16"/>
  <c r="IQ241" i="16"/>
  <c r="IP241" i="16"/>
  <c r="IO241" i="16"/>
  <c r="IN241" i="16"/>
  <c r="IM241" i="16"/>
  <c r="IL241" i="16"/>
  <c r="IK241" i="16"/>
  <c r="IJ241" i="16"/>
  <c r="II241" i="16"/>
  <c r="JE240" i="16"/>
  <c r="JD240" i="16"/>
  <c r="JC240" i="16"/>
  <c r="JB240" i="16"/>
  <c r="JA240" i="16"/>
  <c r="IZ240" i="16"/>
  <c r="IY240" i="16"/>
  <c r="IX240" i="16"/>
  <c r="IW240" i="16"/>
  <c r="IV240" i="16"/>
  <c r="IU240" i="16"/>
  <c r="IT240" i="16"/>
  <c r="IS240" i="16"/>
  <c r="IR240" i="16"/>
  <c r="IQ240" i="16"/>
  <c r="IP240" i="16"/>
  <c r="IO240" i="16"/>
  <c r="IN240" i="16"/>
  <c r="IM240" i="16"/>
  <c r="IL240" i="16"/>
  <c r="IK240" i="16"/>
  <c r="IJ240" i="16"/>
  <c r="II240" i="16"/>
  <c r="JE239" i="16"/>
  <c r="JD239" i="16"/>
  <c r="JC239" i="16"/>
  <c r="JB239" i="16"/>
  <c r="JA239" i="16"/>
  <c r="IZ239" i="16"/>
  <c r="IY239" i="16"/>
  <c r="IX239" i="16"/>
  <c r="IW239" i="16"/>
  <c r="IV239" i="16"/>
  <c r="IU239" i="16"/>
  <c r="IT239" i="16"/>
  <c r="IS239" i="16"/>
  <c r="IR239" i="16"/>
  <c r="IQ239" i="16"/>
  <c r="IP239" i="16"/>
  <c r="IO239" i="16"/>
  <c r="IN239" i="16"/>
  <c r="IM239" i="16"/>
  <c r="IL239" i="16"/>
  <c r="IK239" i="16"/>
  <c r="IJ239" i="16"/>
  <c r="II239" i="16"/>
  <c r="JE238" i="16"/>
  <c r="JD238" i="16"/>
  <c r="JC238" i="16"/>
  <c r="JB238" i="16"/>
  <c r="JA238" i="16"/>
  <c r="IZ238" i="16"/>
  <c r="IY238" i="16"/>
  <c r="IX238" i="16"/>
  <c r="IW238" i="16"/>
  <c r="IV238" i="16"/>
  <c r="IU238" i="16"/>
  <c r="IT238" i="16"/>
  <c r="IS238" i="16"/>
  <c r="IR238" i="16"/>
  <c r="IQ238" i="16"/>
  <c r="IP238" i="16"/>
  <c r="IO238" i="16"/>
  <c r="IN238" i="16"/>
  <c r="IM238" i="16"/>
  <c r="IL238" i="16"/>
  <c r="IK238" i="16"/>
  <c r="IJ238" i="16"/>
  <c r="II238" i="16"/>
  <c r="JE237" i="16"/>
  <c r="JD237" i="16"/>
  <c r="JC237" i="16"/>
  <c r="JB237" i="16"/>
  <c r="JA237" i="16"/>
  <c r="IZ237" i="16"/>
  <c r="IY237" i="16"/>
  <c r="IX237" i="16"/>
  <c r="IW237" i="16"/>
  <c r="IV237" i="16"/>
  <c r="IU237" i="16"/>
  <c r="IT237" i="16"/>
  <c r="IS237" i="16"/>
  <c r="IR237" i="16"/>
  <c r="IQ237" i="16"/>
  <c r="IP237" i="16"/>
  <c r="IO237" i="16"/>
  <c r="IN237" i="16"/>
  <c r="IM237" i="16"/>
  <c r="IL237" i="16"/>
  <c r="IK237" i="16"/>
  <c r="IJ237" i="16"/>
  <c r="II237" i="16"/>
  <c r="JE236" i="16"/>
  <c r="JD236" i="16"/>
  <c r="JC236" i="16"/>
  <c r="JB236" i="16"/>
  <c r="JA236" i="16"/>
  <c r="IZ236" i="16"/>
  <c r="IY236" i="16"/>
  <c r="IX236" i="16"/>
  <c r="IW236" i="16"/>
  <c r="IV236" i="16"/>
  <c r="IU236" i="16"/>
  <c r="IT236" i="16"/>
  <c r="IS236" i="16"/>
  <c r="IR236" i="16"/>
  <c r="IQ236" i="16"/>
  <c r="IP236" i="16"/>
  <c r="IO236" i="16"/>
  <c r="IN236" i="16"/>
  <c r="IM236" i="16"/>
  <c r="IL236" i="16"/>
  <c r="IK236" i="16"/>
  <c r="IJ236" i="16"/>
  <c r="II236" i="16"/>
  <c r="JE235" i="16"/>
  <c r="JD235" i="16"/>
  <c r="JC235" i="16"/>
  <c r="JB235" i="16"/>
  <c r="JA235" i="16"/>
  <c r="IZ235" i="16"/>
  <c r="IY235" i="16"/>
  <c r="IX235" i="16"/>
  <c r="IW235" i="16"/>
  <c r="IV235" i="16"/>
  <c r="IU235" i="16"/>
  <c r="IT235" i="16"/>
  <c r="IS235" i="16"/>
  <c r="IR235" i="16"/>
  <c r="IQ235" i="16"/>
  <c r="IP235" i="16"/>
  <c r="IO235" i="16"/>
  <c r="IN235" i="16"/>
  <c r="IM235" i="16"/>
  <c r="IL235" i="16"/>
  <c r="IK235" i="16"/>
  <c r="IJ235" i="16"/>
  <c r="II235" i="16"/>
  <c r="JE234" i="16"/>
  <c r="JD234" i="16"/>
  <c r="JC234" i="16"/>
  <c r="JB234" i="16"/>
  <c r="JA234" i="16"/>
  <c r="IZ234" i="16"/>
  <c r="IY234" i="16"/>
  <c r="IX234" i="16"/>
  <c r="IW234" i="16"/>
  <c r="IV234" i="16"/>
  <c r="IU234" i="16"/>
  <c r="IT234" i="16"/>
  <c r="IS234" i="16"/>
  <c r="IR234" i="16"/>
  <c r="IQ234" i="16"/>
  <c r="IP234" i="16"/>
  <c r="IO234" i="16"/>
  <c r="IN234" i="16"/>
  <c r="IM234" i="16"/>
  <c r="IL234" i="16"/>
  <c r="IK234" i="16"/>
  <c r="IJ234" i="16"/>
  <c r="II234" i="16"/>
  <c r="JE233" i="16"/>
  <c r="JD233" i="16"/>
  <c r="JC233" i="16"/>
  <c r="JB233" i="16"/>
  <c r="JA233" i="16"/>
  <c r="IZ233" i="16"/>
  <c r="IY233" i="16"/>
  <c r="IX233" i="16"/>
  <c r="IW233" i="16"/>
  <c r="IV233" i="16"/>
  <c r="IU233" i="16"/>
  <c r="IT233" i="16"/>
  <c r="IS233" i="16"/>
  <c r="IR233" i="16"/>
  <c r="IQ233" i="16"/>
  <c r="IP233" i="16"/>
  <c r="IO233" i="16"/>
  <c r="IN233" i="16"/>
  <c r="IM233" i="16"/>
  <c r="IL233" i="16"/>
  <c r="IK233" i="16"/>
  <c r="IJ233" i="16"/>
  <c r="II233" i="16"/>
  <c r="JE232" i="16"/>
  <c r="JD232" i="16"/>
  <c r="JC232" i="16"/>
  <c r="JB232" i="16"/>
  <c r="JA232" i="16"/>
  <c r="IZ232" i="16"/>
  <c r="IY232" i="16"/>
  <c r="IX232" i="16"/>
  <c r="IW232" i="16"/>
  <c r="IV232" i="16"/>
  <c r="IU232" i="16"/>
  <c r="IT232" i="16"/>
  <c r="IS232" i="16"/>
  <c r="IR232" i="16"/>
  <c r="IQ232" i="16"/>
  <c r="IP232" i="16"/>
  <c r="IO232" i="16"/>
  <c r="IN232" i="16"/>
  <c r="IM232" i="16"/>
  <c r="IL232" i="16"/>
  <c r="IK232" i="16"/>
  <c r="IJ232" i="16"/>
  <c r="II232" i="16"/>
  <c r="JE231" i="16"/>
  <c r="JD231" i="16"/>
  <c r="JC231" i="16"/>
  <c r="JB231" i="16"/>
  <c r="JA231" i="16"/>
  <c r="IZ231" i="16"/>
  <c r="IY231" i="16"/>
  <c r="IX231" i="16"/>
  <c r="IW231" i="16"/>
  <c r="IV231" i="16"/>
  <c r="IU231" i="16"/>
  <c r="IT231" i="16"/>
  <c r="IS231" i="16"/>
  <c r="IR231" i="16"/>
  <c r="IQ231" i="16"/>
  <c r="IP231" i="16"/>
  <c r="IO231" i="16"/>
  <c r="IN231" i="16"/>
  <c r="IM231" i="16"/>
  <c r="IL231" i="16"/>
  <c r="IK231" i="16"/>
  <c r="IJ231" i="16"/>
  <c r="II231" i="16"/>
  <c r="JE230" i="16"/>
  <c r="JD230" i="16"/>
  <c r="JC230" i="16"/>
  <c r="JB230" i="16"/>
  <c r="JA230" i="16"/>
  <c r="IZ230" i="16"/>
  <c r="IY230" i="16"/>
  <c r="IX230" i="16"/>
  <c r="IW230" i="16"/>
  <c r="IV230" i="16"/>
  <c r="IU230" i="16"/>
  <c r="IT230" i="16"/>
  <c r="IS230" i="16"/>
  <c r="IR230" i="16"/>
  <c r="IQ230" i="16"/>
  <c r="IP230" i="16"/>
  <c r="IO230" i="16"/>
  <c r="IN230" i="16"/>
  <c r="IM230" i="16"/>
  <c r="IL230" i="16"/>
  <c r="IK230" i="16"/>
  <c r="IJ230" i="16"/>
  <c r="II230" i="16"/>
  <c r="JE229" i="16"/>
  <c r="JD229" i="16"/>
  <c r="JC229" i="16"/>
  <c r="JB229" i="16"/>
  <c r="JA229" i="16"/>
  <c r="IZ229" i="16"/>
  <c r="IY229" i="16"/>
  <c r="IX229" i="16"/>
  <c r="IW229" i="16"/>
  <c r="IV229" i="16"/>
  <c r="IU229" i="16"/>
  <c r="IT229" i="16"/>
  <c r="IS229" i="16"/>
  <c r="IR229" i="16"/>
  <c r="IQ229" i="16"/>
  <c r="IP229" i="16"/>
  <c r="IO229" i="16"/>
  <c r="IN229" i="16"/>
  <c r="IM229" i="16"/>
  <c r="IL229" i="16"/>
  <c r="IK229" i="16"/>
  <c r="IJ229" i="16"/>
  <c r="II229" i="16"/>
  <c r="JE228" i="16"/>
  <c r="JD228" i="16"/>
  <c r="JC228" i="16"/>
  <c r="JB228" i="16"/>
  <c r="JA228" i="16"/>
  <c r="IZ228" i="16"/>
  <c r="IY228" i="16"/>
  <c r="IX228" i="16"/>
  <c r="IW228" i="16"/>
  <c r="IV228" i="16"/>
  <c r="IU228" i="16"/>
  <c r="IT228" i="16"/>
  <c r="IS228" i="16"/>
  <c r="IR228" i="16"/>
  <c r="IQ228" i="16"/>
  <c r="IP228" i="16"/>
  <c r="IO228" i="16"/>
  <c r="IN228" i="16"/>
  <c r="IM228" i="16"/>
  <c r="IL228" i="16"/>
  <c r="IK228" i="16"/>
  <c r="IJ228" i="16"/>
  <c r="II228" i="16"/>
  <c r="JE227" i="16"/>
  <c r="JD227" i="16"/>
  <c r="JC227" i="16"/>
  <c r="JB227" i="16"/>
  <c r="JA227" i="16"/>
  <c r="IZ227" i="16"/>
  <c r="IY227" i="16"/>
  <c r="IX227" i="16"/>
  <c r="IW227" i="16"/>
  <c r="IV227" i="16"/>
  <c r="IU227" i="16"/>
  <c r="IT227" i="16"/>
  <c r="IS227" i="16"/>
  <c r="IR227" i="16"/>
  <c r="IQ227" i="16"/>
  <c r="IP227" i="16"/>
  <c r="IO227" i="16"/>
  <c r="IN227" i="16"/>
  <c r="IM227" i="16"/>
  <c r="IL227" i="16"/>
  <c r="IK227" i="16"/>
  <c r="IJ227" i="16"/>
  <c r="II227" i="16"/>
  <c r="JE226" i="16"/>
  <c r="JD226" i="16"/>
  <c r="JC226" i="16"/>
  <c r="JB226" i="16"/>
  <c r="JA226" i="16"/>
  <c r="IZ226" i="16"/>
  <c r="IY226" i="16"/>
  <c r="IX226" i="16"/>
  <c r="IW226" i="16"/>
  <c r="IV226" i="16"/>
  <c r="IU226" i="16"/>
  <c r="IT226" i="16"/>
  <c r="IS226" i="16"/>
  <c r="IR226" i="16"/>
  <c r="IQ226" i="16"/>
  <c r="IP226" i="16"/>
  <c r="IO226" i="16"/>
  <c r="IN226" i="16"/>
  <c r="IM226" i="16"/>
  <c r="IL226" i="16"/>
  <c r="IK226" i="16"/>
  <c r="IJ226" i="16"/>
  <c r="II226" i="16"/>
  <c r="JE225" i="16"/>
  <c r="JD225" i="16"/>
  <c r="JC225" i="16"/>
  <c r="JB225" i="16"/>
  <c r="JA225" i="16"/>
  <c r="IZ225" i="16"/>
  <c r="IY225" i="16"/>
  <c r="IX225" i="16"/>
  <c r="IW225" i="16"/>
  <c r="IV225" i="16"/>
  <c r="IU225" i="16"/>
  <c r="IT225" i="16"/>
  <c r="IS225" i="16"/>
  <c r="IR225" i="16"/>
  <c r="IQ225" i="16"/>
  <c r="IP225" i="16"/>
  <c r="IO225" i="16"/>
  <c r="IN225" i="16"/>
  <c r="IM225" i="16"/>
  <c r="IL225" i="16"/>
  <c r="IK225" i="16"/>
  <c r="IJ225" i="16"/>
  <c r="II225" i="16"/>
  <c r="JE224" i="16"/>
  <c r="JD224" i="16"/>
  <c r="JC224" i="16"/>
  <c r="JB224" i="16"/>
  <c r="JA224" i="16"/>
  <c r="IZ224" i="16"/>
  <c r="IY224" i="16"/>
  <c r="IX224" i="16"/>
  <c r="IW224" i="16"/>
  <c r="IV224" i="16"/>
  <c r="IU224" i="16"/>
  <c r="IT224" i="16"/>
  <c r="IS224" i="16"/>
  <c r="IR224" i="16"/>
  <c r="IQ224" i="16"/>
  <c r="IP224" i="16"/>
  <c r="IO224" i="16"/>
  <c r="IN224" i="16"/>
  <c r="IM224" i="16"/>
  <c r="IL224" i="16"/>
  <c r="IK224" i="16"/>
  <c r="IJ224" i="16"/>
  <c r="II224" i="16"/>
  <c r="JE223" i="16"/>
  <c r="JD223" i="16"/>
  <c r="JC223" i="16"/>
  <c r="JB223" i="16"/>
  <c r="JA223" i="16"/>
  <c r="IZ223" i="16"/>
  <c r="IY223" i="16"/>
  <c r="IX223" i="16"/>
  <c r="IW223" i="16"/>
  <c r="IV223" i="16"/>
  <c r="IU223" i="16"/>
  <c r="IT223" i="16"/>
  <c r="IS223" i="16"/>
  <c r="IR223" i="16"/>
  <c r="IQ223" i="16"/>
  <c r="IP223" i="16"/>
  <c r="IO223" i="16"/>
  <c r="IN223" i="16"/>
  <c r="IM223" i="16"/>
  <c r="IL223" i="16"/>
  <c r="IK223" i="16"/>
  <c r="IJ223" i="16"/>
  <c r="II223" i="16"/>
  <c r="JE222" i="16"/>
  <c r="JD222" i="16"/>
  <c r="JC222" i="16"/>
  <c r="JB222" i="16"/>
  <c r="JA222" i="16"/>
  <c r="IZ222" i="16"/>
  <c r="IY222" i="16"/>
  <c r="IX222" i="16"/>
  <c r="IW222" i="16"/>
  <c r="IV222" i="16"/>
  <c r="IU222" i="16"/>
  <c r="IT222" i="16"/>
  <c r="IS222" i="16"/>
  <c r="IR222" i="16"/>
  <c r="IQ222" i="16"/>
  <c r="IP222" i="16"/>
  <c r="IO222" i="16"/>
  <c r="IN222" i="16"/>
  <c r="IM222" i="16"/>
  <c r="IL222" i="16"/>
  <c r="IK222" i="16"/>
  <c r="IJ222" i="16"/>
  <c r="II222" i="16"/>
  <c r="JE221" i="16"/>
  <c r="JD221" i="16"/>
  <c r="JC221" i="16"/>
  <c r="JB221" i="16"/>
  <c r="JA221" i="16"/>
  <c r="IZ221" i="16"/>
  <c r="IY221" i="16"/>
  <c r="IX221" i="16"/>
  <c r="IW221" i="16"/>
  <c r="IV221" i="16"/>
  <c r="IU221" i="16"/>
  <c r="IT221" i="16"/>
  <c r="IS221" i="16"/>
  <c r="IR221" i="16"/>
  <c r="IQ221" i="16"/>
  <c r="IP221" i="16"/>
  <c r="IO221" i="16"/>
  <c r="IN221" i="16"/>
  <c r="IM221" i="16"/>
  <c r="IL221" i="16"/>
  <c r="IK221" i="16"/>
  <c r="IJ221" i="16"/>
  <c r="II221" i="16"/>
  <c r="JE220" i="16"/>
  <c r="JD220" i="16"/>
  <c r="JC220" i="16"/>
  <c r="JB220" i="16"/>
  <c r="JA220" i="16"/>
  <c r="IZ220" i="16"/>
  <c r="IY220" i="16"/>
  <c r="IX220" i="16"/>
  <c r="IW220" i="16"/>
  <c r="IV220" i="16"/>
  <c r="IU220" i="16"/>
  <c r="IT220" i="16"/>
  <c r="IS220" i="16"/>
  <c r="IR220" i="16"/>
  <c r="IQ220" i="16"/>
  <c r="IP220" i="16"/>
  <c r="IO220" i="16"/>
  <c r="IN220" i="16"/>
  <c r="IM220" i="16"/>
  <c r="IL220" i="16"/>
  <c r="IK220" i="16"/>
  <c r="IJ220" i="16"/>
  <c r="II220" i="16"/>
  <c r="JE219" i="16"/>
  <c r="JD219" i="16"/>
  <c r="JC219" i="16"/>
  <c r="JB219" i="16"/>
  <c r="JA219" i="16"/>
  <c r="IZ219" i="16"/>
  <c r="IY219" i="16"/>
  <c r="IX219" i="16"/>
  <c r="IW219" i="16"/>
  <c r="IV219" i="16"/>
  <c r="IU219" i="16"/>
  <c r="IT219" i="16"/>
  <c r="IS219" i="16"/>
  <c r="IR219" i="16"/>
  <c r="IQ219" i="16"/>
  <c r="IP219" i="16"/>
  <c r="IO219" i="16"/>
  <c r="IN219" i="16"/>
  <c r="IM219" i="16"/>
  <c r="IL219" i="16"/>
  <c r="IK219" i="16"/>
  <c r="IJ219" i="16"/>
  <c r="II219" i="16"/>
  <c r="JE218" i="16"/>
  <c r="JD218" i="16"/>
  <c r="JC218" i="16"/>
  <c r="JB218" i="16"/>
  <c r="JA218" i="16"/>
  <c r="IZ218" i="16"/>
  <c r="IY218" i="16"/>
  <c r="IX218" i="16"/>
  <c r="IW218" i="16"/>
  <c r="IV218" i="16"/>
  <c r="IU218" i="16"/>
  <c r="IT218" i="16"/>
  <c r="IS218" i="16"/>
  <c r="IR218" i="16"/>
  <c r="IQ218" i="16"/>
  <c r="IP218" i="16"/>
  <c r="IO218" i="16"/>
  <c r="IN218" i="16"/>
  <c r="IM218" i="16"/>
  <c r="IL218" i="16"/>
  <c r="IK218" i="16"/>
  <c r="IJ218" i="16"/>
  <c r="II218" i="16"/>
  <c r="JE217" i="16"/>
  <c r="JD217" i="16"/>
  <c r="JC217" i="16"/>
  <c r="JB217" i="16"/>
  <c r="JA217" i="16"/>
  <c r="IZ217" i="16"/>
  <c r="IY217" i="16"/>
  <c r="IX217" i="16"/>
  <c r="IW217" i="16"/>
  <c r="IV217" i="16"/>
  <c r="IU217" i="16"/>
  <c r="IT217" i="16"/>
  <c r="IS217" i="16"/>
  <c r="IR217" i="16"/>
  <c r="IQ217" i="16"/>
  <c r="IP217" i="16"/>
  <c r="IO217" i="16"/>
  <c r="IN217" i="16"/>
  <c r="IM217" i="16"/>
  <c r="IL217" i="16"/>
  <c r="IK217" i="16"/>
  <c r="IJ217" i="16"/>
  <c r="II217" i="16"/>
  <c r="JE216" i="16"/>
  <c r="JD216" i="16"/>
  <c r="JC216" i="16"/>
  <c r="JB216" i="16"/>
  <c r="JA216" i="16"/>
  <c r="IZ216" i="16"/>
  <c r="IY216" i="16"/>
  <c r="IX216" i="16"/>
  <c r="IW216" i="16"/>
  <c r="IV216" i="16"/>
  <c r="IU216" i="16"/>
  <c r="IT216" i="16"/>
  <c r="IS216" i="16"/>
  <c r="IR216" i="16"/>
  <c r="IQ216" i="16"/>
  <c r="IP216" i="16"/>
  <c r="IO216" i="16"/>
  <c r="IN216" i="16"/>
  <c r="IM216" i="16"/>
  <c r="IL216" i="16"/>
  <c r="IK216" i="16"/>
  <c r="IJ216" i="16"/>
  <c r="II216" i="16"/>
  <c r="JE215" i="16"/>
  <c r="JD215" i="16"/>
  <c r="JC215" i="16"/>
  <c r="JB215" i="16"/>
  <c r="JA215" i="16"/>
  <c r="IZ215" i="16"/>
  <c r="IY215" i="16"/>
  <c r="IX215" i="16"/>
  <c r="IW215" i="16"/>
  <c r="IV215" i="16"/>
  <c r="IU215" i="16"/>
  <c r="IT215" i="16"/>
  <c r="IS215" i="16"/>
  <c r="IR215" i="16"/>
  <c r="IQ215" i="16"/>
  <c r="IP215" i="16"/>
  <c r="IO215" i="16"/>
  <c r="IN215" i="16"/>
  <c r="IM215" i="16"/>
  <c r="IL215" i="16"/>
  <c r="IK215" i="16"/>
  <c r="IJ215" i="16"/>
  <c r="II215" i="16"/>
  <c r="JE214" i="16"/>
  <c r="JD214" i="16"/>
  <c r="JC214" i="16"/>
  <c r="JB214" i="16"/>
  <c r="JA214" i="16"/>
  <c r="IZ214" i="16"/>
  <c r="IY214" i="16"/>
  <c r="IX214" i="16"/>
  <c r="IW214" i="16"/>
  <c r="IV214" i="16"/>
  <c r="IU214" i="16"/>
  <c r="IT214" i="16"/>
  <c r="IS214" i="16"/>
  <c r="IR214" i="16"/>
  <c r="IQ214" i="16"/>
  <c r="IP214" i="16"/>
  <c r="IO214" i="16"/>
  <c r="IN214" i="16"/>
  <c r="IM214" i="16"/>
  <c r="IL214" i="16"/>
  <c r="IK214" i="16"/>
  <c r="IJ214" i="16"/>
  <c r="II214" i="16"/>
  <c r="JE213" i="16"/>
  <c r="JD213" i="16"/>
  <c r="JC213" i="16"/>
  <c r="JB213" i="16"/>
  <c r="JA213" i="16"/>
  <c r="IZ213" i="16"/>
  <c r="IY213" i="16"/>
  <c r="IX213" i="16"/>
  <c r="IW213" i="16"/>
  <c r="IV213" i="16"/>
  <c r="IU213" i="16"/>
  <c r="IT213" i="16"/>
  <c r="IS213" i="16"/>
  <c r="IR213" i="16"/>
  <c r="IQ213" i="16"/>
  <c r="IP213" i="16"/>
  <c r="IO213" i="16"/>
  <c r="IN213" i="16"/>
  <c r="IM213" i="16"/>
  <c r="IL213" i="16"/>
  <c r="IK213" i="16"/>
  <c r="IJ213" i="16"/>
  <c r="II213" i="16"/>
  <c r="JE212" i="16"/>
  <c r="JD212" i="16"/>
  <c r="JC212" i="16"/>
  <c r="JB212" i="16"/>
  <c r="JA212" i="16"/>
  <c r="IZ212" i="16"/>
  <c r="IY212" i="16"/>
  <c r="IX212" i="16"/>
  <c r="IW212" i="16"/>
  <c r="IV212" i="16"/>
  <c r="IU212" i="16"/>
  <c r="IT212" i="16"/>
  <c r="IS212" i="16"/>
  <c r="IR212" i="16"/>
  <c r="IQ212" i="16"/>
  <c r="IP212" i="16"/>
  <c r="IO212" i="16"/>
  <c r="IN212" i="16"/>
  <c r="IM212" i="16"/>
  <c r="IL212" i="16"/>
  <c r="IK212" i="16"/>
  <c r="IJ212" i="16"/>
  <c r="II212" i="16"/>
  <c r="JE211" i="16"/>
  <c r="JD211" i="16"/>
  <c r="JC211" i="16"/>
  <c r="JB211" i="16"/>
  <c r="JA211" i="16"/>
  <c r="IZ211" i="16"/>
  <c r="IY211" i="16"/>
  <c r="IX211" i="16"/>
  <c r="IW211" i="16"/>
  <c r="IV211" i="16"/>
  <c r="IU211" i="16"/>
  <c r="IT211" i="16"/>
  <c r="IS211" i="16"/>
  <c r="IR211" i="16"/>
  <c r="IQ211" i="16"/>
  <c r="IP211" i="16"/>
  <c r="IO211" i="16"/>
  <c r="IN211" i="16"/>
  <c r="IM211" i="16"/>
  <c r="IL211" i="16"/>
  <c r="IK211" i="16"/>
  <c r="IJ211" i="16"/>
  <c r="II211" i="16"/>
  <c r="JE210" i="16"/>
  <c r="JD210" i="16"/>
  <c r="JC210" i="16"/>
  <c r="JB210" i="16"/>
  <c r="JA210" i="16"/>
  <c r="IZ210" i="16"/>
  <c r="IY210" i="16"/>
  <c r="IX210" i="16"/>
  <c r="IW210" i="16"/>
  <c r="IV210" i="16"/>
  <c r="IU210" i="16"/>
  <c r="IT210" i="16"/>
  <c r="IS210" i="16"/>
  <c r="IR210" i="16"/>
  <c r="IQ210" i="16"/>
  <c r="IP210" i="16"/>
  <c r="IO210" i="16"/>
  <c r="IN210" i="16"/>
  <c r="IM210" i="16"/>
  <c r="IL210" i="16"/>
  <c r="IK210" i="16"/>
  <c r="IJ210" i="16"/>
  <c r="II210" i="16"/>
  <c r="JE209" i="16"/>
  <c r="JD209" i="16"/>
  <c r="JC209" i="16"/>
  <c r="JB209" i="16"/>
  <c r="JA209" i="16"/>
  <c r="IZ209" i="16"/>
  <c r="IY209" i="16"/>
  <c r="IX209" i="16"/>
  <c r="IW209" i="16"/>
  <c r="IV209" i="16"/>
  <c r="IU209" i="16"/>
  <c r="IT209" i="16"/>
  <c r="IS209" i="16"/>
  <c r="IR209" i="16"/>
  <c r="IQ209" i="16"/>
  <c r="IP209" i="16"/>
  <c r="IO209" i="16"/>
  <c r="IN209" i="16"/>
  <c r="IM209" i="16"/>
  <c r="IL209" i="16"/>
  <c r="IK209" i="16"/>
  <c r="IJ209" i="16"/>
  <c r="II209" i="16"/>
  <c r="JE208" i="16"/>
  <c r="JD208" i="16"/>
  <c r="JC208" i="16"/>
  <c r="JB208" i="16"/>
  <c r="JA208" i="16"/>
  <c r="IZ208" i="16"/>
  <c r="IY208" i="16"/>
  <c r="IX208" i="16"/>
  <c r="IW208" i="16"/>
  <c r="IV208" i="16"/>
  <c r="IU208" i="16"/>
  <c r="IT208" i="16"/>
  <c r="IS208" i="16"/>
  <c r="IR208" i="16"/>
  <c r="IQ208" i="16"/>
  <c r="IP208" i="16"/>
  <c r="IO208" i="16"/>
  <c r="IN208" i="16"/>
  <c r="IM208" i="16"/>
  <c r="IL208" i="16"/>
  <c r="IK208" i="16"/>
  <c r="IJ208" i="16"/>
  <c r="II208" i="16"/>
  <c r="JE207" i="16"/>
  <c r="JD207" i="16"/>
  <c r="JC207" i="16"/>
  <c r="JB207" i="16"/>
  <c r="JA207" i="16"/>
  <c r="IZ207" i="16"/>
  <c r="IY207" i="16"/>
  <c r="IX207" i="16"/>
  <c r="IW207" i="16"/>
  <c r="IV207" i="16"/>
  <c r="IU207" i="16"/>
  <c r="IT207" i="16"/>
  <c r="IS207" i="16"/>
  <c r="IR207" i="16"/>
  <c r="IQ207" i="16"/>
  <c r="IP207" i="16"/>
  <c r="IO207" i="16"/>
  <c r="IN207" i="16"/>
  <c r="IM207" i="16"/>
  <c r="IL207" i="16"/>
  <c r="IK207" i="16"/>
  <c r="IJ207" i="16"/>
  <c r="II207" i="16"/>
  <c r="JE206" i="16"/>
  <c r="JD206" i="16"/>
  <c r="JC206" i="16"/>
  <c r="JB206" i="16"/>
  <c r="JA206" i="16"/>
  <c r="IZ206" i="16"/>
  <c r="IY206" i="16"/>
  <c r="IX206" i="16"/>
  <c r="IW206" i="16"/>
  <c r="IV206" i="16"/>
  <c r="IU206" i="16"/>
  <c r="IT206" i="16"/>
  <c r="IS206" i="16"/>
  <c r="IR206" i="16"/>
  <c r="IQ206" i="16"/>
  <c r="IP206" i="16"/>
  <c r="IO206" i="16"/>
  <c r="IN206" i="16"/>
  <c r="IM206" i="16"/>
  <c r="IL206" i="16"/>
  <c r="IK206" i="16"/>
  <c r="IJ206" i="16"/>
  <c r="II206" i="16"/>
  <c r="JE205" i="16"/>
  <c r="JD205" i="16"/>
  <c r="JC205" i="16"/>
  <c r="JB205" i="16"/>
  <c r="JA205" i="16"/>
  <c r="IZ205" i="16"/>
  <c r="IY205" i="16"/>
  <c r="IX205" i="16"/>
  <c r="IW205" i="16"/>
  <c r="IV205" i="16"/>
  <c r="IU205" i="16"/>
  <c r="IT205" i="16"/>
  <c r="IS205" i="16"/>
  <c r="IR205" i="16"/>
  <c r="IQ205" i="16"/>
  <c r="IP205" i="16"/>
  <c r="IO205" i="16"/>
  <c r="IN205" i="16"/>
  <c r="IM205" i="16"/>
  <c r="IL205" i="16"/>
  <c r="IK205" i="16"/>
  <c r="IJ205" i="16"/>
  <c r="II205" i="16"/>
  <c r="JE204" i="16"/>
  <c r="JD204" i="16"/>
  <c r="JC204" i="16"/>
  <c r="JB204" i="16"/>
  <c r="JA204" i="16"/>
  <c r="IZ204" i="16"/>
  <c r="IY204" i="16"/>
  <c r="IX204" i="16"/>
  <c r="IW204" i="16"/>
  <c r="IV204" i="16"/>
  <c r="IU204" i="16"/>
  <c r="IT204" i="16"/>
  <c r="IS204" i="16"/>
  <c r="IR204" i="16"/>
  <c r="IQ204" i="16"/>
  <c r="IP204" i="16"/>
  <c r="IO204" i="16"/>
  <c r="IN204" i="16"/>
  <c r="IM204" i="16"/>
  <c r="IL204" i="16"/>
  <c r="IK204" i="16"/>
  <c r="IJ204" i="16"/>
  <c r="II204" i="16"/>
  <c r="JE203" i="16"/>
  <c r="JD203" i="16"/>
  <c r="JC203" i="16"/>
  <c r="JB203" i="16"/>
  <c r="JA203" i="16"/>
  <c r="IZ203" i="16"/>
  <c r="IY203" i="16"/>
  <c r="IX203" i="16"/>
  <c r="IW203" i="16"/>
  <c r="IV203" i="16"/>
  <c r="IU203" i="16"/>
  <c r="IT203" i="16"/>
  <c r="IS203" i="16"/>
  <c r="IR203" i="16"/>
  <c r="IQ203" i="16"/>
  <c r="IP203" i="16"/>
  <c r="IO203" i="16"/>
  <c r="IN203" i="16"/>
  <c r="IM203" i="16"/>
  <c r="IL203" i="16"/>
  <c r="IK203" i="16"/>
  <c r="IJ203" i="16"/>
  <c r="II203" i="16"/>
  <c r="JE202" i="16"/>
  <c r="JD202" i="16"/>
  <c r="JC202" i="16"/>
  <c r="JB202" i="16"/>
  <c r="JA202" i="16"/>
  <c r="IZ202" i="16"/>
  <c r="IY202" i="16"/>
  <c r="IX202" i="16"/>
  <c r="IW202" i="16"/>
  <c r="IV202" i="16"/>
  <c r="IU202" i="16"/>
  <c r="IT202" i="16"/>
  <c r="IS202" i="16"/>
  <c r="IR202" i="16"/>
  <c r="IQ202" i="16"/>
  <c r="IP202" i="16"/>
  <c r="IO202" i="16"/>
  <c r="IN202" i="16"/>
  <c r="IM202" i="16"/>
  <c r="IL202" i="16"/>
  <c r="IK202" i="16"/>
  <c r="IJ202" i="16"/>
  <c r="II202" i="16"/>
  <c r="JE201" i="16"/>
  <c r="JD201" i="16"/>
  <c r="JC201" i="16"/>
  <c r="JB201" i="16"/>
  <c r="JA201" i="16"/>
  <c r="IZ201" i="16"/>
  <c r="IY201" i="16"/>
  <c r="IX201" i="16"/>
  <c r="IW201" i="16"/>
  <c r="IV201" i="16"/>
  <c r="IU201" i="16"/>
  <c r="IT201" i="16"/>
  <c r="IS201" i="16"/>
  <c r="IR201" i="16"/>
  <c r="IQ201" i="16"/>
  <c r="IP201" i="16"/>
  <c r="IO201" i="16"/>
  <c r="IN201" i="16"/>
  <c r="IM201" i="16"/>
  <c r="IL201" i="16"/>
  <c r="IK201" i="16"/>
  <c r="IJ201" i="16"/>
  <c r="II201" i="16"/>
  <c r="JE200" i="16"/>
  <c r="JD200" i="16"/>
  <c r="JC200" i="16"/>
  <c r="JB200" i="16"/>
  <c r="JA200" i="16"/>
  <c r="IZ200" i="16"/>
  <c r="IY200" i="16"/>
  <c r="IX200" i="16"/>
  <c r="IW200" i="16"/>
  <c r="IV200" i="16"/>
  <c r="IU200" i="16"/>
  <c r="IT200" i="16"/>
  <c r="IS200" i="16"/>
  <c r="IR200" i="16"/>
  <c r="IQ200" i="16"/>
  <c r="IP200" i="16"/>
  <c r="IO200" i="16"/>
  <c r="IN200" i="16"/>
  <c r="IM200" i="16"/>
  <c r="IL200" i="16"/>
  <c r="IK200" i="16"/>
  <c r="IJ200" i="16"/>
  <c r="II200" i="16"/>
  <c r="JE199" i="16"/>
  <c r="JD199" i="16"/>
  <c r="JC199" i="16"/>
  <c r="JB199" i="16"/>
  <c r="JA199" i="16"/>
  <c r="IZ199" i="16"/>
  <c r="IY199" i="16"/>
  <c r="IX199" i="16"/>
  <c r="IW199" i="16"/>
  <c r="IV199" i="16"/>
  <c r="IU199" i="16"/>
  <c r="IT199" i="16"/>
  <c r="IS199" i="16"/>
  <c r="IR199" i="16"/>
  <c r="IQ199" i="16"/>
  <c r="IP199" i="16"/>
  <c r="IO199" i="16"/>
  <c r="IN199" i="16"/>
  <c r="IM199" i="16"/>
  <c r="IL199" i="16"/>
  <c r="IK199" i="16"/>
  <c r="IJ199" i="16"/>
  <c r="II199" i="16"/>
  <c r="JE198" i="16"/>
  <c r="JD198" i="16"/>
  <c r="JC198" i="16"/>
  <c r="JB198" i="16"/>
  <c r="JA198" i="16"/>
  <c r="IZ198" i="16"/>
  <c r="IY198" i="16"/>
  <c r="IX198" i="16"/>
  <c r="IW198" i="16"/>
  <c r="IV198" i="16"/>
  <c r="IU198" i="16"/>
  <c r="IT198" i="16"/>
  <c r="IS198" i="16"/>
  <c r="IR198" i="16"/>
  <c r="IQ198" i="16"/>
  <c r="IP198" i="16"/>
  <c r="IO198" i="16"/>
  <c r="IN198" i="16"/>
  <c r="IM198" i="16"/>
  <c r="IL198" i="16"/>
  <c r="IK198" i="16"/>
  <c r="IJ198" i="16"/>
  <c r="II198" i="16"/>
  <c r="JE197" i="16"/>
  <c r="JD197" i="16"/>
  <c r="JC197" i="16"/>
  <c r="JB197" i="16"/>
  <c r="JA197" i="16"/>
  <c r="IZ197" i="16"/>
  <c r="IY197" i="16"/>
  <c r="IX197" i="16"/>
  <c r="IW197" i="16"/>
  <c r="IV197" i="16"/>
  <c r="IU197" i="16"/>
  <c r="IT197" i="16"/>
  <c r="IS197" i="16"/>
  <c r="IR197" i="16"/>
  <c r="IQ197" i="16"/>
  <c r="IP197" i="16"/>
  <c r="IO197" i="16"/>
  <c r="IN197" i="16"/>
  <c r="IM197" i="16"/>
  <c r="IL197" i="16"/>
  <c r="IK197" i="16"/>
  <c r="IJ197" i="16"/>
  <c r="II197" i="16"/>
  <c r="JE196" i="16"/>
  <c r="JD196" i="16"/>
  <c r="JC196" i="16"/>
  <c r="JB196" i="16"/>
  <c r="JA196" i="16"/>
  <c r="IZ196" i="16"/>
  <c r="IY196" i="16"/>
  <c r="IX196" i="16"/>
  <c r="IW196" i="16"/>
  <c r="IV196" i="16"/>
  <c r="IU196" i="16"/>
  <c r="IT196" i="16"/>
  <c r="IS196" i="16"/>
  <c r="IR196" i="16"/>
  <c r="IQ196" i="16"/>
  <c r="IP196" i="16"/>
  <c r="IO196" i="16"/>
  <c r="IN196" i="16"/>
  <c r="IM196" i="16"/>
  <c r="IL196" i="16"/>
  <c r="IK196" i="16"/>
  <c r="IJ196" i="16"/>
  <c r="II196" i="16"/>
  <c r="JE195" i="16"/>
  <c r="JD195" i="16"/>
  <c r="JC195" i="16"/>
  <c r="JB195" i="16"/>
  <c r="JA195" i="16"/>
  <c r="IZ195" i="16"/>
  <c r="IY195" i="16"/>
  <c r="IX195" i="16"/>
  <c r="IW195" i="16"/>
  <c r="IV195" i="16"/>
  <c r="IU195" i="16"/>
  <c r="IT195" i="16"/>
  <c r="IS195" i="16"/>
  <c r="IR195" i="16"/>
  <c r="IQ195" i="16"/>
  <c r="IP195" i="16"/>
  <c r="IO195" i="16"/>
  <c r="IN195" i="16"/>
  <c r="IM195" i="16"/>
  <c r="IL195" i="16"/>
  <c r="IK195" i="16"/>
  <c r="IJ195" i="16"/>
  <c r="II195" i="16"/>
  <c r="JE194" i="16"/>
  <c r="JD194" i="16"/>
  <c r="JC194" i="16"/>
  <c r="JB194" i="16"/>
  <c r="JA194" i="16"/>
  <c r="IZ194" i="16"/>
  <c r="IY194" i="16"/>
  <c r="IX194" i="16"/>
  <c r="IW194" i="16"/>
  <c r="IV194" i="16"/>
  <c r="IU194" i="16"/>
  <c r="IT194" i="16"/>
  <c r="IS194" i="16"/>
  <c r="IR194" i="16"/>
  <c r="IQ194" i="16"/>
  <c r="IP194" i="16"/>
  <c r="IO194" i="16"/>
  <c r="IN194" i="16"/>
  <c r="IM194" i="16"/>
  <c r="IL194" i="16"/>
  <c r="IK194" i="16"/>
  <c r="IJ194" i="16"/>
  <c r="II194" i="16"/>
  <c r="JE193" i="16"/>
  <c r="JD193" i="16"/>
  <c r="JC193" i="16"/>
  <c r="JB193" i="16"/>
  <c r="JA193" i="16"/>
  <c r="IZ193" i="16"/>
  <c r="IY193" i="16"/>
  <c r="IX193" i="16"/>
  <c r="IW193" i="16"/>
  <c r="IV193" i="16"/>
  <c r="IU193" i="16"/>
  <c r="IT193" i="16"/>
  <c r="IS193" i="16"/>
  <c r="IR193" i="16"/>
  <c r="IQ193" i="16"/>
  <c r="IP193" i="16"/>
  <c r="IO193" i="16"/>
  <c r="IN193" i="16"/>
  <c r="IM193" i="16"/>
  <c r="IL193" i="16"/>
  <c r="IK193" i="16"/>
  <c r="IJ193" i="16"/>
  <c r="II193" i="16"/>
  <c r="JE192" i="16"/>
  <c r="JD192" i="16"/>
  <c r="JC192" i="16"/>
  <c r="JB192" i="16"/>
  <c r="JA192" i="16"/>
  <c r="IZ192" i="16"/>
  <c r="IY192" i="16"/>
  <c r="IX192" i="16"/>
  <c r="IW192" i="16"/>
  <c r="IV192" i="16"/>
  <c r="IU192" i="16"/>
  <c r="IT192" i="16"/>
  <c r="IS192" i="16"/>
  <c r="IR192" i="16"/>
  <c r="IQ192" i="16"/>
  <c r="IP192" i="16"/>
  <c r="IO192" i="16"/>
  <c r="IN192" i="16"/>
  <c r="IM192" i="16"/>
  <c r="IL192" i="16"/>
  <c r="IK192" i="16"/>
  <c r="IJ192" i="16"/>
  <c r="II192" i="16"/>
  <c r="JE191" i="16"/>
  <c r="JD191" i="16"/>
  <c r="JC191" i="16"/>
  <c r="JB191" i="16"/>
  <c r="JA191" i="16"/>
  <c r="IZ191" i="16"/>
  <c r="IY191" i="16"/>
  <c r="IX191" i="16"/>
  <c r="IW191" i="16"/>
  <c r="IV191" i="16"/>
  <c r="IU191" i="16"/>
  <c r="IT191" i="16"/>
  <c r="IS191" i="16"/>
  <c r="IR191" i="16"/>
  <c r="IQ191" i="16"/>
  <c r="IP191" i="16"/>
  <c r="IO191" i="16"/>
  <c r="IN191" i="16"/>
  <c r="IM191" i="16"/>
  <c r="IL191" i="16"/>
  <c r="IK191" i="16"/>
  <c r="IJ191" i="16"/>
  <c r="II191" i="16"/>
  <c r="JE190" i="16"/>
  <c r="JD190" i="16"/>
  <c r="JC190" i="16"/>
  <c r="JB190" i="16"/>
  <c r="JA190" i="16"/>
  <c r="IZ190" i="16"/>
  <c r="IY190" i="16"/>
  <c r="IX190" i="16"/>
  <c r="IW190" i="16"/>
  <c r="IV190" i="16"/>
  <c r="IU190" i="16"/>
  <c r="IT190" i="16"/>
  <c r="IS190" i="16"/>
  <c r="IR190" i="16"/>
  <c r="IQ190" i="16"/>
  <c r="IP190" i="16"/>
  <c r="IO190" i="16"/>
  <c r="IN190" i="16"/>
  <c r="IM190" i="16"/>
  <c r="IL190" i="16"/>
  <c r="IK190" i="16"/>
  <c r="IJ190" i="16"/>
  <c r="II190" i="16"/>
  <c r="JE189" i="16"/>
  <c r="JD189" i="16"/>
  <c r="JC189" i="16"/>
  <c r="JB189" i="16"/>
  <c r="JA189" i="16"/>
  <c r="IZ189" i="16"/>
  <c r="IY189" i="16"/>
  <c r="IX189" i="16"/>
  <c r="IW189" i="16"/>
  <c r="IV189" i="16"/>
  <c r="IU189" i="16"/>
  <c r="IT189" i="16"/>
  <c r="IS189" i="16"/>
  <c r="IR189" i="16"/>
  <c r="IQ189" i="16"/>
  <c r="IP189" i="16"/>
  <c r="IO189" i="16"/>
  <c r="IN189" i="16"/>
  <c r="IM189" i="16"/>
  <c r="IL189" i="16"/>
  <c r="IK189" i="16"/>
  <c r="IJ189" i="16"/>
  <c r="II189" i="16"/>
  <c r="JE188" i="16"/>
  <c r="JD188" i="16"/>
  <c r="JC188" i="16"/>
  <c r="JB188" i="16"/>
  <c r="JA188" i="16"/>
  <c r="IZ188" i="16"/>
  <c r="IY188" i="16"/>
  <c r="IX188" i="16"/>
  <c r="IW188" i="16"/>
  <c r="IV188" i="16"/>
  <c r="IU188" i="16"/>
  <c r="IT188" i="16"/>
  <c r="IS188" i="16"/>
  <c r="IR188" i="16"/>
  <c r="IQ188" i="16"/>
  <c r="IP188" i="16"/>
  <c r="IO188" i="16"/>
  <c r="IN188" i="16"/>
  <c r="IM188" i="16"/>
  <c r="IL188" i="16"/>
  <c r="IK188" i="16"/>
  <c r="IJ188" i="16"/>
  <c r="II188" i="16"/>
  <c r="JE187" i="16"/>
  <c r="JD187" i="16"/>
  <c r="JC187" i="16"/>
  <c r="JB187" i="16"/>
  <c r="JA187" i="16"/>
  <c r="IZ187" i="16"/>
  <c r="IY187" i="16"/>
  <c r="IX187" i="16"/>
  <c r="IW187" i="16"/>
  <c r="IV187" i="16"/>
  <c r="IU187" i="16"/>
  <c r="IT187" i="16"/>
  <c r="IS187" i="16"/>
  <c r="IR187" i="16"/>
  <c r="IQ187" i="16"/>
  <c r="IP187" i="16"/>
  <c r="IO187" i="16"/>
  <c r="IN187" i="16"/>
  <c r="IM187" i="16"/>
  <c r="IL187" i="16"/>
  <c r="IK187" i="16"/>
  <c r="IJ187" i="16"/>
  <c r="II187" i="16"/>
  <c r="JE186" i="16"/>
  <c r="JD186" i="16"/>
  <c r="JC186" i="16"/>
  <c r="JB186" i="16"/>
  <c r="JA186" i="16"/>
  <c r="IZ186" i="16"/>
  <c r="IY186" i="16"/>
  <c r="IX186" i="16"/>
  <c r="IW186" i="16"/>
  <c r="IV186" i="16"/>
  <c r="IU186" i="16"/>
  <c r="IT186" i="16"/>
  <c r="IS186" i="16"/>
  <c r="IR186" i="16"/>
  <c r="IQ186" i="16"/>
  <c r="IP186" i="16"/>
  <c r="IO186" i="16"/>
  <c r="IN186" i="16"/>
  <c r="IM186" i="16"/>
  <c r="IL186" i="16"/>
  <c r="IK186" i="16"/>
  <c r="IJ186" i="16"/>
  <c r="II186" i="16"/>
  <c r="JE185" i="16"/>
  <c r="JD185" i="16"/>
  <c r="JC185" i="16"/>
  <c r="JB185" i="16"/>
  <c r="JA185" i="16"/>
  <c r="IZ185" i="16"/>
  <c r="IY185" i="16"/>
  <c r="IX185" i="16"/>
  <c r="IW185" i="16"/>
  <c r="IV185" i="16"/>
  <c r="IU185" i="16"/>
  <c r="IT185" i="16"/>
  <c r="IS185" i="16"/>
  <c r="IR185" i="16"/>
  <c r="IQ185" i="16"/>
  <c r="IP185" i="16"/>
  <c r="IO185" i="16"/>
  <c r="IN185" i="16"/>
  <c r="IM185" i="16"/>
  <c r="IL185" i="16"/>
  <c r="IK185" i="16"/>
  <c r="IJ185" i="16"/>
  <c r="II185" i="16"/>
  <c r="JE184" i="16"/>
  <c r="JD184" i="16"/>
  <c r="JC184" i="16"/>
  <c r="JB184" i="16"/>
  <c r="JA184" i="16"/>
  <c r="IZ184" i="16"/>
  <c r="IY184" i="16"/>
  <c r="IX184" i="16"/>
  <c r="IW184" i="16"/>
  <c r="IV184" i="16"/>
  <c r="IU184" i="16"/>
  <c r="IT184" i="16"/>
  <c r="IS184" i="16"/>
  <c r="IR184" i="16"/>
  <c r="IQ184" i="16"/>
  <c r="IP184" i="16"/>
  <c r="IO184" i="16"/>
  <c r="IN184" i="16"/>
  <c r="IM184" i="16"/>
  <c r="IL184" i="16"/>
  <c r="IK184" i="16"/>
  <c r="IJ184" i="16"/>
  <c r="II184" i="16"/>
  <c r="JE183" i="16"/>
  <c r="JD183" i="16"/>
  <c r="JC183" i="16"/>
  <c r="JB183" i="16"/>
  <c r="JA183" i="16"/>
  <c r="IZ183" i="16"/>
  <c r="IY183" i="16"/>
  <c r="IX183" i="16"/>
  <c r="IW183" i="16"/>
  <c r="IV183" i="16"/>
  <c r="IU183" i="16"/>
  <c r="IT183" i="16"/>
  <c r="IS183" i="16"/>
  <c r="IR183" i="16"/>
  <c r="IQ183" i="16"/>
  <c r="IP183" i="16"/>
  <c r="IO183" i="16"/>
  <c r="IN183" i="16"/>
  <c r="IM183" i="16"/>
  <c r="IL183" i="16"/>
  <c r="IK183" i="16"/>
  <c r="IJ183" i="16"/>
  <c r="II183" i="16"/>
  <c r="JE182" i="16"/>
  <c r="JD182" i="16"/>
  <c r="JC182" i="16"/>
  <c r="JB182" i="16"/>
  <c r="JA182" i="16"/>
  <c r="IZ182" i="16"/>
  <c r="IY182" i="16"/>
  <c r="IX182" i="16"/>
  <c r="IW182" i="16"/>
  <c r="IV182" i="16"/>
  <c r="IU182" i="16"/>
  <c r="IT182" i="16"/>
  <c r="IS182" i="16"/>
  <c r="IR182" i="16"/>
  <c r="IQ182" i="16"/>
  <c r="IP182" i="16"/>
  <c r="IO182" i="16"/>
  <c r="IN182" i="16"/>
  <c r="IM182" i="16"/>
  <c r="IL182" i="16"/>
  <c r="IK182" i="16"/>
  <c r="IJ182" i="16"/>
  <c r="II182" i="16"/>
  <c r="JE181" i="16"/>
  <c r="JD181" i="16"/>
  <c r="JC181" i="16"/>
  <c r="JB181" i="16"/>
  <c r="JA181" i="16"/>
  <c r="IZ181" i="16"/>
  <c r="IY181" i="16"/>
  <c r="IX181" i="16"/>
  <c r="IW181" i="16"/>
  <c r="IV181" i="16"/>
  <c r="IU181" i="16"/>
  <c r="IT181" i="16"/>
  <c r="IS181" i="16"/>
  <c r="IR181" i="16"/>
  <c r="IQ181" i="16"/>
  <c r="IP181" i="16"/>
  <c r="IO181" i="16"/>
  <c r="IN181" i="16"/>
  <c r="IM181" i="16"/>
  <c r="IL181" i="16"/>
  <c r="IK181" i="16"/>
  <c r="IJ181" i="16"/>
  <c r="II181" i="16"/>
  <c r="JE180" i="16"/>
  <c r="JD180" i="16"/>
  <c r="JC180" i="16"/>
  <c r="JB180" i="16"/>
  <c r="JA180" i="16"/>
  <c r="IZ180" i="16"/>
  <c r="IY180" i="16"/>
  <c r="IX180" i="16"/>
  <c r="IW180" i="16"/>
  <c r="IV180" i="16"/>
  <c r="IU180" i="16"/>
  <c r="IT180" i="16"/>
  <c r="IS180" i="16"/>
  <c r="IR180" i="16"/>
  <c r="IQ180" i="16"/>
  <c r="IP180" i="16"/>
  <c r="IO180" i="16"/>
  <c r="IN180" i="16"/>
  <c r="IM180" i="16"/>
  <c r="IL180" i="16"/>
  <c r="IK180" i="16"/>
  <c r="IJ180" i="16"/>
  <c r="II180" i="16"/>
  <c r="JE179" i="16"/>
  <c r="JD179" i="16"/>
  <c r="JC179" i="16"/>
  <c r="JB179" i="16"/>
  <c r="JA179" i="16"/>
  <c r="IZ179" i="16"/>
  <c r="IY179" i="16"/>
  <c r="IX179" i="16"/>
  <c r="IW179" i="16"/>
  <c r="IV179" i="16"/>
  <c r="IU179" i="16"/>
  <c r="IT179" i="16"/>
  <c r="IS179" i="16"/>
  <c r="IR179" i="16"/>
  <c r="IQ179" i="16"/>
  <c r="IP179" i="16"/>
  <c r="IO179" i="16"/>
  <c r="IN179" i="16"/>
  <c r="IM179" i="16"/>
  <c r="IL179" i="16"/>
  <c r="IK179" i="16"/>
  <c r="IJ179" i="16"/>
  <c r="II179" i="16"/>
  <c r="JE178" i="16"/>
  <c r="JD178" i="16"/>
  <c r="JC178" i="16"/>
  <c r="JB178" i="16"/>
  <c r="JA178" i="16"/>
  <c r="IZ178" i="16"/>
  <c r="IY178" i="16"/>
  <c r="IX178" i="16"/>
  <c r="IW178" i="16"/>
  <c r="IV178" i="16"/>
  <c r="IU178" i="16"/>
  <c r="IT178" i="16"/>
  <c r="IS178" i="16"/>
  <c r="IR178" i="16"/>
  <c r="IQ178" i="16"/>
  <c r="IP178" i="16"/>
  <c r="IO178" i="16"/>
  <c r="IN178" i="16"/>
  <c r="IM178" i="16"/>
  <c r="IL178" i="16"/>
  <c r="IK178" i="16"/>
  <c r="IJ178" i="16"/>
  <c r="II178" i="16"/>
  <c r="JE177" i="16"/>
  <c r="JD177" i="16"/>
  <c r="JC177" i="16"/>
  <c r="JB177" i="16"/>
  <c r="JA177" i="16"/>
  <c r="IZ177" i="16"/>
  <c r="IY177" i="16"/>
  <c r="IX177" i="16"/>
  <c r="IW177" i="16"/>
  <c r="IV177" i="16"/>
  <c r="IU177" i="16"/>
  <c r="IT177" i="16"/>
  <c r="IS177" i="16"/>
  <c r="IR177" i="16"/>
  <c r="IQ177" i="16"/>
  <c r="IP177" i="16"/>
  <c r="IO177" i="16"/>
  <c r="IN177" i="16"/>
  <c r="IM177" i="16"/>
  <c r="IL177" i="16"/>
  <c r="IK177" i="16"/>
  <c r="IJ177" i="16"/>
  <c r="II177" i="16"/>
  <c r="JE176" i="16"/>
  <c r="JD176" i="16"/>
  <c r="JC176" i="16"/>
  <c r="JB176" i="16"/>
  <c r="JA176" i="16"/>
  <c r="IZ176" i="16"/>
  <c r="IY176" i="16"/>
  <c r="IX176" i="16"/>
  <c r="IW176" i="16"/>
  <c r="IV176" i="16"/>
  <c r="IU176" i="16"/>
  <c r="IT176" i="16"/>
  <c r="IS176" i="16"/>
  <c r="IR176" i="16"/>
  <c r="IQ176" i="16"/>
  <c r="IP176" i="16"/>
  <c r="IO176" i="16"/>
  <c r="IN176" i="16"/>
  <c r="IM176" i="16"/>
  <c r="IL176" i="16"/>
  <c r="IK176" i="16"/>
  <c r="IJ176" i="16"/>
  <c r="II176" i="16"/>
  <c r="JE175" i="16"/>
  <c r="JD175" i="16"/>
  <c r="JC175" i="16"/>
  <c r="JB175" i="16"/>
  <c r="JA175" i="16"/>
  <c r="IZ175" i="16"/>
  <c r="IY175" i="16"/>
  <c r="IX175" i="16"/>
  <c r="IW175" i="16"/>
  <c r="IV175" i="16"/>
  <c r="IU175" i="16"/>
  <c r="IT175" i="16"/>
  <c r="IS175" i="16"/>
  <c r="IR175" i="16"/>
  <c r="IQ175" i="16"/>
  <c r="IP175" i="16"/>
  <c r="IO175" i="16"/>
  <c r="IN175" i="16"/>
  <c r="IM175" i="16"/>
  <c r="IL175" i="16"/>
  <c r="IK175" i="16"/>
  <c r="IJ175" i="16"/>
  <c r="II175" i="16"/>
  <c r="JE174" i="16"/>
  <c r="JD174" i="16"/>
  <c r="JC174" i="16"/>
  <c r="JB174" i="16"/>
  <c r="JA174" i="16"/>
  <c r="IZ174" i="16"/>
  <c r="IY174" i="16"/>
  <c r="IX174" i="16"/>
  <c r="IW174" i="16"/>
  <c r="IV174" i="16"/>
  <c r="IU174" i="16"/>
  <c r="IT174" i="16"/>
  <c r="IS174" i="16"/>
  <c r="IR174" i="16"/>
  <c r="IQ174" i="16"/>
  <c r="IP174" i="16"/>
  <c r="IO174" i="16"/>
  <c r="IN174" i="16"/>
  <c r="IM174" i="16"/>
  <c r="IL174" i="16"/>
  <c r="IK174" i="16"/>
  <c r="IJ174" i="16"/>
  <c r="II174" i="16"/>
  <c r="JE173" i="16"/>
  <c r="JD173" i="16"/>
  <c r="JC173" i="16"/>
  <c r="JB173" i="16"/>
  <c r="JA173" i="16"/>
  <c r="IZ173" i="16"/>
  <c r="IY173" i="16"/>
  <c r="IX173" i="16"/>
  <c r="IW173" i="16"/>
  <c r="IV173" i="16"/>
  <c r="IU173" i="16"/>
  <c r="IT173" i="16"/>
  <c r="IS173" i="16"/>
  <c r="IR173" i="16"/>
  <c r="IQ173" i="16"/>
  <c r="IP173" i="16"/>
  <c r="IO173" i="16"/>
  <c r="IN173" i="16"/>
  <c r="IM173" i="16"/>
  <c r="IL173" i="16"/>
  <c r="IK173" i="16"/>
  <c r="IJ173" i="16"/>
  <c r="II173" i="16"/>
  <c r="JE172" i="16"/>
  <c r="JD172" i="16"/>
  <c r="JC172" i="16"/>
  <c r="JB172" i="16"/>
  <c r="JA172" i="16"/>
  <c r="IZ172" i="16"/>
  <c r="IY172" i="16"/>
  <c r="IX172" i="16"/>
  <c r="IW172" i="16"/>
  <c r="IV172" i="16"/>
  <c r="IU172" i="16"/>
  <c r="IT172" i="16"/>
  <c r="IS172" i="16"/>
  <c r="IR172" i="16"/>
  <c r="IQ172" i="16"/>
  <c r="IP172" i="16"/>
  <c r="IO172" i="16"/>
  <c r="IN172" i="16"/>
  <c r="IM172" i="16"/>
  <c r="IL172" i="16"/>
  <c r="IK172" i="16"/>
  <c r="IJ172" i="16"/>
  <c r="II172" i="16"/>
  <c r="JE171" i="16"/>
  <c r="JD171" i="16"/>
  <c r="JC171" i="16"/>
  <c r="JB171" i="16"/>
  <c r="JA171" i="16"/>
  <c r="IZ171" i="16"/>
  <c r="IY171" i="16"/>
  <c r="IX171" i="16"/>
  <c r="IW171" i="16"/>
  <c r="IV171" i="16"/>
  <c r="IU171" i="16"/>
  <c r="IT171" i="16"/>
  <c r="IS171" i="16"/>
  <c r="IR171" i="16"/>
  <c r="IQ171" i="16"/>
  <c r="IP171" i="16"/>
  <c r="IO171" i="16"/>
  <c r="IN171" i="16"/>
  <c r="IM171" i="16"/>
  <c r="IL171" i="16"/>
  <c r="IK171" i="16"/>
  <c r="IJ171" i="16"/>
  <c r="II171" i="16"/>
  <c r="JE170" i="16"/>
  <c r="JD170" i="16"/>
  <c r="JC170" i="16"/>
  <c r="JB170" i="16"/>
  <c r="JA170" i="16"/>
  <c r="IZ170" i="16"/>
  <c r="IY170" i="16"/>
  <c r="IX170" i="16"/>
  <c r="IW170" i="16"/>
  <c r="IV170" i="16"/>
  <c r="IU170" i="16"/>
  <c r="IT170" i="16"/>
  <c r="IS170" i="16"/>
  <c r="IR170" i="16"/>
  <c r="IQ170" i="16"/>
  <c r="IP170" i="16"/>
  <c r="IO170" i="16"/>
  <c r="IN170" i="16"/>
  <c r="IM170" i="16"/>
  <c r="IL170" i="16"/>
  <c r="IK170" i="16"/>
  <c r="IJ170" i="16"/>
  <c r="II170" i="16"/>
  <c r="JE169" i="16"/>
  <c r="JD169" i="16"/>
  <c r="JC169" i="16"/>
  <c r="JB169" i="16"/>
  <c r="JA169" i="16"/>
  <c r="IZ169" i="16"/>
  <c r="IY169" i="16"/>
  <c r="IX169" i="16"/>
  <c r="IW169" i="16"/>
  <c r="IV169" i="16"/>
  <c r="IU169" i="16"/>
  <c r="IT169" i="16"/>
  <c r="IS169" i="16"/>
  <c r="IR169" i="16"/>
  <c r="IQ169" i="16"/>
  <c r="IP169" i="16"/>
  <c r="IO169" i="16"/>
  <c r="IN169" i="16"/>
  <c r="IM169" i="16"/>
  <c r="IL169" i="16"/>
  <c r="IK169" i="16"/>
  <c r="IJ169" i="16"/>
  <c r="II169" i="16"/>
  <c r="JE168" i="16"/>
  <c r="JD168" i="16"/>
  <c r="JC168" i="16"/>
  <c r="JB168" i="16"/>
  <c r="JA168" i="16"/>
  <c r="IZ168" i="16"/>
  <c r="IY168" i="16"/>
  <c r="IX168" i="16"/>
  <c r="IW168" i="16"/>
  <c r="IV168" i="16"/>
  <c r="IU168" i="16"/>
  <c r="IT168" i="16"/>
  <c r="IS168" i="16"/>
  <c r="IR168" i="16"/>
  <c r="IQ168" i="16"/>
  <c r="IP168" i="16"/>
  <c r="IO168" i="16"/>
  <c r="IN168" i="16"/>
  <c r="IM168" i="16"/>
  <c r="IL168" i="16"/>
  <c r="IK168" i="16"/>
  <c r="IJ168" i="16"/>
  <c r="II168" i="16"/>
  <c r="JE167" i="16"/>
  <c r="JD167" i="16"/>
  <c r="JC167" i="16"/>
  <c r="JB167" i="16"/>
  <c r="JA167" i="16"/>
  <c r="IZ167" i="16"/>
  <c r="IY167" i="16"/>
  <c r="IX167" i="16"/>
  <c r="IW167" i="16"/>
  <c r="IV167" i="16"/>
  <c r="IU167" i="16"/>
  <c r="IT167" i="16"/>
  <c r="IS167" i="16"/>
  <c r="IR167" i="16"/>
  <c r="IQ167" i="16"/>
  <c r="IP167" i="16"/>
  <c r="IO167" i="16"/>
  <c r="IN167" i="16"/>
  <c r="IM167" i="16"/>
  <c r="IL167" i="16"/>
  <c r="IK167" i="16"/>
  <c r="IJ167" i="16"/>
  <c r="II167" i="16"/>
  <c r="JE166" i="16"/>
  <c r="JD166" i="16"/>
  <c r="JC166" i="16"/>
  <c r="JB166" i="16"/>
  <c r="JA166" i="16"/>
  <c r="IZ166" i="16"/>
  <c r="IY166" i="16"/>
  <c r="IX166" i="16"/>
  <c r="IW166" i="16"/>
  <c r="IV166" i="16"/>
  <c r="IU166" i="16"/>
  <c r="IT166" i="16"/>
  <c r="IS166" i="16"/>
  <c r="IR166" i="16"/>
  <c r="IQ166" i="16"/>
  <c r="IP166" i="16"/>
  <c r="IO166" i="16"/>
  <c r="IN166" i="16"/>
  <c r="IM166" i="16"/>
  <c r="IL166" i="16"/>
  <c r="IK166" i="16"/>
  <c r="IJ166" i="16"/>
  <c r="II166" i="16"/>
  <c r="JE165" i="16"/>
  <c r="JD165" i="16"/>
  <c r="JC165" i="16"/>
  <c r="JB165" i="16"/>
  <c r="JA165" i="16"/>
  <c r="IZ165" i="16"/>
  <c r="IY165" i="16"/>
  <c r="IX165" i="16"/>
  <c r="IW165" i="16"/>
  <c r="IV165" i="16"/>
  <c r="IU165" i="16"/>
  <c r="IT165" i="16"/>
  <c r="IS165" i="16"/>
  <c r="IR165" i="16"/>
  <c r="IQ165" i="16"/>
  <c r="IP165" i="16"/>
  <c r="IO165" i="16"/>
  <c r="IN165" i="16"/>
  <c r="IM165" i="16"/>
  <c r="IL165" i="16"/>
  <c r="IK165" i="16"/>
  <c r="IJ165" i="16"/>
  <c r="II165" i="16"/>
  <c r="JE164" i="16"/>
  <c r="JD164" i="16"/>
  <c r="JC164" i="16"/>
  <c r="JB164" i="16"/>
  <c r="JA164" i="16"/>
  <c r="IZ164" i="16"/>
  <c r="IY164" i="16"/>
  <c r="IX164" i="16"/>
  <c r="IW164" i="16"/>
  <c r="IV164" i="16"/>
  <c r="IU164" i="16"/>
  <c r="IT164" i="16"/>
  <c r="IS164" i="16"/>
  <c r="IR164" i="16"/>
  <c r="IQ164" i="16"/>
  <c r="IP164" i="16"/>
  <c r="IO164" i="16"/>
  <c r="IN164" i="16"/>
  <c r="IM164" i="16"/>
  <c r="IL164" i="16"/>
  <c r="IK164" i="16"/>
  <c r="IJ164" i="16"/>
  <c r="II164" i="16"/>
  <c r="JE163" i="16"/>
  <c r="JD163" i="16"/>
  <c r="JC163" i="16"/>
  <c r="JB163" i="16"/>
  <c r="JA163" i="16"/>
  <c r="IZ163" i="16"/>
  <c r="IY163" i="16"/>
  <c r="IX163" i="16"/>
  <c r="IW163" i="16"/>
  <c r="IV163" i="16"/>
  <c r="IU163" i="16"/>
  <c r="IT163" i="16"/>
  <c r="IS163" i="16"/>
  <c r="IR163" i="16"/>
  <c r="IQ163" i="16"/>
  <c r="IP163" i="16"/>
  <c r="IO163" i="16"/>
  <c r="IN163" i="16"/>
  <c r="IM163" i="16"/>
  <c r="IL163" i="16"/>
  <c r="IK163" i="16"/>
  <c r="IJ163" i="16"/>
  <c r="II163" i="16"/>
  <c r="JE162" i="16"/>
  <c r="JD162" i="16"/>
  <c r="JC162" i="16"/>
  <c r="JB162" i="16"/>
  <c r="JA162" i="16"/>
  <c r="IZ162" i="16"/>
  <c r="IY162" i="16"/>
  <c r="IX162" i="16"/>
  <c r="IW162" i="16"/>
  <c r="IV162" i="16"/>
  <c r="IU162" i="16"/>
  <c r="IT162" i="16"/>
  <c r="IS162" i="16"/>
  <c r="IR162" i="16"/>
  <c r="IQ162" i="16"/>
  <c r="IP162" i="16"/>
  <c r="IO162" i="16"/>
  <c r="IN162" i="16"/>
  <c r="IM162" i="16"/>
  <c r="IL162" i="16"/>
  <c r="IK162" i="16"/>
  <c r="IJ162" i="16"/>
  <c r="II162" i="16"/>
  <c r="JE161" i="16"/>
  <c r="JD161" i="16"/>
  <c r="JC161" i="16"/>
  <c r="JB161" i="16"/>
  <c r="JA161" i="16"/>
  <c r="IZ161" i="16"/>
  <c r="IY161" i="16"/>
  <c r="IX161" i="16"/>
  <c r="IW161" i="16"/>
  <c r="IV161" i="16"/>
  <c r="IU161" i="16"/>
  <c r="IT161" i="16"/>
  <c r="IS161" i="16"/>
  <c r="IR161" i="16"/>
  <c r="IQ161" i="16"/>
  <c r="IP161" i="16"/>
  <c r="IO161" i="16"/>
  <c r="IN161" i="16"/>
  <c r="IM161" i="16"/>
  <c r="IL161" i="16"/>
  <c r="IK161" i="16"/>
  <c r="IJ161" i="16"/>
  <c r="II161" i="16"/>
  <c r="JE160" i="16"/>
  <c r="JD160" i="16"/>
  <c r="JC160" i="16"/>
  <c r="JB160" i="16"/>
  <c r="JA160" i="16"/>
  <c r="IZ160" i="16"/>
  <c r="IY160" i="16"/>
  <c r="IX160" i="16"/>
  <c r="IW160" i="16"/>
  <c r="IV160" i="16"/>
  <c r="IU160" i="16"/>
  <c r="IT160" i="16"/>
  <c r="IS160" i="16"/>
  <c r="IR160" i="16"/>
  <c r="IQ160" i="16"/>
  <c r="IP160" i="16"/>
  <c r="IO160" i="16"/>
  <c r="IN160" i="16"/>
  <c r="IM160" i="16"/>
  <c r="IL160" i="16"/>
  <c r="IK160" i="16"/>
  <c r="IJ160" i="16"/>
  <c r="II160" i="16"/>
  <c r="JE159" i="16"/>
  <c r="JD159" i="16"/>
  <c r="JC159" i="16"/>
  <c r="JB159" i="16"/>
  <c r="JA159" i="16"/>
  <c r="IZ159" i="16"/>
  <c r="IY159" i="16"/>
  <c r="IX159" i="16"/>
  <c r="IW159" i="16"/>
  <c r="IV159" i="16"/>
  <c r="IU159" i="16"/>
  <c r="IT159" i="16"/>
  <c r="IS159" i="16"/>
  <c r="IR159" i="16"/>
  <c r="IQ159" i="16"/>
  <c r="IP159" i="16"/>
  <c r="IO159" i="16"/>
  <c r="IN159" i="16"/>
  <c r="IM159" i="16"/>
  <c r="IL159" i="16"/>
  <c r="IK159" i="16"/>
  <c r="IJ159" i="16"/>
  <c r="II159" i="16"/>
  <c r="JE158" i="16"/>
  <c r="JD158" i="16"/>
  <c r="JC158" i="16"/>
  <c r="JB158" i="16"/>
  <c r="JA158" i="16"/>
  <c r="IZ158" i="16"/>
  <c r="IY158" i="16"/>
  <c r="IX158" i="16"/>
  <c r="IW158" i="16"/>
  <c r="IV158" i="16"/>
  <c r="IU158" i="16"/>
  <c r="IT158" i="16"/>
  <c r="IS158" i="16"/>
  <c r="IR158" i="16"/>
  <c r="IQ158" i="16"/>
  <c r="IP158" i="16"/>
  <c r="IO158" i="16"/>
  <c r="IN158" i="16"/>
  <c r="IM158" i="16"/>
  <c r="IL158" i="16"/>
  <c r="IK158" i="16"/>
  <c r="IJ158" i="16"/>
  <c r="II158" i="16"/>
  <c r="JE157" i="16"/>
  <c r="JD157" i="16"/>
  <c r="JC157" i="16"/>
  <c r="JB157" i="16"/>
  <c r="JA157" i="16"/>
  <c r="IZ157" i="16"/>
  <c r="IY157" i="16"/>
  <c r="IX157" i="16"/>
  <c r="IW157" i="16"/>
  <c r="IV157" i="16"/>
  <c r="IU157" i="16"/>
  <c r="IT157" i="16"/>
  <c r="IS157" i="16"/>
  <c r="IR157" i="16"/>
  <c r="IQ157" i="16"/>
  <c r="IP157" i="16"/>
  <c r="IO157" i="16"/>
  <c r="IN157" i="16"/>
  <c r="IM157" i="16"/>
  <c r="IL157" i="16"/>
  <c r="IK157" i="16"/>
  <c r="IJ157" i="16"/>
  <c r="II157" i="16"/>
  <c r="JE156" i="16"/>
  <c r="JD156" i="16"/>
  <c r="JC156" i="16"/>
  <c r="JB156" i="16"/>
  <c r="JA156" i="16"/>
  <c r="IZ156" i="16"/>
  <c r="IY156" i="16"/>
  <c r="IX156" i="16"/>
  <c r="IW156" i="16"/>
  <c r="IV156" i="16"/>
  <c r="IU156" i="16"/>
  <c r="IT156" i="16"/>
  <c r="IS156" i="16"/>
  <c r="IR156" i="16"/>
  <c r="IQ156" i="16"/>
  <c r="IP156" i="16"/>
  <c r="IO156" i="16"/>
  <c r="IN156" i="16"/>
  <c r="IM156" i="16"/>
  <c r="IL156" i="16"/>
  <c r="IK156" i="16"/>
  <c r="IJ156" i="16"/>
  <c r="II156" i="16"/>
  <c r="JE155" i="16"/>
  <c r="JD155" i="16"/>
  <c r="JC155" i="16"/>
  <c r="JB155" i="16"/>
  <c r="JA155" i="16"/>
  <c r="IZ155" i="16"/>
  <c r="IY155" i="16"/>
  <c r="IX155" i="16"/>
  <c r="IW155" i="16"/>
  <c r="IV155" i="16"/>
  <c r="IU155" i="16"/>
  <c r="IT155" i="16"/>
  <c r="IS155" i="16"/>
  <c r="IR155" i="16"/>
  <c r="IQ155" i="16"/>
  <c r="IP155" i="16"/>
  <c r="IO155" i="16"/>
  <c r="IN155" i="16"/>
  <c r="IM155" i="16"/>
  <c r="IL155" i="16"/>
  <c r="IK155" i="16"/>
  <c r="IJ155" i="16"/>
  <c r="II155" i="16"/>
  <c r="JE154" i="16"/>
  <c r="JD154" i="16"/>
  <c r="JC154" i="16"/>
  <c r="JB154" i="16"/>
  <c r="JA154" i="16"/>
  <c r="IZ154" i="16"/>
  <c r="IY154" i="16"/>
  <c r="IX154" i="16"/>
  <c r="IW154" i="16"/>
  <c r="IV154" i="16"/>
  <c r="IU154" i="16"/>
  <c r="IT154" i="16"/>
  <c r="IS154" i="16"/>
  <c r="IR154" i="16"/>
  <c r="IQ154" i="16"/>
  <c r="IP154" i="16"/>
  <c r="IO154" i="16"/>
  <c r="IN154" i="16"/>
  <c r="IM154" i="16"/>
  <c r="IL154" i="16"/>
  <c r="IK154" i="16"/>
  <c r="IJ154" i="16"/>
  <c r="II154" i="16"/>
  <c r="JE153" i="16"/>
  <c r="JD153" i="16"/>
  <c r="JC153" i="16"/>
  <c r="JB153" i="16"/>
  <c r="JA153" i="16"/>
  <c r="IZ153" i="16"/>
  <c r="IY153" i="16"/>
  <c r="IX153" i="16"/>
  <c r="IW153" i="16"/>
  <c r="IV153" i="16"/>
  <c r="IU153" i="16"/>
  <c r="IT153" i="16"/>
  <c r="IS153" i="16"/>
  <c r="IR153" i="16"/>
  <c r="IQ153" i="16"/>
  <c r="IP153" i="16"/>
  <c r="IO153" i="16"/>
  <c r="IN153" i="16"/>
  <c r="IM153" i="16"/>
  <c r="IL153" i="16"/>
  <c r="IK153" i="16"/>
  <c r="IJ153" i="16"/>
  <c r="II153" i="16"/>
  <c r="JE152" i="16"/>
  <c r="JD152" i="16"/>
  <c r="JC152" i="16"/>
  <c r="JB152" i="16"/>
  <c r="JA152" i="16"/>
  <c r="IZ152" i="16"/>
  <c r="IY152" i="16"/>
  <c r="IX152" i="16"/>
  <c r="IW152" i="16"/>
  <c r="IV152" i="16"/>
  <c r="IU152" i="16"/>
  <c r="IT152" i="16"/>
  <c r="IS152" i="16"/>
  <c r="IR152" i="16"/>
  <c r="IQ152" i="16"/>
  <c r="IP152" i="16"/>
  <c r="IO152" i="16"/>
  <c r="IN152" i="16"/>
  <c r="IM152" i="16"/>
  <c r="IL152" i="16"/>
  <c r="IK152" i="16"/>
  <c r="IJ152" i="16"/>
  <c r="II152" i="16"/>
  <c r="JE151" i="16"/>
  <c r="JD151" i="16"/>
  <c r="JC151" i="16"/>
  <c r="JB151" i="16"/>
  <c r="JA151" i="16"/>
  <c r="IZ151" i="16"/>
  <c r="IY151" i="16"/>
  <c r="IX151" i="16"/>
  <c r="IW151" i="16"/>
  <c r="IV151" i="16"/>
  <c r="IU151" i="16"/>
  <c r="IT151" i="16"/>
  <c r="IS151" i="16"/>
  <c r="IR151" i="16"/>
  <c r="IQ151" i="16"/>
  <c r="IP151" i="16"/>
  <c r="IO151" i="16"/>
  <c r="IN151" i="16"/>
  <c r="IM151" i="16"/>
  <c r="IL151" i="16"/>
  <c r="IK151" i="16"/>
  <c r="IJ151" i="16"/>
  <c r="II151" i="16"/>
  <c r="JE150" i="16"/>
  <c r="JD150" i="16"/>
  <c r="JC150" i="16"/>
  <c r="JB150" i="16"/>
  <c r="JA150" i="16"/>
  <c r="IZ150" i="16"/>
  <c r="IY150" i="16"/>
  <c r="IX150" i="16"/>
  <c r="IW150" i="16"/>
  <c r="IV150" i="16"/>
  <c r="IU150" i="16"/>
  <c r="IT150" i="16"/>
  <c r="IS150" i="16"/>
  <c r="IR150" i="16"/>
  <c r="IQ150" i="16"/>
  <c r="IP150" i="16"/>
  <c r="IO150" i="16"/>
  <c r="IN150" i="16"/>
  <c r="IM150" i="16"/>
  <c r="IL150" i="16"/>
  <c r="IK150" i="16"/>
  <c r="IJ150" i="16"/>
  <c r="II150" i="16"/>
  <c r="JE149" i="16"/>
  <c r="JD149" i="16"/>
  <c r="JC149" i="16"/>
  <c r="JB149" i="16"/>
  <c r="JA149" i="16"/>
  <c r="IZ149" i="16"/>
  <c r="IY149" i="16"/>
  <c r="IX149" i="16"/>
  <c r="IW149" i="16"/>
  <c r="IV149" i="16"/>
  <c r="IU149" i="16"/>
  <c r="IT149" i="16"/>
  <c r="IS149" i="16"/>
  <c r="IR149" i="16"/>
  <c r="IQ149" i="16"/>
  <c r="IP149" i="16"/>
  <c r="IO149" i="16"/>
  <c r="IN149" i="16"/>
  <c r="IM149" i="16"/>
  <c r="IL149" i="16"/>
  <c r="IK149" i="16"/>
  <c r="IJ149" i="16"/>
  <c r="II149" i="16"/>
  <c r="JE148" i="16"/>
  <c r="JD148" i="16"/>
  <c r="JC148" i="16"/>
  <c r="JB148" i="16"/>
  <c r="JA148" i="16"/>
  <c r="IZ148" i="16"/>
  <c r="IY148" i="16"/>
  <c r="IX148" i="16"/>
  <c r="IW148" i="16"/>
  <c r="IV148" i="16"/>
  <c r="IU148" i="16"/>
  <c r="IT148" i="16"/>
  <c r="IS148" i="16"/>
  <c r="IR148" i="16"/>
  <c r="IQ148" i="16"/>
  <c r="IP148" i="16"/>
  <c r="IO148" i="16"/>
  <c r="IN148" i="16"/>
  <c r="IM148" i="16"/>
  <c r="IL148" i="16"/>
  <c r="IK148" i="16"/>
  <c r="IJ148" i="16"/>
  <c r="II148" i="16"/>
  <c r="JE147" i="16"/>
  <c r="JD147" i="16"/>
  <c r="JC147" i="16"/>
  <c r="JB147" i="16"/>
  <c r="JA147" i="16"/>
  <c r="IZ147" i="16"/>
  <c r="IY147" i="16"/>
  <c r="IX147" i="16"/>
  <c r="IW147" i="16"/>
  <c r="IV147" i="16"/>
  <c r="IU147" i="16"/>
  <c r="IT147" i="16"/>
  <c r="IS147" i="16"/>
  <c r="IR147" i="16"/>
  <c r="IQ147" i="16"/>
  <c r="IP147" i="16"/>
  <c r="IO147" i="16"/>
  <c r="IN147" i="16"/>
  <c r="IM147" i="16"/>
  <c r="IL147" i="16"/>
  <c r="IK147" i="16"/>
  <c r="IJ147" i="16"/>
  <c r="II147" i="16"/>
  <c r="JE146" i="16"/>
  <c r="JD146" i="16"/>
  <c r="JC146" i="16"/>
  <c r="JB146" i="16"/>
  <c r="JA146" i="16"/>
  <c r="IZ146" i="16"/>
  <c r="IY146" i="16"/>
  <c r="IX146" i="16"/>
  <c r="IW146" i="16"/>
  <c r="IV146" i="16"/>
  <c r="IU146" i="16"/>
  <c r="IT146" i="16"/>
  <c r="IS146" i="16"/>
  <c r="IR146" i="16"/>
  <c r="IQ146" i="16"/>
  <c r="IP146" i="16"/>
  <c r="IO146" i="16"/>
  <c r="IN146" i="16"/>
  <c r="IM146" i="16"/>
  <c r="IL146" i="16"/>
  <c r="IK146" i="16"/>
  <c r="IJ146" i="16"/>
  <c r="II146" i="16"/>
  <c r="JE145" i="16"/>
  <c r="JD145" i="16"/>
  <c r="JC145" i="16"/>
  <c r="JB145" i="16"/>
  <c r="JA145" i="16"/>
  <c r="IZ145" i="16"/>
  <c r="IY145" i="16"/>
  <c r="IX145" i="16"/>
  <c r="IW145" i="16"/>
  <c r="IV145" i="16"/>
  <c r="IU145" i="16"/>
  <c r="IT145" i="16"/>
  <c r="IS145" i="16"/>
  <c r="IR145" i="16"/>
  <c r="IQ145" i="16"/>
  <c r="IP145" i="16"/>
  <c r="IO145" i="16"/>
  <c r="IN145" i="16"/>
  <c r="IM145" i="16"/>
  <c r="IL145" i="16"/>
  <c r="IK145" i="16"/>
  <c r="IJ145" i="16"/>
  <c r="II145" i="16"/>
  <c r="JE144" i="16"/>
  <c r="JD144" i="16"/>
  <c r="JC144" i="16"/>
  <c r="JB144" i="16"/>
  <c r="JA144" i="16"/>
  <c r="IZ144" i="16"/>
  <c r="IY144" i="16"/>
  <c r="IX144" i="16"/>
  <c r="IW144" i="16"/>
  <c r="IV144" i="16"/>
  <c r="IU144" i="16"/>
  <c r="IT144" i="16"/>
  <c r="IS144" i="16"/>
  <c r="IR144" i="16"/>
  <c r="IQ144" i="16"/>
  <c r="IP144" i="16"/>
  <c r="IO144" i="16"/>
  <c r="IN144" i="16"/>
  <c r="IM144" i="16"/>
  <c r="IL144" i="16"/>
  <c r="IK144" i="16"/>
  <c r="IJ144" i="16"/>
  <c r="II144" i="16"/>
  <c r="JE143" i="16"/>
  <c r="JD143" i="16"/>
  <c r="JC143" i="16"/>
  <c r="JB143" i="16"/>
  <c r="JA143" i="16"/>
  <c r="IZ143" i="16"/>
  <c r="IY143" i="16"/>
  <c r="IX143" i="16"/>
  <c r="IW143" i="16"/>
  <c r="IV143" i="16"/>
  <c r="IU143" i="16"/>
  <c r="IT143" i="16"/>
  <c r="IS143" i="16"/>
  <c r="IR143" i="16"/>
  <c r="IQ143" i="16"/>
  <c r="IP143" i="16"/>
  <c r="IO143" i="16"/>
  <c r="IN143" i="16"/>
  <c r="IM143" i="16"/>
  <c r="IL143" i="16"/>
  <c r="IK143" i="16"/>
  <c r="IJ143" i="16"/>
  <c r="II143" i="16"/>
  <c r="JE142" i="16"/>
  <c r="JD142" i="16"/>
  <c r="JC142" i="16"/>
  <c r="JB142" i="16"/>
  <c r="JA142" i="16"/>
  <c r="IZ142" i="16"/>
  <c r="IY142" i="16"/>
  <c r="IX142" i="16"/>
  <c r="IW142" i="16"/>
  <c r="IV142" i="16"/>
  <c r="IU142" i="16"/>
  <c r="IT142" i="16"/>
  <c r="IS142" i="16"/>
  <c r="IR142" i="16"/>
  <c r="IQ142" i="16"/>
  <c r="IP142" i="16"/>
  <c r="IO142" i="16"/>
  <c r="IN142" i="16"/>
  <c r="IM142" i="16"/>
  <c r="IL142" i="16"/>
  <c r="IK142" i="16"/>
  <c r="IJ142" i="16"/>
  <c r="II142" i="16"/>
  <c r="JE141" i="16"/>
  <c r="JD141" i="16"/>
  <c r="JC141" i="16"/>
  <c r="JB141" i="16"/>
  <c r="JA141" i="16"/>
  <c r="IZ141" i="16"/>
  <c r="IY141" i="16"/>
  <c r="IX141" i="16"/>
  <c r="IW141" i="16"/>
  <c r="IV141" i="16"/>
  <c r="IU141" i="16"/>
  <c r="IT141" i="16"/>
  <c r="IS141" i="16"/>
  <c r="IR141" i="16"/>
  <c r="IQ141" i="16"/>
  <c r="IP141" i="16"/>
  <c r="IO141" i="16"/>
  <c r="IN141" i="16"/>
  <c r="IM141" i="16"/>
  <c r="IL141" i="16"/>
  <c r="IK141" i="16"/>
  <c r="IJ141" i="16"/>
  <c r="II141" i="16"/>
  <c r="JE140" i="16"/>
  <c r="JD140" i="16"/>
  <c r="JC140" i="16"/>
  <c r="JB140" i="16"/>
  <c r="JA140" i="16"/>
  <c r="IZ140" i="16"/>
  <c r="IY140" i="16"/>
  <c r="IX140" i="16"/>
  <c r="IW140" i="16"/>
  <c r="IV140" i="16"/>
  <c r="IU140" i="16"/>
  <c r="IT140" i="16"/>
  <c r="IS140" i="16"/>
  <c r="IR140" i="16"/>
  <c r="IQ140" i="16"/>
  <c r="IP140" i="16"/>
  <c r="IO140" i="16"/>
  <c r="IN140" i="16"/>
  <c r="IM140" i="16"/>
  <c r="IL140" i="16"/>
  <c r="IK140" i="16"/>
  <c r="IJ140" i="16"/>
  <c r="II140" i="16"/>
  <c r="JE139" i="16"/>
  <c r="JD139" i="16"/>
  <c r="JC139" i="16"/>
  <c r="JB139" i="16"/>
  <c r="JA139" i="16"/>
  <c r="IZ139" i="16"/>
  <c r="IY139" i="16"/>
  <c r="IX139" i="16"/>
  <c r="IW139" i="16"/>
  <c r="IV139" i="16"/>
  <c r="IU139" i="16"/>
  <c r="IT139" i="16"/>
  <c r="IS139" i="16"/>
  <c r="IR139" i="16"/>
  <c r="IQ139" i="16"/>
  <c r="IP139" i="16"/>
  <c r="IO139" i="16"/>
  <c r="IN139" i="16"/>
  <c r="IM139" i="16"/>
  <c r="IL139" i="16"/>
  <c r="IK139" i="16"/>
  <c r="IJ139" i="16"/>
  <c r="II139" i="16"/>
  <c r="JE138" i="16"/>
  <c r="JD138" i="16"/>
  <c r="JC138" i="16"/>
  <c r="JB138" i="16"/>
  <c r="JA138" i="16"/>
  <c r="IZ138" i="16"/>
  <c r="IY138" i="16"/>
  <c r="IX138" i="16"/>
  <c r="IW138" i="16"/>
  <c r="IV138" i="16"/>
  <c r="IU138" i="16"/>
  <c r="IT138" i="16"/>
  <c r="IS138" i="16"/>
  <c r="IR138" i="16"/>
  <c r="IQ138" i="16"/>
  <c r="IP138" i="16"/>
  <c r="IO138" i="16"/>
  <c r="IN138" i="16"/>
  <c r="IM138" i="16"/>
  <c r="IL138" i="16"/>
  <c r="IK138" i="16"/>
  <c r="IJ138" i="16"/>
  <c r="II138" i="16"/>
  <c r="JE137" i="16"/>
  <c r="JD137" i="16"/>
  <c r="JC137" i="16"/>
  <c r="JB137" i="16"/>
  <c r="JA137" i="16"/>
  <c r="IZ137" i="16"/>
  <c r="IY137" i="16"/>
  <c r="IX137" i="16"/>
  <c r="IW137" i="16"/>
  <c r="IV137" i="16"/>
  <c r="IU137" i="16"/>
  <c r="IT137" i="16"/>
  <c r="IS137" i="16"/>
  <c r="IR137" i="16"/>
  <c r="IQ137" i="16"/>
  <c r="IP137" i="16"/>
  <c r="IO137" i="16"/>
  <c r="IN137" i="16"/>
  <c r="IM137" i="16"/>
  <c r="IL137" i="16"/>
  <c r="IK137" i="16"/>
  <c r="IJ137" i="16"/>
  <c r="II137" i="16"/>
  <c r="JE136" i="16"/>
  <c r="JD136" i="16"/>
  <c r="JC136" i="16"/>
  <c r="JB136" i="16"/>
  <c r="JA136" i="16"/>
  <c r="IZ136" i="16"/>
  <c r="IY136" i="16"/>
  <c r="IX136" i="16"/>
  <c r="IW136" i="16"/>
  <c r="IV136" i="16"/>
  <c r="IU136" i="16"/>
  <c r="IT136" i="16"/>
  <c r="IS136" i="16"/>
  <c r="IR136" i="16"/>
  <c r="IQ136" i="16"/>
  <c r="IP136" i="16"/>
  <c r="IO136" i="16"/>
  <c r="IN136" i="16"/>
  <c r="IM136" i="16"/>
  <c r="IL136" i="16"/>
  <c r="IK136" i="16"/>
  <c r="IJ136" i="16"/>
  <c r="II136" i="16"/>
  <c r="JE135" i="16"/>
  <c r="JD135" i="16"/>
  <c r="JC135" i="16"/>
  <c r="JB135" i="16"/>
  <c r="JA135" i="16"/>
  <c r="IZ135" i="16"/>
  <c r="IY135" i="16"/>
  <c r="IX135" i="16"/>
  <c r="IW135" i="16"/>
  <c r="IV135" i="16"/>
  <c r="IU135" i="16"/>
  <c r="IT135" i="16"/>
  <c r="IS135" i="16"/>
  <c r="IR135" i="16"/>
  <c r="IQ135" i="16"/>
  <c r="IP135" i="16"/>
  <c r="IO135" i="16"/>
  <c r="IN135" i="16"/>
  <c r="IM135" i="16"/>
  <c r="IL135" i="16"/>
  <c r="IK135" i="16"/>
  <c r="IJ135" i="16"/>
  <c r="II135" i="16"/>
  <c r="JE134" i="16"/>
  <c r="JD134" i="16"/>
  <c r="JC134" i="16"/>
  <c r="JB134" i="16"/>
  <c r="JA134" i="16"/>
  <c r="IZ134" i="16"/>
  <c r="IY134" i="16"/>
  <c r="IX134" i="16"/>
  <c r="IW134" i="16"/>
  <c r="IV134" i="16"/>
  <c r="IU134" i="16"/>
  <c r="IT134" i="16"/>
  <c r="IS134" i="16"/>
  <c r="IR134" i="16"/>
  <c r="IQ134" i="16"/>
  <c r="IP134" i="16"/>
  <c r="IO134" i="16"/>
  <c r="IN134" i="16"/>
  <c r="IM134" i="16"/>
  <c r="IL134" i="16"/>
  <c r="IK134" i="16"/>
  <c r="IJ134" i="16"/>
  <c r="II134" i="16"/>
  <c r="JE133" i="16"/>
  <c r="JD133" i="16"/>
  <c r="JC133" i="16"/>
  <c r="JB133" i="16"/>
  <c r="JA133" i="16"/>
  <c r="IZ133" i="16"/>
  <c r="IY133" i="16"/>
  <c r="IX133" i="16"/>
  <c r="IW133" i="16"/>
  <c r="IV133" i="16"/>
  <c r="IU133" i="16"/>
  <c r="IT133" i="16"/>
  <c r="IS133" i="16"/>
  <c r="IR133" i="16"/>
  <c r="IQ133" i="16"/>
  <c r="IP133" i="16"/>
  <c r="IO133" i="16"/>
  <c r="IN133" i="16"/>
  <c r="IM133" i="16"/>
  <c r="IL133" i="16"/>
  <c r="IK133" i="16"/>
  <c r="IJ133" i="16"/>
  <c r="II133" i="16"/>
  <c r="JE132" i="16"/>
  <c r="JD132" i="16"/>
  <c r="JC132" i="16"/>
  <c r="JB132" i="16"/>
  <c r="JA132" i="16"/>
  <c r="IZ132" i="16"/>
  <c r="IY132" i="16"/>
  <c r="IX132" i="16"/>
  <c r="IW132" i="16"/>
  <c r="IV132" i="16"/>
  <c r="IU132" i="16"/>
  <c r="IT132" i="16"/>
  <c r="IS132" i="16"/>
  <c r="IR132" i="16"/>
  <c r="IQ132" i="16"/>
  <c r="IP132" i="16"/>
  <c r="IO132" i="16"/>
  <c r="IN132" i="16"/>
  <c r="IM132" i="16"/>
  <c r="IL132" i="16"/>
  <c r="IK132" i="16"/>
  <c r="IJ132" i="16"/>
  <c r="II132" i="16"/>
  <c r="JE131" i="16"/>
  <c r="JD131" i="16"/>
  <c r="JC131" i="16"/>
  <c r="JB131" i="16"/>
  <c r="JA131" i="16"/>
  <c r="IZ131" i="16"/>
  <c r="IY131" i="16"/>
  <c r="IX131" i="16"/>
  <c r="IW131" i="16"/>
  <c r="IV131" i="16"/>
  <c r="IU131" i="16"/>
  <c r="IT131" i="16"/>
  <c r="IS131" i="16"/>
  <c r="IR131" i="16"/>
  <c r="IQ131" i="16"/>
  <c r="IP131" i="16"/>
  <c r="IO131" i="16"/>
  <c r="IN131" i="16"/>
  <c r="IM131" i="16"/>
  <c r="IL131" i="16"/>
  <c r="IK131" i="16"/>
  <c r="IJ131" i="16"/>
  <c r="II131" i="16"/>
  <c r="JE130" i="16"/>
  <c r="JD130" i="16"/>
  <c r="JC130" i="16"/>
  <c r="JB130" i="16"/>
  <c r="JA130" i="16"/>
  <c r="IZ130" i="16"/>
  <c r="IY130" i="16"/>
  <c r="IX130" i="16"/>
  <c r="IW130" i="16"/>
  <c r="IV130" i="16"/>
  <c r="IU130" i="16"/>
  <c r="IT130" i="16"/>
  <c r="IS130" i="16"/>
  <c r="IR130" i="16"/>
  <c r="IQ130" i="16"/>
  <c r="IP130" i="16"/>
  <c r="IO130" i="16"/>
  <c r="IN130" i="16"/>
  <c r="IM130" i="16"/>
  <c r="IL130" i="16"/>
  <c r="IK130" i="16"/>
  <c r="IJ130" i="16"/>
  <c r="II130" i="16"/>
  <c r="JE129" i="16"/>
  <c r="JD129" i="16"/>
  <c r="JC129" i="16"/>
  <c r="JB129" i="16"/>
  <c r="JA129" i="16"/>
  <c r="IZ129" i="16"/>
  <c r="IY129" i="16"/>
  <c r="IX129" i="16"/>
  <c r="IW129" i="16"/>
  <c r="IV129" i="16"/>
  <c r="IU129" i="16"/>
  <c r="IT129" i="16"/>
  <c r="IS129" i="16"/>
  <c r="IR129" i="16"/>
  <c r="IQ129" i="16"/>
  <c r="IP129" i="16"/>
  <c r="IO129" i="16"/>
  <c r="IN129" i="16"/>
  <c r="IM129" i="16"/>
  <c r="IL129" i="16"/>
  <c r="IK129" i="16"/>
  <c r="IJ129" i="16"/>
  <c r="II129" i="16"/>
  <c r="JE128" i="16"/>
  <c r="JD128" i="16"/>
  <c r="JC128" i="16"/>
  <c r="JB128" i="16"/>
  <c r="JA128" i="16"/>
  <c r="IZ128" i="16"/>
  <c r="IY128" i="16"/>
  <c r="IX128" i="16"/>
  <c r="IW128" i="16"/>
  <c r="IV128" i="16"/>
  <c r="IU128" i="16"/>
  <c r="IT128" i="16"/>
  <c r="IS128" i="16"/>
  <c r="IR128" i="16"/>
  <c r="IQ128" i="16"/>
  <c r="IP128" i="16"/>
  <c r="IO128" i="16"/>
  <c r="IN128" i="16"/>
  <c r="IM128" i="16"/>
  <c r="IL128" i="16"/>
  <c r="IK128" i="16"/>
  <c r="IJ128" i="16"/>
  <c r="II128" i="16"/>
  <c r="JE127" i="16"/>
  <c r="JD127" i="16"/>
  <c r="JC127" i="16"/>
  <c r="JB127" i="16"/>
  <c r="JA127" i="16"/>
  <c r="IZ127" i="16"/>
  <c r="IY127" i="16"/>
  <c r="IX127" i="16"/>
  <c r="IW127" i="16"/>
  <c r="IV127" i="16"/>
  <c r="IU127" i="16"/>
  <c r="IT127" i="16"/>
  <c r="IS127" i="16"/>
  <c r="IR127" i="16"/>
  <c r="IQ127" i="16"/>
  <c r="IP127" i="16"/>
  <c r="IO127" i="16"/>
  <c r="IN127" i="16"/>
  <c r="IM127" i="16"/>
  <c r="IL127" i="16"/>
  <c r="IK127" i="16"/>
  <c r="IJ127" i="16"/>
  <c r="II127" i="16"/>
  <c r="JE126" i="16"/>
  <c r="JD126" i="16"/>
  <c r="JC126" i="16"/>
  <c r="JB126" i="16"/>
  <c r="JA126" i="16"/>
  <c r="IZ126" i="16"/>
  <c r="IY126" i="16"/>
  <c r="IX126" i="16"/>
  <c r="IW126" i="16"/>
  <c r="IV126" i="16"/>
  <c r="IU126" i="16"/>
  <c r="IT126" i="16"/>
  <c r="IS126" i="16"/>
  <c r="IR126" i="16"/>
  <c r="IQ126" i="16"/>
  <c r="IP126" i="16"/>
  <c r="IO126" i="16"/>
  <c r="IN126" i="16"/>
  <c r="IM126" i="16"/>
  <c r="IL126" i="16"/>
  <c r="IK126" i="16"/>
  <c r="IJ126" i="16"/>
  <c r="II126" i="16"/>
  <c r="JE125" i="16"/>
  <c r="JD125" i="16"/>
  <c r="JC125" i="16"/>
  <c r="JB125" i="16"/>
  <c r="JA125" i="16"/>
  <c r="IZ125" i="16"/>
  <c r="IY125" i="16"/>
  <c r="IX125" i="16"/>
  <c r="IW125" i="16"/>
  <c r="IV125" i="16"/>
  <c r="IU125" i="16"/>
  <c r="IT125" i="16"/>
  <c r="IS125" i="16"/>
  <c r="IR125" i="16"/>
  <c r="IQ125" i="16"/>
  <c r="IP125" i="16"/>
  <c r="IO125" i="16"/>
  <c r="IN125" i="16"/>
  <c r="IM125" i="16"/>
  <c r="IL125" i="16"/>
  <c r="IK125" i="16"/>
  <c r="IJ125" i="16"/>
  <c r="II125" i="16"/>
  <c r="JE124" i="16"/>
  <c r="JD124" i="16"/>
  <c r="JC124" i="16"/>
  <c r="JB124" i="16"/>
  <c r="JA124" i="16"/>
  <c r="IZ124" i="16"/>
  <c r="IY124" i="16"/>
  <c r="IX124" i="16"/>
  <c r="IW124" i="16"/>
  <c r="IV124" i="16"/>
  <c r="IU124" i="16"/>
  <c r="IT124" i="16"/>
  <c r="IS124" i="16"/>
  <c r="IR124" i="16"/>
  <c r="IQ124" i="16"/>
  <c r="IP124" i="16"/>
  <c r="IO124" i="16"/>
  <c r="IN124" i="16"/>
  <c r="IM124" i="16"/>
  <c r="IL124" i="16"/>
  <c r="IK124" i="16"/>
  <c r="IJ124" i="16"/>
  <c r="II124" i="16"/>
  <c r="JE123" i="16"/>
  <c r="JD123" i="16"/>
  <c r="JC123" i="16"/>
  <c r="JB123" i="16"/>
  <c r="JA123" i="16"/>
  <c r="IZ123" i="16"/>
  <c r="IY123" i="16"/>
  <c r="IX123" i="16"/>
  <c r="IW123" i="16"/>
  <c r="IV123" i="16"/>
  <c r="IU123" i="16"/>
  <c r="IT123" i="16"/>
  <c r="IS123" i="16"/>
  <c r="IR123" i="16"/>
  <c r="IQ123" i="16"/>
  <c r="IP123" i="16"/>
  <c r="IO123" i="16"/>
  <c r="IN123" i="16"/>
  <c r="IM123" i="16"/>
  <c r="IL123" i="16"/>
  <c r="IK123" i="16"/>
  <c r="IJ123" i="16"/>
  <c r="II123" i="16"/>
  <c r="JE122" i="16"/>
  <c r="JD122" i="16"/>
  <c r="JC122" i="16"/>
  <c r="JB122" i="16"/>
  <c r="JA122" i="16"/>
  <c r="IZ122" i="16"/>
  <c r="IY122" i="16"/>
  <c r="IX122" i="16"/>
  <c r="IW122" i="16"/>
  <c r="IV122" i="16"/>
  <c r="IU122" i="16"/>
  <c r="IT122" i="16"/>
  <c r="IS122" i="16"/>
  <c r="IR122" i="16"/>
  <c r="IQ122" i="16"/>
  <c r="IP122" i="16"/>
  <c r="IO122" i="16"/>
  <c r="IN122" i="16"/>
  <c r="IM122" i="16"/>
  <c r="IL122" i="16"/>
  <c r="IK122" i="16"/>
  <c r="IJ122" i="16"/>
  <c r="II122" i="16"/>
  <c r="JE121" i="16"/>
  <c r="JD121" i="16"/>
  <c r="JC121" i="16"/>
  <c r="JB121" i="16"/>
  <c r="JA121" i="16"/>
  <c r="IZ121" i="16"/>
  <c r="IY121" i="16"/>
  <c r="IX121" i="16"/>
  <c r="IW121" i="16"/>
  <c r="IV121" i="16"/>
  <c r="IU121" i="16"/>
  <c r="IT121" i="16"/>
  <c r="IS121" i="16"/>
  <c r="IR121" i="16"/>
  <c r="IQ121" i="16"/>
  <c r="IP121" i="16"/>
  <c r="IO121" i="16"/>
  <c r="IN121" i="16"/>
  <c r="IM121" i="16"/>
  <c r="IL121" i="16"/>
  <c r="IK121" i="16"/>
  <c r="IJ121" i="16"/>
  <c r="II121" i="16"/>
  <c r="JE120" i="16"/>
  <c r="JD120" i="16"/>
  <c r="JC120" i="16"/>
  <c r="JB120" i="16"/>
  <c r="JA120" i="16"/>
  <c r="IZ120" i="16"/>
  <c r="IY120" i="16"/>
  <c r="IX120" i="16"/>
  <c r="IW120" i="16"/>
  <c r="IV120" i="16"/>
  <c r="IU120" i="16"/>
  <c r="IT120" i="16"/>
  <c r="IS120" i="16"/>
  <c r="IR120" i="16"/>
  <c r="IQ120" i="16"/>
  <c r="IP120" i="16"/>
  <c r="IO120" i="16"/>
  <c r="IN120" i="16"/>
  <c r="IM120" i="16"/>
  <c r="IL120" i="16"/>
  <c r="IK120" i="16"/>
  <c r="IJ120" i="16"/>
  <c r="II120" i="16"/>
  <c r="JE119" i="16"/>
  <c r="JD119" i="16"/>
  <c r="JC119" i="16"/>
  <c r="JB119" i="16"/>
  <c r="JA119" i="16"/>
  <c r="IZ119" i="16"/>
  <c r="IY119" i="16"/>
  <c r="IX119" i="16"/>
  <c r="IW119" i="16"/>
  <c r="IV119" i="16"/>
  <c r="IU119" i="16"/>
  <c r="IT119" i="16"/>
  <c r="IS119" i="16"/>
  <c r="IR119" i="16"/>
  <c r="IQ119" i="16"/>
  <c r="IP119" i="16"/>
  <c r="IO119" i="16"/>
  <c r="IN119" i="16"/>
  <c r="IM119" i="16"/>
  <c r="IL119" i="16"/>
  <c r="IK119" i="16"/>
  <c r="IJ119" i="16"/>
  <c r="II119" i="16"/>
  <c r="JE118" i="16"/>
  <c r="JD118" i="16"/>
  <c r="JC118" i="16"/>
  <c r="JB118" i="16"/>
  <c r="JA118" i="16"/>
  <c r="IZ118" i="16"/>
  <c r="IY118" i="16"/>
  <c r="IX118" i="16"/>
  <c r="IW118" i="16"/>
  <c r="IV118" i="16"/>
  <c r="IU118" i="16"/>
  <c r="IT118" i="16"/>
  <c r="IS118" i="16"/>
  <c r="IR118" i="16"/>
  <c r="IQ118" i="16"/>
  <c r="IP118" i="16"/>
  <c r="IO118" i="16"/>
  <c r="IN118" i="16"/>
  <c r="IM118" i="16"/>
  <c r="IL118" i="16"/>
  <c r="IK118" i="16"/>
  <c r="IJ118" i="16"/>
  <c r="II118" i="16"/>
  <c r="JE117" i="16"/>
  <c r="JD117" i="16"/>
  <c r="JC117" i="16"/>
  <c r="JB117" i="16"/>
  <c r="JA117" i="16"/>
  <c r="IZ117" i="16"/>
  <c r="IY117" i="16"/>
  <c r="IX117" i="16"/>
  <c r="IW117" i="16"/>
  <c r="IV117" i="16"/>
  <c r="IU117" i="16"/>
  <c r="IT117" i="16"/>
  <c r="IS117" i="16"/>
  <c r="IR117" i="16"/>
  <c r="IQ117" i="16"/>
  <c r="IP117" i="16"/>
  <c r="IO117" i="16"/>
  <c r="IN117" i="16"/>
  <c r="IM117" i="16"/>
  <c r="IL117" i="16"/>
  <c r="IK117" i="16"/>
  <c r="IJ117" i="16"/>
  <c r="II117" i="16"/>
  <c r="JE116" i="16"/>
  <c r="JD116" i="16"/>
  <c r="JC116" i="16"/>
  <c r="JB116" i="16"/>
  <c r="JA116" i="16"/>
  <c r="IZ116" i="16"/>
  <c r="IY116" i="16"/>
  <c r="IX116" i="16"/>
  <c r="IW116" i="16"/>
  <c r="IV116" i="16"/>
  <c r="IU116" i="16"/>
  <c r="IT116" i="16"/>
  <c r="IS116" i="16"/>
  <c r="IR116" i="16"/>
  <c r="IQ116" i="16"/>
  <c r="IP116" i="16"/>
  <c r="IO116" i="16"/>
  <c r="IN116" i="16"/>
  <c r="IM116" i="16"/>
  <c r="IL116" i="16"/>
  <c r="IK116" i="16"/>
  <c r="IJ116" i="16"/>
  <c r="II116" i="16"/>
  <c r="JE115" i="16"/>
  <c r="JD115" i="16"/>
  <c r="JC115" i="16"/>
  <c r="JB115" i="16"/>
  <c r="JA115" i="16"/>
  <c r="IZ115" i="16"/>
  <c r="IY115" i="16"/>
  <c r="IX115" i="16"/>
  <c r="IW115" i="16"/>
  <c r="IV115" i="16"/>
  <c r="IU115" i="16"/>
  <c r="IT115" i="16"/>
  <c r="IS115" i="16"/>
  <c r="IR115" i="16"/>
  <c r="IQ115" i="16"/>
  <c r="IP115" i="16"/>
  <c r="IO115" i="16"/>
  <c r="IN115" i="16"/>
  <c r="IM115" i="16"/>
  <c r="IL115" i="16"/>
  <c r="IK115" i="16"/>
  <c r="IJ115" i="16"/>
  <c r="II115" i="16"/>
  <c r="JE114" i="16"/>
  <c r="JD114" i="16"/>
  <c r="JC114" i="16"/>
  <c r="JB114" i="16"/>
  <c r="JA114" i="16"/>
  <c r="IZ114" i="16"/>
  <c r="IY114" i="16"/>
  <c r="IX114" i="16"/>
  <c r="IW114" i="16"/>
  <c r="IV114" i="16"/>
  <c r="IU114" i="16"/>
  <c r="IT114" i="16"/>
  <c r="IS114" i="16"/>
  <c r="IR114" i="16"/>
  <c r="IQ114" i="16"/>
  <c r="IP114" i="16"/>
  <c r="IO114" i="16"/>
  <c r="IN114" i="16"/>
  <c r="IM114" i="16"/>
  <c r="IL114" i="16"/>
  <c r="IK114" i="16"/>
  <c r="IJ114" i="16"/>
  <c r="II114" i="16"/>
  <c r="JE113" i="16"/>
  <c r="JD113" i="16"/>
  <c r="JC113" i="16"/>
  <c r="JB113" i="16"/>
  <c r="JA113" i="16"/>
  <c r="IZ113" i="16"/>
  <c r="IY113" i="16"/>
  <c r="IX113" i="16"/>
  <c r="IW113" i="16"/>
  <c r="IV113" i="16"/>
  <c r="IU113" i="16"/>
  <c r="IT113" i="16"/>
  <c r="IS113" i="16"/>
  <c r="IR113" i="16"/>
  <c r="IQ113" i="16"/>
  <c r="IP113" i="16"/>
  <c r="IO113" i="16"/>
  <c r="IN113" i="16"/>
  <c r="IM113" i="16"/>
  <c r="IL113" i="16"/>
  <c r="IK113" i="16"/>
  <c r="IJ113" i="16"/>
  <c r="II113" i="16"/>
  <c r="JE112" i="16"/>
  <c r="JD112" i="16"/>
  <c r="JC112" i="16"/>
  <c r="JB112" i="16"/>
  <c r="JA112" i="16"/>
  <c r="IZ112" i="16"/>
  <c r="IY112" i="16"/>
  <c r="IX112" i="16"/>
  <c r="IW112" i="16"/>
  <c r="IV112" i="16"/>
  <c r="IU112" i="16"/>
  <c r="IT112" i="16"/>
  <c r="IS112" i="16"/>
  <c r="IR112" i="16"/>
  <c r="IQ112" i="16"/>
  <c r="IP112" i="16"/>
  <c r="IO112" i="16"/>
  <c r="IN112" i="16"/>
  <c r="IM112" i="16"/>
  <c r="IL112" i="16"/>
  <c r="IK112" i="16"/>
  <c r="IJ112" i="16"/>
  <c r="II112" i="16"/>
  <c r="JE111" i="16"/>
  <c r="JD111" i="16"/>
  <c r="JC111" i="16"/>
  <c r="JB111" i="16"/>
  <c r="JA111" i="16"/>
  <c r="IZ111" i="16"/>
  <c r="IY111" i="16"/>
  <c r="IX111" i="16"/>
  <c r="IW111" i="16"/>
  <c r="IV111" i="16"/>
  <c r="IU111" i="16"/>
  <c r="IT111" i="16"/>
  <c r="IS111" i="16"/>
  <c r="IR111" i="16"/>
  <c r="IQ111" i="16"/>
  <c r="IP111" i="16"/>
  <c r="IO111" i="16"/>
  <c r="IN111" i="16"/>
  <c r="IM111" i="16"/>
  <c r="IL111" i="16"/>
  <c r="IK111" i="16"/>
  <c r="IJ111" i="16"/>
  <c r="II111" i="16"/>
  <c r="JE110" i="16"/>
  <c r="JD110" i="16"/>
  <c r="JC110" i="16"/>
  <c r="JB110" i="16"/>
  <c r="JA110" i="16"/>
  <c r="IZ110" i="16"/>
  <c r="IY110" i="16"/>
  <c r="IX110" i="16"/>
  <c r="IW110" i="16"/>
  <c r="IV110" i="16"/>
  <c r="IU110" i="16"/>
  <c r="IT110" i="16"/>
  <c r="IS110" i="16"/>
  <c r="IR110" i="16"/>
  <c r="IQ110" i="16"/>
  <c r="IP110" i="16"/>
  <c r="IO110" i="16"/>
  <c r="IN110" i="16"/>
  <c r="IM110" i="16"/>
  <c r="IL110" i="16"/>
  <c r="IK110" i="16"/>
  <c r="IJ110" i="16"/>
  <c r="II110" i="16"/>
  <c r="JE109" i="16"/>
  <c r="JD109" i="16"/>
  <c r="JC109" i="16"/>
  <c r="JB109" i="16"/>
  <c r="JA109" i="16"/>
  <c r="IZ109" i="16"/>
  <c r="IY109" i="16"/>
  <c r="IX109" i="16"/>
  <c r="IW109" i="16"/>
  <c r="IV109" i="16"/>
  <c r="IU109" i="16"/>
  <c r="IT109" i="16"/>
  <c r="IS109" i="16"/>
  <c r="IR109" i="16"/>
  <c r="IQ109" i="16"/>
  <c r="IP109" i="16"/>
  <c r="IO109" i="16"/>
  <c r="IN109" i="16"/>
  <c r="IM109" i="16"/>
  <c r="IL109" i="16"/>
  <c r="IK109" i="16"/>
  <c r="IJ109" i="16"/>
  <c r="II109" i="16"/>
  <c r="JE108" i="16"/>
  <c r="JD108" i="16"/>
  <c r="JC108" i="16"/>
  <c r="JB108" i="16"/>
  <c r="JA108" i="16"/>
  <c r="IZ108" i="16"/>
  <c r="IY108" i="16"/>
  <c r="IX108" i="16"/>
  <c r="IW108" i="16"/>
  <c r="IV108" i="16"/>
  <c r="IU108" i="16"/>
  <c r="IT108" i="16"/>
  <c r="IS108" i="16"/>
  <c r="IR108" i="16"/>
  <c r="IQ108" i="16"/>
  <c r="IP108" i="16"/>
  <c r="IO108" i="16"/>
  <c r="IN108" i="16"/>
  <c r="IM108" i="16"/>
  <c r="IL108" i="16"/>
  <c r="IK108" i="16"/>
  <c r="IJ108" i="16"/>
  <c r="II108" i="16"/>
  <c r="JE107" i="16"/>
  <c r="JD107" i="16"/>
  <c r="JC107" i="16"/>
  <c r="JB107" i="16"/>
  <c r="JA107" i="16"/>
  <c r="IZ107" i="16"/>
  <c r="IY107" i="16"/>
  <c r="IX107" i="16"/>
  <c r="IW107" i="16"/>
  <c r="IV107" i="16"/>
  <c r="IU107" i="16"/>
  <c r="IT107" i="16"/>
  <c r="IS107" i="16"/>
  <c r="IR107" i="16"/>
  <c r="IQ107" i="16"/>
  <c r="IP107" i="16"/>
  <c r="IO107" i="16"/>
  <c r="IN107" i="16"/>
  <c r="IM107" i="16"/>
  <c r="IL107" i="16"/>
  <c r="IK107" i="16"/>
  <c r="IJ107" i="16"/>
  <c r="II107" i="16"/>
  <c r="JE106" i="16"/>
  <c r="JD106" i="16"/>
  <c r="JC106" i="16"/>
  <c r="JB106" i="16"/>
  <c r="JA106" i="16"/>
  <c r="IZ106" i="16"/>
  <c r="IY106" i="16"/>
  <c r="IX106" i="16"/>
  <c r="IW106" i="16"/>
  <c r="IV106" i="16"/>
  <c r="IU106" i="16"/>
  <c r="IT106" i="16"/>
  <c r="IS106" i="16"/>
  <c r="IR106" i="16"/>
  <c r="IQ106" i="16"/>
  <c r="IP106" i="16"/>
  <c r="IO106" i="16"/>
  <c r="IN106" i="16"/>
  <c r="IM106" i="16"/>
  <c r="IL106" i="16"/>
  <c r="IK106" i="16"/>
  <c r="IJ106" i="16"/>
  <c r="II106" i="16"/>
  <c r="JE105" i="16"/>
  <c r="JD105" i="16"/>
  <c r="JC105" i="16"/>
  <c r="JB105" i="16"/>
  <c r="JA105" i="16"/>
  <c r="IZ105" i="16"/>
  <c r="IY105" i="16"/>
  <c r="IX105" i="16"/>
  <c r="IW105" i="16"/>
  <c r="IV105" i="16"/>
  <c r="IU105" i="16"/>
  <c r="IT105" i="16"/>
  <c r="IS105" i="16"/>
  <c r="IR105" i="16"/>
  <c r="IQ105" i="16"/>
  <c r="IP105" i="16"/>
  <c r="IO105" i="16"/>
  <c r="IN105" i="16"/>
  <c r="IM105" i="16"/>
  <c r="IL105" i="16"/>
  <c r="IK105" i="16"/>
  <c r="IJ105" i="16"/>
  <c r="II105" i="16"/>
  <c r="JE104" i="16"/>
  <c r="JD104" i="16"/>
  <c r="JC104" i="16"/>
  <c r="JB104" i="16"/>
  <c r="JA104" i="16"/>
  <c r="IZ104" i="16"/>
  <c r="IY104" i="16"/>
  <c r="IX104" i="16"/>
  <c r="IW104" i="16"/>
  <c r="IV104" i="16"/>
  <c r="IU104" i="16"/>
  <c r="IT104" i="16"/>
  <c r="IS104" i="16"/>
  <c r="IR104" i="16"/>
  <c r="IQ104" i="16"/>
  <c r="IP104" i="16"/>
  <c r="IO104" i="16"/>
  <c r="IN104" i="16"/>
  <c r="IM104" i="16"/>
  <c r="IL104" i="16"/>
  <c r="IK104" i="16"/>
  <c r="IJ104" i="16"/>
  <c r="II104" i="16"/>
  <c r="JE103" i="16"/>
  <c r="JD103" i="16"/>
  <c r="JC103" i="16"/>
  <c r="JB103" i="16"/>
  <c r="JA103" i="16"/>
  <c r="IZ103" i="16"/>
  <c r="IY103" i="16"/>
  <c r="IX103" i="16"/>
  <c r="IW103" i="16"/>
  <c r="IV103" i="16"/>
  <c r="IU103" i="16"/>
  <c r="IT103" i="16"/>
  <c r="IS103" i="16"/>
  <c r="IR103" i="16"/>
  <c r="IQ103" i="16"/>
  <c r="IP103" i="16"/>
  <c r="IO103" i="16"/>
  <c r="IN103" i="16"/>
  <c r="IM103" i="16"/>
  <c r="IL103" i="16"/>
  <c r="IK103" i="16"/>
  <c r="IJ103" i="16"/>
  <c r="II103" i="16"/>
  <c r="JE102" i="16"/>
  <c r="JD102" i="16"/>
  <c r="JC102" i="16"/>
  <c r="JB102" i="16"/>
  <c r="JA102" i="16"/>
  <c r="IZ102" i="16"/>
  <c r="IY102" i="16"/>
  <c r="IX102" i="16"/>
  <c r="IW102" i="16"/>
  <c r="IV102" i="16"/>
  <c r="IU102" i="16"/>
  <c r="IT102" i="16"/>
  <c r="IS102" i="16"/>
  <c r="IR102" i="16"/>
  <c r="IQ102" i="16"/>
  <c r="IP102" i="16"/>
  <c r="IO102" i="16"/>
  <c r="IN102" i="16"/>
  <c r="IM102" i="16"/>
  <c r="IL102" i="16"/>
  <c r="IK102" i="16"/>
  <c r="IJ102" i="16"/>
  <c r="II102" i="16"/>
  <c r="JE101" i="16"/>
  <c r="JD101" i="16"/>
  <c r="JC101" i="16"/>
  <c r="JB101" i="16"/>
  <c r="JA101" i="16"/>
  <c r="IZ101" i="16"/>
  <c r="IY101" i="16"/>
  <c r="IX101" i="16"/>
  <c r="IW101" i="16"/>
  <c r="IV101" i="16"/>
  <c r="IU101" i="16"/>
  <c r="IT101" i="16"/>
  <c r="IS101" i="16"/>
  <c r="IR101" i="16"/>
  <c r="IQ101" i="16"/>
  <c r="IP101" i="16"/>
  <c r="IO101" i="16"/>
  <c r="IN101" i="16"/>
  <c r="IM101" i="16"/>
  <c r="IL101" i="16"/>
  <c r="IK101" i="16"/>
  <c r="IJ101" i="16"/>
  <c r="II101" i="16"/>
  <c r="JE100" i="16"/>
  <c r="JD100" i="16"/>
  <c r="JC100" i="16"/>
  <c r="JB100" i="16"/>
  <c r="JA100" i="16"/>
  <c r="IZ100" i="16"/>
  <c r="IY100" i="16"/>
  <c r="IX100" i="16"/>
  <c r="IW100" i="16"/>
  <c r="IV100" i="16"/>
  <c r="IU100" i="16"/>
  <c r="IT100" i="16"/>
  <c r="IS100" i="16"/>
  <c r="IR100" i="16"/>
  <c r="IQ100" i="16"/>
  <c r="IP100" i="16"/>
  <c r="IO100" i="16"/>
  <c r="IN100" i="16"/>
  <c r="IM100" i="16"/>
  <c r="IL100" i="16"/>
  <c r="IK100" i="16"/>
  <c r="IJ100" i="16"/>
  <c r="II100" i="16"/>
  <c r="JE99" i="16"/>
  <c r="JD99" i="16"/>
  <c r="JC99" i="16"/>
  <c r="JB99" i="16"/>
  <c r="JA99" i="16"/>
  <c r="IZ99" i="16"/>
  <c r="IY99" i="16"/>
  <c r="IX99" i="16"/>
  <c r="IW99" i="16"/>
  <c r="IV99" i="16"/>
  <c r="IU99" i="16"/>
  <c r="IT99" i="16"/>
  <c r="IS99" i="16"/>
  <c r="IR99" i="16"/>
  <c r="IQ99" i="16"/>
  <c r="IP99" i="16"/>
  <c r="IO99" i="16"/>
  <c r="IN99" i="16"/>
  <c r="IM99" i="16"/>
  <c r="IL99" i="16"/>
  <c r="IK99" i="16"/>
  <c r="IJ99" i="16"/>
  <c r="II99" i="16"/>
  <c r="JE98" i="16"/>
  <c r="JD98" i="16"/>
  <c r="JC98" i="16"/>
  <c r="JB98" i="16"/>
  <c r="JA98" i="16"/>
  <c r="IZ98" i="16"/>
  <c r="IY98" i="16"/>
  <c r="IX98" i="16"/>
  <c r="IW98" i="16"/>
  <c r="IV98" i="16"/>
  <c r="IU98" i="16"/>
  <c r="IT98" i="16"/>
  <c r="IS98" i="16"/>
  <c r="IR98" i="16"/>
  <c r="IQ98" i="16"/>
  <c r="IP98" i="16"/>
  <c r="IO98" i="16"/>
  <c r="IN98" i="16"/>
  <c r="IM98" i="16"/>
  <c r="IL98" i="16"/>
  <c r="IK98" i="16"/>
  <c r="IJ98" i="16"/>
  <c r="II98" i="16"/>
  <c r="JE97" i="16"/>
  <c r="JD97" i="16"/>
  <c r="JC97" i="16"/>
  <c r="JB97" i="16"/>
  <c r="JA97" i="16"/>
  <c r="IZ97" i="16"/>
  <c r="IY97" i="16"/>
  <c r="IX97" i="16"/>
  <c r="IW97" i="16"/>
  <c r="IV97" i="16"/>
  <c r="IU97" i="16"/>
  <c r="IT97" i="16"/>
  <c r="IS97" i="16"/>
  <c r="IR97" i="16"/>
  <c r="IQ97" i="16"/>
  <c r="IP97" i="16"/>
  <c r="IO97" i="16"/>
  <c r="IN97" i="16"/>
  <c r="IM97" i="16"/>
  <c r="IL97" i="16"/>
  <c r="IK97" i="16"/>
  <c r="IJ97" i="16"/>
  <c r="II97" i="16"/>
  <c r="JE96" i="16"/>
  <c r="JD96" i="16"/>
  <c r="JC96" i="16"/>
  <c r="JB96" i="16"/>
  <c r="JA96" i="16"/>
  <c r="IZ96" i="16"/>
  <c r="IY96" i="16"/>
  <c r="IX96" i="16"/>
  <c r="IW96" i="16"/>
  <c r="IV96" i="16"/>
  <c r="IU96" i="16"/>
  <c r="IT96" i="16"/>
  <c r="IS96" i="16"/>
  <c r="IR96" i="16"/>
  <c r="IQ96" i="16"/>
  <c r="IP96" i="16"/>
  <c r="IO96" i="16"/>
  <c r="IN96" i="16"/>
  <c r="IM96" i="16"/>
  <c r="IL96" i="16"/>
  <c r="IK96" i="16"/>
  <c r="IJ96" i="16"/>
  <c r="II96" i="16"/>
  <c r="JE95" i="16"/>
  <c r="JD95" i="16"/>
  <c r="JC95" i="16"/>
  <c r="JB95" i="16"/>
  <c r="JA95" i="16"/>
  <c r="IZ95" i="16"/>
  <c r="IY95" i="16"/>
  <c r="IX95" i="16"/>
  <c r="IW95" i="16"/>
  <c r="IV95" i="16"/>
  <c r="IU95" i="16"/>
  <c r="IT95" i="16"/>
  <c r="IS95" i="16"/>
  <c r="IR95" i="16"/>
  <c r="IQ95" i="16"/>
  <c r="IP95" i="16"/>
  <c r="IO95" i="16"/>
  <c r="IN95" i="16"/>
  <c r="IM95" i="16"/>
  <c r="IL95" i="16"/>
  <c r="IK95" i="16"/>
  <c r="IJ95" i="16"/>
  <c r="II95" i="16"/>
  <c r="JE94" i="16"/>
  <c r="JD94" i="16"/>
  <c r="JC94" i="16"/>
  <c r="JB94" i="16"/>
  <c r="JA94" i="16"/>
  <c r="IZ94" i="16"/>
  <c r="IY94" i="16"/>
  <c r="IX94" i="16"/>
  <c r="IW94" i="16"/>
  <c r="IV94" i="16"/>
  <c r="IU94" i="16"/>
  <c r="IT94" i="16"/>
  <c r="IS94" i="16"/>
  <c r="IR94" i="16"/>
  <c r="IQ94" i="16"/>
  <c r="IP94" i="16"/>
  <c r="IO94" i="16"/>
  <c r="IN94" i="16"/>
  <c r="IM94" i="16"/>
  <c r="IL94" i="16"/>
  <c r="IK94" i="16"/>
  <c r="IJ94" i="16"/>
  <c r="II94" i="16"/>
  <c r="JE93" i="16"/>
  <c r="JD93" i="16"/>
  <c r="JC93" i="16"/>
  <c r="JB93" i="16"/>
  <c r="JA93" i="16"/>
  <c r="IZ93" i="16"/>
  <c r="IY93" i="16"/>
  <c r="IX93" i="16"/>
  <c r="IW93" i="16"/>
  <c r="IV93" i="16"/>
  <c r="IU93" i="16"/>
  <c r="IT93" i="16"/>
  <c r="IS93" i="16"/>
  <c r="IR93" i="16"/>
  <c r="IQ93" i="16"/>
  <c r="IP93" i="16"/>
  <c r="IO93" i="16"/>
  <c r="IN93" i="16"/>
  <c r="IM93" i="16"/>
  <c r="IL93" i="16"/>
  <c r="IK93" i="16"/>
  <c r="IJ93" i="16"/>
  <c r="II93" i="16"/>
  <c r="JE92" i="16"/>
  <c r="JD92" i="16"/>
  <c r="JC92" i="16"/>
  <c r="JB92" i="16"/>
  <c r="JA92" i="16"/>
  <c r="IZ92" i="16"/>
  <c r="IY92" i="16"/>
  <c r="IX92" i="16"/>
  <c r="IW92" i="16"/>
  <c r="IV92" i="16"/>
  <c r="IU92" i="16"/>
  <c r="IT92" i="16"/>
  <c r="IS92" i="16"/>
  <c r="IR92" i="16"/>
  <c r="IQ92" i="16"/>
  <c r="IP92" i="16"/>
  <c r="IO92" i="16"/>
  <c r="IN92" i="16"/>
  <c r="IM92" i="16"/>
  <c r="IL92" i="16"/>
  <c r="IK92" i="16"/>
  <c r="IJ92" i="16"/>
  <c r="II92" i="16"/>
  <c r="JE91" i="16"/>
  <c r="JD91" i="16"/>
  <c r="JC91" i="16"/>
  <c r="JB91" i="16"/>
  <c r="JA91" i="16"/>
  <c r="IZ91" i="16"/>
  <c r="IY91" i="16"/>
  <c r="IX91" i="16"/>
  <c r="IW91" i="16"/>
  <c r="IV91" i="16"/>
  <c r="IU91" i="16"/>
  <c r="IT91" i="16"/>
  <c r="IS91" i="16"/>
  <c r="IR91" i="16"/>
  <c r="IQ91" i="16"/>
  <c r="IP91" i="16"/>
  <c r="IO91" i="16"/>
  <c r="IN91" i="16"/>
  <c r="IM91" i="16"/>
  <c r="IL91" i="16"/>
  <c r="IK91" i="16"/>
  <c r="IJ91" i="16"/>
  <c r="II91" i="16"/>
  <c r="JE90" i="16"/>
  <c r="JD90" i="16"/>
  <c r="JC90" i="16"/>
  <c r="JB90" i="16"/>
  <c r="JA90" i="16"/>
  <c r="IZ90" i="16"/>
  <c r="IY90" i="16"/>
  <c r="IX90" i="16"/>
  <c r="IW90" i="16"/>
  <c r="IV90" i="16"/>
  <c r="IU90" i="16"/>
  <c r="IT90" i="16"/>
  <c r="IS90" i="16"/>
  <c r="IR90" i="16"/>
  <c r="IQ90" i="16"/>
  <c r="IP90" i="16"/>
  <c r="IO90" i="16"/>
  <c r="IN90" i="16"/>
  <c r="IM90" i="16"/>
  <c r="IL90" i="16"/>
  <c r="IK90" i="16"/>
  <c r="IJ90" i="16"/>
  <c r="II90" i="16"/>
  <c r="JE89" i="16"/>
  <c r="JD89" i="16"/>
  <c r="JC89" i="16"/>
  <c r="JB89" i="16"/>
  <c r="JA89" i="16"/>
  <c r="IZ89" i="16"/>
  <c r="IY89" i="16"/>
  <c r="IX89" i="16"/>
  <c r="IW89" i="16"/>
  <c r="IV89" i="16"/>
  <c r="IU89" i="16"/>
  <c r="IT89" i="16"/>
  <c r="IS89" i="16"/>
  <c r="IR89" i="16"/>
  <c r="IQ89" i="16"/>
  <c r="IP89" i="16"/>
  <c r="IO89" i="16"/>
  <c r="IN89" i="16"/>
  <c r="IM89" i="16"/>
  <c r="IL89" i="16"/>
  <c r="IK89" i="16"/>
  <c r="IJ89" i="16"/>
  <c r="II89" i="16"/>
  <c r="JE88" i="16"/>
  <c r="JD88" i="16"/>
  <c r="JC88" i="16"/>
  <c r="JB88" i="16"/>
  <c r="JA88" i="16"/>
  <c r="IZ88" i="16"/>
  <c r="IY88" i="16"/>
  <c r="IX88" i="16"/>
  <c r="IW88" i="16"/>
  <c r="IV88" i="16"/>
  <c r="IU88" i="16"/>
  <c r="IT88" i="16"/>
  <c r="IS88" i="16"/>
  <c r="IR88" i="16"/>
  <c r="IQ88" i="16"/>
  <c r="IP88" i="16"/>
  <c r="IO88" i="16"/>
  <c r="IN88" i="16"/>
  <c r="IM88" i="16"/>
  <c r="IL88" i="16"/>
  <c r="IK88" i="16"/>
  <c r="IJ88" i="16"/>
  <c r="II88" i="16"/>
  <c r="JE87" i="16"/>
  <c r="JD87" i="16"/>
  <c r="JC87" i="16"/>
  <c r="JB87" i="16"/>
  <c r="JA87" i="16"/>
  <c r="IZ87" i="16"/>
  <c r="IY87" i="16"/>
  <c r="IX87" i="16"/>
  <c r="IW87" i="16"/>
  <c r="IV87" i="16"/>
  <c r="IU87" i="16"/>
  <c r="IT87" i="16"/>
  <c r="IS87" i="16"/>
  <c r="IR87" i="16"/>
  <c r="IQ87" i="16"/>
  <c r="IP87" i="16"/>
  <c r="IO87" i="16"/>
  <c r="IN87" i="16"/>
  <c r="IM87" i="16"/>
  <c r="IL87" i="16"/>
  <c r="IK87" i="16"/>
  <c r="IJ87" i="16"/>
  <c r="II87" i="16"/>
  <c r="JE86" i="16"/>
  <c r="JD86" i="16"/>
  <c r="JC86" i="16"/>
  <c r="JB86" i="16"/>
  <c r="JA86" i="16"/>
  <c r="IZ86" i="16"/>
  <c r="IY86" i="16"/>
  <c r="IX86" i="16"/>
  <c r="IW86" i="16"/>
  <c r="IV86" i="16"/>
  <c r="IU86" i="16"/>
  <c r="IT86" i="16"/>
  <c r="IS86" i="16"/>
  <c r="IR86" i="16"/>
  <c r="IQ86" i="16"/>
  <c r="IP86" i="16"/>
  <c r="IO86" i="16"/>
  <c r="IN86" i="16"/>
  <c r="IM86" i="16"/>
  <c r="IL86" i="16"/>
  <c r="IK86" i="16"/>
  <c r="IJ86" i="16"/>
  <c r="II86" i="16"/>
  <c r="JE85" i="16"/>
  <c r="JD85" i="16"/>
  <c r="JC85" i="16"/>
  <c r="JB85" i="16"/>
  <c r="JA85" i="16"/>
  <c r="IZ85" i="16"/>
  <c r="IY85" i="16"/>
  <c r="IX85" i="16"/>
  <c r="IW85" i="16"/>
  <c r="IV85" i="16"/>
  <c r="IU85" i="16"/>
  <c r="IT85" i="16"/>
  <c r="IS85" i="16"/>
  <c r="IR85" i="16"/>
  <c r="IQ85" i="16"/>
  <c r="IP85" i="16"/>
  <c r="IO85" i="16"/>
  <c r="IN85" i="16"/>
  <c r="IM85" i="16"/>
  <c r="IL85" i="16"/>
  <c r="IK85" i="16"/>
  <c r="IJ85" i="16"/>
  <c r="II85" i="16"/>
  <c r="JE84" i="16"/>
  <c r="JD84" i="16"/>
  <c r="JC84" i="16"/>
  <c r="JB84" i="16"/>
  <c r="JA84" i="16"/>
  <c r="IZ84" i="16"/>
  <c r="IY84" i="16"/>
  <c r="IX84" i="16"/>
  <c r="IW84" i="16"/>
  <c r="IV84" i="16"/>
  <c r="IU84" i="16"/>
  <c r="IT84" i="16"/>
  <c r="IS84" i="16"/>
  <c r="IR84" i="16"/>
  <c r="IQ84" i="16"/>
  <c r="IP84" i="16"/>
  <c r="IO84" i="16"/>
  <c r="IN84" i="16"/>
  <c r="IM84" i="16"/>
  <c r="IL84" i="16"/>
  <c r="IK84" i="16"/>
  <c r="IJ84" i="16"/>
  <c r="II84" i="16"/>
  <c r="JE83" i="16"/>
  <c r="JD83" i="16"/>
  <c r="JC83" i="16"/>
  <c r="JB83" i="16"/>
  <c r="JA83" i="16"/>
  <c r="IZ83" i="16"/>
  <c r="IY83" i="16"/>
  <c r="IX83" i="16"/>
  <c r="IW83" i="16"/>
  <c r="IV83" i="16"/>
  <c r="IU83" i="16"/>
  <c r="IT83" i="16"/>
  <c r="IS83" i="16"/>
  <c r="IR83" i="16"/>
  <c r="IQ83" i="16"/>
  <c r="IP83" i="16"/>
  <c r="IO83" i="16"/>
  <c r="IN83" i="16"/>
  <c r="IM83" i="16"/>
  <c r="IL83" i="16"/>
  <c r="IK83" i="16"/>
  <c r="IJ83" i="16"/>
  <c r="II83" i="16"/>
  <c r="JE82" i="16"/>
  <c r="JD82" i="16"/>
  <c r="JC82" i="16"/>
  <c r="JB82" i="16"/>
  <c r="JA82" i="16"/>
  <c r="IZ82" i="16"/>
  <c r="IY82" i="16"/>
  <c r="IX82" i="16"/>
  <c r="IW82" i="16"/>
  <c r="IV82" i="16"/>
  <c r="IU82" i="16"/>
  <c r="IT82" i="16"/>
  <c r="IS82" i="16"/>
  <c r="IR82" i="16"/>
  <c r="IQ82" i="16"/>
  <c r="IP82" i="16"/>
  <c r="IO82" i="16"/>
  <c r="IN82" i="16"/>
  <c r="IM82" i="16"/>
  <c r="IL82" i="16"/>
  <c r="IK82" i="16"/>
  <c r="IJ82" i="16"/>
  <c r="II82" i="16"/>
  <c r="JE81" i="16"/>
  <c r="JD81" i="16"/>
  <c r="JC81" i="16"/>
  <c r="JB81" i="16"/>
  <c r="JA81" i="16"/>
  <c r="IZ81" i="16"/>
  <c r="IY81" i="16"/>
  <c r="IX81" i="16"/>
  <c r="IW81" i="16"/>
  <c r="IV81" i="16"/>
  <c r="IU81" i="16"/>
  <c r="IT81" i="16"/>
  <c r="IS81" i="16"/>
  <c r="IR81" i="16"/>
  <c r="IQ81" i="16"/>
  <c r="IP81" i="16"/>
  <c r="IO81" i="16"/>
  <c r="IN81" i="16"/>
  <c r="IM81" i="16"/>
  <c r="IL81" i="16"/>
  <c r="IK81" i="16"/>
  <c r="IJ81" i="16"/>
  <c r="II81" i="16"/>
  <c r="JE80" i="16"/>
  <c r="JD80" i="16"/>
  <c r="JC80" i="16"/>
  <c r="JB80" i="16"/>
  <c r="JA80" i="16"/>
  <c r="IZ80" i="16"/>
  <c r="IY80" i="16"/>
  <c r="IX80" i="16"/>
  <c r="IW80" i="16"/>
  <c r="IV80" i="16"/>
  <c r="IU80" i="16"/>
  <c r="IT80" i="16"/>
  <c r="IS80" i="16"/>
  <c r="IR80" i="16"/>
  <c r="IQ80" i="16"/>
  <c r="IP80" i="16"/>
  <c r="IO80" i="16"/>
  <c r="IN80" i="16"/>
  <c r="IM80" i="16"/>
  <c r="IL80" i="16"/>
  <c r="IK80" i="16"/>
  <c r="IJ80" i="16"/>
  <c r="II80" i="16"/>
  <c r="JE79" i="16"/>
  <c r="JD79" i="16"/>
  <c r="JC79" i="16"/>
  <c r="JB79" i="16"/>
  <c r="JA79" i="16"/>
  <c r="IZ79" i="16"/>
  <c r="IY79" i="16"/>
  <c r="IX79" i="16"/>
  <c r="IW79" i="16"/>
  <c r="IV79" i="16"/>
  <c r="IU79" i="16"/>
  <c r="IT79" i="16"/>
  <c r="IS79" i="16"/>
  <c r="IR79" i="16"/>
  <c r="IQ79" i="16"/>
  <c r="IP79" i="16"/>
  <c r="IO79" i="16"/>
  <c r="IN79" i="16"/>
  <c r="IM79" i="16"/>
  <c r="IL79" i="16"/>
  <c r="IK79" i="16"/>
  <c r="IJ79" i="16"/>
  <c r="II79" i="16"/>
  <c r="JE78" i="16"/>
  <c r="JD78" i="16"/>
  <c r="JC78" i="16"/>
  <c r="JB78" i="16"/>
  <c r="JA78" i="16"/>
  <c r="IZ78" i="16"/>
  <c r="IY78" i="16"/>
  <c r="IX78" i="16"/>
  <c r="IW78" i="16"/>
  <c r="IV78" i="16"/>
  <c r="IU78" i="16"/>
  <c r="IT78" i="16"/>
  <c r="IS78" i="16"/>
  <c r="IR78" i="16"/>
  <c r="IQ78" i="16"/>
  <c r="IP78" i="16"/>
  <c r="IO78" i="16"/>
  <c r="IN78" i="16"/>
  <c r="IM78" i="16"/>
  <c r="IL78" i="16"/>
  <c r="IK78" i="16"/>
  <c r="IJ78" i="16"/>
  <c r="II78" i="16"/>
  <c r="JE77" i="16"/>
  <c r="JD77" i="16"/>
  <c r="JC77" i="16"/>
  <c r="JB77" i="16"/>
  <c r="JA77" i="16"/>
  <c r="IZ77" i="16"/>
  <c r="IY77" i="16"/>
  <c r="IX77" i="16"/>
  <c r="IW77" i="16"/>
  <c r="IV77" i="16"/>
  <c r="IU77" i="16"/>
  <c r="IT77" i="16"/>
  <c r="IS77" i="16"/>
  <c r="IR77" i="16"/>
  <c r="IQ77" i="16"/>
  <c r="IP77" i="16"/>
  <c r="IO77" i="16"/>
  <c r="IN77" i="16"/>
  <c r="IM77" i="16"/>
  <c r="IL77" i="16"/>
  <c r="IK77" i="16"/>
  <c r="IJ77" i="16"/>
  <c r="II77" i="16"/>
  <c r="JE76" i="16"/>
  <c r="JD76" i="16"/>
  <c r="JC76" i="16"/>
  <c r="JB76" i="16"/>
  <c r="JA76" i="16"/>
  <c r="IZ76" i="16"/>
  <c r="IY76" i="16"/>
  <c r="IX76" i="16"/>
  <c r="IW76" i="16"/>
  <c r="IV76" i="16"/>
  <c r="IU76" i="16"/>
  <c r="IT76" i="16"/>
  <c r="IS76" i="16"/>
  <c r="IR76" i="16"/>
  <c r="IQ76" i="16"/>
  <c r="IP76" i="16"/>
  <c r="IO76" i="16"/>
  <c r="IN76" i="16"/>
  <c r="IM76" i="16"/>
  <c r="IL76" i="16"/>
  <c r="IK76" i="16"/>
  <c r="IJ76" i="16"/>
  <c r="II76" i="16"/>
  <c r="JE75" i="16"/>
  <c r="JD75" i="16"/>
  <c r="JC75" i="16"/>
  <c r="JB75" i="16"/>
  <c r="JA75" i="16"/>
  <c r="IZ75" i="16"/>
  <c r="IY75" i="16"/>
  <c r="IX75" i="16"/>
  <c r="IW75" i="16"/>
  <c r="IV75" i="16"/>
  <c r="IU75" i="16"/>
  <c r="IT75" i="16"/>
  <c r="IS75" i="16"/>
  <c r="IR75" i="16"/>
  <c r="IQ75" i="16"/>
  <c r="IP75" i="16"/>
  <c r="IO75" i="16"/>
  <c r="IN75" i="16"/>
  <c r="IM75" i="16"/>
  <c r="IL75" i="16"/>
  <c r="IK75" i="16"/>
  <c r="IJ75" i="16"/>
  <c r="II75" i="16"/>
  <c r="JE74" i="16"/>
  <c r="JD74" i="16"/>
  <c r="JC74" i="16"/>
  <c r="JB74" i="16"/>
  <c r="JA74" i="16"/>
  <c r="IZ74" i="16"/>
  <c r="IY74" i="16"/>
  <c r="IX74" i="16"/>
  <c r="IW74" i="16"/>
  <c r="IV74" i="16"/>
  <c r="IU74" i="16"/>
  <c r="IT74" i="16"/>
  <c r="IS74" i="16"/>
  <c r="IR74" i="16"/>
  <c r="IQ74" i="16"/>
  <c r="IP74" i="16"/>
  <c r="IO74" i="16"/>
  <c r="IN74" i="16"/>
  <c r="IM74" i="16"/>
  <c r="IL74" i="16"/>
  <c r="IK74" i="16"/>
  <c r="IJ74" i="16"/>
  <c r="II74" i="16"/>
  <c r="JE73" i="16"/>
  <c r="JD73" i="16"/>
  <c r="JC73" i="16"/>
  <c r="JB73" i="16"/>
  <c r="JA73" i="16"/>
  <c r="IZ73" i="16"/>
  <c r="IY73" i="16"/>
  <c r="IX73" i="16"/>
  <c r="IW73" i="16"/>
  <c r="IV73" i="16"/>
  <c r="IU73" i="16"/>
  <c r="IT73" i="16"/>
  <c r="IS73" i="16"/>
  <c r="IR73" i="16"/>
  <c r="IQ73" i="16"/>
  <c r="IP73" i="16"/>
  <c r="IO73" i="16"/>
  <c r="IN73" i="16"/>
  <c r="IM73" i="16"/>
  <c r="IL73" i="16"/>
  <c r="IK73" i="16"/>
  <c r="IJ73" i="16"/>
  <c r="II73" i="16"/>
  <c r="JE72" i="16"/>
  <c r="JD72" i="16"/>
  <c r="JC72" i="16"/>
  <c r="JB72" i="16"/>
  <c r="JA72" i="16"/>
  <c r="IZ72" i="16"/>
  <c r="IY72" i="16"/>
  <c r="IX72" i="16"/>
  <c r="IW72" i="16"/>
  <c r="IV72" i="16"/>
  <c r="IU72" i="16"/>
  <c r="IT72" i="16"/>
  <c r="IS72" i="16"/>
  <c r="IR72" i="16"/>
  <c r="IQ72" i="16"/>
  <c r="IP72" i="16"/>
  <c r="IO72" i="16"/>
  <c r="IN72" i="16"/>
  <c r="IM72" i="16"/>
  <c r="IL72" i="16"/>
  <c r="IK72" i="16"/>
  <c r="IJ72" i="16"/>
  <c r="II72" i="16"/>
  <c r="JE71" i="16"/>
  <c r="JD71" i="16"/>
  <c r="JC71" i="16"/>
  <c r="JB71" i="16"/>
  <c r="JA71" i="16"/>
  <c r="IZ71" i="16"/>
  <c r="IY71" i="16"/>
  <c r="IX71" i="16"/>
  <c r="IW71" i="16"/>
  <c r="IV71" i="16"/>
  <c r="IU71" i="16"/>
  <c r="IT71" i="16"/>
  <c r="IS71" i="16"/>
  <c r="IR71" i="16"/>
  <c r="IQ71" i="16"/>
  <c r="IP71" i="16"/>
  <c r="IO71" i="16"/>
  <c r="IN71" i="16"/>
  <c r="IM71" i="16"/>
  <c r="IL71" i="16"/>
  <c r="IK71" i="16"/>
  <c r="IJ71" i="16"/>
  <c r="II71" i="16"/>
  <c r="JE70" i="16"/>
  <c r="JD70" i="16"/>
  <c r="JC70" i="16"/>
  <c r="JB70" i="16"/>
  <c r="JA70" i="16"/>
  <c r="IZ70" i="16"/>
  <c r="IY70" i="16"/>
  <c r="IX70" i="16"/>
  <c r="IW70" i="16"/>
  <c r="IV70" i="16"/>
  <c r="IU70" i="16"/>
  <c r="IT70" i="16"/>
  <c r="IS70" i="16"/>
  <c r="IR70" i="16"/>
  <c r="IQ70" i="16"/>
  <c r="IP70" i="16"/>
  <c r="IO70" i="16"/>
  <c r="IN70" i="16"/>
  <c r="IM70" i="16"/>
  <c r="IL70" i="16"/>
  <c r="IK70" i="16"/>
  <c r="IJ70" i="16"/>
  <c r="II70" i="16"/>
  <c r="JE69" i="16"/>
  <c r="JD69" i="16"/>
  <c r="JC69" i="16"/>
  <c r="JB69" i="16"/>
  <c r="JA69" i="16"/>
  <c r="IZ69" i="16"/>
  <c r="IY69" i="16"/>
  <c r="IX69" i="16"/>
  <c r="IW69" i="16"/>
  <c r="IV69" i="16"/>
  <c r="IU69" i="16"/>
  <c r="IT69" i="16"/>
  <c r="IS69" i="16"/>
  <c r="IR69" i="16"/>
  <c r="IQ69" i="16"/>
  <c r="IP69" i="16"/>
  <c r="IO69" i="16"/>
  <c r="IN69" i="16"/>
  <c r="IM69" i="16"/>
  <c r="IL69" i="16"/>
  <c r="IK69" i="16"/>
  <c r="IJ69" i="16"/>
  <c r="II69" i="16"/>
  <c r="JE68" i="16"/>
  <c r="JD68" i="16"/>
  <c r="JC68" i="16"/>
  <c r="JB68" i="16"/>
  <c r="JA68" i="16"/>
  <c r="IZ68" i="16"/>
  <c r="IY68" i="16"/>
  <c r="IX68" i="16"/>
  <c r="IW68" i="16"/>
  <c r="IV68" i="16"/>
  <c r="IU68" i="16"/>
  <c r="IT68" i="16"/>
  <c r="IS68" i="16"/>
  <c r="IR68" i="16"/>
  <c r="IQ68" i="16"/>
  <c r="IP68" i="16"/>
  <c r="IO68" i="16"/>
  <c r="IN68" i="16"/>
  <c r="IM68" i="16"/>
  <c r="IL68" i="16"/>
  <c r="IK68" i="16"/>
  <c r="IJ68" i="16"/>
  <c r="II68" i="16"/>
  <c r="JE67" i="16"/>
  <c r="JD67" i="16"/>
  <c r="JC67" i="16"/>
  <c r="JB67" i="16"/>
  <c r="JA67" i="16"/>
  <c r="IZ67" i="16"/>
  <c r="IY67" i="16"/>
  <c r="IX67" i="16"/>
  <c r="IW67" i="16"/>
  <c r="IV67" i="16"/>
  <c r="IU67" i="16"/>
  <c r="IT67" i="16"/>
  <c r="IS67" i="16"/>
  <c r="IR67" i="16"/>
  <c r="IQ67" i="16"/>
  <c r="IP67" i="16"/>
  <c r="IO67" i="16"/>
  <c r="IN67" i="16"/>
  <c r="IM67" i="16"/>
  <c r="IL67" i="16"/>
  <c r="IK67" i="16"/>
  <c r="IJ67" i="16"/>
  <c r="II67" i="16"/>
  <c r="JE66" i="16"/>
  <c r="JD66" i="16"/>
  <c r="JC66" i="16"/>
  <c r="JB66" i="16"/>
  <c r="JA66" i="16"/>
  <c r="IZ66" i="16"/>
  <c r="IY66" i="16"/>
  <c r="IX66" i="16"/>
  <c r="IW66" i="16"/>
  <c r="IV66" i="16"/>
  <c r="IU66" i="16"/>
  <c r="IT66" i="16"/>
  <c r="IS66" i="16"/>
  <c r="IR66" i="16"/>
  <c r="IQ66" i="16"/>
  <c r="IP66" i="16"/>
  <c r="IO66" i="16"/>
  <c r="IN66" i="16"/>
  <c r="IM66" i="16"/>
  <c r="IL66" i="16"/>
  <c r="IK66" i="16"/>
  <c r="IJ66" i="16"/>
  <c r="II66" i="16"/>
  <c r="JE65" i="16"/>
  <c r="JD65" i="16"/>
  <c r="JC65" i="16"/>
  <c r="JB65" i="16"/>
  <c r="JA65" i="16"/>
  <c r="IZ65" i="16"/>
  <c r="IY65" i="16"/>
  <c r="IX65" i="16"/>
  <c r="IW65" i="16"/>
  <c r="IV65" i="16"/>
  <c r="IU65" i="16"/>
  <c r="IT65" i="16"/>
  <c r="IS65" i="16"/>
  <c r="IR65" i="16"/>
  <c r="IQ65" i="16"/>
  <c r="IP65" i="16"/>
  <c r="IO65" i="16"/>
  <c r="IN65" i="16"/>
  <c r="IM65" i="16"/>
  <c r="IL65" i="16"/>
  <c r="IK65" i="16"/>
  <c r="IJ65" i="16"/>
  <c r="II65" i="16"/>
  <c r="JE64" i="16"/>
  <c r="JD64" i="16"/>
  <c r="JC64" i="16"/>
  <c r="JB64" i="16"/>
  <c r="JA64" i="16"/>
  <c r="IZ64" i="16"/>
  <c r="IY64" i="16"/>
  <c r="IX64" i="16"/>
  <c r="IW64" i="16"/>
  <c r="IV64" i="16"/>
  <c r="IU64" i="16"/>
  <c r="IT64" i="16"/>
  <c r="IS64" i="16"/>
  <c r="IR64" i="16"/>
  <c r="IQ64" i="16"/>
  <c r="IP64" i="16"/>
  <c r="IO64" i="16"/>
  <c r="IN64" i="16"/>
  <c r="IM64" i="16"/>
  <c r="IL64" i="16"/>
  <c r="IK64" i="16"/>
  <c r="IJ64" i="16"/>
  <c r="II64" i="16"/>
  <c r="JE63" i="16"/>
  <c r="JD63" i="16"/>
  <c r="JC63" i="16"/>
  <c r="JB63" i="16"/>
  <c r="JA63" i="16"/>
  <c r="IZ63" i="16"/>
  <c r="IY63" i="16"/>
  <c r="IX63" i="16"/>
  <c r="IW63" i="16"/>
  <c r="IV63" i="16"/>
  <c r="IU63" i="16"/>
  <c r="IT63" i="16"/>
  <c r="IS63" i="16"/>
  <c r="IR63" i="16"/>
  <c r="IQ63" i="16"/>
  <c r="IP63" i="16"/>
  <c r="IO63" i="16"/>
  <c r="IN63" i="16"/>
  <c r="IM63" i="16"/>
  <c r="IL63" i="16"/>
  <c r="IK63" i="16"/>
  <c r="IJ63" i="16"/>
  <c r="II63" i="16"/>
  <c r="JE62" i="16"/>
  <c r="JD62" i="16"/>
  <c r="JC62" i="16"/>
  <c r="JB62" i="16"/>
  <c r="JA62" i="16"/>
  <c r="IZ62" i="16"/>
  <c r="IY62" i="16"/>
  <c r="IX62" i="16"/>
  <c r="IW62" i="16"/>
  <c r="IV62" i="16"/>
  <c r="IU62" i="16"/>
  <c r="IT62" i="16"/>
  <c r="IS62" i="16"/>
  <c r="IR62" i="16"/>
  <c r="IQ62" i="16"/>
  <c r="IP62" i="16"/>
  <c r="IO62" i="16"/>
  <c r="IN62" i="16"/>
  <c r="IM62" i="16"/>
  <c r="IL62" i="16"/>
  <c r="IK62" i="16"/>
  <c r="IJ62" i="16"/>
  <c r="II62" i="16"/>
  <c r="JE61" i="16"/>
  <c r="JD61" i="16"/>
  <c r="JC61" i="16"/>
  <c r="JB61" i="16"/>
  <c r="JA61" i="16"/>
  <c r="IZ61" i="16"/>
  <c r="IY61" i="16"/>
  <c r="IX61" i="16"/>
  <c r="IW61" i="16"/>
  <c r="IV61" i="16"/>
  <c r="IU61" i="16"/>
  <c r="IT61" i="16"/>
  <c r="IS61" i="16"/>
  <c r="IR61" i="16"/>
  <c r="IQ61" i="16"/>
  <c r="IP61" i="16"/>
  <c r="IO61" i="16"/>
  <c r="IN61" i="16"/>
  <c r="IM61" i="16"/>
  <c r="IL61" i="16"/>
  <c r="IK61" i="16"/>
  <c r="IJ61" i="16"/>
  <c r="II61" i="16"/>
  <c r="JE60" i="16"/>
  <c r="JD60" i="16"/>
  <c r="JC60" i="16"/>
  <c r="JB60" i="16"/>
  <c r="JA60" i="16"/>
  <c r="IZ60" i="16"/>
  <c r="IY60" i="16"/>
  <c r="IX60" i="16"/>
  <c r="IW60" i="16"/>
  <c r="IV60" i="16"/>
  <c r="IU60" i="16"/>
  <c r="IT60" i="16"/>
  <c r="IS60" i="16"/>
  <c r="IR60" i="16"/>
  <c r="IQ60" i="16"/>
  <c r="IP60" i="16"/>
  <c r="IO60" i="16"/>
  <c r="IN60" i="16"/>
  <c r="IM60" i="16"/>
  <c r="IL60" i="16"/>
  <c r="IK60" i="16"/>
  <c r="IJ60" i="16"/>
  <c r="II60" i="16"/>
  <c r="JE59" i="16"/>
  <c r="JD59" i="16"/>
  <c r="JC59" i="16"/>
  <c r="JB59" i="16"/>
  <c r="JA59" i="16"/>
  <c r="IZ59" i="16"/>
  <c r="IY59" i="16"/>
  <c r="IX59" i="16"/>
  <c r="IW59" i="16"/>
  <c r="IV59" i="16"/>
  <c r="IU59" i="16"/>
  <c r="IT59" i="16"/>
  <c r="IS59" i="16"/>
  <c r="IR59" i="16"/>
  <c r="IQ59" i="16"/>
  <c r="IP59" i="16"/>
  <c r="IO59" i="16"/>
  <c r="IN59" i="16"/>
  <c r="IM59" i="16"/>
  <c r="IL59" i="16"/>
  <c r="IK59" i="16"/>
  <c r="IJ59" i="16"/>
  <c r="II59" i="16"/>
  <c r="JE58" i="16"/>
  <c r="JD58" i="16"/>
  <c r="JC58" i="16"/>
  <c r="JB58" i="16"/>
  <c r="JA58" i="16"/>
  <c r="IZ58" i="16"/>
  <c r="IY58" i="16"/>
  <c r="IX58" i="16"/>
  <c r="IW58" i="16"/>
  <c r="IV58" i="16"/>
  <c r="IU58" i="16"/>
  <c r="IT58" i="16"/>
  <c r="IS58" i="16"/>
  <c r="IR58" i="16"/>
  <c r="IQ58" i="16"/>
  <c r="IP58" i="16"/>
  <c r="IO58" i="16"/>
  <c r="IN58" i="16"/>
  <c r="IM58" i="16"/>
  <c r="IL58" i="16"/>
  <c r="IK58" i="16"/>
  <c r="IJ58" i="16"/>
  <c r="II58" i="16"/>
  <c r="JE57" i="16"/>
  <c r="JD57" i="16"/>
  <c r="JC57" i="16"/>
  <c r="JB57" i="16"/>
  <c r="JA57" i="16"/>
  <c r="IZ57" i="16"/>
  <c r="IY57" i="16"/>
  <c r="IX57" i="16"/>
  <c r="IW57" i="16"/>
  <c r="IV57" i="16"/>
  <c r="IU57" i="16"/>
  <c r="IT57" i="16"/>
  <c r="IS57" i="16"/>
  <c r="IR57" i="16"/>
  <c r="IQ57" i="16"/>
  <c r="IP57" i="16"/>
  <c r="IO57" i="16"/>
  <c r="IN57" i="16"/>
  <c r="IM57" i="16"/>
  <c r="IL57" i="16"/>
  <c r="IK57" i="16"/>
  <c r="IJ57" i="16"/>
  <c r="II57" i="16"/>
  <c r="JE56" i="16"/>
  <c r="JD56" i="16"/>
  <c r="JC56" i="16"/>
  <c r="JB56" i="16"/>
  <c r="JA56" i="16"/>
  <c r="IZ56" i="16"/>
  <c r="IY56" i="16"/>
  <c r="IX56" i="16"/>
  <c r="IW56" i="16"/>
  <c r="IV56" i="16"/>
  <c r="IU56" i="16"/>
  <c r="IT56" i="16"/>
  <c r="IS56" i="16"/>
  <c r="IR56" i="16"/>
  <c r="IQ56" i="16"/>
  <c r="IP56" i="16"/>
  <c r="IO56" i="16"/>
  <c r="IN56" i="16"/>
  <c r="IM56" i="16"/>
  <c r="IL56" i="16"/>
  <c r="IK56" i="16"/>
  <c r="IJ56" i="16"/>
  <c r="II56" i="16"/>
  <c r="JE55" i="16"/>
  <c r="JD55" i="16"/>
  <c r="JC55" i="16"/>
  <c r="JB55" i="16"/>
  <c r="JA55" i="16"/>
  <c r="IZ55" i="16"/>
  <c r="IY55" i="16"/>
  <c r="IX55" i="16"/>
  <c r="IW55" i="16"/>
  <c r="IV55" i="16"/>
  <c r="IU55" i="16"/>
  <c r="IT55" i="16"/>
  <c r="IS55" i="16"/>
  <c r="IR55" i="16"/>
  <c r="IQ55" i="16"/>
  <c r="IP55" i="16"/>
  <c r="IO55" i="16"/>
  <c r="IN55" i="16"/>
  <c r="IM55" i="16"/>
  <c r="IL55" i="16"/>
  <c r="IK55" i="16"/>
  <c r="IJ55" i="16"/>
  <c r="II55" i="16"/>
  <c r="JE54" i="16"/>
  <c r="JD54" i="16"/>
  <c r="JC54" i="16"/>
  <c r="JB54" i="16"/>
  <c r="JA54" i="16"/>
  <c r="IZ54" i="16"/>
  <c r="IY54" i="16"/>
  <c r="IX54" i="16"/>
  <c r="IW54" i="16"/>
  <c r="IV54" i="16"/>
  <c r="IU54" i="16"/>
  <c r="IT54" i="16"/>
  <c r="IS54" i="16"/>
  <c r="IR54" i="16"/>
  <c r="IQ54" i="16"/>
  <c r="IP54" i="16"/>
  <c r="IO54" i="16"/>
  <c r="IN54" i="16"/>
  <c r="IM54" i="16"/>
  <c r="IL54" i="16"/>
  <c r="IK54" i="16"/>
  <c r="IJ54" i="16"/>
  <c r="II54" i="16"/>
  <c r="JE53" i="16"/>
  <c r="JD53" i="16"/>
  <c r="JC53" i="16"/>
  <c r="JB53" i="16"/>
  <c r="JA53" i="16"/>
  <c r="IZ53" i="16"/>
  <c r="IY53" i="16"/>
  <c r="IX53" i="16"/>
  <c r="IW53" i="16"/>
  <c r="IV53" i="16"/>
  <c r="IU53" i="16"/>
  <c r="IT53" i="16"/>
  <c r="IS53" i="16"/>
  <c r="IR53" i="16"/>
  <c r="IQ53" i="16"/>
  <c r="IP53" i="16"/>
  <c r="IO53" i="16"/>
  <c r="IN53" i="16"/>
  <c r="IM53" i="16"/>
  <c r="IL53" i="16"/>
  <c r="IK53" i="16"/>
  <c r="IJ53" i="16"/>
  <c r="II53" i="16"/>
  <c r="JE52" i="16"/>
  <c r="JD52" i="16"/>
  <c r="JC52" i="16"/>
  <c r="JB52" i="16"/>
  <c r="JA52" i="16"/>
  <c r="IZ52" i="16"/>
  <c r="IY52" i="16"/>
  <c r="IX52" i="16"/>
  <c r="IW52" i="16"/>
  <c r="IV52" i="16"/>
  <c r="IU52" i="16"/>
  <c r="IT52" i="16"/>
  <c r="IS52" i="16"/>
  <c r="IR52" i="16"/>
  <c r="IQ52" i="16"/>
  <c r="IP52" i="16"/>
  <c r="IO52" i="16"/>
  <c r="IN52" i="16"/>
  <c r="IM52" i="16"/>
  <c r="IL52" i="16"/>
  <c r="IK52" i="16"/>
  <c r="IJ52" i="16"/>
  <c r="II52" i="16"/>
  <c r="JE51" i="16"/>
  <c r="JD51" i="16"/>
  <c r="JC51" i="16"/>
  <c r="JB51" i="16"/>
  <c r="JA51" i="16"/>
  <c r="IZ51" i="16"/>
  <c r="IY51" i="16"/>
  <c r="IX51" i="16"/>
  <c r="IW51" i="16"/>
  <c r="IV51" i="16"/>
  <c r="IU51" i="16"/>
  <c r="IT51" i="16"/>
  <c r="IS51" i="16"/>
  <c r="IR51" i="16"/>
  <c r="IQ51" i="16"/>
  <c r="IP51" i="16"/>
  <c r="IO51" i="16"/>
  <c r="IN51" i="16"/>
  <c r="IM51" i="16"/>
  <c r="IL51" i="16"/>
  <c r="IK51" i="16"/>
  <c r="IJ51" i="16"/>
  <c r="II51" i="16"/>
  <c r="JE50" i="16"/>
  <c r="JD50" i="16"/>
  <c r="JC50" i="16"/>
  <c r="JB50" i="16"/>
  <c r="JA50" i="16"/>
  <c r="IZ50" i="16"/>
  <c r="IY50" i="16"/>
  <c r="IX50" i="16"/>
  <c r="IW50" i="16"/>
  <c r="IV50" i="16"/>
  <c r="IU50" i="16"/>
  <c r="IT50" i="16"/>
  <c r="IS50" i="16"/>
  <c r="IR50" i="16"/>
  <c r="IQ50" i="16"/>
  <c r="IP50" i="16"/>
  <c r="IO50" i="16"/>
  <c r="IN50" i="16"/>
  <c r="IM50" i="16"/>
  <c r="IL50" i="16"/>
  <c r="IK50" i="16"/>
  <c r="IJ50" i="16"/>
  <c r="II50" i="16"/>
  <c r="JE49" i="16"/>
  <c r="JD49" i="16"/>
  <c r="JC49" i="16"/>
  <c r="JB49" i="16"/>
  <c r="JA49" i="16"/>
  <c r="IZ49" i="16"/>
  <c r="IY49" i="16"/>
  <c r="IX49" i="16"/>
  <c r="IW49" i="16"/>
  <c r="IV49" i="16"/>
  <c r="IU49" i="16"/>
  <c r="IT49" i="16"/>
  <c r="IS49" i="16"/>
  <c r="IR49" i="16"/>
  <c r="IQ49" i="16"/>
  <c r="IP49" i="16"/>
  <c r="IO49" i="16"/>
  <c r="IN49" i="16"/>
  <c r="IM49" i="16"/>
  <c r="IL49" i="16"/>
  <c r="IK49" i="16"/>
  <c r="IJ49" i="16"/>
  <c r="II49" i="16"/>
  <c r="JE48" i="16"/>
  <c r="JD48" i="16"/>
  <c r="JC48" i="16"/>
  <c r="JB48" i="16"/>
  <c r="JA48" i="16"/>
  <c r="IZ48" i="16"/>
  <c r="IY48" i="16"/>
  <c r="IX48" i="16"/>
  <c r="IW48" i="16"/>
  <c r="IV48" i="16"/>
  <c r="IU48" i="16"/>
  <c r="IT48" i="16"/>
  <c r="IS48" i="16"/>
  <c r="IR48" i="16"/>
  <c r="IQ48" i="16"/>
  <c r="IP48" i="16"/>
  <c r="IO48" i="16"/>
  <c r="IN48" i="16"/>
  <c r="IM48" i="16"/>
  <c r="IL48" i="16"/>
  <c r="IK48" i="16"/>
  <c r="IJ48" i="16"/>
  <c r="II48" i="16"/>
  <c r="JE47" i="16"/>
  <c r="JD47" i="16"/>
  <c r="JC47" i="16"/>
  <c r="JB47" i="16"/>
  <c r="JA47" i="16"/>
  <c r="IZ47" i="16"/>
  <c r="IY47" i="16"/>
  <c r="IX47" i="16"/>
  <c r="IW47" i="16"/>
  <c r="IV47" i="16"/>
  <c r="IU47" i="16"/>
  <c r="IT47" i="16"/>
  <c r="IS47" i="16"/>
  <c r="IR47" i="16"/>
  <c r="IQ47" i="16"/>
  <c r="IP47" i="16"/>
  <c r="IO47" i="16"/>
  <c r="IN47" i="16"/>
  <c r="IM47" i="16"/>
  <c r="IL47" i="16"/>
  <c r="IK47" i="16"/>
  <c r="IJ47" i="16"/>
  <c r="II47" i="16"/>
  <c r="JE46" i="16"/>
  <c r="JD46" i="16"/>
  <c r="JC46" i="16"/>
  <c r="JB46" i="16"/>
  <c r="JA46" i="16"/>
  <c r="IZ46" i="16"/>
  <c r="IY46" i="16"/>
  <c r="IX46" i="16"/>
  <c r="IW46" i="16"/>
  <c r="IV46" i="16"/>
  <c r="IU46" i="16"/>
  <c r="IT46" i="16"/>
  <c r="IS46" i="16"/>
  <c r="IR46" i="16"/>
  <c r="IQ46" i="16"/>
  <c r="IP46" i="16"/>
  <c r="IO46" i="16"/>
  <c r="IN46" i="16"/>
  <c r="IM46" i="16"/>
  <c r="IL46" i="16"/>
  <c r="IK46" i="16"/>
  <c r="IJ46" i="16"/>
  <c r="II46" i="16"/>
  <c r="JE45" i="16"/>
  <c r="JD45" i="16"/>
  <c r="JC45" i="16"/>
  <c r="JB45" i="16"/>
  <c r="JA45" i="16"/>
  <c r="IZ45" i="16"/>
  <c r="IY45" i="16"/>
  <c r="IX45" i="16"/>
  <c r="IW45" i="16"/>
  <c r="IV45" i="16"/>
  <c r="IU45" i="16"/>
  <c r="IT45" i="16"/>
  <c r="IS45" i="16"/>
  <c r="IR45" i="16"/>
  <c r="IQ45" i="16"/>
  <c r="IP45" i="16"/>
  <c r="IO45" i="16"/>
  <c r="IN45" i="16"/>
  <c r="IM45" i="16"/>
  <c r="IL45" i="16"/>
  <c r="IK45" i="16"/>
  <c r="IJ45" i="16"/>
  <c r="II45" i="16"/>
  <c r="JE44" i="16"/>
  <c r="JD44" i="16"/>
  <c r="JC44" i="16"/>
  <c r="JB44" i="16"/>
  <c r="JA44" i="16"/>
  <c r="IZ44" i="16"/>
  <c r="IY44" i="16"/>
  <c r="IX44" i="16"/>
  <c r="IW44" i="16"/>
  <c r="IV44" i="16"/>
  <c r="IU44" i="16"/>
  <c r="IT44" i="16"/>
  <c r="IS44" i="16"/>
  <c r="IR44" i="16"/>
  <c r="IQ44" i="16"/>
  <c r="IP44" i="16"/>
  <c r="IO44" i="16"/>
  <c r="IN44" i="16"/>
  <c r="IM44" i="16"/>
  <c r="IL44" i="16"/>
  <c r="IK44" i="16"/>
  <c r="IJ44" i="16"/>
  <c r="II44" i="16"/>
  <c r="JE43" i="16"/>
  <c r="JD43" i="16"/>
  <c r="JC43" i="16"/>
  <c r="JB43" i="16"/>
  <c r="JA43" i="16"/>
  <c r="IZ43" i="16"/>
  <c r="IY43" i="16"/>
  <c r="IX43" i="16"/>
  <c r="IW43" i="16"/>
  <c r="IV43" i="16"/>
  <c r="IU43" i="16"/>
  <c r="IT43" i="16"/>
  <c r="IS43" i="16"/>
  <c r="IR43" i="16"/>
  <c r="IQ43" i="16"/>
  <c r="IP43" i="16"/>
  <c r="IO43" i="16"/>
  <c r="IN43" i="16"/>
  <c r="IM43" i="16"/>
  <c r="IL43" i="16"/>
  <c r="IK43" i="16"/>
  <c r="IJ43" i="16"/>
  <c r="II43" i="16"/>
  <c r="JE42" i="16"/>
  <c r="JD42" i="16"/>
  <c r="JC42" i="16"/>
  <c r="JB42" i="16"/>
  <c r="JA42" i="16"/>
  <c r="IZ42" i="16"/>
  <c r="IY42" i="16"/>
  <c r="IX42" i="16"/>
  <c r="IW42" i="16"/>
  <c r="IV42" i="16"/>
  <c r="IU42" i="16"/>
  <c r="IT42" i="16"/>
  <c r="IS42" i="16"/>
  <c r="IR42" i="16"/>
  <c r="IQ42" i="16"/>
  <c r="IP42" i="16"/>
  <c r="IO42" i="16"/>
  <c r="IN42" i="16"/>
  <c r="IM42" i="16"/>
  <c r="IL42" i="16"/>
  <c r="IK42" i="16"/>
  <c r="IJ42" i="16"/>
  <c r="II42" i="16"/>
  <c r="JE41" i="16"/>
  <c r="JD41" i="16"/>
  <c r="JC41" i="16"/>
  <c r="JB41" i="16"/>
  <c r="JA41" i="16"/>
  <c r="IZ41" i="16"/>
  <c r="IY41" i="16"/>
  <c r="IX41" i="16"/>
  <c r="IW41" i="16"/>
  <c r="IV41" i="16"/>
  <c r="IU41" i="16"/>
  <c r="IT41" i="16"/>
  <c r="IS41" i="16"/>
  <c r="IR41" i="16"/>
  <c r="IQ41" i="16"/>
  <c r="IP41" i="16"/>
  <c r="IO41" i="16"/>
  <c r="IN41" i="16"/>
  <c r="IM41" i="16"/>
  <c r="IL41" i="16"/>
  <c r="IK41" i="16"/>
  <c r="IJ41" i="16"/>
  <c r="II41" i="16"/>
  <c r="JE40" i="16"/>
  <c r="JD40" i="16"/>
  <c r="JC40" i="16"/>
  <c r="JB40" i="16"/>
  <c r="JA40" i="16"/>
  <c r="IZ40" i="16"/>
  <c r="IY40" i="16"/>
  <c r="IX40" i="16"/>
  <c r="IW40" i="16"/>
  <c r="IV40" i="16"/>
  <c r="IU40" i="16"/>
  <c r="IT40" i="16"/>
  <c r="IS40" i="16"/>
  <c r="IR40" i="16"/>
  <c r="IQ40" i="16"/>
  <c r="IP40" i="16"/>
  <c r="IO40" i="16"/>
  <c r="IN40" i="16"/>
  <c r="IM40" i="16"/>
  <c r="IL40" i="16"/>
  <c r="IK40" i="16"/>
  <c r="IJ40" i="16"/>
  <c r="II40" i="16"/>
  <c r="JE39" i="16"/>
  <c r="JD39" i="16"/>
  <c r="JC39" i="16"/>
  <c r="JB39" i="16"/>
  <c r="JA39" i="16"/>
  <c r="IZ39" i="16"/>
  <c r="IY39" i="16"/>
  <c r="IX39" i="16"/>
  <c r="IW39" i="16"/>
  <c r="IV39" i="16"/>
  <c r="IU39" i="16"/>
  <c r="IT39" i="16"/>
  <c r="IS39" i="16"/>
  <c r="IR39" i="16"/>
  <c r="IQ39" i="16"/>
  <c r="IP39" i="16"/>
  <c r="IO39" i="16"/>
  <c r="IN39" i="16"/>
  <c r="IM39" i="16"/>
  <c r="IL39" i="16"/>
  <c r="IK39" i="16"/>
  <c r="IJ39" i="16"/>
  <c r="II39" i="16"/>
  <c r="JE38" i="16"/>
  <c r="JD38" i="16"/>
  <c r="JC38" i="16"/>
  <c r="JB38" i="16"/>
  <c r="JA38" i="16"/>
  <c r="IZ38" i="16"/>
  <c r="IY38" i="16"/>
  <c r="IX38" i="16"/>
  <c r="IW38" i="16"/>
  <c r="IV38" i="16"/>
  <c r="IU38" i="16"/>
  <c r="IT38" i="16"/>
  <c r="IS38" i="16"/>
  <c r="IR38" i="16"/>
  <c r="IQ38" i="16"/>
  <c r="IP38" i="16"/>
  <c r="IO38" i="16"/>
  <c r="IN38" i="16"/>
  <c r="IM38" i="16"/>
  <c r="IL38" i="16"/>
  <c r="IK38" i="16"/>
  <c r="IJ38" i="16"/>
  <c r="II38" i="16"/>
  <c r="JE37" i="16"/>
  <c r="JD37" i="16"/>
  <c r="JC37" i="16"/>
  <c r="JB37" i="16"/>
  <c r="JA37" i="16"/>
  <c r="IZ37" i="16"/>
  <c r="IY37" i="16"/>
  <c r="IX37" i="16"/>
  <c r="IW37" i="16"/>
  <c r="IV37" i="16"/>
  <c r="IU37" i="16"/>
  <c r="IT37" i="16"/>
  <c r="IS37" i="16"/>
  <c r="IR37" i="16"/>
  <c r="IQ37" i="16"/>
  <c r="IP37" i="16"/>
  <c r="IO37" i="16"/>
  <c r="IN37" i="16"/>
  <c r="IM37" i="16"/>
  <c r="IL37" i="16"/>
  <c r="IK37" i="16"/>
  <c r="IJ37" i="16"/>
  <c r="II37" i="16"/>
  <c r="JE36" i="16"/>
  <c r="JD36" i="16"/>
  <c r="JC36" i="16"/>
  <c r="JB36" i="16"/>
  <c r="JA36" i="16"/>
  <c r="IZ36" i="16"/>
  <c r="IY36" i="16"/>
  <c r="IX36" i="16"/>
  <c r="IW36" i="16"/>
  <c r="IV36" i="16"/>
  <c r="IU36" i="16"/>
  <c r="IT36" i="16"/>
  <c r="IS36" i="16"/>
  <c r="IR36" i="16"/>
  <c r="IQ36" i="16"/>
  <c r="IP36" i="16"/>
  <c r="IO36" i="16"/>
  <c r="IN36" i="16"/>
  <c r="IM36" i="16"/>
  <c r="IL36" i="16"/>
  <c r="IK36" i="16"/>
  <c r="IJ36" i="16"/>
  <c r="II36" i="16"/>
  <c r="JE35" i="16"/>
  <c r="JD35" i="16"/>
  <c r="JC35" i="16"/>
  <c r="JB35" i="16"/>
  <c r="JA35" i="16"/>
  <c r="IZ35" i="16"/>
  <c r="IY35" i="16"/>
  <c r="IX35" i="16"/>
  <c r="IW35" i="16"/>
  <c r="IV35" i="16"/>
  <c r="IU35" i="16"/>
  <c r="IT35" i="16"/>
  <c r="IS35" i="16"/>
  <c r="IR35" i="16"/>
  <c r="IQ35" i="16"/>
  <c r="IP35" i="16"/>
  <c r="IO35" i="16"/>
  <c r="IN35" i="16"/>
  <c r="IM35" i="16"/>
  <c r="IL35" i="16"/>
  <c r="IK35" i="16"/>
  <c r="IJ35" i="16"/>
  <c r="II35" i="16"/>
  <c r="JE34" i="16"/>
  <c r="JD34" i="16"/>
  <c r="JC34" i="16"/>
  <c r="JB34" i="16"/>
  <c r="JA34" i="16"/>
  <c r="IZ34" i="16"/>
  <c r="IY34" i="16"/>
  <c r="IX34" i="16"/>
  <c r="IW34" i="16"/>
  <c r="IV34" i="16"/>
  <c r="IU34" i="16"/>
  <c r="IT34" i="16"/>
  <c r="IS34" i="16"/>
  <c r="IR34" i="16"/>
  <c r="IQ34" i="16"/>
  <c r="IP34" i="16"/>
  <c r="IO34" i="16"/>
  <c r="IN34" i="16"/>
  <c r="IM34" i="16"/>
  <c r="IL34" i="16"/>
  <c r="IK34" i="16"/>
  <c r="IJ34" i="16"/>
  <c r="II34" i="16"/>
  <c r="JE33" i="16"/>
  <c r="JD33" i="16"/>
  <c r="JC33" i="16"/>
  <c r="JB33" i="16"/>
  <c r="JA33" i="16"/>
  <c r="IZ33" i="16"/>
  <c r="IY33" i="16"/>
  <c r="IX33" i="16"/>
  <c r="IW33" i="16"/>
  <c r="IV33" i="16"/>
  <c r="IU33" i="16"/>
  <c r="IT33" i="16"/>
  <c r="IS33" i="16"/>
  <c r="IR33" i="16"/>
  <c r="IQ33" i="16"/>
  <c r="IP33" i="16"/>
  <c r="IO33" i="16"/>
  <c r="IN33" i="16"/>
  <c r="IM33" i="16"/>
  <c r="IL33" i="16"/>
  <c r="IK33" i="16"/>
  <c r="IJ33" i="16"/>
  <c r="II33" i="16"/>
  <c r="JE32" i="16"/>
  <c r="JD32" i="16"/>
  <c r="JC32" i="16"/>
  <c r="JB32" i="16"/>
  <c r="JA32" i="16"/>
  <c r="IZ32" i="16"/>
  <c r="IY32" i="16"/>
  <c r="IX32" i="16"/>
  <c r="IW32" i="16"/>
  <c r="IV32" i="16"/>
  <c r="IU32" i="16"/>
  <c r="IT32" i="16"/>
  <c r="IS32" i="16"/>
  <c r="IR32" i="16"/>
  <c r="IQ32" i="16"/>
  <c r="IP32" i="16"/>
  <c r="IO32" i="16"/>
  <c r="IN32" i="16"/>
  <c r="IM32" i="16"/>
  <c r="IL32" i="16"/>
  <c r="IK32" i="16"/>
  <c r="IJ32" i="16"/>
  <c r="II32" i="16"/>
  <c r="JE31" i="16"/>
  <c r="JD31" i="16"/>
  <c r="JC31" i="16"/>
  <c r="JB31" i="16"/>
  <c r="JA31" i="16"/>
  <c r="IZ31" i="16"/>
  <c r="IY31" i="16"/>
  <c r="IX31" i="16"/>
  <c r="IW31" i="16"/>
  <c r="IV31" i="16"/>
  <c r="IU31" i="16"/>
  <c r="IT31" i="16"/>
  <c r="IS31" i="16"/>
  <c r="IR31" i="16"/>
  <c r="IQ31" i="16"/>
  <c r="IP31" i="16"/>
  <c r="IO31" i="16"/>
  <c r="IN31" i="16"/>
  <c r="IM31" i="16"/>
  <c r="IL31" i="16"/>
  <c r="IK31" i="16"/>
  <c r="IJ31" i="16"/>
  <c r="II31" i="16"/>
  <c r="JE30" i="16"/>
  <c r="JD30" i="16"/>
  <c r="JC30" i="16"/>
  <c r="JB30" i="16"/>
  <c r="JA30" i="16"/>
  <c r="IZ30" i="16"/>
  <c r="IY30" i="16"/>
  <c r="IX30" i="16"/>
  <c r="IW30" i="16"/>
  <c r="IV30" i="16"/>
  <c r="IU30" i="16"/>
  <c r="IT30" i="16"/>
  <c r="IS30" i="16"/>
  <c r="IR30" i="16"/>
  <c r="IQ30" i="16"/>
  <c r="IP30" i="16"/>
  <c r="IO30" i="16"/>
  <c r="IN30" i="16"/>
  <c r="IM30" i="16"/>
  <c r="IL30" i="16"/>
  <c r="IK30" i="16"/>
  <c r="IJ30" i="16"/>
  <c r="II30" i="16"/>
  <c r="JE29" i="16"/>
  <c r="JD29" i="16"/>
  <c r="JC29" i="16"/>
  <c r="JB29" i="16"/>
  <c r="JA29" i="16"/>
  <c r="IZ29" i="16"/>
  <c r="IY29" i="16"/>
  <c r="IX29" i="16"/>
  <c r="IW29" i="16"/>
  <c r="IV29" i="16"/>
  <c r="IU29" i="16"/>
  <c r="IT29" i="16"/>
  <c r="IS29" i="16"/>
  <c r="IR29" i="16"/>
  <c r="IQ29" i="16"/>
  <c r="IP29" i="16"/>
  <c r="IO29" i="16"/>
  <c r="IN29" i="16"/>
  <c r="IM29" i="16"/>
  <c r="IL29" i="16"/>
  <c r="IK29" i="16"/>
  <c r="IJ29" i="16"/>
  <c r="II29" i="16"/>
  <c r="JE28" i="16"/>
  <c r="JD28" i="16"/>
  <c r="JC28" i="16"/>
  <c r="JB28" i="16"/>
  <c r="JA28" i="16"/>
  <c r="IZ28" i="16"/>
  <c r="IY28" i="16"/>
  <c r="IX28" i="16"/>
  <c r="IW28" i="16"/>
  <c r="IV28" i="16"/>
  <c r="IU28" i="16"/>
  <c r="IT28" i="16"/>
  <c r="IS28" i="16"/>
  <c r="IR28" i="16"/>
  <c r="IQ28" i="16"/>
  <c r="IP28" i="16"/>
  <c r="IO28" i="16"/>
  <c r="IN28" i="16"/>
  <c r="IM28" i="16"/>
  <c r="IL28" i="16"/>
  <c r="IK28" i="16"/>
  <c r="IJ28" i="16"/>
  <c r="II28" i="16"/>
  <c r="JE27" i="16"/>
  <c r="JD27" i="16"/>
  <c r="JC27" i="16"/>
  <c r="JB27" i="16"/>
  <c r="JA27" i="16"/>
  <c r="IZ27" i="16"/>
  <c r="IY27" i="16"/>
  <c r="IX27" i="16"/>
  <c r="IW27" i="16"/>
  <c r="IV27" i="16"/>
  <c r="IU27" i="16"/>
  <c r="IT27" i="16"/>
  <c r="IS27" i="16"/>
  <c r="IR27" i="16"/>
  <c r="IQ27" i="16"/>
  <c r="IP27" i="16"/>
  <c r="IO27" i="16"/>
  <c r="IN27" i="16"/>
  <c r="IM27" i="16"/>
  <c r="IL27" i="16"/>
  <c r="IK27" i="16"/>
  <c r="IJ27" i="16"/>
  <c r="II27" i="16"/>
  <c r="JE26" i="16"/>
  <c r="JD26" i="16"/>
  <c r="JC26" i="16"/>
  <c r="JB26" i="16"/>
  <c r="JA26" i="16"/>
  <c r="IZ26" i="16"/>
  <c r="IY26" i="16"/>
  <c r="IX26" i="16"/>
  <c r="IW26" i="16"/>
  <c r="IV26" i="16"/>
  <c r="IU26" i="16"/>
  <c r="IT26" i="16"/>
  <c r="IS26" i="16"/>
  <c r="IR26" i="16"/>
  <c r="IQ26" i="16"/>
  <c r="IP26" i="16"/>
  <c r="IO26" i="16"/>
  <c r="IN26" i="16"/>
  <c r="IM26" i="16"/>
  <c r="IL26" i="16"/>
  <c r="IK26" i="16"/>
  <c r="IJ26" i="16"/>
  <c r="II26" i="16"/>
  <c r="JE25" i="16"/>
  <c r="JD25" i="16"/>
  <c r="JC25" i="16"/>
  <c r="JB25" i="16"/>
  <c r="JA25" i="16"/>
  <c r="IZ25" i="16"/>
  <c r="IY25" i="16"/>
  <c r="IX25" i="16"/>
  <c r="IW25" i="16"/>
  <c r="IV25" i="16"/>
  <c r="IU25" i="16"/>
  <c r="IT25" i="16"/>
  <c r="IS25" i="16"/>
  <c r="IR25" i="16"/>
  <c r="IQ25" i="16"/>
  <c r="IP25" i="16"/>
  <c r="IO25" i="16"/>
  <c r="IN25" i="16"/>
  <c r="IM25" i="16"/>
  <c r="IL25" i="16"/>
  <c r="IK25" i="16"/>
  <c r="IJ25" i="16"/>
  <c r="II25" i="16"/>
  <c r="JE24" i="16"/>
  <c r="JD24" i="16"/>
  <c r="JC24" i="16"/>
  <c r="JB24" i="16"/>
  <c r="JA24" i="16"/>
  <c r="IZ24" i="16"/>
  <c r="IY24" i="16"/>
  <c r="IX24" i="16"/>
  <c r="IW24" i="16"/>
  <c r="IV24" i="16"/>
  <c r="IU24" i="16"/>
  <c r="IT24" i="16"/>
  <c r="IS24" i="16"/>
  <c r="IR24" i="16"/>
  <c r="IQ24" i="16"/>
  <c r="IP24" i="16"/>
  <c r="IO24" i="16"/>
  <c r="IN24" i="16"/>
  <c r="IM24" i="16"/>
  <c r="IL24" i="16"/>
  <c r="IK24" i="16"/>
  <c r="IJ24" i="16"/>
  <c r="II24" i="16"/>
  <c r="JE23" i="16"/>
  <c r="JD23" i="16"/>
  <c r="JC23" i="16"/>
  <c r="JB23" i="16"/>
  <c r="JA23" i="16"/>
  <c r="IZ23" i="16"/>
  <c r="IY23" i="16"/>
  <c r="IX23" i="16"/>
  <c r="IW23" i="16"/>
  <c r="IV23" i="16"/>
  <c r="IU23" i="16"/>
  <c r="IT23" i="16"/>
  <c r="IS23" i="16"/>
  <c r="IR23" i="16"/>
  <c r="IQ23" i="16"/>
  <c r="IP23" i="16"/>
  <c r="IO23" i="16"/>
  <c r="IN23" i="16"/>
  <c r="IM23" i="16"/>
  <c r="IL23" i="16"/>
  <c r="IK23" i="16"/>
  <c r="IJ23" i="16"/>
  <c r="II23" i="16"/>
  <c r="JE22" i="16"/>
  <c r="JD22" i="16"/>
  <c r="JC22" i="16"/>
  <c r="JB22" i="16"/>
  <c r="JA22" i="16"/>
  <c r="IZ22" i="16"/>
  <c r="IY22" i="16"/>
  <c r="IX22" i="16"/>
  <c r="IW22" i="16"/>
  <c r="IV22" i="16"/>
  <c r="IU22" i="16"/>
  <c r="IT22" i="16"/>
  <c r="IS22" i="16"/>
  <c r="IR22" i="16"/>
  <c r="IQ22" i="16"/>
  <c r="IP22" i="16"/>
  <c r="IO22" i="16"/>
  <c r="IN22" i="16"/>
  <c r="IM22" i="16"/>
  <c r="IL22" i="16"/>
  <c r="IK22" i="16"/>
  <c r="IJ22" i="16"/>
  <c r="II22" i="16"/>
  <c r="JE21" i="16"/>
  <c r="JD21" i="16"/>
  <c r="JC21" i="16"/>
  <c r="JB21" i="16"/>
  <c r="JA21" i="16"/>
  <c r="IZ21" i="16"/>
  <c r="IY21" i="16"/>
  <c r="IX21" i="16"/>
  <c r="IW21" i="16"/>
  <c r="IV21" i="16"/>
  <c r="IU21" i="16"/>
  <c r="IT21" i="16"/>
  <c r="IS21" i="16"/>
  <c r="IR21" i="16"/>
  <c r="IQ21" i="16"/>
  <c r="IP21" i="16"/>
  <c r="IO21" i="16"/>
  <c r="IN21" i="16"/>
  <c r="IM21" i="16"/>
  <c r="IL21" i="16"/>
  <c r="IK21" i="16"/>
  <c r="IJ21" i="16"/>
  <c r="II21" i="16"/>
  <c r="JE20" i="16"/>
  <c r="JD20" i="16"/>
  <c r="JC20" i="16"/>
  <c r="JB20" i="16"/>
  <c r="JA20" i="16"/>
  <c r="IZ20" i="16"/>
  <c r="IY20" i="16"/>
  <c r="IX20" i="16"/>
  <c r="IW20" i="16"/>
  <c r="IV20" i="16"/>
  <c r="IU20" i="16"/>
  <c r="IT20" i="16"/>
  <c r="IS20" i="16"/>
  <c r="IR20" i="16"/>
  <c r="IQ20" i="16"/>
  <c r="IP20" i="16"/>
  <c r="IO20" i="16"/>
  <c r="IN20" i="16"/>
  <c r="IM20" i="16"/>
  <c r="IL20" i="16"/>
  <c r="IK20" i="16"/>
  <c r="IJ20" i="16"/>
  <c r="II20" i="16"/>
  <c r="JE19" i="16"/>
  <c r="JD19" i="16"/>
  <c r="JC19" i="16"/>
  <c r="JB19" i="16"/>
  <c r="JA19" i="16"/>
  <c r="IZ19" i="16"/>
  <c r="IY19" i="16"/>
  <c r="IX19" i="16"/>
  <c r="IW19" i="16"/>
  <c r="IV19" i="16"/>
  <c r="IU19" i="16"/>
  <c r="IT19" i="16"/>
  <c r="IS19" i="16"/>
  <c r="IR19" i="16"/>
  <c r="IQ19" i="16"/>
  <c r="IP19" i="16"/>
  <c r="IO19" i="16"/>
  <c r="IN19" i="16"/>
  <c r="IM19" i="16"/>
  <c r="IL19" i="16"/>
  <c r="IK19" i="16"/>
  <c r="IJ19" i="16"/>
  <c r="II19" i="16"/>
  <c r="JE18" i="16"/>
  <c r="JD18" i="16"/>
  <c r="JC18" i="16"/>
  <c r="JB18" i="16"/>
  <c r="JA18" i="16"/>
  <c r="IZ18" i="16"/>
  <c r="IY18" i="16"/>
  <c r="IX18" i="16"/>
  <c r="IW18" i="16"/>
  <c r="IV18" i="16"/>
  <c r="IU18" i="16"/>
  <c r="IT18" i="16"/>
  <c r="IS18" i="16"/>
  <c r="IR18" i="16"/>
  <c r="IQ18" i="16"/>
  <c r="IP18" i="16"/>
  <c r="IO18" i="16"/>
  <c r="IN18" i="16"/>
  <c r="IM18" i="16"/>
  <c r="IL18" i="16"/>
  <c r="IK18" i="16"/>
  <c r="IJ18" i="16"/>
  <c r="II18" i="16"/>
  <c r="JE17" i="16"/>
  <c r="JD17" i="16"/>
  <c r="JC17" i="16"/>
  <c r="JB17" i="16"/>
  <c r="JA17" i="16"/>
  <c r="IZ17" i="16"/>
  <c r="IY17" i="16"/>
  <c r="IX17" i="16"/>
  <c r="IW17" i="16"/>
  <c r="IV17" i="16"/>
  <c r="IU17" i="16"/>
  <c r="IT17" i="16"/>
  <c r="IS17" i="16"/>
  <c r="IR17" i="16"/>
  <c r="IQ17" i="16"/>
  <c r="IP17" i="16"/>
  <c r="IO17" i="16"/>
  <c r="IN17" i="16"/>
  <c r="IM17" i="16"/>
  <c r="IL17" i="16"/>
  <c r="IK17" i="16"/>
  <c r="IJ17" i="16"/>
  <c r="II17" i="16"/>
  <c r="JE16" i="16"/>
  <c r="JD16" i="16"/>
  <c r="JC16" i="16"/>
  <c r="JB16" i="16"/>
  <c r="JA16" i="16"/>
  <c r="IZ16" i="16"/>
  <c r="IY16" i="16"/>
  <c r="IX16" i="16"/>
  <c r="IW16" i="16"/>
  <c r="IV16" i="16"/>
  <c r="IU16" i="16"/>
  <c r="IT16" i="16"/>
  <c r="IS16" i="16"/>
  <c r="IR16" i="16"/>
  <c r="IQ16" i="16"/>
  <c r="IP16" i="16"/>
  <c r="IO16" i="16"/>
  <c r="IN16" i="16"/>
  <c r="IM16" i="16"/>
  <c r="IL16" i="16"/>
  <c r="IK16" i="16"/>
  <c r="IJ16" i="16"/>
  <c r="II16" i="16"/>
  <c r="JE15" i="16"/>
  <c r="JD15" i="16"/>
  <c r="JC15" i="16"/>
  <c r="JB15" i="16"/>
  <c r="JA15" i="16"/>
  <c r="IZ15" i="16"/>
  <c r="IY15" i="16"/>
  <c r="IX15" i="16"/>
  <c r="IW15" i="16"/>
  <c r="IV15" i="16"/>
  <c r="IU15" i="16"/>
  <c r="IT15" i="16"/>
  <c r="IS15" i="16"/>
  <c r="IR15" i="16"/>
  <c r="IQ15" i="16"/>
  <c r="IP15" i="16"/>
  <c r="IO15" i="16"/>
  <c r="IN15" i="16"/>
  <c r="IM15" i="16"/>
  <c r="IL15" i="16"/>
  <c r="IK15" i="16"/>
  <c r="IJ15" i="16"/>
  <c r="II15" i="16"/>
  <c r="JE14" i="16"/>
  <c r="JD14" i="16"/>
  <c r="JC14" i="16"/>
  <c r="JB14" i="16"/>
  <c r="JA14" i="16"/>
  <c r="IZ14" i="16"/>
  <c r="IY14" i="16"/>
  <c r="IX14" i="16"/>
  <c r="IW14" i="16"/>
  <c r="IV14" i="16"/>
  <c r="IU14" i="16"/>
  <c r="IT14" i="16"/>
  <c r="IS14" i="16"/>
  <c r="IR14" i="16"/>
  <c r="IQ14" i="16"/>
  <c r="IP14" i="16"/>
  <c r="IO14" i="16"/>
  <c r="IN14" i="16"/>
  <c r="IM14" i="16"/>
  <c r="IL14" i="16"/>
  <c r="IK14" i="16"/>
  <c r="IJ14" i="16"/>
  <c r="II14" i="16"/>
  <c r="JE13" i="16"/>
  <c r="JD13" i="16"/>
  <c r="JC13" i="16"/>
  <c r="JB13" i="16"/>
  <c r="JA13" i="16"/>
  <c r="IZ13" i="16"/>
  <c r="IY13" i="16"/>
  <c r="IX13" i="16"/>
  <c r="IW13" i="16"/>
  <c r="IV13" i="16"/>
  <c r="IU13" i="16"/>
  <c r="IT13" i="16"/>
  <c r="IS13" i="16"/>
  <c r="IR13" i="16"/>
  <c r="IQ13" i="16"/>
  <c r="IP13" i="16"/>
  <c r="IO13" i="16"/>
  <c r="IN13" i="16"/>
  <c r="IM13" i="16"/>
  <c r="IL13" i="16"/>
  <c r="IK13" i="16"/>
  <c r="IJ13" i="16"/>
  <c r="II13" i="16"/>
  <c r="JE12" i="16"/>
  <c r="JD12" i="16"/>
  <c r="JC12" i="16"/>
  <c r="JB12" i="16"/>
  <c r="JA12" i="16"/>
  <c r="IZ12" i="16"/>
  <c r="IY12" i="16"/>
  <c r="IX12" i="16"/>
  <c r="IW12" i="16"/>
  <c r="IV12" i="16"/>
  <c r="IU12" i="16"/>
  <c r="IT12" i="16"/>
  <c r="IS12" i="16"/>
  <c r="IR12" i="16"/>
  <c r="IQ12" i="16"/>
  <c r="IP12" i="16"/>
  <c r="IO12" i="16"/>
  <c r="IN12" i="16"/>
  <c r="IM12" i="16"/>
  <c r="IL12" i="16"/>
  <c r="IK12" i="16"/>
  <c r="IJ12" i="16"/>
  <c r="II12" i="16"/>
  <c r="JE11" i="16"/>
  <c r="JD11" i="16"/>
  <c r="JC11" i="16"/>
  <c r="JB11" i="16"/>
  <c r="JA11" i="16"/>
  <c r="IZ11" i="16"/>
  <c r="IY11" i="16"/>
  <c r="IX11" i="16"/>
  <c r="IW11" i="16"/>
  <c r="IV11" i="16"/>
  <c r="IU11" i="16"/>
  <c r="IT11" i="16"/>
  <c r="IS11" i="16"/>
  <c r="IR11" i="16"/>
  <c r="IQ11" i="16"/>
  <c r="IP11" i="16"/>
  <c r="IO11" i="16"/>
  <c r="IN11" i="16"/>
  <c r="IM11" i="16"/>
  <c r="IL11" i="16"/>
  <c r="IK11" i="16"/>
  <c r="IJ11" i="16"/>
  <c r="II11" i="16"/>
  <c r="JE10" i="16"/>
  <c r="JD10" i="16"/>
  <c r="JC10" i="16"/>
  <c r="JB10" i="16"/>
  <c r="JA10" i="16"/>
  <c r="IZ10" i="16"/>
  <c r="IY10" i="16"/>
  <c r="IX10" i="16"/>
  <c r="IW10" i="16"/>
  <c r="IV10" i="16"/>
  <c r="IU10" i="16"/>
  <c r="IT10" i="16"/>
  <c r="IS10" i="16"/>
  <c r="IR10" i="16"/>
  <c r="IQ10" i="16"/>
  <c r="IP10" i="16"/>
  <c r="IO10" i="16"/>
  <c r="IN10" i="16"/>
  <c r="IM10" i="16"/>
  <c r="IL10" i="16"/>
  <c r="IK10" i="16"/>
  <c r="IJ10" i="16"/>
  <c r="II10" i="16"/>
  <c r="JE9" i="16"/>
  <c r="JD9" i="16"/>
  <c r="JC9" i="16"/>
  <c r="JB9" i="16"/>
  <c r="JA9" i="16"/>
  <c r="IZ9" i="16"/>
  <c r="IY9" i="16"/>
  <c r="IX9" i="16"/>
  <c r="IW9" i="16"/>
  <c r="IV9" i="16"/>
  <c r="IU9" i="16"/>
  <c r="IT9" i="16"/>
  <c r="IS9" i="16"/>
  <c r="IR9" i="16"/>
  <c r="IQ9" i="16"/>
  <c r="IP9" i="16"/>
  <c r="IO9" i="16"/>
  <c r="IN9" i="16"/>
  <c r="IM9" i="16"/>
  <c r="IL9" i="16"/>
  <c r="IK9" i="16"/>
  <c r="IJ9" i="16"/>
  <c r="II9" i="16"/>
  <c r="JE8" i="16"/>
  <c r="JD8" i="16"/>
  <c r="JC8" i="16"/>
  <c r="JB8" i="16"/>
  <c r="JA8" i="16"/>
  <c r="IZ8" i="16"/>
  <c r="IY8" i="16"/>
  <c r="IX8" i="16"/>
  <c r="IW8" i="16"/>
  <c r="IV8" i="16"/>
  <c r="IU8" i="16"/>
  <c r="IT8" i="16"/>
  <c r="IS8" i="16"/>
  <c r="IR8" i="16"/>
  <c r="IQ8" i="16"/>
  <c r="IP8" i="16"/>
  <c r="IO8" i="16"/>
  <c r="IN8" i="16"/>
  <c r="IM8" i="16"/>
  <c r="IL8" i="16"/>
  <c r="IK8" i="16"/>
  <c r="IJ8" i="16"/>
  <c r="II8" i="16"/>
  <c r="JE7" i="16"/>
  <c r="JD7" i="16"/>
  <c r="JC7" i="16"/>
  <c r="JB7" i="16"/>
  <c r="JA7" i="16"/>
  <c r="IZ7" i="16"/>
  <c r="IY7" i="16"/>
  <c r="IX7" i="16"/>
  <c r="IW7" i="16"/>
  <c r="IV7" i="16"/>
  <c r="IU7" i="16"/>
  <c r="IT7" i="16"/>
  <c r="IS7" i="16"/>
  <c r="IR7" i="16"/>
  <c r="IQ7" i="16"/>
  <c r="IP7" i="16"/>
  <c r="IO7" i="16"/>
  <c r="IN7" i="16"/>
  <c r="IM7" i="16"/>
  <c r="IL7" i="16"/>
  <c r="IK7" i="16"/>
  <c r="IJ7" i="16"/>
  <c r="II7" i="16"/>
  <c r="JE6" i="16"/>
  <c r="JD6" i="16"/>
  <c r="JC6" i="16"/>
  <c r="JB6" i="16"/>
  <c r="JA6" i="16"/>
  <c r="IZ6" i="16"/>
  <c r="IY6" i="16"/>
  <c r="IX6" i="16"/>
  <c r="IW6" i="16"/>
  <c r="IV6" i="16"/>
  <c r="IU6" i="16"/>
  <c r="IT6" i="16"/>
  <c r="IS6" i="16"/>
  <c r="IR6" i="16"/>
  <c r="IQ6" i="16"/>
  <c r="IP6" i="16"/>
  <c r="IO6" i="16"/>
  <c r="IN6" i="16"/>
  <c r="IM6" i="16"/>
  <c r="IL6" i="16"/>
  <c r="IK6" i="16"/>
  <c r="IJ6" i="16"/>
  <c r="II6" i="16"/>
  <c r="JE5" i="16"/>
  <c r="JD5" i="16"/>
  <c r="JC5" i="16"/>
  <c r="JB5" i="16"/>
  <c r="JA5" i="16"/>
  <c r="IZ5" i="16"/>
  <c r="IY5" i="16"/>
  <c r="IX5" i="16"/>
  <c r="IW5" i="16"/>
  <c r="IV5" i="16"/>
  <c r="IU5" i="16"/>
  <c r="IT5" i="16"/>
  <c r="IS5" i="16"/>
  <c r="IR5" i="16"/>
  <c r="IQ5" i="16"/>
  <c r="IP5" i="16"/>
  <c r="IO5" i="16"/>
  <c r="IN5" i="16"/>
  <c r="IM5" i="16"/>
  <c r="IL5" i="16"/>
  <c r="IK5" i="16"/>
  <c r="IJ5" i="16"/>
  <c r="II5" i="16"/>
  <c r="JE4" i="16"/>
  <c r="JD4" i="16"/>
  <c r="JC4" i="16"/>
  <c r="JB4" i="16"/>
  <c r="JA4" i="16"/>
  <c r="IZ4" i="16"/>
  <c r="IY4" i="16"/>
  <c r="IX4" i="16"/>
  <c r="IW4" i="16"/>
  <c r="IV4" i="16"/>
  <c r="IU4" i="16"/>
  <c r="IT4" i="16"/>
  <c r="IS4" i="16"/>
  <c r="IR4" i="16"/>
  <c r="IQ4" i="16"/>
  <c r="IP4" i="16"/>
  <c r="IO4" i="16"/>
  <c r="IN4" i="16"/>
  <c r="IM4" i="16"/>
  <c r="IL4" i="16"/>
  <c r="IK4" i="16"/>
  <c r="IJ4" i="16"/>
  <c r="II4" i="16"/>
  <c r="IH4" i="16"/>
  <c r="ID5" i="16" a="1"/>
  <c r="ID5" i="16" s="1"/>
  <c r="ID6" i="16" a="1"/>
  <c r="ID6" i="16" s="1"/>
  <c r="ID7" i="16" a="1"/>
  <c r="ID7" i="16" s="1"/>
  <c r="ID8" i="16" a="1"/>
  <c r="ID8" i="16" s="1"/>
  <c r="ID9" i="16" a="1"/>
  <c r="ID9" i="16" s="1"/>
  <c r="ID10" i="16" a="1"/>
  <c r="ID10" i="16" s="1"/>
  <c r="ID11" i="16" a="1"/>
  <c r="ID11" i="16" s="1"/>
  <c r="ID12" i="16" a="1"/>
  <c r="ID12" i="16" s="1"/>
  <c r="ID13" i="16" a="1"/>
  <c r="ID13" i="16" s="1"/>
  <c r="ID14" i="16" a="1"/>
  <c r="ID14" i="16" s="1"/>
  <c r="ID15" i="16" a="1"/>
  <c r="ID15" i="16" s="1"/>
  <c r="ID16" i="16" a="1"/>
  <c r="ID16" i="16" s="1"/>
  <c r="ID17" i="16" a="1"/>
  <c r="ID17" i="16" s="1"/>
  <c r="ID18" i="16" a="1"/>
  <c r="ID18" i="16" s="1"/>
  <c r="ID19" i="16" a="1"/>
  <c r="ID19" i="16" s="1"/>
  <c r="ID20" i="16" a="1"/>
  <c r="ID20" i="16" s="1"/>
  <c r="ID21" i="16" a="1"/>
  <c r="ID21" i="16" s="1"/>
  <c r="ID22" i="16" a="1"/>
  <c r="ID22" i="16" s="1"/>
  <c r="ID23" i="16" a="1"/>
  <c r="ID23" i="16" s="1"/>
  <c r="ID24" i="16" a="1"/>
  <c r="ID24" i="16" s="1"/>
  <c r="ID25" i="16" a="1"/>
  <c r="ID25" i="16" s="1"/>
  <c r="ID26" i="16" a="1"/>
  <c r="ID26" i="16" s="1"/>
  <c r="ID27" i="16" a="1"/>
  <c r="ID27" i="16" s="1"/>
  <c r="ID28" i="16" a="1"/>
  <c r="ID28" i="16" s="1"/>
  <c r="ID29" i="16" a="1"/>
  <c r="ID29" i="16" s="1"/>
  <c r="ID30" i="16" a="1"/>
  <c r="ID30" i="16" s="1"/>
  <c r="ID31" i="16" a="1"/>
  <c r="ID31" i="16" s="1"/>
  <c r="ID32" i="16" a="1"/>
  <c r="ID32" i="16" s="1"/>
  <c r="ID33" i="16" a="1"/>
  <c r="ID33" i="16" s="1"/>
  <c r="ID34" i="16" a="1"/>
  <c r="ID34" i="16" s="1"/>
  <c r="ID35" i="16" a="1"/>
  <c r="ID35" i="16" s="1"/>
  <c r="ID36" i="16" a="1"/>
  <c r="ID36" i="16" s="1"/>
  <c r="ID37" i="16" a="1"/>
  <c r="ID37" i="16" s="1"/>
  <c r="ID38" i="16" a="1"/>
  <c r="ID38" i="16" s="1"/>
  <c r="ID39" i="16" a="1"/>
  <c r="ID39" i="16" s="1"/>
  <c r="ID40" i="16" a="1"/>
  <c r="ID40" i="16" s="1"/>
  <c r="ID41" i="16" a="1"/>
  <c r="ID41" i="16" s="1"/>
  <c r="ID42" i="16" a="1"/>
  <c r="ID42" i="16" s="1"/>
  <c r="ID43" i="16" a="1"/>
  <c r="ID43" i="16" s="1"/>
  <c r="ID44" i="16" a="1"/>
  <c r="ID44" i="16" s="1"/>
  <c r="ID45" i="16" a="1"/>
  <c r="ID45" i="16" s="1"/>
  <c r="ID46" i="16" a="1"/>
  <c r="ID46" i="16" s="1"/>
  <c r="ID47" i="16" a="1"/>
  <c r="ID47" i="16" s="1"/>
  <c r="ID48" i="16" a="1"/>
  <c r="ID48" i="16" s="1"/>
  <c r="ID49" i="16" a="1"/>
  <c r="ID49" i="16" s="1"/>
  <c r="ID50" i="16" a="1"/>
  <c r="ID50" i="16" s="1"/>
  <c r="ID51" i="16" a="1"/>
  <c r="ID51" i="16" s="1"/>
  <c r="ID52" i="16" a="1"/>
  <c r="ID52" i="16" s="1"/>
  <c r="ID53" i="16" a="1"/>
  <c r="ID53" i="16" s="1"/>
  <c r="ID54" i="16" a="1"/>
  <c r="ID54" i="16" s="1"/>
  <c r="ID55" i="16" a="1"/>
  <c r="ID55" i="16" s="1"/>
  <c r="ID56" i="16" a="1"/>
  <c r="ID56" i="16" s="1"/>
  <c r="ID57" i="16" a="1"/>
  <c r="ID57" i="16" s="1"/>
  <c r="ID58" i="16" a="1"/>
  <c r="ID58" i="16" s="1"/>
  <c r="ID59" i="16" a="1"/>
  <c r="ID59" i="16" s="1"/>
  <c r="ID60" i="16" a="1"/>
  <c r="ID60" i="16" s="1"/>
  <c r="ID61" i="16" a="1"/>
  <c r="ID61" i="16" s="1"/>
  <c r="ID62" i="16" a="1"/>
  <c r="ID62" i="16" s="1"/>
  <c r="ID63" i="16" a="1"/>
  <c r="ID63" i="16" s="1"/>
  <c r="ID64" i="16" a="1"/>
  <c r="ID64" i="16" s="1"/>
  <c r="ID65" i="16" a="1"/>
  <c r="ID65" i="16" s="1"/>
  <c r="ID66" i="16" a="1"/>
  <c r="ID66" i="16" s="1"/>
  <c r="ID67" i="16" a="1"/>
  <c r="ID67" i="16" s="1"/>
  <c r="ID68" i="16" a="1"/>
  <c r="ID68" i="16" s="1"/>
  <c r="ID69" i="16" a="1"/>
  <c r="ID69" i="16" s="1"/>
  <c r="ID70" i="16" a="1"/>
  <c r="ID70" i="16" s="1"/>
  <c r="ID71" i="16" a="1"/>
  <c r="ID71" i="16" s="1"/>
  <c r="ID72" i="16" a="1"/>
  <c r="ID72" i="16" s="1"/>
  <c r="ID73" i="16" a="1"/>
  <c r="ID73" i="16" s="1"/>
  <c r="ID74" i="16" a="1"/>
  <c r="ID74" i="16" s="1"/>
  <c r="ID75" i="16" a="1"/>
  <c r="ID75" i="16" s="1"/>
  <c r="ID76" i="16" a="1"/>
  <c r="ID76" i="16" s="1"/>
  <c r="ID77" i="16" a="1"/>
  <c r="ID77" i="16" s="1"/>
  <c r="ID78" i="16" a="1"/>
  <c r="ID78" i="16" s="1"/>
  <c r="ID79" i="16" a="1"/>
  <c r="ID79" i="16" s="1"/>
  <c r="ID80" i="16" a="1"/>
  <c r="ID80" i="16" s="1"/>
  <c r="ID81" i="16" a="1"/>
  <c r="ID81" i="16" s="1"/>
  <c r="ID82" i="16" a="1"/>
  <c r="ID82" i="16" s="1"/>
  <c r="ID83" i="16" a="1"/>
  <c r="ID83" i="16" s="1"/>
  <c r="ID84" i="16" a="1"/>
  <c r="ID84" i="16" s="1"/>
  <c r="ID85" i="16" a="1"/>
  <c r="ID85" i="16" s="1"/>
  <c r="ID86" i="16" a="1"/>
  <c r="ID86" i="16" s="1"/>
  <c r="ID87" i="16" a="1"/>
  <c r="ID87" i="16" s="1"/>
  <c r="ID88" i="16" a="1"/>
  <c r="ID88" i="16" s="1"/>
  <c r="ID89" i="16" a="1"/>
  <c r="ID89" i="16" s="1"/>
  <c r="ID90" i="16" a="1"/>
  <c r="ID90" i="16" s="1"/>
  <c r="ID91" i="16" a="1"/>
  <c r="ID91" i="16" s="1"/>
  <c r="ID92" i="16" a="1"/>
  <c r="ID92" i="16" s="1"/>
  <c r="ID93" i="16" a="1"/>
  <c r="ID93" i="16" s="1"/>
  <c r="ID94" i="16" a="1"/>
  <c r="ID94" i="16" s="1"/>
  <c r="ID95" i="16" a="1"/>
  <c r="ID95" i="16" s="1"/>
  <c r="ID96" i="16" a="1"/>
  <c r="ID96" i="16" s="1"/>
  <c r="ID97" i="16" a="1"/>
  <c r="ID97" i="16" s="1"/>
  <c r="ID98" i="16" a="1"/>
  <c r="ID98" i="16" s="1"/>
  <c r="ID99" i="16" a="1"/>
  <c r="ID99" i="16" s="1"/>
  <c r="ID100" i="16" a="1"/>
  <c r="ID100" i="16" s="1"/>
  <c r="ID101" i="16" a="1"/>
  <c r="ID101" i="16" s="1"/>
  <c r="ID102" i="16" a="1"/>
  <c r="ID102" i="16" s="1"/>
  <c r="ID103" i="16" a="1"/>
  <c r="ID103" i="16" s="1"/>
  <c r="ID104" i="16" a="1"/>
  <c r="ID104" i="16" s="1"/>
  <c r="ID105" i="16" a="1"/>
  <c r="ID105" i="16" s="1"/>
  <c r="ID106" i="16" a="1"/>
  <c r="ID106" i="16" s="1"/>
  <c r="ID107" i="16" a="1"/>
  <c r="ID107" i="16" s="1"/>
  <c r="ID108" i="16" a="1"/>
  <c r="ID108" i="16" s="1"/>
  <c r="ID109" i="16" a="1"/>
  <c r="ID109" i="16" s="1"/>
  <c r="ID110" i="16" a="1"/>
  <c r="ID110" i="16" s="1"/>
  <c r="ID111" i="16" a="1"/>
  <c r="ID111" i="16" s="1"/>
  <c r="ID112" i="16" a="1"/>
  <c r="ID112" i="16" s="1"/>
  <c r="ID113" i="16" a="1"/>
  <c r="ID113" i="16" s="1"/>
  <c r="ID114" i="16" a="1"/>
  <c r="ID114" i="16" s="1"/>
  <c r="ID115" i="16" a="1"/>
  <c r="ID115" i="16" s="1"/>
  <c r="ID116" i="16" a="1"/>
  <c r="ID116" i="16" s="1"/>
  <c r="ID117" i="16" a="1"/>
  <c r="ID117" i="16" s="1"/>
  <c r="ID118" i="16" a="1"/>
  <c r="ID118" i="16" s="1"/>
  <c r="ID119" i="16" a="1"/>
  <c r="ID119" i="16" s="1"/>
  <c r="ID120" i="16" a="1"/>
  <c r="ID120" i="16" s="1"/>
  <c r="ID121" i="16" a="1"/>
  <c r="ID121" i="16" s="1"/>
  <c r="ID122" i="16" a="1"/>
  <c r="ID122" i="16" s="1"/>
  <c r="ID123" i="16" a="1"/>
  <c r="ID123" i="16" s="1"/>
  <c r="ID124" i="16" a="1"/>
  <c r="ID124" i="16" s="1"/>
  <c r="ID125" i="16" a="1"/>
  <c r="ID125" i="16" s="1"/>
  <c r="ID126" i="16" a="1"/>
  <c r="ID126" i="16" s="1"/>
  <c r="ID127" i="16" a="1"/>
  <c r="ID127" i="16" s="1"/>
  <c r="ID128" i="16" a="1"/>
  <c r="ID128" i="16" s="1"/>
  <c r="ID129" i="16" a="1"/>
  <c r="ID129" i="16" s="1"/>
  <c r="ID130" i="16" a="1"/>
  <c r="ID130" i="16" s="1"/>
  <c r="ID131" i="16" a="1"/>
  <c r="ID131" i="16" s="1"/>
  <c r="ID132" i="16" a="1"/>
  <c r="ID132" i="16" s="1"/>
  <c r="ID133" i="16" a="1"/>
  <c r="ID133" i="16" s="1"/>
  <c r="ID134" i="16" a="1"/>
  <c r="ID134" i="16" s="1"/>
  <c r="ID135" i="16" a="1"/>
  <c r="ID135" i="16" s="1"/>
  <c r="ID136" i="16" a="1"/>
  <c r="ID136" i="16" s="1"/>
  <c r="ID137" i="16" a="1"/>
  <c r="ID137" i="16" s="1"/>
  <c r="ID138" i="16" a="1"/>
  <c r="ID138" i="16" s="1"/>
  <c r="ID139" i="16" a="1"/>
  <c r="ID139" i="16" s="1"/>
  <c r="ID140" i="16" a="1"/>
  <c r="ID140" i="16" s="1"/>
  <c r="ID141" i="16" a="1"/>
  <c r="ID141" i="16" s="1"/>
  <c r="ID142" i="16" a="1"/>
  <c r="ID142" i="16" s="1"/>
  <c r="ID143" i="16" a="1"/>
  <c r="ID143" i="16" s="1"/>
  <c r="ID144" i="16" a="1"/>
  <c r="ID144" i="16" s="1"/>
  <c r="ID145" i="16" a="1"/>
  <c r="ID145" i="16" s="1"/>
  <c r="ID146" i="16" a="1"/>
  <c r="ID146" i="16" s="1"/>
  <c r="ID147" i="16" a="1"/>
  <c r="ID147" i="16" s="1"/>
  <c r="ID148" i="16" a="1"/>
  <c r="ID148" i="16" s="1"/>
  <c r="ID149" i="16" a="1"/>
  <c r="ID149" i="16" s="1"/>
  <c r="ID150" i="16" a="1"/>
  <c r="ID150" i="16" s="1"/>
  <c r="ID151" i="16" a="1"/>
  <c r="ID151" i="16" s="1"/>
  <c r="ID152" i="16" a="1"/>
  <c r="ID152" i="16" s="1"/>
  <c r="ID153" i="16" a="1"/>
  <c r="ID153" i="16" s="1"/>
  <c r="ID154" i="16" a="1"/>
  <c r="ID154" i="16" s="1"/>
  <c r="ID155" i="16" a="1"/>
  <c r="ID155" i="16" s="1"/>
  <c r="ID156" i="16" a="1"/>
  <c r="ID156" i="16" s="1"/>
  <c r="ID157" i="16" a="1"/>
  <c r="ID157" i="16" s="1"/>
  <c r="ID158" i="16" a="1"/>
  <c r="ID158" i="16" s="1"/>
  <c r="ID159" i="16" a="1"/>
  <c r="ID159" i="16" s="1"/>
  <c r="ID160" i="16" a="1"/>
  <c r="ID160" i="16" s="1"/>
  <c r="ID161" i="16" a="1"/>
  <c r="ID161" i="16" s="1"/>
  <c r="ID162" i="16" a="1"/>
  <c r="ID162" i="16" s="1"/>
  <c r="ID163" i="16" a="1"/>
  <c r="ID163" i="16" s="1"/>
  <c r="ID164" i="16" a="1"/>
  <c r="ID164" i="16" s="1"/>
  <c r="ID165" i="16" a="1"/>
  <c r="ID165" i="16" s="1"/>
  <c r="ID166" i="16" a="1"/>
  <c r="ID166" i="16" s="1"/>
  <c r="ID167" i="16" a="1"/>
  <c r="ID167" i="16" s="1"/>
  <c r="ID168" i="16" a="1"/>
  <c r="ID168" i="16" s="1"/>
  <c r="ID169" i="16" a="1"/>
  <c r="ID169" i="16" s="1"/>
  <c r="ID170" i="16" a="1"/>
  <c r="ID170" i="16" s="1"/>
  <c r="ID171" i="16" a="1"/>
  <c r="ID171" i="16" s="1"/>
  <c r="ID172" i="16" a="1"/>
  <c r="ID172" i="16" s="1"/>
  <c r="ID173" i="16" a="1"/>
  <c r="ID173" i="16" s="1"/>
  <c r="ID174" i="16" a="1"/>
  <c r="ID174" i="16" s="1"/>
  <c r="ID175" i="16" a="1"/>
  <c r="ID175" i="16" s="1"/>
  <c r="ID176" i="16" a="1"/>
  <c r="ID176" i="16" s="1"/>
  <c r="ID177" i="16" a="1"/>
  <c r="ID177" i="16" s="1"/>
  <c r="ID178" i="16" a="1"/>
  <c r="ID178" i="16" s="1"/>
  <c r="ID179" i="16" a="1"/>
  <c r="ID179" i="16" s="1"/>
  <c r="ID180" i="16" a="1"/>
  <c r="ID180" i="16" s="1"/>
  <c r="ID181" i="16" a="1"/>
  <c r="ID181" i="16" s="1"/>
  <c r="ID182" i="16" a="1"/>
  <c r="ID182" i="16" s="1"/>
  <c r="ID183" i="16" a="1"/>
  <c r="ID183" i="16" s="1"/>
  <c r="ID184" i="16" a="1"/>
  <c r="ID184" i="16" s="1"/>
  <c r="ID185" i="16" a="1"/>
  <c r="ID185" i="16" s="1"/>
  <c r="ID186" i="16" a="1"/>
  <c r="ID186" i="16" s="1"/>
  <c r="ID187" i="16" a="1"/>
  <c r="ID187" i="16" s="1"/>
  <c r="ID188" i="16" a="1"/>
  <c r="ID188" i="16" s="1"/>
  <c r="ID189" i="16" a="1"/>
  <c r="ID189" i="16" s="1"/>
  <c r="ID190" i="16" a="1"/>
  <c r="ID190" i="16" s="1"/>
  <c r="ID191" i="16" a="1"/>
  <c r="ID191" i="16" s="1"/>
  <c r="ID192" i="16" a="1"/>
  <c r="ID192" i="16" s="1"/>
  <c r="ID193" i="16" a="1"/>
  <c r="ID193" i="16" s="1"/>
  <c r="ID194" i="16" a="1"/>
  <c r="ID194" i="16" s="1"/>
  <c r="ID195" i="16" a="1"/>
  <c r="ID195" i="16" s="1"/>
  <c r="ID196" i="16" a="1"/>
  <c r="ID196" i="16" s="1"/>
  <c r="ID197" i="16" a="1"/>
  <c r="ID197" i="16" s="1"/>
  <c r="ID198" i="16" a="1"/>
  <c r="ID198" i="16" s="1"/>
  <c r="ID199" i="16" a="1"/>
  <c r="ID199" i="16" s="1"/>
  <c r="ID200" i="16" a="1"/>
  <c r="ID200" i="16" s="1"/>
  <c r="ID201" i="16" a="1"/>
  <c r="ID201" i="16" s="1"/>
  <c r="ID202" i="16" a="1"/>
  <c r="ID202" i="16" s="1"/>
  <c r="ID203" i="16" a="1"/>
  <c r="ID203" i="16" s="1"/>
  <c r="ID204" i="16" a="1"/>
  <c r="ID204" i="16" s="1"/>
  <c r="ID205" i="16" a="1"/>
  <c r="ID205" i="16" s="1"/>
  <c r="ID206" i="16" a="1"/>
  <c r="ID206" i="16" s="1"/>
  <c r="ID207" i="16" a="1"/>
  <c r="ID207" i="16" s="1"/>
  <c r="ID208" i="16" a="1"/>
  <c r="ID208" i="16" s="1"/>
  <c r="ID209" i="16" a="1"/>
  <c r="ID209" i="16" s="1"/>
  <c r="ID210" i="16" a="1"/>
  <c r="ID210" i="16" s="1"/>
  <c r="ID211" i="16" a="1"/>
  <c r="ID211" i="16" s="1"/>
  <c r="ID212" i="16" a="1"/>
  <c r="ID212" i="16" s="1"/>
  <c r="ID213" i="16" a="1"/>
  <c r="ID213" i="16" s="1"/>
  <c r="ID214" i="16" a="1"/>
  <c r="ID214" i="16" s="1"/>
  <c r="ID215" i="16" a="1"/>
  <c r="ID215" i="16" s="1"/>
  <c r="ID216" i="16" a="1"/>
  <c r="ID216" i="16" s="1"/>
  <c r="ID217" i="16" a="1"/>
  <c r="ID217" i="16" s="1"/>
  <c r="ID218" i="16" a="1"/>
  <c r="ID218" i="16" s="1"/>
  <c r="ID219" i="16" a="1"/>
  <c r="ID219" i="16" s="1"/>
  <c r="ID220" i="16" a="1"/>
  <c r="ID220" i="16" s="1"/>
  <c r="ID221" i="16" a="1"/>
  <c r="ID221" i="16" s="1"/>
  <c r="ID222" i="16" a="1"/>
  <c r="ID222" i="16" s="1"/>
  <c r="ID223" i="16" a="1"/>
  <c r="ID223" i="16" s="1"/>
  <c r="ID224" i="16" a="1"/>
  <c r="ID224" i="16" s="1"/>
  <c r="ID225" i="16" a="1"/>
  <c r="ID225" i="16" s="1"/>
  <c r="ID226" i="16" a="1"/>
  <c r="ID226" i="16" s="1"/>
  <c r="ID227" i="16" a="1"/>
  <c r="ID227" i="16" s="1"/>
  <c r="ID228" i="16" a="1"/>
  <c r="ID228" i="16" s="1"/>
  <c r="ID229" i="16" a="1"/>
  <c r="ID229" i="16" s="1"/>
  <c r="ID230" i="16" a="1"/>
  <c r="ID230" i="16" s="1"/>
  <c r="ID231" i="16" a="1"/>
  <c r="ID231" i="16" s="1"/>
  <c r="ID232" i="16" a="1"/>
  <c r="ID232" i="16" s="1"/>
  <c r="ID233" i="16" a="1"/>
  <c r="ID233" i="16" s="1"/>
  <c r="ID234" i="16" a="1"/>
  <c r="ID234" i="16" s="1"/>
  <c r="ID235" i="16" a="1"/>
  <c r="ID235" i="16" s="1"/>
  <c r="ID236" i="16" a="1"/>
  <c r="ID236" i="16" s="1"/>
  <c r="ID237" i="16" a="1"/>
  <c r="ID237" i="16" s="1"/>
  <c r="ID238" i="16" a="1"/>
  <c r="ID238" i="16" s="1"/>
  <c r="ID239" i="16" a="1"/>
  <c r="ID239" i="16" s="1"/>
  <c r="ID240" i="16" a="1"/>
  <c r="ID240" i="16" s="1"/>
  <c r="ID241" i="16" a="1"/>
  <c r="ID241" i="16" s="1"/>
  <c r="ID242" i="16" a="1"/>
  <c r="ID242" i="16" s="1"/>
  <c r="ID243" i="16" a="1"/>
  <c r="ID243" i="16" s="1"/>
  <c r="ID244" i="16" a="1"/>
  <c r="ID244" i="16" s="1"/>
  <c r="ID245" i="16" a="1"/>
  <c r="ID245" i="16" s="1"/>
  <c r="ID246" i="16" a="1"/>
  <c r="ID246" i="16" s="1"/>
  <c r="ID247" i="16" a="1"/>
  <c r="ID247" i="16" s="1"/>
  <c r="ID248" i="16" a="1"/>
  <c r="ID248" i="16" s="1"/>
  <c r="ID249" i="16" a="1"/>
  <c r="ID249" i="16" s="1"/>
  <c r="ID250" i="16" a="1"/>
  <c r="ID250" i="16" s="1"/>
  <c r="ID251" i="16" a="1"/>
  <c r="ID251" i="16" s="1"/>
  <c r="ID252" i="16" a="1"/>
  <c r="ID252" i="16" s="1"/>
  <c r="ID253" i="16" a="1"/>
  <c r="ID253" i="16" s="1"/>
  <c r="ID254" i="16" a="1"/>
  <c r="ID254" i="16" s="1"/>
  <c r="ID255" i="16" a="1"/>
  <c r="ID255" i="16" s="1"/>
  <c r="ID256" i="16" a="1"/>
  <c r="ID256" i="16" s="1"/>
  <c r="ID257" i="16" a="1"/>
  <c r="ID257" i="16" s="1"/>
  <c r="ID258" i="16" a="1"/>
  <c r="ID258" i="16" s="1"/>
  <c r="ID259" i="16" a="1"/>
  <c r="ID259" i="16" s="1"/>
  <c r="ID260" i="16" a="1"/>
  <c r="ID260" i="16" s="1"/>
  <c r="ID261" i="16" a="1"/>
  <c r="ID261" i="16" s="1"/>
  <c r="ID262" i="16" a="1"/>
  <c r="ID262" i="16" s="1"/>
  <c r="ID263" i="16" a="1"/>
  <c r="ID263" i="16" s="1"/>
  <c r="ID264" i="16" a="1"/>
  <c r="ID264" i="16" s="1"/>
  <c r="ID265" i="16" a="1"/>
  <c r="ID265" i="16" s="1"/>
  <c r="ID266" i="16" a="1"/>
  <c r="ID266" i="16" s="1"/>
  <c r="ID267" i="16" a="1"/>
  <c r="ID267" i="16" s="1"/>
  <c r="ID268" i="16" a="1"/>
  <c r="ID268" i="16" s="1"/>
  <c r="ID269" i="16" a="1"/>
  <c r="ID269" i="16" s="1"/>
  <c r="ID270" i="16" a="1"/>
  <c r="ID270" i="16" s="1"/>
  <c r="ID271" i="16" a="1"/>
  <c r="ID271" i="16" s="1"/>
  <c r="ID272" i="16" a="1"/>
  <c r="ID272" i="16" s="1"/>
  <c r="ID273" i="16" a="1"/>
  <c r="ID273" i="16" s="1"/>
  <c r="ID274" i="16" a="1"/>
  <c r="ID274" i="16" s="1"/>
  <c r="ID275" i="16" a="1"/>
  <c r="ID275" i="16" s="1"/>
  <c r="ID276" i="16" a="1"/>
  <c r="ID276" i="16" s="1"/>
  <c r="ID277" i="16" a="1"/>
  <c r="ID277" i="16" s="1"/>
  <c r="ID278" i="16" a="1"/>
  <c r="ID278" i="16" s="1"/>
  <c r="ID279" i="16" a="1"/>
  <c r="ID279" i="16" s="1"/>
  <c r="ID280" i="16" a="1"/>
  <c r="ID280" i="16" s="1"/>
  <c r="ID281" i="16" a="1"/>
  <c r="ID281" i="16" s="1"/>
  <c r="ID282" i="16" a="1"/>
  <c r="ID282" i="16" s="1"/>
  <c r="ID283" i="16" a="1"/>
  <c r="ID283" i="16" s="1"/>
  <c r="ID284" i="16" a="1"/>
  <c r="ID284" i="16" s="1"/>
  <c r="ID285" i="16" a="1"/>
  <c r="ID285" i="16" s="1"/>
  <c r="ID286" i="16" a="1"/>
  <c r="ID286" i="16" s="1"/>
  <c r="ID287" i="16" a="1"/>
  <c r="ID287" i="16" s="1"/>
  <c r="ID288" i="16" a="1"/>
  <c r="ID288" i="16" s="1"/>
  <c r="ID289" i="16" a="1"/>
  <c r="ID289" i="16" s="1"/>
  <c r="ID290" i="16" a="1"/>
  <c r="ID290" i="16" s="1"/>
  <c r="ID291" i="16" a="1"/>
  <c r="ID291" i="16" s="1"/>
  <c r="ID292" i="16" a="1"/>
  <c r="ID292" i="16" s="1"/>
  <c r="ID293" i="16" a="1"/>
  <c r="ID293" i="16" s="1"/>
  <c r="ID294" i="16" a="1"/>
  <c r="ID294" i="16" s="1"/>
  <c r="ID295" i="16" a="1"/>
  <c r="ID295" i="16" s="1"/>
  <c r="ID296" i="16" a="1"/>
  <c r="ID296" i="16" s="1"/>
  <c r="ID297" i="16" a="1"/>
  <c r="ID297" i="16" s="1"/>
  <c r="ID298" i="16" a="1"/>
  <c r="ID298" i="16" s="1"/>
  <c r="ID299" i="16" a="1"/>
  <c r="ID299" i="16" s="1"/>
  <c r="ID300" i="16" a="1"/>
  <c r="ID300" i="16" s="1"/>
  <c r="ID301" i="16" a="1"/>
  <c r="ID301" i="16" s="1"/>
  <c r="ID302" i="16" a="1"/>
  <c r="ID302" i="16" s="1"/>
  <c r="ID303" i="16" a="1"/>
  <c r="ID303" i="16" s="1"/>
  <c r="ID304" i="16" a="1"/>
  <c r="ID304" i="16" s="1"/>
  <c r="ID305" i="16" a="1"/>
  <c r="ID305" i="16" s="1"/>
  <c r="ID306" i="16" a="1"/>
  <c r="ID306" i="16" s="1"/>
  <c r="ID307" i="16" a="1"/>
  <c r="ID307" i="16" s="1"/>
  <c r="ID308" i="16" a="1"/>
  <c r="ID308" i="16" s="1"/>
  <c r="ID309" i="16" a="1"/>
  <c r="ID309" i="16" s="1"/>
  <c r="ID310" i="16" a="1"/>
  <c r="ID310" i="16" s="1"/>
  <c r="ID311" i="16" a="1"/>
  <c r="ID311" i="16" s="1"/>
  <c r="ID312" i="16" a="1"/>
  <c r="ID312" i="16" s="1"/>
  <c r="ID313" i="16" a="1"/>
  <c r="ID313" i="16" s="1"/>
  <c r="ID314" i="16" a="1"/>
  <c r="ID314" i="16" s="1"/>
  <c r="ID315" i="16" a="1"/>
  <c r="ID315" i="16" s="1"/>
  <c r="ID316" i="16" a="1"/>
  <c r="ID316" i="16" s="1"/>
  <c r="ID317" i="16" a="1"/>
  <c r="ID317" i="16" s="1"/>
  <c r="ID318" i="16" a="1"/>
  <c r="ID318" i="16" s="1"/>
  <c r="ID319" i="16" a="1"/>
  <c r="ID319" i="16" s="1"/>
  <c r="ID320" i="16" a="1"/>
  <c r="ID320" i="16" s="1"/>
  <c r="ID321" i="16" a="1"/>
  <c r="ID321" i="16" s="1"/>
  <c r="ID322" i="16" a="1"/>
  <c r="ID322" i="16" s="1"/>
  <c r="ID323" i="16" a="1"/>
  <c r="ID323" i="16" s="1"/>
  <c r="ID324" i="16" a="1"/>
  <c r="ID324" i="16" s="1"/>
  <c r="ID325" i="16" a="1"/>
  <c r="ID325" i="16" s="1"/>
  <c r="ID326" i="16" a="1"/>
  <c r="ID326" i="16" s="1"/>
  <c r="ID327" i="16" a="1"/>
  <c r="ID327" i="16" s="1"/>
  <c r="ID328" i="16" a="1"/>
  <c r="ID328" i="16" s="1"/>
  <c r="ID329" i="16" a="1"/>
  <c r="ID329" i="16" s="1"/>
  <c r="ID330" i="16" a="1"/>
  <c r="ID330" i="16" s="1"/>
  <c r="ID331" i="16" a="1"/>
  <c r="ID331" i="16" s="1"/>
  <c r="ID332" i="16" a="1"/>
  <c r="ID332" i="16" s="1"/>
  <c r="ID333" i="16" a="1"/>
  <c r="ID333" i="16" s="1"/>
  <c r="ID334" i="16" a="1"/>
  <c r="ID334" i="16" s="1"/>
  <c r="ID335" i="16" a="1"/>
  <c r="ID335" i="16" s="1"/>
  <c r="ID336" i="16" a="1"/>
  <c r="ID336" i="16" s="1"/>
  <c r="ID337" i="16" a="1"/>
  <c r="ID337" i="16" s="1"/>
  <c r="ID338" i="16" a="1"/>
  <c r="ID338" i="16" s="1"/>
  <c r="ID339" i="16" a="1"/>
  <c r="ID339" i="16" s="1"/>
  <c r="ID340" i="16" a="1"/>
  <c r="ID340" i="16" s="1"/>
  <c r="ID341" i="16" a="1"/>
  <c r="ID341" i="16" s="1"/>
  <c r="ID342" i="16" a="1"/>
  <c r="ID342" i="16" s="1"/>
  <c r="ID343" i="16" a="1"/>
  <c r="ID343" i="16" s="1"/>
  <c r="ID344" i="16" a="1"/>
  <c r="ID344" i="16" s="1"/>
  <c r="ID345" i="16" a="1"/>
  <c r="ID345" i="16" s="1"/>
  <c r="ID346" i="16" a="1"/>
  <c r="ID346" i="16" s="1"/>
  <c r="ID347" i="16" a="1"/>
  <c r="ID347" i="16" s="1"/>
  <c r="ID348" i="16" a="1"/>
  <c r="ID348" i="16" s="1"/>
  <c r="ID349" i="16" a="1"/>
  <c r="ID349" i="16" s="1"/>
  <c r="ID350" i="16" a="1"/>
  <c r="ID350" i="16" s="1"/>
  <c r="ID351" i="16" a="1"/>
  <c r="ID351" i="16" s="1"/>
  <c r="ID352" i="16" a="1"/>
  <c r="ID352" i="16" s="1"/>
  <c r="ID353" i="16" a="1"/>
  <c r="ID353" i="16" s="1"/>
  <c r="ID354" i="16" a="1"/>
  <c r="ID354" i="16" s="1"/>
  <c r="ID355" i="16" a="1"/>
  <c r="ID355" i="16" s="1"/>
  <c r="ID356" i="16" a="1"/>
  <c r="ID356" i="16" s="1"/>
  <c r="ID357" i="16" a="1"/>
  <c r="ID357" i="16" s="1"/>
  <c r="ID358" i="16" a="1"/>
  <c r="ID358" i="16" s="1"/>
  <c r="ID359" i="16" a="1"/>
  <c r="ID359" i="16" s="1"/>
  <c r="ID360" i="16" a="1"/>
  <c r="ID360" i="16" s="1"/>
  <c r="ID361" i="16" a="1"/>
  <c r="ID361" i="16" s="1"/>
  <c r="ID362" i="16" a="1"/>
  <c r="ID362" i="16" s="1"/>
  <c r="ID363" i="16" a="1"/>
  <c r="ID363" i="16" s="1"/>
  <c r="ID364" i="16" a="1"/>
  <c r="ID364" i="16" s="1"/>
  <c r="ID365" i="16" a="1"/>
  <c r="ID365" i="16" s="1"/>
  <c r="ID366" i="16" a="1"/>
  <c r="ID366" i="16" s="1"/>
  <c r="ID367" i="16" a="1"/>
  <c r="ID367" i="16" s="1"/>
  <c r="ID368" i="16" a="1"/>
  <c r="ID368" i="16" s="1"/>
  <c r="ID369" i="16" a="1"/>
  <c r="ID369" i="16" s="1"/>
  <c r="ID370" i="16" a="1"/>
  <c r="ID370" i="16" s="1"/>
  <c r="ID371" i="16" a="1"/>
  <c r="ID371" i="16" s="1"/>
  <c r="ID372" i="16" a="1"/>
  <c r="ID372" i="16" s="1"/>
  <c r="ID373" i="16" a="1"/>
  <c r="ID373" i="16" s="1"/>
  <c r="ID374" i="16" a="1"/>
  <c r="ID374" i="16" s="1"/>
  <c r="ID375" i="16" a="1"/>
  <c r="ID375" i="16" s="1"/>
  <c r="ID376" i="16" a="1"/>
  <c r="ID376" i="16" s="1"/>
  <c r="ID377" i="16" a="1"/>
  <c r="ID377" i="16" s="1"/>
  <c r="ID378" i="16" a="1"/>
  <c r="ID378" i="16" s="1"/>
  <c r="ID379" i="16" a="1"/>
  <c r="ID379" i="16" s="1"/>
  <c r="ID380" i="16" a="1"/>
  <c r="ID380" i="16" s="1"/>
  <c r="ID381" i="16" a="1"/>
  <c r="ID381" i="16" s="1"/>
  <c r="ID382" i="16" a="1"/>
  <c r="ID382" i="16" s="1"/>
  <c r="ID383" i="16" a="1"/>
  <c r="ID383" i="16" s="1"/>
  <c r="ID384" i="16" a="1"/>
  <c r="ID384" i="16" s="1"/>
  <c r="ID385" i="16" a="1"/>
  <c r="ID385" i="16" s="1"/>
  <c r="ID386" i="16" a="1"/>
  <c r="ID386" i="16" s="1"/>
  <c r="ID387" i="16" a="1"/>
  <c r="ID387" i="16" s="1"/>
  <c r="ID388" i="16" a="1"/>
  <c r="ID388" i="16" s="1"/>
  <c r="ID389" i="16" a="1"/>
  <c r="ID389" i="16" s="1"/>
  <c r="ID390" i="16" a="1"/>
  <c r="ID390" i="16" s="1"/>
  <c r="ID391" i="16" a="1"/>
  <c r="ID391" i="16" s="1"/>
  <c r="ID392" i="16" a="1"/>
  <c r="ID392" i="16" s="1"/>
  <c r="ID393" i="16" a="1"/>
  <c r="ID393" i="16" s="1"/>
  <c r="ID394" i="16" a="1"/>
  <c r="ID394" i="16" s="1"/>
  <c r="ID395" i="16" a="1"/>
  <c r="ID395" i="16" s="1"/>
  <c r="ID396" i="16" a="1"/>
  <c r="ID396" i="16" s="1"/>
  <c r="ID397" i="16" a="1"/>
  <c r="ID397" i="16" s="1"/>
  <c r="ID398" i="16" a="1"/>
  <c r="ID398" i="16" s="1"/>
  <c r="ID399" i="16" a="1"/>
  <c r="ID399" i="16" s="1"/>
  <c r="ID400" i="16" a="1"/>
  <c r="ID400" i="16" s="1"/>
  <c r="ID401" i="16" a="1"/>
  <c r="ID401" i="16" s="1"/>
  <c r="ID402" i="16" a="1"/>
  <c r="ID402" i="16" s="1"/>
  <c r="ID403" i="16" a="1"/>
  <c r="ID403" i="16" s="1"/>
  <c r="ID404" i="16" a="1"/>
  <c r="ID404" i="16" s="1"/>
  <c r="ID405" i="16" a="1"/>
  <c r="ID405" i="16" s="1"/>
  <c r="ID406" i="16" a="1"/>
  <c r="ID406" i="16" s="1"/>
  <c r="ID407" i="16" a="1"/>
  <c r="ID407" i="16" s="1"/>
  <c r="ID408" i="16" a="1"/>
  <c r="ID408" i="16" s="1"/>
  <c r="ID409" i="16" a="1"/>
  <c r="ID409" i="16" s="1"/>
  <c r="ID410" i="16" a="1"/>
  <c r="ID410" i="16" s="1"/>
  <c r="ID411" i="16" a="1"/>
  <c r="ID411" i="16" s="1"/>
  <c r="ID412" i="16" a="1"/>
  <c r="ID412" i="16" s="1"/>
  <c r="ID413" i="16" a="1"/>
  <c r="ID413" i="16" s="1"/>
  <c r="ID414" i="16" a="1"/>
  <c r="ID414" i="16" s="1"/>
  <c r="ID415" i="16" a="1"/>
  <c r="ID415" i="16" s="1"/>
  <c r="ID416" i="16" a="1"/>
  <c r="ID416" i="16" s="1"/>
  <c r="ID417" i="16" a="1"/>
  <c r="ID417" i="16" s="1"/>
  <c r="ID418" i="16" a="1"/>
  <c r="ID418" i="16" s="1"/>
  <c r="ID419" i="16" a="1"/>
  <c r="ID419" i="16" s="1"/>
  <c r="ID420" i="16" a="1"/>
  <c r="ID420" i="16" s="1"/>
  <c r="ID421" i="16" a="1"/>
  <c r="ID421" i="16" s="1"/>
  <c r="ID422" i="16" a="1"/>
  <c r="ID422" i="16" s="1"/>
  <c r="ID423" i="16" a="1"/>
  <c r="ID423" i="16" s="1"/>
  <c r="ID424" i="16" a="1"/>
  <c r="ID424" i="16" s="1"/>
  <c r="ID425" i="16" a="1"/>
  <c r="ID425" i="16" s="1"/>
  <c r="ID426" i="16" a="1"/>
  <c r="ID426" i="16" s="1"/>
  <c r="ID427" i="16" a="1"/>
  <c r="ID427" i="16" s="1"/>
  <c r="ID428" i="16" a="1"/>
  <c r="ID428" i="16" s="1"/>
  <c r="ID429" i="16" a="1"/>
  <c r="ID429" i="16" s="1"/>
  <c r="ID430" i="16" a="1"/>
  <c r="ID430" i="16" s="1"/>
  <c r="ID431" i="16" a="1"/>
  <c r="ID431" i="16" s="1"/>
  <c r="ID432" i="16" a="1"/>
  <c r="ID432" i="16" s="1"/>
  <c r="ID433" i="16" a="1"/>
  <c r="ID433" i="16" s="1"/>
  <c r="ID434" i="16" a="1"/>
  <c r="ID434" i="16" s="1"/>
  <c r="ID435" i="16" a="1"/>
  <c r="ID435" i="16" s="1"/>
  <c r="ID436" i="16" a="1"/>
  <c r="ID436" i="16" s="1"/>
  <c r="ID437" i="16" a="1"/>
  <c r="ID437" i="16" s="1"/>
  <c r="ID438" i="16" a="1"/>
  <c r="ID438" i="16" s="1"/>
  <c r="ID439" i="16" a="1"/>
  <c r="ID439" i="16" s="1"/>
  <c r="ID440" i="16" a="1"/>
  <c r="ID440" i="16" s="1"/>
  <c r="ID441" i="16" a="1"/>
  <c r="ID441" i="16" s="1"/>
  <c r="ID442" i="16" a="1"/>
  <c r="ID442" i="16" s="1"/>
  <c r="ID443" i="16" a="1"/>
  <c r="ID443" i="16" s="1"/>
  <c r="ID444" i="16" a="1"/>
  <c r="ID444" i="16" s="1"/>
  <c r="ID445" i="16" a="1"/>
  <c r="ID445" i="16" s="1"/>
  <c r="ID446" i="16" a="1"/>
  <c r="ID446" i="16" s="1"/>
  <c r="ID447" i="16" a="1"/>
  <c r="ID447" i="16" s="1"/>
  <c r="ID448" i="16" a="1"/>
  <c r="ID448" i="16" s="1"/>
  <c r="ID449" i="16" a="1"/>
  <c r="ID449" i="16" s="1"/>
  <c r="ID450" i="16" a="1"/>
  <c r="ID450" i="16" s="1"/>
  <c r="ID451" i="16" a="1"/>
  <c r="ID451" i="16" s="1"/>
  <c r="ID452" i="16" a="1"/>
  <c r="ID452" i="16" s="1"/>
  <c r="ID453" i="16" a="1"/>
  <c r="ID453" i="16" s="1"/>
  <c r="ID454" i="16" a="1"/>
  <c r="ID454" i="16" s="1"/>
  <c r="ID455" i="16" a="1"/>
  <c r="ID455" i="16" s="1"/>
  <c r="ID456" i="16" a="1"/>
  <c r="ID456" i="16" s="1"/>
  <c r="ID457" i="16" a="1"/>
  <c r="ID457" i="16" s="1"/>
  <c r="ID458" i="16" a="1"/>
  <c r="ID458" i="16" s="1"/>
  <c r="ID459" i="16" a="1"/>
  <c r="ID459" i="16" s="1"/>
  <c r="ID460" i="16" a="1"/>
  <c r="ID460" i="16" s="1"/>
  <c r="ID461" i="16" a="1"/>
  <c r="ID461" i="16" s="1"/>
  <c r="ID462" i="16" a="1"/>
  <c r="ID462" i="16" s="1"/>
  <c r="ID463" i="16" a="1"/>
  <c r="ID463" i="16" s="1"/>
  <c r="ID464" i="16" a="1"/>
  <c r="ID464" i="16" s="1"/>
  <c r="ID465" i="16" a="1"/>
  <c r="ID465" i="16" s="1"/>
  <c r="ID466" i="16" a="1"/>
  <c r="ID466" i="16" s="1"/>
  <c r="ID467" i="16" a="1"/>
  <c r="ID467" i="16" s="1"/>
  <c r="ID468" i="16" a="1"/>
  <c r="ID468" i="16" s="1"/>
  <c r="ID469" i="16" a="1"/>
  <c r="ID469" i="16" s="1"/>
  <c r="ID470" i="16" a="1"/>
  <c r="ID470" i="16" s="1"/>
  <c r="ID471" i="16" a="1"/>
  <c r="ID471" i="16" s="1"/>
  <c r="ID472" i="16" a="1"/>
  <c r="ID472" i="16" s="1"/>
  <c r="ID473" i="16" a="1"/>
  <c r="ID473" i="16" s="1"/>
  <c r="ID474" i="16" a="1"/>
  <c r="ID474" i="16" s="1"/>
  <c r="ID475" i="16" a="1"/>
  <c r="ID475" i="16" s="1"/>
  <c r="ID476" i="16" a="1"/>
  <c r="ID476" i="16" s="1"/>
  <c r="ID477" i="16" a="1"/>
  <c r="ID477" i="16" s="1"/>
  <c r="ID478" i="16" a="1"/>
  <c r="ID478" i="16" s="1"/>
  <c r="ID479" i="16" a="1"/>
  <c r="ID479" i="16" s="1"/>
  <c r="ID480" i="16" a="1"/>
  <c r="ID480" i="16" s="1"/>
  <c r="ID481" i="16" a="1"/>
  <c r="ID481" i="16" s="1"/>
  <c r="ID482" i="16" a="1"/>
  <c r="ID482" i="16" s="1"/>
  <c r="ID483" i="16" a="1"/>
  <c r="ID483" i="16" s="1"/>
  <c r="ID484" i="16" a="1"/>
  <c r="ID484" i="16" s="1"/>
  <c r="ID485" i="16" a="1"/>
  <c r="ID485" i="16" s="1"/>
  <c r="ID486" i="16" a="1"/>
  <c r="ID486" i="16" s="1"/>
  <c r="ID487" i="16" a="1"/>
  <c r="ID487" i="16" s="1"/>
  <c r="ID488" i="16" a="1"/>
  <c r="ID488" i="16" s="1"/>
  <c r="ID489" i="16" a="1"/>
  <c r="ID489" i="16" s="1"/>
  <c r="ID490" i="16" a="1"/>
  <c r="ID490" i="16" s="1"/>
  <c r="ID491" i="16" a="1"/>
  <c r="ID491" i="16" s="1"/>
  <c r="ID492" i="16" a="1"/>
  <c r="ID492" i="16" s="1"/>
  <c r="ID493" i="16" a="1"/>
  <c r="ID493" i="16" s="1"/>
  <c r="ID494" i="16" a="1"/>
  <c r="ID494" i="16" s="1"/>
  <c r="ID495" i="16" a="1"/>
  <c r="ID495" i="16" s="1"/>
  <c r="ID496" i="16" a="1"/>
  <c r="ID496" i="16" s="1"/>
  <c r="ID497" i="16" a="1"/>
  <c r="ID497" i="16" s="1"/>
  <c r="ID498" i="16" a="1"/>
  <c r="ID498" i="16" s="1"/>
  <c r="ID499" i="16" a="1"/>
  <c r="ID499" i="16" s="1"/>
  <c r="ID500" i="16" a="1"/>
  <c r="ID500" i="16" s="1"/>
  <c r="ID501" i="16" a="1"/>
  <c r="ID501" i="16" s="1"/>
  <c r="ID502" i="16" a="1"/>
  <c r="ID502" i="16" s="1"/>
  <c r="ID503" i="16" a="1"/>
  <c r="ID503" i="16" s="1"/>
  <c r="ID504" i="16" a="1"/>
  <c r="ID504" i="16" s="1"/>
  <c r="ID505" i="16" a="1"/>
  <c r="ID505" i="16" s="1"/>
  <c r="ID506" i="16" a="1"/>
  <c r="ID506" i="16" s="1"/>
  <c r="ID507" i="16" a="1"/>
  <c r="ID507" i="16" s="1"/>
  <c r="ID508" i="16" a="1"/>
  <c r="ID508" i="16" s="1"/>
  <c r="ID509" i="16" a="1"/>
  <c r="ID509" i="16" s="1"/>
  <c r="ID510" i="16" a="1"/>
  <c r="ID510" i="16" s="1"/>
  <c r="ID511" i="16" a="1"/>
  <c r="ID511" i="16" s="1"/>
  <c r="ID512" i="16" a="1"/>
  <c r="ID512" i="16" s="1"/>
  <c r="ID513" i="16" a="1"/>
  <c r="ID513" i="16" s="1"/>
  <c r="ID514" i="16" a="1"/>
  <c r="ID514" i="16" s="1"/>
  <c r="ID515" i="16" a="1"/>
  <c r="ID515" i="16" s="1"/>
  <c r="ID516" i="16" a="1"/>
  <c r="ID516" i="16" s="1"/>
  <c r="ID517" i="16" a="1"/>
  <c r="ID517" i="16" s="1"/>
  <c r="ID518" i="16" a="1"/>
  <c r="ID518" i="16" s="1"/>
  <c r="ID519" i="16" a="1"/>
  <c r="ID519" i="16" s="1"/>
  <c r="ID520" i="16" a="1"/>
  <c r="ID520" i="16" s="1"/>
  <c r="ID521" i="16" a="1"/>
  <c r="ID521" i="16" s="1"/>
  <c r="ID522" i="16" a="1"/>
  <c r="ID522" i="16" s="1"/>
  <c r="ID523" i="16" a="1"/>
  <c r="ID523" i="16" s="1"/>
  <c r="ID524" i="16" a="1"/>
  <c r="ID524" i="16" s="1"/>
  <c r="ID525" i="16" a="1"/>
  <c r="ID525" i="16" s="1"/>
  <c r="ID526" i="16" a="1"/>
  <c r="ID526" i="16" s="1"/>
  <c r="ID527" i="16" a="1"/>
  <c r="ID527" i="16" s="1"/>
  <c r="ID528" i="16" a="1"/>
  <c r="ID528" i="16" s="1"/>
  <c r="ID529" i="16" a="1"/>
  <c r="ID529" i="16" s="1"/>
  <c r="ID530" i="16" a="1"/>
  <c r="ID530" i="16" s="1"/>
  <c r="ID531" i="16" a="1"/>
  <c r="ID531" i="16" s="1"/>
  <c r="ID532" i="16" a="1"/>
  <c r="ID532" i="16" s="1"/>
  <c r="ID533" i="16" a="1"/>
  <c r="ID533" i="16" s="1"/>
  <c r="ID534" i="16" a="1"/>
  <c r="ID534" i="16" s="1"/>
  <c r="ID535" i="16" a="1"/>
  <c r="ID535" i="16" s="1"/>
  <c r="ID536" i="16" a="1"/>
  <c r="ID536" i="16" s="1"/>
  <c r="ID537" i="16" a="1"/>
  <c r="ID537" i="16" s="1"/>
  <c r="ID538" i="16" a="1"/>
  <c r="ID538" i="16" s="1"/>
  <c r="ID539" i="16" a="1"/>
  <c r="ID539" i="16" s="1"/>
  <c r="ID540" i="16" a="1"/>
  <c r="ID540" i="16" s="1"/>
  <c r="ID541" i="16" a="1"/>
  <c r="ID541" i="16" s="1"/>
  <c r="ID542" i="16" a="1"/>
  <c r="ID542" i="16" s="1"/>
  <c r="ID543" i="16" a="1"/>
  <c r="ID543" i="16" s="1"/>
  <c r="ID544" i="16" a="1"/>
  <c r="ID544" i="16" s="1"/>
  <c r="ID545" i="16" a="1"/>
  <c r="ID545" i="16" s="1"/>
  <c r="ID546" i="16" a="1"/>
  <c r="ID546" i="16" s="1"/>
  <c r="ID547" i="16" a="1"/>
  <c r="ID547" i="16" s="1"/>
  <c r="ID548" i="16" a="1"/>
  <c r="ID548" i="16" s="1"/>
  <c r="ID549" i="16" a="1"/>
  <c r="ID549" i="16" s="1"/>
  <c r="ID550" i="16" a="1"/>
  <c r="ID550" i="16" s="1"/>
  <c r="ID551" i="16" a="1"/>
  <c r="ID551" i="16" s="1"/>
  <c r="ID552" i="16" a="1"/>
  <c r="ID552" i="16" s="1"/>
  <c r="ID553" i="16" a="1"/>
  <c r="ID553" i="16" s="1"/>
  <c r="ID554" i="16" a="1"/>
  <c r="ID554" i="16" s="1"/>
  <c r="ID555" i="16" a="1"/>
  <c r="ID555" i="16" s="1"/>
  <c r="ID556" i="16" a="1"/>
  <c r="ID556" i="16" s="1"/>
  <c r="ID557" i="16" a="1"/>
  <c r="ID557" i="16" s="1"/>
  <c r="ID558" i="16" a="1"/>
  <c r="ID558" i="16" s="1"/>
  <c r="ID559" i="16" a="1"/>
  <c r="ID559" i="16" s="1"/>
  <c r="ID560" i="16" a="1"/>
  <c r="ID560" i="16" s="1"/>
  <c r="ID561" i="16" a="1"/>
  <c r="ID561" i="16" s="1"/>
  <c r="ID562" i="16" a="1"/>
  <c r="ID562" i="16" s="1"/>
  <c r="ID563" i="16" a="1"/>
  <c r="ID563" i="16" s="1"/>
  <c r="ID564" i="16" a="1"/>
  <c r="ID564" i="16" s="1"/>
  <c r="ID565" i="16" a="1"/>
  <c r="ID565" i="16" s="1"/>
  <c r="ID566" i="16" a="1"/>
  <c r="ID566" i="16" s="1"/>
  <c r="ID567" i="16" a="1"/>
  <c r="ID567" i="16" s="1"/>
  <c r="ID568" i="16" a="1"/>
  <c r="ID568" i="16" s="1"/>
  <c r="ID569" i="16" a="1"/>
  <c r="ID569" i="16" s="1"/>
  <c r="ID570" i="16" a="1"/>
  <c r="ID570" i="16" s="1"/>
  <c r="ID571" i="16" a="1"/>
  <c r="ID571" i="16" s="1"/>
  <c r="ID572" i="16" a="1"/>
  <c r="ID572" i="16" s="1"/>
  <c r="ID573" i="16" a="1"/>
  <c r="ID573" i="16" s="1"/>
  <c r="ID574" i="16" a="1"/>
  <c r="ID574" i="16" s="1"/>
  <c r="ID575" i="16" a="1"/>
  <c r="ID575" i="16" s="1"/>
  <c r="ID576" i="16" a="1"/>
  <c r="ID576" i="16" s="1"/>
  <c r="ID577" i="16" a="1"/>
  <c r="ID577" i="16" s="1"/>
  <c r="ID578" i="16" a="1"/>
  <c r="ID578" i="16" s="1"/>
  <c r="ID579" i="16" a="1"/>
  <c r="ID579" i="16" s="1"/>
  <c r="ID580" i="16" a="1"/>
  <c r="ID580" i="16" s="1"/>
  <c r="ID581" i="16" a="1"/>
  <c r="ID581" i="16" s="1"/>
  <c r="ID582" i="16" a="1"/>
  <c r="ID582" i="16" s="1"/>
  <c r="ID583" i="16" a="1"/>
  <c r="ID583" i="16" s="1"/>
  <c r="ID584" i="16" a="1"/>
  <c r="ID584" i="16" s="1"/>
  <c r="ID585" i="16" a="1"/>
  <c r="ID585" i="16" s="1"/>
  <c r="ID586" i="16" a="1"/>
  <c r="ID586" i="16" s="1"/>
  <c r="ID587" i="16" a="1"/>
  <c r="ID587" i="16" s="1"/>
  <c r="ID588" i="16" a="1"/>
  <c r="ID588" i="16" s="1"/>
  <c r="ID589" i="16" a="1"/>
  <c r="ID589" i="16" s="1"/>
  <c r="ID590" i="16" a="1"/>
  <c r="ID590" i="16" s="1"/>
  <c r="ID591" i="16" a="1"/>
  <c r="ID591" i="16" s="1"/>
  <c r="ID592" i="16" a="1"/>
  <c r="ID592" i="16" s="1"/>
  <c r="ID593" i="16" a="1"/>
  <c r="ID593" i="16" s="1"/>
  <c r="ID594" i="16" a="1"/>
  <c r="ID594" i="16" s="1"/>
  <c r="ID595" i="16" a="1"/>
  <c r="ID595" i="16" s="1"/>
  <c r="ID596" i="16" a="1"/>
  <c r="ID596" i="16" s="1"/>
  <c r="ID597" i="16" a="1"/>
  <c r="ID597" i="16" s="1"/>
  <c r="ID598" i="16" a="1"/>
  <c r="ID598" i="16" s="1"/>
  <c r="ID599" i="16" a="1"/>
  <c r="ID599" i="16" s="1"/>
  <c r="ID600" i="16" a="1"/>
  <c r="ID600" i="16" s="1"/>
  <c r="ID601" i="16" a="1"/>
  <c r="ID601" i="16" s="1"/>
  <c r="ID602" i="16" a="1"/>
  <c r="ID602" i="16" s="1"/>
  <c r="ID603" i="16" a="1"/>
  <c r="ID603" i="16" s="1"/>
  <c r="ID604" i="16" a="1"/>
  <c r="ID604" i="16" s="1"/>
  <c r="ID605" i="16" a="1"/>
  <c r="ID605" i="16" s="1"/>
  <c r="ID606" i="16" a="1"/>
  <c r="ID606" i="16" s="1"/>
  <c r="ID607" i="16" a="1"/>
  <c r="ID607" i="16" s="1"/>
  <c r="ID608" i="16" a="1"/>
  <c r="ID608" i="16" s="1"/>
  <c r="ID609" i="16" a="1"/>
  <c r="ID609" i="16" s="1"/>
  <c r="ID610" i="16" a="1"/>
  <c r="ID610" i="16" s="1"/>
  <c r="ID611" i="16" a="1"/>
  <c r="ID611" i="16" s="1"/>
  <c r="ID612" i="16" a="1"/>
  <c r="ID612" i="16" s="1"/>
  <c r="ID613" i="16" a="1"/>
  <c r="ID613" i="16" s="1"/>
  <c r="ID614" i="16" a="1"/>
  <c r="ID614" i="16" s="1"/>
  <c r="ID615" i="16" a="1"/>
  <c r="ID615" i="16" s="1"/>
  <c r="ID616" i="16" a="1"/>
  <c r="ID616" i="16" s="1"/>
  <c r="ID617" i="16" a="1"/>
  <c r="ID617" i="16" s="1"/>
  <c r="ID618" i="16" a="1"/>
  <c r="ID618" i="16" s="1"/>
  <c r="ID619" i="16" a="1"/>
  <c r="ID619" i="16" s="1"/>
  <c r="ID620" i="16" a="1"/>
  <c r="ID620" i="16" s="1"/>
  <c r="ID621" i="16" a="1"/>
  <c r="ID621" i="16" s="1"/>
  <c r="ID622" i="16" a="1"/>
  <c r="ID622" i="16" s="1"/>
  <c r="ID623" i="16" a="1"/>
  <c r="ID623" i="16" s="1"/>
  <c r="ID624" i="16" a="1"/>
  <c r="ID624" i="16" s="1"/>
  <c r="ID625" i="16" a="1"/>
  <c r="ID625" i="16" s="1"/>
  <c r="ID626" i="16" a="1"/>
  <c r="ID626" i="16" s="1"/>
  <c r="ID627" i="16" a="1"/>
  <c r="ID627" i="16" s="1"/>
  <c r="ID628" i="16" a="1"/>
  <c r="ID628" i="16" s="1"/>
  <c r="ID629" i="16" a="1"/>
  <c r="ID629" i="16" s="1"/>
  <c r="ID630" i="16" a="1"/>
  <c r="ID630" i="16" s="1"/>
  <c r="ID631" i="16" a="1"/>
  <c r="ID631" i="16" s="1"/>
  <c r="ID632" i="16" a="1"/>
  <c r="ID632" i="16" s="1"/>
  <c r="ID633" i="16" a="1"/>
  <c r="ID633" i="16" s="1"/>
  <c r="ID634" i="16" a="1"/>
  <c r="ID634" i="16" s="1"/>
  <c r="ID635" i="16" a="1"/>
  <c r="ID635" i="16" s="1"/>
  <c r="ID636" i="16" a="1"/>
  <c r="ID636" i="16" s="1"/>
  <c r="ID637" i="16" a="1"/>
  <c r="ID637" i="16" s="1"/>
  <c r="ID638" i="16" a="1"/>
  <c r="ID638" i="16" s="1"/>
  <c r="ID639" i="16" a="1"/>
  <c r="ID639" i="16" s="1"/>
  <c r="ID640" i="16" a="1"/>
  <c r="ID640" i="16" s="1"/>
  <c r="ID641" i="16" a="1"/>
  <c r="ID641" i="16" s="1"/>
  <c r="ID642" i="16" a="1"/>
  <c r="ID642" i="16" s="1"/>
  <c r="ID643" i="16" a="1"/>
  <c r="ID643" i="16" s="1"/>
  <c r="ID644" i="16" a="1"/>
  <c r="ID644" i="16" s="1"/>
  <c r="ID645" i="16" a="1"/>
  <c r="ID645" i="16" s="1"/>
  <c r="ID646" i="16" a="1"/>
  <c r="ID646" i="16" s="1"/>
  <c r="ID647" i="16" a="1"/>
  <c r="ID647" i="16" s="1"/>
  <c r="ID648" i="16" a="1"/>
  <c r="ID648" i="16" s="1"/>
  <c r="ID649" i="16" a="1"/>
  <c r="ID649" i="16" s="1"/>
  <c r="ID650" i="16" a="1"/>
  <c r="ID650" i="16" s="1"/>
  <c r="ID651" i="16" a="1"/>
  <c r="ID651" i="16" s="1"/>
  <c r="ID652" i="16" a="1"/>
  <c r="ID652" i="16" s="1"/>
  <c r="ID653" i="16" a="1"/>
  <c r="ID653" i="16" s="1"/>
  <c r="ID654" i="16" a="1"/>
  <c r="ID654" i="16" s="1"/>
  <c r="ID655" i="16" a="1"/>
  <c r="ID655" i="16" s="1"/>
  <c r="ID656" i="16" a="1"/>
  <c r="ID656" i="16" s="1"/>
  <c r="ID657" i="16" a="1"/>
  <c r="ID657" i="16" s="1"/>
  <c r="ID658" i="16" a="1"/>
  <c r="ID658" i="16" s="1"/>
  <c r="ID659" i="16" a="1"/>
  <c r="ID659" i="16" s="1"/>
  <c r="ID660" i="16" a="1"/>
  <c r="ID660" i="16" s="1"/>
  <c r="ID661" i="16" a="1"/>
  <c r="ID661" i="16" s="1"/>
  <c r="ID662" i="16" a="1"/>
  <c r="ID662" i="16" s="1"/>
  <c r="ID663" i="16" a="1"/>
  <c r="ID663" i="16" s="1"/>
  <c r="ID664" i="16" a="1"/>
  <c r="ID664" i="16" s="1"/>
  <c r="ID665" i="16" a="1"/>
  <c r="ID665" i="16" s="1"/>
  <c r="ID666" i="16" a="1"/>
  <c r="ID666" i="16" s="1"/>
  <c r="ID667" i="16" a="1"/>
  <c r="ID667" i="16" s="1"/>
  <c r="ID668" i="16" a="1"/>
  <c r="ID668" i="16" s="1"/>
  <c r="ID669" i="16" a="1"/>
  <c r="ID669" i="16" s="1"/>
  <c r="ID670" i="16" a="1"/>
  <c r="ID670" i="16" s="1"/>
  <c r="ID671" i="16" a="1"/>
  <c r="ID671" i="16" s="1"/>
  <c r="ID672" i="16" a="1"/>
  <c r="ID672" i="16" s="1"/>
  <c r="ID673" i="16" a="1"/>
  <c r="ID673" i="16" s="1"/>
  <c r="ID674" i="16" a="1"/>
  <c r="ID674" i="16" s="1"/>
  <c r="ID675" i="16" a="1"/>
  <c r="ID675" i="16" s="1"/>
  <c r="ID676" i="16" a="1"/>
  <c r="ID676" i="16" s="1"/>
  <c r="ID677" i="16" a="1"/>
  <c r="ID677" i="16" s="1"/>
  <c r="ID678" i="16" a="1"/>
  <c r="ID678" i="16" s="1"/>
  <c r="ID679" i="16" a="1"/>
  <c r="ID679" i="16" s="1"/>
  <c r="ID680" i="16" a="1"/>
  <c r="ID680" i="16" s="1"/>
  <c r="ID681" i="16" a="1"/>
  <c r="ID681" i="16" s="1"/>
  <c r="ID682" i="16" a="1"/>
  <c r="ID682" i="16" s="1"/>
  <c r="ID683" i="16" a="1"/>
  <c r="ID683" i="16" s="1"/>
  <c r="ID684" i="16" a="1"/>
  <c r="ID684" i="16" s="1"/>
  <c r="ID685" i="16" a="1"/>
  <c r="ID685" i="16" s="1"/>
  <c r="ID686" i="16" a="1"/>
  <c r="ID686" i="16" s="1"/>
  <c r="ID687" i="16" a="1"/>
  <c r="ID687" i="16" s="1"/>
  <c r="ID688" i="16" a="1"/>
  <c r="ID688" i="16" s="1"/>
  <c r="ID689" i="16" a="1"/>
  <c r="ID689" i="16" s="1"/>
  <c r="ID690" i="16" a="1"/>
  <c r="ID690" i="16" s="1"/>
  <c r="ID691" i="16" a="1"/>
  <c r="ID691" i="16" s="1"/>
  <c r="ID692" i="16" a="1"/>
  <c r="ID692" i="16" s="1"/>
  <c r="ID693" i="16" a="1"/>
  <c r="ID693" i="16" s="1"/>
  <c r="ID694" i="16" a="1"/>
  <c r="ID694" i="16" s="1"/>
  <c r="ID695" i="16" a="1"/>
  <c r="ID695" i="16" s="1"/>
  <c r="ID696" i="16" a="1"/>
  <c r="ID696" i="16" s="1"/>
  <c r="ID697" i="16" a="1"/>
  <c r="ID697" i="16" s="1"/>
  <c r="ID698" i="16" a="1"/>
  <c r="ID698" i="16" s="1"/>
  <c r="ID699" i="16" a="1"/>
  <c r="ID699" i="16" s="1"/>
  <c r="ID700" i="16" a="1"/>
  <c r="ID700" i="16" s="1"/>
  <c r="ID701" i="16" a="1"/>
  <c r="ID701" i="16" s="1"/>
  <c r="ID702" i="16" a="1"/>
  <c r="ID702" i="16" s="1"/>
  <c r="ID703" i="16" a="1"/>
  <c r="ID703" i="16" s="1"/>
  <c r="ID704" i="16" a="1"/>
  <c r="ID704" i="16" s="1"/>
  <c r="ID705" i="16" a="1"/>
  <c r="ID705" i="16" s="1"/>
  <c r="ID706" i="16" a="1"/>
  <c r="ID706" i="16" s="1"/>
  <c r="ID707" i="16" a="1"/>
  <c r="ID707" i="16" s="1"/>
  <c r="ID708" i="16" a="1"/>
  <c r="ID708" i="16" s="1"/>
  <c r="ID709" i="16" a="1"/>
  <c r="ID709" i="16" s="1"/>
  <c r="ID710" i="16" a="1"/>
  <c r="ID710" i="16" s="1"/>
  <c r="ID711" i="16" a="1"/>
  <c r="ID711" i="16" s="1"/>
  <c r="ID712" i="16" a="1"/>
  <c r="ID712" i="16" s="1"/>
  <c r="ID713" i="16" a="1"/>
  <c r="ID713" i="16" s="1"/>
  <c r="ID714" i="16" a="1"/>
  <c r="ID714" i="16" s="1"/>
  <c r="ID715" i="16" a="1"/>
  <c r="ID715" i="16" s="1"/>
  <c r="ID716" i="16" a="1"/>
  <c r="ID716" i="16" s="1"/>
  <c r="ID717" i="16" a="1"/>
  <c r="ID717" i="16" s="1"/>
  <c r="ID718" i="16" a="1"/>
  <c r="ID718" i="16" s="1"/>
  <c r="ID719" i="16" a="1"/>
  <c r="ID719" i="16" s="1"/>
  <c r="ID720" i="16" a="1"/>
  <c r="ID720" i="16" s="1"/>
  <c r="ID721" i="16" a="1"/>
  <c r="ID721" i="16" s="1"/>
  <c r="ID722" i="16" a="1"/>
  <c r="ID722" i="16" s="1"/>
  <c r="ID723" i="16" a="1"/>
  <c r="ID723" i="16" s="1"/>
  <c r="ID724" i="16" a="1"/>
  <c r="ID724" i="16" s="1"/>
  <c r="ID725" i="16" a="1"/>
  <c r="ID725" i="16" s="1"/>
  <c r="ID726" i="16" a="1"/>
  <c r="ID726" i="16" s="1"/>
  <c r="ID727" i="16" a="1"/>
  <c r="ID727" i="16" s="1"/>
  <c r="ID728" i="16" a="1"/>
  <c r="ID728" i="16" s="1"/>
  <c r="ID729" i="16" a="1"/>
  <c r="ID729" i="16" s="1"/>
  <c r="ID730" i="16" a="1"/>
  <c r="ID730" i="16" s="1"/>
  <c r="ID731" i="16" a="1"/>
  <c r="ID731" i="16" s="1"/>
  <c r="ID732" i="16" a="1"/>
  <c r="ID732" i="16" s="1"/>
  <c r="ID733" i="16" a="1"/>
  <c r="ID733" i="16" s="1"/>
  <c r="ID734" i="16" a="1"/>
  <c r="ID734" i="16" s="1"/>
  <c r="ID735" i="16" a="1"/>
  <c r="ID735" i="16" s="1"/>
  <c r="ID736" i="16" a="1"/>
  <c r="ID736" i="16" s="1"/>
  <c r="ID737" i="16" a="1"/>
  <c r="ID737" i="16" s="1"/>
  <c r="ID738" i="16" a="1"/>
  <c r="ID738" i="16" s="1"/>
  <c r="ID739" i="16" a="1"/>
  <c r="ID739" i="16" s="1"/>
  <c r="ID740" i="16" a="1"/>
  <c r="ID740" i="16" s="1"/>
  <c r="ID741" i="16" a="1"/>
  <c r="ID741" i="16" s="1"/>
  <c r="ID742" i="16" a="1"/>
  <c r="ID742" i="16" s="1"/>
  <c r="ID743" i="16" a="1"/>
  <c r="ID743" i="16" s="1"/>
  <c r="ID744" i="16" a="1"/>
  <c r="ID744" i="16" s="1"/>
  <c r="ID745" i="16" a="1"/>
  <c r="ID745" i="16" s="1"/>
  <c r="ID746" i="16" a="1"/>
  <c r="ID746" i="16" s="1"/>
  <c r="ID747" i="16" a="1"/>
  <c r="ID747" i="16" s="1"/>
  <c r="ID748" i="16" a="1"/>
  <c r="ID748" i="16" s="1"/>
  <c r="ID749" i="16" a="1"/>
  <c r="ID749" i="16" s="1"/>
  <c r="ID750" i="16" a="1"/>
  <c r="ID750" i="16" s="1"/>
  <c r="ID751" i="16" a="1"/>
  <c r="ID751" i="16" s="1"/>
  <c r="ID752" i="16" a="1"/>
  <c r="ID752" i="16" s="1"/>
  <c r="ID753" i="16" a="1"/>
  <c r="ID753" i="16" s="1"/>
  <c r="ID754" i="16" a="1"/>
  <c r="ID754" i="16" s="1"/>
  <c r="ID755" i="16" a="1"/>
  <c r="ID755" i="16" s="1"/>
  <c r="ID756" i="16" a="1"/>
  <c r="ID756" i="16" s="1"/>
  <c r="ID757" i="16" a="1"/>
  <c r="ID757" i="16" s="1"/>
  <c r="ID758" i="16" a="1"/>
  <c r="ID758" i="16" s="1"/>
  <c r="ID759" i="16" a="1"/>
  <c r="ID759" i="16" s="1"/>
  <c r="ID760" i="16" a="1"/>
  <c r="ID760" i="16" s="1"/>
  <c r="ID761" i="16" a="1"/>
  <c r="ID761" i="16" s="1"/>
  <c r="ID762" i="16" a="1"/>
  <c r="ID762" i="16" s="1"/>
  <c r="ID763" i="16" a="1"/>
  <c r="ID763" i="16" s="1"/>
  <c r="ID764" i="16" a="1"/>
  <c r="ID764" i="16" s="1"/>
  <c r="ID765" i="16" a="1"/>
  <c r="ID765" i="16" s="1"/>
  <c r="ID766" i="16" a="1"/>
  <c r="ID766" i="16" s="1"/>
  <c r="ID767" i="16" a="1"/>
  <c r="ID767" i="16" s="1"/>
  <c r="ID768" i="16" a="1"/>
  <c r="ID768" i="16" s="1"/>
  <c r="ID769" i="16" a="1"/>
  <c r="ID769" i="16" s="1"/>
  <c r="ID770" i="16" a="1"/>
  <c r="ID770" i="16" s="1"/>
  <c r="ID771" i="16" a="1"/>
  <c r="ID771" i="16" s="1"/>
  <c r="ID772" i="16" a="1"/>
  <c r="ID772" i="16" s="1"/>
  <c r="ID773" i="16" a="1"/>
  <c r="ID773" i="16" s="1"/>
  <c r="ID774" i="16" a="1"/>
  <c r="ID774" i="16" s="1"/>
  <c r="ID775" i="16" a="1"/>
  <c r="ID775" i="16" s="1"/>
  <c r="ID776" i="16" a="1"/>
  <c r="ID776" i="16" s="1"/>
  <c r="ID777" i="16" a="1"/>
  <c r="ID777" i="16" s="1"/>
  <c r="ID778" i="16" a="1"/>
  <c r="ID778" i="16" s="1"/>
  <c r="ID779" i="16" a="1"/>
  <c r="ID779" i="16" s="1"/>
  <c r="ID780" i="16" a="1"/>
  <c r="ID780" i="16" s="1"/>
  <c r="ID781" i="16" a="1"/>
  <c r="ID781" i="16" s="1"/>
  <c r="ID782" i="16" a="1"/>
  <c r="ID782" i="16" s="1"/>
  <c r="ID783" i="16" a="1"/>
  <c r="ID783" i="16" s="1"/>
  <c r="ID784" i="16" a="1"/>
  <c r="ID784" i="16" s="1"/>
  <c r="ID785" i="16" a="1"/>
  <c r="ID785" i="16" s="1"/>
  <c r="ID786" i="16" a="1"/>
  <c r="ID786" i="16" s="1"/>
  <c r="ID787" i="16" a="1"/>
  <c r="ID787" i="16" s="1"/>
  <c r="ID788" i="16" a="1"/>
  <c r="ID788" i="16" s="1"/>
  <c r="ID789" i="16" a="1"/>
  <c r="ID789" i="16" s="1"/>
  <c r="ID790" i="16" a="1"/>
  <c r="ID790" i="16" s="1"/>
  <c r="ID791" i="16" a="1"/>
  <c r="ID791" i="16" s="1"/>
  <c r="ID795" i="16" a="1"/>
  <c r="ID795" i="16" s="1"/>
  <c r="DL48" i="3" l="1"/>
  <c r="DL8" i="3"/>
  <c r="JG785" i="16"/>
  <c r="JG681" i="16"/>
  <c r="JG657" i="16"/>
  <c r="JG617" i="16"/>
  <c r="JG448" i="16"/>
  <c r="JG440" i="16"/>
  <c r="JG432" i="16"/>
  <c r="JG400" i="16"/>
  <c r="JG392" i="16"/>
  <c r="JG360" i="16"/>
  <c r="JG320" i="16"/>
  <c r="JG240" i="16"/>
  <c r="JG208" i="16"/>
  <c r="JG16" i="16"/>
  <c r="JG658" i="16"/>
  <c r="JG473" i="16"/>
  <c r="JG449" i="16"/>
  <c r="JG433" i="16"/>
  <c r="JG393" i="16"/>
  <c r="JG361" i="16"/>
  <c r="JG321" i="16"/>
  <c r="JG241" i="16"/>
  <c r="JG225" i="16"/>
  <c r="JG217" i="16"/>
  <c r="JG209" i="16"/>
  <c r="JG81" i="16"/>
  <c r="JG33" i="16"/>
  <c r="JG25" i="16"/>
  <c r="JG17" i="16"/>
  <c r="JG643" i="16"/>
  <c r="JG603" i="16"/>
  <c r="JG490" i="16"/>
  <c r="JG474" i="16"/>
  <c r="JG450" i="16"/>
  <c r="JG362" i="16"/>
  <c r="JG354" i="16"/>
  <c r="JG306" i="16"/>
  <c r="JG226" i="16"/>
  <c r="JG218" i="16"/>
  <c r="JG210" i="16"/>
  <c r="JG186" i="16"/>
  <c r="JG18" i="16"/>
  <c r="JG10" i="16"/>
  <c r="JG644" i="16"/>
  <c r="JG604" i="16"/>
  <c r="JG459" i="16"/>
  <c r="JG443" i="16"/>
  <c r="JG395" i="16"/>
  <c r="JG339" i="16"/>
  <c r="JG299" i="16"/>
  <c r="JG251" i="16"/>
  <c r="JG227" i="16"/>
  <c r="JG219" i="16"/>
  <c r="JG211" i="16"/>
  <c r="JG91" i="16"/>
  <c r="JG27" i="16"/>
  <c r="JG19" i="16"/>
  <c r="JG11" i="16"/>
  <c r="JG793" i="16"/>
  <c r="JG725" i="16"/>
  <c r="JG605" i="16"/>
  <c r="JG444" i="16"/>
  <c r="JG436" i="16"/>
  <c r="JG348" i="16"/>
  <c r="JG332" i="16"/>
  <c r="JG284" i="16"/>
  <c r="JG244" i="16"/>
  <c r="JG236" i="16"/>
  <c r="JG228" i="16"/>
  <c r="JG220" i="16"/>
  <c r="JG212" i="16"/>
  <c r="JG28" i="16"/>
  <c r="JG20" i="16"/>
  <c r="JG678" i="16"/>
  <c r="JG646" i="16"/>
  <c r="JG614" i="16"/>
  <c r="JG606" i="16"/>
  <c r="JG485" i="16"/>
  <c r="JG469" i="16"/>
  <c r="JG437" i="16"/>
  <c r="JG429" i="16"/>
  <c r="JG389" i="16"/>
  <c r="JG365" i="16"/>
  <c r="JG293" i="16"/>
  <c r="JG229" i="16"/>
  <c r="JG197" i="16"/>
  <c r="JG21" i="16"/>
  <c r="JG607" i="16"/>
  <c r="JG470" i="16"/>
  <c r="JG438" i="16"/>
  <c r="JG430" i="16"/>
  <c r="JG406" i="16"/>
  <c r="JG398" i="16"/>
  <c r="JG390" i="16"/>
  <c r="JG350" i="16"/>
  <c r="JG310" i="16"/>
  <c r="JG286" i="16"/>
  <c r="JG230" i="16"/>
  <c r="JG214" i="16"/>
  <c r="JG30" i="16"/>
  <c r="JG22" i="16"/>
  <c r="IE794" i="16"/>
  <c r="A794" i="16" s="1"/>
  <c r="JF793" i="16"/>
  <c r="B793" i="16" s="1"/>
  <c r="JF794" i="16"/>
  <c r="B794" i="16" s="1"/>
  <c r="IE792" i="16"/>
  <c r="A792" i="16" s="1"/>
  <c r="IF794" i="16"/>
  <c r="IE793" i="16"/>
  <c r="A793" i="16" s="1"/>
  <c r="JF792" i="16"/>
  <c r="B792" i="16" s="1"/>
  <c r="JG792" i="16"/>
  <c r="IF792" i="16"/>
  <c r="JG794" i="16"/>
  <c r="IF793" i="16"/>
  <c r="JG232" i="16"/>
  <c r="JG224" i="16"/>
  <c r="JG698" i="16"/>
  <c r="JG489" i="16"/>
  <c r="JG501" i="16"/>
  <c r="JG453" i="16"/>
  <c r="JG149" i="16"/>
  <c r="JG13" i="16"/>
  <c r="JG615" i="16"/>
  <c r="JG635" i="16"/>
  <c r="JG571" i="16"/>
  <c r="JG563" i="16"/>
  <c r="JG555" i="16"/>
  <c r="JG34" i="16"/>
  <c r="JG668" i="16"/>
  <c r="JG652" i="16"/>
  <c r="JG572" i="16"/>
  <c r="DL78" i="3"/>
  <c r="DL70" i="3"/>
  <c r="DL62" i="3"/>
  <c r="DL54" i="3"/>
  <c r="DL46" i="3"/>
  <c r="DL38" i="3"/>
  <c r="DL30" i="3"/>
  <c r="DL22" i="3"/>
  <c r="DK14" i="3"/>
  <c r="A14" i="3" s="1"/>
  <c r="DK6" i="3"/>
  <c r="A6" i="3" s="1"/>
  <c r="DL77" i="3"/>
  <c r="DL69" i="3"/>
  <c r="DL61" i="3"/>
  <c r="DL53" i="3"/>
  <c r="DL45" i="3"/>
  <c r="DL37" i="3"/>
  <c r="DL29" i="3"/>
  <c r="DL21" i="3"/>
  <c r="DL13" i="3"/>
  <c r="DL5" i="3"/>
  <c r="DK76" i="3"/>
  <c r="A76" i="3" s="1"/>
  <c r="DK68" i="3"/>
  <c r="A68" i="3" s="1"/>
  <c r="DK60" i="3"/>
  <c r="A60" i="3" s="1"/>
  <c r="DK52" i="3"/>
  <c r="A52" i="3" s="1"/>
  <c r="DK44" i="3"/>
  <c r="A44" i="3" s="1"/>
  <c r="DK36" i="3"/>
  <c r="A36" i="3" s="1"/>
  <c r="DK28" i="3"/>
  <c r="A28" i="3" s="1"/>
  <c r="DK20" i="3"/>
  <c r="A20" i="3" s="1"/>
  <c r="DK12" i="3"/>
  <c r="A12" i="3" s="1"/>
  <c r="DK4" i="3"/>
  <c r="A4" i="3" s="1"/>
  <c r="DL14" i="3"/>
  <c r="DL6" i="3"/>
  <c r="DK75" i="3"/>
  <c r="A75" i="3" s="1"/>
  <c r="DK67" i="3"/>
  <c r="A67" i="3" s="1"/>
  <c r="DK59" i="3"/>
  <c r="A59" i="3" s="1"/>
  <c r="DK51" i="3"/>
  <c r="A51" i="3" s="1"/>
  <c r="DK43" i="3"/>
  <c r="A43" i="3" s="1"/>
  <c r="DK35" i="3"/>
  <c r="A35" i="3" s="1"/>
  <c r="DK27" i="3"/>
  <c r="A27" i="3" s="1"/>
  <c r="DK19" i="3"/>
  <c r="A19" i="3" s="1"/>
  <c r="DK11" i="3"/>
  <c r="A11" i="3" s="1"/>
  <c r="DL73" i="3"/>
  <c r="DL65" i="3"/>
  <c r="DL57" i="3"/>
  <c r="DL49" i="3"/>
  <c r="DL41" i="3"/>
  <c r="DL33" i="3"/>
  <c r="DL25" i="3"/>
  <c r="DL17" i="3"/>
  <c r="DL9" i="3"/>
  <c r="DL80" i="3"/>
  <c r="DL72" i="3"/>
  <c r="DL64" i="3"/>
  <c r="DL56" i="3"/>
  <c r="DL40" i="3"/>
  <c r="DL32" i="3"/>
  <c r="DL24" i="3"/>
  <c r="DL16" i="3"/>
  <c r="DL76" i="3"/>
  <c r="DL68" i="3"/>
  <c r="DL60" i="3"/>
  <c r="DL52" i="3"/>
  <c r="DL44" i="3"/>
  <c r="DL36" i="3"/>
  <c r="DL28" i="3"/>
  <c r="DL20" i="3"/>
  <c r="DL12" i="3"/>
  <c r="DL4" i="3"/>
  <c r="DK73" i="3"/>
  <c r="A73" i="3" s="1"/>
  <c r="DK65" i="3"/>
  <c r="A65" i="3" s="1"/>
  <c r="DK57" i="3"/>
  <c r="A57" i="3" s="1"/>
  <c r="DK49" i="3"/>
  <c r="A49" i="3" s="1"/>
  <c r="DK41" i="3"/>
  <c r="A41" i="3" s="1"/>
  <c r="DK33" i="3"/>
  <c r="A33" i="3" s="1"/>
  <c r="DK25" i="3"/>
  <c r="A25" i="3" s="1"/>
  <c r="DK17" i="3"/>
  <c r="A17" i="3" s="1"/>
  <c r="DK9" i="3"/>
  <c r="A9" i="3" s="1"/>
  <c r="DK74" i="3"/>
  <c r="A74" i="3" s="1"/>
  <c r="DK66" i="3"/>
  <c r="A66" i="3" s="1"/>
  <c r="DK58" i="3"/>
  <c r="A58" i="3" s="1"/>
  <c r="DK50" i="3"/>
  <c r="DK42" i="3"/>
  <c r="A42" i="3" s="1"/>
  <c r="DK34" i="3"/>
  <c r="A34" i="3" s="1"/>
  <c r="DK26" i="3"/>
  <c r="A26" i="3" s="1"/>
  <c r="DK18" i="3"/>
  <c r="A18" i="3" s="1"/>
  <c r="DK10" i="3"/>
  <c r="A10" i="3" s="1"/>
  <c r="DL79" i="3"/>
  <c r="DL71" i="3"/>
  <c r="DL63" i="3"/>
  <c r="DL55" i="3"/>
  <c r="DL47" i="3"/>
  <c r="DL39" i="3"/>
  <c r="DL31" i="3"/>
  <c r="DL23" i="3"/>
  <c r="DL15" i="3"/>
  <c r="DL7" i="3"/>
  <c r="A50" i="3"/>
  <c r="DL75" i="3"/>
  <c r="DL67" i="3"/>
  <c r="DL59" i="3"/>
  <c r="DL51" i="3"/>
  <c r="DL43" i="3"/>
  <c r="DL35" i="3"/>
  <c r="DL27" i="3"/>
  <c r="DL19" i="3"/>
  <c r="DL11" i="3"/>
  <c r="DK80" i="3"/>
  <c r="A80" i="3" s="1"/>
  <c r="DK72" i="3"/>
  <c r="A72" i="3" s="1"/>
  <c r="DK64" i="3"/>
  <c r="A64" i="3" s="1"/>
  <c r="DK56" i="3"/>
  <c r="A56" i="3" s="1"/>
  <c r="DK48" i="3"/>
  <c r="A48" i="3" s="1"/>
  <c r="DK40" i="3"/>
  <c r="A40" i="3" s="1"/>
  <c r="DK32" i="3"/>
  <c r="A32" i="3" s="1"/>
  <c r="DK24" i="3"/>
  <c r="A24" i="3" s="1"/>
  <c r="DK16" i="3"/>
  <c r="A16" i="3" s="1"/>
  <c r="DK8" i="3"/>
  <c r="A8" i="3" s="1"/>
  <c r="DL74" i="3"/>
  <c r="DL66" i="3"/>
  <c r="DL58" i="3"/>
  <c r="DL50" i="3"/>
  <c r="DL42" i="3"/>
  <c r="DL34" i="3"/>
  <c r="DL26" i="3"/>
  <c r="DL18" i="3"/>
  <c r="DL10" i="3"/>
  <c r="DK79" i="3"/>
  <c r="A79" i="3" s="1"/>
  <c r="DK71" i="3"/>
  <c r="A71" i="3" s="1"/>
  <c r="DK63" i="3"/>
  <c r="A63" i="3" s="1"/>
  <c r="DK55" i="3"/>
  <c r="A55" i="3" s="1"/>
  <c r="DK47" i="3"/>
  <c r="A47" i="3" s="1"/>
  <c r="DK39" i="3"/>
  <c r="A39" i="3" s="1"/>
  <c r="DK31" i="3"/>
  <c r="A31" i="3" s="1"/>
  <c r="DK23" i="3"/>
  <c r="A23" i="3" s="1"/>
  <c r="DK15" i="3"/>
  <c r="A15" i="3" s="1"/>
  <c r="DK7" i="3"/>
  <c r="A7" i="3" s="1"/>
  <c r="DK78" i="3"/>
  <c r="A78" i="3" s="1"/>
  <c r="DK70" i="3"/>
  <c r="A70" i="3" s="1"/>
  <c r="DK62" i="3"/>
  <c r="A62" i="3" s="1"/>
  <c r="DK54" i="3"/>
  <c r="A54" i="3" s="1"/>
  <c r="DK46" i="3"/>
  <c r="A46" i="3" s="1"/>
  <c r="DK38" i="3"/>
  <c r="A38" i="3" s="1"/>
  <c r="DK30" i="3"/>
  <c r="A30" i="3" s="1"/>
  <c r="DK22" i="3"/>
  <c r="A22" i="3" s="1"/>
  <c r="DK77" i="3"/>
  <c r="A77" i="3" s="1"/>
  <c r="DK69" i="3"/>
  <c r="A69" i="3" s="1"/>
  <c r="DK61" i="3"/>
  <c r="A61" i="3" s="1"/>
  <c r="DK53" i="3"/>
  <c r="A53" i="3" s="1"/>
  <c r="DK45" i="3"/>
  <c r="A45" i="3" s="1"/>
  <c r="DK37" i="3"/>
  <c r="A37" i="3" s="1"/>
  <c r="DK29" i="3"/>
  <c r="A29" i="3" s="1"/>
  <c r="DK21" i="3"/>
  <c r="A21" i="3" s="1"/>
  <c r="DK13" i="3"/>
  <c r="A13" i="3" s="1"/>
  <c r="DK5" i="3"/>
  <c r="A5" i="3" s="1"/>
  <c r="JG688" i="16"/>
  <c r="JG600" i="16"/>
  <c r="JG721" i="16"/>
  <c r="JG641" i="16"/>
  <c r="JG633" i="16"/>
  <c r="JG625" i="16"/>
  <c r="JG601" i="16"/>
  <c r="JG561" i="16"/>
  <c r="JG722" i="16"/>
  <c r="JG602" i="16"/>
  <c r="JG709" i="16"/>
  <c r="JG677" i="16"/>
  <c r="JG669" i="16"/>
  <c r="JG645" i="16"/>
  <c r="JG710" i="16"/>
  <c r="JG5" i="16"/>
  <c r="JG673" i="16"/>
  <c r="JG138" i="16"/>
  <c r="JG114" i="16"/>
  <c r="JG74" i="16"/>
  <c r="JG452" i="16"/>
  <c r="JG324" i="16"/>
  <c r="JG268" i="16"/>
  <c r="JG774" i="16"/>
  <c r="JG750" i="16"/>
  <c r="JG670" i="16"/>
  <c r="JG662" i="16"/>
  <c r="JG630" i="16"/>
  <c r="JG590" i="16"/>
  <c r="JG786" i="16"/>
  <c r="JG778" i="16"/>
  <c r="JG770" i="16"/>
  <c r="JG754" i="16"/>
  <c r="JG738" i="16"/>
  <c r="JG730" i="16"/>
  <c r="JG682" i="16"/>
  <c r="JG618" i="16"/>
  <c r="JG777" i="16"/>
  <c r="JG737" i="16"/>
  <c r="JG44" i="16"/>
  <c r="JG58" i="16"/>
  <c r="JG789" i="16"/>
  <c r="JG773" i="16"/>
  <c r="JG589" i="16"/>
  <c r="JG492" i="16"/>
  <c r="JG428" i="16"/>
  <c r="JG598" i="16"/>
  <c r="JG550" i="16"/>
  <c r="JG477" i="16"/>
  <c r="JG421" i="16"/>
  <c r="JG405" i="16"/>
  <c r="JG381" i="16"/>
  <c r="JG349" i="16"/>
  <c r="JG498" i="16"/>
  <c r="JG458" i="16"/>
  <c r="JG234" i="16"/>
  <c r="JG202" i="16"/>
  <c r="JG162" i="16"/>
  <c r="JG781" i="16"/>
  <c r="JG749" i="16"/>
  <c r="JG717" i="16"/>
  <c r="JG629" i="16"/>
  <c r="JG476" i="16"/>
  <c r="JG420" i="16"/>
  <c r="JG622" i="16"/>
  <c r="JG493" i="16"/>
  <c r="JG397" i="16"/>
  <c r="JG309" i="16"/>
  <c r="JG285" i="16"/>
  <c r="JG269" i="16"/>
  <c r="JG253" i="16"/>
  <c r="JG181" i="16"/>
  <c r="JG85" i="16"/>
  <c r="JG779" i="16"/>
  <c r="JG771" i="16"/>
  <c r="JG747" i="16"/>
  <c r="JG715" i="16"/>
  <c r="JG699" i="16"/>
  <c r="JG667" i="16"/>
  <c r="JG651" i="16"/>
  <c r="JG595" i="16"/>
  <c r="JG579" i="16"/>
  <c r="JG531" i="16"/>
  <c r="JG514" i="16"/>
  <c r="JG442" i="16"/>
  <c r="JG426" i="16"/>
  <c r="JG418" i="16"/>
  <c r="JG402" i="16"/>
  <c r="JG378" i="16"/>
  <c r="JG322" i="16"/>
  <c r="JG314" i="16"/>
  <c r="JG282" i="16"/>
  <c r="JG266" i="16"/>
  <c r="JG250" i="16"/>
  <c r="JG130" i="16"/>
  <c r="JG106" i="16"/>
  <c r="JG82" i="16"/>
  <c r="JG50" i="16"/>
  <c r="JG788" i="16"/>
  <c r="JG772" i="16"/>
  <c r="JG748" i="16"/>
  <c r="JG620" i="16"/>
  <c r="JG612" i="16"/>
  <c r="JG596" i="16"/>
  <c r="JG548" i="16"/>
  <c r="JG532" i="16"/>
  <c r="JG499" i="16"/>
  <c r="JG427" i="16"/>
  <c r="JG419" i="16"/>
  <c r="JG387" i="16"/>
  <c r="JG379" i="16"/>
  <c r="JG347" i="16"/>
  <c r="JG307" i="16"/>
  <c r="JG283" i="16"/>
  <c r="JG275" i="16"/>
  <c r="JG203" i="16"/>
  <c r="JG155" i="16"/>
  <c r="JG147" i="16"/>
  <c r="JG396" i="16"/>
  <c r="JG388" i="16"/>
  <c r="JG380" i="16"/>
  <c r="JG364" i="16"/>
  <c r="JG316" i="16"/>
  <c r="JG308" i="16"/>
  <c r="JG276" i="16"/>
  <c r="JG260" i="16"/>
  <c r="JG204" i="16"/>
  <c r="JG196" i="16"/>
  <c r="JG180" i="16"/>
  <c r="JG172" i="16"/>
  <c r="JG156" i="16"/>
  <c r="JG148" i="16"/>
  <c r="JG132" i="16"/>
  <c r="JG84" i="16"/>
  <c r="JG12" i="16"/>
  <c r="JG711" i="16"/>
  <c r="JG687" i="16"/>
  <c r="JG671" i="16"/>
  <c r="JG647" i="16"/>
  <c r="JG591" i="16"/>
  <c r="JG567" i="16"/>
  <c r="JG527" i="16"/>
  <c r="JG518" i="16"/>
  <c r="JG494" i="16"/>
  <c r="JG486" i="16"/>
  <c r="JG478" i="16"/>
  <c r="JG462" i="16"/>
  <c r="JG446" i="16"/>
  <c r="JG422" i="16"/>
  <c r="JG414" i="16"/>
  <c r="JG382" i="16"/>
  <c r="JG366" i="16"/>
  <c r="JG342" i="16"/>
  <c r="JG326" i="16"/>
  <c r="JG246" i="16"/>
  <c r="JG206" i="16"/>
  <c r="JG198" i="16"/>
  <c r="JG174" i="16"/>
  <c r="JG118" i="16"/>
  <c r="JG70" i="16"/>
  <c r="JG14" i="16"/>
  <c r="JG6" i="16"/>
  <c r="JG795" i="16"/>
  <c r="JG784" i="16"/>
  <c r="JG776" i="16"/>
  <c r="JG768" i="16"/>
  <c r="JG752" i="16"/>
  <c r="JG744" i="16"/>
  <c r="JG736" i="16"/>
  <c r="JG728" i="16"/>
  <c r="JG720" i="16"/>
  <c r="JG712" i="16"/>
  <c r="JG704" i="16"/>
  <c r="JG696" i="16"/>
  <c r="JG664" i="16"/>
  <c r="JG648" i="16"/>
  <c r="JG632" i="16"/>
  <c r="JG624" i="16"/>
  <c r="JG608" i="16"/>
  <c r="JG592" i="16"/>
  <c r="JG576" i="16"/>
  <c r="JG560" i="16"/>
  <c r="JG552" i="16"/>
  <c r="JG544" i="16"/>
  <c r="JG536" i="16"/>
  <c r="JG479" i="16"/>
  <c r="JG471" i="16"/>
  <c r="JG423" i="16"/>
  <c r="JG383" i="16"/>
  <c r="JG351" i="16"/>
  <c r="JG343" i="16"/>
  <c r="JG327" i="16"/>
  <c r="JG311" i="16"/>
  <c r="JG303" i="16"/>
  <c r="JG207" i="16"/>
  <c r="JG199" i="16"/>
  <c r="JG183" i="16"/>
  <c r="JG175" i="16"/>
  <c r="JG167" i="16"/>
  <c r="JG143" i="16"/>
  <c r="JG79" i="16"/>
  <c r="JG63" i="16"/>
  <c r="JG55" i="16"/>
  <c r="JG7" i="16"/>
  <c r="JG769" i="16"/>
  <c r="JG762" i="16"/>
  <c r="JG745" i="16"/>
  <c r="JG729" i="16"/>
  <c r="JG713" i="16"/>
  <c r="JG706" i="16"/>
  <c r="JG705" i="16"/>
  <c r="JG690" i="16"/>
  <c r="JG665" i="16"/>
  <c r="JG649" i="16"/>
  <c r="JG593" i="16"/>
  <c r="JG585" i="16"/>
  <c r="JG577" i="16"/>
  <c r="JG570" i="16"/>
  <c r="JG569" i="16"/>
  <c r="JG553" i="16"/>
  <c r="JG545" i="16"/>
  <c r="JG537" i="16"/>
  <c r="JG512" i="16"/>
  <c r="JG496" i="16"/>
  <c r="JG480" i="16"/>
  <c r="JG472" i="16"/>
  <c r="JG424" i="16"/>
  <c r="JG384" i="16"/>
  <c r="JG344" i="16"/>
  <c r="JG328" i="16"/>
  <c r="JG288" i="16"/>
  <c r="JG248" i="16"/>
  <c r="JG216" i="16"/>
  <c r="JG200" i="16"/>
  <c r="JG184" i="16"/>
  <c r="JG88" i="16"/>
  <c r="JG80" i="16"/>
  <c r="JG8" i="16"/>
  <c r="JG746" i="16"/>
  <c r="JG714" i="16"/>
  <c r="JG666" i="16"/>
  <c r="JG650" i="16"/>
  <c r="JG634" i="16"/>
  <c r="JG610" i="16"/>
  <c r="JG594" i="16"/>
  <c r="JG562" i="16"/>
  <c r="JG554" i="16"/>
  <c r="JG546" i="16"/>
  <c r="JG538" i="16"/>
  <c r="JG425" i="16"/>
  <c r="JG401" i="16"/>
  <c r="JG337" i="16"/>
  <c r="JG329" i="16"/>
  <c r="JG289" i="16"/>
  <c r="JG273" i="16"/>
  <c r="JG233" i="16"/>
  <c r="JG201" i="16"/>
  <c r="JG177" i="16"/>
  <c r="JG89" i="16"/>
  <c r="JG9" i="16"/>
  <c r="JG790" i="16"/>
  <c r="JG766" i="16"/>
  <c r="JG758" i="16"/>
  <c r="JG742" i="16"/>
  <c r="JG734" i="16"/>
  <c r="JG726" i="16"/>
  <c r="JG718" i="16"/>
  <c r="JG702" i="16"/>
  <c r="JG582" i="16"/>
  <c r="JG566" i="16"/>
  <c r="JG558" i="16"/>
  <c r="JG542" i="16"/>
  <c r="JG525" i="16"/>
  <c r="JG245" i="16"/>
  <c r="JG221" i="16"/>
  <c r="JG213" i="16"/>
  <c r="JG205" i="16"/>
  <c r="JG173" i="16"/>
  <c r="JG165" i="16"/>
  <c r="JG157" i="16"/>
  <c r="JG141" i="16"/>
  <c r="JG133" i="16"/>
  <c r="JG125" i="16"/>
  <c r="JG117" i="16"/>
  <c r="JG101" i="16"/>
  <c r="JG45" i="16"/>
  <c r="JG29" i="16"/>
  <c r="JG791" i="16"/>
  <c r="JG783" i="16"/>
  <c r="JG775" i="16"/>
  <c r="JG767" i="16"/>
  <c r="JG759" i="16"/>
  <c r="JG743" i="16"/>
  <c r="JG735" i="16"/>
  <c r="JG727" i="16"/>
  <c r="JG719" i="16"/>
  <c r="JG703" i="16"/>
  <c r="JG663" i="16"/>
  <c r="JG631" i="16"/>
  <c r="JG583" i="16"/>
  <c r="JG559" i="16"/>
  <c r="JG543" i="16"/>
  <c r="JG510" i="16"/>
  <c r="JG502" i="16"/>
  <c r="JG761" i="16"/>
  <c r="JG753" i="16"/>
  <c r="JG697" i="16"/>
  <c r="JG689" i="16"/>
  <c r="JG609" i="16"/>
  <c r="JG529" i="16"/>
  <c r="JG520" i="16"/>
  <c r="JG513" i="16"/>
  <c r="JG504" i="16"/>
  <c r="JG488" i="16"/>
  <c r="JG464" i="16"/>
  <c r="JG456" i="16"/>
  <c r="JG416" i="16"/>
  <c r="JG408" i="16"/>
  <c r="JG376" i="16"/>
  <c r="JG368" i="16"/>
  <c r="JG352" i="16"/>
  <c r="JG336" i="16"/>
  <c r="JG312" i="16"/>
  <c r="JG304" i="16"/>
  <c r="JG296" i="16"/>
  <c r="JG280" i="16"/>
  <c r="JG272" i="16"/>
  <c r="JG264" i="16"/>
  <c r="JG256" i="16"/>
  <c r="JG192" i="16"/>
  <c r="JG185" i="16"/>
  <c r="JG176" i="16"/>
  <c r="JG169" i="16"/>
  <c r="JG168" i="16"/>
  <c r="JG160" i="16"/>
  <c r="JG152" i="16"/>
  <c r="JG144" i="16"/>
  <c r="JG136" i="16"/>
  <c r="JG128" i="16"/>
  <c r="JG121" i="16"/>
  <c r="JG120" i="16"/>
  <c r="JG112" i="16"/>
  <c r="JG105" i="16"/>
  <c r="JG104" i="16"/>
  <c r="JG96" i="16"/>
  <c r="JG72" i="16"/>
  <c r="JG64" i="16"/>
  <c r="JG57" i="16"/>
  <c r="JG56" i="16"/>
  <c r="JG48" i="16"/>
  <c r="JG41" i="16"/>
  <c r="JG40" i="16"/>
  <c r="JG32" i="16"/>
  <c r="JG24" i="16"/>
  <c r="JG73" i="16"/>
  <c r="JG65" i="16"/>
  <c r="JG49" i="16"/>
  <c r="JG787" i="16"/>
  <c r="JG763" i="16"/>
  <c r="JG534" i="16"/>
  <c r="JG765" i="16"/>
  <c r="JG757" i="16"/>
  <c r="JG741" i="16"/>
  <c r="JG733" i="16"/>
  <c r="JG701" i="16"/>
  <c r="JG693" i="16"/>
  <c r="JG685" i="16"/>
  <c r="JG782" i="16"/>
  <c r="JG694" i="16"/>
  <c r="JG686" i="16"/>
  <c r="JG654" i="16"/>
  <c r="JG638" i="16"/>
  <c r="JG574" i="16"/>
  <c r="JG751" i="16"/>
  <c r="JG695" i="16"/>
  <c r="JG674" i="16"/>
  <c r="JG642" i="16"/>
  <c r="JG626" i="16"/>
  <c r="JG586" i="16"/>
  <c r="JG578" i="16"/>
  <c r="JG530" i="16"/>
  <c r="JG521" i="16"/>
  <c r="JG505" i="16"/>
  <c r="JG497" i="16"/>
  <c r="JG481" i="16"/>
  <c r="JG465" i="16"/>
  <c r="JG457" i="16"/>
  <c r="JG441" i="16"/>
  <c r="JG417" i="16"/>
  <c r="JG409" i="16"/>
  <c r="JG385" i="16"/>
  <c r="JG377" i="16"/>
  <c r="JG369" i="16"/>
  <c r="JG353" i="16"/>
  <c r="JG345" i="16"/>
  <c r="JG313" i="16"/>
  <c r="JG305" i="16"/>
  <c r="JG297" i="16"/>
  <c r="JG281" i="16"/>
  <c r="JG265" i="16"/>
  <c r="JG257" i="16"/>
  <c r="JG249" i="16"/>
  <c r="JG193" i="16"/>
  <c r="JG161" i="16"/>
  <c r="JG153" i="16"/>
  <c r="JG145" i="16"/>
  <c r="JG137" i="16"/>
  <c r="JG129" i="16"/>
  <c r="JG113" i="16"/>
  <c r="JG97" i="16"/>
  <c r="JG526" i="16"/>
  <c r="JG755" i="16"/>
  <c r="JG739" i="16"/>
  <c r="JG731" i="16"/>
  <c r="JG723" i="16"/>
  <c r="JG707" i="16"/>
  <c r="JG683" i="16"/>
  <c r="JG675" i="16"/>
  <c r="JG619" i="16"/>
  <c r="JG587" i="16"/>
  <c r="JG522" i="16"/>
  <c r="JG434" i="16"/>
  <c r="JG410" i="16"/>
  <c r="JG394" i="16"/>
  <c r="JG386" i="16"/>
  <c r="JG370" i="16"/>
  <c r="JG346" i="16"/>
  <c r="JG338" i="16"/>
  <c r="JG330" i="16"/>
  <c r="JG298" i="16"/>
  <c r="JG290" i="16"/>
  <c r="JG274" i="16"/>
  <c r="JG258" i="16"/>
  <c r="JG242" i="16"/>
  <c r="JG194" i="16"/>
  <c r="JG691" i="16"/>
  <c r="JG659" i="16"/>
  <c r="JG627" i="16"/>
  <c r="JG611" i="16"/>
  <c r="JG547" i="16"/>
  <c r="JG539" i="16"/>
  <c r="JG506" i="16"/>
  <c r="JG482" i="16"/>
  <c r="JG466" i="16"/>
  <c r="JG780" i="16"/>
  <c r="JG764" i="16"/>
  <c r="JG756" i="16"/>
  <c r="JG740" i="16"/>
  <c r="JG732" i="16"/>
  <c r="JG724" i="16"/>
  <c r="JG716" i="16"/>
  <c r="JG708" i="16"/>
  <c r="JG700" i="16"/>
  <c r="JG692" i="16"/>
  <c r="JG684" i="16"/>
  <c r="IE4" i="16"/>
  <c r="A4" i="16" s="1"/>
  <c r="JG122" i="16"/>
  <c r="JG98" i="16"/>
  <c r="JG90" i="16"/>
  <c r="JG66" i="16"/>
  <c r="JG42" i="16"/>
  <c r="JG26" i="16"/>
  <c r="JG178" i="16"/>
  <c r="JG676" i="16"/>
  <c r="JG660" i="16"/>
  <c r="JG636" i="16"/>
  <c r="JG628" i="16"/>
  <c r="JG588" i="16"/>
  <c r="JG580" i="16"/>
  <c r="JG564" i="16"/>
  <c r="JG556" i="16"/>
  <c r="JG540" i="16"/>
  <c r="JG523" i="16"/>
  <c r="JG515" i="16"/>
  <c r="JG507" i="16"/>
  <c r="JG491" i="16"/>
  <c r="JG483" i="16"/>
  <c r="JG475" i="16"/>
  <c r="JG467" i="16"/>
  <c r="JG451" i="16"/>
  <c r="JG435" i="16"/>
  <c r="JG411" i="16"/>
  <c r="JG403" i="16"/>
  <c r="JG371" i="16"/>
  <c r="JG363" i="16"/>
  <c r="JG355" i="16"/>
  <c r="JG331" i="16"/>
  <c r="JG323" i="16"/>
  <c r="JG315" i="16"/>
  <c r="JG291" i="16"/>
  <c r="JG267" i="16"/>
  <c r="JG259" i="16"/>
  <c r="JG243" i="16"/>
  <c r="JG235" i="16"/>
  <c r="JG195" i="16"/>
  <c r="JG187" i="16"/>
  <c r="JG179" i="16"/>
  <c r="JG171" i="16"/>
  <c r="JG163" i="16"/>
  <c r="JG139" i="16"/>
  <c r="JG131" i="16"/>
  <c r="JG123" i="16"/>
  <c r="JG115" i="16"/>
  <c r="JG107" i="16"/>
  <c r="JG99" i="16"/>
  <c r="JG83" i="16"/>
  <c r="JG75" i="16"/>
  <c r="JG67" i="16"/>
  <c r="JG59" i="16"/>
  <c r="JG51" i="16"/>
  <c r="JG43" i="16"/>
  <c r="JG35" i="16"/>
  <c r="JG146" i="16"/>
  <c r="JG661" i="16"/>
  <c r="JG653" i="16"/>
  <c r="JG637" i="16"/>
  <c r="JG621" i="16"/>
  <c r="JG613" i="16"/>
  <c r="JG597" i="16"/>
  <c r="JG581" i="16"/>
  <c r="JG573" i="16"/>
  <c r="JG565" i="16"/>
  <c r="JG557" i="16"/>
  <c r="JG549" i="16"/>
  <c r="JG541" i="16"/>
  <c r="JG533" i="16"/>
  <c r="JG524" i="16"/>
  <c r="JG516" i="16"/>
  <c r="JG508" i="16"/>
  <c r="JG500" i="16"/>
  <c r="JG484" i="16"/>
  <c r="JG468" i="16"/>
  <c r="JG460" i="16"/>
  <c r="JG412" i="16"/>
  <c r="JG404" i="16"/>
  <c r="JG372" i="16"/>
  <c r="JG356" i="16"/>
  <c r="JG340" i="16"/>
  <c r="JG300" i="16"/>
  <c r="JG292" i="16"/>
  <c r="JG252" i="16"/>
  <c r="JG188" i="16"/>
  <c r="JG164" i="16"/>
  <c r="JG140" i="16"/>
  <c r="JG124" i="16"/>
  <c r="JG116" i="16"/>
  <c r="JG108" i="16"/>
  <c r="JG100" i="16"/>
  <c r="JG92" i="16"/>
  <c r="JG76" i="16"/>
  <c r="JG68" i="16"/>
  <c r="JG60" i="16"/>
  <c r="JG52" i="16"/>
  <c r="JG36" i="16"/>
  <c r="JF4" i="16"/>
  <c r="B4" i="16" s="1"/>
  <c r="JG4" i="16"/>
  <c r="JG517" i="16"/>
  <c r="JG509" i="16"/>
  <c r="JG461" i="16"/>
  <c r="JG445" i="16"/>
  <c r="JG413" i="16"/>
  <c r="JG373" i="16"/>
  <c r="JG357" i="16"/>
  <c r="JG341" i="16"/>
  <c r="JG333" i="16"/>
  <c r="JG325" i="16"/>
  <c r="JG317" i="16"/>
  <c r="JG301" i="16"/>
  <c r="JG277" i="16"/>
  <c r="JG261" i="16"/>
  <c r="JG237" i="16"/>
  <c r="JG189" i="16"/>
  <c r="JG109" i="16"/>
  <c r="JG93" i="16"/>
  <c r="JG77" i="16"/>
  <c r="JG69" i="16"/>
  <c r="JG61" i="16"/>
  <c r="JG53" i="16"/>
  <c r="JG37" i="16"/>
  <c r="JG154" i="16"/>
  <c r="JG679" i="16"/>
  <c r="JG655" i="16"/>
  <c r="JG639" i="16"/>
  <c r="JG623" i="16"/>
  <c r="JG599" i="16"/>
  <c r="JG575" i="16"/>
  <c r="JG551" i="16"/>
  <c r="JG535" i="16"/>
  <c r="JG454" i="16"/>
  <c r="JG374" i="16"/>
  <c r="JG358" i="16"/>
  <c r="JG334" i="16"/>
  <c r="JG318" i="16"/>
  <c r="JG302" i="16"/>
  <c r="JG294" i="16"/>
  <c r="JG278" i="16"/>
  <c r="JG270" i="16"/>
  <c r="JG262" i="16"/>
  <c r="JG254" i="16"/>
  <c r="JG238" i="16"/>
  <c r="JG222" i="16"/>
  <c r="JG190" i="16"/>
  <c r="JG182" i="16"/>
  <c r="JG166" i="16"/>
  <c r="JG158" i="16"/>
  <c r="JG150" i="16"/>
  <c r="JG142" i="16"/>
  <c r="JG134" i="16"/>
  <c r="JG126" i="16"/>
  <c r="JG110" i="16"/>
  <c r="JG102" i="16"/>
  <c r="JG94" i="16"/>
  <c r="JG86" i="16"/>
  <c r="JG78" i="16"/>
  <c r="JG62" i="16"/>
  <c r="JG54" i="16"/>
  <c r="JG46" i="16"/>
  <c r="JG38" i="16"/>
  <c r="JG170" i="16"/>
  <c r="JG672" i="16"/>
  <c r="JG656" i="16"/>
  <c r="JG640" i="16"/>
  <c r="JG616" i="16"/>
  <c r="JG584" i="16"/>
  <c r="JG568" i="16"/>
  <c r="JG528" i="16"/>
  <c r="JG519" i="16"/>
  <c r="JG511" i="16"/>
  <c r="JG503" i="16"/>
  <c r="JG495" i="16"/>
  <c r="JG487" i="16"/>
  <c r="JG447" i="16"/>
  <c r="JG431" i="16"/>
  <c r="JG415" i="16"/>
  <c r="JG407" i="16"/>
  <c r="JG367" i="16"/>
  <c r="JG335" i="16"/>
  <c r="JG319" i="16"/>
  <c r="JG271" i="16"/>
  <c r="JG263" i="16"/>
  <c r="JG255" i="16"/>
  <c r="JG239" i="16"/>
  <c r="JG231" i="16"/>
  <c r="JG223" i="16"/>
  <c r="JG191" i="16"/>
  <c r="JG151" i="16"/>
  <c r="JG135" i="16"/>
  <c r="JG127" i="16"/>
  <c r="JG119" i="16"/>
  <c r="JG111" i="16"/>
  <c r="JG103" i="16"/>
  <c r="JG95" i="16"/>
  <c r="JG87" i="16"/>
  <c r="JG71" i="16"/>
  <c r="JG47" i="16"/>
  <c r="JG39" i="16"/>
  <c r="IF4" i="16"/>
  <c r="JF369" i="16"/>
  <c r="B369" i="16" s="1"/>
  <c r="JF544" i="16"/>
  <c r="B544" i="16" s="1"/>
  <c r="JF184" i="16"/>
  <c r="B184" i="16" s="1"/>
  <c r="JF629" i="16"/>
  <c r="B629" i="16" s="1"/>
  <c r="JF525" i="16"/>
  <c r="B525" i="16" s="1"/>
  <c r="JF437" i="16"/>
  <c r="B437" i="16" s="1"/>
  <c r="JF405" i="16"/>
  <c r="B405" i="16" s="1"/>
  <c r="JF237" i="16"/>
  <c r="B237" i="16" s="1"/>
  <c r="JF101" i="16"/>
  <c r="B101" i="16" s="1"/>
  <c r="JF85" i="16"/>
  <c r="B85" i="16" s="1"/>
  <c r="JF647" i="16"/>
  <c r="B647" i="16" s="1"/>
  <c r="JF567" i="16"/>
  <c r="B567" i="16" s="1"/>
  <c r="JF359" i="16"/>
  <c r="B359" i="16" s="1"/>
  <c r="JF255" i="16"/>
  <c r="B255" i="16" s="1"/>
  <c r="JF167" i="16"/>
  <c r="B167" i="16" s="1"/>
  <c r="JF225" i="16"/>
  <c r="B225" i="16" s="1"/>
  <c r="JF89" i="16"/>
  <c r="B89" i="16" s="1"/>
  <c r="JF198" i="16"/>
  <c r="B198" i="16" s="1"/>
  <c r="JF150" i="16"/>
  <c r="B150" i="16" s="1"/>
  <c r="JF785" i="16"/>
  <c r="B785" i="16" s="1"/>
  <c r="JF649" i="16"/>
  <c r="B649" i="16" s="1"/>
  <c r="JF633" i="16"/>
  <c r="B633" i="16" s="1"/>
  <c r="JF505" i="16"/>
  <c r="B505" i="16" s="1"/>
  <c r="JF457" i="16"/>
  <c r="B457" i="16" s="1"/>
  <c r="JF449" i="16"/>
  <c r="B449" i="16" s="1"/>
  <c r="JF425" i="16"/>
  <c r="B425" i="16" s="1"/>
  <c r="JF409" i="16"/>
  <c r="B409" i="16" s="1"/>
  <c r="JF377" i="16"/>
  <c r="B377" i="16" s="1"/>
  <c r="JF329" i="16"/>
  <c r="B329" i="16" s="1"/>
  <c r="JF321" i="16"/>
  <c r="B321" i="16" s="1"/>
  <c r="JF313" i="16"/>
  <c r="B313" i="16" s="1"/>
  <c r="JF281" i="16"/>
  <c r="B281" i="16" s="1"/>
  <c r="JF273" i="16"/>
  <c r="B273" i="16" s="1"/>
  <c r="JF233" i="16"/>
  <c r="B233" i="16" s="1"/>
  <c r="JF185" i="16"/>
  <c r="B185" i="16" s="1"/>
  <c r="JF145" i="16"/>
  <c r="B145" i="16" s="1"/>
  <c r="JF137" i="16"/>
  <c r="B137" i="16" s="1"/>
  <c r="JF97" i="16"/>
  <c r="B97" i="16" s="1"/>
  <c r="JF49" i="16"/>
  <c r="B49" i="16" s="1"/>
  <c r="JF41" i="16"/>
  <c r="B41" i="16" s="1"/>
  <c r="JF9" i="16"/>
  <c r="B9" i="16" s="1"/>
  <c r="JF462" i="16"/>
  <c r="B462" i="16" s="1"/>
  <c r="JF422" i="16"/>
  <c r="B422" i="16" s="1"/>
  <c r="JF703" i="16"/>
  <c r="B703" i="16" s="1"/>
  <c r="JF752" i="16"/>
  <c r="B752" i="16" s="1"/>
  <c r="JF344" i="16"/>
  <c r="B344" i="16" s="1"/>
  <c r="JF312" i="16"/>
  <c r="B312" i="16" s="1"/>
  <c r="JF134" i="16"/>
  <c r="B134" i="16" s="1"/>
  <c r="JF62" i="16"/>
  <c r="B62" i="16" s="1"/>
  <c r="JF374" i="16"/>
  <c r="B374" i="16" s="1"/>
  <c r="JF270" i="16"/>
  <c r="B270" i="16" s="1"/>
  <c r="JF46" i="16"/>
  <c r="B46" i="16" s="1"/>
  <c r="JF776" i="16"/>
  <c r="B776" i="16" s="1"/>
  <c r="JF16" i="16"/>
  <c r="B16" i="16" s="1"/>
  <c r="JF721" i="16"/>
  <c r="B721" i="16" s="1"/>
  <c r="JF705" i="16"/>
  <c r="B705" i="16" s="1"/>
  <c r="JF585" i="16"/>
  <c r="B585" i="16" s="1"/>
  <c r="JF489" i="16"/>
  <c r="B489" i="16" s="1"/>
  <c r="JF481" i="16"/>
  <c r="B481" i="16" s="1"/>
  <c r="JF465" i="16"/>
  <c r="B465" i="16" s="1"/>
  <c r="JF441" i="16"/>
  <c r="B441" i="16" s="1"/>
  <c r="JF433" i="16"/>
  <c r="B433" i="16" s="1"/>
  <c r="JF401" i="16"/>
  <c r="B401" i="16" s="1"/>
  <c r="JF393" i="16"/>
  <c r="B393" i="16" s="1"/>
  <c r="JF385" i="16"/>
  <c r="B385" i="16" s="1"/>
  <c r="JF345" i="16"/>
  <c r="B345" i="16" s="1"/>
  <c r="JF337" i="16"/>
  <c r="B337" i="16" s="1"/>
  <c r="JF305" i="16"/>
  <c r="B305" i="16" s="1"/>
  <c r="JF257" i="16"/>
  <c r="B257" i="16" s="1"/>
  <c r="JF241" i="16"/>
  <c r="B241" i="16" s="1"/>
  <c r="JF169" i="16"/>
  <c r="B169" i="16" s="1"/>
  <c r="JF153" i="16"/>
  <c r="B153" i="16" s="1"/>
  <c r="JF113" i="16"/>
  <c r="B113" i="16" s="1"/>
  <c r="JF73" i="16"/>
  <c r="B73" i="16" s="1"/>
  <c r="JF57" i="16"/>
  <c r="B57" i="16" s="1"/>
  <c r="JF25" i="16"/>
  <c r="B25" i="16" s="1"/>
  <c r="JF446" i="16"/>
  <c r="B446" i="16" s="1"/>
  <c r="JF310" i="16"/>
  <c r="B310" i="16" s="1"/>
  <c r="JF214" i="16"/>
  <c r="B214" i="16" s="1"/>
  <c r="JF30" i="16"/>
  <c r="B30" i="16" s="1"/>
  <c r="JF32" i="16"/>
  <c r="B32" i="16" s="1"/>
  <c r="JF592" i="16"/>
  <c r="B592" i="16" s="1"/>
  <c r="JF216" i="16"/>
  <c r="B216" i="16" s="1"/>
  <c r="JF200" i="16"/>
  <c r="B200" i="16" s="1"/>
  <c r="JF497" i="16"/>
  <c r="B497" i="16" s="1"/>
  <c r="JF473" i="16"/>
  <c r="B473" i="16" s="1"/>
  <c r="JF297" i="16"/>
  <c r="B297" i="16" s="1"/>
  <c r="JF265" i="16"/>
  <c r="B265" i="16" s="1"/>
  <c r="JF249" i="16"/>
  <c r="B249" i="16" s="1"/>
  <c r="JF217" i="16"/>
  <c r="B217" i="16" s="1"/>
  <c r="JF81" i="16"/>
  <c r="B81" i="16" s="1"/>
  <c r="JF390" i="16"/>
  <c r="B390" i="16" s="1"/>
  <c r="IF14" i="16"/>
  <c r="IF78" i="16"/>
  <c r="IF746" i="16"/>
  <c r="IF762" i="16"/>
  <c r="IF5" i="16"/>
  <c r="IF29" i="16"/>
  <c r="IF69" i="16"/>
  <c r="IF27" i="16"/>
  <c r="IF35" i="16"/>
  <c r="IF43" i="16"/>
  <c r="JF448" i="16"/>
  <c r="B448" i="16" s="1"/>
  <c r="JF361" i="16"/>
  <c r="B361" i="16" s="1"/>
  <c r="JF177" i="16"/>
  <c r="B177" i="16" s="1"/>
  <c r="JF117" i="16"/>
  <c r="B117" i="16" s="1"/>
  <c r="JF777" i="16"/>
  <c r="B777" i="16" s="1"/>
  <c r="JF761" i="16"/>
  <c r="B761" i="16" s="1"/>
  <c r="JF753" i="16"/>
  <c r="B753" i="16" s="1"/>
  <c r="JF745" i="16"/>
  <c r="B745" i="16" s="1"/>
  <c r="JF737" i="16"/>
  <c r="B737" i="16" s="1"/>
  <c r="JF729" i="16"/>
  <c r="B729" i="16" s="1"/>
  <c r="JF713" i="16"/>
  <c r="B713" i="16" s="1"/>
  <c r="JF673" i="16"/>
  <c r="B673" i="16" s="1"/>
  <c r="JF665" i="16"/>
  <c r="B665" i="16" s="1"/>
  <c r="JF657" i="16"/>
  <c r="B657" i="16" s="1"/>
  <c r="JF641" i="16"/>
  <c r="B641" i="16" s="1"/>
  <c r="JF601" i="16"/>
  <c r="B601" i="16" s="1"/>
  <c r="JF593" i="16"/>
  <c r="B593" i="16" s="1"/>
  <c r="JF561" i="16"/>
  <c r="B561" i="16" s="1"/>
  <c r="JF553" i="16"/>
  <c r="B553" i="16" s="1"/>
  <c r="JF529" i="16"/>
  <c r="B529" i="16" s="1"/>
  <c r="JF417" i="16"/>
  <c r="B417" i="16" s="1"/>
  <c r="JF353" i="16"/>
  <c r="B353" i="16" s="1"/>
  <c r="JF209" i="16"/>
  <c r="B209" i="16" s="1"/>
  <c r="JF193" i="16"/>
  <c r="B193" i="16" s="1"/>
  <c r="JF129" i="16"/>
  <c r="B129" i="16" s="1"/>
  <c r="JF121" i="16"/>
  <c r="B121" i="16" s="1"/>
  <c r="JF65" i="16"/>
  <c r="B65" i="16" s="1"/>
  <c r="JF33" i="16"/>
  <c r="B33" i="16" s="1"/>
  <c r="JF69" i="16"/>
  <c r="B69" i="16" s="1"/>
  <c r="JF784" i="16"/>
  <c r="B784" i="16" s="1"/>
  <c r="JF768" i="16"/>
  <c r="B768" i="16" s="1"/>
  <c r="JF760" i="16"/>
  <c r="B760" i="16" s="1"/>
  <c r="JF744" i="16"/>
  <c r="B744" i="16" s="1"/>
  <c r="JF720" i="16"/>
  <c r="B720" i="16" s="1"/>
  <c r="JF704" i="16"/>
  <c r="B704" i="16" s="1"/>
  <c r="JF656" i="16"/>
  <c r="B656" i="16" s="1"/>
  <c r="JF632" i="16"/>
  <c r="B632" i="16" s="1"/>
  <c r="JF616" i="16"/>
  <c r="B616" i="16" s="1"/>
  <c r="JF520" i="16"/>
  <c r="B520" i="16" s="1"/>
  <c r="JF512" i="16"/>
  <c r="B512" i="16" s="1"/>
  <c r="JF496" i="16"/>
  <c r="B496" i="16" s="1"/>
  <c r="JF480" i="16"/>
  <c r="B480" i="16" s="1"/>
  <c r="JF464" i="16"/>
  <c r="B464" i="16" s="1"/>
  <c r="JF440" i="16"/>
  <c r="B440" i="16" s="1"/>
  <c r="JF400" i="16"/>
  <c r="B400" i="16" s="1"/>
  <c r="JF392" i="16"/>
  <c r="B392" i="16" s="1"/>
  <c r="JF384" i="16"/>
  <c r="B384" i="16" s="1"/>
  <c r="JF368" i="16"/>
  <c r="B368" i="16" s="1"/>
  <c r="JF360" i="16"/>
  <c r="B360" i="16" s="1"/>
  <c r="JF328" i="16"/>
  <c r="B328" i="16" s="1"/>
  <c r="JF256" i="16"/>
  <c r="B256" i="16" s="1"/>
  <c r="JF248" i="16"/>
  <c r="B248" i="16" s="1"/>
  <c r="JF208" i="16"/>
  <c r="B208" i="16" s="1"/>
  <c r="JF192" i="16"/>
  <c r="B192" i="16" s="1"/>
  <c r="JF168" i="16"/>
  <c r="B168" i="16" s="1"/>
  <c r="JF152" i="16"/>
  <c r="B152" i="16" s="1"/>
  <c r="JF136" i="16"/>
  <c r="B136" i="16" s="1"/>
  <c r="JF112" i="16"/>
  <c r="B112" i="16" s="1"/>
  <c r="JF96" i="16"/>
  <c r="B96" i="16" s="1"/>
  <c r="JF88" i="16"/>
  <c r="B88" i="16" s="1"/>
  <c r="JF72" i="16"/>
  <c r="B72" i="16" s="1"/>
  <c r="JF48" i="16"/>
  <c r="B48" i="16" s="1"/>
  <c r="JF789" i="16"/>
  <c r="B789" i="16" s="1"/>
  <c r="JF781" i="16"/>
  <c r="B781" i="16" s="1"/>
  <c r="JF773" i="16"/>
  <c r="B773" i="16" s="1"/>
  <c r="JF577" i="16"/>
  <c r="B577" i="16" s="1"/>
  <c r="JF201" i="16"/>
  <c r="B201" i="16" s="1"/>
  <c r="JF161" i="16"/>
  <c r="B161" i="16" s="1"/>
  <c r="JF105" i="16"/>
  <c r="B105" i="16" s="1"/>
  <c r="JF17" i="16"/>
  <c r="B17" i="16" s="1"/>
  <c r="JF679" i="16"/>
  <c r="B679" i="16" s="1"/>
  <c r="JF285" i="16"/>
  <c r="B285" i="16" s="1"/>
  <c r="JF630" i="16"/>
  <c r="B630" i="16" s="1"/>
  <c r="JF550" i="16"/>
  <c r="B550" i="16" s="1"/>
  <c r="JF542" i="16"/>
  <c r="B542" i="16" s="1"/>
  <c r="JF518" i="16"/>
  <c r="B518" i="16" s="1"/>
  <c r="JF470" i="16"/>
  <c r="B470" i="16" s="1"/>
  <c r="JF454" i="16"/>
  <c r="B454" i="16" s="1"/>
  <c r="JF438" i="16"/>
  <c r="B438" i="16" s="1"/>
  <c r="JF430" i="16"/>
  <c r="B430" i="16" s="1"/>
  <c r="JF398" i="16"/>
  <c r="B398" i="16" s="1"/>
  <c r="JF382" i="16"/>
  <c r="B382" i="16" s="1"/>
  <c r="JF366" i="16"/>
  <c r="B366" i="16" s="1"/>
  <c r="JF358" i="16"/>
  <c r="B358" i="16" s="1"/>
  <c r="JF350" i="16"/>
  <c r="B350" i="16" s="1"/>
  <c r="JF334" i="16"/>
  <c r="B334" i="16" s="1"/>
  <c r="JF318" i="16"/>
  <c r="B318" i="16" s="1"/>
  <c r="JF302" i="16"/>
  <c r="B302" i="16" s="1"/>
  <c r="JF294" i="16"/>
  <c r="B294" i="16" s="1"/>
  <c r="JF286" i="16"/>
  <c r="B286" i="16" s="1"/>
  <c r="JF246" i="16"/>
  <c r="B246" i="16" s="1"/>
  <c r="JF230" i="16"/>
  <c r="B230" i="16" s="1"/>
  <c r="JF206" i="16"/>
  <c r="B206" i="16" s="1"/>
  <c r="JF190" i="16"/>
  <c r="B190" i="16" s="1"/>
  <c r="JF174" i="16"/>
  <c r="B174" i="16" s="1"/>
  <c r="JF142" i="16"/>
  <c r="B142" i="16" s="1"/>
  <c r="JF110" i="16"/>
  <c r="B110" i="16" s="1"/>
  <c r="JF102" i="16"/>
  <c r="B102" i="16" s="1"/>
  <c r="JF86" i="16"/>
  <c r="B86" i="16" s="1"/>
  <c r="JF70" i="16"/>
  <c r="B70" i="16" s="1"/>
  <c r="JF38" i="16"/>
  <c r="B38" i="16" s="1"/>
  <c r="JF765" i="16"/>
  <c r="B765" i="16" s="1"/>
  <c r="JF757" i="16"/>
  <c r="B757" i="16" s="1"/>
  <c r="JF725" i="16"/>
  <c r="B725" i="16" s="1"/>
  <c r="JF717" i="16"/>
  <c r="B717" i="16" s="1"/>
  <c r="JF709" i="16"/>
  <c r="B709" i="16" s="1"/>
  <c r="JF645" i="16"/>
  <c r="B645" i="16" s="1"/>
  <c r="JF637" i="16"/>
  <c r="B637" i="16" s="1"/>
  <c r="JF549" i="16"/>
  <c r="B549" i="16" s="1"/>
  <c r="JF541" i="16"/>
  <c r="B541" i="16" s="1"/>
  <c r="JF533" i="16"/>
  <c r="B533" i="16" s="1"/>
  <c r="JF517" i="16"/>
  <c r="B517" i="16" s="1"/>
  <c r="JF509" i="16"/>
  <c r="B509" i="16" s="1"/>
  <c r="JF493" i="16"/>
  <c r="B493" i="16" s="1"/>
  <c r="JF485" i="16"/>
  <c r="B485" i="16" s="1"/>
  <c r="JF477" i="16"/>
  <c r="B477" i="16" s="1"/>
  <c r="JF469" i="16"/>
  <c r="B469" i="16" s="1"/>
  <c r="JF461" i="16"/>
  <c r="B461" i="16" s="1"/>
  <c r="JF453" i="16"/>
  <c r="B453" i="16" s="1"/>
  <c r="JF445" i="16"/>
  <c r="B445" i="16" s="1"/>
  <c r="JF429" i="16"/>
  <c r="B429" i="16" s="1"/>
  <c r="JF413" i="16"/>
  <c r="B413" i="16" s="1"/>
  <c r="JF397" i="16"/>
  <c r="B397" i="16" s="1"/>
  <c r="JF389" i="16"/>
  <c r="B389" i="16" s="1"/>
  <c r="JF373" i="16"/>
  <c r="B373" i="16" s="1"/>
  <c r="JF365" i="16"/>
  <c r="B365" i="16" s="1"/>
  <c r="JF357" i="16"/>
  <c r="B357" i="16" s="1"/>
  <c r="JF341" i="16"/>
  <c r="B341" i="16" s="1"/>
  <c r="JF333" i="16"/>
  <c r="B333" i="16" s="1"/>
  <c r="JF325" i="16"/>
  <c r="B325" i="16" s="1"/>
  <c r="JF301" i="16"/>
  <c r="B301" i="16" s="1"/>
  <c r="JF261" i="16"/>
  <c r="B261" i="16" s="1"/>
  <c r="JF245" i="16"/>
  <c r="B245" i="16" s="1"/>
  <c r="JF229" i="16"/>
  <c r="B229" i="16" s="1"/>
  <c r="JF213" i="16"/>
  <c r="B213" i="16" s="1"/>
  <c r="JF205" i="16"/>
  <c r="B205" i="16" s="1"/>
  <c r="JF189" i="16"/>
  <c r="B189" i="16" s="1"/>
  <c r="JF173" i="16"/>
  <c r="B173" i="16" s="1"/>
  <c r="JF141" i="16"/>
  <c r="B141" i="16" s="1"/>
  <c r="JF77" i="16"/>
  <c r="B77" i="16" s="1"/>
  <c r="JF61" i="16"/>
  <c r="B61" i="16" s="1"/>
  <c r="JF53" i="16"/>
  <c r="B53" i="16" s="1"/>
  <c r="JF45" i="16"/>
  <c r="B45" i="16" s="1"/>
  <c r="JF37" i="16"/>
  <c r="B37" i="16" s="1"/>
  <c r="JF783" i="16"/>
  <c r="B783" i="16" s="1"/>
  <c r="JF775" i="16"/>
  <c r="B775" i="16" s="1"/>
  <c r="JF759" i="16"/>
  <c r="B759" i="16" s="1"/>
  <c r="JF743" i="16"/>
  <c r="B743" i="16" s="1"/>
  <c r="JF735" i="16"/>
  <c r="B735" i="16" s="1"/>
  <c r="JF727" i="16"/>
  <c r="B727" i="16" s="1"/>
  <c r="JF719" i="16"/>
  <c r="B719" i="16" s="1"/>
  <c r="JF22" i="16"/>
  <c r="B22" i="16" s="1"/>
  <c r="JF711" i="16"/>
  <c r="B711" i="16" s="1"/>
  <c r="JF671" i="16"/>
  <c r="B671" i="16" s="1"/>
  <c r="JF663" i="16"/>
  <c r="B663" i="16" s="1"/>
  <c r="JF655" i="16"/>
  <c r="B655" i="16" s="1"/>
  <c r="JF639" i="16"/>
  <c r="B639" i="16" s="1"/>
  <c r="JF631" i="16"/>
  <c r="B631" i="16" s="1"/>
  <c r="JF623" i="16"/>
  <c r="B623" i="16" s="1"/>
  <c r="JF615" i="16"/>
  <c r="B615" i="16" s="1"/>
  <c r="JF607" i="16"/>
  <c r="B607" i="16" s="1"/>
  <c r="JF583" i="16"/>
  <c r="B583" i="16" s="1"/>
  <c r="JF559" i="16"/>
  <c r="B559" i="16" s="1"/>
  <c r="JF551" i="16"/>
  <c r="B551" i="16" s="1"/>
  <c r="JF543" i="16"/>
  <c r="B543" i="16" s="1"/>
  <c r="JF535" i="16"/>
  <c r="B535" i="16" s="1"/>
  <c r="JF527" i="16"/>
  <c r="B527" i="16" s="1"/>
  <c r="JF519" i="16"/>
  <c r="B519" i="16" s="1"/>
  <c r="JF511" i="16"/>
  <c r="B511" i="16" s="1"/>
  <c r="JF503" i="16"/>
  <c r="B503" i="16" s="1"/>
  <c r="JF495" i="16"/>
  <c r="B495" i="16" s="1"/>
  <c r="JF487" i="16"/>
  <c r="B487" i="16" s="1"/>
  <c r="JF479" i="16"/>
  <c r="B479" i="16" s="1"/>
  <c r="JF463" i="16"/>
  <c r="B463" i="16" s="1"/>
  <c r="JF447" i="16"/>
  <c r="B447" i="16" s="1"/>
  <c r="JF439" i="16"/>
  <c r="B439" i="16" s="1"/>
  <c r="JF423" i="16"/>
  <c r="B423" i="16" s="1"/>
  <c r="JF415" i="16"/>
  <c r="B415" i="16" s="1"/>
  <c r="JF407" i="16"/>
  <c r="B407" i="16" s="1"/>
  <c r="JF399" i="16"/>
  <c r="B399" i="16" s="1"/>
  <c r="JF391" i="16"/>
  <c r="B391" i="16" s="1"/>
  <c r="JF343" i="16"/>
  <c r="B343" i="16" s="1"/>
  <c r="JF335" i="16"/>
  <c r="B335" i="16" s="1"/>
  <c r="JF319" i="16"/>
  <c r="B319" i="16" s="1"/>
  <c r="JF311" i="16"/>
  <c r="B311" i="16" s="1"/>
  <c r="JF271" i="16"/>
  <c r="B271" i="16" s="1"/>
  <c r="JF263" i="16"/>
  <c r="B263" i="16" s="1"/>
  <c r="JF247" i="16"/>
  <c r="B247" i="16" s="1"/>
  <c r="JF231" i="16"/>
  <c r="B231" i="16" s="1"/>
  <c r="JF223" i="16"/>
  <c r="B223" i="16" s="1"/>
  <c r="JF215" i="16"/>
  <c r="B215" i="16" s="1"/>
  <c r="JF199" i="16"/>
  <c r="B199" i="16" s="1"/>
  <c r="JF191" i="16"/>
  <c r="B191" i="16" s="1"/>
  <c r="JF183" i="16"/>
  <c r="B183" i="16" s="1"/>
  <c r="JF175" i="16"/>
  <c r="B175" i="16" s="1"/>
  <c r="JF135" i="16"/>
  <c r="B135" i="16" s="1"/>
  <c r="JF127" i="16"/>
  <c r="B127" i="16" s="1"/>
  <c r="JF119" i="16"/>
  <c r="B119" i="16" s="1"/>
  <c r="JF111" i="16"/>
  <c r="B111" i="16" s="1"/>
  <c r="JF103" i="16"/>
  <c r="B103" i="16" s="1"/>
  <c r="JF95" i="16"/>
  <c r="B95" i="16" s="1"/>
  <c r="JF87" i="16"/>
  <c r="B87" i="16" s="1"/>
  <c r="JF71" i="16"/>
  <c r="B71" i="16" s="1"/>
  <c r="JF55" i="16"/>
  <c r="B55" i="16" s="1"/>
  <c r="JF39" i="16"/>
  <c r="B39" i="16" s="1"/>
  <c r="JF31" i="16"/>
  <c r="B31" i="16" s="1"/>
  <c r="JF23" i="16"/>
  <c r="B23" i="16" s="1"/>
  <c r="JF7" i="16"/>
  <c r="B7" i="16" s="1"/>
  <c r="JF363" i="16"/>
  <c r="B363" i="16" s="1"/>
  <c r="JF227" i="16"/>
  <c r="B227" i="16" s="1"/>
  <c r="JF795" i="16"/>
  <c r="B795" i="16" s="1"/>
  <c r="JF751" i="16"/>
  <c r="B751" i="16" s="1"/>
  <c r="JF701" i="16"/>
  <c r="B701" i="16" s="1"/>
  <c r="JF672" i="16"/>
  <c r="B672" i="16" s="1"/>
  <c r="JF624" i="16"/>
  <c r="B624" i="16" s="1"/>
  <c r="JF591" i="16"/>
  <c r="B591" i="16" s="1"/>
  <c r="JF560" i="16"/>
  <c r="B560" i="16" s="1"/>
  <c r="JF504" i="16"/>
  <c r="B504" i="16" s="1"/>
  <c r="JF488" i="16"/>
  <c r="B488" i="16" s="1"/>
  <c r="JF472" i="16"/>
  <c r="B472" i="16" s="1"/>
  <c r="JF421" i="16"/>
  <c r="B421" i="16" s="1"/>
  <c r="JF327" i="16"/>
  <c r="B327" i="16" s="1"/>
  <c r="JF296" i="16"/>
  <c r="B296" i="16" s="1"/>
  <c r="JF269" i="16"/>
  <c r="B269" i="16" s="1"/>
  <c r="JF165" i="16"/>
  <c r="B165" i="16" s="1"/>
  <c r="JF149" i="16"/>
  <c r="B149" i="16" s="1"/>
  <c r="JF133" i="16"/>
  <c r="B133" i="16" s="1"/>
  <c r="JF64" i="16"/>
  <c r="B64" i="16" s="1"/>
  <c r="JF47" i="16"/>
  <c r="B47" i="16" s="1"/>
  <c r="JF14" i="16"/>
  <c r="B14" i="16" s="1"/>
  <c r="IF64" i="16"/>
  <c r="JF791" i="16"/>
  <c r="B791" i="16" s="1"/>
  <c r="JF696" i="16"/>
  <c r="B696" i="16" s="1"/>
  <c r="JF640" i="16"/>
  <c r="B640" i="16" s="1"/>
  <c r="JF471" i="16"/>
  <c r="B471" i="16" s="1"/>
  <c r="JF432" i="16"/>
  <c r="B432" i="16" s="1"/>
  <c r="JF416" i="16"/>
  <c r="B416" i="16" s="1"/>
  <c r="JF295" i="16"/>
  <c r="B295" i="16" s="1"/>
  <c r="JF280" i="16"/>
  <c r="B280" i="16" s="1"/>
  <c r="JF128" i="16"/>
  <c r="B128" i="16" s="1"/>
  <c r="JF80" i="16"/>
  <c r="B80" i="16" s="1"/>
  <c r="JF13" i="16"/>
  <c r="B13" i="16" s="1"/>
  <c r="JF414" i="16"/>
  <c r="B414" i="16" s="1"/>
  <c r="JF326" i="16"/>
  <c r="B326" i="16" s="1"/>
  <c r="JF254" i="16"/>
  <c r="B254" i="16" s="1"/>
  <c r="JF238" i="16"/>
  <c r="B238" i="16" s="1"/>
  <c r="JF222" i="16"/>
  <c r="B222" i="16" s="1"/>
  <c r="JF707" i="16"/>
  <c r="B707" i="16" s="1"/>
  <c r="JF232" i="16"/>
  <c r="B232" i="16" s="1"/>
  <c r="JF767" i="16"/>
  <c r="B767" i="16" s="1"/>
  <c r="JF736" i="16"/>
  <c r="B736" i="16" s="1"/>
  <c r="JF712" i="16"/>
  <c r="B712" i="16" s="1"/>
  <c r="JF695" i="16"/>
  <c r="B695" i="16" s="1"/>
  <c r="JF664" i="16"/>
  <c r="B664" i="16" s="1"/>
  <c r="JF584" i="16"/>
  <c r="B584" i="16" s="1"/>
  <c r="JF557" i="16"/>
  <c r="B557" i="16" s="1"/>
  <c r="JF536" i="16"/>
  <c r="B536" i="16" s="1"/>
  <c r="JF501" i="16"/>
  <c r="B501" i="16" s="1"/>
  <c r="JF456" i="16"/>
  <c r="B456" i="16" s="1"/>
  <c r="JF383" i="16"/>
  <c r="B383" i="16" s="1"/>
  <c r="JF352" i="16"/>
  <c r="B352" i="16" s="1"/>
  <c r="JF309" i="16"/>
  <c r="B309" i="16" s="1"/>
  <c r="JF279" i="16"/>
  <c r="B279" i="16" s="1"/>
  <c r="JF176" i="16"/>
  <c r="B176" i="16" s="1"/>
  <c r="JF160" i="16"/>
  <c r="B160" i="16" s="1"/>
  <c r="JF144" i="16"/>
  <c r="B144" i="16" s="1"/>
  <c r="JF693" i="16"/>
  <c r="B693" i="16" s="1"/>
  <c r="JF552" i="16"/>
  <c r="B552" i="16" s="1"/>
  <c r="JF455" i="16"/>
  <c r="B455" i="16" s="1"/>
  <c r="JF351" i="16"/>
  <c r="B351" i="16" s="1"/>
  <c r="JF336" i="16"/>
  <c r="B336" i="16" s="1"/>
  <c r="JF320" i="16"/>
  <c r="B320" i="16" s="1"/>
  <c r="JF293" i="16"/>
  <c r="B293" i="16" s="1"/>
  <c r="JF277" i="16"/>
  <c r="B277" i="16" s="1"/>
  <c r="JF262" i="16"/>
  <c r="B262" i="16" s="1"/>
  <c r="JF159" i="16"/>
  <c r="B159" i="16" s="1"/>
  <c r="JF126" i="16"/>
  <c r="B126" i="16" s="1"/>
  <c r="JF24" i="16"/>
  <c r="B24" i="16" s="1"/>
  <c r="JF8" i="16"/>
  <c r="B8" i="16" s="1"/>
  <c r="JF728" i="16"/>
  <c r="B728" i="16" s="1"/>
  <c r="JF688" i="16"/>
  <c r="B688" i="16" s="1"/>
  <c r="JF608" i="16"/>
  <c r="B608" i="16" s="1"/>
  <c r="JF304" i="16"/>
  <c r="B304" i="16" s="1"/>
  <c r="JF288" i="16"/>
  <c r="B288" i="16" s="1"/>
  <c r="JF158" i="16"/>
  <c r="B158" i="16" s="1"/>
  <c r="JF125" i="16"/>
  <c r="B125" i="16" s="1"/>
  <c r="JF56" i="16"/>
  <c r="B56" i="16" s="1"/>
  <c r="JF687" i="16"/>
  <c r="B687" i="16" s="1"/>
  <c r="JF575" i="16"/>
  <c r="B575" i="16" s="1"/>
  <c r="JF528" i="16"/>
  <c r="B528" i="16" s="1"/>
  <c r="JF424" i="16"/>
  <c r="B424" i="16" s="1"/>
  <c r="JF408" i="16"/>
  <c r="B408" i="16" s="1"/>
  <c r="JF376" i="16"/>
  <c r="B376" i="16" s="1"/>
  <c r="JF349" i="16"/>
  <c r="B349" i="16" s="1"/>
  <c r="JF287" i="16"/>
  <c r="B287" i="16" s="1"/>
  <c r="JF272" i="16"/>
  <c r="B272" i="16" s="1"/>
  <c r="JF120" i="16"/>
  <c r="B120" i="16" s="1"/>
  <c r="JF5" i="16"/>
  <c r="B5" i="16" s="1"/>
  <c r="JF431" i="16"/>
  <c r="B431" i="16" s="1"/>
  <c r="JF367" i="16"/>
  <c r="B367" i="16" s="1"/>
  <c r="JF303" i="16"/>
  <c r="B303" i="16" s="1"/>
  <c r="JF239" i="16"/>
  <c r="B239" i="16" s="1"/>
  <c r="JF151" i="16"/>
  <c r="B151" i="16" s="1"/>
  <c r="JF63" i="16"/>
  <c r="B63" i="16" s="1"/>
  <c r="JF680" i="16"/>
  <c r="B680" i="16" s="1"/>
  <c r="JF599" i="16"/>
  <c r="B599" i="16" s="1"/>
  <c r="JF568" i="16"/>
  <c r="B568" i="16" s="1"/>
  <c r="JF375" i="16"/>
  <c r="B375" i="16" s="1"/>
  <c r="JF240" i="16"/>
  <c r="B240" i="16" s="1"/>
  <c r="JF235" i="16"/>
  <c r="B235" i="16" s="1"/>
  <c r="JF648" i="16"/>
  <c r="B648" i="16" s="1"/>
  <c r="JF600" i="16"/>
  <c r="B600" i="16" s="1"/>
  <c r="JF576" i="16"/>
  <c r="B576" i="16" s="1"/>
  <c r="JF513" i="16"/>
  <c r="B513" i="16" s="1"/>
  <c r="JF381" i="16"/>
  <c r="B381" i="16" s="1"/>
  <c r="JF317" i="16"/>
  <c r="B317" i="16" s="1"/>
  <c r="JF253" i="16"/>
  <c r="B253" i="16" s="1"/>
  <c r="JF197" i="16"/>
  <c r="B197" i="16" s="1"/>
  <c r="JF181" i="16"/>
  <c r="B181" i="16" s="1"/>
  <c r="JF109" i="16"/>
  <c r="B109" i="16" s="1"/>
  <c r="JF21" i="16"/>
  <c r="B21" i="16" s="1"/>
  <c r="JF537" i="16"/>
  <c r="B537" i="16" s="1"/>
  <c r="JF521" i="16"/>
  <c r="B521" i="16" s="1"/>
  <c r="JF289" i="16"/>
  <c r="B289" i="16" s="1"/>
  <c r="JF406" i="16"/>
  <c r="B406" i="16" s="1"/>
  <c r="JF342" i="16"/>
  <c r="B342" i="16" s="1"/>
  <c r="JF278" i="16"/>
  <c r="B278" i="16" s="1"/>
  <c r="JF166" i="16"/>
  <c r="B166" i="16" s="1"/>
  <c r="JF94" i="16"/>
  <c r="B94" i="16" s="1"/>
  <c r="JF78" i="16"/>
  <c r="B78" i="16" s="1"/>
  <c r="JF6" i="16"/>
  <c r="B6" i="16" s="1"/>
  <c r="JF264" i="16"/>
  <c r="B264" i="16" s="1"/>
  <c r="JF224" i="16"/>
  <c r="B224" i="16" s="1"/>
  <c r="JF104" i="16"/>
  <c r="B104" i="16" s="1"/>
  <c r="JF40" i="16"/>
  <c r="B40" i="16" s="1"/>
  <c r="JF207" i="16"/>
  <c r="B207" i="16" s="1"/>
  <c r="JF143" i="16"/>
  <c r="B143" i="16" s="1"/>
  <c r="JF79" i="16"/>
  <c r="B79" i="16" s="1"/>
  <c r="JF15" i="16"/>
  <c r="B15" i="16" s="1"/>
  <c r="JF774" i="16"/>
  <c r="B774" i="16" s="1"/>
  <c r="JF622" i="16"/>
  <c r="B622" i="16" s="1"/>
  <c r="JF534" i="16"/>
  <c r="B534" i="16" s="1"/>
  <c r="JF486" i="16"/>
  <c r="B486" i="16" s="1"/>
  <c r="JF182" i="16"/>
  <c r="B182" i="16" s="1"/>
  <c r="JF118" i="16"/>
  <c r="B118" i="16" s="1"/>
  <c r="JF54" i="16"/>
  <c r="B54" i="16" s="1"/>
  <c r="JF605" i="16"/>
  <c r="B605" i="16" s="1"/>
  <c r="JF221" i="16"/>
  <c r="B221" i="16" s="1"/>
  <c r="JF157" i="16"/>
  <c r="B157" i="16" s="1"/>
  <c r="JF93" i="16"/>
  <c r="B93" i="16" s="1"/>
  <c r="JF29" i="16"/>
  <c r="B29" i="16" s="1"/>
  <c r="JF691" i="16"/>
  <c r="B691" i="16" s="1"/>
  <c r="JF163" i="16"/>
  <c r="B163" i="16" s="1"/>
  <c r="JF669" i="16"/>
  <c r="B669" i="16" s="1"/>
  <c r="JF621" i="16"/>
  <c r="B621" i="16" s="1"/>
  <c r="JF597" i="16"/>
  <c r="B597" i="16" s="1"/>
  <c r="JF609" i="16"/>
  <c r="B609" i="16" s="1"/>
  <c r="JF769" i="16"/>
  <c r="B769" i="16" s="1"/>
  <c r="JF625" i="16"/>
  <c r="B625" i="16" s="1"/>
  <c r="JF545" i="16"/>
  <c r="B545" i="16" s="1"/>
  <c r="JF750" i="16"/>
  <c r="B750" i="16" s="1"/>
  <c r="JF670" i="16"/>
  <c r="B670" i="16" s="1"/>
  <c r="JF662" i="16"/>
  <c r="B662" i="16" s="1"/>
  <c r="JF755" i="16"/>
  <c r="B755" i="16" s="1"/>
  <c r="JF659" i="16"/>
  <c r="B659" i="16" s="1"/>
  <c r="JF627" i="16"/>
  <c r="B627" i="16" s="1"/>
  <c r="JF563" i="16"/>
  <c r="B563" i="16" s="1"/>
  <c r="JF435" i="16"/>
  <c r="B435" i="16" s="1"/>
  <c r="JF427" i="16"/>
  <c r="B427" i="16" s="1"/>
  <c r="JF299" i="16"/>
  <c r="B299" i="16" s="1"/>
  <c r="JF259" i="16"/>
  <c r="B259" i="16" s="1"/>
  <c r="JF243" i="16"/>
  <c r="B243" i="16" s="1"/>
  <c r="JF187" i="16"/>
  <c r="B187" i="16" s="1"/>
  <c r="JF179" i="16"/>
  <c r="B179" i="16" s="1"/>
  <c r="JF171" i="16"/>
  <c r="B171" i="16" s="1"/>
  <c r="JF115" i="16"/>
  <c r="B115" i="16" s="1"/>
  <c r="JF107" i="16"/>
  <c r="B107" i="16" s="1"/>
  <c r="JF99" i="16"/>
  <c r="B99" i="16" s="1"/>
  <c r="JF67" i="16"/>
  <c r="B67" i="16" s="1"/>
  <c r="JF51" i="16"/>
  <c r="B51" i="16" s="1"/>
  <c r="JF43" i="16"/>
  <c r="B43" i="16" s="1"/>
  <c r="JF749" i="16"/>
  <c r="B749" i="16" s="1"/>
  <c r="JF685" i="16"/>
  <c r="B685" i="16" s="1"/>
  <c r="JF661" i="16"/>
  <c r="B661" i="16" s="1"/>
  <c r="JF613" i="16"/>
  <c r="B613" i="16" s="1"/>
  <c r="JF589" i="16"/>
  <c r="B589" i="16" s="1"/>
  <c r="JF581" i="16"/>
  <c r="B581" i="16" s="1"/>
  <c r="JF565" i="16"/>
  <c r="B565" i="16" s="1"/>
  <c r="JF741" i="16"/>
  <c r="B741" i="16" s="1"/>
  <c r="JF702" i="16"/>
  <c r="B702" i="16" s="1"/>
  <c r="JF569" i="16"/>
  <c r="B569" i="16" s="1"/>
  <c r="JF681" i="16"/>
  <c r="B681" i="16" s="1"/>
  <c r="JF362" i="16"/>
  <c r="B362" i="16" s="1"/>
  <c r="JF330" i="16"/>
  <c r="B330" i="16" s="1"/>
  <c r="JF226" i="16"/>
  <c r="B226" i="16" s="1"/>
  <c r="JF194" i="16"/>
  <c r="B194" i="16" s="1"/>
  <c r="JF90" i="16"/>
  <c r="B90" i="16" s="1"/>
  <c r="JF58" i="16"/>
  <c r="B58" i="16" s="1"/>
  <c r="JF35" i="16"/>
  <c r="B35" i="16" s="1"/>
  <c r="JF747" i="16"/>
  <c r="B747" i="16" s="1"/>
  <c r="JF739" i="16"/>
  <c r="B739" i="16" s="1"/>
  <c r="JF683" i="16"/>
  <c r="B683" i="16" s="1"/>
  <c r="JF675" i="16"/>
  <c r="B675" i="16" s="1"/>
  <c r="JF619" i="16"/>
  <c r="B619" i="16" s="1"/>
  <c r="JF611" i="16"/>
  <c r="B611" i="16" s="1"/>
  <c r="JF555" i="16"/>
  <c r="B555" i="16" s="1"/>
  <c r="JF547" i="16"/>
  <c r="B547" i="16" s="1"/>
  <c r="JF539" i="16"/>
  <c r="B539" i="16" s="1"/>
  <c r="JF491" i="16"/>
  <c r="B491" i="16" s="1"/>
  <c r="JF483" i="16"/>
  <c r="B483" i="16" s="1"/>
  <c r="JF467" i="16"/>
  <c r="B467" i="16" s="1"/>
  <c r="JF451" i="16"/>
  <c r="B451" i="16" s="1"/>
  <c r="JF419" i="16"/>
  <c r="B419" i="16" s="1"/>
  <c r="JF403" i="16"/>
  <c r="B403" i="16" s="1"/>
  <c r="JF355" i="16"/>
  <c r="B355" i="16" s="1"/>
  <c r="JF315" i="16"/>
  <c r="B315" i="16" s="1"/>
  <c r="JF291" i="16"/>
  <c r="B291" i="16" s="1"/>
  <c r="JF371" i="16"/>
  <c r="B371" i="16" s="1"/>
  <c r="JF499" i="16"/>
  <c r="B499" i="16" s="1"/>
  <c r="JF307" i="16"/>
  <c r="B307" i="16" s="1"/>
  <c r="JF782" i="16"/>
  <c r="B782" i="16" s="1"/>
  <c r="JF758" i="16"/>
  <c r="B758" i="16" s="1"/>
  <c r="JF742" i="16"/>
  <c r="B742" i="16" s="1"/>
  <c r="JF734" i="16"/>
  <c r="B734" i="16" s="1"/>
  <c r="JF686" i="16"/>
  <c r="B686" i="16" s="1"/>
  <c r="JF678" i="16"/>
  <c r="B678" i="16" s="1"/>
  <c r="JF598" i="16"/>
  <c r="B598" i="16" s="1"/>
  <c r="JF590" i="16"/>
  <c r="B590" i="16" s="1"/>
  <c r="JF582" i="16"/>
  <c r="B582" i="16" s="1"/>
  <c r="JF526" i="16"/>
  <c r="B526" i="16" s="1"/>
  <c r="JF790" i="16"/>
  <c r="B790" i="16" s="1"/>
  <c r="JF566" i="16"/>
  <c r="B566" i="16" s="1"/>
  <c r="JF494" i="16"/>
  <c r="B494" i="16" s="1"/>
  <c r="JF738" i="16"/>
  <c r="B738" i="16" s="1"/>
  <c r="JF706" i="16"/>
  <c r="B706" i="16" s="1"/>
  <c r="JF602" i="16"/>
  <c r="B602" i="16" s="1"/>
  <c r="JF570" i="16"/>
  <c r="B570" i="16" s="1"/>
  <c r="JF498" i="16"/>
  <c r="B498" i="16" s="1"/>
  <c r="JF466" i="16"/>
  <c r="B466" i="16" s="1"/>
  <c r="JF766" i="16"/>
  <c r="B766" i="16" s="1"/>
  <c r="JF733" i="16"/>
  <c r="B733" i="16" s="1"/>
  <c r="JF689" i="16"/>
  <c r="B689" i="16" s="1"/>
  <c r="JF677" i="16"/>
  <c r="B677" i="16" s="1"/>
  <c r="JF646" i="16"/>
  <c r="B646" i="16" s="1"/>
  <c r="JF617" i="16"/>
  <c r="B617" i="16" s="1"/>
  <c r="JF573" i="16"/>
  <c r="B573" i="16" s="1"/>
  <c r="JF697" i="16"/>
  <c r="B697" i="16" s="1"/>
  <c r="JF726" i="16"/>
  <c r="B726" i="16" s="1"/>
  <c r="JF653" i="16"/>
  <c r="B653" i="16" s="1"/>
  <c r="JF614" i="16"/>
  <c r="B614" i="16" s="1"/>
  <c r="JF786" i="16"/>
  <c r="B786" i="16" s="1"/>
  <c r="JF770" i="16"/>
  <c r="B770" i="16" s="1"/>
  <c r="JF762" i="16"/>
  <c r="B762" i="16" s="1"/>
  <c r="JF754" i="16"/>
  <c r="B754" i="16" s="1"/>
  <c r="JF722" i="16"/>
  <c r="B722" i="16" s="1"/>
  <c r="JF714" i="16"/>
  <c r="B714" i="16" s="1"/>
  <c r="JF690" i="16"/>
  <c r="B690" i="16" s="1"/>
  <c r="JF682" i="16"/>
  <c r="B682" i="16" s="1"/>
  <c r="JF674" i="16"/>
  <c r="B674" i="16" s="1"/>
  <c r="JF658" i="16"/>
  <c r="B658" i="16" s="1"/>
  <c r="JF650" i="16"/>
  <c r="B650" i="16" s="1"/>
  <c r="JF642" i="16"/>
  <c r="B642" i="16" s="1"/>
  <c r="JF634" i="16"/>
  <c r="B634" i="16" s="1"/>
  <c r="JF626" i="16"/>
  <c r="B626" i="16" s="1"/>
  <c r="JF618" i="16"/>
  <c r="B618" i="16" s="1"/>
  <c r="JF578" i="16"/>
  <c r="B578" i="16" s="1"/>
  <c r="JF522" i="16"/>
  <c r="B522" i="16" s="1"/>
  <c r="JF482" i="16"/>
  <c r="B482" i="16" s="1"/>
  <c r="JF450" i="16"/>
  <c r="B450" i="16" s="1"/>
  <c r="JF442" i="16"/>
  <c r="B442" i="16" s="1"/>
  <c r="JF434" i="16"/>
  <c r="B434" i="16" s="1"/>
  <c r="JF418" i="16"/>
  <c r="B418" i="16" s="1"/>
  <c r="JF410" i="16"/>
  <c r="B410" i="16" s="1"/>
  <c r="JF402" i="16"/>
  <c r="B402" i="16" s="1"/>
  <c r="JF394" i="16"/>
  <c r="B394" i="16" s="1"/>
  <c r="JF386" i="16"/>
  <c r="B386" i="16" s="1"/>
  <c r="JF378" i="16"/>
  <c r="B378" i="16" s="1"/>
  <c r="JF370" i="16"/>
  <c r="B370" i="16" s="1"/>
  <c r="JF346" i="16"/>
  <c r="B346" i="16" s="1"/>
  <c r="JF338" i="16"/>
  <c r="B338" i="16" s="1"/>
  <c r="JF306" i="16"/>
  <c r="B306" i="16" s="1"/>
  <c r="JF298" i="16"/>
  <c r="B298" i="16" s="1"/>
  <c r="JF258" i="16"/>
  <c r="B258" i="16" s="1"/>
  <c r="JF250" i="16"/>
  <c r="B250" i="16" s="1"/>
  <c r="JF186" i="16"/>
  <c r="B186" i="16" s="1"/>
  <c r="JF178" i="16"/>
  <c r="B178" i="16" s="1"/>
  <c r="JF170" i="16"/>
  <c r="B170" i="16" s="1"/>
  <c r="JF154" i="16"/>
  <c r="B154" i="16" s="1"/>
  <c r="JF146" i="16"/>
  <c r="B146" i="16" s="1"/>
  <c r="JF106" i="16"/>
  <c r="B106" i="16" s="1"/>
  <c r="JF74" i="16"/>
  <c r="B74" i="16" s="1"/>
  <c r="JF66" i="16"/>
  <c r="B66" i="16" s="1"/>
  <c r="JF42" i="16"/>
  <c r="B42" i="16" s="1"/>
  <c r="JF34" i="16"/>
  <c r="B34" i="16" s="1"/>
  <c r="JF26" i="16"/>
  <c r="B26" i="16" s="1"/>
  <c r="JF10" i="16"/>
  <c r="B10" i="16" s="1"/>
  <c r="JF654" i="16"/>
  <c r="B654" i="16" s="1"/>
  <c r="JF558" i="16"/>
  <c r="B558" i="16" s="1"/>
  <c r="JF638" i="16"/>
  <c r="B638" i="16" s="1"/>
  <c r="JF710" i="16"/>
  <c r="B710" i="16" s="1"/>
  <c r="JF502" i="16"/>
  <c r="B502" i="16" s="1"/>
  <c r="JF574" i="16"/>
  <c r="B574" i="16" s="1"/>
  <c r="JF478" i="16"/>
  <c r="B478" i="16" s="1"/>
  <c r="JF718" i="16"/>
  <c r="B718" i="16" s="1"/>
  <c r="JF694" i="16"/>
  <c r="B694" i="16" s="1"/>
  <c r="JF510" i="16"/>
  <c r="B510" i="16" s="1"/>
  <c r="JF606" i="16"/>
  <c r="B606" i="16" s="1"/>
  <c r="JF730" i="16"/>
  <c r="B730" i="16" s="1"/>
  <c r="JF698" i="16"/>
  <c r="B698" i="16" s="1"/>
  <c r="JF594" i="16"/>
  <c r="B594" i="16" s="1"/>
  <c r="JF490" i="16"/>
  <c r="B490" i="16" s="1"/>
  <c r="JF458" i="16"/>
  <c r="B458" i="16" s="1"/>
  <c r="JF354" i="16"/>
  <c r="B354" i="16" s="1"/>
  <c r="JF322" i="16"/>
  <c r="B322" i="16" s="1"/>
  <c r="JF218" i="16"/>
  <c r="B218" i="16" s="1"/>
  <c r="JF114" i="16"/>
  <c r="B114" i="16" s="1"/>
  <c r="JF82" i="16"/>
  <c r="B82" i="16" s="1"/>
  <c r="JF666" i="16"/>
  <c r="B666" i="16" s="1"/>
  <c r="JF562" i="16"/>
  <c r="B562" i="16" s="1"/>
  <c r="JF530" i="16"/>
  <c r="B530" i="16" s="1"/>
  <c r="JF426" i="16"/>
  <c r="B426" i="16" s="1"/>
  <c r="JF290" i="16"/>
  <c r="B290" i="16" s="1"/>
  <c r="JF122" i="16"/>
  <c r="B122" i="16" s="1"/>
  <c r="JF50" i="16"/>
  <c r="B50" i="16" s="1"/>
  <c r="JF18" i="16"/>
  <c r="B18" i="16" s="1"/>
  <c r="JF778" i="16"/>
  <c r="B778" i="16" s="1"/>
  <c r="JF538" i="16"/>
  <c r="B538" i="16" s="1"/>
  <c r="JF506" i="16"/>
  <c r="B506" i="16" s="1"/>
  <c r="JF266" i="16"/>
  <c r="B266" i="16" s="1"/>
  <c r="JF162" i="16"/>
  <c r="B162" i="16" s="1"/>
  <c r="JF130" i="16"/>
  <c r="B130" i="16" s="1"/>
  <c r="JF746" i="16"/>
  <c r="B746" i="16" s="1"/>
  <c r="JF610" i="16"/>
  <c r="B610" i="16" s="1"/>
  <c r="JF474" i="16"/>
  <c r="B474" i="16" s="1"/>
  <c r="JF234" i="16"/>
  <c r="B234" i="16" s="1"/>
  <c r="JF202" i="16"/>
  <c r="B202" i="16" s="1"/>
  <c r="JF98" i="16"/>
  <c r="B98" i="16" s="1"/>
  <c r="JF546" i="16"/>
  <c r="B546" i="16" s="1"/>
  <c r="JF514" i="16"/>
  <c r="B514" i="16" s="1"/>
  <c r="JF274" i="16"/>
  <c r="B274" i="16" s="1"/>
  <c r="JF138" i="16"/>
  <c r="B138" i="16" s="1"/>
  <c r="JF586" i="16"/>
  <c r="B586" i="16" s="1"/>
  <c r="JF314" i="16"/>
  <c r="B314" i="16" s="1"/>
  <c r="JF242" i="16"/>
  <c r="B242" i="16" s="1"/>
  <c r="JF210" i="16"/>
  <c r="B210" i="16" s="1"/>
  <c r="JF554" i="16"/>
  <c r="B554" i="16" s="1"/>
  <c r="JF282" i="16"/>
  <c r="B282" i="16" s="1"/>
  <c r="JF763" i="16"/>
  <c r="B763" i="16" s="1"/>
  <c r="JF699" i="16"/>
  <c r="B699" i="16" s="1"/>
  <c r="JF635" i="16"/>
  <c r="B635" i="16" s="1"/>
  <c r="JF571" i="16"/>
  <c r="B571" i="16" s="1"/>
  <c r="JF507" i="16"/>
  <c r="B507" i="16" s="1"/>
  <c r="JF443" i="16"/>
  <c r="B443" i="16" s="1"/>
  <c r="JF379" i="16"/>
  <c r="B379" i="16" s="1"/>
  <c r="JF251" i="16"/>
  <c r="B251" i="16" s="1"/>
  <c r="JF123" i="16"/>
  <c r="B123" i="16" s="1"/>
  <c r="JF59" i="16"/>
  <c r="B59" i="16" s="1"/>
  <c r="JF771" i="16"/>
  <c r="B771" i="16" s="1"/>
  <c r="JF643" i="16"/>
  <c r="B643" i="16" s="1"/>
  <c r="JF579" i="16"/>
  <c r="B579" i="16" s="1"/>
  <c r="JF515" i="16"/>
  <c r="B515" i="16" s="1"/>
  <c r="JF387" i="16"/>
  <c r="B387" i="16" s="1"/>
  <c r="JF323" i="16"/>
  <c r="B323" i="16" s="1"/>
  <c r="JF195" i="16"/>
  <c r="B195" i="16" s="1"/>
  <c r="JF131" i="16"/>
  <c r="B131" i="16" s="1"/>
  <c r="JF779" i="16"/>
  <c r="B779" i="16" s="1"/>
  <c r="JF715" i="16"/>
  <c r="B715" i="16" s="1"/>
  <c r="JF651" i="16"/>
  <c r="B651" i="16" s="1"/>
  <c r="JF587" i="16"/>
  <c r="B587" i="16" s="1"/>
  <c r="JF523" i="16"/>
  <c r="B523" i="16" s="1"/>
  <c r="JF459" i="16"/>
  <c r="B459" i="16" s="1"/>
  <c r="JF395" i="16"/>
  <c r="B395" i="16" s="1"/>
  <c r="JF331" i="16"/>
  <c r="B331" i="16" s="1"/>
  <c r="JF267" i="16"/>
  <c r="B267" i="16" s="1"/>
  <c r="JF203" i="16"/>
  <c r="B203" i="16" s="1"/>
  <c r="JF139" i="16"/>
  <c r="B139" i="16" s="1"/>
  <c r="JF75" i="16"/>
  <c r="B75" i="16" s="1"/>
  <c r="JF11" i="16"/>
  <c r="B11" i="16" s="1"/>
  <c r="JF787" i="16"/>
  <c r="B787" i="16" s="1"/>
  <c r="JF723" i="16"/>
  <c r="B723" i="16" s="1"/>
  <c r="JF595" i="16"/>
  <c r="B595" i="16" s="1"/>
  <c r="JF531" i="16"/>
  <c r="B531" i="16" s="1"/>
  <c r="JF339" i="16"/>
  <c r="B339" i="16" s="1"/>
  <c r="JF275" i="16"/>
  <c r="B275" i="16" s="1"/>
  <c r="JF211" i="16"/>
  <c r="B211" i="16" s="1"/>
  <c r="JF147" i="16"/>
  <c r="B147" i="16" s="1"/>
  <c r="JF83" i="16"/>
  <c r="B83" i="16" s="1"/>
  <c r="JF19" i="16"/>
  <c r="B19" i="16" s="1"/>
  <c r="JF731" i="16"/>
  <c r="B731" i="16" s="1"/>
  <c r="JF667" i="16"/>
  <c r="B667" i="16" s="1"/>
  <c r="JF603" i="16"/>
  <c r="B603" i="16" s="1"/>
  <c r="JF475" i="16"/>
  <c r="B475" i="16" s="1"/>
  <c r="JF411" i="16"/>
  <c r="B411" i="16" s="1"/>
  <c r="JF347" i="16"/>
  <c r="B347" i="16" s="1"/>
  <c r="JF283" i="16"/>
  <c r="B283" i="16" s="1"/>
  <c r="JF219" i="16"/>
  <c r="B219" i="16" s="1"/>
  <c r="JF155" i="16"/>
  <c r="B155" i="16" s="1"/>
  <c r="JF91" i="16"/>
  <c r="B91" i="16" s="1"/>
  <c r="JF27" i="16"/>
  <c r="B27" i="16" s="1"/>
  <c r="JF660" i="16"/>
  <c r="B660" i="16" s="1"/>
  <c r="JF580" i="16"/>
  <c r="B580" i="16" s="1"/>
  <c r="JF516" i="16"/>
  <c r="B516" i="16" s="1"/>
  <c r="JF476" i="16"/>
  <c r="B476" i="16" s="1"/>
  <c r="JF428" i="16"/>
  <c r="B428" i="16" s="1"/>
  <c r="JF380" i="16"/>
  <c r="B380" i="16" s="1"/>
  <c r="JF316" i="16"/>
  <c r="B316" i="16" s="1"/>
  <c r="JF252" i="16"/>
  <c r="B252" i="16" s="1"/>
  <c r="JF188" i="16"/>
  <c r="B188" i="16" s="1"/>
  <c r="JF148" i="16"/>
  <c r="B148" i="16" s="1"/>
  <c r="JF68" i="16"/>
  <c r="B68" i="16" s="1"/>
  <c r="JF12" i="16"/>
  <c r="B12" i="16" s="1"/>
  <c r="JF628" i="16"/>
  <c r="B628" i="16" s="1"/>
  <c r="JF556" i="16"/>
  <c r="B556" i="16" s="1"/>
  <c r="JF500" i="16"/>
  <c r="B500" i="16" s="1"/>
  <c r="JF444" i="16"/>
  <c r="B444" i="16" s="1"/>
  <c r="JF372" i="16"/>
  <c r="B372" i="16" s="1"/>
  <c r="JF348" i="16"/>
  <c r="B348" i="16" s="1"/>
  <c r="JF308" i="16"/>
  <c r="B308" i="16" s="1"/>
  <c r="JF244" i="16"/>
  <c r="B244" i="16" s="1"/>
  <c r="JF204" i="16"/>
  <c r="B204" i="16" s="1"/>
  <c r="JF132" i="16"/>
  <c r="B132" i="16" s="1"/>
  <c r="JF84" i="16"/>
  <c r="B84" i="16" s="1"/>
  <c r="JF28" i="16"/>
  <c r="B28" i="16" s="1"/>
  <c r="JF676" i="16"/>
  <c r="B676" i="16" s="1"/>
  <c r="JF620" i="16"/>
  <c r="B620" i="16" s="1"/>
  <c r="JF572" i="16"/>
  <c r="B572" i="16" s="1"/>
  <c r="JF532" i="16"/>
  <c r="B532" i="16" s="1"/>
  <c r="JF460" i="16"/>
  <c r="B460" i="16" s="1"/>
  <c r="JF396" i="16"/>
  <c r="B396" i="16" s="1"/>
  <c r="JF332" i="16"/>
  <c r="B332" i="16" s="1"/>
  <c r="JF276" i="16"/>
  <c r="B276" i="16" s="1"/>
  <c r="JF220" i="16"/>
  <c r="B220" i="16" s="1"/>
  <c r="JF156" i="16"/>
  <c r="B156" i="16" s="1"/>
  <c r="JF92" i="16"/>
  <c r="B92" i="16" s="1"/>
  <c r="JF20" i="16"/>
  <c r="B20" i="16" s="1"/>
  <c r="JF668" i="16"/>
  <c r="B668" i="16" s="1"/>
  <c r="JF612" i="16"/>
  <c r="B612" i="16" s="1"/>
  <c r="JF564" i="16"/>
  <c r="B564" i="16" s="1"/>
  <c r="JF524" i="16"/>
  <c r="B524" i="16" s="1"/>
  <c r="JF468" i="16"/>
  <c r="B468" i="16" s="1"/>
  <c r="JF404" i="16"/>
  <c r="B404" i="16" s="1"/>
  <c r="JF356" i="16"/>
  <c r="B356" i="16" s="1"/>
  <c r="JF300" i="16"/>
  <c r="B300" i="16" s="1"/>
  <c r="JF260" i="16"/>
  <c r="B260" i="16" s="1"/>
  <c r="JF212" i="16"/>
  <c r="B212" i="16" s="1"/>
  <c r="JF164" i="16"/>
  <c r="B164" i="16" s="1"/>
  <c r="JF124" i="16"/>
  <c r="B124" i="16" s="1"/>
  <c r="JF76" i="16"/>
  <c r="B76" i="16" s="1"/>
  <c r="JF36" i="16"/>
  <c r="B36" i="16" s="1"/>
  <c r="JF788" i="16"/>
  <c r="B788" i="16" s="1"/>
  <c r="JF780" i="16"/>
  <c r="B780" i="16" s="1"/>
  <c r="JF772" i="16"/>
  <c r="B772" i="16" s="1"/>
  <c r="JF764" i="16"/>
  <c r="B764" i="16" s="1"/>
  <c r="JF756" i="16"/>
  <c r="B756" i="16" s="1"/>
  <c r="JF748" i="16"/>
  <c r="B748" i="16" s="1"/>
  <c r="JF740" i="16"/>
  <c r="B740" i="16" s="1"/>
  <c r="JF732" i="16"/>
  <c r="B732" i="16" s="1"/>
  <c r="JF724" i="16"/>
  <c r="B724" i="16" s="1"/>
  <c r="JF716" i="16"/>
  <c r="B716" i="16" s="1"/>
  <c r="JF708" i="16"/>
  <c r="B708" i="16" s="1"/>
  <c r="JF700" i="16"/>
  <c r="B700" i="16" s="1"/>
  <c r="JF692" i="16"/>
  <c r="B692" i="16" s="1"/>
  <c r="JF652" i="16"/>
  <c r="B652" i="16" s="1"/>
  <c r="JF596" i="16"/>
  <c r="B596" i="16" s="1"/>
  <c r="JF540" i="16"/>
  <c r="B540" i="16" s="1"/>
  <c r="JF492" i="16"/>
  <c r="B492" i="16" s="1"/>
  <c r="JF436" i="16"/>
  <c r="B436" i="16" s="1"/>
  <c r="JF420" i="16"/>
  <c r="B420" i="16" s="1"/>
  <c r="JF364" i="16"/>
  <c r="B364" i="16" s="1"/>
  <c r="JF292" i="16"/>
  <c r="B292" i="16" s="1"/>
  <c r="JF236" i="16"/>
  <c r="B236" i="16" s="1"/>
  <c r="JF172" i="16"/>
  <c r="B172" i="16" s="1"/>
  <c r="JF116" i="16"/>
  <c r="B116" i="16" s="1"/>
  <c r="JF44" i="16"/>
  <c r="B44" i="16" s="1"/>
  <c r="JF684" i="16"/>
  <c r="B684" i="16" s="1"/>
  <c r="JF644" i="16"/>
  <c r="B644" i="16" s="1"/>
  <c r="JF588" i="16"/>
  <c r="B588" i="16" s="1"/>
  <c r="JF508" i="16"/>
  <c r="B508" i="16" s="1"/>
  <c r="JF452" i="16"/>
  <c r="B452" i="16" s="1"/>
  <c r="JF388" i="16"/>
  <c r="B388" i="16" s="1"/>
  <c r="JF324" i="16"/>
  <c r="B324" i="16" s="1"/>
  <c r="JF268" i="16"/>
  <c r="B268" i="16" s="1"/>
  <c r="JF196" i="16"/>
  <c r="B196" i="16" s="1"/>
  <c r="JF140" i="16"/>
  <c r="B140" i="16" s="1"/>
  <c r="JF100" i="16"/>
  <c r="B100" i="16" s="1"/>
  <c r="JF52" i="16"/>
  <c r="B52" i="16" s="1"/>
  <c r="JF636" i="16"/>
  <c r="B636" i="16" s="1"/>
  <c r="JF604" i="16"/>
  <c r="B604" i="16" s="1"/>
  <c r="JF548" i="16"/>
  <c r="B548" i="16" s="1"/>
  <c r="JF484" i="16"/>
  <c r="B484" i="16" s="1"/>
  <c r="JF412" i="16"/>
  <c r="B412" i="16" s="1"/>
  <c r="JF340" i="16"/>
  <c r="B340" i="16" s="1"/>
  <c r="JF284" i="16"/>
  <c r="B284" i="16" s="1"/>
  <c r="JF228" i="16"/>
  <c r="B228" i="16" s="1"/>
  <c r="JF180" i="16"/>
  <c r="B180" i="16" s="1"/>
  <c r="JF108" i="16"/>
  <c r="B108" i="16" s="1"/>
  <c r="JF60" i="16"/>
  <c r="B60" i="16" s="1"/>
  <c r="IF751" i="16"/>
  <c r="IE758" i="16"/>
  <c r="A758" i="16" s="1"/>
  <c r="IE8" i="16"/>
  <c r="A8" i="16" s="1"/>
  <c r="IE54" i="16"/>
  <c r="A54" i="16" s="1"/>
  <c r="IF753" i="16"/>
  <c r="IF769" i="16"/>
  <c r="IF7" i="16"/>
  <c r="IF41" i="16"/>
  <c r="IF55" i="16"/>
  <c r="IF57" i="16"/>
  <c r="IF79" i="16"/>
  <c r="IF31" i="16"/>
  <c r="IF33" i="16"/>
  <c r="IF53" i="16"/>
  <c r="IF63" i="16"/>
  <c r="IF15" i="16"/>
  <c r="IF17" i="16"/>
  <c r="IF25" i="16"/>
  <c r="IF47" i="16"/>
  <c r="IF9" i="16"/>
  <c r="IE22" i="16"/>
  <c r="A22" i="16" s="1"/>
  <c r="IF81" i="16"/>
  <c r="IF87" i="16"/>
  <c r="IE88" i="16"/>
  <c r="A88" i="16" s="1"/>
  <c r="IF89" i="16"/>
  <c r="IF95" i="16"/>
  <c r="IF97" i="16"/>
  <c r="IE102" i="16"/>
  <c r="A102" i="16" s="1"/>
  <c r="IF103" i="16"/>
  <c r="IF104" i="16"/>
  <c r="IF105" i="16"/>
  <c r="IF107" i="16"/>
  <c r="IF110" i="16"/>
  <c r="IF111" i="16"/>
  <c r="IF113" i="16"/>
  <c r="IE117" i="16"/>
  <c r="A117" i="16" s="1"/>
  <c r="IE118" i="16"/>
  <c r="A118" i="16" s="1"/>
  <c r="IF119" i="16"/>
  <c r="IF121" i="16"/>
  <c r="IF126" i="16"/>
  <c r="IF127" i="16"/>
  <c r="IF129" i="16"/>
  <c r="IF133" i="16"/>
  <c r="IE134" i="16"/>
  <c r="A134" i="16" s="1"/>
  <c r="IF137" i="16"/>
  <c r="IF139" i="16"/>
  <c r="IF143" i="16"/>
  <c r="IF145" i="16"/>
  <c r="IF147" i="16"/>
  <c r="IF150" i="16"/>
  <c r="IF153" i="16"/>
  <c r="IF158" i="16"/>
  <c r="IF159" i="16"/>
  <c r="IF160" i="16"/>
  <c r="IF161" i="16"/>
  <c r="IF163" i="16"/>
  <c r="IF166" i="16"/>
  <c r="IF167" i="16"/>
  <c r="IF168" i="16"/>
  <c r="IF169" i="16"/>
  <c r="IF175" i="16"/>
  <c r="IE176" i="16"/>
  <c r="A176" i="16" s="1"/>
  <c r="IF177" i="16"/>
  <c r="IF179" i="16"/>
  <c r="IF181" i="16"/>
  <c r="IF187" i="16"/>
  <c r="IF191" i="16"/>
  <c r="IF193" i="16"/>
  <c r="IF195" i="16"/>
  <c r="IE197" i="16"/>
  <c r="A197" i="16" s="1"/>
  <c r="IF199" i="16"/>
  <c r="IF201" i="16"/>
  <c r="IF207" i="16"/>
  <c r="IF209" i="16"/>
  <c r="IF211" i="16"/>
  <c r="IF213" i="16"/>
  <c r="IF214" i="16"/>
  <c r="IE215" i="16"/>
  <c r="A215" i="16" s="1"/>
  <c r="IF216" i="16"/>
  <c r="IF217" i="16"/>
  <c r="IF219" i="16"/>
  <c r="IF223" i="16"/>
  <c r="IF225" i="16"/>
  <c r="IF227" i="16"/>
  <c r="IE229" i="16"/>
  <c r="A229" i="16" s="1"/>
  <c r="IF230" i="16"/>
  <c r="IF231" i="16"/>
  <c r="IF233" i="16"/>
  <c r="IF235" i="16"/>
  <c r="IF239" i="16"/>
  <c r="IE241" i="16"/>
  <c r="A241" i="16" s="1"/>
  <c r="IF243" i="16"/>
  <c r="IF246" i="16"/>
  <c r="IF247" i="16"/>
  <c r="IF249" i="16"/>
  <c r="IF255" i="16"/>
  <c r="IE256" i="16"/>
  <c r="A256" i="16" s="1"/>
  <c r="IF257" i="16"/>
  <c r="IF579" i="16"/>
  <c r="IF655" i="16"/>
  <c r="IF669" i="16"/>
  <c r="IF673" i="16"/>
  <c r="IF677" i="16"/>
  <c r="IF778" i="16"/>
  <c r="IF782" i="16"/>
  <c r="IF783" i="16"/>
  <c r="IF165" i="16"/>
  <c r="IF262" i="16"/>
  <c r="IF263" i="16"/>
  <c r="IF265" i="16"/>
  <c r="IF267" i="16"/>
  <c r="IF269" i="16"/>
  <c r="IF270" i="16"/>
  <c r="IF271" i="16"/>
  <c r="IF272" i="16"/>
  <c r="IF273" i="16"/>
  <c r="IF275" i="16"/>
  <c r="IF279" i="16"/>
  <c r="IF281" i="16"/>
  <c r="IF283" i="16"/>
  <c r="IF285" i="16"/>
  <c r="IE287" i="16"/>
  <c r="A287" i="16" s="1"/>
  <c r="IF289" i="16"/>
  <c r="IF295" i="16"/>
  <c r="IF297" i="16"/>
  <c r="IF303" i="16"/>
  <c r="IF305" i="16"/>
  <c r="IF318" i="16"/>
  <c r="IF319" i="16"/>
  <c r="IE320" i="16"/>
  <c r="A320" i="16" s="1"/>
  <c r="IF321" i="16"/>
  <c r="IF323" i="16"/>
  <c r="IF325" i="16"/>
  <c r="IE326" i="16"/>
  <c r="A326" i="16" s="1"/>
  <c r="IF334" i="16"/>
  <c r="IF337" i="16"/>
  <c r="IF339" i="16"/>
  <c r="IF341" i="16"/>
  <c r="IF345" i="16"/>
  <c r="IF347" i="16"/>
  <c r="IF349" i="16"/>
  <c r="IF350" i="16"/>
  <c r="IF355" i="16"/>
  <c r="IE357" i="16"/>
  <c r="A357" i="16" s="1"/>
  <c r="IF359" i="16"/>
  <c r="IF361" i="16"/>
  <c r="IF363" i="16"/>
  <c r="IF367" i="16"/>
  <c r="IF373" i="16"/>
  <c r="IE374" i="16"/>
  <c r="A374" i="16" s="1"/>
  <c r="IF375" i="16"/>
  <c r="IF379" i="16"/>
  <c r="IF383" i="16"/>
  <c r="IF385" i="16"/>
  <c r="IF393" i="16"/>
  <c r="IF395" i="16"/>
  <c r="IF401" i="16"/>
  <c r="IF403" i="16"/>
  <c r="IF406" i="16"/>
  <c r="IF407" i="16"/>
  <c r="IF409" i="16"/>
  <c r="IE413" i="16"/>
  <c r="A413" i="16" s="1"/>
  <c r="IF415" i="16"/>
  <c r="IF422" i="16"/>
  <c r="IF427" i="16"/>
  <c r="IE429" i="16"/>
  <c r="A429" i="16" s="1"/>
  <c r="IF431" i="16"/>
  <c r="IF432" i="16"/>
  <c r="IF433" i="16"/>
  <c r="IF435" i="16"/>
  <c r="IE438" i="16"/>
  <c r="A438" i="16" s="1"/>
  <c r="IF439" i="16"/>
  <c r="IF441" i="16"/>
  <c r="IF445" i="16"/>
  <c r="IF449" i="16"/>
  <c r="IF451" i="16"/>
  <c r="IF457" i="16"/>
  <c r="IF459" i="16"/>
  <c r="IF462" i="16"/>
  <c r="IF463" i="16"/>
  <c r="IF467" i="16"/>
  <c r="IF473" i="16"/>
  <c r="IF477" i="16"/>
  <c r="IF479" i="16"/>
  <c r="IF481" i="16"/>
  <c r="IF483" i="16"/>
  <c r="IF489" i="16"/>
  <c r="IF491" i="16"/>
  <c r="IF494" i="16"/>
  <c r="IF495" i="16"/>
  <c r="IF497" i="16"/>
  <c r="IF499" i="16"/>
  <c r="IF501" i="16"/>
  <c r="IF503" i="16"/>
  <c r="IF505" i="16"/>
  <c r="IF509" i="16"/>
  <c r="IF510" i="16"/>
  <c r="IF511" i="16"/>
  <c r="IF513" i="16"/>
  <c r="IF515" i="16"/>
  <c r="IE518" i="16"/>
  <c r="A518" i="16" s="1"/>
  <c r="IF519" i="16"/>
  <c r="IF521" i="16"/>
  <c r="IF523" i="16"/>
  <c r="IE525" i="16"/>
  <c r="A525" i="16" s="1"/>
  <c r="IF527" i="16"/>
  <c r="IF529" i="16"/>
  <c r="IF531" i="16"/>
  <c r="IF534" i="16"/>
  <c r="IF535" i="16"/>
  <c r="IF537" i="16"/>
  <c r="IF542" i="16"/>
  <c r="IF543" i="16"/>
  <c r="IF547" i="16"/>
  <c r="IF549" i="16"/>
  <c r="IF550" i="16"/>
  <c r="IE551" i="16"/>
  <c r="A551" i="16" s="1"/>
  <c r="IF552" i="16"/>
  <c r="IF553" i="16"/>
  <c r="IF559" i="16"/>
  <c r="IF560" i="16"/>
  <c r="IF561" i="16"/>
  <c r="IF565" i="16"/>
  <c r="IE567" i="16"/>
  <c r="A567" i="16" s="1"/>
  <c r="IE494" i="16"/>
  <c r="A494" i="16" s="1"/>
  <c r="IF197" i="16"/>
  <c r="IF569" i="16"/>
  <c r="IF571" i="16"/>
  <c r="IF575" i="16"/>
  <c r="IF577" i="16"/>
  <c r="IF583" i="16"/>
  <c r="IF585" i="16"/>
  <c r="IF587" i="16"/>
  <c r="IF591" i="16"/>
  <c r="IF593" i="16"/>
  <c r="IF597" i="16"/>
  <c r="IF598" i="16"/>
  <c r="IF599" i="16"/>
  <c r="IF600" i="16"/>
  <c r="IF601" i="16"/>
  <c r="IF607" i="16"/>
  <c r="IF609" i="16"/>
  <c r="IF611" i="16"/>
  <c r="IF613" i="16"/>
  <c r="IF614" i="16"/>
  <c r="IF615" i="16"/>
  <c r="IF616" i="16"/>
  <c r="IF617" i="16"/>
  <c r="IF619" i="16"/>
  <c r="IE622" i="16"/>
  <c r="A622" i="16" s="1"/>
  <c r="IF623" i="16"/>
  <c r="IF625" i="16"/>
  <c r="IF630" i="16"/>
  <c r="IF631" i="16"/>
  <c r="IF633" i="16"/>
  <c r="IF641" i="16"/>
  <c r="IF643" i="16"/>
  <c r="IF646" i="16"/>
  <c r="IF651" i="16"/>
  <c r="IE653" i="16"/>
  <c r="A653" i="16" s="1"/>
  <c r="IF654" i="16"/>
  <c r="IF659" i="16"/>
  <c r="IF663" i="16"/>
  <c r="IF665" i="16"/>
  <c r="IF671" i="16"/>
  <c r="IF674" i="16"/>
  <c r="IF675" i="16"/>
  <c r="IF679" i="16"/>
  <c r="IF680" i="16"/>
  <c r="IF681" i="16"/>
  <c r="IF683" i="16"/>
  <c r="IF687" i="16"/>
  <c r="IF688" i="16"/>
  <c r="IF689" i="16"/>
  <c r="IE694" i="16"/>
  <c r="A694" i="16" s="1"/>
  <c r="IF695" i="16"/>
  <c r="IF696" i="16"/>
  <c r="IF697" i="16"/>
  <c r="IF702" i="16"/>
  <c r="IF703" i="16"/>
  <c r="IF705" i="16"/>
  <c r="IF707" i="16"/>
  <c r="IF708" i="16"/>
  <c r="IE710" i="16"/>
  <c r="A710" i="16" s="1"/>
  <c r="IF713" i="16"/>
  <c r="IF719" i="16"/>
  <c r="IF721" i="16"/>
  <c r="IF725" i="16"/>
  <c r="IF727" i="16"/>
  <c r="IF729" i="16"/>
  <c r="IF733" i="16"/>
  <c r="IF735" i="16"/>
  <c r="IF737" i="16"/>
  <c r="IF738" i="16"/>
  <c r="IF739" i="16"/>
  <c r="IF741" i="16"/>
  <c r="IF745" i="16"/>
  <c r="IF752" i="16"/>
  <c r="IF758" i="16"/>
  <c r="IF759" i="16"/>
  <c r="IF761" i="16"/>
  <c r="IF766" i="16"/>
  <c r="IF767" i="16"/>
  <c r="IF771" i="16"/>
  <c r="IE774" i="16"/>
  <c r="A774" i="16" s="1"/>
  <c r="IF777" i="16"/>
  <c r="IF779" i="16"/>
  <c r="IF785" i="16"/>
  <c r="IF787" i="16"/>
  <c r="IF791" i="16"/>
  <c r="IF183" i="16"/>
  <c r="IE183" i="16"/>
  <c r="A183" i="16" s="1"/>
  <c r="IE639" i="16"/>
  <c r="A639" i="16" s="1"/>
  <c r="IF639" i="16"/>
  <c r="IF690" i="16"/>
  <c r="IF698" i="16"/>
  <c r="IF706" i="16"/>
  <c r="IF730" i="16"/>
  <c r="IF754" i="16"/>
  <c r="IF770" i="16"/>
  <c r="IE303" i="16"/>
  <c r="A303" i="16" s="1"/>
  <c r="IF241" i="16"/>
  <c r="IF215" i="16"/>
  <c r="IF240" i="16"/>
  <c r="IE240" i="16"/>
  <c r="A240" i="16" s="1"/>
  <c r="IE335" i="16"/>
  <c r="A335" i="16" s="1"/>
  <c r="IF335" i="16"/>
  <c r="IF545" i="16"/>
  <c r="IF647" i="16"/>
  <c r="IF320" i="16"/>
  <c r="IF19" i="16"/>
  <c r="IE29" i="16"/>
  <c r="A29" i="16" s="1"/>
  <c r="IF45" i="16"/>
  <c r="IE61" i="16"/>
  <c r="A61" i="16" s="1"/>
  <c r="IF67" i="16"/>
  <c r="IF75" i="16"/>
  <c r="IE77" i="16"/>
  <c r="A77" i="16" s="1"/>
  <c r="IF93" i="16"/>
  <c r="IF99" i="16"/>
  <c r="IF101" i="16"/>
  <c r="IF109" i="16"/>
  <c r="IF117" i="16"/>
  <c r="IF123" i="16"/>
  <c r="IF125" i="16"/>
  <c r="IF131" i="16"/>
  <c r="IF149" i="16"/>
  <c r="IF155" i="16"/>
  <c r="IF649" i="16"/>
  <c r="IF39" i="16"/>
  <c r="IE39" i="16"/>
  <c r="A39" i="16" s="1"/>
  <c r="IF368" i="16"/>
  <c r="IE368" i="16"/>
  <c r="A368" i="16" s="1"/>
  <c r="IF551" i="16"/>
  <c r="IF6" i="16"/>
  <c r="IF23" i="16"/>
  <c r="IF465" i="16"/>
  <c r="IF715" i="16"/>
  <c r="IF699" i="16"/>
  <c r="IF475" i="16"/>
  <c r="IF299" i="16"/>
  <c r="IF291" i="16"/>
  <c r="IF51" i="16"/>
  <c r="IE145" i="16"/>
  <c r="A145" i="16" s="1"/>
  <c r="IE246" i="16"/>
  <c r="A246" i="16" s="1"/>
  <c r="IE727" i="16"/>
  <c r="A727" i="16" s="1"/>
  <c r="IE591" i="16"/>
  <c r="A591" i="16" s="1"/>
  <c r="IF487" i="16"/>
  <c r="IF471" i="16"/>
  <c r="IE455" i="16"/>
  <c r="A455" i="16" s="1"/>
  <c r="IE399" i="16"/>
  <c r="A399" i="16" s="1"/>
  <c r="IE271" i="16"/>
  <c r="A271" i="16" s="1"/>
  <c r="IE199" i="16"/>
  <c r="A199" i="16" s="1"/>
  <c r="IE151" i="16"/>
  <c r="A151" i="16" s="1"/>
  <c r="IE71" i="16"/>
  <c r="A71" i="16" s="1"/>
  <c r="IF774" i="16"/>
  <c r="IE734" i="16"/>
  <c r="A734" i="16" s="1"/>
  <c r="IE726" i="16"/>
  <c r="A726" i="16" s="1"/>
  <c r="IE670" i="16"/>
  <c r="A670" i="16" s="1"/>
  <c r="IE646" i="16"/>
  <c r="A646" i="16" s="1"/>
  <c r="IE590" i="16"/>
  <c r="A590" i="16" s="1"/>
  <c r="IE566" i="16"/>
  <c r="A566" i="16" s="1"/>
  <c r="IE542" i="16"/>
  <c r="A542" i="16" s="1"/>
  <c r="IE486" i="16"/>
  <c r="A486" i="16" s="1"/>
  <c r="IF446" i="16"/>
  <c r="IE382" i="16"/>
  <c r="A382" i="16" s="1"/>
  <c r="IE342" i="16"/>
  <c r="A342" i="16" s="1"/>
  <c r="IE310" i="16"/>
  <c r="A310" i="16" s="1"/>
  <c r="IE278" i="16"/>
  <c r="A278" i="16" s="1"/>
  <c r="IE38" i="16"/>
  <c r="A38" i="16" s="1"/>
  <c r="IE785" i="16"/>
  <c r="A785" i="16" s="1"/>
  <c r="IF734" i="16"/>
  <c r="IF455" i="16"/>
  <c r="IE664" i="16"/>
  <c r="A664" i="16" s="1"/>
  <c r="IE624" i="16"/>
  <c r="A624" i="16" s="1"/>
  <c r="IE520" i="16"/>
  <c r="A520" i="16" s="1"/>
  <c r="IF488" i="16"/>
  <c r="IE408" i="16"/>
  <c r="A408" i="16" s="1"/>
  <c r="IE304" i="16"/>
  <c r="A304" i="16" s="1"/>
  <c r="IE224" i="16"/>
  <c r="A224" i="16" s="1"/>
  <c r="IE192" i="16"/>
  <c r="A192" i="16" s="1"/>
  <c r="IE136" i="16"/>
  <c r="A136" i="16" s="1"/>
  <c r="IE521" i="16"/>
  <c r="A521" i="16" s="1"/>
  <c r="IE473" i="16"/>
  <c r="A473" i="16" s="1"/>
  <c r="IF353" i="16"/>
  <c r="IF313" i="16"/>
  <c r="IE289" i="16"/>
  <c r="A289" i="16" s="1"/>
  <c r="IE225" i="16"/>
  <c r="A225" i="16" s="1"/>
  <c r="IE137" i="16"/>
  <c r="A137" i="16" s="1"/>
  <c r="IE121" i="16"/>
  <c r="A121" i="16" s="1"/>
  <c r="IE65" i="16"/>
  <c r="A65" i="16" s="1"/>
  <c r="IE49" i="16"/>
  <c r="A49" i="16" s="1"/>
  <c r="IE430" i="16"/>
  <c r="A430" i="16" s="1"/>
  <c r="IE398" i="16"/>
  <c r="A398" i="16" s="1"/>
  <c r="IF390" i="16"/>
  <c r="IE294" i="16"/>
  <c r="A294" i="16" s="1"/>
  <c r="IE262" i="16"/>
  <c r="A262" i="16" s="1"/>
  <c r="IE86" i="16"/>
  <c r="A86" i="16" s="1"/>
  <c r="IE70" i="16"/>
  <c r="A70" i="16" s="1"/>
  <c r="IF54" i="16"/>
  <c r="IE14" i="16"/>
  <c r="A14" i="16" s="1"/>
  <c r="IF722" i="16"/>
  <c r="IF714" i="16"/>
  <c r="IF682" i="16"/>
  <c r="IE783" i="16"/>
  <c r="A783" i="16" s="1"/>
  <c r="IE759" i="16"/>
  <c r="A759" i="16" s="1"/>
  <c r="IF711" i="16"/>
  <c r="IE695" i="16"/>
  <c r="A695" i="16" s="1"/>
  <c r="IE679" i="16"/>
  <c r="A679" i="16" s="1"/>
  <c r="IF567" i="16"/>
  <c r="IE543" i="16"/>
  <c r="A543" i="16" s="1"/>
  <c r="IE487" i="16"/>
  <c r="A487" i="16" s="1"/>
  <c r="IE463" i="16"/>
  <c r="A463" i="16" s="1"/>
  <c r="IF423" i="16"/>
  <c r="IF327" i="16"/>
  <c r="IF311" i="16"/>
  <c r="IE255" i="16"/>
  <c r="A255" i="16" s="1"/>
  <c r="IE791" i="16"/>
  <c r="A791" i="16" s="1"/>
  <c r="IE575" i="16"/>
  <c r="A575" i="16" s="1"/>
  <c r="IE511" i="16"/>
  <c r="A511" i="16" s="1"/>
  <c r="IE407" i="16"/>
  <c r="A407" i="16" s="1"/>
  <c r="IE359" i="16"/>
  <c r="A359" i="16" s="1"/>
  <c r="IE351" i="16"/>
  <c r="A351" i="16" s="1"/>
  <c r="IE319" i="16"/>
  <c r="A319" i="16" s="1"/>
  <c r="IE231" i="16"/>
  <c r="A231" i="16" s="1"/>
  <c r="IE167" i="16"/>
  <c r="A167" i="16" s="1"/>
  <c r="IE55" i="16"/>
  <c r="A55" i="16" s="1"/>
  <c r="IE23" i="16"/>
  <c r="A23" i="16" s="1"/>
  <c r="IE7" i="16"/>
  <c r="A7" i="16" s="1"/>
  <c r="IF151" i="16"/>
  <c r="IF70" i="16"/>
  <c r="IE621" i="16"/>
  <c r="A621" i="16" s="1"/>
  <c r="IE341" i="16"/>
  <c r="A341" i="16" s="1"/>
  <c r="IF317" i="16"/>
  <c r="IE309" i="16"/>
  <c r="A309" i="16" s="1"/>
  <c r="IE277" i="16"/>
  <c r="A277" i="16" s="1"/>
  <c r="IE261" i="16"/>
  <c r="A261" i="16" s="1"/>
  <c r="IE245" i="16"/>
  <c r="A245" i="16" s="1"/>
  <c r="IE13" i="16"/>
  <c r="A13" i="16" s="1"/>
  <c r="IF747" i="16"/>
  <c r="IF315" i="16"/>
  <c r="IE671" i="16"/>
  <c r="A671" i="16" s="1"/>
  <c r="IE599" i="16"/>
  <c r="A599" i="16" s="1"/>
  <c r="IF743" i="16"/>
  <c r="IF447" i="16"/>
  <c r="IF399" i="16"/>
  <c r="IF391" i="16"/>
  <c r="IF351" i="16"/>
  <c r="IF287" i="16"/>
  <c r="IF135" i="16"/>
  <c r="IF71" i="16"/>
  <c r="IE461" i="16"/>
  <c r="A461" i="16" s="1"/>
  <c r="IE437" i="16"/>
  <c r="A437" i="16" s="1"/>
  <c r="IE373" i="16"/>
  <c r="A373" i="16" s="1"/>
  <c r="IE213" i="16"/>
  <c r="A213" i="16" s="1"/>
  <c r="IE181" i="16"/>
  <c r="A181" i="16" s="1"/>
  <c r="IE165" i="16"/>
  <c r="A165" i="16" s="1"/>
  <c r="IE149" i="16"/>
  <c r="A149" i="16" s="1"/>
  <c r="IE133" i="16"/>
  <c r="A133" i="16" s="1"/>
  <c r="IE101" i="16"/>
  <c r="A101" i="16" s="1"/>
  <c r="IE85" i="16"/>
  <c r="A85" i="16" s="1"/>
  <c r="IE45" i="16"/>
  <c r="A45" i="16" s="1"/>
  <c r="IE272" i="16"/>
  <c r="A272" i="16" s="1"/>
  <c r="IE104" i="16"/>
  <c r="A104" i="16" s="1"/>
  <c r="IF624" i="16"/>
  <c r="IF304" i="16"/>
  <c r="IF775" i="16"/>
  <c r="IE767" i="16"/>
  <c r="A767" i="16" s="1"/>
  <c r="IE735" i="16"/>
  <c r="A735" i="16" s="1"/>
  <c r="IE711" i="16"/>
  <c r="A711" i="16" s="1"/>
  <c r="IE703" i="16"/>
  <c r="A703" i="16" s="1"/>
  <c r="IE655" i="16"/>
  <c r="A655" i="16" s="1"/>
  <c r="IE647" i="16"/>
  <c r="A647" i="16" s="1"/>
  <c r="IE623" i="16"/>
  <c r="A623" i="16" s="1"/>
  <c r="IE607" i="16"/>
  <c r="A607" i="16" s="1"/>
  <c r="IE583" i="16"/>
  <c r="A583" i="16" s="1"/>
  <c r="IE527" i="16"/>
  <c r="A527" i="16" s="1"/>
  <c r="IE519" i="16"/>
  <c r="A519" i="16" s="1"/>
  <c r="IE495" i="16"/>
  <c r="A495" i="16" s="1"/>
  <c r="IE471" i="16"/>
  <c r="A471" i="16" s="1"/>
  <c r="IE439" i="16"/>
  <c r="A439" i="16" s="1"/>
  <c r="IE431" i="16"/>
  <c r="A431" i="16" s="1"/>
  <c r="IE415" i="16"/>
  <c r="A415" i="16" s="1"/>
  <c r="IE383" i="16"/>
  <c r="A383" i="16" s="1"/>
  <c r="IE375" i="16"/>
  <c r="A375" i="16" s="1"/>
  <c r="IE343" i="16"/>
  <c r="A343" i="16" s="1"/>
  <c r="IE327" i="16"/>
  <c r="A327" i="16" s="1"/>
  <c r="IE311" i="16"/>
  <c r="A311" i="16" s="1"/>
  <c r="IE295" i="16"/>
  <c r="A295" i="16" s="1"/>
  <c r="IE279" i="16"/>
  <c r="A279" i="16" s="1"/>
  <c r="IE263" i="16"/>
  <c r="A263" i="16" s="1"/>
  <c r="IE247" i="16"/>
  <c r="A247" i="16" s="1"/>
  <c r="IE119" i="16"/>
  <c r="A119" i="16" s="1"/>
  <c r="IE103" i="16"/>
  <c r="A103" i="16" s="1"/>
  <c r="IE87" i="16"/>
  <c r="A87" i="16" s="1"/>
  <c r="IE79" i="16"/>
  <c r="A79" i="16" s="1"/>
  <c r="IE63" i="16"/>
  <c r="A63" i="16" s="1"/>
  <c r="IE47" i="16"/>
  <c r="A47" i="16" s="1"/>
  <c r="IE31" i="16"/>
  <c r="A31" i="16" s="1"/>
  <c r="IE15" i="16"/>
  <c r="A15" i="16" s="1"/>
  <c r="IF65" i="16"/>
  <c r="IE737" i="16"/>
  <c r="A737" i="16" s="1"/>
  <c r="IE713" i="16"/>
  <c r="A713" i="16" s="1"/>
  <c r="IE633" i="16"/>
  <c r="A633" i="16" s="1"/>
  <c r="IE617" i="16"/>
  <c r="A617" i="16" s="1"/>
  <c r="IE577" i="16"/>
  <c r="A577" i="16" s="1"/>
  <c r="IE537" i="16"/>
  <c r="A537" i="16" s="1"/>
  <c r="IE481" i="16"/>
  <c r="A481" i="16" s="1"/>
  <c r="IE457" i="16"/>
  <c r="A457" i="16" s="1"/>
  <c r="IE433" i="16"/>
  <c r="A433" i="16" s="1"/>
  <c r="IE385" i="16"/>
  <c r="A385" i="16" s="1"/>
  <c r="IE305" i="16"/>
  <c r="A305" i="16" s="1"/>
  <c r="IE233" i="16"/>
  <c r="A233" i="16" s="1"/>
  <c r="IE185" i="16"/>
  <c r="A185" i="16" s="1"/>
  <c r="IE177" i="16"/>
  <c r="A177" i="16" s="1"/>
  <c r="IE169" i="16"/>
  <c r="A169" i="16" s="1"/>
  <c r="IE161" i="16"/>
  <c r="A161" i="16" s="1"/>
  <c r="IE129" i="16"/>
  <c r="A129" i="16" s="1"/>
  <c r="IE113" i="16"/>
  <c r="A113" i="16" s="1"/>
  <c r="IE105" i="16"/>
  <c r="A105" i="16" s="1"/>
  <c r="IE97" i="16"/>
  <c r="A97" i="16" s="1"/>
  <c r="IE89" i="16"/>
  <c r="A89" i="16" s="1"/>
  <c r="IE57" i="16"/>
  <c r="A57" i="16" s="1"/>
  <c r="IE41" i="16"/>
  <c r="A41" i="16" s="1"/>
  <c r="IE33" i="16"/>
  <c r="A33" i="16" s="1"/>
  <c r="IE25" i="16"/>
  <c r="A25" i="16" s="1"/>
  <c r="IE9" i="16"/>
  <c r="A9" i="16" s="1"/>
  <c r="IE784" i="16"/>
  <c r="A784" i="16" s="1"/>
  <c r="IF784" i="16"/>
  <c r="IE776" i="16"/>
  <c r="A776" i="16" s="1"/>
  <c r="IF776" i="16"/>
  <c r="IF768" i="16"/>
  <c r="IF760" i="16"/>
  <c r="IF744" i="16"/>
  <c r="IF736" i="16"/>
  <c r="IE728" i="16"/>
  <c r="A728" i="16" s="1"/>
  <c r="IF728" i="16"/>
  <c r="IE712" i="16"/>
  <c r="A712" i="16" s="1"/>
  <c r="IF704" i="16"/>
  <c r="IE688" i="16"/>
  <c r="A688" i="16" s="1"/>
  <c r="IF672" i="16"/>
  <c r="IF656" i="16"/>
  <c r="IE648" i="16"/>
  <c r="A648" i="16" s="1"/>
  <c r="IF640" i="16"/>
  <c r="IF632" i="16"/>
  <c r="IE616" i="16"/>
  <c r="A616" i="16" s="1"/>
  <c r="IF608" i="16"/>
  <c r="IF592" i="16"/>
  <c r="IE584" i="16"/>
  <c r="A584" i="16" s="1"/>
  <c r="IF584" i="16"/>
  <c r="IF568" i="16"/>
  <c r="IE568" i="16"/>
  <c r="A568" i="16" s="1"/>
  <c r="IE560" i="16"/>
  <c r="A560" i="16" s="1"/>
  <c r="IF544" i="16"/>
  <c r="IF536" i="16"/>
  <c r="IE528" i="16"/>
  <c r="A528" i="16" s="1"/>
  <c r="IF528" i="16"/>
  <c r="IF512" i="16"/>
  <c r="IF504" i="16"/>
  <c r="IE496" i="16"/>
  <c r="A496" i="16" s="1"/>
  <c r="IF496" i="16"/>
  <c r="IE488" i="16"/>
  <c r="A488" i="16" s="1"/>
  <c r="IF480" i="16"/>
  <c r="IE472" i="16"/>
  <c r="A472" i="16" s="1"/>
  <c r="IF472" i="16"/>
  <c r="IE464" i="16"/>
  <c r="A464" i="16" s="1"/>
  <c r="IE456" i="16"/>
  <c r="A456" i="16" s="1"/>
  <c r="IF456" i="16"/>
  <c r="IF448" i="16"/>
  <c r="IE440" i="16"/>
  <c r="A440" i="16" s="1"/>
  <c r="IE424" i="16"/>
  <c r="A424" i="16" s="1"/>
  <c r="IF424" i="16"/>
  <c r="IF416" i="16"/>
  <c r="IF408" i="16"/>
  <c r="IE392" i="16"/>
  <c r="A392" i="16" s="1"/>
  <c r="IF392" i="16"/>
  <c r="IF384" i="16"/>
  <c r="IF376" i="16"/>
  <c r="IE376" i="16"/>
  <c r="A376" i="16" s="1"/>
  <c r="IE360" i="16"/>
  <c r="A360" i="16" s="1"/>
  <c r="IF360" i="16"/>
  <c r="IF352" i="16"/>
  <c r="IE344" i="16"/>
  <c r="A344" i="16" s="1"/>
  <c r="IF344" i="16"/>
  <c r="IF336" i="16"/>
  <c r="IF328" i="16"/>
  <c r="IE328" i="16"/>
  <c r="A328" i="16" s="1"/>
  <c r="IE312" i="16"/>
  <c r="A312" i="16" s="1"/>
  <c r="IE296" i="16"/>
  <c r="A296" i="16" s="1"/>
  <c r="IF296" i="16"/>
  <c r="IF288" i="16"/>
  <c r="IE280" i="16"/>
  <c r="A280" i="16" s="1"/>
  <c r="IE264" i="16"/>
  <c r="A264" i="16" s="1"/>
  <c r="IF264" i="16"/>
  <c r="IE248" i="16"/>
  <c r="A248" i="16" s="1"/>
  <c r="IF248" i="16"/>
  <c r="IE232" i="16"/>
  <c r="A232" i="16" s="1"/>
  <c r="IF232" i="16"/>
  <c r="IF224" i="16"/>
  <c r="IE216" i="16"/>
  <c r="A216" i="16" s="1"/>
  <c r="IF208" i="16"/>
  <c r="IF200" i="16"/>
  <c r="IE200" i="16"/>
  <c r="A200" i="16" s="1"/>
  <c r="IF184" i="16"/>
  <c r="IE184" i="16"/>
  <c r="A184" i="16" s="1"/>
  <c r="IF176" i="16"/>
  <c r="IE168" i="16"/>
  <c r="A168" i="16" s="1"/>
  <c r="IE152" i="16"/>
  <c r="A152" i="16" s="1"/>
  <c r="IF152" i="16"/>
  <c r="IF144" i="16"/>
  <c r="IE144" i="16"/>
  <c r="A144" i="16" s="1"/>
  <c r="IF136" i="16"/>
  <c r="IF128" i="16"/>
  <c r="IE128" i="16"/>
  <c r="A128" i="16" s="1"/>
  <c r="IF120" i="16"/>
  <c r="IF112" i="16"/>
  <c r="IE112" i="16"/>
  <c r="A112" i="16" s="1"/>
  <c r="IF96" i="16"/>
  <c r="IE96" i="16"/>
  <c r="A96" i="16" s="1"/>
  <c r="IF88" i="16"/>
  <c r="IE80" i="16"/>
  <c r="A80" i="16" s="1"/>
  <c r="IF80" i="16"/>
  <c r="IF72" i="16"/>
  <c r="IE72" i="16"/>
  <c r="A72" i="16" s="1"/>
  <c r="IE64" i="16"/>
  <c r="A64" i="16" s="1"/>
  <c r="IE56" i="16"/>
  <c r="A56" i="16" s="1"/>
  <c r="IF48" i="16"/>
  <c r="IE48" i="16"/>
  <c r="A48" i="16" s="1"/>
  <c r="IE40" i="16"/>
  <c r="A40" i="16" s="1"/>
  <c r="IF32" i="16"/>
  <c r="IE32" i="16"/>
  <c r="A32" i="16" s="1"/>
  <c r="IF24" i="16"/>
  <c r="IE24" i="16"/>
  <c r="A24" i="16" s="1"/>
  <c r="IE16" i="16"/>
  <c r="A16" i="16" s="1"/>
  <c r="IF16" i="16"/>
  <c r="IF8" i="16"/>
  <c r="IE336" i="16"/>
  <c r="A336" i="16" s="1"/>
  <c r="IF720" i="16"/>
  <c r="IE288" i="16"/>
  <c r="A288" i="16" s="1"/>
  <c r="IE208" i="16"/>
  <c r="A208" i="16" s="1"/>
  <c r="IE120" i="16"/>
  <c r="A120" i="16" s="1"/>
  <c r="IF664" i="16"/>
  <c r="IF40" i="16"/>
  <c r="IF795" i="16"/>
  <c r="IF712" i="16"/>
  <c r="IF464" i="16"/>
  <c r="IF400" i="16"/>
  <c r="IF256" i="16"/>
  <c r="IF192" i="16"/>
  <c r="IF790" i="16"/>
  <c r="IE790" i="16"/>
  <c r="A790" i="16" s="1"/>
  <c r="IE782" i="16"/>
  <c r="A782" i="16" s="1"/>
  <c r="IF750" i="16"/>
  <c r="IF742" i="16"/>
  <c r="IF726" i="16"/>
  <c r="IE718" i="16"/>
  <c r="A718" i="16" s="1"/>
  <c r="IF718" i="16"/>
  <c r="IF710" i="16"/>
  <c r="IF694" i="16"/>
  <c r="IE686" i="16"/>
  <c r="A686" i="16" s="1"/>
  <c r="IF686" i="16"/>
  <c r="IF678" i="16"/>
  <c r="IE678" i="16"/>
  <c r="A678" i="16" s="1"/>
  <c r="IF670" i="16"/>
  <c r="IE662" i="16"/>
  <c r="A662" i="16" s="1"/>
  <c r="IF662" i="16"/>
  <c r="IE654" i="16"/>
  <c r="A654" i="16" s="1"/>
  <c r="IF638" i="16"/>
  <c r="IE638" i="16"/>
  <c r="A638" i="16" s="1"/>
  <c r="IE630" i="16"/>
  <c r="A630" i="16" s="1"/>
  <c r="IF622" i="16"/>
  <c r="IE614" i="16"/>
  <c r="A614" i="16" s="1"/>
  <c r="IE606" i="16"/>
  <c r="A606" i="16" s="1"/>
  <c r="IF606" i="16"/>
  <c r="IE598" i="16"/>
  <c r="A598" i="16" s="1"/>
  <c r="IF590" i="16"/>
  <c r="IE582" i="16"/>
  <c r="A582" i="16" s="1"/>
  <c r="IF582" i="16"/>
  <c r="IF574" i="16"/>
  <c r="IE574" i="16"/>
  <c r="A574" i="16" s="1"/>
  <c r="IF566" i="16"/>
  <c r="IE558" i="16"/>
  <c r="A558" i="16" s="1"/>
  <c r="IF558" i="16"/>
  <c r="IE550" i="16"/>
  <c r="A550" i="16" s="1"/>
  <c r="IE534" i="16"/>
  <c r="A534" i="16" s="1"/>
  <c r="IE526" i="16"/>
  <c r="A526" i="16" s="1"/>
  <c r="IF526" i="16"/>
  <c r="IF518" i="16"/>
  <c r="IE510" i="16"/>
  <c r="A510" i="16" s="1"/>
  <c r="IF502" i="16"/>
  <c r="IE502" i="16"/>
  <c r="A502" i="16" s="1"/>
  <c r="IF486" i="16"/>
  <c r="IE478" i="16"/>
  <c r="A478" i="16" s="1"/>
  <c r="IF478" i="16"/>
  <c r="IE470" i="16"/>
  <c r="A470" i="16" s="1"/>
  <c r="IF470" i="16"/>
  <c r="IE462" i="16"/>
  <c r="A462" i="16" s="1"/>
  <c r="IF454" i="16"/>
  <c r="IE454" i="16"/>
  <c r="A454" i="16" s="1"/>
  <c r="IE446" i="16"/>
  <c r="A446" i="16" s="1"/>
  <c r="IF438" i="16"/>
  <c r="IF430" i="16"/>
  <c r="IE422" i="16"/>
  <c r="A422" i="16" s="1"/>
  <c r="IE414" i="16"/>
  <c r="A414" i="16" s="1"/>
  <c r="IF414" i="16"/>
  <c r="IE406" i="16"/>
  <c r="A406" i="16" s="1"/>
  <c r="IF398" i="16"/>
  <c r="IE390" i="16"/>
  <c r="A390" i="16" s="1"/>
  <c r="IF382" i="16"/>
  <c r="IF374" i="16"/>
  <c r="IE366" i="16"/>
  <c r="A366" i="16" s="1"/>
  <c r="IF366" i="16"/>
  <c r="IF358" i="16"/>
  <c r="IE358" i="16"/>
  <c r="A358" i="16" s="1"/>
  <c r="IE350" i="16"/>
  <c r="A350" i="16" s="1"/>
  <c r="IF342" i="16"/>
  <c r="IE334" i="16"/>
  <c r="A334" i="16" s="1"/>
  <c r="IF326" i="16"/>
  <c r="IE318" i="16"/>
  <c r="A318" i="16" s="1"/>
  <c r="IF310" i="16"/>
  <c r="IE302" i="16"/>
  <c r="A302" i="16" s="1"/>
  <c r="IF302" i="16"/>
  <c r="IF294" i="16"/>
  <c r="IF286" i="16"/>
  <c r="IE286" i="16"/>
  <c r="A286" i="16" s="1"/>
  <c r="IF278" i="16"/>
  <c r="IE270" i="16"/>
  <c r="A270" i="16" s="1"/>
  <c r="IF254" i="16"/>
  <c r="IE254" i="16"/>
  <c r="A254" i="16" s="1"/>
  <c r="IF238" i="16"/>
  <c r="IE238" i="16"/>
  <c r="A238" i="16" s="1"/>
  <c r="IE230" i="16"/>
  <c r="A230" i="16" s="1"/>
  <c r="IF222" i="16"/>
  <c r="IE222" i="16"/>
  <c r="A222" i="16" s="1"/>
  <c r="IE214" i="16"/>
  <c r="A214" i="16" s="1"/>
  <c r="IF206" i="16"/>
  <c r="IE206" i="16"/>
  <c r="A206" i="16" s="1"/>
  <c r="IF198" i="16"/>
  <c r="IE198" i="16"/>
  <c r="A198" i="16" s="1"/>
  <c r="IE190" i="16"/>
  <c r="A190" i="16" s="1"/>
  <c r="IF190" i="16"/>
  <c r="IF182" i="16"/>
  <c r="IE182" i="16"/>
  <c r="A182" i="16" s="1"/>
  <c r="IF174" i="16"/>
  <c r="IE174" i="16"/>
  <c r="A174" i="16" s="1"/>
  <c r="IE166" i="16"/>
  <c r="A166" i="16" s="1"/>
  <c r="IE158" i="16"/>
  <c r="A158" i="16" s="1"/>
  <c r="IE150" i="16"/>
  <c r="A150" i="16" s="1"/>
  <c r="IE142" i="16"/>
  <c r="A142" i="16" s="1"/>
  <c r="IF142" i="16"/>
  <c r="IF134" i="16"/>
  <c r="IE126" i="16"/>
  <c r="A126" i="16" s="1"/>
  <c r="IF118" i="16"/>
  <c r="IE110" i="16"/>
  <c r="A110" i="16" s="1"/>
  <c r="IF102" i="16"/>
  <c r="IE94" i="16"/>
  <c r="A94" i="16" s="1"/>
  <c r="IF94" i="16"/>
  <c r="IF86" i="16"/>
  <c r="IE78" i="16"/>
  <c r="A78" i="16" s="1"/>
  <c r="IE62" i="16"/>
  <c r="A62" i="16" s="1"/>
  <c r="IF62" i="16"/>
  <c r="IF46" i="16"/>
  <c r="IE46" i="16"/>
  <c r="A46" i="16" s="1"/>
  <c r="IF38" i="16"/>
  <c r="IE30" i="16"/>
  <c r="A30" i="16" s="1"/>
  <c r="IF30" i="16"/>
  <c r="IF22" i="16"/>
  <c r="IE6" i="16"/>
  <c r="A6" i="16" s="1"/>
  <c r="IE751" i="16"/>
  <c r="A751" i="16" s="1"/>
  <c r="IE719" i="16"/>
  <c r="A719" i="16" s="1"/>
  <c r="IE687" i="16"/>
  <c r="A687" i="16" s="1"/>
  <c r="IE663" i="16"/>
  <c r="A663" i="16" s="1"/>
  <c r="IE631" i="16"/>
  <c r="A631" i="16" s="1"/>
  <c r="IE615" i="16"/>
  <c r="A615" i="16" s="1"/>
  <c r="IE559" i="16"/>
  <c r="A559" i="16" s="1"/>
  <c r="IE535" i="16"/>
  <c r="A535" i="16" s="1"/>
  <c r="IE503" i="16"/>
  <c r="A503" i="16" s="1"/>
  <c r="IE479" i="16"/>
  <c r="A479" i="16" s="1"/>
  <c r="IE447" i="16"/>
  <c r="A447" i="16" s="1"/>
  <c r="IE423" i="16"/>
  <c r="A423" i="16" s="1"/>
  <c r="IE391" i="16"/>
  <c r="A391" i="16" s="1"/>
  <c r="IE367" i="16"/>
  <c r="A367" i="16" s="1"/>
  <c r="IE239" i="16"/>
  <c r="A239" i="16" s="1"/>
  <c r="IE223" i="16"/>
  <c r="A223" i="16" s="1"/>
  <c r="IE207" i="16"/>
  <c r="A207" i="16" s="1"/>
  <c r="IE191" i="16"/>
  <c r="A191" i="16" s="1"/>
  <c r="IE175" i="16"/>
  <c r="A175" i="16" s="1"/>
  <c r="IE159" i="16"/>
  <c r="A159" i="16" s="1"/>
  <c r="IE143" i="16"/>
  <c r="A143" i="16" s="1"/>
  <c r="IE127" i="16"/>
  <c r="A127" i="16" s="1"/>
  <c r="IE111" i="16"/>
  <c r="A111" i="16" s="1"/>
  <c r="IE95" i="16"/>
  <c r="A95" i="16" s="1"/>
  <c r="IE160" i="16"/>
  <c r="A160" i="16" s="1"/>
  <c r="IF440" i="16"/>
  <c r="IF312" i="16"/>
  <c r="IF280" i="16"/>
  <c r="IF56" i="16"/>
  <c r="IF648" i="16"/>
  <c r="IF576" i="16"/>
  <c r="IF520" i="16"/>
  <c r="IF789" i="16"/>
  <c r="IE781" i="16"/>
  <c r="A781" i="16" s="1"/>
  <c r="IF781" i="16"/>
  <c r="IF773" i="16"/>
  <c r="IF765" i="16"/>
  <c r="IF757" i="16"/>
  <c r="IE749" i="16"/>
  <c r="A749" i="16" s="1"/>
  <c r="IE733" i="16"/>
  <c r="A733" i="16" s="1"/>
  <c r="IF717" i="16"/>
  <c r="IE717" i="16"/>
  <c r="A717" i="16" s="1"/>
  <c r="IF709" i="16"/>
  <c r="IF701" i="16"/>
  <c r="IE693" i="16"/>
  <c r="A693" i="16" s="1"/>
  <c r="IF693" i="16"/>
  <c r="IF685" i="16"/>
  <c r="IE685" i="16"/>
  <c r="A685" i="16" s="1"/>
  <c r="IE669" i="16"/>
  <c r="A669" i="16" s="1"/>
  <c r="IF661" i="16"/>
  <c r="IF653" i="16"/>
  <c r="IF645" i="16"/>
  <c r="IF637" i="16"/>
  <c r="IF629" i="16"/>
  <c r="IF621" i="16"/>
  <c r="IF605" i="16"/>
  <c r="IF589" i="16"/>
  <c r="IE589" i="16"/>
  <c r="A589" i="16" s="1"/>
  <c r="IF581" i="16"/>
  <c r="IF573" i="16"/>
  <c r="IE565" i="16"/>
  <c r="A565" i="16" s="1"/>
  <c r="IF557" i="16"/>
  <c r="IE557" i="16"/>
  <c r="A557" i="16" s="1"/>
  <c r="IE541" i="16"/>
  <c r="A541" i="16" s="1"/>
  <c r="IF541" i="16"/>
  <c r="IE533" i="16"/>
  <c r="A533" i="16" s="1"/>
  <c r="IF533" i="16"/>
  <c r="IF525" i="16"/>
  <c r="IF517" i="16"/>
  <c r="IE509" i="16"/>
  <c r="A509" i="16" s="1"/>
  <c r="IE501" i="16"/>
  <c r="A501" i="16" s="1"/>
  <c r="IF493" i="16"/>
  <c r="IE493" i="16"/>
  <c r="A493" i="16" s="1"/>
  <c r="IE729" i="16"/>
  <c r="A729" i="16" s="1"/>
  <c r="IF657" i="16"/>
  <c r="IE625" i="16"/>
  <c r="A625" i="16" s="1"/>
  <c r="IF417" i="16"/>
  <c r="IF185" i="16"/>
  <c r="IE81" i="16"/>
  <c r="A81" i="16" s="1"/>
  <c r="IF73" i="16"/>
  <c r="IF49" i="16"/>
  <c r="IE17" i="16"/>
  <c r="A17" i="16" s="1"/>
  <c r="IE325" i="16"/>
  <c r="A325" i="16" s="1"/>
  <c r="IE293" i="16"/>
  <c r="A293" i="16" s="1"/>
  <c r="IE135" i="16"/>
  <c r="A135" i="16" s="1"/>
  <c r="IF555" i="16"/>
  <c r="IF411" i="16"/>
  <c r="IF251" i="16"/>
  <c r="IF723" i="16"/>
  <c r="IE469" i="16"/>
  <c r="A469" i="16" s="1"/>
  <c r="IF461" i="16"/>
  <c r="IF453" i="16"/>
  <c r="IE445" i="16"/>
  <c r="A445" i="16" s="1"/>
  <c r="IF429" i="16"/>
  <c r="IE405" i="16"/>
  <c r="A405" i="16" s="1"/>
  <c r="IF397" i="16"/>
  <c r="IF389" i="16"/>
  <c r="IE381" i="16"/>
  <c r="A381" i="16" s="1"/>
  <c r="IF425" i="16"/>
  <c r="IF377" i="16"/>
  <c r="IF329" i="16"/>
  <c r="IE760" i="16"/>
  <c r="A760" i="16" s="1"/>
  <c r="IE752" i="16"/>
  <c r="A752" i="16" s="1"/>
  <c r="IE744" i="16"/>
  <c r="A744" i="16" s="1"/>
  <c r="IE720" i="16"/>
  <c r="A720" i="16" s="1"/>
  <c r="IE696" i="16"/>
  <c r="A696" i="16" s="1"/>
  <c r="IE680" i="16"/>
  <c r="A680" i="16" s="1"/>
  <c r="IE656" i="16"/>
  <c r="A656" i="16" s="1"/>
  <c r="IE600" i="16"/>
  <c r="A600" i="16" s="1"/>
  <c r="IE592" i="16"/>
  <c r="A592" i="16" s="1"/>
  <c r="IE552" i="16"/>
  <c r="A552" i="16" s="1"/>
  <c r="IE536" i="16"/>
  <c r="A536" i="16" s="1"/>
  <c r="IE504" i="16"/>
  <c r="A504" i="16" s="1"/>
  <c r="IE432" i="16"/>
  <c r="A432" i="16" s="1"/>
  <c r="IE400" i="16"/>
  <c r="A400" i="16" s="1"/>
  <c r="IE397" i="16"/>
  <c r="A397" i="16" s="1"/>
  <c r="IE69" i="16"/>
  <c r="A69" i="16" s="1"/>
  <c r="IE53" i="16"/>
  <c r="A53" i="16" s="1"/>
  <c r="IE37" i="16"/>
  <c r="A37" i="16" s="1"/>
  <c r="IE21" i="16"/>
  <c r="A21" i="16" s="1"/>
  <c r="IF405" i="16"/>
  <c r="IF245" i="16"/>
  <c r="IF157" i="16"/>
  <c r="IF77" i="16"/>
  <c r="IF13" i="16"/>
  <c r="IF485" i="16"/>
  <c r="IF365" i="16"/>
  <c r="IF301" i="16"/>
  <c r="IF237" i="16"/>
  <c r="IF788" i="16"/>
  <c r="IF780" i="16"/>
  <c r="IF756" i="16"/>
  <c r="IF748" i="16"/>
  <c r="IF732" i="16"/>
  <c r="IF716" i="16"/>
  <c r="IF700" i="16"/>
  <c r="IF692" i="16"/>
  <c r="IF684" i="16"/>
  <c r="IE349" i="16"/>
  <c r="A349" i="16" s="1"/>
  <c r="IE333" i="16"/>
  <c r="A333" i="16" s="1"/>
  <c r="IE317" i="16"/>
  <c r="A317" i="16" s="1"/>
  <c r="IE301" i="16"/>
  <c r="A301" i="16" s="1"/>
  <c r="IE285" i="16"/>
  <c r="A285" i="16" s="1"/>
  <c r="IE269" i="16"/>
  <c r="A269" i="16" s="1"/>
  <c r="IE253" i="16"/>
  <c r="A253" i="16" s="1"/>
  <c r="IE5" i="16"/>
  <c r="A5" i="16" s="1"/>
  <c r="IF277" i="16"/>
  <c r="IF189" i="16"/>
  <c r="IF37" i="16"/>
  <c r="IF421" i="16"/>
  <c r="IF333" i="16"/>
  <c r="IF205" i="16"/>
  <c r="IF595" i="16"/>
  <c r="IE743" i="16"/>
  <c r="A743" i="16" s="1"/>
  <c r="IE365" i="16"/>
  <c r="A365" i="16" s="1"/>
  <c r="IE237" i="16"/>
  <c r="A237" i="16" s="1"/>
  <c r="IE221" i="16"/>
  <c r="A221" i="16" s="1"/>
  <c r="IE205" i="16"/>
  <c r="A205" i="16" s="1"/>
  <c r="IE189" i="16"/>
  <c r="A189" i="16" s="1"/>
  <c r="IE173" i="16"/>
  <c r="A173" i="16" s="1"/>
  <c r="IE157" i="16"/>
  <c r="A157" i="16" s="1"/>
  <c r="IF437" i="16"/>
  <c r="IF381" i="16"/>
  <c r="IF343" i="16"/>
  <c r="IF309" i="16"/>
  <c r="IF221" i="16"/>
  <c r="IF61" i="16"/>
  <c r="IF740" i="16"/>
  <c r="IF731" i="16"/>
  <c r="IF635" i="16"/>
  <c r="IF603" i="16"/>
  <c r="IF507" i="16"/>
  <c r="IF419" i="16"/>
  <c r="IF387" i="16"/>
  <c r="IF331" i="16"/>
  <c r="IF293" i="16"/>
  <c r="IF261" i="16"/>
  <c r="IF203" i="16"/>
  <c r="IF173" i="16"/>
  <c r="IF115" i="16"/>
  <c r="IF91" i="16"/>
  <c r="IF11" i="16"/>
  <c r="IF371" i="16"/>
  <c r="IE775" i="16"/>
  <c r="A775" i="16" s="1"/>
  <c r="IE141" i="16"/>
  <c r="A141" i="16" s="1"/>
  <c r="IE125" i="16"/>
  <c r="A125" i="16" s="1"/>
  <c r="IE109" i="16"/>
  <c r="A109" i="16" s="1"/>
  <c r="IE93" i="16"/>
  <c r="A93" i="16" s="1"/>
  <c r="IF469" i="16"/>
  <c r="IF413" i="16"/>
  <c r="IF253" i="16"/>
  <c r="IF85" i="16"/>
  <c r="IF21" i="16"/>
  <c r="IF755" i="16"/>
  <c r="IF691" i="16"/>
  <c r="IF667" i="16"/>
  <c r="IF627" i="16"/>
  <c r="IF563" i="16"/>
  <c r="IF539" i="16"/>
  <c r="IE477" i="16"/>
  <c r="A477" i="16" s="1"/>
  <c r="IF443" i="16"/>
  <c r="IF357" i="16"/>
  <c r="IF259" i="16"/>
  <c r="IF229" i="16"/>
  <c r="IF171" i="16"/>
  <c r="IF141" i="16"/>
  <c r="IF83" i="16"/>
  <c r="IF307" i="16"/>
  <c r="IE529" i="16"/>
  <c r="A529" i="16" s="1"/>
  <c r="IE297" i="16"/>
  <c r="A297" i="16" s="1"/>
  <c r="IE153" i="16"/>
  <c r="A153" i="16" s="1"/>
  <c r="IE73" i="16"/>
  <c r="A73" i="16" s="1"/>
  <c r="IE347" i="16"/>
  <c r="A347" i="16" s="1"/>
  <c r="IE702" i="16"/>
  <c r="A702" i="16" s="1"/>
  <c r="IE475" i="16"/>
  <c r="A475" i="16" s="1"/>
  <c r="IE379" i="16"/>
  <c r="A379" i="16" s="1"/>
  <c r="IE283" i="16"/>
  <c r="A283" i="16" s="1"/>
  <c r="IE251" i="16"/>
  <c r="A251" i="16" s="1"/>
  <c r="IE155" i="16"/>
  <c r="A155" i="16" s="1"/>
  <c r="IE123" i="16"/>
  <c r="A123" i="16" s="1"/>
  <c r="IE91" i="16"/>
  <c r="A91" i="16" s="1"/>
  <c r="IE59" i="16"/>
  <c r="A59" i="16" s="1"/>
  <c r="IE27" i="16"/>
  <c r="A27" i="16" s="1"/>
  <c r="IE609" i="16"/>
  <c r="A609" i="16" s="1"/>
  <c r="IE601" i="16"/>
  <c r="A601" i="16" s="1"/>
  <c r="IE593" i="16"/>
  <c r="A593" i="16" s="1"/>
  <c r="IE585" i="16"/>
  <c r="A585" i="16" s="1"/>
  <c r="IE569" i="16"/>
  <c r="A569" i="16" s="1"/>
  <c r="IE561" i="16"/>
  <c r="A561" i="16" s="1"/>
  <c r="IE553" i="16"/>
  <c r="A553" i="16" s="1"/>
  <c r="IE545" i="16"/>
  <c r="A545" i="16" s="1"/>
  <c r="IE513" i="16"/>
  <c r="A513" i="16" s="1"/>
  <c r="IE505" i="16"/>
  <c r="A505" i="16" s="1"/>
  <c r="IE497" i="16"/>
  <c r="A497" i="16" s="1"/>
  <c r="IE489" i="16"/>
  <c r="A489" i="16" s="1"/>
  <c r="IE465" i="16"/>
  <c r="A465" i="16" s="1"/>
  <c r="IE449" i="16"/>
  <c r="A449" i="16" s="1"/>
  <c r="IE441" i="16"/>
  <c r="A441" i="16" s="1"/>
  <c r="IE417" i="16"/>
  <c r="A417" i="16" s="1"/>
  <c r="IE409" i="16"/>
  <c r="A409" i="16" s="1"/>
  <c r="IE401" i="16"/>
  <c r="A401" i="16" s="1"/>
  <c r="IE393" i="16"/>
  <c r="A393" i="16" s="1"/>
  <c r="IE369" i="16"/>
  <c r="A369" i="16" s="1"/>
  <c r="IE361" i="16"/>
  <c r="A361" i="16" s="1"/>
  <c r="IE353" i="16"/>
  <c r="A353" i="16" s="1"/>
  <c r="IE345" i="16"/>
  <c r="A345" i="16" s="1"/>
  <c r="IE337" i="16"/>
  <c r="A337" i="16" s="1"/>
  <c r="IE321" i="16"/>
  <c r="A321" i="16" s="1"/>
  <c r="IE313" i="16"/>
  <c r="A313" i="16" s="1"/>
  <c r="IE281" i="16"/>
  <c r="A281" i="16" s="1"/>
  <c r="IE273" i="16"/>
  <c r="A273" i="16" s="1"/>
  <c r="IE265" i="16"/>
  <c r="A265" i="16" s="1"/>
  <c r="IE257" i="16"/>
  <c r="A257" i="16" s="1"/>
  <c r="IE249" i="16"/>
  <c r="A249" i="16" s="1"/>
  <c r="IE217" i="16"/>
  <c r="A217" i="16" s="1"/>
  <c r="IE209" i="16"/>
  <c r="A209" i="16" s="1"/>
  <c r="IE201" i="16"/>
  <c r="A201" i="16" s="1"/>
  <c r="IE193" i="16"/>
  <c r="A193" i="16" s="1"/>
  <c r="IE766" i="16"/>
  <c r="A766" i="16" s="1"/>
  <c r="IE750" i="16"/>
  <c r="A750" i="16" s="1"/>
  <c r="IE742" i="16"/>
  <c r="A742" i="16" s="1"/>
  <c r="IE778" i="16"/>
  <c r="A778" i="16" s="1"/>
  <c r="IE219" i="16"/>
  <c r="A219" i="16" s="1"/>
  <c r="IE187" i="16"/>
  <c r="A187" i="16" s="1"/>
  <c r="IE757" i="16"/>
  <c r="A757" i="16" s="1"/>
  <c r="IE629" i="16"/>
  <c r="A629" i="16" s="1"/>
  <c r="IE605" i="16"/>
  <c r="A605" i="16" s="1"/>
  <c r="IE731" i="16"/>
  <c r="A731" i="16" s="1"/>
  <c r="IE635" i="16"/>
  <c r="A635" i="16" s="1"/>
  <c r="IE571" i="16"/>
  <c r="A571" i="16" s="1"/>
  <c r="IE539" i="16"/>
  <c r="A539" i="16" s="1"/>
  <c r="IE507" i="16"/>
  <c r="A507" i="16" s="1"/>
  <c r="IE699" i="16"/>
  <c r="A699" i="16" s="1"/>
  <c r="IE667" i="16"/>
  <c r="A667" i="16" s="1"/>
  <c r="IE786" i="16"/>
  <c r="A786" i="16" s="1"/>
  <c r="IE632" i="16"/>
  <c r="A632" i="16" s="1"/>
  <c r="IE725" i="16"/>
  <c r="A725" i="16" s="1"/>
  <c r="IE701" i="16"/>
  <c r="A701" i="16" s="1"/>
  <c r="IE661" i="16"/>
  <c r="A661" i="16" s="1"/>
  <c r="IE637" i="16"/>
  <c r="A637" i="16" s="1"/>
  <c r="IE597" i="16"/>
  <c r="A597" i="16" s="1"/>
  <c r="IE573" i="16"/>
  <c r="A573" i="16" s="1"/>
  <c r="IE315" i="16"/>
  <c r="A315" i="16" s="1"/>
  <c r="IF763" i="16"/>
  <c r="IE603" i="16"/>
  <c r="A603" i="16" s="1"/>
  <c r="IE721" i="16"/>
  <c r="A721" i="16" s="1"/>
  <c r="IE705" i="16"/>
  <c r="A705" i="16" s="1"/>
  <c r="IE697" i="16"/>
  <c r="A697" i="16" s="1"/>
  <c r="IE689" i="16"/>
  <c r="A689" i="16" s="1"/>
  <c r="IE681" i="16"/>
  <c r="A681" i="16" s="1"/>
  <c r="IE673" i="16"/>
  <c r="A673" i="16" s="1"/>
  <c r="IE665" i="16"/>
  <c r="A665" i="16" s="1"/>
  <c r="IE657" i="16"/>
  <c r="A657" i="16" s="1"/>
  <c r="IE649" i="16"/>
  <c r="A649" i="16" s="1"/>
  <c r="IE641" i="16"/>
  <c r="A641" i="16" s="1"/>
  <c r="IE765" i="16"/>
  <c r="A765" i="16" s="1"/>
  <c r="IF749" i="16"/>
  <c r="IE777" i="16"/>
  <c r="A777" i="16" s="1"/>
  <c r="IE769" i="16"/>
  <c r="A769" i="16" s="1"/>
  <c r="IE761" i="16"/>
  <c r="A761" i="16" s="1"/>
  <c r="IE753" i="16"/>
  <c r="A753" i="16" s="1"/>
  <c r="IE745" i="16"/>
  <c r="A745" i="16" s="1"/>
  <c r="IE377" i="16"/>
  <c r="A377" i="16" s="1"/>
  <c r="IE425" i="16"/>
  <c r="A425" i="16" s="1"/>
  <c r="IF369" i="16"/>
  <c r="IE329" i="16"/>
  <c r="A329" i="16" s="1"/>
  <c r="IE763" i="16"/>
  <c r="A763" i="16" s="1"/>
  <c r="IF59" i="16"/>
  <c r="IF772" i="16"/>
  <c r="IE676" i="16"/>
  <c r="A676" i="16" s="1"/>
  <c r="IF764" i="16"/>
  <c r="IF724" i="16"/>
  <c r="IE628" i="16"/>
  <c r="A628" i="16" s="1"/>
  <c r="IE612" i="16"/>
  <c r="A612" i="16" s="1"/>
  <c r="IE443" i="16"/>
  <c r="A443" i="16" s="1"/>
  <c r="IE411" i="16"/>
  <c r="A411" i="16" s="1"/>
  <c r="IE773" i="16"/>
  <c r="A773" i="16" s="1"/>
  <c r="IE741" i="16"/>
  <c r="A741" i="16" s="1"/>
  <c r="IE709" i="16"/>
  <c r="A709" i="16" s="1"/>
  <c r="IE677" i="16"/>
  <c r="A677" i="16" s="1"/>
  <c r="IE645" i="16"/>
  <c r="A645" i="16" s="1"/>
  <c r="IE613" i="16"/>
  <c r="A613" i="16" s="1"/>
  <c r="IE581" i="16"/>
  <c r="A581" i="16" s="1"/>
  <c r="IE549" i="16"/>
  <c r="A549" i="16" s="1"/>
  <c r="IE517" i="16"/>
  <c r="A517" i="16" s="1"/>
  <c r="IE485" i="16"/>
  <c r="A485" i="16" s="1"/>
  <c r="IE453" i="16"/>
  <c r="A453" i="16" s="1"/>
  <c r="IE421" i="16"/>
  <c r="A421" i="16" s="1"/>
  <c r="IE389" i="16"/>
  <c r="A389" i="16" s="1"/>
  <c r="IE795" i="16"/>
  <c r="A795" i="16" s="1"/>
  <c r="IE771" i="16"/>
  <c r="A771" i="16" s="1"/>
  <c r="IE739" i="16"/>
  <c r="A739" i="16" s="1"/>
  <c r="IE707" i="16"/>
  <c r="A707" i="16" s="1"/>
  <c r="IE675" i="16"/>
  <c r="A675" i="16" s="1"/>
  <c r="IE643" i="16"/>
  <c r="A643" i="16" s="1"/>
  <c r="IE611" i="16"/>
  <c r="A611" i="16" s="1"/>
  <c r="IE579" i="16"/>
  <c r="A579" i="16" s="1"/>
  <c r="IE547" i="16"/>
  <c r="A547" i="16" s="1"/>
  <c r="IE515" i="16"/>
  <c r="A515" i="16" s="1"/>
  <c r="IE483" i="16"/>
  <c r="A483" i="16" s="1"/>
  <c r="IE451" i="16"/>
  <c r="A451" i="16" s="1"/>
  <c r="IE419" i="16"/>
  <c r="A419" i="16" s="1"/>
  <c r="IE387" i="16"/>
  <c r="A387" i="16" s="1"/>
  <c r="IE355" i="16"/>
  <c r="A355" i="16" s="1"/>
  <c r="IE323" i="16"/>
  <c r="A323" i="16" s="1"/>
  <c r="IE291" i="16"/>
  <c r="A291" i="16" s="1"/>
  <c r="IE259" i="16"/>
  <c r="A259" i="16" s="1"/>
  <c r="IE227" i="16"/>
  <c r="A227" i="16" s="1"/>
  <c r="IE195" i="16"/>
  <c r="A195" i="16" s="1"/>
  <c r="IE163" i="16"/>
  <c r="A163" i="16" s="1"/>
  <c r="IE131" i="16"/>
  <c r="A131" i="16" s="1"/>
  <c r="IE99" i="16"/>
  <c r="A99" i="16" s="1"/>
  <c r="IE67" i="16"/>
  <c r="A67" i="16" s="1"/>
  <c r="IE35" i="16"/>
  <c r="A35" i="16" s="1"/>
  <c r="IE779" i="16"/>
  <c r="A779" i="16" s="1"/>
  <c r="IE768" i="16"/>
  <c r="A768" i="16" s="1"/>
  <c r="IE747" i="16"/>
  <c r="A747" i="16" s="1"/>
  <c r="IE736" i="16"/>
  <c r="A736" i="16" s="1"/>
  <c r="IE715" i="16"/>
  <c r="A715" i="16" s="1"/>
  <c r="IE704" i="16"/>
  <c r="A704" i="16" s="1"/>
  <c r="IE683" i="16"/>
  <c r="A683" i="16" s="1"/>
  <c r="IE672" i="16"/>
  <c r="A672" i="16" s="1"/>
  <c r="IE651" i="16"/>
  <c r="A651" i="16" s="1"/>
  <c r="IE640" i="16"/>
  <c r="A640" i="16" s="1"/>
  <c r="IE619" i="16"/>
  <c r="A619" i="16" s="1"/>
  <c r="IE608" i="16"/>
  <c r="A608" i="16" s="1"/>
  <c r="IE587" i="16"/>
  <c r="A587" i="16" s="1"/>
  <c r="IE576" i="16"/>
  <c r="A576" i="16" s="1"/>
  <c r="IE555" i="16"/>
  <c r="A555" i="16" s="1"/>
  <c r="IE544" i="16"/>
  <c r="A544" i="16" s="1"/>
  <c r="IE523" i="16"/>
  <c r="A523" i="16" s="1"/>
  <c r="IE512" i="16"/>
  <c r="A512" i="16" s="1"/>
  <c r="IE491" i="16"/>
  <c r="A491" i="16" s="1"/>
  <c r="IE480" i="16"/>
  <c r="A480" i="16" s="1"/>
  <c r="IE459" i="16"/>
  <c r="A459" i="16" s="1"/>
  <c r="IE448" i="16"/>
  <c r="A448" i="16" s="1"/>
  <c r="IE427" i="16"/>
  <c r="A427" i="16" s="1"/>
  <c r="IE416" i="16"/>
  <c r="A416" i="16" s="1"/>
  <c r="IE395" i="16"/>
  <c r="A395" i="16" s="1"/>
  <c r="IE384" i="16"/>
  <c r="A384" i="16" s="1"/>
  <c r="IE363" i="16"/>
  <c r="A363" i="16" s="1"/>
  <c r="IE352" i="16"/>
  <c r="A352" i="16" s="1"/>
  <c r="IE331" i="16"/>
  <c r="A331" i="16" s="1"/>
  <c r="IE299" i="16"/>
  <c r="A299" i="16" s="1"/>
  <c r="IE267" i="16"/>
  <c r="A267" i="16" s="1"/>
  <c r="IE235" i="16"/>
  <c r="A235" i="16" s="1"/>
  <c r="IE203" i="16"/>
  <c r="A203" i="16" s="1"/>
  <c r="IE171" i="16"/>
  <c r="A171" i="16" s="1"/>
  <c r="IE139" i="16"/>
  <c r="A139" i="16" s="1"/>
  <c r="IE107" i="16"/>
  <c r="A107" i="16" s="1"/>
  <c r="IE75" i="16"/>
  <c r="A75" i="16" s="1"/>
  <c r="IE43" i="16"/>
  <c r="A43" i="16" s="1"/>
  <c r="IE11" i="16"/>
  <c r="A11" i="16" s="1"/>
  <c r="IE789" i="16"/>
  <c r="A789" i="16" s="1"/>
  <c r="IE787" i="16"/>
  <c r="A787" i="16" s="1"/>
  <c r="IE755" i="16"/>
  <c r="A755" i="16" s="1"/>
  <c r="IE723" i="16"/>
  <c r="A723" i="16" s="1"/>
  <c r="IE691" i="16"/>
  <c r="A691" i="16" s="1"/>
  <c r="IE659" i="16"/>
  <c r="A659" i="16" s="1"/>
  <c r="IE627" i="16"/>
  <c r="A627" i="16" s="1"/>
  <c r="IE595" i="16"/>
  <c r="A595" i="16" s="1"/>
  <c r="IE563" i="16"/>
  <c r="A563" i="16" s="1"/>
  <c r="IE531" i="16"/>
  <c r="A531" i="16" s="1"/>
  <c r="IE499" i="16"/>
  <c r="A499" i="16" s="1"/>
  <c r="IE467" i="16"/>
  <c r="A467" i="16" s="1"/>
  <c r="IE435" i="16"/>
  <c r="A435" i="16" s="1"/>
  <c r="IE403" i="16"/>
  <c r="A403" i="16" s="1"/>
  <c r="IE371" i="16"/>
  <c r="A371" i="16" s="1"/>
  <c r="IE339" i="16"/>
  <c r="A339" i="16" s="1"/>
  <c r="IE307" i="16"/>
  <c r="A307" i="16" s="1"/>
  <c r="IE275" i="16"/>
  <c r="A275" i="16" s="1"/>
  <c r="IE243" i="16"/>
  <c r="A243" i="16" s="1"/>
  <c r="IE211" i="16"/>
  <c r="A211" i="16" s="1"/>
  <c r="IE179" i="16"/>
  <c r="A179" i="16" s="1"/>
  <c r="IE147" i="16"/>
  <c r="A147" i="16" s="1"/>
  <c r="IE115" i="16"/>
  <c r="A115" i="16" s="1"/>
  <c r="IE83" i="16"/>
  <c r="A83" i="16" s="1"/>
  <c r="IE51" i="16"/>
  <c r="A51" i="16" s="1"/>
  <c r="IE19" i="16"/>
  <c r="A19" i="16" s="1"/>
  <c r="IF668" i="16"/>
  <c r="IE668" i="16"/>
  <c r="A668" i="16" s="1"/>
  <c r="IF660" i="16"/>
  <c r="IE660" i="16"/>
  <c r="A660" i="16" s="1"/>
  <c r="IF652" i="16"/>
  <c r="IE652" i="16"/>
  <c r="A652" i="16" s="1"/>
  <c r="IE644" i="16"/>
  <c r="A644" i="16" s="1"/>
  <c r="IF644" i="16"/>
  <c r="IE636" i="16"/>
  <c r="A636" i="16" s="1"/>
  <c r="IF636" i="16"/>
  <c r="IE620" i="16"/>
  <c r="A620" i="16" s="1"/>
  <c r="IF620" i="16"/>
  <c r="IF604" i="16"/>
  <c r="IE604" i="16"/>
  <c r="A604" i="16" s="1"/>
  <c r="IF596" i="16"/>
  <c r="IE596" i="16"/>
  <c r="A596" i="16" s="1"/>
  <c r="IF588" i="16"/>
  <c r="IE588" i="16"/>
  <c r="A588" i="16" s="1"/>
  <c r="IF580" i="16"/>
  <c r="IE580" i="16"/>
  <c r="A580" i="16" s="1"/>
  <c r="IF572" i="16"/>
  <c r="IE572" i="16"/>
  <c r="A572" i="16" s="1"/>
  <c r="IF564" i="16"/>
  <c r="IE564" i="16"/>
  <c r="A564" i="16" s="1"/>
  <c r="IF556" i="16"/>
  <c r="IE556" i="16"/>
  <c r="A556" i="16" s="1"/>
  <c r="IF548" i="16"/>
  <c r="IE548" i="16"/>
  <c r="A548" i="16" s="1"/>
  <c r="IF540" i="16"/>
  <c r="IE540" i="16"/>
  <c r="A540" i="16" s="1"/>
  <c r="IF532" i="16"/>
  <c r="IE532" i="16"/>
  <c r="A532" i="16" s="1"/>
  <c r="IF524" i="16"/>
  <c r="IE524" i="16"/>
  <c r="A524" i="16" s="1"/>
  <c r="IF516" i="16"/>
  <c r="IE516" i="16"/>
  <c r="A516" i="16" s="1"/>
  <c r="IF508" i="16"/>
  <c r="IE508" i="16"/>
  <c r="A508" i="16" s="1"/>
  <c r="IF500" i="16"/>
  <c r="IE500" i="16"/>
  <c r="A500" i="16" s="1"/>
  <c r="IF492" i="16"/>
  <c r="IE492" i="16"/>
  <c r="A492" i="16" s="1"/>
  <c r="IF484" i="16"/>
  <c r="IE484" i="16"/>
  <c r="A484" i="16" s="1"/>
  <c r="IF476" i="16"/>
  <c r="IE476" i="16"/>
  <c r="A476" i="16" s="1"/>
  <c r="IF468" i="16"/>
  <c r="IE468" i="16"/>
  <c r="A468" i="16" s="1"/>
  <c r="IF460" i="16"/>
  <c r="IE460" i="16"/>
  <c r="A460" i="16" s="1"/>
  <c r="IF452" i="16"/>
  <c r="IE452" i="16"/>
  <c r="A452" i="16" s="1"/>
  <c r="IF444" i="16"/>
  <c r="IE444" i="16"/>
  <c r="A444" i="16" s="1"/>
  <c r="IF436" i="16"/>
  <c r="IE436" i="16"/>
  <c r="A436" i="16" s="1"/>
  <c r="IF428" i="16"/>
  <c r="IE428" i="16"/>
  <c r="A428" i="16" s="1"/>
  <c r="IF420" i="16"/>
  <c r="IE420" i="16"/>
  <c r="A420" i="16" s="1"/>
  <c r="IF412" i="16"/>
  <c r="IE412" i="16"/>
  <c r="A412" i="16" s="1"/>
  <c r="IF404" i="16"/>
  <c r="IE404" i="16"/>
  <c r="A404" i="16" s="1"/>
  <c r="IF396" i="16"/>
  <c r="IE396" i="16"/>
  <c r="A396" i="16" s="1"/>
  <c r="IF388" i="16"/>
  <c r="IE388" i="16"/>
  <c r="A388" i="16" s="1"/>
  <c r="IF380" i="16"/>
  <c r="IE380" i="16"/>
  <c r="A380" i="16" s="1"/>
  <c r="IF372" i="16"/>
  <c r="IE372" i="16"/>
  <c r="A372" i="16" s="1"/>
  <c r="IF364" i="16"/>
  <c r="IE364" i="16"/>
  <c r="A364" i="16" s="1"/>
  <c r="IF356" i="16"/>
  <c r="IE356" i="16"/>
  <c r="A356" i="16" s="1"/>
  <c r="IF348" i="16"/>
  <c r="IE348" i="16"/>
  <c r="A348" i="16" s="1"/>
  <c r="IF340" i="16"/>
  <c r="IE340" i="16"/>
  <c r="A340" i="16" s="1"/>
  <c r="IF332" i="16"/>
  <c r="IE332" i="16"/>
  <c r="A332" i="16" s="1"/>
  <c r="IF324" i="16"/>
  <c r="IE324" i="16"/>
  <c r="A324" i="16" s="1"/>
  <c r="IF316" i="16"/>
  <c r="IE316" i="16"/>
  <c r="A316" i="16" s="1"/>
  <c r="IF308" i="16"/>
  <c r="IE308" i="16"/>
  <c r="A308" i="16" s="1"/>
  <c r="IF300" i="16"/>
  <c r="IE300" i="16"/>
  <c r="A300" i="16" s="1"/>
  <c r="IF292" i="16"/>
  <c r="IE292" i="16"/>
  <c r="A292" i="16" s="1"/>
  <c r="IF284" i="16"/>
  <c r="IE284" i="16"/>
  <c r="A284" i="16" s="1"/>
  <c r="IF276" i="16"/>
  <c r="IE276" i="16"/>
  <c r="A276" i="16" s="1"/>
  <c r="IF268" i="16"/>
  <c r="IE268" i="16"/>
  <c r="A268" i="16" s="1"/>
  <c r="IF260" i="16"/>
  <c r="IE260" i="16"/>
  <c r="A260" i="16" s="1"/>
  <c r="IF252" i="16"/>
  <c r="IE252" i="16"/>
  <c r="A252" i="16" s="1"/>
  <c r="IF244" i="16"/>
  <c r="IE244" i="16"/>
  <c r="A244" i="16" s="1"/>
  <c r="IF236" i="16"/>
  <c r="IE236" i="16"/>
  <c r="A236" i="16" s="1"/>
  <c r="IF228" i="16"/>
  <c r="IE228" i="16"/>
  <c r="A228" i="16" s="1"/>
  <c r="IF220" i="16"/>
  <c r="IE220" i="16"/>
  <c r="A220" i="16" s="1"/>
  <c r="IF212" i="16"/>
  <c r="IE212" i="16"/>
  <c r="A212" i="16" s="1"/>
  <c r="IF204" i="16"/>
  <c r="IE204" i="16"/>
  <c r="A204" i="16" s="1"/>
  <c r="IF196" i="16"/>
  <c r="IE196" i="16"/>
  <c r="A196" i="16" s="1"/>
  <c r="IF188" i="16"/>
  <c r="IE188" i="16"/>
  <c r="A188" i="16" s="1"/>
  <c r="IF180" i="16"/>
  <c r="IE180" i="16"/>
  <c r="A180" i="16" s="1"/>
  <c r="IF172" i="16"/>
  <c r="IE172" i="16"/>
  <c r="A172" i="16" s="1"/>
  <c r="IF164" i="16"/>
  <c r="IE164" i="16"/>
  <c r="A164" i="16" s="1"/>
  <c r="IF156" i="16"/>
  <c r="IE156" i="16"/>
  <c r="A156" i="16" s="1"/>
  <c r="IF148" i="16"/>
  <c r="IE148" i="16"/>
  <c r="A148" i="16" s="1"/>
  <c r="IF140" i="16"/>
  <c r="IE140" i="16"/>
  <c r="A140" i="16" s="1"/>
  <c r="IF132" i="16"/>
  <c r="IE132" i="16"/>
  <c r="A132" i="16" s="1"/>
  <c r="IF124" i="16"/>
  <c r="IE124" i="16"/>
  <c r="A124" i="16" s="1"/>
  <c r="IF116" i="16"/>
  <c r="IE116" i="16"/>
  <c r="A116" i="16" s="1"/>
  <c r="IF108" i="16"/>
  <c r="IE108" i="16"/>
  <c r="A108" i="16" s="1"/>
  <c r="IF100" i="16"/>
  <c r="IE100" i="16"/>
  <c r="A100" i="16" s="1"/>
  <c r="IF92" i="16"/>
  <c r="IE92" i="16"/>
  <c r="A92" i="16" s="1"/>
  <c r="IF84" i="16"/>
  <c r="IE84" i="16"/>
  <c r="A84" i="16" s="1"/>
  <c r="IF76" i="16"/>
  <c r="IE76" i="16"/>
  <c r="A76" i="16" s="1"/>
  <c r="IF68" i="16"/>
  <c r="IE68" i="16"/>
  <c r="A68" i="16" s="1"/>
  <c r="IF60" i="16"/>
  <c r="IE60" i="16"/>
  <c r="A60" i="16" s="1"/>
  <c r="IF52" i="16"/>
  <c r="IE52" i="16"/>
  <c r="A52" i="16" s="1"/>
  <c r="IF44" i="16"/>
  <c r="IE44" i="16"/>
  <c r="A44" i="16" s="1"/>
  <c r="IF36" i="16"/>
  <c r="IE36" i="16"/>
  <c r="A36" i="16" s="1"/>
  <c r="IF28" i="16"/>
  <c r="IE28" i="16"/>
  <c r="A28" i="16" s="1"/>
  <c r="IF20" i="16"/>
  <c r="IE20" i="16"/>
  <c r="A20" i="16" s="1"/>
  <c r="IF12" i="16"/>
  <c r="IE12" i="16"/>
  <c r="A12" i="16" s="1"/>
  <c r="IF786" i="16"/>
  <c r="IF676" i="16"/>
  <c r="IE780" i="16"/>
  <c r="A780" i="16" s="1"/>
  <c r="IE740" i="16"/>
  <c r="A740" i="16" s="1"/>
  <c r="IE700" i="16"/>
  <c r="A700" i="16" s="1"/>
  <c r="IF634" i="16"/>
  <c r="IE634" i="16"/>
  <c r="A634" i="16" s="1"/>
  <c r="IF594" i="16"/>
  <c r="IE594" i="16"/>
  <c r="A594" i="16" s="1"/>
  <c r="IF554" i="16"/>
  <c r="IE554" i="16"/>
  <c r="A554" i="16" s="1"/>
  <c r="IF522" i="16"/>
  <c r="IE522" i="16"/>
  <c r="A522" i="16" s="1"/>
  <c r="IF498" i="16"/>
  <c r="IE498" i="16"/>
  <c r="A498" i="16" s="1"/>
  <c r="IF458" i="16"/>
  <c r="IE458" i="16"/>
  <c r="A458" i="16" s="1"/>
  <c r="IF418" i="16"/>
  <c r="IE418" i="16"/>
  <c r="A418" i="16" s="1"/>
  <c r="IF386" i="16"/>
  <c r="IE386" i="16"/>
  <c r="A386" i="16" s="1"/>
  <c r="IF346" i="16"/>
  <c r="IE346" i="16"/>
  <c r="A346" i="16" s="1"/>
  <c r="IF306" i="16"/>
  <c r="IE306" i="16"/>
  <c r="A306" i="16" s="1"/>
  <c r="IF274" i="16"/>
  <c r="IE274" i="16"/>
  <c r="A274" i="16" s="1"/>
  <c r="IF234" i="16"/>
  <c r="IE234" i="16"/>
  <c r="A234" i="16" s="1"/>
  <c r="IF194" i="16"/>
  <c r="IE194" i="16"/>
  <c r="A194" i="16" s="1"/>
  <c r="IF154" i="16"/>
  <c r="IE154" i="16"/>
  <c r="A154" i="16" s="1"/>
  <c r="IF122" i="16"/>
  <c r="IE122" i="16"/>
  <c r="A122" i="16" s="1"/>
  <c r="IF50" i="16"/>
  <c r="IE50" i="16"/>
  <c r="A50" i="16" s="1"/>
  <c r="IF26" i="16"/>
  <c r="IE26" i="16"/>
  <c r="A26" i="16" s="1"/>
  <c r="IF612" i="16"/>
  <c r="IE772" i="16"/>
  <c r="A772" i="16" s="1"/>
  <c r="IE732" i="16"/>
  <c r="A732" i="16" s="1"/>
  <c r="IE684" i="16"/>
  <c r="A684" i="16" s="1"/>
  <c r="IF658" i="16"/>
  <c r="IE658" i="16"/>
  <c r="A658" i="16" s="1"/>
  <c r="IF618" i="16"/>
  <c r="IE618" i="16"/>
  <c r="A618" i="16" s="1"/>
  <c r="IF586" i="16"/>
  <c r="IE586" i="16"/>
  <c r="A586" i="16" s="1"/>
  <c r="IF546" i="16"/>
  <c r="IE546" i="16"/>
  <c r="A546" i="16" s="1"/>
  <c r="IF506" i="16"/>
  <c r="IE506" i="16"/>
  <c r="A506" i="16" s="1"/>
  <c r="IF466" i="16"/>
  <c r="IE466" i="16"/>
  <c r="A466" i="16" s="1"/>
  <c r="IF426" i="16"/>
  <c r="IE426" i="16"/>
  <c r="A426" i="16" s="1"/>
  <c r="IF370" i="16"/>
  <c r="IE370" i="16"/>
  <c r="A370" i="16" s="1"/>
  <c r="IF330" i="16"/>
  <c r="IE330" i="16"/>
  <c r="A330" i="16" s="1"/>
  <c r="IF298" i="16"/>
  <c r="IE298" i="16"/>
  <c r="A298" i="16" s="1"/>
  <c r="IF258" i="16"/>
  <c r="IE258" i="16"/>
  <c r="A258" i="16" s="1"/>
  <c r="IF218" i="16"/>
  <c r="IE218" i="16"/>
  <c r="A218" i="16" s="1"/>
  <c r="IF178" i="16"/>
  <c r="IE178" i="16"/>
  <c r="A178" i="16" s="1"/>
  <c r="IF114" i="16"/>
  <c r="IE114" i="16"/>
  <c r="A114" i="16" s="1"/>
  <c r="IF82" i="16"/>
  <c r="IE82" i="16"/>
  <c r="A82" i="16" s="1"/>
  <c r="IF18" i="16"/>
  <c r="IE18" i="16"/>
  <c r="A18" i="16" s="1"/>
  <c r="IE770" i="16"/>
  <c r="A770" i="16" s="1"/>
  <c r="IE762" i="16"/>
  <c r="A762" i="16" s="1"/>
  <c r="IE754" i="16"/>
  <c r="A754" i="16" s="1"/>
  <c r="IE746" i="16"/>
  <c r="A746" i="16" s="1"/>
  <c r="IE738" i="16"/>
  <c r="A738" i="16" s="1"/>
  <c r="IE730" i="16"/>
  <c r="A730" i="16" s="1"/>
  <c r="IE722" i="16"/>
  <c r="A722" i="16" s="1"/>
  <c r="IE714" i="16"/>
  <c r="A714" i="16" s="1"/>
  <c r="IE706" i="16"/>
  <c r="A706" i="16" s="1"/>
  <c r="IE698" i="16"/>
  <c r="A698" i="16" s="1"/>
  <c r="IE690" i="16"/>
  <c r="A690" i="16" s="1"/>
  <c r="IE682" i="16"/>
  <c r="A682" i="16" s="1"/>
  <c r="IE674" i="16"/>
  <c r="A674" i="16" s="1"/>
  <c r="IE764" i="16"/>
  <c r="A764" i="16" s="1"/>
  <c r="IE724" i="16"/>
  <c r="A724" i="16" s="1"/>
  <c r="IE692" i="16"/>
  <c r="A692" i="16" s="1"/>
  <c r="IF650" i="16"/>
  <c r="IE650" i="16"/>
  <c r="A650" i="16" s="1"/>
  <c r="IF610" i="16"/>
  <c r="IE610" i="16"/>
  <c r="A610" i="16" s="1"/>
  <c r="IF570" i="16"/>
  <c r="IE570" i="16"/>
  <c r="A570" i="16" s="1"/>
  <c r="IF538" i="16"/>
  <c r="IE538" i="16"/>
  <c r="A538" i="16" s="1"/>
  <c r="IF490" i="16"/>
  <c r="IE490" i="16"/>
  <c r="A490" i="16" s="1"/>
  <c r="IF442" i="16"/>
  <c r="IE442" i="16"/>
  <c r="A442" i="16" s="1"/>
  <c r="IF402" i="16"/>
  <c r="IE402" i="16"/>
  <c r="A402" i="16" s="1"/>
  <c r="IF378" i="16"/>
  <c r="IE378" i="16"/>
  <c r="A378" i="16" s="1"/>
  <c r="IF338" i="16"/>
  <c r="IE338" i="16"/>
  <c r="A338" i="16" s="1"/>
  <c r="IF290" i="16"/>
  <c r="IE290" i="16"/>
  <c r="A290" i="16" s="1"/>
  <c r="IF250" i="16"/>
  <c r="IE250" i="16"/>
  <c r="A250" i="16" s="1"/>
  <c r="IF210" i="16"/>
  <c r="IE210" i="16"/>
  <c r="A210" i="16" s="1"/>
  <c r="IF170" i="16"/>
  <c r="IE170" i="16"/>
  <c r="A170" i="16" s="1"/>
  <c r="IF138" i="16"/>
  <c r="IE138" i="16"/>
  <c r="A138" i="16" s="1"/>
  <c r="IF98" i="16"/>
  <c r="IE98" i="16"/>
  <c r="A98" i="16" s="1"/>
  <c r="IF66" i="16"/>
  <c r="IE66" i="16"/>
  <c r="A66" i="16" s="1"/>
  <c r="IF10" i="16"/>
  <c r="IE10" i="16"/>
  <c r="A10" i="16" s="1"/>
  <c r="IE788" i="16"/>
  <c r="A788" i="16" s="1"/>
  <c r="IE748" i="16"/>
  <c r="A748" i="16" s="1"/>
  <c r="IE716" i="16"/>
  <c r="A716" i="16" s="1"/>
  <c r="IF666" i="16"/>
  <c r="IE666" i="16"/>
  <c r="A666" i="16" s="1"/>
  <c r="IF626" i="16"/>
  <c r="IE626" i="16"/>
  <c r="A626" i="16" s="1"/>
  <c r="IF578" i="16"/>
  <c r="IE578" i="16"/>
  <c r="A578" i="16" s="1"/>
  <c r="IF530" i="16"/>
  <c r="IE530" i="16"/>
  <c r="A530" i="16" s="1"/>
  <c r="IF474" i="16"/>
  <c r="IE474" i="16"/>
  <c r="A474" i="16" s="1"/>
  <c r="IF434" i="16"/>
  <c r="IE434" i="16"/>
  <c r="A434" i="16" s="1"/>
  <c r="IF394" i="16"/>
  <c r="IE394" i="16"/>
  <c r="A394" i="16" s="1"/>
  <c r="IF354" i="16"/>
  <c r="IE354" i="16"/>
  <c r="A354" i="16" s="1"/>
  <c r="IF322" i="16"/>
  <c r="IE322" i="16"/>
  <c r="A322" i="16" s="1"/>
  <c r="IF282" i="16"/>
  <c r="IE282" i="16"/>
  <c r="A282" i="16" s="1"/>
  <c r="IF242" i="16"/>
  <c r="IE242" i="16"/>
  <c r="A242" i="16" s="1"/>
  <c r="IF202" i="16"/>
  <c r="IE202" i="16"/>
  <c r="A202" i="16" s="1"/>
  <c r="IF162" i="16"/>
  <c r="IE162" i="16"/>
  <c r="A162" i="16" s="1"/>
  <c r="IF130" i="16"/>
  <c r="IE130" i="16"/>
  <c r="A130" i="16" s="1"/>
  <c r="IF90" i="16"/>
  <c r="IE90" i="16"/>
  <c r="A90" i="16" s="1"/>
  <c r="IF58" i="16"/>
  <c r="IE58" i="16"/>
  <c r="A58" i="16" s="1"/>
  <c r="IF34" i="16"/>
  <c r="IE34" i="16"/>
  <c r="A34" i="16" s="1"/>
  <c r="IF628" i="16"/>
  <c r="IE756" i="16"/>
  <c r="A756" i="16" s="1"/>
  <c r="IE708" i="16"/>
  <c r="A708" i="16" s="1"/>
  <c r="IF642" i="16"/>
  <c r="IE642" i="16"/>
  <c r="A642" i="16" s="1"/>
  <c r="IF602" i="16"/>
  <c r="IE602" i="16"/>
  <c r="A602" i="16" s="1"/>
  <c r="IF562" i="16"/>
  <c r="IE562" i="16"/>
  <c r="A562" i="16" s="1"/>
  <c r="IF514" i="16"/>
  <c r="IE514" i="16"/>
  <c r="A514" i="16" s="1"/>
  <c r="IF482" i="16"/>
  <c r="IE482" i="16"/>
  <c r="A482" i="16" s="1"/>
  <c r="IF450" i="16"/>
  <c r="IE450" i="16"/>
  <c r="A450" i="16" s="1"/>
  <c r="IF410" i="16"/>
  <c r="IE410" i="16"/>
  <c r="A410" i="16" s="1"/>
  <c r="IF362" i="16"/>
  <c r="IE362" i="16"/>
  <c r="A362" i="16" s="1"/>
  <c r="IF314" i="16"/>
  <c r="IE314" i="16"/>
  <c r="A314" i="16" s="1"/>
  <c r="IF266" i="16"/>
  <c r="IE266" i="16"/>
  <c r="A266" i="16" s="1"/>
  <c r="IF226" i="16"/>
  <c r="IE226" i="16"/>
  <c r="A226" i="16" s="1"/>
  <c r="IF186" i="16"/>
  <c r="IE186" i="16"/>
  <c r="A186" i="16" s="1"/>
  <c r="IF146" i="16"/>
  <c r="IE146" i="16"/>
  <c r="A146" i="16" s="1"/>
  <c r="IF106" i="16"/>
  <c r="IE106" i="16"/>
  <c r="A106" i="16" s="1"/>
  <c r="IF74" i="16"/>
  <c r="IE74" i="16"/>
  <c r="A74" i="16" s="1"/>
  <c r="IF42" i="16"/>
  <c r="IE42" i="16"/>
  <c r="A42"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SCHULTZ Elizabeth * DAS</author>
  </authors>
  <commentList>
    <comment ref="B2" authorId="0" shapeId="0" xr:uid="{832D01FA-FDD2-4DD2-A9AF-A23FCC8CF1F2}">
      <text>
        <r>
          <rPr>
            <b/>
            <sz val="9"/>
            <color indexed="81"/>
            <rFont val="Tahoma"/>
            <family val="2"/>
          </rPr>
          <t>Enter a GL or CObj in the yellow box and use filters below to limit results to 'TRUE' to look for TCs that allow that GL or CObj.</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SCHULTZ Elizabeth * DAS</author>
  </authors>
  <commentList>
    <comment ref="A2" authorId="0" shapeId="0" xr:uid="{2DA941A8-6CA2-40CF-805E-842954EA93E9}">
      <text>
        <r>
          <rPr>
            <b/>
            <sz val="9"/>
            <color indexed="81"/>
            <rFont val="Tahoma"/>
            <family val="2"/>
          </rPr>
          <t>Enter a TC in the yellow box and use filters below to limit results to 'TRUE' to look for UCs that allow that TC.</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5DEC533-C6AA-4132-92D5-8824D5A269F5}" name="By CObj (28B)" type="1" refreshedVersion="8" background="1" saveData="1">
    <dbPr connection="DSN=EXECDB2P;UID=dascu80;MODE=SHARE;SSLSERVERCERTIFICATE=C:\ProgramData\IBM\DB2\IBMDBCL1\DigiCertGlobalRootG2.cer;SECURITY=SSL;IGNOREWARNINGS=1;" command="SELECT TB_TRANS_CODE_CTL.CL_TRANS_CODE, VW_TRANS_CODE.CL_TC_TITLE, VW_TRANS_CODE.CL_STATUS_CODE, TB_TRANS_CODE_CTL.CL_INC_EXC_IND1, TB_TRANS_CODE_CTL.CL_CMP_OBJ_FR1, TB_TRANS_CODE_CTL.CL_CMP_OBJ_TO1, TB_TRANS_CODE_CTL.CL_CMP_OBJ_FR2, TB_TRANS_CODE_CTL.CL_CMP_OBJ_TO2, TB_TRANS_CODE_CTL.CL_CMP_OBJ_FR3, TB_TRANS_CODE_CTL.CL_CMP_OBJ_TO3, TB_TRANS_CODE_CTL.CL_CMP_OBJ_FR4, TB_TRANS_CODE_CTL.CL_CMP_OBJ_TO4, TB_TRANS_CODE_CTL.CL_CMP_OBJ_FR5, TB_TRANS_CODE_CTL.CL_CMP_OBJ_TO5, TB_TRANS_CODE_CTL.CL_CMP_OBJ_FR6, TB_TRANS_CODE_CTL.CL_CMP_OBJ_TO6, TB_TRANS_CODE_CTL.CL_CMP_OBJ_FR7, TB_TRANS_CODE_CTL.CL_CMP_OBJ_TO7, TB_TRANS_CODE_CTL.CL_CMP_OBJ_FR8, TB_TRANS_CODE_CTL.CL_CMP_OBJ_TO8, TB_TRANS_CODE_CTL.CL_CMP_OBJ_FR9, TB_TRANS_CODE_CTL.CL_CMP_OBJ_TO9, TB_TRANS_CODE_CTL.CL_CMP_OBJ_FR10, TB_TRANS_CODE_CTL.CL_CMP_OBJ_TO10, TB_TRANS_CODE_CTL.CL_CMP_OBJ_FR11, TB_TRANS_CODE_CTL.CL_CMP_OBJ_TO11, TB_TRANS_CODE_CTL.CL_CMP_OBJ_FR12, TB_TRANS_CODE_CTL.CL_CMP_OBJ_TO12, TB_TRANS_CODE_CTL.CL_CMP_OBJ_FR13, TB_TRANS_CODE_CTL.CL_CMP_OBJ_TO13, TB_TRANS_CODE_CTL.CL_CMP_OBJ_FR14, TB_TRANS_CODE_CTL.CL_CMP_OBJ_TO14, TB_TRANS_CODE_CTL.CL_CMP_OBJ_FR15, TB_TRANS_CODE_CTL.CL_CMP_OBJ_TO15, TB_TRANS_CODE_CTL.CL_CMP_OBJ_FR16, TB_TRANS_CODE_CTL.CL_CMP_OBJ_TO16, TB_TRANS_CODE_CTL.CL_CMP_OBJ_FR17, TB_TRANS_CODE_CTL.CL_CMP_OBJ_TO17, TB_TRANS_CODE_CTL.CL_CMP_OBJ_FR18, TB_TRANS_CODE_CTL.CL_CMP_OBJ_TO18, TB_TRANS_CODE_CTL.CL_CMP_OBJ_FR19, TB_TRANS_CODE_CTL.CL_CMP_OBJ_TO19, TB_TRANS_CODE_CTL.CL_CMP_OBJ_FR20, TB_TRANS_CODE_CTL.CL_CMP_OBJ_TO20, TB_TRANS_CODE_CTL.CL_CMP_OBJ_FR21, TB_TRANS_CODE_CTL.CL_CMP_OBJ_TO21, TB_TRANS_CODE_CTL.CL_CMP_OBJ_FR22, TB_TRANS_CODE_CTL.CL_CMP_OBJ_TO22_x000d__x000a_FROM SFMSPROD.TB_TRANS_CODE_CTL TB_TRANS_CODE_CTL, SFMSPROD.VW_TRANS_CODE VW_TRANS_CODE_x000d__x000a_WHERE TB_TRANS_CODE_CTL.CL_TRANS_CODE = VW_TRANS_CODE.CL_TRANS_CODE AND ((TB_TRANS_CODE_CTL.CL_INC_EXC_IND1='I') OR (TB_TRANS_CODE_CTL.CL_INC_EXC_IND1='E'))_x000d__x000a_ORDER BY TB_TRANS_CODE_CTL.CL_TRANS_CODE"/>
  </connection>
  <connection id="2" xr16:uid="{F8362AE2-6AD5-4E98-9A38-C2FB77A22F76}" name="By Open GL (28B)" type="1" refreshedVersion="8" background="1" saveData="1">
    <dbPr connection="DSN=EXECDB2P;UID=dascu80;MODE=SHARE;SSLSERVERCERTIFICATE=C:\ProgramData\IBM\DB2\IBMDBCL1\DigiCertGlobalRootG2.cer;SECURITY=SSL;IGNOREWARNINGS=1;" command="SELECT TB_TRANS_CODE_CTL.CL_TRANS_CODE, VW_TRANS_CODE.CL_TC_TITLE, VW_TRANS_CODE.CL_STATUS_CODE, TB_TRANS_CODE_CTL.CL_GL_INC_EXC_IND1, TB_TRANS_CODE_CTL.CL_GL_ACCT_FR1, TB_TRANS_CODE_CTL.CL_GL_ACCT_TO1, TB_TRANS_CODE_CTL.CL_GL_ACCT_FR2, TB_TRANS_CODE_CTL.CL_GL_ACCT_TO2, TB_TRANS_CODE_CTL.CL_GL_ACCT_FR3, TB_TRANS_CODE_CTL.CL_GL_ACCT_TO3, TB_TRANS_CODE_CTL.CL_GL_ACCT_FR4, TB_TRANS_CODE_CTL.CL_GL_ACCT_TO4, TB_TRANS_CODE_CTL.CL_GL_ACCT_FR5, TB_TRANS_CODE_CTL.CL_GL_ACCT_TO5, TB_TRANS_CODE_CTL.CL_GL_ACCT_FR6, TB_TRANS_CODE_CTL.CL_GL_ACCT_TO6, TB_TRANS_CODE_CTL.CL_GL_ACCT_FR7, TB_TRANS_CODE_CTL.CL_GL_ACCT_TO7, TB_TRANS_CODE_CTL.CL_GL_ACCT_FR8, TB_TRANS_CODE_CTL.CL_GL_ACCT_TO8, TB_TRANS_CODE_CTL.CL_GL_ACCT_FR9, TB_TRANS_CODE_CTL.CL_GL_ACCT_TO9, TB_TRANS_CODE_CTL.CL_GL_ACCT_FR10, TB_TRANS_CODE_CTL.CL_GL_ACCT_TO10, TB_TRANS_CODE_CTL.CL_GL_ACCT_FR11, TB_TRANS_CODE_CTL.CL_GL_ACCT_TO11, TB_TRANS_CODE_CTL.CL_GL_ACCT_FR12, TB_TRANS_CODE_CTL.CL_GL_ACCT_TO12, TB_TRANS_CODE_CTL.CL_GL_ACCT_FR13, TB_TRANS_CODE_CTL.CL_GL_ACCT_TO13, TB_TRANS_CODE_CTL.CL_GL_ACCT_FR14, TB_TRANS_CODE_CTL.CL_GL_ACCT_TO14, TB_TRANS_CODE_CTL.CL_GL_ACCT_FR15, TB_TRANS_CODE_CTL.CL_GL_ACCT_TO15, TB_TRANS_CODE_CTL.CL_GL_ACCT_FR16, TB_TRANS_CODE_CTL.CL_GL_ACCT_TO16, TB_TRANS_CODE_CTL.CL_GL_ACCT_FR17, TB_TRANS_CODE_CTL.CL_GL_ACCT_TO17, TB_TRANS_CODE_CTL.CL_GL_ACCT_FR18, TB_TRANS_CODE_CTL.CL_GL_ACCT_TO18, TB_TRANS_CODE_CTL.CL_GL_ACCT_FR19, TB_TRANS_CODE_CTL.CL_GL_ACCT_TO19, TB_TRANS_CODE_CTL.CL_GL_ACCT_FR20, TB_TRANS_CODE_CTL.CL_GL_ACCT_TO20, TB_TRANS_CODE_CTL.CL_GL_ACCT_FR21, TB_TRANS_CODE_CTL.CL_GL_ACCT_TO21, TB_TRANS_CODE_CTL.CL_GL_ACCT_FR22, TB_TRANS_CODE_CTL.CL_GL_ACCT_TO22, TB_TRANS_CODE_CTL.CL_GL_ACCT_FR23, TB_TRANS_CODE_CTL.CL_GL_ACCT_TO23, TB_TRANS_CODE_CTL.CL_GL_ACCT_FR24, TB_TRANS_CODE_CTL.CL_GL_ACCT_TO24, TB_TRANS_CODE_CTL.CL_GL_ACCT_FR25, TB_TRANS_CODE_CTL.CL_GL_ACCT_TO25, TB_TRANS_CODE_CTL.CL_GL_ACCT_FR26, TB_TRANS_CODE_CTL.CL_GL_ACCT_TO26, TB_TRANS_CODE_CTL.CL_GL_ACCT_FR27, TB_TRANS_CODE_CTL.CL_GL_ACCT_TO27, TB_TRANS_CODE_CTL.CL_GL_ACCT_FR28, TB_TRANS_CODE_CTL.CL_GL_ACCT_TO28, TB_TRANS_CODE_CTL.CL_GL_ACCT_FR29, TB_TRANS_CODE_CTL.CL_GL_ACCT_TO29, TB_TRANS_CODE_CTL.CL_GL_ACCT_FR30, TB_TRANS_CODE_CTL.CL_GL_ACCT_TO30, TB_TRANS_CODE_CTL.CL_GL_ACCT_FR31, TB_TRANS_CODE_CTL.CL_GL_ACCT_TO31, TB_TRANS_CODE_CTL.CL_GL_ACCT_FR32, TB_TRANS_CODE_CTL.CL_GL_ACCT_TO32, TB_TRANS_CODE_CTL.CL_GL_ACCT_FR33, TB_TRANS_CODE_CTL.CL_GL_ACCT_TO33_x000d__x000a_FROM SFMSPROD.TB_TRANS_CODE_CTL TB_TRANS_CODE_CTL, SFMSPROD.VW_TRANS_CODE VW_TRANS_CODE_x000d__x000a_WHERE TB_TRANS_CODE_CTL.CL_TRANS_CODE = VW_TRANS_CODE.CL_TRANS_CODE AND ((TB_TRANS_CODE_CTL.CL_GL_INC_EXC_IND1='I') OR (TB_TRANS_CODE_CTL.CL_GL_INC_EXC_IND1='E'))_x000d__x000a_ORDER BY TB_TRANS_CODE_CTL.CL_TRANS_CODE"/>
  </connection>
  <connection id="3" xr16:uid="{7CD8B5D5-88AE-4205-AB95-F3D5B3BE6902}" name="List of T-codes (28A &amp; 28B)" type="1" refreshedVersion="8" background="1" saveData="1">
    <dbPr connection="DSN=EXECDB2P;UID=dascu80;MODE=SHARE;SSLSERVERCERTIFICATE=C:\ProgramData\IBM\DB2\IBMDBCL1\DigiCertGlobalRootG2.cer;SECURITY=SSL;IGNOREWARNINGS=1;" command="SELECT TB_TRANS_CODE.CL_TRANS_CODE, TB_TRANS_CODE.CL_TC_TITLE, TB_TRANS_CODE.CL_STATUS_CODE, TB_TRANS_CODE.CL_GLACCT_DR1, TB_TRANS_CODE.CL_GLACCT_CR1, TB_TRANS_CODE.CL_GLACCT_DR2, TB_TRANS_CODE.CL_GLACCT_CR2, TB_TRANS_CODE.CL_GLACCT_DR3, TB_TRANS_CODE.CL_GLACCT_CR3, TB_TRANS_CODE.CL_GLACCT_DR4, TB_TRANS_CODE.CL_GLACCT_CR4, TB_TRANS_CODE.CL_DOC_DATE_IND, TB_TRANS_CODE.CL_DUE_DATE_IND, TB_TRANS_CODE.CL_SERV_DATE_IND, TB_TRANS_CODE.CL_DOCNO_IND, TB_TRANS_CODE.CL_REFDOCNO_IND, TB_TRANS_CODE.CL_MODIFIER_IND, TB_TRANS_CODE.CL_SEC_DEPT_IND, TB_TRANS_CODE.CL_INDEX_IND, TB_TRANS_CODE.CL_PCA_NUMBER_IND, TB_TRANS_CODE.CL_EXPEND_SOBJ_IND, TB_TRANS_CODE.CL_EXPEND_DET_IND, TB_TRANS_CODE.CL_REVERSE_IND, TB_TRANS_CODE.CL_PMT_DST_TYP_IND, TB_TRANS_CODE.CL_IRS_IND, TB_TRANS_CODE.CL_WARNO_IND, TB_TRANS_CODE.CL_INVOICE_NO_IND, TB_TRANS_CODE.CL_VN_NO_IND, TB_TRANS_CODE.CL_VN_NAME_IND, TB_TRANS_CODE.CL_VN_ADDRESS_IND, TB_TRANS_CODE.CL_DISB_METH_IND, TB_TRANS_CODE.CL_BUDGET_UNIT_IND, TB_TRANS_CODE.CL_FUND_DETAIL_IND, TB_TRANS_CODE.CL_GLACCT_NO_IND, TB_TRANS_CODE.CL_SUBSIDIARY_IND, TB_TRANS_CODE.CL_GRANT_NO_IND, TB_TRANS_CODE.CL_SUB_GRANTEE_IND, TB_TRANS_CODE.CL_PROJ_NUMBER_IND, TB_TRANS_CODE.CL_MULTICODE_IND, TB_TRANS_CODE.CL_G38_TRFS_IND, TB_TRANS_CODE.CL_POSTINGSEQ_IND, TB_TRANS_CODE.CL_REGISTER_IND, TB_TRANS_CODE.CL_WW_IND, TB_TRANS_CODE.CL_D_I_TRANS_IND, TB_TRANS_CODE.CL_WAR_CNCL_TC, TB_TRANS_CODE.CL_FUTURE_YEAR, TB_TRANS_CODE.CL_GEN_TC, TB_TRANS_CODE.CL_GEN_TC_DOC_TYPE, TB_TRANS_CODE.CL_GEN_ACCR_TC, TB_TRANS_CODE.CL_IFACE_IND1, TB_TRANS_CODE.CL_IFACE_IND2, TB_TRANS_CODE.CL_PMT_LIQ_TC, TB_TRANS_CODE.CL_PMT_RED_TC, TB_TRANS_CODE.CL_CUM_POST_IND, TB_TRANS_CODE.CL_BAL_TRANS_CODE, TB_TRANS_CODE.CL_DOC_SIGN, TB_TRANS_CODE.CL_DF_ADD_SUB_IND1, TB_TRANS_CODE.CL_DF_BAL_TYPE1, TB_TRANS_CODE.CL_DF_MATCH_IND1, TB_TRANS_CODE.CL_DF_GLACCT_IND1, TB_TRANS_CODE.CL_DF_POSTDOC_IND1, TB_TRANS_CODE.CL_DF_ADD_SUB_IND2, TB_TRANS_CODE.CL_DF_BAL_TYPE2, TB_TRANS_CODE.CL_DF_MATCH_IND2, TB_TRANS_CODE.CL_DF_GLACCT_IND2, TB_TRANS_CODE.CL_DF_POSTDOC_IND2, TB_TRANS_CODE.CL_AP_ADD_SUB_IND1, TB_TRANS_CODE.CL_AP_BAL_TYPE1, TB_TRANS_CODE.CL_AP_MATCH_IND1, TB_TRANS_CODE.CL_AP_ADD_SUB_IND2, TB_TRANS_CODE.CL_AP_BAL_TYPE2, TB_TRANS_CODE.CL_AP_MATCH_IND2, TB_TRANS_CODE.CL_AL_ADD_SUB_IND1, TB_TRANS_CODE.CL_AL_BAL_TYPE1, TB_TRANS_CODE.CL_AL_MATCH_IND1, TB_TRANS_CODE.CL_AL_ADD_SUB_IND2, TB_TRANS_CODE.CL_AL_BAL_TYPE2, TB_TRANS_CODE.CL_AL_MATCH_IND2, TB_TRANS_CODE.CL_CC_ADD_SUB_IND1, TB_TRANS_CODE.CL_CC_BAL_TYPE1, TB_TRANS_CODE.CL_CC_MATCH_IND1, TB_TRANS_CODE.CL_CC_ADD_SUB_IND2, TB_TRANS_CODE.CL_CC_BAL_TYPE2, TB_TRANS_CODE.CL_CC_MATCH_IND2, TB_TRANS_CODE.CL_GP_ADD_SUB_IND1, TB_TRANS_CODE.CL_GP_BAL_TYPE1, TB_TRANS_CODE.CL_GP_MATCH_IND1, TB_TRANS_CODE.CL_GP_ADD_SUB_IND2, TB_TRANS_CODE.CL_GP_BAL_TYPE2, TB_TRANS_CODE.CL_GP_MATCH_IND2, TB_TRANS_CODE.CL_PJ_ADD_SUB_IND1, TB_TRANS_CODE.CL_PJ_BAL_TYPE1, TB_TRANS_CODE.CL_PJ_MATCH_IND1, TB_TRANS_CODE.CL_PJ_ADD_SUB_IND2, TB_TRANS_CODE.CL_PJ_BAL_TYPE2, TB_TRANS_CODE.CL_PJ_MATCH_IND2, TB_TRANS_CODE.CL_SF_GL_ACCT_IND1, TB_TRANS_CODE.CL_EFFECT_BEG_DATE, TB_TRANS_CODE.CL_EFFECT_END_DATE, TB_TRANS_CODE.CL_LASTPROC_DATE, TB_TRANS_CODE_CTL.CL_PO_TYPE_1, TB_TRANS_CODE_CTL.CL_PO_TYPE_2, TB_TRANS_CODE_CTL.CL_PO_TYPE_3, TB_TRANS_CODE_CTL.CL_PO_TYPE_4, TB_TRANS_CODE_CTL.CL_PO_TYPE_5, TB_TRANS_CODE_CTL.CL_PO_TYPE_6, TB_TRANS_CODE_CTL.CL_PO_TYPE_7, TB_TRANS_CODE_CTL.CL_PO_TYPE_8, TB_TRANS_CODE_CTL.CL_PO_TYPE_9, TB_TRANS_CODE_CTL.CL_PO_TYPE_10, TB_TRANS_CODE_CTL.CL_BATCH_TYPE_1, TB_TRANS_CODE_CTL.CL_BATCH_TYPE_2, TB_TRANS_CODE_CTL.CL_BATCH_TYPE_3, TB_TRANS_CODE_CTL.CL_BATCH_TYPE_4, TB_TRANS_CODE_CTL.CL_BATCH_TYPE_5, TB_TRANS_CODE_CTL.CL_BATCH_TYPE_6, TB_TRANS_CODE_CTL.CL_BATCH_TYPE_7, TB_TRANS_CODE_CTL.CL_BATCH_TYPE_8, TB_TRANS_CODE_CTL.CL_BATCH_TYPE_9, TB_TRANS_CODE_CTL.CL_BATCH_TYPE_10, TB_TRANS_CODE_CTL.CL_GL_INC_EXC_IND1, TB_TRANS_CODE_CTL.CL_GL_ACCT_FR1, TB_TRANS_CODE_CTL.CL_GL_ACCT_TO1, TB_TRANS_CODE_CTL.CL_GL_ACCT_FR2, TB_TRANS_CODE_CTL.CL_GL_ACCT_TO2, TB_TRANS_CODE_CTL.CL_GL_ACCT_FR3, TB_TRANS_CODE_CTL.CL_GL_ACCT_TO3, TB_TRANS_CODE_CTL.CL_GL_ACCT_FR4, TB_TRANS_CODE_CTL.CL_GL_ACCT_TO4, TB_TRANS_CODE_CTL.CL_GL_ACCT_FR5, TB_TRANS_CODE_CTL.CL_GL_ACCT_TO5, TB_TRANS_CODE_CTL.CL_GL_ACCT_FR6, TB_TRANS_CODE_CTL.CL_GL_ACCT_TO6, TB_TRANS_CODE_CTL.CL_GL_ACCT_FR7, TB_TRANS_CODE_CTL.CL_GL_ACCT_TO7, TB_TRANS_CODE_CTL.CL_GL_ACCT_FR8, TB_TRANS_CODE_CTL.CL_GL_ACCT_TO8, TB_TRANS_CODE_CTL.CL_GL_ACCT_FR9, TB_TRANS_CODE_CTL.CL_GL_ACCT_TO9, TB_TRANS_CODE_CTL.CL_GL_ACCT_FR10, TB_TRANS_CODE_CTL.CL_GL_ACCT_TO10, TB_TRANS_CODE_CTL.CL_GL_ACCT_FR11, TB_TRANS_CODE_CTL.CL_GL_ACCT_TO11, TB_TRANS_CODE_CTL.CL_GL_ACCT_FR12, TB_TRANS_CODE_CTL.CL_GL_ACCT_TO12, TB_TRANS_CODE_CTL.CL_GL_ACCT_FR13, TB_TRANS_CODE_CTL.CL_GL_ACCT_TO13, TB_TRANS_CODE_CTL.CL_GL_ACCT_FR14, TB_TRANS_CODE_CTL.CL_GL_ACCT_TO14, TB_TRANS_CODE_CTL.CL_GL_ACCT_FR15, TB_TRANS_CODE_CTL.CL_GL_ACCT_TO15, TB_TRANS_CODE_CTL.CL_GL_ACCT_FR16, TB_TRANS_CODE_CTL.CL_GL_ACCT_TO16, TB_TRANS_CODE_CTL.CL_GL_ACCT_FR17, TB_TRANS_CODE_CTL.CL_GL_ACCT_TO17, TB_TRANS_CODE_CTL.CL_GL_ACCT_FR18, TB_TRANS_CODE_CTL.CL_GL_ACCT_TO18, TB_TRANS_CODE_CTL.CL_GL_ACCT_FR19, TB_TRANS_CODE_CTL.CL_GL_ACCT_TO19, TB_TRANS_CODE_CTL.CL_GL_ACCT_FR20, TB_TRANS_CODE_CTL.CL_GL_ACCT_TO20, TB_TRANS_CODE_CTL.CL_GL_ACCT_FR21, TB_TRANS_CODE_CTL.CL_GL_ACCT_TO21, TB_TRANS_CODE_CTL.CL_GL_ACCT_FR22, TB_TRANS_CODE_CTL.CL_GL_ACCT_TO22, TB_TRANS_CODE_CTL.CL_GL_ACCT_FR23, TB_TRANS_CODE_CTL.CL_GL_ACCT_TO23, TB_TRANS_CODE_CTL.CL_GL_ACCT_FR24, TB_TRANS_CODE_CTL.CL_GL_ACCT_TO24, TB_TRANS_CODE_CTL.CL_GL_ACCT_FR25, TB_TRANS_CODE_CTL.CL_GL_ACCT_TO25, TB_TRANS_CODE_CTL.CL_GL_ACCT_FR26, TB_TRANS_CODE_CTL.CL_GL_ACCT_TO26, TB_TRANS_CODE_CTL.CL_GL_ACCT_FR27, TB_TRANS_CODE_CTL.CL_GL_ACCT_TO27, TB_TRANS_CODE_CTL.CL_GL_ACCT_FR28, TB_TRANS_CODE_CTL.CL_GL_ACCT_TO28, TB_TRANS_CODE_CTL.CL_GL_ACCT_FR29, TB_TRANS_CODE_CTL.CL_GL_ACCT_TO29, TB_TRANS_CODE_CTL.CL_GL_ACCT_FR30, TB_TRANS_CODE_CTL.CL_GL_ACCT_TO30, TB_TRANS_CODE_CTL.CL_GL_ACCT_FR31, TB_TRANS_CODE_CTL.CL_GL_ACCT_TO31, TB_TRANS_CODE_CTL.CL_GL_ACCT_FR32, TB_TRANS_CODE_CTL.CL_GL_ACCT_TO32, TB_TRANS_CODE_CTL.CL_GL_ACCT_FR33, TB_TRANS_CODE_CTL.CL_GL_ACCT_TO33, TB_TRANS_CODE_CTL.CL_INC_EXC_IND1, TB_TRANS_CODE_CTL.CL_CMP_OBJ_FR1, TB_TRANS_CODE_CTL.CL_CMP_OBJ_TO1, TB_TRANS_CODE_CTL.CL_CMP_OBJ_FR2, TB_TRANS_CODE_CTL.CL_CMP_OBJ_TO2, TB_TRANS_CODE_CTL.CL_CMP_OBJ_FR3, TB_TRANS_CODE_CTL.CL_CMP_OBJ_TO3, TB_TRANS_CODE_CTL.CL_CMP_OBJ_FR4, TB_TRANS_CODE_CTL.CL_CMP_OBJ_TO4, TB_TRANS_CODE_CTL.CL_CMP_OBJ_FR5, TB_TRANS_CODE_CTL.CL_CMP_OBJ_TO5, TB_TRANS_CODE_CTL.CL_CMP_OBJ_FR6, TB_TRANS_CODE_CTL.CL_CMP_OBJ_TO6, TB_TRANS_CODE_CTL.CL_CMP_OBJ_FR7, TB_TRANS_CODE_CTL.CL_CMP_OBJ_TO7, TB_TRANS_CODE_CTL.CL_CMP_OBJ_FR8, TB_TRANS_CODE_CTL.CL_CMP_OBJ_TO8, TB_TRANS_CODE_CTL.CL_CMP_OBJ_FR9, TB_TRANS_CODE_CTL.CL_CMP_OBJ_TO9, TB_TRANS_CODE_CTL.CL_CMP_OBJ_FR10, TB_TRANS_CODE_CTL.CL_CMP_OBJ_TO10, TB_TRANS_CODE_CTL.CL_CMP_OBJ_FR11, TB_TRANS_CODE_CTL.CL_CMP_OBJ_TO11, TB_TRANS_CODE_CTL.CL_CMP_OBJ_FR12, TB_TRANS_CODE_CTL.CL_CMP_OBJ_TO12, TB_TRANS_CODE_CTL.CL_CMP_OBJ_FR13, TB_TRANS_CODE_CTL.CL_CMP_OBJ_TO13, TB_TRANS_CODE_CTL.CL_CMP_OBJ_FR14, TB_TRANS_CODE_CTL.CL_CMP_OBJ_TO14, TB_TRANS_CODE_CTL.CL_CMP_OBJ_FR15, TB_TRANS_CODE_CTL.CL_CMP_OBJ_TO15, TB_TRANS_CODE_CTL.CL_CMP_OBJ_FR16, TB_TRANS_CODE_CTL.CL_CMP_OBJ_TO16, TB_TRANS_CODE_CTL.CL_CMP_OBJ_FR17, TB_TRANS_CODE_CTL.CL_CMP_OBJ_TO17, TB_TRANS_CODE_CTL.CL_CMP_OBJ_FR18, TB_TRANS_CODE_CTL.CL_CMP_OBJ_TO18, TB_TRANS_CODE_CTL.CL_CMP_OBJ_FR19, TB_TRANS_CODE_CTL.CL_CMP_OBJ_TO19, TB_TRANS_CODE_CTL.CL_CMP_OBJ_FR20, TB_TRANS_CODE_CTL.CL_CMP_OBJ_TO20, TB_TRANS_CODE_CTL.CL_CMP_OBJ_FR21, TB_TRANS_CODE_CTL.CL_CMP_OBJ_TO21, TB_TRANS_CODE_CTL.CL_CMP_OBJ_FR22, TB_TRANS_CODE_CTL.CL_CMP_OBJ_TO22, TB_TRANS_CODE_CTL.CL_EFFECT_BEG_DATE, TB_TRANS_CODE_CTL.CL_EFFECT_END_DATE, TB_TRANS_CODE_CTL.CL_LASTPROC_DT_x000d__x000a_FROM SFMSPROD.TB_TRANS_CODE TB_TRANS_CODE, SFMSPROD.TB_TRANS_CODE_CTL TB_TRANS_CODE_CTL_x000d__x000a_WHERE TB_TRANS_CODE.CL_TRANS_CODE = TB_TRANS_CODE_CTL.CL_TRANS_CODE_x000d__x000a_ORDER BY TB_TRANS_CODE.CL_TRANS_CODE"/>
  </connection>
  <connection id="4" xr16:uid="{8F5F0CF9-75A9-41C2-92B9-81A8C75294B0}" name="List of User Classes" type="1" refreshedVersion="8" background="1" saveData="1">
    <dbPr connection="DSN=EXECDB2P;UID=dascu80;MODE=SHARE;SSLSERVERCERTIFICATE=C:\ProgramData\IBM\DB2\IBMDBCL1\DigiCertGlobalRootG2.cer;SECURITY=SSL;IGNOREWARNINGS=1;" command="SELECT VW_OPERATOR_CLASS.CL_OPERATOR_CLASS, VW_OPERATOR_CLASS.CL_TITLE, VW_OPERATOR_CLASS.CL_STATUS_CODE, VW_OPERATOR_CLASS.CL_INCL_EXCL_IND, VW_OPERATOR_CLASS.CL_TRAN_CODE_1, VW_OPERATOR_CLASS.CL_CONNECTOR_1, VW_OPERATOR_CLASS.CL_TRAN_CODE_2, VW_OPERATOR_CLASS.CL_CONNECTOR_2, VW_OPERATOR_CLASS.CL_TRAN_CODE_3, VW_OPERATOR_CLASS.CL_CONNECTOR_3, VW_OPERATOR_CLASS.CL_TRAN_CODE_4, VW_OPERATOR_CLASS.CL_CONNECTOR_4, VW_OPERATOR_CLASS.CL_TRAN_CODE_5, VW_OPERATOR_CLASS.CL_CONNECTOR_5, VW_OPERATOR_CLASS.CL_TRAN_CODE_6, VW_OPERATOR_CLASS.CL_CONNECTOR_6, VW_OPERATOR_CLASS.CL_TRAN_CODE_7, VW_OPERATOR_CLASS.CL_CONNECTOR_7, VW_OPERATOR_CLASS.CL_TRAN_CODE_8, VW_OPERATOR_CLASS.CL_CONNECTOR_8, VW_OPERATOR_CLASS.CL_TRAN_CODE_9, VW_OPERATOR_CLASS.CL_CONNECTOR_9, VW_OPERATOR_CLASS.CL_TRAN_CODE_10, VW_OPERATOR_CLASS.CL_CONNECTOR_10, VW_OPERATOR_CLASS.CL_TRAN_CODE_11, VW_OPERATOR_CLASS.CL_CONNECTOR_11, VW_OPERATOR_CLASS.CL_TRAN_CODE_12, VW_OPERATOR_CLASS.CL_CONNECTOR_12, VW_OPERATOR_CLASS.CL_TRAN_CODE_13, VW_OPERATOR_CLASS.CL_CONNECTOR_13, VW_OPERATOR_CLASS.CL_TRAN_CODE_14, VW_OPERATOR_CLASS.CL_CONNECTOR_14, VW_OPERATOR_CLASS.CL_TRAN_CODE_15, VW_OPERATOR_CLASS.CL_CONNECTOR_15, VW_OPERATOR_CLASS.CL_TRAN_CODE_16, VW_OPERATOR_CLASS.CL_CONNECTOR_16, VW_OPERATOR_CLASS.CL_TRAN_CODE_17, VW_OPERATOR_CLASS.CL_CONNECTOR_17, VW_OPERATOR_CLASS.CL_TRAN_CODE_18, VW_OPERATOR_CLASS.CL_CONNECTOR_18, VW_OPERATOR_CLASS.CL_TRAN_CODE_19, VW_OPERATOR_CLASS.CL_CONNECTOR_19, VW_OPERATOR_CLASS.CL_TRAN_CODE_20, VW_OPERATOR_CLASS.CL_CONNECTOR_20, VW_OPERATOR_CLASS.CL_TRAN_CODE_21, VW_OPERATOR_CLASS.CL_CONNECTOR_21, VW_OPERATOR_CLASS.CL_TRAN_CODE_22, VW_OPERATOR_CLASS.CL_CONNECTOR_22, VW_OPERATOR_CLASS.CL_TRAN_CODE_23, VW_OPERATOR_CLASS.CL_CONNECTOR_23, VW_OPERATOR_CLASS.CL_TRAN_CODE_24, VW_OPERATOR_CLASS.CL_CONNECTOR_24, VW_OPERATOR_CLASS.CL_TRAN_CODE_25, VW_OPERATOR_CLASS.CL_CONNECTOR_25, VW_OPERATOR_CLASS.CL_TRAN_CODE_26, VW_OPERATOR_CLASS.CL_CONNECTOR_26, VW_OPERATOR_CLASS.CL_TRAN_CODE_27, VW_OPERATOR_CLASS.CL_CONNECTOR_27, VW_OPERATOR_CLASS.CL_TRAN_CODE_28, VW_OPERATOR_CLASS.CL_CONNECTOR_28, VW_OPERATOR_CLASS.CL_TRAN_CODE_29, VW_OPERATOR_CLASS.CL_CONNECTOR_29, VW_OPERATOR_CLASS.CL_TRAN_CODE_30, VW_OPERATOR_CLASS.CL_CONNECTOR_30, VW_OPERATOR_CLASS.CL_TRAN_CODE_31, VW_OPERATOR_CLASS.CL_CONNECTOR_31, VW_OPERATOR_CLASS.CL_TRAN_CODE_32, VW_OPERATOR_CLASS.CL_CONNECTOR_32, VW_OPERATOR_CLASS.CL_TRAN_CODE_33, VW_OPERATOR_CLASS.CL_CONNECTOR_33, VW_OPERATOR_CLASS.CL_TRAN_CODE_34, VW_OPERATOR_CLASS.CL_CONNECTOR_34, VW_OPERATOR_CLASS.CL_TRAN_CODE_35, VW_OPERATOR_CLASS.CL_CONNECTOR_35, VW_OPERATOR_CLASS.CL_TRAN_CODE_36, VW_OPERATOR_CLASS.CL_CONNECTOR_36, VW_OPERATOR_CLASS.CL_TRAN_CODE_37, VW_OPERATOR_CLASS.CL_CONNECTOR_37, VW_OPERATOR_CLASS.CL_TRAN_CODE_38, VW_OPERATOR_CLASS.CL_CONNECTOR_38, VW_OPERATOR_CLASS.CL_TRAN_CODE_39, VW_OPERATOR_CLASS.CL_CONNECTOR_39, VW_OPERATOR_CLASS.CL_TRAN_CODE_40, VW_OPERATOR_CLASS.CL_CONNECTOR_40, VW_OPERATOR_CLASS.CL_TRAN_CODE_41, VW_OPERATOR_CLASS.CL_CONNECTOR_41, VW_OPERATOR_CLASS.CL_TRAN_CODE_42, VW_OPERATOR_CLASS.CL_CONNECTOR_42, VW_OPERATOR_CLASS.CL_TRAN_CODE_43, VW_OPERATOR_CLASS.CL_CONNECTOR_43, VW_OPERATOR_CLASS.CL_TRAN_CODE_44, VW_OPERATOR_CLASS.CL_CONNECTOR_44, VW_OPERATOR_CLASS.CL_TRAN_CODE_45, VW_OPERATOR_CLASS.CL_CONNECTOR_45, VW_OPERATOR_CLASS.CL_TRAN_CODE_46, VW_OPERATOR_CLASS.CL_CONNECTOR_46, VW_OPERATOR_CLASS.CL_TRAN_CODE_47, VW_OPERATOR_CLASS.CL_CONNECTOR_47, VW_OPERATOR_CLASS.CL_TRAN_CODE_48, VW_OPERATOR_CLASS.CL_CONNECTOR_48, VW_OPERATOR_CLASS.CL_TRAN_CODE_49, VW_OPERATOR_CLASS.CL_CONNECTOR_49, VW_OPERATOR_CLASS.CL_TRAN_CODE_50, VW_OPERATOR_CLASS.CL_CONNECTOR_50, VW_OPERATOR_CLASS.CL_TRAN_CODE_51, VW_OPERATOR_CLASS.CL_CONNECTOR_51, VW_OPERATOR_CLASS.CL_TRAN_CODE_52, VW_OPERATOR_CLASS.CL_CONNECTOR_52, VW_OPERATOR_CLASS.CL_TRAN_CODE_53, VW_OPERATOR_CLASS.CL_CONNECTOR_53, VW_OPERATOR_CLASS.CL_TRAN_CODE_54, VW_OPERATOR_CLASS.CL_CONNECTOR_54_x000d__x000a_FROM SFMSPROD.VW_OPERATOR_CLASS VW_OPERATOR_CLASS_x000d__x000a_ORDER BY VW_OPERATOR_CLASS.CL_OPERATOR_CLASS"/>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<sst xmlns="http://schemas.openxmlformats.org/spreadsheetml/2006/main" count="228648" uniqueCount="3571">
  <si>
    <t>CL_TITLE</t>
  </si>
  <si>
    <t>CL_STATUS_CODE</t>
  </si>
  <si>
    <t>0060</t>
  </si>
  <si>
    <t>C</t>
  </si>
  <si>
    <t>160</t>
  </si>
  <si>
    <t>16</t>
  </si>
  <si>
    <t>L</t>
  </si>
  <si>
    <t>1</t>
  </si>
  <si>
    <t>A</t>
  </si>
  <si>
    <t>0065</t>
  </si>
  <si>
    <t>D</t>
  </si>
  <si>
    <t>010</t>
  </si>
  <si>
    <t>06</t>
  </si>
  <si>
    <t>0070</t>
  </si>
  <si>
    <t>0071</t>
  </si>
  <si>
    <t>I</t>
  </si>
  <si>
    <t>0072</t>
  </si>
  <si>
    <t>0075</t>
  </si>
  <si>
    <t>0077</t>
  </si>
  <si>
    <t>0080</t>
  </si>
  <si>
    <t>024</t>
  </si>
  <si>
    <t>0081</t>
  </si>
  <si>
    <t>0085</t>
  </si>
  <si>
    <t>0230</t>
  </si>
  <si>
    <t>020</t>
  </si>
  <si>
    <t>0235</t>
  </si>
  <si>
    <t>0240</t>
  </si>
  <si>
    <t>0245</t>
  </si>
  <si>
    <t>0250</t>
  </si>
  <si>
    <t>0255</t>
  </si>
  <si>
    <t>0290</t>
  </si>
  <si>
    <t>0330</t>
  </si>
  <si>
    <t>0335</t>
  </si>
  <si>
    <t>0350</t>
  </si>
  <si>
    <t>023</t>
  </si>
  <si>
    <t>0410</t>
  </si>
  <si>
    <t>0411</t>
  </si>
  <si>
    <t>0420</t>
  </si>
  <si>
    <t>07</t>
  </si>
  <si>
    <t>0431</t>
  </si>
  <si>
    <t>0436</t>
  </si>
  <si>
    <t>0501</t>
  </si>
  <si>
    <t>0502</t>
  </si>
  <si>
    <t>0503</t>
  </si>
  <si>
    <t>0504</t>
  </si>
  <si>
    <t>0507</t>
  </si>
  <si>
    <t>0510</t>
  </si>
  <si>
    <t>0535</t>
  </si>
  <si>
    <t>0542</t>
  </si>
  <si>
    <t>0543</t>
  </si>
  <si>
    <t>0547</t>
  </si>
  <si>
    <t>0571</t>
  </si>
  <si>
    <t>0572</t>
  </si>
  <si>
    <t>0573</t>
  </si>
  <si>
    <t>0574</t>
  </si>
  <si>
    <t>0575</t>
  </si>
  <si>
    <t>0576</t>
  </si>
  <si>
    <t>0580</t>
  </si>
  <si>
    <t>0586</t>
  </si>
  <si>
    <t>0587</t>
  </si>
  <si>
    <t>0600</t>
  </si>
  <si>
    <t>060</t>
  </si>
  <si>
    <t>0601</t>
  </si>
  <si>
    <t>0602</t>
  </si>
  <si>
    <t>061</t>
  </si>
  <si>
    <t>062</t>
  </si>
  <si>
    <t>0811</t>
  </si>
  <si>
    <t>08</t>
  </si>
  <si>
    <t>0812</t>
  </si>
  <si>
    <t>0815</t>
  </si>
  <si>
    <t>0816</t>
  </si>
  <si>
    <t>0817</t>
  </si>
  <si>
    <t>0818</t>
  </si>
  <si>
    <t>0820</t>
  </si>
  <si>
    <t>0840</t>
  </si>
  <si>
    <t>0841</t>
  </si>
  <si>
    <t>0842</t>
  </si>
  <si>
    <t>0843</t>
  </si>
  <si>
    <t>0844</t>
  </si>
  <si>
    <t>0845</t>
  </si>
  <si>
    <t>0849</t>
  </si>
  <si>
    <t>0852</t>
  </si>
  <si>
    <t>0856</t>
  </si>
  <si>
    <t>0861</t>
  </si>
  <si>
    <t>0862</t>
  </si>
  <si>
    <t>0863</t>
  </si>
  <si>
    <t>0865</t>
  </si>
  <si>
    <t>0866</t>
  </si>
  <si>
    <t>0867</t>
  </si>
  <si>
    <t>0868</t>
  </si>
  <si>
    <t>0869</t>
  </si>
  <si>
    <t>0870</t>
  </si>
  <si>
    <t>0871</t>
  </si>
  <si>
    <t>0872</t>
  </si>
  <si>
    <t>0873</t>
  </si>
  <si>
    <t>0875</t>
  </si>
  <si>
    <t>0876</t>
  </si>
  <si>
    <t>0880</t>
  </si>
  <si>
    <t>079</t>
  </si>
  <si>
    <t>0881</t>
  </si>
  <si>
    <t>0882</t>
  </si>
  <si>
    <t>0883</t>
  </si>
  <si>
    <t>0884</t>
  </si>
  <si>
    <t>0885</t>
  </si>
  <si>
    <t>078</t>
  </si>
  <si>
    <t>0918</t>
  </si>
  <si>
    <t>073</t>
  </si>
  <si>
    <t>09</t>
  </si>
  <si>
    <t>0919</t>
  </si>
  <si>
    <t>0920</t>
  </si>
  <si>
    <t>0922</t>
  </si>
  <si>
    <t>0923</t>
  </si>
  <si>
    <t>0924</t>
  </si>
  <si>
    <t>0926</t>
  </si>
  <si>
    <t>075</t>
  </si>
  <si>
    <t>30</t>
  </si>
  <si>
    <t>E</t>
  </si>
  <si>
    <t>0927</t>
  </si>
  <si>
    <t>0928</t>
  </si>
  <si>
    <t>0929</t>
  </si>
  <si>
    <t>0930</t>
  </si>
  <si>
    <t>0931</t>
  </si>
  <si>
    <t>099</t>
  </si>
  <si>
    <t>0932</t>
  </si>
  <si>
    <t>0933</t>
  </si>
  <si>
    <t>0934</t>
  </si>
  <si>
    <t>0935</t>
  </si>
  <si>
    <t>0936</t>
  </si>
  <si>
    <t>0937</t>
  </si>
  <si>
    <t>0938</t>
  </si>
  <si>
    <t>101</t>
  </si>
  <si>
    <t>0940</t>
  </si>
  <si>
    <t>0941</t>
  </si>
  <si>
    <t>070</t>
  </si>
  <si>
    <t>0942</t>
  </si>
  <si>
    <t>0945</t>
  </si>
  <si>
    <t>0950</t>
  </si>
  <si>
    <t>0951</t>
  </si>
  <si>
    <t>0967</t>
  </si>
  <si>
    <t>0968</t>
  </si>
  <si>
    <t>0990</t>
  </si>
  <si>
    <t>103</t>
  </si>
  <si>
    <t>102</t>
  </si>
  <si>
    <t>12</t>
  </si>
  <si>
    <t>1000</t>
  </si>
  <si>
    <t>105</t>
  </si>
  <si>
    <t>1001</t>
  </si>
  <si>
    <t>110</t>
  </si>
  <si>
    <t>106</t>
  </si>
  <si>
    <t>107</t>
  </si>
  <si>
    <t>108</t>
  </si>
  <si>
    <t>109</t>
  </si>
  <si>
    <t>111</t>
  </si>
  <si>
    <t>112</t>
  </si>
  <si>
    <t>113</t>
  </si>
  <si>
    <t>114</t>
  </si>
  <si>
    <t>1010</t>
  </si>
  <si>
    <t>115</t>
  </si>
  <si>
    <t>1011</t>
  </si>
  <si>
    <t>999</t>
  </si>
  <si>
    <t>99</t>
  </si>
  <si>
    <t>S</t>
  </si>
  <si>
    <t>0</t>
  </si>
  <si>
    <t>1012</t>
  </si>
  <si>
    <t>1013</t>
  </si>
  <si>
    <t>1020</t>
  </si>
  <si>
    <t>1111</t>
  </si>
  <si>
    <t>1120</t>
  </si>
  <si>
    <t>1211</t>
  </si>
  <si>
    <t>120</t>
  </si>
  <si>
    <t>1215</t>
  </si>
  <si>
    <t>1216</t>
  </si>
  <si>
    <t>1217</t>
  </si>
  <si>
    <t>1220</t>
  </si>
  <si>
    <t>1225</t>
  </si>
  <si>
    <t>1230</t>
  </si>
  <si>
    <t>1235</t>
  </si>
  <si>
    <t>1276</t>
  </si>
  <si>
    <t>126</t>
  </si>
  <si>
    <t>1277</t>
  </si>
  <si>
    <t>1279</t>
  </si>
  <si>
    <t>121</t>
  </si>
  <si>
    <t>1281</t>
  </si>
  <si>
    <t>1290</t>
  </si>
  <si>
    <t>1295</t>
  </si>
  <si>
    <t>1318</t>
  </si>
  <si>
    <t>1367</t>
  </si>
  <si>
    <t>136</t>
  </si>
  <si>
    <t>17</t>
  </si>
  <si>
    <t>1512</t>
  </si>
  <si>
    <t>150</t>
  </si>
  <si>
    <t>1532</t>
  </si>
  <si>
    <t>1533</t>
  </si>
  <si>
    <t>1535</t>
  </si>
  <si>
    <t>1540</t>
  </si>
  <si>
    <t>155</t>
  </si>
  <si>
    <t>1545</t>
  </si>
  <si>
    <t>1550</t>
  </si>
  <si>
    <t>1551</t>
  </si>
  <si>
    <t>1575</t>
  </si>
  <si>
    <t>1576</t>
  </si>
  <si>
    <t>1577</t>
  </si>
  <si>
    <t>179</t>
  </si>
  <si>
    <t>1578</t>
  </si>
  <si>
    <t>1600</t>
  </si>
  <si>
    <t>122</t>
  </si>
  <si>
    <t>1603</t>
  </si>
  <si>
    <t>1604</t>
  </si>
  <si>
    <t>1605</t>
  </si>
  <si>
    <t>162</t>
  </si>
  <si>
    <t>1617</t>
  </si>
  <si>
    <t>1619</t>
  </si>
  <si>
    <t>164</t>
  </si>
  <si>
    <t>1650</t>
  </si>
  <si>
    <t>1655</t>
  </si>
  <si>
    <t>1680</t>
  </si>
  <si>
    <t>168</t>
  </si>
  <si>
    <t>1702</t>
  </si>
  <si>
    <t>171</t>
  </si>
  <si>
    <t>1703</t>
  </si>
  <si>
    <t>1704</t>
  </si>
  <si>
    <t>1709</t>
  </si>
  <si>
    <t>1712</t>
  </si>
  <si>
    <t>1713</t>
  </si>
  <si>
    <t>1714</t>
  </si>
  <si>
    <t>1715</t>
  </si>
  <si>
    <t>172</t>
  </si>
  <si>
    <t>1716</t>
  </si>
  <si>
    <t>1717</t>
  </si>
  <si>
    <t>173</t>
  </si>
  <si>
    <t>1718</t>
  </si>
  <si>
    <t>175</t>
  </si>
  <si>
    <t>1719</t>
  </si>
  <si>
    <t>176</t>
  </si>
  <si>
    <t>1720</t>
  </si>
  <si>
    <t>178</t>
  </si>
  <si>
    <t>1722</t>
  </si>
  <si>
    <t>1723</t>
  </si>
  <si>
    <t>1725</t>
  </si>
  <si>
    <t>1727</t>
  </si>
  <si>
    <t>1730</t>
  </si>
  <si>
    <t>1732</t>
  </si>
  <si>
    <t>1733</t>
  </si>
  <si>
    <t>1734</t>
  </si>
  <si>
    <t>1735</t>
  </si>
  <si>
    <t>1740</t>
  </si>
  <si>
    <t>1745</t>
  </si>
  <si>
    <t>174</t>
  </si>
  <si>
    <t>1750</t>
  </si>
  <si>
    <t>184</t>
  </si>
  <si>
    <t>177</t>
  </si>
  <si>
    <t>187</t>
  </si>
  <si>
    <t>188</t>
  </si>
  <si>
    <t>1780</t>
  </si>
  <si>
    <t>181</t>
  </si>
  <si>
    <t>1785</t>
  </si>
  <si>
    <t>183</t>
  </si>
  <si>
    <t>182</t>
  </si>
  <si>
    <t>1800</t>
  </si>
  <si>
    <t>180</t>
  </si>
  <si>
    <t>1805</t>
  </si>
  <si>
    <t>185</t>
  </si>
  <si>
    <t>1850</t>
  </si>
  <si>
    <t>190</t>
  </si>
  <si>
    <t>20</t>
  </si>
  <si>
    <t>1851</t>
  </si>
  <si>
    <t>191</t>
  </si>
  <si>
    <t>1852</t>
  </si>
  <si>
    <t>192</t>
  </si>
  <si>
    <t>1853</t>
  </si>
  <si>
    <t>193</t>
  </si>
  <si>
    <t>194</t>
  </si>
  <si>
    <t>195</t>
  </si>
  <si>
    <t>196</t>
  </si>
  <si>
    <t>197</t>
  </si>
  <si>
    <t>198</t>
  </si>
  <si>
    <t>199</t>
  </si>
  <si>
    <t>1860</t>
  </si>
  <si>
    <t>200</t>
  </si>
  <si>
    <t>1861</t>
  </si>
  <si>
    <t>201</t>
  </si>
  <si>
    <t>2700</t>
  </si>
  <si>
    <t>2</t>
  </si>
  <si>
    <t>2701</t>
  </si>
  <si>
    <t>APPROPRIATION ALLOTMENT</t>
  </si>
  <si>
    <t>2702</t>
  </si>
  <si>
    <t>2703</t>
  </si>
  <si>
    <t>2704</t>
  </si>
  <si>
    <t>2705</t>
  </si>
  <si>
    <t>2706</t>
  </si>
  <si>
    <t>AGENCY BUDGET ALLOTMENT</t>
  </si>
  <si>
    <t>2707</t>
  </si>
  <si>
    <t>2708</t>
  </si>
  <si>
    <t>2709</t>
  </si>
  <si>
    <t>2710</t>
  </si>
  <si>
    <t>AGENCY REVENUE FINANCIAL PLAN</t>
  </si>
  <si>
    <t>2711</t>
  </si>
  <si>
    <t>2712</t>
  </si>
  <si>
    <t>2713</t>
  </si>
  <si>
    <t>2714</t>
  </si>
  <si>
    <t>2715</t>
  </si>
  <si>
    <t>2716</t>
  </si>
  <si>
    <t>2717</t>
  </si>
  <si>
    <t>2718</t>
  </si>
  <si>
    <t>2720</t>
  </si>
  <si>
    <t>LINKING ALLOTMENT</t>
  </si>
  <si>
    <t>2734</t>
  </si>
  <si>
    <t>2735</t>
  </si>
  <si>
    <t>2736</t>
  </si>
  <si>
    <t>2737</t>
  </si>
  <si>
    <t>2900</t>
  </si>
  <si>
    <t>2901</t>
  </si>
  <si>
    <t>2904</t>
  </si>
  <si>
    <t>2905</t>
  </si>
  <si>
    <t>2906</t>
  </si>
  <si>
    <t>2907</t>
  </si>
  <si>
    <t>2908</t>
  </si>
  <si>
    <t>2909</t>
  </si>
  <si>
    <t>2911</t>
  </si>
  <si>
    <t>2912</t>
  </si>
  <si>
    <t>2913</t>
  </si>
  <si>
    <t>2918</t>
  </si>
  <si>
    <t>2919</t>
  </si>
  <si>
    <t>2920</t>
  </si>
  <si>
    <t>2945</t>
  </si>
  <si>
    <t>2946</t>
  </si>
  <si>
    <t>2947</t>
  </si>
  <si>
    <t>2948</t>
  </si>
  <si>
    <t>2949</t>
  </si>
  <si>
    <t>2950</t>
  </si>
  <si>
    <t>2951</t>
  </si>
  <si>
    <t>950</t>
  </si>
  <si>
    <t>90</t>
  </si>
  <si>
    <t>2952</t>
  </si>
  <si>
    <t>2953</t>
  </si>
  <si>
    <t>2954</t>
  </si>
  <si>
    <t>2960</t>
  </si>
  <si>
    <t>2998</t>
  </si>
  <si>
    <t>361</t>
  </si>
  <si>
    <t>2999</t>
  </si>
  <si>
    <t>368</t>
  </si>
  <si>
    <t>3000</t>
  </si>
  <si>
    <t>303</t>
  </si>
  <si>
    <t>3001</t>
  </si>
  <si>
    <t>3002</t>
  </si>
  <si>
    <t>3003</t>
  </si>
  <si>
    <t>3004</t>
  </si>
  <si>
    <t>369</t>
  </si>
  <si>
    <t>3005</t>
  </si>
  <si>
    <t>360</t>
  </si>
  <si>
    <t>3006</t>
  </si>
  <si>
    <t>300</t>
  </si>
  <si>
    <t>3007</t>
  </si>
  <si>
    <t>3008</t>
  </si>
  <si>
    <t>366</t>
  </si>
  <si>
    <t>3009</t>
  </si>
  <si>
    <t>367</t>
  </si>
  <si>
    <t>3010</t>
  </si>
  <si>
    <t>365</t>
  </si>
  <si>
    <t>3011</t>
  </si>
  <si>
    <t>301</t>
  </si>
  <si>
    <t>3012</t>
  </si>
  <si>
    <t>302</t>
  </si>
  <si>
    <t>3014</t>
  </si>
  <si>
    <t>3015</t>
  </si>
  <si>
    <t>3016</t>
  </si>
  <si>
    <t>3018</t>
  </si>
  <si>
    <t>371</t>
  </si>
  <si>
    <t>3019</t>
  </si>
  <si>
    <t>3020</t>
  </si>
  <si>
    <t>304</t>
  </si>
  <si>
    <t>315</t>
  </si>
  <si>
    <t>3023</t>
  </si>
  <si>
    <t>370</t>
  </si>
  <si>
    <t>3025</t>
  </si>
  <si>
    <t>375</t>
  </si>
  <si>
    <t>3026</t>
  </si>
  <si>
    <t>3031</t>
  </si>
  <si>
    <t>3032</t>
  </si>
  <si>
    <t>332</t>
  </si>
  <si>
    <t>3033</t>
  </si>
  <si>
    <t>3034</t>
  </si>
  <si>
    <t>334</t>
  </si>
  <si>
    <t>3035</t>
  </si>
  <si>
    <t>335</t>
  </si>
  <si>
    <t>3036</t>
  </si>
  <si>
    <t>336</t>
  </si>
  <si>
    <t>3037</t>
  </si>
  <si>
    <t>337</t>
  </si>
  <si>
    <t>3041</t>
  </si>
  <si>
    <t>341</t>
  </si>
  <si>
    <t>342</t>
  </si>
  <si>
    <t>343</t>
  </si>
  <si>
    <t>344</t>
  </si>
  <si>
    <t>3045</t>
  </si>
  <si>
    <t>345</t>
  </si>
  <si>
    <t>3050</t>
  </si>
  <si>
    <t>3051</t>
  </si>
  <si>
    <t>351</t>
  </si>
  <si>
    <t>352</t>
  </si>
  <si>
    <t>3053</t>
  </si>
  <si>
    <t>353</t>
  </si>
  <si>
    <t>3060</t>
  </si>
  <si>
    <t>3061</t>
  </si>
  <si>
    <t>308</t>
  </si>
  <si>
    <t>3062</t>
  </si>
  <si>
    <t>3063</t>
  </si>
  <si>
    <t>3064</t>
  </si>
  <si>
    <t>3065</t>
  </si>
  <si>
    <t>3074</t>
  </si>
  <si>
    <t>3075</t>
  </si>
  <si>
    <t>3100</t>
  </si>
  <si>
    <t>3101</t>
  </si>
  <si>
    <t>3102</t>
  </si>
  <si>
    <t>3105</t>
  </si>
  <si>
    <t>3150</t>
  </si>
  <si>
    <t>3152</t>
  </si>
  <si>
    <t>3200</t>
  </si>
  <si>
    <t>3250</t>
  </si>
  <si>
    <t>3350</t>
  </si>
  <si>
    <t>316</t>
  </si>
  <si>
    <t>3500</t>
  </si>
  <si>
    <t>3501</t>
  </si>
  <si>
    <t>3502</t>
  </si>
  <si>
    <t>3503</t>
  </si>
  <si>
    <t>3505</t>
  </si>
  <si>
    <t>3550</t>
  </si>
  <si>
    <t>3552</t>
  </si>
  <si>
    <t>3600</t>
  </si>
  <si>
    <t>307</t>
  </si>
  <si>
    <t>3660</t>
  </si>
  <si>
    <t>3661</t>
  </si>
  <si>
    <t>3662</t>
  </si>
  <si>
    <t>3750</t>
  </si>
  <si>
    <t>317</t>
  </si>
  <si>
    <t>9010</t>
  </si>
  <si>
    <t>9011</t>
  </si>
  <si>
    <t>9020</t>
  </si>
  <si>
    <t>9021</t>
  </si>
  <si>
    <t>CL_IRS_IND</t>
  </si>
  <si>
    <t>9999</t>
  </si>
  <si>
    <t>98</t>
  </si>
  <si>
    <t>N</t>
  </si>
  <si>
    <t>G</t>
  </si>
  <si>
    <t/>
  </si>
  <si>
    <t>P</t>
  </si>
  <si>
    <t>0111</t>
  </si>
  <si>
    <t>R</t>
  </si>
  <si>
    <t>01</t>
  </si>
  <si>
    <t>02</t>
  </si>
  <si>
    <t>0181</t>
  </si>
  <si>
    <t>0200</t>
  </si>
  <si>
    <t>0212</t>
  </si>
  <si>
    <t>0228</t>
  </si>
  <si>
    <t>0300</t>
  </si>
  <si>
    <t>0360</t>
  </si>
  <si>
    <t>0370</t>
  </si>
  <si>
    <t>0401</t>
  </si>
  <si>
    <t>0500</t>
  </si>
  <si>
    <t>0407</t>
  </si>
  <si>
    <t>0560</t>
  </si>
  <si>
    <t>0687</t>
  </si>
  <si>
    <t>0800</t>
  </si>
  <si>
    <t>0703</t>
  </si>
  <si>
    <t>0704</t>
  </si>
  <si>
    <t>0708</t>
  </si>
  <si>
    <t>0801</t>
  </si>
  <si>
    <t>0810</t>
  </si>
  <si>
    <t>0830</t>
  </si>
  <si>
    <t>1100</t>
  </si>
  <si>
    <t>11</t>
  </si>
  <si>
    <t>1101</t>
  </si>
  <si>
    <t>1103</t>
  </si>
  <si>
    <t>1104</t>
  </si>
  <si>
    <t>1105</t>
  </si>
  <si>
    <t>1200</t>
  </si>
  <si>
    <t>1107</t>
  </si>
  <si>
    <t>1108</t>
  </si>
  <si>
    <t>T</t>
  </si>
  <si>
    <t>2000</t>
  </si>
  <si>
    <t>1400</t>
  </si>
  <si>
    <t>1404</t>
  </si>
  <si>
    <t>1288</t>
  </si>
  <si>
    <t>1289</t>
  </si>
  <si>
    <t>1301</t>
  </si>
  <si>
    <t>1302</t>
  </si>
  <si>
    <t>1303</t>
  </si>
  <si>
    <t>1305</t>
  </si>
  <si>
    <t>1306</t>
  </si>
  <si>
    <t>1356</t>
  </si>
  <si>
    <t>1401</t>
  </si>
  <si>
    <t>2500</t>
  </si>
  <si>
    <t>1402</t>
  </si>
  <si>
    <t>1403</t>
  </si>
  <si>
    <t>1405</t>
  </si>
  <si>
    <t>1407</t>
  </si>
  <si>
    <t>1408</t>
  </si>
  <si>
    <t>1429</t>
  </si>
  <si>
    <t>1430</t>
  </si>
  <si>
    <t>1435</t>
  </si>
  <si>
    <t>1456</t>
  </si>
  <si>
    <t>1500</t>
  </si>
  <si>
    <t>1501</t>
  </si>
  <si>
    <t>1503</t>
  </si>
  <si>
    <t>1700</t>
  </si>
  <si>
    <t>1506</t>
  </si>
  <si>
    <t>1517</t>
  </si>
  <si>
    <t>1801</t>
  </si>
  <si>
    <t>2330</t>
  </si>
  <si>
    <t>2340</t>
  </si>
  <si>
    <t>1901</t>
  </si>
  <si>
    <t>1906</t>
  </si>
  <si>
    <t>1907</t>
  </si>
  <si>
    <t>2310</t>
  </si>
  <si>
    <t>2311</t>
  </si>
  <si>
    <t>2315</t>
  </si>
  <si>
    <t>2316</t>
  </si>
  <si>
    <t>2317</t>
  </si>
  <si>
    <t>2331</t>
  </si>
  <si>
    <t>2332</t>
  </si>
  <si>
    <t>2341</t>
  </si>
  <si>
    <t>2347</t>
  </si>
  <si>
    <t>2350</t>
  </si>
  <si>
    <t>2400</t>
  </si>
  <si>
    <t>14</t>
  </si>
  <si>
    <t>2550</t>
  </si>
  <si>
    <t>3111</t>
  </si>
  <si>
    <t>05</t>
  </si>
  <si>
    <t>3</t>
  </si>
  <si>
    <t>M</t>
  </si>
  <si>
    <t>3129</t>
  </si>
  <si>
    <t>3263</t>
  </si>
  <si>
    <t>3291</t>
  </si>
  <si>
    <t>4000</t>
  </si>
  <si>
    <t>4050</t>
  </si>
  <si>
    <t>4550</t>
  </si>
  <si>
    <t>4100</t>
  </si>
  <si>
    <t>3837</t>
  </si>
  <si>
    <t>4001</t>
  </si>
  <si>
    <t>4002</t>
  </si>
  <si>
    <t>4030</t>
  </si>
  <si>
    <t>4041</t>
  </si>
  <si>
    <t>4051</t>
  </si>
  <si>
    <t>4055</t>
  </si>
  <si>
    <t>4056</t>
  </si>
  <si>
    <t>4061</t>
  </si>
  <si>
    <t>4101</t>
  </si>
  <si>
    <t>4161</t>
  </si>
  <si>
    <t>4200</t>
  </si>
  <si>
    <t>4255</t>
  </si>
  <si>
    <t>4401</t>
  </si>
  <si>
    <t>4446</t>
  </si>
  <si>
    <t>4447</t>
  </si>
  <si>
    <t>4450</t>
  </si>
  <si>
    <t>4453</t>
  </si>
  <si>
    <t>4500</t>
  </si>
  <si>
    <t>4505</t>
  </si>
  <si>
    <t>4510</t>
  </si>
  <si>
    <t>4519</t>
  </si>
  <si>
    <t>4701</t>
  </si>
  <si>
    <t>4705</t>
  </si>
  <si>
    <t>4800</t>
  </si>
  <si>
    <t>6</t>
  </si>
  <si>
    <t>4975</t>
  </si>
  <si>
    <t>4999</t>
  </si>
  <si>
    <t>5100</t>
  </si>
  <si>
    <t>5450</t>
  </si>
  <si>
    <t>5455</t>
  </si>
  <si>
    <t>5905</t>
  </si>
  <si>
    <t>5975</t>
  </si>
  <si>
    <t>6080</t>
  </si>
  <si>
    <t>6000</t>
  </si>
  <si>
    <t>6200</t>
  </si>
  <si>
    <t>6090</t>
  </si>
  <si>
    <t>6199</t>
  </si>
  <si>
    <t>6093</t>
  </si>
  <si>
    <t>6094</t>
  </si>
  <si>
    <t>6127</t>
  </si>
  <si>
    <t>6141</t>
  </si>
  <si>
    <t>6140</t>
  </si>
  <si>
    <t>6730</t>
  </si>
  <si>
    <t>6184</t>
  </si>
  <si>
    <t>6300</t>
  </si>
  <si>
    <t>6700</t>
  </si>
  <si>
    <t>6725</t>
  </si>
  <si>
    <t>6727</t>
  </si>
  <si>
    <t>6735</t>
  </si>
  <si>
    <t>6800</t>
  </si>
  <si>
    <t>6805</t>
  </si>
  <si>
    <t>6820</t>
  </si>
  <si>
    <t>6824</t>
  </si>
  <si>
    <t>6825</t>
  </si>
  <si>
    <t>6870</t>
  </si>
  <si>
    <t>6875</t>
  </si>
  <si>
    <t>6900</t>
  </si>
  <si>
    <t>6910</t>
  </si>
  <si>
    <t>6950</t>
  </si>
  <si>
    <t>7000</t>
  </si>
  <si>
    <t>7150</t>
  </si>
  <si>
    <t>7100</t>
  </si>
  <si>
    <t>7050</t>
  </si>
  <si>
    <t>7125</t>
  </si>
  <si>
    <t>7200</t>
  </si>
  <si>
    <t>7300</t>
  </si>
  <si>
    <t>7225</t>
  </si>
  <si>
    <t>7250</t>
  </si>
  <si>
    <t>7275</t>
  </si>
  <si>
    <t>7401</t>
  </si>
  <si>
    <t>7410</t>
  </si>
  <si>
    <t>7415</t>
  </si>
  <si>
    <t>7450</t>
  </si>
  <si>
    <t>7455</t>
  </si>
  <si>
    <t>7456</t>
  </si>
  <si>
    <t>7457</t>
  </si>
  <si>
    <t>7468</t>
  </si>
  <si>
    <t>7470</t>
  </si>
  <si>
    <t>7474</t>
  </si>
  <si>
    <t>7478</t>
  </si>
  <si>
    <t>7479</t>
  </si>
  <si>
    <t>7480</t>
  </si>
  <si>
    <t>7500</t>
  </si>
  <si>
    <t>10</t>
  </si>
  <si>
    <t>7510</t>
  </si>
  <si>
    <t>7511</t>
  </si>
  <si>
    <t>9000</t>
  </si>
  <si>
    <t>13</t>
  </si>
  <si>
    <t>9001</t>
  </si>
  <si>
    <t>9915</t>
  </si>
  <si>
    <t>CL_OPERATOR_CLASS</t>
  </si>
  <si>
    <t>CL_INCL_EXCL_IND</t>
  </si>
  <si>
    <t>CL_TRAN_CODE_1</t>
  </si>
  <si>
    <t>CL_CONNECTOR_1</t>
  </si>
  <si>
    <t>CL_TRAN_CODE_2</t>
  </si>
  <si>
    <t>CL_CONNECTOR_2</t>
  </si>
  <si>
    <t>CL_TRAN_CODE_3</t>
  </si>
  <si>
    <t>CL_CONNECTOR_3</t>
  </si>
  <si>
    <t>CL_TRAN_CODE_4</t>
  </si>
  <si>
    <t>CL_CONNECTOR_4</t>
  </si>
  <si>
    <t>CL_TRAN_CODE_5</t>
  </si>
  <si>
    <t>CL_CONNECTOR_5</t>
  </si>
  <si>
    <t>CL_TRAN_CODE_6</t>
  </si>
  <si>
    <t>CL_CONNECTOR_6</t>
  </si>
  <si>
    <t>CL_TRAN_CODE_7</t>
  </si>
  <si>
    <t>CL_CONNECTOR_7</t>
  </si>
  <si>
    <t>CL_TRAN_CODE_8</t>
  </si>
  <si>
    <t>CL_CONNECTOR_8</t>
  </si>
  <si>
    <t>CL_TRAN_CODE_9</t>
  </si>
  <si>
    <t>CL_CONNECTOR_9</t>
  </si>
  <si>
    <t>CL_TRAN_CODE_10</t>
  </si>
  <si>
    <t>CL_CONNECTOR_10</t>
  </si>
  <si>
    <t>CL_TRAN_CODE_11</t>
  </si>
  <si>
    <t>CL_CONNECTOR_11</t>
  </si>
  <si>
    <t>CL_TRAN_CODE_12</t>
  </si>
  <si>
    <t>CL_CONNECTOR_12</t>
  </si>
  <si>
    <t>CL_TRAN_CODE_13</t>
  </si>
  <si>
    <t>CL_CONNECTOR_13</t>
  </si>
  <si>
    <t>CL_TRAN_CODE_14</t>
  </si>
  <si>
    <t>CL_CONNECTOR_14</t>
  </si>
  <si>
    <t>CL_TRAN_CODE_15</t>
  </si>
  <si>
    <t>CL_CONNECTOR_15</t>
  </si>
  <si>
    <t>CL_TRAN_CODE_16</t>
  </si>
  <si>
    <t>CL_CONNECTOR_16</t>
  </si>
  <si>
    <t>CL_TRAN_CODE_17</t>
  </si>
  <si>
    <t>CL_CONNECTOR_17</t>
  </si>
  <si>
    <t>CL_TRAN_CODE_18</t>
  </si>
  <si>
    <t>CL_CONNECTOR_18</t>
  </si>
  <si>
    <t>CL_TRAN_CODE_19</t>
  </si>
  <si>
    <t>CL_CONNECTOR_19</t>
  </si>
  <si>
    <t>CL_TRAN_CODE_20</t>
  </si>
  <si>
    <t>CL_CONNECTOR_20</t>
  </si>
  <si>
    <t>CL_TRAN_CODE_21</t>
  </si>
  <si>
    <t>CL_CONNECTOR_21</t>
  </si>
  <si>
    <t>CL_TRAN_CODE_22</t>
  </si>
  <si>
    <t>CL_CONNECTOR_22</t>
  </si>
  <si>
    <t>CL_TRAN_CODE_23</t>
  </si>
  <si>
    <t>CL_CONNECTOR_23</t>
  </si>
  <si>
    <t>CL_TRAN_CODE_24</t>
  </si>
  <si>
    <t>CL_CONNECTOR_24</t>
  </si>
  <si>
    <t>CL_TRAN_CODE_25</t>
  </si>
  <si>
    <t>CL_CONNECTOR_25</t>
  </si>
  <si>
    <t>CL_TRAN_CODE_26</t>
  </si>
  <si>
    <t>CL_CONNECTOR_26</t>
  </si>
  <si>
    <t>CL_TRAN_CODE_27</t>
  </si>
  <si>
    <t>CL_CONNECTOR_27</t>
  </si>
  <si>
    <t>CL_TRAN_CODE_28</t>
  </si>
  <si>
    <t>CL_CONNECTOR_28</t>
  </si>
  <si>
    <t>CL_TRAN_CODE_29</t>
  </si>
  <si>
    <t>CL_CONNECTOR_29</t>
  </si>
  <si>
    <t>CL_TRAN_CODE_30</t>
  </si>
  <si>
    <t>CL_CONNECTOR_30</t>
  </si>
  <si>
    <t>CL_TRAN_CODE_31</t>
  </si>
  <si>
    <t>CL_CONNECTOR_31</t>
  </si>
  <si>
    <t>CL_TRAN_CODE_32</t>
  </si>
  <si>
    <t>CL_CONNECTOR_32</t>
  </si>
  <si>
    <t>CL_TRAN_CODE_33</t>
  </si>
  <si>
    <t>CL_CONNECTOR_33</t>
  </si>
  <si>
    <t>CL_TRAN_CODE_34</t>
  </si>
  <si>
    <t>CL_CONNECTOR_34</t>
  </si>
  <si>
    <t>CL_TRAN_CODE_35</t>
  </si>
  <si>
    <t>CL_CONNECTOR_35</t>
  </si>
  <si>
    <t>CL_TRAN_CODE_36</t>
  </si>
  <si>
    <t>CL_CONNECTOR_36</t>
  </si>
  <si>
    <t>CL_TRAN_CODE_37</t>
  </si>
  <si>
    <t>CL_CONNECTOR_37</t>
  </si>
  <si>
    <t>CL_TRAN_CODE_38</t>
  </si>
  <si>
    <t>CL_CONNECTOR_38</t>
  </si>
  <si>
    <t>CL_TRAN_CODE_39</t>
  </si>
  <si>
    <t>CL_CONNECTOR_39</t>
  </si>
  <si>
    <t>CL_TRAN_CODE_40</t>
  </si>
  <si>
    <t>CL_CONNECTOR_40</t>
  </si>
  <si>
    <t>CL_TRAN_CODE_41</t>
  </si>
  <si>
    <t>CL_CONNECTOR_41</t>
  </si>
  <si>
    <t>CL_TRAN_CODE_42</t>
  </si>
  <si>
    <t>CL_CONNECTOR_42</t>
  </si>
  <si>
    <t>CL_TRAN_CODE_43</t>
  </si>
  <si>
    <t>CL_CONNECTOR_43</t>
  </si>
  <si>
    <t>CL_TRAN_CODE_44</t>
  </si>
  <si>
    <t>CL_CONNECTOR_44</t>
  </si>
  <si>
    <t>CL_TRAN_CODE_45</t>
  </si>
  <si>
    <t>CL_CONNECTOR_45</t>
  </si>
  <si>
    <t>CL_TRAN_CODE_46</t>
  </si>
  <si>
    <t>CL_CONNECTOR_46</t>
  </si>
  <si>
    <t>CL_TRAN_CODE_47</t>
  </si>
  <si>
    <t>CL_CONNECTOR_47</t>
  </si>
  <si>
    <t>CL_TRAN_CODE_48</t>
  </si>
  <si>
    <t>CL_CONNECTOR_48</t>
  </si>
  <si>
    <t>CL_TRAN_CODE_49</t>
  </si>
  <si>
    <t>CL_CONNECTOR_49</t>
  </si>
  <si>
    <t>CL_TRAN_CODE_50</t>
  </si>
  <si>
    <t>CL_CONNECTOR_50</t>
  </si>
  <si>
    <t>CL_TRAN_CODE_51</t>
  </si>
  <si>
    <t>CL_CONNECTOR_51</t>
  </si>
  <si>
    <t>CL_TRAN_CODE_52</t>
  </si>
  <si>
    <t>CL_CONNECTOR_52</t>
  </si>
  <si>
    <t>CL_TRAN_CODE_53</t>
  </si>
  <si>
    <t>CL_CONNECTOR_53</t>
  </si>
  <si>
    <t>CL_TRAN_CODE_54</t>
  </si>
  <si>
    <t>CL_CONNECTOR_54</t>
  </si>
  <si>
    <t>MASTER USER CLASS</t>
  </si>
  <si>
    <t>001</t>
  </si>
  <si>
    <t>-</t>
  </si>
  <si>
    <t>,</t>
  </si>
  <si>
    <t>213</t>
  </si>
  <si>
    <t>380</t>
  </si>
  <si>
    <t>400</t>
  </si>
  <si>
    <t>401</t>
  </si>
  <si>
    <t>415</t>
  </si>
  <si>
    <t>416</t>
  </si>
  <si>
    <t>599</t>
  </si>
  <si>
    <t>681</t>
  </si>
  <si>
    <t>683</t>
  </si>
  <si>
    <t>702</t>
  </si>
  <si>
    <t>997</t>
  </si>
  <si>
    <t>PROFILE MAINTENANCE - STATEWIDE</t>
  </si>
  <si>
    <t>000</t>
  </si>
  <si>
    <t>03</t>
  </si>
  <si>
    <t>FPA - BUDGET MANAGER</t>
  </si>
  <si>
    <t>014</t>
  </si>
  <si>
    <t>04</t>
  </si>
  <si>
    <t>VENDOR MAINTENANCE - CENTRAL</t>
  </si>
  <si>
    <t>CORE PROJECT TEAM ONLY - AG 999-GF</t>
  </si>
  <si>
    <t>151</t>
  </si>
  <si>
    <t>407</t>
  </si>
  <si>
    <t>408</t>
  </si>
  <si>
    <t>436</t>
  </si>
  <si>
    <t>450</t>
  </si>
  <si>
    <t>474</t>
  </si>
  <si>
    <t>475</t>
  </si>
  <si>
    <t>504</t>
  </si>
  <si>
    <t>908</t>
  </si>
  <si>
    <t>909</t>
  </si>
  <si>
    <t>996</t>
  </si>
  <si>
    <t>FUND PROFILES - CENTRAL</t>
  </si>
  <si>
    <t>SECURITY PROFILE - CENTRAL</t>
  </si>
  <si>
    <t>PAYMENT CANCELLATION</t>
  </si>
  <si>
    <t>395</t>
  </si>
  <si>
    <t>850</t>
  </si>
  <si>
    <t>863</t>
  </si>
  <si>
    <t>TREASURY DEPOSIT CORRECTION</t>
  </si>
  <si>
    <t>CENTRAL USER - GENERAL</t>
  </si>
  <si>
    <t>ACCOUNTS RECEIVABLE CLERKS</t>
  </si>
  <si>
    <t>137</t>
  </si>
  <si>
    <t>170</t>
  </si>
  <si>
    <t>214</t>
  </si>
  <si>
    <t>452</t>
  </si>
  <si>
    <t>460</t>
  </si>
  <si>
    <t>498</t>
  </si>
  <si>
    <t>AGENCY EXTENDED AUTHORITY</t>
  </si>
  <si>
    <t>358</t>
  </si>
  <si>
    <t>700</t>
  </si>
  <si>
    <t>765</t>
  </si>
  <si>
    <t>790</t>
  </si>
  <si>
    <t>849</t>
  </si>
  <si>
    <t>998</t>
  </si>
  <si>
    <t>675</t>
  </si>
  <si>
    <t>682</t>
  </si>
  <si>
    <t>854</t>
  </si>
  <si>
    <t>690</t>
  </si>
  <si>
    <t>691</t>
  </si>
  <si>
    <t>BOND TRANSACTION PROCESSOR</t>
  </si>
  <si>
    <t>159</t>
  </si>
  <si>
    <t>167</t>
  </si>
  <si>
    <t>189</t>
  </si>
  <si>
    <t>528</t>
  </si>
  <si>
    <t>558</t>
  </si>
  <si>
    <t>569</t>
  </si>
  <si>
    <t>570</t>
  </si>
  <si>
    <t>SFMS WORK REQUEST</t>
  </si>
  <si>
    <t>CASH RECEIPTS CLERK</t>
  </si>
  <si>
    <t>135</t>
  </si>
  <si>
    <t>564</t>
  </si>
  <si>
    <t>565</t>
  </si>
  <si>
    <t>FULL EXPENDITURE CYCLE</t>
  </si>
  <si>
    <t>212</t>
  </si>
  <si>
    <t>217</t>
  </si>
  <si>
    <t>290</t>
  </si>
  <si>
    <t>295</t>
  </si>
  <si>
    <t>402</t>
  </si>
  <si>
    <t>405</t>
  </si>
  <si>
    <t>409</t>
  </si>
  <si>
    <t>420</t>
  </si>
  <si>
    <t>434</t>
  </si>
  <si>
    <t>435</t>
  </si>
  <si>
    <t>438</t>
  </si>
  <si>
    <t>439</t>
  </si>
  <si>
    <t>468</t>
  </si>
  <si>
    <t>469</t>
  </si>
  <si>
    <t>696</t>
  </si>
  <si>
    <t>697</t>
  </si>
  <si>
    <t>19</t>
  </si>
  <si>
    <t>FULL REVENUE CYCLE</t>
  </si>
  <si>
    <t>398</t>
  </si>
  <si>
    <t>451</t>
  </si>
  <si>
    <t>464</t>
  </si>
  <si>
    <t>465</t>
  </si>
  <si>
    <t>479</t>
  </si>
  <si>
    <t>480</t>
  </si>
  <si>
    <t>487</t>
  </si>
  <si>
    <t>497</t>
  </si>
  <si>
    <t>VOUCHER PAYABLE CLERKS</t>
  </si>
  <si>
    <t>21</t>
  </si>
  <si>
    <t>LGIP INTERFACE</t>
  </si>
  <si>
    <t>291</t>
  </si>
  <si>
    <t>22</t>
  </si>
  <si>
    <t>ENCUMBRANCE/PRE-ENCUMBRANCE</t>
  </si>
  <si>
    <t>236</t>
  </si>
  <si>
    <t>245</t>
  </si>
  <si>
    <t>247</t>
  </si>
  <si>
    <t>248</t>
  </si>
  <si>
    <t>250</t>
  </si>
  <si>
    <t>252</t>
  </si>
  <si>
    <t>254</t>
  </si>
  <si>
    <t>23</t>
  </si>
  <si>
    <t>PROFILE MAINTENANCE - AGENCY LEVEL</t>
  </si>
  <si>
    <t>24</t>
  </si>
  <si>
    <t>PROGRAM MANAGERS</t>
  </si>
  <si>
    <t>25</t>
  </si>
  <si>
    <t>REPORT REQUEST</t>
  </si>
  <si>
    <t>26</t>
  </si>
  <si>
    <t>VENDOR MAINTENANCE - AGENCY</t>
  </si>
  <si>
    <t>27</t>
  </si>
  <si>
    <t>PROGRAM MANAGERS - EXTENDED AUTHORITY</t>
  </si>
  <si>
    <t>019</t>
  </si>
  <si>
    <t>243</t>
  </si>
  <si>
    <t>244</t>
  </si>
  <si>
    <t>677</t>
  </si>
  <si>
    <t>699</t>
  </si>
  <si>
    <t>756</t>
  </si>
  <si>
    <t>757</t>
  </si>
  <si>
    <t>766</t>
  </si>
  <si>
    <t>789</t>
  </si>
  <si>
    <t>866</t>
  </si>
  <si>
    <t>898</t>
  </si>
  <si>
    <t>900</t>
  </si>
  <si>
    <t>957</t>
  </si>
  <si>
    <t>961</t>
  </si>
  <si>
    <t>995</t>
  </si>
  <si>
    <t>28</t>
  </si>
  <si>
    <t>PROGRAM MANAGERS - PAYMENT RELEASE</t>
  </si>
  <si>
    <t>299</t>
  </si>
  <si>
    <t>410</t>
  </si>
  <si>
    <t>432</t>
  </si>
  <si>
    <t>433</t>
  </si>
  <si>
    <t>685</t>
  </si>
  <si>
    <t>741</t>
  </si>
  <si>
    <t>752</t>
  </si>
  <si>
    <t>779</t>
  </si>
  <si>
    <t>788</t>
  </si>
  <si>
    <t>901</t>
  </si>
  <si>
    <t>960</t>
  </si>
  <si>
    <t>29</t>
  </si>
  <si>
    <t>TRANSACTION INPUT-NO VOUCH/TRANSFER/APPROP ENTRY</t>
  </si>
  <si>
    <t>874</t>
  </si>
  <si>
    <t>31</t>
  </si>
  <si>
    <t>FINANCIAL STATEMENT PROCESSOR</t>
  </si>
  <si>
    <t>116</t>
  </si>
  <si>
    <t>119</t>
  </si>
  <si>
    <t>124</t>
  </si>
  <si>
    <t>125</t>
  </si>
  <si>
    <t>437</t>
  </si>
  <si>
    <t>473</t>
  </si>
  <si>
    <t>943</t>
  </si>
  <si>
    <t>945</t>
  </si>
  <si>
    <t>949</t>
  </si>
  <si>
    <t>32</t>
  </si>
  <si>
    <t>PAYROLL BATCH CORRECTION</t>
  </si>
  <si>
    <t>33</t>
  </si>
  <si>
    <t>ADPICS CANCELLATION</t>
  </si>
  <si>
    <t>34</t>
  </si>
  <si>
    <t>SUSPENSE ACCOUNT ENTRIES</t>
  </si>
  <si>
    <t>778</t>
  </si>
  <si>
    <t>35</t>
  </si>
  <si>
    <t>840</t>
  </si>
  <si>
    <t>845</t>
  </si>
  <si>
    <t>36</t>
  </si>
  <si>
    <t>DAS PAYROLL CORRECTION</t>
  </si>
  <si>
    <t>851</t>
  </si>
  <si>
    <t>859</t>
  </si>
  <si>
    <t>37</t>
  </si>
  <si>
    <t>COP TRANSACTION INPUT</t>
  </si>
  <si>
    <t>566</t>
  </si>
  <si>
    <t>568</t>
  </si>
  <si>
    <t>38</t>
  </si>
  <si>
    <t>DEP RECLASS CORRECT - SPECIAL REQUEST ONLY</t>
  </si>
  <si>
    <t>39</t>
  </si>
  <si>
    <t>PAYROLL PAYABLE RECLASS CORRECT-SPECIAL REQ</t>
  </si>
  <si>
    <t>40</t>
  </si>
  <si>
    <t>BUDGET MANAGER - APPROPRIATIONS</t>
  </si>
  <si>
    <t>41</t>
  </si>
  <si>
    <t>BUDGET MANAGER - AGENCY</t>
  </si>
  <si>
    <t>42</t>
  </si>
  <si>
    <t>FOR PERS USE ONLY - FIDUCIARY FUNDS</t>
  </si>
  <si>
    <t>536</t>
  </si>
  <si>
    <t>541</t>
  </si>
  <si>
    <t>555</t>
  </si>
  <si>
    <t>917</t>
  </si>
  <si>
    <t>Z01</t>
  </si>
  <si>
    <t>Z12</t>
  </si>
  <si>
    <t>44</t>
  </si>
  <si>
    <t>CORRECT BAD DEBT EXPENSE - JUSTICE ONLY</t>
  </si>
  <si>
    <t>687</t>
  </si>
  <si>
    <t>688</t>
  </si>
  <si>
    <t>45</t>
  </si>
  <si>
    <t>TRNS TO OUS FOR REIMB OF GF EXP DAS ONLY</t>
  </si>
  <si>
    <t>686</t>
  </si>
  <si>
    <t>46</t>
  </si>
  <si>
    <t>TWO YEAR EXPIRATIONS - SFMS &amp; OST ONLY</t>
  </si>
  <si>
    <t>795</t>
  </si>
  <si>
    <t>47</t>
  </si>
  <si>
    <t>D04 PROGRAM CODE UPDATE FOR ORBITS</t>
  </si>
  <si>
    <t>48</t>
  </si>
  <si>
    <t>INTERAGENCY TRANSFERS - ORIGINATING AGENCY</t>
  </si>
  <si>
    <t>404</t>
  </si>
  <si>
    <t>692</t>
  </si>
  <si>
    <t>49</t>
  </si>
  <si>
    <t>YEAR END CLOSING - ENCUMBRANCE LIQU CORRECTION</t>
  </si>
  <si>
    <t>202</t>
  </si>
  <si>
    <t>50</t>
  </si>
  <si>
    <t>SYSTEM GENERATED TRANSACTIONS</t>
  </si>
  <si>
    <t>51</t>
  </si>
  <si>
    <t>INTERFACE TRANSACTIONS</t>
  </si>
  <si>
    <t>139</t>
  </si>
  <si>
    <t>141</t>
  </si>
  <si>
    <t>165</t>
  </si>
  <si>
    <t>186</t>
  </si>
  <si>
    <t>52</t>
  </si>
  <si>
    <t>002</t>
  </si>
  <si>
    <t>53</t>
  </si>
  <si>
    <t>CHILDREN'S SERVICES INTERFACE</t>
  </si>
  <si>
    <t>104</t>
  </si>
  <si>
    <t>768</t>
  </si>
  <si>
    <t>770</t>
  </si>
  <si>
    <t>773</t>
  </si>
  <si>
    <t>881</t>
  </si>
  <si>
    <t>54</t>
  </si>
  <si>
    <t>567</t>
  </si>
  <si>
    <t>769</t>
  </si>
  <si>
    <t>800</t>
  </si>
  <si>
    <t>839</t>
  </si>
  <si>
    <t>892</t>
  </si>
  <si>
    <t>55</t>
  </si>
  <si>
    <t>ONLINE SALES RECEIPTING</t>
  </si>
  <si>
    <t>56</t>
  </si>
  <si>
    <t>AG 100-DHS-INTERFACE CORRECTION UC53/54/57/60</t>
  </si>
  <si>
    <t>127</t>
  </si>
  <si>
    <t>422</t>
  </si>
  <si>
    <t>762</t>
  </si>
  <si>
    <t>763</t>
  </si>
  <si>
    <t>847</t>
  </si>
  <si>
    <t>57</t>
  </si>
  <si>
    <t>DHS MMIS INTERFACE</t>
  </si>
  <si>
    <t>421</t>
  </si>
  <si>
    <t>811</t>
  </si>
  <si>
    <t>812</t>
  </si>
  <si>
    <t>815</t>
  </si>
  <si>
    <t>816</t>
  </si>
  <si>
    <t>825</t>
  </si>
  <si>
    <t>828</t>
  </si>
  <si>
    <t>58</t>
  </si>
  <si>
    <t>INTERFACE - LGIP</t>
  </si>
  <si>
    <t>222</t>
  </si>
  <si>
    <t>293</t>
  </si>
  <si>
    <t>59</t>
  </si>
  <si>
    <t>60</t>
  </si>
  <si>
    <t>DHS CR-AI (CCRS)</t>
  </si>
  <si>
    <t>130</t>
  </si>
  <si>
    <t>801</t>
  </si>
  <si>
    <t>806</t>
  </si>
  <si>
    <t>61</t>
  </si>
  <si>
    <t>DEPT OF CORRECTIONS</t>
  </si>
  <si>
    <t>220</t>
  </si>
  <si>
    <t>287</t>
  </si>
  <si>
    <t>704</t>
  </si>
  <si>
    <t>705</t>
  </si>
  <si>
    <t>722</t>
  </si>
  <si>
    <t>723</t>
  </si>
  <si>
    <t>730</t>
  </si>
  <si>
    <t>731</t>
  </si>
  <si>
    <t>740</t>
  </si>
  <si>
    <t>62</t>
  </si>
  <si>
    <t>PERS INTERFACE</t>
  </si>
  <si>
    <t>418</t>
  </si>
  <si>
    <t>472</t>
  </si>
  <si>
    <t>490</t>
  </si>
  <si>
    <t>910</t>
  </si>
  <si>
    <t>912</t>
  </si>
  <si>
    <t>Z05</t>
  </si>
  <si>
    <t>Z08</t>
  </si>
  <si>
    <t>63</t>
  </si>
  <si>
    <t>EMPLOYMENT INTERFACE</t>
  </si>
  <si>
    <t>65</t>
  </si>
  <si>
    <t>DAS ONLY - LOTTERY TRANSFERS OUT</t>
  </si>
  <si>
    <t>720</t>
  </si>
  <si>
    <t>721</t>
  </si>
  <si>
    <t>66</t>
  </si>
  <si>
    <t>417</t>
  </si>
  <si>
    <t>Z02</t>
  </si>
  <si>
    <t>Z09</t>
  </si>
  <si>
    <t>68</t>
  </si>
  <si>
    <t>SUBGRANTTE REIM BUDGET ADJUSTMENT</t>
  </si>
  <si>
    <t>680</t>
  </si>
  <si>
    <t>70</t>
  </si>
  <si>
    <t>TEMPORARY COST ALLOC CORRECTION</t>
  </si>
  <si>
    <t>314</t>
  </si>
  <si>
    <t>73</t>
  </si>
  <si>
    <t>ODOT ONLY - TO CORRECT INTERFACE ERRORS</t>
  </si>
  <si>
    <t>744</t>
  </si>
  <si>
    <t>747</t>
  </si>
  <si>
    <t>74</t>
  </si>
  <si>
    <t>INTERFACE EXPENDITURE</t>
  </si>
  <si>
    <t>288</t>
  </si>
  <si>
    <t>787</t>
  </si>
  <si>
    <t>78</t>
  </si>
  <si>
    <t>ALL AGENCY VIEW</t>
  </si>
  <si>
    <t>79</t>
  </si>
  <si>
    <t>AGY 999 GF PROCESSES INCLUDING BU/WH</t>
  </si>
  <si>
    <t>523</t>
  </si>
  <si>
    <t>760</t>
  </si>
  <si>
    <t>791</t>
  </si>
  <si>
    <t>797</t>
  </si>
  <si>
    <t>906</t>
  </si>
  <si>
    <t>911</t>
  </si>
  <si>
    <t>919</t>
  </si>
  <si>
    <t>920</t>
  </si>
  <si>
    <t>80</t>
  </si>
  <si>
    <t>DEPOSIT RECONCILIATION</t>
  </si>
  <si>
    <t>81</t>
  </si>
  <si>
    <t>ERROR - MANUAL REDEEM</t>
  </si>
  <si>
    <t>84</t>
  </si>
  <si>
    <t>EXPANDED WRITE ONLY</t>
  </si>
  <si>
    <t>958</t>
  </si>
  <si>
    <t>88</t>
  </si>
  <si>
    <t>LGIP TRANSFERS</t>
  </si>
  <si>
    <t>294</t>
  </si>
  <si>
    <t>296</t>
  </si>
  <si>
    <t>TEMPORARY VENDOR ADD USER CLASS</t>
  </si>
  <si>
    <t>95</t>
  </si>
  <si>
    <t>PHASE II - GENERAL DISPLAY/VENDOR TEMP</t>
  </si>
  <si>
    <t>96</t>
  </si>
  <si>
    <t>CONVERSION T-CODES ONLY</t>
  </si>
  <si>
    <t>604</t>
  </si>
  <si>
    <t>667</t>
  </si>
  <si>
    <t>97</t>
  </si>
  <si>
    <t>RECORD CODING ERRORS LESS THAN $ 2.00</t>
  </si>
  <si>
    <t>PROGRAM MANAGER - RECEIPT/PAYMENT RELEASE</t>
  </si>
  <si>
    <t>ADPICS TRANSACTION ENTRY</t>
  </si>
  <si>
    <t>USER CLASS
 (D66 Screen)</t>
  </si>
  <si>
    <t>USER CLASS TITLE
(D66 Screen)</t>
  </si>
  <si>
    <t xml:space="preserve">STATUS CODE </t>
  </si>
  <si>
    <t>TC</t>
  </si>
  <si>
    <t>TC 1</t>
  </si>
  <si>
    <t>TC 2</t>
  </si>
  <si>
    <t>TC 3</t>
  </si>
  <si>
    <t>TC 4</t>
  </si>
  <si>
    <t>TC 5</t>
  </si>
  <si>
    <t>TC 6</t>
  </si>
  <si>
    <t>TC 7</t>
  </si>
  <si>
    <t>TC 8</t>
  </si>
  <si>
    <t>TC 9</t>
  </si>
  <si>
    <t>TC 10</t>
  </si>
  <si>
    <t>TC 11</t>
  </si>
  <si>
    <t>TC 12</t>
  </si>
  <si>
    <t>TC 13</t>
  </si>
  <si>
    <t>TC 14</t>
  </si>
  <si>
    <t>TC 15</t>
  </si>
  <si>
    <t>TC 16</t>
  </si>
  <si>
    <t>TC 17</t>
  </si>
  <si>
    <t>TC 18</t>
  </si>
  <si>
    <t>TC 19</t>
  </si>
  <si>
    <t>TC 20</t>
  </si>
  <si>
    <t>TC 21</t>
  </si>
  <si>
    <t>TC 22</t>
  </si>
  <si>
    <t>TC 23</t>
  </si>
  <si>
    <t>TC 24</t>
  </si>
  <si>
    <t>TC 25</t>
  </si>
  <si>
    <t>TC 26</t>
  </si>
  <si>
    <t>TC 27</t>
  </si>
  <si>
    <t>TC 28</t>
  </si>
  <si>
    <t>TC 29</t>
  </si>
  <si>
    <t>TC 30</t>
  </si>
  <si>
    <t>TC 31</t>
  </si>
  <si>
    <t>TC 32</t>
  </si>
  <si>
    <t>TC 33</t>
  </si>
  <si>
    <t>TC 34</t>
  </si>
  <si>
    <t>TC 35</t>
  </si>
  <si>
    <t>TC 36</t>
  </si>
  <si>
    <t>TC 37</t>
  </si>
  <si>
    <t>TC 38</t>
  </si>
  <si>
    <t>TC 39</t>
  </si>
  <si>
    <t>TC 40</t>
  </si>
  <si>
    <t>TC 41</t>
  </si>
  <si>
    <t>TC 42</t>
  </si>
  <si>
    <t>TC 43</t>
  </si>
  <si>
    <t>TC 44</t>
  </si>
  <si>
    <t>TC 45</t>
  </si>
  <si>
    <t>TC 46</t>
  </si>
  <si>
    <t>TC 47</t>
  </si>
  <si>
    <t>TC 48</t>
  </si>
  <si>
    <t>TC 49</t>
  </si>
  <si>
    <t>TC 50</t>
  </si>
  <si>
    <t>TC 51</t>
  </si>
  <si>
    <t>TC 52</t>
  </si>
  <si>
    <t>TC 53</t>
  </si>
  <si>
    <t>TC 54</t>
  </si>
  <si>
    <t>CL_TRANS_CODE</t>
  </si>
  <si>
    <t>CL_TC_TITLE</t>
  </si>
  <si>
    <t>CL_GLACCT_DR1</t>
  </si>
  <si>
    <t>CL_GLACCT_CR1</t>
  </si>
  <si>
    <t>CL_GLACCT_DR2</t>
  </si>
  <si>
    <t>CL_GLACCT_CR2</t>
  </si>
  <si>
    <t>CL_GLACCT_DR3</t>
  </si>
  <si>
    <t>CL_GLACCT_CR3</t>
  </si>
  <si>
    <t>CL_GLACCT_DR4</t>
  </si>
  <si>
    <t>CL_GLACCT_CR4</t>
  </si>
  <si>
    <t>CL_DOCNO_IND</t>
  </si>
  <si>
    <t>CL_REFDOCNO_IND</t>
  </si>
  <si>
    <t>CL_DUE_DATE_IND</t>
  </si>
  <si>
    <t>CL_MODIFIER_IND</t>
  </si>
  <si>
    <t>CL_SEC_DEPT_IND</t>
  </si>
  <si>
    <t>CL_EXPEND_SOBJ_IND</t>
  </si>
  <si>
    <t>CL_REVERSE_IND</t>
  </si>
  <si>
    <t>CL_PMT_DST_TYP_IND</t>
  </si>
  <si>
    <t>CL_WARNO_IND</t>
  </si>
  <si>
    <t>CL_INVOICE_NO_IND</t>
  </si>
  <si>
    <t>CL_VN_NO_IND</t>
  </si>
  <si>
    <t>CL_VN_NAME_IND</t>
  </si>
  <si>
    <t>CL_VN_ADDRESS_IND</t>
  </si>
  <si>
    <t>CL_DISB_METH_IND</t>
  </si>
  <si>
    <t>CL_BUDGET_UNIT_IND</t>
  </si>
  <si>
    <t>CL_FUND_DETAIL_IND</t>
  </si>
  <si>
    <t>CL_GLACCT_NO_IND</t>
  </si>
  <si>
    <t>CL_SUBSIDIARY_IND</t>
  </si>
  <si>
    <t>CL_GRANT_NO_IND</t>
  </si>
  <si>
    <t>CL_SUB_GRANTEE_IND</t>
  </si>
  <si>
    <t>CL_PROJ_NUMBER_IND</t>
  </si>
  <si>
    <t>CL_MULTICODE_IND</t>
  </si>
  <si>
    <t>CL_G38_TRFS_IND</t>
  </si>
  <si>
    <t>CL_POSTINGSEQ_IND</t>
  </si>
  <si>
    <t>CL_WW_IND</t>
  </si>
  <si>
    <t>CL_WAR_CNCL_TC</t>
  </si>
  <si>
    <t>CL_FUTURE_YEAR</t>
  </si>
  <si>
    <t>CL_GEN_TC</t>
  </si>
  <si>
    <t>CL_GEN_ACCR_TC</t>
  </si>
  <si>
    <t>CL_IFACE_IND1</t>
  </si>
  <si>
    <t>CL_IFACE_IND2</t>
  </si>
  <si>
    <t>CL_DF_ADD_SUB_IND1</t>
  </si>
  <si>
    <t>CL_DF_BAL_TYPE1</t>
  </si>
  <si>
    <t>CL_DF_MATCH_IND1</t>
  </si>
  <si>
    <t>CL_DF_GLACCT_IND1</t>
  </si>
  <si>
    <t>CL_DF_POSTDOC_IND1</t>
  </si>
  <si>
    <t>CL_DF_ADD_SUB_IND2</t>
  </si>
  <si>
    <t>CL_DF_BAL_TYPE2</t>
  </si>
  <si>
    <t>CL_DF_MATCH_IND2</t>
  </si>
  <si>
    <t>CL_DF_GLACCT_IND2</t>
  </si>
  <si>
    <t>CL_DF_POSTDOC_IND2</t>
  </si>
  <si>
    <t>CL_AP_ADD_SUB_IND1</t>
  </si>
  <si>
    <t>CL_AP_BAL_TYPE1</t>
  </si>
  <si>
    <t>CL_AP_MATCH_IND1</t>
  </si>
  <si>
    <t>CL_AP_ADD_SUB_IND2</t>
  </si>
  <si>
    <t>CL_AP_BAL_TYPE2</t>
  </si>
  <si>
    <t>CL_AP_MATCH_IND2</t>
  </si>
  <si>
    <t>CL_AL_ADD_SUB_IND1</t>
  </si>
  <si>
    <t>CL_AL_BAL_TYPE1</t>
  </si>
  <si>
    <t>CL_AL_MATCH_IND1</t>
  </si>
  <si>
    <t>CL_AL_ADD_SUB_IND2</t>
  </si>
  <si>
    <t>CL_AL_BAL_TYPE2</t>
  </si>
  <si>
    <t>CL_AL_MATCH_IND2</t>
  </si>
  <si>
    <t>CL_CC_ADD_SUB_IND1</t>
  </si>
  <si>
    <t>CL_CC_BAL_TYPE1</t>
  </si>
  <si>
    <t>CL_CC_MATCH_IND1</t>
  </si>
  <si>
    <t>CL_CC_ADD_SUB_IND2</t>
  </si>
  <si>
    <t>CL_CC_BAL_TYPE2</t>
  </si>
  <si>
    <t>CL_CC_MATCH_IND2</t>
  </si>
  <si>
    <t>CL_GP_ADD_SUB_IND1</t>
  </si>
  <si>
    <t>CL_GP_BAL_TYPE1</t>
  </si>
  <si>
    <t>CL_GP_MATCH_IND1</t>
  </si>
  <si>
    <t>CL_GP_ADD_SUB_IND2</t>
  </si>
  <si>
    <t>CL_GP_BAL_TYPE2</t>
  </si>
  <si>
    <t>CL_GP_MATCH_IND2</t>
  </si>
  <si>
    <t>CL_PJ_ADD_SUB_IND1</t>
  </si>
  <si>
    <t>CL_PJ_BAL_TYPE1</t>
  </si>
  <si>
    <t>CL_PJ_MATCH_IND1</t>
  </si>
  <si>
    <t>CL_PJ_ADD_SUB_IND2</t>
  </si>
  <si>
    <t>CL_PJ_BAL_TYPE2</t>
  </si>
  <si>
    <t>CL_PJ_MATCH_IND2</t>
  </si>
  <si>
    <t>CL_SF_GL_ACCT_IND1</t>
  </si>
  <si>
    <t>CL_PMT_LIQ_TC</t>
  </si>
  <si>
    <t>CL_PMT_RED_TC</t>
  </si>
  <si>
    <t>CL_GEN_TC_DOC_TYPE</t>
  </si>
  <si>
    <t>CL_DOC_SIGN</t>
  </si>
  <si>
    <t>CL_BAL_TRANS_CODE</t>
  </si>
  <si>
    <t>CL_INC_EXC_IND1</t>
  </si>
  <si>
    <t>CL_CMP_OBJ_FR1</t>
  </si>
  <si>
    <t>CL_CMP_OBJ_TO1</t>
  </si>
  <si>
    <t>CL_CMP_OBJ_FR2</t>
  </si>
  <si>
    <t>CL_CMP_OBJ_TO2</t>
  </si>
  <si>
    <t>CL_CMP_OBJ_FR3</t>
  </si>
  <si>
    <t>CL_CMP_OBJ_TO3</t>
  </si>
  <si>
    <t>CL_CMP_OBJ_FR4</t>
  </si>
  <si>
    <t>CL_CMP_OBJ_TO4</t>
  </si>
  <si>
    <t>CL_CMP_OBJ_FR5</t>
  </si>
  <si>
    <t>CL_CMP_OBJ_TO5</t>
  </si>
  <si>
    <t>CL_CMP_OBJ_FR6</t>
  </si>
  <si>
    <t>CL_CMP_OBJ_TO6</t>
  </si>
  <si>
    <t>CL_CMP_OBJ_FR7</t>
  </si>
  <si>
    <t>CL_CMP_OBJ_TO7</t>
  </si>
  <si>
    <t>CL_CMP_OBJ_FR8</t>
  </si>
  <si>
    <t>CL_CMP_OBJ_TO8</t>
  </si>
  <si>
    <t>CL_CMP_OBJ_FR9</t>
  </si>
  <si>
    <t>CL_CMP_OBJ_TO9</t>
  </si>
  <si>
    <t>CL_CMP_OBJ_FR10</t>
  </si>
  <si>
    <t>CL_CMP_OBJ_TO10</t>
  </si>
  <si>
    <t>CL_CMP_OBJ_FR11</t>
  </si>
  <si>
    <t>CL_CMP_OBJ_TO11</t>
  </si>
  <si>
    <t>CL_CMP_OBJ_FR12</t>
  </si>
  <si>
    <t>CL_CMP_OBJ_TO12</t>
  </si>
  <si>
    <t>CL_CMP_OBJ_FR13</t>
  </si>
  <si>
    <t>CL_CMP_OBJ_TO13</t>
  </si>
  <si>
    <t>CL_CMP_OBJ_FR14</t>
  </si>
  <si>
    <t>CL_CMP_OBJ_TO14</t>
  </si>
  <si>
    <t>CL_CMP_OBJ_FR15</t>
  </si>
  <si>
    <t>CL_CMP_OBJ_TO15</t>
  </si>
  <si>
    <t>CL_CMP_OBJ_FR16</t>
  </si>
  <si>
    <t>CL_CMP_OBJ_TO16</t>
  </si>
  <si>
    <t>CL_CMP_OBJ_FR17</t>
  </si>
  <si>
    <t>CL_CMP_OBJ_TO17</t>
  </si>
  <si>
    <t>CL_CMP_OBJ_FR18</t>
  </si>
  <si>
    <t>CL_CMP_OBJ_TO18</t>
  </si>
  <si>
    <t>CL_CMP_OBJ_FR19</t>
  </si>
  <si>
    <t>CL_CMP_OBJ_TO19</t>
  </si>
  <si>
    <t>CL_CMP_OBJ_FR20</t>
  </si>
  <si>
    <t>CL_CMP_OBJ_TO20</t>
  </si>
  <si>
    <t>CL_CMP_OBJ_FR21</t>
  </si>
  <si>
    <t>CL_CMP_OBJ_TO21</t>
  </si>
  <si>
    <t>CL_CMP_OBJ_FR22</t>
  </si>
  <si>
    <t>CL_CMP_OBJ_TO22</t>
  </si>
  <si>
    <t>CL_PO_TYPE_1</t>
  </si>
  <si>
    <t>CL_PO_TYPE_2</t>
  </si>
  <si>
    <t>CL_PO_TYPE_3</t>
  </si>
  <si>
    <t>CL_PO_TYPE_4</t>
  </si>
  <si>
    <t>CL_PO_TYPE_5</t>
  </si>
  <si>
    <t>CL_PO_TYPE_6</t>
  </si>
  <si>
    <t>CL_BATCH_TYPE_1</t>
  </si>
  <si>
    <t>CL_BATCH_TYPE_2</t>
  </si>
  <si>
    <t>CL_BATCH_TYPE_3</t>
  </si>
  <si>
    <t>CL_BATCH_TYPE_4</t>
  </si>
  <si>
    <t>CL_BATCH_TYPE_5</t>
  </si>
  <si>
    <t>CL_BATCH_TYPE_6</t>
  </si>
  <si>
    <t>CL_BATCH_TYPE_7</t>
  </si>
  <si>
    <t>CL_BATCH_TYPE_8</t>
  </si>
  <si>
    <t>CL_BATCH_TYPE_9</t>
  </si>
  <si>
    <t>CL_BATCH_TYPE_10</t>
  </si>
  <si>
    <t>CL_GL_ACCT_FR1</t>
  </si>
  <si>
    <t>CL_GL_ACCT_TO1</t>
  </si>
  <si>
    <t>CL_GL_ACCT_FR2</t>
  </si>
  <si>
    <t>CL_GL_ACCT_TO2</t>
  </si>
  <si>
    <t>CL_GL_ACCT_FR3</t>
  </si>
  <si>
    <t>CL_GL_ACCT_TO3</t>
  </si>
  <si>
    <t>CL_GL_ACCT_FR4</t>
  </si>
  <si>
    <t>CL_GL_ACCT_TO4</t>
  </si>
  <si>
    <t>CL_GL_ACCT_FR5</t>
  </si>
  <si>
    <t>CL_GL_ACCT_TO5</t>
  </si>
  <si>
    <t>CL_GL_ACCT_FR6</t>
  </si>
  <si>
    <t>CL_GL_ACCT_TO6</t>
  </si>
  <si>
    <t>CL_GL_ACCT_FR7</t>
  </si>
  <si>
    <t>CL_GL_ACCT_TO7</t>
  </si>
  <si>
    <t>CL_GL_ACCT_FR8</t>
  </si>
  <si>
    <t>CL_GL_ACCT_TO8</t>
  </si>
  <si>
    <t>CL_GL_ACCT_FR9</t>
  </si>
  <si>
    <t>CL_GL_ACCT_TO9</t>
  </si>
  <si>
    <t>CL_GL_ACCT_FR10</t>
  </si>
  <si>
    <t>CL_GL_ACCT_TO10</t>
  </si>
  <si>
    <t>CL_GL_ACCT_FR11</t>
  </si>
  <si>
    <t>CL_GL_ACCT_TO11</t>
  </si>
  <si>
    <t>CL_GL_ACCT_FR12</t>
  </si>
  <si>
    <t>CL_GL_ACCT_TO12</t>
  </si>
  <si>
    <t>CL_GL_ACCT_FR13</t>
  </si>
  <si>
    <t>CL_GL_ACCT_TO13</t>
  </si>
  <si>
    <t>CL_GL_ACCT_FR14</t>
  </si>
  <si>
    <t>CL_GL_ACCT_TO14</t>
  </si>
  <si>
    <t>CL_GL_ACCT_FR15</t>
  </si>
  <si>
    <t>CL_GL_ACCT_TO15</t>
  </si>
  <si>
    <t>CL_GL_ACCT_FR16</t>
  </si>
  <si>
    <t>CL_GL_ACCT_TO16</t>
  </si>
  <si>
    <t>CL_GL_ACCT_FR17</t>
  </si>
  <si>
    <t>CL_GL_ACCT_TO17</t>
  </si>
  <si>
    <t>CL_GL_ACCT_FR18</t>
  </si>
  <si>
    <t>CL_GL_ACCT_TO18</t>
  </si>
  <si>
    <t>CL_GL_ACCT_FR19</t>
  </si>
  <si>
    <t>CL_GL_ACCT_TO19</t>
  </si>
  <si>
    <t>CL_GL_ACCT_FR20</t>
  </si>
  <si>
    <t>CL_GL_ACCT_TO20</t>
  </si>
  <si>
    <t>CL_GL_ACCT_FR21</t>
  </si>
  <si>
    <t>CL_GL_ACCT_TO21</t>
  </si>
  <si>
    <t>CL_GL_ACCT_FR22</t>
  </si>
  <si>
    <t>CL_GL_ACCT_TO22</t>
  </si>
  <si>
    <t>CL_GL_ACCT_FR23</t>
  </si>
  <si>
    <t>CL_GL_ACCT_TO23</t>
  </si>
  <si>
    <t>CL_GL_ACCT_FR24</t>
  </si>
  <si>
    <t>CL_GL_ACCT_TO24</t>
  </si>
  <si>
    <t>CL_GL_ACCT_FR25</t>
  </si>
  <si>
    <t>CL_GL_ACCT_TO25</t>
  </si>
  <si>
    <t>CL_GL_ACCT_FR26</t>
  </si>
  <si>
    <t>CL_GL_ACCT_TO26</t>
  </si>
  <si>
    <t>CL_GL_ACCT_FR27</t>
  </si>
  <si>
    <t>CL_GL_ACCT_TO27</t>
  </si>
  <si>
    <t>CL_GL_ACCT_FR28</t>
  </si>
  <si>
    <t>CL_GL_ACCT_TO28</t>
  </si>
  <si>
    <t>CL_GL_ACCT_FR29</t>
  </si>
  <si>
    <t>CL_GL_ACCT_TO29</t>
  </si>
  <si>
    <t>CL_GL_ACCT_FR30</t>
  </si>
  <si>
    <t>CL_GL_ACCT_TO30</t>
  </si>
  <si>
    <t>CL_GL_ACCT_FR31</t>
  </si>
  <si>
    <t>CL_GL_ACCT_TO31</t>
  </si>
  <si>
    <t>CL_GL_ACCT_FR32</t>
  </si>
  <si>
    <t>CL_GL_ACCT_TO32</t>
  </si>
  <si>
    <t>CL_GL_ACCT_FR33</t>
  </si>
  <si>
    <t>CL_GL_ACCT_TO33</t>
  </si>
  <si>
    <t>ESTABLISH ORIGINAL APPROPRIATION/ALLOT</t>
  </si>
  <si>
    <t>Y</t>
  </si>
  <si>
    <t>+</t>
  </si>
  <si>
    <t>AP</t>
  </si>
  <si>
    <t>AL</t>
  </si>
  <si>
    <t>7</t>
  </si>
  <si>
    <t>003</t>
  </si>
  <si>
    <t>ESTABLISH /ADJUST ESTIMATED REVENUE</t>
  </si>
  <si>
    <t>OB</t>
  </si>
  <si>
    <t>004</t>
  </si>
  <si>
    <t>APPROPRIATION TRANSFERS OUT</t>
  </si>
  <si>
    <t>005</t>
  </si>
  <si>
    <t>BT</t>
  </si>
  <si>
    <t>BI</t>
  </si>
  <si>
    <t>APPROPRIATION TRANSFER IN</t>
  </si>
  <si>
    <t>006</t>
  </si>
  <si>
    <t>APPROPRIATION REVERSION (LAPSE)</t>
  </si>
  <si>
    <t>AA</t>
  </si>
  <si>
    <t>007</t>
  </si>
  <si>
    <t>APPROPRIATION ADJUSTMENTS/REVISIONS</t>
  </si>
  <si>
    <t>008</t>
  </si>
  <si>
    <t>E-BOARD APPROPRIATION ADJ/REVISIONS</t>
  </si>
  <si>
    <t>EB</t>
  </si>
  <si>
    <t>009</t>
  </si>
  <si>
    <t>E-BOARD APPN ADJ/REVISIONS-CAPITAL PROJ</t>
  </si>
  <si>
    <t>ESTABLISH ORIG APPN - CAPITAL PROJECTS</t>
  </si>
  <si>
    <t>011</t>
  </si>
  <si>
    <t>APPROPRIATED CAPITAL PROJECTS ADJUSTMENT</t>
  </si>
  <si>
    <t>012</t>
  </si>
  <si>
    <t>ESTABLISH ORIGINAL APPROPRIATION</t>
  </si>
  <si>
    <t>013</t>
  </si>
  <si>
    <t>LA</t>
  </si>
  <si>
    <t>APPROPRIATION - UNSCHEDULE</t>
  </si>
  <si>
    <t>AGENCY BUDGET ADJUSTMENT - W/OUT ALLOT</t>
  </si>
  <si>
    <t>AB</t>
  </si>
  <si>
    <t>ESTABLISH AGY ORIG BUDGET W/OUT ALLOT</t>
  </si>
  <si>
    <t>JC</t>
  </si>
  <si>
    <t>022</t>
  </si>
  <si>
    <t>AGENCY BUDGET - UNSCHEDULE</t>
  </si>
  <si>
    <t>ESTABLISH/ ADJUST AGENCY REVENUE BUDGET</t>
  </si>
  <si>
    <t>AGENCY EXPEND FINANCIAL PLAN</t>
  </si>
  <si>
    <t>2600</t>
  </si>
  <si>
    <t>AGENCY TRANS IN FINANCIAL PLAN</t>
  </si>
  <si>
    <t>1286</t>
  </si>
  <si>
    <t>063</t>
  </si>
  <si>
    <t>AGENCY TRANS OUT FINANCIAL PLAN</t>
  </si>
  <si>
    <t>1999</t>
  </si>
  <si>
    <t>PROJECT BILLABLE BUDGET</t>
  </si>
  <si>
    <t>071</t>
  </si>
  <si>
    <t>PROJECT EXPENDABLE BUDGET</t>
  </si>
  <si>
    <t>PROJECT BILLABLE UNIT BUDGET (STAT)</t>
  </si>
  <si>
    <t>GRANT BILLABLE BUDGET</t>
  </si>
  <si>
    <t>076</t>
  </si>
  <si>
    <t>GRANT EXPENDABLE BUDGET</t>
  </si>
  <si>
    <t>077</t>
  </si>
  <si>
    <t>GRANT/PROJECT ESTIMATED REVENUE</t>
  </si>
  <si>
    <t>GRANT BILLABLE UNIT BUDGET (STAT)</t>
  </si>
  <si>
    <t>AGENCY GRANT/PROJECT EST TRANSFER IN</t>
  </si>
  <si>
    <t>1201</t>
  </si>
  <si>
    <t>080</t>
  </si>
  <si>
    <t>GRANT/PROJECT TRANSFER OUT BUDGET</t>
  </si>
  <si>
    <t>ESTBLSH INTERGOV REC(FED) BILLED INVOICE</t>
  </si>
  <si>
    <t>AR</t>
  </si>
  <si>
    <t>EST INTERGOV REC (LOCAL) BILLED INVOICE</t>
  </si>
  <si>
    <t>0299</t>
  </si>
  <si>
    <t>1455</t>
  </si>
  <si>
    <t>1457</t>
  </si>
  <si>
    <t>1799</t>
  </si>
  <si>
    <t>ESTABLISH A/R OTHER BILLED-INVOICE</t>
  </si>
  <si>
    <t>AF</t>
  </si>
  <si>
    <t>AI</t>
  </si>
  <si>
    <t>AC</t>
  </si>
  <si>
    <t>ESTABLISH/ADJUST A/R OTHER- UNBILLED</t>
  </si>
  <si>
    <t>XG</t>
  </si>
  <si>
    <t>XL</t>
  </si>
  <si>
    <t>EST/ADJUST INTERGOV REC(FEDERAL)UNBILLED</t>
  </si>
  <si>
    <t>RECORD INTEREST ON DELINQUENT BILLED REC</t>
  </si>
  <si>
    <t>IL</t>
  </si>
  <si>
    <t>K</t>
  </si>
  <si>
    <t>ADJUST ACCOUNTS RECEIVABLE OTHER-BILLED</t>
  </si>
  <si>
    <t>AM</t>
  </si>
  <si>
    <t>AK</t>
  </si>
  <si>
    <t>4</t>
  </si>
  <si>
    <t>ESTABLISH/ADJUST A/R UNBILLED TRANSFER</t>
  </si>
  <si>
    <t>ESTABLISH A/R BILLED TFR IN-INVOICE</t>
  </si>
  <si>
    <t>ADJ INTERGOV RECEIVABLE (FEDERAL) BILLED</t>
  </si>
  <si>
    <t>ADJ INTERGOV RECEIVABLE (LOCAL) BILLED</t>
  </si>
  <si>
    <t>EST INTEREST RECEIVABLE - DESIGNATED</t>
  </si>
  <si>
    <t>PRIOR PERIOD ADJ/REVENUE</t>
  </si>
  <si>
    <t>1900</t>
  </si>
  <si>
    <t>2639</t>
  </si>
  <si>
    <t>2670</t>
  </si>
  <si>
    <t>PP</t>
  </si>
  <si>
    <t>5</t>
  </si>
  <si>
    <t>PRIOR PERIOD ADJ/EXPENDITURE</t>
  </si>
  <si>
    <t>5999</t>
  </si>
  <si>
    <t>6201</t>
  </si>
  <si>
    <t>7600</t>
  </si>
  <si>
    <t>PRIOR PERIOD ADJ/REVENUE PROP/FID FUND</t>
  </si>
  <si>
    <t>PRIOR PERIOD ADJ/EXPENDITURE-PROP/FID FD</t>
  </si>
  <si>
    <t>117</t>
  </si>
  <si>
    <t>EST/ADJUST INTEREST REC - OTHER UNBILLED</t>
  </si>
  <si>
    <t>118</t>
  </si>
  <si>
    <t>RECLASS ACCOUNTS RECEIVABLE - PRIOR AY</t>
  </si>
  <si>
    <t>PRIOR PERIOD ADJ/EXPENDITURE - G38</t>
  </si>
  <si>
    <t>6092</t>
  </si>
  <si>
    <t>ESTABLISH A/R BILLED DEPOSIT LIABILITY</t>
  </si>
  <si>
    <t>EST INTEREST RECEIVABLE - OTHER BILLED</t>
  </si>
  <si>
    <t>ADJUST INTEREST RECEIVABLE-OTHER BILLED</t>
  </si>
  <si>
    <t>123</t>
  </si>
  <si>
    <t>ADJUST A/R BILLED-DEPOSIT LIABILITY</t>
  </si>
  <si>
    <t>PRIOR PERIOD ADJ/TRANSFERS IN</t>
  </si>
  <si>
    <t>PRIOR PERIOD ADJ/TRANSFERS OUT</t>
  </si>
  <si>
    <t>RECORD ALLOW FOR UNCOL TAXES RECV</t>
  </si>
  <si>
    <t>JV</t>
  </si>
  <si>
    <t>JI</t>
  </si>
  <si>
    <t>RECD ALLOW FOR UNCOL RECV GOVTL/PROP/FID</t>
  </si>
  <si>
    <t>128</t>
  </si>
  <si>
    <t>RECORD ALLOW FOR UNCOL REC PROP/GASB 34</t>
  </si>
  <si>
    <t>129</t>
  </si>
  <si>
    <t>WRITE OFF UNCOL A/R-BILLED</t>
  </si>
  <si>
    <t>2641</t>
  </si>
  <si>
    <t>RW</t>
  </si>
  <si>
    <t>WRITE OFF UNCOL A/R UNBILLED</t>
  </si>
  <si>
    <t>131</t>
  </si>
  <si>
    <t>WRITE OFF UNCOL TAXES RECEIVABLE</t>
  </si>
  <si>
    <t>ESTAB RECEIVABLE FOR CASH REFUND OF EXP</t>
  </si>
  <si>
    <t>ADJUST RECEIVABLE FOR CASH REFUND OF EXP</t>
  </si>
  <si>
    <t>COLLECTION A/R CASH EXP REFUND BILLED</t>
  </si>
  <si>
    <t>15</t>
  </si>
  <si>
    <t>CR</t>
  </si>
  <si>
    <t>CI</t>
  </si>
  <si>
    <t>ST</t>
  </si>
  <si>
    <t>AW</t>
  </si>
  <si>
    <t>140</t>
  </si>
  <si>
    <t>RECEIPT OF INVSTMNT-OR MASS TRANSIT</t>
  </si>
  <si>
    <t>COLL-NOTE/MTG/CONT/OTH/TAX RECV NC-GOVTL</t>
  </si>
  <si>
    <t>142</t>
  </si>
  <si>
    <t>NOTE/MTG/CNT/TX/OTHR RECV-NC PROP/FID</t>
  </si>
  <si>
    <t>143</t>
  </si>
  <si>
    <t>144</t>
  </si>
  <si>
    <t>RECORD COLLECTION-NC LOAN RECV-GOVTL FD</t>
  </si>
  <si>
    <t>145</t>
  </si>
  <si>
    <t>RECORD COLLECTION-NC LOAN RECV-ALL FUNDS</t>
  </si>
  <si>
    <t>146</t>
  </si>
  <si>
    <t>COLL OF INTEREST REC-OTHER UNBILLED</t>
  </si>
  <si>
    <t>147</t>
  </si>
  <si>
    <t>COLLECTION OF INTEREST REC-OTHER BILLED</t>
  </si>
  <si>
    <t>148</t>
  </si>
  <si>
    <t>COLLECTION OF INTEREST REC'V DESIGNATED</t>
  </si>
  <si>
    <t>149</t>
  </si>
  <si>
    <t>CASH RECEIPTS/SALE OF FA-PROP/FID/GOVTL</t>
  </si>
  <si>
    <t>CASH RECPT F/RETURN OF UNREIMBURSED ADV</t>
  </si>
  <si>
    <t>RECORD UNIDENTIFIED RECEIPT</t>
  </si>
  <si>
    <t>SUBGRANTEE - REFUND OF ADVANCE</t>
  </si>
  <si>
    <t>RECOG OUTG ACH/WIRE TFR/TRES FEE -G38</t>
  </si>
  <si>
    <t>COLLECTION A/R BILLED-DEP LIABILITY</t>
  </si>
  <si>
    <t>RECORD RECEIPT OF DEP LIAB NO DOC SUPP</t>
  </si>
  <si>
    <t>DL</t>
  </si>
  <si>
    <t>DI</t>
  </si>
  <si>
    <t>163</t>
  </si>
  <si>
    <t>OUTGOING ACH WIRE/EXPENDITURE - ENCUMB</t>
  </si>
  <si>
    <t>8</t>
  </si>
  <si>
    <t>18</t>
  </si>
  <si>
    <t>7903</t>
  </si>
  <si>
    <t>RECEIPT OF UNEARNED REVENUE - NO DOC SUP</t>
  </si>
  <si>
    <t>RECORD RECEIPT OF DEPOSIT LIABILITY</t>
  </si>
  <si>
    <t>166</t>
  </si>
  <si>
    <t>COLLECTION A/R UNBILLED TRANSFER</t>
  </si>
  <si>
    <t>RECOG OUTGOING ACH/WIRE TRANSFR/TRES FEE</t>
  </si>
  <si>
    <t>ADJUST RECEIPT OF DEPOSIT LIABILITY</t>
  </si>
  <si>
    <t>169</t>
  </si>
  <si>
    <t>RECEIPT OF UNEARNED REVENUE-DOC SUPP</t>
  </si>
  <si>
    <t>ADJ ACCOUNTS RECV TRANSFER IN - BILLED</t>
  </si>
  <si>
    <t>REFUND OF EXPENDITURE</t>
  </si>
  <si>
    <t>COLLECTION A/R BILLED - TRANSFER IN</t>
  </si>
  <si>
    <t>ESTABLISH A/R BILLED TFR IN -NO INVOICE</t>
  </si>
  <si>
    <t>COLLECT INTERGOV REC (FEDERAL) UNBILLED</t>
  </si>
  <si>
    <t>COLLECTION A/R - OTHER BILLED</t>
  </si>
  <si>
    <t>COLL-A/R OTHER-UNBILLED/MASS TRANSRECV</t>
  </si>
  <si>
    <t>COLLECTION INTERGOV REC (FEDERAL) BILLED</t>
  </si>
  <si>
    <t>COLLECTION INTERGOV REC LOCAL-BILLED</t>
  </si>
  <si>
    <t>EST NEGATIVE A/R FED BILLED-NO INVOICE</t>
  </si>
  <si>
    <t>RECOGNIZE INTEREST DIST. FROM TREASURY</t>
  </si>
  <si>
    <t>ID</t>
  </si>
  <si>
    <t>IR</t>
  </si>
  <si>
    <t>RECOGNIZE ACCRUED INTEREST PURCH REC'D</t>
  </si>
  <si>
    <t>RECORD WIRE TF/ACH TRANSFER OUT</t>
  </si>
  <si>
    <t>RECORD WIRE TF/ACH TFR IN (CASH IN BANK)</t>
  </si>
  <si>
    <t>RECORD TRANSFER IN</t>
  </si>
  <si>
    <t>1304</t>
  </si>
  <si>
    <t>EST REC (FED) BILLED-GRANT/PROJ/CMIA</t>
  </si>
  <si>
    <t>FB</t>
  </si>
  <si>
    <t>PAY LOSS ON BONDS/COP CALL EXP</t>
  </si>
  <si>
    <t>RECEIPT OF REVENUE NOT ACCRUED</t>
  </si>
  <si>
    <t>RECEIPT FOR MISCELLANEOUS LIABILITY</t>
  </si>
  <si>
    <t>ISSUE BOND/COP - GOVERNMENTAL</t>
  </si>
  <si>
    <t>EST REC (OTH) BILLED-GRANT/PROJ/CMIA</t>
  </si>
  <si>
    <t>EST/ADJ CASH ON HAND-PROP/FIDUCIARY FND</t>
  </si>
  <si>
    <t>EST/ADJ CASH ON HAND - GOVT FUND GASB34</t>
  </si>
  <si>
    <t>EST NEGATIVE A/R OTHER BILLED-NO INVOICE</t>
  </si>
  <si>
    <t>EST INTERGOV REC(FED) BILLED-NO INVOICE</t>
  </si>
  <si>
    <t>EST INTERGOV REC(LOCAL)BILLED-NO INVOICE</t>
  </si>
  <si>
    <t>ESTABLISH A/R OTHER BILLED-NO INVOICE</t>
  </si>
  <si>
    <t>ESTABLISH A PRE-ENCUMBRANCE (NON-ADPICS)</t>
  </si>
  <si>
    <t>PE</t>
  </si>
  <si>
    <t>ADJUST PRE-ENCUMBRANCE-(NON-ADPICS)</t>
  </si>
  <si>
    <t>CANCEL PRE-ENCUMBRANCE (NON-ADPICS)</t>
  </si>
  <si>
    <t>YP</t>
  </si>
  <si>
    <t>203</t>
  </si>
  <si>
    <t>ENCUMBRANCE NOT PRE-ENCUMB(NON-ADPICS)</t>
  </si>
  <si>
    <t>EE</t>
  </si>
  <si>
    <t>EP</t>
  </si>
  <si>
    <t>204</t>
  </si>
  <si>
    <t>ENCUMBRANCE PRE-ENCUMBERED (NON-ADPICS)</t>
  </si>
  <si>
    <t>205</t>
  </si>
  <si>
    <t>ADJUST EXISTING ENCUMB-(NON-ADPICS)</t>
  </si>
  <si>
    <t>EC</t>
  </si>
  <si>
    <t>206</t>
  </si>
  <si>
    <t>CANCEL ENCUMBRANCE (NON-ADPICS)</t>
  </si>
  <si>
    <t>207</t>
  </si>
  <si>
    <t>ENCUMB NOT PRE-ENCUMB (NON-ADPICS) G38</t>
  </si>
  <si>
    <t>208</t>
  </si>
  <si>
    <t>ADJUST EXISTING ENCUMB-(NON-ADPICS) G38</t>
  </si>
  <si>
    <t>209</t>
  </si>
  <si>
    <t>CANCEL ENCUMBRANCE (NON-ADPICS) G38</t>
  </si>
  <si>
    <t>210</t>
  </si>
  <si>
    <t>ENCUMBRANCE - ADD SFX TO DOCUMENT G38</t>
  </si>
  <si>
    <t>ENCUMBRANCE - ADD SFX TO DOCUMENT</t>
  </si>
  <si>
    <t>ACCOUNTS RECV-ADD SFX TO DOCUMENT</t>
  </si>
  <si>
    <t>NEG ACCOUNTS RECV-ADD SFX TO DOCUMENT</t>
  </si>
  <si>
    <t>VOUCHER PAYABLE-NOT ENCUMBERED G38</t>
  </si>
  <si>
    <t>391</t>
  </si>
  <si>
    <t>387</t>
  </si>
  <si>
    <t>390</t>
  </si>
  <si>
    <t>VP</t>
  </si>
  <si>
    <t>VI</t>
  </si>
  <si>
    <t>VS</t>
  </si>
  <si>
    <t>218</t>
  </si>
  <si>
    <t>VOUCHER PAYABLE - ENCUMBERED G38</t>
  </si>
  <si>
    <t>6169</t>
  </si>
  <si>
    <t>219</t>
  </si>
  <si>
    <t>TRANSFER FUNDS TO NON TREAS OR NON SYSTM</t>
  </si>
  <si>
    <t>381</t>
  </si>
  <si>
    <t>379</t>
  </si>
  <si>
    <t>REVENUE REFUND PAYABLE/TRFR TO COMP UNIT</t>
  </si>
  <si>
    <t>384</t>
  </si>
  <si>
    <t>382</t>
  </si>
  <si>
    <t>VX</t>
  </si>
  <si>
    <t>221</t>
  </si>
  <si>
    <t>VOUCHERS PAYABLE-NOT ENC-RTI-TYPE R ONLY</t>
  </si>
  <si>
    <t>385</t>
  </si>
  <si>
    <t>VOUCHER PAYABLE-NOT ENCUMBERED</t>
  </si>
  <si>
    <t>VU</t>
  </si>
  <si>
    <t>XC</t>
  </si>
  <si>
    <t>223</t>
  </si>
  <si>
    <t>UNREIMBURSED ADVANCE NOT ENCUMBERED</t>
  </si>
  <si>
    <t>389</t>
  </si>
  <si>
    <t>TA</t>
  </si>
  <si>
    <t>224</t>
  </si>
  <si>
    <t>UNREIMBURSED ADVANCES-LIQUIDATE ENCUMB</t>
  </si>
  <si>
    <t>GT</t>
  </si>
  <si>
    <t>225</t>
  </si>
  <si>
    <t>VOUCHER PAYABLE - ENCUMBERED</t>
  </si>
  <si>
    <t>VE</t>
  </si>
  <si>
    <t>226</t>
  </si>
  <si>
    <t>VOUCHER PAYABLE - PRE-ENCUMBERED</t>
  </si>
  <si>
    <t>227</t>
  </si>
  <si>
    <t>DISBURSEMENT OF INVESTMENT - OTHER</t>
  </si>
  <si>
    <t>228</t>
  </si>
  <si>
    <t>REMIT AMOUNTS DUE FOR MASS TRANSIT</t>
  </si>
  <si>
    <t>229</t>
  </si>
  <si>
    <t>LIQUIDATE UNREIMBURSED ADVANCE</t>
  </si>
  <si>
    <t>230</t>
  </si>
  <si>
    <t>EXPENSE OF UNREIMBURSED ADVANCE</t>
  </si>
  <si>
    <t>231</t>
  </si>
  <si>
    <t>TRAVEL REIMBURSEMENT PRE-ENCUMBERED</t>
  </si>
  <si>
    <t>232</t>
  </si>
  <si>
    <t>TRAVEL REIMBURSEMENT NOT ENCUMBERED</t>
  </si>
  <si>
    <t>233</t>
  </si>
  <si>
    <t>TRAVEL REIMBURSEMENT ENCUMBERED</t>
  </si>
  <si>
    <t>234</t>
  </si>
  <si>
    <t>EXPENSE UNREIMBURSED ADVANCE-PROB ALERT!</t>
  </si>
  <si>
    <t>TR</t>
  </si>
  <si>
    <t>235</t>
  </si>
  <si>
    <t>RETURN UNIDENTIFIED RECEIPT TO DEPOSITOR</t>
  </si>
  <si>
    <t>388</t>
  </si>
  <si>
    <t>SUBGRANTEE-ENC PAYMENTS/EST REIMB BUDGET</t>
  </si>
  <si>
    <t>SG</t>
  </si>
  <si>
    <t>237</t>
  </si>
  <si>
    <t>SUBGRANTEE-TOTAL EXPENDABLE BUDGET</t>
  </si>
  <si>
    <t>238</t>
  </si>
  <si>
    <t>SUBGRANTEE REIMB EXPEND ENCUMBERED</t>
  </si>
  <si>
    <t>239</t>
  </si>
  <si>
    <t>SUBGRANTEE REIMB EXPEND-NO COMMITMENT</t>
  </si>
  <si>
    <t>240</t>
  </si>
  <si>
    <t>SUBGRANTEE-EST ADVANCE NOT ENCUMBERED</t>
  </si>
  <si>
    <t>241</t>
  </si>
  <si>
    <t>SUBGRANTEE-EST ADVANCE PREV ENCUMBERED</t>
  </si>
  <si>
    <t>242</t>
  </si>
  <si>
    <t>SUBGRANTEE-RECLASS ADVANCE TO REIMB ENC</t>
  </si>
  <si>
    <t>SUBGRANTEE-NONREIMBURSABLE EXPENDITURES</t>
  </si>
  <si>
    <t>SUBGRANTEE REIMBURSABLE EXPENDITURES</t>
  </si>
  <si>
    <t>ADJ SUBGRANTEE ENC/ADJ REIMB BUDGET</t>
  </si>
  <si>
    <t>246</t>
  </si>
  <si>
    <t>SUBGRANTEE REIMB BUDGET AFTER ENC LIQ</t>
  </si>
  <si>
    <t>SUBGRANT-ENC PMTS/EST REIMB BUDGET G38</t>
  </si>
  <si>
    <t>ADJ SUBGRANTEE ENC/ADJ REIMB BUDGET G38</t>
  </si>
  <si>
    <t>REIMBURSABLE GRANT EXPEND COMMITMENTS</t>
  </si>
  <si>
    <t>SB</t>
  </si>
  <si>
    <t>251</t>
  </si>
  <si>
    <t>REIMB GRANT EXPEND COMMITMENT PAYMENTS</t>
  </si>
  <si>
    <t>REIMBURSABLE GRANT EXPEND - G38</t>
  </si>
  <si>
    <t>253</t>
  </si>
  <si>
    <t>SUBGRANTEE REIMB EXPEND PAYMENT - G38</t>
  </si>
  <si>
    <t>SUBGRANTEE REIMBURSABLE EXPEND W/BUDGET</t>
  </si>
  <si>
    <t>RETURN DEP LIAB TO DEPOSITOR-NO DOC SUPP</t>
  </si>
  <si>
    <t>383</t>
  </si>
  <si>
    <t>VOUCHERS PAYABLE FOR TRUST FUND PAYABLE</t>
  </si>
  <si>
    <t>386</t>
  </si>
  <si>
    <t>289</t>
  </si>
  <si>
    <t>VOUCHER PAYABLE-LOAN REC/PAY</t>
  </si>
  <si>
    <t>RETURN DEPOSIT LIABILITY TO DEPOSITOR</t>
  </si>
  <si>
    <t>393</t>
  </si>
  <si>
    <t>EXPENDITURE TF PAID TO LGIP (NO WARRANT)</t>
  </si>
  <si>
    <t>LT</t>
  </si>
  <si>
    <t>LI</t>
  </si>
  <si>
    <t>LX</t>
  </si>
  <si>
    <t>292</t>
  </si>
  <si>
    <t>REVENUE TRANSFER OUT TO LGIP(NO WARRANT)</t>
  </si>
  <si>
    <t>RECORD LGIP DEPOSIT FOR EXPEND TRANSFER</t>
  </si>
  <si>
    <t>RECORD LGIP DEPOSIT FOR REVENUE TRANSFER</t>
  </si>
  <si>
    <t>REVENUE TRANSFER OUT W/WARRANT</t>
  </si>
  <si>
    <t>377</t>
  </si>
  <si>
    <t>394</t>
  </si>
  <si>
    <t>EXPEND TF PD TO LGIP (NO WARRANT)-ENCUMB</t>
  </si>
  <si>
    <t>297</t>
  </si>
  <si>
    <t>298</t>
  </si>
  <si>
    <t>EXPENDITURE TF PAID TO LGIP-LOAN REC/PAY</t>
  </si>
  <si>
    <t>ALLOCATION OF INDIRECT COSTS-CHARGE</t>
  </si>
  <si>
    <t>CA</t>
  </si>
  <si>
    <t>ALLOCATION OF INDIRECT COSTS-RECOVERY</t>
  </si>
  <si>
    <t>ALLOCATION OF INDIRECT COSTS(MEMO)-CHARG</t>
  </si>
  <si>
    <t>ALLOCATION OF IND COSTS(MEMO)-RECOVERY</t>
  </si>
  <si>
    <t>ALLOCATION OF ALLOC ENCUMBRANCE CHARGED</t>
  </si>
  <si>
    <t>ALLOCATION OF ALLOC ENCUMB RECOVERY</t>
  </si>
  <si>
    <t>ALLOCATION OF INDIRECT REVENUES - CHARGE</t>
  </si>
  <si>
    <t>ALLOCATION OF INDIRECT REVENUES-RECOVERY</t>
  </si>
  <si>
    <t>ALLOCATION OF INDIRECT REV (MEMO)-CHARG</t>
  </si>
  <si>
    <t>ALLOCATION OF IND REV (MEMO)- RECOVERY</t>
  </si>
  <si>
    <t>RECORD CASH FOR RECONCILED DEPOSITS</t>
  </si>
  <si>
    <t>DR</t>
  </si>
  <si>
    <t>H</t>
  </si>
  <si>
    <t>CLOSE REV/EXP SUMMARY W/DR BAL-GASB 54</t>
  </si>
  <si>
    <t>YG</t>
  </si>
  <si>
    <t>CLOSE REV/EXP SUMMARY W/CR BAL-GASB 54</t>
  </si>
  <si>
    <t>CLOSE REV/EXP SUM W/DR BAL-FIDUCIARY</t>
  </si>
  <si>
    <t>CLOSE REV/EXP SUM W/CR BAL-FIDUCIARY</t>
  </si>
  <si>
    <t>338</t>
  </si>
  <si>
    <t>339</t>
  </si>
  <si>
    <t>340</t>
  </si>
  <si>
    <t>CLOSE REV/EXP SUM W/DR BAL-AGENCY FUND</t>
  </si>
  <si>
    <t>SUBGRANTEE-GEN TC FOR ADVANCE ENCUMBERED</t>
  </si>
  <si>
    <t>CLOSE REV/EXP SUM W/CR BAL-AGENCY FUNDS</t>
  </si>
  <si>
    <t>CLOSE REV/EXP SUM W/DR BAL-DEBT SVC FDS</t>
  </si>
  <si>
    <t>CLOSE REV/EXP SUM W/CR BAL-DEBT SVC FDS</t>
  </si>
  <si>
    <t>CLOSE REV/EXP SUM W/DR BAL-PENSION TRUST</t>
  </si>
  <si>
    <t>346</t>
  </si>
  <si>
    <t>CLOSE REV/EXP SUM W/CR BAL-PENSION TRUST</t>
  </si>
  <si>
    <t>347</t>
  </si>
  <si>
    <t>CLOSE REV/EXP SUM W/DR BAL-PERMANENT FND</t>
  </si>
  <si>
    <t>348</t>
  </si>
  <si>
    <t>CLOSE REV/EXP SUM W/CR BAL-PERMANENT FND</t>
  </si>
  <si>
    <t>349</t>
  </si>
  <si>
    <t>DAFM351 GENERAL LEDGER CLOSE ERROR TCODE</t>
  </si>
  <si>
    <t>0001</t>
  </si>
  <si>
    <t>350</t>
  </si>
  <si>
    <t>CLOSE REV/EXP SUMMARY W/DR BAL-GOVT FUND</t>
  </si>
  <si>
    <t>CLOSE REV/EXP SUMMARY W/CR BAL-GOVT FDS</t>
  </si>
  <si>
    <t>CLOSE REV/EXP SUM W/CR BAL-PROP/GOV-WIDE</t>
  </si>
  <si>
    <t>CLOSE REV/EXP SUM W/DR BAL-PROP/GOV-WIDE</t>
  </si>
  <si>
    <t>354</t>
  </si>
  <si>
    <t>PROJECT BILLING-EXPENDITURE CHARGE</t>
  </si>
  <si>
    <t>ZP</t>
  </si>
  <si>
    <t>355</t>
  </si>
  <si>
    <t>PROJECT RECOVERY-EXPENDITURE REDUCTION</t>
  </si>
  <si>
    <t>356</t>
  </si>
  <si>
    <t>PROJECT RECOVERY - REVENUE RECOGNITION</t>
  </si>
  <si>
    <t>357</t>
  </si>
  <si>
    <t>GRANT/PROJECT MEMO BILLING</t>
  </si>
  <si>
    <t>ZG</t>
  </si>
  <si>
    <t>IN-KIND MATCH/MEMO EXP/INDIRECT/DIRECT</t>
  </si>
  <si>
    <t>EFT PRE-NOTE NOTIFICATION (ZERO VALUE)</t>
  </si>
  <si>
    <t>ZE</t>
  </si>
  <si>
    <t>PN</t>
  </si>
  <si>
    <t>W</t>
  </si>
  <si>
    <t>BACKUP WITHHOLDING REDEMPTION</t>
  </si>
  <si>
    <t>ZW</t>
  </si>
  <si>
    <t>WC</t>
  </si>
  <si>
    <t>WS</t>
  </si>
  <si>
    <t>BACKUP WITHHOLDING ESCROW - CREDIT MEMO</t>
  </si>
  <si>
    <t>378</t>
  </si>
  <si>
    <t>BW</t>
  </si>
  <si>
    <t>DHS SUSPENSE CHECK ADJUSTMENT</t>
  </si>
  <si>
    <t>PAYMENT LIQUIDATION - NO EXPENDITURES</t>
  </si>
  <si>
    <t>WARR CANCELLATION - INVESTMENTS-OTHER</t>
  </si>
  <si>
    <t>CC</t>
  </si>
  <si>
    <t>DC</t>
  </si>
  <si>
    <t>WARRANT CANCELLATION - MASS TRANSIT PAY</t>
  </si>
  <si>
    <t>373</t>
  </si>
  <si>
    <t>CAS ISSUED WARRANT CANCELLATION/EXP</t>
  </si>
  <si>
    <t>374</t>
  </si>
  <si>
    <t>CAS ISSUED WARRANT CANCELLATN/REV REFUND</t>
  </si>
  <si>
    <t>IT</t>
  </si>
  <si>
    <t>CAS ISSUED WARRNT CANCX-DEP LIABL-NO DOC</t>
  </si>
  <si>
    <t>376</t>
  </si>
  <si>
    <t>CAS ISSUED WARR CANC-RET UNIDENT RECEIPT</t>
  </si>
  <si>
    <t>PYMT LIQUIDATION EXPEND-LOCAL GOV'T</t>
  </si>
  <si>
    <t>BACKUP WITHHOLDING/CREDIT MEMO-CANCEL</t>
  </si>
  <si>
    <t>PAYMENT LIQUIDATION TRFR OUT</t>
  </si>
  <si>
    <t>PAYMENT LIQUIDATION EXPENDITURE</t>
  </si>
  <si>
    <t>WARRANT CANCEL/TRFR OUT LOTTERY PROCEEDS</t>
  </si>
  <si>
    <t>PAYMENT LIQUIDATION REV REFUND</t>
  </si>
  <si>
    <t>WARRANT CANCELLATION - DEP LIAB W/O DOC</t>
  </si>
  <si>
    <t>WARRANT CANCELLATION/ REVENUE REFUND</t>
  </si>
  <si>
    <t>WARRANT CANCELLATION/EXPENDITURE</t>
  </si>
  <si>
    <t>WARRANT CANCELLATION - TRUST FUNDS PAY</t>
  </si>
  <si>
    <t>PAYMENT LIQUIDATION EXPENDITURE G38</t>
  </si>
  <si>
    <t>WARR CANC-RETURN OF UNIDENT RECEIPT</t>
  </si>
  <si>
    <t>WARRANT CANCEL-UNREIMBURSED ADVANCES</t>
  </si>
  <si>
    <t>PAYMENT REDEMPTION/EXPIRATION</t>
  </si>
  <si>
    <t>ZX</t>
  </si>
  <si>
    <t>ZA</t>
  </si>
  <si>
    <t>WARRANT CANCELLATION/EXPENDITURE G38</t>
  </si>
  <si>
    <t>WARRANT CANCELLATION - DEPOSIT LIABILITY</t>
  </si>
  <si>
    <t>PAYMENT REDEMPTION/EXIRATION-LOCAL GOV'T</t>
  </si>
  <si>
    <t>WARRANT CANCELLATION-REV TRANSFER</t>
  </si>
  <si>
    <t>RECLASS DEP LIAB-DOC SUPP TO REVENUE</t>
  </si>
  <si>
    <t>399</t>
  </si>
  <si>
    <t>RECLASS DEP LIAB--DOC SUPP TO REVENUE</t>
  </si>
  <si>
    <t>OPERATING REVENUE-TRNSFR OUT(WITHIN AGY)</t>
  </si>
  <si>
    <t>OPERATING REVENUE-TRANSF IN (WITHIN AGY)</t>
  </si>
  <si>
    <t>DIST TO FUNDS WITHIN AGY-GF/OTHR TRANSFR</t>
  </si>
  <si>
    <t>403</t>
  </si>
  <si>
    <t>BX</t>
  </si>
  <si>
    <t>TRANSFER IN FROM GF/OTHR FUND WITHIN AGY</t>
  </si>
  <si>
    <t>REIMBURS SUSPENSE ACCT FROM RECPTED ACCT</t>
  </si>
  <si>
    <t>RECORD SUSP ACCT REIMB FROM RECPTD ACCT</t>
  </si>
  <si>
    <t>406</t>
  </si>
  <si>
    <t>REVERSE UNRECONCILED DEPOSIT</t>
  </si>
  <si>
    <t>MOVE REVENUE AND CASH OUT OF A FUND</t>
  </si>
  <si>
    <t>MOVE REVENUE AND CASH INTO A FUND</t>
  </si>
  <si>
    <t>RECORD EXP/DECREASE CASH (WITHIN AGENCY)</t>
  </si>
  <si>
    <t>RECORD REVENUE/INCREASE CASH (WITHIN AG)</t>
  </si>
  <si>
    <t>411</t>
  </si>
  <si>
    <t>EXPEND TRANSFER OUT/ENCUMBRD (W/IN AGY)</t>
  </si>
  <si>
    <t>412</t>
  </si>
  <si>
    <t>GF TRANSFR IN(PREV ENCUMB)(W/IN AGY)</t>
  </si>
  <si>
    <t>413</t>
  </si>
  <si>
    <t>REIMB SUSPENSE ACCT FROM DEP LIAB-RECPTD</t>
  </si>
  <si>
    <t>414</t>
  </si>
  <si>
    <t>MOVE EXPEND IN AND CASH OUT OF A FUND</t>
  </si>
  <si>
    <t>MOVE EXPEND OUT AND CASH INTO A FUND</t>
  </si>
  <si>
    <t>RECORD REVENUE REFUND-RECEIPTED ACCOUNT</t>
  </si>
  <si>
    <t>REIMBURSE SUSP ACCT FROM RECPTD ACCT</t>
  </si>
  <si>
    <t>419</t>
  </si>
  <si>
    <t>RECORD TRANSFER OUT TO SUSPENSE ACCOUNT</t>
  </si>
  <si>
    <t>RECORD SUSP ACCT RECEIPT FROM RCPTD ACCT</t>
  </si>
  <si>
    <t>MOVE DEP LIAB OUT AND CASH OUT (NON-DOC)</t>
  </si>
  <si>
    <t>MOVE REVENUE IN AND CASH IN (NON-DOC)</t>
  </si>
  <si>
    <t>423</t>
  </si>
  <si>
    <t>REFUND OPERATING REV-TFR IN (WITHIN AGY)</t>
  </si>
  <si>
    <t>424</t>
  </si>
  <si>
    <t>425</t>
  </si>
  <si>
    <t>426</t>
  </si>
  <si>
    <t>OPER REV-REDUCTION OF TFR OUT/WITHIN AGY</t>
  </si>
  <si>
    <t>427</t>
  </si>
  <si>
    <t>RECORD DUE FROM OTHER FUNDS WITHIN AGCY</t>
  </si>
  <si>
    <t>428</t>
  </si>
  <si>
    <t>RECORD DUE TO OTHER FUNDS-WITHIN AGENCY</t>
  </si>
  <si>
    <t>430</t>
  </si>
  <si>
    <t>MOVE DEP LIAB OUT AND CASH OUT (DOC SUP)</t>
  </si>
  <si>
    <t>431</t>
  </si>
  <si>
    <t>MOVE DEP LIAB IN AND CASH IN (DOC SUP)</t>
  </si>
  <si>
    <t>MOVE DEP LIAB IN AND CASH IN (NON-DOC)</t>
  </si>
  <si>
    <t>RECLASS UNREIMBURSED ADVANCE BTWN FUNDS</t>
  </si>
  <si>
    <t>ESTIMATED UNBILLED REC/INV W/AUTO REVERS</t>
  </si>
  <si>
    <t>981</t>
  </si>
  <si>
    <t>GA</t>
  </si>
  <si>
    <t>FS</t>
  </si>
  <si>
    <t>FI</t>
  </si>
  <si>
    <t>ESTABLISH EST EXP ACCR W/AUTO REVERSE</t>
  </si>
  <si>
    <t>983</t>
  </si>
  <si>
    <t>REIMB SUSP ACCT FROM RECP'T/PREV ENCUMB.</t>
  </si>
  <si>
    <t>440</t>
  </si>
  <si>
    <t>RECD/ADJ CURRENT VAC PAY-GOVTL/PROP/FID</t>
  </si>
  <si>
    <t>441</t>
  </si>
  <si>
    <t>RECD/ADJ LONG-TERM VAC PAY/GLTDAG GASB34</t>
  </si>
  <si>
    <t>442</t>
  </si>
  <si>
    <t>RECD/ADJ NC VAC PAY-PROP/GOVT-WIDE/FID</t>
  </si>
  <si>
    <t>443</t>
  </si>
  <si>
    <t>MOVE UNEARNED REVENUE OUT AND CASH OUT</t>
  </si>
  <si>
    <t>444</t>
  </si>
  <si>
    <t>MOVE UNEARNED REVENUE IN AND CASH IN</t>
  </si>
  <si>
    <t>445</t>
  </si>
  <si>
    <t>WRITE-OFF UNCOL NC RECV-OTH,CNT,MTG,NOTE</t>
  </si>
  <si>
    <t>446</t>
  </si>
  <si>
    <t>EST/ADJ ADV TO OTHER FUNDS/AGY</t>
  </si>
  <si>
    <t>447</t>
  </si>
  <si>
    <t>ADV TO OTHER FUND/AGY REPAYMENT</t>
  </si>
  <si>
    <t>448</t>
  </si>
  <si>
    <t>EST/ADJ ADV FROM OTHER FUND/AGY</t>
  </si>
  <si>
    <t>449</t>
  </si>
  <si>
    <t>ADV FROM OTHER FUNDS/AGY REPAY</t>
  </si>
  <si>
    <t>MOVE REVENUE OUT AND CASH OUT, ADJ A/R</t>
  </si>
  <si>
    <t>1699</t>
  </si>
  <si>
    <t>MOVE REVENUE IN AND CASH IN, ADJ A/R</t>
  </si>
  <si>
    <t>EST/ADJ NC RECV-OTH/MTG/NOTE/CNT/TAX-GVT</t>
  </si>
  <si>
    <t>453</t>
  </si>
  <si>
    <t>RECLASS GASB 54 FUND BALANCE CATEGORY</t>
  </si>
  <si>
    <t>454</t>
  </si>
  <si>
    <t>455</t>
  </si>
  <si>
    <t>WRITE-OFF UNCOLL-NC RECV-LOAN</t>
  </si>
  <si>
    <t>456</t>
  </si>
  <si>
    <t>RECORD AMT AVAIL FOR BOND RETIRE-GASB 34</t>
  </si>
  <si>
    <t>457</t>
  </si>
  <si>
    <t>ADJ NONCUR LIAB,IN/OUTFLOW,PROP/FID/GOWD</t>
  </si>
  <si>
    <t>458</t>
  </si>
  <si>
    <t>EST/ADJ NC LOAN RECV- ALL FUNDS</t>
  </si>
  <si>
    <t>459</t>
  </si>
  <si>
    <t>461</t>
  </si>
  <si>
    <t>NOTE/MTG/CNT/SOP/OTHR/TAX-NC PROP/FID</t>
  </si>
  <si>
    <t>462</t>
  </si>
  <si>
    <t>EST/ADJ NC LIAB&amp;NC RECV PROP/FID/GVT-WID</t>
  </si>
  <si>
    <t>463</t>
  </si>
  <si>
    <t>CHRG MISC REV-NC RECV-MTG,CNT,NT,OTHR</t>
  </si>
  <si>
    <t>466</t>
  </si>
  <si>
    <t>EST LIAB/ASSET FOR CAP LEASE</t>
  </si>
  <si>
    <t>467</t>
  </si>
  <si>
    <t>WRITE-OFF UNCOLL-NC RECV-TAXES</t>
  </si>
  <si>
    <t>MOVE EXPEND IN AND CASH OUT OF FUND -G38</t>
  </si>
  <si>
    <t>MOVE EXPEND OUT/CASH INTO A FUND - G38</t>
  </si>
  <si>
    <t>470</t>
  </si>
  <si>
    <t>471</t>
  </si>
  <si>
    <t>EST/ADJ NC LN/LOAN RECV- GOVNMNTL FD</t>
  </si>
  <si>
    <t>ADJ FOR REPAY-ADV TO OTH FUND/AGY-GEN FD</t>
  </si>
  <si>
    <t>EST/ADJ LOAN RECV-ALL FUNDS</t>
  </si>
  <si>
    <t>GENERIC TC DEBIT - GL ONLY-WITHIN FUND</t>
  </si>
  <si>
    <t>0499</t>
  </si>
  <si>
    <t>GENERIC TC CREDIT - GL ONLY-WITHIN FUND</t>
  </si>
  <si>
    <t>476</t>
  </si>
  <si>
    <t>EST/ADJ LOAN RECV GOVTL FD- DOR/DEQ ONLY</t>
  </si>
  <si>
    <t>477</t>
  </si>
  <si>
    <t>EST ADV TO OTH FUND/AGY-GOVTL FUND</t>
  </si>
  <si>
    <t>478</t>
  </si>
  <si>
    <t>ADJ FOR REPAY-ADV TO OTH FUND/AGY-GOVTL</t>
  </si>
  <si>
    <t>RECORD TRANSFER OUT FROM CASH IN BANK</t>
  </si>
  <si>
    <t>RECORD TRANSFER IN TO CASH IN BANK</t>
  </si>
  <si>
    <t>481</t>
  </si>
  <si>
    <t>RECOGNIZE INVESTMENT REV/SALE CASH BANK</t>
  </si>
  <si>
    <t>482</t>
  </si>
  <si>
    <t>EST ADVANCE FROM OTH FUND/AGY GOVTL FUND</t>
  </si>
  <si>
    <t>483</t>
  </si>
  <si>
    <t>EST AMT PROV-NC DEBT FOR ADV-GOVTL FUND</t>
  </si>
  <si>
    <t>484</t>
  </si>
  <si>
    <t>ADJ ADVANCE FROM OTH FUND/AGY GOVTL FUND</t>
  </si>
  <si>
    <t>485</t>
  </si>
  <si>
    <t>ADJ AMT PROV-NC DEBT FOR ADV-GOVTL FUND</t>
  </si>
  <si>
    <t>486</t>
  </si>
  <si>
    <t>EST ADV TO OTH FUND/AGY-GENL FUND</t>
  </si>
  <si>
    <t>ADJUST VALUATION ACCOUNTS FOR FAIR VALUE</t>
  </si>
  <si>
    <t>489</t>
  </si>
  <si>
    <t>RECORD INVESTMENTS - OTHER</t>
  </si>
  <si>
    <t>INVESTMENTS WITH CASH IN BANK</t>
  </si>
  <si>
    <t>491</t>
  </si>
  <si>
    <t>INVESTMENTS WITH CASH IN TREASURY</t>
  </si>
  <si>
    <t>492</t>
  </si>
  <si>
    <t>RECOGNIZ EARNED UNEARNED REV- NO DOC SUP</t>
  </si>
  <si>
    <t>493</t>
  </si>
  <si>
    <t>RECOGNIZE EARNED PORTION OF UNEARNED REV</t>
  </si>
  <si>
    <t>494</t>
  </si>
  <si>
    <t>REVERSE TREASURY CREDIT ADVICE</t>
  </si>
  <si>
    <t>495</t>
  </si>
  <si>
    <t>REVERSE TREASURY DEBIT ADVICE</t>
  </si>
  <si>
    <t>496</t>
  </si>
  <si>
    <t>MOVE UNIDENTIFIED RECEIPT OUT OF A FUND</t>
  </si>
  <si>
    <t>MOVE UNIDENTIFIED RECEIPT INTO A FUND</t>
  </si>
  <si>
    <t>EST/ADJ NC LEASE RECEIVABLE</t>
  </si>
  <si>
    <t>499</t>
  </si>
  <si>
    <t>RECOGNIZE TREASURY CHARGES</t>
  </si>
  <si>
    <t>500</t>
  </si>
  <si>
    <t>RECORD PREPAID EXP/INVENTORY</t>
  </si>
  <si>
    <t>501</t>
  </si>
  <si>
    <t>PREPAID EXPENSES-GOVTL FUNDS GASB34</t>
  </si>
  <si>
    <t>502</t>
  </si>
  <si>
    <t>REC/ADJ INVENTORY IN GOVERNMENTAL FUND</t>
  </si>
  <si>
    <t>503</t>
  </si>
  <si>
    <t>REC/ADJ INV &amp; CHG IN RES INV-GOVTL FUND</t>
  </si>
  <si>
    <t>EST/PAY-BND/COP/TAN PROC-PROP/FID/GOVTWD</t>
  </si>
  <si>
    <t>505</t>
  </si>
  <si>
    <t>ISSUE BOND/COP - GOVT</t>
  </si>
  <si>
    <t>506</t>
  </si>
  <si>
    <t>EST/ADJUST PAY FOR BOND-GVTFD-GASB 34</t>
  </si>
  <si>
    <t>507</t>
  </si>
  <si>
    <t>TF/INT PAY/DEP LIAB/ACRD INT-BND/COP SLD</t>
  </si>
  <si>
    <t>508</t>
  </si>
  <si>
    <t>EST/ADJUST PAYABLE FOR COP-GVT/GASB 34</t>
  </si>
  <si>
    <t>509</t>
  </si>
  <si>
    <t>ACCRETED INT PAY-BOND/COP-GOVT FD-GASB34</t>
  </si>
  <si>
    <t>510</t>
  </si>
  <si>
    <t>REC/ADJ PREPAID EXP IN GOVERNMENTAL FUND</t>
  </si>
  <si>
    <t>511</t>
  </si>
  <si>
    <t>ORIG DISC/PREM/PREPAID IN PROP/FID</t>
  </si>
  <si>
    <t>512</t>
  </si>
  <si>
    <t>EST/ADJUST MATURED BONDS/COP-COUPON PAY</t>
  </si>
  <si>
    <t>513</t>
  </si>
  <si>
    <t>PMT OF DEBT SVC ACCRUED INT - BONDS/COP</t>
  </si>
  <si>
    <t>514</t>
  </si>
  <si>
    <t>EST PPD EXP,DEBT DISC/PREM,DEF OUT/INFLO</t>
  </si>
  <si>
    <t>515</t>
  </si>
  <si>
    <t>RECD/ADJ PREPAID EXP &amp; CHG IN RES-GOVTL</t>
  </si>
  <si>
    <t>516</t>
  </si>
  <si>
    <t>WRITE-OFF BND/COP DISC, DEF OUT/INFLOW</t>
  </si>
  <si>
    <t>517</t>
  </si>
  <si>
    <t>WRIT-OFF BND/COP ORG PREM-PROP/FID/GOVTW</t>
  </si>
  <si>
    <t>520</t>
  </si>
  <si>
    <t>AMORT PPD INS/DISC OR DEF OUTFLOW-BD/COP</t>
  </si>
  <si>
    <t>522</t>
  </si>
  <si>
    <t>AMORT-ORG PREM BND/COP-PROP/FID/GOVTWIDE</t>
  </si>
  <si>
    <t>524</t>
  </si>
  <si>
    <t>EST/ADJ ACCRET INT PAY-PROP/FID/GOVT-WID</t>
  </si>
  <si>
    <t>526</t>
  </si>
  <si>
    <t>EST/ADJ ARBITRAGE LIAB-PROP/FID/GOVT-WID</t>
  </si>
  <si>
    <t>527</t>
  </si>
  <si>
    <t>RED LIAB-PRIN/BND/COP PAY-PROP/FID/GOVTW</t>
  </si>
  <si>
    <t>529</t>
  </si>
  <si>
    <t>FA DISP/ADJ-MOTOR VEH-PROP/GOVT-WIDE/FID</t>
  </si>
  <si>
    <t>F</t>
  </si>
  <si>
    <t>530</t>
  </si>
  <si>
    <t>FA DISP/ADJ-BLDG&amp;IMP-PROP/GOVT-WIDE/FID</t>
  </si>
  <si>
    <t>531</t>
  </si>
  <si>
    <t>FA DISP/ADJ-LAND IMPR-PROP/GOVT-WIDE/FID</t>
  </si>
  <si>
    <t>532</t>
  </si>
  <si>
    <t>FA DISP/ADJ-DP SFTWR-PROP/GOVT-WIDE/FID</t>
  </si>
  <si>
    <t>533</t>
  </si>
  <si>
    <t>FA DISP/ADJ-EQUIP&amp;MACH-PROP/GOV-WIDE/FID</t>
  </si>
  <si>
    <t>534</t>
  </si>
  <si>
    <t>FA DISP/ADJ-LESEHLD IMP-PROP/GOV-WID/FID</t>
  </si>
  <si>
    <t>535</t>
  </si>
  <si>
    <t>FA DISP/ADJ-CAP L'SD-PROP/GOVT-WIDE/FID</t>
  </si>
  <si>
    <t>ELIM EXCESS ASSET VALUE/REC LOSS-FID</t>
  </si>
  <si>
    <t>537</t>
  </si>
  <si>
    <t>ELIM EXCESS ASSET VAL/REC LOSS-PROP/GWRF</t>
  </si>
  <si>
    <t>538</t>
  </si>
  <si>
    <t>FA DISP/ADJ-DP HRDWARE-PROP/GOV-WIDE/FID</t>
  </si>
  <si>
    <t>539</t>
  </si>
  <si>
    <t>FA DSP/ADJ-ART/HIS TRES-PROP/GOV-WDE/FID</t>
  </si>
  <si>
    <t>540</t>
  </si>
  <si>
    <t>MOVE CONSTRUCT IN PROGRESS TO ASSET ACCT</t>
  </si>
  <si>
    <t>ACCUM DEPR/AMORT-FIDUCIARY ONLY</t>
  </si>
  <si>
    <t>542</t>
  </si>
  <si>
    <t>ACCUM DEPREC/AMORT-PROP/GOVT-WIDE</t>
  </si>
  <si>
    <t>543</t>
  </si>
  <si>
    <t>FA DISP/ADJ-ST HGHWAYS-PROP/GOV-WIDE/FID</t>
  </si>
  <si>
    <t>544</t>
  </si>
  <si>
    <t>FA DISP/ADJ-TUN'L/BRID-PROP/GOV-WIDE/FID</t>
  </si>
  <si>
    <t>545</t>
  </si>
  <si>
    <t>EST CAP ASSET ACQ/ADJ-PROP/GOVT-WIDE</t>
  </si>
  <si>
    <t>546</t>
  </si>
  <si>
    <t>FA DISP/ADJ-LANDUSE RGHT-PROP/GOV-WI/FID</t>
  </si>
  <si>
    <t>547</t>
  </si>
  <si>
    <t>FA DISP/ADJ-OTH INTANGIB-PROP/GOV-WI/FID</t>
  </si>
  <si>
    <t>548</t>
  </si>
  <si>
    <t>FIXED ASSET GFAAG(GF/FID) GASB34</t>
  </si>
  <si>
    <t>549</t>
  </si>
  <si>
    <t>FIXED ASSET GFAAG-CAP PROJ GASB34</t>
  </si>
  <si>
    <t>550</t>
  </si>
  <si>
    <t>FIXED ASSET GFAAG(SPEC REV) GASB34</t>
  </si>
  <si>
    <t>551</t>
  </si>
  <si>
    <t>FA DISP/ADJ-AIRPORTS -PROP/GOVT-WIDE/FID</t>
  </si>
  <si>
    <t>552</t>
  </si>
  <si>
    <t>FA DISP/ADJ-UTIL SYST-PROP/GOVT-WIDE/FID</t>
  </si>
  <si>
    <t>553</t>
  </si>
  <si>
    <t>DIS/ADJ-DOCKS,DIKES,DAMS-PROP/GOV-WI/FID</t>
  </si>
  <si>
    <t>554</t>
  </si>
  <si>
    <t>CONST IN PROCESS-PROP/NON-EXP TFGASB34</t>
  </si>
  <si>
    <t>EST CAP ASSET ACQ/ADJ-FIDUCIARY</t>
  </si>
  <si>
    <t>556</t>
  </si>
  <si>
    <t>DONATED FA-PROP/NETRUST GASB34</t>
  </si>
  <si>
    <t>557</t>
  </si>
  <si>
    <t>FA DISP/ADJ-OTH ROADS-PROP/GOVT-WIDE/FID</t>
  </si>
  <si>
    <t>EXPEND/CASH W/BANK/RED LIAB PROP/FID/GOV</t>
  </si>
  <si>
    <t>560</t>
  </si>
  <si>
    <t>EST/ADJ CASH ON HAND-GOVERNMENTAL FUND</t>
  </si>
  <si>
    <t>RECORD EXPENDITURE - CASH IN BANK</t>
  </si>
  <si>
    <t>REVENUE AND CASH W/BANK/FISCAL AGENT</t>
  </si>
  <si>
    <t>RECORD EXPENDITURE - CASH IN BANK/FIS AG</t>
  </si>
  <si>
    <t>OPER REV-TFR OUT(W/IN AGY)-CASH IN BANK</t>
  </si>
  <si>
    <t>OPER REV-TFR IN (WITHIN AGY)CASH IN BANK</t>
  </si>
  <si>
    <t>571</t>
  </si>
  <si>
    <t>REV/CASH W/BANK/EST/ADJ NC LIAB&amp;NC RECV</t>
  </si>
  <si>
    <t>1744</t>
  </si>
  <si>
    <t>1746</t>
  </si>
  <si>
    <t>572</t>
  </si>
  <si>
    <t>573</t>
  </si>
  <si>
    <t>ASSET DISP/ADJ-DEPR/AMORT-PROP/GWRF/FID</t>
  </si>
  <si>
    <t>574</t>
  </si>
  <si>
    <t>ASSET VALUE DISP/ADJ- PROP/GWRF/FID</t>
  </si>
  <si>
    <t>588</t>
  </si>
  <si>
    <t>RECORD FIDUCIARY FUND ASSETS/TF PAY</t>
  </si>
  <si>
    <t>589</t>
  </si>
  <si>
    <t>RECORD FIDUC FUND BAL/CNTRLD DEP LIAB</t>
  </si>
  <si>
    <t>590</t>
  </si>
  <si>
    <t>REC FIDUCIARY FUND BAL/NC TRST FD PAY</t>
  </si>
  <si>
    <t>591</t>
  </si>
  <si>
    <t>REC FIDUCIARY FD BAL/RES FOR SECURITIES</t>
  </si>
  <si>
    <t>593</t>
  </si>
  <si>
    <t>CUM AGCY FND BAL/TRST FND PAY W/AUTO RVS</t>
  </si>
  <si>
    <t>965</t>
  </si>
  <si>
    <t>594</t>
  </si>
  <si>
    <t>AR SPS-CUM FID FND-TRST FD PAY W/AUTO RV</t>
  </si>
  <si>
    <t>964</t>
  </si>
  <si>
    <t>595</t>
  </si>
  <si>
    <t>CUM AGCY FND BAL/NC TRST FND PAY W/A RVS</t>
  </si>
  <si>
    <t>967</t>
  </si>
  <si>
    <t>596</t>
  </si>
  <si>
    <t>CUM FID FND BAL/RES FOR SEC W/A RVS</t>
  </si>
  <si>
    <t>968</t>
  </si>
  <si>
    <t>RECORD UNITS (STATISTICS) ACCUMULATED</t>
  </si>
  <si>
    <t>SO</t>
  </si>
  <si>
    <t>SP</t>
  </si>
  <si>
    <t>SH</t>
  </si>
  <si>
    <t>9</t>
  </si>
  <si>
    <t>601</t>
  </si>
  <si>
    <t>DAS MASS TRANSIT</t>
  </si>
  <si>
    <t>2699</t>
  </si>
  <si>
    <t>602</t>
  </si>
  <si>
    <t>CASH BALANCE CREDIT FOR CASH FUND PURP</t>
  </si>
  <si>
    <t>603</t>
  </si>
  <si>
    <t>CORRECT TC 187, CC BAL TYPE +34</t>
  </si>
  <si>
    <t>CONVERT GEN FUND EXP TO SFMS</t>
  </si>
  <si>
    <t>605</t>
  </si>
  <si>
    <t>CONVERSION ENCUMBRANCES</t>
  </si>
  <si>
    <t>606</t>
  </si>
  <si>
    <t>LOAD INIT DB BALANCE-GL ONLY-WITHIN FUND</t>
  </si>
  <si>
    <t>607</t>
  </si>
  <si>
    <t>LOAD INITIAL CASH BALANCE DEBIT/CREDIT</t>
  </si>
  <si>
    <t>608</t>
  </si>
  <si>
    <t>LOAD INIT CR BALANCE-GL ONLY-WITHIN FUND</t>
  </si>
  <si>
    <t>609</t>
  </si>
  <si>
    <t>LOAD INIT CASH WITH OBJ FOR INT ALLOC</t>
  </si>
  <si>
    <t>610</t>
  </si>
  <si>
    <t>LOAD GRANT CASH</t>
  </si>
  <si>
    <t>611</t>
  </si>
  <si>
    <t>CUMULATIVE REVENUE PROJ/GRANT-CONVERSION</t>
  </si>
  <si>
    <t>612</t>
  </si>
  <si>
    <t>CUMULATIVE EXPEND PROJ/GRANT-CONVERSION</t>
  </si>
  <si>
    <t>613</t>
  </si>
  <si>
    <t>AMOUNT BILLED CUMULATIVE PROJECT/GRANT</t>
  </si>
  <si>
    <t>614</t>
  </si>
  <si>
    <t>LOAD CASH BALANCE FOR SUSPENSE ACCOUNT</t>
  </si>
  <si>
    <t>615</t>
  </si>
  <si>
    <t>RECLASSIFY CONVERTED ENCUMBRANCES</t>
  </si>
  <si>
    <t>616</t>
  </si>
  <si>
    <t>CONVERSION OF DR RESERVE ACCT-PROP FUND</t>
  </si>
  <si>
    <t>617</t>
  </si>
  <si>
    <t>CONVERSION OF CR RESERVE ACCT-PROP FUND</t>
  </si>
  <si>
    <t>618</t>
  </si>
  <si>
    <t>LOAD INITIAL ADVANCE FROM FUNDS/AGENCIES</t>
  </si>
  <si>
    <t>619</t>
  </si>
  <si>
    <t>LOAD INITIAL ADVANCE TO OTHER FUNDS/AG</t>
  </si>
  <si>
    <t>620</t>
  </si>
  <si>
    <t>EST AGENCY ORIG BUDGET-AUTO CONV ONLY</t>
  </si>
  <si>
    <t>621</t>
  </si>
  <si>
    <t>CANCEL CONVERSION ENCUMBRANCE</t>
  </si>
  <si>
    <t>622</t>
  </si>
  <si>
    <t>CANCEL GL BAL-CROSS SYSTEM-CENTRAL ONLY</t>
  </si>
  <si>
    <t>623</t>
  </si>
  <si>
    <t>SET UP CONVERTED DOC SUPPORT DEP LIAB</t>
  </si>
  <si>
    <t>624</t>
  </si>
  <si>
    <t>GENERAL FUND REVENUE</t>
  </si>
  <si>
    <t>625</t>
  </si>
  <si>
    <t>SET UP CONVERTED DOC SUP DEFERRED REV</t>
  </si>
  <si>
    <t>626</t>
  </si>
  <si>
    <t>CUMULATIVE TRAN IN PROJ/GRANT-CONVERSION</t>
  </si>
  <si>
    <t>1300</t>
  </si>
  <si>
    <t>1410</t>
  </si>
  <si>
    <t>627</t>
  </si>
  <si>
    <t>CUMULATIVE TFR OUT PROJ/GRANT CONVERSION</t>
  </si>
  <si>
    <t>1406</t>
  </si>
  <si>
    <t>1420</t>
  </si>
  <si>
    <t>1899</t>
  </si>
  <si>
    <t>628</t>
  </si>
  <si>
    <t>LOAD INITIAL DUE TO OTHER FUNDS/AG</t>
  </si>
  <si>
    <t>629</t>
  </si>
  <si>
    <t>LOAD INITIAL DUE FROM OTHER FUNDS/AGYS</t>
  </si>
  <si>
    <t>630</t>
  </si>
  <si>
    <t>LOAD SUSPENSE ACCOUNT TRANSFER OUT</t>
  </si>
  <si>
    <t>SU</t>
  </si>
  <si>
    <t>631</t>
  </si>
  <si>
    <t>LOAD SUSPENSE ACCOUNT TRANSFER IN</t>
  </si>
  <si>
    <t>632</t>
  </si>
  <si>
    <t>SET UP CONVERTED NO DOC SUP DEFERRED REV</t>
  </si>
  <si>
    <t>639</t>
  </si>
  <si>
    <t>SET UP CONVERTED TRAV ADVANCES</t>
  </si>
  <si>
    <t>650</t>
  </si>
  <si>
    <t>ESTABLISH REVENUE TRANSFER IN</t>
  </si>
  <si>
    <t>651</t>
  </si>
  <si>
    <t>ESTABLISH REVENUE TRANSFER OUT</t>
  </si>
  <si>
    <t>652</t>
  </si>
  <si>
    <t>RECEIVABLE CONVERSION-CASH REF OF EXP</t>
  </si>
  <si>
    <t>653</t>
  </si>
  <si>
    <t>NONBUDGETED EXPEND CONVERSION TO SFMS</t>
  </si>
  <si>
    <t>654</t>
  </si>
  <si>
    <t>EXPENDITURE CONVERSION TO SFMS</t>
  </si>
  <si>
    <t>655</t>
  </si>
  <si>
    <t>REVENUE CONVERSION TO SFMS</t>
  </si>
  <si>
    <t>2599</t>
  </si>
  <si>
    <t>656</t>
  </si>
  <si>
    <t>ACCOUNTS RECEIVABLE CONVERSION TO SFMS</t>
  </si>
  <si>
    <t>657</t>
  </si>
  <si>
    <t>LOAD INITIAL PROJECT DEBIT BALANCE</t>
  </si>
  <si>
    <t>658</t>
  </si>
  <si>
    <t>LOAD INITIAL PROJECT CREDIT BALANCE</t>
  </si>
  <si>
    <t>659</t>
  </si>
  <si>
    <t>UNREIMBURSED ADVANCES CONVERSION TO SFMS</t>
  </si>
  <si>
    <t>660</t>
  </si>
  <si>
    <t>CANCEL ACCOUNTS RECEIVABLE CONVERTED</t>
  </si>
  <si>
    <t>661</t>
  </si>
  <si>
    <t>A/R CONVERSION TO SFMS - TRANSFER IN</t>
  </si>
  <si>
    <t>662</t>
  </si>
  <si>
    <t>663</t>
  </si>
  <si>
    <t>CANCEL TRANSFER IN A/R CONVERTED</t>
  </si>
  <si>
    <t>664</t>
  </si>
  <si>
    <t>NEGATIVE AR SFMS CONVERSION-MARINE BRD</t>
  </si>
  <si>
    <t>CORRECT CASH FOR RECONCILED DEPOSITS</t>
  </si>
  <si>
    <t>SET UP AGY PAYROL RECV-CONVERSION</t>
  </si>
  <si>
    <t>SUBGRANTEE REIMBURSABLE BUDGET ADJUSTMNT</t>
  </si>
  <si>
    <t>CLEAN UP OF TC220</t>
  </si>
  <si>
    <t>2370</t>
  </si>
  <si>
    <t>CLEAN UP OF TC222 AND TC959-DAS USE ONLY</t>
  </si>
  <si>
    <t>CLEAN UP OF TC217 G38</t>
  </si>
  <si>
    <t>TR TO OUS TO ADV SUSP FOR GF EXP DAS ONL</t>
  </si>
  <si>
    <t>TR GF CASH TO OUS SUSP FOR ADV DAS ONLY</t>
  </si>
  <si>
    <t>CORRECT BAD DEBT EXP/AR</t>
  </si>
  <si>
    <t>CORRECT BAD DEBT EXP / AR</t>
  </si>
  <si>
    <t>SFMS AGY PMT FOR PAYROLL PAYABLE</t>
  </si>
  <si>
    <t>PI</t>
  </si>
  <si>
    <t>PMT TO SFMS AGY FOR PAYROLL PAYABLE</t>
  </si>
  <si>
    <t>PAY SUSP AC FRM RECP AC BTWN AGN/PRE ENC</t>
  </si>
  <si>
    <t>693</t>
  </si>
  <si>
    <t>RECPT OF PMT TO SUSP AC/BTW AGYS/PRE ENC</t>
  </si>
  <si>
    <t>694</t>
  </si>
  <si>
    <t>REV REF TO SUSP FROM RECT'D ACCT/BTW AGY</t>
  </si>
  <si>
    <t>695</t>
  </si>
  <si>
    <t>RECEIPT OF PMT TO A SUSP ACCT/BETW AGY'S</t>
  </si>
  <si>
    <t>REIMBURS SUSP ACCT FROM RECPTED ACCT G38</t>
  </si>
  <si>
    <t>REC SUSP ACCT REIMB FR RECPTD ACCT G38</t>
  </si>
  <si>
    <t>698</t>
  </si>
  <si>
    <t>RECORD PREPAYMENT LEGAL FEES-GOVT</t>
  </si>
  <si>
    <t>RECORD RECEIPT OF PREPAID LEGAL FEES</t>
  </si>
  <si>
    <t>QUASI-EXTERNAL UNIDENTIFIED RECEIPT</t>
  </si>
  <si>
    <t>701</t>
  </si>
  <si>
    <t>QUASI-EXTERNAL EXP - NO A/R</t>
  </si>
  <si>
    <t>SUBGRNTE REIMB EXP TRFR OUT/ENC(BTWN AG)</t>
  </si>
  <si>
    <t>703</t>
  </si>
  <si>
    <t>REIMB FOR SUBGRNTE EXP-TRFR IN (BTWN AG)</t>
  </si>
  <si>
    <t>QUASI-EXTERNAL EXPEND (A/R)</t>
  </si>
  <si>
    <t>QUASI-EXTERNAL REDUCTION OF EXP (A/R)</t>
  </si>
  <si>
    <t>706</t>
  </si>
  <si>
    <t>EXPEND TRANSFER OUT/ENCUMB(BTWN AGYS)A/R</t>
  </si>
  <si>
    <t>707</t>
  </si>
  <si>
    <t>EXPEND TFR IN/ENCUMB (BETW AGYS)-A/R</t>
  </si>
  <si>
    <t>708</t>
  </si>
  <si>
    <t>EXPENDITURE TRANSFER OUT (BETWEEN AGCYS)</t>
  </si>
  <si>
    <t>709</t>
  </si>
  <si>
    <t>EXPEND TFR IN AS REVENUE (BETW AGYS)-A/R</t>
  </si>
  <si>
    <t>710</t>
  </si>
  <si>
    <t>REVENUE-TRFR OUT(BETW AGY)A/R-NO INVOICE</t>
  </si>
  <si>
    <t>711</t>
  </si>
  <si>
    <t>QUASI-EXTERNAL TRANSFER IN(BETW AGY) A/R</t>
  </si>
  <si>
    <t>712</t>
  </si>
  <si>
    <t>QUASI-EXTERNAL REVENUE REFUND- NO A/R</t>
  </si>
  <si>
    <t>713</t>
  </si>
  <si>
    <t>QUASI-EXTERNAL UNIDENTIFIED/LIABILITY</t>
  </si>
  <si>
    <t>714</t>
  </si>
  <si>
    <t>PMT TO SUSP FROM RECPTED ACCT/BETW AGY'S</t>
  </si>
  <si>
    <t>715</t>
  </si>
  <si>
    <t>716</t>
  </si>
  <si>
    <t>QUASI-EXTERNAL REVENUE REFUND -  A/R</t>
  </si>
  <si>
    <t>717</t>
  </si>
  <si>
    <t>QUASI-EXTERNAL REVENUE - A/R</t>
  </si>
  <si>
    <t>718</t>
  </si>
  <si>
    <t>QUASI-EXTERNAL EXP/ENCUMBERED-A/R</t>
  </si>
  <si>
    <t>719</t>
  </si>
  <si>
    <t>QUASI-EXTERNAL REVENUE (A/R)</t>
  </si>
  <si>
    <t>REVENUE-TRANSFR OUT(BETWN AGY)NO INVOICE</t>
  </si>
  <si>
    <t>REVENUE-TRANSFR IN(BETWN AGY)NO INVOICE</t>
  </si>
  <si>
    <t>QUASI-EXTERNAL EXP-NO A/R</t>
  </si>
  <si>
    <t>QUASI-EXTERNAL REVENUE - NO A/R</t>
  </si>
  <si>
    <t>724</t>
  </si>
  <si>
    <t>QUASI-EXTERNAL EXP/ENCUMBERED-NO A/R</t>
  </si>
  <si>
    <t>725</t>
  </si>
  <si>
    <t>726</t>
  </si>
  <si>
    <t>727</t>
  </si>
  <si>
    <t>EXPEND TFR IN AS REVENUE (BETWEEN AGCYS)</t>
  </si>
  <si>
    <t>728</t>
  </si>
  <si>
    <t>EXPEND TRANSFER OUT/ENCUMBRD (BTWN AGYS)</t>
  </si>
  <si>
    <t>729</t>
  </si>
  <si>
    <t>EXPEND TRANSF IN (BTWN AGYS)</t>
  </si>
  <si>
    <t>732</t>
  </si>
  <si>
    <t>MOVE UNIDENT RECEIPT BETWEEN SFMS AGENCY</t>
  </si>
  <si>
    <t>733</t>
  </si>
  <si>
    <t>734</t>
  </si>
  <si>
    <t>735</t>
  </si>
  <si>
    <t>736</t>
  </si>
  <si>
    <t>737</t>
  </si>
  <si>
    <t>QUASI-EXTERNAL DEPOSIT LIABILITY</t>
  </si>
  <si>
    <t>738</t>
  </si>
  <si>
    <t>739</t>
  </si>
  <si>
    <t>QUASI-EXTERNAL DEPOSIT LIABILITY-DOC SUP</t>
  </si>
  <si>
    <t>QUASI-EXTERNAL REDUCTION OF EXP - NO A/R</t>
  </si>
  <si>
    <t>742</t>
  </si>
  <si>
    <t>743</t>
  </si>
  <si>
    <t>QUASI-EXT EXP/EXP TRFR OUT-ODOT ONLY</t>
  </si>
  <si>
    <t>745</t>
  </si>
  <si>
    <t>RECORD CASH PAYMENT - ODOT ONLY</t>
  </si>
  <si>
    <t>746</t>
  </si>
  <si>
    <t>REVENUE TRANSFER OUT-ODOT ONLY</t>
  </si>
  <si>
    <t>748</t>
  </si>
  <si>
    <t>EXPEND TRNSFER OUT/ENCUMBRD-CROSS SYSTEM</t>
  </si>
  <si>
    <t>749</t>
  </si>
  <si>
    <t>RECORD CASH PAYMENT - CROSS SYSTEM</t>
  </si>
  <si>
    <t>750</t>
  </si>
  <si>
    <t>QUASI-EXT REVENUE REFUND/AR-CROSS SYSTEM</t>
  </si>
  <si>
    <t>751</t>
  </si>
  <si>
    <t>QUASI-EXT RED OF REV A/R BILLED DEP LIAB</t>
  </si>
  <si>
    <t>753</t>
  </si>
  <si>
    <t>QUASI-EXT A/R-BILLED RE: DEP LIAB</t>
  </si>
  <si>
    <t>754</t>
  </si>
  <si>
    <t>REDUCE REVENUE TRANSFER IN</t>
  </si>
  <si>
    <t>755</t>
  </si>
  <si>
    <t>RECORD CASH RECEIVED-SUSPENSE ACCOUNT</t>
  </si>
  <si>
    <t>QUASI-EXTERNAL EXP/GRANT REIMB-A/R G38</t>
  </si>
  <si>
    <t>EXPEND TFR IN AS REV (BETW AGYS)-A/R G38</t>
  </si>
  <si>
    <t>758</t>
  </si>
  <si>
    <t>SBGRNT REIMB EXP TRF OUT/ENC(BTWN AG)-AR</t>
  </si>
  <si>
    <t>759</t>
  </si>
  <si>
    <t>EXP TFR IN AS REV (BTW AGYS)-SUBGRNT A/R</t>
  </si>
  <si>
    <t>QUASI-EXTERNAL EXP (A/R-BILLED DEP LIAB)</t>
  </si>
  <si>
    <t>761</t>
  </si>
  <si>
    <t>MOVE DEP LIAB/CASH OUT OF AGY(NON-DOC)</t>
  </si>
  <si>
    <t>RECEIPT OF CASH TO A SUSP ACCT/BETW AGYS</t>
  </si>
  <si>
    <t>764</t>
  </si>
  <si>
    <t>REVRT G/F PRIOR BI $/TSFR EXPIRED $</t>
  </si>
  <si>
    <t>RECORD SUSPENSE ACCOUNT REVENUE</t>
  </si>
  <si>
    <t>SI</t>
  </si>
  <si>
    <t>767</t>
  </si>
  <si>
    <t>RECORD SUSPENSE ACCOUNT EXPENDITURES</t>
  </si>
  <si>
    <t>RECORD CASH IN SUSP ACCT-GL TRANSACTION</t>
  </si>
  <si>
    <t>XY</t>
  </si>
  <si>
    <t>ESTAB UNBILLED A/R - SUSPENSE ACCOUNTS</t>
  </si>
  <si>
    <t>LIQUIDATE UNBILLED A/R - SUSPENSE ACCT</t>
  </si>
  <si>
    <t>771</t>
  </si>
  <si>
    <t>RECORD ACCTS PAYABLE IN SUSPENSE ACCOUNT</t>
  </si>
  <si>
    <t>772</t>
  </si>
  <si>
    <t>LIQUIDATE ACCTS PAYABLE IN SUSPENSE ACCT</t>
  </si>
  <si>
    <t>RECEIPT OF DEPOSIT LIABILITY-SUSP ACCT</t>
  </si>
  <si>
    <t>XE</t>
  </si>
  <si>
    <t>XQ</t>
  </si>
  <si>
    <t>774</t>
  </si>
  <si>
    <t>APPLY DEP LIAB TO REVENUE IN SUSP ACCT</t>
  </si>
  <si>
    <t>775</t>
  </si>
  <si>
    <t>RECORD SUSPENSE ACCOUNT TRANSFER OUT</t>
  </si>
  <si>
    <t>776</t>
  </si>
  <si>
    <t>RECORD SUSPENSE ACCOUNT TRANSFER IN</t>
  </si>
  <si>
    <t>777</t>
  </si>
  <si>
    <t>REC PMT BY NON SFMS AGY FOR PAYROL RECV</t>
  </si>
  <si>
    <t>ADJUST NON-SFMS CLEARING ACCOUNT</t>
  </si>
  <si>
    <t>EXPENDITURE/PREPAID LEGAL FEES-PROP</t>
  </si>
  <si>
    <t>780</t>
  </si>
  <si>
    <t>REVENUE/PREPAID LEGAL FEES-PROP</t>
  </si>
  <si>
    <t>781</t>
  </si>
  <si>
    <t>EXP TSFR OUT/PREPAID LEGAL FEES-GOVT</t>
  </si>
  <si>
    <t>782</t>
  </si>
  <si>
    <t>REVENUE TSFR IN</t>
  </si>
  <si>
    <t>783</t>
  </si>
  <si>
    <t>QUASI-EXTERNAL EXP/GRANT - A/R</t>
  </si>
  <si>
    <t>784</t>
  </si>
  <si>
    <t>785</t>
  </si>
  <si>
    <t>QUASI-EXTERNAL EXP/GRANT REIMB-NO A/R</t>
  </si>
  <si>
    <t>786</t>
  </si>
  <si>
    <t>QUASI-EXTERNAL REVENUE - NO (A/R)</t>
  </si>
  <si>
    <t>QUASI-EXTERNAL EXP/GRANT REIMB - G38</t>
  </si>
  <si>
    <t>EXPEND TRANSF IN (BTWN AGYS) -G38</t>
  </si>
  <si>
    <t>ALLOWANCE FOR UNCOLLECTIBLE-SUSP</t>
  </si>
  <si>
    <t>REMIT BACKUP WITHHOLDING TO IRS</t>
  </si>
  <si>
    <t>B/U WH ERR-RTN TO VENDOR-REDEMPT COMPLT</t>
  </si>
  <si>
    <t>792</t>
  </si>
  <si>
    <t>793</t>
  </si>
  <si>
    <t>TRANSFER BACKUP W/H FUNDS TO OSPS</t>
  </si>
  <si>
    <t>794</t>
  </si>
  <si>
    <t>TFR BU/WH FUNDS FROM AGY999 TO DAS 10503</t>
  </si>
  <si>
    <t>ESTABLISH DEP LIAB/CASH FOR 2 YR EXPIRES</t>
  </si>
  <si>
    <t>796</t>
  </si>
  <si>
    <t>MOVE GENERAL FUND CASH TO CLEAR D23 FUND</t>
  </si>
  <si>
    <t>OUT-OF-SYSTEM EXPENDITURE SUMMARY</t>
  </si>
  <si>
    <t>831</t>
  </si>
  <si>
    <t>830</t>
  </si>
  <si>
    <t>WN</t>
  </si>
  <si>
    <t>REV &amp; CASH W/BANK/FISCAL AGENT-DHS/OHA</t>
  </si>
  <si>
    <t>802</t>
  </si>
  <si>
    <t>AFS ACCOUNTS RECEIVABLE RECOVERY</t>
  </si>
  <si>
    <t>832</t>
  </si>
  <si>
    <t>803</t>
  </si>
  <si>
    <t>AFS DEPOSIT LIABLILITY</t>
  </si>
  <si>
    <t>833</t>
  </si>
  <si>
    <t>804</t>
  </si>
  <si>
    <t>AFS MANUAL CHECK</t>
  </si>
  <si>
    <t>837</t>
  </si>
  <si>
    <t>805</t>
  </si>
  <si>
    <t>AFS CHECK ISSUED TO CSD FOR MMIS CLAIM</t>
  </si>
  <si>
    <t>834</t>
  </si>
  <si>
    <t>AFS - A/R RECOVERY</t>
  </si>
  <si>
    <t>838</t>
  </si>
  <si>
    <t>807</t>
  </si>
  <si>
    <t>DHS CHECK ISSUED TO MMIS CLAIM</t>
  </si>
  <si>
    <t>808</t>
  </si>
  <si>
    <t>CASH MOVED TO SUSP ACCT - MMIS CLAIM</t>
  </si>
  <si>
    <t>809</t>
  </si>
  <si>
    <t>MOVE UNIDENT RECEIPT/CASH OUT OF AGY</t>
  </si>
  <si>
    <t>810</t>
  </si>
  <si>
    <t>RECORD CASH FROM RECPTD TO A SUSP ACCT</t>
  </si>
  <si>
    <t>AFS MOVE UNIDENT RECEIPT OUT OF FUND/AGY</t>
  </si>
  <si>
    <t>AFS TFR OF REV NOT ACCRUED FROM FUND/AGY</t>
  </si>
  <si>
    <t>813</t>
  </si>
  <si>
    <t>814</t>
  </si>
  <si>
    <t>AFS COLL A/R OTHER-UNBILLED FRM FUND/AGY</t>
  </si>
  <si>
    <t>4099</t>
  </si>
  <si>
    <t>4399</t>
  </si>
  <si>
    <t>817</t>
  </si>
  <si>
    <t>818</t>
  </si>
  <si>
    <t>AFS RCPT DEP LIAB NO DOC SUP FRM FND/AGY</t>
  </si>
  <si>
    <t>819</t>
  </si>
  <si>
    <t>ISSUE AFS DIRECT DEPOSIT</t>
  </si>
  <si>
    <t>820</t>
  </si>
  <si>
    <t>AFS OUT-OF-SYSTEM EXPEND SUMMARY-NO CHK</t>
  </si>
  <si>
    <t>WA</t>
  </si>
  <si>
    <t>821</t>
  </si>
  <si>
    <t>AFS EXPENDITURE OVERPAYMENT A/R-UNBILLED</t>
  </si>
  <si>
    <t>822</t>
  </si>
  <si>
    <t>823</t>
  </si>
  <si>
    <t>ORKIDS DEP LIAB NO DOC SUP FRM FND/AGY</t>
  </si>
  <si>
    <t>824</t>
  </si>
  <si>
    <t>DHS MOVE UNIDENT RECEIPT OUT OF FUND/AGY</t>
  </si>
  <si>
    <t>826</t>
  </si>
  <si>
    <t>DHS COLL A/R UNBILLED DOC SUP AR/REV</t>
  </si>
  <si>
    <t>827</t>
  </si>
  <si>
    <t>AFS CHECK REDEMPTION</t>
  </si>
  <si>
    <t>ZY</t>
  </si>
  <si>
    <t>ZC</t>
  </si>
  <si>
    <t>AFS CHECK CANCELLATION OF EXPEND SUMMARY</t>
  </si>
  <si>
    <t>AFS CHECK CANCELLATION-A/R EXP RECOVERY</t>
  </si>
  <si>
    <t>AFS CK CANCELLATION-DEPOSIT LIABLILITY</t>
  </si>
  <si>
    <t>AFS CANCEL FOR CSD MMIS CLAIMS</t>
  </si>
  <si>
    <t>CHECK LIQUIDATION EXPENDITURE</t>
  </si>
  <si>
    <t>AFS CHECK CANCEL - A/R RECOVERY - OOS</t>
  </si>
  <si>
    <t>AFS CHECK CANCELLATION FOR PRIOR AY</t>
  </si>
  <si>
    <t>DHS CHECK ISSUED-ORKIDS CLAIM</t>
  </si>
  <si>
    <t>841</t>
  </si>
  <si>
    <t>CASH MOVED TO SUSP ACCT-ORKIDS CLAIM</t>
  </si>
  <si>
    <t>842</t>
  </si>
  <si>
    <t>MONTHLY REVENUE FOR VRD REPORTING AGENCY</t>
  </si>
  <si>
    <t>843</t>
  </si>
  <si>
    <t>MONTHLY EXPENDITURE SUMMARY/VRD REP AGCY</t>
  </si>
  <si>
    <t>844</t>
  </si>
  <si>
    <t>OPERATING TRNSFR OUT/SUMMARY VRD REP AGY</t>
  </si>
  <si>
    <t>OPERATING TRNSFR IN/SUMMARY VRD REP AGCY</t>
  </si>
  <si>
    <t>846</t>
  </si>
  <si>
    <t>QUASI-EXTERNAL EXP-A/R ORKIDS</t>
  </si>
  <si>
    <t>ORKIDS A/R NO DOC SUP FRM FND/AGY</t>
  </si>
  <si>
    <t>RECOGNIZE PAYROLL/MT EXPEND FOR SFMS AGY</t>
  </si>
  <si>
    <t>PA</t>
  </si>
  <si>
    <t>PM</t>
  </si>
  <si>
    <t>A/R FOR PAYROLL FUND BY AGENCY</t>
  </si>
  <si>
    <t>RP</t>
  </si>
  <si>
    <t>LIQUIDATE PAYROLL A/R FOR NON-SFMS AGY</t>
  </si>
  <si>
    <t>855</t>
  </si>
  <si>
    <t>856</t>
  </si>
  <si>
    <t>PMT TO SFMS AGY FOR PAYROLL NEGATIVE A/R</t>
  </si>
  <si>
    <t>857</t>
  </si>
  <si>
    <t>858</t>
  </si>
  <si>
    <t>RECOGNIZE PMT BY SFMS AGY FOR PAYROL REC</t>
  </si>
  <si>
    <t>AMT DUE FROM AGENCIES FOR MASS TRANSIT</t>
  </si>
  <si>
    <t>MT</t>
  </si>
  <si>
    <t>860</t>
  </si>
  <si>
    <t>PMT TO SFMS AGY FOR MASS TRANSIT PAYABLE</t>
  </si>
  <si>
    <t>861</t>
  </si>
  <si>
    <t>PT</t>
  </si>
  <si>
    <t>PMT TO SFMS AGY FOR MASS TRANSIT NEG A/R</t>
  </si>
  <si>
    <t>862</t>
  </si>
  <si>
    <t>SFMS AGY PMT FOR MASS TRANSIT PAYABLE</t>
  </si>
  <si>
    <t>RECOGNIZE PMT BY SFMS AGY/MASS TRAN REC</t>
  </si>
  <si>
    <t>CROSS SYSTEM BILLED REVENUE</t>
  </si>
  <si>
    <t>867</t>
  </si>
  <si>
    <t>CROSS SYSTEM UNBILLED REVENUE</t>
  </si>
  <si>
    <t>868</t>
  </si>
  <si>
    <t>CROSS SYSTEM UNBILLED TRANSFER</t>
  </si>
  <si>
    <t>869</t>
  </si>
  <si>
    <t>CROSS SYSTEM RECEIPT OF UNIDENT/LIAB</t>
  </si>
  <si>
    <t>870</t>
  </si>
  <si>
    <t>CROSS SYSTEM RECEIPT UNIDENT/LIAB-PAYROL</t>
  </si>
  <si>
    <t>871</t>
  </si>
  <si>
    <t>CROSS SYSTEM BILLED REDUCTION OF EXPENSE</t>
  </si>
  <si>
    <t>872</t>
  </si>
  <si>
    <t>CROSS SYSTEM REDUCTION OF EXPENSE</t>
  </si>
  <si>
    <t>873</t>
  </si>
  <si>
    <t>X SYSTEM UNBILLED TRANSFER OUT REDUCTION</t>
  </si>
  <si>
    <t>CROSS SYSTEM BILLED TRANSFER IN</t>
  </si>
  <si>
    <t>CSD EXPENDITURES</t>
  </si>
  <si>
    <t>Z</t>
  </si>
  <si>
    <t>%</t>
  </si>
  <si>
    <t>882</t>
  </si>
  <si>
    <t>CSD AMOUNT DUE TO SUSPENSE</t>
  </si>
  <si>
    <t>XX</t>
  </si>
  <si>
    <t>883</t>
  </si>
  <si>
    <t>CSD SUSPENSE TRUST ACCOUNT CASH</t>
  </si>
  <si>
    <t>XN</t>
  </si>
  <si>
    <t>884</t>
  </si>
  <si>
    <t>CSD REDEMPTION-SUSPENSE ACCOUNT</t>
  </si>
  <si>
    <t>885</t>
  </si>
  <si>
    <t>SCF ESTABLISH ADVANCE FOR MMIS TCM</t>
  </si>
  <si>
    <t>XU</t>
  </si>
  <si>
    <t>886</t>
  </si>
  <si>
    <t>CSD SUSPENSE TRUST PAYMENT</t>
  </si>
  <si>
    <t>XD</t>
  </si>
  <si>
    <t>XO</t>
  </si>
  <si>
    <t>887</t>
  </si>
  <si>
    <t>CSD RECORDS ADVANCE PAYMENT</t>
  </si>
  <si>
    <t>888</t>
  </si>
  <si>
    <t>CSD RECORDS FICA AMOUNT WITHHELD</t>
  </si>
  <si>
    <t>XH</t>
  </si>
  <si>
    <t>XI</t>
  </si>
  <si>
    <t>XV</t>
  </si>
  <si>
    <t>889</t>
  </si>
  <si>
    <t>CSD SUSPENSE TRUST RECEIPT LIABILITY</t>
  </si>
  <si>
    <t>XK</t>
  </si>
  <si>
    <t>XT</t>
  </si>
  <si>
    <t>XW</t>
  </si>
  <si>
    <t>XJ</t>
  </si>
  <si>
    <t>890</t>
  </si>
  <si>
    <t>SCF/OYA RECEIPT</t>
  </si>
  <si>
    <t>1366</t>
  </si>
  <si>
    <t>891</t>
  </si>
  <si>
    <t>CSD RECEIPT OF A/R EXPENDITURE</t>
  </si>
  <si>
    <t>DHS/OHA RECEIPT OF A/R OTHER UNBILLED</t>
  </si>
  <si>
    <t>893</t>
  </si>
  <si>
    <t>CSD RECEIVABLE-REFUND OF EXPENDITURE</t>
  </si>
  <si>
    <t>894</t>
  </si>
  <si>
    <t>CSD WITHHOLD A/R EXPEND FROM PAYMENT</t>
  </si>
  <si>
    <t>895</t>
  </si>
  <si>
    <t>SCF RECEIPT OF OVERPAYMENT OF ADVANCE</t>
  </si>
  <si>
    <t>896</t>
  </si>
  <si>
    <t>897</t>
  </si>
  <si>
    <t>DHS COLL A/R UNBILLED NON-DOC SUP AR/ROX</t>
  </si>
  <si>
    <t>899</t>
  </si>
  <si>
    <t>DHS COLL A/R UNBILLED NON-DOC SUP AR/REV</t>
  </si>
  <si>
    <t>CAPITAL ASSET TSFR OUT BTWN FUNDS/AGYS</t>
  </si>
  <si>
    <t>CAPITAL ASSET TSFR IN BTWN FUNDS/AGENCYS</t>
  </si>
  <si>
    <t>1490</t>
  </si>
  <si>
    <t>902</t>
  </si>
  <si>
    <t>YEAR-END EXPEND RECLASS OUT WITHIN FUND</t>
  </si>
  <si>
    <t>976</t>
  </si>
  <si>
    <t>903</t>
  </si>
  <si>
    <t>YEAR END EXPEND RECLASS IN WITHIN FUND</t>
  </si>
  <si>
    <t>977</t>
  </si>
  <si>
    <t>904</t>
  </si>
  <si>
    <t>EST RECEIVABLE FOR REFUND OF EXPENDITURE</t>
  </si>
  <si>
    <t>982</t>
  </si>
  <si>
    <t>905</t>
  </si>
  <si>
    <t>RECLASS INVESTMENTS TO CASH EQUIVALENT</t>
  </si>
  <si>
    <t>966</t>
  </si>
  <si>
    <t>EST ACCTS PAYABLE ACCR W/AUTO REVERSE</t>
  </si>
  <si>
    <t>986</t>
  </si>
  <si>
    <t>907</t>
  </si>
  <si>
    <t>ESTABLISH EST REV REFUND ACCR W/AUTO REV</t>
  </si>
  <si>
    <t>979</t>
  </si>
  <si>
    <t>CHG REVENUE TO DEP LIAB-NO AUTO REVERSE</t>
  </si>
  <si>
    <t>CHG EXPENDITURE TO DEP LIAB-NO AUTO RVRS</t>
  </si>
  <si>
    <t>RECLASS ACCRUED REVENUE TO UNEARNED REV</t>
  </si>
  <si>
    <t>973</t>
  </si>
  <si>
    <t>ESTABLISH EST REVENUE/DUE TO OF-AGYS-GVT</t>
  </si>
  <si>
    <t>969</t>
  </si>
  <si>
    <t>ESTABLISH EST REVENUE/DUE FROM O/F-AGYS</t>
  </si>
  <si>
    <t>980</t>
  </si>
  <si>
    <t>913</t>
  </si>
  <si>
    <t>YEAR-END REVENUE RECLASS IN WITHIN FUND</t>
  </si>
  <si>
    <t>974</t>
  </si>
  <si>
    <t>914</t>
  </si>
  <si>
    <t>YEAR END REVENUE RECLASS OUT WITHIN FUND</t>
  </si>
  <si>
    <t>975</t>
  </si>
  <si>
    <t>915</t>
  </si>
  <si>
    <t>ACCRUE DUE FROM OTHER FUNDS WITHIN AGCY</t>
  </si>
  <si>
    <t>916</t>
  </si>
  <si>
    <t>ACCRUE DUE TO OTHER FUNDS-WITHIN AGENCY</t>
  </si>
  <si>
    <t>RECORD DUE FROM O/F WITHIN AGCY - RF</t>
  </si>
  <si>
    <t>918</t>
  </si>
  <si>
    <t>ESTABLISH DUE TO O/F EXP W/AUTO REVERSE</t>
  </si>
  <si>
    <t>972</t>
  </si>
  <si>
    <t>ESTABL EST TRFR OUT/DUE TO/FRM O/F-AGYS</t>
  </si>
  <si>
    <t>971</t>
  </si>
  <si>
    <t>ESTABLISH EST TRFR IN/DUE FROM O/F-AGYS</t>
  </si>
  <si>
    <t>970</t>
  </si>
  <si>
    <t>921</t>
  </si>
  <si>
    <t>EST EXP TF ACCR/DUE TO O/F W/AUTO REV</t>
  </si>
  <si>
    <t>984</t>
  </si>
  <si>
    <t>922</t>
  </si>
  <si>
    <t>EST RED TO EST EXP TRFR ACCR W/AUTO REV</t>
  </si>
  <si>
    <t>985</t>
  </si>
  <si>
    <t>923</t>
  </si>
  <si>
    <t>RECLASS RET EARN TO CONT CAPTL-GASB34</t>
  </si>
  <si>
    <t>924</t>
  </si>
  <si>
    <t>EST REDUCTION TO TRFR IN/DUE TO OF-AGYS</t>
  </si>
  <si>
    <t>978</t>
  </si>
  <si>
    <t>925</t>
  </si>
  <si>
    <t>EST EXP ACCRUAL/DUE TO O/F W/AUTO REV</t>
  </si>
  <si>
    <t>987</t>
  </si>
  <si>
    <t>926</t>
  </si>
  <si>
    <t>EST RED TO EST EXP ACCRUAL W/AUTO REV</t>
  </si>
  <si>
    <t>988</t>
  </si>
  <si>
    <t>927</t>
  </si>
  <si>
    <t>RECLASS TRANS IN BTWN AGY FOR F.S.</t>
  </si>
  <si>
    <t>991</t>
  </si>
  <si>
    <t>928</t>
  </si>
  <si>
    <t>ESTBLSH SECURITIES LENDING CASH &amp; OBLIG</t>
  </si>
  <si>
    <t>989</t>
  </si>
  <si>
    <t>929</t>
  </si>
  <si>
    <t>RECORD DUE FROM O/F W/IN AGY-AUTORVRS</t>
  </si>
  <si>
    <t>990</t>
  </si>
  <si>
    <t>930</t>
  </si>
  <si>
    <t>ESTABLISH EST REVENUE/DUE TO OTHER GVT</t>
  </si>
  <si>
    <t>962</t>
  </si>
  <si>
    <t>931</t>
  </si>
  <si>
    <t>ESTABLISH EST ENCUMB W/AUTO REVERSAL</t>
  </si>
  <si>
    <t>963</t>
  </si>
  <si>
    <t>932</t>
  </si>
  <si>
    <t>RECORD DUE TO O/F W/IN AGY-AUTORVRS</t>
  </si>
  <si>
    <t>992</t>
  </si>
  <si>
    <t>933</t>
  </si>
  <si>
    <t>RECLASS FUND BAL TO RESERVE</t>
  </si>
  <si>
    <t>934</t>
  </si>
  <si>
    <t>YEAR-END EXP RECLASS OUT/WITHIN FUND G38</t>
  </si>
  <si>
    <t>994</t>
  </si>
  <si>
    <t>935</t>
  </si>
  <si>
    <t>YR END EXPEND RECLASS IN WITHIN FUND G38</t>
  </si>
  <si>
    <t>936</t>
  </si>
  <si>
    <t>EST RECEIVABLE FOR REFUND OF EXPEND G38</t>
  </si>
  <si>
    <t>937</t>
  </si>
  <si>
    <t>EST RED TO EST EXP ACCR W/AUTO REV G38</t>
  </si>
  <si>
    <t>947</t>
  </si>
  <si>
    <t>938</t>
  </si>
  <si>
    <t>CHG EXP TO DEP LIAB-NO AUTO RVRSG38</t>
  </si>
  <si>
    <t>939</t>
  </si>
  <si>
    <t>FID FUNDS ONLY - REMOVE INVEST CAP ASSET</t>
  </si>
  <si>
    <t>940</t>
  </si>
  <si>
    <t>RECLASS NET POSITION - STATE ONLY</t>
  </si>
  <si>
    <t>941</t>
  </si>
  <si>
    <t>ACCRUE DISTRIBUTION TO SUBRECIPIENT</t>
  </si>
  <si>
    <t>942</t>
  </si>
  <si>
    <t>6799</t>
  </si>
  <si>
    <t>AUTO REVERSE SUBRECIPIENT DIST ACCRUAL</t>
  </si>
  <si>
    <t>ESTABLISH EST ENCUMB W/AUTO REVERSAL-G38</t>
  </si>
  <si>
    <t>944</t>
  </si>
  <si>
    <t>AUTO REVERSE ESTIMATED ENCUMBRANCE-G38</t>
  </si>
  <si>
    <t>TO RECORD LT RECEIVABLE AT YE</t>
  </si>
  <si>
    <t>946</t>
  </si>
  <si>
    <t>AUTO REVERSE LT RECEIVABLE</t>
  </si>
  <si>
    <t>AUTO REVERSE EXPENDITURE ACCRUAL G38</t>
  </si>
  <si>
    <t>948</t>
  </si>
  <si>
    <t>TRFR IN/DUE FROM O/F-AGYS-NO AUTO REV</t>
  </si>
  <si>
    <t>EST RDT T/TRFR IN/DUE TO OF-AGYS-NO AUTO</t>
  </si>
  <si>
    <t>ADPICS - ESTABLISH A PRE-ENCUMBRANCE</t>
  </si>
  <si>
    <t>RQ</t>
  </si>
  <si>
    <t>951</t>
  </si>
  <si>
    <t>ADPICS - INCREASE PRE-ENCUMBRANCE</t>
  </si>
  <si>
    <t>CO</t>
  </si>
  <si>
    <t>952</t>
  </si>
  <si>
    <t>ADPICS - CANCEL A PRE-ENCUMBRANCE</t>
  </si>
  <si>
    <t>953</t>
  </si>
  <si>
    <t>ADPICS-ENCUMBRANCE/(PRE-ENC &amp; NOT P-ENC)</t>
  </si>
  <si>
    <t>PO</t>
  </si>
  <si>
    <t>954</t>
  </si>
  <si>
    <t>ADPICS-INCREASE ENCUMBRANCE</t>
  </si>
  <si>
    <t>955</t>
  </si>
  <si>
    <t>ADPICS - CANCEL ENCUMBRANCE</t>
  </si>
  <si>
    <t>956</t>
  </si>
  <si>
    <t>ADPICS-DECREASE A PRE-ENCUMBRANCE</t>
  </si>
  <si>
    <t>IN</t>
  </si>
  <si>
    <t>ADPICS-DECREASE ENCUMBRANCE</t>
  </si>
  <si>
    <t>ADPICS DIRECT VOUCHER - REVENUE REFUND</t>
  </si>
  <si>
    <t>DV</t>
  </si>
  <si>
    <t>959</t>
  </si>
  <si>
    <t>ADPICS DIRECT VOUCHER - NOT ENCUMBERED</t>
  </si>
  <si>
    <t>VC</t>
  </si>
  <si>
    <t>ADPICS DIRECT VOUCHER ENCUMBERED</t>
  </si>
  <si>
    <t>AUTO REVERSE RECV FOR REFUND OF EXP G38</t>
  </si>
  <si>
    <t>AUTO RVRS REV ACCRL-DUE TO OTHR GVT</t>
  </si>
  <si>
    <t>AUTO REVERSE ESTIMATED ENCUMBRANCE</t>
  </si>
  <si>
    <t>GENERATED TRUST FND PAY-AR SPN-REVERSAL</t>
  </si>
  <si>
    <t>GENERATED TRUST FUND PAYABLE - REVERSAL</t>
  </si>
  <si>
    <t>GENERATED INVESMTENT TO CASH EQUIV-RVRSL</t>
  </si>
  <si>
    <t>GENERATED NC TRUST FUNDS PAY - REVERSAL</t>
  </si>
  <si>
    <t>GENERATED RES FOR SEC HELD - REVERSAL</t>
  </si>
  <si>
    <t>AUTO REVERSE REVENUE ACCRUAL</t>
  </si>
  <si>
    <t>AUTO REVERSE TRANSFER IN ACCRUAL</t>
  </si>
  <si>
    <t>AUTO REVERSE TRANSFER OUT ACCRUAL</t>
  </si>
  <si>
    <t>AUTO REVERSE EXPENDITURE ACCRUAL</t>
  </si>
  <si>
    <t>AUTO REV RECLASS ACCRD REV TO UNEARN REV</t>
  </si>
  <si>
    <t>AUTO REV YEAR END REVENUE RECLASS OUT</t>
  </si>
  <si>
    <t>AUTO REVERSE YEAR END REVENUE RECLASS IN</t>
  </si>
  <si>
    <t>AUTO REVERSE YEAR END EXPEND RECLASS OUT</t>
  </si>
  <si>
    <t>AUTO REVERSE YEAR END EXPEND RECLASS IN</t>
  </si>
  <si>
    <t>AUTO REVERSE REVENUE REFUND ACCRUAL</t>
  </si>
  <si>
    <t>AUTO REVERSE UNBILLED RECEIVABLE/INVSTMT</t>
  </si>
  <si>
    <t>AUTO REVERSE RECV FOR REFUND OF EXP</t>
  </si>
  <si>
    <t>AUTO REV EXP TRFR ACCR/DUE TO O/F-AGCY</t>
  </si>
  <si>
    <t>AUTO REVERSE EXPENDITURE TRFR ACCRUAL</t>
  </si>
  <si>
    <t>AUTO REVERSE ACCTS PAYABLE ACCRUAL</t>
  </si>
  <si>
    <t>AUTO REV EXP ACCRUAL/DUE TO O/F-AGCY</t>
  </si>
  <si>
    <t>AUTO RVS SECURITIES LENDING CASH &amp; OBLIG</t>
  </si>
  <si>
    <t>AUTO RVS-DUE FROM O/F WITHIN AGY</t>
  </si>
  <si>
    <t>GENERATE A/R UNBILLED-TRANSFER</t>
  </si>
  <si>
    <t>AUTO RVS-DUE TO O/F WITHIN AGY</t>
  </si>
  <si>
    <t>993</t>
  </si>
  <si>
    <t>AUTO REVERSE EXPENDITURE ACCR G38</t>
  </si>
  <si>
    <t>AUTO REV YR END EXPEND RECLASS OUT G38</t>
  </si>
  <si>
    <t>AUTO REV YR END EXPEND RECLASS IN G38</t>
  </si>
  <si>
    <t>RECORD ENCODING ERROR &lt; $2.00</t>
  </si>
  <si>
    <t>RECEIPT OF DEPOSIT LIAB-FORGERY REIMB.</t>
  </si>
  <si>
    <t>LIQUIDATE ENCUMBRANCES-DAFM348</t>
  </si>
  <si>
    <t>YE</t>
  </si>
  <si>
    <t>RECORD RECEIPT OF UNIDENT CROSS SYST PMT</t>
  </si>
  <si>
    <t>RECLASS BENEFIT EXP FROM PERS REG TO VAR</t>
  </si>
  <si>
    <t>RECLASS CONTRIBUTNS FROM PERS REG TO VAR</t>
  </si>
  <si>
    <t>Z03</t>
  </si>
  <si>
    <t>RECORD BENEFIT RECV (ROX) PERS ONLY</t>
  </si>
  <si>
    <t>Z04</t>
  </si>
  <si>
    <t>COLLECT BENEFIT RECV - PERS ONLY</t>
  </si>
  <si>
    <t>RECORD BENEFIT EXP-YR OF RTRMT-PERS ONLY</t>
  </si>
  <si>
    <t>Z07</t>
  </si>
  <si>
    <t>MOVEMENT OF REVENUES-VAR/REG - PERS ONLY</t>
  </si>
  <si>
    <t>RECLASS OF AGENCY GL-GL 3008 WITHIN FUND</t>
  </si>
  <si>
    <t>Z10</t>
  </si>
  <si>
    <t>Z11</t>
  </si>
  <si>
    <t>RECORD BENEFIT PAYMENT-PERS ONLY</t>
  </si>
  <si>
    <t>T-CODE TITLE</t>
  </si>
  <si>
    <t>GL
DR-1</t>
  </si>
  <si>
    <t>GL
CR-1</t>
  </si>
  <si>
    <t>GL
DR-2</t>
  </si>
  <si>
    <t>GL
CR-2</t>
  </si>
  <si>
    <t>GL
DR-3</t>
  </si>
  <si>
    <t>GL
CR-3</t>
  </si>
  <si>
    <t>GL
DR-4</t>
  </si>
  <si>
    <t>GL
CR-4</t>
  </si>
  <si>
    <t>INTERFACE PAY TRANS</t>
  </si>
  <si>
    <t>3273</t>
  </si>
  <si>
    <t>CL_DOC_DATE_IND</t>
  </si>
  <si>
    <t>CL_SERV_DATE_IND</t>
  </si>
  <si>
    <t>CL_INDEX_IND</t>
  </si>
  <si>
    <t>CL_PCA_NUMBER_IND</t>
  </si>
  <si>
    <t>CL_EXPEND_DET_IND</t>
  </si>
  <si>
    <t>CL_REGISTER_IND</t>
  </si>
  <si>
    <t>CL_D_I_TRANS_IND</t>
  </si>
  <si>
    <t>CL_CUM_POST_IND</t>
  </si>
  <si>
    <t>CL_EFFECT_BEG_DATE</t>
  </si>
  <si>
    <t>CL_EFFECT_END_DATE</t>
  </si>
  <si>
    <t>CL_LASTPROC_DATE</t>
  </si>
  <si>
    <t>19900701</t>
  </si>
  <si>
    <t>99991231</t>
  </si>
  <si>
    <t>20030902</t>
  </si>
  <si>
    <t>19900601</t>
  </si>
  <si>
    <t>19900716</t>
  </si>
  <si>
    <t>20180518</t>
  </si>
  <si>
    <t>19900830</t>
  </si>
  <si>
    <t>19900630</t>
  </si>
  <si>
    <t>19950101</t>
  </si>
  <si>
    <t>19900725</t>
  </si>
  <si>
    <t>19940513</t>
  </si>
  <si>
    <t>19940524</t>
  </si>
  <si>
    <t>19940701</t>
  </si>
  <si>
    <t>20050211</t>
  </si>
  <si>
    <t>19890601</t>
  </si>
  <si>
    <t>19900828</t>
  </si>
  <si>
    <t>20050223</t>
  </si>
  <si>
    <t>20050404</t>
  </si>
  <si>
    <t>20070630</t>
  </si>
  <si>
    <t>20031223</t>
  </si>
  <si>
    <t>19940401</t>
  </si>
  <si>
    <t>20050301</t>
  </si>
  <si>
    <t>20030418</t>
  </si>
  <si>
    <t>20030904</t>
  </si>
  <si>
    <t>19940101</t>
  </si>
  <si>
    <t>20030701</t>
  </si>
  <si>
    <t>20090219</t>
  </si>
  <si>
    <t>20050810</t>
  </si>
  <si>
    <t>20180702</t>
  </si>
  <si>
    <t>20090701</t>
  </si>
  <si>
    <t>20090824</t>
  </si>
  <si>
    <t>19940511</t>
  </si>
  <si>
    <t>20110620</t>
  </si>
  <si>
    <t>20110427</t>
  </si>
  <si>
    <t>20100701</t>
  </si>
  <si>
    <t>20101206</t>
  </si>
  <si>
    <t>20110426</t>
  </si>
  <si>
    <t>19940510</t>
  </si>
  <si>
    <t>19940426</t>
  </si>
  <si>
    <t>19940617</t>
  </si>
  <si>
    <t>20061221</t>
  </si>
  <si>
    <t>20050610</t>
  </si>
  <si>
    <t>20150213</t>
  </si>
  <si>
    <t>20120522</t>
  </si>
  <si>
    <t>20081205</t>
  </si>
  <si>
    <t>20111130</t>
  </si>
  <si>
    <t>19950601</t>
  </si>
  <si>
    <t>20111201</t>
  </si>
  <si>
    <t>20120203</t>
  </si>
  <si>
    <t>19941227</t>
  </si>
  <si>
    <t>20100423</t>
  </si>
  <si>
    <t>19941208</t>
  </si>
  <si>
    <t>19940505</t>
  </si>
  <si>
    <t>19900528</t>
  </si>
  <si>
    <t>20040505</t>
  </si>
  <si>
    <t>19940317</t>
  </si>
  <si>
    <t>20060216</t>
  </si>
  <si>
    <t>20131120</t>
  </si>
  <si>
    <t>20110805</t>
  </si>
  <si>
    <t>20140304</t>
  </si>
  <si>
    <t>20140305</t>
  </si>
  <si>
    <t>19990322</t>
  </si>
  <si>
    <t>19900831</t>
  </si>
  <si>
    <t>20130416</t>
  </si>
  <si>
    <t>19941014</t>
  </si>
  <si>
    <t>20130515</t>
  </si>
  <si>
    <t>20031001</t>
  </si>
  <si>
    <t>19940613</t>
  </si>
  <si>
    <t>20090901</t>
  </si>
  <si>
    <t>20090929</t>
  </si>
  <si>
    <t>19990929</t>
  </si>
  <si>
    <t>20090331</t>
  </si>
  <si>
    <t>20190513</t>
  </si>
  <si>
    <t>20190516</t>
  </si>
  <si>
    <t>20200508</t>
  </si>
  <si>
    <t>20190517</t>
  </si>
  <si>
    <t>20091013</t>
  </si>
  <si>
    <t>20101105</t>
  </si>
  <si>
    <t>20060202</t>
  </si>
  <si>
    <t>19940602</t>
  </si>
  <si>
    <t>19940603</t>
  </si>
  <si>
    <t>20221019</t>
  </si>
  <si>
    <t>20140710</t>
  </si>
  <si>
    <t>20161122</t>
  </si>
  <si>
    <t>20070129</t>
  </si>
  <si>
    <t>20080724</t>
  </si>
  <si>
    <t>20110311</t>
  </si>
  <si>
    <t>20110314</t>
  </si>
  <si>
    <t>19941111</t>
  </si>
  <si>
    <t>20110912</t>
  </si>
  <si>
    <t>20110128</t>
  </si>
  <si>
    <t>19950323</t>
  </si>
  <si>
    <t>20040909</t>
  </si>
  <si>
    <t>20040917</t>
  </si>
  <si>
    <t>20020701</t>
  </si>
  <si>
    <t>20060907</t>
  </si>
  <si>
    <t>20101123</t>
  </si>
  <si>
    <t>19940629</t>
  </si>
  <si>
    <t>19940520</t>
  </si>
  <si>
    <t>20040109</t>
  </si>
  <si>
    <t>20220315</t>
  </si>
  <si>
    <t>20211104</t>
  </si>
  <si>
    <t>20100225</t>
  </si>
  <si>
    <t>20100513</t>
  </si>
  <si>
    <t>20111002</t>
  </si>
  <si>
    <t>20180615</t>
  </si>
  <si>
    <t>20100610</t>
  </si>
  <si>
    <t>20080805</t>
  </si>
  <si>
    <t>19940412</t>
  </si>
  <si>
    <t>20120613</t>
  </si>
  <si>
    <t>19940411</t>
  </si>
  <si>
    <t>20051101</t>
  </si>
  <si>
    <t>20110228</t>
  </si>
  <si>
    <t>20110404</t>
  </si>
  <si>
    <t>20100501</t>
  </si>
  <si>
    <t>20100712</t>
  </si>
  <si>
    <t>19900706</t>
  </si>
  <si>
    <t>19900711</t>
  </si>
  <si>
    <t>20150515</t>
  </si>
  <si>
    <t>20210825</t>
  </si>
  <si>
    <t>20170901</t>
  </si>
  <si>
    <t>19940929</t>
  </si>
  <si>
    <t>20110429</t>
  </si>
  <si>
    <t>20210701</t>
  </si>
  <si>
    <t>20210824</t>
  </si>
  <si>
    <t>20220322</t>
  </si>
  <si>
    <t>20030903</t>
  </si>
  <si>
    <t>20170607</t>
  </si>
  <si>
    <t>20100811</t>
  </si>
  <si>
    <t>20220930</t>
  </si>
  <si>
    <t>20031117</t>
  </si>
  <si>
    <t>20000831</t>
  </si>
  <si>
    <t>20040416</t>
  </si>
  <si>
    <t>20210611</t>
  </si>
  <si>
    <t>19940930</t>
  </si>
  <si>
    <t>20000802</t>
  </si>
  <si>
    <t>20150410</t>
  </si>
  <si>
    <t>20040715</t>
  </si>
  <si>
    <t>20110225</t>
  </si>
  <si>
    <t>19940512</t>
  </si>
  <si>
    <t>20150417</t>
  </si>
  <si>
    <t>20150415</t>
  </si>
  <si>
    <t>20160401</t>
  </si>
  <si>
    <t>20110501</t>
  </si>
  <si>
    <t>20110513</t>
  </si>
  <si>
    <t>19940509</t>
  </si>
  <si>
    <t>19901015</t>
  </si>
  <si>
    <t>20091101</t>
  </si>
  <si>
    <t>19901009</t>
  </si>
  <si>
    <t>20210831</t>
  </si>
  <si>
    <t>20070131</t>
  </si>
  <si>
    <t>20070212</t>
  </si>
  <si>
    <t>20210618</t>
  </si>
  <si>
    <t>20070907</t>
  </si>
  <si>
    <t>20051118</t>
  </si>
  <si>
    <t>20220101</t>
  </si>
  <si>
    <t>20220203</t>
  </si>
  <si>
    <t>20210512</t>
  </si>
  <si>
    <t>20210520</t>
  </si>
  <si>
    <t>19990402</t>
  </si>
  <si>
    <t>20200417</t>
  </si>
  <si>
    <t>19900616</t>
  </si>
  <si>
    <t>20220228</t>
  </si>
  <si>
    <t>20170817</t>
  </si>
  <si>
    <t>19940804</t>
  </si>
  <si>
    <t>20091109</t>
  </si>
  <si>
    <t>20070105</t>
  </si>
  <si>
    <t>20180313</t>
  </si>
  <si>
    <t>20130320</t>
  </si>
  <si>
    <t>20031027</t>
  </si>
  <si>
    <t>20081105</t>
  </si>
  <si>
    <t>20050926</t>
  </si>
  <si>
    <t>20140418</t>
  </si>
  <si>
    <t>20070913</t>
  </si>
  <si>
    <t>20140331</t>
  </si>
  <si>
    <t>20031015</t>
  </si>
  <si>
    <t>20040406</t>
  </si>
  <si>
    <t>20140820</t>
  </si>
  <si>
    <t>19940623</t>
  </si>
  <si>
    <t>20030206</t>
  </si>
  <si>
    <t>20020131</t>
  </si>
  <si>
    <t>20000324</t>
  </si>
  <si>
    <t>20071115</t>
  </si>
  <si>
    <t>20031002</t>
  </si>
  <si>
    <t>20070319</t>
  </si>
  <si>
    <t>20110121</t>
  </si>
  <si>
    <t>20090818</t>
  </si>
  <si>
    <t>19950701</t>
  </si>
  <si>
    <t>20090904</t>
  </si>
  <si>
    <t>20100603</t>
  </si>
  <si>
    <t>20031120</t>
  </si>
  <si>
    <t>20040412</t>
  </si>
  <si>
    <t>20120201</t>
  </si>
  <si>
    <t>20120228</t>
  </si>
  <si>
    <t>20140610</t>
  </si>
  <si>
    <t>20140611</t>
  </si>
  <si>
    <t>19980723</t>
  </si>
  <si>
    <t>20110131</t>
  </si>
  <si>
    <t>20161006</t>
  </si>
  <si>
    <t>20230130</t>
  </si>
  <si>
    <t>20060321</t>
  </si>
  <si>
    <t>20010701</t>
  </si>
  <si>
    <t>20030601</t>
  </si>
  <si>
    <t>20190628</t>
  </si>
  <si>
    <t>20020423</t>
  </si>
  <si>
    <t>20040608</t>
  </si>
  <si>
    <t>20080201</t>
  </si>
  <si>
    <t>20200301</t>
  </si>
  <si>
    <t>20200406</t>
  </si>
  <si>
    <t>20060701</t>
  </si>
  <si>
    <t>20060420</t>
  </si>
  <si>
    <t>20200108</t>
  </si>
  <si>
    <t>20191226</t>
  </si>
  <si>
    <t>20120217</t>
  </si>
  <si>
    <t>20110301</t>
  </si>
  <si>
    <t>20110101</t>
  </si>
  <si>
    <t>20110630</t>
  </si>
  <si>
    <t>20110201</t>
  </si>
  <si>
    <t>20110830</t>
  </si>
  <si>
    <t>20190828</t>
  </si>
  <si>
    <t>19980630</t>
  </si>
  <si>
    <t>20110812</t>
  </si>
  <si>
    <t>19950512</t>
  </si>
  <si>
    <t>20120117</t>
  </si>
  <si>
    <t>19940427</t>
  </si>
  <si>
    <t>20120511</t>
  </si>
  <si>
    <t>20090611</t>
  </si>
  <si>
    <t>20000201</t>
  </si>
  <si>
    <t>20010531</t>
  </si>
  <si>
    <t>19950504</t>
  </si>
  <si>
    <t>20180703</t>
  </si>
  <si>
    <t>20200715</t>
  </si>
  <si>
    <t>20191122</t>
  </si>
  <si>
    <t>20191003</t>
  </si>
  <si>
    <t>20011113</t>
  </si>
  <si>
    <t>20080425</t>
  </si>
  <si>
    <t>20090820</t>
  </si>
  <si>
    <t>20160715</t>
  </si>
  <si>
    <t>19940922</t>
  </si>
  <si>
    <t>20050308</t>
  </si>
  <si>
    <t>20090522</t>
  </si>
  <si>
    <t>20160815</t>
  </si>
  <si>
    <t>19980701</t>
  </si>
  <si>
    <t>19990601</t>
  </si>
  <si>
    <t>19990701</t>
  </si>
  <si>
    <t>20000628</t>
  </si>
  <si>
    <t>20090508</t>
  </si>
  <si>
    <t>20030630</t>
  </si>
  <si>
    <t>20130130</t>
  </si>
  <si>
    <t>20050321</t>
  </si>
  <si>
    <t>20050322</t>
  </si>
  <si>
    <t>20090821</t>
  </si>
  <si>
    <t>20180301</t>
  </si>
  <si>
    <t>20190624</t>
  </si>
  <si>
    <t>20180629</t>
  </si>
  <si>
    <t>19990617</t>
  </si>
  <si>
    <t>19940921</t>
  </si>
  <si>
    <t>20160721</t>
  </si>
  <si>
    <t>20000630</t>
  </si>
  <si>
    <t>20160829</t>
  </si>
  <si>
    <t>20031003</t>
  </si>
  <si>
    <t>19961022</t>
  </si>
  <si>
    <t>20141103</t>
  </si>
  <si>
    <t>20090902</t>
  </si>
  <si>
    <t>20211220</t>
  </si>
  <si>
    <t>20090831</t>
  </si>
  <si>
    <t>20050708</t>
  </si>
  <si>
    <t>20050428</t>
  </si>
  <si>
    <t>20090828</t>
  </si>
  <si>
    <t>20110627</t>
  </si>
  <si>
    <t>CL_GL_INC_EXC_IND1</t>
  </si>
  <si>
    <t>CL_PO_TYPE_7</t>
  </si>
  <si>
    <t>CL_PO_TYPE_8</t>
  </si>
  <si>
    <t>CL_PO_TYPE_9</t>
  </si>
  <si>
    <t>CL_PO_TYPE_10</t>
  </si>
  <si>
    <t>CL_LASTPROC_DT</t>
  </si>
  <si>
    <t>20110715</t>
  </si>
  <si>
    <t>19910603</t>
  </si>
  <si>
    <t>20210318</t>
  </si>
  <si>
    <t>20110906</t>
  </si>
  <si>
    <t>20140829</t>
  </si>
  <si>
    <t>20131210</t>
  </si>
  <si>
    <t>19950628</t>
  </si>
  <si>
    <t>20140909</t>
  </si>
  <si>
    <t>19900620</t>
  </si>
  <si>
    <t>20220223</t>
  </si>
  <si>
    <t>20140604</t>
  </si>
  <si>
    <t>20180802</t>
  </si>
  <si>
    <t>20190109</t>
  </si>
  <si>
    <t>19941229</t>
  </si>
  <si>
    <t>20171026</t>
  </si>
  <si>
    <t>19950106</t>
  </si>
  <si>
    <t>20110819</t>
  </si>
  <si>
    <t>20100312</t>
  </si>
  <si>
    <t>20110907</t>
  </si>
  <si>
    <t>20110909</t>
  </si>
  <si>
    <t>19900531</t>
  </si>
  <si>
    <t>20160614</t>
  </si>
  <si>
    <t>19900801</t>
  </si>
  <si>
    <t>20120917</t>
  </si>
  <si>
    <t>20130529</t>
  </si>
  <si>
    <t>20140609</t>
  </si>
  <si>
    <t>20200316</t>
  </si>
  <si>
    <t>20201120</t>
  </si>
  <si>
    <t>20190111</t>
  </si>
  <si>
    <t>20210803</t>
  </si>
  <si>
    <t>20110908</t>
  </si>
  <si>
    <t>20070508</t>
  </si>
  <si>
    <t>19940614</t>
  </si>
  <si>
    <t>20041124</t>
  </si>
  <si>
    <t>20200702</t>
  </si>
  <si>
    <t>20130207</t>
  </si>
  <si>
    <t>20140527</t>
  </si>
  <si>
    <t>20150217</t>
  </si>
  <si>
    <t>20110718</t>
  </si>
  <si>
    <t>20070307</t>
  </si>
  <si>
    <t>20110719</t>
  </si>
  <si>
    <t>20130131</t>
  </si>
  <si>
    <t>19950209</t>
  </si>
  <si>
    <t>20220720</t>
  </si>
  <si>
    <t>20201124</t>
  </si>
  <si>
    <t>20110822</t>
  </si>
  <si>
    <t>20160623</t>
  </si>
  <si>
    <t>20130912</t>
  </si>
  <si>
    <t>20110818</t>
  </si>
  <si>
    <t>20121002</t>
  </si>
  <si>
    <t>20120215</t>
  </si>
  <si>
    <t>20150629</t>
  </si>
  <si>
    <t>19950630</t>
  </si>
  <si>
    <t>20200716</t>
  </si>
  <si>
    <t>20110721</t>
  </si>
  <si>
    <t>20110722</t>
  </si>
  <si>
    <t>20120503</t>
  </si>
  <si>
    <t>20160513</t>
  </si>
  <si>
    <t>20180613</t>
  </si>
  <si>
    <t>19900125</t>
  </si>
  <si>
    <t>20181015</t>
  </si>
  <si>
    <t>20180606</t>
  </si>
  <si>
    <t>19931201</t>
  </si>
  <si>
    <t>19950427</t>
  </si>
  <si>
    <t>20111216</t>
  </si>
  <si>
    <t>19900611</t>
  </si>
  <si>
    <t>20040205</t>
  </si>
  <si>
    <t>20050802</t>
  </si>
  <si>
    <t>20030910</t>
  </si>
  <si>
    <t>19950608</t>
  </si>
  <si>
    <t>20040714</t>
  </si>
  <si>
    <t>20030922</t>
  </si>
  <si>
    <t>20040527</t>
  </si>
  <si>
    <t>20100913</t>
  </si>
  <si>
    <t>20150807</t>
  </si>
  <si>
    <t>20110823</t>
  </si>
  <si>
    <t>20110913</t>
  </si>
  <si>
    <t>20200421</t>
  </si>
  <si>
    <t>20151201</t>
  </si>
  <si>
    <t>20110725</t>
  </si>
  <si>
    <t>20110727</t>
  </si>
  <si>
    <t>20140630</t>
  </si>
  <si>
    <t>20110728</t>
  </si>
  <si>
    <t>19950502</t>
  </si>
  <si>
    <t>20120606</t>
  </si>
  <si>
    <t>20160318</t>
  </si>
  <si>
    <t>20110831</t>
  </si>
  <si>
    <t>20080228</t>
  </si>
  <si>
    <t>11950701</t>
  </si>
  <si>
    <t>20110729</t>
  </si>
  <si>
    <t>20200410</t>
  </si>
  <si>
    <t>20040415</t>
  </si>
  <si>
    <t>20110801</t>
  </si>
  <si>
    <t>20191107</t>
  </si>
  <si>
    <t>20191030</t>
  </si>
  <si>
    <t>19900707</t>
  </si>
  <si>
    <t>20110802</t>
  </si>
  <si>
    <t>20130726</t>
  </si>
  <si>
    <t>20130805</t>
  </si>
  <si>
    <t>20180803</t>
  </si>
  <si>
    <t>20130129</t>
  </si>
  <si>
    <t>20130719</t>
  </si>
  <si>
    <t>20160810</t>
  </si>
  <si>
    <t>20110920</t>
  </si>
  <si>
    <t>20221024</t>
  </si>
  <si>
    <t>20110804</t>
  </si>
  <si>
    <t>20150709</t>
  </si>
  <si>
    <t>20121113</t>
  </si>
  <si>
    <t>20140822</t>
  </si>
  <si>
    <t>20140813</t>
  </si>
  <si>
    <t>20130729</t>
  </si>
  <si>
    <t>20160826</t>
  </si>
  <si>
    <t>20180806</t>
  </si>
  <si>
    <t>19960412</t>
  </si>
  <si>
    <t>20160104</t>
  </si>
  <si>
    <t>20080513</t>
  </si>
  <si>
    <t>DOC DATE IND</t>
  </si>
  <si>
    <t>DUE DATE IND</t>
  </si>
  <si>
    <t>SERVICE DATE IND</t>
  </si>
  <si>
    <t>CUR DOC IND</t>
  </si>
  <si>
    <t>REF DOC IND</t>
  </si>
  <si>
    <t>MODIFIER IND</t>
  </si>
  <si>
    <t>AGENY IND</t>
  </si>
  <si>
    <t>INDEX IND</t>
  </si>
  <si>
    <t>PCA IND</t>
  </si>
  <si>
    <t>COBJ 
IND</t>
  </si>
  <si>
    <t>AOBJ
IND</t>
  </si>
  <si>
    <t>RVRS</t>
  </si>
  <si>
    <t>PDT</t>
  </si>
  <si>
    <t>1099 IND</t>
  </si>
  <si>
    <t>WARR
IND</t>
  </si>
  <si>
    <t>INVC
IND</t>
  </si>
  <si>
    <t>VENDOR NAME IND</t>
  </si>
  <si>
    <t>VENDOR ADDR IND</t>
  </si>
  <si>
    <t>DIST METHOD IND</t>
  </si>
  <si>
    <t>VENDOR NO IND</t>
  </si>
  <si>
    <t>APPN NO IND</t>
  </si>
  <si>
    <t>FUND IND</t>
  </si>
  <si>
    <t>GL ACCT NO IND</t>
  </si>
  <si>
    <t>AGY GL IND</t>
  </si>
  <si>
    <t>GRANT NO IND</t>
  </si>
  <si>
    <t>SUBGRANTEE IND</t>
  </si>
  <si>
    <t>PROJECT NO IND</t>
  </si>
  <si>
    <t>MPCD IND</t>
  </si>
  <si>
    <t>G38 IND</t>
  </si>
  <si>
    <t>POST SEQ</t>
  </si>
  <si>
    <t>REG NO</t>
  </si>
  <si>
    <t>DIRECT/ INDIRECT</t>
  </si>
  <si>
    <t>WAR CANCEL TC</t>
  </si>
  <si>
    <t>R⋆STARS Data Entry Guide Ch #6 – Non-Descriptive Profiles (oregon.gov)</t>
  </si>
  <si>
    <t>FUTURE MY IND</t>
  </si>
  <si>
    <t>GEN TC</t>
  </si>
  <si>
    <t>GEN DOC TYPE</t>
  </si>
  <si>
    <t>ACCR TC</t>
  </si>
  <si>
    <t>WARRANT WRIT IND</t>
  </si>
  <si>
    <t>INT IND 1</t>
  </si>
  <si>
    <t>IND IND 2</t>
  </si>
  <si>
    <t>PAY LIQ TC</t>
  </si>
  <si>
    <t>PAY RED TC</t>
  </si>
  <si>
    <t>CUMUL POST IND</t>
  </si>
  <si>
    <t>BAL TC</t>
  </si>
  <si>
    <t>A/S DOC AMT</t>
  </si>
  <si>
    <t>DF A/S 1</t>
  </si>
  <si>
    <t>DF BAL TYPE 1</t>
  </si>
  <si>
    <t>DF MATCH IND 1</t>
  </si>
  <si>
    <t>DF GLA IND 1</t>
  </si>
  <si>
    <t>DF POST DOC IND 1</t>
  </si>
  <si>
    <t>DF A/S 2</t>
  </si>
  <si>
    <t>DF BAL TYPE 2</t>
  </si>
  <si>
    <t>DF MATCH IND 2</t>
  </si>
  <si>
    <t>DF GLA IND 2</t>
  </si>
  <si>
    <t>DF POST DOC IND 2</t>
  </si>
  <si>
    <t>AP A/S 1</t>
  </si>
  <si>
    <t>AP BAL TYPE 1</t>
  </si>
  <si>
    <t>AP MATCH IND 1</t>
  </si>
  <si>
    <t>AP A/S 2</t>
  </si>
  <si>
    <t>AP BAL TYPE 2</t>
  </si>
  <si>
    <t>AP MATCH IND 2</t>
  </si>
  <si>
    <t>AB A/S 1</t>
  </si>
  <si>
    <t>AB BAL TYPE 1</t>
  </si>
  <si>
    <t>AB MATCH IND 1</t>
  </si>
  <si>
    <t>AB A/S 2</t>
  </si>
  <si>
    <t>AB BAL TYPE 2</t>
  </si>
  <si>
    <t>AB MATCH IND 2</t>
  </si>
  <si>
    <t>CC A/S 1</t>
  </si>
  <si>
    <t>CC BAL TYPE 1</t>
  </si>
  <si>
    <t>CC MATCH IND 1</t>
  </si>
  <si>
    <t>CC A/S 2</t>
  </si>
  <si>
    <t>CC BAL TYPE 2</t>
  </si>
  <si>
    <t>CC MATCH IND 2</t>
  </si>
  <si>
    <t>GP A/S 1</t>
  </si>
  <si>
    <t>GP BAL TYPE 1</t>
  </si>
  <si>
    <t>GP MATCH IND 1</t>
  </si>
  <si>
    <t>GP A/S 2</t>
  </si>
  <si>
    <t>GP BAL TYPE 2</t>
  </si>
  <si>
    <t>GP MATCH IND 2</t>
  </si>
  <si>
    <t>PJ A/S 1</t>
  </si>
  <si>
    <t>PJ BAL TYPE 1</t>
  </si>
  <si>
    <t>PJ MATCH IND 1</t>
  </si>
  <si>
    <t>PJ A/S 2</t>
  </si>
  <si>
    <t>PJ BAL TYPE 2</t>
  </si>
  <si>
    <t>PJ MATCH IND 2</t>
  </si>
  <si>
    <t>AGY GL POST IND</t>
  </si>
  <si>
    <t>EFF START DATE</t>
  </si>
  <si>
    <t>EFFECT END DATE</t>
  </si>
  <si>
    <t>LAST PROC DATE</t>
  </si>
  <si>
    <t>DOC FINANCIAL (64 SCREEN) POSTING INDICATORS</t>
  </si>
  <si>
    <t>AP TABLE (62 SCREEN) POSTING INDICATORS</t>
  </si>
  <si>
    <t>AB TABLE (61 SCREEN) POSTING INDICATORS</t>
  </si>
  <si>
    <t>CC TABLE (63 SCREEN) POSTING INDICATORS</t>
  </si>
  <si>
    <t>GRANT TABLE (66 SCREEN) POSTING INDICATORS</t>
  </si>
  <si>
    <t>PROJECT TABLE (80 SCREEN) POSTING INDICATORS</t>
  </si>
  <si>
    <r>
      <t xml:space="preserve">I/E
</t>
    </r>
    <r>
      <rPr>
        <b/>
        <sz val="9"/>
        <color theme="1"/>
        <rFont val="Calibri"/>
        <family val="2"/>
        <scheme val="minor"/>
      </rPr>
      <t>I = Include
E = Exclude</t>
    </r>
  </si>
  <si>
    <t xml:space="preserve"> </t>
  </si>
  <si>
    <t>Budgetary Transactions</t>
  </si>
  <si>
    <t>Revenues, Receipts, Receivables Transactions</t>
  </si>
  <si>
    <t>Pre-Encumbrances, Encumbrances, Expenditures, Disbursements Transactions</t>
  </si>
  <si>
    <t>System-Generated Transactions</t>
  </si>
  <si>
    <t>Deposit Liability Reclassification Transactions</t>
  </si>
  <si>
    <t>Journal Vouchers Transactions (Including Fixed Assets)</t>
  </si>
  <si>
    <t>Conversion Transactions (currently inactive)</t>
  </si>
  <si>
    <t>Specialty Transactions (Central and Agency Specific)</t>
  </si>
  <si>
    <t>Receipt / Suspense Account Transactions</t>
  </si>
  <si>
    <t>Treasury Automatic Transactions</t>
  </si>
  <si>
    <t>Interagency Transactions</t>
  </si>
  <si>
    <t>Suspense Account Transactions</t>
  </si>
  <si>
    <t>SARS Year-end Transactions</t>
  </si>
  <si>
    <t>ADPICS Interface Transactions</t>
  </si>
  <si>
    <t>Auto Reverse Transactions</t>
  </si>
  <si>
    <t>1 - GL FROM</t>
  </si>
  <si>
    <t>1 - GL TO</t>
  </si>
  <si>
    <t>2 - GL FROM</t>
  </si>
  <si>
    <t>2 - GL TO</t>
  </si>
  <si>
    <t>3 - GL FROM</t>
  </si>
  <si>
    <t>3 - GL TO</t>
  </si>
  <si>
    <t>4 - GL FROM</t>
  </si>
  <si>
    <t>4 - GL TO</t>
  </si>
  <si>
    <t>5 - GL FROM</t>
  </si>
  <si>
    <t>5 - GL TO</t>
  </si>
  <si>
    <t>6 - GL FROM</t>
  </si>
  <si>
    <t>6 - GL TO</t>
  </si>
  <si>
    <t>7 - GL FROM</t>
  </si>
  <si>
    <t>7 - GL TO</t>
  </si>
  <si>
    <t>8 - GL FROM</t>
  </si>
  <si>
    <t>8 - GL TO</t>
  </si>
  <si>
    <t>9 - GL FROM</t>
  </si>
  <si>
    <t>9 - GL TO</t>
  </si>
  <si>
    <t>10 - GL FROM</t>
  </si>
  <si>
    <t>10 - GL TO</t>
  </si>
  <si>
    <t>11 - GL FROM</t>
  </si>
  <si>
    <t>11 - GL TO</t>
  </si>
  <si>
    <r>
      <t xml:space="preserve">GL (I/E)
</t>
    </r>
    <r>
      <rPr>
        <b/>
        <sz val="9"/>
        <color theme="1"/>
        <rFont val="Calibri"/>
        <family val="2"/>
        <scheme val="minor"/>
      </rPr>
      <t>I = Include
E = Exclude</t>
    </r>
  </si>
  <si>
    <t>12 - GL FROM</t>
  </si>
  <si>
    <t>12 - GL TO</t>
  </si>
  <si>
    <t>13 - GL FROM</t>
  </si>
  <si>
    <t>13 - GL TO</t>
  </si>
  <si>
    <t>14 - GL FROM</t>
  </si>
  <si>
    <t>14 - GL TO</t>
  </si>
  <si>
    <t>15 - GL FROM</t>
  </si>
  <si>
    <t>15 - GL TO</t>
  </si>
  <si>
    <t>16 - GL FROM</t>
  </si>
  <si>
    <t>16 - GL TO</t>
  </si>
  <si>
    <t>17 - GL FROM</t>
  </si>
  <si>
    <t>17 - GL TO</t>
  </si>
  <si>
    <t>18 - GL FROM</t>
  </si>
  <si>
    <t>18 - GL TO</t>
  </si>
  <si>
    <t>19 - GL FROM</t>
  </si>
  <si>
    <t>19 - GL TO</t>
  </si>
  <si>
    <t>20 - GL FROM</t>
  </si>
  <si>
    <t>20 - GL TO</t>
  </si>
  <si>
    <t>21 - GL FROM</t>
  </si>
  <si>
    <t>21 - GL TO</t>
  </si>
  <si>
    <t>22 - GL FROM</t>
  </si>
  <si>
    <t>22 - GL TO</t>
  </si>
  <si>
    <t>23 - GL FROM</t>
  </si>
  <si>
    <t>23 - GL TO</t>
  </si>
  <si>
    <t>24 - GL FROM</t>
  </si>
  <si>
    <t>24 - GL TO</t>
  </si>
  <si>
    <t>25 - GL FROM</t>
  </si>
  <si>
    <t>25 - GL TO</t>
  </si>
  <si>
    <t>26 - GL FROM</t>
  </si>
  <si>
    <t>26 - GL TO</t>
  </si>
  <si>
    <t>27 - GL FROM</t>
  </si>
  <si>
    <t>28 - GL TO</t>
  </si>
  <si>
    <t>29 - GL FROM</t>
  </si>
  <si>
    <t>30 - GL TO</t>
  </si>
  <si>
    <t>30 - GL FROM</t>
  </si>
  <si>
    <t>27 - GL TO</t>
  </si>
  <si>
    <t>28 - GL FROM</t>
  </si>
  <si>
    <t>29 - GL TO</t>
  </si>
  <si>
    <t>31 - GL FROM</t>
  </si>
  <si>
    <t>31 - GL TO</t>
  </si>
  <si>
    <t>32 - GL FROM</t>
  </si>
  <si>
    <t>32 - GL TO</t>
  </si>
  <si>
    <t>33 - GL FROM</t>
  </si>
  <si>
    <t>33 - GL TO</t>
  </si>
  <si>
    <r>
      <t xml:space="preserve">CObj (I/E)
</t>
    </r>
    <r>
      <rPr>
        <b/>
        <sz val="9"/>
        <color theme="1"/>
        <rFont val="Calibri"/>
        <family val="2"/>
        <scheme val="minor"/>
      </rPr>
      <t>I = Include
E = Exclude</t>
    </r>
  </si>
  <si>
    <t>1 - CObj FROM</t>
  </si>
  <si>
    <t>1 - CObj TO</t>
  </si>
  <si>
    <t>2 - CObj FROM</t>
  </si>
  <si>
    <t>2 - CObj TO</t>
  </si>
  <si>
    <t>3 - CObj FROM</t>
  </si>
  <si>
    <t>3 - CObj TO</t>
  </si>
  <si>
    <t>4 - CObj FROM</t>
  </si>
  <si>
    <t>4 - CObj TO</t>
  </si>
  <si>
    <t>5 - CObj FROM</t>
  </si>
  <si>
    <t>5 - CObj TO</t>
  </si>
  <si>
    <t>22 - CObj TO</t>
  </si>
  <si>
    <t>22 - CObj FROM</t>
  </si>
  <si>
    <t>21 - CObj TO</t>
  </si>
  <si>
    <t>21 - CObj FROM</t>
  </si>
  <si>
    <t>20 - CObj TO</t>
  </si>
  <si>
    <t>20 - CObj FROM</t>
  </si>
  <si>
    <t>19 - CObj TO</t>
  </si>
  <si>
    <t>19 - CObj FROM</t>
  </si>
  <si>
    <t>18 - CObj TO</t>
  </si>
  <si>
    <t>18 - CObj FROM</t>
  </si>
  <si>
    <t>17 - CObj TO</t>
  </si>
  <si>
    <t>17 - CObj FROM</t>
  </si>
  <si>
    <t>16 - CObj TO</t>
  </si>
  <si>
    <t>16 - CObj FROM</t>
  </si>
  <si>
    <t>15 - CObj TO</t>
  </si>
  <si>
    <t>15 - CObj FROM</t>
  </si>
  <si>
    <t>14 - CObj TO</t>
  </si>
  <si>
    <t>14 - CObj FROM</t>
  </si>
  <si>
    <t>13 - CObj TO</t>
  </si>
  <si>
    <t>13 - CObj FROM</t>
  </si>
  <si>
    <t>12 - CObj TO</t>
  </si>
  <si>
    <t>12 - CObj FROM</t>
  </si>
  <si>
    <t>11 - CObj TO</t>
  </si>
  <si>
    <t>11 - CObj FROM</t>
  </si>
  <si>
    <t>10 - CObj TO</t>
  </si>
  <si>
    <t>10 - CObj FROM</t>
  </si>
  <si>
    <t>9 - CObj TO</t>
  </si>
  <si>
    <t>9 - CObj FROM</t>
  </si>
  <si>
    <t>8 - CObj TO</t>
  </si>
  <si>
    <t>8 - CObj FROM</t>
  </si>
  <si>
    <t>7 - CObj TO</t>
  </si>
  <si>
    <t>7 - CObj FROM</t>
  </si>
  <si>
    <t>6 - CObj TO</t>
  </si>
  <si>
    <t>6 - CObj FROM</t>
  </si>
  <si>
    <t>DOC TYPE 1</t>
  </si>
  <si>
    <t>DOC TYPE 2</t>
  </si>
  <si>
    <t>DOC TYPE 3</t>
  </si>
  <si>
    <t>DOC TYPE 4</t>
  </si>
  <si>
    <t>DOC TYPE 5</t>
  </si>
  <si>
    <t>DOC TYPE 6</t>
  </si>
  <si>
    <t>DOC TYPE 7</t>
  </si>
  <si>
    <t>DOC TYPE 8</t>
  </si>
  <si>
    <t>DOC TYPE 9</t>
  </si>
  <si>
    <t>DOC TYPE 10</t>
  </si>
  <si>
    <t>BATCH TYPE 1</t>
  </si>
  <si>
    <t>BATCH TYPE 2</t>
  </si>
  <si>
    <t>BATCH TYPE 3</t>
  </si>
  <si>
    <t>BATCH TYPE 4</t>
  </si>
  <si>
    <t>BATCH TYPE 5</t>
  </si>
  <si>
    <t>BATCH TYPE 6</t>
  </si>
  <si>
    <t>BATCH TYPE 7</t>
  </si>
  <si>
    <t>BATCH TYPE 8</t>
  </si>
  <si>
    <t>BATCH TYPE 9</t>
  </si>
  <si>
    <t>BATCH TYPE 10</t>
  </si>
  <si>
    <t>1)</t>
  </si>
  <si>
    <t>What is a transaction code?</t>
  </si>
  <si>
    <t>SFMA TRANSACTION CODE SPREADSHEET</t>
  </si>
  <si>
    <t>2)</t>
  </si>
  <si>
    <t>3)</t>
  </si>
  <si>
    <t>A Transaction Code (T-Code) is a three-digit element that determines the accounting impact (debits and credits) of each financial transaction entered. Additionally, it determines which data elements are required, optional, or not allowed on each transaction. It is important to select the proper T-Code when entering transactions and to understand how the T-Code controls the transaction entry process.</t>
  </si>
  <si>
    <t>Purpose of this spreadsheet</t>
  </si>
  <si>
    <t>Tabs in this spreadsheet</t>
  </si>
  <si>
    <t>4)</t>
  </si>
  <si>
    <t>By Open GLs</t>
  </si>
  <si>
    <t>By CObj</t>
  </si>
  <si>
    <t>List of User Classes (D66)</t>
  </si>
  <si>
    <t>Other Agency Resources</t>
  </si>
  <si>
    <t>T-Codes are established on the 28A and 28B profiles in SFMA. This spreadsheet captures the various information that can be found on the 28A and 28B profiles along with other related profiles in SFMA to provide agency users with another tool to help select the proper T-code to use when entering transactions.</t>
  </si>
  <si>
    <t>Description</t>
  </si>
  <si>
    <t>001 to 099</t>
  </si>
  <si>
    <t>100 to 199</t>
  </si>
  <si>
    <t>200 to 299</t>
  </si>
  <si>
    <t>300 to 397</t>
  </si>
  <si>
    <t>398 to 399</t>
  </si>
  <si>
    <t>400 to 599</t>
  </si>
  <si>
    <t>600 to 680</t>
  </si>
  <si>
    <t>682 to 691</t>
  </si>
  <si>
    <t>692 to 699</t>
  </si>
  <si>
    <t>700 to 705</t>
  </si>
  <si>
    <t>706 to 765</t>
  </si>
  <si>
    <t>766 to 789</t>
  </si>
  <si>
    <t>790 to 899</t>
  </si>
  <si>
    <t>900 to 949</t>
  </si>
  <si>
    <t>950 to 960</t>
  </si>
  <si>
    <t>965 to 995</t>
  </si>
  <si>
    <t>996 to 999</t>
  </si>
  <si>
    <t>5)</t>
  </si>
  <si>
    <t>SFMS Data Entry Guide</t>
  </si>
  <si>
    <t>Oregon Accounting Manual</t>
  </si>
  <si>
    <t>State of Oregon: Accounting and reporting - Oregon Accounting Manual</t>
  </si>
  <si>
    <t>SFMS T-Code Training</t>
  </si>
  <si>
    <t>Your Agency Support Analyst</t>
  </si>
  <si>
    <t>List of T-codes (28A &amp; 28B)</t>
  </si>
  <si>
    <t>Chapter 5 (oregon.gov)</t>
  </si>
  <si>
    <t xml:space="preserve">Statewide T-Code Listing by General Ledger Account </t>
  </si>
  <si>
    <t>Transaction Code Reference Listing (listing of 28A &amp; 28B)</t>
  </si>
  <si>
    <t>Profile Reports - Report Guide</t>
  </si>
  <si>
    <r>
      <t xml:space="preserve">&gt; </t>
    </r>
    <r>
      <rPr>
        <u/>
        <sz val="11"/>
        <color theme="1"/>
        <rFont val="Calibri"/>
        <family val="2"/>
        <scheme val="minor"/>
      </rPr>
      <t>Report ID:</t>
    </r>
    <r>
      <rPr>
        <sz val="11"/>
        <color theme="1"/>
        <rFont val="Calibri"/>
        <family val="2"/>
        <scheme val="minor"/>
      </rPr>
      <t xml:space="preserve"> DAFQ28C0</t>
    </r>
  </si>
  <si>
    <r>
      <t xml:space="preserve">&gt; </t>
    </r>
    <r>
      <rPr>
        <u/>
        <sz val="11"/>
        <color theme="1"/>
        <rFont val="Calibri"/>
        <family val="2"/>
        <scheme val="minor"/>
      </rPr>
      <t>Report ID:</t>
    </r>
    <r>
      <rPr>
        <sz val="11"/>
        <color theme="1"/>
        <rFont val="Calibri"/>
        <family val="2"/>
        <scheme val="minor"/>
      </rPr>
      <t xml:space="preserve"> DAFQA010</t>
    </r>
  </si>
  <si>
    <t>CL_EFFECT_BEG_DATE2</t>
  </si>
  <si>
    <t>CL_EFFECT_END_DATE3</t>
  </si>
  <si>
    <t>28A GENERAL LEDGER POSTING ACCOUNTS</t>
  </si>
  <si>
    <t>28B DOC TYPES</t>
  </si>
  <si>
    <t>28B BATCH TYPES</t>
  </si>
  <si>
    <r>
      <t xml:space="preserve">28A TRANSACTION EDIT INDICATORS 
</t>
    </r>
    <r>
      <rPr>
        <sz val="11"/>
        <color theme="1"/>
        <rFont val="Calibri"/>
        <family val="2"/>
        <scheme val="minor"/>
      </rPr>
      <t>(unhide columns to see all indicators)</t>
    </r>
  </si>
  <si>
    <r>
      <t xml:space="preserve">28A POSTING SEQUENCE &amp; SYSTEM PROCESSING
</t>
    </r>
    <r>
      <rPr>
        <sz val="11"/>
        <color theme="1"/>
        <rFont val="Calibri"/>
        <family val="2"/>
        <scheme val="minor"/>
      </rPr>
      <t>(unhide columns to see all indicators)</t>
    </r>
  </si>
  <si>
    <t>Information from 28A &amp; 28B screen by T-code. All fields from the 28A &amp; 28B screens are included, but less commonly used fields are hidden. Unhide columns if you want to see all fields.</t>
  </si>
  <si>
    <t>28B OPEN GENERAL LEDGER POSTING ACCOUNTS                                                                                                                                                                                                                                                                                                                                                 28B OPEN GENERAL LEDGER POSTING ACCOUNTS</t>
  </si>
  <si>
    <t>28B COMPTROLLER OBJECTS                                                                                                                                                                                                                                                                                                                       28B COMPTROLLER OBJECTS</t>
  </si>
  <si>
    <t>List of all T-codes that allow users to input a General Ledger account.</t>
  </si>
  <si>
    <t>List of all T-codes that allow users to input a Comptroller Object.</t>
  </si>
  <si>
    <t>List of user classes and what T-codes are permitted.</t>
  </si>
  <si>
    <t>NOTE: GL ranges are displayed as 'GL From' and 'GL To' within this spreadsheet. For example, TC 113 allows input of GL 3060, 3062 or 3064. TC 334 allows input of GL 3041 through 3045 or GL 3051 through GL 3053.</t>
  </si>
  <si>
    <t>NOTE: CObj ranges are displayed as 'CObj From' and 'CObj To' within this spreadsheet. For example, TC 060 allows input of CObj 3111 through 7415. TC 117 allows input of CObj 0800 or 0801.</t>
  </si>
  <si>
    <t>Standard T-code Numbering Convention by Function</t>
  </si>
  <si>
    <t>3850</t>
  </si>
  <si>
    <t>7010</t>
  </si>
  <si>
    <t>7403</t>
  </si>
  <si>
    <t>REDUC LEASE/SBITA/PPP LIAB-PROP/FID/GWRF</t>
  </si>
  <si>
    <t>AMORT/EST DEF. INF. FOR LEASE/PPP RECV</t>
  </si>
  <si>
    <t>0688</t>
  </si>
  <si>
    <t>2334</t>
  </si>
  <si>
    <t>2348</t>
  </si>
  <si>
    <t>2333</t>
  </si>
  <si>
    <t>7490</t>
  </si>
  <si>
    <t>REDUCE LEASE/PPP RECEIVABLE</t>
  </si>
  <si>
    <t>0943</t>
  </si>
  <si>
    <t>0944</t>
  </si>
  <si>
    <t>1728</t>
  </si>
  <si>
    <t>1729</t>
  </si>
  <si>
    <t>0896</t>
  </si>
  <si>
    <t>1862</t>
  </si>
  <si>
    <t>575</t>
  </si>
  <si>
    <t>EST/ADJ NC LEASE/PPP RECEIVABLES</t>
  </si>
  <si>
    <t>576</t>
  </si>
  <si>
    <t>EST/ADJ LEASE/PPP DEF INFLOW REC</t>
  </si>
  <si>
    <t>20230609</t>
  </si>
  <si>
    <t>20230518</t>
  </si>
  <si>
    <t>20230524</t>
  </si>
  <si>
    <t>20230612</t>
  </si>
  <si>
    <t>Search for GL</t>
  </si>
  <si>
    <t>Search for CObj</t>
  </si>
  <si>
    <t>Desired GL included as "hard-coded" GL?</t>
  </si>
  <si>
    <t>Desired GL included as "Open GL"?</t>
  </si>
  <si>
    <t>Matching pair for Open GL</t>
  </si>
  <si>
    <t>Pair1</t>
  </si>
  <si>
    <t>Pair2</t>
  </si>
  <si>
    <t>Pair3</t>
  </si>
  <si>
    <t>Pair4</t>
  </si>
  <si>
    <t>Pair5</t>
  </si>
  <si>
    <t>Pair6</t>
  </si>
  <si>
    <t>Pair7</t>
  </si>
  <si>
    <t>Pair8</t>
  </si>
  <si>
    <t>Pair9</t>
  </si>
  <si>
    <t>Pair10</t>
  </si>
  <si>
    <t>Pair11</t>
  </si>
  <si>
    <t>Pair12</t>
  </si>
  <si>
    <t>Pair13</t>
  </si>
  <si>
    <t>Pair14</t>
  </si>
  <si>
    <t>Pair15</t>
  </si>
  <si>
    <t>Pair16</t>
  </si>
  <si>
    <t>Pair17</t>
  </si>
  <si>
    <t>Pair18</t>
  </si>
  <si>
    <t>Pair19</t>
  </si>
  <si>
    <t>Pair20</t>
  </si>
  <si>
    <t>Pair21</t>
  </si>
  <si>
    <t>Pair22</t>
  </si>
  <si>
    <t>Pair23</t>
  </si>
  <si>
    <t>Pair24</t>
  </si>
  <si>
    <t>Pair25</t>
  </si>
  <si>
    <t>Matching pair for Open GL4</t>
  </si>
  <si>
    <t>Desired CObj included as "Open CObj"?</t>
  </si>
  <si>
    <t>PairA</t>
  </si>
  <si>
    <t>PairB</t>
  </si>
  <si>
    <t>PairC</t>
  </si>
  <si>
    <t>PairD</t>
  </si>
  <si>
    <t>PairE</t>
  </si>
  <si>
    <t>PairF</t>
  </si>
  <si>
    <t>PairG</t>
  </si>
  <si>
    <t>PairH</t>
  </si>
  <si>
    <t>PairI</t>
  </si>
  <si>
    <t>PairJ</t>
  </si>
  <si>
    <t>PairK</t>
  </si>
  <si>
    <t>PairL</t>
  </si>
  <si>
    <t>PairM</t>
  </si>
  <si>
    <t>PairN</t>
  </si>
  <si>
    <t>PairO</t>
  </si>
  <si>
    <t xml:space="preserve">GL Allowed?
</t>
  </si>
  <si>
    <t xml:space="preserve">Cobj Allowed?
</t>
  </si>
  <si>
    <t>Search for GL Formulas</t>
  </si>
  <si>
    <t>Search for Cobj Formulas</t>
  </si>
  <si>
    <t>Search UC by TC Formulas</t>
  </si>
  <si>
    <t>Matching pair for TC</t>
  </si>
  <si>
    <t>Pair26</t>
  </si>
  <si>
    <t>Pair27</t>
  </si>
  <si>
    <t>Pair28</t>
  </si>
  <si>
    <t>Pair29</t>
  </si>
  <si>
    <t>Pair30</t>
  </si>
  <si>
    <t>Pair31</t>
  </si>
  <si>
    <t>Pair32</t>
  </si>
  <si>
    <t>Pair33</t>
  </si>
  <si>
    <t>Pair34</t>
  </si>
  <si>
    <t>Pair35</t>
  </si>
  <si>
    <t>Pair36</t>
  </si>
  <si>
    <t>Pair37</t>
  </si>
  <si>
    <t>Pair38</t>
  </si>
  <si>
    <t>Pair39</t>
  </si>
  <si>
    <t>Pair40</t>
  </si>
  <si>
    <t>Pair41</t>
  </si>
  <si>
    <t>Pair42</t>
  </si>
  <si>
    <t>Pair43</t>
  </si>
  <si>
    <t>Pair44</t>
  </si>
  <si>
    <t>Pair45</t>
  </si>
  <si>
    <t>Pair46</t>
  </si>
  <si>
    <t>Pair47</t>
  </si>
  <si>
    <t>Pair48</t>
  </si>
  <si>
    <t>Pair49</t>
  </si>
  <si>
    <t>Pair50</t>
  </si>
  <si>
    <t>Pair51</t>
  </si>
  <si>
    <t>Pair52</t>
  </si>
  <si>
    <t>Pair53</t>
  </si>
  <si>
    <t>Desired TC included in list?</t>
  </si>
  <si>
    <t>Desired TC included in range?</t>
  </si>
  <si>
    <t>Search for UC by TC</t>
  </si>
  <si>
    <t>TC
Allowed?</t>
  </si>
  <si>
    <t>0599</t>
  </si>
  <si>
    <t>0999</t>
  </si>
  <si>
    <t>20240517</t>
  </si>
  <si>
    <t>20240426</t>
  </si>
  <si>
    <t>20240524</t>
  </si>
  <si>
    <t>20231023</t>
  </si>
  <si>
    <t>20231030</t>
  </si>
  <si>
    <t>20231020</t>
  </si>
  <si>
    <t>20230831</t>
  </si>
  <si>
    <t>Last Refreshed: 6/2/25</t>
  </si>
  <si>
    <t>20250307</t>
  </si>
  <si>
    <t>20241031</t>
  </si>
  <si>
    <t>20250515</t>
  </si>
  <si>
    <t>633</t>
  </si>
  <si>
    <t>CASH BALANCE DEBIT FOR CASH FUND PURP</t>
  </si>
  <si>
    <t>20240701</t>
  </si>
  <si>
    <t>20250428</t>
  </si>
  <si>
    <t>20250424</t>
  </si>
  <si>
    <t>634</t>
  </si>
  <si>
    <t>635</t>
  </si>
  <si>
    <t>20250304</t>
  </si>
  <si>
    <t>20250129</t>
  </si>
  <si>
    <t>DHS/OHA SSU INTERFACE</t>
  </si>
  <si>
    <t>PAYMENT INTERFACE</t>
  </si>
  <si>
    <t>75</t>
  </si>
  <si>
    <t>INTERFACE REVENUE</t>
  </si>
  <si>
    <t>Supplemental Training : Statewide Financial Management Services : State of Oregon</t>
  </si>
  <si>
    <t>Contact Us : Statewide Financial Management Services : State of Oregon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</si>
</sst>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numFmts>
  <fonts count="16" x14ac:knownFonts="1">
    <font>
      <sz val="11"/>
      <color theme="1"/>
      <name val="Calibri"/>
      <family val="2"/>
      <scheme val="minor"/>
    </font>
    <font>
      <sz val="8"/>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9"/>
      <color theme="1"/>
      <name val="Calibri"/>
      <family val="2"/>
      <scheme val="minor"/>
    </font>
    <font>
      <b/>
      <sz val="12"/>
      <color theme="1"/>
      <name val="Arial"/>
      <family val="2"/>
    </font>
    <font>
      <i/>
      <sz val="11"/>
      <color theme="1"/>
      <name val="Arial"/>
      <family val="2"/>
    </font>
    <font>
      <sz val="11"/>
      <color rgb="FF000000"/>
      <name val="Arial"/>
      <family val="2"/>
    </font>
    <font>
      <u/>
      <sz val="11"/>
      <color theme="1"/>
      <name val="Calibri"/>
      <family val="2"/>
      <scheme val="minor"/>
    </font>
    <font>
      <sz val="11"/>
      <color theme="9" tint="0.59999389629810485"/>
      <name val="Calibri"/>
      <family val="2"/>
      <scheme val="minor"/>
    </font>
    <font>
      <sz val="11"/>
      <color theme="7" tint="0.59999389629810485"/>
      <name val="Calibri"/>
      <family val="2"/>
      <scheme val="minor"/>
    </font>
    <font>
      <sz val="11"/>
      <color theme="7" tint="0.79998168889431442"/>
      <name val="Calibri"/>
      <family val="2"/>
      <scheme val="minor"/>
    </font>
    <font>
      <sz val="11"/>
      <color rgb="FF0070C0"/>
      <name val="Calibri"/>
      <family val="2"/>
      <scheme val="minor"/>
    </font>
    <font>
      <sz val="11"/>
      <name val="Calibri"/>
      <family val="2"/>
      <scheme val="minor"/>
    </font>
    <font>
      <b/>
      <sz val="9"/>
      <color indexed="81"/>
      <name val="Tahoma"/>
      <family val="2"/>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39997558519241921"/>
        <bgColor theme="4"/>
      </patternFill>
    </fill>
    <fill>
      <patternFill patternType="solid">
        <fgColor theme="9" tint="0.39997558519241921"/>
        <bgColor theme="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8" tint="0.39997558519241921"/>
        <bgColor theme="4"/>
      </patternFill>
    </fill>
    <fill>
      <patternFill patternType="solid">
        <fgColor rgb="FFFFFF00"/>
        <bgColor indexed="64"/>
      </patternFill>
    </fill>
    <fill>
      <patternFill patternType="solid">
        <fgColor theme="7" tint="0.59999389629810485"/>
        <bgColor theme="4"/>
      </patternFill>
    </fill>
    <fill>
      <patternFill patternType="solid">
        <fgColor theme="7" tint="0.79998168889431442"/>
        <bgColor theme="4"/>
      </patternFill>
    </fill>
    <fill>
      <patternFill patternType="solid">
        <fgColor theme="9"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theme="0" tint="-0.14999847407452621"/>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theme="9"/>
      </left>
      <right style="thin">
        <color theme="9"/>
      </right>
      <top style="thin">
        <color theme="9"/>
      </top>
      <bottom style="medium">
        <color theme="9"/>
      </bottom>
      <diagonal/>
    </border>
  </borders>
  <cellStyleXfs count="2">
    <xf numFmtId="0" fontId="0" fillId="0" borderId="0"/>
    <xf numFmtId="0" fontId="4" fillId="0" borderId="0" applyNumberFormat="0" applyFill="0" applyBorder="0" applyAlignment="0" applyProtection="0"/>
  </cellStyleXfs>
  <cellXfs count="69">
    <xf numFmtId="0" fontId="0" fillId="0" borderId="0" xfId="0"/>
    <xf numFmtId="0" fontId="0" fillId="0" borderId="2" xfId="0" applyBorder="1"/>
    <xf numFmtId="0" fontId="0" fillId="0" borderId="0" xfId="0" applyAlignment="1">
      <alignment horizontal="left"/>
    </xf>
    <xf numFmtId="0" fontId="4" fillId="0" borderId="0" xfId="1"/>
    <xf numFmtId="0" fontId="3" fillId="0" borderId="0" xfId="0" applyFont="1"/>
    <xf numFmtId="0" fontId="0" fillId="0" borderId="0" xfId="0" applyAlignment="1">
      <alignment horizontal="center"/>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4" fillId="0" borderId="0" xfId="1" applyAlignment="1"/>
    <xf numFmtId="0" fontId="6" fillId="0" borderId="0" xfId="0" applyFont="1" applyAlignment="1">
      <alignment horizontal="center" vertical="top"/>
    </xf>
    <xf numFmtId="0" fontId="7" fillId="0" borderId="0" xfId="0" applyFont="1" applyAlignment="1">
      <alignment horizontal="justify" vertical="center" wrapText="1"/>
    </xf>
    <xf numFmtId="0" fontId="2" fillId="0" borderId="0" xfId="0" applyFont="1"/>
    <xf numFmtId="0" fontId="2" fillId="9" borderId="1" xfId="0" applyFont="1" applyFill="1" applyBorder="1" applyAlignment="1">
      <alignment horizontal="center" vertical="center" wrapText="1"/>
    </xf>
    <xf numFmtId="0" fontId="3" fillId="2" borderId="0" xfId="0" applyFont="1" applyFill="1"/>
    <xf numFmtId="0" fontId="6" fillId="0" borderId="0" xfId="0" applyFont="1" applyAlignment="1">
      <alignment vertical="top"/>
    </xf>
    <xf numFmtId="0" fontId="0" fillId="0" borderId="0" xfId="0" applyAlignment="1">
      <alignment wrapText="1"/>
    </xf>
    <xf numFmtId="0" fontId="8" fillId="0" borderId="0" xfId="0" applyFont="1" applyAlignment="1">
      <alignment horizontal="justify" vertical="center" wrapText="1"/>
    </xf>
    <xf numFmtId="0" fontId="8" fillId="0" borderId="0" xfId="0" applyFont="1" applyAlignment="1">
      <alignment wrapText="1"/>
    </xf>
    <xf numFmtId="0" fontId="0" fillId="0" borderId="0" xfId="0" applyAlignment="1">
      <alignment horizontal="left" vertical="top" wrapText="1"/>
    </xf>
    <xf numFmtId="0" fontId="2" fillId="0" borderId="0" xfId="0" applyFont="1" applyAlignment="1">
      <alignment horizontal="center"/>
    </xf>
    <xf numFmtId="0" fontId="0" fillId="0" borderId="1" xfId="0" applyBorder="1"/>
    <xf numFmtId="0" fontId="2" fillId="3" borderId="1" xfId="0" applyFont="1" applyFill="1" applyBorder="1" applyAlignment="1">
      <alignment horizontal="left"/>
    </xf>
    <xf numFmtId="0" fontId="2" fillId="11" borderId="1" xfId="0" applyFont="1" applyFill="1" applyBorder="1" applyAlignment="1">
      <alignment horizontal="center" vertical="center" wrapText="1"/>
    </xf>
    <xf numFmtId="0" fontId="10" fillId="7" borderId="0" xfId="0" applyFont="1" applyFill="1"/>
    <xf numFmtId="0" fontId="0" fillId="7" borderId="0" xfId="0" applyFill="1"/>
    <xf numFmtId="0" fontId="11" fillId="7" borderId="0" xfId="0" applyFont="1" applyFill="1"/>
    <xf numFmtId="0" fontId="0" fillId="0" borderId="1" xfId="0" applyBorder="1" applyAlignment="1">
      <alignment wrapText="1"/>
    </xf>
    <xf numFmtId="0" fontId="0" fillId="0" borderId="1" xfId="0" applyBorder="1" applyAlignment="1">
      <alignment vertical="top"/>
    </xf>
    <xf numFmtId="0" fontId="0" fillId="0" borderId="7" xfId="0" applyBorder="1"/>
    <xf numFmtId="0" fontId="0" fillId="0" borderId="9" xfId="0" applyBorder="1"/>
    <xf numFmtId="0" fontId="0" fillId="8" borderId="0" xfId="0" applyFill="1"/>
    <xf numFmtId="0" fontId="2" fillId="12" borderId="1" xfId="0" applyFont="1" applyFill="1" applyBorder="1" applyAlignment="1">
      <alignment horizontal="center" vertical="center" wrapText="1"/>
    </xf>
    <xf numFmtId="0" fontId="12" fillId="8" borderId="0" xfId="0" applyFont="1" applyFill="1"/>
    <xf numFmtId="0" fontId="13" fillId="0" borderId="0" xfId="0" applyFont="1"/>
    <xf numFmtId="0" fontId="3" fillId="0" borderId="0" xfId="0" applyFont="1" applyAlignment="1">
      <alignment wrapText="1"/>
    </xf>
    <xf numFmtId="0" fontId="14" fillId="0" borderId="0" xfId="0" applyFont="1" applyAlignment="1">
      <alignment horizontal="center" wrapText="1"/>
    </xf>
    <xf numFmtId="0" fontId="2" fillId="0" borderId="0" xfId="0" applyFont="1" applyAlignment="1">
      <alignment horizontal="center" wrapText="1"/>
    </xf>
    <xf numFmtId="164" fontId="0" fillId="10"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0" fontId="2" fillId="2" borderId="10" xfId="0" applyFont="1" applyFill="1" applyBorder="1" applyAlignment="1">
      <alignment horizontal="center" wrapText="1"/>
    </xf>
    <xf numFmtId="0" fontId="0" fillId="0" borderId="0" xfId="0" applyAlignment="1">
      <alignment horizontal="left" vertical="top" wrapText="1"/>
    </xf>
    <xf numFmtId="0" fontId="6" fillId="0" borderId="0" xfId="0" applyFont="1" applyAlignment="1">
      <alignment horizontal="center" vertical="top"/>
    </xf>
    <xf numFmtId="0" fontId="0" fillId="10" borderId="0" xfId="0" applyFill="1" applyAlignment="1">
      <alignment horizontal="center"/>
    </xf>
    <xf numFmtId="0" fontId="2" fillId="5"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13" borderId="9" xfId="0" applyFont="1" applyFill="1" applyBorder="1" applyAlignment="1">
      <alignment horizontal="center" vertical="center"/>
    </xf>
    <xf numFmtId="0" fontId="2" fillId="13" borderId="0" xfId="0" applyFont="1" applyFill="1" applyAlignment="1">
      <alignment horizontal="center" vertical="center"/>
    </xf>
    <xf numFmtId="0" fontId="2" fillId="8" borderId="4" xfId="0" applyFont="1" applyFill="1" applyBorder="1" applyAlignment="1">
      <alignment horizontal="center" vertical="center"/>
    </xf>
    <xf numFmtId="0" fontId="2" fillId="8" borderId="5" xfId="0" applyFont="1" applyFill="1" applyBorder="1" applyAlignment="1">
      <alignment horizontal="center" vertical="center"/>
    </xf>
    <xf numFmtId="0" fontId="2" fillId="8" borderId="6"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3" xfId="0" applyFont="1" applyFill="1" applyBorder="1" applyAlignment="1">
      <alignment horizontal="center" vertical="center"/>
    </xf>
    <xf numFmtId="0" fontId="2" fillId="6" borderId="8" xfId="0" applyFont="1" applyFill="1" applyBorder="1" applyAlignment="1">
      <alignment horizontal="center" vertical="center"/>
    </xf>
    <xf numFmtId="0" fontId="2" fillId="8" borderId="4" xfId="0" applyFont="1" applyFill="1" applyBorder="1" applyAlignment="1">
      <alignment horizontal="center" vertical="center" wrapText="1"/>
    </xf>
    <xf numFmtId="0" fontId="2" fillId="6" borderId="4" xfId="0" applyFont="1" applyFill="1" applyBorder="1" applyAlignment="1">
      <alignment horizontal="center" wrapText="1"/>
    </xf>
    <xf numFmtId="0" fontId="2" fillId="6" borderId="5" xfId="0" applyFont="1" applyFill="1" applyBorder="1" applyAlignment="1">
      <alignment horizontal="center" wrapText="1"/>
    </xf>
    <xf numFmtId="0" fontId="2" fillId="6" borderId="6" xfId="0" applyFont="1" applyFill="1" applyBorder="1" applyAlignment="1">
      <alignment horizontal="center" wrapText="1"/>
    </xf>
    <xf numFmtId="0" fontId="2" fillId="6" borderId="5" xfId="0" applyFont="1" applyFill="1" applyBorder="1" applyAlignment="1">
      <alignment horizontal="center"/>
    </xf>
    <xf numFmtId="0" fontId="2" fillId="6" borderId="6" xfId="0" applyFont="1" applyFill="1" applyBorder="1" applyAlignment="1">
      <alignment horizontal="center"/>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2" fillId="6" borderId="6" xfId="0" applyFont="1" applyFill="1" applyBorder="1" applyAlignment="1">
      <alignment horizontal="center" vertical="center"/>
    </xf>
    <xf numFmtId="0" fontId="2" fillId="8" borderId="4" xfId="0" applyFont="1" applyFill="1" applyBorder="1" applyAlignment="1">
      <alignment horizontal="center" wrapText="1"/>
    </xf>
    <xf numFmtId="0" fontId="2" fillId="8" borderId="5" xfId="0" applyFont="1" applyFill="1" applyBorder="1" applyAlignment="1">
      <alignment horizontal="center" wrapText="1"/>
    </xf>
    <xf numFmtId="0" fontId="2" fillId="8" borderId="6" xfId="0" applyFont="1" applyFill="1" applyBorder="1" applyAlignment="1">
      <alignment horizont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cellXfs>
  <cellStyles count="2">
    <cellStyle name="Hyperlink" xfId="1" builtinId="8"/>
    <cellStyle name="Normal" xfId="0" builtinId="0"/>
  </cellStyles>
  <dxfs count="116">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alignment horizontal="center" vertical="bottom" textRotation="0" wrapText="0" indent="0" justifyLastLine="0" shrinkToFit="0" readingOrder="0"/>
    </dxf>
    <dxf>
      <font>
        <strike val="0"/>
        <outline val="0"/>
        <shadow val="0"/>
        <u val="none"/>
        <vertAlign val="baseline"/>
        <sz val="11"/>
        <color theme="0"/>
        <name val="Calibri"/>
        <family val="2"/>
        <scheme val="minor"/>
      </font>
      <fill>
        <patternFill>
          <fgColor indexed="64"/>
          <bgColor theme="0"/>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ont>
        <strike val="0"/>
        <outline val="0"/>
        <shadow val="0"/>
        <u val="none"/>
        <vertAlign val="baseline"/>
        <sz val="11"/>
        <color theme="0"/>
        <name val="Calibri"/>
        <family val="2"/>
        <scheme val="minor"/>
      </font>
      <fill>
        <patternFill patternType="solid">
          <fgColor indexed="64"/>
          <bgColor theme="0"/>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ill>
        <patternFill patternType="solid">
          <fgColor indexed="64"/>
          <bgColor theme="7" tint="0.79998168889431442"/>
        </patternFill>
      </fill>
    </dxf>
    <dxf>
      <font>
        <strike val="0"/>
        <outline val="0"/>
        <shadow val="0"/>
        <u val="none"/>
        <vertAlign val="baseline"/>
        <sz val="11"/>
        <color theme="0"/>
        <name val="Calibri"/>
        <family val="2"/>
        <scheme val="minor"/>
      </font>
    </dxf>
    <dxf>
      <font>
        <strike val="0"/>
        <outline val="0"/>
        <shadow val="0"/>
        <u val="none"/>
        <vertAlign val="baseline"/>
        <sz val="11"/>
        <color theme="0"/>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from MF_DSNP" adjustColumnWidth="0" connectionId="3" xr16:uid="{BA00A4ED-ADAA-4576-81DD-61B7A9296971}" autoFormatId="16" applyNumberFormats="0" applyBorderFormats="0" applyFontFormats="0" applyPatternFormats="0" applyAlignmentFormats="0" applyWidthHeightFormats="0">
  <queryTableRefresh preserveSortFilterLayout="0" nextId="283" unboundColumnsLeft="2" unboundColumnsRight="45">
    <queryTableFields count="282">
      <queryTableField id="282" dataBound="0" tableColumnId="1"/>
      <queryTableField id="281" dataBound="0" tableColumnId="2"/>
      <queryTableField id="1" name="CL_TRANS_CODE" tableColumnId="3"/>
      <queryTableField id="2" name="CL_TC_TITLE" tableColumnId="4"/>
      <queryTableField id="3" name="CL_STATUS_CODE" tableColumnId="5"/>
      <queryTableField id="4" name="CL_GLACCT_DR1" tableColumnId="6"/>
      <queryTableField id="5" name="CL_GLACCT_CR1" tableColumnId="7"/>
      <queryTableField id="6" name="CL_GLACCT_DR2" tableColumnId="8"/>
      <queryTableField id="7" name="CL_GLACCT_CR2" tableColumnId="9"/>
      <queryTableField id="8" name="CL_GLACCT_DR3" tableColumnId="10"/>
      <queryTableField id="9" name="CL_GLACCT_CR3" tableColumnId="11"/>
      <queryTableField id="10" name="CL_GLACCT_DR4" tableColumnId="12"/>
      <queryTableField id="11" name="CL_GLACCT_CR4" tableColumnId="13"/>
      <queryTableField id="12" name="CL_DOC_DATE_IND" tableColumnId="14"/>
      <queryTableField id="13" name="CL_DUE_DATE_IND" tableColumnId="15"/>
      <queryTableField id="14" name="CL_SERV_DATE_IND" tableColumnId="16"/>
      <queryTableField id="15" name="CL_DOCNO_IND" tableColumnId="17"/>
      <queryTableField id="16" name="CL_REFDOCNO_IND" tableColumnId="18"/>
      <queryTableField id="17" name="CL_MODIFIER_IND" tableColumnId="19"/>
      <queryTableField id="18" name="CL_SEC_DEPT_IND" tableColumnId="20"/>
      <queryTableField id="19" name="CL_INDEX_IND" tableColumnId="21"/>
      <queryTableField id="20" name="CL_PCA_NUMBER_IND" tableColumnId="22"/>
      <queryTableField id="21" name="CL_EXPEND_SOBJ_IND" tableColumnId="23"/>
      <queryTableField id="22" name="CL_EXPEND_DET_IND" tableColumnId="24"/>
      <queryTableField id="23" name="CL_REVERSE_IND" tableColumnId="25"/>
      <queryTableField id="24" name="CL_PMT_DST_TYP_IND" tableColumnId="26"/>
      <queryTableField id="25" name="CL_IRS_IND" tableColumnId="27"/>
      <queryTableField id="26" name="CL_WARNO_IND" tableColumnId="28"/>
      <queryTableField id="27" name="CL_INVOICE_NO_IND" tableColumnId="29"/>
      <queryTableField id="28" name="CL_VN_NO_IND" tableColumnId="30"/>
      <queryTableField id="29" name="CL_VN_NAME_IND" tableColumnId="31"/>
      <queryTableField id="30" name="CL_VN_ADDRESS_IND" tableColumnId="32"/>
      <queryTableField id="31" name="CL_DISB_METH_IND" tableColumnId="33"/>
      <queryTableField id="32" name="CL_BUDGET_UNIT_IND" tableColumnId="34"/>
      <queryTableField id="33" name="CL_FUND_DETAIL_IND" tableColumnId="35"/>
      <queryTableField id="34" name="CL_GLACCT_NO_IND" tableColumnId="36"/>
      <queryTableField id="35" name="CL_SUBSIDIARY_IND" tableColumnId="37"/>
      <queryTableField id="36" name="CL_GRANT_NO_IND" tableColumnId="38"/>
      <queryTableField id="37" name="CL_SUB_GRANTEE_IND" tableColumnId="39"/>
      <queryTableField id="38" name="CL_PROJ_NUMBER_IND" tableColumnId="40"/>
      <queryTableField id="39" name="CL_MULTICODE_IND" tableColumnId="41"/>
      <queryTableField id="40" name="CL_G38_TRFS_IND" tableColumnId="42"/>
      <queryTableField id="41" name="CL_POSTINGSEQ_IND" tableColumnId="43"/>
      <queryTableField id="42" name="CL_REGISTER_IND" tableColumnId="44"/>
      <queryTableField id="43" name="CL_WW_IND" tableColumnId="45"/>
      <queryTableField id="44" name="CL_D_I_TRANS_IND" tableColumnId="46"/>
      <queryTableField id="45" name="CL_WAR_CNCL_TC" tableColumnId="47"/>
      <queryTableField id="46" name="CL_FUTURE_YEAR" tableColumnId="48"/>
      <queryTableField id="47" name="CL_GEN_TC" tableColumnId="49"/>
      <queryTableField id="48" name="CL_GEN_TC_DOC_TYPE" tableColumnId="50"/>
      <queryTableField id="49" name="CL_GEN_ACCR_TC" tableColumnId="51"/>
      <queryTableField id="50" name="CL_IFACE_IND1" tableColumnId="52"/>
      <queryTableField id="51" name="CL_IFACE_IND2" tableColumnId="53"/>
      <queryTableField id="52" name="CL_PMT_LIQ_TC" tableColumnId="54"/>
      <queryTableField id="53" name="CL_PMT_RED_TC" tableColumnId="55"/>
      <queryTableField id="54" name="CL_CUM_POST_IND" tableColumnId="56"/>
      <queryTableField id="55" name="CL_BAL_TRANS_CODE" tableColumnId="57"/>
      <queryTableField id="56" name="CL_DOC_SIGN" tableColumnId="58"/>
      <queryTableField id="57" name="CL_DF_ADD_SUB_IND1" tableColumnId="59"/>
      <queryTableField id="58" name="CL_DF_BAL_TYPE1" tableColumnId="60"/>
      <queryTableField id="59" name="CL_DF_MATCH_IND1" tableColumnId="61"/>
      <queryTableField id="60" name="CL_DF_GLACCT_IND1" tableColumnId="62"/>
      <queryTableField id="61" name="CL_DF_POSTDOC_IND1" tableColumnId="63"/>
      <queryTableField id="62" name="CL_DF_ADD_SUB_IND2" tableColumnId="64"/>
      <queryTableField id="63" name="CL_DF_BAL_TYPE2" tableColumnId="65"/>
      <queryTableField id="64" name="CL_DF_MATCH_IND2" tableColumnId="66"/>
      <queryTableField id="65" name="CL_DF_GLACCT_IND2" tableColumnId="67"/>
      <queryTableField id="66" name="CL_DF_POSTDOC_IND2" tableColumnId="68"/>
      <queryTableField id="67" name="CL_AP_ADD_SUB_IND1" tableColumnId="69"/>
      <queryTableField id="68" name="CL_AP_BAL_TYPE1" tableColumnId="70"/>
      <queryTableField id="69" name="CL_AP_MATCH_IND1" tableColumnId="71"/>
      <queryTableField id="70" name="CL_AP_ADD_SUB_IND2" tableColumnId="72"/>
      <queryTableField id="71" name="CL_AP_BAL_TYPE2" tableColumnId="73"/>
      <queryTableField id="72" name="CL_AP_MATCH_IND2" tableColumnId="74"/>
      <queryTableField id="73" name="CL_AL_ADD_SUB_IND1" tableColumnId="75"/>
      <queryTableField id="74" name="CL_AL_BAL_TYPE1" tableColumnId="76"/>
      <queryTableField id="75" name="CL_AL_MATCH_IND1" tableColumnId="77"/>
      <queryTableField id="76" name="CL_AL_ADD_SUB_IND2" tableColumnId="78"/>
      <queryTableField id="77" name="CL_AL_BAL_TYPE2" tableColumnId="79"/>
      <queryTableField id="78" name="CL_AL_MATCH_IND2" tableColumnId="80"/>
      <queryTableField id="79" name="CL_CC_ADD_SUB_IND1" tableColumnId="81"/>
      <queryTableField id="80" name="CL_CC_BAL_TYPE1" tableColumnId="82"/>
      <queryTableField id="81" name="CL_CC_MATCH_IND1" tableColumnId="83"/>
      <queryTableField id="82" name="CL_CC_ADD_SUB_IND2" tableColumnId="84"/>
      <queryTableField id="83" name="CL_CC_BAL_TYPE2" tableColumnId="85"/>
      <queryTableField id="84" name="CL_CC_MATCH_IND2" tableColumnId="86"/>
      <queryTableField id="85" name="CL_GP_ADD_SUB_IND1" tableColumnId="87"/>
      <queryTableField id="86" name="CL_GP_BAL_TYPE1" tableColumnId="88"/>
      <queryTableField id="87" name="CL_GP_MATCH_IND1" tableColumnId="89"/>
      <queryTableField id="88" name="CL_GP_ADD_SUB_IND2" tableColumnId="90"/>
      <queryTableField id="89" name="CL_GP_BAL_TYPE2" tableColumnId="91"/>
      <queryTableField id="90" name="CL_GP_MATCH_IND2" tableColumnId="92"/>
      <queryTableField id="91" name="CL_PJ_ADD_SUB_IND1" tableColumnId="93"/>
      <queryTableField id="92" name="CL_PJ_BAL_TYPE1" tableColumnId="94"/>
      <queryTableField id="93" name="CL_PJ_MATCH_IND1" tableColumnId="95"/>
      <queryTableField id="94" name="CL_PJ_ADD_SUB_IND2" tableColumnId="96"/>
      <queryTableField id="95" name="CL_PJ_BAL_TYPE2" tableColumnId="97"/>
      <queryTableField id="96" name="CL_PJ_MATCH_IND2" tableColumnId="98"/>
      <queryTableField id="97" name="CL_SF_GL_ACCT_IND1" tableColumnId="99"/>
      <queryTableField id="98" name="CL_EFFECT_BEG_DATE" tableColumnId="100"/>
      <queryTableField id="99" name="CL_EFFECT_END_DATE" tableColumnId="101"/>
      <queryTableField id="100" name="CL_LASTPROC_DATE" tableColumnId="102"/>
      <queryTableField id="101" name="CL_PO_TYPE_1" tableColumnId="103"/>
      <queryTableField id="102" name="CL_PO_TYPE_2" tableColumnId="104"/>
      <queryTableField id="103" name="CL_PO_TYPE_3" tableColumnId="105"/>
      <queryTableField id="104" name="CL_PO_TYPE_4" tableColumnId="106"/>
      <queryTableField id="105" name="CL_PO_TYPE_5" tableColumnId="107"/>
      <queryTableField id="106" name="CL_PO_TYPE_6" tableColumnId="108"/>
      <queryTableField id="107" name="CL_PO_TYPE_7" tableColumnId="109"/>
      <queryTableField id="108" name="CL_PO_TYPE_8" tableColumnId="110"/>
      <queryTableField id="109" name="CL_PO_TYPE_9" tableColumnId="111"/>
      <queryTableField id="110" name="CL_PO_TYPE_10" tableColumnId="112"/>
      <queryTableField id="111" name="CL_BATCH_TYPE_1" tableColumnId="113"/>
      <queryTableField id="112" name="CL_BATCH_TYPE_2" tableColumnId="114"/>
      <queryTableField id="113" name="CL_BATCH_TYPE_3" tableColumnId="115"/>
      <queryTableField id="114" name="CL_BATCH_TYPE_4" tableColumnId="116"/>
      <queryTableField id="115" name="CL_BATCH_TYPE_5" tableColumnId="117"/>
      <queryTableField id="116" name="CL_BATCH_TYPE_6" tableColumnId="118"/>
      <queryTableField id="117" name="CL_BATCH_TYPE_7" tableColumnId="119"/>
      <queryTableField id="118" name="CL_BATCH_TYPE_8" tableColumnId="120"/>
      <queryTableField id="119" name="CL_BATCH_TYPE_9" tableColumnId="121"/>
      <queryTableField id="120" name="CL_BATCH_TYPE_10" tableColumnId="122"/>
      <queryTableField id="121" name="CL_GL_INC_EXC_IND1" tableColumnId="123"/>
      <queryTableField id="122" name="CL_GL_ACCT_FR1" tableColumnId="124"/>
      <queryTableField id="123" name="CL_GL_ACCT_TO1" tableColumnId="125"/>
      <queryTableField id="124" name="CL_GL_ACCT_FR2" tableColumnId="126"/>
      <queryTableField id="125" name="CL_GL_ACCT_TO2" tableColumnId="127"/>
      <queryTableField id="126" name="CL_GL_ACCT_FR3" tableColumnId="128"/>
      <queryTableField id="127" name="CL_GL_ACCT_TO3" tableColumnId="129"/>
      <queryTableField id="128" name="CL_GL_ACCT_FR4" tableColumnId="130"/>
      <queryTableField id="129" name="CL_GL_ACCT_TO4" tableColumnId="131"/>
      <queryTableField id="130" name="CL_GL_ACCT_FR5" tableColumnId="132"/>
      <queryTableField id="131" name="CL_GL_ACCT_TO5" tableColumnId="133"/>
      <queryTableField id="132" name="CL_GL_ACCT_FR6" tableColumnId="134"/>
      <queryTableField id="133" name="CL_GL_ACCT_TO6" tableColumnId="135"/>
      <queryTableField id="134" name="CL_GL_ACCT_FR7" tableColumnId="136"/>
      <queryTableField id="135" name="CL_GL_ACCT_TO7" tableColumnId="137"/>
      <queryTableField id="136" name="CL_GL_ACCT_FR8" tableColumnId="138"/>
      <queryTableField id="137" name="CL_GL_ACCT_TO8" tableColumnId="139"/>
      <queryTableField id="138" name="CL_GL_ACCT_FR9" tableColumnId="140"/>
      <queryTableField id="139" name="CL_GL_ACCT_TO9" tableColumnId="141"/>
      <queryTableField id="140" name="CL_GL_ACCT_FR10" tableColumnId="142"/>
      <queryTableField id="141" name="CL_GL_ACCT_TO10" tableColumnId="143"/>
      <queryTableField id="142" name="CL_GL_ACCT_FR11" tableColumnId="144"/>
      <queryTableField id="143" name="CL_GL_ACCT_TO11" tableColumnId="145"/>
      <queryTableField id="144" name="CL_GL_ACCT_FR12" tableColumnId="146"/>
      <queryTableField id="145" name="CL_GL_ACCT_TO12" tableColumnId="147"/>
      <queryTableField id="146" name="CL_GL_ACCT_FR13" tableColumnId="148"/>
      <queryTableField id="147" name="CL_GL_ACCT_TO13" tableColumnId="149"/>
      <queryTableField id="148" name="CL_GL_ACCT_FR14" tableColumnId="150"/>
      <queryTableField id="149" name="CL_GL_ACCT_TO14" tableColumnId="151"/>
      <queryTableField id="150" name="CL_GL_ACCT_FR15" tableColumnId="152"/>
      <queryTableField id="151" name="CL_GL_ACCT_TO15" tableColumnId="153"/>
      <queryTableField id="152" name="CL_GL_ACCT_FR16" tableColumnId="154"/>
      <queryTableField id="153" name="CL_GL_ACCT_TO16" tableColumnId="155"/>
      <queryTableField id="154" name="CL_GL_ACCT_FR17" tableColumnId="156"/>
      <queryTableField id="155" name="CL_GL_ACCT_TO17" tableColumnId="157"/>
      <queryTableField id="156" name="CL_GL_ACCT_FR18" tableColumnId="158"/>
      <queryTableField id="157" name="CL_GL_ACCT_TO18" tableColumnId="159"/>
      <queryTableField id="158" name="CL_GL_ACCT_FR19" tableColumnId="160"/>
      <queryTableField id="159" name="CL_GL_ACCT_TO19" tableColumnId="161"/>
      <queryTableField id="160" name="CL_GL_ACCT_FR20" tableColumnId="162"/>
      <queryTableField id="161" name="CL_GL_ACCT_TO20" tableColumnId="163"/>
      <queryTableField id="162" name="CL_GL_ACCT_FR21" tableColumnId="164"/>
      <queryTableField id="163" name="CL_GL_ACCT_TO21" tableColumnId="165"/>
      <queryTableField id="164" name="CL_GL_ACCT_FR22" tableColumnId="166"/>
      <queryTableField id="165" name="CL_GL_ACCT_TO22" tableColumnId="167"/>
      <queryTableField id="166" name="CL_GL_ACCT_FR23" tableColumnId="168"/>
      <queryTableField id="167" name="CL_GL_ACCT_TO23" tableColumnId="169"/>
      <queryTableField id="168" name="CL_GL_ACCT_FR24" tableColumnId="170"/>
      <queryTableField id="169" name="CL_GL_ACCT_TO24" tableColumnId="171"/>
      <queryTableField id="170" name="CL_GL_ACCT_FR25" tableColumnId="172"/>
      <queryTableField id="171" name="CL_GL_ACCT_TO25" tableColumnId="173"/>
      <queryTableField id="172" name="CL_GL_ACCT_FR26" tableColumnId="174"/>
      <queryTableField id="173" name="CL_GL_ACCT_TO26" tableColumnId="175"/>
      <queryTableField id="174" name="CL_GL_ACCT_FR27" tableColumnId="176"/>
      <queryTableField id="175" name="CL_GL_ACCT_TO27" tableColumnId="177"/>
      <queryTableField id="176" name="CL_GL_ACCT_FR28" tableColumnId="178"/>
      <queryTableField id="177" name="CL_GL_ACCT_TO28" tableColumnId="179"/>
      <queryTableField id="178" name="CL_GL_ACCT_FR29" tableColumnId="180"/>
      <queryTableField id="179" name="CL_GL_ACCT_TO29" tableColumnId="181"/>
      <queryTableField id="180" name="CL_GL_ACCT_FR30" tableColumnId="182"/>
      <queryTableField id="181" name="CL_GL_ACCT_TO30" tableColumnId="183"/>
      <queryTableField id="182" name="CL_GL_ACCT_FR31" tableColumnId="184"/>
      <queryTableField id="183" name="CL_GL_ACCT_TO31" tableColumnId="185"/>
      <queryTableField id="184" name="CL_GL_ACCT_FR32" tableColumnId="186"/>
      <queryTableField id="185" name="CL_GL_ACCT_TO32" tableColumnId="187"/>
      <queryTableField id="186" name="CL_GL_ACCT_FR33" tableColumnId="188"/>
      <queryTableField id="187" name="CL_GL_ACCT_TO33" tableColumnId="189"/>
      <queryTableField id="188" name="CL_INC_EXC_IND1" tableColumnId="190"/>
      <queryTableField id="189" name="CL_CMP_OBJ_FR1" tableColumnId="191"/>
      <queryTableField id="190" name="CL_CMP_OBJ_TO1" tableColumnId="192"/>
      <queryTableField id="191" name="CL_CMP_OBJ_FR2" tableColumnId="193"/>
      <queryTableField id="192" name="CL_CMP_OBJ_TO2" tableColumnId="194"/>
      <queryTableField id="193" name="CL_CMP_OBJ_FR3" tableColumnId="195"/>
      <queryTableField id="194" name="CL_CMP_OBJ_TO3" tableColumnId="196"/>
      <queryTableField id="195" name="CL_CMP_OBJ_FR4" tableColumnId="197"/>
      <queryTableField id="196" name="CL_CMP_OBJ_TO4" tableColumnId="198"/>
      <queryTableField id="197" name="CL_CMP_OBJ_FR5" tableColumnId="199"/>
      <queryTableField id="198" name="CL_CMP_OBJ_TO5" tableColumnId="200"/>
      <queryTableField id="199" name="CL_CMP_OBJ_FR6" tableColumnId="201"/>
      <queryTableField id="200" name="CL_CMP_OBJ_TO6" tableColumnId="202"/>
      <queryTableField id="201" name="CL_CMP_OBJ_FR7" tableColumnId="203"/>
      <queryTableField id="202" name="CL_CMP_OBJ_TO7" tableColumnId="204"/>
      <queryTableField id="203" name="CL_CMP_OBJ_FR8" tableColumnId="205"/>
      <queryTableField id="204" name="CL_CMP_OBJ_TO8" tableColumnId="206"/>
      <queryTableField id="205" name="CL_CMP_OBJ_FR9" tableColumnId="207"/>
      <queryTableField id="206" name="CL_CMP_OBJ_TO9" tableColumnId="208"/>
      <queryTableField id="207" name="CL_CMP_OBJ_FR10" tableColumnId="209"/>
      <queryTableField id="208" name="CL_CMP_OBJ_TO10" tableColumnId="210"/>
      <queryTableField id="209" name="CL_CMP_OBJ_FR11" tableColumnId="211"/>
      <queryTableField id="210" name="CL_CMP_OBJ_TO11" tableColumnId="212"/>
      <queryTableField id="211" name="CL_CMP_OBJ_FR12" tableColumnId="213"/>
      <queryTableField id="212" name="CL_CMP_OBJ_TO12" tableColumnId="214"/>
      <queryTableField id="213" name="CL_CMP_OBJ_FR13" tableColumnId="215"/>
      <queryTableField id="214" name="CL_CMP_OBJ_TO13" tableColumnId="216"/>
      <queryTableField id="215" name="CL_CMP_OBJ_FR14" tableColumnId="217"/>
      <queryTableField id="216" name="CL_CMP_OBJ_TO14" tableColumnId="218"/>
      <queryTableField id="217" name="CL_CMP_OBJ_FR15" tableColumnId="219"/>
      <queryTableField id="218" name="CL_CMP_OBJ_TO15" tableColumnId="220"/>
      <queryTableField id="219" name="CL_CMP_OBJ_FR16" tableColumnId="221"/>
      <queryTableField id="220" name="CL_CMP_OBJ_TO16" tableColumnId="222"/>
      <queryTableField id="221" name="CL_CMP_OBJ_FR17" tableColumnId="223"/>
      <queryTableField id="222" name="CL_CMP_OBJ_TO17" tableColumnId="224"/>
      <queryTableField id="223" name="CL_CMP_OBJ_FR18" tableColumnId="225"/>
      <queryTableField id="224" name="CL_CMP_OBJ_TO18" tableColumnId="226"/>
      <queryTableField id="225" name="CL_CMP_OBJ_FR19" tableColumnId="227"/>
      <queryTableField id="226" name="CL_CMP_OBJ_TO19" tableColumnId="228"/>
      <queryTableField id="227" name="CL_CMP_OBJ_FR20" tableColumnId="229"/>
      <queryTableField id="228" name="CL_CMP_OBJ_TO20" tableColumnId="230"/>
      <queryTableField id="229" name="CL_CMP_OBJ_FR21" tableColumnId="231"/>
      <queryTableField id="230" name="CL_CMP_OBJ_TO21" tableColumnId="232"/>
      <queryTableField id="231" name="CL_CMP_OBJ_FR22" tableColumnId="233"/>
      <queryTableField id="232" name="CL_CMP_OBJ_TO22" tableColumnId="234"/>
      <queryTableField id="233" name="CL_EFFECT_BEG_DATE" tableColumnId="235"/>
      <queryTableField id="234" name="CL_EFFECT_END_DATE" tableColumnId="236"/>
      <queryTableField id="235" name="CL_LASTPROC_DT" tableColumnId="237"/>
      <queryTableField id="236" dataBound="0" tableColumnId="238"/>
      <queryTableField id="237" dataBound="0" tableColumnId="239"/>
      <queryTableField id="238" dataBound="0" tableColumnId="240"/>
      <queryTableField id="239" dataBound="0" tableColumnId="241"/>
      <queryTableField id="240" dataBound="0" tableColumnId="242"/>
      <queryTableField id="241" dataBound="0" tableColumnId="243"/>
      <queryTableField id="242" dataBound="0" tableColumnId="244"/>
      <queryTableField id="243" dataBound="0" tableColumnId="245"/>
      <queryTableField id="244" dataBound="0" tableColumnId="246"/>
      <queryTableField id="245" dataBound="0" tableColumnId="247"/>
      <queryTableField id="246" dataBound="0" tableColumnId="248"/>
      <queryTableField id="247" dataBound="0" tableColumnId="249"/>
      <queryTableField id="248" dataBound="0" tableColumnId="250"/>
      <queryTableField id="249" dataBound="0" tableColumnId="251"/>
      <queryTableField id="250" dataBound="0" tableColumnId="252"/>
      <queryTableField id="251" dataBound="0" tableColumnId="253"/>
      <queryTableField id="252" dataBound="0" tableColumnId="254"/>
      <queryTableField id="253" dataBound="0" tableColumnId="255"/>
      <queryTableField id="254" dataBound="0" tableColumnId="256"/>
      <queryTableField id="255" dataBound="0" tableColumnId="257"/>
      <queryTableField id="256" dataBound="0" tableColumnId="258"/>
      <queryTableField id="257" dataBound="0" tableColumnId="259"/>
      <queryTableField id="258" dataBound="0" tableColumnId="260"/>
      <queryTableField id="259" dataBound="0" tableColumnId="261"/>
      <queryTableField id="260" dataBound="0" tableColumnId="262"/>
      <queryTableField id="261" dataBound="0" tableColumnId="263"/>
      <queryTableField id="262" dataBound="0" tableColumnId="264"/>
      <queryTableField id="263" dataBound="0" tableColumnId="265"/>
      <queryTableField id="264" dataBound="0" tableColumnId="266"/>
      <queryTableField id="265" dataBound="0" tableColumnId="267"/>
      <queryTableField id="266" dataBound="0" tableColumnId="268"/>
      <queryTableField id="267" dataBound="0" tableColumnId="269"/>
      <queryTableField id="268" dataBound="0" tableColumnId="270"/>
      <queryTableField id="269" dataBound="0" tableColumnId="271"/>
      <queryTableField id="270" dataBound="0" tableColumnId="272"/>
      <queryTableField id="271" dataBound="0" tableColumnId="273"/>
      <queryTableField id="272" dataBound="0" tableColumnId="274"/>
      <queryTableField id="273" dataBound="0" tableColumnId="275"/>
      <queryTableField id="274" dataBound="0" tableColumnId="276"/>
      <queryTableField id="275" dataBound="0" tableColumnId="277"/>
      <queryTableField id="276" dataBound="0" tableColumnId="278"/>
      <queryTableField id="277" dataBound="0" tableColumnId="279"/>
      <queryTableField id="278" dataBound="0" tableColumnId="280"/>
      <queryTableField id="279" dataBound="0" tableColumnId="281"/>
      <queryTableField id="280" dataBound="0" tableColumnId="28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Query_from_MF_DSNP_1" adjustColumnWidth="0" connectionId="2" xr16:uid="{FD1F7C2C-F645-41C8-ADFF-23378A8E39DC}" autoFormatId="16" applyNumberFormats="0" applyBorderFormats="0" applyFontFormats="0" applyPatternFormats="0" applyAlignmentFormats="0" applyWidthHeightFormats="0">
  <queryTableRefresh preserveSortFilterLayout="0" nextId="71">
    <queryTableFields count="70">
      <queryTableField id="1" name="CL_TRANS_CODE" tableColumnId="1"/>
      <queryTableField id="2" name="CL_TC_TITLE" tableColumnId="2"/>
      <queryTableField id="3" name="CL_STATUS_CODE" tableColumnId="3"/>
      <queryTableField id="4" name="CL_GL_INC_EXC_IND1" tableColumnId="4"/>
      <queryTableField id="5" name="CL_GL_ACCT_FR1" tableColumnId="5"/>
      <queryTableField id="6" name="CL_GL_ACCT_TO1" tableColumnId="6"/>
      <queryTableField id="7" name="CL_GL_ACCT_FR2" tableColumnId="7"/>
      <queryTableField id="8" name="CL_GL_ACCT_TO2" tableColumnId="8"/>
      <queryTableField id="9" name="CL_GL_ACCT_FR3" tableColumnId="9"/>
      <queryTableField id="10" name="CL_GL_ACCT_TO3" tableColumnId="10"/>
      <queryTableField id="11" name="CL_GL_ACCT_FR4" tableColumnId="11"/>
      <queryTableField id="12" name="CL_GL_ACCT_TO4" tableColumnId="12"/>
      <queryTableField id="13" name="CL_GL_ACCT_FR5" tableColumnId="13"/>
      <queryTableField id="14" name="CL_GL_ACCT_TO5" tableColumnId="14"/>
      <queryTableField id="15" name="CL_GL_ACCT_FR6" tableColumnId="15"/>
      <queryTableField id="16" name="CL_GL_ACCT_TO6" tableColumnId="16"/>
      <queryTableField id="17" name="CL_GL_ACCT_FR7" tableColumnId="17"/>
      <queryTableField id="18" name="CL_GL_ACCT_TO7" tableColumnId="18"/>
      <queryTableField id="19" name="CL_GL_ACCT_FR8" tableColumnId="19"/>
      <queryTableField id="20" name="CL_GL_ACCT_TO8" tableColumnId="20"/>
      <queryTableField id="21" name="CL_GL_ACCT_FR9" tableColumnId="21"/>
      <queryTableField id="22" name="CL_GL_ACCT_TO9" tableColumnId="22"/>
      <queryTableField id="23" name="CL_GL_ACCT_FR10" tableColumnId="23"/>
      <queryTableField id="24" name="CL_GL_ACCT_TO10" tableColumnId="24"/>
      <queryTableField id="25" name="CL_GL_ACCT_FR11" tableColumnId="25"/>
      <queryTableField id="26" name="CL_GL_ACCT_TO11" tableColumnId="26"/>
      <queryTableField id="27" name="CL_GL_ACCT_FR12" tableColumnId="27"/>
      <queryTableField id="28" name="CL_GL_ACCT_TO12" tableColumnId="28"/>
      <queryTableField id="29" name="CL_GL_ACCT_FR13" tableColumnId="29"/>
      <queryTableField id="30" name="CL_GL_ACCT_TO13" tableColumnId="30"/>
      <queryTableField id="31" name="CL_GL_ACCT_FR14" tableColumnId="31"/>
      <queryTableField id="32" name="CL_GL_ACCT_TO14" tableColumnId="32"/>
      <queryTableField id="33" name="CL_GL_ACCT_FR15" tableColumnId="33"/>
      <queryTableField id="34" name="CL_GL_ACCT_TO15" tableColumnId="34"/>
      <queryTableField id="35" name="CL_GL_ACCT_FR16" tableColumnId="35"/>
      <queryTableField id="36" name="CL_GL_ACCT_TO16" tableColumnId="36"/>
      <queryTableField id="37" name="CL_GL_ACCT_FR17" tableColumnId="37"/>
      <queryTableField id="38" name="CL_GL_ACCT_TO17" tableColumnId="38"/>
      <queryTableField id="39" name="CL_GL_ACCT_FR18" tableColumnId="39"/>
      <queryTableField id="40" name="CL_GL_ACCT_TO18" tableColumnId="40"/>
      <queryTableField id="41" name="CL_GL_ACCT_FR19" tableColumnId="41"/>
      <queryTableField id="42" name="CL_GL_ACCT_TO19" tableColumnId="42"/>
      <queryTableField id="43" name="CL_GL_ACCT_FR20" tableColumnId="43"/>
      <queryTableField id="44" name="CL_GL_ACCT_TO20" tableColumnId="44"/>
      <queryTableField id="45" name="CL_GL_ACCT_FR21" tableColumnId="45"/>
      <queryTableField id="46" name="CL_GL_ACCT_TO21" tableColumnId="46"/>
      <queryTableField id="47" name="CL_GL_ACCT_FR22" tableColumnId="47"/>
      <queryTableField id="48" name="CL_GL_ACCT_TO22" tableColumnId="48"/>
      <queryTableField id="49" name="CL_GL_ACCT_FR23" tableColumnId="49"/>
      <queryTableField id="50" name="CL_GL_ACCT_TO23" tableColumnId="50"/>
      <queryTableField id="51" name="CL_GL_ACCT_FR24" tableColumnId="51"/>
      <queryTableField id="52" name="CL_GL_ACCT_TO24" tableColumnId="52"/>
      <queryTableField id="53" name="CL_GL_ACCT_FR25" tableColumnId="53"/>
      <queryTableField id="54" name="CL_GL_ACCT_TO25" tableColumnId="54"/>
      <queryTableField id="55" name="CL_GL_ACCT_FR26" tableColumnId="55"/>
      <queryTableField id="56" name="CL_GL_ACCT_TO26" tableColumnId="56"/>
      <queryTableField id="57" name="CL_GL_ACCT_FR27" tableColumnId="57"/>
      <queryTableField id="58" name="CL_GL_ACCT_TO27" tableColumnId="58"/>
      <queryTableField id="59" name="CL_GL_ACCT_FR28" tableColumnId="59"/>
      <queryTableField id="60" name="CL_GL_ACCT_TO28" tableColumnId="60"/>
      <queryTableField id="61" name="CL_GL_ACCT_FR29" tableColumnId="61"/>
      <queryTableField id="62" name="CL_GL_ACCT_TO29" tableColumnId="62"/>
      <queryTableField id="63" name="CL_GL_ACCT_FR30" tableColumnId="63"/>
      <queryTableField id="64" name="CL_GL_ACCT_TO30" tableColumnId="64"/>
      <queryTableField id="65" name="CL_GL_ACCT_FR31" tableColumnId="65"/>
      <queryTableField id="66" name="CL_GL_ACCT_TO31" tableColumnId="66"/>
      <queryTableField id="67" name="CL_GL_ACCT_FR32" tableColumnId="67"/>
      <queryTableField id="68" name="CL_GL_ACCT_TO32" tableColumnId="68"/>
      <queryTableField id="69" name="CL_GL_ACCT_FR33" tableColumnId="69"/>
      <queryTableField id="70" name="CL_GL_ACCT_TO33" tableColumnId="70"/>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Query_from_MF_DSNP_1" adjustColumnWidth="0" connectionId="1" xr16:uid="{ACE4CBAF-75BA-4508-9CEB-B5AC6EBBAFBE}" autoFormatId="16" applyNumberFormats="0" applyBorderFormats="0" applyFontFormats="0" applyPatternFormats="0" applyAlignmentFormats="0" applyWidthHeightFormats="0">
  <queryTableRefresh nextId="142">
    <queryTableFields count="48">
      <queryTableField id="1" name="CL_TRANS_CODE" tableColumnId="1"/>
      <queryTableField id="2" name="CL_TC_TITLE" tableColumnId="2"/>
      <queryTableField id="3" name="CL_STATUS_CODE" tableColumnId="3"/>
      <queryTableField id="73" name="CL_INC_EXC_IND1" tableColumnId="73"/>
      <queryTableField id="74" name="CL_CMP_OBJ_FR1" tableColumnId="74"/>
      <queryTableField id="75" name="CL_CMP_OBJ_TO1" tableColumnId="75"/>
      <queryTableField id="76" name="CL_CMP_OBJ_FR2" tableColumnId="76"/>
      <queryTableField id="77" name="CL_CMP_OBJ_TO2" tableColumnId="77"/>
      <queryTableField id="78" name="CL_CMP_OBJ_FR3" tableColumnId="78"/>
      <queryTableField id="79" name="CL_CMP_OBJ_TO3" tableColumnId="79"/>
      <queryTableField id="80" name="CL_CMP_OBJ_FR4" tableColumnId="80"/>
      <queryTableField id="81" name="CL_CMP_OBJ_TO4" tableColumnId="81"/>
      <queryTableField id="82" name="CL_CMP_OBJ_FR5" tableColumnId="82"/>
      <queryTableField id="83" name="CL_CMP_OBJ_TO5" tableColumnId="83"/>
      <queryTableField id="84" name="CL_CMP_OBJ_FR6" tableColumnId="84"/>
      <queryTableField id="85" name="CL_CMP_OBJ_TO6" tableColumnId="85"/>
      <queryTableField id="86" name="CL_CMP_OBJ_FR7" tableColumnId="86"/>
      <queryTableField id="87" name="CL_CMP_OBJ_TO7" tableColumnId="87"/>
      <queryTableField id="88" name="CL_CMP_OBJ_FR8" tableColumnId="88"/>
      <queryTableField id="89" name="CL_CMP_OBJ_TO8" tableColumnId="89"/>
      <queryTableField id="90" name="CL_CMP_OBJ_FR9" tableColumnId="90"/>
      <queryTableField id="91" name="CL_CMP_OBJ_TO9" tableColumnId="91"/>
      <queryTableField id="92" name="CL_CMP_OBJ_FR10" tableColumnId="92"/>
      <queryTableField id="93" name="CL_CMP_OBJ_TO10" tableColumnId="93"/>
      <queryTableField id="94" name="CL_CMP_OBJ_FR11" tableColumnId="94"/>
      <queryTableField id="95" name="CL_CMP_OBJ_TO11" tableColumnId="95"/>
      <queryTableField id="97" name="CL_CMP_OBJ_FR12" tableColumnId="97"/>
      <queryTableField id="98" name="CL_CMP_OBJ_TO12" tableColumnId="98"/>
      <queryTableField id="99" name="CL_CMP_OBJ_FR13" tableColumnId="99"/>
      <queryTableField id="100" name="CL_CMP_OBJ_TO13" tableColumnId="100"/>
      <queryTableField id="101" name="CL_CMP_OBJ_FR14" tableColumnId="101"/>
      <queryTableField id="102" name="CL_CMP_OBJ_TO14" tableColumnId="102"/>
      <queryTableField id="103" name="CL_CMP_OBJ_FR15" tableColumnId="103"/>
      <queryTableField id="104" name="CL_CMP_OBJ_TO15" tableColumnId="104"/>
      <queryTableField id="105" name="CL_CMP_OBJ_FR16" tableColumnId="105"/>
      <queryTableField id="106" name="CL_CMP_OBJ_TO16" tableColumnId="106"/>
      <queryTableField id="107" name="CL_CMP_OBJ_FR17" tableColumnId="107"/>
      <queryTableField id="108" name="CL_CMP_OBJ_TO17" tableColumnId="108"/>
      <queryTableField id="109" name="CL_CMP_OBJ_FR18" tableColumnId="109"/>
      <queryTableField id="110" name="CL_CMP_OBJ_TO18" tableColumnId="110"/>
      <queryTableField id="111" name="CL_CMP_OBJ_FR19" tableColumnId="111"/>
      <queryTableField id="112" name="CL_CMP_OBJ_TO19" tableColumnId="112"/>
      <queryTableField id="113" name="CL_CMP_OBJ_FR20" tableColumnId="113"/>
      <queryTableField id="114" name="CL_CMP_OBJ_TO20" tableColumnId="114"/>
      <queryTableField id="115" name="CL_CMP_OBJ_FR21" tableColumnId="115"/>
      <queryTableField id="116" name="CL_CMP_OBJ_TO21" tableColumnId="116"/>
      <queryTableField id="117" name="CL_CMP_OBJ_FR22" tableColumnId="117"/>
      <queryTableField id="118" name="CL_CMP_OBJ_TO22" tableColumnId="118"/>
    </queryTableFields>
    <queryTableDeletedFields count="67">
      <deletedField name="CL_GL_INC_EXC_IND1"/>
      <deletedField name="CL_GL_ACCT_FR1"/>
      <deletedField name="CL_GL_ACCT_TO1"/>
      <deletedField name="CL_GL_ACCT_FR2"/>
      <deletedField name="CL_GL_ACCT_TO2"/>
      <deletedField name="CL_GL_ACCT_FR3"/>
      <deletedField name="CL_GL_ACCT_TO3"/>
      <deletedField name="CL_GL_ACCT_FR4"/>
      <deletedField name="CL_GL_ACCT_TO4"/>
      <deletedField name="CL_GL_ACCT_FR5"/>
      <deletedField name="CL_GL_ACCT_TO5"/>
      <deletedField name="CL_GL_ACCT_FR6"/>
      <deletedField name="CL_GL_ACCT_TO6"/>
      <deletedField name="CL_GL_ACCT_FR7"/>
      <deletedField name="CL_GL_ACCT_TO7"/>
      <deletedField name="CL_GL_ACCT_FR8"/>
      <deletedField name="CL_GL_ACCT_TO8"/>
      <deletedField name="CL_GL_ACCT_FR9"/>
      <deletedField name="CL_GL_ACCT_TO9"/>
      <deletedField name="CL_GL_ACCT_FR10"/>
      <deletedField name="CL_GL_ACCT_TO10"/>
      <deletedField name="CL_GL_ACCT_FR11"/>
      <deletedField name="CL_GL_ACCT_TO11"/>
      <deletedField name="CL_GL_ACCT_FR12"/>
      <deletedField name="CL_GL_ACCT_TO12"/>
      <deletedField name="CL_GL_ACCT_FR13"/>
      <deletedField name="CL_GL_ACCT_TO13"/>
      <deletedField name="CL_GL_ACCT_FR14"/>
      <deletedField name="CL_GL_ACCT_TO14"/>
      <deletedField name="CL_GL_ACCT_FR15"/>
      <deletedField name="CL_GL_ACCT_TO15"/>
      <deletedField name="CL_GL_ACCT_FR16"/>
      <deletedField name="CL_GL_ACCT_TO16"/>
      <deletedField name="CL_GL_ACCT_FR17"/>
      <deletedField name="CL_GL_ACCT_TO17"/>
      <deletedField name="CL_GL_ACCT_FR18"/>
      <deletedField name="CL_GL_ACCT_TO18"/>
      <deletedField name="CL_GL_ACCT_FR19"/>
      <deletedField name="CL_GL_ACCT_TO19"/>
      <deletedField name="CL_GL_ACCT_FR20"/>
      <deletedField name="CL_GL_ACCT_TO20"/>
      <deletedField name="CL_GL_ACCT_FR21"/>
      <deletedField name="CL_GL_ACCT_TO21"/>
      <deletedField name="CL_GL_ACCT_FR22"/>
      <deletedField name="CL_GL_ACCT_TO22"/>
      <deletedField name="CL_GL_ACCT_FR23"/>
      <deletedField name="CL_GL_ACCT_TO23"/>
      <deletedField name="CL_GL_ACCT_FR24"/>
      <deletedField name="CL_GL_ACCT_TO24"/>
      <deletedField name="CL_GL_ACCT_FR25"/>
      <deletedField name="CL_GL_ACCT_TO25"/>
      <deletedField name="CL_GL_ACCT_FR26"/>
      <deletedField name="CL_GL_ACCT_TO26"/>
      <deletedField name="CL_GL_ACCT_FR27"/>
      <deletedField name="CL_GL_ACCT_TO27"/>
      <deletedField name="CL_GL_ACCT_FR28"/>
      <deletedField name="CL_GL_ACCT_TO28"/>
      <deletedField name="CL_GL_ACCT_FR29"/>
      <deletedField name="CL_GL_ACCT_TO29"/>
      <deletedField name="CL_GL_ACCT_FR30"/>
      <deletedField name="CL_GL_ACCT_TO30"/>
      <deletedField name="CL_GL_ACCT_FR31"/>
      <deletedField name="CL_GL_ACCT_TO31"/>
      <deletedField name="CL_GL_ACCT_FR32"/>
      <deletedField name="CL_GL_ACCT_TO32"/>
      <deletedField name="CL_GL_ACCT_FR33"/>
      <deletedField name="CL_GL_ACCT_TO33"/>
    </queryTableDeleted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Query from MF_DSNP" adjustColumnWidth="0" connectionId="4" xr16:uid="{FEAB48B6-76F8-4319-9ECC-536A78E333D8}" autoFormatId="16" applyNumberFormats="0" applyBorderFormats="0" applyFontFormats="0" applyPatternFormats="0" applyAlignmentFormats="0" applyWidthHeightFormats="0">
  <queryTableRefresh nextId="170" unboundColumnsLeft="1" unboundColumnsRight="56">
    <queryTableFields count="169">
      <queryTableField id="169" dataBound="0" tableColumnId="169"/>
      <queryTableField id="1" name="CL_OPERATOR_CLASS" tableColumnId="1"/>
      <queryTableField id="2" name="CL_TITLE" tableColumnId="2"/>
      <queryTableField id="3" name="CL_STATUS_CODE" tableColumnId="3"/>
      <queryTableField id="4" name="CL_INCL_EXCL_IND" tableColumnId="4"/>
      <queryTableField id="5" name="CL_TRAN_CODE_1" tableColumnId="5"/>
      <queryTableField id="6" name="CL_CONNECTOR_1" tableColumnId="6"/>
      <queryTableField id="7" name="CL_TRAN_CODE_2" tableColumnId="7"/>
      <queryTableField id="8" name="CL_CONNECTOR_2" tableColumnId="8"/>
      <queryTableField id="9" name="CL_TRAN_CODE_3" tableColumnId="9"/>
      <queryTableField id="10" name="CL_CONNECTOR_3" tableColumnId="10"/>
      <queryTableField id="11" name="CL_TRAN_CODE_4" tableColumnId="11"/>
      <queryTableField id="12" name="CL_CONNECTOR_4" tableColumnId="12"/>
      <queryTableField id="13" name="CL_TRAN_CODE_5" tableColumnId="13"/>
      <queryTableField id="14" name="CL_CONNECTOR_5" tableColumnId="14"/>
      <queryTableField id="15" name="CL_TRAN_CODE_6" tableColumnId="15"/>
      <queryTableField id="16" name="CL_CONNECTOR_6" tableColumnId="16"/>
      <queryTableField id="17" name="CL_TRAN_CODE_7" tableColumnId="17"/>
      <queryTableField id="18" name="CL_CONNECTOR_7" tableColumnId="18"/>
      <queryTableField id="19" name="CL_TRAN_CODE_8" tableColumnId="19"/>
      <queryTableField id="20" name="CL_CONNECTOR_8" tableColumnId="20"/>
      <queryTableField id="21" name="CL_TRAN_CODE_9" tableColumnId="21"/>
      <queryTableField id="22" name="CL_CONNECTOR_9" tableColumnId="22"/>
      <queryTableField id="23" name="CL_TRAN_CODE_10" tableColumnId="23"/>
      <queryTableField id="24" name="CL_CONNECTOR_10" tableColumnId="24"/>
      <queryTableField id="25" name="CL_TRAN_CODE_11" tableColumnId="25"/>
      <queryTableField id="26" name="CL_CONNECTOR_11" tableColumnId="26"/>
      <queryTableField id="27" name="CL_TRAN_CODE_12" tableColumnId="27"/>
      <queryTableField id="28" name="CL_CONNECTOR_12" tableColumnId="28"/>
      <queryTableField id="29" name="CL_TRAN_CODE_13" tableColumnId="29"/>
      <queryTableField id="30" name="CL_CONNECTOR_13" tableColumnId="30"/>
      <queryTableField id="31" name="CL_TRAN_CODE_14" tableColumnId="31"/>
      <queryTableField id="32" name="CL_CONNECTOR_14" tableColumnId="32"/>
      <queryTableField id="33" name="CL_TRAN_CODE_15" tableColumnId="33"/>
      <queryTableField id="34" name="CL_CONNECTOR_15" tableColumnId="34"/>
      <queryTableField id="35" name="CL_TRAN_CODE_16" tableColumnId="35"/>
      <queryTableField id="36" name="CL_CONNECTOR_16" tableColumnId="36"/>
      <queryTableField id="37" name="CL_TRAN_CODE_17" tableColumnId="37"/>
      <queryTableField id="38" name="CL_CONNECTOR_17" tableColumnId="38"/>
      <queryTableField id="39" name="CL_TRAN_CODE_18" tableColumnId="39"/>
      <queryTableField id="40" name="CL_CONNECTOR_18" tableColumnId="40"/>
      <queryTableField id="41" name="CL_TRAN_CODE_19" tableColumnId="41"/>
      <queryTableField id="42" name="CL_CONNECTOR_19" tableColumnId="42"/>
      <queryTableField id="43" name="CL_TRAN_CODE_20" tableColumnId="43"/>
      <queryTableField id="44" name="CL_CONNECTOR_20" tableColumnId="44"/>
      <queryTableField id="45" name="CL_TRAN_CODE_21" tableColumnId="45"/>
      <queryTableField id="46" name="CL_CONNECTOR_21" tableColumnId="46"/>
      <queryTableField id="47" name="CL_TRAN_CODE_22" tableColumnId="47"/>
      <queryTableField id="48" name="CL_CONNECTOR_22" tableColumnId="48"/>
      <queryTableField id="49" name="CL_TRAN_CODE_23" tableColumnId="49"/>
      <queryTableField id="50" name="CL_CONNECTOR_23" tableColumnId="50"/>
      <queryTableField id="51" name="CL_TRAN_CODE_24" tableColumnId="51"/>
      <queryTableField id="52" name="CL_CONNECTOR_24" tableColumnId="52"/>
      <queryTableField id="53" name="CL_TRAN_CODE_25" tableColumnId="53"/>
      <queryTableField id="54" name="CL_CONNECTOR_25" tableColumnId="54"/>
      <queryTableField id="55" name="CL_TRAN_CODE_26" tableColumnId="55"/>
      <queryTableField id="56" name="CL_CONNECTOR_26" tableColumnId="56"/>
      <queryTableField id="57" name="CL_TRAN_CODE_27" tableColumnId="57"/>
      <queryTableField id="58" name="CL_CONNECTOR_27" tableColumnId="58"/>
      <queryTableField id="59" name="CL_TRAN_CODE_28" tableColumnId="59"/>
      <queryTableField id="60" name="CL_CONNECTOR_28" tableColumnId="60"/>
      <queryTableField id="61" name="CL_TRAN_CODE_29" tableColumnId="61"/>
      <queryTableField id="62" name="CL_CONNECTOR_29" tableColumnId="62"/>
      <queryTableField id="63" name="CL_TRAN_CODE_30" tableColumnId="63"/>
      <queryTableField id="64" name="CL_CONNECTOR_30" tableColumnId="64"/>
      <queryTableField id="65" name="CL_TRAN_CODE_31" tableColumnId="65"/>
      <queryTableField id="66" name="CL_CONNECTOR_31" tableColumnId="66"/>
      <queryTableField id="67" name="CL_TRAN_CODE_32" tableColumnId="67"/>
      <queryTableField id="68" name="CL_CONNECTOR_32" tableColumnId="68"/>
      <queryTableField id="69" name="CL_TRAN_CODE_33" tableColumnId="69"/>
      <queryTableField id="70" name="CL_CONNECTOR_33" tableColumnId="70"/>
      <queryTableField id="71" name="CL_TRAN_CODE_34" tableColumnId="71"/>
      <queryTableField id="72" name="CL_CONNECTOR_34" tableColumnId="72"/>
      <queryTableField id="73" name="CL_TRAN_CODE_35" tableColumnId="73"/>
      <queryTableField id="74" name="CL_CONNECTOR_35" tableColumnId="74"/>
      <queryTableField id="75" name="CL_TRAN_CODE_36" tableColumnId="75"/>
      <queryTableField id="76" name="CL_CONNECTOR_36" tableColumnId="76"/>
      <queryTableField id="77" name="CL_TRAN_CODE_37" tableColumnId="77"/>
      <queryTableField id="78" name="CL_CONNECTOR_37" tableColumnId="78"/>
      <queryTableField id="79" name="CL_TRAN_CODE_38" tableColumnId="79"/>
      <queryTableField id="80" name="CL_CONNECTOR_38" tableColumnId="80"/>
      <queryTableField id="81" name="CL_TRAN_CODE_39" tableColumnId="81"/>
      <queryTableField id="82" name="CL_CONNECTOR_39" tableColumnId="82"/>
      <queryTableField id="83" name="CL_TRAN_CODE_40" tableColumnId="83"/>
      <queryTableField id="84" name="CL_CONNECTOR_40" tableColumnId="84"/>
      <queryTableField id="85" name="CL_TRAN_CODE_41" tableColumnId="85"/>
      <queryTableField id="86" name="CL_CONNECTOR_41" tableColumnId="86"/>
      <queryTableField id="87" name="CL_TRAN_CODE_42" tableColumnId="87"/>
      <queryTableField id="88" name="CL_CONNECTOR_42" tableColumnId="88"/>
      <queryTableField id="89" name="CL_TRAN_CODE_43" tableColumnId="89"/>
      <queryTableField id="90" name="CL_CONNECTOR_43" tableColumnId="90"/>
      <queryTableField id="91" name="CL_TRAN_CODE_44" tableColumnId="91"/>
      <queryTableField id="92" name="CL_CONNECTOR_44" tableColumnId="92"/>
      <queryTableField id="93" name="CL_TRAN_CODE_45" tableColumnId="93"/>
      <queryTableField id="94" name="CL_CONNECTOR_45" tableColumnId="94"/>
      <queryTableField id="95" name="CL_TRAN_CODE_46" tableColumnId="95"/>
      <queryTableField id="96" name="CL_CONNECTOR_46" tableColumnId="96"/>
      <queryTableField id="97" name="CL_TRAN_CODE_47" tableColumnId="97"/>
      <queryTableField id="98" name="CL_CONNECTOR_47" tableColumnId="98"/>
      <queryTableField id="99" name="CL_TRAN_CODE_48" tableColumnId="99"/>
      <queryTableField id="100" name="CL_CONNECTOR_48" tableColumnId="100"/>
      <queryTableField id="101" name="CL_TRAN_CODE_49" tableColumnId="101"/>
      <queryTableField id="102" name="CL_CONNECTOR_49" tableColumnId="102"/>
      <queryTableField id="103" name="CL_TRAN_CODE_50" tableColumnId="103"/>
      <queryTableField id="104" name="CL_CONNECTOR_50" tableColumnId="104"/>
      <queryTableField id="105" name="CL_TRAN_CODE_51" tableColumnId="105"/>
      <queryTableField id="106" name="CL_CONNECTOR_51" tableColumnId="106"/>
      <queryTableField id="107" name="CL_TRAN_CODE_52" tableColumnId="107"/>
      <queryTableField id="108" name="CL_CONNECTOR_52" tableColumnId="108"/>
      <queryTableField id="109" name="CL_TRAN_CODE_53" tableColumnId="109"/>
      <queryTableField id="110" name="CL_CONNECTOR_53" tableColumnId="110"/>
      <queryTableField id="111" name="CL_TRAN_CODE_54" tableColumnId="111"/>
      <queryTableField id="112" name="CL_CONNECTOR_54" tableColumnId="112"/>
      <queryTableField id="168" dataBound="0" tableColumnId="168"/>
      <queryTableField id="113" dataBound="0" tableColumnId="113"/>
      <queryTableField id="114" dataBound="0" tableColumnId="114"/>
      <queryTableField id="115" dataBound="0" tableColumnId="115"/>
      <queryTableField id="116" dataBound="0" tableColumnId="116"/>
      <queryTableField id="117" dataBound="0" tableColumnId="117"/>
      <queryTableField id="118" dataBound="0" tableColumnId="118"/>
      <queryTableField id="119" dataBound="0" tableColumnId="119"/>
      <queryTableField id="120" dataBound="0" tableColumnId="120"/>
      <queryTableField id="121" dataBound="0" tableColumnId="121"/>
      <queryTableField id="122" dataBound="0" tableColumnId="122"/>
      <queryTableField id="123" dataBound="0" tableColumnId="123"/>
      <queryTableField id="124" dataBound="0" tableColumnId="124"/>
      <queryTableField id="125" dataBound="0" tableColumnId="125"/>
      <queryTableField id="126" dataBound="0" tableColumnId="126"/>
      <queryTableField id="127" dataBound="0" tableColumnId="127"/>
      <queryTableField id="128" dataBound="0" tableColumnId="128"/>
      <queryTableField id="129" dataBound="0" tableColumnId="129"/>
      <queryTableField id="130" dataBound="0" tableColumnId="130"/>
      <queryTableField id="131" dataBound="0" tableColumnId="131"/>
      <queryTableField id="132" dataBound="0" tableColumnId="132"/>
      <queryTableField id="133" dataBound="0" tableColumnId="133"/>
      <queryTableField id="134" dataBound="0" tableColumnId="134"/>
      <queryTableField id="135" dataBound="0" tableColumnId="135"/>
      <queryTableField id="136" dataBound="0" tableColumnId="136"/>
      <queryTableField id="137" dataBound="0" tableColumnId="137"/>
      <queryTableField id="138" dataBound="0" tableColumnId="138"/>
      <queryTableField id="139" dataBound="0" tableColumnId="139"/>
      <queryTableField id="140" dataBound="0" tableColumnId="140"/>
      <queryTableField id="141" dataBound="0" tableColumnId="141"/>
      <queryTableField id="142" dataBound="0" tableColumnId="142"/>
      <queryTableField id="143" dataBound="0" tableColumnId="143"/>
      <queryTableField id="144" dataBound="0" tableColumnId="144"/>
      <queryTableField id="145" dataBound="0" tableColumnId="145"/>
      <queryTableField id="146" dataBound="0" tableColumnId="146"/>
      <queryTableField id="147" dataBound="0" tableColumnId="147"/>
      <queryTableField id="148" dataBound="0" tableColumnId="148"/>
      <queryTableField id="149" dataBound="0" tableColumnId="149"/>
      <queryTableField id="150" dataBound="0" tableColumnId="150"/>
      <queryTableField id="151" dataBound="0" tableColumnId="151"/>
      <queryTableField id="152" dataBound="0" tableColumnId="152"/>
      <queryTableField id="153" dataBound="0" tableColumnId="153"/>
      <queryTableField id="154" dataBound="0" tableColumnId="154"/>
      <queryTableField id="155" dataBound="0" tableColumnId="155"/>
      <queryTableField id="156" dataBound="0" tableColumnId="156"/>
      <queryTableField id="157" dataBound="0" tableColumnId="157"/>
      <queryTableField id="158" dataBound="0" tableColumnId="158"/>
      <queryTableField id="159" dataBound="0" tableColumnId="159"/>
      <queryTableField id="160" dataBound="0" tableColumnId="160"/>
      <queryTableField id="161" dataBound="0" tableColumnId="161"/>
      <queryTableField id="162" dataBound="0" tableColumnId="162"/>
      <queryTableField id="163" dataBound="0" tableColumnId="163"/>
      <queryTableField id="164" dataBound="0" tableColumnId="164"/>
      <queryTableField id="165" dataBound="0" tableColumnId="165"/>
      <queryTableField id="166" dataBound="0" tableColumnId="166"/>
      <queryTableField id="167" dataBound="0" tableColumnId="16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4ABBCA-24F9-464D-B876-AB36DB152259}" name="Table_Query_from_MF_DSNP62" displayName="Table_Query_from_MF_DSNP62" ref="A3:JV795" tableType="queryTable" totalsRowShown="0" headerRowDxfId="115">
  <autoFilter ref="A3:JV795" xr:uid="{424ABBCA-24F9-464D-B876-AB36DB152259}"/>
  <sortState xmlns:xlrd2="http://schemas.microsoft.com/office/spreadsheetml/2017/richdata2" ref="C4:IC795">
    <sortCondition ref="C3:C795"/>
  </sortState>
  <tableColumns count="282">
    <tableColumn id="1" xr3:uid="{31F371DC-9F27-422F-9C04-881E4B69E54F}" uniqueName="1" name="GL Allowed?_x000a_" queryTableFieldId="282"/>
    <tableColumn id="2" xr3:uid="{271FFE80-199C-48FF-A4D1-59E145A57701}" uniqueName="2" name="Cobj Allowed?_x000a_" queryTableFieldId="281"/>
    <tableColumn id="3" xr3:uid="{61E5A70A-F917-41D9-8984-EA4A598B8AF1}" uniqueName="3" name="CL_TRANS_CODE" queryTableFieldId="1"/>
    <tableColumn id="4" xr3:uid="{9DE039C9-178C-4D29-9515-B0C33788DEAC}" uniqueName="4" name="CL_TC_TITLE" queryTableFieldId="2"/>
    <tableColumn id="5" xr3:uid="{AE5EAA1D-314E-42CE-9370-59DF3B145F89}" uniqueName="5" name="CL_STATUS_CODE" queryTableFieldId="3"/>
    <tableColumn id="6" xr3:uid="{6A263BB1-ECAB-459C-9838-516E16EDCBAB}" uniqueName="6" name="CL_GLACCT_DR1" queryTableFieldId="4"/>
    <tableColumn id="7" xr3:uid="{600588E9-1298-48C8-8F16-8587541739D6}" uniqueName="7" name="CL_GLACCT_CR1" queryTableFieldId="5"/>
    <tableColumn id="8" xr3:uid="{CE752AE1-2365-4E57-BFD4-C1733CEC247B}" uniqueName="8" name="CL_GLACCT_DR2" queryTableFieldId="6"/>
    <tableColumn id="9" xr3:uid="{D1A5E418-E69C-4E68-BB8C-7E1AC0358BCA}" uniqueName="9" name="CL_GLACCT_CR2" queryTableFieldId="7"/>
    <tableColumn id="10" xr3:uid="{EE6296D5-6A8C-4A33-9302-1B82620604A1}" uniqueName="10" name="CL_GLACCT_DR3" queryTableFieldId="8"/>
    <tableColumn id="11" xr3:uid="{0A4CF708-0DF8-40C2-AEFF-6BCD78D9A3ED}" uniqueName="11" name="CL_GLACCT_CR3" queryTableFieldId="9"/>
    <tableColumn id="12" xr3:uid="{105FFECF-D42F-4572-95A7-D993D763030D}" uniqueName="12" name="CL_GLACCT_DR4" queryTableFieldId="10"/>
    <tableColumn id="13" xr3:uid="{DA4EAE05-EFC7-4751-966A-E3905ABCB02B}" uniqueName="13" name="CL_GLACCT_CR4" queryTableFieldId="11"/>
    <tableColumn id="14" xr3:uid="{8BF44A6A-DC23-4500-BDDC-A86BE1BFA25A}" uniqueName="14" name="CL_DOC_DATE_IND" queryTableFieldId="12"/>
    <tableColumn id="15" xr3:uid="{ADA9AA2F-4E55-405B-B023-9C4F65673FED}" uniqueName="15" name="CL_DUE_DATE_IND" queryTableFieldId="13"/>
    <tableColumn id="16" xr3:uid="{CEF62248-4678-4DFA-BC25-AFE853A61BBB}" uniqueName="16" name="CL_SERV_DATE_IND" queryTableFieldId="14"/>
    <tableColumn id="17" xr3:uid="{5F29FA95-E92F-4E8A-84B9-4EF1B7E79C8C}" uniqueName="17" name="CL_DOCNO_IND" queryTableFieldId="15"/>
    <tableColumn id="18" xr3:uid="{5D12B1A8-B89F-45E1-A532-6B79E202D24C}" uniqueName="18" name="CL_REFDOCNO_IND" queryTableFieldId="16"/>
    <tableColumn id="19" xr3:uid="{607F47B2-7A41-4D2F-8FD4-70261D2686B4}" uniqueName="19" name="CL_MODIFIER_IND" queryTableFieldId="17"/>
    <tableColumn id="20" xr3:uid="{3CC014B3-E8C0-45D7-B5D0-D81B1E18072C}" uniqueName="20" name="CL_SEC_DEPT_IND" queryTableFieldId="18"/>
    <tableColumn id="21" xr3:uid="{8B4F0086-AD44-4C23-8DCF-0A0CA9745C70}" uniqueName="21" name="CL_INDEX_IND" queryTableFieldId="19"/>
    <tableColumn id="22" xr3:uid="{80A65C96-D910-4AC9-A005-1C22235CB127}" uniqueName="22" name="CL_PCA_NUMBER_IND" queryTableFieldId="20"/>
    <tableColumn id="23" xr3:uid="{479E1414-0C20-478A-AED4-125D1E7F5335}" uniqueName="23" name="CL_EXPEND_SOBJ_IND" queryTableFieldId="21"/>
    <tableColumn id="24" xr3:uid="{917F8331-470D-471D-B8FE-3F80C6D8F2BC}" uniqueName="24" name="CL_EXPEND_DET_IND" queryTableFieldId="22"/>
    <tableColumn id="25" xr3:uid="{B13B559E-D099-4A3D-BC36-CBB016CFE3AB}" uniqueName="25" name="CL_REVERSE_IND" queryTableFieldId="23"/>
    <tableColumn id="26" xr3:uid="{0179A19D-3C35-4C47-B3FF-6C06B54BDD16}" uniqueName="26" name="CL_PMT_DST_TYP_IND" queryTableFieldId="24"/>
    <tableColumn id="27" xr3:uid="{B51B1C2B-12D7-497F-86F2-D17610C664E2}" uniqueName="27" name="CL_IRS_IND" queryTableFieldId="25"/>
    <tableColumn id="28" xr3:uid="{45EC59DF-DCEE-47FE-AFB8-DFA3188A0981}" uniqueName="28" name="CL_WARNO_IND" queryTableFieldId="26"/>
    <tableColumn id="29" xr3:uid="{5372A12B-2A32-467F-AF06-DDADD1759AF4}" uniqueName="29" name="CL_INVOICE_NO_IND" queryTableFieldId="27"/>
    <tableColumn id="30" xr3:uid="{08E05935-4022-45EF-929D-E6614CCC462C}" uniqueName="30" name="CL_VN_NO_IND" queryTableFieldId="28"/>
    <tableColumn id="31" xr3:uid="{E8D09427-5D6F-49FE-A217-9837418F7AD8}" uniqueName="31" name="CL_VN_NAME_IND" queryTableFieldId="29"/>
    <tableColumn id="32" xr3:uid="{F4894716-0F7C-4619-A709-003632F8E0E3}" uniqueName="32" name="CL_VN_ADDRESS_IND" queryTableFieldId="30"/>
    <tableColumn id="33" xr3:uid="{144B74F6-5FC1-4D15-9C50-229E028BD3F9}" uniqueName="33" name="CL_DISB_METH_IND" queryTableFieldId="31"/>
    <tableColumn id="34" xr3:uid="{A29300B9-6084-49EB-8D28-6F887AE2ACEF}" uniqueName="34" name="CL_BUDGET_UNIT_IND" queryTableFieldId="32"/>
    <tableColumn id="35" xr3:uid="{42E8964C-59C1-4754-A25E-297C95C8EAA0}" uniqueName="35" name="CL_FUND_DETAIL_IND" queryTableFieldId="33"/>
    <tableColumn id="36" xr3:uid="{8AA7853F-2745-4F58-9C01-C5E2BAF2F250}" uniqueName="36" name="CL_GLACCT_NO_IND" queryTableFieldId="34"/>
    <tableColumn id="37" xr3:uid="{CC387C61-DA00-4C75-A2AF-B3FF61F707B6}" uniqueName="37" name="CL_SUBSIDIARY_IND" queryTableFieldId="35"/>
    <tableColumn id="38" xr3:uid="{937E62CF-3CD9-435A-A70B-F69E30264B01}" uniqueName="38" name="CL_GRANT_NO_IND" queryTableFieldId="36"/>
    <tableColumn id="39" xr3:uid="{58ACD59B-EB92-4829-9BC3-B6FAAA4130C8}" uniqueName="39" name="CL_SUB_GRANTEE_IND" queryTableFieldId="37"/>
    <tableColumn id="40" xr3:uid="{539CA3A0-2B4E-4D2F-8CCA-FE16336DB82D}" uniqueName="40" name="CL_PROJ_NUMBER_IND" queryTableFieldId="38"/>
    <tableColumn id="41" xr3:uid="{C0F1586E-107D-4B8C-8595-A655C2C488BF}" uniqueName="41" name="CL_MULTICODE_IND" queryTableFieldId="39"/>
    <tableColumn id="42" xr3:uid="{F7672CB3-C332-49E2-B54B-6E9721133779}" uniqueName="42" name="CL_G38_TRFS_IND" queryTableFieldId="40"/>
    <tableColumn id="43" xr3:uid="{7F964B65-1E2B-4242-B96E-B3BB9877BE54}" uniqueName="43" name="CL_POSTINGSEQ_IND" queryTableFieldId="41"/>
    <tableColumn id="44" xr3:uid="{BEAFADBF-A28C-4A8F-BB0C-5DBB299D1B0B}" uniqueName="44" name="CL_REGISTER_IND" queryTableFieldId="42"/>
    <tableColumn id="45" xr3:uid="{2E0DF5D3-E467-44BC-BF72-539A0804EDAE}" uniqueName="45" name="CL_WW_IND" queryTableFieldId="43"/>
    <tableColumn id="46" xr3:uid="{1AA5F166-D8C9-48F3-9762-97C8295479AE}" uniqueName="46" name="CL_D_I_TRANS_IND" queryTableFieldId="44"/>
    <tableColumn id="47" xr3:uid="{89449785-B570-4555-AF15-95DA6B7E02C1}" uniqueName="47" name="CL_WAR_CNCL_TC" queryTableFieldId="45"/>
    <tableColumn id="48" xr3:uid="{E84EA788-1015-4FF8-9368-A6AABCAB5586}" uniqueName="48" name="CL_FUTURE_YEAR" queryTableFieldId="46"/>
    <tableColumn id="49" xr3:uid="{8ACFBD2D-3B41-4485-8B4E-FD915EAEE1AF}" uniqueName="49" name="CL_GEN_TC" queryTableFieldId="47"/>
    <tableColumn id="50" xr3:uid="{4C7B8773-A02A-4E9C-BBE6-F5406892F3E3}" uniqueName="50" name="CL_GEN_TC_DOC_TYPE" queryTableFieldId="48"/>
    <tableColumn id="51" xr3:uid="{026701C9-89A0-43C8-9F6F-24F64EB12F15}" uniqueName="51" name="CL_GEN_ACCR_TC" queryTableFieldId="49"/>
    <tableColumn id="52" xr3:uid="{C5AA9EF0-1111-41D8-9B87-5203FD94C522}" uniqueName="52" name="CL_IFACE_IND1" queryTableFieldId="50"/>
    <tableColumn id="53" xr3:uid="{224E7528-0D7C-4F77-BFFE-FE0A0AD8F182}" uniqueName="53" name="CL_IFACE_IND2" queryTableFieldId="51"/>
    <tableColumn id="54" xr3:uid="{4A17091C-1F39-4410-BFDC-9267D523DF9A}" uniqueName="54" name="CL_PMT_LIQ_TC" queryTableFieldId="52"/>
    <tableColumn id="55" xr3:uid="{3E5681E2-BB30-41C1-9EC0-B0CF455F4243}" uniqueName="55" name="CL_PMT_RED_TC" queryTableFieldId="53"/>
    <tableColumn id="56" xr3:uid="{268E9DE3-FB61-4A4F-96B9-D1E53C26B3A4}" uniqueName="56" name="CL_CUM_POST_IND" queryTableFieldId="54"/>
    <tableColumn id="57" xr3:uid="{50BB959D-A685-422C-842A-603C88BB8AE9}" uniqueName="57" name="CL_BAL_TRANS_CODE" queryTableFieldId="55"/>
    <tableColumn id="58" xr3:uid="{F45E6892-A93B-4EB7-8591-4C610140E7CF}" uniqueName="58" name="CL_DOC_SIGN" queryTableFieldId="56"/>
    <tableColumn id="59" xr3:uid="{CDDF65A6-2497-4265-8878-9CA2A7DC6EAF}" uniqueName="59" name="CL_DF_ADD_SUB_IND1" queryTableFieldId="57"/>
    <tableColumn id="60" xr3:uid="{4A857C77-4F8B-45FC-8C59-65E8E48244FD}" uniqueName="60" name="CL_DF_BAL_TYPE1" queryTableFieldId="58"/>
    <tableColumn id="61" xr3:uid="{F20E2A89-F012-447A-8560-C742ED9378FB}" uniqueName="61" name="CL_DF_MATCH_IND1" queryTableFieldId="59"/>
    <tableColumn id="62" xr3:uid="{9434C4F7-EA5F-4056-B8C0-D22B9844110B}" uniqueName="62" name="CL_DF_GLACCT_IND1" queryTableFieldId="60"/>
    <tableColumn id="63" xr3:uid="{1D757DF7-E8DC-4727-8CC9-DE3110B5B717}" uniqueName="63" name="CL_DF_POSTDOC_IND1" queryTableFieldId="61"/>
    <tableColumn id="64" xr3:uid="{36BA003F-286A-4800-B9FB-534A111B6934}" uniqueName="64" name="CL_DF_ADD_SUB_IND2" queryTableFieldId="62"/>
    <tableColumn id="65" xr3:uid="{53A7AFAE-A5E1-494B-9054-551A858115A0}" uniqueName="65" name="CL_DF_BAL_TYPE2" queryTableFieldId="63"/>
    <tableColumn id="66" xr3:uid="{E94C8201-8344-4383-808D-9C421F052823}" uniqueName="66" name="CL_DF_MATCH_IND2" queryTableFieldId="64"/>
    <tableColumn id="67" xr3:uid="{E904A061-5782-4658-8FA8-5B1B2970B795}" uniqueName="67" name="CL_DF_GLACCT_IND2" queryTableFieldId="65"/>
    <tableColumn id="68" xr3:uid="{5CB5482E-B18C-429A-AF14-42918D48ADC8}" uniqueName="68" name="CL_DF_POSTDOC_IND2" queryTableFieldId="66"/>
    <tableColumn id="69" xr3:uid="{20B03578-BFEB-405B-860A-C88B5F206691}" uniqueName="69" name="CL_AP_ADD_SUB_IND1" queryTableFieldId="67"/>
    <tableColumn id="70" xr3:uid="{2A2F117D-6163-49C1-A203-3240C620ACF2}" uniqueName="70" name="CL_AP_BAL_TYPE1" queryTableFieldId="68"/>
    <tableColumn id="71" xr3:uid="{5A34C10F-F61B-4C85-85D1-D97423F40327}" uniqueName="71" name="CL_AP_MATCH_IND1" queryTableFieldId="69"/>
    <tableColumn id="72" xr3:uid="{45B26066-EA3C-4E4D-84F3-80404B934B76}" uniqueName="72" name="CL_AP_ADD_SUB_IND2" queryTableFieldId="70"/>
    <tableColumn id="73" xr3:uid="{37B471BF-0E36-4210-AF89-D88A05F13FB5}" uniqueName="73" name="CL_AP_BAL_TYPE2" queryTableFieldId="71"/>
    <tableColumn id="74" xr3:uid="{EF2CDDE8-D7FE-42C3-B5AB-6C46F0D13DA5}" uniqueName="74" name="CL_AP_MATCH_IND2" queryTableFieldId="72"/>
    <tableColumn id="75" xr3:uid="{BF7427AE-A28C-47AC-892C-BB141B774032}" uniqueName="75" name="CL_AL_ADD_SUB_IND1" queryTableFieldId="73"/>
    <tableColumn id="76" xr3:uid="{7D28ED4E-AC86-46FD-8DFB-7E7A8898DC23}" uniqueName="76" name="CL_AL_BAL_TYPE1" queryTableFieldId="74"/>
    <tableColumn id="77" xr3:uid="{F198F1A2-FD06-4FC2-9A71-F27F2D48BB47}" uniqueName="77" name="CL_AL_MATCH_IND1" queryTableFieldId="75"/>
    <tableColumn id="78" xr3:uid="{EF096A59-548E-4B1C-9DA3-8C7590E9E0E5}" uniqueName="78" name="CL_AL_ADD_SUB_IND2" queryTableFieldId="76"/>
    <tableColumn id="79" xr3:uid="{DBD558B6-B33C-4F7C-BAD4-E0D7A8212FEE}" uniqueName="79" name="CL_AL_BAL_TYPE2" queryTableFieldId="77"/>
    <tableColumn id="80" xr3:uid="{FE4DC3C9-CC54-4CCA-B40B-501E67FF512C}" uniqueName="80" name="CL_AL_MATCH_IND2" queryTableFieldId="78"/>
    <tableColumn id="81" xr3:uid="{88CB9C7A-C191-4949-A0F4-AB8DAD4983E0}" uniqueName="81" name="CL_CC_ADD_SUB_IND1" queryTableFieldId="79"/>
    <tableColumn id="82" xr3:uid="{E0073C2A-26F2-42F2-9517-DA01041D532F}" uniqueName="82" name="CL_CC_BAL_TYPE1" queryTableFieldId="80"/>
    <tableColumn id="83" xr3:uid="{4F6224CE-C2A6-4859-86C9-1C5EACFB4F02}" uniqueName="83" name="CL_CC_MATCH_IND1" queryTableFieldId="81"/>
    <tableColumn id="84" xr3:uid="{B9BFE70E-FDB7-4492-9627-E2DDEBD6001B}" uniqueName="84" name="CL_CC_ADD_SUB_IND2" queryTableFieldId="82"/>
    <tableColumn id="85" xr3:uid="{F8DADB0C-CD75-4F10-9A02-04B9423B8A14}" uniqueName="85" name="CL_CC_BAL_TYPE2" queryTableFieldId="83"/>
    <tableColumn id="86" xr3:uid="{1B409BFA-7C17-4751-B6AC-F2A735111E8B}" uniqueName="86" name="CL_CC_MATCH_IND2" queryTableFieldId="84"/>
    <tableColumn id="87" xr3:uid="{33FF2AD9-6464-4FBC-A381-B01471FD0124}" uniqueName="87" name="CL_GP_ADD_SUB_IND1" queryTableFieldId="85"/>
    <tableColumn id="88" xr3:uid="{F37B1DEE-6496-4BA5-BA0F-DCE93D4329E0}" uniqueName="88" name="CL_GP_BAL_TYPE1" queryTableFieldId="86"/>
    <tableColumn id="89" xr3:uid="{9A62025C-6FDD-4DD4-9541-496DA63FEA04}" uniqueName="89" name="CL_GP_MATCH_IND1" queryTableFieldId="87"/>
    <tableColumn id="90" xr3:uid="{1CBF4CB7-7AA5-4EAA-BFA5-77130BAF8900}" uniqueName="90" name="CL_GP_ADD_SUB_IND2" queryTableFieldId="88"/>
    <tableColumn id="91" xr3:uid="{AC9F62F2-C895-4742-AA94-FFB20554CD62}" uniqueName="91" name="CL_GP_BAL_TYPE2" queryTableFieldId="89"/>
    <tableColumn id="92" xr3:uid="{CDA2D863-B3DA-403B-9B8F-6ABD756E9975}" uniqueName="92" name="CL_GP_MATCH_IND2" queryTableFieldId="90"/>
    <tableColumn id="93" xr3:uid="{1DE227C7-9798-4285-9403-BA37C9C1AD91}" uniqueName="93" name="CL_PJ_ADD_SUB_IND1" queryTableFieldId="91"/>
    <tableColumn id="94" xr3:uid="{FFE1678E-5833-4CF3-A051-30D8BD701B01}" uniqueName="94" name="CL_PJ_BAL_TYPE1" queryTableFieldId="92"/>
    <tableColumn id="95" xr3:uid="{861C8C87-B1C2-4B8E-9DA1-76EF969F3AB5}" uniqueName="95" name="CL_PJ_MATCH_IND1" queryTableFieldId="93"/>
    <tableColumn id="96" xr3:uid="{21226DB8-F80D-4161-A9E3-B95F674F2A5E}" uniqueName="96" name="CL_PJ_ADD_SUB_IND2" queryTableFieldId="94"/>
    <tableColumn id="97" xr3:uid="{7FE4B5C6-55DE-4F2B-A994-D037DB0DBF92}" uniqueName="97" name="CL_PJ_BAL_TYPE2" queryTableFieldId="95"/>
    <tableColumn id="98" xr3:uid="{A30FA49E-E2F5-4A97-856D-F75C9F77032F}" uniqueName="98" name="CL_PJ_MATCH_IND2" queryTableFieldId="96"/>
    <tableColumn id="99" xr3:uid="{0799C3FC-8011-42BC-85D0-D26D7786BA3B}" uniqueName="99" name="CL_SF_GL_ACCT_IND1" queryTableFieldId="97"/>
    <tableColumn id="100" xr3:uid="{6BD3ECD1-E2AE-4598-B123-866B1B666FD5}" uniqueName="100" name="CL_EFFECT_BEG_DATE" queryTableFieldId="98"/>
    <tableColumn id="101" xr3:uid="{6A22108B-0173-4B5D-925F-891E34F6B682}" uniqueName="101" name="CL_EFFECT_END_DATE" queryTableFieldId="99"/>
    <tableColumn id="102" xr3:uid="{885F8483-4F95-429E-9A66-68C7B443027D}" uniqueName="102" name="CL_LASTPROC_DATE" queryTableFieldId="100"/>
    <tableColumn id="103" xr3:uid="{8E31417D-82FA-4C15-A007-DA3F2E39B334}" uniqueName="103" name="CL_PO_TYPE_1" queryTableFieldId="101"/>
    <tableColumn id="104" xr3:uid="{8522340A-2FBE-4A72-9704-F2639C33FE88}" uniqueName="104" name="CL_PO_TYPE_2" queryTableFieldId="102"/>
    <tableColumn id="105" xr3:uid="{AFF3E0DC-4BA8-4D41-B0CB-6D1655440D51}" uniqueName="105" name="CL_PO_TYPE_3" queryTableFieldId="103"/>
    <tableColumn id="106" xr3:uid="{FB65BAC0-B5ED-4DCE-8574-749A95D5FD93}" uniqueName="106" name="CL_PO_TYPE_4" queryTableFieldId="104"/>
    <tableColumn id="107" xr3:uid="{3612BBD8-2B14-4AC4-8F6D-7511AA82ABE4}" uniqueName="107" name="CL_PO_TYPE_5" queryTableFieldId="105"/>
    <tableColumn id="108" xr3:uid="{29E40A82-3452-44F6-B301-8D07462F58C9}" uniqueName="108" name="CL_PO_TYPE_6" queryTableFieldId="106"/>
    <tableColumn id="109" xr3:uid="{F4FC5ADE-0CAA-43E1-84E9-198829004624}" uniqueName="109" name="CL_PO_TYPE_7" queryTableFieldId="107"/>
    <tableColumn id="110" xr3:uid="{2BB91ACC-0228-4676-B9EC-ECC36118B450}" uniqueName="110" name="CL_PO_TYPE_8" queryTableFieldId="108"/>
    <tableColumn id="111" xr3:uid="{641C6563-3348-479C-871C-C20F3E9FFF63}" uniqueName="111" name="CL_PO_TYPE_9" queryTableFieldId="109"/>
    <tableColumn id="112" xr3:uid="{F104B79A-69EA-4A0E-A640-86BCC499E3D9}" uniqueName="112" name="CL_PO_TYPE_10" queryTableFieldId="110"/>
    <tableColumn id="113" xr3:uid="{812D8632-53F1-4D67-8021-183EAC8C8ED8}" uniqueName="113" name="CL_BATCH_TYPE_1" queryTableFieldId="111"/>
    <tableColumn id="114" xr3:uid="{6725DBB5-2544-46BB-8AF8-97E77F97E871}" uniqueName="114" name="CL_BATCH_TYPE_2" queryTableFieldId="112"/>
    <tableColumn id="115" xr3:uid="{DE9ABD0F-BB74-4666-A031-5B2892DAC89B}" uniqueName="115" name="CL_BATCH_TYPE_3" queryTableFieldId="113"/>
    <tableColumn id="116" xr3:uid="{7835E5C2-4A3F-4F0E-8265-F079E501CEBA}" uniqueName="116" name="CL_BATCH_TYPE_4" queryTableFieldId="114"/>
    <tableColumn id="117" xr3:uid="{0B611917-5A26-40A3-9D54-EDCF0DF5A055}" uniqueName="117" name="CL_BATCH_TYPE_5" queryTableFieldId="115"/>
    <tableColumn id="118" xr3:uid="{2F903B0E-852E-4248-914A-75970A9694E6}" uniqueName="118" name="CL_BATCH_TYPE_6" queryTableFieldId="116"/>
    <tableColumn id="119" xr3:uid="{932F1523-F3AE-46AF-B616-0A99C6CBFCA4}" uniqueName="119" name="CL_BATCH_TYPE_7" queryTableFieldId="117"/>
    <tableColumn id="120" xr3:uid="{8A9123BD-FF31-41D8-AA4D-DC34AFA6827A}" uniqueName="120" name="CL_BATCH_TYPE_8" queryTableFieldId="118"/>
    <tableColumn id="121" xr3:uid="{CD340B8E-419F-48B8-B7D4-F7AA5F4745BF}" uniqueName="121" name="CL_BATCH_TYPE_9" queryTableFieldId="119"/>
    <tableColumn id="122" xr3:uid="{2F6031FE-AF80-4EB6-A6FB-E43D4263AA77}" uniqueName="122" name="CL_BATCH_TYPE_10" queryTableFieldId="120"/>
    <tableColumn id="123" xr3:uid="{73075533-F842-454C-81E3-639294B101F7}" uniqueName="123" name="CL_GL_INC_EXC_IND1" queryTableFieldId="121"/>
    <tableColumn id="124" xr3:uid="{BFEC2E8D-CCE4-4ECB-9E67-4EF05D211C40}" uniqueName="124" name="CL_GL_ACCT_FR1" queryTableFieldId="122"/>
    <tableColumn id="125" xr3:uid="{15E7F53F-585E-4F3D-B2B1-22F8B7691A76}" uniqueName="125" name="CL_GL_ACCT_TO1" queryTableFieldId="123"/>
    <tableColumn id="126" xr3:uid="{44206932-AEE6-44D8-AC06-92FDC8C13719}" uniqueName="126" name="CL_GL_ACCT_FR2" queryTableFieldId="124"/>
    <tableColumn id="127" xr3:uid="{EFE55AF0-560A-4BCD-B2F6-3699167C143A}" uniqueName="127" name="CL_GL_ACCT_TO2" queryTableFieldId="125"/>
    <tableColumn id="128" xr3:uid="{8387AC55-829C-4058-908C-74B1243936FC}" uniqueName="128" name="CL_GL_ACCT_FR3" queryTableFieldId="126"/>
    <tableColumn id="129" xr3:uid="{1CB7E8B7-2462-4ED4-8F3A-CA85DB10C3C1}" uniqueName="129" name="CL_GL_ACCT_TO3" queryTableFieldId="127"/>
    <tableColumn id="130" xr3:uid="{65F6EBF9-8AF9-42B1-BA78-510578981C78}" uniqueName="130" name="CL_GL_ACCT_FR4" queryTableFieldId="128"/>
    <tableColumn id="131" xr3:uid="{B52302F6-5B13-4144-B538-2AFBDFB3E2EF}" uniqueName="131" name="CL_GL_ACCT_TO4" queryTableFieldId="129"/>
    <tableColumn id="132" xr3:uid="{67E15ACD-EE14-4B9D-8F25-AEB8C8078C75}" uniqueName="132" name="CL_GL_ACCT_FR5" queryTableFieldId="130"/>
    <tableColumn id="133" xr3:uid="{5337E85C-51E3-41F3-97C5-3958D63757AA}" uniqueName="133" name="CL_GL_ACCT_TO5" queryTableFieldId="131"/>
    <tableColumn id="134" xr3:uid="{0CBFAA37-B2C5-4E39-8D40-315433336596}" uniqueName="134" name="CL_GL_ACCT_FR6" queryTableFieldId="132"/>
    <tableColumn id="135" xr3:uid="{FB983187-3BB1-46C9-888B-99266135BCFE}" uniqueName="135" name="CL_GL_ACCT_TO6" queryTableFieldId="133"/>
    <tableColumn id="136" xr3:uid="{C0E6A83F-E9A9-4CF4-9204-072BB09FB07A}" uniqueName="136" name="CL_GL_ACCT_FR7" queryTableFieldId="134"/>
    <tableColumn id="137" xr3:uid="{8608E885-21CB-4DD1-B747-56AEFD51C574}" uniqueName="137" name="CL_GL_ACCT_TO7" queryTableFieldId="135"/>
    <tableColumn id="138" xr3:uid="{CC2B987A-6C1F-4930-96FC-2F643FBB86E1}" uniqueName="138" name="CL_GL_ACCT_FR8" queryTableFieldId="136"/>
    <tableColumn id="139" xr3:uid="{004092C9-5E92-4F29-BD59-663C1D410F47}" uniqueName="139" name="CL_GL_ACCT_TO8" queryTableFieldId="137"/>
    <tableColumn id="140" xr3:uid="{EEFF23DD-0857-492A-BD28-C6144FDE7B24}" uniqueName="140" name="CL_GL_ACCT_FR9" queryTableFieldId="138"/>
    <tableColumn id="141" xr3:uid="{74274838-53E7-41E4-B558-10D5113221D9}" uniqueName="141" name="CL_GL_ACCT_TO9" queryTableFieldId="139"/>
    <tableColumn id="142" xr3:uid="{C95FA466-9695-4633-BE08-81B354D329FC}" uniqueName="142" name="CL_GL_ACCT_FR10" queryTableFieldId="140"/>
    <tableColumn id="143" xr3:uid="{084C8055-0955-43C5-AC9D-40C76D01BE8F}" uniqueName="143" name="CL_GL_ACCT_TO10" queryTableFieldId="141"/>
    <tableColumn id="144" xr3:uid="{519D169C-B7C3-4025-AA4B-0F98F49BA8C5}" uniqueName="144" name="CL_GL_ACCT_FR11" queryTableFieldId="142"/>
    <tableColumn id="145" xr3:uid="{59A0465D-1635-4747-B224-1FE6E96AD460}" uniqueName="145" name="CL_GL_ACCT_TO11" queryTableFieldId="143"/>
    <tableColumn id="146" xr3:uid="{334B4D8F-7714-47FB-9139-6A1ED6ADD21F}" uniqueName="146" name="CL_GL_ACCT_FR12" queryTableFieldId="144"/>
    <tableColumn id="147" xr3:uid="{F22B28F2-D550-4C9E-82F2-1C75D8988A93}" uniqueName="147" name="CL_GL_ACCT_TO12" queryTableFieldId="145"/>
    <tableColumn id="148" xr3:uid="{F4651AF4-B05F-4753-85D0-7A8064760596}" uniqueName="148" name="CL_GL_ACCT_FR13" queryTableFieldId="146"/>
    <tableColumn id="149" xr3:uid="{1D2159BD-D9C0-493D-8FBB-56FD33C9CFFC}" uniqueName="149" name="CL_GL_ACCT_TO13" queryTableFieldId="147"/>
    <tableColumn id="150" xr3:uid="{A46309F6-15F2-4785-BAC0-D7B020AA74CB}" uniqueName="150" name="CL_GL_ACCT_FR14" queryTableFieldId="148"/>
    <tableColumn id="151" xr3:uid="{0EDE765A-7334-4905-9C7D-75D5D867A006}" uniqueName="151" name="CL_GL_ACCT_TO14" queryTableFieldId="149"/>
    <tableColumn id="152" xr3:uid="{8421EEC8-C945-4491-8CF9-4B7A331ACE99}" uniqueName="152" name="CL_GL_ACCT_FR15" queryTableFieldId="150"/>
    <tableColumn id="153" xr3:uid="{232B45C1-A02B-4403-9D40-B703AD0F7C93}" uniqueName="153" name="CL_GL_ACCT_TO15" queryTableFieldId="151"/>
    <tableColumn id="154" xr3:uid="{218F4183-AA76-40BF-B9FF-F08C2BCA1B9C}" uniqueName="154" name="CL_GL_ACCT_FR16" queryTableFieldId="152"/>
    <tableColumn id="155" xr3:uid="{4AD5A9BF-1A38-4995-80EA-B0F084F53F35}" uniqueName="155" name="CL_GL_ACCT_TO16" queryTableFieldId="153"/>
    <tableColumn id="156" xr3:uid="{5E863F39-6EA0-4D6A-9240-2DE8C5E29413}" uniqueName="156" name="CL_GL_ACCT_FR17" queryTableFieldId="154"/>
    <tableColumn id="157" xr3:uid="{F81B4E0E-2561-4748-A252-3A597B1B40DF}" uniqueName="157" name="CL_GL_ACCT_TO17" queryTableFieldId="155"/>
    <tableColumn id="158" xr3:uid="{97907C01-B2DE-4F9E-A8BA-BAD0B4C56EDA}" uniqueName="158" name="CL_GL_ACCT_FR18" queryTableFieldId="156"/>
    <tableColumn id="159" xr3:uid="{C2C49815-CA9C-4CD6-AEE7-374E0402A4B1}" uniqueName="159" name="CL_GL_ACCT_TO18" queryTableFieldId="157"/>
    <tableColumn id="160" xr3:uid="{6C879722-EE73-4282-ACC7-97423CA33E61}" uniqueName="160" name="CL_GL_ACCT_FR19" queryTableFieldId="158"/>
    <tableColumn id="161" xr3:uid="{C501D5DA-A65C-43E2-BCD6-3315FE574C4F}" uniqueName="161" name="CL_GL_ACCT_TO19" queryTableFieldId="159"/>
    <tableColumn id="162" xr3:uid="{491AE0D4-4761-46EB-B021-018D20EC2691}" uniqueName="162" name="CL_GL_ACCT_FR20" queryTableFieldId="160"/>
    <tableColumn id="163" xr3:uid="{BA3987A5-E61B-4F36-B89C-34425C3A80F5}" uniqueName="163" name="CL_GL_ACCT_TO20" queryTableFieldId="161"/>
    <tableColumn id="164" xr3:uid="{B67AAB76-22E8-4292-AB8D-D3E45FFB3F22}" uniqueName="164" name="CL_GL_ACCT_FR21" queryTableFieldId="162"/>
    <tableColumn id="165" xr3:uid="{91046305-A111-4E2D-BFB8-7E3F9D40042F}" uniqueName="165" name="CL_GL_ACCT_TO21" queryTableFieldId="163"/>
    <tableColumn id="166" xr3:uid="{7AE1BF5A-33B5-4326-98D9-1E099CB40053}" uniqueName="166" name="CL_GL_ACCT_FR22" queryTableFieldId="164"/>
    <tableColumn id="167" xr3:uid="{AC59A64C-8504-4D77-A99A-242CF3BA61CE}" uniqueName="167" name="CL_GL_ACCT_TO22" queryTableFieldId="165"/>
    <tableColumn id="168" xr3:uid="{1F9FB03A-1C64-4484-9C8B-D240F2B85357}" uniqueName="168" name="CL_GL_ACCT_FR23" queryTableFieldId="166"/>
    <tableColumn id="169" xr3:uid="{8E70BB37-D7D9-43E7-9EF1-2AD5C67C783E}" uniqueName="169" name="CL_GL_ACCT_TO23" queryTableFieldId="167"/>
    <tableColumn id="170" xr3:uid="{D5644170-BF98-44BB-9337-9BEF49B78C40}" uniqueName="170" name="CL_GL_ACCT_FR24" queryTableFieldId="168"/>
    <tableColumn id="171" xr3:uid="{CFAA0E15-E10D-4B09-92FD-200FC74D68A5}" uniqueName="171" name="CL_GL_ACCT_TO24" queryTableFieldId="169"/>
    <tableColumn id="172" xr3:uid="{94E8DD8B-FA69-4E5F-AF4D-F36FC2CD40BD}" uniqueName="172" name="CL_GL_ACCT_FR25" queryTableFieldId="170"/>
    <tableColumn id="173" xr3:uid="{29584E9F-1F36-4385-99A4-7831C1746939}" uniqueName="173" name="CL_GL_ACCT_TO25" queryTableFieldId="171"/>
    <tableColumn id="174" xr3:uid="{9022E855-7537-45C3-8170-5C4DE2B4CB49}" uniqueName="174" name="CL_GL_ACCT_FR26" queryTableFieldId="172"/>
    <tableColumn id="175" xr3:uid="{6C95482C-80DF-4975-BF16-502305B51F99}" uniqueName="175" name="CL_GL_ACCT_TO26" queryTableFieldId="173"/>
    <tableColumn id="176" xr3:uid="{B0F547A5-EEC4-4C22-94BB-CC9966BCEDCB}" uniqueName="176" name="CL_GL_ACCT_FR27" queryTableFieldId="174"/>
    <tableColumn id="177" xr3:uid="{5AE89C91-C46D-48FB-9975-552685B950FF}" uniqueName="177" name="CL_GL_ACCT_TO27" queryTableFieldId="175"/>
    <tableColumn id="178" xr3:uid="{EEF6CC5B-F9A2-4AA1-B835-8D239662AD34}" uniqueName="178" name="CL_GL_ACCT_FR28" queryTableFieldId="176"/>
    <tableColumn id="179" xr3:uid="{5FB140C5-75B8-457C-AAA9-DF18FB6E3473}" uniqueName="179" name="CL_GL_ACCT_TO28" queryTableFieldId="177"/>
    <tableColumn id="180" xr3:uid="{F7FB797D-7FD3-48D4-98DE-C26D8567E6A2}" uniqueName="180" name="CL_GL_ACCT_FR29" queryTableFieldId="178"/>
    <tableColumn id="181" xr3:uid="{74364CB9-8376-42B2-8E8C-19D7FE64F41C}" uniqueName="181" name="CL_GL_ACCT_TO29" queryTableFieldId="179"/>
    <tableColumn id="182" xr3:uid="{E16CA28B-D454-43C8-B9F6-CCEDA7F53B13}" uniqueName="182" name="CL_GL_ACCT_FR30" queryTableFieldId="180"/>
    <tableColumn id="183" xr3:uid="{FEDB79AE-49F6-4B0A-92E8-857D45B4A854}" uniqueName="183" name="CL_GL_ACCT_TO30" queryTableFieldId="181"/>
    <tableColumn id="184" xr3:uid="{402752AB-68E5-43FE-8096-3365D8337D5E}" uniqueName="184" name="CL_GL_ACCT_FR31" queryTableFieldId="182"/>
    <tableColumn id="185" xr3:uid="{CAA690F7-79BB-4A88-A106-DC853F53E791}" uniqueName="185" name="CL_GL_ACCT_TO31" queryTableFieldId="183"/>
    <tableColumn id="186" xr3:uid="{40DDCCF5-1020-4371-8FBC-88CD5F4E7378}" uniqueName="186" name="CL_GL_ACCT_FR32" queryTableFieldId="184"/>
    <tableColumn id="187" xr3:uid="{B00926FA-3E07-46BC-AFDE-80A2D1D9D3C3}" uniqueName="187" name="CL_GL_ACCT_TO32" queryTableFieldId="185"/>
    <tableColumn id="188" xr3:uid="{E4FE09D4-F2F4-4E5B-92E6-4435DBACE848}" uniqueName="188" name="CL_GL_ACCT_FR33" queryTableFieldId="186"/>
    <tableColumn id="189" xr3:uid="{D932B861-005C-4EED-8213-13456F2F9A34}" uniqueName="189" name="CL_GL_ACCT_TO33" queryTableFieldId="187"/>
    <tableColumn id="190" xr3:uid="{3566F87A-25A3-4C2D-9E4F-6E7094B50BFC}" uniqueName="190" name="CL_INC_EXC_IND1" queryTableFieldId="188"/>
    <tableColumn id="191" xr3:uid="{0BA8AC28-BBCC-482E-9A68-91330A1079CE}" uniqueName="191" name="CL_CMP_OBJ_FR1" queryTableFieldId="189"/>
    <tableColumn id="192" xr3:uid="{471BC6E6-7619-4B18-9813-61025EF95FA5}" uniqueName="192" name="CL_CMP_OBJ_TO1" queryTableFieldId="190"/>
    <tableColumn id="193" xr3:uid="{39151D0C-DEA4-4074-BD18-A624D04311FC}" uniqueName="193" name="CL_CMP_OBJ_FR2" queryTableFieldId="191"/>
    <tableColumn id="194" xr3:uid="{AD573A2B-3156-4B74-A65F-D4EC5BAF42BD}" uniqueName="194" name="CL_CMP_OBJ_TO2" queryTableFieldId="192"/>
    <tableColumn id="195" xr3:uid="{DD84D22A-4EC3-49E9-9375-7B312CC454E3}" uniqueName="195" name="CL_CMP_OBJ_FR3" queryTableFieldId="193"/>
    <tableColumn id="196" xr3:uid="{38BEA12C-B13A-4E00-B83B-6A1D5F6A0FEB}" uniqueName="196" name="CL_CMP_OBJ_TO3" queryTableFieldId="194"/>
    <tableColumn id="197" xr3:uid="{9AA53F17-53D7-42A4-ADA0-44289A242913}" uniqueName="197" name="CL_CMP_OBJ_FR4" queryTableFieldId="195"/>
    <tableColumn id="198" xr3:uid="{BE2FF08A-626D-43B5-B6DC-FEFD6E6AA7E0}" uniqueName="198" name="CL_CMP_OBJ_TO4" queryTableFieldId="196"/>
    <tableColumn id="199" xr3:uid="{C129FD6F-9003-4DA9-ACEB-3EC9470DFD78}" uniqueName="199" name="CL_CMP_OBJ_FR5" queryTableFieldId="197"/>
    <tableColumn id="200" xr3:uid="{202ADA16-3E11-4C6F-9289-3ADBBBBE6669}" uniqueName="200" name="CL_CMP_OBJ_TO5" queryTableFieldId="198"/>
    <tableColumn id="201" xr3:uid="{5F431B05-BF77-44C9-BE29-6BE91F064E37}" uniqueName="201" name="CL_CMP_OBJ_FR6" queryTableFieldId="199"/>
    <tableColumn id="202" xr3:uid="{F592B4B3-5A47-4CCE-B834-BD06AD20733C}" uniqueName="202" name="CL_CMP_OBJ_TO6" queryTableFieldId="200"/>
    <tableColumn id="203" xr3:uid="{6BFF6BF7-0704-4DF5-A775-1798266A5DF9}" uniqueName="203" name="CL_CMP_OBJ_FR7" queryTableFieldId="201"/>
    <tableColumn id="204" xr3:uid="{019AA123-EE02-4B78-8D94-0729A4EA0270}" uniqueName="204" name="CL_CMP_OBJ_TO7" queryTableFieldId="202"/>
    <tableColumn id="205" xr3:uid="{B6456333-B3FB-4094-834E-A89D450344AC}" uniqueName="205" name="CL_CMP_OBJ_FR8" queryTableFieldId="203"/>
    <tableColumn id="206" xr3:uid="{26512DC8-E76D-46EF-A3A4-B86408407CC2}" uniqueName="206" name="CL_CMP_OBJ_TO8" queryTableFieldId="204"/>
    <tableColumn id="207" xr3:uid="{796CBC75-6CA4-44E3-9566-4C299174857D}" uniqueName="207" name="CL_CMP_OBJ_FR9" queryTableFieldId="205"/>
    <tableColumn id="208" xr3:uid="{8CE3BEC4-502B-49FA-A97C-3FB5C20E2207}" uniqueName="208" name="CL_CMP_OBJ_TO9" queryTableFieldId="206"/>
    <tableColumn id="209" xr3:uid="{A38A3D1A-BD78-4B6B-BB59-896246A0581F}" uniqueName="209" name="CL_CMP_OBJ_FR10" queryTableFieldId="207"/>
    <tableColumn id="210" xr3:uid="{F1D54047-AB34-49E5-999D-8B191F4D215D}" uniqueName="210" name="CL_CMP_OBJ_TO10" queryTableFieldId="208"/>
    <tableColumn id="211" xr3:uid="{158676EA-8A74-4AD1-A3B2-6F60C0581B80}" uniqueName="211" name="CL_CMP_OBJ_FR11" queryTableFieldId="209"/>
    <tableColumn id="212" xr3:uid="{7E1A1F8A-84AF-4CA2-9C02-1063FCC63EA2}" uniqueName="212" name="CL_CMP_OBJ_TO11" queryTableFieldId="210"/>
    <tableColumn id="213" xr3:uid="{EA2A3A2F-EADE-4ED9-8CD2-059A8D184901}" uniqueName="213" name="CL_CMP_OBJ_FR12" queryTableFieldId="211"/>
    <tableColumn id="214" xr3:uid="{014E1D40-23F3-448F-A596-B7BE4A9BF70F}" uniqueName="214" name="CL_CMP_OBJ_TO12" queryTableFieldId="212"/>
    <tableColumn id="215" xr3:uid="{F92E1447-EBD3-472E-80AB-06847E5D2582}" uniqueName="215" name="CL_CMP_OBJ_FR13" queryTableFieldId="213"/>
    <tableColumn id="216" xr3:uid="{B845CCDC-C8CC-47AB-B9B4-AE743C4131E2}" uniqueName="216" name="CL_CMP_OBJ_TO13" queryTableFieldId="214"/>
    <tableColumn id="217" xr3:uid="{254BEA28-ED35-4BA8-9CA6-66DC2F0B724D}" uniqueName="217" name="CL_CMP_OBJ_FR14" queryTableFieldId="215"/>
    <tableColumn id="218" xr3:uid="{CAE2B968-52F5-4DEB-A7E3-7E9DC2D5C82C}" uniqueName="218" name="CL_CMP_OBJ_TO14" queryTableFieldId="216"/>
    <tableColumn id="219" xr3:uid="{EDE8A7A3-D8F6-4BFA-A912-CB9DC75DC558}" uniqueName="219" name="CL_CMP_OBJ_FR15" queryTableFieldId="217"/>
    <tableColumn id="220" xr3:uid="{98106EE3-5A37-48AC-BCA5-2DF31874A63E}" uniqueName="220" name="CL_CMP_OBJ_TO15" queryTableFieldId="218"/>
    <tableColumn id="221" xr3:uid="{DDD129C1-235F-4E2A-8E90-1988988B2246}" uniqueName="221" name="CL_CMP_OBJ_FR16" queryTableFieldId="219"/>
    <tableColumn id="222" xr3:uid="{0C804AB0-014F-4860-ABA5-F13463859EB4}" uniqueName="222" name="CL_CMP_OBJ_TO16" queryTableFieldId="220"/>
    <tableColumn id="223" xr3:uid="{11E23568-9C10-4B2F-B70B-20F19AC1887F}" uniqueName="223" name="CL_CMP_OBJ_FR17" queryTableFieldId="221"/>
    <tableColumn id="224" xr3:uid="{C3D1B9ED-9874-4002-AF9B-6A8E8EB81196}" uniqueName="224" name="CL_CMP_OBJ_TO17" queryTableFieldId="222"/>
    <tableColumn id="225" xr3:uid="{E5E2F631-9D6D-4E48-91D3-4F07972C1643}" uniqueName="225" name="CL_CMP_OBJ_FR18" queryTableFieldId="223"/>
    <tableColumn id="226" xr3:uid="{177817F7-2D49-4437-B525-9D2FD1119D0A}" uniqueName="226" name="CL_CMP_OBJ_TO18" queryTableFieldId="224"/>
    <tableColumn id="227" xr3:uid="{D5DA26F6-E8E6-4EEA-818B-E0E35B8E3A7C}" uniqueName="227" name="CL_CMP_OBJ_FR19" queryTableFieldId="225"/>
    <tableColumn id="228" xr3:uid="{85D28F99-34FE-4F35-842D-3DF9116448FB}" uniqueName="228" name="CL_CMP_OBJ_TO19" queryTableFieldId="226"/>
    <tableColumn id="229" xr3:uid="{B81269F6-B0B6-42E9-88FC-BF98CC7B7899}" uniqueName="229" name="CL_CMP_OBJ_FR20" queryTableFieldId="227"/>
    <tableColumn id="230" xr3:uid="{B8B00AA6-DD86-46DD-90A9-D687392A701E}" uniqueName="230" name="CL_CMP_OBJ_TO20" queryTableFieldId="228"/>
    <tableColumn id="231" xr3:uid="{2FEC1458-3037-4091-A679-499455CD335C}" uniqueName="231" name="CL_CMP_OBJ_FR21" queryTableFieldId="229"/>
    <tableColumn id="232" xr3:uid="{7C3ABBF3-B748-462E-BCE5-E78A1151DEEB}" uniqueName="232" name="CL_CMP_OBJ_TO21" queryTableFieldId="230"/>
    <tableColumn id="233" xr3:uid="{B59260D4-8098-4105-965D-41B574F98DC1}" uniqueName="233" name="CL_CMP_OBJ_FR22" queryTableFieldId="231"/>
    <tableColumn id="234" xr3:uid="{7BFA7C4A-C608-46F8-8D02-3629053983C1}" uniqueName="234" name="CL_CMP_OBJ_TO22" queryTableFieldId="232"/>
    <tableColumn id="235" xr3:uid="{B63918BA-C9F7-408B-BEAA-4AB3200E4723}" uniqueName="235" name="CL_EFFECT_BEG_DATE2" queryTableFieldId="233"/>
    <tableColumn id="236" xr3:uid="{4497D7E9-834F-429B-A3D9-9F4DAD039695}" uniqueName="236" name="CL_EFFECT_END_DATE3" queryTableFieldId="234"/>
    <tableColumn id="237" xr3:uid="{F7D77C4B-9E75-459F-A5AD-73B0919913BC}" uniqueName="237" name="CL_LASTPROC_DT" queryTableFieldId="235"/>
    <tableColumn id="238" xr3:uid="{62C7738B-0E0F-4D87-95F0-CE725A3536CA}" uniqueName="238" name="Desired GL included as &quot;hard-coded&quot; GL?" queryTableFieldId="236"/>
    <tableColumn id="239" xr3:uid="{F753A99B-878C-45D8-BD55-AE5C7CFA68F0}" uniqueName="239" name="Desired GL included as &quot;Open GL&quot;?" queryTableFieldId="237"/>
    <tableColumn id="240" xr3:uid="{FD9090E7-1EF1-40A1-9AEC-9142F1F1890E}" uniqueName="240" name="Matching pair for Open GL" queryTableFieldId="238"/>
    <tableColumn id="241" xr3:uid="{BEB8F220-6090-4364-B725-2064A5150F1C}" uniqueName="241" name="Pair1" queryTableFieldId="239"/>
    <tableColumn id="242" xr3:uid="{C2CA1914-AF35-493C-92A3-CD95C20C0F43}" uniqueName="242" name="Pair2" queryTableFieldId="240"/>
    <tableColumn id="243" xr3:uid="{B6573018-476D-4FBD-9195-4851EDB62F39}" uniqueName="243" name="Pair3" queryTableFieldId="241"/>
    <tableColumn id="244" xr3:uid="{99A2C5C2-4B19-4A83-97EB-F0D188B880E5}" uniqueName="244" name="Pair4" queryTableFieldId="242"/>
    <tableColumn id="245" xr3:uid="{2B9F6812-0BC8-48FB-B29E-8DA6D04B8F60}" uniqueName="245" name="Pair5" queryTableFieldId="243"/>
    <tableColumn id="246" xr3:uid="{98882647-35A1-49E9-B137-2E3CBE208441}" uniqueName="246" name="Pair6" queryTableFieldId="244"/>
    <tableColumn id="247" xr3:uid="{D9A434D0-2E4F-4390-9B09-2393A1864E01}" uniqueName="247" name="Pair7" queryTableFieldId="245"/>
    <tableColumn id="248" xr3:uid="{CB348D39-BA5A-4FE5-BA64-8F4EB11870B0}" uniqueName="248" name="Pair8" queryTableFieldId="246"/>
    <tableColumn id="249" xr3:uid="{23E83D31-F1E7-4C17-8CFB-B3E3AFC4AC37}" uniqueName="249" name="Pair9" queryTableFieldId="247"/>
    <tableColumn id="250" xr3:uid="{FA235560-6CA9-431D-A746-B0AC9CC85054}" uniqueName="250" name="Pair10" queryTableFieldId="248"/>
    <tableColumn id="251" xr3:uid="{639606F5-7077-4F19-B548-7A2A9670A577}" uniqueName="251" name="Pair11" queryTableFieldId="249"/>
    <tableColumn id="252" xr3:uid="{A5FB2D84-9DD8-4AC8-9142-3EF4184C77D3}" uniqueName="252" name="Pair12" queryTableFieldId="250"/>
    <tableColumn id="253" xr3:uid="{129616B5-D1CC-4515-9209-E519653B2013}" uniqueName="253" name="Pair13" queryTableFieldId="251"/>
    <tableColumn id="254" xr3:uid="{F79DB69C-2FCB-4FBE-A4A8-480D8CD610E7}" uniqueName="254" name="Pair14" queryTableFieldId="252"/>
    <tableColumn id="255" xr3:uid="{7E5ED287-26FA-48AB-8E40-EFA9B13D5C98}" uniqueName="255" name="Pair15" queryTableFieldId="253"/>
    <tableColumn id="256" xr3:uid="{8801DFC1-3BA5-4CB3-A9B1-E560EF09F3A6}" uniqueName="256" name="Pair16" queryTableFieldId="254"/>
    <tableColumn id="257" xr3:uid="{D33B9960-6D3C-41AE-ADAD-CE3C0344D7F9}" uniqueName="257" name="Pair17" queryTableFieldId="255"/>
    <tableColumn id="258" xr3:uid="{6F7AD904-BD7E-4687-9502-548C5D063B59}" uniqueName="258" name="Pair18" queryTableFieldId="256"/>
    <tableColumn id="259" xr3:uid="{D5FC63B7-2E2C-4A85-9AF1-706CA307B805}" uniqueName="259" name="Pair19" queryTableFieldId="257"/>
    <tableColumn id="260" xr3:uid="{40DA6C6E-BF4F-4C9B-B9E9-B676C55CBFF8}" uniqueName="260" name="Pair20" queryTableFieldId="258"/>
    <tableColumn id="261" xr3:uid="{91A9BE98-B668-41F7-AA4B-7B6B8B61EB9A}" uniqueName="261" name="Pair21" queryTableFieldId="259"/>
    <tableColumn id="262" xr3:uid="{66350E47-26E1-4B04-917E-B38CEF3C17DF}" uniqueName="262" name="Pair22" queryTableFieldId="260"/>
    <tableColumn id="263" xr3:uid="{3CEBE0F6-D39B-46A6-8896-E02304F5A4E9}" uniqueName="263" name="Pair23" queryTableFieldId="261"/>
    <tableColumn id="264" xr3:uid="{5C3F50B8-E123-4A95-B0CA-4EC79E7454BB}" uniqueName="264" name="Pair24" queryTableFieldId="262"/>
    <tableColumn id="265" xr3:uid="{E4EF9692-0174-4296-9C78-F3FD62238412}" uniqueName="265" name="Pair25" queryTableFieldId="263"/>
    <tableColumn id="266" xr3:uid="{F07F0CAA-30A2-425D-BE1E-AC7646B33A8C}" uniqueName="266" name="Desired CObj included as &quot;Open CObj&quot;?" queryTableFieldId="264"/>
    <tableColumn id="267" xr3:uid="{D681D75A-D093-4D4A-BCF7-C2DB95AB0F7E}" uniqueName="267" name="Matching pair for Open GL4" queryTableFieldId="265"/>
    <tableColumn id="268" xr3:uid="{F046BD8C-786D-4C75-9472-ECC1E63C6B69}" uniqueName="268" name="PairA" queryTableFieldId="266"/>
    <tableColumn id="269" xr3:uid="{5F3E21E8-3D97-4623-ACD9-E06A3082BF47}" uniqueName="269" name="PairB" queryTableFieldId="267"/>
    <tableColumn id="270" xr3:uid="{32278FEC-7224-41B1-A1E2-47E70BAD2753}" uniqueName="270" name="PairC" queryTableFieldId="268"/>
    <tableColumn id="271" xr3:uid="{E4BCC58A-F19E-41B1-858D-740FA88C923B}" uniqueName="271" name="PairD" queryTableFieldId="269"/>
    <tableColumn id="272" xr3:uid="{79F9E351-9F46-4D6E-AA67-3987DFBEE970}" uniqueName="272" name="PairE" queryTableFieldId="270"/>
    <tableColumn id="273" xr3:uid="{46ADB91C-964B-4DCA-A2DF-A2939740336C}" uniqueName="273" name="PairF" queryTableFieldId="271"/>
    <tableColumn id="274" xr3:uid="{5FE89CC5-BD29-44DD-95A3-CA4841EF9818}" uniqueName="274" name="PairG" queryTableFieldId="272"/>
    <tableColumn id="275" xr3:uid="{EDF11273-9110-4E72-B3D9-5B096070DB0A}" uniqueName="275" name="PairH" queryTableFieldId="273"/>
    <tableColumn id="276" xr3:uid="{0466FB3D-306B-4984-8017-C443F6C6E69A}" uniqueName="276" name="PairI" queryTableFieldId="274"/>
    <tableColumn id="277" xr3:uid="{974B2023-4F4E-4037-AC1A-78E30EC43847}" uniqueName="277" name="PairJ" queryTableFieldId="275"/>
    <tableColumn id="278" xr3:uid="{329765C1-B12A-4C79-9484-CFD414AC6DDA}" uniqueName="278" name="PairK" queryTableFieldId="276"/>
    <tableColumn id="279" xr3:uid="{1839FF7D-252C-4148-9656-6C74EDF89DF6}" uniqueName="279" name="PairL" queryTableFieldId="277"/>
    <tableColumn id="280" xr3:uid="{1EDEDF08-2518-4D02-9A67-FA7E3A7A7133}" uniqueName="280" name="PairM" queryTableFieldId="278"/>
    <tableColumn id="281" xr3:uid="{BB8DFA5D-04E2-496C-B762-609AB40EBCB7}" uniqueName="281" name="PairN" queryTableFieldId="279"/>
    <tableColumn id="282" xr3:uid="{8B3AD24C-8C64-42EB-9AF5-6A554FE35312}" uniqueName="282" name="PairO" queryTableFieldId="280"/>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F9E29DA-EE53-44DB-BFAB-90F9C7D328C7}" name="Table_Query_from_MF_DSNP_112" displayName="Table_Query_from_MF_DSNP_112" ref="A3:BR136" tableType="queryTable" totalsRowShown="0" headerRowDxfId="114">
  <autoFilter ref="A3:BR136" xr:uid="{0F9E29DA-EE53-44DB-BFAB-90F9C7D328C7}"/>
  <sortState xmlns:xlrd2="http://schemas.microsoft.com/office/spreadsheetml/2017/richdata2" ref="A4:BR136">
    <sortCondition ref="A3:A136"/>
  </sortState>
  <tableColumns count="70">
    <tableColumn id="1" xr3:uid="{CCC16943-F5B8-43FD-BB31-35FFAD312813}" uniqueName="1" name="CL_TRANS_CODE" queryTableFieldId="1"/>
    <tableColumn id="2" xr3:uid="{CE8F697C-3018-41CD-B048-CE6B6AE923EE}" uniqueName="2" name="CL_TC_TITLE" queryTableFieldId="2"/>
    <tableColumn id="3" xr3:uid="{47A464FB-D053-40E2-B3EB-134B01706F1D}" uniqueName="3" name="CL_STATUS_CODE" queryTableFieldId="3"/>
    <tableColumn id="4" xr3:uid="{FC6F0D4F-19C8-41DC-8FBC-8B8246AD8698}" uniqueName="4" name="CL_GL_INC_EXC_IND1" queryTableFieldId="4"/>
    <tableColumn id="5" xr3:uid="{34119CFD-2A63-41C4-81F9-381E3AAF2F81}" uniqueName="5" name="CL_GL_ACCT_FR1" queryTableFieldId="5" dataDxfId="113"/>
    <tableColumn id="6" xr3:uid="{C4A64B2C-F3D3-4607-85CC-F4C07134CD03}" uniqueName="6" name="CL_GL_ACCT_TO1" queryTableFieldId="6" dataDxfId="112"/>
    <tableColumn id="7" xr3:uid="{C67E6589-E3BF-4380-87F7-E212587FE00C}" uniqueName="7" name="CL_GL_ACCT_FR2" queryTableFieldId="7"/>
    <tableColumn id="8" xr3:uid="{12ADCBA2-3CF9-4D94-8DC0-2B8CA89E0761}" uniqueName="8" name="CL_GL_ACCT_TO2" queryTableFieldId="8"/>
    <tableColumn id="9" xr3:uid="{42BCCC4D-EC6D-4023-B6EF-9ACDF69AA649}" uniqueName="9" name="CL_GL_ACCT_FR3" queryTableFieldId="9" dataDxfId="111"/>
    <tableColumn id="10" xr3:uid="{AA01C28A-EC6A-446E-BC30-35B33383FA23}" uniqueName="10" name="CL_GL_ACCT_TO3" queryTableFieldId="10" dataDxfId="110"/>
    <tableColumn id="11" xr3:uid="{B21B4374-682D-4593-A4FD-616B8595EB5F}" uniqueName="11" name="CL_GL_ACCT_FR4" queryTableFieldId="11"/>
    <tableColumn id="12" xr3:uid="{426DF655-DC9A-402F-BD1B-398769F7B442}" uniqueName="12" name="CL_GL_ACCT_TO4" queryTableFieldId="12"/>
    <tableColumn id="13" xr3:uid="{60B4453C-9582-49C7-BE1A-943BB43CC742}" uniqueName="13" name="CL_GL_ACCT_FR5" queryTableFieldId="13" dataDxfId="109"/>
    <tableColumn id="14" xr3:uid="{FCAF7A93-A946-4213-B9A2-3A4C5F621283}" uniqueName="14" name="CL_GL_ACCT_TO5" queryTableFieldId="14" dataDxfId="108"/>
    <tableColumn id="15" xr3:uid="{884A8AEF-D25B-4003-9D95-668C48EC8967}" uniqueName="15" name="CL_GL_ACCT_FR6" queryTableFieldId="15"/>
    <tableColumn id="16" xr3:uid="{DF9511D4-A8D4-4FE6-8B55-3FCA87B24E23}" uniqueName="16" name="CL_GL_ACCT_TO6" queryTableFieldId="16"/>
    <tableColumn id="17" xr3:uid="{1B17D75B-DF8E-4234-9920-266F546AE95D}" uniqueName="17" name="CL_GL_ACCT_FR7" queryTableFieldId="17" dataDxfId="107"/>
    <tableColumn id="18" xr3:uid="{71DE0895-1151-4882-BA2C-390B1673F9EC}" uniqueName="18" name="CL_GL_ACCT_TO7" queryTableFieldId="18" dataDxfId="106"/>
    <tableColumn id="19" xr3:uid="{204EE4EC-703E-42D8-A6B6-AD7CE8570438}" uniqueName="19" name="CL_GL_ACCT_FR8" queryTableFieldId="19"/>
    <tableColumn id="20" xr3:uid="{D2D2B42C-33EC-46A0-8CC4-8127703C3206}" uniqueName="20" name="CL_GL_ACCT_TO8" queryTableFieldId="20"/>
    <tableColumn id="21" xr3:uid="{91C5CE92-A91A-407F-BB96-7C0A1B74419F}" uniqueName="21" name="CL_GL_ACCT_FR9" queryTableFieldId="21" dataDxfId="105"/>
    <tableColumn id="22" xr3:uid="{2C48C819-C8C9-4874-8400-E92931AAEB4C}" uniqueName="22" name="CL_GL_ACCT_TO9" queryTableFieldId="22" dataDxfId="104"/>
    <tableColumn id="23" xr3:uid="{E1F77DC6-D160-4504-8FED-BD5666F43C86}" uniqueName="23" name="CL_GL_ACCT_FR10" queryTableFieldId="23"/>
    <tableColumn id="24" xr3:uid="{C2692E37-39DF-497C-BD7D-91EA9A509027}" uniqueName="24" name="CL_GL_ACCT_TO10" queryTableFieldId="24"/>
    <tableColumn id="25" xr3:uid="{EB0D7978-26E2-4819-A61A-68029F9359AC}" uniqueName="25" name="CL_GL_ACCT_FR11" queryTableFieldId="25" dataDxfId="103"/>
    <tableColumn id="26" xr3:uid="{AACF7BB1-806B-4C51-B80B-0A61555ED374}" uniqueName="26" name="CL_GL_ACCT_TO11" queryTableFieldId="26" dataDxfId="102"/>
    <tableColumn id="27" xr3:uid="{D3A78B1A-41A4-40FD-A454-02DCD4F988AC}" uniqueName="27" name="CL_GL_ACCT_FR12" queryTableFieldId="27"/>
    <tableColumn id="28" xr3:uid="{5D4C9F86-45FF-421B-BC02-B152109510C4}" uniqueName="28" name="CL_GL_ACCT_TO12" queryTableFieldId="28"/>
    <tableColumn id="29" xr3:uid="{750351A5-AC45-4ED3-A4C3-17C61F73E758}" uniqueName="29" name="CL_GL_ACCT_FR13" queryTableFieldId="29" dataDxfId="101"/>
    <tableColumn id="30" xr3:uid="{0D3F86BD-3BF6-456D-90A4-DCFC30BE326B}" uniqueName="30" name="CL_GL_ACCT_TO13" queryTableFieldId="30" dataDxfId="100"/>
    <tableColumn id="31" xr3:uid="{943CB7A8-0298-49C0-AD4D-E1557E0913A1}" uniqueName="31" name="CL_GL_ACCT_FR14" queryTableFieldId="31"/>
    <tableColumn id="32" xr3:uid="{4DFD54C5-DA34-4269-A195-873FC3A48161}" uniqueName="32" name="CL_GL_ACCT_TO14" queryTableFieldId="32"/>
    <tableColumn id="33" xr3:uid="{AEA2F5AE-02D5-44BA-921F-1A8DC1BE8679}" uniqueName="33" name="CL_GL_ACCT_FR15" queryTableFieldId="33" dataDxfId="99"/>
    <tableColumn id="34" xr3:uid="{83F93408-BA12-4BC8-A63A-720D39CA63A2}" uniqueName="34" name="CL_GL_ACCT_TO15" queryTableFieldId="34" dataDxfId="98"/>
    <tableColumn id="35" xr3:uid="{99F4AEBE-AD79-4A08-91C5-F05EB98D91AD}" uniqueName="35" name="CL_GL_ACCT_FR16" queryTableFieldId="35"/>
    <tableColumn id="36" xr3:uid="{8D9674DD-8AC9-4FA4-91FA-B03E76BDC783}" uniqueName="36" name="CL_GL_ACCT_TO16" queryTableFieldId="36"/>
    <tableColumn id="37" xr3:uid="{C69255FC-3D2A-49CE-BA7B-0BF854158DA3}" uniqueName="37" name="CL_GL_ACCT_FR17" queryTableFieldId="37" dataDxfId="97"/>
    <tableColumn id="38" xr3:uid="{FAD5CE1C-2913-488E-A06C-1DC3C3472740}" uniqueName="38" name="CL_GL_ACCT_TO17" queryTableFieldId="38" dataDxfId="96"/>
    <tableColumn id="39" xr3:uid="{1A0948F8-CDD8-4C0D-9AE8-A0F243A0EBA6}" uniqueName="39" name="CL_GL_ACCT_FR18" queryTableFieldId="39"/>
    <tableColumn id="40" xr3:uid="{270DCEBE-F774-41A0-92B0-558FDF76E4B5}" uniqueName="40" name="CL_GL_ACCT_TO18" queryTableFieldId="40"/>
    <tableColumn id="41" xr3:uid="{3319F2FC-3D52-4140-B6D5-9B2B455506BD}" uniqueName="41" name="CL_GL_ACCT_FR19" queryTableFieldId="41" dataDxfId="95"/>
    <tableColumn id="42" xr3:uid="{0CE0FBC3-473C-42EC-85AC-5974883D001B}" uniqueName="42" name="CL_GL_ACCT_TO19" queryTableFieldId="42" dataDxfId="94"/>
    <tableColumn id="43" xr3:uid="{A97C243B-2006-48FB-86A9-AB90E79CB991}" uniqueName="43" name="CL_GL_ACCT_FR20" queryTableFieldId="43"/>
    <tableColumn id="44" xr3:uid="{45E584D1-4ED3-4E8D-9576-384339D8C2E9}" uniqueName="44" name="CL_GL_ACCT_TO20" queryTableFieldId="44"/>
    <tableColumn id="45" xr3:uid="{986EC30F-3C58-402A-AAC7-5B3AF11F74DB}" uniqueName="45" name="CL_GL_ACCT_FR21" queryTableFieldId="45" dataDxfId="93"/>
    <tableColumn id="46" xr3:uid="{DD056CE3-413D-4834-BE9D-9361AD7BBC2B}" uniqueName="46" name="CL_GL_ACCT_TO21" queryTableFieldId="46" dataDxfId="92"/>
    <tableColumn id="47" xr3:uid="{4543F908-EFC5-4EE8-9142-EAD417E72D14}" uniqueName="47" name="CL_GL_ACCT_FR22" queryTableFieldId="47"/>
    <tableColumn id="48" xr3:uid="{A56C14BC-F1BC-4B05-88E9-B9F9EAA6BC9D}" uniqueName="48" name="CL_GL_ACCT_TO22" queryTableFieldId="48"/>
    <tableColumn id="49" xr3:uid="{CE6F9B11-67B9-4631-91EC-0DCBFA5B1FA6}" uniqueName="49" name="CL_GL_ACCT_FR23" queryTableFieldId="49" dataDxfId="91"/>
    <tableColumn id="50" xr3:uid="{E21EE961-9521-44E1-8E83-34022177B893}" uniqueName="50" name="CL_GL_ACCT_TO23" queryTableFieldId="50" dataDxfId="90"/>
    <tableColumn id="51" xr3:uid="{CF4E0D92-3702-4AB7-BEA8-77539ED095FD}" uniqueName="51" name="CL_GL_ACCT_FR24" queryTableFieldId="51"/>
    <tableColumn id="52" xr3:uid="{17ED5CB8-8C68-46A8-A146-CAEF7DD45634}" uniqueName="52" name="CL_GL_ACCT_TO24" queryTableFieldId="52"/>
    <tableColumn id="53" xr3:uid="{8E835A2D-E595-4BC8-859B-3685DBAAB479}" uniqueName="53" name="CL_GL_ACCT_FR25" queryTableFieldId="53" dataDxfId="89"/>
    <tableColumn id="54" xr3:uid="{DD624FDA-2FF2-4C13-B1FF-6C1CEC24A1CA}" uniqueName="54" name="CL_GL_ACCT_TO25" queryTableFieldId="54" dataDxfId="88"/>
    <tableColumn id="55" xr3:uid="{7E104304-0E51-4E43-8F18-7136D2628FA5}" uniqueName="55" name="CL_GL_ACCT_FR26" queryTableFieldId="55"/>
    <tableColumn id="56" xr3:uid="{4E890929-4940-4444-B9A7-5CB7DB0B88F5}" uniqueName="56" name="CL_GL_ACCT_TO26" queryTableFieldId="56"/>
    <tableColumn id="57" xr3:uid="{CBFAD10F-3BF7-452C-AA13-81D4B1EE9426}" uniqueName="57" name="CL_GL_ACCT_FR27" queryTableFieldId="57" dataDxfId="87"/>
    <tableColumn id="58" xr3:uid="{A756364A-E3BA-4998-938D-098F5FC864AF}" uniqueName="58" name="CL_GL_ACCT_TO27" queryTableFieldId="58" dataDxfId="86"/>
    <tableColumn id="59" xr3:uid="{C0658024-DBD0-4EAD-8BDB-547C75E474F9}" uniqueName="59" name="CL_GL_ACCT_FR28" queryTableFieldId="59"/>
    <tableColumn id="60" xr3:uid="{5012F5F9-B451-46E0-95DF-473DDCEB4C88}" uniqueName="60" name="CL_GL_ACCT_TO28" queryTableFieldId="60"/>
    <tableColumn id="61" xr3:uid="{6050D89A-72D4-44A3-9605-447D54493D3F}" uniqueName="61" name="CL_GL_ACCT_FR29" queryTableFieldId="61" dataDxfId="85"/>
    <tableColumn id="62" xr3:uid="{12E10D20-F49A-45FD-BDF3-C83969B1C4C6}" uniqueName="62" name="CL_GL_ACCT_TO29" queryTableFieldId="62" dataDxfId="84"/>
    <tableColumn id="63" xr3:uid="{D39C3642-C7C4-425F-9DF6-10488400E7A1}" uniqueName="63" name="CL_GL_ACCT_FR30" queryTableFieldId="63"/>
    <tableColumn id="64" xr3:uid="{5023D2FF-754A-4887-A782-EFA83172D0B8}" uniqueName="64" name="CL_GL_ACCT_TO30" queryTableFieldId="64"/>
    <tableColumn id="65" xr3:uid="{B3070C97-558B-4F58-9CF0-9CFD17C16EB0}" uniqueName="65" name="CL_GL_ACCT_FR31" queryTableFieldId="65" dataDxfId="83"/>
    <tableColumn id="66" xr3:uid="{583C605D-FA7E-487F-9BD5-0E68DC29110C}" uniqueName="66" name="CL_GL_ACCT_TO31" queryTableFieldId="66" dataDxfId="82"/>
    <tableColumn id="67" xr3:uid="{65670437-B99E-4288-9DC1-644C0C40CF83}" uniqueName="67" name="CL_GL_ACCT_FR32" queryTableFieldId="67"/>
    <tableColumn id="68" xr3:uid="{ECFE2F96-6930-4CA4-AD53-769C4752B886}" uniqueName="68" name="CL_GL_ACCT_TO32" queryTableFieldId="68"/>
    <tableColumn id="69" xr3:uid="{22BEC2C3-12FB-4E39-8851-0F1463753A79}" uniqueName="69" name="CL_GL_ACCT_FR33" queryTableFieldId="69" dataDxfId="81"/>
    <tableColumn id="70" xr3:uid="{264CA497-3E61-426B-A858-4C6473467D3D}" uniqueName="70" name="CL_GL_ACCT_TO33" queryTableFieldId="70" dataDxfId="80"/>
  </tableColumns>
  <tableStyleInfo name="TableStyleLight2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2953837-9C60-43DD-BEF6-306FFCCECAD6}" name="Table_Query_from_MF_DSNP_113" displayName="Table_Query_from_MF_DSNP_113" ref="A3:AV493" tableType="queryTable" totalsRowShown="0" headerRowDxfId="79">
  <autoFilter ref="A3:AV493" xr:uid="{6A053E61-2587-47FE-8336-8BC0540FDA8C}"/>
  <sortState xmlns:xlrd2="http://schemas.microsoft.com/office/spreadsheetml/2017/richdata2" ref="A4:AV493">
    <sortCondition ref="A3:A493"/>
  </sortState>
  <tableColumns count="48">
    <tableColumn id="1" xr3:uid="{9C32B38A-5128-48D0-BEB4-021FD5267332}" uniqueName="1" name="CL_TRANS_CODE" queryTableFieldId="1"/>
    <tableColumn id="2" xr3:uid="{26413F43-9D44-4227-97AB-5DEDE6631621}" uniqueName="2" name="CL_TC_TITLE" queryTableFieldId="2"/>
    <tableColumn id="3" xr3:uid="{8CEE6063-6F7C-4F6D-B5B8-2A6DF8A5C1E6}" uniqueName="3" name="CL_STATUS_CODE" queryTableFieldId="3"/>
    <tableColumn id="73" xr3:uid="{6270F8A7-19D8-49F6-9FD6-EEB17585E084}" uniqueName="73" name="CL_INC_EXC_IND1" queryTableFieldId="73"/>
    <tableColumn id="74" xr3:uid="{EA9E51FC-4E4D-4CE0-8C66-802E4396D9C2}" uniqueName="74" name="CL_CMP_OBJ_FR1" queryTableFieldId="74" dataDxfId="78"/>
    <tableColumn id="75" xr3:uid="{58ADC25A-7317-48E9-9B89-1699716304CA}" uniqueName="75" name="CL_CMP_OBJ_TO1" queryTableFieldId="75" dataDxfId="77"/>
    <tableColumn id="76" xr3:uid="{DB7443C6-5362-4661-A36E-5B4DA09B8D91}" uniqueName="76" name="CL_CMP_OBJ_FR2" queryTableFieldId="76"/>
    <tableColumn id="77" xr3:uid="{8A4059AA-353A-4AA1-97F5-E10008131A5D}" uniqueName="77" name="CL_CMP_OBJ_TO2" queryTableFieldId="77"/>
    <tableColumn id="78" xr3:uid="{831D2BE2-CA31-4C9B-8A96-7007143526A6}" uniqueName="78" name="CL_CMP_OBJ_FR3" queryTableFieldId="78" dataDxfId="76"/>
    <tableColumn id="79" xr3:uid="{925BE555-E30A-4405-B3F4-20F243341955}" uniqueName="79" name="CL_CMP_OBJ_TO3" queryTableFieldId="79" dataDxfId="75"/>
    <tableColumn id="80" xr3:uid="{E7ACC74A-802D-49A6-8E3E-FA837D5522CE}" uniqueName="80" name="CL_CMP_OBJ_FR4" queryTableFieldId="80"/>
    <tableColumn id="81" xr3:uid="{2643E706-8CCD-4449-B919-6605677B7552}" uniqueName="81" name="CL_CMP_OBJ_TO4" queryTableFieldId="81"/>
    <tableColumn id="82" xr3:uid="{56C73B9F-491A-499C-B742-56B33FCC05FF}" uniqueName="82" name="CL_CMP_OBJ_FR5" queryTableFieldId="82" dataDxfId="74"/>
    <tableColumn id="83" xr3:uid="{0D47D413-E092-41EC-AE8B-C273F6983A45}" uniqueName="83" name="CL_CMP_OBJ_TO5" queryTableFieldId="83" dataDxfId="73"/>
    <tableColumn id="84" xr3:uid="{0102B6EB-2FDF-4F62-B028-CD9C4A094F01}" uniqueName="84" name="CL_CMP_OBJ_FR6" queryTableFieldId="84"/>
    <tableColumn id="85" xr3:uid="{0C4AE8B7-57FE-45BF-A809-830849DE0B8F}" uniqueName="85" name="CL_CMP_OBJ_TO6" queryTableFieldId="85"/>
    <tableColumn id="86" xr3:uid="{2A1A0551-9B36-40B6-A1CE-C28A40904AD1}" uniqueName="86" name="CL_CMP_OBJ_FR7" queryTableFieldId="86" dataDxfId="72"/>
    <tableColumn id="87" xr3:uid="{FA0DDE2E-CD13-40D9-B155-E6CBAAFAEDDD}" uniqueName="87" name="CL_CMP_OBJ_TO7" queryTableFieldId="87" dataDxfId="71"/>
    <tableColumn id="88" xr3:uid="{D0F3CE10-C62F-4CE0-8C28-9968E0C607F7}" uniqueName="88" name="CL_CMP_OBJ_FR8" queryTableFieldId="88"/>
    <tableColumn id="89" xr3:uid="{810897AC-8AB4-4AAE-8E30-76DD4C30063D}" uniqueName="89" name="CL_CMP_OBJ_TO8" queryTableFieldId="89"/>
    <tableColumn id="90" xr3:uid="{6BB59B82-8561-4A6F-9DCC-A8AFA4A2BF75}" uniqueName="90" name="CL_CMP_OBJ_FR9" queryTableFieldId="90" dataDxfId="70"/>
    <tableColumn id="91" xr3:uid="{A88C4903-AE73-4F31-A0FB-8FF5A80A421D}" uniqueName="91" name="CL_CMP_OBJ_TO9" queryTableFieldId="91" dataDxfId="69"/>
    <tableColumn id="92" xr3:uid="{A25CC994-A515-438A-9895-5CAA2E776E77}" uniqueName="92" name="CL_CMP_OBJ_FR10" queryTableFieldId="92"/>
    <tableColumn id="93" xr3:uid="{B4BE045A-794A-4A07-9295-4F08AD61F771}" uniqueName="93" name="CL_CMP_OBJ_TO10" queryTableFieldId="93"/>
    <tableColumn id="94" xr3:uid="{48DBBC8F-C07F-4CA7-9BAB-86E3E68C7450}" uniqueName="94" name="CL_CMP_OBJ_FR11" queryTableFieldId="94" dataDxfId="68"/>
    <tableColumn id="95" xr3:uid="{5547D21C-DFB7-48F9-AFF9-61BDAC5A32A8}" uniqueName="95" name="CL_CMP_OBJ_TO11" queryTableFieldId="95" dataDxfId="67"/>
    <tableColumn id="97" xr3:uid="{4C85EFE3-DE2E-47FA-8F0A-9C6553FC4B19}" uniqueName="97" name="CL_CMP_OBJ_FR12" queryTableFieldId="97"/>
    <tableColumn id="98" xr3:uid="{B2EF6FAC-C932-442A-8AAC-15DBA0015C18}" uniqueName="98" name="CL_CMP_OBJ_TO12" queryTableFieldId="98"/>
    <tableColumn id="99" xr3:uid="{5AD4F887-7D6B-4E01-8AC3-9CDD09DECD32}" uniqueName="99" name="CL_CMP_OBJ_FR13" queryTableFieldId="99" dataDxfId="66"/>
    <tableColumn id="100" xr3:uid="{F2D99D9A-5325-4A40-8928-9CC706142226}" uniqueName="100" name="CL_CMP_OBJ_TO13" queryTableFieldId="100" dataDxfId="65"/>
    <tableColumn id="101" xr3:uid="{EC0E636A-75FF-4839-85AE-E01EE7560BB9}" uniqueName="101" name="CL_CMP_OBJ_FR14" queryTableFieldId="101"/>
    <tableColumn id="102" xr3:uid="{521996BB-C38B-4828-BF1B-E574AC317D58}" uniqueName="102" name="CL_CMP_OBJ_TO14" queryTableFieldId="102"/>
    <tableColumn id="103" xr3:uid="{EDC3C4F9-0B96-451D-8AF6-14202BE63501}" uniqueName="103" name="CL_CMP_OBJ_FR15" queryTableFieldId="103" dataDxfId="64"/>
    <tableColumn id="104" xr3:uid="{0615375C-B828-4F5D-834F-B7167B54B2CD}" uniqueName="104" name="CL_CMP_OBJ_TO15" queryTableFieldId="104" dataDxfId="63"/>
    <tableColumn id="105" xr3:uid="{2D710734-2CA4-473B-B88B-1E3AE1311051}" uniqueName="105" name="CL_CMP_OBJ_FR16" queryTableFieldId="105"/>
    <tableColumn id="106" xr3:uid="{BBCD8031-A839-4CC7-A215-7D8C101A3882}" uniqueName="106" name="CL_CMP_OBJ_TO16" queryTableFieldId="106"/>
    <tableColumn id="107" xr3:uid="{7CA75FC2-8DC0-443C-9129-4E270C76FED1}" uniqueName="107" name="CL_CMP_OBJ_FR17" queryTableFieldId="107" dataDxfId="62"/>
    <tableColumn id="108" xr3:uid="{998E74B9-7A5C-4F25-9BE5-DF8025526E90}" uniqueName="108" name="CL_CMP_OBJ_TO17" queryTableFieldId="108" dataDxfId="61"/>
    <tableColumn id="109" xr3:uid="{C8359F26-9FCB-4900-94AD-A9C22464830B}" uniqueName="109" name="CL_CMP_OBJ_FR18" queryTableFieldId="109"/>
    <tableColumn id="110" xr3:uid="{463493BF-CD11-418E-824E-65DBD5FD8EA0}" uniqueName="110" name="CL_CMP_OBJ_TO18" queryTableFieldId="110"/>
    <tableColumn id="111" xr3:uid="{1BB11582-4421-4BF7-B003-2469C1251CE1}" uniqueName="111" name="CL_CMP_OBJ_FR19" queryTableFieldId="111" dataDxfId="60"/>
    <tableColumn id="112" xr3:uid="{1BA2EDF8-C295-4C23-9D74-B33C1B9BC21C}" uniqueName="112" name="CL_CMP_OBJ_TO19" queryTableFieldId="112" dataDxfId="59"/>
    <tableColumn id="113" xr3:uid="{DC58DC00-3F41-4646-861A-0AF15C156CD3}" uniqueName="113" name="CL_CMP_OBJ_FR20" queryTableFieldId="113"/>
    <tableColumn id="114" xr3:uid="{47E07F54-1978-49C5-BE8C-79EE38538F32}" uniqueName="114" name="CL_CMP_OBJ_TO20" queryTableFieldId="114"/>
    <tableColumn id="115" xr3:uid="{00D8EC39-4AD2-490D-8BEE-879CA8F515A1}" uniqueName="115" name="CL_CMP_OBJ_FR21" queryTableFieldId="115" dataDxfId="58"/>
    <tableColumn id="116" xr3:uid="{6733E6A9-DA63-4737-B1BE-D9DD3D765CEE}" uniqueName="116" name="CL_CMP_OBJ_TO21" queryTableFieldId="116" dataDxfId="57"/>
    <tableColumn id="117" xr3:uid="{9F25F76A-4DC0-4D25-A871-B86079A4191B}" uniqueName="117" name="CL_CMP_OBJ_FR22" queryTableFieldId="117"/>
    <tableColumn id="118" xr3:uid="{2F3AAB4B-5751-44D7-A8EA-A6A07D9B9E86}" uniqueName="118" name="CL_CMP_OBJ_TO22" queryTableFieldId="118"/>
  </tableColumns>
  <tableStyleInfo name="TableStyleLight2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4BFA5BB-7588-4348-A412-980A38E096D0}" name="Table_Query_from_MF_DSNP4" displayName="Table_Query_from_MF_DSNP4" ref="A3:FM80" tableType="queryTable" totalsRowShown="0" headerRowDxfId="56">
  <autoFilter ref="A3:FM80" xr:uid="{E4BFA5BB-7588-4348-A412-980A38E096D0}"/>
  <sortState xmlns:xlrd2="http://schemas.microsoft.com/office/spreadsheetml/2017/richdata2" ref="A4:FM80">
    <sortCondition ref="B3:B80"/>
  </sortState>
  <tableColumns count="169">
    <tableColumn id="169" xr3:uid="{6A8A397B-DE1B-4828-A4E7-007644EAF792}" uniqueName="169" name="TC_x000a_Allowed?" queryTableFieldId="169" dataDxfId="55">
      <calculatedColumnFormula>OR(,Table_Query_from_MF_DSNP4[[#This Row],[Desired TC included in list?]],Table_Query_from_MF_DSNP4[[#This Row],[Desired TC included in range?]])</calculatedColumnFormula>
    </tableColumn>
    <tableColumn id="1" xr3:uid="{EA0CAA8D-7425-4F05-ACF7-1DF353874C4E}" uniqueName="1" name="CL_OPERATOR_CLASS" queryTableFieldId="1"/>
    <tableColumn id="2" xr3:uid="{7EBB4CDA-54E9-4E0F-B39A-2A792348627E}" uniqueName="2" name="CL_TITLE" queryTableFieldId="2"/>
    <tableColumn id="3" xr3:uid="{26F985EE-0539-4146-962D-CD5E65BD0ADD}" uniqueName="3" name="CL_STATUS_CODE" queryTableFieldId="3"/>
    <tableColumn id="4" xr3:uid="{8E0E22A1-1F63-4DC4-862D-236C28C46C59}" uniqueName="4" name="CL_INCL_EXCL_IND" queryTableFieldId="4"/>
    <tableColumn id="5" xr3:uid="{DB909E06-5CCA-4CFF-9ADC-B0C00D813A02}" uniqueName="5" name="CL_TRAN_CODE_1" queryTableFieldId="5"/>
    <tableColumn id="6" xr3:uid="{DD30A12A-C096-4084-9E78-567B89094830}" uniqueName="6" name="CL_CONNECTOR_1" queryTableFieldId="6"/>
    <tableColumn id="7" xr3:uid="{0F5E4C81-9146-4812-9CAC-5B1BA69990C3}" uniqueName="7" name="CL_TRAN_CODE_2" queryTableFieldId="7"/>
    <tableColumn id="8" xr3:uid="{8583CF1C-1D37-4F2C-8934-F75ABBAC226C}" uniqueName="8" name="CL_CONNECTOR_2" queryTableFieldId="8"/>
    <tableColumn id="9" xr3:uid="{82B2F050-D776-4FC7-B77D-B83B09B36BFE}" uniqueName="9" name="CL_TRAN_CODE_3" queryTableFieldId="9"/>
    <tableColumn id="10" xr3:uid="{00296D98-BFA8-4422-8D2D-4386FFC7CF89}" uniqueName="10" name="CL_CONNECTOR_3" queryTableFieldId="10"/>
    <tableColumn id="11" xr3:uid="{199F0FD1-CAB1-4561-B881-71FCC0F4577C}" uniqueName="11" name="CL_TRAN_CODE_4" queryTableFieldId="11"/>
    <tableColumn id="12" xr3:uid="{33FE32B4-E51C-4771-ACF6-7A9F04696500}" uniqueName="12" name="CL_CONNECTOR_4" queryTableFieldId="12"/>
    <tableColumn id="13" xr3:uid="{5A2C050F-589D-442D-BF85-3C3D3BBB0424}" uniqueName="13" name="CL_TRAN_CODE_5" queryTableFieldId="13"/>
    <tableColumn id="14" xr3:uid="{904AEA79-465B-43A7-9EE5-50E645B474E4}" uniqueName="14" name="CL_CONNECTOR_5" queryTableFieldId="14"/>
    <tableColumn id="15" xr3:uid="{C18B6845-9D81-40DA-B3D0-9C78A017DC44}" uniqueName="15" name="CL_TRAN_CODE_6" queryTableFieldId="15"/>
    <tableColumn id="16" xr3:uid="{A4421E9C-57AE-42B9-A618-D9BF05DF76E2}" uniqueName="16" name="CL_CONNECTOR_6" queryTableFieldId="16"/>
    <tableColumn id="17" xr3:uid="{7A718780-39B0-4510-B005-E4475888BB44}" uniqueName="17" name="CL_TRAN_CODE_7" queryTableFieldId="17"/>
    <tableColumn id="18" xr3:uid="{EF66D7B6-EF50-4E47-B89D-6E837936DA7D}" uniqueName="18" name="CL_CONNECTOR_7" queryTableFieldId="18"/>
    <tableColumn id="19" xr3:uid="{B9051E4C-C18E-4F58-850C-CEC2F292417E}" uniqueName="19" name="CL_TRAN_CODE_8" queryTableFieldId="19"/>
    <tableColumn id="20" xr3:uid="{0A2DE752-1BD7-43AC-8198-B4979FF638AD}" uniqueName="20" name="CL_CONNECTOR_8" queryTableFieldId="20"/>
    <tableColumn id="21" xr3:uid="{3D0D711D-DE1F-4984-AF52-E77B07AD8C5E}" uniqueName="21" name="CL_TRAN_CODE_9" queryTableFieldId="21"/>
    <tableColumn id="22" xr3:uid="{86C13A82-A9F3-468F-8BBE-7E76C18CF409}" uniqueName="22" name="CL_CONNECTOR_9" queryTableFieldId="22"/>
    <tableColumn id="23" xr3:uid="{75F39F1C-471D-4C53-B59A-BABDDA67E447}" uniqueName="23" name="CL_TRAN_CODE_10" queryTableFieldId="23"/>
    <tableColumn id="24" xr3:uid="{8376DB76-E8B7-4B27-A0E5-74180627DA88}" uniqueName="24" name="CL_CONNECTOR_10" queryTableFieldId="24"/>
    <tableColumn id="25" xr3:uid="{62EA7082-E9C5-415D-B6A5-DE573A3B0C8C}" uniqueName="25" name="CL_TRAN_CODE_11" queryTableFieldId="25"/>
    <tableColumn id="26" xr3:uid="{EABCDA2B-F814-4A9E-A253-FA6779B183EB}" uniqueName="26" name="CL_CONNECTOR_11" queryTableFieldId="26"/>
    <tableColumn id="27" xr3:uid="{FA422753-E16F-478C-B1AD-391C5B41B560}" uniqueName="27" name="CL_TRAN_CODE_12" queryTableFieldId="27"/>
    <tableColumn id="28" xr3:uid="{4056D5B6-DE2D-404A-BED7-7439C8F3A976}" uniqueName="28" name="CL_CONNECTOR_12" queryTableFieldId="28"/>
    <tableColumn id="29" xr3:uid="{806C64E8-CBE8-46E7-AE8E-3408B9EAA950}" uniqueName="29" name="CL_TRAN_CODE_13" queryTableFieldId="29"/>
    <tableColumn id="30" xr3:uid="{524401DF-A817-4C74-B922-4EAF28FD6B42}" uniqueName="30" name="CL_CONNECTOR_13" queryTableFieldId="30"/>
    <tableColumn id="31" xr3:uid="{7C511542-DAA8-4DE5-AC08-FB669E369E99}" uniqueName="31" name="CL_TRAN_CODE_14" queryTableFieldId="31"/>
    <tableColumn id="32" xr3:uid="{1A44C687-1777-46FB-9E55-B52F94A0BC26}" uniqueName="32" name="CL_CONNECTOR_14" queryTableFieldId="32"/>
    <tableColumn id="33" xr3:uid="{CCCFF493-6D9D-4FF6-9376-6116AEE5FA9D}" uniqueName="33" name="CL_TRAN_CODE_15" queryTableFieldId="33"/>
    <tableColumn id="34" xr3:uid="{C8E0BA86-90F5-4D8A-9733-6925B39E6485}" uniqueName="34" name="CL_CONNECTOR_15" queryTableFieldId="34"/>
    <tableColumn id="35" xr3:uid="{C7EDEA80-094A-46B0-B25D-5E7DA683CA6C}" uniqueName="35" name="CL_TRAN_CODE_16" queryTableFieldId="35"/>
    <tableColumn id="36" xr3:uid="{F7E7E7A4-7367-46E2-A008-B42108BA7ADE}" uniqueName="36" name="CL_CONNECTOR_16" queryTableFieldId="36"/>
    <tableColumn id="37" xr3:uid="{F5F092E4-CFA4-4D9A-8B26-6F6BBD2CFD35}" uniqueName="37" name="CL_TRAN_CODE_17" queryTableFieldId="37"/>
    <tableColumn id="38" xr3:uid="{D02CC87E-5E42-469A-9336-8E80BA38CC9C}" uniqueName="38" name="CL_CONNECTOR_17" queryTableFieldId="38"/>
    <tableColumn id="39" xr3:uid="{F84BF086-FB70-48B5-8E5D-C893DFE392D2}" uniqueName="39" name="CL_TRAN_CODE_18" queryTableFieldId="39"/>
    <tableColumn id="40" xr3:uid="{C7A72D43-3E0E-4266-9E85-8AF4057ED754}" uniqueName="40" name="CL_CONNECTOR_18" queryTableFieldId="40"/>
    <tableColumn id="41" xr3:uid="{B7641194-3161-4CD4-830F-9C9D9CD49260}" uniqueName="41" name="CL_TRAN_CODE_19" queryTableFieldId="41"/>
    <tableColumn id="42" xr3:uid="{54BA4C0F-6F4B-4110-8509-7FF59BC0D768}" uniqueName="42" name="CL_CONNECTOR_19" queryTableFieldId="42"/>
    <tableColumn id="43" xr3:uid="{FECE73E2-AB23-442C-921A-090DAC5EB0CD}" uniqueName="43" name="CL_TRAN_CODE_20" queryTableFieldId="43"/>
    <tableColumn id="44" xr3:uid="{FF64109D-1D3E-43E8-9135-BC6AC4B8CA63}" uniqueName="44" name="CL_CONNECTOR_20" queryTableFieldId="44"/>
    <tableColumn id="45" xr3:uid="{04E54C09-C40C-44FD-B90E-E1E27DE0CC2B}" uniqueName="45" name="CL_TRAN_CODE_21" queryTableFieldId="45"/>
    <tableColumn id="46" xr3:uid="{0E585C3E-212F-4036-80E4-0271F7A886ED}" uniqueName="46" name="CL_CONNECTOR_21" queryTableFieldId="46"/>
    <tableColumn id="47" xr3:uid="{4D0D357F-B4EA-4A5E-AEF5-841B878E9FF7}" uniqueName="47" name="CL_TRAN_CODE_22" queryTableFieldId="47"/>
    <tableColumn id="48" xr3:uid="{266BB7F2-7DBC-41A0-95BE-BFD35F48850A}" uniqueName="48" name="CL_CONNECTOR_22" queryTableFieldId="48"/>
    <tableColumn id="49" xr3:uid="{3ED0C7C6-D0DE-4AE9-AA4F-0C1B0D6E21DA}" uniqueName="49" name="CL_TRAN_CODE_23" queryTableFieldId="49"/>
    <tableColumn id="50" xr3:uid="{8AAD212E-EA6C-48E8-B439-F92B3F284F75}" uniqueName="50" name="CL_CONNECTOR_23" queryTableFieldId="50"/>
    <tableColumn id="51" xr3:uid="{255A1831-6218-44A9-A764-ABF54BD94612}" uniqueName="51" name="CL_TRAN_CODE_24" queryTableFieldId="51"/>
    <tableColumn id="52" xr3:uid="{F6AF2DE2-6516-4B32-A539-72890F368BA0}" uniqueName="52" name="CL_CONNECTOR_24" queryTableFieldId="52"/>
    <tableColumn id="53" xr3:uid="{1286E527-B7F4-4D6F-836A-65AE8763F955}" uniqueName="53" name="CL_TRAN_CODE_25" queryTableFieldId="53"/>
    <tableColumn id="54" xr3:uid="{1DFF0B27-8BA9-4A1B-B75B-69B1FBCEE00C}" uniqueName="54" name="CL_CONNECTOR_25" queryTableFieldId="54"/>
    <tableColumn id="55" xr3:uid="{91AE47E3-8CDA-4179-9CAB-E0E6729DE619}" uniqueName="55" name="CL_TRAN_CODE_26" queryTableFieldId="55"/>
    <tableColumn id="56" xr3:uid="{FBF70958-A2CE-4AB2-8F3B-C97444E1716A}" uniqueName="56" name="CL_CONNECTOR_26" queryTableFieldId="56"/>
    <tableColumn id="57" xr3:uid="{DE8447DB-6167-4C4C-AC65-80D823CFCF12}" uniqueName="57" name="CL_TRAN_CODE_27" queryTableFieldId="57"/>
    <tableColumn id="58" xr3:uid="{9C184678-AC35-4FBC-90ED-519058BE4A62}" uniqueName="58" name="CL_CONNECTOR_27" queryTableFieldId="58"/>
    <tableColumn id="59" xr3:uid="{7E94AEE5-F88B-40AA-BEA2-C82E73D9E4B6}" uniqueName="59" name="CL_TRAN_CODE_28" queryTableFieldId="59"/>
    <tableColumn id="60" xr3:uid="{1EA78C7B-C587-44D3-ABD8-01B49982F839}" uniqueName="60" name="CL_CONNECTOR_28" queryTableFieldId="60"/>
    <tableColumn id="61" xr3:uid="{F9C0175C-A9CB-4A6E-8617-AA8E67A72668}" uniqueName="61" name="CL_TRAN_CODE_29" queryTableFieldId="61"/>
    <tableColumn id="62" xr3:uid="{6A97949A-A91D-4BC5-B943-C2B2EA913A52}" uniqueName="62" name="CL_CONNECTOR_29" queryTableFieldId="62"/>
    <tableColumn id="63" xr3:uid="{5B318A7D-8C24-4C60-B4CC-CC1254351051}" uniqueName="63" name="CL_TRAN_CODE_30" queryTableFieldId="63"/>
    <tableColumn id="64" xr3:uid="{8F4356A9-8983-47FB-B36F-36F093242776}" uniqueName="64" name="CL_CONNECTOR_30" queryTableFieldId="64"/>
    <tableColumn id="65" xr3:uid="{D8723835-1E19-496A-B544-D224582A3642}" uniqueName="65" name="CL_TRAN_CODE_31" queryTableFieldId="65"/>
    <tableColumn id="66" xr3:uid="{1A3EADA9-C614-49E1-BF5A-455F4851A878}" uniqueName="66" name="CL_CONNECTOR_31" queryTableFieldId="66"/>
    <tableColumn id="67" xr3:uid="{31573745-AF63-4BB6-89CB-67B83C366EBE}" uniqueName="67" name="CL_TRAN_CODE_32" queryTableFieldId="67"/>
    <tableColumn id="68" xr3:uid="{7548BDC2-660D-479D-8790-23E09DAC4E9E}" uniqueName="68" name="CL_CONNECTOR_32" queryTableFieldId="68"/>
    <tableColumn id="69" xr3:uid="{5FB93E82-1C45-475C-8892-943ABF3EAE2B}" uniqueName="69" name="CL_TRAN_CODE_33" queryTableFieldId="69"/>
    <tableColumn id="70" xr3:uid="{79667BF4-06F8-4048-8E64-799225EF7801}" uniqueName="70" name="CL_CONNECTOR_33" queryTableFieldId="70"/>
    <tableColumn id="71" xr3:uid="{CE9FED38-E3A7-45DC-BC4E-5257B67DDD5B}" uniqueName="71" name="CL_TRAN_CODE_34" queryTableFieldId="71"/>
    <tableColumn id="72" xr3:uid="{826C7E47-9AFD-4D9C-94F6-E2A17C65D5AF}" uniqueName="72" name="CL_CONNECTOR_34" queryTableFieldId="72"/>
    <tableColumn id="73" xr3:uid="{22D8F9A1-F833-4326-B28D-FE2343372B14}" uniqueName="73" name="CL_TRAN_CODE_35" queryTableFieldId="73"/>
    <tableColumn id="74" xr3:uid="{B19F2496-C832-4964-AA8F-59C5E250364B}" uniqueName="74" name="CL_CONNECTOR_35" queryTableFieldId="74"/>
    <tableColumn id="75" xr3:uid="{3FB5B066-705F-4E63-9A58-6F6337FA590B}" uniqueName="75" name="CL_TRAN_CODE_36" queryTableFieldId="75"/>
    <tableColumn id="76" xr3:uid="{3AE45E18-918A-4833-A512-8FF768CDB40F}" uniqueName="76" name="CL_CONNECTOR_36" queryTableFieldId="76"/>
    <tableColumn id="77" xr3:uid="{488E53DA-4C66-4EFE-9270-01B8E031E652}" uniqueName="77" name="CL_TRAN_CODE_37" queryTableFieldId="77"/>
    <tableColumn id="78" xr3:uid="{254347DA-0801-467B-8710-650F4F7AA9B4}" uniqueName="78" name="CL_CONNECTOR_37" queryTableFieldId="78"/>
    <tableColumn id="79" xr3:uid="{C1273A1E-230B-404C-96A8-7BAC7CAAD3ED}" uniqueName="79" name="CL_TRAN_CODE_38" queryTableFieldId="79"/>
    <tableColumn id="80" xr3:uid="{15B34479-E0F7-4C61-8B16-285343EE8695}" uniqueName="80" name="CL_CONNECTOR_38" queryTableFieldId="80"/>
    <tableColumn id="81" xr3:uid="{403A7042-3521-4CDB-9279-5CBA366CE99F}" uniqueName="81" name="CL_TRAN_CODE_39" queryTableFieldId="81"/>
    <tableColumn id="82" xr3:uid="{545DAD6C-5719-4BD1-BC46-F2CE935F538D}" uniqueName="82" name="CL_CONNECTOR_39" queryTableFieldId="82"/>
    <tableColumn id="83" xr3:uid="{EEE44973-5BEC-4ED5-B546-EE4DCE3D2670}" uniqueName="83" name="CL_TRAN_CODE_40" queryTableFieldId="83"/>
    <tableColumn id="84" xr3:uid="{F5D09002-E46E-461A-94DA-2ED8748BF42E}" uniqueName="84" name="CL_CONNECTOR_40" queryTableFieldId="84"/>
    <tableColumn id="85" xr3:uid="{8802D821-FF56-4DF6-9F24-59AC03AB94E9}" uniqueName="85" name="CL_TRAN_CODE_41" queryTableFieldId="85"/>
    <tableColumn id="86" xr3:uid="{CD973889-459C-4775-992D-14C45A423629}" uniqueName="86" name="CL_CONNECTOR_41" queryTableFieldId="86"/>
    <tableColumn id="87" xr3:uid="{4485FE64-5659-4312-97BE-C67E767AE622}" uniqueName="87" name="CL_TRAN_CODE_42" queryTableFieldId="87"/>
    <tableColumn id="88" xr3:uid="{460B6377-A91B-476D-A9EA-C94B79EE374F}" uniqueName="88" name="CL_CONNECTOR_42" queryTableFieldId="88"/>
    <tableColumn id="89" xr3:uid="{391152C1-D118-478A-AF4D-51ABE433C319}" uniqueName="89" name="CL_TRAN_CODE_43" queryTableFieldId="89"/>
    <tableColumn id="90" xr3:uid="{521544EC-F2A1-43EE-9BFA-D29EDE680F5A}" uniqueName="90" name="CL_CONNECTOR_43" queryTableFieldId="90"/>
    <tableColumn id="91" xr3:uid="{AB7C43FB-907E-4AFD-9AD4-3D52D303421C}" uniqueName="91" name="CL_TRAN_CODE_44" queryTableFieldId="91"/>
    <tableColumn id="92" xr3:uid="{320C75AD-34EF-42FC-BE9C-C3ACC5F6C03E}" uniqueName="92" name="CL_CONNECTOR_44" queryTableFieldId="92"/>
    <tableColumn id="93" xr3:uid="{89D19359-B2FA-4359-9038-F1506E27CF63}" uniqueName="93" name="CL_TRAN_CODE_45" queryTableFieldId="93"/>
    <tableColumn id="94" xr3:uid="{012EFD8E-E844-4034-85C2-4ADB8FB0E4A0}" uniqueName="94" name="CL_CONNECTOR_45" queryTableFieldId="94"/>
    <tableColumn id="95" xr3:uid="{F78CD4A0-0D3A-45B2-B86C-AC3AFCE45536}" uniqueName="95" name="CL_TRAN_CODE_46" queryTableFieldId="95"/>
    <tableColumn id="96" xr3:uid="{C4A8AEEF-F5A8-4427-BF23-6C66BC133168}" uniqueName="96" name="CL_CONNECTOR_46" queryTableFieldId="96"/>
    <tableColumn id="97" xr3:uid="{F4DB2E4C-7545-42E7-8D4F-A49DA6A2987D}" uniqueName="97" name="CL_TRAN_CODE_47" queryTableFieldId="97"/>
    <tableColumn id="98" xr3:uid="{35065550-679B-4706-9D21-A9B6927B3585}" uniqueName="98" name="CL_CONNECTOR_47" queryTableFieldId="98"/>
    <tableColumn id="99" xr3:uid="{56AC44DF-631D-4EEF-BF1F-19DD0B12D8D0}" uniqueName="99" name="CL_TRAN_CODE_48" queryTableFieldId="99"/>
    <tableColumn id="100" xr3:uid="{FE645F06-5CD4-4BFE-8F4C-109E1DCA4597}" uniqueName="100" name="CL_CONNECTOR_48" queryTableFieldId="100"/>
    <tableColumn id="101" xr3:uid="{5CFC0C59-5A9D-47B4-9351-7192E4D0A65B}" uniqueName="101" name="CL_TRAN_CODE_49" queryTableFieldId="101"/>
    <tableColumn id="102" xr3:uid="{5AC06A48-E6B4-4B03-A557-E01A7D96D45D}" uniqueName="102" name="CL_CONNECTOR_49" queryTableFieldId="102"/>
    <tableColumn id="103" xr3:uid="{5436BD75-5678-40F9-9936-3BBA2D6D9D40}" uniqueName="103" name="CL_TRAN_CODE_50" queryTableFieldId="103"/>
    <tableColumn id="104" xr3:uid="{A51449D2-8CC1-4837-AFDA-B3AE874BE28A}" uniqueName="104" name="CL_CONNECTOR_50" queryTableFieldId="104"/>
    <tableColumn id="105" xr3:uid="{770730AD-7305-4053-9E2A-3E9E423EC116}" uniqueName="105" name="CL_TRAN_CODE_51" queryTableFieldId="105"/>
    <tableColumn id="106" xr3:uid="{7A479BD1-2235-4889-B1B9-9A2F1AB59820}" uniqueName="106" name="CL_CONNECTOR_51" queryTableFieldId="106"/>
    <tableColumn id="107" xr3:uid="{20C0BAB1-B63C-4266-9F05-AC1823D2FD76}" uniqueName="107" name="CL_TRAN_CODE_52" queryTableFieldId="107"/>
    <tableColumn id="108" xr3:uid="{A55370D9-984B-430D-AA47-AB8BF8D003A4}" uniqueName="108" name="CL_CONNECTOR_52" queryTableFieldId="108"/>
    <tableColumn id="109" xr3:uid="{141E38D3-E9AE-4C7F-87DF-4BDA88ADA3A9}" uniqueName="109" name="CL_TRAN_CODE_53" queryTableFieldId="109"/>
    <tableColumn id="110" xr3:uid="{170766ED-07EF-4EFA-BAC2-79AE139D2F25}" uniqueName="110" name="CL_CONNECTOR_53" queryTableFieldId="110"/>
    <tableColumn id="111" xr3:uid="{3847B97F-F350-4116-9FEA-0AFDA330BA25}" uniqueName="111" name="CL_TRAN_CODE_54" queryTableFieldId="111"/>
    <tableColumn id="112" xr3:uid="{35B005D3-E168-4ABE-8CDC-A691843EAFD8}" uniqueName="112" name="CL_CONNECTOR_54" queryTableFieldId="112"/>
    <tableColumn id="168" xr3:uid="{89C2FEA8-6F9A-4D6A-B991-E8B361B67E2F}" uniqueName="168" name="Desired TC included in list?" queryTableFieldId="168" dataDxfId="54">
      <calculatedColumnFormula array="1">_xlfn.IFNA(MATCH($A$2,_xlfn.NUMBERVALUE(Table_Query_from_MF_DSNP4[[#This Row],[CL_TRAN_CODE_1]:[CL_TRAN_CODE_54]]),0),0)&gt;=1</calculatedColumnFormula>
    </tableColumn>
    <tableColumn id="113" xr3:uid="{B0D247FB-B41C-4C09-B9EE-F5F187F6EDA4}" uniqueName="113" name="Desired TC included in range?" queryTableFieldId="113" dataDxfId="53">
      <calculatedColumnFormula>OR(Table_Query_from_MF_DSNP4[[#This Row],[Pair1]:[Pair53]])</calculatedColumnFormula>
    </tableColumn>
    <tableColumn id="114" xr3:uid="{893C0AE3-156F-4A1A-B754-35AC0C03BA2D}" uniqueName="114" name="Matching pair for TC" queryTableFieldId="114">
      <calculatedColumnFormula>_xlfn.IFNA(MATCH(TRUE,Table_Query_from_MF_DSNP4[[#This Row],[Pair1]:[Pair53]],0),"none")</calculatedColumnFormula>
    </tableColumn>
    <tableColumn id="115" xr3:uid="{3F2981E4-3A5F-4AFE-97EB-2617AE169A60}" uniqueName="115" name="Pair1" queryTableFieldId="115" dataDxfId="52">
      <calculatedColumnFormula>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calculatedColumnFormula>
    </tableColumn>
    <tableColumn id="116" xr3:uid="{5388E297-87D5-4514-A5C1-9E49A6FBA5A3}" uniqueName="116" name="Pair2" queryTableFieldId="116" dataDxfId="51">
      <calculatedColumnFormula>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calculatedColumnFormula>
    </tableColumn>
    <tableColumn id="117" xr3:uid="{F608F1B9-2D1D-4AC9-9DED-2208E546E435}" uniqueName="117" name="Pair3" queryTableFieldId="117" dataDxfId="50">
      <calculatedColumnFormula>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calculatedColumnFormula>
    </tableColumn>
    <tableColumn id="118" xr3:uid="{C7DAA3DE-04DD-4925-9E01-4F91E82B8C5B}" uniqueName="118" name="Pair4" queryTableFieldId="118" dataDxfId="49">
      <calculatedColumnFormula>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calculatedColumnFormula>
    </tableColumn>
    <tableColumn id="119" xr3:uid="{9054C988-0A26-4752-B716-B74505EA4F60}" uniqueName="119" name="Pair5" queryTableFieldId="119" dataDxfId="48">
      <calculatedColumnFormula>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calculatedColumnFormula>
    </tableColumn>
    <tableColumn id="120" xr3:uid="{0B2AED53-15D0-48CB-99C4-BAB5C4642C80}" uniqueName="120" name="Pair6" queryTableFieldId="120" dataDxfId="47">
      <calculatedColumnFormula>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calculatedColumnFormula>
    </tableColumn>
    <tableColumn id="121" xr3:uid="{E71FAC4D-0FF9-475F-A8C7-681FD564ABB7}" uniqueName="121" name="Pair7" queryTableFieldId="121" dataDxfId="46">
      <calculatedColumnFormula>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calculatedColumnFormula>
    </tableColumn>
    <tableColumn id="122" xr3:uid="{92CAE9CF-1762-4379-93B0-7F12C62F260A}" uniqueName="122" name="Pair8" queryTableFieldId="122" dataDxfId="45">
      <calculatedColumnFormula>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calculatedColumnFormula>
    </tableColumn>
    <tableColumn id="123" xr3:uid="{D5C3463E-920E-4452-A982-C6A9B8ADE615}" uniqueName="123" name="Pair9" queryTableFieldId="123" dataDxfId="44">
      <calculatedColumnFormula>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calculatedColumnFormula>
    </tableColumn>
    <tableColumn id="124" xr3:uid="{111ACA0F-07B6-492F-BD35-55C0E136D5AE}" uniqueName="124" name="Pair10" queryTableFieldId="124" dataDxfId="43">
      <calculatedColumnFormula>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calculatedColumnFormula>
    </tableColumn>
    <tableColumn id="125" xr3:uid="{4C783771-D026-4648-B0EA-D14F8F5DC7E4}" uniqueName="125" name="Pair11" queryTableFieldId="125" dataDxfId="42">
      <calculatedColumnFormula>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calculatedColumnFormula>
    </tableColumn>
    <tableColumn id="126" xr3:uid="{7A0DD066-C6C2-4A39-842E-417FC3BCC2CA}" uniqueName="126" name="Pair12" queryTableFieldId="126" dataDxfId="41">
      <calculatedColumnFormula>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calculatedColumnFormula>
    </tableColumn>
    <tableColumn id="127" xr3:uid="{79545309-6984-49BE-883F-26DBE6C93F07}" uniqueName="127" name="Pair13" queryTableFieldId="127" dataDxfId="40">
      <calculatedColumnFormula>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calculatedColumnFormula>
    </tableColumn>
    <tableColumn id="128" xr3:uid="{7CD524E9-7B61-4F4F-9F02-7CB3749539AA}" uniqueName="128" name="Pair14" queryTableFieldId="128" dataDxfId="39">
      <calculatedColumnFormula>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calculatedColumnFormula>
    </tableColumn>
    <tableColumn id="129" xr3:uid="{1FAC8DAF-BF85-4CC5-8597-A7EC412A1A13}" uniqueName="129" name="Pair15" queryTableFieldId="129" dataDxfId="38">
      <calculatedColumnFormula>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calculatedColumnFormula>
    </tableColumn>
    <tableColumn id="130" xr3:uid="{0309164C-1CF8-4A37-B57C-614047D01EE7}" uniqueName="130" name="Pair16" queryTableFieldId="130" dataDxfId="37">
      <calculatedColumnFormula>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calculatedColumnFormula>
    </tableColumn>
    <tableColumn id="131" xr3:uid="{75BD28C0-A491-4F24-B9A4-B569CE48F690}" uniqueName="131" name="Pair17" queryTableFieldId="131" dataDxfId="36">
      <calculatedColumnFormula>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calculatedColumnFormula>
    </tableColumn>
    <tableColumn id="132" xr3:uid="{942046CE-8C7A-4FC8-9929-431C9DFF476A}" uniqueName="132" name="Pair18" queryTableFieldId="132" dataDxfId="35">
      <calculatedColumnFormula>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calculatedColumnFormula>
    </tableColumn>
    <tableColumn id="133" xr3:uid="{4E137369-0A1B-4ABB-8302-C22ADDB7675B}" uniqueName="133" name="Pair19" queryTableFieldId="133" dataDxfId="34">
      <calculatedColumnFormula>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calculatedColumnFormula>
    </tableColumn>
    <tableColumn id="134" xr3:uid="{2B8C45E9-8E80-4C64-9B1C-959F7FC2803C}" uniqueName="134" name="Pair20" queryTableFieldId="134" dataDxfId="33">
      <calculatedColumnFormula>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calculatedColumnFormula>
    </tableColumn>
    <tableColumn id="135" xr3:uid="{20CBD5EC-C8BA-4A03-B3D1-63D1A8A72C84}" uniqueName="135" name="Pair21" queryTableFieldId="135" dataDxfId="32">
      <calculatedColumnFormula>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calculatedColumnFormula>
    </tableColumn>
    <tableColumn id="136" xr3:uid="{59217551-CBC0-41EF-A792-68465A7D0CBA}" uniqueName="136" name="Pair22" queryTableFieldId="136" dataDxfId="31">
      <calculatedColumnFormula>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calculatedColumnFormula>
    </tableColumn>
    <tableColumn id="137" xr3:uid="{6EC8C340-56CD-498E-BBB5-97C6196FA08E}" uniqueName="137" name="Pair23" queryTableFieldId="137" dataDxfId="30">
      <calculatedColumnFormula>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calculatedColumnFormula>
    </tableColumn>
    <tableColumn id="138" xr3:uid="{95059AE1-50A5-4B9A-9B64-B3CFEF243155}" uniqueName="138" name="Pair24" queryTableFieldId="138" dataDxfId="29">
      <calculatedColumnFormula>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calculatedColumnFormula>
    </tableColumn>
    <tableColumn id="139" xr3:uid="{A0CDA7C8-20CA-47A2-A751-C4C77CFC1B11}" uniqueName="139" name="Pair25" queryTableFieldId="139" dataDxfId="28">
      <calculatedColumnFormula>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calculatedColumnFormula>
    </tableColumn>
    <tableColumn id="140" xr3:uid="{858EB67F-9A08-486D-A7BB-95D92C1CE6B9}" uniqueName="140" name="Pair26" queryTableFieldId="140" dataDxfId="27">
      <calculatedColumnFormula>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calculatedColumnFormula>
    </tableColumn>
    <tableColumn id="141" xr3:uid="{286D7BD1-0CB4-47E5-9252-F85CB7C54FC0}" uniqueName="141" name="Pair27" queryTableFieldId="141" dataDxfId="26">
      <calculatedColumnFormula>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calculatedColumnFormula>
    </tableColumn>
    <tableColumn id="142" xr3:uid="{24367B64-EE08-4CC3-9BA1-45078BB399F1}" uniqueName="142" name="Pair28" queryTableFieldId="142" dataDxfId="25">
      <calculatedColumnFormula>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calculatedColumnFormula>
    </tableColumn>
    <tableColumn id="143" xr3:uid="{89EE842A-CB1F-4710-8156-6B1B7FE9C49C}" uniqueName="143" name="Pair29" queryTableFieldId="143" dataDxfId="24">
      <calculatedColumnFormula>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calculatedColumnFormula>
    </tableColumn>
    <tableColumn id="144" xr3:uid="{35D66855-D92C-4CF1-BB3E-1078EAD729E4}" uniqueName="144" name="Pair30" queryTableFieldId="144" dataDxfId="23">
      <calculatedColumnFormula>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calculatedColumnFormula>
    </tableColumn>
    <tableColumn id="145" xr3:uid="{212897F9-0DDE-4A29-B392-C4EF93B6098D}" uniqueName="145" name="Pair31" queryTableFieldId="145" dataDxfId="22">
      <calculatedColumnFormula>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calculatedColumnFormula>
    </tableColumn>
    <tableColumn id="146" xr3:uid="{3F9C601A-E93E-4804-8906-65BEDDFCDA4C}" uniqueName="146" name="Pair32" queryTableFieldId="146" dataDxfId="21">
      <calculatedColumnFormula>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calculatedColumnFormula>
    </tableColumn>
    <tableColumn id="147" xr3:uid="{A49F133F-9573-47DF-AEA1-BA703338675C}" uniqueName="147" name="Pair33" queryTableFieldId="147" dataDxfId="20">
      <calculatedColumnFormula>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calculatedColumnFormula>
    </tableColumn>
    <tableColumn id="148" xr3:uid="{7F20FB7A-7D72-49D8-AEEE-B5FC311A4989}" uniqueName="148" name="Pair34" queryTableFieldId="148" dataDxfId="19">
      <calculatedColumnFormula>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calculatedColumnFormula>
    </tableColumn>
    <tableColumn id="149" xr3:uid="{2505CEDD-0776-48A0-8CAF-3D4C6F1B0AA7}" uniqueName="149" name="Pair35" queryTableFieldId="149" dataDxfId="18">
      <calculatedColumnFormula>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calculatedColumnFormula>
    </tableColumn>
    <tableColumn id="150" xr3:uid="{44F9915C-6707-4BA2-831B-1BF5C816461D}" uniqueName="150" name="Pair36" queryTableFieldId="150" dataDxfId="17">
      <calculatedColumnFormula>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calculatedColumnFormula>
    </tableColumn>
    <tableColumn id="151" xr3:uid="{95AC4AA5-E9B5-43EA-BF7F-B4DE3B05338C}" uniqueName="151" name="Pair37" queryTableFieldId="151" dataDxfId="16">
      <calculatedColumnFormula>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calculatedColumnFormula>
    </tableColumn>
    <tableColumn id="152" xr3:uid="{F9F5C3B9-326B-464B-B248-E1050B75CD1A}" uniqueName="152" name="Pair38" queryTableFieldId="152" dataDxfId="15">
      <calculatedColumnFormula>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calculatedColumnFormula>
    </tableColumn>
    <tableColumn id="153" xr3:uid="{6ED622E3-0CD1-482C-A354-77429BF1F127}" uniqueName="153" name="Pair39" queryTableFieldId="153" dataDxfId="14">
      <calculatedColumnFormula>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calculatedColumnFormula>
    </tableColumn>
    <tableColumn id="154" xr3:uid="{F74368E7-9EC2-4356-937D-98AC6EE80B95}" uniqueName="154" name="Pair40" queryTableFieldId="154" dataDxfId="13">
      <calculatedColumnFormula>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calculatedColumnFormula>
    </tableColumn>
    <tableColumn id="155" xr3:uid="{26196A9C-DCB2-4244-87A9-4A02D0AB75B0}" uniqueName="155" name="Pair41" queryTableFieldId="155" dataDxfId="12">
      <calculatedColumnFormula>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calculatedColumnFormula>
    </tableColumn>
    <tableColumn id="156" xr3:uid="{67681521-A98B-43E5-A106-B4F884903643}" uniqueName="156" name="Pair42" queryTableFieldId="156" dataDxfId="11">
      <calculatedColumnFormula>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calculatedColumnFormula>
    </tableColumn>
    <tableColumn id="157" xr3:uid="{FFCFA1C4-B274-4470-964B-BDCF4AFD4F73}" uniqueName="157" name="Pair43" queryTableFieldId="157" dataDxfId="10">
      <calculatedColumnFormula>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calculatedColumnFormula>
    </tableColumn>
    <tableColumn id="158" xr3:uid="{3591FBDE-99C7-4313-839D-884EBC0716BB}" uniqueName="158" name="Pair44" queryTableFieldId="158" dataDxfId="9">
      <calculatedColumnFormula>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calculatedColumnFormula>
    </tableColumn>
    <tableColumn id="159" xr3:uid="{E9F18543-BB40-4572-ADCC-74D54326284F}" uniqueName="159" name="Pair45" queryTableFieldId="159" dataDxfId="8">
      <calculatedColumnFormula>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calculatedColumnFormula>
    </tableColumn>
    <tableColumn id="160" xr3:uid="{8AC5C1E5-096E-4800-B43D-7C5B3952D7F3}" uniqueName="160" name="Pair46" queryTableFieldId="160" dataDxfId="7">
      <calculatedColumnFormula>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calculatedColumnFormula>
    </tableColumn>
    <tableColumn id="161" xr3:uid="{0CD44BEA-C581-40B4-B1ED-CBE1F7259D78}" uniqueName="161" name="Pair47" queryTableFieldId="161" dataDxfId="6">
      <calculatedColumnFormula>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calculatedColumnFormula>
    </tableColumn>
    <tableColumn id="162" xr3:uid="{922D9EB1-FE6F-4F0F-8CDE-54531E4BF3D5}" uniqueName="162" name="Pair48" queryTableFieldId="162" dataDxfId="5">
      <calculatedColumnFormula>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calculatedColumnFormula>
    </tableColumn>
    <tableColumn id="163" xr3:uid="{4458B226-E138-4147-B54C-CE994C2608A2}" uniqueName="163" name="Pair49" queryTableFieldId="163" dataDxfId="4">
      <calculatedColumnFormula>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calculatedColumnFormula>
    </tableColumn>
    <tableColumn id="164" xr3:uid="{0F946361-C5D5-441D-821D-BA0B5A783EFC}" uniqueName="164" name="Pair50" queryTableFieldId="164" dataDxfId="3">
      <calculatedColumnFormula>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calculatedColumnFormula>
    </tableColumn>
    <tableColumn id="165" xr3:uid="{850D942B-6B81-4419-9834-B565E7B16F49}" uniqueName="165" name="Pair51" queryTableFieldId="165" dataDxfId="2">
      <calculatedColumnFormula>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calculatedColumnFormula>
    </tableColumn>
    <tableColumn id="166" xr3:uid="{92364E47-E8BD-47C7-8727-9DD89180D1E3}" uniqueName="166" name="Pair52" queryTableFieldId="166" dataDxfId="1">
      <calculatedColumnFormula>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calculatedColumnFormula>
    </tableColumn>
    <tableColumn id="167" xr3:uid="{62C9CD67-5B02-4B38-8679-2FECB436CFC0}" uniqueName="167" name="Pair53" queryTableFieldId="167" dataDxfId="0">
      <calculatedColumnFormula>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calculatedColumnFormula>
    </tableColumn>
  </tableColumns>
  <tableStyleInfo name="TableStyleLight1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regon.gov/das/Financial/AcctgSys/Documents/chapter5.pdf" TargetMode="External"/><Relationship Id="rId2" Type="http://schemas.openxmlformats.org/officeDocument/2006/relationships/hyperlink" Target="https://www.oregon.gov/das/Financial/Acctng/Pages/oam.aspx" TargetMode="External"/><Relationship Id="rId1" Type="http://schemas.openxmlformats.org/officeDocument/2006/relationships/hyperlink" Target="https://www.oregon.gov/das/Financial/AcctgSys/Documents/Chapter_6_Non_Descriptive_Profiles.html" TargetMode="External"/><Relationship Id="rId6" Type="http://schemas.openxmlformats.org/officeDocument/2006/relationships/printerSettings" Target="../printerSettings/printerSettings1.bin"/><Relationship Id="rId5" Type="http://schemas.openxmlformats.org/officeDocument/2006/relationships/hyperlink" Target="https://www.oregon.gov/das/Financial/AcctgSys/Pages/Contact-Us.aspx" TargetMode="External"/><Relationship Id="rId4" Type="http://schemas.openxmlformats.org/officeDocument/2006/relationships/hyperlink" Target="https://www.oregon.gov/das/Financial/AcctgSys/Pages/Supplemental-Training.aspx"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1A9BE-2013-4939-A10A-1B078D7543AC}">
  <dimension ref="A1:D43"/>
  <sheetViews>
    <sheetView tabSelected="1" zoomScale="120" zoomScaleNormal="120" workbookViewId="0"/>
  </sheetViews>
  <sheetFormatPr defaultRowHeight="15" x14ac:dyDescent="0.25"/>
  <cols>
    <col min="1" max="1" width="4" style="5" customWidth="1"/>
    <col min="2" max="2" width="26.28515625" customWidth="1"/>
    <col min="3" max="3" width="71.42578125" customWidth="1"/>
    <col min="4" max="4" width="76.28515625" bestFit="1" customWidth="1"/>
  </cols>
  <sheetData>
    <row r="1" spans="1:4" ht="15.75" x14ac:dyDescent="0.25">
      <c r="B1" s="41" t="s">
        <v>3374</v>
      </c>
      <c r="C1" s="41"/>
    </row>
    <row r="2" spans="1:4" x14ac:dyDescent="0.25">
      <c r="B2" s="42" t="s">
        <v>3552</v>
      </c>
      <c r="C2" s="42"/>
    </row>
    <row r="4" spans="1:4" x14ac:dyDescent="0.25">
      <c r="A4" s="19" t="s">
        <v>3372</v>
      </c>
      <c r="B4" s="11" t="s">
        <v>3373</v>
      </c>
    </row>
    <row r="5" spans="1:4" ht="61.9" customHeight="1" x14ac:dyDescent="0.25">
      <c r="B5" s="40" t="s">
        <v>3377</v>
      </c>
      <c r="C5" s="40"/>
    </row>
    <row r="7" spans="1:4" x14ac:dyDescent="0.25">
      <c r="A7" s="19" t="s">
        <v>3375</v>
      </c>
      <c r="B7" s="11" t="s">
        <v>3378</v>
      </c>
    </row>
    <row r="8" spans="1:4" ht="64.900000000000006" customHeight="1" x14ac:dyDescent="0.25">
      <c r="B8" s="40" t="s">
        <v>3385</v>
      </c>
      <c r="C8" s="40"/>
    </row>
    <row r="10" spans="1:4" x14ac:dyDescent="0.25">
      <c r="A10" s="19" t="s">
        <v>3376</v>
      </c>
      <c r="B10" s="21" t="s">
        <v>3379</v>
      </c>
      <c r="C10" s="21" t="s">
        <v>3386</v>
      </c>
    </row>
    <row r="11" spans="1:4" ht="45" x14ac:dyDescent="0.25">
      <c r="B11" s="27" t="s">
        <v>3410</v>
      </c>
      <c r="C11" s="26" t="s">
        <v>3424</v>
      </c>
    </row>
    <row r="12" spans="1:4" x14ac:dyDescent="0.25">
      <c r="B12" s="20" t="s">
        <v>3381</v>
      </c>
      <c r="C12" s="20" t="s">
        <v>3427</v>
      </c>
    </row>
    <row r="13" spans="1:4" x14ac:dyDescent="0.25">
      <c r="B13" s="20" t="s">
        <v>3382</v>
      </c>
      <c r="C13" s="20" t="s">
        <v>3428</v>
      </c>
    </row>
    <row r="14" spans="1:4" x14ac:dyDescent="0.25">
      <c r="B14" s="20" t="s">
        <v>3383</v>
      </c>
      <c r="C14" s="20" t="s">
        <v>3429</v>
      </c>
    </row>
    <row r="15" spans="1:4" x14ac:dyDescent="0.25">
      <c r="D15" s="16"/>
    </row>
    <row r="16" spans="1:4" x14ac:dyDescent="0.25">
      <c r="A16" s="19" t="s">
        <v>3380</v>
      </c>
      <c r="B16" s="11" t="s">
        <v>3432</v>
      </c>
    </row>
    <row r="17" spans="1:4" x14ac:dyDescent="0.25">
      <c r="B17" s="5" t="s">
        <v>3387</v>
      </c>
      <c r="C17" s="18" t="s">
        <v>3225</v>
      </c>
    </row>
    <row r="18" spans="1:4" x14ac:dyDescent="0.25">
      <c r="B18" s="5" t="s">
        <v>3388</v>
      </c>
      <c r="C18" s="18" t="s">
        <v>3226</v>
      </c>
    </row>
    <row r="19" spans="1:4" ht="30" x14ac:dyDescent="0.25">
      <c r="B19" s="5" t="s">
        <v>3389</v>
      </c>
      <c r="C19" s="18" t="s">
        <v>3227</v>
      </c>
    </row>
    <row r="20" spans="1:4" x14ac:dyDescent="0.25">
      <c r="B20" s="5" t="s">
        <v>3390</v>
      </c>
      <c r="C20" s="18" t="s">
        <v>3228</v>
      </c>
    </row>
    <row r="21" spans="1:4" x14ac:dyDescent="0.25">
      <c r="B21" s="5" t="s">
        <v>3391</v>
      </c>
      <c r="C21" s="18" t="s">
        <v>3229</v>
      </c>
      <c r="D21" s="15"/>
    </row>
    <row r="22" spans="1:4" x14ac:dyDescent="0.25">
      <c r="B22" s="5" t="s">
        <v>3392</v>
      </c>
      <c r="C22" s="18" t="s">
        <v>3230</v>
      </c>
      <c r="D22" s="17"/>
    </row>
    <row r="23" spans="1:4" x14ac:dyDescent="0.25">
      <c r="B23" s="5" t="s">
        <v>3393</v>
      </c>
      <c r="C23" s="18" t="s">
        <v>3231</v>
      </c>
      <c r="D23" s="15"/>
    </row>
    <row r="24" spans="1:4" x14ac:dyDescent="0.25">
      <c r="B24" s="5" t="s">
        <v>3394</v>
      </c>
      <c r="C24" s="18" t="s">
        <v>3232</v>
      </c>
      <c r="D24" s="15"/>
    </row>
    <row r="25" spans="1:4" x14ac:dyDescent="0.25">
      <c r="B25" s="5" t="s">
        <v>3395</v>
      </c>
      <c r="C25" s="18" t="s">
        <v>3233</v>
      </c>
      <c r="D25" s="15"/>
    </row>
    <row r="26" spans="1:4" x14ac:dyDescent="0.25">
      <c r="B26" s="5" t="s">
        <v>3396</v>
      </c>
      <c r="C26" s="18" t="s">
        <v>3234</v>
      </c>
    </row>
    <row r="27" spans="1:4" x14ac:dyDescent="0.25">
      <c r="B27" s="5" t="s">
        <v>3397</v>
      </c>
      <c r="C27" s="18" t="s">
        <v>3235</v>
      </c>
    </row>
    <row r="28" spans="1:4" ht="15.75" x14ac:dyDescent="0.25">
      <c r="A28" s="9"/>
      <c r="B28" s="5" t="s">
        <v>3398</v>
      </c>
      <c r="C28" s="18" t="s">
        <v>3236</v>
      </c>
      <c r="D28" s="14"/>
    </row>
    <row r="29" spans="1:4" ht="15.75" x14ac:dyDescent="0.25">
      <c r="A29" s="9"/>
      <c r="B29" s="5" t="s">
        <v>3399</v>
      </c>
      <c r="C29" s="18" t="s">
        <v>3232</v>
      </c>
      <c r="D29" s="9"/>
    </row>
    <row r="30" spans="1:4" ht="15.75" x14ac:dyDescent="0.25">
      <c r="A30" s="9"/>
      <c r="B30" s="5" t="s">
        <v>3400</v>
      </c>
      <c r="C30" s="18" t="s">
        <v>3237</v>
      </c>
      <c r="D30" s="9"/>
    </row>
    <row r="31" spans="1:4" ht="15.75" x14ac:dyDescent="0.25">
      <c r="A31" s="9"/>
      <c r="B31" s="5" t="s">
        <v>3401</v>
      </c>
      <c r="C31" s="18" t="s">
        <v>3238</v>
      </c>
      <c r="D31" s="9"/>
    </row>
    <row r="32" spans="1:4" ht="15.75" x14ac:dyDescent="0.25">
      <c r="A32" s="9"/>
      <c r="B32" s="5" t="s">
        <v>3402</v>
      </c>
      <c r="C32" s="18" t="s">
        <v>3239</v>
      </c>
      <c r="D32" s="9"/>
    </row>
    <row r="33" spans="1:4" ht="15.75" x14ac:dyDescent="0.25">
      <c r="A33" s="9"/>
      <c r="B33" s="5" t="s">
        <v>3403</v>
      </c>
      <c r="C33" s="18" t="s">
        <v>3232</v>
      </c>
      <c r="D33" s="9"/>
    </row>
    <row r="34" spans="1:4" ht="15.75" x14ac:dyDescent="0.25">
      <c r="A34" s="9"/>
      <c r="C34" s="9"/>
      <c r="D34" s="9"/>
    </row>
    <row r="35" spans="1:4" x14ac:dyDescent="0.25">
      <c r="A35" s="19" t="s">
        <v>3404</v>
      </c>
      <c r="B35" s="11" t="s">
        <v>3384</v>
      </c>
      <c r="D35" s="10"/>
    </row>
    <row r="36" spans="1:4" x14ac:dyDescent="0.25">
      <c r="A36" s="19"/>
      <c r="B36" s="2" t="s">
        <v>3405</v>
      </c>
      <c r="C36" s="3" t="s">
        <v>3160</v>
      </c>
      <c r="D36" s="10"/>
    </row>
    <row r="37" spans="1:4" x14ac:dyDescent="0.25">
      <c r="B37" s="2" t="s">
        <v>3406</v>
      </c>
      <c r="C37" s="3" t="s">
        <v>3407</v>
      </c>
    </row>
    <row r="38" spans="1:4" x14ac:dyDescent="0.25">
      <c r="B38" t="s">
        <v>3408</v>
      </c>
      <c r="C38" s="3" t="s">
        <v>3569</v>
      </c>
    </row>
    <row r="39" spans="1:4" x14ac:dyDescent="0.25">
      <c r="B39" t="s">
        <v>3409</v>
      </c>
      <c r="C39" s="3" t="s">
        <v>3570</v>
      </c>
    </row>
    <row r="40" spans="1:4" x14ac:dyDescent="0.25">
      <c r="B40" t="s">
        <v>3414</v>
      </c>
      <c r="C40" s="3" t="s">
        <v>3411</v>
      </c>
    </row>
    <row r="41" spans="1:4" x14ac:dyDescent="0.25">
      <c r="B41" s="5" t="s">
        <v>3416</v>
      </c>
      <c r="C41" t="s">
        <v>3412</v>
      </c>
    </row>
    <row r="42" spans="1:4" x14ac:dyDescent="0.25">
      <c r="B42" s="5" t="s">
        <v>3415</v>
      </c>
      <c r="C42" t="s">
        <v>3413</v>
      </c>
    </row>
    <row r="43" spans="1:4" x14ac:dyDescent="0.25">
      <c r="D43" s="8"/>
    </row>
  </sheetData>
  <mergeCells count="4">
    <mergeCell ref="B5:C5"/>
    <mergeCell ref="B8:C8"/>
    <mergeCell ref="B1:C1"/>
    <mergeCell ref="B2:C2"/>
  </mergeCells>
  <hyperlinks>
    <hyperlink ref="C36" r:id="rId1" location="_Toc859429" display="https://www.oregon.gov/das/Financial/AcctgSys/Documents/Chapter_6_Non_Descriptive_Profiles.html - _Toc859429" xr:uid="{AAE37516-CBD3-4978-AFB5-ABECEC808A00}"/>
    <hyperlink ref="C37" r:id="rId2" display="https://www.oregon.gov/das/Financial/Acctng/Pages/oam.aspx" xr:uid="{540D67C5-CE02-4E06-90A8-2C99293723C9}"/>
    <hyperlink ref="C40" r:id="rId3" display="https://www.oregon.gov/das/Financial/AcctgSys/Documents/chapter5.pdf" xr:uid="{2F99A5A4-A012-47E0-98DD-1DCDC42CFA16}"/>
    <hyperlink ref="C38" r:id="rId4" xr:uid="{F81D3C7D-260F-4236-A3AE-0F053AA539E2}"/>
    <hyperlink ref="C39" r:id="rId5" xr:uid="{0614E681-B646-427D-B3AD-663646FF2281}"/>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7FAD5-4B09-4184-9E14-B41E87D9DB3F}">
  <sheetPr>
    <pageSetUpPr fitToPage="1"/>
  </sheetPr>
  <dimension ref="A1:JW795"/>
  <sheetViews>
    <sheetView zoomScale="110" zoomScaleNormal="110" workbookViewId="0">
      <pane xSplit="3" ySplit="3" topLeftCell="D4" activePane="bottomRight" state="frozen"/>
      <selection pane="topRight" activeCell="B1" sqref="B1"/>
      <selection pane="bottomLeft" activeCell="A6" sqref="A6"/>
      <selection pane="bottomRight" activeCell="A2" sqref="A2"/>
    </sheetView>
  </sheetViews>
  <sheetFormatPr defaultRowHeight="15" x14ac:dyDescent="0.25"/>
  <cols>
    <col min="1" max="1" width="11.7109375" customWidth="1"/>
    <col min="2" max="2" width="13" customWidth="1"/>
    <col min="3" max="3" width="6.7109375" customWidth="1"/>
    <col min="4" max="4" width="46.7109375" customWidth="1"/>
    <col min="5" max="5" width="8.28515625" customWidth="1"/>
    <col min="6" max="6" width="6.42578125" style="24" customWidth="1"/>
    <col min="7" max="7" width="6.42578125" customWidth="1"/>
    <col min="8" max="8" width="6.42578125" style="24" customWidth="1"/>
    <col min="9" max="9" width="6.42578125" customWidth="1"/>
    <col min="10" max="10" width="6.42578125" style="24" customWidth="1"/>
    <col min="11" max="11" width="6.42578125" customWidth="1"/>
    <col min="12" max="12" width="6.42578125" style="24" customWidth="1"/>
    <col min="13" max="13" width="6.42578125" customWidth="1"/>
    <col min="14" max="15" width="9.7109375" hidden="1" customWidth="1"/>
    <col min="16" max="17" width="9.5703125" hidden="1" customWidth="1"/>
    <col min="18" max="18" width="9.5703125" customWidth="1"/>
    <col min="19" max="19" width="9.7109375" hidden="1" customWidth="1"/>
    <col min="20" max="20" width="8.28515625" hidden="1" customWidth="1"/>
    <col min="21" max="22" width="7.42578125" hidden="1" customWidth="1"/>
    <col min="23" max="23" width="7.42578125" customWidth="1"/>
    <col min="24" max="24" width="7.42578125" hidden="1" customWidth="1"/>
    <col min="25" max="25" width="6.28515625" customWidth="1"/>
    <col min="26" max="26" width="5.28515625" hidden="1" customWidth="1"/>
    <col min="27" max="27" width="6.28515625" customWidth="1"/>
    <col min="28" max="28" width="6.5703125" hidden="1" customWidth="1"/>
    <col min="29" max="29" width="5.42578125" hidden="1" customWidth="1"/>
    <col min="30" max="30" width="9.7109375" customWidth="1"/>
    <col min="31" max="31" width="10.28515625" hidden="1" customWidth="1"/>
    <col min="32" max="32" width="11.28515625" hidden="1" customWidth="1"/>
    <col min="33" max="33" width="12.28515625" hidden="1" customWidth="1"/>
    <col min="34" max="34" width="7.28515625" customWidth="1"/>
    <col min="35" max="35" width="7.140625" customWidth="1"/>
    <col min="36" max="36" width="9.42578125" hidden="1" customWidth="1"/>
    <col min="37" max="37" width="8.7109375" customWidth="1"/>
    <col min="38" max="38" width="8.42578125" hidden="1" customWidth="1"/>
    <col min="39" max="39" width="12.28515625" hidden="1" customWidth="1"/>
    <col min="40" max="40" width="9.7109375" hidden="1" customWidth="1"/>
    <col min="41" max="41" width="7.7109375" hidden="1" customWidth="1"/>
    <col min="42" max="42" width="6.140625" customWidth="1"/>
    <col min="43" max="43" width="6.7109375" hidden="1" customWidth="1"/>
    <col min="44" max="44" width="6.42578125" hidden="1" customWidth="1"/>
    <col min="45" max="45" width="10.7109375" customWidth="1"/>
    <col min="46" max="46" width="10.28515625" hidden="1" customWidth="1"/>
    <col min="47" max="47" width="9.85546875" customWidth="1"/>
    <col min="48" max="48" width="7.7109375" hidden="1" customWidth="1"/>
    <col min="49" max="49" width="5.85546875" hidden="1" customWidth="1"/>
    <col min="50" max="50" width="8.7109375" hidden="1" customWidth="1"/>
    <col min="51" max="51" width="6.7109375" customWidth="1"/>
    <col min="52" max="53" width="6.140625" hidden="1" customWidth="1"/>
    <col min="54" max="54" width="6.7109375" customWidth="1"/>
    <col min="55" max="55" width="7.140625" customWidth="1"/>
    <col min="56" max="56" width="9.42578125" hidden="1" customWidth="1"/>
    <col min="57" max="57" width="5.28515625" customWidth="1"/>
    <col min="58" max="58" width="8.42578125" customWidth="1"/>
    <col min="59" max="59" width="5.5703125" customWidth="1"/>
    <col min="60" max="60" width="7" customWidth="1"/>
    <col min="61" max="61" width="10.140625" hidden="1" customWidth="1"/>
    <col min="62" max="62" width="7.42578125" hidden="1" customWidth="1"/>
    <col min="63" max="63" width="10" hidden="1" customWidth="1"/>
    <col min="64" max="64" width="5.42578125" customWidth="1"/>
    <col min="65" max="65" width="7.7109375" customWidth="1"/>
    <col min="66" max="66" width="10" hidden="1" customWidth="1"/>
    <col min="67" max="67" width="8.28515625" hidden="1" customWidth="1"/>
    <col min="68" max="68" width="9.85546875" hidden="1" customWidth="1"/>
    <col min="69" max="69" width="5.28515625" customWidth="1"/>
    <col min="70" max="70" width="7" customWidth="1"/>
    <col min="71" max="71" width="10.28515625" hidden="1" customWidth="1"/>
    <col min="72" max="72" width="5.28515625" customWidth="1"/>
    <col min="73" max="73" width="7.140625" customWidth="1"/>
    <col min="74" max="74" width="10.140625" hidden="1" customWidth="1"/>
    <col min="75" max="75" width="6" customWidth="1"/>
    <col min="76" max="76" width="7.140625" customWidth="1"/>
    <col min="77" max="77" width="10.42578125" hidden="1" customWidth="1"/>
    <col min="78" max="78" width="5.28515625" customWidth="1"/>
    <col min="79" max="79" width="7.28515625" customWidth="1"/>
    <col min="80" max="80" width="10.28515625" hidden="1" customWidth="1"/>
    <col min="81" max="81" width="5.42578125" customWidth="1"/>
    <col min="82" max="82" width="7.28515625" customWidth="1"/>
    <col min="83" max="83" width="9.85546875" hidden="1" customWidth="1"/>
    <col min="84" max="84" width="5.28515625" customWidth="1"/>
    <col min="85" max="85" width="6.85546875" customWidth="1"/>
    <col min="86" max="86" width="10" hidden="1" customWidth="1"/>
    <col min="87" max="87" width="5.42578125" customWidth="1"/>
    <col min="88" max="88" width="7.5703125" customWidth="1"/>
    <col min="89" max="89" width="10.5703125" hidden="1" customWidth="1"/>
    <col min="90" max="90" width="5.7109375" customWidth="1"/>
    <col min="91" max="91" width="7.5703125" customWidth="1"/>
    <col min="92" max="92" width="10.42578125" hidden="1" customWidth="1"/>
    <col min="93" max="93" width="5.28515625" customWidth="1"/>
    <col min="94" max="94" width="7.28515625" customWidth="1"/>
    <col min="95" max="95" width="9.5703125" hidden="1" customWidth="1"/>
    <col min="96" max="96" width="5.28515625" customWidth="1"/>
    <col min="97" max="97" width="6.7109375" customWidth="1"/>
    <col min="98" max="98" width="10.28515625" hidden="1" customWidth="1"/>
    <col min="99" max="99" width="8.7109375" hidden="1" customWidth="1"/>
    <col min="100" max="100" width="9.5703125" hidden="1" customWidth="1"/>
    <col min="101" max="101" width="9.28515625" hidden="1" customWidth="1"/>
    <col min="102" max="102" width="11" hidden="1" customWidth="1"/>
    <col min="103" max="108" width="7.42578125" customWidth="1"/>
    <col min="109" max="112" width="7.42578125" hidden="1" customWidth="1"/>
    <col min="113" max="117" width="7.28515625" customWidth="1"/>
    <col min="118" max="122" width="7.28515625" hidden="1" customWidth="1"/>
    <col min="123" max="123" width="9.28515625" customWidth="1"/>
    <col min="124" max="125" width="7" style="24" customWidth="1"/>
    <col min="126" max="127" width="7" customWidth="1"/>
    <col min="128" max="129" width="7" style="24" customWidth="1"/>
    <col min="130" max="131" width="7" customWidth="1"/>
    <col min="132" max="133" width="7" style="24" customWidth="1"/>
    <col min="134" max="135" width="7" customWidth="1"/>
    <col min="136" max="137" width="7" style="24" customWidth="1"/>
    <col min="138" max="139" width="7" customWidth="1"/>
    <col min="140" max="141" width="7" style="24" customWidth="1"/>
    <col min="142" max="143" width="7" customWidth="1"/>
    <col min="144" max="145" width="7" style="24" customWidth="1"/>
    <col min="146" max="147" width="7" customWidth="1"/>
    <col min="148" max="149" width="7" style="24" customWidth="1"/>
    <col min="150" max="151" width="7" customWidth="1"/>
    <col min="152" max="153" width="7" style="24" customWidth="1"/>
    <col min="154" max="155" width="7" customWidth="1"/>
    <col min="156" max="157" width="7" style="24" customWidth="1"/>
    <col min="158" max="159" width="7" customWidth="1"/>
    <col min="160" max="161" width="7" style="24" customWidth="1"/>
    <col min="162" max="163" width="7" customWidth="1"/>
    <col min="164" max="165" width="7" style="24" customWidth="1"/>
    <col min="166" max="167" width="7" customWidth="1"/>
    <col min="168" max="169" width="7" style="24" customWidth="1"/>
    <col min="170" max="171" width="7" customWidth="1"/>
    <col min="172" max="173" width="7" style="24" customWidth="1"/>
    <col min="174" max="175" width="7" hidden="1" customWidth="1"/>
    <col min="176" max="177" width="7" style="24" hidden="1" customWidth="1"/>
    <col min="178" max="179" width="7" hidden="1" customWidth="1"/>
    <col min="180" max="181" width="7" style="24" hidden="1" customWidth="1"/>
    <col min="182" max="183" width="7" hidden="1" customWidth="1"/>
    <col min="184" max="185" width="7" style="24" hidden="1" customWidth="1"/>
    <col min="186" max="187" width="7" hidden="1" customWidth="1"/>
    <col min="188" max="189" width="7" style="24" hidden="1" customWidth="1"/>
    <col min="190" max="190" width="9.140625" customWidth="1"/>
    <col min="191" max="192" width="9" style="24" customWidth="1"/>
    <col min="193" max="194" width="9" customWidth="1"/>
    <col min="195" max="196" width="9" style="24" customWidth="1"/>
    <col min="197" max="198" width="9" customWidth="1"/>
    <col min="199" max="200" width="9" style="24" customWidth="1"/>
    <col min="201" max="202" width="9" customWidth="1"/>
    <col min="203" max="204" width="9" style="24" customWidth="1"/>
    <col min="205" max="206" width="9" customWidth="1"/>
    <col min="207" max="208" width="9" style="24" customWidth="1"/>
    <col min="209" max="210" width="9" customWidth="1"/>
    <col min="211" max="212" width="9" style="24" customWidth="1"/>
    <col min="213" max="214" width="9" customWidth="1"/>
    <col min="215" max="216" width="9" style="24" customWidth="1"/>
    <col min="217" max="218" width="9" customWidth="1"/>
    <col min="219" max="220" width="9" style="24" customWidth="1"/>
    <col min="221" max="222" width="9" customWidth="1"/>
    <col min="223" max="224" width="9" style="24" customWidth="1"/>
    <col min="225" max="226" width="9" customWidth="1"/>
    <col min="227" max="228" width="9" style="24" customWidth="1"/>
    <col min="229" max="230" width="9" customWidth="1"/>
    <col min="231" max="232" width="9" style="24" customWidth="1"/>
    <col min="233" max="234" width="9" customWidth="1"/>
    <col min="235" max="237" width="11" customWidth="1"/>
    <col min="238" max="242" width="7.28515625" hidden="1" customWidth="1"/>
    <col min="243" max="282" width="8.85546875" hidden="1" customWidth="1"/>
  </cols>
  <sheetData>
    <row r="1" spans="1:283" ht="30" customHeight="1" x14ac:dyDescent="0.25">
      <c r="A1" s="36" t="s">
        <v>3458</v>
      </c>
      <c r="B1" s="36" t="s">
        <v>3459</v>
      </c>
      <c r="F1" s="48" t="s">
        <v>3419</v>
      </c>
      <c r="G1" s="49"/>
      <c r="H1" s="49"/>
      <c r="I1" s="49"/>
      <c r="J1" s="49"/>
      <c r="K1" s="49"/>
      <c r="L1" s="49"/>
      <c r="M1" s="50"/>
      <c r="N1" s="55" t="s">
        <v>3422</v>
      </c>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9"/>
      <c r="AQ1" s="54" t="s">
        <v>3423</v>
      </c>
      <c r="AR1" s="49"/>
      <c r="AS1" s="49"/>
      <c r="AT1" s="49"/>
      <c r="AU1" s="49"/>
      <c r="AV1" s="49"/>
      <c r="AW1" s="49"/>
      <c r="AX1" s="49"/>
      <c r="AY1" s="49"/>
      <c r="AZ1" s="49"/>
      <c r="BA1" s="49"/>
      <c r="BB1" s="49"/>
      <c r="BC1" s="49"/>
      <c r="BD1" s="49"/>
      <c r="BE1" s="49"/>
      <c r="BF1" s="50"/>
      <c r="BG1" s="55" t="s">
        <v>3217</v>
      </c>
      <c r="BH1" s="56"/>
      <c r="BI1" s="56"/>
      <c r="BJ1" s="56"/>
      <c r="BK1" s="56"/>
      <c r="BL1" s="56"/>
      <c r="BM1" s="56"/>
      <c r="BN1" s="56"/>
      <c r="BO1" s="56"/>
      <c r="BP1" s="57"/>
      <c r="BQ1" s="63" t="s">
        <v>3218</v>
      </c>
      <c r="BR1" s="64"/>
      <c r="BS1" s="64"/>
      <c r="BT1" s="64"/>
      <c r="BU1" s="64"/>
      <c r="BV1" s="65"/>
      <c r="BW1" s="55" t="s">
        <v>3219</v>
      </c>
      <c r="BX1" s="56"/>
      <c r="BY1" s="56"/>
      <c r="BZ1" s="56"/>
      <c r="CA1" s="56"/>
      <c r="CB1" s="57"/>
      <c r="CC1" s="63" t="s">
        <v>3220</v>
      </c>
      <c r="CD1" s="64"/>
      <c r="CE1" s="64"/>
      <c r="CF1" s="64"/>
      <c r="CG1" s="64"/>
      <c r="CH1" s="65"/>
      <c r="CI1" s="55" t="s">
        <v>3221</v>
      </c>
      <c r="CJ1" s="56"/>
      <c r="CK1" s="56"/>
      <c r="CL1" s="56"/>
      <c r="CM1" s="56"/>
      <c r="CN1" s="57"/>
      <c r="CO1" s="63" t="s">
        <v>3222</v>
      </c>
      <c r="CP1" s="64"/>
      <c r="CQ1" s="64"/>
      <c r="CR1" s="64"/>
      <c r="CS1" s="64"/>
      <c r="CT1" s="65"/>
      <c r="CY1" s="60" t="s">
        <v>3420</v>
      </c>
      <c r="CZ1" s="61"/>
      <c r="DA1" s="61"/>
      <c r="DB1" s="61"/>
      <c r="DC1" s="61"/>
      <c r="DD1" s="61"/>
      <c r="DE1" s="61"/>
      <c r="DF1" s="61"/>
      <c r="DG1" s="61"/>
      <c r="DH1" s="62"/>
      <c r="DI1" s="48" t="s">
        <v>3421</v>
      </c>
      <c r="DJ1" s="49"/>
      <c r="DK1" s="49"/>
      <c r="DL1" s="49"/>
      <c r="DM1" s="49"/>
      <c r="DN1" s="49"/>
      <c r="DO1" s="49"/>
      <c r="DP1" s="49"/>
      <c r="DQ1" s="49"/>
      <c r="DR1" s="50"/>
      <c r="DS1" s="51" t="s">
        <v>3425</v>
      </c>
      <c r="DT1" s="52"/>
      <c r="DU1" s="52"/>
      <c r="DV1" s="52"/>
      <c r="DW1" s="52"/>
      <c r="DX1" s="52"/>
      <c r="DY1" s="52"/>
      <c r="DZ1" s="52"/>
      <c r="EA1" s="52"/>
      <c r="EB1" s="52"/>
      <c r="EC1" s="52"/>
      <c r="ED1" s="52"/>
      <c r="EE1" s="52"/>
      <c r="EF1" s="52"/>
      <c r="EG1" s="52"/>
      <c r="EH1" s="52"/>
      <c r="EI1" s="52"/>
      <c r="EJ1" s="52"/>
      <c r="EK1" s="52"/>
      <c r="EL1" s="52"/>
      <c r="EM1" s="52"/>
      <c r="EN1" s="52"/>
      <c r="EO1" s="52"/>
      <c r="EP1" s="52"/>
      <c r="EQ1" s="52"/>
      <c r="ER1" s="52"/>
      <c r="ES1" s="52"/>
      <c r="ET1" s="52"/>
      <c r="EU1" s="52"/>
      <c r="EV1" s="52"/>
      <c r="EW1" s="52"/>
      <c r="EX1" s="52"/>
      <c r="EY1" s="52"/>
      <c r="EZ1" s="52"/>
      <c r="FA1" s="52"/>
      <c r="FB1" s="52"/>
      <c r="FC1" s="52"/>
      <c r="FD1" s="52"/>
      <c r="FE1" s="52"/>
      <c r="FF1" s="52"/>
      <c r="FG1" s="52"/>
      <c r="FH1" s="52"/>
      <c r="FI1" s="52"/>
      <c r="FJ1" s="52"/>
      <c r="FK1" s="52"/>
      <c r="FL1" s="52"/>
      <c r="FM1" s="52"/>
      <c r="FN1" s="52"/>
      <c r="FO1" s="52"/>
      <c r="FP1" s="52"/>
      <c r="FQ1" s="52"/>
      <c r="FR1" s="52"/>
      <c r="FS1" s="52"/>
      <c r="FT1" s="52"/>
      <c r="FU1" s="52"/>
      <c r="FV1" s="52"/>
      <c r="FW1" s="52"/>
      <c r="FX1" s="52"/>
      <c r="FY1" s="52"/>
      <c r="FZ1" s="52"/>
      <c r="GA1" s="52"/>
      <c r="GB1" s="52"/>
      <c r="GC1" s="52"/>
      <c r="GD1" s="52"/>
      <c r="GE1" s="52"/>
      <c r="GF1" s="52"/>
      <c r="GG1" s="53"/>
      <c r="GH1" s="48" t="s">
        <v>3426</v>
      </c>
      <c r="GI1" s="49"/>
      <c r="GJ1" s="49"/>
      <c r="GK1" s="49"/>
      <c r="GL1" s="49"/>
      <c r="GM1" s="49"/>
      <c r="GN1" s="49"/>
      <c r="GO1" s="49"/>
      <c r="GP1" s="49"/>
      <c r="GQ1" s="49"/>
      <c r="GR1" s="49"/>
      <c r="GS1" s="49"/>
      <c r="GT1" s="49"/>
      <c r="GU1" s="49"/>
      <c r="GV1" s="49"/>
      <c r="GW1" s="49"/>
      <c r="GX1" s="49"/>
      <c r="GY1" s="49"/>
      <c r="GZ1" s="49"/>
      <c r="HA1" s="49"/>
      <c r="HB1" s="49"/>
      <c r="HC1" s="49"/>
      <c r="HD1" s="49"/>
      <c r="HE1" s="49"/>
      <c r="HF1" s="49"/>
      <c r="HG1" s="49"/>
      <c r="HH1" s="49"/>
      <c r="HI1" s="49"/>
      <c r="HJ1" s="49"/>
      <c r="HK1" s="49"/>
      <c r="HL1" s="49"/>
      <c r="HM1" s="49"/>
      <c r="HN1" s="49"/>
      <c r="HO1" s="49"/>
      <c r="HP1" s="49"/>
      <c r="HQ1" s="49"/>
      <c r="HR1" s="49"/>
      <c r="HS1" s="49"/>
      <c r="HT1" s="49"/>
      <c r="HU1" s="49"/>
      <c r="HV1" s="49"/>
      <c r="HW1" s="49"/>
      <c r="HX1" s="49"/>
      <c r="HY1" s="49"/>
      <c r="HZ1" s="50"/>
      <c r="IA1" s="28"/>
      <c r="ID1" s="29"/>
    </row>
    <row r="2" spans="1:283" ht="38.450000000000003" customHeight="1" x14ac:dyDescent="0.25">
      <c r="A2" s="37"/>
      <c r="B2" s="37"/>
      <c r="C2" s="7" t="s">
        <v>1089</v>
      </c>
      <c r="D2" s="7" t="s">
        <v>2713</v>
      </c>
      <c r="E2" s="7" t="s">
        <v>1088</v>
      </c>
      <c r="F2" s="22" t="s">
        <v>2714</v>
      </c>
      <c r="G2" s="7" t="s">
        <v>2715</v>
      </c>
      <c r="H2" s="22" t="s">
        <v>2716</v>
      </c>
      <c r="I2" s="7" t="s">
        <v>2717</v>
      </c>
      <c r="J2" s="22" t="s">
        <v>2718</v>
      </c>
      <c r="K2" s="7" t="s">
        <v>2719</v>
      </c>
      <c r="L2" s="22" t="s">
        <v>2720</v>
      </c>
      <c r="M2" s="7" t="s">
        <v>2721</v>
      </c>
      <c r="N2" s="7" t="s">
        <v>3127</v>
      </c>
      <c r="O2" s="7" t="s">
        <v>3128</v>
      </c>
      <c r="P2" s="7" t="s">
        <v>3129</v>
      </c>
      <c r="Q2" s="7" t="s">
        <v>3130</v>
      </c>
      <c r="R2" s="7" t="s">
        <v>3131</v>
      </c>
      <c r="S2" s="7" t="s">
        <v>3132</v>
      </c>
      <c r="T2" s="7" t="s">
        <v>3133</v>
      </c>
      <c r="U2" s="7" t="s">
        <v>3134</v>
      </c>
      <c r="V2" s="7" t="s">
        <v>3135</v>
      </c>
      <c r="W2" s="7" t="s">
        <v>3136</v>
      </c>
      <c r="X2" s="7" t="s">
        <v>3137</v>
      </c>
      <c r="Y2" s="7" t="s">
        <v>3138</v>
      </c>
      <c r="Z2" s="7" t="s">
        <v>3139</v>
      </c>
      <c r="AA2" s="7" t="s">
        <v>3140</v>
      </c>
      <c r="AB2" s="7" t="s">
        <v>3141</v>
      </c>
      <c r="AC2" s="7" t="s">
        <v>3142</v>
      </c>
      <c r="AD2" s="7" t="s">
        <v>3146</v>
      </c>
      <c r="AE2" s="7" t="s">
        <v>3143</v>
      </c>
      <c r="AF2" s="7" t="s">
        <v>3144</v>
      </c>
      <c r="AG2" s="7" t="s">
        <v>3145</v>
      </c>
      <c r="AH2" s="7" t="s">
        <v>3147</v>
      </c>
      <c r="AI2" s="7" t="s">
        <v>3148</v>
      </c>
      <c r="AJ2" s="7" t="s">
        <v>3149</v>
      </c>
      <c r="AK2" s="7" t="s">
        <v>3150</v>
      </c>
      <c r="AL2" s="7" t="s">
        <v>3151</v>
      </c>
      <c r="AM2" s="7" t="s">
        <v>3152</v>
      </c>
      <c r="AN2" s="7" t="s">
        <v>3153</v>
      </c>
      <c r="AO2" s="7" t="s">
        <v>3154</v>
      </c>
      <c r="AP2" s="7" t="s">
        <v>3155</v>
      </c>
      <c r="AQ2" s="7" t="s">
        <v>3156</v>
      </c>
      <c r="AR2" s="7" t="s">
        <v>3157</v>
      </c>
      <c r="AS2" s="7" t="s">
        <v>3165</v>
      </c>
      <c r="AT2" s="7" t="s">
        <v>3158</v>
      </c>
      <c r="AU2" s="7" t="s">
        <v>3159</v>
      </c>
      <c r="AV2" s="7" t="s">
        <v>3161</v>
      </c>
      <c r="AW2" s="7" t="s">
        <v>3162</v>
      </c>
      <c r="AX2" s="7" t="s">
        <v>3163</v>
      </c>
      <c r="AY2" s="7" t="s">
        <v>3164</v>
      </c>
      <c r="AZ2" s="7" t="s">
        <v>3166</v>
      </c>
      <c r="BA2" s="7" t="s">
        <v>3167</v>
      </c>
      <c r="BB2" s="7" t="s">
        <v>3168</v>
      </c>
      <c r="BC2" s="7" t="s">
        <v>3169</v>
      </c>
      <c r="BD2" s="7" t="s">
        <v>3170</v>
      </c>
      <c r="BE2" s="7" t="s">
        <v>3171</v>
      </c>
      <c r="BF2" s="7" t="s">
        <v>3172</v>
      </c>
      <c r="BG2" s="7" t="s">
        <v>3173</v>
      </c>
      <c r="BH2" s="7" t="s">
        <v>3174</v>
      </c>
      <c r="BI2" s="7" t="s">
        <v>3175</v>
      </c>
      <c r="BJ2" s="7" t="s">
        <v>3176</v>
      </c>
      <c r="BK2" s="7" t="s">
        <v>3177</v>
      </c>
      <c r="BL2" s="7" t="s">
        <v>3178</v>
      </c>
      <c r="BM2" s="7" t="s">
        <v>3179</v>
      </c>
      <c r="BN2" s="7" t="s">
        <v>3180</v>
      </c>
      <c r="BO2" s="7" t="s">
        <v>3181</v>
      </c>
      <c r="BP2" s="7" t="s">
        <v>3182</v>
      </c>
      <c r="BQ2" s="7" t="s">
        <v>3183</v>
      </c>
      <c r="BR2" s="7" t="s">
        <v>3184</v>
      </c>
      <c r="BS2" s="7" t="s">
        <v>3185</v>
      </c>
      <c r="BT2" s="7" t="s">
        <v>3186</v>
      </c>
      <c r="BU2" s="7" t="s">
        <v>3187</v>
      </c>
      <c r="BV2" s="7" t="s">
        <v>3188</v>
      </c>
      <c r="BW2" s="7" t="s">
        <v>3189</v>
      </c>
      <c r="BX2" s="7" t="s">
        <v>3190</v>
      </c>
      <c r="BY2" s="7" t="s">
        <v>3191</v>
      </c>
      <c r="BZ2" s="7" t="s">
        <v>3192</v>
      </c>
      <c r="CA2" s="7" t="s">
        <v>3193</v>
      </c>
      <c r="CB2" s="7" t="s">
        <v>3194</v>
      </c>
      <c r="CC2" s="7" t="s">
        <v>3195</v>
      </c>
      <c r="CD2" s="7" t="s">
        <v>3196</v>
      </c>
      <c r="CE2" s="7" t="s">
        <v>3197</v>
      </c>
      <c r="CF2" s="7" t="s">
        <v>3198</v>
      </c>
      <c r="CG2" s="7" t="s">
        <v>3199</v>
      </c>
      <c r="CH2" s="7" t="s">
        <v>3200</v>
      </c>
      <c r="CI2" s="7" t="s">
        <v>3201</v>
      </c>
      <c r="CJ2" s="7" t="s">
        <v>3202</v>
      </c>
      <c r="CK2" s="7" t="s">
        <v>3203</v>
      </c>
      <c r="CL2" s="7" t="s">
        <v>3204</v>
      </c>
      <c r="CM2" s="7" t="s">
        <v>3205</v>
      </c>
      <c r="CN2" s="7" t="s">
        <v>3206</v>
      </c>
      <c r="CO2" s="7" t="s">
        <v>3207</v>
      </c>
      <c r="CP2" s="7" t="s">
        <v>3208</v>
      </c>
      <c r="CQ2" s="7" t="s">
        <v>3209</v>
      </c>
      <c r="CR2" s="7" t="s">
        <v>3210</v>
      </c>
      <c r="CS2" s="7" t="s">
        <v>3211</v>
      </c>
      <c r="CT2" s="7" t="s">
        <v>3212</v>
      </c>
      <c r="CU2" s="7" t="s">
        <v>3213</v>
      </c>
      <c r="CV2" s="7" t="s">
        <v>3214</v>
      </c>
      <c r="CW2" s="7" t="s">
        <v>3215</v>
      </c>
      <c r="CX2" s="7" t="s">
        <v>3216</v>
      </c>
      <c r="CY2" s="7" t="s">
        <v>3352</v>
      </c>
      <c r="CZ2" s="7" t="s">
        <v>3353</v>
      </c>
      <c r="DA2" s="7" t="s">
        <v>3354</v>
      </c>
      <c r="DB2" s="7" t="s">
        <v>3355</v>
      </c>
      <c r="DC2" s="7" t="s">
        <v>3356</v>
      </c>
      <c r="DD2" s="7" t="s">
        <v>3357</v>
      </c>
      <c r="DE2" s="7" t="s">
        <v>3358</v>
      </c>
      <c r="DF2" s="7" t="s">
        <v>3359</v>
      </c>
      <c r="DG2" s="7" t="s">
        <v>3360</v>
      </c>
      <c r="DH2" s="7" t="s">
        <v>3361</v>
      </c>
      <c r="DI2" s="7" t="s">
        <v>3362</v>
      </c>
      <c r="DJ2" s="7" t="s">
        <v>3363</v>
      </c>
      <c r="DK2" s="7" t="s">
        <v>3364</v>
      </c>
      <c r="DL2" s="7" t="s">
        <v>3365</v>
      </c>
      <c r="DM2" s="7" t="s">
        <v>3366</v>
      </c>
      <c r="DN2" s="7" t="s">
        <v>3367</v>
      </c>
      <c r="DO2" s="7" t="s">
        <v>3368</v>
      </c>
      <c r="DP2" s="7" t="s">
        <v>3369</v>
      </c>
      <c r="DQ2" s="7" t="s">
        <v>3370</v>
      </c>
      <c r="DR2" s="7" t="s">
        <v>3371</v>
      </c>
      <c r="DS2" s="7" t="s">
        <v>3262</v>
      </c>
      <c r="DT2" s="22" t="s">
        <v>3240</v>
      </c>
      <c r="DU2" s="22" t="s">
        <v>3241</v>
      </c>
      <c r="DV2" s="7" t="s">
        <v>3242</v>
      </c>
      <c r="DW2" s="7" t="s">
        <v>3243</v>
      </c>
      <c r="DX2" s="22" t="s">
        <v>3244</v>
      </c>
      <c r="DY2" s="22" t="s">
        <v>3245</v>
      </c>
      <c r="DZ2" s="7" t="s">
        <v>3246</v>
      </c>
      <c r="EA2" s="7" t="s">
        <v>3247</v>
      </c>
      <c r="EB2" s="22" t="s">
        <v>3248</v>
      </c>
      <c r="EC2" s="22" t="s">
        <v>3249</v>
      </c>
      <c r="ED2" s="7" t="s">
        <v>3250</v>
      </c>
      <c r="EE2" s="7" t="s">
        <v>3251</v>
      </c>
      <c r="EF2" s="22" t="s">
        <v>3252</v>
      </c>
      <c r="EG2" s="22" t="s">
        <v>3253</v>
      </c>
      <c r="EH2" s="7" t="s">
        <v>3254</v>
      </c>
      <c r="EI2" s="7" t="s">
        <v>3255</v>
      </c>
      <c r="EJ2" s="22" t="s">
        <v>3256</v>
      </c>
      <c r="EK2" s="22" t="s">
        <v>3257</v>
      </c>
      <c r="EL2" s="7" t="s">
        <v>3258</v>
      </c>
      <c r="EM2" s="7" t="s">
        <v>3259</v>
      </c>
      <c r="EN2" s="22" t="s">
        <v>3260</v>
      </c>
      <c r="EO2" s="22" t="s">
        <v>3261</v>
      </c>
      <c r="EP2" s="7" t="s">
        <v>3263</v>
      </c>
      <c r="EQ2" s="7" t="s">
        <v>3264</v>
      </c>
      <c r="ER2" s="22" t="s">
        <v>3265</v>
      </c>
      <c r="ES2" s="22" t="s">
        <v>3266</v>
      </c>
      <c r="ET2" s="7" t="s">
        <v>3267</v>
      </c>
      <c r="EU2" s="7" t="s">
        <v>3268</v>
      </c>
      <c r="EV2" s="22" t="s">
        <v>3269</v>
      </c>
      <c r="EW2" s="22" t="s">
        <v>3270</v>
      </c>
      <c r="EX2" s="7" t="s">
        <v>3271</v>
      </c>
      <c r="EY2" s="7" t="s">
        <v>3272</v>
      </c>
      <c r="EZ2" s="22" t="s">
        <v>3273</v>
      </c>
      <c r="FA2" s="22" t="s">
        <v>3274</v>
      </c>
      <c r="FB2" s="7" t="s">
        <v>3275</v>
      </c>
      <c r="FC2" s="7" t="s">
        <v>3276</v>
      </c>
      <c r="FD2" s="22" t="s">
        <v>3277</v>
      </c>
      <c r="FE2" s="22" t="s">
        <v>3278</v>
      </c>
      <c r="FF2" s="7" t="s">
        <v>3279</v>
      </c>
      <c r="FG2" s="7" t="s">
        <v>3280</v>
      </c>
      <c r="FH2" s="22" t="s">
        <v>3281</v>
      </c>
      <c r="FI2" s="22" t="s">
        <v>3282</v>
      </c>
      <c r="FJ2" s="7" t="s">
        <v>3283</v>
      </c>
      <c r="FK2" s="7" t="s">
        <v>3284</v>
      </c>
      <c r="FL2" s="22" t="s">
        <v>3285</v>
      </c>
      <c r="FM2" s="22" t="s">
        <v>3286</v>
      </c>
      <c r="FN2" s="7" t="s">
        <v>3287</v>
      </c>
      <c r="FO2" s="7" t="s">
        <v>3288</v>
      </c>
      <c r="FP2" s="22" t="s">
        <v>3289</v>
      </c>
      <c r="FQ2" s="22" t="s">
        <v>3290</v>
      </c>
      <c r="FR2" s="7" t="s">
        <v>3291</v>
      </c>
      <c r="FS2" s="7" t="s">
        <v>3292</v>
      </c>
      <c r="FT2" s="22" t="s">
        <v>3293</v>
      </c>
      <c r="FU2" s="22" t="s">
        <v>3298</v>
      </c>
      <c r="FV2" s="7" t="s">
        <v>3299</v>
      </c>
      <c r="FW2" s="7" t="s">
        <v>3294</v>
      </c>
      <c r="FX2" s="22" t="s">
        <v>3295</v>
      </c>
      <c r="FY2" s="22" t="s">
        <v>3300</v>
      </c>
      <c r="FZ2" s="7" t="s">
        <v>3297</v>
      </c>
      <c r="GA2" s="7" t="s">
        <v>3296</v>
      </c>
      <c r="GB2" s="22" t="s">
        <v>3301</v>
      </c>
      <c r="GC2" s="22" t="s">
        <v>3302</v>
      </c>
      <c r="GD2" s="7" t="s">
        <v>3303</v>
      </c>
      <c r="GE2" s="7" t="s">
        <v>3304</v>
      </c>
      <c r="GF2" s="22" t="s">
        <v>3305</v>
      </c>
      <c r="GG2" s="22" t="s">
        <v>3306</v>
      </c>
      <c r="GH2" s="7" t="s">
        <v>3307</v>
      </c>
      <c r="GI2" s="22" t="s">
        <v>3308</v>
      </c>
      <c r="GJ2" s="22" t="s">
        <v>3309</v>
      </c>
      <c r="GK2" s="7" t="s">
        <v>3310</v>
      </c>
      <c r="GL2" s="7" t="s">
        <v>3311</v>
      </c>
      <c r="GM2" s="22" t="s">
        <v>3312</v>
      </c>
      <c r="GN2" s="22" t="s">
        <v>3313</v>
      </c>
      <c r="GO2" s="7" t="s">
        <v>3314</v>
      </c>
      <c r="GP2" s="7" t="s">
        <v>3315</v>
      </c>
      <c r="GQ2" s="22" t="s">
        <v>3316</v>
      </c>
      <c r="GR2" s="22" t="s">
        <v>3317</v>
      </c>
      <c r="GS2" s="7" t="s">
        <v>3351</v>
      </c>
      <c r="GT2" s="7" t="s">
        <v>3350</v>
      </c>
      <c r="GU2" s="22" t="s">
        <v>3349</v>
      </c>
      <c r="GV2" s="22" t="s">
        <v>3348</v>
      </c>
      <c r="GW2" s="7" t="s">
        <v>3347</v>
      </c>
      <c r="GX2" s="7" t="s">
        <v>3346</v>
      </c>
      <c r="GY2" s="22" t="s">
        <v>3345</v>
      </c>
      <c r="GZ2" s="22" t="s">
        <v>3344</v>
      </c>
      <c r="HA2" s="7" t="s">
        <v>3343</v>
      </c>
      <c r="HB2" s="7" t="s">
        <v>3342</v>
      </c>
      <c r="HC2" s="22" t="s">
        <v>3341</v>
      </c>
      <c r="HD2" s="22" t="s">
        <v>3340</v>
      </c>
      <c r="HE2" s="7" t="s">
        <v>3339</v>
      </c>
      <c r="HF2" s="7" t="s">
        <v>3338</v>
      </c>
      <c r="HG2" s="22" t="s">
        <v>3337</v>
      </c>
      <c r="HH2" s="22" t="s">
        <v>3336</v>
      </c>
      <c r="HI2" s="7" t="s">
        <v>3335</v>
      </c>
      <c r="HJ2" s="7" t="s">
        <v>3334</v>
      </c>
      <c r="HK2" s="22" t="s">
        <v>3333</v>
      </c>
      <c r="HL2" s="22" t="s">
        <v>3332</v>
      </c>
      <c r="HM2" s="7" t="s">
        <v>3331</v>
      </c>
      <c r="HN2" s="7" t="s">
        <v>3330</v>
      </c>
      <c r="HO2" s="22" t="s">
        <v>3329</v>
      </c>
      <c r="HP2" s="22" t="s">
        <v>3328</v>
      </c>
      <c r="HQ2" s="7" t="s">
        <v>3327</v>
      </c>
      <c r="HR2" s="7" t="s">
        <v>3326</v>
      </c>
      <c r="HS2" s="22" t="s">
        <v>3325</v>
      </c>
      <c r="HT2" s="22" t="s">
        <v>3324</v>
      </c>
      <c r="HU2" s="7" t="s">
        <v>3323</v>
      </c>
      <c r="HV2" s="7" t="s">
        <v>3322</v>
      </c>
      <c r="HW2" s="22" t="s">
        <v>3321</v>
      </c>
      <c r="HX2" s="22" t="s">
        <v>3320</v>
      </c>
      <c r="HY2" s="7" t="s">
        <v>3319</v>
      </c>
      <c r="HZ2" s="7" t="s">
        <v>3318</v>
      </c>
      <c r="IA2" s="7" t="s">
        <v>3214</v>
      </c>
      <c r="IB2" s="7" t="s">
        <v>3215</v>
      </c>
      <c r="IC2" s="7" t="s">
        <v>3216</v>
      </c>
      <c r="ID2" s="43" t="s">
        <v>3507</v>
      </c>
      <c r="IE2" s="44"/>
      <c r="IF2" s="44"/>
      <c r="IG2" s="44"/>
      <c r="IH2" s="44"/>
      <c r="II2" s="44"/>
      <c r="IJ2" s="44"/>
      <c r="IK2" s="44"/>
      <c r="IL2" s="44"/>
      <c r="IM2" s="44"/>
      <c r="IN2" s="44"/>
      <c r="IO2" s="44"/>
      <c r="IP2" s="44"/>
      <c r="IQ2" s="44"/>
      <c r="IR2" s="44"/>
      <c r="IS2" s="44"/>
      <c r="IT2" s="44"/>
      <c r="IU2" s="44"/>
      <c r="IV2" s="44"/>
      <c r="IW2" s="44"/>
      <c r="IX2" s="44"/>
      <c r="IY2" s="44"/>
      <c r="IZ2" s="44"/>
      <c r="JA2" s="44"/>
      <c r="JB2" s="44"/>
      <c r="JC2" s="44"/>
      <c r="JD2" s="44"/>
      <c r="JE2" s="45"/>
      <c r="JF2" s="46" t="s">
        <v>3508</v>
      </c>
      <c r="JG2" s="47"/>
      <c r="JH2" s="47"/>
      <c r="JI2" s="47"/>
      <c r="JJ2" s="47"/>
      <c r="JK2" s="47"/>
      <c r="JL2" s="47"/>
      <c r="JM2" s="47"/>
      <c r="JN2" s="47"/>
      <c r="JO2" s="47"/>
      <c r="JP2" s="47"/>
      <c r="JQ2" s="47"/>
      <c r="JR2" s="47"/>
      <c r="JS2" s="47"/>
      <c r="JT2" s="47"/>
      <c r="JU2" s="47"/>
      <c r="JV2" s="47"/>
    </row>
    <row r="3" spans="1:283" s="4" customFormat="1" ht="29.45" customHeight="1" x14ac:dyDescent="0.25">
      <c r="A3" s="35" t="s">
        <v>3505</v>
      </c>
      <c r="B3" s="35" t="s">
        <v>3506</v>
      </c>
      <c r="C3" s="4" t="s">
        <v>1144</v>
      </c>
      <c r="D3" s="4" t="s">
        <v>1145</v>
      </c>
      <c r="E3" s="4" t="s">
        <v>1</v>
      </c>
      <c r="F3" s="23" t="s">
        <v>1146</v>
      </c>
      <c r="G3" s="4" t="s">
        <v>1147</v>
      </c>
      <c r="H3" s="23" t="s">
        <v>1148</v>
      </c>
      <c r="I3" s="4" t="s">
        <v>1149</v>
      </c>
      <c r="J3" s="23" t="s">
        <v>1150</v>
      </c>
      <c r="K3" s="4" t="s">
        <v>1151</v>
      </c>
      <c r="L3" s="23" t="s">
        <v>1152</v>
      </c>
      <c r="M3" s="4" t="s">
        <v>1153</v>
      </c>
      <c r="N3" s="4" t="s">
        <v>2724</v>
      </c>
      <c r="O3" s="4" t="s">
        <v>1156</v>
      </c>
      <c r="P3" s="4" t="s">
        <v>2725</v>
      </c>
      <c r="Q3" s="4" t="s">
        <v>1154</v>
      </c>
      <c r="R3" s="4" t="s">
        <v>1155</v>
      </c>
      <c r="S3" s="4" t="s">
        <v>1157</v>
      </c>
      <c r="T3" s="4" t="s">
        <v>1158</v>
      </c>
      <c r="U3" s="4" t="s">
        <v>2726</v>
      </c>
      <c r="V3" s="4" t="s">
        <v>2727</v>
      </c>
      <c r="W3" s="4" t="s">
        <v>1159</v>
      </c>
      <c r="X3" s="4" t="s">
        <v>2728</v>
      </c>
      <c r="Y3" s="4" t="s">
        <v>1160</v>
      </c>
      <c r="Z3" s="4" t="s">
        <v>1161</v>
      </c>
      <c r="AA3" s="4" t="s">
        <v>439</v>
      </c>
      <c r="AB3" s="4" t="s">
        <v>1162</v>
      </c>
      <c r="AC3" s="4" t="s">
        <v>1163</v>
      </c>
      <c r="AD3" s="4" t="s">
        <v>1164</v>
      </c>
      <c r="AE3" s="4" t="s">
        <v>1165</v>
      </c>
      <c r="AF3" s="4" t="s">
        <v>1166</v>
      </c>
      <c r="AG3" s="4" t="s">
        <v>1167</v>
      </c>
      <c r="AH3" s="4" t="s">
        <v>1168</v>
      </c>
      <c r="AI3" s="4" t="s">
        <v>1169</v>
      </c>
      <c r="AJ3" s="4" t="s">
        <v>1170</v>
      </c>
      <c r="AK3" s="4" t="s">
        <v>1171</v>
      </c>
      <c r="AL3" s="4" t="s">
        <v>1172</v>
      </c>
      <c r="AM3" s="4" t="s">
        <v>1173</v>
      </c>
      <c r="AN3" s="4" t="s">
        <v>1174</v>
      </c>
      <c r="AO3" s="4" t="s">
        <v>1175</v>
      </c>
      <c r="AP3" s="4" t="s">
        <v>1176</v>
      </c>
      <c r="AQ3" s="4" t="s">
        <v>1177</v>
      </c>
      <c r="AR3" s="4" t="s">
        <v>2729</v>
      </c>
      <c r="AS3" s="4" t="s">
        <v>1178</v>
      </c>
      <c r="AT3" s="4" t="s">
        <v>2730</v>
      </c>
      <c r="AU3" s="4" t="s">
        <v>1179</v>
      </c>
      <c r="AV3" s="4" t="s">
        <v>1180</v>
      </c>
      <c r="AW3" s="4" t="s">
        <v>1181</v>
      </c>
      <c r="AX3" s="4" t="s">
        <v>1228</v>
      </c>
      <c r="AY3" s="4" t="s">
        <v>1182</v>
      </c>
      <c r="AZ3" s="4" t="s">
        <v>1183</v>
      </c>
      <c r="BA3" s="4" t="s">
        <v>1184</v>
      </c>
      <c r="BB3" s="4" t="s">
        <v>1226</v>
      </c>
      <c r="BC3" s="4" t="s">
        <v>1227</v>
      </c>
      <c r="BD3" s="4" t="s">
        <v>2731</v>
      </c>
      <c r="BE3" s="4" t="s">
        <v>1230</v>
      </c>
      <c r="BF3" s="4" t="s">
        <v>1229</v>
      </c>
      <c r="BG3" s="4" t="s">
        <v>1185</v>
      </c>
      <c r="BH3" s="4" t="s">
        <v>1186</v>
      </c>
      <c r="BI3" s="4" t="s">
        <v>1187</v>
      </c>
      <c r="BJ3" s="4" t="s">
        <v>1188</v>
      </c>
      <c r="BK3" s="4" t="s">
        <v>1189</v>
      </c>
      <c r="BL3" s="4" t="s">
        <v>1190</v>
      </c>
      <c r="BM3" s="4" t="s">
        <v>1191</v>
      </c>
      <c r="BN3" s="4" t="s">
        <v>1192</v>
      </c>
      <c r="BO3" s="4" t="s">
        <v>1193</v>
      </c>
      <c r="BP3" s="4" t="s">
        <v>1194</v>
      </c>
      <c r="BQ3" s="4" t="s">
        <v>1195</v>
      </c>
      <c r="BR3" s="4" t="s">
        <v>1196</v>
      </c>
      <c r="BS3" s="4" t="s">
        <v>1197</v>
      </c>
      <c r="BT3" s="4" t="s">
        <v>1198</v>
      </c>
      <c r="BU3" s="4" t="s">
        <v>1199</v>
      </c>
      <c r="BV3" s="4" t="s">
        <v>1200</v>
      </c>
      <c r="BW3" s="4" t="s">
        <v>1201</v>
      </c>
      <c r="BX3" s="4" t="s">
        <v>1202</v>
      </c>
      <c r="BY3" s="4" t="s">
        <v>1203</v>
      </c>
      <c r="BZ3" s="4" t="s">
        <v>1204</v>
      </c>
      <c r="CA3" s="4" t="s">
        <v>1205</v>
      </c>
      <c r="CB3" s="4" t="s">
        <v>1206</v>
      </c>
      <c r="CC3" s="4" t="s">
        <v>1207</v>
      </c>
      <c r="CD3" s="4" t="s">
        <v>1208</v>
      </c>
      <c r="CE3" s="4" t="s">
        <v>1209</v>
      </c>
      <c r="CF3" s="4" t="s">
        <v>1210</v>
      </c>
      <c r="CG3" s="4" t="s">
        <v>1211</v>
      </c>
      <c r="CH3" s="4" t="s">
        <v>1212</v>
      </c>
      <c r="CI3" s="4" t="s">
        <v>1213</v>
      </c>
      <c r="CJ3" s="4" t="s">
        <v>1214</v>
      </c>
      <c r="CK3" s="4" t="s">
        <v>1215</v>
      </c>
      <c r="CL3" s="4" t="s">
        <v>1216</v>
      </c>
      <c r="CM3" s="4" t="s">
        <v>1217</v>
      </c>
      <c r="CN3" s="4" t="s">
        <v>1218</v>
      </c>
      <c r="CO3" s="4" t="s">
        <v>1219</v>
      </c>
      <c r="CP3" s="4" t="s">
        <v>1220</v>
      </c>
      <c r="CQ3" s="4" t="s">
        <v>1221</v>
      </c>
      <c r="CR3" s="4" t="s">
        <v>1222</v>
      </c>
      <c r="CS3" s="4" t="s">
        <v>1223</v>
      </c>
      <c r="CT3" s="4" t="s">
        <v>1224</v>
      </c>
      <c r="CU3" s="4" t="s">
        <v>1225</v>
      </c>
      <c r="CV3" s="4" t="s">
        <v>2732</v>
      </c>
      <c r="CW3" s="4" t="s">
        <v>2733</v>
      </c>
      <c r="CX3" s="4" t="s">
        <v>2734</v>
      </c>
      <c r="CY3" s="4" t="s">
        <v>1276</v>
      </c>
      <c r="CZ3" s="4" t="s">
        <v>1277</v>
      </c>
      <c r="DA3" s="4" t="s">
        <v>1278</v>
      </c>
      <c r="DB3" s="4" t="s">
        <v>1279</v>
      </c>
      <c r="DC3" s="4" t="s">
        <v>1280</v>
      </c>
      <c r="DD3" s="4" t="s">
        <v>1281</v>
      </c>
      <c r="DE3" s="4" t="s">
        <v>3006</v>
      </c>
      <c r="DF3" s="4" t="s">
        <v>3007</v>
      </c>
      <c r="DG3" s="4" t="s">
        <v>3008</v>
      </c>
      <c r="DH3" s="4" t="s">
        <v>3009</v>
      </c>
      <c r="DI3" s="4" t="s">
        <v>1282</v>
      </c>
      <c r="DJ3" s="4" t="s">
        <v>1283</v>
      </c>
      <c r="DK3" s="4" t="s">
        <v>1284</v>
      </c>
      <c r="DL3" s="4" t="s">
        <v>1285</v>
      </c>
      <c r="DM3" s="4" t="s">
        <v>1286</v>
      </c>
      <c r="DN3" s="4" t="s">
        <v>1287</v>
      </c>
      <c r="DO3" s="4" t="s">
        <v>1288</v>
      </c>
      <c r="DP3" s="4" t="s">
        <v>1289</v>
      </c>
      <c r="DQ3" s="4" t="s">
        <v>1290</v>
      </c>
      <c r="DR3" s="4" t="s">
        <v>1291</v>
      </c>
      <c r="DS3" s="4" t="s">
        <v>3005</v>
      </c>
      <c r="DT3" s="25" t="s">
        <v>1292</v>
      </c>
      <c r="DU3" s="25" t="s">
        <v>1293</v>
      </c>
      <c r="DV3" s="4" t="s">
        <v>1294</v>
      </c>
      <c r="DW3" s="4" t="s">
        <v>1295</v>
      </c>
      <c r="DX3" s="25" t="s">
        <v>1296</v>
      </c>
      <c r="DY3" s="25" t="s">
        <v>1297</v>
      </c>
      <c r="DZ3" s="4" t="s">
        <v>1298</v>
      </c>
      <c r="EA3" s="4" t="s">
        <v>1299</v>
      </c>
      <c r="EB3" s="25" t="s">
        <v>1300</v>
      </c>
      <c r="EC3" s="25" t="s">
        <v>1301</v>
      </c>
      <c r="ED3" s="4" t="s">
        <v>1302</v>
      </c>
      <c r="EE3" s="4" t="s">
        <v>1303</v>
      </c>
      <c r="EF3" s="25" t="s">
        <v>1304</v>
      </c>
      <c r="EG3" s="25" t="s">
        <v>1305</v>
      </c>
      <c r="EH3" s="4" t="s">
        <v>1306</v>
      </c>
      <c r="EI3" s="4" t="s">
        <v>1307</v>
      </c>
      <c r="EJ3" s="25" t="s">
        <v>1308</v>
      </c>
      <c r="EK3" s="25" t="s">
        <v>1309</v>
      </c>
      <c r="EL3" s="4" t="s">
        <v>1310</v>
      </c>
      <c r="EM3" s="4" t="s">
        <v>1311</v>
      </c>
      <c r="EN3" s="25" t="s">
        <v>1312</v>
      </c>
      <c r="EO3" s="25" t="s">
        <v>1313</v>
      </c>
      <c r="EP3" s="4" t="s">
        <v>1314</v>
      </c>
      <c r="EQ3" s="4" t="s">
        <v>1315</v>
      </c>
      <c r="ER3" s="25" t="s">
        <v>1316</v>
      </c>
      <c r="ES3" s="25" t="s">
        <v>1317</v>
      </c>
      <c r="ET3" s="4" t="s">
        <v>1318</v>
      </c>
      <c r="EU3" s="4" t="s">
        <v>1319</v>
      </c>
      <c r="EV3" s="25" t="s">
        <v>1320</v>
      </c>
      <c r="EW3" s="25" t="s">
        <v>1321</v>
      </c>
      <c r="EX3" s="4" t="s">
        <v>1322</v>
      </c>
      <c r="EY3" s="4" t="s">
        <v>1323</v>
      </c>
      <c r="EZ3" s="25" t="s">
        <v>1324</v>
      </c>
      <c r="FA3" s="25" t="s">
        <v>1325</v>
      </c>
      <c r="FB3" s="4" t="s">
        <v>1326</v>
      </c>
      <c r="FC3" s="4" t="s">
        <v>1327</v>
      </c>
      <c r="FD3" s="25" t="s">
        <v>1328</v>
      </c>
      <c r="FE3" s="25" t="s">
        <v>1329</v>
      </c>
      <c r="FF3" s="4" t="s">
        <v>1330</v>
      </c>
      <c r="FG3" s="4" t="s">
        <v>1331</v>
      </c>
      <c r="FH3" s="25" t="s">
        <v>1332</v>
      </c>
      <c r="FI3" s="25" t="s">
        <v>1333</v>
      </c>
      <c r="FJ3" s="4" t="s">
        <v>1334</v>
      </c>
      <c r="FK3" s="4" t="s">
        <v>1335</v>
      </c>
      <c r="FL3" s="25" t="s">
        <v>1336</v>
      </c>
      <c r="FM3" s="25" t="s">
        <v>1337</v>
      </c>
      <c r="FN3" s="4" t="s">
        <v>1338</v>
      </c>
      <c r="FO3" s="4" t="s">
        <v>1339</v>
      </c>
      <c r="FP3" s="25" t="s">
        <v>1340</v>
      </c>
      <c r="FQ3" s="25" t="s">
        <v>1341</v>
      </c>
      <c r="FR3" s="4" t="s">
        <v>1342</v>
      </c>
      <c r="FS3" s="4" t="s">
        <v>1343</v>
      </c>
      <c r="FT3" s="25" t="s">
        <v>1344</v>
      </c>
      <c r="FU3" s="25" t="s">
        <v>1345</v>
      </c>
      <c r="FV3" s="4" t="s">
        <v>1346</v>
      </c>
      <c r="FW3" s="4" t="s">
        <v>1347</v>
      </c>
      <c r="FX3" s="25" t="s">
        <v>1348</v>
      </c>
      <c r="FY3" s="25" t="s">
        <v>1349</v>
      </c>
      <c r="FZ3" s="4" t="s">
        <v>1350</v>
      </c>
      <c r="GA3" s="4" t="s">
        <v>1351</v>
      </c>
      <c r="GB3" s="25" t="s">
        <v>1352</v>
      </c>
      <c r="GC3" s="25" t="s">
        <v>1353</v>
      </c>
      <c r="GD3" s="4" t="s">
        <v>1354</v>
      </c>
      <c r="GE3" s="4" t="s">
        <v>1355</v>
      </c>
      <c r="GF3" s="25" t="s">
        <v>1356</v>
      </c>
      <c r="GG3" s="25" t="s">
        <v>1357</v>
      </c>
      <c r="GH3" s="4" t="s">
        <v>1231</v>
      </c>
      <c r="GI3" s="25" t="s">
        <v>1232</v>
      </c>
      <c r="GJ3" s="25" t="s">
        <v>1233</v>
      </c>
      <c r="GK3" s="4" t="s">
        <v>1234</v>
      </c>
      <c r="GL3" s="4" t="s">
        <v>1235</v>
      </c>
      <c r="GM3" s="25" t="s">
        <v>1236</v>
      </c>
      <c r="GN3" s="25" t="s">
        <v>1237</v>
      </c>
      <c r="GO3" s="4" t="s">
        <v>1238</v>
      </c>
      <c r="GP3" s="4" t="s">
        <v>1239</v>
      </c>
      <c r="GQ3" s="25" t="s">
        <v>1240</v>
      </c>
      <c r="GR3" s="25" t="s">
        <v>1241</v>
      </c>
      <c r="GS3" s="4" t="s">
        <v>1242</v>
      </c>
      <c r="GT3" s="4" t="s">
        <v>1243</v>
      </c>
      <c r="GU3" s="25" t="s">
        <v>1244</v>
      </c>
      <c r="GV3" s="25" t="s">
        <v>1245</v>
      </c>
      <c r="GW3" s="4" t="s">
        <v>1246</v>
      </c>
      <c r="GX3" s="4" t="s">
        <v>1247</v>
      </c>
      <c r="GY3" s="25" t="s">
        <v>1248</v>
      </c>
      <c r="GZ3" s="25" t="s">
        <v>1249</v>
      </c>
      <c r="HA3" s="4" t="s">
        <v>1250</v>
      </c>
      <c r="HB3" s="4" t="s">
        <v>1251</v>
      </c>
      <c r="HC3" s="25" t="s">
        <v>1252</v>
      </c>
      <c r="HD3" s="25" t="s">
        <v>1253</v>
      </c>
      <c r="HE3" s="4" t="s">
        <v>1254</v>
      </c>
      <c r="HF3" s="4" t="s">
        <v>1255</v>
      </c>
      <c r="HG3" s="25" t="s">
        <v>1256</v>
      </c>
      <c r="HH3" s="25" t="s">
        <v>1257</v>
      </c>
      <c r="HI3" s="4" t="s">
        <v>1258</v>
      </c>
      <c r="HJ3" s="4" t="s">
        <v>1259</v>
      </c>
      <c r="HK3" s="25" t="s">
        <v>1260</v>
      </c>
      <c r="HL3" s="25" t="s">
        <v>1261</v>
      </c>
      <c r="HM3" s="4" t="s">
        <v>1262</v>
      </c>
      <c r="HN3" s="4" t="s">
        <v>1263</v>
      </c>
      <c r="HO3" s="25" t="s">
        <v>1264</v>
      </c>
      <c r="HP3" s="25" t="s">
        <v>1265</v>
      </c>
      <c r="HQ3" s="4" t="s">
        <v>1266</v>
      </c>
      <c r="HR3" s="4" t="s">
        <v>1267</v>
      </c>
      <c r="HS3" s="25" t="s">
        <v>1268</v>
      </c>
      <c r="HT3" s="25" t="s">
        <v>1269</v>
      </c>
      <c r="HU3" s="4" t="s">
        <v>1270</v>
      </c>
      <c r="HV3" s="4" t="s">
        <v>1271</v>
      </c>
      <c r="HW3" s="25" t="s">
        <v>1272</v>
      </c>
      <c r="HX3" s="25" t="s">
        <v>1273</v>
      </c>
      <c r="HY3" s="4" t="s">
        <v>1274</v>
      </c>
      <c r="HZ3" s="4" t="s">
        <v>1275</v>
      </c>
      <c r="IA3" s="4" t="s">
        <v>3417</v>
      </c>
      <c r="IB3" s="4" t="s">
        <v>3418</v>
      </c>
      <c r="IC3" s="4" t="s">
        <v>3010</v>
      </c>
      <c r="ID3" s="34" t="s">
        <v>3460</v>
      </c>
      <c r="IE3" s="34" t="s">
        <v>3461</v>
      </c>
      <c r="IF3" s="34" t="s">
        <v>3462</v>
      </c>
      <c r="IG3" s="34" t="s">
        <v>3463</v>
      </c>
      <c r="IH3" s="34" t="s">
        <v>3464</v>
      </c>
      <c r="II3" s="34" t="s">
        <v>3465</v>
      </c>
      <c r="IJ3" s="34" t="s">
        <v>3466</v>
      </c>
      <c r="IK3" s="34" t="s">
        <v>3467</v>
      </c>
      <c r="IL3" s="34" t="s">
        <v>3468</v>
      </c>
      <c r="IM3" s="34" t="s">
        <v>3469</v>
      </c>
      <c r="IN3" s="34" t="s">
        <v>3470</v>
      </c>
      <c r="IO3" s="34" t="s">
        <v>3471</v>
      </c>
      <c r="IP3" s="34" t="s">
        <v>3472</v>
      </c>
      <c r="IQ3" s="34" t="s">
        <v>3473</v>
      </c>
      <c r="IR3" s="34" t="s">
        <v>3474</v>
      </c>
      <c r="IS3" s="34" t="s">
        <v>3475</v>
      </c>
      <c r="IT3" s="34" t="s">
        <v>3476</v>
      </c>
      <c r="IU3" s="34" t="s">
        <v>3477</v>
      </c>
      <c r="IV3" s="34" t="s">
        <v>3478</v>
      </c>
      <c r="IW3" s="34" t="s">
        <v>3479</v>
      </c>
      <c r="IX3" s="34" t="s">
        <v>3480</v>
      </c>
      <c r="IY3" s="34" t="s">
        <v>3481</v>
      </c>
      <c r="IZ3" s="34" t="s">
        <v>3482</v>
      </c>
      <c r="JA3" s="34" t="s">
        <v>3483</v>
      </c>
      <c r="JB3" s="34" t="s">
        <v>3484</v>
      </c>
      <c r="JC3" s="34" t="s">
        <v>3485</v>
      </c>
      <c r="JD3" s="34" t="s">
        <v>3486</v>
      </c>
      <c r="JE3" s="34" t="s">
        <v>3487</v>
      </c>
      <c r="JF3" s="34" t="s">
        <v>3489</v>
      </c>
      <c r="JG3" s="34" t="s">
        <v>3488</v>
      </c>
      <c r="JH3" s="34" t="s">
        <v>3490</v>
      </c>
      <c r="JI3" s="34" t="s">
        <v>3491</v>
      </c>
      <c r="JJ3" s="34" t="s">
        <v>3492</v>
      </c>
      <c r="JK3" s="34" t="s">
        <v>3493</v>
      </c>
      <c r="JL3" s="34" t="s">
        <v>3494</v>
      </c>
      <c r="JM3" s="34" t="s">
        <v>3495</v>
      </c>
      <c r="JN3" s="34" t="s">
        <v>3496</v>
      </c>
      <c r="JO3" s="34" t="s">
        <v>3497</v>
      </c>
      <c r="JP3" s="34" t="s">
        <v>3498</v>
      </c>
      <c r="JQ3" s="34" t="s">
        <v>3499</v>
      </c>
      <c r="JR3" s="34" t="s">
        <v>3500</v>
      </c>
      <c r="JS3" s="34" t="s">
        <v>3501</v>
      </c>
      <c r="JT3" s="34" t="s">
        <v>3502</v>
      </c>
      <c r="JU3" s="34" t="s">
        <v>3503</v>
      </c>
      <c r="JV3" s="34" t="s">
        <v>3504</v>
      </c>
      <c r="JW3" s="4" t="s">
        <v>3224</v>
      </c>
    </row>
    <row r="4" spans="1:283" x14ac:dyDescent="0.25">
      <c r="A4" t="b">
        <f>OR(,Table_Query_from_MF_DSNP62[[#This Row],[Desired GL included as "hard-coded" GL?]],Table_Query_from_MF_DSNP62[[#This Row],[Desired GL included as "Open GL"?]])</f>
        <v>1</v>
      </c>
      <c r="B4" t="b">
        <f>Table_Query_from_MF_DSNP62[[#This Row],[Desired CObj included as "Open CObj"?]]</f>
        <v>1</v>
      </c>
      <c r="C4" t="s">
        <v>936</v>
      </c>
      <c r="D4" t="s">
        <v>2700</v>
      </c>
      <c r="E4" t="s">
        <v>8</v>
      </c>
      <c r="F4" s="24" t="s">
        <v>58</v>
      </c>
      <c r="G4" t="s">
        <v>421</v>
      </c>
      <c r="H4" s="24" t="s">
        <v>444</v>
      </c>
      <c r="I4" t="s">
        <v>444</v>
      </c>
      <c r="J4" s="24" t="s">
        <v>444</v>
      </c>
      <c r="K4" t="s">
        <v>444</v>
      </c>
      <c r="L4" s="24" t="s">
        <v>444</v>
      </c>
      <c r="M4" t="s">
        <v>444</v>
      </c>
      <c r="N4" t="s">
        <v>444</v>
      </c>
      <c r="O4" t="s">
        <v>444</v>
      </c>
      <c r="P4" t="s">
        <v>444</v>
      </c>
      <c r="Q4" t="s">
        <v>15</v>
      </c>
      <c r="R4" t="s">
        <v>444</v>
      </c>
      <c r="S4" t="s">
        <v>442</v>
      </c>
      <c r="T4" t="s">
        <v>447</v>
      </c>
      <c r="U4" t="s">
        <v>444</v>
      </c>
      <c r="V4" t="s">
        <v>444</v>
      </c>
      <c r="W4" t="s">
        <v>447</v>
      </c>
      <c r="X4" t="s">
        <v>444</v>
      </c>
      <c r="Y4" t="s">
        <v>444</v>
      </c>
      <c r="Z4" t="s">
        <v>442</v>
      </c>
      <c r="AA4" t="s">
        <v>447</v>
      </c>
      <c r="AB4" t="s">
        <v>442</v>
      </c>
      <c r="AC4" t="s">
        <v>444</v>
      </c>
      <c r="AD4" t="s">
        <v>444</v>
      </c>
      <c r="AE4" t="s">
        <v>444</v>
      </c>
      <c r="AF4" t="s">
        <v>444</v>
      </c>
      <c r="AG4" t="s">
        <v>442</v>
      </c>
      <c r="AH4" t="s">
        <v>447</v>
      </c>
      <c r="AI4" t="s">
        <v>447</v>
      </c>
      <c r="AJ4" t="s">
        <v>442</v>
      </c>
      <c r="AK4" t="s">
        <v>15</v>
      </c>
      <c r="AL4" t="s">
        <v>444</v>
      </c>
      <c r="AM4" t="s">
        <v>444</v>
      </c>
      <c r="AN4" t="s">
        <v>444</v>
      </c>
      <c r="AO4" t="s">
        <v>444</v>
      </c>
      <c r="AP4" t="s">
        <v>442</v>
      </c>
      <c r="AQ4" t="s">
        <v>282</v>
      </c>
      <c r="AR4" t="s">
        <v>1451</v>
      </c>
      <c r="AS4" t="s">
        <v>162</v>
      </c>
      <c r="AT4" t="s">
        <v>10</v>
      </c>
      <c r="AU4" t="s">
        <v>444</v>
      </c>
      <c r="AV4" t="s">
        <v>442</v>
      </c>
      <c r="AW4" t="s">
        <v>444</v>
      </c>
      <c r="AX4" t="s">
        <v>444</v>
      </c>
      <c r="AY4" t="s">
        <v>444</v>
      </c>
      <c r="AZ4" t="s">
        <v>444</v>
      </c>
      <c r="BA4" t="s">
        <v>444</v>
      </c>
      <c r="BB4" t="s">
        <v>444</v>
      </c>
      <c r="BC4" t="s">
        <v>444</v>
      </c>
      <c r="BD4" t="s">
        <v>1359</v>
      </c>
      <c r="BE4" t="s">
        <v>444</v>
      </c>
      <c r="BF4" t="s">
        <v>1360</v>
      </c>
      <c r="BG4" t="s">
        <v>444</v>
      </c>
      <c r="BH4" t="s">
        <v>444</v>
      </c>
      <c r="BI4" t="s">
        <v>444</v>
      </c>
      <c r="BJ4" t="s">
        <v>444</v>
      </c>
      <c r="BK4" t="s">
        <v>444</v>
      </c>
      <c r="BL4" t="s">
        <v>444</v>
      </c>
      <c r="BM4" t="s">
        <v>444</v>
      </c>
      <c r="BN4" t="s">
        <v>444</v>
      </c>
      <c r="BO4" t="s">
        <v>444</v>
      </c>
      <c r="BP4" t="s">
        <v>444</v>
      </c>
      <c r="BQ4" t="s">
        <v>740</v>
      </c>
      <c r="BR4" t="s">
        <v>1487</v>
      </c>
      <c r="BS4" t="s">
        <v>444</v>
      </c>
      <c r="BT4" t="s">
        <v>444</v>
      </c>
      <c r="BU4" t="s">
        <v>444</v>
      </c>
      <c r="BV4" t="s">
        <v>444</v>
      </c>
      <c r="BW4" t="s">
        <v>740</v>
      </c>
      <c r="BX4" t="s">
        <v>1487</v>
      </c>
      <c r="BY4" t="s">
        <v>444</v>
      </c>
      <c r="BZ4" t="s">
        <v>444</v>
      </c>
      <c r="CA4" t="s">
        <v>444</v>
      </c>
      <c r="CB4" t="s">
        <v>444</v>
      </c>
      <c r="CC4" t="s">
        <v>444</v>
      </c>
      <c r="CD4" t="s">
        <v>444</v>
      </c>
      <c r="CE4" t="s">
        <v>444</v>
      </c>
      <c r="CF4" t="s">
        <v>444</v>
      </c>
      <c r="CG4" t="s">
        <v>444</v>
      </c>
      <c r="CH4" t="s">
        <v>444</v>
      </c>
      <c r="CI4" t="s">
        <v>740</v>
      </c>
      <c r="CJ4" t="s">
        <v>1487</v>
      </c>
      <c r="CK4" t="s">
        <v>444</v>
      </c>
      <c r="CL4" t="s">
        <v>444</v>
      </c>
      <c r="CM4" t="s">
        <v>444</v>
      </c>
      <c r="CN4" t="s">
        <v>444</v>
      </c>
      <c r="CO4" t="s">
        <v>740</v>
      </c>
      <c r="CP4" t="s">
        <v>1487</v>
      </c>
      <c r="CQ4" t="s">
        <v>444</v>
      </c>
      <c r="CR4" t="s">
        <v>444</v>
      </c>
      <c r="CS4" t="s">
        <v>444</v>
      </c>
      <c r="CT4" t="s">
        <v>444</v>
      </c>
      <c r="CU4" t="s">
        <v>7</v>
      </c>
      <c r="CV4" t="s">
        <v>2982</v>
      </c>
      <c r="CW4" t="s">
        <v>2736</v>
      </c>
      <c r="CX4" t="s">
        <v>2737</v>
      </c>
      <c r="CY4" t="s">
        <v>1847</v>
      </c>
      <c r="CZ4" t="s">
        <v>444</v>
      </c>
      <c r="DA4" t="s">
        <v>444</v>
      </c>
      <c r="DB4" t="s">
        <v>444</v>
      </c>
      <c r="DC4" t="s">
        <v>444</v>
      </c>
      <c r="DD4" t="s">
        <v>444</v>
      </c>
      <c r="DE4" t="s">
        <v>444</v>
      </c>
      <c r="DF4" t="s">
        <v>444</v>
      </c>
      <c r="DG4" t="s">
        <v>444</v>
      </c>
      <c r="DH4" t="s">
        <v>444</v>
      </c>
      <c r="DI4" t="s">
        <v>282</v>
      </c>
      <c r="DJ4" t="s">
        <v>1440</v>
      </c>
      <c r="DK4" t="s">
        <v>1451</v>
      </c>
      <c r="DL4" t="s">
        <v>444</v>
      </c>
      <c r="DM4" t="s">
        <v>444</v>
      </c>
      <c r="DN4" t="s">
        <v>444</v>
      </c>
      <c r="DO4" t="s">
        <v>444</v>
      </c>
      <c r="DP4" t="s">
        <v>444</v>
      </c>
      <c r="DQ4" t="s">
        <v>444</v>
      </c>
      <c r="DR4" t="s">
        <v>444</v>
      </c>
      <c r="DS4" t="s">
        <v>444</v>
      </c>
      <c r="DT4" s="24" t="s">
        <v>444</v>
      </c>
      <c r="DU4" s="24" t="s">
        <v>444</v>
      </c>
      <c r="DV4" t="s">
        <v>444</v>
      </c>
      <c r="DW4" t="s">
        <v>444</v>
      </c>
      <c r="DX4" s="24" t="s">
        <v>444</v>
      </c>
      <c r="DY4" s="24" t="s">
        <v>444</v>
      </c>
      <c r="DZ4" t="s">
        <v>444</v>
      </c>
      <c r="EA4" t="s">
        <v>444</v>
      </c>
      <c r="EB4" s="24" t="s">
        <v>444</v>
      </c>
      <c r="EC4" s="24" t="s">
        <v>444</v>
      </c>
      <c r="ED4" t="s">
        <v>444</v>
      </c>
      <c r="EE4" t="s">
        <v>444</v>
      </c>
      <c r="EF4" s="24" t="s">
        <v>444</v>
      </c>
      <c r="EG4" s="24" t="s">
        <v>444</v>
      </c>
      <c r="EH4" t="s">
        <v>444</v>
      </c>
      <c r="EI4" t="s">
        <v>444</v>
      </c>
      <c r="EJ4" s="24" t="s">
        <v>444</v>
      </c>
      <c r="EK4" s="24" t="s">
        <v>444</v>
      </c>
      <c r="EL4" t="s">
        <v>444</v>
      </c>
      <c r="EM4" t="s">
        <v>444</v>
      </c>
      <c r="EN4" s="24" t="s">
        <v>444</v>
      </c>
      <c r="EO4" s="24" t="s">
        <v>444</v>
      </c>
      <c r="EP4" t="s">
        <v>444</v>
      </c>
      <c r="EQ4" t="s">
        <v>444</v>
      </c>
      <c r="ER4" s="24" t="s">
        <v>444</v>
      </c>
      <c r="ES4" s="24" t="s">
        <v>444</v>
      </c>
      <c r="ET4" t="s">
        <v>444</v>
      </c>
      <c r="EU4" t="s">
        <v>444</v>
      </c>
      <c r="EV4" s="24" t="s">
        <v>444</v>
      </c>
      <c r="EW4" s="24" t="s">
        <v>444</v>
      </c>
      <c r="EX4" t="s">
        <v>444</v>
      </c>
      <c r="EY4" t="s">
        <v>444</v>
      </c>
      <c r="EZ4" s="24" t="s">
        <v>444</v>
      </c>
      <c r="FA4" s="24" t="s">
        <v>444</v>
      </c>
      <c r="FB4" t="s">
        <v>444</v>
      </c>
      <c r="FC4" t="s">
        <v>444</v>
      </c>
      <c r="FD4" s="24" t="s">
        <v>444</v>
      </c>
      <c r="FE4" s="24" t="s">
        <v>444</v>
      </c>
      <c r="FF4" t="s">
        <v>444</v>
      </c>
      <c r="FG4" t="s">
        <v>444</v>
      </c>
      <c r="FH4" s="24" t="s">
        <v>444</v>
      </c>
      <c r="FI4" s="24" t="s">
        <v>444</v>
      </c>
      <c r="FJ4" t="s">
        <v>444</v>
      </c>
      <c r="FK4" t="s">
        <v>444</v>
      </c>
      <c r="FL4" s="24" t="s">
        <v>444</v>
      </c>
      <c r="FM4" s="24" t="s">
        <v>444</v>
      </c>
      <c r="FN4" t="s">
        <v>444</v>
      </c>
      <c r="FO4" t="s">
        <v>444</v>
      </c>
      <c r="FP4" s="24" t="s">
        <v>444</v>
      </c>
      <c r="FQ4" s="24" t="s">
        <v>444</v>
      </c>
      <c r="FR4" t="s">
        <v>444</v>
      </c>
      <c r="FS4" t="s">
        <v>444</v>
      </c>
      <c r="FT4" s="24" t="s">
        <v>444</v>
      </c>
      <c r="FU4" s="24" t="s">
        <v>444</v>
      </c>
      <c r="FV4" t="s">
        <v>444</v>
      </c>
      <c r="FW4" t="s">
        <v>444</v>
      </c>
      <c r="FX4" s="24" t="s">
        <v>444</v>
      </c>
      <c r="FY4" s="24" t="s">
        <v>444</v>
      </c>
      <c r="FZ4" t="s">
        <v>444</v>
      </c>
      <c r="GA4" t="s">
        <v>444</v>
      </c>
      <c r="GB4" s="24" t="s">
        <v>444</v>
      </c>
      <c r="GC4" s="24" t="s">
        <v>444</v>
      </c>
      <c r="GD4" t="s">
        <v>444</v>
      </c>
      <c r="GE4" t="s">
        <v>444</v>
      </c>
      <c r="GF4" s="24" t="s">
        <v>444</v>
      </c>
      <c r="GG4" s="24" t="s">
        <v>444</v>
      </c>
      <c r="GH4" t="s">
        <v>15</v>
      </c>
      <c r="GI4" s="24" t="s">
        <v>538</v>
      </c>
      <c r="GJ4" s="24" t="s">
        <v>538</v>
      </c>
      <c r="GK4" t="s">
        <v>563</v>
      </c>
      <c r="GL4" t="s">
        <v>563</v>
      </c>
      <c r="GM4" s="24" t="s">
        <v>587</v>
      </c>
      <c r="GN4" s="24" t="s">
        <v>587</v>
      </c>
      <c r="GO4" t="s">
        <v>444</v>
      </c>
      <c r="GP4" t="s">
        <v>444</v>
      </c>
      <c r="GQ4" s="24" t="s">
        <v>444</v>
      </c>
      <c r="GR4" s="24" t="s">
        <v>444</v>
      </c>
      <c r="GS4" t="s">
        <v>444</v>
      </c>
      <c r="GT4" t="s">
        <v>444</v>
      </c>
      <c r="GU4" s="24" t="s">
        <v>444</v>
      </c>
      <c r="GV4" s="24" t="s">
        <v>444</v>
      </c>
      <c r="GW4" t="s">
        <v>444</v>
      </c>
      <c r="GX4" t="s">
        <v>444</v>
      </c>
      <c r="GY4" s="24" t="s">
        <v>444</v>
      </c>
      <c r="GZ4" s="24" t="s">
        <v>444</v>
      </c>
      <c r="HA4" t="s">
        <v>444</v>
      </c>
      <c r="HB4" t="s">
        <v>444</v>
      </c>
      <c r="HC4" s="24" t="s">
        <v>444</v>
      </c>
      <c r="HD4" s="24" t="s">
        <v>444</v>
      </c>
      <c r="HE4" t="s">
        <v>444</v>
      </c>
      <c r="HF4" t="s">
        <v>444</v>
      </c>
      <c r="HG4" s="24" t="s">
        <v>444</v>
      </c>
      <c r="HH4" s="24" t="s">
        <v>444</v>
      </c>
      <c r="HI4" t="s">
        <v>444</v>
      </c>
      <c r="HJ4" t="s">
        <v>444</v>
      </c>
      <c r="HK4" s="24" t="s">
        <v>444</v>
      </c>
      <c r="HL4" s="24" t="s">
        <v>444</v>
      </c>
      <c r="HM4" t="s">
        <v>444</v>
      </c>
      <c r="HN4" t="s">
        <v>444</v>
      </c>
      <c r="HO4" s="24" t="s">
        <v>444</v>
      </c>
      <c r="HP4" s="24" t="s">
        <v>444</v>
      </c>
      <c r="HQ4" t="s">
        <v>444</v>
      </c>
      <c r="HR4" t="s">
        <v>444</v>
      </c>
      <c r="HS4" s="24" t="s">
        <v>444</v>
      </c>
      <c r="HT4" s="24" t="s">
        <v>444</v>
      </c>
      <c r="HU4" t="s">
        <v>444</v>
      </c>
      <c r="HV4" t="s">
        <v>444</v>
      </c>
      <c r="HW4" s="24" t="s">
        <v>444</v>
      </c>
      <c r="HX4" s="24" t="s">
        <v>444</v>
      </c>
      <c r="HY4" t="s">
        <v>444</v>
      </c>
      <c r="HZ4" t="s">
        <v>444</v>
      </c>
      <c r="IA4" t="s">
        <v>2982</v>
      </c>
      <c r="IB4" t="s">
        <v>2736</v>
      </c>
      <c r="IC4" t="s">
        <v>2793</v>
      </c>
      <c r="ID4" s="33" t="b" cm="1">
        <f t="array" ref="ID4">_xlfn.IFNA(MATCH($A$2,_xlfn.NUMBERVALUE(Table_Query_from_MF_DSNP62[[#This Row],[CL_GLACCT_DR1]:[CL_GLACCT_CR4]]),0),0)&gt;=1</f>
        <v>1</v>
      </c>
      <c r="IE4" s="33" t="b">
        <f>OR(Table_Query_from_MF_DSNP62[[#This Row],[Pair1]:[Pair25]])</f>
        <v>1</v>
      </c>
      <c r="IF4" s="33">
        <f>_xlfn.IFNA(MATCH(TRUE,Table_Query_from_MF_DSNP62[[#This Row],[Pair1]:[Pair25]],0),"none")</f>
        <v>1</v>
      </c>
      <c r="IG4" s="33" t="b">
        <f>AND($A$2&gt;=_xlfn.NUMBERVALUE(Table_Query_from_MF_DSNP62[[#This Row],[CL_GL_ACCT_FR1]]),$A$2&lt;=_xlfn.NUMBERVALUE(Table_Query_from_MF_DSNP62[[#This Row],[CL_GL_ACCT_TO1]]))</f>
        <v>1</v>
      </c>
      <c r="IH4" s="33" t="b">
        <f>AND($A$2&gt;=_xlfn.NUMBERVALUE(Table_Query_from_MF_DSNP62[[#This Row],[CL_GL_ACCT_FR2]]),$A$2&lt;=_xlfn.NUMBERVALUE(Table_Query_from_MF_DSNP62[[#This Row],[CL_GL_ACCT_TO2]]))</f>
        <v>1</v>
      </c>
      <c r="II4" s="33" t="b">
        <f>AND($A$2&gt;=_xlfn.NUMBERVALUE(Table_Query_from_MF_DSNP62[[#This Row],[CL_GL_ACCT_FR3]]),$A$2&lt;=_xlfn.NUMBERVALUE(Table_Query_from_MF_DSNP62[[#This Row],[CL_GL_ACCT_TO3]]))</f>
        <v>1</v>
      </c>
      <c r="IJ4" s="33" t="b">
        <f>AND($A$2&gt;=_xlfn.NUMBERVALUE(Table_Query_from_MF_DSNP62[[#This Row],[CL_GL_ACCT_FR4]]),$A$2&lt;=_xlfn.NUMBERVALUE(Table_Query_from_MF_DSNP62[[#This Row],[CL_GL_ACCT_TO4]]))</f>
        <v>1</v>
      </c>
      <c r="IK4" s="33" t="b">
        <f>AND($A$2&gt;=_xlfn.NUMBERVALUE(Table_Query_from_MF_DSNP62[[#This Row],[CL_GL_ACCT_FR5]]),$A$2&lt;=_xlfn.NUMBERVALUE(Table_Query_from_MF_DSNP62[[#This Row],[CL_GL_ACCT_TO5]]))</f>
        <v>1</v>
      </c>
      <c r="IL4" s="33" t="b">
        <f>AND($A$2&gt;=_xlfn.NUMBERVALUE(Table_Query_from_MF_DSNP62[[#This Row],[CL_GL_ACCT_FR6]]),$A$2&lt;=_xlfn.NUMBERVALUE(Table_Query_from_MF_DSNP62[[#This Row],[CL_GL_ACCT_TO6]]))</f>
        <v>1</v>
      </c>
      <c r="IM4" s="33" t="b">
        <f>AND($A$2&gt;=_xlfn.NUMBERVALUE(Table_Query_from_MF_DSNP62[[#This Row],[CL_GL_ACCT_FR7]]),$A$2&lt;=_xlfn.NUMBERVALUE(Table_Query_from_MF_DSNP62[[#This Row],[CL_GL_ACCT_TO7]]))</f>
        <v>1</v>
      </c>
      <c r="IN4" s="33" t="b">
        <f>AND($A$2&gt;=_xlfn.NUMBERVALUE(Table_Query_from_MF_DSNP62[[#This Row],[CL_GL_ACCT_FR8]]),$A$2&lt;=_xlfn.NUMBERVALUE(Table_Query_from_MF_DSNP62[[#This Row],[CL_GL_ACCT_TO8]]))</f>
        <v>1</v>
      </c>
      <c r="IO4" s="33" t="b">
        <f>AND($A$2&gt;=_xlfn.NUMBERVALUE(Table_Query_from_MF_DSNP62[[#This Row],[CL_GL_ACCT_FR9]]),$A$2&lt;=_xlfn.NUMBERVALUE(Table_Query_from_MF_DSNP62[[#This Row],[CL_GL_ACCT_TO9]]))</f>
        <v>1</v>
      </c>
      <c r="IP4" s="33" t="b">
        <f>AND($A$2&gt;=_xlfn.NUMBERVALUE(Table_Query_from_MF_DSNP62[[#This Row],[CL_GL_ACCT_FR10]]),$A$2&lt;=_xlfn.NUMBERVALUE(Table_Query_from_MF_DSNP62[[#This Row],[CL_GL_ACCT_TO10]]))</f>
        <v>1</v>
      </c>
      <c r="IQ4" s="33" t="b">
        <f>AND($A$2&gt;=_xlfn.NUMBERVALUE(Table_Query_from_MF_DSNP62[[#This Row],[CL_GL_ACCT_FR11]]),$A$2&lt;=_xlfn.NUMBERVALUE(Table_Query_from_MF_DSNP62[[#This Row],[CL_GL_ACCT_TO11]]))</f>
        <v>1</v>
      </c>
      <c r="IR4" s="33" t="b">
        <f>AND($A$2&gt;=_xlfn.NUMBERVALUE(Table_Query_from_MF_DSNP62[[#This Row],[CL_GL_ACCT_FR12]]),$A$2&lt;=_xlfn.NUMBERVALUE(Table_Query_from_MF_DSNP62[[#This Row],[CL_GL_ACCT_TO12]]))</f>
        <v>1</v>
      </c>
      <c r="IS4" s="33" t="b">
        <f>AND($A$2&gt;=_xlfn.NUMBERVALUE(Table_Query_from_MF_DSNP62[[#This Row],[CL_GL_ACCT_FR13]]),$A$2&lt;=_xlfn.NUMBERVALUE(Table_Query_from_MF_DSNP62[[#This Row],[CL_GL_ACCT_TO13]]))</f>
        <v>1</v>
      </c>
      <c r="IT4" s="33" t="b">
        <f>AND($A$2&gt;=_xlfn.NUMBERVALUE(Table_Query_from_MF_DSNP62[[#This Row],[CL_GL_ACCT_FR14]]),$A$2&lt;=_xlfn.NUMBERVALUE(Table_Query_from_MF_DSNP62[[#This Row],[CL_GL_ACCT_TO14]]))</f>
        <v>1</v>
      </c>
      <c r="IU4" s="33" t="b">
        <f>AND($A$2&gt;=_xlfn.NUMBERVALUE(Table_Query_from_MF_DSNP62[[#This Row],[CL_GL_ACCT_FR15]]),$A$2&lt;=_xlfn.NUMBERVALUE(Table_Query_from_MF_DSNP62[[#This Row],[CL_GL_ACCT_TO15]]))</f>
        <v>1</v>
      </c>
      <c r="IV4" s="33" t="b">
        <f>AND($A$2&gt;=_xlfn.NUMBERVALUE(Table_Query_from_MF_DSNP62[[#This Row],[CL_GL_ACCT_FR16]]),$A$2&lt;=_xlfn.NUMBERVALUE(Table_Query_from_MF_DSNP62[[#This Row],[CL_GL_ACCT_TO16]]))</f>
        <v>1</v>
      </c>
      <c r="IW4" s="33" t="b">
        <f>AND($A$2&gt;=_xlfn.NUMBERVALUE(Table_Query_from_MF_DSNP62[[#This Row],[CL_GL_ACCT_FR17]]),$A$2&lt;=_xlfn.NUMBERVALUE(Table_Query_from_MF_DSNP62[[#This Row],[CL_GL_ACCT_TO17]]))</f>
        <v>1</v>
      </c>
      <c r="IX4" s="33" t="b">
        <f>AND($A$2&gt;=_xlfn.NUMBERVALUE(Table_Query_from_MF_DSNP62[[#This Row],[CL_GL_ACCT_FR18]]),$A$2&lt;=_xlfn.NUMBERVALUE(Table_Query_from_MF_DSNP62[[#This Row],[CL_GL_ACCT_TO18]]))</f>
        <v>1</v>
      </c>
      <c r="IY4" s="33" t="b">
        <f>AND($A$2&gt;=_xlfn.NUMBERVALUE(Table_Query_from_MF_DSNP62[[#This Row],[CL_GL_ACCT_FR19]]),$A$2&lt;=_xlfn.NUMBERVALUE(Table_Query_from_MF_DSNP62[[#This Row],[CL_GL_ACCT_TO19]]))</f>
        <v>1</v>
      </c>
      <c r="IZ4" s="33" t="b">
        <f>AND($A$2&gt;=_xlfn.NUMBERVALUE(Table_Query_from_MF_DSNP62[[#This Row],[CL_GL_ACCT_FR20]]),$A$2&lt;=_xlfn.NUMBERVALUE(Table_Query_from_MF_DSNP62[[#This Row],[CL_GL_ACCT_TO20]]))</f>
        <v>1</v>
      </c>
      <c r="JA4" s="33" t="b">
        <f>AND($A$2&gt;=_xlfn.NUMBERVALUE(Table_Query_from_MF_DSNP62[[#This Row],[CL_GL_ACCT_FR21]]),$A$2&lt;=_xlfn.NUMBERVALUE(Table_Query_from_MF_DSNP62[[#This Row],[CL_GL_ACCT_TO21]]))</f>
        <v>1</v>
      </c>
      <c r="JB4" s="33" t="b">
        <f>AND($A$2&gt;=_xlfn.NUMBERVALUE(Table_Query_from_MF_DSNP62[[#This Row],[CL_GL_ACCT_FR22]]),$A$2&lt;=_xlfn.NUMBERVALUE(Table_Query_from_MF_DSNP62[[#This Row],[CL_GL_ACCT_TO22]]))</f>
        <v>1</v>
      </c>
      <c r="JC4" s="33" t="b">
        <f>AND($A$2&gt;=_xlfn.NUMBERVALUE(Table_Query_from_MF_DSNP62[[#This Row],[CL_GL_ACCT_FR23]]),$A$2&lt;=_xlfn.NUMBERVALUE(Table_Query_from_MF_DSNP62[[#This Row],[CL_GL_ACCT_TO23]]))</f>
        <v>1</v>
      </c>
      <c r="JD4" s="33" t="b">
        <f>AND($A$2&gt;=_xlfn.NUMBERVALUE(Table_Query_from_MF_DSNP62[[#This Row],[CL_GL_ACCT_FR24]]),$A$2&lt;=_xlfn.NUMBERVALUE(Table_Query_from_MF_DSNP62[[#This Row],[CL_GL_ACCT_TO24]]))</f>
        <v>1</v>
      </c>
      <c r="JE4" s="33" t="b">
        <f>AND($A$2&gt;=_xlfn.NUMBERVALUE(Table_Query_from_MF_DSNP62[[#This Row],[CL_GL_ACCT_FR25]]),$A$2&lt;=_xlfn.NUMBERVALUE(Table_Query_from_MF_DSNP62[[#This Row],[CL_GL_ACCT_TO25]]))</f>
        <v>1</v>
      </c>
      <c r="JF4" s="33" t="b">
        <f>OR(Table_Query_from_MF_DSNP62[[#This Row],[PairA]:[PairO]])</f>
        <v>1</v>
      </c>
      <c r="JG4" s="33">
        <f>_xlfn.IFNA(MATCH(TRUE,Table_Query_from_MF_DSNP62[[#This Row],[PairA]:[PairO]],0),"none")</f>
        <v>4</v>
      </c>
      <c r="JH4" s="33" t="b">
        <f>AND($B$2&gt;=_xlfn.NUMBERVALUE(Table_Query_from_MF_DSNP62[[#This Row],[CL_CMP_OBJ_FR1]]),$B$2&lt;=_xlfn.NUMBERVALUE(Table_Query_from_MF_DSNP62[[#This Row],[CL_CMP_OBJ_TO1]]))</f>
        <v>0</v>
      </c>
      <c r="JI4" s="33" t="b">
        <f>AND($B$2&gt;=_xlfn.NUMBERVALUE(Table_Query_from_MF_DSNP62[[#This Row],[CL_CMP_OBJ_FR2]]),$B$2&lt;=_xlfn.NUMBERVALUE(Table_Query_from_MF_DSNP62[[#This Row],[CL_CMP_OBJ_TO2]]))</f>
        <v>0</v>
      </c>
      <c r="JJ4" s="33" t="b">
        <f>AND($B$2&gt;=_xlfn.NUMBERVALUE(Table_Query_from_MF_DSNP62[[#This Row],[CL_CMP_OBJ_FR3]]),$B$2&lt;=_xlfn.NUMBERVALUE(Table_Query_from_MF_DSNP62[[#This Row],[CL_CMP_OBJ_TO3]]))</f>
        <v>0</v>
      </c>
      <c r="JK4" s="33" t="b">
        <f>AND($B$2&gt;=_xlfn.NUMBERVALUE(Table_Query_from_MF_DSNP62[[#This Row],[CL_CMP_OBJ_FR4]]),$B$2&lt;=_xlfn.NUMBERVALUE(Table_Query_from_MF_DSNP62[[#This Row],[CL_CMP_OBJ_TO4]]))</f>
        <v>1</v>
      </c>
      <c r="JL4" s="33" t="b">
        <f>AND($B$2&gt;=_xlfn.NUMBERVALUE(Table_Query_from_MF_DSNP62[[#This Row],[CL_CMP_OBJ_FR5]]),$B$2&lt;=_xlfn.NUMBERVALUE(Table_Query_from_MF_DSNP62[[#This Row],[CL_CMP_OBJ_TO5]]))</f>
        <v>1</v>
      </c>
      <c r="JM4" s="33" t="b">
        <f>AND($B$2&gt;=_xlfn.NUMBERVALUE(Table_Query_from_MF_DSNP62[[#This Row],[CL_CMP_OBJ_FR6]]),$B$2&lt;=_xlfn.NUMBERVALUE(Table_Query_from_MF_DSNP62[[#This Row],[CL_CMP_OBJ_TO6]]))</f>
        <v>1</v>
      </c>
      <c r="JN4" s="33" t="b">
        <f>AND($B$2&gt;=_xlfn.NUMBERVALUE(Table_Query_from_MF_DSNP62[[#This Row],[CL_CMP_OBJ_FR7]]),$B$2&lt;=_xlfn.NUMBERVALUE(Table_Query_from_MF_DSNP62[[#This Row],[CL_CMP_OBJ_TO7]]))</f>
        <v>1</v>
      </c>
      <c r="JO4" s="33" t="b">
        <f>AND($B$2&gt;=_xlfn.NUMBERVALUE(Table_Query_from_MF_DSNP62[[#This Row],[CL_CMP_OBJ_FR8]]),$B$2&lt;=_xlfn.NUMBERVALUE(Table_Query_from_MF_DSNP62[[#This Row],[CL_CMP_OBJ_TO8]]))</f>
        <v>1</v>
      </c>
      <c r="JP4" s="33" t="b">
        <f>AND($B$2&gt;=_xlfn.NUMBERVALUE(Table_Query_from_MF_DSNP62[[#This Row],[CL_CMP_OBJ_FR9]]),$B$2&lt;=_xlfn.NUMBERVALUE(Table_Query_from_MF_DSNP62[[#This Row],[CL_CMP_OBJ_TO9]]))</f>
        <v>1</v>
      </c>
      <c r="JQ4" s="33" t="b">
        <f>AND($B$2&gt;=_xlfn.NUMBERVALUE(Table_Query_from_MF_DSNP62[[#This Row],[CL_CMP_OBJ_FR10]]),$B$2&lt;=_xlfn.NUMBERVALUE(Table_Query_from_MF_DSNP62[[#This Row],[CL_CMP_OBJ_TO10]]))</f>
        <v>1</v>
      </c>
      <c r="JR4" s="33" t="b">
        <f>AND($B$2&gt;=_xlfn.NUMBERVALUE(Table_Query_from_MF_DSNP62[[#This Row],[CL_CMP_OBJ_FR11]]),$B$2&lt;=_xlfn.NUMBERVALUE(Table_Query_from_MF_DSNP62[[#This Row],[CL_CMP_OBJ_TO11]]))</f>
        <v>1</v>
      </c>
      <c r="JS4" s="33" t="b">
        <f>AND($B$2&gt;=_xlfn.NUMBERVALUE(Table_Query_from_MF_DSNP62[[#This Row],[CL_CMP_OBJ_FR12]]),$B$2&lt;=_xlfn.NUMBERVALUE(Table_Query_from_MF_DSNP62[[#This Row],[CL_CMP_OBJ_TO12]]))</f>
        <v>1</v>
      </c>
      <c r="JT4" s="33" t="b">
        <f>AND($B$2&gt;=_xlfn.NUMBERVALUE(Table_Query_from_MF_DSNP62[[#This Row],[CL_CMP_OBJ_FR13]]),$B$2&lt;=_xlfn.NUMBERVALUE(Table_Query_from_MF_DSNP62[[#This Row],[CL_CMP_OBJ_TO13]]))</f>
        <v>1</v>
      </c>
      <c r="JU4" s="33" t="b">
        <f>AND($B$2&gt;=_xlfn.NUMBERVALUE(Table_Query_from_MF_DSNP62[[#This Row],[CL_CMP_OBJ_FR14]]),$B$2&lt;=_xlfn.NUMBERVALUE(Table_Query_from_MF_DSNP62[[#This Row],[CL_CMP_OBJ_TO14]]))</f>
        <v>1</v>
      </c>
      <c r="JV4" s="33" t="b">
        <f>AND($B$2&gt;=_xlfn.NUMBERVALUE(Table_Query_from_MF_DSNP62[[#This Row],[CL_CMP_OBJ_FR15]]),$B$2&lt;=_xlfn.NUMBERVALUE(Table_Query_from_MF_DSNP62[[#This Row],[CL_CMP_OBJ_TO15]]))</f>
        <v>1</v>
      </c>
    </row>
    <row r="5" spans="1:283" x14ac:dyDescent="0.25">
      <c r="A5" t="b">
        <f>OR(,Table_Query_from_MF_DSNP62[[#This Row],[Desired GL included as "hard-coded" GL?]],Table_Query_from_MF_DSNP62[[#This Row],[Desired GL included as "Open GL"?]])</f>
        <v>1</v>
      </c>
      <c r="B5" t="b">
        <f>Table_Query_from_MF_DSNP62[[#This Row],[Desired CObj included as "Open CObj"?]]</f>
        <v>1</v>
      </c>
      <c r="C5" t="s">
        <v>1036</v>
      </c>
      <c r="D5" t="s">
        <v>2701</v>
      </c>
      <c r="E5" t="s">
        <v>8</v>
      </c>
      <c r="F5" s="24" t="s">
        <v>411</v>
      </c>
      <c r="G5" t="s">
        <v>58</v>
      </c>
      <c r="H5" s="24" t="s">
        <v>444</v>
      </c>
      <c r="I5" t="s">
        <v>444</v>
      </c>
      <c r="J5" s="24" t="s">
        <v>444</v>
      </c>
      <c r="K5" t="s">
        <v>444</v>
      </c>
      <c r="L5" s="24" t="s">
        <v>444</v>
      </c>
      <c r="M5" t="s">
        <v>444</v>
      </c>
      <c r="N5" t="s">
        <v>444</v>
      </c>
      <c r="O5" t="s">
        <v>444</v>
      </c>
      <c r="P5" t="s">
        <v>444</v>
      </c>
      <c r="Q5" t="s">
        <v>15</v>
      </c>
      <c r="R5" t="s">
        <v>444</v>
      </c>
      <c r="S5" t="s">
        <v>442</v>
      </c>
      <c r="T5" t="s">
        <v>447</v>
      </c>
      <c r="U5" t="s">
        <v>444</v>
      </c>
      <c r="V5" t="s">
        <v>444</v>
      </c>
      <c r="W5" t="s">
        <v>447</v>
      </c>
      <c r="X5" t="s">
        <v>444</v>
      </c>
      <c r="Y5" t="s">
        <v>444</v>
      </c>
      <c r="Z5" t="s">
        <v>442</v>
      </c>
      <c r="AA5" t="s">
        <v>442</v>
      </c>
      <c r="AB5" t="s">
        <v>442</v>
      </c>
      <c r="AC5" t="s">
        <v>442</v>
      </c>
      <c r="AD5" t="s">
        <v>444</v>
      </c>
      <c r="AE5" t="s">
        <v>444</v>
      </c>
      <c r="AF5" t="s">
        <v>444</v>
      </c>
      <c r="AG5" t="s">
        <v>442</v>
      </c>
      <c r="AH5" t="s">
        <v>447</v>
      </c>
      <c r="AI5" t="s">
        <v>447</v>
      </c>
      <c r="AJ5" t="s">
        <v>442</v>
      </c>
      <c r="AK5" t="s">
        <v>15</v>
      </c>
      <c r="AL5" t="s">
        <v>444</v>
      </c>
      <c r="AM5" t="s">
        <v>444</v>
      </c>
      <c r="AN5" t="s">
        <v>444</v>
      </c>
      <c r="AO5" t="s">
        <v>444</v>
      </c>
      <c r="AP5" t="s">
        <v>442</v>
      </c>
      <c r="AQ5" t="s">
        <v>528</v>
      </c>
      <c r="AR5" t="s">
        <v>1451</v>
      </c>
      <c r="AS5" t="s">
        <v>162</v>
      </c>
      <c r="AT5" t="s">
        <v>10</v>
      </c>
      <c r="AU5" t="s">
        <v>444</v>
      </c>
      <c r="AV5" t="s">
        <v>442</v>
      </c>
      <c r="AW5" t="s">
        <v>444</v>
      </c>
      <c r="AX5" t="s">
        <v>444</v>
      </c>
      <c r="AY5" t="s">
        <v>444</v>
      </c>
      <c r="AZ5" t="s">
        <v>444</v>
      </c>
      <c r="BA5" t="s">
        <v>444</v>
      </c>
      <c r="BB5" t="s">
        <v>444</v>
      </c>
      <c r="BC5" t="s">
        <v>444</v>
      </c>
      <c r="BD5" t="s">
        <v>1359</v>
      </c>
      <c r="BE5" t="s">
        <v>444</v>
      </c>
      <c r="BF5" t="s">
        <v>1360</v>
      </c>
      <c r="BG5" t="s">
        <v>444</v>
      </c>
      <c r="BH5" t="s">
        <v>444</v>
      </c>
      <c r="BI5" t="s">
        <v>444</v>
      </c>
      <c r="BJ5" t="s">
        <v>444</v>
      </c>
      <c r="BK5" t="s">
        <v>444</v>
      </c>
      <c r="BL5" t="s">
        <v>444</v>
      </c>
      <c r="BM5" t="s">
        <v>444</v>
      </c>
      <c r="BN5" t="s">
        <v>444</v>
      </c>
      <c r="BO5" t="s">
        <v>444</v>
      </c>
      <c r="BP5" t="s">
        <v>444</v>
      </c>
      <c r="BQ5" t="s">
        <v>740</v>
      </c>
      <c r="BR5" t="s">
        <v>143</v>
      </c>
      <c r="BS5" t="s">
        <v>444</v>
      </c>
      <c r="BT5" t="s">
        <v>444</v>
      </c>
      <c r="BU5" t="s">
        <v>444</v>
      </c>
      <c r="BV5" t="s">
        <v>444</v>
      </c>
      <c r="BW5" t="s">
        <v>740</v>
      </c>
      <c r="BX5" t="s">
        <v>143</v>
      </c>
      <c r="BY5" t="s">
        <v>444</v>
      </c>
      <c r="BZ5" t="s">
        <v>444</v>
      </c>
      <c r="CA5" t="s">
        <v>444</v>
      </c>
      <c r="CB5" t="s">
        <v>444</v>
      </c>
      <c r="CC5" t="s">
        <v>444</v>
      </c>
      <c r="CD5" t="s">
        <v>444</v>
      </c>
      <c r="CE5" t="s">
        <v>444</v>
      </c>
      <c r="CF5" t="s">
        <v>444</v>
      </c>
      <c r="CG5" t="s">
        <v>444</v>
      </c>
      <c r="CH5" t="s">
        <v>444</v>
      </c>
      <c r="CI5" t="s">
        <v>740</v>
      </c>
      <c r="CJ5" t="s">
        <v>143</v>
      </c>
      <c r="CK5" t="s">
        <v>444</v>
      </c>
      <c r="CL5" t="s">
        <v>444</v>
      </c>
      <c r="CM5" t="s">
        <v>444</v>
      </c>
      <c r="CN5" t="s">
        <v>444</v>
      </c>
      <c r="CO5" t="s">
        <v>740</v>
      </c>
      <c r="CP5" t="s">
        <v>143</v>
      </c>
      <c r="CQ5" t="s">
        <v>444</v>
      </c>
      <c r="CR5" t="s">
        <v>444</v>
      </c>
      <c r="CS5" t="s">
        <v>444</v>
      </c>
      <c r="CT5" t="s">
        <v>444</v>
      </c>
      <c r="CU5" t="s">
        <v>282</v>
      </c>
      <c r="CV5" t="s">
        <v>2982</v>
      </c>
      <c r="CW5" t="s">
        <v>2736</v>
      </c>
      <c r="CX5" t="s">
        <v>2737</v>
      </c>
      <c r="CY5" t="s">
        <v>1847</v>
      </c>
      <c r="CZ5" t="s">
        <v>444</v>
      </c>
      <c r="DA5" t="s">
        <v>444</v>
      </c>
      <c r="DB5" t="s">
        <v>444</v>
      </c>
      <c r="DC5" t="s">
        <v>444</v>
      </c>
      <c r="DD5" t="s">
        <v>444</v>
      </c>
      <c r="DE5" t="s">
        <v>444</v>
      </c>
      <c r="DF5" t="s">
        <v>444</v>
      </c>
      <c r="DG5" t="s">
        <v>444</v>
      </c>
      <c r="DH5" t="s">
        <v>444</v>
      </c>
      <c r="DI5" t="s">
        <v>282</v>
      </c>
      <c r="DJ5" t="s">
        <v>1440</v>
      </c>
      <c r="DK5" t="s">
        <v>1451</v>
      </c>
      <c r="DL5" t="s">
        <v>444</v>
      </c>
      <c r="DM5" t="s">
        <v>444</v>
      </c>
      <c r="DN5" t="s">
        <v>444</v>
      </c>
      <c r="DO5" t="s">
        <v>444</v>
      </c>
      <c r="DP5" t="s">
        <v>444</v>
      </c>
      <c r="DQ5" t="s">
        <v>444</v>
      </c>
      <c r="DR5" t="s">
        <v>444</v>
      </c>
      <c r="DS5" t="s">
        <v>444</v>
      </c>
      <c r="DT5" s="24" t="s">
        <v>444</v>
      </c>
      <c r="DU5" s="24" t="s">
        <v>444</v>
      </c>
      <c r="DV5" t="s">
        <v>444</v>
      </c>
      <c r="DW5" t="s">
        <v>444</v>
      </c>
      <c r="DX5" s="24" t="s">
        <v>444</v>
      </c>
      <c r="DY5" s="24" t="s">
        <v>444</v>
      </c>
      <c r="DZ5" t="s">
        <v>444</v>
      </c>
      <c r="EA5" t="s">
        <v>444</v>
      </c>
      <c r="EB5" s="24" t="s">
        <v>444</v>
      </c>
      <c r="EC5" s="24" t="s">
        <v>444</v>
      </c>
      <c r="ED5" t="s">
        <v>444</v>
      </c>
      <c r="EE5" t="s">
        <v>444</v>
      </c>
      <c r="EF5" s="24" t="s">
        <v>444</v>
      </c>
      <c r="EG5" s="24" t="s">
        <v>444</v>
      </c>
      <c r="EH5" t="s">
        <v>444</v>
      </c>
      <c r="EI5" t="s">
        <v>444</v>
      </c>
      <c r="EJ5" s="24" t="s">
        <v>444</v>
      </c>
      <c r="EK5" s="24" t="s">
        <v>444</v>
      </c>
      <c r="EL5" t="s">
        <v>444</v>
      </c>
      <c r="EM5" t="s">
        <v>444</v>
      </c>
      <c r="EN5" s="24" t="s">
        <v>444</v>
      </c>
      <c r="EO5" s="24" t="s">
        <v>444</v>
      </c>
      <c r="EP5" t="s">
        <v>444</v>
      </c>
      <c r="EQ5" t="s">
        <v>444</v>
      </c>
      <c r="ER5" s="24" t="s">
        <v>444</v>
      </c>
      <c r="ES5" s="24" t="s">
        <v>444</v>
      </c>
      <c r="ET5" t="s">
        <v>444</v>
      </c>
      <c r="EU5" t="s">
        <v>444</v>
      </c>
      <c r="EV5" s="24" t="s">
        <v>444</v>
      </c>
      <c r="EW5" s="24" t="s">
        <v>444</v>
      </c>
      <c r="EX5" t="s">
        <v>444</v>
      </c>
      <c r="EY5" t="s">
        <v>444</v>
      </c>
      <c r="EZ5" s="24" t="s">
        <v>444</v>
      </c>
      <c r="FA5" s="24" t="s">
        <v>444</v>
      </c>
      <c r="FB5" t="s">
        <v>444</v>
      </c>
      <c r="FC5" t="s">
        <v>444</v>
      </c>
      <c r="FD5" s="24" t="s">
        <v>444</v>
      </c>
      <c r="FE5" s="24" t="s">
        <v>444</v>
      </c>
      <c r="FF5" t="s">
        <v>444</v>
      </c>
      <c r="FG5" t="s">
        <v>444</v>
      </c>
      <c r="FH5" s="24" t="s">
        <v>444</v>
      </c>
      <c r="FI5" s="24" t="s">
        <v>444</v>
      </c>
      <c r="FJ5" t="s">
        <v>444</v>
      </c>
      <c r="FK5" t="s">
        <v>444</v>
      </c>
      <c r="FL5" s="24" t="s">
        <v>444</v>
      </c>
      <c r="FM5" s="24" t="s">
        <v>444</v>
      </c>
      <c r="FN5" t="s">
        <v>444</v>
      </c>
      <c r="FO5" t="s">
        <v>444</v>
      </c>
      <c r="FP5" s="24" t="s">
        <v>444</v>
      </c>
      <c r="FQ5" s="24" t="s">
        <v>444</v>
      </c>
      <c r="FR5" t="s">
        <v>444</v>
      </c>
      <c r="FS5" t="s">
        <v>444</v>
      </c>
      <c r="FT5" s="24" t="s">
        <v>444</v>
      </c>
      <c r="FU5" s="24" t="s">
        <v>444</v>
      </c>
      <c r="FV5" t="s">
        <v>444</v>
      </c>
      <c r="FW5" t="s">
        <v>444</v>
      </c>
      <c r="FX5" s="24" t="s">
        <v>444</v>
      </c>
      <c r="FY5" s="24" t="s">
        <v>444</v>
      </c>
      <c r="FZ5" t="s">
        <v>444</v>
      </c>
      <c r="GA5" t="s">
        <v>444</v>
      </c>
      <c r="GB5" s="24" t="s">
        <v>444</v>
      </c>
      <c r="GC5" s="24" t="s">
        <v>444</v>
      </c>
      <c r="GD5" t="s">
        <v>444</v>
      </c>
      <c r="GE5" t="s">
        <v>444</v>
      </c>
      <c r="GF5" s="24" t="s">
        <v>444</v>
      </c>
      <c r="GG5" s="24" t="s">
        <v>444</v>
      </c>
      <c r="GH5" t="s">
        <v>15</v>
      </c>
      <c r="GI5" s="24" t="s">
        <v>146</v>
      </c>
      <c r="GJ5" s="24" t="s">
        <v>146</v>
      </c>
      <c r="GK5" t="s">
        <v>491</v>
      </c>
      <c r="GL5" t="s">
        <v>491</v>
      </c>
      <c r="GM5" s="24" t="s">
        <v>444</v>
      </c>
      <c r="GN5" s="24" t="s">
        <v>444</v>
      </c>
      <c r="GO5" t="s">
        <v>444</v>
      </c>
      <c r="GP5" t="s">
        <v>444</v>
      </c>
      <c r="GQ5" s="24" t="s">
        <v>444</v>
      </c>
      <c r="GR5" s="24" t="s">
        <v>444</v>
      </c>
      <c r="GS5" t="s">
        <v>444</v>
      </c>
      <c r="GT5" t="s">
        <v>444</v>
      </c>
      <c r="GU5" s="24" t="s">
        <v>444</v>
      </c>
      <c r="GV5" s="24" t="s">
        <v>444</v>
      </c>
      <c r="GW5" t="s">
        <v>444</v>
      </c>
      <c r="GX5" t="s">
        <v>444</v>
      </c>
      <c r="GY5" s="24" t="s">
        <v>444</v>
      </c>
      <c r="GZ5" s="24" t="s">
        <v>444</v>
      </c>
      <c r="HA5" t="s">
        <v>444</v>
      </c>
      <c r="HB5" t="s">
        <v>444</v>
      </c>
      <c r="HC5" s="24" t="s">
        <v>444</v>
      </c>
      <c r="HD5" s="24" t="s">
        <v>444</v>
      </c>
      <c r="HE5" t="s">
        <v>444</v>
      </c>
      <c r="HF5" t="s">
        <v>444</v>
      </c>
      <c r="HG5" s="24" t="s">
        <v>444</v>
      </c>
      <c r="HH5" s="24" t="s">
        <v>444</v>
      </c>
      <c r="HI5" t="s">
        <v>444</v>
      </c>
      <c r="HJ5" t="s">
        <v>444</v>
      </c>
      <c r="HK5" s="24" t="s">
        <v>444</v>
      </c>
      <c r="HL5" s="24" t="s">
        <v>444</v>
      </c>
      <c r="HM5" t="s">
        <v>444</v>
      </c>
      <c r="HN5" t="s">
        <v>444</v>
      </c>
      <c r="HO5" s="24" t="s">
        <v>444</v>
      </c>
      <c r="HP5" s="24" t="s">
        <v>444</v>
      </c>
      <c r="HQ5" t="s">
        <v>444</v>
      </c>
      <c r="HR5" t="s">
        <v>444</v>
      </c>
      <c r="HS5" s="24" t="s">
        <v>444</v>
      </c>
      <c r="HT5" s="24" t="s">
        <v>444</v>
      </c>
      <c r="HU5" t="s">
        <v>444</v>
      </c>
      <c r="HV5" t="s">
        <v>444</v>
      </c>
      <c r="HW5" s="24" t="s">
        <v>444</v>
      </c>
      <c r="HX5" s="24" t="s">
        <v>444</v>
      </c>
      <c r="HY5" t="s">
        <v>444</v>
      </c>
      <c r="HZ5" t="s">
        <v>444</v>
      </c>
      <c r="IA5" t="s">
        <v>2982</v>
      </c>
      <c r="IB5" t="s">
        <v>2736</v>
      </c>
      <c r="IC5" t="s">
        <v>2793</v>
      </c>
      <c r="ID5" s="33" t="b" cm="1">
        <f t="array" ref="ID5">_xlfn.IFNA(MATCH($A$2,_xlfn.NUMBERVALUE(Table_Query_from_MF_DSNP62[[#This Row],[CL_GLACCT_DR1]:[CL_GLACCT_CR4]]),0),0)&gt;=1</f>
        <v>1</v>
      </c>
      <c r="IE5" s="33" t="b">
        <f>OR(Table_Query_from_MF_DSNP62[[#This Row],[Pair1]:[Pair25]])</f>
        <v>1</v>
      </c>
      <c r="IF5" s="33">
        <f>_xlfn.IFNA(MATCH(TRUE,Table_Query_from_MF_DSNP62[[#This Row],[Pair1]:[Pair25]],0),"none")</f>
        <v>1</v>
      </c>
      <c r="IG5" s="33" t="b">
        <f>AND($A$2&gt;=_xlfn.NUMBERVALUE(Table_Query_from_MF_DSNP62[[#This Row],[CL_GL_ACCT_FR1]]),$A$2&lt;=_xlfn.NUMBERVALUE(Table_Query_from_MF_DSNP62[[#This Row],[CL_GL_ACCT_TO1]]))</f>
        <v>1</v>
      </c>
      <c r="IH5" s="33" t="b">
        <f>AND($A$2&gt;=_xlfn.NUMBERVALUE(Table_Query_from_MF_DSNP62[[#This Row],[CL_GL_ACCT_FR2]]),$A$2&lt;=_xlfn.NUMBERVALUE(Table_Query_from_MF_DSNP62[[#This Row],[CL_GL_ACCT_TO2]]))</f>
        <v>1</v>
      </c>
      <c r="II5" s="33" t="b">
        <f>AND($A$2&gt;=_xlfn.NUMBERVALUE(Table_Query_from_MF_DSNP62[[#This Row],[CL_GL_ACCT_FR3]]),$A$2&lt;=_xlfn.NUMBERVALUE(Table_Query_from_MF_DSNP62[[#This Row],[CL_GL_ACCT_TO3]]))</f>
        <v>1</v>
      </c>
      <c r="IJ5" s="33" t="b">
        <f>AND($A$2&gt;=_xlfn.NUMBERVALUE(Table_Query_from_MF_DSNP62[[#This Row],[CL_GL_ACCT_FR4]]),$A$2&lt;=_xlfn.NUMBERVALUE(Table_Query_from_MF_DSNP62[[#This Row],[CL_GL_ACCT_TO4]]))</f>
        <v>1</v>
      </c>
      <c r="IK5" s="33" t="b">
        <f>AND($A$2&gt;=_xlfn.NUMBERVALUE(Table_Query_from_MF_DSNP62[[#This Row],[CL_GL_ACCT_FR5]]),$A$2&lt;=_xlfn.NUMBERVALUE(Table_Query_from_MF_DSNP62[[#This Row],[CL_GL_ACCT_TO5]]))</f>
        <v>1</v>
      </c>
      <c r="IL5" s="33" t="b">
        <f>AND($A$2&gt;=_xlfn.NUMBERVALUE(Table_Query_from_MF_DSNP62[[#This Row],[CL_GL_ACCT_FR6]]),$A$2&lt;=_xlfn.NUMBERVALUE(Table_Query_from_MF_DSNP62[[#This Row],[CL_GL_ACCT_TO6]]))</f>
        <v>1</v>
      </c>
      <c r="IM5" s="33" t="b">
        <f>AND($A$2&gt;=_xlfn.NUMBERVALUE(Table_Query_from_MF_DSNP62[[#This Row],[CL_GL_ACCT_FR7]]),$A$2&lt;=_xlfn.NUMBERVALUE(Table_Query_from_MF_DSNP62[[#This Row],[CL_GL_ACCT_TO7]]))</f>
        <v>1</v>
      </c>
      <c r="IN5" s="33" t="b">
        <f>AND($A$2&gt;=_xlfn.NUMBERVALUE(Table_Query_from_MF_DSNP62[[#This Row],[CL_GL_ACCT_FR8]]),$A$2&lt;=_xlfn.NUMBERVALUE(Table_Query_from_MF_DSNP62[[#This Row],[CL_GL_ACCT_TO8]]))</f>
        <v>1</v>
      </c>
      <c r="IO5" s="33" t="b">
        <f>AND($A$2&gt;=_xlfn.NUMBERVALUE(Table_Query_from_MF_DSNP62[[#This Row],[CL_GL_ACCT_FR9]]),$A$2&lt;=_xlfn.NUMBERVALUE(Table_Query_from_MF_DSNP62[[#This Row],[CL_GL_ACCT_TO9]]))</f>
        <v>1</v>
      </c>
      <c r="IP5" s="33" t="b">
        <f>AND($A$2&gt;=_xlfn.NUMBERVALUE(Table_Query_from_MF_DSNP62[[#This Row],[CL_GL_ACCT_FR10]]),$A$2&lt;=_xlfn.NUMBERVALUE(Table_Query_from_MF_DSNP62[[#This Row],[CL_GL_ACCT_TO10]]))</f>
        <v>1</v>
      </c>
      <c r="IQ5" s="33" t="b">
        <f>AND($A$2&gt;=_xlfn.NUMBERVALUE(Table_Query_from_MF_DSNP62[[#This Row],[CL_GL_ACCT_FR11]]),$A$2&lt;=_xlfn.NUMBERVALUE(Table_Query_from_MF_DSNP62[[#This Row],[CL_GL_ACCT_TO11]]))</f>
        <v>1</v>
      </c>
      <c r="IR5" s="33" t="b">
        <f>AND($A$2&gt;=_xlfn.NUMBERVALUE(Table_Query_from_MF_DSNP62[[#This Row],[CL_GL_ACCT_FR12]]),$A$2&lt;=_xlfn.NUMBERVALUE(Table_Query_from_MF_DSNP62[[#This Row],[CL_GL_ACCT_TO12]]))</f>
        <v>1</v>
      </c>
      <c r="IS5" s="33" t="b">
        <f>AND($A$2&gt;=_xlfn.NUMBERVALUE(Table_Query_from_MF_DSNP62[[#This Row],[CL_GL_ACCT_FR13]]),$A$2&lt;=_xlfn.NUMBERVALUE(Table_Query_from_MF_DSNP62[[#This Row],[CL_GL_ACCT_TO13]]))</f>
        <v>1</v>
      </c>
      <c r="IT5" s="33" t="b">
        <f>AND($A$2&gt;=_xlfn.NUMBERVALUE(Table_Query_from_MF_DSNP62[[#This Row],[CL_GL_ACCT_FR14]]),$A$2&lt;=_xlfn.NUMBERVALUE(Table_Query_from_MF_DSNP62[[#This Row],[CL_GL_ACCT_TO14]]))</f>
        <v>1</v>
      </c>
      <c r="IU5" s="33" t="b">
        <f>AND($A$2&gt;=_xlfn.NUMBERVALUE(Table_Query_from_MF_DSNP62[[#This Row],[CL_GL_ACCT_FR15]]),$A$2&lt;=_xlfn.NUMBERVALUE(Table_Query_from_MF_DSNP62[[#This Row],[CL_GL_ACCT_TO15]]))</f>
        <v>1</v>
      </c>
      <c r="IV5" s="33" t="b">
        <f>AND($A$2&gt;=_xlfn.NUMBERVALUE(Table_Query_from_MF_DSNP62[[#This Row],[CL_GL_ACCT_FR16]]),$A$2&lt;=_xlfn.NUMBERVALUE(Table_Query_from_MF_DSNP62[[#This Row],[CL_GL_ACCT_TO16]]))</f>
        <v>1</v>
      </c>
      <c r="IW5" s="33" t="b">
        <f>AND($A$2&gt;=_xlfn.NUMBERVALUE(Table_Query_from_MF_DSNP62[[#This Row],[CL_GL_ACCT_FR17]]),$A$2&lt;=_xlfn.NUMBERVALUE(Table_Query_from_MF_DSNP62[[#This Row],[CL_GL_ACCT_TO17]]))</f>
        <v>1</v>
      </c>
      <c r="IX5" s="33" t="b">
        <f>AND($A$2&gt;=_xlfn.NUMBERVALUE(Table_Query_from_MF_DSNP62[[#This Row],[CL_GL_ACCT_FR18]]),$A$2&lt;=_xlfn.NUMBERVALUE(Table_Query_from_MF_DSNP62[[#This Row],[CL_GL_ACCT_TO18]]))</f>
        <v>1</v>
      </c>
      <c r="IY5" s="33" t="b">
        <f>AND($A$2&gt;=_xlfn.NUMBERVALUE(Table_Query_from_MF_DSNP62[[#This Row],[CL_GL_ACCT_FR19]]),$A$2&lt;=_xlfn.NUMBERVALUE(Table_Query_from_MF_DSNP62[[#This Row],[CL_GL_ACCT_TO19]]))</f>
        <v>1</v>
      </c>
      <c r="IZ5" s="33" t="b">
        <f>AND($A$2&gt;=_xlfn.NUMBERVALUE(Table_Query_from_MF_DSNP62[[#This Row],[CL_GL_ACCT_FR20]]),$A$2&lt;=_xlfn.NUMBERVALUE(Table_Query_from_MF_DSNP62[[#This Row],[CL_GL_ACCT_TO20]]))</f>
        <v>1</v>
      </c>
      <c r="JA5" s="33" t="b">
        <f>AND($A$2&gt;=_xlfn.NUMBERVALUE(Table_Query_from_MF_DSNP62[[#This Row],[CL_GL_ACCT_FR21]]),$A$2&lt;=_xlfn.NUMBERVALUE(Table_Query_from_MF_DSNP62[[#This Row],[CL_GL_ACCT_TO21]]))</f>
        <v>1</v>
      </c>
      <c r="JB5" s="33" t="b">
        <f>AND($A$2&gt;=_xlfn.NUMBERVALUE(Table_Query_from_MF_DSNP62[[#This Row],[CL_GL_ACCT_FR22]]),$A$2&lt;=_xlfn.NUMBERVALUE(Table_Query_from_MF_DSNP62[[#This Row],[CL_GL_ACCT_TO22]]))</f>
        <v>1</v>
      </c>
      <c r="JC5" s="33" t="b">
        <f>AND($A$2&gt;=_xlfn.NUMBERVALUE(Table_Query_from_MF_DSNP62[[#This Row],[CL_GL_ACCT_FR23]]),$A$2&lt;=_xlfn.NUMBERVALUE(Table_Query_from_MF_DSNP62[[#This Row],[CL_GL_ACCT_TO23]]))</f>
        <v>1</v>
      </c>
      <c r="JD5" s="33" t="b">
        <f>AND($A$2&gt;=_xlfn.NUMBERVALUE(Table_Query_from_MF_DSNP62[[#This Row],[CL_GL_ACCT_FR24]]),$A$2&lt;=_xlfn.NUMBERVALUE(Table_Query_from_MF_DSNP62[[#This Row],[CL_GL_ACCT_TO24]]))</f>
        <v>1</v>
      </c>
      <c r="JE5" s="33" t="b">
        <f>AND($A$2&gt;=_xlfn.NUMBERVALUE(Table_Query_from_MF_DSNP62[[#This Row],[CL_GL_ACCT_FR25]]),$A$2&lt;=_xlfn.NUMBERVALUE(Table_Query_from_MF_DSNP62[[#This Row],[CL_GL_ACCT_TO25]]))</f>
        <v>1</v>
      </c>
      <c r="JF5" s="33" t="b">
        <f>OR(Table_Query_from_MF_DSNP62[[#This Row],[PairA]:[PairO]])</f>
        <v>1</v>
      </c>
      <c r="JG5" s="33">
        <f>_xlfn.IFNA(MATCH(TRUE,Table_Query_from_MF_DSNP62[[#This Row],[PairA]:[PairO]],0),"none")</f>
        <v>3</v>
      </c>
      <c r="JH5" s="33" t="b">
        <f>AND($B$2&gt;=_xlfn.NUMBERVALUE(Table_Query_from_MF_DSNP62[[#This Row],[CL_CMP_OBJ_FR1]]),$B$2&lt;=_xlfn.NUMBERVALUE(Table_Query_from_MF_DSNP62[[#This Row],[CL_CMP_OBJ_TO1]]))</f>
        <v>0</v>
      </c>
      <c r="JI5" s="33" t="b">
        <f>AND($B$2&gt;=_xlfn.NUMBERVALUE(Table_Query_from_MF_DSNP62[[#This Row],[CL_CMP_OBJ_FR2]]),$B$2&lt;=_xlfn.NUMBERVALUE(Table_Query_from_MF_DSNP62[[#This Row],[CL_CMP_OBJ_TO2]]))</f>
        <v>0</v>
      </c>
      <c r="JJ5" s="33" t="b">
        <f>AND($B$2&gt;=_xlfn.NUMBERVALUE(Table_Query_from_MF_DSNP62[[#This Row],[CL_CMP_OBJ_FR3]]),$B$2&lt;=_xlfn.NUMBERVALUE(Table_Query_from_MF_DSNP62[[#This Row],[CL_CMP_OBJ_TO3]]))</f>
        <v>1</v>
      </c>
      <c r="JK5" s="33" t="b">
        <f>AND($B$2&gt;=_xlfn.NUMBERVALUE(Table_Query_from_MF_DSNP62[[#This Row],[CL_CMP_OBJ_FR4]]),$B$2&lt;=_xlfn.NUMBERVALUE(Table_Query_from_MF_DSNP62[[#This Row],[CL_CMP_OBJ_TO4]]))</f>
        <v>1</v>
      </c>
      <c r="JL5" s="33" t="b">
        <f>AND($B$2&gt;=_xlfn.NUMBERVALUE(Table_Query_from_MF_DSNP62[[#This Row],[CL_CMP_OBJ_FR5]]),$B$2&lt;=_xlfn.NUMBERVALUE(Table_Query_from_MF_DSNP62[[#This Row],[CL_CMP_OBJ_TO5]]))</f>
        <v>1</v>
      </c>
      <c r="JM5" s="33" t="b">
        <f>AND($B$2&gt;=_xlfn.NUMBERVALUE(Table_Query_from_MF_DSNP62[[#This Row],[CL_CMP_OBJ_FR6]]),$B$2&lt;=_xlfn.NUMBERVALUE(Table_Query_from_MF_DSNP62[[#This Row],[CL_CMP_OBJ_TO6]]))</f>
        <v>1</v>
      </c>
      <c r="JN5" s="33" t="b">
        <f>AND($B$2&gt;=_xlfn.NUMBERVALUE(Table_Query_from_MF_DSNP62[[#This Row],[CL_CMP_OBJ_FR7]]),$B$2&lt;=_xlfn.NUMBERVALUE(Table_Query_from_MF_DSNP62[[#This Row],[CL_CMP_OBJ_TO7]]))</f>
        <v>1</v>
      </c>
      <c r="JO5" s="33" t="b">
        <f>AND($B$2&gt;=_xlfn.NUMBERVALUE(Table_Query_from_MF_DSNP62[[#This Row],[CL_CMP_OBJ_FR8]]),$B$2&lt;=_xlfn.NUMBERVALUE(Table_Query_from_MF_DSNP62[[#This Row],[CL_CMP_OBJ_TO8]]))</f>
        <v>1</v>
      </c>
      <c r="JP5" s="33" t="b">
        <f>AND($B$2&gt;=_xlfn.NUMBERVALUE(Table_Query_from_MF_DSNP62[[#This Row],[CL_CMP_OBJ_FR9]]),$B$2&lt;=_xlfn.NUMBERVALUE(Table_Query_from_MF_DSNP62[[#This Row],[CL_CMP_OBJ_TO9]]))</f>
        <v>1</v>
      </c>
      <c r="JQ5" s="33" t="b">
        <f>AND($B$2&gt;=_xlfn.NUMBERVALUE(Table_Query_from_MF_DSNP62[[#This Row],[CL_CMP_OBJ_FR10]]),$B$2&lt;=_xlfn.NUMBERVALUE(Table_Query_from_MF_DSNP62[[#This Row],[CL_CMP_OBJ_TO10]]))</f>
        <v>1</v>
      </c>
      <c r="JR5" s="33" t="b">
        <f>AND($B$2&gt;=_xlfn.NUMBERVALUE(Table_Query_from_MF_DSNP62[[#This Row],[CL_CMP_OBJ_FR11]]),$B$2&lt;=_xlfn.NUMBERVALUE(Table_Query_from_MF_DSNP62[[#This Row],[CL_CMP_OBJ_TO11]]))</f>
        <v>1</v>
      </c>
      <c r="JS5" s="33" t="b">
        <f>AND($B$2&gt;=_xlfn.NUMBERVALUE(Table_Query_from_MF_DSNP62[[#This Row],[CL_CMP_OBJ_FR12]]),$B$2&lt;=_xlfn.NUMBERVALUE(Table_Query_from_MF_DSNP62[[#This Row],[CL_CMP_OBJ_TO12]]))</f>
        <v>1</v>
      </c>
      <c r="JT5" s="33" t="b">
        <f>AND($B$2&gt;=_xlfn.NUMBERVALUE(Table_Query_from_MF_DSNP62[[#This Row],[CL_CMP_OBJ_FR13]]),$B$2&lt;=_xlfn.NUMBERVALUE(Table_Query_from_MF_DSNP62[[#This Row],[CL_CMP_OBJ_TO13]]))</f>
        <v>1</v>
      </c>
      <c r="JU5" s="33" t="b">
        <f>AND($B$2&gt;=_xlfn.NUMBERVALUE(Table_Query_from_MF_DSNP62[[#This Row],[CL_CMP_OBJ_FR14]]),$B$2&lt;=_xlfn.NUMBERVALUE(Table_Query_from_MF_DSNP62[[#This Row],[CL_CMP_OBJ_TO14]]))</f>
        <v>1</v>
      </c>
      <c r="JV5" s="33" t="b">
        <f>AND($B$2&gt;=_xlfn.NUMBERVALUE(Table_Query_from_MF_DSNP62[[#This Row],[CL_CMP_OBJ_FR15]]),$B$2&lt;=_xlfn.NUMBERVALUE(Table_Query_from_MF_DSNP62[[#This Row],[CL_CMP_OBJ_TO15]]))</f>
        <v>1</v>
      </c>
    </row>
    <row r="6" spans="1:283" x14ac:dyDescent="0.25">
      <c r="A6" t="b">
        <f>OR(,Table_Query_from_MF_DSNP62[[#This Row],[Desired GL included as "hard-coded" GL?]],Table_Query_from_MF_DSNP62[[#This Row],[Desired GL included as "Open GL"?]])</f>
        <v>1</v>
      </c>
      <c r="B6" t="b">
        <f>Table_Query_from_MF_DSNP62[[#This Row],[Desired CObj included as "Open CObj"?]]</f>
        <v>1</v>
      </c>
      <c r="C6" t="s">
        <v>2702</v>
      </c>
      <c r="D6" t="s">
        <v>2703</v>
      </c>
      <c r="E6" t="s">
        <v>15</v>
      </c>
      <c r="F6" s="24" t="s">
        <v>43</v>
      </c>
      <c r="G6" t="s">
        <v>422</v>
      </c>
      <c r="H6" s="24" t="s">
        <v>444</v>
      </c>
      <c r="I6" t="s">
        <v>444</v>
      </c>
      <c r="J6" s="24" t="s">
        <v>444</v>
      </c>
      <c r="K6" t="s">
        <v>444</v>
      </c>
      <c r="L6" s="24" t="s">
        <v>444</v>
      </c>
      <c r="M6" t="s">
        <v>444</v>
      </c>
      <c r="N6" t="s">
        <v>444</v>
      </c>
      <c r="O6" t="s">
        <v>444</v>
      </c>
      <c r="P6" t="s">
        <v>444</v>
      </c>
      <c r="Q6" t="s">
        <v>15</v>
      </c>
      <c r="R6" t="s">
        <v>444</v>
      </c>
      <c r="S6" t="s">
        <v>442</v>
      </c>
      <c r="T6" t="s">
        <v>447</v>
      </c>
      <c r="U6" t="s">
        <v>444</v>
      </c>
      <c r="V6" t="s">
        <v>444</v>
      </c>
      <c r="W6" t="s">
        <v>447</v>
      </c>
      <c r="X6" t="s">
        <v>444</v>
      </c>
      <c r="Y6" t="s">
        <v>444</v>
      </c>
      <c r="Z6" t="s">
        <v>442</v>
      </c>
      <c r="AA6" t="s">
        <v>444</v>
      </c>
      <c r="AB6" t="s">
        <v>442</v>
      </c>
      <c r="AC6" t="s">
        <v>444</v>
      </c>
      <c r="AD6" t="s">
        <v>444</v>
      </c>
      <c r="AE6" t="s">
        <v>444</v>
      </c>
      <c r="AF6" t="s">
        <v>444</v>
      </c>
      <c r="AG6" t="s">
        <v>442</v>
      </c>
      <c r="AH6" t="s">
        <v>447</v>
      </c>
      <c r="AI6" t="s">
        <v>447</v>
      </c>
      <c r="AJ6" t="s">
        <v>442</v>
      </c>
      <c r="AK6" t="s">
        <v>444</v>
      </c>
      <c r="AL6" t="s">
        <v>444</v>
      </c>
      <c r="AM6" t="s">
        <v>444</v>
      </c>
      <c r="AN6" t="s">
        <v>444</v>
      </c>
      <c r="AO6" t="s">
        <v>444</v>
      </c>
      <c r="AP6" t="s">
        <v>442</v>
      </c>
      <c r="AQ6" t="s">
        <v>282</v>
      </c>
      <c r="AR6" t="s">
        <v>528</v>
      </c>
      <c r="AS6" t="s">
        <v>162</v>
      </c>
      <c r="AT6" t="s">
        <v>444</v>
      </c>
      <c r="AU6" t="s">
        <v>444</v>
      </c>
      <c r="AV6" t="s">
        <v>442</v>
      </c>
      <c r="AW6" t="s">
        <v>444</v>
      </c>
      <c r="AX6" t="s">
        <v>444</v>
      </c>
      <c r="AY6" t="s">
        <v>444</v>
      </c>
      <c r="AZ6" t="s">
        <v>444</v>
      </c>
      <c r="BA6" t="s">
        <v>444</v>
      </c>
      <c r="BB6" t="s">
        <v>444</v>
      </c>
      <c r="BC6" t="s">
        <v>444</v>
      </c>
      <c r="BD6" t="s">
        <v>1359</v>
      </c>
      <c r="BE6" t="s">
        <v>444</v>
      </c>
      <c r="BF6" t="s">
        <v>1360</v>
      </c>
      <c r="BG6" t="s">
        <v>444</v>
      </c>
      <c r="BH6" t="s">
        <v>444</v>
      </c>
      <c r="BI6" t="s">
        <v>444</v>
      </c>
      <c r="BJ6" t="s">
        <v>444</v>
      </c>
      <c r="BK6" t="s">
        <v>444</v>
      </c>
      <c r="BL6" t="s">
        <v>444</v>
      </c>
      <c r="BM6" t="s">
        <v>444</v>
      </c>
      <c r="BN6" t="s">
        <v>444</v>
      </c>
      <c r="BO6" t="s">
        <v>444</v>
      </c>
      <c r="BP6" t="s">
        <v>444</v>
      </c>
      <c r="BQ6" t="s">
        <v>740</v>
      </c>
      <c r="BR6" t="s">
        <v>188</v>
      </c>
      <c r="BS6" t="s">
        <v>444</v>
      </c>
      <c r="BT6" t="s">
        <v>444</v>
      </c>
      <c r="BU6" t="s">
        <v>444</v>
      </c>
      <c r="BV6" t="s">
        <v>444</v>
      </c>
      <c r="BW6" t="s">
        <v>740</v>
      </c>
      <c r="BX6" t="s">
        <v>188</v>
      </c>
      <c r="BY6" t="s">
        <v>444</v>
      </c>
      <c r="BZ6" t="s">
        <v>444</v>
      </c>
      <c r="CA6" t="s">
        <v>444</v>
      </c>
      <c r="CB6" t="s">
        <v>444</v>
      </c>
      <c r="CC6" t="s">
        <v>444</v>
      </c>
      <c r="CD6" t="s">
        <v>444</v>
      </c>
      <c r="CE6" t="s">
        <v>444</v>
      </c>
      <c r="CF6" t="s">
        <v>444</v>
      </c>
      <c r="CG6" t="s">
        <v>444</v>
      </c>
      <c r="CH6" t="s">
        <v>444</v>
      </c>
      <c r="CI6" t="s">
        <v>740</v>
      </c>
      <c r="CJ6" t="s">
        <v>188</v>
      </c>
      <c r="CK6" t="s">
        <v>444</v>
      </c>
      <c r="CL6" t="s">
        <v>444</v>
      </c>
      <c r="CM6" t="s">
        <v>444</v>
      </c>
      <c r="CN6" t="s">
        <v>444</v>
      </c>
      <c r="CO6" t="s">
        <v>740</v>
      </c>
      <c r="CP6" t="s">
        <v>188</v>
      </c>
      <c r="CQ6" t="s">
        <v>444</v>
      </c>
      <c r="CR6" t="s">
        <v>444</v>
      </c>
      <c r="CS6" t="s">
        <v>444</v>
      </c>
      <c r="CT6" t="s">
        <v>444</v>
      </c>
      <c r="CU6" t="s">
        <v>7</v>
      </c>
      <c r="CV6" t="s">
        <v>2982</v>
      </c>
      <c r="CW6" t="s">
        <v>2736</v>
      </c>
      <c r="CX6" t="s">
        <v>3000</v>
      </c>
      <c r="CY6" t="s">
        <v>1420</v>
      </c>
      <c r="CZ6" t="s">
        <v>1428</v>
      </c>
      <c r="DA6" t="s">
        <v>444</v>
      </c>
      <c r="DB6" t="s">
        <v>444</v>
      </c>
      <c r="DC6" t="s">
        <v>444</v>
      </c>
      <c r="DD6" t="s">
        <v>444</v>
      </c>
      <c r="DE6" t="s">
        <v>444</v>
      </c>
      <c r="DF6" t="s">
        <v>444</v>
      </c>
      <c r="DG6" t="s">
        <v>444</v>
      </c>
      <c r="DH6" t="s">
        <v>444</v>
      </c>
      <c r="DI6" t="s">
        <v>282</v>
      </c>
      <c r="DJ6" t="s">
        <v>1440</v>
      </c>
      <c r="DK6" t="s">
        <v>444</v>
      </c>
      <c r="DL6" t="s">
        <v>444</v>
      </c>
      <c r="DM6" t="s">
        <v>444</v>
      </c>
      <c r="DN6" t="s">
        <v>444</v>
      </c>
      <c r="DO6" t="s">
        <v>444</v>
      </c>
      <c r="DP6" t="s">
        <v>444</v>
      </c>
      <c r="DQ6" t="s">
        <v>444</v>
      </c>
      <c r="DR6" t="s">
        <v>444</v>
      </c>
      <c r="DS6" t="s">
        <v>444</v>
      </c>
      <c r="DT6" s="24" t="s">
        <v>444</v>
      </c>
      <c r="DU6" s="24" t="s">
        <v>444</v>
      </c>
      <c r="DV6" t="s">
        <v>444</v>
      </c>
      <c r="DW6" t="s">
        <v>444</v>
      </c>
      <c r="DX6" s="24" t="s">
        <v>444</v>
      </c>
      <c r="DY6" s="24" t="s">
        <v>444</v>
      </c>
      <c r="DZ6" t="s">
        <v>444</v>
      </c>
      <c r="EA6" t="s">
        <v>444</v>
      </c>
      <c r="EB6" s="24" t="s">
        <v>444</v>
      </c>
      <c r="EC6" s="24" t="s">
        <v>444</v>
      </c>
      <c r="ED6" t="s">
        <v>444</v>
      </c>
      <c r="EE6" t="s">
        <v>444</v>
      </c>
      <c r="EF6" s="24" t="s">
        <v>444</v>
      </c>
      <c r="EG6" s="24" t="s">
        <v>444</v>
      </c>
      <c r="EH6" t="s">
        <v>444</v>
      </c>
      <c r="EI6" t="s">
        <v>444</v>
      </c>
      <c r="EJ6" s="24" t="s">
        <v>444</v>
      </c>
      <c r="EK6" s="24" t="s">
        <v>444</v>
      </c>
      <c r="EL6" t="s">
        <v>444</v>
      </c>
      <c r="EM6" t="s">
        <v>444</v>
      </c>
      <c r="EN6" s="24" t="s">
        <v>444</v>
      </c>
      <c r="EO6" s="24" t="s">
        <v>444</v>
      </c>
      <c r="EP6" t="s">
        <v>444</v>
      </c>
      <c r="EQ6" t="s">
        <v>444</v>
      </c>
      <c r="ER6" s="24" t="s">
        <v>444</v>
      </c>
      <c r="ES6" s="24" t="s">
        <v>444</v>
      </c>
      <c r="ET6" t="s">
        <v>444</v>
      </c>
      <c r="EU6" t="s">
        <v>444</v>
      </c>
      <c r="EV6" s="24" t="s">
        <v>444</v>
      </c>
      <c r="EW6" s="24" t="s">
        <v>444</v>
      </c>
      <c r="EX6" t="s">
        <v>444</v>
      </c>
      <c r="EY6" t="s">
        <v>444</v>
      </c>
      <c r="EZ6" s="24" t="s">
        <v>444</v>
      </c>
      <c r="FA6" s="24" t="s">
        <v>444</v>
      </c>
      <c r="FB6" t="s">
        <v>444</v>
      </c>
      <c r="FC6" t="s">
        <v>444</v>
      </c>
      <c r="FD6" s="24" t="s">
        <v>444</v>
      </c>
      <c r="FE6" s="24" t="s">
        <v>444</v>
      </c>
      <c r="FF6" t="s">
        <v>444</v>
      </c>
      <c r="FG6" t="s">
        <v>444</v>
      </c>
      <c r="FH6" s="24" t="s">
        <v>444</v>
      </c>
      <c r="FI6" s="24" t="s">
        <v>444</v>
      </c>
      <c r="FJ6" t="s">
        <v>444</v>
      </c>
      <c r="FK6" t="s">
        <v>444</v>
      </c>
      <c r="FL6" s="24" t="s">
        <v>444</v>
      </c>
      <c r="FM6" s="24" t="s">
        <v>444</v>
      </c>
      <c r="FN6" t="s">
        <v>444</v>
      </c>
      <c r="FO6" t="s">
        <v>444</v>
      </c>
      <c r="FP6" s="24" t="s">
        <v>444</v>
      </c>
      <c r="FQ6" s="24" t="s">
        <v>444</v>
      </c>
      <c r="FR6" t="s">
        <v>444</v>
      </c>
      <c r="FS6" t="s">
        <v>444</v>
      </c>
      <c r="FT6" s="24" t="s">
        <v>444</v>
      </c>
      <c r="FU6" s="24" t="s">
        <v>444</v>
      </c>
      <c r="FV6" t="s">
        <v>444</v>
      </c>
      <c r="FW6" t="s">
        <v>444</v>
      </c>
      <c r="FX6" s="24" t="s">
        <v>444</v>
      </c>
      <c r="FY6" s="24" t="s">
        <v>444</v>
      </c>
      <c r="FZ6" t="s">
        <v>444</v>
      </c>
      <c r="GA6" t="s">
        <v>444</v>
      </c>
      <c r="GB6" s="24" t="s">
        <v>444</v>
      </c>
      <c r="GC6" s="24" t="s">
        <v>444</v>
      </c>
      <c r="GD6" t="s">
        <v>444</v>
      </c>
      <c r="GE6" t="s">
        <v>444</v>
      </c>
      <c r="GF6" s="24" t="s">
        <v>444</v>
      </c>
      <c r="GG6" s="24" t="s">
        <v>444</v>
      </c>
      <c r="GH6" t="s">
        <v>15</v>
      </c>
      <c r="GI6" s="24" t="s">
        <v>538</v>
      </c>
      <c r="GJ6" s="24" t="s">
        <v>538</v>
      </c>
      <c r="GK6" t="s">
        <v>587</v>
      </c>
      <c r="GL6" t="s">
        <v>587</v>
      </c>
      <c r="GM6" s="24" t="s">
        <v>444</v>
      </c>
      <c r="GN6" s="24" t="s">
        <v>444</v>
      </c>
      <c r="GO6" t="s">
        <v>444</v>
      </c>
      <c r="GP6" t="s">
        <v>444</v>
      </c>
      <c r="GQ6" s="24" t="s">
        <v>444</v>
      </c>
      <c r="GR6" s="24" t="s">
        <v>444</v>
      </c>
      <c r="GS6" t="s">
        <v>444</v>
      </c>
      <c r="GT6" t="s">
        <v>444</v>
      </c>
      <c r="GU6" s="24" t="s">
        <v>444</v>
      </c>
      <c r="GV6" s="24" t="s">
        <v>444</v>
      </c>
      <c r="GW6" t="s">
        <v>444</v>
      </c>
      <c r="GX6" t="s">
        <v>444</v>
      </c>
      <c r="GY6" s="24" t="s">
        <v>444</v>
      </c>
      <c r="GZ6" s="24" t="s">
        <v>444</v>
      </c>
      <c r="HA6" t="s">
        <v>444</v>
      </c>
      <c r="HB6" t="s">
        <v>444</v>
      </c>
      <c r="HC6" s="24" t="s">
        <v>444</v>
      </c>
      <c r="HD6" s="24" t="s">
        <v>444</v>
      </c>
      <c r="HE6" t="s">
        <v>444</v>
      </c>
      <c r="HF6" t="s">
        <v>444</v>
      </c>
      <c r="HG6" s="24" t="s">
        <v>444</v>
      </c>
      <c r="HH6" s="24" t="s">
        <v>444</v>
      </c>
      <c r="HI6" t="s">
        <v>444</v>
      </c>
      <c r="HJ6" t="s">
        <v>444</v>
      </c>
      <c r="HK6" s="24" t="s">
        <v>444</v>
      </c>
      <c r="HL6" s="24" t="s">
        <v>444</v>
      </c>
      <c r="HM6" t="s">
        <v>444</v>
      </c>
      <c r="HN6" t="s">
        <v>444</v>
      </c>
      <c r="HO6" s="24" t="s">
        <v>444</v>
      </c>
      <c r="HP6" s="24" t="s">
        <v>444</v>
      </c>
      <c r="HQ6" t="s">
        <v>444</v>
      </c>
      <c r="HR6" t="s">
        <v>444</v>
      </c>
      <c r="HS6" s="24" t="s">
        <v>444</v>
      </c>
      <c r="HT6" s="24" t="s">
        <v>444</v>
      </c>
      <c r="HU6" t="s">
        <v>444</v>
      </c>
      <c r="HV6" t="s">
        <v>444</v>
      </c>
      <c r="HW6" s="24" t="s">
        <v>444</v>
      </c>
      <c r="HX6" s="24" t="s">
        <v>444</v>
      </c>
      <c r="HY6" t="s">
        <v>444</v>
      </c>
      <c r="HZ6" t="s">
        <v>444</v>
      </c>
      <c r="IA6" t="s">
        <v>2982</v>
      </c>
      <c r="IB6" t="s">
        <v>2736</v>
      </c>
      <c r="IC6" t="s">
        <v>3126</v>
      </c>
      <c r="ID6" s="33" t="b" cm="1">
        <f t="array" ref="ID6">_xlfn.IFNA(MATCH($A$2,_xlfn.NUMBERVALUE(Table_Query_from_MF_DSNP62[[#This Row],[CL_GLACCT_DR1]:[CL_GLACCT_CR4]]),0),0)&gt;=1</f>
        <v>1</v>
      </c>
      <c r="IE6" s="33" t="b">
        <f>OR(Table_Query_from_MF_DSNP62[[#This Row],[Pair1]:[Pair25]])</f>
        <v>1</v>
      </c>
      <c r="IF6" s="33">
        <f>_xlfn.IFNA(MATCH(TRUE,Table_Query_from_MF_DSNP62[[#This Row],[Pair1]:[Pair25]],0),"none")</f>
        <v>1</v>
      </c>
      <c r="IG6" s="33" t="b">
        <f>AND($A$2&gt;=_xlfn.NUMBERVALUE(Table_Query_from_MF_DSNP62[[#This Row],[CL_GL_ACCT_FR1]]),$A$2&lt;=_xlfn.NUMBERVALUE(Table_Query_from_MF_DSNP62[[#This Row],[CL_GL_ACCT_TO1]]))</f>
        <v>1</v>
      </c>
      <c r="IH6" s="33" t="b">
        <f>AND($A$2&gt;=_xlfn.NUMBERVALUE(Table_Query_from_MF_DSNP62[[#This Row],[CL_GL_ACCT_FR2]]),$A$2&lt;=_xlfn.NUMBERVALUE(Table_Query_from_MF_DSNP62[[#This Row],[CL_GL_ACCT_TO2]]))</f>
        <v>1</v>
      </c>
      <c r="II6" s="33" t="b">
        <f>AND($A$2&gt;=_xlfn.NUMBERVALUE(Table_Query_from_MF_DSNP62[[#This Row],[CL_GL_ACCT_FR3]]),$A$2&lt;=_xlfn.NUMBERVALUE(Table_Query_from_MF_DSNP62[[#This Row],[CL_GL_ACCT_TO3]]))</f>
        <v>1</v>
      </c>
      <c r="IJ6" s="33" t="b">
        <f>AND($A$2&gt;=_xlfn.NUMBERVALUE(Table_Query_from_MF_DSNP62[[#This Row],[CL_GL_ACCT_FR4]]),$A$2&lt;=_xlfn.NUMBERVALUE(Table_Query_from_MF_DSNP62[[#This Row],[CL_GL_ACCT_TO4]]))</f>
        <v>1</v>
      </c>
      <c r="IK6" s="33" t="b">
        <f>AND($A$2&gt;=_xlfn.NUMBERVALUE(Table_Query_from_MF_DSNP62[[#This Row],[CL_GL_ACCT_FR5]]),$A$2&lt;=_xlfn.NUMBERVALUE(Table_Query_from_MF_DSNP62[[#This Row],[CL_GL_ACCT_TO5]]))</f>
        <v>1</v>
      </c>
      <c r="IL6" s="33" t="b">
        <f>AND($A$2&gt;=_xlfn.NUMBERVALUE(Table_Query_from_MF_DSNP62[[#This Row],[CL_GL_ACCT_FR6]]),$A$2&lt;=_xlfn.NUMBERVALUE(Table_Query_from_MF_DSNP62[[#This Row],[CL_GL_ACCT_TO6]]))</f>
        <v>1</v>
      </c>
      <c r="IM6" s="33" t="b">
        <f>AND($A$2&gt;=_xlfn.NUMBERVALUE(Table_Query_from_MF_DSNP62[[#This Row],[CL_GL_ACCT_FR7]]),$A$2&lt;=_xlfn.NUMBERVALUE(Table_Query_from_MF_DSNP62[[#This Row],[CL_GL_ACCT_TO7]]))</f>
        <v>1</v>
      </c>
      <c r="IN6" s="33" t="b">
        <f>AND($A$2&gt;=_xlfn.NUMBERVALUE(Table_Query_from_MF_DSNP62[[#This Row],[CL_GL_ACCT_FR8]]),$A$2&lt;=_xlfn.NUMBERVALUE(Table_Query_from_MF_DSNP62[[#This Row],[CL_GL_ACCT_TO8]]))</f>
        <v>1</v>
      </c>
      <c r="IO6" s="33" t="b">
        <f>AND($A$2&gt;=_xlfn.NUMBERVALUE(Table_Query_from_MF_DSNP62[[#This Row],[CL_GL_ACCT_FR9]]),$A$2&lt;=_xlfn.NUMBERVALUE(Table_Query_from_MF_DSNP62[[#This Row],[CL_GL_ACCT_TO9]]))</f>
        <v>1</v>
      </c>
      <c r="IP6" s="33" t="b">
        <f>AND($A$2&gt;=_xlfn.NUMBERVALUE(Table_Query_from_MF_DSNP62[[#This Row],[CL_GL_ACCT_FR10]]),$A$2&lt;=_xlfn.NUMBERVALUE(Table_Query_from_MF_DSNP62[[#This Row],[CL_GL_ACCT_TO10]]))</f>
        <v>1</v>
      </c>
      <c r="IQ6" s="33" t="b">
        <f>AND($A$2&gt;=_xlfn.NUMBERVALUE(Table_Query_from_MF_DSNP62[[#This Row],[CL_GL_ACCT_FR11]]),$A$2&lt;=_xlfn.NUMBERVALUE(Table_Query_from_MF_DSNP62[[#This Row],[CL_GL_ACCT_TO11]]))</f>
        <v>1</v>
      </c>
      <c r="IR6" s="33" t="b">
        <f>AND($A$2&gt;=_xlfn.NUMBERVALUE(Table_Query_from_MF_DSNP62[[#This Row],[CL_GL_ACCT_FR12]]),$A$2&lt;=_xlfn.NUMBERVALUE(Table_Query_from_MF_DSNP62[[#This Row],[CL_GL_ACCT_TO12]]))</f>
        <v>1</v>
      </c>
      <c r="IS6" s="33" t="b">
        <f>AND($A$2&gt;=_xlfn.NUMBERVALUE(Table_Query_from_MF_DSNP62[[#This Row],[CL_GL_ACCT_FR13]]),$A$2&lt;=_xlfn.NUMBERVALUE(Table_Query_from_MF_DSNP62[[#This Row],[CL_GL_ACCT_TO13]]))</f>
        <v>1</v>
      </c>
      <c r="IT6" s="33" t="b">
        <f>AND($A$2&gt;=_xlfn.NUMBERVALUE(Table_Query_from_MF_DSNP62[[#This Row],[CL_GL_ACCT_FR14]]),$A$2&lt;=_xlfn.NUMBERVALUE(Table_Query_from_MF_DSNP62[[#This Row],[CL_GL_ACCT_TO14]]))</f>
        <v>1</v>
      </c>
      <c r="IU6" s="33" t="b">
        <f>AND($A$2&gt;=_xlfn.NUMBERVALUE(Table_Query_from_MF_DSNP62[[#This Row],[CL_GL_ACCT_FR15]]),$A$2&lt;=_xlfn.NUMBERVALUE(Table_Query_from_MF_DSNP62[[#This Row],[CL_GL_ACCT_TO15]]))</f>
        <v>1</v>
      </c>
      <c r="IV6" s="33" t="b">
        <f>AND($A$2&gt;=_xlfn.NUMBERVALUE(Table_Query_from_MF_DSNP62[[#This Row],[CL_GL_ACCT_FR16]]),$A$2&lt;=_xlfn.NUMBERVALUE(Table_Query_from_MF_DSNP62[[#This Row],[CL_GL_ACCT_TO16]]))</f>
        <v>1</v>
      </c>
      <c r="IW6" s="33" t="b">
        <f>AND($A$2&gt;=_xlfn.NUMBERVALUE(Table_Query_from_MF_DSNP62[[#This Row],[CL_GL_ACCT_FR17]]),$A$2&lt;=_xlfn.NUMBERVALUE(Table_Query_from_MF_DSNP62[[#This Row],[CL_GL_ACCT_TO17]]))</f>
        <v>1</v>
      </c>
      <c r="IX6" s="33" t="b">
        <f>AND($A$2&gt;=_xlfn.NUMBERVALUE(Table_Query_from_MF_DSNP62[[#This Row],[CL_GL_ACCT_FR18]]),$A$2&lt;=_xlfn.NUMBERVALUE(Table_Query_from_MF_DSNP62[[#This Row],[CL_GL_ACCT_TO18]]))</f>
        <v>1</v>
      </c>
      <c r="IY6" s="33" t="b">
        <f>AND($A$2&gt;=_xlfn.NUMBERVALUE(Table_Query_from_MF_DSNP62[[#This Row],[CL_GL_ACCT_FR19]]),$A$2&lt;=_xlfn.NUMBERVALUE(Table_Query_from_MF_DSNP62[[#This Row],[CL_GL_ACCT_TO19]]))</f>
        <v>1</v>
      </c>
      <c r="IZ6" s="33" t="b">
        <f>AND($A$2&gt;=_xlfn.NUMBERVALUE(Table_Query_from_MF_DSNP62[[#This Row],[CL_GL_ACCT_FR20]]),$A$2&lt;=_xlfn.NUMBERVALUE(Table_Query_from_MF_DSNP62[[#This Row],[CL_GL_ACCT_TO20]]))</f>
        <v>1</v>
      </c>
      <c r="JA6" s="33" t="b">
        <f>AND($A$2&gt;=_xlfn.NUMBERVALUE(Table_Query_from_MF_DSNP62[[#This Row],[CL_GL_ACCT_FR21]]),$A$2&lt;=_xlfn.NUMBERVALUE(Table_Query_from_MF_DSNP62[[#This Row],[CL_GL_ACCT_TO21]]))</f>
        <v>1</v>
      </c>
      <c r="JB6" s="33" t="b">
        <f>AND($A$2&gt;=_xlfn.NUMBERVALUE(Table_Query_from_MF_DSNP62[[#This Row],[CL_GL_ACCT_FR22]]),$A$2&lt;=_xlfn.NUMBERVALUE(Table_Query_from_MF_DSNP62[[#This Row],[CL_GL_ACCT_TO22]]))</f>
        <v>1</v>
      </c>
      <c r="JC6" s="33" t="b">
        <f>AND($A$2&gt;=_xlfn.NUMBERVALUE(Table_Query_from_MF_DSNP62[[#This Row],[CL_GL_ACCT_FR23]]),$A$2&lt;=_xlfn.NUMBERVALUE(Table_Query_from_MF_DSNP62[[#This Row],[CL_GL_ACCT_TO23]]))</f>
        <v>1</v>
      </c>
      <c r="JD6" s="33" t="b">
        <f>AND($A$2&gt;=_xlfn.NUMBERVALUE(Table_Query_from_MF_DSNP62[[#This Row],[CL_GL_ACCT_FR24]]),$A$2&lt;=_xlfn.NUMBERVALUE(Table_Query_from_MF_DSNP62[[#This Row],[CL_GL_ACCT_TO24]]))</f>
        <v>1</v>
      </c>
      <c r="JE6" s="33" t="b">
        <f>AND($A$2&gt;=_xlfn.NUMBERVALUE(Table_Query_from_MF_DSNP62[[#This Row],[CL_GL_ACCT_FR25]]),$A$2&lt;=_xlfn.NUMBERVALUE(Table_Query_from_MF_DSNP62[[#This Row],[CL_GL_ACCT_TO25]]))</f>
        <v>1</v>
      </c>
      <c r="JF6" s="33" t="b">
        <f>OR(Table_Query_from_MF_DSNP62[[#This Row],[PairA]:[PairO]])</f>
        <v>1</v>
      </c>
      <c r="JG6" s="33">
        <f>_xlfn.IFNA(MATCH(TRUE,Table_Query_from_MF_DSNP62[[#This Row],[PairA]:[PairO]],0),"none")</f>
        <v>3</v>
      </c>
      <c r="JH6" s="33" t="b">
        <f>AND($B$2&gt;=_xlfn.NUMBERVALUE(Table_Query_from_MF_DSNP62[[#This Row],[CL_CMP_OBJ_FR1]]),$B$2&lt;=_xlfn.NUMBERVALUE(Table_Query_from_MF_DSNP62[[#This Row],[CL_CMP_OBJ_TO1]]))</f>
        <v>0</v>
      </c>
      <c r="JI6" s="33" t="b">
        <f>AND($B$2&gt;=_xlfn.NUMBERVALUE(Table_Query_from_MF_DSNP62[[#This Row],[CL_CMP_OBJ_FR2]]),$B$2&lt;=_xlfn.NUMBERVALUE(Table_Query_from_MF_DSNP62[[#This Row],[CL_CMP_OBJ_TO2]]))</f>
        <v>0</v>
      </c>
      <c r="JJ6" s="33" t="b">
        <f>AND($B$2&gt;=_xlfn.NUMBERVALUE(Table_Query_from_MF_DSNP62[[#This Row],[CL_CMP_OBJ_FR3]]),$B$2&lt;=_xlfn.NUMBERVALUE(Table_Query_from_MF_DSNP62[[#This Row],[CL_CMP_OBJ_TO3]]))</f>
        <v>1</v>
      </c>
      <c r="JK6" s="33" t="b">
        <f>AND($B$2&gt;=_xlfn.NUMBERVALUE(Table_Query_from_MF_DSNP62[[#This Row],[CL_CMP_OBJ_FR4]]),$B$2&lt;=_xlfn.NUMBERVALUE(Table_Query_from_MF_DSNP62[[#This Row],[CL_CMP_OBJ_TO4]]))</f>
        <v>1</v>
      </c>
      <c r="JL6" s="33" t="b">
        <f>AND($B$2&gt;=_xlfn.NUMBERVALUE(Table_Query_from_MF_DSNP62[[#This Row],[CL_CMP_OBJ_FR5]]),$B$2&lt;=_xlfn.NUMBERVALUE(Table_Query_from_MF_DSNP62[[#This Row],[CL_CMP_OBJ_TO5]]))</f>
        <v>1</v>
      </c>
      <c r="JM6" s="33" t="b">
        <f>AND($B$2&gt;=_xlfn.NUMBERVALUE(Table_Query_from_MF_DSNP62[[#This Row],[CL_CMP_OBJ_FR6]]),$B$2&lt;=_xlfn.NUMBERVALUE(Table_Query_from_MF_DSNP62[[#This Row],[CL_CMP_OBJ_TO6]]))</f>
        <v>1</v>
      </c>
      <c r="JN6" s="33" t="b">
        <f>AND($B$2&gt;=_xlfn.NUMBERVALUE(Table_Query_from_MF_DSNP62[[#This Row],[CL_CMP_OBJ_FR7]]),$B$2&lt;=_xlfn.NUMBERVALUE(Table_Query_from_MF_DSNP62[[#This Row],[CL_CMP_OBJ_TO7]]))</f>
        <v>1</v>
      </c>
      <c r="JO6" s="33" t="b">
        <f>AND($B$2&gt;=_xlfn.NUMBERVALUE(Table_Query_from_MF_DSNP62[[#This Row],[CL_CMP_OBJ_FR8]]),$B$2&lt;=_xlfn.NUMBERVALUE(Table_Query_from_MF_DSNP62[[#This Row],[CL_CMP_OBJ_TO8]]))</f>
        <v>1</v>
      </c>
      <c r="JP6" s="33" t="b">
        <f>AND($B$2&gt;=_xlfn.NUMBERVALUE(Table_Query_from_MF_DSNP62[[#This Row],[CL_CMP_OBJ_FR9]]),$B$2&lt;=_xlfn.NUMBERVALUE(Table_Query_from_MF_DSNP62[[#This Row],[CL_CMP_OBJ_TO9]]))</f>
        <v>1</v>
      </c>
      <c r="JQ6" s="33" t="b">
        <f>AND($B$2&gt;=_xlfn.NUMBERVALUE(Table_Query_from_MF_DSNP62[[#This Row],[CL_CMP_OBJ_FR10]]),$B$2&lt;=_xlfn.NUMBERVALUE(Table_Query_from_MF_DSNP62[[#This Row],[CL_CMP_OBJ_TO10]]))</f>
        <v>1</v>
      </c>
      <c r="JR6" s="33" t="b">
        <f>AND($B$2&gt;=_xlfn.NUMBERVALUE(Table_Query_from_MF_DSNP62[[#This Row],[CL_CMP_OBJ_FR11]]),$B$2&lt;=_xlfn.NUMBERVALUE(Table_Query_from_MF_DSNP62[[#This Row],[CL_CMP_OBJ_TO11]]))</f>
        <v>1</v>
      </c>
      <c r="JS6" s="33" t="b">
        <f>AND($B$2&gt;=_xlfn.NUMBERVALUE(Table_Query_from_MF_DSNP62[[#This Row],[CL_CMP_OBJ_FR12]]),$B$2&lt;=_xlfn.NUMBERVALUE(Table_Query_from_MF_DSNP62[[#This Row],[CL_CMP_OBJ_TO12]]))</f>
        <v>1</v>
      </c>
      <c r="JT6" s="33" t="b">
        <f>AND($B$2&gt;=_xlfn.NUMBERVALUE(Table_Query_from_MF_DSNP62[[#This Row],[CL_CMP_OBJ_FR13]]),$B$2&lt;=_xlfn.NUMBERVALUE(Table_Query_from_MF_DSNP62[[#This Row],[CL_CMP_OBJ_TO13]]))</f>
        <v>1</v>
      </c>
      <c r="JU6" s="33" t="b">
        <f>AND($B$2&gt;=_xlfn.NUMBERVALUE(Table_Query_from_MF_DSNP62[[#This Row],[CL_CMP_OBJ_FR14]]),$B$2&lt;=_xlfn.NUMBERVALUE(Table_Query_from_MF_DSNP62[[#This Row],[CL_CMP_OBJ_TO14]]))</f>
        <v>1</v>
      </c>
      <c r="JV6" s="33" t="b">
        <f>AND($B$2&gt;=_xlfn.NUMBERVALUE(Table_Query_from_MF_DSNP62[[#This Row],[CL_CMP_OBJ_FR15]]),$B$2&lt;=_xlfn.NUMBERVALUE(Table_Query_from_MF_DSNP62[[#This Row],[CL_CMP_OBJ_TO15]]))</f>
        <v>1</v>
      </c>
    </row>
    <row r="7" spans="1:283" x14ac:dyDescent="0.25">
      <c r="A7" t="b">
        <f>OR(,Table_Query_from_MF_DSNP62[[#This Row],[Desired GL included as "hard-coded" GL?]],Table_Query_from_MF_DSNP62[[#This Row],[Desired GL included as "Open GL"?]])</f>
        <v>1</v>
      </c>
      <c r="B7" t="b">
        <f>Table_Query_from_MF_DSNP62[[#This Row],[Desired CObj included as "Open CObj"?]]</f>
        <v>1</v>
      </c>
      <c r="C7" t="s">
        <v>2704</v>
      </c>
      <c r="D7" t="s">
        <v>2705</v>
      </c>
      <c r="E7" t="s">
        <v>15</v>
      </c>
      <c r="F7" s="24" t="s">
        <v>9</v>
      </c>
      <c r="G7" t="s">
        <v>43</v>
      </c>
      <c r="H7" s="24" t="s">
        <v>422</v>
      </c>
      <c r="I7" t="s">
        <v>421</v>
      </c>
      <c r="J7" s="24" t="s">
        <v>444</v>
      </c>
      <c r="K7" t="s">
        <v>444</v>
      </c>
      <c r="L7" s="24" t="s">
        <v>444</v>
      </c>
      <c r="M7" t="s">
        <v>444</v>
      </c>
      <c r="N7" t="s">
        <v>444</v>
      </c>
      <c r="O7" t="s">
        <v>444</v>
      </c>
      <c r="P7" t="s">
        <v>444</v>
      </c>
      <c r="Q7" t="s">
        <v>15</v>
      </c>
      <c r="R7" t="s">
        <v>444</v>
      </c>
      <c r="S7" t="s">
        <v>442</v>
      </c>
      <c r="T7" t="s">
        <v>447</v>
      </c>
      <c r="U7" t="s">
        <v>444</v>
      </c>
      <c r="V7" t="s">
        <v>444</v>
      </c>
      <c r="W7" t="s">
        <v>447</v>
      </c>
      <c r="X7" t="s">
        <v>444</v>
      </c>
      <c r="Y7" t="s">
        <v>444</v>
      </c>
      <c r="Z7" t="s">
        <v>442</v>
      </c>
      <c r="AA7" t="s">
        <v>444</v>
      </c>
      <c r="AB7" t="s">
        <v>444</v>
      </c>
      <c r="AC7" t="s">
        <v>15</v>
      </c>
      <c r="AD7" t="s">
        <v>444</v>
      </c>
      <c r="AE7" t="s">
        <v>444</v>
      </c>
      <c r="AF7" t="s">
        <v>444</v>
      </c>
      <c r="AG7" t="s">
        <v>442</v>
      </c>
      <c r="AH7" t="s">
        <v>447</v>
      </c>
      <c r="AI7" t="s">
        <v>447</v>
      </c>
      <c r="AJ7" t="s">
        <v>442</v>
      </c>
      <c r="AK7" t="s">
        <v>444</v>
      </c>
      <c r="AL7" t="s">
        <v>444</v>
      </c>
      <c r="AM7" t="s">
        <v>444</v>
      </c>
      <c r="AN7" t="s">
        <v>444</v>
      </c>
      <c r="AO7" t="s">
        <v>444</v>
      </c>
      <c r="AP7" t="s">
        <v>442</v>
      </c>
      <c r="AQ7" t="s">
        <v>282</v>
      </c>
      <c r="AR7" t="s">
        <v>528</v>
      </c>
      <c r="AS7" t="s">
        <v>162</v>
      </c>
      <c r="AT7" t="s">
        <v>444</v>
      </c>
      <c r="AU7" t="s">
        <v>444</v>
      </c>
      <c r="AV7" t="s">
        <v>442</v>
      </c>
      <c r="AW7" t="s">
        <v>444</v>
      </c>
      <c r="AX7" t="s">
        <v>444</v>
      </c>
      <c r="AY7" t="s">
        <v>444</v>
      </c>
      <c r="AZ7" t="s">
        <v>444</v>
      </c>
      <c r="BA7" t="s">
        <v>444</v>
      </c>
      <c r="BB7" t="s">
        <v>444</v>
      </c>
      <c r="BC7" t="s">
        <v>444</v>
      </c>
      <c r="BD7" t="s">
        <v>1359</v>
      </c>
      <c r="BE7" t="s">
        <v>444</v>
      </c>
      <c r="BF7" t="s">
        <v>1360</v>
      </c>
      <c r="BG7" t="s">
        <v>444</v>
      </c>
      <c r="BH7" t="s">
        <v>444</v>
      </c>
      <c r="BI7" t="s">
        <v>444</v>
      </c>
      <c r="BJ7" t="s">
        <v>444</v>
      </c>
      <c r="BK7" t="s">
        <v>444</v>
      </c>
      <c r="BL7" t="s">
        <v>444</v>
      </c>
      <c r="BM7" t="s">
        <v>444</v>
      </c>
      <c r="BN7" t="s">
        <v>444</v>
      </c>
      <c r="BO7" t="s">
        <v>444</v>
      </c>
      <c r="BP7" t="s">
        <v>444</v>
      </c>
      <c r="BQ7" t="s">
        <v>740</v>
      </c>
      <c r="BR7" t="s">
        <v>1487</v>
      </c>
      <c r="BS7" t="s">
        <v>444</v>
      </c>
      <c r="BT7" t="s">
        <v>1360</v>
      </c>
      <c r="BU7" t="s">
        <v>188</v>
      </c>
      <c r="BV7" t="s">
        <v>444</v>
      </c>
      <c r="BW7" t="s">
        <v>740</v>
      </c>
      <c r="BX7" t="s">
        <v>1487</v>
      </c>
      <c r="BY7" t="s">
        <v>444</v>
      </c>
      <c r="BZ7" t="s">
        <v>1360</v>
      </c>
      <c r="CA7" t="s">
        <v>188</v>
      </c>
      <c r="CB7" t="s">
        <v>444</v>
      </c>
      <c r="CC7" t="s">
        <v>740</v>
      </c>
      <c r="CD7" t="s">
        <v>1487</v>
      </c>
      <c r="CE7" t="s">
        <v>444</v>
      </c>
      <c r="CF7" t="s">
        <v>1360</v>
      </c>
      <c r="CG7" t="s">
        <v>908</v>
      </c>
      <c r="CH7" t="s">
        <v>444</v>
      </c>
      <c r="CI7" t="s">
        <v>740</v>
      </c>
      <c r="CJ7" t="s">
        <v>1487</v>
      </c>
      <c r="CK7" t="s">
        <v>444</v>
      </c>
      <c r="CL7" t="s">
        <v>1360</v>
      </c>
      <c r="CM7" t="s">
        <v>188</v>
      </c>
      <c r="CN7" t="s">
        <v>444</v>
      </c>
      <c r="CO7" t="s">
        <v>740</v>
      </c>
      <c r="CP7" t="s">
        <v>1487</v>
      </c>
      <c r="CQ7" t="s">
        <v>444</v>
      </c>
      <c r="CR7" t="s">
        <v>1360</v>
      </c>
      <c r="CS7" t="s">
        <v>188</v>
      </c>
      <c r="CT7" t="s">
        <v>444</v>
      </c>
      <c r="CU7" t="s">
        <v>282</v>
      </c>
      <c r="CV7" t="s">
        <v>2982</v>
      </c>
      <c r="CW7" t="s">
        <v>2736</v>
      </c>
      <c r="CX7" t="s">
        <v>3000</v>
      </c>
      <c r="CY7" t="s">
        <v>1488</v>
      </c>
      <c r="CZ7" t="s">
        <v>1489</v>
      </c>
      <c r="DA7" t="s">
        <v>1490</v>
      </c>
      <c r="DB7" t="s">
        <v>1491</v>
      </c>
      <c r="DC7" t="s">
        <v>444</v>
      </c>
      <c r="DD7" t="s">
        <v>444</v>
      </c>
      <c r="DE7" t="s">
        <v>444</v>
      </c>
      <c r="DF7" t="s">
        <v>444</v>
      </c>
      <c r="DG7" t="s">
        <v>444</v>
      </c>
      <c r="DH7" t="s">
        <v>444</v>
      </c>
      <c r="DI7" t="s">
        <v>282</v>
      </c>
      <c r="DJ7" t="s">
        <v>1440</v>
      </c>
      <c r="DK7" t="s">
        <v>444</v>
      </c>
      <c r="DL7" t="s">
        <v>444</v>
      </c>
      <c r="DM7" t="s">
        <v>444</v>
      </c>
      <c r="DN7" t="s">
        <v>444</v>
      </c>
      <c r="DO7" t="s">
        <v>444</v>
      </c>
      <c r="DP7" t="s">
        <v>444</v>
      </c>
      <c r="DQ7" t="s">
        <v>444</v>
      </c>
      <c r="DR7" t="s">
        <v>444</v>
      </c>
      <c r="DS7" t="s">
        <v>444</v>
      </c>
      <c r="DT7" s="24" t="s">
        <v>444</v>
      </c>
      <c r="DU7" s="24" t="s">
        <v>444</v>
      </c>
      <c r="DV7" t="s">
        <v>444</v>
      </c>
      <c r="DW7" t="s">
        <v>444</v>
      </c>
      <c r="DX7" s="24" t="s">
        <v>444</v>
      </c>
      <c r="DY7" s="24" t="s">
        <v>444</v>
      </c>
      <c r="DZ7" t="s">
        <v>444</v>
      </c>
      <c r="EA7" t="s">
        <v>444</v>
      </c>
      <c r="EB7" s="24" t="s">
        <v>444</v>
      </c>
      <c r="EC7" s="24" t="s">
        <v>444</v>
      </c>
      <c r="ED7" t="s">
        <v>444</v>
      </c>
      <c r="EE7" t="s">
        <v>444</v>
      </c>
      <c r="EF7" s="24" t="s">
        <v>444</v>
      </c>
      <c r="EG7" s="24" t="s">
        <v>444</v>
      </c>
      <c r="EH7" t="s">
        <v>444</v>
      </c>
      <c r="EI7" t="s">
        <v>444</v>
      </c>
      <c r="EJ7" s="24" t="s">
        <v>444</v>
      </c>
      <c r="EK7" s="24" t="s">
        <v>444</v>
      </c>
      <c r="EL7" t="s">
        <v>444</v>
      </c>
      <c r="EM7" t="s">
        <v>444</v>
      </c>
      <c r="EN7" s="24" t="s">
        <v>444</v>
      </c>
      <c r="EO7" s="24" t="s">
        <v>444</v>
      </c>
      <c r="EP7" t="s">
        <v>444</v>
      </c>
      <c r="EQ7" t="s">
        <v>444</v>
      </c>
      <c r="ER7" s="24" t="s">
        <v>444</v>
      </c>
      <c r="ES7" s="24" t="s">
        <v>444</v>
      </c>
      <c r="ET7" t="s">
        <v>444</v>
      </c>
      <c r="EU7" t="s">
        <v>444</v>
      </c>
      <c r="EV7" s="24" t="s">
        <v>444</v>
      </c>
      <c r="EW7" s="24" t="s">
        <v>444</v>
      </c>
      <c r="EX7" t="s">
        <v>444</v>
      </c>
      <c r="EY7" t="s">
        <v>444</v>
      </c>
      <c r="EZ7" s="24" t="s">
        <v>444</v>
      </c>
      <c r="FA7" s="24" t="s">
        <v>444</v>
      </c>
      <c r="FB7" t="s">
        <v>444</v>
      </c>
      <c r="FC7" t="s">
        <v>444</v>
      </c>
      <c r="FD7" s="24" t="s">
        <v>444</v>
      </c>
      <c r="FE7" s="24" t="s">
        <v>444</v>
      </c>
      <c r="FF7" t="s">
        <v>444</v>
      </c>
      <c r="FG7" t="s">
        <v>444</v>
      </c>
      <c r="FH7" s="24" t="s">
        <v>444</v>
      </c>
      <c r="FI7" s="24" t="s">
        <v>444</v>
      </c>
      <c r="FJ7" t="s">
        <v>444</v>
      </c>
      <c r="FK7" t="s">
        <v>444</v>
      </c>
      <c r="FL7" s="24" t="s">
        <v>444</v>
      </c>
      <c r="FM7" s="24" t="s">
        <v>444</v>
      </c>
      <c r="FN7" t="s">
        <v>444</v>
      </c>
      <c r="FO7" t="s">
        <v>444</v>
      </c>
      <c r="FP7" s="24" t="s">
        <v>444</v>
      </c>
      <c r="FQ7" s="24" t="s">
        <v>444</v>
      </c>
      <c r="FR7" t="s">
        <v>444</v>
      </c>
      <c r="FS7" t="s">
        <v>444</v>
      </c>
      <c r="FT7" s="24" t="s">
        <v>444</v>
      </c>
      <c r="FU7" s="24" t="s">
        <v>444</v>
      </c>
      <c r="FV7" t="s">
        <v>444</v>
      </c>
      <c r="FW7" t="s">
        <v>444</v>
      </c>
      <c r="FX7" s="24" t="s">
        <v>444</v>
      </c>
      <c r="FY7" s="24" t="s">
        <v>444</v>
      </c>
      <c r="FZ7" t="s">
        <v>444</v>
      </c>
      <c r="GA7" t="s">
        <v>444</v>
      </c>
      <c r="GB7" s="24" t="s">
        <v>444</v>
      </c>
      <c r="GC7" s="24" t="s">
        <v>444</v>
      </c>
      <c r="GD7" t="s">
        <v>444</v>
      </c>
      <c r="GE7" t="s">
        <v>444</v>
      </c>
      <c r="GF7" s="24" t="s">
        <v>444</v>
      </c>
      <c r="GG7" s="24" t="s">
        <v>444</v>
      </c>
      <c r="GH7" t="s">
        <v>15</v>
      </c>
      <c r="GI7" s="24" t="s">
        <v>538</v>
      </c>
      <c r="GJ7" s="24" t="s">
        <v>538</v>
      </c>
      <c r="GK7" t="s">
        <v>444</v>
      </c>
      <c r="GL7" t="s">
        <v>444</v>
      </c>
      <c r="GM7" s="24" t="s">
        <v>444</v>
      </c>
      <c r="GN7" s="24" t="s">
        <v>444</v>
      </c>
      <c r="GO7" t="s">
        <v>444</v>
      </c>
      <c r="GP7" t="s">
        <v>444</v>
      </c>
      <c r="GQ7" s="24" t="s">
        <v>444</v>
      </c>
      <c r="GR7" s="24" t="s">
        <v>444</v>
      </c>
      <c r="GS7" t="s">
        <v>444</v>
      </c>
      <c r="GT7" t="s">
        <v>444</v>
      </c>
      <c r="GU7" s="24" t="s">
        <v>444</v>
      </c>
      <c r="GV7" s="24" t="s">
        <v>444</v>
      </c>
      <c r="GW7" t="s">
        <v>444</v>
      </c>
      <c r="GX7" t="s">
        <v>444</v>
      </c>
      <c r="GY7" s="24" t="s">
        <v>444</v>
      </c>
      <c r="GZ7" s="24" t="s">
        <v>444</v>
      </c>
      <c r="HA7" t="s">
        <v>444</v>
      </c>
      <c r="HB7" t="s">
        <v>444</v>
      </c>
      <c r="HC7" s="24" t="s">
        <v>444</v>
      </c>
      <c r="HD7" s="24" t="s">
        <v>444</v>
      </c>
      <c r="HE7" t="s">
        <v>444</v>
      </c>
      <c r="HF7" t="s">
        <v>444</v>
      </c>
      <c r="HG7" s="24" t="s">
        <v>444</v>
      </c>
      <c r="HH7" s="24" t="s">
        <v>444</v>
      </c>
      <c r="HI7" t="s">
        <v>444</v>
      </c>
      <c r="HJ7" t="s">
        <v>444</v>
      </c>
      <c r="HK7" s="24" t="s">
        <v>444</v>
      </c>
      <c r="HL7" s="24" t="s">
        <v>444</v>
      </c>
      <c r="HM7" t="s">
        <v>444</v>
      </c>
      <c r="HN7" t="s">
        <v>444</v>
      </c>
      <c r="HO7" s="24" t="s">
        <v>444</v>
      </c>
      <c r="HP7" s="24" t="s">
        <v>444</v>
      </c>
      <c r="HQ7" t="s">
        <v>444</v>
      </c>
      <c r="HR7" t="s">
        <v>444</v>
      </c>
      <c r="HS7" s="24" t="s">
        <v>444</v>
      </c>
      <c r="HT7" s="24" t="s">
        <v>444</v>
      </c>
      <c r="HU7" t="s">
        <v>444</v>
      </c>
      <c r="HV7" t="s">
        <v>444</v>
      </c>
      <c r="HW7" s="24" t="s">
        <v>444</v>
      </c>
      <c r="HX7" s="24" t="s">
        <v>444</v>
      </c>
      <c r="HY7" t="s">
        <v>444</v>
      </c>
      <c r="HZ7" t="s">
        <v>444</v>
      </c>
      <c r="IA7" t="s">
        <v>2982</v>
      </c>
      <c r="IB7" t="s">
        <v>2736</v>
      </c>
      <c r="IC7" t="s">
        <v>2737</v>
      </c>
      <c r="ID7" s="33" t="b" cm="1">
        <f t="array" ref="ID7">_xlfn.IFNA(MATCH($A$2,_xlfn.NUMBERVALUE(Table_Query_from_MF_DSNP62[[#This Row],[CL_GLACCT_DR1]:[CL_GLACCT_CR4]]),0),0)&gt;=1</f>
        <v>1</v>
      </c>
      <c r="IE7" s="33" t="b">
        <f>OR(Table_Query_from_MF_DSNP62[[#This Row],[Pair1]:[Pair25]])</f>
        <v>1</v>
      </c>
      <c r="IF7" s="33">
        <f>_xlfn.IFNA(MATCH(TRUE,Table_Query_from_MF_DSNP62[[#This Row],[Pair1]:[Pair25]],0),"none")</f>
        <v>1</v>
      </c>
      <c r="IG7" s="33" t="b">
        <f>AND($A$2&gt;=_xlfn.NUMBERVALUE(Table_Query_from_MF_DSNP62[[#This Row],[CL_GL_ACCT_FR1]]),$A$2&lt;=_xlfn.NUMBERVALUE(Table_Query_from_MF_DSNP62[[#This Row],[CL_GL_ACCT_TO1]]))</f>
        <v>1</v>
      </c>
      <c r="IH7" s="33" t="b">
        <f>AND($A$2&gt;=_xlfn.NUMBERVALUE(Table_Query_from_MF_DSNP62[[#This Row],[CL_GL_ACCT_FR2]]),$A$2&lt;=_xlfn.NUMBERVALUE(Table_Query_from_MF_DSNP62[[#This Row],[CL_GL_ACCT_TO2]]))</f>
        <v>1</v>
      </c>
      <c r="II7" s="33" t="b">
        <f>AND($A$2&gt;=_xlfn.NUMBERVALUE(Table_Query_from_MF_DSNP62[[#This Row],[CL_GL_ACCT_FR3]]),$A$2&lt;=_xlfn.NUMBERVALUE(Table_Query_from_MF_DSNP62[[#This Row],[CL_GL_ACCT_TO3]]))</f>
        <v>1</v>
      </c>
      <c r="IJ7" s="33" t="b">
        <f>AND($A$2&gt;=_xlfn.NUMBERVALUE(Table_Query_from_MF_DSNP62[[#This Row],[CL_GL_ACCT_FR4]]),$A$2&lt;=_xlfn.NUMBERVALUE(Table_Query_from_MF_DSNP62[[#This Row],[CL_GL_ACCT_TO4]]))</f>
        <v>1</v>
      </c>
      <c r="IK7" s="33" t="b">
        <f>AND($A$2&gt;=_xlfn.NUMBERVALUE(Table_Query_from_MF_DSNP62[[#This Row],[CL_GL_ACCT_FR5]]),$A$2&lt;=_xlfn.NUMBERVALUE(Table_Query_from_MF_DSNP62[[#This Row],[CL_GL_ACCT_TO5]]))</f>
        <v>1</v>
      </c>
      <c r="IL7" s="33" t="b">
        <f>AND($A$2&gt;=_xlfn.NUMBERVALUE(Table_Query_from_MF_DSNP62[[#This Row],[CL_GL_ACCT_FR6]]),$A$2&lt;=_xlfn.NUMBERVALUE(Table_Query_from_MF_DSNP62[[#This Row],[CL_GL_ACCT_TO6]]))</f>
        <v>1</v>
      </c>
      <c r="IM7" s="33" t="b">
        <f>AND($A$2&gt;=_xlfn.NUMBERVALUE(Table_Query_from_MF_DSNP62[[#This Row],[CL_GL_ACCT_FR7]]),$A$2&lt;=_xlfn.NUMBERVALUE(Table_Query_from_MF_DSNP62[[#This Row],[CL_GL_ACCT_TO7]]))</f>
        <v>1</v>
      </c>
      <c r="IN7" s="33" t="b">
        <f>AND($A$2&gt;=_xlfn.NUMBERVALUE(Table_Query_from_MF_DSNP62[[#This Row],[CL_GL_ACCT_FR8]]),$A$2&lt;=_xlfn.NUMBERVALUE(Table_Query_from_MF_DSNP62[[#This Row],[CL_GL_ACCT_TO8]]))</f>
        <v>1</v>
      </c>
      <c r="IO7" s="33" t="b">
        <f>AND($A$2&gt;=_xlfn.NUMBERVALUE(Table_Query_from_MF_DSNP62[[#This Row],[CL_GL_ACCT_FR9]]),$A$2&lt;=_xlfn.NUMBERVALUE(Table_Query_from_MF_DSNP62[[#This Row],[CL_GL_ACCT_TO9]]))</f>
        <v>1</v>
      </c>
      <c r="IP7" s="33" t="b">
        <f>AND($A$2&gt;=_xlfn.NUMBERVALUE(Table_Query_from_MF_DSNP62[[#This Row],[CL_GL_ACCT_FR10]]),$A$2&lt;=_xlfn.NUMBERVALUE(Table_Query_from_MF_DSNP62[[#This Row],[CL_GL_ACCT_TO10]]))</f>
        <v>1</v>
      </c>
      <c r="IQ7" s="33" t="b">
        <f>AND($A$2&gt;=_xlfn.NUMBERVALUE(Table_Query_from_MF_DSNP62[[#This Row],[CL_GL_ACCT_FR11]]),$A$2&lt;=_xlfn.NUMBERVALUE(Table_Query_from_MF_DSNP62[[#This Row],[CL_GL_ACCT_TO11]]))</f>
        <v>1</v>
      </c>
      <c r="IR7" s="33" t="b">
        <f>AND($A$2&gt;=_xlfn.NUMBERVALUE(Table_Query_from_MF_DSNP62[[#This Row],[CL_GL_ACCT_FR12]]),$A$2&lt;=_xlfn.NUMBERVALUE(Table_Query_from_MF_DSNP62[[#This Row],[CL_GL_ACCT_TO12]]))</f>
        <v>1</v>
      </c>
      <c r="IS7" s="33" t="b">
        <f>AND($A$2&gt;=_xlfn.NUMBERVALUE(Table_Query_from_MF_DSNP62[[#This Row],[CL_GL_ACCT_FR13]]),$A$2&lt;=_xlfn.NUMBERVALUE(Table_Query_from_MF_DSNP62[[#This Row],[CL_GL_ACCT_TO13]]))</f>
        <v>1</v>
      </c>
      <c r="IT7" s="33" t="b">
        <f>AND($A$2&gt;=_xlfn.NUMBERVALUE(Table_Query_from_MF_DSNP62[[#This Row],[CL_GL_ACCT_FR14]]),$A$2&lt;=_xlfn.NUMBERVALUE(Table_Query_from_MF_DSNP62[[#This Row],[CL_GL_ACCT_TO14]]))</f>
        <v>1</v>
      </c>
      <c r="IU7" s="33" t="b">
        <f>AND($A$2&gt;=_xlfn.NUMBERVALUE(Table_Query_from_MF_DSNP62[[#This Row],[CL_GL_ACCT_FR15]]),$A$2&lt;=_xlfn.NUMBERVALUE(Table_Query_from_MF_DSNP62[[#This Row],[CL_GL_ACCT_TO15]]))</f>
        <v>1</v>
      </c>
      <c r="IV7" s="33" t="b">
        <f>AND($A$2&gt;=_xlfn.NUMBERVALUE(Table_Query_from_MF_DSNP62[[#This Row],[CL_GL_ACCT_FR16]]),$A$2&lt;=_xlfn.NUMBERVALUE(Table_Query_from_MF_DSNP62[[#This Row],[CL_GL_ACCT_TO16]]))</f>
        <v>1</v>
      </c>
      <c r="IW7" s="33" t="b">
        <f>AND($A$2&gt;=_xlfn.NUMBERVALUE(Table_Query_from_MF_DSNP62[[#This Row],[CL_GL_ACCT_FR17]]),$A$2&lt;=_xlfn.NUMBERVALUE(Table_Query_from_MF_DSNP62[[#This Row],[CL_GL_ACCT_TO17]]))</f>
        <v>1</v>
      </c>
      <c r="IX7" s="33" t="b">
        <f>AND($A$2&gt;=_xlfn.NUMBERVALUE(Table_Query_from_MF_DSNP62[[#This Row],[CL_GL_ACCT_FR18]]),$A$2&lt;=_xlfn.NUMBERVALUE(Table_Query_from_MF_DSNP62[[#This Row],[CL_GL_ACCT_TO18]]))</f>
        <v>1</v>
      </c>
      <c r="IY7" s="33" t="b">
        <f>AND($A$2&gt;=_xlfn.NUMBERVALUE(Table_Query_from_MF_DSNP62[[#This Row],[CL_GL_ACCT_FR19]]),$A$2&lt;=_xlfn.NUMBERVALUE(Table_Query_from_MF_DSNP62[[#This Row],[CL_GL_ACCT_TO19]]))</f>
        <v>1</v>
      </c>
      <c r="IZ7" s="33" t="b">
        <f>AND($A$2&gt;=_xlfn.NUMBERVALUE(Table_Query_from_MF_DSNP62[[#This Row],[CL_GL_ACCT_FR20]]),$A$2&lt;=_xlfn.NUMBERVALUE(Table_Query_from_MF_DSNP62[[#This Row],[CL_GL_ACCT_TO20]]))</f>
        <v>1</v>
      </c>
      <c r="JA7" s="33" t="b">
        <f>AND($A$2&gt;=_xlfn.NUMBERVALUE(Table_Query_from_MF_DSNP62[[#This Row],[CL_GL_ACCT_FR21]]),$A$2&lt;=_xlfn.NUMBERVALUE(Table_Query_from_MF_DSNP62[[#This Row],[CL_GL_ACCT_TO21]]))</f>
        <v>1</v>
      </c>
      <c r="JB7" s="33" t="b">
        <f>AND($A$2&gt;=_xlfn.NUMBERVALUE(Table_Query_from_MF_DSNP62[[#This Row],[CL_GL_ACCT_FR22]]),$A$2&lt;=_xlfn.NUMBERVALUE(Table_Query_from_MF_DSNP62[[#This Row],[CL_GL_ACCT_TO22]]))</f>
        <v>1</v>
      </c>
      <c r="JC7" s="33" t="b">
        <f>AND($A$2&gt;=_xlfn.NUMBERVALUE(Table_Query_from_MF_DSNP62[[#This Row],[CL_GL_ACCT_FR23]]),$A$2&lt;=_xlfn.NUMBERVALUE(Table_Query_from_MF_DSNP62[[#This Row],[CL_GL_ACCT_TO23]]))</f>
        <v>1</v>
      </c>
      <c r="JD7" s="33" t="b">
        <f>AND($A$2&gt;=_xlfn.NUMBERVALUE(Table_Query_from_MF_DSNP62[[#This Row],[CL_GL_ACCT_FR24]]),$A$2&lt;=_xlfn.NUMBERVALUE(Table_Query_from_MF_DSNP62[[#This Row],[CL_GL_ACCT_TO24]]))</f>
        <v>1</v>
      </c>
      <c r="JE7" s="33" t="b">
        <f>AND($A$2&gt;=_xlfn.NUMBERVALUE(Table_Query_from_MF_DSNP62[[#This Row],[CL_GL_ACCT_FR25]]),$A$2&lt;=_xlfn.NUMBERVALUE(Table_Query_from_MF_DSNP62[[#This Row],[CL_GL_ACCT_TO25]]))</f>
        <v>1</v>
      </c>
      <c r="JF7" s="33" t="b">
        <f>OR(Table_Query_from_MF_DSNP62[[#This Row],[PairA]:[PairO]])</f>
        <v>1</v>
      </c>
      <c r="JG7" s="33">
        <f>_xlfn.IFNA(MATCH(TRUE,Table_Query_from_MF_DSNP62[[#This Row],[PairA]:[PairO]],0),"none")</f>
        <v>2</v>
      </c>
      <c r="JH7" s="33" t="b">
        <f>AND($B$2&gt;=_xlfn.NUMBERVALUE(Table_Query_from_MF_DSNP62[[#This Row],[CL_CMP_OBJ_FR1]]),$B$2&lt;=_xlfn.NUMBERVALUE(Table_Query_from_MF_DSNP62[[#This Row],[CL_CMP_OBJ_TO1]]))</f>
        <v>0</v>
      </c>
      <c r="JI7" s="33" t="b">
        <f>AND($B$2&gt;=_xlfn.NUMBERVALUE(Table_Query_from_MF_DSNP62[[#This Row],[CL_CMP_OBJ_FR2]]),$B$2&lt;=_xlfn.NUMBERVALUE(Table_Query_from_MF_DSNP62[[#This Row],[CL_CMP_OBJ_TO2]]))</f>
        <v>1</v>
      </c>
      <c r="JJ7" s="33" t="b">
        <f>AND($B$2&gt;=_xlfn.NUMBERVALUE(Table_Query_from_MF_DSNP62[[#This Row],[CL_CMP_OBJ_FR3]]),$B$2&lt;=_xlfn.NUMBERVALUE(Table_Query_from_MF_DSNP62[[#This Row],[CL_CMP_OBJ_TO3]]))</f>
        <v>1</v>
      </c>
      <c r="JK7" s="33" t="b">
        <f>AND($B$2&gt;=_xlfn.NUMBERVALUE(Table_Query_from_MF_DSNP62[[#This Row],[CL_CMP_OBJ_FR4]]),$B$2&lt;=_xlfn.NUMBERVALUE(Table_Query_from_MF_DSNP62[[#This Row],[CL_CMP_OBJ_TO4]]))</f>
        <v>1</v>
      </c>
      <c r="JL7" s="33" t="b">
        <f>AND($B$2&gt;=_xlfn.NUMBERVALUE(Table_Query_from_MF_DSNP62[[#This Row],[CL_CMP_OBJ_FR5]]),$B$2&lt;=_xlfn.NUMBERVALUE(Table_Query_from_MF_DSNP62[[#This Row],[CL_CMP_OBJ_TO5]]))</f>
        <v>1</v>
      </c>
      <c r="JM7" s="33" t="b">
        <f>AND($B$2&gt;=_xlfn.NUMBERVALUE(Table_Query_from_MF_DSNP62[[#This Row],[CL_CMP_OBJ_FR6]]),$B$2&lt;=_xlfn.NUMBERVALUE(Table_Query_from_MF_DSNP62[[#This Row],[CL_CMP_OBJ_TO6]]))</f>
        <v>1</v>
      </c>
      <c r="JN7" s="33" t="b">
        <f>AND($B$2&gt;=_xlfn.NUMBERVALUE(Table_Query_from_MF_DSNP62[[#This Row],[CL_CMP_OBJ_FR7]]),$B$2&lt;=_xlfn.NUMBERVALUE(Table_Query_from_MF_DSNP62[[#This Row],[CL_CMP_OBJ_TO7]]))</f>
        <v>1</v>
      </c>
      <c r="JO7" s="33" t="b">
        <f>AND($B$2&gt;=_xlfn.NUMBERVALUE(Table_Query_from_MF_DSNP62[[#This Row],[CL_CMP_OBJ_FR8]]),$B$2&lt;=_xlfn.NUMBERVALUE(Table_Query_from_MF_DSNP62[[#This Row],[CL_CMP_OBJ_TO8]]))</f>
        <v>1</v>
      </c>
      <c r="JP7" s="33" t="b">
        <f>AND($B$2&gt;=_xlfn.NUMBERVALUE(Table_Query_from_MF_DSNP62[[#This Row],[CL_CMP_OBJ_FR9]]),$B$2&lt;=_xlfn.NUMBERVALUE(Table_Query_from_MF_DSNP62[[#This Row],[CL_CMP_OBJ_TO9]]))</f>
        <v>1</v>
      </c>
      <c r="JQ7" s="33" t="b">
        <f>AND($B$2&gt;=_xlfn.NUMBERVALUE(Table_Query_from_MF_DSNP62[[#This Row],[CL_CMP_OBJ_FR10]]),$B$2&lt;=_xlfn.NUMBERVALUE(Table_Query_from_MF_DSNP62[[#This Row],[CL_CMP_OBJ_TO10]]))</f>
        <v>1</v>
      </c>
      <c r="JR7" s="33" t="b">
        <f>AND($B$2&gt;=_xlfn.NUMBERVALUE(Table_Query_from_MF_DSNP62[[#This Row],[CL_CMP_OBJ_FR11]]),$B$2&lt;=_xlfn.NUMBERVALUE(Table_Query_from_MF_DSNP62[[#This Row],[CL_CMP_OBJ_TO11]]))</f>
        <v>1</v>
      </c>
      <c r="JS7" s="33" t="b">
        <f>AND($B$2&gt;=_xlfn.NUMBERVALUE(Table_Query_from_MF_DSNP62[[#This Row],[CL_CMP_OBJ_FR12]]),$B$2&lt;=_xlfn.NUMBERVALUE(Table_Query_from_MF_DSNP62[[#This Row],[CL_CMP_OBJ_TO12]]))</f>
        <v>1</v>
      </c>
      <c r="JT7" s="33" t="b">
        <f>AND($B$2&gt;=_xlfn.NUMBERVALUE(Table_Query_from_MF_DSNP62[[#This Row],[CL_CMP_OBJ_FR13]]),$B$2&lt;=_xlfn.NUMBERVALUE(Table_Query_from_MF_DSNP62[[#This Row],[CL_CMP_OBJ_TO13]]))</f>
        <v>1</v>
      </c>
      <c r="JU7" s="33" t="b">
        <f>AND($B$2&gt;=_xlfn.NUMBERVALUE(Table_Query_from_MF_DSNP62[[#This Row],[CL_CMP_OBJ_FR14]]),$B$2&lt;=_xlfn.NUMBERVALUE(Table_Query_from_MF_DSNP62[[#This Row],[CL_CMP_OBJ_TO14]]))</f>
        <v>1</v>
      </c>
      <c r="JV7" s="33" t="b">
        <f>AND($B$2&gt;=_xlfn.NUMBERVALUE(Table_Query_from_MF_DSNP62[[#This Row],[CL_CMP_OBJ_FR15]]),$B$2&lt;=_xlfn.NUMBERVALUE(Table_Query_from_MF_DSNP62[[#This Row],[CL_CMP_OBJ_TO15]]))</f>
        <v>1</v>
      </c>
    </row>
    <row r="8" spans="1:283" x14ac:dyDescent="0.25">
      <c r="A8" t="b">
        <f>OR(,Table_Query_from_MF_DSNP62[[#This Row],[Desired GL included as "hard-coded" GL?]],Table_Query_from_MF_DSNP62[[#This Row],[Desired GL included as "Open GL"?]])</f>
        <v>1</v>
      </c>
      <c r="B8" t="b">
        <f>Table_Query_from_MF_DSNP62[[#This Row],[Desired CObj included as "Open CObj"?]]</f>
        <v>1</v>
      </c>
      <c r="C8" t="s">
        <v>1026</v>
      </c>
      <c r="D8" t="s">
        <v>2706</v>
      </c>
      <c r="E8" t="s">
        <v>8</v>
      </c>
      <c r="F8" s="24" t="s">
        <v>425</v>
      </c>
      <c r="G8" t="s">
        <v>198</v>
      </c>
      <c r="H8" s="24" t="s">
        <v>444</v>
      </c>
      <c r="I8" t="s">
        <v>444</v>
      </c>
      <c r="J8" s="24" t="s">
        <v>444</v>
      </c>
      <c r="K8" t="s">
        <v>444</v>
      </c>
      <c r="L8" s="24" t="s">
        <v>444</v>
      </c>
      <c r="M8" t="s">
        <v>444</v>
      </c>
      <c r="N8" t="s">
        <v>444</v>
      </c>
      <c r="O8" t="s">
        <v>444</v>
      </c>
      <c r="P8" t="s">
        <v>444</v>
      </c>
      <c r="Q8" t="s">
        <v>15</v>
      </c>
      <c r="R8" t="s">
        <v>444</v>
      </c>
      <c r="S8" t="s">
        <v>442</v>
      </c>
      <c r="T8" t="s">
        <v>447</v>
      </c>
      <c r="U8" t="s">
        <v>444</v>
      </c>
      <c r="V8" t="s">
        <v>444</v>
      </c>
      <c r="W8" t="s">
        <v>447</v>
      </c>
      <c r="X8" t="s">
        <v>444</v>
      </c>
      <c r="Y8" t="s">
        <v>444</v>
      </c>
      <c r="Z8" t="s">
        <v>442</v>
      </c>
      <c r="AA8" t="s">
        <v>442</v>
      </c>
      <c r="AB8" t="s">
        <v>442</v>
      </c>
      <c r="AC8" t="s">
        <v>442</v>
      </c>
      <c r="AD8" t="s">
        <v>442</v>
      </c>
      <c r="AE8" t="s">
        <v>442</v>
      </c>
      <c r="AF8" t="s">
        <v>442</v>
      </c>
      <c r="AG8" t="s">
        <v>442</v>
      </c>
      <c r="AH8" t="s">
        <v>444</v>
      </c>
      <c r="AI8" t="s">
        <v>447</v>
      </c>
      <c r="AJ8" t="s">
        <v>444</v>
      </c>
      <c r="AK8" t="s">
        <v>444</v>
      </c>
      <c r="AL8" t="s">
        <v>444</v>
      </c>
      <c r="AM8" t="s">
        <v>444</v>
      </c>
      <c r="AN8" t="s">
        <v>444</v>
      </c>
      <c r="AO8" t="s">
        <v>444</v>
      </c>
      <c r="AP8" t="s">
        <v>442</v>
      </c>
      <c r="AQ8" t="s">
        <v>528</v>
      </c>
      <c r="AR8" t="s">
        <v>1451</v>
      </c>
      <c r="AS8" t="s">
        <v>162</v>
      </c>
      <c r="AT8" t="s">
        <v>10</v>
      </c>
      <c r="AU8" t="s">
        <v>444</v>
      </c>
      <c r="AV8" t="s">
        <v>442</v>
      </c>
      <c r="AW8" t="s">
        <v>444</v>
      </c>
      <c r="AX8" t="s">
        <v>444</v>
      </c>
      <c r="AY8" t="s">
        <v>444</v>
      </c>
      <c r="AZ8" t="s">
        <v>444</v>
      </c>
      <c r="BA8" t="s">
        <v>444</v>
      </c>
      <c r="BB8" t="s">
        <v>444</v>
      </c>
      <c r="BC8" t="s">
        <v>444</v>
      </c>
      <c r="BD8" t="s">
        <v>1359</v>
      </c>
      <c r="BE8" t="s">
        <v>444</v>
      </c>
      <c r="BF8" t="s">
        <v>1360</v>
      </c>
      <c r="BG8" t="s">
        <v>444</v>
      </c>
      <c r="BH8" t="s">
        <v>444</v>
      </c>
      <c r="BI8" t="s">
        <v>444</v>
      </c>
      <c r="BJ8" t="s">
        <v>444</v>
      </c>
      <c r="BK8" t="s">
        <v>444</v>
      </c>
      <c r="BL8" t="s">
        <v>444</v>
      </c>
      <c r="BM8" t="s">
        <v>444</v>
      </c>
      <c r="BN8" t="s">
        <v>444</v>
      </c>
      <c r="BO8" t="s">
        <v>444</v>
      </c>
      <c r="BP8" t="s">
        <v>444</v>
      </c>
      <c r="BQ8" t="s">
        <v>444</v>
      </c>
      <c r="BR8" t="s">
        <v>444</v>
      </c>
      <c r="BS8" t="s">
        <v>444</v>
      </c>
      <c r="BT8" t="s">
        <v>444</v>
      </c>
      <c r="BU8" t="s">
        <v>444</v>
      </c>
      <c r="BV8" t="s">
        <v>444</v>
      </c>
      <c r="BW8" t="s">
        <v>444</v>
      </c>
      <c r="BX8" t="s">
        <v>444</v>
      </c>
      <c r="BY8" t="s">
        <v>444</v>
      </c>
      <c r="BZ8" t="s">
        <v>444</v>
      </c>
      <c r="CA8" t="s">
        <v>444</v>
      </c>
      <c r="CB8" t="s">
        <v>444</v>
      </c>
      <c r="CC8" t="s">
        <v>444</v>
      </c>
      <c r="CD8" t="s">
        <v>444</v>
      </c>
      <c r="CE8" t="s">
        <v>444</v>
      </c>
      <c r="CF8" t="s">
        <v>444</v>
      </c>
      <c r="CG8" t="s">
        <v>444</v>
      </c>
      <c r="CH8" t="s">
        <v>444</v>
      </c>
      <c r="CI8" t="s">
        <v>444</v>
      </c>
      <c r="CJ8" t="s">
        <v>444</v>
      </c>
      <c r="CK8" t="s">
        <v>444</v>
      </c>
      <c r="CL8" t="s">
        <v>444</v>
      </c>
      <c r="CM8" t="s">
        <v>444</v>
      </c>
      <c r="CN8" t="s">
        <v>444</v>
      </c>
      <c r="CO8" t="s">
        <v>444</v>
      </c>
      <c r="CP8" t="s">
        <v>444</v>
      </c>
      <c r="CQ8" t="s">
        <v>444</v>
      </c>
      <c r="CR8" t="s">
        <v>444</v>
      </c>
      <c r="CS8" t="s">
        <v>444</v>
      </c>
      <c r="CT8" t="s">
        <v>444</v>
      </c>
      <c r="CU8" t="s">
        <v>282</v>
      </c>
      <c r="CV8" t="s">
        <v>2982</v>
      </c>
      <c r="CW8" t="s">
        <v>2736</v>
      </c>
      <c r="CX8" t="s">
        <v>3001</v>
      </c>
      <c r="CY8" t="s">
        <v>1847</v>
      </c>
      <c r="CZ8" t="s">
        <v>444</v>
      </c>
      <c r="DA8" t="s">
        <v>444</v>
      </c>
      <c r="DB8" t="s">
        <v>444</v>
      </c>
      <c r="DC8" t="s">
        <v>444</v>
      </c>
      <c r="DD8" t="s">
        <v>444</v>
      </c>
      <c r="DE8" t="s">
        <v>444</v>
      </c>
      <c r="DF8" t="s">
        <v>444</v>
      </c>
      <c r="DG8" t="s">
        <v>444</v>
      </c>
      <c r="DH8" t="s">
        <v>444</v>
      </c>
      <c r="DI8" t="s">
        <v>1440</v>
      </c>
      <c r="DJ8" t="s">
        <v>1451</v>
      </c>
      <c r="DK8" t="s">
        <v>444</v>
      </c>
      <c r="DL8" t="s">
        <v>444</v>
      </c>
      <c r="DM8" t="s">
        <v>444</v>
      </c>
      <c r="DN8" t="s">
        <v>444</v>
      </c>
      <c r="DO8" t="s">
        <v>444</v>
      </c>
      <c r="DP8" t="s">
        <v>444</v>
      </c>
      <c r="DQ8" t="s">
        <v>444</v>
      </c>
      <c r="DR8" t="s">
        <v>444</v>
      </c>
      <c r="DS8" t="s">
        <v>444</v>
      </c>
      <c r="DT8" s="24" t="s">
        <v>444</v>
      </c>
      <c r="DU8" s="24" t="s">
        <v>444</v>
      </c>
      <c r="DV8" t="s">
        <v>444</v>
      </c>
      <c r="DW8" t="s">
        <v>444</v>
      </c>
      <c r="DX8" s="24" t="s">
        <v>444</v>
      </c>
      <c r="DY8" s="24" t="s">
        <v>444</v>
      </c>
      <c r="DZ8" t="s">
        <v>444</v>
      </c>
      <c r="EA8" t="s">
        <v>444</v>
      </c>
      <c r="EB8" s="24" t="s">
        <v>444</v>
      </c>
      <c r="EC8" s="24" t="s">
        <v>444</v>
      </c>
      <c r="ED8" t="s">
        <v>444</v>
      </c>
      <c r="EE8" t="s">
        <v>444</v>
      </c>
      <c r="EF8" s="24" t="s">
        <v>444</v>
      </c>
      <c r="EG8" s="24" t="s">
        <v>444</v>
      </c>
      <c r="EH8" t="s">
        <v>444</v>
      </c>
      <c r="EI8" t="s">
        <v>444</v>
      </c>
      <c r="EJ8" s="24" t="s">
        <v>444</v>
      </c>
      <c r="EK8" s="24" t="s">
        <v>444</v>
      </c>
      <c r="EL8" t="s">
        <v>444</v>
      </c>
      <c r="EM8" t="s">
        <v>444</v>
      </c>
      <c r="EN8" s="24" t="s">
        <v>444</v>
      </c>
      <c r="EO8" s="24" t="s">
        <v>444</v>
      </c>
      <c r="EP8" t="s">
        <v>444</v>
      </c>
      <c r="EQ8" t="s">
        <v>444</v>
      </c>
      <c r="ER8" s="24" t="s">
        <v>444</v>
      </c>
      <c r="ES8" s="24" t="s">
        <v>444</v>
      </c>
      <c r="ET8" t="s">
        <v>444</v>
      </c>
      <c r="EU8" t="s">
        <v>444</v>
      </c>
      <c r="EV8" s="24" t="s">
        <v>444</v>
      </c>
      <c r="EW8" s="24" t="s">
        <v>444</v>
      </c>
      <c r="EX8" t="s">
        <v>444</v>
      </c>
      <c r="EY8" t="s">
        <v>444</v>
      </c>
      <c r="EZ8" s="24" t="s">
        <v>444</v>
      </c>
      <c r="FA8" s="24" t="s">
        <v>444</v>
      </c>
      <c r="FB8" t="s">
        <v>444</v>
      </c>
      <c r="FC8" t="s">
        <v>444</v>
      </c>
      <c r="FD8" s="24" t="s">
        <v>444</v>
      </c>
      <c r="FE8" s="24" t="s">
        <v>444</v>
      </c>
      <c r="FF8" t="s">
        <v>444</v>
      </c>
      <c r="FG8" t="s">
        <v>444</v>
      </c>
      <c r="FH8" s="24" t="s">
        <v>444</v>
      </c>
      <c r="FI8" s="24" t="s">
        <v>444</v>
      </c>
      <c r="FJ8" t="s">
        <v>444</v>
      </c>
      <c r="FK8" t="s">
        <v>444</v>
      </c>
      <c r="FL8" s="24" t="s">
        <v>444</v>
      </c>
      <c r="FM8" s="24" t="s">
        <v>444</v>
      </c>
      <c r="FN8" t="s">
        <v>444</v>
      </c>
      <c r="FO8" t="s">
        <v>444</v>
      </c>
      <c r="FP8" s="24" t="s">
        <v>444</v>
      </c>
      <c r="FQ8" s="24" t="s">
        <v>444</v>
      </c>
      <c r="FR8" t="s">
        <v>444</v>
      </c>
      <c r="FS8" t="s">
        <v>444</v>
      </c>
      <c r="FT8" s="24" t="s">
        <v>444</v>
      </c>
      <c r="FU8" s="24" t="s">
        <v>444</v>
      </c>
      <c r="FV8" t="s">
        <v>444</v>
      </c>
      <c r="FW8" t="s">
        <v>444</v>
      </c>
      <c r="FX8" s="24" t="s">
        <v>444</v>
      </c>
      <c r="FY8" s="24" t="s">
        <v>444</v>
      </c>
      <c r="FZ8" t="s">
        <v>444</v>
      </c>
      <c r="GA8" t="s">
        <v>444</v>
      </c>
      <c r="GB8" s="24" t="s">
        <v>444</v>
      </c>
      <c r="GC8" s="24" t="s">
        <v>444</v>
      </c>
      <c r="GD8" t="s">
        <v>444</v>
      </c>
      <c r="GE8" t="s">
        <v>444</v>
      </c>
      <c r="GF8" s="24" t="s">
        <v>444</v>
      </c>
      <c r="GG8" s="24" t="s">
        <v>444</v>
      </c>
      <c r="GH8" t="s">
        <v>15</v>
      </c>
      <c r="GI8" s="24" t="s">
        <v>538</v>
      </c>
      <c r="GJ8" s="24" t="s">
        <v>538</v>
      </c>
      <c r="GK8" t="s">
        <v>587</v>
      </c>
      <c r="GL8" t="s">
        <v>587</v>
      </c>
      <c r="GM8" s="24" t="s">
        <v>444</v>
      </c>
      <c r="GN8" s="24" t="s">
        <v>444</v>
      </c>
      <c r="GO8" t="s">
        <v>444</v>
      </c>
      <c r="GP8" t="s">
        <v>444</v>
      </c>
      <c r="GQ8" s="24" t="s">
        <v>444</v>
      </c>
      <c r="GR8" s="24" t="s">
        <v>444</v>
      </c>
      <c r="GS8" t="s">
        <v>444</v>
      </c>
      <c r="GT8" t="s">
        <v>444</v>
      </c>
      <c r="GU8" s="24" t="s">
        <v>444</v>
      </c>
      <c r="GV8" s="24" t="s">
        <v>444</v>
      </c>
      <c r="GW8" t="s">
        <v>444</v>
      </c>
      <c r="GX8" t="s">
        <v>444</v>
      </c>
      <c r="GY8" s="24" t="s">
        <v>444</v>
      </c>
      <c r="GZ8" s="24" t="s">
        <v>444</v>
      </c>
      <c r="HA8" t="s">
        <v>444</v>
      </c>
      <c r="HB8" t="s">
        <v>444</v>
      </c>
      <c r="HC8" s="24" t="s">
        <v>444</v>
      </c>
      <c r="HD8" s="24" t="s">
        <v>444</v>
      </c>
      <c r="HE8" t="s">
        <v>444</v>
      </c>
      <c r="HF8" t="s">
        <v>444</v>
      </c>
      <c r="HG8" s="24" t="s">
        <v>444</v>
      </c>
      <c r="HH8" s="24" t="s">
        <v>444</v>
      </c>
      <c r="HI8" t="s">
        <v>444</v>
      </c>
      <c r="HJ8" t="s">
        <v>444</v>
      </c>
      <c r="HK8" s="24" t="s">
        <v>444</v>
      </c>
      <c r="HL8" s="24" t="s">
        <v>444</v>
      </c>
      <c r="HM8" t="s">
        <v>444</v>
      </c>
      <c r="HN8" t="s">
        <v>444</v>
      </c>
      <c r="HO8" s="24" t="s">
        <v>444</v>
      </c>
      <c r="HP8" s="24" t="s">
        <v>444</v>
      </c>
      <c r="HQ8" t="s">
        <v>444</v>
      </c>
      <c r="HR8" t="s">
        <v>444</v>
      </c>
      <c r="HS8" s="24" t="s">
        <v>444</v>
      </c>
      <c r="HT8" s="24" t="s">
        <v>444</v>
      </c>
      <c r="HU8" t="s">
        <v>444</v>
      </c>
      <c r="HV8" t="s">
        <v>444</v>
      </c>
      <c r="HW8" s="24" t="s">
        <v>444</v>
      </c>
      <c r="HX8" s="24" t="s">
        <v>444</v>
      </c>
      <c r="HY8" t="s">
        <v>444</v>
      </c>
      <c r="HZ8" t="s">
        <v>444</v>
      </c>
      <c r="IA8" t="s">
        <v>2982</v>
      </c>
      <c r="IB8" t="s">
        <v>2736</v>
      </c>
      <c r="IC8" t="s">
        <v>2793</v>
      </c>
      <c r="ID8" s="33" t="b" cm="1">
        <f t="array" ref="ID8">_xlfn.IFNA(MATCH($A$2,_xlfn.NUMBERVALUE(Table_Query_from_MF_DSNP62[[#This Row],[CL_GLACCT_DR1]:[CL_GLACCT_CR4]]),0),0)&gt;=1</f>
        <v>1</v>
      </c>
      <c r="IE8" s="33" t="b">
        <f>OR(Table_Query_from_MF_DSNP62[[#This Row],[Pair1]:[Pair25]])</f>
        <v>1</v>
      </c>
      <c r="IF8" s="33">
        <f>_xlfn.IFNA(MATCH(TRUE,Table_Query_from_MF_DSNP62[[#This Row],[Pair1]:[Pair25]],0),"none")</f>
        <v>1</v>
      </c>
      <c r="IG8" s="33" t="b">
        <f>AND($A$2&gt;=_xlfn.NUMBERVALUE(Table_Query_from_MF_DSNP62[[#This Row],[CL_GL_ACCT_FR1]]),$A$2&lt;=_xlfn.NUMBERVALUE(Table_Query_from_MF_DSNP62[[#This Row],[CL_GL_ACCT_TO1]]))</f>
        <v>1</v>
      </c>
      <c r="IH8" s="33" t="b">
        <f>AND($A$2&gt;=_xlfn.NUMBERVALUE(Table_Query_from_MF_DSNP62[[#This Row],[CL_GL_ACCT_FR2]]),$A$2&lt;=_xlfn.NUMBERVALUE(Table_Query_from_MF_DSNP62[[#This Row],[CL_GL_ACCT_TO2]]))</f>
        <v>1</v>
      </c>
      <c r="II8" s="33" t="b">
        <f>AND($A$2&gt;=_xlfn.NUMBERVALUE(Table_Query_from_MF_DSNP62[[#This Row],[CL_GL_ACCT_FR3]]),$A$2&lt;=_xlfn.NUMBERVALUE(Table_Query_from_MF_DSNP62[[#This Row],[CL_GL_ACCT_TO3]]))</f>
        <v>1</v>
      </c>
      <c r="IJ8" s="33" t="b">
        <f>AND($A$2&gt;=_xlfn.NUMBERVALUE(Table_Query_from_MF_DSNP62[[#This Row],[CL_GL_ACCT_FR4]]),$A$2&lt;=_xlfn.NUMBERVALUE(Table_Query_from_MF_DSNP62[[#This Row],[CL_GL_ACCT_TO4]]))</f>
        <v>1</v>
      </c>
      <c r="IK8" s="33" t="b">
        <f>AND($A$2&gt;=_xlfn.NUMBERVALUE(Table_Query_from_MF_DSNP62[[#This Row],[CL_GL_ACCT_FR5]]),$A$2&lt;=_xlfn.NUMBERVALUE(Table_Query_from_MF_DSNP62[[#This Row],[CL_GL_ACCT_TO5]]))</f>
        <v>1</v>
      </c>
      <c r="IL8" s="33" t="b">
        <f>AND($A$2&gt;=_xlfn.NUMBERVALUE(Table_Query_from_MF_DSNP62[[#This Row],[CL_GL_ACCT_FR6]]),$A$2&lt;=_xlfn.NUMBERVALUE(Table_Query_from_MF_DSNP62[[#This Row],[CL_GL_ACCT_TO6]]))</f>
        <v>1</v>
      </c>
      <c r="IM8" s="33" t="b">
        <f>AND($A$2&gt;=_xlfn.NUMBERVALUE(Table_Query_from_MF_DSNP62[[#This Row],[CL_GL_ACCT_FR7]]),$A$2&lt;=_xlfn.NUMBERVALUE(Table_Query_from_MF_DSNP62[[#This Row],[CL_GL_ACCT_TO7]]))</f>
        <v>1</v>
      </c>
      <c r="IN8" s="33" t="b">
        <f>AND($A$2&gt;=_xlfn.NUMBERVALUE(Table_Query_from_MF_DSNP62[[#This Row],[CL_GL_ACCT_FR8]]),$A$2&lt;=_xlfn.NUMBERVALUE(Table_Query_from_MF_DSNP62[[#This Row],[CL_GL_ACCT_TO8]]))</f>
        <v>1</v>
      </c>
      <c r="IO8" s="33" t="b">
        <f>AND($A$2&gt;=_xlfn.NUMBERVALUE(Table_Query_from_MF_DSNP62[[#This Row],[CL_GL_ACCT_FR9]]),$A$2&lt;=_xlfn.NUMBERVALUE(Table_Query_from_MF_DSNP62[[#This Row],[CL_GL_ACCT_TO9]]))</f>
        <v>1</v>
      </c>
      <c r="IP8" s="33" t="b">
        <f>AND($A$2&gt;=_xlfn.NUMBERVALUE(Table_Query_from_MF_DSNP62[[#This Row],[CL_GL_ACCT_FR10]]),$A$2&lt;=_xlfn.NUMBERVALUE(Table_Query_from_MF_DSNP62[[#This Row],[CL_GL_ACCT_TO10]]))</f>
        <v>1</v>
      </c>
      <c r="IQ8" s="33" t="b">
        <f>AND($A$2&gt;=_xlfn.NUMBERVALUE(Table_Query_from_MF_DSNP62[[#This Row],[CL_GL_ACCT_FR11]]),$A$2&lt;=_xlfn.NUMBERVALUE(Table_Query_from_MF_DSNP62[[#This Row],[CL_GL_ACCT_TO11]]))</f>
        <v>1</v>
      </c>
      <c r="IR8" s="33" t="b">
        <f>AND($A$2&gt;=_xlfn.NUMBERVALUE(Table_Query_from_MF_DSNP62[[#This Row],[CL_GL_ACCT_FR12]]),$A$2&lt;=_xlfn.NUMBERVALUE(Table_Query_from_MF_DSNP62[[#This Row],[CL_GL_ACCT_TO12]]))</f>
        <v>1</v>
      </c>
      <c r="IS8" s="33" t="b">
        <f>AND($A$2&gt;=_xlfn.NUMBERVALUE(Table_Query_from_MF_DSNP62[[#This Row],[CL_GL_ACCT_FR13]]),$A$2&lt;=_xlfn.NUMBERVALUE(Table_Query_from_MF_DSNP62[[#This Row],[CL_GL_ACCT_TO13]]))</f>
        <v>1</v>
      </c>
      <c r="IT8" s="33" t="b">
        <f>AND($A$2&gt;=_xlfn.NUMBERVALUE(Table_Query_from_MF_DSNP62[[#This Row],[CL_GL_ACCT_FR14]]),$A$2&lt;=_xlfn.NUMBERVALUE(Table_Query_from_MF_DSNP62[[#This Row],[CL_GL_ACCT_TO14]]))</f>
        <v>1</v>
      </c>
      <c r="IU8" s="33" t="b">
        <f>AND($A$2&gt;=_xlfn.NUMBERVALUE(Table_Query_from_MF_DSNP62[[#This Row],[CL_GL_ACCT_FR15]]),$A$2&lt;=_xlfn.NUMBERVALUE(Table_Query_from_MF_DSNP62[[#This Row],[CL_GL_ACCT_TO15]]))</f>
        <v>1</v>
      </c>
      <c r="IV8" s="33" t="b">
        <f>AND($A$2&gt;=_xlfn.NUMBERVALUE(Table_Query_from_MF_DSNP62[[#This Row],[CL_GL_ACCT_FR16]]),$A$2&lt;=_xlfn.NUMBERVALUE(Table_Query_from_MF_DSNP62[[#This Row],[CL_GL_ACCT_TO16]]))</f>
        <v>1</v>
      </c>
      <c r="IW8" s="33" t="b">
        <f>AND($A$2&gt;=_xlfn.NUMBERVALUE(Table_Query_from_MF_DSNP62[[#This Row],[CL_GL_ACCT_FR17]]),$A$2&lt;=_xlfn.NUMBERVALUE(Table_Query_from_MF_DSNP62[[#This Row],[CL_GL_ACCT_TO17]]))</f>
        <v>1</v>
      </c>
      <c r="IX8" s="33" t="b">
        <f>AND($A$2&gt;=_xlfn.NUMBERVALUE(Table_Query_from_MF_DSNP62[[#This Row],[CL_GL_ACCT_FR18]]),$A$2&lt;=_xlfn.NUMBERVALUE(Table_Query_from_MF_DSNP62[[#This Row],[CL_GL_ACCT_TO18]]))</f>
        <v>1</v>
      </c>
      <c r="IY8" s="33" t="b">
        <f>AND($A$2&gt;=_xlfn.NUMBERVALUE(Table_Query_from_MF_DSNP62[[#This Row],[CL_GL_ACCT_FR19]]),$A$2&lt;=_xlfn.NUMBERVALUE(Table_Query_from_MF_DSNP62[[#This Row],[CL_GL_ACCT_TO19]]))</f>
        <v>1</v>
      </c>
      <c r="IZ8" s="33" t="b">
        <f>AND($A$2&gt;=_xlfn.NUMBERVALUE(Table_Query_from_MF_DSNP62[[#This Row],[CL_GL_ACCT_FR20]]),$A$2&lt;=_xlfn.NUMBERVALUE(Table_Query_from_MF_DSNP62[[#This Row],[CL_GL_ACCT_TO20]]))</f>
        <v>1</v>
      </c>
      <c r="JA8" s="33" t="b">
        <f>AND($A$2&gt;=_xlfn.NUMBERVALUE(Table_Query_from_MF_DSNP62[[#This Row],[CL_GL_ACCT_FR21]]),$A$2&lt;=_xlfn.NUMBERVALUE(Table_Query_from_MF_DSNP62[[#This Row],[CL_GL_ACCT_TO21]]))</f>
        <v>1</v>
      </c>
      <c r="JB8" s="33" t="b">
        <f>AND($A$2&gt;=_xlfn.NUMBERVALUE(Table_Query_from_MF_DSNP62[[#This Row],[CL_GL_ACCT_FR22]]),$A$2&lt;=_xlfn.NUMBERVALUE(Table_Query_from_MF_DSNP62[[#This Row],[CL_GL_ACCT_TO22]]))</f>
        <v>1</v>
      </c>
      <c r="JC8" s="33" t="b">
        <f>AND($A$2&gt;=_xlfn.NUMBERVALUE(Table_Query_from_MF_DSNP62[[#This Row],[CL_GL_ACCT_FR23]]),$A$2&lt;=_xlfn.NUMBERVALUE(Table_Query_from_MF_DSNP62[[#This Row],[CL_GL_ACCT_TO23]]))</f>
        <v>1</v>
      </c>
      <c r="JD8" s="33" t="b">
        <f>AND($A$2&gt;=_xlfn.NUMBERVALUE(Table_Query_from_MF_DSNP62[[#This Row],[CL_GL_ACCT_FR24]]),$A$2&lt;=_xlfn.NUMBERVALUE(Table_Query_from_MF_DSNP62[[#This Row],[CL_GL_ACCT_TO24]]))</f>
        <v>1</v>
      </c>
      <c r="JE8" s="33" t="b">
        <f>AND($A$2&gt;=_xlfn.NUMBERVALUE(Table_Query_from_MF_DSNP62[[#This Row],[CL_GL_ACCT_FR25]]),$A$2&lt;=_xlfn.NUMBERVALUE(Table_Query_from_MF_DSNP62[[#This Row],[CL_GL_ACCT_TO25]]))</f>
        <v>1</v>
      </c>
      <c r="JF8" s="33" t="b">
        <f>OR(Table_Query_from_MF_DSNP62[[#This Row],[PairA]:[PairO]])</f>
        <v>1</v>
      </c>
      <c r="JG8" s="33">
        <f>_xlfn.IFNA(MATCH(TRUE,Table_Query_from_MF_DSNP62[[#This Row],[PairA]:[PairO]],0),"none")</f>
        <v>3</v>
      </c>
      <c r="JH8" s="33" t="b">
        <f>AND($B$2&gt;=_xlfn.NUMBERVALUE(Table_Query_from_MF_DSNP62[[#This Row],[CL_CMP_OBJ_FR1]]),$B$2&lt;=_xlfn.NUMBERVALUE(Table_Query_from_MF_DSNP62[[#This Row],[CL_CMP_OBJ_TO1]]))</f>
        <v>0</v>
      </c>
      <c r="JI8" s="33" t="b">
        <f>AND($B$2&gt;=_xlfn.NUMBERVALUE(Table_Query_from_MF_DSNP62[[#This Row],[CL_CMP_OBJ_FR2]]),$B$2&lt;=_xlfn.NUMBERVALUE(Table_Query_from_MF_DSNP62[[#This Row],[CL_CMP_OBJ_TO2]]))</f>
        <v>0</v>
      </c>
      <c r="JJ8" s="33" t="b">
        <f>AND($B$2&gt;=_xlfn.NUMBERVALUE(Table_Query_from_MF_DSNP62[[#This Row],[CL_CMP_OBJ_FR3]]),$B$2&lt;=_xlfn.NUMBERVALUE(Table_Query_from_MF_DSNP62[[#This Row],[CL_CMP_OBJ_TO3]]))</f>
        <v>1</v>
      </c>
      <c r="JK8" s="33" t="b">
        <f>AND($B$2&gt;=_xlfn.NUMBERVALUE(Table_Query_from_MF_DSNP62[[#This Row],[CL_CMP_OBJ_FR4]]),$B$2&lt;=_xlfn.NUMBERVALUE(Table_Query_from_MF_DSNP62[[#This Row],[CL_CMP_OBJ_TO4]]))</f>
        <v>1</v>
      </c>
      <c r="JL8" s="33" t="b">
        <f>AND($B$2&gt;=_xlfn.NUMBERVALUE(Table_Query_from_MF_DSNP62[[#This Row],[CL_CMP_OBJ_FR5]]),$B$2&lt;=_xlfn.NUMBERVALUE(Table_Query_from_MF_DSNP62[[#This Row],[CL_CMP_OBJ_TO5]]))</f>
        <v>1</v>
      </c>
      <c r="JM8" s="33" t="b">
        <f>AND($B$2&gt;=_xlfn.NUMBERVALUE(Table_Query_from_MF_DSNP62[[#This Row],[CL_CMP_OBJ_FR6]]),$B$2&lt;=_xlfn.NUMBERVALUE(Table_Query_from_MF_DSNP62[[#This Row],[CL_CMP_OBJ_TO6]]))</f>
        <v>1</v>
      </c>
      <c r="JN8" s="33" t="b">
        <f>AND($B$2&gt;=_xlfn.NUMBERVALUE(Table_Query_from_MF_DSNP62[[#This Row],[CL_CMP_OBJ_FR7]]),$B$2&lt;=_xlfn.NUMBERVALUE(Table_Query_from_MF_DSNP62[[#This Row],[CL_CMP_OBJ_TO7]]))</f>
        <v>1</v>
      </c>
      <c r="JO8" s="33" t="b">
        <f>AND($B$2&gt;=_xlfn.NUMBERVALUE(Table_Query_from_MF_DSNP62[[#This Row],[CL_CMP_OBJ_FR8]]),$B$2&lt;=_xlfn.NUMBERVALUE(Table_Query_from_MF_DSNP62[[#This Row],[CL_CMP_OBJ_TO8]]))</f>
        <v>1</v>
      </c>
      <c r="JP8" s="33" t="b">
        <f>AND($B$2&gt;=_xlfn.NUMBERVALUE(Table_Query_from_MF_DSNP62[[#This Row],[CL_CMP_OBJ_FR9]]),$B$2&lt;=_xlfn.NUMBERVALUE(Table_Query_from_MF_DSNP62[[#This Row],[CL_CMP_OBJ_TO9]]))</f>
        <v>1</v>
      </c>
      <c r="JQ8" s="33" t="b">
        <f>AND($B$2&gt;=_xlfn.NUMBERVALUE(Table_Query_from_MF_DSNP62[[#This Row],[CL_CMP_OBJ_FR10]]),$B$2&lt;=_xlfn.NUMBERVALUE(Table_Query_from_MF_DSNP62[[#This Row],[CL_CMP_OBJ_TO10]]))</f>
        <v>1</v>
      </c>
      <c r="JR8" s="33" t="b">
        <f>AND($B$2&gt;=_xlfn.NUMBERVALUE(Table_Query_from_MF_DSNP62[[#This Row],[CL_CMP_OBJ_FR11]]),$B$2&lt;=_xlfn.NUMBERVALUE(Table_Query_from_MF_DSNP62[[#This Row],[CL_CMP_OBJ_TO11]]))</f>
        <v>1</v>
      </c>
      <c r="JS8" s="33" t="b">
        <f>AND($B$2&gt;=_xlfn.NUMBERVALUE(Table_Query_from_MF_DSNP62[[#This Row],[CL_CMP_OBJ_FR12]]),$B$2&lt;=_xlfn.NUMBERVALUE(Table_Query_from_MF_DSNP62[[#This Row],[CL_CMP_OBJ_TO12]]))</f>
        <v>1</v>
      </c>
      <c r="JT8" s="33" t="b">
        <f>AND($B$2&gt;=_xlfn.NUMBERVALUE(Table_Query_from_MF_DSNP62[[#This Row],[CL_CMP_OBJ_FR13]]),$B$2&lt;=_xlfn.NUMBERVALUE(Table_Query_from_MF_DSNP62[[#This Row],[CL_CMP_OBJ_TO13]]))</f>
        <v>1</v>
      </c>
      <c r="JU8" s="33" t="b">
        <f>AND($B$2&gt;=_xlfn.NUMBERVALUE(Table_Query_from_MF_DSNP62[[#This Row],[CL_CMP_OBJ_FR14]]),$B$2&lt;=_xlfn.NUMBERVALUE(Table_Query_from_MF_DSNP62[[#This Row],[CL_CMP_OBJ_TO14]]))</f>
        <v>1</v>
      </c>
      <c r="JV8" s="33" t="b">
        <f>AND($B$2&gt;=_xlfn.NUMBERVALUE(Table_Query_from_MF_DSNP62[[#This Row],[CL_CMP_OBJ_FR15]]),$B$2&lt;=_xlfn.NUMBERVALUE(Table_Query_from_MF_DSNP62[[#This Row],[CL_CMP_OBJ_TO15]]))</f>
        <v>1</v>
      </c>
    </row>
    <row r="9" spans="1:283" x14ac:dyDescent="0.25">
      <c r="A9" t="b">
        <f>OR(,Table_Query_from_MF_DSNP62[[#This Row],[Desired GL included as "hard-coded" GL?]],Table_Query_from_MF_DSNP62[[#This Row],[Desired GL included as "Open GL"?]])</f>
        <v>1</v>
      </c>
      <c r="B9" t="b">
        <f>Table_Query_from_MF_DSNP62[[#This Row],[Desired CObj included as "Open CObj"?]]</f>
        <v>1</v>
      </c>
      <c r="C9" t="s">
        <v>2707</v>
      </c>
      <c r="D9" t="s">
        <v>2708</v>
      </c>
      <c r="E9" t="s">
        <v>15</v>
      </c>
      <c r="F9" s="24" t="s">
        <v>58</v>
      </c>
      <c r="G9" t="s">
        <v>415</v>
      </c>
      <c r="H9" s="24" t="s">
        <v>444</v>
      </c>
      <c r="I9" t="s">
        <v>444</v>
      </c>
      <c r="J9" s="24" t="s">
        <v>444</v>
      </c>
      <c r="K9" t="s">
        <v>444</v>
      </c>
      <c r="L9" s="24" t="s">
        <v>444</v>
      </c>
      <c r="M9" t="s">
        <v>444</v>
      </c>
      <c r="N9" t="s">
        <v>444</v>
      </c>
      <c r="O9" t="s">
        <v>444</v>
      </c>
      <c r="P9" t="s">
        <v>444</v>
      </c>
      <c r="Q9" t="s">
        <v>15</v>
      </c>
      <c r="R9" t="s">
        <v>444</v>
      </c>
      <c r="S9" t="s">
        <v>442</v>
      </c>
      <c r="T9" t="s">
        <v>447</v>
      </c>
      <c r="U9" t="s">
        <v>444</v>
      </c>
      <c r="V9" t="s">
        <v>444</v>
      </c>
      <c r="W9" t="s">
        <v>447</v>
      </c>
      <c r="X9" t="s">
        <v>444</v>
      </c>
      <c r="Y9" t="s">
        <v>444</v>
      </c>
      <c r="Z9" t="s">
        <v>442</v>
      </c>
      <c r="AA9" t="s">
        <v>442</v>
      </c>
      <c r="AB9" t="s">
        <v>442</v>
      </c>
      <c r="AC9" t="s">
        <v>444</v>
      </c>
      <c r="AD9" t="s">
        <v>444</v>
      </c>
      <c r="AE9" t="s">
        <v>444</v>
      </c>
      <c r="AF9" t="s">
        <v>444</v>
      </c>
      <c r="AG9" t="s">
        <v>442</v>
      </c>
      <c r="AH9" t="s">
        <v>444</v>
      </c>
      <c r="AI9" t="s">
        <v>447</v>
      </c>
      <c r="AJ9" t="s">
        <v>442</v>
      </c>
      <c r="AK9" t="s">
        <v>15</v>
      </c>
      <c r="AL9" t="s">
        <v>444</v>
      </c>
      <c r="AM9" t="s">
        <v>444</v>
      </c>
      <c r="AN9" t="s">
        <v>444</v>
      </c>
      <c r="AO9" t="s">
        <v>444</v>
      </c>
      <c r="AP9" t="s">
        <v>442</v>
      </c>
      <c r="AQ9" t="s">
        <v>528</v>
      </c>
      <c r="AR9" t="s">
        <v>1451</v>
      </c>
      <c r="AS9" t="s">
        <v>162</v>
      </c>
      <c r="AT9" t="s">
        <v>10</v>
      </c>
      <c r="AU9" t="s">
        <v>444</v>
      </c>
      <c r="AV9" t="s">
        <v>442</v>
      </c>
      <c r="AW9" t="s">
        <v>444</v>
      </c>
      <c r="AX9" t="s">
        <v>444</v>
      </c>
      <c r="AY9" t="s">
        <v>444</v>
      </c>
      <c r="AZ9" t="s">
        <v>444</v>
      </c>
      <c r="BA9" t="s">
        <v>444</v>
      </c>
      <c r="BB9" t="s">
        <v>444</v>
      </c>
      <c r="BC9" t="s">
        <v>444</v>
      </c>
      <c r="BD9" t="s">
        <v>1359</v>
      </c>
      <c r="BE9" t="s">
        <v>444</v>
      </c>
      <c r="BF9" t="s">
        <v>1360</v>
      </c>
      <c r="BG9" t="s">
        <v>444</v>
      </c>
      <c r="BH9" t="s">
        <v>444</v>
      </c>
      <c r="BI9" t="s">
        <v>444</v>
      </c>
      <c r="BJ9" t="s">
        <v>444</v>
      </c>
      <c r="BK9" t="s">
        <v>444</v>
      </c>
      <c r="BL9" t="s">
        <v>444</v>
      </c>
      <c r="BM9" t="s">
        <v>444</v>
      </c>
      <c r="BN9" t="s">
        <v>444</v>
      </c>
      <c r="BO9" t="s">
        <v>444</v>
      </c>
      <c r="BP9" t="s">
        <v>444</v>
      </c>
      <c r="BQ9" t="s">
        <v>1360</v>
      </c>
      <c r="BR9" t="s">
        <v>264</v>
      </c>
      <c r="BS9" t="s">
        <v>444</v>
      </c>
      <c r="BT9" t="s">
        <v>444</v>
      </c>
      <c r="BU9" t="s">
        <v>444</v>
      </c>
      <c r="BV9" t="s">
        <v>444</v>
      </c>
      <c r="BW9" t="s">
        <v>1360</v>
      </c>
      <c r="BX9" t="s">
        <v>264</v>
      </c>
      <c r="BY9" t="s">
        <v>444</v>
      </c>
      <c r="BZ9" t="s">
        <v>444</v>
      </c>
      <c r="CA9" t="s">
        <v>444</v>
      </c>
      <c r="CB9" t="s">
        <v>444</v>
      </c>
      <c r="CC9" t="s">
        <v>444</v>
      </c>
      <c r="CD9" t="s">
        <v>444</v>
      </c>
      <c r="CE9" t="s">
        <v>444</v>
      </c>
      <c r="CF9" t="s">
        <v>444</v>
      </c>
      <c r="CG9" t="s">
        <v>444</v>
      </c>
      <c r="CH9" t="s">
        <v>444</v>
      </c>
      <c r="CI9" t="s">
        <v>1360</v>
      </c>
      <c r="CJ9" t="s">
        <v>264</v>
      </c>
      <c r="CK9" t="s">
        <v>444</v>
      </c>
      <c r="CL9" t="s">
        <v>444</v>
      </c>
      <c r="CM9" t="s">
        <v>444</v>
      </c>
      <c r="CN9" t="s">
        <v>444</v>
      </c>
      <c r="CO9" t="s">
        <v>1360</v>
      </c>
      <c r="CP9" t="s">
        <v>264</v>
      </c>
      <c r="CQ9" t="s">
        <v>444</v>
      </c>
      <c r="CR9" t="s">
        <v>444</v>
      </c>
      <c r="CS9" t="s">
        <v>444</v>
      </c>
      <c r="CT9" t="s">
        <v>444</v>
      </c>
      <c r="CU9" t="s">
        <v>7</v>
      </c>
      <c r="CV9" t="s">
        <v>2982</v>
      </c>
      <c r="CW9" t="s">
        <v>2736</v>
      </c>
      <c r="CX9" t="s">
        <v>2753</v>
      </c>
      <c r="CY9" t="s">
        <v>1847</v>
      </c>
      <c r="CZ9" t="s">
        <v>444</v>
      </c>
      <c r="DA9" t="s">
        <v>444</v>
      </c>
      <c r="DB9" t="s">
        <v>444</v>
      </c>
      <c r="DC9" t="s">
        <v>444</v>
      </c>
      <c r="DD9" t="s">
        <v>444</v>
      </c>
      <c r="DE9" t="s">
        <v>444</v>
      </c>
      <c r="DF9" t="s">
        <v>444</v>
      </c>
      <c r="DG9" t="s">
        <v>444</v>
      </c>
      <c r="DH9" t="s">
        <v>444</v>
      </c>
      <c r="DI9" t="s">
        <v>1440</v>
      </c>
      <c r="DJ9" t="s">
        <v>1451</v>
      </c>
      <c r="DK9" t="s">
        <v>444</v>
      </c>
      <c r="DL9" t="s">
        <v>444</v>
      </c>
      <c r="DM9" t="s">
        <v>444</v>
      </c>
      <c r="DN9" t="s">
        <v>444</v>
      </c>
      <c r="DO9" t="s">
        <v>444</v>
      </c>
      <c r="DP9" t="s">
        <v>444</v>
      </c>
      <c r="DQ9" t="s">
        <v>444</v>
      </c>
      <c r="DR9" t="s">
        <v>444</v>
      </c>
      <c r="DS9" t="s">
        <v>444</v>
      </c>
      <c r="DT9" s="24" t="s">
        <v>444</v>
      </c>
      <c r="DU9" s="24" t="s">
        <v>444</v>
      </c>
      <c r="DV9" t="s">
        <v>444</v>
      </c>
      <c r="DW9" t="s">
        <v>444</v>
      </c>
      <c r="DX9" s="24" t="s">
        <v>444</v>
      </c>
      <c r="DY9" s="24" t="s">
        <v>444</v>
      </c>
      <c r="DZ9" t="s">
        <v>444</v>
      </c>
      <c r="EA9" t="s">
        <v>444</v>
      </c>
      <c r="EB9" s="24" t="s">
        <v>444</v>
      </c>
      <c r="EC9" s="24" t="s">
        <v>444</v>
      </c>
      <c r="ED9" t="s">
        <v>444</v>
      </c>
      <c r="EE9" t="s">
        <v>444</v>
      </c>
      <c r="EF9" s="24" t="s">
        <v>444</v>
      </c>
      <c r="EG9" s="24" t="s">
        <v>444</v>
      </c>
      <c r="EH9" t="s">
        <v>444</v>
      </c>
      <c r="EI9" t="s">
        <v>444</v>
      </c>
      <c r="EJ9" s="24" t="s">
        <v>444</v>
      </c>
      <c r="EK9" s="24" t="s">
        <v>444</v>
      </c>
      <c r="EL9" t="s">
        <v>444</v>
      </c>
      <c r="EM9" t="s">
        <v>444</v>
      </c>
      <c r="EN9" s="24" t="s">
        <v>444</v>
      </c>
      <c r="EO9" s="24" t="s">
        <v>444</v>
      </c>
      <c r="EP9" t="s">
        <v>444</v>
      </c>
      <c r="EQ9" t="s">
        <v>444</v>
      </c>
      <c r="ER9" s="24" t="s">
        <v>444</v>
      </c>
      <c r="ES9" s="24" t="s">
        <v>444</v>
      </c>
      <c r="ET9" t="s">
        <v>444</v>
      </c>
      <c r="EU9" t="s">
        <v>444</v>
      </c>
      <c r="EV9" s="24" t="s">
        <v>444</v>
      </c>
      <c r="EW9" s="24" t="s">
        <v>444</v>
      </c>
      <c r="EX9" t="s">
        <v>444</v>
      </c>
      <c r="EY9" t="s">
        <v>444</v>
      </c>
      <c r="EZ9" s="24" t="s">
        <v>444</v>
      </c>
      <c r="FA9" s="24" t="s">
        <v>444</v>
      </c>
      <c r="FB9" t="s">
        <v>444</v>
      </c>
      <c r="FC9" t="s">
        <v>444</v>
      </c>
      <c r="FD9" s="24" t="s">
        <v>444</v>
      </c>
      <c r="FE9" s="24" t="s">
        <v>444</v>
      </c>
      <c r="FF9" t="s">
        <v>444</v>
      </c>
      <c r="FG9" t="s">
        <v>444</v>
      </c>
      <c r="FH9" s="24" t="s">
        <v>444</v>
      </c>
      <c r="FI9" s="24" t="s">
        <v>444</v>
      </c>
      <c r="FJ9" t="s">
        <v>444</v>
      </c>
      <c r="FK9" t="s">
        <v>444</v>
      </c>
      <c r="FL9" s="24" t="s">
        <v>444</v>
      </c>
      <c r="FM9" s="24" t="s">
        <v>444</v>
      </c>
      <c r="FN9" t="s">
        <v>444</v>
      </c>
      <c r="FO9" t="s">
        <v>444</v>
      </c>
      <c r="FP9" s="24" t="s">
        <v>444</v>
      </c>
      <c r="FQ9" s="24" t="s">
        <v>444</v>
      </c>
      <c r="FR9" t="s">
        <v>444</v>
      </c>
      <c r="FS9" t="s">
        <v>444</v>
      </c>
      <c r="FT9" s="24" t="s">
        <v>444</v>
      </c>
      <c r="FU9" s="24" t="s">
        <v>444</v>
      </c>
      <c r="FV9" t="s">
        <v>444</v>
      </c>
      <c r="FW9" t="s">
        <v>444</v>
      </c>
      <c r="FX9" s="24" t="s">
        <v>444</v>
      </c>
      <c r="FY9" s="24" t="s">
        <v>444</v>
      </c>
      <c r="FZ9" t="s">
        <v>444</v>
      </c>
      <c r="GA9" t="s">
        <v>444</v>
      </c>
      <c r="GB9" s="24" t="s">
        <v>444</v>
      </c>
      <c r="GC9" s="24" t="s">
        <v>444</v>
      </c>
      <c r="GD9" t="s">
        <v>444</v>
      </c>
      <c r="GE9" t="s">
        <v>444</v>
      </c>
      <c r="GF9" s="24" t="s">
        <v>444</v>
      </c>
      <c r="GG9" s="24" t="s">
        <v>444</v>
      </c>
      <c r="GH9" t="s">
        <v>15</v>
      </c>
      <c r="GI9" s="24" t="s">
        <v>484</v>
      </c>
      <c r="GJ9" s="24" t="s">
        <v>484</v>
      </c>
      <c r="GK9" t="s">
        <v>444</v>
      </c>
      <c r="GL9" t="s">
        <v>444</v>
      </c>
      <c r="GM9" s="24" t="s">
        <v>444</v>
      </c>
      <c r="GN9" s="24" t="s">
        <v>444</v>
      </c>
      <c r="GO9" t="s">
        <v>444</v>
      </c>
      <c r="GP9" t="s">
        <v>444</v>
      </c>
      <c r="GQ9" s="24" t="s">
        <v>444</v>
      </c>
      <c r="GR9" s="24" t="s">
        <v>444</v>
      </c>
      <c r="GS9" t="s">
        <v>444</v>
      </c>
      <c r="GT9" t="s">
        <v>444</v>
      </c>
      <c r="GU9" s="24" t="s">
        <v>444</v>
      </c>
      <c r="GV9" s="24" t="s">
        <v>444</v>
      </c>
      <c r="GW9" t="s">
        <v>444</v>
      </c>
      <c r="GX9" t="s">
        <v>444</v>
      </c>
      <c r="GY9" s="24" t="s">
        <v>444</v>
      </c>
      <c r="GZ9" s="24" t="s">
        <v>444</v>
      </c>
      <c r="HA9" t="s">
        <v>444</v>
      </c>
      <c r="HB9" t="s">
        <v>444</v>
      </c>
      <c r="HC9" s="24" t="s">
        <v>444</v>
      </c>
      <c r="HD9" s="24" t="s">
        <v>444</v>
      </c>
      <c r="HE9" t="s">
        <v>444</v>
      </c>
      <c r="HF9" t="s">
        <v>444</v>
      </c>
      <c r="HG9" s="24" t="s">
        <v>444</v>
      </c>
      <c r="HH9" s="24" t="s">
        <v>444</v>
      </c>
      <c r="HI9" t="s">
        <v>444</v>
      </c>
      <c r="HJ9" t="s">
        <v>444</v>
      </c>
      <c r="HK9" s="24" t="s">
        <v>444</v>
      </c>
      <c r="HL9" s="24" t="s">
        <v>444</v>
      </c>
      <c r="HM9" t="s">
        <v>444</v>
      </c>
      <c r="HN9" t="s">
        <v>444</v>
      </c>
      <c r="HO9" s="24" t="s">
        <v>444</v>
      </c>
      <c r="HP9" s="24" t="s">
        <v>444</v>
      </c>
      <c r="HQ9" t="s">
        <v>444</v>
      </c>
      <c r="HR9" t="s">
        <v>444</v>
      </c>
      <c r="HS9" s="24" t="s">
        <v>444</v>
      </c>
      <c r="HT9" s="24" t="s">
        <v>444</v>
      </c>
      <c r="HU9" t="s">
        <v>444</v>
      </c>
      <c r="HV9" t="s">
        <v>444</v>
      </c>
      <c r="HW9" s="24" t="s">
        <v>444</v>
      </c>
      <c r="HX9" s="24" t="s">
        <v>444</v>
      </c>
      <c r="HY9" t="s">
        <v>444</v>
      </c>
      <c r="HZ9" t="s">
        <v>444</v>
      </c>
      <c r="IA9" t="s">
        <v>2982</v>
      </c>
      <c r="IB9" t="s">
        <v>2736</v>
      </c>
      <c r="IC9" t="s">
        <v>2737</v>
      </c>
      <c r="ID9" s="33" t="b" cm="1">
        <f t="array" ref="ID9">_xlfn.IFNA(MATCH($A$2,_xlfn.NUMBERVALUE(Table_Query_from_MF_DSNP62[[#This Row],[CL_GLACCT_DR1]:[CL_GLACCT_CR4]]),0),0)&gt;=1</f>
        <v>1</v>
      </c>
      <c r="IE9" s="33" t="b">
        <f>OR(Table_Query_from_MF_DSNP62[[#This Row],[Pair1]:[Pair25]])</f>
        <v>1</v>
      </c>
      <c r="IF9" s="33">
        <f>_xlfn.IFNA(MATCH(TRUE,Table_Query_from_MF_DSNP62[[#This Row],[Pair1]:[Pair25]],0),"none")</f>
        <v>1</v>
      </c>
      <c r="IG9" s="33" t="b">
        <f>AND($A$2&gt;=_xlfn.NUMBERVALUE(Table_Query_from_MF_DSNP62[[#This Row],[CL_GL_ACCT_FR1]]),$A$2&lt;=_xlfn.NUMBERVALUE(Table_Query_from_MF_DSNP62[[#This Row],[CL_GL_ACCT_TO1]]))</f>
        <v>1</v>
      </c>
      <c r="IH9" s="33" t="b">
        <f>AND($A$2&gt;=_xlfn.NUMBERVALUE(Table_Query_from_MF_DSNP62[[#This Row],[CL_GL_ACCT_FR2]]),$A$2&lt;=_xlfn.NUMBERVALUE(Table_Query_from_MF_DSNP62[[#This Row],[CL_GL_ACCT_TO2]]))</f>
        <v>1</v>
      </c>
      <c r="II9" s="33" t="b">
        <f>AND($A$2&gt;=_xlfn.NUMBERVALUE(Table_Query_from_MF_DSNP62[[#This Row],[CL_GL_ACCT_FR3]]),$A$2&lt;=_xlfn.NUMBERVALUE(Table_Query_from_MF_DSNP62[[#This Row],[CL_GL_ACCT_TO3]]))</f>
        <v>1</v>
      </c>
      <c r="IJ9" s="33" t="b">
        <f>AND($A$2&gt;=_xlfn.NUMBERVALUE(Table_Query_from_MF_DSNP62[[#This Row],[CL_GL_ACCT_FR4]]),$A$2&lt;=_xlfn.NUMBERVALUE(Table_Query_from_MF_DSNP62[[#This Row],[CL_GL_ACCT_TO4]]))</f>
        <v>1</v>
      </c>
      <c r="IK9" s="33" t="b">
        <f>AND($A$2&gt;=_xlfn.NUMBERVALUE(Table_Query_from_MF_DSNP62[[#This Row],[CL_GL_ACCT_FR5]]),$A$2&lt;=_xlfn.NUMBERVALUE(Table_Query_from_MF_DSNP62[[#This Row],[CL_GL_ACCT_TO5]]))</f>
        <v>1</v>
      </c>
      <c r="IL9" s="33" t="b">
        <f>AND($A$2&gt;=_xlfn.NUMBERVALUE(Table_Query_from_MF_DSNP62[[#This Row],[CL_GL_ACCT_FR6]]),$A$2&lt;=_xlfn.NUMBERVALUE(Table_Query_from_MF_DSNP62[[#This Row],[CL_GL_ACCT_TO6]]))</f>
        <v>1</v>
      </c>
      <c r="IM9" s="33" t="b">
        <f>AND($A$2&gt;=_xlfn.NUMBERVALUE(Table_Query_from_MF_DSNP62[[#This Row],[CL_GL_ACCT_FR7]]),$A$2&lt;=_xlfn.NUMBERVALUE(Table_Query_from_MF_DSNP62[[#This Row],[CL_GL_ACCT_TO7]]))</f>
        <v>1</v>
      </c>
      <c r="IN9" s="33" t="b">
        <f>AND($A$2&gt;=_xlfn.NUMBERVALUE(Table_Query_from_MF_DSNP62[[#This Row],[CL_GL_ACCT_FR8]]),$A$2&lt;=_xlfn.NUMBERVALUE(Table_Query_from_MF_DSNP62[[#This Row],[CL_GL_ACCT_TO8]]))</f>
        <v>1</v>
      </c>
      <c r="IO9" s="33" t="b">
        <f>AND($A$2&gt;=_xlfn.NUMBERVALUE(Table_Query_from_MF_DSNP62[[#This Row],[CL_GL_ACCT_FR9]]),$A$2&lt;=_xlfn.NUMBERVALUE(Table_Query_from_MF_DSNP62[[#This Row],[CL_GL_ACCT_TO9]]))</f>
        <v>1</v>
      </c>
      <c r="IP9" s="33" t="b">
        <f>AND($A$2&gt;=_xlfn.NUMBERVALUE(Table_Query_from_MF_DSNP62[[#This Row],[CL_GL_ACCT_FR10]]),$A$2&lt;=_xlfn.NUMBERVALUE(Table_Query_from_MF_DSNP62[[#This Row],[CL_GL_ACCT_TO10]]))</f>
        <v>1</v>
      </c>
      <c r="IQ9" s="33" t="b">
        <f>AND($A$2&gt;=_xlfn.NUMBERVALUE(Table_Query_from_MF_DSNP62[[#This Row],[CL_GL_ACCT_FR11]]),$A$2&lt;=_xlfn.NUMBERVALUE(Table_Query_from_MF_DSNP62[[#This Row],[CL_GL_ACCT_TO11]]))</f>
        <v>1</v>
      </c>
      <c r="IR9" s="33" t="b">
        <f>AND($A$2&gt;=_xlfn.NUMBERVALUE(Table_Query_from_MF_DSNP62[[#This Row],[CL_GL_ACCT_FR12]]),$A$2&lt;=_xlfn.NUMBERVALUE(Table_Query_from_MF_DSNP62[[#This Row],[CL_GL_ACCT_TO12]]))</f>
        <v>1</v>
      </c>
      <c r="IS9" s="33" t="b">
        <f>AND($A$2&gt;=_xlfn.NUMBERVALUE(Table_Query_from_MF_DSNP62[[#This Row],[CL_GL_ACCT_FR13]]),$A$2&lt;=_xlfn.NUMBERVALUE(Table_Query_from_MF_DSNP62[[#This Row],[CL_GL_ACCT_TO13]]))</f>
        <v>1</v>
      </c>
      <c r="IT9" s="33" t="b">
        <f>AND($A$2&gt;=_xlfn.NUMBERVALUE(Table_Query_from_MF_DSNP62[[#This Row],[CL_GL_ACCT_FR14]]),$A$2&lt;=_xlfn.NUMBERVALUE(Table_Query_from_MF_DSNP62[[#This Row],[CL_GL_ACCT_TO14]]))</f>
        <v>1</v>
      </c>
      <c r="IU9" s="33" t="b">
        <f>AND($A$2&gt;=_xlfn.NUMBERVALUE(Table_Query_from_MF_DSNP62[[#This Row],[CL_GL_ACCT_FR15]]),$A$2&lt;=_xlfn.NUMBERVALUE(Table_Query_from_MF_DSNP62[[#This Row],[CL_GL_ACCT_TO15]]))</f>
        <v>1</v>
      </c>
      <c r="IV9" s="33" t="b">
        <f>AND($A$2&gt;=_xlfn.NUMBERVALUE(Table_Query_from_MF_DSNP62[[#This Row],[CL_GL_ACCT_FR16]]),$A$2&lt;=_xlfn.NUMBERVALUE(Table_Query_from_MF_DSNP62[[#This Row],[CL_GL_ACCT_TO16]]))</f>
        <v>1</v>
      </c>
      <c r="IW9" s="33" t="b">
        <f>AND($A$2&gt;=_xlfn.NUMBERVALUE(Table_Query_from_MF_DSNP62[[#This Row],[CL_GL_ACCT_FR17]]),$A$2&lt;=_xlfn.NUMBERVALUE(Table_Query_from_MF_DSNP62[[#This Row],[CL_GL_ACCT_TO17]]))</f>
        <v>1</v>
      </c>
      <c r="IX9" s="33" t="b">
        <f>AND($A$2&gt;=_xlfn.NUMBERVALUE(Table_Query_from_MF_DSNP62[[#This Row],[CL_GL_ACCT_FR18]]),$A$2&lt;=_xlfn.NUMBERVALUE(Table_Query_from_MF_DSNP62[[#This Row],[CL_GL_ACCT_TO18]]))</f>
        <v>1</v>
      </c>
      <c r="IY9" s="33" t="b">
        <f>AND($A$2&gt;=_xlfn.NUMBERVALUE(Table_Query_from_MF_DSNP62[[#This Row],[CL_GL_ACCT_FR19]]),$A$2&lt;=_xlfn.NUMBERVALUE(Table_Query_from_MF_DSNP62[[#This Row],[CL_GL_ACCT_TO19]]))</f>
        <v>1</v>
      </c>
      <c r="IZ9" s="33" t="b">
        <f>AND($A$2&gt;=_xlfn.NUMBERVALUE(Table_Query_from_MF_DSNP62[[#This Row],[CL_GL_ACCT_FR20]]),$A$2&lt;=_xlfn.NUMBERVALUE(Table_Query_from_MF_DSNP62[[#This Row],[CL_GL_ACCT_TO20]]))</f>
        <v>1</v>
      </c>
      <c r="JA9" s="33" t="b">
        <f>AND($A$2&gt;=_xlfn.NUMBERVALUE(Table_Query_from_MF_DSNP62[[#This Row],[CL_GL_ACCT_FR21]]),$A$2&lt;=_xlfn.NUMBERVALUE(Table_Query_from_MF_DSNP62[[#This Row],[CL_GL_ACCT_TO21]]))</f>
        <v>1</v>
      </c>
      <c r="JB9" s="33" t="b">
        <f>AND($A$2&gt;=_xlfn.NUMBERVALUE(Table_Query_from_MF_DSNP62[[#This Row],[CL_GL_ACCT_FR22]]),$A$2&lt;=_xlfn.NUMBERVALUE(Table_Query_from_MF_DSNP62[[#This Row],[CL_GL_ACCT_TO22]]))</f>
        <v>1</v>
      </c>
      <c r="JC9" s="33" t="b">
        <f>AND($A$2&gt;=_xlfn.NUMBERVALUE(Table_Query_from_MF_DSNP62[[#This Row],[CL_GL_ACCT_FR23]]),$A$2&lt;=_xlfn.NUMBERVALUE(Table_Query_from_MF_DSNP62[[#This Row],[CL_GL_ACCT_TO23]]))</f>
        <v>1</v>
      </c>
      <c r="JD9" s="33" t="b">
        <f>AND($A$2&gt;=_xlfn.NUMBERVALUE(Table_Query_from_MF_DSNP62[[#This Row],[CL_GL_ACCT_FR24]]),$A$2&lt;=_xlfn.NUMBERVALUE(Table_Query_from_MF_DSNP62[[#This Row],[CL_GL_ACCT_TO24]]))</f>
        <v>1</v>
      </c>
      <c r="JE9" s="33" t="b">
        <f>AND($A$2&gt;=_xlfn.NUMBERVALUE(Table_Query_from_MF_DSNP62[[#This Row],[CL_GL_ACCT_FR25]]),$A$2&lt;=_xlfn.NUMBERVALUE(Table_Query_from_MF_DSNP62[[#This Row],[CL_GL_ACCT_TO25]]))</f>
        <v>1</v>
      </c>
      <c r="JF9" s="33" t="b">
        <f>OR(Table_Query_from_MF_DSNP62[[#This Row],[PairA]:[PairO]])</f>
        <v>1</v>
      </c>
      <c r="JG9" s="33">
        <f>_xlfn.IFNA(MATCH(TRUE,Table_Query_from_MF_DSNP62[[#This Row],[PairA]:[PairO]],0),"none")</f>
        <v>2</v>
      </c>
      <c r="JH9" s="33" t="b">
        <f>AND($B$2&gt;=_xlfn.NUMBERVALUE(Table_Query_from_MF_DSNP62[[#This Row],[CL_CMP_OBJ_FR1]]),$B$2&lt;=_xlfn.NUMBERVALUE(Table_Query_from_MF_DSNP62[[#This Row],[CL_CMP_OBJ_TO1]]))</f>
        <v>0</v>
      </c>
      <c r="JI9" s="33" t="b">
        <f>AND($B$2&gt;=_xlfn.NUMBERVALUE(Table_Query_from_MF_DSNP62[[#This Row],[CL_CMP_OBJ_FR2]]),$B$2&lt;=_xlfn.NUMBERVALUE(Table_Query_from_MF_DSNP62[[#This Row],[CL_CMP_OBJ_TO2]]))</f>
        <v>1</v>
      </c>
      <c r="JJ9" s="33" t="b">
        <f>AND($B$2&gt;=_xlfn.NUMBERVALUE(Table_Query_from_MF_DSNP62[[#This Row],[CL_CMP_OBJ_FR3]]),$B$2&lt;=_xlfn.NUMBERVALUE(Table_Query_from_MF_DSNP62[[#This Row],[CL_CMP_OBJ_TO3]]))</f>
        <v>1</v>
      </c>
      <c r="JK9" s="33" t="b">
        <f>AND($B$2&gt;=_xlfn.NUMBERVALUE(Table_Query_from_MF_DSNP62[[#This Row],[CL_CMP_OBJ_FR4]]),$B$2&lt;=_xlfn.NUMBERVALUE(Table_Query_from_MF_DSNP62[[#This Row],[CL_CMP_OBJ_TO4]]))</f>
        <v>1</v>
      </c>
      <c r="JL9" s="33" t="b">
        <f>AND($B$2&gt;=_xlfn.NUMBERVALUE(Table_Query_from_MF_DSNP62[[#This Row],[CL_CMP_OBJ_FR5]]),$B$2&lt;=_xlfn.NUMBERVALUE(Table_Query_from_MF_DSNP62[[#This Row],[CL_CMP_OBJ_TO5]]))</f>
        <v>1</v>
      </c>
      <c r="JM9" s="33" t="b">
        <f>AND($B$2&gt;=_xlfn.NUMBERVALUE(Table_Query_from_MF_DSNP62[[#This Row],[CL_CMP_OBJ_FR6]]),$B$2&lt;=_xlfn.NUMBERVALUE(Table_Query_from_MF_DSNP62[[#This Row],[CL_CMP_OBJ_TO6]]))</f>
        <v>1</v>
      </c>
      <c r="JN9" s="33" t="b">
        <f>AND($B$2&gt;=_xlfn.NUMBERVALUE(Table_Query_from_MF_DSNP62[[#This Row],[CL_CMP_OBJ_FR7]]),$B$2&lt;=_xlfn.NUMBERVALUE(Table_Query_from_MF_DSNP62[[#This Row],[CL_CMP_OBJ_TO7]]))</f>
        <v>1</v>
      </c>
      <c r="JO9" s="33" t="b">
        <f>AND($B$2&gt;=_xlfn.NUMBERVALUE(Table_Query_from_MF_DSNP62[[#This Row],[CL_CMP_OBJ_FR8]]),$B$2&lt;=_xlfn.NUMBERVALUE(Table_Query_from_MF_DSNP62[[#This Row],[CL_CMP_OBJ_TO8]]))</f>
        <v>1</v>
      </c>
      <c r="JP9" s="33" t="b">
        <f>AND($B$2&gt;=_xlfn.NUMBERVALUE(Table_Query_from_MF_DSNP62[[#This Row],[CL_CMP_OBJ_FR9]]),$B$2&lt;=_xlfn.NUMBERVALUE(Table_Query_from_MF_DSNP62[[#This Row],[CL_CMP_OBJ_TO9]]))</f>
        <v>1</v>
      </c>
      <c r="JQ9" s="33" t="b">
        <f>AND($B$2&gt;=_xlfn.NUMBERVALUE(Table_Query_from_MF_DSNP62[[#This Row],[CL_CMP_OBJ_FR10]]),$B$2&lt;=_xlfn.NUMBERVALUE(Table_Query_from_MF_DSNP62[[#This Row],[CL_CMP_OBJ_TO10]]))</f>
        <v>1</v>
      </c>
      <c r="JR9" s="33" t="b">
        <f>AND($B$2&gt;=_xlfn.NUMBERVALUE(Table_Query_from_MF_DSNP62[[#This Row],[CL_CMP_OBJ_FR11]]),$B$2&lt;=_xlfn.NUMBERVALUE(Table_Query_from_MF_DSNP62[[#This Row],[CL_CMP_OBJ_TO11]]))</f>
        <v>1</v>
      </c>
      <c r="JS9" s="33" t="b">
        <f>AND($B$2&gt;=_xlfn.NUMBERVALUE(Table_Query_from_MF_DSNP62[[#This Row],[CL_CMP_OBJ_FR12]]),$B$2&lt;=_xlfn.NUMBERVALUE(Table_Query_from_MF_DSNP62[[#This Row],[CL_CMP_OBJ_TO12]]))</f>
        <v>1</v>
      </c>
      <c r="JT9" s="33" t="b">
        <f>AND($B$2&gt;=_xlfn.NUMBERVALUE(Table_Query_from_MF_DSNP62[[#This Row],[CL_CMP_OBJ_FR13]]),$B$2&lt;=_xlfn.NUMBERVALUE(Table_Query_from_MF_DSNP62[[#This Row],[CL_CMP_OBJ_TO13]]))</f>
        <v>1</v>
      </c>
      <c r="JU9" s="33" t="b">
        <f>AND($B$2&gt;=_xlfn.NUMBERVALUE(Table_Query_from_MF_DSNP62[[#This Row],[CL_CMP_OBJ_FR14]]),$B$2&lt;=_xlfn.NUMBERVALUE(Table_Query_from_MF_DSNP62[[#This Row],[CL_CMP_OBJ_TO14]]))</f>
        <v>1</v>
      </c>
      <c r="JV9" s="33" t="b">
        <f>AND($B$2&gt;=_xlfn.NUMBERVALUE(Table_Query_from_MF_DSNP62[[#This Row],[CL_CMP_OBJ_FR15]]),$B$2&lt;=_xlfn.NUMBERVALUE(Table_Query_from_MF_DSNP62[[#This Row],[CL_CMP_OBJ_TO15]]))</f>
        <v>1</v>
      </c>
    </row>
    <row r="10" spans="1:283" x14ac:dyDescent="0.25">
      <c r="A10" t="b">
        <f>OR(,Table_Query_from_MF_DSNP62[[#This Row],[Desired GL included as "hard-coded" GL?]],Table_Query_from_MF_DSNP62[[#This Row],[Desired GL included as "Open GL"?]])</f>
        <v>1</v>
      </c>
      <c r="B10" t="b">
        <f>Table_Query_from_MF_DSNP62[[#This Row],[Desired CObj included as "Open CObj"?]]</f>
        <v>1</v>
      </c>
      <c r="C10" t="s">
        <v>1027</v>
      </c>
      <c r="D10" t="s">
        <v>2709</v>
      </c>
      <c r="E10" t="s">
        <v>8</v>
      </c>
      <c r="F10" s="24" t="s">
        <v>330</v>
      </c>
      <c r="G10" t="s">
        <v>353</v>
      </c>
      <c r="H10" s="24" t="s">
        <v>444</v>
      </c>
      <c r="I10" t="s">
        <v>444</v>
      </c>
      <c r="J10" s="24" t="s">
        <v>444</v>
      </c>
      <c r="K10" t="s">
        <v>444</v>
      </c>
      <c r="L10" s="24" t="s">
        <v>444</v>
      </c>
      <c r="M10" t="s">
        <v>444</v>
      </c>
      <c r="N10" t="s">
        <v>444</v>
      </c>
      <c r="O10" t="s">
        <v>444</v>
      </c>
      <c r="P10" t="s">
        <v>444</v>
      </c>
      <c r="Q10" t="s">
        <v>15</v>
      </c>
      <c r="R10" t="s">
        <v>444</v>
      </c>
      <c r="S10" t="s">
        <v>442</v>
      </c>
      <c r="T10" t="s">
        <v>447</v>
      </c>
      <c r="U10" t="s">
        <v>444</v>
      </c>
      <c r="V10" t="s">
        <v>444</v>
      </c>
      <c r="W10" t="s">
        <v>442</v>
      </c>
      <c r="X10" t="s">
        <v>442</v>
      </c>
      <c r="Y10" t="s">
        <v>444</v>
      </c>
      <c r="Z10" t="s">
        <v>442</v>
      </c>
      <c r="AA10" t="s">
        <v>442</v>
      </c>
      <c r="AB10" t="s">
        <v>442</v>
      </c>
      <c r="AC10" t="s">
        <v>442</v>
      </c>
      <c r="AD10" t="s">
        <v>442</v>
      </c>
      <c r="AE10" t="s">
        <v>442</v>
      </c>
      <c r="AF10" t="s">
        <v>442</v>
      </c>
      <c r="AG10" t="s">
        <v>442</v>
      </c>
      <c r="AH10" t="s">
        <v>444</v>
      </c>
      <c r="AI10" t="s">
        <v>447</v>
      </c>
      <c r="AJ10" t="s">
        <v>442</v>
      </c>
      <c r="AK10" t="s">
        <v>444</v>
      </c>
      <c r="AL10" t="s">
        <v>444</v>
      </c>
      <c r="AM10" t="s">
        <v>444</v>
      </c>
      <c r="AN10" t="s">
        <v>444</v>
      </c>
      <c r="AO10" t="s">
        <v>444</v>
      </c>
      <c r="AP10" t="s">
        <v>442</v>
      </c>
      <c r="AQ10" t="s">
        <v>1440</v>
      </c>
      <c r="AR10" t="s">
        <v>1451</v>
      </c>
      <c r="AS10" t="s">
        <v>162</v>
      </c>
      <c r="AT10" t="s">
        <v>10</v>
      </c>
      <c r="AU10" t="s">
        <v>444</v>
      </c>
      <c r="AV10" t="s">
        <v>442</v>
      </c>
      <c r="AW10" t="s">
        <v>444</v>
      </c>
      <c r="AX10" t="s">
        <v>444</v>
      </c>
      <c r="AY10" t="s">
        <v>444</v>
      </c>
      <c r="AZ10" t="s">
        <v>444</v>
      </c>
      <c r="BA10" t="s">
        <v>444</v>
      </c>
      <c r="BB10" t="s">
        <v>444</v>
      </c>
      <c r="BC10" t="s">
        <v>444</v>
      </c>
      <c r="BD10" t="s">
        <v>1359</v>
      </c>
      <c r="BE10" t="s">
        <v>1037</v>
      </c>
      <c r="BF10" t="s">
        <v>1360</v>
      </c>
      <c r="BG10" t="s">
        <v>444</v>
      </c>
      <c r="BH10" t="s">
        <v>444</v>
      </c>
      <c r="BI10" t="s">
        <v>444</v>
      </c>
      <c r="BJ10" t="s">
        <v>444</v>
      </c>
      <c r="BK10" t="s">
        <v>444</v>
      </c>
      <c r="BL10" t="s">
        <v>444</v>
      </c>
      <c r="BM10" t="s">
        <v>444</v>
      </c>
      <c r="BN10" t="s">
        <v>444</v>
      </c>
      <c r="BO10" t="s">
        <v>444</v>
      </c>
      <c r="BP10" t="s">
        <v>444</v>
      </c>
      <c r="BQ10" t="s">
        <v>444</v>
      </c>
      <c r="BR10" t="s">
        <v>444</v>
      </c>
      <c r="BS10" t="s">
        <v>444</v>
      </c>
      <c r="BT10" t="s">
        <v>444</v>
      </c>
      <c r="BU10" t="s">
        <v>444</v>
      </c>
      <c r="BV10" t="s">
        <v>444</v>
      </c>
      <c r="BW10" t="s">
        <v>444</v>
      </c>
      <c r="BX10" t="s">
        <v>444</v>
      </c>
      <c r="BY10" t="s">
        <v>444</v>
      </c>
      <c r="BZ10" t="s">
        <v>444</v>
      </c>
      <c r="CA10" t="s">
        <v>444</v>
      </c>
      <c r="CB10" t="s">
        <v>444</v>
      </c>
      <c r="CC10" t="s">
        <v>444</v>
      </c>
      <c r="CD10" t="s">
        <v>444</v>
      </c>
      <c r="CE10" t="s">
        <v>444</v>
      </c>
      <c r="CF10" t="s">
        <v>444</v>
      </c>
      <c r="CG10" t="s">
        <v>444</v>
      </c>
      <c r="CH10" t="s">
        <v>444</v>
      </c>
      <c r="CI10" t="s">
        <v>444</v>
      </c>
      <c r="CJ10" t="s">
        <v>444</v>
      </c>
      <c r="CK10" t="s">
        <v>444</v>
      </c>
      <c r="CL10" t="s">
        <v>444</v>
      </c>
      <c r="CM10" t="s">
        <v>444</v>
      </c>
      <c r="CN10" t="s">
        <v>444</v>
      </c>
      <c r="CO10" t="s">
        <v>444</v>
      </c>
      <c r="CP10" t="s">
        <v>444</v>
      </c>
      <c r="CQ10" t="s">
        <v>444</v>
      </c>
      <c r="CR10" t="s">
        <v>444</v>
      </c>
      <c r="CS10" t="s">
        <v>444</v>
      </c>
      <c r="CT10" t="s">
        <v>444</v>
      </c>
      <c r="CU10" t="s">
        <v>282</v>
      </c>
      <c r="CV10" t="s">
        <v>3002</v>
      </c>
      <c r="CW10" t="s">
        <v>2736</v>
      </c>
      <c r="CX10" t="s">
        <v>3002</v>
      </c>
      <c r="CY10" t="s">
        <v>1370</v>
      </c>
      <c r="CZ10" t="s">
        <v>1371</v>
      </c>
      <c r="DA10" t="s">
        <v>444</v>
      </c>
      <c r="DB10" t="s">
        <v>444</v>
      </c>
      <c r="DC10" t="s">
        <v>444</v>
      </c>
      <c r="DD10" t="s">
        <v>444</v>
      </c>
      <c r="DE10" t="s">
        <v>444</v>
      </c>
      <c r="DF10" t="s">
        <v>444</v>
      </c>
      <c r="DG10" t="s">
        <v>444</v>
      </c>
      <c r="DH10" t="s">
        <v>444</v>
      </c>
      <c r="DI10" t="s">
        <v>282</v>
      </c>
      <c r="DJ10" t="s">
        <v>1440</v>
      </c>
      <c r="DK10" t="s">
        <v>1451</v>
      </c>
      <c r="DL10" t="s">
        <v>444</v>
      </c>
      <c r="DM10" t="s">
        <v>444</v>
      </c>
      <c r="DN10" t="s">
        <v>444</v>
      </c>
      <c r="DO10" t="s">
        <v>444</v>
      </c>
      <c r="DP10" t="s">
        <v>444</v>
      </c>
      <c r="DQ10" t="s">
        <v>444</v>
      </c>
      <c r="DR10" t="s">
        <v>444</v>
      </c>
      <c r="DS10" t="s">
        <v>444</v>
      </c>
      <c r="DT10" s="24" t="s">
        <v>444</v>
      </c>
      <c r="DU10" s="24" t="s">
        <v>444</v>
      </c>
      <c r="DV10" t="s">
        <v>444</v>
      </c>
      <c r="DW10" t="s">
        <v>444</v>
      </c>
      <c r="DX10" s="24" t="s">
        <v>444</v>
      </c>
      <c r="DY10" s="24" t="s">
        <v>444</v>
      </c>
      <c r="DZ10" t="s">
        <v>444</v>
      </c>
      <c r="EA10" t="s">
        <v>444</v>
      </c>
      <c r="EB10" s="24" t="s">
        <v>444</v>
      </c>
      <c r="EC10" s="24" t="s">
        <v>444</v>
      </c>
      <c r="ED10" t="s">
        <v>444</v>
      </c>
      <c r="EE10" t="s">
        <v>444</v>
      </c>
      <c r="EF10" s="24" t="s">
        <v>444</v>
      </c>
      <c r="EG10" s="24" t="s">
        <v>444</v>
      </c>
      <c r="EH10" t="s">
        <v>444</v>
      </c>
      <c r="EI10" t="s">
        <v>444</v>
      </c>
      <c r="EJ10" s="24" t="s">
        <v>444</v>
      </c>
      <c r="EK10" s="24" t="s">
        <v>444</v>
      </c>
      <c r="EL10" t="s">
        <v>444</v>
      </c>
      <c r="EM10" t="s">
        <v>444</v>
      </c>
      <c r="EN10" s="24" t="s">
        <v>444</v>
      </c>
      <c r="EO10" s="24" t="s">
        <v>444</v>
      </c>
      <c r="EP10" t="s">
        <v>444</v>
      </c>
      <c r="EQ10" t="s">
        <v>444</v>
      </c>
      <c r="ER10" s="24" t="s">
        <v>444</v>
      </c>
      <c r="ES10" s="24" t="s">
        <v>444</v>
      </c>
      <c r="ET10" t="s">
        <v>444</v>
      </c>
      <c r="EU10" t="s">
        <v>444</v>
      </c>
      <c r="EV10" s="24" t="s">
        <v>444</v>
      </c>
      <c r="EW10" s="24" t="s">
        <v>444</v>
      </c>
      <c r="EX10" t="s">
        <v>444</v>
      </c>
      <c r="EY10" t="s">
        <v>444</v>
      </c>
      <c r="EZ10" s="24" t="s">
        <v>444</v>
      </c>
      <c r="FA10" s="24" t="s">
        <v>444</v>
      </c>
      <c r="FB10" t="s">
        <v>444</v>
      </c>
      <c r="FC10" t="s">
        <v>444</v>
      </c>
      <c r="FD10" s="24" t="s">
        <v>444</v>
      </c>
      <c r="FE10" s="24" t="s">
        <v>444</v>
      </c>
      <c r="FF10" t="s">
        <v>444</v>
      </c>
      <c r="FG10" t="s">
        <v>444</v>
      </c>
      <c r="FH10" s="24" t="s">
        <v>444</v>
      </c>
      <c r="FI10" s="24" t="s">
        <v>444</v>
      </c>
      <c r="FJ10" t="s">
        <v>444</v>
      </c>
      <c r="FK10" t="s">
        <v>444</v>
      </c>
      <c r="FL10" s="24" t="s">
        <v>444</v>
      </c>
      <c r="FM10" s="24" t="s">
        <v>444</v>
      </c>
      <c r="FN10" t="s">
        <v>444</v>
      </c>
      <c r="FO10" t="s">
        <v>444</v>
      </c>
      <c r="FP10" s="24" t="s">
        <v>444</v>
      </c>
      <c r="FQ10" s="24" t="s">
        <v>444</v>
      </c>
      <c r="FR10" t="s">
        <v>444</v>
      </c>
      <c r="FS10" t="s">
        <v>444</v>
      </c>
      <c r="FT10" s="24" t="s">
        <v>444</v>
      </c>
      <c r="FU10" s="24" t="s">
        <v>444</v>
      </c>
      <c r="FV10" t="s">
        <v>444</v>
      </c>
      <c r="FW10" t="s">
        <v>444</v>
      </c>
      <c r="FX10" s="24" t="s">
        <v>444</v>
      </c>
      <c r="FY10" s="24" t="s">
        <v>444</v>
      </c>
      <c r="FZ10" t="s">
        <v>444</v>
      </c>
      <c r="GA10" t="s">
        <v>444</v>
      </c>
      <c r="GB10" s="24" t="s">
        <v>444</v>
      </c>
      <c r="GC10" s="24" t="s">
        <v>444</v>
      </c>
      <c r="GD10" t="s">
        <v>444</v>
      </c>
      <c r="GE10" t="s">
        <v>444</v>
      </c>
      <c r="GF10" s="24" t="s">
        <v>444</v>
      </c>
      <c r="GG10" s="24" t="s">
        <v>444</v>
      </c>
      <c r="GH10" t="s">
        <v>444</v>
      </c>
      <c r="GI10" s="24" t="s">
        <v>444</v>
      </c>
      <c r="GJ10" s="24" t="s">
        <v>444</v>
      </c>
      <c r="GK10" t="s">
        <v>444</v>
      </c>
      <c r="GL10" t="s">
        <v>444</v>
      </c>
      <c r="GM10" s="24" t="s">
        <v>444</v>
      </c>
      <c r="GN10" s="24" t="s">
        <v>444</v>
      </c>
      <c r="GO10" t="s">
        <v>444</v>
      </c>
      <c r="GP10" t="s">
        <v>444</v>
      </c>
      <c r="GQ10" s="24" t="s">
        <v>444</v>
      </c>
      <c r="GR10" s="24" t="s">
        <v>444</v>
      </c>
      <c r="GS10" t="s">
        <v>444</v>
      </c>
      <c r="GT10" t="s">
        <v>444</v>
      </c>
      <c r="GU10" s="24" t="s">
        <v>444</v>
      </c>
      <c r="GV10" s="24" t="s">
        <v>444</v>
      </c>
      <c r="GW10" t="s">
        <v>444</v>
      </c>
      <c r="GX10" t="s">
        <v>444</v>
      </c>
      <c r="GY10" s="24" t="s">
        <v>444</v>
      </c>
      <c r="GZ10" s="24" t="s">
        <v>444</v>
      </c>
      <c r="HA10" t="s">
        <v>444</v>
      </c>
      <c r="HB10" t="s">
        <v>444</v>
      </c>
      <c r="HC10" s="24" t="s">
        <v>444</v>
      </c>
      <c r="HD10" s="24" t="s">
        <v>444</v>
      </c>
      <c r="HE10" t="s">
        <v>444</v>
      </c>
      <c r="HF10" t="s">
        <v>444</v>
      </c>
      <c r="HG10" s="24" t="s">
        <v>444</v>
      </c>
      <c r="HH10" s="24" t="s">
        <v>444</v>
      </c>
      <c r="HI10" t="s">
        <v>444</v>
      </c>
      <c r="HJ10" t="s">
        <v>444</v>
      </c>
      <c r="HK10" s="24" t="s">
        <v>444</v>
      </c>
      <c r="HL10" s="24" t="s">
        <v>444</v>
      </c>
      <c r="HM10" t="s">
        <v>444</v>
      </c>
      <c r="HN10" t="s">
        <v>444</v>
      </c>
      <c r="HO10" s="24" t="s">
        <v>444</v>
      </c>
      <c r="HP10" s="24" t="s">
        <v>444</v>
      </c>
      <c r="HQ10" t="s">
        <v>444</v>
      </c>
      <c r="HR10" t="s">
        <v>444</v>
      </c>
      <c r="HS10" s="24" t="s">
        <v>444</v>
      </c>
      <c r="HT10" s="24" t="s">
        <v>444</v>
      </c>
      <c r="HU10" t="s">
        <v>444</v>
      </c>
      <c r="HV10" t="s">
        <v>444</v>
      </c>
      <c r="HW10" s="24" t="s">
        <v>444</v>
      </c>
      <c r="HX10" s="24" t="s">
        <v>444</v>
      </c>
      <c r="HY10" t="s">
        <v>444</v>
      </c>
      <c r="HZ10" t="s">
        <v>444</v>
      </c>
      <c r="IA10" t="s">
        <v>3002</v>
      </c>
      <c r="IB10" t="s">
        <v>2736</v>
      </c>
      <c r="IC10" t="s">
        <v>2983</v>
      </c>
      <c r="ID10" s="33" t="b" cm="1">
        <f t="array" ref="ID10">_xlfn.IFNA(MATCH($A$2,_xlfn.NUMBERVALUE(Table_Query_from_MF_DSNP62[[#This Row],[CL_GLACCT_DR1]:[CL_GLACCT_CR4]]),0),0)&gt;=1</f>
        <v>1</v>
      </c>
      <c r="IE10" s="33" t="b">
        <f>OR(Table_Query_from_MF_DSNP62[[#This Row],[Pair1]:[Pair25]])</f>
        <v>1</v>
      </c>
      <c r="IF10" s="33">
        <f>_xlfn.IFNA(MATCH(TRUE,Table_Query_from_MF_DSNP62[[#This Row],[Pair1]:[Pair25]],0),"none")</f>
        <v>1</v>
      </c>
      <c r="IG10" s="33" t="b">
        <f>AND($A$2&gt;=_xlfn.NUMBERVALUE(Table_Query_from_MF_DSNP62[[#This Row],[CL_GL_ACCT_FR1]]),$A$2&lt;=_xlfn.NUMBERVALUE(Table_Query_from_MF_DSNP62[[#This Row],[CL_GL_ACCT_TO1]]))</f>
        <v>1</v>
      </c>
      <c r="IH10" s="33" t="b">
        <f>AND($A$2&gt;=_xlfn.NUMBERVALUE(Table_Query_from_MF_DSNP62[[#This Row],[CL_GL_ACCT_FR2]]),$A$2&lt;=_xlfn.NUMBERVALUE(Table_Query_from_MF_DSNP62[[#This Row],[CL_GL_ACCT_TO2]]))</f>
        <v>1</v>
      </c>
      <c r="II10" s="33" t="b">
        <f>AND($A$2&gt;=_xlfn.NUMBERVALUE(Table_Query_from_MF_DSNP62[[#This Row],[CL_GL_ACCT_FR3]]),$A$2&lt;=_xlfn.NUMBERVALUE(Table_Query_from_MF_DSNP62[[#This Row],[CL_GL_ACCT_TO3]]))</f>
        <v>1</v>
      </c>
      <c r="IJ10" s="33" t="b">
        <f>AND($A$2&gt;=_xlfn.NUMBERVALUE(Table_Query_from_MF_DSNP62[[#This Row],[CL_GL_ACCT_FR4]]),$A$2&lt;=_xlfn.NUMBERVALUE(Table_Query_from_MF_DSNP62[[#This Row],[CL_GL_ACCT_TO4]]))</f>
        <v>1</v>
      </c>
      <c r="IK10" s="33" t="b">
        <f>AND($A$2&gt;=_xlfn.NUMBERVALUE(Table_Query_from_MF_DSNP62[[#This Row],[CL_GL_ACCT_FR5]]),$A$2&lt;=_xlfn.NUMBERVALUE(Table_Query_from_MF_DSNP62[[#This Row],[CL_GL_ACCT_TO5]]))</f>
        <v>1</v>
      </c>
      <c r="IL10" s="33" t="b">
        <f>AND($A$2&gt;=_xlfn.NUMBERVALUE(Table_Query_from_MF_DSNP62[[#This Row],[CL_GL_ACCT_FR6]]),$A$2&lt;=_xlfn.NUMBERVALUE(Table_Query_from_MF_DSNP62[[#This Row],[CL_GL_ACCT_TO6]]))</f>
        <v>1</v>
      </c>
      <c r="IM10" s="33" t="b">
        <f>AND($A$2&gt;=_xlfn.NUMBERVALUE(Table_Query_from_MF_DSNP62[[#This Row],[CL_GL_ACCT_FR7]]),$A$2&lt;=_xlfn.NUMBERVALUE(Table_Query_from_MF_DSNP62[[#This Row],[CL_GL_ACCT_TO7]]))</f>
        <v>1</v>
      </c>
      <c r="IN10" s="33" t="b">
        <f>AND($A$2&gt;=_xlfn.NUMBERVALUE(Table_Query_from_MF_DSNP62[[#This Row],[CL_GL_ACCT_FR8]]),$A$2&lt;=_xlfn.NUMBERVALUE(Table_Query_from_MF_DSNP62[[#This Row],[CL_GL_ACCT_TO8]]))</f>
        <v>1</v>
      </c>
      <c r="IO10" s="33" t="b">
        <f>AND($A$2&gt;=_xlfn.NUMBERVALUE(Table_Query_from_MF_DSNP62[[#This Row],[CL_GL_ACCT_FR9]]),$A$2&lt;=_xlfn.NUMBERVALUE(Table_Query_from_MF_DSNP62[[#This Row],[CL_GL_ACCT_TO9]]))</f>
        <v>1</v>
      </c>
      <c r="IP10" s="33" t="b">
        <f>AND($A$2&gt;=_xlfn.NUMBERVALUE(Table_Query_from_MF_DSNP62[[#This Row],[CL_GL_ACCT_FR10]]),$A$2&lt;=_xlfn.NUMBERVALUE(Table_Query_from_MF_DSNP62[[#This Row],[CL_GL_ACCT_TO10]]))</f>
        <v>1</v>
      </c>
      <c r="IQ10" s="33" t="b">
        <f>AND($A$2&gt;=_xlfn.NUMBERVALUE(Table_Query_from_MF_DSNP62[[#This Row],[CL_GL_ACCT_FR11]]),$A$2&lt;=_xlfn.NUMBERVALUE(Table_Query_from_MF_DSNP62[[#This Row],[CL_GL_ACCT_TO11]]))</f>
        <v>1</v>
      </c>
      <c r="IR10" s="33" t="b">
        <f>AND($A$2&gt;=_xlfn.NUMBERVALUE(Table_Query_from_MF_DSNP62[[#This Row],[CL_GL_ACCT_FR12]]),$A$2&lt;=_xlfn.NUMBERVALUE(Table_Query_from_MF_DSNP62[[#This Row],[CL_GL_ACCT_TO12]]))</f>
        <v>1</v>
      </c>
      <c r="IS10" s="33" t="b">
        <f>AND($A$2&gt;=_xlfn.NUMBERVALUE(Table_Query_from_MF_DSNP62[[#This Row],[CL_GL_ACCT_FR13]]),$A$2&lt;=_xlfn.NUMBERVALUE(Table_Query_from_MF_DSNP62[[#This Row],[CL_GL_ACCT_TO13]]))</f>
        <v>1</v>
      </c>
      <c r="IT10" s="33" t="b">
        <f>AND($A$2&gt;=_xlfn.NUMBERVALUE(Table_Query_from_MF_DSNP62[[#This Row],[CL_GL_ACCT_FR14]]),$A$2&lt;=_xlfn.NUMBERVALUE(Table_Query_from_MF_DSNP62[[#This Row],[CL_GL_ACCT_TO14]]))</f>
        <v>1</v>
      </c>
      <c r="IU10" s="33" t="b">
        <f>AND($A$2&gt;=_xlfn.NUMBERVALUE(Table_Query_from_MF_DSNP62[[#This Row],[CL_GL_ACCT_FR15]]),$A$2&lt;=_xlfn.NUMBERVALUE(Table_Query_from_MF_DSNP62[[#This Row],[CL_GL_ACCT_TO15]]))</f>
        <v>1</v>
      </c>
      <c r="IV10" s="33" t="b">
        <f>AND($A$2&gt;=_xlfn.NUMBERVALUE(Table_Query_from_MF_DSNP62[[#This Row],[CL_GL_ACCT_FR16]]),$A$2&lt;=_xlfn.NUMBERVALUE(Table_Query_from_MF_DSNP62[[#This Row],[CL_GL_ACCT_TO16]]))</f>
        <v>1</v>
      </c>
      <c r="IW10" s="33" t="b">
        <f>AND($A$2&gt;=_xlfn.NUMBERVALUE(Table_Query_from_MF_DSNP62[[#This Row],[CL_GL_ACCT_FR17]]),$A$2&lt;=_xlfn.NUMBERVALUE(Table_Query_from_MF_DSNP62[[#This Row],[CL_GL_ACCT_TO17]]))</f>
        <v>1</v>
      </c>
      <c r="IX10" s="33" t="b">
        <f>AND($A$2&gt;=_xlfn.NUMBERVALUE(Table_Query_from_MF_DSNP62[[#This Row],[CL_GL_ACCT_FR18]]),$A$2&lt;=_xlfn.NUMBERVALUE(Table_Query_from_MF_DSNP62[[#This Row],[CL_GL_ACCT_TO18]]))</f>
        <v>1</v>
      </c>
      <c r="IY10" s="33" t="b">
        <f>AND($A$2&gt;=_xlfn.NUMBERVALUE(Table_Query_from_MF_DSNP62[[#This Row],[CL_GL_ACCT_FR19]]),$A$2&lt;=_xlfn.NUMBERVALUE(Table_Query_from_MF_DSNP62[[#This Row],[CL_GL_ACCT_TO19]]))</f>
        <v>1</v>
      </c>
      <c r="IZ10" s="33" t="b">
        <f>AND($A$2&gt;=_xlfn.NUMBERVALUE(Table_Query_from_MF_DSNP62[[#This Row],[CL_GL_ACCT_FR20]]),$A$2&lt;=_xlfn.NUMBERVALUE(Table_Query_from_MF_DSNP62[[#This Row],[CL_GL_ACCT_TO20]]))</f>
        <v>1</v>
      </c>
      <c r="JA10" s="33" t="b">
        <f>AND($A$2&gt;=_xlfn.NUMBERVALUE(Table_Query_from_MF_DSNP62[[#This Row],[CL_GL_ACCT_FR21]]),$A$2&lt;=_xlfn.NUMBERVALUE(Table_Query_from_MF_DSNP62[[#This Row],[CL_GL_ACCT_TO21]]))</f>
        <v>1</v>
      </c>
      <c r="JB10" s="33" t="b">
        <f>AND($A$2&gt;=_xlfn.NUMBERVALUE(Table_Query_from_MF_DSNP62[[#This Row],[CL_GL_ACCT_FR22]]),$A$2&lt;=_xlfn.NUMBERVALUE(Table_Query_from_MF_DSNP62[[#This Row],[CL_GL_ACCT_TO22]]))</f>
        <v>1</v>
      </c>
      <c r="JC10" s="33" t="b">
        <f>AND($A$2&gt;=_xlfn.NUMBERVALUE(Table_Query_from_MF_DSNP62[[#This Row],[CL_GL_ACCT_FR23]]),$A$2&lt;=_xlfn.NUMBERVALUE(Table_Query_from_MF_DSNP62[[#This Row],[CL_GL_ACCT_TO23]]))</f>
        <v>1</v>
      </c>
      <c r="JD10" s="33" t="b">
        <f>AND($A$2&gt;=_xlfn.NUMBERVALUE(Table_Query_from_MF_DSNP62[[#This Row],[CL_GL_ACCT_FR24]]),$A$2&lt;=_xlfn.NUMBERVALUE(Table_Query_from_MF_DSNP62[[#This Row],[CL_GL_ACCT_TO24]]))</f>
        <v>1</v>
      </c>
      <c r="JE10" s="33" t="b">
        <f>AND($A$2&gt;=_xlfn.NUMBERVALUE(Table_Query_from_MF_DSNP62[[#This Row],[CL_GL_ACCT_FR25]]),$A$2&lt;=_xlfn.NUMBERVALUE(Table_Query_from_MF_DSNP62[[#This Row],[CL_GL_ACCT_TO25]]))</f>
        <v>1</v>
      </c>
      <c r="JF10" s="33" t="b">
        <f>OR(Table_Query_from_MF_DSNP62[[#This Row],[PairA]:[PairO]])</f>
        <v>1</v>
      </c>
      <c r="JG10" s="33">
        <f>_xlfn.IFNA(MATCH(TRUE,Table_Query_from_MF_DSNP62[[#This Row],[PairA]:[PairO]],0),"none")</f>
        <v>1</v>
      </c>
      <c r="JH10" s="33" t="b">
        <f>AND($B$2&gt;=_xlfn.NUMBERVALUE(Table_Query_from_MF_DSNP62[[#This Row],[CL_CMP_OBJ_FR1]]),$B$2&lt;=_xlfn.NUMBERVALUE(Table_Query_from_MF_DSNP62[[#This Row],[CL_CMP_OBJ_TO1]]))</f>
        <v>1</v>
      </c>
      <c r="JI10" s="33" t="b">
        <f>AND($B$2&gt;=_xlfn.NUMBERVALUE(Table_Query_from_MF_DSNP62[[#This Row],[CL_CMP_OBJ_FR2]]),$B$2&lt;=_xlfn.NUMBERVALUE(Table_Query_from_MF_DSNP62[[#This Row],[CL_CMP_OBJ_TO2]]))</f>
        <v>1</v>
      </c>
      <c r="JJ10" s="33" t="b">
        <f>AND($B$2&gt;=_xlfn.NUMBERVALUE(Table_Query_from_MF_DSNP62[[#This Row],[CL_CMP_OBJ_FR3]]),$B$2&lt;=_xlfn.NUMBERVALUE(Table_Query_from_MF_DSNP62[[#This Row],[CL_CMP_OBJ_TO3]]))</f>
        <v>1</v>
      </c>
      <c r="JK10" s="33" t="b">
        <f>AND($B$2&gt;=_xlfn.NUMBERVALUE(Table_Query_from_MF_DSNP62[[#This Row],[CL_CMP_OBJ_FR4]]),$B$2&lt;=_xlfn.NUMBERVALUE(Table_Query_from_MF_DSNP62[[#This Row],[CL_CMP_OBJ_TO4]]))</f>
        <v>1</v>
      </c>
      <c r="JL10" s="33" t="b">
        <f>AND($B$2&gt;=_xlfn.NUMBERVALUE(Table_Query_from_MF_DSNP62[[#This Row],[CL_CMP_OBJ_FR5]]),$B$2&lt;=_xlfn.NUMBERVALUE(Table_Query_from_MF_DSNP62[[#This Row],[CL_CMP_OBJ_TO5]]))</f>
        <v>1</v>
      </c>
      <c r="JM10" s="33" t="b">
        <f>AND($B$2&gt;=_xlfn.NUMBERVALUE(Table_Query_from_MF_DSNP62[[#This Row],[CL_CMP_OBJ_FR6]]),$B$2&lt;=_xlfn.NUMBERVALUE(Table_Query_from_MF_DSNP62[[#This Row],[CL_CMP_OBJ_TO6]]))</f>
        <v>1</v>
      </c>
      <c r="JN10" s="33" t="b">
        <f>AND($B$2&gt;=_xlfn.NUMBERVALUE(Table_Query_from_MF_DSNP62[[#This Row],[CL_CMP_OBJ_FR7]]),$B$2&lt;=_xlfn.NUMBERVALUE(Table_Query_from_MF_DSNP62[[#This Row],[CL_CMP_OBJ_TO7]]))</f>
        <v>1</v>
      </c>
      <c r="JO10" s="33" t="b">
        <f>AND($B$2&gt;=_xlfn.NUMBERVALUE(Table_Query_from_MF_DSNP62[[#This Row],[CL_CMP_OBJ_FR8]]),$B$2&lt;=_xlfn.NUMBERVALUE(Table_Query_from_MF_DSNP62[[#This Row],[CL_CMP_OBJ_TO8]]))</f>
        <v>1</v>
      </c>
      <c r="JP10" s="33" t="b">
        <f>AND($B$2&gt;=_xlfn.NUMBERVALUE(Table_Query_from_MF_DSNP62[[#This Row],[CL_CMP_OBJ_FR9]]),$B$2&lt;=_xlfn.NUMBERVALUE(Table_Query_from_MF_DSNP62[[#This Row],[CL_CMP_OBJ_TO9]]))</f>
        <v>1</v>
      </c>
      <c r="JQ10" s="33" t="b">
        <f>AND($B$2&gt;=_xlfn.NUMBERVALUE(Table_Query_from_MF_DSNP62[[#This Row],[CL_CMP_OBJ_FR10]]),$B$2&lt;=_xlfn.NUMBERVALUE(Table_Query_from_MF_DSNP62[[#This Row],[CL_CMP_OBJ_TO10]]))</f>
        <v>1</v>
      </c>
      <c r="JR10" s="33" t="b">
        <f>AND($B$2&gt;=_xlfn.NUMBERVALUE(Table_Query_from_MF_DSNP62[[#This Row],[CL_CMP_OBJ_FR11]]),$B$2&lt;=_xlfn.NUMBERVALUE(Table_Query_from_MF_DSNP62[[#This Row],[CL_CMP_OBJ_TO11]]))</f>
        <v>1</v>
      </c>
      <c r="JS10" s="33" t="b">
        <f>AND($B$2&gt;=_xlfn.NUMBERVALUE(Table_Query_from_MF_DSNP62[[#This Row],[CL_CMP_OBJ_FR12]]),$B$2&lt;=_xlfn.NUMBERVALUE(Table_Query_from_MF_DSNP62[[#This Row],[CL_CMP_OBJ_TO12]]))</f>
        <v>1</v>
      </c>
      <c r="JT10" s="33" t="b">
        <f>AND($B$2&gt;=_xlfn.NUMBERVALUE(Table_Query_from_MF_DSNP62[[#This Row],[CL_CMP_OBJ_FR13]]),$B$2&lt;=_xlfn.NUMBERVALUE(Table_Query_from_MF_DSNP62[[#This Row],[CL_CMP_OBJ_TO13]]))</f>
        <v>1</v>
      </c>
      <c r="JU10" s="33" t="b">
        <f>AND($B$2&gt;=_xlfn.NUMBERVALUE(Table_Query_from_MF_DSNP62[[#This Row],[CL_CMP_OBJ_FR14]]),$B$2&lt;=_xlfn.NUMBERVALUE(Table_Query_from_MF_DSNP62[[#This Row],[CL_CMP_OBJ_TO14]]))</f>
        <v>1</v>
      </c>
      <c r="JV10" s="33" t="b">
        <f>AND($B$2&gt;=_xlfn.NUMBERVALUE(Table_Query_from_MF_DSNP62[[#This Row],[CL_CMP_OBJ_FR15]]),$B$2&lt;=_xlfn.NUMBERVALUE(Table_Query_from_MF_DSNP62[[#This Row],[CL_CMP_OBJ_TO15]]))</f>
        <v>1</v>
      </c>
    </row>
    <row r="11" spans="1:283" x14ac:dyDescent="0.25">
      <c r="A11" t="b">
        <f>OR(,Table_Query_from_MF_DSNP62[[#This Row],[Desired GL included as "hard-coded" GL?]],Table_Query_from_MF_DSNP62[[#This Row],[Desired GL included as "Open GL"?]])</f>
        <v>1</v>
      </c>
      <c r="B11" t="b">
        <f>Table_Query_from_MF_DSNP62[[#This Row],[Desired CObj included as "Open CObj"?]]</f>
        <v>1</v>
      </c>
      <c r="C11" t="s">
        <v>1037</v>
      </c>
      <c r="D11" t="s">
        <v>2709</v>
      </c>
      <c r="E11" t="s">
        <v>8</v>
      </c>
      <c r="F11" s="24" t="s">
        <v>353</v>
      </c>
      <c r="G11" t="s">
        <v>330</v>
      </c>
      <c r="H11" s="24" t="s">
        <v>444</v>
      </c>
      <c r="I11" t="s">
        <v>444</v>
      </c>
      <c r="J11" s="24" t="s">
        <v>444</v>
      </c>
      <c r="K11" t="s">
        <v>444</v>
      </c>
      <c r="L11" s="24" t="s">
        <v>444</v>
      </c>
      <c r="M11" t="s">
        <v>444</v>
      </c>
      <c r="N11" t="s">
        <v>444</v>
      </c>
      <c r="O11" t="s">
        <v>444</v>
      </c>
      <c r="P11" t="s">
        <v>444</v>
      </c>
      <c r="Q11" t="s">
        <v>15</v>
      </c>
      <c r="R11" t="s">
        <v>444</v>
      </c>
      <c r="S11" t="s">
        <v>442</v>
      </c>
      <c r="T11" t="s">
        <v>447</v>
      </c>
      <c r="U11" t="s">
        <v>444</v>
      </c>
      <c r="V11" t="s">
        <v>444</v>
      </c>
      <c r="W11" t="s">
        <v>442</v>
      </c>
      <c r="X11" t="s">
        <v>442</v>
      </c>
      <c r="Y11" t="s">
        <v>444</v>
      </c>
      <c r="Z11" t="s">
        <v>442</v>
      </c>
      <c r="AA11" t="s">
        <v>442</v>
      </c>
      <c r="AB11" t="s">
        <v>442</v>
      </c>
      <c r="AC11" t="s">
        <v>442</v>
      </c>
      <c r="AD11" t="s">
        <v>442</v>
      </c>
      <c r="AE11" t="s">
        <v>442</v>
      </c>
      <c r="AF11" t="s">
        <v>442</v>
      </c>
      <c r="AG11" t="s">
        <v>442</v>
      </c>
      <c r="AH11" t="s">
        <v>444</v>
      </c>
      <c r="AI11" t="s">
        <v>447</v>
      </c>
      <c r="AJ11" t="s">
        <v>442</v>
      </c>
      <c r="AK11" t="s">
        <v>444</v>
      </c>
      <c r="AL11" t="s">
        <v>444</v>
      </c>
      <c r="AM11" t="s">
        <v>444</v>
      </c>
      <c r="AN11" t="s">
        <v>444</v>
      </c>
      <c r="AO11" t="s">
        <v>444</v>
      </c>
      <c r="AP11" t="s">
        <v>442</v>
      </c>
      <c r="AQ11" t="s">
        <v>1440</v>
      </c>
      <c r="AR11" t="s">
        <v>1451</v>
      </c>
      <c r="AS11" t="s">
        <v>162</v>
      </c>
      <c r="AT11" t="s">
        <v>10</v>
      </c>
      <c r="AU11" t="s">
        <v>444</v>
      </c>
      <c r="AV11" t="s">
        <v>442</v>
      </c>
      <c r="AW11" t="s">
        <v>444</v>
      </c>
      <c r="AX11" t="s">
        <v>444</v>
      </c>
      <c r="AY11" t="s">
        <v>444</v>
      </c>
      <c r="AZ11" t="s">
        <v>444</v>
      </c>
      <c r="BA11" t="s">
        <v>444</v>
      </c>
      <c r="BB11" t="s">
        <v>444</v>
      </c>
      <c r="BC11" t="s">
        <v>444</v>
      </c>
      <c r="BD11" t="s">
        <v>1359</v>
      </c>
      <c r="BE11" t="s">
        <v>1027</v>
      </c>
      <c r="BF11" t="s">
        <v>740</v>
      </c>
      <c r="BG11" t="s">
        <v>444</v>
      </c>
      <c r="BH11" t="s">
        <v>444</v>
      </c>
      <c r="BI11" t="s">
        <v>444</v>
      </c>
      <c r="BJ11" t="s">
        <v>444</v>
      </c>
      <c r="BK11" t="s">
        <v>444</v>
      </c>
      <c r="BL11" t="s">
        <v>444</v>
      </c>
      <c r="BM11" t="s">
        <v>444</v>
      </c>
      <c r="BN11" t="s">
        <v>444</v>
      </c>
      <c r="BO11" t="s">
        <v>444</v>
      </c>
      <c r="BP11" t="s">
        <v>444</v>
      </c>
      <c r="BQ11" t="s">
        <v>444</v>
      </c>
      <c r="BR11" t="s">
        <v>444</v>
      </c>
      <c r="BS11" t="s">
        <v>444</v>
      </c>
      <c r="BT11" t="s">
        <v>444</v>
      </c>
      <c r="BU11" t="s">
        <v>444</v>
      </c>
      <c r="BV11" t="s">
        <v>444</v>
      </c>
      <c r="BW11" t="s">
        <v>444</v>
      </c>
      <c r="BX11" t="s">
        <v>444</v>
      </c>
      <c r="BY11" t="s">
        <v>444</v>
      </c>
      <c r="BZ11" t="s">
        <v>444</v>
      </c>
      <c r="CA11" t="s">
        <v>444</v>
      </c>
      <c r="CB11" t="s">
        <v>444</v>
      </c>
      <c r="CC11" t="s">
        <v>444</v>
      </c>
      <c r="CD11" t="s">
        <v>444</v>
      </c>
      <c r="CE11" t="s">
        <v>444</v>
      </c>
      <c r="CF11" t="s">
        <v>444</v>
      </c>
      <c r="CG11" t="s">
        <v>444</v>
      </c>
      <c r="CH11" t="s">
        <v>444</v>
      </c>
      <c r="CI11" t="s">
        <v>444</v>
      </c>
      <c r="CJ11" t="s">
        <v>444</v>
      </c>
      <c r="CK11" t="s">
        <v>444</v>
      </c>
      <c r="CL11" t="s">
        <v>444</v>
      </c>
      <c r="CM11" t="s">
        <v>444</v>
      </c>
      <c r="CN11" t="s">
        <v>444</v>
      </c>
      <c r="CO11" t="s">
        <v>444</v>
      </c>
      <c r="CP11" t="s">
        <v>444</v>
      </c>
      <c r="CQ11" t="s">
        <v>444</v>
      </c>
      <c r="CR11" t="s">
        <v>444</v>
      </c>
      <c r="CS11" t="s">
        <v>444</v>
      </c>
      <c r="CT11" t="s">
        <v>444</v>
      </c>
      <c r="CU11" t="s">
        <v>7</v>
      </c>
      <c r="CV11" t="s">
        <v>3002</v>
      </c>
      <c r="CW11" t="s">
        <v>2736</v>
      </c>
      <c r="CX11" t="s">
        <v>3002</v>
      </c>
      <c r="CY11" t="s">
        <v>1370</v>
      </c>
      <c r="CZ11" t="s">
        <v>1371</v>
      </c>
      <c r="DA11" t="s">
        <v>444</v>
      </c>
      <c r="DB11" t="s">
        <v>444</v>
      </c>
      <c r="DC11" t="s">
        <v>444</v>
      </c>
      <c r="DD11" t="s">
        <v>444</v>
      </c>
      <c r="DE11" t="s">
        <v>444</v>
      </c>
      <c r="DF11" t="s">
        <v>444</v>
      </c>
      <c r="DG11" t="s">
        <v>444</v>
      </c>
      <c r="DH11" t="s">
        <v>444</v>
      </c>
      <c r="DI11" t="s">
        <v>282</v>
      </c>
      <c r="DJ11" t="s">
        <v>1440</v>
      </c>
      <c r="DK11" t="s">
        <v>1451</v>
      </c>
      <c r="DL11" t="s">
        <v>444</v>
      </c>
      <c r="DM11" t="s">
        <v>444</v>
      </c>
      <c r="DN11" t="s">
        <v>444</v>
      </c>
      <c r="DO11" t="s">
        <v>444</v>
      </c>
      <c r="DP11" t="s">
        <v>444</v>
      </c>
      <c r="DQ11" t="s">
        <v>444</v>
      </c>
      <c r="DR11" t="s">
        <v>444</v>
      </c>
      <c r="DS11" t="s">
        <v>444</v>
      </c>
      <c r="DT11" s="24" t="s">
        <v>444</v>
      </c>
      <c r="DU11" s="24" t="s">
        <v>444</v>
      </c>
      <c r="DV11" t="s">
        <v>444</v>
      </c>
      <c r="DW11" t="s">
        <v>444</v>
      </c>
      <c r="DX11" s="24" t="s">
        <v>444</v>
      </c>
      <c r="DY11" s="24" t="s">
        <v>444</v>
      </c>
      <c r="DZ11" t="s">
        <v>444</v>
      </c>
      <c r="EA11" t="s">
        <v>444</v>
      </c>
      <c r="EB11" s="24" t="s">
        <v>444</v>
      </c>
      <c r="EC11" s="24" t="s">
        <v>444</v>
      </c>
      <c r="ED11" t="s">
        <v>444</v>
      </c>
      <c r="EE11" t="s">
        <v>444</v>
      </c>
      <c r="EF11" s="24" t="s">
        <v>444</v>
      </c>
      <c r="EG11" s="24" t="s">
        <v>444</v>
      </c>
      <c r="EH11" t="s">
        <v>444</v>
      </c>
      <c r="EI11" t="s">
        <v>444</v>
      </c>
      <c r="EJ11" s="24" t="s">
        <v>444</v>
      </c>
      <c r="EK11" s="24" t="s">
        <v>444</v>
      </c>
      <c r="EL11" t="s">
        <v>444</v>
      </c>
      <c r="EM11" t="s">
        <v>444</v>
      </c>
      <c r="EN11" s="24" t="s">
        <v>444</v>
      </c>
      <c r="EO11" s="24" t="s">
        <v>444</v>
      </c>
      <c r="EP11" t="s">
        <v>444</v>
      </c>
      <c r="EQ11" t="s">
        <v>444</v>
      </c>
      <c r="ER11" s="24" t="s">
        <v>444</v>
      </c>
      <c r="ES11" s="24" t="s">
        <v>444</v>
      </c>
      <c r="ET11" t="s">
        <v>444</v>
      </c>
      <c r="EU11" t="s">
        <v>444</v>
      </c>
      <c r="EV11" s="24" t="s">
        <v>444</v>
      </c>
      <c r="EW11" s="24" t="s">
        <v>444</v>
      </c>
      <c r="EX11" t="s">
        <v>444</v>
      </c>
      <c r="EY11" t="s">
        <v>444</v>
      </c>
      <c r="EZ11" s="24" t="s">
        <v>444</v>
      </c>
      <c r="FA11" s="24" t="s">
        <v>444</v>
      </c>
      <c r="FB11" t="s">
        <v>444</v>
      </c>
      <c r="FC11" t="s">
        <v>444</v>
      </c>
      <c r="FD11" s="24" t="s">
        <v>444</v>
      </c>
      <c r="FE11" s="24" t="s">
        <v>444</v>
      </c>
      <c r="FF11" t="s">
        <v>444</v>
      </c>
      <c r="FG11" t="s">
        <v>444</v>
      </c>
      <c r="FH11" s="24" t="s">
        <v>444</v>
      </c>
      <c r="FI11" s="24" t="s">
        <v>444</v>
      </c>
      <c r="FJ11" t="s">
        <v>444</v>
      </c>
      <c r="FK11" t="s">
        <v>444</v>
      </c>
      <c r="FL11" s="24" t="s">
        <v>444</v>
      </c>
      <c r="FM11" s="24" t="s">
        <v>444</v>
      </c>
      <c r="FN11" t="s">
        <v>444</v>
      </c>
      <c r="FO11" t="s">
        <v>444</v>
      </c>
      <c r="FP11" s="24" t="s">
        <v>444</v>
      </c>
      <c r="FQ11" s="24" t="s">
        <v>444</v>
      </c>
      <c r="FR11" t="s">
        <v>444</v>
      </c>
      <c r="FS11" t="s">
        <v>444</v>
      </c>
      <c r="FT11" s="24" t="s">
        <v>444</v>
      </c>
      <c r="FU11" s="24" t="s">
        <v>444</v>
      </c>
      <c r="FV11" t="s">
        <v>444</v>
      </c>
      <c r="FW11" t="s">
        <v>444</v>
      </c>
      <c r="FX11" s="24" t="s">
        <v>444</v>
      </c>
      <c r="FY11" s="24" t="s">
        <v>444</v>
      </c>
      <c r="FZ11" t="s">
        <v>444</v>
      </c>
      <c r="GA11" t="s">
        <v>444</v>
      </c>
      <c r="GB11" s="24" t="s">
        <v>444</v>
      </c>
      <c r="GC11" s="24" t="s">
        <v>444</v>
      </c>
      <c r="GD11" t="s">
        <v>444</v>
      </c>
      <c r="GE11" t="s">
        <v>444</v>
      </c>
      <c r="GF11" s="24" t="s">
        <v>444</v>
      </c>
      <c r="GG11" s="24" t="s">
        <v>444</v>
      </c>
      <c r="GH11" t="s">
        <v>444</v>
      </c>
      <c r="GI11" s="24" t="s">
        <v>444</v>
      </c>
      <c r="GJ11" s="24" t="s">
        <v>444</v>
      </c>
      <c r="GK11" t="s">
        <v>444</v>
      </c>
      <c r="GL11" t="s">
        <v>444</v>
      </c>
      <c r="GM11" s="24" t="s">
        <v>444</v>
      </c>
      <c r="GN11" s="24" t="s">
        <v>444</v>
      </c>
      <c r="GO11" t="s">
        <v>444</v>
      </c>
      <c r="GP11" t="s">
        <v>444</v>
      </c>
      <c r="GQ11" s="24" t="s">
        <v>444</v>
      </c>
      <c r="GR11" s="24" t="s">
        <v>444</v>
      </c>
      <c r="GS11" t="s">
        <v>444</v>
      </c>
      <c r="GT11" t="s">
        <v>444</v>
      </c>
      <c r="GU11" s="24" t="s">
        <v>444</v>
      </c>
      <c r="GV11" s="24" t="s">
        <v>444</v>
      </c>
      <c r="GW11" t="s">
        <v>444</v>
      </c>
      <c r="GX11" t="s">
        <v>444</v>
      </c>
      <c r="GY11" s="24" t="s">
        <v>444</v>
      </c>
      <c r="GZ11" s="24" t="s">
        <v>444</v>
      </c>
      <c r="HA11" t="s">
        <v>444</v>
      </c>
      <c r="HB11" t="s">
        <v>444</v>
      </c>
      <c r="HC11" s="24" t="s">
        <v>444</v>
      </c>
      <c r="HD11" s="24" t="s">
        <v>444</v>
      </c>
      <c r="HE11" t="s">
        <v>444</v>
      </c>
      <c r="HF11" t="s">
        <v>444</v>
      </c>
      <c r="HG11" s="24" t="s">
        <v>444</v>
      </c>
      <c r="HH11" s="24" t="s">
        <v>444</v>
      </c>
      <c r="HI11" t="s">
        <v>444</v>
      </c>
      <c r="HJ11" t="s">
        <v>444</v>
      </c>
      <c r="HK11" s="24" t="s">
        <v>444</v>
      </c>
      <c r="HL11" s="24" t="s">
        <v>444</v>
      </c>
      <c r="HM11" t="s">
        <v>444</v>
      </c>
      <c r="HN11" t="s">
        <v>444</v>
      </c>
      <c r="HO11" s="24" t="s">
        <v>444</v>
      </c>
      <c r="HP11" s="24" t="s">
        <v>444</v>
      </c>
      <c r="HQ11" t="s">
        <v>444</v>
      </c>
      <c r="HR11" t="s">
        <v>444</v>
      </c>
      <c r="HS11" s="24" t="s">
        <v>444</v>
      </c>
      <c r="HT11" s="24" t="s">
        <v>444</v>
      </c>
      <c r="HU11" t="s">
        <v>444</v>
      </c>
      <c r="HV11" t="s">
        <v>444</v>
      </c>
      <c r="HW11" s="24" t="s">
        <v>444</v>
      </c>
      <c r="HX11" s="24" t="s">
        <v>444</v>
      </c>
      <c r="HY11" t="s">
        <v>444</v>
      </c>
      <c r="HZ11" t="s">
        <v>444</v>
      </c>
      <c r="IA11" t="s">
        <v>3002</v>
      </c>
      <c r="IB11" t="s">
        <v>2736</v>
      </c>
      <c r="IC11" t="s">
        <v>2983</v>
      </c>
      <c r="ID11" s="33" t="b" cm="1">
        <f t="array" ref="ID11">_xlfn.IFNA(MATCH($A$2,_xlfn.NUMBERVALUE(Table_Query_from_MF_DSNP62[[#This Row],[CL_GLACCT_DR1]:[CL_GLACCT_CR4]]),0),0)&gt;=1</f>
        <v>1</v>
      </c>
      <c r="IE11" s="33" t="b">
        <f>OR(Table_Query_from_MF_DSNP62[[#This Row],[Pair1]:[Pair25]])</f>
        <v>1</v>
      </c>
      <c r="IF11" s="33">
        <f>_xlfn.IFNA(MATCH(TRUE,Table_Query_from_MF_DSNP62[[#This Row],[Pair1]:[Pair25]],0),"none")</f>
        <v>1</v>
      </c>
      <c r="IG11" s="33" t="b">
        <f>AND($A$2&gt;=_xlfn.NUMBERVALUE(Table_Query_from_MF_DSNP62[[#This Row],[CL_GL_ACCT_FR1]]),$A$2&lt;=_xlfn.NUMBERVALUE(Table_Query_from_MF_DSNP62[[#This Row],[CL_GL_ACCT_TO1]]))</f>
        <v>1</v>
      </c>
      <c r="IH11" s="33" t="b">
        <f>AND($A$2&gt;=_xlfn.NUMBERVALUE(Table_Query_from_MF_DSNP62[[#This Row],[CL_GL_ACCT_FR2]]),$A$2&lt;=_xlfn.NUMBERVALUE(Table_Query_from_MF_DSNP62[[#This Row],[CL_GL_ACCT_TO2]]))</f>
        <v>1</v>
      </c>
      <c r="II11" s="33" t="b">
        <f>AND($A$2&gt;=_xlfn.NUMBERVALUE(Table_Query_from_MF_DSNP62[[#This Row],[CL_GL_ACCT_FR3]]),$A$2&lt;=_xlfn.NUMBERVALUE(Table_Query_from_MF_DSNP62[[#This Row],[CL_GL_ACCT_TO3]]))</f>
        <v>1</v>
      </c>
      <c r="IJ11" s="33" t="b">
        <f>AND($A$2&gt;=_xlfn.NUMBERVALUE(Table_Query_from_MF_DSNP62[[#This Row],[CL_GL_ACCT_FR4]]),$A$2&lt;=_xlfn.NUMBERVALUE(Table_Query_from_MF_DSNP62[[#This Row],[CL_GL_ACCT_TO4]]))</f>
        <v>1</v>
      </c>
      <c r="IK11" s="33" t="b">
        <f>AND($A$2&gt;=_xlfn.NUMBERVALUE(Table_Query_from_MF_DSNP62[[#This Row],[CL_GL_ACCT_FR5]]),$A$2&lt;=_xlfn.NUMBERVALUE(Table_Query_from_MF_DSNP62[[#This Row],[CL_GL_ACCT_TO5]]))</f>
        <v>1</v>
      </c>
      <c r="IL11" s="33" t="b">
        <f>AND($A$2&gt;=_xlfn.NUMBERVALUE(Table_Query_from_MF_DSNP62[[#This Row],[CL_GL_ACCT_FR6]]),$A$2&lt;=_xlfn.NUMBERVALUE(Table_Query_from_MF_DSNP62[[#This Row],[CL_GL_ACCT_TO6]]))</f>
        <v>1</v>
      </c>
      <c r="IM11" s="33" t="b">
        <f>AND($A$2&gt;=_xlfn.NUMBERVALUE(Table_Query_from_MF_DSNP62[[#This Row],[CL_GL_ACCT_FR7]]),$A$2&lt;=_xlfn.NUMBERVALUE(Table_Query_from_MF_DSNP62[[#This Row],[CL_GL_ACCT_TO7]]))</f>
        <v>1</v>
      </c>
      <c r="IN11" s="33" t="b">
        <f>AND($A$2&gt;=_xlfn.NUMBERVALUE(Table_Query_from_MF_DSNP62[[#This Row],[CL_GL_ACCT_FR8]]),$A$2&lt;=_xlfn.NUMBERVALUE(Table_Query_from_MF_DSNP62[[#This Row],[CL_GL_ACCT_TO8]]))</f>
        <v>1</v>
      </c>
      <c r="IO11" s="33" t="b">
        <f>AND($A$2&gt;=_xlfn.NUMBERVALUE(Table_Query_from_MF_DSNP62[[#This Row],[CL_GL_ACCT_FR9]]),$A$2&lt;=_xlfn.NUMBERVALUE(Table_Query_from_MF_DSNP62[[#This Row],[CL_GL_ACCT_TO9]]))</f>
        <v>1</v>
      </c>
      <c r="IP11" s="33" t="b">
        <f>AND($A$2&gt;=_xlfn.NUMBERVALUE(Table_Query_from_MF_DSNP62[[#This Row],[CL_GL_ACCT_FR10]]),$A$2&lt;=_xlfn.NUMBERVALUE(Table_Query_from_MF_DSNP62[[#This Row],[CL_GL_ACCT_TO10]]))</f>
        <v>1</v>
      </c>
      <c r="IQ11" s="33" t="b">
        <f>AND($A$2&gt;=_xlfn.NUMBERVALUE(Table_Query_from_MF_DSNP62[[#This Row],[CL_GL_ACCT_FR11]]),$A$2&lt;=_xlfn.NUMBERVALUE(Table_Query_from_MF_DSNP62[[#This Row],[CL_GL_ACCT_TO11]]))</f>
        <v>1</v>
      </c>
      <c r="IR11" s="33" t="b">
        <f>AND($A$2&gt;=_xlfn.NUMBERVALUE(Table_Query_from_MF_DSNP62[[#This Row],[CL_GL_ACCT_FR12]]),$A$2&lt;=_xlfn.NUMBERVALUE(Table_Query_from_MF_DSNP62[[#This Row],[CL_GL_ACCT_TO12]]))</f>
        <v>1</v>
      </c>
      <c r="IS11" s="33" t="b">
        <f>AND($A$2&gt;=_xlfn.NUMBERVALUE(Table_Query_from_MF_DSNP62[[#This Row],[CL_GL_ACCT_FR13]]),$A$2&lt;=_xlfn.NUMBERVALUE(Table_Query_from_MF_DSNP62[[#This Row],[CL_GL_ACCT_TO13]]))</f>
        <v>1</v>
      </c>
      <c r="IT11" s="33" t="b">
        <f>AND($A$2&gt;=_xlfn.NUMBERVALUE(Table_Query_from_MF_DSNP62[[#This Row],[CL_GL_ACCT_FR14]]),$A$2&lt;=_xlfn.NUMBERVALUE(Table_Query_from_MF_DSNP62[[#This Row],[CL_GL_ACCT_TO14]]))</f>
        <v>1</v>
      </c>
      <c r="IU11" s="33" t="b">
        <f>AND($A$2&gt;=_xlfn.NUMBERVALUE(Table_Query_from_MF_DSNP62[[#This Row],[CL_GL_ACCT_FR15]]),$A$2&lt;=_xlfn.NUMBERVALUE(Table_Query_from_MF_DSNP62[[#This Row],[CL_GL_ACCT_TO15]]))</f>
        <v>1</v>
      </c>
      <c r="IV11" s="33" t="b">
        <f>AND($A$2&gt;=_xlfn.NUMBERVALUE(Table_Query_from_MF_DSNP62[[#This Row],[CL_GL_ACCT_FR16]]),$A$2&lt;=_xlfn.NUMBERVALUE(Table_Query_from_MF_DSNP62[[#This Row],[CL_GL_ACCT_TO16]]))</f>
        <v>1</v>
      </c>
      <c r="IW11" s="33" t="b">
        <f>AND($A$2&gt;=_xlfn.NUMBERVALUE(Table_Query_from_MF_DSNP62[[#This Row],[CL_GL_ACCT_FR17]]),$A$2&lt;=_xlfn.NUMBERVALUE(Table_Query_from_MF_DSNP62[[#This Row],[CL_GL_ACCT_TO17]]))</f>
        <v>1</v>
      </c>
      <c r="IX11" s="33" t="b">
        <f>AND($A$2&gt;=_xlfn.NUMBERVALUE(Table_Query_from_MF_DSNP62[[#This Row],[CL_GL_ACCT_FR18]]),$A$2&lt;=_xlfn.NUMBERVALUE(Table_Query_from_MF_DSNP62[[#This Row],[CL_GL_ACCT_TO18]]))</f>
        <v>1</v>
      </c>
      <c r="IY11" s="33" t="b">
        <f>AND($A$2&gt;=_xlfn.NUMBERVALUE(Table_Query_from_MF_DSNP62[[#This Row],[CL_GL_ACCT_FR19]]),$A$2&lt;=_xlfn.NUMBERVALUE(Table_Query_from_MF_DSNP62[[#This Row],[CL_GL_ACCT_TO19]]))</f>
        <v>1</v>
      </c>
      <c r="IZ11" s="33" t="b">
        <f>AND($A$2&gt;=_xlfn.NUMBERVALUE(Table_Query_from_MF_DSNP62[[#This Row],[CL_GL_ACCT_FR20]]),$A$2&lt;=_xlfn.NUMBERVALUE(Table_Query_from_MF_DSNP62[[#This Row],[CL_GL_ACCT_TO20]]))</f>
        <v>1</v>
      </c>
      <c r="JA11" s="33" t="b">
        <f>AND($A$2&gt;=_xlfn.NUMBERVALUE(Table_Query_from_MF_DSNP62[[#This Row],[CL_GL_ACCT_FR21]]),$A$2&lt;=_xlfn.NUMBERVALUE(Table_Query_from_MF_DSNP62[[#This Row],[CL_GL_ACCT_TO21]]))</f>
        <v>1</v>
      </c>
      <c r="JB11" s="33" t="b">
        <f>AND($A$2&gt;=_xlfn.NUMBERVALUE(Table_Query_from_MF_DSNP62[[#This Row],[CL_GL_ACCT_FR22]]),$A$2&lt;=_xlfn.NUMBERVALUE(Table_Query_from_MF_DSNP62[[#This Row],[CL_GL_ACCT_TO22]]))</f>
        <v>1</v>
      </c>
      <c r="JC11" s="33" t="b">
        <f>AND($A$2&gt;=_xlfn.NUMBERVALUE(Table_Query_from_MF_DSNP62[[#This Row],[CL_GL_ACCT_FR23]]),$A$2&lt;=_xlfn.NUMBERVALUE(Table_Query_from_MF_DSNP62[[#This Row],[CL_GL_ACCT_TO23]]))</f>
        <v>1</v>
      </c>
      <c r="JD11" s="33" t="b">
        <f>AND($A$2&gt;=_xlfn.NUMBERVALUE(Table_Query_from_MF_DSNP62[[#This Row],[CL_GL_ACCT_FR24]]),$A$2&lt;=_xlfn.NUMBERVALUE(Table_Query_from_MF_DSNP62[[#This Row],[CL_GL_ACCT_TO24]]))</f>
        <v>1</v>
      </c>
      <c r="JE11" s="33" t="b">
        <f>AND($A$2&gt;=_xlfn.NUMBERVALUE(Table_Query_from_MF_DSNP62[[#This Row],[CL_GL_ACCT_FR25]]),$A$2&lt;=_xlfn.NUMBERVALUE(Table_Query_from_MF_DSNP62[[#This Row],[CL_GL_ACCT_TO25]]))</f>
        <v>1</v>
      </c>
      <c r="JF11" s="33" t="b">
        <f>OR(Table_Query_from_MF_DSNP62[[#This Row],[PairA]:[PairO]])</f>
        <v>1</v>
      </c>
      <c r="JG11" s="33">
        <f>_xlfn.IFNA(MATCH(TRUE,Table_Query_from_MF_DSNP62[[#This Row],[PairA]:[PairO]],0),"none")</f>
        <v>1</v>
      </c>
      <c r="JH11" s="33" t="b">
        <f>AND($B$2&gt;=_xlfn.NUMBERVALUE(Table_Query_from_MF_DSNP62[[#This Row],[CL_CMP_OBJ_FR1]]),$B$2&lt;=_xlfn.NUMBERVALUE(Table_Query_from_MF_DSNP62[[#This Row],[CL_CMP_OBJ_TO1]]))</f>
        <v>1</v>
      </c>
      <c r="JI11" s="33" t="b">
        <f>AND($B$2&gt;=_xlfn.NUMBERVALUE(Table_Query_from_MF_DSNP62[[#This Row],[CL_CMP_OBJ_FR2]]),$B$2&lt;=_xlfn.NUMBERVALUE(Table_Query_from_MF_DSNP62[[#This Row],[CL_CMP_OBJ_TO2]]))</f>
        <v>1</v>
      </c>
      <c r="JJ11" s="33" t="b">
        <f>AND($B$2&gt;=_xlfn.NUMBERVALUE(Table_Query_from_MF_DSNP62[[#This Row],[CL_CMP_OBJ_FR3]]),$B$2&lt;=_xlfn.NUMBERVALUE(Table_Query_from_MF_DSNP62[[#This Row],[CL_CMP_OBJ_TO3]]))</f>
        <v>1</v>
      </c>
      <c r="JK11" s="33" t="b">
        <f>AND($B$2&gt;=_xlfn.NUMBERVALUE(Table_Query_from_MF_DSNP62[[#This Row],[CL_CMP_OBJ_FR4]]),$B$2&lt;=_xlfn.NUMBERVALUE(Table_Query_from_MF_DSNP62[[#This Row],[CL_CMP_OBJ_TO4]]))</f>
        <v>1</v>
      </c>
      <c r="JL11" s="33" t="b">
        <f>AND($B$2&gt;=_xlfn.NUMBERVALUE(Table_Query_from_MF_DSNP62[[#This Row],[CL_CMP_OBJ_FR5]]),$B$2&lt;=_xlfn.NUMBERVALUE(Table_Query_from_MF_DSNP62[[#This Row],[CL_CMP_OBJ_TO5]]))</f>
        <v>1</v>
      </c>
      <c r="JM11" s="33" t="b">
        <f>AND($B$2&gt;=_xlfn.NUMBERVALUE(Table_Query_from_MF_DSNP62[[#This Row],[CL_CMP_OBJ_FR6]]),$B$2&lt;=_xlfn.NUMBERVALUE(Table_Query_from_MF_DSNP62[[#This Row],[CL_CMP_OBJ_TO6]]))</f>
        <v>1</v>
      </c>
      <c r="JN11" s="33" t="b">
        <f>AND($B$2&gt;=_xlfn.NUMBERVALUE(Table_Query_from_MF_DSNP62[[#This Row],[CL_CMP_OBJ_FR7]]),$B$2&lt;=_xlfn.NUMBERVALUE(Table_Query_from_MF_DSNP62[[#This Row],[CL_CMP_OBJ_TO7]]))</f>
        <v>1</v>
      </c>
      <c r="JO11" s="33" t="b">
        <f>AND($B$2&gt;=_xlfn.NUMBERVALUE(Table_Query_from_MF_DSNP62[[#This Row],[CL_CMP_OBJ_FR8]]),$B$2&lt;=_xlfn.NUMBERVALUE(Table_Query_from_MF_DSNP62[[#This Row],[CL_CMP_OBJ_TO8]]))</f>
        <v>1</v>
      </c>
      <c r="JP11" s="33" t="b">
        <f>AND($B$2&gt;=_xlfn.NUMBERVALUE(Table_Query_from_MF_DSNP62[[#This Row],[CL_CMP_OBJ_FR9]]),$B$2&lt;=_xlfn.NUMBERVALUE(Table_Query_from_MF_DSNP62[[#This Row],[CL_CMP_OBJ_TO9]]))</f>
        <v>1</v>
      </c>
      <c r="JQ11" s="33" t="b">
        <f>AND($B$2&gt;=_xlfn.NUMBERVALUE(Table_Query_from_MF_DSNP62[[#This Row],[CL_CMP_OBJ_FR10]]),$B$2&lt;=_xlfn.NUMBERVALUE(Table_Query_from_MF_DSNP62[[#This Row],[CL_CMP_OBJ_TO10]]))</f>
        <v>1</v>
      </c>
      <c r="JR11" s="33" t="b">
        <f>AND($B$2&gt;=_xlfn.NUMBERVALUE(Table_Query_from_MF_DSNP62[[#This Row],[CL_CMP_OBJ_FR11]]),$B$2&lt;=_xlfn.NUMBERVALUE(Table_Query_from_MF_DSNP62[[#This Row],[CL_CMP_OBJ_TO11]]))</f>
        <v>1</v>
      </c>
      <c r="JS11" s="33" t="b">
        <f>AND($B$2&gt;=_xlfn.NUMBERVALUE(Table_Query_from_MF_DSNP62[[#This Row],[CL_CMP_OBJ_FR12]]),$B$2&lt;=_xlfn.NUMBERVALUE(Table_Query_from_MF_DSNP62[[#This Row],[CL_CMP_OBJ_TO12]]))</f>
        <v>1</v>
      </c>
      <c r="JT11" s="33" t="b">
        <f>AND($B$2&gt;=_xlfn.NUMBERVALUE(Table_Query_from_MF_DSNP62[[#This Row],[CL_CMP_OBJ_FR13]]),$B$2&lt;=_xlfn.NUMBERVALUE(Table_Query_from_MF_DSNP62[[#This Row],[CL_CMP_OBJ_TO13]]))</f>
        <v>1</v>
      </c>
      <c r="JU11" s="33" t="b">
        <f>AND($B$2&gt;=_xlfn.NUMBERVALUE(Table_Query_from_MF_DSNP62[[#This Row],[CL_CMP_OBJ_FR14]]),$B$2&lt;=_xlfn.NUMBERVALUE(Table_Query_from_MF_DSNP62[[#This Row],[CL_CMP_OBJ_TO14]]))</f>
        <v>1</v>
      </c>
      <c r="JV11" s="33" t="b">
        <f>AND($B$2&gt;=_xlfn.NUMBERVALUE(Table_Query_from_MF_DSNP62[[#This Row],[CL_CMP_OBJ_FR15]]),$B$2&lt;=_xlfn.NUMBERVALUE(Table_Query_from_MF_DSNP62[[#This Row],[CL_CMP_OBJ_TO15]]))</f>
        <v>1</v>
      </c>
    </row>
    <row r="12" spans="1:283" x14ac:dyDescent="0.25">
      <c r="A12" t="b">
        <f>OR(,Table_Query_from_MF_DSNP62[[#This Row],[Desired GL included as "hard-coded" GL?]],Table_Query_from_MF_DSNP62[[#This Row],[Desired GL included as "Open GL"?]])</f>
        <v>1</v>
      </c>
      <c r="B12" t="b">
        <f>Table_Query_from_MF_DSNP62[[#This Row],[Desired CObj included as "Open CObj"?]]</f>
        <v>1</v>
      </c>
      <c r="C12" t="s">
        <v>2710</v>
      </c>
      <c r="D12" t="s">
        <v>2703</v>
      </c>
      <c r="E12" t="s">
        <v>8</v>
      </c>
      <c r="F12" s="24" t="s">
        <v>43</v>
      </c>
      <c r="G12" t="s">
        <v>424</v>
      </c>
      <c r="H12" s="24" t="s">
        <v>444</v>
      </c>
      <c r="I12" t="s">
        <v>444</v>
      </c>
      <c r="J12" s="24" t="s">
        <v>444</v>
      </c>
      <c r="K12" t="s">
        <v>444</v>
      </c>
      <c r="L12" s="24" t="s">
        <v>444</v>
      </c>
      <c r="M12" t="s">
        <v>444</v>
      </c>
      <c r="N12" t="s">
        <v>444</v>
      </c>
      <c r="O12" t="s">
        <v>444</v>
      </c>
      <c r="P12" t="s">
        <v>444</v>
      </c>
      <c r="Q12" t="s">
        <v>15</v>
      </c>
      <c r="R12" t="s">
        <v>444</v>
      </c>
      <c r="S12" t="s">
        <v>442</v>
      </c>
      <c r="T12" t="s">
        <v>447</v>
      </c>
      <c r="U12" t="s">
        <v>444</v>
      </c>
      <c r="V12" t="s">
        <v>444</v>
      </c>
      <c r="W12" t="s">
        <v>447</v>
      </c>
      <c r="X12" t="s">
        <v>444</v>
      </c>
      <c r="Y12" t="s">
        <v>444</v>
      </c>
      <c r="Z12" t="s">
        <v>442</v>
      </c>
      <c r="AA12" t="s">
        <v>444</v>
      </c>
      <c r="AB12" t="s">
        <v>442</v>
      </c>
      <c r="AC12" t="s">
        <v>444</v>
      </c>
      <c r="AD12" t="s">
        <v>444</v>
      </c>
      <c r="AE12" t="s">
        <v>444</v>
      </c>
      <c r="AF12" t="s">
        <v>444</v>
      </c>
      <c r="AG12" t="s">
        <v>442</v>
      </c>
      <c r="AH12" t="s">
        <v>447</v>
      </c>
      <c r="AI12" t="s">
        <v>447</v>
      </c>
      <c r="AJ12" t="s">
        <v>442</v>
      </c>
      <c r="AK12" t="s">
        <v>444</v>
      </c>
      <c r="AL12" t="s">
        <v>444</v>
      </c>
      <c r="AM12" t="s">
        <v>444</v>
      </c>
      <c r="AN12" t="s">
        <v>444</v>
      </c>
      <c r="AO12" t="s">
        <v>444</v>
      </c>
      <c r="AP12" t="s">
        <v>442</v>
      </c>
      <c r="AQ12" t="s">
        <v>282</v>
      </c>
      <c r="AR12" t="s">
        <v>528</v>
      </c>
      <c r="AS12" t="s">
        <v>162</v>
      </c>
      <c r="AT12" t="s">
        <v>444</v>
      </c>
      <c r="AU12" t="s">
        <v>444</v>
      </c>
      <c r="AV12" t="s">
        <v>442</v>
      </c>
      <c r="AW12" t="s">
        <v>444</v>
      </c>
      <c r="AX12" t="s">
        <v>444</v>
      </c>
      <c r="AY12" t="s">
        <v>444</v>
      </c>
      <c r="AZ12" t="s">
        <v>444</v>
      </c>
      <c r="BA12" t="s">
        <v>444</v>
      </c>
      <c r="BB12" t="s">
        <v>444</v>
      </c>
      <c r="BC12" t="s">
        <v>444</v>
      </c>
      <c r="BD12" t="s">
        <v>1359</v>
      </c>
      <c r="BE12" t="s">
        <v>444</v>
      </c>
      <c r="BF12" t="s">
        <v>1360</v>
      </c>
      <c r="BG12" t="s">
        <v>444</v>
      </c>
      <c r="BH12" t="s">
        <v>444</v>
      </c>
      <c r="BI12" t="s">
        <v>444</v>
      </c>
      <c r="BJ12" t="s">
        <v>444</v>
      </c>
      <c r="BK12" t="s">
        <v>444</v>
      </c>
      <c r="BL12" t="s">
        <v>444</v>
      </c>
      <c r="BM12" t="s">
        <v>444</v>
      </c>
      <c r="BN12" t="s">
        <v>444</v>
      </c>
      <c r="BO12" t="s">
        <v>444</v>
      </c>
      <c r="BP12" t="s">
        <v>444</v>
      </c>
      <c r="BQ12" t="s">
        <v>1360</v>
      </c>
      <c r="BR12" t="s">
        <v>911</v>
      </c>
      <c r="BS12" t="s">
        <v>444</v>
      </c>
      <c r="BT12" t="s">
        <v>444</v>
      </c>
      <c r="BU12" t="s">
        <v>444</v>
      </c>
      <c r="BV12" t="s">
        <v>444</v>
      </c>
      <c r="BW12" t="s">
        <v>1360</v>
      </c>
      <c r="BX12" t="s">
        <v>911</v>
      </c>
      <c r="BY12" t="s">
        <v>444</v>
      </c>
      <c r="BZ12" t="s">
        <v>444</v>
      </c>
      <c r="CA12" t="s">
        <v>444</v>
      </c>
      <c r="CB12" t="s">
        <v>444</v>
      </c>
      <c r="CC12" t="s">
        <v>444</v>
      </c>
      <c r="CD12" t="s">
        <v>444</v>
      </c>
      <c r="CE12" t="s">
        <v>444</v>
      </c>
      <c r="CF12" t="s">
        <v>444</v>
      </c>
      <c r="CG12" t="s">
        <v>444</v>
      </c>
      <c r="CH12" t="s">
        <v>444</v>
      </c>
      <c r="CI12" t="s">
        <v>1360</v>
      </c>
      <c r="CJ12" t="s">
        <v>911</v>
      </c>
      <c r="CK12" t="s">
        <v>444</v>
      </c>
      <c r="CL12" t="s">
        <v>444</v>
      </c>
      <c r="CM12" t="s">
        <v>444</v>
      </c>
      <c r="CN12" t="s">
        <v>444</v>
      </c>
      <c r="CO12" t="s">
        <v>1360</v>
      </c>
      <c r="CP12" t="s">
        <v>911</v>
      </c>
      <c r="CQ12" t="s">
        <v>444</v>
      </c>
      <c r="CR12" t="s">
        <v>444</v>
      </c>
      <c r="CS12" t="s">
        <v>444</v>
      </c>
      <c r="CT12" t="s">
        <v>444</v>
      </c>
      <c r="CU12" t="s">
        <v>7</v>
      </c>
      <c r="CV12" t="s">
        <v>2764</v>
      </c>
      <c r="CW12" t="s">
        <v>2736</v>
      </c>
      <c r="CX12" t="s">
        <v>3003</v>
      </c>
      <c r="CY12" t="s">
        <v>1420</v>
      </c>
      <c r="CZ12" t="s">
        <v>1428</v>
      </c>
      <c r="DA12" t="s">
        <v>444</v>
      </c>
      <c r="DB12" t="s">
        <v>444</v>
      </c>
      <c r="DC12" t="s">
        <v>444</v>
      </c>
      <c r="DD12" t="s">
        <v>444</v>
      </c>
      <c r="DE12" t="s">
        <v>444</v>
      </c>
      <c r="DF12" t="s">
        <v>444</v>
      </c>
      <c r="DG12" t="s">
        <v>444</v>
      </c>
      <c r="DH12" t="s">
        <v>444</v>
      </c>
      <c r="DI12" t="s">
        <v>282</v>
      </c>
      <c r="DJ12" t="s">
        <v>1440</v>
      </c>
      <c r="DK12" t="s">
        <v>444</v>
      </c>
      <c r="DL12" t="s">
        <v>444</v>
      </c>
      <c r="DM12" t="s">
        <v>444</v>
      </c>
      <c r="DN12" t="s">
        <v>444</v>
      </c>
      <c r="DO12" t="s">
        <v>444</v>
      </c>
      <c r="DP12" t="s">
        <v>444</v>
      </c>
      <c r="DQ12" t="s">
        <v>444</v>
      </c>
      <c r="DR12" t="s">
        <v>444</v>
      </c>
      <c r="DS12" t="s">
        <v>444</v>
      </c>
      <c r="DT12" s="24" t="s">
        <v>444</v>
      </c>
      <c r="DU12" s="24" t="s">
        <v>444</v>
      </c>
      <c r="DV12" t="s">
        <v>444</v>
      </c>
      <c r="DW12" t="s">
        <v>444</v>
      </c>
      <c r="DX12" s="24" t="s">
        <v>444</v>
      </c>
      <c r="DY12" s="24" t="s">
        <v>444</v>
      </c>
      <c r="DZ12" t="s">
        <v>444</v>
      </c>
      <c r="EA12" t="s">
        <v>444</v>
      </c>
      <c r="EB12" s="24" t="s">
        <v>444</v>
      </c>
      <c r="EC12" s="24" t="s">
        <v>444</v>
      </c>
      <c r="ED12" t="s">
        <v>444</v>
      </c>
      <c r="EE12" t="s">
        <v>444</v>
      </c>
      <c r="EF12" s="24" t="s">
        <v>444</v>
      </c>
      <c r="EG12" s="24" t="s">
        <v>444</v>
      </c>
      <c r="EH12" t="s">
        <v>444</v>
      </c>
      <c r="EI12" t="s">
        <v>444</v>
      </c>
      <c r="EJ12" s="24" t="s">
        <v>444</v>
      </c>
      <c r="EK12" s="24" t="s">
        <v>444</v>
      </c>
      <c r="EL12" t="s">
        <v>444</v>
      </c>
      <c r="EM12" t="s">
        <v>444</v>
      </c>
      <c r="EN12" s="24" t="s">
        <v>444</v>
      </c>
      <c r="EO12" s="24" t="s">
        <v>444</v>
      </c>
      <c r="EP12" t="s">
        <v>444</v>
      </c>
      <c r="EQ12" t="s">
        <v>444</v>
      </c>
      <c r="ER12" s="24" t="s">
        <v>444</v>
      </c>
      <c r="ES12" s="24" t="s">
        <v>444</v>
      </c>
      <c r="ET12" t="s">
        <v>444</v>
      </c>
      <c r="EU12" t="s">
        <v>444</v>
      </c>
      <c r="EV12" s="24" t="s">
        <v>444</v>
      </c>
      <c r="EW12" s="24" t="s">
        <v>444</v>
      </c>
      <c r="EX12" t="s">
        <v>444</v>
      </c>
      <c r="EY12" t="s">
        <v>444</v>
      </c>
      <c r="EZ12" s="24" t="s">
        <v>444</v>
      </c>
      <c r="FA12" s="24" t="s">
        <v>444</v>
      </c>
      <c r="FB12" t="s">
        <v>444</v>
      </c>
      <c r="FC12" t="s">
        <v>444</v>
      </c>
      <c r="FD12" s="24" t="s">
        <v>444</v>
      </c>
      <c r="FE12" s="24" t="s">
        <v>444</v>
      </c>
      <c r="FF12" t="s">
        <v>444</v>
      </c>
      <c r="FG12" t="s">
        <v>444</v>
      </c>
      <c r="FH12" s="24" t="s">
        <v>444</v>
      </c>
      <c r="FI12" s="24" t="s">
        <v>444</v>
      </c>
      <c r="FJ12" t="s">
        <v>444</v>
      </c>
      <c r="FK12" t="s">
        <v>444</v>
      </c>
      <c r="FL12" s="24" t="s">
        <v>444</v>
      </c>
      <c r="FM12" s="24" t="s">
        <v>444</v>
      </c>
      <c r="FN12" t="s">
        <v>444</v>
      </c>
      <c r="FO12" t="s">
        <v>444</v>
      </c>
      <c r="FP12" s="24" t="s">
        <v>444</v>
      </c>
      <c r="FQ12" s="24" t="s">
        <v>444</v>
      </c>
      <c r="FR12" t="s">
        <v>444</v>
      </c>
      <c r="FS12" t="s">
        <v>444</v>
      </c>
      <c r="FT12" s="24" t="s">
        <v>444</v>
      </c>
      <c r="FU12" s="24" t="s">
        <v>444</v>
      </c>
      <c r="FV12" t="s">
        <v>444</v>
      </c>
      <c r="FW12" t="s">
        <v>444</v>
      </c>
      <c r="FX12" s="24" t="s">
        <v>444</v>
      </c>
      <c r="FY12" s="24" t="s">
        <v>444</v>
      </c>
      <c r="FZ12" t="s">
        <v>444</v>
      </c>
      <c r="GA12" t="s">
        <v>444</v>
      </c>
      <c r="GB12" s="24" t="s">
        <v>444</v>
      </c>
      <c r="GC12" s="24" t="s">
        <v>444</v>
      </c>
      <c r="GD12" t="s">
        <v>444</v>
      </c>
      <c r="GE12" t="s">
        <v>444</v>
      </c>
      <c r="GF12" s="24" t="s">
        <v>444</v>
      </c>
      <c r="GG12" s="24" t="s">
        <v>444</v>
      </c>
      <c r="GH12" t="s">
        <v>15</v>
      </c>
      <c r="GI12" s="24" t="s">
        <v>538</v>
      </c>
      <c r="GJ12" s="24" t="s">
        <v>538</v>
      </c>
      <c r="GK12" t="s">
        <v>587</v>
      </c>
      <c r="GL12" t="s">
        <v>587</v>
      </c>
      <c r="GM12" s="24" t="s">
        <v>444</v>
      </c>
      <c r="GN12" s="24" t="s">
        <v>444</v>
      </c>
      <c r="GO12" t="s">
        <v>444</v>
      </c>
      <c r="GP12" t="s">
        <v>444</v>
      </c>
      <c r="GQ12" s="24" t="s">
        <v>444</v>
      </c>
      <c r="GR12" s="24" t="s">
        <v>444</v>
      </c>
      <c r="GS12" t="s">
        <v>444</v>
      </c>
      <c r="GT12" t="s">
        <v>444</v>
      </c>
      <c r="GU12" s="24" t="s">
        <v>444</v>
      </c>
      <c r="GV12" s="24" t="s">
        <v>444</v>
      </c>
      <c r="GW12" t="s">
        <v>444</v>
      </c>
      <c r="GX12" t="s">
        <v>444</v>
      </c>
      <c r="GY12" s="24" t="s">
        <v>444</v>
      </c>
      <c r="GZ12" s="24" t="s">
        <v>444</v>
      </c>
      <c r="HA12" t="s">
        <v>444</v>
      </c>
      <c r="HB12" t="s">
        <v>444</v>
      </c>
      <c r="HC12" s="24" t="s">
        <v>444</v>
      </c>
      <c r="HD12" s="24" t="s">
        <v>444</v>
      </c>
      <c r="HE12" t="s">
        <v>444</v>
      </c>
      <c r="HF12" t="s">
        <v>444</v>
      </c>
      <c r="HG12" s="24" t="s">
        <v>444</v>
      </c>
      <c r="HH12" s="24" t="s">
        <v>444</v>
      </c>
      <c r="HI12" t="s">
        <v>444</v>
      </c>
      <c r="HJ12" t="s">
        <v>444</v>
      </c>
      <c r="HK12" s="24" t="s">
        <v>444</v>
      </c>
      <c r="HL12" s="24" t="s">
        <v>444</v>
      </c>
      <c r="HM12" t="s">
        <v>444</v>
      </c>
      <c r="HN12" t="s">
        <v>444</v>
      </c>
      <c r="HO12" s="24" t="s">
        <v>444</v>
      </c>
      <c r="HP12" s="24" t="s">
        <v>444</v>
      </c>
      <c r="HQ12" t="s">
        <v>444</v>
      </c>
      <c r="HR12" t="s">
        <v>444</v>
      </c>
      <c r="HS12" s="24" t="s">
        <v>444</v>
      </c>
      <c r="HT12" s="24" t="s">
        <v>444</v>
      </c>
      <c r="HU12" t="s">
        <v>444</v>
      </c>
      <c r="HV12" t="s">
        <v>444</v>
      </c>
      <c r="HW12" s="24" t="s">
        <v>444</v>
      </c>
      <c r="HX12" s="24" t="s">
        <v>444</v>
      </c>
      <c r="HY12" t="s">
        <v>444</v>
      </c>
      <c r="HZ12" t="s">
        <v>444</v>
      </c>
      <c r="IA12" t="s">
        <v>2982</v>
      </c>
      <c r="IB12" t="s">
        <v>2736</v>
      </c>
      <c r="IC12" t="s">
        <v>2793</v>
      </c>
      <c r="ID12" s="33" t="b" cm="1">
        <f t="array" ref="ID12">_xlfn.IFNA(MATCH($A$2,_xlfn.NUMBERVALUE(Table_Query_from_MF_DSNP62[[#This Row],[CL_GLACCT_DR1]:[CL_GLACCT_CR4]]),0),0)&gt;=1</f>
        <v>1</v>
      </c>
      <c r="IE12" s="33" t="b">
        <f>OR(Table_Query_from_MF_DSNP62[[#This Row],[Pair1]:[Pair25]])</f>
        <v>1</v>
      </c>
      <c r="IF12" s="33">
        <f>_xlfn.IFNA(MATCH(TRUE,Table_Query_from_MF_DSNP62[[#This Row],[Pair1]:[Pair25]],0),"none")</f>
        <v>1</v>
      </c>
      <c r="IG12" s="33" t="b">
        <f>AND($A$2&gt;=_xlfn.NUMBERVALUE(Table_Query_from_MF_DSNP62[[#This Row],[CL_GL_ACCT_FR1]]),$A$2&lt;=_xlfn.NUMBERVALUE(Table_Query_from_MF_DSNP62[[#This Row],[CL_GL_ACCT_TO1]]))</f>
        <v>1</v>
      </c>
      <c r="IH12" s="33" t="b">
        <f>AND($A$2&gt;=_xlfn.NUMBERVALUE(Table_Query_from_MF_DSNP62[[#This Row],[CL_GL_ACCT_FR2]]),$A$2&lt;=_xlfn.NUMBERVALUE(Table_Query_from_MF_DSNP62[[#This Row],[CL_GL_ACCT_TO2]]))</f>
        <v>1</v>
      </c>
      <c r="II12" s="33" t="b">
        <f>AND($A$2&gt;=_xlfn.NUMBERVALUE(Table_Query_from_MF_DSNP62[[#This Row],[CL_GL_ACCT_FR3]]),$A$2&lt;=_xlfn.NUMBERVALUE(Table_Query_from_MF_DSNP62[[#This Row],[CL_GL_ACCT_TO3]]))</f>
        <v>1</v>
      </c>
      <c r="IJ12" s="33" t="b">
        <f>AND($A$2&gt;=_xlfn.NUMBERVALUE(Table_Query_from_MF_DSNP62[[#This Row],[CL_GL_ACCT_FR4]]),$A$2&lt;=_xlfn.NUMBERVALUE(Table_Query_from_MF_DSNP62[[#This Row],[CL_GL_ACCT_TO4]]))</f>
        <v>1</v>
      </c>
      <c r="IK12" s="33" t="b">
        <f>AND($A$2&gt;=_xlfn.NUMBERVALUE(Table_Query_from_MF_DSNP62[[#This Row],[CL_GL_ACCT_FR5]]),$A$2&lt;=_xlfn.NUMBERVALUE(Table_Query_from_MF_DSNP62[[#This Row],[CL_GL_ACCT_TO5]]))</f>
        <v>1</v>
      </c>
      <c r="IL12" s="33" t="b">
        <f>AND($A$2&gt;=_xlfn.NUMBERVALUE(Table_Query_from_MF_DSNP62[[#This Row],[CL_GL_ACCT_FR6]]),$A$2&lt;=_xlfn.NUMBERVALUE(Table_Query_from_MF_DSNP62[[#This Row],[CL_GL_ACCT_TO6]]))</f>
        <v>1</v>
      </c>
      <c r="IM12" s="33" t="b">
        <f>AND($A$2&gt;=_xlfn.NUMBERVALUE(Table_Query_from_MF_DSNP62[[#This Row],[CL_GL_ACCT_FR7]]),$A$2&lt;=_xlfn.NUMBERVALUE(Table_Query_from_MF_DSNP62[[#This Row],[CL_GL_ACCT_TO7]]))</f>
        <v>1</v>
      </c>
      <c r="IN12" s="33" t="b">
        <f>AND($A$2&gt;=_xlfn.NUMBERVALUE(Table_Query_from_MF_DSNP62[[#This Row],[CL_GL_ACCT_FR8]]),$A$2&lt;=_xlfn.NUMBERVALUE(Table_Query_from_MF_DSNP62[[#This Row],[CL_GL_ACCT_TO8]]))</f>
        <v>1</v>
      </c>
      <c r="IO12" s="33" t="b">
        <f>AND($A$2&gt;=_xlfn.NUMBERVALUE(Table_Query_from_MF_DSNP62[[#This Row],[CL_GL_ACCT_FR9]]),$A$2&lt;=_xlfn.NUMBERVALUE(Table_Query_from_MF_DSNP62[[#This Row],[CL_GL_ACCT_TO9]]))</f>
        <v>1</v>
      </c>
      <c r="IP12" s="33" t="b">
        <f>AND($A$2&gt;=_xlfn.NUMBERVALUE(Table_Query_from_MF_DSNP62[[#This Row],[CL_GL_ACCT_FR10]]),$A$2&lt;=_xlfn.NUMBERVALUE(Table_Query_from_MF_DSNP62[[#This Row],[CL_GL_ACCT_TO10]]))</f>
        <v>1</v>
      </c>
      <c r="IQ12" s="33" t="b">
        <f>AND($A$2&gt;=_xlfn.NUMBERVALUE(Table_Query_from_MF_DSNP62[[#This Row],[CL_GL_ACCT_FR11]]),$A$2&lt;=_xlfn.NUMBERVALUE(Table_Query_from_MF_DSNP62[[#This Row],[CL_GL_ACCT_TO11]]))</f>
        <v>1</v>
      </c>
      <c r="IR12" s="33" t="b">
        <f>AND($A$2&gt;=_xlfn.NUMBERVALUE(Table_Query_from_MF_DSNP62[[#This Row],[CL_GL_ACCT_FR12]]),$A$2&lt;=_xlfn.NUMBERVALUE(Table_Query_from_MF_DSNP62[[#This Row],[CL_GL_ACCT_TO12]]))</f>
        <v>1</v>
      </c>
      <c r="IS12" s="33" t="b">
        <f>AND($A$2&gt;=_xlfn.NUMBERVALUE(Table_Query_from_MF_DSNP62[[#This Row],[CL_GL_ACCT_FR13]]),$A$2&lt;=_xlfn.NUMBERVALUE(Table_Query_from_MF_DSNP62[[#This Row],[CL_GL_ACCT_TO13]]))</f>
        <v>1</v>
      </c>
      <c r="IT12" s="33" t="b">
        <f>AND($A$2&gt;=_xlfn.NUMBERVALUE(Table_Query_from_MF_DSNP62[[#This Row],[CL_GL_ACCT_FR14]]),$A$2&lt;=_xlfn.NUMBERVALUE(Table_Query_from_MF_DSNP62[[#This Row],[CL_GL_ACCT_TO14]]))</f>
        <v>1</v>
      </c>
      <c r="IU12" s="33" t="b">
        <f>AND($A$2&gt;=_xlfn.NUMBERVALUE(Table_Query_from_MF_DSNP62[[#This Row],[CL_GL_ACCT_FR15]]),$A$2&lt;=_xlfn.NUMBERVALUE(Table_Query_from_MF_DSNP62[[#This Row],[CL_GL_ACCT_TO15]]))</f>
        <v>1</v>
      </c>
      <c r="IV12" s="33" t="b">
        <f>AND($A$2&gt;=_xlfn.NUMBERVALUE(Table_Query_from_MF_DSNP62[[#This Row],[CL_GL_ACCT_FR16]]),$A$2&lt;=_xlfn.NUMBERVALUE(Table_Query_from_MF_DSNP62[[#This Row],[CL_GL_ACCT_TO16]]))</f>
        <v>1</v>
      </c>
      <c r="IW12" s="33" t="b">
        <f>AND($A$2&gt;=_xlfn.NUMBERVALUE(Table_Query_from_MF_DSNP62[[#This Row],[CL_GL_ACCT_FR17]]),$A$2&lt;=_xlfn.NUMBERVALUE(Table_Query_from_MF_DSNP62[[#This Row],[CL_GL_ACCT_TO17]]))</f>
        <v>1</v>
      </c>
      <c r="IX12" s="33" t="b">
        <f>AND($A$2&gt;=_xlfn.NUMBERVALUE(Table_Query_from_MF_DSNP62[[#This Row],[CL_GL_ACCT_FR18]]),$A$2&lt;=_xlfn.NUMBERVALUE(Table_Query_from_MF_DSNP62[[#This Row],[CL_GL_ACCT_TO18]]))</f>
        <v>1</v>
      </c>
      <c r="IY12" s="33" t="b">
        <f>AND($A$2&gt;=_xlfn.NUMBERVALUE(Table_Query_from_MF_DSNP62[[#This Row],[CL_GL_ACCT_FR19]]),$A$2&lt;=_xlfn.NUMBERVALUE(Table_Query_from_MF_DSNP62[[#This Row],[CL_GL_ACCT_TO19]]))</f>
        <v>1</v>
      </c>
      <c r="IZ12" s="33" t="b">
        <f>AND($A$2&gt;=_xlfn.NUMBERVALUE(Table_Query_from_MF_DSNP62[[#This Row],[CL_GL_ACCT_FR20]]),$A$2&lt;=_xlfn.NUMBERVALUE(Table_Query_from_MF_DSNP62[[#This Row],[CL_GL_ACCT_TO20]]))</f>
        <v>1</v>
      </c>
      <c r="JA12" s="33" t="b">
        <f>AND($A$2&gt;=_xlfn.NUMBERVALUE(Table_Query_from_MF_DSNP62[[#This Row],[CL_GL_ACCT_FR21]]),$A$2&lt;=_xlfn.NUMBERVALUE(Table_Query_from_MF_DSNP62[[#This Row],[CL_GL_ACCT_TO21]]))</f>
        <v>1</v>
      </c>
      <c r="JB12" s="33" t="b">
        <f>AND($A$2&gt;=_xlfn.NUMBERVALUE(Table_Query_from_MF_DSNP62[[#This Row],[CL_GL_ACCT_FR22]]),$A$2&lt;=_xlfn.NUMBERVALUE(Table_Query_from_MF_DSNP62[[#This Row],[CL_GL_ACCT_TO22]]))</f>
        <v>1</v>
      </c>
      <c r="JC12" s="33" t="b">
        <f>AND($A$2&gt;=_xlfn.NUMBERVALUE(Table_Query_from_MF_DSNP62[[#This Row],[CL_GL_ACCT_FR23]]),$A$2&lt;=_xlfn.NUMBERVALUE(Table_Query_from_MF_DSNP62[[#This Row],[CL_GL_ACCT_TO23]]))</f>
        <v>1</v>
      </c>
      <c r="JD12" s="33" t="b">
        <f>AND($A$2&gt;=_xlfn.NUMBERVALUE(Table_Query_from_MF_DSNP62[[#This Row],[CL_GL_ACCT_FR24]]),$A$2&lt;=_xlfn.NUMBERVALUE(Table_Query_from_MF_DSNP62[[#This Row],[CL_GL_ACCT_TO24]]))</f>
        <v>1</v>
      </c>
      <c r="JE12" s="33" t="b">
        <f>AND($A$2&gt;=_xlfn.NUMBERVALUE(Table_Query_from_MF_DSNP62[[#This Row],[CL_GL_ACCT_FR25]]),$A$2&lt;=_xlfn.NUMBERVALUE(Table_Query_from_MF_DSNP62[[#This Row],[CL_GL_ACCT_TO25]]))</f>
        <v>1</v>
      </c>
      <c r="JF12" s="33" t="b">
        <f>OR(Table_Query_from_MF_DSNP62[[#This Row],[PairA]:[PairO]])</f>
        <v>1</v>
      </c>
      <c r="JG12" s="33">
        <f>_xlfn.IFNA(MATCH(TRUE,Table_Query_from_MF_DSNP62[[#This Row],[PairA]:[PairO]],0),"none")</f>
        <v>3</v>
      </c>
      <c r="JH12" s="33" t="b">
        <f>AND($B$2&gt;=_xlfn.NUMBERVALUE(Table_Query_from_MF_DSNP62[[#This Row],[CL_CMP_OBJ_FR1]]),$B$2&lt;=_xlfn.NUMBERVALUE(Table_Query_from_MF_DSNP62[[#This Row],[CL_CMP_OBJ_TO1]]))</f>
        <v>0</v>
      </c>
      <c r="JI12" s="33" t="b">
        <f>AND($B$2&gt;=_xlfn.NUMBERVALUE(Table_Query_from_MF_DSNP62[[#This Row],[CL_CMP_OBJ_FR2]]),$B$2&lt;=_xlfn.NUMBERVALUE(Table_Query_from_MF_DSNP62[[#This Row],[CL_CMP_OBJ_TO2]]))</f>
        <v>0</v>
      </c>
      <c r="JJ12" s="33" t="b">
        <f>AND($B$2&gt;=_xlfn.NUMBERVALUE(Table_Query_from_MF_DSNP62[[#This Row],[CL_CMP_OBJ_FR3]]),$B$2&lt;=_xlfn.NUMBERVALUE(Table_Query_from_MF_DSNP62[[#This Row],[CL_CMP_OBJ_TO3]]))</f>
        <v>1</v>
      </c>
      <c r="JK12" s="33" t="b">
        <f>AND($B$2&gt;=_xlfn.NUMBERVALUE(Table_Query_from_MF_DSNP62[[#This Row],[CL_CMP_OBJ_FR4]]),$B$2&lt;=_xlfn.NUMBERVALUE(Table_Query_from_MF_DSNP62[[#This Row],[CL_CMP_OBJ_TO4]]))</f>
        <v>1</v>
      </c>
      <c r="JL12" s="33" t="b">
        <f>AND($B$2&gt;=_xlfn.NUMBERVALUE(Table_Query_from_MF_DSNP62[[#This Row],[CL_CMP_OBJ_FR5]]),$B$2&lt;=_xlfn.NUMBERVALUE(Table_Query_from_MF_DSNP62[[#This Row],[CL_CMP_OBJ_TO5]]))</f>
        <v>1</v>
      </c>
      <c r="JM12" s="33" t="b">
        <f>AND($B$2&gt;=_xlfn.NUMBERVALUE(Table_Query_from_MF_DSNP62[[#This Row],[CL_CMP_OBJ_FR6]]),$B$2&lt;=_xlfn.NUMBERVALUE(Table_Query_from_MF_DSNP62[[#This Row],[CL_CMP_OBJ_TO6]]))</f>
        <v>1</v>
      </c>
      <c r="JN12" s="33" t="b">
        <f>AND($B$2&gt;=_xlfn.NUMBERVALUE(Table_Query_from_MF_DSNP62[[#This Row],[CL_CMP_OBJ_FR7]]),$B$2&lt;=_xlfn.NUMBERVALUE(Table_Query_from_MF_DSNP62[[#This Row],[CL_CMP_OBJ_TO7]]))</f>
        <v>1</v>
      </c>
      <c r="JO12" s="33" t="b">
        <f>AND($B$2&gt;=_xlfn.NUMBERVALUE(Table_Query_from_MF_DSNP62[[#This Row],[CL_CMP_OBJ_FR8]]),$B$2&lt;=_xlfn.NUMBERVALUE(Table_Query_from_MF_DSNP62[[#This Row],[CL_CMP_OBJ_TO8]]))</f>
        <v>1</v>
      </c>
      <c r="JP12" s="33" t="b">
        <f>AND($B$2&gt;=_xlfn.NUMBERVALUE(Table_Query_from_MF_DSNP62[[#This Row],[CL_CMP_OBJ_FR9]]),$B$2&lt;=_xlfn.NUMBERVALUE(Table_Query_from_MF_DSNP62[[#This Row],[CL_CMP_OBJ_TO9]]))</f>
        <v>1</v>
      </c>
      <c r="JQ12" s="33" t="b">
        <f>AND($B$2&gt;=_xlfn.NUMBERVALUE(Table_Query_from_MF_DSNP62[[#This Row],[CL_CMP_OBJ_FR10]]),$B$2&lt;=_xlfn.NUMBERVALUE(Table_Query_from_MF_DSNP62[[#This Row],[CL_CMP_OBJ_TO10]]))</f>
        <v>1</v>
      </c>
      <c r="JR12" s="33" t="b">
        <f>AND($B$2&gt;=_xlfn.NUMBERVALUE(Table_Query_from_MF_DSNP62[[#This Row],[CL_CMP_OBJ_FR11]]),$B$2&lt;=_xlfn.NUMBERVALUE(Table_Query_from_MF_DSNP62[[#This Row],[CL_CMP_OBJ_TO11]]))</f>
        <v>1</v>
      </c>
      <c r="JS12" s="33" t="b">
        <f>AND($B$2&gt;=_xlfn.NUMBERVALUE(Table_Query_from_MF_DSNP62[[#This Row],[CL_CMP_OBJ_FR12]]),$B$2&lt;=_xlfn.NUMBERVALUE(Table_Query_from_MF_DSNP62[[#This Row],[CL_CMP_OBJ_TO12]]))</f>
        <v>1</v>
      </c>
      <c r="JT12" s="33" t="b">
        <f>AND($B$2&gt;=_xlfn.NUMBERVALUE(Table_Query_from_MF_DSNP62[[#This Row],[CL_CMP_OBJ_FR13]]),$B$2&lt;=_xlfn.NUMBERVALUE(Table_Query_from_MF_DSNP62[[#This Row],[CL_CMP_OBJ_TO13]]))</f>
        <v>1</v>
      </c>
      <c r="JU12" s="33" t="b">
        <f>AND($B$2&gt;=_xlfn.NUMBERVALUE(Table_Query_from_MF_DSNP62[[#This Row],[CL_CMP_OBJ_FR14]]),$B$2&lt;=_xlfn.NUMBERVALUE(Table_Query_from_MF_DSNP62[[#This Row],[CL_CMP_OBJ_TO14]]))</f>
        <v>1</v>
      </c>
      <c r="JV12" s="33" t="b">
        <f>AND($B$2&gt;=_xlfn.NUMBERVALUE(Table_Query_from_MF_DSNP62[[#This Row],[CL_CMP_OBJ_FR15]]),$B$2&lt;=_xlfn.NUMBERVALUE(Table_Query_from_MF_DSNP62[[#This Row],[CL_CMP_OBJ_TO15]]))</f>
        <v>1</v>
      </c>
    </row>
    <row r="13" spans="1:283" x14ac:dyDescent="0.25">
      <c r="A13" t="b">
        <f>OR(,Table_Query_from_MF_DSNP62[[#This Row],[Desired GL included as "hard-coded" GL?]],Table_Query_from_MF_DSNP62[[#This Row],[Desired GL included as "Open GL"?]])</f>
        <v>1</v>
      </c>
      <c r="B13" t="b">
        <f>Table_Query_from_MF_DSNP62[[#This Row],[Desired CObj included as "Open CObj"?]]</f>
        <v>1</v>
      </c>
      <c r="C13" t="s">
        <v>2711</v>
      </c>
      <c r="D13" t="s">
        <v>2705</v>
      </c>
      <c r="E13" t="s">
        <v>8</v>
      </c>
      <c r="F13" s="24" t="s">
        <v>9</v>
      </c>
      <c r="G13" t="s">
        <v>43</v>
      </c>
      <c r="H13" s="24" t="s">
        <v>424</v>
      </c>
      <c r="I13" t="s">
        <v>421</v>
      </c>
      <c r="J13" s="24" t="s">
        <v>444</v>
      </c>
      <c r="K13" t="s">
        <v>444</v>
      </c>
      <c r="L13" s="24" t="s">
        <v>444</v>
      </c>
      <c r="M13" t="s">
        <v>444</v>
      </c>
      <c r="N13" t="s">
        <v>444</v>
      </c>
      <c r="O13" t="s">
        <v>444</v>
      </c>
      <c r="P13" t="s">
        <v>444</v>
      </c>
      <c r="Q13" t="s">
        <v>15</v>
      </c>
      <c r="R13" t="s">
        <v>444</v>
      </c>
      <c r="S13" t="s">
        <v>442</v>
      </c>
      <c r="T13" t="s">
        <v>447</v>
      </c>
      <c r="U13" t="s">
        <v>444</v>
      </c>
      <c r="V13" t="s">
        <v>444</v>
      </c>
      <c r="W13" t="s">
        <v>447</v>
      </c>
      <c r="X13" t="s">
        <v>444</v>
      </c>
      <c r="Y13" t="s">
        <v>444</v>
      </c>
      <c r="Z13" t="s">
        <v>442</v>
      </c>
      <c r="AA13" t="s">
        <v>444</v>
      </c>
      <c r="AB13" t="s">
        <v>444</v>
      </c>
      <c r="AC13" t="s">
        <v>15</v>
      </c>
      <c r="AD13" t="s">
        <v>444</v>
      </c>
      <c r="AE13" t="s">
        <v>444</v>
      </c>
      <c r="AF13" t="s">
        <v>444</v>
      </c>
      <c r="AG13" t="s">
        <v>442</v>
      </c>
      <c r="AH13" t="s">
        <v>447</v>
      </c>
      <c r="AI13" t="s">
        <v>447</v>
      </c>
      <c r="AJ13" t="s">
        <v>442</v>
      </c>
      <c r="AK13" t="s">
        <v>444</v>
      </c>
      <c r="AL13" t="s">
        <v>444</v>
      </c>
      <c r="AM13" t="s">
        <v>444</v>
      </c>
      <c r="AN13" t="s">
        <v>444</v>
      </c>
      <c r="AO13" t="s">
        <v>444</v>
      </c>
      <c r="AP13" t="s">
        <v>442</v>
      </c>
      <c r="AQ13" t="s">
        <v>282</v>
      </c>
      <c r="AR13" t="s">
        <v>528</v>
      </c>
      <c r="AS13" t="s">
        <v>162</v>
      </c>
      <c r="AT13" t="s">
        <v>444</v>
      </c>
      <c r="AU13" t="s">
        <v>444</v>
      </c>
      <c r="AV13" t="s">
        <v>442</v>
      </c>
      <c r="AW13" t="s">
        <v>444</v>
      </c>
      <c r="AX13" t="s">
        <v>444</v>
      </c>
      <c r="AY13" t="s">
        <v>444</v>
      </c>
      <c r="AZ13" t="s">
        <v>444</v>
      </c>
      <c r="BA13" t="s">
        <v>444</v>
      </c>
      <c r="BB13" t="s">
        <v>444</v>
      </c>
      <c r="BC13" t="s">
        <v>444</v>
      </c>
      <c r="BD13" t="s">
        <v>1359</v>
      </c>
      <c r="BE13" t="s">
        <v>444</v>
      </c>
      <c r="BF13" t="s">
        <v>1360</v>
      </c>
      <c r="BG13" t="s">
        <v>444</v>
      </c>
      <c r="BH13" t="s">
        <v>444</v>
      </c>
      <c r="BI13" t="s">
        <v>444</v>
      </c>
      <c r="BJ13" t="s">
        <v>444</v>
      </c>
      <c r="BK13" t="s">
        <v>444</v>
      </c>
      <c r="BL13" t="s">
        <v>444</v>
      </c>
      <c r="BM13" t="s">
        <v>444</v>
      </c>
      <c r="BN13" t="s">
        <v>444</v>
      </c>
      <c r="BO13" t="s">
        <v>444</v>
      </c>
      <c r="BP13" t="s">
        <v>444</v>
      </c>
      <c r="BQ13" t="s">
        <v>740</v>
      </c>
      <c r="BR13" t="s">
        <v>1487</v>
      </c>
      <c r="BS13" t="s">
        <v>444</v>
      </c>
      <c r="BT13" t="s">
        <v>740</v>
      </c>
      <c r="BU13" t="s">
        <v>911</v>
      </c>
      <c r="BV13" t="s">
        <v>444</v>
      </c>
      <c r="BW13" t="s">
        <v>740</v>
      </c>
      <c r="BX13" t="s">
        <v>1487</v>
      </c>
      <c r="BY13" t="s">
        <v>444</v>
      </c>
      <c r="BZ13" t="s">
        <v>740</v>
      </c>
      <c r="CA13" t="s">
        <v>911</v>
      </c>
      <c r="CB13" t="s">
        <v>444</v>
      </c>
      <c r="CC13" t="s">
        <v>740</v>
      </c>
      <c r="CD13" t="s">
        <v>1487</v>
      </c>
      <c r="CE13" t="s">
        <v>444</v>
      </c>
      <c r="CF13" t="s">
        <v>1360</v>
      </c>
      <c r="CG13" t="s">
        <v>908</v>
      </c>
      <c r="CH13" t="s">
        <v>444</v>
      </c>
      <c r="CI13" t="s">
        <v>740</v>
      </c>
      <c r="CJ13" t="s">
        <v>1487</v>
      </c>
      <c r="CK13" t="s">
        <v>444</v>
      </c>
      <c r="CL13" t="s">
        <v>740</v>
      </c>
      <c r="CM13" t="s">
        <v>911</v>
      </c>
      <c r="CN13" t="s">
        <v>444</v>
      </c>
      <c r="CO13" t="s">
        <v>740</v>
      </c>
      <c r="CP13" t="s">
        <v>1487</v>
      </c>
      <c r="CQ13" t="s">
        <v>444</v>
      </c>
      <c r="CR13" t="s">
        <v>740</v>
      </c>
      <c r="CS13" t="s">
        <v>911</v>
      </c>
      <c r="CT13" t="s">
        <v>444</v>
      </c>
      <c r="CU13" t="s">
        <v>282</v>
      </c>
      <c r="CV13" t="s">
        <v>2764</v>
      </c>
      <c r="CW13" t="s">
        <v>2736</v>
      </c>
      <c r="CX13" t="s">
        <v>3003</v>
      </c>
      <c r="CY13" t="s">
        <v>1488</v>
      </c>
      <c r="CZ13" t="s">
        <v>1489</v>
      </c>
      <c r="DA13" t="s">
        <v>1490</v>
      </c>
      <c r="DB13" t="s">
        <v>1491</v>
      </c>
      <c r="DC13" t="s">
        <v>444</v>
      </c>
      <c r="DD13" t="s">
        <v>444</v>
      </c>
      <c r="DE13" t="s">
        <v>444</v>
      </c>
      <c r="DF13" t="s">
        <v>444</v>
      </c>
      <c r="DG13" t="s">
        <v>444</v>
      </c>
      <c r="DH13" t="s">
        <v>444</v>
      </c>
      <c r="DI13" t="s">
        <v>282</v>
      </c>
      <c r="DJ13" t="s">
        <v>1440</v>
      </c>
      <c r="DK13" t="s">
        <v>444</v>
      </c>
      <c r="DL13" t="s">
        <v>444</v>
      </c>
      <c r="DM13" t="s">
        <v>444</v>
      </c>
      <c r="DN13" t="s">
        <v>444</v>
      </c>
      <c r="DO13" t="s">
        <v>444</v>
      </c>
      <c r="DP13" t="s">
        <v>444</v>
      </c>
      <c r="DQ13" t="s">
        <v>444</v>
      </c>
      <c r="DR13" t="s">
        <v>444</v>
      </c>
      <c r="DS13" t="s">
        <v>444</v>
      </c>
      <c r="DT13" s="24" t="s">
        <v>444</v>
      </c>
      <c r="DU13" s="24" t="s">
        <v>444</v>
      </c>
      <c r="DV13" t="s">
        <v>444</v>
      </c>
      <c r="DW13" t="s">
        <v>444</v>
      </c>
      <c r="DX13" s="24" t="s">
        <v>444</v>
      </c>
      <c r="DY13" s="24" t="s">
        <v>444</v>
      </c>
      <c r="DZ13" t="s">
        <v>444</v>
      </c>
      <c r="EA13" t="s">
        <v>444</v>
      </c>
      <c r="EB13" s="24" t="s">
        <v>444</v>
      </c>
      <c r="EC13" s="24" t="s">
        <v>444</v>
      </c>
      <c r="ED13" t="s">
        <v>444</v>
      </c>
      <c r="EE13" t="s">
        <v>444</v>
      </c>
      <c r="EF13" s="24" t="s">
        <v>444</v>
      </c>
      <c r="EG13" s="24" t="s">
        <v>444</v>
      </c>
      <c r="EH13" t="s">
        <v>444</v>
      </c>
      <c r="EI13" t="s">
        <v>444</v>
      </c>
      <c r="EJ13" s="24" t="s">
        <v>444</v>
      </c>
      <c r="EK13" s="24" t="s">
        <v>444</v>
      </c>
      <c r="EL13" t="s">
        <v>444</v>
      </c>
      <c r="EM13" t="s">
        <v>444</v>
      </c>
      <c r="EN13" s="24" t="s">
        <v>444</v>
      </c>
      <c r="EO13" s="24" t="s">
        <v>444</v>
      </c>
      <c r="EP13" t="s">
        <v>444</v>
      </c>
      <c r="EQ13" t="s">
        <v>444</v>
      </c>
      <c r="ER13" s="24" t="s">
        <v>444</v>
      </c>
      <c r="ES13" s="24" t="s">
        <v>444</v>
      </c>
      <c r="ET13" t="s">
        <v>444</v>
      </c>
      <c r="EU13" t="s">
        <v>444</v>
      </c>
      <c r="EV13" s="24" t="s">
        <v>444</v>
      </c>
      <c r="EW13" s="24" t="s">
        <v>444</v>
      </c>
      <c r="EX13" t="s">
        <v>444</v>
      </c>
      <c r="EY13" t="s">
        <v>444</v>
      </c>
      <c r="EZ13" s="24" t="s">
        <v>444</v>
      </c>
      <c r="FA13" s="24" t="s">
        <v>444</v>
      </c>
      <c r="FB13" t="s">
        <v>444</v>
      </c>
      <c r="FC13" t="s">
        <v>444</v>
      </c>
      <c r="FD13" s="24" t="s">
        <v>444</v>
      </c>
      <c r="FE13" s="24" t="s">
        <v>444</v>
      </c>
      <c r="FF13" t="s">
        <v>444</v>
      </c>
      <c r="FG13" t="s">
        <v>444</v>
      </c>
      <c r="FH13" s="24" t="s">
        <v>444</v>
      </c>
      <c r="FI13" s="24" t="s">
        <v>444</v>
      </c>
      <c r="FJ13" t="s">
        <v>444</v>
      </c>
      <c r="FK13" t="s">
        <v>444</v>
      </c>
      <c r="FL13" s="24" t="s">
        <v>444</v>
      </c>
      <c r="FM13" s="24" t="s">
        <v>444</v>
      </c>
      <c r="FN13" t="s">
        <v>444</v>
      </c>
      <c r="FO13" t="s">
        <v>444</v>
      </c>
      <c r="FP13" s="24" t="s">
        <v>444</v>
      </c>
      <c r="FQ13" s="24" t="s">
        <v>444</v>
      </c>
      <c r="FR13" t="s">
        <v>444</v>
      </c>
      <c r="FS13" t="s">
        <v>444</v>
      </c>
      <c r="FT13" s="24" t="s">
        <v>444</v>
      </c>
      <c r="FU13" s="24" t="s">
        <v>444</v>
      </c>
      <c r="FV13" t="s">
        <v>444</v>
      </c>
      <c r="FW13" t="s">
        <v>444</v>
      </c>
      <c r="FX13" s="24" t="s">
        <v>444</v>
      </c>
      <c r="FY13" s="24" t="s">
        <v>444</v>
      </c>
      <c r="FZ13" t="s">
        <v>444</v>
      </c>
      <c r="GA13" t="s">
        <v>444</v>
      </c>
      <c r="GB13" s="24" t="s">
        <v>444</v>
      </c>
      <c r="GC13" s="24" t="s">
        <v>444</v>
      </c>
      <c r="GD13" t="s">
        <v>444</v>
      </c>
      <c r="GE13" t="s">
        <v>444</v>
      </c>
      <c r="GF13" s="24" t="s">
        <v>444</v>
      </c>
      <c r="GG13" s="24" t="s">
        <v>444</v>
      </c>
      <c r="GH13" t="s">
        <v>15</v>
      </c>
      <c r="GI13" s="24" t="s">
        <v>538</v>
      </c>
      <c r="GJ13" s="24" t="s">
        <v>538</v>
      </c>
      <c r="GK13" t="s">
        <v>444</v>
      </c>
      <c r="GL13" t="s">
        <v>444</v>
      </c>
      <c r="GM13" s="24" t="s">
        <v>444</v>
      </c>
      <c r="GN13" s="24" t="s">
        <v>444</v>
      </c>
      <c r="GO13" t="s">
        <v>444</v>
      </c>
      <c r="GP13" t="s">
        <v>444</v>
      </c>
      <c r="GQ13" s="24" t="s">
        <v>444</v>
      </c>
      <c r="GR13" s="24" t="s">
        <v>444</v>
      </c>
      <c r="GS13" t="s">
        <v>444</v>
      </c>
      <c r="GT13" t="s">
        <v>444</v>
      </c>
      <c r="GU13" s="24" t="s">
        <v>444</v>
      </c>
      <c r="GV13" s="24" t="s">
        <v>444</v>
      </c>
      <c r="GW13" t="s">
        <v>444</v>
      </c>
      <c r="GX13" t="s">
        <v>444</v>
      </c>
      <c r="GY13" s="24" t="s">
        <v>444</v>
      </c>
      <c r="GZ13" s="24" t="s">
        <v>444</v>
      </c>
      <c r="HA13" t="s">
        <v>444</v>
      </c>
      <c r="HB13" t="s">
        <v>444</v>
      </c>
      <c r="HC13" s="24" t="s">
        <v>444</v>
      </c>
      <c r="HD13" s="24" t="s">
        <v>444</v>
      </c>
      <c r="HE13" t="s">
        <v>444</v>
      </c>
      <c r="HF13" t="s">
        <v>444</v>
      </c>
      <c r="HG13" s="24" t="s">
        <v>444</v>
      </c>
      <c r="HH13" s="24" t="s">
        <v>444</v>
      </c>
      <c r="HI13" t="s">
        <v>444</v>
      </c>
      <c r="HJ13" t="s">
        <v>444</v>
      </c>
      <c r="HK13" s="24" t="s">
        <v>444</v>
      </c>
      <c r="HL13" s="24" t="s">
        <v>444</v>
      </c>
      <c r="HM13" t="s">
        <v>444</v>
      </c>
      <c r="HN13" t="s">
        <v>444</v>
      </c>
      <c r="HO13" s="24" t="s">
        <v>444</v>
      </c>
      <c r="HP13" s="24" t="s">
        <v>444</v>
      </c>
      <c r="HQ13" t="s">
        <v>444</v>
      </c>
      <c r="HR13" t="s">
        <v>444</v>
      </c>
      <c r="HS13" s="24" t="s">
        <v>444</v>
      </c>
      <c r="HT13" s="24" t="s">
        <v>444</v>
      </c>
      <c r="HU13" t="s">
        <v>444</v>
      </c>
      <c r="HV13" t="s">
        <v>444</v>
      </c>
      <c r="HW13" s="24" t="s">
        <v>444</v>
      </c>
      <c r="HX13" s="24" t="s">
        <v>444</v>
      </c>
      <c r="HY13" t="s">
        <v>444</v>
      </c>
      <c r="HZ13" t="s">
        <v>444</v>
      </c>
      <c r="IA13" t="s">
        <v>2982</v>
      </c>
      <c r="IB13" t="s">
        <v>2736</v>
      </c>
      <c r="IC13" t="s">
        <v>2793</v>
      </c>
      <c r="ID13" s="33" t="b" cm="1">
        <f t="array" ref="ID13">_xlfn.IFNA(MATCH($A$2,_xlfn.NUMBERVALUE(Table_Query_from_MF_DSNP62[[#This Row],[CL_GLACCT_DR1]:[CL_GLACCT_CR4]]),0),0)&gt;=1</f>
        <v>1</v>
      </c>
      <c r="IE13" s="33" t="b">
        <f>OR(Table_Query_from_MF_DSNP62[[#This Row],[Pair1]:[Pair25]])</f>
        <v>1</v>
      </c>
      <c r="IF13" s="33">
        <f>_xlfn.IFNA(MATCH(TRUE,Table_Query_from_MF_DSNP62[[#This Row],[Pair1]:[Pair25]],0),"none")</f>
        <v>1</v>
      </c>
      <c r="IG13" s="33" t="b">
        <f>AND($A$2&gt;=_xlfn.NUMBERVALUE(Table_Query_from_MF_DSNP62[[#This Row],[CL_GL_ACCT_FR1]]),$A$2&lt;=_xlfn.NUMBERVALUE(Table_Query_from_MF_DSNP62[[#This Row],[CL_GL_ACCT_TO1]]))</f>
        <v>1</v>
      </c>
      <c r="IH13" s="33" t="b">
        <f>AND($A$2&gt;=_xlfn.NUMBERVALUE(Table_Query_from_MF_DSNP62[[#This Row],[CL_GL_ACCT_FR2]]),$A$2&lt;=_xlfn.NUMBERVALUE(Table_Query_from_MF_DSNP62[[#This Row],[CL_GL_ACCT_TO2]]))</f>
        <v>1</v>
      </c>
      <c r="II13" s="33" t="b">
        <f>AND($A$2&gt;=_xlfn.NUMBERVALUE(Table_Query_from_MF_DSNP62[[#This Row],[CL_GL_ACCT_FR3]]),$A$2&lt;=_xlfn.NUMBERVALUE(Table_Query_from_MF_DSNP62[[#This Row],[CL_GL_ACCT_TO3]]))</f>
        <v>1</v>
      </c>
      <c r="IJ13" s="33" t="b">
        <f>AND($A$2&gt;=_xlfn.NUMBERVALUE(Table_Query_from_MF_DSNP62[[#This Row],[CL_GL_ACCT_FR4]]),$A$2&lt;=_xlfn.NUMBERVALUE(Table_Query_from_MF_DSNP62[[#This Row],[CL_GL_ACCT_TO4]]))</f>
        <v>1</v>
      </c>
      <c r="IK13" s="33" t="b">
        <f>AND($A$2&gt;=_xlfn.NUMBERVALUE(Table_Query_from_MF_DSNP62[[#This Row],[CL_GL_ACCT_FR5]]),$A$2&lt;=_xlfn.NUMBERVALUE(Table_Query_from_MF_DSNP62[[#This Row],[CL_GL_ACCT_TO5]]))</f>
        <v>1</v>
      </c>
      <c r="IL13" s="33" t="b">
        <f>AND($A$2&gt;=_xlfn.NUMBERVALUE(Table_Query_from_MF_DSNP62[[#This Row],[CL_GL_ACCT_FR6]]),$A$2&lt;=_xlfn.NUMBERVALUE(Table_Query_from_MF_DSNP62[[#This Row],[CL_GL_ACCT_TO6]]))</f>
        <v>1</v>
      </c>
      <c r="IM13" s="33" t="b">
        <f>AND($A$2&gt;=_xlfn.NUMBERVALUE(Table_Query_from_MF_DSNP62[[#This Row],[CL_GL_ACCT_FR7]]),$A$2&lt;=_xlfn.NUMBERVALUE(Table_Query_from_MF_DSNP62[[#This Row],[CL_GL_ACCT_TO7]]))</f>
        <v>1</v>
      </c>
      <c r="IN13" s="33" t="b">
        <f>AND($A$2&gt;=_xlfn.NUMBERVALUE(Table_Query_from_MF_DSNP62[[#This Row],[CL_GL_ACCT_FR8]]),$A$2&lt;=_xlfn.NUMBERVALUE(Table_Query_from_MF_DSNP62[[#This Row],[CL_GL_ACCT_TO8]]))</f>
        <v>1</v>
      </c>
      <c r="IO13" s="33" t="b">
        <f>AND($A$2&gt;=_xlfn.NUMBERVALUE(Table_Query_from_MF_DSNP62[[#This Row],[CL_GL_ACCT_FR9]]),$A$2&lt;=_xlfn.NUMBERVALUE(Table_Query_from_MF_DSNP62[[#This Row],[CL_GL_ACCT_TO9]]))</f>
        <v>1</v>
      </c>
      <c r="IP13" s="33" t="b">
        <f>AND($A$2&gt;=_xlfn.NUMBERVALUE(Table_Query_from_MF_DSNP62[[#This Row],[CL_GL_ACCT_FR10]]),$A$2&lt;=_xlfn.NUMBERVALUE(Table_Query_from_MF_DSNP62[[#This Row],[CL_GL_ACCT_TO10]]))</f>
        <v>1</v>
      </c>
      <c r="IQ13" s="33" t="b">
        <f>AND($A$2&gt;=_xlfn.NUMBERVALUE(Table_Query_from_MF_DSNP62[[#This Row],[CL_GL_ACCT_FR11]]),$A$2&lt;=_xlfn.NUMBERVALUE(Table_Query_from_MF_DSNP62[[#This Row],[CL_GL_ACCT_TO11]]))</f>
        <v>1</v>
      </c>
      <c r="IR13" s="33" t="b">
        <f>AND($A$2&gt;=_xlfn.NUMBERVALUE(Table_Query_from_MF_DSNP62[[#This Row],[CL_GL_ACCT_FR12]]),$A$2&lt;=_xlfn.NUMBERVALUE(Table_Query_from_MF_DSNP62[[#This Row],[CL_GL_ACCT_TO12]]))</f>
        <v>1</v>
      </c>
      <c r="IS13" s="33" t="b">
        <f>AND($A$2&gt;=_xlfn.NUMBERVALUE(Table_Query_from_MF_DSNP62[[#This Row],[CL_GL_ACCT_FR13]]),$A$2&lt;=_xlfn.NUMBERVALUE(Table_Query_from_MF_DSNP62[[#This Row],[CL_GL_ACCT_TO13]]))</f>
        <v>1</v>
      </c>
      <c r="IT13" s="33" t="b">
        <f>AND($A$2&gt;=_xlfn.NUMBERVALUE(Table_Query_from_MF_DSNP62[[#This Row],[CL_GL_ACCT_FR14]]),$A$2&lt;=_xlfn.NUMBERVALUE(Table_Query_from_MF_DSNP62[[#This Row],[CL_GL_ACCT_TO14]]))</f>
        <v>1</v>
      </c>
      <c r="IU13" s="33" t="b">
        <f>AND($A$2&gt;=_xlfn.NUMBERVALUE(Table_Query_from_MF_DSNP62[[#This Row],[CL_GL_ACCT_FR15]]),$A$2&lt;=_xlfn.NUMBERVALUE(Table_Query_from_MF_DSNP62[[#This Row],[CL_GL_ACCT_TO15]]))</f>
        <v>1</v>
      </c>
      <c r="IV13" s="33" t="b">
        <f>AND($A$2&gt;=_xlfn.NUMBERVALUE(Table_Query_from_MF_DSNP62[[#This Row],[CL_GL_ACCT_FR16]]),$A$2&lt;=_xlfn.NUMBERVALUE(Table_Query_from_MF_DSNP62[[#This Row],[CL_GL_ACCT_TO16]]))</f>
        <v>1</v>
      </c>
      <c r="IW13" s="33" t="b">
        <f>AND($A$2&gt;=_xlfn.NUMBERVALUE(Table_Query_from_MF_DSNP62[[#This Row],[CL_GL_ACCT_FR17]]),$A$2&lt;=_xlfn.NUMBERVALUE(Table_Query_from_MF_DSNP62[[#This Row],[CL_GL_ACCT_TO17]]))</f>
        <v>1</v>
      </c>
      <c r="IX13" s="33" t="b">
        <f>AND($A$2&gt;=_xlfn.NUMBERVALUE(Table_Query_from_MF_DSNP62[[#This Row],[CL_GL_ACCT_FR18]]),$A$2&lt;=_xlfn.NUMBERVALUE(Table_Query_from_MF_DSNP62[[#This Row],[CL_GL_ACCT_TO18]]))</f>
        <v>1</v>
      </c>
      <c r="IY13" s="33" t="b">
        <f>AND($A$2&gt;=_xlfn.NUMBERVALUE(Table_Query_from_MF_DSNP62[[#This Row],[CL_GL_ACCT_FR19]]),$A$2&lt;=_xlfn.NUMBERVALUE(Table_Query_from_MF_DSNP62[[#This Row],[CL_GL_ACCT_TO19]]))</f>
        <v>1</v>
      </c>
      <c r="IZ13" s="33" t="b">
        <f>AND($A$2&gt;=_xlfn.NUMBERVALUE(Table_Query_from_MF_DSNP62[[#This Row],[CL_GL_ACCT_FR20]]),$A$2&lt;=_xlfn.NUMBERVALUE(Table_Query_from_MF_DSNP62[[#This Row],[CL_GL_ACCT_TO20]]))</f>
        <v>1</v>
      </c>
      <c r="JA13" s="33" t="b">
        <f>AND($A$2&gt;=_xlfn.NUMBERVALUE(Table_Query_from_MF_DSNP62[[#This Row],[CL_GL_ACCT_FR21]]),$A$2&lt;=_xlfn.NUMBERVALUE(Table_Query_from_MF_DSNP62[[#This Row],[CL_GL_ACCT_TO21]]))</f>
        <v>1</v>
      </c>
      <c r="JB13" s="33" t="b">
        <f>AND($A$2&gt;=_xlfn.NUMBERVALUE(Table_Query_from_MF_DSNP62[[#This Row],[CL_GL_ACCT_FR22]]),$A$2&lt;=_xlfn.NUMBERVALUE(Table_Query_from_MF_DSNP62[[#This Row],[CL_GL_ACCT_TO22]]))</f>
        <v>1</v>
      </c>
      <c r="JC13" s="33" t="b">
        <f>AND($A$2&gt;=_xlfn.NUMBERVALUE(Table_Query_from_MF_DSNP62[[#This Row],[CL_GL_ACCT_FR23]]),$A$2&lt;=_xlfn.NUMBERVALUE(Table_Query_from_MF_DSNP62[[#This Row],[CL_GL_ACCT_TO23]]))</f>
        <v>1</v>
      </c>
      <c r="JD13" s="33" t="b">
        <f>AND($A$2&gt;=_xlfn.NUMBERVALUE(Table_Query_from_MF_DSNP62[[#This Row],[CL_GL_ACCT_FR24]]),$A$2&lt;=_xlfn.NUMBERVALUE(Table_Query_from_MF_DSNP62[[#This Row],[CL_GL_ACCT_TO24]]))</f>
        <v>1</v>
      </c>
      <c r="JE13" s="33" t="b">
        <f>AND($A$2&gt;=_xlfn.NUMBERVALUE(Table_Query_from_MF_DSNP62[[#This Row],[CL_GL_ACCT_FR25]]),$A$2&lt;=_xlfn.NUMBERVALUE(Table_Query_from_MF_DSNP62[[#This Row],[CL_GL_ACCT_TO25]]))</f>
        <v>1</v>
      </c>
      <c r="JF13" s="33" t="b">
        <f>OR(Table_Query_from_MF_DSNP62[[#This Row],[PairA]:[PairO]])</f>
        <v>1</v>
      </c>
      <c r="JG13" s="33">
        <f>_xlfn.IFNA(MATCH(TRUE,Table_Query_from_MF_DSNP62[[#This Row],[PairA]:[PairO]],0),"none")</f>
        <v>2</v>
      </c>
      <c r="JH13" s="33" t="b">
        <f>AND($B$2&gt;=_xlfn.NUMBERVALUE(Table_Query_from_MF_DSNP62[[#This Row],[CL_CMP_OBJ_FR1]]),$B$2&lt;=_xlfn.NUMBERVALUE(Table_Query_from_MF_DSNP62[[#This Row],[CL_CMP_OBJ_TO1]]))</f>
        <v>0</v>
      </c>
      <c r="JI13" s="33" t="b">
        <f>AND($B$2&gt;=_xlfn.NUMBERVALUE(Table_Query_from_MF_DSNP62[[#This Row],[CL_CMP_OBJ_FR2]]),$B$2&lt;=_xlfn.NUMBERVALUE(Table_Query_from_MF_DSNP62[[#This Row],[CL_CMP_OBJ_TO2]]))</f>
        <v>1</v>
      </c>
      <c r="JJ13" s="33" t="b">
        <f>AND($B$2&gt;=_xlfn.NUMBERVALUE(Table_Query_from_MF_DSNP62[[#This Row],[CL_CMP_OBJ_FR3]]),$B$2&lt;=_xlfn.NUMBERVALUE(Table_Query_from_MF_DSNP62[[#This Row],[CL_CMP_OBJ_TO3]]))</f>
        <v>1</v>
      </c>
      <c r="JK13" s="33" t="b">
        <f>AND($B$2&gt;=_xlfn.NUMBERVALUE(Table_Query_from_MF_DSNP62[[#This Row],[CL_CMP_OBJ_FR4]]),$B$2&lt;=_xlfn.NUMBERVALUE(Table_Query_from_MF_DSNP62[[#This Row],[CL_CMP_OBJ_TO4]]))</f>
        <v>1</v>
      </c>
      <c r="JL13" s="33" t="b">
        <f>AND($B$2&gt;=_xlfn.NUMBERVALUE(Table_Query_from_MF_DSNP62[[#This Row],[CL_CMP_OBJ_FR5]]),$B$2&lt;=_xlfn.NUMBERVALUE(Table_Query_from_MF_DSNP62[[#This Row],[CL_CMP_OBJ_TO5]]))</f>
        <v>1</v>
      </c>
      <c r="JM13" s="33" t="b">
        <f>AND($B$2&gt;=_xlfn.NUMBERVALUE(Table_Query_from_MF_DSNP62[[#This Row],[CL_CMP_OBJ_FR6]]),$B$2&lt;=_xlfn.NUMBERVALUE(Table_Query_from_MF_DSNP62[[#This Row],[CL_CMP_OBJ_TO6]]))</f>
        <v>1</v>
      </c>
      <c r="JN13" s="33" t="b">
        <f>AND($B$2&gt;=_xlfn.NUMBERVALUE(Table_Query_from_MF_DSNP62[[#This Row],[CL_CMP_OBJ_FR7]]),$B$2&lt;=_xlfn.NUMBERVALUE(Table_Query_from_MF_DSNP62[[#This Row],[CL_CMP_OBJ_TO7]]))</f>
        <v>1</v>
      </c>
      <c r="JO13" s="33" t="b">
        <f>AND($B$2&gt;=_xlfn.NUMBERVALUE(Table_Query_from_MF_DSNP62[[#This Row],[CL_CMP_OBJ_FR8]]),$B$2&lt;=_xlfn.NUMBERVALUE(Table_Query_from_MF_DSNP62[[#This Row],[CL_CMP_OBJ_TO8]]))</f>
        <v>1</v>
      </c>
      <c r="JP13" s="33" t="b">
        <f>AND($B$2&gt;=_xlfn.NUMBERVALUE(Table_Query_from_MF_DSNP62[[#This Row],[CL_CMP_OBJ_FR9]]),$B$2&lt;=_xlfn.NUMBERVALUE(Table_Query_from_MF_DSNP62[[#This Row],[CL_CMP_OBJ_TO9]]))</f>
        <v>1</v>
      </c>
      <c r="JQ13" s="33" t="b">
        <f>AND($B$2&gt;=_xlfn.NUMBERVALUE(Table_Query_from_MF_DSNP62[[#This Row],[CL_CMP_OBJ_FR10]]),$B$2&lt;=_xlfn.NUMBERVALUE(Table_Query_from_MF_DSNP62[[#This Row],[CL_CMP_OBJ_TO10]]))</f>
        <v>1</v>
      </c>
      <c r="JR13" s="33" t="b">
        <f>AND($B$2&gt;=_xlfn.NUMBERVALUE(Table_Query_from_MF_DSNP62[[#This Row],[CL_CMP_OBJ_FR11]]),$B$2&lt;=_xlfn.NUMBERVALUE(Table_Query_from_MF_DSNP62[[#This Row],[CL_CMP_OBJ_TO11]]))</f>
        <v>1</v>
      </c>
      <c r="JS13" s="33" t="b">
        <f>AND($B$2&gt;=_xlfn.NUMBERVALUE(Table_Query_from_MF_DSNP62[[#This Row],[CL_CMP_OBJ_FR12]]),$B$2&lt;=_xlfn.NUMBERVALUE(Table_Query_from_MF_DSNP62[[#This Row],[CL_CMP_OBJ_TO12]]))</f>
        <v>1</v>
      </c>
      <c r="JT13" s="33" t="b">
        <f>AND($B$2&gt;=_xlfn.NUMBERVALUE(Table_Query_from_MF_DSNP62[[#This Row],[CL_CMP_OBJ_FR13]]),$B$2&lt;=_xlfn.NUMBERVALUE(Table_Query_from_MF_DSNP62[[#This Row],[CL_CMP_OBJ_TO13]]))</f>
        <v>1</v>
      </c>
      <c r="JU13" s="33" t="b">
        <f>AND($B$2&gt;=_xlfn.NUMBERVALUE(Table_Query_from_MF_DSNP62[[#This Row],[CL_CMP_OBJ_FR14]]),$B$2&lt;=_xlfn.NUMBERVALUE(Table_Query_from_MF_DSNP62[[#This Row],[CL_CMP_OBJ_TO14]]))</f>
        <v>1</v>
      </c>
      <c r="JV13" s="33" t="b">
        <f>AND($B$2&gt;=_xlfn.NUMBERVALUE(Table_Query_from_MF_DSNP62[[#This Row],[CL_CMP_OBJ_FR15]]),$B$2&lt;=_xlfn.NUMBERVALUE(Table_Query_from_MF_DSNP62[[#This Row],[CL_CMP_OBJ_TO15]]))</f>
        <v>1</v>
      </c>
    </row>
    <row r="14" spans="1:283" x14ac:dyDescent="0.25">
      <c r="A14" t="b">
        <f>OR(,Table_Query_from_MF_DSNP62[[#This Row],[Desired GL included as "hard-coded" GL?]],Table_Query_from_MF_DSNP62[[#This Row],[Desired GL included as "Open GL"?]])</f>
        <v>1</v>
      </c>
      <c r="B14" t="b">
        <f>Table_Query_from_MF_DSNP62[[#This Row],[Desired CObj included as "Open CObj"?]]</f>
        <v>1</v>
      </c>
      <c r="C14" t="s">
        <v>937</v>
      </c>
      <c r="D14" t="s">
        <v>2712</v>
      </c>
      <c r="E14" t="s">
        <v>8</v>
      </c>
      <c r="F14" s="24" t="s">
        <v>421</v>
      </c>
      <c r="G14" t="s">
        <v>198</v>
      </c>
      <c r="H14" s="24" t="s">
        <v>444</v>
      </c>
      <c r="I14" t="s">
        <v>444</v>
      </c>
      <c r="J14" s="24" t="s">
        <v>444</v>
      </c>
      <c r="K14" t="s">
        <v>444</v>
      </c>
      <c r="L14" s="24" t="s">
        <v>444</v>
      </c>
      <c r="M14" t="s">
        <v>444</v>
      </c>
      <c r="N14" t="s">
        <v>444</v>
      </c>
      <c r="O14" t="s">
        <v>444</v>
      </c>
      <c r="P14" t="s">
        <v>444</v>
      </c>
      <c r="Q14" t="s">
        <v>15</v>
      </c>
      <c r="R14" t="s">
        <v>444</v>
      </c>
      <c r="S14" t="s">
        <v>442</v>
      </c>
      <c r="T14" t="s">
        <v>447</v>
      </c>
      <c r="U14" t="s">
        <v>444</v>
      </c>
      <c r="V14" t="s">
        <v>444</v>
      </c>
      <c r="W14" t="s">
        <v>447</v>
      </c>
      <c r="X14" t="s">
        <v>444</v>
      </c>
      <c r="Y14" t="s">
        <v>444</v>
      </c>
      <c r="Z14" t="s">
        <v>442</v>
      </c>
      <c r="AA14" t="s">
        <v>444</v>
      </c>
      <c r="AB14" t="s">
        <v>442</v>
      </c>
      <c r="AC14" t="s">
        <v>444</v>
      </c>
      <c r="AD14" t="s">
        <v>444</v>
      </c>
      <c r="AE14" t="s">
        <v>444</v>
      </c>
      <c r="AF14" t="s">
        <v>444</v>
      </c>
      <c r="AG14" t="s">
        <v>442</v>
      </c>
      <c r="AH14" t="s">
        <v>447</v>
      </c>
      <c r="AI14" t="s">
        <v>447</v>
      </c>
      <c r="AJ14" t="s">
        <v>442</v>
      </c>
      <c r="AK14" t="s">
        <v>444</v>
      </c>
      <c r="AL14" t="s">
        <v>444</v>
      </c>
      <c r="AM14" t="s">
        <v>444</v>
      </c>
      <c r="AN14" t="s">
        <v>444</v>
      </c>
      <c r="AO14" t="s">
        <v>444</v>
      </c>
      <c r="AP14" t="s">
        <v>442</v>
      </c>
      <c r="AQ14" t="s">
        <v>528</v>
      </c>
      <c r="AR14" t="s">
        <v>1451</v>
      </c>
      <c r="AS14" t="s">
        <v>162</v>
      </c>
      <c r="AT14" t="s">
        <v>10</v>
      </c>
      <c r="AU14" t="s">
        <v>444</v>
      </c>
      <c r="AV14" t="s">
        <v>442</v>
      </c>
      <c r="AW14" t="s">
        <v>444</v>
      </c>
      <c r="AX14" t="s">
        <v>444</v>
      </c>
      <c r="AY14" t="s">
        <v>444</v>
      </c>
      <c r="AZ14" t="s">
        <v>444</v>
      </c>
      <c r="BA14" t="s">
        <v>444</v>
      </c>
      <c r="BB14" t="s">
        <v>444</v>
      </c>
      <c r="BC14" t="s">
        <v>444</v>
      </c>
      <c r="BD14" t="s">
        <v>1359</v>
      </c>
      <c r="BE14" t="s">
        <v>444</v>
      </c>
      <c r="BF14" t="s">
        <v>1360</v>
      </c>
      <c r="BG14" t="s">
        <v>444</v>
      </c>
      <c r="BH14" t="s">
        <v>444</v>
      </c>
      <c r="BI14" t="s">
        <v>444</v>
      </c>
      <c r="BJ14" t="s">
        <v>444</v>
      </c>
      <c r="BK14" t="s">
        <v>444</v>
      </c>
      <c r="BL14" t="s">
        <v>444</v>
      </c>
      <c r="BM14" t="s">
        <v>444</v>
      </c>
      <c r="BN14" t="s">
        <v>444</v>
      </c>
      <c r="BO14" t="s">
        <v>444</v>
      </c>
      <c r="BP14" t="s">
        <v>444</v>
      </c>
      <c r="BQ14" t="s">
        <v>1360</v>
      </c>
      <c r="BR14" t="s">
        <v>1487</v>
      </c>
      <c r="BS14" t="s">
        <v>444</v>
      </c>
      <c r="BT14" t="s">
        <v>444</v>
      </c>
      <c r="BU14" t="s">
        <v>444</v>
      </c>
      <c r="BV14" t="s">
        <v>444</v>
      </c>
      <c r="BW14" t="s">
        <v>1360</v>
      </c>
      <c r="BX14" t="s">
        <v>1487</v>
      </c>
      <c r="BY14" t="s">
        <v>444</v>
      </c>
      <c r="BZ14" t="s">
        <v>444</v>
      </c>
      <c r="CA14" t="s">
        <v>444</v>
      </c>
      <c r="CB14" t="s">
        <v>444</v>
      </c>
      <c r="CC14" t="s">
        <v>444</v>
      </c>
      <c r="CD14" t="s">
        <v>444</v>
      </c>
      <c r="CE14" t="s">
        <v>444</v>
      </c>
      <c r="CF14" t="s">
        <v>444</v>
      </c>
      <c r="CG14" t="s">
        <v>444</v>
      </c>
      <c r="CH14" t="s">
        <v>444</v>
      </c>
      <c r="CI14" t="s">
        <v>1360</v>
      </c>
      <c r="CJ14" t="s">
        <v>1487</v>
      </c>
      <c r="CK14" t="s">
        <v>444</v>
      </c>
      <c r="CL14" t="s">
        <v>444</v>
      </c>
      <c r="CM14" t="s">
        <v>444</v>
      </c>
      <c r="CN14" t="s">
        <v>444</v>
      </c>
      <c r="CO14" t="s">
        <v>1360</v>
      </c>
      <c r="CP14" t="s">
        <v>1487</v>
      </c>
      <c r="CQ14" t="s">
        <v>444</v>
      </c>
      <c r="CR14" t="s">
        <v>444</v>
      </c>
      <c r="CS14" t="s">
        <v>444</v>
      </c>
      <c r="CT14" t="s">
        <v>444</v>
      </c>
      <c r="CU14" t="s">
        <v>282</v>
      </c>
      <c r="CV14" t="s">
        <v>2849</v>
      </c>
      <c r="CW14" t="s">
        <v>2736</v>
      </c>
      <c r="CX14" t="s">
        <v>3004</v>
      </c>
      <c r="CY14" t="s">
        <v>1472</v>
      </c>
      <c r="CZ14" t="s">
        <v>1473</v>
      </c>
      <c r="DA14" t="s">
        <v>444</v>
      </c>
      <c r="DB14" t="s">
        <v>444</v>
      </c>
      <c r="DC14" t="s">
        <v>444</v>
      </c>
      <c r="DD14" t="s">
        <v>444</v>
      </c>
      <c r="DE14" t="s">
        <v>444</v>
      </c>
      <c r="DF14" t="s">
        <v>444</v>
      </c>
      <c r="DG14" t="s">
        <v>444</v>
      </c>
      <c r="DH14" t="s">
        <v>444</v>
      </c>
      <c r="DI14" t="s">
        <v>282</v>
      </c>
      <c r="DJ14" t="s">
        <v>1440</v>
      </c>
      <c r="DK14" t="s">
        <v>444</v>
      </c>
      <c r="DL14" t="s">
        <v>444</v>
      </c>
      <c r="DM14" t="s">
        <v>444</v>
      </c>
      <c r="DN14" t="s">
        <v>444</v>
      </c>
      <c r="DO14" t="s">
        <v>444</v>
      </c>
      <c r="DP14" t="s">
        <v>444</v>
      </c>
      <c r="DQ14" t="s">
        <v>444</v>
      </c>
      <c r="DR14" t="s">
        <v>444</v>
      </c>
      <c r="DS14" t="s">
        <v>444</v>
      </c>
      <c r="DT14" s="24" t="s">
        <v>444</v>
      </c>
      <c r="DU14" s="24" t="s">
        <v>444</v>
      </c>
      <c r="DV14" t="s">
        <v>444</v>
      </c>
      <c r="DW14" t="s">
        <v>444</v>
      </c>
      <c r="DX14" s="24" t="s">
        <v>444</v>
      </c>
      <c r="DY14" s="24" t="s">
        <v>444</v>
      </c>
      <c r="DZ14" t="s">
        <v>444</v>
      </c>
      <c r="EA14" t="s">
        <v>444</v>
      </c>
      <c r="EB14" s="24" t="s">
        <v>444</v>
      </c>
      <c r="EC14" s="24" t="s">
        <v>444</v>
      </c>
      <c r="ED14" t="s">
        <v>444</v>
      </c>
      <c r="EE14" t="s">
        <v>444</v>
      </c>
      <c r="EF14" s="24" t="s">
        <v>444</v>
      </c>
      <c r="EG14" s="24" t="s">
        <v>444</v>
      </c>
      <c r="EH14" t="s">
        <v>444</v>
      </c>
      <c r="EI14" t="s">
        <v>444</v>
      </c>
      <c r="EJ14" s="24" t="s">
        <v>444</v>
      </c>
      <c r="EK14" s="24" t="s">
        <v>444</v>
      </c>
      <c r="EL14" t="s">
        <v>444</v>
      </c>
      <c r="EM14" t="s">
        <v>444</v>
      </c>
      <c r="EN14" s="24" t="s">
        <v>444</v>
      </c>
      <c r="EO14" s="24" t="s">
        <v>444</v>
      </c>
      <c r="EP14" t="s">
        <v>444</v>
      </c>
      <c r="EQ14" t="s">
        <v>444</v>
      </c>
      <c r="ER14" s="24" t="s">
        <v>444</v>
      </c>
      <c r="ES14" s="24" t="s">
        <v>444</v>
      </c>
      <c r="ET14" t="s">
        <v>444</v>
      </c>
      <c r="EU14" t="s">
        <v>444</v>
      </c>
      <c r="EV14" s="24" t="s">
        <v>444</v>
      </c>
      <c r="EW14" s="24" t="s">
        <v>444</v>
      </c>
      <c r="EX14" t="s">
        <v>444</v>
      </c>
      <c r="EY14" t="s">
        <v>444</v>
      </c>
      <c r="EZ14" s="24" t="s">
        <v>444</v>
      </c>
      <c r="FA14" s="24" t="s">
        <v>444</v>
      </c>
      <c r="FB14" t="s">
        <v>444</v>
      </c>
      <c r="FC14" t="s">
        <v>444</v>
      </c>
      <c r="FD14" s="24" t="s">
        <v>444</v>
      </c>
      <c r="FE14" s="24" t="s">
        <v>444</v>
      </c>
      <c r="FF14" t="s">
        <v>444</v>
      </c>
      <c r="FG14" t="s">
        <v>444</v>
      </c>
      <c r="FH14" s="24" t="s">
        <v>444</v>
      </c>
      <c r="FI14" s="24" t="s">
        <v>444</v>
      </c>
      <c r="FJ14" t="s">
        <v>444</v>
      </c>
      <c r="FK14" t="s">
        <v>444</v>
      </c>
      <c r="FL14" s="24" t="s">
        <v>444</v>
      </c>
      <c r="FM14" s="24" t="s">
        <v>444</v>
      </c>
      <c r="FN14" t="s">
        <v>444</v>
      </c>
      <c r="FO14" t="s">
        <v>444</v>
      </c>
      <c r="FP14" s="24" t="s">
        <v>444</v>
      </c>
      <c r="FQ14" s="24" t="s">
        <v>444</v>
      </c>
      <c r="FR14" t="s">
        <v>444</v>
      </c>
      <c r="FS14" t="s">
        <v>444</v>
      </c>
      <c r="FT14" s="24" t="s">
        <v>444</v>
      </c>
      <c r="FU14" s="24" t="s">
        <v>444</v>
      </c>
      <c r="FV14" t="s">
        <v>444</v>
      </c>
      <c r="FW14" t="s">
        <v>444</v>
      </c>
      <c r="FX14" s="24" t="s">
        <v>444</v>
      </c>
      <c r="FY14" s="24" t="s">
        <v>444</v>
      </c>
      <c r="FZ14" t="s">
        <v>444</v>
      </c>
      <c r="GA14" t="s">
        <v>444</v>
      </c>
      <c r="GB14" s="24" t="s">
        <v>444</v>
      </c>
      <c r="GC14" s="24" t="s">
        <v>444</v>
      </c>
      <c r="GD14" t="s">
        <v>444</v>
      </c>
      <c r="GE14" t="s">
        <v>444</v>
      </c>
      <c r="GF14" s="24" t="s">
        <v>444</v>
      </c>
      <c r="GG14" s="24" t="s">
        <v>444</v>
      </c>
      <c r="GH14" t="s">
        <v>15</v>
      </c>
      <c r="GI14" s="24" t="s">
        <v>538</v>
      </c>
      <c r="GJ14" s="24" t="s">
        <v>538</v>
      </c>
      <c r="GK14" t="s">
        <v>539</v>
      </c>
      <c r="GL14" t="s">
        <v>539</v>
      </c>
      <c r="GM14" s="24" t="s">
        <v>587</v>
      </c>
      <c r="GN14" s="24" t="s">
        <v>587</v>
      </c>
      <c r="GO14" t="s">
        <v>444</v>
      </c>
      <c r="GP14" t="s">
        <v>444</v>
      </c>
      <c r="GQ14" s="24" t="s">
        <v>444</v>
      </c>
      <c r="GR14" s="24" t="s">
        <v>444</v>
      </c>
      <c r="GS14" t="s">
        <v>444</v>
      </c>
      <c r="GT14" t="s">
        <v>444</v>
      </c>
      <c r="GU14" s="24" t="s">
        <v>444</v>
      </c>
      <c r="GV14" s="24" t="s">
        <v>444</v>
      </c>
      <c r="GW14" t="s">
        <v>444</v>
      </c>
      <c r="GX14" t="s">
        <v>444</v>
      </c>
      <c r="GY14" s="24" t="s">
        <v>444</v>
      </c>
      <c r="GZ14" s="24" t="s">
        <v>444</v>
      </c>
      <c r="HA14" t="s">
        <v>444</v>
      </c>
      <c r="HB14" t="s">
        <v>444</v>
      </c>
      <c r="HC14" s="24" t="s">
        <v>444</v>
      </c>
      <c r="HD14" s="24" t="s">
        <v>444</v>
      </c>
      <c r="HE14" t="s">
        <v>444</v>
      </c>
      <c r="HF14" t="s">
        <v>444</v>
      </c>
      <c r="HG14" s="24" t="s">
        <v>444</v>
      </c>
      <c r="HH14" s="24" t="s">
        <v>444</v>
      </c>
      <c r="HI14" t="s">
        <v>444</v>
      </c>
      <c r="HJ14" t="s">
        <v>444</v>
      </c>
      <c r="HK14" s="24" t="s">
        <v>444</v>
      </c>
      <c r="HL14" s="24" t="s">
        <v>444</v>
      </c>
      <c r="HM14" t="s">
        <v>444</v>
      </c>
      <c r="HN14" t="s">
        <v>444</v>
      </c>
      <c r="HO14" s="24" t="s">
        <v>444</v>
      </c>
      <c r="HP14" s="24" t="s">
        <v>444</v>
      </c>
      <c r="HQ14" t="s">
        <v>444</v>
      </c>
      <c r="HR14" t="s">
        <v>444</v>
      </c>
      <c r="HS14" s="24" t="s">
        <v>444</v>
      </c>
      <c r="HT14" s="24" t="s">
        <v>444</v>
      </c>
      <c r="HU14" t="s">
        <v>444</v>
      </c>
      <c r="HV14" t="s">
        <v>444</v>
      </c>
      <c r="HW14" s="24" t="s">
        <v>444</v>
      </c>
      <c r="HX14" s="24" t="s">
        <v>444</v>
      </c>
      <c r="HY14" t="s">
        <v>444</v>
      </c>
      <c r="HZ14" t="s">
        <v>444</v>
      </c>
      <c r="IA14" t="s">
        <v>2849</v>
      </c>
      <c r="IB14" t="s">
        <v>2736</v>
      </c>
      <c r="IC14" t="s">
        <v>2793</v>
      </c>
      <c r="ID14" s="33" t="b" cm="1">
        <f t="array" ref="ID14">_xlfn.IFNA(MATCH($A$2,_xlfn.NUMBERVALUE(Table_Query_from_MF_DSNP62[[#This Row],[CL_GLACCT_DR1]:[CL_GLACCT_CR4]]),0),0)&gt;=1</f>
        <v>1</v>
      </c>
      <c r="IE14" s="33" t="b">
        <f>OR(Table_Query_from_MF_DSNP62[[#This Row],[Pair1]:[Pair25]])</f>
        <v>1</v>
      </c>
      <c r="IF14" s="33">
        <f>_xlfn.IFNA(MATCH(TRUE,Table_Query_from_MF_DSNP62[[#This Row],[Pair1]:[Pair25]],0),"none")</f>
        <v>1</v>
      </c>
      <c r="IG14" s="33" t="b">
        <f>AND($A$2&gt;=_xlfn.NUMBERVALUE(Table_Query_from_MF_DSNP62[[#This Row],[CL_GL_ACCT_FR1]]),$A$2&lt;=_xlfn.NUMBERVALUE(Table_Query_from_MF_DSNP62[[#This Row],[CL_GL_ACCT_TO1]]))</f>
        <v>1</v>
      </c>
      <c r="IH14" s="33" t="b">
        <f>AND($A$2&gt;=_xlfn.NUMBERVALUE(Table_Query_from_MF_DSNP62[[#This Row],[CL_GL_ACCT_FR2]]),$A$2&lt;=_xlfn.NUMBERVALUE(Table_Query_from_MF_DSNP62[[#This Row],[CL_GL_ACCT_TO2]]))</f>
        <v>1</v>
      </c>
      <c r="II14" s="33" t="b">
        <f>AND($A$2&gt;=_xlfn.NUMBERVALUE(Table_Query_from_MF_DSNP62[[#This Row],[CL_GL_ACCT_FR3]]),$A$2&lt;=_xlfn.NUMBERVALUE(Table_Query_from_MF_DSNP62[[#This Row],[CL_GL_ACCT_TO3]]))</f>
        <v>1</v>
      </c>
      <c r="IJ14" s="33" t="b">
        <f>AND($A$2&gt;=_xlfn.NUMBERVALUE(Table_Query_from_MF_DSNP62[[#This Row],[CL_GL_ACCT_FR4]]),$A$2&lt;=_xlfn.NUMBERVALUE(Table_Query_from_MF_DSNP62[[#This Row],[CL_GL_ACCT_TO4]]))</f>
        <v>1</v>
      </c>
      <c r="IK14" s="33" t="b">
        <f>AND($A$2&gt;=_xlfn.NUMBERVALUE(Table_Query_from_MF_DSNP62[[#This Row],[CL_GL_ACCT_FR5]]),$A$2&lt;=_xlfn.NUMBERVALUE(Table_Query_from_MF_DSNP62[[#This Row],[CL_GL_ACCT_TO5]]))</f>
        <v>1</v>
      </c>
      <c r="IL14" s="33" t="b">
        <f>AND($A$2&gt;=_xlfn.NUMBERVALUE(Table_Query_from_MF_DSNP62[[#This Row],[CL_GL_ACCT_FR6]]),$A$2&lt;=_xlfn.NUMBERVALUE(Table_Query_from_MF_DSNP62[[#This Row],[CL_GL_ACCT_TO6]]))</f>
        <v>1</v>
      </c>
      <c r="IM14" s="33" t="b">
        <f>AND($A$2&gt;=_xlfn.NUMBERVALUE(Table_Query_from_MF_DSNP62[[#This Row],[CL_GL_ACCT_FR7]]),$A$2&lt;=_xlfn.NUMBERVALUE(Table_Query_from_MF_DSNP62[[#This Row],[CL_GL_ACCT_TO7]]))</f>
        <v>1</v>
      </c>
      <c r="IN14" s="33" t="b">
        <f>AND($A$2&gt;=_xlfn.NUMBERVALUE(Table_Query_from_MF_DSNP62[[#This Row],[CL_GL_ACCT_FR8]]),$A$2&lt;=_xlfn.NUMBERVALUE(Table_Query_from_MF_DSNP62[[#This Row],[CL_GL_ACCT_TO8]]))</f>
        <v>1</v>
      </c>
      <c r="IO14" s="33" t="b">
        <f>AND($A$2&gt;=_xlfn.NUMBERVALUE(Table_Query_from_MF_DSNP62[[#This Row],[CL_GL_ACCT_FR9]]),$A$2&lt;=_xlfn.NUMBERVALUE(Table_Query_from_MF_DSNP62[[#This Row],[CL_GL_ACCT_TO9]]))</f>
        <v>1</v>
      </c>
      <c r="IP14" s="33" t="b">
        <f>AND($A$2&gt;=_xlfn.NUMBERVALUE(Table_Query_from_MF_DSNP62[[#This Row],[CL_GL_ACCT_FR10]]),$A$2&lt;=_xlfn.NUMBERVALUE(Table_Query_from_MF_DSNP62[[#This Row],[CL_GL_ACCT_TO10]]))</f>
        <v>1</v>
      </c>
      <c r="IQ14" s="33" t="b">
        <f>AND($A$2&gt;=_xlfn.NUMBERVALUE(Table_Query_from_MF_DSNP62[[#This Row],[CL_GL_ACCT_FR11]]),$A$2&lt;=_xlfn.NUMBERVALUE(Table_Query_from_MF_DSNP62[[#This Row],[CL_GL_ACCT_TO11]]))</f>
        <v>1</v>
      </c>
      <c r="IR14" s="33" t="b">
        <f>AND($A$2&gt;=_xlfn.NUMBERVALUE(Table_Query_from_MF_DSNP62[[#This Row],[CL_GL_ACCT_FR12]]),$A$2&lt;=_xlfn.NUMBERVALUE(Table_Query_from_MF_DSNP62[[#This Row],[CL_GL_ACCT_TO12]]))</f>
        <v>1</v>
      </c>
      <c r="IS14" s="33" t="b">
        <f>AND($A$2&gt;=_xlfn.NUMBERVALUE(Table_Query_from_MF_DSNP62[[#This Row],[CL_GL_ACCT_FR13]]),$A$2&lt;=_xlfn.NUMBERVALUE(Table_Query_from_MF_DSNP62[[#This Row],[CL_GL_ACCT_TO13]]))</f>
        <v>1</v>
      </c>
      <c r="IT14" s="33" t="b">
        <f>AND($A$2&gt;=_xlfn.NUMBERVALUE(Table_Query_from_MF_DSNP62[[#This Row],[CL_GL_ACCT_FR14]]),$A$2&lt;=_xlfn.NUMBERVALUE(Table_Query_from_MF_DSNP62[[#This Row],[CL_GL_ACCT_TO14]]))</f>
        <v>1</v>
      </c>
      <c r="IU14" s="33" t="b">
        <f>AND($A$2&gt;=_xlfn.NUMBERVALUE(Table_Query_from_MF_DSNP62[[#This Row],[CL_GL_ACCT_FR15]]),$A$2&lt;=_xlfn.NUMBERVALUE(Table_Query_from_MF_DSNP62[[#This Row],[CL_GL_ACCT_TO15]]))</f>
        <v>1</v>
      </c>
      <c r="IV14" s="33" t="b">
        <f>AND($A$2&gt;=_xlfn.NUMBERVALUE(Table_Query_from_MF_DSNP62[[#This Row],[CL_GL_ACCT_FR16]]),$A$2&lt;=_xlfn.NUMBERVALUE(Table_Query_from_MF_DSNP62[[#This Row],[CL_GL_ACCT_TO16]]))</f>
        <v>1</v>
      </c>
      <c r="IW14" s="33" t="b">
        <f>AND($A$2&gt;=_xlfn.NUMBERVALUE(Table_Query_from_MF_DSNP62[[#This Row],[CL_GL_ACCT_FR17]]),$A$2&lt;=_xlfn.NUMBERVALUE(Table_Query_from_MF_DSNP62[[#This Row],[CL_GL_ACCT_TO17]]))</f>
        <v>1</v>
      </c>
      <c r="IX14" s="33" t="b">
        <f>AND($A$2&gt;=_xlfn.NUMBERVALUE(Table_Query_from_MF_DSNP62[[#This Row],[CL_GL_ACCT_FR18]]),$A$2&lt;=_xlfn.NUMBERVALUE(Table_Query_from_MF_DSNP62[[#This Row],[CL_GL_ACCT_TO18]]))</f>
        <v>1</v>
      </c>
      <c r="IY14" s="33" t="b">
        <f>AND($A$2&gt;=_xlfn.NUMBERVALUE(Table_Query_from_MF_DSNP62[[#This Row],[CL_GL_ACCT_FR19]]),$A$2&lt;=_xlfn.NUMBERVALUE(Table_Query_from_MF_DSNP62[[#This Row],[CL_GL_ACCT_TO19]]))</f>
        <v>1</v>
      </c>
      <c r="IZ14" s="33" t="b">
        <f>AND($A$2&gt;=_xlfn.NUMBERVALUE(Table_Query_from_MF_DSNP62[[#This Row],[CL_GL_ACCT_FR20]]),$A$2&lt;=_xlfn.NUMBERVALUE(Table_Query_from_MF_DSNP62[[#This Row],[CL_GL_ACCT_TO20]]))</f>
        <v>1</v>
      </c>
      <c r="JA14" s="33" t="b">
        <f>AND($A$2&gt;=_xlfn.NUMBERVALUE(Table_Query_from_MF_DSNP62[[#This Row],[CL_GL_ACCT_FR21]]),$A$2&lt;=_xlfn.NUMBERVALUE(Table_Query_from_MF_DSNP62[[#This Row],[CL_GL_ACCT_TO21]]))</f>
        <v>1</v>
      </c>
      <c r="JB14" s="33" t="b">
        <f>AND($A$2&gt;=_xlfn.NUMBERVALUE(Table_Query_from_MF_DSNP62[[#This Row],[CL_GL_ACCT_FR22]]),$A$2&lt;=_xlfn.NUMBERVALUE(Table_Query_from_MF_DSNP62[[#This Row],[CL_GL_ACCT_TO22]]))</f>
        <v>1</v>
      </c>
      <c r="JC14" s="33" t="b">
        <f>AND($A$2&gt;=_xlfn.NUMBERVALUE(Table_Query_from_MF_DSNP62[[#This Row],[CL_GL_ACCT_FR23]]),$A$2&lt;=_xlfn.NUMBERVALUE(Table_Query_from_MF_DSNP62[[#This Row],[CL_GL_ACCT_TO23]]))</f>
        <v>1</v>
      </c>
      <c r="JD14" s="33" t="b">
        <f>AND($A$2&gt;=_xlfn.NUMBERVALUE(Table_Query_from_MF_DSNP62[[#This Row],[CL_GL_ACCT_FR24]]),$A$2&lt;=_xlfn.NUMBERVALUE(Table_Query_from_MF_DSNP62[[#This Row],[CL_GL_ACCT_TO24]]))</f>
        <v>1</v>
      </c>
      <c r="JE14" s="33" t="b">
        <f>AND($A$2&gt;=_xlfn.NUMBERVALUE(Table_Query_from_MF_DSNP62[[#This Row],[CL_GL_ACCT_FR25]]),$A$2&lt;=_xlfn.NUMBERVALUE(Table_Query_from_MF_DSNP62[[#This Row],[CL_GL_ACCT_TO25]]))</f>
        <v>1</v>
      </c>
      <c r="JF14" s="33" t="b">
        <f>OR(Table_Query_from_MF_DSNP62[[#This Row],[PairA]:[PairO]])</f>
        <v>1</v>
      </c>
      <c r="JG14" s="33">
        <f>_xlfn.IFNA(MATCH(TRUE,Table_Query_from_MF_DSNP62[[#This Row],[PairA]:[PairO]],0),"none")</f>
        <v>4</v>
      </c>
      <c r="JH14" s="33" t="b">
        <f>AND($B$2&gt;=_xlfn.NUMBERVALUE(Table_Query_from_MF_DSNP62[[#This Row],[CL_CMP_OBJ_FR1]]),$B$2&lt;=_xlfn.NUMBERVALUE(Table_Query_from_MF_DSNP62[[#This Row],[CL_CMP_OBJ_TO1]]))</f>
        <v>0</v>
      </c>
      <c r="JI14" s="33" t="b">
        <f>AND($B$2&gt;=_xlfn.NUMBERVALUE(Table_Query_from_MF_DSNP62[[#This Row],[CL_CMP_OBJ_FR2]]),$B$2&lt;=_xlfn.NUMBERVALUE(Table_Query_from_MF_DSNP62[[#This Row],[CL_CMP_OBJ_TO2]]))</f>
        <v>0</v>
      </c>
      <c r="JJ14" s="33" t="b">
        <f>AND($B$2&gt;=_xlfn.NUMBERVALUE(Table_Query_from_MF_DSNP62[[#This Row],[CL_CMP_OBJ_FR3]]),$B$2&lt;=_xlfn.NUMBERVALUE(Table_Query_from_MF_DSNP62[[#This Row],[CL_CMP_OBJ_TO3]]))</f>
        <v>0</v>
      </c>
      <c r="JK14" s="33" t="b">
        <f>AND($B$2&gt;=_xlfn.NUMBERVALUE(Table_Query_from_MF_DSNP62[[#This Row],[CL_CMP_OBJ_FR4]]),$B$2&lt;=_xlfn.NUMBERVALUE(Table_Query_from_MF_DSNP62[[#This Row],[CL_CMP_OBJ_TO4]]))</f>
        <v>1</v>
      </c>
      <c r="JL14" s="33" t="b">
        <f>AND($B$2&gt;=_xlfn.NUMBERVALUE(Table_Query_from_MF_DSNP62[[#This Row],[CL_CMP_OBJ_FR5]]),$B$2&lt;=_xlfn.NUMBERVALUE(Table_Query_from_MF_DSNP62[[#This Row],[CL_CMP_OBJ_TO5]]))</f>
        <v>1</v>
      </c>
      <c r="JM14" s="33" t="b">
        <f>AND($B$2&gt;=_xlfn.NUMBERVALUE(Table_Query_from_MF_DSNP62[[#This Row],[CL_CMP_OBJ_FR6]]),$B$2&lt;=_xlfn.NUMBERVALUE(Table_Query_from_MF_DSNP62[[#This Row],[CL_CMP_OBJ_TO6]]))</f>
        <v>1</v>
      </c>
      <c r="JN14" s="33" t="b">
        <f>AND($B$2&gt;=_xlfn.NUMBERVALUE(Table_Query_from_MF_DSNP62[[#This Row],[CL_CMP_OBJ_FR7]]),$B$2&lt;=_xlfn.NUMBERVALUE(Table_Query_from_MF_DSNP62[[#This Row],[CL_CMP_OBJ_TO7]]))</f>
        <v>1</v>
      </c>
      <c r="JO14" s="33" t="b">
        <f>AND($B$2&gt;=_xlfn.NUMBERVALUE(Table_Query_from_MF_DSNP62[[#This Row],[CL_CMP_OBJ_FR8]]),$B$2&lt;=_xlfn.NUMBERVALUE(Table_Query_from_MF_DSNP62[[#This Row],[CL_CMP_OBJ_TO8]]))</f>
        <v>1</v>
      </c>
      <c r="JP14" s="33" t="b">
        <f>AND($B$2&gt;=_xlfn.NUMBERVALUE(Table_Query_from_MF_DSNP62[[#This Row],[CL_CMP_OBJ_FR9]]),$B$2&lt;=_xlfn.NUMBERVALUE(Table_Query_from_MF_DSNP62[[#This Row],[CL_CMP_OBJ_TO9]]))</f>
        <v>1</v>
      </c>
      <c r="JQ14" s="33" t="b">
        <f>AND($B$2&gt;=_xlfn.NUMBERVALUE(Table_Query_from_MF_DSNP62[[#This Row],[CL_CMP_OBJ_FR10]]),$B$2&lt;=_xlfn.NUMBERVALUE(Table_Query_from_MF_DSNP62[[#This Row],[CL_CMP_OBJ_TO10]]))</f>
        <v>1</v>
      </c>
      <c r="JR14" s="33" t="b">
        <f>AND($B$2&gt;=_xlfn.NUMBERVALUE(Table_Query_from_MF_DSNP62[[#This Row],[CL_CMP_OBJ_FR11]]),$B$2&lt;=_xlfn.NUMBERVALUE(Table_Query_from_MF_DSNP62[[#This Row],[CL_CMP_OBJ_TO11]]))</f>
        <v>1</v>
      </c>
      <c r="JS14" s="33" t="b">
        <f>AND($B$2&gt;=_xlfn.NUMBERVALUE(Table_Query_from_MF_DSNP62[[#This Row],[CL_CMP_OBJ_FR12]]),$B$2&lt;=_xlfn.NUMBERVALUE(Table_Query_from_MF_DSNP62[[#This Row],[CL_CMP_OBJ_TO12]]))</f>
        <v>1</v>
      </c>
      <c r="JT14" s="33" t="b">
        <f>AND($B$2&gt;=_xlfn.NUMBERVALUE(Table_Query_from_MF_DSNP62[[#This Row],[CL_CMP_OBJ_FR13]]),$B$2&lt;=_xlfn.NUMBERVALUE(Table_Query_from_MF_DSNP62[[#This Row],[CL_CMP_OBJ_TO13]]))</f>
        <v>1</v>
      </c>
      <c r="JU14" s="33" t="b">
        <f>AND($B$2&gt;=_xlfn.NUMBERVALUE(Table_Query_from_MF_DSNP62[[#This Row],[CL_CMP_OBJ_FR14]]),$B$2&lt;=_xlfn.NUMBERVALUE(Table_Query_from_MF_DSNP62[[#This Row],[CL_CMP_OBJ_TO14]]))</f>
        <v>1</v>
      </c>
      <c r="JV14" s="33" t="b">
        <f>AND($B$2&gt;=_xlfn.NUMBERVALUE(Table_Query_from_MF_DSNP62[[#This Row],[CL_CMP_OBJ_FR15]]),$B$2&lt;=_xlfn.NUMBERVALUE(Table_Query_from_MF_DSNP62[[#This Row],[CL_CMP_OBJ_TO15]]))</f>
        <v>1</v>
      </c>
    </row>
    <row r="15" spans="1:283" x14ac:dyDescent="0.25">
      <c r="A15" t="b">
        <f>OR(,Table_Query_from_MF_DSNP62[[#This Row],[Desired GL included as "hard-coded" GL?]],Table_Query_from_MF_DSNP62[[#This Row],[Desired GL included as "Open GL"?]])</f>
        <v>1</v>
      </c>
      <c r="B15" t="b">
        <f>Table_Query_from_MF_DSNP62[[#This Row],[Desired CObj included as "Open CObj"?]]</f>
        <v>1</v>
      </c>
      <c r="C15" t="s">
        <v>739</v>
      </c>
      <c r="D15" t="s">
        <v>1358</v>
      </c>
      <c r="E15" t="s">
        <v>15</v>
      </c>
      <c r="F15" s="24" t="s">
        <v>310</v>
      </c>
      <c r="G15" t="s">
        <v>281</v>
      </c>
      <c r="H15" s="24" t="s">
        <v>444</v>
      </c>
      <c r="I15" t="s">
        <v>444</v>
      </c>
      <c r="J15" s="24" t="s">
        <v>444</v>
      </c>
      <c r="K15" t="s">
        <v>444</v>
      </c>
      <c r="L15" s="24" t="s">
        <v>444</v>
      </c>
      <c r="M15" t="s">
        <v>444</v>
      </c>
      <c r="N15" t="s">
        <v>444</v>
      </c>
      <c r="O15" t="s">
        <v>444</v>
      </c>
      <c r="P15" t="s">
        <v>444</v>
      </c>
      <c r="Q15" t="s">
        <v>15</v>
      </c>
      <c r="R15" t="s">
        <v>444</v>
      </c>
      <c r="S15" t="s">
        <v>442</v>
      </c>
      <c r="T15" t="s">
        <v>447</v>
      </c>
      <c r="U15" t="s">
        <v>444</v>
      </c>
      <c r="V15" t="s">
        <v>444</v>
      </c>
      <c r="W15" t="s">
        <v>444</v>
      </c>
      <c r="X15" t="s">
        <v>444</v>
      </c>
      <c r="Y15" t="s">
        <v>444</v>
      </c>
      <c r="Z15" t="s">
        <v>442</v>
      </c>
      <c r="AA15" t="s">
        <v>442</v>
      </c>
      <c r="AB15" t="s">
        <v>442</v>
      </c>
      <c r="AC15" t="s">
        <v>444</v>
      </c>
      <c r="AD15" t="s">
        <v>442</v>
      </c>
      <c r="AE15" t="s">
        <v>442</v>
      </c>
      <c r="AF15" t="s">
        <v>442</v>
      </c>
      <c r="AG15" t="s">
        <v>442</v>
      </c>
      <c r="AH15" t="s">
        <v>447</v>
      </c>
      <c r="AI15" t="s">
        <v>447</v>
      </c>
      <c r="AJ15" t="s">
        <v>442</v>
      </c>
      <c r="AK15" t="s">
        <v>442</v>
      </c>
      <c r="AL15" t="s">
        <v>444</v>
      </c>
      <c r="AM15" t="s">
        <v>444</v>
      </c>
      <c r="AN15" t="s">
        <v>444</v>
      </c>
      <c r="AO15" t="s">
        <v>15</v>
      </c>
      <c r="AP15" t="s">
        <v>442</v>
      </c>
      <c r="AQ15" t="s">
        <v>7</v>
      </c>
      <c r="AR15" t="s">
        <v>7</v>
      </c>
      <c r="AS15" t="s">
        <v>162</v>
      </c>
      <c r="AT15" t="s">
        <v>444</v>
      </c>
      <c r="AU15" t="s">
        <v>444</v>
      </c>
      <c r="AV15" t="s">
        <v>1359</v>
      </c>
      <c r="AW15" t="s">
        <v>444</v>
      </c>
      <c r="AX15" t="s">
        <v>444</v>
      </c>
      <c r="AY15" t="s">
        <v>444</v>
      </c>
      <c r="AZ15" t="s">
        <v>444</v>
      </c>
      <c r="BA15" t="s">
        <v>444</v>
      </c>
      <c r="BB15" t="s">
        <v>444</v>
      </c>
      <c r="BC15" t="s">
        <v>444</v>
      </c>
      <c r="BD15" t="s">
        <v>1359</v>
      </c>
      <c r="BE15" t="s">
        <v>444</v>
      </c>
      <c r="BF15" t="s">
        <v>1360</v>
      </c>
      <c r="BG15" t="s">
        <v>444</v>
      </c>
      <c r="BH15" t="s">
        <v>444</v>
      </c>
      <c r="BI15" t="s">
        <v>444</v>
      </c>
      <c r="BJ15" t="s">
        <v>444</v>
      </c>
      <c r="BK15" t="s">
        <v>444</v>
      </c>
      <c r="BL15" t="s">
        <v>444</v>
      </c>
      <c r="BM15" t="s">
        <v>444</v>
      </c>
      <c r="BN15" t="s">
        <v>444</v>
      </c>
      <c r="BO15" t="s">
        <v>444</v>
      </c>
      <c r="BP15" t="s">
        <v>444</v>
      </c>
      <c r="BQ15" t="s">
        <v>1360</v>
      </c>
      <c r="BR15" t="s">
        <v>448</v>
      </c>
      <c r="BS15" t="s">
        <v>444</v>
      </c>
      <c r="BT15" t="s">
        <v>444</v>
      </c>
      <c r="BU15" t="s">
        <v>444</v>
      </c>
      <c r="BV15" t="s">
        <v>444</v>
      </c>
      <c r="BW15" t="s">
        <v>444</v>
      </c>
      <c r="BX15" t="s">
        <v>444</v>
      </c>
      <c r="BY15" t="s">
        <v>444</v>
      </c>
      <c r="BZ15" t="s">
        <v>444</v>
      </c>
      <c r="CA15" t="s">
        <v>444</v>
      </c>
      <c r="CB15" t="s">
        <v>444</v>
      </c>
      <c r="CC15" t="s">
        <v>444</v>
      </c>
      <c r="CD15" t="s">
        <v>444</v>
      </c>
      <c r="CE15" t="s">
        <v>444</v>
      </c>
      <c r="CF15" t="s">
        <v>444</v>
      </c>
      <c r="CG15" t="s">
        <v>444</v>
      </c>
      <c r="CH15" t="s">
        <v>444</v>
      </c>
      <c r="CI15" t="s">
        <v>444</v>
      </c>
      <c r="CJ15" t="s">
        <v>444</v>
      </c>
      <c r="CK15" t="s">
        <v>444</v>
      </c>
      <c r="CL15" t="s">
        <v>444</v>
      </c>
      <c r="CM15" t="s">
        <v>444</v>
      </c>
      <c r="CN15" t="s">
        <v>444</v>
      </c>
      <c r="CO15" t="s">
        <v>444</v>
      </c>
      <c r="CP15" t="s">
        <v>444</v>
      </c>
      <c r="CQ15" t="s">
        <v>444</v>
      </c>
      <c r="CR15" t="s">
        <v>444</v>
      </c>
      <c r="CS15" t="s">
        <v>444</v>
      </c>
      <c r="CT15" t="s">
        <v>444</v>
      </c>
      <c r="CU15" t="s">
        <v>444</v>
      </c>
      <c r="CV15" t="s">
        <v>2735</v>
      </c>
      <c r="CW15" t="s">
        <v>2736</v>
      </c>
      <c r="CX15" t="s">
        <v>2737</v>
      </c>
      <c r="CY15" t="s">
        <v>1361</v>
      </c>
      <c r="CZ15" t="s">
        <v>444</v>
      </c>
      <c r="DA15" t="s">
        <v>444</v>
      </c>
      <c r="DB15" t="s">
        <v>444</v>
      </c>
      <c r="DC15" t="s">
        <v>444</v>
      </c>
      <c r="DD15" t="s">
        <v>444</v>
      </c>
      <c r="DE15" t="s">
        <v>444</v>
      </c>
      <c r="DF15" t="s">
        <v>444</v>
      </c>
      <c r="DG15" t="s">
        <v>444</v>
      </c>
      <c r="DH15" t="s">
        <v>444</v>
      </c>
      <c r="DI15" t="s">
        <v>7</v>
      </c>
      <c r="DJ15" t="s">
        <v>444</v>
      </c>
      <c r="DK15" t="s">
        <v>444</v>
      </c>
      <c r="DL15" t="s">
        <v>444</v>
      </c>
      <c r="DM15" t="s">
        <v>444</v>
      </c>
      <c r="DN15" t="s">
        <v>444</v>
      </c>
      <c r="DO15" t="s">
        <v>444</v>
      </c>
      <c r="DP15" t="s">
        <v>444</v>
      </c>
      <c r="DQ15" t="s">
        <v>444</v>
      </c>
      <c r="DR15" t="s">
        <v>444</v>
      </c>
      <c r="DS15" t="s">
        <v>444</v>
      </c>
      <c r="DT15" s="24" t="s">
        <v>444</v>
      </c>
      <c r="DU15" s="24" t="s">
        <v>444</v>
      </c>
      <c r="DV15" t="s">
        <v>444</v>
      </c>
      <c r="DW15" t="s">
        <v>444</v>
      </c>
      <c r="DX15" s="24" t="s">
        <v>444</v>
      </c>
      <c r="DY15" s="24" t="s">
        <v>444</v>
      </c>
      <c r="DZ15" t="s">
        <v>444</v>
      </c>
      <c r="EA15" t="s">
        <v>444</v>
      </c>
      <c r="EB15" s="24" t="s">
        <v>444</v>
      </c>
      <c r="EC15" s="24" t="s">
        <v>444</v>
      </c>
      <c r="ED15" t="s">
        <v>444</v>
      </c>
      <c r="EE15" t="s">
        <v>444</v>
      </c>
      <c r="EF15" s="24" t="s">
        <v>444</v>
      </c>
      <c r="EG15" s="24" t="s">
        <v>444</v>
      </c>
      <c r="EH15" t="s">
        <v>444</v>
      </c>
      <c r="EI15" t="s">
        <v>444</v>
      </c>
      <c r="EJ15" s="24" t="s">
        <v>444</v>
      </c>
      <c r="EK15" s="24" t="s">
        <v>444</v>
      </c>
      <c r="EL15" t="s">
        <v>444</v>
      </c>
      <c r="EM15" t="s">
        <v>444</v>
      </c>
      <c r="EN15" s="24" t="s">
        <v>444</v>
      </c>
      <c r="EO15" s="24" t="s">
        <v>444</v>
      </c>
      <c r="EP15" t="s">
        <v>444</v>
      </c>
      <c r="EQ15" t="s">
        <v>444</v>
      </c>
      <c r="ER15" s="24" t="s">
        <v>444</v>
      </c>
      <c r="ES15" s="24" t="s">
        <v>444</v>
      </c>
      <c r="ET15" t="s">
        <v>444</v>
      </c>
      <c r="EU15" t="s">
        <v>444</v>
      </c>
      <c r="EV15" s="24" t="s">
        <v>444</v>
      </c>
      <c r="EW15" s="24" t="s">
        <v>444</v>
      </c>
      <c r="EX15" t="s">
        <v>444</v>
      </c>
      <c r="EY15" t="s">
        <v>444</v>
      </c>
      <c r="EZ15" s="24" t="s">
        <v>444</v>
      </c>
      <c r="FA15" s="24" t="s">
        <v>444</v>
      </c>
      <c r="FB15" t="s">
        <v>444</v>
      </c>
      <c r="FC15" t="s">
        <v>444</v>
      </c>
      <c r="FD15" s="24" t="s">
        <v>444</v>
      </c>
      <c r="FE15" s="24" t="s">
        <v>444</v>
      </c>
      <c r="FF15" t="s">
        <v>444</v>
      </c>
      <c r="FG15" t="s">
        <v>444</v>
      </c>
      <c r="FH15" s="24" t="s">
        <v>444</v>
      </c>
      <c r="FI15" s="24" t="s">
        <v>444</v>
      </c>
      <c r="FJ15" t="s">
        <v>444</v>
      </c>
      <c r="FK15" t="s">
        <v>444</v>
      </c>
      <c r="FL15" s="24" t="s">
        <v>444</v>
      </c>
      <c r="FM15" s="24" t="s">
        <v>444</v>
      </c>
      <c r="FN15" t="s">
        <v>444</v>
      </c>
      <c r="FO15" t="s">
        <v>444</v>
      </c>
      <c r="FP15" s="24" t="s">
        <v>444</v>
      </c>
      <c r="FQ15" s="24" t="s">
        <v>444</v>
      </c>
      <c r="FR15" t="s">
        <v>444</v>
      </c>
      <c r="FS15" t="s">
        <v>444</v>
      </c>
      <c r="FT15" s="24" t="s">
        <v>444</v>
      </c>
      <c r="FU15" s="24" t="s">
        <v>444</v>
      </c>
      <c r="FV15" t="s">
        <v>444</v>
      </c>
      <c r="FW15" t="s">
        <v>444</v>
      </c>
      <c r="FX15" s="24" t="s">
        <v>444</v>
      </c>
      <c r="FY15" s="24" t="s">
        <v>444</v>
      </c>
      <c r="FZ15" t="s">
        <v>444</v>
      </c>
      <c r="GA15" t="s">
        <v>444</v>
      </c>
      <c r="GB15" s="24" t="s">
        <v>444</v>
      </c>
      <c r="GC15" s="24" t="s">
        <v>444</v>
      </c>
      <c r="GD15" t="s">
        <v>444</v>
      </c>
      <c r="GE15" t="s">
        <v>444</v>
      </c>
      <c r="GF15" s="24" t="s">
        <v>444</v>
      </c>
      <c r="GG15" s="24" t="s">
        <v>444</v>
      </c>
      <c r="GH15" t="s">
        <v>444</v>
      </c>
      <c r="GI15" s="24" t="s">
        <v>444</v>
      </c>
      <c r="GJ15" s="24" t="s">
        <v>444</v>
      </c>
      <c r="GK15" t="s">
        <v>444</v>
      </c>
      <c r="GL15" t="s">
        <v>444</v>
      </c>
      <c r="GM15" s="24" t="s">
        <v>444</v>
      </c>
      <c r="GN15" s="24" t="s">
        <v>444</v>
      </c>
      <c r="GO15" t="s">
        <v>444</v>
      </c>
      <c r="GP15" t="s">
        <v>444</v>
      </c>
      <c r="GQ15" s="24" t="s">
        <v>444</v>
      </c>
      <c r="GR15" s="24" t="s">
        <v>444</v>
      </c>
      <c r="GS15" t="s">
        <v>444</v>
      </c>
      <c r="GT15" t="s">
        <v>444</v>
      </c>
      <c r="GU15" s="24" t="s">
        <v>444</v>
      </c>
      <c r="GV15" s="24" t="s">
        <v>444</v>
      </c>
      <c r="GW15" t="s">
        <v>444</v>
      </c>
      <c r="GX15" t="s">
        <v>444</v>
      </c>
      <c r="GY15" s="24" t="s">
        <v>444</v>
      </c>
      <c r="GZ15" s="24" t="s">
        <v>444</v>
      </c>
      <c r="HA15" t="s">
        <v>444</v>
      </c>
      <c r="HB15" t="s">
        <v>444</v>
      </c>
      <c r="HC15" s="24" t="s">
        <v>444</v>
      </c>
      <c r="HD15" s="24" t="s">
        <v>444</v>
      </c>
      <c r="HE15" t="s">
        <v>444</v>
      </c>
      <c r="HF15" t="s">
        <v>444</v>
      </c>
      <c r="HG15" s="24" t="s">
        <v>444</v>
      </c>
      <c r="HH15" s="24" t="s">
        <v>444</v>
      </c>
      <c r="HI15" t="s">
        <v>444</v>
      </c>
      <c r="HJ15" t="s">
        <v>444</v>
      </c>
      <c r="HK15" s="24" t="s">
        <v>444</v>
      </c>
      <c r="HL15" s="24" t="s">
        <v>444</v>
      </c>
      <c r="HM15" t="s">
        <v>444</v>
      </c>
      <c r="HN15" t="s">
        <v>444</v>
      </c>
      <c r="HO15" s="24" t="s">
        <v>444</v>
      </c>
      <c r="HP15" s="24" t="s">
        <v>444</v>
      </c>
      <c r="HQ15" t="s">
        <v>444</v>
      </c>
      <c r="HR15" t="s">
        <v>444</v>
      </c>
      <c r="HS15" s="24" t="s">
        <v>444</v>
      </c>
      <c r="HT15" s="24" t="s">
        <v>444</v>
      </c>
      <c r="HU15" t="s">
        <v>444</v>
      </c>
      <c r="HV15" t="s">
        <v>444</v>
      </c>
      <c r="HW15" s="24" t="s">
        <v>444</v>
      </c>
      <c r="HX15" s="24" t="s">
        <v>444</v>
      </c>
      <c r="HY15" t="s">
        <v>444</v>
      </c>
      <c r="HZ15" t="s">
        <v>444</v>
      </c>
      <c r="IA15" t="s">
        <v>2738</v>
      </c>
      <c r="IB15" t="s">
        <v>2736</v>
      </c>
      <c r="IC15" t="s">
        <v>2737</v>
      </c>
      <c r="ID15" s="33" t="b" cm="1">
        <f t="array" ref="ID15">_xlfn.IFNA(MATCH($A$2,_xlfn.NUMBERVALUE(Table_Query_from_MF_DSNP62[[#This Row],[CL_GLACCT_DR1]:[CL_GLACCT_CR4]]),0),0)&gt;=1</f>
        <v>1</v>
      </c>
      <c r="IE15" s="33" t="b">
        <f>OR(Table_Query_from_MF_DSNP62[[#This Row],[Pair1]:[Pair25]])</f>
        <v>1</v>
      </c>
      <c r="IF15" s="33">
        <f>_xlfn.IFNA(MATCH(TRUE,Table_Query_from_MF_DSNP62[[#This Row],[Pair1]:[Pair25]],0),"none")</f>
        <v>1</v>
      </c>
      <c r="IG15" s="33" t="b">
        <f>AND($A$2&gt;=_xlfn.NUMBERVALUE(Table_Query_from_MF_DSNP62[[#This Row],[CL_GL_ACCT_FR1]]),$A$2&lt;=_xlfn.NUMBERVALUE(Table_Query_from_MF_DSNP62[[#This Row],[CL_GL_ACCT_TO1]]))</f>
        <v>1</v>
      </c>
      <c r="IH15" s="33" t="b">
        <f>AND($A$2&gt;=_xlfn.NUMBERVALUE(Table_Query_from_MF_DSNP62[[#This Row],[CL_GL_ACCT_FR2]]),$A$2&lt;=_xlfn.NUMBERVALUE(Table_Query_from_MF_DSNP62[[#This Row],[CL_GL_ACCT_TO2]]))</f>
        <v>1</v>
      </c>
      <c r="II15" s="33" t="b">
        <f>AND($A$2&gt;=_xlfn.NUMBERVALUE(Table_Query_from_MF_DSNP62[[#This Row],[CL_GL_ACCT_FR3]]),$A$2&lt;=_xlfn.NUMBERVALUE(Table_Query_from_MF_DSNP62[[#This Row],[CL_GL_ACCT_TO3]]))</f>
        <v>1</v>
      </c>
      <c r="IJ15" s="33" t="b">
        <f>AND($A$2&gt;=_xlfn.NUMBERVALUE(Table_Query_from_MF_DSNP62[[#This Row],[CL_GL_ACCT_FR4]]),$A$2&lt;=_xlfn.NUMBERVALUE(Table_Query_from_MF_DSNP62[[#This Row],[CL_GL_ACCT_TO4]]))</f>
        <v>1</v>
      </c>
      <c r="IK15" s="33" t="b">
        <f>AND($A$2&gt;=_xlfn.NUMBERVALUE(Table_Query_from_MF_DSNP62[[#This Row],[CL_GL_ACCT_FR5]]),$A$2&lt;=_xlfn.NUMBERVALUE(Table_Query_from_MF_DSNP62[[#This Row],[CL_GL_ACCT_TO5]]))</f>
        <v>1</v>
      </c>
      <c r="IL15" s="33" t="b">
        <f>AND($A$2&gt;=_xlfn.NUMBERVALUE(Table_Query_from_MF_DSNP62[[#This Row],[CL_GL_ACCT_FR6]]),$A$2&lt;=_xlfn.NUMBERVALUE(Table_Query_from_MF_DSNP62[[#This Row],[CL_GL_ACCT_TO6]]))</f>
        <v>1</v>
      </c>
      <c r="IM15" s="33" t="b">
        <f>AND($A$2&gt;=_xlfn.NUMBERVALUE(Table_Query_from_MF_DSNP62[[#This Row],[CL_GL_ACCT_FR7]]),$A$2&lt;=_xlfn.NUMBERVALUE(Table_Query_from_MF_DSNP62[[#This Row],[CL_GL_ACCT_TO7]]))</f>
        <v>1</v>
      </c>
      <c r="IN15" s="33" t="b">
        <f>AND($A$2&gt;=_xlfn.NUMBERVALUE(Table_Query_from_MF_DSNP62[[#This Row],[CL_GL_ACCT_FR8]]),$A$2&lt;=_xlfn.NUMBERVALUE(Table_Query_from_MF_DSNP62[[#This Row],[CL_GL_ACCT_TO8]]))</f>
        <v>1</v>
      </c>
      <c r="IO15" s="33" t="b">
        <f>AND($A$2&gt;=_xlfn.NUMBERVALUE(Table_Query_from_MF_DSNP62[[#This Row],[CL_GL_ACCT_FR9]]),$A$2&lt;=_xlfn.NUMBERVALUE(Table_Query_from_MF_DSNP62[[#This Row],[CL_GL_ACCT_TO9]]))</f>
        <v>1</v>
      </c>
      <c r="IP15" s="33" t="b">
        <f>AND($A$2&gt;=_xlfn.NUMBERVALUE(Table_Query_from_MF_DSNP62[[#This Row],[CL_GL_ACCT_FR10]]),$A$2&lt;=_xlfn.NUMBERVALUE(Table_Query_from_MF_DSNP62[[#This Row],[CL_GL_ACCT_TO10]]))</f>
        <v>1</v>
      </c>
      <c r="IQ15" s="33" t="b">
        <f>AND($A$2&gt;=_xlfn.NUMBERVALUE(Table_Query_from_MF_DSNP62[[#This Row],[CL_GL_ACCT_FR11]]),$A$2&lt;=_xlfn.NUMBERVALUE(Table_Query_from_MF_DSNP62[[#This Row],[CL_GL_ACCT_TO11]]))</f>
        <v>1</v>
      </c>
      <c r="IR15" s="33" t="b">
        <f>AND($A$2&gt;=_xlfn.NUMBERVALUE(Table_Query_from_MF_DSNP62[[#This Row],[CL_GL_ACCT_FR12]]),$A$2&lt;=_xlfn.NUMBERVALUE(Table_Query_from_MF_DSNP62[[#This Row],[CL_GL_ACCT_TO12]]))</f>
        <v>1</v>
      </c>
      <c r="IS15" s="33" t="b">
        <f>AND($A$2&gt;=_xlfn.NUMBERVALUE(Table_Query_from_MF_DSNP62[[#This Row],[CL_GL_ACCT_FR13]]),$A$2&lt;=_xlfn.NUMBERVALUE(Table_Query_from_MF_DSNP62[[#This Row],[CL_GL_ACCT_TO13]]))</f>
        <v>1</v>
      </c>
      <c r="IT15" s="33" t="b">
        <f>AND($A$2&gt;=_xlfn.NUMBERVALUE(Table_Query_from_MF_DSNP62[[#This Row],[CL_GL_ACCT_FR14]]),$A$2&lt;=_xlfn.NUMBERVALUE(Table_Query_from_MF_DSNP62[[#This Row],[CL_GL_ACCT_TO14]]))</f>
        <v>1</v>
      </c>
      <c r="IU15" s="33" t="b">
        <f>AND($A$2&gt;=_xlfn.NUMBERVALUE(Table_Query_from_MF_DSNP62[[#This Row],[CL_GL_ACCT_FR15]]),$A$2&lt;=_xlfn.NUMBERVALUE(Table_Query_from_MF_DSNP62[[#This Row],[CL_GL_ACCT_TO15]]))</f>
        <v>1</v>
      </c>
      <c r="IV15" s="33" t="b">
        <f>AND($A$2&gt;=_xlfn.NUMBERVALUE(Table_Query_from_MF_DSNP62[[#This Row],[CL_GL_ACCT_FR16]]),$A$2&lt;=_xlfn.NUMBERVALUE(Table_Query_from_MF_DSNP62[[#This Row],[CL_GL_ACCT_TO16]]))</f>
        <v>1</v>
      </c>
      <c r="IW15" s="33" t="b">
        <f>AND($A$2&gt;=_xlfn.NUMBERVALUE(Table_Query_from_MF_DSNP62[[#This Row],[CL_GL_ACCT_FR17]]),$A$2&lt;=_xlfn.NUMBERVALUE(Table_Query_from_MF_DSNP62[[#This Row],[CL_GL_ACCT_TO17]]))</f>
        <v>1</v>
      </c>
      <c r="IX15" s="33" t="b">
        <f>AND($A$2&gt;=_xlfn.NUMBERVALUE(Table_Query_from_MF_DSNP62[[#This Row],[CL_GL_ACCT_FR18]]),$A$2&lt;=_xlfn.NUMBERVALUE(Table_Query_from_MF_DSNP62[[#This Row],[CL_GL_ACCT_TO18]]))</f>
        <v>1</v>
      </c>
      <c r="IY15" s="33" t="b">
        <f>AND($A$2&gt;=_xlfn.NUMBERVALUE(Table_Query_from_MF_DSNP62[[#This Row],[CL_GL_ACCT_FR19]]),$A$2&lt;=_xlfn.NUMBERVALUE(Table_Query_from_MF_DSNP62[[#This Row],[CL_GL_ACCT_TO19]]))</f>
        <v>1</v>
      </c>
      <c r="IZ15" s="33" t="b">
        <f>AND($A$2&gt;=_xlfn.NUMBERVALUE(Table_Query_from_MF_DSNP62[[#This Row],[CL_GL_ACCT_FR20]]),$A$2&lt;=_xlfn.NUMBERVALUE(Table_Query_from_MF_DSNP62[[#This Row],[CL_GL_ACCT_TO20]]))</f>
        <v>1</v>
      </c>
      <c r="JA15" s="33" t="b">
        <f>AND($A$2&gt;=_xlfn.NUMBERVALUE(Table_Query_from_MF_DSNP62[[#This Row],[CL_GL_ACCT_FR21]]),$A$2&lt;=_xlfn.NUMBERVALUE(Table_Query_from_MF_DSNP62[[#This Row],[CL_GL_ACCT_TO21]]))</f>
        <v>1</v>
      </c>
      <c r="JB15" s="33" t="b">
        <f>AND($A$2&gt;=_xlfn.NUMBERVALUE(Table_Query_from_MF_DSNP62[[#This Row],[CL_GL_ACCT_FR22]]),$A$2&lt;=_xlfn.NUMBERVALUE(Table_Query_from_MF_DSNP62[[#This Row],[CL_GL_ACCT_TO22]]))</f>
        <v>1</v>
      </c>
      <c r="JC15" s="33" t="b">
        <f>AND($A$2&gt;=_xlfn.NUMBERVALUE(Table_Query_from_MF_DSNP62[[#This Row],[CL_GL_ACCT_FR23]]),$A$2&lt;=_xlfn.NUMBERVALUE(Table_Query_from_MF_DSNP62[[#This Row],[CL_GL_ACCT_TO23]]))</f>
        <v>1</v>
      </c>
      <c r="JD15" s="33" t="b">
        <f>AND($A$2&gt;=_xlfn.NUMBERVALUE(Table_Query_from_MF_DSNP62[[#This Row],[CL_GL_ACCT_FR24]]),$A$2&lt;=_xlfn.NUMBERVALUE(Table_Query_from_MF_DSNP62[[#This Row],[CL_GL_ACCT_TO24]]))</f>
        <v>1</v>
      </c>
      <c r="JE15" s="33" t="b">
        <f>AND($A$2&gt;=_xlfn.NUMBERVALUE(Table_Query_from_MF_DSNP62[[#This Row],[CL_GL_ACCT_FR25]]),$A$2&lt;=_xlfn.NUMBERVALUE(Table_Query_from_MF_DSNP62[[#This Row],[CL_GL_ACCT_TO25]]))</f>
        <v>1</v>
      </c>
      <c r="JF15" s="33" t="b">
        <f>OR(Table_Query_from_MF_DSNP62[[#This Row],[PairA]:[PairO]])</f>
        <v>1</v>
      </c>
      <c r="JG15" s="33">
        <f>_xlfn.IFNA(MATCH(TRUE,Table_Query_from_MF_DSNP62[[#This Row],[PairA]:[PairO]],0),"none")</f>
        <v>1</v>
      </c>
      <c r="JH15" s="33" t="b">
        <f>AND($B$2&gt;=_xlfn.NUMBERVALUE(Table_Query_from_MF_DSNP62[[#This Row],[CL_CMP_OBJ_FR1]]),$B$2&lt;=_xlfn.NUMBERVALUE(Table_Query_from_MF_DSNP62[[#This Row],[CL_CMP_OBJ_TO1]]))</f>
        <v>1</v>
      </c>
      <c r="JI15" s="33" t="b">
        <f>AND($B$2&gt;=_xlfn.NUMBERVALUE(Table_Query_from_MF_DSNP62[[#This Row],[CL_CMP_OBJ_FR2]]),$B$2&lt;=_xlfn.NUMBERVALUE(Table_Query_from_MF_DSNP62[[#This Row],[CL_CMP_OBJ_TO2]]))</f>
        <v>1</v>
      </c>
      <c r="JJ15" s="33" t="b">
        <f>AND($B$2&gt;=_xlfn.NUMBERVALUE(Table_Query_from_MF_DSNP62[[#This Row],[CL_CMP_OBJ_FR3]]),$B$2&lt;=_xlfn.NUMBERVALUE(Table_Query_from_MF_DSNP62[[#This Row],[CL_CMP_OBJ_TO3]]))</f>
        <v>1</v>
      </c>
      <c r="JK15" s="33" t="b">
        <f>AND($B$2&gt;=_xlfn.NUMBERVALUE(Table_Query_from_MF_DSNP62[[#This Row],[CL_CMP_OBJ_FR4]]),$B$2&lt;=_xlfn.NUMBERVALUE(Table_Query_from_MF_DSNP62[[#This Row],[CL_CMP_OBJ_TO4]]))</f>
        <v>1</v>
      </c>
      <c r="JL15" s="33" t="b">
        <f>AND($B$2&gt;=_xlfn.NUMBERVALUE(Table_Query_from_MF_DSNP62[[#This Row],[CL_CMP_OBJ_FR5]]),$B$2&lt;=_xlfn.NUMBERVALUE(Table_Query_from_MF_DSNP62[[#This Row],[CL_CMP_OBJ_TO5]]))</f>
        <v>1</v>
      </c>
      <c r="JM15" s="33" t="b">
        <f>AND($B$2&gt;=_xlfn.NUMBERVALUE(Table_Query_from_MF_DSNP62[[#This Row],[CL_CMP_OBJ_FR6]]),$B$2&lt;=_xlfn.NUMBERVALUE(Table_Query_from_MF_DSNP62[[#This Row],[CL_CMP_OBJ_TO6]]))</f>
        <v>1</v>
      </c>
      <c r="JN15" s="33" t="b">
        <f>AND($B$2&gt;=_xlfn.NUMBERVALUE(Table_Query_from_MF_DSNP62[[#This Row],[CL_CMP_OBJ_FR7]]),$B$2&lt;=_xlfn.NUMBERVALUE(Table_Query_from_MF_DSNP62[[#This Row],[CL_CMP_OBJ_TO7]]))</f>
        <v>1</v>
      </c>
      <c r="JO15" s="33" t="b">
        <f>AND($B$2&gt;=_xlfn.NUMBERVALUE(Table_Query_from_MF_DSNP62[[#This Row],[CL_CMP_OBJ_FR8]]),$B$2&lt;=_xlfn.NUMBERVALUE(Table_Query_from_MF_DSNP62[[#This Row],[CL_CMP_OBJ_TO8]]))</f>
        <v>1</v>
      </c>
      <c r="JP15" s="33" t="b">
        <f>AND($B$2&gt;=_xlfn.NUMBERVALUE(Table_Query_from_MF_DSNP62[[#This Row],[CL_CMP_OBJ_FR9]]),$B$2&lt;=_xlfn.NUMBERVALUE(Table_Query_from_MF_DSNP62[[#This Row],[CL_CMP_OBJ_TO9]]))</f>
        <v>1</v>
      </c>
      <c r="JQ15" s="33" t="b">
        <f>AND($B$2&gt;=_xlfn.NUMBERVALUE(Table_Query_from_MF_DSNP62[[#This Row],[CL_CMP_OBJ_FR10]]),$B$2&lt;=_xlfn.NUMBERVALUE(Table_Query_from_MF_DSNP62[[#This Row],[CL_CMP_OBJ_TO10]]))</f>
        <v>1</v>
      </c>
      <c r="JR15" s="33" t="b">
        <f>AND($B$2&gt;=_xlfn.NUMBERVALUE(Table_Query_from_MF_DSNP62[[#This Row],[CL_CMP_OBJ_FR11]]),$B$2&lt;=_xlfn.NUMBERVALUE(Table_Query_from_MF_DSNP62[[#This Row],[CL_CMP_OBJ_TO11]]))</f>
        <v>1</v>
      </c>
      <c r="JS15" s="33" t="b">
        <f>AND($B$2&gt;=_xlfn.NUMBERVALUE(Table_Query_from_MF_DSNP62[[#This Row],[CL_CMP_OBJ_FR12]]),$B$2&lt;=_xlfn.NUMBERVALUE(Table_Query_from_MF_DSNP62[[#This Row],[CL_CMP_OBJ_TO12]]))</f>
        <v>1</v>
      </c>
      <c r="JT15" s="33" t="b">
        <f>AND($B$2&gt;=_xlfn.NUMBERVALUE(Table_Query_from_MF_DSNP62[[#This Row],[CL_CMP_OBJ_FR13]]),$B$2&lt;=_xlfn.NUMBERVALUE(Table_Query_from_MF_DSNP62[[#This Row],[CL_CMP_OBJ_TO13]]))</f>
        <v>1</v>
      </c>
      <c r="JU15" s="33" t="b">
        <f>AND($B$2&gt;=_xlfn.NUMBERVALUE(Table_Query_from_MF_DSNP62[[#This Row],[CL_CMP_OBJ_FR14]]),$B$2&lt;=_xlfn.NUMBERVALUE(Table_Query_from_MF_DSNP62[[#This Row],[CL_CMP_OBJ_TO14]]))</f>
        <v>1</v>
      </c>
      <c r="JV15" s="33" t="b">
        <f>AND($B$2&gt;=_xlfn.NUMBERVALUE(Table_Query_from_MF_DSNP62[[#This Row],[CL_CMP_OBJ_FR15]]),$B$2&lt;=_xlfn.NUMBERVALUE(Table_Query_from_MF_DSNP62[[#This Row],[CL_CMP_OBJ_TO15]]))</f>
        <v>1</v>
      </c>
    </row>
    <row r="16" spans="1:283" x14ac:dyDescent="0.25">
      <c r="A16" t="b">
        <f>OR(,Table_Query_from_MF_DSNP62[[#This Row],[Desired GL included as "hard-coded" GL?]],Table_Query_from_MF_DSNP62[[#This Row],[Desired GL included as "Open GL"?]])</f>
        <v>1</v>
      </c>
      <c r="B16" t="b">
        <f>Table_Query_from_MF_DSNP62[[#This Row],[Desired CObj included as "Open CObj"?]]</f>
        <v>1</v>
      </c>
      <c r="C16" t="s">
        <v>966</v>
      </c>
      <c r="D16" t="s">
        <v>284</v>
      </c>
      <c r="E16" t="s">
        <v>8</v>
      </c>
      <c r="F16" s="24" t="s">
        <v>311</v>
      </c>
      <c r="G16" t="s">
        <v>283</v>
      </c>
      <c r="H16" s="24" t="s">
        <v>444</v>
      </c>
      <c r="I16" t="s">
        <v>444</v>
      </c>
      <c r="J16" s="24" t="s">
        <v>444</v>
      </c>
      <c r="K16" t="s">
        <v>444</v>
      </c>
      <c r="L16" s="24" t="s">
        <v>444</v>
      </c>
      <c r="M16" t="s">
        <v>444</v>
      </c>
      <c r="N16" t="s">
        <v>444</v>
      </c>
      <c r="O16" t="s">
        <v>444</v>
      </c>
      <c r="P16" t="s">
        <v>444</v>
      </c>
      <c r="Q16" t="s">
        <v>15</v>
      </c>
      <c r="R16" t="s">
        <v>444</v>
      </c>
      <c r="S16" t="s">
        <v>442</v>
      </c>
      <c r="T16" t="s">
        <v>447</v>
      </c>
      <c r="U16" t="s">
        <v>444</v>
      </c>
      <c r="V16" t="s">
        <v>444</v>
      </c>
      <c r="W16" t="s">
        <v>444</v>
      </c>
      <c r="X16" t="s">
        <v>444</v>
      </c>
      <c r="Y16" t="s">
        <v>444</v>
      </c>
      <c r="Z16" t="s">
        <v>442</v>
      </c>
      <c r="AA16" t="s">
        <v>442</v>
      </c>
      <c r="AB16" t="s">
        <v>442</v>
      </c>
      <c r="AC16" t="s">
        <v>444</v>
      </c>
      <c r="AD16" t="s">
        <v>442</v>
      </c>
      <c r="AE16" t="s">
        <v>442</v>
      </c>
      <c r="AF16" t="s">
        <v>442</v>
      </c>
      <c r="AG16" t="s">
        <v>442</v>
      </c>
      <c r="AH16" t="s">
        <v>447</v>
      </c>
      <c r="AI16" t="s">
        <v>447</v>
      </c>
      <c r="AJ16" t="s">
        <v>442</v>
      </c>
      <c r="AK16" t="s">
        <v>442</v>
      </c>
      <c r="AL16" t="s">
        <v>444</v>
      </c>
      <c r="AM16" t="s">
        <v>444</v>
      </c>
      <c r="AN16" t="s">
        <v>444</v>
      </c>
      <c r="AO16" t="s">
        <v>444</v>
      </c>
      <c r="AP16" t="s">
        <v>442</v>
      </c>
      <c r="AQ16" t="s">
        <v>7</v>
      </c>
      <c r="AR16" t="s">
        <v>7</v>
      </c>
      <c r="AS16" t="s">
        <v>162</v>
      </c>
      <c r="AT16" t="s">
        <v>444</v>
      </c>
      <c r="AU16" t="s">
        <v>444</v>
      </c>
      <c r="AV16" t="s">
        <v>1359</v>
      </c>
      <c r="AW16" t="s">
        <v>444</v>
      </c>
      <c r="AX16" t="s">
        <v>444</v>
      </c>
      <c r="AY16" t="s">
        <v>444</v>
      </c>
      <c r="AZ16" t="s">
        <v>444</v>
      </c>
      <c r="BA16" t="s">
        <v>444</v>
      </c>
      <c r="BB16" t="s">
        <v>444</v>
      </c>
      <c r="BC16" t="s">
        <v>444</v>
      </c>
      <c r="BD16" t="s">
        <v>1359</v>
      </c>
      <c r="BE16" t="s">
        <v>444</v>
      </c>
      <c r="BF16" t="s">
        <v>1360</v>
      </c>
      <c r="BG16" t="s">
        <v>444</v>
      </c>
      <c r="BH16" t="s">
        <v>444</v>
      </c>
      <c r="BI16" t="s">
        <v>444</v>
      </c>
      <c r="BJ16" t="s">
        <v>444</v>
      </c>
      <c r="BK16" t="s">
        <v>444</v>
      </c>
      <c r="BL16" t="s">
        <v>444</v>
      </c>
      <c r="BM16" t="s">
        <v>444</v>
      </c>
      <c r="BN16" t="s">
        <v>444</v>
      </c>
      <c r="BO16" t="s">
        <v>444</v>
      </c>
      <c r="BP16" t="s">
        <v>444</v>
      </c>
      <c r="BQ16" t="s">
        <v>1360</v>
      </c>
      <c r="BR16" t="s">
        <v>852</v>
      </c>
      <c r="BS16" t="s">
        <v>529</v>
      </c>
      <c r="BT16" t="s">
        <v>444</v>
      </c>
      <c r="BU16" t="s">
        <v>444</v>
      </c>
      <c r="BV16" t="s">
        <v>444</v>
      </c>
      <c r="BW16" t="s">
        <v>444</v>
      </c>
      <c r="BX16" t="s">
        <v>444</v>
      </c>
      <c r="BY16" t="s">
        <v>444</v>
      </c>
      <c r="BZ16" t="s">
        <v>444</v>
      </c>
      <c r="CA16" t="s">
        <v>444</v>
      </c>
      <c r="CB16" t="s">
        <v>444</v>
      </c>
      <c r="CC16" t="s">
        <v>444</v>
      </c>
      <c r="CD16" t="s">
        <v>444</v>
      </c>
      <c r="CE16" t="s">
        <v>444</v>
      </c>
      <c r="CF16" t="s">
        <v>444</v>
      </c>
      <c r="CG16" t="s">
        <v>444</v>
      </c>
      <c r="CH16" t="s">
        <v>444</v>
      </c>
      <c r="CI16" t="s">
        <v>444</v>
      </c>
      <c r="CJ16" t="s">
        <v>444</v>
      </c>
      <c r="CK16" t="s">
        <v>444</v>
      </c>
      <c r="CL16" t="s">
        <v>444</v>
      </c>
      <c r="CM16" t="s">
        <v>444</v>
      </c>
      <c r="CN16" t="s">
        <v>444</v>
      </c>
      <c r="CO16" t="s">
        <v>444</v>
      </c>
      <c r="CP16" t="s">
        <v>444</v>
      </c>
      <c r="CQ16" t="s">
        <v>444</v>
      </c>
      <c r="CR16" t="s">
        <v>444</v>
      </c>
      <c r="CS16" t="s">
        <v>444</v>
      </c>
      <c r="CT16" t="s">
        <v>444</v>
      </c>
      <c r="CU16" t="s">
        <v>444</v>
      </c>
      <c r="CV16" t="s">
        <v>2738</v>
      </c>
      <c r="CW16" t="s">
        <v>2736</v>
      </c>
      <c r="CX16" t="s">
        <v>2737</v>
      </c>
      <c r="CY16" t="s">
        <v>1362</v>
      </c>
      <c r="CZ16" t="s">
        <v>444</v>
      </c>
      <c r="DA16" t="s">
        <v>444</v>
      </c>
      <c r="DB16" t="s">
        <v>444</v>
      </c>
      <c r="DC16" t="s">
        <v>444</v>
      </c>
      <c r="DD16" t="s">
        <v>444</v>
      </c>
      <c r="DE16" t="s">
        <v>444</v>
      </c>
      <c r="DF16" t="s">
        <v>444</v>
      </c>
      <c r="DG16" t="s">
        <v>444</v>
      </c>
      <c r="DH16" t="s">
        <v>444</v>
      </c>
      <c r="DI16" t="s">
        <v>7</v>
      </c>
      <c r="DJ16" t="s">
        <v>1363</v>
      </c>
      <c r="DK16" t="s">
        <v>444</v>
      </c>
      <c r="DL16" t="s">
        <v>444</v>
      </c>
      <c r="DM16" t="s">
        <v>444</v>
      </c>
      <c r="DN16" t="s">
        <v>444</v>
      </c>
      <c r="DO16" t="s">
        <v>444</v>
      </c>
      <c r="DP16" t="s">
        <v>444</v>
      </c>
      <c r="DQ16" t="s">
        <v>444</v>
      </c>
      <c r="DR16" t="s">
        <v>444</v>
      </c>
      <c r="DS16" t="s">
        <v>444</v>
      </c>
      <c r="DT16" s="24" t="s">
        <v>444</v>
      </c>
      <c r="DU16" s="24" t="s">
        <v>444</v>
      </c>
      <c r="DV16" t="s">
        <v>444</v>
      </c>
      <c r="DW16" t="s">
        <v>444</v>
      </c>
      <c r="DX16" s="24" t="s">
        <v>444</v>
      </c>
      <c r="DY16" s="24" t="s">
        <v>444</v>
      </c>
      <c r="DZ16" t="s">
        <v>444</v>
      </c>
      <c r="EA16" t="s">
        <v>444</v>
      </c>
      <c r="EB16" s="24" t="s">
        <v>444</v>
      </c>
      <c r="EC16" s="24" t="s">
        <v>444</v>
      </c>
      <c r="ED16" t="s">
        <v>444</v>
      </c>
      <c r="EE16" t="s">
        <v>444</v>
      </c>
      <c r="EF16" s="24" t="s">
        <v>444</v>
      </c>
      <c r="EG16" s="24" t="s">
        <v>444</v>
      </c>
      <c r="EH16" t="s">
        <v>444</v>
      </c>
      <c r="EI16" t="s">
        <v>444</v>
      </c>
      <c r="EJ16" s="24" t="s">
        <v>444</v>
      </c>
      <c r="EK16" s="24" t="s">
        <v>444</v>
      </c>
      <c r="EL16" t="s">
        <v>444</v>
      </c>
      <c r="EM16" t="s">
        <v>444</v>
      </c>
      <c r="EN16" s="24" t="s">
        <v>444</v>
      </c>
      <c r="EO16" s="24" t="s">
        <v>444</v>
      </c>
      <c r="EP16" t="s">
        <v>444</v>
      </c>
      <c r="EQ16" t="s">
        <v>444</v>
      </c>
      <c r="ER16" s="24" t="s">
        <v>444</v>
      </c>
      <c r="ES16" s="24" t="s">
        <v>444</v>
      </c>
      <c r="ET16" t="s">
        <v>444</v>
      </c>
      <c r="EU16" t="s">
        <v>444</v>
      </c>
      <c r="EV16" s="24" t="s">
        <v>444</v>
      </c>
      <c r="EW16" s="24" t="s">
        <v>444</v>
      </c>
      <c r="EX16" t="s">
        <v>444</v>
      </c>
      <c r="EY16" t="s">
        <v>444</v>
      </c>
      <c r="EZ16" s="24" t="s">
        <v>444</v>
      </c>
      <c r="FA16" s="24" t="s">
        <v>444</v>
      </c>
      <c r="FB16" t="s">
        <v>444</v>
      </c>
      <c r="FC16" t="s">
        <v>444</v>
      </c>
      <c r="FD16" s="24" t="s">
        <v>444</v>
      </c>
      <c r="FE16" s="24" t="s">
        <v>444</v>
      </c>
      <c r="FF16" t="s">
        <v>444</v>
      </c>
      <c r="FG16" t="s">
        <v>444</v>
      </c>
      <c r="FH16" s="24" t="s">
        <v>444</v>
      </c>
      <c r="FI16" s="24" t="s">
        <v>444</v>
      </c>
      <c r="FJ16" t="s">
        <v>444</v>
      </c>
      <c r="FK16" t="s">
        <v>444</v>
      </c>
      <c r="FL16" s="24" t="s">
        <v>444</v>
      </c>
      <c r="FM16" s="24" t="s">
        <v>444</v>
      </c>
      <c r="FN16" t="s">
        <v>444</v>
      </c>
      <c r="FO16" t="s">
        <v>444</v>
      </c>
      <c r="FP16" s="24" t="s">
        <v>444</v>
      </c>
      <c r="FQ16" s="24" t="s">
        <v>444</v>
      </c>
      <c r="FR16" t="s">
        <v>444</v>
      </c>
      <c r="FS16" t="s">
        <v>444</v>
      </c>
      <c r="FT16" s="24" t="s">
        <v>444</v>
      </c>
      <c r="FU16" s="24" t="s">
        <v>444</v>
      </c>
      <c r="FV16" t="s">
        <v>444</v>
      </c>
      <c r="FW16" t="s">
        <v>444</v>
      </c>
      <c r="FX16" s="24" t="s">
        <v>444</v>
      </c>
      <c r="FY16" s="24" t="s">
        <v>444</v>
      </c>
      <c r="FZ16" t="s">
        <v>444</v>
      </c>
      <c r="GA16" t="s">
        <v>444</v>
      </c>
      <c r="GB16" s="24" t="s">
        <v>444</v>
      </c>
      <c r="GC16" s="24" t="s">
        <v>444</v>
      </c>
      <c r="GD16" t="s">
        <v>444</v>
      </c>
      <c r="GE16" t="s">
        <v>444</v>
      </c>
      <c r="GF16" s="24" t="s">
        <v>444</v>
      </c>
      <c r="GG16" s="24" t="s">
        <v>444</v>
      </c>
      <c r="GH16" t="s">
        <v>444</v>
      </c>
      <c r="GI16" s="24" t="s">
        <v>444</v>
      </c>
      <c r="GJ16" s="24" t="s">
        <v>444</v>
      </c>
      <c r="GK16" t="s">
        <v>444</v>
      </c>
      <c r="GL16" t="s">
        <v>444</v>
      </c>
      <c r="GM16" s="24" t="s">
        <v>444</v>
      </c>
      <c r="GN16" s="24" t="s">
        <v>444</v>
      </c>
      <c r="GO16" t="s">
        <v>444</v>
      </c>
      <c r="GP16" t="s">
        <v>444</v>
      </c>
      <c r="GQ16" s="24" t="s">
        <v>444</v>
      </c>
      <c r="GR16" s="24" t="s">
        <v>444</v>
      </c>
      <c r="GS16" t="s">
        <v>444</v>
      </c>
      <c r="GT16" t="s">
        <v>444</v>
      </c>
      <c r="GU16" s="24" t="s">
        <v>444</v>
      </c>
      <c r="GV16" s="24" t="s">
        <v>444</v>
      </c>
      <c r="GW16" t="s">
        <v>444</v>
      </c>
      <c r="GX16" t="s">
        <v>444</v>
      </c>
      <c r="GY16" s="24" t="s">
        <v>444</v>
      </c>
      <c r="GZ16" s="24" t="s">
        <v>444</v>
      </c>
      <c r="HA16" t="s">
        <v>444</v>
      </c>
      <c r="HB16" t="s">
        <v>444</v>
      </c>
      <c r="HC16" s="24" t="s">
        <v>444</v>
      </c>
      <c r="HD16" s="24" t="s">
        <v>444</v>
      </c>
      <c r="HE16" t="s">
        <v>444</v>
      </c>
      <c r="HF16" t="s">
        <v>444</v>
      </c>
      <c r="HG16" s="24" t="s">
        <v>444</v>
      </c>
      <c r="HH16" s="24" t="s">
        <v>444</v>
      </c>
      <c r="HI16" t="s">
        <v>444</v>
      </c>
      <c r="HJ16" t="s">
        <v>444</v>
      </c>
      <c r="HK16" s="24" t="s">
        <v>444</v>
      </c>
      <c r="HL16" s="24" t="s">
        <v>444</v>
      </c>
      <c r="HM16" t="s">
        <v>444</v>
      </c>
      <c r="HN16" t="s">
        <v>444</v>
      </c>
      <c r="HO16" s="24" t="s">
        <v>444</v>
      </c>
      <c r="HP16" s="24" t="s">
        <v>444</v>
      </c>
      <c r="HQ16" t="s">
        <v>444</v>
      </c>
      <c r="HR16" t="s">
        <v>444</v>
      </c>
      <c r="HS16" s="24" t="s">
        <v>444</v>
      </c>
      <c r="HT16" s="24" t="s">
        <v>444</v>
      </c>
      <c r="HU16" t="s">
        <v>444</v>
      </c>
      <c r="HV16" t="s">
        <v>444</v>
      </c>
      <c r="HW16" s="24" t="s">
        <v>444</v>
      </c>
      <c r="HX16" s="24" t="s">
        <v>444</v>
      </c>
      <c r="HY16" t="s">
        <v>444</v>
      </c>
      <c r="HZ16" t="s">
        <v>444</v>
      </c>
      <c r="IA16" t="s">
        <v>2738</v>
      </c>
      <c r="IB16" t="s">
        <v>2736</v>
      </c>
      <c r="IC16" t="s">
        <v>3011</v>
      </c>
      <c r="ID16" s="33" t="b" cm="1">
        <f t="array" ref="ID16">_xlfn.IFNA(MATCH($A$2,_xlfn.NUMBERVALUE(Table_Query_from_MF_DSNP62[[#This Row],[CL_GLACCT_DR1]:[CL_GLACCT_CR4]]),0),0)&gt;=1</f>
        <v>1</v>
      </c>
      <c r="IE16" s="33" t="b">
        <f>OR(Table_Query_from_MF_DSNP62[[#This Row],[Pair1]:[Pair25]])</f>
        <v>1</v>
      </c>
      <c r="IF16" s="33">
        <f>_xlfn.IFNA(MATCH(TRUE,Table_Query_from_MF_DSNP62[[#This Row],[Pair1]:[Pair25]],0),"none")</f>
        <v>1</v>
      </c>
      <c r="IG16" s="33" t="b">
        <f>AND($A$2&gt;=_xlfn.NUMBERVALUE(Table_Query_from_MF_DSNP62[[#This Row],[CL_GL_ACCT_FR1]]),$A$2&lt;=_xlfn.NUMBERVALUE(Table_Query_from_MF_DSNP62[[#This Row],[CL_GL_ACCT_TO1]]))</f>
        <v>1</v>
      </c>
      <c r="IH16" s="33" t="b">
        <f>AND($A$2&gt;=_xlfn.NUMBERVALUE(Table_Query_from_MF_DSNP62[[#This Row],[CL_GL_ACCT_FR2]]),$A$2&lt;=_xlfn.NUMBERVALUE(Table_Query_from_MF_DSNP62[[#This Row],[CL_GL_ACCT_TO2]]))</f>
        <v>1</v>
      </c>
      <c r="II16" s="33" t="b">
        <f>AND($A$2&gt;=_xlfn.NUMBERVALUE(Table_Query_from_MF_DSNP62[[#This Row],[CL_GL_ACCT_FR3]]),$A$2&lt;=_xlfn.NUMBERVALUE(Table_Query_from_MF_DSNP62[[#This Row],[CL_GL_ACCT_TO3]]))</f>
        <v>1</v>
      </c>
      <c r="IJ16" s="33" t="b">
        <f>AND($A$2&gt;=_xlfn.NUMBERVALUE(Table_Query_from_MF_DSNP62[[#This Row],[CL_GL_ACCT_FR4]]),$A$2&lt;=_xlfn.NUMBERVALUE(Table_Query_from_MF_DSNP62[[#This Row],[CL_GL_ACCT_TO4]]))</f>
        <v>1</v>
      </c>
      <c r="IK16" s="33" t="b">
        <f>AND($A$2&gt;=_xlfn.NUMBERVALUE(Table_Query_from_MF_DSNP62[[#This Row],[CL_GL_ACCT_FR5]]),$A$2&lt;=_xlfn.NUMBERVALUE(Table_Query_from_MF_DSNP62[[#This Row],[CL_GL_ACCT_TO5]]))</f>
        <v>1</v>
      </c>
      <c r="IL16" s="33" t="b">
        <f>AND($A$2&gt;=_xlfn.NUMBERVALUE(Table_Query_from_MF_DSNP62[[#This Row],[CL_GL_ACCT_FR6]]),$A$2&lt;=_xlfn.NUMBERVALUE(Table_Query_from_MF_DSNP62[[#This Row],[CL_GL_ACCT_TO6]]))</f>
        <v>1</v>
      </c>
      <c r="IM16" s="33" t="b">
        <f>AND($A$2&gt;=_xlfn.NUMBERVALUE(Table_Query_from_MF_DSNP62[[#This Row],[CL_GL_ACCT_FR7]]),$A$2&lt;=_xlfn.NUMBERVALUE(Table_Query_from_MF_DSNP62[[#This Row],[CL_GL_ACCT_TO7]]))</f>
        <v>1</v>
      </c>
      <c r="IN16" s="33" t="b">
        <f>AND($A$2&gt;=_xlfn.NUMBERVALUE(Table_Query_from_MF_DSNP62[[#This Row],[CL_GL_ACCT_FR8]]),$A$2&lt;=_xlfn.NUMBERVALUE(Table_Query_from_MF_DSNP62[[#This Row],[CL_GL_ACCT_TO8]]))</f>
        <v>1</v>
      </c>
      <c r="IO16" s="33" t="b">
        <f>AND($A$2&gt;=_xlfn.NUMBERVALUE(Table_Query_from_MF_DSNP62[[#This Row],[CL_GL_ACCT_FR9]]),$A$2&lt;=_xlfn.NUMBERVALUE(Table_Query_from_MF_DSNP62[[#This Row],[CL_GL_ACCT_TO9]]))</f>
        <v>1</v>
      </c>
      <c r="IP16" s="33" t="b">
        <f>AND($A$2&gt;=_xlfn.NUMBERVALUE(Table_Query_from_MF_DSNP62[[#This Row],[CL_GL_ACCT_FR10]]),$A$2&lt;=_xlfn.NUMBERVALUE(Table_Query_from_MF_DSNP62[[#This Row],[CL_GL_ACCT_TO10]]))</f>
        <v>1</v>
      </c>
      <c r="IQ16" s="33" t="b">
        <f>AND($A$2&gt;=_xlfn.NUMBERVALUE(Table_Query_from_MF_DSNP62[[#This Row],[CL_GL_ACCT_FR11]]),$A$2&lt;=_xlfn.NUMBERVALUE(Table_Query_from_MF_DSNP62[[#This Row],[CL_GL_ACCT_TO11]]))</f>
        <v>1</v>
      </c>
      <c r="IR16" s="33" t="b">
        <f>AND($A$2&gt;=_xlfn.NUMBERVALUE(Table_Query_from_MF_DSNP62[[#This Row],[CL_GL_ACCT_FR12]]),$A$2&lt;=_xlfn.NUMBERVALUE(Table_Query_from_MF_DSNP62[[#This Row],[CL_GL_ACCT_TO12]]))</f>
        <v>1</v>
      </c>
      <c r="IS16" s="33" t="b">
        <f>AND($A$2&gt;=_xlfn.NUMBERVALUE(Table_Query_from_MF_DSNP62[[#This Row],[CL_GL_ACCT_FR13]]),$A$2&lt;=_xlfn.NUMBERVALUE(Table_Query_from_MF_DSNP62[[#This Row],[CL_GL_ACCT_TO13]]))</f>
        <v>1</v>
      </c>
      <c r="IT16" s="33" t="b">
        <f>AND($A$2&gt;=_xlfn.NUMBERVALUE(Table_Query_from_MF_DSNP62[[#This Row],[CL_GL_ACCT_FR14]]),$A$2&lt;=_xlfn.NUMBERVALUE(Table_Query_from_MF_DSNP62[[#This Row],[CL_GL_ACCT_TO14]]))</f>
        <v>1</v>
      </c>
      <c r="IU16" s="33" t="b">
        <f>AND($A$2&gt;=_xlfn.NUMBERVALUE(Table_Query_from_MF_DSNP62[[#This Row],[CL_GL_ACCT_FR15]]),$A$2&lt;=_xlfn.NUMBERVALUE(Table_Query_from_MF_DSNP62[[#This Row],[CL_GL_ACCT_TO15]]))</f>
        <v>1</v>
      </c>
      <c r="IV16" s="33" t="b">
        <f>AND($A$2&gt;=_xlfn.NUMBERVALUE(Table_Query_from_MF_DSNP62[[#This Row],[CL_GL_ACCT_FR16]]),$A$2&lt;=_xlfn.NUMBERVALUE(Table_Query_from_MF_DSNP62[[#This Row],[CL_GL_ACCT_TO16]]))</f>
        <v>1</v>
      </c>
      <c r="IW16" s="33" t="b">
        <f>AND($A$2&gt;=_xlfn.NUMBERVALUE(Table_Query_from_MF_DSNP62[[#This Row],[CL_GL_ACCT_FR17]]),$A$2&lt;=_xlfn.NUMBERVALUE(Table_Query_from_MF_DSNP62[[#This Row],[CL_GL_ACCT_TO17]]))</f>
        <v>1</v>
      </c>
      <c r="IX16" s="33" t="b">
        <f>AND($A$2&gt;=_xlfn.NUMBERVALUE(Table_Query_from_MF_DSNP62[[#This Row],[CL_GL_ACCT_FR18]]),$A$2&lt;=_xlfn.NUMBERVALUE(Table_Query_from_MF_DSNP62[[#This Row],[CL_GL_ACCT_TO18]]))</f>
        <v>1</v>
      </c>
      <c r="IY16" s="33" t="b">
        <f>AND($A$2&gt;=_xlfn.NUMBERVALUE(Table_Query_from_MF_DSNP62[[#This Row],[CL_GL_ACCT_FR19]]),$A$2&lt;=_xlfn.NUMBERVALUE(Table_Query_from_MF_DSNP62[[#This Row],[CL_GL_ACCT_TO19]]))</f>
        <v>1</v>
      </c>
      <c r="IZ16" s="33" t="b">
        <f>AND($A$2&gt;=_xlfn.NUMBERVALUE(Table_Query_from_MF_DSNP62[[#This Row],[CL_GL_ACCT_FR20]]),$A$2&lt;=_xlfn.NUMBERVALUE(Table_Query_from_MF_DSNP62[[#This Row],[CL_GL_ACCT_TO20]]))</f>
        <v>1</v>
      </c>
      <c r="JA16" s="33" t="b">
        <f>AND($A$2&gt;=_xlfn.NUMBERVALUE(Table_Query_from_MF_DSNP62[[#This Row],[CL_GL_ACCT_FR21]]),$A$2&lt;=_xlfn.NUMBERVALUE(Table_Query_from_MF_DSNP62[[#This Row],[CL_GL_ACCT_TO21]]))</f>
        <v>1</v>
      </c>
      <c r="JB16" s="33" t="b">
        <f>AND($A$2&gt;=_xlfn.NUMBERVALUE(Table_Query_from_MF_DSNP62[[#This Row],[CL_GL_ACCT_FR22]]),$A$2&lt;=_xlfn.NUMBERVALUE(Table_Query_from_MF_DSNP62[[#This Row],[CL_GL_ACCT_TO22]]))</f>
        <v>1</v>
      </c>
      <c r="JC16" s="33" t="b">
        <f>AND($A$2&gt;=_xlfn.NUMBERVALUE(Table_Query_from_MF_DSNP62[[#This Row],[CL_GL_ACCT_FR23]]),$A$2&lt;=_xlfn.NUMBERVALUE(Table_Query_from_MF_DSNP62[[#This Row],[CL_GL_ACCT_TO23]]))</f>
        <v>1</v>
      </c>
      <c r="JD16" s="33" t="b">
        <f>AND($A$2&gt;=_xlfn.NUMBERVALUE(Table_Query_from_MF_DSNP62[[#This Row],[CL_GL_ACCT_FR24]]),$A$2&lt;=_xlfn.NUMBERVALUE(Table_Query_from_MF_DSNP62[[#This Row],[CL_GL_ACCT_TO24]]))</f>
        <v>1</v>
      </c>
      <c r="JE16" s="33" t="b">
        <f>AND($A$2&gt;=_xlfn.NUMBERVALUE(Table_Query_from_MF_DSNP62[[#This Row],[CL_GL_ACCT_FR25]]),$A$2&lt;=_xlfn.NUMBERVALUE(Table_Query_from_MF_DSNP62[[#This Row],[CL_GL_ACCT_TO25]]))</f>
        <v>1</v>
      </c>
      <c r="JF16" s="33" t="b">
        <f>OR(Table_Query_from_MF_DSNP62[[#This Row],[PairA]:[PairO]])</f>
        <v>1</v>
      </c>
      <c r="JG16" s="33">
        <f>_xlfn.IFNA(MATCH(TRUE,Table_Query_from_MF_DSNP62[[#This Row],[PairA]:[PairO]],0),"none")</f>
        <v>1</v>
      </c>
      <c r="JH16" s="33" t="b">
        <f>AND($B$2&gt;=_xlfn.NUMBERVALUE(Table_Query_from_MF_DSNP62[[#This Row],[CL_CMP_OBJ_FR1]]),$B$2&lt;=_xlfn.NUMBERVALUE(Table_Query_from_MF_DSNP62[[#This Row],[CL_CMP_OBJ_TO1]]))</f>
        <v>1</v>
      </c>
      <c r="JI16" s="33" t="b">
        <f>AND($B$2&gt;=_xlfn.NUMBERVALUE(Table_Query_from_MF_DSNP62[[#This Row],[CL_CMP_OBJ_FR2]]),$B$2&lt;=_xlfn.NUMBERVALUE(Table_Query_from_MF_DSNP62[[#This Row],[CL_CMP_OBJ_TO2]]))</f>
        <v>1</v>
      </c>
      <c r="JJ16" s="33" t="b">
        <f>AND($B$2&gt;=_xlfn.NUMBERVALUE(Table_Query_from_MF_DSNP62[[#This Row],[CL_CMP_OBJ_FR3]]),$B$2&lt;=_xlfn.NUMBERVALUE(Table_Query_from_MF_DSNP62[[#This Row],[CL_CMP_OBJ_TO3]]))</f>
        <v>1</v>
      </c>
      <c r="JK16" s="33" t="b">
        <f>AND($B$2&gt;=_xlfn.NUMBERVALUE(Table_Query_from_MF_DSNP62[[#This Row],[CL_CMP_OBJ_FR4]]),$B$2&lt;=_xlfn.NUMBERVALUE(Table_Query_from_MF_DSNP62[[#This Row],[CL_CMP_OBJ_TO4]]))</f>
        <v>1</v>
      </c>
      <c r="JL16" s="33" t="b">
        <f>AND($B$2&gt;=_xlfn.NUMBERVALUE(Table_Query_from_MF_DSNP62[[#This Row],[CL_CMP_OBJ_FR5]]),$B$2&lt;=_xlfn.NUMBERVALUE(Table_Query_from_MF_DSNP62[[#This Row],[CL_CMP_OBJ_TO5]]))</f>
        <v>1</v>
      </c>
      <c r="JM16" s="33" t="b">
        <f>AND($B$2&gt;=_xlfn.NUMBERVALUE(Table_Query_from_MF_DSNP62[[#This Row],[CL_CMP_OBJ_FR6]]),$B$2&lt;=_xlfn.NUMBERVALUE(Table_Query_from_MF_DSNP62[[#This Row],[CL_CMP_OBJ_TO6]]))</f>
        <v>1</v>
      </c>
      <c r="JN16" s="33" t="b">
        <f>AND($B$2&gt;=_xlfn.NUMBERVALUE(Table_Query_from_MF_DSNP62[[#This Row],[CL_CMP_OBJ_FR7]]),$B$2&lt;=_xlfn.NUMBERVALUE(Table_Query_from_MF_DSNP62[[#This Row],[CL_CMP_OBJ_TO7]]))</f>
        <v>1</v>
      </c>
      <c r="JO16" s="33" t="b">
        <f>AND($B$2&gt;=_xlfn.NUMBERVALUE(Table_Query_from_MF_DSNP62[[#This Row],[CL_CMP_OBJ_FR8]]),$B$2&lt;=_xlfn.NUMBERVALUE(Table_Query_from_MF_DSNP62[[#This Row],[CL_CMP_OBJ_TO8]]))</f>
        <v>1</v>
      </c>
      <c r="JP16" s="33" t="b">
        <f>AND($B$2&gt;=_xlfn.NUMBERVALUE(Table_Query_from_MF_DSNP62[[#This Row],[CL_CMP_OBJ_FR9]]),$B$2&lt;=_xlfn.NUMBERVALUE(Table_Query_from_MF_DSNP62[[#This Row],[CL_CMP_OBJ_TO9]]))</f>
        <v>1</v>
      </c>
      <c r="JQ16" s="33" t="b">
        <f>AND($B$2&gt;=_xlfn.NUMBERVALUE(Table_Query_from_MF_DSNP62[[#This Row],[CL_CMP_OBJ_FR10]]),$B$2&lt;=_xlfn.NUMBERVALUE(Table_Query_from_MF_DSNP62[[#This Row],[CL_CMP_OBJ_TO10]]))</f>
        <v>1</v>
      </c>
      <c r="JR16" s="33" t="b">
        <f>AND($B$2&gt;=_xlfn.NUMBERVALUE(Table_Query_from_MF_DSNP62[[#This Row],[CL_CMP_OBJ_FR11]]),$B$2&lt;=_xlfn.NUMBERVALUE(Table_Query_from_MF_DSNP62[[#This Row],[CL_CMP_OBJ_TO11]]))</f>
        <v>1</v>
      </c>
      <c r="JS16" s="33" t="b">
        <f>AND($B$2&gt;=_xlfn.NUMBERVALUE(Table_Query_from_MF_DSNP62[[#This Row],[CL_CMP_OBJ_FR12]]),$B$2&lt;=_xlfn.NUMBERVALUE(Table_Query_from_MF_DSNP62[[#This Row],[CL_CMP_OBJ_TO12]]))</f>
        <v>1</v>
      </c>
      <c r="JT16" s="33" t="b">
        <f>AND($B$2&gt;=_xlfn.NUMBERVALUE(Table_Query_from_MF_DSNP62[[#This Row],[CL_CMP_OBJ_FR13]]),$B$2&lt;=_xlfn.NUMBERVALUE(Table_Query_from_MF_DSNP62[[#This Row],[CL_CMP_OBJ_TO13]]))</f>
        <v>1</v>
      </c>
      <c r="JU16" s="33" t="b">
        <f>AND($B$2&gt;=_xlfn.NUMBERVALUE(Table_Query_from_MF_DSNP62[[#This Row],[CL_CMP_OBJ_FR14]]),$B$2&lt;=_xlfn.NUMBERVALUE(Table_Query_from_MF_DSNP62[[#This Row],[CL_CMP_OBJ_TO14]]))</f>
        <v>1</v>
      </c>
      <c r="JV16" s="33" t="b">
        <f>AND($B$2&gt;=_xlfn.NUMBERVALUE(Table_Query_from_MF_DSNP62[[#This Row],[CL_CMP_OBJ_FR15]]),$B$2&lt;=_xlfn.NUMBERVALUE(Table_Query_from_MF_DSNP62[[#This Row],[CL_CMP_OBJ_TO15]]))</f>
        <v>1</v>
      </c>
    </row>
    <row r="17" spans="1:282" x14ac:dyDescent="0.25">
      <c r="A17" t="b">
        <f>OR(,Table_Query_from_MF_DSNP62[[#This Row],[Desired GL included as "hard-coded" GL?]],Table_Query_from_MF_DSNP62[[#This Row],[Desired GL included as "Open GL"?]])</f>
        <v>1</v>
      </c>
      <c r="B17" t="b">
        <f>Table_Query_from_MF_DSNP62[[#This Row],[Desired CObj included as "Open CObj"?]]</f>
        <v>1</v>
      </c>
      <c r="C17" t="s">
        <v>1364</v>
      </c>
      <c r="D17" t="s">
        <v>1365</v>
      </c>
      <c r="E17" t="s">
        <v>15</v>
      </c>
      <c r="F17" s="24" t="s">
        <v>285</v>
      </c>
      <c r="G17" t="s">
        <v>310</v>
      </c>
      <c r="H17" s="24" t="s">
        <v>444</v>
      </c>
      <c r="I17" t="s">
        <v>444</v>
      </c>
      <c r="J17" s="24" t="s">
        <v>444</v>
      </c>
      <c r="K17" t="s">
        <v>444</v>
      </c>
      <c r="L17" s="24" t="s">
        <v>444</v>
      </c>
      <c r="M17" t="s">
        <v>444</v>
      </c>
      <c r="N17" t="s">
        <v>444</v>
      </c>
      <c r="O17" t="s">
        <v>442</v>
      </c>
      <c r="P17" t="s">
        <v>444</v>
      </c>
      <c r="Q17" t="s">
        <v>15</v>
      </c>
      <c r="R17" t="s">
        <v>444</v>
      </c>
      <c r="S17" t="s">
        <v>442</v>
      </c>
      <c r="T17" t="s">
        <v>447</v>
      </c>
      <c r="U17" t="s">
        <v>444</v>
      </c>
      <c r="V17" t="s">
        <v>444</v>
      </c>
      <c r="W17" t="s">
        <v>444</v>
      </c>
      <c r="X17" t="s">
        <v>444</v>
      </c>
      <c r="Y17" t="s">
        <v>444</v>
      </c>
      <c r="Z17" t="s">
        <v>442</v>
      </c>
      <c r="AA17" t="s">
        <v>442</v>
      </c>
      <c r="AB17" t="s">
        <v>442</v>
      </c>
      <c r="AC17" t="s">
        <v>442</v>
      </c>
      <c r="AD17" t="s">
        <v>442</v>
      </c>
      <c r="AE17" t="s">
        <v>442</v>
      </c>
      <c r="AF17" t="s">
        <v>442</v>
      </c>
      <c r="AG17" t="s">
        <v>442</v>
      </c>
      <c r="AH17" t="s">
        <v>447</v>
      </c>
      <c r="AI17" t="s">
        <v>447</v>
      </c>
      <c r="AJ17" t="s">
        <v>442</v>
      </c>
      <c r="AK17" t="s">
        <v>442</v>
      </c>
      <c r="AL17" t="s">
        <v>442</v>
      </c>
      <c r="AM17" t="s">
        <v>442</v>
      </c>
      <c r="AN17" t="s">
        <v>442</v>
      </c>
      <c r="AO17" t="s">
        <v>444</v>
      </c>
      <c r="AP17" t="s">
        <v>442</v>
      </c>
      <c r="AQ17" t="s">
        <v>7</v>
      </c>
      <c r="AR17" t="s">
        <v>7</v>
      </c>
      <c r="AS17" t="s">
        <v>162</v>
      </c>
      <c r="AT17" t="s">
        <v>444</v>
      </c>
      <c r="AU17" t="s">
        <v>444</v>
      </c>
      <c r="AV17" t="s">
        <v>1359</v>
      </c>
      <c r="AW17" t="s">
        <v>444</v>
      </c>
      <c r="AX17" t="s">
        <v>444</v>
      </c>
      <c r="AY17" t="s">
        <v>444</v>
      </c>
      <c r="AZ17" t="s">
        <v>444</v>
      </c>
      <c r="BA17" t="s">
        <v>444</v>
      </c>
      <c r="BB17" t="s">
        <v>444</v>
      </c>
      <c r="BC17" t="s">
        <v>444</v>
      </c>
      <c r="BD17" t="s">
        <v>1359</v>
      </c>
      <c r="BE17" t="s">
        <v>444</v>
      </c>
      <c r="BF17" t="s">
        <v>1360</v>
      </c>
      <c r="BG17" t="s">
        <v>444</v>
      </c>
      <c r="BH17" t="s">
        <v>444</v>
      </c>
      <c r="BI17" t="s">
        <v>444</v>
      </c>
      <c r="BJ17" t="s">
        <v>444</v>
      </c>
      <c r="BK17" t="s">
        <v>444</v>
      </c>
      <c r="BL17" t="s">
        <v>444</v>
      </c>
      <c r="BM17" t="s">
        <v>444</v>
      </c>
      <c r="BN17" t="s">
        <v>444</v>
      </c>
      <c r="BO17" t="s">
        <v>444</v>
      </c>
      <c r="BP17" t="s">
        <v>444</v>
      </c>
      <c r="BQ17" t="s">
        <v>444</v>
      </c>
      <c r="BR17" t="s">
        <v>444</v>
      </c>
      <c r="BS17" t="s">
        <v>444</v>
      </c>
      <c r="BT17" t="s">
        <v>444</v>
      </c>
      <c r="BU17" t="s">
        <v>444</v>
      </c>
      <c r="BV17" t="s">
        <v>444</v>
      </c>
      <c r="BW17" t="s">
        <v>444</v>
      </c>
      <c r="BX17" t="s">
        <v>444</v>
      </c>
      <c r="BY17" t="s">
        <v>444</v>
      </c>
      <c r="BZ17" t="s">
        <v>444</v>
      </c>
      <c r="CA17" t="s">
        <v>444</v>
      </c>
      <c r="CB17" t="s">
        <v>444</v>
      </c>
      <c r="CC17" t="s">
        <v>444</v>
      </c>
      <c r="CD17" t="s">
        <v>444</v>
      </c>
      <c r="CE17" t="s">
        <v>444</v>
      </c>
      <c r="CF17" t="s">
        <v>444</v>
      </c>
      <c r="CG17" t="s">
        <v>444</v>
      </c>
      <c r="CH17" t="s">
        <v>444</v>
      </c>
      <c r="CI17" t="s">
        <v>444</v>
      </c>
      <c r="CJ17" t="s">
        <v>444</v>
      </c>
      <c r="CK17" t="s">
        <v>444</v>
      </c>
      <c r="CL17" t="s">
        <v>444</v>
      </c>
      <c r="CM17" t="s">
        <v>444</v>
      </c>
      <c r="CN17" t="s">
        <v>444</v>
      </c>
      <c r="CO17" t="s">
        <v>444</v>
      </c>
      <c r="CP17" t="s">
        <v>444</v>
      </c>
      <c r="CQ17" t="s">
        <v>444</v>
      </c>
      <c r="CR17" t="s">
        <v>444</v>
      </c>
      <c r="CS17" t="s">
        <v>444</v>
      </c>
      <c r="CT17" t="s">
        <v>444</v>
      </c>
      <c r="CU17" t="s">
        <v>444</v>
      </c>
      <c r="CV17" t="s">
        <v>2738</v>
      </c>
      <c r="CW17" t="s">
        <v>2736</v>
      </c>
      <c r="CX17" t="s">
        <v>2737</v>
      </c>
      <c r="CY17" t="s">
        <v>1366</v>
      </c>
      <c r="CZ17" t="s">
        <v>444</v>
      </c>
      <c r="DA17" t="s">
        <v>444</v>
      </c>
      <c r="DB17" t="s">
        <v>444</v>
      </c>
      <c r="DC17" t="s">
        <v>444</v>
      </c>
      <c r="DD17" t="s">
        <v>444</v>
      </c>
      <c r="DE17" t="s">
        <v>444</v>
      </c>
      <c r="DF17" t="s">
        <v>444</v>
      </c>
      <c r="DG17" t="s">
        <v>444</v>
      </c>
      <c r="DH17" t="s">
        <v>444</v>
      </c>
      <c r="DI17" t="s">
        <v>7</v>
      </c>
      <c r="DJ17" t="s">
        <v>444</v>
      </c>
      <c r="DK17" t="s">
        <v>444</v>
      </c>
      <c r="DL17" t="s">
        <v>444</v>
      </c>
      <c r="DM17" t="s">
        <v>444</v>
      </c>
      <c r="DN17" t="s">
        <v>444</v>
      </c>
      <c r="DO17" t="s">
        <v>444</v>
      </c>
      <c r="DP17" t="s">
        <v>444</v>
      </c>
      <c r="DQ17" t="s">
        <v>444</v>
      </c>
      <c r="DR17" t="s">
        <v>444</v>
      </c>
      <c r="DS17" t="s">
        <v>444</v>
      </c>
      <c r="DT17" s="24" t="s">
        <v>444</v>
      </c>
      <c r="DU17" s="24" t="s">
        <v>444</v>
      </c>
      <c r="DV17" t="s">
        <v>444</v>
      </c>
      <c r="DW17" t="s">
        <v>444</v>
      </c>
      <c r="DX17" s="24" t="s">
        <v>444</v>
      </c>
      <c r="DY17" s="24" t="s">
        <v>444</v>
      </c>
      <c r="DZ17" t="s">
        <v>444</v>
      </c>
      <c r="EA17" t="s">
        <v>444</v>
      </c>
      <c r="EB17" s="24" t="s">
        <v>444</v>
      </c>
      <c r="EC17" s="24" t="s">
        <v>444</v>
      </c>
      <c r="ED17" t="s">
        <v>444</v>
      </c>
      <c r="EE17" t="s">
        <v>444</v>
      </c>
      <c r="EF17" s="24" t="s">
        <v>444</v>
      </c>
      <c r="EG17" s="24" t="s">
        <v>444</v>
      </c>
      <c r="EH17" t="s">
        <v>444</v>
      </c>
      <c r="EI17" t="s">
        <v>444</v>
      </c>
      <c r="EJ17" s="24" t="s">
        <v>444</v>
      </c>
      <c r="EK17" s="24" t="s">
        <v>444</v>
      </c>
      <c r="EL17" t="s">
        <v>444</v>
      </c>
      <c r="EM17" t="s">
        <v>444</v>
      </c>
      <c r="EN17" s="24" t="s">
        <v>444</v>
      </c>
      <c r="EO17" s="24" t="s">
        <v>444</v>
      </c>
      <c r="EP17" t="s">
        <v>444</v>
      </c>
      <c r="EQ17" t="s">
        <v>444</v>
      </c>
      <c r="ER17" s="24" t="s">
        <v>444</v>
      </c>
      <c r="ES17" s="24" t="s">
        <v>444</v>
      </c>
      <c r="ET17" t="s">
        <v>444</v>
      </c>
      <c r="EU17" t="s">
        <v>444</v>
      </c>
      <c r="EV17" s="24" t="s">
        <v>444</v>
      </c>
      <c r="EW17" s="24" t="s">
        <v>444</v>
      </c>
      <c r="EX17" t="s">
        <v>444</v>
      </c>
      <c r="EY17" t="s">
        <v>444</v>
      </c>
      <c r="EZ17" s="24" t="s">
        <v>444</v>
      </c>
      <c r="FA17" s="24" t="s">
        <v>444</v>
      </c>
      <c r="FB17" t="s">
        <v>444</v>
      </c>
      <c r="FC17" t="s">
        <v>444</v>
      </c>
      <c r="FD17" s="24" t="s">
        <v>444</v>
      </c>
      <c r="FE17" s="24" t="s">
        <v>444</v>
      </c>
      <c r="FF17" t="s">
        <v>444</v>
      </c>
      <c r="FG17" t="s">
        <v>444</v>
      </c>
      <c r="FH17" s="24" t="s">
        <v>444</v>
      </c>
      <c r="FI17" s="24" t="s">
        <v>444</v>
      </c>
      <c r="FJ17" t="s">
        <v>444</v>
      </c>
      <c r="FK17" t="s">
        <v>444</v>
      </c>
      <c r="FL17" s="24" t="s">
        <v>444</v>
      </c>
      <c r="FM17" s="24" t="s">
        <v>444</v>
      </c>
      <c r="FN17" t="s">
        <v>444</v>
      </c>
      <c r="FO17" t="s">
        <v>444</v>
      </c>
      <c r="FP17" s="24" t="s">
        <v>444</v>
      </c>
      <c r="FQ17" s="24" t="s">
        <v>444</v>
      </c>
      <c r="FR17" t="s">
        <v>444</v>
      </c>
      <c r="FS17" t="s">
        <v>444</v>
      </c>
      <c r="FT17" s="24" t="s">
        <v>444</v>
      </c>
      <c r="FU17" s="24" t="s">
        <v>444</v>
      </c>
      <c r="FV17" t="s">
        <v>444</v>
      </c>
      <c r="FW17" t="s">
        <v>444</v>
      </c>
      <c r="FX17" s="24" t="s">
        <v>444</v>
      </c>
      <c r="FY17" s="24" t="s">
        <v>444</v>
      </c>
      <c r="FZ17" t="s">
        <v>444</v>
      </c>
      <c r="GA17" t="s">
        <v>444</v>
      </c>
      <c r="GB17" s="24" t="s">
        <v>444</v>
      </c>
      <c r="GC17" s="24" t="s">
        <v>444</v>
      </c>
      <c r="GD17" t="s">
        <v>444</v>
      </c>
      <c r="GE17" t="s">
        <v>444</v>
      </c>
      <c r="GF17" s="24" t="s">
        <v>444</v>
      </c>
      <c r="GG17" s="24" t="s">
        <v>444</v>
      </c>
      <c r="GH17" t="s">
        <v>444</v>
      </c>
      <c r="GI17" s="24" t="s">
        <v>444</v>
      </c>
      <c r="GJ17" s="24" t="s">
        <v>444</v>
      </c>
      <c r="GK17" t="s">
        <v>444</v>
      </c>
      <c r="GL17" t="s">
        <v>444</v>
      </c>
      <c r="GM17" s="24" t="s">
        <v>444</v>
      </c>
      <c r="GN17" s="24" t="s">
        <v>444</v>
      </c>
      <c r="GO17" t="s">
        <v>444</v>
      </c>
      <c r="GP17" t="s">
        <v>444</v>
      </c>
      <c r="GQ17" s="24" t="s">
        <v>444</v>
      </c>
      <c r="GR17" s="24" t="s">
        <v>444</v>
      </c>
      <c r="GS17" t="s">
        <v>444</v>
      </c>
      <c r="GT17" t="s">
        <v>444</v>
      </c>
      <c r="GU17" s="24" t="s">
        <v>444</v>
      </c>
      <c r="GV17" s="24" t="s">
        <v>444</v>
      </c>
      <c r="GW17" t="s">
        <v>444</v>
      </c>
      <c r="GX17" t="s">
        <v>444</v>
      </c>
      <c r="GY17" s="24" t="s">
        <v>444</v>
      </c>
      <c r="GZ17" s="24" t="s">
        <v>444</v>
      </c>
      <c r="HA17" t="s">
        <v>444</v>
      </c>
      <c r="HB17" t="s">
        <v>444</v>
      </c>
      <c r="HC17" s="24" t="s">
        <v>444</v>
      </c>
      <c r="HD17" s="24" t="s">
        <v>444</v>
      </c>
      <c r="HE17" t="s">
        <v>444</v>
      </c>
      <c r="HF17" t="s">
        <v>444</v>
      </c>
      <c r="HG17" s="24" t="s">
        <v>444</v>
      </c>
      <c r="HH17" s="24" t="s">
        <v>444</v>
      </c>
      <c r="HI17" t="s">
        <v>444</v>
      </c>
      <c r="HJ17" t="s">
        <v>444</v>
      </c>
      <c r="HK17" s="24" t="s">
        <v>444</v>
      </c>
      <c r="HL17" s="24" t="s">
        <v>444</v>
      </c>
      <c r="HM17" t="s">
        <v>444</v>
      </c>
      <c r="HN17" t="s">
        <v>444</v>
      </c>
      <c r="HO17" s="24" t="s">
        <v>444</v>
      </c>
      <c r="HP17" s="24" t="s">
        <v>444</v>
      </c>
      <c r="HQ17" t="s">
        <v>444</v>
      </c>
      <c r="HR17" t="s">
        <v>444</v>
      </c>
      <c r="HS17" s="24" t="s">
        <v>444</v>
      </c>
      <c r="HT17" s="24" t="s">
        <v>444</v>
      </c>
      <c r="HU17" t="s">
        <v>444</v>
      </c>
      <c r="HV17" t="s">
        <v>444</v>
      </c>
      <c r="HW17" s="24" t="s">
        <v>444</v>
      </c>
      <c r="HX17" s="24" t="s">
        <v>444</v>
      </c>
      <c r="HY17" t="s">
        <v>444</v>
      </c>
      <c r="HZ17" t="s">
        <v>444</v>
      </c>
      <c r="IA17" t="s">
        <v>2738</v>
      </c>
      <c r="IB17" t="s">
        <v>2736</v>
      </c>
      <c r="IC17" t="s">
        <v>2737</v>
      </c>
      <c r="ID17" s="33" t="b" cm="1">
        <f t="array" ref="ID17">_xlfn.IFNA(MATCH($A$2,_xlfn.NUMBERVALUE(Table_Query_from_MF_DSNP62[[#This Row],[CL_GLACCT_DR1]:[CL_GLACCT_CR4]]),0),0)&gt;=1</f>
        <v>1</v>
      </c>
      <c r="IE17" s="33" t="b">
        <f>OR(Table_Query_from_MF_DSNP62[[#This Row],[Pair1]:[Pair25]])</f>
        <v>1</v>
      </c>
      <c r="IF17" s="33">
        <f>_xlfn.IFNA(MATCH(TRUE,Table_Query_from_MF_DSNP62[[#This Row],[Pair1]:[Pair25]],0),"none")</f>
        <v>1</v>
      </c>
      <c r="IG17" s="33" t="b">
        <f>AND($A$2&gt;=_xlfn.NUMBERVALUE(Table_Query_from_MF_DSNP62[[#This Row],[CL_GL_ACCT_FR1]]),$A$2&lt;=_xlfn.NUMBERVALUE(Table_Query_from_MF_DSNP62[[#This Row],[CL_GL_ACCT_TO1]]))</f>
        <v>1</v>
      </c>
      <c r="IH17" s="33" t="b">
        <f>AND($A$2&gt;=_xlfn.NUMBERVALUE(Table_Query_from_MF_DSNP62[[#This Row],[CL_GL_ACCT_FR2]]),$A$2&lt;=_xlfn.NUMBERVALUE(Table_Query_from_MF_DSNP62[[#This Row],[CL_GL_ACCT_TO2]]))</f>
        <v>1</v>
      </c>
      <c r="II17" s="33" t="b">
        <f>AND($A$2&gt;=_xlfn.NUMBERVALUE(Table_Query_from_MF_DSNP62[[#This Row],[CL_GL_ACCT_FR3]]),$A$2&lt;=_xlfn.NUMBERVALUE(Table_Query_from_MF_DSNP62[[#This Row],[CL_GL_ACCT_TO3]]))</f>
        <v>1</v>
      </c>
      <c r="IJ17" s="33" t="b">
        <f>AND($A$2&gt;=_xlfn.NUMBERVALUE(Table_Query_from_MF_DSNP62[[#This Row],[CL_GL_ACCT_FR4]]),$A$2&lt;=_xlfn.NUMBERVALUE(Table_Query_from_MF_DSNP62[[#This Row],[CL_GL_ACCT_TO4]]))</f>
        <v>1</v>
      </c>
      <c r="IK17" s="33" t="b">
        <f>AND($A$2&gt;=_xlfn.NUMBERVALUE(Table_Query_from_MF_DSNP62[[#This Row],[CL_GL_ACCT_FR5]]),$A$2&lt;=_xlfn.NUMBERVALUE(Table_Query_from_MF_DSNP62[[#This Row],[CL_GL_ACCT_TO5]]))</f>
        <v>1</v>
      </c>
      <c r="IL17" s="33" t="b">
        <f>AND($A$2&gt;=_xlfn.NUMBERVALUE(Table_Query_from_MF_DSNP62[[#This Row],[CL_GL_ACCT_FR6]]),$A$2&lt;=_xlfn.NUMBERVALUE(Table_Query_from_MF_DSNP62[[#This Row],[CL_GL_ACCT_TO6]]))</f>
        <v>1</v>
      </c>
      <c r="IM17" s="33" t="b">
        <f>AND($A$2&gt;=_xlfn.NUMBERVALUE(Table_Query_from_MF_DSNP62[[#This Row],[CL_GL_ACCT_FR7]]),$A$2&lt;=_xlfn.NUMBERVALUE(Table_Query_from_MF_DSNP62[[#This Row],[CL_GL_ACCT_TO7]]))</f>
        <v>1</v>
      </c>
      <c r="IN17" s="33" t="b">
        <f>AND($A$2&gt;=_xlfn.NUMBERVALUE(Table_Query_from_MF_DSNP62[[#This Row],[CL_GL_ACCT_FR8]]),$A$2&lt;=_xlfn.NUMBERVALUE(Table_Query_from_MF_DSNP62[[#This Row],[CL_GL_ACCT_TO8]]))</f>
        <v>1</v>
      </c>
      <c r="IO17" s="33" t="b">
        <f>AND($A$2&gt;=_xlfn.NUMBERVALUE(Table_Query_from_MF_DSNP62[[#This Row],[CL_GL_ACCT_FR9]]),$A$2&lt;=_xlfn.NUMBERVALUE(Table_Query_from_MF_DSNP62[[#This Row],[CL_GL_ACCT_TO9]]))</f>
        <v>1</v>
      </c>
      <c r="IP17" s="33" t="b">
        <f>AND($A$2&gt;=_xlfn.NUMBERVALUE(Table_Query_from_MF_DSNP62[[#This Row],[CL_GL_ACCT_FR10]]),$A$2&lt;=_xlfn.NUMBERVALUE(Table_Query_from_MF_DSNP62[[#This Row],[CL_GL_ACCT_TO10]]))</f>
        <v>1</v>
      </c>
      <c r="IQ17" s="33" t="b">
        <f>AND($A$2&gt;=_xlfn.NUMBERVALUE(Table_Query_from_MF_DSNP62[[#This Row],[CL_GL_ACCT_FR11]]),$A$2&lt;=_xlfn.NUMBERVALUE(Table_Query_from_MF_DSNP62[[#This Row],[CL_GL_ACCT_TO11]]))</f>
        <v>1</v>
      </c>
      <c r="IR17" s="33" t="b">
        <f>AND($A$2&gt;=_xlfn.NUMBERVALUE(Table_Query_from_MF_DSNP62[[#This Row],[CL_GL_ACCT_FR12]]),$A$2&lt;=_xlfn.NUMBERVALUE(Table_Query_from_MF_DSNP62[[#This Row],[CL_GL_ACCT_TO12]]))</f>
        <v>1</v>
      </c>
      <c r="IS17" s="33" t="b">
        <f>AND($A$2&gt;=_xlfn.NUMBERVALUE(Table_Query_from_MF_DSNP62[[#This Row],[CL_GL_ACCT_FR13]]),$A$2&lt;=_xlfn.NUMBERVALUE(Table_Query_from_MF_DSNP62[[#This Row],[CL_GL_ACCT_TO13]]))</f>
        <v>1</v>
      </c>
      <c r="IT17" s="33" t="b">
        <f>AND($A$2&gt;=_xlfn.NUMBERVALUE(Table_Query_from_MF_DSNP62[[#This Row],[CL_GL_ACCT_FR14]]),$A$2&lt;=_xlfn.NUMBERVALUE(Table_Query_from_MF_DSNP62[[#This Row],[CL_GL_ACCT_TO14]]))</f>
        <v>1</v>
      </c>
      <c r="IU17" s="33" t="b">
        <f>AND($A$2&gt;=_xlfn.NUMBERVALUE(Table_Query_from_MF_DSNP62[[#This Row],[CL_GL_ACCT_FR15]]),$A$2&lt;=_xlfn.NUMBERVALUE(Table_Query_from_MF_DSNP62[[#This Row],[CL_GL_ACCT_TO15]]))</f>
        <v>1</v>
      </c>
      <c r="IV17" s="33" t="b">
        <f>AND($A$2&gt;=_xlfn.NUMBERVALUE(Table_Query_from_MF_DSNP62[[#This Row],[CL_GL_ACCT_FR16]]),$A$2&lt;=_xlfn.NUMBERVALUE(Table_Query_from_MF_DSNP62[[#This Row],[CL_GL_ACCT_TO16]]))</f>
        <v>1</v>
      </c>
      <c r="IW17" s="33" t="b">
        <f>AND($A$2&gt;=_xlfn.NUMBERVALUE(Table_Query_from_MF_DSNP62[[#This Row],[CL_GL_ACCT_FR17]]),$A$2&lt;=_xlfn.NUMBERVALUE(Table_Query_from_MF_DSNP62[[#This Row],[CL_GL_ACCT_TO17]]))</f>
        <v>1</v>
      </c>
      <c r="IX17" s="33" t="b">
        <f>AND($A$2&gt;=_xlfn.NUMBERVALUE(Table_Query_from_MF_DSNP62[[#This Row],[CL_GL_ACCT_FR18]]),$A$2&lt;=_xlfn.NUMBERVALUE(Table_Query_from_MF_DSNP62[[#This Row],[CL_GL_ACCT_TO18]]))</f>
        <v>1</v>
      </c>
      <c r="IY17" s="33" t="b">
        <f>AND($A$2&gt;=_xlfn.NUMBERVALUE(Table_Query_from_MF_DSNP62[[#This Row],[CL_GL_ACCT_FR19]]),$A$2&lt;=_xlfn.NUMBERVALUE(Table_Query_from_MF_DSNP62[[#This Row],[CL_GL_ACCT_TO19]]))</f>
        <v>1</v>
      </c>
      <c r="IZ17" s="33" t="b">
        <f>AND($A$2&gt;=_xlfn.NUMBERVALUE(Table_Query_from_MF_DSNP62[[#This Row],[CL_GL_ACCT_FR20]]),$A$2&lt;=_xlfn.NUMBERVALUE(Table_Query_from_MF_DSNP62[[#This Row],[CL_GL_ACCT_TO20]]))</f>
        <v>1</v>
      </c>
      <c r="JA17" s="33" t="b">
        <f>AND($A$2&gt;=_xlfn.NUMBERVALUE(Table_Query_from_MF_DSNP62[[#This Row],[CL_GL_ACCT_FR21]]),$A$2&lt;=_xlfn.NUMBERVALUE(Table_Query_from_MF_DSNP62[[#This Row],[CL_GL_ACCT_TO21]]))</f>
        <v>1</v>
      </c>
      <c r="JB17" s="33" t="b">
        <f>AND($A$2&gt;=_xlfn.NUMBERVALUE(Table_Query_from_MF_DSNP62[[#This Row],[CL_GL_ACCT_FR22]]),$A$2&lt;=_xlfn.NUMBERVALUE(Table_Query_from_MF_DSNP62[[#This Row],[CL_GL_ACCT_TO22]]))</f>
        <v>1</v>
      </c>
      <c r="JC17" s="33" t="b">
        <f>AND($A$2&gt;=_xlfn.NUMBERVALUE(Table_Query_from_MF_DSNP62[[#This Row],[CL_GL_ACCT_FR23]]),$A$2&lt;=_xlfn.NUMBERVALUE(Table_Query_from_MF_DSNP62[[#This Row],[CL_GL_ACCT_TO23]]))</f>
        <v>1</v>
      </c>
      <c r="JD17" s="33" t="b">
        <f>AND($A$2&gt;=_xlfn.NUMBERVALUE(Table_Query_from_MF_DSNP62[[#This Row],[CL_GL_ACCT_FR24]]),$A$2&lt;=_xlfn.NUMBERVALUE(Table_Query_from_MF_DSNP62[[#This Row],[CL_GL_ACCT_TO24]]))</f>
        <v>1</v>
      </c>
      <c r="JE17" s="33" t="b">
        <f>AND($A$2&gt;=_xlfn.NUMBERVALUE(Table_Query_from_MF_DSNP62[[#This Row],[CL_GL_ACCT_FR25]]),$A$2&lt;=_xlfn.NUMBERVALUE(Table_Query_from_MF_DSNP62[[#This Row],[CL_GL_ACCT_TO25]]))</f>
        <v>1</v>
      </c>
      <c r="JF17" s="33" t="b">
        <f>OR(Table_Query_from_MF_DSNP62[[#This Row],[PairA]:[PairO]])</f>
        <v>1</v>
      </c>
      <c r="JG17" s="33">
        <f>_xlfn.IFNA(MATCH(TRUE,Table_Query_from_MF_DSNP62[[#This Row],[PairA]:[PairO]],0),"none")</f>
        <v>1</v>
      </c>
      <c r="JH17" s="33" t="b">
        <f>AND($B$2&gt;=_xlfn.NUMBERVALUE(Table_Query_from_MF_DSNP62[[#This Row],[CL_CMP_OBJ_FR1]]),$B$2&lt;=_xlfn.NUMBERVALUE(Table_Query_from_MF_DSNP62[[#This Row],[CL_CMP_OBJ_TO1]]))</f>
        <v>1</v>
      </c>
      <c r="JI17" s="33" t="b">
        <f>AND($B$2&gt;=_xlfn.NUMBERVALUE(Table_Query_from_MF_DSNP62[[#This Row],[CL_CMP_OBJ_FR2]]),$B$2&lt;=_xlfn.NUMBERVALUE(Table_Query_from_MF_DSNP62[[#This Row],[CL_CMP_OBJ_TO2]]))</f>
        <v>1</v>
      </c>
      <c r="JJ17" s="33" t="b">
        <f>AND($B$2&gt;=_xlfn.NUMBERVALUE(Table_Query_from_MF_DSNP62[[#This Row],[CL_CMP_OBJ_FR3]]),$B$2&lt;=_xlfn.NUMBERVALUE(Table_Query_from_MF_DSNP62[[#This Row],[CL_CMP_OBJ_TO3]]))</f>
        <v>1</v>
      </c>
      <c r="JK17" s="33" t="b">
        <f>AND($B$2&gt;=_xlfn.NUMBERVALUE(Table_Query_from_MF_DSNP62[[#This Row],[CL_CMP_OBJ_FR4]]),$B$2&lt;=_xlfn.NUMBERVALUE(Table_Query_from_MF_DSNP62[[#This Row],[CL_CMP_OBJ_TO4]]))</f>
        <v>1</v>
      </c>
      <c r="JL17" s="33" t="b">
        <f>AND($B$2&gt;=_xlfn.NUMBERVALUE(Table_Query_from_MF_DSNP62[[#This Row],[CL_CMP_OBJ_FR5]]),$B$2&lt;=_xlfn.NUMBERVALUE(Table_Query_from_MF_DSNP62[[#This Row],[CL_CMP_OBJ_TO5]]))</f>
        <v>1</v>
      </c>
      <c r="JM17" s="33" t="b">
        <f>AND($B$2&gt;=_xlfn.NUMBERVALUE(Table_Query_from_MF_DSNP62[[#This Row],[CL_CMP_OBJ_FR6]]),$B$2&lt;=_xlfn.NUMBERVALUE(Table_Query_from_MF_DSNP62[[#This Row],[CL_CMP_OBJ_TO6]]))</f>
        <v>1</v>
      </c>
      <c r="JN17" s="33" t="b">
        <f>AND($B$2&gt;=_xlfn.NUMBERVALUE(Table_Query_from_MF_DSNP62[[#This Row],[CL_CMP_OBJ_FR7]]),$B$2&lt;=_xlfn.NUMBERVALUE(Table_Query_from_MF_DSNP62[[#This Row],[CL_CMP_OBJ_TO7]]))</f>
        <v>1</v>
      </c>
      <c r="JO17" s="33" t="b">
        <f>AND($B$2&gt;=_xlfn.NUMBERVALUE(Table_Query_from_MF_DSNP62[[#This Row],[CL_CMP_OBJ_FR8]]),$B$2&lt;=_xlfn.NUMBERVALUE(Table_Query_from_MF_DSNP62[[#This Row],[CL_CMP_OBJ_TO8]]))</f>
        <v>1</v>
      </c>
      <c r="JP17" s="33" t="b">
        <f>AND($B$2&gt;=_xlfn.NUMBERVALUE(Table_Query_from_MF_DSNP62[[#This Row],[CL_CMP_OBJ_FR9]]),$B$2&lt;=_xlfn.NUMBERVALUE(Table_Query_from_MF_DSNP62[[#This Row],[CL_CMP_OBJ_TO9]]))</f>
        <v>1</v>
      </c>
      <c r="JQ17" s="33" t="b">
        <f>AND($B$2&gt;=_xlfn.NUMBERVALUE(Table_Query_from_MF_DSNP62[[#This Row],[CL_CMP_OBJ_FR10]]),$B$2&lt;=_xlfn.NUMBERVALUE(Table_Query_from_MF_DSNP62[[#This Row],[CL_CMP_OBJ_TO10]]))</f>
        <v>1</v>
      </c>
      <c r="JR17" s="33" t="b">
        <f>AND($B$2&gt;=_xlfn.NUMBERVALUE(Table_Query_from_MF_DSNP62[[#This Row],[CL_CMP_OBJ_FR11]]),$B$2&lt;=_xlfn.NUMBERVALUE(Table_Query_from_MF_DSNP62[[#This Row],[CL_CMP_OBJ_TO11]]))</f>
        <v>1</v>
      </c>
      <c r="JS17" s="33" t="b">
        <f>AND($B$2&gt;=_xlfn.NUMBERVALUE(Table_Query_from_MF_DSNP62[[#This Row],[CL_CMP_OBJ_FR12]]),$B$2&lt;=_xlfn.NUMBERVALUE(Table_Query_from_MF_DSNP62[[#This Row],[CL_CMP_OBJ_TO12]]))</f>
        <v>1</v>
      </c>
      <c r="JT17" s="33" t="b">
        <f>AND($B$2&gt;=_xlfn.NUMBERVALUE(Table_Query_from_MF_DSNP62[[#This Row],[CL_CMP_OBJ_FR13]]),$B$2&lt;=_xlfn.NUMBERVALUE(Table_Query_from_MF_DSNP62[[#This Row],[CL_CMP_OBJ_TO13]]))</f>
        <v>1</v>
      </c>
      <c r="JU17" s="33" t="b">
        <f>AND($B$2&gt;=_xlfn.NUMBERVALUE(Table_Query_from_MF_DSNP62[[#This Row],[CL_CMP_OBJ_FR14]]),$B$2&lt;=_xlfn.NUMBERVALUE(Table_Query_from_MF_DSNP62[[#This Row],[CL_CMP_OBJ_TO14]]))</f>
        <v>1</v>
      </c>
      <c r="JV17" s="33" t="b">
        <f>AND($B$2&gt;=_xlfn.NUMBERVALUE(Table_Query_from_MF_DSNP62[[#This Row],[CL_CMP_OBJ_FR15]]),$B$2&lt;=_xlfn.NUMBERVALUE(Table_Query_from_MF_DSNP62[[#This Row],[CL_CMP_OBJ_TO15]]))</f>
        <v>1</v>
      </c>
    </row>
    <row r="18" spans="1:282" x14ac:dyDescent="0.25">
      <c r="A18" t="b">
        <f>OR(,Table_Query_from_MF_DSNP62[[#This Row],[Desired GL included as "hard-coded" GL?]],Table_Query_from_MF_DSNP62[[#This Row],[Desired GL included as "Open GL"?]])</f>
        <v>1</v>
      </c>
      <c r="B18" t="b">
        <f>Table_Query_from_MF_DSNP62[[#This Row],[Desired CObj included as "Open CObj"?]]</f>
        <v>1</v>
      </c>
      <c r="C18" t="s">
        <v>1367</v>
      </c>
      <c r="D18" t="s">
        <v>1368</v>
      </c>
      <c r="E18" t="s">
        <v>8</v>
      </c>
      <c r="F18" s="24" t="s">
        <v>281</v>
      </c>
      <c r="G18" t="s">
        <v>310</v>
      </c>
      <c r="H18" s="24" t="s">
        <v>444</v>
      </c>
      <c r="I18" t="s">
        <v>444</v>
      </c>
      <c r="J18" s="24" t="s">
        <v>444</v>
      </c>
      <c r="K18" t="s">
        <v>444</v>
      </c>
      <c r="L18" s="24" t="s">
        <v>444</v>
      </c>
      <c r="M18" t="s">
        <v>444</v>
      </c>
      <c r="N18" t="s">
        <v>444</v>
      </c>
      <c r="O18" t="s">
        <v>444</v>
      </c>
      <c r="P18" t="s">
        <v>444</v>
      </c>
      <c r="Q18" t="s">
        <v>15</v>
      </c>
      <c r="R18" t="s">
        <v>444</v>
      </c>
      <c r="S18" t="s">
        <v>442</v>
      </c>
      <c r="T18" t="s">
        <v>444</v>
      </c>
      <c r="U18" t="s">
        <v>444</v>
      </c>
      <c r="V18" t="s">
        <v>444</v>
      </c>
      <c r="W18" t="s">
        <v>444</v>
      </c>
      <c r="X18" t="s">
        <v>444</v>
      </c>
      <c r="Y18" t="s">
        <v>444</v>
      </c>
      <c r="Z18" t="s">
        <v>442</v>
      </c>
      <c r="AA18" t="s">
        <v>442</v>
      </c>
      <c r="AB18" t="s">
        <v>442</v>
      </c>
      <c r="AC18" t="s">
        <v>444</v>
      </c>
      <c r="AD18" t="s">
        <v>442</v>
      </c>
      <c r="AE18" t="s">
        <v>442</v>
      </c>
      <c r="AF18" t="s">
        <v>442</v>
      </c>
      <c r="AG18" t="s">
        <v>442</v>
      </c>
      <c r="AH18" t="s">
        <v>447</v>
      </c>
      <c r="AI18" t="s">
        <v>447</v>
      </c>
      <c r="AJ18" t="s">
        <v>442</v>
      </c>
      <c r="AK18" t="s">
        <v>442</v>
      </c>
      <c r="AL18" t="s">
        <v>444</v>
      </c>
      <c r="AM18" t="s">
        <v>444</v>
      </c>
      <c r="AN18" t="s">
        <v>444</v>
      </c>
      <c r="AO18" t="s">
        <v>444</v>
      </c>
      <c r="AP18" t="s">
        <v>442</v>
      </c>
      <c r="AQ18" t="s">
        <v>7</v>
      </c>
      <c r="AR18" t="s">
        <v>7</v>
      </c>
      <c r="AS18" t="s">
        <v>162</v>
      </c>
      <c r="AT18" t="s">
        <v>444</v>
      </c>
      <c r="AU18" t="s">
        <v>444</v>
      </c>
      <c r="AV18" t="s">
        <v>1359</v>
      </c>
      <c r="AW18" t="s">
        <v>444</v>
      </c>
      <c r="AX18" t="s">
        <v>444</v>
      </c>
      <c r="AY18" t="s">
        <v>444</v>
      </c>
      <c r="AZ18" t="s">
        <v>444</v>
      </c>
      <c r="BA18" t="s">
        <v>444</v>
      </c>
      <c r="BB18" t="s">
        <v>444</v>
      </c>
      <c r="BC18" t="s">
        <v>444</v>
      </c>
      <c r="BD18" t="s">
        <v>1359</v>
      </c>
      <c r="BE18" t="s">
        <v>1369</v>
      </c>
      <c r="BF18" t="s">
        <v>740</v>
      </c>
      <c r="BG18" t="s">
        <v>444</v>
      </c>
      <c r="BH18" t="s">
        <v>444</v>
      </c>
      <c r="BI18" t="s">
        <v>444</v>
      </c>
      <c r="BJ18" t="s">
        <v>444</v>
      </c>
      <c r="BK18" t="s">
        <v>444</v>
      </c>
      <c r="BL18" t="s">
        <v>444</v>
      </c>
      <c r="BM18" t="s">
        <v>444</v>
      </c>
      <c r="BN18" t="s">
        <v>444</v>
      </c>
      <c r="BO18" t="s">
        <v>444</v>
      </c>
      <c r="BP18" t="s">
        <v>444</v>
      </c>
      <c r="BQ18" t="s">
        <v>1360</v>
      </c>
      <c r="BR18" t="s">
        <v>755</v>
      </c>
      <c r="BS18" t="s">
        <v>529</v>
      </c>
      <c r="BT18" t="s">
        <v>444</v>
      </c>
      <c r="BU18" t="s">
        <v>444</v>
      </c>
      <c r="BV18" t="s">
        <v>444</v>
      </c>
      <c r="BW18" t="s">
        <v>444</v>
      </c>
      <c r="BX18" t="s">
        <v>444</v>
      </c>
      <c r="BY18" t="s">
        <v>444</v>
      </c>
      <c r="BZ18" t="s">
        <v>444</v>
      </c>
      <c r="CA18" t="s">
        <v>444</v>
      </c>
      <c r="CB18" t="s">
        <v>444</v>
      </c>
      <c r="CC18" t="s">
        <v>444</v>
      </c>
      <c r="CD18" t="s">
        <v>444</v>
      </c>
      <c r="CE18" t="s">
        <v>444</v>
      </c>
      <c r="CF18" t="s">
        <v>444</v>
      </c>
      <c r="CG18" t="s">
        <v>444</v>
      </c>
      <c r="CH18" t="s">
        <v>444</v>
      </c>
      <c r="CI18" t="s">
        <v>444</v>
      </c>
      <c r="CJ18" t="s">
        <v>444</v>
      </c>
      <c r="CK18" t="s">
        <v>444</v>
      </c>
      <c r="CL18" t="s">
        <v>444</v>
      </c>
      <c r="CM18" t="s">
        <v>444</v>
      </c>
      <c r="CN18" t="s">
        <v>444</v>
      </c>
      <c r="CO18" t="s">
        <v>444</v>
      </c>
      <c r="CP18" t="s">
        <v>444</v>
      </c>
      <c r="CQ18" t="s">
        <v>444</v>
      </c>
      <c r="CR18" t="s">
        <v>444</v>
      </c>
      <c r="CS18" t="s">
        <v>444</v>
      </c>
      <c r="CT18" t="s">
        <v>444</v>
      </c>
      <c r="CU18" t="s">
        <v>444</v>
      </c>
      <c r="CV18" t="s">
        <v>2739</v>
      </c>
      <c r="CW18" t="s">
        <v>2736</v>
      </c>
      <c r="CX18" t="s">
        <v>2737</v>
      </c>
      <c r="CY18" t="s">
        <v>1370</v>
      </c>
      <c r="CZ18" t="s">
        <v>1371</v>
      </c>
      <c r="DA18" t="s">
        <v>444</v>
      </c>
      <c r="DB18" t="s">
        <v>444</v>
      </c>
      <c r="DC18" t="s">
        <v>444</v>
      </c>
      <c r="DD18" t="s">
        <v>444</v>
      </c>
      <c r="DE18" t="s">
        <v>444</v>
      </c>
      <c r="DF18" t="s">
        <v>444</v>
      </c>
      <c r="DG18" t="s">
        <v>444</v>
      </c>
      <c r="DH18" t="s">
        <v>444</v>
      </c>
      <c r="DI18" t="s">
        <v>443</v>
      </c>
      <c r="DJ18" t="s">
        <v>7</v>
      </c>
      <c r="DK18" t="s">
        <v>444</v>
      </c>
      <c r="DL18" t="s">
        <v>444</v>
      </c>
      <c r="DM18" t="s">
        <v>444</v>
      </c>
      <c r="DN18" t="s">
        <v>444</v>
      </c>
      <c r="DO18" t="s">
        <v>444</v>
      </c>
      <c r="DP18" t="s">
        <v>444</v>
      </c>
      <c r="DQ18" t="s">
        <v>444</v>
      </c>
      <c r="DR18" t="s">
        <v>444</v>
      </c>
      <c r="DS18" t="s">
        <v>444</v>
      </c>
      <c r="DT18" s="24" t="s">
        <v>444</v>
      </c>
      <c r="DU18" s="24" t="s">
        <v>444</v>
      </c>
      <c r="DV18" t="s">
        <v>444</v>
      </c>
      <c r="DW18" t="s">
        <v>444</v>
      </c>
      <c r="DX18" s="24" t="s">
        <v>444</v>
      </c>
      <c r="DY18" s="24" t="s">
        <v>444</v>
      </c>
      <c r="DZ18" t="s">
        <v>444</v>
      </c>
      <c r="EA18" t="s">
        <v>444</v>
      </c>
      <c r="EB18" s="24" t="s">
        <v>444</v>
      </c>
      <c r="EC18" s="24" t="s">
        <v>444</v>
      </c>
      <c r="ED18" t="s">
        <v>444</v>
      </c>
      <c r="EE18" t="s">
        <v>444</v>
      </c>
      <c r="EF18" s="24" t="s">
        <v>444</v>
      </c>
      <c r="EG18" s="24" t="s">
        <v>444</v>
      </c>
      <c r="EH18" t="s">
        <v>444</v>
      </c>
      <c r="EI18" t="s">
        <v>444</v>
      </c>
      <c r="EJ18" s="24" t="s">
        <v>444</v>
      </c>
      <c r="EK18" s="24" t="s">
        <v>444</v>
      </c>
      <c r="EL18" t="s">
        <v>444</v>
      </c>
      <c r="EM18" t="s">
        <v>444</v>
      </c>
      <c r="EN18" s="24" t="s">
        <v>444</v>
      </c>
      <c r="EO18" s="24" t="s">
        <v>444</v>
      </c>
      <c r="EP18" t="s">
        <v>444</v>
      </c>
      <c r="EQ18" t="s">
        <v>444</v>
      </c>
      <c r="ER18" s="24" t="s">
        <v>444</v>
      </c>
      <c r="ES18" s="24" t="s">
        <v>444</v>
      </c>
      <c r="ET18" t="s">
        <v>444</v>
      </c>
      <c r="EU18" t="s">
        <v>444</v>
      </c>
      <c r="EV18" s="24" t="s">
        <v>444</v>
      </c>
      <c r="EW18" s="24" t="s">
        <v>444</v>
      </c>
      <c r="EX18" t="s">
        <v>444</v>
      </c>
      <c r="EY18" t="s">
        <v>444</v>
      </c>
      <c r="EZ18" s="24" t="s">
        <v>444</v>
      </c>
      <c r="FA18" s="24" t="s">
        <v>444</v>
      </c>
      <c r="FB18" t="s">
        <v>444</v>
      </c>
      <c r="FC18" t="s">
        <v>444</v>
      </c>
      <c r="FD18" s="24" t="s">
        <v>444</v>
      </c>
      <c r="FE18" s="24" t="s">
        <v>444</v>
      </c>
      <c r="FF18" t="s">
        <v>444</v>
      </c>
      <c r="FG18" t="s">
        <v>444</v>
      </c>
      <c r="FH18" s="24" t="s">
        <v>444</v>
      </c>
      <c r="FI18" s="24" t="s">
        <v>444</v>
      </c>
      <c r="FJ18" t="s">
        <v>444</v>
      </c>
      <c r="FK18" t="s">
        <v>444</v>
      </c>
      <c r="FL18" s="24" t="s">
        <v>444</v>
      </c>
      <c r="FM18" s="24" t="s">
        <v>444</v>
      </c>
      <c r="FN18" t="s">
        <v>444</v>
      </c>
      <c r="FO18" t="s">
        <v>444</v>
      </c>
      <c r="FP18" s="24" t="s">
        <v>444</v>
      </c>
      <c r="FQ18" s="24" t="s">
        <v>444</v>
      </c>
      <c r="FR18" t="s">
        <v>444</v>
      </c>
      <c r="FS18" t="s">
        <v>444</v>
      </c>
      <c r="FT18" s="24" t="s">
        <v>444</v>
      </c>
      <c r="FU18" s="24" t="s">
        <v>444</v>
      </c>
      <c r="FV18" t="s">
        <v>444</v>
      </c>
      <c r="FW18" t="s">
        <v>444</v>
      </c>
      <c r="FX18" s="24" t="s">
        <v>444</v>
      </c>
      <c r="FY18" s="24" t="s">
        <v>444</v>
      </c>
      <c r="FZ18" t="s">
        <v>444</v>
      </c>
      <c r="GA18" t="s">
        <v>444</v>
      </c>
      <c r="GB18" s="24" t="s">
        <v>444</v>
      </c>
      <c r="GC18" s="24" t="s">
        <v>444</v>
      </c>
      <c r="GD18" t="s">
        <v>444</v>
      </c>
      <c r="GE18" t="s">
        <v>444</v>
      </c>
      <c r="GF18" s="24" t="s">
        <v>444</v>
      </c>
      <c r="GG18" s="24" t="s">
        <v>444</v>
      </c>
      <c r="GH18" t="s">
        <v>444</v>
      </c>
      <c r="GI18" s="24" t="s">
        <v>444</v>
      </c>
      <c r="GJ18" s="24" t="s">
        <v>444</v>
      </c>
      <c r="GK18" t="s">
        <v>444</v>
      </c>
      <c r="GL18" t="s">
        <v>444</v>
      </c>
      <c r="GM18" s="24" t="s">
        <v>444</v>
      </c>
      <c r="GN18" s="24" t="s">
        <v>444</v>
      </c>
      <c r="GO18" t="s">
        <v>444</v>
      </c>
      <c r="GP18" t="s">
        <v>444</v>
      </c>
      <c r="GQ18" s="24" t="s">
        <v>444</v>
      </c>
      <c r="GR18" s="24" t="s">
        <v>444</v>
      </c>
      <c r="GS18" t="s">
        <v>444</v>
      </c>
      <c r="GT18" t="s">
        <v>444</v>
      </c>
      <c r="GU18" s="24" t="s">
        <v>444</v>
      </c>
      <c r="GV18" s="24" t="s">
        <v>444</v>
      </c>
      <c r="GW18" t="s">
        <v>444</v>
      </c>
      <c r="GX18" t="s">
        <v>444</v>
      </c>
      <c r="GY18" s="24" t="s">
        <v>444</v>
      </c>
      <c r="GZ18" s="24" t="s">
        <v>444</v>
      </c>
      <c r="HA18" t="s">
        <v>444</v>
      </c>
      <c r="HB18" t="s">
        <v>444</v>
      </c>
      <c r="HC18" s="24" t="s">
        <v>444</v>
      </c>
      <c r="HD18" s="24" t="s">
        <v>444</v>
      </c>
      <c r="HE18" t="s">
        <v>444</v>
      </c>
      <c r="HF18" t="s">
        <v>444</v>
      </c>
      <c r="HG18" s="24" t="s">
        <v>444</v>
      </c>
      <c r="HH18" s="24" t="s">
        <v>444</v>
      </c>
      <c r="HI18" t="s">
        <v>444</v>
      </c>
      <c r="HJ18" t="s">
        <v>444</v>
      </c>
      <c r="HK18" s="24" t="s">
        <v>444</v>
      </c>
      <c r="HL18" s="24" t="s">
        <v>444</v>
      </c>
      <c r="HM18" t="s">
        <v>444</v>
      </c>
      <c r="HN18" t="s">
        <v>444</v>
      </c>
      <c r="HO18" s="24" t="s">
        <v>444</v>
      </c>
      <c r="HP18" s="24" t="s">
        <v>444</v>
      </c>
      <c r="HQ18" t="s">
        <v>444</v>
      </c>
      <c r="HR18" t="s">
        <v>444</v>
      </c>
      <c r="HS18" s="24" t="s">
        <v>444</v>
      </c>
      <c r="HT18" s="24" t="s">
        <v>444</v>
      </c>
      <c r="HU18" t="s">
        <v>444</v>
      </c>
      <c r="HV18" t="s">
        <v>444</v>
      </c>
      <c r="HW18" s="24" t="s">
        <v>444</v>
      </c>
      <c r="HX18" s="24" t="s">
        <v>444</v>
      </c>
      <c r="HY18" t="s">
        <v>444</v>
      </c>
      <c r="HZ18" t="s">
        <v>444</v>
      </c>
      <c r="IA18" t="s">
        <v>2896</v>
      </c>
      <c r="IB18" t="s">
        <v>2736</v>
      </c>
      <c r="IC18" t="s">
        <v>3011</v>
      </c>
      <c r="ID18" s="33" t="b" cm="1">
        <f t="array" ref="ID18">_xlfn.IFNA(MATCH($A$2,_xlfn.NUMBERVALUE(Table_Query_from_MF_DSNP62[[#This Row],[CL_GLACCT_DR1]:[CL_GLACCT_CR4]]),0),0)&gt;=1</f>
        <v>1</v>
      </c>
      <c r="IE18" s="33" t="b">
        <f>OR(Table_Query_from_MF_DSNP62[[#This Row],[Pair1]:[Pair25]])</f>
        <v>1</v>
      </c>
      <c r="IF18" s="33">
        <f>_xlfn.IFNA(MATCH(TRUE,Table_Query_from_MF_DSNP62[[#This Row],[Pair1]:[Pair25]],0),"none")</f>
        <v>1</v>
      </c>
      <c r="IG18" s="33" t="b">
        <f>AND($A$2&gt;=_xlfn.NUMBERVALUE(Table_Query_from_MF_DSNP62[[#This Row],[CL_GL_ACCT_FR1]]),$A$2&lt;=_xlfn.NUMBERVALUE(Table_Query_from_MF_DSNP62[[#This Row],[CL_GL_ACCT_TO1]]))</f>
        <v>1</v>
      </c>
      <c r="IH18" s="33" t="b">
        <f>AND($A$2&gt;=_xlfn.NUMBERVALUE(Table_Query_from_MF_DSNP62[[#This Row],[CL_GL_ACCT_FR2]]),$A$2&lt;=_xlfn.NUMBERVALUE(Table_Query_from_MF_DSNP62[[#This Row],[CL_GL_ACCT_TO2]]))</f>
        <v>1</v>
      </c>
      <c r="II18" s="33" t="b">
        <f>AND($A$2&gt;=_xlfn.NUMBERVALUE(Table_Query_from_MF_DSNP62[[#This Row],[CL_GL_ACCT_FR3]]),$A$2&lt;=_xlfn.NUMBERVALUE(Table_Query_from_MF_DSNP62[[#This Row],[CL_GL_ACCT_TO3]]))</f>
        <v>1</v>
      </c>
      <c r="IJ18" s="33" t="b">
        <f>AND($A$2&gt;=_xlfn.NUMBERVALUE(Table_Query_from_MF_DSNP62[[#This Row],[CL_GL_ACCT_FR4]]),$A$2&lt;=_xlfn.NUMBERVALUE(Table_Query_from_MF_DSNP62[[#This Row],[CL_GL_ACCT_TO4]]))</f>
        <v>1</v>
      </c>
      <c r="IK18" s="33" t="b">
        <f>AND($A$2&gt;=_xlfn.NUMBERVALUE(Table_Query_from_MF_DSNP62[[#This Row],[CL_GL_ACCT_FR5]]),$A$2&lt;=_xlfn.NUMBERVALUE(Table_Query_from_MF_DSNP62[[#This Row],[CL_GL_ACCT_TO5]]))</f>
        <v>1</v>
      </c>
      <c r="IL18" s="33" t="b">
        <f>AND($A$2&gt;=_xlfn.NUMBERVALUE(Table_Query_from_MF_DSNP62[[#This Row],[CL_GL_ACCT_FR6]]),$A$2&lt;=_xlfn.NUMBERVALUE(Table_Query_from_MF_DSNP62[[#This Row],[CL_GL_ACCT_TO6]]))</f>
        <v>1</v>
      </c>
      <c r="IM18" s="33" t="b">
        <f>AND($A$2&gt;=_xlfn.NUMBERVALUE(Table_Query_from_MF_DSNP62[[#This Row],[CL_GL_ACCT_FR7]]),$A$2&lt;=_xlfn.NUMBERVALUE(Table_Query_from_MF_DSNP62[[#This Row],[CL_GL_ACCT_TO7]]))</f>
        <v>1</v>
      </c>
      <c r="IN18" s="33" t="b">
        <f>AND($A$2&gt;=_xlfn.NUMBERVALUE(Table_Query_from_MF_DSNP62[[#This Row],[CL_GL_ACCT_FR8]]),$A$2&lt;=_xlfn.NUMBERVALUE(Table_Query_from_MF_DSNP62[[#This Row],[CL_GL_ACCT_TO8]]))</f>
        <v>1</v>
      </c>
      <c r="IO18" s="33" t="b">
        <f>AND($A$2&gt;=_xlfn.NUMBERVALUE(Table_Query_from_MF_DSNP62[[#This Row],[CL_GL_ACCT_FR9]]),$A$2&lt;=_xlfn.NUMBERVALUE(Table_Query_from_MF_DSNP62[[#This Row],[CL_GL_ACCT_TO9]]))</f>
        <v>1</v>
      </c>
      <c r="IP18" s="33" t="b">
        <f>AND($A$2&gt;=_xlfn.NUMBERVALUE(Table_Query_from_MF_DSNP62[[#This Row],[CL_GL_ACCT_FR10]]),$A$2&lt;=_xlfn.NUMBERVALUE(Table_Query_from_MF_DSNP62[[#This Row],[CL_GL_ACCT_TO10]]))</f>
        <v>1</v>
      </c>
      <c r="IQ18" s="33" t="b">
        <f>AND($A$2&gt;=_xlfn.NUMBERVALUE(Table_Query_from_MF_DSNP62[[#This Row],[CL_GL_ACCT_FR11]]),$A$2&lt;=_xlfn.NUMBERVALUE(Table_Query_from_MF_DSNP62[[#This Row],[CL_GL_ACCT_TO11]]))</f>
        <v>1</v>
      </c>
      <c r="IR18" s="33" t="b">
        <f>AND($A$2&gt;=_xlfn.NUMBERVALUE(Table_Query_from_MF_DSNP62[[#This Row],[CL_GL_ACCT_FR12]]),$A$2&lt;=_xlfn.NUMBERVALUE(Table_Query_from_MF_DSNP62[[#This Row],[CL_GL_ACCT_TO12]]))</f>
        <v>1</v>
      </c>
      <c r="IS18" s="33" t="b">
        <f>AND($A$2&gt;=_xlfn.NUMBERVALUE(Table_Query_from_MF_DSNP62[[#This Row],[CL_GL_ACCT_FR13]]),$A$2&lt;=_xlfn.NUMBERVALUE(Table_Query_from_MF_DSNP62[[#This Row],[CL_GL_ACCT_TO13]]))</f>
        <v>1</v>
      </c>
      <c r="IT18" s="33" t="b">
        <f>AND($A$2&gt;=_xlfn.NUMBERVALUE(Table_Query_from_MF_DSNP62[[#This Row],[CL_GL_ACCT_FR14]]),$A$2&lt;=_xlfn.NUMBERVALUE(Table_Query_from_MF_DSNP62[[#This Row],[CL_GL_ACCT_TO14]]))</f>
        <v>1</v>
      </c>
      <c r="IU18" s="33" t="b">
        <f>AND($A$2&gt;=_xlfn.NUMBERVALUE(Table_Query_from_MF_DSNP62[[#This Row],[CL_GL_ACCT_FR15]]),$A$2&lt;=_xlfn.NUMBERVALUE(Table_Query_from_MF_DSNP62[[#This Row],[CL_GL_ACCT_TO15]]))</f>
        <v>1</v>
      </c>
      <c r="IV18" s="33" t="b">
        <f>AND($A$2&gt;=_xlfn.NUMBERVALUE(Table_Query_from_MF_DSNP62[[#This Row],[CL_GL_ACCT_FR16]]),$A$2&lt;=_xlfn.NUMBERVALUE(Table_Query_from_MF_DSNP62[[#This Row],[CL_GL_ACCT_TO16]]))</f>
        <v>1</v>
      </c>
      <c r="IW18" s="33" t="b">
        <f>AND($A$2&gt;=_xlfn.NUMBERVALUE(Table_Query_from_MF_DSNP62[[#This Row],[CL_GL_ACCT_FR17]]),$A$2&lt;=_xlfn.NUMBERVALUE(Table_Query_from_MF_DSNP62[[#This Row],[CL_GL_ACCT_TO17]]))</f>
        <v>1</v>
      </c>
      <c r="IX18" s="33" t="b">
        <f>AND($A$2&gt;=_xlfn.NUMBERVALUE(Table_Query_from_MF_DSNP62[[#This Row],[CL_GL_ACCT_FR18]]),$A$2&lt;=_xlfn.NUMBERVALUE(Table_Query_from_MF_DSNP62[[#This Row],[CL_GL_ACCT_TO18]]))</f>
        <v>1</v>
      </c>
      <c r="IY18" s="33" t="b">
        <f>AND($A$2&gt;=_xlfn.NUMBERVALUE(Table_Query_from_MF_DSNP62[[#This Row],[CL_GL_ACCT_FR19]]),$A$2&lt;=_xlfn.NUMBERVALUE(Table_Query_from_MF_DSNP62[[#This Row],[CL_GL_ACCT_TO19]]))</f>
        <v>1</v>
      </c>
      <c r="IZ18" s="33" t="b">
        <f>AND($A$2&gt;=_xlfn.NUMBERVALUE(Table_Query_from_MF_DSNP62[[#This Row],[CL_GL_ACCT_FR20]]),$A$2&lt;=_xlfn.NUMBERVALUE(Table_Query_from_MF_DSNP62[[#This Row],[CL_GL_ACCT_TO20]]))</f>
        <v>1</v>
      </c>
      <c r="JA18" s="33" t="b">
        <f>AND($A$2&gt;=_xlfn.NUMBERVALUE(Table_Query_from_MF_DSNP62[[#This Row],[CL_GL_ACCT_FR21]]),$A$2&lt;=_xlfn.NUMBERVALUE(Table_Query_from_MF_DSNP62[[#This Row],[CL_GL_ACCT_TO21]]))</f>
        <v>1</v>
      </c>
      <c r="JB18" s="33" t="b">
        <f>AND($A$2&gt;=_xlfn.NUMBERVALUE(Table_Query_from_MF_DSNP62[[#This Row],[CL_GL_ACCT_FR22]]),$A$2&lt;=_xlfn.NUMBERVALUE(Table_Query_from_MF_DSNP62[[#This Row],[CL_GL_ACCT_TO22]]))</f>
        <v>1</v>
      </c>
      <c r="JC18" s="33" t="b">
        <f>AND($A$2&gt;=_xlfn.NUMBERVALUE(Table_Query_from_MF_DSNP62[[#This Row],[CL_GL_ACCT_FR23]]),$A$2&lt;=_xlfn.NUMBERVALUE(Table_Query_from_MF_DSNP62[[#This Row],[CL_GL_ACCT_TO23]]))</f>
        <v>1</v>
      </c>
      <c r="JD18" s="33" t="b">
        <f>AND($A$2&gt;=_xlfn.NUMBERVALUE(Table_Query_from_MF_DSNP62[[#This Row],[CL_GL_ACCT_FR24]]),$A$2&lt;=_xlfn.NUMBERVALUE(Table_Query_from_MF_DSNP62[[#This Row],[CL_GL_ACCT_TO24]]))</f>
        <v>1</v>
      </c>
      <c r="JE18" s="33" t="b">
        <f>AND($A$2&gt;=_xlfn.NUMBERVALUE(Table_Query_from_MF_DSNP62[[#This Row],[CL_GL_ACCT_FR25]]),$A$2&lt;=_xlfn.NUMBERVALUE(Table_Query_from_MF_DSNP62[[#This Row],[CL_GL_ACCT_TO25]]))</f>
        <v>1</v>
      </c>
      <c r="JF18" s="33" t="b">
        <f>OR(Table_Query_from_MF_DSNP62[[#This Row],[PairA]:[PairO]])</f>
        <v>1</v>
      </c>
      <c r="JG18" s="33">
        <f>_xlfn.IFNA(MATCH(TRUE,Table_Query_from_MF_DSNP62[[#This Row],[PairA]:[PairO]],0),"none")</f>
        <v>1</v>
      </c>
      <c r="JH18" s="33" t="b">
        <f>AND($B$2&gt;=_xlfn.NUMBERVALUE(Table_Query_from_MF_DSNP62[[#This Row],[CL_CMP_OBJ_FR1]]),$B$2&lt;=_xlfn.NUMBERVALUE(Table_Query_from_MF_DSNP62[[#This Row],[CL_CMP_OBJ_TO1]]))</f>
        <v>1</v>
      </c>
      <c r="JI18" s="33" t="b">
        <f>AND($B$2&gt;=_xlfn.NUMBERVALUE(Table_Query_from_MF_DSNP62[[#This Row],[CL_CMP_OBJ_FR2]]),$B$2&lt;=_xlfn.NUMBERVALUE(Table_Query_from_MF_DSNP62[[#This Row],[CL_CMP_OBJ_TO2]]))</f>
        <v>1</v>
      </c>
      <c r="JJ18" s="33" t="b">
        <f>AND($B$2&gt;=_xlfn.NUMBERVALUE(Table_Query_from_MF_DSNP62[[#This Row],[CL_CMP_OBJ_FR3]]),$B$2&lt;=_xlfn.NUMBERVALUE(Table_Query_from_MF_DSNP62[[#This Row],[CL_CMP_OBJ_TO3]]))</f>
        <v>1</v>
      </c>
      <c r="JK18" s="33" t="b">
        <f>AND($B$2&gt;=_xlfn.NUMBERVALUE(Table_Query_from_MF_DSNP62[[#This Row],[CL_CMP_OBJ_FR4]]),$B$2&lt;=_xlfn.NUMBERVALUE(Table_Query_from_MF_DSNP62[[#This Row],[CL_CMP_OBJ_TO4]]))</f>
        <v>1</v>
      </c>
      <c r="JL18" s="33" t="b">
        <f>AND($B$2&gt;=_xlfn.NUMBERVALUE(Table_Query_from_MF_DSNP62[[#This Row],[CL_CMP_OBJ_FR5]]),$B$2&lt;=_xlfn.NUMBERVALUE(Table_Query_from_MF_DSNP62[[#This Row],[CL_CMP_OBJ_TO5]]))</f>
        <v>1</v>
      </c>
      <c r="JM18" s="33" t="b">
        <f>AND($B$2&gt;=_xlfn.NUMBERVALUE(Table_Query_from_MF_DSNP62[[#This Row],[CL_CMP_OBJ_FR6]]),$B$2&lt;=_xlfn.NUMBERVALUE(Table_Query_from_MF_DSNP62[[#This Row],[CL_CMP_OBJ_TO6]]))</f>
        <v>1</v>
      </c>
      <c r="JN18" s="33" t="b">
        <f>AND($B$2&gt;=_xlfn.NUMBERVALUE(Table_Query_from_MF_DSNP62[[#This Row],[CL_CMP_OBJ_FR7]]),$B$2&lt;=_xlfn.NUMBERVALUE(Table_Query_from_MF_DSNP62[[#This Row],[CL_CMP_OBJ_TO7]]))</f>
        <v>1</v>
      </c>
      <c r="JO18" s="33" t="b">
        <f>AND($B$2&gt;=_xlfn.NUMBERVALUE(Table_Query_from_MF_DSNP62[[#This Row],[CL_CMP_OBJ_FR8]]),$B$2&lt;=_xlfn.NUMBERVALUE(Table_Query_from_MF_DSNP62[[#This Row],[CL_CMP_OBJ_TO8]]))</f>
        <v>1</v>
      </c>
      <c r="JP18" s="33" t="b">
        <f>AND($B$2&gt;=_xlfn.NUMBERVALUE(Table_Query_from_MF_DSNP62[[#This Row],[CL_CMP_OBJ_FR9]]),$B$2&lt;=_xlfn.NUMBERVALUE(Table_Query_from_MF_DSNP62[[#This Row],[CL_CMP_OBJ_TO9]]))</f>
        <v>1</v>
      </c>
      <c r="JQ18" s="33" t="b">
        <f>AND($B$2&gt;=_xlfn.NUMBERVALUE(Table_Query_from_MF_DSNP62[[#This Row],[CL_CMP_OBJ_FR10]]),$B$2&lt;=_xlfn.NUMBERVALUE(Table_Query_from_MF_DSNP62[[#This Row],[CL_CMP_OBJ_TO10]]))</f>
        <v>1</v>
      </c>
      <c r="JR18" s="33" t="b">
        <f>AND($B$2&gt;=_xlfn.NUMBERVALUE(Table_Query_from_MF_DSNP62[[#This Row],[CL_CMP_OBJ_FR11]]),$B$2&lt;=_xlfn.NUMBERVALUE(Table_Query_from_MF_DSNP62[[#This Row],[CL_CMP_OBJ_TO11]]))</f>
        <v>1</v>
      </c>
      <c r="JS18" s="33" t="b">
        <f>AND($B$2&gt;=_xlfn.NUMBERVALUE(Table_Query_from_MF_DSNP62[[#This Row],[CL_CMP_OBJ_FR12]]),$B$2&lt;=_xlfn.NUMBERVALUE(Table_Query_from_MF_DSNP62[[#This Row],[CL_CMP_OBJ_TO12]]))</f>
        <v>1</v>
      </c>
      <c r="JT18" s="33" t="b">
        <f>AND($B$2&gt;=_xlfn.NUMBERVALUE(Table_Query_from_MF_DSNP62[[#This Row],[CL_CMP_OBJ_FR13]]),$B$2&lt;=_xlfn.NUMBERVALUE(Table_Query_from_MF_DSNP62[[#This Row],[CL_CMP_OBJ_TO13]]))</f>
        <v>1</v>
      </c>
      <c r="JU18" s="33" t="b">
        <f>AND($B$2&gt;=_xlfn.NUMBERVALUE(Table_Query_from_MF_DSNP62[[#This Row],[CL_CMP_OBJ_FR14]]),$B$2&lt;=_xlfn.NUMBERVALUE(Table_Query_from_MF_DSNP62[[#This Row],[CL_CMP_OBJ_TO14]]))</f>
        <v>1</v>
      </c>
      <c r="JV18" s="33" t="b">
        <f>AND($B$2&gt;=_xlfn.NUMBERVALUE(Table_Query_from_MF_DSNP62[[#This Row],[CL_CMP_OBJ_FR15]]),$B$2&lt;=_xlfn.NUMBERVALUE(Table_Query_from_MF_DSNP62[[#This Row],[CL_CMP_OBJ_TO15]]))</f>
        <v>1</v>
      </c>
    </row>
    <row r="19" spans="1:282" x14ac:dyDescent="0.25">
      <c r="A19" t="b">
        <f>OR(,Table_Query_from_MF_DSNP62[[#This Row],[Desired GL included as "hard-coded" GL?]],Table_Query_from_MF_DSNP62[[#This Row],[Desired GL included as "Open GL"?]])</f>
        <v>1</v>
      </c>
      <c r="B19" t="b">
        <f>Table_Query_from_MF_DSNP62[[#This Row],[Desired CObj included as "Open CObj"?]]</f>
        <v>1</v>
      </c>
      <c r="C19" t="s">
        <v>1369</v>
      </c>
      <c r="D19" t="s">
        <v>1372</v>
      </c>
      <c r="E19" t="s">
        <v>8</v>
      </c>
      <c r="F19" s="24" t="s">
        <v>310</v>
      </c>
      <c r="G19" t="s">
        <v>281</v>
      </c>
      <c r="H19" s="24" t="s">
        <v>444</v>
      </c>
      <c r="I19" t="s">
        <v>444</v>
      </c>
      <c r="J19" s="24" t="s">
        <v>444</v>
      </c>
      <c r="K19" t="s">
        <v>444</v>
      </c>
      <c r="L19" s="24" t="s">
        <v>444</v>
      </c>
      <c r="M19" t="s">
        <v>444</v>
      </c>
      <c r="N19" t="s">
        <v>444</v>
      </c>
      <c r="O19" t="s">
        <v>444</v>
      </c>
      <c r="P19" t="s">
        <v>444</v>
      </c>
      <c r="Q19" t="s">
        <v>15</v>
      </c>
      <c r="R19" t="s">
        <v>444</v>
      </c>
      <c r="S19" t="s">
        <v>442</v>
      </c>
      <c r="T19" t="s">
        <v>447</v>
      </c>
      <c r="U19" t="s">
        <v>444</v>
      </c>
      <c r="V19" t="s">
        <v>444</v>
      </c>
      <c r="W19" t="s">
        <v>444</v>
      </c>
      <c r="X19" t="s">
        <v>444</v>
      </c>
      <c r="Y19" t="s">
        <v>444</v>
      </c>
      <c r="Z19" t="s">
        <v>442</v>
      </c>
      <c r="AA19" t="s">
        <v>442</v>
      </c>
      <c r="AB19" t="s">
        <v>442</v>
      </c>
      <c r="AC19" t="s">
        <v>444</v>
      </c>
      <c r="AD19" t="s">
        <v>442</v>
      </c>
      <c r="AE19" t="s">
        <v>442</v>
      </c>
      <c r="AF19" t="s">
        <v>442</v>
      </c>
      <c r="AG19" t="s">
        <v>442</v>
      </c>
      <c r="AH19" t="s">
        <v>447</v>
      </c>
      <c r="AI19" t="s">
        <v>447</v>
      </c>
      <c r="AJ19" t="s">
        <v>442</v>
      </c>
      <c r="AK19" t="s">
        <v>442</v>
      </c>
      <c r="AL19" t="s">
        <v>444</v>
      </c>
      <c r="AM19" t="s">
        <v>444</v>
      </c>
      <c r="AN19" t="s">
        <v>444</v>
      </c>
      <c r="AO19" t="s">
        <v>444</v>
      </c>
      <c r="AP19" t="s">
        <v>442</v>
      </c>
      <c r="AQ19" t="s">
        <v>7</v>
      </c>
      <c r="AR19" t="s">
        <v>7</v>
      </c>
      <c r="AS19" t="s">
        <v>162</v>
      </c>
      <c r="AT19" t="s">
        <v>444</v>
      </c>
      <c r="AU19" t="s">
        <v>444</v>
      </c>
      <c r="AV19" t="s">
        <v>1359</v>
      </c>
      <c r="AW19" t="s">
        <v>444</v>
      </c>
      <c r="AX19" t="s">
        <v>444</v>
      </c>
      <c r="AY19" t="s">
        <v>444</v>
      </c>
      <c r="AZ19" t="s">
        <v>444</v>
      </c>
      <c r="BA19" t="s">
        <v>444</v>
      </c>
      <c r="BB19" t="s">
        <v>444</v>
      </c>
      <c r="BC19" t="s">
        <v>444</v>
      </c>
      <c r="BD19" t="s">
        <v>1359</v>
      </c>
      <c r="BE19" t="s">
        <v>1367</v>
      </c>
      <c r="BF19" t="s">
        <v>1360</v>
      </c>
      <c r="BG19" t="s">
        <v>444</v>
      </c>
      <c r="BH19" t="s">
        <v>444</v>
      </c>
      <c r="BI19" t="s">
        <v>444</v>
      </c>
      <c r="BJ19" t="s">
        <v>444</v>
      </c>
      <c r="BK19" t="s">
        <v>444</v>
      </c>
      <c r="BL19" t="s">
        <v>444</v>
      </c>
      <c r="BM19" t="s">
        <v>444</v>
      </c>
      <c r="BN19" t="s">
        <v>444</v>
      </c>
      <c r="BO19" t="s">
        <v>444</v>
      </c>
      <c r="BP19" t="s">
        <v>444</v>
      </c>
      <c r="BQ19" t="s">
        <v>1360</v>
      </c>
      <c r="BR19" t="s">
        <v>758</v>
      </c>
      <c r="BS19" t="s">
        <v>444</v>
      </c>
      <c r="BT19" t="s">
        <v>444</v>
      </c>
      <c r="BU19" t="s">
        <v>444</v>
      </c>
      <c r="BV19" t="s">
        <v>444</v>
      </c>
      <c r="BW19" t="s">
        <v>444</v>
      </c>
      <c r="BX19" t="s">
        <v>444</v>
      </c>
      <c r="BY19" t="s">
        <v>444</v>
      </c>
      <c r="BZ19" t="s">
        <v>444</v>
      </c>
      <c r="CA19" t="s">
        <v>444</v>
      </c>
      <c r="CB19" t="s">
        <v>444</v>
      </c>
      <c r="CC19" t="s">
        <v>444</v>
      </c>
      <c r="CD19" t="s">
        <v>444</v>
      </c>
      <c r="CE19" t="s">
        <v>444</v>
      </c>
      <c r="CF19" t="s">
        <v>444</v>
      </c>
      <c r="CG19" t="s">
        <v>444</v>
      </c>
      <c r="CH19" t="s">
        <v>444</v>
      </c>
      <c r="CI19" t="s">
        <v>444</v>
      </c>
      <c r="CJ19" t="s">
        <v>444</v>
      </c>
      <c r="CK19" t="s">
        <v>444</v>
      </c>
      <c r="CL19" t="s">
        <v>444</v>
      </c>
      <c r="CM19" t="s">
        <v>444</v>
      </c>
      <c r="CN19" t="s">
        <v>444</v>
      </c>
      <c r="CO19" t="s">
        <v>444</v>
      </c>
      <c r="CP19" t="s">
        <v>444</v>
      </c>
      <c r="CQ19" t="s">
        <v>444</v>
      </c>
      <c r="CR19" t="s">
        <v>444</v>
      </c>
      <c r="CS19" t="s">
        <v>444</v>
      </c>
      <c r="CT19" t="s">
        <v>444</v>
      </c>
      <c r="CU19" t="s">
        <v>444</v>
      </c>
      <c r="CV19" t="s">
        <v>2739</v>
      </c>
      <c r="CW19" t="s">
        <v>2736</v>
      </c>
      <c r="CX19" t="s">
        <v>2737</v>
      </c>
      <c r="CY19" t="s">
        <v>1370</v>
      </c>
      <c r="CZ19" t="s">
        <v>1371</v>
      </c>
      <c r="DA19" t="s">
        <v>444</v>
      </c>
      <c r="DB19" t="s">
        <v>444</v>
      </c>
      <c r="DC19" t="s">
        <v>444</v>
      </c>
      <c r="DD19" t="s">
        <v>444</v>
      </c>
      <c r="DE19" t="s">
        <v>444</v>
      </c>
      <c r="DF19" t="s">
        <v>444</v>
      </c>
      <c r="DG19" t="s">
        <v>444</v>
      </c>
      <c r="DH19" t="s">
        <v>444</v>
      </c>
      <c r="DI19" t="s">
        <v>443</v>
      </c>
      <c r="DJ19" t="s">
        <v>7</v>
      </c>
      <c r="DK19" t="s">
        <v>444</v>
      </c>
      <c r="DL19" t="s">
        <v>444</v>
      </c>
      <c r="DM19" t="s">
        <v>444</v>
      </c>
      <c r="DN19" t="s">
        <v>444</v>
      </c>
      <c r="DO19" t="s">
        <v>444</v>
      </c>
      <c r="DP19" t="s">
        <v>444</v>
      </c>
      <c r="DQ19" t="s">
        <v>444</v>
      </c>
      <c r="DR19" t="s">
        <v>444</v>
      </c>
      <c r="DS19" t="s">
        <v>444</v>
      </c>
      <c r="DT19" s="24" t="s">
        <v>444</v>
      </c>
      <c r="DU19" s="24" t="s">
        <v>444</v>
      </c>
      <c r="DV19" t="s">
        <v>444</v>
      </c>
      <c r="DW19" t="s">
        <v>444</v>
      </c>
      <c r="DX19" s="24" t="s">
        <v>444</v>
      </c>
      <c r="DY19" s="24" t="s">
        <v>444</v>
      </c>
      <c r="DZ19" t="s">
        <v>444</v>
      </c>
      <c r="EA19" t="s">
        <v>444</v>
      </c>
      <c r="EB19" s="24" t="s">
        <v>444</v>
      </c>
      <c r="EC19" s="24" t="s">
        <v>444</v>
      </c>
      <c r="ED19" t="s">
        <v>444</v>
      </c>
      <c r="EE19" t="s">
        <v>444</v>
      </c>
      <c r="EF19" s="24" t="s">
        <v>444</v>
      </c>
      <c r="EG19" s="24" t="s">
        <v>444</v>
      </c>
      <c r="EH19" t="s">
        <v>444</v>
      </c>
      <c r="EI19" t="s">
        <v>444</v>
      </c>
      <c r="EJ19" s="24" t="s">
        <v>444</v>
      </c>
      <c r="EK19" s="24" t="s">
        <v>444</v>
      </c>
      <c r="EL19" t="s">
        <v>444</v>
      </c>
      <c r="EM19" t="s">
        <v>444</v>
      </c>
      <c r="EN19" s="24" t="s">
        <v>444</v>
      </c>
      <c r="EO19" s="24" t="s">
        <v>444</v>
      </c>
      <c r="EP19" t="s">
        <v>444</v>
      </c>
      <c r="EQ19" t="s">
        <v>444</v>
      </c>
      <c r="ER19" s="24" t="s">
        <v>444</v>
      </c>
      <c r="ES19" s="24" t="s">
        <v>444</v>
      </c>
      <c r="ET19" t="s">
        <v>444</v>
      </c>
      <c r="EU19" t="s">
        <v>444</v>
      </c>
      <c r="EV19" s="24" t="s">
        <v>444</v>
      </c>
      <c r="EW19" s="24" t="s">
        <v>444</v>
      </c>
      <c r="EX19" t="s">
        <v>444</v>
      </c>
      <c r="EY19" t="s">
        <v>444</v>
      </c>
      <c r="EZ19" s="24" t="s">
        <v>444</v>
      </c>
      <c r="FA19" s="24" t="s">
        <v>444</v>
      </c>
      <c r="FB19" t="s">
        <v>444</v>
      </c>
      <c r="FC19" t="s">
        <v>444</v>
      </c>
      <c r="FD19" s="24" t="s">
        <v>444</v>
      </c>
      <c r="FE19" s="24" t="s">
        <v>444</v>
      </c>
      <c r="FF19" t="s">
        <v>444</v>
      </c>
      <c r="FG19" t="s">
        <v>444</v>
      </c>
      <c r="FH19" s="24" t="s">
        <v>444</v>
      </c>
      <c r="FI19" s="24" t="s">
        <v>444</v>
      </c>
      <c r="FJ19" t="s">
        <v>444</v>
      </c>
      <c r="FK19" t="s">
        <v>444</v>
      </c>
      <c r="FL19" s="24" t="s">
        <v>444</v>
      </c>
      <c r="FM19" s="24" t="s">
        <v>444</v>
      </c>
      <c r="FN19" t="s">
        <v>444</v>
      </c>
      <c r="FO19" t="s">
        <v>444</v>
      </c>
      <c r="FP19" s="24" t="s">
        <v>444</v>
      </c>
      <c r="FQ19" s="24" t="s">
        <v>444</v>
      </c>
      <c r="FR19" t="s">
        <v>444</v>
      </c>
      <c r="FS19" t="s">
        <v>444</v>
      </c>
      <c r="FT19" s="24" t="s">
        <v>444</v>
      </c>
      <c r="FU19" s="24" t="s">
        <v>444</v>
      </c>
      <c r="FV19" t="s">
        <v>444</v>
      </c>
      <c r="FW19" t="s">
        <v>444</v>
      </c>
      <c r="FX19" s="24" t="s">
        <v>444</v>
      </c>
      <c r="FY19" s="24" t="s">
        <v>444</v>
      </c>
      <c r="FZ19" t="s">
        <v>444</v>
      </c>
      <c r="GA19" t="s">
        <v>444</v>
      </c>
      <c r="GB19" s="24" t="s">
        <v>444</v>
      </c>
      <c r="GC19" s="24" t="s">
        <v>444</v>
      </c>
      <c r="GD19" t="s">
        <v>444</v>
      </c>
      <c r="GE19" t="s">
        <v>444</v>
      </c>
      <c r="GF19" s="24" t="s">
        <v>444</v>
      </c>
      <c r="GG19" s="24" t="s">
        <v>444</v>
      </c>
      <c r="GH19" t="s">
        <v>444</v>
      </c>
      <c r="GI19" s="24" t="s">
        <v>444</v>
      </c>
      <c r="GJ19" s="24" t="s">
        <v>444</v>
      </c>
      <c r="GK19" t="s">
        <v>444</v>
      </c>
      <c r="GL19" t="s">
        <v>444</v>
      </c>
      <c r="GM19" s="24" t="s">
        <v>444</v>
      </c>
      <c r="GN19" s="24" t="s">
        <v>444</v>
      </c>
      <c r="GO19" t="s">
        <v>444</v>
      </c>
      <c r="GP19" t="s">
        <v>444</v>
      </c>
      <c r="GQ19" s="24" t="s">
        <v>444</v>
      </c>
      <c r="GR19" s="24" t="s">
        <v>444</v>
      </c>
      <c r="GS19" t="s">
        <v>444</v>
      </c>
      <c r="GT19" t="s">
        <v>444</v>
      </c>
      <c r="GU19" s="24" t="s">
        <v>444</v>
      </c>
      <c r="GV19" s="24" t="s">
        <v>444</v>
      </c>
      <c r="GW19" t="s">
        <v>444</v>
      </c>
      <c r="GX19" t="s">
        <v>444</v>
      </c>
      <c r="GY19" s="24" t="s">
        <v>444</v>
      </c>
      <c r="GZ19" s="24" t="s">
        <v>444</v>
      </c>
      <c r="HA19" t="s">
        <v>444</v>
      </c>
      <c r="HB19" t="s">
        <v>444</v>
      </c>
      <c r="HC19" s="24" t="s">
        <v>444</v>
      </c>
      <c r="HD19" s="24" t="s">
        <v>444</v>
      </c>
      <c r="HE19" t="s">
        <v>444</v>
      </c>
      <c r="HF19" t="s">
        <v>444</v>
      </c>
      <c r="HG19" s="24" t="s">
        <v>444</v>
      </c>
      <c r="HH19" s="24" t="s">
        <v>444</v>
      </c>
      <c r="HI19" t="s">
        <v>444</v>
      </c>
      <c r="HJ19" t="s">
        <v>444</v>
      </c>
      <c r="HK19" s="24" t="s">
        <v>444</v>
      </c>
      <c r="HL19" s="24" t="s">
        <v>444</v>
      </c>
      <c r="HM19" t="s">
        <v>444</v>
      </c>
      <c r="HN19" t="s">
        <v>444</v>
      </c>
      <c r="HO19" s="24" t="s">
        <v>444</v>
      </c>
      <c r="HP19" s="24" t="s">
        <v>444</v>
      </c>
      <c r="HQ19" t="s">
        <v>444</v>
      </c>
      <c r="HR19" t="s">
        <v>444</v>
      </c>
      <c r="HS19" s="24" t="s">
        <v>444</v>
      </c>
      <c r="HT19" s="24" t="s">
        <v>444</v>
      </c>
      <c r="HU19" t="s">
        <v>444</v>
      </c>
      <c r="HV19" t="s">
        <v>444</v>
      </c>
      <c r="HW19" s="24" t="s">
        <v>444</v>
      </c>
      <c r="HX19" s="24" t="s">
        <v>444</v>
      </c>
      <c r="HY19" t="s">
        <v>444</v>
      </c>
      <c r="HZ19" t="s">
        <v>444</v>
      </c>
      <c r="IA19" t="s">
        <v>2896</v>
      </c>
      <c r="IB19" t="s">
        <v>2736</v>
      </c>
      <c r="IC19" t="s">
        <v>3011</v>
      </c>
      <c r="ID19" s="33" t="b" cm="1">
        <f t="array" ref="ID19">_xlfn.IFNA(MATCH($A$2,_xlfn.NUMBERVALUE(Table_Query_from_MF_DSNP62[[#This Row],[CL_GLACCT_DR1]:[CL_GLACCT_CR4]]),0),0)&gt;=1</f>
        <v>1</v>
      </c>
      <c r="IE19" s="33" t="b">
        <f>OR(Table_Query_from_MF_DSNP62[[#This Row],[Pair1]:[Pair25]])</f>
        <v>1</v>
      </c>
      <c r="IF19" s="33">
        <f>_xlfn.IFNA(MATCH(TRUE,Table_Query_from_MF_DSNP62[[#This Row],[Pair1]:[Pair25]],0),"none")</f>
        <v>1</v>
      </c>
      <c r="IG19" s="33" t="b">
        <f>AND($A$2&gt;=_xlfn.NUMBERVALUE(Table_Query_from_MF_DSNP62[[#This Row],[CL_GL_ACCT_FR1]]),$A$2&lt;=_xlfn.NUMBERVALUE(Table_Query_from_MF_DSNP62[[#This Row],[CL_GL_ACCT_TO1]]))</f>
        <v>1</v>
      </c>
      <c r="IH19" s="33" t="b">
        <f>AND($A$2&gt;=_xlfn.NUMBERVALUE(Table_Query_from_MF_DSNP62[[#This Row],[CL_GL_ACCT_FR2]]),$A$2&lt;=_xlfn.NUMBERVALUE(Table_Query_from_MF_DSNP62[[#This Row],[CL_GL_ACCT_TO2]]))</f>
        <v>1</v>
      </c>
      <c r="II19" s="33" t="b">
        <f>AND($A$2&gt;=_xlfn.NUMBERVALUE(Table_Query_from_MF_DSNP62[[#This Row],[CL_GL_ACCT_FR3]]),$A$2&lt;=_xlfn.NUMBERVALUE(Table_Query_from_MF_DSNP62[[#This Row],[CL_GL_ACCT_TO3]]))</f>
        <v>1</v>
      </c>
      <c r="IJ19" s="33" t="b">
        <f>AND($A$2&gt;=_xlfn.NUMBERVALUE(Table_Query_from_MF_DSNP62[[#This Row],[CL_GL_ACCT_FR4]]),$A$2&lt;=_xlfn.NUMBERVALUE(Table_Query_from_MF_DSNP62[[#This Row],[CL_GL_ACCT_TO4]]))</f>
        <v>1</v>
      </c>
      <c r="IK19" s="33" t="b">
        <f>AND($A$2&gt;=_xlfn.NUMBERVALUE(Table_Query_from_MF_DSNP62[[#This Row],[CL_GL_ACCT_FR5]]),$A$2&lt;=_xlfn.NUMBERVALUE(Table_Query_from_MF_DSNP62[[#This Row],[CL_GL_ACCT_TO5]]))</f>
        <v>1</v>
      </c>
      <c r="IL19" s="33" t="b">
        <f>AND($A$2&gt;=_xlfn.NUMBERVALUE(Table_Query_from_MF_DSNP62[[#This Row],[CL_GL_ACCT_FR6]]),$A$2&lt;=_xlfn.NUMBERVALUE(Table_Query_from_MF_DSNP62[[#This Row],[CL_GL_ACCT_TO6]]))</f>
        <v>1</v>
      </c>
      <c r="IM19" s="33" t="b">
        <f>AND($A$2&gt;=_xlfn.NUMBERVALUE(Table_Query_from_MF_DSNP62[[#This Row],[CL_GL_ACCT_FR7]]),$A$2&lt;=_xlfn.NUMBERVALUE(Table_Query_from_MF_DSNP62[[#This Row],[CL_GL_ACCT_TO7]]))</f>
        <v>1</v>
      </c>
      <c r="IN19" s="33" t="b">
        <f>AND($A$2&gt;=_xlfn.NUMBERVALUE(Table_Query_from_MF_DSNP62[[#This Row],[CL_GL_ACCT_FR8]]),$A$2&lt;=_xlfn.NUMBERVALUE(Table_Query_from_MF_DSNP62[[#This Row],[CL_GL_ACCT_TO8]]))</f>
        <v>1</v>
      </c>
      <c r="IO19" s="33" t="b">
        <f>AND($A$2&gt;=_xlfn.NUMBERVALUE(Table_Query_from_MF_DSNP62[[#This Row],[CL_GL_ACCT_FR9]]),$A$2&lt;=_xlfn.NUMBERVALUE(Table_Query_from_MF_DSNP62[[#This Row],[CL_GL_ACCT_TO9]]))</f>
        <v>1</v>
      </c>
      <c r="IP19" s="33" t="b">
        <f>AND($A$2&gt;=_xlfn.NUMBERVALUE(Table_Query_from_MF_DSNP62[[#This Row],[CL_GL_ACCT_FR10]]),$A$2&lt;=_xlfn.NUMBERVALUE(Table_Query_from_MF_DSNP62[[#This Row],[CL_GL_ACCT_TO10]]))</f>
        <v>1</v>
      </c>
      <c r="IQ19" s="33" t="b">
        <f>AND($A$2&gt;=_xlfn.NUMBERVALUE(Table_Query_from_MF_DSNP62[[#This Row],[CL_GL_ACCT_FR11]]),$A$2&lt;=_xlfn.NUMBERVALUE(Table_Query_from_MF_DSNP62[[#This Row],[CL_GL_ACCT_TO11]]))</f>
        <v>1</v>
      </c>
      <c r="IR19" s="33" t="b">
        <f>AND($A$2&gt;=_xlfn.NUMBERVALUE(Table_Query_from_MF_DSNP62[[#This Row],[CL_GL_ACCT_FR12]]),$A$2&lt;=_xlfn.NUMBERVALUE(Table_Query_from_MF_DSNP62[[#This Row],[CL_GL_ACCT_TO12]]))</f>
        <v>1</v>
      </c>
      <c r="IS19" s="33" t="b">
        <f>AND($A$2&gt;=_xlfn.NUMBERVALUE(Table_Query_from_MF_DSNP62[[#This Row],[CL_GL_ACCT_FR13]]),$A$2&lt;=_xlfn.NUMBERVALUE(Table_Query_from_MF_DSNP62[[#This Row],[CL_GL_ACCT_TO13]]))</f>
        <v>1</v>
      </c>
      <c r="IT19" s="33" t="b">
        <f>AND($A$2&gt;=_xlfn.NUMBERVALUE(Table_Query_from_MF_DSNP62[[#This Row],[CL_GL_ACCT_FR14]]),$A$2&lt;=_xlfn.NUMBERVALUE(Table_Query_from_MF_DSNP62[[#This Row],[CL_GL_ACCT_TO14]]))</f>
        <v>1</v>
      </c>
      <c r="IU19" s="33" t="b">
        <f>AND($A$2&gt;=_xlfn.NUMBERVALUE(Table_Query_from_MF_DSNP62[[#This Row],[CL_GL_ACCT_FR15]]),$A$2&lt;=_xlfn.NUMBERVALUE(Table_Query_from_MF_DSNP62[[#This Row],[CL_GL_ACCT_TO15]]))</f>
        <v>1</v>
      </c>
      <c r="IV19" s="33" t="b">
        <f>AND($A$2&gt;=_xlfn.NUMBERVALUE(Table_Query_from_MF_DSNP62[[#This Row],[CL_GL_ACCT_FR16]]),$A$2&lt;=_xlfn.NUMBERVALUE(Table_Query_from_MF_DSNP62[[#This Row],[CL_GL_ACCT_TO16]]))</f>
        <v>1</v>
      </c>
      <c r="IW19" s="33" t="b">
        <f>AND($A$2&gt;=_xlfn.NUMBERVALUE(Table_Query_from_MF_DSNP62[[#This Row],[CL_GL_ACCT_FR17]]),$A$2&lt;=_xlfn.NUMBERVALUE(Table_Query_from_MF_DSNP62[[#This Row],[CL_GL_ACCT_TO17]]))</f>
        <v>1</v>
      </c>
      <c r="IX19" s="33" t="b">
        <f>AND($A$2&gt;=_xlfn.NUMBERVALUE(Table_Query_from_MF_DSNP62[[#This Row],[CL_GL_ACCT_FR18]]),$A$2&lt;=_xlfn.NUMBERVALUE(Table_Query_from_MF_DSNP62[[#This Row],[CL_GL_ACCT_TO18]]))</f>
        <v>1</v>
      </c>
      <c r="IY19" s="33" t="b">
        <f>AND($A$2&gt;=_xlfn.NUMBERVALUE(Table_Query_from_MF_DSNP62[[#This Row],[CL_GL_ACCT_FR19]]),$A$2&lt;=_xlfn.NUMBERVALUE(Table_Query_from_MF_DSNP62[[#This Row],[CL_GL_ACCT_TO19]]))</f>
        <v>1</v>
      </c>
      <c r="IZ19" s="33" t="b">
        <f>AND($A$2&gt;=_xlfn.NUMBERVALUE(Table_Query_from_MF_DSNP62[[#This Row],[CL_GL_ACCT_FR20]]),$A$2&lt;=_xlfn.NUMBERVALUE(Table_Query_from_MF_DSNP62[[#This Row],[CL_GL_ACCT_TO20]]))</f>
        <v>1</v>
      </c>
      <c r="JA19" s="33" t="b">
        <f>AND($A$2&gt;=_xlfn.NUMBERVALUE(Table_Query_from_MF_DSNP62[[#This Row],[CL_GL_ACCT_FR21]]),$A$2&lt;=_xlfn.NUMBERVALUE(Table_Query_from_MF_DSNP62[[#This Row],[CL_GL_ACCT_TO21]]))</f>
        <v>1</v>
      </c>
      <c r="JB19" s="33" t="b">
        <f>AND($A$2&gt;=_xlfn.NUMBERVALUE(Table_Query_from_MF_DSNP62[[#This Row],[CL_GL_ACCT_FR22]]),$A$2&lt;=_xlfn.NUMBERVALUE(Table_Query_from_MF_DSNP62[[#This Row],[CL_GL_ACCT_TO22]]))</f>
        <v>1</v>
      </c>
      <c r="JC19" s="33" t="b">
        <f>AND($A$2&gt;=_xlfn.NUMBERVALUE(Table_Query_from_MF_DSNP62[[#This Row],[CL_GL_ACCT_FR23]]),$A$2&lt;=_xlfn.NUMBERVALUE(Table_Query_from_MF_DSNP62[[#This Row],[CL_GL_ACCT_TO23]]))</f>
        <v>1</v>
      </c>
      <c r="JD19" s="33" t="b">
        <f>AND($A$2&gt;=_xlfn.NUMBERVALUE(Table_Query_from_MF_DSNP62[[#This Row],[CL_GL_ACCT_FR24]]),$A$2&lt;=_xlfn.NUMBERVALUE(Table_Query_from_MF_DSNP62[[#This Row],[CL_GL_ACCT_TO24]]))</f>
        <v>1</v>
      </c>
      <c r="JE19" s="33" t="b">
        <f>AND($A$2&gt;=_xlfn.NUMBERVALUE(Table_Query_from_MF_DSNP62[[#This Row],[CL_GL_ACCT_FR25]]),$A$2&lt;=_xlfn.NUMBERVALUE(Table_Query_from_MF_DSNP62[[#This Row],[CL_GL_ACCT_TO25]]))</f>
        <v>1</v>
      </c>
      <c r="JF19" s="33" t="b">
        <f>OR(Table_Query_from_MF_DSNP62[[#This Row],[PairA]:[PairO]])</f>
        <v>1</v>
      </c>
      <c r="JG19" s="33">
        <f>_xlfn.IFNA(MATCH(TRUE,Table_Query_from_MF_DSNP62[[#This Row],[PairA]:[PairO]],0),"none")</f>
        <v>1</v>
      </c>
      <c r="JH19" s="33" t="b">
        <f>AND($B$2&gt;=_xlfn.NUMBERVALUE(Table_Query_from_MF_DSNP62[[#This Row],[CL_CMP_OBJ_FR1]]),$B$2&lt;=_xlfn.NUMBERVALUE(Table_Query_from_MF_DSNP62[[#This Row],[CL_CMP_OBJ_TO1]]))</f>
        <v>1</v>
      </c>
      <c r="JI19" s="33" t="b">
        <f>AND($B$2&gt;=_xlfn.NUMBERVALUE(Table_Query_from_MF_DSNP62[[#This Row],[CL_CMP_OBJ_FR2]]),$B$2&lt;=_xlfn.NUMBERVALUE(Table_Query_from_MF_DSNP62[[#This Row],[CL_CMP_OBJ_TO2]]))</f>
        <v>1</v>
      </c>
      <c r="JJ19" s="33" t="b">
        <f>AND($B$2&gt;=_xlfn.NUMBERVALUE(Table_Query_from_MF_DSNP62[[#This Row],[CL_CMP_OBJ_FR3]]),$B$2&lt;=_xlfn.NUMBERVALUE(Table_Query_from_MF_DSNP62[[#This Row],[CL_CMP_OBJ_TO3]]))</f>
        <v>1</v>
      </c>
      <c r="JK19" s="33" t="b">
        <f>AND($B$2&gt;=_xlfn.NUMBERVALUE(Table_Query_from_MF_DSNP62[[#This Row],[CL_CMP_OBJ_FR4]]),$B$2&lt;=_xlfn.NUMBERVALUE(Table_Query_from_MF_DSNP62[[#This Row],[CL_CMP_OBJ_TO4]]))</f>
        <v>1</v>
      </c>
      <c r="JL19" s="33" t="b">
        <f>AND($B$2&gt;=_xlfn.NUMBERVALUE(Table_Query_from_MF_DSNP62[[#This Row],[CL_CMP_OBJ_FR5]]),$B$2&lt;=_xlfn.NUMBERVALUE(Table_Query_from_MF_DSNP62[[#This Row],[CL_CMP_OBJ_TO5]]))</f>
        <v>1</v>
      </c>
      <c r="JM19" s="33" t="b">
        <f>AND($B$2&gt;=_xlfn.NUMBERVALUE(Table_Query_from_MF_DSNP62[[#This Row],[CL_CMP_OBJ_FR6]]),$B$2&lt;=_xlfn.NUMBERVALUE(Table_Query_from_MF_DSNP62[[#This Row],[CL_CMP_OBJ_TO6]]))</f>
        <v>1</v>
      </c>
      <c r="JN19" s="33" t="b">
        <f>AND($B$2&gt;=_xlfn.NUMBERVALUE(Table_Query_from_MF_DSNP62[[#This Row],[CL_CMP_OBJ_FR7]]),$B$2&lt;=_xlfn.NUMBERVALUE(Table_Query_from_MF_DSNP62[[#This Row],[CL_CMP_OBJ_TO7]]))</f>
        <v>1</v>
      </c>
      <c r="JO19" s="33" t="b">
        <f>AND($B$2&gt;=_xlfn.NUMBERVALUE(Table_Query_from_MF_DSNP62[[#This Row],[CL_CMP_OBJ_FR8]]),$B$2&lt;=_xlfn.NUMBERVALUE(Table_Query_from_MF_DSNP62[[#This Row],[CL_CMP_OBJ_TO8]]))</f>
        <v>1</v>
      </c>
      <c r="JP19" s="33" t="b">
        <f>AND($B$2&gt;=_xlfn.NUMBERVALUE(Table_Query_from_MF_DSNP62[[#This Row],[CL_CMP_OBJ_FR9]]),$B$2&lt;=_xlfn.NUMBERVALUE(Table_Query_from_MF_DSNP62[[#This Row],[CL_CMP_OBJ_TO9]]))</f>
        <v>1</v>
      </c>
      <c r="JQ19" s="33" t="b">
        <f>AND($B$2&gt;=_xlfn.NUMBERVALUE(Table_Query_from_MF_DSNP62[[#This Row],[CL_CMP_OBJ_FR10]]),$B$2&lt;=_xlfn.NUMBERVALUE(Table_Query_from_MF_DSNP62[[#This Row],[CL_CMP_OBJ_TO10]]))</f>
        <v>1</v>
      </c>
      <c r="JR19" s="33" t="b">
        <f>AND($B$2&gt;=_xlfn.NUMBERVALUE(Table_Query_from_MF_DSNP62[[#This Row],[CL_CMP_OBJ_FR11]]),$B$2&lt;=_xlfn.NUMBERVALUE(Table_Query_from_MF_DSNP62[[#This Row],[CL_CMP_OBJ_TO11]]))</f>
        <v>1</v>
      </c>
      <c r="JS19" s="33" t="b">
        <f>AND($B$2&gt;=_xlfn.NUMBERVALUE(Table_Query_from_MF_DSNP62[[#This Row],[CL_CMP_OBJ_FR12]]),$B$2&lt;=_xlfn.NUMBERVALUE(Table_Query_from_MF_DSNP62[[#This Row],[CL_CMP_OBJ_TO12]]))</f>
        <v>1</v>
      </c>
      <c r="JT19" s="33" t="b">
        <f>AND($B$2&gt;=_xlfn.NUMBERVALUE(Table_Query_from_MF_DSNP62[[#This Row],[CL_CMP_OBJ_FR13]]),$B$2&lt;=_xlfn.NUMBERVALUE(Table_Query_from_MF_DSNP62[[#This Row],[CL_CMP_OBJ_TO13]]))</f>
        <v>1</v>
      </c>
      <c r="JU19" s="33" t="b">
        <f>AND($B$2&gt;=_xlfn.NUMBERVALUE(Table_Query_from_MF_DSNP62[[#This Row],[CL_CMP_OBJ_FR14]]),$B$2&lt;=_xlfn.NUMBERVALUE(Table_Query_from_MF_DSNP62[[#This Row],[CL_CMP_OBJ_TO14]]))</f>
        <v>1</v>
      </c>
      <c r="JV19" s="33" t="b">
        <f>AND($B$2&gt;=_xlfn.NUMBERVALUE(Table_Query_from_MF_DSNP62[[#This Row],[CL_CMP_OBJ_FR15]]),$B$2&lt;=_xlfn.NUMBERVALUE(Table_Query_from_MF_DSNP62[[#This Row],[CL_CMP_OBJ_TO15]]))</f>
        <v>1</v>
      </c>
    </row>
    <row r="20" spans="1:282" x14ac:dyDescent="0.25">
      <c r="A20" t="b">
        <f>OR(,Table_Query_from_MF_DSNP62[[#This Row],[Desired GL included as "hard-coded" GL?]],Table_Query_from_MF_DSNP62[[#This Row],[Desired GL included as "Open GL"?]])</f>
        <v>1</v>
      </c>
      <c r="B20" t="b">
        <f>Table_Query_from_MF_DSNP62[[#This Row],[Desired CObj included as "Open CObj"?]]</f>
        <v>1</v>
      </c>
      <c r="C20" t="s">
        <v>1373</v>
      </c>
      <c r="D20" t="s">
        <v>1374</v>
      </c>
      <c r="E20" t="s">
        <v>8</v>
      </c>
      <c r="F20" s="24" t="s">
        <v>281</v>
      </c>
      <c r="G20" t="s">
        <v>310</v>
      </c>
      <c r="H20" s="24" t="s">
        <v>444</v>
      </c>
      <c r="I20" t="s">
        <v>444</v>
      </c>
      <c r="J20" s="24" t="s">
        <v>444</v>
      </c>
      <c r="K20" t="s">
        <v>444</v>
      </c>
      <c r="L20" s="24" t="s">
        <v>444</v>
      </c>
      <c r="M20" t="s">
        <v>444</v>
      </c>
      <c r="N20" t="s">
        <v>444</v>
      </c>
      <c r="O20" t="s">
        <v>442</v>
      </c>
      <c r="P20" t="s">
        <v>444</v>
      </c>
      <c r="Q20" t="s">
        <v>15</v>
      </c>
      <c r="R20" t="s">
        <v>444</v>
      </c>
      <c r="S20" t="s">
        <v>442</v>
      </c>
      <c r="T20" t="s">
        <v>447</v>
      </c>
      <c r="U20" t="s">
        <v>444</v>
      </c>
      <c r="V20" t="s">
        <v>444</v>
      </c>
      <c r="W20" t="s">
        <v>444</v>
      </c>
      <c r="X20" t="s">
        <v>444</v>
      </c>
      <c r="Y20" t="s">
        <v>444</v>
      </c>
      <c r="Z20" t="s">
        <v>442</v>
      </c>
      <c r="AA20" t="s">
        <v>442</v>
      </c>
      <c r="AB20" t="s">
        <v>442</v>
      </c>
      <c r="AC20" t="s">
        <v>444</v>
      </c>
      <c r="AD20" t="s">
        <v>442</v>
      </c>
      <c r="AE20" t="s">
        <v>442</v>
      </c>
      <c r="AF20" t="s">
        <v>442</v>
      </c>
      <c r="AG20" t="s">
        <v>442</v>
      </c>
      <c r="AH20" t="s">
        <v>447</v>
      </c>
      <c r="AI20" t="s">
        <v>447</v>
      </c>
      <c r="AJ20" t="s">
        <v>442</v>
      </c>
      <c r="AK20" t="s">
        <v>442</v>
      </c>
      <c r="AL20" t="s">
        <v>444</v>
      </c>
      <c r="AM20" t="s">
        <v>444</v>
      </c>
      <c r="AN20" t="s">
        <v>444</v>
      </c>
      <c r="AO20" t="s">
        <v>444</v>
      </c>
      <c r="AP20" t="s">
        <v>442</v>
      </c>
      <c r="AQ20" t="s">
        <v>7</v>
      </c>
      <c r="AR20" t="s">
        <v>7</v>
      </c>
      <c r="AS20" t="s">
        <v>162</v>
      </c>
      <c r="AT20" t="s">
        <v>444</v>
      </c>
      <c r="AU20" t="s">
        <v>444</v>
      </c>
      <c r="AV20" t="s">
        <v>1359</v>
      </c>
      <c r="AW20" t="s">
        <v>444</v>
      </c>
      <c r="AX20" t="s">
        <v>444</v>
      </c>
      <c r="AY20" t="s">
        <v>444</v>
      </c>
      <c r="AZ20" t="s">
        <v>444</v>
      </c>
      <c r="BA20" t="s">
        <v>444</v>
      </c>
      <c r="BB20" t="s">
        <v>444</v>
      </c>
      <c r="BC20" t="s">
        <v>444</v>
      </c>
      <c r="BD20" t="s">
        <v>1359</v>
      </c>
      <c r="BE20" t="s">
        <v>444</v>
      </c>
      <c r="BF20" t="s">
        <v>1360</v>
      </c>
      <c r="BG20" t="s">
        <v>444</v>
      </c>
      <c r="BH20" t="s">
        <v>444</v>
      </c>
      <c r="BI20" t="s">
        <v>444</v>
      </c>
      <c r="BJ20" t="s">
        <v>444</v>
      </c>
      <c r="BK20" t="s">
        <v>444</v>
      </c>
      <c r="BL20" t="s">
        <v>444</v>
      </c>
      <c r="BM20" t="s">
        <v>444</v>
      </c>
      <c r="BN20" t="s">
        <v>444</v>
      </c>
      <c r="BO20" t="s">
        <v>444</v>
      </c>
      <c r="BP20" t="s">
        <v>444</v>
      </c>
      <c r="BQ20" t="s">
        <v>1360</v>
      </c>
      <c r="BR20" t="s">
        <v>38</v>
      </c>
      <c r="BS20" t="s">
        <v>444</v>
      </c>
      <c r="BT20" t="s">
        <v>444</v>
      </c>
      <c r="BU20" t="s">
        <v>444</v>
      </c>
      <c r="BV20" t="s">
        <v>444</v>
      </c>
      <c r="BW20" t="s">
        <v>444</v>
      </c>
      <c r="BX20" t="s">
        <v>444</v>
      </c>
      <c r="BY20" t="s">
        <v>444</v>
      </c>
      <c r="BZ20" t="s">
        <v>444</v>
      </c>
      <c r="CA20" t="s">
        <v>444</v>
      </c>
      <c r="CB20" t="s">
        <v>444</v>
      </c>
      <c r="CC20" t="s">
        <v>444</v>
      </c>
      <c r="CD20" t="s">
        <v>444</v>
      </c>
      <c r="CE20" t="s">
        <v>444</v>
      </c>
      <c r="CF20" t="s">
        <v>444</v>
      </c>
      <c r="CG20" t="s">
        <v>444</v>
      </c>
      <c r="CH20" t="s">
        <v>444</v>
      </c>
      <c r="CI20" t="s">
        <v>444</v>
      </c>
      <c r="CJ20" t="s">
        <v>444</v>
      </c>
      <c r="CK20" t="s">
        <v>444</v>
      </c>
      <c r="CL20" t="s">
        <v>444</v>
      </c>
      <c r="CM20" t="s">
        <v>444</v>
      </c>
      <c r="CN20" t="s">
        <v>444</v>
      </c>
      <c r="CO20" t="s">
        <v>444</v>
      </c>
      <c r="CP20" t="s">
        <v>444</v>
      </c>
      <c r="CQ20" t="s">
        <v>444</v>
      </c>
      <c r="CR20" t="s">
        <v>444</v>
      </c>
      <c r="CS20" t="s">
        <v>444</v>
      </c>
      <c r="CT20" t="s">
        <v>444</v>
      </c>
      <c r="CU20" t="s">
        <v>444</v>
      </c>
      <c r="CV20" t="s">
        <v>2739</v>
      </c>
      <c r="CW20" t="s">
        <v>2736</v>
      </c>
      <c r="CX20" t="s">
        <v>2740</v>
      </c>
      <c r="CY20" t="s">
        <v>1375</v>
      </c>
      <c r="CZ20" t="s">
        <v>444</v>
      </c>
      <c r="DA20" t="s">
        <v>444</v>
      </c>
      <c r="DB20" t="s">
        <v>444</v>
      </c>
      <c r="DC20" t="s">
        <v>444</v>
      </c>
      <c r="DD20" t="s">
        <v>444</v>
      </c>
      <c r="DE20" t="s">
        <v>444</v>
      </c>
      <c r="DF20" t="s">
        <v>444</v>
      </c>
      <c r="DG20" t="s">
        <v>444</v>
      </c>
      <c r="DH20" t="s">
        <v>444</v>
      </c>
      <c r="DI20" t="s">
        <v>7</v>
      </c>
      <c r="DJ20" t="s">
        <v>444</v>
      </c>
      <c r="DK20" t="s">
        <v>444</v>
      </c>
      <c r="DL20" t="s">
        <v>444</v>
      </c>
      <c r="DM20" t="s">
        <v>444</v>
      </c>
      <c r="DN20" t="s">
        <v>444</v>
      </c>
      <c r="DO20" t="s">
        <v>444</v>
      </c>
      <c r="DP20" t="s">
        <v>444</v>
      </c>
      <c r="DQ20" t="s">
        <v>444</v>
      </c>
      <c r="DR20" t="s">
        <v>444</v>
      </c>
      <c r="DS20" t="s">
        <v>444</v>
      </c>
      <c r="DT20" s="24" t="s">
        <v>444</v>
      </c>
      <c r="DU20" s="24" t="s">
        <v>444</v>
      </c>
      <c r="DV20" t="s">
        <v>444</v>
      </c>
      <c r="DW20" t="s">
        <v>444</v>
      </c>
      <c r="DX20" s="24" t="s">
        <v>444</v>
      </c>
      <c r="DY20" s="24" t="s">
        <v>444</v>
      </c>
      <c r="DZ20" t="s">
        <v>444</v>
      </c>
      <c r="EA20" t="s">
        <v>444</v>
      </c>
      <c r="EB20" s="24" t="s">
        <v>444</v>
      </c>
      <c r="EC20" s="24" t="s">
        <v>444</v>
      </c>
      <c r="ED20" t="s">
        <v>444</v>
      </c>
      <c r="EE20" t="s">
        <v>444</v>
      </c>
      <c r="EF20" s="24" t="s">
        <v>444</v>
      </c>
      <c r="EG20" s="24" t="s">
        <v>444</v>
      </c>
      <c r="EH20" t="s">
        <v>444</v>
      </c>
      <c r="EI20" t="s">
        <v>444</v>
      </c>
      <c r="EJ20" s="24" t="s">
        <v>444</v>
      </c>
      <c r="EK20" s="24" t="s">
        <v>444</v>
      </c>
      <c r="EL20" t="s">
        <v>444</v>
      </c>
      <c r="EM20" t="s">
        <v>444</v>
      </c>
      <c r="EN20" s="24" t="s">
        <v>444</v>
      </c>
      <c r="EO20" s="24" t="s">
        <v>444</v>
      </c>
      <c r="EP20" t="s">
        <v>444</v>
      </c>
      <c r="EQ20" t="s">
        <v>444</v>
      </c>
      <c r="ER20" s="24" t="s">
        <v>444</v>
      </c>
      <c r="ES20" s="24" t="s">
        <v>444</v>
      </c>
      <c r="ET20" t="s">
        <v>444</v>
      </c>
      <c r="EU20" t="s">
        <v>444</v>
      </c>
      <c r="EV20" s="24" t="s">
        <v>444</v>
      </c>
      <c r="EW20" s="24" t="s">
        <v>444</v>
      </c>
      <c r="EX20" t="s">
        <v>444</v>
      </c>
      <c r="EY20" t="s">
        <v>444</v>
      </c>
      <c r="EZ20" s="24" t="s">
        <v>444</v>
      </c>
      <c r="FA20" s="24" t="s">
        <v>444</v>
      </c>
      <c r="FB20" t="s">
        <v>444</v>
      </c>
      <c r="FC20" t="s">
        <v>444</v>
      </c>
      <c r="FD20" s="24" t="s">
        <v>444</v>
      </c>
      <c r="FE20" s="24" t="s">
        <v>444</v>
      </c>
      <c r="FF20" t="s">
        <v>444</v>
      </c>
      <c r="FG20" t="s">
        <v>444</v>
      </c>
      <c r="FH20" s="24" t="s">
        <v>444</v>
      </c>
      <c r="FI20" s="24" t="s">
        <v>444</v>
      </c>
      <c r="FJ20" t="s">
        <v>444</v>
      </c>
      <c r="FK20" t="s">
        <v>444</v>
      </c>
      <c r="FL20" s="24" t="s">
        <v>444</v>
      </c>
      <c r="FM20" s="24" t="s">
        <v>444</v>
      </c>
      <c r="FN20" t="s">
        <v>444</v>
      </c>
      <c r="FO20" t="s">
        <v>444</v>
      </c>
      <c r="FP20" s="24" t="s">
        <v>444</v>
      </c>
      <c r="FQ20" s="24" t="s">
        <v>444</v>
      </c>
      <c r="FR20" t="s">
        <v>444</v>
      </c>
      <c r="FS20" t="s">
        <v>444</v>
      </c>
      <c r="FT20" s="24" t="s">
        <v>444</v>
      </c>
      <c r="FU20" s="24" t="s">
        <v>444</v>
      </c>
      <c r="FV20" t="s">
        <v>444</v>
      </c>
      <c r="FW20" t="s">
        <v>444</v>
      </c>
      <c r="FX20" s="24" t="s">
        <v>444</v>
      </c>
      <c r="FY20" s="24" t="s">
        <v>444</v>
      </c>
      <c r="FZ20" t="s">
        <v>444</v>
      </c>
      <c r="GA20" t="s">
        <v>444</v>
      </c>
      <c r="GB20" s="24" t="s">
        <v>444</v>
      </c>
      <c r="GC20" s="24" t="s">
        <v>444</v>
      </c>
      <c r="GD20" t="s">
        <v>444</v>
      </c>
      <c r="GE20" t="s">
        <v>444</v>
      </c>
      <c r="GF20" s="24" t="s">
        <v>444</v>
      </c>
      <c r="GG20" s="24" t="s">
        <v>444</v>
      </c>
      <c r="GH20" t="s">
        <v>444</v>
      </c>
      <c r="GI20" s="24" t="s">
        <v>444</v>
      </c>
      <c r="GJ20" s="24" t="s">
        <v>444</v>
      </c>
      <c r="GK20" t="s">
        <v>444</v>
      </c>
      <c r="GL20" t="s">
        <v>444</v>
      </c>
      <c r="GM20" s="24" t="s">
        <v>444</v>
      </c>
      <c r="GN20" s="24" t="s">
        <v>444</v>
      </c>
      <c r="GO20" t="s">
        <v>444</v>
      </c>
      <c r="GP20" t="s">
        <v>444</v>
      </c>
      <c r="GQ20" s="24" t="s">
        <v>444</v>
      </c>
      <c r="GR20" s="24" t="s">
        <v>444</v>
      </c>
      <c r="GS20" t="s">
        <v>444</v>
      </c>
      <c r="GT20" t="s">
        <v>444</v>
      </c>
      <c r="GU20" s="24" t="s">
        <v>444</v>
      </c>
      <c r="GV20" s="24" t="s">
        <v>444</v>
      </c>
      <c r="GW20" t="s">
        <v>444</v>
      </c>
      <c r="GX20" t="s">
        <v>444</v>
      </c>
      <c r="GY20" s="24" t="s">
        <v>444</v>
      </c>
      <c r="GZ20" s="24" t="s">
        <v>444</v>
      </c>
      <c r="HA20" t="s">
        <v>444</v>
      </c>
      <c r="HB20" t="s">
        <v>444</v>
      </c>
      <c r="HC20" s="24" t="s">
        <v>444</v>
      </c>
      <c r="HD20" s="24" t="s">
        <v>444</v>
      </c>
      <c r="HE20" t="s">
        <v>444</v>
      </c>
      <c r="HF20" t="s">
        <v>444</v>
      </c>
      <c r="HG20" s="24" t="s">
        <v>444</v>
      </c>
      <c r="HH20" s="24" t="s">
        <v>444</v>
      </c>
      <c r="HI20" t="s">
        <v>444</v>
      </c>
      <c r="HJ20" t="s">
        <v>444</v>
      </c>
      <c r="HK20" s="24" t="s">
        <v>444</v>
      </c>
      <c r="HL20" s="24" t="s">
        <v>444</v>
      </c>
      <c r="HM20" t="s">
        <v>444</v>
      </c>
      <c r="HN20" t="s">
        <v>444</v>
      </c>
      <c r="HO20" s="24" t="s">
        <v>444</v>
      </c>
      <c r="HP20" s="24" t="s">
        <v>444</v>
      </c>
      <c r="HQ20" t="s">
        <v>444</v>
      </c>
      <c r="HR20" t="s">
        <v>444</v>
      </c>
      <c r="HS20" s="24" t="s">
        <v>444</v>
      </c>
      <c r="HT20" s="24" t="s">
        <v>444</v>
      </c>
      <c r="HU20" t="s">
        <v>444</v>
      </c>
      <c r="HV20" t="s">
        <v>444</v>
      </c>
      <c r="HW20" s="24" t="s">
        <v>444</v>
      </c>
      <c r="HX20" s="24" t="s">
        <v>444</v>
      </c>
      <c r="HY20" t="s">
        <v>444</v>
      </c>
      <c r="HZ20" t="s">
        <v>444</v>
      </c>
      <c r="IA20" t="s">
        <v>2738</v>
      </c>
      <c r="IB20" t="s">
        <v>2736</v>
      </c>
      <c r="IC20" t="s">
        <v>2740</v>
      </c>
      <c r="ID20" s="33" t="b" cm="1">
        <f t="array" ref="ID20">_xlfn.IFNA(MATCH($A$2,_xlfn.NUMBERVALUE(Table_Query_from_MF_DSNP62[[#This Row],[CL_GLACCT_DR1]:[CL_GLACCT_CR4]]),0),0)&gt;=1</f>
        <v>1</v>
      </c>
      <c r="IE20" s="33" t="b">
        <f>OR(Table_Query_from_MF_DSNP62[[#This Row],[Pair1]:[Pair25]])</f>
        <v>1</v>
      </c>
      <c r="IF20" s="33">
        <f>_xlfn.IFNA(MATCH(TRUE,Table_Query_from_MF_DSNP62[[#This Row],[Pair1]:[Pair25]],0),"none")</f>
        <v>1</v>
      </c>
      <c r="IG20" s="33" t="b">
        <f>AND($A$2&gt;=_xlfn.NUMBERVALUE(Table_Query_from_MF_DSNP62[[#This Row],[CL_GL_ACCT_FR1]]),$A$2&lt;=_xlfn.NUMBERVALUE(Table_Query_from_MF_DSNP62[[#This Row],[CL_GL_ACCT_TO1]]))</f>
        <v>1</v>
      </c>
      <c r="IH20" s="33" t="b">
        <f>AND($A$2&gt;=_xlfn.NUMBERVALUE(Table_Query_from_MF_DSNP62[[#This Row],[CL_GL_ACCT_FR2]]),$A$2&lt;=_xlfn.NUMBERVALUE(Table_Query_from_MF_DSNP62[[#This Row],[CL_GL_ACCT_TO2]]))</f>
        <v>1</v>
      </c>
      <c r="II20" s="33" t="b">
        <f>AND($A$2&gt;=_xlfn.NUMBERVALUE(Table_Query_from_MF_DSNP62[[#This Row],[CL_GL_ACCT_FR3]]),$A$2&lt;=_xlfn.NUMBERVALUE(Table_Query_from_MF_DSNP62[[#This Row],[CL_GL_ACCT_TO3]]))</f>
        <v>1</v>
      </c>
      <c r="IJ20" s="33" t="b">
        <f>AND($A$2&gt;=_xlfn.NUMBERVALUE(Table_Query_from_MF_DSNP62[[#This Row],[CL_GL_ACCT_FR4]]),$A$2&lt;=_xlfn.NUMBERVALUE(Table_Query_from_MF_DSNP62[[#This Row],[CL_GL_ACCT_TO4]]))</f>
        <v>1</v>
      </c>
      <c r="IK20" s="33" t="b">
        <f>AND($A$2&gt;=_xlfn.NUMBERVALUE(Table_Query_from_MF_DSNP62[[#This Row],[CL_GL_ACCT_FR5]]),$A$2&lt;=_xlfn.NUMBERVALUE(Table_Query_from_MF_DSNP62[[#This Row],[CL_GL_ACCT_TO5]]))</f>
        <v>1</v>
      </c>
      <c r="IL20" s="33" t="b">
        <f>AND($A$2&gt;=_xlfn.NUMBERVALUE(Table_Query_from_MF_DSNP62[[#This Row],[CL_GL_ACCT_FR6]]),$A$2&lt;=_xlfn.NUMBERVALUE(Table_Query_from_MF_DSNP62[[#This Row],[CL_GL_ACCT_TO6]]))</f>
        <v>1</v>
      </c>
      <c r="IM20" s="33" t="b">
        <f>AND($A$2&gt;=_xlfn.NUMBERVALUE(Table_Query_from_MF_DSNP62[[#This Row],[CL_GL_ACCT_FR7]]),$A$2&lt;=_xlfn.NUMBERVALUE(Table_Query_from_MF_DSNP62[[#This Row],[CL_GL_ACCT_TO7]]))</f>
        <v>1</v>
      </c>
      <c r="IN20" s="33" t="b">
        <f>AND($A$2&gt;=_xlfn.NUMBERVALUE(Table_Query_from_MF_DSNP62[[#This Row],[CL_GL_ACCT_FR8]]),$A$2&lt;=_xlfn.NUMBERVALUE(Table_Query_from_MF_DSNP62[[#This Row],[CL_GL_ACCT_TO8]]))</f>
        <v>1</v>
      </c>
      <c r="IO20" s="33" t="b">
        <f>AND($A$2&gt;=_xlfn.NUMBERVALUE(Table_Query_from_MF_DSNP62[[#This Row],[CL_GL_ACCT_FR9]]),$A$2&lt;=_xlfn.NUMBERVALUE(Table_Query_from_MF_DSNP62[[#This Row],[CL_GL_ACCT_TO9]]))</f>
        <v>1</v>
      </c>
      <c r="IP20" s="33" t="b">
        <f>AND($A$2&gt;=_xlfn.NUMBERVALUE(Table_Query_from_MF_DSNP62[[#This Row],[CL_GL_ACCT_FR10]]),$A$2&lt;=_xlfn.NUMBERVALUE(Table_Query_from_MF_DSNP62[[#This Row],[CL_GL_ACCT_TO10]]))</f>
        <v>1</v>
      </c>
      <c r="IQ20" s="33" t="b">
        <f>AND($A$2&gt;=_xlfn.NUMBERVALUE(Table_Query_from_MF_DSNP62[[#This Row],[CL_GL_ACCT_FR11]]),$A$2&lt;=_xlfn.NUMBERVALUE(Table_Query_from_MF_DSNP62[[#This Row],[CL_GL_ACCT_TO11]]))</f>
        <v>1</v>
      </c>
      <c r="IR20" s="33" t="b">
        <f>AND($A$2&gt;=_xlfn.NUMBERVALUE(Table_Query_from_MF_DSNP62[[#This Row],[CL_GL_ACCT_FR12]]),$A$2&lt;=_xlfn.NUMBERVALUE(Table_Query_from_MF_DSNP62[[#This Row],[CL_GL_ACCT_TO12]]))</f>
        <v>1</v>
      </c>
      <c r="IS20" s="33" t="b">
        <f>AND($A$2&gt;=_xlfn.NUMBERVALUE(Table_Query_from_MF_DSNP62[[#This Row],[CL_GL_ACCT_FR13]]),$A$2&lt;=_xlfn.NUMBERVALUE(Table_Query_from_MF_DSNP62[[#This Row],[CL_GL_ACCT_TO13]]))</f>
        <v>1</v>
      </c>
      <c r="IT20" s="33" t="b">
        <f>AND($A$2&gt;=_xlfn.NUMBERVALUE(Table_Query_from_MF_DSNP62[[#This Row],[CL_GL_ACCT_FR14]]),$A$2&lt;=_xlfn.NUMBERVALUE(Table_Query_from_MF_DSNP62[[#This Row],[CL_GL_ACCT_TO14]]))</f>
        <v>1</v>
      </c>
      <c r="IU20" s="33" t="b">
        <f>AND($A$2&gt;=_xlfn.NUMBERVALUE(Table_Query_from_MF_DSNP62[[#This Row],[CL_GL_ACCT_FR15]]),$A$2&lt;=_xlfn.NUMBERVALUE(Table_Query_from_MF_DSNP62[[#This Row],[CL_GL_ACCT_TO15]]))</f>
        <v>1</v>
      </c>
      <c r="IV20" s="33" t="b">
        <f>AND($A$2&gt;=_xlfn.NUMBERVALUE(Table_Query_from_MF_DSNP62[[#This Row],[CL_GL_ACCT_FR16]]),$A$2&lt;=_xlfn.NUMBERVALUE(Table_Query_from_MF_DSNP62[[#This Row],[CL_GL_ACCT_TO16]]))</f>
        <v>1</v>
      </c>
      <c r="IW20" s="33" t="b">
        <f>AND($A$2&gt;=_xlfn.NUMBERVALUE(Table_Query_from_MF_DSNP62[[#This Row],[CL_GL_ACCT_FR17]]),$A$2&lt;=_xlfn.NUMBERVALUE(Table_Query_from_MF_DSNP62[[#This Row],[CL_GL_ACCT_TO17]]))</f>
        <v>1</v>
      </c>
      <c r="IX20" s="33" t="b">
        <f>AND($A$2&gt;=_xlfn.NUMBERVALUE(Table_Query_from_MF_DSNP62[[#This Row],[CL_GL_ACCT_FR18]]),$A$2&lt;=_xlfn.NUMBERVALUE(Table_Query_from_MF_DSNP62[[#This Row],[CL_GL_ACCT_TO18]]))</f>
        <v>1</v>
      </c>
      <c r="IY20" s="33" t="b">
        <f>AND($A$2&gt;=_xlfn.NUMBERVALUE(Table_Query_from_MF_DSNP62[[#This Row],[CL_GL_ACCT_FR19]]),$A$2&lt;=_xlfn.NUMBERVALUE(Table_Query_from_MF_DSNP62[[#This Row],[CL_GL_ACCT_TO19]]))</f>
        <v>1</v>
      </c>
      <c r="IZ20" s="33" t="b">
        <f>AND($A$2&gt;=_xlfn.NUMBERVALUE(Table_Query_from_MF_DSNP62[[#This Row],[CL_GL_ACCT_FR20]]),$A$2&lt;=_xlfn.NUMBERVALUE(Table_Query_from_MF_DSNP62[[#This Row],[CL_GL_ACCT_TO20]]))</f>
        <v>1</v>
      </c>
      <c r="JA20" s="33" t="b">
        <f>AND($A$2&gt;=_xlfn.NUMBERVALUE(Table_Query_from_MF_DSNP62[[#This Row],[CL_GL_ACCT_FR21]]),$A$2&lt;=_xlfn.NUMBERVALUE(Table_Query_from_MF_DSNP62[[#This Row],[CL_GL_ACCT_TO21]]))</f>
        <v>1</v>
      </c>
      <c r="JB20" s="33" t="b">
        <f>AND($A$2&gt;=_xlfn.NUMBERVALUE(Table_Query_from_MF_DSNP62[[#This Row],[CL_GL_ACCT_FR22]]),$A$2&lt;=_xlfn.NUMBERVALUE(Table_Query_from_MF_DSNP62[[#This Row],[CL_GL_ACCT_TO22]]))</f>
        <v>1</v>
      </c>
      <c r="JC20" s="33" t="b">
        <f>AND($A$2&gt;=_xlfn.NUMBERVALUE(Table_Query_from_MF_DSNP62[[#This Row],[CL_GL_ACCT_FR23]]),$A$2&lt;=_xlfn.NUMBERVALUE(Table_Query_from_MF_DSNP62[[#This Row],[CL_GL_ACCT_TO23]]))</f>
        <v>1</v>
      </c>
      <c r="JD20" s="33" t="b">
        <f>AND($A$2&gt;=_xlfn.NUMBERVALUE(Table_Query_from_MF_DSNP62[[#This Row],[CL_GL_ACCT_FR24]]),$A$2&lt;=_xlfn.NUMBERVALUE(Table_Query_from_MF_DSNP62[[#This Row],[CL_GL_ACCT_TO24]]))</f>
        <v>1</v>
      </c>
      <c r="JE20" s="33" t="b">
        <f>AND($A$2&gt;=_xlfn.NUMBERVALUE(Table_Query_from_MF_DSNP62[[#This Row],[CL_GL_ACCT_FR25]]),$A$2&lt;=_xlfn.NUMBERVALUE(Table_Query_from_MF_DSNP62[[#This Row],[CL_GL_ACCT_TO25]]))</f>
        <v>1</v>
      </c>
      <c r="JF20" s="33" t="b">
        <f>OR(Table_Query_from_MF_DSNP62[[#This Row],[PairA]:[PairO]])</f>
        <v>1</v>
      </c>
      <c r="JG20" s="33">
        <f>_xlfn.IFNA(MATCH(TRUE,Table_Query_from_MF_DSNP62[[#This Row],[PairA]:[PairO]],0),"none")</f>
        <v>1</v>
      </c>
      <c r="JH20" s="33" t="b">
        <f>AND($B$2&gt;=_xlfn.NUMBERVALUE(Table_Query_from_MF_DSNP62[[#This Row],[CL_CMP_OBJ_FR1]]),$B$2&lt;=_xlfn.NUMBERVALUE(Table_Query_from_MF_DSNP62[[#This Row],[CL_CMP_OBJ_TO1]]))</f>
        <v>1</v>
      </c>
      <c r="JI20" s="33" t="b">
        <f>AND($B$2&gt;=_xlfn.NUMBERVALUE(Table_Query_from_MF_DSNP62[[#This Row],[CL_CMP_OBJ_FR2]]),$B$2&lt;=_xlfn.NUMBERVALUE(Table_Query_from_MF_DSNP62[[#This Row],[CL_CMP_OBJ_TO2]]))</f>
        <v>1</v>
      </c>
      <c r="JJ20" s="33" t="b">
        <f>AND($B$2&gt;=_xlfn.NUMBERVALUE(Table_Query_from_MF_DSNP62[[#This Row],[CL_CMP_OBJ_FR3]]),$B$2&lt;=_xlfn.NUMBERVALUE(Table_Query_from_MF_DSNP62[[#This Row],[CL_CMP_OBJ_TO3]]))</f>
        <v>1</v>
      </c>
      <c r="JK20" s="33" t="b">
        <f>AND($B$2&gt;=_xlfn.NUMBERVALUE(Table_Query_from_MF_DSNP62[[#This Row],[CL_CMP_OBJ_FR4]]),$B$2&lt;=_xlfn.NUMBERVALUE(Table_Query_from_MF_DSNP62[[#This Row],[CL_CMP_OBJ_TO4]]))</f>
        <v>1</v>
      </c>
      <c r="JL20" s="33" t="b">
        <f>AND($B$2&gt;=_xlfn.NUMBERVALUE(Table_Query_from_MF_DSNP62[[#This Row],[CL_CMP_OBJ_FR5]]),$B$2&lt;=_xlfn.NUMBERVALUE(Table_Query_from_MF_DSNP62[[#This Row],[CL_CMP_OBJ_TO5]]))</f>
        <v>1</v>
      </c>
      <c r="JM20" s="33" t="b">
        <f>AND($B$2&gt;=_xlfn.NUMBERVALUE(Table_Query_from_MF_DSNP62[[#This Row],[CL_CMP_OBJ_FR6]]),$B$2&lt;=_xlfn.NUMBERVALUE(Table_Query_from_MF_DSNP62[[#This Row],[CL_CMP_OBJ_TO6]]))</f>
        <v>1</v>
      </c>
      <c r="JN20" s="33" t="b">
        <f>AND($B$2&gt;=_xlfn.NUMBERVALUE(Table_Query_from_MF_DSNP62[[#This Row],[CL_CMP_OBJ_FR7]]),$B$2&lt;=_xlfn.NUMBERVALUE(Table_Query_from_MF_DSNP62[[#This Row],[CL_CMP_OBJ_TO7]]))</f>
        <v>1</v>
      </c>
      <c r="JO20" s="33" t="b">
        <f>AND($B$2&gt;=_xlfn.NUMBERVALUE(Table_Query_from_MF_DSNP62[[#This Row],[CL_CMP_OBJ_FR8]]),$B$2&lt;=_xlfn.NUMBERVALUE(Table_Query_from_MF_DSNP62[[#This Row],[CL_CMP_OBJ_TO8]]))</f>
        <v>1</v>
      </c>
      <c r="JP20" s="33" t="b">
        <f>AND($B$2&gt;=_xlfn.NUMBERVALUE(Table_Query_from_MF_DSNP62[[#This Row],[CL_CMP_OBJ_FR9]]),$B$2&lt;=_xlfn.NUMBERVALUE(Table_Query_from_MF_DSNP62[[#This Row],[CL_CMP_OBJ_TO9]]))</f>
        <v>1</v>
      </c>
      <c r="JQ20" s="33" t="b">
        <f>AND($B$2&gt;=_xlfn.NUMBERVALUE(Table_Query_from_MF_DSNP62[[#This Row],[CL_CMP_OBJ_FR10]]),$B$2&lt;=_xlfn.NUMBERVALUE(Table_Query_from_MF_DSNP62[[#This Row],[CL_CMP_OBJ_TO10]]))</f>
        <v>1</v>
      </c>
      <c r="JR20" s="33" t="b">
        <f>AND($B$2&gt;=_xlfn.NUMBERVALUE(Table_Query_from_MF_DSNP62[[#This Row],[CL_CMP_OBJ_FR11]]),$B$2&lt;=_xlfn.NUMBERVALUE(Table_Query_from_MF_DSNP62[[#This Row],[CL_CMP_OBJ_TO11]]))</f>
        <v>1</v>
      </c>
      <c r="JS20" s="33" t="b">
        <f>AND($B$2&gt;=_xlfn.NUMBERVALUE(Table_Query_from_MF_DSNP62[[#This Row],[CL_CMP_OBJ_FR12]]),$B$2&lt;=_xlfn.NUMBERVALUE(Table_Query_from_MF_DSNP62[[#This Row],[CL_CMP_OBJ_TO12]]))</f>
        <v>1</v>
      </c>
      <c r="JT20" s="33" t="b">
        <f>AND($B$2&gt;=_xlfn.NUMBERVALUE(Table_Query_from_MF_DSNP62[[#This Row],[CL_CMP_OBJ_FR13]]),$B$2&lt;=_xlfn.NUMBERVALUE(Table_Query_from_MF_DSNP62[[#This Row],[CL_CMP_OBJ_TO13]]))</f>
        <v>1</v>
      </c>
      <c r="JU20" s="33" t="b">
        <f>AND($B$2&gt;=_xlfn.NUMBERVALUE(Table_Query_from_MF_DSNP62[[#This Row],[CL_CMP_OBJ_FR14]]),$B$2&lt;=_xlfn.NUMBERVALUE(Table_Query_from_MF_DSNP62[[#This Row],[CL_CMP_OBJ_TO14]]))</f>
        <v>1</v>
      </c>
      <c r="JV20" s="33" t="b">
        <f>AND($B$2&gt;=_xlfn.NUMBERVALUE(Table_Query_from_MF_DSNP62[[#This Row],[CL_CMP_OBJ_FR15]]),$B$2&lt;=_xlfn.NUMBERVALUE(Table_Query_from_MF_DSNP62[[#This Row],[CL_CMP_OBJ_TO15]]))</f>
        <v>1</v>
      </c>
    </row>
    <row r="21" spans="1:282" x14ac:dyDescent="0.25">
      <c r="A21" t="b">
        <f>OR(,Table_Query_from_MF_DSNP62[[#This Row],[Desired GL included as "hard-coded" GL?]],Table_Query_from_MF_DSNP62[[#This Row],[Desired GL included as "Open GL"?]])</f>
        <v>1</v>
      </c>
      <c r="B21" t="b">
        <f>Table_Query_from_MF_DSNP62[[#This Row],[Desired CObj included as "Open CObj"?]]</f>
        <v>1</v>
      </c>
      <c r="C21" t="s">
        <v>1376</v>
      </c>
      <c r="D21" t="s">
        <v>1377</v>
      </c>
      <c r="E21" t="s">
        <v>8</v>
      </c>
      <c r="F21" s="24" t="s">
        <v>310</v>
      </c>
      <c r="G21" t="s">
        <v>281</v>
      </c>
      <c r="H21" s="24" t="s">
        <v>444</v>
      </c>
      <c r="I21" t="s">
        <v>444</v>
      </c>
      <c r="J21" s="24" t="s">
        <v>444</v>
      </c>
      <c r="K21" t="s">
        <v>444</v>
      </c>
      <c r="L21" s="24" t="s">
        <v>444</v>
      </c>
      <c r="M21" t="s">
        <v>444</v>
      </c>
      <c r="N21" t="s">
        <v>444</v>
      </c>
      <c r="O21" t="s">
        <v>444</v>
      </c>
      <c r="P21" t="s">
        <v>444</v>
      </c>
      <c r="Q21" t="s">
        <v>15</v>
      </c>
      <c r="R21" t="s">
        <v>444</v>
      </c>
      <c r="S21" t="s">
        <v>442</v>
      </c>
      <c r="T21" t="s">
        <v>447</v>
      </c>
      <c r="U21" t="s">
        <v>444</v>
      </c>
      <c r="V21" t="s">
        <v>444</v>
      </c>
      <c r="W21" t="s">
        <v>444</v>
      </c>
      <c r="X21" t="s">
        <v>444</v>
      </c>
      <c r="Y21" t="s">
        <v>444</v>
      </c>
      <c r="Z21" t="s">
        <v>442</v>
      </c>
      <c r="AA21" t="s">
        <v>442</v>
      </c>
      <c r="AB21" t="s">
        <v>442</v>
      </c>
      <c r="AC21" t="s">
        <v>444</v>
      </c>
      <c r="AD21" t="s">
        <v>442</v>
      </c>
      <c r="AE21" t="s">
        <v>442</v>
      </c>
      <c r="AF21" t="s">
        <v>442</v>
      </c>
      <c r="AG21" t="s">
        <v>442</v>
      </c>
      <c r="AH21" t="s">
        <v>447</v>
      </c>
      <c r="AI21" t="s">
        <v>447</v>
      </c>
      <c r="AJ21" t="s">
        <v>442</v>
      </c>
      <c r="AK21" t="s">
        <v>442</v>
      </c>
      <c r="AL21" t="s">
        <v>444</v>
      </c>
      <c r="AM21" t="s">
        <v>444</v>
      </c>
      <c r="AN21" t="s">
        <v>444</v>
      </c>
      <c r="AO21" t="s">
        <v>444</v>
      </c>
      <c r="AP21" t="s">
        <v>442</v>
      </c>
      <c r="AQ21" t="s">
        <v>7</v>
      </c>
      <c r="AR21" t="s">
        <v>7</v>
      </c>
      <c r="AS21" t="s">
        <v>162</v>
      </c>
      <c r="AT21" t="s">
        <v>444</v>
      </c>
      <c r="AU21" t="s">
        <v>444</v>
      </c>
      <c r="AV21" t="s">
        <v>1359</v>
      </c>
      <c r="AW21" t="s">
        <v>444</v>
      </c>
      <c r="AX21" t="s">
        <v>444</v>
      </c>
      <c r="AY21" t="s">
        <v>444</v>
      </c>
      <c r="AZ21" t="s">
        <v>444</v>
      </c>
      <c r="BA21" t="s">
        <v>444</v>
      </c>
      <c r="BB21" t="s">
        <v>444</v>
      </c>
      <c r="BC21" t="s">
        <v>444</v>
      </c>
      <c r="BD21" t="s">
        <v>1359</v>
      </c>
      <c r="BE21" t="s">
        <v>444</v>
      </c>
      <c r="BF21" t="s">
        <v>1360</v>
      </c>
      <c r="BG21" t="s">
        <v>444</v>
      </c>
      <c r="BH21" t="s">
        <v>444</v>
      </c>
      <c r="BI21" t="s">
        <v>444</v>
      </c>
      <c r="BJ21" t="s">
        <v>444</v>
      </c>
      <c r="BK21" t="s">
        <v>444</v>
      </c>
      <c r="BL21" t="s">
        <v>444</v>
      </c>
      <c r="BM21" t="s">
        <v>444</v>
      </c>
      <c r="BN21" t="s">
        <v>444</v>
      </c>
      <c r="BO21" t="s">
        <v>444</v>
      </c>
      <c r="BP21" t="s">
        <v>444</v>
      </c>
      <c r="BQ21" t="s">
        <v>1360</v>
      </c>
      <c r="BR21" t="s">
        <v>449</v>
      </c>
      <c r="BS21" t="s">
        <v>444</v>
      </c>
      <c r="BT21" t="s">
        <v>444</v>
      </c>
      <c r="BU21" t="s">
        <v>444</v>
      </c>
      <c r="BV21" t="s">
        <v>444</v>
      </c>
      <c r="BW21" t="s">
        <v>444</v>
      </c>
      <c r="BX21" t="s">
        <v>444</v>
      </c>
      <c r="BY21" t="s">
        <v>444</v>
      </c>
      <c r="BZ21" t="s">
        <v>444</v>
      </c>
      <c r="CA21" t="s">
        <v>444</v>
      </c>
      <c r="CB21" t="s">
        <v>444</v>
      </c>
      <c r="CC21" t="s">
        <v>444</v>
      </c>
      <c r="CD21" t="s">
        <v>444</v>
      </c>
      <c r="CE21" t="s">
        <v>444</v>
      </c>
      <c r="CF21" t="s">
        <v>444</v>
      </c>
      <c r="CG21" t="s">
        <v>444</v>
      </c>
      <c r="CH21" t="s">
        <v>444</v>
      </c>
      <c r="CI21" t="s">
        <v>444</v>
      </c>
      <c r="CJ21" t="s">
        <v>444</v>
      </c>
      <c r="CK21" t="s">
        <v>444</v>
      </c>
      <c r="CL21" t="s">
        <v>444</v>
      </c>
      <c r="CM21" t="s">
        <v>444</v>
      </c>
      <c r="CN21" t="s">
        <v>444</v>
      </c>
      <c r="CO21" t="s">
        <v>444</v>
      </c>
      <c r="CP21" t="s">
        <v>444</v>
      </c>
      <c r="CQ21" t="s">
        <v>444</v>
      </c>
      <c r="CR21" t="s">
        <v>444</v>
      </c>
      <c r="CS21" t="s">
        <v>444</v>
      </c>
      <c r="CT21" t="s">
        <v>444</v>
      </c>
      <c r="CU21" t="s">
        <v>444</v>
      </c>
      <c r="CV21" t="s">
        <v>2738</v>
      </c>
      <c r="CW21" t="s">
        <v>2736</v>
      </c>
      <c r="CX21" t="s">
        <v>2737</v>
      </c>
      <c r="CY21" t="s">
        <v>1361</v>
      </c>
      <c r="CZ21" t="s">
        <v>1375</v>
      </c>
      <c r="DA21" t="s">
        <v>444</v>
      </c>
      <c r="DB21" t="s">
        <v>444</v>
      </c>
      <c r="DC21" t="s">
        <v>444</v>
      </c>
      <c r="DD21" t="s">
        <v>444</v>
      </c>
      <c r="DE21" t="s">
        <v>444</v>
      </c>
      <c r="DF21" t="s">
        <v>444</v>
      </c>
      <c r="DG21" t="s">
        <v>444</v>
      </c>
      <c r="DH21" t="s">
        <v>444</v>
      </c>
      <c r="DI21" t="s">
        <v>7</v>
      </c>
      <c r="DJ21" t="s">
        <v>444</v>
      </c>
      <c r="DK21" t="s">
        <v>444</v>
      </c>
      <c r="DL21" t="s">
        <v>444</v>
      </c>
      <c r="DM21" t="s">
        <v>444</v>
      </c>
      <c r="DN21" t="s">
        <v>444</v>
      </c>
      <c r="DO21" t="s">
        <v>444</v>
      </c>
      <c r="DP21" t="s">
        <v>444</v>
      </c>
      <c r="DQ21" t="s">
        <v>444</v>
      </c>
      <c r="DR21" t="s">
        <v>444</v>
      </c>
      <c r="DS21" t="s">
        <v>444</v>
      </c>
      <c r="DT21" s="24" t="s">
        <v>444</v>
      </c>
      <c r="DU21" s="24" t="s">
        <v>444</v>
      </c>
      <c r="DV21" t="s">
        <v>444</v>
      </c>
      <c r="DW21" t="s">
        <v>444</v>
      </c>
      <c r="DX21" s="24" t="s">
        <v>444</v>
      </c>
      <c r="DY21" s="24" t="s">
        <v>444</v>
      </c>
      <c r="DZ21" t="s">
        <v>444</v>
      </c>
      <c r="EA21" t="s">
        <v>444</v>
      </c>
      <c r="EB21" s="24" t="s">
        <v>444</v>
      </c>
      <c r="EC21" s="24" t="s">
        <v>444</v>
      </c>
      <c r="ED21" t="s">
        <v>444</v>
      </c>
      <c r="EE21" t="s">
        <v>444</v>
      </c>
      <c r="EF21" s="24" t="s">
        <v>444</v>
      </c>
      <c r="EG21" s="24" t="s">
        <v>444</v>
      </c>
      <c r="EH21" t="s">
        <v>444</v>
      </c>
      <c r="EI21" t="s">
        <v>444</v>
      </c>
      <c r="EJ21" s="24" t="s">
        <v>444</v>
      </c>
      <c r="EK21" s="24" t="s">
        <v>444</v>
      </c>
      <c r="EL21" t="s">
        <v>444</v>
      </c>
      <c r="EM21" t="s">
        <v>444</v>
      </c>
      <c r="EN21" s="24" t="s">
        <v>444</v>
      </c>
      <c r="EO21" s="24" t="s">
        <v>444</v>
      </c>
      <c r="EP21" t="s">
        <v>444</v>
      </c>
      <c r="EQ21" t="s">
        <v>444</v>
      </c>
      <c r="ER21" s="24" t="s">
        <v>444</v>
      </c>
      <c r="ES21" s="24" t="s">
        <v>444</v>
      </c>
      <c r="ET21" t="s">
        <v>444</v>
      </c>
      <c r="EU21" t="s">
        <v>444</v>
      </c>
      <c r="EV21" s="24" t="s">
        <v>444</v>
      </c>
      <c r="EW21" s="24" t="s">
        <v>444</v>
      </c>
      <c r="EX21" t="s">
        <v>444</v>
      </c>
      <c r="EY21" t="s">
        <v>444</v>
      </c>
      <c r="EZ21" s="24" t="s">
        <v>444</v>
      </c>
      <c r="FA21" s="24" t="s">
        <v>444</v>
      </c>
      <c r="FB21" t="s">
        <v>444</v>
      </c>
      <c r="FC21" t="s">
        <v>444</v>
      </c>
      <c r="FD21" s="24" t="s">
        <v>444</v>
      </c>
      <c r="FE21" s="24" t="s">
        <v>444</v>
      </c>
      <c r="FF21" t="s">
        <v>444</v>
      </c>
      <c r="FG21" t="s">
        <v>444</v>
      </c>
      <c r="FH21" s="24" t="s">
        <v>444</v>
      </c>
      <c r="FI21" s="24" t="s">
        <v>444</v>
      </c>
      <c r="FJ21" t="s">
        <v>444</v>
      </c>
      <c r="FK21" t="s">
        <v>444</v>
      </c>
      <c r="FL21" s="24" t="s">
        <v>444</v>
      </c>
      <c r="FM21" s="24" t="s">
        <v>444</v>
      </c>
      <c r="FN21" t="s">
        <v>444</v>
      </c>
      <c r="FO21" t="s">
        <v>444</v>
      </c>
      <c r="FP21" s="24" t="s">
        <v>444</v>
      </c>
      <c r="FQ21" s="24" t="s">
        <v>444</v>
      </c>
      <c r="FR21" t="s">
        <v>444</v>
      </c>
      <c r="FS21" t="s">
        <v>444</v>
      </c>
      <c r="FT21" s="24" t="s">
        <v>444</v>
      </c>
      <c r="FU21" s="24" t="s">
        <v>444</v>
      </c>
      <c r="FV21" t="s">
        <v>444</v>
      </c>
      <c r="FW21" t="s">
        <v>444</v>
      </c>
      <c r="FX21" s="24" t="s">
        <v>444</v>
      </c>
      <c r="FY21" s="24" t="s">
        <v>444</v>
      </c>
      <c r="FZ21" t="s">
        <v>444</v>
      </c>
      <c r="GA21" t="s">
        <v>444</v>
      </c>
      <c r="GB21" s="24" t="s">
        <v>444</v>
      </c>
      <c r="GC21" s="24" t="s">
        <v>444</v>
      </c>
      <c r="GD21" t="s">
        <v>444</v>
      </c>
      <c r="GE21" t="s">
        <v>444</v>
      </c>
      <c r="GF21" s="24" t="s">
        <v>444</v>
      </c>
      <c r="GG21" s="24" t="s">
        <v>444</v>
      </c>
      <c r="GH21" t="s">
        <v>444</v>
      </c>
      <c r="GI21" s="24" t="s">
        <v>444</v>
      </c>
      <c r="GJ21" s="24" t="s">
        <v>444</v>
      </c>
      <c r="GK21" t="s">
        <v>444</v>
      </c>
      <c r="GL21" t="s">
        <v>444</v>
      </c>
      <c r="GM21" s="24" t="s">
        <v>444</v>
      </c>
      <c r="GN21" s="24" t="s">
        <v>444</v>
      </c>
      <c r="GO21" t="s">
        <v>444</v>
      </c>
      <c r="GP21" t="s">
        <v>444</v>
      </c>
      <c r="GQ21" s="24" t="s">
        <v>444</v>
      </c>
      <c r="GR21" s="24" t="s">
        <v>444</v>
      </c>
      <c r="GS21" t="s">
        <v>444</v>
      </c>
      <c r="GT21" t="s">
        <v>444</v>
      </c>
      <c r="GU21" s="24" t="s">
        <v>444</v>
      </c>
      <c r="GV21" s="24" t="s">
        <v>444</v>
      </c>
      <c r="GW21" t="s">
        <v>444</v>
      </c>
      <c r="GX21" t="s">
        <v>444</v>
      </c>
      <c r="GY21" s="24" t="s">
        <v>444</v>
      </c>
      <c r="GZ21" s="24" t="s">
        <v>444</v>
      </c>
      <c r="HA21" t="s">
        <v>444</v>
      </c>
      <c r="HB21" t="s">
        <v>444</v>
      </c>
      <c r="HC21" s="24" t="s">
        <v>444</v>
      </c>
      <c r="HD21" s="24" t="s">
        <v>444</v>
      </c>
      <c r="HE21" t="s">
        <v>444</v>
      </c>
      <c r="HF21" t="s">
        <v>444</v>
      </c>
      <c r="HG21" s="24" t="s">
        <v>444</v>
      </c>
      <c r="HH21" s="24" t="s">
        <v>444</v>
      </c>
      <c r="HI21" t="s">
        <v>444</v>
      </c>
      <c r="HJ21" t="s">
        <v>444</v>
      </c>
      <c r="HK21" s="24" t="s">
        <v>444</v>
      </c>
      <c r="HL21" s="24" t="s">
        <v>444</v>
      </c>
      <c r="HM21" t="s">
        <v>444</v>
      </c>
      <c r="HN21" t="s">
        <v>444</v>
      </c>
      <c r="HO21" s="24" t="s">
        <v>444</v>
      </c>
      <c r="HP21" s="24" t="s">
        <v>444</v>
      </c>
      <c r="HQ21" t="s">
        <v>444</v>
      </c>
      <c r="HR21" t="s">
        <v>444</v>
      </c>
      <c r="HS21" s="24" t="s">
        <v>444</v>
      </c>
      <c r="HT21" s="24" t="s">
        <v>444</v>
      </c>
      <c r="HU21" t="s">
        <v>444</v>
      </c>
      <c r="HV21" t="s">
        <v>444</v>
      </c>
      <c r="HW21" s="24" t="s">
        <v>444</v>
      </c>
      <c r="HX21" s="24" t="s">
        <v>444</v>
      </c>
      <c r="HY21" t="s">
        <v>444</v>
      </c>
      <c r="HZ21" t="s">
        <v>444</v>
      </c>
      <c r="IA21" t="s">
        <v>2896</v>
      </c>
      <c r="IB21" t="s">
        <v>2736</v>
      </c>
      <c r="IC21" t="s">
        <v>3011</v>
      </c>
      <c r="ID21" s="33" t="b" cm="1">
        <f t="array" ref="ID21">_xlfn.IFNA(MATCH($A$2,_xlfn.NUMBERVALUE(Table_Query_from_MF_DSNP62[[#This Row],[CL_GLACCT_DR1]:[CL_GLACCT_CR4]]),0),0)&gt;=1</f>
        <v>1</v>
      </c>
      <c r="IE21" s="33" t="b">
        <f>OR(Table_Query_from_MF_DSNP62[[#This Row],[Pair1]:[Pair25]])</f>
        <v>1</v>
      </c>
      <c r="IF21" s="33">
        <f>_xlfn.IFNA(MATCH(TRUE,Table_Query_from_MF_DSNP62[[#This Row],[Pair1]:[Pair25]],0),"none")</f>
        <v>1</v>
      </c>
      <c r="IG21" s="33" t="b">
        <f>AND($A$2&gt;=_xlfn.NUMBERVALUE(Table_Query_from_MF_DSNP62[[#This Row],[CL_GL_ACCT_FR1]]),$A$2&lt;=_xlfn.NUMBERVALUE(Table_Query_from_MF_DSNP62[[#This Row],[CL_GL_ACCT_TO1]]))</f>
        <v>1</v>
      </c>
      <c r="IH21" s="33" t="b">
        <f>AND($A$2&gt;=_xlfn.NUMBERVALUE(Table_Query_from_MF_DSNP62[[#This Row],[CL_GL_ACCT_FR2]]),$A$2&lt;=_xlfn.NUMBERVALUE(Table_Query_from_MF_DSNP62[[#This Row],[CL_GL_ACCT_TO2]]))</f>
        <v>1</v>
      </c>
      <c r="II21" s="33" t="b">
        <f>AND($A$2&gt;=_xlfn.NUMBERVALUE(Table_Query_from_MF_DSNP62[[#This Row],[CL_GL_ACCT_FR3]]),$A$2&lt;=_xlfn.NUMBERVALUE(Table_Query_from_MF_DSNP62[[#This Row],[CL_GL_ACCT_TO3]]))</f>
        <v>1</v>
      </c>
      <c r="IJ21" s="33" t="b">
        <f>AND($A$2&gt;=_xlfn.NUMBERVALUE(Table_Query_from_MF_DSNP62[[#This Row],[CL_GL_ACCT_FR4]]),$A$2&lt;=_xlfn.NUMBERVALUE(Table_Query_from_MF_DSNP62[[#This Row],[CL_GL_ACCT_TO4]]))</f>
        <v>1</v>
      </c>
      <c r="IK21" s="33" t="b">
        <f>AND($A$2&gt;=_xlfn.NUMBERVALUE(Table_Query_from_MF_DSNP62[[#This Row],[CL_GL_ACCT_FR5]]),$A$2&lt;=_xlfn.NUMBERVALUE(Table_Query_from_MF_DSNP62[[#This Row],[CL_GL_ACCT_TO5]]))</f>
        <v>1</v>
      </c>
      <c r="IL21" s="33" t="b">
        <f>AND($A$2&gt;=_xlfn.NUMBERVALUE(Table_Query_from_MF_DSNP62[[#This Row],[CL_GL_ACCT_FR6]]),$A$2&lt;=_xlfn.NUMBERVALUE(Table_Query_from_MF_DSNP62[[#This Row],[CL_GL_ACCT_TO6]]))</f>
        <v>1</v>
      </c>
      <c r="IM21" s="33" t="b">
        <f>AND($A$2&gt;=_xlfn.NUMBERVALUE(Table_Query_from_MF_DSNP62[[#This Row],[CL_GL_ACCT_FR7]]),$A$2&lt;=_xlfn.NUMBERVALUE(Table_Query_from_MF_DSNP62[[#This Row],[CL_GL_ACCT_TO7]]))</f>
        <v>1</v>
      </c>
      <c r="IN21" s="33" t="b">
        <f>AND($A$2&gt;=_xlfn.NUMBERVALUE(Table_Query_from_MF_DSNP62[[#This Row],[CL_GL_ACCT_FR8]]),$A$2&lt;=_xlfn.NUMBERVALUE(Table_Query_from_MF_DSNP62[[#This Row],[CL_GL_ACCT_TO8]]))</f>
        <v>1</v>
      </c>
      <c r="IO21" s="33" t="b">
        <f>AND($A$2&gt;=_xlfn.NUMBERVALUE(Table_Query_from_MF_DSNP62[[#This Row],[CL_GL_ACCT_FR9]]),$A$2&lt;=_xlfn.NUMBERVALUE(Table_Query_from_MF_DSNP62[[#This Row],[CL_GL_ACCT_TO9]]))</f>
        <v>1</v>
      </c>
      <c r="IP21" s="33" t="b">
        <f>AND($A$2&gt;=_xlfn.NUMBERVALUE(Table_Query_from_MF_DSNP62[[#This Row],[CL_GL_ACCT_FR10]]),$A$2&lt;=_xlfn.NUMBERVALUE(Table_Query_from_MF_DSNP62[[#This Row],[CL_GL_ACCT_TO10]]))</f>
        <v>1</v>
      </c>
      <c r="IQ21" s="33" t="b">
        <f>AND($A$2&gt;=_xlfn.NUMBERVALUE(Table_Query_from_MF_DSNP62[[#This Row],[CL_GL_ACCT_FR11]]),$A$2&lt;=_xlfn.NUMBERVALUE(Table_Query_from_MF_DSNP62[[#This Row],[CL_GL_ACCT_TO11]]))</f>
        <v>1</v>
      </c>
      <c r="IR21" s="33" t="b">
        <f>AND($A$2&gt;=_xlfn.NUMBERVALUE(Table_Query_from_MF_DSNP62[[#This Row],[CL_GL_ACCT_FR12]]),$A$2&lt;=_xlfn.NUMBERVALUE(Table_Query_from_MF_DSNP62[[#This Row],[CL_GL_ACCT_TO12]]))</f>
        <v>1</v>
      </c>
      <c r="IS21" s="33" t="b">
        <f>AND($A$2&gt;=_xlfn.NUMBERVALUE(Table_Query_from_MF_DSNP62[[#This Row],[CL_GL_ACCT_FR13]]),$A$2&lt;=_xlfn.NUMBERVALUE(Table_Query_from_MF_DSNP62[[#This Row],[CL_GL_ACCT_TO13]]))</f>
        <v>1</v>
      </c>
      <c r="IT21" s="33" t="b">
        <f>AND($A$2&gt;=_xlfn.NUMBERVALUE(Table_Query_from_MF_DSNP62[[#This Row],[CL_GL_ACCT_FR14]]),$A$2&lt;=_xlfn.NUMBERVALUE(Table_Query_from_MF_DSNP62[[#This Row],[CL_GL_ACCT_TO14]]))</f>
        <v>1</v>
      </c>
      <c r="IU21" s="33" t="b">
        <f>AND($A$2&gt;=_xlfn.NUMBERVALUE(Table_Query_from_MF_DSNP62[[#This Row],[CL_GL_ACCT_FR15]]),$A$2&lt;=_xlfn.NUMBERVALUE(Table_Query_from_MF_DSNP62[[#This Row],[CL_GL_ACCT_TO15]]))</f>
        <v>1</v>
      </c>
      <c r="IV21" s="33" t="b">
        <f>AND($A$2&gt;=_xlfn.NUMBERVALUE(Table_Query_from_MF_DSNP62[[#This Row],[CL_GL_ACCT_FR16]]),$A$2&lt;=_xlfn.NUMBERVALUE(Table_Query_from_MF_DSNP62[[#This Row],[CL_GL_ACCT_TO16]]))</f>
        <v>1</v>
      </c>
      <c r="IW21" s="33" t="b">
        <f>AND($A$2&gt;=_xlfn.NUMBERVALUE(Table_Query_from_MF_DSNP62[[#This Row],[CL_GL_ACCT_FR17]]),$A$2&lt;=_xlfn.NUMBERVALUE(Table_Query_from_MF_DSNP62[[#This Row],[CL_GL_ACCT_TO17]]))</f>
        <v>1</v>
      </c>
      <c r="IX21" s="33" t="b">
        <f>AND($A$2&gt;=_xlfn.NUMBERVALUE(Table_Query_from_MF_DSNP62[[#This Row],[CL_GL_ACCT_FR18]]),$A$2&lt;=_xlfn.NUMBERVALUE(Table_Query_from_MF_DSNP62[[#This Row],[CL_GL_ACCT_TO18]]))</f>
        <v>1</v>
      </c>
      <c r="IY21" s="33" t="b">
        <f>AND($A$2&gt;=_xlfn.NUMBERVALUE(Table_Query_from_MF_DSNP62[[#This Row],[CL_GL_ACCT_FR19]]),$A$2&lt;=_xlfn.NUMBERVALUE(Table_Query_from_MF_DSNP62[[#This Row],[CL_GL_ACCT_TO19]]))</f>
        <v>1</v>
      </c>
      <c r="IZ21" s="33" t="b">
        <f>AND($A$2&gt;=_xlfn.NUMBERVALUE(Table_Query_from_MF_DSNP62[[#This Row],[CL_GL_ACCT_FR20]]),$A$2&lt;=_xlfn.NUMBERVALUE(Table_Query_from_MF_DSNP62[[#This Row],[CL_GL_ACCT_TO20]]))</f>
        <v>1</v>
      </c>
      <c r="JA21" s="33" t="b">
        <f>AND($A$2&gt;=_xlfn.NUMBERVALUE(Table_Query_from_MF_DSNP62[[#This Row],[CL_GL_ACCT_FR21]]),$A$2&lt;=_xlfn.NUMBERVALUE(Table_Query_from_MF_DSNP62[[#This Row],[CL_GL_ACCT_TO21]]))</f>
        <v>1</v>
      </c>
      <c r="JB21" s="33" t="b">
        <f>AND($A$2&gt;=_xlfn.NUMBERVALUE(Table_Query_from_MF_DSNP62[[#This Row],[CL_GL_ACCT_FR22]]),$A$2&lt;=_xlfn.NUMBERVALUE(Table_Query_from_MF_DSNP62[[#This Row],[CL_GL_ACCT_TO22]]))</f>
        <v>1</v>
      </c>
      <c r="JC21" s="33" t="b">
        <f>AND($A$2&gt;=_xlfn.NUMBERVALUE(Table_Query_from_MF_DSNP62[[#This Row],[CL_GL_ACCT_FR23]]),$A$2&lt;=_xlfn.NUMBERVALUE(Table_Query_from_MF_DSNP62[[#This Row],[CL_GL_ACCT_TO23]]))</f>
        <v>1</v>
      </c>
      <c r="JD21" s="33" t="b">
        <f>AND($A$2&gt;=_xlfn.NUMBERVALUE(Table_Query_from_MF_DSNP62[[#This Row],[CL_GL_ACCT_FR24]]),$A$2&lt;=_xlfn.NUMBERVALUE(Table_Query_from_MF_DSNP62[[#This Row],[CL_GL_ACCT_TO24]]))</f>
        <v>1</v>
      </c>
      <c r="JE21" s="33" t="b">
        <f>AND($A$2&gt;=_xlfn.NUMBERVALUE(Table_Query_from_MF_DSNP62[[#This Row],[CL_GL_ACCT_FR25]]),$A$2&lt;=_xlfn.NUMBERVALUE(Table_Query_from_MF_DSNP62[[#This Row],[CL_GL_ACCT_TO25]]))</f>
        <v>1</v>
      </c>
      <c r="JF21" s="33" t="b">
        <f>OR(Table_Query_from_MF_DSNP62[[#This Row],[PairA]:[PairO]])</f>
        <v>1</v>
      </c>
      <c r="JG21" s="33">
        <f>_xlfn.IFNA(MATCH(TRUE,Table_Query_from_MF_DSNP62[[#This Row],[PairA]:[PairO]],0),"none")</f>
        <v>1</v>
      </c>
      <c r="JH21" s="33" t="b">
        <f>AND($B$2&gt;=_xlfn.NUMBERVALUE(Table_Query_from_MF_DSNP62[[#This Row],[CL_CMP_OBJ_FR1]]),$B$2&lt;=_xlfn.NUMBERVALUE(Table_Query_from_MF_DSNP62[[#This Row],[CL_CMP_OBJ_TO1]]))</f>
        <v>1</v>
      </c>
      <c r="JI21" s="33" t="b">
        <f>AND($B$2&gt;=_xlfn.NUMBERVALUE(Table_Query_from_MF_DSNP62[[#This Row],[CL_CMP_OBJ_FR2]]),$B$2&lt;=_xlfn.NUMBERVALUE(Table_Query_from_MF_DSNP62[[#This Row],[CL_CMP_OBJ_TO2]]))</f>
        <v>1</v>
      </c>
      <c r="JJ21" s="33" t="b">
        <f>AND($B$2&gt;=_xlfn.NUMBERVALUE(Table_Query_from_MF_DSNP62[[#This Row],[CL_CMP_OBJ_FR3]]),$B$2&lt;=_xlfn.NUMBERVALUE(Table_Query_from_MF_DSNP62[[#This Row],[CL_CMP_OBJ_TO3]]))</f>
        <v>1</v>
      </c>
      <c r="JK21" s="33" t="b">
        <f>AND($B$2&gt;=_xlfn.NUMBERVALUE(Table_Query_from_MF_DSNP62[[#This Row],[CL_CMP_OBJ_FR4]]),$B$2&lt;=_xlfn.NUMBERVALUE(Table_Query_from_MF_DSNP62[[#This Row],[CL_CMP_OBJ_TO4]]))</f>
        <v>1</v>
      </c>
      <c r="JL21" s="33" t="b">
        <f>AND($B$2&gt;=_xlfn.NUMBERVALUE(Table_Query_from_MF_DSNP62[[#This Row],[CL_CMP_OBJ_FR5]]),$B$2&lt;=_xlfn.NUMBERVALUE(Table_Query_from_MF_DSNP62[[#This Row],[CL_CMP_OBJ_TO5]]))</f>
        <v>1</v>
      </c>
      <c r="JM21" s="33" t="b">
        <f>AND($B$2&gt;=_xlfn.NUMBERVALUE(Table_Query_from_MF_DSNP62[[#This Row],[CL_CMP_OBJ_FR6]]),$B$2&lt;=_xlfn.NUMBERVALUE(Table_Query_from_MF_DSNP62[[#This Row],[CL_CMP_OBJ_TO6]]))</f>
        <v>1</v>
      </c>
      <c r="JN21" s="33" t="b">
        <f>AND($B$2&gt;=_xlfn.NUMBERVALUE(Table_Query_from_MF_DSNP62[[#This Row],[CL_CMP_OBJ_FR7]]),$B$2&lt;=_xlfn.NUMBERVALUE(Table_Query_from_MF_DSNP62[[#This Row],[CL_CMP_OBJ_TO7]]))</f>
        <v>1</v>
      </c>
      <c r="JO21" s="33" t="b">
        <f>AND($B$2&gt;=_xlfn.NUMBERVALUE(Table_Query_from_MF_DSNP62[[#This Row],[CL_CMP_OBJ_FR8]]),$B$2&lt;=_xlfn.NUMBERVALUE(Table_Query_from_MF_DSNP62[[#This Row],[CL_CMP_OBJ_TO8]]))</f>
        <v>1</v>
      </c>
      <c r="JP21" s="33" t="b">
        <f>AND($B$2&gt;=_xlfn.NUMBERVALUE(Table_Query_from_MF_DSNP62[[#This Row],[CL_CMP_OBJ_FR9]]),$B$2&lt;=_xlfn.NUMBERVALUE(Table_Query_from_MF_DSNP62[[#This Row],[CL_CMP_OBJ_TO9]]))</f>
        <v>1</v>
      </c>
      <c r="JQ21" s="33" t="b">
        <f>AND($B$2&gt;=_xlfn.NUMBERVALUE(Table_Query_from_MF_DSNP62[[#This Row],[CL_CMP_OBJ_FR10]]),$B$2&lt;=_xlfn.NUMBERVALUE(Table_Query_from_MF_DSNP62[[#This Row],[CL_CMP_OBJ_TO10]]))</f>
        <v>1</v>
      </c>
      <c r="JR21" s="33" t="b">
        <f>AND($B$2&gt;=_xlfn.NUMBERVALUE(Table_Query_from_MF_DSNP62[[#This Row],[CL_CMP_OBJ_FR11]]),$B$2&lt;=_xlfn.NUMBERVALUE(Table_Query_from_MF_DSNP62[[#This Row],[CL_CMP_OBJ_TO11]]))</f>
        <v>1</v>
      </c>
      <c r="JS21" s="33" t="b">
        <f>AND($B$2&gt;=_xlfn.NUMBERVALUE(Table_Query_from_MF_DSNP62[[#This Row],[CL_CMP_OBJ_FR12]]),$B$2&lt;=_xlfn.NUMBERVALUE(Table_Query_from_MF_DSNP62[[#This Row],[CL_CMP_OBJ_TO12]]))</f>
        <v>1</v>
      </c>
      <c r="JT21" s="33" t="b">
        <f>AND($B$2&gt;=_xlfn.NUMBERVALUE(Table_Query_from_MF_DSNP62[[#This Row],[CL_CMP_OBJ_FR13]]),$B$2&lt;=_xlfn.NUMBERVALUE(Table_Query_from_MF_DSNP62[[#This Row],[CL_CMP_OBJ_TO13]]))</f>
        <v>1</v>
      </c>
      <c r="JU21" s="33" t="b">
        <f>AND($B$2&gt;=_xlfn.NUMBERVALUE(Table_Query_from_MF_DSNP62[[#This Row],[CL_CMP_OBJ_FR14]]),$B$2&lt;=_xlfn.NUMBERVALUE(Table_Query_from_MF_DSNP62[[#This Row],[CL_CMP_OBJ_TO14]]))</f>
        <v>1</v>
      </c>
      <c r="JV21" s="33" t="b">
        <f>AND($B$2&gt;=_xlfn.NUMBERVALUE(Table_Query_from_MF_DSNP62[[#This Row],[CL_CMP_OBJ_FR15]]),$B$2&lt;=_xlfn.NUMBERVALUE(Table_Query_from_MF_DSNP62[[#This Row],[CL_CMP_OBJ_TO15]]))</f>
        <v>1</v>
      </c>
    </row>
    <row r="22" spans="1:282" x14ac:dyDescent="0.25">
      <c r="A22" t="b">
        <f>OR(,Table_Query_from_MF_DSNP62[[#This Row],[Desired GL included as "hard-coded" GL?]],Table_Query_from_MF_DSNP62[[#This Row],[Desired GL included as "Open GL"?]])</f>
        <v>1</v>
      </c>
      <c r="B22" t="b">
        <f>Table_Query_from_MF_DSNP62[[#This Row],[Desired CObj included as "Open CObj"?]]</f>
        <v>1</v>
      </c>
      <c r="C22" t="s">
        <v>1378</v>
      </c>
      <c r="D22" t="s">
        <v>1379</v>
      </c>
      <c r="E22" t="s">
        <v>8</v>
      </c>
      <c r="F22" s="24" t="s">
        <v>310</v>
      </c>
      <c r="G22" t="s">
        <v>281</v>
      </c>
      <c r="H22" s="24" t="s">
        <v>444</v>
      </c>
      <c r="I22" t="s">
        <v>444</v>
      </c>
      <c r="J22" s="24" t="s">
        <v>444</v>
      </c>
      <c r="K22" t="s">
        <v>444</v>
      </c>
      <c r="L22" s="24" t="s">
        <v>444</v>
      </c>
      <c r="M22" t="s">
        <v>444</v>
      </c>
      <c r="N22" t="s">
        <v>444</v>
      </c>
      <c r="O22" t="s">
        <v>444</v>
      </c>
      <c r="P22" t="s">
        <v>444</v>
      </c>
      <c r="Q22" t="s">
        <v>15</v>
      </c>
      <c r="R22" t="s">
        <v>444</v>
      </c>
      <c r="S22" t="s">
        <v>442</v>
      </c>
      <c r="T22" t="s">
        <v>447</v>
      </c>
      <c r="U22" t="s">
        <v>444</v>
      </c>
      <c r="V22" t="s">
        <v>444</v>
      </c>
      <c r="W22" t="s">
        <v>444</v>
      </c>
      <c r="X22" t="s">
        <v>444</v>
      </c>
      <c r="Y22" t="s">
        <v>444</v>
      </c>
      <c r="Z22" t="s">
        <v>442</v>
      </c>
      <c r="AA22" t="s">
        <v>442</v>
      </c>
      <c r="AB22" t="s">
        <v>442</v>
      </c>
      <c r="AC22" t="s">
        <v>444</v>
      </c>
      <c r="AD22" t="s">
        <v>442</v>
      </c>
      <c r="AE22" t="s">
        <v>442</v>
      </c>
      <c r="AF22" t="s">
        <v>442</v>
      </c>
      <c r="AG22" t="s">
        <v>442</v>
      </c>
      <c r="AH22" t="s">
        <v>447</v>
      </c>
      <c r="AI22" t="s">
        <v>447</v>
      </c>
      <c r="AJ22" t="s">
        <v>442</v>
      </c>
      <c r="AK22" t="s">
        <v>442</v>
      </c>
      <c r="AL22" t="s">
        <v>444</v>
      </c>
      <c r="AM22" t="s">
        <v>444</v>
      </c>
      <c r="AN22" t="s">
        <v>444</v>
      </c>
      <c r="AO22" t="s">
        <v>444</v>
      </c>
      <c r="AP22" t="s">
        <v>442</v>
      </c>
      <c r="AQ22" t="s">
        <v>7</v>
      </c>
      <c r="AR22" t="s">
        <v>7</v>
      </c>
      <c r="AS22" t="s">
        <v>162</v>
      </c>
      <c r="AT22" t="s">
        <v>444</v>
      </c>
      <c r="AU22" t="s">
        <v>444</v>
      </c>
      <c r="AV22" t="s">
        <v>1359</v>
      </c>
      <c r="AW22" t="s">
        <v>444</v>
      </c>
      <c r="AX22" t="s">
        <v>444</v>
      </c>
      <c r="AY22" t="s">
        <v>444</v>
      </c>
      <c r="AZ22" t="s">
        <v>444</v>
      </c>
      <c r="BA22" t="s">
        <v>444</v>
      </c>
      <c r="BB22" t="s">
        <v>444</v>
      </c>
      <c r="BC22" t="s">
        <v>444</v>
      </c>
      <c r="BD22" t="s">
        <v>1359</v>
      </c>
      <c r="BE22" t="s">
        <v>444</v>
      </c>
      <c r="BF22" t="s">
        <v>1360</v>
      </c>
      <c r="BG22" t="s">
        <v>444</v>
      </c>
      <c r="BH22" t="s">
        <v>444</v>
      </c>
      <c r="BI22" t="s">
        <v>444</v>
      </c>
      <c r="BJ22" t="s">
        <v>444</v>
      </c>
      <c r="BK22" t="s">
        <v>444</v>
      </c>
      <c r="BL22" t="s">
        <v>444</v>
      </c>
      <c r="BM22" t="s">
        <v>444</v>
      </c>
      <c r="BN22" t="s">
        <v>444</v>
      </c>
      <c r="BO22" t="s">
        <v>444</v>
      </c>
      <c r="BP22" t="s">
        <v>444</v>
      </c>
      <c r="BQ22" t="s">
        <v>1360</v>
      </c>
      <c r="BR22" t="s">
        <v>449</v>
      </c>
      <c r="BS22" t="s">
        <v>444</v>
      </c>
      <c r="BT22" t="s">
        <v>444</v>
      </c>
      <c r="BU22" t="s">
        <v>444</v>
      </c>
      <c r="BV22" t="s">
        <v>444</v>
      </c>
      <c r="BW22" t="s">
        <v>444</v>
      </c>
      <c r="BX22" t="s">
        <v>444</v>
      </c>
      <c r="BY22" t="s">
        <v>444</v>
      </c>
      <c r="BZ22" t="s">
        <v>444</v>
      </c>
      <c r="CA22" t="s">
        <v>444</v>
      </c>
      <c r="CB22" t="s">
        <v>444</v>
      </c>
      <c r="CC22" t="s">
        <v>444</v>
      </c>
      <c r="CD22" t="s">
        <v>444</v>
      </c>
      <c r="CE22" t="s">
        <v>444</v>
      </c>
      <c r="CF22" t="s">
        <v>444</v>
      </c>
      <c r="CG22" t="s">
        <v>444</v>
      </c>
      <c r="CH22" t="s">
        <v>444</v>
      </c>
      <c r="CI22" t="s">
        <v>444</v>
      </c>
      <c r="CJ22" t="s">
        <v>444</v>
      </c>
      <c r="CK22" t="s">
        <v>444</v>
      </c>
      <c r="CL22" t="s">
        <v>444</v>
      </c>
      <c r="CM22" t="s">
        <v>444</v>
      </c>
      <c r="CN22" t="s">
        <v>444</v>
      </c>
      <c r="CO22" t="s">
        <v>444</v>
      </c>
      <c r="CP22" t="s">
        <v>444</v>
      </c>
      <c r="CQ22" t="s">
        <v>444</v>
      </c>
      <c r="CR22" t="s">
        <v>444</v>
      </c>
      <c r="CS22" t="s">
        <v>444</v>
      </c>
      <c r="CT22" t="s">
        <v>444</v>
      </c>
      <c r="CU22" t="s">
        <v>444</v>
      </c>
      <c r="CV22" t="s">
        <v>2738</v>
      </c>
      <c r="CW22" t="s">
        <v>2736</v>
      </c>
      <c r="CX22" t="s">
        <v>2737</v>
      </c>
      <c r="CY22" t="s">
        <v>1380</v>
      </c>
      <c r="CZ22" t="s">
        <v>444</v>
      </c>
      <c r="DA22" t="s">
        <v>444</v>
      </c>
      <c r="DB22" t="s">
        <v>444</v>
      </c>
      <c r="DC22" t="s">
        <v>444</v>
      </c>
      <c r="DD22" t="s">
        <v>444</v>
      </c>
      <c r="DE22" t="s">
        <v>444</v>
      </c>
      <c r="DF22" t="s">
        <v>444</v>
      </c>
      <c r="DG22" t="s">
        <v>444</v>
      </c>
      <c r="DH22" t="s">
        <v>444</v>
      </c>
      <c r="DI22" t="s">
        <v>7</v>
      </c>
      <c r="DJ22" t="s">
        <v>444</v>
      </c>
      <c r="DK22" t="s">
        <v>444</v>
      </c>
      <c r="DL22" t="s">
        <v>444</v>
      </c>
      <c r="DM22" t="s">
        <v>444</v>
      </c>
      <c r="DN22" t="s">
        <v>444</v>
      </c>
      <c r="DO22" t="s">
        <v>444</v>
      </c>
      <c r="DP22" t="s">
        <v>444</v>
      </c>
      <c r="DQ22" t="s">
        <v>444</v>
      </c>
      <c r="DR22" t="s">
        <v>444</v>
      </c>
      <c r="DS22" t="s">
        <v>444</v>
      </c>
      <c r="DT22" s="24" t="s">
        <v>444</v>
      </c>
      <c r="DU22" s="24" t="s">
        <v>444</v>
      </c>
      <c r="DV22" t="s">
        <v>444</v>
      </c>
      <c r="DW22" t="s">
        <v>444</v>
      </c>
      <c r="DX22" s="24" t="s">
        <v>444</v>
      </c>
      <c r="DY22" s="24" t="s">
        <v>444</v>
      </c>
      <c r="DZ22" t="s">
        <v>444</v>
      </c>
      <c r="EA22" t="s">
        <v>444</v>
      </c>
      <c r="EB22" s="24" t="s">
        <v>444</v>
      </c>
      <c r="EC22" s="24" t="s">
        <v>444</v>
      </c>
      <c r="ED22" t="s">
        <v>444</v>
      </c>
      <c r="EE22" t="s">
        <v>444</v>
      </c>
      <c r="EF22" s="24" t="s">
        <v>444</v>
      </c>
      <c r="EG22" s="24" t="s">
        <v>444</v>
      </c>
      <c r="EH22" t="s">
        <v>444</v>
      </c>
      <c r="EI22" t="s">
        <v>444</v>
      </c>
      <c r="EJ22" s="24" t="s">
        <v>444</v>
      </c>
      <c r="EK22" s="24" t="s">
        <v>444</v>
      </c>
      <c r="EL22" t="s">
        <v>444</v>
      </c>
      <c r="EM22" t="s">
        <v>444</v>
      </c>
      <c r="EN22" s="24" t="s">
        <v>444</v>
      </c>
      <c r="EO22" s="24" t="s">
        <v>444</v>
      </c>
      <c r="EP22" t="s">
        <v>444</v>
      </c>
      <c r="EQ22" t="s">
        <v>444</v>
      </c>
      <c r="ER22" s="24" t="s">
        <v>444</v>
      </c>
      <c r="ES22" s="24" t="s">
        <v>444</v>
      </c>
      <c r="ET22" t="s">
        <v>444</v>
      </c>
      <c r="EU22" t="s">
        <v>444</v>
      </c>
      <c r="EV22" s="24" t="s">
        <v>444</v>
      </c>
      <c r="EW22" s="24" t="s">
        <v>444</v>
      </c>
      <c r="EX22" t="s">
        <v>444</v>
      </c>
      <c r="EY22" t="s">
        <v>444</v>
      </c>
      <c r="EZ22" s="24" t="s">
        <v>444</v>
      </c>
      <c r="FA22" s="24" t="s">
        <v>444</v>
      </c>
      <c r="FB22" t="s">
        <v>444</v>
      </c>
      <c r="FC22" t="s">
        <v>444</v>
      </c>
      <c r="FD22" s="24" t="s">
        <v>444</v>
      </c>
      <c r="FE22" s="24" t="s">
        <v>444</v>
      </c>
      <c r="FF22" t="s">
        <v>444</v>
      </c>
      <c r="FG22" t="s">
        <v>444</v>
      </c>
      <c r="FH22" s="24" t="s">
        <v>444</v>
      </c>
      <c r="FI22" s="24" t="s">
        <v>444</v>
      </c>
      <c r="FJ22" t="s">
        <v>444</v>
      </c>
      <c r="FK22" t="s">
        <v>444</v>
      </c>
      <c r="FL22" s="24" t="s">
        <v>444</v>
      </c>
      <c r="FM22" s="24" t="s">
        <v>444</v>
      </c>
      <c r="FN22" t="s">
        <v>444</v>
      </c>
      <c r="FO22" t="s">
        <v>444</v>
      </c>
      <c r="FP22" s="24" t="s">
        <v>444</v>
      </c>
      <c r="FQ22" s="24" t="s">
        <v>444</v>
      </c>
      <c r="FR22" t="s">
        <v>444</v>
      </c>
      <c r="FS22" t="s">
        <v>444</v>
      </c>
      <c r="FT22" s="24" t="s">
        <v>444</v>
      </c>
      <c r="FU22" s="24" t="s">
        <v>444</v>
      </c>
      <c r="FV22" t="s">
        <v>444</v>
      </c>
      <c r="FW22" t="s">
        <v>444</v>
      </c>
      <c r="FX22" s="24" t="s">
        <v>444</v>
      </c>
      <c r="FY22" s="24" t="s">
        <v>444</v>
      </c>
      <c r="FZ22" t="s">
        <v>444</v>
      </c>
      <c r="GA22" t="s">
        <v>444</v>
      </c>
      <c r="GB22" s="24" t="s">
        <v>444</v>
      </c>
      <c r="GC22" s="24" t="s">
        <v>444</v>
      </c>
      <c r="GD22" t="s">
        <v>444</v>
      </c>
      <c r="GE22" t="s">
        <v>444</v>
      </c>
      <c r="GF22" s="24" t="s">
        <v>444</v>
      </c>
      <c r="GG22" s="24" t="s">
        <v>444</v>
      </c>
      <c r="GH22" t="s">
        <v>444</v>
      </c>
      <c r="GI22" s="24" t="s">
        <v>444</v>
      </c>
      <c r="GJ22" s="24" t="s">
        <v>444</v>
      </c>
      <c r="GK22" t="s">
        <v>444</v>
      </c>
      <c r="GL22" t="s">
        <v>444</v>
      </c>
      <c r="GM22" s="24" t="s">
        <v>444</v>
      </c>
      <c r="GN22" s="24" t="s">
        <v>444</v>
      </c>
      <c r="GO22" t="s">
        <v>444</v>
      </c>
      <c r="GP22" t="s">
        <v>444</v>
      </c>
      <c r="GQ22" s="24" t="s">
        <v>444</v>
      </c>
      <c r="GR22" s="24" t="s">
        <v>444</v>
      </c>
      <c r="GS22" t="s">
        <v>444</v>
      </c>
      <c r="GT22" t="s">
        <v>444</v>
      </c>
      <c r="GU22" s="24" t="s">
        <v>444</v>
      </c>
      <c r="GV22" s="24" t="s">
        <v>444</v>
      </c>
      <c r="GW22" t="s">
        <v>444</v>
      </c>
      <c r="GX22" t="s">
        <v>444</v>
      </c>
      <c r="GY22" s="24" t="s">
        <v>444</v>
      </c>
      <c r="GZ22" s="24" t="s">
        <v>444</v>
      </c>
      <c r="HA22" t="s">
        <v>444</v>
      </c>
      <c r="HB22" t="s">
        <v>444</v>
      </c>
      <c r="HC22" s="24" t="s">
        <v>444</v>
      </c>
      <c r="HD22" s="24" t="s">
        <v>444</v>
      </c>
      <c r="HE22" t="s">
        <v>444</v>
      </c>
      <c r="HF22" t="s">
        <v>444</v>
      </c>
      <c r="HG22" s="24" t="s">
        <v>444</v>
      </c>
      <c r="HH22" s="24" t="s">
        <v>444</v>
      </c>
      <c r="HI22" t="s">
        <v>444</v>
      </c>
      <c r="HJ22" t="s">
        <v>444</v>
      </c>
      <c r="HK22" s="24" t="s">
        <v>444</v>
      </c>
      <c r="HL22" s="24" t="s">
        <v>444</v>
      </c>
      <c r="HM22" t="s">
        <v>444</v>
      </c>
      <c r="HN22" t="s">
        <v>444</v>
      </c>
      <c r="HO22" s="24" t="s">
        <v>444</v>
      </c>
      <c r="HP22" s="24" t="s">
        <v>444</v>
      </c>
      <c r="HQ22" t="s">
        <v>444</v>
      </c>
      <c r="HR22" t="s">
        <v>444</v>
      </c>
      <c r="HS22" s="24" t="s">
        <v>444</v>
      </c>
      <c r="HT22" s="24" t="s">
        <v>444</v>
      </c>
      <c r="HU22" t="s">
        <v>444</v>
      </c>
      <c r="HV22" t="s">
        <v>444</v>
      </c>
      <c r="HW22" s="24" t="s">
        <v>444</v>
      </c>
      <c r="HX22" s="24" t="s">
        <v>444</v>
      </c>
      <c r="HY22" t="s">
        <v>444</v>
      </c>
      <c r="HZ22" t="s">
        <v>444</v>
      </c>
      <c r="IA22" t="s">
        <v>2896</v>
      </c>
      <c r="IB22" t="s">
        <v>2736</v>
      </c>
      <c r="IC22" t="s">
        <v>3011</v>
      </c>
      <c r="ID22" s="33" t="b" cm="1">
        <f t="array" ref="ID22">_xlfn.IFNA(MATCH($A$2,_xlfn.NUMBERVALUE(Table_Query_from_MF_DSNP62[[#This Row],[CL_GLACCT_DR1]:[CL_GLACCT_CR4]]),0),0)&gt;=1</f>
        <v>1</v>
      </c>
      <c r="IE22" s="33" t="b">
        <f>OR(Table_Query_from_MF_DSNP62[[#This Row],[Pair1]:[Pair25]])</f>
        <v>1</v>
      </c>
      <c r="IF22" s="33">
        <f>_xlfn.IFNA(MATCH(TRUE,Table_Query_from_MF_DSNP62[[#This Row],[Pair1]:[Pair25]],0),"none")</f>
        <v>1</v>
      </c>
      <c r="IG22" s="33" t="b">
        <f>AND($A$2&gt;=_xlfn.NUMBERVALUE(Table_Query_from_MF_DSNP62[[#This Row],[CL_GL_ACCT_FR1]]),$A$2&lt;=_xlfn.NUMBERVALUE(Table_Query_from_MF_DSNP62[[#This Row],[CL_GL_ACCT_TO1]]))</f>
        <v>1</v>
      </c>
      <c r="IH22" s="33" t="b">
        <f>AND($A$2&gt;=_xlfn.NUMBERVALUE(Table_Query_from_MF_DSNP62[[#This Row],[CL_GL_ACCT_FR2]]),$A$2&lt;=_xlfn.NUMBERVALUE(Table_Query_from_MF_DSNP62[[#This Row],[CL_GL_ACCT_TO2]]))</f>
        <v>1</v>
      </c>
      <c r="II22" s="33" t="b">
        <f>AND($A$2&gt;=_xlfn.NUMBERVALUE(Table_Query_from_MF_DSNP62[[#This Row],[CL_GL_ACCT_FR3]]),$A$2&lt;=_xlfn.NUMBERVALUE(Table_Query_from_MF_DSNP62[[#This Row],[CL_GL_ACCT_TO3]]))</f>
        <v>1</v>
      </c>
      <c r="IJ22" s="33" t="b">
        <f>AND($A$2&gt;=_xlfn.NUMBERVALUE(Table_Query_from_MF_DSNP62[[#This Row],[CL_GL_ACCT_FR4]]),$A$2&lt;=_xlfn.NUMBERVALUE(Table_Query_from_MF_DSNP62[[#This Row],[CL_GL_ACCT_TO4]]))</f>
        <v>1</v>
      </c>
      <c r="IK22" s="33" t="b">
        <f>AND($A$2&gt;=_xlfn.NUMBERVALUE(Table_Query_from_MF_DSNP62[[#This Row],[CL_GL_ACCT_FR5]]),$A$2&lt;=_xlfn.NUMBERVALUE(Table_Query_from_MF_DSNP62[[#This Row],[CL_GL_ACCT_TO5]]))</f>
        <v>1</v>
      </c>
      <c r="IL22" s="33" t="b">
        <f>AND($A$2&gt;=_xlfn.NUMBERVALUE(Table_Query_from_MF_DSNP62[[#This Row],[CL_GL_ACCT_FR6]]),$A$2&lt;=_xlfn.NUMBERVALUE(Table_Query_from_MF_DSNP62[[#This Row],[CL_GL_ACCT_TO6]]))</f>
        <v>1</v>
      </c>
      <c r="IM22" s="33" t="b">
        <f>AND($A$2&gt;=_xlfn.NUMBERVALUE(Table_Query_from_MF_DSNP62[[#This Row],[CL_GL_ACCT_FR7]]),$A$2&lt;=_xlfn.NUMBERVALUE(Table_Query_from_MF_DSNP62[[#This Row],[CL_GL_ACCT_TO7]]))</f>
        <v>1</v>
      </c>
      <c r="IN22" s="33" t="b">
        <f>AND($A$2&gt;=_xlfn.NUMBERVALUE(Table_Query_from_MF_DSNP62[[#This Row],[CL_GL_ACCT_FR8]]),$A$2&lt;=_xlfn.NUMBERVALUE(Table_Query_from_MF_DSNP62[[#This Row],[CL_GL_ACCT_TO8]]))</f>
        <v>1</v>
      </c>
      <c r="IO22" s="33" t="b">
        <f>AND($A$2&gt;=_xlfn.NUMBERVALUE(Table_Query_from_MF_DSNP62[[#This Row],[CL_GL_ACCT_FR9]]),$A$2&lt;=_xlfn.NUMBERVALUE(Table_Query_from_MF_DSNP62[[#This Row],[CL_GL_ACCT_TO9]]))</f>
        <v>1</v>
      </c>
      <c r="IP22" s="33" t="b">
        <f>AND($A$2&gt;=_xlfn.NUMBERVALUE(Table_Query_from_MF_DSNP62[[#This Row],[CL_GL_ACCT_FR10]]),$A$2&lt;=_xlfn.NUMBERVALUE(Table_Query_from_MF_DSNP62[[#This Row],[CL_GL_ACCT_TO10]]))</f>
        <v>1</v>
      </c>
      <c r="IQ22" s="33" t="b">
        <f>AND($A$2&gt;=_xlfn.NUMBERVALUE(Table_Query_from_MF_DSNP62[[#This Row],[CL_GL_ACCT_FR11]]),$A$2&lt;=_xlfn.NUMBERVALUE(Table_Query_from_MF_DSNP62[[#This Row],[CL_GL_ACCT_TO11]]))</f>
        <v>1</v>
      </c>
      <c r="IR22" s="33" t="b">
        <f>AND($A$2&gt;=_xlfn.NUMBERVALUE(Table_Query_from_MF_DSNP62[[#This Row],[CL_GL_ACCT_FR12]]),$A$2&lt;=_xlfn.NUMBERVALUE(Table_Query_from_MF_DSNP62[[#This Row],[CL_GL_ACCT_TO12]]))</f>
        <v>1</v>
      </c>
      <c r="IS22" s="33" t="b">
        <f>AND($A$2&gt;=_xlfn.NUMBERVALUE(Table_Query_from_MF_DSNP62[[#This Row],[CL_GL_ACCT_FR13]]),$A$2&lt;=_xlfn.NUMBERVALUE(Table_Query_from_MF_DSNP62[[#This Row],[CL_GL_ACCT_TO13]]))</f>
        <v>1</v>
      </c>
      <c r="IT22" s="33" t="b">
        <f>AND($A$2&gt;=_xlfn.NUMBERVALUE(Table_Query_from_MF_DSNP62[[#This Row],[CL_GL_ACCT_FR14]]),$A$2&lt;=_xlfn.NUMBERVALUE(Table_Query_from_MF_DSNP62[[#This Row],[CL_GL_ACCT_TO14]]))</f>
        <v>1</v>
      </c>
      <c r="IU22" s="33" t="b">
        <f>AND($A$2&gt;=_xlfn.NUMBERVALUE(Table_Query_from_MF_DSNP62[[#This Row],[CL_GL_ACCT_FR15]]),$A$2&lt;=_xlfn.NUMBERVALUE(Table_Query_from_MF_DSNP62[[#This Row],[CL_GL_ACCT_TO15]]))</f>
        <v>1</v>
      </c>
      <c r="IV22" s="33" t="b">
        <f>AND($A$2&gt;=_xlfn.NUMBERVALUE(Table_Query_from_MF_DSNP62[[#This Row],[CL_GL_ACCT_FR16]]),$A$2&lt;=_xlfn.NUMBERVALUE(Table_Query_from_MF_DSNP62[[#This Row],[CL_GL_ACCT_TO16]]))</f>
        <v>1</v>
      </c>
      <c r="IW22" s="33" t="b">
        <f>AND($A$2&gt;=_xlfn.NUMBERVALUE(Table_Query_from_MF_DSNP62[[#This Row],[CL_GL_ACCT_FR17]]),$A$2&lt;=_xlfn.NUMBERVALUE(Table_Query_from_MF_DSNP62[[#This Row],[CL_GL_ACCT_TO17]]))</f>
        <v>1</v>
      </c>
      <c r="IX22" s="33" t="b">
        <f>AND($A$2&gt;=_xlfn.NUMBERVALUE(Table_Query_from_MF_DSNP62[[#This Row],[CL_GL_ACCT_FR18]]),$A$2&lt;=_xlfn.NUMBERVALUE(Table_Query_from_MF_DSNP62[[#This Row],[CL_GL_ACCT_TO18]]))</f>
        <v>1</v>
      </c>
      <c r="IY22" s="33" t="b">
        <f>AND($A$2&gt;=_xlfn.NUMBERVALUE(Table_Query_from_MF_DSNP62[[#This Row],[CL_GL_ACCT_FR19]]),$A$2&lt;=_xlfn.NUMBERVALUE(Table_Query_from_MF_DSNP62[[#This Row],[CL_GL_ACCT_TO19]]))</f>
        <v>1</v>
      </c>
      <c r="IZ22" s="33" t="b">
        <f>AND($A$2&gt;=_xlfn.NUMBERVALUE(Table_Query_from_MF_DSNP62[[#This Row],[CL_GL_ACCT_FR20]]),$A$2&lt;=_xlfn.NUMBERVALUE(Table_Query_from_MF_DSNP62[[#This Row],[CL_GL_ACCT_TO20]]))</f>
        <v>1</v>
      </c>
      <c r="JA22" s="33" t="b">
        <f>AND($A$2&gt;=_xlfn.NUMBERVALUE(Table_Query_from_MF_DSNP62[[#This Row],[CL_GL_ACCT_FR21]]),$A$2&lt;=_xlfn.NUMBERVALUE(Table_Query_from_MF_DSNP62[[#This Row],[CL_GL_ACCT_TO21]]))</f>
        <v>1</v>
      </c>
      <c r="JB22" s="33" t="b">
        <f>AND($A$2&gt;=_xlfn.NUMBERVALUE(Table_Query_from_MF_DSNP62[[#This Row],[CL_GL_ACCT_FR22]]),$A$2&lt;=_xlfn.NUMBERVALUE(Table_Query_from_MF_DSNP62[[#This Row],[CL_GL_ACCT_TO22]]))</f>
        <v>1</v>
      </c>
      <c r="JC22" s="33" t="b">
        <f>AND($A$2&gt;=_xlfn.NUMBERVALUE(Table_Query_from_MF_DSNP62[[#This Row],[CL_GL_ACCT_FR23]]),$A$2&lt;=_xlfn.NUMBERVALUE(Table_Query_from_MF_DSNP62[[#This Row],[CL_GL_ACCT_TO23]]))</f>
        <v>1</v>
      </c>
      <c r="JD22" s="33" t="b">
        <f>AND($A$2&gt;=_xlfn.NUMBERVALUE(Table_Query_from_MF_DSNP62[[#This Row],[CL_GL_ACCT_FR24]]),$A$2&lt;=_xlfn.NUMBERVALUE(Table_Query_from_MF_DSNP62[[#This Row],[CL_GL_ACCT_TO24]]))</f>
        <v>1</v>
      </c>
      <c r="JE22" s="33" t="b">
        <f>AND($A$2&gt;=_xlfn.NUMBERVALUE(Table_Query_from_MF_DSNP62[[#This Row],[CL_GL_ACCT_FR25]]),$A$2&lt;=_xlfn.NUMBERVALUE(Table_Query_from_MF_DSNP62[[#This Row],[CL_GL_ACCT_TO25]]))</f>
        <v>1</v>
      </c>
      <c r="JF22" s="33" t="b">
        <f>OR(Table_Query_from_MF_DSNP62[[#This Row],[PairA]:[PairO]])</f>
        <v>1</v>
      </c>
      <c r="JG22" s="33">
        <f>_xlfn.IFNA(MATCH(TRUE,Table_Query_from_MF_DSNP62[[#This Row],[PairA]:[PairO]],0),"none")</f>
        <v>1</v>
      </c>
      <c r="JH22" s="33" t="b">
        <f>AND($B$2&gt;=_xlfn.NUMBERVALUE(Table_Query_from_MF_DSNP62[[#This Row],[CL_CMP_OBJ_FR1]]),$B$2&lt;=_xlfn.NUMBERVALUE(Table_Query_from_MF_DSNP62[[#This Row],[CL_CMP_OBJ_TO1]]))</f>
        <v>1</v>
      </c>
      <c r="JI22" s="33" t="b">
        <f>AND($B$2&gt;=_xlfn.NUMBERVALUE(Table_Query_from_MF_DSNP62[[#This Row],[CL_CMP_OBJ_FR2]]),$B$2&lt;=_xlfn.NUMBERVALUE(Table_Query_from_MF_DSNP62[[#This Row],[CL_CMP_OBJ_TO2]]))</f>
        <v>1</v>
      </c>
      <c r="JJ22" s="33" t="b">
        <f>AND($B$2&gt;=_xlfn.NUMBERVALUE(Table_Query_from_MF_DSNP62[[#This Row],[CL_CMP_OBJ_FR3]]),$B$2&lt;=_xlfn.NUMBERVALUE(Table_Query_from_MF_DSNP62[[#This Row],[CL_CMP_OBJ_TO3]]))</f>
        <v>1</v>
      </c>
      <c r="JK22" s="33" t="b">
        <f>AND($B$2&gt;=_xlfn.NUMBERVALUE(Table_Query_from_MF_DSNP62[[#This Row],[CL_CMP_OBJ_FR4]]),$B$2&lt;=_xlfn.NUMBERVALUE(Table_Query_from_MF_DSNP62[[#This Row],[CL_CMP_OBJ_TO4]]))</f>
        <v>1</v>
      </c>
      <c r="JL22" s="33" t="b">
        <f>AND($B$2&gt;=_xlfn.NUMBERVALUE(Table_Query_from_MF_DSNP62[[#This Row],[CL_CMP_OBJ_FR5]]),$B$2&lt;=_xlfn.NUMBERVALUE(Table_Query_from_MF_DSNP62[[#This Row],[CL_CMP_OBJ_TO5]]))</f>
        <v>1</v>
      </c>
      <c r="JM22" s="33" t="b">
        <f>AND($B$2&gt;=_xlfn.NUMBERVALUE(Table_Query_from_MF_DSNP62[[#This Row],[CL_CMP_OBJ_FR6]]),$B$2&lt;=_xlfn.NUMBERVALUE(Table_Query_from_MF_DSNP62[[#This Row],[CL_CMP_OBJ_TO6]]))</f>
        <v>1</v>
      </c>
      <c r="JN22" s="33" t="b">
        <f>AND($B$2&gt;=_xlfn.NUMBERVALUE(Table_Query_from_MF_DSNP62[[#This Row],[CL_CMP_OBJ_FR7]]),$B$2&lt;=_xlfn.NUMBERVALUE(Table_Query_from_MF_DSNP62[[#This Row],[CL_CMP_OBJ_TO7]]))</f>
        <v>1</v>
      </c>
      <c r="JO22" s="33" t="b">
        <f>AND($B$2&gt;=_xlfn.NUMBERVALUE(Table_Query_from_MF_DSNP62[[#This Row],[CL_CMP_OBJ_FR8]]),$B$2&lt;=_xlfn.NUMBERVALUE(Table_Query_from_MF_DSNP62[[#This Row],[CL_CMP_OBJ_TO8]]))</f>
        <v>1</v>
      </c>
      <c r="JP22" s="33" t="b">
        <f>AND($B$2&gt;=_xlfn.NUMBERVALUE(Table_Query_from_MF_DSNP62[[#This Row],[CL_CMP_OBJ_FR9]]),$B$2&lt;=_xlfn.NUMBERVALUE(Table_Query_from_MF_DSNP62[[#This Row],[CL_CMP_OBJ_TO9]]))</f>
        <v>1</v>
      </c>
      <c r="JQ22" s="33" t="b">
        <f>AND($B$2&gt;=_xlfn.NUMBERVALUE(Table_Query_from_MF_DSNP62[[#This Row],[CL_CMP_OBJ_FR10]]),$B$2&lt;=_xlfn.NUMBERVALUE(Table_Query_from_MF_DSNP62[[#This Row],[CL_CMP_OBJ_TO10]]))</f>
        <v>1</v>
      </c>
      <c r="JR22" s="33" t="b">
        <f>AND($B$2&gt;=_xlfn.NUMBERVALUE(Table_Query_from_MF_DSNP62[[#This Row],[CL_CMP_OBJ_FR11]]),$B$2&lt;=_xlfn.NUMBERVALUE(Table_Query_from_MF_DSNP62[[#This Row],[CL_CMP_OBJ_TO11]]))</f>
        <v>1</v>
      </c>
      <c r="JS22" s="33" t="b">
        <f>AND($B$2&gt;=_xlfn.NUMBERVALUE(Table_Query_from_MF_DSNP62[[#This Row],[CL_CMP_OBJ_FR12]]),$B$2&lt;=_xlfn.NUMBERVALUE(Table_Query_from_MF_DSNP62[[#This Row],[CL_CMP_OBJ_TO12]]))</f>
        <v>1</v>
      </c>
      <c r="JT22" s="33" t="b">
        <f>AND($B$2&gt;=_xlfn.NUMBERVALUE(Table_Query_from_MF_DSNP62[[#This Row],[CL_CMP_OBJ_FR13]]),$B$2&lt;=_xlfn.NUMBERVALUE(Table_Query_from_MF_DSNP62[[#This Row],[CL_CMP_OBJ_TO13]]))</f>
        <v>1</v>
      </c>
      <c r="JU22" s="33" t="b">
        <f>AND($B$2&gt;=_xlfn.NUMBERVALUE(Table_Query_from_MF_DSNP62[[#This Row],[CL_CMP_OBJ_FR14]]),$B$2&lt;=_xlfn.NUMBERVALUE(Table_Query_from_MF_DSNP62[[#This Row],[CL_CMP_OBJ_TO14]]))</f>
        <v>1</v>
      </c>
      <c r="JV22" s="33" t="b">
        <f>AND($B$2&gt;=_xlfn.NUMBERVALUE(Table_Query_from_MF_DSNP62[[#This Row],[CL_CMP_OBJ_FR15]]),$B$2&lt;=_xlfn.NUMBERVALUE(Table_Query_from_MF_DSNP62[[#This Row],[CL_CMP_OBJ_TO15]]))</f>
        <v>1</v>
      </c>
    </row>
    <row r="23" spans="1:282" x14ac:dyDescent="0.25">
      <c r="A23" t="b">
        <f>OR(,Table_Query_from_MF_DSNP62[[#This Row],[Desired GL included as "hard-coded" GL?]],Table_Query_from_MF_DSNP62[[#This Row],[Desired GL included as "Open GL"?]])</f>
        <v>1</v>
      </c>
      <c r="B23" t="b">
        <f>Table_Query_from_MF_DSNP62[[#This Row],[Desired CObj included as "Open CObj"?]]</f>
        <v>1</v>
      </c>
      <c r="C23" t="s">
        <v>1381</v>
      </c>
      <c r="D23" t="s">
        <v>1382</v>
      </c>
      <c r="E23" t="s">
        <v>8</v>
      </c>
      <c r="F23" s="24" t="s">
        <v>310</v>
      </c>
      <c r="G23" t="s">
        <v>281</v>
      </c>
      <c r="H23" s="24" t="s">
        <v>319</v>
      </c>
      <c r="I23" t="s">
        <v>297</v>
      </c>
      <c r="J23" s="24" t="s">
        <v>444</v>
      </c>
      <c r="K23" t="s">
        <v>444</v>
      </c>
      <c r="L23" s="24" t="s">
        <v>444</v>
      </c>
      <c r="M23" t="s">
        <v>444</v>
      </c>
      <c r="N23" t="s">
        <v>444</v>
      </c>
      <c r="O23" t="s">
        <v>444</v>
      </c>
      <c r="P23" t="s">
        <v>444</v>
      </c>
      <c r="Q23" t="s">
        <v>15</v>
      </c>
      <c r="R23" t="s">
        <v>444</v>
      </c>
      <c r="S23" t="s">
        <v>442</v>
      </c>
      <c r="T23" t="s">
        <v>447</v>
      </c>
      <c r="U23" t="s">
        <v>444</v>
      </c>
      <c r="V23" t="s">
        <v>444</v>
      </c>
      <c r="W23" t="s">
        <v>444</v>
      </c>
      <c r="X23" t="s">
        <v>444</v>
      </c>
      <c r="Y23" t="s">
        <v>444</v>
      </c>
      <c r="Z23" t="s">
        <v>442</v>
      </c>
      <c r="AA23" t="s">
        <v>442</v>
      </c>
      <c r="AB23" t="s">
        <v>442</v>
      </c>
      <c r="AC23" t="s">
        <v>444</v>
      </c>
      <c r="AD23" t="s">
        <v>442</v>
      </c>
      <c r="AE23" t="s">
        <v>442</v>
      </c>
      <c r="AF23" t="s">
        <v>442</v>
      </c>
      <c r="AG23" t="s">
        <v>442</v>
      </c>
      <c r="AH23" t="s">
        <v>447</v>
      </c>
      <c r="AI23" t="s">
        <v>447</v>
      </c>
      <c r="AJ23" t="s">
        <v>442</v>
      </c>
      <c r="AK23" t="s">
        <v>442</v>
      </c>
      <c r="AL23" t="s">
        <v>442</v>
      </c>
      <c r="AM23" t="s">
        <v>442</v>
      </c>
      <c r="AN23" t="s">
        <v>447</v>
      </c>
      <c r="AO23" t="s">
        <v>444</v>
      </c>
      <c r="AP23" t="s">
        <v>442</v>
      </c>
      <c r="AQ23" t="s">
        <v>7</v>
      </c>
      <c r="AR23" t="s">
        <v>7</v>
      </c>
      <c r="AS23" t="s">
        <v>162</v>
      </c>
      <c r="AT23" t="s">
        <v>444</v>
      </c>
      <c r="AU23" t="s">
        <v>444</v>
      </c>
      <c r="AV23" t="s">
        <v>1359</v>
      </c>
      <c r="AW23" t="s">
        <v>444</v>
      </c>
      <c r="AX23" t="s">
        <v>444</v>
      </c>
      <c r="AY23" t="s">
        <v>444</v>
      </c>
      <c r="AZ23" t="s">
        <v>444</v>
      </c>
      <c r="BA23" t="s">
        <v>444</v>
      </c>
      <c r="BB23" t="s">
        <v>444</v>
      </c>
      <c r="BC23" t="s">
        <v>444</v>
      </c>
      <c r="BD23" t="s">
        <v>1359</v>
      </c>
      <c r="BE23" t="s">
        <v>444</v>
      </c>
      <c r="BF23" t="s">
        <v>1360</v>
      </c>
      <c r="BG23" t="s">
        <v>444</v>
      </c>
      <c r="BH23" t="s">
        <v>444</v>
      </c>
      <c r="BI23" t="s">
        <v>444</v>
      </c>
      <c r="BJ23" t="s">
        <v>444</v>
      </c>
      <c r="BK23" t="s">
        <v>444</v>
      </c>
      <c r="BL23" t="s">
        <v>444</v>
      </c>
      <c r="BM23" t="s">
        <v>444</v>
      </c>
      <c r="BN23" t="s">
        <v>444</v>
      </c>
      <c r="BO23" t="s">
        <v>444</v>
      </c>
      <c r="BP23" t="s">
        <v>444</v>
      </c>
      <c r="BQ23" t="s">
        <v>1360</v>
      </c>
      <c r="BR23" t="s">
        <v>449</v>
      </c>
      <c r="BS23" t="s">
        <v>444</v>
      </c>
      <c r="BT23" t="s">
        <v>444</v>
      </c>
      <c r="BU23" t="s">
        <v>444</v>
      </c>
      <c r="BV23" t="s">
        <v>444</v>
      </c>
      <c r="BW23" t="s">
        <v>444</v>
      </c>
      <c r="BX23" t="s">
        <v>444</v>
      </c>
      <c r="BY23" t="s">
        <v>444</v>
      </c>
      <c r="BZ23" t="s">
        <v>444</v>
      </c>
      <c r="CA23" t="s">
        <v>444</v>
      </c>
      <c r="CB23" t="s">
        <v>444</v>
      </c>
      <c r="CC23" t="s">
        <v>444</v>
      </c>
      <c r="CD23" t="s">
        <v>444</v>
      </c>
      <c r="CE23" t="s">
        <v>444</v>
      </c>
      <c r="CF23" t="s">
        <v>444</v>
      </c>
      <c r="CG23" t="s">
        <v>444</v>
      </c>
      <c r="CH23" t="s">
        <v>444</v>
      </c>
      <c r="CI23" t="s">
        <v>1360</v>
      </c>
      <c r="CJ23" t="s">
        <v>858</v>
      </c>
      <c r="CK23" t="s">
        <v>444</v>
      </c>
      <c r="CL23" t="s">
        <v>444</v>
      </c>
      <c r="CM23" t="s">
        <v>444</v>
      </c>
      <c r="CN23" t="s">
        <v>444</v>
      </c>
      <c r="CO23" t="s">
        <v>1360</v>
      </c>
      <c r="CP23" t="s">
        <v>858</v>
      </c>
      <c r="CQ23" t="s">
        <v>444</v>
      </c>
      <c r="CR23" t="s">
        <v>444</v>
      </c>
      <c r="CS23" t="s">
        <v>444</v>
      </c>
      <c r="CT23" t="s">
        <v>444</v>
      </c>
      <c r="CU23" t="s">
        <v>444</v>
      </c>
      <c r="CV23" t="s">
        <v>2741</v>
      </c>
      <c r="CW23" t="s">
        <v>2736</v>
      </c>
      <c r="CX23" t="s">
        <v>2737</v>
      </c>
      <c r="CY23" t="s">
        <v>1380</v>
      </c>
      <c r="CZ23" t="s">
        <v>444</v>
      </c>
      <c r="DA23" t="s">
        <v>444</v>
      </c>
      <c r="DB23" t="s">
        <v>444</v>
      </c>
      <c r="DC23" t="s">
        <v>444</v>
      </c>
      <c r="DD23" t="s">
        <v>444</v>
      </c>
      <c r="DE23" t="s">
        <v>444</v>
      </c>
      <c r="DF23" t="s">
        <v>444</v>
      </c>
      <c r="DG23" t="s">
        <v>444</v>
      </c>
      <c r="DH23" t="s">
        <v>444</v>
      </c>
      <c r="DI23" t="s">
        <v>7</v>
      </c>
      <c r="DJ23" t="s">
        <v>444</v>
      </c>
      <c r="DK23" t="s">
        <v>444</v>
      </c>
      <c r="DL23" t="s">
        <v>444</v>
      </c>
      <c r="DM23" t="s">
        <v>444</v>
      </c>
      <c r="DN23" t="s">
        <v>444</v>
      </c>
      <c r="DO23" t="s">
        <v>444</v>
      </c>
      <c r="DP23" t="s">
        <v>444</v>
      </c>
      <c r="DQ23" t="s">
        <v>444</v>
      </c>
      <c r="DR23" t="s">
        <v>444</v>
      </c>
      <c r="DS23" t="s">
        <v>444</v>
      </c>
      <c r="DT23" s="24" t="s">
        <v>444</v>
      </c>
      <c r="DU23" s="24" t="s">
        <v>444</v>
      </c>
      <c r="DV23" t="s">
        <v>444</v>
      </c>
      <c r="DW23" t="s">
        <v>444</v>
      </c>
      <c r="DX23" s="24" t="s">
        <v>444</v>
      </c>
      <c r="DY23" s="24" t="s">
        <v>444</v>
      </c>
      <c r="DZ23" t="s">
        <v>444</v>
      </c>
      <c r="EA23" t="s">
        <v>444</v>
      </c>
      <c r="EB23" s="24" t="s">
        <v>444</v>
      </c>
      <c r="EC23" s="24" t="s">
        <v>444</v>
      </c>
      <c r="ED23" t="s">
        <v>444</v>
      </c>
      <c r="EE23" t="s">
        <v>444</v>
      </c>
      <c r="EF23" s="24" t="s">
        <v>444</v>
      </c>
      <c r="EG23" s="24" t="s">
        <v>444</v>
      </c>
      <c r="EH23" t="s">
        <v>444</v>
      </c>
      <c r="EI23" t="s">
        <v>444</v>
      </c>
      <c r="EJ23" s="24" t="s">
        <v>444</v>
      </c>
      <c r="EK23" s="24" t="s">
        <v>444</v>
      </c>
      <c r="EL23" t="s">
        <v>444</v>
      </c>
      <c r="EM23" t="s">
        <v>444</v>
      </c>
      <c r="EN23" s="24" t="s">
        <v>444</v>
      </c>
      <c r="EO23" s="24" t="s">
        <v>444</v>
      </c>
      <c r="EP23" t="s">
        <v>444</v>
      </c>
      <c r="EQ23" t="s">
        <v>444</v>
      </c>
      <c r="ER23" s="24" t="s">
        <v>444</v>
      </c>
      <c r="ES23" s="24" t="s">
        <v>444</v>
      </c>
      <c r="ET23" t="s">
        <v>444</v>
      </c>
      <c r="EU23" t="s">
        <v>444</v>
      </c>
      <c r="EV23" s="24" t="s">
        <v>444</v>
      </c>
      <c r="EW23" s="24" t="s">
        <v>444</v>
      </c>
      <c r="EX23" t="s">
        <v>444</v>
      </c>
      <c r="EY23" t="s">
        <v>444</v>
      </c>
      <c r="EZ23" s="24" t="s">
        <v>444</v>
      </c>
      <c r="FA23" s="24" t="s">
        <v>444</v>
      </c>
      <c r="FB23" t="s">
        <v>444</v>
      </c>
      <c r="FC23" t="s">
        <v>444</v>
      </c>
      <c r="FD23" s="24" t="s">
        <v>444</v>
      </c>
      <c r="FE23" s="24" t="s">
        <v>444</v>
      </c>
      <c r="FF23" t="s">
        <v>444</v>
      </c>
      <c r="FG23" t="s">
        <v>444</v>
      </c>
      <c r="FH23" s="24" t="s">
        <v>444</v>
      </c>
      <c r="FI23" s="24" t="s">
        <v>444</v>
      </c>
      <c r="FJ23" t="s">
        <v>444</v>
      </c>
      <c r="FK23" t="s">
        <v>444</v>
      </c>
      <c r="FL23" s="24" t="s">
        <v>444</v>
      </c>
      <c r="FM23" s="24" t="s">
        <v>444</v>
      </c>
      <c r="FN23" t="s">
        <v>444</v>
      </c>
      <c r="FO23" t="s">
        <v>444</v>
      </c>
      <c r="FP23" s="24" t="s">
        <v>444</v>
      </c>
      <c r="FQ23" s="24" t="s">
        <v>444</v>
      </c>
      <c r="FR23" t="s">
        <v>444</v>
      </c>
      <c r="FS23" t="s">
        <v>444</v>
      </c>
      <c r="FT23" s="24" t="s">
        <v>444</v>
      </c>
      <c r="FU23" s="24" t="s">
        <v>444</v>
      </c>
      <c r="FV23" t="s">
        <v>444</v>
      </c>
      <c r="FW23" t="s">
        <v>444</v>
      </c>
      <c r="FX23" s="24" t="s">
        <v>444</v>
      </c>
      <c r="FY23" s="24" t="s">
        <v>444</v>
      </c>
      <c r="FZ23" t="s">
        <v>444</v>
      </c>
      <c r="GA23" t="s">
        <v>444</v>
      </c>
      <c r="GB23" s="24" t="s">
        <v>444</v>
      </c>
      <c r="GC23" s="24" t="s">
        <v>444</v>
      </c>
      <c r="GD23" t="s">
        <v>444</v>
      </c>
      <c r="GE23" t="s">
        <v>444</v>
      </c>
      <c r="GF23" s="24" t="s">
        <v>444</v>
      </c>
      <c r="GG23" s="24" t="s">
        <v>444</v>
      </c>
      <c r="GH23" t="s">
        <v>444</v>
      </c>
      <c r="GI23" s="24" t="s">
        <v>444</v>
      </c>
      <c r="GJ23" s="24" t="s">
        <v>444</v>
      </c>
      <c r="GK23" t="s">
        <v>444</v>
      </c>
      <c r="GL23" t="s">
        <v>444</v>
      </c>
      <c r="GM23" s="24" t="s">
        <v>444</v>
      </c>
      <c r="GN23" s="24" t="s">
        <v>444</v>
      </c>
      <c r="GO23" t="s">
        <v>444</v>
      </c>
      <c r="GP23" t="s">
        <v>444</v>
      </c>
      <c r="GQ23" s="24" t="s">
        <v>444</v>
      </c>
      <c r="GR23" s="24" t="s">
        <v>444</v>
      </c>
      <c r="GS23" t="s">
        <v>444</v>
      </c>
      <c r="GT23" t="s">
        <v>444</v>
      </c>
      <c r="GU23" s="24" t="s">
        <v>444</v>
      </c>
      <c r="GV23" s="24" t="s">
        <v>444</v>
      </c>
      <c r="GW23" t="s">
        <v>444</v>
      </c>
      <c r="GX23" t="s">
        <v>444</v>
      </c>
      <c r="GY23" s="24" t="s">
        <v>444</v>
      </c>
      <c r="GZ23" s="24" t="s">
        <v>444</v>
      </c>
      <c r="HA23" t="s">
        <v>444</v>
      </c>
      <c r="HB23" t="s">
        <v>444</v>
      </c>
      <c r="HC23" s="24" t="s">
        <v>444</v>
      </c>
      <c r="HD23" s="24" t="s">
        <v>444</v>
      </c>
      <c r="HE23" t="s">
        <v>444</v>
      </c>
      <c r="HF23" t="s">
        <v>444</v>
      </c>
      <c r="HG23" s="24" t="s">
        <v>444</v>
      </c>
      <c r="HH23" s="24" t="s">
        <v>444</v>
      </c>
      <c r="HI23" t="s">
        <v>444</v>
      </c>
      <c r="HJ23" t="s">
        <v>444</v>
      </c>
      <c r="HK23" s="24" t="s">
        <v>444</v>
      </c>
      <c r="HL23" s="24" t="s">
        <v>444</v>
      </c>
      <c r="HM23" t="s">
        <v>444</v>
      </c>
      <c r="HN23" t="s">
        <v>444</v>
      </c>
      <c r="HO23" s="24" t="s">
        <v>444</v>
      </c>
      <c r="HP23" s="24" t="s">
        <v>444</v>
      </c>
      <c r="HQ23" t="s">
        <v>444</v>
      </c>
      <c r="HR23" t="s">
        <v>444</v>
      </c>
      <c r="HS23" s="24" t="s">
        <v>444</v>
      </c>
      <c r="HT23" s="24" t="s">
        <v>444</v>
      </c>
      <c r="HU23" t="s">
        <v>444</v>
      </c>
      <c r="HV23" t="s">
        <v>444</v>
      </c>
      <c r="HW23" s="24" t="s">
        <v>444</v>
      </c>
      <c r="HX23" s="24" t="s">
        <v>444</v>
      </c>
      <c r="HY23" t="s">
        <v>444</v>
      </c>
      <c r="HZ23" t="s">
        <v>444</v>
      </c>
      <c r="IA23" t="s">
        <v>3012</v>
      </c>
      <c r="IB23" t="s">
        <v>2736</v>
      </c>
      <c r="IC23" t="s">
        <v>3011</v>
      </c>
      <c r="ID23" s="33" t="b" cm="1">
        <f t="array" ref="ID23">_xlfn.IFNA(MATCH($A$2,_xlfn.NUMBERVALUE(Table_Query_from_MF_DSNP62[[#This Row],[CL_GLACCT_DR1]:[CL_GLACCT_CR4]]),0),0)&gt;=1</f>
        <v>1</v>
      </c>
      <c r="IE23" s="33" t="b">
        <f>OR(Table_Query_from_MF_DSNP62[[#This Row],[Pair1]:[Pair25]])</f>
        <v>1</v>
      </c>
      <c r="IF23" s="33">
        <f>_xlfn.IFNA(MATCH(TRUE,Table_Query_from_MF_DSNP62[[#This Row],[Pair1]:[Pair25]],0),"none")</f>
        <v>1</v>
      </c>
      <c r="IG23" s="33" t="b">
        <f>AND($A$2&gt;=_xlfn.NUMBERVALUE(Table_Query_from_MF_DSNP62[[#This Row],[CL_GL_ACCT_FR1]]),$A$2&lt;=_xlfn.NUMBERVALUE(Table_Query_from_MF_DSNP62[[#This Row],[CL_GL_ACCT_TO1]]))</f>
        <v>1</v>
      </c>
      <c r="IH23" s="33" t="b">
        <f>AND($A$2&gt;=_xlfn.NUMBERVALUE(Table_Query_from_MF_DSNP62[[#This Row],[CL_GL_ACCT_FR2]]),$A$2&lt;=_xlfn.NUMBERVALUE(Table_Query_from_MF_DSNP62[[#This Row],[CL_GL_ACCT_TO2]]))</f>
        <v>1</v>
      </c>
      <c r="II23" s="33" t="b">
        <f>AND($A$2&gt;=_xlfn.NUMBERVALUE(Table_Query_from_MF_DSNP62[[#This Row],[CL_GL_ACCT_FR3]]),$A$2&lt;=_xlfn.NUMBERVALUE(Table_Query_from_MF_DSNP62[[#This Row],[CL_GL_ACCT_TO3]]))</f>
        <v>1</v>
      </c>
      <c r="IJ23" s="33" t="b">
        <f>AND($A$2&gt;=_xlfn.NUMBERVALUE(Table_Query_from_MF_DSNP62[[#This Row],[CL_GL_ACCT_FR4]]),$A$2&lt;=_xlfn.NUMBERVALUE(Table_Query_from_MF_DSNP62[[#This Row],[CL_GL_ACCT_TO4]]))</f>
        <v>1</v>
      </c>
      <c r="IK23" s="33" t="b">
        <f>AND($A$2&gt;=_xlfn.NUMBERVALUE(Table_Query_from_MF_DSNP62[[#This Row],[CL_GL_ACCT_FR5]]),$A$2&lt;=_xlfn.NUMBERVALUE(Table_Query_from_MF_DSNP62[[#This Row],[CL_GL_ACCT_TO5]]))</f>
        <v>1</v>
      </c>
      <c r="IL23" s="33" t="b">
        <f>AND($A$2&gt;=_xlfn.NUMBERVALUE(Table_Query_from_MF_DSNP62[[#This Row],[CL_GL_ACCT_FR6]]),$A$2&lt;=_xlfn.NUMBERVALUE(Table_Query_from_MF_DSNP62[[#This Row],[CL_GL_ACCT_TO6]]))</f>
        <v>1</v>
      </c>
      <c r="IM23" s="33" t="b">
        <f>AND($A$2&gt;=_xlfn.NUMBERVALUE(Table_Query_from_MF_DSNP62[[#This Row],[CL_GL_ACCT_FR7]]),$A$2&lt;=_xlfn.NUMBERVALUE(Table_Query_from_MF_DSNP62[[#This Row],[CL_GL_ACCT_TO7]]))</f>
        <v>1</v>
      </c>
      <c r="IN23" s="33" t="b">
        <f>AND($A$2&gt;=_xlfn.NUMBERVALUE(Table_Query_from_MF_DSNP62[[#This Row],[CL_GL_ACCT_FR8]]),$A$2&lt;=_xlfn.NUMBERVALUE(Table_Query_from_MF_DSNP62[[#This Row],[CL_GL_ACCT_TO8]]))</f>
        <v>1</v>
      </c>
      <c r="IO23" s="33" t="b">
        <f>AND($A$2&gt;=_xlfn.NUMBERVALUE(Table_Query_from_MF_DSNP62[[#This Row],[CL_GL_ACCT_FR9]]),$A$2&lt;=_xlfn.NUMBERVALUE(Table_Query_from_MF_DSNP62[[#This Row],[CL_GL_ACCT_TO9]]))</f>
        <v>1</v>
      </c>
      <c r="IP23" s="33" t="b">
        <f>AND($A$2&gt;=_xlfn.NUMBERVALUE(Table_Query_from_MF_DSNP62[[#This Row],[CL_GL_ACCT_FR10]]),$A$2&lt;=_xlfn.NUMBERVALUE(Table_Query_from_MF_DSNP62[[#This Row],[CL_GL_ACCT_TO10]]))</f>
        <v>1</v>
      </c>
      <c r="IQ23" s="33" t="b">
        <f>AND($A$2&gt;=_xlfn.NUMBERVALUE(Table_Query_from_MF_DSNP62[[#This Row],[CL_GL_ACCT_FR11]]),$A$2&lt;=_xlfn.NUMBERVALUE(Table_Query_from_MF_DSNP62[[#This Row],[CL_GL_ACCT_TO11]]))</f>
        <v>1</v>
      </c>
      <c r="IR23" s="33" t="b">
        <f>AND($A$2&gt;=_xlfn.NUMBERVALUE(Table_Query_from_MF_DSNP62[[#This Row],[CL_GL_ACCT_FR12]]),$A$2&lt;=_xlfn.NUMBERVALUE(Table_Query_from_MF_DSNP62[[#This Row],[CL_GL_ACCT_TO12]]))</f>
        <v>1</v>
      </c>
      <c r="IS23" s="33" t="b">
        <f>AND($A$2&gt;=_xlfn.NUMBERVALUE(Table_Query_from_MF_DSNP62[[#This Row],[CL_GL_ACCT_FR13]]),$A$2&lt;=_xlfn.NUMBERVALUE(Table_Query_from_MF_DSNP62[[#This Row],[CL_GL_ACCT_TO13]]))</f>
        <v>1</v>
      </c>
      <c r="IT23" s="33" t="b">
        <f>AND($A$2&gt;=_xlfn.NUMBERVALUE(Table_Query_from_MF_DSNP62[[#This Row],[CL_GL_ACCT_FR14]]),$A$2&lt;=_xlfn.NUMBERVALUE(Table_Query_from_MF_DSNP62[[#This Row],[CL_GL_ACCT_TO14]]))</f>
        <v>1</v>
      </c>
      <c r="IU23" s="33" t="b">
        <f>AND($A$2&gt;=_xlfn.NUMBERVALUE(Table_Query_from_MF_DSNP62[[#This Row],[CL_GL_ACCT_FR15]]),$A$2&lt;=_xlfn.NUMBERVALUE(Table_Query_from_MF_DSNP62[[#This Row],[CL_GL_ACCT_TO15]]))</f>
        <v>1</v>
      </c>
      <c r="IV23" s="33" t="b">
        <f>AND($A$2&gt;=_xlfn.NUMBERVALUE(Table_Query_from_MF_DSNP62[[#This Row],[CL_GL_ACCT_FR16]]),$A$2&lt;=_xlfn.NUMBERVALUE(Table_Query_from_MF_DSNP62[[#This Row],[CL_GL_ACCT_TO16]]))</f>
        <v>1</v>
      </c>
      <c r="IW23" s="33" t="b">
        <f>AND($A$2&gt;=_xlfn.NUMBERVALUE(Table_Query_from_MF_DSNP62[[#This Row],[CL_GL_ACCT_FR17]]),$A$2&lt;=_xlfn.NUMBERVALUE(Table_Query_from_MF_DSNP62[[#This Row],[CL_GL_ACCT_TO17]]))</f>
        <v>1</v>
      </c>
      <c r="IX23" s="33" t="b">
        <f>AND($A$2&gt;=_xlfn.NUMBERVALUE(Table_Query_from_MF_DSNP62[[#This Row],[CL_GL_ACCT_FR18]]),$A$2&lt;=_xlfn.NUMBERVALUE(Table_Query_from_MF_DSNP62[[#This Row],[CL_GL_ACCT_TO18]]))</f>
        <v>1</v>
      </c>
      <c r="IY23" s="33" t="b">
        <f>AND($A$2&gt;=_xlfn.NUMBERVALUE(Table_Query_from_MF_DSNP62[[#This Row],[CL_GL_ACCT_FR19]]),$A$2&lt;=_xlfn.NUMBERVALUE(Table_Query_from_MF_DSNP62[[#This Row],[CL_GL_ACCT_TO19]]))</f>
        <v>1</v>
      </c>
      <c r="IZ23" s="33" t="b">
        <f>AND($A$2&gt;=_xlfn.NUMBERVALUE(Table_Query_from_MF_DSNP62[[#This Row],[CL_GL_ACCT_FR20]]),$A$2&lt;=_xlfn.NUMBERVALUE(Table_Query_from_MF_DSNP62[[#This Row],[CL_GL_ACCT_TO20]]))</f>
        <v>1</v>
      </c>
      <c r="JA23" s="33" t="b">
        <f>AND($A$2&gt;=_xlfn.NUMBERVALUE(Table_Query_from_MF_DSNP62[[#This Row],[CL_GL_ACCT_FR21]]),$A$2&lt;=_xlfn.NUMBERVALUE(Table_Query_from_MF_DSNP62[[#This Row],[CL_GL_ACCT_TO21]]))</f>
        <v>1</v>
      </c>
      <c r="JB23" s="33" t="b">
        <f>AND($A$2&gt;=_xlfn.NUMBERVALUE(Table_Query_from_MF_DSNP62[[#This Row],[CL_GL_ACCT_FR22]]),$A$2&lt;=_xlfn.NUMBERVALUE(Table_Query_from_MF_DSNP62[[#This Row],[CL_GL_ACCT_TO22]]))</f>
        <v>1</v>
      </c>
      <c r="JC23" s="33" t="b">
        <f>AND($A$2&gt;=_xlfn.NUMBERVALUE(Table_Query_from_MF_DSNP62[[#This Row],[CL_GL_ACCT_FR23]]),$A$2&lt;=_xlfn.NUMBERVALUE(Table_Query_from_MF_DSNP62[[#This Row],[CL_GL_ACCT_TO23]]))</f>
        <v>1</v>
      </c>
      <c r="JD23" s="33" t="b">
        <f>AND($A$2&gt;=_xlfn.NUMBERVALUE(Table_Query_from_MF_DSNP62[[#This Row],[CL_GL_ACCT_FR24]]),$A$2&lt;=_xlfn.NUMBERVALUE(Table_Query_from_MF_DSNP62[[#This Row],[CL_GL_ACCT_TO24]]))</f>
        <v>1</v>
      </c>
      <c r="JE23" s="33" t="b">
        <f>AND($A$2&gt;=_xlfn.NUMBERVALUE(Table_Query_from_MF_DSNP62[[#This Row],[CL_GL_ACCT_FR25]]),$A$2&lt;=_xlfn.NUMBERVALUE(Table_Query_from_MF_DSNP62[[#This Row],[CL_GL_ACCT_TO25]]))</f>
        <v>1</v>
      </c>
      <c r="JF23" s="33" t="b">
        <f>OR(Table_Query_from_MF_DSNP62[[#This Row],[PairA]:[PairO]])</f>
        <v>1</v>
      </c>
      <c r="JG23" s="33">
        <f>_xlfn.IFNA(MATCH(TRUE,Table_Query_from_MF_DSNP62[[#This Row],[PairA]:[PairO]],0),"none")</f>
        <v>1</v>
      </c>
      <c r="JH23" s="33" t="b">
        <f>AND($B$2&gt;=_xlfn.NUMBERVALUE(Table_Query_from_MF_DSNP62[[#This Row],[CL_CMP_OBJ_FR1]]),$B$2&lt;=_xlfn.NUMBERVALUE(Table_Query_from_MF_DSNP62[[#This Row],[CL_CMP_OBJ_TO1]]))</f>
        <v>1</v>
      </c>
      <c r="JI23" s="33" t="b">
        <f>AND($B$2&gt;=_xlfn.NUMBERVALUE(Table_Query_from_MF_DSNP62[[#This Row],[CL_CMP_OBJ_FR2]]),$B$2&lt;=_xlfn.NUMBERVALUE(Table_Query_from_MF_DSNP62[[#This Row],[CL_CMP_OBJ_TO2]]))</f>
        <v>1</v>
      </c>
      <c r="JJ23" s="33" t="b">
        <f>AND($B$2&gt;=_xlfn.NUMBERVALUE(Table_Query_from_MF_DSNP62[[#This Row],[CL_CMP_OBJ_FR3]]),$B$2&lt;=_xlfn.NUMBERVALUE(Table_Query_from_MF_DSNP62[[#This Row],[CL_CMP_OBJ_TO3]]))</f>
        <v>1</v>
      </c>
      <c r="JK23" s="33" t="b">
        <f>AND($B$2&gt;=_xlfn.NUMBERVALUE(Table_Query_from_MF_DSNP62[[#This Row],[CL_CMP_OBJ_FR4]]),$B$2&lt;=_xlfn.NUMBERVALUE(Table_Query_from_MF_DSNP62[[#This Row],[CL_CMP_OBJ_TO4]]))</f>
        <v>1</v>
      </c>
      <c r="JL23" s="33" t="b">
        <f>AND($B$2&gt;=_xlfn.NUMBERVALUE(Table_Query_from_MF_DSNP62[[#This Row],[CL_CMP_OBJ_FR5]]),$B$2&lt;=_xlfn.NUMBERVALUE(Table_Query_from_MF_DSNP62[[#This Row],[CL_CMP_OBJ_TO5]]))</f>
        <v>1</v>
      </c>
      <c r="JM23" s="33" t="b">
        <f>AND($B$2&gt;=_xlfn.NUMBERVALUE(Table_Query_from_MF_DSNP62[[#This Row],[CL_CMP_OBJ_FR6]]),$B$2&lt;=_xlfn.NUMBERVALUE(Table_Query_from_MF_DSNP62[[#This Row],[CL_CMP_OBJ_TO6]]))</f>
        <v>1</v>
      </c>
      <c r="JN23" s="33" t="b">
        <f>AND($B$2&gt;=_xlfn.NUMBERVALUE(Table_Query_from_MF_DSNP62[[#This Row],[CL_CMP_OBJ_FR7]]),$B$2&lt;=_xlfn.NUMBERVALUE(Table_Query_from_MF_DSNP62[[#This Row],[CL_CMP_OBJ_TO7]]))</f>
        <v>1</v>
      </c>
      <c r="JO23" s="33" t="b">
        <f>AND($B$2&gt;=_xlfn.NUMBERVALUE(Table_Query_from_MF_DSNP62[[#This Row],[CL_CMP_OBJ_FR8]]),$B$2&lt;=_xlfn.NUMBERVALUE(Table_Query_from_MF_DSNP62[[#This Row],[CL_CMP_OBJ_TO8]]))</f>
        <v>1</v>
      </c>
      <c r="JP23" s="33" t="b">
        <f>AND($B$2&gt;=_xlfn.NUMBERVALUE(Table_Query_from_MF_DSNP62[[#This Row],[CL_CMP_OBJ_FR9]]),$B$2&lt;=_xlfn.NUMBERVALUE(Table_Query_from_MF_DSNP62[[#This Row],[CL_CMP_OBJ_TO9]]))</f>
        <v>1</v>
      </c>
      <c r="JQ23" s="33" t="b">
        <f>AND($B$2&gt;=_xlfn.NUMBERVALUE(Table_Query_from_MF_DSNP62[[#This Row],[CL_CMP_OBJ_FR10]]),$B$2&lt;=_xlfn.NUMBERVALUE(Table_Query_from_MF_DSNP62[[#This Row],[CL_CMP_OBJ_TO10]]))</f>
        <v>1</v>
      </c>
      <c r="JR23" s="33" t="b">
        <f>AND($B$2&gt;=_xlfn.NUMBERVALUE(Table_Query_from_MF_DSNP62[[#This Row],[CL_CMP_OBJ_FR11]]),$B$2&lt;=_xlfn.NUMBERVALUE(Table_Query_from_MF_DSNP62[[#This Row],[CL_CMP_OBJ_TO11]]))</f>
        <v>1</v>
      </c>
      <c r="JS23" s="33" t="b">
        <f>AND($B$2&gt;=_xlfn.NUMBERVALUE(Table_Query_from_MF_DSNP62[[#This Row],[CL_CMP_OBJ_FR12]]),$B$2&lt;=_xlfn.NUMBERVALUE(Table_Query_from_MF_DSNP62[[#This Row],[CL_CMP_OBJ_TO12]]))</f>
        <v>1</v>
      </c>
      <c r="JT23" s="33" t="b">
        <f>AND($B$2&gt;=_xlfn.NUMBERVALUE(Table_Query_from_MF_DSNP62[[#This Row],[CL_CMP_OBJ_FR13]]),$B$2&lt;=_xlfn.NUMBERVALUE(Table_Query_from_MF_DSNP62[[#This Row],[CL_CMP_OBJ_TO13]]))</f>
        <v>1</v>
      </c>
      <c r="JU23" s="33" t="b">
        <f>AND($B$2&gt;=_xlfn.NUMBERVALUE(Table_Query_from_MF_DSNP62[[#This Row],[CL_CMP_OBJ_FR14]]),$B$2&lt;=_xlfn.NUMBERVALUE(Table_Query_from_MF_DSNP62[[#This Row],[CL_CMP_OBJ_TO14]]))</f>
        <v>1</v>
      </c>
      <c r="JV23" s="33" t="b">
        <f>AND($B$2&gt;=_xlfn.NUMBERVALUE(Table_Query_from_MF_DSNP62[[#This Row],[CL_CMP_OBJ_FR15]]),$B$2&lt;=_xlfn.NUMBERVALUE(Table_Query_from_MF_DSNP62[[#This Row],[CL_CMP_OBJ_TO15]]))</f>
        <v>1</v>
      </c>
    </row>
    <row r="24" spans="1:282" x14ac:dyDescent="0.25">
      <c r="A24" t="b">
        <f>OR(,Table_Query_from_MF_DSNP62[[#This Row],[Desired GL included as "hard-coded" GL?]],Table_Query_from_MF_DSNP62[[#This Row],[Desired GL included as "Open GL"?]])</f>
        <v>1</v>
      </c>
      <c r="B24" t="b">
        <f>Table_Query_from_MF_DSNP62[[#This Row],[Desired CObj included as "Open CObj"?]]</f>
        <v>1</v>
      </c>
      <c r="C24" t="s">
        <v>11</v>
      </c>
      <c r="D24" t="s">
        <v>1383</v>
      </c>
      <c r="E24" t="s">
        <v>8</v>
      </c>
      <c r="F24" s="24" t="s">
        <v>310</v>
      </c>
      <c r="G24" t="s">
        <v>281</v>
      </c>
      <c r="H24" s="24" t="s">
        <v>319</v>
      </c>
      <c r="I24" t="s">
        <v>297</v>
      </c>
      <c r="J24" s="24" t="s">
        <v>444</v>
      </c>
      <c r="K24" t="s">
        <v>444</v>
      </c>
      <c r="L24" s="24" t="s">
        <v>444</v>
      </c>
      <c r="M24" t="s">
        <v>444</v>
      </c>
      <c r="N24" t="s">
        <v>444</v>
      </c>
      <c r="O24" t="s">
        <v>444</v>
      </c>
      <c r="P24" t="s">
        <v>444</v>
      </c>
      <c r="Q24" t="s">
        <v>15</v>
      </c>
      <c r="R24" t="s">
        <v>444</v>
      </c>
      <c r="S24" t="s">
        <v>442</v>
      </c>
      <c r="T24" t="s">
        <v>447</v>
      </c>
      <c r="U24" t="s">
        <v>444</v>
      </c>
      <c r="V24" t="s">
        <v>444</v>
      </c>
      <c r="W24" t="s">
        <v>444</v>
      </c>
      <c r="X24" t="s">
        <v>444</v>
      </c>
      <c r="Y24" t="s">
        <v>444</v>
      </c>
      <c r="Z24" t="s">
        <v>442</v>
      </c>
      <c r="AA24" t="s">
        <v>442</v>
      </c>
      <c r="AB24" t="s">
        <v>442</v>
      </c>
      <c r="AC24" t="s">
        <v>444</v>
      </c>
      <c r="AD24" t="s">
        <v>442</v>
      </c>
      <c r="AE24" t="s">
        <v>442</v>
      </c>
      <c r="AF24" t="s">
        <v>442</v>
      </c>
      <c r="AG24" t="s">
        <v>442</v>
      </c>
      <c r="AH24" t="s">
        <v>447</v>
      </c>
      <c r="AI24" t="s">
        <v>447</v>
      </c>
      <c r="AJ24" t="s">
        <v>442</v>
      </c>
      <c r="AK24" t="s">
        <v>442</v>
      </c>
      <c r="AL24" t="s">
        <v>442</v>
      </c>
      <c r="AM24" t="s">
        <v>442</v>
      </c>
      <c r="AN24" t="s">
        <v>447</v>
      </c>
      <c r="AO24" t="s">
        <v>444</v>
      </c>
      <c r="AP24" t="s">
        <v>442</v>
      </c>
      <c r="AQ24" t="s">
        <v>7</v>
      </c>
      <c r="AR24" t="s">
        <v>7</v>
      </c>
      <c r="AS24" t="s">
        <v>162</v>
      </c>
      <c r="AT24" t="s">
        <v>444</v>
      </c>
      <c r="AU24" t="s">
        <v>444</v>
      </c>
      <c r="AV24" t="s">
        <v>1359</v>
      </c>
      <c r="AW24" t="s">
        <v>444</v>
      </c>
      <c r="AX24" t="s">
        <v>444</v>
      </c>
      <c r="AY24" t="s">
        <v>444</v>
      </c>
      <c r="AZ24" t="s">
        <v>444</v>
      </c>
      <c r="BA24" t="s">
        <v>444</v>
      </c>
      <c r="BB24" t="s">
        <v>444</v>
      </c>
      <c r="BC24" t="s">
        <v>444</v>
      </c>
      <c r="BD24" t="s">
        <v>1359</v>
      </c>
      <c r="BE24" t="s">
        <v>444</v>
      </c>
      <c r="BF24" t="s">
        <v>1360</v>
      </c>
      <c r="BG24" t="s">
        <v>444</v>
      </c>
      <c r="BH24" t="s">
        <v>444</v>
      </c>
      <c r="BI24" t="s">
        <v>444</v>
      </c>
      <c r="BJ24" t="s">
        <v>444</v>
      </c>
      <c r="BK24" t="s">
        <v>444</v>
      </c>
      <c r="BL24" t="s">
        <v>444</v>
      </c>
      <c r="BM24" t="s">
        <v>444</v>
      </c>
      <c r="BN24" t="s">
        <v>444</v>
      </c>
      <c r="BO24" t="s">
        <v>444</v>
      </c>
      <c r="BP24" t="s">
        <v>444</v>
      </c>
      <c r="BQ24" t="s">
        <v>1360</v>
      </c>
      <c r="BR24" t="s">
        <v>448</v>
      </c>
      <c r="BS24" t="s">
        <v>444</v>
      </c>
      <c r="BT24" t="s">
        <v>444</v>
      </c>
      <c r="BU24" t="s">
        <v>444</v>
      </c>
      <c r="BV24" t="s">
        <v>444</v>
      </c>
      <c r="BW24" t="s">
        <v>444</v>
      </c>
      <c r="BX24" t="s">
        <v>444</v>
      </c>
      <c r="BY24" t="s">
        <v>444</v>
      </c>
      <c r="BZ24" t="s">
        <v>444</v>
      </c>
      <c r="CA24" t="s">
        <v>444</v>
      </c>
      <c r="CB24" t="s">
        <v>444</v>
      </c>
      <c r="CC24" t="s">
        <v>444</v>
      </c>
      <c r="CD24" t="s">
        <v>444</v>
      </c>
      <c r="CE24" t="s">
        <v>444</v>
      </c>
      <c r="CF24" t="s">
        <v>444</v>
      </c>
      <c r="CG24" t="s">
        <v>444</v>
      </c>
      <c r="CH24" t="s">
        <v>444</v>
      </c>
      <c r="CI24" t="s">
        <v>1360</v>
      </c>
      <c r="CJ24" t="s">
        <v>858</v>
      </c>
      <c r="CK24" t="s">
        <v>444</v>
      </c>
      <c r="CL24" t="s">
        <v>444</v>
      </c>
      <c r="CM24" t="s">
        <v>444</v>
      </c>
      <c r="CN24" t="s">
        <v>444</v>
      </c>
      <c r="CO24" t="s">
        <v>1360</v>
      </c>
      <c r="CP24" t="s">
        <v>858</v>
      </c>
      <c r="CQ24" t="s">
        <v>444</v>
      </c>
      <c r="CR24" t="s">
        <v>444</v>
      </c>
      <c r="CS24" t="s">
        <v>444</v>
      </c>
      <c r="CT24" t="s">
        <v>444</v>
      </c>
      <c r="CU24" t="s">
        <v>444</v>
      </c>
      <c r="CV24" t="s">
        <v>2741</v>
      </c>
      <c r="CW24" t="s">
        <v>2736</v>
      </c>
      <c r="CX24" t="s">
        <v>2737</v>
      </c>
      <c r="CY24" t="s">
        <v>1361</v>
      </c>
      <c r="CZ24" t="s">
        <v>444</v>
      </c>
      <c r="DA24" t="s">
        <v>444</v>
      </c>
      <c r="DB24" t="s">
        <v>444</v>
      </c>
      <c r="DC24" t="s">
        <v>444</v>
      </c>
      <c r="DD24" t="s">
        <v>444</v>
      </c>
      <c r="DE24" t="s">
        <v>444</v>
      </c>
      <c r="DF24" t="s">
        <v>444</v>
      </c>
      <c r="DG24" t="s">
        <v>444</v>
      </c>
      <c r="DH24" t="s">
        <v>444</v>
      </c>
      <c r="DI24" t="s">
        <v>7</v>
      </c>
      <c r="DJ24" t="s">
        <v>444</v>
      </c>
      <c r="DK24" t="s">
        <v>444</v>
      </c>
      <c r="DL24" t="s">
        <v>444</v>
      </c>
      <c r="DM24" t="s">
        <v>444</v>
      </c>
      <c r="DN24" t="s">
        <v>444</v>
      </c>
      <c r="DO24" t="s">
        <v>444</v>
      </c>
      <c r="DP24" t="s">
        <v>444</v>
      </c>
      <c r="DQ24" t="s">
        <v>444</v>
      </c>
      <c r="DR24" t="s">
        <v>444</v>
      </c>
      <c r="DS24" t="s">
        <v>444</v>
      </c>
      <c r="DT24" s="24" t="s">
        <v>444</v>
      </c>
      <c r="DU24" s="24" t="s">
        <v>444</v>
      </c>
      <c r="DV24" t="s">
        <v>444</v>
      </c>
      <c r="DW24" t="s">
        <v>444</v>
      </c>
      <c r="DX24" s="24" t="s">
        <v>444</v>
      </c>
      <c r="DY24" s="24" t="s">
        <v>444</v>
      </c>
      <c r="DZ24" t="s">
        <v>444</v>
      </c>
      <c r="EA24" t="s">
        <v>444</v>
      </c>
      <c r="EB24" s="24" t="s">
        <v>444</v>
      </c>
      <c r="EC24" s="24" t="s">
        <v>444</v>
      </c>
      <c r="ED24" t="s">
        <v>444</v>
      </c>
      <c r="EE24" t="s">
        <v>444</v>
      </c>
      <c r="EF24" s="24" t="s">
        <v>444</v>
      </c>
      <c r="EG24" s="24" t="s">
        <v>444</v>
      </c>
      <c r="EH24" t="s">
        <v>444</v>
      </c>
      <c r="EI24" t="s">
        <v>444</v>
      </c>
      <c r="EJ24" s="24" t="s">
        <v>444</v>
      </c>
      <c r="EK24" s="24" t="s">
        <v>444</v>
      </c>
      <c r="EL24" t="s">
        <v>444</v>
      </c>
      <c r="EM24" t="s">
        <v>444</v>
      </c>
      <c r="EN24" s="24" t="s">
        <v>444</v>
      </c>
      <c r="EO24" s="24" t="s">
        <v>444</v>
      </c>
      <c r="EP24" t="s">
        <v>444</v>
      </c>
      <c r="EQ24" t="s">
        <v>444</v>
      </c>
      <c r="ER24" s="24" t="s">
        <v>444</v>
      </c>
      <c r="ES24" s="24" t="s">
        <v>444</v>
      </c>
      <c r="ET24" t="s">
        <v>444</v>
      </c>
      <c r="EU24" t="s">
        <v>444</v>
      </c>
      <c r="EV24" s="24" t="s">
        <v>444</v>
      </c>
      <c r="EW24" s="24" t="s">
        <v>444</v>
      </c>
      <c r="EX24" t="s">
        <v>444</v>
      </c>
      <c r="EY24" t="s">
        <v>444</v>
      </c>
      <c r="EZ24" s="24" t="s">
        <v>444</v>
      </c>
      <c r="FA24" s="24" t="s">
        <v>444</v>
      </c>
      <c r="FB24" t="s">
        <v>444</v>
      </c>
      <c r="FC24" t="s">
        <v>444</v>
      </c>
      <c r="FD24" s="24" t="s">
        <v>444</v>
      </c>
      <c r="FE24" s="24" t="s">
        <v>444</v>
      </c>
      <c r="FF24" t="s">
        <v>444</v>
      </c>
      <c r="FG24" t="s">
        <v>444</v>
      </c>
      <c r="FH24" s="24" t="s">
        <v>444</v>
      </c>
      <c r="FI24" s="24" t="s">
        <v>444</v>
      </c>
      <c r="FJ24" t="s">
        <v>444</v>
      </c>
      <c r="FK24" t="s">
        <v>444</v>
      </c>
      <c r="FL24" s="24" t="s">
        <v>444</v>
      </c>
      <c r="FM24" s="24" t="s">
        <v>444</v>
      </c>
      <c r="FN24" t="s">
        <v>444</v>
      </c>
      <c r="FO24" t="s">
        <v>444</v>
      </c>
      <c r="FP24" s="24" t="s">
        <v>444</v>
      </c>
      <c r="FQ24" s="24" t="s">
        <v>444</v>
      </c>
      <c r="FR24" t="s">
        <v>444</v>
      </c>
      <c r="FS24" t="s">
        <v>444</v>
      </c>
      <c r="FT24" s="24" t="s">
        <v>444</v>
      </c>
      <c r="FU24" s="24" t="s">
        <v>444</v>
      </c>
      <c r="FV24" t="s">
        <v>444</v>
      </c>
      <c r="FW24" t="s">
        <v>444</v>
      </c>
      <c r="FX24" s="24" t="s">
        <v>444</v>
      </c>
      <c r="FY24" s="24" t="s">
        <v>444</v>
      </c>
      <c r="FZ24" t="s">
        <v>444</v>
      </c>
      <c r="GA24" t="s">
        <v>444</v>
      </c>
      <c r="GB24" s="24" t="s">
        <v>444</v>
      </c>
      <c r="GC24" s="24" t="s">
        <v>444</v>
      </c>
      <c r="GD24" t="s">
        <v>444</v>
      </c>
      <c r="GE24" t="s">
        <v>444</v>
      </c>
      <c r="GF24" s="24" t="s">
        <v>444</v>
      </c>
      <c r="GG24" s="24" t="s">
        <v>444</v>
      </c>
      <c r="GH24" t="s">
        <v>444</v>
      </c>
      <c r="GI24" s="24" t="s">
        <v>444</v>
      </c>
      <c r="GJ24" s="24" t="s">
        <v>444</v>
      </c>
      <c r="GK24" t="s">
        <v>444</v>
      </c>
      <c r="GL24" t="s">
        <v>444</v>
      </c>
      <c r="GM24" s="24" t="s">
        <v>444</v>
      </c>
      <c r="GN24" s="24" t="s">
        <v>444</v>
      </c>
      <c r="GO24" t="s">
        <v>444</v>
      </c>
      <c r="GP24" t="s">
        <v>444</v>
      </c>
      <c r="GQ24" s="24" t="s">
        <v>444</v>
      </c>
      <c r="GR24" s="24" t="s">
        <v>444</v>
      </c>
      <c r="GS24" t="s">
        <v>444</v>
      </c>
      <c r="GT24" t="s">
        <v>444</v>
      </c>
      <c r="GU24" s="24" t="s">
        <v>444</v>
      </c>
      <c r="GV24" s="24" t="s">
        <v>444</v>
      </c>
      <c r="GW24" t="s">
        <v>444</v>
      </c>
      <c r="GX24" t="s">
        <v>444</v>
      </c>
      <c r="GY24" s="24" t="s">
        <v>444</v>
      </c>
      <c r="GZ24" s="24" t="s">
        <v>444</v>
      </c>
      <c r="HA24" t="s">
        <v>444</v>
      </c>
      <c r="HB24" t="s">
        <v>444</v>
      </c>
      <c r="HC24" s="24" t="s">
        <v>444</v>
      </c>
      <c r="HD24" s="24" t="s">
        <v>444</v>
      </c>
      <c r="HE24" t="s">
        <v>444</v>
      </c>
      <c r="HF24" t="s">
        <v>444</v>
      </c>
      <c r="HG24" s="24" t="s">
        <v>444</v>
      </c>
      <c r="HH24" s="24" t="s">
        <v>444</v>
      </c>
      <c r="HI24" t="s">
        <v>444</v>
      </c>
      <c r="HJ24" t="s">
        <v>444</v>
      </c>
      <c r="HK24" s="24" t="s">
        <v>444</v>
      </c>
      <c r="HL24" s="24" t="s">
        <v>444</v>
      </c>
      <c r="HM24" t="s">
        <v>444</v>
      </c>
      <c r="HN24" t="s">
        <v>444</v>
      </c>
      <c r="HO24" s="24" t="s">
        <v>444</v>
      </c>
      <c r="HP24" s="24" t="s">
        <v>444</v>
      </c>
      <c r="HQ24" t="s">
        <v>444</v>
      </c>
      <c r="HR24" t="s">
        <v>444</v>
      </c>
      <c r="HS24" s="24" t="s">
        <v>444</v>
      </c>
      <c r="HT24" s="24" t="s">
        <v>444</v>
      </c>
      <c r="HU24" t="s">
        <v>444</v>
      </c>
      <c r="HV24" t="s">
        <v>444</v>
      </c>
      <c r="HW24" s="24" t="s">
        <v>444</v>
      </c>
      <c r="HX24" s="24" t="s">
        <v>444</v>
      </c>
      <c r="HY24" t="s">
        <v>444</v>
      </c>
      <c r="HZ24" t="s">
        <v>444</v>
      </c>
      <c r="IA24" t="s">
        <v>3012</v>
      </c>
      <c r="IB24" t="s">
        <v>2736</v>
      </c>
      <c r="IC24" t="s">
        <v>3011</v>
      </c>
      <c r="ID24" s="33" t="b" cm="1">
        <f t="array" ref="ID24">_xlfn.IFNA(MATCH($A$2,_xlfn.NUMBERVALUE(Table_Query_from_MF_DSNP62[[#This Row],[CL_GLACCT_DR1]:[CL_GLACCT_CR4]]),0),0)&gt;=1</f>
        <v>1</v>
      </c>
      <c r="IE24" s="33" t="b">
        <f>OR(Table_Query_from_MF_DSNP62[[#This Row],[Pair1]:[Pair25]])</f>
        <v>1</v>
      </c>
      <c r="IF24" s="33">
        <f>_xlfn.IFNA(MATCH(TRUE,Table_Query_from_MF_DSNP62[[#This Row],[Pair1]:[Pair25]],0),"none")</f>
        <v>1</v>
      </c>
      <c r="IG24" s="33" t="b">
        <f>AND($A$2&gt;=_xlfn.NUMBERVALUE(Table_Query_from_MF_DSNP62[[#This Row],[CL_GL_ACCT_FR1]]),$A$2&lt;=_xlfn.NUMBERVALUE(Table_Query_from_MF_DSNP62[[#This Row],[CL_GL_ACCT_TO1]]))</f>
        <v>1</v>
      </c>
      <c r="IH24" s="33" t="b">
        <f>AND($A$2&gt;=_xlfn.NUMBERVALUE(Table_Query_from_MF_DSNP62[[#This Row],[CL_GL_ACCT_FR2]]),$A$2&lt;=_xlfn.NUMBERVALUE(Table_Query_from_MF_DSNP62[[#This Row],[CL_GL_ACCT_TO2]]))</f>
        <v>1</v>
      </c>
      <c r="II24" s="33" t="b">
        <f>AND($A$2&gt;=_xlfn.NUMBERVALUE(Table_Query_from_MF_DSNP62[[#This Row],[CL_GL_ACCT_FR3]]),$A$2&lt;=_xlfn.NUMBERVALUE(Table_Query_from_MF_DSNP62[[#This Row],[CL_GL_ACCT_TO3]]))</f>
        <v>1</v>
      </c>
      <c r="IJ24" s="33" t="b">
        <f>AND($A$2&gt;=_xlfn.NUMBERVALUE(Table_Query_from_MF_DSNP62[[#This Row],[CL_GL_ACCT_FR4]]),$A$2&lt;=_xlfn.NUMBERVALUE(Table_Query_from_MF_DSNP62[[#This Row],[CL_GL_ACCT_TO4]]))</f>
        <v>1</v>
      </c>
      <c r="IK24" s="33" t="b">
        <f>AND($A$2&gt;=_xlfn.NUMBERVALUE(Table_Query_from_MF_DSNP62[[#This Row],[CL_GL_ACCT_FR5]]),$A$2&lt;=_xlfn.NUMBERVALUE(Table_Query_from_MF_DSNP62[[#This Row],[CL_GL_ACCT_TO5]]))</f>
        <v>1</v>
      </c>
      <c r="IL24" s="33" t="b">
        <f>AND($A$2&gt;=_xlfn.NUMBERVALUE(Table_Query_from_MF_DSNP62[[#This Row],[CL_GL_ACCT_FR6]]),$A$2&lt;=_xlfn.NUMBERVALUE(Table_Query_from_MF_DSNP62[[#This Row],[CL_GL_ACCT_TO6]]))</f>
        <v>1</v>
      </c>
      <c r="IM24" s="33" t="b">
        <f>AND($A$2&gt;=_xlfn.NUMBERVALUE(Table_Query_from_MF_DSNP62[[#This Row],[CL_GL_ACCT_FR7]]),$A$2&lt;=_xlfn.NUMBERVALUE(Table_Query_from_MF_DSNP62[[#This Row],[CL_GL_ACCT_TO7]]))</f>
        <v>1</v>
      </c>
      <c r="IN24" s="33" t="b">
        <f>AND($A$2&gt;=_xlfn.NUMBERVALUE(Table_Query_from_MF_DSNP62[[#This Row],[CL_GL_ACCT_FR8]]),$A$2&lt;=_xlfn.NUMBERVALUE(Table_Query_from_MF_DSNP62[[#This Row],[CL_GL_ACCT_TO8]]))</f>
        <v>1</v>
      </c>
      <c r="IO24" s="33" t="b">
        <f>AND($A$2&gt;=_xlfn.NUMBERVALUE(Table_Query_from_MF_DSNP62[[#This Row],[CL_GL_ACCT_FR9]]),$A$2&lt;=_xlfn.NUMBERVALUE(Table_Query_from_MF_DSNP62[[#This Row],[CL_GL_ACCT_TO9]]))</f>
        <v>1</v>
      </c>
      <c r="IP24" s="33" t="b">
        <f>AND($A$2&gt;=_xlfn.NUMBERVALUE(Table_Query_from_MF_DSNP62[[#This Row],[CL_GL_ACCT_FR10]]),$A$2&lt;=_xlfn.NUMBERVALUE(Table_Query_from_MF_DSNP62[[#This Row],[CL_GL_ACCT_TO10]]))</f>
        <v>1</v>
      </c>
      <c r="IQ24" s="33" t="b">
        <f>AND($A$2&gt;=_xlfn.NUMBERVALUE(Table_Query_from_MF_DSNP62[[#This Row],[CL_GL_ACCT_FR11]]),$A$2&lt;=_xlfn.NUMBERVALUE(Table_Query_from_MF_DSNP62[[#This Row],[CL_GL_ACCT_TO11]]))</f>
        <v>1</v>
      </c>
      <c r="IR24" s="33" t="b">
        <f>AND($A$2&gt;=_xlfn.NUMBERVALUE(Table_Query_from_MF_DSNP62[[#This Row],[CL_GL_ACCT_FR12]]),$A$2&lt;=_xlfn.NUMBERVALUE(Table_Query_from_MF_DSNP62[[#This Row],[CL_GL_ACCT_TO12]]))</f>
        <v>1</v>
      </c>
      <c r="IS24" s="33" t="b">
        <f>AND($A$2&gt;=_xlfn.NUMBERVALUE(Table_Query_from_MF_DSNP62[[#This Row],[CL_GL_ACCT_FR13]]),$A$2&lt;=_xlfn.NUMBERVALUE(Table_Query_from_MF_DSNP62[[#This Row],[CL_GL_ACCT_TO13]]))</f>
        <v>1</v>
      </c>
      <c r="IT24" s="33" t="b">
        <f>AND($A$2&gt;=_xlfn.NUMBERVALUE(Table_Query_from_MF_DSNP62[[#This Row],[CL_GL_ACCT_FR14]]),$A$2&lt;=_xlfn.NUMBERVALUE(Table_Query_from_MF_DSNP62[[#This Row],[CL_GL_ACCT_TO14]]))</f>
        <v>1</v>
      </c>
      <c r="IU24" s="33" t="b">
        <f>AND($A$2&gt;=_xlfn.NUMBERVALUE(Table_Query_from_MF_DSNP62[[#This Row],[CL_GL_ACCT_FR15]]),$A$2&lt;=_xlfn.NUMBERVALUE(Table_Query_from_MF_DSNP62[[#This Row],[CL_GL_ACCT_TO15]]))</f>
        <v>1</v>
      </c>
      <c r="IV24" s="33" t="b">
        <f>AND($A$2&gt;=_xlfn.NUMBERVALUE(Table_Query_from_MF_DSNP62[[#This Row],[CL_GL_ACCT_FR16]]),$A$2&lt;=_xlfn.NUMBERVALUE(Table_Query_from_MF_DSNP62[[#This Row],[CL_GL_ACCT_TO16]]))</f>
        <v>1</v>
      </c>
      <c r="IW24" s="33" t="b">
        <f>AND($A$2&gt;=_xlfn.NUMBERVALUE(Table_Query_from_MF_DSNP62[[#This Row],[CL_GL_ACCT_FR17]]),$A$2&lt;=_xlfn.NUMBERVALUE(Table_Query_from_MF_DSNP62[[#This Row],[CL_GL_ACCT_TO17]]))</f>
        <v>1</v>
      </c>
      <c r="IX24" s="33" t="b">
        <f>AND($A$2&gt;=_xlfn.NUMBERVALUE(Table_Query_from_MF_DSNP62[[#This Row],[CL_GL_ACCT_FR18]]),$A$2&lt;=_xlfn.NUMBERVALUE(Table_Query_from_MF_DSNP62[[#This Row],[CL_GL_ACCT_TO18]]))</f>
        <v>1</v>
      </c>
      <c r="IY24" s="33" t="b">
        <f>AND($A$2&gt;=_xlfn.NUMBERVALUE(Table_Query_from_MF_DSNP62[[#This Row],[CL_GL_ACCT_FR19]]),$A$2&lt;=_xlfn.NUMBERVALUE(Table_Query_from_MF_DSNP62[[#This Row],[CL_GL_ACCT_TO19]]))</f>
        <v>1</v>
      </c>
      <c r="IZ24" s="33" t="b">
        <f>AND($A$2&gt;=_xlfn.NUMBERVALUE(Table_Query_from_MF_DSNP62[[#This Row],[CL_GL_ACCT_FR20]]),$A$2&lt;=_xlfn.NUMBERVALUE(Table_Query_from_MF_DSNP62[[#This Row],[CL_GL_ACCT_TO20]]))</f>
        <v>1</v>
      </c>
      <c r="JA24" s="33" t="b">
        <f>AND($A$2&gt;=_xlfn.NUMBERVALUE(Table_Query_from_MF_DSNP62[[#This Row],[CL_GL_ACCT_FR21]]),$A$2&lt;=_xlfn.NUMBERVALUE(Table_Query_from_MF_DSNP62[[#This Row],[CL_GL_ACCT_TO21]]))</f>
        <v>1</v>
      </c>
      <c r="JB24" s="33" t="b">
        <f>AND($A$2&gt;=_xlfn.NUMBERVALUE(Table_Query_from_MF_DSNP62[[#This Row],[CL_GL_ACCT_FR22]]),$A$2&lt;=_xlfn.NUMBERVALUE(Table_Query_from_MF_DSNP62[[#This Row],[CL_GL_ACCT_TO22]]))</f>
        <v>1</v>
      </c>
      <c r="JC24" s="33" t="b">
        <f>AND($A$2&gt;=_xlfn.NUMBERVALUE(Table_Query_from_MF_DSNP62[[#This Row],[CL_GL_ACCT_FR23]]),$A$2&lt;=_xlfn.NUMBERVALUE(Table_Query_from_MF_DSNP62[[#This Row],[CL_GL_ACCT_TO23]]))</f>
        <v>1</v>
      </c>
      <c r="JD24" s="33" t="b">
        <f>AND($A$2&gt;=_xlfn.NUMBERVALUE(Table_Query_from_MF_DSNP62[[#This Row],[CL_GL_ACCT_FR24]]),$A$2&lt;=_xlfn.NUMBERVALUE(Table_Query_from_MF_DSNP62[[#This Row],[CL_GL_ACCT_TO24]]))</f>
        <v>1</v>
      </c>
      <c r="JE24" s="33" t="b">
        <f>AND($A$2&gt;=_xlfn.NUMBERVALUE(Table_Query_from_MF_DSNP62[[#This Row],[CL_GL_ACCT_FR25]]),$A$2&lt;=_xlfn.NUMBERVALUE(Table_Query_from_MF_DSNP62[[#This Row],[CL_GL_ACCT_TO25]]))</f>
        <v>1</v>
      </c>
      <c r="JF24" s="33" t="b">
        <f>OR(Table_Query_from_MF_DSNP62[[#This Row],[PairA]:[PairO]])</f>
        <v>1</v>
      </c>
      <c r="JG24" s="33">
        <f>_xlfn.IFNA(MATCH(TRUE,Table_Query_from_MF_DSNP62[[#This Row],[PairA]:[PairO]],0),"none")</f>
        <v>1</v>
      </c>
      <c r="JH24" s="33" t="b">
        <f>AND($B$2&gt;=_xlfn.NUMBERVALUE(Table_Query_from_MF_DSNP62[[#This Row],[CL_CMP_OBJ_FR1]]),$B$2&lt;=_xlfn.NUMBERVALUE(Table_Query_from_MF_DSNP62[[#This Row],[CL_CMP_OBJ_TO1]]))</f>
        <v>1</v>
      </c>
      <c r="JI24" s="33" t="b">
        <f>AND($B$2&gt;=_xlfn.NUMBERVALUE(Table_Query_from_MF_DSNP62[[#This Row],[CL_CMP_OBJ_FR2]]),$B$2&lt;=_xlfn.NUMBERVALUE(Table_Query_from_MF_DSNP62[[#This Row],[CL_CMP_OBJ_TO2]]))</f>
        <v>1</v>
      </c>
      <c r="JJ24" s="33" t="b">
        <f>AND($B$2&gt;=_xlfn.NUMBERVALUE(Table_Query_from_MF_DSNP62[[#This Row],[CL_CMP_OBJ_FR3]]),$B$2&lt;=_xlfn.NUMBERVALUE(Table_Query_from_MF_DSNP62[[#This Row],[CL_CMP_OBJ_TO3]]))</f>
        <v>1</v>
      </c>
      <c r="JK24" s="33" t="b">
        <f>AND($B$2&gt;=_xlfn.NUMBERVALUE(Table_Query_from_MF_DSNP62[[#This Row],[CL_CMP_OBJ_FR4]]),$B$2&lt;=_xlfn.NUMBERVALUE(Table_Query_from_MF_DSNP62[[#This Row],[CL_CMP_OBJ_TO4]]))</f>
        <v>1</v>
      </c>
      <c r="JL24" s="33" t="b">
        <f>AND($B$2&gt;=_xlfn.NUMBERVALUE(Table_Query_from_MF_DSNP62[[#This Row],[CL_CMP_OBJ_FR5]]),$B$2&lt;=_xlfn.NUMBERVALUE(Table_Query_from_MF_DSNP62[[#This Row],[CL_CMP_OBJ_TO5]]))</f>
        <v>1</v>
      </c>
      <c r="JM24" s="33" t="b">
        <f>AND($B$2&gt;=_xlfn.NUMBERVALUE(Table_Query_from_MF_DSNP62[[#This Row],[CL_CMP_OBJ_FR6]]),$B$2&lt;=_xlfn.NUMBERVALUE(Table_Query_from_MF_DSNP62[[#This Row],[CL_CMP_OBJ_TO6]]))</f>
        <v>1</v>
      </c>
      <c r="JN24" s="33" t="b">
        <f>AND($B$2&gt;=_xlfn.NUMBERVALUE(Table_Query_from_MF_DSNP62[[#This Row],[CL_CMP_OBJ_FR7]]),$B$2&lt;=_xlfn.NUMBERVALUE(Table_Query_from_MF_DSNP62[[#This Row],[CL_CMP_OBJ_TO7]]))</f>
        <v>1</v>
      </c>
      <c r="JO24" s="33" t="b">
        <f>AND($B$2&gt;=_xlfn.NUMBERVALUE(Table_Query_from_MF_DSNP62[[#This Row],[CL_CMP_OBJ_FR8]]),$B$2&lt;=_xlfn.NUMBERVALUE(Table_Query_from_MF_DSNP62[[#This Row],[CL_CMP_OBJ_TO8]]))</f>
        <v>1</v>
      </c>
      <c r="JP24" s="33" t="b">
        <f>AND($B$2&gt;=_xlfn.NUMBERVALUE(Table_Query_from_MF_DSNP62[[#This Row],[CL_CMP_OBJ_FR9]]),$B$2&lt;=_xlfn.NUMBERVALUE(Table_Query_from_MF_DSNP62[[#This Row],[CL_CMP_OBJ_TO9]]))</f>
        <v>1</v>
      </c>
      <c r="JQ24" s="33" t="b">
        <f>AND($B$2&gt;=_xlfn.NUMBERVALUE(Table_Query_from_MF_DSNP62[[#This Row],[CL_CMP_OBJ_FR10]]),$B$2&lt;=_xlfn.NUMBERVALUE(Table_Query_from_MF_DSNP62[[#This Row],[CL_CMP_OBJ_TO10]]))</f>
        <v>1</v>
      </c>
      <c r="JR24" s="33" t="b">
        <f>AND($B$2&gt;=_xlfn.NUMBERVALUE(Table_Query_from_MF_DSNP62[[#This Row],[CL_CMP_OBJ_FR11]]),$B$2&lt;=_xlfn.NUMBERVALUE(Table_Query_from_MF_DSNP62[[#This Row],[CL_CMP_OBJ_TO11]]))</f>
        <v>1</v>
      </c>
      <c r="JS24" s="33" t="b">
        <f>AND($B$2&gt;=_xlfn.NUMBERVALUE(Table_Query_from_MF_DSNP62[[#This Row],[CL_CMP_OBJ_FR12]]),$B$2&lt;=_xlfn.NUMBERVALUE(Table_Query_from_MF_DSNP62[[#This Row],[CL_CMP_OBJ_TO12]]))</f>
        <v>1</v>
      </c>
      <c r="JT24" s="33" t="b">
        <f>AND($B$2&gt;=_xlfn.NUMBERVALUE(Table_Query_from_MF_DSNP62[[#This Row],[CL_CMP_OBJ_FR13]]),$B$2&lt;=_xlfn.NUMBERVALUE(Table_Query_from_MF_DSNP62[[#This Row],[CL_CMP_OBJ_TO13]]))</f>
        <v>1</v>
      </c>
      <c r="JU24" s="33" t="b">
        <f>AND($B$2&gt;=_xlfn.NUMBERVALUE(Table_Query_from_MF_DSNP62[[#This Row],[CL_CMP_OBJ_FR14]]),$B$2&lt;=_xlfn.NUMBERVALUE(Table_Query_from_MF_DSNP62[[#This Row],[CL_CMP_OBJ_TO14]]))</f>
        <v>1</v>
      </c>
      <c r="JV24" s="33" t="b">
        <f>AND($B$2&gt;=_xlfn.NUMBERVALUE(Table_Query_from_MF_DSNP62[[#This Row],[CL_CMP_OBJ_FR15]]),$B$2&lt;=_xlfn.NUMBERVALUE(Table_Query_from_MF_DSNP62[[#This Row],[CL_CMP_OBJ_TO15]]))</f>
        <v>1</v>
      </c>
    </row>
    <row r="25" spans="1:282" x14ac:dyDescent="0.25">
      <c r="A25" t="b">
        <f>OR(,Table_Query_from_MF_DSNP62[[#This Row],[Desired GL included as "hard-coded" GL?]],Table_Query_from_MF_DSNP62[[#This Row],[Desired GL included as "Open GL"?]])</f>
        <v>1</v>
      </c>
      <c r="B25" t="b">
        <f>Table_Query_from_MF_DSNP62[[#This Row],[Desired CObj included as "Open CObj"?]]</f>
        <v>1</v>
      </c>
      <c r="C25" t="s">
        <v>1384</v>
      </c>
      <c r="D25" t="s">
        <v>1385</v>
      </c>
      <c r="E25" t="s">
        <v>8</v>
      </c>
      <c r="F25" s="24" t="s">
        <v>310</v>
      </c>
      <c r="G25" t="s">
        <v>281</v>
      </c>
      <c r="H25" s="24" t="s">
        <v>319</v>
      </c>
      <c r="I25" t="s">
        <v>297</v>
      </c>
      <c r="J25" s="24" t="s">
        <v>444</v>
      </c>
      <c r="K25" t="s">
        <v>444</v>
      </c>
      <c r="L25" s="24" t="s">
        <v>444</v>
      </c>
      <c r="M25" t="s">
        <v>444</v>
      </c>
      <c r="N25" t="s">
        <v>444</v>
      </c>
      <c r="O25" t="s">
        <v>444</v>
      </c>
      <c r="P25" t="s">
        <v>444</v>
      </c>
      <c r="Q25" t="s">
        <v>15</v>
      </c>
      <c r="R25" t="s">
        <v>444</v>
      </c>
      <c r="S25" t="s">
        <v>442</v>
      </c>
      <c r="T25" t="s">
        <v>447</v>
      </c>
      <c r="U25" t="s">
        <v>444</v>
      </c>
      <c r="V25" t="s">
        <v>444</v>
      </c>
      <c r="W25" t="s">
        <v>444</v>
      </c>
      <c r="X25" t="s">
        <v>444</v>
      </c>
      <c r="Y25" t="s">
        <v>444</v>
      </c>
      <c r="Z25" t="s">
        <v>442</v>
      </c>
      <c r="AA25" t="s">
        <v>442</v>
      </c>
      <c r="AB25" t="s">
        <v>442</v>
      </c>
      <c r="AC25" t="s">
        <v>444</v>
      </c>
      <c r="AD25" t="s">
        <v>442</v>
      </c>
      <c r="AE25" t="s">
        <v>442</v>
      </c>
      <c r="AF25" t="s">
        <v>442</v>
      </c>
      <c r="AG25" t="s">
        <v>442</v>
      </c>
      <c r="AH25" t="s">
        <v>447</v>
      </c>
      <c r="AI25" t="s">
        <v>447</v>
      </c>
      <c r="AJ25" t="s">
        <v>442</v>
      </c>
      <c r="AK25" t="s">
        <v>442</v>
      </c>
      <c r="AL25" t="s">
        <v>442</v>
      </c>
      <c r="AM25" t="s">
        <v>442</v>
      </c>
      <c r="AN25" t="s">
        <v>447</v>
      </c>
      <c r="AO25" t="s">
        <v>444</v>
      </c>
      <c r="AP25" t="s">
        <v>442</v>
      </c>
      <c r="AQ25" t="s">
        <v>7</v>
      </c>
      <c r="AR25" t="s">
        <v>7</v>
      </c>
      <c r="AS25" t="s">
        <v>162</v>
      </c>
      <c r="AT25" t="s">
        <v>444</v>
      </c>
      <c r="AU25" t="s">
        <v>444</v>
      </c>
      <c r="AV25" t="s">
        <v>1359</v>
      </c>
      <c r="AW25" t="s">
        <v>444</v>
      </c>
      <c r="AX25" t="s">
        <v>444</v>
      </c>
      <c r="AY25" t="s">
        <v>444</v>
      </c>
      <c r="AZ25" t="s">
        <v>444</v>
      </c>
      <c r="BA25" t="s">
        <v>444</v>
      </c>
      <c r="BB25" t="s">
        <v>444</v>
      </c>
      <c r="BC25" t="s">
        <v>444</v>
      </c>
      <c r="BD25" t="s">
        <v>1359</v>
      </c>
      <c r="BE25" t="s">
        <v>444</v>
      </c>
      <c r="BF25" t="s">
        <v>1360</v>
      </c>
      <c r="BG25" t="s">
        <v>444</v>
      </c>
      <c r="BH25" t="s">
        <v>444</v>
      </c>
      <c r="BI25" t="s">
        <v>444</v>
      </c>
      <c r="BJ25" t="s">
        <v>444</v>
      </c>
      <c r="BK25" t="s">
        <v>444</v>
      </c>
      <c r="BL25" t="s">
        <v>444</v>
      </c>
      <c r="BM25" t="s">
        <v>444</v>
      </c>
      <c r="BN25" t="s">
        <v>444</v>
      </c>
      <c r="BO25" t="s">
        <v>444</v>
      </c>
      <c r="BP25" t="s">
        <v>444</v>
      </c>
      <c r="BQ25" t="s">
        <v>1360</v>
      </c>
      <c r="BR25" t="s">
        <v>449</v>
      </c>
      <c r="BS25" t="s">
        <v>444</v>
      </c>
      <c r="BT25" t="s">
        <v>444</v>
      </c>
      <c r="BU25" t="s">
        <v>444</v>
      </c>
      <c r="BV25" t="s">
        <v>444</v>
      </c>
      <c r="BW25" t="s">
        <v>444</v>
      </c>
      <c r="BX25" t="s">
        <v>444</v>
      </c>
      <c r="BY25" t="s">
        <v>444</v>
      </c>
      <c r="BZ25" t="s">
        <v>444</v>
      </c>
      <c r="CA25" t="s">
        <v>444</v>
      </c>
      <c r="CB25" t="s">
        <v>444</v>
      </c>
      <c r="CC25" t="s">
        <v>444</v>
      </c>
      <c r="CD25" t="s">
        <v>444</v>
      </c>
      <c r="CE25" t="s">
        <v>444</v>
      </c>
      <c r="CF25" t="s">
        <v>444</v>
      </c>
      <c r="CG25" t="s">
        <v>444</v>
      </c>
      <c r="CH25" t="s">
        <v>444</v>
      </c>
      <c r="CI25" t="s">
        <v>1360</v>
      </c>
      <c r="CJ25" t="s">
        <v>858</v>
      </c>
      <c r="CK25" t="s">
        <v>444</v>
      </c>
      <c r="CL25" t="s">
        <v>444</v>
      </c>
      <c r="CM25" t="s">
        <v>444</v>
      </c>
      <c r="CN25" t="s">
        <v>444</v>
      </c>
      <c r="CO25" t="s">
        <v>1360</v>
      </c>
      <c r="CP25" t="s">
        <v>858</v>
      </c>
      <c r="CQ25" t="s">
        <v>444</v>
      </c>
      <c r="CR25" t="s">
        <v>444</v>
      </c>
      <c r="CS25" t="s">
        <v>444</v>
      </c>
      <c r="CT25" t="s">
        <v>444</v>
      </c>
      <c r="CU25" t="s">
        <v>444</v>
      </c>
      <c r="CV25" t="s">
        <v>2741</v>
      </c>
      <c r="CW25" t="s">
        <v>2736</v>
      </c>
      <c r="CX25" t="s">
        <v>2737</v>
      </c>
      <c r="CY25" t="s">
        <v>1361</v>
      </c>
      <c r="CZ25" t="s">
        <v>1375</v>
      </c>
      <c r="DA25" t="s">
        <v>444</v>
      </c>
      <c r="DB25" t="s">
        <v>444</v>
      </c>
      <c r="DC25" t="s">
        <v>444</v>
      </c>
      <c r="DD25" t="s">
        <v>444</v>
      </c>
      <c r="DE25" t="s">
        <v>444</v>
      </c>
      <c r="DF25" t="s">
        <v>444</v>
      </c>
      <c r="DG25" t="s">
        <v>444</v>
      </c>
      <c r="DH25" t="s">
        <v>444</v>
      </c>
      <c r="DI25" t="s">
        <v>7</v>
      </c>
      <c r="DJ25" t="s">
        <v>444</v>
      </c>
      <c r="DK25" t="s">
        <v>444</v>
      </c>
      <c r="DL25" t="s">
        <v>444</v>
      </c>
      <c r="DM25" t="s">
        <v>444</v>
      </c>
      <c r="DN25" t="s">
        <v>444</v>
      </c>
      <c r="DO25" t="s">
        <v>444</v>
      </c>
      <c r="DP25" t="s">
        <v>444</v>
      </c>
      <c r="DQ25" t="s">
        <v>444</v>
      </c>
      <c r="DR25" t="s">
        <v>444</v>
      </c>
      <c r="DS25" t="s">
        <v>444</v>
      </c>
      <c r="DT25" s="24" t="s">
        <v>444</v>
      </c>
      <c r="DU25" s="24" t="s">
        <v>444</v>
      </c>
      <c r="DV25" t="s">
        <v>444</v>
      </c>
      <c r="DW25" t="s">
        <v>444</v>
      </c>
      <c r="DX25" s="24" t="s">
        <v>444</v>
      </c>
      <c r="DY25" s="24" t="s">
        <v>444</v>
      </c>
      <c r="DZ25" t="s">
        <v>444</v>
      </c>
      <c r="EA25" t="s">
        <v>444</v>
      </c>
      <c r="EB25" s="24" t="s">
        <v>444</v>
      </c>
      <c r="EC25" s="24" t="s">
        <v>444</v>
      </c>
      <c r="ED25" t="s">
        <v>444</v>
      </c>
      <c r="EE25" t="s">
        <v>444</v>
      </c>
      <c r="EF25" s="24" t="s">
        <v>444</v>
      </c>
      <c r="EG25" s="24" t="s">
        <v>444</v>
      </c>
      <c r="EH25" t="s">
        <v>444</v>
      </c>
      <c r="EI25" t="s">
        <v>444</v>
      </c>
      <c r="EJ25" s="24" t="s">
        <v>444</v>
      </c>
      <c r="EK25" s="24" t="s">
        <v>444</v>
      </c>
      <c r="EL25" t="s">
        <v>444</v>
      </c>
      <c r="EM25" t="s">
        <v>444</v>
      </c>
      <c r="EN25" s="24" t="s">
        <v>444</v>
      </c>
      <c r="EO25" s="24" t="s">
        <v>444</v>
      </c>
      <c r="EP25" t="s">
        <v>444</v>
      </c>
      <c r="EQ25" t="s">
        <v>444</v>
      </c>
      <c r="ER25" s="24" t="s">
        <v>444</v>
      </c>
      <c r="ES25" s="24" t="s">
        <v>444</v>
      </c>
      <c r="ET25" t="s">
        <v>444</v>
      </c>
      <c r="EU25" t="s">
        <v>444</v>
      </c>
      <c r="EV25" s="24" t="s">
        <v>444</v>
      </c>
      <c r="EW25" s="24" t="s">
        <v>444</v>
      </c>
      <c r="EX25" t="s">
        <v>444</v>
      </c>
      <c r="EY25" t="s">
        <v>444</v>
      </c>
      <c r="EZ25" s="24" t="s">
        <v>444</v>
      </c>
      <c r="FA25" s="24" t="s">
        <v>444</v>
      </c>
      <c r="FB25" t="s">
        <v>444</v>
      </c>
      <c r="FC25" t="s">
        <v>444</v>
      </c>
      <c r="FD25" s="24" t="s">
        <v>444</v>
      </c>
      <c r="FE25" s="24" t="s">
        <v>444</v>
      </c>
      <c r="FF25" t="s">
        <v>444</v>
      </c>
      <c r="FG25" t="s">
        <v>444</v>
      </c>
      <c r="FH25" s="24" t="s">
        <v>444</v>
      </c>
      <c r="FI25" s="24" t="s">
        <v>444</v>
      </c>
      <c r="FJ25" t="s">
        <v>444</v>
      </c>
      <c r="FK25" t="s">
        <v>444</v>
      </c>
      <c r="FL25" s="24" t="s">
        <v>444</v>
      </c>
      <c r="FM25" s="24" t="s">
        <v>444</v>
      </c>
      <c r="FN25" t="s">
        <v>444</v>
      </c>
      <c r="FO25" t="s">
        <v>444</v>
      </c>
      <c r="FP25" s="24" t="s">
        <v>444</v>
      </c>
      <c r="FQ25" s="24" t="s">
        <v>444</v>
      </c>
      <c r="FR25" t="s">
        <v>444</v>
      </c>
      <c r="FS25" t="s">
        <v>444</v>
      </c>
      <c r="FT25" s="24" t="s">
        <v>444</v>
      </c>
      <c r="FU25" s="24" t="s">
        <v>444</v>
      </c>
      <c r="FV25" t="s">
        <v>444</v>
      </c>
      <c r="FW25" t="s">
        <v>444</v>
      </c>
      <c r="FX25" s="24" t="s">
        <v>444</v>
      </c>
      <c r="FY25" s="24" t="s">
        <v>444</v>
      </c>
      <c r="FZ25" t="s">
        <v>444</v>
      </c>
      <c r="GA25" t="s">
        <v>444</v>
      </c>
      <c r="GB25" s="24" t="s">
        <v>444</v>
      </c>
      <c r="GC25" s="24" t="s">
        <v>444</v>
      </c>
      <c r="GD25" t="s">
        <v>444</v>
      </c>
      <c r="GE25" t="s">
        <v>444</v>
      </c>
      <c r="GF25" s="24" t="s">
        <v>444</v>
      </c>
      <c r="GG25" s="24" t="s">
        <v>444</v>
      </c>
      <c r="GH25" t="s">
        <v>444</v>
      </c>
      <c r="GI25" s="24" t="s">
        <v>444</v>
      </c>
      <c r="GJ25" s="24" t="s">
        <v>444</v>
      </c>
      <c r="GK25" t="s">
        <v>444</v>
      </c>
      <c r="GL25" t="s">
        <v>444</v>
      </c>
      <c r="GM25" s="24" t="s">
        <v>444</v>
      </c>
      <c r="GN25" s="24" t="s">
        <v>444</v>
      </c>
      <c r="GO25" t="s">
        <v>444</v>
      </c>
      <c r="GP25" t="s">
        <v>444</v>
      </c>
      <c r="GQ25" s="24" t="s">
        <v>444</v>
      </c>
      <c r="GR25" s="24" t="s">
        <v>444</v>
      </c>
      <c r="GS25" t="s">
        <v>444</v>
      </c>
      <c r="GT25" t="s">
        <v>444</v>
      </c>
      <c r="GU25" s="24" t="s">
        <v>444</v>
      </c>
      <c r="GV25" s="24" t="s">
        <v>444</v>
      </c>
      <c r="GW25" t="s">
        <v>444</v>
      </c>
      <c r="GX25" t="s">
        <v>444</v>
      </c>
      <c r="GY25" s="24" t="s">
        <v>444</v>
      </c>
      <c r="GZ25" s="24" t="s">
        <v>444</v>
      </c>
      <c r="HA25" t="s">
        <v>444</v>
      </c>
      <c r="HB25" t="s">
        <v>444</v>
      </c>
      <c r="HC25" s="24" t="s">
        <v>444</v>
      </c>
      <c r="HD25" s="24" t="s">
        <v>444</v>
      </c>
      <c r="HE25" t="s">
        <v>444</v>
      </c>
      <c r="HF25" t="s">
        <v>444</v>
      </c>
      <c r="HG25" s="24" t="s">
        <v>444</v>
      </c>
      <c r="HH25" s="24" t="s">
        <v>444</v>
      </c>
      <c r="HI25" t="s">
        <v>444</v>
      </c>
      <c r="HJ25" t="s">
        <v>444</v>
      </c>
      <c r="HK25" s="24" t="s">
        <v>444</v>
      </c>
      <c r="HL25" s="24" t="s">
        <v>444</v>
      </c>
      <c r="HM25" t="s">
        <v>444</v>
      </c>
      <c r="HN25" t="s">
        <v>444</v>
      </c>
      <c r="HO25" s="24" t="s">
        <v>444</v>
      </c>
      <c r="HP25" s="24" t="s">
        <v>444</v>
      </c>
      <c r="HQ25" t="s">
        <v>444</v>
      </c>
      <c r="HR25" t="s">
        <v>444</v>
      </c>
      <c r="HS25" s="24" t="s">
        <v>444</v>
      </c>
      <c r="HT25" s="24" t="s">
        <v>444</v>
      </c>
      <c r="HU25" t="s">
        <v>444</v>
      </c>
      <c r="HV25" t="s">
        <v>444</v>
      </c>
      <c r="HW25" s="24" t="s">
        <v>444</v>
      </c>
      <c r="HX25" s="24" t="s">
        <v>444</v>
      </c>
      <c r="HY25" t="s">
        <v>444</v>
      </c>
      <c r="HZ25" t="s">
        <v>444</v>
      </c>
      <c r="IA25" t="s">
        <v>3012</v>
      </c>
      <c r="IB25" t="s">
        <v>2736</v>
      </c>
      <c r="IC25" t="s">
        <v>3011</v>
      </c>
      <c r="ID25" s="33" t="b" cm="1">
        <f t="array" ref="ID25">_xlfn.IFNA(MATCH($A$2,_xlfn.NUMBERVALUE(Table_Query_from_MF_DSNP62[[#This Row],[CL_GLACCT_DR1]:[CL_GLACCT_CR4]]),0),0)&gt;=1</f>
        <v>1</v>
      </c>
      <c r="IE25" s="33" t="b">
        <f>OR(Table_Query_from_MF_DSNP62[[#This Row],[Pair1]:[Pair25]])</f>
        <v>1</v>
      </c>
      <c r="IF25" s="33">
        <f>_xlfn.IFNA(MATCH(TRUE,Table_Query_from_MF_DSNP62[[#This Row],[Pair1]:[Pair25]],0),"none")</f>
        <v>1</v>
      </c>
      <c r="IG25" s="33" t="b">
        <f>AND($A$2&gt;=_xlfn.NUMBERVALUE(Table_Query_from_MF_DSNP62[[#This Row],[CL_GL_ACCT_FR1]]),$A$2&lt;=_xlfn.NUMBERVALUE(Table_Query_from_MF_DSNP62[[#This Row],[CL_GL_ACCT_TO1]]))</f>
        <v>1</v>
      </c>
      <c r="IH25" s="33" t="b">
        <f>AND($A$2&gt;=_xlfn.NUMBERVALUE(Table_Query_from_MF_DSNP62[[#This Row],[CL_GL_ACCT_FR2]]),$A$2&lt;=_xlfn.NUMBERVALUE(Table_Query_from_MF_DSNP62[[#This Row],[CL_GL_ACCT_TO2]]))</f>
        <v>1</v>
      </c>
      <c r="II25" s="33" t="b">
        <f>AND($A$2&gt;=_xlfn.NUMBERVALUE(Table_Query_from_MF_DSNP62[[#This Row],[CL_GL_ACCT_FR3]]),$A$2&lt;=_xlfn.NUMBERVALUE(Table_Query_from_MF_DSNP62[[#This Row],[CL_GL_ACCT_TO3]]))</f>
        <v>1</v>
      </c>
      <c r="IJ25" s="33" t="b">
        <f>AND($A$2&gt;=_xlfn.NUMBERVALUE(Table_Query_from_MF_DSNP62[[#This Row],[CL_GL_ACCT_FR4]]),$A$2&lt;=_xlfn.NUMBERVALUE(Table_Query_from_MF_DSNP62[[#This Row],[CL_GL_ACCT_TO4]]))</f>
        <v>1</v>
      </c>
      <c r="IK25" s="33" t="b">
        <f>AND($A$2&gt;=_xlfn.NUMBERVALUE(Table_Query_from_MF_DSNP62[[#This Row],[CL_GL_ACCT_FR5]]),$A$2&lt;=_xlfn.NUMBERVALUE(Table_Query_from_MF_DSNP62[[#This Row],[CL_GL_ACCT_TO5]]))</f>
        <v>1</v>
      </c>
      <c r="IL25" s="33" t="b">
        <f>AND($A$2&gt;=_xlfn.NUMBERVALUE(Table_Query_from_MF_DSNP62[[#This Row],[CL_GL_ACCT_FR6]]),$A$2&lt;=_xlfn.NUMBERVALUE(Table_Query_from_MF_DSNP62[[#This Row],[CL_GL_ACCT_TO6]]))</f>
        <v>1</v>
      </c>
      <c r="IM25" s="33" t="b">
        <f>AND($A$2&gt;=_xlfn.NUMBERVALUE(Table_Query_from_MF_DSNP62[[#This Row],[CL_GL_ACCT_FR7]]),$A$2&lt;=_xlfn.NUMBERVALUE(Table_Query_from_MF_DSNP62[[#This Row],[CL_GL_ACCT_TO7]]))</f>
        <v>1</v>
      </c>
      <c r="IN25" s="33" t="b">
        <f>AND($A$2&gt;=_xlfn.NUMBERVALUE(Table_Query_from_MF_DSNP62[[#This Row],[CL_GL_ACCT_FR8]]),$A$2&lt;=_xlfn.NUMBERVALUE(Table_Query_from_MF_DSNP62[[#This Row],[CL_GL_ACCT_TO8]]))</f>
        <v>1</v>
      </c>
      <c r="IO25" s="33" t="b">
        <f>AND($A$2&gt;=_xlfn.NUMBERVALUE(Table_Query_from_MF_DSNP62[[#This Row],[CL_GL_ACCT_FR9]]),$A$2&lt;=_xlfn.NUMBERVALUE(Table_Query_from_MF_DSNP62[[#This Row],[CL_GL_ACCT_TO9]]))</f>
        <v>1</v>
      </c>
      <c r="IP25" s="33" t="b">
        <f>AND($A$2&gt;=_xlfn.NUMBERVALUE(Table_Query_from_MF_DSNP62[[#This Row],[CL_GL_ACCT_FR10]]),$A$2&lt;=_xlfn.NUMBERVALUE(Table_Query_from_MF_DSNP62[[#This Row],[CL_GL_ACCT_TO10]]))</f>
        <v>1</v>
      </c>
      <c r="IQ25" s="33" t="b">
        <f>AND($A$2&gt;=_xlfn.NUMBERVALUE(Table_Query_from_MF_DSNP62[[#This Row],[CL_GL_ACCT_FR11]]),$A$2&lt;=_xlfn.NUMBERVALUE(Table_Query_from_MF_DSNP62[[#This Row],[CL_GL_ACCT_TO11]]))</f>
        <v>1</v>
      </c>
      <c r="IR25" s="33" t="b">
        <f>AND($A$2&gt;=_xlfn.NUMBERVALUE(Table_Query_from_MF_DSNP62[[#This Row],[CL_GL_ACCT_FR12]]),$A$2&lt;=_xlfn.NUMBERVALUE(Table_Query_from_MF_DSNP62[[#This Row],[CL_GL_ACCT_TO12]]))</f>
        <v>1</v>
      </c>
      <c r="IS25" s="33" t="b">
        <f>AND($A$2&gt;=_xlfn.NUMBERVALUE(Table_Query_from_MF_DSNP62[[#This Row],[CL_GL_ACCT_FR13]]),$A$2&lt;=_xlfn.NUMBERVALUE(Table_Query_from_MF_DSNP62[[#This Row],[CL_GL_ACCT_TO13]]))</f>
        <v>1</v>
      </c>
      <c r="IT25" s="33" t="b">
        <f>AND($A$2&gt;=_xlfn.NUMBERVALUE(Table_Query_from_MF_DSNP62[[#This Row],[CL_GL_ACCT_FR14]]),$A$2&lt;=_xlfn.NUMBERVALUE(Table_Query_from_MF_DSNP62[[#This Row],[CL_GL_ACCT_TO14]]))</f>
        <v>1</v>
      </c>
      <c r="IU25" s="33" t="b">
        <f>AND($A$2&gt;=_xlfn.NUMBERVALUE(Table_Query_from_MF_DSNP62[[#This Row],[CL_GL_ACCT_FR15]]),$A$2&lt;=_xlfn.NUMBERVALUE(Table_Query_from_MF_DSNP62[[#This Row],[CL_GL_ACCT_TO15]]))</f>
        <v>1</v>
      </c>
      <c r="IV25" s="33" t="b">
        <f>AND($A$2&gt;=_xlfn.NUMBERVALUE(Table_Query_from_MF_DSNP62[[#This Row],[CL_GL_ACCT_FR16]]),$A$2&lt;=_xlfn.NUMBERVALUE(Table_Query_from_MF_DSNP62[[#This Row],[CL_GL_ACCT_TO16]]))</f>
        <v>1</v>
      </c>
      <c r="IW25" s="33" t="b">
        <f>AND($A$2&gt;=_xlfn.NUMBERVALUE(Table_Query_from_MF_DSNP62[[#This Row],[CL_GL_ACCT_FR17]]),$A$2&lt;=_xlfn.NUMBERVALUE(Table_Query_from_MF_DSNP62[[#This Row],[CL_GL_ACCT_TO17]]))</f>
        <v>1</v>
      </c>
      <c r="IX25" s="33" t="b">
        <f>AND($A$2&gt;=_xlfn.NUMBERVALUE(Table_Query_from_MF_DSNP62[[#This Row],[CL_GL_ACCT_FR18]]),$A$2&lt;=_xlfn.NUMBERVALUE(Table_Query_from_MF_DSNP62[[#This Row],[CL_GL_ACCT_TO18]]))</f>
        <v>1</v>
      </c>
      <c r="IY25" s="33" t="b">
        <f>AND($A$2&gt;=_xlfn.NUMBERVALUE(Table_Query_from_MF_DSNP62[[#This Row],[CL_GL_ACCT_FR19]]),$A$2&lt;=_xlfn.NUMBERVALUE(Table_Query_from_MF_DSNP62[[#This Row],[CL_GL_ACCT_TO19]]))</f>
        <v>1</v>
      </c>
      <c r="IZ25" s="33" t="b">
        <f>AND($A$2&gt;=_xlfn.NUMBERVALUE(Table_Query_from_MF_DSNP62[[#This Row],[CL_GL_ACCT_FR20]]),$A$2&lt;=_xlfn.NUMBERVALUE(Table_Query_from_MF_DSNP62[[#This Row],[CL_GL_ACCT_TO20]]))</f>
        <v>1</v>
      </c>
      <c r="JA25" s="33" t="b">
        <f>AND($A$2&gt;=_xlfn.NUMBERVALUE(Table_Query_from_MF_DSNP62[[#This Row],[CL_GL_ACCT_FR21]]),$A$2&lt;=_xlfn.NUMBERVALUE(Table_Query_from_MF_DSNP62[[#This Row],[CL_GL_ACCT_TO21]]))</f>
        <v>1</v>
      </c>
      <c r="JB25" s="33" t="b">
        <f>AND($A$2&gt;=_xlfn.NUMBERVALUE(Table_Query_from_MF_DSNP62[[#This Row],[CL_GL_ACCT_FR22]]),$A$2&lt;=_xlfn.NUMBERVALUE(Table_Query_from_MF_DSNP62[[#This Row],[CL_GL_ACCT_TO22]]))</f>
        <v>1</v>
      </c>
      <c r="JC25" s="33" t="b">
        <f>AND($A$2&gt;=_xlfn.NUMBERVALUE(Table_Query_from_MF_DSNP62[[#This Row],[CL_GL_ACCT_FR23]]),$A$2&lt;=_xlfn.NUMBERVALUE(Table_Query_from_MF_DSNP62[[#This Row],[CL_GL_ACCT_TO23]]))</f>
        <v>1</v>
      </c>
      <c r="JD25" s="33" t="b">
        <f>AND($A$2&gt;=_xlfn.NUMBERVALUE(Table_Query_from_MF_DSNP62[[#This Row],[CL_GL_ACCT_FR24]]),$A$2&lt;=_xlfn.NUMBERVALUE(Table_Query_from_MF_DSNP62[[#This Row],[CL_GL_ACCT_TO24]]))</f>
        <v>1</v>
      </c>
      <c r="JE25" s="33" t="b">
        <f>AND($A$2&gt;=_xlfn.NUMBERVALUE(Table_Query_from_MF_DSNP62[[#This Row],[CL_GL_ACCT_FR25]]),$A$2&lt;=_xlfn.NUMBERVALUE(Table_Query_from_MF_DSNP62[[#This Row],[CL_GL_ACCT_TO25]]))</f>
        <v>1</v>
      </c>
      <c r="JF25" s="33" t="b">
        <f>OR(Table_Query_from_MF_DSNP62[[#This Row],[PairA]:[PairO]])</f>
        <v>1</v>
      </c>
      <c r="JG25" s="33">
        <f>_xlfn.IFNA(MATCH(TRUE,Table_Query_from_MF_DSNP62[[#This Row],[PairA]:[PairO]],0),"none")</f>
        <v>1</v>
      </c>
      <c r="JH25" s="33" t="b">
        <f>AND($B$2&gt;=_xlfn.NUMBERVALUE(Table_Query_from_MF_DSNP62[[#This Row],[CL_CMP_OBJ_FR1]]),$B$2&lt;=_xlfn.NUMBERVALUE(Table_Query_from_MF_DSNP62[[#This Row],[CL_CMP_OBJ_TO1]]))</f>
        <v>1</v>
      </c>
      <c r="JI25" s="33" t="b">
        <f>AND($B$2&gt;=_xlfn.NUMBERVALUE(Table_Query_from_MF_DSNP62[[#This Row],[CL_CMP_OBJ_FR2]]),$B$2&lt;=_xlfn.NUMBERVALUE(Table_Query_from_MF_DSNP62[[#This Row],[CL_CMP_OBJ_TO2]]))</f>
        <v>1</v>
      </c>
      <c r="JJ25" s="33" t="b">
        <f>AND($B$2&gt;=_xlfn.NUMBERVALUE(Table_Query_from_MF_DSNP62[[#This Row],[CL_CMP_OBJ_FR3]]),$B$2&lt;=_xlfn.NUMBERVALUE(Table_Query_from_MF_DSNP62[[#This Row],[CL_CMP_OBJ_TO3]]))</f>
        <v>1</v>
      </c>
      <c r="JK25" s="33" t="b">
        <f>AND($B$2&gt;=_xlfn.NUMBERVALUE(Table_Query_from_MF_DSNP62[[#This Row],[CL_CMP_OBJ_FR4]]),$B$2&lt;=_xlfn.NUMBERVALUE(Table_Query_from_MF_DSNP62[[#This Row],[CL_CMP_OBJ_TO4]]))</f>
        <v>1</v>
      </c>
      <c r="JL25" s="33" t="b">
        <f>AND($B$2&gt;=_xlfn.NUMBERVALUE(Table_Query_from_MF_DSNP62[[#This Row],[CL_CMP_OBJ_FR5]]),$B$2&lt;=_xlfn.NUMBERVALUE(Table_Query_from_MF_DSNP62[[#This Row],[CL_CMP_OBJ_TO5]]))</f>
        <v>1</v>
      </c>
      <c r="JM25" s="33" t="b">
        <f>AND($B$2&gt;=_xlfn.NUMBERVALUE(Table_Query_from_MF_DSNP62[[#This Row],[CL_CMP_OBJ_FR6]]),$B$2&lt;=_xlfn.NUMBERVALUE(Table_Query_from_MF_DSNP62[[#This Row],[CL_CMP_OBJ_TO6]]))</f>
        <v>1</v>
      </c>
      <c r="JN25" s="33" t="b">
        <f>AND($B$2&gt;=_xlfn.NUMBERVALUE(Table_Query_from_MF_DSNP62[[#This Row],[CL_CMP_OBJ_FR7]]),$B$2&lt;=_xlfn.NUMBERVALUE(Table_Query_from_MF_DSNP62[[#This Row],[CL_CMP_OBJ_TO7]]))</f>
        <v>1</v>
      </c>
      <c r="JO25" s="33" t="b">
        <f>AND($B$2&gt;=_xlfn.NUMBERVALUE(Table_Query_from_MF_DSNP62[[#This Row],[CL_CMP_OBJ_FR8]]),$B$2&lt;=_xlfn.NUMBERVALUE(Table_Query_from_MF_DSNP62[[#This Row],[CL_CMP_OBJ_TO8]]))</f>
        <v>1</v>
      </c>
      <c r="JP25" s="33" t="b">
        <f>AND($B$2&gt;=_xlfn.NUMBERVALUE(Table_Query_from_MF_DSNP62[[#This Row],[CL_CMP_OBJ_FR9]]),$B$2&lt;=_xlfn.NUMBERVALUE(Table_Query_from_MF_DSNP62[[#This Row],[CL_CMP_OBJ_TO9]]))</f>
        <v>1</v>
      </c>
      <c r="JQ25" s="33" t="b">
        <f>AND($B$2&gt;=_xlfn.NUMBERVALUE(Table_Query_from_MF_DSNP62[[#This Row],[CL_CMP_OBJ_FR10]]),$B$2&lt;=_xlfn.NUMBERVALUE(Table_Query_from_MF_DSNP62[[#This Row],[CL_CMP_OBJ_TO10]]))</f>
        <v>1</v>
      </c>
      <c r="JR25" s="33" t="b">
        <f>AND($B$2&gt;=_xlfn.NUMBERVALUE(Table_Query_from_MF_DSNP62[[#This Row],[CL_CMP_OBJ_FR11]]),$B$2&lt;=_xlfn.NUMBERVALUE(Table_Query_from_MF_DSNP62[[#This Row],[CL_CMP_OBJ_TO11]]))</f>
        <v>1</v>
      </c>
      <c r="JS25" s="33" t="b">
        <f>AND($B$2&gt;=_xlfn.NUMBERVALUE(Table_Query_from_MF_DSNP62[[#This Row],[CL_CMP_OBJ_FR12]]),$B$2&lt;=_xlfn.NUMBERVALUE(Table_Query_from_MF_DSNP62[[#This Row],[CL_CMP_OBJ_TO12]]))</f>
        <v>1</v>
      </c>
      <c r="JT25" s="33" t="b">
        <f>AND($B$2&gt;=_xlfn.NUMBERVALUE(Table_Query_from_MF_DSNP62[[#This Row],[CL_CMP_OBJ_FR13]]),$B$2&lt;=_xlfn.NUMBERVALUE(Table_Query_from_MF_DSNP62[[#This Row],[CL_CMP_OBJ_TO13]]))</f>
        <v>1</v>
      </c>
      <c r="JU25" s="33" t="b">
        <f>AND($B$2&gt;=_xlfn.NUMBERVALUE(Table_Query_from_MF_DSNP62[[#This Row],[CL_CMP_OBJ_FR14]]),$B$2&lt;=_xlfn.NUMBERVALUE(Table_Query_from_MF_DSNP62[[#This Row],[CL_CMP_OBJ_TO14]]))</f>
        <v>1</v>
      </c>
      <c r="JV25" s="33" t="b">
        <f>AND($B$2&gt;=_xlfn.NUMBERVALUE(Table_Query_from_MF_DSNP62[[#This Row],[CL_CMP_OBJ_FR15]]),$B$2&lt;=_xlfn.NUMBERVALUE(Table_Query_from_MF_DSNP62[[#This Row],[CL_CMP_OBJ_TO15]]))</f>
        <v>1</v>
      </c>
    </row>
    <row r="26" spans="1:282" x14ac:dyDescent="0.25">
      <c r="A26" t="b">
        <f>OR(,Table_Query_from_MF_DSNP62[[#This Row],[Desired GL included as "hard-coded" GL?]],Table_Query_from_MF_DSNP62[[#This Row],[Desired GL included as "Open GL"?]])</f>
        <v>1</v>
      </c>
      <c r="B26" t="b">
        <f>Table_Query_from_MF_DSNP62[[#This Row],[Desired CObj included as "Open CObj"?]]</f>
        <v>1</v>
      </c>
      <c r="C26" t="s">
        <v>1386</v>
      </c>
      <c r="D26" t="s">
        <v>1387</v>
      </c>
      <c r="E26" t="s">
        <v>8</v>
      </c>
      <c r="F26" s="24" t="s">
        <v>310</v>
      </c>
      <c r="G26" t="s">
        <v>281</v>
      </c>
      <c r="H26" s="24" t="s">
        <v>444</v>
      </c>
      <c r="I26" t="s">
        <v>444</v>
      </c>
      <c r="J26" s="24" t="s">
        <v>444</v>
      </c>
      <c r="K26" t="s">
        <v>444</v>
      </c>
      <c r="L26" s="24" t="s">
        <v>444</v>
      </c>
      <c r="M26" t="s">
        <v>444</v>
      </c>
      <c r="N26" t="s">
        <v>444</v>
      </c>
      <c r="O26" t="s">
        <v>444</v>
      </c>
      <c r="P26" t="s">
        <v>444</v>
      </c>
      <c r="Q26" t="s">
        <v>15</v>
      </c>
      <c r="R26" t="s">
        <v>444</v>
      </c>
      <c r="S26" t="s">
        <v>442</v>
      </c>
      <c r="T26" t="s">
        <v>447</v>
      </c>
      <c r="U26" t="s">
        <v>444</v>
      </c>
      <c r="V26" t="s">
        <v>444</v>
      </c>
      <c r="W26" t="s">
        <v>444</v>
      </c>
      <c r="X26" t="s">
        <v>444</v>
      </c>
      <c r="Y26" t="s">
        <v>444</v>
      </c>
      <c r="Z26" t="s">
        <v>442</v>
      </c>
      <c r="AA26" t="s">
        <v>442</v>
      </c>
      <c r="AB26" t="s">
        <v>442</v>
      </c>
      <c r="AC26" t="s">
        <v>444</v>
      </c>
      <c r="AD26" t="s">
        <v>442</v>
      </c>
      <c r="AE26" t="s">
        <v>442</v>
      </c>
      <c r="AF26" t="s">
        <v>442</v>
      </c>
      <c r="AG26" t="s">
        <v>442</v>
      </c>
      <c r="AH26" t="s">
        <v>447</v>
      </c>
      <c r="AI26" t="s">
        <v>447</v>
      </c>
      <c r="AJ26" t="s">
        <v>442</v>
      </c>
      <c r="AK26" t="s">
        <v>442</v>
      </c>
      <c r="AL26" t="s">
        <v>444</v>
      </c>
      <c r="AM26" t="s">
        <v>444</v>
      </c>
      <c r="AN26" t="s">
        <v>444</v>
      </c>
      <c r="AO26" t="s">
        <v>444</v>
      </c>
      <c r="AP26" t="s">
        <v>442</v>
      </c>
      <c r="AQ26" t="s">
        <v>7</v>
      </c>
      <c r="AR26" t="s">
        <v>7</v>
      </c>
      <c r="AS26" t="s">
        <v>162</v>
      </c>
      <c r="AT26" t="s">
        <v>444</v>
      </c>
      <c r="AU26" t="s">
        <v>444</v>
      </c>
      <c r="AV26" t="s">
        <v>1359</v>
      </c>
      <c r="AW26" t="s">
        <v>444</v>
      </c>
      <c r="AX26" t="s">
        <v>444</v>
      </c>
      <c r="AY26" t="s">
        <v>444</v>
      </c>
      <c r="AZ26" t="s">
        <v>444</v>
      </c>
      <c r="BA26" t="s">
        <v>444</v>
      </c>
      <c r="BB26" t="s">
        <v>444</v>
      </c>
      <c r="BC26" t="s">
        <v>444</v>
      </c>
      <c r="BD26" t="s">
        <v>1359</v>
      </c>
      <c r="BE26" t="s">
        <v>444</v>
      </c>
      <c r="BF26" t="s">
        <v>1360</v>
      </c>
      <c r="BG26" t="s">
        <v>444</v>
      </c>
      <c r="BH26" t="s">
        <v>444</v>
      </c>
      <c r="BI26" t="s">
        <v>444</v>
      </c>
      <c r="BJ26" t="s">
        <v>444</v>
      </c>
      <c r="BK26" t="s">
        <v>444</v>
      </c>
      <c r="BL26" t="s">
        <v>444</v>
      </c>
      <c r="BM26" t="s">
        <v>444</v>
      </c>
      <c r="BN26" t="s">
        <v>444</v>
      </c>
      <c r="BO26" t="s">
        <v>444</v>
      </c>
      <c r="BP26" t="s">
        <v>444</v>
      </c>
      <c r="BQ26" t="s">
        <v>1360</v>
      </c>
      <c r="BR26" t="s">
        <v>448</v>
      </c>
      <c r="BS26" t="s">
        <v>444</v>
      </c>
      <c r="BT26" t="s">
        <v>444</v>
      </c>
      <c r="BU26" t="s">
        <v>444</v>
      </c>
      <c r="BV26" t="s">
        <v>444</v>
      </c>
      <c r="BW26" t="s">
        <v>444</v>
      </c>
      <c r="BX26" t="s">
        <v>444</v>
      </c>
      <c r="BY26" t="s">
        <v>444</v>
      </c>
      <c r="BZ26" t="s">
        <v>444</v>
      </c>
      <c r="CA26" t="s">
        <v>444</v>
      </c>
      <c r="CB26" t="s">
        <v>444</v>
      </c>
      <c r="CC26" t="s">
        <v>444</v>
      </c>
      <c r="CD26" t="s">
        <v>444</v>
      </c>
      <c r="CE26" t="s">
        <v>444</v>
      </c>
      <c r="CF26" t="s">
        <v>444</v>
      </c>
      <c r="CG26" t="s">
        <v>444</v>
      </c>
      <c r="CH26" t="s">
        <v>444</v>
      </c>
      <c r="CI26" t="s">
        <v>444</v>
      </c>
      <c r="CJ26" t="s">
        <v>444</v>
      </c>
      <c r="CK26" t="s">
        <v>444</v>
      </c>
      <c r="CL26" t="s">
        <v>444</v>
      </c>
      <c r="CM26" t="s">
        <v>444</v>
      </c>
      <c r="CN26" t="s">
        <v>444</v>
      </c>
      <c r="CO26" t="s">
        <v>444</v>
      </c>
      <c r="CP26" t="s">
        <v>444</v>
      </c>
      <c r="CQ26" t="s">
        <v>444</v>
      </c>
      <c r="CR26" t="s">
        <v>444</v>
      </c>
      <c r="CS26" t="s">
        <v>444</v>
      </c>
      <c r="CT26" t="s">
        <v>444</v>
      </c>
      <c r="CU26" t="s">
        <v>444</v>
      </c>
      <c r="CV26" t="s">
        <v>2742</v>
      </c>
      <c r="CW26" t="s">
        <v>2736</v>
      </c>
      <c r="CX26" t="s">
        <v>2737</v>
      </c>
      <c r="CY26" t="s">
        <v>1361</v>
      </c>
      <c r="CZ26" t="s">
        <v>444</v>
      </c>
      <c r="DA26" t="s">
        <v>444</v>
      </c>
      <c r="DB26" t="s">
        <v>444</v>
      </c>
      <c r="DC26" t="s">
        <v>444</v>
      </c>
      <c r="DD26" t="s">
        <v>444</v>
      </c>
      <c r="DE26" t="s">
        <v>444</v>
      </c>
      <c r="DF26" t="s">
        <v>444</v>
      </c>
      <c r="DG26" t="s">
        <v>444</v>
      </c>
      <c r="DH26" t="s">
        <v>444</v>
      </c>
      <c r="DI26" t="s">
        <v>7</v>
      </c>
      <c r="DJ26" t="s">
        <v>444</v>
      </c>
      <c r="DK26" t="s">
        <v>444</v>
      </c>
      <c r="DL26" t="s">
        <v>444</v>
      </c>
      <c r="DM26" t="s">
        <v>444</v>
      </c>
      <c r="DN26" t="s">
        <v>444</v>
      </c>
      <c r="DO26" t="s">
        <v>444</v>
      </c>
      <c r="DP26" t="s">
        <v>444</v>
      </c>
      <c r="DQ26" t="s">
        <v>444</v>
      </c>
      <c r="DR26" t="s">
        <v>444</v>
      </c>
      <c r="DS26" t="s">
        <v>444</v>
      </c>
      <c r="DT26" s="24" t="s">
        <v>444</v>
      </c>
      <c r="DU26" s="24" t="s">
        <v>444</v>
      </c>
      <c r="DV26" t="s">
        <v>444</v>
      </c>
      <c r="DW26" t="s">
        <v>444</v>
      </c>
      <c r="DX26" s="24" t="s">
        <v>444</v>
      </c>
      <c r="DY26" s="24" t="s">
        <v>444</v>
      </c>
      <c r="DZ26" t="s">
        <v>444</v>
      </c>
      <c r="EA26" t="s">
        <v>444</v>
      </c>
      <c r="EB26" s="24" t="s">
        <v>444</v>
      </c>
      <c r="EC26" s="24" t="s">
        <v>444</v>
      </c>
      <c r="ED26" t="s">
        <v>444</v>
      </c>
      <c r="EE26" t="s">
        <v>444</v>
      </c>
      <c r="EF26" s="24" t="s">
        <v>444</v>
      </c>
      <c r="EG26" s="24" t="s">
        <v>444</v>
      </c>
      <c r="EH26" t="s">
        <v>444</v>
      </c>
      <c r="EI26" t="s">
        <v>444</v>
      </c>
      <c r="EJ26" s="24" t="s">
        <v>444</v>
      </c>
      <c r="EK26" s="24" t="s">
        <v>444</v>
      </c>
      <c r="EL26" t="s">
        <v>444</v>
      </c>
      <c r="EM26" t="s">
        <v>444</v>
      </c>
      <c r="EN26" s="24" t="s">
        <v>444</v>
      </c>
      <c r="EO26" s="24" t="s">
        <v>444</v>
      </c>
      <c r="EP26" t="s">
        <v>444</v>
      </c>
      <c r="EQ26" t="s">
        <v>444</v>
      </c>
      <c r="ER26" s="24" t="s">
        <v>444</v>
      </c>
      <c r="ES26" s="24" t="s">
        <v>444</v>
      </c>
      <c r="ET26" t="s">
        <v>444</v>
      </c>
      <c r="EU26" t="s">
        <v>444</v>
      </c>
      <c r="EV26" s="24" t="s">
        <v>444</v>
      </c>
      <c r="EW26" s="24" t="s">
        <v>444</v>
      </c>
      <c r="EX26" t="s">
        <v>444</v>
      </c>
      <c r="EY26" t="s">
        <v>444</v>
      </c>
      <c r="EZ26" s="24" t="s">
        <v>444</v>
      </c>
      <c r="FA26" s="24" t="s">
        <v>444</v>
      </c>
      <c r="FB26" t="s">
        <v>444</v>
      </c>
      <c r="FC26" t="s">
        <v>444</v>
      </c>
      <c r="FD26" s="24" t="s">
        <v>444</v>
      </c>
      <c r="FE26" s="24" t="s">
        <v>444</v>
      </c>
      <c r="FF26" t="s">
        <v>444</v>
      </c>
      <c r="FG26" t="s">
        <v>444</v>
      </c>
      <c r="FH26" s="24" t="s">
        <v>444</v>
      </c>
      <c r="FI26" s="24" t="s">
        <v>444</v>
      </c>
      <c r="FJ26" t="s">
        <v>444</v>
      </c>
      <c r="FK26" t="s">
        <v>444</v>
      </c>
      <c r="FL26" s="24" t="s">
        <v>444</v>
      </c>
      <c r="FM26" s="24" t="s">
        <v>444</v>
      </c>
      <c r="FN26" t="s">
        <v>444</v>
      </c>
      <c r="FO26" t="s">
        <v>444</v>
      </c>
      <c r="FP26" s="24" t="s">
        <v>444</v>
      </c>
      <c r="FQ26" s="24" t="s">
        <v>444</v>
      </c>
      <c r="FR26" t="s">
        <v>444</v>
      </c>
      <c r="FS26" t="s">
        <v>444</v>
      </c>
      <c r="FT26" s="24" t="s">
        <v>444</v>
      </c>
      <c r="FU26" s="24" t="s">
        <v>444</v>
      </c>
      <c r="FV26" t="s">
        <v>444</v>
      </c>
      <c r="FW26" t="s">
        <v>444</v>
      </c>
      <c r="FX26" s="24" t="s">
        <v>444</v>
      </c>
      <c r="FY26" s="24" t="s">
        <v>444</v>
      </c>
      <c r="FZ26" t="s">
        <v>444</v>
      </c>
      <c r="GA26" t="s">
        <v>444</v>
      </c>
      <c r="GB26" s="24" t="s">
        <v>444</v>
      </c>
      <c r="GC26" s="24" t="s">
        <v>444</v>
      </c>
      <c r="GD26" t="s">
        <v>444</v>
      </c>
      <c r="GE26" t="s">
        <v>444</v>
      </c>
      <c r="GF26" s="24" t="s">
        <v>444</v>
      </c>
      <c r="GG26" s="24" t="s">
        <v>444</v>
      </c>
      <c r="GH26" t="s">
        <v>444</v>
      </c>
      <c r="GI26" s="24" t="s">
        <v>444</v>
      </c>
      <c r="GJ26" s="24" t="s">
        <v>444</v>
      </c>
      <c r="GK26" t="s">
        <v>444</v>
      </c>
      <c r="GL26" t="s">
        <v>444</v>
      </c>
      <c r="GM26" s="24" t="s">
        <v>444</v>
      </c>
      <c r="GN26" s="24" t="s">
        <v>444</v>
      </c>
      <c r="GO26" t="s">
        <v>444</v>
      </c>
      <c r="GP26" t="s">
        <v>444</v>
      </c>
      <c r="GQ26" s="24" t="s">
        <v>444</v>
      </c>
      <c r="GR26" s="24" t="s">
        <v>444</v>
      </c>
      <c r="GS26" t="s">
        <v>444</v>
      </c>
      <c r="GT26" t="s">
        <v>444</v>
      </c>
      <c r="GU26" s="24" t="s">
        <v>444</v>
      </c>
      <c r="GV26" s="24" t="s">
        <v>444</v>
      </c>
      <c r="GW26" t="s">
        <v>444</v>
      </c>
      <c r="GX26" t="s">
        <v>444</v>
      </c>
      <c r="GY26" s="24" t="s">
        <v>444</v>
      </c>
      <c r="GZ26" s="24" t="s">
        <v>444</v>
      </c>
      <c r="HA26" t="s">
        <v>444</v>
      </c>
      <c r="HB26" t="s">
        <v>444</v>
      </c>
      <c r="HC26" s="24" t="s">
        <v>444</v>
      </c>
      <c r="HD26" s="24" t="s">
        <v>444</v>
      </c>
      <c r="HE26" t="s">
        <v>444</v>
      </c>
      <c r="HF26" t="s">
        <v>444</v>
      </c>
      <c r="HG26" s="24" t="s">
        <v>444</v>
      </c>
      <c r="HH26" s="24" t="s">
        <v>444</v>
      </c>
      <c r="HI26" t="s">
        <v>444</v>
      </c>
      <c r="HJ26" t="s">
        <v>444</v>
      </c>
      <c r="HK26" s="24" t="s">
        <v>444</v>
      </c>
      <c r="HL26" s="24" t="s">
        <v>444</v>
      </c>
      <c r="HM26" t="s">
        <v>444</v>
      </c>
      <c r="HN26" t="s">
        <v>444</v>
      </c>
      <c r="HO26" s="24" t="s">
        <v>444</v>
      </c>
      <c r="HP26" s="24" t="s">
        <v>444</v>
      </c>
      <c r="HQ26" t="s">
        <v>444</v>
      </c>
      <c r="HR26" t="s">
        <v>444</v>
      </c>
      <c r="HS26" s="24" t="s">
        <v>444</v>
      </c>
      <c r="HT26" s="24" t="s">
        <v>444</v>
      </c>
      <c r="HU26" t="s">
        <v>444</v>
      </c>
      <c r="HV26" t="s">
        <v>444</v>
      </c>
      <c r="HW26" s="24" t="s">
        <v>444</v>
      </c>
      <c r="HX26" s="24" t="s">
        <v>444</v>
      </c>
      <c r="HY26" t="s">
        <v>444</v>
      </c>
      <c r="HZ26" t="s">
        <v>444</v>
      </c>
      <c r="IA26" t="s">
        <v>2738</v>
      </c>
      <c r="IB26" t="s">
        <v>2736</v>
      </c>
      <c r="IC26" t="s">
        <v>3011</v>
      </c>
      <c r="ID26" s="33" t="b" cm="1">
        <f t="array" ref="ID26">_xlfn.IFNA(MATCH($A$2,_xlfn.NUMBERVALUE(Table_Query_from_MF_DSNP62[[#This Row],[CL_GLACCT_DR1]:[CL_GLACCT_CR4]]),0),0)&gt;=1</f>
        <v>1</v>
      </c>
      <c r="IE26" s="33" t="b">
        <f>OR(Table_Query_from_MF_DSNP62[[#This Row],[Pair1]:[Pair25]])</f>
        <v>1</v>
      </c>
      <c r="IF26" s="33">
        <f>_xlfn.IFNA(MATCH(TRUE,Table_Query_from_MF_DSNP62[[#This Row],[Pair1]:[Pair25]],0),"none")</f>
        <v>1</v>
      </c>
      <c r="IG26" s="33" t="b">
        <f>AND($A$2&gt;=_xlfn.NUMBERVALUE(Table_Query_from_MF_DSNP62[[#This Row],[CL_GL_ACCT_FR1]]),$A$2&lt;=_xlfn.NUMBERVALUE(Table_Query_from_MF_DSNP62[[#This Row],[CL_GL_ACCT_TO1]]))</f>
        <v>1</v>
      </c>
      <c r="IH26" s="33" t="b">
        <f>AND($A$2&gt;=_xlfn.NUMBERVALUE(Table_Query_from_MF_DSNP62[[#This Row],[CL_GL_ACCT_FR2]]),$A$2&lt;=_xlfn.NUMBERVALUE(Table_Query_from_MF_DSNP62[[#This Row],[CL_GL_ACCT_TO2]]))</f>
        <v>1</v>
      </c>
      <c r="II26" s="33" t="b">
        <f>AND($A$2&gt;=_xlfn.NUMBERVALUE(Table_Query_from_MF_DSNP62[[#This Row],[CL_GL_ACCT_FR3]]),$A$2&lt;=_xlfn.NUMBERVALUE(Table_Query_from_MF_DSNP62[[#This Row],[CL_GL_ACCT_TO3]]))</f>
        <v>1</v>
      </c>
      <c r="IJ26" s="33" t="b">
        <f>AND($A$2&gt;=_xlfn.NUMBERVALUE(Table_Query_from_MF_DSNP62[[#This Row],[CL_GL_ACCT_FR4]]),$A$2&lt;=_xlfn.NUMBERVALUE(Table_Query_from_MF_DSNP62[[#This Row],[CL_GL_ACCT_TO4]]))</f>
        <v>1</v>
      </c>
      <c r="IK26" s="33" t="b">
        <f>AND($A$2&gt;=_xlfn.NUMBERVALUE(Table_Query_from_MF_DSNP62[[#This Row],[CL_GL_ACCT_FR5]]),$A$2&lt;=_xlfn.NUMBERVALUE(Table_Query_from_MF_DSNP62[[#This Row],[CL_GL_ACCT_TO5]]))</f>
        <v>1</v>
      </c>
      <c r="IL26" s="33" t="b">
        <f>AND($A$2&gt;=_xlfn.NUMBERVALUE(Table_Query_from_MF_DSNP62[[#This Row],[CL_GL_ACCT_FR6]]),$A$2&lt;=_xlfn.NUMBERVALUE(Table_Query_from_MF_DSNP62[[#This Row],[CL_GL_ACCT_TO6]]))</f>
        <v>1</v>
      </c>
      <c r="IM26" s="33" t="b">
        <f>AND($A$2&gt;=_xlfn.NUMBERVALUE(Table_Query_from_MF_DSNP62[[#This Row],[CL_GL_ACCT_FR7]]),$A$2&lt;=_xlfn.NUMBERVALUE(Table_Query_from_MF_DSNP62[[#This Row],[CL_GL_ACCT_TO7]]))</f>
        <v>1</v>
      </c>
      <c r="IN26" s="33" t="b">
        <f>AND($A$2&gt;=_xlfn.NUMBERVALUE(Table_Query_from_MF_DSNP62[[#This Row],[CL_GL_ACCT_FR8]]),$A$2&lt;=_xlfn.NUMBERVALUE(Table_Query_from_MF_DSNP62[[#This Row],[CL_GL_ACCT_TO8]]))</f>
        <v>1</v>
      </c>
      <c r="IO26" s="33" t="b">
        <f>AND($A$2&gt;=_xlfn.NUMBERVALUE(Table_Query_from_MF_DSNP62[[#This Row],[CL_GL_ACCT_FR9]]),$A$2&lt;=_xlfn.NUMBERVALUE(Table_Query_from_MF_DSNP62[[#This Row],[CL_GL_ACCT_TO9]]))</f>
        <v>1</v>
      </c>
      <c r="IP26" s="33" t="b">
        <f>AND($A$2&gt;=_xlfn.NUMBERVALUE(Table_Query_from_MF_DSNP62[[#This Row],[CL_GL_ACCT_FR10]]),$A$2&lt;=_xlfn.NUMBERVALUE(Table_Query_from_MF_DSNP62[[#This Row],[CL_GL_ACCT_TO10]]))</f>
        <v>1</v>
      </c>
      <c r="IQ26" s="33" t="b">
        <f>AND($A$2&gt;=_xlfn.NUMBERVALUE(Table_Query_from_MF_DSNP62[[#This Row],[CL_GL_ACCT_FR11]]),$A$2&lt;=_xlfn.NUMBERVALUE(Table_Query_from_MF_DSNP62[[#This Row],[CL_GL_ACCT_TO11]]))</f>
        <v>1</v>
      </c>
      <c r="IR26" s="33" t="b">
        <f>AND($A$2&gt;=_xlfn.NUMBERVALUE(Table_Query_from_MF_DSNP62[[#This Row],[CL_GL_ACCT_FR12]]),$A$2&lt;=_xlfn.NUMBERVALUE(Table_Query_from_MF_DSNP62[[#This Row],[CL_GL_ACCT_TO12]]))</f>
        <v>1</v>
      </c>
      <c r="IS26" s="33" t="b">
        <f>AND($A$2&gt;=_xlfn.NUMBERVALUE(Table_Query_from_MF_DSNP62[[#This Row],[CL_GL_ACCT_FR13]]),$A$2&lt;=_xlfn.NUMBERVALUE(Table_Query_from_MF_DSNP62[[#This Row],[CL_GL_ACCT_TO13]]))</f>
        <v>1</v>
      </c>
      <c r="IT26" s="33" t="b">
        <f>AND($A$2&gt;=_xlfn.NUMBERVALUE(Table_Query_from_MF_DSNP62[[#This Row],[CL_GL_ACCT_FR14]]),$A$2&lt;=_xlfn.NUMBERVALUE(Table_Query_from_MF_DSNP62[[#This Row],[CL_GL_ACCT_TO14]]))</f>
        <v>1</v>
      </c>
      <c r="IU26" s="33" t="b">
        <f>AND($A$2&gt;=_xlfn.NUMBERVALUE(Table_Query_from_MF_DSNP62[[#This Row],[CL_GL_ACCT_FR15]]),$A$2&lt;=_xlfn.NUMBERVALUE(Table_Query_from_MF_DSNP62[[#This Row],[CL_GL_ACCT_TO15]]))</f>
        <v>1</v>
      </c>
      <c r="IV26" s="33" t="b">
        <f>AND($A$2&gt;=_xlfn.NUMBERVALUE(Table_Query_from_MF_DSNP62[[#This Row],[CL_GL_ACCT_FR16]]),$A$2&lt;=_xlfn.NUMBERVALUE(Table_Query_from_MF_DSNP62[[#This Row],[CL_GL_ACCT_TO16]]))</f>
        <v>1</v>
      </c>
      <c r="IW26" s="33" t="b">
        <f>AND($A$2&gt;=_xlfn.NUMBERVALUE(Table_Query_from_MF_DSNP62[[#This Row],[CL_GL_ACCT_FR17]]),$A$2&lt;=_xlfn.NUMBERVALUE(Table_Query_from_MF_DSNP62[[#This Row],[CL_GL_ACCT_TO17]]))</f>
        <v>1</v>
      </c>
      <c r="IX26" s="33" t="b">
        <f>AND($A$2&gt;=_xlfn.NUMBERVALUE(Table_Query_from_MF_DSNP62[[#This Row],[CL_GL_ACCT_FR18]]),$A$2&lt;=_xlfn.NUMBERVALUE(Table_Query_from_MF_DSNP62[[#This Row],[CL_GL_ACCT_TO18]]))</f>
        <v>1</v>
      </c>
      <c r="IY26" s="33" t="b">
        <f>AND($A$2&gt;=_xlfn.NUMBERVALUE(Table_Query_from_MF_DSNP62[[#This Row],[CL_GL_ACCT_FR19]]),$A$2&lt;=_xlfn.NUMBERVALUE(Table_Query_from_MF_DSNP62[[#This Row],[CL_GL_ACCT_TO19]]))</f>
        <v>1</v>
      </c>
      <c r="IZ26" s="33" t="b">
        <f>AND($A$2&gt;=_xlfn.NUMBERVALUE(Table_Query_from_MF_DSNP62[[#This Row],[CL_GL_ACCT_FR20]]),$A$2&lt;=_xlfn.NUMBERVALUE(Table_Query_from_MF_DSNP62[[#This Row],[CL_GL_ACCT_TO20]]))</f>
        <v>1</v>
      </c>
      <c r="JA26" s="33" t="b">
        <f>AND($A$2&gt;=_xlfn.NUMBERVALUE(Table_Query_from_MF_DSNP62[[#This Row],[CL_GL_ACCT_FR21]]),$A$2&lt;=_xlfn.NUMBERVALUE(Table_Query_from_MF_DSNP62[[#This Row],[CL_GL_ACCT_TO21]]))</f>
        <v>1</v>
      </c>
      <c r="JB26" s="33" t="b">
        <f>AND($A$2&gt;=_xlfn.NUMBERVALUE(Table_Query_from_MF_DSNP62[[#This Row],[CL_GL_ACCT_FR22]]),$A$2&lt;=_xlfn.NUMBERVALUE(Table_Query_from_MF_DSNP62[[#This Row],[CL_GL_ACCT_TO22]]))</f>
        <v>1</v>
      </c>
      <c r="JC26" s="33" t="b">
        <f>AND($A$2&gt;=_xlfn.NUMBERVALUE(Table_Query_from_MF_DSNP62[[#This Row],[CL_GL_ACCT_FR23]]),$A$2&lt;=_xlfn.NUMBERVALUE(Table_Query_from_MF_DSNP62[[#This Row],[CL_GL_ACCT_TO23]]))</f>
        <v>1</v>
      </c>
      <c r="JD26" s="33" t="b">
        <f>AND($A$2&gt;=_xlfn.NUMBERVALUE(Table_Query_from_MF_DSNP62[[#This Row],[CL_GL_ACCT_FR24]]),$A$2&lt;=_xlfn.NUMBERVALUE(Table_Query_from_MF_DSNP62[[#This Row],[CL_GL_ACCT_TO24]]))</f>
        <v>1</v>
      </c>
      <c r="JE26" s="33" t="b">
        <f>AND($A$2&gt;=_xlfn.NUMBERVALUE(Table_Query_from_MF_DSNP62[[#This Row],[CL_GL_ACCT_FR25]]),$A$2&lt;=_xlfn.NUMBERVALUE(Table_Query_from_MF_DSNP62[[#This Row],[CL_GL_ACCT_TO25]]))</f>
        <v>1</v>
      </c>
      <c r="JF26" s="33" t="b">
        <f>OR(Table_Query_from_MF_DSNP62[[#This Row],[PairA]:[PairO]])</f>
        <v>1</v>
      </c>
      <c r="JG26" s="33">
        <f>_xlfn.IFNA(MATCH(TRUE,Table_Query_from_MF_DSNP62[[#This Row],[PairA]:[PairO]],0),"none")</f>
        <v>1</v>
      </c>
      <c r="JH26" s="33" t="b">
        <f>AND($B$2&gt;=_xlfn.NUMBERVALUE(Table_Query_from_MF_DSNP62[[#This Row],[CL_CMP_OBJ_FR1]]),$B$2&lt;=_xlfn.NUMBERVALUE(Table_Query_from_MF_DSNP62[[#This Row],[CL_CMP_OBJ_TO1]]))</f>
        <v>1</v>
      </c>
      <c r="JI26" s="33" t="b">
        <f>AND($B$2&gt;=_xlfn.NUMBERVALUE(Table_Query_from_MF_DSNP62[[#This Row],[CL_CMP_OBJ_FR2]]),$B$2&lt;=_xlfn.NUMBERVALUE(Table_Query_from_MF_DSNP62[[#This Row],[CL_CMP_OBJ_TO2]]))</f>
        <v>1</v>
      </c>
      <c r="JJ26" s="33" t="b">
        <f>AND($B$2&gt;=_xlfn.NUMBERVALUE(Table_Query_from_MF_DSNP62[[#This Row],[CL_CMP_OBJ_FR3]]),$B$2&lt;=_xlfn.NUMBERVALUE(Table_Query_from_MF_DSNP62[[#This Row],[CL_CMP_OBJ_TO3]]))</f>
        <v>1</v>
      </c>
      <c r="JK26" s="33" t="b">
        <f>AND($B$2&gt;=_xlfn.NUMBERVALUE(Table_Query_from_MF_DSNP62[[#This Row],[CL_CMP_OBJ_FR4]]),$B$2&lt;=_xlfn.NUMBERVALUE(Table_Query_from_MF_DSNP62[[#This Row],[CL_CMP_OBJ_TO4]]))</f>
        <v>1</v>
      </c>
      <c r="JL26" s="33" t="b">
        <f>AND($B$2&gt;=_xlfn.NUMBERVALUE(Table_Query_from_MF_DSNP62[[#This Row],[CL_CMP_OBJ_FR5]]),$B$2&lt;=_xlfn.NUMBERVALUE(Table_Query_from_MF_DSNP62[[#This Row],[CL_CMP_OBJ_TO5]]))</f>
        <v>1</v>
      </c>
      <c r="JM26" s="33" t="b">
        <f>AND($B$2&gt;=_xlfn.NUMBERVALUE(Table_Query_from_MF_DSNP62[[#This Row],[CL_CMP_OBJ_FR6]]),$B$2&lt;=_xlfn.NUMBERVALUE(Table_Query_from_MF_DSNP62[[#This Row],[CL_CMP_OBJ_TO6]]))</f>
        <v>1</v>
      </c>
      <c r="JN26" s="33" t="b">
        <f>AND($B$2&gt;=_xlfn.NUMBERVALUE(Table_Query_from_MF_DSNP62[[#This Row],[CL_CMP_OBJ_FR7]]),$B$2&lt;=_xlfn.NUMBERVALUE(Table_Query_from_MF_DSNP62[[#This Row],[CL_CMP_OBJ_TO7]]))</f>
        <v>1</v>
      </c>
      <c r="JO26" s="33" t="b">
        <f>AND($B$2&gt;=_xlfn.NUMBERVALUE(Table_Query_from_MF_DSNP62[[#This Row],[CL_CMP_OBJ_FR8]]),$B$2&lt;=_xlfn.NUMBERVALUE(Table_Query_from_MF_DSNP62[[#This Row],[CL_CMP_OBJ_TO8]]))</f>
        <v>1</v>
      </c>
      <c r="JP26" s="33" t="b">
        <f>AND($B$2&gt;=_xlfn.NUMBERVALUE(Table_Query_from_MF_DSNP62[[#This Row],[CL_CMP_OBJ_FR9]]),$B$2&lt;=_xlfn.NUMBERVALUE(Table_Query_from_MF_DSNP62[[#This Row],[CL_CMP_OBJ_TO9]]))</f>
        <v>1</v>
      </c>
      <c r="JQ26" s="33" t="b">
        <f>AND($B$2&gt;=_xlfn.NUMBERVALUE(Table_Query_from_MF_DSNP62[[#This Row],[CL_CMP_OBJ_FR10]]),$B$2&lt;=_xlfn.NUMBERVALUE(Table_Query_from_MF_DSNP62[[#This Row],[CL_CMP_OBJ_TO10]]))</f>
        <v>1</v>
      </c>
      <c r="JR26" s="33" t="b">
        <f>AND($B$2&gt;=_xlfn.NUMBERVALUE(Table_Query_from_MF_DSNP62[[#This Row],[CL_CMP_OBJ_FR11]]),$B$2&lt;=_xlfn.NUMBERVALUE(Table_Query_from_MF_DSNP62[[#This Row],[CL_CMP_OBJ_TO11]]))</f>
        <v>1</v>
      </c>
      <c r="JS26" s="33" t="b">
        <f>AND($B$2&gt;=_xlfn.NUMBERVALUE(Table_Query_from_MF_DSNP62[[#This Row],[CL_CMP_OBJ_FR12]]),$B$2&lt;=_xlfn.NUMBERVALUE(Table_Query_from_MF_DSNP62[[#This Row],[CL_CMP_OBJ_TO12]]))</f>
        <v>1</v>
      </c>
      <c r="JT26" s="33" t="b">
        <f>AND($B$2&gt;=_xlfn.NUMBERVALUE(Table_Query_from_MF_DSNP62[[#This Row],[CL_CMP_OBJ_FR13]]),$B$2&lt;=_xlfn.NUMBERVALUE(Table_Query_from_MF_DSNP62[[#This Row],[CL_CMP_OBJ_TO13]]))</f>
        <v>1</v>
      </c>
      <c r="JU26" s="33" t="b">
        <f>AND($B$2&gt;=_xlfn.NUMBERVALUE(Table_Query_from_MF_DSNP62[[#This Row],[CL_CMP_OBJ_FR14]]),$B$2&lt;=_xlfn.NUMBERVALUE(Table_Query_from_MF_DSNP62[[#This Row],[CL_CMP_OBJ_TO14]]))</f>
        <v>1</v>
      </c>
      <c r="JV26" s="33" t="b">
        <f>AND($B$2&gt;=_xlfn.NUMBERVALUE(Table_Query_from_MF_DSNP62[[#This Row],[CL_CMP_OBJ_FR15]]),$B$2&lt;=_xlfn.NUMBERVALUE(Table_Query_from_MF_DSNP62[[#This Row],[CL_CMP_OBJ_TO15]]))</f>
        <v>1</v>
      </c>
    </row>
    <row r="27" spans="1:282" x14ac:dyDescent="0.25">
      <c r="A27" t="b">
        <f>OR(,Table_Query_from_MF_DSNP62[[#This Row],[Desired GL included as "hard-coded" GL?]],Table_Query_from_MF_DSNP62[[#This Row],[Desired GL included as "Open GL"?]])</f>
        <v>1</v>
      </c>
      <c r="B27" t="b">
        <f>Table_Query_from_MF_DSNP62[[#This Row],[Desired CObj included as "Open CObj"?]]</f>
        <v>1</v>
      </c>
      <c r="C27" t="s">
        <v>1388</v>
      </c>
      <c r="D27" t="s">
        <v>305</v>
      </c>
      <c r="E27" t="s">
        <v>8</v>
      </c>
      <c r="F27" s="24" t="s">
        <v>304</v>
      </c>
      <c r="G27" t="s">
        <v>323</v>
      </c>
      <c r="H27" s="24" t="s">
        <v>444</v>
      </c>
      <c r="I27" t="s">
        <v>444</v>
      </c>
      <c r="J27" s="24" t="s">
        <v>444</v>
      </c>
      <c r="K27" t="s">
        <v>444</v>
      </c>
      <c r="L27" s="24" t="s">
        <v>444</v>
      </c>
      <c r="M27" t="s">
        <v>444</v>
      </c>
      <c r="N27" t="s">
        <v>444</v>
      </c>
      <c r="O27" t="s">
        <v>444</v>
      </c>
      <c r="P27" t="s">
        <v>444</v>
      </c>
      <c r="Q27" t="s">
        <v>15</v>
      </c>
      <c r="R27" t="s">
        <v>444</v>
      </c>
      <c r="S27" t="s">
        <v>442</v>
      </c>
      <c r="T27" t="s">
        <v>447</v>
      </c>
      <c r="U27" t="s">
        <v>444</v>
      </c>
      <c r="V27" t="s">
        <v>444</v>
      </c>
      <c r="W27" t="s">
        <v>444</v>
      </c>
      <c r="X27" t="s">
        <v>444</v>
      </c>
      <c r="Y27" t="s">
        <v>444</v>
      </c>
      <c r="Z27" t="s">
        <v>442</v>
      </c>
      <c r="AA27" t="s">
        <v>442</v>
      </c>
      <c r="AB27" t="s">
        <v>442</v>
      </c>
      <c r="AC27" t="s">
        <v>444</v>
      </c>
      <c r="AD27" t="s">
        <v>442</v>
      </c>
      <c r="AE27" t="s">
        <v>442</v>
      </c>
      <c r="AF27" t="s">
        <v>442</v>
      </c>
      <c r="AG27" t="s">
        <v>442</v>
      </c>
      <c r="AH27" t="s">
        <v>447</v>
      </c>
      <c r="AI27" t="s">
        <v>447</v>
      </c>
      <c r="AJ27" t="s">
        <v>442</v>
      </c>
      <c r="AK27" t="s">
        <v>442</v>
      </c>
      <c r="AL27" t="s">
        <v>444</v>
      </c>
      <c r="AM27" t="s">
        <v>444</v>
      </c>
      <c r="AN27" t="s">
        <v>444</v>
      </c>
      <c r="AO27" t="s">
        <v>444</v>
      </c>
      <c r="AP27" t="s">
        <v>442</v>
      </c>
      <c r="AQ27" t="s">
        <v>7</v>
      </c>
      <c r="AR27" t="s">
        <v>7</v>
      </c>
      <c r="AS27" t="s">
        <v>162</v>
      </c>
      <c r="AT27" t="s">
        <v>444</v>
      </c>
      <c r="AU27" t="s">
        <v>444</v>
      </c>
      <c r="AV27" t="s">
        <v>1359</v>
      </c>
      <c r="AW27" t="s">
        <v>444</v>
      </c>
      <c r="AX27" t="s">
        <v>444</v>
      </c>
      <c r="AY27" t="s">
        <v>444</v>
      </c>
      <c r="AZ27" t="s">
        <v>444</v>
      </c>
      <c r="BA27" t="s">
        <v>444</v>
      </c>
      <c r="BB27" t="s">
        <v>444</v>
      </c>
      <c r="BC27" t="s">
        <v>444</v>
      </c>
      <c r="BD27" t="s">
        <v>1359</v>
      </c>
      <c r="BE27" t="s">
        <v>444</v>
      </c>
      <c r="BF27" t="s">
        <v>1360</v>
      </c>
      <c r="BG27" t="s">
        <v>444</v>
      </c>
      <c r="BH27" t="s">
        <v>444</v>
      </c>
      <c r="BI27" t="s">
        <v>444</v>
      </c>
      <c r="BJ27" t="s">
        <v>444</v>
      </c>
      <c r="BK27" t="s">
        <v>444</v>
      </c>
      <c r="BL27" t="s">
        <v>444</v>
      </c>
      <c r="BM27" t="s">
        <v>444</v>
      </c>
      <c r="BN27" t="s">
        <v>444</v>
      </c>
      <c r="BO27" t="s">
        <v>444</v>
      </c>
      <c r="BP27" t="s">
        <v>444</v>
      </c>
      <c r="BQ27" t="s">
        <v>1360</v>
      </c>
      <c r="BR27" t="s">
        <v>854</v>
      </c>
      <c r="BS27" t="s">
        <v>529</v>
      </c>
      <c r="BT27" t="s">
        <v>444</v>
      </c>
      <c r="BU27" t="s">
        <v>444</v>
      </c>
      <c r="BV27" t="s">
        <v>444</v>
      </c>
      <c r="BW27" t="s">
        <v>444</v>
      </c>
      <c r="BX27" t="s">
        <v>444</v>
      </c>
      <c r="BY27" t="s">
        <v>444</v>
      </c>
      <c r="BZ27" t="s">
        <v>444</v>
      </c>
      <c r="CA27" t="s">
        <v>444</v>
      </c>
      <c r="CB27" t="s">
        <v>444</v>
      </c>
      <c r="CC27" t="s">
        <v>444</v>
      </c>
      <c r="CD27" t="s">
        <v>444</v>
      </c>
      <c r="CE27" t="s">
        <v>444</v>
      </c>
      <c r="CF27" t="s">
        <v>444</v>
      </c>
      <c r="CG27" t="s">
        <v>444</v>
      </c>
      <c r="CH27" t="s">
        <v>444</v>
      </c>
      <c r="CI27" t="s">
        <v>444</v>
      </c>
      <c r="CJ27" t="s">
        <v>444</v>
      </c>
      <c r="CK27" t="s">
        <v>444</v>
      </c>
      <c r="CL27" t="s">
        <v>444</v>
      </c>
      <c r="CM27" t="s">
        <v>444</v>
      </c>
      <c r="CN27" t="s">
        <v>444</v>
      </c>
      <c r="CO27" t="s">
        <v>444</v>
      </c>
      <c r="CP27" t="s">
        <v>444</v>
      </c>
      <c r="CQ27" t="s">
        <v>444</v>
      </c>
      <c r="CR27" t="s">
        <v>444</v>
      </c>
      <c r="CS27" t="s">
        <v>444</v>
      </c>
      <c r="CT27" t="s">
        <v>444</v>
      </c>
      <c r="CU27" t="s">
        <v>444</v>
      </c>
      <c r="CV27" t="s">
        <v>2743</v>
      </c>
      <c r="CW27" t="s">
        <v>2736</v>
      </c>
      <c r="CX27" t="s">
        <v>2737</v>
      </c>
      <c r="CY27" t="s">
        <v>1362</v>
      </c>
      <c r="CZ27" t="s">
        <v>1389</v>
      </c>
      <c r="DA27" t="s">
        <v>444</v>
      </c>
      <c r="DB27" t="s">
        <v>444</v>
      </c>
      <c r="DC27" t="s">
        <v>444</v>
      </c>
      <c r="DD27" t="s">
        <v>444</v>
      </c>
      <c r="DE27" t="s">
        <v>444</v>
      </c>
      <c r="DF27" t="s">
        <v>444</v>
      </c>
      <c r="DG27" t="s">
        <v>444</v>
      </c>
      <c r="DH27" t="s">
        <v>444</v>
      </c>
      <c r="DI27" t="s">
        <v>7</v>
      </c>
      <c r="DJ27" t="s">
        <v>1363</v>
      </c>
      <c r="DK27" t="s">
        <v>444</v>
      </c>
      <c r="DL27" t="s">
        <v>444</v>
      </c>
      <c r="DM27" t="s">
        <v>444</v>
      </c>
      <c r="DN27" t="s">
        <v>444</v>
      </c>
      <c r="DO27" t="s">
        <v>444</v>
      </c>
      <c r="DP27" t="s">
        <v>444</v>
      </c>
      <c r="DQ27" t="s">
        <v>444</v>
      </c>
      <c r="DR27" t="s">
        <v>444</v>
      </c>
      <c r="DS27" t="s">
        <v>444</v>
      </c>
      <c r="DT27" s="24" t="s">
        <v>444</v>
      </c>
      <c r="DU27" s="24" t="s">
        <v>444</v>
      </c>
      <c r="DV27" t="s">
        <v>444</v>
      </c>
      <c r="DW27" t="s">
        <v>444</v>
      </c>
      <c r="DX27" s="24" t="s">
        <v>444</v>
      </c>
      <c r="DY27" s="24" t="s">
        <v>444</v>
      </c>
      <c r="DZ27" t="s">
        <v>444</v>
      </c>
      <c r="EA27" t="s">
        <v>444</v>
      </c>
      <c r="EB27" s="24" t="s">
        <v>444</v>
      </c>
      <c r="EC27" s="24" t="s">
        <v>444</v>
      </c>
      <c r="ED27" t="s">
        <v>444</v>
      </c>
      <c r="EE27" t="s">
        <v>444</v>
      </c>
      <c r="EF27" s="24" t="s">
        <v>444</v>
      </c>
      <c r="EG27" s="24" t="s">
        <v>444</v>
      </c>
      <c r="EH27" t="s">
        <v>444</v>
      </c>
      <c r="EI27" t="s">
        <v>444</v>
      </c>
      <c r="EJ27" s="24" t="s">
        <v>444</v>
      </c>
      <c r="EK27" s="24" t="s">
        <v>444</v>
      </c>
      <c r="EL27" t="s">
        <v>444</v>
      </c>
      <c r="EM27" t="s">
        <v>444</v>
      </c>
      <c r="EN27" s="24" t="s">
        <v>444</v>
      </c>
      <c r="EO27" s="24" t="s">
        <v>444</v>
      </c>
      <c r="EP27" t="s">
        <v>444</v>
      </c>
      <c r="EQ27" t="s">
        <v>444</v>
      </c>
      <c r="ER27" s="24" t="s">
        <v>444</v>
      </c>
      <c r="ES27" s="24" t="s">
        <v>444</v>
      </c>
      <c r="ET27" t="s">
        <v>444</v>
      </c>
      <c r="EU27" t="s">
        <v>444</v>
      </c>
      <c r="EV27" s="24" t="s">
        <v>444</v>
      </c>
      <c r="EW27" s="24" t="s">
        <v>444</v>
      </c>
      <c r="EX27" t="s">
        <v>444</v>
      </c>
      <c r="EY27" t="s">
        <v>444</v>
      </c>
      <c r="EZ27" s="24" t="s">
        <v>444</v>
      </c>
      <c r="FA27" s="24" t="s">
        <v>444</v>
      </c>
      <c r="FB27" t="s">
        <v>444</v>
      </c>
      <c r="FC27" t="s">
        <v>444</v>
      </c>
      <c r="FD27" s="24" t="s">
        <v>444</v>
      </c>
      <c r="FE27" s="24" t="s">
        <v>444</v>
      </c>
      <c r="FF27" t="s">
        <v>444</v>
      </c>
      <c r="FG27" t="s">
        <v>444</v>
      </c>
      <c r="FH27" s="24" t="s">
        <v>444</v>
      </c>
      <c r="FI27" s="24" t="s">
        <v>444</v>
      </c>
      <c r="FJ27" t="s">
        <v>444</v>
      </c>
      <c r="FK27" t="s">
        <v>444</v>
      </c>
      <c r="FL27" s="24" t="s">
        <v>444</v>
      </c>
      <c r="FM27" s="24" t="s">
        <v>444</v>
      </c>
      <c r="FN27" t="s">
        <v>444</v>
      </c>
      <c r="FO27" t="s">
        <v>444</v>
      </c>
      <c r="FP27" s="24" t="s">
        <v>444</v>
      </c>
      <c r="FQ27" s="24" t="s">
        <v>444</v>
      </c>
      <c r="FR27" t="s">
        <v>444</v>
      </c>
      <c r="FS27" t="s">
        <v>444</v>
      </c>
      <c r="FT27" s="24" t="s">
        <v>444</v>
      </c>
      <c r="FU27" s="24" t="s">
        <v>444</v>
      </c>
      <c r="FV27" t="s">
        <v>444</v>
      </c>
      <c r="FW27" t="s">
        <v>444</v>
      </c>
      <c r="FX27" s="24" t="s">
        <v>444</v>
      </c>
      <c r="FY27" s="24" t="s">
        <v>444</v>
      </c>
      <c r="FZ27" t="s">
        <v>444</v>
      </c>
      <c r="GA27" t="s">
        <v>444</v>
      </c>
      <c r="GB27" s="24" t="s">
        <v>444</v>
      </c>
      <c r="GC27" s="24" t="s">
        <v>444</v>
      </c>
      <c r="GD27" t="s">
        <v>444</v>
      </c>
      <c r="GE27" t="s">
        <v>444</v>
      </c>
      <c r="GF27" s="24" t="s">
        <v>444</v>
      </c>
      <c r="GG27" s="24" t="s">
        <v>444</v>
      </c>
      <c r="GH27" t="s">
        <v>444</v>
      </c>
      <c r="GI27" s="24" t="s">
        <v>444</v>
      </c>
      <c r="GJ27" s="24" t="s">
        <v>444</v>
      </c>
      <c r="GK27" t="s">
        <v>444</v>
      </c>
      <c r="GL27" t="s">
        <v>444</v>
      </c>
      <c r="GM27" s="24" t="s">
        <v>444</v>
      </c>
      <c r="GN27" s="24" t="s">
        <v>444</v>
      </c>
      <c r="GO27" t="s">
        <v>444</v>
      </c>
      <c r="GP27" t="s">
        <v>444</v>
      </c>
      <c r="GQ27" s="24" t="s">
        <v>444</v>
      </c>
      <c r="GR27" s="24" t="s">
        <v>444</v>
      </c>
      <c r="GS27" t="s">
        <v>444</v>
      </c>
      <c r="GT27" t="s">
        <v>444</v>
      </c>
      <c r="GU27" s="24" t="s">
        <v>444</v>
      </c>
      <c r="GV27" s="24" t="s">
        <v>444</v>
      </c>
      <c r="GW27" t="s">
        <v>444</v>
      </c>
      <c r="GX27" t="s">
        <v>444</v>
      </c>
      <c r="GY27" s="24" t="s">
        <v>444</v>
      </c>
      <c r="GZ27" s="24" t="s">
        <v>444</v>
      </c>
      <c r="HA27" t="s">
        <v>444</v>
      </c>
      <c r="HB27" t="s">
        <v>444</v>
      </c>
      <c r="HC27" s="24" t="s">
        <v>444</v>
      </c>
      <c r="HD27" s="24" t="s">
        <v>444</v>
      </c>
      <c r="HE27" t="s">
        <v>444</v>
      </c>
      <c r="HF27" t="s">
        <v>444</v>
      </c>
      <c r="HG27" s="24" t="s">
        <v>444</v>
      </c>
      <c r="HH27" s="24" t="s">
        <v>444</v>
      </c>
      <c r="HI27" t="s">
        <v>444</v>
      </c>
      <c r="HJ27" t="s">
        <v>444</v>
      </c>
      <c r="HK27" s="24" t="s">
        <v>444</v>
      </c>
      <c r="HL27" s="24" t="s">
        <v>444</v>
      </c>
      <c r="HM27" t="s">
        <v>444</v>
      </c>
      <c r="HN27" t="s">
        <v>444</v>
      </c>
      <c r="HO27" s="24" t="s">
        <v>444</v>
      </c>
      <c r="HP27" s="24" t="s">
        <v>444</v>
      </c>
      <c r="HQ27" t="s">
        <v>444</v>
      </c>
      <c r="HR27" t="s">
        <v>444</v>
      </c>
      <c r="HS27" s="24" t="s">
        <v>444</v>
      </c>
      <c r="HT27" s="24" t="s">
        <v>444</v>
      </c>
      <c r="HU27" t="s">
        <v>444</v>
      </c>
      <c r="HV27" t="s">
        <v>444</v>
      </c>
      <c r="HW27" s="24" t="s">
        <v>444</v>
      </c>
      <c r="HX27" s="24" t="s">
        <v>444</v>
      </c>
      <c r="HY27" t="s">
        <v>444</v>
      </c>
      <c r="HZ27" t="s">
        <v>444</v>
      </c>
      <c r="IA27" t="s">
        <v>2743</v>
      </c>
      <c r="IB27" t="s">
        <v>2736</v>
      </c>
      <c r="IC27" t="s">
        <v>3011</v>
      </c>
      <c r="ID27" s="33" t="b" cm="1">
        <f t="array" ref="ID27">_xlfn.IFNA(MATCH($A$2,_xlfn.NUMBERVALUE(Table_Query_from_MF_DSNP62[[#This Row],[CL_GLACCT_DR1]:[CL_GLACCT_CR4]]),0),0)&gt;=1</f>
        <v>1</v>
      </c>
      <c r="IE27" s="33" t="b">
        <f>OR(Table_Query_from_MF_DSNP62[[#This Row],[Pair1]:[Pair25]])</f>
        <v>1</v>
      </c>
      <c r="IF27" s="33">
        <f>_xlfn.IFNA(MATCH(TRUE,Table_Query_from_MF_DSNP62[[#This Row],[Pair1]:[Pair25]],0),"none")</f>
        <v>1</v>
      </c>
      <c r="IG27" s="33" t="b">
        <f>AND($A$2&gt;=_xlfn.NUMBERVALUE(Table_Query_from_MF_DSNP62[[#This Row],[CL_GL_ACCT_FR1]]),$A$2&lt;=_xlfn.NUMBERVALUE(Table_Query_from_MF_DSNP62[[#This Row],[CL_GL_ACCT_TO1]]))</f>
        <v>1</v>
      </c>
      <c r="IH27" s="33" t="b">
        <f>AND($A$2&gt;=_xlfn.NUMBERVALUE(Table_Query_from_MF_DSNP62[[#This Row],[CL_GL_ACCT_FR2]]),$A$2&lt;=_xlfn.NUMBERVALUE(Table_Query_from_MF_DSNP62[[#This Row],[CL_GL_ACCT_TO2]]))</f>
        <v>1</v>
      </c>
      <c r="II27" s="33" t="b">
        <f>AND($A$2&gt;=_xlfn.NUMBERVALUE(Table_Query_from_MF_DSNP62[[#This Row],[CL_GL_ACCT_FR3]]),$A$2&lt;=_xlfn.NUMBERVALUE(Table_Query_from_MF_DSNP62[[#This Row],[CL_GL_ACCT_TO3]]))</f>
        <v>1</v>
      </c>
      <c r="IJ27" s="33" t="b">
        <f>AND($A$2&gt;=_xlfn.NUMBERVALUE(Table_Query_from_MF_DSNP62[[#This Row],[CL_GL_ACCT_FR4]]),$A$2&lt;=_xlfn.NUMBERVALUE(Table_Query_from_MF_DSNP62[[#This Row],[CL_GL_ACCT_TO4]]))</f>
        <v>1</v>
      </c>
      <c r="IK27" s="33" t="b">
        <f>AND($A$2&gt;=_xlfn.NUMBERVALUE(Table_Query_from_MF_DSNP62[[#This Row],[CL_GL_ACCT_FR5]]),$A$2&lt;=_xlfn.NUMBERVALUE(Table_Query_from_MF_DSNP62[[#This Row],[CL_GL_ACCT_TO5]]))</f>
        <v>1</v>
      </c>
      <c r="IL27" s="33" t="b">
        <f>AND($A$2&gt;=_xlfn.NUMBERVALUE(Table_Query_from_MF_DSNP62[[#This Row],[CL_GL_ACCT_FR6]]),$A$2&lt;=_xlfn.NUMBERVALUE(Table_Query_from_MF_DSNP62[[#This Row],[CL_GL_ACCT_TO6]]))</f>
        <v>1</v>
      </c>
      <c r="IM27" s="33" t="b">
        <f>AND($A$2&gt;=_xlfn.NUMBERVALUE(Table_Query_from_MF_DSNP62[[#This Row],[CL_GL_ACCT_FR7]]),$A$2&lt;=_xlfn.NUMBERVALUE(Table_Query_from_MF_DSNP62[[#This Row],[CL_GL_ACCT_TO7]]))</f>
        <v>1</v>
      </c>
      <c r="IN27" s="33" t="b">
        <f>AND($A$2&gt;=_xlfn.NUMBERVALUE(Table_Query_from_MF_DSNP62[[#This Row],[CL_GL_ACCT_FR8]]),$A$2&lt;=_xlfn.NUMBERVALUE(Table_Query_from_MF_DSNP62[[#This Row],[CL_GL_ACCT_TO8]]))</f>
        <v>1</v>
      </c>
      <c r="IO27" s="33" t="b">
        <f>AND($A$2&gt;=_xlfn.NUMBERVALUE(Table_Query_from_MF_DSNP62[[#This Row],[CL_GL_ACCT_FR9]]),$A$2&lt;=_xlfn.NUMBERVALUE(Table_Query_from_MF_DSNP62[[#This Row],[CL_GL_ACCT_TO9]]))</f>
        <v>1</v>
      </c>
      <c r="IP27" s="33" t="b">
        <f>AND($A$2&gt;=_xlfn.NUMBERVALUE(Table_Query_from_MF_DSNP62[[#This Row],[CL_GL_ACCT_FR10]]),$A$2&lt;=_xlfn.NUMBERVALUE(Table_Query_from_MF_DSNP62[[#This Row],[CL_GL_ACCT_TO10]]))</f>
        <v>1</v>
      </c>
      <c r="IQ27" s="33" t="b">
        <f>AND($A$2&gt;=_xlfn.NUMBERVALUE(Table_Query_from_MF_DSNP62[[#This Row],[CL_GL_ACCT_FR11]]),$A$2&lt;=_xlfn.NUMBERVALUE(Table_Query_from_MF_DSNP62[[#This Row],[CL_GL_ACCT_TO11]]))</f>
        <v>1</v>
      </c>
      <c r="IR27" s="33" t="b">
        <f>AND($A$2&gt;=_xlfn.NUMBERVALUE(Table_Query_from_MF_DSNP62[[#This Row],[CL_GL_ACCT_FR12]]),$A$2&lt;=_xlfn.NUMBERVALUE(Table_Query_from_MF_DSNP62[[#This Row],[CL_GL_ACCT_TO12]]))</f>
        <v>1</v>
      </c>
      <c r="IS27" s="33" t="b">
        <f>AND($A$2&gt;=_xlfn.NUMBERVALUE(Table_Query_from_MF_DSNP62[[#This Row],[CL_GL_ACCT_FR13]]),$A$2&lt;=_xlfn.NUMBERVALUE(Table_Query_from_MF_DSNP62[[#This Row],[CL_GL_ACCT_TO13]]))</f>
        <v>1</v>
      </c>
      <c r="IT27" s="33" t="b">
        <f>AND($A$2&gt;=_xlfn.NUMBERVALUE(Table_Query_from_MF_DSNP62[[#This Row],[CL_GL_ACCT_FR14]]),$A$2&lt;=_xlfn.NUMBERVALUE(Table_Query_from_MF_DSNP62[[#This Row],[CL_GL_ACCT_TO14]]))</f>
        <v>1</v>
      </c>
      <c r="IU27" s="33" t="b">
        <f>AND($A$2&gt;=_xlfn.NUMBERVALUE(Table_Query_from_MF_DSNP62[[#This Row],[CL_GL_ACCT_FR15]]),$A$2&lt;=_xlfn.NUMBERVALUE(Table_Query_from_MF_DSNP62[[#This Row],[CL_GL_ACCT_TO15]]))</f>
        <v>1</v>
      </c>
      <c r="IV27" s="33" t="b">
        <f>AND($A$2&gt;=_xlfn.NUMBERVALUE(Table_Query_from_MF_DSNP62[[#This Row],[CL_GL_ACCT_FR16]]),$A$2&lt;=_xlfn.NUMBERVALUE(Table_Query_from_MF_DSNP62[[#This Row],[CL_GL_ACCT_TO16]]))</f>
        <v>1</v>
      </c>
      <c r="IW27" s="33" t="b">
        <f>AND($A$2&gt;=_xlfn.NUMBERVALUE(Table_Query_from_MF_DSNP62[[#This Row],[CL_GL_ACCT_FR17]]),$A$2&lt;=_xlfn.NUMBERVALUE(Table_Query_from_MF_DSNP62[[#This Row],[CL_GL_ACCT_TO17]]))</f>
        <v>1</v>
      </c>
      <c r="IX27" s="33" t="b">
        <f>AND($A$2&gt;=_xlfn.NUMBERVALUE(Table_Query_from_MF_DSNP62[[#This Row],[CL_GL_ACCT_FR18]]),$A$2&lt;=_xlfn.NUMBERVALUE(Table_Query_from_MF_DSNP62[[#This Row],[CL_GL_ACCT_TO18]]))</f>
        <v>1</v>
      </c>
      <c r="IY27" s="33" t="b">
        <f>AND($A$2&gt;=_xlfn.NUMBERVALUE(Table_Query_from_MF_DSNP62[[#This Row],[CL_GL_ACCT_FR19]]),$A$2&lt;=_xlfn.NUMBERVALUE(Table_Query_from_MF_DSNP62[[#This Row],[CL_GL_ACCT_TO19]]))</f>
        <v>1</v>
      </c>
      <c r="IZ27" s="33" t="b">
        <f>AND($A$2&gt;=_xlfn.NUMBERVALUE(Table_Query_from_MF_DSNP62[[#This Row],[CL_GL_ACCT_FR20]]),$A$2&lt;=_xlfn.NUMBERVALUE(Table_Query_from_MF_DSNP62[[#This Row],[CL_GL_ACCT_TO20]]))</f>
        <v>1</v>
      </c>
      <c r="JA27" s="33" t="b">
        <f>AND($A$2&gt;=_xlfn.NUMBERVALUE(Table_Query_from_MF_DSNP62[[#This Row],[CL_GL_ACCT_FR21]]),$A$2&lt;=_xlfn.NUMBERVALUE(Table_Query_from_MF_DSNP62[[#This Row],[CL_GL_ACCT_TO21]]))</f>
        <v>1</v>
      </c>
      <c r="JB27" s="33" t="b">
        <f>AND($A$2&gt;=_xlfn.NUMBERVALUE(Table_Query_from_MF_DSNP62[[#This Row],[CL_GL_ACCT_FR22]]),$A$2&lt;=_xlfn.NUMBERVALUE(Table_Query_from_MF_DSNP62[[#This Row],[CL_GL_ACCT_TO22]]))</f>
        <v>1</v>
      </c>
      <c r="JC27" s="33" t="b">
        <f>AND($A$2&gt;=_xlfn.NUMBERVALUE(Table_Query_from_MF_DSNP62[[#This Row],[CL_GL_ACCT_FR23]]),$A$2&lt;=_xlfn.NUMBERVALUE(Table_Query_from_MF_DSNP62[[#This Row],[CL_GL_ACCT_TO23]]))</f>
        <v>1</v>
      </c>
      <c r="JD27" s="33" t="b">
        <f>AND($A$2&gt;=_xlfn.NUMBERVALUE(Table_Query_from_MF_DSNP62[[#This Row],[CL_GL_ACCT_FR24]]),$A$2&lt;=_xlfn.NUMBERVALUE(Table_Query_from_MF_DSNP62[[#This Row],[CL_GL_ACCT_TO24]]))</f>
        <v>1</v>
      </c>
      <c r="JE27" s="33" t="b">
        <f>AND($A$2&gt;=_xlfn.NUMBERVALUE(Table_Query_from_MF_DSNP62[[#This Row],[CL_GL_ACCT_FR25]]),$A$2&lt;=_xlfn.NUMBERVALUE(Table_Query_from_MF_DSNP62[[#This Row],[CL_GL_ACCT_TO25]]))</f>
        <v>1</v>
      </c>
      <c r="JF27" s="33" t="b">
        <f>OR(Table_Query_from_MF_DSNP62[[#This Row],[PairA]:[PairO]])</f>
        <v>1</v>
      </c>
      <c r="JG27" s="33">
        <f>_xlfn.IFNA(MATCH(TRUE,Table_Query_from_MF_DSNP62[[#This Row],[PairA]:[PairO]],0),"none")</f>
        <v>1</v>
      </c>
      <c r="JH27" s="33" t="b">
        <f>AND($B$2&gt;=_xlfn.NUMBERVALUE(Table_Query_from_MF_DSNP62[[#This Row],[CL_CMP_OBJ_FR1]]),$B$2&lt;=_xlfn.NUMBERVALUE(Table_Query_from_MF_DSNP62[[#This Row],[CL_CMP_OBJ_TO1]]))</f>
        <v>1</v>
      </c>
      <c r="JI27" s="33" t="b">
        <f>AND($B$2&gt;=_xlfn.NUMBERVALUE(Table_Query_from_MF_DSNP62[[#This Row],[CL_CMP_OBJ_FR2]]),$B$2&lt;=_xlfn.NUMBERVALUE(Table_Query_from_MF_DSNP62[[#This Row],[CL_CMP_OBJ_TO2]]))</f>
        <v>1</v>
      </c>
      <c r="JJ27" s="33" t="b">
        <f>AND($B$2&gt;=_xlfn.NUMBERVALUE(Table_Query_from_MF_DSNP62[[#This Row],[CL_CMP_OBJ_FR3]]),$B$2&lt;=_xlfn.NUMBERVALUE(Table_Query_from_MF_DSNP62[[#This Row],[CL_CMP_OBJ_TO3]]))</f>
        <v>1</v>
      </c>
      <c r="JK27" s="33" t="b">
        <f>AND($B$2&gt;=_xlfn.NUMBERVALUE(Table_Query_from_MF_DSNP62[[#This Row],[CL_CMP_OBJ_FR4]]),$B$2&lt;=_xlfn.NUMBERVALUE(Table_Query_from_MF_DSNP62[[#This Row],[CL_CMP_OBJ_TO4]]))</f>
        <v>1</v>
      </c>
      <c r="JL27" s="33" t="b">
        <f>AND($B$2&gt;=_xlfn.NUMBERVALUE(Table_Query_from_MF_DSNP62[[#This Row],[CL_CMP_OBJ_FR5]]),$B$2&lt;=_xlfn.NUMBERVALUE(Table_Query_from_MF_DSNP62[[#This Row],[CL_CMP_OBJ_TO5]]))</f>
        <v>1</v>
      </c>
      <c r="JM27" s="33" t="b">
        <f>AND($B$2&gt;=_xlfn.NUMBERVALUE(Table_Query_from_MF_DSNP62[[#This Row],[CL_CMP_OBJ_FR6]]),$B$2&lt;=_xlfn.NUMBERVALUE(Table_Query_from_MF_DSNP62[[#This Row],[CL_CMP_OBJ_TO6]]))</f>
        <v>1</v>
      </c>
      <c r="JN27" s="33" t="b">
        <f>AND($B$2&gt;=_xlfn.NUMBERVALUE(Table_Query_from_MF_DSNP62[[#This Row],[CL_CMP_OBJ_FR7]]),$B$2&lt;=_xlfn.NUMBERVALUE(Table_Query_from_MF_DSNP62[[#This Row],[CL_CMP_OBJ_TO7]]))</f>
        <v>1</v>
      </c>
      <c r="JO27" s="33" t="b">
        <f>AND($B$2&gt;=_xlfn.NUMBERVALUE(Table_Query_from_MF_DSNP62[[#This Row],[CL_CMP_OBJ_FR8]]),$B$2&lt;=_xlfn.NUMBERVALUE(Table_Query_from_MF_DSNP62[[#This Row],[CL_CMP_OBJ_TO8]]))</f>
        <v>1</v>
      </c>
      <c r="JP27" s="33" t="b">
        <f>AND($B$2&gt;=_xlfn.NUMBERVALUE(Table_Query_from_MF_DSNP62[[#This Row],[CL_CMP_OBJ_FR9]]),$B$2&lt;=_xlfn.NUMBERVALUE(Table_Query_from_MF_DSNP62[[#This Row],[CL_CMP_OBJ_TO9]]))</f>
        <v>1</v>
      </c>
      <c r="JQ27" s="33" t="b">
        <f>AND($B$2&gt;=_xlfn.NUMBERVALUE(Table_Query_from_MF_DSNP62[[#This Row],[CL_CMP_OBJ_FR10]]),$B$2&lt;=_xlfn.NUMBERVALUE(Table_Query_from_MF_DSNP62[[#This Row],[CL_CMP_OBJ_TO10]]))</f>
        <v>1</v>
      </c>
      <c r="JR27" s="33" t="b">
        <f>AND($B$2&gt;=_xlfn.NUMBERVALUE(Table_Query_from_MF_DSNP62[[#This Row],[CL_CMP_OBJ_FR11]]),$B$2&lt;=_xlfn.NUMBERVALUE(Table_Query_from_MF_DSNP62[[#This Row],[CL_CMP_OBJ_TO11]]))</f>
        <v>1</v>
      </c>
      <c r="JS27" s="33" t="b">
        <f>AND($B$2&gt;=_xlfn.NUMBERVALUE(Table_Query_from_MF_DSNP62[[#This Row],[CL_CMP_OBJ_FR12]]),$B$2&lt;=_xlfn.NUMBERVALUE(Table_Query_from_MF_DSNP62[[#This Row],[CL_CMP_OBJ_TO12]]))</f>
        <v>1</v>
      </c>
      <c r="JT27" s="33" t="b">
        <f>AND($B$2&gt;=_xlfn.NUMBERVALUE(Table_Query_from_MF_DSNP62[[#This Row],[CL_CMP_OBJ_FR13]]),$B$2&lt;=_xlfn.NUMBERVALUE(Table_Query_from_MF_DSNP62[[#This Row],[CL_CMP_OBJ_TO13]]))</f>
        <v>1</v>
      </c>
      <c r="JU27" s="33" t="b">
        <f>AND($B$2&gt;=_xlfn.NUMBERVALUE(Table_Query_from_MF_DSNP62[[#This Row],[CL_CMP_OBJ_FR14]]),$B$2&lt;=_xlfn.NUMBERVALUE(Table_Query_from_MF_DSNP62[[#This Row],[CL_CMP_OBJ_TO14]]))</f>
        <v>1</v>
      </c>
      <c r="JV27" s="33" t="b">
        <f>AND($B$2&gt;=_xlfn.NUMBERVALUE(Table_Query_from_MF_DSNP62[[#This Row],[CL_CMP_OBJ_FR15]]),$B$2&lt;=_xlfn.NUMBERVALUE(Table_Query_from_MF_DSNP62[[#This Row],[CL_CMP_OBJ_TO15]]))</f>
        <v>1</v>
      </c>
    </row>
    <row r="28" spans="1:282" x14ac:dyDescent="0.25">
      <c r="A28" t="b">
        <f>OR(,Table_Query_from_MF_DSNP62[[#This Row],[Desired GL included as "hard-coded" GL?]],Table_Query_from_MF_DSNP62[[#This Row],[Desired GL included as "Open GL"?]])</f>
        <v>1</v>
      </c>
      <c r="B28" t="b">
        <f>Table_Query_from_MF_DSNP62[[#This Row],[Desired CObj included as "Open CObj"?]]</f>
        <v>1</v>
      </c>
      <c r="C28" t="s">
        <v>757</v>
      </c>
      <c r="D28" t="s">
        <v>1390</v>
      </c>
      <c r="E28" t="s">
        <v>8</v>
      </c>
      <c r="F28" s="24" t="s">
        <v>281</v>
      </c>
      <c r="G28" t="s">
        <v>310</v>
      </c>
      <c r="H28" s="24" t="s">
        <v>444</v>
      </c>
      <c r="I28" t="s">
        <v>444</v>
      </c>
      <c r="J28" s="24" t="s">
        <v>444</v>
      </c>
      <c r="K28" t="s">
        <v>444</v>
      </c>
      <c r="L28" s="24" t="s">
        <v>444</v>
      </c>
      <c r="M28" t="s">
        <v>444</v>
      </c>
      <c r="N28" t="s">
        <v>444</v>
      </c>
      <c r="O28" t="s">
        <v>444</v>
      </c>
      <c r="P28" t="s">
        <v>444</v>
      </c>
      <c r="Q28" t="s">
        <v>15</v>
      </c>
      <c r="R28" t="s">
        <v>444</v>
      </c>
      <c r="S28" t="s">
        <v>442</v>
      </c>
      <c r="T28" t="s">
        <v>447</v>
      </c>
      <c r="U28" t="s">
        <v>444</v>
      </c>
      <c r="V28" t="s">
        <v>444</v>
      </c>
      <c r="W28" t="s">
        <v>444</v>
      </c>
      <c r="X28" t="s">
        <v>444</v>
      </c>
      <c r="Y28" t="s">
        <v>444</v>
      </c>
      <c r="Z28" t="s">
        <v>442</v>
      </c>
      <c r="AA28" t="s">
        <v>442</v>
      </c>
      <c r="AB28" t="s">
        <v>442</v>
      </c>
      <c r="AC28" t="s">
        <v>444</v>
      </c>
      <c r="AD28" t="s">
        <v>442</v>
      </c>
      <c r="AE28" t="s">
        <v>442</v>
      </c>
      <c r="AF28" t="s">
        <v>442</v>
      </c>
      <c r="AG28" t="s">
        <v>442</v>
      </c>
      <c r="AH28" t="s">
        <v>447</v>
      </c>
      <c r="AI28" t="s">
        <v>447</v>
      </c>
      <c r="AJ28" t="s">
        <v>442</v>
      </c>
      <c r="AK28" t="s">
        <v>442</v>
      </c>
      <c r="AL28" t="s">
        <v>444</v>
      </c>
      <c r="AM28" t="s">
        <v>444</v>
      </c>
      <c r="AN28" t="s">
        <v>444</v>
      </c>
      <c r="AO28" t="s">
        <v>444</v>
      </c>
      <c r="AP28" t="s">
        <v>442</v>
      </c>
      <c r="AQ28" t="s">
        <v>7</v>
      </c>
      <c r="AR28" t="s">
        <v>7</v>
      </c>
      <c r="AS28" t="s">
        <v>162</v>
      </c>
      <c r="AT28" t="s">
        <v>444</v>
      </c>
      <c r="AU28" t="s">
        <v>444</v>
      </c>
      <c r="AV28" t="s">
        <v>1359</v>
      </c>
      <c r="AW28" t="s">
        <v>444</v>
      </c>
      <c r="AX28" t="s">
        <v>444</v>
      </c>
      <c r="AY28" t="s">
        <v>444</v>
      </c>
      <c r="AZ28" t="s">
        <v>444</v>
      </c>
      <c r="BA28" t="s">
        <v>444</v>
      </c>
      <c r="BB28" t="s">
        <v>444</v>
      </c>
      <c r="BC28" t="s">
        <v>444</v>
      </c>
      <c r="BD28" t="s">
        <v>1359</v>
      </c>
      <c r="BE28" t="s">
        <v>444</v>
      </c>
      <c r="BF28" t="s">
        <v>1360</v>
      </c>
      <c r="BG28" t="s">
        <v>444</v>
      </c>
      <c r="BH28" t="s">
        <v>444</v>
      </c>
      <c r="BI28" t="s">
        <v>444</v>
      </c>
      <c r="BJ28" t="s">
        <v>444</v>
      </c>
      <c r="BK28" t="s">
        <v>444</v>
      </c>
      <c r="BL28" t="s">
        <v>444</v>
      </c>
      <c r="BM28" t="s">
        <v>444</v>
      </c>
      <c r="BN28" t="s">
        <v>444</v>
      </c>
      <c r="BO28" t="s">
        <v>444</v>
      </c>
      <c r="BP28" t="s">
        <v>444</v>
      </c>
      <c r="BQ28" t="s">
        <v>1360</v>
      </c>
      <c r="BR28" t="s">
        <v>67</v>
      </c>
      <c r="BS28" t="s">
        <v>529</v>
      </c>
      <c r="BT28" t="s">
        <v>444</v>
      </c>
      <c r="BU28" t="s">
        <v>444</v>
      </c>
      <c r="BV28" t="s">
        <v>444</v>
      </c>
      <c r="BW28" t="s">
        <v>444</v>
      </c>
      <c r="BX28" t="s">
        <v>444</v>
      </c>
      <c r="BY28" t="s">
        <v>444</v>
      </c>
      <c r="BZ28" t="s">
        <v>444</v>
      </c>
      <c r="CA28" t="s">
        <v>444</v>
      </c>
      <c r="CB28" t="s">
        <v>444</v>
      </c>
      <c r="CC28" t="s">
        <v>444</v>
      </c>
      <c r="CD28" t="s">
        <v>444</v>
      </c>
      <c r="CE28" t="s">
        <v>444</v>
      </c>
      <c r="CF28" t="s">
        <v>444</v>
      </c>
      <c r="CG28" t="s">
        <v>444</v>
      </c>
      <c r="CH28" t="s">
        <v>444</v>
      </c>
      <c r="CI28" t="s">
        <v>444</v>
      </c>
      <c r="CJ28" t="s">
        <v>444</v>
      </c>
      <c r="CK28" t="s">
        <v>444</v>
      </c>
      <c r="CL28" t="s">
        <v>444</v>
      </c>
      <c r="CM28" t="s">
        <v>444</v>
      </c>
      <c r="CN28" t="s">
        <v>444</v>
      </c>
      <c r="CO28" t="s">
        <v>444</v>
      </c>
      <c r="CP28" t="s">
        <v>444</v>
      </c>
      <c r="CQ28" t="s">
        <v>444</v>
      </c>
      <c r="CR28" t="s">
        <v>444</v>
      </c>
      <c r="CS28" t="s">
        <v>444</v>
      </c>
      <c r="CT28" t="s">
        <v>444</v>
      </c>
      <c r="CU28" t="s">
        <v>444</v>
      </c>
      <c r="CV28" t="s">
        <v>2744</v>
      </c>
      <c r="CW28" t="s">
        <v>2736</v>
      </c>
      <c r="CX28" t="s">
        <v>2737</v>
      </c>
      <c r="CY28" t="s">
        <v>1375</v>
      </c>
      <c r="CZ28" t="s">
        <v>444</v>
      </c>
      <c r="DA28" t="s">
        <v>444</v>
      </c>
      <c r="DB28" t="s">
        <v>444</v>
      </c>
      <c r="DC28" t="s">
        <v>444</v>
      </c>
      <c r="DD28" t="s">
        <v>444</v>
      </c>
      <c r="DE28" t="s">
        <v>444</v>
      </c>
      <c r="DF28" t="s">
        <v>444</v>
      </c>
      <c r="DG28" t="s">
        <v>444</v>
      </c>
      <c r="DH28" t="s">
        <v>444</v>
      </c>
      <c r="DI28" t="s">
        <v>7</v>
      </c>
      <c r="DJ28" t="s">
        <v>444</v>
      </c>
      <c r="DK28" t="s">
        <v>444</v>
      </c>
      <c r="DL28" t="s">
        <v>444</v>
      </c>
      <c r="DM28" t="s">
        <v>444</v>
      </c>
      <c r="DN28" t="s">
        <v>444</v>
      </c>
      <c r="DO28" t="s">
        <v>444</v>
      </c>
      <c r="DP28" t="s">
        <v>444</v>
      </c>
      <c r="DQ28" t="s">
        <v>444</v>
      </c>
      <c r="DR28" t="s">
        <v>444</v>
      </c>
      <c r="DS28" t="s">
        <v>444</v>
      </c>
      <c r="DT28" s="24" t="s">
        <v>444</v>
      </c>
      <c r="DU28" s="24" t="s">
        <v>444</v>
      </c>
      <c r="DV28" t="s">
        <v>444</v>
      </c>
      <c r="DW28" t="s">
        <v>444</v>
      </c>
      <c r="DX28" s="24" t="s">
        <v>444</v>
      </c>
      <c r="DY28" s="24" t="s">
        <v>444</v>
      </c>
      <c r="DZ28" t="s">
        <v>444</v>
      </c>
      <c r="EA28" t="s">
        <v>444</v>
      </c>
      <c r="EB28" s="24" t="s">
        <v>444</v>
      </c>
      <c r="EC28" s="24" t="s">
        <v>444</v>
      </c>
      <c r="ED28" t="s">
        <v>444</v>
      </c>
      <c r="EE28" t="s">
        <v>444</v>
      </c>
      <c r="EF28" s="24" t="s">
        <v>444</v>
      </c>
      <c r="EG28" s="24" t="s">
        <v>444</v>
      </c>
      <c r="EH28" t="s">
        <v>444</v>
      </c>
      <c r="EI28" t="s">
        <v>444</v>
      </c>
      <c r="EJ28" s="24" t="s">
        <v>444</v>
      </c>
      <c r="EK28" s="24" t="s">
        <v>444</v>
      </c>
      <c r="EL28" t="s">
        <v>444</v>
      </c>
      <c r="EM28" t="s">
        <v>444</v>
      </c>
      <c r="EN28" s="24" t="s">
        <v>444</v>
      </c>
      <c r="EO28" s="24" t="s">
        <v>444</v>
      </c>
      <c r="EP28" t="s">
        <v>444</v>
      </c>
      <c r="EQ28" t="s">
        <v>444</v>
      </c>
      <c r="ER28" s="24" t="s">
        <v>444</v>
      </c>
      <c r="ES28" s="24" t="s">
        <v>444</v>
      </c>
      <c r="ET28" t="s">
        <v>444</v>
      </c>
      <c r="EU28" t="s">
        <v>444</v>
      </c>
      <c r="EV28" s="24" t="s">
        <v>444</v>
      </c>
      <c r="EW28" s="24" t="s">
        <v>444</v>
      </c>
      <c r="EX28" t="s">
        <v>444</v>
      </c>
      <c r="EY28" t="s">
        <v>444</v>
      </c>
      <c r="EZ28" s="24" t="s">
        <v>444</v>
      </c>
      <c r="FA28" s="24" t="s">
        <v>444</v>
      </c>
      <c r="FB28" t="s">
        <v>444</v>
      </c>
      <c r="FC28" t="s">
        <v>444</v>
      </c>
      <c r="FD28" s="24" t="s">
        <v>444</v>
      </c>
      <c r="FE28" s="24" t="s">
        <v>444</v>
      </c>
      <c r="FF28" t="s">
        <v>444</v>
      </c>
      <c r="FG28" t="s">
        <v>444</v>
      </c>
      <c r="FH28" s="24" t="s">
        <v>444</v>
      </c>
      <c r="FI28" s="24" t="s">
        <v>444</v>
      </c>
      <c r="FJ28" t="s">
        <v>444</v>
      </c>
      <c r="FK28" t="s">
        <v>444</v>
      </c>
      <c r="FL28" s="24" t="s">
        <v>444</v>
      </c>
      <c r="FM28" s="24" t="s">
        <v>444</v>
      </c>
      <c r="FN28" t="s">
        <v>444</v>
      </c>
      <c r="FO28" t="s">
        <v>444</v>
      </c>
      <c r="FP28" s="24" t="s">
        <v>444</v>
      </c>
      <c r="FQ28" s="24" t="s">
        <v>444</v>
      </c>
      <c r="FR28" t="s">
        <v>444</v>
      </c>
      <c r="FS28" t="s">
        <v>444</v>
      </c>
      <c r="FT28" s="24" t="s">
        <v>444</v>
      </c>
      <c r="FU28" s="24" t="s">
        <v>444</v>
      </c>
      <c r="FV28" t="s">
        <v>444</v>
      </c>
      <c r="FW28" t="s">
        <v>444</v>
      </c>
      <c r="FX28" s="24" t="s">
        <v>444</v>
      </c>
      <c r="FY28" s="24" t="s">
        <v>444</v>
      </c>
      <c r="FZ28" t="s">
        <v>444</v>
      </c>
      <c r="GA28" t="s">
        <v>444</v>
      </c>
      <c r="GB28" s="24" t="s">
        <v>444</v>
      </c>
      <c r="GC28" s="24" t="s">
        <v>444</v>
      </c>
      <c r="GD28" t="s">
        <v>444</v>
      </c>
      <c r="GE28" t="s">
        <v>444</v>
      </c>
      <c r="GF28" s="24" t="s">
        <v>444</v>
      </c>
      <c r="GG28" s="24" t="s">
        <v>444</v>
      </c>
      <c r="GH28" t="s">
        <v>444</v>
      </c>
      <c r="GI28" s="24" t="s">
        <v>444</v>
      </c>
      <c r="GJ28" s="24" t="s">
        <v>444</v>
      </c>
      <c r="GK28" t="s">
        <v>444</v>
      </c>
      <c r="GL28" t="s">
        <v>444</v>
      </c>
      <c r="GM28" s="24" t="s">
        <v>444</v>
      </c>
      <c r="GN28" s="24" t="s">
        <v>444</v>
      </c>
      <c r="GO28" t="s">
        <v>444</v>
      </c>
      <c r="GP28" t="s">
        <v>444</v>
      </c>
      <c r="GQ28" s="24" t="s">
        <v>444</v>
      </c>
      <c r="GR28" s="24" t="s">
        <v>444</v>
      </c>
      <c r="GS28" t="s">
        <v>444</v>
      </c>
      <c r="GT28" t="s">
        <v>444</v>
      </c>
      <c r="GU28" s="24" t="s">
        <v>444</v>
      </c>
      <c r="GV28" s="24" t="s">
        <v>444</v>
      </c>
      <c r="GW28" t="s">
        <v>444</v>
      </c>
      <c r="GX28" t="s">
        <v>444</v>
      </c>
      <c r="GY28" s="24" t="s">
        <v>444</v>
      </c>
      <c r="GZ28" s="24" t="s">
        <v>444</v>
      </c>
      <c r="HA28" t="s">
        <v>444</v>
      </c>
      <c r="HB28" t="s">
        <v>444</v>
      </c>
      <c r="HC28" s="24" t="s">
        <v>444</v>
      </c>
      <c r="HD28" s="24" t="s">
        <v>444</v>
      </c>
      <c r="HE28" t="s">
        <v>444</v>
      </c>
      <c r="HF28" t="s">
        <v>444</v>
      </c>
      <c r="HG28" s="24" t="s">
        <v>444</v>
      </c>
      <c r="HH28" s="24" t="s">
        <v>444</v>
      </c>
      <c r="HI28" t="s">
        <v>444</v>
      </c>
      <c r="HJ28" t="s">
        <v>444</v>
      </c>
      <c r="HK28" s="24" t="s">
        <v>444</v>
      </c>
      <c r="HL28" s="24" t="s">
        <v>444</v>
      </c>
      <c r="HM28" t="s">
        <v>444</v>
      </c>
      <c r="HN28" t="s">
        <v>444</v>
      </c>
      <c r="HO28" s="24" t="s">
        <v>444</v>
      </c>
      <c r="HP28" s="24" t="s">
        <v>444</v>
      </c>
      <c r="HQ28" t="s">
        <v>444</v>
      </c>
      <c r="HR28" t="s">
        <v>444</v>
      </c>
      <c r="HS28" s="24" t="s">
        <v>444</v>
      </c>
      <c r="HT28" s="24" t="s">
        <v>444</v>
      </c>
      <c r="HU28" t="s">
        <v>444</v>
      </c>
      <c r="HV28" t="s">
        <v>444</v>
      </c>
      <c r="HW28" s="24" t="s">
        <v>444</v>
      </c>
      <c r="HX28" s="24" t="s">
        <v>444</v>
      </c>
      <c r="HY28" t="s">
        <v>444</v>
      </c>
      <c r="HZ28" t="s">
        <v>444</v>
      </c>
      <c r="IA28" t="s">
        <v>2896</v>
      </c>
      <c r="IB28" t="s">
        <v>2736</v>
      </c>
      <c r="IC28" t="s">
        <v>3011</v>
      </c>
      <c r="ID28" s="33" t="b" cm="1">
        <f t="array" ref="ID28">_xlfn.IFNA(MATCH($A$2,_xlfn.NUMBERVALUE(Table_Query_from_MF_DSNP62[[#This Row],[CL_GLACCT_DR1]:[CL_GLACCT_CR4]]),0),0)&gt;=1</f>
        <v>1</v>
      </c>
      <c r="IE28" s="33" t="b">
        <f>OR(Table_Query_from_MF_DSNP62[[#This Row],[Pair1]:[Pair25]])</f>
        <v>1</v>
      </c>
      <c r="IF28" s="33">
        <f>_xlfn.IFNA(MATCH(TRUE,Table_Query_from_MF_DSNP62[[#This Row],[Pair1]:[Pair25]],0),"none")</f>
        <v>1</v>
      </c>
      <c r="IG28" s="33" t="b">
        <f>AND($A$2&gt;=_xlfn.NUMBERVALUE(Table_Query_from_MF_DSNP62[[#This Row],[CL_GL_ACCT_FR1]]),$A$2&lt;=_xlfn.NUMBERVALUE(Table_Query_from_MF_DSNP62[[#This Row],[CL_GL_ACCT_TO1]]))</f>
        <v>1</v>
      </c>
      <c r="IH28" s="33" t="b">
        <f>AND($A$2&gt;=_xlfn.NUMBERVALUE(Table_Query_from_MF_DSNP62[[#This Row],[CL_GL_ACCT_FR2]]),$A$2&lt;=_xlfn.NUMBERVALUE(Table_Query_from_MF_DSNP62[[#This Row],[CL_GL_ACCT_TO2]]))</f>
        <v>1</v>
      </c>
      <c r="II28" s="33" t="b">
        <f>AND($A$2&gt;=_xlfn.NUMBERVALUE(Table_Query_from_MF_DSNP62[[#This Row],[CL_GL_ACCT_FR3]]),$A$2&lt;=_xlfn.NUMBERVALUE(Table_Query_from_MF_DSNP62[[#This Row],[CL_GL_ACCT_TO3]]))</f>
        <v>1</v>
      </c>
      <c r="IJ28" s="33" t="b">
        <f>AND($A$2&gt;=_xlfn.NUMBERVALUE(Table_Query_from_MF_DSNP62[[#This Row],[CL_GL_ACCT_FR4]]),$A$2&lt;=_xlfn.NUMBERVALUE(Table_Query_from_MF_DSNP62[[#This Row],[CL_GL_ACCT_TO4]]))</f>
        <v>1</v>
      </c>
      <c r="IK28" s="33" t="b">
        <f>AND($A$2&gt;=_xlfn.NUMBERVALUE(Table_Query_from_MF_DSNP62[[#This Row],[CL_GL_ACCT_FR5]]),$A$2&lt;=_xlfn.NUMBERVALUE(Table_Query_from_MF_DSNP62[[#This Row],[CL_GL_ACCT_TO5]]))</f>
        <v>1</v>
      </c>
      <c r="IL28" s="33" t="b">
        <f>AND($A$2&gt;=_xlfn.NUMBERVALUE(Table_Query_from_MF_DSNP62[[#This Row],[CL_GL_ACCT_FR6]]),$A$2&lt;=_xlfn.NUMBERVALUE(Table_Query_from_MF_DSNP62[[#This Row],[CL_GL_ACCT_TO6]]))</f>
        <v>1</v>
      </c>
      <c r="IM28" s="33" t="b">
        <f>AND($A$2&gt;=_xlfn.NUMBERVALUE(Table_Query_from_MF_DSNP62[[#This Row],[CL_GL_ACCT_FR7]]),$A$2&lt;=_xlfn.NUMBERVALUE(Table_Query_from_MF_DSNP62[[#This Row],[CL_GL_ACCT_TO7]]))</f>
        <v>1</v>
      </c>
      <c r="IN28" s="33" t="b">
        <f>AND($A$2&gt;=_xlfn.NUMBERVALUE(Table_Query_from_MF_DSNP62[[#This Row],[CL_GL_ACCT_FR8]]),$A$2&lt;=_xlfn.NUMBERVALUE(Table_Query_from_MF_DSNP62[[#This Row],[CL_GL_ACCT_TO8]]))</f>
        <v>1</v>
      </c>
      <c r="IO28" s="33" t="b">
        <f>AND($A$2&gt;=_xlfn.NUMBERVALUE(Table_Query_from_MF_DSNP62[[#This Row],[CL_GL_ACCT_FR9]]),$A$2&lt;=_xlfn.NUMBERVALUE(Table_Query_from_MF_DSNP62[[#This Row],[CL_GL_ACCT_TO9]]))</f>
        <v>1</v>
      </c>
      <c r="IP28" s="33" t="b">
        <f>AND($A$2&gt;=_xlfn.NUMBERVALUE(Table_Query_from_MF_DSNP62[[#This Row],[CL_GL_ACCT_FR10]]),$A$2&lt;=_xlfn.NUMBERVALUE(Table_Query_from_MF_DSNP62[[#This Row],[CL_GL_ACCT_TO10]]))</f>
        <v>1</v>
      </c>
      <c r="IQ28" s="33" t="b">
        <f>AND($A$2&gt;=_xlfn.NUMBERVALUE(Table_Query_from_MF_DSNP62[[#This Row],[CL_GL_ACCT_FR11]]),$A$2&lt;=_xlfn.NUMBERVALUE(Table_Query_from_MF_DSNP62[[#This Row],[CL_GL_ACCT_TO11]]))</f>
        <v>1</v>
      </c>
      <c r="IR28" s="33" t="b">
        <f>AND($A$2&gt;=_xlfn.NUMBERVALUE(Table_Query_from_MF_DSNP62[[#This Row],[CL_GL_ACCT_FR12]]),$A$2&lt;=_xlfn.NUMBERVALUE(Table_Query_from_MF_DSNP62[[#This Row],[CL_GL_ACCT_TO12]]))</f>
        <v>1</v>
      </c>
      <c r="IS28" s="33" t="b">
        <f>AND($A$2&gt;=_xlfn.NUMBERVALUE(Table_Query_from_MF_DSNP62[[#This Row],[CL_GL_ACCT_FR13]]),$A$2&lt;=_xlfn.NUMBERVALUE(Table_Query_from_MF_DSNP62[[#This Row],[CL_GL_ACCT_TO13]]))</f>
        <v>1</v>
      </c>
      <c r="IT28" s="33" t="b">
        <f>AND($A$2&gt;=_xlfn.NUMBERVALUE(Table_Query_from_MF_DSNP62[[#This Row],[CL_GL_ACCT_FR14]]),$A$2&lt;=_xlfn.NUMBERVALUE(Table_Query_from_MF_DSNP62[[#This Row],[CL_GL_ACCT_TO14]]))</f>
        <v>1</v>
      </c>
      <c r="IU28" s="33" t="b">
        <f>AND($A$2&gt;=_xlfn.NUMBERVALUE(Table_Query_from_MF_DSNP62[[#This Row],[CL_GL_ACCT_FR15]]),$A$2&lt;=_xlfn.NUMBERVALUE(Table_Query_from_MF_DSNP62[[#This Row],[CL_GL_ACCT_TO15]]))</f>
        <v>1</v>
      </c>
      <c r="IV28" s="33" t="b">
        <f>AND($A$2&gt;=_xlfn.NUMBERVALUE(Table_Query_from_MF_DSNP62[[#This Row],[CL_GL_ACCT_FR16]]),$A$2&lt;=_xlfn.NUMBERVALUE(Table_Query_from_MF_DSNP62[[#This Row],[CL_GL_ACCT_TO16]]))</f>
        <v>1</v>
      </c>
      <c r="IW28" s="33" t="b">
        <f>AND($A$2&gt;=_xlfn.NUMBERVALUE(Table_Query_from_MF_DSNP62[[#This Row],[CL_GL_ACCT_FR17]]),$A$2&lt;=_xlfn.NUMBERVALUE(Table_Query_from_MF_DSNP62[[#This Row],[CL_GL_ACCT_TO17]]))</f>
        <v>1</v>
      </c>
      <c r="IX28" s="33" t="b">
        <f>AND($A$2&gt;=_xlfn.NUMBERVALUE(Table_Query_from_MF_DSNP62[[#This Row],[CL_GL_ACCT_FR18]]),$A$2&lt;=_xlfn.NUMBERVALUE(Table_Query_from_MF_DSNP62[[#This Row],[CL_GL_ACCT_TO18]]))</f>
        <v>1</v>
      </c>
      <c r="IY28" s="33" t="b">
        <f>AND($A$2&gt;=_xlfn.NUMBERVALUE(Table_Query_from_MF_DSNP62[[#This Row],[CL_GL_ACCT_FR19]]),$A$2&lt;=_xlfn.NUMBERVALUE(Table_Query_from_MF_DSNP62[[#This Row],[CL_GL_ACCT_TO19]]))</f>
        <v>1</v>
      </c>
      <c r="IZ28" s="33" t="b">
        <f>AND($A$2&gt;=_xlfn.NUMBERVALUE(Table_Query_from_MF_DSNP62[[#This Row],[CL_GL_ACCT_FR20]]),$A$2&lt;=_xlfn.NUMBERVALUE(Table_Query_from_MF_DSNP62[[#This Row],[CL_GL_ACCT_TO20]]))</f>
        <v>1</v>
      </c>
      <c r="JA28" s="33" t="b">
        <f>AND($A$2&gt;=_xlfn.NUMBERVALUE(Table_Query_from_MF_DSNP62[[#This Row],[CL_GL_ACCT_FR21]]),$A$2&lt;=_xlfn.NUMBERVALUE(Table_Query_from_MF_DSNP62[[#This Row],[CL_GL_ACCT_TO21]]))</f>
        <v>1</v>
      </c>
      <c r="JB28" s="33" t="b">
        <f>AND($A$2&gt;=_xlfn.NUMBERVALUE(Table_Query_from_MF_DSNP62[[#This Row],[CL_GL_ACCT_FR22]]),$A$2&lt;=_xlfn.NUMBERVALUE(Table_Query_from_MF_DSNP62[[#This Row],[CL_GL_ACCT_TO22]]))</f>
        <v>1</v>
      </c>
      <c r="JC28" s="33" t="b">
        <f>AND($A$2&gt;=_xlfn.NUMBERVALUE(Table_Query_from_MF_DSNP62[[#This Row],[CL_GL_ACCT_FR23]]),$A$2&lt;=_xlfn.NUMBERVALUE(Table_Query_from_MF_DSNP62[[#This Row],[CL_GL_ACCT_TO23]]))</f>
        <v>1</v>
      </c>
      <c r="JD28" s="33" t="b">
        <f>AND($A$2&gt;=_xlfn.NUMBERVALUE(Table_Query_from_MF_DSNP62[[#This Row],[CL_GL_ACCT_FR24]]),$A$2&lt;=_xlfn.NUMBERVALUE(Table_Query_from_MF_DSNP62[[#This Row],[CL_GL_ACCT_TO24]]))</f>
        <v>1</v>
      </c>
      <c r="JE28" s="33" t="b">
        <f>AND($A$2&gt;=_xlfn.NUMBERVALUE(Table_Query_from_MF_DSNP62[[#This Row],[CL_GL_ACCT_FR25]]),$A$2&lt;=_xlfn.NUMBERVALUE(Table_Query_from_MF_DSNP62[[#This Row],[CL_GL_ACCT_TO25]]))</f>
        <v>1</v>
      </c>
      <c r="JF28" s="33" t="b">
        <f>OR(Table_Query_from_MF_DSNP62[[#This Row],[PairA]:[PairO]])</f>
        <v>1</v>
      </c>
      <c r="JG28" s="33">
        <f>_xlfn.IFNA(MATCH(TRUE,Table_Query_from_MF_DSNP62[[#This Row],[PairA]:[PairO]],0),"none")</f>
        <v>1</v>
      </c>
      <c r="JH28" s="33" t="b">
        <f>AND($B$2&gt;=_xlfn.NUMBERVALUE(Table_Query_from_MF_DSNP62[[#This Row],[CL_CMP_OBJ_FR1]]),$B$2&lt;=_xlfn.NUMBERVALUE(Table_Query_from_MF_DSNP62[[#This Row],[CL_CMP_OBJ_TO1]]))</f>
        <v>1</v>
      </c>
      <c r="JI28" s="33" t="b">
        <f>AND($B$2&gt;=_xlfn.NUMBERVALUE(Table_Query_from_MF_DSNP62[[#This Row],[CL_CMP_OBJ_FR2]]),$B$2&lt;=_xlfn.NUMBERVALUE(Table_Query_from_MF_DSNP62[[#This Row],[CL_CMP_OBJ_TO2]]))</f>
        <v>1</v>
      </c>
      <c r="JJ28" s="33" t="b">
        <f>AND($B$2&gt;=_xlfn.NUMBERVALUE(Table_Query_from_MF_DSNP62[[#This Row],[CL_CMP_OBJ_FR3]]),$B$2&lt;=_xlfn.NUMBERVALUE(Table_Query_from_MF_DSNP62[[#This Row],[CL_CMP_OBJ_TO3]]))</f>
        <v>1</v>
      </c>
      <c r="JK28" s="33" t="b">
        <f>AND($B$2&gt;=_xlfn.NUMBERVALUE(Table_Query_from_MF_DSNP62[[#This Row],[CL_CMP_OBJ_FR4]]),$B$2&lt;=_xlfn.NUMBERVALUE(Table_Query_from_MF_DSNP62[[#This Row],[CL_CMP_OBJ_TO4]]))</f>
        <v>1</v>
      </c>
      <c r="JL28" s="33" t="b">
        <f>AND($B$2&gt;=_xlfn.NUMBERVALUE(Table_Query_from_MF_DSNP62[[#This Row],[CL_CMP_OBJ_FR5]]),$B$2&lt;=_xlfn.NUMBERVALUE(Table_Query_from_MF_DSNP62[[#This Row],[CL_CMP_OBJ_TO5]]))</f>
        <v>1</v>
      </c>
      <c r="JM28" s="33" t="b">
        <f>AND($B$2&gt;=_xlfn.NUMBERVALUE(Table_Query_from_MF_DSNP62[[#This Row],[CL_CMP_OBJ_FR6]]),$B$2&lt;=_xlfn.NUMBERVALUE(Table_Query_from_MF_DSNP62[[#This Row],[CL_CMP_OBJ_TO6]]))</f>
        <v>1</v>
      </c>
      <c r="JN28" s="33" t="b">
        <f>AND($B$2&gt;=_xlfn.NUMBERVALUE(Table_Query_from_MF_DSNP62[[#This Row],[CL_CMP_OBJ_FR7]]),$B$2&lt;=_xlfn.NUMBERVALUE(Table_Query_from_MF_DSNP62[[#This Row],[CL_CMP_OBJ_TO7]]))</f>
        <v>1</v>
      </c>
      <c r="JO28" s="33" t="b">
        <f>AND($B$2&gt;=_xlfn.NUMBERVALUE(Table_Query_from_MF_DSNP62[[#This Row],[CL_CMP_OBJ_FR8]]),$B$2&lt;=_xlfn.NUMBERVALUE(Table_Query_from_MF_DSNP62[[#This Row],[CL_CMP_OBJ_TO8]]))</f>
        <v>1</v>
      </c>
      <c r="JP28" s="33" t="b">
        <f>AND($B$2&gt;=_xlfn.NUMBERVALUE(Table_Query_from_MF_DSNP62[[#This Row],[CL_CMP_OBJ_FR9]]),$B$2&lt;=_xlfn.NUMBERVALUE(Table_Query_from_MF_DSNP62[[#This Row],[CL_CMP_OBJ_TO9]]))</f>
        <v>1</v>
      </c>
      <c r="JQ28" s="33" t="b">
        <f>AND($B$2&gt;=_xlfn.NUMBERVALUE(Table_Query_from_MF_DSNP62[[#This Row],[CL_CMP_OBJ_FR10]]),$B$2&lt;=_xlfn.NUMBERVALUE(Table_Query_from_MF_DSNP62[[#This Row],[CL_CMP_OBJ_TO10]]))</f>
        <v>1</v>
      </c>
      <c r="JR28" s="33" t="b">
        <f>AND($B$2&gt;=_xlfn.NUMBERVALUE(Table_Query_from_MF_DSNP62[[#This Row],[CL_CMP_OBJ_FR11]]),$B$2&lt;=_xlfn.NUMBERVALUE(Table_Query_from_MF_DSNP62[[#This Row],[CL_CMP_OBJ_TO11]]))</f>
        <v>1</v>
      </c>
      <c r="JS28" s="33" t="b">
        <f>AND($B$2&gt;=_xlfn.NUMBERVALUE(Table_Query_from_MF_DSNP62[[#This Row],[CL_CMP_OBJ_FR12]]),$B$2&lt;=_xlfn.NUMBERVALUE(Table_Query_from_MF_DSNP62[[#This Row],[CL_CMP_OBJ_TO12]]))</f>
        <v>1</v>
      </c>
      <c r="JT28" s="33" t="b">
        <f>AND($B$2&gt;=_xlfn.NUMBERVALUE(Table_Query_from_MF_DSNP62[[#This Row],[CL_CMP_OBJ_FR13]]),$B$2&lt;=_xlfn.NUMBERVALUE(Table_Query_from_MF_DSNP62[[#This Row],[CL_CMP_OBJ_TO13]]))</f>
        <v>1</v>
      </c>
      <c r="JU28" s="33" t="b">
        <f>AND($B$2&gt;=_xlfn.NUMBERVALUE(Table_Query_from_MF_DSNP62[[#This Row],[CL_CMP_OBJ_FR14]]),$B$2&lt;=_xlfn.NUMBERVALUE(Table_Query_from_MF_DSNP62[[#This Row],[CL_CMP_OBJ_TO14]]))</f>
        <v>1</v>
      </c>
      <c r="JV28" s="33" t="b">
        <f>AND($B$2&gt;=_xlfn.NUMBERVALUE(Table_Query_from_MF_DSNP62[[#This Row],[CL_CMP_OBJ_FR15]]),$B$2&lt;=_xlfn.NUMBERVALUE(Table_Query_from_MF_DSNP62[[#This Row],[CL_CMP_OBJ_TO15]]))</f>
        <v>1</v>
      </c>
    </row>
    <row r="29" spans="1:282" x14ac:dyDescent="0.25">
      <c r="A29" t="b">
        <f>OR(,Table_Query_from_MF_DSNP62[[#This Row],[Desired GL included as "hard-coded" GL?]],Table_Query_from_MF_DSNP62[[#This Row],[Desired GL included as "Open GL"?]])</f>
        <v>1</v>
      </c>
      <c r="B29" t="b">
        <f>Table_Query_from_MF_DSNP62[[#This Row],[Desired CObj included as "Open CObj"?]]</f>
        <v>1</v>
      </c>
      <c r="C29" t="s">
        <v>862</v>
      </c>
      <c r="D29" t="s">
        <v>1391</v>
      </c>
      <c r="E29" t="s">
        <v>8</v>
      </c>
      <c r="F29" s="24" t="s">
        <v>313</v>
      </c>
      <c r="G29" t="s">
        <v>288</v>
      </c>
      <c r="H29" s="24" t="s">
        <v>444</v>
      </c>
      <c r="I29" t="s">
        <v>444</v>
      </c>
      <c r="J29" s="24" t="s">
        <v>444</v>
      </c>
      <c r="K29" t="s">
        <v>444</v>
      </c>
      <c r="L29" s="24" t="s">
        <v>444</v>
      </c>
      <c r="M29" t="s">
        <v>444</v>
      </c>
      <c r="N29" t="s">
        <v>444</v>
      </c>
      <c r="O29" t="s">
        <v>444</v>
      </c>
      <c r="P29" t="s">
        <v>444</v>
      </c>
      <c r="Q29" t="s">
        <v>15</v>
      </c>
      <c r="R29" t="s">
        <v>444</v>
      </c>
      <c r="S29" t="s">
        <v>442</v>
      </c>
      <c r="T29" t="s">
        <v>447</v>
      </c>
      <c r="U29" t="s">
        <v>444</v>
      </c>
      <c r="V29" t="s">
        <v>444</v>
      </c>
      <c r="W29" t="s">
        <v>444</v>
      </c>
      <c r="X29" t="s">
        <v>444</v>
      </c>
      <c r="Y29" t="s">
        <v>444</v>
      </c>
      <c r="Z29" t="s">
        <v>442</v>
      </c>
      <c r="AA29" t="s">
        <v>442</v>
      </c>
      <c r="AB29" t="s">
        <v>442</v>
      </c>
      <c r="AC29" t="s">
        <v>444</v>
      </c>
      <c r="AD29" t="s">
        <v>442</v>
      </c>
      <c r="AE29" t="s">
        <v>442</v>
      </c>
      <c r="AF29" t="s">
        <v>442</v>
      </c>
      <c r="AG29" t="s">
        <v>442</v>
      </c>
      <c r="AH29" t="s">
        <v>447</v>
      </c>
      <c r="AI29" t="s">
        <v>447</v>
      </c>
      <c r="AJ29" t="s">
        <v>442</v>
      </c>
      <c r="AK29" t="s">
        <v>442</v>
      </c>
      <c r="AL29" t="s">
        <v>444</v>
      </c>
      <c r="AM29" t="s">
        <v>444</v>
      </c>
      <c r="AN29" t="s">
        <v>444</v>
      </c>
      <c r="AO29" t="s">
        <v>444</v>
      </c>
      <c r="AP29" t="s">
        <v>442</v>
      </c>
      <c r="AQ29" t="s">
        <v>7</v>
      </c>
      <c r="AR29" t="s">
        <v>7</v>
      </c>
      <c r="AS29" t="s">
        <v>162</v>
      </c>
      <c r="AT29" t="s">
        <v>444</v>
      </c>
      <c r="AU29" t="s">
        <v>444</v>
      </c>
      <c r="AV29" t="s">
        <v>1359</v>
      </c>
      <c r="AW29" t="s">
        <v>444</v>
      </c>
      <c r="AX29" t="s">
        <v>444</v>
      </c>
      <c r="AY29" t="s">
        <v>444</v>
      </c>
      <c r="AZ29" t="s">
        <v>444</v>
      </c>
      <c r="BA29" t="s">
        <v>444</v>
      </c>
      <c r="BB29" t="s">
        <v>444</v>
      </c>
      <c r="BC29" t="s">
        <v>444</v>
      </c>
      <c r="BD29" t="s">
        <v>1359</v>
      </c>
      <c r="BE29" t="s">
        <v>444</v>
      </c>
      <c r="BF29" t="s">
        <v>1360</v>
      </c>
      <c r="BG29" t="s">
        <v>444</v>
      </c>
      <c r="BH29" t="s">
        <v>444</v>
      </c>
      <c r="BI29" t="s">
        <v>444</v>
      </c>
      <c r="BJ29" t="s">
        <v>444</v>
      </c>
      <c r="BK29" t="s">
        <v>444</v>
      </c>
      <c r="BL29" t="s">
        <v>444</v>
      </c>
      <c r="BM29" t="s">
        <v>444</v>
      </c>
      <c r="BN29" t="s">
        <v>444</v>
      </c>
      <c r="BO29" t="s">
        <v>444</v>
      </c>
      <c r="BP29" t="s">
        <v>444</v>
      </c>
      <c r="BQ29" t="s">
        <v>444</v>
      </c>
      <c r="BR29" t="s">
        <v>444</v>
      </c>
      <c r="BS29" t="s">
        <v>444</v>
      </c>
      <c r="BT29" t="s">
        <v>444</v>
      </c>
      <c r="BU29" t="s">
        <v>444</v>
      </c>
      <c r="BV29" t="s">
        <v>444</v>
      </c>
      <c r="BW29" t="s">
        <v>1360</v>
      </c>
      <c r="BX29" t="s">
        <v>621</v>
      </c>
      <c r="BY29" t="s">
        <v>529</v>
      </c>
      <c r="BZ29" t="s">
        <v>444</v>
      </c>
      <c r="CA29" t="s">
        <v>444</v>
      </c>
      <c r="CB29" t="s">
        <v>444</v>
      </c>
      <c r="CC29" t="s">
        <v>444</v>
      </c>
      <c r="CD29" t="s">
        <v>444</v>
      </c>
      <c r="CE29" t="s">
        <v>444</v>
      </c>
      <c r="CF29" t="s">
        <v>444</v>
      </c>
      <c r="CG29" t="s">
        <v>444</v>
      </c>
      <c r="CH29" t="s">
        <v>444</v>
      </c>
      <c r="CI29" t="s">
        <v>444</v>
      </c>
      <c r="CJ29" t="s">
        <v>444</v>
      </c>
      <c r="CK29" t="s">
        <v>444</v>
      </c>
      <c r="CL29" t="s">
        <v>444</v>
      </c>
      <c r="CM29" t="s">
        <v>444</v>
      </c>
      <c r="CN29" t="s">
        <v>444</v>
      </c>
      <c r="CO29" t="s">
        <v>444</v>
      </c>
      <c r="CP29" t="s">
        <v>444</v>
      </c>
      <c r="CQ29" t="s">
        <v>444</v>
      </c>
      <c r="CR29" t="s">
        <v>444</v>
      </c>
      <c r="CS29" t="s">
        <v>444</v>
      </c>
      <c r="CT29" t="s">
        <v>444</v>
      </c>
      <c r="CU29" t="s">
        <v>444</v>
      </c>
      <c r="CV29" t="s">
        <v>2744</v>
      </c>
      <c r="CW29" t="s">
        <v>2736</v>
      </c>
      <c r="CX29" t="s">
        <v>2737</v>
      </c>
      <c r="CY29" t="s">
        <v>1392</v>
      </c>
      <c r="CZ29" t="s">
        <v>444</v>
      </c>
      <c r="DA29" t="s">
        <v>444</v>
      </c>
      <c r="DB29" t="s">
        <v>444</v>
      </c>
      <c r="DC29" t="s">
        <v>444</v>
      </c>
      <c r="DD29" t="s">
        <v>444</v>
      </c>
      <c r="DE29" t="s">
        <v>444</v>
      </c>
      <c r="DF29" t="s">
        <v>444</v>
      </c>
      <c r="DG29" t="s">
        <v>444</v>
      </c>
      <c r="DH29" t="s">
        <v>444</v>
      </c>
      <c r="DI29" t="s">
        <v>7</v>
      </c>
      <c r="DJ29" t="s">
        <v>444</v>
      </c>
      <c r="DK29" t="s">
        <v>444</v>
      </c>
      <c r="DL29" t="s">
        <v>444</v>
      </c>
      <c r="DM29" t="s">
        <v>444</v>
      </c>
      <c r="DN29" t="s">
        <v>444</v>
      </c>
      <c r="DO29" t="s">
        <v>444</v>
      </c>
      <c r="DP29" t="s">
        <v>444</v>
      </c>
      <c r="DQ29" t="s">
        <v>444</v>
      </c>
      <c r="DR29" t="s">
        <v>444</v>
      </c>
      <c r="DS29" t="s">
        <v>444</v>
      </c>
      <c r="DT29" s="24" t="s">
        <v>444</v>
      </c>
      <c r="DU29" s="24" t="s">
        <v>444</v>
      </c>
      <c r="DV29" t="s">
        <v>444</v>
      </c>
      <c r="DW29" t="s">
        <v>444</v>
      </c>
      <c r="DX29" s="24" t="s">
        <v>444</v>
      </c>
      <c r="DY29" s="24" t="s">
        <v>444</v>
      </c>
      <c r="DZ29" t="s">
        <v>444</v>
      </c>
      <c r="EA29" t="s">
        <v>444</v>
      </c>
      <c r="EB29" s="24" t="s">
        <v>444</v>
      </c>
      <c r="EC29" s="24" t="s">
        <v>444</v>
      </c>
      <c r="ED29" t="s">
        <v>444</v>
      </c>
      <c r="EE29" t="s">
        <v>444</v>
      </c>
      <c r="EF29" s="24" t="s">
        <v>444</v>
      </c>
      <c r="EG29" s="24" t="s">
        <v>444</v>
      </c>
      <c r="EH29" t="s">
        <v>444</v>
      </c>
      <c r="EI29" t="s">
        <v>444</v>
      </c>
      <c r="EJ29" s="24" t="s">
        <v>444</v>
      </c>
      <c r="EK29" s="24" t="s">
        <v>444</v>
      </c>
      <c r="EL29" t="s">
        <v>444</v>
      </c>
      <c r="EM29" t="s">
        <v>444</v>
      </c>
      <c r="EN29" s="24" t="s">
        <v>444</v>
      </c>
      <c r="EO29" s="24" t="s">
        <v>444</v>
      </c>
      <c r="EP29" t="s">
        <v>444</v>
      </c>
      <c r="EQ29" t="s">
        <v>444</v>
      </c>
      <c r="ER29" s="24" t="s">
        <v>444</v>
      </c>
      <c r="ES29" s="24" t="s">
        <v>444</v>
      </c>
      <c r="ET29" t="s">
        <v>444</v>
      </c>
      <c r="EU29" t="s">
        <v>444</v>
      </c>
      <c r="EV29" s="24" t="s">
        <v>444</v>
      </c>
      <c r="EW29" s="24" t="s">
        <v>444</v>
      </c>
      <c r="EX29" t="s">
        <v>444</v>
      </c>
      <c r="EY29" t="s">
        <v>444</v>
      </c>
      <c r="EZ29" s="24" t="s">
        <v>444</v>
      </c>
      <c r="FA29" s="24" t="s">
        <v>444</v>
      </c>
      <c r="FB29" t="s">
        <v>444</v>
      </c>
      <c r="FC29" t="s">
        <v>444</v>
      </c>
      <c r="FD29" s="24" t="s">
        <v>444</v>
      </c>
      <c r="FE29" s="24" t="s">
        <v>444</v>
      </c>
      <c r="FF29" t="s">
        <v>444</v>
      </c>
      <c r="FG29" t="s">
        <v>444</v>
      </c>
      <c r="FH29" s="24" t="s">
        <v>444</v>
      </c>
      <c r="FI29" s="24" t="s">
        <v>444</v>
      </c>
      <c r="FJ29" t="s">
        <v>444</v>
      </c>
      <c r="FK29" t="s">
        <v>444</v>
      </c>
      <c r="FL29" s="24" t="s">
        <v>444</v>
      </c>
      <c r="FM29" s="24" t="s">
        <v>444</v>
      </c>
      <c r="FN29" t="s">
        <v>444</v>
      </c>
      <c r="FO29" t="s">
        <v>444</v>
      </c>
      <c r="FP29" s="24" t="s">
        <v>444</v>
      </c>
      <c r="FQ29" s="24" t="s">
        <v>444</v>
      </c>
      <c r="FR29" t="s">
        <v>444</v>
      </c>
      <c r="FS29" t="s">
        <v>444</v>
      </c>
      <c r="FT29" s="24" t="s">
        <v>444</v>
      </c>
      <c r="FU29" s="24" t="s">
        <v>444</v>
      </c>
      <c r="FV29" t="s">
        <v>444</v>
      </c>
      <c r="FW29" t="s">
        <v>444</v>
      </c>
      <c r="FX29" s="24" t="s">
        <v>444</v>
      </c>
      <c r="FY29" s="24" t="s">
        <v>444</v>
      </c>
      <c r="FZ29" t="s">
        <v>444</v>
      </c>
      <c r="GA29" t="s">
        <v>444</v>
      </c>
      <c r="GB29" s="24" t="s">
        <v>444</v>
      </c>
      <c r="GC29" s="24" t="s">
        <v>444</v>
      </c>
      <c r="GD29" t="s">
        <v>444</v>
      </c>
      <c r="GE29" t="s">
        <v>444</v>
      </c>
      <c r="GF29" s="24" t="s">
        <v>444</v>
      </c>
      <c r="GG29" s="24" t="s">
        <v>444</v>
      </c>
      <c r="GH29" t="s">
        <v>444</v>
      </c>
      <c r="GI29" s="24" t="s">
        <v>444</v>
      </c>
      <c r="GJ29" s="24" t="s">
        <v>444</v>
      </c>
      <c r="GK29" t="s">
        <v>444</v>
      </c>
      <c r="GL29" t="s">
        <v>444</v>
      </c>
      <c r="GM29" s="24" t="s">
        <v>444</v>
      </c>
      <c r="GN29" s="24" t="s">
        <v>444</v>
      </c>
      <c r="GO29" t="s">
        <v>444</v>
      </c>
      <c r="GP29" t="s">
        <v>444</v>
      </c>
      <c r="GQ29" s="24" t="s">
        <v>444</v>
      </c>
      <c r="GR29" s="24" t="s">
        <v>444</v>
      </c>
      <c r="GS29" t="s">
        <v>444</v>
      </c>
      <c r="GT29" t="s">
        <v>444</v>
      </c>
      <c r="GU29" s="24" t="s">
        <v>444</v>
      </c>
      <c r="GV29" s="24" t="s">
        <v>444</v>
      </c>
      <c r="GW29" t="s">
        <v>444</v>
      </c>
      <c r="GX29" t="s">
        <v>444</v>
      </c>
      <c r="GY29" s="24" t="s">
        <v>444</v>
      </c>
      <c r="GZ29" s="24" t="s">
        <v>444</v>
      </c>
      <c r="HA29" t="s">
        <v>444</v>
      </c>
      <c r="HB29" t="s">
        <v>444</v>
      </c>
      <c r="HC29" s="24" t="s">
        <v>444</v>
      </c>
      <c r="HD29" s="24" t="s">
        <v>444</v>
      </c>
      <c r="HE29" t="s">
        <v>444</v>
      </c>
      <c r="HF29" t="s">
        <v>444</v>
      </c>
      <c r="HG29" s="24" t="s">
        <v>444</v>
      </c>
      <c r="HH29" s="24" t="s">
        <v>444</v>
      </c>
      <c r="HI29" t="s">
        <v>444</v>
      </c>
      <c r="HJ29" t="s">
        <v>444</v>
      </c>
      <c r="HK29" s="24" t="s">
        <v>444</v>
      </c>
      <c r="HL29" s="24" t="s">
        <v>444</v>
      </c>
      <c r="HM29" t="s">
        <v>444</v>
      </c>
      <c r="HN29" t="s">
        <v>444</v>
      </c>
      <c r="HO29" s="24" t="s">
        <v>444</v>
      </c>
      <c r="HP29" s="24" t="s">
        <v>444</v>
      </c>
      <c r="HQ29" t="s">
        <v>444</v>
      </c>
      <c r="HR29" t="s">
        <v>444</v>
      </c>
      <c r="HS29" s="24" t="s">
        <v>444</v>
      </c>
      <c r="HT29" s="24" t="s">
        <v>444</v>
      </c>
      <c r="HU29" t="s">
        <v>444</v>
      </c>
      <c r="HV29" t="s">
        <v>444</v>
      </c>
      <c r="HW29" s="24" t="s">
        <v>444</v>
      </c>
      <c r="HX29" s="24" t="s">
        <v>444</v>
      </c>
      <c r="HY29" t="s">
        <v>444</v>
      </c>
      <c r="HZ29" t="s">
        <v>444</v>
      </c>
      <c r="IA29" t="s">
        <v>2896</v>
      </c>
      <c r="IB29" t="s">
        <v>2736</v>
      </c>
      <c r="IC29" t="s">
        <v>3011</v>
      </c>
      <c r="ID29" s="33" t="b" cm="1">
        <f t="array" ref="ID29">_xlfn.IFNA(MATCH($A$2,_xlfn.NUMBERVALUE(Table_Query_from_MF_DSNP62[[#This Row],[CL_GLACCT_DR1]:[CL_GLACCT_CR4]]),0),0)&gt;=1</f>
        <v>1</v>
      </c>
      <c r="IE29" s="33" t="b">
        <f>OR(Table_Query_from_MF_DSNP62[[#This Row],[Pair1]:[Pair25]])</f>
        <v>1</v>
      </c>
      <c r="IF29" s="33">
        <f>_xlfn.IFNA(MATCH(TRUE,Table_Query_from_MF_DSNP62[[#This Row],[Pair1]:[Pair25]],0),"none")</f>
        <v>1</v>
      </c>
      <c r="IG29" s="33" t="b">
        <f>AND($A$2&gt;=_xlfn.NUMBERVALUE(Table_Query_from_MF_DSNP62[[#This Row],[CL_GL_ACCT_FR1]]),$A$2&lt;=_xlfn.NUMBERVALUE(Table_Query_from_MF_DSNP62[[#This Row],[CL_GL_ACCT_TO1]]))</f>
        <v>1</v>
      </c>
      <c r="IH29" s="33" t="b">
        <f>AND($A$2&gt;=_xlfn.NUMBERVALUE(Table_Query_from_MF_DSNP62[[#This Row],[CL_GL_ACCT_FR2]]),$A$2&lt;=_xlfn.NUMBERVALUE(Table_Query_from_MF_DSNP62[[#This Row],[CL_GL_ACCT_TO2]]))</f>
        <v>1</v>
      </c>
      <c r="II29" s="33" t="b">
        <f>AND($A$2&gt;=_xlfn.NUMBERVALUE(Table_Query_from_MF_DSNP62[[#This Row],[CL_GL_ACCT_FR3]]),$A$2&lt;=_xlfn.NUMBERVALUE(Table_Query_from_MF_DSNP62[[#This Row],[CL_GL_ACCT_TO3]]))</f>
        <v>1</v>
      </c>
      <c r="IJ29" s="33" t="b">
        <f>AND($A$2&gt;=_xlfn.NUMBERVALUE(Table_Query_from_MF_DSNP62[[#This Row],[CL_GL_ACCT_FR4]]),$A$2&lt;=_xlfn.NUMBERVALUE(Table_Query_from_MF_DSNP62[[#This Row],[CL_GL_ACCT_TO4]]))</f>
        <v>1</v>
      </c>
      <c r="IK29" s="33" t="b">
        <f>AND($A$2&gt;=_xlfn.NUMBERVALUE(Table_Query_from_MF_DSNP62[[#This Row],[CL_GL_ACCT_FR5]]),$A$2&lt;=_xlfn.NUMBERVALUE(Table_Query_from_MF_DSNP62[[#This Row],[CL_GL_ACCT_TO5]]))</f>
        <v>1</v>
      </c>
      <c r="IL29" s="33" t="b">
        <f>AND($A$2&gt;=_xlfn.NUMBERVALUE(Table_Query_from_MF_DSNP62[[#This Row],[CL_GL_ACCT_FR6]]),$A$2&lt;=_xlfn.NUMBERVALUE(Table_Query_from_MF_DSNP62[[#This Row],[CL_GL_ACCT_TO6]]))</f>
        <v>1</v>
      </c>
      <c r="IM29" s="33" t="b">
        <f>AND($A$2&gt;=_xlfn.NUMBERVALUE(Table_Query_from_MF_DSNP62[[#This Row],[CL_GL_ACCT_FR7]]),$A$2&lt;=_xlfn.NUMBERVALUE(Table_Query_from_MF_DSNP62[[#This Row],[CL_GL_ACCT_TO7]]))</f>
        <v>1</v>
      </c>
      <c r="IN29" s="33" t="b">
        <f>AND($A$2&gt;=_xlfn.NUMBERVALUE(Table_Query_from_MF_DSNP62[[#This Row],[CL_GL_ACCT_FR8]]),$A$2&lt;=_xlfn.NUMBERVALUE(Table_Query_from_MF_DSNP62[[#This Row],[CL_GL_ACCT_TO8]]))</f>
        <v>1</v>
      </c>
      <c r="IO29" s="33" t="b">
        <f>AND($A$2&gt;=_xlfn.NUMBERVALUE(Table_Query_from_MF_DSNP62[[#This Row],[CL_GL_ACCT_FR9]]),$A$2&lt;=_xlfn.NUMBERVALUE(Table_Query_from_MF_DSNP62[[#This Row],[CL_GL_ACCT_TO9]]))</f>
        <v>1</v>
      </c>
      <c r="IP29" s="33" t="b">
        <f>AND($A$2&gt;=_xlfn.NUMBERVALUE(Table_Query_from_MF_DSNP62[[#This Row],[CL_GL_ACCT_FR10]]),$A$2&lt;=_xlfn.NUMBERVALUE(Table_Query_from_MF_DSNP62[[#This Row],[CL_GL_ACCT_TO10]]))</f>
        <v>1</v>
      </c>
      <c r="IQ29" s="33" t="b">
        <f>AND($A$2&gt;=_xlfn.NUMBERVALUE(Table_Query_from_MF_DSNP62[[#This Row],[CL_GL_ACCT_FR11]]),$A$2&lt;=_xlfn.NUMBERVALUE(Table_Query_from_MF_DSNP62[[#This Row],[CL_GL_ACCT_TO11]]))</f>
        <v>1</v>
      </c>
      <c r="IR29" s="33" t="b">
        <f>AND($A$2&gt;=_xlfn.NUMBERVALUE(Table_Query_from_MF_DSNP62[[#This Row],[CL_GL_ACCT_FR12]]),$A$2&lt;=_xlfn.NUMBERVALUE(Table_Query_from_MF_DSNP62[[#This Row],[CL_GL_ACCT_TO12]]))</f>
        <v>1</v>
      </c>
      <c r="IS29" s="33" t="b">
        <f>AND($A$2&gt;=_xlfn.NUMBERVALUE(Table_Query_from_MF_DSNP62[[#This Row],[CL_GL_ACCT_FR13]]),$A$2&lt;=_xlfn.NUMBERVALUE(Table_Query_from_MF_DSNP62[[#This Row],[CL_GL_ACCT_TO13]]))</f>
        <v>1</v>
      </c>
      <c r="IT29" s="33" t="b">
        <f>AND($A$2&gt;=_xlfn.NUMBERVALUE(Table_Query_from_MF_DSNP62[[#This Row],[CL_GL_ACCT_FR14]]),$A$2&lt;=_xlfn.NUMBERVALUE(Table_Query_from_MF_DSNP62[[#This Row],[CL_GL_ACCT_TO14]]))</f>
        <v>1</v>
      </c>
      <c r="IU29" s="33" t="b">
        <f>AND($A$2&gt;=_xlfn.NUMBERVALUE(Table_Query_from_MF_DSNP62[[#This Row],[CL_GL_ACCT_FR15]]),$A$2&lt;=_xlfn.NUMBERVALUE(Table_Query_from_MF_DSNP62[[#This Row],[CL_GL_ACCT_TO15]]))</f>
        <v>1</v>
      </c>
      <c r="IV29" s="33" t="b">
        <f>AND($A$2&gt;=_xlfn.NUMBERVALUE(Table_Query_from_MF_DSNP62[[#This Row],[CL_GL_ACCT_FR16]]),$A$2&lt;=_xlfn.NUMBERVALUE(Table_Query_from_MF_DSNP62[[#This Row],[CL_GL_ACCT_TO16]]))</f>
        <v>1</v>
      </c>
      <c r="IW29" s="33" t="b">
        <f>AND($A$2&gt;=_xlfn.NUMBERVALUE(Table_Query_from_MF_DSNP62[[#This Row],[CL_GL_ACCT_FR17]]),$A$2&lt;=_xlfn.NUMBERVALUE(Table_Query_from_MF_DSNP62[[#This Row],[CL_GL_ACCT_TO17]]))</f>
        <v>1</v>
      </c>
      <c r="IX29" s="33" t="b">
        <f>AND($A$2&gt;=_xlfn.NUMBERVALUE(Table_Query_from_MF_DSNP62[[#This Row],[CL_GL_ACCT_FR18]]),$A$2&lt;=_xlfn.NUMBERVALUE(Table_Query_from_MF_DSNP62[[#This Row],[CL_GL_ACCT_TO18]]))</f>
        <v>1</v>
      </c>
      <c r="IY29" s="33" t="b">
        <f>AND($A$2&gt;=_xlfn.NUMBERVALUE(Table_Query_from_MF_DSNP62[[#This Row],[CL_GL_ACCT_FR19]]),$A$2&lt;=_xlfn.NUMBERVALUE(Table_Query_from_MF_DSNP62[[#This Row],[CL_GL_ACCT_TO19]]))</f>
        <v>1</v>
      </c>
      <c r="IZ29" s="33" t="b">
        <f>AND($A$2&gt;=_xlfn.NUMBERVALUE(Table_Query_from_MF_DSNP62[[#This Row],[CL_GL_ACCT_FR20]]),$A$2&lt;=_xlfn.NUMBERVALUE(Table_Query_from_MF_DSNP62[[#This Row],[CL_GL_ACCT_TO20]]))</f>
        <v>1</v>
      </c>
      <c r="JA29" s="33" t="b">
        <f>AND($A$2&gt;=_xlfn.NUMBERVALUE(Table_Query_from_MF_DSNP62[[#This Row],[CL_GL_ACCT_FR21]]),$A$2&lt;=_xlfn.NUMBERVALUE(Table_Query_from_MF_DSNP62[[#This Row],[CL_GL_ACCT_TO21]]))</f>
        <v>1</v>
      </c>
      <c r="JB29" s="33" t="b">
        <f>AND($A$2&gt;=_xlfn.NUMBERVALUE(Table_Query_from_MF_DSNP62[[#This Row],[CL_GL_ACCT_FR22]]),$A$2&lt;=_xlfn.NUMBERVALUE(Table_Query_from_MF_DSNP62[[#This Row],[CL_GL_ACCT_TO22]]))</f>
        <v>1</v>
      </c>
      <c r="JC29" s="33" t="b">
        <f>AND($A$2&gt;=_xlfn.NUMBERVALUE(Table_Query_from_MF_DSNP62[[#This Row],[CL_GL_ACCT_FR23]]),$A$2&lt;=_xlfn.NUMBERVALUE(Table_Query_from_MF_DSNP62[[#This Row],[CL_GL_ACCT_TO23]]))</f>
        <v>1</v>
      </c>
      <c r="JD29" s="33" t="b">
        <f>AND($A$2&gt;=_xlfn.NUMBERVALUE(Table_Query_from_MF_DSNP62[[#This Row],[CL_GL_ACCT_FR24]]),$A$2&lt;=_xlfn.NUMBERVALUE(Table_Query_from_MF_DSNP62[[#This Row],[CL_GL_ACCT_TO24]]))</f>
        <v>1</v>
      </c>
      <c r="JE29" s="33" t="b">
        <f>AND($A$2&gt;=_xlfn.NUMBERVALUE(Table_Query_from_MF_DSNP62[[#This Row],[CL_GL_ACCT_FR25]]),$A$2&lt;=_xlfn.NUMBERVALUE(Table_Query_from_MF_DSNP62[[#This Row],[CL_GL_ACCT_TO25]]))</f>
        <v>1</v>
      </c>
      <c r="JF29" s="33" t="b">
        <f>OR(Table_Query_from_MF_DSNP62[[#This Row],[PairA]:[PairO]])</f>
        <v>1</v>
      </c>
      <c r="JG29" s="33">
        <f>_xlfn.IFNA(MATCH(TRUE,Table_Query_from_MF_DSNP62[[#This Row],[PairA]:[PairO]],0),"none")</f>
        <v>1</v>
      </c>
      <c r="JH29" s="33" t="b">
        <f>AND($B$2&gt;=_xlfn.NUMBERVALUE(Table_Query_from_MF_DSNP62[[#This Row],[CL_CMP_OBJ_FR1]]),$B$2&lt;=_xlfn.NUMBERVALUE(Table_Query_from_MF_DSNP62[[#This Row],[CL_CMP_OBJ_TO1]]))</f>
        <v>1</v>
      </c>
      <c r="JI29" s="33" t="b">
        <f>AND($B$2&gt;=_xlfn.NUMBERVALUE(Table_Query_from_MF_DSNP62[[#This Row],[CL_CMP_OBJ_FR2]]),$B$2&lt;=_xlfn.NUMBERVALUE(Table_Query_from_MF_DSNP62[[#This Row],[CL_CMP_OBJ_TO2]]))</f>
        <v>1</v>
      </c>
      <c r="JJ29" s="33" t="b">
        <f>AND($B$2&gt;=_xlfn.NUMBERVALUE(Table_Query_from_MF_DSNP62[[#This Row],[CL_CMP_OBJ_FR3]]),$B$2&lt;=_xlfn.NUMBERVALUE(Table_Query_from_MF_DSNP62[[#This Row],[CL_CMP_OBJ_TO3]]))</f>
        <v>1</v>
      </c>
      <c r="JK29" s="33" t="b">
        <f>AND($B$2&gt;=_xlfn.NUMBERVALUE(Table_Query_from_MF_DSNP62[[#This Row],[CL_CMP_OBJ_FR4]]),$B$2&lt;=_xlfn.NUMBERVALUE(Table_Query_from_MF_DSNP62[[#This Row],[CL_CMP_OBJ_TO4]]))</f>
        <v>1</v>
      </c>
      <c r="JL29" s="33" t="b">
        <f>AND($B$2&gt;=_xlfn.NUMBERVALUE(Table_Query_from_MF_DSNP62[[#This Row],[CL_CMP_OBJ_FR5]]),$B$2&lt;=_xlfn.NUMBERVALUE(Table_Query_from_MF_DSNP62[[#This Row],[CL_CMP_OBJ_TO5]]))</f>
        <v>1</v>
      </c>
      <c r="JM29" s="33" t="b">
        <f>AND($B$2&gt;=_xlfn.NUMBERVALUE(Table_Query_from_MF_DSNP62[[#This Row],[CL_CMP_OBJ_FR6]]),$B$2&lt;=_xlfn.NUMBERVALUE(Table_Query_from_MF_DSNP62[[#This Row],[CL_CMP_OBJ_TO6]]))</f>
        <v>1</v>
      </c>
      <c r="JN29" s="33" t="b">
        <f>AND($B$2&gt;=_xlfn.NUMBERVALUE(Table_Query_from_MF_DSNP62[[#This Row],[CL_CMP_OBJ_FR7]]),$B$2&lt;=_xlfn.NUMBERVALUE(Table_Query_from_MF_DSNP62[[#This Row],[CL_CMP_OBJ_TO7]]))</f>
        <v>1</v>
      </c>
      <c r="JO29" s="33" t="b">
        <f>AND($B$2&gt;=_xlfn.NUMBERVALUE(Table_Query_from_MF_DSNP62[[#This Row],[CL_CMP_OBJ_FR8]]),$B$2&lt;=_xlfn.NUMBERVALUE(Table_Query_from_MF_DSNP62[[#This Row],[CL_CMP_OBJ_TO8]]))</f>
        <v>1</v>
      </c>
      <c r="JP29" s="33" t="b">
        <f>AND($B$2&gt;=_xlfn.NUMBERVALUE(Table_Query_from_MF_DSNP62[[#This Row],[CL_CMP_OBJ_FR9]]),$B$2&lt;=_xlfn.NUMBERVALUE(Table_Query_from_MF_DSNP62[[#This Row],[CL_CMP_OBJ_TO9]]))</f>
        <v>1</v>
      </c>
      <c r="JQ29" s="33" t="b">
        <f>AND($B$2&gt;=_xlfn.NUMBERVALUE(Table_Query_from_MF_DSNP62[[#This Row],[CL_CMP_OBJ_FR10]]),$B$2&lt;=_xlfn.NUMBERVALUE(Table_Query_from_MF_DSNP62[[#This Row],[CL_CMP_OBJ_TO10]]))</f>
        <v>1</v>
      </c>
      <c r="JR29" s="33" t="b">
        <f>AND($B$2&gt;=_xlfn.NUMBERVALUE(Table_Query_from_MF_DSNP62[[#This Row],[CL_CMP_OBJ_FR11]]),$B$2&lt;=_xlfn.NUMBERVALUE(Table_Query_from_MF_DSNP62[[#This Row],[CL_CMP_OBJ_TO11]]))</f>
        <v>1</v>
      </c>
      <c r="JS29" s="33" t="b">
        <f>AND($B$2&gt;=_xlfn.NUMBERVALUE(Table_Query_from_MF_DSNP62[[#This Row],[CL_CMP_OBJ_FR12]]),$B$2&lt;=_xlfn.NUMBERVALUE(Table_Query_from_MF_DSNP62[[#This Row],[CL_CMP_OBJ_TO12]]))</f>
        <v>1</v>
      </c>
      <c r="JT29" s="33" t="b">
        <f>AND($B$2&gt;=_xlfn.NUMBERVALUE(Table_Query_from_MF_DSNP62[[#This Row],[CL_CMP_OBJ_FR13]]),$B$2&lt;=_xlfn.NUMBERVALUE(Table_Query_from_MF_DSNP62[[#This Row],[CL_CMP_OBJ_TO13]]))</f>
        <v>1</v>
      </c>
      <c r="JU29" s="33" t="b">
        <f>AND($B$2&gt;=_xlfn.NUMBERVALUE(Table_Query_from_MF_DSNP62[[#This Row],[CL_CMP_OBJ_FR14]]),$B$2&lt;=_xlfn.NUMBERVALUE(Table_Query_from_MF_DSNP62[[#This Row],[CL_CMP_OBJ_TO14]]))</f>
        <v>1</v>
      </c>
      <c r="JV29" s="33" t="b">
        <f>AND($B$2&gt;=_xlfn.NUMBERVALUE(Table_Query_from_MF_DSNP62[[#This Row],[CL_CMP_OBJ_FR15]]),$B$2&lt;=_xlfn.NUMBERVALUE(Table_Query_from_MF_DSNP62[[#This Row],[CL_CMP_OBJ_TO15]]))</f>
        <v>1</v>
      </c>
    </row>
    <row r="30" spans="1:282" x14ac:dyDescent="0.25">
      <c r="A30" t="b">
        <f>OR(,Table_Query_from_MF_DSNP62[[#This Row],[Desired GL included as "hard-coded" GL?]],Table_Query_from_MF_DSNP62[[#This Row],[Desired GL included as "Open GL"?]])</f>
        <v>1</v>
      </c>
      <c r="B30" t="b">
        <f>Table_Query_from_MF_DSNP62[[#This Row],[Desired CObj included as "Open CObj"?]]</f>
        <v>1</v>
      </c>
      <c r="C30" t="s">
        <v>24</v>
      </c>
      <c r="D30" t="s">
        <v>1393</v>
      </c>
      <c r="E30" t="s">
        <v>8</v>
      </c>
      <c r="F30" s="24" t="s">
        <v>313</v>
      </c>
      <c r="G30" t="s">
        <v>288</v>
      </c>
      <c r="H30" s="24" t="s">
        <v>444</v>
      </c>
      <c r="I30" t="s">
        <v>444</v>
      </c>
      <c r="J30" s="24" t="s">
        <v>444</v>
      </c>
      <c r="K30" t="s">
        <v>444</v>
      </c>
      <c r="L30" s="24" t="s">
        <v>444</v>
      </c>
      <c r="M30" t="s">
        <v>444</v>
      </c>
      <c r="N30" t="s">
        <v>444</v>
      </c>
      <c r="O30" t="s">
        <v>444</v>
      </c>
      <c r="P30" t="s">
        <v>444</v>
      </c>
      <c r="Q30" t="s">
        <v>15</v>
      </c>
      <c r="R30" t="s">
        <v>444</v>
      </c>
      <c r="S30" t="s">
        <v>442</v>
      </c>
      <c r="T30" t="s">
        <v>447</v>
      </c>
      <c r="U30" t="s">
        <v>444</v>
      </c>
      <c r="V30" t="s">
        <v>444</v>
      </c>
      <c r="W30" t="s">
        <v>444</v>
      </c>
      <c r="X30" t="s">
        <v>444</v>
      </c>
      <c r="Y30" t="s">
        <v>444</v>
      </c>
      <c r="Z30" t="s">
        <v>442</v>
      </c>
      <c r="AA30" t="s">
        <v>442</v>
      </c>
      <c r="AB30" t="s">
        <v>442</v>
      </c>
      <c r="AC30" t="s">
        <v>444</v>
      </c>
      <c r="AD30" t="s">
        <v>442</v>
      </c>
      <c r="AE30" t="s">
        <v>442</v>
      </c>
      <c r="AF30" t="s">
        <v>442</v>
      </c>
      <c r="AG30" t="s">
        <v>442</v>
      </c>
      <c r="AH30" t="s">
        <v>447</v>
      </c>
      <c r="AI30" t="s">
        <v>447</v>
      </c>
      <c r="AJ30" t="s">
        <v>442</v>
      </c>
      <c r="AK30" t="s">
        <v>442</v>
      </c>
      <c r="AL30" t="s">
        <v>444</v>
      </c>
      <c r="AM30" t="s">
        <v>444</v>
      </c>
      <c r="AN30" t="s">
        <v>444</v>
      </c>
      <c r="AO30" t="s">
        <v>444</v>
      </c>
      <c r="AP30" t="s">
        <v>442</v>
      </c>
      <c r="AQ30" t="s">
        <v>7</v>
      </c>
      <c r="AR30" t="s">
        <v>7</v>
      </c>
      <c r="AS30" t="s">
        <v>162</v>
      </c>
      <c r="AT30" t="s">
        <v>444</v>
      </c>
      <c r="AU30" t="s">
        <v>444</v>
      </c>
      <c r="AV30" t="s">
        <v>1359</v>
      </c>
      <c r="AW30" t="s">
        <v>444</v>
      </c>
      <c r="AX30" t="s">
        <v>444</v>
      </c>
      <c r="AY30" t="s">
        <v>444</v>
      </c>
      <c r="AZ30" t="s">
        <v>444</v>
      </c>
      <c r="BA30" t="s">
        <v>444</v>
      </c>
      <c r="BB30" t="s">
        <v>444</v>
      </c>
      <c r="BC30" t="s">
        <v>444</v>
      </c>
      <c r="BD30" t="s">
        <v>1359</v>
      </c>
      <c r="BE30" t="s">
        <v>444</v>
      </c>
      <c r="BF30" t="s">
        <v>1360</v>
      </c>
      <c r="BG30" t="s">
        <v>444</v>
      </c>
      <c r="BH30" t="s">
        <v>444</v>
      </c>
      <c r="BI30" t="s">
        <v>444</v>
      </c>
      <c r="BJ30" t="s">
        <v>444</v>
      </c>
      <c r="BK30" t="s">
        <v>444</v>
      </c>
      <c r="BL30" t="s">
        <v>444</v>
      </c>
      <c r="BM30" t="s">
        <v>444</v>
      </c>
      <c r="BN30" t="s">
        <v>444</v>
      </c>
      <c r="BO30" t="s">
        <v>444</v>
      </c>
      <c r="BP30" t="s">
        <v>444</v>
      </c>
      <c r="BQ30" t="s">
        <v>444</v>
      </c>
      <c r="BR30" t="s">
        <v>444</v>
      </c>
      <c r="BS30" t="s">
        <v>444</v>
      </c>
      <c r="BT30" t="s">
        <v>444</v>
      </c>
      <c r="BU30" t="s">
        <v>444</v>
      </c>
      <c r="BV30" t="s">
        <v>444</v>
      </c>
      <c r="BW30" t="s">
        <v>1360</v>
      </c>
      <c r="BX30" t="s">
        <v>107</v>
      </c>
      <c r="BY30" t="s">
        <v>444</v>
      </c>
      <c r="BZ30" t="s">
        <v>444</v>
      </c>
      <c r="CA30" t="s">
        <v>444</v>
      </c>
      <c r="CB30" t="s">
        <v>444</v>
      </c>
      <c r="CC30" t="s">
        <v>444</v>
      </c>
      <c r="CD30" t="s">
        <v>444</v>
      </c>
      <c r="CE30" t="s">
        <v>444</v>
      </c>
      <c r="CF30" t="s">
        <v>444</v>
      </c>
      <c r="CG30" t="s">
        <v>444</v>
      </c>
      <c r="CH30" t="s">
        <v>444</v>
      </c>
      <c r="CI30" t="s">
        <v>444</v>
      </c>
      <c r="CJ30" t="s">
        <v>444</v>
      </c>
      <c r="CK30" t="s">
        <v>444</v>
      </c>
      <c r="CL30" t="s">
        <v>444</v>
      </c>
      <c r="CM30" t="s">
        <v>444</v>
      </c>
      <c r="CN30" t="s">
        <v>444</v>
      </c>
      <c r="CO30" t="s">
        <v>444</v>
      </c>
      <c r="CP30" t="s">
        <v>444</v>
      </c>
      <c r="CQ30" t="s">
        <v>444</v>
      </c>
      <c r="CR30" t="s">
        <v>444</v>
      </c>
      <c r="CS30" t="s">
        <v>444</v>
      </c>
      <c r="CT30" t="s">
        <v>444</v>
      </c>
      <c r="CU30" t="s">
        <v>444</v>
      </c>
      <c r="CV30" t="s">
        <v>2744</v>
      </c>
      <c r="CW30" t="s">
        <v>2736</v>
      </c>
      <c r="CX30" t="s">
        <v>2737</v>
      </c>
      <c r="CY30" t="s">
        <v>1392</v>
      </c>
      <c r="CZ30" t="s">
        <v>1394</v>
      </c>
      <c r="DA30" t="s">
        <v>444</v>
      </c>
      <c r="DB30" t="s">
        <v>444</v>
      </c>
      <c r="DC30" t="s">
        <v>444</v>
      </c>
      <c r="DD30" t="s">
        <v>444</v>
      </c>
      <c r="DE30" t="s">
        <v>444</v>
      </c>
      <c r="DF30" t="s">
        <v>444</v>
      </c>
      <c r="DG30" t="s">
        <v>444</v>
      </c>
      <c r="DH30" t="s">
        <v>444</v>
      </c>
      <c r="DI30" t="s">
        <v>7</v>
      </c>
      <c r="DJ30" t="s">
        <v>444</v>
      </c>
      <c r="DK30" t="s">
        <v>444</v>
      </c>
      <c r="DL30" t="s">
        <v>444</v>
      </c>
      <c r="DM30" t="s">
        <v>444</v>
      </c>
      <c r="DN30" t="s">
        <v>444</v>
      </c>
      <c r="DO30" t="s">
        <v>444</v>
      </c>
      <c r="DP30" t="s">
        <v>444</v>
      </c>
      <c r="DQ30" t="s">
        <v>444</v>
      </c>
      <c r="DR30" t="s">
        <v>444</v>
      </c>
      <c r="DS30" t="s">
        <v>444</v>
      </c>
      <c r="DT30" s="24" t="s">
        <v>444</v>
      </c>
      <c r="DU30" s="24" t="s">
        <v>444</v>
      </c>
      <c r="DV30" t="s">
        <v>444</v>
      </c>
      <c r="DW30" t="s">
        <v>444</v>
      </c>
      <c r="DX30" s="24" t="s">
        <v>444</v>
      </c>
      <c r="DY30" s="24" t="s">
        <v>444</v>
      </c>
      <c r="DZ30" t="s">
        <v>444</v>
      </c>
      <c r="EA30" t="s">
        <v>444</v>
      </c>
      <c r="EB30" s="24" t="s">
        <v>444</v>
      </c>
      <c r="EC30" s="24" t="s">
        <v>444</v>
      </c>
      <c r="ED30" t="s">
        <v>444</v>
      </c>
      <c r="EE30" t="s">
        <v>444</v>
      </c>
      <c r="EF30" s="24" t="s">
        <v>444</v>
      </c>
      <c r="EG30" s="24" t="s">
        <v>444</v>
      </c>
      <c r="EH30" t="s">
        <v>444</v>
      </c>
      <c r="EI30" t="s">
        <v>444</v>
      </c>
      <c r="EJ30" s="24" t="s">
        <v>444</v>
      </c>
      <c r="EK30" s="24" t="s">
        <v>444</v>
      </c>
      <c r="EL30" t="s">
        <v>444</v>
      </c>
      <c r="EM30" t="s">
        <v>444</v>
      </c>
      <c r="EN30" s="24" t="s">
        <v>444</v>
      </c>
      <c r="EO30" s="24" t="s">
        <v>444</v>
      </c>
      <c r="EP30" t="s">
        <v>444</v>
      </c>
      <c r="EQ30" t="s">
        <v>444</v>
      </c>
      <c r="ER30" s="24" t="s">
        <v>444</v>
      </c>
      <c r="ES30" s="24" t="s">
        <v>444</v>
      </c>
      <c r="ET30" t="s">
        <v>444</v>
      </c>
      <c r="EU30" t="s">
        <v>444</v>
      </c>
      <c r="EV30" s="24" t="s">
        <v>444</v>
      </c>
      <c r="EW30" s="24" t="s">
        <v>444</v>
      </c>
      <c r="EX30" t="s">
        <v>444</v>
      </c>
      <c r="EY30" t="s">
        <v>444</v>
      </c>
      <c r="EZ30" s="24" t="s">
        <v>444</v>
      </c>
      <c r="FA30" s="24" t="s">
        <v>444</v>
      </c>
      <c r="FB30" t="s">
        <v>444</v>
      </c>
      <c r="FC30" t="s">
        <v>444</v>
      </c>
      <c r="FD30" s="24" t="s">
        <v>444</v>
      </c>
      <c r="FE30" s="24" t="s">
        <v>444</v>
      </c>
      <c r="FF30" t="s">
        <v>444</v>
      </c>
      <c r="FG30" t="s">
        <v>444</v>
      </c>
      <c r="FH30" s="24" t="s">
        <v>444</v>
      </c>
      <c r="FI30" s="24" t="s">
        <v>444</v>
      </c>
      <c r="FJ30" t="s">
        <v>444</v>
      </c>
      <c r="FK30" t="s">
        <v>444</v>
      </c>
      <c r="FL30" s="24" t="s">
        <v>444</v>
      </c>
      <c r="FM30" s="24" t="s">
        <v>444</v>
      </c>
      <c r="FN30" t="s">
        <v>444</v>
      </c>
      <c r="FO30" t="s">
        <v>444</v>
      </c>
      <c r="FP30" s="24" t="s">
        <v>444</v>
      </c>
      <c r="FQ30" s="24" t="s">
        <v>444</v>
      </c>
      <c r="FR30" t="s">
        <v>444</v>
      </c>
      <c r="FS30" t="s">
        <v>444</v>
      </c>
      <c r="FT30" s="24" t="s">
        <v>444</v>
      </c>
      <c r="FU30" s="24" t="s">
        <v>444</v>
      </c>
      <c r="FV30" t="s">
        <v>444</v>
      </c>
      <c r="FW30" t="s">
        <v>444</v>
      </c>
      <c r="FX30" s="24" t="s">
        <v>444</v>
      </c>
      <c r="FY30" s="24" t="s">
        <v>444</v>
      </c>
      <c r="FZ30" t="s">
        <v>444</v>
      </c>
      <c r="GA30" t="s">
        <v>444</v>
      </c>
      <c r="GB30" s="24" t="s">
        <v>444</v>
      </c>
      <c r="GC30" s="24" t="s">
        <v>444</v>
      </c>
      <c r="GD30" t="s">
        <v>444</v>
      </c>
      <c r="GE30" t="s">
        <v>444</v>
      </c>
      <c r="GF30" s="24" t="s">
        <v>444</v>
      </c>
      <c r="GG30" s="24" t="s">
        <v>444</v>
      </c>
      <c r="GH30" t="s">
        <v>444</v>
      </c>
      <c r="GI30" s="24" t="s">
        <v>444</v>
      </c>
      <c r="GJ30" s="24" t="s">
        <v>444</v>
      </c>
      <c r="GK30" t="s">
        <v>444</v>
      </c>
      <c r="GL30" t="s">
        <v>444</v>
      </c>
      <c r="GM30" s="24" t="s">
        <v>444</v>
      </c>
      <c r="GN30" s="24" t="s">
        <v>444</v>
      </c>
      <c r="GO30" t="s">
        <v>444</v>
      </c>
      <c r="GP30" t="s">
        <v>444</v>
      </c>
      <c r="GQ30" s="24" t="s">
        <v>444</v>
      </c>
      <c r="GR30" s="24" t="s">
        <v>444</v>
      </c>
      <c r="GS30" t="s">
        <v>444</v>
      </c>
      <c r="GT30" t="s">
        <v>444</v>
      </c>
      <c r="GU30" s="24" t="s">
        <v>444</v>
      </c>
      <c r="GV30" s="24" t="s">
        <v>444</v>
      </c>
      <c r="GW30" t="s">
        <v>444</v>
      </c>
      <c r="GX30" t="s">
        <v>444</v>
      </c>
      <c r="GY30" s="24" t="s">
        <v>444</v>
      </c>
      <c r="GZ30" s="24" t="s">
        <v>444</v>
      </c>
      <c r="HA30" t="s">
        <v>444</v>
      </c>
      <c r="HB30" t="s">
        <v>444</v>
      </c>
      <c r="HC30" s="24" t="s">
        <v>444</v>
      </c>
      <c r="HD30" s="24" t="s">
        <v>444</v>
      </c>
      <c r="HE30" t="s">
        <v>444</v>
      </c>
      <c r="HF30" t="s">
        <v>444</v>
      </c>
      <c r="HG30" s="24" t="s">
        <v>444</v>
      </c>
      <c r="HH30" s="24" t="s">
        <v>444</v>
      </c>
      <c r="HI30" t="s">
        <v>444</v>
      </c>
      <c r="HJ30" t="s">
        <v>444</v>
      </c>
      <c r="HK30" s="24" t="s">
        <v>444</v>
      </c>
      <c r="HL30" s="24" t="s">
        <v>444</v>
      </c>
      <c r="HM30" t="s">
        <v>444</v>
      </c>
      <c r="HN30" t="s">
        <v>444</v>
      </c>
      <c r="HO30" s="24" t="s">
        <v>444</v>
      </c>
      <c r="HP30" s="24" t="s">
        <v>444</v>
      </c>
      <c r="HQ30" t="s">
        <v>444</v>
      </c>
      <c r="HR30" t="s">
        <v>444</v>
      </c>
      <c r="HS30" s="24" t="s">
        <v>444</v>
      </c>
      <c r="HT30" s="24" t="s">
        <v>444</v>
      </c>
      <c r="HU30" t="s">
        <v>444</v>
      </c>
      <c r="HV30" t="s">
        <v>444</v>
      </c>
      <c r="HW30" s="24" t="s">
        <v>444</v>
      </c>
      <c r="HX30" s="24" t="s">
        <v>444</v>
      </c>
      <c r="HY30" t="s">
        <v>444</v>
      </c>
      <c r="HZ30" t="s">
        <v>444</v>
      </c>
      <c r="IA30" t="s">
        <v>2896</v>
      </c>
      <c r="IB30" t="s">
        <v>2736</v>
      </c>
      <c r="IC30" t="s">
        <v>3011</v>
      </c>
      <c r="ID30" s="33" t="b" cm="1">
        <f t="array" ref="ID30">_xlfn.IFNA(MATCH($A$2,_xlfn.NUMBERVALUE(Table_Query_from_MF_DSNP62[[#This Row],[CL_GLACCT_DR1]:[CL_GLACCT_CR4]]),0),0)&gt;=1</f>
        <v>1</v>
      </c>
      <c r="IE30" s="33" t="b">
        <f>OR(Table_Query_from_MF_DSNP62[[#This Row],[Pair1]:[Pair25]])</f>
        <v>1</v>
      </c>
      <c r="IF30" s="33">
        <f>_xlfn.IFNA(MATCH(TRUE,Table_Query_from_MF_DSNP62[[#This Row],[Pair1]:[Pair25]],0),"none")</f>
        <v>1</v>
      </c>
      <c r="IG30" s="33" t="b">
        <f>AND($A$2&gt;=_xlfn.NUMBERVALUE(Table_Query_from_MF_DSNP62[[#This Row],[CL_GL_ACCT_FR1]]),$A$2&lt;=_xlfn.NUMBERVALUE(Table_Query_from_MF_DSNP62[[#This Row],[CL_GL_ACCT_TO1]]))</f>
        <v>1</v>
      </c>
      <c r="IH30" s="33" t="b">
        <f>AND($A$2&gt;=_xlfn.NUMBERVALUE(Table_Query_from_MF_DSNP62[[#This Row],[CL_GL_ACCT_FR2]]),$A$2&lt;=_xlfn.NUMBERVALUE(Table_Query_from_MF_DSNP62[[#This Row],[CL_GL_ACCT_TO2]]))</f>
        <v>1</v>
      </c>
      <c r="II30" s="33" t="b">
        <f>AND($A$2&gt;=_xlfn.NUMBERVALUE(Table_Query_from_MF_DSNP62[[#This Row],[CL_GL_ACCT_FR3]]),$A$2&lt;=_xlfn.NUMBERVALUE(Table_Query_from_MF_DSNP62[[#This Row],[CL_GL_ACCT_TO3]]))</f>
        <v>1</v>
      </c>
      <c r="IJ30" s="33" t="b">
        <f>AND($A$2&gt;=_xlfn.NUMBERVALUE(Table_Query_from_MF_DSNP62[[#This Row],[CL_GL_ACCT_FR4]]),$A$2&lt;=_xlfn.NUMBERVALUE(Table_Query_from_MF_DSNP62[[#This Row],[CL_GL_ACCT_TO4]]))</f>
        <v>1</v>
      </c>
      <c r="IK30" s="33" t="b">
        <f>AND($A$2&gt;=_xlfn.NUMBERVALUE(Table_Query_from_MF_DSNP62[[#This Row],[CL_GL_ACCT_FR5]]),$A$2&lt;=_xlfn.NUMBERVALUE(Table_Query_from_MF_DSNP62[[#This Row],[CL_GL_ACCT_TO5]]))</f>
        <v>1</v>
      </c>
      <c r="IL30" s="33" t="b">
        <f>AND($A$2&gt;=_xlfn.NUMBERVALUE(Table_Query_from_MF_DSNP62[[#This Row],[CL_GL_ACCT_FR6]]),$A$2&lt;=_xlfn.NUMBERVALUE(Table_Query_from_MF_DSNP62[[#This Row],[CL_GL_ACCT_TO6]]))</f>
        <v>1</v>
      </c>
      <c r="IM30" s="33" t="b">
        <f>AND($A$2&gt;=_xlfn.NUMBERVALUE(Table_Query_from_MF_DSNP62[[#This Row],[CL_GL_ACCT_FR7]]),$A$2&lt;=_xlfn.NUMBERVALUE(Table_Query_from_MF_DSNP62[[#This Row],[CL_GL_ACCT_TO7]]))</f>
        <v>1</v>
      </c>
      <c r="IN30" s="33" t="b">
        <f>AND($A$2&gt;=_xlfn.NUMBERVALUE(Table_Query_from_MF_DSNP62[[#This Row],[CL_GL_ACCT_FR8]]),$A$2&lt;=_xlfn.NUMBERVALUE(Table_Query_from_MF_DSNP62[[#This Row],[CL_GL_ACCT_TO8]]))</f>
        <v>1</v>
      </c>
      <c r="IO30" s="33" t="b">
        <f>AND($A$2&gt;=_xlfn.NUMBERVALUE(Table_Query_from_MF_DSNP62[[#This Row],[CL_GL_ACCT_FR9]]),$A$2&lt;=_xlfn.NUMBERVALUE(Table_Query_from_MF_DSNP62[[#This Row],[CL_GL_ACCT_TO9]]))</f>
        <v>1</v>
      </c>
      <c r="IP30" s="33" t="b">
        <f>AND($A$2&gt;=_xlfn.NUMBERVALUE(Table_Query_from_MF_DSNP62[[#This Row],[CL_GL_ACCT_FR10]]),$A$2&lt;=_xlfn.NUMBERVALUE(Table_Query_from_MF_DSNP62[[#This Row],[CL_GL_ACCT_TO10]]))</f>
        <v>1</v>
      </c>
      <c r="IQ30" s="33" t="b">
        <f>AND($A$2&gt;=_xlfn.NUMBERVALUE(Table_Query_from_MF_DSNP62[[#This Row],[CL_GL_ACCT_FR11]]),$A$2&lt;=_xlfn.NUMBERVALUE(Table_Query_from_MF_DSNP62[[#This Row],[CL_GL_ACCT_TO11]]))</f>
        <v>1</v>
      </c>
      <c r="IR30" s="33" t="b">
        <f>AND($A$2&gt;=_xlfn.NUMBERVALUE(Table_Query_from_MF_DSNP62[[#This Row],[CL_GL_ACCT_FR12]]),$A$2&lt;=_xlfn.NUMBERVALUE(Table_Query_from_MF_DSNP62[[#This Row],[CL_GL_ACCT_TO12]]))</f>
        <v>1</v>
      </c>
      <c r="IS30" s="33" t="b">
        <f>AND($A$2&gt;=_xlfn.NUMBERVALUE(Table_Query_from_MF_DSNP62[[#This Row],[CL_GL_ACCT_FR13]]),$A$2&lt;=_xlfn.NUMBERVALUE(Table_Query_from_MF_DSNP62[[#This Row],[CL_GL_ACCT_TO13]]))</f>
        <v>1</v>
      </c>
      <c r="IT30" s="33" t="b">
        <f>AND($A$2&gt;=_xlfn.NUMBERVALUE(Table_Query_from_MF_DSNP62[[#This Row],[CL_GL_ACCT_FR14]]),$A$2&lt;=_xlfn.NUMBERVALUE(Table_Query_from_MF_DSNP62[[#This Row],[CL_GL_ACCT_TO14]]))</f>
        <v>1</v>
      </c>
      <c r="IU30" s="33" t="b">
        <f>AND($A$2&gt;=_xlfn.NUMBERVALUE(Table_Query_from_MF_DSNP62[[#This Row],[CL_GL_ACCT_FR15]]),$A$2&lt;=_xlfn.NUMBERVALUE(Table_Query_from_MF_DSNP62[[#This Row],[CL_GL_ACCT_TO15]]))</f>
        <v>1</v>
      </c>
      <c r="IV30" s="33" t="b">
        <f>AND($A$2&gt;=_xlfn.NUMBERVALUE(Table_Query_from_MF_DSNP62[[#This Row],[CL_GL_ACCT_FR16]]),$A$2&lt;=_xlfn.NUMBERVALUE(Table_Query_from_MF_DSNP62[[#This Row],[CL_GL_ACCT_TO16]]))</f>
        <v>1</v>
      </c>
      <c r="IW30" s="33" t="b">
        <f>AND($A$2&gt;=_xlfn.NUMBERVALUE(Table_Query_from_MF_DSNP62[[#This Row],[CL_GL_ACCT_FR17]]),$A$2&lt;=_xlfn.NUMBERVALUE(Table_Query_from_MF_DSNP62[[#This Row],[CL_GL_ACCT_TO17]]))</f>
        <v>1</v>
      </c>
      <c r="IX30" s="33" t="b">
        <f>AND($A$2&gt;=_xlfn.NUMBERVALUE(Table_Query_from_MF_DSNP62[[#This Row],[CL_GL_ACCT_FR18]]),$A$2&lt;=_xlfn.NUMBERVALUE(Table_Query_from_MF_DSNP62[[#This Row],[CL_GL_ACCT_TO18]]))</f>
        <v>1</v>
      </c>
      <c r="IY30" s="33" t="b">
        <f>AND($A$2&gt;=_xlfn.NUMBERVALUE(Table_Query_from_MF_DSNP62[[#This Row],[CL_GL_ACCT_FR19]]),$A$2&lt;=_xlfn.NUMBERVALUE(Table_Query_from_MF_DSNP62[[#This Row],[CL_GL_ACCT_TO19]]))</f>
        <v>1</v>
      </c>
      <c r="IZ30" s="33" t="b">
        <f>AND($A$2&gt;=_xlfn.NUMBERVALUE(Table_Query_from_MF_DSNP62[[#This Row],[CL_GL_ACCT_FR20]]),$A$2&lt;=_xlfn.NUMBERVALUE(Table_Query_from_MF_DSNP62[[#This Row],[CL_GL_ACCT_TO20]]))</f>
        <v>1</v>
      </c>
      <c r="JA30" s="33" t="b">
        <f>AND($A$2&gt;=_xlfn.NUMBERVALUE(Table_Query_from_MF_DSNP62[[#This Row],[CL_GL_ACCT_FR21]]),$A$2&lt;=_xlfn.NUMBERVALUE(Table_Query_from_MF_DSNP62[[#This Row],[CL_GL_ACCT_TO21]]))</f>
        <v>1</v>
      </c>
      <c r="JB30" s="33" t="b">
        <f>AND($A$2&gt;=_xlfn.NUMBERVALUE(Table_Query_from_MF_DSNP62[[#This Row],[CL_GL_ACCT_FR22]]),$A$2&lt;=_xlfn.NUMBERVALUE(Table_Query_from_MF_DSNP62[[#This Row],[CL_GL_ACCT_TO22]]))</f>
        <v>1</v>
      </c>
      <c r="JC30" s="33" t="b">
        <f>AND($A$2&gt;=_xlfn.NUMBERVALUE(Table_Query_from_MF_DSNP62[[#This Row],[CL_GL_ACCT_FR23]]),$A$2&lt;=_xlfn.NUMBERVALUE(Table_Query_from_MF_DSNP62[[#This Row],[CL_GL_ACCT_TO23]]))</f>
        <v>1</v>
      </c>
      <c r="JD30" s="33" t="b">
        <f>AND($A$2&gt;=_xlfn.NUMBERVALUE(Table_Query_from_MF_DSNP62[[#This Row],[CL_GL_ACCT_FR24]]),$A$2&lt;=_xlfn.NUMBERVALUE(Table_Query_from_MF_DSNP62[[#This Row],[CL_GL_ACCT_TO24]]))</f>
        <v>1</v>
      </c>
      <c r="JE30" s="33" t="b">
        <f>AND($A$2&gt;=_xlfn.NUMBERVALUE(Table_Query_from_MF_DSNP62[[#This Row],[CL_GL_ACCT_FR25]]),$A$2&lt;=_xlfn.NUMBERVALUE(Table_Query_from_MF_DSNP62[[#This Row],[CL_GL_ACCT_TO25]]))</f>
        <v>1</v>
      </c>
      <c r="JF30" s="33" t="b">
        <f>OR(Table_Query_from_MF_DSNP62[[#This Row],[PairA]:[PairO]])</f>
        <v>1</v>
      </c>
      <c r="JG30" s="33">
        <f>_xlfn.IFNA(MATCH(TRUE,Table_Query_from_MF_DSNP62[[#This Row],[PairA]:[PairO]],0),"none")</f>
        <v>1</v>
      </c>
      <c r="JH30" s="33" t="b">
        <f>AND($B$2&gt;=_xlfn.NUMBERVALUE(Table_Query_from_MF_DSNP62[[#This Row],[CL_CMP_OBJ_FR1]]),$B$2&lt;=_xlfn.NUMBERVALUE(Table_Query_from_MF_DSNP62[[#This Row],[CL_CMP_OBJ_TO1]]))</f>
        <v>1</v>
      </c>
      <c r="JI30" s="33" t="b">
        <f>AND($B$2&gt;=_xlfn.NUMBERVALUE(Table_Query_from_MF_DSNP62[[#This Row],[CL_CMP_OBJ_FR2]]),$B$2&lt;=_xlfn.NUMBERVALUE(Table_Query_from_MF_DSNP62[[#This Row],[CL_CMP_OBJ_TO2]]))</f>
        <v>1</v>
      </c>
      <c r="JJ30" s="33" t="b">
        <f>AND($B$2&gt;=_xlfn.NUMBERVALUE(Table_Query_from_MF_DSNP62[[#This Row],[CL_CMP_OBJ_FR3]]),$B$2&lt;=_xlfn.NUMBERVALUE(Table_Query_from_MF_DSNP62[[#This Row],[CL_CMP_OBJ_TO3]]))</f>
        <v>1</v>
      </c>
      <c r="JK30" s="33" t="b">
        <f>AND($B$2&gt;=_xlfn.NUMBERVALUE(Table_Query_from_MF_DSNP62[[#This Row],[CL_CMP_OBJ_FR4]]),$B$2&lt;=_xlfn.NUMBERVALUE(Table_Query_from_MF_DSNP62[[#This Row],[CL_CMP_OBJ_TO4]]))</f>
        <v>1</v>
      </c>
      <c r="JL30" s="33" t="b">
        <f>AND($B$2&gt;=_xlfn.NUMBERVALUE(Table_Query_from_MF_DSNP62[[#This Row],[CL_CMP_OBJ_FR5]]),$B$2&lt;=_xlfn.NUMBERVALUE(Table_Query_from_MF_DSNP62[[#This Row],[CL_CMP_OBJ_TO5]]))</f>
        <v>1</v>
      </c>
      <c r="JM30" s="33" t="b">
        <f>AND($B$2&gt;=_xlfn.NUMBERVALUE(Table_Query_from_MF_DSNP62[[#This Row],[CL_CMP_OBJ_FR6]]),$B$2&lt;=_xlfn.NUMBERVALUE(Table_Query_from_MF_DSNP62[[#This Row],[CL_CMP_OBJ_TO6]]))</f>
        <v>1</v>
      </c>
      <c r="JN30" s="33" t="b">
        <f>AND($B$2&gt;=_xlfn.NUMBERVALUE(Table_Query_from_MF_DSNP62[[#This Row],[CL_CMP_OBJ_FR7]]),$B$2&lt;=_xlfn.NUMBERVALUE(Table_Query_from_MF_DSNP62[[#This Row],[CL_CMP_OBJ_TO7]]))</f>
        <v>1</v>
      </c>
      <c r="JO30" s="33" t="b">
        <f>AND($B$2&gt;=_xlfn.NUMBERVALUE(Table_Query_from_MF_DSNP62[[#This Row],[CL_CMP_OBJ_FR8]]),$B$2&lt;=_xlfn.NUMBERVALUE(Table_Query_from_MF_DSNP62[[#This Row],[CL_CMP_OBJ_TO8]]))</f>
        <v>1</v>
      </c>
      <c r="JP30" s="33" t="b">
        <f>AND($B$2&gt;=_xlfn.NUMBERVALUE(Table_Query_from_MF_DSNP62[[#This Row],[CL_CMP_OBJ_FR9]]),$B$2&lt;=_xlfn.NUMBERVALUE(Table_Query_from_MF_DSNP62[[#This Row],[CL_CMP_OBJ_TO9]]))</f>
        <v>1</v>
      </c>
      <c r="JQ30" s="33" t="b">
        <f>AND($B$2&gt;=_xlfn.NUMBERVALUE(Table_Query_from_MF_DSNP62[[#This Row],[CL_CMP_OBJ_FR10]]),$B$2&lt;=_xlfn.NUMBERVALUE(Table_Query_from_MF_DSNP62[[#This Row],[CL_CMP_OBJ_TO10]]))</f>
        <v>1</v>
      </c>
      <c r="JR30" s="33" t="b">
        <f>AND($B$2&gt;=_xlfn.NUMBERVALUE(Table_Query_from_MF_DSNP62[[#This Row],[CL_CMP_OBJ_FR11]]),$B$2&lt;=_xlfn.NUMBERVALUE(Table_Query_from_MF_DSNP62[[#This Row],[CL_CMP_OBJ_TO11]]))</f>
        <v>1</v>
      </c>
      <c r="JS30" s="33" t="b">
        <f>AND($B$2&gt;=_xlfn.NUMBERVALUE(Table_Query_from_MF_DSNP62[[#This Row],[CL_CMP_OBJ_FR12]]),$B$2&lt;=_xlfn.NUMBERVALUE(Table_Query_from_MF_DSNP62[[#This Row],[CL_CMP_OBJ_TO12]]))</f>
        <v>1</v>
      </c>
      <c r="JT30" s="33" t="b">
        <f>AND($B$2&gt;=_xlfn.NUMBERVALUE(Table_Query_from_MF_DSNP62[[#This Row],[CL_CMP_OBJ_FR13]]),$B$2&lt;=_xlfn.NUMBERVALUE(Table_Query_from_MF_DSNP62[[#This Row],[CL_CMP_OBJ_TO13]]))</f>
        <v>1</v>
      </c>
      <c r="JU30" s="33" t="b">
        <f>AND($B$2&gt;=_xlfn.NUMBERVALUE(Table_Query_from_MF_DSNP62[[#This Row],[CL_CMP_OBJ_FR14]]),$B$2&lt;=_xlfn.NUMBERVALUE(Table_Query_from_MF_DSNP62[[#This Row],[CL_CMP_OBJ_TO14]]))</f>
        <v>1</v>
      </c>
      <c r="JV30" s="33" t="b">
        <f>AND($B$2&gt;=_xlfn.NUMBERVALUE(Table_Query_from_MF_DSNP62[[#This Row],[CL_CMP_OBJ_FR15]]),$B$2&lt;=_xlfn.NUMBERVALUE(Table_Query_from_MF_DSNP62[[#This Row],[CL_CMP_OBJ_TO15]]))</f>
        <v>1</v>
      </c>
    </row>
    <row r="31" spans="1:282" x14ac:dyDescent="0.25">
      <c r="A31" t="b">
        <f>OR(,Table_Query_from_MF_DSNP62[[#This Row],[Desired GL included as "hard-coded" GL?]],Table_Query_from_MF_DSNP62[[#This Row],[Desired GL included as "Open GL"?]])</f>
        <v>1</v>
      </c>
      <c r="B31" t="b">
        <f>Table_Query_from_MF_DSNP62[[#This Row],[Desired CObj included as "Open CObj"?]]</f>
        <v>1</v>
      </c>
      <c r="C31" t="s">
        <v>1395</v>
      </c>
      <c r="D31" t="s">
        <v>290</v>
      </c>
      <c r="E31" t="s">
        <v>8</v>
      </c>
      <c r="F31" s="24" t="s">
        <v>314</v>
      </c>
      <c r="G31" t="s">
        <v>289</v>
      </c>
      <c r="H31" s="24" t="s">
        <v>444</v>
      </c>
      <c r="I31" t="s">
        <v>444</v>
      </c>
      <c r="J31" s="24" t="s">
        <v>444</v>
      </c>
      <c r="K31" t="s">
        <v>444</v>
      </c>
      <c r="L31" s="24" t="s">
        <v>444</v>
      </c>
      <c r="M31" t="s">
        <v>444</v>
      </c>
      <c r="N31" t="s">
        <v>444</v>
      </c>
      <c r="O31" t="s">
        <v>444</v>
      </c>
      <c r="P31" t="s">
        <v>444</v>
      </c>
      <c r="Q31" t="s">
        <v>15</v>
      </c>
      <c r="R31" t="s">
        <v>444</v>
      </c>
      <c r="S31" t="s">
        <v>442</v>
      </c>
      <c r="T31" t="s">
        <v>447</v>
      </c>
      <c r="U31" t="s">
        <v>444</v>
      </c>
      <c r="V31" t="s">
        <v>444</v>
      </c>
      <c r="W31" t="s">
        <v>444</v>
      </c>
      <c r="X31" t="s">
        <v>444</v>
      </c>
      <c r="Y31" t="s">
        <v>444</v>
      </c>
      <c r="Z31" t="s">
        <v>442</v>
      </c>
      <c r="AA31" t="s">
        <v>442</v>
      </c>
      <c r="AB31" t="s">
        <v>442</v>
      </c>
      <c r="AC31" t="s">
        <v>444</v>
      </c>
      <c r="AD31" t="s">
        <v>442</v>
      </c>
      <c r="AE31" t="s">
        <v>442</v>
      </c>
      <c r="AF31" t="s">
        <v>442</v>
      </c>
      <c r="AG31" t="s">
        <v>442</v>
      </c>
      <c r="AH31" t="s">
        <v>447</v>
      </c>
      <c r="AI31" t="s">
        <v>447</v>
      </c>
      <c r="AJ31" t="s">
        <v>442</v>
      </c>
      <c r="AK31" t="s">
        <v>442</v>
      </c>
      <c r="AL31" t="s">
        <v>444</v>
      </c>
      <c r="AM31" t="s">
        <v>444</v>
      </c>
      <c r="AN31" t="s">
        <v>444</v>
      </c>
      <c r="AO31" t="s">
        <v>444</v>
      </c>
      <c r="AP31" t="s">
        <v>442</v>
      </c>
      <c r="AQ31" t="s">
        <v>7</v>
      </c>
      <c r="AR31" t="s">
        <v>7</v>
      </c>
      <c r="AS31" t="s">
        <v>162</v>
      </c>
      <c r="AT31" t="s">
        <v>444</v>
      </c>
      <c r="AU31" t="s">
        <v>444</v>
      </c>
      <c r="AV31" t="s">
        <v>1359</v>
      </c>
      <c r="AW31" t="s">
        <v>444</v>
      </c>
      <c r="AX31" t="s">
        <v>444</v>
      </c>
      <c r="AY31" t="s">
        <v>444</v>
      </c>
      <c r="AZ31" t="s">
        <v>444</v>
      </c>
      <c r="BA31" t="s">
        <v>444</v>
      </c>
      <c r="BB31" t="s">
        <v>444</v>
      </c>
      <c r="BC31" t="s">
        <v>444</v>
      </c>
      <c r="BD31" t="s">
        <v>1359</v>
      </c>
      <c r="BE31" t="s">
        <v>444</v>
      </c>
      <c r="BF31" t="s">
        <v>1360</v>
      </c>
      <c r="BG31" t="s">
        <v>444</v>
      </c>
      <c r="BH31" t="s">
        <v>444</v>
      </c>
      <c r="BI31" t="s">
        <v>444</v>
      </c>
      <c r="BJ31" t="s">
        <v>444</v>
      </c>
      <c r="BK31" t="s">
        <v>444</v>
      </c>
      <c r="BL31" t="s">
        <v>444</v>
      </c>
      <c r="BM31" t="s">
        <v>444</v>
      </c>
      <c r="BN31" t="s">
        <v>444</v>
      </c>
      <c r="BO31" t="s">
        <v>444</v>
      </c>
      <c r="BP31" t="s">
        <v>444</v>
      </c>
      <c r="BQ31" t="s">
        <v>444</v>
      </c>
      <c r="BR31" t="s">
        <v>444</v>
      </c>
      <c r="BS31" t="s">
        <v>444</v>
      </c>
      <c r="BT31" t="s">
        <v>444</v>
      </c>
      <c r="BU31" t="s">
        <v>444</v>
      </c>
      <c r="BV31" t="s">
        <v>444</v>
      </c>
      <c r="BW31" t="s">
        <v>1360</v>
      </c>
      <c r="BX31" t="s">
        <v>854</v>
      </c>
      <c r="BY31" t="s">
        <v>529</v>
      </c>
      <c r="BZ31" t="s">
        <v>444</v>
      </c>
      <c r="CA31" t="s">
        <v>444</v>
      </c>
      <c r="CB31" t="s">
        <v>444</v>
      </c>
      <c r="CC31" t="s">
        <v>444</v>
      </c>
      <c r="CD31" t="s">
        <v>444</v>
      </c>
      <c r="CE31" t="s">
        <v>444</v>
      </c>
      <c r="CF31" t="s">
        <v>444</v>
      </c>
      <c r="CG31" t="s">
        <v>444</v>
      </c>
      <c r="CH31" t="s">
        <v>444</v>
      </c>
      <c r="CI31" t="s">
        <v>444</v>
      </c>
      <c r="CJ31" t="s">
        <v>444</v>
      </c>
      <c r="CK31" t="s">
        <v>444</v>
      </c>
      <c r="CL31" t="s">
        <v>444</v>
      </c>
      <c r="CM31" t="s">
        <v>444</v>
      </c>
      <c r="CN31" t="s">
        <v>444</v>
      </c>
      <c r="CO31" t="s">
        <v>444</v>
      </c>
      <c r="CP31" t="s">
        <v>444</v>
      </c>
      <c r="CQ31" t="s">
        <v>444</v>
      </c>
      <c r="CR31" t="s">
        <v>444</v>
      </c>
      <c r="CS31" t="s">
        <v>444</v>
      </c>
      <c r="CT31" t="s">
        <v>444</v>
      </c>
      <c r="CU31" t="s">
        <v>444</v>
      </c>
      <c r="CV31" t="s">
        <v>2738</v>
      </c>
      <c r="CW31" t="s">
        <v>2736</v>
      </c>
      <c r="CX31" t="s">
        <v>2737</v>
      </c>
      <c r="CY31" t="s">
        <v>1362</v>
      </c>
      <c r="CZ31" t="s">
        <v>444</v>
      </c>
      <c r="DA31" t="s">
        <v>444</v>
      </c>
      <c r="DB31" t="s">
        <v>444</v>
      </c>
      <c r="DC31" t="s">
        <v>444</v>
      </c>
      <c r="DD31" t="s">
        <v>444</v>
      </c>
      <c r="DE31" t="s">
        <v>444</v>
      </c>
      <c r="DF31" t="s">
        <v>444</v>
      </c>
      <c r="DG31" t="s">
        <v>444</v>
      </c>
      <c r="DH31" t="s">
        <v>444</v>
      </c>
      <c r="DI31" t="s">
        <v>7</v>
      </c>
      <c r="DJ31" t="s">
        <v>444</v>
      </c>
      <c r="DK31" t="s">
        <v>444</v>
      </c>
      <c r="DL31" t="s">
        <v>444</v>
      </c>
      <c r="DM31" t="s">
        <v>444</v>
      </c>
      <c r="DN31" t="s">
        <v>444</v>
      </c>
      <c r="DO31" t="s">
        <v>444</v>
      </c>
      <c r="DP31" t="s">
        <v>444</v>
      </c>
      <c r="DQ31" t="s">
        <v>444</v>
      </c>
      <c r="DR31" t="s">
        <v>444</v>
      </c>
      <c r="DS31" t="s">
        <v>444</v>
      </c>
      <c r="DT31" s="24" t="s">
        <v>444</v>
      </c>
      <c r="DU31" s="24" t="s">
        <v>444</v>
      </c>
      <c r="DV31" t="s">
        <v>444</v>
      </c>
      <c r="DW31" t="s">
        <v>444</v>
      </c>
      <c r="DX31" s="24" t="s">
        <v>444</v>
      </c>
      <c r="DY31" s="24" t="s">
        <v>444</v>
      </c>
      <c r="DZ31" t="s">
        <v>444</v>
      </c>
      <c r="EA31" t="s">
        <v>444</v>
      </c>
      <c r="EB31" s="24" t="s">
        <v>444</v>
      </c>
      <c r="EC31" s="24" t="s">
        <v>444</v>
      </c>
      <c r="ED31" t="s">
        <v>444</v>
      </c>
      <c r="EE31" t="s">
        <v>444</v>
      </c>
      <c r="EF31" s="24" t="s">
        <v>444</v>
      </c>
      <c r="EG31" s="24" t="s">
        <v>444</v>
      </c>
      <c r="EH31" t="s">
        <v>444</v>
      </c>
      <c r="EI31" t="s">
        <v>444</v>
      </c>
      <c r="EJ31" s="24" t="s">
        <v>444</v>
      </c>
      <c r="EK31" s="24" t="s">
        <v>444</v>
      </c>
      <c r="EL31" t="s">
        <v>444</v>
      </c>
      <c r="EM31" t="s">
        <v>444</v>
      </c>
      <c r="EN31" s="24" t="s">
        <v>444</v>
      </c>
      <c r="EO31" s="24" t="s">
        <v>444</v>
      </c>
      <c r="EP31" t="s">
        <v>444</v>
      </c>
      <c r="EQ31" t="s">
        <v>444</v>
      </c>
      <c r="ER31" s="24" t="s">
        <v>444</v>
      </c>
      <c r="ES31" s="24" t="s">
        <v>444</v>
      </c>
      <c r="ET31" t="s">
        <v>444</v>
      </c>
      <c r="EU31" t="s">
        <v>444</v>
      </c>
      <c r="EV31" s="24" t="s">
        <v>444</v>
      </c>
      <c r="EW31" s="24" t="s">
        <v>444</v>
      </c>
      <c r="EX31" t="s">
        <v>444</v>
      </c>
      <c r="EY31" t="s">
        <v>444</v>
      </c>
      <c r="EZ31" s="24" t="s">
        <v>444</v>
      </c>
      <c r="FA31" s="24" t="s">
        <v>444</v>
      </c>
      <c r="FB31" t="s">
        <v>444</v>
      </c>
      <c r="FC31" t="s">
        <v>444</v>
      </c>
      <c r="FD31" s="24" t="s">
        <v>444</v>
      </c>
      <c r="FE31" s="24" t="s">
        <v>444</v>
      </c>
      <c r="FF31" t="s">
        <v>444</v>
      </c>
      <c r="FG31" t="s">
        <v>444</v>
      </c>
      <c r="FH31" s="24" t="s">
        <v>444</v>
      </c>
      <c r="FI31" s="24" t="s">
        <v>444</v>
      </c>
      <c r="FJ31" t="s">
        <v>444</v>
      </c>
      <c r="FK31" t="s">
        <v>444</v>
      </c>
      <c r="FL31" s="24" t="s">
        <v>444</v>
      </c>
      <c r="FM31" s="24" t="s">
        <v>444</v>
      </c>
      <c r="FN31" t="s">
        <v>444</v>
      </c>
      <c r="FO31" t="s">
        <v>444</v>
      </c>
      <c r="FP31" s="24" t="s">
        <v>444</v>
      </c>
      <c r="FQ31" s="24" t="s">
        <v>444</v>
      </c>
      <c r="FR31" t="s">
        <v>444</v>
      </c>
      <c r="FS31" t="s">
        <v>444</v>
      </c>
      <c r="FT31" s="24" t="s">
        <v>444</v>
      </c>
      <c r="FU31" s="24" t="s">
        <v>444</v>
      </c>
      <c r="FV31" t="s">
        <v>444</v>
      </c>
      <c r="FW31" t="s">
        <v>444</v>
      </c>
      <c r="FX31" s="24" t="s">
        <v>444</v>
      </c>
      <c r="FY31" s="24" t="s">
        <v>444</v>
      </c>
      <c r="FZ31" t="s">
        <v>444</v>
      </c>
      <c r="GA31" t="s">
        <v>444</v>
      </c>
      <c r="GB31" s="24" t="s">
        <v>444</v>
      </c>
      <c r="GC31" s="24" t="s">
        <v>444</v>
      </c>
      <c r="GD31" t="s">
        <v>444</v>
      </c>
      <c r="GE31" t="s">
        <v>444</v>
      </c>
      <c r="GF31" s="24" t="s">
        <v>444</v>
      </c>
      <c r="GG31" s="24" t="s">
        <v>444</v>
      </c>
      <c r="GH31" t="s">
        <v>444</v>
      </c>
      <c r="GI31" s="24" t="s">
        <v>444</v>
      </c>
      <c r="GJ31" s="24" t="s">
        <v>444</v>
      </c>
      <c r="GK31" t="s">
        <v>444</v>
      </c>
      <c r="GL31" t="s">
        <v>444</v>
      </c>
      <c r="GM31" s="24" t="s">
        <v>444</v>
      </c>
      <c r="GN31" s="24" t="s">
        <v>444</v>
      </c>
      <c r="GO31" t="s">
        <v>444</v>
      </c>
      <c r="GP31" t="s">
        <v>444</v>
      </c>
      <c r="GQ31" s="24" t="s">
        <v>444</v>
      </c>
      <c r="GR31" s="24" t="s">
        <v>444</v>
      </c>
      <c r="GS31" t="s">
        <v>444</v>
      </c>
      <c r="GT31" t="s">
        <v>444</v>
      </c>
      <c r="GU31" s="24" t="s">
        <v>444</v>
      </c>
      <c r="GV31" s="24" t="s">
        <v>444</v>
      </c>
      <c r="GW31" t="s">
        <v>444</v>
      </c>
      <c r="GX31" t="s">
        <v>444</v>
      </c>
      <c r="GY31" s="24" t="s">
        <v>444</v>
      </c>
      <c r="GZ31" s="24" t="s">
        <v>444</v>
      </c>
      <c r="HA31" t="s">
        <v>444</v>
      </c>
      <c r="HB31" t="s">
        <v>444</v>
      </c>
      <c r="HC31" s="24" t="s">
        <v>444</v>
      </c>
      <c r="HD31" s="24" t="s">
        <v>444</v>
      </c>
      <c r="HE31" t="s">
        <v>444</v>
      </c>
      <c r="HF31" t="s">
        <v>444</v>
      </c>
      <c r="HG31" s="24" t="s">
        <v>444</v>
      </c>
      <c r="HH31" s="24" t="s">
        <v>444</v>
      </c>
      <c r="HI31" t="s">
        <v>444</v>
      </c>
      <c r="HJ31" t="s">
        <v>444</v>
      </c>
      <c r="HK31" s="24" t="s">
        <v>444</v>
      </c>
      <c r="HL31" s="24" t="s">
        <v>444</v>
      </c>
      <c r="HM31" t="s">
        <v>444</v>
      </c>
      <c r="HN31" t="s">
        <v>444</v>
      </c>
      <c r="HO31" s="24" t="s">
        <v>444</v>
      </c>
      <c r="HP31" s="24" t="s">
        <v>444</v>
      </c>
      <c r="HQ31" t="s">
        <v>444</v>
      </c>
      <c r="HR31" t="s">
        <v>444</v>
      </c>
      <c r="HS31" s="24" t="s">
        <v>444</v>
      </c>
      <c r="HT31" s="24" t="s">
        <v>444</v>
      </c>
      <c r="HU31" t="s">
        <v>444</v>
      </c>
      <c r="HV31" t="s">
        <v>444</v>
      </c>
      <c r="HW31" s="24" t="s">
        <v>444</v>
      </c>
      <c r="HX31" s="24" t="s">
        <v>444</v>
      </c>
      <c r="HY31" t="s">
        <v>444</v>
      </c>
      <c r="HZ31" t="s">
        <v>444</v>
      </c>
      <c r="IA31" t="s">
        <v>2738</v>
      </c>
      <c r="IB31" t="s">
        <v>2736</v>
      </c>
      <c r="IC31" t="s">
        <v>3011</v>
      </c>
      <c r="ID31" s="33" t="b" cm="1">
        <f t="array" ref="ID31">_xlfn.IFNA(MATCH($A$2,_xlfn.NUMBERVALUE(Table_Query_from_MF_DSNP62[[#This Row],[CL_GLACCT_DR1]:[CL_GLACCT_CR4]]),0),0)&gt;=1</f>
        <v>1</v>
      </c>
      <c r="IE31" s="33" t="b">
        <f>OR(Table_Query_from_MF_DSNP62[[#This Row],[Pair1]:[Pair25]])</f>
        <v>1</v>
      </c>
      <c r="IF31" s="33">
        <f>_xlfn.IFNA(MATCH(TRUE,Table_Query_from_MF_DSNP62[[#This Row],[Pair1]:[Pair25]],0),"none")</f>
        <v>1</v>
      </c>
      <c r="IG31" s="33" t="b">
        <f>AND($A$2&gt;=_xlfn.NUMBERVALUE(Table_Query_from_MF_DSNP62[[#This Row],[CL_GL_ACCT_FR1]]),$A$2&lt;=_xlfn.NUMBERVALUE(Table_Query_from_MF_DSNP62[[#This Row],[CL_GL_ACCT_TO1]]))</f>
        <v>1</v>
      </c>
      <c r="IH31" s="33" t="b">
        <f>AND($A$2&gt;=_xlfn.NUMBERVALUE(Table_Query_from_MF_DSNP62[[#This Row],[CL_GL_ACCT_FR2]]),$A$2&lt;=_xlfn.NUMBERVALUE(Table_Query_from_MF_DSNP62[[#This Row],[CL_GL_ACCT_TO2]]))</f>
        <v>1</v>
      </c>
      <c r="II31" s="33" t="b">
        <f>AND($A$2&gt;=_xlfn.NUMBERVALUE(Table_Query_from_MF_DSNP62[[#This Row],[CL_GL_ACCT_FR3]]),$A$2&lt;=_xlfn.NUMBERVALUE(Table_Query_from_MF_DSNP62[[#This Row],[CL_GL_ACCT_TO3]]))</f>
        <v>1</v>
      </c>
      <c r="IJ31" s="33" t="b">
        <f>AND($A$2&gt;=_xlfn.NUMBERVALUE(Table_Query_from_MF_DSNP62[[#This Row],[CL_GL_ACCT_FR4]]),$A$2&lt;=_xlfn.NUMBERVALUE(Table_Query_from_MF_DSNP62[[#This Row],[CL_GL_ACCT_TO4]]))</f>
        <v>1</v>
      </c>
      <c r="IK31" s="33" t="b">
        <f>AND($A$2&gt;=_xlfn.NUMBERVALUE(Table_Query_from_MF_DSNP62[[#This Row],[CL_GL_ACCT_FR5]]),$A$2&lt;=_xlfn.NUMBERVALUE(Table_Query_from_MF_DSNP62[[#This Row],[CL_GL_ACCT_TO5]]))</f>
        <v>1</v>
      </c>
      <c r="IL31" s="33" t="b">
        <f>AND($A$2&gt;=_xlfn.NUMBERVALUE(Table_Query_from_MF_DSNP62[[#This Row],[CL_GL_ACCT_FR6]]),$A$2&lt;=_xlfn.NUMBERVALUE(Table_Query_from_MF_DSNP62[[#This Row],[CL_GL_ACCT_TO6]]))</f>
        <v>1</v>
      </c>
      <c r="IM31" s="33" t="b">
        <f>AND($A$2&gt;=_xlfn.NUMBERVALUE(Table_Query_from_MF_DSNP62[[#This Row],[CL_GL_ACCT_FR7]]),$A$2&lt;=_xlfn.NUMBERVALUE(Table_Query_from_MF_DSNP62[[#This Row],[CL_GL_ACCT_TO7]]))</f>
        <v>1</v>
      </c>
      <c r="IN31" s="33" t="b">
        <f>AND($A$2&gt;=_xlfn.NUMBERVALUE(Table_Query_from_MF_DSNP62[[#This Row],[CL_GL_ACCT_FR8]]),$A$2&lt;=_xlfn.NUMBERVALUE(Table_Query_from_MF_DSNP62[[#This Row],[CL_GL_ACCT_TO8]]))</f>
        <v>1</v>
      </c>
      <c r="IO31" s="33" t="b">
        <f>AND($A$2&gt;=_xlfn.NUMBERVALUE(Table_Query_from_MF_DSNP62[[#This Row],[CL_GL_ACCT_FR9]]),$A$2&lt;=_xlfn.NUMBERVALUE(Table_Query_from_MF_DSNP62[[#This Row],[CL_GL_ACCT_TO9]]))</f>
        <v>1</v>
      </c>
      <c r="IP31" s="33" t="b">
        <f>AND($A$2&gt;=_xlfn.NUMBERVALUE(Table_Query_from_MF_DSNP62[[#This Row],[CL_GL_ACCT_FR10]]),$A$2&lt;=_xlfn.NUMBERVALUE(Table_Query_from_MF_DSNP62[[#This Row],[CL_GL_ACCT_TO10]]))</f>
        <v>1</v>
      </c>
      <c r="IQ31" s="33" t="b">
        <f>AND($A$2&gt;=_xlfn.NUMBERVALUE(Table_Query_from_MF_DSNP62[[#This Row],[CL_GL_ACCT_FR11]]),$A$2&lt;=_xlfn.NUMBERVALUE(Table_Query_from_MF_DSNP62[[#This Row],[CL_GL_ACCT_TO11]]))</f>
        <v>1</v>
      </c>
      <c r="IR31" s="33" t="b">
        <f>AND($A$2&gt;=_xlfn.NUMBERVALUE(Table_Query_from_MF_DSNP62[[#This Row],[CL_GL_ACCT_FR12]]),$A$2&lt;=_xlfn.NUMBERVALUE(Table_Query_from_MF_DSNP62[[#This Row],[CL_GL_ACCT_TO12]]))</f>
        <v>1</v>
      </c>
      <c r="IS31" s="33" t="b">
        <f>AND($A$2&gt;=_xlfn.NUMBERVALUE(Table_Query_from_MF_DSNP62[[#This Row],[CL_GL_ACCT_FR13]]),$A$2&lt;=_xlfn.NUMBERVALUE(Table_Query_from_MF_DSNP62[[#This Row],[CL_GL_ACCT_TO13]]))</f>
        <v>1</v>
      </c>
      <c r="IT31" s="33" t="b">
        <f>AND($A$2&gt;=_xlfn.NUMBERVALUE(Table_Query_from_MF_DSNP62[[#This Row],[CL_GL_ACCT_FR14]]),$A$2&lt;=_xlfn.NUMBERVALUE(Table_Query_from_MF_DSNP62[[#This Row],[CL_GL_ACCT_TO14]]))</f>
        <v>1</v>
      </c>
      <c r="IU31" s="33" t="b">
        <f>AND($A$2&gt;=_xlfn.NUMBERVALUE(Table_Query_from_MF_DSNP62[[#This Row],[CL_GL_ACCT_FR15]]),$A$2&lt;=_xlfn.NUMBERVALUE(Table_Query_from_MF_DSNP62[[#This Row],[CL_GL_ACCT_TO15]]))</f>
        <v>1</v>
      </c>
      <c r="IV31" s="33" t="b">
        <f>AND($A$2&gt;=_xlfn.NUMBERVALUE(Table_Query_from_MF_DSNP62[[#This Row],[CL_GL_ACCT_FR16]]),$A$2&lt;=_xlfn.NUMBERVALUE(Table_Query_from_MF_DSNP62[[#This Row],[CL_GL_ACCT_TO16]]))</f>
        <v>1</v>
      </c>
      <c r="IW31" s="33" t="b">
        <f>AND($A$2&gt;=_xlfn.NUMBERVALUE(Table_Query_from_MF_DSNP62[[#This Row],[CL_GL_ACCT_FR17]]),$A$2&lt;=_xlfn.NUMBERVALUE(Table_Query_from_MF_DSNP62[[#This Row],[CL_GL_ACCT_TO17]]))</f>
        <v>1</v>
      </c>
      <c r="IX31" s="33" t="b">
        <f>AND($A$2&gt;=_xlfn.NUMBERVALUE(Table_Query_from_MF_DSNP62[[#This Row],[CL_GL_ACCT_FR18]]),$A$2&lt;=_xlfn.NUMBERVALUE(Table_Query_from_MF_DSNP62[[#This Row],[CL_GL_ACCT_TO18]]))</f>
        <v>1</v>
      </c>
      <c r="IY31" s="33" t="b">
        <f>AND($A$2&gt;=_xlfn.NUMBERVALUE(Table_Query_from_MF_DSNP62[[#This Row],[CL_GL_ACCT_FR19]]),$A$2&lt;=_xlfn.NUMBERVALUE(Table_Query_from_MF_DSNP62[[#This Row],[CL_GL_ACCT_TO19]]))</f>
        <v>1</v>
      </c>
      <c r="IZ31" s="33" t="b">
        <f>AND($A$2&gt;=_xlfn.NUMBERVALUE(Table_Query_from_MF_DSNP62[[#This Row],[CL_GL_ACCT_FR20]]),$A$2&lt;=_xlfn.NUMBERVALUE(Table_Query_from_MF_DSNP62[[#This Row],[CL_GL_ACCT_TO20]]))</f>
        <v>1</v>
      </c>
      <c r="JA31" s="33" t="b">
        <f>AND($A$2&gt;=_xlfn.NUMBERVALUE(Table_Query_from_MF_DSNP62[[#This Row],[CL_GL_ACCT_FR21]]),$A$2&lt;=_xlfn.NUMBERVALUE(Table_Query_from_MF_DSNP62[[#This Row],[CL_GL_ACCT_TO21]]))</f>
        <v>1</v>
      </c>
      <c r="JB31" s="33" t="b">
        <f>AND($A$2&gt;=_xlfn.NUMBERVALUE(Table_Query_from_MF_DSNP62[[#This Row],[CL_GL_ACCT_FR22]]),$A$2&lt;=_xlfn.NUMBERVALUE(Table_Query_from_MF_DSNP62[[#This Row],[CL_GL_ACCT_TO22]]))</f>
        <v>1</v>
      </c>
      <c r="JC31" s="33" t="b">
        <f>AND($A$2&gt;=_xlfn.NUMBERVALUE(Table_Query_from_MF_DSNP62[[#This Row],[CL_GL_ACCT_FR23]]),$A$2&lt;=_xlfn.NUMBERVALUE(Table_Query_from_MF_DSNP62[[#This Row],[CL_GL_ACCT_TO23]]))</f>
        <v>1</v>
      </c>
      <c r="JD31" s="33" t="b">
        <f>AND($A$2&gt;=_xlfn.NUMBERVALUE(Table_Query_from_MF_DSNP62[[#This Row],[CL_GL_ACCT_FR24]]),$A$2&lt;=_xlfn.NUMBERVALUE(Table_Query_from_MF_DSNP62[[#This Row],[CL_GL_ACCT_TO24]]))</f>
        <v>1</v>
      </c>
      <c r="JE31" s="33" t="b">
        <f>AND($A$2&gt;=_xlfn.NUMBERVALUE(Table_Query_from_MF_DSNP62[[#This Row],[CL_GL_ACCT_FR25]]),$A$2&lt;=_xlfn.NUMBERVALUE(Table_Query_from_MF_DSNP62[[#This Row],[CL_GL_ACCT_TO25]]))</f>
        <v>1</v>
      </c>
      <c r="JF31" s="33" t="b">
        <f>OR(Table_Query_from_MF_DSNP62[[#This Row],[PairA]:[PairO]])</f>
        <v>1</v>
      </c>
      <c r="JG31" s="33">
        <f>_xlfn.IFNA(MATCH(TRUE,Table_Query_from_MF_DSNP62[[#This Row],[PairA]:[PairO]],0),"none")</f>
        <v>1</v>
      </c>
      <c r="JH31" s="33" t="b">
        <f>AND($B$2&gt;=_xlfn.NUMBERVALUE(Table_Query_from_MF_DSNP62[[#This Row],[CL_CMP_OBJ_FR1]]),$B$2&lt;=_xlfn.NUMBERVALUE(Table_Query_from_MF_DSNP62[[#This Row],[CL_CMP_OBJ_TO1]]))</f>
        <v>1</v>
      </c>
      <c r="JI31" s="33" t="b">
        <f>AND($B$2&gt;=_xlfn.NUMBERVALUE(Table_Query_from_MF_DSNP62[[#This Row],[CL_CMP_OBJ_FR2]]),$B$2&lt;=_xlfn.NUMBERVALUE(Table_Query_from_MF_DSNP62[[#This Row],[CL_CMP_OBJ_TO2]]))</f>
        <v>1</v>
      </c>
      <c r="JJ31" s="33" t="b">
        <f>AND($B$2&gt;=_xlfn.NUMBERVALUE(Table_Query_from_MF_DSNP62[[#This Row],[CL_CMP_OBJ_FR3]]),$B$2&lt;=_xlfn.NUMBERVALUE(Table_Query_from_MF_DSNP62[[#This Row],[CL_CMP_OBJ_TO3]]))</f>
        <v>1</v>
      </c>
      <c r="JK31" s="33" t="b">
        <f>AND($B$2&gt;=_xlfn.NUMBERVALUE(Table_Query_from_MF_DSNP62[[#This Row],[CL_CMP_OBJ_FR4]]),$B$2&lt;=_xlfn.NUMBERVALUE(Table_Query_from_MF_DSNP62[[#This Row],[CL_CMP_OBJ_TO4]]))</f>
        <v>1</v>
      </c>
      <c r="JL31" s="33" t="b">
        <f>AND($B$2&gt;=_xlfn.NUMBERVALUE(Table_Query_from_MF_DSNP62[[#This Row],[CL_CMP_OBJ_FR5]]),$B$2&lt;=_xlfn.NUMBERVALUE(Table_Query_from_MF_DSNP62[[#This Row],[CL_CMP_OBJ_TO5]]))</f>
        <v>1</v>
      </c>
      <c r="JM31" s="33" t="b">
        <f>AND($B$2&gt;=_xlfn.NUMBERVALUE(Table_Query_from_MF_DSNP62[[#This Row],[CL_CMP_OBJ_FR6]]),$B$2&lt;=_xlfn.NUMBERVALUE(Table_Query_from_MF_DSNP62[[#This Row],[CL_CMP_OBJ_TO6]]))</f>
        <v>1</v>
      </c>
      <c r="JN31" s="33" t="b">
        <f>AND($B$2&gt;=_xlfn.NUMBERVALUE(Table_Query_from_MF_DSNP62[[#This Row],[CL_CMP_OBJ_FR7]]),$B$2&lt;=_xlfn.NUMBERVALUE(Table_Query_from_MF_DSNP62[[#This Row],[CL_CMP_OBJ_TO7]]))</f>
        <v>1</v>
      </c>
      <c r="JO31" s="33" t="b">
        <f>AND($B$2&gt;=_xlfn.NUMBERVALUE(Table_Query_from_MF_DSNP62[[#This Row],[CL_CMP_OBJ_FR8]]),$B$2&lt;=_xlfn.NUMBERVALUE(Table_Query_from_MF_DSNP62[[#This Row],[CL_CMP_OBJ_TO8]]))</f>
        <v>1</v>
      </c>
      <c r="JP31" s="33" t="b">
        <f>AND($B$2&gt;=_xlfn.NUMBERVALUE(Table_Query_from_MF_DSNP62[[#This Row],[CL_CMP_OBJ_FR9]]),$B$2&lt;=_xlfn.NUMBERVALUE(Table_Query_from_MF_DSNP62[[#This Row],[CL_CMP_OBJ_TO9]]))</f>
        <v>1</v>
      </c>
      <c r="JQ31" s="33" t="b">
        <f>AND($B$2&gt;=_xlfn.NUMBERVALUE(Table_Query_from_MF_DSNP62[[#This Row],[CL_CMP_OBJ_FR10]]),$B$2&lt;=_xlfn.NUMBERVALUE(Table_Query_from_MF_DSNP62[[#This Row],[CL_CMP_OBJ_TO10]]))</f>
        <v>1</v>
      </c>
      <c r="JR31" s="33" t="b">
        <f>AND($B$2&gt;=_xlfn.NUMBERVALUE(Table_Query_from_MF_DSNP62[[#This Row],[CL_CMP_OBJ_FR11]]),$B$2&lt;=_xlfn.NUMBERVALUE(Table_Query_from_MF_DSNP62[[#This Row],[CL_CMP_OBJ_TO11]]))</f>
        <v>1</v>
      </c>
      <c r="JS31" s="33" t="b">
        <f>AND($B$2&gt;=_xlfn.NUMBERVALUE(Table_Query_from_MF_DSNP62[[#This Row],[CL_CMP_OBJ_FR12]]),$B$2&lt;=_xlfn.NUMBERVALUE(Table_Query_from_MF_DSNP62[[#This Row],[CL_CMP_OBJ_TO12]]))</f>
        <v>1</v>
      </c>
      <c r="JT31" s="33" t="b">
        <f>AND($B$2&gt;=_xlfn.NUMBERVALUE(Table_Query_from_MF_DSNP62[[#This Row],[CL_CMP_OBJ_FR13]]),$B$2&lt;=_xlfn.NUMBERVALUE(Table_Query_from_MF_DSNP62[[#This Row],[CL_CMP_OBJ_TO13]]))</f>
        <v>1</v>
      </c>
      <c r="JU31" s="33" t="b">
        <f>AND($B$2&gt;=_xlfn.NUMBERVALUE(Table_Query_from_MF_DSNP62[[#This Row],[CL_CMP_OBJ_FR14]]),$B$2&lt;=_xlfn.NUMBERVALUE(Table_Query_from_MF_DSNP62[[#This Row],[CL_CMP_OBJ_TO14]]))</f>
        <v>1</v>
      </c>
      <c r="JV31" s="33" t="b">
        <f>AND($B$2&gt;=_xlfn.NUMBERVALUE(Table_Query_from_MF_DSNP62[[#This Row],[CL_CMP_OBJ_FR15]]),$B$2&lt;=_xlfn.NUMBERVALUE(Table_Query_from_MF_DSNP62[[#This Row],[CL_CMP_OBJ_TO15]]))</f>
        <v>1</v>
      </c>
    </row>
    <row r="32" spans="1:282" x14ac:dyDescent="0.25">
      <c r="A32" t="b">
        <f>OR(,Table_Query_from_MF_DSNP62[[#This Row],[Desired GL included as "hard-coded" GL?]],Table_Query_from_MF_DSNP62[[#This Row],[Desired GL included as "Open GL"?]])</f>
        <v>1</v>
      </c>
      <c r="B32" t="b">
        <f>Table_Query_from_MF_DSNP62[[#This Row],[Desired CObj included as "Open CObj"?]]</f>
        <v>1</v>
      </c>
      <c r="C32" t="s">
        <v>34</v>
      </c>
      <c r="D32" t="s">
        <v>1396</v>
      </c>
      <c r="E32" t="s">
        <v>8</v>
      </c>
      <c r="F32" s="24" t="s">
        <v>288</v>
      </c>
      <c r="G32" t="s">
        <v>313</v>
      </c>
      <c r="H32" s="24" t="s">
        <v>444</v>
      </c>
      <c r="I32" t="s">
        <v>444</v>
      </c>
      <c r="J32" s="24" t="s">
        <v>444</v>
      </c>
      <c r="K32" t="s">
        <v>444</v>
      </c>
      <c r="L32" s="24" t="s">
        <v>444</v>
      </c>
      <c r="M32" t="s">
        <v>444</v>
      </c>
      <c r="N32" t="s">
        <v>444</v>
      </c>
      <c r="O32" t="s">
        <v>444</v>
      </c>
      <c r="P32" t="s">
        <v>444</v>
      </c>
      <c r="Q32" t="s">
        <v>15</v>
      </c>
      <c r="R32" t="s">
        <v>444</v>
      </c>
      <c r="S32" t="s">
        <v>442</v>
      </c>
      <c r="T32" t="s">
        <v>447</v>
      </c>
      <c r="U32" t="s">
        <v>444</v>
      </c>
      <c r="V32" t="s">
        <v>444</v>
      </c>
      <c r="W32" t="s">
        <v>444</v>
      </c>
      <c r="X32" t="s">
        <v>444</v>
      </c>
      <c r="Y32" t="s">
        <v>444</v>
      </c>
      <c r="Z32" t="s">
        <v>442</v>
      </c>
      <c r="AA32" t="s">
        <v>442</v>
      </c>
      <c r="AB32" t="s">
        <v>442</v>
      </c>
      <c r="AC32" t="s">
        <v>444</v>
      </c>
      <c r="AD32" t="s">
        <v>442</v>
      </c>
      <c r="AE32" t="s">
        <v>442</v>
      </c>
      <c r="AF32" t="s">
        <v>442</v>
      </c>
      <c r="AG32" t="s">
        <v>442</v>
      </c>
      <c r="AH32" t="s">
        <v>447</v>
      </c>
      <c r="AI32" t="s">
        <v>447</v>
      </c>
      <c r="AJ32" t="s">
        <v>442</v>
      </c>
      <c r="AK32" t="s">
        <v>442</v>
      </c>
      <c r="AL32" t="s">
        <v>444</v>
      </c>
      <c r="AM32" t="s">
        <v>444</v>
      </c>
      <c r="AN32" t="s">
        <v>444</v>
      </c>
      <c r="AO32" t="s">
        <v>444</v>
      </c>
      <c r="AP32" t="s">
        <v>442</v>
      </c>
      <c r="AQ32" t="s">
        <v>7</v>
      </c>
      <c r="AR32" t="s">
        <v>7</v>
      </c>
      <c r="AS32" t="s">
        <v>162</v>
      </c>
      <c r="AT32" t="s">
        <v>444</v>
      </c>
      <c r="AU32" t="s">
        <v>444</v>
      </c>
      <c r="AV32" t="s">
        <v>1359</v>
      </c>
      <c r="AW32" t="s">
        <v>444</v>
      </c>
      <c r="AX32" t="s">
        <v>444</v>
      </c>
      <c r="AY32" t="s">
        <v>444</v>
      </c>
      <c r="AZ32" t="s">
        <v>444</v>
      </c>
      <c r="BA32" t="s">
        <v>444</v>
      </c>
      <c r="BB32" t="s">
        <v>444</v>
      </c>
      <c r="BC32" t="s">
        <v>444</v>
      </c>
      <c r="BD32" t="s">
        <v>1359</v>
      </c>
      <c r="BE32" t="s">
        <v>444</v>
      </c>
      <c r="BF32" t="s">
        <v>1360</v>
      </c>
      <c r="BG32" t="s">
        <v>444</v>
      </c>
      <c r="BH32" t="s">
        <v>444</v>
      </c>
      <c r="BI32" t="s">
        <v>444</v>
      </c>
      <c r="BJ32" t="s">
        <v>444</v>
      </c>
      <c r="BK32" t="s">
        <v>444</v>
      </c>
      <c r="BL32" t="s">
        <v>444</v>
      </c>
      <c r="BM32" t="s">
        <v>444</v>
      </c>
      <c r="BN32" t="s">
        <v>444</v>
      </c>
      <c r="BO32" t="s">
        <v>444</v>
      </c>
      <c r="BP32" t="s">
        <v>444</v>
      </c>
      <c r="BQ32" t="s">
        <v>444</v>
      </c>
      <c r="BR32" t="s">
        <v>444</v>
      </c>
      <c r="BS32" t="s">
        <v>444</v>
      </c>
      <c r="BT32" t="s">
        <v>444</v>
      </c>
      <c r="BU32" t="s">
        <v>444</v>
      </c>
      <c r="BV32" t="s">
        <v>444</v>
      </c>
      <c r="BW32" t="s">
        <v>1360</v>
      </c>
      <c r="BX32" t="s">
        <v>5</v>
      </c>
      <c r="BY32" t="s">
        <v>529</v>
      </c>
      <c r="BZ32" t="s">
        <v>444</v>
      </c>
      <c r="CA32" t="s">
        <v>444</v>
      </c>
      <c r="CB32" t="s">
        <v>444</v>
      </c>
      <c r="CC32" t="s">
        <v>444</v>
      </c>
      <c r="CD32" t="s">
        <v>444</v>
      </c>
      <c r="CE32" t="s">
        <v>444</v>
      </c>
      <c r="CF32" t="s">
        <v>444</v>
      </c>
      <c r="CG32" t="s">
        <v>444</v>
      </c>
      <c r="CH32" t="s">
        <v>444</v>
      </c>
      <c r="CI32" t="s">
        <v>444</v>
      </c>
      <c r="CJ32" t="s">
        <v>444</v>
      </c>
      <c r="CK32" t="s">
        <v>444</v>
      </c>
      <c r="CL32" t="s">
        <v>444</v>
      </c>
      <c r="CM32" t="s">
        <v>444</v>
      </c>
      <c r="CN32" t="s">
        <v>444</v>
      </c>
      <c r="CO32" t="s">
        <v>444</v>
      </c>
      <c r="CP32" t="s">
        <v>444</v>
      </c>
      <c r="CQ32" t="s">
        <v>444</v>
      </c>
      <c r="CR32" t="s">
        <v>444</v>
      </c>
      <c r="CS32" t="s">
        <v>444</v>
      </c>
      <c r="CT32" t="s">
        <v>444</v>
      </c>
      <c r="CU32" t="s">
        <v>444</v>
      </c>
      <c r="CV32" t="s">
        <v>2745</v>
      </c>
      <c r="CW32" t="s">
        <v>2736</v>
      </c>
      <c r="CX32" t="s">
        <v>2737</v>
      </c>
      <c r="CY32" t="s">
        <v>1392</v>
      </c>
      <c r="CZ32" t="s">
        <v>444</v>
      </c>
      <c r="DA32" t="s">
        <v>444</v>
      </c>
      <c r="DB32" t="s">
        <v>444</v>
      </c>
      <c r="DC32" t="s">
        <v>444</v>
      </c>
      <c r="DD32" t="s">
        <v>444</v>
      </c>
      <c r="DE32" t="s">
        <v>444</v>
      </c>
      <c r="DF32" t="s">
        <v>444</v>
      </c>
      <c r="DG32" t="s">
        <v>444</v>
      </c>
      <c r="DH32" t="s">
        <v>444</v>
      </c>
      <c r="DI32" t="s">
        <v>7</v>
      </c>
      <c r="DJ32" t="s">
        <v>444</v>
      </c>
      <c r="DK32" t="s">
        <v>444</v>
      </c>
      <c r="DL32" t="s">
        <v>444</v>
      </c>
      <c r="DM32" t="s">
        <v>444</v>
      </c>
      <c r="DN32" t="s">
        <v>444</v>
      </c>
      <c r="DO32" t="s">
        <v>444</v>
      </c>
      <c r="DP32" t="s">
        <v>444</v>
      </c>
      <c r="DQ32" t="s">
        <v>444</v>
      </c>
      <c r="DR32" t="s">
        <v>444</v>
      </c>
      <c r="DS32" t="s">
        <v>444</v>
      </c>
      <c r="DT32" s="24" t="s">
        <v>444</v>
      </c>
      <c r="DU32" s="24" t="s">
        <v>444</v>
      </c>
      <c r="DV32" t="s">
        <v>444</v>
      </c>
      <c r="DW32" t="s">
        <v>444</v>
      </c>
      <c r="DX32" s="24" t="s">
        <v>444</v>
      </c>
      <c r="DY32" s="24" t="s">
        <v>444</v>
      </c>
      <c r="DZ32" t="s">
        <v>444</v>
      </c>
      <c r="EA32" t="s">
        <v>444</v>
      </c>
      <c r="EB32" s="24" t="s">
        <v>444</v>
      </c>
      <c r="EC32" s="24" t="s">
        <v>444</v>
      </c>
      <c r="ED32" t="s">
        <v>444</v>
      </c>
      <c r="EE32" t="s">
        <v>444</v>
      </c>
      <c r="EF32" s="24" t="s">
        <v>444</v>
      </c>
      <c r="EG32" s="24" t="s">
        <v>444</v>
      </c>
      <c r="EH32" t="s">
        <v>444</v>
      </c>
      <c r="EI32" t="s">
        <v>444</v>
      </c>
      <c r="EJ32" s="24" t="s">
        <v>444</v>
      </c>
      <c r="EK32" s="24" t="s">
        <v>444</v>
      </c>
      <c r="EL32" t="s">
        <v>444</v>
      </c>
      <c r="EM32" t="s">
        <v>444</v>
      </c>
      <c r="EN32" s="24" t="s">
        <v>444</v>
      </c>
      <c r="EO32" s="24" t="s">
        <v>444</v>
      </c>
      <c r="EP32" t="s">
        <v>444</v>
      </c>
      <c r="EQ32" t="s">
        <v>444</v>
      </c>
      <c r="ER32" s="24" t="s">
        <v>444</v>
      </c>
      <c r="ES32" s="24" t="s">
        <v>444</v>
      </c>
      <c r="ET32" t="s">
        <v>444</v>
      </c>
      <c r="EU32" t="s">
        <v>444</v>
      </c>
      <c r="EV32" s="24" t="s">
        <v>444</v>
      </c>
      <c r="EW32" s="24" t="s">
        <v>444</v>
      </c>
      <c r="EX32" t="s">
        <v>444</v>
      </c>
      <c r="EY32" t="s">
        <v>444</v>
      </c>
      <c r="EZ32" s="24" t="s">
        <v>444</v>
      </c>
      <c r="FA32" s="24" t="s">
        <v>444</v>
      </c>
      <c r="FB32" t="s">
        <v>444</v>
      </c>
      <c r="FC32" t="s">
        <v>444</v>
      </c>
      <c r="FD32" s="24" t="s">
        <v>444</v>
      </c>
      <c r="FE32" s="24" t="s">
        <v>444</v>
      </c>
      <c r="FF32" t="s">
        <v>444</v>
      </c>
      <c r="FG32" t="s">
        <v>444</v>
      </c>
      <c r="FH32" s="24" t="s">
        <v>444</v>
      </c>
      <c r="FI32" s="24" t="s">
        <v>444</v>
      </c>
      <c r="FJ32" t="s">
        <v>444</v>
      </c>
      <c r="FK32" t="s">
        <v>444</v>
      </c>
      <c r="FL32" s="24" t="s">
        <v>444</v>
      </c>
      <c r="FM32" s="24" t="s">
        <v>444</v>
      </c>
      <c r="FN32" t="s">
        <v>444</v>
      </c>
      <c r="FO32" t="s">
        <v>444</v>
      </c>
      <c r="FP32" s="24" t="s">
        <v>444</v>
      </c>
      <c r="FQ32" s="24" t="s">
        <v>444</v>
      </c>
      <c r="FR32" t="s">
        <v>444</v>
      </c>
      <c r="FS32" t="s">
        <v>444</v>
      </c>
      <c r="FT32" s="24" t="s">
        <v>444</v>
      </c>
      <c r="FU32" s="24" t="s">
        <v>444</v>
      </c>
      <c r="FV32" t="s">
        <v>444</v>
      </c>
      <c r="FW32" t="s">
        <v>444</v>
      </c>
      <c r="FX32" s="24" t="s">
        <v>444</v>
      </c>
      <c r="FY32" s="24" t="s">
        <v>444</v>
      </c>
      <c r="FZ32" t="s">
        <v>444</v>
      </c>
      <c r="GA32" t="s">
        <v>444</v>
      </c>
      <c r="GB32" s="24" t="s">
        <v>444</v>
      </c>
      <c r="GC32" s="24" t="s">
        <v>444</v>
      </c>
      <c r="GD32" t="s">
        <v>444</v>
      </c>
      <c r="GE32" t="s">
        <v>444</v>
      </c>
      <c r="GF32" s="24" t="s">
        <v>444</v>
      </c>
      <c r="GG32" s="24" t="s">
        <v>444</v>
      </c>
      <c r="GH32" t="s">
        <v>444</v>
      </c>
      <c r="GI32" s="24" t="s">
        <v>444</v>
      </c>
      <c r="GJ32" s="24" t="s">
        <v>444</v>
      </c>
      <c r="GK32" t="s">
        <v>444</v>
      </c>
      <c r="GL32" t="s">
        <v>444</v>
      </c>
      <c r="GM32" s="24" t="s">
        <v>444</v>
      </c>
      <c r="GN32" s="24" t="s">
        <v>444</v>
      </c>
      <c r="GO32" t="s">
        <v>444</v>
      </c>
      <c r="GP32" t="s">
        <v>444</v>
      </c>
      <c r="GQ32" s="24" t="s">
        <v>444</v>
      </c>
      <c r="GR32" s="24" t="s">
        <v>444</v>
      </c>
      <c r="GS32" t="s">
        <v>444</v>
      </c>
      <c r="GT32" t="s">
        <v>444</v>
      </c>
      <c r="GU32" s="24" t="s">
        <v>444</v>
      </c>
      <c r="GV32" s="24" t="s">
        <v>444</v>
      </c>
      <c r="GW32" t="s">
        <v>444</v>
      </c>
      <c r="GX32" t="s">
        <v>444</v>
      </c>
      <c r="GY32" s="24" t="s">
        <v>444</v>
      </c>
      <c r="GZ32" s="24" t="s">
        <v>444</v>
      </c>
      <c r="HA32" t="s">
        <v>444</v>
      </c>
      <c r="HB32" t="s">
        <v>444</v>
      </c>
      <c r="HC32" s="24" t="s">
        <v>444</v>
      </c>
      <c r="HD32" s="24" t="s">
        <v>444</v>
      </c>
      <c r="HE32" t="s">
        <v>444</v>
      </c>
      <c r="HF32" t="s">
        <v>444</v>
      </c>
      <c r="HG32" s="24" t="s">
        <v>444</v>
      </c>
      <c r="HH32" s="24" t="s">
        <v>444</v>
      </c>
      <c r="HI32" t="s">
        <v>444</v>
      </c>
      <c r="HJ32" t="s">
        <v>444</v>
      </c>
      <c r="HK32" s="24" t="s">
        <v>444</v>
      </c>
      <c r="HL32" s="24" t="s">
        <v>444</v>
      </c>
      <c r="HM32" t="s">
        <v>444</v>
      </c>
      <c r="HN32" t="s">
        <v>444</v>
      </c>
      <c r="HO32" s="24" t="s">
        <v>444</v>
      </c>
      <c r="HP32" s="24" t="s">
        <v>444</v>
      </c>
      <c r="HQ32" t="s">
        <v>444</v>
      </c>
      <c r="HR32" t="s">
        <v>444</v>
      </c>
      <c r="HS32" s="24" t="s">
        <v>444</v>
      </c>
      <c r="HT32" s="24" t="s">
        <v>444</v>
      </c>
      <c r="HU32" t="s">
        <v>444</v>
      </c>
      <c r="HV32" t="s">
        <v>444</v>
      </c>
      <c r="HW32" s="24" t="s">
        <v>444</v>
      </c>
      <c r="HX32" s="24" t="s">
        <v>444</v>
      </c>
      <c r="HY32" t="s">
        <v>444</v>
      </c>
      <c r="HZ32" t="s">
        <v>444</v>
      </c>
      <c r="IA32" t="s">
        <v>2745</v>
      </c>
      <c r="IB32" t="s">
        <v>2736</v>
      </c>
      <c r="IC32" t="s">
        <v>3011</v>
      </c>
      <c r="ID32" s="33" t="b" cm="1">
        <f t="array" ref="ID32">_xlfn.IFNA(MATCH($A$2,_xlfn.NUMBERVALUE(Table_Query_from_MF_DSNP62[[#This Row],[CL_GLACCT_DR1]:[CL_GLACCT_CR4]]),0),0)&gt;=1</f>
        <v>1</v>
      </c>
      <c r="IE32" s="33" t="b">
        <f>OR(Table_Query_from_MF_DSNP62[[#This Row],[Pair1]:[Pair25]])</f>
        <v>1</v>
      </c>
      <c r="IF32" s="33">
        <f>_xlfn.IFNA(MATCH(TRUE,Table_Query_from_MF_DSNP62[[#This Row],[Pair1]:[Pair25]],0),"none")</f>
        <v>1</v>
      </c>
      <c r="IG32" s="33" t="b">
        <f>AND($A$2&gt;=_xlfn.NUMBERVALUE(Table_Query_from_MF_DSNP62[[#This Row],[CL_GL_ACCT_FR1]]),$A$2&lt;=_xlfn.NUMBERVALUE(Table_Query_from_MF_DSNP62[[#This Row],[CL_GL_ACCT_TO1]]))</f>
        <v>1</v>
      </c>
      <c r="IH32" s="33" t="b">
        <f>AND($A$2&gt;=_xlfn.NUMBERVALUE(Table_Query_from_MF_DSNP62[[#This Row],[CL_GL_ACCT_FR2]]),$A$2&lt;=_xlfn.NUMBERVALUE(Table_Query_from_MF_DSNP62[[#This Row],[CL_GL_ACCT_TO2]]))</f>
        <v>1</v>
      </c>
      <c r="II32" s="33" t="b">
        <f>AND($A$2&gt;=_xlfn.NUMBERVALUE(Table_Query_from_MF_DSNP62[[#This Row],[CL_GL_ACCT_FR3]]),$A$2&lt;=_xlfn.NUMBERVALUE(Table_Query_from_MF_DSNP62[[#This Row],[CL_GL_ACCT_TO3]]))</f>
        <v>1</v>
      </c>
      <c r="IJ32" s="33" t="b">
        <f>AND($A$2&gt;=_xlfn.NUMBERVALUE(Table_Query_from_MF_DSNP62[[#This Row],[CL_GL_ACCT_FR4]]),$A$2&lt;=_xlfn.NUMBERVALUE(Table_Query_from_MF_DSNP62[[#This Row],[CL_GL_ACCT_TO4]]))</f>
        <v>1</v>
      </c>
      <c r="IK32" s="33" t="b">
        <f>AND($A$2&gt;=_xlfn.NUMBERVALUE(Table_Query_from_MF_DSNP62[[#This Row],[CL_GL_ACCT_FR5]]),$A$2&lt;=_xlfn.NUMBERVALUE(Table_Query_from_MF_DSNP62[[#This Row],[CL_GL_ACCT_TO5]]))</f>
        <v>1</v>
      </c>
      <c r="IL32" s="33" t="b">
        <f>AND($A$2&gt;=_xlfn.NUMBERVALUE(Table_Query_from_MF_DSNP62[[#This Row],[CL_GL_ACCT_FR6]]),$A$2&lt;=_xlfn.NUMBERVALUE(Table_Query_from_MF_DSNP62[[#This Row],[CL_GL_ACCT_TO6]]))</f>
        <v>1</v>
      </c>
      <c r="IM32" s="33" t="b">
        <f>AND($A$2&gt;=_xlfn.NUMBERVALUE(Table_Query_from_MF_DSNP62[[#This Row],[CL_GL_ACCT_FR7]]),$A$2&lt;=_xlfn.NUMBERVALUE(Table_Query_from_MF_DSNP62[[#This Row],[CL_GL_ACCT_TO7]]))</f>
        <v>1</v>
      </c>
      <c r="IN32" s="33" t="b">
        <f>AND($A$2&gt;=_xlfn.NUMBERVALUE(Table_Query_from_MF_DSNP62[[#This Row],[CL_GL_ACCT_FR8]]),$A$2&lt;=_xlfn.NUMBERVALUE(Table_Query_from_MF_DSNP62[[#This Row],[CL_GL_ACCT_TO8]]))</f>
        <v>1</v>
      </c>
      <c r="IO32" s="33" t="b">
        <f>AND($A$2&gt;=_xlfn.NUMBERVALUE(Table_Query_from_MF_DSNP62[[#This Row],[CL_GL_ACCT_FR9]]),$A$2&lt;=_xlfn.NUMBERVALUE(Table_Query_from_MF_DSNP62[[#This Row],[CL_GL_ACCT_TO9]]))</f>
        <v>1</v>
      </c>
      <c r="IP32" s="33" t="b">
        <f>AND($A$2&gt;=_xlfn.NUMBERVALUE(Table_Query_from_MF_DSNP62[[#This Row],[CL_GL_ACCT_FR10]]),$A$2&lt;=_xlfn.NUMBERVALUE(Table_Query_from_MF_DSNP62[[#This Row],[CL_GL_ACCT_TO10]]))</f>
        <v>1</v>
      </c>
      <c r="IQ32" s="33" t="b">
        <f>AND($A$2&gt;=_xlfn.NUMBERVALUE(Table_Query_from_MF_DSNP62[[#This Row],[CL_GL_ACCT_FR11]]),$A$2&lt;=_xlfn.NUMBERVALUE(Table_Query_from_MF_DSNP62[[#This Row],[CL_GL_ACCT_TO11]]))</f>
        <v>1</v>
      </c>
      <c r="IR32" s="33" t="b">
        <f>AND($A$2&gt;=_xlfn.NUMBERVALUE(Table_Query_from_MF_DSNP62[[#This Row],[CL_GL_ACCT_FR12]]),$A$2&lt;=_xlfn.NUMBERVALUE(Table_Query_from_MF_DSNP62[[#This Row],[CL_GL_ACCT_TO12]]))</f>
        <v>1</v>
      </c>
      <c r="IS32" s="33" t="b">
        <f>AND($A$2&gt;=_xlfn.NUMBERVALUE(Table_Query_from_MF_DSNP62[[#This Row],[CL_GL_ACCT_FR13]]),$A$2&lt;=_xlfn.NUMBERVALUE(Table_Query_from_MF_DSNP62[[#This Row],[CL_GL_ACCT_TO13]]))</f>
        <v>1</v>
      </c>
      <c r="IT32" s="33" t="b">
        <f>AND($A$2&gt;=_xlfn.NUMBERVALUE(Table_Query_from_MF_DSNP62[[#This Row],[CL_GL_ACCT_FR14]]),$A$2&lt;=_xlfn.NUMBERVALUE(Table_Query_from_MF_DSNP62[[#This Row],[CL_GL_ACCT_TO14]]))</f>
        <v>1</v>
      </c>
      <c r="IU32" s="33" t="b">
        <f>AND($A$2&gt;=_xlfn.NUMBERVALUE(Table_Query_from_MF_DSNP62[[#This Row],[CL_GL_ACCT_FR15]]),$A$2&lt;=_xlfn.NUMBERVALUE(Table_Query_from_MF_DSNP62[[#This Row],[CL_GL_ACCT_TO15]]))</f>
        <v>1</v>
      </c>
      <c r="IV32" s="33" t="b">
        <f>AND($A$2&gt;=_xlfn.NUMBERVALUE(Table_Query_from_MF_DSNP62[[#This Row],[CL_GL_ACCT_FR16]]),$A$2&lt;=_xlfn.NUMBERVALUE(Table_Query_from_MF_DSNP62[[#This Row],[CL_GL_ACCT_TO16]]))</f>
        <v>1</v>
      </c>
      <c r="IW32" s="33" t="b">
        <f>AND($A$2&gt;=_xlfn.NUMBERVALUE(Table_Query_from_MF_DSNP62[[#This Row],[CL_GL_ACCT_FR17]]),$A$2&lt;=_xlfn.NUMBERVALUE(Table_Query_from_MF_DSNP62[[#This Row],[CL_GL_ACCT_TO17]]))</f>
        <v>1</v>
      </c>
      <c r="IX32" s="33" t="b">
        <f>AND($A$2&gt;=_xlfn.NUMBERVALUE(Table_Query_from_MF_DSNP62[[#This Row],[CL_GL_ACCT_FR18]]),$A$2&lt;=_xlfn.NUMBERVALUE(Table_Query_from_MF_DSNP62[[#This Row],[CL_GL_ACCT_TO18]]))</f>
        <v>1</v>
      </c>
      <c r="IY32" s="33" t="b">
        <f>AND($A$2&gt;=_xlfn.NUMBERVALUE(Table_Query_from_MF_DSNP62[[#This Row],[CL_GL_ACCT_FR19]]),$A$2&lt;=_xlfn.NUMBERVALUE(Table_Query_from_MF_DSNP62[[#This Row],[CL_GL_ACCT_TO19]]))</f>
        <v>1</v>
      </c>
      <c r="IZ32" s="33" t="b">
        <f>AND($A$2&gt;=_xlfn.NUMBERVALUE(Table_Query_from_MF_DSNP62[[#This Row],[CL_GL_ACCT_FR20]]),$A$2&lt;=_xlfn.NUMBERVALUE(Table_Query_from_MF_DSNP62[[#This Row],[CL_GL_ACCT_TO20]]))</f>
        <v>1</v>
      </c>
      <c r="JA32" s="33" t="b">
        <f>AND($A$2&gt;=_xlfn.NUMBERVALUE(Table_Query_from_MF_DSNP62[[#This Row],[CL_GL_ACCT_FR21]]),$A$2&lt;=_xlfn.NUMBERVALUE(Table_Query_from_MF_DSNP62[[#This Row],[CL_GL_ACCT_TO21]]))</f>
        <v>1</v>
      </c>
      <c r="JB32" s="33" t="b">
        <f>AND($A$2&gt;=_xlfn.NUMBERVALUE(Table_Query_from_MF_DSNP62[[#This Row],[CL_GL_ACCT_FR22]]),$A$2&lt;=_xlfn.NUMBERVALUE(Table_Query_from_MF_DSNP62[[#This Row],[CL_GL_ACCT_TO22]]))</f>
        <v>1</v>
      </c>
      <c r="JC32" s="33" t="b">
        <f>AND($A$2&gt;=_xlfn.NUMBERVALUE(Table_Query_from_MF_DSNP62[[#This Row],[CL_GL_ACCT_FR23]]),$A$2&lt;=_xlfn.NUMBERVALUE(Table_Query_from_MF_DSNP62[[#This Row],[CL_GL_ACCT_TO23]]))</f>
        <v>1</v>
      </c>
      <c r="JD32" s="33" t="b">
        <f>AND($A$2&gt;=_xlfn.NUMBERVALUE(Table_Query_from_MF_DSNP62[[#This Row],[CL_GL_ACCT_FR24]]),$A$2&lt;=_xlfn.NUMBERVALUE(Table_Query_from_MF_DSNP62[[#This Row],[CL_GL_ACCT_TO24]]))</f>
        <v>1</v>
      </c>
      <c r="JE32" s="33" t="b">
        <f>AND($A$2&gt;=_xlfn.NUMBERVALUE(Table_Query_from_MF_DSNP62[[#This Row],[CL_GL_ACCT_FR25]]),$A$2&lt;=_xlfn.NUMBERVALUE(Table_Query_from_MF_DSNP62[[#This Row],[CL_GL_ACCT_TO25]]))</f>
        <v>1</v>
      </c>
      <c r="JF32" s="33" t="b">
        <f>OR(Table_Query_from_MF_DSNP62[[#This Row],[PairA]:[PairO]])</f>
        <v>1</v>
      </c>
      <c r="JG32" s="33">
        <f>_xlfn.IFNA(MATCH(TRUE,Table_Query_from_MF_DSNP62[[#This Row],[PairA]:[PairO]],0),"none")</f>
        <v>1</v>
      </c>
      <c r="JH32" s="33" t="b">
        <f>AND($B$2&gt;=_xlfn.NUMBERVALUE(Table_Query_from_MF_DSNP62[[#This Row],[CL_CMP_OBJ_FR1]]),$B$2&lt;=_xlfn.NUMBERVALUE(Table_Query_from_MF_DSNP62[[#This Row],[CL_CMP_OBJ_TO1]]))</f>
        <v>1</v>
      </c>
      <c r="JI32" s="33" t="b">
        <f>AND($B$2&gt;=_xlfn.NUMBERVALUE(Table_Query_from_MF_DSNP62[[#This Row],[CL_CMP_OBJ_FR2]]),$B$2&lt;=_xlfn.NUMBERVALUE(Table_Query_from_MF_DSNP62[[#This Row],[CL_CMP_OBJ_TO2]]))</f>
        <v>1</v>
      </c>
      <c r="JJ32" s="33" t="b">
        <f>AND($B$2&gt;=_xlfn.NUMBERVALUE(Table_Query_from_MF_DSNP62[[#This Row],[CL_CMP_OBJ_FR3]]),$B$2&lt;=_xlfn.NUMBERVALUE(Table_Query_from_MF_DSNP62[[#This Row],[CL_CMP_OBJ_TO3]]))</f>
        <v>1</v>
      </c>
      <c r="JK32" s="33" t="b">
        <f>AND($B$2&gt;=_xlfn.NUMBERVALUE(Table_Query_from_MF_DSNP62[[#This Row],[CL_CMP_OBJ_FR4]]),$B$2&lt;=_xlfn.NUMBERVALUE(Table_Query_from_MF_DSNP62[[#This Row],[CL_CMP_OBJ_TO4]]))</f>
        <v>1</v>
      </c>
      <c r="JL32" s="33" t="b">
        <f>AND($B$2&gt;=_xlfn.NUMBERVALUE(Table_Query_from_MF_DSNP62[[#This Row],[CL_CMP_OBJ_FR5]]),$B$2&lt;=_xlfn.NUMBERVALUE(Table_Query_from_MF_DSNP62[[#This Row],[CL_CMP_OBJ_TO5]]))</f>
        <v>1</v>
      </c>
      <c r="JM32" s="33" t="b">
        <f>AND($B$2&gt;=_xlfn.NUMBERVALUE(Table_Query_from_MF_DSNP62[[#This Row],[CL_CMP_OBJ_FR6]]),$B$2&lt;=_xlfn.NUMBERVALUE(Table_Query_from_MF_DSNP62[[#This Row],[CL_CMP_OBJ_TO6]]))</f>
        <v>1</v>
      </c>
      <c r="JN32" s="33" t="b">
        <f>AND($B$2&gt;=_xlfn.NUMBERVALUE(Table_Query_from_MF_DSNP62[[#This Row],[CL_CMP_OBJ_FR7]]),$B$2&lt;=_xlfn.NUMBERVALUE(Table_Query_from_MF_DSNP62[[#This Row],[CL_CMP_OBJ_TO7]]))</f>
        <v>1</v>
      </c>
      <c r="JO32" s="33" t="b">
        <f>AND($B$2&gt;=_xlfn.NUMBERVALUE(Table_Query_from_MF_DSNP62[[#This Row],[CL_CMP_OBJ_FR8]]),$B$2&lt;=_xlfn.NUMBERVALUE(Table_Query_from_MF_DSNP62[[#This Row],[CL_CMP_OBJ_TO8]]))</f>
        <v>1</v>
      </c>
      <c r="JP32" s="33" t="b">
        <f>AND($B$2&gt;=_xlfn.NUMBERVALUE(Table_Query_from_MF_DSNP62[[#This Row],[CL_CMP_OBJ_FR9]]),$B$2&lt;=_xlfn.NUMBERVALUE(Table_Query_from_MF_DSNP62[[#This Row],[CL_CMP_OBJ_TO9]]))</f>
        <v>1</v>
      </c>
      <c r="JQ32" s="33" t="b">
        <f>AND($B$2&gt;=_xlfn.NUMBERVALUE(Table_Query_from_MF_DSNP62[[#This Row],[CL_CMP_OBJ_FR10]]),$B$2&lt;=_xlfn.NUMBERVALUE(Table_Query_from_MF_DSNP62[[#This Row],[CL_CMP_OBJ_TO10]]))</f>
        <v>1</v>
      </c>
      <c r="JR32" s="33" t="b">
        <f>AND($B$2&gt;=_xlfn.NUMBERVALUE(Table_Query_from_MF_DSNP62[[#This Row],[CL_CMP_OBJ_FR11]]),$B$2&lt;=_xlfn.NUMBERVALUE(Table_Query_from_MF_DSNP62[[#This Row],[CL_CMP_OBJ_TO11]]))</f>
        <v>1</v>
      </c>
      <c r="JS32" s="33" t="b">
        <f>AND($B$2&gt;=_xlfn.NUMBERVALUE(Table_Query_from_MF_DSNP62[[#This Row],[CL_CMP_OBJ_FR12]]),$B$2&lt;=_xlfn.NUMBERVALUE(Table_Query_from_MF_DSNP62[[#This Row],[CL_CMP_OBJ_TO12]]))</f>
        <v>1</v>
      </c>
      <c r="JT32" s="33" t="b">
        <f>AND($B$2&gt;=_xlfn.NUMBERVALUE(Table_Query_from_MF_DSNP62[[#This Row],[CL_CMP_OBJ_FR13]]),$B$2&lt;=_xlfn.NUMBERVALUE(Table_Query_from_MF_DSNP62[[#This Row],[CL_CMP_OBJ_TO13]]))</f>
        <v>1</v>
      </c>
      <c r="JU32" s="33" t="b">
        <f>AND($B$2&gt;=_xlfn.NUMBERVALUE(Table_Query_from_MF_DSNP62[[#This Row],[CL_CMP_OBJ_FR14]]),$B$2&lt;=_xlfn.NUMBERVALUE(Table_Query_from_MF_DSNP62[[#This Row],[CL_CMP_OBJ_TO14]]))</f>
        <v>1</v>
      </c>
      <c r="JV32" s="33" t="b">
        <f>AND($B$2&gt;=_xlfn.NUMBERVALUE(Table_Query_from_MF_DSNP62[[#This Row],[CL_CMP_OBJ_FR15]]),$B$2&lt;=_xlfn.NUMBERVALUE(Table_Query_from_MF_DSNP62[[#This Row],[CL_CMP_OBJ_TO15]]))</f>
        <v>1</v>
      </c>
    </row>
    <row r="33" spans="1:282" x14ac:dyDescent="0.25">
      <c r="A33" t="b">
        <f>OR(,Table_Query_from_MF_DSNP62[[#This Row],[Desired GL included as "hard-coded" GL?]],Table_Query_from_MF_DSNP62[[#This Row],[Desired GL included as "Open GL"?]])</f>
        <v>1</v>
      </c>
      <c r="B33" t="b">
        <f>Table_Query_from_MF_DSNP62[[#This Row],[Desired CObj included as "Open CObj"?]]</f>
        <v>1</v>
      </c>
      <c r="C33" t="s">
        <v>20</v>
      </c>
      <c r="D33" t="s">
        <v>1397</v>
      </c>
      <c r="E33" t="s">
        <v>8</v>
      </c>
      <c r="F33" s="24" t="s">
        <v>303</v>
      </c>
      <c r="G33" t="s">
        <v>313</v>
      </c>
      <c r="H33" s="24" t="s">
        <v>444</v>
      </c>
      <c r="I33" t="s">
        <v>444</v>
      </c>
      <c r="J33" s="24" t="s">
        <v>444</v>
      </c>
      <c r="K33" t="s">
        <v>444</v>
      </c>
      <c r="L33" s="24" t="s">
        <v>444</v>
      </c>
      <c r="M33" t="s">
        <v>444</v>
      </c>
      <c r="N33" t="s">
        <v>444</v>
      </c>
      <c r="O33" t="s">
        <v>444</v>
      </c>
      <c r="P33" t="s">
        <v>444</v>
      </c>
      <c r="Q33" t="s">
        <v>15</v>
      </c>
      <c r="R33" t="s">
        <v>444</v>
      </c>
      <c r="S33" t="s">
        <v>442</v>
      </c>
      <c r="T33" t="s">
        <v>447</v>
      </c>
      <c r="U33" t="s">
        <v>444</v>
      </c>
      <c r="V33" t="s">
        <v>444</v>
      </c>
      <c r="W33" t="s">
        <v>444</v>
      </c>
      <c r="X33" t="s">
        <v>444</v>
      </c>
      <c r="Y33" t="s">
        <v>444</v>
      </c>
      <c r="Z33" t="s">
        <v>442</v>
      </c>
      <c r="AA33" t="s">
        <v>442</v>
      </c>
      <c r="AB33" t="s">
        <v>442</v>
      </c>
      <c r="AC33" t="s">
        <v>444</v>
      </c>
      <c r="AD33" t="s">
        <v>442</v>
      </c>
      <c r="AE33" t="s">
        <v>442</v>
      </c>
      <c r="AF33" t="s">
        <v>442</v>
      </c>
      <c r="AG33" t="s">
        <v>442</v>
      </c>
      <c r="AH33" t="s">
        <v>447</v>
      </c>
      <c r="AI33" t="s">
        <v>447</v>
      </c>
      <c r="AJ33" t="s">
        <v>442</v>
      </c>
      <c r="AK33" t="s">
        <v>442</v>
      </c>
      <c r="AL33" t="s">
        <v>444</v>
      </c>
      <c r="AM33" t="s">
        <v>444</v>
      </c>
      <c r="AN33" t="s">
        <v>444</v>
      </c>
      <c r="AO33" t="s">
        <v>444</v>
      </c>
      <c r="AP33" t="s">
        <v>442</v>
      </c>
      <c r="AQ33" t="s">
        <v>7</v>
      </c>
      <c r="AR33" t="s">
        <v>7</v>
      </c>
      <c r="AS33" t="s">
        <v>162</v>
      </c>
      <c r="AT33" t="s">
        <v>444</v>
      </c>
      <c r="AU33" t="s">
        <v>444</v>
      </c>
      <c r="AV33" t="s">
        <v>1359</v>
      </c>
      <c r="AW33" t="s">
        <v>444</v>
      </c>
      <c r="AX33" t="s">
        <v>444</v>
      </c>
      <c r="AY33" t="s">
        <v>444</v>
      </c>
      <c r="AZ33" t="s">
        <v>444</v>
      </c>
      <c r="BA33" t="s">
        <v>444</v>
      </c>
      <c r="BB33" t="s">
        <v>444</v>
      </c>
      <c r="BC33" t="s">
        <v>444</v>
      </c>
      <c r="BD33" t="s">
        <v>1359</v>
      </c>
      <c r="BE33" t="s">
        <v>444</v>
      </c>
      <c r="BF33" t="s">
        <v>1360</v>
      </c>
      <c r="BG33" t="s">
        <v>444</v>
      </c>
      <c r="BH33" t="s">
        <v>444</v>
      </c>
      <c r="BI33" t="s">
        <v>444</v>
      </c>
      <c r="BJ33" t="s">
        <v>444</v>
      </c>
      <c r="BK33" t="s">
        <v>444</v>
      </c>
      <c r="BL33" t="s">
        <v>444</v>
      </c>
      <c r="BM33" t="s">
        <v>444</v>
      </c>
      <c r="BN33" t="s">
        <v>444</v>
      </c>
      <c r="BO33" t="s">
        <v>444</v>
      </c>
      <c r="BP33" t="s">
        <v>444</v>
      </c>
      <c r="BQ33" t="s">
        <v>444</v>
      </c>
      <c r="BR33" t="s">
        <v>444</v>
      </c>
      <c r="BS33" t="s">
        <v>444</v>
      </c>
      <c r="BT33" t="s">
        <v>444</v>
      </c>
      <c r="BU33" t="s">
        <v>444</v>
      </c>
      <c r="BV33" t="s">
        <v>444</v>
      </c>
      <c r="BW33" t="s">
        <v>1360</v>
      </c>
      <c r="BX33" t="s">
        <v>470</v>
      </c>
      <c r="BY33" t="s">
        <v>444</v>
      </c>
      <c r="BZ33" t="s">
        <v>444</v>
      </c>
      <c r="CA33" t="s">
        <v>444</v>
      </c>
      <c r="CB33" t="s">
        <v>444</v>
      </c>
      <c r="CC33" t="s">
        <v>444</v>
      </c>
      <c r="CD33" t="s">
        <v>444</v>
      </c>
      <c r="CE33" t="s">
        <v>444</v>
      </c>
      <c r="CF33" t="s">
        <v>444</v>
      </c>
      <c r="CG33" t="s">
        <v>444</v>
      </c>
      <c r="CH33" t="s">
        <v>444</v>
      </c>
      <c r="CI33" t="s">
        <v>444</v>
      </c>
      <c r="CJ33" t="s">
        <v>444</v>
      </c>
      <c r="CK33" t="s">
        <v>444</v>
      </c>
      <c r="CL33" t="s">
        <v>444</v>
      </c>
      <c r="CM33" t="s">
        <v>444</v>
      </c>
      <c r="CN33" t="s">
        <v>444</v>
      </c>
      <c r="CO33" t="s">
        <v>444</v>
      </c>
      <c r="CP33" t="s">
        <v>444</v>
      </c>
      <c r="CQ33" t="s">
        <v>444</v>
      </c>
      <c r="CR33" t="s">
        <v>444</v>
      </c>
      <c r="CS33" t="s">
        <v>444</v>
      </c>
      <c r="CT33" t="s">
        <v>444</v>
      </c>
      <c r="CU33" t="s">
        <v>444</v>
      </c>
      <c r="CV33" t="s">
        <v>2738</v>
      </c>
      <c r="CW33" t="s">
        <v>2736</v>
      </c>
      <c r="CX33" t="s">
        <v>2737</v>
      </c>
      <c r="CY33" t="s">
        <v>1392</v>
      </c>
      <c r="CZ33" t="s">
        <v>444</v>
      </c>
      <c r="DA33" t="s">
        <v>444</v>
      </c>
      <c r="DB33" t="s">
        <v>444</v>
      </c>
      <c r="DC33" t="s">
        <v>444</v>
      </c>
      <c r="DD33" t="s">
        <v>444</v>
      </c>
      <c r="DE33" t="s">
        <v>444</v>
      </c>
      <c r="DF33" t="s">
        <v>444</v>
      </c>
      <c r="DG33" t="s">
        <v>444</v>
      </c>
      <c r="DH33" t="s">
        <v>444</v>
      </c>
      <c r="DI33" t="s">
        <v>7</v>
      </c>
      <c r="DJ33" t="s">
        <v>444</v>
      </c>
      <c r="DK33" t="s">
        <v>444</v>
      </c>
      <c r="DL33" t="s">
        <v>444</v>
      </c>
      <c r="DM33" t="s">
        <v>444</v>
      </c>
      <c r="DN33" t="s">
        <v>444</v>
      </c>
      <c r="DO33" t="s">
        <v>444</v>
      </c>
      <c r="DP33" t="s">
        <v>444</v>
      </c>
      <c r="DQ33" t="s">
        <v>444</v>
      </c>
      <c r="DR33" t="s">
        <v>444</v>
      </c>
      <c r="DS33" t="s">
        <v>444</v>
      </c>
      <c r="DT33" s="24" t="s">
        <v>444</v>
      </c>
      <c r="DU33" s="24" t="s">
        <v>444</v>
      </c>
      <c r="DV33" t="s">
        <v>444</v>
      </c>
      <c r="DW33" t="s">
        <v>444</v>
      </c>
      <c r="DX33" s="24" t="s">
        <v>444</v>
      </c>
      <c r="DY33" s="24" t="s">
        <v>444</v>
      </c>
      <c r="DZ33" t="s">
        <v>444</v>
      </c>
      <c r="EA33" t="s">
        <v>444</v>
      </c>
      <c r="EB33" s="24" t="s">
        <v>444</v>
      </c>
      <c r="EC33" s="24" t="s">
        <v>444</v>
      </c>
      <c r="ED33" t="s">
        <v>444</v>
      </c>
      <c r="EE33" t="s">
        <v>444</v>
      </c>
      <c r="EF33" s="24" t="s">
        <v>444</v>
      </c>
      <c r="EG33" s="24" t="s">
        <v>444</v>
      </c>
      <c r="EH33" t="s">
        <v>444</v>
      </c>
      <c r="EI33" t="s">
        <v>444</v>
      </c>
      <c r="EJ33" s="24" t="s">
        <v>444</v>
      </c>
      <c r="EK33" s="24" t="s">
        <v>444</v>
      </c>
      <c r="EL33" t="s">
        <v>444</v>
      </c>
      <c r="EM33" t="s">
        <v>444</v>
      </c>
      <c r="EN33" s="24" t="s">
        <v>444</v>
      </c>
      <c r="EO33" s="24" t="s">
        <v>444</v>
      </c>
      <c r="EP33" t="s">
        <v>444</v>
      </c>
      <c r="EQ33" t="s">
        <v>444</v>
      </c>
      <c r="ER33" s="24" t="s">
        <v>444</v>
      </c>
      <c r="ES33" s="24" t="s">
        <v>444</v>
      </c>
      <c r="ET33" t="s">
        <v>444</v>
      </c>
      <c r="EU33" t="s">
        <v>444</v>
      </c>
      <c r="EV33" s="24" t="s">
        <v>444</v>
      </c>
      <c r="EW33" s="24" t="s">
        <v>444</v>
      </c>
      <c r="EX33" t="s">
        <v>444</v>
      </c>
      <c r="EY33" t="s">
        <v>444</v>
      </c>
      <c r="EZ33" s="24" t="s">
        <v>444</v>
      </c>
      <c r="FA33" s="24" t="s">
        <v>444</v>
      </c>
      <c r="FB33" t="s">
        <v>444</v>
      </c>
      <c r="FC33" t="s">
        <v>444</v>
      </c>
      <c r="FD33" s="24" t="s">
        <v>444</v>
      </c>
      <c r="FE33" s="24" t="s">
        <v>444</v>
      </c>
      <c r="FF33" t="s">
        <v>444</v>
      </c>
      <c r="FG33" t="s">
        <v>444</v>
      </c>
      <c r="FH33" s="24" t="s">
        <v>444</v>
      </c>
      <c r="FI33" s="24" t="s">
        <v>444</v>
      </c>
      <c r="FJ33" t="s">
        <v>444</v>
      </c>
      <c r="FK33" t="s">
        <v>444</v>
      </c>
      <c r="FL33" s="24" t="s">
        <v>444</v>
      </c>
      <c r="FM33" s="24" t="s">
        <v>444</v>
      </c>
      <c r="FN33" t="s">
        <v>444</v>
      </c>
      <c r="FO33" t="s">
        <v>444</v>
      </c>
      <c r="FP33" s="24" t="s">
        <v>444</v>
      </c>
      <c r="FQ33" s="24" t="s">
        <v>444</v>
      </c>
      <c r="FR33" t="s">
        <v>444</v>
      </c>
      <c r="FS33" t="s">
        <v>444</v>
      </c>
      <c r="FT33" s="24" t="s">
        <v>444</v>
      </c>
      <c r="FU33" s="24" t="s">
        <v>444</v>
      </c>
      <c r="FV33" t="s">
        <v>444</v>
      </c>
      <c r="FW33" t="s">
        <v>444</v>
      </c>
      <c r="FX33" s="24" t="s">
        <v>444</v>
      </c>
      <c r="FY33" s="24" t="s">
        <v>444</v>
      </c>
      <c r="FZ33" t="s">
        <v>444</v>
      </c>
      <c r="GA33" t="s">
        <v>444</v>
      </c>
      <c r="GB33" s="24" t="s">
        <v>444</v>
      </c>
      <c r="GC33" s="24" t="s">
        <v>444</v>
      </c>
      <c r="GD33" t="s">
        <v>444</v>
      </c>
      <c r="GE33" t="s">
        <v>444</v>
      </c>
      <c r="GF33" s="24" t="s">
        <v>444</v>
      </c>
      <c r="GG33" s="24" t="s">
        <v>444</v>
      </c>
      <c r="GH33" t="s">
        <v>444</v>
      </c>
      <c r="GI33" s="24" t="s">
        <v>444</v>
      </c>
      <c r="GJ33" s="24" t="s">
        <v>444</v>
      </c>
      <c r="GK33" t="s">
        <v>444</v>
      </c>
      <c r="GL33" t="s">
        <v>444</v>
      </c>
      <c r="GM33" s="24" t="s">
        <v>444</v>
      </c>
      <c r="GN33" s="24" t="s">
        <v>444</v>
      </c>
      <c r="GO33" t="s">
        <v>444</v>
      </c>
      <c r="GP33" t="s">
        <v>444</v>
      </c>
      <c r="GQ33" s="24" t="s">
        <v>444</v>
      </c>
      <c r="GR33" s="24" t="s">
        <v>444</v>
      </c>
      <c r="GS33" t="s">
        <v>444</v>
      </c>
      <c r="GT33" t="s">
        <v>444</v>
      </c>
      <c r="GU33" s="24" t="s">
        <v>444</v>
      </c>
      <c r="GV33" s="24" t="s">
        <v>444</v>
      </c>
      <c r="GW33" t="s">
        <v>444</v>
      </c>
      <c r="GX33" t="s">
        <v>444</v>
      </c>
      <c r="GY33" s="24" t="s">
        <v>444</v>
      </c>
      <c r="GZ33" s="24" t="s">
        <v>444</v>
      </c>
      <c r="HA33" t="s">
        <v>444</v>
      </c>
      <c r="HB33" t="s">
        <v>444</v>
      </c>
      <c r="HC33" s="24" t="s">
        <v>444</v>
      </c>
      <c r="HD33" s="24" t="s">
        <v>444</v>
      </c>
      <c r="HE33" t="s">
        <v>444</v>
      </c>
      <c r="HF33" t="s">
        <v>444</v>
      </c>
      <c r="HG33" s="24" t="s">
        <v>444</v>
      </c>
      <c r="HH33" s="24" t="s">
        <v>444</v>
      </c>
      <c r="HI33" t="s">
        <v>444</v>
      </c>
      <c r="HJ33" t="s">
        <v>444</v>
      </c>
      <c r="HK33" s="24" t="s">
        <v>444</v>
      </c>
      <c r="HL33" s="24" t="s">
        <v>444</v>
      </c>
      <c r="HM33" t="s">
        <v>444</v>
      </c>
      <c r="HN33" t="s">
        <v>444</v>
      </c>
      <c r="HO33" s="24" t="s">
        <v>444</v>
      </c>
      <c r="HP33" s="24" t="s">
        <v>444</v>
      </c>
      <c r="HQ33" t="s">
        <v>444</v>
      </c>
      <c r="HR33" t="s">
        <v>444</v>
      </c>
      <c r="HS33" s="24" t="s">
        <v>444</v>
      </c>
      <c r="HT33" s="24" t="s">
        <v>444</v>
      </c>
      <c r="HU33" t="s">
        <v>444</v>
      </c>
      <c r="HV33" t="s">
        <v>444</v>
      </c>
      <c r="HW33" s="24" t="s">
        <v>444</v>
      </c>
      <c r="HX33" s="24" t="s">
        <v>444</v>
      </c>
      <c r="HY33" t="s">
        <v>444</v>
      </c>
      <c r="HZ33" t="s">
        <v>444</v>
      </c>
      <c r="IA33" t="s">
        <v>2738</v>
      </c>
      <c r="IB33" t="s">
        <v>2736</v>
      </c>
      <c r="IC33" t="s">
        <v>3011</v>
      </c>
      <c r="ID33" s="33" t="b" cm="1">
        <f t="array" ref="ID33">_xlfn.IFNA(MATCH($A$2,_xlfn.NUMBERVALUE(Table_Query_from_MF_DSNP62[[#This Row],[CL_GLACCT_DR1]:[CL_GLACCT_CR4]]),0),0)&gt;=1</f>
        <v>1</v>
      </c>
      <c r="IE33" s="33" t="b">
        <f>OR(Table_Query_from_MF_DSNP62[[#This Row],[Pair1]:[Pair25]])</f>
        <v>1</v>
      </c>
      <c r="IF33" s="33">
        <f>_xlfn.IFNA(MATCH(TRUE,Table_Query_from_MF_DSNP62[[#This Row],[Pair1]:[Pair25]],0),"none")</f>
        <v>1</v>
      </c>
      <c r="IG33" s="33" t="b">
        <f>AND($A$2&gt;=_xlfn.NUMBERVALUE(Table_Query_from_MF_DSNP62[[#This Row],[CL_GL_ACCT_FR1]]),$A$2&lt;=_xlfn.NUMBERVALUE(Table_Query_from_MF_DSNP62[[#This Row],[CL_GL_ACCT_TO1]]))</f>
        <v>1</v>
      </c>
      <c r="IH33" s="33" t="b">
        <f>AND($A$2&gt;=_xlfn.NUMBERVALUE(Table_Query_from_MF_DSNP62[[#This Row],[CL_GL_ACCT_FR2]]),$A$2&lt;=_xlfn.NUMBERVALUE(Table_Query_from_MF_DSNP62[[#This Row],[CL_GL_ACCT_TO2]]))</f>
        <v>1</v>
      </c>
      <c r="II33" s="33" t="b">
        <f>AND($A$2&gt;=_xlfn.NUMBERVALUE(Table_Query_from_MF_DSNP62[[#This Row],[CL_GL_ACCT_FR3]]),$A$2&lt;=_xlfn.NUMBERVALUE(Table_Query_from_MF_DSNP62[[#This Row],[CL_GL_ACCT_TO3]]))</f>
        <v>1</v>
      </c>
      <c r="IJ33" s="33" t="b">
        <f>AND($A$2&gt;=_xlfn.NUMBERVALUE(Table_Query_from_MF_DSNP62[[#This Row],[CL_GL_ACCT_FR4]]),$A$2&lt;=_xlfn.NUMBERVALUE(Table_Query_from_MF_DSNP62[[#This Row],[CL_GL_ACCT_TO4]]))</f>
        <v>1</v>
      </c>
      <c r="IK33" s="33" t="b">
        <f>AND($A$2&gt;=_xlfn.NUMBERVALUE(Table_Query_from_MF_DSNP62[[#This Row],[CL_GL_ACCT_FR5]]),$A$2&lt;=_xlfn.NUMBERVALUE(Table_Query_from_MF_DSNP62[[#This Row],[CL_GL_ACCT_TO5]]))</f>
        <v>1</v>
      </c>
      <c r="IL33" s="33" t="b">
        <f>AND($A$2&gt;=_xlfn.NUMBERVALUE(Table_Query_from_MF_DSNP62[[#This Row],[CL_GL_ACCT_FR6]]),$A$2&lt;=_xlfn.NUMBERVALUE(Table_Query_from_MF_DSNP62[[#This Row],[CL_GL_ACCT_TO6]]))</f>
        <v>1</v>
      </c>
      <c r="IM33" s="33" t="b">
        <f>AND($A$2&gt;=_xlfn.NUMBERVALUE(Table_Query_from_MF_DSNP62[[#This Row],[CL_GL_ACCT_FR7]]),$A$2&lt;=_xlfn.NUMBERVALUE(Table_Query_from_MF_DSNP62[[#This Row],[CL_GL_ACCT_TO7]]))</f>
        <v>1</v>
      </c>
      <c r="IN33" s="33" t="b">
        <f>AND($A$2&gt;=_xlfn.NUMBERVALUE(Table_Query_from_MF_DSNP62[[#This Row],[CL_GL_ACCT_FR8]]),$A$2&lt;=_xlfn.NUMBERVALUE(Table_Query_from_MF_DSNP62[[#This Row],[CL_GL_ACCT_TO8]]))</f>
        <v>1</v>
      </c>
      <c r="IO33" s="33" t="b">
        <f>AND($A$2&gt;=_xlfn.NUMBERVALUE(Table_Query_from_MF_DSNP62[[#This Row],[CL_GL_ACCT_FR9]]),$A$2&lt;=_xlfn.NUMBERVALUE(Table_Query_from_MF_DSNP62[[#This Row],[CL_GL_ACCT_TO9]]))</f>
        <v>1</v>
      </c>
      <c r="IP33" s="33" t="b">
        <f>AND($A$2&gt;=_xlfn.NUMBERVALUE(Table_Query_from_MF_DSNP62[[#This Row],[CL_GL_ACCT_FR10]]),$A$2&lt;=_xlfn.NUMBERVALUE(Table_Query_from_MF_DSNP62[[#This Row],[CL_GL_ACCT_TO10]]))</f>
        <v>1</v>
      </c>
      <c r="IQ33" s="33" t="b">
        <f>AND($A$2&gt;=_xlfn.NUMBERVALUE(Table_Query_from_MF_DSNP62[[#This Row],[CL_GL_ACCT_FR11]]),$A$2&lt;=_xlfn.NUMBERVALUE(Table_Query_from_MF_DSNP62[[#This Row],[CL_GL_ACCT_TO11]]))</f>
        <v>1</v>
      </c>
      <c r="IR33" s="33" t="b">
        <f>AND($A$2&gt;=_xlfn.NUMBERVALUE(Table_Query_from_MF_DSNP62[[#This Row],[CL_GL_ACCT_FR12]]),$A$2&lt;=_xlfn.NUMBERVALUE(Table_Query_from_MF_DSNP62[[#This Row],[CL_GL_ACCT_TO12]]))</f>
        <v>1</v>
      </c>
      <c r="IS33" s="33" t="b">
        <f>AND($A$2&gt;=_xlfn.NUMBERVALUE(Table_Query_from_MF_DSNP62[[#This Row],[CL_GL_ACCT_FR13]]),$A$2&lt;=_xlfn.NUMBERVALUE(Table_Query_from_MF_DSNP62[[#This Row],[CL_GL_ACCT_TO13]]))</f>
        <v>1</v>
      </c>
      <c r="IT33" s="33" t="b">
        <f>AND($A$2&gt;=_xlfn.NUMBERVALUE(Table_Query_from_MF_DSNP62[[#This Row],[CL_GL_ACCT_FR14]]),$A$2&lt;=_xlfn.NUMBERVALUE(Table_Query_from_MF_DSNP62[[#This Row],[CL_GL_ACCT_TO14]]))</f>
        <v>1</v>
      </c>
      <c r="IU33" s="33" t="b">
        <f>AND($A$2&gt;=_xlfn.NUMBERVALUE(Table_Query_from_MF_DSNP62[[#This Row],[CL_GL_ACCT_FR15]]),$A$2&lt;=_xlfn.NUMBERVALUE(Table_Query_from_MF_DSNP62[[#This Row],[CL_GL_ACCT_TO15]]))</f>
        <v>1</v>
      </c>
      <c r="IV33" s="33" t="b">
        <f>AND($A$2&gt;=_xlfn.NUMBERVALUE(Table_Query_from_MF_DSNP62[[#This Row],[CL_GL_ACCT_FR16]]),$A$2&lt;=_xlfn.NUMBERVALUE(Table_Query_from_MF_DSNP62[[#This Row],[CL_GL_ACCT_TO16]]))</f>
        <v>1</v>
      </c>
      <c r="IW33" s="33" t="b">
        <f>AND($A$2&gt;=_xlfn.NUMBERVALUE(Table_Query_from_MF_DSNP62[[#This Row],[CL_GL_ACCT_FR17]]),$A$2&lt;=_xlfn.NUMBERVALUE(Table_Query_from_MF_DSNP62[[#This Row],[CL_GL_ACCT_TO17]]))</f>
        <v>1</v>
      </c>
      <c r="IX33" s="33" t="b">
        <f>AND($A$2&gt;=_xlfn.NUMBERVALUE(Table_Query_from_MF_DSNP62[[#This Row],[CL_GL_ACCT_FR18]]),$A$2&lt;=_xlfn.NUMBERVALUE(Table_Query_from_MF_DSNP62[[#This Row],[CL_GL_ACCT_TO18]]))</f>
        <v>1</v>
      </c>
      <c r="IY33" s="33" t="b">
        <f>AND($A$2&gt;=_xlfn.NUMBERVALUE(Table_Query_from_MF_DSNP62[[#This Row],[CL_GL_ACCT_FR19]]),$A$2&lt;=_xlfn.NUMBERVALUE(Table_Query_from_MF_DSNP62[[#This Row],[CL_GL_ACCT_TO19]]))</f>
        <v>1</v>
      </c>
      <c r="IZ33" s="33" t="b">
        <f>AND($A$2&gt;=_xlfn.NUMBERVALUE(Table_Query_from_MF_DSNP62[[#This Row],[CL_GL_ACCT_FR20]]),$A$2&lt;=_xlfn.NUMBERVALUE(Table_Query_from_MF_DSNP62[[#This Row],[CL_GL_ACCT_TO20]]))</f>
        <v>1</v>
      </c>
      <c r="JA33" s="33" t="b">
        <f>AND($A$2&gt;=_xlfn.NUMBERVALUE(Table_Query_from_MF_DSNP62[[#This Row],[CL_GL_ACCT_FR21]]),$A$2&lt;=_xlfn.NUMBERVALUE(Table_Query_from_MF_DSNP62[[#This Row],[CL_GL_ACCT_TO21]]))</f>
        <v>1</v>
      </c>
      <c r="JB33" s="33" t="b">
        <f>AND($A$2&gt;=_xlfn.NUMBERVALUE(Table_Query_from_MF_DSNP62[[#This Row],[CL_GL_ACCT_FR22]]),$A$2&lt;=_xlfn.NUMBERVALUE(Table_Query_from_MF_DSNP62[[#This Row],[CL_GL_ACCT_TO22]]))</f>
        <v>1</v>
      </c>
      <c r="JC33" s="33" t="b">
        <f>AND($A$2&gt;=_xlfn.NUMBERVALUE(Table_Query_from_MF_DSNP62[[#This Row],[CL_GL_ACCT_FR23]]),$A$2&lt;=_xlfn.NUMBERVALUE(Table_Query_from_MF_DSNP62[[#This Row],[CL_GL_ACCT_TO23]]))</f>
        <v>1</v>
      </c>
      <c r="JD33" s="33" t="b">
        <f>AND($A$2&gt;=_xlfn.NUMBERVALUE(Table_Query_from_MF_DSNP62[[#This Row],[CL_GL_ACCT_FR24]]),$A$2&lt;=_xlfn.NUMBERVALUE(Table_Query_from_MF_DSNP62[[#This Row],[CL_GL_ACCT_TO24]]))</f>
        <v>1</v>
      </c>
      <c r="JE33" s="33" t="b">
        <f>AND($A$2&gt;=_xlfn.NUMBERVALUE(Table_Query_from_MF_DSNP62[[#This Row],[CL_GL_ACCT_FR25]]),$A$2&lt;=_xlfn.NUMBERVALUE(Table_Query_from_MF_DSNP62[[#This Row],[CL_GL_ACCT_TO25]]))</f>
        <v>1</v>
      </c>
      <c r="JF33" s="33" t="b">
        <f>OR(Table_Query_from_MF_DSNP62[[#This Row],[PairA]:[PairO]])</f>
        <v>1</v>
      </c>
      <c r="JG33" s="33">
        <f>_xlfn.IFNA(MATCH(TRUE,Table_Query_from_MF_DSNP62[[#This Row],[PairA]:[PairO]],0),"none")</f>
        <v>1</v>
      </c>
      <c r="JH33" s="33" t="b">
        <f>AND($B$2&gt;=_xlfn.NUMBERVALUE(Table_Query_from_MF_DSNP62[[#This Row],[CL_CMP_OBJ_FR1]]),$B$2&lt;=_xlfn.NUMBERVALUE(Table_Query_from_MF_DSNP62[[#This Row],[CL_CMP_OBJ_TO1]]))</f>
        <v>1</v>
      </c>
      <c r="JI33" s="33" t="b">
        <f>AND($B$2&gt;=_xlfn.NUMBERVALUE(Table_Query_from_MF_DSNP62[[#This Row],[CL_CMP_OBJ_FR2]]),$B$2&lt;=_xlfn.NUMBERVALUE(Table_Query_from_MF_DSNP62[[#This Row],[CL_CMP_OBJ_TO2]]))</f>
        <v>1</v>
      </c>
      <c r="JJ33" s="33" t="b">
        <f>AND($B$2&gt;=_xlfn.NUMBERVALUE(Table_Query_from_MF_DSNP62[[#This Row],[CL_CMP_OBJ_FR3]]),$B$2&lt;=_xlfn.NUMBERVALUE(Table_Query_from_MF_DSNP62[[#This Row],[CL_CMP_OBJ_TO3]]))</f>
        <v>1</v>
      </c>
      <c r="JK33" s="33" t="b">
        <f>AND($B$2&gt;=_xlfn.NUMBERVALUE(Table_Query_from_MF_DSNP62[[#This Row],[CL_CMP_OBJ_FR4]]),$B$2&lt;=_xlfn.NUMBERVALUE(Table_Query_from_MF_DSNP62[[#This Row],[CL_CMP_OBJ_TO4]]))</f>
        <v>1</v>
      </c>
      <c r="JL33" s="33" t="b">
        <f>AND($B$2&gt;=_xlfn.NUMBERVALUE(Table_Query_from_MF_DSNP62[[#This Row],[CL_CMP_OBJ_FR5]]),$B$2&lt;=_xlfn.NUMBERVALUE(Table_Query_from_MF_DSNP62[[#This Row],[CL_CMP_OBJ_TO5]]))</f>
        <v>1</v>
      </c>
      <c r="JM33" s="33" t="b">
        <f>AND($B$2&gt;=_xlfn.NUMBERVALUE(Table_Query_from_MF_DSNP62[[#This Row],[CL_CMP_OBJ_FR6]]),$B$2&lt;=_xlfn.NUMBERVALUE(Table_Query_from_MF_DSNP62[[#This Row],[CL_CMP_OBJ_TO6]]))</f>
        <v>1</v>
      </c>
      <c r="JN33" s="33" t="b">
        <f>AND($B$2&gt;=_xlfn.NUMBERVALUE(Table_Query_from_MF_DSNP62[[#This Row],[CL_CMP_OBJ_FR7]]),$B$2&lt;=_xlfn.NUMBERVALUE(Table_Query_from_MF_DSNP62[[#This Row],[CL_CMP_OBJ_TO7]]))</f>
        <v>1</v>
      </c>
      <c r="JO33" s="33" t="b">
        <f>AND($B$2&gt;=_xlfn.NUMBERVALUE(Table_Query_from_MF_DSNP62[[#This Row],[CL_CMP_OBJ_FR8]]),$B$2&lt;=_xlfn.NUMBERVALUE(Table_Query_from_MF_DSNP62[[#This Row],[CL_CMP_OBJ_TO8]]))</f>
        <v>1</v>
      </c>
      <c r="JP33" s="33" t="b">
        <f>AND($B$2&gt;=_xlfn.NUMBERVALUE(Table_Query_from_MF_DSNP62[[#This Row],[CL_CMP_OBJ_FR9]]),$B$2&lt;=_xlfn.NUMBERVALUE(Table_Query_from_MF_DSNP62[[#This Row],[CL_CMP_OBJ_TO9]]))</f>
        <v>1</v>
      </c>
      <c r="JQ33" s="33" t="b">
        <f>AND($B$2&gt;=_xlfn.NUMBERVALUE(Table_Query_from_MF_DSNP62[[#This Row],[CL_CMP_OBJ_FR10]]),$B$2&lt;=_xlfn.NUMBERVALUE(Table_Query_from_MF_DSNP62[[#This Row],[CL_CMP_OBJ_TO10]]))</f>
        <v>1</v>
      </c>
      <c r="JR33" s="33" t="b">
        <f>AND($B$2&gt;=_xlfn.NUMBERVALUE(Table_Query_from_MF_DSNP62[[#This Row],[CL_CMP_OBJ_FR11]]),$B$2&lt;=_xlfn.NUMBERVALUE(Table_Query_from_MF_DSNP62[[#This Row],[CL_CMP_OBJ_TO11]]))</f>
        <v>1</v>
      </c>
      <c r="JS33" s="33" t="b">
        <f>AND($B$2&gt;=_xlfn.NUMBERVALUE(Table_Query_from_MF_DSNP62[[#This Row],[CL_CMP_OBJ_FR12]]),$B$2&lt;=_xlfn.NUMBERVALUE(Table_Query_from_MF_DSNP62[[#This Row],[CL_CMP_OBJ_TO12]]))</f>
        <v>1</v>
      </c>
      <c r="JT33" s="33" t="b">
        <f>AND($B$2&gt;=_xlfn.NUMBERVALUE(Table_Query_from_MF_DSNP62[[#This Row],[CL_CMP_OBJ_FR13]]),$B$2&lt;=_xlfn.NUMBERVALUE(Table_Query_from_MF_DSNP62[[#This Row],[CL_CMP_OBJ_TO13]]))</f>
        <v>1</v>
      </c>
      <c r="JU33" s="33" t="b">
        <f>AND($B$2&gt;=_xlfn.NUMBERVALUE(Table_Query_from_MF_DSNP62[[#This Row],[CL_CMP_OBJ_FR14]]),$B$2&lt;=_xlfn.NUMBERVALUE(Table_Query_from_MF_DSNP62[[#This Row],[CL_CMP_OBJ_TO14]]))</f>
        <v>1</v>
      </c>
      <c r="JV33" s="33" t="b">
        <f>AND($B$2&gt;=_xlfn.NUMBERVALUE(Table_Query_from_MF_DSNP62[[#This Row],[CL_CMP_OBJ_FR15]]),$B$2&lt;=_xlfn.NUMBERVALUE(Table_Query_from_MF_DSNP62[[#This Row],[CL_CMP_OBJ_TO15]]))</f>
        <v>1</v>
      </c>
    </row>
    <row r="34" spans="1:282" x14ac:dyDescent="0.25">
      <c r="A34" t="b">
        <f>OR(,Table_Query_from_MF_DSNP62[[#This Row],[Desired GL included as "hard-coded" GL?]],Table_Query_from_MF_DSNP62[[#This Row],[Desired GL included as "Open GL"?]])</f>
        <v>1</v>
      </c>
      <c r="B34" t="b">
        <f>Table_Query_from_MF_DSNP62[[#This Row],[Desired CObj included as "Open CObj"?]]</f>
        <v>1</v>
      </c>
      <c r="C34" t="s">
        <v>61</v>
      </c>
      <c r="D34" t="s">
        <v>1398</v>
      </c>
      <c r="E34" t="s">
        <v>8</v>
      </c>
      <c r="F34" s="24" t="s">
        <v>315</v>
      </c>
      <c r="G34" t="s">
        <v>291</v>
      </c>
      <c r="H34" s="24" t="s">
        <v>444</v>
      </c>
      <c r="I34" t="s">
        <v>444</v>
      </c>
      <c r="J34" s="24" t="s">
        <v>444</v>
      </c>
      <c r="K34" t="s">
        <v>444</v>
      </c>
      <c r="L34" s="24" t="s">
        <v>444</v>
      </c>
      <c r="M34" t="s">
        <v>444</v>
      </c>
      <c r="N34" t="s">
        <v>444</v>
      </c>
      <c r="O34" t="s">
        <v>444</v>
      </c>
      <c r="P34" t="s">
        <v>444</v>
      </c>
      <c r="Q34" t="s">
        <v>15</v>
      </c>
      <c r="R34" t="s">
        <v>444</v>
      </c>
      <c r="S34" t="s">
        <v>442</v>
      </c>
      <c r="T34" t="s">
        <v>447</v>
      </c>
      <c r="U34" t="s">
        <v>444</v>
      </c>
      <c r="V34" t="s">
        <v>444</v>
      </c>
      <c r="W34" t="s">
        <v>447</v>
      </c>
      <c r="X34" t="s">
        <v>444</v>
      </c>
      <c r="Y34" t="s">
        <v>444</v>
      </c>
      <c r="Z34" t="s">
        <v>442</v>
      </c>
      <c r="AA34" t="s">
        <v>442</v>
      </c>
      <c r="AB34" t="s">
        <v>442</v>
      </c>
      <c r="AC34" t="s">
        <v>444</v>
      </c>
      <c r="AD34" t="s">
        <v>442</v>
      </c>
      <c r="AE34" t="s">
        <v>442</v>
      </c>
      <c r="AF34" t="s">
        <v>442</v>
      </c>
      <c r="AG34" t="s">
        <v>442</v>
      </c>
      <c r="AH34" t="s">
        <v>444</v>
      </c>
      <c r="AI34" t="s">
        <v>447</v>
      </c>
      <c r="AJ34" t="s">
        <v>442</v>
      </c>
      <c r="AK34" t="s">
        <v>442</v>
      </c>
      <c r="AL34" t="s">
        <v>444</v>
      </c>
      <c r="AM34" t="s">
        <v>444</v>
      </c>
      <c r="AN34" t="s">
        <v>444</v>
      </c>
      <c r="AO34" t="s">
        <v>444</v>
      </c>
      <c r="AP34" t="s">
        <v>442</v>
      </c>
      <c r="AQ34" t="s">
        <v>7</v>
      </c>
      <c r="AR34" t="s">
        <v>7</v>
      </c>
      <c r="AS34" t="s">
        <v>162</v>
      </c>
      <c r="AT34" t="s">
        <v>444</v>
      </c>
      <c r="AU34" t="s">
        <v>444</v>
      </c>
      <c r="AV34" t="s">
        <v>1359</v>
      </c>
      <c r="AW34" t="s">
        <v>444</v>
      </c>
      <c r="AX34" t="s">
        <v>444</v>
      </c>
      <c r="AY34" t="s">
        <v>444</v>
      </c>
      <c r="AZ34" t="s">
        <v>444</v>
      </c>
      <c r="BA34" t="s">
        <v>444</v>
      </c>
      <c r="BB34" t="s">
        <v>444</v>
      </c>
      <c r="BC34" t="s">
        <v>444</v>
      </c>
      <c r="BD34" t="s">
        <v>1359</v>
      </c>
      <c r="BE34" t="s">
        <v>444</v>
      </c>
      <c r="BF34" t="s">
        <v>1360</v>
      </c>
      <c r="BG34" t="s">
        <v>444</v>
      </c>
      <c r="BH34" t="s">
        <v>444</v>
      </c>
      <c r="BI34" t="s">
        <v>444</v>
      </c>
      <c r="BJ34" t="s">
        <v>444</v>
      </c>
      <c r="BK34" t="s">
        <v>444</v>
      </c>
      <c r="BL34" t="s">
        <v>444</v>
      </c>
      <c r="BM34" t="s">
        <v>444</v>
      </c>
      <c r="BN34" t="s">
        <v>444</v>
      </c>
      <c r="BO34" t="s">
        <v>444</v>
      </c>
      <c r="BP34" t="s">
        <v>444</v>
      </c>
      <c r="BQ34" t="s">
        <v>444</v>
      </c>
      <c r="BR34" t="s">
        <v>444</v>
      </c>
      <c r="BS34" t="s">
        <v>444</v>
      </c>
      <c r="BT34" t="s">
        <v>444</v>
      </c>
      <c r="BU34" t="s">
        <v>444</v>
      </c>
      <c r="BV34" t="s">
        <v>444</v>
      </c>
      <c r="BW34" t="s">
        <v>444</v>
      </c>
      <c r="BX34" t="s">
        <v>444</v>
      </c>
      <c r="BY34" t="s">
        <v>444</v>
      </c>
      <c r="BZ34" t="s">
        <v>444</v>
      </c>
      <c r="CA34" t="s">
        <v>444</v>
      </c>
      <c r="CB34" t="s">
        <v>444</v>
      </c>
      <c r="CC34" t="s">
        <v>444</v>
      </c>
      <c r="CD34" t="s">
        <v>444</v>
      </c>
      <c r="CE34" t="s">
        <v>444</v>
      </c>
      <c r="CF34" t="s">
        <v>444</v>
      </c>
      <c r="CG34" t="s">
        <v>444</v>
      </c>
      <c r="CH34" t="s">
        <v>444</v>
      </c>
      <c r="CI34" t="s">
        <v>444</v>
      </c>
      <c r="CJ34" t="s">
        <v>444</v>
      </c>
      <c r="CK34" t="s">
        <v>444</v>
      </c>
      <c r="CL34" t="s">
        <v>444</v>
      </c>
      <c r="CM34" t="s">
        <v>444</v>
      </c>
      <c r="CN34" t="s">
        <v>444</v>
      </c>
      <c r="CO34" t="s">
        <v>444</v>
      </c>
      <c r="CP34" t="s">
        <v>444</v>
      </c>
      <c r="CQ34" t="s">
        <v>444</v>
      </c>
      <c r="CR34" t="s">
        <v>444</v>
      </c>
      <c r="CS34" t="s">
        <v>444</v>
      </c>
      <c r="CT34" t="s">
        <v>444</v>
      </c>
      <c r="CU34" t="s">
        <v>444</v>
      </c>
      <c r="CV34" t="s">
        <v>2741</v>
      </c>
      <c r="CW34" t="s">
        <v>2736</v>
      </c>
      <c r="CX34" t="s">
        <v>2737</v>
      </c>
      <c r="CY34" t="s">
        <v>1392</v>
      </c>
      <c r="CZ34" t="s">
        <v>444</v>
      </c>
      <c r="DA34" t="s">
        <v>444</v>
      </c>
      <c r="DB34" t="s">
        <v>444</v>
      </c>
      <c r="DC34" t="s">
        <v>444</v>
      </c>
      <c r="DD34" t="s">
        <v>444</v>
      </c>
      <c r="DE34" t="s">
        <v>444</v>
      </c>
      <c r="DF34" t="s">
        <v>444</v>
      </c>
      <c r="DG34" t="s">
        <v>444</v>
      </c>
      <c r="DH34" t="s">
        <v>444</v>
      </c>
      <c r="DI34" t="s">
        <v>7</v>
      </c>
      <c r="DJ34" t="s">
        <v>444</v>
      </c>
      <c r="DK34" t="s">
        <v>444</v>
      </c>
      <c r="DL34" t="s">
        <v>444</v>
      </c>
      <c r="DM34" t="s">
        <v>444</v>
      </c>
      <c r="DN34" t="s">
        <v>444</v>
      </c>
      <c r="DO34" t="s">
        <v>444</v>
      </c>
      <c r="DP34" t="s">
        <v>444</v>
      </c>
      <c r="DQ34" t="s">
        <v>444</v>
      </c>
      <c r="DR34" t="s">
        <v>444</v>
      </c>
      <c r="DS34" t="s">
        <v>444</v>
      </c>
      <c r="DT34" s="24" t="s">
        <v>444</v>
      </c>
      <c r="DU34" s="24" t="s">
        <v>444</v>
      </c>
      <c r="DV34" t="s">
        <v>444</v>
      </c>
      <c r="DW34" t="s">
        <v>444</v>
      </c>
      <c r="DX34" s="24" t="s">
        <v>444</v>
      </c>
      <c r="DY34" s="24" t="s">
        <v>444</v>
      </c>
      <c r="DZ34" t="s">
        <v>444</v>
      </c>
      <c r="EA34" t="s">
        <v>444</v>
      </c>
      <c r="EB34" s="24" t="s">
        <v>444</v>
      </c>
      <c r="EC34" s="24" t="s">
        <v>444</v>
      </c>
      <c r="ED34" t="s">
        <v>444</v>
      </c>
      <c r="EE34" t="s">
        <v>444</v>
      </c>
      <c r="EF34" s="24" t="s">
        <v>444</v>
      </c>
      <c r="EG34" s="24" t="s">
        <v>444</v>
      </c>
      <c r="EH34" t="s">
        <v>444</v>
      </c>
      <c r="EI34" t="s">
        <v>444</v>
      </c>
      <c r="EJ34" s="24" t="s">
        <v>444</v>
      </c>
      <c r="EK34" s="24" t="s">
        <v>444</v>
      </c>
      <c r="EL34" t="s">
        <v>444</v>
      </c>
      <c r="EM34" t="s">
        <v>444</v>
      </c>
      <c r="EN34" s="24" t="s">
        <v>444</v>
      </c>
      <c r="EO34" s="24" t="s">
        <v>444</v>
      </c>
      <c r="EP34" t="s">
        <v>444</v>
      </c>
      <c r="EQ34" t="s">
        <v>444</v>
      </c>
      <c r="ER34" s="24" t="s">
        <v>444</v>
      </c>
      <c r="ES34" s="24" t="s">
        <v>444</v>
      </c>
      <c r="ET34" t="s">
        <v>444</v>
      </c>
      <c r="EU34" t="s">
        <v>444</v>
      </c>
      <c r="EV34" s="24" t="s">
        <v>444</v>
      </c>
      <c r="EW34" s="24" t="s">
        <v>444</v>
      </c>
      <c r="EX34" t="s">
        <v>444</v>
      </c>
      <c r="EY34" t="s">
        <v>444</v>
      </c>
      <c r="EZ34" s="24" t="s">
        <v>444</v>
      </c>
      <c r="FA34" s="24" t="s">
        <v>444</v>
      </c>
      <c r="FB34" t="s">
        <v>444</v>
      </c>
      <c r="FC34" t="s">
        <v>444</v>
      </c>
      <c r="FD34" s="24" t="s">
        <v>444</v>
      </c>
      <c r="FE34" s="24" t="s">
        <v>444</v>
      </c>
      <c r="FF34" t="s">
        <v>444</v>
      </c>
      <c r="FG34" t="s">
        <v>444</v>
      </c>
      <c r="FH34" s="24" t="s">
        <v>444</v>
      </c>
      <c r="FI34" s="24" t="s">
        <v>444</v>
      </c>
      <c r="FJ34" t="s">
        <v>444</v>
      </c>
      <c r="FK34" t="s">
        <v>444</v>
      </c>
      <c r="FL34" s="24" t="s">
        <v>444</v>
      </c>
      <c r="FM34" s="24" t="s">
        <v>444</v>
      </c>
      <c r="FN34" t="s">
        <v>444</v>
      </c>
      <c r="FO34" t="s">
        <v>444</v>
      </c>
      <c r="FP34" s="24" t="s">
        <v>444</v>
      </c>
      <c r="FQ34" s="24" t="s">
        <v>444</v>
      </c>
      <c r="FR34" t="s">
        <v>444</v>
      </c>
      <c r="FS34" t="s">
        <v>444</v>
      </c>
      <c r="FT34" s="24" t="s">
        <v>444</v>
      </c>
      <c r="FU34" s="24" t="s">
        <v>444</v>
      </c>
      <c r="FV34" t="s">
        <v>444</v>
      </c>
      <c r="FW34" t="s">
        <v>444</v>
      </c>
      <c r="FX34" s="24" t="s">
        <v>444</v>
      </c>
      <c r="FY34" s="24" t="s">
        <v>444</v>
      </c>
      <c r="FZ34" t="s">
        <v>444</v>
      </c>
      <c r="GA34" t="s">
        <v>444</v>
      </c>
      <c r="GB34" s="24" t="s">
        <v>444</v>
      </c>
      <c r="GC34" s="24" t="s">
        <v>444</v>
      </c>
      <c r="GD34" t="s">
        <v>444</v>
      </c>
      <c r="GE34" t="s">
        <v>444</v>
      </c>
      <c r="GF34" s="24" t="s">
        <v>444</v>
      </c>
      <c r="GG34" s="24" t="s">
        <v>444</v>
      </c>
      <c r="GH34" t="s">
        <v>15</v>
      </c>
      <c r="GI34" s="24" t="s">
        <v>526</v>
      </c>
      <c r="GJ34" s="24" t="s">
        <v>609</v>
      </c>
      <c r="GK34" t="s">
        <v>444</v>
      </c>
      <c r="GL34" t="s">
        <v>444</v>
      </c>
      <c r="GM34" s="24" t="s">
        <v>444</v>
      </c>
      <c r="GN34" s="24" t="s">
        <v>444</v>
      </c>
      <c r="GO34" t="s">
        <v>444</v>
      </c>
      <c r="GP34" t="s">
        <v>444</v>
      </c>
      <c r="GQ34" s="24" t="s">
        <v>444</v>
      </c>
      <c r="GR34" s="24" t="s">
        <v>444</v>
      </c>
      <c r="GS34" t="s">
        <v>444</v>
      </c>
      <c r="GT34" t="s">
        <v>444</v>
      </c>
      <c r="GU34" s="24" t="s">
        <v>444</v>
      </c>
      <c r="GV34" s="24" t="s">
        <v>444</v>
      </c>
      <c r="GW34" t="s">
        <v>444</v>
      </c>
      <c r="GX34" t="s">
        <v>444</v>
      </c>
      <c r="GY34" s="24" t="s">
        <v>444</v>
      </c>
      <c r="GZ34" s="24" t="s">
        <v>444</v>
      </c>
      <c r="HA34" t="s">
        <v>444</v>
      </c>
      <c r="HB34" t="s">
        <v>444</v>
      </c>
      <c r="HC34" s="24" t="s">
        <v>444</v>
      </c>
      <c r="HD34" s="24" t="s">
        <v>444</v>
      </c>
      <c r="HE34" t="s">
        <v>444</v>
      </c>
      <c r="HF34" t="s">
        <v>444</v>
      </c>
      <c r="HG34" s="24" t="s">
        <v>444</v>
      </c>
      <c r="HH34" s="24" t="s">
        <v>444</v>
      </c>
      <c r="HI34" t="s">
        <v>444</v>
      </c>
      <c r="HJ34" t="s">
        <v>444</v>
      </c>
      <c r="HK34" s="24" t="s">
        <v>444</v>
      </c>
      <c r="HL34" s="24" t="s">
        <v>444</v>
      </c>
      <c r="HM34" t="s">
        <v>444</v>
      </c>
      <c r="HN34" t="s">
        <v>444</v>
      </c>
      <c r="HO34" s="24" t="s">
        <v>444</v>
      </c>
      <c r="HP34" s="24" t="s">
        <v>444</v>
      </c>
      <c r="HQ34" t="s">
        <v>444</v>
      </c>
      <c r="HR34" t="s">
        <v>444</v>
      </c>
      <c r="HS34" s="24" t="s">
        <v>444</v>
      </c>
      <c r="HT34" s="24" t="s">
        <v>444</v>
      </c>
      <c r="HU34" t="s">
        <v>444</v>
      </c>
      <c r="HV34" t="s">
        <v>444</v>
      </c>
      <c r="HW34" s="24" t="s">
        <v>444</v>
      </c>
      <c r="HX34" s="24" t="s">
        <v>444</v>
      </c>
      <c r="HY34" t="s">
        <v>444</v>
      </c>
      <c r="HZ34" t="s">
        <v>444</v>
      </c>
      <c r="IA34" t="s">
        <v>2741</v>
      </c>
      <c r="IB34" t="s">
        <v>2736</v>
      </c>
      <c r="IC34" t="s">
        <v>3011</v>
      </c>
      <c r="ID34" s="33" t="b" cm="1">
        <f t="array" ref="ID34">_xlfn.IFNA(MATCH($A$2,_xlfn.NUMBERVALUE(Table_Query_from_MF_DSNP62[[#This Row],[CL_GLACCT_DR1]:[CL_GLACCT_CR4]]),0),0)&gt;=1</f>
        <v>1</v>
      </c>
      <c r="IE34" s="33" t="b">
        <f>OR(Table_Query_from_MF_DSNP62[[#This Row],[Pair1]:[Pair25]])</f>
        <v>1</v>
      </c>
      <c r="IF34" s="33">
        <f>_xlfn.IFNA(MATCH(TRUE,Table_Query_from_MF_DSNP62[[#This Row],[Pair1]:[Pair25]],0),"none")</f>
        <v>1</v>
      </c>
      <c r="IG34" s="33" t="b">
        <f>AND($A$2&gt;=_xlfn.NUMBERVALUE(Table_Query_from_MF_DSNP62[[#This Row],[CL_GL_ACCT_FR1]]),$A$2&lt;=_xlfn.NUMBERVALUE(Table_Query_from_MF_DSNP62[[#This Row],[CL_GL_ACCT_TO1]]))</f>
        <v>1</v>
      </c>
      <c r="IH34" s="33" t="b">
        <f>AND($A$2&gt;=_xlfn.NUMBERVALUE(Table_Query_from_MF_DSNP62[[#This Row],[CL_GL_ACCT_FR2]]),$A$2&lt;=_xlfn.NUMBERVALUE(Table_Query_from_MF_DSNP62[[#This Row],[CL_GL_ACCT_TO2]]))</f>
        <v>1</v>
      </c>
      <c r="II34" s="33" t="b">
        <f>AND($A$2&gt;=_xlfn.NUMBERVALUE(Table_Query_from_MF_DSNP62[[#This Row],[CL_GL_ACCT_FR3]]),$A$2&lt;=_xlfn.NUMBERVALUE(Table_Query_from_MF_DSNP62[[#This Row],[CL_GL_ACCT_TO3]]))</f>
        <v>1</v>
      </c>
      <c r="IJ34" s="33" t="b">
        <f>AND($A$2&gt;=_xlfn.NUMBERVALUE(Table_Query_from_MF_DSNP62[[#This Row],[CL_GL_ACCT_FR4]]),$A$2&lt;=_xlfn.NUMBERVALUE(Table_Query_from_MF_DSNP62[[#This Row],[CL_GL_ACCT_TO4]]))</f>
        <v>1</v>
      </c>
      <c r="IK34" s="33" t="b">
        <f>AND($A$2&gt;=_xlfn.NUMBERVALUE(Table_Query_from_MF_DSNP62[[#This Row],[CL_GL_ACCT_FR5]]),$A$2&lt;=_xlfn.NUMBERVALUE(Table_Query_from_MF_DSNP62[[#This Row],[CL_GL_ACCT_TO5]]))</f>
        <v>1</v>
      </c>
      <c r="IL34" s="33" t="b">
        <f>AND($A$2&gt;=_xlfn.NUMBERVALUE(Table_Query_from_MF_DSNP62[[#This Row],[CL_GL_ACCT_FR6]]),$A$2&lt;=_xlfn.NUMBERVALUE(Table_Query_from_MF_DSNP62[[#This Row],[CL_GL_ACCT_TO6]]))</f>
        <v>1</v>
      </c>
      <c r="IM34" s="33" t="b">
        <f>AND($A$2&gt;=_xlfn.NUMBERVALUE(Table_Query_from_MF_DSNP62[[#This Row],[CL_GL_ACCT_FR7]]),$A$2&lt;=_xlfn.NUMBERVALUE(Table_Query_from_MF_DSNP62[[#This Row],[CL_GL_ACCT_TO7]]))</f>
        <v>1</v>
      </c>
      <c r="IN34" s="33" t="b">
        <f>AND($A$2&gt;=_xlfn.NUMBERVALUE(Table_Query_from_MF_DSNP62[[#This Row],[CL_GL_ACCT_FR8]]),$A$2&lt;=_xlfn.NUMBERVALUE(Table_Query_from_MF_DSNP62[[#This Row],[CL_GL_ACCT_TO8]]))</f>
        <v>1</v>
      </c>
      <c r="IO34" s="33" t="b">
        <f>AND($A$2&gt;=_xlfn.NUMBERVALUE(Table_Query_from_MF_DSNP62[[#This Row],[CL_GL_ACCT_FR9]]),$A$2&lt;=_xlfn.NUMBERVALUE(Table_Query_from_MF_DSNP62[[#This Row],[CL_GL_ACCT_TO9]]))</f>
        <v>1</v>
      </c>
      <c r="IP34" s="33" t="b">
        <f>AND($A$2&gt;=_xlfn.NUMBERVALUE(Table_Query_from_MF_DSNP62[[#This Row],[CL_GL_ACCT_FR10]]),$A$2&lt;=_xlfn.NUMBERVALUE(Table_Query_from_MF_DSNP62[[#This Row],[CL_GL_ACCT_TO10]]))</f>
        <v>1</v>
      </c>
      <c r="IQ34" s="33" t="b">
        <f>AND($A$2&gt;=_xlfn.NUMBERVALUE(Table_Query_from_MF_DSNP62[[#This Row],[CL_GL_ACCT_FR11]]),$A$2&lt;=_xlfn.NUMBERVALUE(Table_Query_from_MF_DSNP62[[#This Row],[CL_GL_ACCT_TO11]]))</f>
        <v>1</v>
      </c>
      <c r="IR34" s="33" t="b">
        <f>AND($A$2&gt;=_xlfn.NUMBERVALUE(Table_Query_from_MF_DSNP62[[#This Row],[CL_GL_ACCT_FR12]]),$A$2&lt;=_xlfn.NUMBERVALUE(Table_Query_from_MF_DSNP62[[#This Row],[CL_GL_ACCT_TO12]]))</f>
        <v>1</v>
      </c>
      <c r="IS34" s="33" t="b">
        <f>AND($A$2&gt;=_xlfn.NUMBERVALUE(Table_Query_from_MF_DSNP62[[#This Row],[CL_GL_ACCT_FR13]]),$A$2&lt;=_xlfn.NUMBERVALUE(Table_Query_from_MF_DSNP62[[#This Row],[CL_GL_ACCT_TO13]]))</f>
        <v>1</v>
      </c>
      <c r="IT34" s="33" t="b">
        <f>AND($A$2&gt;=_xlfn.NUMBERVALUE(Table_Query_from_MF_DSNP62[[#This Row],[CL_GL_ACCT_FR14]]),$A$2&lt;=_xlfn.NUMBERVALUE(Table_Query_from_MF_DSNP62[[#This Row],[CL_GL_ACCT_TO14]]))</f>
        <v>1</v>
      </c>
      <c r="IU34" s="33" t="b">
        <f>AND($A$2&gt;=_xlfn.NUMBERVALUE(Table_Query_from_MF_DSNP62[[#This Row],[CL_GL_ACCT_FR15]]),$A$2&lt;=_xlfn.NUMBERVALUE(Table_Query_from_MF_DSNP62[[#This Row],[CL_GL_ACCT_TO15]]))</f>
        <v>1</v>
      </c>
      <c r="IV34" s="33" t="b">
        <f>AND($A$2&gt;=_xlfn.NUMBERVALUE(Table_Query_from_MF_DSNP62[[#This Row],[CL_GL_ACCT_FR16]]),$A$2&lt;=_xlfn.NUMBERVALUE(Table_Query_from_MF_DSNP62[[#This Row],[CL_GL_ACCT_TO16]]))</f>
        <v>1</v>
      </c>
      <c r="IW34" s="33" t="b">
        <f>AND($A$2&gt;=_xlfn.NUMBERVALUE(Table_Query_from_MF_DSNP62[[#This Row],[CL_GL_ACCT_FR17]]),$A$2&lt;=_xlfn.NUMBERVALUE(Table_Query_from_MF_DSNP62[[#This Row],[CL_GL_ACCT_TO17]]))</f>
        <v>1</v>
      </c>
      <c r="IX34" s="33" t="b">
        <f>AND($A$2&gt;=_xlfn.NUMBERVALUE(Table_Query_from_MF_DSNP62[[#This Row],[CL_GL_ACCT_FR18]]),$A$2&lt;=_xlfn.NUMBERVALUE(Table_Query_from_MF_DSNP62[[#This Row],[CL_GL_ACCT_TO18]]))</f>
        <v>1</v>
      </c>
      <c r="IY34" s="33" t="b">
        <f>AND($A$2&gt;=_xlfn.NUMBERVALUE(Table_Query_from_MF_DSNP62[[#This Row],[CL_GL_ACCT_FR19]]),$A$2&lt;=_xlfn.NUMBERVALUE(Table_Query_from_MF_DSNP62[[#This Row],[CL_GL_ACCT_TO19]]))</f>
        <v>1</v>
      </c>
      <c r="IZ34" s="33" t="b">
        <f>AND($A$2&gt;=_xlfn.NUMBERVALUE(Table_Query_from_MF_DSNP62[[#This Row],[CL_GL_ACCT_FR20]]),$A$2&lt;=_xlfn.NUMBERVALUE(Table_Query_from_MF_DSNP62[[#This Row],[CL_GL_ACCT_TO20]]))</f>
        <v>1</v>
      </c>
      <c r="JA34" s="33" t="b">
        <f>AND($A$2&gt;=_xlfn.NUMBERVALUE(Table_Query_from_MF_DSNP62[[#This Row],[CL_GL_ACCT_FR21]]),$A$2&lt;=_xlfn.NUMBERVALUE(Table_Query_from_MF_DSNP62[[#This Row],[CL_GL_ACCT_TO21]]))</f>
        <v>1</v>
      </c>
      <c r="JB34" s="33" t="b">
        <f>AND($A$2&gt;=_xlfn.NUMBERVALUE(Table_Query_from_MF_DSNP62[[#This Row],[CL_GL_ACCT_FR22]]),$A$2&lt;=_xlfn.NUMBERVALUE(Table_Query_from_MF_DSNP62[[#This Row],[CL_GL_ACCT_TO22]]))</f>
        <v>1</v>
      </c>
      <c r="JC34" s="33" t="b">
        <f>AND($A$2&gt;=_xlfn.NUMBERVALUE(Table_Query_from_MF_DSNP62[[#This Row],[CL_GL_ACCT_FR23]]),$A$2&lt;=_xlfn.NUMBERVALUE(Table_Query_from_MF_DSNP62[[#This Row],[CL_GL_ACCT_TO23]]))</f>
        <v>1</v>
      </c>
      <c r="JD34" s="33" t="b">
        <f>AND($A$2&gt;=_xlfn.NUMBERVALUE(Table_Query_from_MF_DSNP62[[#This Row],[CL_GL_ACCT_FR24]]),$A$2&lt;=_xlfn.NUMBERVALUE(Table_Query_from_MF_DSNP62[[#This Row],[CL_GL_ACCT_TO24]]))</f>
        <v>1</v>
      </c>
      <c r="JE34" s="33" t="b">
        <f>AND($A$2&gt;=_xlfn.NUMBERVALUE(Table_Query_from_MF_DSNP62[[#This Row],[CL_GL_ACCT_FR25]]),$A$2&lt;=_xlfn.NUMBERVALUE(Table_Query_from_MF_DSNP62[[#This Row],[CL_GL_ACCT_TO25]]))</f>
        <v>1</v>
      </c>
      <c r="JF34" s="33" t="b">
        <f>OR(Table_Query_from_MF_DSNP62[[#This Row],[PairA]:[PairO]])</f>
        <v>1</v>
      </c>
      <c r="JG34" s="33">
        <f>_xlfn.IFNA(MATCH(TRUE,Table_Query_from_MF_DSNP62[[#This Row],[PairA]:[PairO]],0),"none")</f>
        <v>2</v>
      </c>
      <c r="JH34" s="33" t="b">
        <f>AND($B$2&gt;=_xlfn.NUMBERVALUE(Table_Query_from_MF_DSNP62[[#This Row],[CL_CMP_OBJ_FR1]]),$B$2&lt;=_xlfn.NUMBERVALUE(Table_Query_from_MF_DSNP62[[#This Row],[CL_CMP_OBJ_TO1]]))</f>
        <v>0</v>
      </c>
      <c r="JI34" s="33" t="b">
        <f>AND($B$2&gt;=_xlfn.NUMBERVALUE(Table_Query_from_MF_DSNP62[[#This Row],[CL_CMP_OBJ_FR2]]),$B$2&lt;=_xlfn.NUMBERVALUE(Table_Query_from_MF_DSNP62[[#This Row],[CL_CMP_OBJ_TO2]]))</f>
        <v>1</v>
      </c>
      <c r="JJ34" s="33" t="b">
        <f>AND($B$2&gt;=_xlfn.NUMBERVALUE(Table_Query_from_MF_DSNP62[[#This Row],[CL_CMP_OBJ_FR3]]),$B$2&lt;=_xlfn.NUMBERVALUE(Table_Query_from_MF_DSNP62[[#This Row],[CL_CMP_OBJ_TO3]]))</f>
        <v>1</v>
      </c>
      <c r="JK34" s="33" t="b">
        <f>AND($B$2&gt;=_xlfn.NUMBERVALUE(Table_Query_from_MF_DSNP62[[#This Row],[CL_CMP_OBJ_FR4]]),$B$2&lt;=_xlfn.NUMBERVALUE(Table_Query_from_MF_DSNP62[[#This Row],[CL_CMP_OBJ_TO4]]))</f>
        <v>1</v>
      </c>
      <c r="JL34" s="33" t="b">
        <f>AND($B$2&gt;=_xlfn.NUMBERVALUE(Table_Query_from_MF_DSNP62[[#This Row],[CL_CMP_OBJ_FR5]]),$B$2&lt;=_xlfn.NUMBERVALUE(Table_Query_from_MF_DSNP62[[#This Row],[CL_CMP_OBJ_TO5]]))</f>
        <v>1</v>
      </c>
      <c r="JM34" s="33" t="b">
        <f>AND($B$2&gt;=_xlfn.NUMBERVALUE(Table_Query_from_MF_DSNP62[[#This Row],[CL_CMP_OBJ_FR6]]),$B$2&lt;=_xlfn.NUMBERVALUE(Table_Query_from_MF_DSNP62[[#This Row],[CL_CMP_OBJ_TO6]]))</f>
        <v>1</v>
      </c>
      <c r="JN34" s="33" t="b">
        <f>AND($B$2&gt;=_xlfn.NUMBERVALUE(Table_Query_from_MF_DSNP62[[#This Row],[CL_CMP_OBJ_FR7]]),$B$2&lt;=_xlfn.NUMBERVALUE(Table_Query_from_MF_DSNP62[[#This Row],[CL_CMP_OBJ_TO7]]))</f>
        <v>1</v>
      </c>
      <c r="JO34" s="33" t="b">
        <f>AND($B$2&gt;=_xlfn.NUMBERVALUE(Table_Query_from_MF_DSNP62[[#This Row],[CL_CMP_OBJ_FR8]]),$B$2&lt;=_xlfn.NUMBERVALUE(Table_Query_from_MF_DSNP62[[#This Row],[CL_CMP_OBJ_TO8]]))</f>
        <v>1</v>
      </c>
      <c r="JP34" s="33" t="b">
        <f>AND($B$2&gt;=_xlfn.NUMBERVALUE(Table_Query_from_MF_DSNP62[[#This Row],[CL_CMP_OBJ_FR9]]),$B$2&lt;=_xlfn.NUMBERVALUE(Table_Query_from_MF_DSNP62[[#This Row],[CL_CMP_OBJ_TO9]]))</f>
        <v>1</v>
      </c>
      <c r="JQ34" s="33" t="b">
        <f>AND($B$2&gt;=_xlfn.NUMBERVALUE(Table_Query_from_MF_DSNP62[[#This Row],[CL_CMP_OBJ_FR10]]),$B$2&lt;=_xlfn.NUMBERVALUE(Table_Query_from_MF_DSNP62[[#This Row],[CL_CMP_OBJ_TO10]]))</f>
        <v>1</v>
      </c>
      <c r="JR34" s="33" t="b">
        <f>AND($B$2&gt;=_xlfn.NUMBERVALUE(Table_Query_from_MF_DSNP62[[#This Row],[CL_CMP_OBJ_FR11]]),$B$2&lt;=_xlfn.NUMBERVALUE(Table_Query_from_MF_DSNP62[[#This Row],[CL_CMP_OBJ_TO11]]))</f>
        <v>1</v>
      </c>
      <c r="JS34" s="33" t="b">
        <f>AND($B$2&gt;=_xlfn.NUMBERVALUE(Table_Query_from_MF_DSNP62[[#This Row],[CL_CMP_OBJ_FR12]]),$B$2&lt;=_xlfn.NUMBERVALUE(Table_Query_from_MF_DSNP62[[#This Row],[CL_CMP_OBJ_TO12]]))</f>
        <v>1</v>
      </c>
      <c r="JT34" s="33" t="b">
        <f>AND($B$2&gt;=_xlfn.NUMBERVALUE(Table_Query_from_MF_DSNP62[[#This Row],[CL_CMP_OBJ_FR13]]),$B$2&lt;=_xlfn.NUMBERVALUE(Table_Query_from_MF_DSNP62[[#This Row],[CL_CMP_OBJ_TO13]]))</f>
        <v>1</v>
      </c>
      <c r="JU34" s="33" t="b">
        <f>AND($B$2&gt;=_xlfn.NUMBERVALUE(Table_Query_from_MF_DSNP62[[#This Row],[CL_CMP_OBJ_FR14]]),$B$2&lt;=_xlfn.NUMBERVALUE(Table_Query_from_MF_DSNP62[[#This Row],[CL_CMP_OBJ_TO14]]))</f>
        <v>1</v>
      </c>
      <c r="JV34" s="33" t="b">
        <f>AND($B$2&gt;=_xlfn.NUMBERVALUE(Table_Query_from_MF_DSNP62[[#This Row],[CL_CMP_OBJ_FR15]]),$B$2&lt;=_xlfn.NUMBERVALUE(Table_Query_from_MF_DSNP62[[#This Row],[CL_CMP_OBJ_TO15]]))</f>
        <v>1</v>
      </c>
    </row>
    <row r="35" spans="1:282" x14ac:dyDescent="0.25">
      <c r="A35" t="b">
        <f>OR(,Table_Query_from_MF_DSNP62[[#This Row],[Desired GL included as "hard-coded" GL?]],Table_Query_from_MF_DSNP62[[#This Row],[Desired GL included as "Open GL"?]])</f>
        <v>1</v>
      </c>
      <c r="B35" t="b">
        <f>Table_Query_from_MF_DSNP62[[#This Row],[Desired CObj included as "Open CObj"?]]</f>
        <v>1</v>
      </c>
      <c r="C35" t="s">
        <v>64</v>
      </c>
      <c r="D35" t="s">
        <v>295</v>
      </c>
      <c r="E35" t="s">
        <v>8</v>
      </c>
      <c r="F35" s="24" t="s">
        <v>294</v>
      </c>
      <c r="G35" t="s">
        <v>315</v>
      </c>
      <c r="H35" s="24" t="s">
        <v>444</v>
      </c>
      <c r="I35" t="s">
        <v>444</v>
      </c>
      <c r="J35" s="24" t="s">
        <v>444</v>
      </c>
      <c r="K35" t="s">
        <v>444</v>
      </c>
      <c r="L35" s="24" t="s">
        <v>444</v>
      </c>
      <c r="M35" t="s">
        <v>444</v>
      </c>
      <c r="N35" t="s">
        <v>444</v>
      </c>
      <c r="O35" t="s">
        <v>444</v>
      </c>
      <c r="P35" t="s">
        <v>444</v>
      </c>
      <c r="Q35" t="s">
        <v>15</v>
      </c>
      <c r="R35" t="s">
        <v>444</v>
      </c>
      <c r="S35" t="s">
        <v>442</v>
      </c>
      <c r="T35" t="s">
        <v>447</v>
      </c>
      <c r="U35" t="s">
        <v>444</v>
      </c>
      <c r="V35" t="s">
        <v>444</v>
      </c>
      <c r="W35" t="s">
        <v>447</v>
      </c>
      <c r="X35" t="s">
        <v>444</v>
      </c>
      <c r="Y35" t="s">
        <v>444</v>
      </c>
      <c r="Z35" t="s">
        <v>442</v>
      </c>
      <c r="AA35" t="s">
        <v>442</v>
      </c>
      <c r="AB35" t="s">
        <v>442</v>
      </c>
      <c r="AC35" t="s">
        <v>444</v>
      </c>
      <c r="AD35" t="s">
        <v>442</v>
      </c>
      <c r="AE35" t="s">
        <v>442</v>
      </c>
      <c r="AF35" t="s">
        <v>442</v>
      </c>
      <c r="AG35" t="s">
        <v>442</v>
      </c>
      <c r="AH35" t="s">
        <v>444</v>
      </c>
      <c r="AI35" t="s">
        <v>447</v>
      </c>
      <c r="AJ35" t="s">
        <v>442</v>
      </c>
      <c r="AK35" t="s">
        <v>442</v>
      </c>
      <c r="AL35" t="s">
        <v>444</v>
      </c>
      <c r="AM35" t="s">
        <v>444</v>
      </c>
      <c r="AN35" t="s">
        <v>444</v>
      </c>
      <c r="AO35" t="s">
        <v>444</v>
      </c>
      <c r="AP35" t="s">
        <v>442</v>
      </c>
      <c r="AQ35" t="s">
        <v>7</v>
      </c>
      <c r="AR35" t="s">
        <v>7</v>
      </c>
      <c r="AS35" t="s">
        <v>162</v>
      </c>
      <c r="AT35" t="s">
        <v>10</v>
      </c>
      <c r="AU35" t="s">
        <v>444</v>
      </c>
      <c r="AV35" t="s">
        <v>1359</v>
      </c>
      <c r="AW35" t="s">
        <v>444</v>
      </c>
      <c r="AX35" t="s">
        <v>444</v>
      </c>
      <c r="AY35" t="s">
        <v>444</v>
      </c>
      <c r="AZ35" t="s">
        <v>444</v>
      </c>
      <c r="BA35" t="s">
        <v>444</v>
      </c>
      <c r="BB35" t="s">
        <v>444</v>
      </c>
      <c r="BC35" t="s">
        <v>444</v>
      </c>
      <c r="BD35" t="s">
        <v>1359</v>
      </c>
      <c r="BE35" t="s">
        <v>444</v>
      </c>
      <c r="BF35" t="s">
        <v>1360</v>
      </c>
      <c r="BG35" t="s">
        <v>444</v>
      </c>
      <c r="BH35" t="s">
        <v>444</v>
      </c>
      <c r="BI35" t="s">
        <v>444</v>
      </c>
      <c r="BJ35" t="s">
        <v>444</v>
      </c>
      <c r="BK35" t="s">
        <v>444</v>
      </c>
      <c r="BL35" t="s">
        <v>444</v>
      </c>
      <c r="BM35" t="s">
        <v>444</v>
      </c>
      <c r="BN35" t="s">
        <v>444</v>
      </c>
      <c r="BO35" t="s">
        <v>444</v>
      </c>
      <c r="BP35" t="s">
        <v>444</v>
      </c>
      <c r="BQ35" t="s">
        <v>444</v>
      </c>
      <c r="BR35" t="s">
        <v>444</v>
      </c>
      <c r="BS35" t="s">
        <v>444</v>
      </c>
      <c r="BT35" t="s">
        <v>444</v>
      </c>
      <c r="BU35" t="s">
        <v>444</v>
      </c>
      <c r="BV35" t="s">
        <v>444</v>
      </c>
      <c r="BW35" t="s">
        <v>444</v>
      </c>
      <c r="BX35" t="s">
        <v>444</v>
      </c>
      <c r="BY35" t="s">
        <v>444</v>
      </c>
      <c r="BZ35" t="s">
        <v>444</v>
      </c>
      <c r="CA35" t="s">
        <v>444</v>
      </c>
      <c r="CB35" t="s">
        <v>444</v>
      </c>
      <c r="CC35" t="s">
        <v>444</v>
      </c>
      <c r="CD35" t="s">
        <v>444</v>
      </c>
      <c r="CE35" t="s">
        <v>444</v>
      </c>
      <c r="CF35" t="s">
        <v>444</v>
      </c>
      <c r="CG35" t="s">
        <v>444</v>
      </c>
      <c r="CH35" t="s">
        <v>444</v>
      </c>
      <c r="CI35" t="s">
        <v>444</v>
      </c>
      <c r="CJ35" t="s">
        <v>444</v>
      </c>
      <c r="CK35" t="s">
        <v>444</v>
      </c>
      <c r="CL35" t="s">
        <v>444</v>
      </c>
      <c r="CM35" t="s">
        <v>444</v>
      </c>
      <c r="CN35" t="s">
        <v>444</v>
      </c>
      <c r="CO35" t="s">
        <v>444</v>
      </c>
      <c r="CP35" t="s">
        <v>444</v>
      </c>
      <c r="CQ35" t="s">
        <v>444</v>
      </c>
      <c r="CR35" t="s">
        <v>444</v>
      </c>
      <c r="CS35" t="s">
        <v>444</v>
      </c>
      <c r="CT35" t="s">
        <v>444</v>
      </c>
      <c r="CU35" t="s">
        <v>444</v>
      </c>
      <c r="CV35" t="s">
        <v>2746</v>
      </c>
      <c r="CW35" t="s">
        <v>2736</v>
      </c>
      <c r="CX35" t="s">
        <v>2737</v>
      </c>
      <c r="CY35" t="s">
        <v>1392</v>
      </c>
      <c r="CZ35" t="s">
        <v>444</v>
      </c>
      <c r="DA35" t="s">
        <v>444</v>
      </c>
      <c r="DB35" t="s">
        <v>444</v>
      </c>
      <c r="DC35" t="s">
        <v>444</v>
      </c>
      <c r="DD35" t="s">
        <v>444</v>
      </c>
      <c r="DE35" t="s">
        <v>444</v>
      </c>
      <c r="DF35" t="s">
        <v>444</v>
      </c>
      <c r="DG35" t="s">
        <v>444</v>
      </c>
      <c r="DH35" t="s">
        <v>444</v>
      </c>
      <c r="DI35" t="s">
        <v>7</v>
      </c>
      <c r="DJ35" t="s">
        <v>444</v>
      </c>
      <c r="DK35" t="s">
        <v>444</v>
      </c>
      <c r="DL35" t="s">
        <v>444</v>
      </c>
      <c r="DM35" t="s">
        <v>444</v>
      </c>
      <c r="DN35" t="s">
        <v>444</v>
      </c>
      <c r="DO35" t="s">
        <v>444</v>
      </c>
      <c r="DP35" t="s">
        <v>444</v>
      </c>
      <c r="DQ35" t="s">
        <v>444</v>
      </c>
      <c r="DR35" t="s">
        <v>444</v>
      </c>
      <c r="DS35" t="s">
        <v>444</v>
      </c>
      <c r="DT35" s="24" t="s">
        <v>444</v>
      </c>
      <c r="DU35" s="24" t="s">
        <v>444</v>
      </c>
      <c r="DV35" t="s">
        <v>444</v>
      </c>
      <c r="DW35" t="s">
        <v>444</v>
      </c>
      <c r="DX35" s="24" t="s">
        <v>444</v>
      </c>
      <c r="DY35" s="24" t="s">
        <v>444</v>
      </c>
      <c r="DZ35" t="s">
        <v>444</v>
      </c>
      <c r="EA35" t="s">
        <v>444</v>
      </c>
      <c r="EB35" s="24" t="s">
        <v>444</v>
      </c>
      <c r="EC35" s="24" t="s">
        <v>444</v>
      </c>
      <c r="ED35" t="s">
        <v>444</v>
      </c>
      <c r="EE35" t="s">
        <v>444</v>
      </c>
      <c r="EF35" s="24" t="s">
        <v>444</v>
      </c>
      <c r="EG35" s="24" t="s">
        <v>444</v>
      </c>
      <c r="EH35" t="s">
        <v>444</v>
      </c>
      <c r="EI35" t="s">
        <v>444</v>
      </c>
      <c r="EJ35" s="24" t="s">
        <v>444</v>
      </c>
      <c r="EK35" s="24" t="s">
        <v>444</v>
      </c>
      <c r="EL35" t="s">
        <v>444</v>
      </c>
      <c r="EM35" t="s">
        <v>444</v>
      </c>
      <c r="EN35" s="24" t="s">
        <v>444</v>
      </c>
      <c r="EO35" s="24" t="s">
        <v>444</v>
      </c>
      <c r="EP35" t="s">
        <v>444</v>
      </c>
      <c r="EQ35" t="s">
        <v>444</v>
      </c>
      <c r="ER35" s="24" t="s">
        <v>444</v>
      </c>
      <c r="ES35" s="24" t="s">
        <v>444</v>
      </c>
      <c r="ET35" t="s">
        <v>444</v>
      </c>
      <c r="EU35" t="s">
        <v>444</v>
      </c>
      <c r="EV35" s="24" t="s">
        <v>444</v>
      </c>
      <c r="EW35" s="24" t="s">
        <v>444</v>
      </c>
      <c r="EX35" t="s">
        <v>444</v>
      </c>
      <c r="EY35" t="s">
        <v>444</v>
      </c>
      <c r="EZ35" s="24" t="s">
        <v>444</v>
      </c>
      <c r="FA35" s="24" t="s">
        <v>444</v>
      </c>
      <c r="FB35" t="s">
        <v>444</v>
      </c>
      <c r="FC35" t="s">
        <v>444</v>
      </c>
      <c r="FD35" s="24" t="s">
        <v>444</v>
      </c>
      <c r="FE35" s="24" t="s">
        <v>444</v>
      </c>
      <c r="FF35" t="s">
        <v>444</v>
      </c>
      <c r="FG35" t="s">
        <v>444</v>
      </c>
      <c r="FH35" s="24" t="s">
        <v>444</v>
      </c>
      <c r="FI35" s="24" t="s">
        <v>444</v>
      </c>
      <c r="FJ35" t="s">
        <v>444</v>
      </c>
      <c r="FK35" t="s">
        <v>444</v>
      </c>
      <c r="FL35" s="24" t="s">
        <v>444</v>
      </c>
      <c r="FM35" s="24" t="s">
        <v>444</v>
      </c>
      <c r="FN35" t="s">
        <v>444</v>
      </c>
      <c r="FO35" t="s">
        <v>444</v>
      </c>
      <c r="FP35" s="24" t="s">
        <v>444</v>
      </c>
      <c r="FQ35" s="24" t="s">
        <v>444</v>
      </c>
      <c r="FR35" t="s">
        <v>444</v>
      </c>
      <c r="FS35" t="s">
        <v>444</v>
      </c>
      <c r="FT35" s="24" t="s">
        <v>444</v>
      </c>
      <c r="FU35" s="24" t="s">
        <v>444</v>
      </c>
      <c r="FV35" t="s">
        <v>444</v>
      </c>
      <c r="FW35" t="s">
        <v>444</v>
      </c>
      <c r="FX35" s="24" t="s">
        <v>444</v>
      </c>
      <c r="FY35" s="24" t="s">
        <v>444</v>
      </c>
      <c r="FZ35" t="s">
        <v>444</v>
      </c>
      <c r="GA35" t="s">
        <v>444</v>
      </c>
      <c r="GB35" s="24" t="s">
        <v>444</v>
      </c>
      <c r="GC35" s="24" t="s">
        <v>444</v>
      </c>
      <c r="GD35" t="s">
        <v>444</v>
      </c>
      <c r="GE35" t="s">
        <v>444</v>
      </c>
      <c r="GF35" s="24" t="s">
        <v>444</v>
      </c>
      <c r="GG35" s="24" t="s">
        <v>444</v>
      </c>
      <c r="GH35" t="s">
        <v>15</v>
      </c>
      <c r="GI35" s="24" t="s">
        <v>446</v>
      </c>
      <c r="GJ35" s="24" t="s">
        <v>475</v>
      </c>
      <c r="GK35" t="s">
        <v>481</v>
      </c>
      <c r="GL35" t="s">
        <v>494</v>
      </c>
      <c r="GM35" s="24" t="s">
        <v>495</v>
      </c>
      <c r="GN35" s="24" t="s">
        <v>495</v>
      </c>
      <c r="GO35" t="s">
        <v>502</v>
      </c>
      <c r="GP35" t="s">
        <v>258</v>
      </c>
      <c r="GQ35" s="24" t="s">
        <v>522</v>
      </c>
      <c r="GR35" s="24" t="s">
        <v>1399</v>
      </c>
      <c r="GS35" t="s">
        <v>444</v>
      </c>
      <c r="GT35" t="s">
        <v>444</v>
      </c>
      <c r="GU35" s="24" t="s">
        <v>444</v>
      </c>
      <c r="GV35" s="24" t="s">
        <v>444</v>
      </c>
      <c r="GW35" t="s">
        <v>444</v>
      </c>
      <c r="GX35" t="s">
        <v>444</v>
      </c>
      <c r="GY35" s="24" t="s">
        <v>444</v>
      </c>
      <c r="GZ35" s="24" t="s">
        <v>444</v>
      </c>
      <c r="HA35" t="s">
        <v>444</v>
      </c>
      <c r="HB35" t="s">
        <v>444</v>
      </c>
      <c r="HC35" s="24" t="s">
        <v>444</v>
      </c>
      <c r="HD35" s="24" t="s">
        <v>444</v>
      </c>
      <c r="HE35" t="s">
        <v>444</v>
      </c>
      <c r="HF35" t="s">
        <v>444</v>
      </c>
      <c r="HG35" s="24" t="s">
        <v>444</v>
      </c>
      <c r="HH35" s="24" t="s">
        <v>444</v>
      </c>
      <c r="HI35" t="s">
        <v>444</v>
      </c>
      <c r="HJ35" t="s">
        <v>444</v>
      </c>
      <c r="HK35" s="24" t="s">
        <v>444</v>
      </c>
      <c r="HL35" s="24" t="s">
        <v>444</v>
      </c>
      <c r="HM35" t="s">
        <v>444</v>
      </c>
      <c r="HN35" t="s">
        <v>444</v>
      </c>
      <c r="HO35" s="24" t="s">
        <v>444</v>
      </c>
      <c r="HP35" s="24" t="s">
        <v>444</v>
      </c>
      <c r="HQ35" t="s">
        <v>444</v>
      </c>
      <c r="HR35" t="s">
        <v>444</v>
      </c>
      <c r="HS35" s="24" t="s">
        <v>444</v>
      </c>
      <c r="HT35" s="24" t="s">
        <v>444</v>
      </c>
      <c r="HU35" t="s">
        <v>444</v>
      </c>
      <c r="HV35" t="s">
        <v>444</v>
      </c>
      <c r="HW35" s="24" t="s">
        <v>444</v>
      </c>
      <c r="HX35" s="24" t="s">
        <v>444</v>
      </c>
      <c r="HY35" t="s">
        <v>444</v>
      </c>
      <c r="HZ35" t="s">
        <v>444</v>
      </c>
      <c r="IA35" t="s">
        <v>2746</v>
      </c>
      <c r="IB35" t="s">
        <v>2736</v>
      </c>
      <c r="IC35" t="s">
        <v>3011</v>
      </c>
      <c r="ID35" s="33" t="b" cm="1">
        <f t="array" ref="ID35">_xlfn.IFNA(MATCH($A$2,_xlfn.NUMBERVALUE(Table_Query_from_MF_DSNP62[[#This Row],[CL_GLACCT_DR1]:[CL_GLACCT_CR4]]),0),0)&gt;=1</f>
        <v>1</v>
      </c>
      <c r="IE35" s="33" t="b">
        <f>OR(Table_Query_from_MF_DSNP62[[#This Row],[Pair1]:[Pair25]])</f>
        <v>1</v>
      </c>
      <c r="IF35" s="33">
        <f>_xlfn.IFNA(MATCH(TRUE,Table_Query_from_MF_DSNP62[[#This Row],[Pair1]:[Pair25]],0),"none")</f>
        <v>1</v>
      </c>
      <c r="IG35" s="33" t="b">
        <f>AND($A$2&gt;=_xlfn.NUMBERVALUE(Table_Query_from_MF_DSNP62[[#This Row],[CL_GL_ACCT_FR1]]),$A$2&lt;=_xlfn.NUMBERVALUE(Table_Query_from_MF_DSNP62[[#This Row],[CL_GL_ACCT_TO1]]))</f>
        <v>1</v>
      </c>
      <c r="IH35" s="33" t="b">
        <f>AND($A$2&gt;=_xlfn.NUMBERVALUE(Table_Query_from_MF_DSNP62[[#This Row],[CL_GL_ACCT_FR2]]),$A$2&lt;=_xlfn.NUMBERVALUE(Table_Query_from_MF_DSNP62[[#This Row],[CL_GL_ACCT_TO2]]))</f>
        <v>1</v>
      </c>
      <c r="II35" s="33" t="b">
        <f>AND($A$2&gt;=_xlfn.NUMBERVALUE(Table_Query_from_MF_DSNP62[[#This Row],[CL_GL_ACCT_FR3]]),$A$2&lt;=_xlfn.NUMBERVALUE(Table_Query_from_MF_DSNP62[[#This Row],[CL_GL_ACCT_TO3]]))</f>
        <v>1</v>
      </c>
      <c r="IJ35" s="33" t="b">
        <f>AND($A$2&gt;=_xlfn.NUMBERVALUE(Table_Query_from_MF_DSNP62[[#This Row],[CL_GL_ACCT_FR4]]),$A$2&lt;=_xlfn.NUMBERVALUE(Table_Query_from_MF_DSNP62[[#This Row],[CL_GL_ACCT_TO4]]))</f>
        <v>1</v>
      </c>
      <c r="IK35" s="33" t="b">
        <f>AND($A$2&gt;=_xlfn.NUMBERVALUE(Table_Query_from_MF_DSNP62[[#This Row],[CL_GL_ACCT_FR5]]),$A$2&lt;=_xlfn.NUMBERVALUE(Table_Query_from_MF_DSNP62[[#This Row],[CL_GL_ACCT_TO5]]))</f>
        <v>1</v>
      </c>
      <c r="IL35" s="33" t="b">
        <f>AND($A$2&gt;=_xlfn.NUMBERVALUE(Table_Query_from_MF_DSNP62[[#This Row],[CL_GL_ACCT_FR6]]),$A$2&lt;=_xlfn.NUMBERVALUE(Table_Query_from_MF_DSNP62[[#This Row],[CL_GL_ACCT_TO6]]))</f>
        <v>1</v>
      </c>
      <c r="IM35" s="33" t="b">
        <f>AND($A$2&gt;=_xlfn.NUMBERVALUE(Table_Query_from_MF_DSNP62[[#This Row],[CL_GL_ACCT_FR7]]),$A$2&lt;=_xlfn.NUMBERVALUE(Table_Query_from_MF_DSNP62[[#This Row],[CL_GL_ACCT_TO7]]))</f>
        <v>1</v>
      </c>
      <c r="IN35" s="33" t="b">
        <f>AND($A$2&gt;=_xlfn.NUMBERVALUE(Table_Query_from_MF_DSNP62[[#This Row],[CL_GL_ACCT_FR8]]),$A$2&lt;=_xlfn.NUMBERVALUE(Table_Query_from_MF_DSNP62[[#This Row],[CL_GL_ACCT_TO8]]))</f>
        <v>1</v>
      </c>
      <c r="IO35" s="33" t="b">
        <f>AND($A$2&gt;=_xlfn.NUMBERVALUE(Table_Query_from_MF_DSNP62[[#This Row],[CL_GL_ACCT_FR9]]),$A$2&lt;=_xlfn.NUMBERVALUE(Table_Query_from_MF_DSNP62[[#This Row],[CL_GL_ACCT_TO9]]))</f>
        <v>1</v>
      </c>
      <c r="IP35" s="33" t="b">
        <f>AND($A$2&gt;=_xlfn.NUMBERVALUE(Table_Query_from_MF_DSNP62[[#This Row],[CL_GL_ACCT_FR10]]),$A$2&lt;=_xlfn.NUMBERVALUE(Table_Query_from_MF_DSNP62[[#This Row],[CL_GL_ACCT_TO10]]))</f>
        <v>1</v>
      </c>
      <c r="IQ35" s="33" t="b">
        <f>AND($A$2&gt;=_xlfn.NUMBERVALUE(Table_Query_from_MF_DSNP62[[#This Row],[CL_GL_ACCT_FR11]]),$A$2&lt;=_xlfn.NUMBERVALUE(Table_Query_from_MF_DSNP62[[#This Row],[CL_GL_ACCT_TO11]]))</f>
        <v>1</v>
      </c>
      <c r="IR35" s="33" t="b">
        <f>AND($A$2&gt;=_xlfn.NUMBERVALUE(Table_Query_from_MF_DSNP62[[#This Row],[CL_GL_ACCT_FR12]]),$A$2&lt;=_xlfn.NUMBERVALUE(Table_Query_from_MF_DSNP62[[#This Row],[CL_GL_ACCT_TO12]]))</f>
        <v>1</v>
      </c>
      <c r="IS35" s="33" t="b">
        <f>AND($A$2&gt;=_xlfn.NUMBERVALUE(Table_Query_from_MF_DSNP62[[#This Row],[CL_GL_ACCT_FR13]]),$A$2&lt;=_xlfn.NUMBERVALUE(Table_Query_from_MF_DSNP62[[#This Row],[CL_GL_ACCT_TO13]]))</f>
        <v>1</v>
      </c>
      <c r="IT35" s="33" t="b">
        <f>AND($A$2&gt;=_xlfn.NUMBERVALUE(Table_Query_from_MF_DSNP62[[#This Row],[CL_GL_ACCT_FR14]]),$A$2&lt;=_xlfn.NUMBERVALUE(Table_Query_from_MF_DSNP62[[#This Row],[CL_GL_ACCT_TO14]]))</f>
        <v>1</v>
      </c>
      <c r="IU35" s="33" t="b">
        <f>AND($A$2&gt;=_xlfn.NUMBERVALUE(Table_Query_from_MF_DSNP62[[#This Row],[CL_GL_ACCT_FR15]]),$A$2&lt;=_xlfn.NUMBERVALUE(Table_Query_from_MF_DSNP62[[#This Row],[CL_GL_ACCT_TO15]]))</f>
        <v>1</v>
      </c>
      <c r="IV35" s="33" t="b">
        <f>AND($A$2&gt;=_xlfn.NUMBERVALUE(Table_Query_from_MF_DSNP62[[#This Row],[CL_GL_ACCT_FR16]]),$A$2&lt;=_xlfn.NUMBERVALUE(Table_Query_from_MF_DSNP62[[#This Row],[CL_GL_ACCT_TO16]]))</f>
        <v>1</v>
      </c>
      <c r="IW35" s="33" t="b">
        <f>AND($A$2&gt;=_xlfn.NUMBERVALUE(Table_Query_from_MF_DSNP62[[#This Row],[CL_GL_ACCT_FR17]]),$A$2&lt;=_xlfn.NUMBERVALUE(Table_Query_from_MF_DSNP62[[#This Row],[CL_GL_ACCT_TO17]]))</f>
        <v>1</v>
      </c>
      <c r="IX35" s="33" t="b">
        <f>AND($A$2&gt;=_xlfn.NUMBERVALUE(Table_Query_from_MF_DSNP62[[#This Row],[CL_GL_ACCT_FR18]]),$A$2&lt;=_xlfn.NUMBERVALUE(Table_Query_from_MF_DSNP62[[#This Row],[CL_GL_ACCT_TO18]]))</f>
        <v>1</v>
      </c>
      <c r="IY35" s="33" t="b">
        <f>AND($A$2&gt;=_xlfn.NUMBERVALUE(Table_Query_from_MF_DSNP62[[#This Row],[CL_GL_ACCT_FR19]]),$A$2&lt;=_xlfn.NUMBERVALUE(Table_Query_from_MF_DSNP62[[#This Row],[CL_GL_ACCT_TO19]]))</f>
        <v>1</v>
      </c>
      <c r="IZ35" s="33" t="b">
        <f>AND($A$2&gt;=_xlfn.NUMBERVALUE(Table_Query_from_MF_DSNP62[[#This Row],[CL_GL_ACCT_FR20]]),$A$2&lt;=_xlfn.NUMBERVALUE(Table_Query_from_MF_DSNP62[[#This Row],[CL_GL_ACCT_TO20]]))</f>
        <v>1</v>
      </c>
      <c r="JA35" s="33" t="b">
        <f>AND($A$2&gt;=_xlfn.NUMBERVALUE(Table_Query_from_MF_DSNP62[[#This Row],[CL_GL_ACCT_FR21]]),$A$2&lt;=_xlfn.NUMBERVALUE(Table_Query_from_MF_DSNP62[[#This Row],[CL_GL_ACCT_TO21]]))</f>
        <v>1</v>
      </c>
      <c r="JB35" s="33" t="b">
        <f>AND($A$2&gt;=_xlfn.NUMBERVALUE(Table_Query_from_MF_DSNP62[[#This Row],[CL_GL_ACCT_FR22]]),$A$2&lt;=_xlfn.NUMBERVALUE(Table_Query_from_MF_DSNP62[[#This Row],[CL_GL_ACCT_TO22]]))</f>
        <v>1</v>
      </c>
      <c r="JC35" s="33" t="b">
        <f>AND($A$2&gt;=_xlfn.NUMBERVALUE(Table_Query_from_MF_DSNP62[[#This Row],[CL_GL_ACCT_FR23]]),$A$2&lt;=_xlfn.NUMBERVALUE(Table_Query_from_MF_DSNP62[[#This Row],[CL_GL_ACCT_TO23]]))</f>
        <v>1</v>
      </c>
      <c r="JD35" s="33" t="b">
        <f>AND($A$2&gt;=_xlfn.NUMBERVALUE(Table_Query_from_MF_DSNP62[[#This Row],[CL_GL_ACCT_FR24]]),$A$2&lt;=_xlfn.NUMBERVALUE(Table_Query_from_MF_DSNP62[[#This Row],[CL_GL_ACCT_TO24]]))</f>
        <v>1</v>
      </c>
      <c r="JE35" s="33" t="b">
        <f>AND($A$2&gt;=_xlfn.NUMBERVALUE(Table_Query_from_MF_DSNP62[[#This Row],[CL_GL_ACCT_FR25]]),$A$2&lt;=_xlfn.NUMBERVALUE(Table_Query_from_MF_DSNP62[[#This Row],[CL_GL_ACCT_TO25]]))</f>
        <v>1</v>
      </c>
      <c r="JF35" s="33" t="b">
        <f>OR(Table_Query_from_MF_DSNP62[[#This Row],[PairA]:[PairO]])</f>
        <v>1</v>
      </c>
      <c r="JG35" s="33">
        <f>_xlfn.IFNA(MATCH(TRUE,Table_Query_from_MF_DSNP62[[#This Row],[PairA]:[PairO]],0),"none")</f>
        <v>6</v>
      </c>
      <c r="JH35" s="33" t="b">
        <f>AND($B$2&gt;=_xlfn.NUMBERVALUE(Table_Query_from_MF_DSNP62[[#This Row],[CL_CMP_OBJ_FR1]]),$B$2&lt;=_xlfn.NUMBERVALUE(Table_Query_from_MF_DSNP62[[#This Row],[CL_CMP_OBJ_TO1]]))</f>
        <v>0</v>
      </c>
      <c r="JI35" s="33" t="b">
        <f>AND($B$2&gt;=_xlfn.NUMBERVALUE(Table_Query_from_MF_DSNP62[[#This Row],[CL_CMP_OBJ_FR2]]),$B$2&lt;=_xlfn.NUMBERVALUE(Table_Query_from_MF_DSNP62[[#This Row],[CL_CMP_OBJ_TO2]]))</f>
        <v>0</v>
      </c>
      <c r="JJ35" s="33" t="b">
        <f>AND($B$2&gt;=_xlfn.NUMBERVALUE(Table_Query_from_MF_DSNP62[[#This Row],[CL_CMP_OBJ_FR3]]),$B$2&lt;=_xlfn.NUMBERVALUE(Table_Query_from_MF_DSNP62[[#This Row],[CL_CMP_OBJ_TO3]]))</f>
        <v>0</v>
      </c>
      <c r="JK35" s="33" t="b">
        <f>AND($B$2&gt;=_xlfn.NUMBERVALUE(Table_Query_from_MF_DSNP62[[#This Row],[CL_CMP_OBJ_FR4]]),$B$2&lt;=_xlfn.NUMBERVALUE(Table_Query_from_MF_DSNP62[[#This Row],[CL_CMP_OBJ_TO4]]))</f>
        <v>0</v>
      </c>
      <c r="JL35" s="33" t="b">
        <f>AND($B$2&gt;=_xlfn.NUMBERVALUE(Table_Query_from_MF_DSNP62[[#This Row],[CL_CMP_OBJ_FR5]]),$B$2&lt;=_xlfn.NUMBERVALUE(Table_Query_from_MF_DSNP62[[#This Row],[CL_CMP_OBJ_TO5]]))</f>
        <v>0</v>
      </c>
      <c r="JM35" s="33" t="b">
        <f>AND($B$2&gt;=_xlfn.NUMBERVALUE(Table_Query_from_MF_DSNP62[[#This Row],[CL_CMP_OBJ_FR6]]),$B$2&lt;=_xlfn.NUMBERVALUE(Table_Query_from_MF_DSNP62[[#This Row],[CL_CMP_OBJ_TO6]]))</f>
        <v>1</v>
      </c>
      <c r="JN35" s="33" t="b">
        <f>AND($B$2&gt;=_xlfn.NUMBERVALUE(Table_Query_from_MF_DSNP62[[#This Row],[CL_CMP_OBJ_FR7]]),$B$2&lt;=_xlfn.NUMBERVALUE(Table_Query_from_MF_DSNP62[[#This Row],[CL_CMP_OBJ_TO7]]))</f>
        <v>1</v>
      </c>
      <c r="JO35" s="33" t="b">
        <f>AND($B$2&gt;=_xlfn.NUMBERVALUE(Table_Query_from_MF_DSNP62[[#This Row],[CL_CMP_OBJ_FR8]]),$B$2&lt;=_xlfn.NUMBERVALUE(Table_Query_from_MF_DSNP62[[#This Row],[CL_CMP_OBJ_TO8]]))</f>
        <v>1</v>
      </c>
      <c r="JP35" s="33" t="b">
        <f>AND($B$2&gt;=_xlfn.NUMBERVALUE(Table_Query_from_MF_DSNP62[[#This Row],[CL_CMP_OBJ_FR9]]),$B$2&lt;=_xlfn.NUMBERVALUE(Table_Query_from_MF_DSNP62[[#This Row],[CL_CMP_OBJ_TO9]]))</f>
        <v>1</v>
      </c>
      <c r="JQ35" s="33" t="b">
        <f>AND($B$2&gt;=_xlfn.NUMBERVALUE(Table_Query_from_MF_DSNP62[[#This Row],[CL_CMP_OBJ_FR10]]),$B$2&lt;=_xlfn.NUMBERVALUE(Table_Query_from_MF_DSNP62[[#This Row],[CL_CMP_OBJ_TO10]]))</f>
        <v>1</v>
      </c>
      <c r="JR35" s="33" t="b">
        <f>AND($B$2&gt;=_xlfn.NUMBERVALUE(Table_Query_from_MF_DSNP62[[#This Row],[CL_CMP_OBJ_FR11]]),$B$2&lt;=_xlfn.NUMBERVALUE(Table_Query_from_MF_DSNP62[[#This Row],[CL_CMP_OBJ_TO11]]))</f>
        <v>1</v>
      </c>
      <c r="JS35" s="33" t="b">
        <f>AND($B$2&gt;=_xlfn.NUMBERVALUE(Table_Query_from_MF_DSNP62[[#This Row],[CL_CMP_OBJ_FR12]]),$B$2&lt;=_xlfn.NUMBERVALUE(Table_Query_from_MF_DSNP62[[#This Row],[CL_CMP_OBJ_TO12]]))</f>
        <v>1</v>
      </c>
      <c r="JT35" s="33" t="b">
        <f>AND($B$2&gt;=_xlfn.NUMBERVALUE(Table_Query_from_MF_DSNP62[[#This Row],[CL_CMP_OBJ_FR13]]),$B$2&lt;=_xlfn.NUMBERVALUE(Table_Query_from_MF_DSNP62[[#This Row],[CL_CMP_OBJ_TO13]]))</f>
        <v>1</v>
      </c>
      <c r="JU35" s="33" t="b">
        <f>AND($B$2&gt;=_xlfn.NUMBERVALUE(Table_Query_from_MF_DSNP62[[#This Row],[CL_CMP_OBJ_FR14]]),$B$2&lt;=_xlfn.NUMBERVALUE(Table_Query_from_MF_DSNP62[[#This Row],[CL_CMP_OBJ_TO14]]))</f>
        <v>1</v>
      </c>
      <c r="JV35" s="33" t="b">
        <f>AND($B$2&gt;=_xlfn.NUMBERVALUE(Table_Query_from_MF_DSNP62[[#This Row],[CL_CMP_OBJ_FR15]]),$B$2&lt;=_xlfn.NUMBERVALUE(Table_Query_from_MF_DSNP62[[#This Row],[CL_CMP_OBJ_TO15]]))</f>
        <v>1</v>
      </c>
    </row>
    <row r="36" spans="1:282" x14ac:dyDescent="0.25">
      <c r="A36" t="b">
        <f>OR(,Table_Query_from_MF_DSNP62[[#This Row],[Desired GL included as "hard-coded" GL?]],Table_Query_from_MF_DSNP62[[#This Row],[Desired GL included as "Open GL"?]])</f>
        <v>1</v>
      </c>
      <c r="B36" t="b">
        <f>Table_Query_from_MF_DSNP62[[#This Row],[Desired CObj included as "Open CObj"?]]</f>
        <v>1</v>
      </c>
      <c r="C36" t="s">
        <v>65</v>
      </c>
      <c r="D36" t="s">
        <v>1400</v>
      </c>
      <c r="E36" t="s">
        <v>8</v>
      </c>
      <c r="F36" s="24" t="s">
        <v>286</v>
      </c>
      <c r="G36" t="s">
        <v>315</v>
      </c>
      <c r="H36" s="24" t="s">
        <v>444</v>
      </c>
      <c r="I36" t="s">
        <v>444</v>
      </c>
      <c r="J36" s="24" t="s">
        <v>444</v>
      </c>
      <c r="K36" t="s">
        <v>444</v>
      </c>
      <c r="L36" s="24" t="s">
        <v>444</v>
      </c>
      <c r="M36" t="s">
        <v>444</v>
      </c>
      <c r="N36" t="s">
        <v>444</v>
      </c>
      <c r="O36" t="s">
        <v>442</v>
      </c>
      <c r="P36" t="s">
        <v>444</v>
      </c>
      <c r="Q36" t="s">
        <v>15</v>
      </c>
      <c r="R36" t="s">
        <v>444</v>
      </c>
      <c r="S36" t="s">
        <v>442</v>
      </c>
      <c r="T36" t="s">
        <v>447</v>
      </c>
      <c r="U36" t="s">
        <v>444</v>
      </c>
      <c r="V36" t="s">
        <v>444</v>
      </c>
      <c r="W36" t="s">
        <v>447</v>
      </c>
      <c r="X36" t="s">
        <v>444</v>
      </c>
      <c r="Y36" t="s">
        <v>444</v>
      </c>
      <c r="Z36" t="s">
        <v>442</v>
      </c>
      <c r="AA36" t="s">
        <v>442</v>
      </c>
      <c r="AB36" t="s">
        <v>442</v>
      </c>
      <c r="AC36" t="s">
        <v>442</v>
      </c>
      <c r="AD36" t="s">
        <v>442</v>
      </c>
      <c r="AE36" t="s">
        <v>442</v>
      </c>
      <c r="AF36" t="s">
        <v>442</v>
      </c>
      <c r="AG36" t="s">
        <v>442</v>
      </c>
      <c r="AH36" t="s">
        <v>444</v>
      </c>
      <c r="AI36" t="s">
        <v>447</v>
      </c>
      <c r="AJ36" t="s">
        <v>442</v>
      </c>
      <c r="AK36" t="s">
        <v>442</v>
      </c>
      <c r="AL36" t="s">
        <v>444</v>
      </c>
      <c r="AM36" t="s">
        <v>444</v>
      </c>
      <c r="AN36" t="s">
        <v>444</v>
      </c>
      <c r="AO36" t="s">
        <v>444</v>
      </c>
      <c r="AP36" t="s">
        <v>442</v>
      </c>
      <c r="AQ36" t="s">
        <v>7</v>
      </c>
      <c r="AR36" t="s">
        <v>7</v>
      </c>
      <c r="AS36" t="s">
        <v>162</v>
      </c>
      <c r="AT36" t="s">
        <v>10</v>
      </c>
      <c r="AU36" t="s">
        <v>444</v>
      </c>
      <c r="AV36" t="s">
        <v>1359</v>
      </c>
      <c r="AW36" t="s">
        <v>444</v>
      </c>
      <c r="AX36" t="s">
        <v>444</v>
      </c>
      <c r="AY36" t="s">
        <v>444</v>
      </c>
      <c r="AZ36" t="s">
        <v>444</v>
      </c>
      <c r="BA36" t="s">
        <v>444</v>
      </c>
      <c r="BB36" t="s">
        <v>444</v>
      </c>
      <c r="BC36" t="s">
        <v>444</v>
      </c>
      <c r="BD36" t="s">
        <v>1359</v>
      </c>
      <c r="BE36" t="s">
        <v>444</v>
      </c>
      <c r="BF36" t="s">
        <v>1360</v>
      </c>
      <c r="BG36" t="s">
        <v>444</v>
      </c>
      <c r="BH36" t="s">
        <v>444</v>
      </c>
      <c r="BI36" t="s">
        <v>444</v>
      </c>
      <c r="BJ36" t="s">
        <v>444</v>
      </c>
      <c r="BK36" t="s">
        <v>444</v>
      </c>
      <c r="BL36" t="s">
        <v>444</v>
      </c>
      <c r="BM36" t="s">
        <v>444</v>
      </c>
      <c r="BN36" t="s">
        <v>444</v>
      </c>
      <c r="BO36" t="s">
        <v>444</v>
      </c>
      <c r="BP36" t="s">
        <v>444</v>
      </c>
      <c r="BQ36" t="s">
        <v>444</v>
      </c>
      <c r="BR36" t="s">
        <v>444</v>
      </c>
      <c r="BS36" t="s">
        <v>444</v>
      </c>
      <c r="BT36" t="s">
        <v>444</v>
      </c>
      <c r="BU36" t="s">
        <v>444</v>
      </c>
      <c r="BV36" t="s">
        <v>444</v>
      </c>
      <c r="BW36" t="s">
        <v>444</v>
      </c>
      <c r="BX36" t="s">
        <v>444</v>
      </c>
      <c r="BY36" t="s">
        <v>444</v>
      </c>
      <c r="BZ36" t="s">
        <v>444</v>
      </c>
      <c r="CA36" t="s">
        <v>444</v>
      </c>
      <c r="CB36" t="s">
        <v>444</v>
      </c>
      <c r="CC36" t="s">
        <v>444</v>
      </c>
      <c r="CD36" t="s">
        <v>444</v>
      </c>
      <c r="CE36" t="s">
        <v>444</v>
      </c>
      <c r="CF36" t="s">
        <v>444</v>
      </c>
      <c r="CG36" t="s">
        <v>444</v>
      </c>
      <c r="CH36" t="s">
        <v>444</v>
      </c>
      <c r="CI36" t="s">
        <v>444</v>
      </c>
      <c r="CJ36" t="s">
        <v>444</v>
      </c>
      <c r="CK36" t="s">
        <v>444</v>
      </c>
      <c r="CL36" t="s">
        <v>444</v>
      </c>
      <c r="CM36" t="s">
        <v>444</v>
      </c>
      <c r="CN36" t="s">
        <v>444</v>
      </c>
      <c r="CO36" t="s">
        <v>444</v>
      </c>
      <c r="CP36" t="s">
        <v>444</v>
      </c>
      <c r="CQ36" t="s">
        <v>444</v>
      </c>
      <c r="CR36" t="s">
        <v>444</v>
      </c>
      <c r="CS36" t="s">
        <v>444</v>
      </c>
      <c r="CT36" t="s">
        <v>444</v>
      </c>
      <c r="CU36" t="s">
        <v>444</v>
      </c>
      <c r="CV36" t="s">
        <v>2747</v>
      </c>
      <c r="CW36" t="s">
        <v>2736</v>
      </c>
      <c r="CX36" t="s">
        <v>2737</v>
      </c>
      <c r="CY36" t="s">
        <v>1392</v>
      </c>
      <c r="CZ36" t="s">
        <v>444</v>
      </c>
      <c r="DA36" t="s">
        <v>444</v>
      </c>
      <c r="DB36" t="s">
        <v>444</v>
      </c>
      <c r="DC36" t="s">
        <v>444</v>
      </c>
      <c r="DD36" t="s">
        <v>444</v>
      </c>
      <c r="DE36" t="s">
        <v>444</v>
      </c>
      <c r="DF36" t="s">
        <v>444</v>
      </c>
      <c r="DG36" t="s">
        <v>444</v>
      </c>
      <c r="DH36" t="s">
        <v>444</v>
      </c>
      <c r="DI36" t="s">
        <v>7</v>
      </c>
      <c r="DJ36" t="s">
        <v>444</v>
      </c>
      <c r="DK36" t="s">
        <v>444</v>
      </c>
      <c r="DL36" t="s">
        <v>444</v>
      </c>
      <c r="DM36" t="s">
        <v>444</v>
      </c>
      <c r="DN36" t="s">
        <v>444</v>
      </c>
      <c r="DO36" t="s">
        <v>444</v>
      </c>
      <c r="DP36" t="s">
        <v>444</v>
      </c>
      <c r="DQ36" t="s">
        <v>444</v>
      </c>
      <c r="DR36" t="s">
        <v>444</v>
      </c>
      <c r="DS36" t="s">
        <v>444</v>
      </c>
      <c r="DT36" s="24" t="s">
        <v>444</v>
      </c>
      <c r="DU36" s="24" t="s">
        <v>444</v>
      </c>
      <c r="DV36" t="s">
        <v>444</v>
      </c>
      <c r="DW36" t="s">
        <v>444</v>
      </c>
      <c r="DX36" s="24" t="s">
        <v>444</v>
      </c>
      <c r="DY36" s="24" t="s">
        <v>444</v>
      </c>
      <c r="DZ36" t="s">
        <v>444</v>
      </c>
      <c r="EA36" t="s">
        <v>444</v>
      </c>
      <c r="EB36" s="24" t="s">
        <v>444</v>
      </c>
      <c r="EC36" s="24" t="s">
        <v>444</v>
      </c>
      <c r="ED36" t="s">
        <v>444</v>
      </c>
      <c r="EE36" t="s">
        <v>444</v>
      </c>
      <c r="EF36" s="24" t="s">
        <v>444</v>
      </c>
      <c r="EG36" s="24" t="s">
        <v>444</v>
      </c>
      <c r="EH36" t="s">
        <v>444</v>
      </c>
      <c r="EI36" t="s">
        <v>444</v>
      </c>
      <c r="EJ36" s="24" t="s">
        <v>444</v>
      </c>
      <c r="EK36" s="24" t="s">
        <v>444</v>
      </c>
      <c r="EL36" t="s">
        <v>444</v>
      </c>
      <c r="EM36" t="s">
        <v>444</v>
      </c>
      <c r="EN36" s="24" t="s">
        <v>444</v>
      </c>
      <c r="EO36" s="24" t="s">
        <v>444</v>
      </c>
      <c r="EP36" t="s">
        <v>444</v>
      </c>
      <c r="EQ36" t="s">
        <v>444</v>
      </c>
      <c r="ER36" s="24" t="s">
        <v>444</v>
      </c>
      <c r="ES36" s="24" t="s">
        <v>444</v>
      </c>
      <c r="ET36" t="s">
        <v>444</v>
      </c>
      <c r="EU36" t="s">
        <v>444</v>
      </c>
      <c r="EV36" s="24" t="s">
        <v>444</v>
      </c>
      <c r="EW36" s="24" t="s">
        <v>444</v>
      </c>
      <c r="EX36" t="s">
        <v>444</v>
      </c>
      <c r="EY36" t="s">
        <v>444</v>
      </c>
      <c r="EZ36" s="24" t="s">
        <v>444</v>
      </c>
      <c r="FA36" s="24" t="s">
        <v>444</v>
      </c>
      <c r="FB36" t="s">
        <v>444</v>
      </c>
      <c r="FC36" t="s">
        <v>444</v>
      </c>
      <c r="FD36" s="24" t="s">
        <v>444</v>
      </c>
      <c r="FE36" s="24" t="s">
        <v>444</v>
      </c>
      <c r="FF36" t="s">
        <v>444</v>
      </c>
      <c r="FG36" t="s">
        <v>444</v>
      </c>
      <c r="FH36" s="24" t="s">
        <v>444</v>
      </c>
      <c r="FI36" s="24" t="s">
        <v>444</v>
      </c>
      <c r="FJ36" t="s">
        <v>444</v>
      </c>
      <c r="FK36" t="s">
        <v>444</v>
      </c>
      <c r="FL36" s="24" t="s">
        <v>444</v>
      </c>
      <c r="FM36" s="24" t="s">
        <v>444</v>
      </c>
      <c r="FN36" t="s">
        <v>444</v>
      </c>
      <c r="FO36" t="s">
        <v>444</v>
      </c>
      <c r="FP36" s="24" t="s">
        <v>444</v>
      </c>
      <c r="FQ36" s="24" t="s">
        <v>444</v>
      </c>
      <c r="FR36" t="s">
        <v>444</v>
      </c>
      <c r="FS36" t="s">
        <v>444</v>
      </c>
      <c r="FT36" s="24" t="s">
        <v>444</v>
      </c>
      <c r="FU36" s="24" t="s">
        <v>444</v>
      </c>
      <c r="FV36" t="s">
        <v>444</v>
      </c>
      <c r="FW36" t="s">
        <v>444</v>
      </c>
      <c r="FX36" s="24" t="s">
        <v>444</v>
      </c>
      <c r="FY36" s="24" t="s">
        <v>444</v>
      </c>
      <c r="FZ36" t="s">
        <v>444</v>
      </c>
      <c r="GA36" t="s">
        <v>444</v>
      </c>
      <c r="GB36" s="24" t="s">
        <v>444</v>
      </c>
      <c r="GC36" s="24" t="s">
        <v>444</v>
      </c>
      <c r="GD36" t="s">
        <v>444</v>
      </c>
      <c r="GE36" t="s">
        <v>444</v>
      </c>
      <c r="GF36" s="24" t="s">
        <v>444</v>
      </c>
      <c r="GG36" s="24" t="s">
        <v>444</v>
      </c>
      <c r="GH36" t="s">
        <v>15</v>
      </c>
      <c r="GI36" s="24" t="s">
        <v>1401</v>
      </c>
      <c r="GJ36" s="24" t="s">
        <v>480</v>
      </c>
      <c r="GK36" t="s">
        <v>444</v>
      </c>
      <c r="GL36" t="s">
        <v>444</v>
      </c>
      <c r="GM36" s="24" t="s">
        <v>444</v>
      </c>
      <c r="GN36" s="24" t="s">
        <v>444</v>
      </c>
      <c r="GO36" t="s">
        <v>444</v>
      </c>
      <c r="GP36" t="s">
        <v>444</v>
      </c>
      <c r="GQ36" s="24" t="s">
        <v>444</v>
      </c>
      <c r="GR36" s="24" t="s">
        <v>444</v>
      </c>
      <c r="GS36" t="s">
        <v>444</v>
      </c>
      <c r="GT36" t="s">
        <v>444</v>
      </c>
      <c r="GU36" s="24" t="s">
        <v>444</v>
      </c>
      <c r="GV36" s="24" t="s">
        <v>444</v>
      </c>
      <c r="GW36" t="s">
        <v>444</v>
      </c>
      <c r="GX36" t="s">
        <v>444</v>
      </c>
      <c r="GY36" s="24" t="s">
        <v>444</v>
      </c>
      <c r="GZ36" s="24" t="s">
        <v>444</v>
      </c>
      <c r="HA36" t="s">
        <v>444</v>
      </c>
      <c r="HB36" t="s">
        <v>444</v>
      </c>
      <c r="HC36" s="24" t="s">
        <v>444</v>
      </c>
      <c r="HD36" s="24" t="s">
        <v>444</v>
      </c>
      <c r="HE36" t="s">
        <v>444</v>
      </c>
      <c r="HF36" t="s">
        <v>444</v>
      </c>
      <c r="HG36" s="24" t="s">
        <v>444</v>
      </c>
      <c r="HH36" s="24" t="s">
        <v>444</v>
      </c>
      <c r="HI36" t="s">
        <v>444</v>
      </c>
      <c r="HJ36" t="s">
        <v>444</v>
      </c>
      <c r="HK36" s="24" t="s">
        <v>444</v>
      </c>
      <c r="HL36" s="24" t="s">
        <v>444</v>
      </c>
      <c r="HM36" t="s">
        <v>444</v>
      </c>
      <c r="HN36" t="s">
        <v>444</v>
      </c>
      <c r="HO36" s="24" t="s">
        <v>444</v>
      </c>
      <c r="HP36" s="24" t="s">
        <v>444</v>
      </c>
      <c r="HQ36" t="s">
        <v>444</v>
      </c>
      <c r="HR36" t="s">
        <v>444</v>
      </c>
      <c r="HS36" s="24" t="s">
        <v>444</v>
      </c>
      <c r="HT36" s="24" t="s">
        <v>444</v>
      </c>
      <c r="HU36" t="s">
        <v>444</v>
      </c>
      <c r="HV36" t="s">
        <v>444</v>
      </c>
      <c r="HW36" s="24" t="s">
        <v>444</v>
      </c>
      <c r="HX36" s="24" t="s">
        <v>444</v>
      </c>
      <c r="HY36" t="s">
        <v>444</v>
      </c>
      <c r="HZ36" t="s">
        <v>444</v>
      </c>
      <c r="IA36" t="s">
        <v>2747</v>
      </c>
      <c r="IB36" t="s">
        <v>2736</v>
      </c>
      <c r="IC36" t="s">
        <v>3011</v>
      </c>
      <c r="ID36" s="33" t="b" cm="1">
        <f t="array" ref="ID36">_xlfn.IFNA(MATCH($A$2,_xlfn.NUMBERVALUE(Table_Query_from_MF_DSNP62[[#This Row],[CL_GLACCT_DR1]:[CL_GLACCT_CR4]]),0),0)&gt;=1</f>
        <v>1</v>
      </c>
      <c r="IE36" s="33" t="b">
        <f>OR(Table_Query_from_MF_DSNP62[[#This Row],[Pair1]:[Pair25]])</f>
        <v>1</v>
      </c>
      <c r="IF36" s="33">
        <f>_xlfn.IFNA(MATCH(TRUE,Table_Query_from_MF_DSNP62[[#This Row],[Pair1]:[Pair25]],0),"none")</f>
        <v>1</v>
      </c>
      <c r="IG36" s="33" t="b">
        <f>AND($A$2&gt;=_xlfn.NUMBERVALUE(Table_Query_from_MF_DSNP62[[#This Row],[CL_GL_ACCT_FR1]]),$A$2&lt;=_xlfn.NUMBERVALUE(Table_Query_from_MF_DSNP62[[#This Row],[CL_GL_ACCT_TO1]]))</f>
        <v>1</v>
      </c>
      <c r="IH36" s="33" t="b">
        <f>AND($A$2&gt;=_xlfn.NUMBERVALUE(Table_Query_from_MF_DSNP62[[#This Row],[CL_GL_ACCT_FR2]]),$A$2&lt;=_xlfn.NUMBERVALUE(Table_Query_from_MF_DSNP62[[#This Row],[CL_GL_ACCT_TO2]]))</f>
        <v>1</v>
      </c>
      <c r="II36" s="33" t="b">
        <f>AND($A$2&gt;=_xlfn.NUMBERVALUE(Table_Query_from_MF_DSNP62[[#This Row],[CL_GL_ACCT_FR3]]),$A$2&lt;=_xlfn.NUMBERVALUE(Table_Query_from_MF_DSNP62[[#This Row],[CL_GL_ACCT_TO3]]))</f>
        <v>1</v>
      </c>
      <c r="IJ36" s="33" t="b">
        <f>AND($A$2&gt;=_xlfn.NUMBERVALUE(Table_Query_from_MF_DSNP62[[#This Row],[CL_GL_ACCT_FR4]]),$A$2&lt;=_xlfn.NUMBERVALUE(Table_Query_from_MF_DSNP62[[#This Row],[CL_GL_ACCT_TO4]]))</f>
        <v>1</v>
      </c>
      <c r="IK36" s="33" t="b">
        <f>AND($A$2&gt;=_xlfn.NUMBERVALUE(Table_Query_from_MF_DSNP62[[#This Row],[CL_GL_ACCT_FR5]]),$A$2&lt;=_xlfn.NUMBERVALUE(Table_Query_from_MF_DSNP62[[#This Row],[CL_GL_ACCT_TO5]]))</f>
        <v>1</v>
      </c>
      <c r="IL36" s="33" t="b">
        <f>AND($A$2&gt;=_xlfn.NUMBERVALUE(Table_Query_from_MF_DSNP62[[#This Row],[CL_GL_ACCT_FR6]]),$A$2&lt;=_xlfn.NUMBERVALUE(Table_Query_from_MF_DSNP62[[#This Row],[CL_GL_ACCT_TO6]]))</f>
        <v>1</v>
      </c>
      <c r="IM36" s="33" t="b">
        <f>AND($A$2&gt;=_xlfn.NUMBERVALUE(Table_Query_from_MF_DSNP62[[#This Row],[CL_GL_ACCT_FR7]]),$A$2&lt;=_xlfn.NUMBERVALUE(Table_Query_from_MF_DSNP62[[#This Row],[CL_GL_ACCT_TO7]]))</f>
        <v>1</v>
      </c>
      <c r="IN36" s="33" t="b">
        <f>AND($A$2&gt;=_xlfn.NUMBERVALUE(Table_Query_from_MF_DSNP62[[#This Row],[CL_GL_ACCT_FR8]]),$A$2&lt;=_xlfn.NUMBERVALUE(Table_Query_from_MF_DSNP62[[#This Row],[CL_GL_ACCT_TO8]]))</f>
        <v>1</v>
      </c>
      <c r="IO36" s="33" t="b">
        <f>AND($A$2&gt;=_xlfn.NUMBERVALUE(Table_Query_from_MF_DSNP62[[#This Row],[CL_GL_ACCT_FR9]]),$A$2&lt;=_xlfn.NUMBERVALUE(Table_Query_from_MF_DSNP62[[#This Row],[CL_GL_ACCT_TO9]]))</f>
        <v>1</v>
      </c>
      <c r="IP36" s="33" t="b">
        <f>AND($A$2&gt;=_xlfn.NUMBERVALUE(Table_Query_from_MF_DSNP62[[#This Row],[CL_GL_ACCT_FR10]]),$A$2&lt;=_xlfn.NUMBERVALUE(Table_Query_from_MF_DSNP62[[#This Row],[CL_GL_ACCT_TO10]]))</f>
        <v>1</v>
      </c>
      <c r="IQ36" s="33" t="b">
        <f>AND($A$2&gt;=_xlfn.NUMBERVALUE(Table_Query_from_MF_DSNP62[[#This Row],[CL_GL_ACCT_FR11]]),$A$2&lt;=_xlfn.NUMBERVALUE(Table_Query_from_MF_DSNP62[[#This Row],[CL_GL_ACCT_TO11]]))</f>
        <v>1</v>
      </c>
      <c r="IR36" s="33" t="b">
        <f>AND($A$2&gt;=_xlfn.NUMBERVALUE(Table_Query_from_MF_DSNP62[[#This Row],[CL_GL_ACCT_FR12]]),$A$2&lt;=_xlfn.NUMBERVALUE(Table_Query_from_MF_DSNP62[[#This Row],[CL_GL_ACCT_TO12]]))</f>
        <v>1</v>
      </c>
      <c r="IS36" s="33" t="b">
        <f>AND($A$2&gt;=_xlfn.NUMBERVALUE(Table_Query_from_MF_DSNP62[[#This Row],[CL_GL_ACCT_FR13]]),$A$2&lt;=_xlfn.NUMBERVALUE(Table_Query_from_MF_DSNP62[[#This Row],[CL_GL_ACCT_TO13]]))</f>
        <v>1</v>
      </c>
      <c r="IT36" s="33" t="b">
        <f>AND($A$2&gt;=_xlfn.NUMBERVALUE(Table_Query_from_MF_DSNP62[[#This Row],[CL_GL_ACCT_FR14]]),$A$2&lt;=_xlfn.NUMBERVALUE(Table_Query_from_MF_DSNP62[[#This Row],[CL_GL_ACCT_TO14]]))</f>
        <v>1</v>
      </c>
      <c r="IU36" s="33" t="b">
        <f>AND($A$2&gt;=_xlfn.NUMBERVALUE(Table_Query_from_MF_DSNP62[[#This Row],[CL_GL_ACCT_FR15]]),$A$2&lt;=_xlfn.NUMBERVALUE(Table_Query_from_MF_DSNP62[[#This Row],[CL_GL_ACCT_TO15]]))</f>
        <v>1</v>
      </c>
      <c r="IV36" s="33" t="b">
        <f>AND($A$2&gt;=_xlfn.NUMBERVALUE(Table_Query_from_MF_DSNP62[[#This Row],[CL_GL_ACCT_FR16]]),$A$2&lt;=_xlfn.NUMBERVALUE(Table_Query_from_MF_DSNP62[[#This Row],[CL_GL_ACCT_TO16]]))</f>
        <v>1</v>
      </c>
      <c r="IW36" s="33" t="b">
        <f>AND($A$2&gt;=_xlfn.NUMBERVALUE(Table_Query_from_MF_DSNP62[[#This Row],[CL_GL_ACCT_FR17]]),$A$2&lt;=_xlfn.NUMBERVALUE(Table_Query_from_MF_DSNP62[[#This Row],[CL_GL_ACCT_TO17]]))</f>
        <v>1</v>
      </c>
      <c r="IX36" s="33" t="b">
        <f>AND($A$2&gt;=_xlfn.NUMBERVALUE(Table_Query_from_MF_DSNP62[[#This Row],[CL_GL_ACCT_FR18]]),$A$2&lt;=_xlfn.NUMBERVALUE(Table_Query_from_MF_DSNP62[[#This Row],[CL_GL_ACCT_TO18]]))</f>
        <v>1</v>
      </c>
      <c r="IY36" s="33" t="b">
        <f>AND($A$2&gt;=_xlfn.NUMBERVALUE(Table_Query_from_MF_DSNP62[[#This Row],[CL_GL_ACCT_FR19]]),$A$2&lt;=_xlfn.NUMBERVALUE(Table_Query_from_MF_DSNP62[[#This Row],[CL_GL_ACCT_TO19]]))</f>
        <v>1</v>
      </c>
      <c r="IZ36" s="33" t="b">
        <f>AND($A$2&gt;=_xlfn.NUMBERVALUE(Table_Query_from_MF_DSNP62[[#This Row],[CL_GL_ACCT_FR20]]),$A$2&lt;=_xlfn.NUMBERVALUE(Table_Query_from_MF_DSNP62[[#This Row],[CL_GL_ACCT_TO20]]))</f>
        <v>1</v>
      </c>
      <c r="JA36" s="33" t="b">
        <f>AND($A$2&gt;=_xlfn.NUMBERVALUE(Table_Query_from_MF_DSNP62[[#This Row],[CL_GL_ACCT_FR21]]),$A$2&lt;=_xlfn.NUMBERVALUE(Table_Query_from_MF_DSNP62[[#This Row],[CL_GL_ACCT_TO21]]))</f>
        <v>1</v>
      </c>
      <c r="JB36" s="33" t="b">
        <f>AND($A$2&gt;=_xlfn.NUMBERVALUE(Table_Query_from_MF_DSNP62[[#This Row],[CL_GL_ACCT_FR22]]),$A$2&lt;=_xlfn.NUMBERVALUE(Table_Query_from_MF_DSNP62[[#This Row],[CL_GL_ACCT_TO22]]))</f>
        <v>1</v>
      </c>
      <c r="JC36" s="33" t="b">
        <f>AND($A$2&gt;=_xlfn.NUMBERVALUE(Table_Query_from_MF_DSNP62[[#This Row],[CL_GL_ACCT_FR23]]),$A$2&lt;=_xlfn.NUMBERVALUE(Table_Query_from_MF_DSNP62[[#This Row],[CL_GL_ACCT_TO23]]))</f>
        <v>1</v>
      </c>
      <c r="JD36" s="33" t="b">
        <f>AND($A$2&gt;=_xlfn.NUMBERVALUE(Table_Query_from_MF_DSNP62[[#This Row],[CL_GL_ACCT_FR24]]),$A$2&lt;=_xlfn.NUMBERVALUE(Table_Query_from_MF_DSNP62[[#This Row],[CL_GL_ACCT_TO24]]))</f>
        <v>1</v>
      </c>
      <c r="JE36" s="33" t="b">
        <f>AND($A$2&gt;=_xlfn.NUMBERVALUE(Table_Query_from_MF_DSNP62[[#This Row],[CL_GL_ACCT_FR25]]),$A$2&lt;=_xlfn.NUMBERVALUE(Table_Query_from_MF_DSNP62[[#This Row],[CL_GL_ACCT_TO25]]))</f>
        <v>1</v>
      </c>
      <c r="JF36" s="33" t="b">
        <f>OR(Table_Query_from_MF_DSNP62[[#This Row],[PairA]:[PairO]])</f>
        <v>1</v>
      </c>
      <c r="JG36" s="33">
        <f>_xlfn.IFNA(MATCH(TRUE,Table_Query_from_MF_DSNP62[[#This Row],[PairA]:[PairO]],0),"none")</f>
        <v>2</v>
      </c>
      <c r="JH36" s="33" t="b">
        <f>AND($B$2&gt;=_xlfn.NUMBERVALUE(Table_Query_from_MF_DSNP62[[#This Row],[CL_CMP_OBJ_FR1]]),$B$2&lt;=_xlfn.NUMBERVALUE(Table_Query_from_MF_DSNP62[[#This Row],[CL_CMP_OBJ_TO1]]))</f>
        <v>0</v>
      </c>
      <c r="JI36" s="33" t="b">
        <f>AND($B$2&gt;=_xlfn.NUMBERVALUE(Table_Query_from_MF_DSNP62[[#This Row],[CL_CMP_OBJ_FR2]]),$B$2&lt;=_xlfn.NUMBERVALUE(Table_Query_from_MF_DSNP62[[#This Row],[CL_CMP_OBJ_TO2]]))</f>
        <v>1</v>
      </c>
      <c r="JJ36" s="33" t="b">
        <f>AND($B$2&gt;=_xlfn.NUMBERVALUE(Table_Query_from_MF_DSNP62[[#This Row],[CL_CMP_OBJ_FR3]]),$B$2&lt;=_xlfn.NUMBERVALUE(Table_Query_from_MF_DSNP62[[#This Row],[CL_CMP_OBJ_TO3]]))</f>
        <v>1</v>
      </c>
      <c r="JK36" s="33" t="b">
        <f>AND($B$2&gt;=_xlfn.NUMBERVALUE(Table_Query_from_MF_DSNP62[[#This Row],[CL_CMP_OBJ_FR4]]),$B$2&lt;=_xlfn.NUMBERVALUE(Table_Query_from_MF_DSNP62[[#This Row],[CL_CMP_OBJ_TO4]]))</f>
        <v>1</v>
      </c>
      <c r="JL36" s="33" t="b">
        <f>AND($B$2&gt;=_xlfn.NUMBERVALUE(Table_Query_from_MF_DSNP62[[#This Row],[CL_CMP_OBJ_FR5]]),$B$2&lt;=_xlfn.NUMBERVALUE(Table_Query_from_MF_DSNP62[[#This Row],[CL_CMP_OBJ_TO5]]))</f>
        <v>1</v>
      </c>
      <c r="JM36" s="33" t="b">
        <f>AND($B$2&gt;=_xlfn.NUMBERVALUE(Table_Query_from_MF_DSNP62[[#This Row],[CL_CMP_OBJ_FR6]]),$B$2&lt;=_xlfn.NUMBERVALUE(Table_Query_from_MF_DSNP62[[#This Row],[CL_CMP_OBJ_TO6]]))</f>
        <v>1</v>
      </c>
      <c r="JN36" s="33" t="b">
        <f>AND($B$2&gt;=_xlfn.NUMBERVALUE(Table_Query_from_MF_DSNP62[[#This Row],[CL_CMP_OBJ_FR7]]),$B$2&lt;=_xlfn.NUMBERVALUE(Table_Query_from_MF_DSNP62[[#This Row],[CL_CMP_OBJ_TO7]]))</f>
        <v>1</v>
      </c>
      <c r="JO36" s="33" t="b">
        <f>AND($B$2&gt;=_xlfn.NUMBERVALUE(Table_Query_from_MF_DSNP62[[#This Row],[CL_CMP_OBJ_FR8]]),$B$2&lt;=_xlfn.NUMBERVALUE(Table_Query_from_MF_DSNP62[[#This Row],[CL_CMP_OBJ_TO8]]))</f>
        <v>1</v>
      </c>
      <c r="JP36" s="33" t="b">
        <f>AND($B$2&gt;=_xlfn.NUMBERVALUE(Table_Query_from_MF_DSNP62[[#This Row],[CL_CMP_OBJ_FR9]]),$B$2&lt;=_xlfn.NUMBERVALUE(Table_Query_from_MF_DSNP62[[#This Row],[CL_CMP_OBJ_TO9]]))</f>
        <v>1</v>
      </c>
      <c r="JQ36" s="33" t="b">
        <f>AND($B$2&gt;=_xlfn.NUMBERVALUE(Table_Query_from_MF_DSNP62[[#This Row],[CL_CMP_OBJ_FR10]]),$B$2&lt;=_xlfn.NUMBERVALUE(Table_Query_from_MF_DSNP62[[#This Row],[CL_CMP_OBJ_TO10]]))</f>
        <v>1</v>
      </c>
      <c r="JR36" s="33" t="b">
        <f>AND($B$2&gt;=_xlfn.NUMBERVALUE(Table_Query_from_MF_DSNP62[[#This Row],[CL_CMP_OBJ_FR11]]),$B$2&lt;=_xlfn.NUMBERVALUE(Table_Query_from_MF_DSNP62[[#This Row],[CL_CMP_OBJ_TO11]]))</f>
        <v>1</v>
      </c>
      <c r="JS36" s="33" t="b">
        <f>AND($B$2&gt;=_xlfn.NUMBERVALUE(Table_Query_from_MF_DSNP62[[#This Row],[CL_CMP_OBJ_FR12]]),$B$2&lt;=_xlfn.NUMBERVALUE(Table_Query_from_MF_DSNP62[[#This Row],[CL_CMP_OBJ_TO12]]))</f>
        <v>1</v>
      </c>
      <c r="JT36" s="33" t="b">
        <f>AND($B$2&gt;=_xlfn.NUMBERVALUE(Table_Query_from_MF_DSNP62[[#This Row],[CL_CMP_OBJ_FR13]]),$B$2&lt;=_xlfn.NUMBERVALUE(Table_Query_from_MF_DSNP62[[#This Row],[CL_CMP_OBJ_TO13]]))</f>
        <v>1</v>
      </c>
      <c r="JU36" s="33" t="b">
        <f>AND($B$2&gt;=_xlfn.NUMBERVALUE(Table_Query_from_MF_DSNP62[[#This Row],[CL_CMP_OBJ_FR14]]),$B$2&lt;=_xlfn.NUMBERVALUE(Table_Query_from_MF_DSNP62[[#This Row],[CL_CMP_OBJ_TO14]]))</f>
        <v>1</v>
      </c>
      <c r="JV36" s="33" t="b">
        <f>AND($B$2&gt;=_xlfn.NUMBERVALUE(Table_Query_from_MF_DSNP62[[#This Row],[CL_CMP_OBJ_FR15]]),$B$2&lt;=_xlfn.NUMBERVALUE(Table_Query_from_MF_DSNP62[[#This Row],[CL_CMP_OBJ_TO15]]))</f>
        <v>1</v>
      </c>
    </row>
    <row r="37" spans="1:282" x14ac:dyDescent="0.25">
      <c r="A37" t="b">
        <f>OR(,Table_Query_from_MF_DSNP62[[#This Row],[Desired GL included as "hard-coded" GL?]],Table_Query_from_MF_DSNP62[[#This Row],[Desired GL included as "Open GL"?]])</f>
        <v>1</v>
      </c>
      <c r="B37" t="b">
        <f>Table_Query_from_MF_DSNP62[[#This Row],[Desired CObj included as "Open CObj"?]]</f>
        <v>1</v>
      </c>
      <c r="C37" t="s">
        <v>1402</v>
      </c>
      <c r="D37" t="s">
        <v>1403</v>
      </c>
      <c r="E37" t="s">
        <v>8</v>
      </c>
      <c r="F37" s="24" t="s">
        <v>315</v>
      </c>
      <c r="G37" t="s">
        <v>287</v>
      </c>
      <c r="H37" s="24" t="s">
        <v>444</v>
      </c>
      <c r="I37" t="s">
        <v>444</v>
      </c>
      <c r="J37" s="24" t="s">
        <v>444</v>
      </c>
      <c r="K37" t="s">
        <v>444</v>
      </c>
      <c r="L37" s="24" t="s">
        <v>444</v>
      </c>
      <c r="M37" t="s">
        <v>444</v>
      </c>
      <c r="N37" t="s">
        <v>444</v>
      </c>
      <c r="O37" t="s">
        <v>444</v>
      </c>
      <c r="P37" t="s">
        <v>444</v>
      </c>
      <c r="Q37" t="s">
        <v>15</v>
      </c>
      <c r="R37" t="s">
        <v>444</v>
      </c>
      <c r="S37" t="s">
        <v>442</v>
      </c>
      <c r="T37" t="s">
        <v>447</v>
      </c>
      <c r="U37" t="s">
        <v>444</v>
      </c>
      <c r="V37" t="s">
        <v>444</v>
      </c>
      <c r="W37" t="s">
        <v>447</v>
      </c>
      <c r="X37" t="s">
        <v>444</v>
      </c>
      <c r="Y37" t="s">
        <v>444</v>
      </c>
      <c r="Z37" t="s">
        <v>442</v>
      </c>
      <c r="AA37" t="s">
        <v>442</v>
      </c>
      <c r="AB37" t="s">
        <v>442</v>
      </c>
      <c r="AC37" t="s">
        <v>444</v>
      </c>
      <c r="AD37" t="s">
        <v>442</v>
      </c>
      <c r="AE37" t="s">
        <v>442</v>
      </c>
      <c r="AF37" t="s">
        <v>442</v>
      </c>
      <c r="AG37" t="s">
        <v>442</v>
      </c>
      <c r="AH37" t="s">
        <v>444</v>
      </c>
      <c r="AI37" t="s">
        <v>447</v>
      </c>
      <c r="AJ37" t="s">
        <v>442</v>
      </c>
      <c r="AK37" t="s">
        <v>442</v>
      </c>
      <c r="AL37" t="s">
        <v>444</v>
      </c>
      <c r="AM37" t="s">
        <v>444</v>
      </c>
      <c r="AN37" t="s">
        <v>444</v>
      </c>
      <c r="AO37" t="s">
        <v>444</v>
      </c>
      <c r="AP37" t="s">
        <v>442</v>
      </c>
      <c r="AQ37" t="s">
        <v>7</v>
      </c>
      <c r="AR37" t="s">
        <v>7</v>
      </c>
      <c r="AS37" t="s">
        <v>162</v>
      </c>
      <c r="AT37" t="s">
        <v>10</v>
      </c>
      <c r="AU37" t="s">
        <v>444</v>
      </c>
      <c r="AV37" t="s">
        <v>1359</v>
      </c>
      <c r="AW37" t="s">
        <v>444</v>
      </c>
      <c r="AX37" t="s">
        <v>444</v>
      </c>
      <c r="AY37" t="s">
        <v>444</v>
      </c>
      <c r="AZ37" t="s">
        <v>444</v>
      </c>
      <c r="BA37" t="s">
        <v>444</v>
      </c>
      <c r="BB37" t="s">
        <v>444</v>
      </c>
      <c r="BC37" t="s">
        <v>444</v>
      </c>
      <c r="BD37" t="s">
        <v>1359</v>
      </c>
      <c r="BE37" t="s">
        <v>444</v>
      </c>
      <c r="BF37" t="s">
        <v>1360</v>
      </c>
      <c r="BG37" t="s">
        <v>444</v>
      </c>
      <c r="BH37" t="s">
        <v>444</v>
      </c>
      <c r="BI37" t="s">
        <v>444</v>
      </c>
      <c r="BJ37" t="s">
        <v>444</v>
      </c>
      <c r="BK37" t="s">
        <v>444</v>
      </c>
      <c r="BL37" t="s">
        <v>444</v>
      </c>
      <c r="BM37" t="s">
        <v>444</v>
      </c>
      <c r="BN37" t="s">
        <v>444</v>
      </c>
      <c r="BO37" t="s">
        <v>444</v>
      </c>
      <c r="BP37" t="s">
        <v>444</v>
      </c>
      <c r="BQ37" t="s">
        <v>444</v>
      </c>
      <c r="BR37" t="s">
        <v>444</v>
      </c>
      <c r="BS37" t="s">
        <v>444</v>
      </c>
      <c r="BT37" t="s">
        <v>444</v>
      </c>
      <c r="BU37" t="s">
        <v>444</v>
      </c>
      <c r="BV37" t="s">
        <v>444</v>
      </c>
      <c r="BW37" t="s">
        <v>444</v>
      </c>
      <c r="BX37" t="s">
        <v>444</v>
      </c>
      <c r="BY37" t="s">
        <v>444</v>
      </c>
      <c r="BZ37" t="s">
        <v>444</v>
      </c>
      <c r="CA37" t="s">
        <v>444</v>
      </c>
      <c r="CB37" t="s">
        <v>444</v>
      </c>
      <c r="CC37" t="s">
        <v>444</v>
      </c>
      <c r="CD37" t="s">
        <v>444</v>
      </c>
      <c r="CE37" t="s">
        <v>444</v>
      </c>
      <c r="CF37" t="s">
        <v>444</v>
      </c>
      <c r="CG37" t="s">
        <v>444</v>
      </c>
      <c r="CH37" t="s">
        <v>444</v>
      </c>
      <c r="CI37" t="s">
        <v>444</v>
      </c>
      <c r="CJ37" t="s">
        <v>444</v>
      </c>
      <c r="CK37" t="s">
        <v>444</v>
      </c>
      <c r="CL37" t="s">
        <v>444</v>
      </c>
      <c r="CM37" t="s">
        <v>444</v>
      </c>
      <c r="CN37" t="s">
        <v>444</v>
      </c>
      <c r="CO37" t="s">
        <v>444</v>
      </c>
      <c r="CP37" t="s">
        <v>444</v>
      </c>
      <c r="CQ37" t="s">
        <v>444</v>
      </c>
      <c r="CR37" t="s">
        <v>444</v>
      </c>
      <c r="CS37" t="s">
        <v>444</v>
      </c>
      <c r="CT37" t="s">
        <v>444</v>
      </c>
      <c r="CU37" t="s">
        <v>444</v>
      </c>
      <c r="CV37" t="s">
        <v>2747</v>
      </c>
      <c r="CW37" t="s">
        <v>2736</v>
      </c>
      <c r="CX37" t="s">
        <v>2737</v>
      </c>
      <c r="CY37" t="s">
        <v>1392</v>
      </c>
      <c r="CZ37" t="s">
        <v>444</v>
      </c>
      <c r="DA37" t="s">
        <v>444</v>
      </c>
      <c r="DB37" t="s">
        <v>444</v>
      </c>
      <c r="DC37" t="s">
        <v>444</v>
      </c>
      <c r="DD37" t="s">
        <v>444</v>
      </c>
      <c r="DE37" t="s">
        <v>444</v>
      </c>
      <c r="DF37" t="s">
        <v>444</v>
      </c>
      <c r="DG37" t="s">
        <v>444</v>
      </c>
      <c r="DH37" t="s">
        <v>444</v>
      </c>
      <c r="DI37" t="s">
        <v>7</v>
      </c>
      <c r="DJ37" t="s">
        <v>444</v>
      </c>
      <c r="DK37" t="s">
        <v>444</v>
      </c>
      <c r="DL37" t="s">
        <v>444</v>
      </c>
      <c r="DM37" t="s">
        <v>444</v>
      </c>
      <c r="DN37" t="s">
        <v>444</v>
      </c>
      <c r="DO37" t="s">
        <v>444</v>
      </c>
      <c r="DP37" t="s">
        <v>444</v>
      </c>
      <c r="DQ37" t="s">
        <v>444</v>
      </c>
      <c r="DR37" t="s">
        <v>444</v>
      </c>
      <c r="DS37" t="s">
        <v>444</v>
      </c>
      <c r="DT37" s="24" t="s">
        <v>444</v>
      </c>
      <c r="DU37" s="24" t="s">
        <v>444</v>
      </c>
      <c r="DV37" t="s">
        <v>444</v>
      </c>
      <c r="DW37" t="s">
        <v>444</v>
      </c>
      <c r="DX37" s="24" t="s">
        <v>444</v>
      </c>
      <c r="DY37" s="24" t="s">
        <v>444</v>
      </c>
      <c r="DZ37" t="s">
        <v>444</v>
      </c>
      <c r="EA37" t="s">
        <v>444</v>
      </c>
      <c r="EB37" s="24" t="s">
        <v>444</v>
      </c>
      <c r="EC37" s="24" t="s">
        <v>444</v>
      </c>
      <c r="ED37" t="s">
        <v>444</v>
      </c>
      <c r="EE37" t="s">
        <v>444</v>
      </c>
      <c r="EF37" s="24" t="s">
        <v>444</v>
      </c>
      <c r="EG37" s="24" t="s">
        <v>444</v>
      </c>
      <c r="EH37" t="s">
        <v>444</v>
      </c>
      <c r="EI37" t="s">
        <v>444</v>
      </c>
      <c r="EJ37" s="24" t="s">
        <v>444</v>
      </c>
      <c r="EK37" s="24" t="s">
        <v>444</v>
      </c>
      <c r="EL37" t="s">
        <v>444</v>
      </c>
      <c r="EM37" t="s">
        <v>444</v>
      </c>
      <c r="EN37" s="24" t="s">
        <v>444</v>
      </c>
      <c r="EO37" s="24" t="s">
        <v>444</v>
      </c>
      <c r="EP37" t="s">
        <v>444</v>
      </c>
      <c r="EQ37" t="s">
        <v>444</v>
      </c>
      <c r="ER37" s="24" t="s">
        <v>444</v>
      </c>
      <c r="ES37" s="24" t="s">
        <v>444</v>
      </c>
      <c r="ET37" t="s">
        <v>444</v>
      </c>
      <c r="EU37" t="s">
        <v>444</v>
      </c>
      <c r="EV37" s="24" t="s">
        <v>444</v>
      </c>
      <c r="EW37" s="24" t="s">
        <v>444</v>
      </c>
      <c r="EX37" t="s">
        <v>444</v>
      </c>
      <c r="EY37" t="s">
        <v>444</v>
      </c>
      <c r="EZ37" s="24" t="s">
        <v>444</v>
      </c>
      <c r="FA37" s="24" t="s">
        <v>444</v>
      </c>
      <c r="FB37" t="s">
        <v>444</v>
      </c>
      <c r="FC37" t="s">
        <v>444</v>
      </c>
      <c r="FD37" s="24" t="s">
        <v>444</v>
      </c>
      <c r="FE37" s="24" t="s">
        <v>444</v>
      </c>
      <c r="FF37" t="s">
        <v>444</v>
      </c>
      <c r="FG37" t="s">
        <v>444</v>
      </c>
      <c r="FH37" s="24" t="s">
        <v>444</v>
      </c>
      <c r="FI37" s="24" t="s">
        <v>444</v>
      </c>
      <c r="FJ37" t="s">
        <v>444</v>
      </c>
      <c r="FK37" t="s">
        <v>444</v>
      </c>
      <c r="FL37" s="24" t="s">
        <v>444</v>
      </c>
      <c r="FM37" s="24" t="s">
        <v>444</v>
      </c>
      <c r="FN37" t="s">
        <v>444</v>
      </c>
      <c r="FO37" t="s">
        <v>444</v>
      </c>
      <c r="FP37" s="24" t="s">
        <v>444</v>
      </c>
      <c r="FQ37" s="24" t="s">
        <v>444</v>
      </c>
      <c r="FR37" t="s">
        <v>444</v>
      </c>
      <c r="FS37" t="s">
        <v>444</v>
      </c>
      <c r="FT37" s="24" t="s">
        <v>444</v>
      </c>
      <c r="FU37" s="24" t="s">
        <v>444</v>
      </c>
      <c r="FV37" t="s">
        <v>444</v>
      </c>
      <c r="FW37" t="s">
        <v>444</v>
      </c>
      <c r="FX37" s="24" t="s">
        <v>444</v>
      </c>
      <c r="FY37" s="24" t="s">
        <v>444</v>
      </c>
      <c r="FZ37" t="s">
        <v>444</v>
      </c>
      <c r="GA37" t="s">
        <v>444</v>
      </c>
      <c r="GB37" s="24" t="s">
        <v>444</v>
      </c>
      <c r="GC37" s="24" t="s">
        <v>444</v>
      </c>
      <c r="GD37" t="s">
        <v>444</v>
      </c>
      <c r="GE37" t="s">
        <v>444</v>
      </c>
      <c r="GF37" s="24" t="s">
        <v>444</v>
      </c>
      <c r="GG37" s="24" t="s">
        <v>444</v>
      </c>
      <c r="GH37" t="s">
        <v>15</v>
      </c>
      <c r="GI37" s="24" t="s">
        <v>490</v>
      </c>
      <c r="GJ37" s="24" t="s">
        <v>493</v>
      </c>
      <c r="GK37" t="s">
        <v>500</v>
      </c>
      <c r="GL37" t="s">
        <v>500</v>
      </c>
      <c r="GM37" s="24" t="s">
        <v>258</v>
      </c>
      <c r="GN37" s="24" t="s">
        <v>1404</v>
      </c>
      <c r="GO37" t="s">
        <v>444</v>
      </c>
      <c r="GP37" t="s">
        <v>444</v>
      </c>
      <c r="GQ37" s="24" t="s">
        <v>444</v>
      </c>
      <c r="GR37" s="24" t="s">
        <v>444</v>
      </c>
      <c r="GS37" t="s">
        <v>444</v>
      </c>
      <c r="GT37" t="s">
        <v>444</v>
      </c>
      <c r="GU37" s="24" t="s">
        <v>444</v>
      </c>
      <c r="GV37" s="24" t="s">
        <v>444</v>
      </c>
      <c r="GW37" t="s">
        <v>444</v>
      </c>
      <c r="GX37" t="s">
        <v>444</v>
      </c>
      <c r="GY37" s="24" t="s">
        <v>444</v>
      </c>
      <c r="GZ37" s="24" t="s">
        <v>444</v>
      </c>
      <c r="HA37" t="s">
        <v>444</v>
      </c>
      <c r="HB37" t="s">
        <v>444</v>
      </c>
      <c r="HC37" s="24" t="s">
        <v>444</v>
      </c>
      <c r="HD37" s="24" t="s">
        <v>444</v>
      </c>
      <c r="HE37" t="s">
        <v>444</v>
      </c>
      <c r="HF37" t="s">
        <v>444</v>
      </c>
      <c r="HG37" s="24" t="s">
        <v>444</v>
      </c>
      <c r="HH37" s="24" t="s">
        <v>444</v>
      </c>
      <c r="HI37" t="s">
        <v>444</v>
      </c>
      <c r="HJ37" t="s">
        <v>444</v>
      </c>
      <c r="HK37" s="24" t="s">
        <v>444</v>
      </c>
      <c r="HL37" s="24" t="s">
        <v>444</v>
      </c>
      <c r="HM37" t="s">
        <v>444</v>
      </c>
      <c r="HN37" t="s">
        <v>444</v>
      </c>
      <c r="HO37" s="24" t="s">
        <v>444</v>
      </c>
      <c r="HP37" s="24" t="s">
        <v>444</v>
      </c>
      <c r="HQ37" t="s">
        <v>444</v>
      </c>
      <c r="HR37" t="s">
        <v>444</v>
      </c>
      <c r="HS37" s="24" t="s">
        <v>444</v>
      </c>
      <c r="HT37" s="24" t="s">
        <v>444</v>
      </c>
      <c r="HU37" t="s">
        <v>444</v>
      </c>
      <c r="HV37" t="s">
        <v>444</v>
      </c>
      <c r="HW37" s="24" t="s">
        <v>444</v>
      </c>
      <c r="HX37" s="24" t="s">
        <v>444</v>
      </c>
      <c r="HY37" t="s">
        <v>444</v>
      </c>
      <c r="HZ37" t="s">
        <v>444</v>
      </c>
      <c r="IA37" t="s">
        <v>2747</v>
      </c>
      <c r="IB37" t="s">
        <v>2736</v>
      </c>
      <c r="IC37" t="s">
        <v>3011</v>
      </c>
      <c r="ID37" s="33" t="b" cm="1">
        <f t="array" ref="ID37">_xlfn.IFNA(MATCH($A$2,_xlfn.NUMBERVALUE(Table_Query_from_MF_DSNP62[[#This Row],[CL_GLACCT_DR1]:[CL_GLACCT_CR4]]),0),0)&gt;=1</f>
        <v>1</v>
      </c>
      <c r="IE37" s="33" t="b">
        <f>OR(Table_Query_from_MF_DSNP62[[#This Row],[Pair1]:[Pair25]])</f>
        <v>1</v>
      </c>
      <c r="IF37" s="33">
        <f>_xlfn.IFNA(MATCH(TRUE,Table_Query_from_MF_DSNP62[[#This Row],[Pair1]:[Pair25]],0),"none")</f>
        <v>1</v>
      </c>
      <c r="IG37" s="33" t="b">
        <f>AND($A$2&gt;=_xlfn.NUMBERVALUE(Table_Query_from_MF_DSNP62[[#This Row],[CL_GL_ACCT_FR1]]),$A$2&lt;=_xlfn.NUMBERVALUE(Table_Query_from_MF_DSNP62[[#This Row],[CL_GL_ACCT_TO1]]))</f>
        <v>1</v>
      </c>
      <c r="IH37" s="33" t="b">
        <f>AND($A$2&gt;=_xlfn.NUMBERVALUE(Table_Query_from_MF_DSNP62[[#This Row],[CL_GL_ACCT_FR2]]),$A$2&lt;=_xlfn.NUMBERVALUE(Table_Query_from_MF_DSNP62[[#This Row],[CL_GL_ACCT_TO2]]))</f>
        <v>1</v>
      </c>
      <c r="II37" s="33" t="b">
        <f>AND($A$2&gt;=_xlfn.NUMBERVALUE(Table_Query_from_MF_DSNP62[[#This Row],[CL_GL_ACCT_FR3]]),$A$2&lt;=_xlfn.NUMBERVALUE(Table_Query_from_MF_DSNP62[[#This Row],[CL_GL_ACCT_TO3]]))</f>
        <v>1</v>
      </c>
      <c r="IJ37" s="33" t="b">
        <f>AND($A$2&gt;=_xlfn.NUMBERVALUE(Table_Query_from_MF_DSNP62[[#This Row],[CL_GL_ACCT_FR4]]),$A$2&lt;=_xlfn.NUMBERVALUE(Table_Query_from_MF_DSNP62[[#This Row],[CL_GL_ACCT_TO4]]))</f>
        <v>1</v>
      </c>
      <c r="IK37" s="33" t="b">
        <f>AND($A$2&gt;=_xlfn.NUMBERVALUE(Table_Query_from_MF_DSNP62[[#This Row],[CL_GL_ACCT_FR5]]),$A$2&lt;=_xlfn.NUMBERVALUE(Table_Query_from_MF_DSNP62[[#This Row],[CL_GL_ACCT_TO5]]))</f>
        <v>1</v>
      </c>
      <c r="IL37" s="33" t="b">
        <f>AND($A$2&gt;=_xlfn.NUMBERVALUE(Table_Query_from_MF_DSNP62[[#This Row],[CL_GL_ACCT_FR6]]),$A$2&lt;=_xlfn.NUMBERVALUE(Table_Query_from_MF_DSNP62[[#This Row],[CL_GL_ACCT_TO6]]))</f>
        <v>1</v>
      </c>
      <c r="IM37" s="33" t="b">
        <f>AND($A$2&gt;=_xlfn.NUMBERVALUE(Table_Query_from_MF_DSNP62[[#This Row],[CL_GL_ACCT_FR7]]),$A$2&lt;=_xlfn.NUMBERVALUE(Table_Query_from_MF_DSNP62[[#This Row],[CL_GL_ACCT_TO7]]))</f>
        <v>1</v>
      </c>
      <c r="IN37" s="33" t="b">
        <f>AND($A$2&gt;=_xlfn.NUMBERVALUE(Table_Query_from_MF_DSNP62[[#This Row],[CL_GL_ACCT_FR8]]),$A$2&lt;=_xlfn.NUMBERVALUE(Table_Query_from_MF_DSNP62[[#This Row],[CL_GL_ACCT_TO8]]))</f>
        <v>1</v>
      </c>
      <c r="IO37" s="33" t="b">
        <f>AND($A$2&gt;=_xlfn.NUMBERVALUE(Table_Query_from_MF_DSNP62[[#This Row],[CL_GL_ACCT_FR9]]),$A$2&lt;=_xlfn.NUMBERVALUE(Table_Query_from_MF_DSNP62[[#This Row],[CL_GL_ACCT_TO9]]))</f>
        <v>1</v>
      </c>
      <c r="IP37" s="33" t="b">
        <f>AND($A$2&gt;=_xlfn.NUMBERVALUE(Table_Query_from_MF_DSNP62[[#This Row],[CL_GL_ACCT_FR10]]),$A$2&lt;=_xlfn.NUMBERVALUE(Table_Query_from_MF_DSNP62[[#This Row],[CL_GL_ACCT_TO10]]))</f>
        <v>1</v>
      </c>
      <c r="IQ37" s="33" t="b">
        <f>AND($A$2&gt;=_xlfn.NUMBERVALUE(Table_Query_from_MF_DSNP62[[#This Row],[CL_GL_ACCT_FR11]]),$A$2&lt;=_xlfn.NUMBERVALUE(Table_Query_from_MF_DSNP62[[#This Row],[CL_GL_ACCT_TO11]]))</f>
        <v>1</v>
      </c>
      <c r="IR37" s="33" t="b">
        <f>AND($A$2&gt;=_xlfn.NUMBERVALUE(Table_Query_from_MF_DSNP62[[#This Row],[CL_GL_ACCT_FR12]]),$A$2&lt;=_xlfn.NUMBERVALUE(Table_Query_from_MF_DSNP62[[#This Row],[CL_GL_ACCT_TO12]]))</f>
        <v>1</v>
      </c>
      <c r="IS37" s="33" t="b">
        <f>AND($A$2&gt;=_xlfn.NUMBERVALUE(Table_Query_from_MF_DSNP62[[#This Row],[CL_GL_ACCT_FR13]]),$A$2&lt;=_xlfn.NUMBERVALUE(Table_Query_from_MF_DSNP62[[#This Row],[CL_GL_ACCT_TO13]]))</f>
        <v>1</v>
      </c>
      <c r="IT37" s="33" t="b">
        <f>AND($A$2&gt;=_xlfn.NUMBERVALUE(Table_Query_from_MF_DSNP62[[#This Row],[CL_GL_ACCT_FR14]]),$A$2&lt;=_xlfn.NUMBERVALUE(Table_Query_from_MF_DSNP62[[#This Row],[CL_GL_ACCT_TO14]]))</f>
        <v>1</v>
      </c>
      <c r="IU37" s="33" t="b">
        <f>AND($A$2&gt;=_xlfn.NUMBERVALUE(Table_Query_from_MF_DSNP62[[#This Row],[CL_GL_ACCT_FR15]]),$A$2&lt;=_xlfn.NUMBERVALUE(Table_Query_from_MF_DSNP62[[#This Row],[CL_GL_ACCT_TO15]]))</f>
        <v>1</v>
      </c>
      <c r="IV37" s="33" t="b">
        <f>AND($A$2&gt;=_xlfn.NUMBERVALUE(Table_Query_from_MF_DSNP62[[#This Row],[CL_GL_ACCT_FR16]]),$A$2&lt;=_xlfn.NUMBERVALUE(Table_Query_from_MF_DSNP62[[#This Row],[CL_GL_ACCT_TO16]]))</f>
        <v>1</v>
      </c>
      <c r="IW37" s="33" t="b">
        <f>AND($A$2&gt;=_xlfn.NUMBERVALUE(Table_Query_from_MF_DSNP62[[#This Row],[CL_GL_ACCT_FR17]]),$A$2&lt;=_xlfn.NUMBERVALUE(Table_Query_from_MF_DSNP62[[#This Row],[CL_GL_ACCT_TO17]]))</f>
        <v>1</v>
      </c>
      <c r="IX37" s="33" t="b">
        <f>AND($A$2&gt;=_xlfn.NUMBERVALUE(Table_Query_from_MF_DSNP62[[#This Row],[CL_GL_ACCT_FR18]]),$A$2&lt;=_xlfn.NUMBERVALUE(Table_Query_from_MF_DSNP62[[#This Row],[CL_GL_ACCT_TO18]]))</f>
        <v>1</v>
      </c>
      <c r="IY37" s="33" t="b">
        <f>AND($A$2&gt;=_xlfn.NUMBERVALUE(Table_Query_from_MF_DSNP62[[#This Row],[CL_GL_ACCT_FR19]]),$A$2&lt;=_xlfn.NUMBERVALUE(Table_Query_from_MF_DSNP62[[#This Row],[CL_GL_ACCT_TO19]]))</f>
        <v>1</v>
      </c>
      <c r="IZ37" s="33" t="b">
        <f>AND($A$2&gt;=_xlfn.NUMBERVALUE(Table_Query_from_MF_DSNP62[[#This Row],[CL_GL_ACCT_FR20]]),$A$2&lt;=_xlfn.NUMBERVALUE(Table_Query_from_MF_DSNP62[[#This Row],[CL_GL_ACCT_TO20]]))</f>
        <v>1</v>
      </c>
      <c r="JA37" s="33" t="b">
        <f>AND($A$2&gt;=_xlfn.NUMBERVALUE(Table_Query_from_MF_DSNP62[[#This Row],[CL_GL_ACCT_FR21]]),$A$2&lt;=_xlfn.NUMBERVALUE(Table_Query_from_MF_DSNP62[[#This Row],[CL_GL_ACCT_TO21]]))</f>
        <v>1</v>
      </c>
      <c r="JB37" s="33" t="b">
        <f>AND($A$2&gt;=_xlfn.NUMBERVALUE(Table_Query_from_MF_DSNP62[[#This Row],[CL_GL_ACCT_FR22]]),$A$2&lt;=_xlfn.NUMBERVALUE(Table_Query_from_MF_DSNP62[[#This Row],[CL_GL_ACCT_TO22]]))</f>
        <v>1</v>
      </c>
      <c r="JC37" s="33" t="b">
        <f>AND($A$2&gt;=_xlfn.NUMBERVALUE(Table_Query_from_MF_DSNP62[[#This Row],[CL_GL_ACCT_FR23]]),$A$2&lt;=_xlfn.NUMBERVALUE(Table_Query_from_MF_DSNP62[[#This Row],[CL_GL_ACCT_TO23]]))</f>
        <v>1</v>
      </c>
      <c r="JD37" s="33" t="b">
        <f>AND($A$2&gt;=_xlfn.NUMBERVALUE(Table_Query_from_MF_DSNP62[[#This Row],[CL_GL_ACCT_FR24]]),$A$2&lt;=_xlfn.NUMBERVALUE(Table_Query_from_MF_DSNP62[[#This Row],[CL_GL_ACCT_TO24]]))</f>
        <v>1</v>
      </c>
      <c r="JE37" s="33" t="b">
        <f>AND($A$2&gt;=_xlfn.NUMBERVALUE(Table_Query_from_MF_DSNP62[[#This Row],[CL_GL_ACCT_FR25]]),$A$2&lt;=_xlfn.NUMBERVALUE(Table_Query_from_MF_DSNP62[[#This Row],[CL_GL_ACCT_TO25]]))</f>
        <v>1</v>
      </c>
      <c r="JF37" s="33" t="b">
        <f>OR(Table_Query_from_MF_DSNP62[[#This Row],[PairA]:[PairO]])</f>
        <v>1</v>
      </c>
      <c r="JG37" s="33">
        <f>_xlfn.IFNA(MATCH(TRUE,Table_Query_from_MF_DSNP62[[#This Row],[PairA]:[PairO]],0),"none")</f>
        <v>4</v>
      </c>
      <c r="JH37" s="33" t="b">
        <f>AND($B$2&gt;=_xlfn.NUMBERVALUE(Table_Query_from_MF_DSNP62[[#This Row],[CL_CMP_OBJ_FR1]]),$B$2&lt;=_xlfn.NUMBERVALUE(Table_Query_from_MF_DSNP62[[#This Row],[CL_CMP_OBJ_TO1]]))</f>
        <v>0</v>
      </c>
      <c r="JI37" s="33" t="b">
        <f>AND($B$2&gt;=_xlfn.NUMBERVALUE(Table_Query_from_MF_DSNP62[[#This Row],[CL_CMP_OBJ_FR2]]),$B$2&lt;=_xlfn.NUMBERVALUE(Table_Query_from_MF_DSNP62[[#This Row],[CL_CMP_OBJ_TO2]]))</f>
        <v>0</v>
      </c>
      <c r="JJ37" s="33" t="b">
        <f>AND($B$2&gt;=_xlfn.NUMBERVALUE(Table_Query_from_MF_DSNP62[[#This Row],[CL_CMP_OBJ_FR3]]),$B$2&lt;=_xlfn.NUMBERVALUE(Table_Query_from_MF_DSNP62[[#This Row],[CL_CMP_OBJ_TO3]]))</f>
        <v>0</v>
      </c>
      <c r="JK37" s="33" t="b">
        <f>AND($B$2&gt;=_xlfn.NUMBERVALUE(Table_Query_from_MF_DSNP62[[#This Row],[CL_CMP_OBJ_FR4]]),$B$2&lt;=_xlfn.NUMBERVALUE(Table_Query_from_MF_DSNP62[[#This Row],[CL_CMP_OBJ_TO4]]))</f>
        <v>1</v>
      </c>
      <c r="JL37" s="33" t="b">
        <f>AND($B$2&gt;=_xlfn.NUMBERVALUE(Table_Query_from_MF_DSNP62[[#This Row],[CL_CMP_OBJ_FR5]]),$B$2&lt;=_xlfn.NUMBERVALUE(Table_Query_from_MF_DSNP62[[#This Row],[CL_CMP_OBJ_TO5]]))</f>
        <v>1</v>
      </c>
      <c r="JM37" s="33" t="b">
        <f>AND($B$2&gt;=_xlfn.NUMBERVALUE(Table_Query_from_MF_DSNP62[[#This Row],[CL_CMP_OBJ_FR6]]),$B$2&lt;=_xlfn.NUMBERVALUE(Table_Query_from_MF_DSNP62[[#This Row],[CL_CMP_OBJ_TO6]]))</f>
        <v>1</v>
      </c>
      <c r="JN37" s="33" t="b">
        <f>AND($B$2&gt;=_xlfn.NUMBERVALUE(Table_Query_from_MF_DSNP62[[#This Row],[CL_CMP_OBJ_FR7]]),$B$2&lt;=_xlfn.NUMBERVALUE(Table_Query_from_MF_DSNP62[[#This Row],[CL_CMP_OBJ_TO7]]))</f>
        <v>1</v>
      </c>
      <c r="JO37" s="33" t="b">
        <f>AND($B$2&gt;=_xlfn.NUMBERVALUE(Table_Query_from_MF_DSNP62[[#This Row],[CL_CMP_OBJ_FR8]]),$B$2&lt;=_xlfn.NUMBERVALUE(Table_Query_from_MF_DSNP62[[#This Row],[CL_CMP_OBJ_TO8]]))</f>
        <v>1</v>
      </c>
      <c r="JP37" s="33" t="b">
        <f>AND($B$2&gt;=_xlfn.NUMBERVALUE(Table_Query_from_MF_DSNP62[[#This Row],[CL_CMP_OBJ_FR9]]),$B$2&lt;=_xlfn.NUMBERVALUE(Table_Query_from_MF_DSNP62[[#This Row],[CL_CMP_OBJ_TO9]]))</f>
        <v>1</v>
      </c>
      <c r="JQ37" s="33" t="b">
        <f>AND($B$2&gt;=_xlfn.NUMBERVALUE(Table_Query_from_MF_DSNP62[[#This Row],[CL_CMP_OBJ_FR10]]),$B$2&lt;=_xlfn.NUMBERVALUE(Table_Query_from_MF_DSNP62[[#This Row],[CL_CMP_OBJ_TO10]]))</f>
        <v>1</v>
      </c>
      <c r="JR37" s="33" t="b">
        <f>AND($B$2&gt;=_xlfn.NUMBERVALUE(Table_Query_from_MF_DSNP62[[#This Row],[CL_CMP_OBJ_FR11]]),$B$2&lt;=_xlfn.NUMBERVALUE(Table_Query_from_MF_DSNP62[[#This Row],[CL_CMP_OBJ_TO11]]))</f>
        <v>1</v>
      </c>
      <c r="JS37" s="33" t="b">
        <f>AND($B$2&gt;=_xlfn.NUMBERVALUE(Table_Query_from_MF_DSNP62[[#This Row],[CL_CMP_OBJ_FR12]]),$B$2&lt;=_xlfn.NUMBERVALUE(Table_Query_from_MF_DSNP62[[#This Row],[CL_CMP_OBJ_TO12]]))</f>
        <v>1</v>
      </c>
      <c r="JT37" s="33" t="b">
        <f>AND($B$2&gt;=_xlfn.NUMBERVALUE(Table_Query_from_MF_DSNP62[[#This Row],[CL_CMP_OBJ_FR13]]),$B$2&lt;=_xlfn.NUMBERVALUE(Table_Query_from_MF_DSNP62[[#This Row],[CL_CMP_OBJ_TO13]]))</f>
        <v>1</v>
      </c>
      <c r="JU37" s="33" t="b">
        <f>AND($B$2&gt;=_xlfn.NUMBERVALUE(Table_Query_from_MF_DSNP62[[#This Row],[CL_CMP_OBJ_FR14]]),$B$2&lt;=_xlfn.NUMBERVALUE(Table_Query_from_MF_DSNP62[[#This Row],[CL_CMP_OBJ_TO14]]))</f>
        <v>1</v>
      </c>
      <c r="JV37" s="33" t="b">
        <f>AND($B$2&gt;=_xlfn.NUMBERVALUE(Table_Query_from_MF_DSNP62[[#This Row],[CL_CMP_OBJ_FR15]]),$B$2&lt;=_xlfn.NUMBERVALUE(Table_Query_from_MF_DSNP62[[#This Row],[CL_CMP_OBJ_TO15]]))</f>
        <v>1</v>
      </c>
    </row>
    <row r="38" spans="1:282" x14ac:dyDescent="0.25">
      <c r="A38" t="b">
        <f>OR(,Table_Query_from_MF_DSNP62[[#This Row],[Desired GL included as "hard-coded" GL?]],Table_Query_from_MF_DSNP62[[#This Row],[Desired GL included as "Open GL"?]])</f>
        <v>1</v>
      </c>
      <c r="B38" t="b">
        <f>Table_Query_from_MF_DSNP62[[#This Row],[Desired CObj included as "Open CObj"?]]</f>
        <v>1</v>
      </c>
      <c r="C38" t="s">
        <v>133</v>
      </c>
      <c r="D38" t="s">
        <v>1405</v>
      </c>
      <c r="E38" t="s">
        <v>8</v>
      </c>
      <c r="F38" s="24" t="s">
        <v>318</v>
      </c>
      <c r="G38" t="s">
        <v>296</v>
      </c>
      <c r="H38" s="24" t="s">
        <v>444</v>
      </c>
      <c r="I38" t="s">
        <v>444</v>
      </c>
      <c r="J38" s="24" t="s">
        <v>444</v>
      </c>
      <c r="K38" t="s">
        <v>444</v>
      </c>
      <c r="L38" s="24" t="s">
        <v>444</v>
      </c>
      <c r="M38" t="s">
        <v>444</v>
      </c>
      <c r="N38" t="s">
        <v>444</v>
      </c>
      <c r="O38" t="s">
        <v>444</v>
      </c>
      <c r="P38" t="s">
        <v>444</v>
      </c>
      <c r="Q38" t="s">
        <v>15</v>
      </c>
      <c r="R38" t="s">
        <v>444</v>
      </c>
      <c r="S38" t="s">
        <v>442</v>
      </c>
      <c r="T38" t="s">
        <v>447</v>
      </c>
      <c r="U38" t="s">
        <v>444</v>
      </c>
      <c r="V38" t="s">
        <v>444</v>
      </c>
      <c r="W38" t="s">
        <v>444</v>
      </c>
      <c r="X38" t="s">
        <v>444</v>
      </c>
      <c r="Y38" t="s">
        <v>444</v>
      </c>
      <c r="Z38" t="s">
        <v>442</v>
      </c>
      <c r="AA38" t="s">
        <v>442</v>
      </c>
      <c r="AB38" t="s">
        <v>442</v>
      </c>
      <c r="AC38" t="s">
        <v>444</v>
      </c>
      <c r="AD38" t="s">
        <v>442</v>
      </c>
      <c r="AE38" t="s">
        <v>442</v>
      </c>
      <c r="AF38" t="s">
        <v>442</v>
      </c>
      <c r="AG38" t="s">
        <v>442</v>
      </c>
      <c r="AH38" t="s">
        <v>444</v>
      </c>
      <c r="AI38" t="s">
        <v>444</v>
      </c>
      <c r="AJ38" t="s">
        <v>442</v>
      </c>
      <c r="AK38" t="s">
        <v>442</v>
      </c>
      <c r="AL38" t="s">
        <v>442</v>
      </c>
      <c r="AM38" t="s">
        <v>442</v>
      </c>
      <c r="AN38" t="s">
        <v>447</v>
      </c>
      <c r="AO38" t="s">
        <v>444</v>
      </c>
      <c r="AP38" t="s">
        <v>442</v>
      </c>
      <c r="AQ38" t="s">
        <v>7</v>
      </c>
      <c r="AR38" t="s">
        <v>7</v>
      </c>
      <c r="AS38" t="s">
        <v>162</v>
      </c>
      <c r="AT38" t="s">
        <v>444</v>
      </c>
      <c r="AU38" t="s">
        <v>444</v>
      </c>
      <c r="AV38" t="s">
        <v>1359</v>
      </c>
      <c r="AW38" t="s">
        <v>444</v>
      </c>
      <c r="AX38" t="s">
        <v>444</v>
      </c>
      <c r="AY38" t="s">
        <v>444</v>
      </c>
      <c r="AZ38" t="s">
        <v>444</v>
      </c>
      <c r="BA38" t="s">
        <v>444</v>
      </c>
      <c r="BB38" t="s">
        <v>444</v>
      </c>
      <c r="BC38" t="s">
        <v>444</v>
      </c>
      <c r="BD38" t="s">
        <v>1359</v>
      </c>
      <c r="BE38" t="s">
        <v>444</v>
      </c>
      <c r="BF38" t="s">
        <v>1360</v>
      </c>
      <c r="BG38" t="s">
        <v>444</v>
      </c>
      <c r="BH38" t="s">
        <v>444</v>
      </c>
      <c r="BI38" t="s">
        <v>444</v>
      </c>
      <c r="BJ38" t="s">
        <v>444</v>
      </c>
      <c r="BK38" t="s">
        <v>444</v>
      </c>
      <c r="BL38" t="s">
        <v>444</v>
      </c>
      <c r="BM38" t="s">
        <v>444</v>
      </c>
      <c r="BN38" t="s">
        <v>444</v>
      </c>
      <c r="BO38" t="s">
        <v>444</v>
      </c>
      <c r="BP38" t="s">
        <v>444</v>
      </c>
      <c r="BQ38" t="s">
        <v>444</v>
      </c>
      <c r="BR38" t="s">
        <v>444</v>
      </c>
      <c r="BS38" t="s">
        <v>444</v>
      </c>
      <c r="BT38" t="s">
        <v>444</v>
      </c>
      <c r="BU38" t="s">
        <v>444</v>
      </c>
      <c r="BV38" t="s">
        <v>444</v>
      </c>
      <c r="BW38" t="s">
        <v>444</v>
      </c>
      <c r="BX38" t="s">
        <v>444</v>
      </c>
      <c r="BY38" t="s">
        <v>444</v>
      </c>
      <c r="BZ38" t="s">
        <v>444</v>
      </c>
      <c r="CA38" t="s">
        <v>444</v>
      </c>
      <c r="CB38" t="s">
        <v>444</v>
      </c>
      <c r="CC38" t="s">
        <v>444</v>
      </c>
      <c r="CD38" t="s">
        <v>444</v>
      </c>
      <c r="CE38" t="s">
        <v>444</v>
      </c>
      <c r="CF38" t="s">
        <v>444</v>
      </c>
      <c r="CG38" t="s">
        <v>444</v>
      </c>
      <c r="CH38" t="s">
        <v>444</v>
      </c>
      <c r="CI38" t="s">
        <v>1360</v>
      </c>
      <c r="CJ38" t="s">
        <v>856</v>
      </c>
      <c r="CK38" t="s">
        <v>444</v>
      </c>
      <c r="CL38" t="s">
        <v>444</v>
      </c>
      <c r="CM38" t="s">
        <v>444</v>
      </c>
      <c r="CN38" t="s">
        <v>444</v>
      </c>
      <c r="CO38" t="s">
        <v>1360</v>
      </c>
      <c r="CP38" t="s">
        <v>856</v>
      </c>
      <c r="CQ38" t="s">
        <v>444</v>
      </c>
      <c r="CR38" t="s">
        <v>444</v>
      </c>
      <c r="CS38" t="s">
        <v>444</v>
      </c>
      <c r="CT38" t="s">
        <v>444</v>
      </c>
      <c r="CU38" t="s">
        <v>444</v>
      </c>
      <c r="CV38" t="s">
        <v>2741</v>
      </c>
      <c r="CW38" t="s">
        <v>2736</v>
      </c>
      <c r="CX38" t="s">
        <v>2748</v>
      </c>
      <c r="CY38" t="s">
        <v>1366</v>
      </c>
      <c r="CZ38" t="s">
        <v>444</v>
      </c>
      <c r="DA38" t="s">
        <v>444</v>
      </c>
      <c r="DB38" t="s">
        <v>444</v>
      </c>
      <c r="DC38" t="s">
        <v>444</v>
      </c>
      <c r="DD38" t="s">
        <v>444</v>
      </c>
      <c r="DE38" t="s">
        <v>444</v>
      </c>
      <c r="DF38" t="s">
        <v>444</v>
      </c>
      <c r="DG38" t="s">
        <v>444</v>
      </c>
      <c r="DH38" t="s">
        <v>444</v>
      </c>
      <c r="DI38" t="s">
        <v>7</v>
      </c>
      <c r="DJ38" t="s">
        <v>444</v>
      </c>
      <c r="DK38" t="s">
        <v>444</v>
      </c>
      <c r="DL38" t="s">
        <v>444</v>
      </c>
      <c r="DM38" t="s">
        <v>444</v>
      </c>
      <c r="DN38" t="s">
        <v>444</v>
      </c>
      <c r="DO38" t="s">
        <v>444</v>
      </c>
      <c r="DP38" t="s">
        <v>444</v>
      </c>
      <c r="DQ38" t="s">
        <v>444</v>
      </c>
      <c r="DR38" t="s">
        <v>444</v>
      </c>
      <c r="DS38" t="s">
        <v>444</v>
      </c>
      <c r="DT38" s="24" t="s">
        <v>444</v>
      </c>
      <c r="DU38" s="24" t="s">
        <v>444</v>
      </c>
      <c r="DV38" t="s">
        <v>444</v>
      </c>
      <c r="DW38" t="s">
        <v>444</v>
      </c>
      <c r="DX38" s="24" t="s">
        <v>444</v>
      </c>
      <c r="DY38" s="24" t="s">
        <v>444</v>
      </c>
      <c r="DZ38" t="s">
        <v>444</v>
      </c>
      <c r="EA38" t="s">
        <v>444</v>
      </c>
      <c r="EB38" s="24" t="s">
        <v>444</v>
      </c>
      <c r="EC38" s="24" t="s">
        <v>444</v>
      </c>
      <c r="ED38" t="s">
        <v>444</v>
      </c>
      <c r="EE38" t="s">
        <v>444</v>
      </c>
      <c r="EF38" s="24" t="s">
        <v>444</v>
      </c>
      <c r="EG38" s="24" t="s">
        <v>444</v>
      </c>
      <c r="EH38" t="s">
        <v>444</v>
      </c>
      <c r="EI38" t="s">
        <v>444</v>
      </c>
      <c r="EJ38" s="24" t="s">
        <v>444</v>
      </c>
      <c r="EK38" s="24" t="s">
        <v>444</v>
      </c>
      <c r="EL38" t="s">
        <v>444</v>
      </c>
      <c r="EM38" t="s">
        <v>444</v>
      </c>
      <c r="EN38" s="24" t="s">
        <v>444</v>
      </c>
      <c r="EO38" s="24" t="s">
        <v>444</v>
      </c>
      <c r="EP38" t="s">
        <v>444</v>
      </c>
      <c r="EQ38" t="s">
        <v>444</v>
      </c>
      <c r="ER38" s="24" t="s">
        <v>444</v>
      </c>
      <c r="ES38" s="24" t="s">
        <v>444</v>
      </c>
      <c r="ET38" t="s">
        <v>444</v>
      </c>
      <c r="EU38" t="s">
        <v>444</v>
      </c>
      <c r="EV38" s="24" t="s">
        <v>444</v>
      </c>
      <c r="EW38" s="24" t="s">
        <v>444</v>
      </c>
      <c r="EX38" t="s">
        <v>444</v>
      </c>
      <c r="EY38" t="s">
        <v>444</v>
      </c>
      <c r="EZ38" s="24" t="s">
        <v>444</v>
      </c>
      <c r="FA38" s="24" t="s">
        <v>444</v>
      </c>
      <c r="FB38" t="s">
        <v>444</v>
      </c>
      <c r="FC38" t="s">
        <v>444</v>
      </c>
      <c r="FD38" s="24" t="s">
        <v>444</v>
      </c>
      <c r="FE38" s="24" t="s">
        <v>444</v>
      </c>
      <c r="FF38" t="s">
        <v>444</v>
      </c>
      <c r="FG38" t="s">
        <v>444</v>
      </c>
      <c r="FH38" s="24" t="s">
        <v>444</v>
      </c>
      <c r="FI38" s="24" t="s">
        <v>444</v>
      </c>
      <c r="FJ38" t="s">
        <v>444</v>
      </c>
      <c r="FK38" t="s">
        <v>444</v>
      </c>
      <c r="FL38" s="24" t="s">
        <v>444</v>
      </c>
      <c r="FM38" s="24" t="s">
        <v>444</v>
      </c>
      <c r="FN38" t="s">
        <v>444</v>
      </c>
      <c r="FO38" t="s">
        <v>444</v>
      </c>
      <c r="FP38" s="24" t="s">
        <v>444</v>
      </c>
      <c r="FQ38" s="24" t="s">
        <v>444</v>
      </c>
      <c r="FR38" t="s">
        <v>444</v>
      </c>
      <c r="FS38" t="s">
        <v>444</v>
      </c>
      <c r="FT38" s="24" t="s">
        <v>444</v>
      </c>
      <c r="FU38" s="24" t="s">
        <v>444</v>
      </c>
      <c r="FV38" t="s">
        <v>444</v>
      </c>
      <c r="FW38" t="s">
        <v>444</v>
      </c>
      <c r="FX38" s="24" t="s">
        <v>444</v>
      </c>
      <c r="FY38" s="24" t="s">
        <v>444</v>
      </c>
      <c r="FZ38" t="s">
        <v>444</v>
      </c>
      <c r="GA38" t="s">
        <v>444</v>
      </c>
      <c r="GB38" s="24" t="s">
        <v>444</v>
      </c>
      <c r="GC38" s="24" t="s">
        <v>444</v>
      </c>
      <c r="GD38" t="s">
        <v>444</v>
      </c>
      <c r="GE38" t="s">
        <v>444</v>
      </c>
      <c r="GF38" s="24" t="s">
        <v>444</v>
      </c>
      <c r="GG38" s="24" t="s">
        <v>444</v>
      </c>
      <c r="GH38" t="s">
        <v>444</v>
      </c>
      <c r="GI38" s="24" t="s">
        <v>444</v>
      </c>
      <c r="GJ38" s="24" t="s">
        <v>444</v>
      </c>
      <c r="GK38" t="s">
        <v>444</v>
      </c>
      <c r="GL38" t="s">
        <v>444</v>
      </c>
      <c r="GM38" s="24" t="s">
        <v>444</v>
      </c>
      <c r="GN38" s="24" t="s">
        <v>444</v>
      </c>
      <c r="GO38" t="s">
        <v>444</v>
      </c>
      <c r="GP38" t="s">
        <v>444</v>
      </c>
      <c r="GQ38" s="24" t="s">
        <v>444</v>
      </c>
      <c r="GR38" s="24" t="s">
        <v>444</v>
      </c>
      <c r="GS38" t="s">
        <v>444</v>
      </c>
      <c r="GT38" t="s">
        <v>444</v>
      </c>
      <c r="GU38" s="24" t="s">
        <v>444</v>
      </c>
      <c r="GV38" s="24" t="s">
        <v>444</v>
      </c>
      <c r="GW38" t="s">
        <v>444</v>
      </c>
      <c r="GX38" t="s">
        <v>444</v>
      </c>
      <c r="GY38" s="24" t="s">
        <v>444</v>
      </c>
      <c r="GZ38" s="24" t="s">
        <v>444</v>
      </c>
      <c r="HA38" t="s">
        <v>444</v>
      </c>
      <c r="HB38" t="s">
        <v>444</v>
      </c>
      <c r="HC38" s="24" t="s">
        <v>444</v>
      </c>
      <c r="HD38" s="24" t="s">
        <v>444</v>
      </c>
      <c r="HE38" t="s">
        <v>444</v>
      </c>
      <c r="HF38" t="s">
        <v>444</v>
      </c>
      <c r="HG38" s="24" t="s">
        <v>444</v>
      </c>
      <c r="HH38" s="24" t="s">
        <v>444</v>
      </c>
      <c r="HI38" t="s">
        <v>444</v>
      </c>
      <c r="HJ38" t="s">
        <v>444</v>
      </c>
      <c r="HK38" s="24" t="s">
        <v>444</v>
      </c>
      <c r="HL38" s="24" t="s">
        <v>444</v>
      </c>
      <c r="HM38" t="s">
        <v>444</v>
      </c>
      <c r="HN38" t="s">
        <v>444</v>
      </c>
      <c r="HO38" s="24" t="s">
        <v>444</v>
      </c>
      <c r="HP38" s="24" t="s">
        <v>444</v>
      </c>
      <c r="HQ38" t="s">
        <v>444</v>
      </c>
      <c r="HR38" t="s">
        <v>444</v>
      </c>
      <c r="HS38" s="24" t="s">
        <v>444</v>
      </c>
      <c r="HT38" s="24" t="s">
        <v>444</v>
      </c>
      <c r="HU38" t="s">
        <v>444</v>
      </c>
      <c r="HV38" t="s">
        <v>444</v>
      </c>
      <c r="HW38" s="24" t="s">
        <v>444</v>
      </c>
      <c r="HX38" s="24" t="s">
        <v>444</v>
      </c>
      <c r="HY38" t="s">
        <v>444</v>
      </c>
      <c r="HZ38" t="s">
        <v>444</v>
      </c>
      <c r="IA38" t="s">
        <v>2741</v>
      </c>
      <c r="IB38" t="s">
        <v>2736</v>
      </c>
      <c r="IC38" t="s">
        <v>3011</v>
      </c>
      <c r="ID38" s="33" t="b" cm="1">
        <f t="array" ref="ID38">_xlfn.IFNA(MATCH($A$2,_xlfn.NUMBERVALUE(Table_Query_from_MF_DSNP62[[#This Row],[CL_GLACCT_DR1]:[CL_GLACCT_CR4]]),0),0)&gt;=1</f>
        <v>1</v>
      </c>
      <c r="IE38" s="33" t="b">
        <f>OR(Table_Query_from_MF_DSNP62[[#This Row],[Pair1]:[Pair25]])</f>
        <v>1</v>
      </c>
      <c r="IF38" s="33">
        <f>_xlfn.IFNA(MATCH(TRUE,Table_Query_from_MF_DSNP62[[#This Row],[Pair1]:[Pair25]],0),"none")</f>
        <v>1</v>
      </c>
      <c r="IG38" s="33" t="b">
        <f>AND($A$2&gt;=_xlfn.NUMBERVALUE(Table_Query_from_MF_DSNP62[[#This Row],[CL_GL_ACCT_FR1]]),$A$2&lt;=_xlfn.NUMBERVALUE(Table_Query_from_MF_DSNP62[[#This Row],[CL_GL_ACCT_TO1]]))</f>
        <v>1</v>
      </c>
      <c r="IH38" s="33" t="b">
        <f>AND($A$2&gt;=_xlfn.NUMBERVALUE(Table_Query_from_MF_DSNP62[[#This Row],[CL_GL_ACCT_FR2]]),$A$2&lt;=_xlfn.NUMBERVALUE(Table_Query_from_MF_DSNP62[[#This Row],[CL_GL_ACCT_TO2]]))</f>
        <v>1</v>
      </c>
      <c r="II38" s="33" t="b">
        <f>AND($A$2&gt;=_xlfn.NUMBERVALUE(Table_Query_from_MF_DSNP62[[#This Row],[CL_GL_ACCT_FR3]]),$A$2&lt;=_xlfn.NUMBERVALUE(Table_Query_from_MF_DSNP62[[#This Row],[CL_GL_ACCT_TO3]]))</f>
        <v>1</v>
      </c>
      <c r="IJ38" s="33" t="b">
        <f>AND($A$2&gt;=_xlfn.NUMBERVALUE(Table_Query_from_MF_DSNP62[[#This Row],[CL_GL_ACCT_FR4]]),$A$2&lt;=_xlfn.NUMBERVALUE(Table_Query_from_MF_DSNP62[[#This Row],[CL_GL_ACCT_TO4]]))</f>
        <v>1</v>
      </c>
      <c r="IK38" s="33" t="b">
        <f>AND($A$2&gt;=_xlfn.NUMBERVALUE(Table_Query_from_MF_DSNP62[[#This Row],[CL_GL_ACCT_FR5]]),$A$2&lt;=_xlfn.NUMBERVALUE(Table_Query_from_MF_DSNP62[[#This Row],[CL_GL_ACCT_TO5]]))</f>
        <v>1</v>
      </c>
      <c r="IL38" s="33" t="b">
        <f>AND($A$2&gt;=_xlfn.NUMBERVALUE(Table_Query_from_MF_DSNP62[[#This Row],[CL_GL_ACCT_FR6]]),$A$2&lt;=_xlfn.NUMBERVALUE(Table_Query_from_MF_DSNP62[[#This Row],[CL_GL_ACCT_TO6]]))</f>
        <v>1</v>
      </c>
      <c r="IM38" s="33" t="b">
        <f>AND($A$2&gt;=_xlfn.NUMBERVALUE(Table_Query_from_MF_DSNP62[[#This Row],[CL_GL_ACCT_FR7]]),$A$2&lt;=_xlfn.NUMBERVALUE(Table_Query_from_MF_DSNP62[[#This Row],[CL_GL_ACCT_TO7]]))</f>
        <v>1</v>
      </c>
      <c r="IN38" s="33" t="b">
        <f>AND($A$2&gt;=_xlfn.NUMBERVALUE(Table_Query_from_MF_DSNP62[[#This Row],[CL_GL_ACCT_FR8]]),$A$2&lt;=_xlfn.NUMBERVALUE(Table_Query_from_MF_DSNP62[[#This Row],[CL_GL_ACCT_TO8]]))</f>
        <v>1</v>
      </c>
      <c r="IO38" s="33" t="b">
        <f>AND($A$2&gt;=_xlfn.NUMBERVALUE(Table_Query_from_MF_DSNP62[[#This Row],[CL_GL_ACCT_FR9]]),$A$2&lt;=_xlfn.NUMBERVALUE(Table_Query_from_MF_DSNP62[[#This Row],[CL_GL_ACCT_TO9]]))</f>
        <v>1</v>
      </c>
      <c r="IP38" s="33" t="b">
        <f>AND($A$2&gt;=_xlfn.NUMBERVALUE(Table_Query_from_MF_DSNP62[[#This Row],[CL_GL_ACCT_FR10]]),$A$2&lt;=_xlfn.NUMBERVALUE(Table_Query_from_MF_DSNP62[[#This Row],[CL_GL_ACCT_TO10]]))</f>
        <v>1</v>
      </c>
      <c r="IQ38" s="33" t="b">
        <f>AND($A$2&gt;=_xlfn.NUMBERVALUE(Table_Query_from_MF_DSNP62[[#This Row],[CL_GL_ACCT_FR11]]),$A$2&lt;=_xlfn.NUMBERVALUE(Table_Query_from_MF_DSNP62[[#This Row],[CL_GL_ACCT_TO11]]))</f>
        <v>1</v>
      </c>
      <c r="IR38" s="33" t="b">
        <f>AND($A$2&gt;=_xlfn.NUMBERVALUE(Table_Query_from_MF_DSNP62[[#This Row],[CL_GL_ACCT_FR12]]),$A$2&lt;=_xlfn.NUMBERVALUE(Table_Query_from_MF_DSNP62[[#This Row],[CL_GL_ACCT_TO12]]))</f>
        <v>1</v>
      </c>
      <c r="IS38" s="33" t="b">
        <f>AND($A$2&gt;=_xlfn.NUMBERVALUE(Table_Query_from_MF_DSNP62[[#This Row],[CL_GL_ACCT_FR13]]),$A$2&lt;=_xlfn.NUMBERVALUE(Table_Query_from_MF_DSNP62[[#This Row],[CL_GL_ACCT_TO13]]))</f>
        <v>1</v>
      </c>
      <c r="IT38" s="33" t="b">
        <f>AND($A$2&gt;=_xlfn.NUMBERVALUE(Table_Query_from_MF_DSNP62[[#This Row],[CL_GL_ACCT_FR14]]),$A$2&lt;=_xlfn.NUMBERVALUE(Table_Query_from_MF_DSNP62[[#This Row],[CL_GL_ACCT_TO14]]))</f>
        <v>1</v>
      </c>
      <c r="IU38" s="33" t="b">
        <f>AND($A$2&gt;=_xlfn.NUMBERVALUE(Table_Query_from_MF_DSNP62[[#This Row],[CL_GL_ACCT_FR15]]),$A$2&lt;=_xlfn.NUMBERVALUE(Table_Query_from_MF_DSNP62[[#This Row],[CL_GL_ACCT_TO15]]))</f>
        <v>1</v>
      </c>
      <c r="IV38" s="33" t="b">
        <f>AND($A$2&gt;=_xlfn.NUMBERVALUE(Table_Query_from_MF_DSNP62[[#This Row],[CL_GL_ACCT_FR16]]),$A$2&lt;=_xlfn.NUMBERVALUE(Table_Query_from_MF_DSNP62[[#This Row],[CL_GL_ACCT_TO16]]))</f>
        <v>1</v>
      </c>
      <c r="IW38" s="33" t="b">
        <f>AND($A$2&gt;=_xlfn.NUMBERVALUE(Table_Query_from_MF_DSNP62[[#This Row],[CL_GL_ACCT_FR17]]),$A$2&lt;=_xlfn.NUMBERVALUE(Table_Query_from_MF_DSNP62[[#This Row],[CL_GL_ACCT_TO17]]))</f>
        <v>1</v>
      </c>
      <c r="IX38" s="33" t="b">
        <f>AND($A$2&gt;=_xlfn.NUMBERVALUE(Table_Query_from_MF_DSNP62[[#This Row],[CL_GL_ACCT_FR18]]),$A$2&lt;=_xlfn.NUMBERVALUE(Table_Query_from_MF_DSNP62[[#This Row],[CL_GL_ACCT_TO18]]))</f>
        <v>1</v>
      </c>
      <c r="IY38" s="33" t="b">
        <f>AND($A$2&gt;=_xlfn.NUMBERVALUE(Table_Query_from_MF_DSNP62[[#This Row],[CL_GL_ACCT_FR19]]),$A$2&lt;=_xlfn.NUMBERVALUE(Table_Query_from_MF_DSNP62[[#This Row],[CL_GL_ACCT_TO19]]))</f>
        <v>1</v>
      </c>
      <c r="IZ38" s="33" t="b">
        <f>AND($A$2&gt;=_xlfn.NUMBERVALUE(Table_Query_from_MF_DSNP62[[#This Row],[CL_GL_ACCT_FR20]]),$A$2&lt;=_xlfn.NUMBERVALUE(Table_Query_from_MF_DSNP62[[#This Row],[CL_GL_ACCT_TO20]]))</f>
        <v>1</v>
      </c>
      <c r="JA38" s="33" t="b">
        <f>AND($A$2&gt;=_xlfn.NUMBERVALUE(Table_Query_from_MF_DSNP62[[#This Row],[CL_GL_ACCT_FR21]]),$A$2&lt;=_xlfn.NUMBERVALUE(Table_Query_from_MF_DSNP62[[#This Row],[CL_GL_ACCT_TO21]]))</f>
        <v>1</v>
      </c>
      <c r="JB38" s="33" t="b">
        <f>AND($A$2&gt;=_xlfn.NUMBERVALUE(Table_Query_from_MF_DSNP62[[#This Row],[CL_GL_ACCT_FR22]]),$A$2&lt;=_xlfn.NUMBERVALUE(Table_Query_from_MF_DSNP62[[#This Row],[CL_GL_ACCT_TO22]]))</f>
        <v>1</v>
      </c>
      <c r="JC38" s="33" t="b">
        <f>AND($A$2&gt;=_xlfn.NUMBERVALUE(Table_Query_from_MF_DSNP62[[#This Row],[CL_GL_ACCT_FR23]]),$A$2&lt;=_xlfn.NUMBERVALUE(Table_Query_from_MF_DSNP62[[#This Row],[CL_GL_ACCT_TO23]]))</f>
        <v>1</v>
      </c>
      <c r="JD38" s="33" t="b">
        <f>AND($A$2&gt;=_xlfn.NUMBERVALUE(Table_Query_from_MF_DSNP62[[#This Row],[CL_GL_ACCT_FR24]]),$A$2&lt;=_xlfn.NUMBERVALUE(Table_Query_from_MF_DSNP62[[#This Row],[CL_GL_ACCT_TO24]]))</f>
        <v>1</v>
      </c>
      <c r="JE38" s="33" t="b">
        <f>AND($A$2&gt;=_xlfn.NUMBERVALUE(Table_Query_from_MF_DSNP62[[#This Row],[CL_GL_ACCT_FR25]]),$A$2&lt;=_xlfn.NUMBERVALUE(Table_Query_from_MF_DSNP62[[#This Row],[CL_GL_ACCT_TO25]]))</f>
        <v>1</v>
      </c>
      <c r="JF38" s="33" t="b">
        <f>OR(Table_Query_from_MF_DSNP62[[#This Row],[PairA]:[PairO]])</f>
        <v>1</v>
      </c>
      <c r="JG38" s="33">
        <f>_xlfn.IFNA(MATCH(TRUE,Table_Query_from_MF_DSNP62[[#This Row],[PairA]:[PairO]],0),"none")</f>
        <v>1</v>
      </c>
      <c r="JH38" s="33" t="b">
        <f>AND($B$2&gt;=_xlfn.NUMBERVALUE(Table_Query_from_MF_DSNP62[[#This Row],[CL_CMP_OBJ_FR1]]),$B$2&lt;=_xlfn.NUMBERVALUE(Table_Query_from_MF_DSNP62[[#This Row],[CL_CMP_OBJ_TO1]]))</f>
        <v>1</v>
      </c>
      <c r="JI38" s="33" t="b">
        <f>AND($B$2&gt;=_xlfn.NUMBERVALUE(Table_Query_from_MF_DSNP62[[#This Row],[CL_CMP_OBJ_FR2]]),$B$2&lt;=_xlfn.NUMBERVALUE(Table_Query_from_MF_DSNP62[[#This Row],[CL_CMP_OBJ_TO2]]))</f>
        <v>1</v>
      </c>
      <c r="JJ38" s="33" t="b">
        <f>AND($B$2&gt;=_xlfn.NUMBERVALUE(Table_Query_from_MF_DSNP62[[#This Row],[CL_CMP_OBJ_FR3]]),$B$2&lt;=_xlfn.NUMBERVALUE(Table_Query_from_MF_DSNP62[[#This Row],[CL_CMP_OBJ_TO3]]))</f>
        <v>1</v>
      </c>
      <c r="JK38" s="33" t="b">
        <f>AND($B$2&gt;=_xlfn.NUMBERVALUE(Table_Query_from_MF_DSNP62[[#This Row],[CL_CMP_OBJ_FR4]]),$B$2&lt;=_xlfn.NUMBERVALUE(Table_Query_from_MF_DSNP62[[#This Row],[CL_CMP_OBJ_TO4]]))</f>
        <v>1</v>
      </c>
      <c r="JL38" s="33" t="b">
        <f>AND($B$2&gt;=_xlfn.NUMBERVALUE(Table_Query_from_MF_DSNP62[[#This Row],[CL_CMP_OBJ_FR5]]),$B$2&lt;=_xlfn.NUMBERVALUE(Table_Query_from_MF_DSNP62[[#This Row],[CL_CMP_OBJ_TO5]]))</f>
        <v>1</v>
      </c>
      <c r="JM38" s="33" t="b">
        <f>AND($B$2&gt;=_xlfn.NUMBERVALUE(Table_Query_from_MF_DSNP62[[#This Row],[CL_CMP_OBJ_FR6]]),$B$2&lt;=_xlfn.NUMBERVALUE(Table_Query_from_MF_DSNP62[[#This Row],[CL_CMP_OBJ_TO6]]))</f>
        <v>1</v>
      </c>
      <c r="JN38" s="33" t="b">
        <f>AND($B$2&gt;=_xlfn.NUMBERVALUE(Table_Query_from_MF_DSNP62[[#This Row],[CL_CMP_OBJ_FR7]]),$B$2&lt;=_xlfn.NUMBERVALUE(Table_Query_from_MF_DSNP62[[#This Row],[CL_CMP_OBJ_TO7]]))</f>
        <v>1</v>
      </c>
      <c r="JO38" s="33" t="b">
        <f>AND($B$2&gt;=_xlfn.NUMBERVALUE(Table_Query_from_MF_DSNP62[[#This Row],[CL_CMP_OBJ_FR8]]),$B$2&lt;=_xlfn.NUMBERVALUE(Table_Query_from_MF_DSNP62[[#This Row],[CL_CMP_OBJ_TO8]]))</f>
        <v>1</v>
      </c>
      <c r="JP38" s="33" t="b">
        <f>AND($B$2&gt;=_xlfn.NUMBERVALUE(Table_Query_from_MF_DSNP62[[#This Row],[CL_CMP_OBJ_FR9]]),$B$2&lt;=_xlfn.NUMBERVALUE(Table_Query_from_MF_DSNP62[[#This Row],[CL_CMP_OBJ_TO9]]))</f>
        <v>1</v>
      </c>
      <c r="JQ38" s="33" t="b">
        <f>AND($B$2&gt;=_xlfn.NUMBERVALUE(Table_Query_from_MF_DSNP62[[#This Row],[CL_CMP_OBJ_FR10]]),$B$2&lt;=_xlfn.NUMBERVALUE(Table_Query_from_MF_DSNP62[[#This Row],[CL_CMP_OBJ_TO10]]))</f>
        <v>1</v>
      </c>
      <c r="JR38" s="33" t="b">
        <f>AND($B$2&gt;=_xlfn.NUMBERVALUE(Table_Query_from_MF_DSNP62[[#This Row],[CL_CMP_OBJ_FR11]]),$B$2&lt;=_xlfn.NUMBERVALUE(Table_Query_from_MF_DSNP62[[#This Row],[CL_CMP_OBJ_TO11]]))</f>
        <v>1</v>
      </c>
      <c r="JS38" s="33" t="b">
        <f>AND($B$2&gt;=_xlfn.NUMBERVALUE(Table_Query_from_MF_DSNP62[[#This Row],[CL_CMP_OBJ_FR12]]),$B$2&lt;=_xlfn.NUMBERVALUE(Table_Query_from_MF_DSNP62[[#This Row],[CL_CMP_OBJ_TO12]]))</f>
        <v>1</v>
      </c>
      <c r="JT38" s="33" t="b">
        <f>AND($B$2&gt;=_xlfn.NUMBERVALUE(Table_Query_from_MF_DSNP62[[#This Row],[CL_CMP_OBJ_FR13]]),$B$2&lt;=_xlfn.NUMBERVALUE(Table_Query_from_MF_DSNP62[[#This Row],[CL_CMP_OBJ_TO13]]))</f>
        <v>1</v>
      </c>
      <c r="JU38" s="33" t="b">
        <f>AND($B$2&gt;=_xlfn.NUMBERVALUE(Table_Query_from_MF_DSNP62[[#This Row],[CL_CMP_OBJ_FR14]]),$B$2&lt;=_xlfn.NUMBERVALUE(Table_Query_from_MF_DSNP62[[#This Row],[CL_CMP_OBJ_TO14]]))</f>
        <v>1</v>
      </c>
      <c r="JV38" s="33" t="b">
        <f>AND($B$2&gt;=_xlfn.NUMBERVALUE(Table_Query_from_MF_DSNP62[[#This Row],[CL_CMP_OBJ_FR15]]),$B$2&lt;=_xlfn.NUMBERVALUE(Table_Query_from_MF_DSNP62[[#This Row],[CL_CMP_OBJ_TO15]]))</f>
        <v>1</v>
      </c>
    </row>
    <row r="39" spans="1:282" x14ac:dyDescent="0.25">
      <c r="A39" t="b">
        <f>OR(,Table_Query_from_MF_DSNP62[[#This Row],[Desired GL included as "hard-coded" GL?]],Table_Query_from_MF_DSNP62[[#This Row],[Desired GL included as "Open GL"?]])</f>
        <v>1</v>
      </c>
      <c r="B39" t="b">
        <f>Table_Query_from_MF_DSNP62[[#This Row],[Desired CObj included as "Open CObj"?]]</f>
        <v>1</v>
      </c>
      <c r="C39" t="s">
        <v>1406</v>
      </c>
      <c r="D39" t="s">
        <v>1407</v>
      </c>
      <c r="E39" t="s">
        <v>8</v>
      </c>
      <c r="F39" s="24" t="s">
        <v>319</v>
      </c>
      <c r="G39" t="s">
        <v>297</v>
      </c>
      <c r="H39" s="24" t="s">
        <v>444</v>
      </c>
      <c r="I39" t="s">
        <v>444</v>
      </c>
      <c r="J39" s="24" t="s">
        <v>444</v>
      </c>
      <c r="K39" t="s">
        <v>444</v>
      </c>
      <c r="L39" s="24" t="s">
        <v>444</v>
      </c>
      <c r="M39" t="s">
        <v>444</v>
      </c>
      <c r="N39" t="s">
        <v>444</v>
      </c>
      <c r="O39" t="s">
        <v>444</v>
      </c>
      <c r="P39" t="s">
        <v>444</v>
      </c>
      <c r="Q39" t="s">
        <v>15</v>
      </c>
      <c r="R39" t="s">
        <v>444</v>
      </c>
      <c r="S39" t="s">
        <v>442</v>
      </c>
      <c r="T39" t="s">
        <v>447</v>
      </c>
      <c r="U39" t="s">
        <v>444</v>
      </c>
      <c r="V39" t="s">
        <v>444</v>
      </c>
      <c r="W39" t="s">
        <v>444</v>
      </c>
      <c r="X39" t="s">
        <v>444</v>
      </c>
      <c r="Y39" t="s">
        <v>444</v>
      </c>
      <c r="Z39" t="s">
        <v>442</v>
      </c>
      <c r="AA39" t="s">
        <v>442</v>
      </c>
      <c r="AB39" t="s">
        <v>442</v>
      </c>
      <c r="AC39" t="s">
        <v>444</v>
      </c>
      <c r="AD39" t="s">
        <v>442</v>
      </c>
      <c r="AE39" t="s">
        <v>442</v>
      </c>
      <c r="AF39" t="s">
        <v>442</v>
      </c>
      <c r="AG39" t="s">
        <v>442</v>
      </c>
      <c r="AH39" t="s">
        <v>444</v>
      </c>
      <c r="AI39" t="s">
        <v>444</v>
      </c>
      <c r="AJ39" t="s">
        <v>442</v>
      </c>
      <c r="AK39" t="s">
        <v>442</v>
      </c>
      <c r="AL39" t="s">
        <v>442</v>
      </c>
      <c r="AM39" t="s">
        <v>442</v>
      </c>
      <c r="AN39" t="s">
        <v>447</v>
      </c>
      <c r="AO39" t="s">
        <v>444</v>
      </c>
      <c r="AP39" t="s">
        <v>442</v>
      </c>
      <c r="AQ39" t="s">
        <v>7</v>
      </c>
      <c r="AR39" t="s">
        <v>7</v>
      </c>
      <c r="AS39" t="s">
        <v>162</v>
      </c>
      <c r="AT39" t="s">
        <v>444</v>
      </c>
      <c r="AU39" t="s">
        <v>444</v>
      </c>
      <c r="AV39" t="s">
        <v>1359</v>
      </c>
      <c r="AW39" t="s">
        <v>444</v>
      </c>
      <c r="AX39" t="s">
        <v>444</v>
      </c>
      <c r="AY39" t="s">
        <v>444</v>
      </c>
      <c r="AZ39" t="s">
        <v>444</v>
      </c>
      <c r="BA39" t="s">
        <v>444</v>
      </c>
      <c r="BB39" t="s">
        <v>444</v>
      </c>
      <c r="BC39" t="s">
        <v>444</v>
      </c>
      <c r="BD39" t="s">
        <v>1359</v>
      </c>
      <c r="BE39" t="s">
        <v>444</v>
      </c>
      <c r="BF39" t="s">
        <v>1360</v>
      </c>
      <c r="BG39" t="s">
        <v>444</v>
      </c>
      <c r="BH39" t="s">
        <v>444</v>
      </c>
      <c r="BI39" t="s">
        <v>444</v>
      </c>
      <c r="BJ39" t="s">
        <v>444</v>
      </c>
      <c r="BK39" t="s">
        <v>444</v>
      </c>
      <c r="BL39" t="s">
        <v>444</v>
      </c>
      <c r="BM39" t="s">
        <v>444</v>
      </c>
      <c r="BN39" t="s">
        <v>444</v>
      </c>
      <c r="BO39" t="s">
        <v>444</v>
      </c>
      <c r="BP39" t="s">
        <v>444</v>
      </c>
      <c r="BQ39" t="s">
        <v>444</v>
      </c>
      <c r="BR39" t="s">
        <v>444</v>
      </c>
      <c r="BS39" t="s">
        <v>444</v>
      </c>
      <c r="BT39" t="s">
        <v>444</v>
      </c>
      <c r="BU39" t="s">
        <v>444</v>
      </c>
      <c r="BV39" t="s">
        <v>444</v>
      </c>
      <c r="BW39" t="s">
        <v>444</v>
      </c>
      <c r="BX39" t="s">
        <v>444</v>
      </c>
      <c r="BY39" t="s">
        <v>444</v>
      </c>
      <c r="BZ39" t="s">
        <v>444</v>
      </c>
      <c r="CA39" t="s">
        <v>444</v>
      </c>
      <c r="CB39" t="s">
        <v>444</v>
      </c>
      <c r="CC39" t="s">
        <v>444</v>
      </c>
      <c r="CD39" t="s">
        <v>444</v>
      </c>
      <c r="CE39" t="s">
        <v>444</v>
      </c>
      <c r="CF39" t="s">
        <v>444</v>
      </c>
      <c r="CG39" t="s">
        <v>444</v>
      </c>
      <c r="CH39" t="s">
        <v>444</v>
      </c>
      <c r="CI39" t="s">
        <v>1360</v>
      </c>
      <c r="CJ39" t="s">
        <v>858</v>
      </c>
      <c r="CK39" t="s">
        <v>444</v>
      </c>
      <c r="CL39" t="s">
        <v>444</v>
      </c>
      <c r="CM39" t="s">
        <v>444</v>
      </c>
      <c r="CN39" t="s">
        <v>444</v>
      </c>
      <c r="CO39" t="s">
        <v>1360</v>
      </c>
      <c r="CP39" t="s">
        <v>858</v>
      </c>
      <c r="CQ39" t="s">
        <v>444</v>
      </c>
      <c r="CR39" t="s">
        <v>444</v>
      </c>
      <c r="CS39" t="s">
        <v>444</v>
      </c>
      <c r="CT39" t="s">
        <v>444</v>
      </c>
      <c r="CU39" t="s">
        <v>444</v>
      </c>
      <c r="CV39" t="s">
        <v>2741</v>
      </c>
      <c r="CW39" t="s">
        <v>2736</v>
      </c>
      <c r="CX39" t="s">
        <v>2737</v>
      </c>
      <c r="CY39" t="s">
        <v>1366</v>
      </c>
      <c r="CZ39" t="s">
        <v>444</v>
      </c>
      <c r="DA39" t="s">
        <v>444</v>
      </c>
      <c r="DB39" t="s">
        <v>444</v>
      </c>
      <c r="DC39" t="s">
        <v>444</v>
      </c>
      <c r="DD39" t="s">
        <v>444</v>
      </c>
      <c r="DE39" t="s">
        <v>444</v>
      </c>
      <c r="DF39" t="s">
        <v>444</v>
      </c>
      <c r="DG39" t="s">
        <v>444</v>
      </c>
      <c r="DH39" t="s">
        <v>444</v>
      </c>
      <c r="DI39" t="s">
        <v>7</v>
      </c>
      <c r="DJ39" t="s">
        <v>444</v>
      </c>
      <c r="DK39" t="s">
        <v>444</v>
      </c>
      <c r="DL39" t="s">
        <v>444</v>
      </c>
      <c r="DM39" t="s">
        <v>444</v>
      </c>
      <c r="DN39" t="s">
        <v>444</v>
      </c>
      <c r="DO39" t="s">
        <v>444</v>
      </c>
      <c r="DP39" t="s">
        <v>444</v>
      </c>
      <c r="DQ39" t="s">
        <v>444</v>
      </c>
      <c r="DR39" t="s">
        <v>444</v>
      </c>
      <c r="DS39" t="s">
        <v>444</v>
      </c>
      <c r="DT39" s="24" t="s">
        <v>444</v>
      </c>
      <c r="DU39" s="24" t="s">
        <v>444</v>
      </c>
      <c r="DV39" t="s">
        <v>444</v>
      </c>
      <c r="DW39" t="s">
        <v>444</v>
      </c>
      <c r="DX39" s="24" t="s">
        <v>444</v>
      </c>
      <c r="DY39" s="24" t="s">
        <v>444</v>
      </c>
      <c r="DZ39" t="s">
        <v>444</v>
      </c>
      <c r="EA39" t="s">
        <v>444</v>
      </c>
      <c r="EB39" s="24" t="s">
        <v>444</v>
      </c>
      <c r="EC39" s="24" t="s">
        <v>444</v>
      </c>
      <c r="ED39" t="s">
        <v>444</v>
      </c>
      <c r="EE39" t="s">
        <v>444</v>
      </c>
      <c r="EF39" s="24" t="s">
        <v>444</v>
      </c>
      <c r="EG39" s="24" t="s">
        <v>444</v>
      </c>
      <c r="EH39" t="s">
        <v>444</v>
      </c>
      <c r="EI39" t="s">
        <v>444</v>
      </c>
      <c r="EJ39" s="24" t="s">
        <v>444</v>
      </c>
      <c r="EK39" s="24" t="s">
        <v>444</v>
      </c>
      <c r="EL39" t="s">
        <v>444</v>
      </c>
      <c r="EM39" t="s">
        <v>444</v>
      </c>
      <c r="EN39" s="24" t="s">
        <v>444</v>
      </c>
      <c r="EO39" s="24" t="s">
        <v>444</v>
      </c>
      <c r="EP39" t="s">
        <v>444</v>
      </c>
      <c r="EQ39" t="s">
        <v>444</v>
      </c>
      <c r="ER39" s="24" t="s">
        <v>444</v>
      </c>
      <c r="ES39" s="24" t="s">
        <v>444</v>
      </c>
      <c r="ET39" t="s">
        <v>444</v>
      </c>
      <c r="EU39" t="s">
        <v>444</v>
      </c>
      <c r="EV39" s="24" t="s">
        <v>444</v>
      </c>
      <c r="EW39" s="24" t="s">
        <v>444</v>
      </c>
      <c r="EX39" t="s">
        <v>444</v>
      </c>
      <c r="EY39" t="s">
        <v>444</v>
      </c>
      <c r="EZ39" s="24" t="s">
        <v>444</v>
      </c>
      <c r="FA39" s="24" t="s">
        <v>444</v>
      </c>
      <c r="FB39" t="s">
        <v>444</v>
      </c>
      <c r="FC39" t="s">
        <v>444</v>
      </c>
      <c r="FD39" s="24" t="s">
        <v>444</v>
      </c>
      <c r="FE39" s="24" t="s">
        <v>444</v>
      </c>
      <c r="FF39" t="s">
        <v>444</v>
      </c>
      <c r="FG39" t="s">
        <v>444</v>
      </c>
      <c r="FH39" s="24" t="s">
        <v>444</v>
      </c>
      <c r="FI39" s="24" t="s">
        <v>444</v>
      </c>
      <c r="FJ39" t="s">
        <v>444</v>
      </c>
      <c r="FK39" t="s">
        <v>444</v>
      </c>
      <c r="FL39" s="24" t="s">
        <v>444</v>
      </c>
      <c r="FM39" s="24" t="s">
        <v>444</v>
      </c>
      <c r="FN39" t="s">
        <v>444</v>
      </c>
      <c r="FO39" t="s">
        <v>444</v>
      </c>
      <c r="FP39" s="24" t="s">
        <v>444</v>
      </c>
      <c r="FQ39" s="24" t="s">
        <v>444</v>
      </c>
      <c r="FR39" t="s">
        <v>444</v>
      </c>
      <c r="FS39" t="s">
        <v>444</v>
      </c>
      <c r="FT39" s="24" t="s">
        <v>444</v>
      </c>
      <c r="FU39" s="24" t="s">
        <v>444</v>
      </c>
      <c r="FV39" t="s">
        <v>444</v>
      </c>
      <c r="FW39" t="s">
        <v>444</v>
      </c>
      <c r="FX39" s="24" t="s">
        <v>444</v>
      </c>
      <c r="FY39" s="24" t="s">
        <v>444</v>
      </c>
      <c r="FZ39" t="s">
        <v>444</v>
      </c>
      <c r="GA39" t="s">
        <v>444</v>
      </c>
      <c r="GB39" s="24" t="s">
        <v>444</v>
      </c>
      <c r="GC39" s="24" t="s">
        <v>444</v>
      </c>
      <c r="GD39" t="s">
        <v>444</v>
      </c>
      <c r="GE39" t="s">
        <v>444</v>
      </c>
      <c r="GF39" s="24" t="s">
        <v>444</v>
      </c>
      <c r="GG39" s="24" t="s">
        <v>444</v>
      </c>
      <c r="GH39" t="s">
        <v>444</v>
      </c>
      <c r="GI39" s="24" t="s">
        <v>444</v>
      </c>
      <c r="GJ39" s="24" t="s">
        <v>444</v>
      </c>
      <c r="GK39" t="s">
        <v>444</v>
      </c>
      <c r="GL39" t="s">
        <v>444</v>
      </c>
      <c r="GM39" s="24" t="s">
        <v>444</v>
      </c>
      <c r="GN39" s="24" t="s">
        <v>444</v>
      </c>
      <c r="GO39" t="s">
        <v>444</v>
      </c>
      <c r="GP39" t="s">
        <v>444</v>
      </c>
      <c r="GQ39" s="24" t="s">
        <v>444</v>
      </c>
      <c r="GR39" s="24" t="s">
        <v>444</v>
      </c>
      <c r="GS39" t="s">
        <v>444</v>
      </c>
      <c r="GT39" t="s">
        <v>444</v>
      </c>
      <c r="GU39" s="24" t="s">
        <v>444</v>
      </c>
      <c r="GV39" s="24" t="s">
        <v>444</v>
      </c>
      <c r="GW39" t="s">
        <v>444</v>
      </c>
      <c r="GX39" t="s">
        <v>444</v>
      </c>
      <c r="GY39" s="24" t="s">
        <v>444</v>
      </c>
      <c r="GZ39" s="24" t="s">
        <v>444</v>
      </c>
      <c r="HA39" t="s">
        <v>444</v>
      </c>
      <c r="HB39" t="s">
        <v>444</v>
      </c>
      <c r="HC39" s="24" t="s">
        <v>444</v>
      </c>
      <c r="HD39" s="24" t="s">
        <v>444</v>
      </c>
      <c r="HE39" t="s">
        <v>444</v>
      </c>
      <c r="HF39" t="s">
        <v>444</v>
      </c>
      <c r="HG39" s="24" t="s">
        <v>444</v>
      </c>
      <c r="HH39" s="24" t="s">
        <v>444</v>
      </c>
      <c r="HI39" t="s">
        <v>444</v>
      </c>
      <c r="HJ39" t="s">
        <v>444</v>
      </c>
      <c r="HK39" s="24" t="s">
        <v>444</v>
      </c>
      <c r="HL39" s="24" t="s">
        <v>444</v>
      </c>
      <c r="HM39" t="s">
        <v>444</v>
      </c>
      <c r="HN39" t="s">
        <v>444</v>
      </c>
      <c r="HO39" s="24" t="s">
        <v>444</v>
      </c>
      <c r="HP39" s="24" t="s">
        <v>444</v>
      </c>
      <c r="HQ39" t="s">
        <v>444</v>
      </c>
      <c r="HR39" t="s">
        <v>444</v>
      </c>
      <c r="HS39" s="24" t="s">
        <v>444</v>
      </c>
      <c r="HT39" s="24" t="s">
        <v>444</v>
      </c>
      <c r="HU39" t="s">
        <v>444</v>
      </c>
      <c r="HV39" t="s">
        <v>444</v>
      </c>
      <c r="HW39" s="24" t="s">
        <v>444</v>
      </c>
      <c r="HX39" s="24" t="s">
        <v>444</v>
      </c>
      <c r="HY39" t="s">
        <v>444</v>
      </c>
      <c r="HZ39" t="s">
        <v>444</v>
      </c>
      <c r="IA39" t="s">
        <v>2741</v>
      </c>
      <c r="IB39" t="s">
        <v>2736</v>
      </c>
      <c r="IC39" t="s">
        <v>3011</v>
      </c>
      <c r="ID39" s="33" t="b" cm="1">
        <f t="array" ref="ID39">_xlfn.IFNA(MATCH($A$2,_xlfn.NUMBERVALUE(Table_Query_from_MF_DSNP62[[#This Row],[CL_GLACCT_DR1]:[CL_GLACCT_CR4]]),0),0)&gt;=1</f>
        <v>1</v>
      </c>
      <c r="IE39" s="33" t="b">
        <f>OR(Table_Query_from_MF_DSNP62[[#This Row],[Pair1]:[Pair25]])</f>
        <v>1</v>
      </c>
      <c r="IF39" s="33">
        <f>_xlfn.IFNA(MATCH(TRUE,Table_Query_from_MF_DSNP62[[#This Row],[Pair1]:[Pair25]],0),"none")</f>
        <v>1</v>
      </c>
      <c r="IG39" s="33" t="b">
        <f>AND($A$2&gt;=_xlfn.NUMBERVALUE(Table_Query_from_MF_DSNP62[[#This Row],[CL_GL_ACCT_FR1]]),$A$2&lt;=_xlfn.NUMBERVALUE(Table_Query_from_MF_DSNP62[[#This Row],[CL_GL_ACCT_TO1]]))</f>
        <v>1</v>
      </c>
      <c r="IH39" s="33" t="b">
        <f>AND($A$2&gt;=_xlfn.NUMBERVALUE(Table_Query_from_MF_DSNP62[[#This Row],[CL_GL_ACCT_FR2]]),$A$2&lt;=_xlfn.NUMBERVALUE(Table_Query_from_MF_DSNP62[[#This Row],[CL_GL_ACCT_TO2]]))</f>
        <v>1</v>
      </c>
      <c r="II39" s="33" t="b">
        <f>AND($A$2&gt;=_xlfn.NUMBERVALUE(Table_Query_from_MF_DSNP62[[#This Row],[CL_GL_ACCT_FR3]]),$A$2&lt;=_xlfn.NUMBERVALUE(Table_Query_from_MF_DSNP62[[#This Row],[CL_GL_ACCT_TO3]]))</f>
        <v>1</v>
      </c>
      <c r="IJ39" s="33" t="b">
        <f>AND($A$2&gt;=_xlfn.NUMBERVALUE(Table_Query_from_MF_DSNP62[[#This Row],[CL_GL_ACCT_FR4]]),$A$2&lt;=_xlfn.NUMBERVALUE(Table_Query_from_MF_DSNP62[[#This Row],[CL_GL_ACCT_TO4]]))</f>
        <v>1</v>
      </c>
      <c r="IK39" s="33" t="b">
        <f>AND($A$2&gt;=_xlfn.NUMBERVALUE(Table_Query_from_MF_DSNP62[[#This Row],[CL_GL_ACCT_FR5]]),$A$2&lt;=_xlfn.NUMBERVALUE(Table_Query_from_MF_DSNP62[[#This Row],[CL_GL_ACCT_TO5]]))</f>
        <v>1</v>
      </c>
      <c r="IL39" s="33" t="b">
        <f>AND($A$2&gt;=_xlfn.NUMBERVALUE(Table_Query_from_MF_DSNP62[[#This Row],[CL_GL_ACCT_FR6]]),$A$2&lt;=_xlfn.NUMBERVALUE(Table_Query_from_MF_DSNP62[[#This Row],[CL_GL_ACCT_TO6]]))</f>
        <v>1</v>
      </c>
      <c r="IM39" s="33" t="b">
        <f>AND($A$2&gt;=_xlfn.NUMBERVALUE(Table_Query_from_MF_DSNP62[[#This Row],[CL_GL_ACCT_FR7]]),$A$2&lt;=_xlfn.NUMBERVALUE(Table_Query_from_MF_DSNP62[[#This Row],[CL_GL_ACCT_TO7]]))</f>
        <v>1</v>
      </c>
      <c r="IN39" s="33" t="b">
        <f>AND($A$2&gt;=_xlfn.NUMBERVALUE(Table_Query_from_MF_DSNP62[[#This Row],[CL_GL_ACCT_FR8]]),$A$2&lt;=_xlfn.NUMBERVALUE(Table_Query_from_MF_DSNP62[[#This Row],[CL_GL_ACCT_TO8]]))</f>
        <v>1</v>
      </c>
      <c r="IO39" s="33" t="b">
        <f>AND($A$2&gt;=_xlfn.NUMBERVALUE(Table_Query_from_MF_DSNP62[[#This Row],[CL_GL_ACCT_FR9]]),$A$2&lt;=_xlfn.NUMBERVALUE(Table_Query_from_MF_DSNP62[[#This Row],[CL_GL_ACCT_TO9]]))</f>
        <v>1</v>
      </c>
      <c r="IP39" s="33" t="b">
        <f>AND($A$2&gt;=_xlfn.NUMBERVALUE(Table_Query_from_MF_DSNP62[[#This Row],[CL_GL_ACCT_FR10]]),$A$2&lt;=_xlfn.NUMBERVALUE(Table_Query_from_MF_DSNP62[[#This Row],[CL_GL_ACCT_TO10]]))</f>
        <v>1</v>
      </c>
      <c r="IQ39" s="33" t="b">
        <f>AND($A$2&gt;=_xlfn.NUMBERVALUE(Table_Query_from_MF_DSNP62[[#This Row],[CL_GL_ACCT_FR11]]),$A$2&lt;=_xlfn.NUMBERVALUE(Table_Query_from_MF_DSNP62[[#This Row],[CL_GL_ACCT_TO11]]))</f>
        <v>1</v>
      </c>
      <c r="IR39" s="33" t="b">
        <f>AND($A$2&gt;=_xlfn.NUMBERVALUE(Table_Query_from_MF_DSNP62[[#This Row],[CL_GL_ACCT_FR12]]),$A$2&lt;=_xlfn.NUMBERVALUE(Table_Query_from_MF_DSNP62[[#This Row],[CL_GL_ACCT_TO12]]))</f>
        <v>1</v>
      </c>
      <c r="IS39" s="33" t="b">
        <f>AND($A$2&gt;=_xlfn.NUMBERVALUE(Table_Query_from_MF_DSNP62[[#This Row],[CL_GL_ACCT_FR13]]),$A$2&lt;=_xlfn.NUMBERVALUE(Table_Query_from_MF_DSNP62[[#This Row],[CL_GL_ACCT_TO13]]))</f>
        <v>1</v>
      </c>
      <c r="IT39" s="33" t="b">
        <f>AND($A$2&gt;=_xlfn.NUMBERVALUE(Table_Query_from_MF_DSNP62[[#This Row],[CL_GL_ACCT_FR14]]),$A$2&lt;=_xlfn.NUMBERVALUE(Table_Query_from_MF_DSNP62[[#This Row],[CL_GL_ACCT_TO14]]))</f>
        <v>1</v>
      </c>
      <c r="IU39" s="33" t="b">
        <f>AND($A$2&gt;=_xlfn.NUMBERVALUE(Table_Query_from_MF_DSNP62[[#This Row],[CL_GL_ACCT_FR15]]),$A$2&lt;=_xlfn.NUMBERVALUE(Table_Query_from_MF_DSNP62[[#This Row],[CL_GL_ACCT_TO15]]))</f>
        <v>1</v>
      </c>
      <c r="IV39" s="33" t="b">
        <f>AND($A$2&gt;=_xlfn.NUMBERVALUE(Table_Query_from_MF_DSNP62[[#This Row],[CL_GL_ACCT_FR16]]),$A$2&lt;=_xlfn.NUMBERVALUE(Table_Query_from_MF_DSNP62[[#This Row],[CL_GL_ACCT_TO16]]))</f>
        <v>1</v>
      </c>
      <c r="IW39" s="33" t="b">
        <f>AND($A$2&gt;=_xlfn.NUMBERVALUE(Table_Query_from_MF_DSNP62[[#This Row],[CL_GL_ACCT_FR17]]),$A$2&lt;=_xlfn.NUMBERVALUE(Table_Query_from_MF_DSNP62[[#This Row],[CL_GL_ACCT_TO17]]))</f>
        <v>1</v>
      </c>
      <c r="IX39" s="33" t="b">
        <f>AND($A$2&gt;=_xlfn.NUMBERVALUE(Table_Query_from_MF_DSNP62[[#This Row],[CL_GL_ACCT_FR18]]),$A$2&lt;=_xlfn.NUMBERVALUE(Table_Query_from_MF_DSNP62[[#This Row],[CL_GL_ACCT_TO18]]))</f>
        <v>1</v>
      </c>
      <c r="IY39" s="33" t="b">
        <f>AND($A$2&gt;=_xlfn.NUMBERVALUE(Table_Query_from_MF_DSNP62[[#This Row],[CL_GL_ACCT_FR19]]),$A$2&lt;=_xlfn.NUMBERVALUE(Table_Query_from_MF_DSNP62[[#This Row],[CL_GL_ACCT_TO19]]))</f>
        <v>1</v>
      </c>
      <c r="IZ39" s="33" t="b">
        <f>AND($A$2&gt;=_xlfn.NUMBERVALUE(Table_Query_from_MF_DSNP62[[#This Row],[CL_GL_ACCT_FR20]]),$A$2&lt;=_xlfn.NUMBERVALUE(Table_Query_from_MF_DSNP62[[#This Row],[CL_GL_ACCT_TO20]]))</f>
        <v>1</v>
      </c>
      <c r="JA39" s="33" t="b">
        <f>AND($A$2&gt;=_xlfn.NUMBERVALUE(Table_Query_from_MF_DSNP62[[#This Row],[CL_GL_ACCT_FR21]]),$A$2&lt;=_xlfn.NUMBERVALUE(Table_Query_from_MF_DSNP62[[#This Row],[CL_GL_ACCT_TO21]]))</f>
        <v>1</v>
      </c>
      <c r="JB39" s="33" t="b">
        <f>AND($A$2&gt;=_xlfn.NUMBERVALUE(Table_Query_from_MF_DSNP62[[#This Row],[CL_GL_ACCT_FR22]]),$A$2&lt;=_xlfn.NUMBERVALUE(Table_Query_from_MF_DSNP62[[#This Row],[CL_GL_ACCT_TO22]]))</f>
        <v>1</v>
      </c>
      <c r="JC39" s="33" t="b">
        <f>AND($A$2&gt;=_xlfn.NUMBERVALUE(Table_Query_from_MF_DSNP62[[#This Row],[CL_GL_ACCT_FR23]]),$A$2&lt;=_xlfn.NUMBERVALUE(Table_Query_from_MF_DSNP62[[#This Row],[CL_GL_ACCT_TO23]]))</f>
        <v>1</v>
      </c>
      <c r="JD39" s="33" t="b">
        <f>AND($A$2&gt;=_xlfn.NUMBERVALUE(Table_Query_from_MF_DSNP62[[#This Row],[CL_GL_ACCT_FR24]]),$A$2&lt;=_xlfn.NUMBERVALUE(Table_Query_from_MF_DSNP62[[#This Row],[CL_GL_ACCT_TO24]]))</f>
        <v>1</v>
      </c>
      <c r="JE39" s="33" t="b">
        <f>AND($A$2&gt;=_xlfn.NUMBERVALUE(Table_Query_from_MF_DSNP62[[#This Row],[CL_GL_ACCT_FR25]]),$A$2&lt;=_xlfn.NUMBERVALUE(Table_Query_from_MF_DSNP62[[#This Row],[CL_GL_ACCT_TO25]]))</f>
        <v>1</v>
      </c>
      <c r="JF39" s="33" t="b">
        <f>OR(Table_Query_from_MF_DSNP62[[#This Row],[PairA]:[PairO]])</f>
        <v>1</v>
      </c>
      <c r="JG39" s="33">
        <f>_xlfn.IFNA(MATCH(TRUE,Table_Query_from_MF_DSNP62[[#This Row],[PairA]:[PairO]],0),"none")</f>
        <v>1</v>
      </c>
      <c r="JH39" s="33" t="b">
        <f>AND($B$2&gt;=_xlfn.NUMBERVALUE(Table_Query_from_MF_DSNP62[[#This Row],[CL_CMP_OBJ_FR1]]),$B$2&lt;=_xlfn.NUMBERVALUE(Table_Query_from_MF_DSNP62[[#This Row],[CL_CMP_OBJ_TO1]]))</f>
        <v>1</v>
      </c>
      <c r="JI39" s="33" t="b">
        <f>AND($B$2&gt;=_xlfn.NUMBERVALUE(Table_Query_from_MF_DSNP62[[#This Row],[CL_CMP_OBJ_FR2]]),$B$2&lt;=_xlfn.NUMBERVALUE(Table_Query_from_MF_DSNP62[[#This Row],[CL_CMP_OBJ_TO2]]))</f>
        <v>1</v>
      </c>
      <c r="JJ39" s="33" t="b">
        <f>AND($B$2&gt;=_xlfn.NUMBERVALUE(Table_Query_from_MF_DSNP62[[#This Row],[CL_CMP_OBJ_FR3]]),$B$2&lt;=_xlfn.NUMBERVALUE(Table_Query_from_MF_DSNP62[[#This Row],[CL_CMP_OBJ_TO3]]))</f>
        <v>1</v>
      </c>
      <c r="JK39" s="33" t="b">
        <f>AND($B$2&gt;=_xlfn.NUMBERVALUE(Table_Query_from_MF_DSNP62[[#This Row],[CL_CMP_OBJ_FR4]]),$B$2&lt;=_xlfn.NUMBERVALUE(Table_Query_from_MF_DSNP62[[#This Row],[CL_CMP_OBJ_TO4]]))</f>
        <v>1</v>
      </c>
      <c r="JL39" s="33" t="b">
        <f>AND($B$2&gt;=_xlfn.NUMBERVALUE(Table_Query_from_MF_DSNP62[[#This Row],[CL_CMP_OBJ_FR5]]),$B$2&lt;=_xlfn.NUMBERVALUE(Table_Query_from_MF_DSNP62[[#This Row],[CL_CMP_OBJ_TO5]]))</f>
        <v>1</v>
      </c>
      <c r="JM39" s="33" t="b">
        <f>AND($B$2&gt;=_xlfn.NUMBERVALUE(Table_Query_from_MF_DSNP62[[#This Row],[CL_CMP_OBJ_FR6]]),$B$2&lt;=_xlfn.NUMBERVALUE(Table_Query_from_MF_DSNP62[[#This Row],[CL_CMP_OBJ_TO6]]))</f>
        <v>1</v>
      </c>
      <c r="JN39" s="33" t="b">
        <f>AND($B$2&gt;=_xlfn.NUMBERVALUE(Table_Query_from_MF_DSNP62[[#This Row],[CL_CMP_OBJ_FR7]]),$B$2&lt;=_xlfn.NUMBERVALUE(Table_Query_from_MF_DSNP62[[#This Row],[CL_CMP_OBJ_TO7]]))</f>
        <v>1</v>
      </c>
      <c r="JO39" s="33" t="b">
        <f>AND($B$2&gt;=_xlfn.NUMBERVALUE(Table_Query_from_MF_DSNP62[[#This Row],[CL_CMP_OBJ_FR8]]),$B$2&lt;=_xlfn.NUMBERVALUE(Table_Query_from_MF_DSNP62[[#This Row],[CL_CMP_OBJ_TO8]]))</f>
        <v>1</v>
      </c>
      <c r="JP39" s="33" t="b">
        <f>AND($B$2&gt;=_xlfn.NUMBERVALUE(Table_Query_from_MF_DSNP62[[#This Row],[CL_CMP_OBJ_FR9]]),$B$2&lt;=_xlfn.NUMBERVALUE(Table_Query_from_MF_DSNP62[[#This Row],[CL_CMP_OBJ_TO9]]))</f>
        <v>1</v>
      </c>
      <c r="JQ39" s="33" t="b">
        <f>AND($B$2&gt;=_xlfn.NUMBERVALUE(Table_Query_from_MF_DSNP62[[#This Row],[CL_CMP_OBJ_FR10]]),$B$2&lt;=_xlfn.NUMBERVALUE(Table_Query_from_MF_DSNP62[[#This Row],[CL_CMP_OBJ_TO10]]))</f>
        <v>1</v>
      </c>
      <c r="JR39" s="33" t="b">
        <f>AND($B$2&gt;=_xlfn.NUMBERVALUE(Table_Query_from_MF_DSNP62[[#This Row],[CL_CMP_OBJ_FR11]]),$B$2&lt;=_xlfn.NUMBERVALUE(Table_Query_from_MF_DSNP62[[#This Row],[CL_CMP_OBJ_TO11]]))</f>
        <v>1</v>
      </c>
      <c r="JS39" s="33" t="b">
        <f>AND($B$2&gt;=_xlfn.NUMBERVALUE(Table_Query_from_MF_DSNP62[[#This Row],[CL_CMP_OBJ_FR12]]),$B$2&lt;=_xlfn.NUMBERVALUE(Table_Query_from_MF_DSNP62[[#This Row],[CL_CMP_OBJ_TO12]]))</f>
        <v>1</v>
      </c>
      <c r="JT39" s="33" t="b">
        <f>AND($B$2&gt;=_xlfn.NUMBERVALUE(Table_Query_from_MF_DSNP62[[#This Row],[CL_CMP_OBJ_FR13]]),$B$2&lt;=_xlfn.NUMBERVALUE(Table_Query_from_MF_DSNP62[[#This Row],[CL_CMP_OBJ_TO13]]))</f>
        <v>1</v>
      </c>
      <c r="JU39" s="33" t="b">
        <f>AND($B$2&gt;=_xlfn.NUMBERVALUE(Table_Query_from_MF_DSNP62[[#This Row],[CL_CMP_OBJ_FR14]]),$B$2&lt;=_xlfn.NUMBERVALUE(Table_Query_from_MF_DSNP62[[#This Row],[CL_CMP_OBJ_TO14]]))</f>
        <v>1</v>
      </c>
      <c r="JV39" s="33" t="b">
        <f>AND($B$2&gt;=_xlfn.NUMBERVALUE(Table_Query_from_MF_DSNP62[[#This Row],[CL_CMP_OBJ_FR15]]),$B$2&lt;=_xlfn.NUMBERVALUE(Table_Query_from_MF_DSNP62[[#This Row],[CL_CMP_OBJ_TO15]]))</f>
        <v>1</v>
      </c>
    </row>
    <row r="40" spans="1:282" x14ac:dyDescent="0.25">
      <c r="A40" t="b">
        <f>OR(,Table_Query_from_MF_DSNP62[[#This Row],[Desired GL included as "hard-coded" GL?]],Table_Query_from_MF_DSNP62[[#This Row],[Desired GL included as "Open GL"?]])</f>
        <v>1</v>
      </c>
      <c r="B40" t="b">
        <f>Table_Query_from_MF_DSNP62[[#This Row],[Desired CObj included as "Open CObj"?]]</f>
        <v>1</v>
      </c>
      <c r="C40" t="s">
        <v>106</v>
      </c>
      <c r="D40" t="s">
        <v>1408</v>
      </c>
      <c r="E40" t="s">
        <v>8</v>
      </c>
      <c r="F40" s="24" t="s">
        <v>438</v>
      </c>
      <c r="G40" t="s">
        <v>437</v>
      </c>
      <c r="H40" s="24" t="s">
        <v>444</v>
      </c>
      <c r="I40" t="s">
        <v>444</v>
      </c>
      <c r="J40" s="24" t="s">
        <v>444</v>
      </c>
      <c r="K40" t="s">
        <v>444</v>
      </c>
      <c r="L40" s="24" t="s">
        <v>444</v>
      </c>
      <c r="M40" t="s">
        <v>444</v>
      </c>
      <c r="N40" t="s">
        <v>444</v>
      </c>
      <c r="O40" t="s">
        <v>444</v>
      </c>
      <c r="P40" t="s">
        <v>444</v>
      </c>
      <c r="Q40" t="s">
        <v>15</v>
      </c>
      <c r="R40" t="s">
        <v>444</v>
      </c>
      <c r="S40" t="s">
        <v>442</v>
      </c>
      <c r="T40" t="s">
        <v>447</v>
      </c>
      <c r="U40" t="s">
        <v>444</v>
      </c>
      <c r="V40" t="s">
        <v>444</v>
      </c>
      <c r="W40" t="s">
        <v>447</v>
      </c>
      <c r="X40" t="s">
        <v>444</v>
      </c>
      <c r="Y40" t="s">
        <v>444</v>
      </c>
      <c r="Z40" t="s">
        <v>442</v>
      </c>
      <c r="AA40" t="s">
        <v>442</v>
      </c>
      <c r="AB40" t="s">
        <v>442</v>
      </c>
      <c r="AC40" t="s">
        <v>444</v>
      </c>
      <c r="AD40" t="s">
        <v>442</v>
      </c>
      <c r="AE40" t="s">
        <v>442</v>
      </c>
      <c r="AF40" t="s">
        <v>442</v>
      </c>
      <c r="AG40" t="s">
        <v>442</v>
      </c>
      <c r="AH40" t="s">
        <v>444</v>
      </c>
      <c r="AI40" t="s">
        <v>444</v>
      </c>
      <c r="AJ40" t="s">
        <v>442</v>
      </c>
      <c r="AK40" t="s">
        <v>442</v>
      </c>
      <c r="AL40" t="s">
        <v>442</v>
      </c>
      <c r="AM40" t="s">
        <v>442</v>
      </c>
      <c r="AN40" t="s">
        <v>447</v>
      </c>
      <c r="AO40" t="s">
        <v>444</v>
      </c>
      <c r="AP40" t="s">
        <v>442</v>
      </c>
      <c r="AQ40" t="s">
        <v>7</v>
      </c>
      <c r="AR40" t="s">
        <v>7</v>
      </c>
      <c r="AS40" t="s">
        <v>162</v>
      </c>
      <c r="AT40" t="s">
        <v>444</v>
      </c>
      <c r="AU40" t="s">
        <v>444</v>
      </c>
      <c r="AV40" t="s">
        <v>1359</v>
      </c>
      <c r="AW40" t="s">
        <v>444</v>
      </c>
      <c r="AX40" t="s">
        <v>444</v>
      </c>
      <c r="AY40" t="s">
        <v>444</v>
      </c>
      <c r="AZ40" t="s">
        <v>444</v>
      </c>
      <c r="BA40" t="s">
        <v>444</v>
      </c>
      <c r="BB40" t="s">
        <v>444</v>
      </c>
      <c r="BC40" t="s">
        <v>444</v>
      </c>
      <c r="BD40" t="s">
        <v>1359</v>
      </c>
      <c r="BE40" t="s">
        <v>444</v>
      </c>
      <c r="BF40" t="s">
        <v>1360</v>
      </c>
      <c r="BG40" t="s">
        <v>444</v>
      </c>
      <c r="BH40" t="s">
        <v>444</v>
      </c>
      <c r="BI40" t="s">
        <v>444</v>
      </c>
      <c r="BJ40" t="s">
        <v>444</v>
      </c>
      <c r="BK40" t="s">
        <v>444</v>
      </c>
      <c r="BL40" t="s">
        <v>444</v>
      </c>
      <c r="BM40" t="s">
        <v>444</v>
      </c>
      <c r="BN40" t="s">
        <v>444</v>
      </c>
      <c r="BO40" t="s">
        <v>444</v>
      </c>
      <c r="BP40" t="s">
        <v>444</v>
      </c>
      <c r="BQ40" t="s">
        <v>1360</v>
      </c>
      <c r="BR40" t="s">
        <v>890</v>
      </c>
      <c r="BS40" t="s">
        <v>444</v>
      </c>
      <c r="BT40" t="s">
        <v>444</v>
      </c>
      <c r="BU40" t="s">
        <v>444</v>
      </c>
      <c r="BV40" t="s">
        <v>444</v>
      </c>
      <c r="BW40" t="s">
        <v>1360</v>
      </c>
      <c r="BX40" t="s">
        <v>890</v>
      </c>
      <c r="BY40" t="s">
        <v>444</v>
      </c>
      <c r="BZ40" t="s">
        <v>444</v>
      </c>
      <c r="CA40" t="s">
        <v>444</v>
      </c>
      <c r="CB40" t="s">
        <v>444</v>
      </c>
      <c r="CC40" t="s">
        <v>444</v>
      </c>
      <c r="CD40" t="s">
        <v>444</v>
      </c>
      <c r="CE40" t="s">
        <v>444</v>
      </c>
      <c r="CF40" t="s">
        <v>444</v>
      </c>
      <c r="CG40" t="s">
        <v>444</v>
      </c>
      <c r="CH40" t="s">
        <v>444</v>
      </c>
      <c r="CI40" t="s">
        <v>1360</v>
      </c>
      <c r="CJ40" t="s">
        <v>890</v>
      </c>
      <c r="CK40" t="s">
        <v>444</v>
      </c>
      <c r="CL40" t="s">
        <v>444</v>
      </c>
      <c r="CM40" t="s">
        <v>444</v>
      </c>
      <c r="CN40" t="s">
        <v>444</v>
      </c>
      <c r="CO40" t="s">
        <v>1360</v>
      </c>
      <c r="CP40" t="s">
        <v>890</v>
      </c>
      <c r="CQ40" t="s">
        <v>444</v>
      </c>
      <c r="CR40" t="s">
        <v>444</v>
      </c>
      <c r="CS40" t="s">
        <v>444</v>
      </c>
      <c r="CT40" t="s">
        <v>444</v>
      </c>
      <c r="CU40" t="s">
        <v>444</v>
      </c>
      <c r="CV40" t="s">
        <v>2741</v>
      </c>
      <c r="CW40" t="s">
        <v>2736</v>
      </c>
      <c r="CX40" t="s">
        <v>2748</v>
      </c>
      <c r="CY40" t="s">
        <v>1366</v>
      </c>
      <c r="CZ40" t="s">
        <v>444</v>
      </c>
      <c r="DA40" t="s">
        <v>444</v>
      </c>
      <c r="DB40" t="s">
        <v>444</v>
      </c>
      <c r="DC40" t="s">
        <v>444</v>
      </c>
      <c r="DD40" t="s">
        <v>444</v>
      </c>
      <c r="DE40" t="s">
        <v>444</v>
      </c>
      <c r="DF40" t="s">
        <v>444</v>
      </c>
      <c r="DG40" t="s">
        <v>444</v>
      </c>
      <c r="DH40" t="s">
        <v>444</v>
      </c>
      <c r="DI40" t="s">
        <v>7</v>
      </c>
      <c r="DJ40" t="s">
        <v>444</v>
      </c>
      <c r="DK40" t="s">
        <v>444</v>
      </c>
      <c r="DL40" t="s">
        <v>444</v>
      </c>
      <c r="DM40" t="s">
        <v>444</v>
      </c>
      <c r="DN40" t="s">
        <v>444</v>
      </c>
      <c r="DO40" t="s">
        <v>444</v>
      </c>
      <c r="DP40" t="s">
        <v>444</v>
      </c>
      <c r="DQ40" t="s">
        <v>444</v>
      </c>
      <c r="DR40" t="s">
        <v>444</v>
      </c>
      <c r="DS40" t="s">
        <v>444</v>
      </c>
      <c r="DT40" s="24" t="s">
        <v>444</v>
      </c>
      <c r="DU40" s="24" t="s">
        <v>444</v>
      </c>
      <c r="DV40" t="s">
        <v>444</v>
      </c>
      <c r="DW40" t="s">
        <v>444</v>
      </c>
      <c r="DX40" s="24" t="s">
        <v>444</v>
      </c>
      <c r="DY40" s="24" t="s">
        <v>444</v>
      </c>
      <c r="DZ40" t="s">
        <v>444</v>
      </c>
      <c r="EA40" t="s">
        <v>444</v>
      </c>
      <c r="EB40" s="24" t="s">
        <v>444</v>
      </c>
      <c r="EC40" s="24" t="s">
        <v>444</v>
      </c>
      <c r="ED40" t="s">
        <v>444</v>
      </c>
      <c r="EE40" t="s">
        <v>444</v>
      </c>
      <c r="EF40" s="24" t="s">
        <v>444</v>
      </c>
      <c r="EG40" s="24" t="s">
        <v>444</v>
      </c>
      <c r="EH40" t="s">
        <v>444</v>
      </c>
      <c r="EI40" t="s">
        <v>444</v>
      </c>
      <c r="EJ40" s="24" t="s">
        <v>444</v>
      </c>
      <c r="EK40" s="24" t="s">
        <v>444</v>
      </c>
      <c r="EL40" t="s">
        <v>444</v>
      </c>
      <c r="EM40" t="s">
        <v>444</v>
      </c>
      <c r="EN40" s="24" t="s">
        <v>444</v>
      </c>
      <c r="EO40" s="24" t="s">
        <v>444</v>
      </c>
      <c r="EP40" t="s">
        <v>444</v>
      </c>
      <c r="EQ40" t="s">
        <v>444</v>
      </c>
      <c r="ER40" s="24" t="s">
        <v>444</v>
      </c>
      <c r="ES40" s="24" t="s">
        <v>444</v>
      </c>
      <c r="ET40" t="s">
        <v>444</v>
      </c>
      <c r="EU40" t="s">
        <v>444</v>
      </c>
      <c r="EV40" s="24" t="s">
        <v>444</v>
      </c>
      <c r="EW40" s="24" t="s">
        <v>444</v>
      </c>
      <c r="EX40" t="s">
        <v>444</v>
      </c>
      <c r="EY40" t="s">
        <v>444</v>
      </c>
      <c r="EZ40" s="24" t="s">
        <v>444</v>
      </c>
      <c r="FA40" s="24" t="s">
        <v>444</v>
      </c>
      <c r="FB40" t="s">
        <v>444</v>
      </c>
      <c r="FC40" t="s">
        <v>444</v>
      </c>
      <c r="FD40" s="24" t="s">
        <v>444</v>
      </c>
      <c r="FE40" s="24" t="s">
        <v>444</v>
      </c>
      <c r="FF40" t="s">
        <v>444</v>
      </c>
      <c r="FG40" t="s">
        <v>444</v>
      </c>
      <c r="FH40" s="24" t="s">
        <v>444</v>
      </c>
      <c r="FI40" s="24" t="s">
        <v>444</v>
      </c>
      <c r="FJ40" t="s">
        <v>444</v>
      </c>
      <c r="FK40" t="s">
        <v>444</v>
      </c>
      <c r="FL40" s="24" t="s">
        <v>444</v>
      </c>
      <c r="FM40" s="24" t="s">
        <v>444</v>
      </c>
      <c r="FN40" t="s">
        <v>444</v>
      </c>
      <c r="FO40" t="s">
        <v>444</v>
      </c>
      <c r="FP40" s="24" t="s">
        <v>444</v>
      </c>
      <c r="FQ40" s="24" t="s">
        <v>444</v>
      </c>
      <c r="FR40" t="s">
        <v>444</v>
      </c>
      <c r="FS40" t="s">
        <v>444</v>
      </c>
      <c r="FT40" s="24" t="s">
        <v>444</v>
      </c>
      <c r="FU40" s="24" t="s">
        <v>444</v>
      </c>
      <c r="FV40" t="s">
        <v>444</v>
      </c>
      <c r="FW40" t="s">
        <v>444</v>
      </c>
      <c r="FX40" s="24" t="s">
        <v>444</v>
      </c>
      <c r="FY40" s="24" t="s">
        <v>444</v>
      </c>
      <c r="FZ40" t="s">
        <v>444</v>
      </c>
      <c r="GA40" t="s">
        <v>444</v>
      </c>
      <c r="GB40" s="24" t="s">
        <v>444</v>
      </c>
      <c r="GC40" s="24" t="s">
        <v>444</v>
      </c>
      <c r="GD40" t="s">
        <v>444</v>
      </c>
      <c r="GE40" t="s">
        <v>444</v>
      </c>
      <c r="GF40" s="24" t="s">
        <v>444</v>
      </c>
      <c r="GG40" s="24" t="s">
        <v>444</v>
      </c>
      <c r="GH40" t="s">
        <v>15</v>
      </c>
      <c r="GI40" s="24" t="s">
        <v>624</v>
      </c>
      <c r="GJ40" s="24" t="s">
        <v>626</v>
      </c>
      <c r="GK40" t="s">
        <v>444</v>
      </c>
      <c r="GL40" t="s">
        <v>444</v>
      </c>
      <c r="GM40" s="24" t="s">
        <v>444</v>
      </c>
      <c r="GN40" s="24" t="s">
        <v>444</v>
      </c>
      <c r="GO40" t="s">
        <v>444</v>
      </c>
      <c r="GP40" t="s">
        <v>444</v>
      </c>
      <c r="GQ40" s="24" t="s">
        <v>444</v>
      </c>
      <c r="GR40" s="24" t="s">
        <v>444</v>
      </c>
      <c r="GS40" t="s">
        <v>444</v>
      </c>
      <c r="GT40" t="s">
        <v>444</v>
      </c>
      <c r="GU40" s="24" t="s">
        <v>444</v>
      </c>
      <c r="GV40" s="24" t="s">
        <v>444</v>
      </c>
      <c r="GW40" t="s">
        <v>444</v>
      </c>
      <c r="GX40" t="s">
        <v>444</v>
      </c>
      <c r="GY40" s="24" t="s">
        <v>444</v>
      </c>
      <c r="GZ40" s="24" t="s">
        <v>444</v>
      </c>
      <c r="HA40" t="s">
        <v>444</v>
      </c>
      <c r="HB40" t="s">
        <v>444</v>
      </c>
      <c r="HC40" s="24" t="s">
        <v>444</v>
      </c>
      <c r="HD40" s="24" t="s">
        <v>444</v>
      </c>
      <c r="HE40" t="s">
        <v>444</v>
      </c>
      <c r="HF40" t="s">
        <v>444</v>
      </c>
      <c r="HG40" s="24" t="s">
        <v>444</v>
      </c>
      <c r="HH40" s="24" t="s">
        <v>444</v>
      </c>
      <c r="HI40" t="s">
        <v>444</v>
      </c>
      <c r="HJ40" t="s">
        <v>444</v>
      </c>
      <c r="HK40" s="24" t="s">
        <v>444</v>
      </c>
      <c r="HL40" s="24" t="s">
        <v>444</v>
      </c>
      <c r="HM40" t="s">
        <v>444</v>
      </c>
      <c r="HN40" t="s">
        <v>444</v>
      </c>
      <c r="HO40" s="24" t="s">
        <v>444</v>
      </c>
      <c r="HP40" s="24" t="s">
        <v>444</v>
      </c>
      <c r="HQ40" t="s">
        <v>444</v>
      </c>
      <c r="HR40" t="s">
        <v>444</v>
      </c>
      <c r="HS40" s="24" t="s">
        <v>444</v>
      </c>
      <c r="HT40" s="24" t="s">
        <v>444</v>
      </c>
      <c r="HU40" t="s">
        <v>444</v>
      </c>
      <c r="HV40" t="s">
        <v>444</v>
      </c>
      <c r="HW40" s="24" t="s">
        <v>444</v>
      </c>
      <c r="HX40" s="24" t="s">
        <v>444</v>
      </c>
      <c r="HY40" t="s">
        <v>444</v>
      </c>
      <c r="HZ40" t="s">
        <v>444</v>
      </c>
      <c r="IA40" t="s">
        <v>2741</v>
      </c>
      <c r="IB40" t="s">
        <v>2736</v>
      </c>
      <c r="IC40" t="s">
        <v>3011</v>
      </c>
      <c r="ID40" s="33" t="b" cm="1">
        <f t="array" ref="ID40">_xlfn.IFNA(MATCH($A$2,_xlfn.NUMBERVALUE(Table_Query_from_MF_DSNP62[[#This Row],[CL_GLACCT_DR1]:[CL_GLACCT_CR4]]),0),0)&gt;=1</f>
        <v>1</v>
      </c>
      <c r="IE40" s="33" t="b">
        <f>OR(Table_Query_from_MF_DSNP62[[#This Row],[Pair1]:[Pair25]])</f>
        <v>1</v>
      </c>
      <c r="IF40" s="33">
        <f>_xlfn.IFNA(MATCH(TRUE,Table_Query_from_MF_DSNP62[[#This Row],[Pair1]:[Pair25]],0),"none")</f>
        <v>1</v>
      </c>
      <c r="IG40" s="33" t="b">
        <f>AND($A$2&gt;=_xlfn.NUMBERVALUE(Table_Query_from_MF_DSNP62[[#This Row],[CL_GL_ACCT_FR1]]),$A$2&lt;=_xlfn.NUMBERVALUE(Table_Query_from_MF_DSNP62[[#This Row],[CL_GL_ACCT_TO1]]))</f>
        <v>1</v>
      </c>
      <c r="IH40" s="33" t="b">
        <f>AND($A$2&gt;=_xlfn.NUMBERVALUE(Table_Query_from_MF_DSNP62[[#This Row],[CL_GL_ACCT_FR2]]),$A$2&lt;=_xlfn.NUMBERVALUE(Table_Query_from_MF_DSNP62[[#This Row],[CL_GL_ACCT_TO2]]))</f>
        <v>1</v>
      </c>
      <c r="II40" s="33" t="b">
        <f>AND($A$2&gt;=_xlfn.NUMBERVALUE(Table_Query_from_MF_DSNP62[[#This Row],[CL_GL_ACCT_FR3]]),$A$2&lt;=_xlfn.NUMBERVALUE(Table_Query_from_MF_DSNP62[[#This Row],[CL_GL_ACCT_TO3]]))</f>
        <v>1</v>
      </c>
      <c r="IJ40" s="33" t="b">
        <f>AND($A$2&gt;=_xlfn.NUMBERVALUE(Table_Query_from_MF_DSNP62[[#This Row],[CL_GL_ACCT_FR4]]),$A$2&lt;=_xlfn.NUMBERVALUE(Table_Query_from_MF_DSNP62[[#This Row],[CL_GL_ACCT_TO4]]))</f>
        <v>1</v>
      </c>
      <c r="IK40" s="33" t="b">
        <f>AND($A$2&gt;=_xlfn.NUMBERVALUE(Table_Query_from_MF_DSNP62[[#This Row],[CL_GL_ACCT_FR5]]),$A$2&lt;=_xlfn.NUMBERVALUE(Table_Query_from_MF_DSNP62[[#This Row],[CL_GL_ACCT_TO5]]))</f>
        <v>1</v>
      </c>
      <c r="IL40" s="33" t="b">
        <f>AND($A$2&gt;=_xlfn.NUMBERVALUE(Table_Query_from_MF_DSNP62[[#This Row],[CL_GL_ACCT_FR6]]),$A$2&lt;=_xlfn.NUMBERVALUE(Table_Query_from_MF_DSNP62[[#This Row],[CL_GL_ACCT_TO6]]))</f>
        <v>1</v>
      </c>
      <c r="IM40" s="33" t="b">
        <f>AND($A$2&gt;=_xlfn.NUMBERVALUE(Table_Query_from_MF_DSNP62[[#This Row],[CL_GL_ACCT_FR7]]),$A$2&lt;=_xlfn.NUMBERVALUE(Table_Query_from_MF_DSNP62[[#This Row],[CL_GL_ACCT_TO7]]))</f>
        <v>1</v>
      </c>
      <c r="IN40" s="33" t="b">
        <f>AND($A$2&gt;=_xlfn.NUMBERVALUE(Table_Query_from_MF_DSNP62[[#This Row],[CL_GL_ACCT_FR8]]),$A$2&lt;=_xlfn.NUMBERVALUE(Table_Query_from_MF_DSNP62[[#This Row],[CL_GL_ACCT_TO8]]))</f>
        <v>1</v>
      </c>
      <c r="IO40" s="33" t="b">
        <f>AND($A$2&gt;=_xlfn.NUMBERVALUE(Table_Query_from_MF_DSNP62[[#This Row],[CL_GL_ACCT_FR9]]),$A$2&lt;=_xlfn.NUMBERVALUE(Table_Query_from_MF_DSNP62[[#This Row],[CL_GL_ACCT_TO9]]))</f>
        <v>1</v>
      </c>
      <c r="IP40" s="33" t="b">
        <f>AND($A$2&gt;=_xlfn.NUMBERVALUE(Table_Query_from_MF_DSNP62[[#This Row],[CL_GL_ACCT_FR10]]),$A$2&lt;=_xlfn.NUMBERVALUE(Table_Query_from_MF_DSNP62[[#This Row],[CL_GL_ACCT_TO10]]))</f>
        <v>1</v>
      </c>
      <c r="IQ40" s="33" t="b">
        <f>AND($A$2&gt;=_xlfn.NUMBERVALUE(Table_Query_from_MF_DSNP62[[#This Row],[CL_GL_ACCT_FR11]]),$A$2&lt;=_xlfn.NUMBERVALUE(Table_Query_from_MF_DSNP62[[#This Row],[CL_GL_ACCT_TO11]]))</f>
        <v>1</v>
      </c>
      <c r="IR40" s="33" t="b">
        <f>AND($A$2&gt;=_xlfn.NUMBERVALUE(Table_Query_from_MF_DSNP62[[#This Row],[CL_GL_ACCT_FR12]]),$A$2&lt;=_xlfn.NUMBERVALUE(Table_Query_from_MF_DSNP62[[#This Row],[CL_GL_ACCT_TO12]]))</f>
        <v>1</v>
      </c>
      <c r="IS40" s="33" t="b">
        <f>AND($A$2&gt;=_xlfn.NUMBERVALUE(Table_Query_from_MF_DSNP62[[#This Row],[CL_GL_ACCT_FR13]]),$A$2&lt;=_xlfn.NUMBERVALUE(Table_Query_from_MF_DSNP62[[#This Row],[CL_GL_ACCT_TO13]]))</f>
        <v>1</v>
      </c>
      <c r="IT40" s="33" t="b">
        <f>AND($A$2&gt;=_xlfn.NUMBERVALUE(Table_Query_from_MF_DSNP62[[#This Row],[CL_GL_ACCT_FR14]]),$A$2&lt;=_xlfn.NUMBERVALUE(Table_Query_from_MF_DSNP62[[#This Row],[CL_GL_ACCT_TO14]]))</f>
        <v>1</v>
      </c>
      <c r="IU40" s="33" t="b">
        <f>AND($A$2&gt;=_xlfn.NUMBERVALUE(Table_Query_from_MF_DSNP62[[#This Row],[CL_GL_ACCT_FR15]]),$A$2&lt;=_xlfn.NUMBERVALUE(Table_Query_from_MF_DSNP62[[#This Row],[CL_GL_ACCT_TO15]]))</f>
        <v>1</v>
      </c>
      <c r="IV40" s="33" t="b">
        <f>AND($A$2&gt;=_xlfn.NUMBERVALUE(Table_Query_from_MF_DSNP62[[#This Row],[CL_GL_ACCT_FR16]]),$A$2&lt;=_xlfn.NUMBERVALUE(Table_Query_from_MF_DSNP62[[#This Row],[CL_GL_ACCT_TO16]]))</f>
        <v>1</v>
      </c>
      <c r="IW40" s="33" t="b">
        <f>AND($A$2&gt;=_xlfn.NUMBERVALUE(Table_Query_from_MF_DSNP62[[#This Row],[CL_GL_ACCT_FR17]]),$A$2&lt;=_xlfn.NUMBERVALUE(Table_Query_from_MF_DSNP62[[#This Row],[CL_GL_ACCT_TO17]]))</f>
        <v>1</v>
      </c>
      <c r="IX40" s="33" t="b">
        <f>AND($A$2&gt;=_xlfn.NUMBERVALUE(Table_Query_from_MF_DSNP62[[#This Row],[CL_GL_ACCT_FR18]]),$A$2&lt;=_xlfn.NUMBERVALUE(Table_Query_from_MF_DSNP62[[#This Row],[CL_GL_ACCT_TO18]]))</f>
        <v>1</v>
      </c>
      <c r="IY40" s="33" t="b">
        <f>AND($A$2&gt;=_xlfn.NUMBERVALUE(Table_Query_from_MF_DSNP62[[#This Row],[CL_GL_ACCT_FR19]]),$A$2&lt;=_xlfn.NUMBERVALUE(Table_Query_from_MF_DSNP62[[#This Row],[CL_GL_ACCT_TO19]]))</f>
        <v>1</v>
      </c>
      <c r="IZ40" s="33" t="b">
        <f>AND($A$2&gt;=_xlfn.NUMBERVALUE(Table_Query_from_MF_DSNP62[[#This Row],[CL_GL_ACCT_FR20]]),$A$2&lt;=_xlfn.NUMBERVALUE(Table_Query_from_MF_DSNP62[[#This Row],[CL_GL_ACCT_TO20]]))</f>
        <v>1</v>
      </c>
      <c r="JA40" s="33" t="b">
        <f>AND($A$2&gt;=_xlfn.NUMBERVALUE(Table_Query_from_MF_DSNP62[[#This Row],[CL_GL_ACCT_FR21]]),$A$2&lt;=_xlfn.NUMBERVALUE(Table_Query_from_MF_DSNP62[[#This Row],[CL_GL_ACCT_TO21]]))</f>
        <v>1</v>
      </c>
      <c r="JB40" s="33" t="b">
        <f>AND($A$2&gt;=_xlfn.NUMBERVALUE(Table_Query_from_MF_DSNP62[[#This Row],[CL_GL_ACCT_FR22]]),$A$2&lt;=_xlfn.NUMBERVALUE(Table_Query_from_MF_DSNP62[[#This Row],[CL_GL_ACCT_TO22]]))</f>
        <v>1</v>
      </c>
      <c r="JC40" s="33" t="b">
        <f>AND($A$2&gt;=_xlfn.NUMBERVALUE(Table_Query_from_MF_DSNP62[[#This Row],[CL_GL_ACCT_FR23]]),$A$2&lt;=_xlfn.NUMBERVALUE(Table_Query_from_MF_DSNP62[[#This Row],[CL_GL_ACCT_TO23]]))</f>
        <v>1</v>
      </c>
      <c r="JD40" s="33" t="b">
        <f>AND($A$2&gt;=_xlfn.NUMBERVALUE(Table_Query_from_MF_DSNP62[[#This Row],[CL_GL_ACCT_FR24]]),$A$2&lt;=_xlfn.NUMBERVALUE(Table_Query_from_MF_DSNP62[[#This Row],[CL_GL_ACCT_TO24]]))</f>
        <v>1</v>
      </c>
      <c r="JE40" s="33" t="b">
        <f>AND($A$2&gt;=_xlfn.NUMBERVALUE(Table_Query_from_MF_DSNP62[[#This Row],[CL_GL_ACCT_FR25]]),$A$2&lt;=_xlfn.NUMBERVALUE(Table_Query_from_MF_DSNP62[[#This Row],[CL_GL_ACCT_TO25]]))</f>
        <v>1</v>
      </c>
      <c r="JF40" s="33" t="b">
        <f>OR(Table_Query_from_MF_DSNP62[[#This Row],[PairA]:[PairO]])</f>
        <v>1</v>
      </c>
      <c r="JG40" s="33">
        <f>_xlfn.IFNA(MATCH(TRUE,Table_Query_from_MF_DSNP62[[#This Row],[PairA]:[PairO]],0),"none")</f>
        <v>2</v>
      </c>
      <c r="JH40" s="33" t="b">
        <f>AND($B$2&gt;=_xlfn.NUMBERVALUE(Table_Query_from_MF_DSNP62[[#This Row],[CL_CMP_OBJ_FR1]]),$B$2&lt;=_xlfn.NUMBERVALUE(Table_Query_from_MF_DSNP62[[#This Row],[CL_CMP_OBJ_TO1]]))</f>
        <v>0</v>
      </c>
      <c r="JI40" s="33" t="b">
        <f>AND($B$2&gt;=_xlfn.NUMBERVALUE(Table_Query_from_MF_DSNP62[[#This Row],[CL_CMP_OBJ_FR2]]),$B$2&lt;=_xlfn.NUMBERVALUE(Table_Query_from_MF_DSNP62[[#This Row],[CL_CMP_OBJ_TO2]]))</f>
        <v>1</v>
      </c>
      <c r="JJ40" s="33" t="b">
        <f>AND($B$2&gt;=_xlfn.NUMBERVALUE(Table_Query_from_MF_DSNP62[[#This Row],[CL_CMP_OBJ_FR3]]),$B$2&lt;=_xlfn.NUMBERVALUE(Table_Query_from_MF_DSNP62[[#This Row],[CL_CMP_OBJ_TO3]]))</f>
        <v>1</v>
      </c>
      <c r="JK40" s="33" t="b">
        <f>AND($B$2&gt;=_xlfn.NUMBERVALUE(Table_Query_from_MF_DSNP62[[#This Row],[CL_CMP_OBJ_FR4]]),$B$2&lt;=_xlfn.NUMBERVALUE(Table_Query_from_MF_DSNP62[[#This Row],[CL_CMP_OBJ_TO4]]))</f>
        <v>1</v>
      </c>
      <c r="JL40" s="33" t="b">
        <f>AND($B$2&gt;=_xlfn.NUMBERVALUE(Table_Query_from_MF_DSNP62[[#This Row],[CL_CMP_OBJ_FR5]]),$B$2&lt;=_xlfn.NUMBERVALUE(Table_Query_from_MF_DSNP62[[#This Row],[CL_CMP_OBJ_TO5]]))</f>
        <v>1</v>
      </c>
      <c r="JM40" s="33" t="b">
        <f>AND($B$2&gt;=_xlfn.NUMBERVALUE(Table_Query_from_MF_DSNP62[[#This Row],[CL_CMP_OBJ_FR6]]),$B$2&lt;=_xlfn.NUMBERVALUE(Table_Query_from_MF_DSNP62[[#This Row],[CL_CMP_OBJ_TO6]]))</f>
        <v>1</v>
      </c>
      <c r="JN40" s="33" t="b">
        <f>AND($B$2&gt;=_xlfn.NUMBERVALUE(Table_Query_from_MF_DSNP62[[#This Row],[CL_CMP_OBJ_FR7]]),$B$2&lt;=_xlfn.NUMBERVALUE(Table_Query_from_MF_DSNP62[[#This Row],[CL_CMP_OBJ_TO7]]))</f>
        <v>1</v>
      </c>
      <c r="JO40" s="33" t="b">
        <f>AND($B$2&gt;=_xlfn.NUMBERVALUE(Table_Query_from_MF_DSNP62[[#This Row],[CL_CMP_OBJ_FR8]]),$B$2&lt;=_xlfn.NUMBERVALUE(Table_Query_from_MF_DSNP62[[#This Row],[CL_CMP_OBJ_TO8]]))</f>
        <v>1</v>
      </c>
      <c r="JP40" s="33" t="b">
        <f>AND($B$2&gt;=_xlfn.NUMBERVALUE(Table_Query_from_MF_DSNP62[[#This Row],[CL_CMP_OBJ_FR9]]),$B$2&lt;=_xlfn.NUMBERVALUE(Table_Query_from_MF_DSNP62[[#This Row],[CL_CMP_OBJ_TO9]]))</f>
        <v>1</v>
      </c>
      <c r="JQ40" s="33" t="b">
        <f>AND($B$2&gt;=_xlfn.NUMBERVALUE(Table_Query_from_MF_DSNP62[[#This Row],[CL_CMP_OBJ_FR10]]),$B$2&lt;=_xlfn.NUMBERVALUE(Table_Query_from_MF_DSNP62[[#This Row],[CL_CMP_OBJ_TO10]]))</f>
        <v>1</v>
      </c>
      <c r="JR40" s="33" t="b">
        <f>AND($B$2&gt;=_xlfn.NUMBERVALUE(Table_Query_from_MF_DSNP62[[#This Row],[CL_CMP_OBJ_FR11]]),$B$2&lt;=_xlfn.NUMBERVALUE(Table_Query_from_MF_DSNP62[[#This Row],[CL_CMP_OBJ_TO11]]))</f>
        <v>1</v>
      </c>
      <c r="JS40" s="33" t="b">
        <f>AND($B$2&gt;=_xlfn.NUMBERVALUE(Table_Query_from_MF_DSNP62[[#This Row],[CL_CMP_OBJ_FR12]]),$B$2&lt;=_xlfn.NUMBERVALUE(Table_Query_from_MF_DSNP62[[#This Row],[CL_CMP_OBJ_TO12]]))</f>
        <v>1</v>
      </c>
      <c r="JT40" s="33" t="b">
        <f>AND($B$2&gt;=_xlfn.NUMBERVALUE(Table_Query_from_MF_DSNP62[[#This Row],[CL_CMP_OBJ_FR13]]),$B$2&lt;=_xlfn.NUMBERVALUE(Table_Query_from_MF_DSNP62[[#This Row],[CL_CMP_OBJ_TO13]]))</f>
        <v>1</v>
      </c>
      <c r="JU40" s="33" t="b">
        <f>AND($B$2&gt;=_xlfn.NUMBERVALUE(Table_Query_from_MF_DSNP62[[#This Row],[CL_CMP_OBJ_FR14]]),$B$2&lt;=_xlfn.NUMBERVALUE(Table_Query_from_MF_DSNP62[[#This Row],[CL_CMP_OBJ_TO14]]))</f>
        <v>1</v>
      </c>
      <c r="JV40" s="33" t="b">
        <f>AND($B$2&gt;=_xlfn.NUMBERVALUE(Table_Query_from_MF_DSNP62[[#This Row],[CL_CMP_OBJ_FR15]]),$B$2&lt;=_xlfn.NUMBERVALUE(Table_Query_from_MF_DSNP62[[#This Row],[CL_CMP_OBJ_TO15]]))</f>
        <v>1</v>
      </c>
    </row>
    <row r="41" spans="1:282" x14ac:dyDescent="0.25">
      <c r="A41" t="b">
        <f>OR(,Table_Query_from_MF_DSNP62[[#This Row],[Desired GL included as "hard-coded" GL?]],Table_Query_from_MF_DSNP62[[#This Row],[Desired GL included as "Open GL"?]])</f>
        <v>1</v>
      </c>
      <c r="B41" t="b">
        <f>Table_Query_from_MF_DSNP62[[#This Row],[Desired CObj included as "Open CObj"?]]</f>
        <v>1</v>
      </c>
      <c r="C41" t="s">
        <v>114</v>
      </c>
      <c r="D41" t="s">
        <v>1409</v>
      </c>
      <c r="E41" t="s">
        <v>8</v>
      </c>
      <c r="F41" s="24" t="s">
        <v>318</v>
      </c>
      <c r="G41" t="s">
        <v>296</v>
      </c>
      <c r="H41" s="24" t="s">
        <v>444</v>
      </c>
      <c r="I41" t="s">
        <v>444</v>
      </c>
      <c r="J41" s="24" t="s">
        <v>444</v>
      </c>
      <c r="K41" t="s">
        <v>444</v>
      </c>
      <c r="L41" s="24" t="s">
        <v>444</v>
      </c>
      <c r="M41" t="s">
        <v>444</v>
      </c>
      <c r="N41" t="s">
        <v>444</v>
      </c>
      <c r="O41" t="s">
        <v>444</v>
      </c>
      <c r="P41" t="s">
        <v>444</v>
      </c>
      <c r="Q41" t="s">
        <v>15</v>
      </c>
      <c r="R41" t="s">
        <v>444</v>
      </c>
      <c r="S41" t="s">
        <v>442</v>
      </c>
      <c r="T41" t="s">
        <v>447</v>
      </c>
      <c r="U41" t="s">
        <v>444</v>
      </c>
      <c r="V41" t="s">
        <v>444</v>
      </c>
      <c r="W41" t="s">
        <v>444</v>
      </c>
      <c r="X41" t="s">
        <v>444</v>
      </c>
      <c r="Y41" t="s">
        <v>444</v>
      </c>
      <c r="Z41" t="s">
        <v>442</v>
      </c>
      <c r="AA41" t="s">
        <v>442</v>
      </c>
      <c r="AB41" t="s">
        <v>442</v>
      </c>
      <c r="AC41" t="s">
        <v>444</v>
      </c>
      <c r="AD41" t="s">
        <v>442</v>
      </c>
      <c r="AE41" t="s">
        <v>442</v>
      </c>
      <c r="AF41" t="s">
        <v>442</v>
      </c>
      <c r="AG41" t="s">
        <v>442</v>
      </c>
      <c r="AH41" t="s">
        <v>444</v>
      </c>
      <c r="AI41" t="s">
        <v>444</v>
      </c>
      <c r="AJ41" t="s">
        <v>442</v>
      </c>
      <c r="AK41" t="s">
        <v>442</v>
      </c>
      <c r="AL41" t="s">
        <v>447</v>
      </c>
      <c r="AM41" t="s">
        <v>444</v>
      </c>
      <c r="AN41" t="s">
        <v>442</v>
      </c>
      <c r="AO41" t="s">
        <v>444</v>
      </c>
      <c r="AP41" t="s">
        <v>442</v>
      </c>
      <c r="AQ41" t="s">
        <v>7</v>
      </c>
      <c r="AR41" t="s">
        <v>7</v>
      </c>
      <c r="AS41" t="s">
        <v>162</v>
      </c>
      <c r="AT41" t="s">
        <v>444</v>
      </c>
      <c r="AU41" t="s">
        <v>444</v>
      </c>
      <c r="AV41" t="s">
        <v>1359</v>
      </c>
      <c r="AW41" t="s">
        <v>444</v>
      </c>
      <c r="AX41" t="s">
        <v>444</v>
      </c>
      <c r="AY41" t="s">
        <v>444</v>
      </c>
      <c r="AZ41" t="s">
        <v>444</v>
      </c>
      <c r="BA41" t="s">
        <v>444</v>
      </c>
      <c r="BB41" t="s">
        <v>444</v>
      </c>
      <c r="BC41" t="s">
        <v>444</v>
      </c>
      <c r="BD41" t="s">
        <v>1359</v>
      </c>
      <c r="BE41" t="s">
        <v>444</v>
      </c>
      <c r="BF41" t="s">
        <v>1360</v>
      </c>
      <c r="BG41" t="s">
        <v>444</v>
      </c>
      <c r="BH41" t="s">
        <v>444</v>
      </c>
      <c r="BI41" t="s">
        <v>444</v>
      </c>
      <c r="BJ41" t="s">
        <v>444</v>
      </c>
      <c r="BK41" t="s">
        <v>444</v>
      </c>
      <c r="BL41" t="s">
        <v>444</v>
      </c>
      <c r="BM41" t="s">
        <v>444</v>
      </c>
      <c r="BN41" t="s">
        <v>444</v>
      </c>
      <c r="BO41" t="s">
        <v>444</v>
      </c>
      <c r="BP41" t="s">
        <v>444</v>
      </c>
      <c r="BQ41" t="s">
        <v>444</v>
      </c>
      <c r="BR41" t="s">
        <v>444</v>
      </c>
      <c r="BS41" t="s">
        <v>444</v>
      </c>
      <c r="BT41" t="s">
        <v>444</v>
      </c>
      <c r="BU41" t="s">
        <v>444</v>
      </c>
      <c r="BV41" t="s">
        <v>444</v>
      </c>
      <c r="BW41" t="s">
        <v>444</v>
      </c>
      <c r="BX41" t="s">
        <v>444</v>
      </c>
      <c r="BY41" t="s">
        <v>444</v>
      </c>
      <c r="BZ41" t="s">
        <v>444</v>
      </c>
      <c r="CA41" t="s">
        <v>444</v>
      </c>
      <c r="CB41" t="s">
        <v>444</v>
      </c>
      <c r="CC41" t="s">
        <v>444</v>
      </c>
      <c r="CD41" t="s">
        <v>444</v>
      </c>
      <c r="CE41" t="s">
        <v>444</v>
      </c>
      <c r="CF41" t="s">
        <v>444</v>
      </c>
      <c r="CG41" t="s">
        <v>444</v>
      </c>
      <c r="CH41" t="s">
        <v>444</v>
      </c>
      <c r="CI41" t="s">
        <v>1360</v>
      </c>
      <c r="CJ41" t="s">
        <v>856</v>
      </c>
      <c r="CK41" t="s">
        <v>444</v>
      </c>
      <c r="CL41" t="s">
        <v>444</v>
      </c>
      <c r="CM41" t="s">
        <v>444</v>
      </c>
      <c r="CN41" t="s">
        <v>444</v>
      </c>
      <c r="CO41" t="s">
        <v>1360</v>
      </c>
      <c r="CP41" t="s">
        <v>856</v>
      </c>
      <c r="CQ41" t="s">
        <v>444</v>
      </c>
      <c r="CR41" t="s">
        <v>444</v>
      </c>
      <c r="CS41" t="s">
        <v>444</v>
      </c>
      <c r="CT41" t="s">
        <v>444</v>
      </c>
      <c r="CU41" t="s">
        <v>444</v>
      </c>
      <c r="CV41" t="s">
        <v>2741</v>
      </c>
      <c r="CW41" t="s">
        <v>2736</v>
      </c>
      <c r="CX41" t="s">
        <v>2748</v>
      </c>
      <c r="CY41" t="s">
        <v>1366</v>
      </c>
      <c r="CZ41" t="s">
        <v>444</v>
      </c>
      <c r="DA41" t="s">
        <v>444</v>
      </c>
      <c r="DB41" t="s">
        <v>444</v>
      </c>
      <c r="DC41" t="s">
        <v>444</v>
      </c>
      <c r="DD41" t="s">
        <v>444</v>
      </c>
      <c r="DE41" t="s">
        <v>444</v>
      </c>
      <c r="DF41" t="s">
        <v>444</v>
      </c>
      <c r="DG41" t="s">
        <v>444</v>
      </c>
      <c r="DH41" t="s">
        <v>444</v>
      </c>
      <c r="DI41" t="s">
        <v>7</v>
      </c>
      <c r="DJ41" t="s">
        <v>444</v>
      </c>
      <c r="DK41" t="s">
        <v>444</v>
      </c>
      <c r="DL41" t="s">
        <v>444</v>
      </c>
      <c r="DM41" t="s">
        <v>444</v>
      </c>
      <c r="DN41" t="s">
        <v>444</v>
      </c>
      <c r="DO41" t="s">
        <v>444</v>
      </c>
      <c r="DP41" t="s">
        <v>444</v>
      </c>
      <c r="DQ41" t="s">
        <v>444</v>
      </c>
      <c r="DR41" t="s">
        <v>444</v>
      </c>
      <c r="DS41" t="s">
        <v>444</v>
      </c>
      <c r="DT41" s="24" t="s">
        <v>444</v>
      </c>
      <c r="DU41" s="24" t="s">
        <v>444</v>
      </c>
      <c r="DV41" t="s">
        <v>444</v>
      </c>
      <c r="DW41" t="s">
        <v>444</v>
      </c>
      <c r="DX41" s="24" t="s">
        <v>444</v>
      </c>
      <c r="DY41" s="24" t="s">
        <v>444</v>
      </c>
      <c r="DZ41" t="s">
        <v>444</v>
      </c>
      <c r="EA41" t="s">
        <v>444</v>
      </c>
      <c r="EB41" s="24" t="s">
        <v>444</v>
      </c>
      <c r="EC41" s="24" t="s">
        <v>444</v>
      </c>
      <c r="ED41" t="s">
        <v>444</v>
      </c>
      <c r="EE41" t="s">
        <v>444</v>
      </c>
      <c r="EF41" s="24" t="s">
        <v>444</v>
      </c>
      <c r="EG41" s="24" t="s">
        <v>444</v>
      </c>
      <c r="EH41" t="s">
        <v>444</v>
      </c>
      <c r="EI41" t="s">
        <v>444</v>
      </c>
      <c r="EJ41" s="24" t="s">
        <v>444</v>
      </c>
      <c r="EK41" s="24" t="s">
        <v>444</v>
      </c>
      <c r="EL41" t="s">
        <v>444</v>
      </c>
      <c r="EM41" t="s">
        <v>444</v>
      </c>
      <c r="EN41" s="24" t="s">
        <v>444</v>
      </c>
      <c r="EO41" s="24" t="s">
        <v>444</v>
      </c>
      <c r="EP41" t="s">
        <v>444</v>
      </c>
      <c r="EQ41" t="s">
        <v>444</v>
      </c>
      <c r="ER41" s="24" t="s">
        <v>444</v>
      </c>
      <c r="ES41" s="24" t="s">
        <v>444</v>
      </c>
      <c r="ET41" t="s">
        <v>444</v>
      </c>
      <c r="EU41" t="s">
        <v>444</v>
      </c>
      <c r="EV41" s="24" t="s">
        <v>444</v>
      </c>
      <c r="EW41" s="24" t="s">
        <v>444</v>
      </c>
      <c r="EX41" t="s">
        <v>444</v>
      </c>
      <c r="EY41" t="s">
        <v>444</v>
      </c>
      <c r="EZ41" s="24" t="s">
        <v>444</v>
      </c>
      <c r="FA41" s="24" t="s">
        <v>444</v>
      </c>
      <c r="FB41" t="s">
        <v>444</v>
      </c>
      <c r="FC41" t="s">
        <v>444</v>
      </c>
      <c r="FD41" s="24" t="s">
        <v>444</v>
      </c>
      <c r="FE41" s="24" t="s">
        <v>444</v>
      </c>
      <c r="FF41" t="s">
        <v>444</v>
      </c>
      <c r="FG41" t="s">
        <v>444</v>
      </c>
      <c r="FH41" s="24" t="s">
        <v>444</v>
      </c>
      <c r="FI41" s="24" t="s">
        <v>444</v>
      </c>
      <c r="FJ41" t="s">
        <v>444</v>
      </c>
      <c r="FK41" t="s">
        <v>444</v>
      </c>
      <c r="FL41" s="24" t="s">
        <v>444</v>
      </c>
      <c r="FM41" s="24" t="s">
        <v>444</v>
      </c>
      <c r="FN41" t="s">
        <v>444</v>
      </c>
      <c r="FO41" t="s">
        <v>444</v>
      </c>
      <c r="FP41" s="24" t="s">
        <v>444</v>
      </c>
      <c r="FQ41" s="24" t="s">
        <v>444</v>
      </c>
      <c r="FR41" t="s">
        <v>444</v>
      </c>
      <c r="FS41" t="s">
        <v>444</v>
      </c>
      <c r="FT41" s="24" t="s">
        <v>444</v>
      </c>
      <c r="FU41" s="24" t="s">
        <v>444</v>
      </c>
      <c r="FV41" t="s">
        <v>444</v>
      </c>
      <c r="FW41" t="s">
        <v>444</v>
      </c>
      <c r="FX41" s="24" t="s">
        <v>444</v>
      </c>
      <c r="FY41" s="24" t="s">
        <v>444</v>
      </c>
      <c r="FZ41" t="s">
        <v>444</v>
      </c>
      <c r="GA41" t="s">
        <v>444</v>
      </c>
      <c r="GB41" s="24" t="s">
        <v>444</v>
      </c>
      <c r="GC41" s="24" t="s">
        <v>444</v>
      </c>
      <c r="GD41" t="s">
        <v>444</v>
      </c>
      <c r="GE41" t="s">
        <v>444</v>
      </c>
      <c r="GF41" s="24" t="s">
        <v>444</v>
      </c>
      <c r="GG41" s="24" t="s">
        <v>444</v>
      </c>
      <c r="GH41" t="s">
        <v>444</v>
      </c>
      <c r="GI41" s="24" t="s">
        <v>444</v>
      </c>
      <c r="GJ41" s="24" t="s">
        <v>444</v>
      </c>
      <c r="GK41" t="s">
        <v>444</v>
      </c>
      <c r="GL41" t="s">
        <v>444</v>
      </c>
      <c r="GM41" s="24" t="s">
        <v>444</v>
      </c>
      <c r="GN41" s="24" t="s">
        <v>444</v>
      </c>
      <c r="GO41" t="s">
        <v>444</v>
      </c>
      <c r="GP41" t="s">
        <v>444</v>
      </c>
      <c r="GQ41" s="24" t="s">
        <v>444</v>
      </c>
      <c r="GR41" s="24" t="s">
        <v>444</v>
      </c>
      <c r="GS41" t="s">
        <v>444</v>
      </c>
      <c r="GT41" t="s">
        <v>444</v>
      </c>
      <c r="GU41" s="24" t="s">
        <v>444</v>
      </c>
      <c r="GV41" s="24" t="s">
        <v>444</v>
      </c>
      <c r="GW41" t="s">
        <v>444</v>
      </c>
      <c r="GX41" t="s">
        <v>444</v>
      </c>
      <c r="GY41" s="24" t="s">
        <v>444</v>
      </c>
      <c r="GZ41" s="24" t="s">
        <v>444</v>
      </c>
      <c r="HA41" t="s">
        <v>444</v>
      </c>
      <c r="HB41" t="s">
        <v>444</v>
      </c>
      <c r="HC41" s="24" t="s">
        <v>444</v>
      </c>
      <c r="HD41" s="24" t="s">
        <v>444</v>
      </c>
      <c r="HE41" t="s">
        <v>444</v>
      </c>
      <c r="HF41" t="s">
        <v>444</v>
      </c>
      <c r="HG41" s="24" t="s">
        <v>444</v>
      </c>
      <c r="HH41" s="24" t="s">
        <v>444</v>
      </c>
      <c r="HI41" t="s">
        <v>444</v>
      </c>
      <c r="HJ41" t="s">
        <v>444</v>
      </c>
      <c r="HK41" s="24" t="s">
        <v>444</v>
      </c>
      <c r="HL41" s="24" t="s">
        <v>444</v>
      </c>
      <c r="HM41" t="s">
        <v>444</v>
      </c>
      <c r="HN41" t="s">
        <v>444</v>
      </c>
      <c r="HO41" s="24" t="s">
        <v>444</v>
      </c>
      <c r="HP41" s="24" t="s">
        <v>444</v>
      </c>
      <c r="HQ41" t="s">
        <v>444</v>
      </c>
      <c r="HR41" t="s">
        <v>444</v>
      </c>
      <c r="HS41" s="24" t="s">
        <v>444</v>
      </c>
      <c r="HT41" s="24" t="s">
        <v>444</v>
      </c>
      <c r="HU41" t="s">
        <v>444</v>
      </c>
      <c r="HV41" t="s">
        <v>444</v>
      </c>
      <c r="HW41" s="24" t="s">
        <v>444</v>
      </c>
      <c r="HX41" s="24" t="s">
        <v>444</v>
      </c>
      <c r="HY41" t="s">
        <v>444</v>
      </c>
      <c r="HZ41" t="s">
        <v>444</v>
      </c>
      <c r="IA41" t="s">
        <v>2741</v>
      </c>
      <c r="IB41" t="s">
        <v>2736</v>
      </c>
      <c r="IC41" t="s">
        <v>3011</v>
      </c>
      <c r="ID41" s="33" t="b" cm="1">
        <f t="array" ref="ID41">_xlfn.IFNA(MATCH($A$2,_xlfn.NUMBERVALUE(Table_Query_from_MF_DSNP62[[#This Row],[CL_GLACCT_DR1]:[CL_GLACCT_CR4]]),0),0)&gt;=1</f>
        <v>1</v>
      </c>
      <c r="IE41" s="33" t="b">
        <f>OR(Table_Query_from_MF_DSNP62[[#This Row],[Pair1]:[Pair25]])</f>
        <v>1</v>
      </c>
      <c r="IF41" s="33">
        <f>_xlfn.IFNA(MATCH(TRUE,Table_Query_from_MF_DSNP62[[#This Row],[Pair1]:[Pair25]],0),"none")</f>
        <v>1</v>
      </c>
      <c r="IG41" s="33" t="b">
        <f>AND($A$2&gt;=_xlfn.NUMBERVALUE(Table_Query_from_MF_DSNP62[[#This Row],[CL_GL_ACCT_FR1]]),$A$2&lt;=_xlfn.NUMBERVALUE(Table_Query_from_MF_DSNP62[[#This Row],[CL_GL_ACCT_TO1]]))</f>
        <v>1</v>
      </c>
      <c r="IH41" s="33" t="b">
        <f>AND($A$2&gt;=_xlfn.NUMBERVALUE(Table_Query_from_MF_DSNP62[[#This Row],[CL_GL_ACCT_FR2]]),$A$2&lt;=_xlfn.NUMBERVALUE(Table_Query_from_MF_DSNP62[[#This Row],[CL_GL_ACCT_TO2]]))</f>
        <v>1</v>
      </c>
      <c r="II41" s="33" t="b">
        <f>AND($A$2&gt;=_xlfn.NUMBERVALUE(Table_Query_from_MF_DSNP62[[#This Row],[CL_GL_ACCT_FR3]]),$A$2&lt;=_xlfn.NUMBERVALUE(Table_Query_from_MF_DSNP62[[#This Row],[CL_GL_ACCT_TO3]]))</f>
        <v>1</v>
      </c>
      <c r="IJ41" s="33" t="b">
        <f>AND($A$2&gt;=_xlfn.NUMBERVALUE(Table_Query_from_MF_DSNP62[[#This Row],[CL_GL_ACCT_FR4]]),$A$2&lt;=_xlfn.NUMBERVALUE(Table_Query_from_MF_DSNP62[[#This Row],[CL_GL_ACCT_TO4]]))</f>
        <v>1</v>
      </c>
      <c r="IK41" s="33" t="b">
        <f>AND($A$2&gt;=_xlfn.NUMBERVALUE(Table_Query_from_MF_DSNP62[[#This Row],[CL_GL_ACCT_FR5]]),$A$2&lt;=_xlfn.NUMBERVALUE(Table_Query_from_MF_DSNP62[[#This Row],[CL_GL_ACCT_TO5]]))</f>
        <v>1</v>
      </c>
      <c r="IL41" s="33" t="b">
        <f>AND($A$2&gt;=_xlfn.NUMBERVALUE(Table_Query_from_MF_DSNP62[[#This Row],[CL_GL_ACCT_FR6]]),$A$2&lt;=_xlfn.NUMBERVALUE(Table_Query_from_MF_DSNP62[[#This Row],[CL_GL_ACCT_TO6]]))</f>
        <v>1</v>
      </c>
      <c r="IM41" s="33" t="b">
        <f>AND($A$2&gt;=_xlfn.NUMBERVALUE(Table_Query_from_MF_DSNP62[[#This Row],[CL_GL_ACCT_FR7]]),$A$2&lt;=_xlfn.NUMBERVALUE(Table_Query_from_MF_DSNP62[[#This Row],[CL_GL_ACCT_TO7]]))</f>
        <v>1</v>
      </c>
      <c r="IN41" s="33" t="b">
        <f>AND($A$2&gt;=_xlfn.NUMBERVALUE(Table_Query_from_MF_DSNP62[[#This Row],[CL_GL_ACCT_FR8]]),$A$2&lt;=_xlfn.NUMBERVALUE(Table_Query_from_MF_DSNP62[[#This Row],[CL_GL_ACCT_TO8]]))</f>
        <v>1</v>
      </c>
      <c r="IO41" s="33" t="b">
        <f>AND($A$2&gt;=_xlfn.NUMBERVALUE(Table_Query_from_MF_DSNP62[[#This Row],[CL_GL_ACCT_FR9]]),$A$2&lt;=_xlfn.NUMBERVALUE(Table_Query_from_MF_DSNP62[[#This Row],[CL_GL_ACCT_TO9]]))</f>
        <v>1</v>
      </c>
      <c r="IP41" s="33" t="b">
        <f>AND($A$2&gt;=_xlfn.NUMBERVALUE(Table_Query_from_MF_DSNP62[[#This Row],[CL_GL_ACCT_FR10]]),$A$2&lt;=_xlfn.NUMBERVALUE(Table_Query_from_MF_DSNP62[[#This Row],[CL_GL_ACCT_TO10]]))</f>
        <v>1</v>
      </c>
      <c r="IQ41" s="33" t="b">
        <f>AND($A$2&gt;=_xlfn.NUMBERVALUE(Table_Query_from_MF_DSNP62[[#This Row],[CL_GL_ACCT_FR11]]),$A$2&lt;=_xlfn.NUMBERVALUE(Table_Query_from_MF_DSNP62[[#This Row],[CL_GL_ACCT_TO11]]))</f>
        <v>1</v>
      </c>
      <c r="IR41" s="33" t="b">
        <f>AND($A$2&gt;=_xlfn.NUMBERVALUE(Table_Query_from_MF_DSNP62[[#This Row],[CL_GL_ACCT_FR12]]),$A$2&lt;=_xlfn.NUMBERVALUE(Table_Query_from_MF_DSNP62[[#This Row],[CL_GL_ACCT_TO12]]))</f>
        <v>1</v>
      </c>
      <c r="IS41" s="33" t="b">
        <f>AND($A$2&gt;=_xlfn.NUMBERVALUE(Table_Query_from_MF_DSNP62[[#This Row],[CL_GL_ACCT_FR13]]),$A$2&lt;=_xlfn.NUMBERVALUE(Table_Query_from_MF_DSNP62[[#This Row],[CL_GL_ACCT_TO13]]))</f>
        <v>1</v>
      </c>
      <c r="IT41" s="33" t="b">
        <f>AND($A$2&gt;=_xlfn.NUMBERVALUE(Table_Query_from_MF_DSNP62[[#This Row],[CL_GL_ACCT_FR14]]),$A$2&lt;=_xlfn.NUMBERVALUE(Table_Query_from_MF_DSNP62[[#This Row],[CL_GL_ACCT_TO14]]))</f>
        <v>1</v>
      </c>
      <c r="IU41" s="33" t="b">
        <f>AND($A$2&gt;=_xlfn.NUMBERVALUE(Table_Query_from_MF_DSNP62[[#This Row],[CL_GL_ACCT_FR15]]),$A$2&lt;=_xlfn.NUMBERVALUE(Table_Query_from_MF_DSNP62[[#This Row],[CL_GL_ACCT_TO15]]))</f>
        <v>1</v>
      </c>
      <c r="IV41" s="33" t="b">
        <f>AND($A$2&gt;=_xlfn.NUMBERVALUE(Table_Query_from_MF_DSNP62[[#This Row],[CL_GL_ACCT_FR16]]),$A$2&lt;=_xlfn.NUMBERVALUE(Table_Query_from_MF_DSNP62[[#This Row],[CL_GL_ACCT_TO16]]))</f>
        <v>1</v>
      </c>
      <c r="IW41" s="33" t="b">
        <f>AND($A$2&gt;=_xlfn.NUMBERVALUE(Table_Query_from_MF_DSNP62[[#This Row],[CL_GL_ACCT_FR17]]),$A$2&lt;=_xlfn.NUMBERVALUE(Table_Query_from_MF_DSNP62[[#This Row],[CL_GL_ACCT_TO17]]))</f>
        <v>1</v>
      </c>
      <c r="IX41" s="33" t="b">
        <f>AND($A$2&gt;=_xlfn.NUMBERVALUE(Table_Query_from_MF_DSNP62[[#This Row],[CL_GL_ACCT_FR18]]),$A$2&lt;=_xlfn.NUMBERVALUE(Table_Query_from_MF_DSNP62[[#This Row],[CL_GL_ACCT_TO18]]))</f>
        <v>1</v>
      </c>
      <c r="IY41" s="33" t="b">
        <f>AND($A$2&gt;=_xlfn.NUMBERVALUE(Table_Query_from_MF_DSNP62[[#This Row],[CL_GL_ACCT_FR19]]),$A$2&lt;=_xlfn.NUMBERVALUE(Table_Query_from_MF_DSNP62[[#This Row],[CL_GL_ACCT_TO19]]))</f>
        <v>1</v>
      </c>
      <c r="IZ41" s="33" t="b">
        <f>AND($A$2&gt;=_xlfn.NUMBERVALUE(Table_Query_from_MF_DSNP62[[#This Row],[CL_GL_ACCT_FR20]]),$A$2&lt;=_xlfn.NUMBERVALUE(Table_Query_from_MF_DSNP62[[#This Row],[CL_GL_ACCT_TO20]]))</f>
        <v>1</v>
      </c>
      <c r="JA41" s="33" t="b">
        <f>AND($A$2&gt;=_xlfn.NUMBERVALUE(Table_Query_from_MF_DSNP62[[#This Row],[CL_GL_ACCT_FR21]]),$A$2&lt;=_xlfn.NUMBERVALUE(Table_Query_from_MF_DSNP62[[#This Row],[CL_GL_ACCT_TO21]]))</f>
        <v>1</v>
      </c>
      <c r="JB41" s="33" t="b">
        <f>AND($A$2&gt;=_xlfn.NUMBERVALUE(Table_Query_from_MF_DSNP62[[#This Row],[CL_GL_ACCT_FR22]]),$A$2&lt;=_xlfn.NUMBERVALUE(Table_Query_from_MF_DSNP62[[#This Row],[CL_GL_ACCT_TO22]]))</f>
        <v>1</v>
      </c>
      <c r="JC41" s="33" t="b">
        <f>AND($A$2&gt;=_xlfn.NUMBERVALUE(Table_Query_from_MF_DSNP62[[#This Row],[CL_GL_ACCT_FR23]]),$A$2&lt;=_xlfn.NUMBERVALUE(Table_Query_from_MF_DSNP62[[#This Row],[CL_GL_ACCT_TO23]]))</f>
        <v>1</v>
      </c>
      <c r="JD41" s="33" t="b">
        <f>AND($A$2&gt;=_xlfn.NUMBERVALUE(Table_Query_from_MF_DSNP62[[#This Row],[CL_GL_ACCT_FR24]]),$A$2&lt;=_xlfn.NUMBERVALUE(Table_Query_from_MF_DSNP62[[#This Row],[CL_GL_ACCT_TO24]]))</f>
        <v>1</v>
      </c>
      <c r="JE41" s="33" t="b">
        <f>AND($A$2&gt;=_xlfn.NUMBERVALUE(Table_Query_from_MF_DSNP62[[#This Row],[CL_GL_ACCT_FR25]]),$A$2&lt;=_xlfn.NUMBERVALUE(Table_Query_from_MF_DSNP62[[#This Row],[CL_GL_ACCT_TO25]]))</f>
        <v>1</v>
      </c>
      <c r="JF41" s="33" t="b">
        <f>OR(Table_Query_from_MF_DSNP62[[#This Row],[PairA]:[PairO]])</f>
        <v>1</v>
      </c>
      <c r="JG41" s="33">
        <f>_xlfn.IFNA(MATCH(TRUE,Table_Query_from_MF_DSNP62[[#This Row],[PairA]:[PairO]],0),"none")</f>
        <v>1</v>
      </c>
      <c r="JH41" s="33" t="b">
        <f>AND($B$2&gt;=_xlfn.NUMBERVALUE(Table_Query_from_MF_DSNP62[[#This Row],[CL_CMP_OBJ_FR1]]),$B$2&lt;=_xlfn.NUMBERVALUE(Table_Query_from_MF_DSNP62[[#This Row],[CL_CMP_OBJ_TO1]]))</f>
        <v>1</v>
      </c>
      <c r="JI41" s="33" t="b">
        <f>AND($B$2&gt;=_xlfn.NUMBERVALUE(Table_Query_from_MF_DSNP62[[#This Row],[CL_CMP_OBJ_FR2]]),$B$2&lt;=_xlfn.NUMBERVALUE(Table_Query_from_MF_DSNP62[[#This Row],[CL_CMP_OBJ_TO2]]))</f>
        <v>1</v>
      </c>
      <c r="JJ41" s="33" t="b">
        <f>AND($B$2&gt;=_xlfn.NUMBERVALUE(Table_Query_from_MF_DSNP62[[#This Row],[CL_CMP_OBJ_FR3]]),$B$2&lt;=_xlfn.NUMBERVALUE(Table_Query_from_MF_DSNP62[[#This Row],[CL_CMP_OBJ_TO3]]))</f>
        <v>1</v>
      </c>
      <c r="JK41" s="33" t="b">
        <f>AND($B$2&gt;=_xlfn.NUMBERVALUE(Table_Query_from_MF_DSNP62[[#This Row],[CL_CMP_OBJ_FR4]]),$B$2&lt;=_xlfn.NUMBERVALUE(Table_Query_from_MF_DSNP62[[#This Row],[CL_CMP_OBJ_TO4]]))</f>
        <v>1</v>
      </c>
      <c r="JL41" s="33" t="b">
        <f>AND($B$2&gt;=_xlfn.NUMBERVALUE(Table_Query_from_MF_DSNP62[[#This Row],[CL_CMP_OBJ_FR5]]),$B$2&lt;=_xlfn.NUMBERVALUE(Table_Query_from_MF_DSNP62[[#This Row],[CL_CMP_OBJ_TO5]]))</f>
        <v>1</v>
      </c>
      <c r="JM41" s="33" t="b">
        <f>AND($B$2&gt;=_xlfn.NUMBERVALUE(Table_Query_from_MF_DSNP62[[#This Row],[CL_CMP_OBJ_FR6]]),$B$2&lt;=_xlfn.NUMBERVALUE(Table_Query_from_MF_DSNP62[[#This Row],[CL_CMP_OBJ_TO6]]))</f>
        <v>1</v>
      </c>
      <c r="JN41" s="33" t="b">
        <f>AND($B$2&gt;=_xlfn.NUMBERVALUE(Table_Query_from_MF_DSNP62[[#This Row],[CL_CMP_OBJ_FR7]]),$B$2&lt;=_xlfn.NUMBERVALUE(Table_Query_from_MF_DSNP62[[#This Row],[CL_CMP_OBJ_TO7]]))</f>
        <v>1</v>
      </c>
      <c r="JO41" s="33" t="b">
        <f>AND($B$2&gt;=_xlfn.NUMBERVALUE(Table_Query_from_MF_DSNP62[[#This Row],[CL_CMP_OBJ_FR8]]),$B$2&lt;=_xlfn.NUMBERVALUE(Table_Query_from_MF_DSNP62[[#This Row],[CL_CMP_OBJ_TO8]]))</f>
        <v>1</v>
      </c>
      <c r="JP41" s="33" t="b">
        <f>AND($B$2&gt;=_xlfn.NUMBERVALUE(Table_Query_from_MF_DSNP62[[#This Row],[CL_CMP_OBJ_FR9]]),$B$2&lt;=_xlfn.NUMBERVALUE(Table_Query_from_MF_DSNP62[[#This Row],[CL_CMP_OBJ_TO9]]))</f>
        <v>1</v>
      </c>
      <c r="JQ41" s="33" t="b">
        <f>AND($B$2&gt;=_xlfn.NUMBERVALUE(Table_Query_from_MF_DSNP62[[#This Row],[CL_CMP_OBJ_FR10]]),$B$2&lt;=_xlfn.NUMBERVALUE(Table_Query_from_MF_DSNP62[[#This Row],[CL_CMP_OBJ_TO10]]))</f>
        <v>1</v>
      </c>
      <c r="JR41" s="33" t="b">
        <f>AND($B$2&gt;=_xlfn.NUMBERVALUE(Table_Query_from_MF_DSNP62[[#This Row],[CL_CMP_OBJ_FR11]]),$B$2&lt;=_xlfn.NUMBERVALUE(Table_Query_from_MF_DSNP62[[#This Row],[CL_CMP_OBJ_TO11]]))</f>
        <v>1</v>
      </c>
      <c r="JS41" s="33" t="b">
        <f>AND($B$2&gt;=_xlfn.NUMBERVALUE(Table_Query_from_MF_DSNP62[[#This Row],[CL_CMP_OBJ_FR12]]),$B$2&lt;=_xlfn.NUMBERVALUE(Table_Query_from_MF_DSNP62[[#This Row],[CL_CMP_OBJ_TO12]]))</f>
        <v>1</v>
      </c>
      <c r="JT41" s="33" t="b">
        <f>AND($B$2&gt;=_xlfn.NUMBERVALUE(Table_Query_from_MF_DSNP62[[#This Row],[CL_CMP_OBJ_FR13]]),$B$2&lt;=_xlfn.NUMBERVALUE(Table_Query_from_MF_DSNP62[[#This Row],[CL_CMP_OBJ_TO13]]))</f>
        <v>1</v>
      </c>
      <c r="JU41" s="33" t="b">
        <f>AND($B$2&gt;=_xlfn.NUMBERVALUE(Table_Query_from_MF_DSNP62[[#This Row],[CL_CMP_OBJ_FR14]]),$B$2&lt;=_xlfn.NUMBERVALUE(Table_Query_from_MF_DSNP62[[#This Row],[CL_CMP_OBJ_TO14]]))</f>
        <v>1</v>
      </c>
      <c r="JV41" s="33" t="b">
        <f>AND($B$2&gt;=_xlfn.NUMBERVALUE(Table_Query_from_MF_DSNP62[[#This Row],[CL_CMP_OBJ_FR15]]),$B$2&lt;=_xlfn.NUMBERVALUE(Table_Query_from_MF_DSNP62[[#This Row],[CL_CMP_OBJ_TO15]]))</f>
        <v>1</v>
      </c>
    </row>
    <row r="42" spans="1:282" x14ac:dyDescent="0.25">
      <c r="A42" t="b">
        <f>OR(,Table_Query_from_MF_DSNP62[[#This Row],[Desired GL included as "hard-coded" GL?]],Table_Query_from_MF_DSNP62[[#This Row],[Desired GL included as "Open GL"?]])</f>
        <v>1</v>
      </c>
      <c r="B42" t="b">
        <f>Table_Query_from_MF_DSNP62[[#This Row],[Desired CObj included as "Open CObj"?]]</f>
        <v>1</v>
      </c>
      <c r="C42" t="s">
        <v>1410</v>
      </c>
      <c r="D42" t="s">
        <v>1411</v>
      </c>
      <c r="E42" t="s">
        <v>8</v>
      </c>
      <c r="F42" s="24" t="s">
        <v>319</v>
      </c>
      <c r="G42" t="s">
        <v>297</v>
      </c>
      <c r="H42" s="24" t="s">
        <v>444</v>
      </c>
      <c r="I42" t="s">
        <v>444</v>
      </c>
      <c r="J42" s="24" t="s">
        <v>444</v>
      </c>
      <c r="K42" t="s">
        <v>444</v>
      </c>
      <c r="L42" s="24" t="s">
        <v>444</v>
      </c>
      <c r="M42" t="s">
        <v>444</v>
      </c>
      <c r="N42" t="s">
        <v>444</v>
      </c>
      <c r="O42" t="s">
        <v>444</v>
      </c>
      <c r="P42" t="s">
        <v>444</v>
      </c>
      <c r="Q42" t="s">
        <v>15</v>
      </c>
      <c r="R42" t="s">
        <v>444</v>
      </c>
      <c r="S42" t="s">
        <v>442</v>
      </c>
      <c r="T42" t="s">
        <v>447</v>
      </c>
      <c r="U42" t="s">
        <v>444</v>
      </c>
      <c r="V42" t="s">
        <v>444</v>
      </c>
      <c r="W42" t="s">
        <v>444</v>
      </c>
      <c r="X42" t="s">
        <v>444</v>
      </c>
      <c r="Y42" t="s">
        <v>444</v>
      </c>
      <c r="Z42" t="s">
        <v>442</v>
      </c>
      <c r="AA42" t="s">
        <v>442</v>
      </c>
      <c r="AB42" t="s">
        <v>442</v>
      </c>
      <c r="AC42" t="s">
        <v>444</v>
      </c>
      <c r="AD42" t="s">
        <v>442</v>
      </c>
      <c r="AE42" t="s">
        <v>442</v>
      </c>
      <c r="AF42" t="s">
        <v>442</v>
      </c>
      <c r="AG42" t="s">
        <v>442</v>
      </c>
      <c r="AH42" t="s">
        <v>444</v>
      </c>
      <c r="AI42" t="s">
        <v>444</v>
      </c>
      <c r="AJ42" t="s">
        <v>442</v>
      </c>
      <c r="AK42" t="s">
        <v>442</v>
      </c>
      <c r="AL42" t="s">
        <v>447</v>
      </c>
      <c r="AM42" t="s">
        <v>444</v>
      </c>
      <c r="AN42" t="s">
        <v>442</v>
      </c>
      <c r="AO42" t="s">
        <v>444</v>
      </c>
      <c r="AP42" t="s">
        <v>442</v>
      </c>
      <c r="AQ42" t="s">
        <v>7</v>
      </c>
      <c r="AR42" t="s">
        <v>7</v>
      </c>
      <c r="AS42" t="s">
        <v>162</v>
      </c>
      <c r="AT42" t="s">
        <v>444</v>
      </c>
      <c r="AU42" t="s">
        <v>444</v>
      </c>
      <c r="AV42" t="s">
        <v>1359</v>
      </c>
      <c r="AW42" t="s">
        <v>444</v>
      </c>
      <c r="AX42" t="s">
        <v>444</v>
      </c>
      <c r="AY42" t="s">
        <v>444</v>
      </c>
      <c r="AZ42" t="s">
        <v>444</v>
      </c>
      <c r="BA42" t="s">
        <v>444</v>
      </c>
      <c r="BB42" t="s">
        <v>444</v>
      </c>
      <c r="BC42" t="s">
        <v>444</v>
      </c>
      <c r="BD42" t="s">
        <v>1359</v>
      </c>
      <c r="BE42" t="s">
        <v>444</v>
      </c>
      <c r="BF42" t="s">
        <v>1360</v>
      </c>
      <c r="BG42" t="s">
        <v>444</v>
      </c>
      <c r="BH42" t="s">
        <v>444</v>
      </c>
      <c r="BI42" t="s">
        <v>444</v>
      </c>
      <c r="BJ42" t="s">
        <v>444</v>
      </c>
      <c r="BK42" t="s">
        <v>444</v>
      </c>
      <c r="BL42" t="s">
        <v>444</v>
      </c>
      <c r="BM42" t="s">
        <v>444</v>
      </c>
      <c r="BN42" t="s">
        <v>444</v>
      </c>
      <c r="BO42" t="s">
        <v>444</v>
      </c>
      <c r="BP42" t="s">
        <v>444</v>
      </c>
      <c r="BQ42" t="s">
        <v>444</v>
      </c>
      <c r="BR42" t="s">
        <v>444</v>
      </c>
      <c r="BS42" t="s">
        <v>444</v>
      </c>
      <c r="BT42" t="s">
        <v>444</v>
      </c>
      <c r="BU42" t="s">
        <v>444</v>
      </c>
      <c r="BV42" t="s">
        <v>444</v>
      </c>
      <c r="BW42" t="s">
        <v>444</v>
      </c>
      <c r="BX42" t="s">
        <v>444</v>
      </c>
      <c r="BY42" t="s">
        <v>444</v>
      </c>
      <c r="BZ42" t="s">
        <v>444</v>
      </c>
      <c r="CA42" t="s">
        <v>444</v>
      </c>
      <c r="CB42" t="s">
        <v>444</v>
      </c>
      <c r="CC42" t="s">
        <v>444</v>
      </c>
      <c r="CD42" t="s">
        <v>444</v>
      </c>
      <c r="CE42" t="s">
        <v>444</v>
      </c>
      <c r="CF42" t="s">
        <v>444</v>
      </c>
      <c r="CG42" t="s">
        <v>444</v>
      </c>
      <c r="CH42" t="s">
        <v>444</v>
      </c>
      <c r="CI42" t="s">
        <v>1360</v>
      </c>
      <c r="CJ42" t="s">
        <v>858</v>
      </c>
      <c r="CK42" t="s">
        <v>444</v>
      </c>
      <c r="CL42" t="s">
        <v>444</v>
      </c>
      <c r="CM42" t="s">
        <v>444</v>
      </c>
      <c r="CN42" t="s">
        <v>444</v>
      </c>
      <c r="CO42" t="s">
        <v>1360</v>
      </c>
      <c r="CP42" t="s">
        <v>858</v>
      </c>
      <c r="CQ42" t="s">
        <v>444</v>
      </c>
      <c r="CR42" t="s">
        <v>444</v>
      </c>
      <c r="CS42" t="s">
        <v>444</v>
      </c>
      <c r="CT42" t="s">
        <v>444</v>
      </c>
      <c r="CU42" t="s">
        <v>444</v>
      </c>
      <c r="CV42" t="s">
        <v>2741</v>
      </c>
      <c r="CW42" t="s">
        <v>2736</v>
      </c>
      <c r="CX42" t="s">
        <v>2748</v>
      </c>
      <c r="CY42" t="s">
        <v>1366</v>
      </c>
      <c r="CZ42" t="s">
        <v>444</v>
      </c>
      <c r="DA42" t="s">
        <v>444</v>
      </c>
      <c r="DB42" t="s">
        <v>444</v>
      </c>
      <c r="DC42" t="s">
        <v>444</v>
      </c>
      <c r="DD42" t="s">
        <v>444</v>
      </c>
      <c r="DE42" t="s">
        <v>444</v>
      </c>
      <c r="DF42" t="s">
        <v>444</v>
      </c>
      <c r="DG42" t="s">
        <v>444</v>
      </c>
      <c r="DH42" t="s">
        <v>444</v>
      </c>
      <c r="DI42" t="s">
        <v>7</v>
      </c>
      <c r="DJ42" t="s">
        <v>444</v>
      </c>
      <c r="DK42" t="s">
        <v>444</v>
      </c>
      <c r="DL42" t="s">
        <v>444</v>
      </c>
      <c r="DM42" t="s">
        <v>444</v>
      </c>
      <c r="DN42" t="s">
        <v>444</v>
      </c>
      <c r="DO42" t="s">
        <v>444</v>
      </c>
      <c r="DP42" t="s">
        <v>444</v>
      </c>
      <c r="DQ42" t="s">
        <v>444</v>
      </c>
      <c r="DR42" t="s">
        <v>444</v>
      </c>
      <c r="DS42" t="s">
        <v>444</v>
      </c>
      <c r="DT42" s="24" t="s">
        <v>444</v>
      </c>
      <c r="DU42" s="24" t="s">
        <v>444</v>
      </c>
      <c r="DV42" t="s">
        <v>444</v>
      </c>
      <c r="DW42" t="s">
        <v>444</v>
      </c>
      <c r="DX42" s="24" t="s">
        <v>444</v>
      </c>
      <c r="DY42" s="24" t="s">
        <v>444</v>
      </c>
      <c r="DZ42" t="s">
        <v>444</v>
      </c>
      <c r="EA42" t="s">
        <v>444</v>
      </c>
      <c r="EB42" s="24" t="s">
        <v>444</v>
      </c>
      <c r="EC42" s="24" t="s">
        <v>444</v>
      </c>
      <c r="ED42" t="s">
        <v>444</v>
      </c>
      <c r="EE42" t="s">
        <v>444</v>
      </c>
      <c r="EF42" s="24" t="s">
        <v>444</v>
      </c>
      <c r="EG42" s="24" t="s">
        <v>444</v>
      </c>
      <c r="EH42" t="s">
        <v>444</v>
      </c>
      <c r="EI42" t="s">
        <v>444</v>
      </c>
      <c r="EJ42" s="24" t="s">
        <v>444</v>
      </c>
      <c r="EK42" s="24" t="s">
        <v>444</v>
      </c>
      <c r="EL42" t="s">
        <v>444</v>
      </c>
      <c r="EM42" t="s">
        <v>444</v>
      </c>
      <c r="EN42" s="24" t="s">
        <v>444</v>
      </c>
      <c r="EO42" s="24" t="s">
        <v>444</v>
      </c>
      <c r="EP42" t="s">
        <v>444</v>
      </c>
      <c r="EQ42" t="s">
        <v>444</v>
      </c>
      <c r="ER42" s="24" t="s">
        <v>444</v>
      </c>
      <c r="ES42" s="24" t="s">
        <v>444</v>
      </c>
      <c r="ET42" t="s">
        <v>444</v>
      </c>
      <c r="EU42" t="s">
        <v>444</v>
      </c>
      <c r="EV42" s="24" t="s">
        <v>444</v>
      </c>
      <c r="EW42" s="24" t="s">
        <v>444</v>
      </c>
      <c r="EX42" t="s">
        <v>444</v>
      </c>
      <c r="EY42" t="s">
        <v>444</v>
      </c>
      <c r="EZ42" s="24" t="s">
        <v>444</v>
      </c>
      <c r="FA42" s="24" t="s">
        <v>444</v>
      </c>
      <c r="FB42" t="s">
        <v>444</v>
      </c>
      <c r="FC42" t="s">
        <v>444</v>
      </c>
      <c r="FD42" s="24" t="s">
        <v>444</v>
      </c>
      <c r="FE42" s="24" t="s">
        <v>444</v>
      </c>
      <c r="FF42" t="s">
        <v>444</v>
      </c>
      <c r="FG42" t="s">
        <v>444</v>
      </c>
      <c r="FH42" s="24" t="s">
        <v>444</v>
      </c>
      <c r="FI42" s="24" t="s">
        <v>444</v>
      </c>
      <c r="FJ42" t="s">
        <v>444</v>
      </c>
      <c r="FK42" t="s">
        <v>444</v>
      </c>
      <c r="FL42" s="24" t="s">
        <v>444</v>
      </c>
      <c r="FM42" s="24" t="s">
        <v>444</v>
      </c>
      <c r="FN42" t="s">
        <v>444</v>
      </c>
      <c r="FO42" t="s">
        <v>444</v>
      </c>
      <c r="FP42" s="24" t="s">
        <v>444</v>
      </c>
      <c r="FQ42" s="24" t="s">
        <v>444</v>
      </c>
      <c r="FR42" t="s">
        <v>444</v>
      </c>
      <c r="FS42" t="s">
        <v>444</v>
      </c>
      <c r="FT42" s="24" t="s">
        <v>444</v>
      </c>
      <c r="FU42" s="24" t="s">
        <v>444</v>
      </c>
      <c r="FV42" t="s">
        <v>444</v>
      </c>
      <c r="FW42" t="s">
        <v>444</v>
      </c>
      <c r="FX42" s="24" t="s">
        <v>444</v>
      </c>
      <c r="FY42" s="24" t="s">
        <v>444</v>
      </c>
      <c r="FZ42" t="s">
        <v>444</v>
      </c>
      <c r="GA42" t="s">
        <v>444</v>
      </c>
      <c r="GB42" s="24" t="s">
        <v>444</v>
      </c>
      <c r="GC42" s="24" t="s">
        <v>444</v>
      </c>
      <c r="GD42" t="s">
        <v>444</v>
      </c>
      <c r="GE42" t="s">
        <v>444</v>
      </c>
      <c r="GF42" s="24" t="s">
        <v>444</v>
      </c>
      <c r="GG42" s="24" t="s">
        <v>444</v>
      </c>
      <c r="GH42" t="s">
        <v>444</v>
      </c>
      <c r="GI42" s="24" t="s">
        <v>444</v>
      </c>
      <c r="GJ42" s="24" t="s">
        <v>444</v>
      </c>
      <c r="GK42" t="s">
        <v>444</v>
      </c>
      <c r="GL42" t="s">
        <v>444</v>
      </c>
      <c r="GM42" s="24" t="s">
        <v>444</v>
      </c>
      <c r="GN42" s="24" t="s">
        <v>444</v>
      </c>
      <c r="GO42" t="s">
        <v>444</v>
      </c>
      <c r="GP42" t="s">
        <v>444</v>
      </c>
      <c r="GQ42" s="24" t="s">
        <v>444</v>
      </c>
      <c r="GR42" s="24" t="s">
        <v>444</v>
      </c>
      <c r="GS42" t="s">
        <v>444</v>
      </c>
      <c r="GT42" t="s">
        <v>444</v>
      </c>
      <c r="GU42" s="24" t="s">
        <v>444</v>
      </c>
      <c r="GV42" s="24" t="s">
        <v>444</v>
      </c>
      <c r="GW42" t="s">
        <v>444</v>
      </c>
      <c r="GX42" t="s">
        <v>444</v>
      </c>
      <c r="GY42" s="24" t="s">
        <v>444</v>
      </c>
      <c r="GZ42" s="24" t="s">
        <v>444</v>
      </c>
      <c r="HA42" t="s">
        <v>444</v>
      </c>
      <c r="HB42" t="s">
        <v>444</v>
      </c>
      <c r="HC42" s="24" t="s">
        <v>444</v>
      </c>
      <c r="HD42" s="24" t="s">
        <v>444</v>
      </c>
      <c r="HE42" t="s">
        <v>444</v>
      </c>
      <c r="HF42" t="s">
        <v>444</v>
      </c>
      <c r="HG42" s="24" t="s">
        <v>444</v>
      </c>
      <c r="HH42" s="24" t="s">
        <v>444</v>
      </c>
      <c r="HI42" t="s">
        <v>444</v>
      </c>
      <c r="HJ42" t="s">
        <v>444</v>
      </c>
      <c r="HK42" s="24" t="s">
        <v>444</v>
      </c>
      <c r="HL42" s="24" t="s">
        <v>444</v>
      </c>
      <c r="HM42" t="s">
        <v>444</v>
      </c>
      <c r="HN42" t="s">
        <v>444</v>
      </c>
      <c r="HO42" s="24" t="s">
        <v>444</v>
      </c>
      <c r="HP42" s="24" t="s">
        <v>444</v>
      </c>
      <c r="HQ42" t="s">
        <v>444</v>
      </c>
      <c r="HR42" t="s">
        <v>444</v>
      </c>
      <c r="HS42" s="24" t="s">
        <v>444</v>
      </c>
      <c r="HT42" s="24" t="s">
        <v>444</v>
      </c>
      <c r="HU42" t="s">
        <v>444</v>
      </c>
      <c r="HV42" t="s">
        <v>444</v>
      </c>
      <c r="HW42" s="24" t="s">
        <v>444</v>
      </c>
      <c r="HX42" s="24" t="s">
        <v>444</v>
      </c>
      <c r="HY42" t="s">
        <v>444</v>
      </c>
      <c r="HZ42" t="s">
        <v>444</v>
      </c>
      <c r="IA42" t="s">
        <v>2741</v>
      </c>
      <c r="IB42" t="s">
        <v>2736</v>
      </c>
      <c r="IC42" t="s">
        <v>3011</v>
      </c>
      <c r="ID42" s="33" t="b" cm="1">
        <f t="array" ref="ID42">_xlfn.IFNA(MATCH($A$2,_xlfn.NUMBERVALUE(Table_Query_from_MF_DSNP62[[#This Row],[CL_GLACCT_DR1]:[CL_GLACCT_CR4]]),0),0)&gt;=1</f>
        <v>1</v>
      </c>
      <c r="IE42" s="33" t="b">
        <f>OR(Table_Query_from_MF_DSNP62[[#This Row],[Pair1]:[Pair25]])</f>
        <v>1</v>
      </c>
      <c r="IF42" s="33">
        <f>_xlfn.IFNA(MATCH(TRUE,Table_Query_from_MF_DSNP62[[#This Row],[Pair1]:[Pair25]],0),"none")</f>
        <v>1</v>
      </c>
      <c r="IG42" s="33" t="b">
        <f>AND($A$2&gt;=_xlfn.NUMBERVALUE(Table_Query_from_MF_DSNP62[[#This Row],[CL_GL_ACCT_FR1]]),$A$2&lt;=_xlfn.NUMBERVALUE(Table_Query_from_MF_DSNP62[[#This Row],[CL_GL_ACCT_TO1]]))</f>
        <v>1</v>
      </c>
      <c r="IH42" s="33" t="b">
        <f>AND($A$2&gt;=_xlfn.NUMBERVALUE(Table_Query_from_MF_DSNP62[[#This Row],[CL_GL_ACCT_FR2]]),$A$2&lt;=_xlfn.NUMBERVALUE(Table_Query_from_MF_DSNP62[[#This Row],[CL_GL_ACCT_TO2]]))</f>
        <v>1</v>
      </c>
      <c r="II42" s="33" t="b">
        <f>AND($A$2&gt;=_xlfn.NUMBERVALUE(Table_Query_from_MF_DSNP62[[#This Row],[CL_GL_ACCT_FR3]]),$A$2&lt;=_xlfn.NUMBERVALUE(Table_Query_from_MF_DSNP62[[#This Row],[CL_GL_ACCT_TO3]]))</f>
        <v>1</v>
      </c>
      <c r="IJ42" s="33" t="b">
        <f>AND($A$2&gt;=_xlfn.NUMBERVALUE(Table_Query_from_MF_DSNP62[[#This Row],[CL_GL_ACCT_FR4]]),$A$2&lt;=_xlfn.NUMBERVALUE(Table_Query_from_MF_DSNP62[[#This Row],[CL_GL_ACCT_TO4]]))</f>
        <v>1</v>
      </c>
      <c r="IK42" s="33" t="b">
        <f>AND($A$2&gt;=_xlfn.NUMBERVALUE(Table_Query_from_MF_DSNP62[[#This Row],[CL_GL_ACCT_FR5]]),$A$2&lt;=_xlfn.NUMBERVALUE(Table_Query_from_MF_DSNP62[[#This Row],[CL_GL_ACCT_TO5]]))</f>
        <v>1</v>
      </c>
      <c r="IL42" s="33" t="b">
        <f>AND($A$2&gt;=_xlfn.NUMBERVALUE(Table_Query_from_MF_DSNP62[[#This Row],[CL_GL_ACCT_FR6]]),$A$2&lt;=_xlfn.NUMBERVALUE(Table_Query_from_MF_DSNP62[[#This Row],[CL_GL_ACCT_TO6]]))</f>
        <v>1</v>
      </c>
      <c r="IM42" s="33" t="b">
        <f>AND($A$2&gt;=_xlfn.NUMBERVALUE(Table_Query_from_MF_DSNP62[[#This Row],[CL_GL_ACCT_FR7]]),$A$2&lt;=_xlfn.NUMBERVALUE(Table_Query_from_MF_DSNP62[[#This Row],[CL_GL_ACCT_TO7]]))</f>
        <v>1</v>
      </c>
      <c r="IN42" s="33" t="b">
        <f>AND($A$2&gt;=_xlfn.NUMBERVALUE(Table_Query_from_MF_DSNP62[[#This Row],[CL_GL_ACCT_FR8]]),$A$2&lt;=_xlfn.NUMBERVALUE(Table_Query_from_MF_DSNP62[[#This Row],[CL_GL_ACCT_TO8]]))</f>
        <v>1</v>
      </c>
      <c r="IO42" s="33" t="b">
        <f>AND($A$2&gt;=_xlfn.NUMBERVALUE(Table_Query_from_MF_DSNP62[[#This Row],[CL_GL_ACCT_FR9]]),$A$2&lt;=_xlfn.NUMBERVALUE(Table_Query_from_MF_DSNP62[[#This Row],[CL_GL_ACCT_TO9]]))</f>
        <v>1</v>
      </c>
      <c r="IP42" s="33" t="b">
        <f>AND($A$2&gt;=_xlfn.NUMBERVALUE(Table_Query_from_MF_DSNP62[[#This Row],[CL_GL_ACCT_FR10]]),$A$2&lt;=_xlfn.NUMBERVALUE(Table_Query_from_MF_DSNP62[[#This Row],[CL_GL_ACCT_TO10]]))</f>
        <v>1</v>
      </c>
      <c r="IQ42" s="33" t="b">
        <f>AND($A$2&gt;=_xlfn.NUMBERVALUE(Table_Query_from_MF_DSNP62[[#This Row],[CL_GL_ACCT_FR11]]),$A$2&lt;=_xlfn.NUMBERVALUE(Table_Query_from_MF_DSNP62[[#This Row],[CL_GL_ACCT_TO11]]))</f>
        <v>1</v>
      </c>
      <c r="IR42" s="33" t="b">
        <f>AND($A$2&gt;=_xlfn.NUMBERVALUE(Table_Query_from_MF_DSNP62[[#This Row],[CL_GL_ACCT_FR12]]),$A$2&lt;=_xlfn.NUMBERVALUE(Table_Query_from_MF_DSNP62[[#This Row],[CL_GL_ACCT_TO12]]))</f>
        <v>1</v>
      </c>
      <c r="IS42" s="33" t="b">
        <f>AND($A$2&gt;=_xlfn.NUMBERVALUE(Table_Query_from_MF_DSNP62[[#This Row],[CL_GL_ACCT_FR13]]),$A$2&lt;=_xlfn.NUMBERVALUE(Table_Query_from_MF_DSNP62[[#This Row],[CL_GL_ACCT_TO13]]))</f>
        <v>1</v>
      </c>
      <c r="IT42" s="33" t="b">
        <f>AND($A$2&gt;=_xlfn.NUMBERVALUE(Table_Query_from_MF_DSNP62[[#This Row],[CL_GL_ACCT_FR14]]),$A$2&lt;=_xlfn.NUMBERVALUE(Table_Query_from_MF_DSNP62[[#This Row],[CL_GL_ACCT_TO14]]))</f>
        <v>1</v>
      </c>
      <c r="IU42" s="33" t="b">
        <f>AND($A$2&gt;=_xlfn.NUMBERVALUE(Table_Query_from_MF_DSNP62[[#This Row],[CL_GL_ACCT_FR15]]),$A$2&lt;=_xlfn.NUMBERVALUE(Table_Query_from_MF_DSNP62[[#This Row],[CL_GL_ACCT_TO15]]))</f>
        <v>1</v>
      </c>
      <c r="IV42" s="33" t="b">
        <f>AND($A$2&gt;=_xlfn.NUMBERVALUE(Table_Query_from_MF_DSNP62[[#This Row],[CL_GL_ACCT_FR16]]),$A$2&lt;=_xlfn.NUMBERVALUE(Table_Query_from_MF_DSNP62[[#This Row],[CL_GL_ACCT_TO16]]))</f>
        <v>1</v>
      </c>
      <c r="IW42" s="33" t="b">
        <f>AND($A$2&gt;=_xlfn.NUMBERVALUE(Table_Query_from_MF_DSNP62[[#This Row],[CL_GL_ACCT_FR17]]),$A$2&lt;=_xlfn.NUMBERVALUE(Table_Query_from_MF_DSNP62[[#This Row],[CL_GL_ACCT_TO17]]))</f>
        <v>1</v>
      </c>
      <c r="IX42" s="33" t="b">
        <f>AND($A$2&gt;=_xlfn.NUMBERVALUE(Table_Query_from_MF_DSNP62[[#This Row],[CL_GL_ACCT_FR18]]),$A$2&lt;=_xlfn.NUMBERVALUE(Table_Query_from_MF_DSNP62[[#This Row],[CL_GL_ACCT_TO18]]))</f>
        <v>1</v>
      </c>
      <c r="IY42" s="33" t="b">
        <f>AND($A$2&gt;=_xlfn.NUMBERVALUE(Table_Query_from_MF_DSNP62[[#This Row],[CL_GL_ACCT_FR19]]),$A$2&lt;=_xlfn.NUMBERVALUE(Table_Query_from_MF_DSNP62[[#This Row],[CL_GL_ACCT_TO19]]))</f>
        <v>1</v>
      </c>
      <c r="IZ42" s="33" t="b">
        <f>AND($A$2&gt;=_xlfn.NUMBERVALUE(Table_Query_from_MF_DSNP62[[#This Row],[CL_GL_ACCT_FR20]]),$A$2&lt;=_xlfn.NUMBERVALUE(Table_Query_from_MF_DSNP62[[#This Row],[CL_GL_ACCT_TO20]]))</f>
        <v>1</v>
      </c>
      <c r="JA42" s="33" t="b">
        <f>AND($A$2&gt;=_xlfn.NUMBERVALUE(Table_Query_from_MF_DSNP62[[#This Row],[CL_GL_ACCT_FR21]]),$A$2&lt;=_xlfn.NUMBERVALUE(Table_Query_from_MF_DSNP62[[#This Row],[CL_GL_ACCT_TO21]]))</f>
        <v>1</v>
      </c>
      <c r="JB42" s="33" t="b">
        <f>AND($A$2&gt;=_xlfn.NUMBERVALUE(Table_Query_from_MF_DSNP62[[#This Row],[CL_GL_ACCT_FR22]]),$A$2&lt;=_xlfn.NUMBERVALUE(Table_Query_from_MF_DSNP62[[#This Row],[CL_GL_ACCT_TO22]]))</f>
        <v>1</v>
      </c>
      <c r="JC42" s="33" t="b">
        <f>AND($A$2&gt;=_xlfn.NUMBERVALUE(Table_Query_from_MF_DSNP62[[#This Row],[CL_GL_ACCT_FR23]]),$A$2&lt;=_xlfn.NUMBERVALUE(Table_Query_from_MF_DSNP62[[#This Row],[CL_GL_ACCT_TO23]]))</f>
        <v>1</v>
      </c>
      <c r="JD42" s="33" t="b">
        <f>AND($A$2&gt;=_xlfn.NUMBERVALUE(Table_Query_from_MF_DSNP62[[#This Row],[CL_GL_ACCT_FR24]]),$A$2&lt;=_xlfn.NUMBERVALUE(Table_Query_from_MF_DSNP62[[#This Row],[CL_GL_ACCT_TO24]]))</f>
        <v>1</v>
      </c>
      <c r="JE42" s="33" t="b">
        <f>AND($A$2&gt;=_xlfn.NUMBERVALUE(Table_Query_from_MF_DSNP62[[#This Row],[CL_GL_ACCT_FR25]]),$A$2&lt;=_xlfn.NUMBERVALUE(Table_Query_from_MF_DSNP62[[#This Row],[CL_GL_ACCT_TO25]]))</f>
        <v>1</v>
      </c>
      <c r="JF42" s="33" t="b">
        <f>OR(Table_Query_from_MF_DSNP62[[#This Row],[PairA]:[PairO]])</f>
        <v>1</v>
      </c>
      <c r="JG42" s="33">
        <f>_xlfn.IFNA(MATCH(TRUE,Table_Query_from_MF_DSNP62[[#This Row],[PairA]:[PairO]],0),"none")</f>
        <v>1</v>
      </c>
      <c r="JH42" s="33" t="b">
        <f>AND($B$2&gt;=_xlfn.NUMBERVALUE(Table_Query_from_MF_DSNP62[[#This Row],[CL_CMP_OBJ_FR1]]),$B$2&lt;=_xlfn.NUMBERVALUE(Table_Query_from_MF_DSNP62[[#This Row],[CL_CMP_OBJ_TO1]]))</f>
        <v>1</v>
      </c>
      <c r="JI42" s="33" t="b">
        <f>AND($B$2&gt;=_xlfn.NUMBERVALUE(Table_Query_from_MF_DSNP62[[#This Row],[CL_CMP_OBJ_FR2]]),$B$2&lt;=_xlfn.NUMBERVALUE(Table_Query_from_MF_DSNP62[[#This Row],[CL_CMP_OBJ_TO2]]))</f>
        <v>1</v>
      </c>
      <c r="JJ42" s="33" t="b">
        <f>AND($B$2&gt;=_xlfn.NUMBERVALUE(Table_Query_from_MF_DSNP62[[#This Row],[CL_CMP_OBJ_FR3]]),$B$2&lt;=_xlfn.NUMBERVALUE(Table_Query_from_MF_DSNP62[[#This Row],[CL_CMP_OBJ_TO3]]))</f>
        <v>1</v>
      </c>
      <c r="JK42" s="33" t="b">
        <f>AND($B$2&gt;=_xlfn.NUMBERVALUE(Table_Query_from_MF_DSNP62[[#This Row],[CL_CMP_OBJ_FR4]]),$B$2&lt;=_xlfn.NUMBERVALUE(Table_Query_from_MF_DSNP62[[#This Row],[CL_CMP_OBJ_TO4]]))</f>
        <v>1</v>
      </c>
      <c r="JL42" s="33" t="b">
        <f>AND($B$2&gt;=_xlfn.NUMBERVALUE(Table_Query_from_MF_DSNP62[[#This Row],[CL_CMP_OBJ_FR5]]),$B$2&lt;=_xlfn.NUMBERVALUE(Table_Query_from_MF_DSNP62[[#This Row],[CL_CMP_OBJ_TO5]]))</f>
        <v>1</v>
      </c>
      <c r="JM42" s="33" t="b">
        <f>AND($B$2&gt;=_xlfn.NUMBERVALUE(Table_Query_from_MF_DSNP62[[#This Row],[CL_CMP_OBJ_FR6]]),$B$2&lt;=_xlfn.NUMBERVALUE(Table_Query_from_MF_DSNP62[[#This Row],[CL_CMP_OBJ_TO6]]))</f>
        <v>1</v>
      </c>
      <c r="JN42" s="33" t="b">
        <f>AND($B$2&gt;=_xlfn.NUMBERVALUE(Table_Query_from_MF_DSNP62[[#This Row],[CL_CMP_OBJ_FR7]]),$B$2&lt;=_xlfn.NUMBERVALUE(Table_Query_from_MF_DSNP62[[#This Row],[CL_CMP_OBJ_TO7]]))</f>
        <v>1</v>
      </c>
      <c r="JO42" s="33" t="b">
        <f>AND($B$2&gt;=_xlfn.NUMBERVALUE(Table_Query_from_MF_DSNP62[[#This Row],[CL_CMP_OBJ_FR8]]),$B$2&lt;=_xlfn.NUMBERVALUE(Table_Query_from_MF_DSNP62[[#This Row],[CL_CMP_OBJ_TO8]]))</f>
        <v>1</v>
      </c>
      <c r="JP42" s="33" t="b">
        <f>AND($B$2&gt;=_xlfn.NUMBERVALUE(Table_Query_from_MF_DSNP62[[#This Row],[CL_CMP_OBJ_FR9]]),$B$2&lt;=_xlfn.NUMBERVALUE(Table_Query_from_MF_DSNP62[[#This Row],[CL_CMP_OBJ_TO9]]))</f>
        <v>1</v>
      </c>
      <c r="JQ42" s="33" t="b">
        <f>AND($B$2&gt;=_xlfn.NUMBERVALUE(Table_Query_from_MF_DSNP62[[#This Row],[CL_CMP_OBJ_FR10]]),$B$2&lt;=_xlfn.NUMBERVALUE(Table_Query_from_MF_DSNP62[[#This Row],[CL_CMP_OBJ_TO10]]))</f>
        <v>1</v>
      </c>
      <c r="JR42" s="33" t="b">
        <f>AND($B$2&gt;=_xlfn.NUMBERVALUE(Table_Query_from_MF_DSNP62[[#This Row],[CL_CMP_OBJ_FR11]]),$B$2&lt;=_xlfn.NUMBERVALUE(Table_Query_from_MF_DSNP62[[#This Row],[CL_CMP_OBJ_TO11]]))</f>
        <v>1</v>
      </c>
      <c r="JS42" s="33" t="b">
        <f>AND($B$2&gt;=_xlfn.NUMBERVALUE(Table_Query_from_MF_DSNP62[[#This Row],[CL_CMP_OBJ_FR12]]),$B$2&lt;=_xlfn.NUMBERVALUE(Table_Query_from_MF_DSNP62[[#This Row],[CL_CMP_OBJ_TO12]]))</f>
        <v>1</v>
      </c>
      <c r="JT42" s="33" t="b">
        <f>AND($B$2&gt;=_xlfn.NUMBERVALUE(Table_Query_from_MF_DSNP62[[#This Row],[CL_CMP_OBJ_FR13]]),$B$2&lt;=_xlfn.NUMBERVALUE(Table_Query_from_MF_DSNP62[[#This Row],[CL_CMP_OBJ_TO13]]))</f>
        <v>1</v>
      </c>
      <c r="JU42" s="33" t="b">
        <f>AND($B$2&gt;=_xlfn.NUMBERVALUE(Table_Query_from_MF_DSNP62[[#This Row],[CL_CMP_OBJ_FR14]]),$B$2&lt;=_xlfn.NUMBERVALUE(Table_Query_from_MF_DSNP62[[#This Row],[CL_CMP_OBJ_TO14]]))</f>
        <v>1</v>
      </c>
      <c r="JV42" s="33" t="b">
        <f>AND($B$2&gt;=_xlfn.NUMBERVALUE(Table_Query_from_MF_DSNP62[[#This Row],[CL_CMP_OBJ_FR15]]),$B$2&lt;=_xlfn.NUMBERVALUE(Table_Query_from_MF_DSNP62[[#This Row],[CL_CMP_OBJ_TO15]]))</f>
        <v>1</v>
      </c>
    </row>
    <row r="43" spans="1:282" x14ac:dyDescent="0.25">
      <c r="A43" t="b">
        <f>OR(,Table_Query_from_MF_DSNP62[[#This Row],[Desired GL included as "hard-coded" GL?]],Table_Query_from_MF_DSNP62[[#This Row],[Desired GL included as "Open GL"?]])</f>
        <v>1</v>
      </c>
      <c r="B43" t="b">
        <f>Table_Query_from_MF_DSNP62[[#This Row],[Desired CObj included as "Open CObj"?]]</f>
        <v>1</v>
      </c>
      <c r="C43" t="s">
        <v>1412</v>
      </c>
      <c r="D43" t="s">
        <v>1413</v>
      </c>
      <c r="E43" t="s">
        <v>8</v>
      </c>
      <c r="F43" s="24" t="s">
        <v>300</v>
      </c>
      <c r="G43" t="s">
        <v>319</v>
      </c>
      <c r="H43" s="24" t="s">
        <v>444</v>
      </c>
      <c r="I43" t="s">
        <v>444</v>
      </c>
      <c r="J43" s="24" t="s">
        <v>444</v>
      </c>
      <c r="K43" t="s">
        <v>444</v>
      </c>
      <c r="L43" s="24" t="s">
        <v>444</v>
      </c>
      <c r="M43" t="s">
        <v>444</v>
      </c>
      <c r="N43" t="s">
        <v>444</v>
      </c>
      <c r="O43" t="s">
        <v>444</v>
      </c>
      <c r="P43" t="s">
        <v>444</v>
      </c>
      <c r="Q43" t="s">
        <v>15</v>
      </c>
      <c r="R43" t="s">
        <v>444</v>
      </c>
      <c r="S43" t="s">
        <v>442</v>
      </c>
      <c r="T43" t="s">
        <v>447</v>
      </c>
      <c r="U43" t="s">
        <v>444</v>
      </c>
      <c r="V43" t="s">
        <v>444</v>
      </c>
      <c r="W43" t="s">
        <v>447</v>
      </c>
      <c r="X43" t="s">
        <v>444</v>
      </c>
      <c r="Y43" t="s">
        <v>444</v>
      </c>
      <c r="Z43" t="s">
        <v>442</v>
      </c>
      <c r="AA43" t="s">
        <v>442</v>
      </c>
      <c r="AB43" t="s">
        <v>442</v>
      </c>
      <c r="AC43" t="s">
        <v>444</v>
      </c>
      <c r="AD43" t="s">
        <v>442</v>
      </c>
      <c r="AE43" t="s">
        <v>442</v>
      </c>
      <c r="AF43" t="s">
        <v>442</v>
      </c>
      <c r="AG43" t="s">
        <v>442</v>
      </c>
      <c r="AH43" t="s">
        <v>444</v>
      </c>
      <c r="AI43" t="s">
        <v>444</v>
      </c>
      <c r="AJ43" t="s">
        <v>442</v>
      </c>
      <c r="AK43" t="s">
        <v>442</v>
      </c>
      <c r="AL43" t="s">
        <v>444</v>
      </c>
      <c r="AM43" t="s">
        <v>444</v>
      </c>
      <c r="AN43" t="s">
        <v>444</v>
      </c>
      <c r="AO43" t="s">
        <v>444</v>
      </c>
      <c r="AP43" t="s">
        <v>442</v>
      </c>
      <c r="AQ43" t="s">
        <v>7</v>
      </c>
      <c r="AR43" t="s">
        <v>7</v>
      </c>
      <c r="AS43" t="s">
        <v>162</v>
      </c>
      <c r="AT43" t="s">
        <v>444</v>
      </c>
      <c r="AU43" t="s">
        <v>444</v>
      </c>
      <c r="AV43" t="s">
        <v>1359</v>
      </c>
      <c r="AW43" t="s">
        <v>444</v>
      </c>
      <c r="AX43" t="s">
        <v>444</v>
      </c>
      <c r="AY43" t="s">
        <v>444</v>
      </c>
      <c r="AZ43" t="s">
        <v>444</v>
      </c>
      <c r="BA43" t="s">
        <v>444</v>
      </c>
      <c r="BB43" t="s">
        <v>444</v>
      </c>
      <c r="BC43" t="s">
        <v>444</v>
      </c>
      <c r="BD43" t="s">
        <v>1359</v>
      </c>
      <c r="BE43" t="s">
        <v>444</v>
      </c>
      <c r="BF43" t="s">
        <v>1360</v>
      </c>
      <c r="BG43" t="s">
        <v>444</v>
      </c>
      <c r="BH43" t="s">
        <v>444</v>
      </c>
      <c r="BI43" t="s">
        <v>444</v>
      </c>
      <c r="BJ43" t="s">
        <v>444</v>
      </c>
      <c r="BK43" t="s">
        <v>444</v>
      </c>
      <c r="BL43" t="s">
        <v>444</v>
      </c>
      <c r="BM43" t="s">
        <v>444</v>
      </c>
      <c r="BN43" t="s">
        <v>444</v>
      </c>
      <c r="BO43" t="s">
        <v>444</v>
      </c>
      <c r="BP43" t="s">
        <v>444</v>
      </c>
      <c r="BQ43" t="s">
        <v>444</v>
      </c>
      <c r="BR43" t="s">
        <v>444</v>
      </c>
      <c r="BS43" t="s">
        <v>444</v>
      </c>
      <c r="BT43" t="s">
        <v>444</v>
      </c>
      <c r="BU43" t="s">
        <v>444</v>
      </c>
      <c r="BV43" t="s">
        <v>444</v>
      </c>
      <c r="BW43" t="s">
        <v>444</v>
      </c>
      <c r="BX43" t="s">
        <v>444</v>
      </c>
      <c r="BY43" t="s">
        <v>444</v>
      </c>
      <c r="BZ43" t="s">
        <v>444</v>
      </c>
      <c r="CA43" t="s">
        <v>444</v>
      </c>
      <c r="CB43" t="s">
        <v>444</v>
      </c>
      <c r="CC43" t="s">
        <v>444</v>
      </c>
      <c r="CD43" t="s">
        <v>444</v>
      </c>
      <c r="CE43" t="s">
        <v>444</v>
      </c>
      <c r="CF43" t="s">
        <v>444</v>
      </c>
      <c r="CG43" t="s">
        <v>444</v>
      </c>
      <c r="CH43" t="s">
        <v>444</v>
      </c>
      <c r="CI43" t="s">
        <v>1360</v>
      </c>
      <c r="CJ43" t="s">
        <v>470</v>
      </c>
      <c r="CK43" t="s">
        <v>444</v>
      </c>
      <c r="CL43" t="s">
        <v>444</v>
      </c>
      <c r="CM43" t="s">
        <v>444</v>
      </c>
      <c r="CN43" t="s">
        <v>444</v>
      </c>
      <c r="CO43" t="s">
        <v>1360</v>
      </c>
      <c r="CP43" t="s">
        <v>470</v>
      </c>
      <c r="CQ43" t="s">
        <v>444</v>
      </c>
      <c r="CR43" t="s">
        <v>444</v>
      </c>
      <c r="CS43" t="s">
        <v>444</v>
      </c>
      <c r="CT43" t="s">
        <v>444</v>
      </c>
      <c r="CU43" t="s">
        <v>444</v>
      </c>
      <c r="CV43" t="s">
        <v>2741</v>
      </c>
      <c r="CW43" t="s">
        <v>2736</v>
      </c>
      <c r="CX43" t="s">
        <v>2737</v>
      </c>
      <c r="CY43" t="s">
        <v>1366</v>
      </c>
      <c r="CZ43" t="s">
        <v>444</v>
      </c>
      <c r="DA43" t="s">
        <v>444</v>
      </c>
      <c r="DB43" t="s">
        <v>444</v>
      </c>
      <c r="DC43" t="s">
        <v>444</v>
      </c>
      <c r="DD43" t="s">
        <v>444</v>
      </c>
      <c r="DE43" t="s">
        <v>444</v>
      </c>
      <c r="DF43" t="s">
        <v>444</v>
      </c>
      <c r="DG43" t="s">
        <v>444</v>
      </c>
      <c r="DH43" t="s">
        <v>444</v>
      </c>
      <c r="DI43" t="s">
        <v>7</v>
      </c>
      <c r="DJ43" t="s">
        <v>444</v>
      </c>
      <c r="DK43" t="s">
        <v>444</v>
      </c>
      <c r="DL43" t="s">
        <v>444</v>
      </c>
      <c r="DM43" t="s">
        <v>444</v>
      </c>
      <c r="DN43" t="s">
        <v>444</v>
      </c>
      <c r="DO43" t="s">
        <v>444</v>
      </c>
      <c r="DP43" t="s">
        <v>444</v>
      </c>
      <c r="DQ43" t="s">
        <v>444</v>
      </c>
      <c r="DR43" t="s">
        <v>444</v>
      </c>
      <c r="DS43" t="s">
        <v>444</v>
      </c>
      <c r="DT43" s="24" t="s">
        <v>444</v>
      </c>
      <c r="DU43" s="24" t="s">
        <v>444</v>
      </c>
      <c r="DV43" t="s">
        <v>444</v>
      </c>
      <c r="DW43" t="s">
        <v>444</v>
      </c>
      <c r="DX43" s="24" t="s">
        <v>444</v>
      </c>
      <c r="DY43" s="24" t="s">
        <v>444</v>
      </c>
      <c r="DZ43" t="s">
        <v>444</v>
      </c>
      <c r="EA43" t="s">
        <v>444</v>
      </c>
      <c r="EB43" s="24" t="s">
        <v>444</v>
      </c>
      <c r="EC43" s="24" t="s">
        <v>444</v>
      </c>
      <c r="ED43" t="s">
        <v>444</v>
      </c>
      <c r="EE43" t="s">
        <v>444</v>
      </c>
      <c r="EF43" s="24" t="s">
        <v>444</v>
      </c>
      <c r="EG43" s="24" t="s">
        <v>444</v>
      </c>
      <c r="EH43" t="s">
        <v>444</v>
      </c>
      <c r="EI43" t="s">
        <v>444</v>
      </c>
      <c r="EJ43" s="24" t="s">
        <v>444</v>
      </c>
      <c r="EK43" s="24" t="s">
        <v>444</v>
      </c>
      <c r="EL43" t="s">
        <v>444</v>
      </c>
      <c r="EM43" t="s">
        <v>444</v>
      </c>
      <c r="EN43" s="24" t="s">
        <v>444</v>
      </c>
      <c r="EO43" s="24" t="s">
        <v>444</v>
      </c>
      <c r="EP43" t="s">
        <v>444</v>
      </c>
      <c r="EQ43" t="s">
        <v>444</v>
      </c>
      <c r="ER43" s="24" t="s">
        <v>444</v>
      </c>
      <c r="ES43" s="24" t="s">
        <v>444</v>
      </c>
      <c r="ET43" t="s">
        <v>444</v>
      </c>
      <c r="EU43" t="s">
        <v>444</v>
      </c>
      <c r="EV43" s="24" t="s">
        <v>444</v>
      </c>
      <c r="EW43" s="24" t="s">
        <v>444</v>
      </c>
      <c r="EX43" t="s">
        <v>444</v>
      </c>
      <c r="EY43" t="s">
        <v>444</v>
      </c>
      <c r="EZ43" s="24" t="s">
        <v>444</v>
      </c>
      <c r="FA43" s="24" t="s">
        <v>444</v>
      </c>
      <c r="FB43" t="s">
        <v>444</v>
      </c>
      <c r="FC43" t="s">
        <v>444</v>
      </c>
      <c r="FD43" s="24" t="s">
        <v>444</v>
      </c>
      <c r="FE43" s="24" t="s">
        <v>444</v>
      </c>
      <c r="FF43" t="s">
        <v>444</v>
      </c>
      <c r="FG43" t="s">
        <v>444</v>
      </c>
      <c r="FH43" s="24" t="s">
        <v>444</v>
      </c>
      <c r="FI43" s="24" t="s">
        <v>444</v>
      </c>
      <c r="FJ43" t="s">
        <v>444</v>
      </c>
      <c r="FK43" t="s">
        <v>444</v>
      </c>
      <c r="FL43" s="24" t="s">
        <v>444</v>
      </c>
      <c r="FM43" s="24" t="s">
        <v>444</v>
      </c>
      <c r="FN43" t="s">
        <v>444</v>
      </c>
      <c r="FO43" t="s">
        <v>444</v>
      </c>
      <c r="FP43" s="24" t="s">
        <v>444</v>
      </c>
      <c r="FQ43" s="24" t="s">
        <v>444</v>
      </c>
      <c r="FR43" t="s">
        <v>444</v>
      </c>
      <c r="FS43" t="s">
        <v>444</v>
      </c>
      <c r="FT43" s="24" t="s">
        <v>444</v>
      </c>
      <c r="FU43" s="24" t="s">
        <v>444</v>
      </c>
      <c r="FV43" t="s">
        <v>444</v>
      </c>
      <c r="FW43" t="s">
        <v>444</v>
      </c>
      <c r="FX43" s="24" t="s">
        <v>444</v>
      </c>
      <c r="FY43" s="24" t="s">
        <v>444</v>
      </c>
      <c r="FZ43" t="s">
        <v>444</v>
      </c>
      <c r="GA43" t="s">
        <v>444</v>
      </c>
      <c r="GB43" s="24" t="s">
        <v>444</v>
      </c>
      <c r="GC43" s="24" t="s">
        <v>444</v>
      </c>
      <c r="GD43" t="s">
        <v>444</v>
      </c>
      <c r="GE43" t="s">
        <v>444</v>
      </c>
      <c r="GF43" s="24" t="s">
        <v>444</v>
      </c>
      <c r="GG43" s="24" t="s">
        <v>444</v>
      </c>
      <c r="GH43" t="s">
        <v>15</v>
      </c>
      <c r="GI43" s="24" t="s">
        <v>446</v>
      </c>
      <c r="GJ43" s="24" t="s">
        <v>475</v>
      </c>
      <c r="GK43" t="s">
        <v>481</v>
      </c>
      <c r="GL43" t="s">
        <v>494</v>
      </c>
      <c r="GM43" s="24" t="s">
        <v>502</v>
      </c>
      <c r="GN43" s="24" t="s">
        <v>258</v>
      </c>
      <c r="GO43" t="s">
        <v>479</v>
      </c>
      <c r="GP43" t="s">
        <v>1399</v>
      </c>
      <c r="GQ43" s="24" t="s">
        <v>444</v>
      </c>
      <c r="GR43" s="24" t="s">
        <v>444</v>
      </c>
      <c r="GS43" t="s">
        <v>444</v>
      </c>
      <c r="GT43" t="s">
        <v>444</v>
      </c>
      <c r="GU43" s="24" t="s">
        <v>444</v>
      </c>
      <c r="GV43" s="24" t="s">
        <v>444</v>
      </c>
      <c r="GW43" t="s">
        <v>444</v>
      </c>
      <c r="GX43" t="s">
        <v>444</v>
      </c>
      <c r="GY43" s="24" t="s">
        <v>444</v>
      </c>
      <c r="GZ43" s="24" t="s">
        <v>444</v>
      </c>
      <c r="HA43" t="s">
        <v>444</v>
      </c>
      <c r="HB43" t="s">
        <v>444</v>
      </c>
      <c r="HC43" s="24" t="s">
        <v>444</v>
      </c>
      <c r="HD43" s="24" t="s">
        <v>444</v>
      </c>
      <c r="HE43" t="s">
        <v>444</v>
      </c>
      <c r="HF43" t="s">
        <v>444</v>
      </c>
      <c r="HG43" s="24" t="s">
        <v>444</v>
      </c>
      <c r="HH43" s="24" t="s">
        <v>444</v>
      </c>
      <c r="HI43" t="s">
        <v>444</v>
      </c>
      <c r="HJ43" t="s">
        <v>444</v>
      </c>
      <c r="HK43" s="24" t="s">
        <v>444</v>
      </c>
      <c r="HL43" s="24" t="s">
        <v>444</v>
      </c>
      <c r="HM43" t="s">
        <v>444</v>
      </c>
      <c r="HN43" t="s">
        <v>444</v>
      </c>
      <c r="HO43" s="24" t="s">
        <v>444</v>
      </c>
      <c r="HP43" s="24" t="s">
        <v>444</v>
      </c>
      <c r="HQ43" t="s">
        <v>444</v>
      </c>
      <c r="HR43" t="s">
        <v>444</v>
      </c>
      <c r="HS43" s="24" t="s">
        <v>444</v>
      </c>
      <c r="HT43" s="24" t="s">
        <v>444</v>
      </c>
      <c r="HU43" t="s">
        <v>444</v>
      </c>
      <c r="HV43" t="s">
        <v>444</v>
      </c>
      <c r="HW43" s="24" t="s">
        <v>444</v>
      </c>
      <c r="HX43" s="24" t="s">
        <v>444</v>
      </c>
      <c r="HY43" t="s">
        <v>444</v>
      </c>
      <c r="HZ43" t="s">
        <v>444</v>
      </c>
      <c r="IA43" t="s">
        <v>2741</v>
      </c>
      <c r="IB43" t="s">
        <v>2736</v>
      </c>
      <c r="IC43" t="s">
        <v>3011</v>
      </c>
      <c r="ID43" s="33" t="b" cm="1">
        <f t="array" ref="ID43">_xlfn.IFNA(MATCH($A$2,_xlfn.NUMBERVALUE(Table_Query_from_MF_DSNP62[[#This Row],[CL_GLACCT_DR1]:[CL_GLACCT_CR4]]),0),0)&gt;=1</f>
        <v>1</v>
      </c>
      <c r="IE43" s="33" t="b">
        <f>OR(Table_Query_from_MF_DSNP62[[#This Row],[Pair1]:[Pair25]])</f>
        <v>1</v>
      </c>
      <c r="IF43" s="33">
        <f>_xlfn.IFNA(MATCH(TRUE,Table_Query_from_MF_DSNP62[[#This Row],[Pair1]:[Pair25]],0),"none")</f>
        <v>1</v>
      </c>
      <c r="IG43" s="33" t="b">
        <f>AND($A$2&gt;=_xlfn.NUMBERVALUE(Table_Query_from_MF_DSNP62[[#This Row],[CL_GL_ACCT_FR1]]),$A$2&lt;=_xlfn.NUMBERVALUE(Table_Query_from_MF_DSNP62[[#This Row],[CL_GL_ACCT_TO1]]))</f>
        <v>1</v>
      </c>
      <c r="IH43" s="33" t="b">
        <f>AND($A$2&gt;=_xlfn.NUMBERVALUE(Table_Query_from_MF_DSNP62[[#This Row],[CL_GL_ACCT_FR2]]),$A$2&lt;=_xlfn.NUMBERVALUE(Table_Query_from_MF_DSNP62[[#This Row],[CL_GL_ACCT_TO2]]))</f>
        <v>1</v>
      </c>
      <c r="II43" s="33" t="b">
        <f>AND($A$2&gt;=_xlfn.NUMBERVALUE(Table_Query_from_MF_DSNP62[[#This Row],[CL_GL_ACCT_FR3]]),$A$2&lt;=_xlfn.NUMBERVALUE(Table_Query_from_MF_DSNP62[[#This Row],[CL_GL_ACCT_TO3]]))</f>
        <v>1</v>
      </c>
      <c r="IJ43" s="33" t="b">
        <f>AND($A$2&gt;=_xlfn.NUMBERVALUE(Table_Query_from_MF_DSNP62[[#This Row],[CL_GL_ACCT_FR4]]),$A$2&lt;=_xlfn.NUMBERVALUE(Table_Query_from_MF_DSNP62[[#This Row],[CL_GL_ACCT_TO4]]))</f>
        <v>1</v>
      </c>
      <c r="IK43" s="33" t="b">
        <f>AND($A$2&gt;=_xlfn.NUMBERVALUE(Table_Query_from_MF_DSNP62[[#This Row],[CL_GL_ACCT_FR5]]),$A$2&lt;=_xlfn.NUMBERVALUE(Table_Query_from_MF_DSNP62[[#This Row],[CL_GL_ACCT_TO5]]))</f>
        <v>1</v>
      </c>
      <c r="IL43" s="33" t="b">
        <f>AND($A$2&gt;=_xlfn.NUMBERVALUE(Table_Query_from_MF_DSNP62[[#This Row],[CL_GL_ACCT_FR6]]),$A$2&lt;=_xlfn.NUMBERVALUE(Table_Query_from_MF_DSNP62[[#This Row],[CL_GL_ACCT_TO6]]))</f>
        <v>1</v>
      </c>
      <c r="IM43" s="33" t="b">
        <f>AND($A$2&gt;=_xlfn.NUMBERVALUE(Table_Query_from_MF_DSNP62[[#This Row],[CL_GL_ACCT_FR7]]),$A$2&lt;=_xlfn.NUMBERVALUE(Table_Query_from_MF_DSNP62[[#This Row],[CL_GL_ACCT_TO7]]))</f>
        <v>1</v>
      </c>
      <c r="IN43" s="33" t="b">
        <f>AND($A$2&gt;=_xlfn.NUMBERVALUE(Table_Query_from_MF_DSNP62[[#This Row],[CL_GL_ACCT_FR8]]),$A$2&lt;=_xlfn.NUMBERVALUE(Table_Query_from_MF_DSNP62[[#This Row],[CL_GL_ACCT_TO8]]))</f>
        <v>1</v>
      </c>
      <c r="IO43" s="33" t="b">
        <f>AND($A$2&gt;=_xlfn.NUMBERVALUE(Table_Query_from_MF_DSNP62[[#This Row],[CL_GL_ACCT_FR9]]),$A$2&lt;=_xlfn.NUMBERVALUE(Table_Query_from_MF_DSNP62[[#This Row],[CL_GL_ACCT_TO9]]))</f>
        <v>1</v>
      </c>
      <c r="IP43" s="33" t="b">
        <f>AND($A$2&gt;=_xlfn.NUMBERVALUE(Table_Query_from_MF_DSNP62[[#This Row],[CL_GL_ACCT_FR10]]),$A$2&lt;=_xlfn.NUMBERVALUE(Table_Query_from_MF_DSNP62[[#This Row],[CL_GL_ACCT_TO10]]))</f>
        <v>1</v>
      </c>
      <c r="IQ43" s="33" t="b">
        <f>AND($A$2&gt;=_xlfn.NUMBERVALUE(Table_Query_from_MF_DSNP62[[#This Row],[CL_GL_ACCT_FR11]]),$A$2&lt;=_xlfn.NUMBERVALUE(Table_Query_from_MF_DSNP62[[#This Row],[CL_GL_ACCT_TO11]]))</f>
        <v>1</v>
      </c>
      <c r="IR43" s="33" t="b">
        <f>AND($A$2&gt;=_xlfn.NUMBERVALUE(Table_Query_from_MF_DSNP62[[#This Row],[CL_GL_ACCT_FR12]]),$A$2&lt;=_xlfn.NUMBERVALUE(Table_Query_from_MF_DSNP62[[#This Row],[CL_GL_ACCT_TO12]]))</f>
        <v>1</v>
      </c>
      <c r="IS43" s="33" t="b">
        <f>AND($A$2&gt;=_xlfn.NUMBERVALUE(Table_Query_from_MF_DSNP62[[#This Row],[CL_GL_ACCT_FR13]]),$A$2&lt;=_xlfn.NUMBERVALUE(Table_Query_from_MF_DSNP62[[#This Row],[CL_GL_ACCT_TO13]]))</f>
        <v>1</v>
      </c>
      <c r="IT43" s="33" t="b">
        <f>AND($A$2&gt;=_xlfn.NUMBERVALUE(Table_Query_from_MF_DSNP62[[#This Row],[CL_GL_ACCT_FR14]]),$A$2&lt;=_xlfn.NUMBERVALUE(Table_Query_from_MF_DSNP62[[#This Row],[CL_GL_ACCT_TO14]]))</f>
        <v>1</v>
      </c>
      <c r="IU43" s="33" t="b">
        <f>AND($A$2&gt;=_xlfn.NUMBERVALUE(Table_Query_from_MF_DSNP62[[#This Row],[CL_GL_ACCT_FR15]]),$A$2&lt;=_xlfn.NUMBERVALUE(Table_Query_from_MF_DSNP62[[#This Row],[CL_GL_ACCT_TO15]]))</f>
        <v>1</v>
      </c>
      <c r="IV43" s="33" t="b">
        <f>AND($A$2&gt;=_xlfn.NUMBERVALUE(Table_Query_from_MF_DSNP62[[#This Row],[CL_GL_ACCT_FR16]]),$A$2&lt;=_xlfn.NUMBERVALUE(Table_Query_from_MF_DSNP62[[#This Row],[CL_GL_ACCT_TO16]]))</f>
        <v>1</v>
      </c>
      <c r="IW43" s="33" t="b">
        <f>AND($A$2&gt;=_xlfn.NUMBERVALUE(Table_Query_from_MF_DSNP62[[#This Row],[CL_GL_ACCT_FR17]]),$A$2&lt;=_xlfn.NUMBERVALUE(Table_Query_from_MF_DSNP62[[#This Row],[CL_GL_ACCT_TO17]]))</f>
        <v>1</v>
      </c>
      <c r="IX43" s="33" t="b">
        <f>AND($A$2&gt;=_xlfn.NUMBERVALUE(Table_Query_from_MF_DSNP62[[#This Row],[CL_GL_ACCT_FR18]]),$A$2&lt;=_xlfn.NUMBERVALUE(Table_Query_from_MF_DSNP62[[#This Row],[CL_GL_ACCT_TO18]]))</f>
        <v>1</v>
      </c>
      <c r="IY43" s="33" t="b">
        <f>AND($A$2&gt;=_xlfn.NUMBERVALUE(Table_Query_from_MF_DSNP62[[#This Row],[CL_GL_ACCT_FR19]]),$A$2&lt;=_xlfn.NUMBERVALUE(Table_Query_from_MF_DSNP62[[#This Row],[CL_GL_ACCT_TO19]]))</f>
        <v>1</v>
      </c>
      <c r="IZ43" s="33" t="b">
        <f>AND($A$2&gt;=_xlfn.NUMBERVALUE(Table_Query_from_MF_DSNP62[[#This Row],[CL_GL_ACCT_FR20]]),$A$2&lt;=_xlfn.NUMBERVALUE(Table_Query_from_MF_DSNP62[[#This Row],[CL_GL_ACCT_TO20]]))</f>
        <v>1</v>
      </c>
      <c r="JA43" s="33" t="b">
        <f>AND($A$2&gt;=_xlfn.NUMBERVALUE(Table_Query_from_MF_DSNP62[[#This Row],[CL_GL_ACCT_FR21]]),$A$2&lt;=_xlfn.NUMBERVALUE(Table_Query_from_MF_DSNP62[[#This Row],[CL_GL_ACCT_TO21]]))</f>
        <v>1</v>
      </c>
      <c r="JB43" s="33" t="b">
        <f>AND($A$2&gt;=_xlfn.NUMBERVALUE(Table_Query_from_MF_DSNP62[[#This Row],[CL_GL_ACCT_FR22]]),$A$2&lt;=_xlfn.NUMBERVALUE(Table_Query_from_MF_DSNP62[[#This Row],[CL_GL_ACCT_TO22]]))</f>
        <v>1</v>
      </c>
      <c r="JC43" s="33" t="b">
        <f>AND($A$2&gt;=_xlfn.NUMBERVALUE(Table_Query_from_MF_DSNP62[[#This Row],[CL_GL_ACCT_FR23]]),$A$2&lt;=_xlfn.NUMBERVALUE(Table_Query_from_MF_DSNP62[[#This Row],[CL_GL_ACCT_TO23]]))</f>
        <v>1</v>
      </c>
      <c r="JD43" s="33" t="b">
        <f>AND($A$2&gt;=_xlfn.NUMBERVALUE(Table_Query_from_MF_DSNP62[[#This Row],[CL_GL_ACCT_FR24]]),$A$2&lt;=_xlfn.NUMBERVALUE(Table_Query_from_MF_DSNP62[[#This Row],[CL_GL_ACCT_TO24]]))</f>
        <v>1</v>
      </c>
      <c r="JE43" s="33" t="b">
        <f>AND($A$2&gt;=_xlfn.NUMBERVALUE(Table_Query_from_MF_DSNP62[[#This Row],[CL_GL_ACCT_FR25]]),$A$2&lt;=_xlfn.NUMBERVALUE(Table_Query_from_MF_DSNP62[[#This Row],[CL_GL_ACCT_TO25]]))</f>
        <v>1</v>
      </c>
      <c r="JF43" s="33" t="b">
        <f>OR(Table_Query_from_MF_DSNP62[[#This Row],[PairA]:[PairO]])</f>
        <v>1</v>
      </c>
      <c r="JG43" s="33">
        <f>_xlfn.IFNA(MATCH(TRUE,Table_Query_from_MF_DSNP62[[#This Row],[PairA]:[PairO]],0),"none")</f>
        <v>5</v>
      </c>
      <c r="JH43" s="33" t="b">
        <f>AND($B$2&gt;=_xlfn.NUMBERVALUE(Table_Query_from_MF_DSNP62[[#This Row],[CL_CMP_OBJ_FR1]]),$B$2&lt;=_xlfn.NUMBERVALUE(Table_Query_from_MF_DSNP62[[#This Row],[CL_CMP_OBJ_TO1]]))</f>
        <v>0</v>
      </c>
      <c r="JI43" s="33" t="b">
        <f>AND($B$2&gt;=_xlfn.NUMBERVALUE(Table_Query_from_MF_DSNP62[[#This Row],[CL_CMP_OBJ_FR2]]),$B$2&lt;=_xlfn.NUMBERVALUE(Table_Query_from_MF_DSNP62[[#This Row],[CL_CMP_OBJ_TO2]]))</f>
        <v>0</v>
      </c>
      <c r="JJ43" s="33" t="b">
        <f>AND($B$2&gt;=_xlfn.NUMBERVALUE(Table_Query_from_MF_DSNP62[[#This Row],[CL_CMP_OBJ_FR3]]),$B$2&lt;=_xlfn.NUMBERVALUE(Table_Query_from_MF_DSNP62[[#This Row],[CL_CMP_OBJ_TO3]]))</f>
        <v>0</v>
      </c>
      <c r="JK43" s="33" t="b">
        <f>AND($B$2&gt;=_xlfn.NUMBERVALUE(Table_Query_from_MF_DSNP62[[#This Row],[CL_CMP_OBJ_FR4]]),$B$2&lt;=_xlfn.NUMBERVALUE(Table_Query_from_MF_DSNP62[[#This Row],[CL_CMP_OBJ_TO4]]))</f>
        <v>0</v>
      </c>
      <c r="JL43" s="33" t="b">
        <f>AND($B$2&gt;=_xlfn.NUMBERVALUE(Table_Query_from_MF_DSNP62[[#This Row],[CL_CMP_OBJ_FR5]]),$B$2&lt;=_xlfn.NUMBERVALUE(Table_Query_from_MF_DSNP62[[#This Row],[CL_CMP_OBJ_TO5]]))</f>
        <v>1</v>
      </c>
      <c r="JM43" s="33" t="b">
        <f>AND($B$2&gt;=_xlfn.NUMBERVALUE(Table_Query_from_MF_DSNP62[[#This Row],[CL_CMP_OBJ_FR6]]),$B$2&lt;=_xlfn.NUMBERVALUE(Table_Query_from_MF_DSNP62[[#This Row],[CL_CMP_OBJ_TO6]]))</f>
        <v>1</v>
      </c>
      <c r="JN43" s="33" t="b">
        <f>AND($B$2&gt;=_xlfn.NUMBERVALUE(Table_Query_from_MF_DSNP62[[#This Row],[CL_CMP_OBJ_FR7]]),$B$2&lt;=_xlfn.NUMBERVALUE(Table_Query_from_MF_DSNP62[[#This Row],[CL_CMP_OBJ_TO7]]))</f>
        <v>1</v>
      </c>
      <c r="JO43" s="33" t="b">
        <f>AND($B$2&gt;=_xlfn.NUMBERVALUE(Table_Query_from_MF_DSNP62[[#This Row],[CL_CMP_OBJ_FR8]]),$B$2&lt;=_xlfn.NUMBERVALUE(Table_Query_from_MF_DSNP62[[#This Row],[CL_CMP_OBJ_TO8]]))</f>
        <v>1</v>
      </c>
      <c r="JP43" s="33" t="b">
        <f>AND($B$2&gt;=_xlfn.NUMBERVALUE(Table_Query_from_MF_DSNP62[[#This Row],[CL_CMP_OBJ_FR9]]),$B$2&lt;=_xlfn.NUMBERVALUE(Table_Query_from_MF_DSNP62[[#This Row],[CL_CMP_OBJ_TO9]]))</f>
        <v>1</v>
      </c>
      <c r="JQ43" s="33" t="b">
        <f>AND($B$2&gt;=_xlfn.NUMBERVALUE(Table_Query_from_MF_DSNP62[[#This Row],[CL_CMP_OBJ_FR10]]),$B$2&lt;=_xlfn.NUMBERVALUE(Table_Query_from_MF_DSNP62[[#This Row],[CL_CMP_OBJ_TO10]]))</f>
        <v>1</v>
      </c>
      <c r="JR43" s="33" t="b">
        <f>AND($B$2&gt;=_xlfn.NUMBERVALUE(Table_Query_from_MF_DSNP62[[#This Row],[CL_CMP_OBJ_FR11]]),$B$2&lt;=_xlfn.NUMBERVALUE(Table_Query_from_MF_DSNP62[[#This Row],[CL_CMP_OBJ_TO11]]))</f>
        <v>1</v>
      </c>
      <c r="JS43" s="33" t="b">
        <f>AND($B$2&gt;=_xlfn.NUMBERVALUE(Table_Query_from_MF_DSNP62[[#This Row],[CL_CMP_OBJ_FR12]]),$B$2&lt;=_xlfn.NUMBERVALUE(Table_Query_from_MF_DSNP62[[#This Row],[CL_CMP_OBJ_TO12]]))</f>
        <v>1</v>
      </c>
      <c r="JT43" s="33" t="b">
        <f>AND($B$2&gt;=_xlfn.NUMBERVALUE(Table_Query_from_MF_DSNP62[[#This Row],[CL_CMP_OBJ_FR13]]),$B$2&lt;=_xlfn.NUMBERVALUE(Table_Query_from_MF_DSNP62[[#This Row],[CL_CMP_OBJ_TO13]]))</f>
        <v>1</v>
      </c>
      <c r="JU43" s="33" t="b">
        <f>AND($B$2&gt;=_xlfn.NUMBERVALUE(Table_Query_from_MF_DSNP62[[#This Row],[CL_CMP_OBJ_FR14]]),$B$2&lt;=_xlfn.NUMBERVALUE(Table_Query_from_MF_DSNP62[[#This Row],[CL_CMP_OBJ_TO14]]))</f>
        <v>1</v>
      </c>
      <c r="JV43" s="33" t="b">
        <f>AND($B$2&gt;=_xlfn.NUMBERVALUE(Table_Query_from_MF_DSNP62[[#This Row],[CL_CMP_OBJ_FR15]]),$B$2&lt;=_xlfn.NUMBERVALUE(Table_Query_from_MF_DSNP62[[#This Row],[CL_CMP_OBJ_TO15]]))</f>
        <v>1</v>
      </c>
    </row>
    <row r="44" spans="1:282" x14ac:dyDescent="0.25">
      <c r="A44" t="b">
        <f>OR(,Table_Query_from_MF_DSNP62[[#This Row],[Desired GL included as "hard-coded" GL?]],Table_Query_from_MF_DSNP62[[#This Row],[Desired GL included as "Open GL"?]])</f>
        <v>1</v>
      </c>
      <c r="B44" t="b">
        <f>Table_Query_from_MF_DSNP62[[#This Row],[Desired CObj included as "Open CObj"?]]</f>
        <v>1</v>
      </c>
      <c r="C44" t="s">
        <v>104</v>
      </c>
      <c r="D44" t="s">
        <v>1414</v>
      </c>
      <c r="E44" t="s">
        <v>8</v>
      </c>
      <c r="F44" s="24" t="s">
        <v>438</v>
      </c>
      <c r="G44" t="s">
        <v>437</v>
      </c>
      <c r="H44" s="24" t="s">
        <v>444</v>
      </c>
      <c r="I44" t="s">
        <v>444</v>
      </c>
      <c r="J44" s="24" t="s">
        <v>444</v>
      </c>
      <c r="K44" t="s">
        <v>444</v>
      </c>
      <c r="L44" s="24" t="s">
        <v>444</v>
      </c>
      <c r="M44" t="s">
        <v>444</v>
      </c>
      <c r="N44" t="s">
        <v>444</v>
      </c>
      <c r="O44" t="s">
        <v>444</v>
      </c>
      <c r="P44" t="s">
        <v>444</v>
      </c>
      <c r="Q44" t="s">
        <v>15</v>
      </c>
      <c r="R44" t="s">
        <v>444</v>
      </c>
      <c r="S44" t="s">
        <v>442</v>
      </c>
      <c r="T44" t="s">
        <v>447</v>
      </c>
      <c r="U44" t="s">
        <v>444</v>
      </c>
      <c r="V44" t="s">
        <v>444</v>
      </c>
      <c r="W44" t="s">
        <v>447</v>
      </c>
      <c r="X44" t="s">
        <v>444</v>
      </c>
      <c r="Y44" t="s">
        <v>444</v>
      </c>
      <c r="Z44" t="s">
        <v>442</v>
      </c>
      <c r="AA44" t="s">
        <v>442</v>
      </c>
      <c r="AB44" t="s">
        <v>442</v>
      </c>
      <c r="AC44" t="s">
        <v>444</v>
      </c>
      <c r="AD44" t="s">
        <v>442</v>
      </c>
      <c r="AE44" t="s">
        <v>442</v>
      </c>
      <c r="AF44" t="s">
        <v>442</v>
      </c>
      <c r="AG44" t="s">
        <v>442</v>
      </c>
      <c r="AH44" t="s">
        <v>444</v>
      </c>
      <c r="AI44" t="s">
        <v>444</v>
      </c>
      <c r="AJ44" t="s">
        <v>442</v>
      </c>
      <c r="AK44" t="s">
        <v>442</v>
      </c>
      <c r="AL44" t="s">
        <v>447</v>
      </c>
      <c r="AM44" t="s">
        <v>444</v>
      </c>
      <c r="AN44" t="s">
        <v>442</v>
      </c>
      <c r="AO44" t="s">
        <v>444</v>
      </c>
      <c r="AP44" t="s">
        <v>442</v>
      </c>
      <c r="AQ44" t="s">
        <v>7</v>
      </c>
      <c r="AR44" t="s">
        <v>7</v>
      </c>
      <c r="AS44" t="s">
        <v>162</v>
      </c>
      <c r="AT44" t="s">
        <v>444</v>
      </c>
      <c r="AU44" t="s">
        <v>444</v>
      </c>
      <c r="AV44" t="s">
        <v>1359</v>
      </c>
      <c r="AW44" t="s">
        <v>444</v>
      </c>
      <c r="AX44" t="s">
        <v>444</v>
      </c>
      <c r="AY44" t="s">
        <v>444</v>
      </c>
      <c r="AZ44" t="s">
        <v>444</v>
      </c>
      <c r="BA44" t="s">
        <v>444</v>
      </c>
      <c r="BB44" t="s">
        <v>444</v>
      </c>
      <c r="BC44" t="s">
        <v>444</v>
      </c>
      <c r="BD44" t="s">
        <v>1359</v>
      </c>
      <c r="BE44" t="s">
        <v>444</v>
      </c>
      <c r="BF44" t="s">
        <v>1360</v>
      </c>
      <c r="BG44" t="s">
        <v>444</v>
      </c>
      <c r="BH44" t="s">
        <v>444</v>
      </c>
      <c r="BI44" t="s">
        <v>444</v>
      </c>
      <c r="BJ44" t="s">
        <v>444</v>
      </c>
      <c r="BK44" t="s">
        <v>444</v>
      </c>
      <c r="BL44" t="s">
        <v>444</v>
      </c>
      <c r="BM44" t="s">
        <v>444</v>
      </c>
      <c r="BN44" t="s">
        <v>444</v>
      </c>
      <c r="BO44" t="s">
        <v>444</v>
      </c>
      <c r="BP44" t="s">
        <v>444</v>
      </c>
      <c r="BQ44" t="s">
        <v>1360</v>
      </c>
      <c r="BR44" t="s">
        <v>890</v>
      </c>
      <c r="BS44" t="s">
        <v>444</v>
      </c>
      <c r="BT44" t="s">
        <v>444</v>
      </c>
      <c r="BU44" t="s">
        <v>444</v>
      </c>
      <c r="BV44" t="s">
        <v>444</v>
      </c>
      <c r="BW44" t="s">
        <v>1360</v>
      </c>
      <c r="BX44" t="s">
        <v>890</v>
      </c>
      <c r="BY44" t="s">
        <v>444</v>
      </c>
      <c r="BZ44" t="s">
        <v>444</v>
      </c>
      <c r="CA44" t="s">
        <v>444</v>
      </c>
      <c r="CB44" t="s">
        <v>444</v>
      </c>
      <c r="CC44" t="s">
        <v>444</v>
      </c>
      <c r="CD44" t="s">
        <v>444</v>
      </c>
      <c r="CE44" t="s">
        <v>444</v>
      </c>
      <c r="CF44" t="s">
        <v>444</v>
      </c>
      <c r="CG44" t="s">
        <v>444</v>
      </c>
      <c r="CH44" t="s">
        <v>444</v>
      </c>
      <c r="CI44" t="s">
        <v>1360</v>
      </c>
      <c r="CJ44" t="s">
        <v>890</v>
      </c>
      <c r="CK44" t="s">
        <v>444</v>
      </c>
      <c r="CL44" t="s">
        <v>444</v>
      </c>
      <c r="CM44" t="s">
        <v>444</v>
      </c>
      <c r="CN44" t="s">
        <v>444</v>
      </c>
      <c r="CO44" t="s">
        <v>1360</v>
      </c>
      <c r="CP44" t="s">
        <v>890</v>
      </c>
      <c r="CQ44" t="s">
        <v>444</v>
      </c>
      <c r="CR44" t="s">
        <v>444</v>
      </c>
      <c r="CS44" t="s">
        <v>444</v>
      </c>
      <c r="CT44" t="s">
        <v>444</v>
      </c>
      <c r="CU44" t="s">
        <v>444</v>
      </c>
      <c r="CV44" t="s">
        <v>2741</v>
      </c>
      <c r="CW44" t="s">
        <v>2736</v>
      </c>
      <c r="CX44" t="s">
        <v>2737</v>
      </c>
      <c r="CY44" t="s">
        <v>1366</v>
      </c>
      <c r="CZ44" t="s">
        <v>444</v>
      </c>
      <c r="DA44" t="s">
        <v>444</v>
      </c>
      <c r="DB44" t="s">
        <v>444</v>
      </c>
      <c r="DC44" t="s">
        <v>444</v>
      </c>
      <c r="DD44" t="s">
        <v>444</v>
      </c>
      <c r="DE44" t="s">
        <v>444</v>
      </c>
      <c r="DF44" t="s">
        <v>444</v>
      </c>
      <c r="DG44" t="s">
        <v>444</v>
      </c>
      <c r="DH44" t="s">
        <v>444</v>
      </c>
      <c r="DI44" t="s">
        <v>7</v>
      </c>
      <c r="DJ44" t="s">
        <v>444</v>
      </c>
      <c r="DK44" t="s">
        <v>444</v>
      </c>
      <c r="DL44" t="s">
        <v>444</v>
      </c>
      <c r="DM44" t="s">
        <v>444</v>
      </c>
      <c r="DN44" t="s">
        <v>444</v>
      </c>
      <c r="DO44" t="s">
        <v>444</v>
      </c>
      <c r="DP44" t="s">
        <v>444</v>
      </c>
      <c r="DQ44" t="s">
        <v>444</v>
      </c>
      <c r="DR44" t="s">
        <v>444</v>
      </c>
      <c r="DS44" t="s">
        <v>444</v>
      </c>
      <c r="DT44" s="24" t="s">
        <v>444</v>
      </c>
      <c r="DU44" s="24" t="s">
        <v>444</v>
      </c>
      <c r="DV44" t="s">
        <v>444</v>
      </c>
      <c r="DW44" t="s">
        <v>444</v>
      </c>
      <c r="DX44" s="24" t="s">
        <v>444</v>
      </c>
      <c r="DY44" s="24" t="s">
        <v>444</v>
      </c>
      <c r="DZ44" t="s">
        <v>444</v>
      </c>
      <c r="EA44" t="s">
        <v>444</v>
      </c>
      <c r="EB44" s="24" t="s">
        <v>444</v>
      </c>
      <c r="EC44" s="24" t="s">
        <v>444</v>
      </c>
      <c r="ED44" t="s">
        <v>444</v>
      </c>
      <c r="EE44" t="s">
        <v>444</v>
      </c>
      <c r="EF44" s="24" t="s">
        <v>444</v>
      </c>
      <c r="EG44" s="24" t="s">
        <v>444</v>
      </c>
      <c r="EH44" t="s">
        <v>444</v>
      </c>
      <c r="EI44" t="s">
        <v>444</v>
      </c>
      <c r="EJ44" s="24" t="s">
        <v>444</v>
      </c>
      <c r="EK44" s="24" t="s">
        <v>444</v>
      </c>
      <c r="EL44" t="s">
        <v>444</v>
      </c>
      <c r="EM44" t="s">
        <v>444</v>
      </c>
      <c r="EN44" s="24" t="s">
        <v>444</v>
      </c>
      <c r="EO44" s="24" t="s">
        <v>444</v>
      </c>
      <c r="EP44" t="s">
        <v>444</v>
      </c>
      <c r="EQ44" t="s">
        <v>444</v>
      </c>
      <c r="ER44" s="24" t="s">
        <v>444</v>
      </c>
      <c r="ES44" s="24" t="s">
        <v>444</v>
      </c>
      <c r="ET44" t="s">
        <v>444</v>
      </c>
      <c r="EU44" t="s">
        <v>444</v>
      </c>
      <c r="EV44" s="24" t="s">
        <v>444</v>
      </c>
      <c r="EW44" s="24" t="s">
        <v>444</v>
      </c>
      <c r="EX44" t="s">
        <v>444</v>
      </c>
      <c r="EY44" t="s">
        <v>444</v>
      </c>
      <c r="EZ44" s="24" t="s">
        <v>444</v>
      </c>
      <c r="FA44" s="24" t="s">
        <v>444</v>
      </c>
      <c r="FB44" t="s">
        <v>444</v>
      </c>
      <c r="FC44" t="s">
        <v>444</v>
      </c>
      <c r="FD44" s="24" t="s">
        <v>444</v>
      </c>
      <c r="FE44" s="24" t="s">
        <v>444</v>
      </c>
      <c r="FF44" t="s">
        <v>444</v>
      </c>
      <c r="FG44" t="s">
        <v>444</v>
      </c>
      <c r="FH44" s="24" t="s">
        <v>444</v>
      </c>
      <c r="FI44" s="24" t="s">
        <v>444</v>
      </c>
      <c r="FJ44" t="s">
        <v>444</v>
      </c>
      <c r="FK44" t="s">
        <v>444</v>
      </c>
      <c r="FL44" s="24" t="s">
        <v>444</v>
      </c>
      <c r="FM44" s="24" t="s">
        <v>444</v>
      </c>
      <c r="FN44" t="s">
        <v>444</v>
      </c>
      <c r="FO44" t="s">
        <v>444</v>
      </c>
      <c r="FP44" s="24" t="s">
        <v>444</v>
      </c>
      <c r="FQ44" s="24" t="s">
        <v>444</v>
      </c>
      <c r="FR44" t="s">
        <v>444</v>
      </c>
      <c r="FS44" t="s">
        <v>444</v>
      </c>
      <c r="FT44" s="24" t="s">
        <v>444</v>
      </c>
      <c r="FU44" s="24" t="s">
        <v>444</v>
      </c>
      <c r="FV44" t="s">
        <v>444</v>
      </c>
      <c r="FW44" t="s">
        <v>444</v>
      </c>
      <c r="FX44" s="24" t="s">
        <v>444</v>
      </c>
      <c r="FY44" s="24" t="s">
        <v>444</v>
      </c>
      <c r="FZ44" t="s">
        <v>444</v>
      </c>
      <c r="GA44" t="s">
        <v>444</v>
      </c>
      <c r="GB44" s="24" t="s">
        <v>444</v>
      </c>
      <c r="GC44" s="24" t="s">
        <v>444</v>
      </c>
      <c r="GD44" t="s">
        <v>444</v>
      </c>
      <c r="GE44" t="s">
        <v>444</v>
      </c>
      <c r="GF44" s="24" t="s">
        <v>444</v>
      </c>
      <c r="GG44" s="24" t="s">
        <v>444</v>
      </c>
      <c r="GH44" t="s">
        <v>15</v>
      </c>
      <c r="GI44" s="24" t="s">
        <v>624</v>
      </c>
      <c r="GJ44" s="24" t="s">
        <v>626</v>
      </c>
      <c r="GK44" t="s">
        <v>444</v>
      </c>
      <c r="GL44" t="s">
        <v>444</v>
      </c>
      <c r="GM44" s="24" t="s">
        <v>444</v>
      </c>
      <c r="GN44" s="24" t="s">
        <v>444</v>
      </c>
      <c r="GO44" t="s">
        <v>444</v>
      </c>
      <c r="GP44" t="s">
        <v>444</v>
      </c>
      <c r="GQ44" s="24" t="s">
        <v>444</v>
      </c>
      <c r="GR44" s="24" t="s">
        <v>444</v>
      </c>
      <c r="GS44" t="s">
        <v>444</v>
      </c>
      <c r="GT44" t="s">
        <v>444</v>
      </c>
      <c r="GU44" s="24" t="s">
        <v>444</v>
      </c>
      <c r="GV44" s="24" t="s">
        <v>444</v>
      </c>
      <c r="GW44" t="s">
        <v>444</v>
      </c>
      <c r="GX44" t="s">
        <v>444</v>
      </c>
      <c r="GY44" s="24" t="s">
        <v>444</v>
      </c>
      <c r="GZ44" s="24" t="s">
        <v>444</v>
      </c>
      <c r="HA44" t="s">
        <v>444</v>
      </c>
      <c r="HB44" t="s">
        <v>444</v>
      </c>
      <c r="HC44" s="24" t="s">
        <v>444</v>
      </c>
      <c r="HD44" s="24" t="s">
        <v>444</v>
      </c>
      <c r="HE44" t="s">
        <v>444</v>
      </c>
      <c r="HF44" t="s">
        <v>444</v>
      </c>
      <c r="HG44" s="24" t="s">
        <v>444</v>
      </c>
      <c r="HH44" s="24" t="s">
        <v>444</v>
      </c>
      <c r="HI44" t="s">
        <v>444</v>
      </c>
      <c r="HJ44" t="s">
        <v>444</v>
      </c>
      <c r="HK44" s="24" t="s">
        <v>444</v>
      </c>
      <c r="HL44" s="24" t="s">
        <v>444</v>
      </c>
      <c r="HM44" t="s">
        <v>444</v>
      </c>
      <c r="HN44" t="s">
        <v>444</v>
      </c>
      <c r="HO44" s="24" t="s">
        <v>444</v>
      </c>
      <c r="HP44" s="24" t="s">
        <v>444</v>
      </c>
      <c r="HQ44" t="s">
        <v>444</v>
      </c>
      <c r="HR44" t="s">
        <v>444</v>
      </c>
      <c r="HS44" s="24" t="s">
        <v>444</v>
      </c>
      <c r="HT44" s="24" t="s">
        <v>444</v>
      </c>
      <c r="HU44" t="s">
        <v>444</v>
      </c>
      <c r="HV44" t="s">
        <v>444</v>
      </c>
      <c r="HW44" s="24" t="s">
        <v>444</v>
      </c>
      <c r="HX44" s="24" t="s">
        <v>444</v>
      </c>
      <c r="HY44" t="s">
        <v>444</v>
      </c>
      <c r="HZ44" t="s">
        <v>444</v>
      </c>
      <c r="IA44" t="s">
        <v>2741</v>
      </c>
      <c r="IB44" t="s">
        <v>2736</v>
      </c>
      <c r="IC44" t="s">
        <v>3011</v>
      </c>
      <c r="ID44" s="33" t="b" cm="1">
        <f t="array" ref="ID44">_xlfn.IFNA(MATCH($A$2,_xlfn.NUMBERVALUE(Table_Query_from_MF_DSNP62[[#This Row],[CL_GLACCT_DR1]:[CL_GLACCT_CR4]]),0),0)&gt;=1</f>
        <v>1</v>
      </c>
      <c r="IE44" s="33" t="b">
        <f>OR(Table_Query_from_MF_DSNP62[[#This Row],[Pair1]:[Pair25]])</f>
        <v>1</v>
      </c>
      <c r="IF44" s="33">
        <f>_xlfn.IFNA(MATCH(TRUE,Table_Query_from_MF_DSNP62[[#This Row],[Pair1]:[Pair25]],0),"none")</f>
        <v>1</v>
      </c>
      <c r="IG44" s="33" t="b">
        <f>AND($A$2&gt;=_xlfn.NUMBERVALUE(Table_Query_from_MF_DSNP62[[#This Row],[CL_GL_ACCT_FR1]]),$A$2&lt;=_xlfn.NUMBERVALUE(Table_Query_from_MF_DSNP62[[#This Row],[CL_GL_ACCT_TO1]]))</f>
        <v>1</v>
      </c>
      <c r="IH44" s="33" t="b">
        <f>AND($A$2&gt;=_xlfn.NUMBERVALUE(Table_Query_from_MF_DSNP62[[#This Row],[CL_GL_ACCT_FR2]]),$A$2&lt;=_xlfn.NUMBERVALUE(Table_Query_from_MF_DSNP62[[#This Row],[CL_GL_ACCT_TO2]]))</f>
        <v>1</v>
      </c>
      <c r="II44" s="33" t="b">
        <f>AND($A$2&gt;=_xlfn.NUMBERVALUE(Table_Query_from_MF_DSNP62[[#This Row],[CL_GL_ACCT_FR3]]),$A$2&lt;=_xlfn.NUMBERVALUE(Table_Query_from_MF_DSNP62[[#This Row],[CL_GL_ACCT_TO3]]))</f>
        <v>1</v>
      </c>
      <c r="IJ44" s="33" t="b">
        <f>AND($A$2&gt;=_xlfn.NUMBERVALUE(Table_Query_from_MF_DSNP62[[#This Row],[CL_GL_ACCT_FR4]]),$A$2&lt;=_xlfn.NUMBERVALUE(Table_Query_from_MF_DSNP62[[#This Row],[CL_GL_ACCT_TO4]]))</f>
        <v>1</v>
      </c>
      <c r="IK44" s="33" t="b">
        <f>AND($A$2&gt;=_xlfn.NUMBERVALUE(Table_Query_from_MF_DSNP62[[#This Row],[CL_GL_ACCT_FR5]]),$A$2&lt;=_xlfn.NUMBERVALUE(Table_Query_from_MF_DSNP62[[#This Row],[CL_GL_ACCT_TO5]]))</f>
        <v>1</v>
      </c>
      <c r="IL44" s="33" t="b">
        <f>AND($A$2&gt;=_xlfn.NUMBERVALUE(Table_Query_from_MF_DSNP62[[#This Row],[CL_GL_ACCT_FR6]]),$A$2&lt;=_xlfn.NUMBERVALUE(Table_Query_from_MF_DSNP62[[#This Row],[CL_GL_ACCT_TO6]]))</f>
        <v>1</v>
      </c>
      <c r="IM44" s="33" t="b">
        <f>AND($A$2&gt;=_xlfn.NUMBERVALUE(Table_Query_from_MF_DSNP62[[#This Row],[CL_GL_ACCT_FR7]]),$A$2&lt;=_xlfn.NUMBERVALUE(Table_Query_from_MF_DSNP62[[#This Row],[CL_GL_ACCT_TO7]]))</f>
        <v>1</v>
      </c>
      <c r="IN44" s="33" t="b">
        <f>AND($A$2&gt;=_xlfn.NUMBERVALUE(Table_Query_from_MF_DSNP62[[#This Row],[CL_GL_ACCT_FR8]]),$A$2&lt;=_xlfn.NUMBERVALUE(Table_Query_from_MF_DSNP62[[#This Row],[CL_GL_ACCT_TO8]]))</f>
        <v>1</v>
      </c>
      <c r="IO44" s="33" t="b">
        <f>AND($A$2&gt;=_xlfn.NUMBERVALUE(Table_Query_from_MF_DSNP62[[#This Row],[CL_GL_ACCT_FR9]]),$A$2&lt;=_xlfn.NUMBERVALUE(Table_Query_from_MF_DSNP62[[#This Row],[CL_GL_ACCT_TO9]]))</f>
        <v>1</v>
      </c>
      <c r="IP44" s="33" t="b">
        <f>AND($A$2&gt;=_xlfn.NUMBERVALUE(Table_Query_from_MF_DSNP62[[#This Row],[CL_GL_ACCT_FR10]]),$A$2&lt;=_xlfn.NUMBERVALUE(Table_Query_from_MF_DSNP62[[#This Row],[CL_GL_ACCT_TO10]]))</f>
        <v>1</v>
      </c>
      <c r="IQ44" s="33" t="b">
        <f>AND($A$2&gt;=_xlfn.NUMBERVALUE(Table_Query_from_MF_DSNP62[[#This Row],[CL_GL_ACCT_FR11]]),$A$2&lt;=_xlfn.NUMBERVALUE(Table_Query_from_MF_DSNP62[[#This Row],[CL_GL_ACCT_TO11]]))</f>
        <v>1</v>
      </c>
      <c r="IR44" s="33" t="b">
        <f>AND($A$2&gt;=_xlfn.NUMBERVALUE(Table_Query_from_MF_DSNP62[[#This Row],[CL_GL_ACCT_FR12]]),$A$2&lt;=_xlfn.NUMBERVALUE(Table_Query_from_MF_DSNP62[[#This Row],[CL_GL_ACCT_TO12]]))</f>
        <v>1</v>
      </c>
      <c r="IS44" s="33" t="b">
        <f>AND($A$2&gt;=_xlfn.NUMBERVALUE(Table_Query_from_MF_DSNP62[[#This Row],[CL_GL_ACCT_FR13]]),$A$2&lt;=_xlfn.NUMBERVALUE(Table_Query_from_MF_DSNP62[[#This Row],[CL_GL_ACCT_TO13]]))</f>
        <v>1</v>
      </c>
      <c r="IT44" s="33" t="b">
        <f>AND($A$2&gt;=_xlfn.NUMBERVALUE(Table_Query_from_MF_DSNP62[[#This Row],[CL_GL_ACCT_FR14]]),$A$2&lt;=_xlfn.NUMBERVALUE(Table_Query_from_MF_DSNP62[[#This Row],[CL_GL_ACCT_TO14]]))</f>
        <v>1</v>
      </c>
      <c r="IU44" s="33" t="b">
        <f>AND($A$2&gt;=_xlfn.NUMBERVALUE(Table_Query_from_MF_DSNP62[[#This Row],[CL_GL_ACCT_FR15]]),$A$2&lt;=_xlfn.NUMBERVALUE(Table_Query_from_MF_DSNP62[[#This Row],[CL_GL_ACCT_TO15]]))</f>
        <v>1</v>
      </c>
      <c r="IV44" s="33" t="b">
        <f>AND($A$2&gt;=_xlfn.NUMBERVALUE(Table_Query_from_MF_DSNP62[[#This Row],[CL_GL_ACCT_FR16]]),$A$2&lt;=_xlfn.NUMBERVALUE(Table_Query_from_MF_DSNP62[[#This Row],[CL_GL_ACCT_TO16]]))</f>
        <v>1</v>
      </c>
      <c r="IW44" s="33" t="b">
        <f>AND($A$2&gt;=_xlfn.NUMBERVALUE(Table_Query_from_MF_DSNP62[[#This Row],[CL_GL_ACCT_FR17]]),$A$2&lt;=_xlfn.NUMBERVALUE(Table_Query_from_MF_DSNP62[[#This Row],[CL_GL_ACCT_TO17]]))</f>
        <v>1</v>
      </c>
      <c r="IX44" s="33" t="b">
        <f>AND($A$2&gt;=_xlfn.NUMBERVALUE(Table_Query_from_MF_DSNP62[[#This Row],[CL_GL_ACCT_FR18]]),$A$2&lt;=_xlfn.NUMBERVALUE(Table_Query_from_MF_DSNP62[[#This Row],[CL_GL_ACCT_TO18]]))</f>
        <v>1</v>
      </c>
      <c r="IY44" s="33" t="b">
        <f>AND($A$2&gt;=_xlfn.NUMBERVALUE(Table_Query_from_MF_DSNP62[[#This Row],[CL_GL_ACCT_FR19]]),$A$2&lt;=_xlfn.NUMBERVALUE(Table_Query_from_MF_DSNP62[[#This Row],[CL_GL_ACCT_TO19]]))</f>
        <v>1</v>
      </c>
      <c r="IZ44" s="33" t="b">
        <f>AND($A$2&gt;=_xlfn.NUMBERVALUE(Table_Query_from_MF_DSNP62[[#This Row],[CL_GL_ACCT_FR20]]),$A$2&lt;=_xlfn.NUMBERVALUE(Table_Query_from_MF_DSNP62[[#This Row],[CL_GL_ACCT_TO20]]))</f>
        <v>1</v>
      </c>
      <c r="JA44" s="33" t="b">
        <f>AND($A$2&gt;=_xlfn.NUMBERVALUE(Table_Query_from_MF_DSNP62[[#This Row],[CL_GL_ACCT_FR21]]),$A$2&lt;=_xlfn.NUMBERVALUE(Table_Query_from_MF_DSNP62[[#This Row],[CL_GL_ACCT_TO21]]))</f>
        <v>1</v>
      </c>
      <c r="JB44" s="33" t="b">
        <f>AND($A$2&gt;=_xlfn.NUMBERVALUE(Table_Query_from_MF_DSNP62[[#This Row],[CL_GL_ACCT_FR22]]),$A$2&lt;=_xlfn.NUMBERVALUE(Table_Query_from_MF_DSNP62[[#This Row],[CL_GL_ACCT_TO22]]))</f>
        <v>1</v>
      </c>
      <c r="JC44" s="33" t="b">
        <f>AND($A$2&gt;=_xlfn.NUMBERVALUE(Table_Query_from_MF_DSNP62[[#This Row],[CL_GL_ACCT_FR23]]),$A$2&lt;=_xlfn.NUMBERVALUE(Table_Query_from_MF_DSNP62[[#This Row],[CL_GL_ACCT_TO23]]))</f>
        <v>1</v>
      </c>
      <c r="JD44" s="33" t="b">
        <f>AND($A$2&gt;=_xlfn.NUMBERVALUE(Table_Query_from_MF_DSNP62[[#This Row],[CL_GL_ACCT_FR24]]),$A$2&lt;=_xlfn.NUMBERVALUE(Table_Query_from_MF_DSNP62[[#This Row],[CL_GL_ACCT_TO24]]))</f>
        <v>1</v>
      </c>
      <c r="JE44" s="33" t="b">
        <f>AND($A$2&gt;=_xlfn.NUMBERVALUE(Table_Query_from_MF_DSNP62[[#This Row],[CL_GL_ACCT_FR25]]),$A$2&lt;=_xlfn.NUMBERVALUE(Table_Query_from_MF_DSNP62[[#This Row],[CL_GL_ACCT_TO25]]))</f>
        <v>1</v>
      </c>
      <c r="JF44" s="33" t="b">
        <f>OR(Table_Query_from_MF_DSNP62[[#This Row],[PairA]:[PairO]])</f>
        <v>1</v>
      </c>
      <c r="JG44" s="33">
        <f>_xlfn.IFNA(MATCH(TRUE,Table_Query_from_MF_DSNP62[[#This Row],[PairA]:[PairO]],0),"none")</f>
        <v>2</v>
      </c>
      <c r="JH44" s="33" t="b">
        <f>AND($B$2&gt;=_xlfn.NUMBERVALUE(Table_Query_from_MF_DSNP62[[#This Row],[CL_CMP_OBJ_FR1]]),$B$2&lt;=_xlfn.NUMBERVALUE(Table_Query_from_MF_DSNP62[[#This Row],[CL_CMP_OBJ_TO1]]))</f>
        <v>0</v>
      </c>
      <c r="JI44" s="33" t="b">
        <f>AND($B$2&gt;=_xlfn.NUMBERVALUE(Table_Query_from_MF_DSNP62[[#This Row],[CL_CMP_OBJ_FR2]]),$B$2&lt;=_xlfn.NUMBERVALUE(Table_Query_from_MF_DSNP62[[#This Row],[CL_CMP_OBJ_TO2]]))</f>
        <v>1</v>
      </c>
      <c r="JJ44" s="33" t="b">
        <f>AND($B$2&gt;=_xlfn.NUMBERVALUE(Table_Query_from_MF_DSNP62[[#This Row],[CL_CMP_OBJ_FR3]]),$B$2&lt;=_xlfn.NUMBERVALUE(Table_Query_from_MF_DSNP62[[#This Row],[CL_CMP_OBJ_TO3]]))</f>
        <v>1</v>
      </c>
      <c r="JK44" s="33" t="b">
        <f>AND($B$2&gt;=_xlfn.NUMBERVALUE(Table_Query_from_MF_DSNP62[[#This Row],[CL_CMP_OBJ_FR4]]),$B$2&lt;=_xlfn.NUMBERVALUE(Table_Query_from_MF_DSNP62[[#This Row],[CL_CMP_OBJ_TO4]]))</f>
        <v>1</v>
      </c>
      <c r="JL44" s="33" t="b">
        <f>AND($B$2&gt;=_xlfn.NUMBERVALUE(Table_Query_from_MF_DSNP62[[#This Row],[CL_CMP_OBJ_FR5]]),$B$2&lt;=_xlfn.NUMBERVALUE(Table_Query_from_MF_DSNP62[[#This Row],[CL_CMP_OBJ_TO5]]))</f>
        <v>1</v>
      </c>
      <c r="JM44" s="33" t="b">
        <f>AND($B$2&gt;=_xlfn.NUMBERVALUE(Table_Query_from_MF_DSNP62[[#This Row],[CL_CMP_OBJ_FR6]]),$B$2&lt;=_xlfn.NUMBERVALUE(Table_Query_from_MF_DSNP62[[#This Row],[CL_CMP_OBJ_TO6]]))</f>
        <v>1</v>
      </c>
      <c r="JN44" s="33" t="b">
        <f>AND($B$2&gt;=_xlfn.NUMBERVALUE(Table_Query_from_MF_DSNP62[[#This Row],[CL_CMP_OBJ_FR7]]),$B$2&lt;=_xlfn.NUMBERVALUE(Table_Query_from_MF_DSNP62[[#This Row],[CL_CMP_OBJ_TO7]]))</f>
        <v>1</v>
      </c>
      <c r="JO44" s="33" t="b">
        <f>AND($B$2&gt;=_xlfn.NUMBERVALUE(Table_Query_from_MF_DSNP62[[#This Row],[CL_CMP_OBJ_FR8]]),$B$2&lt;=_xlfn.NUMBERVALUE(Table_Query_from_MF_DSNP62[[#This Row],[CL_CMP_OBJ_TO8]]))</f>
        <v>1</v>
      </c>
      <c r="JP44" s="33" t="b">
        <f>AND($B$2&gt;=_xlfn.NUMBERVALUE(Table_Query_from_MF_DSNP62[[#This Row],[CL_CMP_OBJ_FR9]]),$B$2&lt;=_xlfn.NUMBERVALUE(Table_Query_from_MF_DSNP62[[#This Row],[CL_CMP_OBJ_TO9]]))</f>
        <v>1</v>
      </c>
      <c r="JQ44" s="33" t="b">
        <f>AND($B$2&gt;=_xlfn.NUMBERVALUE(Table_Query_from_MF_DSNP62[[#This Row],[CL_CMP_OBJ_FR10]]),$B$2&lt;=_xlfn.NUMBERVALUE(Table_Query_from_MF_DSNP62[[#This Row],[CL_CMP_OBJ_TO10]]))</f>
        <v>1</v>
      </c>
      <c r="JR44" s="33" t="b">
        <f>AND($B$2&gt;=_xlfn.NUMBERVALUE(Table_Query_from_MF_DSNP62[[#This Row],[CL_CMP_OBJ_FR11]]),$B$2&lt;=_xlfn.NUMBERVALUE(Table_Query_from_MF_DSNP62[[#This Row],[CL_CMP_OBJ_TO11]]))</f>
        <v>1</v>
      </c>
      <c r="JS44" s="33" t="b">
        <f>AND($B$2&gt;=_xlfn.NUMBERVALUE(Table_Query_from_MF_DSNP62[[#This Row],[CL_CMP_OBJ_FR12]]),$B$2&lt;=_xlfn.NUMBERVALUE(Table_Query_from_MF_DSNP62[[#This Row],[CL_CMP_OBJ_TO12]]))</f>
        <v>1</v>
      </c>
      <c r="JT44" s="33" t="b">
        <f>AND($B$2&gt;=_xlfn.NUMBERVALUE(Table_Query_from_MF_DSNP62[[#This Row],[CL_CMP_OBJ_FR13]]),$B$2&lt;=_xlfn.NUMBERVALUE(Table_Query_from_MF_DSNP62[[#This Row],[CL_CMP_OBJ_TO13]]))</f>
        <v>1</v>
      </c>
      <c r="JU44" s="33" t="b">
        <f>AND($B$2&gt;=_xlfn.NUMBERVALUE(Table_Query_from_MF_DSNP62[[#This Row],[CL_CMP_OBJ_FR14]]),$B$2&lt;=_xlfn.NUMBERVALUE(Table_Query_from_MF_DSNP62[[#This Row],[CL_CMP_OBJ_TO14]]))</f>
        <v>1</v>
      </c>
      <c r="JV44" s="33" t="b">
        <f>AND($B$2&gt;=_xlfn.NUMBERVALUE(Table_Query_from_MF_DSNP62[[#This Row],[CL_CMP_OBJ_FR15]]),$B$2&lt;=_xlfn.NUMBERVALUE(Table_Query_from_MF_DSNP62[[#This Row],[CL_CMP_OBJ_TO15]]))</f>
        <v>1</v>
      </c>
    </row>
    <row r="45" spans="1:282" x14ac:dyDescent="0.25">
      <c r="A45" t="b">
        <f>OR(,Table_Query_from_MF_DSNP62[[#This Row],[Desired GL included as "hard-coded" GL?]],Table_Query_from_MF_DSNP62[[#This Row],[Desired GL included as "Open GL"?]])</f>
        <v>1</v>
      </c>
      <c r="B45" t="b">
        <f>Table_Query_from_MF_DSNP62[[#This Row],[Desired CObj included as "Open CObj"?]]</f>
        <v>1</v>
      </c>
      <c r="C45" t="s">
        <v>98</v>
      </c>
      <c r="D45" t="s">
        <v>1415</v>
      </c>
      <c r="E45" t="s">
        <v>8</v>
      </c>
      <c r="F45" s="24" t="s">
        <v>301</v>
      </c>
      <c r="G45" t="s">
        <v>319</v>
      </c>
      <c r="H45" s="24" t="s">
        <v>444</v>
      </c>
      <c r="I45" t="s">
        <v>444</v>
      </c>
      <c r="J45" s="24" t="s">
        <v>444</v>
      </c>
      <c r="K45" t="s">
        <v>444</v>
      </c>
      <c r="L45" s="24" t="s">
        <v>444</v>
      </c>
      <c r="M45" t="s">
        <v>444</v>
      </c>
      <c r="N45" t="s">
        <v>444</v>
      </c>
      <c r="O45" t="s">
        <v>444</v>
      </c>
      <c r="P45" t="s">
        <v>444</v>
      </c>
      <c r="Q45" t="s">
        <v>15</v>
      </c>
      <c r="R45" t="s">
        <v>444</v>
      </c>
      <c r="S45" t="s">
        <v>442</v>
      </c>
      <c r="T45" t="s">
        <v>447</v>
      </c>
      <c r="U45" t="s">
        <v>444</v>
      </c>
      <c r="V45" t="s">
        <v>444</v>
      </c>
      <c r="W45" t="s">
        <v>447</v>
      </c>
      <c r="X45" t="s">
        <v>444</v>
      </c>
      <c r="Y45" t="s">
        <v>444</v>
      </c>
      <c r="Z45" t="s">
        <v>442</v>
      </c>
      <c r="AA45" t="s">
        <v>442</v>
      </c>
      <c r="AB45" t="s">
        <v>442</v>
      </c>
      <c r="AC45" t="s">
        <v>444</v>
      </c>
      <c r="AD45" t="s">
        <v>442</v>
      </c>
      <c r="AE45" t="s">
        <v>442</v>
      </c>
      <c r="AF45" t="s">
        <v>442</v>
      </c>
      <c r="AG45" t="s">
        <v>442</v>
      </c>
      <c r="AH45" t="s">
        <v>444</v>
      </c>
      <c r="AI45" t="s">
        <v>444</v>
      </c>
      <c r="AJ45" t="s">
        <v>442</v>
      </c>
      <c r="AK45" t="s">
        <v>442</v>
      </c>
      <c r="AL45" t="s">
        <v>444</v>
      </c>
      <c r="AM45" t="s">
        <v>444</v>
      </c>
      <c r="AN45" t="s">
        <v>444</v>
      </c>
      <c r="AO45" t="s">
        <v>444</v>
      </c>
      <c r="AP45" t="s">
        <v>442</v>
      </c>
      <c r="AQ45" t="s">
        <v>7</v>
      </c>
      <c r="AR45" t="s">
        <v>7</v>
      </c>
      <c r="AS45" t="s">
        <v>162</v>
      </c>
      <c r="AT45" t="s">
        <v>10</v>
      </c>
      <c r="AU45" t="s">
        <v>444</v>
      </c>
      <c r="AV45" t="s">
        <v>1359</v>
      </c>
      <c r="AW45" t="s">
        <v>444</v>
      </c>
      <c r="AX45" t="s">
        <v>444</v>
      </c>
      <c r="AY45" t="s">
        <v>444</v>
      </c>
      <c r="AZ45" t="s">
        <v>444</v>
      </c>
      <c r="BA45" t="s">
        <v>444</v>
      </c>
      <c r="BB45" t="s">
        <v>444</v>
      </c>
      <c r="BC45" t="s">
        <v>444</v>
      </c>
      <c r="BD45" t="s">
        <v>1359</v>
      </c>
      <c r="BE45" t="s">
        <v>444</v>
      </c>
      <c r="BF45" t="s">
        <v>1360</v>
      </c>
      <c r="BG45" t="s">
        <v>444</v>
      </c>
      <c r="BH45" t="s">
        <v>444</v>
      </c>
      <c r="BI45" t="s">
        <v>444</v>
      </c>
      <c r="BJ45" t="s">
        <v>444</v>
      </c>
      <c r="BK45" t="s">
        <v>444</v>
      </c>
      <c r="BL45" t="s">
        <v>444</v>
      </c>
      <c r="BM45" t="s">
        <v>444</v>
      </c>
      <c r="BN45" t="s">
        <v>444</v>
      </c>
      <c r="BO45" t="s">
        <v>444</v>
      </c>
      <c r="BP45" t="s">
        <v>444</v>
      </c>
      <c r="BQ45" t="s">
        <v>444</v>
      </c>
      <c r="BR45" t="s">
        <v>444</v>
      </c>
      <c r="BS45" t="s">
        <v>444</v>
      </c>
      <c r="BT45" t="s">
        <v>444</v>
      </c>
      <c r="BU45" t="s">
        <v>444</v>
      </c>
      <c r="BV45" t="s">
        <v>444</v>
      </c>
      <c r="BW45" t="s">
        <v>444</v>
      </c>
      <c r="BX45" t="s">
        <v>444</v>
      </c>
      <c r="BY45" t="s">
        <v>444</v>
      </c>
      <c r="BZ45" t="s">
        <v>444</v>
      </c>
      <c r="CA45" t="s">
        <v>444</v>
      </c>
      <c r="CB45" t="s">
        <v>444</v>
      </c>
      <c r="CC45" t="s">
        <v>444</v>
      </c>
      <c r="CD45" t="s">
        <v>444</v>
      </c>
      <c r="CE45" t="s">
        <v>444</v>
      </c>
      <c r="CF45" t="s">
        <v>444</v>
      </c>
      <c r="CG45" t="s">
        <v>444</v>
      </c>
      <c r="CH45" t="s">
        <v>444</v>
      </c>
      <c r="CI45" t="s">
        <v>1360</v>
      </c>
      <c r="CJ45" t="s">
        <v>852</v>
      </c>
      <c r="CK45" t="s">
        <v>444</v>
      </c>
      <c r="CL45" t="s">
        <v>444</v>
      </c>
      <c r="CM45" t="s">
        <v>444</v>
      </c>
      <c r="CN45" t="s">
        <v>444</v>
      </c>
      <c r="CO45" t="s">
        <v>1360</v>
      </c>
      <c r="CP45" t="s">
        <v>852</v>
      </c>
      <c r="CQ45" t="s">
        <v>444</v>
      </c>
      <c r="CR45" t="s">
        <v>444</v>
      </c>
      <c r="CS45" t="s">
        <v>444</v>
      </c>
      <c r="CT45" t="s">
        <v>444</v>
      </c>
      <c r="CU45" t="s">
        <v>444</v>
      </c>
      <c r="CV45" t="s">
        <v>2741</v>
      </c>
      <c r="CW45" t="s">
        <v>2736</v>
      </c>
      <c r="CX45" t="s">
        <v>2737</v>
      </c>
      <c r="CY45" t="s">
        <v>1366</v>
      </c>
      <c r="CZ45" t="s">
        <v>444</v>
      </c>
      <c r="DA45" t="s">
        <v>444</v>
      </c>
      <c r="DB45" t="s">
        <v>444</v>
      </c>
      <c r="DC45" t="s">
        <v>444</v>
      </c>
      <c r="DD45" t="s">
        <v>444</v>
      </c>
      <c r="DE45" t="s">
        <v>444</v>
      </c>
      <c r="DF45" t="s">
        <v>444</v>
      </c>
      <c r="DG45" t="s">
        <v>444</v>
      </c>
      <c r="DH45" t="s">
        <v>444</v>
      </c>
      <c r="DI45" t="s">
        <v>7</v>
      </c>
      <c r="DJ45" t="s">
        <v>444</v>
      </c>
      <c r="DK45" t="s">
        <v>444</v>
      </c>
      <c r="DL45" t="s">
        <v>444</v>
      </c>
      <c r="DM45" t="s">
        <v>444</v>
      </c>
      <c r="DN45" t="s">
        <v>444</v>
      </c>
      <c r="DO45" t="s">
        <v>444</v>
      </c>
      <c r="DP45" t="s">
        <v>444</v>
      </c>
      <c r="DQ45" t="s">
        <v>444</v>
      </c>
      <c r="DR45" t="s">
        <v>444</v>
      </c>
      <c r="DS45" t="s">
        <v>444</v>
      </c>
      <c r="DT45" s="24" t="s">
        <v>444</v>
      </c>
      <c r="DU45" s="24" t="s">
        <v>444</v>
      </c>
      <c r="DV45" t="s">
        <v>444</v>
      </c>
      <c r="DW45" t="s">
        <v>444</v>
      </c>
      <c r="DX45" s="24" t="s">
        <v>444</v>
      </c>
      <c r="DY45" s="24" t="s">
        <v>444</v>
      </c>
      <c r="DZ45" t="s">
        <v>444</v>
      </c>
      <c r="EA45" t="s">
        <v>444</v>
      </c>
      <c r="EB45" s="24" t="s">
        <v>444</v>
      </c>
      <c r="EC45" s="24" t="s">
        <v>444</v>
      </c>
      <c r="ED45" t="s">
        <v>444</v>
      </c>
      <c r="EE45" t="s">
        <v>444</v>
      </c>
      <c r="EF45" s="24" t="s">
        <v>444</v>
      </c>
      <c r="EG45" s="24" t="s">
        <v>444</v>
      </c>
      <c r="EH45" t="s">
        <v>444</v>
      </c>
      <c r="EI45" t="s">
        <v>444</v>
      </c>
      <c r="EJ45" s="24" t="s">
        <v>444</v>
      </c>
      <c r="EK45" s="24" t="s">
        <v>444</v>
      </c>
      <c r="EL45" t="s">
        <v>444</v>
      </c>
      <c r="EM45" t="s">
        <v>444</v>
      </c>
      <c r="EN45" s="24" t="s">
        <v>444</v>
      </c>
      <c r="EO45" s="24" t="s">
        <v>444</v>
      </c>
      <c r="EP45" t="s">
        <v>444</v>
      </c>
      <c r="EQ45" t="s">
        <v>444</v>
      </c>
      <c r="ER45" s="24" t="s">
        <v>444</v>
      </c>
      <c r="ES45" s="24" t="s">
        <v>444</v>
      </c>
      <c r="ET45" t="s">
        <v>444</v>
      </c>
      <c r="EU45" t="s">
        <v>444</v>
      </c>
      <c r="EV45" s="24" t="s">
        <v>444</v>
      </c>
      <c r="EW45" s="24" t="s">
        <v>444</v>
      </c>
      <c r="EX45" t="s">
        <v>444</v>
      </c>
      <c r="EY45" t="s">
        <v>444</v>
      </c>
      <c r="EZ45" s="24" t="s">
        <v>444</v>
      </c>
      <c r="FA45" s="24" t="s">
        <v>444</v>
      </c>
      <c r="FB45" t="s">
        <v>444</v>
      </c>
      <c r="FC45" t="s">
        <v>444</v>
      </c>
      <c r="FD45" s="24" t="s">
        <v>444</v>
      </c>
      <c r="FE45" s="24" t="s">
        <v>444</v>
      </c>
      <c r="FF45" t="s">
        <v>444</v>
      </c>
      <c r="FG45" t="s">
        <v>444</v>
      </c>
      <c r="FH45" s="24" t="s">
        <v>444</v>
      </c>
      <c r="FI45" s="24" t="s">
        <v>444</v>
      </c>
      <c r="FJ45" t="s">
        <v>444</v>
      </c>
      <c r="FK45" t="s">
        <v>444</v>
      </c>
      <c r="FL45" s="24" t="s">
        <v>444</v>
      </c>
      <c r="FM45" s="24" t="s">
        <v>444</v>
      </c>
      <c r="FN45" t="s">
        <v>444</v>
      </c>
      <c r="FO45" t="s">
        <v>444</v>
      </c>
      <c r="FP45" s="24" t="s">
        <v>444</v>
      </c>
      <c r="FQ45" s="24" t="s">
        <v>444</v>
      </c>
      <c r="FR45" t="s">
        <v>444</v>
      </c>
      <c r="FS45" t="s">
        <v>444</v>
      </c>
      <c r="FT45" s="24" t="s">
        <v>444</v>
      </c>
      <c r="FU45" s="24" t="s">
        <v>444</v>
      </c>
      <c r="FV45" t="s">
        <v>444</v>
      </c>
      <c r="FW45" t="s">
        <v>444</v>
      </c>
      <c r="FX45" s="24" t="s">
        <v>444</v>
      </c>
      <c r="FY45" s="24" t="s">
        <v>444</v>
      </c>
      <c r="FZ45" t="s">
        <v>444</v>
      </c>
      <c r="GA45" t="s">
        <v>444</v>
      </c>
      <c r="GB45" s="24" t="s">
        <v>444</v>
      </c>
      <c r="GC45" s="24" t="s">
        <v>444</v>
      </c>
      <c r="GD45" t="s">
        <v>444</v>
      </c>
      <c r="GE45" t="s">
        <v>444</v>
      </c>
      <c r="GF45" s="24" t="s">
        <v>444</v>
      </c>
      <c r="GG45" s="24" t="s">
        <v>444</v>
      </c>
      <c r="GH45" t="s">
        <v>15</v>
      </c>
      <c r="GI45" s="24" t="s">
        <v>1416</v>
      </c>
      <c r="GJ45" s="24" t="s">
        <v>480</v>
      </c>
      <c r="GK45" t="s">
        <v>444</v>
      </c>
      <c r="GL45" t="s">
        <v>444</v>
      </c>
      <c r="GM45" s="24" t="s">
        <v>444</v>
      </c>
      <c r="GN45" s="24" t="s">
        <v>444</v>
      </c>
      <c r="GO45" t="s">
        <v>444</v>
      </c>
      <c r="GP45" t="s">
        <v>444</v>
      </c>
      <c r="GQ45" s="24" t="s">
        <v>444</v>
      </c>
      <c r="GR45" s="24" t="s">
        <v>444</v>
      </c>
      <c r="GS45" t="s">
        <v>444</v>
      </c>
      <c r="GT45" t="s">
        <v>444</v>
      </c>
      <c r="GU45" s="24" t="s">
        <v>444</v>
      </c>
      <c r="GV45" s="24" t="s">
        <v>444</v>
      </c>
      <c r="GW45" t="s">
        <v>444</v>
      </c>
      <c r="GX45" t="s">
        <v>444</v>
      </c>
      <c r="GY45" s="24" t="s">
        <v>444</v>
      </c>
      <c r="GZ45" s="24" t="s">
        <v>444</v>
      </c>
      <c r="HA45" t="s">
        <v>444</v>
      </c>
      <c r="HB45" t="s">
        <v>444</v>
      </c>
      <c r="HC45" s="24" t="s">
        <v>444</v>
      </c>
      <c r="HD45" s="24" t="s">
        <v>444</v>
      </c>
      <c r="HE45" t="s">
        <v>444</v>
      </c>
      <c r="HF45" t="s">
        <v>444</v>
      </c>
      <c r="HG45" s="24" t="s">
        <v>444</v>
      </c>
      <c r="HH45" s="24" t="s">
        <v>444</v>
      </c>
      <c r="HI45" t="s">
        <v>444</v>
      </c>
      <c r="HJ45" t="s">
        <v>444</v>
      </c>
      <c r="HK45" s="24" t="s">
        <v>444</v>
      </c>
      <c r="HL45" s="24" t="s">
        <v>444</v>
      </c>
      <c r="HM45" t="s">
        <v>444</v>
      </c>
      <c r="HN45" t="s">
        <v>444</v>
      </c>
      <c r="HO45" s="24" t="s">
        <v>444</v>
      </c>
      <c r="HP45" s="24" t="s">
        <v>444</v>
      </c>
      <c r="HQ45" t="s">
        <v>444</v>
      </c>
      <c r="HR45" t="s">
        <v>444</v>
      </c>
      <c r="HS45" s="24" t="s">
        <v>444</v>
      </c>
      <c r="HT45" s="24" t="s">
        <v>444</v>
      </c>
      <c r="HU45" t="s">
        <v>444</v>
      </c>
      <c r="HV45" t="s">
        <v>444</v>
      </c>
      <c r="HW45" s="24" t="s">
        <v>444</v>
      </c>
      <c r="HX45" s="24" t="s">
        <v>444</v>
      </c>
      <c r="HY45" t="s">
        <v>444</v>
      </c>
      <c r="HZ45" t="s">
        <v>444</v>
      </c>
      <c r="IA45" t="s">
        <v>2741</v>
      </c>
      <c r="IB45" t="s">
        <v>2736</v>
      </c>
      <c r="IC45" t="s">
        <v>3011</v>
      </c>
      <c r="ID45" s="33" t="b" cm="1">
        <f t="array" ref="ID45">_xlfn.IFNA(MATCH($A$2,_xlfn.NUMBERVALUE(Table_Query_from_MF_DSNP62[[#This Row],[CL_GLACCT_DR1]:[CL_GLACCT_CR4]]),0),0)&gt;=1</f>
        <v>1</v>
      </c>
      <c r="IE45" s="33" t="b">
        <f>OR(Table_Query_from_MF_DSNP62[[#This Row],[Pair1]:[Pair25]])</f>
        <v>1</v>
      </c>
      <c r="IF45" s="33">
        <f>_xlfn.IFNA(MATCH(TRUE,Table_Query_from_MF_DSNP62[[#This Row],[Pair1]:[Pair25]],0),"none")</f>
        <v>1</v>
      </c>
      <c r="IG45" s="33" t="b">
        <f>AND($A$2&gt;=_xlfn.NUMBERVALUE(Table_Query_from_MF_DSNP62[[#This Row],[CL_GL_ACCT_FR1]]),$A$2&lt;=_xlfn.NUMBERVALUE(Table_Query_from_MF_DSNP62[[#This Row],[CL_GL_ACCT_TO1]]))</f>
        <v>1</v>
      </c>
      <c r="IH45" s="33" t="b">
        <f>AND($A$2&gt;=_xlfn.NUMBERVALUE(Table_Query_from_MF_DSNP62[[#This Row],[CL_GL_ACCT_FR2]]),$A$2&lt;=_xlfn.NUMBERVALUE(Table_Query_from_MF_DSNP62[[#This Row],[CL_GL_ACCT_TO2]]))</f>
        <v>1</v>
      </c>
      <c r="II45" s="33" t="b">
        <f>AND($A$2&gt;=_xlfn.NUMBERVALUE(Table_Query_from_MF_DSNP62[[#This Row],[CL_GL_ACCT_FR3]]),$A$2&lt;=_xlfn.NUMBERVALUE(Table_Query_from_MF_DSNP62[[#This Row],[CL_GL_ACCT_TO3]]))</f>
        <v>1</v>
      </c>
      <c r="IJ45" s="33" t="b">
        <f>AND($A$2&gt;=_xlfn.NUMBERVALUE(Table_Query_from_MF_DSNP62[[#This Row],[CL_GL_ACCT_FR4]]),$A$2&lt;=_xlfn.NUMBERVALUE(Table_Query_from_MF_DSNP62[[#This Row],[CL_GL_ACCT_TO4]]))</f>
        <v>1</v>
      </c>
      <c r="IK45" s="33" t="b">
        <f>AND($A$2&gt;=_xlfn.NUMBERVALUE(Table_Query_from_MF_DSNP62[[#This Row],[CL_GL_ACCT_FR5]]),$A$2&lt;=_xlfn.NUMBERVALUE(Table_Query_from_MF_DSNP62[[#This Row],[CL_GL_ACCT_TO5]]))</f>
        <v>1</v>
      </c>
      <c r="IL45" s="33" t="b">
        <f>AND($A$2&gt;=_xlfn.NUMBERVALUE(Table_Query_from_MF_DSNP62[[#This Row],[CL_GL_ACCT_FR6]]),$A$2&lt;=_xlfn.NUMBERVALUE(Table_Query_from_MF_DSNP62[[#This Row],[CL_GL_ACCT_TO6]]))</f>
        <v>1</v>
      </c>
      <c r="IM45" s="33" t="b">
        <f>AND($A$2&gt;=_xlfn.NUMBERVALUE(Table_Query_from_MF_DSNP62[[#This Row],[CL_GL_ACCT_FR7]]),$A$2&lt;=_xlfn.NUMBERVALUE(Table_Query_from_MF_DSNP62[[#This Row],[CL_GL_ACCT_TO7]]))</f>
        <v>1</v>
      </c>
      <c r="IN45" s="33" t="b">
        <f>AND($A$2&gt;=_xlfn.NUMBERVALUE(Table_Query_from_MF_DSNP62[[#This Row],[CL_GL_ACCT_FR8]]),$A$2&lt;=_xlfn.NUMBERVALUE(Table_Query_from_MF_DSNP62[[#This Row],[CL_GL_ACCT_TO8]]))</f>
        <v>1</v>
      </c>
      <c r="IO45" s="33" t="b">
        <f>AND($A$2&gt;=_xlfn.NUMBERVALUE(Table_Query_from_MF_DSNP62[[#This Row],[CL_GL_ACCT_FR9]]),$A$2&lt;=_xlfn.NUMBERVALUE(Table_Query_from_MF_DSNP62[[#This Row],[CL_GL_ACCT_TO9]]))</f>
        <v>1</v>
      </c>
      <c r="IP45" s="33" t="b">
        <f>AND($A$2&gt;=_xlfn.NUMBERVALUE(Table_Query_from_MF_DSNP62[[#This Row],[CL_GL_ACCT_FR10]]),$A$2&lt;=_xlfn.NUMBERVALUE(Table_Query_from_MF_DSNP62[[#This Row],[CL_GL_ACCT_TO10]]))</f>
        <v>1</v>
      </c>
      <c r="IQ45" s="33" t="b">
        <f>AND($A$2&gt;=_xlfn.NUMBERVALUE(Table_Query_from_MF_DSNP62[[#This Row],[CL_GL_ACCT_FR11]]),$A$2&lt;=_xlfn.NUMBERVALUE(Table_Query_from_MF_DSNP62[[#This Row],[CL_GL_ACCT_TO11]]))</f>
        <v>1</v>
      </c>
      <c r="IR45" s="33" t="b">
        <f>AND($A$2&gt;=_xlfn.NUMBERVALUE(Table_Query_from_MF_DSNP62[[#This Row],[CL_GL_ACCT_FR12]]),$A$2&lt;=_xlfn.NUMBERVALUE(Table_Query_from_MF_DSNP62[[#This Row],[CL_GL_ACCT_TO12]]))</f>
        <v>1</v>
      </c>
      <c r="IS45" s="33" t="b">
        <f>AND($A$2&gt;=_xlfn.NUMBERVALUE(Table_Query_from_MF_DSNP62[[#This Row],[CL_GL_ACCT_FR13]]),$A$2&lt;=_xlfn.NUMBERVALUE(Table_Query_from_MF_DSNP62[[#This Row],[CL_GL_ACCT_TO13]]))</f>
        <v>1</v>
      </c>
      <c r="IT45" s="33" t="b">
        <f>AND($A$2&gt;=_xlfn.NUMBERVALUE(Table_Query_from_MF_DSNP62[[#This Row],[CL_GL_ACCT_FR14]]),$A$2&lt;=_xlfn.NUMBERVALUE(Table_Query_from_MF_DSNP62[[#This Row],[CL_GL_ACCT_TO14]]))</f>
        <v>1</v>
      </c>
      <c r="IU45" s="33" t="b">
        <f>AND($A$2&gt;=_xlfn.NUMBERVALUE(Table_Query_from_MF_DSNP62[[#This Row],[CL_GL_ACCT_FR15]]),$A$2&lt;=_xlfn.NUMBERVALUE(Table_Query_from_MF_DSNP62[[#This Row],[CL_GL_ACCT_TO15]]))</f>
        <v>1</v>
      </c>
      <c r="IV45" s="33" t="b">
        <f>AND($A$2&gt;=_xlfn.NUMBERVALUE(Table_Query_from_MF_DSNP62[[#This Row],[CL_GL_ACCT_FR16]]),$A$2&lt;=_xlfn.NUMBERVALUE(Table_Query_from_MF_DSNP62[[#This Row],[CL_GL_ACCT_TO16]]))</f>
        <v>1</v>
      </c>
      <c r="IW45" s="33" t="b">
        <f>AND($A$2&gt;=_xlfn.NUMBERVALUE(Table_Query_from_MF_DSNP62[[#This Row],[CL_GL_ACCT_FR17]]),$A$2&lt;=_xlfn.NUMBERVALUE(Table_Query_from_MF_DSNP62[[#This Row],[CL_GL_ACCT_TO17]]))</f>
        <v>1</v>
      </c>
      <c r="IX45" s="33" t="b">
        <f>AND($A$2&gt;=_xlfn.NUMBERVALUE(Table_Query_from_MF_DSNP62[[#This Row],[CL_GL_ACCT_FR18]]),$A$2&lt;=_xlfn.NUMBERVALUE(Table_Query_from_MF_DSNP62[[#This Row],[CL_GL_ACCT_TO18]]))</f>
        <v>1</v>
      </c>
      <c r="IY45" s="33" t="b">
        <f>AND($A$2&gt;=_xlfn.NUMBERVALUE(Table_Query_from_MF_DSNP62[[#This Row],[CL_GL_ACCT_FR19]]),$A$2&lt;=_xlfn.NUMBERVALUE(Table_Query_from_MF_DSNP62[[#This Row],[CL_GL_ACCT_TO19]]))</f>
        <v>1</v>
      </c>
      <c r="IZ45" s="33" t="b">
        <f>AND($A$2&gt;=_xlfn.NUMBERVALUE(Table_Query_from_MF_DSNP62[[#This Row],[CL_GL_ACCT_FR20]]),$A$2&lt;=_xlfn.NUMBERVALUE(Table_Query_from_MF_DSNP62[[#This Row],[CL_GL_ACCT_TO20]]))</f>
        <v>1</v>
      </c>
      <c r="JA45" s="33" t="b">
        <f>AND($A$2&gt;=_xlfn.NUMBERVALUE(Table_Query_from_MF_DSNP62[[#This Row],[CL_GL_ACCT_FR21]]),$A$2&lt;=_xlfn.NUMBERVALUE(Table_Query_from_MF_DSNP62[[#This Row],[CL_GL_ACCT_TO21]]))</f>
        <v>1</v>
      </c>
      <c r="JB45" s="33" t="b">
        <f>AND($A$2&gt;=_xlfn.NUMBERVALUE(Table_Query_from_MF_DSNP62[[#This Row],[CL_GL_ACCT_FR22]]),$A$2&lt;=_xlfn.NUMBERVALUE(Table_Query_from_MF_DSNP62[[#This Row],[CL_GL_ACCT_TO22]]))</f>
        <v>1</v>
      </c>
      <c r="JC45" s="33" t="b">
        <f>AND($A$2&gt;=_xlfn.NUMBERVALUE(Table_Query_from_MF_DSNP62[[#This Row],[CL_GL_ACCT_FR23]]),$A$2&lt;=_xlfn.NUMBERVALUE(Table_Query_from_MF_DSNP62[[#This Row],[CL_GL_ACCT_TO23]]))</f>
        <v>1</v>
      </c>
      <c r="JD45" s="33" t="b">
        <f>AND($A$2&gt;=_xlfn.NUMBERVALUE(Table_Query_from_MF_DSNP62[[#This Row],[CL_GL_ACCT_FR24]]),$A$2&lt;=_xlfn.NUMBERVALUE(Table_Query_from_MF_DSNP62[[#This Row],[CL_GL_ACCT_TO24]]))</f>
        <v>1</v>
      </c>
      <c r="JE45" s="33" t="b">
        <f>AND($A$2&gt;=_xlfn.NUMBERVALUE(Table_Query_from_MF_DSNP62[[#This Row],[CL_GL_ACCT_FR25]]),$A$2&lt;=_xlfn.NUMBERVALUE(Table_Query_from_MF_DSNP62[[#This Row],[CL_GL_ACCT_TO25]]))</f>
        <v>1</v>
      </c>
      <c r="JF45" s="33" t="b">
        <f>OR(Table_Query_from_MF_DSNP62[[#This Row],[PairA]:[PairO]])</f>
        <v>1</v>
      </c>
      <c r="JG45" s="33">
        <f>_xlfn.IFNA(MATCH(TRUE,Table_Query_from_MF_DSNP62[[#This Row],[PairA]:[PairO]],0),"none")</f>
        <v>2</v>
      </c>
      <c r="JH45" s="33" t="b">
        <f>AND($B$2&gt;=_xlfn.NUMBERVALUE(Table_Query_from_MF_DSNP62[[#This Row],[CL_CMP_OBJ_FR1]]),$B$2&lt;=_xlfn.NUMBERVALUE(Table_Query_from_MF_DSNP62[[#This Row],[CL_CMP_OBJ_TO1]]))</f>
        <v>0</v>
      </c>
      <c r="JI45" s="33" t="b">
        <f>AND($B$2&gt;=_xlfn.NUMBERVALUE(Table_Query_from_MF_DSNP62[[#This Row],[CL_CMP_OBJ_FR2]]),$B$2&lt;=_xlfn.NUMBERVALUE(Table_Query_from_MF_DSNP62[[#This Row],[CL_CMP_OBJ_TO2]]))</f>
        <v>1</v>
      </c>
      <c r="JJ45" s="33" t="b">
        <f>AND($B$2&gt;=_xlfn.NUMBERVALUE(Table_Query_from_MF_DSNP62[[#This Row],[CL_CMP_OBJ_FR3]]),$B$2&lt;=_xlfn.NUMBERVALUE(Table_Query_from_MF_DSNP62[[#This Row],[CL_CMP_OBJ_TO3]]))</f>
        <v>1</v>
      </c>
      <c r="JK45" s="33" t="b">
        <f>AND($B$2&gt;=_xlfn.NUMBERVALUE(Table_Query_from_MF_DSNP62[[#This Row],[CL_CMP_OBJ_FR4]]),$B$2&lt;=_xlfn.NUMBERVALUE(Table_Query_from_MF_DSNP62[[#This Row],[CL_CMP_OBJ_TO4]]))</f>
        <v>1</v>
      </c>
      <c r="JL45" s="33" t="b">
        <f>AND($B$2&gt;=_xlfn.NUMBERVALUE(Table_Query_from_MF_DSNP62[[#This Row],[CL_CMP_OBJ_FR5]]),$B$2&lt;=_xlfn.NUMBERVALUE(Table_Query_from_MF_DSNP62[[#This Row],[CL_CMP_OBJ_TO5]]))</f>
        <v>1</v>
      </c>
      <c r="JM45" s="33" t="b">
        <f>AND($B$2&gt;=_xlfn.NUMBERVALUE(Table_Query_from_MF_DSNP62[[#This Row],[CL_CMP_OBJ_FR6]]),$B$2&lt;=_xlfn.NUMBERVALUE(Table_Query_from_MF_DSNP62[[#This Row],[CL_CMP_OBJ_TO6]]))</f>
        <v>1</v>
      </c>
      <c r="JN45" s="33" t="b">
        <f>AND($B$2&gt;=_xlfn.NUMBERVALUE(Table_Query_from_MF_DSNP62[[#This Row],[CL_CMP_OBJ_FR7]]),$B$2&lt;=_xlfn.NUMBERVALUE(Table_Query_from_MF_DSNP62[[#This Row],[CL_CMP_OBJ_TO7]]))</f>
        <v>1</v>
      </c>
      <c r="JO45" s="33" t="b">
        <f>AND($B$2&gt;=_xlfn.NUMBERVALUE(Table_Query_from_MF_DSNP62[[#This Row],[CL_CMP_OBJ_FR8]]),$B$2&lt;=_xlfn.NUMBERVALUE(Table_Query_from_MF_DSNP62[[#This Row],[CL_CMP_OBJ_TO8]]))</f>
        <v>1</v>
      </c>
      <c r="JP45" s="33" t="b">
        <f>AND($B$2&gt;=_xlfn.NUMBERVALUE(Table_Query_from_MF_DSNP62[[#This Row],[CL_CMP_OBJ_FR9]]),$B$2&lt;=_xlfn.NUMBERVALUE(Table_Query_from_MF_DSNP62[[#This Row],[CL_CMP_OBJ_TO9]]))</f>
        <v>1</v>
      </c>
      <c r="JQ45" s="33" t="b">
        <f>AND($B$2&gt;=_xlfn.NUMBERVALUE(Table_Query_from_MF_DSNP62[[#This Row],[CL_CMP_OBJ_FR10]]),$B$2&lt;=_xlfn.NUMBERVALUE(Table_Query_from_MF_DSNP62[[#This Row],[CL_CMP_OBJ_TO10]]))</f>
        <v>1</v>
      </c>
      <c r="JR45" s="33" t="b">
        <f>AND($B$2&gt;=_xlfn.NUMBERVALUE(Table_Query_from_MF_DSNP62[[#This Row],[CL_CMP_OBJ_FR11]]),$B$2&lt;=_xlfn.NUMBERVALUE(Table_Query_from_MF_DSNP62[[#This Row],[CL_CMP_OBJ_TO11]]))</f>
        <v>1</v>
      </c>
      <c r="JS45" s="33" t="b">
        <f>AND($B$2&gt;=_xlfn.NUMBERVALUE(Table_Query_from_MF_DSNP62[[#This Row],[CL_CMP_OBJ_FR12]]),$B$2&lt;=_xlfn.NUMBERVALUE(Table_Query_from_MF_DSNP62[[#This Row],[CL_CMP_OBJ_TO12]]))</f>
        <v>1</v>
      </c>
      <c r="JT45" s="33" t="b">
        <f>AND($B$2&gt;=_xlfn.NUMBERVALUE(Table_Query_from_MF_DSNP62[[#This Row],[CL_CMP_OBJ_FR13]]),$B$2&lt;=_xlfn.NUMBERVALUE(Table_Query_from_MF_DSNP62[[#This Row],[CL_CMP_OBJ_TO13]]))</f>
        <v>1</v>
      </c>
      <c r="JU45" s="33" t="b">
        <f>AND($B$2&gt;=_xlfn.NUMBERVALUE(Table_Query_from_MF_DSNP62[[#This Row],[CL_CMP_OBJ_FR14]]),$B$2&lt;=_xlfn.NUMBERVALUE(Table_Query_from_MF_DSNP62[[#This Row],[CL_CMP_OBJ_TO14]]))</f>
        <v>1</v>
      </c>
      <c r="JV45" s="33" t="b">
        <f>AND($B$2&gt;=_xlfn.NUMBERVALUE(Table_Query_from_MF_DSNP62[[#This Row],[CL_CMP_OBJ_FR15]]),$B$2&lt;=_xlfn.NUMBERVALUE(Table_Query_from_MF_DSNP62[[#This Row],[CL_CMP_OBJ_TO15]]))</f>
        <v>1</v>
      </c>
    </row>
    <row r="46" spans="1:282" x14ac:dyDescent="0.25">
      <c r="A46" t="b">
        <f>OR(,Table_Query_from_MF_DSNP62[[#This Row],[Desired GL included as "hard-coded" GL?]],Table_Query_from_MF_DSNP62[[#This Row],[Desired GL included as "Open GL"?]])</f>
        <v>1</v>
      </c>
      <c r="B46" t="b">
        <f>Table_Query_from_MF_DSNP62[[#This Row],[Desired CObj included as "Open CObj"?]]</f>
        <v>1</v>
      </c>
      <c r="C46" t="s">
        <v>1417</v>
      </c>
      <c r="D46" t="s">
        <v>1418</v>
      </c>
      <c r="E46" t="s">
        <v>8</v>
      </c>
      <c r="F46" s="24" t="s">
        <v>319</v>
      </c>
      <c r="G46" t="s">
        <v>302</v>
      </c>
      <c r="H46" s="24" t="s">
        <v>444</v>
      </c>
      <c r="I46" t="s">
        <v>444</v>
      </c>
      <c r="J46" s="24" t="s">
        <v>444</v>
      </c>
      <c r="K46" t="s">
        <v>444</v>
      </c>
      <c r="L46" s="24" t="s">
        <v>444</v>
      </c>
      <c r="M46" t="s">
        <v>444</v>
      </c>
      <c r="N46" t="s">
        <v>444</v>
      </c>
      <c r="O46" t="s">
        <v>444</v>
      </c>
      <c r="P46" t="s">
        <v>444</v>
      </c>
      <c r="Q46" t="s">
        <v>15</v>
      </c>
      <c r="R46" t="s">
        <v>444</v>
      </c>
      <c r="S46" t="s">
        <v>442</v>
      </c>
      <c r="T46" t="s">
        <v>447</v>
      </c>
      <c r="U46" t="s">
        <v>444</v>
      </c>
      <c r="V46" t="s">
        <v>444</v>
      </c>
      <c r="W46" t="s">
        <v>447</v>
      </c>
      <c r="X46" t="s">
        <v>444</v>
      </c>
      <c r="Y46" t="s">
        <v>444</v>
      </c>
      <c r="Z46" t="s">
        <v>442</v>
      </c>
      <c r="AA46" t="s">
        <v>442</v>
      </c>
      <c r="AB46" t="s">
        <v>442</v>
      </c>
      <c r="AC46" t="s">
        <v>444</v>
      </c>
      <c r="AD46" t="s">
        <v>442</v>
      </c>
      <c r="AE46" t="s">
        <v>442</v>
      </c>
      <c r="AF46" t="s">
        <v>442</v>
      </c>
      <c r="AG46" t="s">
        <v>442</v>
      </c>
      <c r="AH46" t="s">
        <v>444</v>
      </c>
      <c r="AI46" t="s">
        <v>444</v>
      </c>
      <c r="AJ46" t="s">
        <v>442</v>
      </c>
      <c r="AK46" t="s">
        <v>442</v>
      </c>
      <c r="AL46" t="s">
        <v>444</v>
      </c>
      <c r="AM46" t="s">
        <v>444</v>
      </c>
      <c r="AN46" t="s">
        <v>444</v>
      </c>
      <c r="AO46" t="s">
        <v>444</v>
      </c>
      <c r="AP46" t="s">
        <v>442</v>
      </c>
      <c r="AQ46" t="s">
        <v>7</v>
      </c>
      <c r="AR46" t="s">
        <v>7</v>
      </c>
      <c r="AS46" t="s">
        <v>162</v>
      </c>
      <c r="AT46" t="s">
        <v>10</v>
      </c>
      <c r="AU46" t="s">
        <v>444</v>
      </c>
      <c r="AV46" t="s">
        <v>1359</v>
      </c>
      <c r="AW46" t="s">
        <v>444</v>
      </c>
      <c r="AX46" t="s">
        <v>444</v>
      </c>
      <c r="AY46" t="s">
        <v>444</v>
      </c>
      <c r="AZ46" t="s">
        <v>444</v>
      </c>
      <c r="BA46" t="s">
        <v>444</v>
      </c>
      <c r="BB46" t="s">
        <v>444</v>
      </c>
      <c r="BC46" t="s">
        <v>444</v>
      </c>
      <c r="BD46" t="s">
        <v>1359</v>
      </c>
      <c r="BE46" t="s">
        <v>444</v>
      </c>
      <c r="BF46" t="s">
        <v>1360</v>
      </c>
      <c r="BG46" t="s">
        <v>444</v>
      </c>
      <c r="BH46" t="s">
        <v>444</v>
      </c>
      <c r="BI46" t="s">
        <v>444</v>
      </c>
      <c r="BJ46" t="s">
        <v>444</v>
      </c>
      <c r="BK46" t="s">
        <v>444</v>
      </c>
      <c r="BL46" t="s">
        <v>444</v>
      </c>
      <c r="BM46" t="s">
        <v>444</v>
      </c>
      <c r="BN46" t="s">
        <v>444</v>
      </c>
      <c r="BO46" t="s">
        <v>444</v>
      </c>
      <c r="BP46" t="s">
        <v>444</v>
      </c>
      <c r="BQ46" t="s">
        <v>444</v>
      </c>
      <c r="BR46" t="s">
        <v>444</v>
      </c>
      <c r="BS46" t="s">
        <v>444</v>
      </c>
      <c r="BT46" t="s">
        <v>444</v>
      </c>
      <c r="BU46" t="s">
        <v>444</v>
      </c>
      <c r="BV46" t="s">
        <v>444</v>
      </c>
      <c r="BW46" t="s">
        <v>444</v>
      </c>
      <c r="BX46" t="s">
        <v>444</v>
      </c>
      <c r="BY46" t="s">
        <v>444</v>
      </c>
      <c r="BZ46" t="s">
        <v>444</v>
      </c>
      <c r="CA46" t="s">
        <v>444</v>
      </c>
      <c r="CB46" t="s">
        <v>444</v>
      </c>
      <c r="CC46" t="s">
        <v>444</v>
      </c>
      <c r="CD46" t="s">
        <v>444</v>
      </c>
      <c r="CE46" t="s">
        <v>444</v>
      </c>
      <c r="CF46" t="s">
        <v>444</v>
      </c>
      <c r="CG46" t="s">
        <v>444</v>
      </c>
      <c r="CH46" t="s">
        <v>444</v>
      </c>
      <c r="CI46" t="s">
        <v>1360</v>
      </c>
      <c r="CJ46" t="s">
        <v>854</v>
      </c>
      <c r="CK46" t="s">
        <v>444</v>
      </c>
      <c r="CL46" t="s">
        <v>444</v>
      </c>
      <c r="CM46" t="s">
        <v>444</v>
      </c>
      <c r="CN46" t="s">
        <v>444</v>
      </c>
      <c r="CO46" t="s">
        <v>1360</v>
      </c>
      <c r="CP46" t="s">
        <v>854</v>
      </c>
      <c r="CQ46" t="s">
        <v>444</v>
      </c>
      <c r="CR46" t="s">
        <v>444</v>
      </c>
      <c r="CS46" t="s">
        <v>444</v>
      </c>
      <c r="CT46" t="s">
        <v>444</v>
      </c>
      <c r="CU46" t="s">
        <v>444</v>
      </c>
      <c r="CV46" t="s">
        <v>2741</v>
      </c>
      <c r="CW46" t="s">
        <v>2736</v>
      </c>
      <c r="CX46" t="s">
        <v>2737</v>
      </c>
      <c r="CY46" t="s">
        <v>1366</v>
      </c>
      <c r="CZ46" t="s">
        <v>444</v>
      </c>
      <c r="DA46" t="s">
        <v>444</v>
      </c>
      <c r="DB46" t="s">
        <v>444</v>
      </c>
      <c r="DC46" t="s">
        <v>444</v>
      </c>
      <c r="DD46" t="s">
        <v>444</v>
      </c>
      <c r="DE46" t="s">
        <v>444</v>
      </c>
      <c r="DF46" t="s">
        <v>444</v>
      </c>
      <c r="DG46" t="s">
        <v>444</v>
      </c>
      <c r="DH46" t="s">
        <v>444</v>
      </c>
      <c r="DI46" t="s">
        <v>7</v>
      </c>
      <c r="DJ46" t="s">
        <v>444</v>
      </c>
      <c r="DK46" t="s">
        <v>444</v>
      </c>
      <c r="DL46" t="s">
        <v>444</v>
      </c>
      <c r="DM46" t="s">
        <v>444</v>
      </c>
      <c r="DN46" t="s">
        <v>444</v>
      </c>
      <c r="DO46" t="s">
        <v>444</v>
      </c>
      <c r="DP46" t="s">
        <v>444</v>
      </c>
      <c r="DQ46" t="s">
        <v>444</v>
      </c>
      <c r="DR46" t="s">
        <v>444</v>
      </c>
      <c r="DS46" t="s">
        <v>444</v>
      </c>
      <c r="DT46" s="24" t="s">
        <v>444</v>
      </c>
      <c r="DU46" s="24" t="s">
        <v>444</v>
      </c>
      <c r="DV46" t="s">
        <v>444</v>
      </c>
      <c r="DW46" t="s">
        <v>444</v>
      </c>
      <c r="DX46" s="24" t="s">
        <v>444</v>
      </c>
      <c r="DY46" s="24" t="s">
        <v>444</v>
      </c>
      <c r="DZ46" t="s">
        <v>444</v>
      </c>
      <c r="EA46" t="s">
        <v>444</v>
      </c>
      <c r="EB46" s="24" t="s">
        <v>444</v>
      </c>
      <c r="EC46" s="24" t="s">
        <v>444</v>
      </c>
      <c r="ED46" t="s">
        <v>444</v>
      </c>
      <c r="EE46" t="s">
        <v>444</v>
      </c>
      <c r="EF46" s="24" t="s">
        <v>444</v>
      </c>
      <c r="EG46" s="24" t="s">
        <v>444</v>
      </c>
      <c r="EH46" t="s">
        <v>444</v>
      </c>
      <c r="EI46" t="s">
        <v>444</v>
      </c>
      <c r="EJ46" s="24" t="s">
        <v>444</v>
      </c>
      <c r="EK46" s="24" t="s">
        <v>444</v>
      </c>
      <c r="EL46" t="s">
        <v>444</v>
      </c>
      <c r="EM46" t="s">
        <v>444</v>
      </c>
      <c r="EN46" s="24" t="s">
        <v>444</v>
      </c>
      <c r="EO46" s="24" t="s">
        <v>444</v>
      </c>
      <c r="EP46" t="s">
        <v>444</v>
      </c>
      <c r="EQ46" t="s">
        <v>444</v>
      </c>
      <c r="ER46" s="24" t="s">
        <v>444</v>
      </c>
      <c r="ES46" s="24" t="s">
        <v>444</v>
      </c>
      <c r="ET46" t="s">
        <v>444</v>
      </c>
      <c r="EU46" t="s">
        <v>444</v>
      </c>
      <c r="EV46" s="24" t="s">
        <v>444</v>
      </c>
      <c r="EW46" s="24" t="s">
        <v>444</v>
      </c>
      <c r="EX46" t="s">
        <v>444</v>
      </c>
      <c r="EY46" t="s">
        <v>444</v>
      </c>
      <c r="EZ46" s="24" t="s">
        <v>444</v>
      </c>
      <c r="FA46" s="24" t="s">
        <v>444</v>
      </c>
      <c r="FB46" t="s">
        <v>444</v>
      </c>
      <c r="FC46" t="s">
        <v>444</v>
      </c>
      <c r="FD46" s="24" t="s">
        <v>444</v>
      </c>
      <c r="FE46" s="24" t="s">
        <v>444</v>
      </c>
      <c r="FF46" t="s">
        <v>444</v>
      </c>
      <c r="FG46" t="s">
        <v>444</v>
      </c>
      <c r="FH46" s="24" t="s">
        <v>444</v>
      </c>
      <c r="FI46" s="24" t="s">
        <v>444</v>
      </c>
      <c r="FJ46" t="s">
        <v>444</v>
      </c>
      <c r="FK46" t="s">
        <v>444</v>
      </c>
      <c r="FL46" s="24" t="s">
        <v>444</v>
      </c>
      <c r="FM46" s="24" t="s">
        <v>444</v>
      </c>
      <c r="FN46" t="s">
        <v>444</v>
      </c>
      <c r="FO46" t="s">
        <v>444</v>
      </c>
      <c r="FP46" s="24" t="s">
        <v>444</v>
      </c>
      <c r="FQ46" s="24" t="s">
        <v>444</v>
      </c>
      <c r="FR46" t="s">
        <v>444</v>
      </c>
      <c r="FS46" t="s">
        <v>444</v>
      </c>
      <c r="FT46" s="24" t="s">
        <v>444</v>
      </c>
      <c r="FU46" s="24" t="s">
        <v>444</v>
      </c>
      <c r="FV46" t="s">
        <v>444</v>
      </c>
      <c r="FW46" t="s">
        <v>444</v>
      </c>
      <c r="FX46" s="24" t="s">
        <v>444</v>
      </c>
      <c r="FY46" s="24" t="s">
        <v>444</v>
      </c>
      <c r="FZ46" t="s">
        <v>444</v>
      </c>
      <c r="GA46" t="s">
        <v>444</v>
      </c>
      <c r="GB46" s="24" t="s">
        <v>444</v>
      </c>
      <c r="GC46" s="24" t="s">
        <v>444</v>
      </c>
      <c r="GD46" t="s">
        <v>444</v>
      </c>
      <c r="GE46" t="s">
        <v>444</v>
      </c>
      <c r="GF46" s="24" t="s">
        <v>444</v>
      </c>
      <c r="GG46" s="24" t="s">
        <v>444</v>
      </c>
      <c r="GH46" t="s">
        <v>15</v>
      </c>
      <c r="GI46" s="24" t="s">
        <v>490</v>
      </c>
      <c r="GJ46" s="24" t="s">
        <v>493</v>
      </c>
      <c r="GK46" t="s">
        <v>500</v>
      </c>
      <c r="GL46" t="s">
        <v>500</v>
      </c>
      <c r="GM46" s="24" t="s">
        <v>507</v>
      </c>
      <c r="GN46" s="24" t="s">
        <v>1404</v>
      </c>
      <c r="GO46" t="s">
        <v>444</v>
      </c>
      <c r="GP46" t="s">
        <v>444</v>
      </c>
      <c r="GQ46" s="24" t="s">
        <v>444</v>
      </c>
      <c r="GR46" s="24" t="s">
        <v>444</v>
      </c>
      <c r="GS46" t="s">
        <v>444</v>
      </c>
      <c r="GT46" t="s">
        <v>444</v>
      </c>
      <c r="GU46" s="24" t="s">
        <v>444</v>
      </c>
      <c r="GV46" s="24" t="s">
        <v>444</v>
      </c>
      <c r="GW46" t="s">
        <v>444</v>
      </c>
      <c r="GX46" t="s">
        <v>444</v>
      </c>
      <c r="GY46" s="24" t="s">
        <v>444</v>
      </c>
      <c r="GZ46" s="24" t="s">
        <v>444</v>
      </c>
      <c r="HA46" t="s">
        <v>444</v>
      </c>
      <c r="HB46" t="s">
        <v>444</v>
      </c>
      <c r="HC46" s="24" t="s">
        <v>444</v>
      </c>
      <c r="HD46" s="24" t="s">
        <v>444</v>
      </c>
      <c r="HE46" t="s">
        <v>444</v>
      </c>
      <c r="HF46" t="s">
        <v>444</v>
      </c>
      <c r="HG46" s="24" t="s">
        <v>444</v>
      </c>
      <c r="HH46" s="24" t="s">
        <v>444</v>
      </c>
      <c r="HI46" t="s">
        <v>444</v>
      </c>
      <c r="HJ46" t="s">
        <v>444</v>
      </c>
      <c r="HK46" s="24" t="s">
        <v>444</v>
      </c>
      <c r="HL46" s="24" t="s">
        <v>444</v>
      </c>
      <c r="HM46" t="s">
        <v>444</v>
      </c>
      <c r="HN46" t="s">
        <v>444</v>
      </c>
      <c r="HO46" s="24" t="s">
        <v>444</v>
      </c>
      <c r="HP46" s="24" t="s">
        <v>444</v>
      </c>
      <c r="HQ46" t="s">
        <v>444</v>
      </c>
      <c r="HR46" t="s">
        <v>444</v>
      </c>
      <c r="HS46" s="24" t="s">
        <v>444</v>
      </c>
      <c r="HT46" s="24" t="s">
        <v>444</v>
      </c>
      <c r="HU46" t="s">
        <v>444</v>
      </c>
      <c r="HV46" t="s">
        <v>444</v>
      </c>
      <c r="HW46" s="24" t="s">
        <v>444</v>
      </c>
      <c r="HX46" s="24" t="s">
        <v>444</v>
      </c>
      <c r="HY46" t="s">
        <v>444</v>
      </c>
      <c r="HZ46" t="s">
        <v>444</v>
      </c>
      <c r="IA46" t="s">
        <v>2741</v>
      </c>
      <c r="IB46" t="s">
        <v>2736</v>
      </c>
      <c r="IC46" t="s">
        <v>3011</v>
      </c>
      <c r="ID46" s="33" t="b" cm="1">
        <f t="array" ref="ID46">_xlfn.IFNA(MATCH($A$2,_xlfn.NUMBERVALUE(Table_Query_from_MF_DSNP62[[#This Row],[CL_GLACCT_DR1]:[CL_GLACCT_CR4]]),0),0)&gt;=1</f>
        <v>1</v>
      </c>
      <c r="IE46" s="33" t="b">
        <f>OR(Table_Query_from_MF_DSNP62[[#This Row],[Pair1]:[Pair25]])</f>
        <v>1</v>
      </c>
      <c r="IF46" s="33">
        <f>_xlfn.IFNA(MATCH(TRUE,Table_Query_from_MF_DSNP62[[#This Row],[Pair1]:[Pair25]],0),"none")</f>
        <v>1</v>
      </c>
      <c r="IG46" s="33" t="b">
        <f>AND($A$2&gt;=_xlfn.NUMBERVALUE(Table_Query_from_MF_DSNP62[[#This Row],[CL_GL_ACCT_FR1]]),$A$2&lt;=_xlfn.NUMBERVALUE(Table_Query_from_MF_DSNP62[[#This Row],[CL_GL_ACCT_TO1]]))</f>
        <v>1</v>
      </c>
      <c r="IH46" s="33" t="b">
        <f>AND($A$2&gt;=_xlfn.NUMBERVALUE(Table_Query_from_MF_DSNP62[[#This Row],[CL_GL_ACCT_FR2]]),$A$2&lt;=_xlfn.NUMBERVALUE(Table_Query_from_MF_DSNP62[[#This Row],[CL_GL_ACCT_TO2]]))</f>
        <v>1</v>
      </c>
      <c r="II46" s="33" t="b">
        <f>AND($A$2&gt;=_xlfn.NUMBERVALUE(Table_Query_from_MF_DSNP62[[#This Row],[CL_GL_ACCT_FR3]]),$A$2&lt;=_xlfn.NUMBERVALUE(Table_Query_from_MF_DSNP62[[#This Row],[CL_GL_ACCT_TO3]]))</f>
        <v>1</v>
      </c>
      <c r="IJ46" s="33" t="b">
        <f>AND($A$2&gt;=_xlfn.NUMBERVALUE(Table_Query_from_MF_DSNP62[[#This Row],[CL_GL_ACCT_FR4]]),$A$2&lt;=_xlfn.NUMBERVALUE(Table_Query_from_MF_DSNP62[[#This Row],[CL_GL_ACCT_TO4]]))</f>
        <v>1</v>
      </c>
      <c r="IK46" s="33" t="b">
        <f>AND($A$2&gt;=_xlfn.NUMBERVALUE(Table_Query_from_MF_DSNP62[[#This Row],[CL_GL_ACCT_FR5]]),$A$2&lt;=_xlfn.NUMBERVALUE(Table_Query_from_MF_DSNP62[[#This Row],[CL_GL_ACCT_TO5]]))</f>
        <v>1</v>
      </c>
      <c r="IL46" s="33" t="b">
        <f>AND($A$2&gt;=_xlfn.NUMBERVALUE(Table_Query_from_MF_DSNP62[[#This Row],[CL_GL_ACCT_FR6]]),$A$2&lt;=_xlfn.NUMBERVALUE(Table_Query_from_MF_DSNP62[[#This Row],[CL_GL_ACCT_TO6]]))</f>
        <v>1</v>
      </c>
      <c r="IM46" s="33" t="b">
        <f>AND($A$2&gt;=_xlfn.NUMBERVALUE(Table_Query_from_MF_DSNP62[[#This Row],[CL_GL_ACCT_FR7]]),$A$2&lt;=_xlfn.NUMBERVALUE(Table_Query_from_MF_DSNP62[[#This Row],[CL_GL_ACCT_TO7]]))</f>
        <v>1</v>
      </c>
      <c r="IN46" s="33" t="b">
        <f>AND($A$2&gt;=_xlfn.NUMBERVALUE(Table_Query_from_MF_DSNP62[[#This Row],[CL_GL_ACCT_FR8]]),$A$2&lt;=_xlfn.NUMBERVALUE(Table_Query_from_MF_DSNP62[[#This Row],[CL_GL_ACCT_TO8]]))</f>
        <v>1</v>
      </c>
      <c r="IO46" s="33" t="b">
        <f>AND($A$2&gt;=_xlfn.NUMBERVALUE(Table_Query_from_MF_DSNP62[[#This Row],[CL_GL_ACCT_FR9]]),$A$2&lt;=_xlfn.NUMBERVALUE(Table_Query_from_MF_DSNP62[[#This Row],[CL_GL_ACCT_TO9]]))</f>
        <v>1</v>
      </c>
      <c r="IP46" s="33" t="b">
        <f>AND($A$2&gt;=_xlfn.NUMBERVALUE(Table_Query_from_MF_DSNP62[[#This Row],[CL_GL_ACCT_FR10]]),$A$2&lt;=_xlfn.NUMBERVALUE(Table_Query_from_MF_DSNP62[[#This Row],[CL_GL_ACCT_TO10]]))</f>
        <v>1</v>
      </c>
      <c r="IQ46" s="33" t="b">
        <f>AND($A$2&gt;=_xlfn.NUMBERVALUE(Table_Query_from_MF_DSNP62[[#This Row],[CL_GL_ACCT_FR11]]),$A$2&lt;=_xlfn.NUMBERVALUE(Table_Query_from_MF_DSNP62[[#This Row],[CL_GL_ACCT_TO11]]))</f>
        <v>1</v>
      </c>
      <c r="IR46" s="33" t="b">
        <f>AND($A$2&gt;=_xlfn.NUMBERVALUE(Table_Query_from_MF_DSNP62[[#This Row],[CL_GL_ACCT_FR12]]),$A$2&lt;=_xlfn.NUMBERVALUE(Table_Query_from_MF_DSNP62[[#This Row],[CL_GL_ACCT_TO12]]))</f>
        <v>1</v>
      </c>
      <c r="IS46" s="33" t="b">
        <f>AND($A$2&gt;=_xlfn.NUMBERVALUE(Table_Query_from_MF_DSNP62[[#This Row],[CL_GL_ACCT_FR13]]),$A$2&lt;=_xlfn.NUMBERVALUE(Table_Query_from_MF_DSNP62[[#This Row],[CL_GL_ACCT_TO13]]))</f>
        <v>1</v>
      </c>
      <c r="IT46" s="33" t="b">
        <f>AND($A$2&gt;=_xlfn.NUMBERVALUE(Table_Query_from_MF_DSNP62[[#This Row],[CL_GL_ACCT_FR14]]),$A$2&lt;=_xlfn.NUMBERVALUE(Table_Query_from_MF_DSNP62[[#This Row],[CL_GL_ACCT_TO14]]))</f>
        <v>1</v>
      </c>
      <c r="IU46" s="33" t="b">
        <f>AND($A$2&gt;=_xlfn.NUMBERVALUE(Table_Query_from_MF_DSNP62[[#This Row],[CL_GL_ACCT_FR15]]),$A$2&lt;=_xlfn.NUMBERVALUE(Table_Query_from_MF_DSNP62[[#This Row],[CL_GL_ACCT_TO15]]))</f>
        <v>1</v>
      </c>
      <c r="IV46" s="33" t="b">
        <f>AND($A$2&gt;=_xlfn.NUMBERVALUE(Table_Query_from_MF_DSNP62[[#This Row],[CL_GL_ACCT_FR16]]),$A$2&lt;=_xlfn.NUMBERVALUE(Table_Query_from_MF_DSNP62[[#This Row],[CL_GL_ACCT_TO16]]))</f>
        <v>1</v>
      </c>
      <c r="IW46" s="33" t="b">
        <f>AND($A$2&gt;=_xlfn.NUMBERVALUE(Table_Query_from_MF_DSNP62[[#This Row],[CL_GL_ACCT_FR17]]),$A$2&lt;=_xlfn.NUMBERVALUE(Table_Query_from_MF_DSNP62[[#This Row],[CL_GL_ACCT_TO17]]))</f>
        <v>1</v>
      </c>
      <c r="IX46" s="33" t="b">
        <f>AND($A$2&gt;=_xlfn.NUMBERVALUE(Table_Query_from_MF_DSNP62[[#This Row],[CL_GL_ACCT_FR18]]),$A$2&lt;=_xlfn.NUMBERVALUE(Table_Query_from_MF_DSNP62[[#This Row],[CL_GL_ACCT_TO18]]))</f>
        <v>1</v>
      </c>
      <c r="IY46" s="33" t="b">
        <f>AND($A$2&gt;=_xlfn.NUMBERVALUE(Table_Query_from_MF_DSNP62[[#This Row],[CL_GL_ACCT_FR19]]),$A$2&lt;=_xlfn.NUMBERVALUE(Table_Query_from_MF_DSNP62[[#This Row],[CL_GL_ACCT_TO19]]))</f>
        <v>1</v>
      </c>
      <c r="IZ46" s="33" t="b">
        <f>AND($A$2&gt;=_xlfn.NUMBERVALUE(Table_Query_from_MF_DSNP62[[#This Row],[CL_GL_ACCT_FR20]]),$A$2&lt;=_xlfn.NUMBERVALUE(Table_Query_from_MF_DSNP62[[#This Row],[CL_GL_ACCT_TO20]]))</f>
        <v>1</v>
      </c>
      <c r="JA46" s="33" t="b">
        <f>AND($A$2&gt;=_xlfn.NUMBERVALUE(Table_Query_from_MF_DSNP62[[#This Row],[CL_GL_ACCT_FR21]]),$A$2&lt;=_xlfn.NUMBERVALUE(Table_Query_from_MF_DSNP62[[#This Row],[CL_GL_ACCT_TO21]]))</f>
        <v>1</v>
      </c>
      <c r="JB46" s="33" t="b">
        <f>AND($A$2&gt;=_xlfn.NUMBERVALUE(Table_Query_from_MF_DSNP62[[#This Row],[CL_GL_ACCT_FR22]]),$A$2&lt;=_xlfn.NUMBERVALUE(Table_Query_from_MF_DSNP62[[#This Row],[CL_GL_ACCT_TO22]]))</f>
        <v>1</v>
      </c>
      <c r="JC46" s="33" t="b">
        <f>AND($A$2&gt;=_xlfn.NUMBERVALUE(Table_Query_from_MF_DSNP62[[#This Row],[CL_GL_ACCT_FR23]]),$A$2&lt;=_xlfn.NUMBERVALUE(Table_Query_from_MF_DSNP62[[#This Row],[CL_GL_ACCT_TO23]]))</f>
        <v>1</v>
      </c>
      <c r="JD46" s="33" t="b">
        <f>AND($A$2&gt;=_xlfn.NUMBERVALUE(Table_Query_from_MF_DSNP62[[#This Row],[CL_GL_ACCT_FR24]]),$A$2&lt;=_xlfn.NUMBERVALUE(Table_Query_from_MF_DSNP62[[#This Row],[CL_GL_ACCT_TO24]]))</f>
        <v>1</v>
      </c>
      <c r="JE46" s="33" t="b">
        <f>AND($A$2&gt;=_xlfn.NUMBERVALUE(Table_Query_from_MF_DSNP62[[#This Row],[CL_GL_ACCT_FR25]]),$A$2&lt;=_xlfn.NUMBERVALUE(Table_Query_from_MF_DSNP62[[#This Row],[CL_GL_ACCT_TO25]]))</f>
        <v>1</v>
      </c>
      <c r="JF46" s="33" t="b">
        <f>OR(Table_Query_from_MF_DSNP62[[#This Row],[PairA]:[PairO]])</f>
        <v>1</v>
      </c>
      <c r="JG46" s="33">
        <f>_xlfn.IFNA(MATCH(TRUE,Table_Query_from_MF_DSNP62[[#This Row],[PairA]:[PairO]],0),"none")</f>
        <v>4</v>
      </c>
      <c r="JH46" s="33" t="b">
        <f>AND($B$2&gt;=_xlfn.NUMBERVALUE(Table_Query_from_MF_DSNP62[[#This Row],[CL_CMP_OBJ_FR1]]),$B$2&lt;=_xlfn.NUMBERVALUE(Table_Query_from_MF_DSNP62[[#This Row],[CL_CMP_OBJ_TO1]]))</f>
        <v>0</v>
      </c>
      <c r="JI46" s="33" t="b">
        <f>AND($B$2&gt;=_xlfn.NUMBERVALUE(Table_Query_from_MF_DSNP62[[#This Row],[CL_CMP_OBJ_FR2]]),$B$2&lt;=_xlfn.NUMBERVALUE(Table_Query_from_MF_DSNP62[[#This Row],[CL_CMP_OBJ_TO2]]))</f>
        <v>0</v>
      </c>
      <c r="JJ46" s="33" t="b">
        <f>AND($B$2&gt;=_xlfn.NUMBERVALUE(Table_Query_from_MF_DSNP62[[#This Row],[CL_CMP_OBJ_FR3]]),$B$2&lt;=_xlfn.NUMBERVALUE(Table_Query_from_MF_DSNP62[[#This Row],[CL_CMP_OBJ_TO3]]))</f>
        <v>0</v>
      </c>
      <c r="JK46" s="33" t="b">
        <f>AND($B$2&gt;=_xlfn.NUMBERVALUE(Table_Query_from_MF_DSNP62[[#This Row],[CL_CMP_OBJ_FR4]]),$B$2&lt;=_xlfn.NUMBERVALUE(Table_Query_from_MF_DSNP62[[#This Row],[CL_CMP_OBJ_TO4]]))</f>
        <v>1</v>
      </c>
      <c r="JL46" s="33" t="b">
        <f>AND($B$2&gt;=_xlfn.NUMBERVALUE(Table_Query_from_MF_DSNP62[[#This Row],[CL_CMP_OBJ_FR5]]),$B$2&lt;=_xlfn.NUMBERVALUE(Table_Query_from_MF_DSNP62[[#This Row],[CL_CMP_OBJ_TO5]]))</f>
        <v>1</v>
      </c>
      <c r="JM46" s="33" t="b">
        <f>AND($B$2&gt;=_xlfn.NUMBERVALUE(Table_Query_from_MF_DSNP62[[#This Row],[CL_CMP_OBJ_FR6]]),$B$2&lt;=_xlfn.NUMBERVALUE(Table_Query_from_MF_DSNP62[[#This Row],[CL_CMP_OBJ_TO6]]))</f>
        <v>1</v>
      </c>
      <c r="JN46" s="33" t="b">
        <f>AND($B$2&gt;=_xlfn.NUMBERVALUE(Table_Query_from_MF_DSNP62[[#This Row],[CL_CMP_OBJ_FR7]]),$B$2&lt;=_xlfn.NUMBERVALUE(Table_Query_from_MF_DSNP62[[#This Row],[CL_CMP_OBJ_TO7]]))</f>
        <v>1</v>
      </c>
      <c r="JO46" s="33" t="b">
        <f>AND($B$2&gt;=_xlfn.NUMBERVALUE(Table_Query_from_MF_DSNP62[[#This Row],[CL_CMP_OBJ_FR8]]),$B$2&lt;=_xlfn.NUMBERVALUE(Table_Query_from_MF_DSNP62[[#This Row],[CL_CMP_OBJ_TO8]]))</f>
        <v>1</v>
      </c>
      <c r="JP46" s="33" t="b">
        <f>AND($B$2&gt;=_xlfn.NUMBERVALUE(Table_Query_from_MF_DSNP62[[#This Row],[CL_CMP_OBJ_FR9]]),$B$2&lt;=_xlfn.NUMBERVALUE(Table_Query_from_MF_DSNP62[[#This Row],[CL_CMP_OBJ_TO9]]))</f>
        <v>1</v>
      </c>
      <c r="JQ46" s="33" t="b">
        <f>AND($B$2&gt;=_xlfn.NUMBERVALUE(Table_Query_from_MF_DSNP62[[#This Row],[CL_CMP_OBJ_FR10]]),$B$2&lt;=_xlfn.NUMBERVALUE(Table_Query_from_MF_DSNP62[[#This Row],[CL_CMP_OBJ_TO10]]))</f>
        <v>1</v>
      </c>
      <c r="JR46" s="33" t="b">
        <f>AND($B$2&gt;=_xlfn.NUMBERVALUE(Table_Query_from_MF_DSNP62[[#This Row],[CL_CMP_OBJ_FR11]]),$B$2&lt;=_xlfn.NUMBERVALUE(Table_Query_from_MF_DSNP62[[#This Row],[CL_CMP_OBJ_TO11]]))</f>
        <v>1</v>
      </c>
      <c r="JS46" s="33" t="b">
        <f>AND($B$2&gt;=_xlfn.NUMBERVALUE(Table_Query_from_MF_DSNP62[[#This Row],[CL_CMP_OBJ_FR12]]),$B$2&lt;=_xlfn.NUMBERVALUE(Table_Query_from_MF_DSNP62[[#This Row],[CL_CMP_OBJ_TO12]]))</f>
        <v>1</v>
      </c>
      <c r="JT46" s="33" t="b">
        <f>AND($B$2&gt;=_xlfn.NUMBERVALUE(Table_Query_from_MF_DSNP62[[#This Row],[CL_CMP_OBJ_FR13]]),$B$2&lt;=_xlfn.NUMBERVALUE(Table_Query_from_MF_DSNP62[[#This Row],[CL_CMP_OBJ_TO13]]))</f>
        <v>1</v>
      </c>
      <c r="JU46" s="33" t="b">
        <f>AND($B$2&gt;=_xlfn.NUMBERVALUE(Table_Query_from_MF_DSNP62[[#This Row],[CL_CMP_OBJ_FR14]]),$B$2&lt;=_xlfn.NUMBERVALUE(Table_Query_from_MF_DSNP62[[#This Row],[CL_CMP_OBJ_TO14]]))</f>
        <v>1</v>
      </c>
      <c r="JV46" s="33" t="b">
        <f>AND($B$2&gt;=_xlfn.NUMBERVALUE(Table_Query_from_MF_DSNP62[[#This Row],[CL_CMP_OBJ_FR15]]),$B$2&lt;=_xlfn.NUMBERVALUE(Table_Query_from_MF_DSNP62[[#This Row],[CL_CMP_OBJ_TO15]]))</f>
        <v>1</v>
      </c>
    </row>
    <row r="47" spans="1:282" x14ac:dyDescent="0.25">
      <c r="A47" t="b">
        <f>OR(,Table_Query_from_MF_DSNP62[[#This Row],[Desired GL included as "hard-coded" GL?]],Table_Query_from_MF_DSNP62[[#This Row],[Desired GL included as "Open GL"?]])</f>
        <v>1</v>
      </c>
      <c r="B47" t="b">
        <f>Table_Query_from_MF_DSNP62[[#This Row],[Desired CObj included as "Open CObj"?]]</f>
        <v>1</v>
      </c>
      <c r="C47" t="s">
        <v>130</v>
      </c>
      <c r="D47" t="s">
        <v>1419</v>
      </c>
      <c r="E47" t="s">
        <v>8</v>
      </c>
      <c r="F47" s="24" t="s">
        <v>49</v>
      </c>
      <c r="G47" t="s">
        <v>412</v>
      </c>
      <c r="H47" s="24" t="s">
        <v>444</v>
      </c>
      <c r="I47" t="s">
        <v>444</v>
      </c>
      <c r="J47" s="24" t="s">
        <v>444</v>
      </c>
      <c r="K47" t="s">
        <v>444</v>
      </c>
      <c r="L47" s="24" t="s">
        <v>444</v>
      </c>
      <c r="M47" t="s">
        <v>444</v>
      </c>
      <c r="N47" t="s">
        <v>444</v>
      </c>
      <c r="O47" t="s">
        <v>447</v>
      </c>
      <c r="P47" t="s">
        <v>444</v>
      </c>
      <c r="Q47" t="s">
        <v>15</v>
      </c>
      <c r="R47" t="s">
        <v>444</v>
      </c>
      <c r="S47" t="s">
        <v>442</v>
      </c>
      <c r="T47" t="s">
        <v>447</v>
      </c>
      <c r="U47" t="s">
        <v>444</v>
      </c>
      <c r="V47" t="s">
        <v>444</v>
      </c>
      <c r="W47" t="s">
        <v>447</v>
      </c>
      <c r="X47" t="s">
        <v>444</v>
      </c>
      <c r="Y47" t="s">
        <v>442</v>
      </c>
      <c r="Z47" t="s">
        <v>442</v>
      </c>
      <c r="AA47" t="s">
        <v>442</v>
      </c>
      <c r="AB47" t="s">
        <v>442</v>
      </c>
      <c r="AC47" t="s">
        <v>444</v>
      </c>
      <c r="AD47" t="s">
        <v>15</v>
      </c>
      <c r="AE47" t="s">
        <v>447</v>
      </c>
      <c r="AF47" t="s">
        <v>447</v>
      </c>
      <c r="AG47" t="s">
        <v>442</v>
      </c>
      <c r="AH47" t="s">
        <v>447</v>
      </c>
      <c r="AI47" t="s">
        <v>447</v>
      </c>
      <c r="AJ47" t="s">
        <v>442</v>
      </c>
      <c r="AK47" t="s">
        <v>444</v>
      </c>
      <c r="AL47" t="s">
        <v>444</v>
      </c>
      <c r="AM47" t="s">
        <v>444</v>
      </c>
      <c r="AN47" t="s">
        <v>444</v>
      </c>
      <c r="AO47" t="s">
        <v>444</v>
      </c>
      <c r="AP47" t="s">
        <v>442</v>
      </c>
      <c r="AQ47" t="s">
        <v>282</v>
      </c>
      <c r="AR47" t="s">
        <v>528</v>
      </c>
      <c r="AS47" t="s">
        <v>162</v>
      </c>
      <c r="AT47" t="s">
        <v>444</v>
      </c>
      <c r="AU47" t="s">
        <v>444</v>
      </c>
      <c r="AV47" t="s">
        <v>442</v>
      </c>
      <c r="AW47" t="s">
        <v>444</v>
      </c>
      <c r="AX47" t="s">
        <v>444</v>
      </c>
      <c r="AY47" t="s">
        <v>444</v>
      </c>
      <c r="AZ47" t="s">
        <v>444</v>
      </c>
      <c r="BA47" t="s">
        <v>444</v>
      </c>
      <c r="BB47" t="s">
        <v>444</v>
      </c>
      <c r="BC47" t="s">
        <v>444</v>
      </c>
      <c r="BD47" t="s">
        <v>1359</v>
      </c>
      <c r="BE47" t="s">
        <v>444</v>
      </c>
      <c r="BF47" t="s">
        <v>1360</v>
      </c>
      <c r="BG47" t="s">
        <v>1360</v>
      </c>
      <c r="BH47" t="s">
        <v>448</v>
      </c>
      <c r="BI47" t="s">
        <v>442</v>
      </c>
      <c r="BJ47" t="s">
        <v>7</v>
      </c>
      <c r="BK47" t="s">
        <v>7</v>
      </c>
      <c r="BL47" t="s">
        <v>444</v>
      </c>
      <c r="BM47" t="s">
        <v>444</v>
      </c>
      <c r="BN47" t="s">
        <v>444</v>
      </c>
      <c r="BO47" t="s">
        <v>444</v>
      </c>
      <c r="BP47" t="s">
        <v>444</v>
      </c>
      <c r="BQ47" t="s">
        <v>1360</v>
      </c>
      <c r="BR47" t="s">
        <v>524</v>
      </c>
      <c r="BS47" t="s">
        <v>444</v>
      </c>
      <c r="BT47" t="s">
        <v>444</v>
      </c>
      <c r="BU47" t="s">
        <v>444</v>
      </c>
      <c r="BV47" t="s">
        <v>444</v>
      </c>
      <c r="BW47" t="s">
        <v>1360</v>
      </c>
      <c r="BX47" t="s">
        <v>524</v>
      </c>
      <c r="BY47" t="s">
        <v>444</v>
      </c>
      <c r="BZ47" t="s">
        <v>444</v>
      </c>
      <c r="CA47" t="s">
        <v>444</v>
      </c>
      <c r="CB47" t="s">
        <v>444</v>
      </c>
      <c r="CC47" t="s">
        <v>444</v>
      </c>
      <c r="CD47" t="s">
        <v>444</v>
      </c>
      <c r="CE47" t="s">
        <v>444</v>
      </c>
      <c r="CF47" t="s">
        <v>444</v>
      </c>
      <c r="CG47" t="s">
        <v>444</v>
      </c>
      <c r="CH47" t="s">
        <v>444</v>
      </c>
      <c r="CI47" t="s">
        <v>1360</v>
      </c>
      <c r="CJ47" t="s">
        <v>524</v>
      </c>
      <c r="CK47" t="s">
        <v>444</v>
      </c>
      <c r="CL47" t="s">
        <v>1360</v>
      </c>
      <c r="CM47" t="s">
        <v>877</v>
      </c>
      <c r="CN47" t="s">
        <v>444</v>
      </c>
      <c r="CO47" t="s">
        <v>1360</v>
      </c>
      <c r="CP47" t="s">
        <v>524</v>
      </c>
      <c r="CQ47" t="s">
        <v>444</v>
      </c>
      <c r="CR47" t="s">
        <v>1360</v>
      </c>
      <c r="CS47" t="s">
        <v>877</v>
      </c>
      <c r="CT47" t="s">
        <v>444</v>
      </c>
      <c r="CU47" t="s">
        <v>7</v>
      </c>
      <c r="CV47" t="s">
        <v>2749</v>
      </c>
      <c r="CW47" t="s">
        <v>2736</v>
      </c>
      <c r="CX47" t="s">
        <v>2737</v>
      </c>
      <c r="CY47" t="s">
        <v>1420</v>
      </c>
      <c r="CZ47" t="s">
        <v>444</v>
      </c>
      <c r="DA47" t="s">
        <v>444</v>
      </c>
      <c r="DB47" t="s">
        <v>444</v>
      </c>
      <c r="DC47" t="s">
        <v>444</v>
      </c>
      <c r="DD47" t="s">
        <v>444</v>
      </c>
      <c r="DE47" t="s">
        <v>444</v>
      </c>
      <c r="DF47" t="s">
        <v>444</v>
      </c>
      <c r="DG47" t="s">
        <v>444</v>
      </c>
      <c r="DH47" t="s">
        <v>444</v>
      </c>
      <c r="DI47" t="s">
        <v>282</v>
      </c>
      <c r="DJ47" t="s">
        <v>444</v>
      </c>
      <c r="DK47" t="s">
        <v>444</v>
      </c>
      <c r="DL47" t="s">
        <v>444</v>
      </c>
      <c r="DM47" t="s">
        <v>444</v>
      </c>
      <c r="DN47" t="s">
        <v>444</v>
      </c>
      <c r="DO47" t="s">
        <v>444</v>
      </c>
      <c r="DP47" t="s">
        <v>444</v>
      </c>
      <c r="DQ47" t="s">
        <v>444</v>
      </c>
      <c r="DR47" t="s">
        <v>444</v>
      </c>
      <c r="DS47" t="s">
        <v>444</v>
      </c>
      <c r="DT47" s="24" t="s">
        <v>444</v>
      </c>
      <c r="DU47" s="24" t="s">
        <v>444</v>
      </c>
      <c r="DV47" t="s">
        <v>444</v>
      </c>
      <c r="DW47" t="s">
        <v>444</v>
      </c>
      <c r="DX47" s="24" t="s">
        <v>444</v>
      </c>
      <c r="DY47" s="24" t="s">
        <v>444</v>
      </c>
      <c r="DZ47" t="s">
        <v>444</v>
      </c>
      <c r="EA47" t="s">
        <v>444</v>
      </c>
      <c r="EB47" s="24" t="s">
        <v>444</v>
      </c>
      <c r="EC47" s="24" t="s">
        <v>444</v>
      </c>
      <c r="ED47" t="s">
        <v>444</v>
      </c>
      <c r="EE47" t="s">
        <v>444</v>
      </c>
      <c r="EF47" s="24" t="s">
        <v>444</v>
      </c>
      <c r="EG47" s="24" t="s">
        <v>444</v>
      </c>
      <c r="EH47" t="s">
        <v>444</v>
      </c>
      <c r="EI47" t="s">
        <v>444</v>
      </c>
      <c r="EJ47" s="24" t="s">
        <v>444</v>
      </c>
      <c r="EK47" s="24" t="s">
        <v>444</v>
      </c>
      <c r="EL47" t="s">
        <v>444</v>
      </c>
      <c r="EM47" t="s">
        <v>444</v>
      </c>
      <c r="EN47" s="24" t="s">
        <v>444</v>
      </c>
      <c r="EO47" s="24" t="s">
        <v>444</v>
      </c>
      <c r="EP47" t="s">
        <v>444</v>
      </c>
      <c r="EQ47" t="s">
        <v>444</v>
      </c>
      <c r="ER47" s="24" t="s">
        <v>444</v>
      </c>
      <c r="ES47" s="24" t="s">
        <v>444</v>
      </c>
      <c r="ET47" t="s">
        <v>444</v>
      </c>
      <c r="EU47" t="s">
        <v>444</v>
      </c>
      <c r="EV47" s="24" t="s">
        <v>444</v>
      </c>
      <c r="EW47" s="24" t="s">
        <v>444</v>
      </c>
      <c r="EX47" t="s">
        <v>444</v>
      </c>
      <c r="EY47" t="s">
        <v>444</v>
      </c>
      <c r="EZ47" s="24" t="s">
        <v>444</v>
      </c>
      <c r="FA47" s="24" t="s">
        <v>444</v>
      </c>
      <c r="FB47" t="s">
        <v>444</v>
      </c>
      <c r="FC47" t="s">
        <v>444</v>
      </c>
      <c r="FD47" s="24" t="s">
        <v>444</v>
      </c>
      <c r="FE47" s="24" t="s">
        <v>444</v>
      </c>
      <c r="FF47" t="s">
        <v>444</v>
      </c>
      <c r="FG47" t="s">
        <v>444</v>
      </c>
      <c r="FH47" s="24" t="s">
        <v>444</v>
      </c>
      <c r="FI47" s="24" t="s">
        <v>444</v>
      </c>
      <c r="FJ47" t="s">
        <v>444</v>
      </c>
      <c r="FK47" t="s">
        <v>444</v>
      </c>
      <c r="FL47" s="24" t="s">
        <v>444</v>
      </c>
      <c r="FM47" s="24" t="s">
        <v>444</v>
      </c>
      <c r="FN47" t="s">
        <v>444</v>
      </c>
      <c r="FO47" t="s">
        <v>444</v>
      </c>
      <c r="FP47" s="24" t="s">
        <v>444</v>
      </c>
      <c r="FQ47" s="24" t="s">
        <v>444</v>
      </c>
      <c r="FR47" t="s">
        <v>444</v>
      </c>
      <c r="FS47" t="s">
        <v>444</v>
      </c>
      <c r="FT47" s="24" t="s">
        <v>444</v>
      </c>
      <c r="FU47" s="24" t="s">
        <v>444</v>
      </c>
      <c r="FV47" t="s">
        <v>444</v>
      </c>
      <c r="FW47" t="s">
        <v>444</v>
      </c>
      <c r="FX47" s="24" t="s">
        <v>444</v>
      </c>
      <c r="FY47" s="24" t="s">
        <v>444</v>
      </c>
      <c r="FZ47" t="s">
        <v>444</v>
      </c>
      <c r="GA47" t="s">
        <v>444</v>
      </c>
      <c r="GB47" s="24" t="s">
        <v>444</v>
      </c>
      <c r="GC47" s="24" t="s">
        <v>444</v>
      </c>
      <c r="GD47" t="s">
        <v>444</v>
      </c>
      <c r="GE47" t="s">
        <v>444</v>
      </c>
      <c r="GF47" s="24" t="s">
        <v>444</v>
      </c>
      <c r="GG47" s="24" t="s">
        <v>444</v>
      </c>
      <c r="GH47" t="s">
        <v>15</v>
      </c>
      <c r="GI47" s="24" t="s">
        <v>454</v>
      </c>
      <c r="GJ47" s="24" t="s">
        <v>455</v>
      </c>
      <c r="GK47" t="s">
        <v>456</v>
      </c>
      <c r="GL47" t="s">
        <v>456</v>
      </c>
      <c r="GM47" s="24" t="s">
        <v>444</v>
      </c>
      <c r="GN47" s="24" t="s">
        <v>444</v>
      </c>
      <c r="GO47" t="s">
        <v>444</v>
      </c>
      <c r="GP47" t="s">
        <v>444</v>
      </c>
      <c r="GQ47" s="24" t="s">
        <v>444</v>
      </c>
      <c r="GR47" s="24" t="s">
        <v>444</v>
      </c>
      <c r="GS47" t="s">
        <v>444</v>
      </c>
      <c r="GT47" t="s">
        <v>444</v>
      </c>
      <c r="GU47" s="24" t="s">
        <v>444</v>
      </c>
      <c r="GV47" s="24" t="s">
        <v>444</v>
      </c>
      <c r="GW47" t="s">
        <v>444</v>
      </c>
      <c r="GX47" t="s">
        <v>444</v>
      </c>
      <c r="GY47" s="24" t="s">
        <v>444</v>
      </c>
      <c r="GZ47" s="24" t="s">
        <v>444</v>
      </c>
      <c r="HA47" t="s">
        <v>444</v>
      </c>
      <c r="HB47" t="s">
        <v>444</v>
      </c>
      <c r="HC47" s="24" t="s">
        <v>444</v>
      </c>
      <c r="HD47" s="24" t="s">
        <v>444</v>
      </c>
      <c r="HE47" t="s">
        <v>444</v>
      </c>
      <c r="HF47" t="s">
        <v>444</v>
      </c>
      <c r="HG47" s="24" t="s">
        <v>444</v>
      </c>
      <c r="HH47" s="24" t="s">
        <v>444</v>
      </c>
      <c r="HI47" t="s">
        <v>444</v>
      </c>
      <c r="HJ47" t="s">
        <v>444</v>
      </c>
      <c r="HK47" s="24" t="s">
        <v>444</v>
      </c>
      <c r="HL47" s="24" t="s">
        <v>444</v>
      </c>
      <c r="HM47" t="s">
        <v>444</v>
      </c>
      <c r="HN47" t="s">
        <v>444</v>
      </c>
      <c r="HO47" s="24" t="s">
        <v>444</v>
      </c>
      <c r="HP47" s="24" t="s">
        <v>444</v>
      </c>
      <c r="HQ47" t="s">
        <v>444</v>
      </c>
      <c r="HR47" t="s">
        <v>444</v>
      </c>
      <c r="HS47" s="24" t="s">
        <v>444</v>
      </c>
      <c r="HT47" s="24" t="s">
        <v>444</v>
      </c>
      <c r="HU47" t="s">
        <v>444</v>
      </c>
      <c r="HV47" t="s">
        <v>444</v>
      </c>
      <c r="HW47" s="24" t="s">
        <v>444</v>
      </c>
      <c r="HX47" s="24" t="s">
        <v>444</v>
      </c>
      <c r="HY47" t="s">
        <v>444</v>
      </c>
      <c r="HZ47" t="s">
        <v>444</v>
      </c>
      <c r="IA47" t="s">
        <v>2750</v>
      </c>
      <c r="IB47" t="s">
        <v>2736</v>
      </c>
      <c r="IC47" t="s">
        <v>3013</v>
      </c>
      <c r="ID47" s="33" t="b" cm="1">
        <f t="array" ref="ID47">_xlfn.IFNA(MATCH($A$2,_xlfn.NUMBERVALUE(Table_Query_from_MF_DSNP62[[#This Row],[CL_GLACCT_DR1]:[CL_GLACCT_CR4]]),0),0)&gt;=1</f>
        <v>1</v>
      </c>
      <c r="IE47" s="33" t="b">
        <f>OR(Table_Query_from_MF_DSNP62[[#This Row],[Pair1]:[Pair25]])</f>
        <v>1</v>
      </c>
      <c r="IF47" s="33">
        <f>_xlfn.IFNA(MATCH(TRUE,Table_Query_from_MF_DSNP62[[#This Row],[Pair1]:[Pair25]],0),"none")</f>
        <v>1</v>
      </c>
      <c r="IG47" s="33" t="b">
        <f>AND($A$2&gt;=_xlfn.NUMBERVALUE(Table_Query_from_MF_DSNP62[[#This Row],[CL_GL_ACCT_FR1]]),$A$2&lt;=_xlfn.NUMBERVALUE(Table_Query_from_MF_DSNP62[[#This Row],[CL_GL_ACCT_TO1]]))</f>
        <v>1</v>
      </c>
      <c r="IH47" s="33" t="b">
        <f>AND($A$2&gt;=_xlfn.NUMBERVALUE(Table_Query_from_MF_DSNP62[[#This Row],[CL_GL_ACCT_FR2]]),$A$2&lt;=_xlfn.NUMBERVALUE(Table_Query_from_MF_DSNP62[[#This Row],[CL_GL_ACCT_TO2]]))</f>
        <v>1</v>
      </c>
      <c r="II47" s="33" t="b">
        <f>AND($A$2&gt;=_xlfn.NUMBERVALUE(Table_Query_from_MF_DSNP62[[#This Row],[CL_GL_ACCT_FR3]]),$A$2&lt;=_xlfn.NUMBERVALUE(Table_Query_from_MF_DSNP62[[#This Row],[CL_GL_ACCT_TO3]]))</f>
        <v>1</v>
      </c>
      <c r="IJ47" s="33" t="b">
        <f>AND($A$2&gt;=_xlfn.NUMBERVALUE(Table_Query_from_MF_DSNP62[[#This Row],[CL_GL_ACCT_FR4]]),$A$2&lt;=_xlfn.NUMBERVALUE(Table_Query_from_MF_DSNP62[[#This Row],[CL_GL_ACCT_TO4]]))</f>
        <v>1</v>
      </c>
      <c r="IK47" s="33" t="b">
        <f>AND($A$2&gt;=_xlfn.NUMBERVALUE(Table_Query_from_MF_DSNP62[[#This Row],[CL_GL_ACCT_FR5]]),$A$2&lt;=_xlfn.NUMBERVALUE(Table_Query_from_MF_DSNP62[[#This Row],[CL_GL_ACCT_TO5]]))</f>
        <v>1</v>
      </c>
      <c r="IL47" s="33" t="b">
        <f>AND($A$2&gt;=_xlfn.NUMBERVALUE(Table_Query_from_MF_DSNP62[[#This Row],[CL_GL_ACCT_FR6]]),$A$2&lt;=_xlfn.NUMBERVALUE(Table_Query_from_MF_DSNP62[[#This Row],[CL_GL_ACCT_TO6]]))</f>
        <v>1</v>
      </c>
      <c r="IM47" s="33" t="b">
        <f>AND($A$2&gt;=_xlfn.NUMBERVALUE(Table_Query_from_MF_DSNP62[[#This Row],[CL_GL_ACCT_FR7]]),$A$2&lt;=_xlfn.NUMBERVALUE(Table_Query_from_MF_DSNP62[[#This Row],[CL_GL_ACCT_TO7]]))</f>
        <v>1</v>
      </c>
      <c r="IN47" s="33" t="b">
        <f>AND($A$2&gt;=_xlfn.NUMBERVALUE(Table_Query_from_MF_DSNP62[[#This Row],[CL_GL_ACCT_FR8]]),$A$2&lt;=_xlfn.NUMBERVALUE(Table_Query_from_MF_DSNP62[[#This Row],[CL_GL_ACCT_TO8]]))</f>
        <v>1</v>
      </c>
      <c r="IO47" s="33" t="b">
        <f>AND($A$2&gt;=_xlfn.NUMBERVALUE(Table_Query_from_MF_DSNP62[[#This Row],[CL_GL_ACCT_FR9]]),$A$2&lt;=_xlfn.NUMBERVALUE(Table_Query_from_MF_DSNP62[[#This Row],[CL_GL_ACCT_TO9]]))</f>
        <v>1</v>
      </c>
      <c r="IP47" s="33" t="b">
        <f>AND($A$2&gt;=_xlfn.NUMBERVALUE(Table_Query_from_MF_DSNP62[[#This Row],[CL_GL_ACCT_FR10]]),$A$2&lt;=_xlfn.NUMBERVALUE(Table_Query_from_MF_DSNP62[[#This Row],[CL_GL_ACCT_TO10]]))</f>
        <v>1</v>
      </c>
      <c r="IQ47" s="33" t="b">
        <f>AND($A$2&gt;=_xlfn.NUMBERVALUE(Table_Query_from_MF_DSNP62[[#This Row],[CL_GL_ACCT_FR11]]),$A$2&lt;=_xlfn.NUMBERVALUE(Table_Query_from_MF_DSNP62[[#This Row],[CL_GL_ACCT_TO11]]))</f>
        <v>1</v>
      </c>
      <c r="IR47" s="33" t="b">
        <f>AND($A$2&gt;=_xlfn.NUMBERVALUE(Table_Query_from_MF_DSNP62[[#This Row],[CL_GL_ACCT_FR12]]),$A$2&lt;=_xlfn.NUMBERVALUE(Table_Query_from_MF_DSNP62[[#This Row],[CL_GL_ACCT_TO12]]))</f>
        <v>1</v>
      </c>
      <c r="IS47" s="33" t="b">
        <f>AND($A$2&gt;=_xlfn.NUMBERVALUE(Table_Query_from_MF_DSNP62[[#This Row],[CL_GL_ACCT_FR13]]),$A$2&lt;=_xlfn.NUMBERVALUE(Table_Query_from_MF_DSNP62[[#This Row],[CL_GL_ACCT_TO13]]))</f>
        <v>1</v>
      </c>
      <c r="IT47" s="33" t="b">
        <f>AND($A$2&gt;=_xlfn.NUMBERVALUE(Table_Query_from_MF_DSNP62[[#This Row],[CL_GL_ACCT_FR14]]),$A$2&lt;=_xlfn.NUMBERVALUE(Table_Query_from_MF_DSNP62[[#This Row],[CL_GL_ACCT_TO14]]))</f>
        <v>1</v>
      </c>
      <c r="IU47" s="33" t="b">
        <f>AND($A$2&gt;=_xlfn.NUMBERVALUE(Table_Query_from_MF_DSNP62[[#This Row],[CL_GL_ACCT_FR15]]),$A$2&lt;=_xlfn.NUMBERVALUE(Table_Query_from_MF_DSNP62[[#This Row],[CL_GL_ACCT_TO15]]))</f>
        <v>1</v>
      </c>
      <c r="IV47" s="33" t="b">
        <f>AND($A$2&gt;=_xlfn.NUMBERVALUE(Table_Query_from_MF_DSNP62[[#This Row],[CL_GL_ACCT_FR16]]),$A$2&lt;=_xlfn.NUMBERVALUE(Table_Query_from_MF_DSNP62[[#This Row],[CL_GL_ACCT_TO16]]))</f>
        <v>1</v>
      </c>
      <c r="IW47" s="33" t="b">
        <f>AND($A$2&gt;=_xlfn.NUMBERVALUE(Table_Query_from_MF_DSNP62[[#This Row],[CL_GL_ACCT_FR17]]),$A$2&lt;=_xlfn.NUMBERVALUE(Table_Query_from_MF_DSNP62[[#This Row],[CL_GL_ACCT_TO17]]))</f>
        <v>1</v>
      </c>
      <c r="IX47" s="33" t="b">
        <f>AND($A$2&gt;=_xlfn.NUMBERVALUE(Table_Query_from_MF_DSNP62[[#This Row],[CL_GL_ACCT_FR18]]),$A$2&lt;=_xlfn.NUMBERVALUE(Table_Query_from_MF_DSNP62[[#This Row],[CL_GL_ACCT_TO18]]))</f>
        <v>1</v>
      </c>
      <c r="IY47" s="33" t="b">
        <f>AND($A$2&gt;=_xlfn.NUMBERVALUE(Table_Query_from_MF_DSNP62[[#This Row],[CL_GL_ACCT_FR19]]),$A$2&lt;=_xlfn.NUMBERVALUE(Table_Query_from_MF_DSNP62[[#This Row],[CL_GL_ACCT_TO19]]))</f>
        <v>1</v>
      </c>
      <c r="IZ47" s="33" t="b">
        <f>AND($A$2&gt;=_xlfn.NUMBERVALUE(Table_Query_from_MF_DSNP62[[#This Row],[CL_GL_ACCT_FR20]]),$A$2&lt;=_xlfn.NUMBERVALUE(Table_Query_from_MF_DSNP62[[#This Row],[CL_GL_ACCT_TO20]]))</f>
        <v>1</v>
      </c>
      <c r="JA47" s="33" t="b">
        <f>AND($A$2&gt;=_xlfn.NUMBERVALUE(Table_Query_from_MF_DSNP62[[#This Row],[CL_GL_ACCT_FR21]]),$A$2&lt;=_xlfn.NUMBERVALUE(Table_Query_from_MF_DSNP62[[#This Row],[CL_GL_ACCT_TO21]]))</f>
        <v>1</v>
      </c>
      <c r="JB47" s="33" t="b">
        <f>AND($A$2&gt;=_xlfn.NUMBERVALUE(Table_Query_from_MF_DSNP62[[#This Row],[CL_GL_ACCT_FR22]]),$A$2&lt;=_xlfn.NUMBERVALUE(Table_Query_from_MF_DSNP62[[#This Row],[CL_GL_ACCT_TO22]]))</f>
        <v>1</v>
      </c>
      <c r="JC47" s="33" t="b">
        <f>AND($A$2&gt;=_xlfn.NUMBERVALUE(Table_Query_from_MF_DSNP62[[#This Row],[CL_GL_ACCT_FR23]]),$A$2&lt;=_xlfn.NUMBERVALUE(Table_Query_from_MF_DSNP62[[#This Row],[CL_GL_ACCT_TO23]]))</f>
        <v>1</v>
      </c>
      <c r="JD47" s="33" t="b">
        <f>AND($A$2&gt;=_xlfn.NUMBERVALUE(Table_Query_from_MF_DSNP62[[#This Row],[CL_GL_ACCT_FR24]]),$A$2&lt;=_xlfn.NUMBERVALUE(Table_Query_from_MF_DSNP62[[#This Row],[CL_GL_ACCT_TO24]]))</f>
        <v>1</v>
      </c>
      <c r="JE47" s="33" t="b">
        <f>AND($A$2&gt;=_xlfn.NUMBERVALUE(Table_Query_from_MF_DSNP62[[#This Row],[CL_GL_ACCT_FR25]]),$A$2&lt;=_xlfn.NUMBERVALUE(Table_Query_from_MF_DSNP62[[#This Row],[CL_GL_ACCT_TO25]]))</f>
        <v>1</v>
      </c>
      <c r="JF47" s="33" t="b">
        <f>OR(Table_Query_from_MF_DSNP62[[#This Row],[PairA]:[PairO]])</f>
        <v>1</v>
      </c>
      <c r="JG47" s="33">
        <f>_xlfn.IFNA(MATCH(TRUE,Table_Query_from_MF_DSNP62[[#This Row],[PairA]:[PairO]],0),"none")</f>
        <v>3</v>
      </c>
      <c r="JH47" s="33" t="b">
        <f>AND($B$2&gt;=_xlfn.NUMBERVALUE(Table_Query_from_MF_DSNP62[[#This Row],[CL_CMP_OBJ_FR1]]),$B$2&lt;=_xlfn.NUMBERVALUE(Table_Query_from_MF_DSNP62[[#This Row],[CL_CMP_OBJ_TO1]]))</f>
        <v>0</v>
      </c>
      <c r="JI47" s="33" t="b">
        <f>AND($B$2&gt;=_xlfn.NUMBERVALUE(Table_Query_from_MF_DSNP62[[#This Row],[CL_CMP_OBJ_FR2]]),$B$2&lt;=_xlfn.NUMBERVALUE(Table_Query_from_MF_DSNP62[[#This Row],[CL_CMP_OBJ_TO2]]))</f>
        <v>0</v>
      </c>
      <c r="JJ47" s="33" t="b">
        <f>AND($B$2&gt;=_xlfn.NUMBERVALUE(Table_Query_from_MF_DSNP62[[#This Row],[CL_CMP_OBJ_FR3]]),$B$2&lt;=_xlfn.NUMBERVALUE(Table_Query_from_MF_DSNP62[[#This Row],[CL_CMP_OBJ_TO3]]))</f>
        <v>1</v>
      </c>
      <c r="JK47" s="33" t="b">
        <f>AND($B$2&gt;=_xlfn.NUMBERVALUE(Table_Query_from_MF_DSNP62[[#This Row],[CL_CMP_OBJ_FR4]]),$B$2&lt;=_xlfn.NUMBERVALUE(Table_Query_from_MF_DSNP62[[#This Row],[CL_CMP_OBJ_TO4]]))</f>
        <v>1</v>
      </c>
      <c r="JL47" s="33" t="b">
        <f>AND($B$2&gt;=_xlfn.NUMBERVALUE(Table_Query_from_MF_DSNP62[[#This Row],[CL_CMP_OBJ_FR5]]),$B$2&lt;=_xlfn.NUMBERVALUE(Table_Query_from_MF_DSNP62[[#This Row],[CL_CMP_OBJ_TO5]]))</f>
        <v>1</v>
      </c>
      <c r="JM47" s="33" t="b">
        <f>AND($B$2&gt;=_xlfn.NUMBERVALUE(Table_Query_from_MF_DSNP62[[#This Row],[CL_CMP_OBJ_FR6]]),$B$2&lt;=_xlfn.NUMBERVALUE(Table_Query_from_MF_DSNP62[[#This Row],[CL_CMP_OBJ_TO6]]))</f>
        <v>1</v>
      </c>
      <c r="JN47" s="33" t="b">
        <f>AND($B$2&gt;=_xlfn.NUMBERVALUE(Table_Query_from_MF_DSNP62[[#This Row],[CL_CMP_OBJ_FR7]]),$B$2&lt;=_xlfn.NUMBERVALUE(Table_Query_from_MF_DSNP62[[#This Row],[CL_CMP_OBJ_TO7]]))</f>
        <v>1</v>
      </c>
      <c r="JO47" s="33" t="b">
        <f>AND($B$2&gt;=_xlfn.NUMBERVALUE(Table_Query_from_MF_DSNP62[[#This Row],[CL_CMP_OBJ_FR8]]),$B$2&lt;=_xlfn.NUMBERVALUE(Table_Query_from_MF_DSNP62[[#This Row],[CL_CMP_OBJ_TO8]]))</f>
        <v>1</v>
      </c>
      <c r="JP47" s="33" t="b">
        <f>AND($B$2&gt;=_xlfn.NUMBERVALUE(Table_Query_from_MF_DSNP62[[#This Row],[CL_CMP_OBJ_FR9]]),$B$2&lt;=_xlfn.NUMBERVALUE(Table_Query_from_MF_DSNP62[[#This Row],[CL_CMP_OBJ_TO9]]))</f>
        <v>1</v>
      </c>
      <c r="JQ47" s="33" t="b">
        <f>AND($B$2&gt;=_xlfn.NUMBERVALUE(Table_Query_from_MF_DSNP62[[#This Row],[CL_CMP_OBJ_FR10]]),$B$2&lt;=_xlfn.NUMBERVALUE(Table_Query_from_MF_DSNP62[[#This Row],[CL_CMP_OBJ_TO10]]))</f>
        <v>1</v>
      </c>
      <c r="JR47" s="33" t="b">
        <f>AND($B$2&gt;=_xlfn.NUMBERVALUE(Table_Query_from_MF_DSNP62[[#This Row],[CL_CMP_OBJ_FR11]]),$B$2&lt;=_xlfn.NUMBERVALUE(Table_Query_from_MF_DSNP62[[#This Row],[CL_CMP_OBJ_TO11]]))</f>
        <v>1</v>
      </c>
      <c r="JS47" s="33" t="b">
        <f>AND($B$2&gt;=_xlfn.NUMBERVALUE(Table_Query_from_MF_DSNP62[[#This Row],[CL_CMP_OBJ_FR12]]),$B$2&lt;=_xlfn.NUMBERVALUE(Table_Query_from_MF_DSNP62[[#This Row],[CL_CMP_OBJ_TO12]]))</f>
        <v>1</v>
      </c>
      <c r="JT47" s="33" t="b">
        <f>AND($B$2&gt;=_xlfn.NUMBERVALUE(Table_Query_from_MF_DSNP62[[#This Row],[CL_CMP_OBJ_FR13]]),$B$2&lt;=_xlfn.NUMBERVALUE(Table_Query_from_MF_DSNP62[[#This Row],[CL_CMP_OBJ_TO13]]))</f>
        <v>1</v>
      </c>
      <c r="JU47" s="33" t="b">
        <f>AND($B$2&gt;=_xlfn.NUMBERVALUE(Table_Query_from_MF_DSNP62[[#This Row],[CL_CMP_OBJ_FR14]]),$B$2&lt;=_xlfn.NUMBERVALUE(Table_Query_from_MF_DSNP62[[#This Row],[CL_CMP_OBJ_TO14]]))</f>
        <v>1</v>
      </c>
      <c r="JV47" s="33" t="b">
        <f>AND($B$2&gt;=_xlfn.NUMBERVALUE(Table_Query_from_MF_DSNP62[[#This Row],[CL_CMP_OBJ_FR15]]),$B$2&lt;=_xlfn.NUMBERVALUE(Table_Query_from_MF_DSNP62[[#This Row],[CL_CMP_OBJ_TO15]]))</f>
        <v>1</v>
      </c>
    </row>
    <row r="48" spans="1:282" x14ac:dyDescent="0.25">
      <c r="A48" t="b">
        <f>OR(,Table_Query_from_MF_DSNP62[[#This Row],[Desired GL included as "hard-coded" GL?]],Table_Query_from_MF_DSNP62[[#This Row],[Desired GL included as "Open GL"?]])</f>
        <v>1</v>
      </c>
      <c r="B48" t="b">
        <f>Table_Query_from_MF_DSNP62[[#This Row],[Desired CObj included as "Open CObj"?]]</f>
        <v>1</v>
      </c>
      <c r="C48" t="s">
        <v>142</v>
      </c>
      <c r="D48" t="s">
        <v>1421</v>
      </c>
      <c r="E48" t="s">
        <v>8</v>
      </c>
      <c r="F48" s="24" t="s">
        <v>50</v>
      </c>
      <c r="G48" t="s">
        <v>412</v>
      </c>
      <c r="H48" s="24" t="s">
        <v>444</v>
      </c>
      <c r="I48" t="s">
        <v>444</v>
      </c>
      <c r="J48" s="24" t="s">
        <v>444</v>
      </c>
      <c r="K48" t="s">
        <v>444</v>
      </c>
      <c r="L48" s="24" t="s">
        <v>444</v>
      </c>
      <c r="M48" t="s">
        <v>444</v>
      </c>
      <c r="N48" t="s">
        <v>444</v>
      </c>
      <c r="O48" t="s">
        <v>447</v>
      </c>
      <c r="P48" t="s">
        <v>444</v>
      </c>
      <c r="Q48" t="s">
        <v>15</v>
      </c>
      <c r="R48" t="s">
        <v>444</v>
      </c>
      <c r="S48" t="s">
        <v>442</v>
      </c>
      <c r="T48" t="s">
        <v>447</v>
      </c>
      <c r="U48" t="s">
        <v>444</v>
      </c>
      <c r="V48" t="s">
        <v>444</v>
      </c>
      <c r="W48" t="s">
        <v>447</v>
      </c>
      <c r="X48" t="s">
        <v>444</v>
      </c>
      <c r="Y48" t="s">
        <v>442</v>
      </c>
      <c r="Z48" t="s">
        <v>442</v>
      </c>
      <c r="AA48" t="s">
        <v>442</v>
      </c>
      <c r="AB48" t="s">
        <v>442</v>
      </c>
      <c r="AC48" t="s">
        <v>444</v>
      </c>
      <c r="AD48" t="s">
        <v>15</v>
      </c>
      <c r="AE48" t="s">
        <v>447</v>
      </c>
      <c r="AF48" t="s">
        <v>447</v>
      </c>
      <c r="AG48" t="s">
        <v>442</v>
      </c>
      <c r="AH48" t="s">
        <v>447</v>
      </c>
      <c r="AI48" t="s">
        <v>447</v>
      </c>
      <c r="AJ48" t="s">
        <v>442</v>
      </c>
      <c r="AK48" t="s">
        <v>444</v>
      </c>
      <c r="AL48" t="s">
        <v>444</v>
      </c>
      <c r="AM48" t="s">
        <v>444</v>
      </c>
      <c r="AN48" t="s">
        <v>444</v>
      </c>
      <c r="AO48" t="s">
        <v>444</v>
      </c>
      <c r="AP48" t="s">
        <v>442</v>
      </c>
      <c r="AQ48" t="s">
        <v>282</v>
      </c>
      <c r="AR48" t="s">
        <v>528</v>
      </c>
      <c r="AS48" t="s">
        <v>162</v>
      </c>
      <c r="AT48" t="s">
        <v>444</v>
      </c>
      <c r="AU48" t="s">
        <v>444</v>
      </c>
      <c r="AV48" t="s">
        <v>442</v>
      </c>
      <c r="AW48" t="s">
        <v>444</v>
      </c>
      <c r="AX48" t="s">
        <v>444</v>
      </c>
      <c r="AY48" t="s">
        <v>444</v>
      </c>
      <c r="AZ48" t="s">
        <v>444</v>
      </c>
      <c r="BA48" t="s">
        <v>444</v>
      </c>
      <c r="BB48" t="s">
        <v>444</v>
      </c>
      <c r="BC48" t="s">
        <v>444</v>
      </c>
      <c r="BD48" t="s">
        <v>1359</v>
      </c>
      <c r="BE48" t="s">
        <v>444</v>
      </c>
      <c r="BF48" t="s">
        <v>1360</v>
      </c>
      <c r="BG48" t="s">
        <v>1360</v>
      </c>
      <c r="BH48" t="s">
        <v>448</v>
      </c>
      <c r="BI48" t="s">
        <v>442</v>
      </c>
      <c r="BJ48" t="s">
        <v>7</v>
      </c>
      <c r="BK48" t="s">
        <v>7</v>
      </c>
      <c r="BL48" t="s">
        <v>444</v>
      </c>
      <c r="BM48" t="s">
        <v>444</v>
      </c>
      <c r="BN48" t="s">
        <v>444</v>
      </c>
      <c r="BO48" t="s">
        <v>444</v>
      </c>
      <c r="BP48" t="s">
        <v>444</v>
      </c>
      <c r="BQ48" t="s">
        <v>1360</v>
      </c>
      <c r="BR48" t="s">
        <v>524</v>
      </c>
      <c r="BS48" t="s">
        <v>444</v>
      </c>
      <c r="BT48" t="s">
        <v>444</v>
      </c>
      <c r="BU48" t="s">
        <v>444</v>
      </c>
      <c r="BV48" t="s">
        <v>444</v>
      </c>
      <c r="BW48" t="s">
        <v>1360</v>
      </c>
      <c r="BX48" t="s">
        <v>524</v>
      </c>
      <c r="BY48" t="s">
        <v>444</v>
      </c>
      <c r="BZ48" t="s">
        <v>444</v>
      </c>
      <c r="CA48" t="s">
        <v>444</v>
      </c>
      <c r="CB48" t="s">
        <v>444</v>
      </c>
      <c r="CC48" t="s">
        <v>444</v>
      </c>
      <c r="CD48" t="s">
        <v>444</v>
      </c>
      <c r="CE48" t="s">
        <v>444</v>
      </c>
      <c r="CF48" t="s">
        <v>444</v>
      </c>
      <c r="CG48" t="s">
        <v>444</v>
      </c>
      <c r="CH48" t="s">
        <v>444</v>
      </c>
      <c r="CI48" t="s">
        <v>1360</v>
      </c>
      <c r="CJ48" t="s">
        <v>524</v>
      </c>
      <c r="CK48" t="s">
        <v>444</v>
      </c>
      <c r="CL48" t="s">
        <v>1360</v>
      </c>
      <c r="CM48" t="s">
        <v>877</v>
      </c>
      <c r="CN48" t="s">
        <v>444</v>
      </c>
      <c r="CO48" t="s">
        <v>1360</v>
      </c>
      <c r="CP48" t="s">
        <v>524</v>
      </c>
      <c r="CQ48" t="s">
        <v>444</v>
      </c>
      <c r="CR48" t="s">
        <v>1360</v>
      </c>
      <c r="CS48" t="s">
        <v>877</v>
      </c>
      <c r="CT48" t="s">
        <v>444</v>
      </c>
      <c r="CU48" t="s">
        <v>7</v>
      </c>
      <c r="CV48" t="s">
        <v>2749</v>
      </c>
      <c r="CW48" t="s">
        <v>2736</v>
      </c>
      <c r="CX48" t="s">
        <v>2737</v>
      </c>
      <c r="CY48" t="s">
        <v>1420</v>
      </c>
      <c r="CZ48" t="s">
        <v>444</v>
      </c>
      <c r="DA48" t="s">
        <v>444</v>
      </c>
      <c r="DB48" t="s">
        <v>444</v>
      </c>
      <c r="DC48" t="s">
        <v>444</v>
      </c>
      <c r="DD48" t="s">
        <v>444</v>
      </c>
      <c r="DE48" t="s">
        <v>444</v>
      </c>
      <c r="DF48" t="s">
        <v>444</v>
      </c>
      <c r="DG48" t="s">
        <v>444</v>
      </c>
      <c r="DH48" t="s">
        <v>444</v>
      </c>
      <c r="DI48" t="s">
        <v>282</v>
      </c>
      <c r="DJ48" t="s">
        <v>444</v>
      </c>
      <c r="DK48" t="s">
        <v>444</v>
      </c>
      <c r="DL48" t="s">
        <v>444</v>
      </c>
      <c r="DM48" t="s">
        <v>444</v>
      </c>
      <c r="DN48" t="s">
        <v>444</v>
      </c>
      <c r="DO48" t="s">
        <v>444</v>
      </c>
      <c r="DP48" t="s">
        <v>444</v>
      </c>
      <c r="DQ48" t="s">
        <v>444</v>
      </c>
      <c r="DR48" t="s">
        <v>444</v>
      </c>
      <c r="DS48" t="s">
        <v>444</v>
      </c>
      <c r="DT48" s="24" t="s">
        <v>444</v>
      </c>
      <c r="DU48" s="24" t="s">
        <v>444</v>
      </c>
      <c r="DV48" t="s">
        <v>444</v>
      </c>
      <c r="DW48" t="s">
        <v>444</v>
      </c>
      <c r="DX48" s="24" t="s">
        <v>444</v>
      </c>
      <c r="DY48" s="24" t="s">
        <v>444</v>
      </c>
      <c r="DZ48" t="s">
        <v>444</v>
      </c>
      <c r="EA48" t="s">
        <v>444</v>
      </c>
      <c r="EB48" s="24" t="s">
        <v>444</v>
      </c>
      <c r="EC48" s="24" t="s">
        <v>444</v>
      </c>
      <c r="ED48" t="s">
        <v>444</v>
      </c>
      <c r="EE48" t="s">
        <v>444</v>
      </c>
      <c r="EF48" s="24" t="s">
        <v>444</v>
      </c>
      <c r="EG48" s="24" t="s">
        <v>444</v>
      </c>
      <c r="EH48" t="s">
        <v>444</v>
      </c>
      <c r="EI48" t="s">
        <v>444</v>
      </c>
      <c r="EJ48" s="24" t="s">
        <v>444</v>
      </c>
      <c r="EK48" s="24" t="s">
        <v>444</v>
      </c>
      <c r="EL48" t="s">
        <v>444</v>
      </c>
      <c r="EM48" t="s">
        <v>444</v>
      </c>
      <c r="EN48" s="24" t="s">
        <v>444</v>
      </c>
      <c r="EO48" s="24" t="s">
        <v>444</v>
      </c>
      <c r="EP48" t="s">
        <v>444</v>
      </c>
      <c r="EQ48" t="s">
        <v>444</v>
      </c>
      <c r="ER48" s="24" t="s">
        <v>444</v>
      </c>
      <c r="ES48" s="24" t="s">
        <v>444</v>
      </c>
      <c r="ET48" t="s">
        <v>444</v>
      </c>
      <c r="EU48" t="s">
        <v>444</v>
      </c>
      <c r="EV48" s="24" t="s">
        <v>444</v>
      </c>
      <c r="EW48" s="24" t="s">
        <v>444</v>
      </c>
      <c r="EX48" t="s">
        <v>444</v>
      </c>
      <c r="EY48" t="s">
        <v>444</v>
      </c>
      <c r="EZ48" s="24" t="s">
        <v>444</v>
      </c>
      <c r="FA48" s="24" t="s">
        <v>444</v>
      </c>
      <c r="FB48" t="s">
        <v>444</v>
      </c>
      <c r="FC48" t="s">
        <v>444</v>
      </c>
      <c r="FD48" s="24" t="s">
        <v>444</v>
      </c>
      <c r="FE48" s="24" t="s">
        <v>444</v>
      </c>
      <c r="FF48" t="s">
        <v>444</v>
      </c>
      <c r="FG48" t="s">
        <v>444</v>
      </c>
      <c r="FH48" s="24" t="s">
        <v>444</v>
      </c>
      <c r="FI48" s="24" t="s">
        <v>444</v>
      </c>
      <c r="FJ48" t="s">
        <v>444</v>
      </c>
      <c r="FK48" t="s">
        <v>444</v>
      </c>
      <c r="FL48" s="24" t="s">
        <v>444</v>
      </c>
      <c r="FM48" s="24" t="s">
        <v>444</v>
      </c>
      <c r="FN48" t="s">
        <v>444</v>
      </c>
      <c r="FO48" t="s">
        <v>444</v>
      </c>
      <c r="FP48" s="24" t="s">
        <v>444</v>
      </c>
      <c r="FQ48" s="24" t="s">
        <v>444</v>
      </c>
      <c r="FR48" t="s">
        <v>444</v>
      </c>
      <c r="FS48" t="s">
        <v>444</v>
      </c>
      <c r="FT48" s="24" t="s">
        <v>444</v>
      </c>
      <c r="FU48" s="24" t="s">
        <v>444</v>
      </c>
      <c r="FV48" t="s">
        <v>444</v>
      </c>
      <c r="FW48" t="s">
        <v>444</v>
      </c>
      <c r="FX48" s="24" t="s">
        <v>444</v>
      </c>
      <c r="FY48" s="24" t="s">
        <v>444</v>
      </c>
      <c r="FZ48" t="s">
        <v>444</v>
      </c>
      <c r="GA48" t="s">
        <v>444</v>
      </c>
      <c r="GB48" s="24" t="s">
        <v>444</v>
      </c>
      <c r="GC48" s="24" t="s">
        <v>444</v>
      </c>
      <c r="GD48" t="s">
        <v>444</v>
      </c>
      <c r="GE48" t="s">
        <v>444</v>
      </c>
      <c r="GF48" s="24" t="s">
        <v>444</v>
      </c>
      <c r="GG48" s="24" t="s">
        <v>444</v>
      </c>
      <c r="GH48" t="s">
        <v>15</v>
      </c>
      <c r="GI48" s="24" t="s">
        <v>446</v>
      </c>
      <c r="GJ48" s="24" t="s">
        <v>1422</v>
      </c>
      <c r="GK48" t="s">
        <v>457</v>
      </c>
      <c r="GL48" t="s">
        <v>475</v>
      </c>
      <c r="GM48" s="24" t="s">
        <v>481</v>
      </c>
      <c r="GN48" s="24" t="s">
        <v>1423</v>
      </c>
      <c r="GO48" t="s">
        <v>1424</v>
      </c>
      <c r="GP48" t="s">
        <v>1425</v>
      </c>
      <c r="GQ48" s="24" t="s">
        <v>479</v>
      </c>
      <c r="GR48" s="24" t="s">
        <v>1399</v>
      </c>
      <c r="GS48" t="s">
        <v>444</v>
      </c>
      <c r="GT48" t="s">
        <v>444</v>
      </c>
      <c r="GU48" s="24" t="s">
        <v>444</v>
      </c>
      <c r="GV48" s="24" t="s">
        <v>444</v>
      </c>
      <c r="GW48" t="s">
        <v>444</v>
      </c>
      <c r="GX48" t="s">
        <v>444</v>
      </c>
      <c r="GY48" s="24" t="s">
        <v>444</v>
      </c>
      <c r="GZ48" s="24" t="s">
        <v>444</v>
      </c>
      <c r="HA48" t="s">
        <v>444</v>
      </c>
      <c r="HB48" t="s">
        <v>444</v>
      </c>
      <c r="HC48" s="24" t="s">
        <v>444</v>
      </c>
      <c r="HD48" s="24" t="s">
        <v>444</v>
      </c>
      <c r="HE48" t="s">
        <v>444</v>
      </c>
      <c r="HF48" t="s">
        <v>444</v>
      </c>
      <c r="HG48" s="24" t="s">
        <v>444</v>
      </c>
      <c r="HH48" s="24" t="s">
        <v>444</v>
      </c>
      <c r="HI48" t="s">
        <v>444</v>
      </c>
      <c r="HJ48" t="s">
        <v>444</v>
      </c>
      <c r="HK48" s="24" t="s">
        <v>444</v>
      </c>
      <c r="HL48" s="24" t="s">
        <v>444</v>
      </c>
      <c r="HM48" t="s">
        <v>444</v>
      </c>
      <c r="HN48" t="s">
        <v>444</v>
      </c>
      <c r="HO48" s="24" t="s">
        <v>444</v>
      </c>
      <c r="HP48" s="24" t="s">
        <v>444</v>
      </c>
      <c r="HQ48" t="s">
        <v>444</v>
      </c>
      <c r="HR48" t="s">
        <v>444</v>
      </c>
      <c r="HS48" s="24" t="s">
        <v>444</v>
      </c>
      <c r="HT48" s="24" t="s">
        <v>444</v>
      </c>
      <c r="HU48" t="s">
        <v>444</v>
      </c>
      <c r="HV48" t="s">
        <v>444</v>
      </c>
      <c r="HW48" s="24" t="s">
        <v>444</v>
      </c>
      <c r="HX48" s="24" t="s">
        <v>444</v>
      </c>
      <c r="HY48" t="s">
        <v>444</v>
      </c>
      <c r="HZ48" t="s">
        <v>444</v>
      </c>
      <c r="IA48" t="s">
        <v>2750</v>
      </c>
      <c r="IB48" t="s">
        <v>2736</v>
      </c>
      <c r="IC48" t="s">
        <v>3014</v>
      </c>
      <c r="ID48" s="33" t="b" cm="1">
        <f t="array" ref="ID48">_xlfn.IFNA(MATCH($A$2,_xlfn.NUMBERVALUE(Table_Query_from_MF_DSNP62[[#This Row],[CL_GLACCT_DR1]:[CL_GLACCT_CR4]]),0),0)&gt;=1</f>
        <v>1</v>
      </c>
      <c r="IE48" s="33" t="b">
        <f>OR(Table_Query_from_MF_DSNP62[[#This Row],[Pair1]:[Pair25]])</f>
        <v>1</v>
      </c>
      <c r="IF48" s="33">
        <f>_xlfn.IFNA(MATCH(TRUE,Table_Query_from_MF_DSNP62[[#This Row],[Pair1]:[Pair25]],0),"none")</f>
        <v>1</v>
      </c>
      <c r="IG48" s="33" t="b">
        <f>AND($A$2&gt;=_xlfn.NUMBERVALUE(Table_Query_from_MF_DSNP62[[#This Row],[CL_GL_ACCT_FR1]]),$A$2&lt;=_xlfn.NUMBERVALUE(Table_Query_from_MF_DSNP62[[#This Row],[CL_GL_ACCT_TO1]]))</f>
        <v>1</v>
      </c>
      <c r="IH48" s="33" t="b">
        <f>AND($A$2&gt;=_xlfn.NUMBERVALUE(Table_Query_from_MF_DSNP62[[#This Row],[CL_GL_ACCT_FR2]]),$A$2&lt;=_xlfn.NUMBERVALUE(Table_Query_from_MF_DSNP62[[#This Row],[CL_GL_ACCT_TO2]]))</f>
        <v>1</v>
      </c>
      <c r="II48" s="33" t="b">
        <f>AND($A$2&gt;=_xlfn.NUMBERVALUE(Table_Query_from_MF_DSNP62[[#This Row],[CL_GL_ACCT_FR3]]),$A$2&lt;=_xlfn.NUMBERVALUE(Table_Query_from_MF_DSNP62[[#This Row],[CL_GL_ACCT_TO3]]))</f>
        <v>1</v>
      </c>
      <c r="IJ48" s="33" t="b">
        <f>AND($A$2&gt;=_xlfn.NUMBERVALUE(Table_Query_from_MF_DSNP62[[#This Row],[CL_GL_ACCT_FR4]]),$A$2&lt;=_xlfn.NUMBERVALUE(Table_Query_from_MF_DSNP62[[#This Row],[CL_GL_ACCT_TO4]]))</f>
        <v>1</v>
      </c>
      <c r="IK48" s="33" t="b">
        <f>AND($A$2&gt;=_xlfn.NUMBERVALUE(Table_Query_from_MF_DSNP62[[#This Row],[CL_GL_ACCT_FR5]]),$A$2&lt;=_xlfn.NUMBERVALUE(Table_Query_from_MF_DSNP62[[#This Row],[CL_GL_ACCT_TO5]]))</f>
        <v>1</v>
      </c>
      <c r="IL48" s="33" t="b">
        <f>AND($A$2&gt;=_xlfn.NUMBERVALUE(Table_Query_from_MF_DSNP62[[#This Row],[CL_GL_ACCT_FR6]]),$A$2&lt;=_xlfn.NUMBERVALUE(Table_Query_from_MF_DSNP62[[#This Row],[CL_GL_ACCT_TO6]]))</f>
        <v>1</v>
      </c>
      <c r="IM48" s="33" t="b">
        <f>AND($A$2&gt;=_xlfn.NUMBERVALUE(Table_Query_from_MF_DSNP62[[#This Row],[CL_GL_ACCT_FR7]]),$A$2&lt;=_xlfn.NUMBERVALUE(Table_Query_from_MF_DSNP62[[#This Row],[CL_GL_ACCT_TO7]]))</f>
        <v>1</v>
      </c>
      <c r="IN48" s="33" t="b">
        <f>AND($A$2&gt;=_xlfn.NUMBERVALUE(Table_Query_from_MF_DSNP62[[#This Row],[CL_GL_ACCT_FR8]]),$A$2&lt;=_xlfn.NUMBERVALUE(Table_Query_from_MF_DSNP62[[#This Row],[CL_GL_ACCT_TO8]]))</f>
        <v>1</v>
      </c>
      <c r="IO48" s="33" t="b">
        <f>AND($A$2&gt;=_xlfn.NUMBERVALUE(Table_Query_from_MF_DSNP62[[#This Row],[CL_GL_ACCT_FR9]]),$A$2&lt;=_xlfn.NUMBERVALUE(Table_Query_from_MF_DSNP62[[#This Row],[CL_GL_ACCT_TO9]]))</f>
        <v>1</v>
      </c>
      <c r="IP48" s="33" t="b">
        <f>AND($A$2&gt;=_xlfn.NUMBERVALUE(Table_Query_from_MF_DSNP62[[#This Row],[CL_GL_ACCT_FR10]]),$A$2&lt;=_xlfn.NUMBERVALUE(Table_Query_from_MF_DSNP62[[#This Row],[CL_GL_ACCT_TO10]]))</f>
        <v>1</v>
      </c>
      <c r="IQ48" s="33" t="b">
        <f>AND($A$2&gt;=_xlfn.NUMBERVALUE(Table_Query_from_MF_DSNP62[[#This Row],[CL_GL_ACCT_FR11]]),$A$2&lt;=_xlfn.NUMBERVALUE(Table_Query_from_MF_DSNP62[[#This Row],[CL_GL_ACCT_TO11]]))</f>
        <v>1</v>
      </c>
      <c r="IR48" s="33" t="b">
        <f>AND($A$2&gt;=_xlfn.NUMBERVALUE(Table_Query_from_MF_DSNP62[[#This Row],[CL_GL_ACCT_FR12]]),$A$2&lt;=_xlfn.NUMBERVALUE(Table_Query_from_MF_DSNP62[[#This Row],[CL_GL_ACCT_TO12]]))</f>
        <v>1</v>
      </c>
      <c r="IS48" s="33" t="b">
        <f>AND($A$2&gt;=_xlfn.NUMBERVALUE(Table_Query_from_MF_DSNP62[[#This Row],[CL_GL_ACCT_FR13]]),$A$2&lt;=_xlfn.NUMBERVALUE(Table_Query_from_MF_DSNP62[[#This Row],[CL_GL_ACCT_TO13]]))</f>
        <v>1</v>
      </c>
      <c r="IT48" s="33" t="b">
        <f>AND($A$2&gt;=_xlfn.NUMBERVALUE(Table_Query_from_MF_DSNP62[[#This Row],[CL_GL_ACCT_FR14]]),$A$2&lt;=_xlfn.NUMBERVALUE(Table_Query_from_MF_DSNP62[[#This Row],[CL_GL_ACCT_TO14]]))</f>
        <v>1</v>
      </c>
      <c r="IU48" s="33" t="b">
        <f>AND($A$2&gt;=_xlfn.NUMBERVALUE(Table_Query_from_MF_DSNP62[[#This Row],[CL_GL_ACCT_FR15]]),$A$2&lt;=_xlfn.NUMBERVALUE(Table_Query_from_MF_DSNP62[[#This Row],[CL_GL_ACCT_TO15]]))</f>
        <v>1</v>
      </c>
      <c r="IV48" s="33" t="b">
        <f>AND($A$2&gt;=_xlfn.NUMBERVALUE(Table_Query_from_MF_DSNP62[[#This Row],[CL_GL_ACCT_FR16]]),$A$2&lt;=_xlfn.NUMBERVALUE(Table_Query_from_MF_DSNP62[[#This Row],[CL_GL_ACCT_TO16]]))</f>
        <v>1</v>
      </c>
      <c r="IW48" s="33" t="b">
        <f>AND($A$2&gt;=_xlfn.NUMBERVALUE(Table_Query_from_MF_DSNP62[[#This Row],[CL_GL_ACCT_FR17]]),$A$2&lt;=_xlfn.NUMBERVALUE(Table_Query_from_MF_DSNP62[[#This Row],[CL_GL_ACCT_TO17]]))</f>
        <v>1</v>
      </c>
      <c r="IX48" s="33" t="b">
        <f>AND($A$2&gt;=_xlfn.NUMBERVALUE(Table_Query_from_MF_DSNP62[[#This Row],[CL_GL_ACCT_FR18]]),$A$2&lt;=_xlfn.NUMBERVALUE(Table_Query_from_MF_DSNP62[[#This Row],[CL_GL_ACCT_TO18]]))</f>
        <v>1</v>
      </c>
      <c r="IY48" s="33" t="b">
        <f>AND($A$2&gt;=_xlfn.NUMBERVALUE(Table_Query_from_MF_DSNP62[[#This Row],[CL_GL_ACCT_FR19]]),$A$2&lt;=_xlfn.NUMBERVALUE(Table_Query_from_MF_DSNP62[[#This Row],[CL_GL_ACCT_TO19]]))</f>
        <v>1</v>
      </c>
      <c r="IZ48" s="33" t="b">
        <f>AND($A$2&gt;=_xlfn.NUMBERVALUE(Table_Query_from_MF_DSNP62[[#This Row],[CL_GL_ACCT_FR20]]),$A$2&lt;=_xlfn.NUMBERVALUE(Table_Query_from_MF_DSNP62[[#This Row],[CL_GL_ACCT_TO20]]))</f>
        <v>1</v>
      </c>
      <c r="JA48" s="33" t="b">
        <f>AND($A$2&gt;=_xlfn.NUMBERVALUE(Table_Query_from_MF_DSNP62[[#This Row],[CL_GL_ACCT_FR21]]),$A$2&lt;=_xlfn.NUMBERVALUE(Table_Query_from_MF_DSNP62[[#This Row],[CL_GL_ACCT_TO21]]))</f>
        <v>1</v>
      </c>
      <c r="JB48" s="33" t="b">
        <f>AND($A$2&gt;=_xlfn.NUMBERVALUE(Table_Query_from_MF_DSNP62[[#This Row],[CL_GL_ACCT_FR22]]),$A$2&lt;=_xlfn.NUMBERVALUE(Table_Query_from_MF_DSNP62[[#This Row],[CL_GL_ACCT_TO22]]))</f>
        <v>1</v>
      </c>
      <c r="JC48" s="33" t="b">
        <f>AND($A$2&gt;=_xlfn.NUMBERVALUE(Table_Query_from_MF_DSNP62[[#This Row],[CL_GL_ACCT_FR23]]),$A$2&lt;=_xlfn.NUMBERVALUE(Table_Query_from_MF_DSNP62[[#This Row],[CL_GL_ACCT_TO23]]))</f>
        <v>1</v>
      </c>
      <c r="JD48" s="33" t="b">
        <f>AND($A$2&gt;=_xlfn.NUMBERVALUE(Table_Query_from_MF_DSNP62[[#This Row],[CL_GL_ACCT_FR24]]),$A$2&lt;=_xlfn.NUMBERVALUE(Table_Query_from_MF_DSNP62[[#This Row],[CL_GL_ACCT_TO24]]))</f>
        <v>1</v>
      </c>
      <c r="JE48" s="33" t="b">
        <f>AND($A$2&gt;=_xlfn.NUMBERVALUE(Table_Query_from_MF_DSNP62[[#This Row],[CL_GL_ACCT_FR25]]),$A$2&lt;=_xlfn.NUMBERVALUE(Table_Query_from_MF_DSNP62[[#This Row],[CL_GL_ACCT_TO25]]))</f>
        <v>1</v>
      </c>
      <c r="JF48" s="33" t="b">
        <f>OR(Table_Query_from_MF_DSNP62[[#This Row],[PairA]:[PairO]])</f>
        <v>1</v>
      </c>
      <c r="JG48" s="33">
        <f>_xlfn.IFNA(MATCH(TRUE,Table_Query_from_MF_DSNP62[[#This Row],[PairA]:[PairO]],0),"none")</f>
        <v>6</v>
      </c>
      <c r="JH48" s="33" t="b">
        <f>AND($B$2&gt;=_xlfn.NUMBERVALUE(Table_Query_from_MF_DSNP62[[#This Row],[CL_CMP_OBJ_FR1]]),$B$2&lt;=_xlfn.NUMBERVALUE(Table_Query_from_MF_DSNP62[[#This Row],[CL_CMP_OBJ_TO1]]))</f>
        <v>0</v>
      </c>
      <c r="JI48" s="33" t="b">
        <f>AND($B$2&gt;=_xlfn.NUMBERVALUE(Table_Query_from_MF_DSNP62[[#This Row],[CL_CMP_OBJ_FR2]]),$B$2&lt;=_xlfn.NUMBERVALUE(Table_Query_from_MF_DSNP62[[#This Row],[CL_CMP_OBJ_TO2]]))</f>
        <v>0</v>
      </c>
      <c r="JJ48" s="33" t="b">
        <f>AND($B$2&gt;=_xlfn.NUMBERVALUE(Table_Query_from_MF_DSNP62[[#This Row],[CL_CMP_OBJ_FR3]]),$B$2&lt;=_xlfn.NUMBERVALUE(Table_Query_from_MF_DSNP62[[#This Row],[CL_CMP_OBJ_TO3]]))</f>
        <v>0</v>
      </c>
      <c r="JK48" s="33" t="b">
        <f>AND($B$2&gt;=_xlfn.NUMBERVALUE(Table_Query_from_MF_DSNP62[[#This Row],[CL_CMP_OBJ_FR4]]),$B$2&lt;=_xlfn.NUMBERVALUE(Table_Query_from_MF_DSNP62[[#This Row],[CL_CMP_OBJ_TO4]]))</f>
        <v>0</v>
      </c>
      <c r="JL48" s="33" t="b">
        <f>AND($B$2&gt;=_xlfn.NUMBERVALUE(Table_Query_from_MF_DSNP62[[#This Row],[CL_CMP_OBJ_FR5]]),$B$2&lt;=_xlfn.NUMBERVALUE(Table_Query_from_MF_DSNP62[[#This Row],[CL_CMP_OBJ_TO5]]))</f>
        <v>0</v>
      </c>
      <c r="JM48" s="33" t="b">
        <f>AND($B$2&gt;=_xlfn.NUMBERVALUE(Table_Query_from_MF_DSNP62[[#This Row],[CL_CMP_OBJ_FR6]]),$B$2&lt;=_xlfn.NUMBERVALUE(Table_Query_from_MF_DSNP62[[#This Row],[CL_CMP_OBJ_TO6]]))</f>
        <v>1</v>
      </c>
      <c r="JN48" s="33" t="b">
        <f>AND($B$2&gt;=_xlfn.NUMBERVALUE(Table_Query_from_MF_DSNP62[[#This Row],[CL_CMP_OBJ_FR7]]),$B$2&lt;=_xlfn.NUMBERVALUE(Table_Query_from_MF_DSNP62[[#This Row],[CL_CMP_OBJ_TO7]]))</f>
        <v>1</v>
      </c>
      <c r="JO48" s="33" t="b">
        <f>AND($B$2&gt;=_xlfn.NUMBERVALUE(Table_Query_from_MF_DSNP62[[#This Row],[CL_CMP_OBJ_FR8]]),$B$2&lt;=_xlfn.NUMBERVALUE(Table_Query_from_MF_DSNP62[[#This Row],[CL_CMP_OBJ_TO8]]))</f>
        <v>1</v>
      </c>
      <c r="JP48" s="33" t="b">
        <f>AND($B$2&gt;=_xlfn.NUMBERVALUE(Table_Query_from_MF_DSNP62[[#This Row],[CL_CMP_OBJ_FR9]]),$B$2&lt;=_xlfn.NUMBERVALUE(Table_Query_from_MF_DSNP62[[#This Row],[CL_CMP_OBJ_TO9]]))</f>
        <v>1</v>
      </c>
      <c r="JQ48" s="33" t="b">
        <f>AND($B$2&gt;=_xlfn.NUMBERVALUE(Table_Query_from_MF_DSNP62[[#This Row],[CL_CMP_OBJ_FR10]]),$B$2&lt;=_xlfn.NUMBERVALUE(Table_Query_from_MF_DSNP62[[#This Row],[CL_CMP_OBJ_TO10]]))</f>
        <v>1</v>
      </c>
      <c r="JR48" s="33" t="b">
        <f>AND($B$2&gt;=_xlfn.NUMBERVALUE(Table_Query_from_MF_DSNP62[[#This Row],[CL_CMP_OBJ_FR11]]),$B$2&lt;=_xlfn.NUMBERVALUE(Table_Query_from_MF_DSNP62[[#This Row],[CL_CMP_OBJ_TO11]]))</f>
        <v>1</v>
      </c>
      <c r="JS48" s="33" t="b">
        <f>AND($B$2&gt;=_xlfn.NUMBERVALUE(Table_Query_from_MF_DSNP62[[#This Row],[CL_CMP_OBJ_FR12]]),$B$2&lt;=_xlfn.NUMBERVALUE(Table_Query_from_MF_DSNP62[[#This Row],[CL_CMP_OBJ_TO12]]))</f>
        <v>1</v>
      </c>
      <c r="JT48" s="33" t="b">
        <f>AND($B$2&gt;=_xlfn.NUMBERVALUE(Table_Query_from_MF_DSNP62[[#This Row],[CL_CMP_OBJ_FR13]]),$B$2&lt;=_xlfn.NUMBERVALUE(Table_Query_from_MF_DSNP62[[#This Row],[CL_CMP_OBJ_TO13]]))</f>
        <v>1</v>
      </c>
      <c r="JU48" s="33" t="b">
        <f>AND($B$2&gt;=_xlfn.NUMBERVALUE(Table_Query_from_MF_DSNP62[[#This Row],[CL_CMP_OBJ_FR14]]),$B$2&lt;=_xlfn.NUMBERVALUE(Table_Query_from_MF_DSNP62[[#This Row],[CL_CMP_OBJ_TO14]]))</f>
        <v>1</v>
      </c>
      <c r="JV48" s="33" t="b">
        <f>AND($B$2&gt;=_xlfn.NUMBERVALUE(Table_Query_from_MF_DSNP62[[#This Row],[CL_CMP_OBJ_FR15]]),$B$2&lt;=_xlfn.NUMBERVALUE(Table_Query_from_MF_DSNP62[[#This Row],[CL_CMP_OBJ_TO15]]))</f>
        <v>1</v>
      </c>
    </row>
    <row r="49" spans="1:282" x14ac:dyDescent="0.25">
      <c r="A49" t="b">
        <f>OR(,Table_Query_from_MF_DSNP62[[#This Row],[Desired GL included as "hard-coded" GL?]],Table_Query_from_MF_DSNP62[[#This Row],[Desired GL included as "Open GL"?]])</f>
        <v>1</v>
      </c>
      <c r="B49" t="b">
        <f>Table_Query_from_MF_DSNP62[[#This Row],[Desired CObj included as "Open CObj"?]]</f>
        <v>1</v>
      </c>
      <c r="C49" t="s">
        <v>141</v>
      </c>
      <c r="D49" t="s">
        <v>1426</v>
      </c>
      <c r="E49" t="s">
        <v>8</v>
      </c>
      <c r="F49" s="24" t="s">
        <v>41</v>
      </c>
      <c r="G49" t="s">
        <v>412</v>
      </c>
      <c r="H49" s="24" t="s">
        <v>444</v>
      </c>
      <c r="I49" t="s">
        <v>444</v>
      </c>
      <c r="J49" s="24" t="s">
        <v>444</v>
      </c>
      <c r="K49" t="s">
        <v>444</v>
      </c>
      <c r="L49" s="24" t="s">
        <v>444</v>
      </c>
      <c r="M49" t="s">
        <v>444</v>
      </c>
      <c r="N49" t="s">
        <v>444</v>
      </c>
      <c r="O49" t="s">
        <v>447</v>
      </c>
      <c r="P49" t="s">
        <v>444</v>
      </c>
      <c r="Q49" t="s">
        <v>15</v>
      </c>
      <c r="R49" t="s">
        <v>444</v>
      </c>
      <c r="S49" t="s">
        <v>442</v>
      </c>
      <c r="T49" t="s">
        <v>447</v>
      </c>
      <c r="U49" t="s">
        <v>444</v>
      </c>
      <c r="V49" t="s">
        <v>444</v>
      </c>
      <c r="W49" t="s">
        <v>447</v>
      </c>
      <c r="X49" t="s">
        <v>444</v>
      </c>
      <c r="Y49" t="s">
        <v>442</v>
      </c>
      <c r="Z49" t="s">
        <v>442</v>
      </c>
      <c r="AA49" t="s">
        <v>442</v>
      </c>
      <c r="AB49" t="s">
        <v>442</v>
      </c>
      <c r="AC49" t="s">
        <v>444</v>
      </c>
      <c r="AD49" t="s">
        <v>15</v>
      </c>
      <c r="AE49" t="s">
        <v>447</v>
      </c>
      <c r="AF49" t="s">
        <v>447</v>
      </c>
      <c r="AG49" t="s">
        <v>442</v>
      </c>
      <c r="AH49" t="s">
        <v>447</v>
      </c>
      <c r="AI49" t="s">
        <v>447</v>
      </c>
      <c r="AJ49" t="s">
        <v>442</v>
      </c>
      <c r="AK49" t="s">
        <v>444</v>
      </c>
      <c r="AL49" t="s">
        <v>444</v>
      </c>
      <c r="AM49" t="s">
        <v>444</v>
      </c>
      <c r="AN49" t="s">
        <v>444</v>
      </c>
      <c r="AO49" t="s">
        <v>444</v>
      </c>
      <c r="AP49" t="s">
        <v>442</v>
      </c>
      <c r="AQ49" t="s">
        <v>282</v>
      </c>
      <c r="AR49" t="s">
        <v>528</v>
      </c>
      <c r="AS49" t="s">
        <v>162</v>
      </c>
      <c r="AT49" t="s">
        <v>444</v>
      </c>
      <c r="AU49" t="s">
        <v>444</v>
      </c>
      <c r="AV49" t="s">
        <v>442</v>
      </c>
      <c r="AW49" t="s">
        <v>444</v>
      </c>
      <c r="AX49" t="s">
        <v>444</v>
      </c>
      <c r="AY49" t="s">
        <v>444</v>
      </c>
      <c r="AZ49" t="s">
        <v>444</v>
      </c>
      <c r="BA49" t="s">
        <v>444</v>
      </c>
      <c r="BB49" t="s">
        <v>444</v>
      </c>
      <c r="BC49" t="s">
        <v>444</v>
      </c>
      <c r="BD49" t="s">
        <v>1359</v>
      </c>
      <c r="BE49" t="s">
        <v>444</v>
      </c>
      <c r="BF49" t="s">
        <v>1360</v>
      </c>
      <c r="BG49" t="s">
        <v>1360</v>
      </c>
      <c r="BH49" t="s">
        <v>448</v>
      </c>
      <c r="BI49" t="s">
        <v>442</v>
      </c>
      <c r="BJ49" t="s">
        <v>7</v>
      </c>
      <c r="BK49" t="s">
        <v>7</v>
      </c>
      <c r="BL49" t="s">
        <v>444</v>
      </c>
      <c r="BM49" t="s">
        <v>444</v>
      </c>
      <c r="BN49" t="s">
        <v>444</v>
      </c>
      <c r="BO49" t="s">
        <v>444</v>
      </c>
      <c r="BP49" t="s">
        <v>444</v>
      </c>
      <c r="BQ49" t="s">
        <v>1360</v>
      </c>
      <c r="BR49" t="s">
        <v>524</v>
      </c>
      <c r="BS49" t="s">
        <v>444</v>
      </c>
      <c r="BT49" t="s">
        <v>444</v>
      </c>
      <c r="BU49" t="s">
        <v>444</v>
      </c>
      <c r="BV49" t="s">
        <v>444</v>
      </c>
      <c r="BW49" t="s">
        <v>1360</v>
      </c>
      <c r="BX49" t="s">
        <v>524</v>
      </c>
      <c r="BY49" t="s">
        <v>444</v>
      </c>
      <c r="BZ49" t="s">
        <v>444</v>
      </c>
      <c r="CA49" t="s">
        <v>444</v>
      </c>
      <c r="CB49" t="s">
        <v>444</v>
      </c>
      <c r="CC49" t="s">
        <v>444</v>
      </c>
      <c r="CD49" t="s">
        <v>444</v>
      </c>
      <c r="CE49" t="s">
        <v>444</v>
      </c>
      <c r="CF49" t="s">
        <v>444</v>
      </c>
      <c r="CG49" t="s">
        <v>444</v>
      </c>
      <c r="CH49" t="s">
        <v>444</v>
      </c>
      <c r="CI49" t="s">
        <v>1360</v>
      </c>
      <c r="CJ49" t="s">
        <v>524</v>
      </c>
      <c r="CK49" t="s">
        <v>444</v>
      </c>
      <c r="CL49" t="s">
        <v>1360</v>
      </c>
      <c r="CM49" t="s">
        <v>877</v>
      </c>
      <c r="CN49" t="s">
        <v>444</v>
      </c>
      <c r="CO49" t="s">
        <v>1360</v>
      </c>
      <c r="CP49" t="s">
        <v>524</v>
      </c>
      <c r="CQ49" t="s">
        <v>444</v>
      </c>
      <c r="CR49" t="s">
        <v>1360</v>
      </c>
      <c r="CS49" t="s">
        <v>877</v>
      </c>
      <c r="CT49" t="s">
        <v>444</v>
      </c>
      <c r="CU49" t="s">
        <v>7</v>
      </c>
      <c r="CV49" t="s">
        <v>2750</v>
      </c>
      <c r="CW49" t="s">
        <v>2736</v>
      </c>
      <c r="CX49" t="s">
        <v>2737</v>
      </c>
      <c r="CY49" t="s">
        <v>1427</v>
      </c>
      <c r="CZ49" t="s">
        <v>1420</v>
      </c>
      <c r="DA49" t="s">
        <v>1428</v>
      </c>
      <c r="DB49" t="s">
        <v>1429</v>
      </c>
      <c r="DC49" t="s">
        <v>444</v>
      </c>
      <c r="DD49" t="s">
        <v>444</v>
      </c>
      <c r="DE49" t="s">
        <v>444</v>
      </c>
      <c r="DF49" t="s">
        <v>444</v>
      </c>
      <c r="DG49" t="s">
        <v>444</v>
      </c>
      <c r="DH49" t="s">
        <v>444</v>
      </c>
      <c r="DI49" t="s">
        <v>282</v>
      </c>
      <c r="DJ49" t="s">
        <v>444</v>
      </c>
      <c r="DK49" t="s">
        <v>444</v>
      </c>
      <c r="DL49" t="s">
        <v>444</v>
      </c>
      <c r="DM49" t="s">
        <v>444</v>
      </c>
      <c r="DN49" t="s">
        <v>444</v>
      </c>
      <c r="DO49" t="s">
        <v>444</v>
      </c>
      <c r="DP49" t="s">
        <v>444</v>
      </c>
      <c r="DQ49" t="s">
        <v>444</v>
      </c>
      <c r="DR49" t="s">
        <v>444</v>
      </c>
      <c r="DS49" t="s">
        <v>444</v>
      </c>
      <c r="DT49" s="24" t="s">
        <v>444</v>
      </c>
      <c r="DU49" s="24" t="s">
        <v>444</v>
      </c>
      <c r="DV49" t="s">
        <v>444</v>
      </c>
      <c r="DW49" t="s">
        <v>444</v>
      </c>
      <c r="DX49" s="24" t="s">
        <v>444</v>
      </c>
      <c r="DY49" s="24" t="s">
        <v>444</v>
      </c>
      <c r="DZ49" t="s">
        <v>444</v>
      </c>
      <c r="EA49" t="s">
        <v>444</v>
      </c>
      <c r="EB49" s="24" t="s">
        <v>444</v>
      </c>
      <c r="EC49" s="24" t="s">
        <v>444</v>
      </c>
      <c r="ED49" t="s">
        <v>444</v>
      </c>
      <c r="EE49" t="s">
        <v>444</v>
      </c>
      <c r="EF49" s="24" t="s">
        <v>444</v>
      </c>
      <c r="EG49" s="24" t="s">
        <v>444</v>
      </c>
      <c r="EH49" t="s">
        <v>444</v>
      </c>
      <c r="EI49" t="s">
        <v>444</v>
      </c>
      <c r="EJ49" s="24" t="s">
        <v>444</v>
      </c>
      <c r="EK49" s="24" t="s">
        <v>444</v>
      </c>
      <c r="EL49" t="s">
        <v>444</v>
      </c>
      <c r="EM49" t="s">
        <v>444</v>
      </c>
      <c r="EN49" s="24" t="s">
        <v>444</v>
      </c>
      <c r="EO49" s="24" t="s">
        <v>444</v>
      </c>
      <c r="EP49" t="s">
        <v>444</v>
      </c>
      <c r="EQ49" t="s">
        <v>444</v>
      </c>
      <c r="ER49" s="24" t="s">
        <v>444</v>
      </c>
      <c r="ES49" s="24" t="s">
        <v>444</v>
      </c>
      <c r="ET49" t="s">
        <v>444</v>
      </c>
      <c r="EU49" t="s">
        <v>444</v>
      </c>
      <c r="EV49" s="24" t="s">
        <v>444</v>
      </c>
      <c r="EW49" s="24" t="s">
        <v>444</v>
      </c>
      <c r="EX49" t="s">
        <v>444</v>
      </c>
      <c r="EY49" t="s">
        <v>444</v>
      </c>
      <c r="EZ49" s="24" t="s">
        <v>444</v>
      </c>
      <c r="FA49" s="24" t="s">
        <v>444</v>
      </c>
      <c r="FB49" t="s">
        <v>444</v>
      </c>
      <c r="FC49" t="s">
        <v>444</v>
      </c>
      <c r="FD49" s="24" t="s">
        <v>444</v>
      </c>
      <c r="FE49" s="24" t="s">
        <v>444</v>
      </c>
      <c r="FF49" t="s">
        <v>444</v>
      </c>
      <c r="FG49" t="s">
        <v>444</v>
      </c>
      <c r="FH49" s="24" t="s">
        <v>444</v>
      </c>
      <c r="FI49" s="24" t="s">
        <v>444</v>
      </c>
      <c r="FJ49" t="s">
        <v>444</v>
      </c>
      <c r="FK49" t="s">
        <v>444</v>
      </c>
      <c r="FL49" s="24" t="s">
        <v>444</v>
      </c>
      <c r="FM49" s="24" t="s">
        <v>444</v>
      </c>
      <c r="FN49" t="s">
        <v>444</v>
      </c>
      <c r="FO49" t="s">
        <v>444</v>
      </c>
      <c r="FP49" s="24" t="s">
        <v>444</v>
      </c>
      <c r="FQ49" s="24" t="s">
        <v>444</v>
      </c>
      <c r="FR49" t="s">
        <v>444</v>
      </c>
      <c r="FS49" t="s">
        <v>444</v>
      </c>
      <c r="FT49" s="24" t="s">
        <v>444</v>
      </c>
      <c r="FU49" s="24" t="s">
        <v>444</v>
      </c>
      <c r="FV49" t="s">
        <v>444</v>
      </c>
      <c r="FW49" t="s">
        <v>444</v>
      </c>
      <c r="FX49" s="24" t="s">
        <v>444</v>
      </c>
      <c r="FY49" s="24" t="s">
        <v>444</v>
      </c>
      <c r="FZ49" t="s">
        <v>444</v>
      </c>
      <c r="GA49" t="s">
        <v>444</v>
      </c>
      <c r="GB49" s="24" t="s">
        <v>444</v>
      </c>
      <c r="GC49" s="24" t="s">
        <v>444</v>
      </c>
      <c r="GD49" t="s">
        <v>444</v>
      </c>
      <c r="GE49" t="s">
        <v>444</v>
      </c>
      <c r="GF49" s="24" t="s">
        <v>444</v>
      </c>
      <c r="GG49" s="24" t="s">
        <v>444</v>
      </c>
      <c r="GH49" t="s">
        <v>15</v>
      </c>
      <c r="GI49" s="24" t="s">
        <v>446</v>
      </c>
      <c r="GJ49" s="24" t="s">
        <v>1422</v>
      </c>
      <c r="GK49" t="s">
        <v>457</v>
      </c>
      <c r="GL49" t="s">
        <v>475</v>
      </c>
      <c r="GM49" s="24" t="s">
        <v>481</v>
      </c>
      <c r="GN49" s="24" t="s">
        <v>494</v>
      </c>
      <c r="GO49" t="s">
        <v>502</v>
      </c>
      <c r="GP49" t="s">
        <v>248</v>
      </c>
      <c r="GQ49" s="24" t="s">
        <v>479</v>
      </c>
      <c r="GR49" s="24" t="s">
        <v>1399</v>
      </c>
      <c r="GS49" t="s">
        <v>444</v>
      </c>
      <c r="GT49" t="s">
        <v>444</v>
      </c>
      <c r="GU49" s="24" t="s">
        <v>444</v>
      </c>
      <c r="GV49" s="24" t="s">
        <v>444</v>
      </c>
      <c r="GW49" t="s">
        <v>444</v>
      </c>
      <c r="GX49" t="s">
        <v>444</v>
      </c>
      <c r="GY49" s="24" t="s">
        <v>444</v>
      </c>
      <c r="GZ49" s="24" t="s">
        <v>444</v>
      </c>
      <c r="HA49" t="s">
        <v>444</v>
      </c>
      <c r="HB49" t="s">
        <v>444</v>
      </c>
      <c r="HC49" s="24" t="s">
        <v>444</v>
      </c>
      <c r="HD49" s="24" t="s">
        <v>444</v>
      </c>
      <c r="HE49" t="s">
        <v>444</v>
      </c>
      <c r="HF49" t="s">
        <v>444</v>
      </c>
      <c r="HG49" s="24" t="s">
        <v>444</v>
      </c>
      <c r="HH49" s="24" t="s">
        <v>444</v>
      </c>
      <c r="HI49" t="s">
        <v>444</v>
      </c>
      <c r="HJ49" t="s">
        <v>444</v>
      </c>
      <c r="HK49" s="24" t="s">
        <v>444</v>
      </c>
      <c r="HL49" s="24" t="s">
        <v>444</v>
      </c>
      <c r="HM49" t="s">
        <v>444</v>
      </c>
      <c r="HN49" t="s">
        <v>444</v>
      </c>
      <c r="HO49" s="24" t="s">
        <v>444</v>
      </c>
      <c r="HP49" s="24" t="s">
        <v>444</v>
      </c>
      <c r="HQ49" t="s">
        <v>444</v>
      </c>
      <c r="HR49" t="s">
        <v>444</v>
      </c>
      <c r="HS49" s="24" t="s">
        <v>444</v>
      </c>
      <c r="HT49" s="24" t="s">
        <v>444</v>
      </c>
      <c r="HU49" t="s">
        <v>444</v>
      </c>
      <c r="HV49" t="s">
        <v>444</v>
      </c>
      <c r="HW49" s="24" t="s">
        <v>444</v>
      </c>
      <c r="HX49" s="24" t="s">
        <v>444</v>
      </c>
      <c r="HY49" t="s">
        <v>444</v>
      </c>
      <c r="HZ49" t="s">
        <v>444</v>
      </c>
      <c r="IA49" t="s">
        <v>2750</v>
      </c>
      <c r="IB49" t="s">
        <v>2736</v>
      </c>
      <c r="IC49" t="s">
        <v>3015</v>
      </c>
      <c r="ID49" s="33" t="b" cm="1">
        <f t="array" ref="ID49">_xlfn.IFNA(MATCH($A$2,_xlfn.NUMBERVALUE(Table_Query_from_MF_DSNP62[[#This Row],[CL_GLACCT_DR1]:[CL_GLACCT_CR4]]),0),0)&gt;=1</f>
        <v>1</v>
      </c>
      <c r="IE49" s="33" t="b">
        <f>OR(Table_Query_from_MF_DSNP62[[#This Row],[Pair1]:[Pair25]])</f>
        <v>1</v>
      </c>
      <c r="IF49" s="33">
        <f>_xlfn.IFNA(MATCH(TRUE,Table_Query_from_MF_DSNP62[[#This Row],[Pair1]:[Pair25]],0),"none")</f>
        <v>1</v>
      </c>
      <c r="IG49" s="33" t="b">
        <f>AND($A$2&gt;=_xlfn.NUMBERVALUE(Table_Query_from_MF_DSNP62[[#This Row],[CL_GL_ACCT_FR1]]),$A$2&lt;=_xlfn.NUMBERVALUE(Table_Query_from_MF_DSNP62[[#This Row],[CL_GL_ACCT_TO1]]))</f>
        <v>1</v>
      </c>
      <c r="IH49" s="33" t="b">
        <f>AND($A$2&gt;=_xlfn.NUMBERVALUE(Table_Query_from_MF_DSNP62[[#This Row],[CL_GL_ACCT_FR2]]),$A$2&lt;=_xlfn.NUMBERVALUE(Table_Query_from_MF_DSNP62[[#This Row],[CL_GL_ACCT_TO2]]))</f>
        <v>1</v>
      </c>
      <c r="II49" s="33" t="b">
        <f>AND($A$2&gt;=_xlfn.NUMBERVALUE(Table_Query_from_MF_DSNP62[[#This Row],[CL_GL_ACCT_FR3]]),$A$2&lt;=_xlfn.NUMBERVALUE(Table_Query_from_MF_DSNP62[[#This Row],[CL_GL_ACCT_TO3]]))</f>
        <v>1</v>
      </c>
      <c r="IJ49" s="33" t="b">
        <f>AND($A$2&gt;=_xlfn.NUMBERVALUE(Table_Query_from_MF_DSNP62[[#This Row],[CL_GL_ACCT_FR4]]),$A$2&lt;=_xlfn.NUMBERVALUE(Table_Query_from_MF_DSNP62[[#This Row],[CL_GL_ACCT_TO4]]))</f>
        <v>1</v>
      </c>
      <c r="IK49" s="33" t="b">
        <f>AND($A$2&gt;=_xlfn.NUMBERVALUE(Table_Query_from_MF_DSNP62[[#This Row],[CL_GL_ACCT_FR5]]),$A$2&lt;=_xlfn.NUMBERVALUE(Table_Query_from_MF_DSNP62[[#This Row],[CL_GL_ACCT_TO5]]))</f>
        <v>1</v>
      </c>
      <c r="IL49" s="33" t="b">
        <f>AND($A$2&gt;=_xlfn.NUMBERVALUE(Table_Query_from_MF_DSNP62[[#This Row],[CL_GL_ACCT_FR6]]),$A$2&lt;=_xlfn.NUMBERVALUE(Table_Query_from_MF_DSNP62[[#This Row],[CL_GL_ACCT_TO6]]))</f>
        <v>1</v>
      </c>
      <c r="IM49" s="33" t="b">
        <f>AND($A$2&gt;=_xlfn.NUMBERVALUE(Table_Query_from_MF_DSNP62[[#This Row],[CL_GL_ACCT_FR7]]),$A$2&lt;=_xlfn.NUMBERVALUE(Table_Query_from_MF_DSNP62[[#This Row],[CL_GL_ACCT_TO7]]))</f>
        <v>1</v>
      </c>
      <c r="IN49" s="33" t="b">
        <f>AND($A$2&gt;=_xlfn.NUMBERVALUE(Table_Query_from_MF_DSNP62[[#This Row],[CL_GL_ACCT_FR8]]),$A$2&lt;=_xlfn.NUMBERVALUE(Table_Query_from_MF_DSNP62[[#This Row],[CL_GL_ACCT_TO8]]))</f>
        <v>1</v>
      </c>
      <c r="IO49" s="33" t="b">
        <f>AND($A$2&gt;=_xlfn.NUMBERVALUE(Table_Query_from_MF_DSNP62[[#This Row],[CL_GL_ACCT_FR9]]),$A$2&lt;=_xlfn.NUMBERVALUE(Table_Query_from_MF_DSNP62[[#This Row],[CL_GL_ACCT_TO9]]))</f>
        <v>1</v>
      </c>
      <c r="IP49" s="33" t="b">
        <f>AND($A$2&gt;=_xlfn.NUMBERVALUE(Table_Query_from_MF_DSNP62[[#This Row],[CL_GL_ACCT_FR10]]),$A$2&lt;=_xlfn.NUMBERVALUE(Table_Query_from_MF_DSNP62[[#This Row],[CL_GL_ACCT_TO10]]))</f>
        <v>1</v>
      </c>
      <c r="IQ49" s="33" t="b">
        <f>AND($A$2&gt;=_xlfn.NUMBERVALUE(Table_Query_from_MF_DSNP62[[#This Row],[CL_GL_ACCT_FR11]]),$A$2&lt;=_xlfn.NUMBERVALUE(Table_Query_from_MF_DSNP62[[#This Row],[CL_GL_ACCT_TO11]]))</f>
        <v>1</v>
      </c>
      <c r="IR49" s="33" t="b">
        <f>AND($A$2&gt;=_xlfn.NUMBERVALUE(Table_Query_from_MF_DSNP62[[#This Row],[CL_GL_ACCT_FR12]]),$A$2&lt;=_xlfn.NUMBERVALUE(Table_Query_from_MF_DSNP62[[#This Row],[CL_GL_ACCT_TO12]]))</f>
        <v>1</v>
      </c>
      <c r="IS49" s="33" t="b">
        <f>AND($A$2&gt;=_xlfn.NUMBERVALUE(Table_Query_from_MF_DSNP62[[#This Row],[CL_GL_ACCT_FR13]]),$A$2&lt;=_xlfn.NUMBERVALUE(Table_Query_from_MF_DSNP62[[#This Row],[CL_GL_ACCT_TO13]]))</f>
        <v>1</v>
      </c>
      <c r="IT49" s="33" t="b">
        <f>AND($A$2&gt;=_xlfn.NUMBERVALUE(Table_Query_from_MF_DSNP62[[#This Row],[CL_GL_ACCT_FR14]]),$A$2&lt;=_xlfn.NUMBERVALUE(Table_Query_from_MF_DSNP62[[#This Row],[CL_GL_ACCT_TO14]]))</f>
        <v>1</v>
      </c>
      <c r="IU49" s="33" t="b">
        <f>AND($A$2&gt;=_xlfn.NUMBERVALUE(Table_Query_from_MF_DSNP62[[#This Row],[CL_GL_ACCT_FR15]]),$A$2&lt;=_xlfn.NUMBERVALUE(Table_Query_from_MF_DSNP62[[#This Row],[CL_GL_ACCT_TO15]]))</f>
        <v>1</v>
      </c>
      <c r="IV49" s="33" t="b">
        <f>AND($A$2&gt;=_xlfn.NUMBERVALUE(Table_Query_from_MF_DSNP62[[#This Row],[CL_GL_ACCT_FR16]]),$A$2&lt;=_xlfn.NUMBERVALUE(Table_Query_from_MF_DSNP62[[#This Row],[CL_GL_ACCT_TO16]]))</f>
        <v>1</v>
      </c>
      <c r="IW49" s="33" t="b">
        <f>AND($A$2&gt;=_xlfn.NUMBERVALUE(Table_Query_from_MF_DSNP62[[#This Row],[CL_GL_ACCT_FR17]]),$A$2&lt;=_xlfn.NUMBERVALUE(Table_Query_from_MF_DSNP62[[#This Row],[CL_GL_ACCT_TO17]]))</f>
        <v>1</v>
      </c>
      <c r="IX49" s="33" t="b">
        <f>AND($A$2&gt;=_xlfn.NUMBERVALUE(Table_Query_from_MF_DSNP62[[#This Row],[CL_GL_ACCT_FR18]]),$A$2&lt;=_xlfn.NUMBERVALUE(Table_Query_from_MF_DSNP62[[#This Row],[CL_GL_ACCT_TO18]]))</f>
        <v>1</v>
      </c>
      <c r="IY49" s="33" t="b">
        <f>AND($A$2&gt;=_xlfn.NUMBERVALUE(Table_Query_from_MF_DSNP62[[#This Row],[CL_GL_ACCT_FR19]]),$A$2&lt;=_xlfn.NUMBERVALUE(Table_Query_from_MF_DSNP62[[#This Row],[CL_GL_ACCT_TO19]]))</f>
        <v>1</v>
      </c>
      <c r="IZ49" s="33" t="b">
        <f>AND($A$2&gt;=_xlfn.NUMBERVALUE(Table_Query_from_MF_DSNP62[[#This Row],[CL_GL_ACCT_FR20]]),$A$2&lt;=_xlfn.NUMBERVALUE(Table_Query_from_MF_DSNP62[[#This Row],[CL_GL_ACCT_TO20]]))</f>
        <v>1</v>
      </c>
      <c r="JA49" s="33" t="b">
        <f>AND($A$2&gt;=_xlfn.NUMBERVALUE(Table_Query_from_MF_DSNP62[[#This Row],[CL_GL_ACCT_FR21]]),$A$2&lt;=_xlfn.NUMBERVALUE(Table_Query_from_MF_DSNP62[[#This Row],[CL_GL_ACCT_TO21]]))</f>
        <v>1</v>
      </c>
      <c r="JB49" s="33" t="b">
        <f>AND($A$2&gt;=_xlfn.NUMBERVALUE(Table_Query_from_MF_DSNP62[[#This Row],[CL_GL_ACCT_FR22]]),$A$2&lt;=_xlfn.NUMBERVALUE(Table_Query_from_MF_DSNP62[[#This Row],[CL_GL_ACCT_TO22]]))</f>
        <v>1</v>
      </c>
      <c r="JC49" s="33" t="b">
        <f>AND($A$2&gt;=_xlfn.NUMBERVALUE(Table_Query_from_MF_DSNP62[[#This Row],[CL_GL_ACCT_FR23]]),$A$2&lt;=_xlfn.NUMBERVALUE(Table_Query_from_MF_DSNP62[[#This Row],[CL_GL_ACCT_TO23]]))</f>
        <v>1</v>
      </c>
      <c r="JD49" s="33" t="b">
        <f>AND($A$2&gt;=_xlfn.NUMBERVALUE(Table_Query_from_MF_DSNP62[[#This Row],[CL_GL_ACCT_FR24]]),$A$2&lt;=_xlfn.NUMBERVALUE(Table_Query_from_MF_DSNP62[[#This Row],[CL_GL_ACCT_TO24]]))</f>
        <v>1</v>
      </c>
      <c r="JE49" s="33" t="b">
        <f>AND($A$2&gt;=_xlfn.NUMBERVALUE(Table_Query_from_MF_DSNP62[[#This Row],[CL_GL_ACCT_FR25]]),$A$2&lt;=_xlfn.NUMBERVALUE(Table_Query_from_MF_DSNP62[[#This Row],[CL_GL_ACCT_TO25]]))</f>
        <v>1</v>
      </c>
      <c r="JF49" s="33" t="b">
        <f>OR(Table_Query_from_MF_DSNP62[[#This Row],[PairA]:[PairO]])</f>
        <v>1</v>
      </c>
      <c r="JG49" s="33">
        <f>_xlfn.IFNA(MATCH(TRUE,Table_Query_from_MF_DSNP62[[#This Row],[PairA]:[PairO]],0),"none")</f>
        <v>6</v>
      </c>
      <c r="JH49" s="33" t="b">
        <f>AND($B$2&gt;=_xlfn.NUMBERVALUE(Table_Query_from_MF_DSNP62[[#This Row],[CL_CMP_OBJ_FR1]]),$B$2&lt;=_xlfn.NUMBERVALUE(Table_Query_from_MF_DSNP62[[#This Row],[CL_CMP_OBJ_TO1]]))</f>
        <v>0</v>
      </c>
      <c r="JI49" s="33" t="b">
        <f>AND($B$2&gt;=_xlfn.NUMBERVALUE(Table_Query_from_MF_DSNP62[[#This Row],[CL_CMP_OBJ_FR2]]),$B$2&lt;=_xlfn.NUMBERVALUE(Table_Query_from_MF_DSNP62[[#This Row],[CL_CMP_OBJ_TO2]]))</f>
        <v>0</v>
      </c>
      <c r="JJ49" s="33" t="b">
        <f>AND($B$2&gt;=_xlfn.NUMBERVALUE(Table_Query_from_MF_DSNP62[[#This Row],[CL_CMP_OBJ_FR3]]),$B$2&lt;=_xlfn.NUMBERVALUE(Table_Query_from_MF_DSNP62[[#This Row],[CL_CMP_OBJ_TO3]]))</f>
        <v>0</v>
      </c>
      <c r="JK49" s="33" t="b">
        <f>AND($B$2&gt;=_xlfn.NUMBERVALUE(Table_Query_from_MF_DSNP62[[#This Row],[CL_CMP_OBJ_FR4]]),$B$2&lt;=_xlfn.NUMBERVALUE(Table_Query_from_MF_DSNP62[[#This Row],[CL_CMP_OBJ_TO4]]))</f>
        <v>0</v>
      </c>
      <c r="JL49" s="33" t="b">
        <f>AND($B$2&gt;=_xlfn.NUMBERVALUE(Table_Query_from_MF_DSNP62[[#This Row],[CL_CMP_OBJ_FR5]]),$B$2&lt;=_xlfn.NUMBERVALUE(Table_Query_from_MF_DSNP62[[#This Row],[CL_CMP_OBJ_TO5]]))</f>
        <v>0</v>
      </c>
      <c r="JM49" s="33" t="b">
        <f>AND($B$2&gt;=_xlfn.NUMBERVALUE(Table_Query_from_MF_DSNP62[[#This Row],[CL_CMP_OBJ_FR6]]),$B$2&lt;=_xlfn.NUMBERVALUE(Table_Query_from_MF_DSNP62[[#This Row],[CL_CMP_OBJ_TO6]]))</f>
        <v>1</v>
      </c>
      <c r="JN49" s="33" t="b">
        <f>AND($B$2&gt;=_xlfn.NUMBERVALUE(Table_Query_from_MF_DSNP62[[#This Row],[CL_CMP_OBJ_FR7]]),$B$2&lt;=_xlfn.NUMBERVALUE(Table_Query_from_MF_DSNP62[[#This Row],[CL_CMP_OBJ_TO7]]))</f>
        <v>1</v>
      </c>
      <c r="JO49" s="33" t="b">
        <f>AND($B$2&gt;=_xlfn.NUMBERVALUE(Table_Query_from_MF_DSNP62[[#This Row],[CL_CMP_OBJ_FR8]]),$B$2&lt;=_xlfn.NUMBERVALUE(Table_Query_from_MF_DSNP62[[#This Row],[CL_CMP_OBJ_TO8]]))</f>
        <v>1</v>
      </c>
      <c r="JP49" s="33" t="b">
        <f>AND($B$2&gt;=_xlfn.NUMBERVALUE(Table_Query_from_MF_DSNP62[[#This Row],[CL_CMP_OBJ_FR9]]),$B$2&lt;=_xlfn.NUMBERVALUE(Table_Query_from_MF_DSNP62[[#This Row],[CL_CMP_OBJ_TO9]]))</f>
        <v>1</v>
      </c>
      <c r="JQ49" s="33" t="b">
        <f>AND($B$2&gt;=_xlfn.NUMBERVALUE(Table_Query_from_MF_DSNP62[[#This Row],[CL_CMP_OBJ_FR10]]),$B$2&lt;=_xlfn.NUMBERVALUE(Table_Query_from_MF_DSNP62[[#This Row],[CL_CMP_OBJ_TO10]]))</f>
        <v>1</v>
      </c>
      <c r="JR49" s="33" t="b">
        <f>AND($B$2&gt;=_xlfn.NUMBERVALUE(Table_Query_from_MF_DSNP62[[#This Row],[CL_CMP_OBJ_FR11]]),$B$2&lt;=_xlfn.NUMBERVALUE(Table_Query_from_MF_DSNP62[[#This Row],[CL_CMP_OBJ_TO11]]))</f>
        <v>1</v>
      </c>
      <c r="JS49" s="33" t="b">
        <f>AND($B$2&gt;=_xlfn.NUMBERVALUE(Table_Query_from_MF_DSNP62[[#This Row],[CL_CMP_OBJ_FR12]]),$B$2&lt;=_xlfn.NUMBERVALUE(Table_Query_from_MF_DSNP62[[#This Row],[CL_CMP_OBJ_TO12]]))</f>
        <v>1</v>
      </c>
      <c r="JT49" s="33" t="b">
        <f>AND($B$2&gt;=_xlfn.NUMBERVALUE(Table_Query_from_MF_DSNP62[[#This Row],[CL_CMP_OBJ_FR13]]),$B$2&lt;=_xlfn.NUMBERVALUE(Table_Query_from_MF_DSNP62[[#This Row],[CL_CMP_OBJ_TO13]]))</f>
        <v>1</v>
      </c>
      <c r="JU49" s="33" t="b">
        <f>AND($B$2&gt;=_xlfn.NUMBERVALUE(Table_Query_from_MF_DSNP62[[#This Row],[CL_CMP_OBJ_FR14]]),$B$2&lt;=_xlfn.NUMBERVALUE(Table_Query_from_MF_DSNP62[[#This Row],[CL_CMP_OBJ_TO14]]))</f>
        <v>1</v>
      </c>
      <c r="JV49" s="33" t="b">
        <f>AND($B$2&gt;=_xlfn.NUMBERVALUE(Table_Query_from_MF_DSNP62[[#This Row],[CL_CMP_OBJ_FR15]]),$B$2&lt;=_xlfn.NUMBERVALUE(Table_Query_from_MF_DSNP62[[#This Row],[CL_CMP_OBJ_TO15]]))</f>
        <v>1</v>
      </c>
    </row>
    <row r="50" spans="1:282" x14ac:dyDescent="0.25">
      <c r="A50" t="b">
        <f>OR(,Table_Query_from_MF_DSNP62[[#This Row],[Desired GL included as "hard-coded" GL?]],Table_Query_from_MF_DSNP62[[#This Row],[Desired GL included as "Open GL"?]])</f>
        <v>1</v>
      </c>
      <c r="B50" t="b">
        <f>Table_Query_from_MF_DSNP62[[#This Row],[Desired CObj included as "Open CObj"?]]</f>
        <v>1</v>
      </c>
      <c r="C50" t="s">
        <v>969</v>
      </c>
      <c r="D50" t="s">
        <v>1430</v>
      </c>
      <c r="E50" t="s">
        <v>8</v>
      </c>
      <c r="F50" s="24" t="s">
        <v>43</v>
      </c>
      <c r="G50" t="s">
        <v>412</v>
      </c>
      <c r="H50" s="24" t="s">
        <v>444</v>
      </c>
      <c r="I50" t="s">
        <v>444</v>
      </c>
      <c r="J50" s="24" t="s">
        <v>444</v>
      </c>
      <c r="K50" t="s">
        <v>444</v>
      </c>
      <c r="L50" s="24" t="s">
        <v>444</v>
      </c>
      <c r="M50" t="s">
        <v>444</v>
      </c>
      <c r="N50" t="s">
        <v>444</v>
      </c>
      <c r="O50" t="s">
        <v>444</v>
      </c>
      <c r="P50" t="s">
        <v>444</v>
      </c>
      <c r="Q50" t="s">
        <v>15</v>
      </c>
      <c r="R50" t="s">
        <v>444</v>
      </c>
      <c r="S50" t="s">
        <v>442</v>
      </c>
      <c r="T50" t="s">
        <v>447</v>
      </c>
      <c r="U50" t="s">
        <v>444</v>
      </c>
      <c r="V50" t="s">
        <v>444</v>
      </c>
      <c r="W50" t="s">
        <v>447</v>
      </c>
      <c r="X50" t="s">
        <v>444</v>
      </c>
      <c r="Y50" t="s">
        <v>444</v>
      </c>
      <c r="Z50" t="s">
        <v>442</v>
      </c>
      <c r="AA50" t="s">
        <v>442</v>
      </c>
      <c r="AB50" t="s">
        <v>442</v>
      </c>
      <c r="AC50" t="s">
        <v>444</v>
      </c>
      <c r="AD50" t="s">
        <v>444</v>
      </c>
      <c r="AE50" t="s">
        <v>444</v>
      </c>
      <c r="AF50" t="s">
        <v>444</v>
      </c>
      <c r="AG50" t="s">
        <v>442</v>
      </c>
      <c r="AH50" t="s">
        <v>447</v>
      </c>
      <c r="AI50" t="s">
        <v>447</v>
      </c>
      <c r="AJ50" t="s">
        <v>442</v>
      </c>
      <c r="AK50" t="s">
        <v>444</v>
      </c>
      <c r="AL50" t="s">
        <v>444</v>
      </c>
      <c r="AM50" t="s">
        <v>444</v>
      </c>
      <c r="AN50" t="s">
        <v>444</v>
      </c>
      <c r="AO50" t="s">
        <v>444</v>
      </c>
      <c r="AP50" t="s">
        <v>442</v>
      </c>
      <c r="AQ50" t="s">
        <v>282</v>
      </c>
      <c r="AR50" t="s">
        <v>528</v>
      </c>
      <c r="AS50" t="s">
        <v>162</v>
      </c>
      <c r="AT50" t="s">
        <v>444</v>
      </c>
      <c r="AU50" t="s">
        <v>444</v>
      </c>
      <c r="AV50" t="s">
        <v>442</v>
      </c>
      <c r="AW50" t="s">
        <v>444</v>
      </c>
      <c r="AX50" t="s">
        <v>444</v>
      </c>
      <c r="AY50" t="s">
        <v>444</v>
      </c>
      <c r="AZ50" t="s">
        <v>444</v>
      </c>
      <c r="BA50" t="s">
        <v>444</v>
      </c>
      <c r="BB50" t="s">
        <v>444</v>
      </c>
      <c r="BC50" t="s">
        <v>444</v>
      </c>
      <c r="BD50" t="s">
        <v>1359</v>
      </c>
      <c r="BE50" t="s">
        <v>444</v>
      </c>
      <c r="BF50" t="s">
        <v>1360</v>
      </c>
      <c r="BG50" t="s">
        <v>444</v>
      </c>
      <c r="BH50" t="s">
        <v>444</v>
      </c>
      <c r="BI50" t="s">
        <v>444</v>
      </c>
      <c r="BJ50" t="s">
        <v>444</v>
      </c>
      <c r="BK50" t="s">
        <v>444</v>
      </c>
      <c r="BL50" t="s">
        <v>444</v>
      </c>
      <c r="BM50" t="s">
        <v>444</v>
      </c>
      <c r="BN50" t="s">
        <v>444</v>
      </c>
      <c r="BO50" t="s">
        <v>444</v>
      </c>
      <c r="BP50" t="s">
        <v>444</v>
      </c>
      <c r="BQ50" t="s">
        <v>1360</v>
      </c>
      <c r="BR50" t="s">
        <v>524</v>
      </c>
      <c r="BS50" t="s">
        <v>444</v>
      </c>
      <c r="BT50" t="s">
        <v>444</v>
      </c>
      <c r="BU50" t="s">
        <v>444</v>
      </c>
      <c r="BV50" t="s">
        <v>444</v>
      </c>
      <c r="BW50" t="s">
        <v>1360</v>
      </c>
      <c r="BX50" t="s">
        <v>524</v>
      </c>
      <c r="BY50" t="s">
        <v>444</v>
      </c>
      <c r="BZ50" t="s">
        <v>444</v>
      </c>
      <c r="CA50" t="s">
        <v>444</v>
      </c>
      <c r="CB50" t="s">
        <v>444</v>
      </c>
      <c r="CC50" t="s">
        <v>444</v>
      </c>
      <c r="CD50" t="s">
        <v>444</v>
      </c>
      <c r="CE50" t="s">
        <v>444</v>
      </c>
      <c r="CF50" t="s">
        <v>444</v>
      </c>
      <c r="CG50" t="s">
        <v>444</v>
      </c>
      <c r="CH50" t="s">
        <v>444</v>
      </c>
      <c r="CI50" t="s">
        <v>1360</v>
      </c>
      <c r="CJ50" t="s">
        <v>524</v>
      </c>
      <c r="CK50" t="s">
        <v>444</v>
      </c>
      <c r="CL50" t="s">
        <v>444</v>
      </c>
      <c r="CM50" t="s">
        <v>444</v>
      </c>
      <c r="CN50" t="s">
        <v>444</v>
      </c>
      <c r="CO50" t="s">
        <v>1360</v>
      </c>
      <c r="CP50" t="s">
        <v>524</v>
      </c>
      <c r="CQ50" t="s">
        <v>444</v>
      </c>
      <c r="CR50" t="s">
        <v>444</v>
      </c>
      <c r="CS50" t="s">
        <v>444</v>
      </c>
      <c r="CT50" t="s">
        <v>444</v>
      </c>
      <c r="CU50" t="s">
        <v>7</v>
      </c>
      <c r="CV50" t="s">
        <v>2750</v>
      </c>
      <c r="CW50" t="s">
        <v>2736</v>
      </c>
      <c r="CX50" t="s">
        <v>2737</v>
      </c>
      <c r="CY50" t="s">
        <v>1420</v>
      </c>
      <c r="CZ50" t="s">
        <v>1429</v>
      </c>
      <c r="DA50" t="s">
        <v>1428</v>
      </c>
      <c r="DB50" t="s">
        <v>1431</v>
      </c>
      <c r="DC50" t="s">
        <v>1432</v>
      </c>
      <c r="DD50" t="s">
        <v>444</v>
      </c>
      <c r="DE50" t="s">
        <v>444</v>
      </c>
      <c r="DF50" t="s">
        <v>444</v>
      </c>
      <c r="DG50" t="s">
        <v>444</v>
      </c>
      <c r="DH50" t="s">
        <v>444</v>
      </c>
      <c r="DI50" t="s">
        <v>282</v>
      </c>
      <c r="DJ50" t="s">
        <v>444</v>
      </c>
      <c r="DK50" t="s">
        <v>444</v>
      </c>
      <c r="DL50" t="s">
        <v>444</v>
      </c>
      <c r="DM50" t="s">
        <v>444</v>
      </c>
      <c r="DN50" t="s">
        <v>444</v>
      </c>
      <c r="DO50" t="s">
        <v>444</v>
      </c>
      <c r="DP50" t="s">
        <v>444</v>
      </c>
      <c r="DQ50" t="s">
        <v>444</v>
      </c>
      <c r="DR50" t="s">
        <v>444</v>
      </c>
      <c r="DS50" t="s">
        <v>444</v>
      </c>
      <c r="DT50" s="24" t="s">
        <v>444</v>
      </c>
      <c r="DU50" s="24" t="s">
        <v>444</v>
      </c>
      <c r="DV50" t="s">
        <v>444</v>
      </c>
      <c r="DW50" t="s">
        <v>444</v>
      </c>
      <c r="DX50" s="24" t="s">
        <v>444</v>
      </c>
      <c r="DY50" s="24" t="s">
        <v>444</v>
      </c>
      <c r="DZ50" t="s">
        <v>444</v>
      </c>
      <c r="EA50" t="s">
        <v>444</v>
      </c>
      <c r="EB50" s="24" t="s">
        <v>444</v>
      </c>
      <c r="EC50" s="24" t="s">
        <v>444</v>
      </c>
      <c r="ED50" t="s">
        <v>444</v>
      </c>
      <c r="EE50" t="s">
        <v>444</v>
      </c>
      <c r="EF50" s="24" t="s">
        <v>444</v>
      </c>
      <c r="EG50" s="24" t="s">
        <v>444</v>
      </c>
      <c r="EH50" t="s">
        <v>444</v>
      </c>
      <c r="EI50" t="s">
        <v>444</v>
      </c>
      <c r="EJ50" s="24" t="s">
        <v>444</v>
      </c>
      <c r="EK50" s="24" t="s">
        <v>444</v>
      </c>
      <c r="EL50" t="s">
        <v>444</v>
      </c>
      <c r="EM50" t="s">
        <v>444</v>
      </c>
      <c r="EN50" s="24" t="s">
        <v>444</v>
      </c>
      <c r="EO50" s="24" t="s">
        <v>444</v>
      </c>
      <c r="EP50" t="s">
        <v>444</v>
      </c>
      <c r="EQ50" t="s">
        <v>444</v>
      </c>
      <c r="ER50" s="24" t="s">
        <v>444</v>
      </c>
      <c r="ES50" s="24" t="s">
        <v>444</v>
      </c>
      <c r="ET50" t="s">
        <v>444</v>
      </c>
      <c r="EU50" t="s">
        <v>444</v>
      </c>
      <c r="EV50" s="24" t="s">
        <v>444</v>
      </c>
      <c r="EW50" s="24" t="s">
        <v>444</v>
      </c>
      <c r="EX50" t="s">
        <v>444</v>
      </c>
      <c r="EY50" t="s">
        <v>444</v>
      </c>
      <c r="EZ50" s="24" t="s">
        <v>444</v>
      </c>
      <c r="FA50" s="24" t="s">
        <v>444</v>
      </c>
      <c r="FB50" t="s">
        <v>444</v>
      </c>
      <c r="FC50" t="s">
        <v>444</v>
      </c>
      <c r="FD50" s="24" t="s">
        <v>444</v>
      </c>
      <c r="FE50" s="24" t="s">
        <v>444</v>
      </c>
      <c r="FF50" t="s">
        <v>444</v>
      </c>
      <c r="FG50" t="s">
        <v>444</v>
      </c>
      <c r="FH50" s="24" t="s">
        <v>444</v>
      </c>
      <c r="FI50" s="24" t="s">
        <v>444</v>
      </c>
      <c r="FJ50" t="s">
        <v>444</v>
      </c>
      <c r="FK50" t="s">
        <v>444</v>
      </c>
      <c r="FL50" s="24" t="s">
        <v>444</v>
      </c>
      <c r="FM50" s="24" t="s">
        <v>444</v>
      </c>
      <c r="FN50" t="s">
        <v>444</v>
      </c>
      <c r="FO50" t="s">
        <v>444</v>
      </c>
      <c r="FP50" s="24" t="s">
        <v>444</v>
      </c>
      <c r="FQ50" s="24" t="s">
        <v>444</v>
      </c>
      <c r="FR50" t="s">
        <v>444</v>
      </c>
      <c r="FS50" t="s">
        <v>444</v>
      </c>
      <c r="FT50" s="24" t="s">
        <v>444</v>
      </c>
      <c r="FU50" s="24" t="s">
        <v>444</v>
      </c>
      <c r="FV50" t="s">
        <v>444</v>
      </c>
      <c r="FW50" t="s">
        <v>444</v>
      </c>
      <c r="FX50" s="24" t="s">
        <v>444</v>
      </c>
      <c r="FY50" s="24" t="s">
        <v>444</v>
      </c>
      <c r="FZ50" t="s">
        <v>444</v>
      </c>
      <c r="GA50" t="s">
        <v>444</v>
      </c>
      <c r="GB50" s="24" t="s">
        <v>444</v>
      </c>
      <c r="GC50" s="24" t="s">
        <v>444</v>
      </c>
      <c r="GD50" t="s">
        <v>444</v>
      </c>
      <c r="GE50" t="s">
        <v>444</v>
      </c>
      <c r="GF50" s="24" t="s">
        <v>444</v>
      </c>
      <c r="GG50" s="24" t="s">
        <v>444</v>
      </c>
      <c r="GH50" t="s">
        <v>15</v>
      </c>
      <c r="GI50" s="24" t="s">
        <v>446</v>
      </c>
      <c r="GJ50" s="24" t="s">
        <v>1422</v>
      </c>
      <c r="GK50" t="s">
        <v>457</v>
      </c>
      <c r="GL50" t="s">
        <v>475</v>
      </c>
      <c r="GM50" s="24" t="s">
        <v>481</v>
      </c>
      <c r="GN50" s="24" t="s">
        <v>494</v>
      </c>
      <c r="GO50" t="s">
        <v>502</v>
      </c>
      <c r="GP50" t="s">
        <v>248</v>
      </c>
      <c r="GQ50" s="24" t="s">
        <v>479</v>
      </c>
      <c r="GR50" s="24" t="s">
        <v>1399</v>
      </c>
      <c r="GS50" t="s">
        <v>444</v>
      </c>
      <c r="GT50" t="s">
        <v>444</v>
      </c>
      <c r="GU50" s="24" t="s">
        <v>444</v>
      </c>
      <c r="GV50" s="24" t="s">
        <v>444</v>
      </c>
      <c r="GW50" t="s">
        <v>444</v>
      </c>
      <c r="GX50" t="s">
        <v>444</v>
      </c>
      <c r="GY50" s="24" t="s">
        <v>444</v>
      </c>
      <c r="GZ50" s="24" t="s">
        <v>444</v>
      </c>
      <c r="HA50" t="s">
        <v>444</v>
      </c>
      <c r="HB50" t="s">
        <v>444</v>
      </c>
      <c r="HC50" s="24" t="s">
        <v>444</v>
      </c>
      <c r="HD50" s="24" t="s">
        <v>444</v>
      </c>
      <c r="HE50" t="s">
        <v>444</v>
      </c>
      <c r="HF50" t="s">
        <v>444</v>
      </c>
      <c r="HG50" s="24" t="s">
        <v>444</v>
      </c>
      <c r="HH50" s="24" t="s">
        <v>444</v>
      </c>
      <c r="HI50" t="s">
        <v>444</v>
      </c>
      <c r="HJ50" t="s">
        <v>444</v>
      </c>
      <c r="HK50" s="24" t="s">
        <v>444</v>
      </c>
      <c r="HL50" s="24" t="s">
        <v>444</v>
      </c>
      <c r="HM50" t="s">
        <v>444</v>
      </c>
      <c r="HN50" t="s">
        <v>444</v>
      </c>
      <c r="HO50" s="24" t="s">
        <v>444</v>
      </c>
      <c r="HP50" s="24" t="s">
        <v>444</v>
      </c>
      <c r="HQ50" t="s">
        <v>444</v>
      </c>
      <c r="HR50" t="s">
        <v>444</v>
      </c>
      <c r="HS50" s="24" t="s">
        <v>444</v>
      </c>
      <c r="HT50" s="24" t="s">
        <v>444</v>
      </c>
      <c r="HU50" t="s">
        <v>444</v>
      </c>
      <c r="HV50" t="s">
        <v>444</v>
      </c>
      <c r="HW50" s="24" t="s">
        <v>444</v>
      </c>
      <c r="HX50" s="24" t="s">
        <v>444</v>
      </c>
      <c r="HY50" t="s">
        <v>444</v>
      </c>
      <c r="HZ50" t="s">
        <v>444</v>
      </c>
      <c r="IA50" t="s">
        <v>2750</v>
      </c>
      <c r="IB50" t="s">
        <v>2736</v>
      </c>
      <c r="IC50" t="s">
        <v>3011</v>
      </c>
      <c r="ID50" s="33" t="b" cm="1">
        <f t="array" ref="ID50">_xlfn.IFNA(MATCH($A$2,_xlfn.NUMBERVALUE(Table_Query_from_MF_DSNP62[[#This Row],[CL_GLACCT_DR1]:[CL_GLACCT_CR4]]),0),0)&gt;=1</f>
        <v>1</v>
      </c>
      <c r="IE50" s="33" t="b">
        <f>OR(Table_Query_from_MF_DSNP62[[#This Row],[Pair1]:[Pair25]])</f>
        <v>1</v>
      </c>
      <c r="IF50" s="33">
        <f>_xlfn.IFNA(MATCH(TRUE,Table_Query_from_MF_DSNP62[[#This Row],[Pair1]:[Pair25]],0),"none")</f>
        <v>1</v>
      </c>
      <c r="IG50" s="33" t="b">
        <f>AND($A$2&gt;=_xlfn.NUMBERVALUE(Table_Query_from_MF_DSNP62[[#This Row],[CL_GL_ACCT_FR1]]),$A$2&lt;=_xlfn.NUMBERVALUE(Table_Query_from_MF_DSNP62[[#This Row],[CL_GL_ACCT_TO1]]))</f>
        <v>1</v>
      </c>
      <c r="IH50" s="33" t="b">
        <f>AND($A$2&gt;=_xlfn.NUMBERVALUE(Table_Query_from_MF_DSNP62[[#This Row],[CL_GL_ACCT_FR2]]),$A$2&lt;=_xlfn.NUMBERVALUE(Table_Query_from_MF_DSNP62[[#This Row],[CL_GL_ACCT_TO2]]))</f>
        <v>1</v>
      </c>
      <c r="II50" s="33" t="b">
        <f>AND($A$2&gt;=_xlfn.NUMBERVALUE(Table_Query_from_MF_DSNP62[[#This Row],[CL_GL_ACCT_FR3]]),$A$2&lt;=_xlfn.NUMBERVALUE(Table_Query_from_MF_DSNP62[[#This Row],[CL_GL_ACCT_TO3]]))</f>
        <v>1</v>
      </c>
      <c r="IJ50" s="33" t="b">
        <f>AND($A$2&gt;=_xlfn.NUMBERVALUE(Table_Query_from_MF_DSNP62[[#This Row],[CL_GL_ACCT_FR4]]),$A$2&lt;=_xlfn.NUMBERVALUE(Table_Query_from_MF_DSNP62[[#This Row],[CL_GL_ACCT_TO4]]))</f>
        <v>1</v>
      </c>
      <c r="IK50" s="33" t="b">
        <f>AND($A$2&gt;=_xlfn.NUMBERVALUE(Table_Query_from_MF_DSNP62[[#This Row],[CL_GL_ACCT_FR5]]),$A$2&lt;=_xlfn.NUMBERVALUE(Table_Query_from_MF_DSNP62[[#This Row],[CL_GL_ACCT_TO5]]))</f>
        <v>1</v>
      </c>
      <c r="IL50" s="33" t="b">
        <f>AND($A$2&gt;=_xlfn.NUMBERVALUE(Table_Query_from_MF_DSNP62[[#This Row],[CL_GL_ACCT_FR6]]),$A$2&lt;=_xlfn.NUMBERVALUE(Table_Query_from_MF_DSNP62[[#This Row],[CL_GL_ACCT_TO6]]))</f>
        <v>1</v>
      </c>
      <c r="IM50" s="33" t="b">
        <f>AND($A$2&gt;=_xlfn.NUMBERVALUE(Table_Query_from_MF_DSNP62[[#This Row],[CL_GL_ACCT_FR7]]),$A$2&lt;=_xlfn.NUMBERVALUE(Table_Query_from_MF_DSNP62[[#This Row],[CL_GL_ACCT_TO7]]))</f>
        <v>1</v>
      </c>
      <c r="IN50" s="33" t="b">
        <f>AND($A$2&gt;=_xlfn.NUMBERVALUE(Table_Query_from_MF_DSNP62[[#This Row],[CL_GL_ACCT_FR8]]),$A$2&lt;=_xlfn.NUMBERVALUE(Table_Query_from_MF_DSNP62[[#This Row],[CL_GL_ACCT_TO8]]))</f>
        <v>1</v>
      </c>
      <c r="IO50" s="33" t="b">
        <f>AND($A$2&gt;=_xlfn.NUMBERVALUE(Table_Query_from_MF_DSNP62[[#This Row],[CL_GL_ACCT_FR9]]),$A$2&lt;=_xlfn.NUMBERVALUE(Table_Query_from_MF_DSNP62[[#This Row],[CL_GL_ACCT_TO9]]))</f>
        <v>1</v>
      </c>
      <c r="IP50" s="33" t="b">
        <f>AND($A$2&gt;=_xlfn.NUMBERVALUE(Table_Query_from_MF_DSNP62[[#This Row],[CL_GL_ACCT_FR10]]),$A$2&lt;=_xlfn.NUMBERVALUE(Table_Query_from_MF_DSNP62[[#This Row],[CL_GL_ACCT_TO10]]))</f>
        <v>1</v>
      </c>
      <c r="IQ50" s="33" t="b">
        <f>AND($A$2&gt;=_xlfn.NUMBERVALUE(Table_Query_from_MF_DSNP62[[#This Row],[CL_GL_ACCT_FR11]]),$A$2&lt;=_xlfn.NUMBERVALUE(Table_Query_from_MF_DSNP62[[#This Row],[CL_GL_ACCT_TO11]]))</f>
        <v>1</v>
      </c>
      <c r="IR50" s="33" t="b">
        <f>AND($A$2&gt;=_xlfn.NUMBERVALUE(Table_Query_from_MF_DSNP62[[#This Row],[CL_GL_ACCT_FR12]]),$A$2&lt;=_xlfn.NUMBERVALUE(Table_Query_from_MF_DSNP62[[#This Row],[CL_GL_ACCT_TO12]]))</f>
        <v>1</v>
      </c>
      <c r="IS50" s="33" t="b">
        <f>AND($A$2&gt;=_xlfn.NUMBERVALUE(Table_Query_from_MF_DSNP62[[#This Row],[CL_GL_ACCT_FR13]]),$A$2&lt;=_xlfn.NUMBERVALUE(Table_Query_from_MF_DSNP62[[#This Row],[CL_GL_ACCT_TO13]]))</f>
        <v>1</v>
      </c>
      <c r="IT50" s="33" t="b">
        <f>AND($A$2&gt;=_xlfn.NUMBERVALUE(Table_Query_from_MF_DSNP62[[#This Row],[CL_GL_ACCT_FR14]]),$A$2&lt;=_xlfn.NUMBERVALUE(Table_Query_from_MF_DSNP62[[#This Row],[CL_GL_ACCT_TO14]]))</f>
        <v>1</v>
      </c>
      <c r="IU50" s="33" t="b">
        <f>AND($A$2&gt;=_xlfn.NUMBERVALUE(Table_Query_from_MF_DSNP62[[#This Row],[CL_GL_ACCT_FR15]]),$A$2&lt;=_xlfn.NUMBERVALUE(Table_Query_from_MF_DSNP62[[#This Row],[CL_GL_ACCT_TO15]]))</f>
        <v>1</v>
      </c>
      <c r="IV50" s="33" t="b">
        <f>AND($A$2&gt;=_xlfn.NUMBERVALUE(Table_Query_from_MF_DSNP62[[#This Row],[CL_GL_ACCT_FR16]]),$A$2&lt;=_xlfn.NUMBERVALUE(Table_Query_from_MF_DSNP62[[#This Row],[CL_GL_ACCT_TO16]]))</f>
        <v>1</v>
      </c>
      <c r="IW50" s="33" t="b">
        <f>AND($A$2&gt;=_xlfn.NUMBERVALUE(Table_Query_from_MF_DSNP62[[#This Row],[CL_GL_ACCT_FR17]]),$A$2&lt;=_xlfn.NUMBERVALUE(Table_Query_from_MF_DSNP62[[#This Row],[CL_GL_ACCT_TO17]]))</f>
        <v>1</v>
      </c>
      <c r="IX50" s="33" t="b">
        <f>AND($A$2&gt;=_xlfn.NUMBERVALUE(Table_Query_from_MF_DSNP62[[#This Row],[CL_GL_ACCT_FR18]]),$A$2&lt;=_xlfn.NUMBERVALUE(Table_Query_from_MF_DSNP62[[#This Row],[CL_GL_ACCT_TO18]]))</f>
        <v>1</v>
      </c>
      <c r="IY50" s="33" t="b">
        <f>AND($A$2&gt;=_xlfn.NUMBERVALUE(Table_Query_from_MF_DSNP62[[#This Row],[CL_GL_ACCT_FR19]]),$A$2&lt;=_xlfn.NUMBERVALUE(Table_Query_from_MF_DSNP62[[#This Row],[CL_GL_ACCT_TO19]]))</f>
        <v>1</v>
      </c>
      <c r="IZ50" s="33" t="b">
        <f>AND($A$2&gt;=_xlfn.NUMBERVALUE(Table_Query_from_MF_DSNP62[[#This Row],[CL_GL_ACCT_FR20]]),$A$2&lt;=_xlfn.NUMBERVALUE(Table_Query_from_MF_DSNP62[[#This Row],[CL_GL_ACCT_TO20]]))</f>
        <v>1</v>
      </c>
      <c r="JA50" s="33" t="b">
        <f>AND($A$2&gt;=_xlfn.NUMBERVALUE(Table_Query_from_MF_DSNP62[[#This Row],[CL_GL_ACCT_FR21]]),$A$2&lt;=_xlfn.NUMBERVALUE(Table_Query_from_MF_DSNP62[[#This Row],[CL_GL_ACCT_TO21]]))</f>
        <v>1</v>
      </c>
      <c r="JB50" s="33" t="b">
        <f>AND($A$2&gt;=_xlfn.NUMBERVALUE(Table_Query_from_MF_DSNP62[[#This Row],[CL_GL_ACCT_FR22]]),$A$2&lt;=_xlfn.NUMBERVALUE(Table_Query_from_MF_DSNP62[[#This Row],[CL_GL_ACCT_TO22]]))</f>
        <v>1</v>
      </c>
      <c r="JC50" s="33" t="b">
        <f>AND($A$2&gt;=_xlfn.NUMBERVALUE(Table_Query_from_MF_DSNP62[[#This Row],[CL_GL_ACCT_FR23]]),$A$2&lt;=_xlfn.NUMBERVALUE(Table_Query_from_MF_DSNP62[[#This Row],[CL_GL_ACCT_TO23]]))</f>
        <v>1</v>
      </c>
      <c r="JD50" s="33" t="b">
        <f>AND($A$2&gt;=_xlfn.NUMBERVALUE(Table_Query_from_MF_DSNP62[[#This Row],[CL_GL_ACCT_FR24]]),$A$2&lt;=_xlfn.NUMBERVALUE(Table_Query_from_MF_DSNP62[[#This Row],[CL_GL_ACCT_TO24]]))</f>
        <v>1</v>
      </c>
      <c r="JE50" s="33" t="b">
        <f>AND($A$2&gt;=_xlfn.NUMBERVALUE(Table_Query_from_MF_DSNP62[[#This Row],[CL_GL_ACCT_FR25]]),$A$2&lt;=_xlfn.NUMBERVALUE(Table_Query_from_MF_DSNP62[[#This Row],[CL_GL_ACCT_TO25]]))</f>
        <v>1</v>
      </c>
      <c r="JF50" s="33" t="b">
        <f>OR(Table_Query_from_MF_DSNP62[[#This Row],[PairA]:[PairO]])</f>
        <v>1</v>
      </c>
      <c r="JG50" s="33">
        <f>_xlfn.IFNA(MATCH(TRUE,Table_Query_from_MF_DSNP62[[#This Row],[PairA]:[PairO]],0),"none")</f>
        <v>6</v>
      </c>
      <c r="JH50" s="33" t="b">
        <f>AND($B$2&gt;=_xlfn.NUMBERVALUE(Table_Query_from_MF_DSNP62[[#This Row],[CL_CMP_OBJ_FR1]]),$B$2&lt;=_xlfn.NUMBERVALUE(Table_Query_from_MF_DSNP62[[#This Row],[CL_CMP_OBJ_TO1]]))</f>
        <v>0</v>
      </c>
      <c r="JI50" s="33" t="b">
        <f>AND($B$2&gt;=_xlfn.NUMBERVALUE(Table_Query_from_MF_DSNP62[[#This Row],[CL_CMP_OBJ_FR2]]),$B$2&lt;=_xlfn.NUMBERVALUE(Table_Query_from_MF_DSNP62[[#This Row],[CL_CMP_OBJ_TO2]]))</f>
        <v>0</v>
      </c>
      <c r="JJ50" s="33" t="b">
        <f>AND($B$2&gt;=_xlfn.NUMBERVALUE(Table_Query_from_MF_DSNP62[[#This Row],[CL_CMP_OBJ_FR3]]),$B$2&lt;=_xlfn.NUMBERVALUE(Table_Query_from_MF_DSNP62[[#This Row],[CL_CMP_OBJ_TO3]]))</f>
        <v>0</v>
      </c>
      <c r="JK50" s="33" t="b">
        <f>AND($B$2&gt;=_xlfn.NUMBERVALUE(Table_Query_from_MF_DSNP62[[#This Row],[CL_CMP_OBJ_FR4]]),$B$2&lt;=_xlfn.NUMBERVALUE(Table_Query_from_MF_DSNP62[[#This Row],[CL_CMP_OBJ_TO4]]))</f>
        <v>0</v>
      </c>
      <c r="JL50" s="33" t="b">
        <f>AND($B$2&gt;=_xlfn.NUMBERVALUE(Table_Query_from_MF_DSNP62[[#This Row],[CL_CMP_OBJ_FR5]]),$B$2&lt;=_xlfn.NUMBERVALUE(Table_Query_from_MF_DSNP62[[#This Row],[CL_CMP_OBJ_TO5]]))</f>
        <v>0</v>
      </c>
      <c r="JM50" s="33" t="b">
        <f>AND($B$2&gt;=_xlfn.NUMBERVALUE(Table_Query_from_MF_DSNP62[[#This Row],[CL_CMP_OBJ_FR6]]),$B$2&lt;=_xlfn.NUMBERVALUE(Table_Query_from_MF_DSNP62[[#This Row],[CL_CMP_OBJ_TO6]]))</f>
        <v>1</v>
      </c>
      <c r="JN50" s="33" t="b">
        <f>AND($B$2&gt;=_xlfn.NUMBERVALUE(Table_Query_from_MF_DSNP62[[#This Row],[CL_CMP_OBJ_FR7]]),$B$2&lt;=_xlfn.NUMBERVALUE(Table_Query_from_MF_DSNP62[[#This Row],[CL_CMP_OBJ_TO7]]))</f>
        <v>1</v>
      </c>
      <c r="JO50" s="33" t="b">
        <f>AND($B$2&gt;=_xlfn.NUMBERVALUE(Table_Query_from_MF_DSNP62[[#This Row],[CL_CMP_OBJ_FR8]]),$B$2&lt;=_xlfn.NUMBERVALUE(Table_Query_from_MF_DSNP62[[#This Row],[CL_CMP_OBJ_TO8]]))</f>
        <v>1</v>
      </c>
      <c r="JP50" s="33" t="b">
        <f>AND($B$2&gt;=_xlfn.NUMBERVALUE(Table_Query_from_MF_DSNP62[[#This Row],[CL_CMP_OBJ_FR9]]),$B$2&lt;=_xlfn.NUMBERVALUE(Table_Query_from_MF_DSNP62[[#This Row],[CL_CMP_OBJ_TO9]]))</f>
        <v>1</v>
      </c>
      <c r="JQ50" s="33" t="b">
        <f>AND($B$2&gt;=_xlfn.NUMBERVALUE(Table_Query_from_MF_DSNP62[[#This Row],[CL_CMP_OBJ_FR10]]),$B$2&lt;=_xlfn.NUMBERVALUE(Table_Query_from_MF_DSNP62[[#This Row],[CL_CMP_OBJ_TO10]]))</f>
        <v>1</v>
      </c>
      <c r="JR50" s="33" t="b">
        <f>AND($B$2&gt;=_xlfn.NUMBERVALUE(Table_Query_from_MF_DSNP62[[#This Row],[CL_CMP_OBJ_FR11]]),$B$2&lt;=_xlfn.NUMBERVALUE(Table_Query_from_MF_DSNP62[[#This Row],[CL_CMP_OBJ_TO11]]))</f>
        <v>1</v>
      </c>
      <c r="JS50" s="33" t="b">
        <f>AND($B$2&gt;=_xlfn.NUMBERVALUE(Table_Query_from_MF_DSNP62[[#This Row],[CL_CMP_OBJ_FR12]]),$B$2&lt;=_xlfn.NUMBERVALUE(Table_Query_from_MF_DSNP62[[#This Row],[CL_CMP_OBJ_TO12]]))</f>
        <v>1</v>
      </c>
      <c r="JT50" s="33" t="b">
        <f>AND($B$2&gt;=_xlfn.NUMBERVALUE(Table_Query_from_MF_DSNP62[[#This Row],[CL_CMP_OBJ_FR13]]),$B$2&lt;=_xlfn.NUMBERVALUE(Table_Query_from_MF_DSNP62[[#This Row],[CL_CMP_OBJ_TO13]]))</f>
        <v>1</v>
      </c>
      <c r="JU50" s="33" t="b">
        <f>AND($B$2&gt;=_xlfn.NUMBERVALUE(Table_Query_from_MF_DSNP62[[#This Row],[CL_CMP_OBJ_FR14]]),$B$2&lt;=_xlfn.NUMBERVALUE(Table_Query_from_MF_DSNP62[[#This Row],[CL_CMP_OBJ_TO14]]))</f>
        <v>1</v>
      </c>
      <c r="JV50" s="33" t="b">
        <f>AND($B$2&gt;=_xlfn.NUMBERVALUE(Table_Query_from_MF_DSNP62[[#This Row],[CL_CMP_OBJ_FR15]]),$B$2&lt;=_xlfn.NUMBERVALUE(Table_Query_from_MF_DSNP62[[#This Row],[CL_CMP_OBJ_TO15]]))</f>
        <v>1</v>
      </c>
    </row>
    <row r="51" spans="1:282" x14ac:dyDescent="0.25">
      <c r="A51" t="b">
        <f>OR(,Table_Query_from_MF_DSNP62[[#This Row],[Desired GL included as "hard-coded" GL?]],Table_Query_from_MF_DSNP62[[#This Row],[Desired GL included as "Open GL"?]])</f>
        <v>1</v>
      </c>
      <c r="B51" t="b">
        <f>Table_Query_from_MF_DSNP62[[#This Row],[Desired CObj included as "Open CObj"?]]</f>
        <v>1</v>
      </c>
      <c r="C51" t="s">
        <v>145</v>
      </c>
      <c r="D51" t="s">
        <v>1433</v>
      </c>
      <c r="E51" t="s">
        <v>8</v>
      </c>
      <c r="F51" s="24" t="s">
        <v>48</v>
      </c>
      <c r="G51" t="s">
        <v>412</v>
      </c>
      <c r="H51" s="24" t="s">
        <v>444</v>
      </c>
      <c r="I51" t="s">
        <v>444</v>
      </c>
      <c r="J51" s="24" t="s">
        <v>444</v>
      </c>
      <c r="K51" t="s">
        <v>444</v>
      </c>
      <c r="L51" s="24" t="s">
        <v>444</v>
      </c>
      <c r="M51" t="s">
        <v>444</v>
      </c>
      <c r="N51" t="s">
        <v>444</v>
      </c>
      <c r="O51" t="s">
        <v>444</v>
      </c>
      <c r="P51" t="s">
        <v>444</v>
      </c>
      <c r="Q51" t="s">
        <v>15</v>
      </c>
      <c r="R51" t="s">
        <v>444</v>
      </c>
      <c r="S51" t="s">
        <v>442</v>
      </c>
      <c r="T51" t="s">
        <v>447</v>
      </c>
      <c r="U51" t="s">
        <v>444</v>
      </c>
      <c r="V51" t="s">
        <v>444</v>
      </c>
      <c r="W51" t="s">
        <v>447</v>
      </c>
      <c r="X51" t="s">
        <v>444</v>
      </c>
      <c r="Y51" t="s">
        <v>444</v>
      </c>
      <c r="Z51" t="s">
        <v>442</v>
      </c>
      <c r="AA51" t="s">
        <v>442</v>
      </c>
      <c r="AB51" t="s">
        <v>442</v>
      </c>
      <c r="AC51" t="s">
        <v>444</v>
      </c>
      <c r="AD51" t="s">
        <v>444</v>
      </c>
      <c r="AE51" t="s">
        <v>444</v>
      </c>
      <c r="AF51" t="s">
        <v>444</v>
      </c>
      <c r="AG51" t="s">
        <v>442</v>
      </c>
      <c r="AH51" t="s">
        <v>447</v>
      </c>
      <c r="AI51" t="s">
        <v>447</v>
      </c>
      <c r="AJ51" t="s">
        <v>442</v>
      </c>
      <c r="AK51" t="s">
        <v>444</v>
      </c>
      <c r="AL51" t="s">
        <v>444</v>
      </c>
      <c r="AM51" t="s">
        <v>444</v>
      </c>
      <c r="AN51" t="s">
        <v>444</v>
      </c>
      <c r="AO51" t="s">
        <v>444</v>
      </c>
      <c r="AP51" t="s">
        <v>442</v>
      </c>
      <c r="AQ51" t="s">
        <v>282</v>
      </c>
      <c r="AR51" t="s">
        <v>528</v>
      </c>
      <c r="AS51" t="s">
        <v>162</v>
      </c>
      <c r="AT51" t="s">
        <v>444</v>
      </c>
      <c r="AU51" t="s">
        <v>444</v>
      </c>
      <c r="AV51" t="s">
        <v>442</v>
      </c>
      <c r="AW51" t="s">
        <v>444</v>
      </c>
      <c r="AX51" t="s">
        <v>444</v>
      </c>
      <c r="AY51" t="s">
        <v>444</v>
      </c>
      <c r="AZ51" t="s">
        <v>444</v>
      </c>
      <c r="BA51" t="s">
        <v>444</v>
      </c>
      <c r="BB51" t="s">
        <v>444</v>
      </c>
      <c r="BC51" t="s">
        <v>444</v>
      </c>
      <c r="BD51" t="s">
        <v>1359</v>
      </c>
      <c r="BE51" t="s">
        <v>444</v>
      </c>
      <c r="BF51" t="s">
        <v>1360</v>
      </c>
      <c r="BG51" t="s">
        <v>444</v>
      </c>
      <c r="BH51" t="s">
        <v>444</v>
      </c>
      <c r="BI51" t="s">
        <v>444</v>
      </c>
      <c r="BJ51" t="s">
        <v>444</v>
      </c>
      <c r="BK51" t="s">
        <v>444</v>
      </c>
      <c r="BL51" t="s">
        <v>444</v>
      </c>
      <c r="BM51" t="s">
        <v>444</v>
      </c>
      <c r="BN51" t="s">
        <v>444</v>
      </c>
      <c r="BO51" t="s">
        <v>444</v>
      </c>
      <c r="BP51" t="s">
        <v>444</v>
      </c>
      <c r="BQ51" t="s">
        <v>1360</v>
      </c>
      <c r="BR51" t="s">
        <v>524</v>
      </c>
      <c r="BS51" t="s">
        <v>444</v>
      </c>
      <c r="BT51" t="s">
        <v>444</v>
      </c>
      <c r="BU51" t="s">
        <v>444</v>
      </c>
      <c r="BV51" t="s">
        <v>444</v>
      </c>
      <c r="BW51" t="s">
        <v>1360</v>
      </c>
      <c r="BX51" t="s">
        <v>524</v>
      </c>
      <c r="BY51" t="s">
        <v>444</v>
      </c>
      <c r="BZ51" t="s">
        <v>444</v>
      </c>
      <c r="CA51" t="s">
        <v>444</v>
      </c>
      <c r="CB51" t="s">
        <v>444</v>
      </c>
      <c r="CC51" t="s">
        <v>444</v>
      </c>
      <c r="CD51" t="s">
        <v>444</v>
      </c>
      <c r="CE51" t="s">
        <v>444</v>
      </c>
      <c r="CF51" t="s">
        <v>444</v>
      </c>
      <c r="CG51" t="s">
        <v>444</v>
      </c>
      <c r="CH51" t="s">
        <v>444</v>
      </c>
      <c r="CI51" t="s">
        <v>1360</v>
      </c>
      <c r="CJ51" t="s">
        <v>524</v>
      </c>
      <c r="CK51" t="s">
        <v>444</v>
      </c>
      <c r="CL51" t="s">
        <v>444</v>
      </c>
      <c r="CM51" t="s">
        <v>444</v>
      </c>
      <c r="CN51" t="s">
        <v>444</v>
      </c>
      <c r="CO51" t="s">
        <v>1360</v>
      </c>
      <c r="CP51" t="s">
        <v>524</v>
      </c>
      <c r="CQ51" t="s">
        <v>444</v>
      </c>
      <c r="CR51" t="s">
        <v>444</v>
      </c>
      <c r="CS51" t="s">
        <v>444</v>
      </c>
      <c r="CT51" t="s">
        <v>444</v>
      </c>
      <c r="CU51" t="s">
        <v>7</v>
      </c>
      <c r="CV51" t="s">
        <v>2750</v>
      </c>
      <c r="CW51" t="s">
        <v>2736</v>
      </c>
      <c r="CX51" t="s">
        <v>2737</v>
      </c>
      <c r="CY51" t="s">
        <v>1420</v>
      </c>
      <c r="CZ51" t="s">
        <v>1429</v>
      </c>
      <c r="DA51" t="s">
        <v>1428</v>
      </c>
      <c r="DB51" t="s">
        <v>444</v>
      </c>
      <c r="DC51" t="s">
        <v>444</v>
      </c>
      <c r="DD51" t="s">
        <v>444</v>
      </c>
      <c r="DE51" t="s">
        <v>444</v>
      </c>
      <c r="DF51" t="s">
        <v>444</v>
      </c>
      <c r="DG51" t="s">
        <v>444</v>
      </c>
      <c r="DH51" t="s">
        <v>444</v>
      </c>
      <c r="DI51" t="s">
        <v>282</v>
      </c>
      <c r="DJ51" t="s">
        <v>444</v>
      </c>
      <c r="DK51" t="s">
        <v>444</v>
      </c>
      <c r="DL51" t="s">
        <v>444</v>
      </c>
      <c r="DM51" t="s">
        <v>444</v>
      </c>
      <c r="DN51" t="s">
        <v>444</v>
      </c>
      <c r="DO51" t="s">
        <v>444</v>
      </c>
      <c r="DP51" t="s">
        <v>444</v>
      </c>
      <c r="DQ51" t="s">
        <v>444</v>
      </c>
      <c r="DR51" t="s">
        <v>444</v>
      </c>
      <c r="DS51" t="s">
        <v>444</v>
      </c>
      <c r="DT51" s="24" t="s">
        <v>444</v>
      </c>
      <c r="DU51" s="24" t="s">
        <v>444</v>
      </c>
      <c r="DV51" t="s">
        <v>444</v>
      </c>
      <c r="DW51" t="s">
        <v>444</v>
      </c>
      <c r="DX51" s="24" t="s">
        <v>444</v>
      </c>
      <c r="DY51" s="24" t="s">
        <v>444</v>
      </c>
      <c r="DZ51" t="s">
        <v>444</v>
      </c>
      <c r="EA51" t="s">
        <v>444</v>
      </c>
      <c r="EB51" s="24" t="s">
        <v>444</v>
      </c>
      <c r="EC51" s="24" t="s">
        <v>444</v>
      </c>
      <c r="ED51" t="s">
        <v>444</v>
      </c>
      <c r="EE51" t="s">
        <v>444</v>
      </c>
      <c r="EF51" s="24" t="s">
        <v>444</v>
      </c>
      <c r="EG51" s="24" t="s">
        <v>444</v>
      </c>
      <c r="EH51" t="s">
        <v>444</v>
      </c>
      <c r="EI51" t="s">
        <v>444</v>
      </c>
      <c r="EJ51" s="24" t="s">
        <v>444</v>
      </c>
      <c r="EK51" s="24" t="s">
        <v>444</v>
      </c>
      <c r="EL51" t="s">
        <v>444</v>
      </c>
      <c r="EM51" t="s">
        <v>444</v>
      </c>
      <c r="EN51" s="24" t="s">
        <v>444</v>
      </c>
      <c r="EO51" s="24" t="s">
        <v>444</v>
      </c>
      <c r="EP51" t="s">
        <v>444</v>
      </c>
      <c r="EQ51" t="s">
        <v>444</v>
      </c>
      <c r="ER51" s="24" t="s">
        <v>444</v>
      </c>
      <c r="ES51" s="24" t="s">
        <v>444</v>
      </c>
      <c r="ET51" t="s">
        <v>444</v>
      </c>
      <c r="EU51" t="s">
        <v>444</v>
      </c>
      <c r="EV51" s="24" t="s">
        <v>444</v>
      </c>
      <c r="EW51" s="24" t="s">
        <v>444</v>
      </c>
      <c r="EX51" t="s">
        <v>444</v>
      </c>
      <c r="EY51" t="s">
        <v>444</v>
      </c>
      <c r="EZ51" s="24" t="s">
        <v>444</v>
      </c>
      <c r="FA51" s="24" t="s">
        <v>444</v>
      </c>
      <c r="FB51" t="s">
        <v>444</v>
      </c>
      <c r="FC51" t="s">
        <v>444</v>
      </c>
      <c r="FD51" s="24" t="s">
        <v>444</v>
      </c>
      <c r="FE51" s="24" t="s">
        <v>444</v>
      </c>
      <c r="FF51" t="s">
        <v>444</v>
      </c>
      <c r="FG51" t="s">
        <v>444</v>
      </c>
      <c r="FH51" s="24" t="s">
        <v>444</v>
      </c>
      <c r="FI51" s="24" t="s">
        <v>444</v>
      </c>
      <c r="FJ51" t="s">
        <v>444</v>
      </c>
      <c r="FK51" t="s">
        <v>444</v>
      </c>
      <c r="FL51" s="24" t="s">
        <v>444</v>
      </c>
      <c r="FM51" s="24" t="s">
        <v>444</v>
      </c>
      <c r="FN51" t="s">
        <v>444</v>
      </c>
      <c r="FO51" t="s">
        <v>444</v>
      </c>
      <c r="FP51" s="24" t="s">
        <v>444</v>
      </c>
      <c r="FQ51" s="24" t="s">
        <v>444</v>
      </c>
      <c r="FR51" t="s">
        <v>444</v>
      </c>
      <c r="FS51" t="s">
        <v>444</v>
      </c>
      <c r="FT51" s="24" t="s">
        <v>444</v>
      </c>
      <c r="FU51" s="24" t="s">
        <v>444</v>
      </c>
      <c r="FV51" t="s">
        <v>444</v>
      </c>
      <c r="FW51" t="s">
        <v>444</v>
      </c>
      <c r="FX51" s="24" t="s">
        <v>444</v>
      </c>
      <c r="FY51" s="24" t="s">
        <v>444</v>
      </c>
      <c r="FZ51" t="s">
        <v>444</v>
      </c>
      <c r="GA51" t="s">
        <v>444</v>
      </c>
      <c r="GB51" s="24" t="s">
        <v>444</v>
      </c>
      <c r="GC51" s="24" t="s">
        <v>444</v>
      </c>
      <c r="GD51" t="s">
        <v>444</v>
      </c>
      <c r="GE51" t="s">
        <v>444</v>
      </c>
      <c r="GF51" s="24" t="s">
        <v>444</v>
      </c>
      <c r="GG51" s="24" t="s">
        <v>444</v>
      </c>
      <c r="GH51" t="s">
        <v>15</v>
      </c>
      <c r="GI51" s="24" t="s">
        <v>454</v>
      </c>
      <c r="GJ51" s="24" t="s">
        <v>455</v>
      </c>
      <c r="GK51" t="s">
        <v>456</v>
      </c>
      <c r="GL51" t="s">
        <v>456</v>
      </c>
      <c r="GM51" s="24" t="s">
        <v>444</v>
      </c>
      <c r="GN51" s="24" t="s">
        <v>444</v>
      </c>
      <c r="GO51" t="s">
        <v>444</v>
      </c>
      <c r="GP51" t="s">
        <v>444</v>
      </c>
      <c r="GQ51" s="24" t="s">
        <v>444</v>
      </c>
      <c r="GR51" s="24" t="s">
        <v>444</v>
      </c>
      <c r="GS51" t="s">
        <v>444</v>
      </c>
      <c r="GT51" t="s">
        <v>444</v>
      </c>
      <c r="GU51" s="24" t="s">
        <v>444</v>
      </c>
      <c r="GV51" s="24" t="s">
        <v>444</v>
      </c>
      <c r="GW51" t="s">
        <v>444</v>
      </c>
      <c r="GX51" t="s">
        <v>444</v>
      </c>
      <c r="GY51" s="24" t="s">
        <v>444</v>
      </c>
      <c r="GZ51" s="24" t="s">
        <v>444</v>
      </c>
      <c r="HA51" t="s">
        <v>444</v>
      </c>
      <c r="HB51" t="s">
        <v>444</v>
      </c>
      <c r="HC51" s="24" t="s">
        <v>444</v>
      </c>
      <c r="HD51" s="24" t="s">
        <v>444</v>
      </c>
      <c r="HE51" t="s">
        <v>444</v>
      </c>
      <c r="HF51" t="s">
        <v>444</v>
      </c>
      <c r="HG51" s="24" t="s">
        <v>444</v>
      </c>
      <c r="HH51" s="24" t="s">
        <v>444</v>
      </c>
      <c r="HI51" t="s">
        <v>444</v>
      </c>
      <c r="HJ51" t="s">
        <v>444</v>
      </c>
      <c r="HK51" s="24" t="s">
        <v>444</v>
      </c>
      <c r="HL51" s="24" t="s">
        <v>444</v>
      </c>
      <c r="HM51" t="s">
        <v>444</v>
      </c>
      <c r="HN51" t="s">
        <v>444</v>
      </c>
      <c r="HO51" s="24" t="s">
        <v>444</v>
      </c>
      <c r="HP51" s="24" t="s">
        <v>444</v>
      </c>
      <c r="HQ51" t="s">
        <v>444</v>
      </c>
      <c r="HR51" t="s">
        <v>444</v>
      </c>
      <c r="HS51" s="24" t="s">
        <v>444</v>
      </c>
      <c r="HT51" s="24" t="s">
        <v>444</v>
      </c>
      <c r="HU51" t="s">
        <v>444</v>
      </c>
      <c r="HV51" t="s">
        <v>444</v>
      </c>
      <c r="HW51" s="24" t="s">
        <v>444</v>
      </c>
      <c r="HX51" s="24" t="s">
        <v>444</v>
      </c>
      <c r="HY51" t="s">
        <v>444</v>
      </c>
      <c r="HZ51" t="s">
        <v>444</v>
      </c>
      <c r="IA51" t="s">
        <v>2750</v>
      </c>
      <c r="IB51" t="s">
        <v>2736</v>
      </c>
      <c r="IC51" t="s">
        <v>3013</v>
      </c>
      <c r="ID51" s="33" t="b" cm="1">
        <f t="array" ref="ID51">_xlfn.IFNA(MATCH($A$2,_xlfn.NUMBERVALUE(Table_Query_from_MF_DSNP62[[#This Row],[CL_GLACCT_DR1]:[CL_GLACCT_CR4]]),0),0)&gt;=1</f>
        <v>1</v>
      </c>
      <c r="IE51" s="33" t="b">
        <f>OR(Table_Query_from_MF_DSNP62[[#This Row],[Pair1]:[Pair25]])</f>
        <v>1</v>
      </c>
      <c r="IF51" s="33">
        <f>_xlfn.IFNA(MATCH(TRUE,Table_Query_from_MF_DSNP62[[#This Row],[Pair1]:[Pair25]],0),"none")</f>
        <v>1</v>
      </c>
      <c r="IG51" s="33" t="b">
        <f>AND($A$2&gt;=_xlfn.NUMBERVALUE(Table_Query_from_MF_DSNP62[[#This Row],[CL_GL_ACCT_FR1]]),$A$2&lt;=_xlfn.NUMBERVALUE(Table_Query_from_MF_DSNP62[[#This Row],[CL_GL_ACCT_TO1]]))</f>
        <v>1</v>
      </c>
      <c r="IH51" s="33" t="b">
        <f>AND($A$2&gt;=_xlfn.NUMBERVALUE(Table_Query_from_MF_DSNP62[[#This Row],[CL_GL_ACCT_FR2]]),$A$2&lt;=_xlfn.NUMBERVALUE(Table_Query_from_MF_DSNP62[[#This Row],[CL_GL_ACCT_TO2]]))</f>
        <v>1</v>
      </c>
      <c r="II51" s="33" t="b">
        <f>AND($A$2&gt;=_xlfn.NUMBERVALUE(Table_Query_from_MF_DSNP62[[#This Row],[CL_GL_ACCT_FR3]]),$A$2&lt;=_xlfn.NUMBERVALUE(Table_Query_from_MF_DSNP62[[#This Row],[CL_GL_ACCT_TO3]]))</f>
        <v>1</v>
      </c>
      <c r="IJ51" s="33" t="b">
        <f>AND($A$2&gt;=_xlfn.NUMBERVALUE(Table_Query_from_MF_DSNP62[[#This Row],[CL_GL_ACCT_FR4]]),$A$2&lt;=_xlfn.NUMBERVALUE(Table_Query_from_MF_DSNP62[[#This Row],[CL_GL_ACCT_TO4]]))</f>
        <v>1</v>
      </c>
      <c r="IK51" s="33" t="b">
        <f>AND($A$2&gt;=_xlfn.NUMBERVALUE(Table_Query_from_MF_DSNP62[[#This Row],[CL_GL_ACCT_FR5]]),$A$2&lt;=_xlfn.NUMBERVALUE(Table_Query_from_MF_DSNP62[[#This Row],[CL_GL_ACCT_TO5]]))</f>
        <v>1</v>
      </c>
      <c r="IL51" s="33" t="b">
        <f>AND($A$2&gt;=_xlfn.NUMBERVALUE(Table_Query_from_MF_DSNP62[[#This Row],[CL_GL_ACCT_FR6]]),$A$2&lt;=_xlfn.NUMBERVALUE(Table_Query_from_MF_DSNP62[[#This Row],[CL_GL_ACCT_TO6]]))</f>
        <v>1</v>
      </c>
      <c r="IM51" s="33" t="b">
        <f>AND($A$2&gt;=_xlfn.NUMBERVALUE(Table_Query_from_MF_DSNP62[[#This Row],[CL_GL_ACCT_FR7]]),$A$2&lt;=_xlfn.NUMBERVALUE(Table_Query_from_MF_DSNP62[[#This Row],[CL_GL_ACCT_TO7]]))</f>
        <v>1</v>
      </c>
      <c r="IN51" s="33" t="b">
        <f>AND($A$2&gt;=_xlfn.NUMBERVALUE(Table_Query_from_MF_DSNP62[[#This Row],[CL_GL_ACCT_FR8]]),$A$2&lt;=_xlfn.NUMBERVALUE(Table_Query_from_MF_DSNP62[[#This Row],[CL_GL_ACCT_TO8]]))</f>
        <v>1</v>
      </c>
      <c r="IO51" s="33" t="b">
        <f>AND($A$2&gt;=_xlfn.NUMBERVALUE(Table_Query_from_MF_DSNP62[[#This Row],[CL_GL_ACCT_FR9]]),$A$2&lt;=_xlfn.NUMBERVALUE(Table_Query_from_MF_DSNP62[[#This Row],[CL_GL_ACCT_TO9]]))</f>
        <v>1</v>
      </c>
      <c r="IP51" s="33" t="b">
        <f>AND($A$2&gt;=_xlfn.NUMBERVALUE(Table_Query_from_MF_DSNP62[[#This Row],[CL_GL_ACCT_FR10]]),$A$2&lt;=_xlfn.NUMBERVALUE(Table_Query_from_MF_DSNP62[[#This Row],[CL_GL_ACCT_TO10]]))</f>
        <v>1</v>
      </c>
      <c r="IQ51" s="33" t="b">
        <f>AND($A$2&gt;=_xlfn.NUMBERVALUE(Table_Query_from_MF_DSNP62[[#This Row],[CL_GL_ACCT_FR11]]),$A$2&lt;=_xlfn.NUMBERVALUE(Table_Query_from_MF_DSNP62[[#This Row],[CL_GL_ACCT_TO11]]))</f>
        <v>1</v>
      </c>
      <c r="IR51" s="33" t="b">
        <f>AND($A$2&gt;=_xlfn.NUMBERVALUE(Table_Query_from_MF_DSNP62[[#This Row],[CL_GL_ACCT_FR12]]),$A$2&lt;=_xlfn.NUMBERVALUE(Table_Query_from_MF_DSNP62[[#This Row],[CL_GL_ACCT_TO12]]))</f>
        <v>1</v>
      </c>
      <c r="IS51" s="33" t="b">
        <f>AND($A$2&gt;=_xlfn.NUMBERVALUE(Table_Query_from_MF_DSNP62[[#This Row],[CL_GL_ACCT_FR13]]),$A$2&lt;=_xlfn.NUMBERVALUE(Table_Query_from_MF_DSNP62[[#This Row],[CL_GL_ACCT_TO13]]))</f>
        <v>1</v>
      </c>
      <c r="IT51" s="33" t="b">
        <f>AND($A$2&gt;=_xlfn.NUMBERVALUE(Table_Query_from_MF_DSNP62[[#This Row],[CL_GL_ACCT_FR14]]),$A$2&lt;=_xlfn.NUMBERVALUE(Table_Query_from_MF_DSNP62[[#This Row],[CL_GL_ACCT_TO14]]))</f>
        <v>1</v>
      </c>
      <c r="IU51" s="33" t="b">
        <f>AND($A$2&gt;=_xlfn.NUMBERVALUE(Table_Query_from_MF_DSNP62[[#This Row],[CL_GL_ACCT_FR15]]),$A$2&lt;=_xlfn.NUMBERVALUE(Table_Query_from_MF_DSNP62[[#This Row],[CL_GL_ACCT_TO15]]))</f>
        <v>1</v>
      </c>
      <c r="IV51" s="33" t="b">
        <f>AND($A$2&gt;=_xlfn.NUMBERVALUE(Table_Query_from_MF_DSNP62[[#This Row],[CL_GL_ACCT_FR16]]),$A$2&lt;=_xlfn.NUMBERVALUE(Table_Query_from_MF_DSNP62[[#This Row],[CL_GL_ACCT_TO16]]))</f>
        <v>1</v>
      </c>
      <c r="IW51" s="33" t="b">
        <f>AND($A$2&gt;=_xlfn.NUMBERVALUE(Table_Query_from_MF_DSNP62[[#This Row],[CL_GL_ACCT_FR17]]),$A$2&lt;=_xlfn.NUMBERVALUE(Table_Query_from_MF_DSNP62[[#This Row],[CL_GL_ACCT_TO17]]))</f>
        <v>1</v>
      </c>
      <c r="IX51" s="33" t="b">
        <f>AND($A$2&gt;=_xlfn.NUMBERVALUE(Table_Query_from_MF_DSNP62[[#This Row],[CL_GL_ACCT_FR18]]),$A$2&lt;=_xlfn.NUMBERVALUE(Table_Query_from_MF_DSNP62[[#This Row],[CL_GL_ACCT_TO18]]))</f>
        <v>1</v>
      </c>
      <c r="IY51" s="33" t="b">
        <f>AND($A$2&gt;=_xlfn.NUMBERVALUE(Table_Query_from_MF_DSNP62[[#This Row],[CL_GL_ACCT_FR19]]),$A$2&lt;=_xlfn.NUMBERVALUE(Table_Query_from_MF_DSNP62[[#This Row],[CL_GL_ACCT_TO19]]))</f>
        <v>1</v>
      </c>
      <c r="IZ51" s="33" t="b">
        <f>AND($A$2&gt;=_xlfn.NUMBERVALUE(Table_Query_from_MF_DSNP62[[#This Row],[CL_GL_ACCT_FR20]]),$A$2&lt;=_xlfn.NUMBERVALUE(Table_Query_from_MF_DSNP62[[#This Row],[CL_GL_ACCT_TO20]]))</f>
        <v>1</v>
      </c>
      <c r="JA51" s="33" t="b">
        <f>AND($A$2&gt;=_xlfn.NUMBERVALUE(Table_Query_from_MF_DSNP62[[#This Row],[CL_GL_ACCT_FR21]]),$A$2&lt;=_xlfn.NUMBERVALUE(Table_Query_from_MF_DSNP62[[#This Row],[CL_GL_ACCT_TO21]]))</f>
        <v>1</v>
      </c>
      <c r="JB51" s="33" t="b">
        <f>AND($A$2&gt;=_xlfn.NUMBERVALUE(Table_Query_from_MF_DSNP62[[#This Row],[CL_GL_ACCT_FR22]]),$A$2&lt;=_xlfn.NUMBERVALUE(Table_Query_from_MF_DSNP62[[#This Row],[CL_GL_ACCT_TO22]]))</f>
        <v>1</v>
      </c>
      <c r="JC51" s="33" t="b">
        <f>AND($A$2&gt;=_xlfn.NUMBERVALUE(Table_Query_from_MF_DSNP62[[#This Row],[CL_GL_ACCT_FR23]]),$A$2&lt;=_xlfn.NUMBERVALUE(Table_Query_from_MF_DSNP62[[#This Row],[CL_GL_ACCT_TO23]]))</f>
        <v>1</v>
      </c>
      <c r="JD51" s="33" t="b">
        <f>AND($A$2&gt;=_xlfn.NUMBERVALUE(Table_Query_from_MF_DSNP62[[#This Row],[CL_GL_ACCT_FR24]]),$A$2&lt;=_xlfn.NUMBERVALUE(Table_Query_from_MF_DSNP62[[#This Row],[CL_GL_ACCT_TO24]]))</f>
        <v>1</v>
      </c>
      <c r="JE51" s="33" t="b">
        <f>AND($A$2&gt;=_xlfn.NUMBERVALUE(Table_Query_from_MF_DSNP62[[#This Row],[CL_GL_ACCT_FR25]]),$A$2&lt;=_xlfn.NUMBERVALUE(Table_Query_from_MF_DSNP62[[#This Row],[CL_GL_ACCT_TO25]]))</f>
        <v>1</v>
      </c>
      <c r="JF51" s="33" t="b">
        <f>OR(Table_Query_from_MF_DSNP62[[#This Row],[PairA]:[PairO]])</f>
        <v>1</v>
      </c>
      <c r="JG51" s="33">
        <f>_xlfn.IFNA(MATCH(TRUE,Table_Query_from_MF_DSNP62[[#This Row],[PairA]:[PairO]],0),"none")</f>
        <v>3</v>
      </c>
      <c r="JH51" s="33" t="b">
        <f>AND($B$2&gt;=_xlfn.NUMBERVALUE(Table_Query_from_MF_DSNP62[[#This Row],[CL_CMP_OBJ_FR1]]),$B$2&lt;=_xlfn.NUMBERVALUE(Table_Query_from_MF_DSNP62[[#This Row],[CL_CMP_OBJ_TO1]]))</f>
        <v>0</v>
      </c>
      <c r="JI51" s="33" t="b">
        <f>AND($B$2&gt;=_xlfn.NUMBERVALUE(Table_Query_from_MF_DSNP62[[#This Row],[CL_CMP_OBJ_FR2]]),$B$2&lt;=_xlfn.NUMBERVALUE(Table_Query_from_MF_DSNP62[[#This Row],[CL_CMP_OBJ_TO2]]))</f>
        <v>0</v>
      </c>
      <c r="JJ51" s="33" t="b">
        <f>AND($B$2&gt;=_xlfn.NUMBERVALUE(Table_Query_from_MF_DSNP62[[#This Row],[CL_CMP_OBJ_FR3]]),$B$2&lt;=_xlfn.NUMBERVALUE(Table_Query_from_MF_DSNP62[[#This Row],[CL_CMP_OBJ_TO3]]))</f>
        <v>1</v>
      </c>
      <c r="JK51" s="33" t="b">
        <f>AND($B$2&gt;=_xlfn.NUMBERVALUE(Table_Query_from_MF_DSNP62[[#This Row],[CL_CMP_OBJ_FR4]]),$B$2&lt;=_xlfn.NUMBERVALUE(Table_Query_from_MF_DSNP62[[#This Row],[CL_CMP_OBJ_TO4]]))</f>
        <v>1</v>
      </c>
      <c r="JL51" s="33" t="b">
        <f>AND($B$2&gt;=_xlfn.NUMBERVALUE(Table_Query_from_MF_DSNP62[[#This Row],[CL_CMP_OBJ_FR5]]),$B$2&lt;=_xlfn.NUMBERVALUE(Table_Query_from_MF_DSNP62[[#This Row],[CL_CMP_OBJ_TO5]]))</f>
        <v>1</v>
      </c>
      <c r="JM51" s="33" t="b">
        <f>AND($B$2&gt;=_xlfn.NUMBERVALUE(Table_Query_from_MF_DSNP62[[#This Row],[CL_CMP_OBJ_FR6]]),$B$2&lt;=_xlfn.NUMBERVALUE(Table_Query_from_MF_DSNP62[[#This Row],[CL_CMP_OBJ_TO6]]))</f>
        <v>1</v>
      </c>
      <c r="JN51" s="33" t="b">
        <f>AND($B$2&gt;=_xlfn.NUMBERVALUE(Table_Query_from_MF_DSNP62[[#This Row],[CL_CMP_OBJ_FR7]]),$B$2&lt;=_xlfn.NUMBERVALUE(Table_Query_from_MF_DSNP62[[#This Row],[CL_CMP_OBJ_TO7]]))</f>
        <v>1</v>
      </c>
      <c r="JO51" s="33" t="b">
        <f>AND($B$2&gt;=_xlfn.NUMBERVALUE(Table_Query_from_MF_DSNP62[[#This Row],[CL_CMP_OBJ_FR8]]),$B$2&lt;=_xlfn.NUMBERVALUE(Table_Query_from_MF_DSNP62[[#This Row],[CL_CMP_OBJ_TO8]]))</f>
        <v>1</v>
      </c>
      <c r="JP51" s="33" t="b">
        <f>AND($B$2&gt;=_xlfn.NUMBERVALUE(Table_Query_from_MF_DSNP62[[#This Row],[CL_CMP_OBJ_FR9]]),$B$2&lt;=_xlfn.NUMBERVALUE(Table_Query_from_MF_DSNP62[[#This Row],[CL_CMP_OBJ_TO9]]))</f>
        <v>1</v>
      </c>
      <c r="JQ51" s="33" t="b">
        <f>AND($B$2&gt;=_xlfn.NUMBERVALUE(Table_Query_from_MF_DSNP62[[#This Row],[CL_CMP_OBJ_FR10]]),$B$2&lt;=_xlfn.NUMBERVALUE(Table_Query_from_MF_DSNP62[[#This Row],[CL_CMP_OBJ_TO10]]))</f>
        <v>1</v>
      </c>
      <c r="JR51" s="33" t="b">
        <f>AND($B$2&gt;=_xlfn.NUMBERVALUE(Table_Query_from_MF_DSNP62[[#This Row],[CL_CMP_OBJ_FR11]]),$B$2&lt;=_xlfn.NUMBERVALUE(Table_Query_from_MF_DSNP62[[#This Row],[CL_CMP_OBJ_TO11]]))</f>
        <v>1</v>
      </c>
      <c r="JS51" s="33" t="b">
        <f>AND($B$2&gt;=_xlfn.NUMBERVALUE(Table_Query_from_MF_DSNP62[[#This Row],[CL_CMP_OBJ_FR12]]),$B$2&lt;=_xlfn.NUMBERVALUE(Table_Query_from_MF_DSNP62[[#This Row],[CL_CMP_OBJ_TO12]]))</f>
        <v>1</v>
      </c>
      <c r="JT51" s="33" t="b">
        <f>AND($B$2&gt;=_xlfn.NUMBERVALUE(Table_Query_from_MF_DSNP62[[#This Row],[CL_CMP_OBJ_FR13]]),$B$2&lt;=_xlfn.NUMBERVALUE(Table_Query_from_MF_DSNP62[[#This Row],[CL_CMP_OBJ_TO13]]))</f>
        <v>1</v>
      </c>
      <c r="JU51" s="33" t="b">
        <f>AND($B$2&gt;=_xlfn.NUMBERVALUE(Table_Query_from_MF_DSNP62[[#This Row],[CL_CMP_OBJ_FR14]]),$B$2&lt;=_xlfn.NUMBERVALUE(Table_Query_from_MF_DSNP62[[#This Row],[CL_CMP_OBJ_TO14]]))</f>
        <v>1</v>
      </c>
      <c r="JV51" s="33" t="b">
        <f>AND($B$2&gt;=_xlfn.NUMBERVALUE(Table_Query_from_MF_DSNP62[[#This Row],[CL_CMP_OBJ_FR15]]),$B$2&lt;=_xlfn.NUMBERVALUE(Table_Query_from_MF_DSNP62[[#This Row],[CL_CMP_OBJ_TO15]]))</f>
        <v>1</v>
      </c>
    </row>
    <row r="52" spans="1:282" x14ac:dyDescent="0.25">
      <c r="A52" t="b">
        <f>OR(,Table_Query_from_MF_DSNP62[[#This Row],[Desired GL included as "hard-coded" GL?]],Table_Query_from_MF_DSNP62[[#This Row],[Desired GL included as "Open GL"?]])</f>
        <v>1</v>
      </c>
      <c r="B52" t="b">
        <f>Table_Query_from_MF_DSNP62[[#This Row],[Desired CObj included as "Open CObj"?]]</f>
        <v>1</v>
      </c>
      <c r="C52" t="s">
        <v>148</v>
      </c>
      <c r="D52" t="s">
        <v>1434</v>
      </c>
      <c r="E52" t="s">
        <v>15</v>
      </c>
      <c r="F52" s="24" t="s">
        <v>41</v>
      </c>
      <c r="G52" t="s">
        <v>412</v>
      </c>
      <c r="H52" s="24" t="s">
        <v>444</v>
      </c>
      <c r="I52" t="s">
        <v>444</v>
      </c>
      <c r="J52" s="24" t="s">
        <v>444</v>
      </c>
      <c r="K52" t="s">
        <v>444</v>
      </c>
      <c r="L52" s="24" t="s">
        <v>444</v>
      </c>
      <c r="M52" t="s">
        <v>444</v>
      </c>
      <c r="N52" t="s">
        <v>444</v>
      </c>
      <c r="O52" t="s">
        <v>447</v>
      </c>
      <c r="P52" t="s">
        <v>444</v>
      </c>
      <c r="Q52" t="s">
        <v>15</v>
      </c>
      <c r="R52" t="s">
        <v>447</v>
      </c>
      <c r="S52" t="s">
        <v>442</v>
      </c>
      <c r="T52" t="s">
        <v>447</v>
      </c>
      <c r="U52" t="s">
        <v>444</v>
      </c>
      <c r="V52" t="s">
        <v>444</v>
      </c>
      <c r="W52" t="s">
        <v>447</v>
      </c>
      <c r="X52" t="s">
        <v>444</v>
      </c>
      <c r="Y52" t="s">
        <v>444</v>
      </c>
      <c r="Z52" t="s">
        <v>442</v>
      </c>
      <c r="AA52" t="s">
        <v>442</v>
      </c>
      <c r="AB52" t="s">
        <v>442</v>
      </c>
      <c r="AC52" t="s">
        <v>444</v>
      </c>
      <c r="AD52" t="s">
        <v>447</v>
      </c>
      <c r="AE52" t="s">
        <v>447</v>
      </c>
      <c r="AF52" t="s">
        <v>447</v>
      </c>
      <c r="AG52" t="s">
        <v>442</v>
      </c>
      <c r="AH52" t="s">
        <v>447</v>
      </c>
      <c r="AI52" t="s">
        <v>447</v>
      </c>
      <c r="AJ52" t="s">
        <v>442</v>
      </c>
      <c r="AK52" t="s">
        <v>444</v>
      </c>
      <c r="AL52" t="s">
        <v>444</v>
      </c>
      <c r="AM52" t="s">
        <v>444</v>
      </c>
      <c r="AN52" t="s">
        <v>444</v>
      </c>
      <c r="AO52" t="s">
        <v>444</v>
      </c>
      <c r="AP52" t="s">
        <v>442</v>
      </c>
      <c r="AQ52" t="s">
        <v>282</v>
      </c>
      <c r="AR52" t="s">
        <v>528</v>
      </c>
      <c r="AS52" t="s">
        <v>162</v>
      </c>
      <c r="AT52" t="s">
        <v>444</v>
      </c>
      <c r="AU52" t="s">
        <v>444</v>
      </c>
      <c r="AV52" t="s">
        <v>442</v>
      </c>
      <c r="AW52" t="s">
        <v>444</v>
      </c>
      <c r="AX52" t="s">
        <v>444</v>
      </c>
      <c r="AY52" t="s">
        <v>444</v>
      </c>
      <c r="AZ52" t="s">
        <v>444</v>
      </c>
      <c r="BA52" t="s">
        <v>444</v>
      </c>
      <c r="BB52" t="s">
        <v>444</v>
      </c>
      <c r="BC52" t="s">
        <v>444</v>
      </c>
      <c r="BD52" t="s">
        <v>1359</v>
      </c>
      <c r="BE52" t="s">
        <v>444</v>
      </c>
      <c r="BF52" t="s">
        <v>1360</v>
      </c>
      <c r="BG52" t="s">
        <v>1360</v>
      </c>
      <c r="BH52" t="s">
        <v>527</v>
      </c>
      <c r="BI52" t="s">
        <v>529</v>
      </c>
      <c r="BJ52" t="s">
        <v>7</v>
      </c>
      <c r="BK52" t="s">
        <v>282</v>
      </c>
      <c r="BL52" t="s">
        <v>444</v>
      </c>
      <c r="BM52" t="s">
        <v>444</v>
      </c>
      <c r="BN52" t="s">
        <v>444</v>
      </c>
      <c r="BO52" t="s">
        <v>444</v>
      </c>
      <c r="BP52" t="s">
        <v>444</v>
      </c>
      <c r="BQ52" t="s">
        <v>1360</v>
      </c>
      <c r="BR52" t="s">
        <v>524</v>
      </c>
      <c r="BS52" t="s">
        <v>444</v>
      </c>
      <c r="BT52" t="s">
        <v>444</v>
      </c>
      <c r="BU52" t="s">
        <v>444</v>
      </c>
      <c r="BV52" t="s">
        <v>444</v>
      </c>
      <c r="BW52" t="s">
        <v>1360</v>
      </c>
      <c r="BX52" t="s">
        <v>524</v>
      </c>
      <c r="BY52" t="s">
        <v>444</v>
      </c>
      <c r="BZ52" t="s">
        <v>444</v>
      </c>
      <c r="CA52" t="s">
        <v>444</v>
      </c>
      <c r="CB52" t="s">
        <v>444</v>
      </c>
      <c r="CC52" t="s">
        <v>444</v>
      </c>
      <c r="CD52" t="s">
        <v>444</v>
      </c>
      <c r="CE52" t="s">
        <v>444</v>
      </c>
      <c r="CF52" t="s">
        <v>444</v>
      </c>
      <c r="CG52" t="s">
        <v>444</v>
      </c>
      <c r="CH52" t="s">
        <v>444</v>
      </c>
      <c r="CI52" t="s">
        <v>1360</v>
      </c>
      <c r="CJ52" t="s">
        <v>524</v>
      </c>
      <c r="CK52" t="s">
        <v>444</v>
      </c>
      <c r="CL52" t="s">
        <v>444</v>
      </c>
      <c r="CM52" t="s">
        <v>444</v>
      </c>
      <c r="CN52" t="s">
        <v>444</v>
      </c>
      <c r="CO52" t="s">
        <v>1360</v>
      </c>
      <c r="CP52" t="s">
        <v>524</v>
      </c>
      <c r="CQ52" t="s">
        <v>444</v>
      </c>
      <c r="CR52" t="s">
        <v>444</v>
      </c>
      <c r="CS52" t="s">
        <v>444</v>
      </c>
      <c r="CT52" t="s">
        <v>444</v>
      </c>
      <c r="CU52" t="s">
        <v>7</v>
      </c>
      <c r="CV52" t="s">
        <v>2749</v>
      </c>
      <c r="CW52" t="s">
        <v>2736</v>
      </c>
      <c r="CX52" t="s">
        <v>2751</v>
      </c>
      <c r="CY52" t="s">
        <v>1435</v>
      </c>
      <c r="CZ52" t="s">
        <v>444</v>
      </c>
      <c r="DA52" t="s">
        <v>444</v>
      </c>
      <c r="DB52" t="s">
        <v>444</v>
      </c>
      <c r="DC52" t="s">
        <v>444</v>
      </c>
      <c r="DD52" t="s">
        <v>444</v>
      </c>
      <c r="DE52" t="s">
        <v>444</v>
      </c>
      <c r="DF52" t="s">
        <v>444</v>
      </c>
      <c r="DG52" t="s">
        <v>444</v>
      </c>
      <c r="DH52" t="s">
        <v>444</v>
      </c>
      <c r="DI52" t="s">
        <v>1436</v>
      </c>
      <c r="DJ52" t="s">
        <v>282</v>
      </c>
      <c r="DK52" t="s">
        <v>444</v>
      </c>
      <c r="DL52" t="s">
        <v>444</v>
      </c>
      <c r="DM52" t="s">
        <v>444</v>
      </c>
      <c r="DN52" t="s">
        <v>444</v>
      </c>
      <c r="DO52" t="s">
        <v>444</v>
      </c>
      <c r="DP52" t="s">
        <v>444</v>
      </c>
      <c r="DQ52" t="s">
        <v>444</v>
      </c>
      <c r="DR52" t="s">
        <v>444</v>
      </c>
      <c r="DS52" t="s">
        <v>444</v>
      </c>
      <c r="DT52" s="24" t="s">
        <v>444</v>
      </c>
      <c r="DU52" s="24" t="s">
        <v>444</v>
      </c>
      <c r="DV52" t="s">
        <v>444</v>
      </c>
      <c r="DW52" t="s">
        <v>444</v>
      </c>
      <c r="DX52" s="24" t="s">
        <v>444</v>
      </c>
      <c r="DY52" s="24" t="s">
        <v>444</v>
      </c>
      <c r="DZ52" t="s">
        <v>444</v>
      </c>
      <c r="EA52" t="s">
        <v>444</v>
      </c>
      <c r="EB52" s="24" t="s">
        <v>444</v>
      </c>
      <c r="EC52" s="24" t="s">
        <v>444</v>
      </c>
      <c r="ED52" t="s">
        <v>444</v>
      </c>
      <c r="EE52" t="s">
        <v>444</v>
      </c>
      <c r="EF52" s="24" t="s">
        <v>444</v>
      </c>
      <c r="EG52" s="24" t="s">
        <v>444</v>
      </c>
      <c r="EH52" t="s">
        <v>444</v>
      </c>
      <c r="EI52" t="s">
        <v>444</v>
      </c>
      <c r="EJ52" s="24" t="s">
        <v>444</v>
      </c>
      <c r="EK52" s="24" t="s">
        <v>444</v>
      </c>
      <c r="EL52" t="s">
        <v>444</v>
      </c>
      <c r="EM52" t="s">
        <v>444</v>
      </c>
      <c r="EN52" s="24" t="s">
        <v>444</v>
      </c>
      <c r="EO52" s="24" t="s">
        <v>444</v>
      </c>
      <c r="EP52" t="s">
        <v>444</v>
      </c>
      <c r="EQ52" t="s">
        <v>444</v>
      </c>
      <c r="ER52" s="24" t="s">
        <v>444</v>
      </c>
      <c r="ES52" s="24" t="s">
        <v>444</v>
      </c>
      <c r="ET52" t="s">
        <v>444</v>
      </c>
      <c r="EU52" t="s">
        <v>444</v>
      </c>
      <c r="EV52" s="24" t="s">
        <v>444</v>
      </c>
      <c r="EW52" s="24" t="s">
        <v>444</v>
      </c>
      <c r="EX52" t="s">
        <v>444</v>
      </c>
      <c r="EY52" t="s">
        <v>444</v>
      </c>
      <c r="EZ52" s="24" t="s">
        <v>444</v>
      </c>
      <c r="FA52" s="24" t="s">
        <v>444</v>
      </c>
      <c r="FB52" t="s">
        <v>444</v>
      </c>
      <c r="FC52" t="s">
        <v>444</v>
      </c>
      <c r="FD52" s="24" t="s">
        <v>444</v>
      </c>
      <c r="FE52" s="24" t="s">
        <v>444</v>
      </c>
      <c r="FF52" t="s">
        <v>444</v>
      </c>
      <c r="FG52" t="s">
        <v>444</v>
      </c>
      <c r="FH52" s="24" t="s">
        <v>444</v>
      </c>
      <c r="FI52" s="24" t="s">
        <v>444</v>
      </c>
      <c r="FJ52" t="s">
        <v>444</v>
      </c>
      <c r="FK52" t="s">
        <v>444</v>
      </c>
      <c r="FL52" s="24" t="s">
        <v>444</v>
      </c>
      <c r="FM52" s="24" t="s">
        <v>444</v>
      </c>
      <c r="FN52" t="s">
        <v>444</v>
      </c>
      <c r="FO52" t="s">
        <v>444</v>
      </c>
      <c r="FP52" s="24" t="s">
        <v>444</v>
      </c>
      <c r="FQ52" s="24" t="s">
        <v>444</v>
      </c>
      <c r="FR52" t="s">
        <v>444</v>
      </c>
      <c r="FS52" t="s">
        <v>444</v>
      </c>
      <c r="FT52" s="24" t="s">
        <v>444</v>
      </c>
      <c r="FU52" s="24" t="s">
        <v>444</v>
      </c>
      <c r="FV52" t="s">
        <v>444</v>
      </c>
      <c r="FW52" t="s">
        <v>444</v>
      </c>
      <c r="FX52" s="24" t="s">
        <v>444</v>
      </c>
      <c r="FY52" s="24" t="s">
        <v>444</v>
      </c>
      <c r="FZ52" t="s">
        <v>444</v>
      </c>
      <c r="GA52" t="s">
        <v>444</v>
      </c>
      <c r="GB52" s="24" t="s">
        <v>444</v>
      </c>
      <c r="GC52" s="24" t="s">
        <v>444</v>
      </c>
      <c r="GD52" t="s">
        <v>444</v>
      </c>
      <c r="GE52" t="s">
        <v>444</v>
      </c>
      <c r="GF52" s="24" t="s">
        <v>444</v>
      </c>
      <c r="GG52" s="24" t="s">
        <v>444</v>
      </c>
      <c r="GH52" t="s">
        <v>15</v>
      </c>
      <c r="GI52" s="24" t="s">
        <v>462</v>
      </c>
      <c r="GJ52" s="24" t="s">
        <v>462</v>
      </c>
      <c r="GK52" t="s">
        <v>466</v>
      </c>
      <c r="GL52" t="s">
        <v>466</v>
      </c>
      <c r="GM52" s="24" t="s">
        <v>444</v>
      </c>
      <c r="GN52" s="24" t="s">
        <v>444</v>
      </c>
      <c r="GO52" t="s">
        <v>444</v>
      </c>
      <c r="GP52" t="s">
        <v>444</v>
      </c>
      <c r="GQ52" s="24" t="s">
        <v>444</v>
      </c>
      <c r="GR52" s="24" t="s">
        <v>444</v>
      </c>
      <c r="GS52" t="s">
        <v>444</v>
      </c>
      <c r="GT52" t="s">
        <v>444</v>
      </c>
      <c r="GU52" s="24" t="s">
        <v>444</v>
      </c>
      <c r="GV52" s="24" t="s">
        <v>444</v>
      </c>
      <c r="GW52" t="s">
        <v>444</v>
      </c>
      <c r="GX52" t="s">
        <v>444</v>
      </c>
      <c r="GY52" s="24" t="s">
        <v>444</v>
      </c>
      <c r="GZ52" s="24" t="s">
        <v>444</v>
      </c>
      <c r="HA52" t="s">
        <v>444</v>
      </c>
      <c r="HB52" t="s">
        <v>444</v>
      </c>
      <c r="HC52" s="24" t="s">
        <v>444</v>
      </c>
      <c r="HD52" s="24" t="s">
        <v>444</v>
      </c>
      <c r="HE52" t="s">
        <v>444</v>
      </c>
      <c r="HF52" t="s">
        <v>444</v>
      </c>
      <c r="HG52" s="24" t="s">
        <v>444</v>
      </c>
      <c r="HH52" s="24" t="s">
        <v>444</v>
      </c>
      <c r="HI52" t="s">
        <v>444</v>
      </c>
      <c r="HJ52" t="s">
        <v>444</v>
      </c>
      <c r="HK52" s="24" t="s">
        <v>444</v>
      </c>
      <c r="HL52" s="24" t="s">
        <v>444</v>
      </c>
      <c r="HM52" t="s">
        <v>444</v>
      </c>
      <c r="HN52" t="s">
        <v>444</v>
      </c>
      <c r="HO52" s="24" t="s">
        <v>444</v>
      </c>
      <c r="HP52" s="24" t="s">
        <v>444</v>
      </c>
      <c r="HQ52" t="s">
        <v>444</v>
      </c>
      <c r="HR52" t="s">
        <v>444</v>
      </c>
      <c r="HS52" s="24" t="s">
        <v>444</v>
      </c>
      <c r="HT52" s="24" t="s">
        <v>444</v>
      </c>
      <c r="HU52" t="s">
        <v>444</v>
      </c>
      <c r="HV52" t="s">
        <v>444</v>
      </c>
      <c r="HW52" s="24" t="s">
        <v>444</v>
      </c>
      <c r="HX52" s="24" t="s">
        <v>444</v>
      </c>
      <c r="HY52" t="s">
        <v>444</v>
      </c>
      <c r="HZ52" t="s">
        <v>444</v>
      </c>
      <c r="IA52" t="s">
        <v>2750</v>
      </c>
      <c r="IB52" t="s">
        <v>2736</v>
      </c>
      <c r="IC52" t="s">
        <v>2918</v>
      </c>
      <c r="ID52" s="33" t="b" cm="1">
        <f t="array" ref="ID52">_xlfn.IFNA(MATCH($A$2,_xlfn.NUMBERVALUE(Table_Query_from_MF_DSNP62[[#This Row],[CL_GLACCT_DR1]:[CL_GLACCT_CR4]]),0),0)&gt;=1</f>
        <v>1</v>
      </c>
      <c r="IE52" s="33" t="b">
        <f>OR(Table_Query_from_MF_DSNP62[[#This Row],[Pair1]:[Pair25]])</f>
        <v>1</v>
      </c>
      <c r="IF52" s="33">
        <f>_xlfn.IFNA(MATCH(TRUE,Table_Query_from_MF_DSNP62[[#This Row],[Pair1]:[Pair25]],0),"none")</f>
        <v>1</v>
      </c>
      <c r="IG52" s="33" t="b">
        <f>AND($A$2&gt;=_xlfn.NUMBERVALUE(Table_Query_from_MF_DSNP62[[#This Row],[CL_GL_ACCT_FR1]]),$A$2&lt;=_xlfn.NUMBERVALUE(Table_Query_from_MF_DSNP62[[#This Row],[CL_GL_ACCT_TO1]]))</f>
        <v>1</v>
      </c>
      <c r="IH52" s="33" t="b">
        <f>AND($A$2&gt;=_xlfn.NUMBERVALUE(Table_Query_from_MF_DSNP62[[#This Row],[CL_GL_ACCT_FR2]]),$A$2&lt;=_xlfn.NUMBERVALUE(Table_Query_from_MF_DSNP62[[#This Row],[CL_GL_ACCT_TO2]]))</f>
        <v>1</v>
      </c>
      <c r="II52" s="33" t="b">
        <f>AND($A$2&gt;=_xlfn.NUMBERVALUE(Table_Query_from_MF_DSNP62[[#This Row],[CL_GL_ACCT_FR3]]),$A$2&lt;=_xlfn.NUMBERVALUE(Table_Query_from_MF_DSNP62[[#This Row],[CL_GL_ACCT_TO3]]))</f>
        <v>1</v>
      </c>
      <c r="IJ52" s="33" t="b">
        <f>AND($A$2&gt;=_xlfn.NUMBERVALUE(Table_Query_from_MF_DSNP62[[#This Row],[CL_GL_ACCT_FR4]]),$A$2&lt;=_xlfn.NUMBERVALUE(Table_Query_from_MF_DSNP62[[#This Row],[CL_GL_ACCT_TO4]]))</f>
        <v>1</v>
      </c>
      <c r="IK52" s="33" t="b">
        <f>AND($A$2&gt;=_xlfn.NUMBERVALUE(Table_Query_from_MF_DSNP62[[#This Row],[CL_GL_ACCT_FR5]]),$A$2&lt;=_xlfn.NUMBERVALUE(Table_Query_from_MF_DSNP62[[#This Row],[CL_GL_ACCT_TO5]]))</f>
        <v>1</v>
      </c>
      <c r="IL52" s="33" t="b">
        <f>AND($A$2&gt;=_xlfn.NUMBERVALUE(Table_Query_from_MF_DSNP62[[#This Row],[CL_GL_ACCT_FR6]]),$A$2&lt;=_xlfn.NUMBERVALUE(Table_Query_from_MF_DSNP62[[#This Row],[CL_GL_ACCT_TO6]]))</f>
        <v>1</v>
      </c>
      <c r="IM52" s="33" t="b">
        <f>AND($A$2&gt;=_xlfn.NUMBERVALUE(Table_Query_from_MF_DSNP62[[#This Row],[CL_GL_ACCT_FR7]]),$A$2&lt;=_xlfn.NUMBERVALUE(Table_Query_from_MF_DSNP62[[#This Row],[CL_GL_ACCT_TO7]]))</f>
        <v>1</v>
      </c>
      <c r="IN52" s="33" t="b">
        <f>AND($A$2&gt;=_xlfn.NUMBERVALUE(Table_Query_from_MF_DSNP62[[#This Row],[CL_GL_ACCT_FR8]]),$A$2&lt;=_xlfn.NUMBERVALUE(Table_Query_from_MF_DSNP62[[#This Row],[CL_GL_ACCT_TO8]]))</f>
        <v>1</v>
      </c>
      <c r="IO52" s="33" t="b">
        <f>AND($A$2&gt;=_xlfn.NUMBERVALUE(Table_Query_from_MF_DSNP62[[#This Row],[CL_GL_ACCT_FR9]]),$A$2&lt;=_xlfn.NUMBERVALUE(Table_Query_from_MF_DSNP62[[#This Row],[CL_GL_ACCT_TO9]]))</f>
        <v>1</v>
      </c>
      <c r="IP52" s="33" t="b">
        <f>AND($A$2&gt;=_xlfn.NUMBERVALUE(Table_Query_from_MF_DSNP62[[#This Row],[CL_GL_ACCT_FR10]]),$A$2&lt;=_xlfn.NUMBERVALUE(Table_Query_from_MF_DSNP62[[#This Row],[CL_GL_ACCT_TO10]]))</f>
        <v>1</v>
      </c>
      <c r="IQ52" s="33" t="b">
        <f>AND($A$2&gt;=_xlfn.NUMBERVALUE(Table_Query_from_MF_DSNP62[[#This Row],[CL_GL_ACCT_FR11]]),$A$2&lt;=_xlfn.NUMBERVALUE(Table_Query_from_MF_DSNP62[[#This Row],[CL_GL_ACCT_TO11]]))</f>
        <v>1</v>
      </c>
      <c r="IR52" s="33" t="b">
        <f>AND($A$2&gt;=_xlfn.NUMBERVALUE(Table_Query_from_MF_DSNP62[[#This Row],[CL_GL_ACCT_FR12]]),$A$2&lt;=_xlfn.NUMBERVALUE(Table_Query_from_MF_DSNP62[[#This Row],[CL_GL_ACCT_TO12]]))</f>
        <v>1</v>
      </c>
      <c r="IS52" s="33" t="b">
        <f>AND($A$2&gt;=_xlfn.NUMBERVALUE(Table_Query_from_MF_DSNP62[[#This Row],[CL_GL_ACCT_FR13]]),$A$2&lt;=_xlfn.NUMBERVALUE(Table_Query_from_MF_DSNP62[[#This Row],[CL_GL_ACCT_TO13]]))</f>
        <v>1</v>
      </c>
      <c r="IT52" s="33" t="b">
        <f>AND($A$2&gt;=_xlfn.NUMBERVALUE(Table_Query_from_MF_DSNP62[[#This Row],[CL_GL_ACCT_FR14]]),$A$2&lt;=_xlfn.NUMBERVALUE(Table_Query_from_MF_DSNP62[[#This Row],[CL_GL_ACCT_TO14]]))</f>
        <v>1</v>
      </c>
      <c r="IU52" s="33" t="b">
        <f>AND($A$2&gt;=_xlfn.NUMBERVALUE(Table_Query_from_MF_DSNP62[[#This Row],[CL_GL_ACCT_FR15]]),$A$2&lt;=_xlfn.NUMBERVALUE(Table_Query_from_MF_DSNP62[[#This Row],[CL_GL_ACCT_TO15]]))</f>
        <v>1</v>
      </c>
      <c r="IV52" s="33" t="b">
        <f>AND($A$2&gt;=_xlfn.NUMBERVALUE(Table_Query_from_MF_DSNP62[[#This Row],[CL_GL_ACCT_FR16]]),$A$2&lt;=_xlfn.NUMBERVALUE(Table_Query_from_MF_DSNP62[[#This Row],[CL_GL_ACCT_TO16]]))</f>
        <v>1</v>
      </c>
      <c r="IW52" s="33" t="b">
        <f>AND($A$2&gt;=_xlfn.NUMBERVALUE(Table_Query_from_MF_DSNP62[[#This Row],[CL_GL_ACCT_FR17]]),$A$2&lt;=_xlfn.NUMBERVALUE(Table_Query_from_MF_DSNP62[[#This Row],[CL_GL_ACCT_TO17]]))</f>
        <v>1</v>
      </c>
      <c r="IX52" s="33" t="b">
        <f>AND($A$2&gt;=_xlfn.NUMBERVALUE(Table_Query_from_MF_DSNP62[[#This Row],[CL_GL_ACCT_FR18]]),$A$2&lt;=_xlfn.NUMBERVALUE(Table_Query_from_MF_DSNP62[[#This Row],[CL_GL_ACCT_TO18]]))</f>
        <v>1</v>
      </c>
      <c r="IY52" s="33" t="b">
        <f>AND($A$2&gt;=_xlfn.NUMBERVALUE(Table_Query_from_MF_DSNP62[[#This Row],[CL_GL_ACCT_FR19]]),$A$2&lt;=_xlfn.NUMBERVALUE(Table_Query_from_MF_DSNP62[[#This Row],[CL_GL_ACCT_TO19]]))</f>
        <v>1</v>
      </c>
      <c r="IZ52" s="33" t="b">
        <f>AND($A$2&gt;=_xlfn.NUMBERVALUE(Table_Query_from_MF_DSNP62[[#This Row],[CL_GL_ACCT_FR20]]),$A$2&lt;=_xlfn.NUMBERVALUE(Table_Query_from_MF_DSNP62[[#This Row],[CL_GL_ACCT_TO20]]))</f>
        <v>1</v>
      </c>
      <c r="JA52" s="33" t="b">
        <f>AND($A$2&gt;=_xlfn.NUMBERVALUE(Table_Query_from_MF_DSNP62[[#This Row],[CL_GL_ACCT_FR21]]),$A$2&lt;=_xlfn.NUMBERVALUE(Table_Query_from_MF_DSNP62[[#This Row],[CL_GL_ACCT_TO21]]))</f>
        <v>1</v>
      </c>
      <c r="JB52" s="33" t="b">
        <f>AND($A$2&gt;=_xlfn.NUMBERVALUE(Table_Query_from_MF_DSNP62[[#This Row],[CL_GL_ACCT_FR22]]),$A$2&lt;=_xlfn.NUMBERVALUE(Table_Query_from_MF_DSNP62[[#This Row],[CL_GL_ACCT_TO22]]))</f>
        <v>1</v>
      </c>
      <c r="JC52" s="33" t="b">
        <f>AND($A$2&gt;=_xlfn.NUMBERVALUE(Table_Query_from_MF_DSNP62[[#This Row],[CL_GL_ACCT_FR23]]),$A$2&lt;=_xlfn.NUMBERVALUE(Table_Query_from_MF_DSNP62[[#This Row],[CL_GL_ACCT_TO23]]))</f>
        <v>1</v>
      </c>
      <c r="JD52" s="33" t="b">
        <f>AND($A$2&gt;=_xlfn.NUMBERVALUE(Table_Query_from_MF_DSNP62[[#This Row],[CL_GL_ACCT_FR24]]),$A$2&lt;=_xlfn.NUMBERVALUE(Table_Query_from_MF_DSNP62[[#This Row],[CL_GL_ACCT_TO24]]))</f>
        <v>1</v>
      </c>
      <c r="JE52" s="33" t="b">
        <f>AND($A$2&gt;=_xlfn.NUMBERVALUE(Table_Query_from_MF_DSNP62[[#This Row],[CL_GL_ACCT_FR25]]),$A$2&lt;=_xlfn.NUMBERVALUE(Table_Query_from_MF_DSNP62[[#This Row],[CL_GL_ACCT_TO25]]))</f>
        <v>1</v>
      </c>
      <c r="JF52" s="33" t="b">
        <f>OR(Table_Query_from_MF_DSNP62[[#This Row],[PairA]:[PairO]])</f>
        <v>1</v>
      </c>
      <c r="JG52" s="33">
        <f>_xlfn.IFNA(MATCH(TRUE,Table_Query_from_MF_DSNP62[[#This Row],[PairA]:[PairO]],0),"none")</f>
        <v>3</v>
      </c>
      <c r="JH52" s="33" t="b">
        <f>AND($B$2&gt;=_xlfn.NUMBERVALUE(Table_Query_from_MF_DSNP62[[#This Row],[CL_CMP_OBJ_FR1]]),$B$2&lt;=_xlfn.NUMBERVALUE(Table_Query_from_MF_DSNP62[[#This Row],[CL_CMP_OBJ_TO1]]))</f>
        <v>0</v>
      </c>
      <c r="JI52" s="33" t="b">
        <f>AND($B$2&gt;=_xlfn.NUMBERVALUE(Table_Query_from_MF_DSNP62[[#This Row],[CL_CMP_OBJ_FR2]]),$B$2&lt;=_xlfn.NUMBERVALUE(Table_Query_from_MF_DSNP62[[#This Row],[CL_CMP_OBJ_TO2]]))</f>
        <v>0</v>
      </c>
      <c r="JJ52" s="33" t="b">
        <f>AND($B$2&gt;=_xlfn.NUMBERVALUE(Table_Query_from_MF_DSNP62[[#This Row],[CL_CMP_OBJ_FR3]]),$B$2&lt;=_xlfn.NUMBERVALUE(Table_Query_from_MF_DSNP62[[#This Row],[CL_CMP_OBJ_TO3]]))</f>
        <v>1</v>
      </c>
      <c r="JK52" s="33" t="b">
        <f>AND($B$2&gt;=_xlfn.NUMBERVALUE(Table_Query_from_MF_DSNP62[[#This Row],[CL_CMP_OBJ_FR4]]),$B$2&lt;=_xlfn.NUMBERVALUE(Table_Query_from_MF_DSNP62[[#This Row],[CL_CMP_OBJ_TO4]]))</f>
        <v>1</v>
      </c>
      <c r="JL52" s="33" t="b">
        <f>AND($B$2&gt;=_xlfn.NUMBERVALUE(Table_Query_from_MF_DSNP62[[#This Row],[CL_CMP_OBJ_FR5]]),$B$2&lt;=_xlfn.NUMBERVALUE(Table_Query_from_MF_DSNP62[[#This Row],[CL_CMP_OBJ_TO5]]))</f>
        <v>1</v>
      </c>
      <c r="JM52" s="33" t="b">
        <f>AND($B$2&gt;=_xlfn.NUMBERVALUE(Table_Query_from_MF_DSNP62[[#This Row],[CL_CMP_OBJ_FR6]]),$B$2&lt;=_xlfn.NUMBERVALUE(Table_Query_from_MF_DSNP62[[#This Row],[CL_CMP_OBJ_TO6]]))</f>
        <v>1</v>
      </c>
      <c r="JN52" s="33" t="b">
        <f>AND($B$2&gt;=_xlfn.NUMBERVALUE(Table_Query_from_MF_DSNP62[[#This Row],[CL_CMP_OBJ_FR7]]),$B$2&lt;=_xlfn.NUMBERVALUE(Table_Query_from_MF_DSNP62[[#This Row],[CL_CMP_OBJ_TO7]]))</f>
        <v>1</v>
      </c>
      <c r="JO52" s="33" t="b">
        <f>AND($B$2&gt;=_xlfn.NUMBERVALUE(Table_Query_from_MF_DSNP62[[#This Row],[CL_CMP_OBJ_FR8]]),$B$2&lt;=_xlfn.NUMBERVALUE(Table_Query_from_MF_DSNP62[[#This Row],[CL_CMP_OBJ_TO8]]))</f>
        <v>1</v>
      </c>
      <c r="JP52" s="33" t="b">
        <f>AND($B$2&gt;=_xlfn.NUMBERVALUE(Table_Query_from_MF_DSNP62[[#This Row],[CL_CMP_OBJ_FR9]]),$B$2&lt;=_xlfn.NUMBERVALUE(Table_Query_from_MF_DSNP62[[#This Row],[CL_CMP_OBJ_TO9]]))</f>
        <v>1</v>
      </c>
      <c r="JQ52" s="33" t="b">
        <f>AND($B$2&gt;=_xlfn.NUMBERVALUE(Table_Query_from_MF_DSNP62[[#This Row],[CL_CMP_OBJ_FR10]]),$B$2&lt;=_xlfn.NUMBERVALUE(Table_Query_from_MF_DSNP62[[#This Row],[CL_CMP_OBJ_TO10]]))</f>
        <v>1</v>
      </c>
      <c r="JR52" s="33" t="b">
        <f>AND($B$2&gt;=_xlfn.NUMBERVALUE(Table_Query_from_MF_DSNP62[[#This Row],[CL_CMP_OBJ_FR11]]),$B$2&lt;=_xlfn.NUMBERVALUE(Table_Query_from_MF_DSNP62[[#This Row],[CL_CMP_OBJ_TO11]]))</f>
        <v>1</v>
      </c>
      <c r="JS52" s="33" t="b">
        <f>AND($B$2&gt;=_xlfn.NUMBERVALUE(Table_Query_from_MF_DSNP62[[#This Row],[CL_CMP_OBJ_FR12]]),$B$2&lt;=_xlfn.NUMBERVALUE(Table_Query_from_MF_DSNP62[[#This Row],[CL_CMP_OBJ_TO12]]))</f>
        <v>1</v>
      </c>
      <c r="JT52" s="33" t="b">
        <f>AND($B$2&gt;=_xlfn.NUMBERVALUE(Table_Query_from_MF_DSNP62[[#This Row],[CL_CMP_OBJ_FR13]]),$B$2&lt;=_xlfn.NUMBERVALUE(Table_Query_from_MF_DSNP62[[#This Row],[CL_CMP_OBJ_TO13]]))</f>
        <v>1</v>
      </c>
      <c r="JU52" s="33" t="b">
        <f>AND($B$2&gt;=_xlfn.NUMBERVALUE(Table_Query_from_MF_DSNP62[[#This Row],[CL_CMP_OBJ_FR14]]),$B$2&lt;=_xlfn.NUMBERVALUE(Table_Query_from_MF_DSNP62[[#This Row],[CL_CMP_OBJ_TO14]]))</f>
        <v>1</v>
      </c>
      <c r="JV52" s="33" t="b">
        <f>AND($B$2&gt;=_xlfn.NUMBERVALUE(Table_Query_from_MF_DSNP62[[#This Row],[CL_CMP_OBJ_FR15]]),$B$2&lt;=_xlfn.NUMBERVALUE(Table_Query_from_MF_DSNP62[[#This Row],[CL_CMP_OBJ_TO15]]))</f>
        <v>1</v>
      </c>
    </row>
    <row r="53" spans="1:282" x14ac:dyDescent="0.25">
      <c r="A53" t="b">
        <f>OR(,Table_Query_from_MF_DSNP62[[#This Row],[Desired GL included as "hard-coded" GL?]],Table_Query_from_MF_DSNP62[[#This Row],[Desired GL included as "Open GL"?]])</f>
        <v>1</v>
      </c>
      <c r="B53" t="b">
        <f>Table_Query_from_MF_DSNP62[[#This Row],[Desired CObj included as "Open CObj"?]]</f>
        <v>1</v>
      </c>
      <c r="C53" t="s">
        <v>149</v>
      </c>
      <c r="D53" t="s">
        <v>1437</v>
      </c>
      <c r="E53" t="s">
        <v>8</v>
      </c>
      <c r="F53" s="24" t="s">
        <v>41</v>
      </c>
      <c r="G53" t="s">
        <v>412</v>
      </c>
      <c r="H53" s="24" t="s">
        <v>444</v>
      </c>
      <c r="I53" t="s">
        <v>444</v>
      </c>
      <c r="J53" s="24" t="s">
        <v>444</v>
      </c>
      <c r="K53" t="s">
        <v>444</v>
      </c>
      <c r="L53" s="24" t="s">
        <v>444</v>
      </c>
      <c r="M53" t="s">
        <v>444</v>
      </c>
      <c r="N53" t="s">
        <v>444</v>
      </c>
      <c r="O53" t="s">
        <v>447</v>
      </c>
      <c r="P53" t="s">
        <v>444</v>
      </c>
      <c r="Q53" t="s">
        <v>15</v>
      </c>
      <c r="R53" t="s">
        <v>15</v>
      </c>
      <c r="S53" t="s">
        <v>442</v>
      </c>
      <c r="T53" t="s">
        <v>447</v>
      </c>
      <c r="U53" t="s">
        <v>444</v>
      </c>
      <c r="V53" t="s">
        <v>444</v>
      </c>
      <c r="W53" t="s">
        <v>447</v>
      </c>
      <c r="X53" t="s">
        <v>444</v>
      </c>
      <c r="Y53" t="s">
        <v>444</v>
      </c>
      <c r="Z53" t="s">
        <v>442</v>
      </c>
      <c r="AA53" t="s">
        <v>442</v>
      </c>
      <c r="AB53" t="s">
        <v>442</v>
      </c>
      <c r="AC53" t="s">
        <v>444</v>
      </c>
      <c r="AD53" t="s">
        <v>447</v>
      </c>
      <c r="AE53" t="s">
        <v>447</v>
      </c>
      <c r="AF53" t="s">
        <v>447</v>
      </c>
      <c r="AG53" t="s">
        <v>442</v>
      </c>
      <c r="AH53" t="s">
        <v>447</v>
      </c>
      <c r="AI53" t="s">
        <v>447</v>
      </c>
      <c r="AJ53" t="s">
        <v>442</v>
      </c>
      <c r="AK53" t="s">
        <v>444</v>
      </c>
      <c r="AL53" t="s">
        <v>444</v>
      </c>
      <c r="AM53" t="s">
        <v>444</v>
      </c>
      <c r="AN53" t="s">
        <v>444</v>
      </c>
      <c r="AO53" t="s">
        <v>444</v>
      </c>
      <c r="AP53" t="s">
        <v>442</v>
      </c>
      <c r="AQ53" t="s">
        <v>282</v>
      </c>
      <c r="AR53" t="s">
        <v>528</v>
      </c>
      <c r="AS53" t="s">
        <v>162</v>
      </c>
      <c r="AT53" t="s">
        <v>444</v>
      </c>
      <c r="AU53" t="s">
        <v>444</v>
      </c>
      <c r="AV53" t="s">
        <v>442</v>
      </c>
      <c r="AW53" t="s">
        <v>444</v>
      </c>
      <c r="AX53" t="s">
        <v>444</v>
      </c>
      <c r="AY53" t="s">
        <v>444</v>
      </c>
      <c r="AZ53" t="s">
        <v>444</v>
      </c>
      <c r="BA53" t="s">
        <v>444</v>
      </c>
      <c r="BB53" t="s">
        <v>444</v>
      </c>
      <c r="BC53" t="s">
        <v>444</v>
      </c>
      <c r="BD53" t="s">
        <v>1359</v>
      </c>
      <c r="BE53" t="s">
        <v>444</v>
      </c>
      <c r="BF53" t="s">
        <v>1360</v>
      </c>
      <c r="BG53" t="s">
        <v>1360</v>
      </c>
      <c r="BH53" t="s">
        <v>449</v>
      </c>
      <c r="BI53" t="s">
        <v>529</v>
      </c>
      <c r="BJ53" t="s">
        <v>7</v>
      </c>
      <c r="BK53" t="s">
        <v>282</v>
      </c>
      <c r="BL53" t="s">
        <v>444</v>
      </c>
      <c r="BM53" t="s">
        <v>444</v>
      </c>
      <c r="BN53" t="s">
        <v>444</v>
      </c>
      <c r="BO53" t="s">
        <v>444</v>
      </c>
      <c r="BP53" t="s">
        <v>444</v>
      </c>
      <c r="BQ53" t="s">
        <v>1360</v>
      </c>
      <c r="BR53" t="s">
        <v>524</v>
      </c>
      <c r="BS53" t="s">
        <v>444</v>
      </c>
      <c r="BT53" t="s">
        <v>444</v>
      </c>
      <c r="BU53" t="s">
        <v>444</v>
      </c>
      <c r="BV53" t="s">
        <v>444</v>
      </c>
      <c r="BW53" t="s">
        <v>1360</v>
      </c>
      <c r="BX53" t="s">
        <v>524</v>
      </c>
      <c r="BY53" t="s">
        <v>444</v>
      </c>
      <c r="BZ53" t="s">
        <v>444</v>
      </c>
      <c r="CA53" t="s">
        <v>444</v>
      </c>
      <c r="CB53" t="s">
        <v>444</v>
      </c>
      <c r="CC53" t="s">
        <v>444</v>
      </c>
      <c r="CD53" t="s">
        <v>444</v>
      </c>
      <c r="CE53" t="s">
        <v>444</v>
      </c>
      <c r="CF53" t="s">
        <v>444</v>
      </c>
      <c r="CG53" t="s">
        <v>444</v>
      </c>
      <c r="CH53" t="s">
        <v>444</v>
      </c>
      <c r="CI53" t="s">
        <v>1360</v>
      </c>
      <c r="CJ53" t="s">
        <v>524</v>
      </c>
      <c r="CK53" t="s">
        <v>444</v>
      </c>
      <c r="CL53" t="s">
        <v>1360</v>
      </c>
      <c r="CM53" t="s">
        <v>877</v>
      </c>
      <c r="CN53" t="s">
        <v>444</v>
      </c>
      <c r="CO53" t="s">
        <v>1360</v>
      </c>
      <c r="CP53" t="s">
        <v>524</v>
      </c>
      <c r="CQ53" t="s">
        <v>444</v>
      </c>
      <c r="CR53" t="s">
        <v>1360</v>
      </c>
      <c r="CS53" t="s">
        <v>877</v>
      </c>
      <c r="CT53" t="s">
        <v>444</v>
      </c>
      <c r="CU53" t="s">
        <v>7</v>
      </c>
      <c r="CV53" t="s">
        <v>2750</v>
      </c>
      <c r="CW53" t="s">
        <v>2736</v>
      </c>
      <c r="CX53" t="s">
        <v>2752</v>
      </c>
      <c r="CY53" t="s">
        <v>1420</v>
      </c>
      <c r="CZ53" t="s">
        <v>1428</v>
      </c>
      <c r="DA53" t="s">
        <v>1427</v>
      </c>
      <c r="DB53" t="s">
        <v>1438</v>
      </c>
      <c r="DC53" t="s">
        <v>1439</v>
      </c>
      <c r="DD53" t="s">
        <v>444</v>
      </c>
      <c r="DE53" t="s">
        <v>444</v>
      </c>
      <c r="DF53" t="s">
        <v>444</v>
      </c>
      <c r="DG53" t="s">
        <v>444</v>
      </c>
      <c r="DH53" t="s">
        <v>444</v>
      </c>
      <c r="DI53" t="s">
        <v>282</v>
      </c>
      <c r="DJ53" t="s">
        <v>1440</v>
      </c>
      <c r="DK53" t="s">
        <v>444</v>
      </c>
      <c r="DL53" t="s">
        <v>444</v>
      </c>
      <c r="DM53" t="s">
        <v>444</v>
      </c>
      <c r="DN53" t="s">
        <v>444</v>
      </c>
      <c r="DO53" t="s">
        <v>444</v>
      </c>
      <c r="DP53" t="s">
        <v>444</v>
      </c>
      <c r="DQ53" t="s">
        <v>444</v>
      </c>
      <c r="DR53" t="s">
        <v>444</v>
      </c>
      <c r="DS53" t="s">
        <v>444</v>
      </c>
      <c r="DT53" s="24" t="s">
        <v>444</v>
      </c>
      <c r="DU53" s="24" t="s">
        <v>444</v>
      </c>
      <c r="DV53" t="s">
        <v>444</v>
      </c>
      <c r="DW53" t="s">
        <v>444</v>
      </c>
      <c r="DX53" s="24" t="s">
        <v>444</v>
      </c>
      <c r="DY53" s="24" t="s">
        <v>444</v>
      </c>
      <c r="DZ53" t="s">
        <v>444</v>
      </c>
      <c r="EA53" t="s">
        <v>444</v>
      </c>
      <c r="EB53" s="24" t="s">
        <v>444</v>
      </c>
      <c r="EC53" s="24" t="s">
        <v>444</v>
      </c>
      <c r="ED53" t="s">
        <v>444</v>
      </c>
      <c r="EE53" t="s">
        <v>444</v>
      </c>
      <c r="EF53" s="24" t="s">
        <v>444</v>
      </c>
      <c r="EG53" s="24" t="s">
        <v>444</v>
      </c>
      <c r="EH53" t="s">
        <v>444</v>
      </c>
      <c r="EI53" t="s">
        <v>444</v>
      </c>
      <c r="EJ53" s="24" t="s">
        <v>444</v>
      </c>
      <c r="EK53" s="24" t="s">
        <v>444</v>
      </c>
      <c r="EL53" t="s">
        <v>444</v>
      </c>
      <c r="EM53" t="s">
        <v>444</v>
      </c>
      <c r="EN53" s="24" t="s">
        <v>444</v>
      </c>
      <c r="EO53" s="24" t="s">
        <v>444</v>
      </c>
      <c r="EP53" t="s">
        <v>444</v>
      </c>
      <c r="EQ53" t="s">
        <v>444</v>
      </c>
      <c r="ER53" s="24" t="s">
        <v>444</v>
      </c>
      <c r="ES53" s="24" t="s">
        <v>444</v>
      </c>
      <c r="ET53" t="s">
        <v>444</v>
      </c>
      <c r="EU53" t="s">
        <v>444</v>
      </c>
      <c r="EV53" s="24" t="s">
        <v>444</v>
      </c>
      <c r="EW53" s="24" t="s">
        <v>444</v>
      </c>
      <c r="EX53" t="s">
        <v>444</v>
      </c>
      <c r="EY53" t="s">
        <v>444</v>
      </c>
      <c r="EZ53" s="24" t="s">
        <v>444</v>
      </c>
      <c r="FA53" s="24" t="s">
        <v>444</v>
      </c>
      <c r="FB53" t="s">
        <v>444</v>
      </c>
      <c r="FC53" t="s">
        <v>444</v>
      </c>
      <c r="FD53" s="24" t="s">
        <v>444</v>
      </c>
      <c r="FE53" s="24" t="s">
        <v>444</v>
      </c>
      <c r="FF53" t="s">
        <v>444</v>
      </c>
      <c r="FG53" t="s">
        <v>444</v>
      </c>
      <c r="FH53" s="24" t="s">
        <v>444</v>
      </c>
      <c r="FI53" s="24" t="s">
        <v>444</v>
      </c>
      <c r="FJ53" t="s">
        <v>444</v>
      </c>
      <c r="FK53" t="s">
        <v>444</v>
      </c>
      <c r="FL53" s="24" t="s">
        <v>444</v>
      </c>
      <c r="FM53" s="24" t="s">
        <v>444</v>
      </c>
      <c r="FN53" t="s">
        <v>444</v>
      </c>
      <c r="FO53" t="s">
        <v>444</v>
      </c>
      <c r="FP53" s="24" t="s">
        <v>444</v>
      </c>
      <c r="FQ53" s="24" t="s">
        <v>444</v>
      </c>
      <c r="FR53" t="s">
        <v>444</v>
      </c>
      <c r="FS53" t="s">
        <v>444</v>
      </c>
      <c r="FT53" s="24" t="s">
        <v>444</v>
      </c>
      <c r="FU53" s="24" t="s">
        <v>444</v>
      </c>
      <c r="FV53" t="s">
        <v>444</v>
      </c>
      <c r="FW53" t="s">
        <v>444</v>
      </c>
      <c r="FX53" s="24" t="s">
        <v>444</v>
      </c>
      <c r="FY53" s="24" t="s">
        <v>444</v>
      </c>
      <c r="FZ53" t="s">
        <v>444</v>
      </c>
      <c r="GA53" t="s">
        <v>444</v>
      </c>
      <c r="GB53" s="24" t="s">
        <v>444</v>
      </c>
      <c r="GC53" s="24" t="s">
        <v>444</v>
      </c>
      <c r="GD53" t="s">
        <v>444</v>
      </c>
      <c r="GE53" t="s">
        <v>444</v>
      </c>
      <c r="GF53" s="24" t="s">
        <v>444</v>
      </c>
      <c r="GG53" s="24" t="s">
        <v>444</v>
      </c>
      <c r="GH53" t="s">
        <v>15</v>
      </c>
      <c r="GI53" s="24" t="s">
        <v>446</v>
      </c>
      <c r="GJ53" s="24" t="s">
        <v>1422</v>
      </c>
      <c r="GK53" t="s">
        <v>457</v>
      </c>
      <c r="GL53" t="s">
        <v>475</v>
      </c>
      <c r="GM53" s="24" t="s">
        <v>481</v>
      </c>
      <c r="GN53" s="24" t="s">
        <v>494</v>
      </c>
      <c r="GO53" t="s">
        <v>502</v>
      </c>
      <c r="GP53" t="s">
        <v>248</v>
      </c>
      <c r="GQ53" s="24" t="s">
        <v>479</v>
      </c>
      <c r="GR53" s="24" t="s">
        <v>1399</v>
      </c>
      <c r="GS53" t="s">
        <v>444</v>
      </c>
      <c r="GT53" t="s">
        <v>444</v>
      </c>
      <c r="GU53" s="24" t="s">
        <v>444</v>
      </c>
      <c r="GV53" s="24" t="s">
        <v>444</v>
      </c>
      <c r="GW53" t="s">
        <v>444</v>
      </c>
      <c r="GX53" t="s">
        <v>444</v>
      </c>
      <c r="GY53" s="24" t="s">
        <v>444</v>
      </c>
      <c r="GZ53" s="24" t="s">
        <v>444</v>
      </c>
      <c r="HA53" t="s">
        <v>444</v>
      </c>
      <c r="HB53" t="s">
        <v>444</v>
      </c>
      <c r="HC53" s="24" t="s">
        <v>444</v>
      </c>
      <c r="HD53" s="24" t="s">
        <v>444</v>
      </c>
      <c r="HE53" t="s">
        <v>444</v>
      </c>
      <c r="HF53" t="s">
        <v>444</v>
      </c>
      <c r="HG53" s="24" t="s">
        <v>444</v>
      </c>
      <c r="HH53" s="24" t="s">
        <v>444</v>
      </c>
      <c r="HI53" t="s">
        <v>444</v>
      </c>
      <c r="HJ53" t="s">
        <v>444</v>
      </c>
      <c r="HK53" s="24" t="s">
        <v>444</v>
      </c>
      <c r="HL53" s="24" t="s">
        <v>444</v>
      </c>
      <c r="HM53" t="s">
        <v>444</v>
      </c>
      <c r="HN53" t="s">
        <v>444</v>
      </c>
      <c r="HO53" s="24" t="s">
        <v>444</v>
      </c>
      <c r="HP53" s="24" t="s">
        <v>444</v>
      </c>
      <c r="HQ53" t="s">
        <v>444</v>
      </c>
      <c r="HR53" t="s">
        <v>444</v>
      </c>
      <c r="HS53" s="24" t="s">
        <v>444</v>
      </c>
      <c r="HT53" s="24" t="s">
        <v>444</v>
      </c>
      <c r="HU53" t="s">
        <v>444</v>
      </c>
      <c r="HV53" t="s">
        <v>444</v>
      </c>
      <c r="HW53" s="24" t="s">
        <v>444</v>
      </c>
      <c r="HX53" s="24" t="s">
        <v>444</v>
      </c>
      <c r="HY53" t="s">
        <v>444</v>
      </c>
      <c r="HZ53" t="s">
        <v>444</v>
      </c>
      <c r="IA53" t="s">
        <v>2750</v>
      </c>
      <c r="IB53" t="s">
        <v>2736</v>
      </c>
      <c r="IC53" t="s">
        <v>3016</v>
      </c>
      <c r="ID53" s="33" t="b" cm="1">
        <f t="array" ref="ID53">_xlfn.IFNA(MATCH($A$2,_xlfn.NUMBERVALUE(Table_Query_from_MF_DSNP62[[#This Row],[CL_GLACCT_DR1]:[CL_GLACCT_CR4]]),0),0)&gt;=1</f>
        <v>1</v>
      </c>
      <c r="IE53" s="33" t="b">
        <f>OR(Table_Query_from_MF_DSNP62[[#This Row],[Pair1]:[Pair25]])</f>
        <v>1</v>
      </c>
      <c r="IF53" s="33">
        <f>_xlfn.IFNA(MATCH(TRUE,Table_Query_from_MF_DSNP62[[#This Row],[Pair1]:[Pair25]],0),"none")</f>
        <v>1</v>
      </c>
      <c r="IG53" s="33" t="b">
        <f>AND($A$2&gt;=_xlfn.NUMBERVALUE(Table_Query_from_MF_DSNP62[[#This Row],[CL_GL_ACCT_FR1]]),$A$2&lt;=_xlfn.NUMBERVALUE(Table_Query_from_MF_DSNP62[[#This Row],[CL_GL_ACCT_TO1]]))</f>
        <v>1</v>
      </c>
      <c r="IH53" s="33" t="b">
        <f>AND($A$2&gt;=_xlfn.NUMBERVALUE(Table_Query_from_MF_DSNP62[[#This Row],[CL_GL_ACCT_FR2]]),$A$2&lt;=_xlfn.NUMBERVALUE(Table_Query_from_MF_DSNP62[[#This Row],[CL_GL_ACCT_TO2]]))</f>
        <v>1</v>
      </c>
      <c r="II53" s="33" t="b">
        <f>AND($A$2&gt;=_xlfn.NUMBERVALUE(Table_Query_from_MF_DSNP62[[#This Row],[CL_GL_ACCT_FR3]]),$A$2&lt;=_xlfn.NUMBERVALUE(Table_Query_from_MF_DSNP62[[#This Row],[CL_GL_ACCT_TO3]]))</f>
        <v>1</v>
      </c>
      <c r="IJ53" s="33" t="b">
        <f>AND($A$2&gt;=_xlfn.NUMBERVALUE(Table_Query_from_MF_DSNP62[[#This Row],[CL_GL_ACCT_FR4]]),$A$2&lt;=_xlfn.NUMBERVALUE(Table_Query_from_MF_DSNP62[[#This Row],[CL_GL_ACCT_TO4]]))</f>
        <v>1</v>
      </c>
      <c r="IK53" s="33" t="b">
        <f>AND($A$2&gt;=_xlfn.NUMBERVALUE(Table_Query_from_MF_DSNP62[[#This Row],[CL_GL_ACCT_FR5]]),$A$2&lt;=_xlfn.NUMBERVALUE(Table_Query_from_MF_DSNP62[[#This Row],[CL_GL_ACCT_TO5]]))</f>
        <v>1</v>
      </c>
      <c r="IL53" s="33" t="b">
        <f>AND($A$2&gt;=_xlfn.NUMBERVALUE(Table_Query_from_MF_DSNP62[[#This Row],[CL_GL_ACCT_FR6]]),$A$2&lt;=_xlfn.NUMBERVALUE(Table_Query_from_MF_DSNP62[[#This Row],[CL_GL_ACCT_TO6]]))</f>
        <v>1</v>
      </c>
      <c r="IM53" s="33" t="b">
        <f>AND($A$2&gt;=_xlfn.NUMBERVALUE(Table_Query_from_MF_DSNP62[[#This Row],[CL_GL_ACCT_FR7]]),$A$2&lt;=_xlfn.NUMBERVALUE(Table_Query_from_MF_DSNP62[[#This Row],[CL_GL_ACCT_TO7]]))</f>
        <v>1</v>
      </c>
      <c r="IN53" s="33" t="b">
        <f>AND($A$2&gt;=_xlfn.NUMBERVALUE(Table_Query_from_MF_DSNP62[[#This Row],[CL_GL_ACCT_FR8]]),$A$2&lt;=_xlfn.NUMBERVALUE(Table_Query_from_MF_DSNP62[[#This Row],[CL_GL_ACCT_TO8]]))</f>
        <v>1</v>
      </c>
      <c r="IO53" s="33" t="b">
        <f>AND($A$2&gt;=_xlfn.NUMBERVALUE(Table_Query_from_MF_DSNP62[[#This Row],[CL_GL_ACCT_FR9]]),$A$2&lt;=_xlfn.NUMBERVALUE(Table_Query_from_MF_DSNP62[[#This Row],[CL_GL_ACCT_TO9]]))</f>
        <v>1</v>
      </c>
      <c r="IP53" s="33" t="b">
        <f>AND($A$2&gt;=_xlfn.NUMBERVALUE(Table_Query_from_MF_DSNP62[[#This Row],[CL_GL_ACCT_FR10]]),$A$2&lt;=_xlfn.NUMBERVALUE(Table_Query_from_MF_DSNP62[[#This Row],[CL_GL_ACCT_TO10]]))</f>
        <v>1</v>
      </c>
      <c r="IQ53" s="33" t="b">
        <f>AND($A$2&gt;=_xlfn.NUMBERVALUE(Table_Query_from_MF_DSNP62[[#This Row],[CL_GL_ACCT_FR11]]),$A$2&lt;=_xlfn.NUMBERVALUE(Table_Query_from_MF_DSNP62[[#This Row],[CL_GL_ACCT_TO11]]))</f>
        <v>1</v>
      </c>
      <c r="IR53" s="33" t="b">
        <f>AND($A$2&gt;=_xlfn.NUMBERVALUE(Table_Query_from_MF_DSNP62[[#This Row],[CL_GL_ACCT_FR12]]),$A$2&lt;=_xlfn.NUMBERVALUE(Table_Query_from_MF_DSNP62[[#This Row],[CL_GL_ACCT_TO12]]))</f>
        <v>1</v>
      </c>
      <c r="IS53" s="33" t="b">
        <f>AND($A$2&gt;=_xlfn.NUMBERVALUE(Table_Query_from_MF_DSNP62[[#This Row],[CL_GL_ACCT_FR13]]),$A$2&lt;=_xlfn.NUMBERVALUE(Table_Query_from_MF_DSNP62[[#This Row],[CL_GL_ACCT_TO13]]))</f>
        <v>1</v>
      </c>
      <c r="IT53" s="33" t="b">
        <f>AND($A$2&gt;=_xlfn.NUMBERVALUE(Table_Query_from_MF_DSNP62[[#This Row],[CL_GL_ACCT_FR14]]),$A$2&lt;=_xlfn.NUMBERVALUE(Table_Query_from_MF_DSNP62[[#This Row],[CL_GL_ACCT_TO14]]))</f>
        <v>1</v>
      </c>
      <c r="IU53" s="33" t="b">
        <f>AND($A$2&gt;=_xlfn.NUMBERVALUE(Table_Query_from_MF_DSNP62[[#This Row],[CL_GL_ACCT_FR15]]),$A$2&lt;=_xlfn.NUMBERVALUE(Table_Query_from_MF_DSNP62[[#This Row],[CL_GL_ACCT_TO15]]))</f>
        <v>1</v>
      </c>
      <c r="IV53" s="33" t="b">
        <f>AND($A$2&gt;=_xlfn.NUMBERVALUE(Table_Query_from_MF_DSNP62[[#This Row],[CL_GL_ACCT_FR16]]),$A$2&lt;=_xlfn.NUMBERVALUE(Table_Query_from_MF_DSNP62[[#This Row],[CL_GL_ACCT_TO16]]))</f>
        <v>1</v>
      </c>
      <c r="IW53" s="33" t="b">
        <f>AND($A$2&gt;=_xlfn.NUMBERVALUE(Table_Query_from_MF_DSNP62[[#This Row],[CL_GL_ACCT_FR17]]),$A$2&lt;=_xlfn.NUMBERVALUE(Table_Query_from_MF_DSNP62[[#This Row],[CL_GL_ACCT_TO17]]))</f>
        <v>1</v>
      </c>
      <c r="IX53" s="33" t="b">
        <f>AND($A$2&gt;=_xlfn.NUMBERVALUE(Table_Query_from_MF_DSNP62[[#This Row],[CL_GL_ACCT_FR18]]),$A$2&lt;=_xlfn.NUMBERVALUE(Table_Query_from_MF_DSNP62[[#This Row],[CL_GL_ACCT_TO18]]))</f>
        <v>1</v>
      </c>
      <c r="IY53" s="33" t="b">
        <f>AND($A$2&gt;=_xlfn.NUMBERVALUE(Table_Query_from_MF_DSNP62[[#This Row],[CL_GL_ACCT_FR19]]),$A$2&lt;=_xlfn.NUMBERVALUE(Table_Query_from_MF_DSNP62[[#This Row],[CL_GL_ACCT_TO19]]))</f>
        <v>1</v>
      </c>
      <c r="IZ53" s="33" t="b">
        <f>AND($A$2&gt;=_xlfn.NUMBERVALUE(Table_Query_from_MF_DSNP62[[#This Row],[CL_GL_ACCT_FR20]]),$A$2&lt;=_xlfn.NUMBERVALUE(Table_Query_from_MF_DSNP62[[#This Row],[CL_GL_ACCT_TO20]]))</f>
        <v>1</v>
      </c>
      <c r="JA53" s="33" t="b">
        <f>AND($A$2&gt;=_xlfn.NUMBERVALUE(Table_Query_from_MF_DSNP62[[#This Row],[CL_GL_ACCT_FR21]]),$A$2&lt;=_xlfn.NUMBERVALUE(Table_Query_from_MF_DSNP62[[#This Row],[CL_GL_ACCT_TO21]]))</f>
        <v>1</v>
      </c>
      <c r="JB53" s="33" t="b">
        <f>AND($A$2&gt;=_xlfn.NUMBERVALUE(Table_Query_from_MF_DSNP62[[#This Row],[CL_GL_ACCT_FR22]]),$A$2&lt;=_xlfn.NUMBERVALUE(Table_Query_from_MF_DSNP62[[#This Row],[CL_GL_ACCT_TO22]]))</f>
        <v>1</v>
      </c>
      <c r="JC53" s="33" t="b">
        <f>AND($A$2&gt;=_xlfn.NUMBERVALUE(Table_Query_from_MF_DSNP62[[#This Row],[CL_GL_ACCT_FR23]]),$A$2&lt;=_xlfn.NUMBERVALUE(Table_Query_from_MF_DSNP62[[#This Row],[CL_GL_ACCT_TO23]]))</f>
        <v>1</v>
      </c>
      <c r="JD53" s="33" t="b">
        <f>AND($A$2&gt;=_xlfn.NUMBERVALUE(Table_Query_from_MF_DSNP62[[#This Row],[CL_GL_ACCT_FR24]]),$A$2&lt;=_xlfn.NUMBERVALUE(Table_Query_from_MF_DSNP62[[#This Row],[CL_GL_ACCT_TO24]]))</f>
        <v>1</v>
      </c>
      <c r="JE53" s="33" t="b">
        <f>AND($A$2&gt;=_xlfn.NUMBERVALUE(Table_Query_from_MF_DSNP62[[#This Row],[CL_GL_ACCT_FR25]]),$A$2&lt;=_xlfn.NUMBERVALUE(Table_Query_from_MF_DSNP62[[#This Row],[CL_GL_ACCT_TO25]]))</f>
        <v>1</v>
      </c>
      <c r="JF53" s="33" t="b">
        <f>OR(Table_Query_from_MF_DSNP62[[#This Row],[PairA]:[PairO]])</f>
        <v>1</v>
      </c>
      <c r="JG53" s="33">
        <f>_xlfn.IFNA(MATCH(TRUE,Table_Query_from_MF_DSNP62[[#This Row],[PairA]:[PairO]],0),"none")</f>
        <v>6</v>
      </c>
      <c r="JH53" s="33" t="b">
        <f>AND($B$2&gt;=_xlfn.NUMBERVALUE(Table_Query_from_MF_DSNP62[[#This Row],[CL_CMP_OBJ_FR1]]),$B$2&lt;=_xlfn.NUMBERVALUE(Table_Query_from_MF_DSNP62[[#This Row],[CL_CMP_OBJ_TO1]]))</f>
        <v>0</v>
      </c>
      <c r="JI53" s="33" t="b">
        <f>AND($B$2&gt;=_xlfn.NUMBERVALUE(Table_Query_from_MF_DSNP62[[#This Row],[CL_CMP_OBJ_FR2]]),$B$2&lt;=_xlfn.NUMBERVALUE(Table_Query_from_MF_DSNP62[[#This Row],[CL_CMP_OBJ_TO2]]))</f>
        <v>0</v>
      </c>
      <c r="JJ53" s="33" t="b">
        <f>AND($B$2&gt;=_xlfn.NUMBERVALUE(Table_Query_from_MF_DSNP62[[#This Row],[CL_CMP_OBJ_FR3]]),$B$2&lt;=_xlfn.NUMBERVALUE(Table_Query_from_MF_DSNP62[[#This Row],[CL_CMP_OBJ_TO3]]))</f>
        <v>0</v>
      </c>
      <c r="JK53" s="33" t="b">
        <f>AND($B$2&gt;=_xlfn.NUMBERVALUE(Table_Query_from_MF_DSNP62[[#This Row],[CL_CMP_OBJ_FR4]]),$B$2&lt;=_xlfn.NUMBERVALUE(Table_Query_from_MF_DSNP62[[#This Row],[CL_CMP_OBJ_TO4]]))</f>
        <v>0</v>
      </c>
      <c r="JL53" s="33" t="b">
        <f>AND($B$2&gt;=_xlfn.NUMBERVALUE(Table_Query_from_MF_DSNP62[[#This Row],[CL_CMP_OBJ_FR5]]),$B$2&lt;=_xlfn.NUMBERVALUE(Table_Query_from_MF_DSNP62[[#This Row],[CL_CMP_OBJ_TO5]]))</f>
        <v>0</v>
      </c>
      <c r="JM53" s="33" t="b">
        <f>AND($B$2&gt;=_xlfn.NUMBERVALUE(Table_Query_from_MF_DSNP62[[#This Row],[CL_CMP_OBJ_FR6]]),$B$2&lt;=_xlfn.NUMBERVALUE(Table_Query_from_MF_DSNP62[[#This Row],[CL_CMP_OBJ_TO6]]))</f>
        <v>1</v>
      </c>
      <c r="JN53" s="33" t="b">
        <f>AND($B$2&gt;=_xlfn.NUMBERVALUE(Table_Query_from_MF_DSNP62[[#This Row],[CL_CMP_OBJ_FR7]]),$B$2&lt;=_xlfn.NUMBERVALUE(Table_Query_from_MF_DSNP62[[#This Row],[CL_CMP_OBJ_TO7]]))</f>
        <v>1</v>
      </c>
      <c r="JO53" s="33" t="b">
        <f>AND($B$2&gt;=_xlfn.NUMBERVALUE(Table_Query_from_MF_DSNP62[[#This Row],[CL_CMP_OBJ_FR8]]),$B$2&lt;=_xlfn.NUMBERVALUE(Table_Query_from_MF_DSNP62[[#This Row],[CL_CMP_OBJ_TO8]]))</f>
        <v>1</v>
      </c>
      <c r="JP53" s="33" t="b">
        <f>AND($B$2&gt;=_xlfn.NUMBERVALUE(Table_Query_from_MF_DSNP62[[#This Row],[CL_CMP_OBJ_FR9]]),$B$2&lt;=_xlfn.NUMBERVALUE(Table_Query_from_MF_DSNP62[[#This Row],[CL_CMP_OBJ_TO9]]))</f>
        <v>1</v>
      </c>
      <c r="JQ53" s="33" t="b">
        <f>AND($B$2&gt;=_xlfn.NUMBERVALUE(Table_Query_from_MF_DSNP62[[#This Row],[CL_CMP_OBJ_FR10]]),$B$2&lt;=_xlfn.NUMBERVALUE(Table_Query_from_MF_DSNP62[[#This Row],[CL_CMP_OBJ_TO10]]))</f>
        <v>1</v>
      </c>
      <c r="JR53" s="33" t="b">
        <f>AND($B$2&gt;=_xlfn.NUMBERVALUE(Table_Query_from_MF_DSNP62[[#This Row],[CL_CMP_OBJ_FR11]]),$B$2&lt;=_xlfn.NUMBERVALUE(Table_Query_from_MF_DSNP62[[#This Row],[CL_CMP_OBJ_TO11]]))</f>
        <v>1</v>
      </c>
      <c r="JS53" s="33" t="b">
        <f>AND($B$2&gt;=_xlfn.NUMBERVALUE(Table_Query_from_MF_DSNP62[[#This Row],[CL_CMP_OBJ_FR12]]),$B$2&lt;=_xlfn.NUMBERVALUE(Table_Query_from_MF_DSNP62[[#This Row],[CL_CMP_OBJ_TO12]]))</f>
        <v>1</v>
      </c>
      <c r="JT53" s="33" t="b">
        <f>AND($B$2&gt;=_xlfn.NUMBERVALUE(Table_Query_from_MF_DSNP62[[#This Row],[CL_CMP_OBJ_FR13]]),$B$2&lt;=_xlfn.NUMBERVALUE(Table_Query_from_MF_DSNP62[[#This Row],[CL_CMP_OBJ_TO13]]))</f>
        <v>1</v>
      </c>
      <c r="JU53" s="33" t="b">
        <f>AND($B$2&gt;=_xlfn.NUMBERVALUE(Table_Query_from_MF_DSNP62[[#This Row],[CL_CMP_OBJ_FR14]]),$B$2&lt;=_xlfn.NUMBERVALUE(Table_Query_from_MF_DSNP62[[#This Row],[CL_CMP_OBJ_TO14]]))</f>
        <v>1</v>
      </c>
      <c r="JV53" s="33" t="b">
        <f>AND($B$2&gt;=_xlfn.NUMBERVALUE(Table_Query_from_MF_DSNP62[[#This Row],[CL_CMP_OBJ_FR15]]),$B$2&lt;=_xlfn.NUMBERVALUE(Table_Query_from_MF_DSNP62[[#This Row],[CL_CMP_OBJ_TO15]]))</f>
        <v>1</v>
      </c>
    </row>
    <row r="54" spans="1:282" x14ac:dyDescent="0.25">
      <c r="A54" t="b">
        <f>OR(,Table_Query_from_MF_DSNP62[[#This Row],[Desired GL included as "hard-coded" GL?]],Table_Query_from_MF_DSNP62[[#This Row],[Desired GL included as "Open GL"?]])</f>
        <v>1</v>
      </c>
      <c r="B54" t="b">
        <f>Table_Query_from_MF_DSNP62[[#This Row],[Desired CObj included as "Open CObj"?]]</f>
        <v>1</v>
      </c>
      <c r="C54" t="s">
        <v>150</v>
      </c>
      <c r="D54" t="s">
        <v>1441</v>
      </c>
      <c r="E54" t="s">
        <v>8</v>
      </c>
      <c r="F54" s="24" t="s">
        <v>43</v>
      </c>
      <c r="G54" t="s">
        <v>415</v>
      </c>
      <c r="H54" s="24" t="s">
        <v>444</v>
      </c>
      <c r="I54" t="s">
        <v>444</v>
      </c>
      <c r="J54" s="24" t="s">
        <v>444</v>
      </c>
      <c r="K54" t="s">
        <v>444</v>
      </c>
      <c r="L54" s="24" t="s">
        <v>444</v>
      </c>
      <c r="M54" t="s">
        <v>444</v>
      </c>
      <c r="N54" t="s">
        <v>444</v>
      </c>
      <c r="O54" t="s">
        <v>444</v>
      </c>
      <c r="P54" t="s">
        <v>444</v>
      </c>
      <c r="Q54" t="s">
        <v>15</v>
      </c>
      <c r="R54" t="s">
        <v>444</v>
      </c>
      <c r="S54" t="s">
        <v>442</v>
      </c>
      <c r="T54" t="s">
        <v>447</v>
      </c>
      <c r="U54" t="s">
        <v>444</v>
      </c>
      <c r="V54" t="s">
        <v>444</v>
      </c>
      <c r="W54" t="s">
        <v>447</v>
      </c>
      <c r="X54" t="s">
        <v>444</v>
      </c>
      <c r="Y54" t="s">
        <v>444</v>
      </c>
      <c r="Z54" t="s">
        <v>442</v>
      </c>
      <c r="AA54" t="s">
        <v>442</v>
      </c>
      <c r="AB54" t="s">
        <v>442</v>
      </c>
      <c r="AC54" t="s">
        <v>444</v>
      </c>
      <c r="AD54" t="s">
        <v>444</v>
      </c>
      <c r="AE54" t="s">
        <v>444</v>
      </c>
      <c r="AF54" t="s">
        <v>444</v>
      </c>
      <c r="AG54" t="s">
        <v>442</v>
      </c>
      <c r="AH54" t="s">
        <v>447</v>
      </c>
      <c r="AI54" t="s">
        <v>447</v>
      </c>
      <c r="AJ54" t="s">
        <v>442</v>
      </c>
      <c r="AK54" t="s">
        <v>444</v>
      </c>
      <c r="AL54" t="s">
        <v>444</v>
      </c>
      <c r="AM54" t="s">
        <v>444</v>
      </c>
      <c r="AN54" t="s">
        <v>444</v>
      </c>
      <c r="AO54" t="s">
        <v>444</v>
      </c>
      <c r="AP54" t="s">
        <v>447</v>
      </c>
      <c r="AQ54" t="s">
        <v>282</v>
      </c>
      <c r="AR54" t="s">
        <v>528</v>
      </c>
      <c r="AS54" t="s">
        <v>162</v>
      </c>
      <c r="AT54" t="s">
        <v>444</v>
      </c>
      <c r="AU54" t="s">
        <v>444</v>
      </c>
      <c r="AV54" t="s">
        <v>442</v>
      </c>
      <c r="AW54" t="s">
        <v>444</v>
      </c>
      <c r="AX54" t="s">
        <v>444</v>
      </c>
      <c r="AY54" t="s">
        <v>444</v>
      </c>
      <c r="AZ54" t="s">
        <v>444</v>
      </c>
      <c r="BA54" t="s">
        <v>444</v>
      </c>
      <c r="BB54" t="s">
        <v>444</v>
      </c>
      <c r="BC54" t="s">
        <v>444</v>
      </c>
      <c r="BD54" t="s">
        <v>1359</v>
      </c>
      <c r="BE54" t="s">
        <v>444</v>
      </c>
      <c r="BF54" t="s">
        <v>1360</v>
      </c>
      <c r="BG54" t="s">
        <v>444</v>
      </c>
      <c r="BH54" t="s">
        <v>444</v>
      </c>
      <c r="BI54" t="s">
        <v>444</v>
      </c>
      <c r="BJ54" t="s">
        <v>444</v>
      </c>
      <c r="BK54" t="s">
        <v>444</v>
      </c>
      <c r="BL54" t="s">
        <v>444</v>
      </c>
      <c r="BM54" t="s">
        <v>444</v>
      </c>
      <c r="BN54" t="s">
        <v>444</v>
      </c>
      <c r="BO54" t="s">
        <v>444</v>
      </c>
      <c r="BP54" t="s">
        <v>444</v>
      </c>
      <c r="BQ54" t="s">
        <v>1360</v>
      </c>
      <c r="BR54" t="s">
        <v>264</v>
      </c>
      <c r="BS54" t="s">
        <v>444</v>
      </c>
      <c r="BT54" t="s">
        <v>444</v>
      </c>
      <c r="BU54" t="s">
        <v>444</v>
      </c>
      <c r="BV54" t="s">
        <v>444</v>
      </c>
      <c r="BW54" t="s">
        <v>1360</v>
      </c>
      <c r="BX54" t="s">
        <v>264</v>
      </c>
      <c r="BY54" t="s">
        <v>444</v>
      </c>
      <c r="BZ54" t="s">
        <v>444</v>
      </c>
      <c r="CA54" t="s">
        <v>444</v>
      </c>
      <c r="CB54" t="s">
        <v>444</v>
      </c>
      <c r="CC54" t="s">
        <v>444</v>
      </c>
      <c r="CD54" t="s">
        <v>444</v>
      </c>
      <c r="CE54" t="s">
        <v>444</v>
      </c>
      <c r="CF54" t="s">
        <v>444</v>
      </c>
      <c r="CG54" t="s">
        <v>444</v>
      </c>
      <c r="CH54" t="s">
        <v>444</v>
      </c>
      <c r="CI54" t="s">
        <v>1360</v>
      </c>
      <c r="CJ54" t="s">
        <v>264</v>
      </c>
      <c r="CK54" t="s">
        <v>444</v>
      </c>
      <c r="CL54" t="s">
        <v>444</v>
      </c>
      <c r="CM54" t="s">
        <v>444</v>
      </c>
      <c r="CN54" t="s">
        <v>444</v>
      </c>
      <c r="CO54" t="s">
        <v>1360</v>
      </c>
      <c r="CP54" t="s">
        <v>264</v>
      </c>
      <c r="CQ54" t="s">
        <v>444</v>
      </c>
      <c r="CR54" t="s">
        <v>444</v>
      </c>
      <c r="CS54" t="s">
        <v>444</v>
      </c>
      <c r="CT54" t="s">
        <v>444</v>
      </c>
      <c r="CU54" t="s">
        <v>7</v>
      </c>
      <c r="CV54" t="s">
        <v>2750</v>
      </c>
      <c r="CW54" t="s">
        <v>2736</v>
      </c>
      <c r="CX54" t="s">
        <v>2753</v>
      </c>
      <c r="CY54" t="s">
        <v>1420</v>
      </c>
      <c r="CZ54" t="s">
        <v>1429</v>
      </c>
      <c r="DA54" t="s">
        <v>1428</v>
      </c>
      <c r="DB54" t="s">
        <v>1431</v>
      </c>
      <c r="DC54" t="s">
        <v>1432</v>
      </c>
      <c r="DD54" t="s">
        <v>444</v>
      </c>
      <c r="DE54" t="s">
        <v>444</v>
      </c>
      <c r="DF54" t="s">
        <v>444</v>
      </c>
      <c r="DG54" t="s">
        <v>444</v>
      </c>
      <c r="DH54" t="s">
        <v>444</v>
      </c>
      <c r="DI54" t="s">
        <v>282</v>
      </c>
      <c r="DJ54" t="s">
        <v>444</v>
      </c>
      <c r="DK54" t="s">
        <v>444</v>
      </c>
      <c r="DL54" t="s">
        <v>444</v>
      </c>
      <c r="DM54" t="s">
        <v>444</v>
      </c>
      <c r="DN54" t="s">
        <v>444</v>
      </c>
      <c r="DO54" t="s">
        <v>444</v>
      </c>
      <c r="DP54" t="s">
        <v>444</v>
      </c>
      <c r="DQ54" t="s">
        <v>444</v>
      </c>
      <c r="DR54" t="s">
        <v>444</v>
      </c>
      <c r="DS54" t="s">
        <v>444</v>
      </c>
      <c r="DT54" s="24" t="s">
        <v>444</v>
      </c>
      <c r="DU54" s="24" t="s">
        <v>444</v>
      </c>
      <c r="DV54" t="s">
        <v>444</v>
      </c>
      <c r="DW54" t="s">
        <v>444</v>
      </c>
      <c r="DX54" s="24" t="s">
        <v>444</v>
      </c>
      <c r="DY54" s="24" t="s">
        <v>444</v>
      </c>
      <c r="DZ54" t="s">
        <v>444</v>
      </c>
      <c r="EA54" t="s">
        <v>444</v>
      </c>
      <c r="EB54" s="24" t="s">
        <v>444</v>
      </c>
      <c r="EC54" s="24" t="s">
        <v>444</v>
      </c>
      <c r="ED54" t="s">
        <v>444</v>
      </c>
      <c r="EE54" t="s">
        <v>444</v>
      </c>
      <c r="EF54" s="24" t="s">
        <v>444</v>
      </c>
      <c r="EG54" s="24" t="s">
        <v>444</v>
      </c>
      <c r="EH54" t="s">
        <v>444</v>
      </c>
      <c r="EI54" t="s">
        <v>444</v>
      </c>
      <c r="EJ54" s="24" t="s">
        <v>444</v>
      </c>
      <c r="EK54" s="24" t="s">
        <v>444</v>
      </c>
      <c r="EL54" t="s">
        <v>444</v>
      </c>
      <c r="EM54" t="s">
        <v>444</v>
      </c>
      <c r="EN54" s="24" t="s">
        <v>444</v>
      </c>
      <c r="EO54" s="24" t="s">
        <v>444</v>
      </c>
      <c r="EP54" t="s">
        <v>444</v>
      </c>
      <c r="EQ54" t="s">
        <v>444</v>
      </c>
      <c r="ER54" s="24" t="s">
        <v>444</v>
      </c>
      <c r="ES54" s="24" t="s">
        <v>444</v>
      </c>
      <c r="ET54" t="s">
        <v>444</v>
      </c>
      <c r="EU54" t="s">
        <v>444</v>
      </c>
      <c r="EV54" s="24" t="s">
        <v>444</v>
      </c>
      <c r="EW54" s="24" t="s">
        <v>444</v>
      </c>
      <c r="EX54" t="s">
        <v>444</v>
      </c>
      <c r="EY54" t="s">
        <v>444</v>
      </c>
      <c r="EZ54" s="24" t="s">
        <v>444</v>
      </c>
      <c r="FA54" s="24" t="s">
        <v>444</v>
      </c>
      <c r="FB54" t="s">
        <v>444</v>
      </c>
      <c r="FC54" t="s">
        <v>444</v>
      </c>
      <c r="FD54" s="24" t="s">
        <v>444</v>
      </c>
      <c r="FE54" s="24" t="s">
        <v>444</v>
      </c>
      <c r="FF54" t="s">
        <v>444</v>
      </c>
      <c r="FG54" t="s">
        <v>444</v>
      </c>
      <c r="FH54" s="24" t="s">
        <v>444</v>
      </c>
      <c r="FI54" s="24" t="s">
        <v>444</v>
      </c>
      <c r="FJ54" t="s">
        <v>444</v>
      </c>
      <c r="FK54" t="s">
        <v>444</v>
      </c>
      <c r="FL54" s="24" t="s">
        <v>444</v>
      </c>
      <c r="FM54" s="24" t="s">
        <v>444</v>
      </c>
      <c r="FN54" t="s">
        <v>444</v>
      </c>
      <c r="FO54" t="s">
        <v>444</v>
      </c>
      <c r="FP54" s="24" t="s">
        <v>444</v>
      </c>
      <c r="FQ54" s="24" t="s">
        <v>444</v>
      </c>
      <c r="FR54" t="s">
        <v>444</v>
      </c>
      <c r="FS54" t="s">
        <v>444</v>
      </c>
      <c r="FT54" s="24" t="s">
        <v>444</v>
      </c>
      <c r="FU54" s="24" t="s">
        <v>444</v>
      </c>
      <c r="FV54" t="s">
        <v>444</v>
      </c>
      <c r="FW54" t="s">
        <v>444</v>
      </c>
      <c r="FX54" s="24" t="s">
        <v>444</v>
      </c>
      <c r="FY54" s="24" t="s">
        <v>444</v>
      </c>
      <c r="FZ54" t="s">
        <v>444</v>
      </c>
      <c r="GA54" t="s">
        <v>444</v>
      </c>
      <c r="GB54" s="24" t="s">
        <v>444</v>
      </c>
      <c r="GC54" s="24" t="s">
        <v>444</v>
      </c>
      <c r="GD54" t="s">
        <v>444</v>
      </c>
      <c r="GE54" t="s">
        <v>444</v>
      </c>
      <c r="GF54" s="24" t="s">
        <v>444</v>
      </c>
      <c r="GG54" s="24" t="s">
        <v>444</v>
      </c>
      <c r="GH54" t="s">
        <v>15</v>
      </c>
      <c r="GI54" s="24" t="s">
        <v>1416</v>
      </c>
      <c r="GJ54" s="24" t="s">
        <v>480</v>
      </c>
      <c r="GK54" t="s">
        <v>444</v>
      </c>
      <c r="GL54" t="s">
        <v>444</v>
      </c>
      <c r="GM54" s="24" t="s">
        <v>444</v>
      </c>
      <c r="GN54" s="24" t="s">
        <v>444</v>
      </c>
      <c r="GO54" t="s">
        <v>444</v>
      </c>
      <c r="GP54" t="s">
        <v>444</v>
      </c>
      <c r="GQ54" s="24" t="s">
        <v>444</v>
      </c>
      <c r="GR54" s="24" t="s">
        <v>444</v>
      </c>
      <c r="GS54" t="s">
        <v>444</v>
      </c>
      <c r="GT54" t="s">
        <v>444</v>
      </c>
      <c r="GU54" s="24" t="s">
        <v>444</v>
      </c>
      <c r="GV54" s="24" t="s">
        <v>444</v>
      </c>
      <c r="GW54" t="s">
        <v>444</v>
      </c>
      <c r="GX54" t="s">
        <v>444</v>
      </c>
      <c r="GY54" s="24" t="s">
        <v>444</v>
      </c>
      <c r="GZ54" s="24" t="s">
        <v>444</v>
      </c>
      <c r="HA54" t="s">
        <v>444</v>
      </c>
      <c r="HB54" t="s">
        <v>444</v>
      </c>
      <c r="HC54" s="24" t="s">
        <v>444</v>
      </c>
      <c r="HD54" s="24" t="s">
        <v>444</v>
      </c>
      <c r="HE54" t="s">
        <v>444</v>
      </c>
      <c r="HF54" t="s">
        <v>444</v>
      </c>
      <c r="HG54" s="24" t="s">
        <v>444</v>
      </c>
      <c r="HH54" s="24" t="s">
        <v>444</v>
      </c>
      <c r="HI54" t="s">
        <v>444</v>
      </c>
      <c r="HJ54" t="s">
        <v>444</v>
      </c>
      <c r="HK54" s="24" t="s">
        <v>444</v>
      </c>
      <c r="HL54" s="24" t="s">
        <v>444</v>
      </c>
      <c r="HM54" t="s">
        <v>444</v>
      </c>
      <c r="HN54" t="s">
        <v>444</v>
      </c>
      <c r="HO54" s="24" t="s">
        <v>444</v>
      </c>
      <c r="HP54" s="24" t="s">
        <v>444</v>
      </c>
      <c r="HQ54" t="s">
        <v>444</v>
      </c>
      <c r="HR54" t="s">
        <v>444</v>
      </c>
      <c r="HS54" s="24" t="s">
        <v>444</v>
      </c>
      <c r="HT54" s="24" t="s">
        <v>444</v>
      </c>
      <c r="HU54" t="s">
        <v>444</v>
      </c>
      <c r="HV54" t="s">
        <v>444</v>
      </c>
      <c r="HW54" s="24" t="s">
        <v>444</v>
      </c>
      <c r="HX54" s="24" t="s">
        <v>444</v>
      </c>
      <c r="HY54" t="s">
        <v>444</v>
      </c>
      <c r="HZ54" t="s">
        <v>444</v>
      </c>
      <c r="IA54" t="s">
        <v>2750</v>
      </c>
      <c r="IB54" t="s">
        <v>2736</v>
      </c>
      <c r="IC54" t="s">
        <v>3011</v>
      </c>
      <c r="ID54" s="33" t="b" cm="1">
        <f t="array" ref="ID54">_xlfn.IFNA(MATCH($A$2,_xlfn.NUMBERVALUE(Table_Query_from_MF_DSNP62[[#This Row],[CL_GLACCT_DR1]:[CL_GLACCT_CR4]]),0),0)&gt;=1</f>
        <v>1</v>
      </c>
      <c r="IE54" s="33" t="b">
        <f>OR(Table_Query_from_MF_DSNP62[[#This Row],[Pair1]:[Pair25]])</f>
        <v>1</v>
      </c>
      <c r="IF54" s="33">
        <f>_xlfn.IFNA(MATCH(TRUE,Table_Query_from_MF_DSNP62[[#This Row],[Pair1]:[Pair25]],0),"none")</f>
        <v>1</v>
      </c>
      <c r="IG54" s="33" t="b">
        <f>AND($A$2&gt;=_xlfn.NUMBERVALUE(Table_Query_from_MF_DSNP62[[#This Row],[CL_GL_ACCT_FR1]]),$A$2&lt;=_xlfn.NUMBERVALUE(Table_Query_from_MF_DSNP62[[#This Row],[CL_GL_ACCT_TO1]]))</f>
        <v>1</v>
      </c>
      <c r="IH54" s="33" t="b">
        <f>AND($A$2&gt;=_xlfn.NUMBERVALUE(Table_Query_from_MF_DSNP62[[#This Row],[CL_GL_ACCT_FR2]]),$A$2&lt;=_xlfn.NUMBERVALUE(Table_Query_from_MF_DSNP62[[#This Row],[CL_GL_ACCT_TO2]]))</f>
        <v>1</v>
      </c>
      <c r="II54" s="33" t="b">
        <f>AND($A$2&gt;=_xlfn.NUMBERVALUE(Table_Query_from_MF_DSNP62[[#This Row],[CL_GL_ACCT_FR3]]),$A$2&lt;=_xlfn.NUMBERVALUE(Table_Query_from_MF_DSNP62[[#This Row],[CL_GL_ACCT_TO3]]))</f>
        <v>1</v>
      </c>
      <c r="IJ54" s="33" t="b">
        <f>AND($A$2&gt;=_xlfn.NUMBERVALUE(Table_Query_from_MF_DSNP62[[#This Row],[CL_GL_ACCT_FR4]]),$A$2&lt;=_xlfn.NUMBERVALUE(Table_Query_from_MF_DSNP62[[#This Row],[CL_GL_ACCT_TO4]]))</f>
        <v>1</v>
      </c>
      <c r="IK54" s="33" t="b">
        <f>AND($A$2&gt;=_xlfn.NUMBERVALUE(Table_Query_from_MF_DSNP62[[#This Row],[CL_GL_ACCT_FR5]]),$A$2&lt;=_xlfn.NUMBERVALUE(Table_Query_from_MF_DSNP62[[#This Row],[CL_GL_ACCT_TO5]]))</f>
        <v>1</v>
      </c>
      <c r="IL54" s="33" t="b">
        <f>AND($A$2&gt;=_xlfn.NUMBERVALUE(Table_Query_from_MF_DSNP62[[#This Row],[CL_GL_ACCT_FR6]]),$A$2&lt;=_xlfn.NUMBERVALUE(Table_Query_from_MF_DSNP62[[#This Row],[CL_GL_ACCT_TO6]]))</f>
        <v>1</v>
      </c>
      <c r="IM54" s="33" t="b">
        <f>AND($A$2&gt;=_xlfn.NUMBERVALUE(Table_Query_from_MF_DSNP62[[#This Row],[CL_GL_ACCT_FR7]]),$A$2&lt;=_xlfn.NUMBERVALUE(Table_Query_from_MF_DSNP62[[#This Row],[CL_GL_ACCT_TO7]]))</f>
        <v>1</v>
      </c>
      <c r="IN54" s="33" t="b">
        <f>AND($A$2&gt;=_xlfn.NUMBERVALUE(Table_Query_from_MF_DSNP62[[#This Row],[CL_GL_ACCT_FR8]]),$A$2&lt;=_xlfn.NUMBERVALUE(Table_Query_from_MF_DSNP62[[#This Row],[CL_GL_ACCT_TO8]]))</f>
        <v>1</v>
      </c>
      <c r="IO54" s="33" t="b">
        <f>AND($A$2&gt;=_xlfn.NUMBERVALUE(Table_Query_from_MF_DSNP62[[#This Row],[CL_GL_ACCT_FR9]]),$A$2&lt;=_xlfn.NUMBERVALUE(Table_Query_from_MF_DSNP62[[#This Row],[CL_GL_ACCT_TO9]]))</f>
        <v>1</v>
      </c>
      <c r="IP54" s="33" t="b">
        <f>AND($A$2&gt;=_xlfn.NUMBERVALUE(Table_Query_from_MF_DSNP62[[#This Row],[CL_GL_ACCT_FR10]]),$A$2&lt;=_xlfn.NUMBERVALUE(Table_Query_from_MF_DSNP62[[#This Row],[CL_GL_ACCT_TO10]]))</f>
        <v>1</v>
      </c>
      <c r="IQ54" s="33" t="b">
        <f>AND($A$2&gt;=_xlfn.NUMBERVALUE(Table_Query_from_MF_DSNP62[[#This Row],[CL_GL_ACCT_FR11]]),$A$2&lt;=_xlfn.NUMBERVALUE(Table_Query_from_MF_DSNP62[[#This Row],[CL_GL_ACCT_TO11]]))</f>
        <v>1</v>
      </c>
      <c r="IR54" s="33" t="b">
        <f>AND($A$2&gt;=_xlfn.NUMBERVALUE(Table_Query_from_MF_DSNP62[[#This Row],[CL_GL_ACCT_FR12]]),$A$2&lt;=_xlfn.NUMBERVALUE(Table_Query_from_MF_DSNP62[[#This Row],[CL_GL_ACCT_TO12]]))</f>
        <v>1</v>
      </c>
      <c r="IS54" s="33" t="b">
        <f>AND($A$2&gt;=_xlfn.NUMBERVALUE(Table_Query_from_MF_DSNP62[[#This Row],[CL_GL_ACCT_FR13]]),$A$2&lt;=_xlfn.NUMBERVALUE(Table_Query_from_MF_DSNP62[[#This Row],[CL_GL_ACCT_TO13]]))</f>
        <v>1</v>
      </c>
      <c r="IT54" s="33" t="b">
        <f>AND($A$2&gt;=_xlfn.NUMBERVALUE(Table_Query_from_MF_DSNP62[[#This Row],[CL_GL_ACCT_FR14]]),$A$2&lt;=_xlfn.NUMBERVALUE(Table_Query_from_MF_DSNP62[[#This Row],[CL_GL_ACCT_TO14]]))</f>
        <v>1</v>
      </c>
      <c r="IU54" s="33" t="b">
        <f>AND($A$2&gt;=_xlfn.NUMBERVALUE(Table_Query_from_MF_DSNP62[[#This Row],[CL_GL_ACCT_FR15]]),$A$2&lt;=_xlfn.NUMBERVALUE(Table_Query_from_MF_DSNP62[[#This Row],[CL_GL_ACCT_TO15]]))</f>
        <v>1</v>
      </c>
      <c r="IV54" s="33" t="b">
        <f>AND($A$2&gt;=_xlfn.NUMBERVALUE(Table_Query_from_MF_DSNP62[[#This Row],[CL_GL_ACCT_FR16]]),$A$2&lt;=_xlfn.NUMBERVALUE(Table_Query_from_MF_DSNP62[[#This Row],[CL_GL_ACCT_TO16]]))</f>
        <v>1</v>
      </c>
      <c r="IW54" s="33" t="b">
        <f>AND($A$2&gt;=_xlfn.NUMBERVALUE(Table_Query_from_MF_DSNP62[[#This Row],[CL_GL_ACCT_FR17]]),$A$2&lt;=_xlfn.NUMBERVALUE(Table_Query_from_MF_DSNP62[[#This Row],[CL_GL_ACCT_TO17]]))</f>
        <v>1</v>
      </c>
      <c r="IX54" s="33" t="b">
        <f>AND($A$2&gt;=_xlfn.NUMBERVALUE(Table_Query_from_MF_DSNP62[[#This Row],[CL_GL_ACCT_FR18]]),$A$2&lt;=_xlfn.NUMBERVALUE(Table_Query_from_MF_DSNP62[[#This Row],[CL_GL_ACCT_TO18]]))</f>
        <v>1</v>
      </c>
      <c r="IY54" s="33" t="b">
        <f>AND($A$2&gt;=_xlfn.NUMBERVALUE(Table_Query_from_MF_DSNP62[[#This Row],[CL_GL_ACCT_FR19]]),$A$2&lt;=_xlfn.NUMBERVALUE(Table_Query_from_MF_DSNP62[[#This Row],[CL_GL_ACCT_TO19]]))</f>
        <v>1</v>
      </c>
      <c r="IZ54" s="33" t="b">
        <f>AND($A$2&gt;=_xlfn.NUMBERVALUE(Table_Query_from_MF_DSNP62[[#This Row],[CL_GL_ACCT_FR20]]),$A$2&lt;=_xlfn.NUMBERVALUE(Table_Query_from_MF_DSNP62[[#This Row],[CL_GL_ACCT_TO20]]))</f>
        <v>1</v>
      </c>
      <c r="JA54" s="33" t="b">
        <f>AND($A$2&gt;=_xlfn.NUMBERVALUE(Table_Query_from_MF_DSNP62[[#This Row],[CL_GL_ACCT_FR21]]),$A$2&lt;=_xlfn.NUMBERVALUE(Table_Query_from_MF_DSNP62[[#This Row],[CL_GL_ACCT_TO21]]))</f>
        <v>1</v>
      </c>
      <c r="JB54" s="33" t="b">
        <f>AND($A$2&gt;=_xlfn.NUMBERVALUE(Table_Query_from_MF_DSNP62[[#This Row],[CL_GL_ACCT_FR22]]),$A$2&lt;=_xlfn.NUMBERVALUE(Table_Query_from_MF_DSNP62[[#This Row],[CL_GL_ACCT_TO22]]))</f>
        <v>1</v>
      </c>
      <c r="JC54" s="33" t="b">
        <f>AND($A$2&gt;=_xlfn.NUMBERVALUE(Table_Query_from_MF_DSNP62[[#This Row],[CL_GL_ACCT_FR23]]),$A$2&lt;=_xlfn.NUMBERVALUE(Table_Query_from_MF_DSNP62[[#This Row],[CL_GL_ACCT_TO23]]))</f>
        <v>1</v>
      </c>
      <c r="JD54" s="33" t="b">
        <f>AND($A$2&gt;=_xlfn.NUMBERVALUE(Table_Query_from_MF_DSNP62[[#This Row],[CL_GL_ACCT_FR24]]),$A$2&lt;=_xlfn.NUMBERVALUE(Table_Query_from_MF_DSNP62[[#This Row],[CL_GL_ACCT_TO24]]))</f>
        <v>1</v>
      </c>
      <c r="JE54" s="33" t="b">
        <f>AND($A$2&gt;=_xlfn.NUMBERVALUE(Table_Query_from_MF_DSNP62[[#This Row],[CL_GL_ACCT_FR25]]),$A$2&lt;=_xlfn.NUMBERVALUE(Table_Query_from_MF_DSNP62[[#This Row],[CL_GL_ACCT_TO25]]))</f>
        <v>1</v>
      </c>
      <c r="JF54" s="33" t="b">
        <f>OR(Table_Query_from_MF_DSNP62[[#This Row],[PairA]:[PairO]])</f>
        <v>1</v>
      </c>
      <c r="JG54" s="33">
        <f>_xlfn.IFNA(MATCH(TRUE,Table_Query_from_MF_DSNP62[[#This Row],[PairA]:[PairO]],0),"none")</f>
        <v>2</v>
      </c>
      <c r="JH54" s="33" t="b">
        <f>AND($B$2&gt;=_xlfn.NUMBERVALUE(Table_Query_from_MF_DSNP62[[#This Row],[CL_CMP_OBJ_FR1]]),$B$2&lt;=_xlfn.NUMBERVALUE(Table_Query_from_MF_DSNP62[[#This Row],[CL_CMP_OBJ_TO1]]))</f>
        <v>0</v>
      </c>
      <c r="JI54" s="33" t="b">
        <f>AND($B$2&gt;=_xlfn.NUMBERVALUE(Table_Query_from_MF_DSNP62[[#This Row],[CL_CMP_OBJ_FR2]]),$B$2&lt;=_xlfn.NUMBERVALUE(Table_Query_from_MF_DSNP62[[#This Row],[CL_CMP_OBJ_TO2]]))</f>
        <v>1</v>
      </c>
      <c r="JJ54" s="33" t="b">
        <f>AND($B$2&gt;=_xlfn.NUMBERVALUE(Table_Query_from_MF_DSNP62[[#This Row],[CL_CMP_OBJ_FR3]]),$B$2&lt;=_xlfn.NUMBERVALUE(Table_Query_from_MF_DSNP62[[#This Row],[CL_CMP_OBJ_TO3]]))</f>
        <v>1</v>
      </c>
      <c r="JK54" s="33" t="b">
        <f>AND($B$2&gt;=_xlfn.NUMBERVALUE(Table_Query_from_MF_DSNP62[[#This Row],[CL_CMP_OBJ_FR4]]),$B$2&lt;=_xlfn.NUMBERVALUE(Table_Query_from_MF_DSNP62[[#This Row],[CL_CMP_OBJ_TO4]]))</f>
        <v>1</v>
      </c>
      <c r="JL54" s="33" t="b">
        <f>AND($B$2&gt;=_xlfn.NUMBERVALUE(Table_Query_from_MF_DSNP62[[#This Row],[CL_CMP_OBJ_FR5]]),$B$2&lt;=_xlfn.NUMBERVALUE(Table_Query_from_MF_DSNP62[[#This Row],[CL_CMP_OBJ_TO5]]))</f>
        <v>1</v>
      </c>
      <c r="JM54" s="33" t="b">
        <f>AND($B$2&gt;=_xlfn.NUMBERVALUE(Table_Query_from_MF_DSNP62[[#This Row],[CL_CMP_OBJ_FR6]]),$B$2&lt;=_xlfn.NUMBERVALUE(Table_Query_from_MF_DSNP62[[#This Row],[CL_CMP_OBJ_TO6]]))</f>
        <v>1</v>
      </c>
      <c r="JN54" s="33" t="b">
        <f>AND($B$2&gt;=_xlfn.NUMBERVALUE(Table_Query_from_MF_DSNP62[[#This Row],[CL_CMP_OBJ_FR7]]),$B$2&lt;=_xlfn.NUMBERVALUE(Table_Query_from_MF_DSNP62[[#This Row],[CL_CMP_OBJ_TO7]]))</f>
        <v>1</v>
      </c>
      <c r="JO54" s="33" t="b">
        <f>AND($B$2&gt;=_xlfn.NUMBERVALUE(Table_Query_from_MF_DSNP62[[#This Row],[CL_CMP_OBJ_FR8]]),$B$2&lt;=_xlfn.NUMBERVALUE(Table_Query_from_MF_DSNP62[[#This Row],[CL_CMP_OBJ_TO8]]))</f>
        <v>1</v>
      </c>
      <c r="JP54" s="33" t="b">
        <f>AND($B$2&gt;=_xlfn.NUMBERVALUE(Table_Query_from_MF_DSNP62[[#This Row],[CL_CMP_OBJ_FR9]]),$B$2&lt;=_xlfn.NUMBERVALUE(Table_Query_from_MF_DSNP62[[#This Row],[CL_CMP_OBJ_TO9]]))</f>
        <v>1</v>
      </c>
      <c r="JQ54" s="33" t="b">
        <f>AND($B$2&gt;=_xlfn.NUMBERVALUE(Table_Query_from_MF_DSNP62[[#This Row],[CL_CMP_OBJ_FR10]]),$B$2&lt;=_xlfn.NUMBERVALUE(Table_Query_from_MF_DSNP62[[#This Row],[CL_CMP_OBJ_TO10]]))</f>
        <v>1</v>
      </c>
      <c r="JR54" s="33" t="b">
        <f>AND($B$2&gt;=_xlfn.NUMBERVALUE(Table_Query_from_MF_DSNP62[[#This Row],[CL_CMP_OBJ_FR11]]),$B$2&lt;=_xlfn.NUMBERVALUE(Table_Query_from_MF_DSNP62[[#This Row],[CL_CMP_OBJ_TO11]]))</f>
        <v>1</v>
      </c>
      <c r="JS54" s="33" t="b">
        <f>AND($B$2&gt;=_xlfn.NUMBERVALUE(Table_Query_from_MF_DSNP62[[#This Row],[CL_CMP_OBJ_FR12]]),$B$2&lt;=_xlfn.NUMBERVALUE(Table_Query_from_MF_DSNP62[[#This Row],[CL_CMP_OBJ_TO12]]))</f>
        <v>1</v>
      </c>
      <c r="JT54" s="33" t="b">
        <f>AND($B$2&gt;=_xlfn.NUMBERVALUE(Table_Query_from_MF_DSNP62[[#This Row],[CL_CMP_OBJ_FR13]]),$B$2&lt;=_xlfn.NUMBERVALUE(Table_Query_from_MF_DSNP62[[#This Row],[CL_CMP_OBJ_TO13]]))</f>
        <v>1</v>
      </c>
      <c r="JU54" s="33" t="b">
        <f>AND($B$2&gt;=_xlfn.NUMBERVALUE(Table_Query_from_MF_DSNP62[[#This Row],[CL_CMP_OBJ_FR14]]),$B$2&lt;=_xlfn.NUMBERVALUE(Table_Query_from_MF_DSNP62[[#This Row],[CL_CMP_OBJ_TO14]]))</f>
        <v>1</v>
      </c>
      <c r="JV54" s="33" t="b">
        <f>AND($B$2&gt;=_xlfn.NUMBERVALUE(Table_Query_from_MF_DSNP62[[#This Row],[CL_CMP_OBJ_FR15]]),$B$2&lt;=_xlfn.NUMBERVALUE(Table_Query_from_MF_DSNP62[[#This Row],[CL_CMP_OBJ_TO15]]))</f>
        <v>1</v>
      </c>
    </row>
    <row r="55" spans="1:282" x14ac:dyDescent="0.25">
      <c r="A55" t="b">
        <f>OR(,Table_Query_from_MF_DSNP62[[#This Row],[Desired GL included as "hard-coded" GL?]],Table_Query_from_MF_DSNP62[[#This Row],[Desired GL included as "Open GL"?]])</f>
        <v>1</v>
      </c>
      <c r="B55" t="b">
        <f>Table_Query_from_MF_DSNP62[[#This Row],[Desired CObj included as "Open CObj"?]]</f>
        <v>1</v>
      </c>
      <c r="C55" t="s">
        <v>151</v>
      </c>
      <c r="D55" t="s">
        <v>1442</v>
      </c>
      <c r="E55" t="s">
        <v>8</v>
      </c>
      <c r="F55" s="24" t="s">
        <v>41</v>
      </c>
      <c r="G55" t="s">
        <v>415</v>
      </c>
      <c r="H55" s="24" t="s">
        <v>444</v>
      </c>
      <c r="I55" t="s">
        <v>444</v>
      </c>
      <c r="J55" s="24" t="s">
        <v>444</v>
      </c>
      <c r="K55" t="s">
        <v>444</v>
      </c>
      <c r="L55" s="24" t="s">
        <v>444</v>
      </c>
      <c r="M55" t="s">
        <v>444</v>
      </c>
      <c r="N55" t="s">
        <v>444</v>
      </c>
      <c r="O55" t="s">
        <v>447</v>
      </c>
      <c r="P55" t="s">
        <v>444</v>
      </c>
      <c r="Q55" t="s">
        <v>15</v>
      </c>
      <c r="R55" t="s">
        <v>444</v>
      </c>
      <c r="S55" t="s">
        <v>442</v>
      </c>
      <c r="T55" t="s">
        <v>447</v>
      </c>
      <c r="U55" t="s">
        <v>444</v>
      </c>
      <c r="V55" t="s">
        <v>444</v>
      </c>
      <c r="W55" t="s">
        <v>447</v>
      </c>
      <c r="X55" t="s">
        <v>444</v>
      </c>
      <c r="Y55" t="s">
        <v>442</v>
      </c>
      <c r="Z55" t="s">
        <v>442</v>
      </c>
      <c r="AA55" t="s">
        <v>442</v>
      </c>
      <c r="AB55" t="s">
        <v>442</v>
      </c>
      <c r="AC55" t="s">
        <v>444</v>
      </c>
      <c r="AD55" t="s">
        <v>15</v>
      </c>
      <c r="AE55" t="s">
        <v>447</v>
      </c>
      <c r="AF55" t="s">
        <v>447</v>
      </c>
      <c r="AG55" t="s">
        <v>442</v>
      </c>
      <c r="AH55" t="s">
        <v>447</v>
      </c>
      <c r="AI55" t="s">
        <v>447</v>
      </c>
      <c r="AJ55" t="s">
        <v>442</v>
      </c>
      <c r="AK55" t="s">
        <v>444</v>
      </c>
      <c r="AL55" t="s">
        <v>444</v>
      </c>
      <c r="AM55" t="s">
        <v>444</v>
      </c>
      <c r="AN55" t="s">
        <v>444</v>
      </c>
      <c r="AO55" t="s">
        <v>444</v>
      </c>
      <c r="AP55" t="s">
        <v>447</v>
      </c>
      <c r="AQ55" t="s">
        <v>282</v>
      </c>
      <c r="AR55" t="s">
        <v>528</v>
      </c>
      <c r="AS55" t="s">
        <v>162</v>
      </c>
      <c r="AT55" t="s">
        <v>444</v>
      </c>
      <c r="AU55" t="s">
        <v>444</v>
      </c>
      <c r="AV55" t="s">
        <v>442</v>
      </c>
      <c r="AW55" t="s">
        <v>444</v>
      </c>
      <c r="AX55" t="s">
        <v>444</v>
      </c>
      <c r="AY55" t="s">
        <v>444</v>
      </c>
      <c r="AZ55" t="s">
        <v>444</v>
      </c>
      <c r="BA55" t="s">
        <v>444</v>
      </c>
      <c r="BB55" t="s">
        <v>444</v>
      </c>
      <c r="BC55" t="s">
        <v>444</v>
      </c>
      <c r="BD55" t="s">
        <v>1359</v>
      </c>
      <c r="BE55" t="s">
        <v>444</v>
      </c>
      <c r="BF55" t="s">
        <v>1360</v>
      </c>
      <c r="BG55" t="s">
        <v>1360</v>
      </c>
      <c r="BH55" t="s">
        <v>448</v>
      </c>
      <c r="BI55" t="s">
        <v>442</v>
      </c>
      <c r="BJ55" t="s">
        <v>7</v>
      </c>
      <c r="BK55" t="s">
        <v>7</v>
      </c>
      <c r="BL55" t="s">
        <v>444</v>
      </c>
      <c r="BM55" t="s">
        <v>444</v>
      </c>
      <c r="BN55" t="s">
        <v>444</v>
      </c>
      <c r="BO55" t="s">
        <v>444</v>
      </c>
      <c r="BP55" t="s">
        <v>444</v>
      </c>
      <c r="BQ55" t="s">
        <v>1360</v>
      </c>
      <c r="BR55" t="s">
        <v>264</v>
      </c>
      <c r="BS55" t="s">
        <v>444</v>
      </c>
      <c r="BT55" t="s">
        <v>444</v>
      </c>
      <c r="BU55" t="s">
        <v>444</v>
      </c>
      <c r="BV55" t="s">
        <v>444</v>
      </c>
      <c r="BW55" t="s">
        <v>1360</v>
      </c>
      <c r="BX55" t="s">
        <v>264</v>
      </c>
      <c r="BY55" t="s">
        <v>444</v>
      </c>
      <c r="BZ55" t="s">
        <v>444</v>
      </c>
      <c r="CA55" t="s">
        <v>444</v>
      </c>
      <c r="CB55" t="s">
        <v>444</v>
      </c>
      <c r="CC55" t="s">
        <v>444</v>
      </c>
      <c r="CD55" t="s">
        <v>444</v>
      </c>
      <c r="CE55" t="s">
        <v>444</v>
      </c>
      <c r="CF55" t="s">
        <v>444</v>
      </c>
      <c r="CG55" t="s">
        <v>444</v>
      </c>
      <c r="CH55" t="s">
        <v>444</v>
      </c>
      <c r="CI55" t="s">
        <v>1360</v>
      </c>
      <c r="CJ55" t="s">
        <v>264</v>
      </c>
      <c r="CK55" t="s">
        <v>444</v>
      </c>
      <c r="CL55" t="s">
        <v>1360</v>
      </c>
      <c r="CM55" t="s">
        <v>877</v>
      </c>
      <c r="CN55" t="s">
        <v>444</v>
      </c>
      <c r="CO55" t="s">
        <v>1360</v>
      </c>
      <c r="CP55" t="s">
        <v>264</v>
      </c>
      <c r="CQ55" t="s">
        <v>444</v>
      </c>
      <c r="CR55" t="s">
        <v>1360</v>
      </c>
      <c r="CS55" t="s">
        <v>877</v>
      </c>
      <c r="CT55" t="s">
        <v>444</v>
      </c>
      <c r="CU55" t="s">
        <v>7</v>
      </c>
      <c r="CV55" t="s">
        <v>2750</v>
      </c>
      <c r="CW55" t="s">
        <v>2736</v>
      </c>
      <c r="CX55" t="s">
        <v>2753</v>
      </c>
      <c r="CY55" t="s">
        <v>1420</v>
      </c>
      <c r="CZ55" t="s">
        <v>1427</v>
      </c>
      <c r="DA55" t="s">
        <v>1429</v>
      </c>
      <c r="DB55" t="s">
        <v>444</v>
      </c>
      <c r="DC55" t="s">
        <v>444</v>
      </c>
      <c r="DD55" t="s">
        <v>444</v>
      </c>
      <c r="DE55" t="s">
        <v>444</v>
      </c>
      <c r="DF55" t="s">
        <v>444</v>
      </c>
      <c r="DG55" t="s">
        <v>444</v>
      </c>
      <c r="DH55" t="s">
        <v>444</v>
      </c>
      <c r="DI55" t="s">
        <v>282</v>
      </c>
      <c r="DJ55" t="s">
        <v>1440</v>
      </c>
      <c r="DK55" t="s">
        <v>444</v>
      </c>
      <c r="DL55" t="s">
        <v>444</v>
      </c>
      <c r="DM55" t="s">
        <v>444</v>
      </c>
      <c r="DN55" t="s">
        <v>444</v>
      </c>
      <c r="DO55" t="s">
        <v>444</v>
      </c>
      <c r="DP55" t="s">
        <v>444</v>
      </c>
      <c r="DQ55" t="s">
        <v>444</v>
      </c>
      <c r="DR55" t="s">
        <v>444</v>
      </c>
      <c r="DS55" t="s">
        <v>444</v>
      </c>
      <c r="DT55" s="24" t="s">
        <v>444</v>
      </c>
      <c r="DU55" s="24" t="s">
        <v>444</v>
      </c>
      <c r="DV55" t="s">
        <v>444</v>
      </c>
      <c r="DW55" t="s">
        <v>444</v>
      </c>
      <c r="DX55" s="24" t="s">
        <v>444</v>
      </c>
      <c r="DY55" s="24" t="s">
        <v>444</v>
      </c>
      <c r="DZ55" t="s">
        <v>444</v>
      </c>
      <c r="EA55" t="s">
        <v>444</v>
      </c>
      <c r="EB55" s="24" t="s">
        <v>444</v>
      </c>
      <c r="EC55" s="24" t="s">
        <v>444</v>
      </c>
      <c r="ED55" t="s">
        <v>444</v>
      </c>
      <c r="EE55" t="s">
        <v>444</v>
      </c>
      <c r="EF55" s="24" t="s">
        <v>444</v>
      </c>
      <c r="EG55" s="24" t="s">
        <v>444</v>
      </c>
      <c r="EH55" t="s">
        <v>444</v>
      </c>
      <c r="EI55" t="s">
        <v>444</v>
      </c>
      <c r="EJ55" s="24" t="s">
        <v>444</v>
      </c>
      <c r="EK55" s="24" t="s">
        <v>444</v>
      </c>
      <c r="EL55" t="s">
        <v>444</v>
      </c>
      <c r="EM55" t="s">
        <v>444</v>
      </c>
      <c r="EN55" s="24" t="s">
        <v>444</v>
      </c>
      <c r="EO55" s="24" t="s">
        <v>444</v>
      </c>
      <c r="EP55" t="s">
        <v>444</v>
      </c>
      <c r="EQ55" t="s">
        <v>444</v>
      </c>
      <c r="ER55" s="24" t="s">
        <v>444</v>
      </c>
      <c r="ES55" s="24" t="s">
        <v>444</v>
      </c>
      <c r="ET55" t="s">
        <v>444</v>
      </c>
      <c r="EU55" t="s">
        <v>444</v>
      </c>
      <c r="EV55" s="24" t="s">
        <v>444</v>
      </c>
      <c r="EW55" s="24" t="s">
        <v>444</v>
      </c>
      <c r="EX55" t="s">
        <v>444</v>
      </c>
      <c r="EY55" t="s">
        <v>444</v>
      </c>
      <c r="EZ55" s="24" t="s">
        <v>444</v>
      </c>
      <c r="FA55" s="24" t="s">
        <v>444</v>
      </c>
      <c r="FB55" t="s">
        <v>444</v>
      </c>
      <c r="FC55" t="s">
        <v>444</v>
      </c>
      <c r="FD55" s="24" t="s">
        <v>444</v>
      </c>
      <c r="FE55" s="24" t="s">
        <v>444</v>
      </c>
      <c r="FF55" t="s">
        <v>444</v>
      </c>
      <c r="FG55" t="s">
        <v>444</v>
      </c>
      <c r="FH55" s="24" t="s">
        <v>444</v>
      </c>
      <c r="FI55" s="24" t="s">
        <v>444</v>
      </c>
      <c r="FJ55" t="s">
        <v>444</v>
      </c>
      <c r="FK55" t="s">
        <v>444</v>
      </c>
      <c r="FL55" s="24" t="s">
        <v>444</v>
      </c>
      <c r="FM55" s="24" t="s">
        <v>444</v>
      </c>
      <c r="FN55" t="s">
        <v>444</v>
      </c>
      <c r="FO55" t="s">
        <v>444</v>
      </c>
      <c r="FP55" s="24" t="s">
        <v>444</v>
      </c>
      <c r="FQ55" s="24" t="s">
        <v>444</v>
      </c>
      <c r="FR55" t="s">
        <v>444</v>
      </c>
      <c r="FS55" t="s">
        <v>444</v>
      </c>
      <c r="FT55" s="24" t="s">
        <v>444</v>
      </c>
      <c r="FU55" s="24" t="s">
        <v>444</v>
      </c>
      <c r="FV55" t="s">
        <v>444</v>
      </c>
      <c r="FW55" t="s">
        <v>444</v>
      </c>
      <c r="FX55" s="24" t="s">
        <v>444</v>
      </c>
      <c r="FY55" s="24" t="s">
        <v>444</v>
      </c>
      <c r="FZ55" t="s">
        <v>444</v>
      </c>
      <c r="GA55" t="s">
        <v>444</v>
      </c>
      <c r="GB55" s="24" t="s">
        <v>444</v>
      </c>
      <c r="GC55" s="24" t="s">
        <v>444</v>
      </c>
      <c r="GD55" t="s">
        <v>444</v>
      </c>
      <c r="GE55" t="s">
        <v>444</v>
      </c>
      <c r="GF55" s="24" t="s">
        <v>444</v>
      </c>
      <c r="GG55" s="24" t="s">
        <v>444</v>
      </c>
      <c r="GH55" t="s">
        <v>15</v>
      </c>
      <c r="GI55" s="24" t="s">
        <v>1416</v>
      </c>
      <c r="GJ55" s="24" t="s">
        <v>480</v>
      </c>
      <c r="GK55" t="s">
        <v>444</v>
      </c>
      <c r="GL55" t="s">
        <v>444</v>
      </c>
      <c r="GM55" s="24" t="s">
        <v>444</v>
      </c>
      <c r="GN55" s="24" t="s">
        <v>444</v>
      </c>
      <c r="GO55" t="s">
        <v>444</v>
      </c>
      <c r="GP55" t="s">
        <v>444</v>
      </c>
      <c r="GQ55" s="24" t="s">
        <v>444</v>
      </c>
      <c r="GR55" s="24" t="s">
        <v>444</v>
      </c>
      <c r="GS55" t="s">
        <v>444</v>
      </c>
      <c r="GT55" t="s">
        <v>444</v>
      </c>
      <c r="GU55" s="24" t="s">
        <v>444</v>
      </c>
      <c r="GV55" s="24" t="s">
        <v>444</v>
      </c>
      <c r="GW55" t="s">
        <v>444</v>
      </c>
      <c r="GX55" t="s">
        <v>444</v>
      </c>
      <c r="GY55" s="24" t="s">
        <v>444</v>
      </c>
      <c r="GZ55" s="24" t="s">
        <v>444</v>
      </c>
      <c r="HA55" t="s">
        <v>444</v>
      </c>
      <c r="HB55" t="s">
        <v>444</v>
      </c>
      <c r="HC55" s="24" t="s">
        <v>444</v>
      </c>
      <c r="HD55" s="24" t="s">
        <v>444</v>
      </c>
      <c r="HE55" t="s">
        <v>444</v>
      </c>
      <c r="HF55" t="s">
        <v>444</v>
      </c>
      <c r="HG55" s="24" t="s">
        <v>444</v>
      </c>
      <c r="HH55" s="24" t="s">
        <v>444</v>
      </c>
      <c r="HI55" t="s">
        <v>444</v>
      </c>
      <c r="HJ55" t="s">
        <v>444</v>
      </c>
      <c r="HK55" s="24" t="s">
        <v>444</v>
      </c>
      <c r="HL55" s="24" t="s">
        <v>444</v>
      </c>
      <c r="HM55" t="s">
        <v>444</v>
      </c>
      <c r="HN55" t="s">
        <v>444</v>
      </c>
      <c r="HO55" s="24" t="s">
        <v>444</v>
      </c>
      <c r="HP55" s="24" t="s">
        <v>444</v>
      </c>
      <c r="HQ55" t="s">
        <v>444</v>
      </c>
      <c r="HR55" t="s">
        <v>444</v>
      </c>
      <c r="HS55" s="24" t="s">
        <v>444</v>
      </c>
      <c r="HT55" s="24" t="s">
        <v>444</v>
      </c>
      <c r="HU55" t="s">
        <v>444</v>
      </c>
      <c r="HV55" t="s">
        <v>444</v>
      </c>
      <c r="HW55" s="24" t="s">
        <v>444</v>
      </c>
      <c r="HX55" s="24" t="s">
        <v>444</v>
      </c>
      <c r="HY55" t="s">
        <v>444</v>
      </c>
      <c r="HZ55" t="s">
        <v>444</v>
      </c>
      <c r="IA55" t="s">
        <v>3017</v>
      </c>
      <c r="IB55" t="s">
        <v>2736</v>
      </c>
      <c r="IC55" t="s">
        <v>3018</v>
      </c>
      <c r="ID55" s="33" t="b" cm="1">
        <f t="array" ref="ID55">_xlfn.IFNA(MATCH($A$2,_xlfn.NUMBERVALUE(Table_Query_from_MF_DSNP62[[#This Row],[CL_GLACCT_DR1]:[CL_GLACCT_CR4]]),0),0)&gt;=1</f>
        <v>1</v>
      </c>
      <c r="IE55" s="33" t="b">
        <f>OR(Table_Query_from_MF_DSNP62[[#This Row],[Pair1]:[Pair25]])</f>
        <v>1</v>
      </c>
      <c r="IF55" s="33">
        <f>_xlfn.IFNA(MATCH(TRUE,Table_Query_from_MF_DSNP62[[#This Row],[Pair1]:[Pair25]],0),"none")</f>
        <v>1</v>
      </c>
      <c r="IG55" s="33" t="b">
        <f>AND($A$2&gt;=_xlfn.NUMBERVALUE(Table_Query_from_MF_DSNP62[[#This Row],[CL_GL_ACCT_FR1]]),$A$2&lt;=_xlfn.NUMBERVALUE(Table_Query_from_MF_DSNP62[[#This Row],[CL_GL_ACCT_TO1]]))</f>
        <v>1</v>
      </c>
      <c r="IH55" s="33" t="b">
        <f>AND($A$2&gt;=_xlfn.NUMBERVALUE(Table_Query_from_MF_DSNP62[[#This Row],[CL_GL_ACCT_FR2]]),$A$2&lt;=_xlfn.NUMBERVALUE(Table_Query_from_MF_DSNP62[[#This Row],[CL_GL_ACCT_TO2]]))</f>
        <v>1</v>
      </c>
      <c r="II55" s="33" t="b">
        <f>AND($A$2&gt;=_xlfn.NUMBERVALUE(Table_Query_from_MF_DSNP62[[#This Row],[CL_GL_ACCT_FR3]]),$A$2&lt;=_xlfn.NUMBERVALUE(Table_Query_from_MF_DSNP62[[#This Row],[CL_GL_ACCT_TO3]]))</f>
        <v>1</v>
      </c>
      <c r="IJ55" s="33" t="b">
        <f>AND($A$2&gt;=_xlfn.NUMBERVALUE(Table_Query_from_MF_DSNP62[[#This Row],[CL_GL_ACCT_FR4]]),$A$2&lt;=_xlfn.NUMBERVALUE(Table_Query_from_MF_DSNP62[[#This Row],[CL_GL_ACCT_TO4]]))</f>
        <v>1</v>
      </c>
      <c r="IK55" s="33" t="b">
        <f>AND($A$2&gt;=_xlfn.NUMBERVALUE(Table_Query_from_MF_DSNP62[[#This Row],[CL_GL_ACCT_FR5]]),$A$2&lt;=_xlfn.NUMBERVALUE(Table_Query_from_MF_DSNP62[[#This Row],[CL_GL_ACCT_TO5]]))</f>
        <v>1</v>
      </c>
      <c r="IL55" s="33" t="b">
        <f>AND($A$2&gt;=_xlfn.NUMBERVALUE(Table_Query_from_MF_DSNP62[[#This Row],[CL_GL_ACCT_FR6]]),$A$2&lt;=_xlfn.NUMBERVALUE(Table_Query_from_MF_DSNP62[[#This Row],[CL_GL_ACCT_TO6]]))</f>
        <v>1</v>
      </c>
      <c r="IM55" s="33" t="b">
        <f>AND($A$2&gt;=_xlfn.NUMBERVALUE(Table_Query_from_MF_DSNP62[[#This Row],[CL_GL_ACCT_FR7]]),$A$2&lt;=_xlfn.NUMBERVALUE(Table_Query_from_MF_DSNP62[[#This Row],[CL_GL_ACCT_TO7]]))</f>
        <v>1</v>
      </c>
      <c r="IN55" s="33" t="b">
        <f>AND($A$2&gt;=_xlfn.NUMBERVALUE(Table_Query_from_MF_DSNP62[[#This Row],[CL_GL_ACCT_FR8]]),$A$2&lt;=_xlfn.NUMBERVALUE(Table_Query_from_MF_DSNP62[[#This Row],[CL_GL_ACCT_TO8]]))</f>
        <v>1</v>
      </c>
      <c r="IO55" s="33" t="b">
        <f>AND($A$2&gt;=_xlfn.NUMBERVALUE(Table_Query_from_MF_DSNP62[[#This Row],[CL_GL_ACCT_FR9]]),$A$2&lt;=_xlfn.NUMBERVALUE(Table_Query_from_MF_DSNP62[[#This Row],[CL_GL_ACCT_TO9]]))</f>
        <v>1</v>
      </c>
      <c r="IP55" s="33" t="b">
        <f>AND($A$2&gt;=_xlfn.NUMBERVALUE(Table_Query_from_MF_DSNP62[[#This Row],[CL_GL_ACCT_FR10]]),$A$2&lt;=_xlfn.NUMBERVALUE(Table_Query_from_MF_DSNP62[[#This Row],[CL_GL_ACCT_TO10]]))</f>
        <v>1</v>
      </c>
      <c r="IQ55" s="33" t="b">
        <f>AND($A$2&gt;=_xlfn.NUMBERVALUE(Table_Query_from_MF_DSNP62[[#This Row],[CL_GL_ACCT_FR11]]),$A$2&lt;=_xlfn.NUMBERVALUE(Table_Query_from_MF_DSNP62[[#This Row],[CL_GL_ACCT_TO11]]))</f>
        <v>1</v>
      </c>
      <c r="IR55" s="33" t="b">
        <f>AND($A$2&gt;=_xlfn.NUMBERVALUE(Table_Query_from_MF_DSNP62[[#This Row],[CL_GL_ACCT_FR12]]),$A$2&lt;=_xlfn.NUMBERVALUE(Table_Query_from_MF_DSNP62[[#This Row],[CL_GL_ACCT_TO12]]))</f>
        <v>1</v>
      </c>
      <c r="IS55" s="33" t="b">
        <f>AND($A$2&gt;=_xlfn.NUMBERVALUE(Table_Query_from_MF_DSNP62[[#This Row],[CL_GL_ACCT_FR13]]),$A$2&lt;=_xlfn.NUMBERVALUE(Table_Query_from_MF_DSNP62[[#This Row],[CL_GL_ACCT_TO13]]))</f>
        <v>1</v>
      </c>
      <c r="IT55" s="33" t="b">
        <f>AND($A$2&gt;=_xlfn.NUMBERVALUE(Table_Query_from_MF_DSNP62[[#This Row],[CL_GL_ACCT_FR14]]),$A$2&lt;=_xlfn.NUMBERVALUE(Table_Query_from_MF_DSNP62[[#This Row],[CL_GL_ACCT_TO14]]))</f>
        <v>1</v>
      </c>
      <c r="IU55" s="33" t="b">
        <f>AND($A$2&gt;=_xlfn.NUMBERVALUE(Table_Query_from_MF_DSNP62[[#This Row],[CL_GL_ACCT_FR15]]),$A$2&lt;=_xlfn.NUMBERVALUE(Table_Query_from_MF_DSNP62[[#This Row],[CL_GL_ACCT_TO15]]))</f>
        <v>1</v>
      </c>
      <c r="IV55" s="33" t="b">
        <f>AND($A$2&gt;=_xlfn.NUMBERVALUE(Table_Query_from_MF_DSNP62[[#This Row],[CL_GL_ACCT_FR16]]),$A$2&lt;=_xlfn.NUMBERVALUE(Table_Query_from_MF_DSNP62[[#This Row],[CL_GL_ACCT_TO16]]))</f>
        <v>1</v>
      </c>
      <c r="IW55" s="33" t="b">
        <f>AND($A$2&gt;=_xlfn.NUMBERVALUE(Table_Query_from_MF_DSNP62[[#This Row],[CL_GL_ACCT_FR17]]),$A$2&lt;=_xlfn.NUMBERVALUE(Table_Query_from_MF_DSNP62[[#This Row],[CL_GL_ACCT_TO17]]))</f>
        <v>1</v>
      </c>
      <c r="IX55" s="33" t="b">
        <f>AND($A$2&gt;=_xlfn.NUMBERVALUE(Table_Query_from_MF_DSNP62[[#This Row],[CL_GL_ACCT_FR18]]),$A$2&lt;=_xlfn.NUMBERVALUE(Table_Query_from_MF_DSNP62[[#This Row],[CL_GL_ACCT_TO18]]))</f>
        <v>1</v>
      </c>
      <c r="IY55" s="33" t="b">
        <f>AND($A$2&gt;=_xlfn.NUMBERVALUE(Table_Query_from_MF_DSNP62[[#This Row],[CL_GL_ACCT_FR19]]),$A$2&lt;=_xlfn.NUMBERVALUE(Table_Query_from_MF_DSNP62[[#This Row],[CL_GL_ACCT_TO19]]))</f>
        <v>1</v>
      </c>
      <c r="IZ55" s="33" t="b">
        <f>AND($A$2&gt;=_xlfn.NUMBERVALUE(Table_Query_from_MF_DSNP62[[#This Row],[CL_GL_ACCT_FR20]]),$A$2&lt;=_xlfn.NUMBERVALUE(Table_Query_from_MF_DSNP62[[#This Row],[CL_GL_ACCT_TO20]]))</f>
        <v>1</v>
      </c>
      <c r="JA55" s="33" t="b">
        <f>AND($A$2&gt;=_xlfn.NUMBERVALUE(Table_Query_from_MF_DSNP62[[#This Row],[CL_GL_ACCT_FR21]]),$A$2&lt;=_xlfn.NUMBERVALUE(Table_Query_from_MF_DSNP62[[#This Row],[CL_GL_ACCT_TO21]]))</f>
        <v>1</v>
      </c>
      <c r="JB55" s="33" t="b">
        <f>AND($A$2&gt;=_xlfn.NUMBERVALUE(Table_Query_from_MF_DSNP62[[#This Row],[CL_GL_ACCT_FR22]]),$A$2&lt;=_xlfn.NUMBERVALUE(Table_Query_from_MF_DSNP62[[#This Row],[CL_GL_ACCT_TO22]]))</f>
        <v>1</v>
      </c>
      <c r="JC55" s="33" t="b">
        <f>AND($A$2&gt;=_xlfn.NUMBERVALUE(Table_Query_from_MF_DSNP62[[#This Row],[CL_GL_ACCT_FR23]]),$A$2&lt;=_xlfn.NUMBERVALUE(Table_Query_from_MF_DSNP62[[#This Row],[CL_GL_ACCT_TO23]]))</f>
        <v>1</v>
      </c>
      <c r="JD55" s="33" t="b">
        <f>AND($A$2&gt;=_xlfn.NUMBERVALUE(Table_Query_from_MF_DSNP62[[#This Row],[CL_GL_ACCT_FR24]]),$A$2&lt;=_xlfn.NUMBERVALUE(Table_Query_from_MF_DSNP62[[#This Row],[CL_GL_ACCT_TO24]]))</f>
        <v>1</v>
      </c>
      <c r="JE55" s="33" t="b">
        <f>AND($A$2&gt;=_xlfn.NUMBERVALUE(Table_Query_from_MF_DSNP62[[#This Row],[CL_GL_ACCT_FR25]]),$A$2&lt;=_xlfn.NUMBERVALUE(Table_Query_from_MF_DSNP62[[#This Row],[CL_GL_ACCT_TO25]]))</f>
        <v>1</v>
      </c>
      <c r="JF55" s="33" t="b">
        <f>OR(Table_Query_from_MF_DSNP62[[#This Row],[PairA]:[PairO]])</f>
        <v>1</v>
      </c>
      <c r="JG55" s="33">
        <f>_xlfn.IFNA(MATCH(TRUE,Table_Query_from_MF_DSNP62[[#This Row],[PairA]:[PairO]],0),"none")</f>
        <v>2</v>
      </c>
      <c r="JH55" s="33" t="b">
        <f>AND($B$2&gt;=_xlfn.NUMBERVALUE(Table_Query_from_MF_DSNP62[[#This Row],[CL_CMP_OBJ_FR1]]),$B$2&lt;=_xlfn.NUMBERVALUE(Table_Query_from_MF_DSNP62[[#This Row],[CL_CMP_OBJ_TO1]]))</f>
        <v>0</v>
      </c>
      <c r="JI55" s="33" t="b">
        <f>AND($B$2&gt;=_xlfn.NUMBERVALUE(Table_Query_from_MF_DSNP62[[#This Row],[CL_CMP_OBJ_FR2]]),$B$2&lt;=_xlfn.NUMBERVALUE(Table_Query_from_MF_DSNP62[[#This Row],[CL_CMP_OBJ_TO2]]))</f>
        <v>1</v>
      </c>
      <c r="JJ55" s="33" t="b">
        <f>AND($B$2&gt;=_xlfn.NUMBERVALUE(Table_Query_from_MF_DSNP62[[#This Row],[CL_CMP_OBJ_FR3]]),$B$2&lt;=_xlfn.NUMBERVALUE(Table_Query_from_MF_DSNP62[[#This Row],[CL_CMP_OBJ_TO3]]))</f>
        <v>1</v>
      </c>
      <c r="JK55" s="33" t="b">
        <f>AND($B$2&gt;=_xlfn.NUMBERVALUE(Table_Query_from_MF_DSNP62[[#This Row],[CL_CMP_OBJ_FR4]]),$B$2&lt;=_xlfn.NUMBERVALUE(Table_Query_from_MF_DSNP62[[#This Row],[CL_CMP_OBJ_TO4]]))</f>
        <v>1</v>
      </c>
      <c r="JL55" s="33" t="b">
        <f>AND($B$2&gt;=_xlfn.NUMBERVALUE(Table_Query_from_MF_DSNP62[[#This Row],[CL_CMP_OBJ_FR5]]),$B$2&lt;=_xlfn.NUMBERVALUE(Table_Query_from_MF_DSNP62[[#This Row],[CL_CMP_OBJ_TO5]]))</f>
        <v>1</v>
      </c>
      <c r="JM55" s="33" t="b">
        <f>AND($B$2&gt;=_xlfn.NUMBERVALUE(Table_Query_from_MF_DSNP62[[#This Row],[CL_CMP_OBJ_FR6]]),$B$2&lt;=_xlfn.NUMBERVALUE(Table_Query_from_MF_DSNP62[[#This Row],[CL_CMP_OBJ_TO6]]))</f>
        <v>1</v>
      </c>
      <c r="JN55" s="33" t="b">
        <f>AND($B$2&gt;=_xlfn.NUMBERVALUE(Table_Query_from_MF_DSNP62[[#This Row],[CL_CMP_OBJ_FR7]]),$B$2&lt;=_xlfn.NUMBERVALUE(Table_Query_from_MF_DSNP62[[#This Row],[CL_CMP_OBJ_TO7]]))</f>
        <v>1</v>
      </c>
      <c r="JO55" s="33" t="b">
        <f>AND($B$2&gt;=_xlfn.NUMBERVALUE(Table_Query_from_MF_DSNP62[[#This Row],[CL_CMP_OBJ_FR8]]),$B$2&lt;=_xlfn.NUMBERVALUE(Table_Query_from_MF_DSNP62[[#This Row],[CL_CMP_OBJ_TO8]]))</f>
        <v>1</v>
      </c>
      <c r="JP55" s="33" t="b">
        <f>AND($B$2&gt;=_xlfn.NUMBERVALUE(Table_Query_from_MF_DSNP62[[#This Row],[CL_CMP_OBJ_FR9]]),$B$2&lt;=_xlfn.NUMBERVALUE(Table_Query_from_MF_DSNP62[[#This Row],[CL_CMP_OBJ_TO9]]))</f>
        <v>1</v>
      </c>
      <c r="JQ55" s="33" t="b">
        <f>AND($B$2&gt;=_xlfn.NUMBERVALUE(Table_Query_from_MF_DSNP62[[#This Row],[CL_CMP_OBJ_FR10]]),$B$2&lt;=_xlfn.NUMBERVALUE(Table_Query_from_MF_DSNP62[[#This Row],[CL_CMP_OBJ_TO10]]))</f>
        <v>1</v>
      </c>
      <c r="JR55" s="33" t="b">
        <f>AND($B$2&gt;=_xlfn.NUMBERVALUE(Table_Query_from_MF_DSNP62[[#This Row],[CL_CMP_OBJ_FR11]]),$B$2&lt;=_xlfn.NUMBERVALUE(Table_Query_from_MF_DSNP62[[#This Row],[CL_CMP_OBJ_TO11]]))</f>
        <v>1</v>
      </c>
      <c r="JS55" s="33" t="b">
        <f>AND($B$2&gt;=_xlfn.NUMBERVALUE(Table_Query_from_MF_DSNP62[[#This Row],[CL_CMP_OBJ_FR12]]),$B$2&lt;=_xlfn.NUMBERVALUE(Table_Query_from_MF_DSNP62[[#This Row],[CL_CMP_OBJ_TO12]]))</f>
        <v>1</v>
      </c>
      <c r="JT55" s="33" t="b">
        <f>AND($B$2&gt;=_xlfn.NUMBERVALUE(Table_Query_from_MF_DSNP62[[#This Row],[CL_CMP_OBJ_FR13]]),$B$2&lt;=_xlfn.NUMBERVALUE(Table_Query_from_MF_DSNP62[[#This Row],[CL_CMP_OBJ_TO13]]))</f>
        <v>1</v>
      </c>
      <c r="JU55" s="33" t="b">
        <f>AND($B$2&gt;=_xlfn.NUMBERVALUE(Table_Query_from_MF_DSNP62[[#This Row],[CL_CMP_OBJ_FR14]]),$B$2&lt;=_xlfn.NUMBERVALUE(Table_Query_from_MF_DSNP62[[#This Row],[CL_CMP_OBJ_TO14]]))</f>
        <v>1</v>
      </c>
      <c r="JV55" s="33" t="b">
        <f>AND($B$2&gt;=_xlfn.NUMBERVALUE(Table_Query_from_MF_DSNP62[[#This Row],[CL_CMP_OBJ_FR15]]),$B$2&lt;=_xlfn.NUMBERVALUE(Table_Query_from_MF_DSNP62[[#This Row],[CL_CMP_OBJ_TO15]]))</f>
        <v>1</v>
      </c>
    </row>
    <row r="56" spans="1:282" x14ac:dyDescent="0.25">
      <c r="A56" t="b">
        <f>OR(,Table_Query_from_MF_DSNP62[[#This Row],[Desired GL included as "hard-coded" GL?]],Table_Query_from_MF_DSNP62[[#This Row],[Desired GL included as "Open GL"?]])</f>
        <v>1</v>
      </c>
      <c r="B56" t="b">
        <f>Table_Query_from_MF_DSNP62[[#This Row],[Desired CObj included as "Open CObj"?]]</f>
        <v>1</v>
      </c>
      <c r="C56" t="s">
        <v>147</v>
      </c>
      <c r="D56" t="s">
        <v>1443</v>
      </c>
      <c r="E56" t="s">
        <v>8</v>
      </c>
      <c r="F56" s="24" t="s">
        <v>49</v>
      </c>
      <c r="G56" t="s">
        <v>412</v>
      </c>
      <c r="H56" s="24" t="s">
        <v>444</v>
      </c>
      <c r="I56" t="s">
        <v>444</v>
      </c>
      <c r="J56" s="24" t="s">
        <v>444</v>
      </c>
      <c r="K56" t="s">
        <v>444</v>
      </c>
      <c r="L56" s="24" t="s">
        <v>444</v>
      </c>
      <c r="M56" t="s">
        <v>444</v>
      </c>
      <c r="N56" t="s">
        <v>444</v>
      </c>
      <c r="O56" t="s">
        <v>447</v>
      </c>
      <c r="P56" t="s">
        <v>444</v>
      </c>
      <c r="Q56" t="s">
        <v>15</v>
      </c>
      <c r="R56" t="s">
        <v>15</v>
      </c>
      <c r="S56" t="s">
        <v>442</v>
      </c>
      <c r="T56" t="s">
        <v>447</v>
      </c>
      <c r="U56" t="s">
        <v>444</v>
      </c>
      <c r="V56" t="s">
        <v>444</v>
      </c>
      <c r="W56" t="s">
        <v>447</v>
      </c>
      <c r="X56" t="s">
        <v>444</v>
      </c>
      <c r="Y56" t="s">
        <v>444</v>
      </c>
      <c r="Z56" t="s">
        <v>442</v>
      </c>
      <c r="AA56" t="s">
        <v>442</v>
      </c>
      <c r="AB56" t="s">
        <v>442</v>
      </c>
      <c r="AC56" t="s">
        <v>444</v>
      </c>
      <c r="AD56" t="s">
        <v>447</v>
      </c>
      <c r="AE56" t="s">
        <v>447</v>
      </c>
      <c r="AF56" t="s">
        <v>447</v>
      </c>
      <c r="AG56" t="s">
        <v>442</v>
      </c>
      <c r="AH56" t="s">
        <v>447</v>
      </c>
      <c r="AI56" t="s">
        <v>447</v>
      </c>
      <c r="AJ56" t="s">
        <v>442</v>
      </c>
      <c r="AK56" t="s">
        <v>444</v>
      </c>
      <c r="AL56" t="s">
        <v>444</v>
      </c>
      <c r="AM56" t="s">
        <v>444</v>
      </c>
      <c r="AN56" t="s">
        <v>444</v>
      </c>
      <c r="AO56" t="s">
        <v>444</v>
      </c>
      <c r="AP56" t="s">
        <v>442</v>
      </c>
      <c r="AQ56" t="s">
        <v>282</v>
      </c>
      <c r="AR56" t="s">
        <v>528</v>
      </c>
      <c r="AS56" t="s">
        <v>162</v>
      </c>
      <c r="AT56" t="s">
        <v>444</v>
      </c>
      <c r="AU56" t="s">
        <v>444</v>
      </c>
      <c r="AV56" t="s">
        <v>442</v>
      </c>
      <c r="AW56" t="s">
        <v>444</v>
      </c>
      <c r="AX56" t="s">
        <v>444</v>
      </c>
      <c r="AY56" t="s">
        <v>444</v>
      </c>
      <c r="AZ56" t="s">
        <v>444</v>
      </c>
      <c r="BA56" t="s">
        <v>444</v>
      </c>
      <c r="BB56" t="s">
        <v>444</v>
      </c>
      <c r="BC56" t="s">
        <v>444</v>
      </c>
      <c r="BD56" t="s">
        <v>1359</v>
      </c>
      <c r="BE56" t="s">
        <v>444</v>
      </c>
      <c r="BF56" t="s">
        <v>1360</v>
      </c>
      <c r="BG56" t="s">
        <v>1360</v>
      </c>
      <c r="BH56" t="s">
        <v>449</v>
      </c>
      <c r="BI56" t="s">
        <v>529</v>
      </c>
      <c r="BJ56" t="s">
        <v>7</v>
      </c>
      <c r="BK56" t="s">
        <v>282</v>
      </c>
      <c r="BL56" t="s">
        <v>444</v>
      </c>
      <c r="BM56" t="s">
        <v>444</v>
      </c>
      <c r="BN56" t="s">
        <v>444</v>
      </c>
      <c r="BO56" t="s">
        <v>444</v>
      </c>
      <c r="BP56" t="s">
        <v>444</v>
      </c>
      <c r="BQ56" t="s">
        <v>1360</v>
      </c>
      <c r="BR56" t="s">
        <v>524</v>
      </c>
      <c r="BS56" t="s">
        <v>444</v>
      </c>
      <c r="BT56" t="s">
        <v>444</v>
      </c>
      <c r="BU56" t="s">
        <v>444</v>
      </c>
      <c r="BV56" t="s">
        <v>444</v>
      </c>
      <c r="BW56" t="s">
        <v>1360</v>
      </c>
      <c r="BX56" t="s">
        <v>524</v>
      </c>
      <c r="BY56" t="s">
        <v>444</v>
      </c>
      <c r="BZ56" t="s">
        <v>444</v>
      </c>
      <c r="CA56" t="s">
        <v>444</v>
      </c>
      <c r="CB56" t="s">
        <v>444</v>
      </c>
      <c r="CC56" t="s">
        <v>444</v>
      </c>
      <c r="CD56" t="s">
        <v>444</v>
      </c>
      <c r="CE56" t="s">
        <v>444</v>
      </c>
      <c r="CF56" t="s">
        <v>444</v>
      </c>
      <c r="CG56" t="s">
        <v>444</v>
      </c>
      <c r="CH56" t="s">
        <v>444</v>
      </c>
      <c r="CI56" t="s">
        <v>1360</v>
      </c>
      <c r="CJ56" t="s">
        <v>524</v>
      </c>
      <c r="CK56" t="s">
        <v>444</v>
      </c>
      <c r="CL56" t="s">
        <v>1360</v>
      </c>
      <c r="CM56" t="s">
        <v>877</v>
      </c>
      <c r="CN56" t="s">
        <v>444</v>
      </c>
      <c r="CO56" t="s">
        <v>1360</v>
      </c>
      <c r="CP56" t="s">
        <v>524</v>
      </c>
      <c r="CQ56" t="s">
        <v>444</v>
      </c>
      <c r="CR56" t="s">
        <v>1360</v>
      </c>
      <c r="CS56" t="s">
        <v>877</v>
      </c>
      <c r="CT56" t="s">
        <v>444</v>
      </c>
      <c r="CU56" t="s">
        <v>7</v>
      </c>
      <c r="CV56" t="s">
        <v>2750</v>
      </c>
      <c r="CW56" t="s">
        <v>2736</v>
      </c>
      <c r="CX56" t="s">
        <v>2754</v>
      </c>
      <c r="CY56" t="s">
        <v>1420</v>
      </c>
      <c r="CZ56" t="s">
        <v>1428</v>
      </c>
      <c r="DA56" t="s">
        <v>444</v>
      </c>
      <c r="DB56" t="s">
        <v>444</v>
      </c>
      <c r="DC56" t="s">
        <v>444</v>
      </c>
      <c r="DD56" t="s">
        <v>444</v>
      </c>
      <c r="DE56" t="s">
        <v>444</v>
      </c>
      <c r="DF56" t="s">
        <v>444</v>
      </c>
      <c r="DG56" t="s">
        <v>444</v>
      </c>
      <c r="DH56" t="s">
        <v>444</v>
      </c>
      <c r="DI56" t="s">
        <v>282</v>
      </c>
      <c r="DJ56" t="s">
        <v>1440</v>
      </c>
      <c r="DK56" t="s">
        <v>444</v>
      </c>
      <c r="DL56" t="s">
        <v>444</v>
      </c>
      <c r="DM56" t="s">
        <v>444</v>
      </c>
      <c r="DN56" t="s">
        <v>444</v>
      </c>
      <c r="DO56" t="s">
        <v>444</v>
      </c>
      <c r="DP56" t="s">
        <v>444</v>
      </c>
      <c r="DQ56" t="s">
        <v>444</v>
      </c>
      <c r="DR56" t="s">
        <v>444</v>
      </c>
      <c r="DS56" t="s">
        <v>444</v>
      </c>
      <c r="DT56" s="24" t="s">
        <v>444</v>
      </c>
      <c r="DU56" s="24" t="s">
        <v>444</v>
      </c>
      <c r="DV56" t="s">
        <v>444</v>
      </c>
      <c r="DW56" t="s">
        <v>444</v>
      </c>
      <c r="DX56" s="24" t="s">
        <v>444</v>
      </c>
      <c r="DY56" s="24" t="s">
        <v>444</v>
      </c>
      <c r="DZ56" t="s">
        <v>444</v>
      </c>
      <c r="EA56" t="s">
        <v>444</v>
      </c>
      <c r="EB56" s="24" t="s">
        <v>444</v>
      </c>
      <c r="EC56" s="24" t="s">
        <v>444</v>
      </c>
      <c r="ED56" t="s">
        <v>444</v>
      </c>
      <c r="EE56" t="s">
        <v>444</v>
      </c>
      <c r="EF56" s="24" t="s">
        <v>444</v>
      </c>
      <c r="EG56" s="24" t="s">
        <v>444</v>
      </c>
      <c r="EH56" t="s">
        <v>444</v>
      </c>
      <c r="EI56" t="s">
        <v>444</v>
      </c>
      <c r="EJ56" s="24" t="s">
        <v>444</v>
      </c>
      <c r="EK56" s="24" t="s">
        <v>444</v>
      </c>
      <c r="EL56" t="s">
        <v>444</v>
      </c>
      <c r="EM56" t="s">
        <v>444</v>
      </c>
      <c r="EN56" s="24" t="s">
        <v>444</v>
      </c>
      <c r="EO56" s="24" t="s">
        <v>444</v>
      </c>
      <c r="EP56" t="s">
        <v>444</v>
      </c>
      <c r="EQ56" t="s">
        <v>444</v>
      </c>
      <c r="ER56" s="24" t="s">
        <v>444</v>
      </c>
      <c r="ES56" s="24" t="s">
        <v>444</v>
      </c>
      <c r="ET56" t="s">
        <v>444</v>
      </c>
      <c r="EU56" t="s">
        <v>444</v>
      </c>
      <c r="EV56" s="24" t="s">
        <v>444</v>
      </c>
      <c r="EW56" s="24" t="s">
        <v>444</v>
      </c>
      <c r="EX56" t="s">
        <v>444</v>
      </c>
      <c r="EY56" t="s">
        <v>444</v>
      </c>
      <c r="EZ56" s="24" t="s">
        <v>444</v>
      </c>
      <c r="FA56" s="24" t="s">
        <v>444</v>
      </c>
      <c r="FB56" t="s">
        <v>444</v>
      </c>
      <c r="FC56" t="s">
        <v>444</v>
      </c>
      <c r="FD56" s="24" t="s">
        <v>444</v>
      </c>
      <c r="FE56" s="24" t="s">
        <v>444</v>
      </c>
      <c r="FF56" t="s">
        <v>444</v>
      </c>
      <c r="FG56" t="s">
        <v>444</v>
      </c>
      <c r="FH56" s="24" t="s">
        <v>444</v>
      </c>
      <c r="FI56" s="24" t="s">
        <v>444</v>
      </c>
      <c r="FJ56" t="s">
        <v>444</v>
      </c>
      <c r="FK56" t="s">
        <v>444</v>
      </c>
      <c r="FL56" s="24" t="s">
        <v>444</v>
      </c>
      <c r="FM56" s="24" t="s">
        <v>444</v>
      </c>
      <c r="FN56" t="s">
        <v>444</v>
      </c>
      <c r="FO56" t="s">
        <v>444</v>
      </c>
      <c r="FP56" s="24" t="s">
        <v>444</v>
      </c>
      <c r="FQ56" s="24" t="s">
        <v>444</v>
      </c>
      <c r="FR56" t="s">
        <v>444</v>
      </c>
      <c r="FS56" t="s">
        <v>444</v>
      </c>
      <c r="FT56" s="24" t="s">
        <v>444</v>
      </c>
      <c r="FU56" s="24" t="s">
        <v>444</v>
      </c>
      <c r="FV56" t="s">
        <v>444</v>
      </c>
      <c r="FW56" t="s">
        <v>444</v>
      </c>
      <c r="FX56" s="24" t="s">
        <v>444</v>
      </c>
      <c r="FY56" s="24" t="s">
        <v>444</v>
      </c>
      <c r="FZ56" t="s">
        <v>444</v>
      </c>
      <c r="GA56" t="s">
        <v>444</v>
      </c>
      <c r="GB56" s="24" t="s">
        <v>444</v>
      </c>
      <c r="GC56" s="24" t="s">
        <v>444</v>
      </c>
      <c r="GD56" t="s">
        <v>444</v>
      </c>
      <c r="GE56" t="s">
        <v>444</v>
      </c>
      <c r="GF56" s="24" t="s">
        <v>444</v>
      </c>
      <c r="GG56" s="24" t="s">
        <v>444</v>
      </c>
      <c r="GH56" t="s">
        <v>15</v>
      </c>
      <c r="GI56" s="24" t="s">
        <v>454</v>
      </c>
      <c r="GJ56" s="24" t="s">
        <v>455</v>
      </c>
      <c r="GK56" t="s">
        <v>456</v>
      </c>
      <c r="GL56" t="s">
        <v>456</v>
      </c>
      <c r="GM56" s="24" t="s">
        <v>444</v>
      </c>
      <c r="GN56" s="24" t="s">
        <v>444</v>
      </c>
      <c r="GO56" t="s">
        <v>444</v>
      </c>
      <c r="GP56" t="s">
        <v>444</v>
      </c>
      <c r="GQ56" s="24" t="s">
        <v>444</v>
      </c>
      <c r="GR56" s="24" t="s">
        <v>444</v>
      </c>
      <c r="GS56" t="s">
        <v>444</v>
      </c>
      <c r="GT56" t="s">
        <v>444</v>
      </c>
      <c r="GU56" s="24" t="s">
        <v>444</v>
      </c>
      <c r="GV56" s="24" t="s">
        <v>444</v>
      </c>
      <c r="GW56" t="s">
        <v>444</v>
      </c>
      <c r="GX56" t="s">
        <v>444</v>
      </c>
      <c r="GY56" s="24" t="s">
        <v>444</v>
      </c>
      <c r="GZ56" s="24" t="s">
        <v>444</v>
      </c>
      <c r="HA56" t="s">
        <v>444</v>
      </c>
      <c r="HB56" t="s">
        <v>444</v>
      </c>
      <c r="HC56" s="24" t="s">
        <v>444</v>
      </c>
      <c r="HD56" s="24" t="s">
        <v>444</v>
      </c>
      <c r="HE56" t="s">
        <v>444</v>
      </c>
      <c r="HF56" t="s">
        <v>444</v>
      </c>
      <c r="HG56" s="24" t="s">
        <v>444</v>
      </c>
      <c r="HH56" s="24" t="s">
        <v>444</v>
      </c>
      <c r="HI56" t="s">
        <v>444</v>
      </c>
      <c r="HJ56" t="s">
        <v>444</v>
      </c>
      <c r="HK56" s="24" t="s">
        <v>444</v>
      </c>
      <c r="HL56" s="24" t="s">
        <v>444</v>
      </c>
      <c r="HM56" t="s">
        <v>444</v>
      </c>
      <c r="HN56" t="s">
        <v>444</v>
      </c>
      <c r="HO56" s="24" t="s">
        <v>444</v>
      </c>
      <c r="HP56" s="24" t="s">
        <v>444</v>
      </c>
      <c r="HQ56" t="s">
        <v>444</v>
      </c>
      <c r="HR56" t="s">
        <v>444</v>
      </c>
      <c r="HS56" s="24" t="s">
        <v>444</v>
      </c>
      <c r="HT56" s="24" t="s">
        <v>444</v>
      </c>
      <c r="HU56" t="s">
        <v>444</v>
      </c>
      <c r="HV56" t="s">
        <v>444</v>
      </c>
      <c r="HW56" s="24" t="s">
        <v>444</v>
      </c>
      <c r="HX56" s="24" t="s">
        <v>444</v>
      </c>
      <c r="HY56" t="s">
        <v>444</v>
      </c>
      <c r="HZ56" t="s">
        <v>444</v>
      </c>
      <c r="IA56" t="s">
        <v>2750</v>
      </c>
      <c r="IB56" t="s">
        <v>2736</v>
      </c>
      <c r="IC56" t="s">
        <v>3013</v>
      </c>
      <c r="ID56" s="33" t="b" cm="1">
        <f t="array" ref="ID56">_xlfn.IFNA(MATCH($A$2,_xlfn.NUMBERVALUE(Table_Query_from_MF_DSNP62[[#This Row],[CL_GLACCT_DR1]:[CL_GLACCT_CR4]]),0),0)&gt;=1</f>
        <v>1</v>
      </c>
      <c r="IE56" s="33" t="b">
        <f>OR(Table_Query_from_MF_DSNP62[[#This Row],[Pair1]:[Pair25]])</f>
        <v>1</v>
      </c>
      <c r="IF56" s="33">
        <f>_xlfn.IFNA(MATCH(TRUE,Table_Query_from_MF_DSNP62[[#This Row],[Pair1]:[Pair25]],0),"none")</f>
        <v>1</v>
      </c>
      <c r="IG56" s="33" t="b">
        <f>AND($A$2&gt;=_xlfn.NUMBERVALUE(Table_Query_from_MF_DSNP62[[#This Row],[CL_GL_ACCT_FR1]]),$A$2&lt;=_xlfn.NUMBERVALUE(Table_Query_from_MF_DSNP62[[#This Row],[CL_GL_ACCT_TO1]]))</f>
        <v>1</v>
      </c>
      <c r="IH56" s="33" t="b">
        <f>AND($A$2&gt;=_xlfn.NUMBERVALUE(Table_Query_from_MF_DSNP62[[#This Row],[CL_GL_ACCT_FR2]]),$A$2&lt;=_xlfn.NUMBERVALUE(Table_Query_from_MF_DSNP62[[#This Row],[CL_GL_ACCT_TO2]]))</f>
        <v>1</v>
      </c>
      <c r="II56" s="33" t="b">
        <f>AND($A$2&gt;=_xlfn.NUMBERVALUE(Table_Query_from_MF_DSNP62[[#This Row],[CL_GL_ACCT_FR3]]),$A$2&lt;=_xlfn.NUMBERVALUE(Table_Query_from_MF_DSNP62[[#This Row],[CL_GL_ACCT_TO3]]))</f>
        <v>1</v>
      </c>
      <c r="IJ56" s="33" t="b">
        <f>AND($A$2&gt;=_xlfn.NUMBERVALUE(Table_Query_from_MF_DSNP62[[#This Row],[CL_GL_ACCT_FR4]]),$A$2&lt;=_xlfn.NUMBERVALUE(Table_Query_from_MF_DSNP62[[#This Row],[CL_GL_ACCT_TO4]]))</f>
        <v>1</v>
      </c>
      <c r="IK56" s="33" t="b">
        <f>AND($A$2&gt;=_xlfn.NUMBERVALUE(Table_Query_from_MF_DSNP62[[#This Row],[CL_GL_ACCT_FR5]]),$A$2&lt;=_xlfn.NUMBERVALUE(Table_Query_from_MF_DSNP62[[#This Row],[CL_GL_ACCT_TO5]]))</f>
        <v>1</v>
      </c>
      <c r="IL56" s="33" t="b">
        <f>AND($A$2&gt;=_xlfn.NUMBERVALUE(Table_Query_from_MF_DSNP62[[#This Row],[CL_GL_ACCT_FR6]]),$A$2&lt;=_xlfn.NUMBERVALUE(Table_Query_from_MF_DSNP62[[#This Row],[CL_GL_ACCT_TO6]]))</f>
        <v>1</v>
      </c>
      <c r="IM56" s="33" t="b">
        <f>AND($A$2&gt;=_xlfn.NUMBERVALUE(Table_Query_from_MF_DSNP62[[#This Row],[CL_GL_ACCT_FR7]]),$A$2&lt;=_xlfn.NUMBERVALUE(Table_Query_from_MF_DSNP62[[#This Row],[CL_GL_ACCT_TO7]]))</f>
        <v>1</v>
      </c>
      <c r="IN56" s="33" t="b">
        <f>AND($A$2&gt;=_xlfn.NUMBERVALUE(Table_Query_from_MF_DSNP62[[#This Row],[CL_GL_ACCT_FR8]]),$A$2&lt;=_xlfn.NUMBERVALUE(Table_Query_from_MF_DSNP62[[#This Row],[CL_GL_ACCT_TO8]]))</f>
        <v>1</v>
      </c>
      <c r="IO56" s="33" t="b">
        <f>AND($A$2&gt;=_xlfn.NUMBERVALUE(Table_Query_from_MF_DSNP62[[#This Row],[CL_GL_ACCT_FR9]]),$A$2&lt;=_xlfn.NUMBERVALUE(Table_Query_from_MF_DSNP62[[#This Row],[CL_GL_ACCT_TO9]]))</f>
        <v>1</v>
      </c>
      <c r="IP56" s="33" t="b">
        <f>AND($A$2&gt;=_xlfn.NUMBERVALUE(Table_Query_from_MF_DSNP62[[#This Row],[CL_GL_ACCT_FR10]]),$A$2&lt;=_xlfn.NUMBERVALUE(Table_Query_from_MF_DSNP62[[#This Row],[CL_GL_ACCT_TO10]]))</f>
        <v>1</v>
      </c>
      <c r="IQ56" s="33" t="b">
        <f>AND($A$2&gt;=_xlfn.NUMBERVALUE(Table_Query_from_MF_DSNP62[[#This Row],[CL_GL_ACCT_FR11]]),$A$2&lt;=_xlfn.NUMBERVALUE(Table_Query_from_MF_DSNP62[[#This Row],[CL_GL_ACCT_TO11]]))</f>
        <v>1</v>
      </c>
      <c r="IR56" s="33" t="b">
        <f>AND($A$2&gt;=_xlfn.NUMBERVALUE(Table_Query_from_MF_DSNP62[[#This Row],[CL_GL_ACCT_FR12]]),$A$2&lt;=_xlfn.NUMBERVALUE(Table_Query_from_MF_DSNP62[[#This Row],[CL_GL_ACCT_TO12]]))</f>
        <v>1</v>
      </c>
      <c r="IS56" s="33" t="b">
        <f>AND($A$2&gt;=_xlfn.NUMBERVALUE(Table_Query_from_MF_DSNP62[[#This Row],[CL_GL_ACCT_FR13]]),$A$2&lt;=_xlfn.NUMBERVALUE(Table_Query_from_MF_DSNP62[[#This Row],[CL_GL_ACCT_TO13]]))</f>
        <v>1</v>
      </c>
      <c r="IT56" s="33" t="b">
        <f>AND($A$2&gt;=_xlfn.NUMBERVALUE(Table_Query_from_MF_DSNP62[[#This Row],[CL_GL_ACCT_FR14]]),$A$2&lt;=_xlfn.NUMBERVALUE(Table_Query_from_MF_DSNP62[[#This Row],[CL_GL_ACCT_TO14]]))</f>
        <v>1</v>
      </c>
      <c r="IU56" s="33" t="b">
        <f>AND($A$2&gt;=_xlfn.NUMBERVALUE(Table_Query_from_MF_DSNP62[[#This Row],[CL_GL_ACCT_FR15]]),$A$2&lt;=_xlfn.NUMBERVALUE(Table_Query_from_MF_DSNP62[[#This Row],[CL_GL_ACCT_TO15]]))</f>
        <v>1</v>
      </c>
      <c r="IV56" s="33" t="b">
        <f>AND($A$2&gt;=_xlfn.NUMBERVALUE(Table_Query_from_MF_DSNP62[[#This Row],[CL_GL_ACCT_FR16]]),$A$2&lt;=_xlfn.NUMBERVALUE(Table_Query_from_MF_DSNP62[[#This Row],[CL_GL_ACCT_TO16]]))</f>
        <v>1</v>
      </c>
      <c r="IW56" s="33" t="b">
        <f>AND($A$2&gt;=_xlfn.NUMBERVALUE(Table_Query_from_MF_DSNP62[[#This Row],[CL_GL_ACCT_FR17]]),$A$2&lt;=_xlfn.NUMBERVALUE(Table_Query_from_MF_DSNP62[[#This Row],[CL_GL_ACCT_TO17]]))</f>
        <v>1</v>
      </c>
      <c r="IX56" s="33" t="b">
        <f>AND($A$2&gt;=_xlfn.NUMBERVALUE(Table_Query_from_MF_DSNP62[[#This Row],[CL_GL_ACCT_FR18]]),$A$2&lt;=_xlfn.NUMBERVALUE(Table_Query_from_MF_DSNP62[[#This Row],[CL_GL_ACCT_TO18]]))</f>
        <v>1</v>
      </c>
      <c r="IY56" s="33" t="b">
        <f>AND($A$2&gt;=_xlfn.NUMBERVALUE(Table_Query_from_MF_DSNP62[[#This Row],[CL_GL_ACCT_FR19]]),$A$2&lt;=_xlfn.NUMBERVALUE(Table_Query_from_MF_DSNP62[[#This Row],[CL_GL_ACCT_TO19]]))</f>
        <v>1</v>
      </c>
      <c r="IZ56" s="33" t="b">
        <f>AND($A$2&gt;=_xlfn.NUMBERVALUE(Table_Query_from_MF_DSNP62[[#This Row],[CL_GL_ACCT_FR20]]),$A$2&lt;=_xlfn.NUMBERVALUE(Table_Query_from_MF_DSNP62[[#This Row],[CL_GL_ACCT_TO20]]))</f>
        <v>1</v>
      </c>
      <c r="JA56" s="33" t="b">
        <f>AND($A$2&gt;=_xlfn.NUMBERVALUE(Table_Query_from_MF_DSNP62[[#This Row],[CL_GL_ACCT_FR21]]),$A$2&lt;=_xlfn.NUMBERVALUE(Table_Query_from_MF_DSNP62[[#This Row],[CL_GL_ACCT_TO21]]))</f>
        <v>1</v>
      </c>
      <c r="JB56" s="33" t="b">
        <f>AND($A$2&gt;=_xlfn.NUMBERVALUE(Table_Query_from_MF_DSNP62[[#This Row],[CL_GL_ACCT_FR22]]),$A$2&lt;=_xlfn.NUMBERVALUE(Table_Query_from_MF_DSNP62[[#This Row],[CL_GL_ACCT_TO22]]))</f>
        <v>1</v>
      </c>
      <c r="JC56" s="33" t="b">
        <f>AND($A$2&gt;=_xlfn.NUMBERVALUE(Table_Query_from_MF_DSNP62[[#This Row],[CL_GL_ACCT_FR23]]),$A$2&lt;=_xlfn.NUMBERVALUE(Table_Query_from_MF_DSNP62[[#This Row],[CL_GL_ACCT_TO23]]))</f>
        <v>1</v>
      </c>
      <c r="JD56" s="33" t="b">
        <f>AND($A$2&gt;=_xlfn.NUMBERVALUE(Table_Query_from_MF_DSNP62[[#This Row],[CL_GL_ACCT_FR24]]),$A$2&lt;=_xlfn.NUMBERVALUE(Table_Query_from_MF_DSNP62[[#This Row],[CL_GL_ACCT_TO24]]))</f>
        <v>1</v>
      </c>
      <c r="JE56" s="33" t="b">
        <f>AND($A$2&gt;=_xlfn.NUMBERVALUE(Table_Query_from_MF_DSNP62[[#This Row],[CL_GL_ACCT_FR25]]),$A$2&lt;=_xlfn.NUMBERVALUE(Table_Query_from_MF_DSNP62[[#This Row],[CL_GL_ACCT_TO25]]))</f>
        <v>1</v>
      </c>
      <c r="JF56" s="33" t="b">
        <f>OR(Table_Query_from_MF_DSNP62[[#This Row],[PairA]:[PairO]])</f>
        <v>1</v>
      </c>
      <c r="JG56" s="33">
        <f>_xlfn.IFNA(MATCH(TRUE,Table_Query_from_MF_DSNP62[[#This Row],[PairA]:[PairO]],0),"none")</f>
        <v>3</v>
      </c>
      <c r="JH56" s="33" t="b">
        <f>AND($B$2&gt;=_xlfn.NUMBERVALUE(Table_Query_from_MF_DSNP62[[#This Row],[CL_CMP_OBJ_FR1]]),$B$2&lt;=_xlfn.NUMBERVALUE(Table_Query_from_MF_DSNP62[[#This Row],[CL_CMP_OBJ_TO1]]))</f>
        <v>0</v>
      </c>
      <c r="JI56" s="33" t="b">
        <f>AND($B$2&gt;=_xlfn.NUMBERVALUE(Table_Query_from_MF_DSNP62[[#This Row],[CL_CMP_OBJ_FR2]]),$B$2&lt;=_xlfn.NUMBERVALUE(Table_Query_from_MF_DSNP62[[#This Row],[CL_CMP_OBJ_TO2]]))</f>
        <v>0</v>
      </c>
      <c r="JJ56" s="33" t="b">
        <f>AND($B$2&gt;=_xlfn.NUMBERVALUE(Table_Query_from_MF_DSNP62[[#This Row],[CL_CMP_OBJ_FR3]]),$B$2&lt;=_xlfn.NUMBERVALUE(Table_Query_from_MF_DSNP62[[#This Row],[CL_CMP_OBJ_TO3]]))</f>
        <v>1</v>
      </c>
      <c r="JK56" s="33" t="b">
        <f>AND($B$2&gt;=_xlfn.NUMBERVALUE(Table_Query_from_MF_DSNP62[[#This Row],[CL_CMP_OBJ_FR4]]),$B$2&lt;=_xlfn.NUMBERVALUE(Table_Query_from_MF_DSNP62[[#This Row],[CL_CMP_OBJ_TO4]]))</f>
        <v>1</v>
      </c>
      <c r="JL56" s="33" t="b">
        <f>AND($B$2&gt;=_xlfn.NUMBERVALUE(Table_Query_from_MF_DSNP62[[#This Row],[CL_CMP_OBJ_FR5]]),$B$2&lt;=_xlfn.NUMBERVALUE(Table_Query_from_MF_DSNP62[[#This Row],[CL_CMP_OBJ_TO5]]))</f>
        <v>1</v>
      </c>
      <c r="JM56" s="33" t="b">
        <f>AND($B$2&gt;=_xlfn.NUMBERVALUE(Table_Query_from_MF_DSNP62[[#This Row],[CL_CMP_OBJ_FR6]]),$B$2&lt;=_xlfn.NUMBERVALUE(Table_Query_from_MF_DSNP62[[#This Row],[CL_CMP_OBJ_TO6]]))</f>
        <v>1</v>
      </c>
      <c r="JN56" s="33" t="b">
        <f>AND($B$2&gt;=_xlfn.NUMBERVALUE(Table_Query_from_MF_DSNP62[[#This Row],[CL_CMP_OBJ_FR7]]),$B$2&lt;=_xlfn.NUMBERVALUE(Table_Query_from_MF_DSNP62[[#This Row],[CL_CMP_OBJ_TO7]]))</f>
        <v>1</v>
      </c>
      <c r="JO56" s="33" t="b">
        <f>AND($B$2&gt;=_xlfn.NUMBERVALUE(Table_Query_from_MF_DSNP62[[#This Row],[CL_CMP_OBJ_FR8]]),$B$2&lt;=_xlfn.NUMBERVALUE(Table_Query_from_MF_DSNP62[[#This Row],[CL_CMP_OBJ_TO8]]))</f>
        <v>1</v>
      </c>
      <c r="JP56" s="33" t="b">
        <f>AND($B$2&gt;=_xlfn.NUMBERVALUE(Table_Query_from_MF_DSNP62[[#This Row],[CL_CMP_OBJ_FR9]]),$B$2&lt;=_xlfn.NUMBERVALUE(Table_Query_from_MF_DSNP62[[#This Row],[CL_CMP_OBJ_TO9]]))</f>
        <v>1</v>
      </c>
      <c r="JQ56" s="33" t="b">
        <f>AND($B$2&gt;=_xlfn.NUMBERVALUE(Table_Query_from_MF_DSNP62[[#This Row],[CL_CMP_OBJ_FR10]]),$B$2&lt;=_xlfn.NUMBERVALUE(Table_Query_from_MF_DSNP62[[#This Row],[CL_CMP_OBJ_TO10]]))</f>
        <v>1</v>
      </c>
      <c r="JR56" s="33" t="b">
        <f>AND($B$2&gt;=_xlfn.NUMBERVALUE(Table_Query_from_MF_DSNP62[[#This Row],[CL_CMP_OBJ_FR11]]),$B$2&lt;=_xlfn.NUMBERVALUE(Table_Query_from_MF_DSNP62[[#This Row],[CL_CMP_OBJ_TO11]]))</f>
        <v>1</v>
      </c>
      <c r="JS56" s="33" t="b">
        <f>AND($B$2&gt;=_xlfn.NUMBERVALUE(Table_Query_from_MF_DSNP62[[#This Row],[CL_CMP_OBJ_FR12]]),$B$2&lt;=_xlfn.NUMBERVALUE(Table_Query_from_MF_DSNP62[[#This Row],[CL_CMP_OBJ_TO12]]))</f>
        <v>1</v>
      </c>
      <c r="JT56" s="33" t="b">
        <f>AND($B$2&gt;=_xlfn.NUMBERVALUE(Table_Query_from_MF_DSNP62[[#This Row],[CL_CMP_OBJ_FR13]]),$B$2&lt;=_xlfn.NUMBERVALUE(Table_Query_from_MF_DSNP62[[#This Row],[CL_CMP_OBJ_TO13]]))</f>
        <v>1</v>
      </c>
      <c r="JU56" s="33" t="b">
        <f>AND($B$2&gt;=_xlfn.NUMBERVALUE(Table_Query_from_MF_DSNP62[[#This Row],[CL_CMP_OBJ_FR14]]),$B$2&lt;=_xlfn.NUMBERVALUE(Table_Query_from_MF_DSNP62[[#This Row],[CL_CMP_OBJ_TO14]]))</f>
        <v>1</v>
      </c>
      <c r="JV56" s="33" t="b">
        <f>AND($B$2&gt;=_xlfn.NUMBERVALUE(Table_Query_from_MF_DSNP62[[#This Row],[CL_CMP_OBJ_FR15]]),$B$2&lt;=_xlfn.NUMBERVALUE(Table_Query_from_MF_DSNP62[[#This Row],[CL_CMP_OBJ_TO15]]))</f>
        <v>1</v>
      </c>
    </row>
    <row r="57" spans="1:282" x14ac:dyDescent="0.25">
      <c r="A57" t="b">
        <f>OR(,Table_Query_from_MF_DSNP62[[#This Row],[Desired GL included as "hard-coded" GL?]],Table_Query_from_MF_DSNP62[[#This Row],[Desired GL included as "Open GL"?]])</f>
        <v>1</v>
      </c>
      <c r="B57" t="b">
        <f>Table_Query_from_MF_DSNP62[[#This Row],[Desired CObj included as "Open CObj"?]]</f>
        <v>1</v>
      </c>
      <c r="C57" t="s">
        <v>152</v>
      </c>
      <c r="D57" t="s">
        <v>1444</v>
      </c>
      <c r="E57" t="s">
        <v>8</v>
      </c>
      <c r="F57" s="24" t="s">
        <v>50</v>
      </c>
      <c r="G57" t="s">
        <v>412</v>
      </c>
      <c r="H57" s="24" t="s">
        <v>444</v>
      </c>
      <c r="I57" t="s">
        <v>444</v>
      </c>
      <c r="J57" s="24" t="s">
        <v>444</v>
      </c>
      <c r="K57" t="s">
        <v>444</v>
      </c>
      <c r="L57" s="24" t="s">
        <v>444</v>
      </c>
      <c r="M57" t="s">
        <v>444</v>
      </c>
      <c r="N57" t="s">
        <v>444</v>
      </c>
      <c r="O57" t="s">
        <v>447</v>
      </c>
      <c r="P57" t="s">
        <v>444</v>
      </c>
      <c r="Q57" t="s">
        <v>15</v>
      </c>
      <c r="R57" t="s">
        <v>15</v>
      </c>
      <c r="S57" t="s">
        <v>442</v>
      </c>
      <c r="T57" t="s">
        <v>447</v>
      </c>
      <c r="U57" t="s">
        <v>444</v>
      </c>
      <c r="V57" t="s">
        <v>444</v>
      </c>
      <c r="W57" t="s">
        <v>447</v>
      </c>
      <c r="X57" t="s">
        <v>444</v>
      </c>
      <c r="Y57" t="s">
        <v>444</v>
      </c>
      <c r="Z57" t="s">
        <v>442</v>
      </c>
      <c r="AA57" t="s">
        <v>442</v>
      </c>
      <c r="AB57" t="s">
        <v>442</v>
      </c>
      <c r="AC57" t="s">
        <v>444</v>
      </c>
      <c r="AD57" t="s">
        <v>447</v>
      </c>
      <c r="AE57" t="s">
        <v>447</v>
      </c>
      <c r="AF57" t="s">
        <v>447</v>
      </c>
      <c r="AG57" t="s">
        <v>442</v>
      </c>
      <c r="AH57" t="s">
        <v>447</v>
      </c>
      <c r="AI57" t="s">
        <v>447</v>
      </c>
      <c r="AJ57" t="s">
        <v>442</v>
      </c>
      <c r="AK57" t="s">
        <v>444</v>
      </c>
      <c r="AL57" t="s">
        <v>444</v>
      </c>
      <c r="AM57" t="s">
        <v>444</v>
      </c>
      <c r="AN57" t="s">
        <v>444</v>
      </c>
      <c r="AO57" t="s">
        <v>444</v>
      </c>
      <c r="AP57" t="s">
        <v>442</v>
      </c>
      <c r="AQ57" t="s">
        <v>282</v>
      </c>
      <c r="AR57" t="s">
        <v>528</v>
      </c>
      <c r="AS57" t="s">
        <v>162</v>
      </c>
      <c r="AT57" t="s">
        <v>444</v>
      </c>
      <c r="AU57" t="s">
        <v>444</v>
      </c>
      <c r="AV57" t="s">
        <v>442</v>
      </c>
      <c r="AW57" t="s">
        <v>444</v>
      </c>
      <c r="AX57" t="s">
        <v>444</v>
      </c>
      <c r="AY57" t="s">
        <v>444</v>
      </c>
      <c r="AZ57" t="s">
        <v>444</v>
      </c>
      <c r="BA57" t="s">
        <v>444</v>
      </c>
      <c r="BB57" t="s">
        <v>444</v>
      </c>
      <c r="BC57" t="s">
        <v>444</v>
      </c>
      <c r="BD57" t="s">
        <v>1359</v>
      </c>
      <c r="BE57" t="s">
        <v>444</v>
      </c>
      <c r="BF57" t="s">
        <v>1360</v>
      </c>
      <c r="BG57" t="s">
        <v>1360</v>
      </c>
      <c r="BH57" t="s">
        <v>449</v>
      </c>
      <c r="BI57" t="s">
        <v>529</v>
      </c>
      <c r="BJ57" t="s">
        <v>7</v>
      </c>
      <c r="BK57" t="s">
        <v>282</v>
      </c>
      <c r="BL57" t="s">
        <v>444</v>
      </c>
      <c r="BM57" t="s">
        <v>444</v>
      </c>
      <c r="BN57" t="s">
        <v>444</v>
      </c>
      <c r="BO57" t="s">
        <v>444</v>
      </c>
      <c r="BP57" t="s">
        <v>444</v>
      </c>
      <c r="BQ57" t="s">
        <v>1360</v>
      </c>
      <c r="BR57" t="s">
        <v>524</v>
      </c>
      <c r="BS57" t="s">
        <v>444</v>
      </c>
      <c r="BT57" t="s">
        <v>444</v>
      </c>
      <c r="BU57" t="s">
        <v>444</v>
      </c>
      <c r="BV57" t="s">
        <v>444</v>
      </c>
      <c r="BW57" t="s">
        <v>1360</v>
      </c>
      <c r="BX57" t="s">
        <v>524</v>
      </c>
      <c r="BY57" t="s">
        <v>444</v>
      </c>
      <c r="BZ57" t="s">
        <v>444</v>
      </c>
      <c r="CA57" t="s">
        <v>444</v>
      </c>
      <c r="CB57" t="s">
        <v>444</v>
      </c>
      <c r="CC57" t="s">
        <v>444</v>
      </c>
      <c r="CD57" t="s">
        <v>444</v>
      </c>
      <c r="CE57" t="s">
        <v>444</v>
      </c>
      <c r="CF57" t="s">
        <v>444</v>
      </c>
      <c r="CG57" t="s">
        <v>444</v>
      </c>
      <c r="CH57" t="s">
        <v>444</v>
      </c>
      <c r="CI57" t="s">
        <v>1360</v>
      </c>
      <c r="CJ57" t="s">
        <v>524</v>
      </c>
      <c r="CK57" t="s">
        <v>444</v>
      </c>
      <c r="CL57" t="s">
        <v>1360</v>
      </c>
      <c r="CM57" t="s">
        <v>877</v>
      </c>
      <c r="CN57" t="s">
        <v>444</v>
      </c>
      <c r="CO57" t="s">
        <v>1360</v>
      </c>
      <c r="CP57" t="s">
        <v>524</v>
      </c>
      <c r="CQ57" t="s">
        <v>444</v>
      </c>
      <c r="CR57" t="s">
        <v>1360</v>
      </c>
      <c r="CS57" t="s">
        <v>877</v>
      </c>
      <c r="CT57" t="s">
        <v>444</v>
      </c>
      <c r="CU57" t="s">
        <v>7</v>
      </c>
      <c r="CV57" t="s">
        <v>2750</v>
      </c>
      <c r="CW57" t="s">
        <v>2736</v>
      </c>
      <c r="CX57" t="s">
        <v>2737</v>
      </c>
      <c r="CY57" t="s">
        <v>1420</v>
      </c>
      <c r="CZ57" t="s">
        <v>1428</v>
      </c>
      <c r="DA57" t="s">
        <v>444</v>
      </c>
      <c r="DB57" t="s">
        <v>444</v>
      </c>
      <c r="DC57" t="s">
        <v>444</v>
      </c>
      <c r="DD57" t="s">
        <v>444</v>
      </c>
      <c r="DE57" t="s">
        <v>444</v>
      </c>
      <c r="DF57" t="s">
        <v>444</v>
      </c>
      <c r="DG57" t="s">
        <v>444</v>
      </c>
      <c r="DH57" t="s">
        <v>444</v>
      </c>
      <c r="DI57" t="s">
        <v>282</v>
      </c>
      <c r="DJ57" t="s">
        <v>444</v>
      </c>
      <c r="DK57" t="s">
        <v>444</v>
      </c>
      <c r="DL57" t="s">
        <v>444</v>
      </c>
      <c r="DM57" t="s">
        <v>444</v>
      </c>
      <c r="DN57" t="s">
        <v>444</v>
      </c>
      <c r="DO57" t="s">
        <v>444</v>
      </c>
      <c r="DP57" t="s">
        <v>444</v>
      </c>
      <c r="DQ57" t="s">
        <v>444</v>
      </c>
      <c r="DR57" t="s">
        <v>444</v>
      </c>
      <c r="DS57" t="s">
        <v>444</v>
      </c>
      <c r="DT57" s="24" t="s">
        <v>444</v>
      </c>
      <c r="DU57" s="24" t="s">
        <v>444</v>
      </c>
      <c r="DV57" t="s">
        <v>444</v>
      </c>
      <c r="DW57" t="s">
        <v>444</v>
      </c>
      <c r="DX57" s="24" t="s">
        <v>444</v>
      </c>
      <c r="DY57" s="24" t="s">
        <v>444</v>
      </c>
      <c r="DZ57" t="s">
        <v>444</v>
      </c>
      <c r="EA57" t="s">
        <v>444</v>
      </c>
      <c r="EB57" s="24" t="s">
        <v>444</v>
      </c>
      <c r="EC57" s="24" t="s">
        <v>444</v>
      </c>
      <c r="ED57" t="s">
        <v>444</v>
      </c>
      <c r="EE57" t="s">
        <v>444</v>
      </c>
      <c r="EF57" s="24" t="s">
        <v>444</v>
      </c>
      <c r="EG57" s="24" t="s">
        <v>444</v>
      </c>
      <c r="EH57" t="s">
        <v>444</v>
      </c>
      <c r="EI57" t="s">
        <v>444</v>
      </c>
      <c r="EJ57" s="24" t="s">
        <v>444</v>
      </c>
      <c r="EK57" s="24" t="s">
        <v>444</v>
      </c>
      <c r="EL57" t="s">
        <v>444</v>
      </c>
      <c r="EM57" t="s">
        <v>444</v>
      </c>
      <c r="EN57" s="24" t="s">
        <v>444</v>
      </c>
      <c r="EO57" s="24" t="s">
        <v>444</v>
      </c>
      <c r="EP57" t="s">
        <v>444</v>
      </c>
      <c r="EQ57" t="s">
        <v>444</v>
      </c>
      <c r="ER57" s="24" t="s">
        <v>444</v>
      </c>
      <c r="ES57" s="24" t="s">
        <v>444</v>
      </c>
      <c r="ET57" t="s">
        <v>444</v>
      </c>
      <c r="EU57" t="s">
        <v>444</v>
      </c>
      <c r="EV57" s="24" t="s">
        <v>444</v>
      </c>
      <c r="EW57" s="24" t="s">
        <v>444</v>
      </c>
      <c r="EX57" t="s">
        <v>444</v>
      </c>
      <c r="EY57" t="s">
        <v>444</v>
      </c>
      <c r="EZ57" s="24" t="s">
        <v>444</v>
      </c>
      <c r="FA57" s="24" t="s">
        <v>444</v>
      </c>
      <c r="FB57" t="s">
        <v>444</v>
      </c>
      <c r="FC57" t="s">
        <v>444</v>
      </c>
      <c r="FD57" s="24" t="s">
        <v>444</v>
      </c>
      <c r="FE57" s="24" t="s">
        <v>444</v>
      </c>
      <c r="FF57" t="s">
        <v>444</v>
      </c>
      <c r="FG57" t="s">
        <v>444</v>
      </c>
      <c r="FH57" s="24" t="s">
        <v>444</v>
      </c>
      <c r="FI57" s="24" t="s">
        <v>444</v>
      </c>
      <c r="FJ57" t="s">
        <v>444</v>
      </c>
      <c r="FK57" t="s">
        <v>444</v>
      </c>
      <c r="FL57" s="24" t="s">
        <v>444</v>
      </c>
      <c r="FM57" s="24" t="s">
        <v>444</v>
      </c>
      <c r="FN57" t="s">
        <v>444</v>
      </c>
      <c r="FO57" t="s">
        <v>444</v>
      </c>
      <c r="FP57" s="24" t="s">
        <v>444</v>
      </c>
      <c r="FQ57" s="24" t="s">
        <v>444</v>
      </c>
      <c r="FR57" t="s">
        <v>444</v>
      </c>
      <c r="FS57" t="s">
        <v>444</v>
      </c>
      <c r="FT57" s="24" t="s">
        <v>444</v>
      </c>
      <c r="FU57" s="24" t="s">
        <v>444</v>
      </c>
      <c r="FV57" t="s">
        <v>444</v>
      </c>
      <c r="FW57" t="s">
        <v>444</v>
      </c>
      <c r="FX57" s="24" t="s">
        <v>444</v>
      </c>
      <c r="FY57" s="24" t="s">
        <v>444</v>
      </c>
      <c r="FZ57" t="s">
        <v>444</v>
      </c>
      <c r="GA57" t="s">
        <v>444</v>
      </c>
      <c r="GB57" s="24" t="s">
        <v>444</v>
      </c>
      <c r="GC57" s="24" t="s">
        <v>444</v>
      </c>
      <c r="GD57" t="s">
        <v>444</v>
      </c>
      <c r="GE57" t="s">
        <v>444</v>
      </c>
      <c r="GF57" s="24" t="s">
        <v>444</v>
      </c>
      <c r="GG57" s="24" t="s">
        <v>444</v>
      </c>
      <c r="GH57" t="s">
        <v>15</v>
      </c>
      <c r="GI57" s="24" t="s">
        <v>446</v>
      </c>
      <c r="GJ57" s="24" t="s">
        <v>1422</v>
      </c>
      <c r="GK57" t="s">
        <v>457</v>
      </c>
      <c r="GL57" t="s">
        <v>475</v>
      </c>
      <c r="GM57" s="24" t="s">
        <v>481</v>
      </c>
      <c r="GN57" s="24" t="s">
        <v>494</v>
      </c>
      <c r="GO57" t="s">
        <v>502</v>
      </c>
      <c r="GP57" t="s">
        <v>248</v>
      </c>
      <c r="GQ57" s="24" t="s">
        <v>479</v>
      </c>
      <c r="GR57" s="24" t="s">
        <v>1399</v>
      </c>
      <c r="GS57" t="s">
        <v>444</v>
      </c>
      <c r="GT57" t="s">
        <v>444</v>
      </c>
      <c r="GU57" s="24" t="s">
        <v>444</v>
      </c>
      <c r="GV57" s="24" t="s">
        <v>444</v>
      </c>
      <c r="GW57" t="s">
        <v>444</v>
      </c>
      <c r="GX57" t="s">
        <v>444</v>
      </c>
      <c r="GY57" s="24" t="s">
        <v>444</v>
      </c>
      <c r="GZ57" s="24" t="s">
        <v>444</v>
      </c>
      <c r="HA57" t="s">
        <v>444</v>
      </c>
      <c r="HB57" t="s">
        <v>444</v>
      </c>
      <c r="HC57" s="24" t="s">
        <v>444</v>
      </c>
      <c r="HD57" s="24" t="s">
        <v>444</v>
      </c>
      <c r="HE57" t="s">
        <v>444</v>
      </c>
      <c r="HF57" t="s">
        <v>444</v>
      </c>
      <c r="HG57" s="24" t="s">
        <v>444</v>
      </c>
      <c r="HH57" s="24" t="s">
        <v>444</v>
      </c>
      <c r="HI57" t="s">
        <v>444</v>
      </c>
      <c r="HJ57" t="s">
        <v>444</v>
      </c>
      <c r="HK57" s="24" t="s">
        <v>444</v>
      </c>
      <c r="HL57" s="24" t="s">
        <v>444</v>
      </c>
      <c r="HM57" t="s">
        <v>444</v>
      </c>
      <c r="HN57" t="s">
        <v>444</v>
      </c>
      <c r="HO57" s="24" t="s">
        <v>444</v>
      </c>
      <c r="HP57" s="24" t="s">
        <v>444</v>
      </c>
      <c r="HQ57" t="s">
        <v>444</v>
      </c>
      <c r="HR57" t="s">
        <v>444</v>
      </c>
      <c r="HS57" s="24" t="s">
        <v>444</v>
      </c>
      <c r="HT57" s="24" t="s">
        <v>444</v>
      </c>
      <c r="HU57" t="s">
        <v>444</v>
      </c>
      <c r="HV57" t="s">
        <v>444</v>
      </c>
      <c r="HW57" s="24" t="s">
        <v>444</v>
      </c>
      <c r="HX57" s="24" t="s">
        <v>444</v>
      </c>
      <c r="HY57" t="s">
        <v>444</v>
      </c>
      <c r="HZ57" t="s">
        <v>444</v>
      </c>
      <c r="IA57" t="s">
        <v>2750</v>
      </c>
      <c r="IB57" t="s">
        <v>2736</v>
      </c>
      <c r="IC57" t="s">
        <v>3011</v>
      </c>
      <c r="ID57" s="33" t="b" cm="1">
        <f t="array" ref="ID57">_xlfn.IFNA(MATCH($A$2,_xlfn.NUMBERVALUE(Table_Query_from_MF_DSNP62[[#This Row],[CL_GLACCT_DR1]:[CL_GLACCT_CR4]]),0),0)&gt;=1</f>
        <v>1</v>
      </c>
      <c r="IE57" s="33" t="b">
        <f>OR(Table_Query_from_MF_DSNP62[[#This Row],[Pair1]:[Pair25]])</f>
        <v>1</v>
      </c>
      <c r="IF57" s="33">
        <f>_xlfn.IFNA(MATCH(TRUE,Table_Query_from_MF_DSNP62[[#This Row],[Pair1]:[Pair25]],0),"none")</f>
        <v>1</v>
      </c>
      <c r="IG57" s="33" t="b">
        <f>AND($A$2&gt;=_xlfn.NUMBERVALUE(Table_Query_from_MF_DSNP62[[#This Row],[CL_GL_ACCT_FR1]]),$A$2&lt;=_xlfn.NUMBERVALUE(Table_Query_from_MF_DSNP62[[#This Row],[CL_GL_ACCT_TO1]]))</f>
        <v>1</v>
      </c>
      <c r="IH57" s="33" t="b">
        <f>AND($A$2&gt;=_xlfn.NUMBERVALUE(Table_Query_from_MF_DSNP62[[#This Row],[CL_GL_ACCT_FR2]]),$A$2&lt;=_xlfn.NUMBERVALUE(Table_Query_from_MF_DSNP62[[#This Row],[CL_GL_ACCT_TO2]]))</f>
        <v>1</v>
      </c>
      <c r="II57" s="33" t="b">
        <f>AND($A$2&gt;=_xlfn.NUMBERVALUE(Table_Query_from_MF_DSNP62[[#This Row],[CL_GL_ACCT_FR3]]),$A$2&lt;=_xlfn.NUMBERVALUE(Table_Query_from_MF_DSNP62[[#This Row],[CL_GL_ACCT_TO3]]))</f>
        <v>1</v>
      </c>
      <c r="IJ57" s="33" t="b">
        <f>AND($A$2&gt;=_xlfn.NUMBERVALUE(Table_Query_from_MF_DSNP62[[#This Row],[CL_GL_ACCT_FR4]]),$A$2&lt;=_xlfn.NUMBERVALUE(Table_Query_from_MF_DSNP62[[#This Row],[CL_GL_ACCT_TO4]]))</f>
        <v>1</v>
      </c>
      <c r="IK57" s="33" t="b">
        <f>AND($A$2&gt;=_xlfn.NUMBERVALUE(Table_Query_from_MF_DSNP62[[#This Row],[CL_GL_ACCT_FR5]]),$A$2&lt;=_xlfn.NUMBERVALUE(Table_Query_from_MF_DSNP62[[#This Row],[CL_GL_ACCT_TO5]]))</f>
        <v>1</v>
      </c>
      <c r="IL57" s="33" t="b">
        <f>AND($A$2&gt;=_xlfn.NUMBERVALUE(Table_Query_from_MF_DSNP62[[#This Row],[CL_GL_ACCT_FR6]]),$A$2&lt;=_xlfn.NUMBERVALUE(Table_Query_from_MF_DSNP62[[#This Row],[CL_GL_ACCT_TO6]]))</f>
        <v>1</v>
      </c>
      <c r="IM57" s="33" t="b">
        <f>AND($A$2&gt;=_xlfn.NUMBERVALUE(Table_Query_from_MF_DSNP62[[#This Row],[CL_GL_ACCT_FR7]]),$A$2&lt;=_xlfn.NUMBERVALUE(Table_Query_from_MF_DSNP62[[#This Row],[CL_GL_ACCT_TO7]]))</f>
        <v>1</v>
      </c>
      <c r="IN57" s="33" t="b">
        <f>AND($A$2&gt;=_xlfn.NUMBERVALUE(Table_Query_from_MF_DSNP62[[#This Row],[CL_GL_ACCT_FR8]]),$A$2&lt;=_xlfn.NUMBERVALUE(Table_Query_from_MF_DSNP62[[#This Row],[CL_GL_ACCT_TO8]]))</f>
        <v>1</v>
      </c>
      <c r="IO57" s="33" t="b">
        <f>AND($A$2&gt;=_xlfn.NUMBERVALUE(Table_Query_from_MF_DSNP62[[#This Row],[CL_GL_ACCT_FR9]]),$A$2&lt;=_xlfn.NUMBERVALUE(Table_Query_from_MF_DSNP62[[#This Row],[CL_GL_ACCT_TO9]]))</f>
        <v>1</v>
      </c>
      <c r="IP57" s="33" t="b">
        <f>AND($A$2&gt;=_xlfn.NUMBERVALUE(Table_Query_from_MF_DSNP62[[#This Row],[CL_GL_ACCT_FR10]]),$A$2&lt;=_xlfn.NUMBERVALUE(Table_Query_from_MF_DSNP62[[#This Row],[CL_GL_ACCT_TO10]]))</f>
        <v>1</v>
      </c>
      <c r="IQ57" s="33" t="b">
        <f>AND($A$2&gt;=_xlfn.NUMBERVALUE(Table_Query_from_MF_DSNP62[[#This Row],[CL_GL_ACCT_FR11]]),$A$2&lt;=_xlfn.NUMBERVALUE(Table_Query_from_MF_DSNP62[[#This Row],[CL_GL_ACCT_TO11]]))</f>
        <v>1</v>
      </c>
      <c r="IR57" s="33" t="b">
        <f>AND($A$2&gt;=_xlfn.NUMBERVALUE(Table_Query_from_MF_DSNP62[[#This Row],[CL_GL_ACCT_FR12]]),$A$2&lt;=_xlfn.NUMBERVALUE(Table_Query_from_MF_DSNP62[[#This Row],[CL_GL_ACCT_TO12]]))</f>
        <v>1</v>
      </c>
      <c r="IS57" s="33" t="b">
        <f>AND($A$2&gt;=_xlfn.NUMBERVALUE(Table_Query_from_MF_DSNP62[[#This Row],[CL_GL_ACCT_FR13]]),$A$2&lt;=_xlfn.NUMBERVALUE(Table_Query_from_MF_DSNP62[[#This Row],[CL_GL_ACCT_TO13]]))</f>
        <v>1</v>
      </c>
      <c r="IT57" s="33" t="b">
        <f>AND($A$2&gt;=_xlfn.NUMBERVALUE(Table_Query_from_MF_DSNP62[[#This Row],[CL_GL_ACCT_FR14]]),$A$2&lt;=_xlfn.NUMBERVALUE(Table_Query_from_MF_DSNP62[[#This Row],[CL_GL_ACCT_TO14]]))</f>
        <v>1</v>
      </c>
      <c r="IU57" s="33" t="b">
        <f>AND($A$2&gt;=_xlfn.NUMBERVALUE(Table_Query_from_MF_DSNP62[[#This Row],[CL_GL_ACCT_FR15]]),$A$2&lt;=_xlfn.NUMBERVALUE(Table_Query_from_MF_DSNP62[[#This Row],[CL_GL_ACCT_TO15]]))</f>
        <v>1</v>
      </c>
      <c r="IV57" s="33" t="b">
        <f>AND($A$2&gt;=_xlfn.NUMBERVALUE(Table_Query_from_MF_DSNP62[[#This Row],[CL_GL_ACCT_FR16]]),$A$2&lt;=_xlfn.NUMBERVALUE(Table_Query_from_MF_DSNP62[[#This Row],[CL_GL_ACCT_TO16]]))</f>
        <v>1</v>
      </c>
      <c r="IW57" s="33" t="b">
        <f>AND($A$2&gt;=_xlfn.NUMBERVALUE(Table_Query_from_MF_DSNP62[[#This Row],[CL_GL_ACCT_FR17]]),$A$2&lt;=_xlfn.NUMBERVALUE(Table_Query_from_MF_DSNP62[[#This Row],[CL_GL_ACCT_TO17]]))</f>
        <v>1</v>
      </c>
      <c r="IX57" s="33" t="b">
        <f>AND($A$2&gt;=_xlfn.NUMBERVALUE(Table_Query_from_MF_DSNP62[[#This Row],[CL_GL_ACCT_FR18]]),$A$2&lt;=_xlfn.NUMBERVALUE(Table_Query_from_MF_DSNP62[[#This Row],[CL_GL_ACCT_TO18]]))</f>
        <v>1</v>
      </c>
      <c r="IY57" s="33" t="b">
        <f>AND($A$2&gt;=_xlfn.NUMBERVALUE(Table_Query_from_MF_DSNP62[[#This Row],[CL_GL_ACCT_FR19]]),$A$2&lt;=_xlfn.NUMBERVALUE(Table_Query_from_MF_DSNP62[[#This Row],[CL_GL_ACCT_TO19]]))</f>
        <v>1</v>
      </c>
      <c r="IZ57" s="33" t="b">
        <f>AND($A$2&gt;=_xlfn.NUMBERVALUE(Table_Query_from_MF_DSNP62[[#This Row],[CL_GL_ACCT_FR20]]),$A$2&lt;=_xlfn.NUMBERVALUE(Table_Query_from_MF_DSNP62[[#This Row],[CL_GL_ACCT_TO20]]))</f>
        <v>1</v>
      </c>
      <c r="JA57" s="33" t="b">
        <f>AND($A$2&gt;=_xlfn.NUMBERVALUE(Table_Query_from_MF_DSNP62[[#This Row],[CL_GL_ACCT_FR21]]),$A$2&lt;=_xlfn.NUMBERVALUE(Table_Query_from_MF_DSNP62[[#This Row],[CL_GL_ACCT_TO21]]))</f>
        <v>1</v>
      </c>
      <c r="JB57" s="33" t="b">
        <f>AND($A$2&gt;=_xlfn.NUMBERVALUE(Table_Query_from_MF_DSNP62[[#This Row],[CL_GL_ACCT_FR22]]),$A$2&lt;=_xlfn.NUMBERVALUE(Table_Query_from_MF_DSNP62[[#This Row],[CL_GL_ACCT_TO22]]))</f>
        <v>1</v>
      </c>
      <c r="JC57" s="33" t="b">
        <f>AND($A$2&gt;=_xlfn.NUMBERVALUE(Table_Query_from_MF_DSNP62[[#This Row],[CL_GL_ACCT_FR23]]),$A$2&lt;=_xlfn.NUMBERVALUE(Table_Query_from_MF_DSNP62[[#This Row],[CL_GL_ACCT_TO23]]))</f>
        <v>1</v>
      </c>
      <c r="JD57" s="33" t="b">
        <f>AND($A$2&gt;=_xlfn.NUMBERVALUE(Table_Query_from_MF_DSNP62[[#This Row],[CL_GL_ACCT_FR24]]),$A$2&lt;=_xlfn.NUMBERVALUE(Table_Query_from_MF_DSNP62[[#This Row],[CL_GL_ACCT_TO24]]))</f>
        <v>1</v>
      </c>
      <c r="JE57" s="33" t="b">
        <f>AND($A$2&gt;=_xlfn.NUMBERVALUE(Table_Query_from_MF_DSNP62[[#This Row],[CL_GL_ACCT_FR25]]),$A$2&lt;=_xlfn.NUMBERVALUE(Table_Query_from_MF_DSNP62[[#This Row],[CL_GL_ACCT_TO25]]))</f>
        <v>1</v>
      </c>
      <c r="JF57" s="33" t="b">
        <f>OR(Table_Query_from_MF_DSNP62[[#This Row],[PairA]:[PairO]])</f>
        <v>1</v>
      </c>
      <c r="JG57" s="33">
        <f>_xlfn.IFNA(MATCH(TRUE,Table_Query_from_MF_DSNP62[[#This Row],[PairA]:[PairO]],0),"none")</f>
        <v>6</v>
      </c>
      <c r="JH57" s="33" t="b">
        <f>AND($B$2&gt;=_xlfn.NUMBERVALUE(Table_Query_from_MF_DSNP62[[#This Row],[CL_CMP_OBJ_FR1]]),$B$2&lt;=_xlfn.NUMBERVALUE(Table_Query_from_MF_DSNP62[[#This Row],[CL_CMP_OBJ_TO1]]))</f>
        <v>0</v>
      </c>
      <c r="JI57" s="33" t="b">
        <f>AND($B$2&gt;=_xlfn.NUMBERVALUE(Table_Query_from_MF_DSNP62[[#This Row],[CL_CMP_OBJ_FR2]]),$B$2&lt;=_xlfn.NUMBERVALUE(Table_Query_from_MF_DSNP62[[#This Row],[CL_CMP_OBJ_TO2]]))</f>
        <v>0</v>
      </c>
      <c r="JJ57" s="33" t="b">
        <f>AND($B$2&gt;=_xlfn.NUMBERVALUE(Table_Query_from_MF_DSNP62[[#This Row],[CL_CMP_OBJ_FR3]]),$B$2&lt;=_xlfn.NUMBERVALUE(Table_Query_from_MF_DSNP62[[#This Row],[CL_CMP_OBJ_TO3]]))</f>
        <v>0</v>
      </c>
      <c r="JK57" s="33" t="b">
        <f>AND($B$2&gt;=_xlfn.NUMBERVALUE(Table_Query_from_MF_DSNP62[[#This Row],[CL_CMP_OBJ_FR4]]),$B$2&lt;=_xlfn.NUMBERVALUE(Table_Query_from_MF_DSNP62[[#This Row],[CL_CMP_OBJ_TO4]]))</f>
        <v>0</v>
      </c>
      <c r="JL57" s="33" t="b">
        <f>AND($B$2&gt;=_xlfn.NUMBERVALUE(Table_Query_from_MF_DSNP62[[#This Row],[CL_CMP_OBJ_FR5]]),$B$2&lt;=_xlfn.NUMBERVALUE(Table_Query_from_MF_DSNP62[[#This Row],[CL_CMP_OBJ_TO5]]))</f>
        <v>0</v>
      </c>
      <c r="JM57" s="33" t="b">
        <f>AND($B$2&gt;=_xlfn.NUMBERVALUE(Table_Query_from_MF_DSNP62[[#This Row],[CL_CMP_OBJ_FR6]]),$B$2&lt;=_xlfn.NUMBERVALUE(Table_Query_from_MF_DSNP62[[#This Row],[CL_CMP_OBJ_TO6]]))</f>
        <v>1</v>
      </c>
      <c r="JN57" s="33" t="b">
        <f>AND($B$2&gt;=_xlfn.NUMBERVALUE(Table_Query_from_MF_DSNP62[[#This Row],[CL_CMP_OBJ_FR7]]),$B$2&lt;=_xlfn.NUMBERVALUE(Table_Query_from_MF_DSNP62[[#This Row],[CL_CMP_OBJ_TO7]]))</f>
        <v>1</v>
      </c>
      <c r="JO57" s="33" t="b">
        <f>AND($B$2&gt;=_xlfn.NUMBERVALUE(Table_Query_from_MF_DSNP62[[#This Row],[CL_CMP_OBJ_FR8]]),$B$2&lt;=_xlfn.NUMBERVALUE(Table_Query_from_MF_DSNP62[[#This Row],[CL_CMP_OBJ_TO8]]))</f>
        <v>1</v>
      </c>
      <c r="JP57" s="33" t="b">
        <f>AND($B$2&gt;=_xlfn.NUMBERVALUE(Table_Query_from_MF_DSNP62[[#This Row],[CL_CMP_OBJ_FR9]]),$B$2&lt;=_xlfn.NUMBERVALUE(Table_Query_from_MF_DSNP62[[#This Row],[CL_CMP_OBJ_TO9]]))</f>
        <v>1</v>
      </c>
      <c r="JQ57" s="33" t="b">
        <f>AND($B$2&gt;=_xlfn.NUMBERVALUE(Table_Query_from_MF_DSNP62[[#This Row],[CL_CMP_OBJ_FR10]]),$B$2&lt;=_xlfn.NUMBERVALUE(Table_Query_from_MF_DSNP62[[#This Row],[CL_CMP_OBJ_TO10]]))</f>
        <v>1</v>
      </c>
      <c r="JR57" s="33" t="b">
        <f>AND($B$2&gt;=_xlfn.NUMBERVALUE(Table_Query_from_MF_DSNP62[[#This Row],[CL_CMP_OBJ_FR11]]),$B$2&lt;=_xlfn.NUMBERVALUE(Table_Query_from_MF_DSNP62[[#This Row],[CL_CMP_OBJ_TO11]]))</f>
        <v>1</v>
      </c>
      <c r="JS57" s="33" t="b">
        <f>AND($B$2&gt;=_xlfn.NUMBERVALUE(Table_Query_from_MF_DSNP62[[#This Row],[CL_CMP_OBJ_FR12]]),$B$2&lt;=_xlfn.NUMBERVALUE(Table_Query_from_MF_DSNP62[[#This Row],[CL_CMP_OBJ_TO12]]))</f>
        <v>1</v>
      </c>
      <c r="JT57" s="33" t="b">
        <f>AND($B$2&gt;=_xlfn.NUMBERVALUE(Table_Query_from_MF_DSNP62[[#This Row],[CL_CMP_OBJ_FR13]]),$B$2&lt;=_xlfn.NUMBERVALUE(Table_Query_from_MF_DSNP62[[#This Row],[CL_CMP_OBJ_TO13]]))</f>
        <v>1</v>
      </c>
      <c r="JU57" s="33" t="b">
        <f>AND($B$2&gt;=_xlfn.NUMBERVALUE(Table_Query_from_MF_DSNP62[[#This Row],[CL_CMP_OBJ_FR14]]),$B$2&lt;=_xlfn.NUMBERVALUE(Table_Query_from_MF_DSNP62[[#This Row],[CL_CMP_OBJ_TO14]]))</f>
        <v>1</v>
      </c>
      <c r="JV57" s="33" t="b">
        <f>AND($B$2&gt;=_xlfn.NUMBERVALUE(Table_Query_from_MF_DSNP62[[#This Row],[CL_CMP_OBJ_FR15]]),$B$2&lt;=_xlfn.NUMBERVALUE(Table_Query_from_MF_DSNP62[[#This Row],[CL_CMP_OBJ_TO15]]))</f>
        <v>1</v>
      </c>
    </row>
    <row r="58" spans="1:282" x14ac:dyDescent="0.25">
      <c r="A58" t="b">
        <f>OR(,Table_Query_from_MF_DSNP62[[#This Row],[Desired GL included as "hard-coded" GL?]],Table_Query_from_MF_DSNP62[[#This Row],[Desired GL included as "Open GL"?]])</f>
        <v>1</v>
      </c>
      <c r="B58" t="b">
        <f>Table_Query_from_MF_DSNP62[[#This Row],[Desired CObj included as "Open CObj"?]]</f>
        <v>1</v>
      </c>
      <c r="C58" t="s">
        <v>153</v>
      </c>
      <c r="D58" t="s">
        <v>1445</v>
      </c>
      <c r="E58" t="s">
        <v>8</v>
      </c>
      <c r="F58" s="24" t="s">
        <v>56</v>
      </c>
      <c r="G58" t="s">
        <v>412</v>
      </c>
      <c r="H58" s="24" t="s">
        <v>444</v>
      </c>
      <c r="I58" t="s">
        <v>444</v>
      </c>
      <c r="J58" s="24" t="s">
        <v>444</v>
      </c>
      <c r="K58" t="s">
        <v>444</v>
      </c>
      <c r="L58" s="24" t="s">
        <v>444</v>
      </c>
      <c r="M58" t="s">
        <v>444</v>
      </c>
      <c r="N58" t="s">
        <v>444</v>
      </c>
      <c r="O58" t="s">
        <v>444</v>
      </c>
      <c r="P58" t="s">
        <v>444</v>
      </c>
      <c r="Q58" t="s">
        <v>15</v>
      </c>
      <c r="R58" t="s">
        <v>444</v>
      </c>
      <c r="S58" t="s">
        <v>442</v>
      </c>
      <c r="T58" t="s">
        <v>447</v>
      </c>
      <c r="U58" t="s">
        <v>444</v>
      </c>
      <c r="V58" t="s">
        <v>444</v>
      </c>
      <c r="W58" t="s">
        <v>447</v>
      </c>
      <c r="X58" t="s">
        <v>444</v>
      </c>
      <c r="Y58" t="s">
        <v>444</v>
      </c>
      <c r="Z58" t="s">
        <v>442</v>
      </c>
      <c r="AA58" t="s">
        <v>442</v>
      </c>
      <c r="AB58" t="s">
        <v>442</v>
      </c>
      <c r="AC58" t="s">
        <v>444</v>
      </c>
      <c r="AD58" t="s">
        <v>444</v>
      </c>
      <c r="AE58" t="s">
        <v>444</v>
      </c>
      <c r="AF58" t="s">
        <v>444</v>
      </c>
      <c r="AG58" t="s">
        <v>442</v>
      </c>
      <c r="AH58" t="s">
        <v>447</v>
      </c>
      <c r="AI58" t="s">
        <v>447</v>
      </c>
      <c r="AJ58" t="s">
        <v>442</v>
      </c>
      <c r="AK58" t="s">
        <v>444</v>
      </c>
      <c r="AL58" t="s">
        <v>444</v>
      </c>
      <c r="AM58" t="s">
        <v>444</v>
      </c>
      <c r="AN58" t="s">
        <v>444</v>
      </c>
      <c r="AO58" t="s">
        <v>444</v>
      </c>
      <c r="AP58" t="s">
        <v>442</v>
      </c>
      <c r="AQ58" t="s">
        <v>282</v>
      </c>
      <c r="AR58" t="s">
        <v>528</v>
      </c>
      <c r="AS58" t="s">
        <v>162</v>
      </c>
      <c r="AT58" t="s">
        <v>444</v>
      </c>
      <c r="AU58" t="s">
        <v>444</v>
      </c>
      <c r="AV58" t="s">
        <v>442</v>
      </c>
      <c r="AW58" t="s">
        <v>444</v>
      </c>
      <c r="AX58" t="s">
        <v>444</v>
      </c>
      <c r="AY58" t="s">
        <v>444</v>
      </c>
      <c r="AZ58" t="s">
        <v>444</v>
      </c>
      <c r="BA58" t="s">
        <v>444</v>
      </c>
      <c r="BB58" t="s">
        <v>444</v>
      </c>
      <c r="BC58" t="s">
        <v>444</v>
      </c>
      <c r="BD58" t="s">
        <v>1359</v>
      </c>
      <c r="BE58" t="s">
        <v>444</v>
      </c>
      <c r="BF58" t="s">
        <v>1360</v>
      </c>
      <c r="BG58" t="s">
        <v>444</v>
      </c>
      <c r="BH58" t="s">
        <v>444</v>
      </c>
      <c r="BI58" t="s">
        <v>444</v>
      </c>
      <c r="BJ58" t="s">
        <v>444</v>
      </c>
      <c r="BK58" t="s">
        <v>444</v>
      </c>
      <c r="BL58" t="s">
        <v>444</v>
      </c>
      <c r="BM58" t="s">
        <v>444</v>
      </c>
      <c r="BN58" t="s">
        <v>444</v>
      </c>
      <c r="BO58" t="s">
        <v>444</v>
      </c>
      <c r="BP58" t="s">
        <v>444</v>
      </c>
      <c r="BQ58" t="s">
        <v>1360</v>
      </c>
      <c r="BR58" t="s">
        <v>524</v>
      </c>
      <c r="BS58" t="s">
        <v>444</v>
      </c>
      <c r="BT58" t="s">
        <v>444</v>
      </c>
      <c r="BU58" t="s">
        <v>444</v>
      </c>
      <c r="BV58" t="s">
        <v>444</v>
      </c>
      <c r="BW58" t="s">
        <v>1360</v>
      </c>
      <c r="BX58" t="s">
        <v>524</v>
      </c>
      <c r="BY58" t="s">
        <v>444</v>
      </c>
      <c r="BZ58" t="s">
        <v>444</v>
      </c>
      <c r="CA58" t="s">
        <v>444</v>
      </c>
      <c r="CB58" t="s">
        <v>444</v>
      </c>
      <c r="CC58" t="s">
        <v>444</v>
      </c>
      <c r="CD58" t="s">
        <v>444</v>
      </c>
      <c r="CE58" t="s">
        <v>444</v>
      </c>
      <c r="CF58" t="s">
        <v>444</v>
      </c>
      <c r="CG58" t="s">
        <v>444</v>
      </c>
      <c r="CH58" t="s">
        <v>444</v>
      </c>
      <c r="CI58" t="s">
        <v>1360</v>
      </c>
      <c r="CJ58" t="s">
        <v>524</v>
      </c>
      <c r="CK58" t="s">
        <v>444</v>
      </c>
      <c r="CL58" t="s">
        <v>444</v>
      </c>
      <c r="CM58" t="s">
        <v>444</v>
      </c>
      <c r="CN58" t="s">
        <v>444</v>
      </c>
      <c r="CO58" t="s">
        <v>1360</v>
      </c>
      <c r="CP58" t="s">
        <v>524</v>
      </c>
      <c r="CQ58" t="s">
        <v>444</v>
      </c>
      <c r="CR58" t="s">
        <v>444</v>
      </c>
      <c r="CS58" t="s">
        <v>444</v>
      </c>
      <c r="CT58" t="s">
        <v>444</v>
      </c>
      <c r="CU58" t="s">
        <v>7</v>
      </c>
      <c r="CV58" t="s">
        <v>2755</v>
      </c>
      <c r="CW58" t="s">
        <v>2736</v>
      </c>
      <c r="CX58" t="s">
        <v>2737</v>
      </c>
      <c r="CY58" t="s">
        <v>1420</v>
      </c>
      <c r="CZ58" t="s">
        <v>1428</v>
      </c>
      <c r="DA58" t="s">
        <v>1429</v>
      </c>
      <c r="DB58" t="s">
        <v>444</v>
      </c>
      <c r="DC58" t="s">
        <v>444</v>
      </c>
      <c r="DD58" t="s">
        <v>444</v>
      </c>
      <c r="DE58" t="s">
        <v>444</v>
      </c>
      <c r="DF58" t="s">
        <v>444</v>
      </c>
      <c r="DG58" t="s">
        <v>444</v>
      </c>
      <c r="DH58" t="s">
        <v>444</v>
      </c>
      <c r="DI58" t="s">
        <v>282</v>
      </c>
      <c r="DJ58" t="s">
        <v>444</v>
      </c>
      <c r="DK58" t="s">
        <v>444</v>
      </c>
      <c r="DL58" t="s">
        <v>444</v>
      </c>
      <c r="DM58" t="s">
        <v>444</v>
      </c>
      <c r="DN58" t="s">
        <v>444</v>
      </c>
      <c r="DO58" t="s">
        <v>444</v>
      </c>
      <c r="DP58" t="s">
        <v>444</v>
      </c>
      <c r="DQ58" t="s">
        <v>444</v>
      </c>
      <c r="DR58" t="s">
        <v>444</v>
      </c>
      <c r="DS58" t="s">
        <v>444</v>
      </c>
      <c r="DT58" s="24" t="s">
        <v>444</v>
      </c>
      <c r="DU58" s="24" t="s">
        <v>444</v>
      </c>
      <c r="DV58" t="s">
        <v>444</v>
      </c>
      <c r="DW58" t="s">
        <v>444</v>
      </c>
      <c r="DX58" s="24" t="s">
        <v>444</v>
      </c>
      <c r="DY58" s="24" t="s">
        <v>444</v>
      </c>
      <c r="DZ58" t="s">
        <v>444</v>
      </c>
      <c r="EA58" t="s">
        <v>444</v>
      </c>
      <c r="EB58" s="24" t="s">
        <v>444</v>
      </c>
      <c r="EC58" s="24" t="s">
        <v>444</v>
      </c>
      <c r="ED58" t="s">
        <v>444</v>
      </c>
      <c r="EE58" t="s">
        <v>444</v>
      </c>
      <c r="EF58" s="24" t="s">
        <v>444</v>
      </c>
      <c r="EG58" s="24" t="s">
        <v>444</v>
      </c>
      <c r="EH58" t="s">
        <v>444</v>
      </c>
      <c r="EI58" t="s">
        <v>444</v>
      </c>
      <c r="EJ58" s="24" t="s">
        <v>444</v>
      </c>
      <c r="EK58" s="24" t="s">
        <v>444</v>
      </c>
      <c r="EL58" t="s">
        <v>444</v>
      </c>
      <c r="EM58" t="s">
        <v>444</v>
      </c>
      <c r="EN58" s="24" t="s">
        <v>444</v>
      </c>
      <c r="EO58" s="24" t="s">
        <v>444</v>
      </c>
      <c r="EP58" t="s">
        <v>444</v>
      </c>
      <c r="EQ58" t="s">
        <v>444</v>
      </c>
      <c r="ER58" s="24" t="s">
        <v>444</v>
      </c>
      <c r="ES58" s="24" t="s">
        <v>444</v>
      </c>
      <c r="ET58" t="s">
        <v>444</v>
      </c>
      <c r="EU58" t="s">
        <v>444</v>
      </c>
      <c r="EV58" s="24" t="s">
        <v>444</v>
      </c>
      <c r="EW58" s="24" t="s">
        <v>444</v>
      </c>
      <c r="EX58" t="s">
        <v>444</v>
      </c>
      <c r="EY58" t="s">
        <v>444</v>
      </c>
      <c r="EZ58" s="24" t="s">
        <v>444</v>
      </c>
      <c r="FA58" s="24" t="s">
        <v>444</v>
      </c>
      <c r="FB58" t="s">
        <v>444</v>
      </c>
      <c r="FC58" t="s">
        <v>444</v>
      </c>
      <c r="FD58" s="24" t="s">
        <v>444</v>
      </c>
      <c r="FE58" s="24" t="s">
        <v>444</v>
      </c>
      <c r="FF58" t="s">
        <v>444</v>
      </c>
      <c r="FG58" t="s">
        <v>444</v>
      </c>
      <c r="FH58" s="24" t="s">
        <v>444</v>
      </c>
      <c r="FI58" s="24" t="s">
        <v>444</v>
      </c>
      <c r="FJ58" t="s">
        <v>444</v>
      </c>
      <c r="FK58" t="s">
        <v>444</v>
      </c>
      <c r="FL58" s="24" t="s">
        <v>444</v>
      </c>
      <c r="FM58" s="24" t="s">
        <v>444</v>
      </c>
      <c r="FN58" t="s">
        <v>444</v>
      </c>
      <c r="FO58" t="s">
        <v>444</v>
      </c>
      <c r="FP58" s="24" t="s">
        <v>444</v>
      </c>
      <c r="FQ58" s="24" t="s">
        <v>444</v>
      </c>
      <c r="FR58" t="s">
        <v>444</v>
      </c>
      <c r="FS58" t="s">
        <v>444</v>
      </c>
      <c r="FT58" s="24" t="s">
        <v>444</v>
      </c>
      <c r="FU58" s="24" t="s">
        <v>444</v>
      </c>
      <c r="FV58" t="s">
        <v>444</v>
      </c>
      <c r="FW58" t="s">
        <v>444</v>
      </c>
      <c r="FX58" s="24" t="s">
        <v>444</v>
      </c>
      <c r="FY58" s="24" t="s">
        <v>444</v>
      </c>
      <c r="FZ58" t="s">
        <v>444</v>
      </c>
      <c r="GA58" t="s">
        <v>444</v>
      </c>
      <c r="GB58" s="24" t="s">
        <v>444</v>
      </c>
      <c r="GC58" s="24" t="s">
        <v>444</v>
      </c>
      <c r="GD58" t="s">
        <v>444</v>
      </c>
      <c r="GE58" t="s">
        <v>444</v>
      </c>
      <c r="GF58" s="24" t="s">
        <v>444</v>
      </c>
      <c r="GG58" s="24" t="s">
        <v>444</v>
      </c>
      <c r="GH58" t="s">
        <v>15</v>
      </c>
      <c r="GI58" s="24" t="s">
        <v>467</v>
      </c>
      <c r="GJ58" s="24" t="s">
        <v>467</v>
      </c>
      <c r="GK58" t="s">
        <v>66</v>
      </c>
      <c r="GL58" t="s">
        <v>66</v>
      </c>
      <c r="GM58" s="24" t="s">
        <v>73</v>
      </c>
      <c r="GN58" s="24" t="s">
        <v>73</v>
      </c>
      <c r="GO58" t="s">
        <v>444</v>
      </c>
      <c r="GP58" t="s">
        <v>444</v>
      </c>
      <c r="GQ58" s="24" t="s">
        <v>444</v>
      </c>
      <c r="GR58" s="24" t="s">
        <v>444</v>
      </c>
      <c r="GS58" t="s">
        <v>444</v>
      </c>
      <c r="GT58" t="s">
        <v>444</v>
      </c>
      <c r="GU58" s="24" t="s">
        <v>444</v>
      </c>
      <c r="GV58" s="24" t="s">
        <v>444</v>
      </c>
      <c r="GW58" t="s">
        <v>444</v>
      </c>
      <c r="GX58" t="s">
        <v>444</v>
      </c>
      <c r="GY58" s="24" t="s">
        <v>444</v>
      </c>
      <c r="GZ58" s="24" t="s">
        <v>444</v>
      </c>
      <c r="HA58" t="s">
        <v>444</v>
      </c>
      <c r="HB58" t="s">
        <v>444</v>
      </c>
      <c r="HC58" s="24" t="s">
        <v>444</v>
      </c>
      <c r="HD58" s="24" t="s">
        <v>444</v>
      </c>
      <c r="HE58" t="s">
        <v>444</v>
      </c>
      <c r="HF58" t="s">
        <v>444</v>
      </c>
      <c r="HG58" s="24" t="s">
        <v>444</v>
      </c>
      <c r="HH58" s="24" t="s">
        <v>444</v>
      </c>
      <c r="HI58" t="s">
        <v>444</v>
      </c>
      <c r="HJ58" t="s">
        <v>444</v>
      </c>
      <c r="HK58" s="24" t="s">
        <v>444</v>
      </c>
      <c r="HL58" s="24" t="s">
        <v>444</v>
      </c>
      <c r="HM58" t="s">
        <v>444</v>
      </c>
      <c r="HN58" t="s">
        <v>444</v>
      </c>
      <c r="HO58" s="24" t="s">
        <v>444</v>
      </c>
      <c r="HP58" s="24" t="s">
        <v>444</v>
      </c>
      <c r="HQ58" t="s">
        <v>444</v>
      </c>
      <c r="HR58" t="s">
        <v>444</v>
      </c>
      <c r="HS58" s="24" t="s">
        <v>444</v>
      </c>
      <c r="HT58" s="24" t="s">
        <v>444</v>
      </c>
      <c r="HU58" t="s">
        <v>444</v>
      </c>
      <c r="HV58" t="s">
        <v>444</v>
      </c>
      <c r="HW58" s="24" t="s">
        <v>444</v>
      </c>
      <c r="HX58" s="24" t="s">
        <v>444</v>
      </c>
      <c r="HY58" t="s">
        <v>444</v>
      </c>
      <c r="HZ58" t="s">
        <v>444</v>
      </c>
      <c r="IA58" t="s">
        <v>3019</v>
      </c>
      <c r="IB58" t="s">
        <v>2736</v>
      </c>
      <c r="IC58" t="s">
        <v>3011</v>
      </c>
      <c r="ID58" s="33" t="b" cm="1">
        <f t="array" ref="ID58">_xlfn.IFNA(MATCH($A$2,_xlfn.NUMBERVALUE(Table_Query_from_MF_DSNP62[[#This Row],[CL_GLACCT_DR1]:[CL_GLACCT_CR4]]),0),0)&gt;=1</f>
        <v>1</v>
      </c>
      <c r="IE58" s="33" t="b">
        <f>OR(Table_Query_from_MF_DSNP62[[#This Row],[Pair1]:[Pair25]])</f>
        <v>1</v>
      </c>
      <c r="IF58" s="33">
        <f>_xlfn.IFNA(MATCH(TRUE,Table_Query_from_MF_DSNP62[[#This Row],[Pair1]:[Pair25]],0),"none")</f>
        <v>1</v>
      </c>
      <c r="IG58" s="33" t="b">
        <f>AND($A$2&gt;=_xlfn.NUMBERVALUE(Table_Query_from_MF_DSNP62[[#This Row],[CL_GL_ACCT_FR1]]),$A$2&lt;=_xlfn.NUMBERVALUE(Table_Query_from_MF_DSNP62[[#This Row],[CL_GL_ACCT_TO1]]))</f>
        <v>1</v>
      </c>
      <c r="IH58" s="33" t="b">
        <f>AND($A$2&gt;=_xlfn.NUMBERVALUE(Table_Query_from_MF_DSNP62[[#This Row],[CL_GL_ACCT_FR2]]),$A$2&lt;=_xlfn.NUMBERVALUE(Table_Query_from_MF_DSNP62[[#This Row],[CL_GL_ACCT_TO2]]))</f>
        <v>1</v>
      </c>
      <c r="II58" s="33" t="b">
        <f>AND($A$2&gt;=_xlfn.NUMBERVALUE(Table_Query_from_MF_DSNP62[[#This Row],[CL_GL_ACCT_FR3]]),$A$2&lt;=_xlfn.NUMBERVALUE(Table_Query_from_MF_DSNP62[[#This Row],[CL_GL_ACCT_TO3]]))</f>
        <v>1</v>
      </c>
      <c r="IJ58" s="33" t="b">
        <f>AND($A$2&gt;=_xlfn.NUMBERVALUE(Table_Query_from_MF_DSNP62[[#This Row],[CL_GL_ACCT_FR4]]),$A$2&lt;=_xlfn.NUMBERVALUE(Table_Query_from_MF_DSNP62[[#This Row],[CL_GL_ACCT_TO4]]))</f>
        <v>1</v>
      </c>
      <c r="IK58" s="33" t="b">
        <f>AND($A$2&gt;=_xlfn.NUMBERVALUE(Table_Query_from_MF_DSNP62[[#This Row],[CL_GL_ACCT_FR5]]),$A$2&lt;=_xlfn.NUMBERVALUE(Table_Query_from_MF_DSNP62[[#This Row],[CL_GL_ACCT_TO5]]))</f>
        <v>1</v>
      </c>
      <c r="IL58" s="33" t="b">
        <f>AND($A$2&gt;=_xlfn.NUMBERVALUE(Table_Query_from_MF_DSNP62[[#This Row],[CL_GL_ACCT_FR6]]),$A$2&lt;=_xlfn.NUMBERVALUE(Table_Query_from_MF_DSNP62[[#This Row],[CL_GL_ACCT_TO6]]))</f>
        <v>1</v>
      </c>
      <c r="IM58" s="33" t="b">
        <f>AND($A$2&gt;=_xlfn.NUMBERVALUE(Table_Query_from_MF_DSNP62[[#This Row],[CL_GL_ACCT_FR7]]),$A$2&lt;=_xlfn.NUMBERVALUE(Table_Query_from_MF_DSNP62[[#This Row],[CL_GL_ACCT_TO7]]))</f>
        <v>1</v>
      </c>
      <c r="IN58" s="33" t="b">
        <f>AND($A$2&gt;=_xlfn.NUMBERVALUE(Table_Query_from_MF_DSNP62[[#This Row],[CL_GL_ACCT_FR8]]),$A$2&lt;=_xlfn.NUMBERVALUE(Table_Query_from_MF_DSNP62[[#This Row],[CL_GL_ACCT_TO8]]))</f>
        <v>1</v>
      </c>
      <c r="IO58" s="33" t="b">
        <f>AND($A$2&gt;=_xlfn.NUMBERVALUE(Table_Query_from_MF_DSNP62[[#This Row],[CL_GL_ACCT_FR9]]),$A$2&lt;=_xlfn.NUMBERVALUE(Table_Query_from_MF_DSNP62[[#This Row],[CL_GL_ACCT_TO9]]))</f>
        <v>1</v>
      </c>
      <c r="IP58" s="33" t="b">
        <f>AND($A$2&gt;=_xlfn.NUMBERVALUE(Table_Query_from_MF_DSNP62[[#This Row],[CL_GL_ACCT_FR10]]),$A$2&lt;=_xlfn.NUMBERVALUE(Table_Query_from_MF_DSNP62[[#This Row],[CL_GL_ACCT_TO10]]))</f>
        <v>1</v>
      </c>
      <c r="IQ58" s="33" t="b">
        <f>AND($A$2&gt;=_xlfn.NUMBERVALUE(Table_Query_from_MF_DSNP62[[#This Row],[CL_GL_ACCT_FR11]]),$A$2&lt;=_xlfn.NUMBERVALUE(Table_Query_from_MF_DSNP62[[#This Row],[CL_GL_ACCT_TO11]]))</f>
        <v>1</v>
      </c>
      <c r="IR58" s="33" t="b">
        <f>AND($A$2&gt;=_xlfn.NUMBERVALUE(Table_Query_from_MF_DSNP62[[#This Row],[CL_GL_ACCT_FR12]]),$A$2&lt;=_xlfn.NUMBERVALUE(Table_Query_from_MF_DSNP62[[#This Row],[CL_GL_ACCT_TO12]]))</f>
        <v>1</v>
      </c>
      <c r="IS58" s="33" t="b">
        <f>AND($A$2&gt;=_xlfn.NUMBERVALUE(Table_Query_from_MF_DSNP62[[#This Row],[CL_GL_ACCT_FR13]]),$A$2&lt;=_xlfn.NUMBERVALUE(Table_Query_from_MF_DSNP62[[#This Row],[CL_GL_ACCT_TO13]]))</f>
        <v>1</v>
      </c>
      <c r="IT58" s="33" t="b">
        <f>AND($A$2&gt;=_xlfn.NUMBERVALUE(Table_Query_from_MF_DSNP62[[#This Row],[CL_GL_ACCT_FR14]]),$A$2&lt;=_xlfn.NUMBERVALUE(Table_Query_from_MF_DSNP62[[#This Row],[CL_GL_ACCT_TO14]]))</f>
        <v>1</v>
      </c>
      <c r="IU58" s="33" t="b">
        <f>AND($A$2&gt;=_xlfn.NUMBERVALUE(Table_Query_from_MF_DSNP62[[#This Row],[CL_GL_ACCT_FR15]]),$A$2&lt;=_xlfn.NUMBERVALUE(Table_Query_from_MF_DSNP62[[#This Row],[CL_GL_ACCT_TO15]]))</f>
        <v>1</v>
      </c>
      <c r="IV58" s="33" t="b">
        <f>AND($A$2&gt;=_xlfn.NUMBERVALUE(Table_Query_from_MF_DSNP62[[#This Row],[CL_GL_ACCT_FR16]]),$A$2&lt;=_xlfn.NUMBERVALUE(Table_Query_from_MF_DSNP62[[#This Row],[CL_GL_ACCT_TO16]]))</f>
        <v>1</v>
      </c>
      <c r="IW58" s="33" t="b">
        <f>AND($A$2&gt;=_xlfn.NUMBERVALUE(Table_Query_from_MF_DSNP62[[#This Row],[CL_GL_ACCT_FR17]]),$A$2&lt;=_xlfn.NUMBERVALUE(Table_Query_from_MF_DSNP62[[#This Row],[CL_GL_ACCT_TO17]]))</f>
        <v>1</v>
      </c>
      <c r="IX58" s="33" t="b">
        <f>AND($A$2&gt;=_xlfn.NUMBERVALUE(Table_Query_from_MF_DSNP62[[#This Row],[CL_GL_ACCT_FR18]]),$A$2&lt;=_xlfn.NUMBERVALUE(Table_Query_from_MF_DSNP62[[#This Row],[CL_GL_ACCT_TO18]]))</f>
        <v>1</v>
      </c>
      <c r="IY58" s="33" t="b">
        <f>AND($A$2&gt;=_xlfn.NUMBERVALUE(Table_Query_from_MF_DSNP62[[#This Row],[CL_GL_ACCT_FR19]]),$A$2&lt;=_xlfn.NUMBERVALUE(Table_Query_from_MF_DSNP62[[#This Row],[CL_GL_ACCT_TO19]]))</f>
        <v>1</v>
      </c>
      <c r="IZ58" s="33" t="b">
        <f>AND($A$2&gt;=_xlfn.NUMBERVALUE(Table_Query_from_MF_DSNP62[[#This Row],[CL_GL_ACCT_FR20]]),$A$2&lt;=_xlfn.NUMBERVALUE(Table_Query_from_MF_DSNP62[[#This Row],[CL_GL_ACCT_TO20]]))</f>
        <v>1</v>
      </c>
      <c r="JA58" s="33" t="b">
        <f>AND($A$2&gt;=_xlfn.NUMBERVALUE(Table_Query_from_MF_DSNP62[[#This Row],[CL_GL_ACCT_FR21]]),$A$2&lt;=_xlfn.NUMBERVALUE(Table_Query_from_MF_DSNP62[[#This Row],[CL_GL_ACCT_TO21]]))</f>
        <v>1</v>
      </c>
      <c r="JB58" s="33" t="b">
        <f>AND($A$2&gt;=_xlfn.NUMBERVALUE(Table_Query_from_MF_DSNP62[[#This Row],[CL_GL_ACCT_FR22]]),$A$2&lt;=_xlfn.NUMBERVALUE(Table_Query_from_MF_DSNP62[[#This Row],[CL_GL_ACCT_TO22]]))</f>
        <v>1</v>
      </c>
      <c r="JC58" s="33" t="b">
        <f>AND($A$2&gt;=_xlfn.NUMBERVALUE(Table_Query_from_MF_DSNP62[[#This Row],[CL_GL_ACCT_FR23]]),$A$2&lt;=_xlfn.NUMBERVALUE(Table_Query_from_MF_DSNP62[[#This Row],[CL_GL_ACCT_TO23]]))</f>
        <v>1</v>
      </c>
      <c r="JD58" s="33" t="b">
        <f>AND($A$2&gt;=_xlfn.NUMBERVALUE(Table_Query_from_MF_DSNP62[[#This Row],[CL_GL_ACCT_FR24]]),$A$2&lt;=_xlfn.NUMBERVALUE(Table_Query_from_MF_DSNP62[[#This Row],[CL_GL_ACCT_TO24]]))</f>
        <v>1</v>
      </c>
      <c r="JE58" s="33" t="b">
        <f>AND($A$2&gt;=_xlfn.NUMBERVALUE(Table_Query_from_MF_DSNP62[[#This Row],[CL_GL_ACCT_FR25]]),$A$2&lt;=_xlfn.NUMBERVALUE(Table_Query_from_MF_DSNP62[[#This Row],[CL_GL_ACCT_TO25]]))</f>
        <v>1</v>
      </c>
      <c r="JF58" s="33" t="b">
        <f>OR(Table_Query_from_MF_DSNP62[[#This Row],[PairA]:[PairO]])</f>
        <v>1</v>
      </c>
      <c r="JG58" s="33">
        <f>_xlfn.IFNA(MATCH(TRUE,Table_Query_from_MF_DSNP62[[#This Row],[PairA]:[PairO]],0),"none")</f>
        <v>4</v>
      </c>
      <c r="JH58" s="33" t="b">
        <f>AND($B$2&gt;=_xlfn.NUMBERVALUE(Table_Query_from_MF_DSNP62[[#This Row],[CL_CMP_OBJ_FR1]]),$B$2&lt;=_xlfn.NUMBERVALUE(Table_Query_from_MF_DSNP62[[#This Row],[CL_CMP_OBJ_TO1]]))</f>
        <v>0</v>
      </c>
      <c r="JI58" s="33" t="b">
        <f>AND($B$2&gt;=_xlfn.NUMBERVALUE(Table_Query_from_MF_DSNP62[[#This Row],[CL_CMP_OBJ_FR2]]),$B$2&lt;=_xlfn.NUMBERVALUE(Table_Query_from_MF_DSNP62[[#This Row],[CL_CMP_OBJ_TO2]]))</f>
        <v>0</v>
      </c>
      <c r="JJ58" s="33" t="b">
        <f>AND($B$2&gt;=_xlfn.NUMBERVALUE(Table_Query_from_MF_DSNP62[[#This Row],[CL_CMP_OBJ_FR3]]),$B$2&lt;=_xlfn.NUMBERVALUE(Table_Query_from_MF_DSNP62[[#This Row],[CL_CMP_OBJ_TO3]]))</f>
        <v>0</v>
      </c>
      <c r="JK58" s="33" t="b">
        <f>AND($B$2&gt;=_xlfn.NUMBERVALUE(Table_Query_from_MF_DSNP62[[#This Row],[CL_CMP_OBJ_FR4]]),$B$2&lt;=_xlfn.NUMBERVALUE(Table_Query_from_MF_DSNP62[[#This Row],[CL_CMP_OBJ_TO4]]))</f>
        <v>1</v>
      </c>
      <c r="JL58" s="33" t="b">
        <f>AND($B$2&gt;=_xlfn.NUMBERVALUE(Table_Query_from_MF_DSNP62[[#This Row],[CL_CMP_OBJ_FR5]]),$B$2&lt;=_xlfn.NUMBERVALUE(Table_Query_from_MF_DSNP62[[#This Row],[CL_CMP_OBJ_TO5]]))</f>
        <v>1</v>
      </c>
      <c r="JM58" s="33" t="b">
        <f>AND($B$2&gt;=_xlfn.NUMBERVALUE(Table_Query_from_MF_DSNP62[[#This Row],[CL_CMP_OBJ_FR6]]),$B$2&lt;=_xlfn.NUMBERVALUE(Table_Query_from_MF_DSNP62[[#This Row],[CL_CMP_OBJ_TO6]]))</f>
        <v>1</v>
      </c>
      <c r="JN58" s="33" t="b">
        <f>AND($B$2&gt;=_xlfn.NUMBERVALUE(Table_Query_from_MF_DSNP62[[#This Row],[CL_CMP_OBJ_FR7]]),$B$2&lt;=_xlfn.NUMBERVALUE(Table_Query_from_MF_DSNP62[[#This Row],[CL_CMP_OBJ_TO7]]))</f>
        <v>1</v>
      </c>
      <c r="JO58" s="33" t="b">
        <f>AND($B$2&gt;=_xlfn.NUMBERVALUE(Table_Query_from_MF_DSNP62[[#This Row],[CL_CMP_OBJ_FR8]]),$B$2&lt;=_xlfn.NUMBERVALUE(Table_Query_from_MF_DSNP62[[#This Row],[CL_CMP_OBJ_TO8]]))</f>
        <v>1</v>
      </c>
      <c r="JP58" s="33" t="b">
        <f>AND($B$2&gt;=_xlfn.NUMBERVALUE(Table_Query_from_MF_DSNP62[[#This Row],[CL_CMP_OBJ_FR9]]),$B$2&lt;=_xlfn.NUMBERVALUE(Table_Query_from_MF_DSNP62[[#This Row],[CL_CMP_OBJ_TO9]]))</f>
        <v>1</v>
      </c>
      <c r="JQ58" s="33" t="b">
        <f>AND($B$2&gt;=_xlfn.NUMBERVALUE(Table_Query_from_MF_DSNP62[[#This Row],[CL_CMP_OBJ_FR10]]),$B$2&lt;=_xlfn.NUMBERVALUE(Table_Query_from_MF_DSNP62[[#This Row],[CL_CMP_OBJ_TO10]]))</f>
        <v>1</v>
      </c>
      <c r="JR58" s="33" t="b">
        <f>AND($B$2&gt;=_xlfn.NUMBERVALUE(Table_Query_from_MF_DSNP62[[#This Row],[CL_CMP_OBJ_FR11]]),$B$2&lt;=_xlfn.NUMBERVALUE(Table_Query_from_MF_DSNP62[[#This Row],[CL_CMP_OBJ_TO11]]))</f>
        <v>1</v>
      </c>
      <c r="JS58" s="33" t="b">
        <f>AND($B$2&gt;=_xlfn.NUMBERVALUE(Table_Query_from_MF_DSNP62[[#This Row],[CL_CMP_OBJ_FR12]]),$B$2&lt;=_xlfn.NUMBERVALUE(Table_Query_from_MF_DSNP62[[#This Row],[CL_CMP_OBJ_TO12]]))</f>
        <v>1</v>
      </c>
      <c r="JT58" s="33" t="b">
        <f>AND($B$2&gt;=_xlfn.NUMBERVALUE(Table_Query_from_MF_DSNP62[[#This Row],[CL_CMP_OBJ_FR13]]),$B$2&lt;=_xlfn.NUMBERVALUE(Table_Query_from_MF_DSNP62[[#This Row],[CL_CMP_OBJ_TO13]]))</f>
        <v>1</v>
      </c>
      <c r="JU58" s="33" t="b">
        <f>AND($B$2&gt;=_xlfn.NUMBERVALUE(Table_Query_from_MF_DSNP62[[#This Row],[CL_CMP_OBJ_FR14]]),$B$2&lt;=_xlfn.NUMBERVALUE(Table_Query_from_MF_DSNP62[[#This Row],[CL_CMP_OBJ_TO14]]))</f>
        <v>1</v>
      </c>
      <c r="JV58" s="33" t="b">
        <f>AND($B$2&gt;=_xlfn.NUMBERVALUE(Table_Query_from_MF_DSNP62[[#This Row],[CL_CMP_OBJ_FR15]]),$B$2&lt;=_xlfn.NUMBERVALUE(Table_Query_from_MF_DSNP62[[#This Row],[CL_CMP_OBJ_TO15]]))</f>
        <v>1</v>
      </c>
    </row>
    <row r="59" spans="1:282" x14ac:dyDescent="0.25">
      <c r="A59" t="b">
        <f>OR(,Table_Query_from_MF_DSNP62[[#This Row],[Desired GL included as "hard-coded" GL?]],Table_Query_from_MF_DSNP62[[#This Row],[Desired GL included as "Open GL"?]])</f>
        <v>1</v>
      </c>
      <c r="B59" t="b">
        <f>Table_Query_from_MF_DSNP62[[#This Row],[Desired CObj included as "Open CObj"?]]</f>
        <v>1</v>
      </c>
      <c r="C59" t="s">
        <v>154</v>
      </c>
      <c r="D59" t="s">
        <v>1446</v>
      </c>
      <c r="E59" t="s">
        <v>8</v>
      </c>
      <c r="F59" s="24" t="s">
        <v>417</v>
      </c>
      <c r="G59" t="s">
        <v>444</v>
      </c>
      <c r="H59" s="24" t="s">
        <v>444</v>
      </c>
      <c r="I59" t="s">
        <v>444</v>
      </c>
      <c r="J59" s="24" t="s">
        <v>444</v>
      </c>
      <c r="K59" t="s">
        <v>444</v>
      </c>
      <c r="L59" s="24" t="s">
        <v>444</v>
      </c>
      <c r="M59" t="s">
        <v>444</v>
      </c>
      <c r="N59" t="s">
        <v>444</v>
      </c>
      <c r="O59" t="s">
        <v>444</v>
      </c>
      <c r="P59" t="s">
        <v>444</v>
      </c>
      <c r="Q59" t="s">
        <v>15</v>
      </c>
      <c r="R59" t="s">
        <v>444</v>
      </c>
      <c r="S59" t="s">
        <v>442</v>
      </c>
      <c r="T59" t="s">
        <v>447</v>
      </c>
      <c r="U59" t="s">
        <v>444</v>
      </c>
      <c r="V59" t="s">
        <v>444</v>
      </c>
      <c r="W59" t="s">
        <v>447</v>
      </c>
      <c r="X59" t="s">
        <v>444</v>
      </c>
      <c r="Y59" t="s">
        <v>444</v>
      </c>
      <c r="Z59" t="s">
        <v>442</v>
      </c>
      <c r="AA59" t="s">
        <v>442</v>
      </c>
      <c r="AB59" t="s">
        <v>442</v>
      </c>
      <c r="AC59" t="s">
        <v>444</v>
      </c>
      <c r="AD59" t="s">
        <v>444</v>
      </c>
      <c r="AE59" t="s">
        <v>444</v>
      </c>
      <c r="AF59" t="s">
        <v>444</v>
      </c>
      <c r="AG59" t="s">
        <v>442</v>
      </c>
      <c r="AH59" t="s">
        <v>444</v>
      </c>
      <c r="AI59" t="s">
        <v>447</v>
      </c>
      <c r="AJ59" t="s">
        <v>15</v>
      </c>
      <c r="AK59" t="s">
        <v>444</v>
      </c>
      <c r="AL59" t="s">
        <v>444</v>
      </c>
      <c r="AM59" t="s">
        <v>444</v>
      </c>
      <c r="AN59" t="s">
        <v>444</v>
      </c>
      <c r="AO59" t="s">
        <v>444</v>
      </c>
      <c r="AP59" t="s">
        <v>442</v>
      </c>
      <c r="AQ59" t="s">
        <v>282</v>
      </c>
      <c r="AR59" t="s">
        <v>528</v>
      </c>
      <c r="AS59" t="s">
        <v>162</v>
      </c>
      <c r="AT59" t="s">
        <v>444</v>
      </c>
      <c r="AU59" t="s">
        <v>444</v>
      </c>
      <c r="AV59" t="s">
        <v>442</v>
      </c>
      <c r="AW59" t="s">
        <v>444</v>
      </c>
      <c r="AX59" t="s">
        <v>444</v>
      </c>
      <c r="AY59" t="s">
        <v>444</v>
      </c>
      <c r="AZ59" t="s">
        <v>444</v>
      </c>
      <c r="BA59" t="s">
        <v>444</v>
      </c>
      <c r="BB59" t="s">
        <v>444</v>
      </c>
      <c r="BC59" t="s">
        <v>444</v>
      </c>
      <c r="BD59" t="s">
        <v>1359</v>
      </c>
      <c r="BE59" t="s">
        <v>444</v>
      </c>
      <c r="BF59" t="s">
        <v>1360</v>
      </c>
      <c r="BG59" t="s">
        <v>444</v>
      </c>
      <c r="BH59" t="s">
        <v>444</v>
      </c>
      <c r="BI59" t="s">
        <v>444</v>
      </c>
      <c r="BJ59" t="s">
        <v>444</v>
      </c>
      <c r="BK59" t="s">
        <v>444</v>
      </c>
      <c r="BL59" t="s">
        <v>444</v>
      </c>
      <c r="BM59" t="s">
        <v>444</v>
      </c>
      <c r="BN59" t="s">
        <v>444</v>
      </c>
      <c r="BO59" t="s">
        <v>444</v>
      </c>
      <c r="BP59" t="s">
        <v>444</v>
      </c>
      <c r="BQ59" t="s">
        <v>444</v>
      </c>
      <c r="BR59" t="s">
        <v>444</v>
      </c>
      <c r="BS59" t="s">
        <v>444</v>
      </c>
      <c r="BT59" t="s">
        <v>444</v>
      </c>
      <c r="BU59" t="s">
        <v>444</v>
      </c>
      <c r="BV59" t="s">
        <v>444</v>
      </c>
      <c r="BW59" t="s">
        <v>444</v>
      </c>
      <c r="BX59" t="s">
        <v>444</v>
      </c>
      <c r="BY59" t="s">
        <v>444</v>
      </c>
      <c r="BZ59" t="s">
        <v>444</v>
      </c>
      <c r="CA59" t="s">
        <v>444</v>
      </c>
      <c r="CB59" t="s">
        <v>444</v>
      </c>
      <c r="CC59" t="s">
        <v>444</v>
      </c>
      <c r="CD59" t="s">
        <v>444</v>
      </c>
      <c r="CE59" t="s">
        <v>444</v>
      </c>
      <c r="CF59" t="s">
        <v>444</v>
      </c>
      <c r="CG59" t="s">
        <v>444</v>
      </c>
      <c r="CH59" t="s">
        <v>444</v>
      </c>
      <c r="CI59" t="s">
        <v>444</v>
      </c>
      <c r="CJ59" t="s">
        <v>444</v>
      </c>
      <c r="CK59" t="s">
        <v>444</v>
      </c>
      <c r="CL59" t="s">
        <v>444</v>
      </c>
      <c r="CM59" t="s">
        <v>444</v>
      </c>
      <c r="CN59" t="s">
        <v>444</v>
      </c>
      <c r="CO59" t="s">
        <v>444</v>
      </c>
      <c r="CP59" t="s">
        <v>444</v>
      </c>
      <c r="CQ59" t="s">
        <v>444</v>
      </c>
      <c r="CR59" t="s">
        <v>444</v>
      </c>
      <c r="CS59" t="s">
        <v>444</v>
      </c>
      <c r="CT59" t="s">
        <v>444</v>
      </c>
      <c r="CU59" t="s">
        <v>282</v>
      </c>
      <c r="CV59" t="s">
        <v>2750</v>
      </c>
      <c r="CW59" t="s">
        <v>2736</v>
      </c>
      <c r="CX59" t="s">
        <v>2756</v>
      </c>
      <c r="CY59" t="s">
        <v>1450</v>
      </c>
      <c r="CZ59" t="s">
        <v>444</v>
      </c>
      <c r="DA59" t="s">
        <v>444</v>
      </c>
      <c r="DB59" t="s">
        <v>444</v>
      </c>
      <c r="DC59" t="s">
        <v>444</v>
      </c>
      <c r="DD59" t="s">
        <v>444</v>
      </c>
      <c r="DE59" t="s">
        <v>444</v>
      </c>
      <c r="DF59" t="s">
        <v>444</v>
      </c>
      <c r="DG59" t="s">
        <v>444</v>
      </c>
      <c r="DH59" t="s">
        <v>444</v>
      </c>
      <c r="DI59" t="s">
        <v>282</v>
      </c>
      <c r="DJ59" t="s">
        <v>1440</v>
      </c>
      <c r="DK59" t="s">
        <v>1451</v>
      </c>
      <c r="DL59" t="s">
        <v>444</v>
      </c>
      <c r="DM59" t="s">
        <v>444</v>
      </c>
      <c r="DN59" t="s">
        <v>444</v>
      </c>
      <c r="DO59" t="s">
        <v>444</v>
      </c>
      <c r="DP59" t="s">
        <v>444</v>
      </c>
      <c r="DQ59" t="s">
        <v>444</v>
      </c>
      <c r="DR59" t="s">
        <v>444</v>
      </c>
      <c r="DS59" t="s">
        <v>15</v>
      </c>
      <c r="DT59" s="24" t="s">
        <v>402</v>
      </c>
      <c r="DU59" s="24" t="s">
        <v>402</v>
      </c>
      <c r="DV59" t="s">
        <v>405</v>
      </c>
      <c r="DW59" t="s">
        <v>405</v>
      </c>
      <c r="DX59" s="24" t="s">
        <v>407</v>
      </c>
      <c r="DY59" s="24" t="s">
        <v>407</v>
      </c>
      <c r="DZ59" t="s">
        <v>444</v>
      </c>
      <c r="EA59" t="s">
        <v>444</v>
      </c>
      <c r="EB59" s="24" t="s">
        <v>444</v>
      </c>
      <c r="EC59" s="24" t="s">
        <v>444</v>
      </c>
      <c r="ED59" t="s">
        <v>444</v>
      </c>
      <c r="EE59" t="s">
        <v>444</v>
      </c>
      <c r="EF59" s="24" t="s">
        <v>444</v>
      </c>
      <c r="EG59" s="24" t="s">
        <v>444</v>
      </c>
      <c r="EH59" t="s">
        <v>444</v>
      </c>
      <c r="EI59" t="s">
        <v>444</v>
      </c>
      <c r="EJ59" s="24" t="s">
        <v>444</v>
      </c>
      <c r="EK59" s="24" t="s">
        <v>444</v>
      </c>
      <c r="EL59" t="s">
        <v>444</v>
      </c>
      <c r="EM59" t="s">
        <v>444</v>
      </c>
      <c r="EN59" s="24" t="s">
        <v>444</v>
      </c>
      <c r="EO59" s="24" t="s">
        <v>444</v>
      </c>
      <c r="EP59" t="s">
        <v>444</v>
      </c>
      <c r="EQ59" t="s">
        <v>444</v>
      </c>
      <c r="ER59" s="24" t="s">
        <v>444</v>
      </c>
      <c r="ES59" s="24" t="s">
        <v>444</v>
      </c>
      <c r="ET59" t="s">
        <v>444</v>
      </c>
      <c r="EU59" t="s">
        <v>444</v>
      </c>
      <c r="EV59" s="24" t="s">
        <v>444</v>
      </c>
      <c r="EW59" s="24" t="s">
        <v>444</v>
      </c>
      <c r="EX59" t="s">
        <v>444</v>
      </c>
      <c r="EY59" t="s">
        <v>444</v>
      </c>
      <c r="EZ59" s="24" t="s">
        <v>444</v>
      </c>
      <c r="FA59" s="24" t="s">
        <v>444</v>
      </c>
      <c r="FB59" t="s">
        <v>444</v>
      </c>
      <c r="FC59" t="s">
        <v>444</v>
      </c>
      <c r="FD59" s="24" t="s">
        <v>444</v>
      </c>
      <c r="FE59" s="24" t="s">
        <v>444</v>
      </c>
      <c r="FF59" t="s">
        <v>444</v>
      </c>
      <c r="FG59" t="s">
        <v>444</v>
      </c>
      <c r="FH59" s="24" t="s">
        <v>444</v>
      </c>
      <c r="FI59" s="24" t="s">
        <v>444</v>
      </c>
      <c r="FJ59" t="s">
        <v>444</v>
      </c>
      <c r="FK59" t="s">
        <v>444</v>
      </c>
      <c r="FL59" s="24" t="s">
        <v>444</v>
      </c>
      <c r="FM59" s="24" t="s">
        <v>444</v>
      </c>
      <c r="FN59" t="s">
        <v>444</v>
      </c>
      <c r="FO59" t="s">
        <v>444</v>
      </c>
      <c r="FP59" s="24" t="s">
        <v>444</v>
      </c>
      <c r="FQ59" s="24" t="s">
        <v>444</v>
      </c>
      <c r="FR59" t="s">
        <v>444</v>
      </c>
      <c r="FS59" t="s">
        <v>444</v>
      </c>
      <c r="FT59" s="24" t="s">
        <v>444</v>
      </c>
      <c r="FU59" s="24" t="s">
        <v>444</v>
      </c>
      <c r="FV59" t="s">
        <v>444</v>
      </c>
      <c r="FW59" t="s">
        <v>444</v>
      </c>
      <c r="FX59" s="24" t="s">
        <v>444</v>
      </c>
      <c r="FY59" s="24" t="s">
        <v>444</v>
      </c>
      <c r="FZ59" t="s">
        <v>444</v>
      </c>
      <c r="GA59" t="s">
        <v>444</v>
      </c>
      <c r="GB59" s="24" t="s">
        <v>444</v>
      </c>
      <c r="GC59" s="24" t="s">
        <v>444</v>
      </c>
      <c r="GD59" t="s">
        <v>444</v>
      </c>
      <c r="GE59" t="s">
        <v>444</v>
      </c>
      <c r="GF59" s="24" t="s">
        <v>444</v>
      </c>
      <c r="GG59" s="24" t="s">
        <v>444</v>
      </c>
      <c r="GH59" t="s">
        <v>15</v>
      </c>
      <c r="GI59" s="24" t="s">
        <v>446</v>
      </c>
      <c r="GJ59" s="24" t="s">
        <v>475</v>
      </c>
      <c r="GK59" t="s">
        <v>481</v>
      </c>
      <c r="GL59" t="s">
        <v>494</v>
      </c>
      <c r="GM59" s="24" t="s">
        <v>495</v>
      </c>
      <c r="GN59" s="24" t="s">
        <v>496</v>
      </c>
      <c r="GO59" t="s">
        <v>499</v>
      </c>
      <c r="GP59" t="s">
        <v>499</v>
      </c>
      <c r="GQ59" s="24" t="s">
        <v>501</v>
      </c>
      <c r="GR59" s="24" t="s">
        <v>217</v>
      </c>
      <c r="GS59" t="s">
        <v>479</v>
      </c>
      <c r="GT59" t="s">
        <v>1448</v>
      </c>
      <c r="GU59" s="24" t="s">
        <v>444</v>
      </c>
      <c r="GV59" s="24" t="s">
        <v>444</v>
      </c>
      <c r="GW59" t="s">
        <v>444</v>
      </c>
      <c r="GX59" t="s">
        <v>444</v>
      </c>
      <c r="GY59" s="24" t="s">
        <v>444</v>
      </c>
      <c r="GZ59" s="24" t="s">
        <v>444</v>
      </c>
      <c r="HA59" t="s">
        <v>444</v>
      </c>
      <c r="HB59" t="s">
        <v>444</v>
      </c>
      <c r="HC59" s="24" t="s">
        <v>444</v>
      </c>
      <c r="HD59" s="24" t="s">
        <v>444</v>
      </c>
      <c r="HE59" t="s">
        <v>444</v>
      </c>
      <c r="HF59" t="s">
        <v>444</v>
      </c>
      <c r="HG59" s="24" t="s">
        <v>444</v>
      </c>
      <c r="HH59" s="24" t="s">
        <v>444</v>
      </c>
      <c r="HI59" t="s">
        <v>444</v>
      </c>
      <c r="HJ59" t="s">
        <v>444</v>
      </c>
      <c r="HK59" s="24" t="s">
        <v>444</v>
      </c>
      <c r="HL59" s="24" t="s">
        <v>444</v>
      </c>
      <c r="HM59" t="s">
        <v>444</v>
      </c>
      <c r="HN59" t="s">
        <v>444</v>
      </c>
      <c r="HO59" s="24" t="s">
        <v>444</v>
      </c>
      <c r="HP59" s="24" t="s">
        <v>444</v>
      </c>
      <c r="HQ59" t="s">
        <v>444</v>
      </c>
      <c r="HR59" t="s">
        <v>444</v>
      </c>
      <c r="HS59" s="24" t="s">
        <v>444</v>
      </c>
      <c r="HT59" s="24" t="s">
        <v>444</v>
      </c>
      <c r="HU59" t="s">
        <v>444</v>
      </c>
      <c r="HV59" t="s">
        <v>444</v>
      </c>
      <c r="HW59" s="24" t="s">
        <v>444</v>
      </c>
      <c r="HX59" s="24" t="s">
        <v>444</v>
      </c>
      <c r="HY59" t="s">
        <v>444</v>
      </c>
      <c r="HZ59" t="s">
        <v>444</v>
      </c>
      <c r="IA59" t="s">
        <v>3019</v>
      </c>
      <c r="IB59" t="s">
        <v>2736</v>
      </c>
      <c r="IC59" t="s">
        <v>3454</v>
      </c>
      <c r="ID59" s="33" t="b" cm="1">
        <f t="array" ref="ID59">_xlfn.IFNA(MATCH($A$2,_xlfn.NUMBERVALUE(Table_Query_from_MF_DSNP62[[#This Row],[CL_GLACCT_DR1]:[CL_GLACCT_CR4]]),0),0)&gt;=1</f>
        <v>1</v>
      </c>
      <c r="IE59" s="33" t="b">
        <f>OR(Table_Query_from_MF_DSNP62[[#This Row],[Pair1]:[Pair25]])</f>
        <v>1</v>
      </c>
      <c r="IF59" s="33">
        <f>_xlfn.IFNA(MATCH(TRUE,Table_Query_from_MF_DSNP62[[#This Row],[Pair1]:[Pair25]],0),"none")</f>
        <v>4</v>
      </c>
      <c r="IG59" s="33" t="b">
        <f>AND($A$2&gt;=_xlfn.NUMBERVALUE(Table_Query_from_MF_DSNP62[[#This Row],[CL_GL_ACCT_FR1]]),$A$2&lt;=_xlfn.NUMBERVALUE(Table_Query_from_MF_DSNP62[[#This Row],[CL_GL_ACCT_TO1]]))</f>
        <v>0</v>
      </c>
      <c r="IH59" s="33" t="b">
        <f>AND($A$2&gt;=_xlfn.NUMBERVALUE(Table_Query_from_MF_DSNP62[[#This Row],[CL_GL_ACCT_FR2]]),$A$2&lt;=_xlfn.NUMBERVALUE(Table_Query_from_MF_DSNP62[[#This Row],[CL_GL_ACCT_TO2]]))</f>
        <v>0</v>
      </c>
      <c r="II59" s="33" t="b">
        <f>AND($A$2&gt;=_xlfn.NUMBERVALUE(Table_Query_from_MF_DSNP62[[#This Row],[CL_GL_ACCT_FR3]]),$A$2&lt;=_xlfn.NUMBERVALUE(Table_Query_from_MF_DSNP62[[#This Row],[CL_GL_ACCT_TO3]]))</f>
        <v>0</v>
      </c>
      <c r="IJ59" s="33" t="b">
        <f>AND($A$2&gt;=_xlfn.NUMBERVALUE(Table_Query_from_MF_DSNP62[[#This Row],[CL_GL_ACCT_FR4]]),$A$2&lt;=_xlfn.NUMBERVALUE(Table_Query_from_MF_DSNP62[[#This Row],[CL_GL_ACCT_TO4]]))</f>
        <v>1</v>
      </c>
      <c r="IK59" s="33" t="b">
        <f>AND($A$2&gt;=_xlfn.NUMBERVALUE(Table_Query_from_MF_DSNP62[[#This Row],[CL_GL_ACCT_FR5]]),$A$2&lt;=_xlfn.NUMBERVALUE(Table_Query_from_MF_DSNP62[[#This Row],[CL_GL_ACCT_TO5]]))</f>
        <v>1</v>
      </c>
      <c r="IL59" s="33" t="b">
        <f>AND($A$2&gt;=_xlfn.NUMBERVALUE(Table_Query_from_MF_DSNP62[[#This Row],[CL_GL_ACCT_FR6]]),$A$2&lt;=_xlfn.NUMBERVALUE(Table_Query_from_MF_DSNP62[[#This Row],[CL_GL_ACCT_TO6]]))</f>
        <v>1</v>
      </c>
      <c r="IM59" s="33" t="b">
        <f>AND($A$2&gt;=_xlfn.NUMBERVALUE(Table_Query_from_MF_DSNP62[[#This Row],[CL_GL_ACCT_FR7]]),$A$2&lt;=_xlfn.NUMBERVALUE(Table_Query_from_MF_DSNP62[[#This Row],[CL_GL_ACCT_TO7]]))</f>
        <v>1</v>
      </c>
      <c r="IN59" s="33" t="b">
        <f>AND($A$2&gt;=_xlfn.NUMBERVALUE(Table_Query_from_MF_DSNP62[[#This Row],[CL_GL_ACCT_FR8]]),$A$2&lt;=_xlfn.NUMBERVALUE(Table_Query_from_MF_DSNP62[[#This Row],[CL_GL_ACCT_TO8]]))</f>
        <v>1</v>
      </c>
      <c r="IO59" s="33" t="b">
        <f>AND($A$2&gt;=_xlfn.NUMBERVALUE(Table_Query_from_MF_DSNP62[[#This Row],[CL_GL_ACCT_FR9]]),$A$2&lt;=_xlfn.NUMBERVALUE(Table_Query_from_MF_DSNP62[[#This Row],[CL_GL_ACCT_TO9]]))</f>
        <v>1</v>
      </c>
      <c r="IP59" s="33" t="b">
        <f>AND($A$2&gt;=_xlfn.NUMBERVALUE(Table_Query_from_MF_DSNP62[[#This Row],[CL_GL_ACCT_FR10]]),$A$2&lt;=_xlfn.NUMBERVALUE(Table_Query_from_MF_DSNP62[[#This Row],[CL_GL_ACCT_TO10]]))</f>
        <v>1</v>
      </c>
      <c r="IQ59" s="33" t="b">
        <f>AND($A$2&gt;=_xlfn.NUMBERVALUE(Table_Query_from_MF_DSNP62[[#This Row],[CL_GL_ACCT_FR11]]),$A$2&lt;=_xlfn.NUMBERVALUE(Table_Query_from_MF_DSNP62[[#This Row],[CL_GL_ACCT_TO11]]))</f>
        <v>1</v>
      </c>
      <c r="IR59" s="33" t="b">
        <f>AND($A$2&gt;=_xlfn.NUMBERVALUE(Table_Query_from_MF_DSNP62[[#This Row],[CL_GL_ACCT_FR12]]),$A$2&lt;=_xlfn.NUMBERVALUE(Table_Query_from_MF_DSNP62[[#This Row],[CL_GL_ACCT_TO12]]))</f>
        <v>1</v>
      </c>
      <c r="IS59" s="33" t="b">
        <f>AND($A$2&gt;=_xlfn.NUMBERVALUE(Table_Query_from_MF_DSNP62[[#This Row],[CL_GL_ACCT_FR13]]),$A$2&lt;=_xlfn.NUMBERVALUE(Table_Query_from_MF_DSNP62[[#This Row],[CL_GL_ACCT_TO13]]))</f>
        <v>1</v>
      </c>
      <c r="IT59" s="33" t="b">
        <f>AND($A$2&gt;=_xlfn.NUMBERVALUE(Table_Query_from_MF_DSNP62[[#This Row],[CL_GL_ACCT_FR14]]),$A$2&lt;=_xlfn.NUMBERVALUE(Table_Query_from_MF_DSNP62[[#This Row],[CL_GL_ACCT_TO14]]))</f>
        <v>1</v>
      </c>
      <c r="IU59" s="33" t="b">
        <f>AND($A$2&gt;=_xlfn.NUMBERVALUE(Table_Query_from_MF_DSNP62[[#This Row],[CL_GL_ACCT_FR15]]),$A$2&lt;=_xlfn.NUMBERVALUE(Table_Query_from_MF_DSNP62[[#This Row],[CL_GL_ACCT_TO15]]))</f>
        <v>1</v>
      </c>
      <c r="IV59" s="33" t="b">
        <f>AND($A$2&gt;=_xlfn.NUMBERVALUE(Table_Query_from_MF_DSNP62[[#This Row],[CL_GL_ACCT_FR16]]),$A$2&lt;=_xlfn.NUMBERVALUE(Table_Query_from_MF_DSNP62[[#This Row],[CL_GL_ACCT_TO16]]))</f>
        <v>1</v>
      </c>
      <c r="IW59" s="33" t="b">
        <f>AND($A$2&gt;=_xlfn.NUMBERVALUE(Table_Query_from_MF_DSNP62[[#This Row],[CL_GL_ACCT_FR17]]),$A$2&lt;=_xlfn.NUMBERVALUE(Table_Query_from_MF_DSNP62[[#This Row],[CL_GL_ACCT_TO17]]))</f>
        <v>1</v>
      </c>
      <c r="IX59" s="33" t="b">
        <f>AND($A$2&gt;=_xlfn.NUMBERVALUE(Table_Query_from_MF_DSNP62[[#This Row],[CL_GL_ACCT_FR18]]),$A$2&lt;=_xlfn.NUMBERVALUE(Table_Query_from_MF_DSNP62[[#This Row],[CL_GL_ACCT_TO18]]))</f>
        <v>1</v>
      </c>
      <c r="IY59" s="33" t="b">
        <f>AND($A$2&gt;=_xlfn.NUMBERVALUE(Table_Query_from_MF_DSNP62[[#This Row],[CL_GL_ACCT_FR19]]),$A$2&lt;=_xlfn.NUMBERVALUE(Table_Query_from_MF_DSNP62[[#This Row],[CL_GL_ACCT_TO19]]))</f>
        <v>1</v>
      </c>
      <c r="IZ59" s="33" t="b">
        <f>AND($A$2&gt;=_xlfn.NUMBERVALUE(Table_Query_from_MF_DSNP62[[#This Row],[CL_GL_ACCT_FR20]]),$A$2&lt;=_xlfn.NUMBERVALUE(Table_Query_from_MF_DSNP62[[#This Row],[CL_GL_ACCT_TO20]]))</f>
        <v>1</v>
      </c>
      <c r="JA59" s="33" t="b">
        <f>AND($A$2&gt;=_xlfn.NUMBERVALUE(Table_Query_from_MF_DSNP62[[#This Row],[CL_GL_ACCT_FR21]]),$A$2&lt;=_xlfn.NUMBERVALUE(Table_Query_from_MF_DSNP62[[#This Row],[CL_GL_ACCT_TO21]]))</f>
        <v>1</v>
      </c>
      <c r="JB59" s="33" t="b">
        <f>AND($A$2&gt;=_xlfn.NUMBERVALUE(Table_Query_from_MF_DSNP62[[#This Row],[CL_GL_ACCT_FR22]]),$A$2&lt;=_xlfn.NUMBERVALUE(Table_Query_from_MF_DSNP62[[#This Row],[CL_GL_ACCT_TO22]]))</f>
        <v>1</v>
      </c>
      <c r="JC59" s="33" t="b">
        <f>AND($A$2&gt;=_xlfn.NUMBERVALUE(Table_Query_from_MF_DSNP62[[#This Row],[CL_GL_ACCT_FR23]]),$A$2&lt;=_xlfn.NUMBERVALUE(Table_Query_from_MF_DSNP62[[#This Row],[CL_GL_ACCT_TO23]]))</f>
        <v>1</v>
      </c>
      <c r="JD59" s="33" t="b">
        <f>AND($A$2&gt;=_xlfn.NUMBERVALUE(Table_Query_from_MF_DSNP62[[#This Row],[CL_GL_ACCT_FR24]]),$A$2&lt;=_xlfn.NUMBERVALUE(Table_Query_from_MF_DSNP62[[#This Row],[CL_GL_ACCT_TO24]]))</f>
        <v>1</v>
      </c>
      <c r="JE59" s="33" t="b">
        <f>AND($A$2&gt;=_xlfn.NUMBERVALUE(Table_Query_from_MF_DSNP62[[#This Row],[CL_GL_ACCT_FR25]]),$A$2&lt;=_xlfn.NUMBERVALUE(Table_Query_from_MF_DSNP62[[#This Row],[CL_GL_ACCT_TO25]]))</f>
        <v>1</v>
      </c>
      <c r="JF59" s="33" t="b">
        <f>OR(Table_Query_from_MF_DSNP62[[#This Row],[PairA]:[PairO]])</f>
        <v>1</v>
      </c>
      <c r="JG59" s="33">
        <f>_xlfn.IFNA(MATCH(TRUE,Table_Query_from_MF_DSNP62[[#This Row],[PairA]:[PairO]],0),"none")</f>
        <v>7</v>
      </c>
      <c r="JH59" s="33" t="b">
        <f>AND($B$2&gt;=_xlfn.NUMBERVALUE(Table_Query_from_MF_DSNP62[[#This Row],[CL_CMP_OBJ_FR1]]),$B$2&lt;=_xlfn.NUMBERVALUE(Table_Query_from_MF_DSNP62[[#This Row],[CL_CMP_OBJ_TO1]]))</f>
        <v>0</v>
      </c>
      <c r="JI59" s="33" t="b">
        <f>AND($B$2&gt;=_xlfn.NUMBERVALUE(Table_Query_from_MF_DSNP62[[#This Row],[CL_CMP_OBJ_FR2]]),$B$2&lt;=_xlfn.NUMBERVALUE(Table_Query_from_MF_DSNP62[[#This Row],[CL_CMP_OBJ_TO2]]))</f>
        <v>0</v>
      </c>
      <c r="JJ59" s="33" t="b">
        <f>AND($B$2&gt;=_xlfn.NUMBERVALUE(Table_Query_from_MF_DSNP62[[#This Row],[CL_CMP_OBJ_FR3]]),$B$2&lt;=_xlfn.NUMBERVALUE(Table_Query_from_MF_DSNP62[[#This Row],[CL_CMP_OBJ_TO3]]))</f>
        <v>0</v>
      </c>
      <c r="JK59" s="33" t="b">
        <f>AND($B$2&gt;=_xlfn.NUMBERVALUE(Table_Query_from_MF_DSNP62[[#This Row],[CL_CMP_OBJ_FR4]]),$B$2&lt;=_xlfn.NUMBERVALUE(Table_Query_from_MF_DSNP62[[#This Row],[CL_CMP_OBJ_TO4]]))</f>
        <v>0</v>
      </c>
      <c r="JL59" s="33" t="b">
        <f>AND($B$2&gt;=_xlfn.NUMBERVALUE(Table_Query_from_MF_DSNP62[[#This Row],[CL_CMP_OBJ_FR5]]),$B$2&lt;=_xlfn.NUMBERVALUE(Table_Query_from_MF_DSNP62[[#This Row],[CL_CMP_OBJ_TO5]]))</f>
        <v>0</v>
      </c>
      <c r="JM59" s="33" t="b">
        <f>AND($B$2&gt;=_xlfn.NUMBERVALUE(Table_Query_from_MF_DSNP62[[#This Row],[CL_CMP_OBJ_FR6]]),$B$2&lt;=_xlfn.NUMBERVALUE(Table_Query_from_MF_DSNP62[[#This Row],[CL_CMP_OBJ_TO6]]))</f>
        <v>0</v>
      </c>
      <c r="JN59" s="33" t="b">
        <f>AND($B$2&gt;=_xlfn.NUMBERVALUE(Table_Query_from_MF_DSNP62[[#This Row],[CL_CMP_OBJ_FR7]]),$B$2&lt;=_xlfn.NUMBERVALUE(Table_Query_from_MF_DSNP62[[#This Row],[CL_CMP_OBJ_TO7]]))</f>
        <v>1</v>
      </c>
      <c r="JO59" s="33" t="b">
        <f>AND($B$2&gt;=_xlfn.NUMBERVALUE(Table_Query_from_MF_DSNP62[[#This Row],[CL_CMP_OBJ_FR8]]),$B$2&lt;=_xlfn.NUMBERVALUE(Table_Query_from_MF_DSNP62[[#This Row],[CL_CMP_OBJ_TO8]]))</f>
        <v>1</v>
      </c>
      <c r="JP59" s="33" t="b">
        <f>AND($B$2&gt;=_xlfn.NUMBERVALUE(Table_Query_from_MF_DSNP62[[#This Row],[CL_CMP_OBJ_FR9]]),$B$2&lt;=_xlfn.NUMBERVALUE(Table_Query_from_MF_DSNP62[[#This Row],[CL_CMP_OBJ_TO9]]))</f>
        <v>1</v>
      </c>
      <c r="JQ59" s="33" t="b">
        <f>AND($B$2&gt;=_xlfn.NUMBERVALUE(Table_Query_from_MF_DSNP62[[#This Row],[CL_CMP_OBJ_FR10]]),$B$2&lt;=_xlfn.NUMBERVALUE(Table_Query_from_MF_DSNP62[[#This Row],[CL_CMP_OBJ_TO10]]))</f>
        <v>1</v>
      </c>
      <c r="JR59" s="33" t="b">
        <f>AND($B$2&gt;=_xlfn.NUMBERVALUE(Table_Query_from_MF_DSNP62[[#This Row],[CL_CMP_OBJ_FR11]]),$B$2&lt;=_xlfn.NUMBERVALUE(Table_Query_from_MF_DSNP62[[#This Row],[CL_CMP_OBJ_TO11]]))</f>
        <v>1</v>
      </c>
      <c r="JS59" s="33" t="b">
        <f>AND($B$2&gt;=_xlfn.NUMBERVALUE(Table_Query_from_MF_DSNP62[[#This Row],[CL_CMP_OBJ_FR12]]),$B$2&lt;=_xlfn.NUMBERVALUE(Table_Query_from_MF_DSNP62[[#This Row],[CL_CMP_OBJ_TO12]]))</f>
        <v>1</v>
      </c>
      <c r="JT59" s="33" t="b">
        <f>AND($B$2&gt;=_xlfn.NUMBERVALUE(Table_Query_from_MF_DSNP62[[#This Row],[CL_CMP_OBJ_FR13]]),$B$2&lt;=_xlfn.NUMBERVALUE(Table_Query_from_MF_DSNP62[[#This Row],[CL_CMP_OBJ_TO13]]))</f>
        <v>1</v>
      </c>
      <c r="JU59" s="33" t="b">
        <f>AND($B$2&gt;=_xlfn.NUMBERVALUE(Table_Query_from_MF_DSNP62[[#This Row],[CL_CMP_OBJ_FR14]]),$B$2&lt;=_xlfn.NUMBERVALUE(Table_Query_from_MF_DSNP62[[#This Row],[CL_CMP_OBJ_TO14]]))</f>
        <v>1</v>
      </c>
      <c r="JV59" s="33" t="b">
        <f>AND($B$2&gt;=_xlfn.NUMBERVALUE(Table_Query_from_MF_DSNP62[[#This Row],[CL_CMP_OBJ_FR15]]),$B$2&lt;=_xlfn.NUMBERVALUE(Table_Query_from_MF_DSNP62[[#This Row],[CL_CMP_OBJ_TO15]]))</f>
        <v>1</v>
      </c>
    </row>
    <row r="60" spans="1:282" x14ac:dyDescent="0.25">
      <c r="A60" t="b">
        <f>OR(,Table_Query_from_MF_DSNP62[[#This Row],[Desired GL included as "hard-coded" GL?]],Table_Query_from_MF_DSNP62[[#This Row],[Desired GL included as "Open GL"?]])</f>
        <v>1</v>
      </c>
      <c r="B60" t="b">
        <f>Table_Query_from_MF_DSNP62[[#This Row],[Desired CObj included as "Open CObj"?]]</f>
        <v>1</v>
      </c>
      <c r="C60" t="s">
        <v>155</v>
      </c>
      <c r="D60" t="s">
        <v>1452</v>
      </c>
      <c r="E60" t="s">
        <v>8</v>
      </c>
      <c r="F60" s="24" t="s">
        <v>444</v>
      </c>
      <c r="G60" t="s">
        <v>428</v>
      </c>
      <c r="H60" s="24" t="s">
        <v>444</v>
      </c>
      <c r="I60" t="s">
        <v>444</v>
      </c>
      <c r="J60" s="24" t="s">
        <v>444</v>
      </c>
      <c r="K60" t="s">
        <v>444</v>
      </c>
      <c r="L60" s="24" t="s">
        <v>444</v>
      </c>
      <c r="M60" t="s">
        <v>444</v>
      </c>
      <c r="N60" t="s">
        <v>444</v>
      </c>
      <c r="O60" t="s">
        <v>444</v>
      </c>
      <c r="P60" t="s">
        <v>444</v>
      </c>
      <c r="Q60" t="s">
        <v>15</v>
      </c>
      <c r="R60" t="s">
        <v>444</v>
      </c>
      <c r="S60" t="s">
        <v>442</v>
      </c>
      <c r="T60" t="s">
        <v>447</v>
      </c>
      <c r="U60" t="s">
        <v>444</v>
      </c>
      <c r="V60" t="s">
        <v>444</v>
      </c>
      <c r="W60" t="s">
        <v>447</v>
      </c>
      <c r="X60" t="s">
        <v>444</v>
      </c>
      <c r="Y60" t="s">
        <v>444</v>
      </c>
      <c r="Z60" t="s">
        <v>442</v>
      </c>
      <c r="AA60" t="s">
        <v>442</v>
      </c>
      <c r="AB60" t="s">
        <v>442</v>
      </c>
      <c r="AC60" t="s">
        <v>444</v>
      </c>
      <c r="AD60" t="s">
        <v>444</v>
      </c>
      <c r="AE60" t="s">
        <v>444</v>
      </c>
      <c r="AF60" t="s">
        <v>444</v>
      </c>
      <c r="AG60" t="s">
        <v>442</v>
      </c>
      <c r="AH60" t="s">
        <v>444</v>
      </c>
      <c r="AI60" t="s">
        <v>447</v>
      </c>
      <c r="AJ60" t="s">
        <v>15</v>
      </c>
      <c r="AK60" t="s">
        <v>444</v>
      </c>
      <c r="AL60" t="s">
        <v>444</v>
      </c>
      <c r="AM60" t="s">
        <v>444</v>
      </c>
      <c r="AN60" t="s">
        <v>444</v>
      </c>
      <c r="AO60" t="s">
        <v>444</v>
      </c>
      <c r="AP60" t="s">
        <v>442</v>
      </c>
      <c r="AQ60" t="s">
        <v>282</v>
      </c>
      <c r="AR60" t="s">
        <v>528</v>
      </c>
      <c r="AS60" t="s">
        <v>162</v>
      </c>
      <c r="AT60" t="s">
        <v>444</v>
      </c>
      <c r="AU60" t="s">
        <v>444</v>
      </c>
      <c r="AV60" t="s">
        <v>442</v>
      </c>
      <c r="AW60" t="s">
        <v>444</v>
      </c>
      <c r="AX60" t="s">
        <v>444</v>
      </c>
      <c r="AY60" t="s">
        <v>444</v>
      </c>
      <c r="AZ60" t="s">
        <v>444</v>
      </c>
      <c r="BA60" t="s">
        <v>444</v>
      </c>
      <c r="BB60" t="s">
        <v>444</v>
      </c>
      <c r="BC60" t="s">
        <v>444</v>
      </c>
      <c r="BD60" t="s">
        <v>1359</v>
      </c>
      <c r="BE60" t="s">
        <v>444</v>
      </c>
      <c r="BF60" t="s">
        <v>1360</v>
      </c>
      <c r="BG60" t="s">
        <v>444</v>
      </c>
      <c r="BH60" t="s">
        <v>444</v>
      </c>
      <c r="BI60" t="s">
        <v>444</v>
      </c>
      <c r="BJ60" t="s">
        <v>444</v>
      </c>
      <c r="BK60" t="s">
        <v>444</v>
      </c>
      <c r="BL60" t="s">
        <v>444</v>
      </c>
      <c r="BM60" t="s">
        <v>444</v>
      </c>
      <c r="BN60" t="s">
        <v>444</v>
      </c>
      <c r="BO60" t="s">
        <v>444</v>
      </c>
      <c r="BP60" t="s">
        <v>444</v>
      </c>
      <c r="BQ60" t="s">
        <v>444</v>
      </c>
      <c r="BR60" t="s">
        <v>444</v>
      </c>
      <c r="BS60" t="s">
        <v>444</v>
      </c>
      <c r="BT60" t="s">
        <v>444</v>
      </c>
      <c r="BU60" t="s">
        <v>444</v>
      </c>
      <c r="BV60" t="s">
        <v>444</v>
      </c>
      <c r="BW60" t="s">
        <v>444</v>
      </c>
      <c r="BX60" t="s">
        <v>444</v>
      </c>
      <c r="BY60" t="s">
        <v>444</v>
      </c>
      <c r="BZ60" t="s">
        <v>444</v>
      </c>
      <c r="CA60" t="s">
        <v>444</v>
      </c>
      <c r="CB60" t="s">
        <v>444</v>
      </c>
      <c r="CC60" t="s">
        <v>444</v>
      </c>
      <c r="CD60" t="s">
        <v>444</v>
      </c>
      <c r="CE60" t="s">
        <v>444</v>
      </c>
      <c r="CF60" t="s">
        <v>444</v>
      </c>
      <c r="CG60" t="s">
        <v>444</v>
      </c>
      <c r="CH60" t="s">
        <v>444</v>
      </c>
      <c r="CI60" t="s">
        <v>444</v>
      </c>
      <c r="CJ60" t="s">
        <v>444</v>
      </c>
      <c r="CK60" t="s">
        <v>444</v>
      </c>
      <c r="CL60" t="s">
        <v>444</v>
      </c>
      <c r="CM60" t="s">
        <v>444</v>
      </c>
      <c r="CN60" t="s">
        <v>444</v>
      </c>
      <c r="CO60" t="s">
        <v>444</v>
      </c>
      <c r="CP60" t="s">
        <v>444</v>
      </c>
      <c r="CQ60" t="s">
        <v>444</v>
      </c>
      <c r="CR60" t="s">
        <v>444</v>
      </c>
      <c r="CS60" t="s">
        <v>444</v>
      </c>
      <c r="CT60" t="s">
        <v>444</v>
      </c>
      <c r="CU60" t="s">
        <v>7</v>
      </c>
      <c r="CV60" t="s">
        <v>2750</v>
      </c>
      <c r="CW60" t="s">
        <v>2736</v>
      </c>
      <c r="CX60" t="s">
        <v>2756</v>
      </c>
      <c r="CY60" t="s">
        <v>1450</v>
      </c>
      <c r="CZ60" t="s">
        <v>444</v>
      </c>
      <c r="DA60" t="s">
        <v>444</v>
      </c>
      <c r="DB60" t="s">
        <v>444</v>
      </c>
      <c r="DC60" t="s">
        <v>444</v>
      </c>
      <c r="DD60" t="s">
        <v>444</v>
      </c>
      <c r="DE60" t="s">
        <v>444</v>
      </c>
      <c r="DF60" t="s">
        <v>444</v>
      </c>
      <c r="DG60" t="s">
        <v>444</v>
      </c>
      <c r="DH60" t="s">
        <v>444</v>
      </c>
      <c r="DI60" t="s">
        <v>282</v>
      </c>
      <c r="DJ60" t="s">
        <v>1440</v>
      </c>
      <c r="DK60" t="s">
        <v>1451</v>
      </c>
      <c r="DL60" t="s">
        <v>444</v>
      </c>
      <c r="DM60" t="s">
        <v>444</v>
      </c>
      <c r="DN60" t="s">
        <v>444</v>
      </c>
      <c r="DO60" t="s">
        <v>444</v>
      </c>
      <c r="DP60" t="s">
        <v>444</v>
      </c>
      <c r="DQ60" t="s">
        <v>444</v>
      </c>
      <c r="DR60" t="s">
        <v>444</v>
      </c>
      <c r="DS60" t="s">
        <v>15</v>
      </c>
      <c r="DT60" s="24" t="s">
        <v>402</v>
      </c>
      <c r="DU60" s="24" t="s">
        <v>402</v>
      </c>
      <c r="DV60" t="s">
        <v>405</v>
      </c>
      <c r="DW60" t="s">
        <v>405</v>
      </c>
      <c r="DX60" s="24" t="s">
        <v>407</v>
      </c>
      <c r="DY60" s="24" t="s">
        <v>407</v>
      </c>
      <c r="DZ60" t="s">
        <v>444</v>
      </c>
      <c r="EA60" t="s">
        <v>444</v>
      </c>
      <c r="EB60" s="24" t="s">
        <v>444</v>
      </c>
      <c r="EC60" s="24" t="s">
        <v>444</v>
      </c>
      <c r="ED60" t="s">
        <v>444</v>
      </c>
      <c r="EE60" t="s">
        <v>444</v>
      </c>
      <c r="EF60" s="24" t="s">
        <v>444</v>
      </c>
      <c r="EG60" s="24" t="s">
        <v>444</v>
      </c>
      <c r="EH60" t="s">
        <v>444</v>
      </c>
      <c r="EI60" t="s">
        <v>444</v>
      </c>
      <c r="EJ60" s="24" t="s">
        <v>444</v>
      </c>
      <c r="EK60" s="24" t="s">
        <v>444</v>
      </c>
      <c r="EL60" t="s">
        <v>444</v>
      </c>
      <c r="EM60" t="s">
        <v>444</v>
      </c>
      <c r="EN60" s="24" t="s">
        <v>444</v>
      </c>
      <c r="EO60" s="24" t="s">
        <v>444</v>
      </c>
      <c r="EP60" t="s">
        <v>444</v>
      </c>
      <c r="EQ60" t="s">
        <v>444</v>
      </c>
      <c r="ER60" s="24" t="s">
        <v>444</v>
      </c>
      <c r="ES60" s="24" t="s">
        <v>444</v>
      </c>
      <c r="ET60" t="s">
        <v>444</v>
      </c>
      <c r="EU60" t="s">
        <v>444</v>
      </c>
      <c r="EV60" s="24" t="s">
        <v>444</v>
      </c>
      <c r="EW60" s="24" t="s">
        <v>444</v>
      </c>
      <c r="EX60" t="s">
        <v>444</v>
      </c>
      <c r="EY60" t="s">
        <v>444</v>
      </c>
      <c r="EZ60" s="24" t="s">
        <v>444</v>
      </c>
      <c r="FA60" s="24" t="s">
        <v>444</v>
      </c>
      <c r="FB60" t="s">
        <v>444</v>
      </c>
      <c r="FC60" t="s">
        <v>444</v>
      </c>
      <c r="FD60" s="24" t="s">
        <v>444</v>
      </c>
      <c r="FE60" s="24" t="s">
        <v>444</v>
      </c>
      <c r="FF60" t="s">
        <v>444</v>
      </c>
      <c r="FG60" t="s">
        <v>444</v>
      </c>
      <c r="FH60" s="24" t="s">
        <v>444</v>
      </c>
      <c r="FI60" s="24" t="s">
        <v>444</v>
      </c>
      <c r="FJ60" t="s">
        <v>444</v>
      </c>
      <c r="FK60" t="s">
        <v>444</v>
      </c>
      <c r="FL60" s="24" t="s">
        <v>444</v>
      </c>
      <c r="FM60" s="24" t="s">
        <v>444</v>
      </c>
      <c r="FN60" t="s">
        <v>444</v>
      </c>
      <c r="FO60" t="s">
        <v>444</v>
      </c>
      <c r="FP60" s="24" t="s">
        <v>444</v>
      </c>
      <c r="FQ60" s="24" t="s">
        <v>444</v>
      </c>
      <c r="FR60" t="s">
        <v>444</v>
      </c>
      <c r="FS60" t="s">
        <v>444</v>
      </c>
      <c r="FT60" s="24" t="s">
        <v>444</v>
      </c>
      <c r="FU60" s="24" t="s">
        <v>444</v>
      </c>
      <c r="FV60" t="s">
        <v>444</v>
      </c>
      <c r="FW60" t="s">
        <v>444</v>
      </c>
      <c r="FX60" s="24" t="s">
        <v>444</v>
      </c>
      <c r="FY60" s="24" t="s">
        <v>444</v>
      </c>
      <c r="FZ60" t="s">
        <v>444</v>
      </c>
      <c r="GA60" t="s">
        <v>444</v>
      </c>
      <c r="GB60" s="24" t="s">
        <v>444</v>
      </c>
      <c r="GC60" s="24" t="s">
        <v>444</v>
      </c>
      <c r="GD60" t="s">
        <v>444</v>
      </c>
      <c r="GE60" t="s">
        <v>444</v>
      </c>
      <c r="GF60" s="24" t="s">
        <v>444</v>
      </c>
      <c r="GG60" s="24" t="s">
        <v>444</v>
      </c>
      <c r="GH60" t="s">
        <v>15</v>
      </c>
      <c r="GI60" s="24" t="s">
        <v>526</v>
      </c>
      <c r="GJ60" s="24" t="s">
        <v>1453</v>
      </c>
      <c r="GK60" t="s">
        <v>575</v>
      </c>
      <c r="GL60" t="s">
        <v>575</v>
      </c>
      <c r="GM60" s="24" t="s">
        <v>1454</v>
      </c>
      <c r="GN60" s="24" t="s">
        <v>1455</v>
      </c>
      <c r="GO60" t="s">
        <v>444</v>
      </c>
      <c r="GP60" t="s">
        <v>444</v>
      </c>
      <c r="GQ60" s="24" t="s">
        <v>444</v>
      </c>
      <c r="GR60" s="24" t="s">
        <v>444</v>
      </c>
      <c r="GS60" t="s">
        <v>444</v>
      </c>
      <c r="GT60" t="s">
        <v>444</v>
      </c>
      <c r="GU60" s="24" t="s">
        <v>444</v>
      </c>
      <c r="GV60" s="24" t="s">
        <v>444</v>
      </c>
      <c r="GW60" t="s">
        <v>444</v>
      </c>
      <c r="GX60" t="s">
        <v>444</v>
      </c>
      <c r="GY60" s="24" t="s">
        <v>444</v>
      </c>
      <c r="GZ60" s="24" t="s">
        <v>444</v>
      </c>
      <c r="HA60" t="s">
        <v>444</v>
      </c>
      <c r="HB60" t="s">
        <v>444</v>
      </c>
      <c r="HC60" s="24" t="s">
        <v>444</v>
      </c>
      <c r="HD60" s="24" t="s">
        <v>444</v>
      </c>
      <c r="HE60" t="s">
        <v>444</v>
      </c>
      <c r="HF60" t="s">
        <v>444</v>
      </c>
      <c r="HG60" s="24" t="s">
        <v>444</v>
      </c>
      <c r="HH60" s="24" t="s">
        <v>444</v>
      </c>
      <c r="HI60" t="s">
        <v>444</v>
      </c>
      <c r="HJ60" t="s">
        <v>444</v>
      </c>
      <c r="HK60" s="24" t="s">
        <v>444</v>
      </c>
      <c r="HL60" s="24" t="s">
        <v>444</v>
      </c>
      <c r="HM60" t="s">
        <v>444</v>
      </c>
      <c r="HN60" t="s">
        <v>444</v>
      </c>
      <c r="HO60" s="24" t="s">
        <v>444</v>
      </c>
      <c r="HP60" s="24" t="s">
        <v>444</v>
      </c>
      <c r="HQ60" t="s">
        <v>444</v>
      </c>
      <c r="HR60" t="s">
        <v>444</v>
      </c>
      <c r="HS60" s="24" t="s">
        <v>444</v>
      </c>
      <c r="HT60" s="24" t="s">
        <v>444</v>
      </c>
      <c r="HU60" t="s">
        <v>444</v>
      </c>
      <c r="HV60" t="s">
        <v>444</v>
      </c>
      <c r="HW60" s="24" t="s">
        <v>444</v>
      </c>
      <c r="HX60" s="24" t="s">
        <v>444</v>
      </c>
      <c r="HY60" t="s">
        <v>444</v>
      </c>
      <c r="HZ60" t="s">
        <v>444</v>
      </c>
      <c r="IA60" t="s">
        <v>2750</v>
      </c>
      <c r="IB60" t="s">
        <v>2736</v>
      </c>
      <c r="IC60" t="s">
        <v>3020</v>
      </c>
      <c r="ID60" s="33" t="b" cm="1">
        <f t="array" ref="ID60">_xlfn.IFNA(MATCH($A$2,_xlfn.NUMBERVALUE(Table_Query_from_MF_DSNP62[[#This Row],[CL_GLACCT_DR1]:[CL_GLACCT_CR4]]),0),0)&gt;=1</f>
        <v>1</v>
      </c>
      <c r="IE60" s="33" t="b">
        <f>OR(Table_Query_from_MF_DSNP62[[#This Row],[Pair1]:[Pair25]])</f>
        <v>1</v>
      </c>
      <c r="IF60" s="33">
        <f>_xlfn.IFNA(MATCH(TRUE,Table_Query_from_MF_DSNP62[[#This Row],[Pair1]:[Pair25]],0),"none")</f>
        <v>4</v>
      </c>
      <c r="IG60" s="33" t="b">
        <f>AND($A$2&gt;=_xlfn.NUMBERVALUE(Table_Query_from_MF_DSNP62[[#This Row],[CL_GL_ACCT_FR1]]),$A$2&lt;=_xlfn.NUMBERVALUE(Table_Query_from_MF_DSNP62[[#This Row],[CL_GL_ACCT_TO1]]))</f>
        <v>0</v>
      </c>
      <c r="IH60" s="33" t="b">
        <f>AND($A$2&gt;=_xlfn.NUMBERVALUE(Table_Query_from_MF_DSNP62[[#This Row],[CL_GL_ACCT_FR2]]),$A$2&lt;=_xlfn.NUMBERVALUE(Table_Query_from_MF_DSNP62[[#This Row],[CL_GL_ACCT_TO2]]))</f>
        <v>0</v>
      </c>
      <c r="II60" s="33" t="b">
        <f>AND($A$2&gt;=_xlfn.NUMBERVALUE(Table_Query_from_MF_DSNP62[[#This Row],[CL_GL_ACCT_FR3]]),$A$2&lt;=_xlfn.NUMBERVALUE(Table_Query_from_MF_DSNP62[[#This Row],[CL_GL_ACCT_TO3]]))</f>
        <v>0</v>
      </c>
      <c r="IJ60" s="33" t="b">
        <f>AND($A$2&gt;=_xlfn.NUMBERVALUE(Table_Query_from_MF_DSNP62[[#This Row],[CL_GL_ACCT_FR4]]),$A$2&lt;=_xlfn.NUMBERVALUE(Table_Query_from_MF_DSNP62[[#This Row],[CL_GL_ACCT_TO4]]))</f>
        <v>1</v>
      </c>
      <c r="IK60" s="33" t="b">
        <f>AND($A$2&gt;=_xlfn.NUMBERVALUE(Table_Query_from_MF_DSNP62[[#This Row],[CL_GL_ACCT_FR5]]),$A$2&lt;=_xlfn.NUMBERVALUE(Table_Query_from_MF_DSNP62[[#This Row],[CL_GL_ACCT_TO5]]))</f>
        <v>1</v>
      </c>
      <c r="IL60" s="33" t="b">
        <f>AND($A$2&gt;=_xlfn.NUMBERVALUE(Table_Query_from_MF_DSNP62[[#This Row],[CL_GL_ACCT_FR6]]),$A$2&lt;=_xlfn.NUMBERVALUE(Table_Query_from_MF_DSNP62[[#This Row],[CL_GL_ACCT_TO6]]))</f>
        <v>1</v>
      </c>
      <c r="IM60" s="33" t="b">
        <f>AND($A$2&gt;=_xlfn.NUMBERVALUE(Table_Query_from_MF_DSNP62[[#This Row],[CL_GL_ACCT_FR7]]),$A$2&lt;=_xlfn.NUMBERVALUE(Table_Query_from_MF_DSNP62[[#This Row],[CL_GL_ACCT_TO7]]))</f>
        <v>1</v>
      </c>
      <c r="IN60" s="33" t="b">
        <f>AND($A$2&gt;=_xlfn.NUMBERVALUE(Table_Query_from_MF_DSNP62[[#This Row],[CL_GL_ACCT_FR8]]),$A$2&lt;=_xlfn.NUMBERVALUE(Table_Query_from_MF_DSNP62[[#This Row],[CL_GL_ACCT_TO8]]))</f>
        <v>1</v>
      </c>
      <c r="IO60" s="33" t="b">
        <f>AND($A$2&gt;=_xlfn.NUMBERVALUE(Table_Query_from_MF_DSNP62[[#This Row],[CL_GL_ACCT_FR9]]),$A$2&lt;=_xlfn.NUMBERVALUE(Table_Query_from_MF_DSNP62[[#This Row],[CL_GL_ACCT_TO9]]))</f>
        <v>1</v>
      </c>
      <c r="IP60" s="33" t="b">
        <f>AND($A$2&gt;=_xlfn.NUMBERVALUE(Table_Query_from_MF_DSNP62[[#This Row],[CL_GL_ACCT_FR10]]),$A$2&lt;=_xlfn.NUMBERVALUE(Table_Query_from_MF_DSNP62[[#This Row],[CL_GL_ACCT_TO10]]))</f>
        <v>1</v>
      </c>
      <c r="IQ60" s="33" t="b">
        <f>AND($A$2&gt;=_xlfn.NUMBERVALUE(Table_Query_from_MF_DSNP62[[#This Row],[CL_GL_ACCT_FR11]]),$A$2&lt;=_xlfn.NUMBERVALUE(Table_Query_from_MF_DSNP62[[#This Row],[CL_GL_ACCT_TO11]]))</f>
        <v>1</v>
      </c>
      <c r="IR60" s="33" t="b">
        <f>AND($A$2&gt;=_xlfn.NUMBERVALUE(Table_Query_from_MF_DSNP62[[#This Row],[CL_GL_ACCT_FR12]]),$A$2&lt;=_xlfn.NUMBERVALUE(Table_Query_from_MF_DSNP62[[#This Row],[CL_GL_ACCT_TO12]]))</f>
        <v>1</v>
      </c>
      <c r="IS60" s="33" t="b">
        <f>AND($A$2&gt;=_xlfn.NUMBERVALUE(Table_Query_from_MF_DSNP62[[#This Row],[CL_GL_ACCT_FR13]]),$A$2&lt;=_xlfn.NUMBERVALUE(Table_Query_from_MF_DSNP62[[#This Row],[CL_GL_ACCT_TO13]]))</f>
        <v>1</v>
      </c>
      <c r="IT60" s="33" t="b">
        <f>AND($A$2&gt;=_xlfn.NUMBERVALUE(Table_Query_from_MF_DSNP62[[#This Row],[CL_GL_ACCT_FR14]]),$A$2&lt;=_xlfn.NUMBERVALUE(Table_Query_from_MF_DSNP62[[#This Row],[CL_GL_ACCT_TO14]]))</f>
        <v>1</v>
      </c>
      <c r="IU60" s="33" t="b">
        <f>AND($A$2&gt;=_xlfn.NUMBERVALUE(Table_Query_from_MF_DSNP62[[#This Row],[CL_GL_ACCT_FR15]]),$A$2&lt;=_xlfn.NUMBERVALUE(Table_Query_from_MF_DSNP62[[#This Row],[CL_GL_ACCT_TO15]]))</f>
        <v>1</v>
      </c>
      <c r="IV60" s="33" t="b">
        <f>AND($A$2&gt;=_xlfn.NUMBERVALUE(Table_Query_from_MF_DSNP62[[#This Row],[CL_GL_ACCT_FR16]]),$A$2&lt;=_xlfn.NUMBERVALUE(Table_Query_from_MF_DSNP62[[#This Row],[CL_GL_ACCT_TO16]]))</f>
        <v>1</v>
      </c>
      <c r="IW60" s="33" t="b">
        <f>AND($A$2&gt;=_xlfn.NUMBERVALUE(Table_Query_from_MF_DSNP62[[#This Row],[CL_GL_ACCT_FR17]]),$A$2&lt;=_xlfn.NUMBERVALUE(Table_Query_from_MF_DSNP62[[#This Row],[CL_GL_ACCT_TO17]]))</f>
        <v>1</v>
      </c>
      <c r="IX60" s="33" t="b">
        <f>AND($A$2&gt;=_xlfn.NUMBERVALUE(Table_Query_from_MF_DSNP62[[#This Row],[CL_GL_ACCT_FR18]]),$A$2&lt;=_xlfn.NUMBERVALUE(Table_Query_from_MF_DSNP62[[#This Row],[CL_GL_ACCT_TO18]]))</f>
        <v>1</v>
      </c>
      <c r="IY60" s="33" t="b">
        <f>AND($A$2&gt;=_xlfn.NUMBERVALUE(Table_Query_from_MF_DSNP62[[#This Row],[CL_GL_ACCT_FR19]]),$A$2&lt;=_xlfn.NUMBERVALUE(Table_Query_from_MF_DSNP62[[#This Row],[CL_GL_ACCT_TO19]]))</f>
        <v>1</v>
      </c>
      <c r="IZ60" s="33" t="b">
        <f>AND($A$2&gt;=_xlfn.NUMBERVALUE(Table_Query_from_MF_DSNP62[[#This Row],[CL_GL_ACCT_FR20]]),$A$2&lt;=_xlfn.NUMBERVALUE(Table_Query_from_MF_DSNP62[[#This Row],[CL_GL_ACCT_TO20]]))</f>
        <v>1</v>
      </c>
      <c r="JA60" s="33" t="b">
        <f>AND($A$2&gt;=_xlfn.NUMBERVALUE(Table_Query_from_MF_DSNP62[[#This Row],[CL_GL_ACCT_FR21]]),$A$2&lt;=_xlfn.NUMBERVALUE(Table_Query_from_MF_DSNP62[[#This Row],[CL_GL_ACCT_TO21]]))</f>
        <v>1</v>
      </c>
      <c r="JB60" s="33" t="b">
        <f>AND($A$2&gt;=_xlfn.NUMBERVALUE(Table_Query_from_MF_DSNP62[[#This Row],[CL_GL_ACCT_FR22]]),$A$2&lt;=_xlfn.NUMBERVALUE(Table_Query_from_MF_DSNP62[[#This Row],[CL_GL_ACCT_TO22]]))</f>
        <v>1</v>
      </c>
      <c r="JC60" s="33" t="b">
        <f>AND($A$2&gt;=_xlfn.NUMBERVALUE(Table_Query_from_MF_DSNP62[[#This Row],[CL_GL_ACCT_FR23]]),$A$2&lt;=_xlfn.NUMBERVALUE(Table_Query_from_MF_DSNP62[[#This Row],[CL_GL_ACCT_TO23]]))</f>
        <v>1</v>
      </c>
      <c r="JD60" s="33" t="b">
        <f>AND($A$2&gt;=_xlfn.NUMBERVALUE(Table_Query_from_MF_DSNP62[[#This Row],[CL_GL_ACCT_FR24]]),$A$2&lt;=_xlfn.NUMBERVALUE(Table_Query_from_MF_DSNP62[[#This Row],[CL_GL_ACCT_TO24]]))</f>
        <v>1</v>
      </c>
      <c r="JE60" s="33" t="b">
        <f>AND($A$2&gt;=_xlfn.NUMBERVALUE(Table_Query_from_MF_DSNP62[[#This Row],[CL_GL_ACCT_FR25]]),$A$2&lt;=_xlfn.NUMBERVALUE(Table_Query_from_MF_DSNP62[[#This Row],[CL_GL_ACCT_TO25]]))</f>
        <v>1</v>
      </c>
      <c r="JF60" s="33" t="b">
        <f>OR(Table_Query_from_MF_DSNP62[[#This Row],[PairA]:[PairO]])</f>
        <v>1</v>
      </c>
      <c r="JG60" s="33">
        <f>_xlfn.IFNA(MATCH(TRUE,Table_Query_from_MF_DSNP62[[#This Row],[PairA]:[PairO]],0),"none")</f>
        <v>4</v>
      </c>
      <c r="JH60" s="33" t="b">
        <f>AND($B$2&gt;=_xlfn.NUMBERVALUE(Table_Query_from_MF_DSNP62[[#This Row],[CL_CMP_OBJ_FR1]]),$B$2&lt;=_xlfn.NUMBERVALUE(Table_Query_from_MF_DSNP62[[#This Row],[CL_CMP_OBJ_TO1]]))</f>
        <v>0</v>
      </c>
      <c r="JI60" s="33" t="b">
        <f>AND($B$2&gt;=_xlfn.NUMBERVALUE(Table_Query_from_MF_DSNP62[[#This Row],[CL_CMP_OBJ_FR2]]),$B$2&lt;=_xlfn.NUMBERVALUE(Table_Query_from_MF_DSNP62[[#This Row],[CL_CMP_OBJ_TO2]]))</f>
        <v>0</v>
      </c>
      <c r="JJ60" s="33" t="b">
        <f>AND($B$2&gt;=_xlfn.NUMBERVALUE(Table_Query_from_MF_DSNP62[[#This Row],[CL_CMP_OBJ_FR3]]),$B$2&lt;=_xlfn.NUMBERVALUE(Table_Query_from_MF_DSNP62[[#This Row],[CL_CMP_OBJ_TO3]]))</f>
        <v>0</v>
      </c>
      <c r="JK60" s="33" t="b">
        <f>AND($B$2&gt;=_xlfn.NUMBERVALUE(Table_Query_from_MF_DSNP62[[#This Row],[CL_CMP_OBJ_FR4]]),$B$2&lt;=_xlfn.NUMBERVALUE(Table_Query_from_MF_DSNP62[[#This Row],[CL_CMP_OBJ_TO4]]))</f>
        <v>1</v>
      </c>
      <c r="JL60" s="33" t="b">
        <f>AND($B$2&gt;=_xlfn.NUMBERVALUE(Table_Query_from_MF_DSNP62[[#This Row],[CL_CMP_OBJ_FR5]]),$B$2&lt;=_xlfn.NUMBERVALUE(Table_Query_from_MF_DSNP62[[#This Row],[CL_CMP_OBJ_TO5]]))</f>
        <v>1</v>
      </c>
      <c r="JM60" s="33" t="b">
        <f>AND($B$2&gt;=_xlfn.NUMBERVALUE(Table_Query_from_MF_DSNP62[[#This Row],[CL_CMP_OBJ_FR6]]),$B$2&lt;=_xlfn.NUMBERVALUE(Table_Query_from_MF_DSNP62[[#This Row],[CL_CMP_OBJ_TO6]]))</f>
        <v>1</v>
      </c>
      <c r="JN60" s="33" t="b">
        <f>AND($B$2&gt;=_xlfn.NUMBERVALUE(Table_Query_from_MF_DSNP62[[#This Row],[CL_CMP_OBJ_FR7]]),$B$2&lt;=_xlfn.NUMBERVALUE(Table_Query_from_MF_DSNP62[[#This Row],[CL_CMP_OBJ_TO7]]))</f>
        <v>1</v>
      </c>
      <c r="JO60" s="33" t="b">
        <f>AND($B$2&gt;=_xlfn.NUMBERVALUE(Table_Query_from_MF_DSNP62[[#This Row],[CL_CMP_OBJ_FR8]]),$B$2&lt;=_xlfn.NUMBERVALUE(Table_Query_from_MF_DSNP62[[#This Row],[CL_CMP_OBJ_TO8]]))</f>
        <v>1</v>
      </c>
      <c r="JP60" s="33" t="b">
        <f>AND($B$2&gt;=_xlfn.NUMBERVALUE(Table_Query_from_MF_DSNP62[[#This Row],[CL_CMP_OBJ_FR9]]),$B$2&lt;=_xlfn.NUMBERVALUE(Table_Query_from_MF_DSNP62[[#This Row],[CL_CMP_OBJ_TO9]]))</f>
        <v>1</v>
      </c>
      <c r="JQ60" s="33" t="b">
        <f>AND($B$2&gt;=_xlfn.NUMBERVALUE(Table_Query_from_MF_DSNP62[[#This Row],[CL_CMP_OBJ_FR10]]),$B$2&lt;=_xlfn.NUMBERVALUE(Table_Query_from_MF_DSNP62[[#This Row],[CL_CMP_OBJ_TO10]]))</f>
        <v>1</v>
      </c>
      <c r="JR60" s="33" t="b">
        <f>AND($B$2&gt;=_xlfn.NUMBERVALUE(Table_Query_from_MF_DSNP62[[#This Row],[CL_CMP_OBJ_FR11]]),$B$2&lt;=_xlfn.NUMBERVALUE(Table_Query_from_MF_DSNP62[[#This Row],[CL_CMP_OBJ_TO11]]))</f>
        <v>1</v>
      </c>
      <c r="JS60" s="33" t="b">
        <f>AND($B$2&gt;=_xlfn.NUMBERVALUE(Table_Query_from_MF_DSNP62[[#This Row],[CL_CMP_OBJ_FR12]]),$B$2&lt;=_xlfn.NUMBERVALUE(Table_Query_from_MF_DSNP62[[#This Row],[CL_CMP_OBJ_TO12]]))</f>
        <v>1</v>
      </c>
      <c r="JT60" s="33" t="b">
        <f>AND($B$2&gt;=_xlfn.NUMBERVALUE(Table_Query_from_MF_DSNP62[[#This Row],[CL_CMP_OBJ_FR13]]),$B$2&lt;=_xlfn.NUMBERVALUE(Table_Query_from_MF_DSNP62[[#This Row],[CL_CMP_OBJ_TO13]]))</f>
        <v>1</v>
      </c>
      <c r="JU60" s="33" t="b">
        <f>AND($B$2&gt;=_xlfn.NUMBERVALUE(Table_Query_from_MF_DSNP62[[#This Row],[CL_CMP_OBJ_FR14]]),$B$2&lt;=_xlfn.NUMBERVALUE(Table_Query_from_MF_DSNP62[[#This Row],[CL_CMP_OBJ_TO14]]))</f>
        <v>1</v>
      </c>
      <c r="JV60" s="33" t="b">
        <f>AND($B$2&gt;=_xlfn.NUMBERVALUE(Table_Query_from_MF_DSNP62[[#This Row],[CL_CMP_OBJ_FR15]]),$B$2&lt;=_xlfn.NUMBERVALUE(Table_Query_from_MF_DSNP62[[#This Row],[CL_CMP_OBJ_TO15]]))</f>
        <v>1</v>
      </c>
    </row>
    <row r="61" spans="1:282" x14ac:dyDescent="0.25">
      <c r="A61" t="b">
        <f>OR(,Table_Query_from_MF_DSNP62[[#This Row],[Desired GL included as "hard-coded" GL?]],Table_Query_from_MF_DSNP62[[#This Row],[Desired GL included as "Open GL"?]])</f>
        <v>1</v>
      </c>
      <c r="B61" t="b">
        <f>Table_Query_from_MF_DSNP62[[#This Row],[Desired CObj included as "Open CObj"?]]</f>
        <v>1</v>
      </c>
      <c r="C61" t="s">
        <v>157</v>
      </c>
      <c r="D61" t="s">
        <v>1456</v>
      </c>
      <c r="E61" t="s">
        <v>15</v>
      </c>
      <c r="F61" s="24" t="s">
        <v>417</v>
      </c>
      <c r="G61" t="s">
        <v>444</v>
      </c>
      <c r="H61" s="24" t="s">
        <v>444</v>
      </c>
      <c r="I61" t="s">
        <v>444</v>
      </c>
      <c r="J61" s="24" t="s">
        <v>444</v>
      </c>
      <c r="K61" t="s">
        <v>444</v>
      </c>
      <c r="L61" s="24" t="s">
        <v>444</v>
      </c>
      <c r="M61" t="s">
        <v>444</v>
      </c>
      <c r="N61" t="s">
        <v>444</v>
      </c>
      <c r="O61" t="s">
        <v>444</v>
      </c>
      <c r="P61" t="s">
        <v>444</v>
      </c>
      <c r="Q61" t="s">
        <v>15</v>
      </c>
      <c r="R61" t="s">
        <v>444</v>
      </c>
      <c r="S61" t="s">
        <v>442</v>
      </c>
      <c r="T61" t="s">
        <v>447</v>
      </c>
      <c r="U61" t="s">
        <v>444</v>
      </c>
      <c r="V61" t="s">
        <v>444</v>
      </c>
      <c r="W61" t="s">
        <v>447</v>
      </c>
      <c r="X61" t="s">
        <v>444</v>
      </c>
      <c r="Y61" t="s">
        <v>444</v>
      </c>
      <c r="Z61" t="s">
        <v>442</v>
      </c>
      <c r="AA61" t="s">
        <v>442</v>
      </c>
      <c r="AB61" t="s">
        <v>442</v>
      </c>
      <c r="AC61" t="s">
        <v>444</v>
      </c>
      <c r="AD61" t="s">
        <v>444</v>
      </c>
      <c r="AE61" t="s">
        <v>444</v>
      </c>
      <c r="AF61" t="s">
        <v>444</v>
      </c>
      <c r="AG61" t="s">
        <v>442</v>
      </c>
      <c r="AH61" t="s">
        <v>444</v>
      </c>
      <c r="AI61" t="s">
        <v>447</v>
      </c>
      <c r="AJ61" t="s">
        <v>15</v>
      </c>
      <c r="AK61" t="s">
        <v>444</v>
      </c>
      <c r="AL61" t="s">
        <v>444</v>
      </c>
      <c r="AM61" t="s">
        <v>444</v>
      </c>
      <c r="AN61" t="s">
        <v>444</v>
      </c>
      <c r="AO61" t="s">
        <v>444</v>
      </c>
      <c r="AP61" t="s">
        <v>442</v>
      </c>
      <c r="AQ61" t="s">
        <v>282</v>
      </c>
      <c r="AR61" t="s">
        <v>528</v>
      </c>
      <c r="AS61" t="s">
        <v>162</v>
      </c>
      <c r="AT61" t="s">
        <v>444</v>
      </c>
      <c r="AU61" t="s">
        <v>444</v>
      </c>
      <c r="AV61" t="s">
        <v>442</v>
      </c>
      <c r="AW61" t="s">
        <v>444</v>
      </c>
      <c r="AX61" t="s">
        <v>444</v>
      </c>
      <c r="AY61" t="s">
        <v>444</v>
      </c>
      <c r="AZ61" t="s">
        <v>444</v>
      </c>
      <c r="BA61" t="s">
        <v>444</v>
      </c>
      <c r="BB61" t="s">
        <v>444</v>
      </c>
      <c r="BC61" t="s">
        <v>444</v>
      </c>
      <c r="BD61" t="s">
        <v>1359</v>
      </c>
      <c r="BE61" t="s">
        <v>444</v>
      </c>
      <c r="BF61" t="s">
        <v>1360</v>
      </c>
      <c r="BG61" t="s">
        <v>444</v>
      </c>
      <c r="BH61" t="s">
        <v>444</v>
      </c>
      <c r="BI61" t="s">
        <v>444</v>
      </c>
      <c r="BJ61" t="s">
        <v>444</v>
      </c>
      <c r="BK61" t="s">
        <v>444</v>
      </c>
      <c r="BL61" t="s">
        <v>444</v>
      </c>
      <c r="BM61" t="s">
        <v>444</v>
      </c>
      <c r="BN61" t="s">
        <v>444</v>
      </c>
      <c r="BO61" t="s">
        <v>444</v>
      </c>
      <c r="BP61" t="s">
        <v>444</v>
      </c>
      <c r="BQ61" t="s">
        <v>444</v>
      </c>
      <c r="BR61" t="s">
        <v>444</v>
      </c>
      <c r="BS61" t="s">
        <v>444</v>
      </c>
      <c r="BT61" t="s">
        <v>444</v>
      </c>
      <c r="BU61" t="s">
        <v>444</v>
      </c>
      <c r="BV61" t="s">
        <v>444</v>
      </c>
      <c r="BW61" t="s">
        <v>444</v>
      </c>
      <c r="BX61" t="s">
        <v>444</v>
      </c>
      <c r="BY61" t="s">
        <v>444</v>
      </c>
      <c r="BZ61" t="s">
        <v>444</v>
      </c>
      <c r="CA61" t="s">
        <v>444</v>
      </c>
      <c r="CB61" t="s">
        <v>444</v>
      </c>
      <c r="CC61" t="s">
        <v>444</v>
      </c>
      <c r="CD61" t="s">
        <v>444</v>
      </c>
      <c r="CE61" t="s">
        <v>444</v>
      </c>
      <c r="CF61" t="s">
        <v>444</v>
      </c>
      <c r="CG61" t="s">
        <v>444</v>
      </c>
      <c r="CH61" t="s">
        <v>444</v>
      </c>
      <c r="CI61" t="s">
        <v>444</v>
      </c>
      <c r="CJ61" t="s">
        <v>444</v>
      </c>
      <c r="CK61" t="s">
        <v>444</v>
      </c>
      <c r="CL61" t="s">
        <v>444</v>
      </c>
      <c r="CM61" t="s">
        <v>444</v>
      </c>
      <c r="CN61" t="s">
        <v>444</v>
      </c>
      <c r="CO61" t="s">
        <v>444</v>
      </c>
      <c r="CP61" t="s">
        <v>444</v>
      </c>
      <c r="CQ61" t="s">
        <v>444</v>
      </c>
      <c r="CR61" t="s">
        <v>444</v>
      </c>
      <c r="CS61" t="s">
        <v>444</v>
      </c>
      <c r="CT61" t="s">
        <v>444</v>
      </c>
      <c r="CU61" t="s">
        <v>282</v>
      </c>
      <c r="CV61" t="s">
        <v>2750</v>
      </c>
      <c r="CW61" t="s">
        <v>2757</v>
      </c>
      <c r="CX61" t="s">
        <v>2758</v>
      </c>
      <c r="CY61" t="s">
        <v>1450</v>
      </c>
      <c r="CZ61" t="s">
        <v>444</v>
      </c>
      <c r="DA61" t="s">
        <v>444</v>
      </c>
      <c r="DB61" t="s">
        <v>444</v>
      </c>
      <c r="DC61" t="s">
        <v>444</v>
      </c>
      <c r="DD61" t="s">
        <v>444</v>
      </c>
      <c r="DE61" t="s">
        <v>444</v>
      </c>
      <c r="DF61" t="s">
        <v>444</v>
      </c>
      <c r="DG61" t="s">
        <v>444</v>
      </c>
      <c r="DH61" t="s">
        <v>444</v>
      </c>
      <c r="DI61" t="s">
        <v>282</v>
      </c>
      <c r="DJ61" t="s">
        <v>1440</v>
      </c>
      <c r="DK61" t="s">
        <v>1451</v>
      </c>
      <c r="DL61" t="s">
        <v>444</v>
      </c>
      <c r="DM61" t="s">
        <v>444</v>
      </c>
      <c r="DN61" t="s">
        <v>444</v>
      </c>
      <c r="DO61" t="s">
        <v>444</v>
      </c>
      <c r="DP61" t="s">
        <v>444</v>
      </c>
      <c r="DQ61" t="s">
        <v>444</v>
      </c>
      <c r="DR61" t="s">
        <v>444</v>
      </c>
      <c r="DS61" t="s">
        <v>15</v>
      </c>
      <c r="DT61" s="24" t="s">
        <v>403</v>
      </c>
      <c r="DU61" s="24" t="s">
        <v>403</v>
      </c>
      <c r="DV61" t="s">
        <v>406</v>
      </c>
      <c r="DW61" t="s">
        <v>406</v>
      </c>
      <c r="DX61" s="24" t="s">
        <v>408</v>
      </c>
      <c r="DY61" s="24" t="s">
        <v>408</v>
      </c>
      <c r="DZ61" t="s">
        <v>444</v>
      </c>
      <c r="EA61" t="s">
        <v>444</v>
      </c>
      <c r="EB61" s="24" t="s">
        <v>444</v>
      </c>
      <c r="EC61" s="24" t="s">
        <v>444</v>
      </c>
      <c r="ED61" t="s">
        <v>444</v>
      </c>
      <c r="EE61" t="s">
        <v>444</v>
      </c>
      <c r="EF61" s="24" t="s">
        <v>444</v>
      </c>
      <c r="EG61" s="24" t="s">
        <v>444</v>
      </c>
      <c r="EH61" t="s">
        <v>444</v>
      </c>
      <c r="EI61" t="s">
        <v>444</v>
      </c>
      <c r="EJ61" s="24" t="s">
        <v>444</v>
      </c>
      <c r="EK61" s="24" t="s">
        <v>444</v>
      </c>
      <c r="EL61" t="s">
        <v>444</v>
      </c>
      <c r="EM61" t="s">
        <v>444</v>
      </c>
      <c r="EN61" s="24" t="s">
        <v>444</v>
      </c>
      <c r="EO61" s="24" t="s">
        <v>444</v>
      </c>
      <c r="EP61" t="s">
        <v>444</v>
      </c>
      <c r="EQ61" t="s">
        <v>444</v>
      </c>
      <c r="ER61" s="24" t="s">
        <v>444</v>
      </c>
      <c r="ES61" s="24" t="s">
        <v>444</v>
      </c>
      <c r="ET61" t="s">
        <v>444</v>
      </c>
      <c r="EU61" t="s">
        <v>444</v>
      </c>
      <c r="EV61" s="24" t="s">
        <v>444</v>
      </c>
      <c r="EW61" s="24" t="s">
        <v>444</v>
      </c>
      <c r="EX61" t="s">
        <v>444</v>
      </c>
      <c r="EY61" t="s">
        <v>444</v>
      </c>
      <c r="EZ61" s="24" t="s">
        <v>444</v>
      </c>
      <c r="FA61" s="24" t="s">
        <v>444</v>
      </c>
      <c r="FB61" t="s">
        <v>444</v>
      </c>
      <c r="FC61" t="s">
        <v>444</v>
      </c>
      <c r="FD61" s="24" t="s">
        <v>444</v>
      </c>
      <c r="FE61" s="24" t="s">
        <v>444</v>
      </c>
      <c r="FF61" t="s">
        <v>444</v>
      </c>
      <c r="FG61" t="s">
        <v>444</v>
      </c>
      <c r="FH61" s="24" t="s">
        <v>444</v>
      </c>
      <c r="FI61" s="24" t="s">
        <v>444</v>
      </c>
      <c r="FJ61" t="s">
        <v>444</v>
      </c>
      <c r="FK61" t="s">
        <v>444</v>
      </c>
      <c r="FL61" s="24" t="s">
        <v>444</v>
      </c>
      <c r="FM61" s="24" t="s">
        <v>444</v>
      </c>
      <c r="FN61" t="s">
        <v>444</v>
      </c>
      <c r="FO61" t="s">
        <v>444</v>
      </c>
      <c r="FP61" s="24" t="s">
        <v>444</v>
      </c>
      <c r="FQ61" s="24" t="s">
        <v>444</v>
      </c>
      <c r="FR61" t="s">
        <v>444</v>
      </c>
      <c r="FS61" t="s">
        <v>444</v>
      </c>
      <c r="FT61" s="24" t="s">
        <v>444</v>
      </c>
      <c r="FU61" s="24" t="s">
        <v>444</v>
      </c>
      <c r="FV61" t="s">
        <v>444</v>
      </c>
      <c r="FW61" t="s">
        <v>444</v>
      </c>
      <c r="FX61" s="24" t="s">
        <v>444</v>
      </c>
      <c r="FY61" s="24" t="s">
        <v>444</v>
      </c>
      <c r="FZ61" t="s">
        <v>444</v>
      </c>
      <c r="GA61" t="s">
        <v>444</v>
      </c>
      <c r="GB61" s="24" t="s">
        <v>444</v>
      </c>
      <c r="GC61" s="24" t="s">
        <v>444</v>
      </c>
      <c r="GD61" t="s">
        <v>444</v>
      </c>
      <c r="GE61" t="s">
        <v>444</v>
      </c>
      <c r="GF61" s="24" t="s">
        <v>444</v>
      </c>
      <c r="GG61" s="24" t="s">
        <v>444</v>
      </c>
      <c r="GH61" t="s">
        <v>15</v>
      </c>
      <c r="GI61" s="24" t="s">
        <v>446</v>
      </c>
      <c r="GJ61" s="24" t="s">
        <v>1399</v>
      </c>
      <c r="GK61" t="s">
        <v>444</v>
      </c>
      <c r="GL61" t="s">
        <v>444</v>
      </c>
      <c r="GM61" s="24" t="s">
        <v>444</v>
      </c>
      <c r="GN61" s="24" t="s">
        <v>444</v>
      </c>
      <c r="GO61" t="s">
        <v>444</v>
      </c>
      <c r="GP61" t="s">
        <v>444</v>
      </c>
      <c r="GQ61" s="24" t="s">
        <v>444</v>
      </c>
      <c r="GR61" s="24" t="s">
        <v>444</v>
      </c>
      <c r="GS61" t="s">
        <v>444</v>
      </c>
      <c r="GT61" t="s">
        <v>444</v>
      </c>
      <c r="GU61" s="24" t="s">
        <v>444</v>
      </c>
      <c r="GV61" s="24" t="s">
        <v>444</v>
      </c>
      <c r="GW61" t="s">
        <v>444</v>
      </c>
      <c r="GX61" t="s">
        <v>444</v>
      </c>
      <c r="GY61" s="24" t="s">
        <v>444</v>
      </c>
      <c r="GZ61" s="24" t="s">
        <v>444</v>
      </c>
      <c r="HA61" t="s">
        <v>444</v>
      </c>
      <c r="HB61" t="s">
        <v>444</v>
      </c>
      <c r="HC61" s="24" t="s">
        <v>444</v>
      </c>
      <c r="HD61" s="24" t="s">
        <v>444</v>
      </c>
      <c r="HE61" t="s">
        <v>444</v>
      </c>
      <c r="HF61" t="s">
        <v>444</v>
      </c>
      <c r="HG61" s="24" t="s">
        <v>444</v>
      </c>
      <c r="HH61" s="24" t="s">
        <v>444</v>
      </c>
      <c r="HI61" t="s">
        <v>444</v>
      </c>
      <c r="HJ61" t="s">
        <v>444</v>
      </c>
      <c r="HK61" s="24" t="s">
        <v>444</v>
      </c>
      <c r="HL61" s="24" t="s">
        <v>444</v>
      </c>
      <c r="HM61" t="s">
        <v>444</v>
      </c>
      <c r="HN61" t="s">
        <v>444</v>
      </c>
      <c r="HO61" s="24" t="s">
        <v>444</v>
      </c>
      <c r="HP61" s="24" t="s">
        <v>444</v>
      </c>
      <c r="HQ61" t="s">
        <v>444</v>
      </c>
      <c r="HR61" t="s">
        <v>444</v>
      </c>
      <c r="HS61" s="24" t="s">
        <v>444</v>
      </c>
      <c r="HT61" s="24" t="s">
        <v>444</v>
      </c>
      <c r="HU61" t="s">
        <v>444</v>
      </c>
      <c r="HV61" t="s">
        <v>444</v>
      </c>
      <c r="HW61" s="24" t="s">
        <v>444</v>
      </c>
      <c r="HX61" s="24" t="s">
        <v>444</v>
      </c>
      <c r="HY61" t="s">
        <v>444</v>
      </c>
      <c r="HZ61" t="s">
        <v>444</v>
      </c>
      <c r="IA61" t="s">
        <v>3019</v>
      </c>
      <c r="IB61" t="s">
        <v>2736</v>
      </c>
      <c r="IC61" t="s">
        <v>2758</v>
      </c>
      <c r="ID61" s="33" t="b" cm="1">
        <f t="array" ref="ID61">_xlfn.IFNA(MATCH($A$2,_xlfn.NUMBERVALUE(Table_Query_from_MF_DSNP62[[#This Row],[CL_GLACCT_DR1]:[CL_GLACCT_CR4]]),0),0)&gt;=1</f>
        <v>1</v>
      </c>
      <c r="IE61" s="33" t="b">
        <f>OR(Table_Query_from_MF_DSNP62[[#This Row],[Pair1]:[Pair25]])</f>
        <v>1</v>
      </c>
      <c r="IF61" s="33">
        <f>_xlfn.IFNA(MATCH(TRUE,Table_Query_from_MF_DSNP62[[#This Row],[Pair1]:[Pair25]],0),"none")</f>
        <v>4</v>
      </c>
      <c r="IG61" s="33" t="b">
        <f>AND($A$2&gt;=_xlfn.NUMBERVALUE(Table_Query_from_MF_DSNP62[[#This Row],[CL_GL_ACCT_FR1]]),$A$2&lt;=_xlfn.NUMBERVALUE(Table_Query_from_MF_DSNP62[[#This Row],[CL_GL_ACCT_TO1]]))</f>
        <v>0</v>
      </c>
      <c r="IH61" s="33" t="b">
        <f>AND($A$2&gt;=_xlfn.NUMBERVALUE(Table_Query_from_MF_DSNP62[[#This Row],[CL_GL_ACCT_FR2]]),$A$2&lt;=_xlfn.NUMBERVALUE(Table_Query_from_MF_DSNP62[[#This Row],[CL_GL_ACCT_TO2]]))</f>
        <v>0</v>
      </c>
      <c r="II61" s="33" t="b">
        <f>AND($A$2&gt;=_xlfn.NUMBERVALUE(Table_Query_from_MF_DSNP62[[#This Row],[CL_GL_ACCT_FR3]]),$A$2&lt;=_xlfn.NUMBERVALUE(Table_Query_from_MF_DSNP62[[#This Row],[CL_GL_ACCT_TO3]]))</f>
        <v>0</v>
      </c>
      <c r="IJ61" s="33" t="b">
        <f>AND($A$2&gt;=_xlfn.NUMBERVALUE(Table_Query_from_MF_DSNP62[[#This Row],[CL_GL_ACCT_FR4]]),$A$2&lt;=_xlfn.NUMBERVALUE(Table_Query_from_MF_DSNP62[[#This Row],[CL_GL_ACCT_TO4]]))</f>
        <v>1</v>
      </c>
      <c r="IK61" s="33" t="b">
        <f>AND($A$2&gt;=_xlfn.NUMBERVALUE(Table_Query_from_MF_DSNP62[[#This Row],[CL_GL_ACCT_FR5]]),$A$2&lt;=_xlfn.NUMBERVALUE(Table_Query_from_MF_DSNP62[[#This Row],[CL_GL_ACCT_TO5]]))</f>
        <v>1</v>
      </c>
      <c r="IL61" s="33" t="b">
        <f>AND($A$2&gt;=_xlfn.NUMBERVALUE(Table_Query_from_MF_DSNP62[[#This Row],[CL_GL_ACCT_FR6]]),$A$2&lt;=_xlfn.NUMBERVALUE(Table_Query_from_MF_DSNP62[[#This Row],[CL_GL_ACCT_TO6]]))</f>
        <v>1</v>
      </c>
      <c r="IM61" s="33" t="b">
        <f>AND($A$2&gt;=_xlfn.NUMBERVALUE(Table_Query_from_MF_DSNP62[[#This Row],[CL_GL_ACCT_FR7]]),$A$2&lt;=_xlfn.NUMBERVALUE(Table_Query_from_MF_DSNP62[[#This Row],[CL_GL_ACCT_TO7]]))</f>
        <v>1</v>
      </c>
      <c r="IN61" s="33" t="b">
        <f>AND($A$2&gt;=_xlfn.NUMBERVALUE(Table_Query_from_MF_DSNP62[[#This Row],[CL_GL_ACCT_FR8]]),$A$2&lt;=_xlfn.NUMBERVALUE(Table_Query_from_MF_DSNP62[[#This Row],[CL_GL_ACCT_TO8]]))</f>
        <v>1</v>
      </c>
      <c r="IO61" s="33" t="b">
        <f>AND($A$2&gt;=_xlfn.NUMBERVALUE(Table_Query_from_MF_DSNP62[[#This Row],[CL_GL_ACCT_FR9]]),$A$2&lt;=_xlfn.NUMBERVALUE(Table_Query_from_MF_DSNP62[[#This Row],[CL_GL_ACCT_TO9]]))</f>
        <v>1</v>
      </c>
      <c r="IP61" s="33" t="b">
        <f>AND($A$2&gt;=_xlfn.NUMBERVALUE(Table_Query_from_MF_DSNP62[[#This Row],[CL_GL_ACCT_FR10]]),$A$2&lt;=_xlfn.NUMBERVALUE(Table_Query_from_MF_DSNP62[[#This Row],[CL_GL_ACCT_TO10]]))</f>
        <v>1</v>
      </c>
      <c r="IQ61" s="33" t="b">
        <f>AND($A$2&gt;=_xlfn.NUMBERVALUE(Table_Query_from_MF_DSNP62[[#This Row],[CL_GL_ACCT_FR11]]),$A$2&lt;=_xlfn.NUMBERVALUE(Table_Query_from_MF_DSNP62[[#This Row],[CL_GL_ACCT_TO11]]))</f>
        <v>1</v>
      </c>
      <c r="IR61" s="33" t="b">
        <f>AND($A$2&gt;=_xlfn.NUMBERVALUE(Table_Query_from_MF_DSNP62[[#This Row],[CL_GL_ACCT_FR12]]),$A$2&lt;=_xlfn.NUMBERVALUE(Table_Query_from_MF_DSNP62[[#This Row],[CL_GL_ACCT_TO12]]))</f>
        <v>1</v>
      </c>
      <c r="IS61" s="33" t="b">
        <f>AND($A$2&gt;=_xlfn.NUMBERVALUE(Table_Query_from_MF_DSNP62[[#This Row],[CL_GL_ACCT_FR13]]),$A$2&lt;=_xlfn.NUMBERVALUE(Table_Query_from_MF_DSNP62[[#This Row],[CL_GL_ACCT_TO13]]))</f>
        <v>1</v>
      </c>
      <c r="IT61" s="33" t="b">
        <f>AND($A$2&gt;=_xlfn.NUMBERVALUE(Table_Query_from_MF_DSNP62[[#This Row],[CL_GL_ACCT_FR14]]),$A$2&lt;=_xlfn.NUMBERVALUE(Table_Query_from_MF_DSNP62[[#This Row],[CL_GL_ACCT_TO14]]))</f>
        <v>1</v>
      </c>
      <c r="IU61" s="33" t="b">
        <f>AND($A$2&gt;=_xlfn.NUMBERVALUE(Table_Query_from_MF_DSNP62[[#This Row],[CL_GL_ACCT_FR15]]),$A$2&lt;=_xlfn.NUMBERVALUE(Table_Query_from_MF_DSNP62[[#This Row],[CL_GL_ACCT_TO15]]))</f>
        <v>1</v>
      </c>
      <c r="IV61" s="33" t="b">
        <f>AND($A$2&gt;=_xlfn.NUMBERVALUE(Table_Query_from_MF_DSNP62[[#This Row],[CL_GL_ACCT_FR16]]),$A$2&lt;=_xlfn.NUMBERVALUE(Table_Query_from_MF_DSNP62[[#This Row],[CL_GL_ACCT_TO16]]))</f>
        <v>1</v>
      </c>
      <c r="IW61" s="33" t="b">
        <f>AND($A$2&gt;=_xlfn.NUMBERVALUE(Table_Query_from_MF_DSNP62[[#This Row],[CL_GL_ACCT_FR17]]),$A$2&lt;=_xlfn.NUMBERVALUE(Table_Query_from_MF_DSNP62[[#This Row],[CL_GL_ACCT_TO17]]))</f>
        <v>1</v>
      </c>
      <c r="IX61" s="33" t="b">
        <f>AND($A$2&gt;=_xlfn.NUMBERVALUE(Table_Query_from_MF_DSNP62[[#This Row],[CL_GL_ACCT_FR18]]),$A$2&lt;=_xlfn.NUMBERVALUE(Table_Query_from_MF_DSNP62[[#This Row],[CL_GL_ACCT_TO18]]))</f>
        <v>1</v>
      </c>
      <c r="IY61" s="33" t="b">
        <f>AND($A$2&gt;=_xlfn.NUMBERVALUE(Table_Query_from_MF_DSNP62[[#This Row],[CL_GL_ACCT_FR19]]),$A$2&lt;=_xlfn.NUMBERVALUE(Table_Query_from_MF_DSNP62[[#This Row],[CL_GL_ACCT_TO19]]))</f>
        <v>1</v>
      </c>
      <c r="IZ61" s="33" t="b">
        <f>AND($A$2&gt;=_xlfn.NUMBERVALUE(Table_Query_from_MF_DSNP62[[#This Row],[CL_GL_ACCT_FR20]]),$A$2&lt;=_xlfn.NUMBERVALUE(Table_Query_from_MF_DSNP62[[#This Row],[CL_GL_ACCT_TO20]]))</f>
        <v>1</v>
      </c>
      <c r="JA61" s="33" t="b">
        <f>AND($A$2&gt;=_xlfn.NUMBERVALUE(Table_Query_from_MF_DSNP62[[#This Row],[CL_GL_ACCT_FR21]]),$A$2&lt;=_xlfn.NUMBERVALUE(Table_Query_from_MF_DSNP62[[#This Row],[CL_GL_ACCT_TO21]]))</f>
        <v>1</v>
      </c>
      <c r="JB61" s="33" t="b">
        <f>AND($A$2&gt;=_xlfn.NUMBERVALUE(Table_Query_from_MF_DSNP62[[#This Row],[CL_GL_ACCT_FR22]]),$A$2&lt;=_xlfn.NUMBERVALUE(Table_Query_from_MF_DSNP62[[#This Row],[CL_GL_ACCT_TO22]]))</f>
        <v>1</v>
      </c>
      <c r="JC61" s="33" t="b">
        <f>AND($A$2&gt;=_xlfn.NUMBERVALUE(Table_Query_from_MF_DSNP62[[#This Row],[CL_GL_ACCT_FR23]]),$A$2&lt;=_xlfn.NUMBERVALUE(Table_Query_from_MF_DSNP62[[#This Row],[CL_GL_ACCT_TO23]]))</f>
        <v>1</v>
      </c>
      <c r="JD61" s="33" t="b">
        <f>AND($A$2&gt;=_xlfn.NUMBERVALUE(Table_Query_from_MF_DSNP62[[#This Row],[CL_GL_ACCT_FR24]]),$A$2&lt;=_xlfn.NUMBERVALUE(Table_Query_from_MF_DSNP62[[#This Row],[CL_GL_ACCT_TO24]]))</f>
        <v>1</v>
      </c>
      <c r="JE61" s="33" t="b">
        <f>AND($A$2&gt;=_xlfn.NUMBERVALUE(Table_Query_from_MF_DSNP62[[#This Row],[CL_GL_ACCT_FR25]]),$A$2&lt;=_xlfn.NUMBERVALUE(Table_Query_from_MF_DSNP62[[#This Row],[CL_GL_ACCT_TO25]]))</f>
        <v>1</v>
      </c>
      <c r="JF61" s="33" t="b">
        <f>OR(Table_Query_from_MF_DSNP62[[#This Row],[PairA]:[PairO]])</f>
        <v>1</v>
      </c>
      <c r="JG61" s="33">
        <f>_xlfn.IFNA(MATCH(TRUE,Table_Query_from_MF_DSNP62[[#This Row],[PairA]:[PairO]],0),"none")</f>
        <v>2</v>
      </c>
      <c r="JH61" s="33" t="b">
        <f>AND($B$2&gt;=_xlfn.NUMBERVALUE(Table_Query_from_MF_DSNP62[[#This Row],[CL_CMP_OBJ_FR1]]),$B$2&lt;=_xlfn.NUMBERVALUE(Table_Query_from_MF_DSNP62[[#This Row],[CL_CMP_OBJ_TO1]]))</f>
        <v>0</v>
      </c>
      <c r="JI61" s="33" t="b">
        <f>AND($B$2&gt;=_xlfn.NUMBERVALUE(Table_Query_from_MF_DSNP62[[#This Row],[CL_CMP_OBJ_FR2]]),$B$2&lt;=_xlfn.NUMBERVALUE(Table_Query_from_MF_DSNP62[[#This Row],[CL_CMP_OBJ_TO2]]))</f>
        <v>1</v>
      </c>
      <c r="JJ61" s="33" t="b">
        <f>AND($B$2&gt;=_xlfn.NUMBERVALUE(Table_Query_from_MF_DSNP62[[#This Row],[CL_CMP_OBJ_FR3]]),$B$2&lt;=_xlfn.NUMBERVALUE(Table_Query_from_MF_DSNP62[[#This Row],[CL_CMP_OBJ_TO3]]))</f>
        <v>1</v>
      </c>
      <c r="JK61" s="33" t="b">
        <f>AND($B$2&gt;=_xlfn.NUMBERVALUE(Table_Query_from_MF_DSNP62[[#This Row],[CL_CMP_OBJ_FR4]]),$B$2&lt;=_xlfn.NUMBERVALUE(Table_Query_from_MF_DSNP62[[#This Row],[CL_CMP_OBJ_TO4]]))</f>
        <v>1</v>
      </c>
      <c r="JL61" s="33" t="b">
        <f>AND($B$2&gt;=_xlfn.NUMBERVALUE(Table_Query_from_MF_DSNP62[[#This Row],[CL_CMP_OBJ_FR5]]),$B$2&lt;=_xlfn.NUMBERVALUE(Table_Query_from_MF_DSNP62[[#This Row],[CL_CMP_OBJ_TO5]]))</f>
        <v>1</v>
      </c>
      <c r="JM61" s="33" t="b">
        <f>AND($B$2&gt;=_xlfn.NUMBERVALUE(Table_Query_from_MF_DSNP62[[#This Row],[CL_CMP_OBJ_FR6]]),$B$2&lt;=_xlfn.NUMBERVALUE(Table_Query_from_MF_DSNP62[[#This Row],[CL_CMP_OBJ_TO6]]))</f>
        <v>1</v>
      </c>
      <c r="JN61" s="33" t="b">
        <f>AND($B$2&gt;=_xlfn.NUMBERVALUE(Table_Query_from_MF_DSNP62[[#This Row],[CL_CMP_OBJ_FR7]]),$B$2&lt;=_xlfn.NUMBERVALUE(Table_Query_from_MF_DSNP62[[#This Row],[CL_CMP_OBJ_TO7]]))</f>
        <v>1</v>
      </c>
      <c r="JO61" s="33" t="b">
        <f>AND($B$2&gt;=_xlfn.NUMBERVALUE(Table_Query_from_MF_DSNP62[[#This Row],[CL_CMP_OBJ_FR8]]),$B$2&lt;=_xlfn.NUMBERVALUE(Table_Query_from_MF_DSNP62[[#This Row],[CL_CMP_OBJ_TO8]]))</f>
        <v>1</v>
      </c>
      <c r="JP61" s="33" t="b">
        <f>AND($B$2&gt;=_xlfn.NUMBERVALUE(Table_Query_from_MF_DSNP62[[#This Row],[CL_CMP_OBJ_FR9]]),$B$2&lt;=_xlfn.NUMBERVALUE(Table_Query_from_MF_DSNP62[[#This Row],[CL_CMP_OBJ_TO9]]))</f>
        <v>1</v>
      </c>
      <c r="JQ61" s="33" t="b">
        <f>AND($B$2&gt;=_xlfn.NUMBERVALUE(Table_Query_from_MF_DSNP62[[#This Row],[CL_CMP_OBJ_FR10]]),$B$2&lt;=_xlfn.NUMBERVALUE(Table_Query_from_MF_DSNP62[[#This Row],[CL_CMP_OBJ_TO10]]))</f>
        <v>1</v>
      </c>
      <c r="JR61" s="33" t="b">
        <f>AND($B$2&gt;=_xlfn.NUMBERVALUE(Table_Query_from_MF_DSNP62[[#This Row],[CL_CMP_OBJ_FR11]]),$B$2&lt;=_xlfn.NUMBERVALUE(Table_Query_from_MF_DSNP62[[#This Row],[CL_CMP_OBJ_TO11]]))</f>
        <v>1</v>
      </c>
      <c r="JS61" s="33" t="b">
        <f>AND($B$2&gt;=_xlfn.NUMBERVALUE(Table_Query_from_MF_DSNP62[[#This Row],[CL_CMP_OBJ_FR12]]),$B$2&lt;=_xlfn.NUMBERVALUE(Table_Query_from_MF_DSNP62[[#This Row],[CL_CMP_OBJ_TO12]]))</f>
        <v>1</v>
      </c>
      <c r="JT61" s="33" t="b">
        <f>AND($B$2&gt;=_xlfn.NUMBERVALUE(Table_Query_from_MF_DSNP62[[#This Row],[CL_CMP_OBJ_FR13]]),$B$2&lt;=_xlfn.NUMBERVALUE(Table_Query_from_MF_DSNP62[[#This Row],[CL_CMP_OBJ_TO13]]))</f>
        <v>1</v>
      </c>
      <c r="JU61" s="33" t="b">
        <f>AND($B$2&gt;=_xlfn.NUMBERVALUE(Table_Query_from_MF_DSNP62[[#This Row],[CL_CMP_OBJ_FR14]]),$B$2&lt;=_xlfn.NUMBERVALUE(Table_Query_from_MF_DSNP62[[#This Row],[CL_CMP_OBJ_TO14]]))</f>
        <v>1</v>
      </c>
      <c r="JV61" s="33" t="b">
        <f>AND($B$2&gt;=_xlfn.NUMBERVALUE(Table_Query_from_MF_DSNP62[[#This Row],[CL_CMP_OBJ_FR15]]),$B$2&lt;=_xlfn.NUMBERVALUE(Table_Query_from_MF_DSNP62[[#This Row],[CL_CMP_OBJ_TO15]]))</f>
        <v>1</v>
      </c>
    </row>
    <row r="62" spans="1:282" x14ac:dyDescent="0.25">
      <c r="A62" t="b">
        <f>OR(,Table_Query_from_MF_DSNP62[[#This Row],[Desired GL included as "hard-coded" GL?]],Table_Query_from_MF_DSNP62[[#This Row],[Desired GL included as "Open GL"?]])</f>
        <v>1</v>
      </c>
      <c r="B62" t="b">
        <f>Table_Query_from_MF_DSNP62[[#This Row],[Desired CObj included as "Open CObj"?]]</f>
        <v>1</v>
      </c>
      <c r="C62" t="s">
        <v>895</v>
      </c>
      <c r="D62" t="s">
        <v>1457</v>
      </c>
      <c r="E62" t="s">
        <v>15</v>
      </c>
      <c r="F62" s="24" t="s">
        <v>444</v>
      </c>
      <c r="G62" t="s">
        <v>428</v>
      </c>
      <c r="H62" s="24" t="s">
        <v>444</v>
      </c>
      <c r="I62" t="s">
        <v>444</v>
      </c>
      <c r="J62" s="24" t="s">
        <v>444</v>
      </c>
      <c r="K62" t="s">
        <v>444</v>
      </c>
      <c r="L62" s="24" t="s">
        <v>444</v>
      </c>
      <c r="M62" t="s">
        <v>444</v>
      </c>
      <c r="N62" t="s">
        <v>444</v>
      </c>
      <c r="O62" t="s">
        <v>444</v>
      </c>
      <c r="P62" t="s">
        <v>444</v>
      </c>
      <c r="Q62" t="s">
        <v>15</v>
      </c>
      <c r="R62" t="s">
        <v>444</v>
      </c>
      <c r="S62" t="s">
        <v>442</v>
      </c>
      <c r="T62" t="s">
        <v>447</v>
      </c>
      <c r="U62" t="s">
        <v>444</v>
      </c>
      <c r="V62" t="s">
        <v>444</v>
      </c>
      <c r="W62" t="s">
        <v>447</v>
      </c>
      <c r="X62" t="s">
        <v>444</v>
      </c>
      <c r="Y62" t="s">
        <v>444</v>
      </c>
      <c r="Z62" t="s">
        <v>442</v>
      </c>
      <c r="AA62" t="s">
        <v>442</v>
      </c>
      <c r="AB62" t="s">
        <v>442</v>
      </c>
      <c r="AC62" t="s">
        <v>444</v>
      </c>
      <c r="AD62" t="s">
        <v>444</v>
      </c>
      <c r="AE62" t="s">
        <v>444</v>
      </c>
      <c r="AF62" t="s">
        <v>444</v>
      </c>
      <c r="AG62" t="s">
        <v>442</v>
      </c>
      <c r="AH62" t="s">
        <v>444</v>
      </c>
      <c r="AI62" t="s">
        <v>447</v>
      </c>
      <c r="AJ62" t="s">
        <v>15</v>
      </c>
      <c r="AK62" t="s">
        <v>444</v>
      </c>
      <c r="AL62" t="s">
        <v>444</v>
      </c>
      <c r="AM62" t="s">
        <v>444</v>
      </c>
      <c r="AN62" t="s">
        <v>444</v>
      </c>
      <c r="AO62" t="s">
        <v>444</v>
      </c>
      <c r="AP62" t="s">
        <v>442</v>
      </c>
      <c r="AQ62" t="s">
        <v>282</v>
      </c>
      <c r="AR62" t="s">
        <v>528</v>
      </c>
      <c r="AS62" t="s">
        <v>162</v>
      </c>
      <c r="AT62" t="s">
        <v>444</v>
      </c>
      <c r="AU62" t="s">
        <v>444</v>
      </c>
      <c r="AV62" t="s">
        <v>442</v>
      </c>
      <c r="AW62" t="s">
        <v>444</v>
      </c>
      <c r="AX62" t="s">
        <v>444</v>
      </c>
      <c r="AY62" t="s">
        <v>444</v>
      </c>
      <c r="AZ62" t="s">
        <v>444</v>
      </c>
      <c r="BA62" t="s">
        <v>444</v>
      </c>
      <c r="BB62" t="s">
        <v>444</v>
      </c>
      <c r="BC62" t="s">
        <v>444</v>
      </c>
      <c r="BD62" t="s">
        <v>1359</v>
      </c>
      <c r="BE62" t="s">
        <v>444</v>
      </c>
      <c r="BF62" t="s">
        <v>1360</v>
      </c>
      <c r="BG62" t="s">
        <v>444</v>
      </c>
      <c r="BH62" t="s">
        <v>444</v>
      </c>
      <c r="BI62" t="s">
        <v>444</v>
      </c>
      <c r="BJ62" t="s">
        <v>444</v>
      </c>
      <c r="BK62" t="s">
        <v>444</v>
      </c>
      <c r="BL62" t="s">
        <v>444</v>
      </c>
      <c r="BM62" t="s">
        <v>444</v>
      </c>
      <c r="BN62" t="s">
        <v>444</v>
      </c>
      <c r="BO62" t="s">
        <v>444</v>
      </c>
      <c r="BP62" t="s">
        <v>444</v>
      </c>
      <c r="BQ62" t="s">
        <v>444</v>
      </c>
      <c r="BR62" t="s">
        <v>444</v>
      </c>
      <c r="BS62" t="s">
        <v>444</v>
      </c>
      <c r="BT62" t="s">
        <v>444</v>
      </c>
      <c r="BU62" t="s">
        <v>444</v>
      </c>
      <c r="BV62" t="s">
        <v>444</v>
      </c>
      <c r="BW62" t="s">
        <v>444</v>
      </c>
      <c r="BX62" t="s">
        <v>444</v>
      </c>
      <c r="BY62" t="s">
        <v>444</v>
      </c>
      <c r="BZ62" t="s">
        <v>444</v>
      </c>
      <c r="CA62" t="s">
        <v>444</v>
      </c>
      <c r="CB62" t="s">
        <v>444</v>
      </c>
      <c r="CC62" t="s">
        <v>444</v>
      </c>
      <c r="CD62" t="s">
        <v>444</v>
      </c>
      <c r="CE62" t="s">
        <v>444</v>
      </c>
      <c r="CF62" t="s">
        <v>444</v>
      </c>
      <c r="CG62" t="s">
        <v>444</v>
      </c>
      <c r="CH62" t="s">
        <v>444</v>
      </c>
      <c r="CI62" t="s">
        <v>444</v>
      </c>
      <c r="CJ62" t="s">
        <v>444</v>
      </c>
      <c r="CK62" t="s">
        <v>444</v>
      </c>
      <c r="CL62" t="s">
        <v>444</v>
      </c>
      <c r="CM62" t="s">
        <v>444</v>
      </c>
      <c r="CN62" t="s">
        <v>444</v>
      </c>
      <c r="CO62" t="s">
        <v>444</v>
      </c>
      <c r="CP62" t="s">
        <v>444</v>
      </c>
      <c r="CQ62" t="s">
        <v>444</v>
      </c>
      <c r="CR62" t="s">
        <v>444</v>
      </c>
      <c r="CS62" t="s">
        <v>444</v>
      </c>
      <c r="CT62" t="s">
        <v>444</v>
      </c>
      <c r="CU62" t="s">
        <v>7</v>
      </c>
      <c r="CV62" t="s">
        <v>2750</v>
      </c>
      <c r="CW62" t="s">
        <v>2757</v>
      </c>
      <c r="CX62" t="s">
        <v>2758</v>
      </c>
      <c r="CY62" t="s">
        <v>1450</v>
      </c>
      <c r="CZ62" t="s">
        <v>444</v>
      </c>
      <c r="DA62" t="s">
        <v>444</v>
      </c>
      <c r="DB62" t="s">
        <v>444</v>
      </c>
      <c r="DC62" t="s">
        <v>444</v>
      </c>
      <c r="DD62" t="s">
        <v>444</v>
      </c>
      <c r="DE62" t="s">
        <v>444</v>
      </c>
      <c r="DF62" t="s">
        <v>444</v>
      </c>
      <c r="DG62" t="s">
        <v>444</v>
      </c>
      <c r="DH62" t="s">
        <v>444</v>
      </c>
      <c r="DI62" t="s">
        <v>282</v>
      </c>
      <c r="DJ62" t="s">
        <v>1440</v>
      </c>
      <c r="DK62" t="s">
        <v>1451</v>
      </c>
      <c r="DL62" t="s">
        <v>444</v>
      </c>
      <c r="DM62" t="s">
        <v>444</v>
      </c>
      <c r="DN62" t="s">
        <v>444</v>
      </c>
      <c r="DO62" t="s">
        <v>444</v>
      </c>
      <c r="DP62" t="s">
        <v>444</v>
      </c>
      <c r="DQ62" t="s">
        <v>444</v>
      </c>
      <c r="DR62" t="s">
        <v>444</v>
      </c>
      <c r="DS62" t="s">
        <v>15</v>
      </c>
      <c r="DT62" s="24" t="s">
        <v>403</v>
      </c>
      <c r="DU62" s="24" t="s">
        <v>403</v>
      </c>
      <c r="DV62" t="s">
        <v>406</v>
      </c>
      <c r="DW62" t="s">
        <v>406</v>
      </c>
      <c r="DX62" s="24" t="s">
        <v>408</v>
      </c>
      <c r="DY62" s="24" t="s">
        <v>408</v>
      </c>
      <c r="DZ62" t="s">
        <v>444</v>
      </c>
      <c r="EA62" t="s">
        <v>444</v>
      </c>
      <c r="EB62" s="24" t="s">
        <v>444</v>
      </c>
      <c r="EC62" s="24" t="s">
        <v>444</v>
      </c>
      <c r="ED62" t="s">
        <v>444</v>
      </c>
      <c r="EE62" t="s">
        <v>444</v>
      </c>
      <c r="EF62" s="24" t="s">
        <v>444</v>
      </c>
      <c r="EG62" s="24" t="s">
        <v>444</v>
      </c>
      <c r="EH62" t="s">
        <v>444</v>
      </c>
      <c r="EI62" t="s">
        <v>444</v>
      </c>
      <c r="EJ62" s="24" t="s">
        <v>444</v>
      </c>
      <c r="EK62" s="24" t="s">
        <v>444</v>
      </c>
      <c r="EL62" t="s">
        <v>444</v>
      </c>
      <c r="EM62" t="s">
        <v>444</v>
      </c>
      <c r="EN62" s="24" t="s">
        <v>444</v>
      </c>
      <c r="EO62" s="24" t="s">
        <v>444</v>
      </c>
      <c r="EP62" t="s">
        <v>444</v>
      </c>
      <c r="EQ62" t="s">
        <v>444</v>
      </c>
      <c r="ER62" s="24" t="s">
        <v>444</v>
      </c>
      <c r="ES62" s="24" t="s">
        <v>444</v>
      </c>
      <c r="ET62" t="s">
        <v>444</v>
      </c>
      <c r="EU62" t="s">
        <v>444</v>
      </c>
      <c r="EV62" s="24" t="s">
        <v>444</v>
      </c>
      <c r="EW62" s="24" t="s">
        <v>444</v>
      </c>
      <c r="EX62" t="s">
        <v>444</v>
      </c>
      <c r="EY62" t="s">
        <v>444</v>
      </c>
      <c r="EZ62" s="24" t="s">
        <v>444</v>
      </c>
      <c r="FA62" s="24" t="s">
        <v>444</v>
      </c>
      <c r="FB62" t="s">
        <v>444</v>
      </c>
      <c r="FC62" t="s">
        <v>444</v>
      </c>
      <c r="FD62" s="24" t="s">
        <v>444</v>
      </c>
      <c r="FE62" s="24" t="s">
        <v>444</v>
      </c>
      <c r="FF62" t="s">
        <v>444</v>
      </c>
      <c r="FG62" t="s">
        <v>444</v>
      </c>
      <c r="FH62" s="24" t="s">
        <v>444</v>
      </c>
      <c r="FI62" s="24" t="s">
        <v>444</v>
      </c>
      <c r="FJ62" t="s">
        <v>444</v>
      </c>
      <c r="FK62" t="s">
        <v>444</v>
      </c>
      <c r="FL62" s="24" t="s">
        <v>444</v>
      </c>
      <c r="FM62" s="24" t="s">
        <v>444</v>
      </c>
      <c r="FN62" t="s">
        <v>444</v>
      </c>
      <c r="FO62" t="s">
        <v>444</v>
      </c>
      <c r="FP62" s="24" t="s">
        <v>444</v>
      </c>
      <c r="FQ62" s="24" t="s">
        <v>444</v>
      </c>
      <c r="FR62" t="s">
        <v>444</v>
      </c>
      <c r="FS62" t="s">
        <v>444</v>
      </c>
      <c r="FT62" s="24" t="s">
        <v>444</v>
      </c>
      <c r="FU62" s="24" t="s">
        <v>444</v>
      </c>
      <c r="FV62" t="s">
        <v>444</v>
      </c>
      <c r="FW62" t="s">
        <v>444</v>
      </c>
      <c r="FX62" s="24" t="s">
        <v>444</v>
      </c>
      <c r="FY62" s="24" t="s">
        <v>444</v>
      </c>
      <c r="FZ62" t="s">
        <v>444</v>
      </c>
      <c r="GA62" t="s">
        <v>444</v>
      </c>
      <c r="GB62" s="24" t="s">
        <v>444</v>
      </c>
      <c r="GC62" s="24" t="s">
        <v>444</v>
      </c>
      <c r="GD62" t="s">
        <v>444</v>
      </c>
      <c r="GE62" t="s">
        <v>444</v>
      </c>
      <c r="GF62" s="24" t="s">
        <v>444</v>
      </c>
      <c r="GG62" s="24" t="s">
        <v>444</v>
      </c>
      <c r="GH62" t="s">
        <v>15</v>
      </c>
      <c r="GI62" s="24" t="s">
        <v>526</v>
      </c>
      <c r="GJ62" s="24" t="s">
        <v>1453</v>
      </c>
      <c r="GK62" t="s">
        <v>1454</v>
      </c>
      <c r="GL62" t="s">
        <v>1455</v>
      </c>
      <c r="GM62" s="24" t="s">
        <v>444</v>
      </c>
      <c r="GN62" s="24" t="s">
        <v>444</v>
      </c>
      <c r="GO62" t="s">
        <v>444</v>
      </c>
      <c r="GP62" t="s">
        <v>444</v>
      </c>
      <c r="GQ62" s="24" t="s">
        <v>444</v>
      </c>
      <c r="GR62" s="24" t="s">
        <v>444</v>
      </c>
      <c r="GS62" t="s">
        <v>444</v>
      </c>
      <c r="GT62" t="s">
        <v>444</v>
      </c>
      <c r="GU62" s="24" t="s">
        <v>444</v>
      </c>
      <c r="GV62" s="24" t="s">
        <v>444</v>
      </c>
      <c r="GW62" t="s">
        <v>444</v>
      </c>
      <c r="GX62" t="s">
        <v>444</v>
      </c>
      <c r="GY62" s="24" t="s">
        <v>444</v>
      </c>
      <c r="GZ62" s="24" t="s">
        <v>444</v>
      </c>
      <c r="HA62" t="s">
        <v>444</v>
      </c>
      <c r="HB62" t="s">
        <v>444</v>
      </c>
      <c r="HC62" s="24" t="s">
        <v>444</v>
      </c>
      <c r="HD62" s="24" t="s">
        <v>444</v>
      </c>
      <c r="HE62" t="s">
        <v>444</v>
      </c>
      <c r="HF62" t="s">
        <v>444</v>
      </c>
      <c r="HG62" s="24" t="s">
        <v>444</v>
      </c>
      <c r="HH62" s="24" t="s">
        <v>444</v>
      </c>
      <c r="HI62" t="s">
        <v>444</v>
      </c>
      <c r="HJ62" t="s">
        <v>444</v>
      </c>
      <c r="HK62" s="24" t="s">
        <v>444</v>
      </c>
      <c r="HL62" s="24" t="s">
        <v>444</v>
      </c>
      <c r="HM62" t="s">
        <v>444</v>
      </c>
      <c r="HN62" t="s">
        <v>444</v>
      </c>
      <c r="HO62" s="24" t="s">
        <v>444</v>
      </c>
      <c r="HP62" s="24" t="s">
        <v>444</v>
      </c>
      <c r="HQ62" t="s">
        <v>444</v>
      </c>
      <c r="HR62" t="s">
        <v>444</v>
      </c>
      <c r="HS62" s="24" t="s">
        <v>444</v>
      </c>
      <c r="HT62" s="24" t="s">
        <v>444</v>
      </c>
      <c r="HU62" t="s">
        <v>444</v>
      </c>
      <c r="HV62" t="s">
        <v>444</v>
      </c>
      <c r="HW62" s="24" t="s">
        <v>444</v>
      </c>
      <c r="HX62" s="24" t="s">
        <v>444</v>
      </c>
      <c r="HY62" t="s">
        <v>444</v>
      </c>
      <c r="HZ62" t="s">
        <v>444</v>
      </c>
      <c r="IA62" t="s">
        <v>3019</v>
      </c>
      <c r="IB62" t="s">
        <v>2736</v>
      </c>
      <c r="IC62" t="s">
        <v>2758</v>
      </c>
      <c r="ID62" s="33" t="b" cm="1">
        <f t="array" ref="ID62">_xlfn.IFNA(MATCH($A$2,_xlfn.NUMBERVALUE(Table_Query_from_MF_DSNP62[[#This Row],[CL_GLACCT_DR1]:[CL_GLACCT_CR4]]),0),0)&gt;=1</f>
        <v>1</v>
      </c>
      <c r="IE62" s="33" t="b">
        <f>OR(Table_Query_from_MF_DSNP62[[#This Row],[Pair1]:[Pair25]])</f>
        <v>1</v>
      </c>
      <c r="IF62" s="33">
        <f>_xlfn.IFNA(MATCH(TRUE,Table_Query_from_MF_DSNP62[[#This Row],[Pair1]:[Pair25]],0),"none")</f>
        <v>4</v>
      </c>
      <c r="IG62" s="33" t="b">
        <f>AND($A$2&gt;=_xlfn.NUMBERVALUE(Table_Query_from_MF_DSNP62[[#This Row],[CL_GL_ACCT_FR1]]),$A$2&lt;=_xlfn.NUMBERVALUE(Table_Query_from_MF_DSNP62[[#This Row],[CL_GL_ACCT_TO1]]))</f>
        <v>0</v>
      </c>
      <c r="IH62" s="33" t="b">
        <f>AND($A$2&gt;=_xlfn.NUMBERVALUE(Table_Query_from_MF_DSNP62[[#This Row],[CL_GL_ACCT_FR2]]),$A$2&lt;=_xlfn.NUMBERVALUE(Table_Query_from_MF_DSNP62[[#This Row],[CL_GL_ACCT_TO2]]))</f>
        <v>0</v>
      </c>
      <c r="II62" s="33" t="b">
        <f>AND($A$2&gt;=_xlfn.NUMBERVALUE(Table_Query_from_MF_DSNP62[[#This Row],[CL_GL_ACCT_FR3]]),$A$2&lt;=_xlfn.NUMBERVALUE(Table_Query_from_MF_DSNP62[[#This Row],[CL_GL_ACCT_TO3]]))</f>
        <v>0</v>
      </c>
      <c r="IJ62" s="33" t="b">
        <f>AND($A$2&gt;=_xlfn.NUMBERVALUE(Table_Query_from_MF_DSNP62[[#This Row],[CL_GL_ACCT_FR4]]),$A$2&lt;=_xlfn.NUMBERVALUE(Table_Query_from_MF_DSNP62[[#This Row],[CL_GL_ACCT_TO4]]))</f>
        <v>1</v>
      </c>
      <c r="IK62" s="33" t="b">
        <f>AND($A$2&gt;=_xlfn.NUMBERVALUE(Table_Query_from_MF_DSNP62[[#This Row],[CL_GL_ACCT_FR5]]),$A$2&lt;=_xlfn.NUMBERVALUE(Table_Query_from_MF_DSNP62[[#This Row],[CL_GL_ACCT_TO5]]))</f>
        <v>1</v>
      </c>
      <c r="IL62" s="33" t="b">
        <f>AND($A$2&gt;=_xlfn.NUMBERVALUE(Table_Query_from_MF_DSNP62[[#This Row],[CL_GL_ACCT_FR6]]),$A$2&lt;=_xlfn.NUMBERVALUE(Table_Query_from_MF_DSNP62[[#This Row],[CL_GL_ACCT_TO6]]))</f>
        <v>1</v>
      </c>
      <c r="IM62" s="33" t="b">
        <f>AND($A$2&gt;=_xlfn.NUMBERVALUE(Table_Query_from_MF_DSNP62[[#This Row],[CL_GL_ACCT_FR7]]),$A$2&lt;=_xlfn.NUMBERVALUE(Table_Query_from_MF_DSNP62[[#This Row],[CL_GL_ACCT_TO7]]))</f>
        <v>1</v>
      </c>
      <c r="IN62" s="33" t="b">
        <f>AND($A$2&gt;=_xlfn.NUMBERVALUE(Table_Query_from_MF_DSNP62[[#This Row],[CL_GL_ACCT_FR8]]),$A$2&lt;=_xlfn.NUMBERVALUE(Table_Query_from_MF_DSNP62[[#This Row],[CL_GL_ACCT_TO8]]))</f>
        <v>1</v>
      </c>
      <c r="IO62" s="33" t="b">
        <f>AND($A$2&gt;=_xlfn.NUMBERVALUE(Table_Query_from_MF_DSNP62[[#This Row],[CL_GL_ACCT_FR9]]),$A$2&lt;=_xlfn.NUMBERVALUE(Table_Query_from_MF_DSNP62[[#This Row],[CL_GL_ACCT_TO9]]))</f>
        <v>1</v>
      </c>
      <c r="IP62" s="33" t="b">
        <f>AND($A$2&gt;=_xlfn.NUMBERVALUE(Table_Query_from_MF_DSNP62[[#This Row],[CL_GL_ACCT_FR10]]),$A$2&lt;=_xlfn.NUMBERVALUE(Table_Query_from_MF_DSNP62[[#This Row],[CL_GL_ACCT_TO10]]))</f>
        <v>1</v>
      </c>
      <c r="IQ62" s="33" t="b">
        <f>AND($A$2&gt;=_xlfn.NUMBERVALUE(Table_Query_from_MF_DSNP62[[#This Row],[CL_GL_ACCT_FR11]]),$A$2&lt;=_xlfn.NUMBERVALUE(Table_Query_from_MF_DSNP62[[#This Row],[CL_GL_ACCT_TO11]]))</f>
        <v>1</v>
      </c>
      <c r="IR62" s="33" t="b">
        <f>AND($A$2&gt;=_xlfn.NUMBERVALUE(Table_Query_from_MF_DSNP62[[#This Row],[CL_GL_ACCT_FR12]]),$A$2&lt;=_xlfn.NUMBERVALUE(Table_Query_from_MF_DSNP62[[#This Row],[CL_GL_ACCT_TO12]]))</f>
        <v>1</v>
      </c>
      <c r="IS62" s="33" t="b">
        <f>AND($A$2&gt;=_xlfn.NUMBERVALUE(Table_Query_from_MF_DSNP62[[#This Row],[CL_GL_ACCT_FR13]]),$A$2&lt;=_xlfn.NUMBERVALUE(Table_Query_from_MF_DSNP62[[#This Row],[CL_GL_ACCT_TO13]]))</f>
        <v>1</v>
      </c>
      <c r="IT62" s="33" t="b">
        <f>AND($A$2&gt;=_xlfn.NUMBERVALUE(Table_Query_from_MF_DSNP62[[#This Row],[CL_GL_ACCT_FR14]]),$A$2&lt;=_xlfn.NUMBERVALUE(Table_Query_from_MF_DSNP62[[#This Row],[CL_GL_ACCT_TO14]]))</f>
        <v>1</v>
      </c>
      <c r="IU62" s="33" t="b">
        <f>AND($A$2&gt;=_xlfn.NUMBERVALUE(Table_Query_from_MF_DSNP62[[#This Row],[CL_GL_ACCT_FR15]]),$A$2&lt;=_xlfn.NUMBERVALUE(Table_Query_from_MF_DSNP62[[#This Row],[CL_GL_ACCT_TO15]]))</f>
        <v>1</v>
      </c>
      <c r="IV62" s="33" t="b">
        <f>AND($A$2&gt;=_xlfn.NUMBERVALUE(Table_Query_from_MF_DSNP62[[#This Row],[CL_GL_ACCT_FR16]]),$A$2&lt;=_xlfn.NUMBERVALUE(Table_Query_from_MF_DSNP62[[#This Row],[CL_GL_ACCT_TO16]]))</f>
        <v>1</v>
      </c>
      <c r="IW62" s="33" t="b">
        <f>AND($A$2&gt;=_xlfn.NUMBERVALUE(Table_Query_from_MF_DSNP62[[#This Row],[CL_GL_ACCT_FR17]]),$A$2&lt;=_xlfn.NUMBERVALUE(Table_Query_from_MF_DSNP62[[#This Row],[CL_GL_ACCT_TO17]]))</f>
        <v>1</v>
      </c>
      <c r="IX62" s="33" t="b">
        <f>AND($A$2&gt;=_xlfn.NUMBERVALUE(Table_Query_from_MF_DSNP62[[#This Row],[CL_GL_ACCT_FR18]]),$A$2&lt;=_xlfn.NUMBERVALUE(Table_Query_from_MF_DSNP62[[#This Row],[CL_GL_ACCT_TO18]]))</f>
        <v>1</v>
      </c>
      <c r="IY62" s="33" t="b">
        <f>AND($A$2&gt;=_xlfn.NUMBERVALUE(Table_Query_from_MF_DSNP62[[#This Row],[CL_GL_ACCT_FR19]]),$A$2&lt;=_xlfn.NUMBERVALUE(Table_Query_from_MF_DSNP62[[#This Row],[CL_GL_ACCT_TO19]]))</f>
        <v>1</v>
      </c>
      <c r="IZ62" s="33" t="b">
        <f>AND($A$2&gt;=_xlfn.NUMBERVALUE(Table_Query_from_MF_DSNP62[[#This Row],[CL_GL_ACCT_FR20]]),$A$2&lt;=_xlfn.NUMBERVALUE(Table_Query_from_MF_DSNP62[[#This Row],[CL_GL_ACCT_TO20]]))</f>
        <v>1</v>
      </c>
      <c r="JA62" s="33" t="b">
        <f>AND($A$2&gt;=_xlfn.NUMBERVALUE(Table_Query_from_MF_DSNP62[[#This Row],[CL_GL_ACCT_FR21]]),$A$2&lt;=_xlfn.NUMBERVALUE(Table_Query_from_MF_DSNP62[[#This Row],[CL_GL_ACCT_TO21]]))</f>
        <v>1</v>
      </c>
      <c r="JB62" s="33" t="b">
        <f>AND($A$2&gt;=_xlfn.NUMBERVALUE(Table_Query_from_MF_DSNP62[[#This Row],[CL_GL_ACCT_FR22]]),$A$2&lt;=_xlfn.NUMBERVALUE(Table_Query_from_MF_DSNP62[[#This Row],[CL_GL_ACCT_TO22]]))</f>
        <v>1</v>
      </c>
      <c r="JC62" s="33" t="b">
        <f>AND($A$2&gt;=_xlfn.NUMBERVALUE(Table_Query_from_MF_DSNP62[[#This Row],[CL_GL_ACCT_FR23]]),$A$2&lt;=_xlfn.NUMBERVALUE(Table_Query_from_MF_DSNP62[[#This Row],[CL_GL_ACCT_TO23]]))</f>
        <v>1</v>
      </c>
      <c r="JD62" s="33" t="b">
        <f>AND($A$2&gt;=_xlfn.NUMBERVALUE(Table_Query_from_MF_DSNP62[[#This Row],[CL_GL_ACCT_FR24]]),$A$2&lt;=_xlfn.NUMBERVALUE(Table_Query_from_MF_DSNP62[[#This Row],[CL_GL_ACCT_TO24]]))</f>
        <v>1</v>
      </c>
      <c r="JE62" s="33" t="b">
        <f>AND($A$2&gt;=_xlfn.NUMBERVALUE(Table_Query_from_MF_DSNP62[[#This Row],[CL_GL_ACCT_FR25]]),$A$2&lt;=_xlfn.NUMBERVALUE(Table_Query_from_MF_DSNP62[[#This Row],[CL_GL_ACCT_TO25]]))</f>
        <v>1</v>
      </c>
      <c r="JF62" s="33" t="b">
        <f>OR(Table_Query_from_MF_DSNP62[[#This Row],[PairA]:[PairO]])</f>
        <v>1</v>
      </c>
      <c r="JG62" s="33">
        <f>_xlfn.IFNA(MATCH(TRUE,Table_Query_from_MF_DSNP62[[#This Row],[PairA]:[PairO]],0),"none")</f>
        <v>3</v>
      </c>
      <c r="JH62" s="33" t="b">
        <f>AND($B$2&gt;=_xlfn.NUMBERVALUE(Table_Query_from_MF_DSNP62[[#This Row],[CL_CMP_OBJ_FR1]]),$B$2&lt;=_xlfn.NUMBERVALUE(Table_Query_from_MF_DSNP62[[#This Row],[CL_CMP_OBJ_TO1]]))</f>
        <v>0</v>
      </c>
      <c r="JI62" s="33" t="b">
        <f>AND($B$2&gt;=_xlfn.NUMBERVALUE(Table_Query_from_MF_DSNP62[[#This Row],[CL_CMP_OBJ_FR2]]),$B$2&lt;=_xlfn.NUMBERVALUE(Table_Query_from_MF_DSNP62[[#This Row],[CL_CMP_OBJ_TO2]]))</f>
        <v>0</v>
      </c>
      <c r="JJ62" s="33" t="b">
        <f>AND($B$2&gt;=_xlfn.NUMBERVALUE(Table_Query_from_MF_DSNP62[[#This Row],[CL_CMP_OBJ_FR3]]),$B$2&lt;=_xlfn.NUMBERVALUE(Table_Query_from_MF_DSNP62[[#This Row],[CL_CMP_OBJ_TO3]]))</f>
        <v>1</v>
      </c>
      <c r="JK62" s="33" t="b">
        <f>AND($B$2&gt;=_xlfn.NUMBERVALUE(Table_Query_from_MF_DSNP62[[#This Row],[CL_CMP_OBJ_FR4]]),$B$2&lt;=_xlfn.NUMBERVALUE(Table_Query_from_MF_DSNP62[[#This Row],[CL_CMP_OBJ_TO4]]))</f>
        <v>1</v>
      </c>
      <c r="JL62" s="33" t="b">
        <f>AND($B$2&gt;=_xlfn.NUMBERVALUE(Table_Query_from_MF_DSNP62[[#This Row],[CL_CMP_OBJ_FR5]]),$B$2&lt;=_xlfn.NUMBERVALUE(Table_Query_from_MF_DSNP62[[#This Row],[CL_CMP_OBJ_TO5]]))</f>
        <v>1</v>
      </c>
      <c r="JM62" s="33" t="b">
        <f>AND($B$2&gt;=_xlfn.NUMBERVALUE(Table_Query_from_MF_DSNP62[[#This Row],[CL_CMP_OBJ_FR6]]),$B$2&lt;=_xlfn.NUMBERVALUE(Table_Query_from_MF_DSNP62[[#This Row],[CL_CMP_OBJ_TO6]]))</f>
        <v>1</v>
      </c>
      <c r="JN62" s="33" t="b">
        <f>AND($B$2&gt;=_xlfn.NUMBERVALUE(Table_Query_from_MF_DSNP62[[#This Row],[CL_CMP_OBJ_FR7]]),$B$2&lt;=_xlfn.NUMBERVALUE(Table_Query_from_MF_DSNP62[[#This Row],[CL_CMP_OBJ_TO7]]))</f>
        <v>1</v>
      </c>
      <c r="JO62" s="33" t="b">
        <f>AND($B$2&gt;=_xlfn.NUMBERVALUE(Table_Query_from_MF_DSNP62[[#This Row],[CL_CMP_OBJ_FR8]]),$B$2&lt;=_xlfn.NUMBERVALUE(Table_Query_from_MF_DSNP62[[#This Row],[CL_CMP_OBJ_TO8]]))</f>
        <v>1</v>
      </c>
      <c r="JP62" s="33" t="b">
        <f>AND($B$2&gt;=_xlfn.NUMBERVALUE(Table_Query_from_MF_DSNP62[[#This Row],[CL_CMP_OBJ_FR9]]),$B$2&lt;=_xlfn.NUMBERVALUE(Table_Query_from_MF_DSNP62[[#This Row],[CL_CMP_OBJ_TO9]]))</f>
        <v>1</v>
      </c>
      <c r="JQ62" s="33" t="b">
        <f>AND($B$2&gt;=_xlfn.NUMBERVALUE(Table_Query_from_MF_DSNP62[[#This Row],[CL_CMP_OBJ_FR10]]),$B$2&lt;=_xlfn.NUMBERVALUE(Table_Query_from_MF_DSNP62[[#This Row],[CL_CMP_OBJ_TO10]]))</f>
        <v>1</v>
      </c>
      <c r="JR62" s="33" t="b">
        <f>AND($B$2&gt;=_xlfn.NUMBERVALUE(Table_Query_from_MF_DSNP62[[#This Row],[CL_CMP_OBJ_FR11]]),$B$2&lt;=_xlfn.NUMBERVALUE(Table_Query_from_MF_DSNP62[[#This Row],[CL_CMP_OBJ_TO11]]))</f>
        <v>1</v>
      </c>
      <c r="JS62" s="33" t="b">
        <f>AND($B$2&gt;=_xlfn.NUMBERVALUE(Table_Query_from_MF_DSNP62[[#This Row],[CL_CMP_OBJ_FR12]]),$B$2&lt;=_xlfn.NUMBERVALUE(Table_Query_from_MF_DSNP62[[#This Row],[CL_CMP_OBJ_TO12]]))</f>
        <v>1</v>
      </c>
      <c r="JT62" s="33" t="b">
        <f>AND($B$2&gt;=_xlfn.NUMBERVALUE(Table_Query_from_MF_DSNP62[[#This Row],[CL_CMP_OBJ_FR13]]),$B$2&lt;=_xlfn.NUMBERVALUE(Table_Query_from_MF_DSNP62[[#This Row],[CL_CMP_OBJ_TO13]]))</f>
        <v>1</v>
      </c>
      <c r="JU62" s="33" t="b">
        <f>AND($B$2&gt;=_xlfn.NUMBERVALUE(Table_Query_from_MF_DSNP62[[#This Row],[CL_CMP_OBJ_FR14]]),$B$2&lt;=_xlfn.NUMBERVALUE(Table_Query_from_MF_DSNP62[[#This Row],[CL_CMP_OBJ_TO14]]))</f>
        <v>1</v>
      </c>
      <c r="JV62" s="33" t="b">
        <f>AND($B$2&gt;=_xlfn.NUMBERVALUE(Table_Query_from_MF_DSNP62[[#This Row],[CL_CMP_OBJ_FR15]]),$B$2&lt;=_xlfn.NUMBERVALUE(Table_Query_from_MF_DSNP62[[#This Row],[CL_CMP_OBJ_TO15]]))</f>
        <v>1</v>
      </c>
    </row>
    <row r="63" spans="1:282" x14ac:dyDescent="0.25">
      <c r="A63" t="b">
        <f>OR(,Table_Query_from_MF_DSNP62[[#This Row],[Desired GL included as "hard-coded" GL?]],Table_Query_from_MF_DSNP62[[#This Row],[Desired GL included as "Open GL"?]])</f>
        <v>1</v>
      </c>
      <c r="B63" t="b">
        <f>Table_Query_from_MF_DSNP62[[#This Row],[Desired CObj included as "Open CObj"?]]</f>
        <v>1</v>
      </c>
      <c r="C63" t="s">
        <v>1458</v>
      </c>
      <c r="D63" t="s">
        <v>1459</v>
      </c>
      <c r="E63" t="s">
        <v>8</v>
      </c>
      <c r="F63" s="24" t="s">
        <v>55</v>
      </c>
      <c r="G63" t="s">
        <v>412</v>
      </c>
      <c r="H63" s="24" t="s">
        <v>444</v>
      </c>
      <c r="I63" t="s">
        <v>444</v>
      </c>
      <c r="J63" s="24" t="s">
        <v>444</v>
      </c>
      <c r="K63" t="s">
        <v>444</v>
      </c>
      <c r="L63" s="24" t="s">
        <v>444</v>
      </c>
      <c r="M63" t="s">
        <v>444</v>
      </c>
      <c r="N63" t="s">
        <v>444</v>
      </c>
      <c r="O63" t="s">
        <v>444</v>
      </c>
      <c r="P63" t="s">
        <v>444</v>
      </c>
      <c r="Q63" t="s">
        <v>15</v>
      </c>
      <c r="R63" t="s">
        <v>444</v>
      </c>
      <c r="S63" t="s">
        <v>442</v>
      </c>
      <c r="T63" t="s">
        <v>447</v>
      </c>
      <c r="U63" t="s">
        <v>444</v>
      </c>
      <c r="V63" t="s">
        <v>444</v>
      </c>
      <c r="W63" t="s">
        <v>447</v>
      </c>
      <c r="X63" t="s">
        <v>444</v>
      </c>
      <c r="Y63" t="s">
        <v>444</v>
      </c>
      <c r="Z63" t="s">
        <v>442</v>
      </c>
      <c r="AA63" t="s">
        <v>442</v>
      </c>
      <c r="AB63" t="s">
        <v>442</v>
      </c>
      <c r="AC63" t="s">
        <v>444</v>
      </c>
      <c r="AD63" t="s">
        <v>444</v>
      </c>
      <c r="AE63" t="s">
        <v>444</v>
      </c>
      <c r="AF63" t="s">
        <v>444</v>
      </c>
      <c r="AG63" t="s">
        <v>442</v>
      </c>
      <c r="AH63" t="s">
        <v>447</v>
      </c>
      <c r="AI63" t="s">
        <v>447</v>
      </c>
      <c r="AJ63" t="s">
        <v>442</v>
      </c>
      <c r="AK63" t="s">
        <v>444</v>
      </c>
      <c r="AL63" t="s">
        <v>444</v>
      </c>
      <c r="AM63" t="s">
        <v>444</v>
      </c>
      <c r="AN63" t="s">
        <v>444</v>
      </c>
      <c r="AO63" t="s">
        <v>444</v>
      </c>
      <c r="AP63" t="s">
        <v>442</v>
      </c>
      <c r="AQ63" t="s">
        <v>282</v>
      </c>
      <c r="AR63" t="s">
        <v>528</v>
      </c>
      <c r="AS63" t="s">
        <v>162</v>
      </c>
      <c r="AT63" t="s">
        <v>444</v>
      </c>
      <c r="AU63" t="s">
        <v>444</v>
      </c>
      <c r="AV63" t="s">
        <v>442</v>
      </c>
      <c r="AW63" t="s">
        <v>444</v>
      </c>
      <c r="AX63" t="s">
        <v>444</v>
      </c>
      <c r="AY63" t="s">
        <v>444</v>
      </c>
      <c r="AZ63" t="s">
        <v>444</v>
      </c>
      <c r="BA63" t="s">
        <v>444</v>
      </c>
      <c r="BB63" t="s">
        <v>444</v>
      </c>
      <c r="BC63" t="s">
        <v>444</v>
      </c>
      <c r="BD63" t="s">
        <v>1359</v>
      </c>
      <c r="BE63" t="s">
        <v>444</v>
      </c>
      <c r="BF63" t="s">
        <v>1360</v>
      </c>
      <c r="BG63" t="s">
        <v>444</v>
      </c>
      <c r="BH63" t="s">
        <v>444</v>
      </c>
      <c r="BI63" t="s">
        <v>444</v>
      </c>
      <c r="BJ63" t="s">
        <v>444</v>
      </c>
      <c r="BK63" t="s">
        <v>444</v>
      </c>
      <c r="BL63" t="s">
        <v>444</v>
      </c>
      <c r="BM63" t="s">
        <v>444</v>
      </c>
      <c r="BN63" t="s">
        <v>444</v>
      </c>
      <c r="BO63" t="s">
        <v>444</v>
      </c>
      <c r="BP63" t="s">
        <v>444</v>
      </c>
      <c r="BQ63" t="s">
        <v>1360</v>
      </c>
      <c r="BR63" t="s">
        <v>524</v>
      </c>
      <c r="BS63" t="s">
        <v>444</v>
      </c>
      <c r="BT63" t="s">
        <v>444</v>
      </c>
      <c r="BU63" t="s">
        <v>444</v>
      </c>
      <c r="BV63" t="s">
        <v>444</v>
      </c>
      <c r="BW63" t="s">
        <v>1360</v>
      </c>
      <c r="BX63" t="s">
        <v>524</v>
      </c>
      <c r="BY63" t="s">
        <v>444</v>
      </c>
      <c r="BZ63" t="s">
        <v>444</v>
      </c>
      <c r="CA63" t="s">
        <v>444</v>
      </c>
      <c r="CB63" t="s">
        <v>444</v>
      </c>
      <c r="CC63" t="s">
        <v>444</v>
      </c>
      <c r="CD63" t="s">
        <v>444</v>
      </c>
      <c r="CE63" t="s">
        <v>444</v>
      </c>
      <c r="CF63" t="s">
        <v>444</v>
      </c>
      <c r="CG63" t="s">
        <v>444</v>
      </c>
      <c r="CH63" t="s">
        <v>444</v>
      </c>
      <c r="CI63" t="s">
        <v>1360</v>
      </c>
      <c r="CJ63" t="s">
        <v>524</v>
      </c>
      <c r="CK63" t="s">
        <v>444</v>
      </c>
      <c r="CL63" t="s">
        <v>444</v>
      </c>
      <c r="CM63" t="s">
        <v>444</v>
      </c>
      <c r="CN63" t="s">
        <v>444</v>
      </c>
      <c r="CO63" t="s">
        <v>1360</v>
      </c>
      <c r="CP63" t="s">
        <v>524</v>
      </c>
      <c r="CQ63" t="s">
        <v>444</v>
      </c>
      <c r="CR63" t="s">
        <v>444</v>
      </c>
      <c r="CS63" t="s">
        <v>444</v>
      </c>
      <c r="CT63" t="s">
        <v>444</v>
      </c>
      <c r="CU63" t="s">
        <v>7</v>
      </c>
      <c r="CV63" t="s">
        <v>2759</v>
      </c>
      <c r="CW63" t="s">
        <v>2736</v>
      </c>
      <c r="CX63" t="s">
        <v>2737</v>
      </c>
      <c r="CY63" t="s">
        <v>1420</v>
      </c>
      <c r="CZ63" t="s">
        <v>1428</v>
      </c>
      <c r="DA63" t="s">
        <v>1429</v>
      </c>
      <c r="DB63" t="s">
        <v>444</v>
      </c>
      <c r="DC63" t="s">
        <v>444</v>
      </c>
      <c r="DD63" t="s">
        <v>444</v>
      </c>
      <c r="DE63" t="s">
        <v>444</v>
      </c>
      <c r="DF63" t="s">
        <v>444</v>
      </c>
      <c r="DG63" t="s">
        <v>444</v>
      </c>
      <c r="DH63" t="s">
        <v>444</v>
      </c>
      <c r="DI63" t="s">
        <v>282</v>
      </c>
      <c r="DJ63" t="s">
        <v>444</v>
      </c>
      <c r="DK63" t="s">
        <v>444</v>
      </c>
      <c r="DL63" t="s">
        <v>444</v>
      </c>
      <c r="DM63" t="s">
        <v>444</v>
      </c>
      <c r="DN63" t="s">
        <v>444</v>
      </c>
      <c r="DO63" t="s">
        <v>444</v>
      </c>
      <c r="DP63" t="s">
        <v>444</v>
      </c>
      <c r="DQ63" t="s">
        <v>444</v>
      </c>
      <c r="DR63" t="s">
        <v>444</v>
      </c>
      <c r="DS63" t="s">
        <v>444</v>
      </c>
      <c r="DT63" s="24" t="s">
        <v>444</v>
      </c>
      <c r="DU63" s="24" t="s">
        <v>444</v>
      </c>
      <c r="DV63" t="s">
        <v>444</v>
      </c>
      <c r="DW63" t="s">
        <v>444</v>
      </c>
      <c r="DX63" s="24" t="s">
        <v>444</v>
      </c>
      <c r="DY63" s="24" t="s">
        <v>444</v>
      </c>
      <c r="DZ63" t="s">
        <v>444</v>
      </c>
      <c r="EA63" t="s">
        <v>444</v>
      </c>
      <c r="EB63" s="24" t="s">
        <v>444</v>
      </c>
      <c r="EC63" s="24" t="s">
        <v>444</v>
      </c>
      <c r="ED63" t="s">
        <v>444</v>
      </c>
      <c r="EE63" t="s">
        <v>444</v>
      </c>
      <c r="EF63" s="24" t="s">
        <v>444</v>
      </c>
      <c r="EG63" s="24" t="s">
        <v>444</v>
      </c>
      <c r="EH63" t="s">
        <v>444</v>
      </c>
      <c r="EI63" t="s">
        <v>444</v>
      </c>
      <c r="EJ63" s="24" t="s">
        <v>444</v>
      </c>
      <c r="EK63" s="24" t="s">
        <v>444</v>
      </c>
      <c r="EL63" t="s">
        <v>444</v>
      </c>
      <c r="EM63" t="s">
        <v>444</v>
      </c>
      <c r="EN63" s="24" t="s">
        <v>444</v>
      </c>
      <c r="EO63" s="24" t="s">
        <v>444</v>
      </c>
      <c r="EP63" t="s">
        <v>444</v>
      </c>
      <c r="EQ63" t="s">
        <v>444</v>
      </c>
      <c r="ER63" s="24" t="s">
        <v>444</v>
      </c>
      <c r="ES63" s="24" t="s">
        <v>444</v>
      </c>
      <c r="ET63" t="s">
        <v>444</v>
      </c>
      <c r="EU63" t="s">
        <v>444</v>
      </c>
      <c r="EV63" s="24" t="s">
        <v>444</v>
      </c>
      <c r="EW63" s="24" t="s">
        <v>444</v>
      </c>
      <c r="EX63" t="s">
        <v>444</v>
      </c>
      <c r="EY63" t="s">
        <v>444</v>
      </c>
      <c r="EZ63" s="24" t="s">
        <v>444</v>
      </c>
      <c r="FA63" s="24" t="s">
        <v>444</v>
      </c>
      <c r="FB63" t="s">
        <v>444</v>
      </c>
      <c r="FC63" t="s">
        <v>444</v>
      </c>
      <c r="FD63" s="24" t="s">
        <v>444</v>
      </c>
      <c r="FE63" s="24" t="s">
        <v>444</v>
      </c>
      <c r="FF63" t="s">
        <v>444</v>
      </c>
      <c r="FG63" t="s">
        <v>444</v>
      </c>
      <c r="FH63" s="24" t="s">
        <v>444</v>
      </c>
      <c r="FI63" s="24" t="s">
        <v>444</v>
      </c>
      <c r="FJ63" t="s">
        <v>444</v>
      </c>
      <c r="FK63" t="s">
        <v>444</v>
      </c>
      <c r="FL63" s="24" t="s">
        <v>444</v>
      </c>
      <c r="FM63" s="24" t="s">
        <v>444</v>
      </c>
      <c r="FN63" t="s">
        <v>444</v>
      </c>
      <c r="FO63" t="s">
        <v>444</v>
      </c>
      <c r="FP63" s="24" t="s">
        <v>444</v>
      </c>
      <c r="FQ63" s="24" t="s">
        <v>444</v>
      </c>
      <c r="FR63" t="s">
        <v>444</v>
      </c>
      <c r="FS63" t="s">
        <v>444</v>
      </c>
      <c r="FT63" s="24" t="s">
        <v>444</v>
      </c>
      <c r="FU63" s="24" t="s">
        <v>444</v>
      </c>
      <c r="FV63" t="s">
        <v>444</v>
      </c>
      <c r="FW63" t="s">
        <v>444</v>
      </c>
      <c r="FX63" s="24" t="s">
        <v>444</v>
      </c>
      <c r="FY63" s="24" t="s">
        <v>444</v>
      </c>
      <c r="FZ63" t="s">
        <v>444</v>
      </c>
      <c r="GA63" t="s">
        <v>444</v>
      </c>
      <c r="GB63" s="24" t="s">
        <v>444</v>
      </c>
      <c r="GC63" s="24" t="s">
        <v>444</v>
      </c>
      <c r="GD63" t="s">
        <v>444</v>
      </c>
      <c r="GE63" t="s">
        <v>444</v>
      </c>
      <c r="GF63" s="24" t="s">
        <v>444</v>
      </c>
      <c r="GG63" s="24" t="s">
        <v>444</v>
      </c>
      <c r="GH63" t="s">
        <v>15</v>
      </c>
      <c r="GI63" s="24" t="s">
        <v>462</v>
      </c>
      <c r="GJ63" s="24" t="s">
        <v>462</v>
      </c>
      <c r="GK63" t="s">
        <v>466</v>
      </c>
      <c r="GL63" t="s">
        <v>466</v>
      </c>
      <c r="GM63" s="24" t="s">
        <v>444</v>
      </c>
      <c r="GN63" s="24" t="s">
        <v>444</v>
      </c>
      <c r="GO63" t="s">
        <v>444</v>
      </c>
      <c r="GP63" t="s">
        <v>444</v>
      </c>
      <c r="GQ63" s="24" t="s">
        <v>444</v>
      </c>
      <c r="GR63" s="24" t="s">
        <v>444</v>
      </c>
      <c r="GS63" t="s">
        <v>444</v>
      </c>
      <c r="GT63" t="s">
        <v>444</v>
      </c>
      <c r="GU63" s="24" t="s">
        <v>444</v>
      </c>
      <c r="GV63" s="24" t="s">
        <v>444</v>
      </c>
      <c r="GW63" t="s">
        <v>444</v>
      </c>
      <c r="GX63" t="s">
        <v>444</v>
      </c>
      <c r="GY63" s="24" t="s">
        <v>444</v>
      </c>
      <c r="GZ63" s="24" t="s">
        <v>444</v>
      </c>
      <c r="HA63" t="s">
        <v>444</v>
      </c>
      <c r="HB63" t="s">
        <v>444</v>
      </c>
      <c r="HC63" s="24" t="s">
        <v>444</v>
      </c>
      <c r="HD63" s="24" t="s">
        <v>444</v>
      </c>
      <c r="HE63" t="s">
        <v>444</v>
      </c>
      <c r="HF63" t="s">
        <v>444</v>
      </c>
      <c r="HG63" s="24" t="s">
        <v>444</v>
      </c>
      <c r="HH63" s="24" t="s">
        <v>444</v>
      </c>
      <c r="HI63" t="s">
        <v>444</v>
      </c>
      <c r="HJ63" t="s">
        <v>444</v>
      </c>
      <c r="HK63" s="24" t="s">
        <v>444</v>
      </c>
      <c r="HL63" s="24" t="s">
        <v>444</v>
      </c>
      <c r="HM63" t="s">
        <v>444</v>
      </c>
      <c r="HN63" t="s">
        <v>444</v>
      </c>
      <c r="HO63" s="24" t="s">
        <v>444</v>
      </c>
      <c r="HP63" s="24" t="s">
        <v>444</v>
      </c>
      <c r="HQ63" t="s">
        <v>444</v>
      </c>
      <c r="HR63" t="s">
        <v>444</v>
      </c>
      <c r="HS63" s="24" t="s">
        <v>444</v>
      </c>
      <c r="HT63" s="24" t="s">
        <v>444</v>
      </c>
      <c r="HU63" t="s">
        <v>444</v>
      </c>
      <c r="HV63" t="s">
        <v>444</v>
      </c>
      <c r="HW63" s="24" t="s">
        <v>444</v>
      </c>
      <c r="HX63" s="24" t="s">
        <v>444</v>
      </c>
      <c r="HY63" t="s">
        <v>444</v>
      </c>
      <c r="HZ63" t="s">
        <v>444</v>
      </c>
      <c r="IA63" t="s">
        <v>2750</v>
      </c>
      <c r="IB63" t="s">
        <v>2736</v>
      </c>
      <c r="IC63" t="s">
        <v>3011</v>
      </c>
      <c r="ID63" s="33" t="b" cm="1">
        <f t="array" ref="ID63">_xlfn.IFNA(MATCH($A$2,_xlfn.NUMBERVALUE(Table_Query_from_MF_DSNP62[[#This Row],[CL_GLACCT_DR1]:[CL_GLACCT_CR4]]),0),0)&gt;=1</f>
        <v>1</v>
      </c>
      <c r="IE63" s="33" t="b">
        <f>OR(Table_Query_from_MF_DSNP62[[#This Row],[Pair1]:[Pair25]])</f>
        <v>1</v>
      </c>
      <c r="IF63" s="33">
        <f>_xlfn.IFNA(MATCH(TRUE,Table_Query_from_MF_DSNP62[[#This Row],[Pair1]:[Pair25]],0),"none")</f>
        <v>1</v>
      </c>
      <c r="IG63" s="33" t="b">
        <f>AND($A$2&gt;=_xlfn.NUMBERVALUE(Table_Query_from_MF_DSNP62[[#This Row],[CL_GL_ACCT_FR1]]),$A$2&lt;=_xlfn.NUMBERVALUE(Table_Query_from_MF_DSNP62[[#This Row],[CL_GL_ACCT_TO1]]))</f>
        <v>1</v>
      </c>
      <c r="IH63" s="33" t="b">
        <f>AND($A$2&gt;=_xlfn.NUMBERVALUE(Table_Query_from_MF_DSNP62[[#This Row],[CL_GL_ACCT_FR2]]),$A$2&lt;=_xlfn.NUMBERVALUE(Table_Query_from_MF_DSNP62[[#This Row],[CL_GL_ACCT_TO2]]))</f>
        <v>1</v>
      </c>
      <c r="II63" s="33" t="b">
        <f>AND($A$2&gt;=_xlfn.NUMBERVALUE(Table_Query_from_MF_DSNP62[[#This Row],[CL_GL_ACCT_FR3]]),$A$2&lt;=_xlfn.NUMBERVALUE(Table_Query_from_MF_DSNP62[[#This Row],[CL_GL_ACCT_TO3]]))</f>
        <v>1</v>
      </c>
      <c r="IJ63" s="33" t="b">
        <f>AND($A$2&gt;=_xlfn.NUMBERVALUE(Table_Query_from_MF_DSNP62[[#This Row],[CL_GL_ACCT_FR4]]),$A$2&lt;=_xlfn.NUMBERVALUE(Table_Query_from_MF_DSNP62[[#This Row],[CL_GL_ACCT_TO4]]))</f>
        <v>1</v>
      </c>
      <c r="IK63" s="33" t="b">
        <f>AND($A$2&gt;=_xlfn.NUMBERVALUE(Table_Query_from_MF_DSNP62[[#This Row],[CL_GL_ACCT_FR5]]),$A$2&lt;=_xlfn.NUMBERVALUE(Table_Query_from_MF_DSNP62[[#This Row],[CL_GL_ACCT_TO5]]))</f>
        <v>1</v>
      </c>
      <c r="IL63" s="33" t="b">
        <f>AND($A$2&gt;=_xlfn.NUMBERVALUE(Table_Query_from_MF_DSNP62[[#This Row],[CL_GL_ACCT_FR6]]),$A$2&lt;=_xlfn.NUMBERVALUE(Table_Query_from_MF_DSNP62[[#This Row],[CL_GL_ACCT_TO6]]))</f>
        <v>1</v>
      </c>
      <c r="IM63" s="33" t="b">
        <f>AND($A$2&gt;=_xlfn.NUMBERVALUE(Table_Query_from_MF_DSNP62[[#This Row],[CL_GL_ACCT_FR7]]),$A$2&lt;=_xlfn.NUMBERVALUE(Table_Query_from_MF_DSNP62[[#This Row],[CL_GL_ACCT_TO7]]))</f>
        <v>1</v>
      </c>
      <c r="IN63" s="33" t="b">
        <f>AND($A$2&gt;=_xlfn.NUMBERVALUE(Table_Query_from_MF_DSNP62[[#This Row],[CL_GL_ACCT_FR8]]),$A$2&lt;=_xlfn.NUMBERVALUE(Table_Query_from_MF_DSNP62[[#This Row],[CL_GL_ACCT_TO8]]))</f>
        <v>1</v>
      </c>
      <c r="IO63" s="33" t="b">
        <f>AND($A$2&gt;=_xlfn.NUMBERVALUE(Table_Query_from_MF_DSNP62[[#This Row],[CL_GL_ACCT_FR9]]),$A$2&lt;=_xlfn.NUMBERVALUE(Table_Query_from_MF_DSNP62[[#This Row],[CL_GL_ACCT_TO9]]))</f>
        <v>1</v>
      </c>
      <c r="IP63" s="33" t="b">
        <f>AND($A$2&gt;=_xlfn.NUMBERVALUE(Table_Query_from_MF_DSNP62[[#This Row],[CL_GL_ACCT_FR10]]),$A$2&lt;=_xlfn.NUMBERVALUE(Table_Query_from_MF_DSNP62[[#This Row],[CL_GL_ACCT_TO10]]))</f>
        <v>1</v>
      </c>
      <c r="IQ63" s="33" t="b">
        <f>AND($A$2&gt;=_xlfn.NUMBERVALUE(Table_Query_from_MF_DSNP62[[#This Row],[CL_GL_ACCT_FR11]]),$A$2&lt;=_xlfn.NUMBERVALUE(Table_Query_from_MF_DSNP62[[#This Row],[CL_GL_ACCT_TO11]]))</f>
        <v>1</v>
      </c>
      <c r="IR63" s="33" t="b">
        <f>AND($A$2&gt;=_xlfn.NUMBERVALUE(Table_Query_from_MF_DSNP62[[#This Row],[CL_GL_ACCT_FR12]]),$A$2&lt;=_xlfn.NUMBERVALUE(Table_Query_from_MF_DSNP62[[#This Row],[CL_GL_ACCT_TO12]]))</f>
        <v>1</v>
      </c>
      <c r="IS63" s="33" t="b">
        <f>AND($A$2&gt;=_xlfn.NUMBERVALUE(Table_Query_from_MF_DSNP62[[#This Row],[CL_GL_ACCT_FR13]]),$A$2&lt;=_xlfn.NUMBERVALUE(Table_Query_from_MF_DSNP62[[#This Row],[CL_GL_ACCT_TO13]]))</f>
        <v>1</v>
      </c>
      <c r="IT63" s="33" t="b">
        <f>AND($A$2&gt;=_xlfn.NUMBERVALUE(Table_Query_from_MF_DSNP62[[#This Row],[CL_GL_ACCT_FR14]]),$A$2&lt;=_xlfn.NUMBERVALUE(Table_Query_from_MF_DSNP62[[#This Row],[CL_GL_ACCT_TO14]]))</f>
        <v>1</v>
      </c>
      <c r="IU63" s="33" t="b">
        <f>AND($A$2&gt;=_xlfn.NUMBERVALUE(Table_Query_from_MF_DSNP62[[#This Row],[CL_GL_ACCT_FR15]]),$A$2&lt;=_xlfn.NUMBERVALUE(Table_Query_from_MF_DSNP62[[#This Row],[CL_GL_ACCT_TO15]]))</f>
        <v>1</v>
      </c>
      <c r="IV63" s="33" t="b">
        <f>AND($A$2&gt;=_xlfn.NUMBERVALUE(Table_Query_from_MF_DSNP62[[#This Row],[CL_GL_ACCT_FR16]]),$A$2&lt;=_xlfn.NUMBERVALUE(Table_Query_from_MF_DSNP62[[#This Row],[CL_GL_ACCT_TO16]]))</f>
        <v>1</v>
      </c>
      <c r="IW63" s="33" t="b">
        <f>AND($A$2&gt;=_xlfn.NUMBERVALUE(Table_Query_from_MF_DSNP62[[#This Row],[CL_GL_ACCT_FR17]]),$A$2&lt;=_xlfn.NUMBERVALUE(Table_Query_from_MF_DSNP62[[#This Row],[CL_GL_ACCT_TO17]]))</f>
        <v>1</v>
      </c>
      <c r="IX63" s="33" t="b">
        <f>AND($A$2&gt;=_xlfn.NUMBERVALUE(Table_Query_from_MF_DSNP62[[#This Row],[CL_GL_ACCT_FR18]]),$A$2&lt;=_xlfn.NUMBERVALUE(Table_Query_from_MF_DSNP62[[#This Row],[CL_GL_ACCT_TO18]]))</f>
        <v>1</v>
      </c>
      <c r="IY63" s="33" t="b">
        <f>AND($A$2&gt;=_xlfn.NUMBERVALUE(Table_Query_from_MF_DSNP62[[#This Row],[CL_GL_ACCT_FR19]]),$A$2&lt;=_xlfn.NUMBERVALUE(Table_Query_from_MF_DSNP62[[#This Row],[CL_GL_ACCT_TO19]]))</f>
        <v>1</v>
      </c>
      <c r="IZ63" s="33" t="b">
        <f>AND($A$2&gt;=_xlfn.NUMBERVALUE(Table_Query_from_MF_DSNP62[[#This Row],[CL_GL_ACCT_FR20]]),$A$2&lt;=_xlfn.NUMBERVALUE(Table_Query_from_MF_DSNP62[[#This Row],[CL_GL_ACCT_TO20]]))</f>
        <v>1</v>
      </c>
      <c r="JA63" s="33" t="b">
        <f>AND($A$2&gt;=_xlfn.NUMBERVALUE(Table_Query_from_MF_DSNP62[[#This Row],[CL_GL_ACCT_FR21]]),$A$2&lt;=_xlfn.NUMBERVALUE(Table_Query_from_MF_DSNP62[[#This Row],[CL_GL_ACCT_TO21]]))</f>
        <v>1</v>
      </c>
      <c r="JB63" s="33" t="b">
        <f>AND($A$2&gt;=_xlfn.NUMBERVALUE(Table_Query_from_MF_DSNP62[[#This Row],[CL_GL_ACCT_FR22]]),$A$2&lt;=_xlfn.NUMBERVALUE(Table_Query_from_MF_DSNP62[[#This Row],[CL_GL_ACCT_TO22]]))</f>
        <v>1</v>
      </c>
      <c r="JC63" s="33" t="b">
        <f>AND($A$2&gt;=_xlfn.NUMBERVALUE(Table_Query_from_MF_DSNP62[[#This Row],[CL_GL_ACCT_FR23]]),$A$2&lt;=_xlfn.NUMBERVALUE(Table_Query_from_MF_DSNP62[[#This Row],[CL_GL_ACCT_TO23]]))</f>
        <v>1</v>
      </c>
      <c r="JD63" s="33" t="b">
        <f>AND($A$2&gt;=_xlfn.NUMBERVALUE(Table_Query_from_MF_DSNP62[[#This Row],[CL_GL_ACCT_FR24]]),$A$2&lt;=_xlfn.NUMBERVALUE(Table_Query_from_MF_DSNP62[[#This Row],[CL_GL_ACCT_TO24]]))</f>
        <v>1</v>
      </c>
      <c r="JE63" s="33" t="b">
        <f>AND($A$2&gt;=_xlfn.NUMBERVALUE(Table_Query_from_MF_DSNP62[[#This Row],[CL_GL_ACCT_FR25]]),$A$2&lt;=_xlfn.NUMBERVALUE(Table_Query_from_MF_DSNP62[[#This Row],[CL_GL_ACCT_TO25]]))</f>
        <v>1</v>
      </c>
      <c r="JF63" s="33" t="b">
        <f>OR(Table_Query_from_MF_DSNP62[[#This Row],[PairA]:[PairO]])</f>
        <v>1</v>
      </c>
      <c r="JG63" s="33">
        <f>_xlfn.IFNA(MATCH(TRUE,Table_Query_from_MF_DSNP62[[#This Row],[PairA]:[PairO]],0),"none")</f>
        <v>3</v>
      </c>
      <c r="JH63" s="33" t="b">
        <f>AND($B$2&gt;=_xlfn.NUMBERVALUE(Table_Query_from_MF_DSNP62[[#This Row],[CL_CMP_OBJ_FR1]]),$B$2&lt;=_xlfn.NUMBERVALUE(Table_Query_from_MF_DSNP62[[#This Row],[CL_CMP_OBJ_TO1]]))</f>
        <v>0</v>
      </c>
      <c r="JI63" s="33" t="b">
        <f>AND($B$2&gt;=_xlfn.NUMBERVALUE(Table_Query_from_MF_DSNP62[[#This Row],[CL_CMP_OBJ_FR2]]),$B$2&lt;=_xlfn.NUMBERVALUE(Table_Query_from_MF_DSNP62[[#This Row],[CL_CMP_OBJ_TO2]]))</f>
        <v>0</v>
      </c>
      <c r="JJ63" s="33" t="b">
        <f>AND($B$2&gt;=_xlfn.NUMBERVALUE(Table_Query_from_MF_DSNP62[[#This Row],[CL_CMP_OBJ_FR3]]),$B$2&lt;=_xlfn.NUMBERVALUE(Table_Query_from_MF_DSNP62[[#This Row],[CL_CMP_OBJ_TO3]]))</f>
        <v>1</v>
      </c>
      <c r="JK63" s="33" t="b">
        <f>AND($B$2&gt;=_xlfn.NUMBERVALUE(Table_Query_from_MF_DSNP62[[#This Row],[CL_CMP_OBJ_FR4]]),$B$2&lt;=_xlfn.NUMBERVALUE(Table_Query_from_MF_DSNP62[[#This Row],[CL_CMP_OBJ_TO4]]))</f>
        <v>1</v>
      </c>
      <c r="JL63" s="33" t="b">
        <f>AND($B$2&gt;=_xlfn.NUMBERVALUE(Table_Query_from_MF_DSNP62[[#This Row],[CL_CMP_OBJ_FR5]]),$B$2&lt;=_xlfn.NUMBERVALUE(Table_Query_from_MF_DSNP62[[#This Row],[CL_CMP_OBJ_TO5]]))</f>
        <v>1</v>
      </c>
      <c r="JM63" s="33" t="b">
        <f>AND($B$2&gt;=_xlfn.NUMBERVALUE(Table_Query_from_MF_DSNP62[[#This Row],[CL_CMP_OBJ_FR6]]),$B$2&lt;=_xlfn.NUMBERVALUE(Table_Query_from_MF_DSNP62[[#This Row],[CL_CMP_OBJ_TO6]]))</f>
        <v>1</v>
      </c>
      <c r="JN63" s="33" t="b">
        <f>AND($B$2&gt;=_xlfn.NUMBERVALUE(Table_Query_from_MF_DSNP62[[#This Row],[CL_CMP_OBJ_FR7]]),$B$2&lt;=_xlfn.NUMBERVALUE(Table_Query_from_MF_DSNP62[[#This Row],[CL_CMP_OBJ_TO7]]))</f>
        <v>1</v>
      </c>
      <c r="JO63" s="33" t="b">
        <f>AND($B$2&gt;=_xlfn.NUMBERVALUE(Table_Query_from_MF_DSNP62[[#This Row],[CL_CMP_OBJ_FR8]]),$B$2&lt;=_xlfn.NUMBERVALUE(Table_Query_from_MF_DSNP62[[#This Row],[CL_CMP_OBJ_TO8]]))</f>
        <v>1</v>
      </c>
      <c r="JP63" s="33" t="b">
        <f>AND($B$2&gt;=_xlfn.NUMBERVALUE(Table_Query_from_MF_DSNP62[[#This Row],[CL_CMP_OBJ_FR9]]),$B$2&lt;=_xlfn.NUMBERVALUE(Table_Query_from_MF_DSNP62[[#This Row],[CL_CMP_OBJ_TO9]]))</f>
        <v>1</v>
      </c>
      <c r="JQ63" s="33" t="b">
        <f>AND($B$2&gt;=_xlfn.NUMBERVALUE(Table_Query_from_MF_DSNP62[[#This Row],[CL_CMP_OBJ_FR10]]),$B$2&lt;=_xlfn.NUMBERVALUE(Table_Query_from_MF_DSNP62[[#This Row],[CL_CMP_OBJ_TO10]]))</f>
        <v>1</v>
      </c>
      <c r="JR63" s="33" t="b">
        <f>AND($B$2&gt;=_xlfn.NUMBERVALUE(Table_Query_from_MF_DSNP62[[#This Row],[CL_CMP_OBJ_FR11]]),$B$2&lt;=_xlfn.NUMBERVALUE(Table_Query_from_MF_DSNP62[[#This Row],[CL_CMP_OBJ_TO11]]))</f>
        <v>1</v>
      </c>
      <c r="JS63" s="33" t="b">
        <f>AND($B$2&gt;=_xlfn.NUMBERVALUE(Table_Query_from_MF_DSNP62[[#This Row],[CL_CMP_OBJ_FR12]]),$B$2&lt;=_xlfn.NUMBERVALUE(Table_Query_from_MF_DSNP62[[#This Row],[CL_CMP_OBJ_TO12]]))</f>
        <v>1</v>
      </c>
      <c r="JT63" s="33" t="b">
        <f>AND($B$2&gt;=_xlfn.NUMBERVALUE(Table_Query_from_MF_DSNP62[[#This Row],[CL_CMP_OBJ_FR13]]),$B$2&lt;=_xlfn.NUMBERVALUE(Table_Query_from_MF_DSNP62[[#This Row],[CL_CMP_OBJ_TO13]]))</f>
        <v>1</v>
      </c>
      <c r="JU63" s="33" t="b">
        <f>AND($B$2&gt;=_xlfn.NUMBERVALUE(Table_Query_from_MF_DSNP62[[#This Row],[CL_CMP_OBJ_FR14]]),$B$2&lt;=_xlfn.NUMBERVALUE(Table_Query_from_MF_DSNP62[[#This Row],[CL_CMP_OBJ_TO14]]))</f>
        <v>1</v>
      </c>
      <c r="JV63" s="33" t="b">
        <f>AND($B$2&gt;=_xlfn.NUMBERVALUE(Table_Query_from_MF_DSNP62[[#This Row],[CL_CMP_OBJ_FR15]]),$B$2&lt;=_xlfn.NUMBERVALUE(Table_Query_from_MF_DSNP62[[#This Row],[CL_CMP_OBJ_TO15]]))</f>
        <v>1</v>
      </c>
    </row>
    <row r="64" spans="1:282" x14ac:dyDescent="0.25">
      <c r="A64" t="b">
        <f>OR(,Table_Query_from_MF_DSNP62[[#This Row],[Desired GL included as "hard-coded" GL?]],Table_Query_from_MF_DSNP62[[#This Row],[Desired GL included as "Open GL"?]])</f>
        <v>1</v>
      </c>
      <c r="B64" t="b">
        <f>Table_Query_from_MF_DSNP62[[#This Row],[Desired CObj included as "Open CObj"?]]</f>
        <v>1</v>
      </c>
      <c r="C64" t="s">
        <v>1460</v>
      </c>
      <c r="D64" t="s">
        <v>1461</v>
      </c>
      <c r="E64" t="s">
        <v>8</v>
      </c>
      <c r="F64" s="24" t="s">
        <v>412</v>
      </c>
      <c r="G64" t="s">
        <v>444</v>
      </c>
      <c r="H64" s="24" t="s">
        <v>444</v>
      </c>
      <c r="I64" t="s">
        <v>444</v>
      </c>
      <c r="J64" s="24" t="s">
        <v>444</v>
      </c>
      <c r="K64" t="s">
        <v>444</v>
      </c>
      <c r="L64" s="24" t="s">
        <v>444</v>
      </c>
      <c r="M64" t="s">
        <v>444</v>
      </c>
      <c r="N64" t="s">
        <v>444</v>
      </c>
      <c r="O64" t="s">
        <v>444</v>
      </c>
      <c r="P64" t="s">
        <v>444</v>
      </c>
      <c r="Q64" t="s">
        <v>15</v>
      </c>
      <c r="R64" t="s">
        <v>15</v>
      </c>
      <c r="S64" t="s">
        <v>442</v>
      </c>
      <c r="T64" t="s">
        <v>447</v>
      </c>
      <c r="U64" t="s">
        <v>444</v>
      </c>
      <c r="V64" t="s">
        <v>444</v>
      </c>
      <c r="W64" t="s">
        <v>447</v>
      </c>
      <c r="X64" t="s">
        <v>444</v>
      </c>
      <c r="Y64" t="s">
        <v>442</v>
      </c>
      <c r="Z64" t="s">
        <v>442</v>
      </c>
      <c r="AA64" t="s">
        <v>442</v>
      </c>
      <c r="AB64" t="s">
        <v>442</v>
      </c>
      <c r="AC64" t="s">
        <v>444</v>
      </c>
      <c r="AD64" t="s">
        <v>447</v>
      </c>
      <c r="AE64" t="s">
        <v>447</v>
      </c>
      <c r="AF64" t="s">
        <v>447</v>
      </c>
      <c r="AG64" t="s">
        <v>442</v>
      </c>
      <c r="AH64" t="s">
        <v>447</v>
      </c>
      <c r="AI64" t="s">
        <v>447</v>
      </c>
      <c r="AJ64" t="s">
        <v>15</v>
      </c>
      <c r="AK64" t="s">
        <v>444</v>
      </c>
      <c r="AL64" t="s">
        <v>444</v>
      </c>
      <c r="AM64" t="s">
        <v>444</v>
      </c>
      <c r="AN64" t="s">
        <v>444</v>
      </c>
      <c r="AO64" t="s">
        <v>444</v>
      </c>
      <c r="AP64" t="s">
        <v>442</v>
      </c>
      <c r="AQ64" t="s">
        <v>282</v>
      </c>
      <c r="AR64" t="s">
        <v>528</v>
      </c>
      <c r="AS64" t="s">
        <v>162</v>
      </c>
      <c r="AT64" t="s">
        <v>444</v>
      </c>
      <c r="AU64" t="s">
        <v>444</v>
      </c>
      <c r="AV64" t="s">
        <v>442</v>
      </c>
      <c r="AW64" t="s">
        <v>444</v>
      </c>
      <c r="AX64" t="s">
        <v>444</v>
      </c>
      <c r="AY64" t="s">
        <v>444</v>
      </c>
      <c r="AZ64" t="s">
        <v>444</v>
      </c>
      <c r="BA64" t="s">
        <v>444</v>
      </c>
      <c r="BB64" t="s">
        <v>444</v>
      </c>
      <c r="BC64" t="s">
        <v>444</v>
      </c>
      <c r="BD64" t="s">
        <v>1359</v>
      </c>
      <c r="BE64" t="s">
        <v>444</v>
      </c>
      <c r="BF64" t="s">
        <v>740</v>
      </c>
      <c r="BG64" t="s">
        <v>1360</v>
      </c>
      <c r="BH64" t="s">
        <v>755</v>
      </c>
      <c r="BI64" t="s">
        <v>529</v>
      </c>
      <c r="BJ64" t="s">
        <v>282</v>
      </c>
      <c r="BK64" t="s">
        <v>282</v>
      </c>
      <c r="BL64" t="s">
        <v>444</v>
      </c>
      <c r="BM64" t="s">
        <v>444</v>
      </c>
      <c r="BN64" t="s">
        <v>444</v>
      </c>
      <c r="BO64" t="s">
        <v>444</v>
      </c>
      <c r="BP64" t="s">
        <v>444</v>
      </c>
      <c r="BQ64" t="s">
        <v>740</v>
      </c>
      <c r="BR64" t="s">
        <v>524</v>
      </c>
      <c r="BS64" t="s">
        <v>444</v>
      </c>
      <c r="BT64" t="s">
        <v>444</v>
      </c>
      <c r="BU64" t="s">
        <v>444</v>
      </c>
      <c r="BV64" t="s">
        <v>444</v>
      </c>
      <c r="BW64" t="s">
        <v>740</v>
      </c>
      <c r="BX64" t="s">
        <v>524</v>
      </c>
      <c r="BY64" t="s">
        <v>444</v>
      </c>
      <c r="BZ64" t="s">
        <v>444</v>
      </c>
      <c r="CA64" t="s">
        <v>444</v>
      </c>
      <c r="CB64" t="s">
        <v>444</v>
      </c>
      <c r="CC64" t="s">
        <v>444</v>
      </c>
      <c r="CD64" t="s">
        <v>444</v>
      </c>
      <c r="CE64" t="s">
        <v>444</v>
      </c>
      <c r="CF64" t="s">
        <v>444</v>
      </c>
      <c r="CG64" t="s">
        <v>444</v>
      </c>
      <c r="CH64" t="s">
        <v>444</v>
      </c>
      <c r="CI64" t="s">
        <v>740</v>
      </c>
      <c r="CJ64" t="s">
        <v>524</v>
      </c>
      <c r="CK64" t="s">
        <v>444</v>
      </c>
      <c r="CL64" t="s">
        <v>740</v>
      </c>
      <c r="CM64" t="s">
        <v>877</v>
      </c>
      <c r="CN64" t="s">
        <v>444</v>
      </c>
      <c r="CO64" t="s">
        <v>740</v>
      </c>
      <c r="CP64" t="s">
        <v>524</v>
      </c>
      <c r="CQ64" t="s">
        <v>444</v>
      </c>
      <c r="CR64" t="s">
        <v>740</v>
      </c>
      <c r="CS64" t="s">
        <v>877</v>
      </c>
      <c r="CT64" t="s">
        <v>444</v>
      </c>
      <c r="CU64" t="s">
        <v>282</v>
      </c>
      <c r="CV64" t="s">
        <v>2750</v>
      </c>
      <c r="CW64" t="s">
        <v>2736</v>
      </c>
      <c r="CX64" t="s">
        <v>2737</v>
      </c>
      <c r="CY64" t="s">
        <v>1420</v>
      </c>
      <c r="CZ64" t="s">
        <v>1428</v>
      </c>
      <c r="DA64" t="s">
        <v>1427</v>
      </c>
      <c r="DB64" t="s">
        <v>1429</v>
      </c>
      <c r="DC64" t="s">
        <v>1438</v>
      </c>
      <c r="DD64" t="s">
        <v>444</v>
      </c>
      <c r="DE64" t="s">
        <v>444</v>
      </c>
      <c r="DF64" t="s">
        <v>444</v>
      </c>
      <c r="DG64" t="s">
        <v>444</v>
      </c>
      <c r="DH64" t="s">
        <v>444</v>
      </c>
      <c r="DI64" t="s">
        <v>282</v>
      </c>
      <c r="DJ64" t="s">
        <v>1440</v>
      </c>
      <c r="DK64" t="s">
        <v>444</v>
      </c>
      <c r="DL64" t="s">
        <v>444</v>
      </c>
      <c r="DM64" t="s">
        <v>444</v>
      </c>
      <c r="DN64" t="s">
        <v>444</v>
      </c>
      <c r="DO64" t="s">
        <v>444</v>
      </c>
      <c r="DP64" t="s">
        <v>444</v>
      </c>
      <c r="DQ64" t="s">
        <v>444</v>
      </c>
      <c r="DR64" t="s">
        <v>444</v>
      </c>
      <c r="DS64" t="s">
        <v>15</v>
      </c>
      <c r="DT64" s="24" t="s">
        <v>41</v>
      </c>
      <c r="DU64" s="24" t="s">
        <v>41</v>
      </c>
      <c r="DV64" t="s">
        <v>49</v>
      </c>
      <c r="DW64" t="s">
        <v>49</v>
      </c>
      <c r="DX64" s="24" t="s">
        <v>50</v>
      </c>
      <c r="DY64" s="24" t="s">
        <v>50</v>
      </c>
      <c r="DZ64" t="s">
        <v>54</v>
      </c>
      <c r="EA64" t="s">
        <v>54</v>
      </c>
      <c r="EB64" s="24" t="s">
        <v>444</v>
      </c>
      <c r="EC64" s="24" t="s">
        <v>444</v>
      </c>
      <c r="ED64" t="s">
        <v>444</v>
      </c>
      <c r="EE64" t="s">
        <v>444</v>
      </c>
      <c r="EF64" s="24" t="s">
        <v>444</v>
      </c>
      <c r="EG64" s="24" t="s">
        <v>444</v>
      </c>
      <c r="EH64" t="s">
        <v>444</v>
      </c>
      <c r="EI64" t="s">
        <v>444</v>
      </c>
      <c r="EJ64" s="24" t="s">
        <v>444</v>
      </c>
      <c r="EK64" s="24" t="s">
        <v>444</v>
      </c>
      <c r="EL64" t="s">
        <v>444</v>
      </c>
      <c r="EM64" t="s">
        <v>444</v>
      </c>
      <c r="EN64" s="24" t="s">
        <v>444</v>
      </c>
      <c r="EO64" s="24" t="s">
        <v>444</v>
      </c>
      <c r="EP64" t="s">
        <v>444</v>
      </c>
      <c r="EQ64" t="s">
        <v>444</v>
      </c>
      <c r="ER64" s="24" t="s">
        <v>444</v>
      </c>
      <c r="ES64" s="24" t="s">
        <v>444</v>
      </c>
      <c r="ET64" t="s">
        <v>444</v>
      </c>
      <c r="EU64" t="s">
        <v>444</v>
      </c>
      <c r="EV64" s="24" t="s">
        <v>444</v>
      </c>
      <c r="EW64" s="24" t="s">
        <v>444</v>
      </c>
      <c r="EX64" t="s">
        <v>444</v>
      </c>
      <c r="EY64" t="s">
        <v>444</v>
      </c>
      <c r="EZ64" s="24" t="s">
        <v>444</v>
      </c>
      <c r="FA64" s="24" t="s">
        <v>444</v>
      </c>
      <c r="FB64" t="s">
        <v>444</v>
      </c>
      <c r="FC64" t="s">
        <v>444</v>
      </c>
      <c r="FD64" s="24" t="s">
        <v>444</v>
      </c>
      <c r="FE64" s="24" t="s">
        <v>444</v>
      </c>
      <c r="FF64" t="s">
        <v>444</v>
      </c>
      <c r="FG64" t="s">
        <v>444</v>
      </c>
      <c r="FH64" s="24" t="s">
        <v>444</v>
      </c>
      <c r="FI64" s="24" t="s">
        <v>444</v>
      </c>
      <c r="FJ64" t="s">
        <v>444</v>
      </c>
      <c r="FK64" t="s">
        <v>444</v>
      </c>
      <c r="FL64" s="24" t="s">
        <v>444</v>
      </c>
      <c r="FM64" s="24" t="s">
        <v>444</v>
      </c>
      <c r="FN64" t="s">
        <v>444</v>
      </c>
      <c r="FO64" t="s">
        <v>444</v>
      </c>
      <c r="FP64" s="24" t="s">
        <v>444</v>
      </c>
      <c r="FQ64" s="24" t="s">
        <v>444</v>
      </c>
      <c r="FR64" t="s">
        <v>444</v>
      </c>
      <c r="FS64" t="s">
        <v>444</v>
      </c>
      <c r="FT64" s="24" t="s">
        <v>444</v>
      </c>
      <c r="FU64" s="24" t="s">
        <v>444</v>
      </c>
      <c r="FV64" t="s">
        <v>444</v>
      </c>
      <c r="FW64" t="s">
        <v>444</v>
      </c>
      <c r="FX64" s="24" t="s">
        <v>444</v>
      </c>
      <c r="FY64" s="24" t="s">
        <v>444</v>
      </c>
      <c r="FZ64" t="s">
        <v>444</v>
      </c>
      <c r="GA64" t="s">
        <v>444</v>
      </c>
      <c r="GB64" s="24" t="s">
        <v>444</v>
      </c>
      <c r="GC64" s="24" t="s">
        <v>444</v>
      </c>
      <c r="GD64" t="s">
        <v>444</v>
      </c>
      <c r="GE64" t="s">
        <v>444</v>
      </c>
      <c r="GF64" s="24" t="s">
        <v>444</v>
      </c>
      <c r="GG64" s="24" t="s">
        <v>444</v>
      </c>
      <c r="GH64" t="s">
        <v>15</v>
      </c>
      <c r="GI64" s="24" t="s">
        <v>446</v>
      </c>
      <c r="GJ64" s="24" t="s">
        <v>475</v>
      </c>
      <c r="GK64" t="s">
        <v>481</v>
      </c>
      <c r="GL64" t="s">
        <v>494</v>
      </c>
      <c r="GM64" s="24" t="s">
        <v>502</v>
      </c>
      <c r="GN64" s="24" t="s">
        <v>248</v>
      </c>
      <c r="GO64" t="s">
        <v>479</v>
      </c>
      <c r="GP64" t="s">
        <v>1399</v>
      </c>
      <c r="GQ64" s="24" t="s">
        <v>444</v>
      </c>
      <c r="GR64" s="24" t="s">
        <v>444</v>
      </c>
      <c r="GS64" t="s">
        <v>444</v>
      </c>
      <c r="GT64" t="s">
        <v>444</v>
      </c>
      <c r="GU64" s="24" t="s">
        <v>444</v>
      </c>
      <c r="GV64" s="24" t="s">
        <v>444</v>
      </c>
      <c r="GW64" t="s">
        <v>444</v>
      </c>
      <c r="GX64" t="s">
        <v>444</v>
      </c>
      <c r="GY64" s="24" t="s">
        <v>444</v>
      </c>
      <c r="GZ64" s="24" t="s">
        <v>444</v>
      </c>
      <c r="HA64" t="s">
        <v>444</v>
      </c>
      <c r="HB64" t="s">
        <v>444</v>
      </c>
      <c r="HC64" s="24" t="s">
        <v>444</v>
      </c>
      <c r="HD64" s="24" t="s">
        <v>444</v>
      </c>
      <c r="HE64" t="s">
        <v>444</v>
      </c>
      <c r="HF64" t="s">
        <v>444</v>
      </c>
      <c r="HG64" s="24" t="s">
        <v>444</v>
      </c>
      <c r="HH64" s="24" t="s">
        <v>444</v>
      </c>
      <c r="HI64" t="s">
        <v>444</v>
      </c>
      <c r="HJ64" t="s">
        <v>444</v>
      </c>
      <c r="HK64" s="24" t="s">
        <v>444</v>
      </c>
      <c r="HL64" s="24" t="s">
        <v>444</v>
      </c>
      <c r="HM64" t="s">
        <v>444</v>
      </c>
      <c r="HN64" t="s">
        <v>444</v>
      </c>
      <c r="HO64" s="24" t="s">
        <v>444</v>
      </c>
      <c r="HP64" s="24" t="s">
        <v>444</v>
      </c>
      <c r="HQ64" t="s">
        <v>444</v>
      </c>
      <c r="HR64" t="s">
        <v>444</v>
      </c>
      <c r="HS64" s="24" t="s">
        <v>444</v>
      </c>
      <c r="HT64" s="24" t="s">
        <v>444</v>
      </c>
      <c r="HU64" t="s">
        <v>444</v>
      </c>
      <c r="HV64" t="s">
        <v>444</v>
      </c>
      <c r="HW64" s="24" t="s">
        <v>444</v>
      </c>
      <c r="HX64" s="24" t="s">
        <v>444</v>
      </c>
      <c r="HY64" t="s">
        <v>444</v>
      </c>
      <c r="HZ64" t="s">
        <v>444</v>
      </c>
      <c r="IA64" t="s">
        <v>2750</v>
      </c>
      <c r="IB64" t="s">
        <v>2736</v>
      </c>
      <c r="IC64" t="s">
        <v>3011</v>
      </c>
      <c r="ID64" s="33" t="b" cm="1">
        <f t="array" ref="ID64">_xlfn.IFNA(MATCH($A$2,_xlfn.NUMBERVALUE(Table_Query_from_MF_DSNP62[[#This Row],[CL_GLACCT_DR1]:[CL_GLACCT_CR4]]),0),0)&gt;=1</f>
        <v>1</v>
      </c>
      <c r="IE64" s="33" t="b">
        <f>OR(Table_Query_from_MF_DSNP62[[#This Row],[Pair1]:[Pair25]])</f>
        <v>1</v>
      </c>
      <c r="IF64" s="33">
        <f>_xlfn.IFNA(MATCH(TRUE,Table_Query_from_MF_DSNP62[[#This Row],[Pair1]:[Pair25]],0),"none")</f>
        <v>5</v>
      </c>
      <c r="IG64" s="33" t="b">
        <f>AND($A$2&gt;=_xlfn.NUMBERVALUE(Table_Query_from_MF_DSNP62[[#This Row],[CL_GL_ACCT_FR1]]),$A$2&lt;=_xlfn.NUMBERVALUE(Table_Query_from_MF_DSNP62[[#This Row],[CL_GL_ACCT_TO1]]))</f>
        <v>0</v>
      </c>
      <c r="IH64" s="33" t="b">
        <f>AND($A$2&gt;=_xlfn.NUMBERVALUE(Table_Query_from_MF_DSNP62[[#This Row],[CL_GL_ACCT_FR2]]),$A$2&lt;=_xlfn.NUMBERVALUE(Table_Query_from_MF_DSNP62[[#This Row],[CL_GL_ACCT_TO2]]))</f>
        <v>0</v>
      </c>
      <c r="II64" s="33" t="b">
        <f>AND($A$2&gt;=_xlfn.NUMBERVALUE(Table_Query_from_MF_DSNP62[[#This Row],[CL_GL_ACCT_FR3]]),$A$2&lt;=_xlfn.NUMBERVALUE(Table_Query_from_MF_DSNP62[[#This Row],[CL_GL_ACCT_TO3]]))</f>
        <v>0</v>
      </c>
      <c r="IJ64" s="33" t="b">
        <f>AND($A$2&gt;=_xlfn.NUMBERVALUE(Table_Query_from_MF_DSNP62[[#This Row],[CL_GL_ACCT_FR4]]),$A$2&lt;=_xlfn.NUMBERVALUE(Table_Query_from_MF_DSNP62[[#This Row],[CL_GL_ACCT_TO4]]))</f>
        <v>0</v>
      </c>
      <c r="IK64" s="33" t="b">
        <f>AND($A$2&gt;=_xlfn.NUMBERVALUE(Table_Query_from_MF_DSNP62[[#This Row],[CL_GL_ACCT_FR5]]),$A$2&lt;=_xlfn.NUMBERVALUE(Table_Query_from_MF_DSNP62[[#This Row],[CL_GL_ACCT_TO5]]))</f>
        <v>1</v>
      </c>
      <c r="IL64" s="33" t="b">
        <f>AND($A$2&gt;=_xlfn.NUMBERVALUE(Table_Query_from_MF_DSNP62[[#This Row],[CL_GL_ACCT_FR6]]),$A$2&lt;=_xlfn.NUMBERVALUE(Table_Query_from_MF_DSNP62[[#This Row],[CL_GL_ACCT_TO6]]))</f>
        <v>1</v>
      </c>
      <c r="IM64" s="33" t="b">
        <f>AND($A$2&gt;=_xlfn.NUMBERVALUE(Table_Query_from_MF_DSNP62[[#This Row],[CL_GL_ACCT_FR7]]),$A$2&lt;=_xlfn.NUMBERVALUE(Table_Query_from_MF_DSNP62[[#This Row],[CL_GL_ACCT_TO7]]))</f>
        <v>1</v>
      </c>
      <c r="IN64" s="33" t="b">
        <f>AND($A$2&gt;=_xlfn.NUMBERVALUE(Table_Query_from_MF_DSNP62[[#This Row],[CL_GL_ACCT_FR8]]),$A$2&lt;=_xlfn.NUMBERVALUE(Table_Query_from_MF_DSNP62[[#This Row],[CL_GL_ACCT_TO8]]))</f>
        <v>1</v>
      </c>
      <c r="IO64" s="33" t="b">
        <f>AND($A$2&gt;=_xlfn.NUMBERVALUE(Table_Query_from_MF_DSNP62[[#This Row],[CL_GL_ACCT_FR9]]),$A$2&lt;=_xlfn.NUMBERVALUE(Table_Query_from_MF_DSNP62[[#This Row],[CL_GL_ACCT_TO9]]))</f>
        <v>1</v>
      </c>
      <c r="IP64" s="33" t="b">
        <f>AND($A$2&gt;=_xlfn.NUMBERVALUE(Table_Query_from_MF_DSNP62[[#This Row],[CL_GL_ACCT_FR10]]),$A$2&lt;=_xlfn.NUMBERVALUE(Table_Query_from_MF_DSNP62[[#This Row],[CL_GL_ACCT_TO10]]))</f>
        <v>1</v>
      </c>
      <c r="IQ64" s="33" t="b">
        <f>AND($A$2&gt;=_xlfn.NUMBERVALUE(Table_Query_from_MF_DSNP62[[#This Row],[CL_GL_ACCT_FR11]]),$A$2&lt;=_xlfn.NUMBERVALUE(Table_Query_from_MF_DSNP62[[#This Row],[CL_GL_ACCT_TO11]]))</f>
        <v>1</v>
      </c>
      <c r="IR64" s="33" t="b">
        <f>AND($A$2&gt;=_xlfn.NUMBERVALUE(Table_Query_from_MF_DSNP62[[#This Row],[CL_GL_ACCT_FR12]]),$A$2&lt;=_xlfn.NUMBERVALUE(Table_Query_from_MF_DSNP62[[#This Row],[CL_GL_ACCT_TO12]]))</f>
        <v>1</v>
      </c>
      <c r="IS64" s="33" t="b">
        <f>AND($A$2&gt;=_xlfn.NUMBERVALUE(Table_Query_from_MF_DSNP62[[#This Row],[CL_GL_ACCT_FR13]]),$A$2&lt;=_xlfn.NUMBERVALUE(Table_Query_from_MF_DSNP62[[#This Row],[CL_GL_ACCT_TO13]]))</f>
        <v>1</v>
      </c>
      <c r="IT64" s="33" t="b">
        <f>AND($A$2&gt;=_xlfn.NUMBERVALUE(Table_Query_from_MF_DSNP62[[#This Row],[CL_GL_ACCT_FR14]]),$A$2&lt;=_xlfn.NUMBERVALUE(Table_Query_from_MF_DSNP62[[#This Row],[CL_GL_ACCT_TO14]]))</f>
        <v>1</v>
      </c>
      <c r="IU64" s="33" t="b">
        <f>AND($A$2&gt;=_xlfn.NUMBERVALUE(Table_Query_from_MF_DSNP62[[#This Row],[CL_GL_ACCT_FR15]]),$A$2&lt;=_xlfn.NUMBERVALUE(Table_Query_from_MF_DSNP62[[#This Row],[CL_GL_ACCT_TO15]]))</f>
        <v>1</v>
      </c>
      <c r="IV64" s="33" t="b">
        <f>AND($A$2&gt;=_xlfn.NUMBERVALUE(Table_Query_from_MF_DSNP62[[#This Row],[CL_GL_ACCT_FR16]]),$A$2&lt;=_xlfn.NUMBERVALUE(Table_Query_from_MF_DSNP62[[#This Row],[CL_GL_ACCT_TO16]]))</f>
        <v>1</v>
      </c>
      <c r="IW64" s="33" t="b">
        <f>AND($A$2&gt;=_xlfn.NUMBERVALUE(Table_Query_from_MF_DSNP62[[#This Row],[CL_GL_ACCT_FR17]]),$A$2&lt;=_xlfn.NUMBERVALUE(Table_Query_from_MF_DSNP62[[#This Row],[CL_GL_ACCT_TO17]]))</f>
        <v>1</v>
      </c>
      <c r="IX64" s="33" t="b">
        <f>AND($A$2&gt;=_xlfn.NUMBERVALUE(Table_Query_from_MF_DSNP62[[#This Row],[CL_GL_ACCT_FR18]]),$A$2&lt;=_xlfn.NUMBERVALUE(Table_Query_from_MF_DSNP62[[#This Row],[CL_GL_ACCT_TO18]]))</f>
        <v>1</v>
      </c>
      <c r="IY64" s="33" t="b">
        <f>AND($A$2&gt;=_xlfn.NUMBERVALUE(Table_Query_from_MF_DSNP62[[#This Row],[CL_GL_ACCT_FR19]]),$A$2&lt;=_xlfn.NUMBERVALUE(Table_Query_from_MF_DSNP62[[#This Row],[CL_GL_ACCT_TO19]]))</f>
        <v>1</v>
      </c>
      <c r="IZ64" s="33" t="b">
        <f>AND($A$2&gt;=_xlfn.NUMBERVALUE(Table_Query_from_MF_DSNP62[[#This Row],[CL_GL_ACCT_FR20]]),$A$2&lt;=_xlfn.NUMBERVALUE(Table_Query_from_MF_DSNP62[[#This Row],[CL_GL_ACCT_TO20]]))</f>
        <v>1</v>
      </c>
      <c r="JA64" s="33" t="b">
        <f>AND($A$2&gt;=_xlfn.NUMBERVALUE(Table_Query_from_MF_DSNP62[[#This Row],[CL_GL_ACCT_FR21]]),$A$2&lt;=_xlfn.NUMBERVALUE(Table_Query_from_MF_DSNP62[[#This Row],[CL_GL_ACCT_TO21]]))</f>
        <v>1</v>
      </c>
      <c r="JB64" s="33" t="b">
        <f>AND($A$2&gt;=_xlfn.NUMBERVALUE(Table_Query_from_MF_DSNP62[[#This Row],[CL_GL_ACCT_FR22]]),$A$2&lt;=_xlfn.NUMBERVALUE(Table_Query_from_MF_DSNP62[[#This Row],[CL_GL_ACCT_TO22]]))</f>
        <v>1</v>
      </c>
      <c r="JC64" s="33" t="b">
        <f>AND($A$2&gt;=_xlfn.NUMBERVALUE(Table_Query_from_MF_DSNP62[[#This Row],[CL_GL_ACCT_FR23]]),$A$2&lt;=_xlfn.NUMBERVALUE(Table_Query_from_MF_DSNP62[[#This Row],[CL_GL_ACCT_TO23]]))</f>
        <v>1</v>
      </c>
      <c r="JD64" s="33" t="b">
        <f>AND($A$2&gt;=_xlfn.NUMBERVALUE(Table_Query_from_MF_DSNP62[[#This Row],[CL_GL_ACCT_FR24]]),$A$2&lt;=_xlfn.NUMBERVALUE(Table_Query_from_MF_DSNP62[[#This Row],[CL_GL_ACCT_TO24]]))</f>
        <v>1</v>
      </c>
      <c r="JE64" s="33" t="b">
        <f>AND($A$2&gt;=_xlfn.NUMBERVALUE(Table_Query_from_MF_DSNP62[[#This Row],[CL_GL_ACCT_FR25]]),$A$2&lt;=_xlfn.NUMBERVALUE(Table_Query_from_MF_DSNP62[[#This Row],[CL_GL_ACCT_TO25]]))</f>
        <v>1</v>
      </c>
      <c r="JF64" s="33" t="b">
        <f>OR(Table_Query_from_MF_DSNP62[[#This Row],[PairA]:[PairO]])</f>
        <v>1</v>
      </c>
      <c r="JG64" s="33">
        <f>_xlfn.IFNA(MATCH(TRUE,Table_Query_from_MF_DSNP62[[#This Row],[PairA]:[PairO]],0),"none")</f>
        <v>5</v>
      </c>
      <c r="JH64" s="33" t="b">
        <f>AND($B$2&gt;=_xlfn.NUMBERVALUE(Table_Query_from_MF_DSNP62[[#This Row],[CL_CMP_OBJ_FR1]]),$B$2&lt;=_xlfn.NUMBERVALUE(Table_Query_from_MF_DSNP62[[#This Row],[CL_CMP_OBJ_TO1]]))</f>
        <v>0</v>
      </c>
      <c r="JI64" s="33" t="b">
        <f>AND($B$2&gt;=_xlfn.NUMBERVALUE(Table_Query_from_MF_DSNP62[[#This Row],[CL_CMP_OBJ_FR2]]),$B$2&lt;=_xlfn.NUMBERVALUE(Table_Query_from_MF_DSNP62[[#This Row],[CL_CMP_OBJ_TO2]]))</f>
        <v>0</v>
      </c>
      <c r="JJ64" s="33" t="b">
        <f>AND($B$2&gt;=_xlfn.NUMBERVALUE(Table_Query_from_MF_DSNP62[[#This Row],[CL_CMP_OBJ_FR3]]),$B$2&lt;=_xlfn.NUMBERVALUE(Table_Query_from_MF_DSNP62[[#This Row],[CL_CMP_OBJ_TO3]]))</f>
        <v>0</v>
      </c>
      <c r="JK64" s="33" t="b">
        <f>AND($B$2&gt;=_xlfn.NUMBERVALUE(Table_Query_from_MF_DSNP62[[#This Row],[CL_CMP_OBJ_FR4]]),$B$2&lt;=_xlfn.NUMBERVALUE(Table_Query_from_MF_DSNP62[[#This Row],[CL_CMP_OBJ_TO4]]))</f>
        <v>0</v>
      </c>
      <c r="JL64" s="33" t="b">
        <f>AND($B$2&gt;=_xlfn.NUMBERVALUE(Table_Query_from_MF_DSNP62[[#This Row],[CL_CMP_OBJ_FR5]]),$B$2&lt;=_xlfn.NUMBERVALUE(Table_Query_from_MF_DSNP62[[#This Row],[CL_CMP_OBJ_TO5]]))</f>
        <v>1</v>
      </c>
      <c r="JM64" s="33" t="b">
        <f>AND($B$2&gt;=_xlfn.NUMBERVALUE(Table_Query_from_MF_DSNP62[[#This Row],[CL_CMP_OBJ_FR6]]),$B$2&lt;=_xlfn.NUMBERVALUE(Table_Query_from_MF_DSNP62[[#This Row],[CL_CMP_OBJ_TO6]]))</f>
        <v>1</v>
      </c>
      <c r="JN64" s="33" t="b">
        <f>AND($B$2&gt;=_xlfn.NUMBERVALUE(Table_Query_from_MF_DSNP62[[#This Row],[CL_CMP_OBJ_FR7]]),$B$2&lt;=_xlfn.NUMBERVALUE(Table_Query_from_MF_DSNP62[[#This Row],[CL_CMP_OBJ_TO7]]))</f>
        <v>1</v>
      </c>
      <c r="JO64" s="33" t="b">
        <f>AND($B$2&gt;=_xlfn.NUMBERVALUE(Table_Query_from_MF_DSNP62[[#This Row],[CL_CMP_OBJ_FR8]]),$B$2&lt;=_xlfn.NUMBERVALUE(Table_Query_from_MF_DSNP62[[#This Row],[CL_CMP_OBJ_TO8]]))</f>
        <v>1</v>
      </c>
      <c r="JP64" s="33" t="b">
        <f>AND($B$2&gt;=_xlfn.NUMBERVALUE(Table_Query_from_MF_DSNP62[[#This Row],[CL_CMP_OBJ_FR9]]),$B$2&lt;=_xlfn.NUMBERVALUE(Table_Query_from_MF_DSNP62[[#This Row],[CL_CMP_OBJ_TO9]]))</f>
        <v>1</v>
      </c>
      <c r="JQ64" s="33" t="b">
        <f>AND($B$2&gt;=_xlfn.NUMBERVALUE(Table_Query_from_MF_DSNP62[[#This Row],[CL_CMP_OBJ_FR10]]),$B$2&lt;=_xlfn.NUMBERVALUE(Table_Query_from_MF_DSNP62[[#This Row],[CL_CMP_OBJ_TO10]]))</f>
        <v>1</v>
      </c>
      <c r="JR64" s="33" t="b">
        <f>AND($B$2&gt;=_xlfn.NUMBERVALUE(Table_Query_from_MF_DSNP62[[#This Row],[CL_CMP_OBJ_FR11]]),$B$2&lt;=_xlfn.NUMBERVALUE(Table_Query_from_MF_DSNP62[[#This Row],[CL_CMP_OBJ_TO11]]))</f>
        <v>1</v>
      </c>
      <c r="JS64" s="33" t="b">
        <f>AND($B$2&gt;=_xlfn.NUMBERVALUE(Table_Query_from_MF_DSNP62[[#This Row],[CL_CMP_OBJ_FR12]]),$B$2&lt;=_xlfn.NUMBERVALUE(Table_Query_from_MF_DSNP62[[#This Row],[CL_CMP_OBJ_TO12]]))</f>
        <v>1</v>
      </c>
      <c r="JT64" s="33" t="b">
        <f>AND($B$2&gt;=_xlfn.NUMBERVALUE(Table_Query_from_MF_DSNP62[[#This Row],[CL_CMP_OBJ_FR13]]),$B$2&lt;=_xlfn.NUMBERVALUE(Table_Query_from_MF_DSNP62[[#This Row],[CL_CMP_OBJ_TO13]]))</f>
        <v>1</v>
      </c>
      <c r="JU64" s="33" t="b">
        <f>AND($B$2&gt;=_xlfn.NUMBERVALUE(Table_Query_from_MF_DSNP62[[#This Row],[CL_CMP_OBJ_FR14]]),$B$2&lt;=_xlfn.NUMBERVALUE(Table_Query_from_MF_DSNP62[[#This Row],[CL_CMP_OBJ_TO14]]))</f>
        <v>1</v>
      </c>
      <c r="JV64" s="33" t="b">
        <f>AND($B$2&gt;=_xlfn.NUMBERVALUE(Table_Query_from_MF_DSNP62[[#This Row],[CL_CMP_OBJ_FR15]]),$B$2&lt;=_xlfn.NUMBERVALUE(Table_Query_from_MF_DSNP62[[#This Row],[CL_CMP_OBJ_TO15]]))</f>
        <v>1</v>
      </c>
    </row>
    <row r="65" spans="1:282" x14ac:dyDescent="0.25">
      <c r="A65" t="b">
        <f>OR(,Table_Query_from_MF_DSNP62[[#This Row],[Desired GL included as "hard-coded" GL?]],Table_Query_from_MF_DSNP62[[#This Row],[Desired GL included as "Open GL"?]])</f>
        <v>1</v>
      </c>
      <c r="B65" t="b">
        <f>Table_Query_from_MF_DSNP62[[#This Row],[Desired CObj included as "Open CObj"?]]</f>
        <v>1</v>
      </c>
      <c r="C65" t="s">
        <v>896</v>
      </c>
      <c r="D65" t="s">
        <v>1462</v>
      </c>
      <c r="E65" t="s">
        <v>8</v>
      </c>
      <c r="F65" s="24" t="s">
        <v>444</v>
      </c>
      <c r="G65" t="s">
        <v>428</v>
      </c>
      <c r="H65" s="24" t="s">
        <v>444</v>
      </c>
      <c r="I65" t="s">
        <v>444</v>
      </c>
      <c r="J65" s="24" t="s">
        <v>444</v>
      </c>
      <c r="K65" t="s">
        <v>444</v>
      </c>
      <c r="L65" s="24" t="s">
        <v>444</v>
      </c>
      <c r="M65" t="s">
        <v>444</v>
      </c>
      <c r="N65" t="s">
        <v>444</v>
      </c>
      <c r="O65" t="s">
        <v>444</v>
      </c>
      <c r="P65" t="s">
        <v>444</v>
      </c>
      <c r="Q65" t="s">
        <v>15</v>
      </c>
      <c r="R65" t="s">
        <v>444</v>
      </c>
      <c r="S65" t="s">
        <v>442</v>
      </c>
      <c r="T65" t="s">
        <v>447</v>
      </c>
      <c r="U65" t="s">
        <v>444</v>
      </c>
      <c r="V65" t="s">
        <v>444</v>
      </c>
      <c r="W65" t="s">
        <v>447</v>
      </c>
      <c r="X65" t="s">
        <v>444</v>
      </c>
      <c r="Y65" t="s">
        <v>444</v>
      </c>
      <c r="Z65" t="s">
        <v>442</v>
      </c>
      <c r="AA65" t="s">
        <v>442</v>
      </c>
      <c r="AB65" t="s">
        <v>442</v>
      </c>
      <c r="AC65" t="s">
        <v>444</v>
      </c>
      <c r="AD65" t="s">
        <v>444</v>
      </c>
      <c r="AE65" t="s">
        <v>444</v>
      </c>
      <c r="AF65" t="s">
        <v>444</v>
      </c>
      <c r="AG65" t="s">
        <v>442</v>
      </c>
      <c r="AH65" t="s">
        <v>444</v>
      </c>
      <c r="AI65" t="s">
        <v>447</v>
      </c>
      <c r="AJ65" t="s">
        <v>15</v>
      </c>
      <c r="AK65" t="s">
        <v>444</v>
      </c>
      <c r="AL65" t="s">
        <v>444</v>
      </c>
      <c r="AM65" t="s">
        <v>444</v>
      </c>
      <c r="AN65" t="s">
        <v>444</v>
      </c>
      <c r="AO65" t="s">
        <v>444</v>
      </c>
      <c r="AP65" t="s">
        <v>447</v>
      </c>
      <c r="AQ65" t="s">
        <v>282</v>
      </c>
      <c r="AR65" t="s">
        <v>528</v>
      </c>
      <c r="AS65" t="s">
        <v>162</v>
      </c>
      <c r="AT65" t="s">
        <v>444</v>
      </c>
      <c r="AU65" t="s">
        <v>444</v>
      </c>
      <c r="AV65" t="s">
        <v>442</v>
      </c>
      <c r="AW65" t="s">
        <v>444</v>
      </c>
      <c r="AX65" t="s">
        <v>444</v>
      </c>
      <c r="AY65" t="s">
        <v>444</v>
      </c>
      <c r="AZ65" t="s">
        <v>444</v>
      </c>
      <c r="BA65" t="s">
        <v>444</v>
      </c>
      <c r="BB65" t="s">
        <v>444</v>
      </c>
      <c r="BC65" t="s">
        <v>444</v>
      </c>
      <c r="BD65" t="s">
        <v>1359</v>
      </c>
      <c r="BE65" t="s">
        <v>444</v>
      </c>
      <c r="BF65" t="s">
        <v>1360</v>
      </c>
      <c r="BG65" t="s">
        <v>444</v>
      </c>
      <c r="BH65" t="s">
        <v>444</v>
      </c>
      <c r="BI65" t="s">
        <v>444</v>
      </c>
      <c r="BJ65" t="s">
        <v>444</v>
      </c>
      <c r="BK65" t="s">
        <v>444</v>
      </c>
      <c r="BL65" t="s">
        <v>444</v>
      </c>
      <c r="BM65" t="s">
        <v>444</v>
      </c>
      <c r="BN65" t="s">
        <v>444</v>
      </c>
      <c r="BO65" t="s">
        <v>444</v>
      </c>
      <c r="BP65" t="s">
        <v>444</v>
      </c>
      <c r="BQ65" t="s">
        <v>444</v>
      </c>
      <c r="BR65" t="s">
        <v>444</v>
      </c>
      <c r="BS65" t="s">
        <v>444</v>
      </c>
      <c r="BT65" t="s">
        <v>444</v>
      </c>
      <c r="BU65" t="s">
        <v>444</v>
      </c>
      <c r="BV65" t="s">
        <v>444</v>
      </c>
      <c r="BW65" t="s">
        <v>444</v>
      </c>
      <c r="BX65" t="s">
        <v>444</v>
      </c>
      <c r="BY65" t="s">
        <v>444</v>
      </c>
      <c r="BZ65" t="s">
        <v>444</v>
      </c>
      <c r="CA65" t="s">
        <v>444</v>
      </c>
      <c r="CB65" t="s">
        <v>444</v>
      </c>
      <c r="CC65" t="s">
        <v>444</v>
      </c>
      <c r="CD65" t="s">
        <v>444</v>
      </c>
      <c r="CE65" t="s">
        <v>444</v>
      </c>
      <c r="CF65" t="s">
        <v>444</v>
      </c>
      <c r="CG65" t="s">
        <v>444</v>
      </c>
      <c r="CH65" t="s">
        <v>444</v>
      </c>
      <c r="CI65" t="s">
        <v>444</v>
      </c>
      <c r="CJ65" t="s">
        <v>444</v>
      </c>
      <c r="CK65" t="s">
        <v>444</v>
      </c>
      <c r="CL65" t="s">
        <v>444</v>
      </c>
      <c r="CM65" t="s">
        <v>444</v>
      </c>
      <c r="CN65" t="s">
        <v>444</v>
      </c>
      <c r="CO65" t="s">
        <v>444</v>
      </c>
      <c r="CP65" t="s">
        <v>444</v>
      </c>
      <c r="CQ65" t="s">
        <v>444</v>
      </c>
      <c r="CR65" t="s">
        <v>444</v>
      </c>
      <c r="CS65" t="s">
        <v>444</v>
      </c>
      <c r="CT65" t="s">
        <v>444</v>
      </c>
      <c r="CU65" t="s">
        <v>7</v>
      </c>
      <c r="CV65" t="s">
        <v>2760</v>
      </c>
      <c r="CW65" t="s">
        <v>2736</v>
      </c>
      <c r="CX65" t="s">
        <v>2756</v>
      </c>
      <c r="CY65" t="s">
        <v>1450</v>
      </c>
      <c r="CZ65" t="s">
        <v>444</v>
      </c>
      <c r="DA65" t="s">
        <v>444</v>
      </c>
      <c r="DB65" t="s">
        <v>444</v>
      </c>
      <c r="DC65" t="s">
        <v>444</v>
      </c>
      <c r="DD65" t="s">
        <v>444</v>
      </c>
      <c r="DE65" t="s">
        <v>444</v>
      </c>
      <c r="DF65" t="s">
        <v>444</v>
      </c>
      <c r="DG65" t="s">
        <v>444</v>
      </c>
      <c r="DH65" t="s">
        <v>444</v>
      </c>
      <c r="DI65" t="s">
        <v>282</v>
      </c>
      <c r="DJ65" t="s">
        <v>1440</v>
      </c>
      <c r="DK65" t="s">
        <v>1451</v>
      </c>
      <c r="DL65" t="s">
        <v>444</v>
      </c>
      <c r="DM65" t="s">
        <v>444</v>
      </c>
      <c r="DN65" t="s">
        <v>444</v>
      </c>
      <c r="DO65" t="s">
        <v>444</v>
      </c>
      <c r="DP65" t="s">
        <v>444</v>
      </c>
      <c r="DQ65" t="s">
        <v>444</v>
      </c>
      <c r="DR65" t="s">
        <v>444</v>
      </c>
      <c r="DS65" t="s">
        <v>15</v>
      </c>
      <c r="DT65" s="24" t="s">
        <v>402</v>
      </c>
      <c r="DU65" s="24" t="s">
        <v>402</v>
      </c>
      <c r="DV65" t="s">
        <v>405</v>
      </c>
      <c r="DW65" t="s">
        <v>405</v>
      </c>
      <c r="DX65" s="24" t="s">
        <v>407</v>
      </c>
      <c r="DY65" s="24" t="s">
        <v>407</v>
      </c>
      <c r="DZ65" t="s">
        <v>444</v>
      </c>
      <c r="EA65" t="s">
        <v>444</v>
      </c>
      <c r="EB65" s="24" t="s">
        <v>444</v>
      </c>
      <c r="EC65" s="24" t="s">
        <v>444</v>
      </c>
      <c r="ED65" t="s">
        <v>444</v>
      </c>
      <c r="EE65" t="s">
        <v>444</v>
      </c>
      <c r="EF65" s="24" t="s">
        <v>444</v>
      </c>
      <c r="EG65" s="24" t="s">
        <v>444</v>
      </c>
      <c r="EH65" t="s">
        <v>444</v>
      </c>
      <c r="EI65" t="s">
        <v>444</v>
      </c>
      <c r="EJ65" s="24" t="s">
        <v>444</v>
      </c>
      <c r="EK65" s="24" t="s">
        <v>444</v>
      </c>
      <c r="EL65" t="s">
        <v>444</v>
      </c>
      <c r="EM65" t="s">
        <v>444</v>
      </c>
      <c r="EN65" s="24" t="s">
        <v>444</v>
      </c>
      <c r="EO65" s="24" t="s">
        <v>444</v>
      </c>
      <c r="EP65" t="s">
        <v>444</v>
      </c>
      <c r="EQ65" t="s">
        <v>444</v>
      </c>
      <c r="ER65" s="24" t="s">
        <v>444</v>
      </c>
      <c r="ES65" s="24" t="s">
        <v>444</v>
      </c>
      <c r="ET65" t="s">
        <v>444</v>
      </c>
      <c r="EU65" t="s">
        <v>444</v>
      </c>
      <c r="EV65" s="24" t="s">
        <v>444</v>
      </c>
      <c r="EW65" s="24" t="s">
        <v>444</v>
      </c>
      <c r="EX65" t="s">
        <v>444</v>
      </c>
      <c r="EY65" t="s">
        <v>444</v>
      </c>
      <c r="EZ65" s="24" t="s">
        <v>444</v>
      </c>
      <c r="FA65" s="24" t="s">
        <v>444</v>
      </c>
      <c r="FB65" t="s">
        <v>444</v>
      </c>
      <c r="FC65" t="s">
        <v>444</v>
      </c>
      <c r="FD65" s="24" t="s">
        <v>444</v>
      </c>
      <c r="FE65" s="24" t="s">
        <v>444</v>
      </c>
      <c r="FF65" t="s">
        <v>444</v>
      </c>
      <c r="FG65" t="s">
        <v>444</v>
      </c>
      <c r="FH65" s="24" t="s">
        <v>444</v>
      </c>
      <c r="FI65" s="24" t="s">
        <v>444</v>
      </c>
      <c r="FJ65" t="s">
        <v>444</v>
      </c>
      <c r="FK65" t="s">
        <v>444</v>
      </c>
      <c r="FL65" s="24" t="s">
        <v>444</v>
      </c>
      <c r="FM65" s="24" t="s">
        <v>444</v>
      </c>
      <c r="FN65" t="s">
        <v>444</v>
      </c>
      <c r="FO65" t="s">
        <v>444</v>
      </c>
      <c r="FP65" s="24" t="s">
        <v>444</v>
      </c>
      <c r="FQ65" s="24" t="s">
        <v>444</v>
      </c>
      <c r="FR65" t="s">
        <v>444</v>
      </c>
      <c r="FS65" t="s">
        <v>444</v>
      </c>
      <c r="FT65" s="24" t="s">
        <v>444</v>
      </c>
      <c r="FU65" s="24" t="s">
        <v>444</v>
      </c>
      <c r="FV65" t="s">
        <v>444</v>
      </c>
      <c r="FW65" t="s">
        <v>444</v>
      </c>
      <c r="FX65" s="24" t="s">
        <v>444</v>
      </c>
      <c r="FY65" s="24" t="s">
        <v>444</v>
      </c>
      <c r="FZ65" t="s">
        <v>444</v>
      </c>
      <c r="GA65" t="s">
        <v>444</v>
      </c>
      <c r="GB65" s="24" t="s">
        <v>444</v>
      </c>
      <c r="GC65" s="24" t="s">
        <v>444</v>
      </c>
      <c r="GD65" t="s">
        <v>444</v>
      </c>
      <c r="GE65" t="s">
        <v>444</v>
      </c>
      <c r="GF65" s="24" t="s">
        <v>444</v>
      </c>
      <c r="GG65" s="24" t="s">
        <v>444</v>
      </c>
      <c r="GH65" t="s">
        <v>15</v>
      </c>
      <c r="GI65" s="24" t="s">
        <v>571</v>
      </c>
      <c r="GJ65" s="24" t="s">
        <v>1463</v>
      </c>
      <c r="GK65" t="s">
        <v>576</v>
      </c>
      <c r="GL65" t="s">
        <v>572</v>
      </c>
      <c r="GM65" s="24" t="s">
        <v>444</v>
      </c>
      <c r="GN65" s="24" t="s">
        <v>444</v>
      </c>
      <c r="GO65" t="s">
        <v>444</v>
      </c>
      <c r="GP65" t="s">
        <v>444</v>
      </c>
      <c r="GQ65" s="24" t="s">
        <v>444</v>
      </c>
      <c r="GR65" s="24" t="s">
        <v>444</v>
      </c>
      <c r="GS65" t="s">
        <v>444</v>
      </c>
      <c r="GT65" t="s">
        <v>444</v>
      </c>
      <c r="GU65" s="24" t="s">
        <v>444</v>
      </c>
      <c r="GV65" s="24" t="s">
        <v>444</v>
      </c>
      <c r="GW65" t="s">
        <v>444</v>
      </c>
      <c r="GX65" t="s">
        <v>444</v>
      </c>
      <c r="GY65" s="24" t="s">
        <v>444</v>
      </c>
      <c r="GZ65" s="24" t="s">
        <v>444</v>
      </c>
      <c r="HA65" t="s">
        <v>444</v>
      </c>
      <c r="HB65" t="s">
        <v>444</v>
      </c>
      <c r="HC65" s="24" t="s">
        <v>444</v>
      </c>
      <c r="HD65" s="24" t="s">
        <v>444</v>
      </c>
      <c r="HE65" t="s">
        <v>444</v>
      </c>
      <c r="HF65" t="s">
        <v>444</v>
      </c>
      <c r="HG65" s="24" t="s">
        <v>444</v>
      </c>
      <c r="HH65" s="24" t="s">
        <v>444</v>
      </c>
      <c r="HI65" t="s">
        <v>444</v>
      </c>
      <c r="HJ65" t="s">
        <v>444</v>
      </c>
      <c r="HK65" s="24" t="s">
        <v>444</v>
      </c>
      <c r="HL65" s="24" t="s">
        <v>444</v>
      </c>
      <c r="HM65" t="s">
        <v>444</v>
      </c>
      <c r="HN65" t="s">
        <v>444</v>
      </c>
      <c r="HO65" s="24" t="s">
        <v>444</v>
      </c>
      <c r="HP65" s="24" t="s">
        <v>444</v>
      </c>
      <c r="HQ65" t="s">
        <v>444</v>
      </c>
      <c r="HR65" t="s">
        <v>444</v>
      </c>
      <c r="HS65" s="24" t="s">
        <v>444</v>
      </c>
      <c r="HT65" s="24" t="s">
        <v>444</v>
      </c>
      <c r="HU65" t="s">
        <v>444</v>
      </c>
      <c r="HV65" t="s">
        <v>444</v>
      </c>
      <c r="HW65" s="24" t="s">
        <v>444</v>
      </c>
      <c r="HX65" s="24" t="s">
        <v>444</v>
      </c>
      <c r="HY65" t="s">
        <v>444</v>
      </c>
      <c r="HZ65" t="s">
        <v>444</v>
      </c>
      <c r="IA65" t="s">
        <v>2760</v>
      </c>
      <c r="IB65" t="s">
        <v>2736</v>
      </c>
      <c r="IC65" t="s">
        <v>3020</v>
      </c>
      <c r="ID65" s="33" t="b" cm="1">
        <f t="array" ref="ID65">_xlfn.IFNA(MATCH($A$2,_xlfn.NUMBERVALUE(Table_Query_from_MF_DSNP62[[#This Row],[CL_GLACCT_DR1]:[CL_GLACCT_CR4]]),0),0)&gt;=1</f>
        <v>1</v>
      </c>
      <c r="IE65" s="33" t="b">
        <f>OR(Table_Query_from_MF_DSNP62[[#This Row],[Pair1]:[Pair25]])</f>
        <v>1</v>
      </c>
      <c r="IF65" s="33">
        <f>_xlfn.IFNA(MATCH(TRUE,Table_Query_from_MF_DSNP62[[#This Row],[Pair1]:[Pair25]],0),"none")</f>
        <v>4</v>
      </c>
      <c r="IG65" s="33" t="b">
        <f>AND($A$2&gt;=_xlfn.NUMBERVALUE(Table_Query_from_MF_DSNP62[[#This Row],[CL_GL_ACCT_FR1]]),$A$2&lt;=_xlfn.NUMBERVALUE(Table_Query_from_MF_DSNP62[[#This Row],[CL_GL_ACCT_TO1]]))</f>
        <v>0</v>
      </c>
      <c r="IH65" s="33" t="b">
        <f>AND($A$2&gt;=_xlfn.NUMBERVALUE(Table_Query_from_MF_DSNP62[[#This Row],[CL_GL_ACCT_FR2]]),$A$2&lt;=_xlfn.NUMBERVALUE(Table_Query_from_MF_DSNP62[[#This Row],[CL_GL_ACCT_TO2]]))</f>
        <v>0</v>
      </c>
      <c r="II65" s="33" t="b">
        <f>AND($A$2&gt;=_xlfn.NUMBERVALUE(Table_Query_from_MF_DSNP62[[#This Row],[CL_GL_ACCT_FR3]]),$A$2&lt;=_xlfn.NUMBERVALUE(Table_Query_from_MF_DSNP62[[#This Row],[CL_GL_ACCT_TO3]]))</f>
        <v>0</v>
      </c>
      <c r="IJ65" s="33" t="b">
        <f>AND($A$2&gt;=_xlfn.NUMBERVALUE(Table_Query_from_MF_DSNP62[[#This Row],[CL_GL_ACCT_FR4]]),$A$2&lt;=_xlfn.NUMBERVALUE(Table_Query_from_MF_DSNP62[[#This Row],[CL_GL_ACCT_TO4]]))</f>
        <v>1</v>
      </c>
      <c r="IK65" s="33" t="b">
        <f>AND($A$2&gt;=_xlfn.NUMBERVALUE(Table_Query_from_MF_DSNP62[[#This Row],[CL_GL_ACCT_FR5]]),$A$2&lt;=_xlfn.NUMBERVALUE(Table_Query_from_MF_DSNP62[[#This Row],[CL_GL_ACCT_TO5]]))</f>
        <v>1</v>
      </c>
      <c r="IL65" s="33" t="b">
        <f>AND($A$2&gt;=_xlfn.NUMBERVALUE(Table_Query_from_MF_DSNP62[[#This Row],[CL_GL_ACCT_FR6]]),$A$2&lt;=_xlfn.NUMBERVALUE(Table_Query_from_MF_DSNP62[[#This Row],[CL_GL_ACCT_TO6]]))</f>
        <v>1</v>
      </c>
      <c r="IM65" s="33" t="b">
        <f>AND($A$2&gt;=_xlfn.NUMBERVALUE(Table_Query_from_MF_DSNP62[[#This Row],[CL_GL_ACCT_FR7]]),$A$2&lt;=_xlfn.NUMBERVALUE(Table_Query_from_MF_DSNP62[[#This Row],[CL_GL_ACCT_TO7]]))</f>
        <v>1</v>
      </c>
      <c r="IN65" s="33" t="b">
        <f>AND($A$2&gt;=_xlfn.NUMBERVALUE(Table_Query_from_MF_DSNP62[[#This Row],[CL_GL_ACCT_FR8]]),$A$2&lt;=_xlfn.NUMBERVALUE(Table_Query_from_MF_DSNP62[[#This Row],[CL_GL_ACCT_TO8]]))</f>
        <v>1</v>
      </c>
      <c r="IO65" s="33" t="b">
        <f>AND($A$2&gt;=_xlfn.NUMBERVALUE(Table_Query_from_MF_DSNP62[[#This Row],[CL_GL_ACCT_FR9]]),$A$2&lt;=_xlfn.NUMBERVALUE(Table_Query_from_MF_DSNP62[[#This Row],[CL_GL_ACCT_TO9]]))</f>
        <v>1</v>
      </c>
      <c r="IP65" s="33" t="b">
        <f>AND($A$2&gt;=_xlfn.NUMBERVALUE(Table_Query_from_MF_DSNP62[[#This Row],[CL_GL_ACCT_FR10]]),$A$2&lt;=_xlfn.NUMBERVALUE(Table_Query_from_MF_DSNP62[[#This Row],[CL_GL_ACCT_TO10]]))</f>
        <v>1</v>
      </c>
      <c r="IQ65" s="33" t="b">
        <f>AND($A$2&gt;=_xlfn.NUMBERVALUE(Table_Query_from_MF_DSNP62[[#This Row],[CL_GL_ACCT_FR11]]),$A$2&lt;=_xlfn.NUMBERVALUE(Table_Query_from_MF_DSNP62[[#This Row],[CL_GL_ACCT_TO11]]))</f>
        <v>1</v>
      </c>
      <c r="IR65" s="33" t="b">
        <f>AND($A$2&gt;=_xlfn.NUMBERVALUE(Table_Query_from_MF_DSNP62[[#This Row],[CL_GL_ACCT_FR12]]),$A$2&lt;=_xlfn.NUMBERVALUE(Table_Query_from_MF_DSNP62[[#This Row],[CL_GL_ACCT_TO12]]))</f>
        <v>1</v>
      </c>
      <c r="IS65" s="33" t="b">
        <f>AND($A$2&gt;=_xlfn.NUMBERVALUE(Table_Query_from_MF_DSNP62[[#This Row],[CL_GL_ACCT_FR13]]),$A$2&lt;=_xlfn.NUMBERVALUE(Table_Query_from_MF_DSNP62[[#This Row],[CL_GL_ACCT_TO13]]))</f>
        <v>1</v>
      </c>
      <c r="IT65" s="33" t="b">
        <f>AND($A$2&gt;=_xlfn.NUMBERVALUE(Table_Query_from_MF_DSNP62[[#This Row],[CL_GL_ACCT_FR14]]),$A$2&lt;=_xlfn.NUMBERVALUE(Table_Query_from_MF_DSNP62[[#This Row],[CL_GL_ACCT_TO14]]))</f>
        <v>1</v>
      </c>
      <c r="IU65" s="33" t="b">
        <f>AND($A$2&gt;=_xlfn.NUMBERVALUE(Table_Query_from_MF_DSNP62[[#This Row],[CL_GL_ACCT_FR15]]),$A$2&lt;=_xlfn.NUMBERVALUE(Table_Query_from_MF_DSNP62[[#This Row],[CL_GL_ACCT_TO15]]))</f>
        <v>1</v>
      </c>
      <c r="IV65" s="33" t="b">
        <f>AND($A$2&gt;=_xlfn.NUMBERVALUE(Table_Query_from_MF_DSNP62[[#This Row],[CL_GL_ACCT_FR16]]),$A$2&lt;=_xlfn.NUMBERVALUE(Table_Query_from_MF_DSNP62[[#This Row],[CL_GL_ACCT_TO16]]))</f>
        <v>1</v>
      </c>
      <c r="IW65" s="33" t="b">
        <f>AND($A$2&gt;=_xlfn.NUMBERVALUE(Table_Query_from_MF_DSNP62[[#This Row],[CL_GL_ACCT_FR17]]),$A$2&lt;=_xlfn.NUMBERVALUE(Table_Query_from_MF_DSNP62[[#This Row],[CL_GL_ACCT_TO17]]))</f>
        <v>1</v>
      </c>
      <c r="IX65" s="33" t="b">
        <f>AND($A$2&gt;=_xlfn.NUMBERVALUE(Table_Query_from_MF_DSNP62[[#This Row],[CL_GL_ACCT_FR18]]),$A$2&lt;=_xlfn.NUMBERVALUE(Table_Query_from_MF_DSNP62[[#This Row],[CL_GL_ACCT_TO18]]))</f>
        <v>1</v>
      </c>
      <c r="IY65" s="33" t="b">
        <f>AND($A$2&gt;=_xlfn.NUMBERVALUE(Table_Query_from_MF_DSNP62[[#This Row],[CL_GL_ACCT_FR19]]),$A$2&lt;=_xlfn.NUMBERVALUE(Table_Query_from_MF_DSNP62[[#This Row],[CL_GL_ACCT_TO19]]))</f>
        <v>1</v>
      </c>
      <c r="IZ65" s="33" t="b">
        <f>AND($A$2&gt;=_xlfn.NUMBERVALUE(Table_Query_from_MF_DSNP62[[#This Row],[CL_GL_ACCT_FR20]]),$A$2&lt;=_xlfn.NUMBERVALUE(Table_Query_from_MF_DSNP62[[#This Row],[CL_GL_ACCT_TO20]]))</f>
        <v>1</v>
      </c>
      <c r="JA65" s="33" t="b">
        <f>AND($A$2&gt;=_xlfn.NUMBERVALUE(Table_Query_from_MF_DSNP62[[#This Row],[CL_GL_ACCT_FR21]]),$A$2&lt;=_xlfn.NUMBERVALUE(Table_Query_from_MF_DSNP62[[#This Row],[CL_GL_ACCT_TO21]]))</f>
        <v>1</v>
      </c>
      <c r="JB65" s="33" t="b">
        <f>AND($A$2&gt;=_xlfn.NUMBERVALUE(Table_Query_from_MF_DSNP62[[#This Row],[CL_GL_ACCT_FR22]]),$A$2&lt;=_xlfn.NUMBERVALUE(Table_Query_from_MF_DSNP62[[#This Row],[CL_GL_ACCT_TO22]]))</f>
        <v>1</v>
      </c>
      <c r="JC65" s="33" t="b">
        <f>AND($A$2&gt;=_xlfn.NUMBERVALUE(Table_Query_from_MF_DSNP62[[#This Row],[CL_GL_ACCT_FR23]]),$A$2&lt;=_xlfn.NUMBERVALUE(Table_Query_from_MF_DSNP62[[#This Row],[CL_GL_ACCT_TO23]]))</f>
        <v>1</v>
      </c>
      <c r="JD65" s="33" t="b">
        <f>AND($A$2&gt;=_xlfn.NUMBERVALUE(Table_Query_from_MF_DSNP62[[#This Row],[CL_GL_ACCT_FR24]]),$A$2&lt;=_xlfn.NUMBERVALUE(Table_Query_from_MF_DSNP62[[#This Row],[CL_GL_ACCT_TO24]]))</f>
        <v>1</v>
      </c>
      <c r="JE65" s="33" t="b">
        <f>AND($A$2&gt;=_xlfn.NUMBERVALUE(Table_Query_from_MF_DSNP62[[#This Row],[CL_GL_ACCT_FR25]]),$A$2&lt;=_xlfn.NUMBERVALUE(Table_Query_from_MF_DSNP62[[#This Row],[CL_GL_ACCT_TO25]]))</f>
        <v>1</v>
      </c>
      <c r="JF65" s="33" t="b">
        <f>OR(Table_Query_from_MF_DSNP62[[#This Row],[PairA]:[PairO]])</f>
        <v>1</v>
      </c>
      <c r="JG65" s="33">
        <f>_xlfn.IFNA(MATCH(TRUE,Table_Query_from_MF_DSNP62[[#This Row],[PairA]:[PairO]],0),"none")</f>
        <v>3</v>
      </c>
      <c r="JH65" s="33" t="b">
        <f>AND($B$2&gt;=_xlfn.NUMBERVALUE(Table_Query_from_MF_DSNP62[[#This Row],[CL_CMP_OBJ_FR1]]),$B$2&lt;=_xlfn.NUMBERVALUE(Table_Query_from_MF_DSNP62[[#This Row],[CL_CMP_OBJ_TO1]]))</f>
        <v>0</v>
      </c>
      <c r="JI65" s="33" t="b">
        <f>AND($B$2&gt;=_xlfn.NUMBERVALUE(Table_Query_from_MF_DSNP62[[#This Row],[CL_CMP_OBJ_FR2]]),$B$2&lt;=_xlfn.NUMBERVALUE(Table_Query_from_MF_DSNP62[[#This Row],[CL_CMP_OBJ_TO2]]))</f>
        <v>0</v>
      </c>
      <c r="JJ65" s="33" t="b">
        <f>AND($B$2&gt;=_xlfn.NUMBERVALUE(Table_Query_from_MF_DSNP62[[#This Row],[CL_CMP_OBJ_FR3]]),$B$2&lt;=_xlfn.NUMBERVALUE(Table_Query_from_MF_DSNP62[[#This Row],[CL_CMP_OBJ_TO3]]))</f>
        <v>1</v>
      </c>
      <c r="JK65" s="33" t="b">
        <f>AND($B$2&gt;=_xlfn.NUMBERVALUE(Table_Query_from_MF_DSNP62[[#This Row],[CL_CMP_OBJ_FR4]]),$B$2&lt;=_xlfn.NUMBERVALUE(Table_Query_from_MF_DSNP62[[#This Row],[CL_CMP_OBJ_TO4]]))</f>
        <v>1</v>
      </c>
      <c r="JL65" s="33" t="b">
        <f>AND($B$2&gt;=_xlfn.NUMBERVALUE(Table_Query_from_MF_DSNP62[[#This Row],[CL_CMP_OBJ_FR5]]),$B$2&lt;=_xlfn.NUMBERVALUE(Table_Query_from_MF_DSNP62[[#This Row],[CL_CMP_OBJ_TO5]]))</f>
        <v>1</v>
      </c>
      <c r="JM65" s="33" t="b">
        <f>AND($B$2&gt;=_xlfn.NUMBERVALUE(Table_Query_from_MF_DSNP62[[#This Row],[CL_CMP_OBJ_FR6]]),$B$2&lt;=_xlfn.NUMBERVALUE(Table_Query_from_MF_DSNP62[[#This Row],[CL_CMP_OBJ_TO6]]))</f>
        <v>1</v>
      </c>
      <c r="JN65" s="33" t="b">
        <f>AND($B$2&gt;=_xlfn.NUMBERVALUE(Table_Query_from_MF_DSNP62[[#This Row],[CL_CMP_OBJ_FR7]]),$B$2&lt;=_xlfn.NUMBERVALUE(Table_Query_from_MF_DSNP62[[#This Row],[CL_CMP_OBJ_TO7]]))</f>
        <v>1</v>
      </c>
      <c r="JO65" s="33" t="b">
        <f>AND($B$2&gt;=_xlfn.NUMBERVALUE(Table_Query_from_MF_DSNP62[[#This Row],[CL_CMP_OBJ_FR8]]),$B$2&lt;=_xlfn.NUMBERVALUE(Table_Query_from_MF_DSNP62[[#This Row],[CL_CMP_OBJ_TO8]]))</f>
        <v>1</v>
      </c>
      <c r="JP65" s="33" t="b">
        <f>AND($B$2&gt;=_xlfn.NUMBERVALUE(Table_Query_from_MF_DSNP62[[#This Row],[CL_CMP_OBJ_FR9]]),$B$2&lt;=_xlfn.NUMBERVALUE(Table_Query_from_MF_DSNP62[[#This Row],[CL_CMP_OBJ_TO9]]))</f>
        <v>1</v>
      </c>
      <c r="JQ65" s="33" t="b">
        <f>AND($B$2&gt;=_xlfn.NUMBERVALUE(Table_Query_from_MF_DSNP62[[#This Row],[CL_CMP_OBJ_FR10]]),$B$2&lt;=_xlfn.NUMBERVALUE(Table_Query_from_MF_DSNP62[[#This Row],[CL_CMP_OBJ_TO10]]))</f>
        <v>1</v>
      </c>
      <c r="JR65" s="33" t="b">
        <f>AND($B$2&gt;=_xlfn.NUMBERVALUE(Table_Query_from_MF_DSNP62[[#This Row],[CL_CMP_OBJ_FR11]]),$B$2&lt;=_xlfn.NUMBERVALUE(Table_Query_from_MF_DSNP62[[#This Row],[CL_CMP_OBJ_TO11]]))</f>
        <v>1</v>
      </c>
      <c r="JS65" s="33" t="b">
        <f>AND($B$2&gt;=_xlfn.NUMBERVALUE(Table_Query_from_MF_DSNP62[[#This Row],[CL_CMP_OBJ_FR12]]),$B$2&lt;=_xlfn.NUMBERVALUE(Table_Query_from_MF_DSNP62[[#This Row],[CL_CMP_OBJ_TO12]]))</f>
        <v>1</v>
      </c>
      <c r="JT65" s="33" t="b">
        <f>AND($B$2&gt;=_xlfn.NUMBERVALUE(Table_Query_from_MF_DSNP62[[#This Row],[CL_CMP_OBJ_FR13]]),$B$2&lt;=_xlfn.NUMBERVALUE(Table_Query_from_MF_DSNP62[[#This Row],[CL_CMP_OBJ_TO13]]))</f>
        <v>1</v>
      </c>
      <c r="JU65" s="33" t="b">
        <f>AND($B$2&gt;=_xlfn.NUMBERVALUE(Table_Query_from_MF_DSNP62[[#This Row],[CL_CMP_OBJ_FR14]]),$B$2&lt;=_xlfn.NUMBERVALUE(Table_Query_from_MF_DSNP62[[#This Row],[CL_CMP_OBJ_TO14]]))</f>
        <v>1</v>
      </c>
      <c r="JV65" s="33" t="b">
        <f>AND($B$2&gt;=_xlfn.NUMBERVALUE(Table_Query_from_MF_DSNP62[[#This Row],[CL_CMP_OBJ_FR15]]),$B$2&lt;=_xlfn.NUMBERVALUE(Table_Query_from_MF_DSNP62[[#This Row],[CL_CMP_OBJ_TO15]]))</f>
        <v>1</v>
      </c>
    </row>
    <row r="66" spans="1:282" x14ac:dyDescent="0.25">
      <c r="A66" t="b">
        <f>OR(,Table_Query_from_MF_DSNP62[[#This Row],[Desired GL included as "hard-coded" GL?]],Table_Query_from_MF_DSNP62[[#This Row],[Desired GL included as "Open GL"?]])</f>
        <v>1</v>
      </c>
      <c r="B66" t="b">
        <f>Table_Query_from_MF_DSNP62[[#This Row],[Desired CObj included as "Open CObj"?]]</f>
        <v>1</v>
      </c>
      <c r="C66" t="s">
        <v>169</v>
      </c>
      <c r="D66" t="s">
        <v>1464</v>
      </c>
      <c r="E66" t="s">
        <v>8</v>
      </c>
      <c r="F66" s="24" t="s">
        <v>41</v>
      </c>
      <c r="G66" t="s">
        <v>198</v>
      </c>
      <c r="H66" s="24" t="s">
        <v>444</v>
      </c>
      <c r="I66" t="s">
        <v>444</v>
      </c>
      <c r="J66" s="24" t="s">
        <v>444</v>
      </c>
      <c r="K66" t="s">
        <v>444</v>
      </c>
      <c r="L66" s="24" t="s">
        <v>444</v>
      </c>
      <c r="M66" t="s">
        <v>444</v>
      </c>
      <c r="N66" t="s">
        <v>444</v>
      </c>
      <c r="O66" t="s">
        <v>447</v>
      </c>
      <c r="P66" t="s">
        <v>444</v>
      </c>
      <c r="Q66" t="s">
        <v>15</v>
      </c>
      <c r="R66" t="s">
        <v>444</v>
      </c>
      <c r="S66" t="s">
        <v>442</v>
      </c>
      <c r="T66" t="s">
        <v>447</v>
      </c>
      <c r="U66" t="s">
        <v>444</v>
      </c>
      <c r="V66" t="s">
        <v>444</v>
      </c>
      <c r="W66" t="s">
        <v>442</v>
      </c>
      <c r="X66" t="s">
        <v>442</v>
      </c>
      <c r="Y66" t="s">
        <v>442</v>
      </c>
      <c r="Z66" t="s">
        <v>442</v>
      </c>
      <c r="AA66" t="s">
        <v>442</v>
      </c>
      <c r="AB66" t="s">
        <v>442</v>
      </c>
      <c r="AC66" t="s">
        <v>444</v>
      </c>
      <c r="AD66" t="s">
        <v>15</v>
      </c>
      <c r="AE66" t="s">
        <v>447</v>
      </c>
      <c r="AF66" t="s">
        <v>447</v>
      </c>
      <c r="AG66" t="s">
        <v>442</v>
      </c>
      <c r="AH66" t="s">
        <v>447</v>
      </c>
      <c r="AI66" t="s">
        <v>447</v>
      </c>
      <c r="AJ66" t="s">
        <v>442</v>
      </c>
      <c r="AK66" t="s">
        <v>444</v>
      </c>
      <c r="AL66" t="s">
        <v>444</v>
      </c>
      <c r="AM66" t="s">
        <v>444</v>
      </c>
      <c r="AN66" t="s">
        <v>444</v>
      </c>
      <c r="AO66" t="s">
        <v>444</v>
      </c>
      <c r="AP66" t="s">
        <v>442</v>
      </c>
      <c r="AQ66" t="s">
        <v>282</v>
      </c>
      <c r="AR66" t="s">
        <v>528</v>
      </c>
      <c r="AS66" t="s">
        <v>162</v>
      </c>
      <c r="AT66" t="s">
        <v>444</v>
      </c>
      <c r="AU66" t="s">
        <v>444</v>
      </c>
      <c r="AV66" t="s">
        <v>442</v>
      </c>
      <c r="AW66" t="s">
        <v>444</v>
      </c>
      <c r="AX66" t="s">
        <v>444</v>
      </c>
      <c r="AY66" t="s">
        <v>444</v>
      </c>
      <c r="AZ66" t="s">
        <v>444</v>
      </c>
      <c r="BA66" t="s">
        <v>444</v>
      </c>
      <c r="BB66" t="s">
        <v>444</v>
      </c>
      <c r="BC66" t="s">
        <v>444</v>
      </c>
      <c r="BD66" t="s">
        <v>1359</v>
      </c>
      <c r="BE66" t="s">
        <v>444</v>
      </c>
      <c r="BF66" t="s">
        <v>1360</v>
      </c>
      <c r="BG66" t="s">
        <v>1360</v>
      </c>
      <c r="BH66" t="s">
        <v>448</v>
      </c>
      <c r="BI66" t="s">
        <v>442</v>
      </c>
      <c r="BJ66" t="s">
        <v>7</v>
      </c>
      <c r="BK66" t="s">
        <v>7</v>
      </c>
      <c r="BL66" t="s">
        <v>444</v>
      </c>
      <c r="BM66" t="s">
        <v>444</v>
      </c>
      <c r="BN66" t="s">
        <v>444</v>
      </c>
      <c r="BO66" t="s">
        <v>444</v>
      </c>
      <c r="BP66" t="s">
        <v>444</v>
      </c>
      <c r="BQ66" t="s">
        <v>444</v>
      </c>
      <c r="BR66" t="s">
        <v>444</v>
      </c>
      <c r="BS66" t="s">
        <v>444</v>
      </c>
      <c r="BT66" t="s">
        <v>444</v>
      </c>
      <c r="BU66" t="s">
        <v>444</v>
      </c>
      <c r="BV66" t="s">
        <v>444</v>
      </c>
      <c r="BW66" t="s">
        <v>444</v>
      </c>
      <c r="BX66" t="s">
        <v>444</v>
      </c>
      <c r="BY66" t="s">
        <v>444</v>
      </c>
      <c r="BZ66" t="s">
        <v>444</v>
      </c>
      <c r="CA66" t="s">
        <v>444</v>
      </c>
      <c r="CB66" t="s">
        <v>444</v>
      </c>
      <c r="CC66" t="s">
        <v>444</v>
      </c>
      <c r="CD66" t="s">
        <v>444</v>
      </c>
      <c r="CE66" t="s">
        <v>444</v>
      </c>
      <c r="CF66" t="s">
        <v>444</v>
      </c>
      <c r="CG66" t="s">
        <v>444</v>
      </c>
      <c r="CH66" t="s">
        <v>444</v>
      </c>
      <c r="CI66" t="s">
        <v>1360</v>
      </c>
      <c r="CJ66" t="s">
        <v>904</v>
      </c>
      <c r="CK66" t="s">
        <v>444</v>
      </c>
      <c r="CL66" t="s">
        <v>444</v>
      </c>
      <c r="CM66" t="s">
        <v>444</v>
      </c>
      <c r="CN66" t="s">
        <v>444</v>
      </c>
      <c r="CO66" t="s">
        <v>1360</v>
      </c>
      <c r="CP66" t="s">
        <v>904</v>
      </c>
      <c r="CQ66" t="s">
        <v>444</v>
      </c>
      <c r="CR66" t="s">
        <v>444</v>
      </c>
      <c r="CS66" t="s">
        <v>444</v>
      </c>
      <c r="CT66" t="s">
        <v>444</v>
      </c>
      <c r="CU66" t="s">
        <v>282</v>
      </c>
      <c r="CV66" t="s">
        <v>2755</v>
      </c>
      <c r="CW66" t="s">
        <v>2736</v>
      </c>
      <c r="CX66" t="s">
        <v>2761</v>
      </c>
      <c r="CY66" t="s">
        <v>1420</v>
      </c>
      <c r="CZ66" t="s">
        <v>1429</v>
      </c>
      <c r="DA66" t="s">
        <v>1428</v>
      </c>
      <c r="DB66" t="s">
        <v>1427</v>
      </c>
      <c r="DC66" t="s">
        <v>444</v>
      </c>
      <c r="DD66" t="s">
        <v>444</v>
      </c>
      <c r="DE66" t="s">
        <v>444</v>
      </c>
      <c r="DF66" t="s">
        <v>444</v>
      </c>
      <c r="DG66" t="s">
        <v>444</v>
      </c>
      <c r="DH66" t="s">
        <v>444</v>
      </c>
      <c r="DI66" t="s">
        <v>282</v>
      </c>
      <c r="DJ66" t="s">
        <v>444</v>
      </c>
      <c r="DK66" t="s">
        <v>444</v>
      </c>
      <c r="DL66" t="s">
        <v>444</v>
      </c>
      <c r="DM66" t="s">
        <v>444</v>
      </c>
      <c r="DN66" t="s">
        <v>444</v>
      </c>
      <c r="DO66" t="s">
        <v>444</v>
      </c>
      <c r="DP66" t="s">
        <v>444</v>
      </c>
      <c r="DQ66" t="s">
        <v>444</v>
      </c>
      <c r="DR66" t="s">
        <v>444</v>
      </c>
      <c r="DS66" t="s">
        <v>444</v>
      </c>
      <c r="DT66" s="24" t="s">
        <v>444</v>
      </c>
      <c r="DU66" s="24" t="s">
        <v>444</v>
      </c>
      <c r="DV66" t="s">
        <v>444</v>
      </c>
      <c r="DW66" t="s">
        <v>444</v>
      </c>
      <c r="DX66" s="24" t="s">
        <v>444</v>
      </c>
      <c r="DY66" s="24" t="s">
        <v>444</v>
      </c>
      <c r="DZ66" t="s">
        <v>444</v>
      </c>
      <c r="EA66" t="s">
        <v>444</v>
      </c>
      <c r="EB66" s="24" t="s">
        <v>444</v>
      </c>
      <c r="EC66" s="24" t="s">
        <v>444</v>
      </c>
      <c r="ED66" t="s">
        <v>444</v>
      </c>
      <c r="EE66" t="s">
        <v>444</v>
      </c>
      <c r="EF66" s="24" t="s">
        <v>444</v>
      </c>
      <c r="EG66" s="24" t="s">
        <v>444</v>
      </c>
      <c r="EH66" t="s">
        <v>444</v>
      </c>
      <c r="EI66" t="s">
        <v>444</v>
      </c>
      <c r="EJ66" s="24" t="s">
        <v>444</v>
      </c>
      <c r="EK66" s="24" t="s">
        <v>444</v>
      </c>
      <c r="EL66" t="s">
        <v>444</v>
      </c>
      <c r="EM66" t="s">
        <v>444</v>
      </c>
      <c r="EN66" s="24" t="s">
        <v>444</v>
      </c>
      <c r="EO66" s="24" t="s">
        <v>444</v>
      </c>
      <c r="EP66" t="s">
        <v>444</v>
      </c>
      <c r="EQ66" t="s">
        <v>444</v>
      </c>
      <c r="ER66" s="24" t="s">
        <v>444</v>
      </c>
      <c r="ES66" s="24" t="s">
        <v>444</v>
      </c>
      <c r="ET66" t="s">
        <v>444</v>
      </c>
      <c r="EU66" t="s">
        <v>444</v>
      </c>
      <c r="EV66" s="24" t="s">
        <v>444</v>
      </c>
      <c r="EW66" s="24" t="s">
        <v>444</v>
      </c>
      <c r="EX66" t="s">
        <v>444</v>
      </c>
      <c r="EY66" t="s">
        <v>444</v>
      </c>
      <c r="EZ66" s="24" t="s">
        <v>444</v>
      </c>
      <c r="FA66" s="24" t="s">
        <v>444</v>
      </c>
      <c r="FB66" t="s">
        <v>444</v>
      </c>
      <c r="FC66" t="s">
        <v>444</v>
      </c>
      <c r="FD66" s="24" t="s">
        <v>444</v>
      </c>
      <c r="FE66" s="24" t="s">
        <v>444</v>
      </c>
      <c r="FF66" t="s">
        <v>444</v>
      </c>
      <c r="FG66" t="s">
        <v>444</v>
      </c>
      <c r="FH66" s="24" t="s">
        <v>444</v>
      </c>
      <c r="FI66" s="24" t="s">
        <v>444</v>
      </c>
      <c r="FJ66" t="s">
        <v>444</v>
      </c>
      <c r="FK66" t="s">
        <v>444</v>
      </c>
      <c r="FL66" s="24" t="s">
        <v>444</v>
      </c>
      <c r="FM66" s="24" t="s">
        <v>444</v>
      </c>
      <c r="FN66" t="s">
        <v>444</v>
      </c>
      <c r="FO66" t="s">
        <v>444</v>
      </c>
      <c r="FP66" s="24" t="s">
        <v>444</v>
      </c>
      <c r="FQ66" s="24" t="s">
        <v>444</v>
      </c>
      <c r="FR66" t="s">
        <v>444</v>
      </c>
      <c r="FS66" t="s">
        <v>444</v>
      </c>
      <c r="FT66" s="24" t="s">
        <v>444</v>
      </c>
      <c r="FU66" s="24" t="s">
        <v>444</v>
      </c>
      <c r="FV66" t="s">
        <v>444</v>
      </c>
      <c r="FW66" t="s">
        <v>444</v>
      </c>
      <c r="FX66" s="24" t="s">
        <v>444</v>
      </c>
      <c r="FY66" s="24" t="s">
        <v>444</v>
      </c>
      <c r="FZ66" t="s">
        <v>444</v>
      </c>
      <c r="GA66" t="s">
        <v>444</v>
      </c>
      <c r="GB66" s="24" t="s">
        <v>444</v>
      </c>
      <c r="GC66" s="24" t="s">
        <v>444</v>
      </c>
      <c r="GD66" t="s">
        <v>444</v>
      </c>
      <c r="GE66" t="s">
        <v>444</v>
      </c>
      <c r="GF66" s="24" t="s">
        <v>444</v>
      </c>
      <c r="GG66" s="24" t="s">
        <v>444</v>
      </c>
      <c r="GH66" t="s">
        <v>444</v>
      </c>
      <c r="GI66" s="24" t="s">
        <v>444</v>
      </c>
      <c r="GJ66" s="24" t="s">
        <v>444</v>
      </c>
      <c r="GK66" t="s">
        <v>444</v>
      </c>
      <c r="GL66" t="s">
        <v>444</v>
      </c>
      <c r="GM66" s="24" t="s">
        <v>444</v>
      </c>
      <c r="GN66" s="24" t="s">
        <v>444</v>
      </c>
      <c r="GO66" t="s">
        <v>444</v>
      </c>
      <c r="GP66" t="s">
        <v>444</v>
      </c>
      <c r="GQ66" s="24" t="s">
        <v>444</v>
      </c>
      <c r="GR66" s="24" t="s">
        <v>444</v>
      </c>
      <c r="GS66" t="s">
        <v>444</v>
      </c>
      <c r="GT66" t="s">
        <v>444</v>
      </c>
      <c r="GU66" s="24" t="s">
        <v>444</v>
      </c>
      <c r="GV66" s="24" t="s">
        <v>444</v>
      </c>
      <c r="GW66" t="s">
        <v>444</v>
      </c>
      <c r="GX66" t="s">
        <v>444</v>
      </c>
      <c r="GY66" s="24" t="s">
        <v>444</v>
      </c>
      <c r="GZ66" s="24" t="s">
        <v>444</v>
      </c>
      <c r="HA66" t="s">
        <v>444</v>
      </c>
      <c r="HB66" t="s">
        <v>444</v>
      </c>
      <c r="HC66" s="24" t="s">
        <v>444</v>
      </c>
      <c r="HD66" s="24" t="s">
        <v>444</v>
      </c>
      <c r="HE66" t="s">
        <v>444</v>
      </c>
      <c r="HF66" t="s">
        <v>444</v>
      </c>
      <c r="HG66" s="24" t="s">
        <v>444</v>
      </c>
      <c r="HH66" s="24" t="s">
        <v>444</v>
      </c>
      <c r="HI66" t="s">
        <v>444</v>
      </c>
      <c r="HJ66" t="s">
        <v>444</v>
      </c>
      <c r="HK66" s="24" t="s">
        <v>444</v>
      </c>
      <c r="HL66" s="24" t="s">
        <v>444</v>
      </c>
      <c r="HM66" t="s">
        <v>444</v>
      </c>
      <c r="HN66" t="s">
        <v>444</v>
      </c>
      <c r="HO66" s="24" t="s">
        <v>444</v>
      </c>
      <c r="HP66" s="24" t="s">
        <v>444</v>
      </c>
      <c r="HQ66" t="s">
        <v>444</v>
      </c>
      <c r="HR66" t="s">
        <v>444</v>
      </c>
      <c r="HS66" s="24" t="s">
        <v>444</v>
      </c>
      <c r="HT66" s="24" t="s">
        <v>444</v>
      </c>
      <c r="HU66" t="s">
        <v>444</v>
      </c>
      <c r="HV66" t="s">
        <v>444</v>
      </c>
      <c r="HW66" s="24" t="s">
        <v>444</v>
      </c>
      <c r="HX66" s="24" t="s">
        <v>444</v>
      </c>
      <c r="HY66" t="s">
        <v>444</v>
      </c>
      <c r="HZ66" t="s">
        <v>444</v>
      </c>
      <c r="IA66" t="s">
        <v>2750</v>
      </c>
      <c r="IB66" t="s">
        <v>2736</v>
      </c>
      <c r="IC66" t="s">
        <v>3021</v>
      </c>
      <c r="ID66" s="33" t="b" cm="1">
        <f t="array" ref="ID66">_xlfn.IFNA(MATCH($A$2,_xlfn.NUMBERVALUE(Table_Query_from_MF_DSNP62[[#This Row],[CL_GLACCT_DR1]:[CL_GLACCT_CR4]]),0),0)&gt;=1</f>
        <v>1</v>
      </c>
      <c r="IE66" s="33" t="b">
        <f>OR(Table_Query_from_MF_DSNP62[[#This Row],[Pair1]:[Pair25]])</f>
        <v>1</v>
      </c>
      <c r="IF66" s="33">
        <f>_xlfn.IFNA(MATCH(TRUE,Table_Query_from_MF_DSNP62[[#This Row],[Pair1]:[Pair25]],0),"none")</f>
        <v>1</v>
      </c>
      <c r="IG66" s="33" t="b">
        <f>AND($A$2&gt;=_xlfn.NUMBERVALUE(Table_Query_from_MF_DSNP62[[#This Row],[CL_GL_ACCT_FR1]]),$A$2&lt;=_xlfn.NUMBERVALUE(Table_Query_from_MF_DSNP62[[#This Row],[CL_GL_ACCT_TO1]]))</f>
        <v>1</v>
      </c>
      <c r="IH66" s="33" t="b">
        <f>AND($A$2&gt;=_xlfn.NUMBERVALUE(Table_Query_from_MF_DSNP62[[#This Row],[CL_GL_ACCT_FR2]]),$A$2&lt;=_xlfn.NUMBERVALUE(Table_Query_from_MF_DSNP62[[#This Row],[CL_GL_ACCT_TO2]]))</f>
        <v>1</v>
      </c>
      <c r="II66" s="33" t="b">
        <f>AND($A$2&gt;=_xlfn.NUMBERVALUE(Table_Query_from_MF_DSNP62[[#This Row],[CL_GL_ACCT_FR3]]),$A$2&lt;=_xlfn.NUMBERVALUE(Table_Query_from_MF_DSNP62[[#This Row],[CL_GL_ACCT_TO3]]))</f>
        <v>1</v>
      </c>
      <c r="IJ66" s="33" t="b">
        <f>AND($A$2&gt;=_xlfn.NUMBERVALUE(Table_Query_from_MF_DSNP62[[#This Row],[CL_GL_ACCT_FR4]]),$A$2&lt;=_xlfn.NUMBERVALUE(Table_Query_from_MF_DSNP62[[#This Row],[CL_GL_ACCT_TO4]]))</f>
        <v>1</v>
      </c>
      <c r="IK66" s="33" t="b">
        <f>AND($A$2&gt;=_xlfn.NUMBERVALUE(Table_Query_from_MF_DSNP62[[#This Row],[CL_GL_ACCT_FR5]]),$A$2&lt;=_xlfn.NUMBERVALUE(Table_Query_from_MF_DSNP62[[#This Row],[CL_GL_ACCT_TO5]]))</f>
        <v>1</v>
      </c>
      <c r="IL66" s="33" t="b">
        <f>AND($A$2&gt;=_xlfn.NUMBERVALUE(Table_Query_from_MF_DSNP62[[#This Row],[CL_GL_ACCT_FR6]]),$A$2&lt;=_xlfn.NUMBERVALUE(Table_Query_from_MF_DSNP62[[#This Row],[CL_GL_ACCT_TO6]]))</f>
        <v>1</v>
      </c>
      <c r="IM66" s="33" t="b">
        <f>AND($A$2&gt;=_xlfn.NUMBERVALUE(Table_Query_from_MF_DSNP62[[#This Row],[CL_GL_ACCT_FR7]]),$A$2&lt;=_xlfn.NUMBERVALUE(Table_Query_from_MF_DSNP62[[#This Row],[CL_GL_ACCT_TO7]]))</f>
        <v>1</v>
      </c>
      <c r="IN66" s="33" t="b">
        <f>AND($A$2&gt;=_xlfn.NUMBERVALUE(Table_Query_from_MF_DSNP62[[#This Row],[CL_GL_ACCT_FR8]]),$A$2&lt;=_xlfn.NUMBERVALUE(Table_Query_from_MF_DSNP62[[#This Row],[CL_GL_ACCT_TO8]]))</f>
        <v>1</v>
      </c>
      <c r="IO66" s="33" t="b">
        <f>AND($A$2&gt;=_xlfn.NUMBERVALUE(Table_Query_from_MF_DSNP62[[#This Row],[CL_GL_ACCT_FR9]]),$A$2&lt;=_xlfn.NUMBERVALUE(Table_Query_from_MF_DSNP62[[#This Row],[CL_GL_ACCT_TO9]]))</f>
        <v>1</v>
      </c>
      <c r="IP66" s="33" t="b">
        <f>AND($A$2&gt;=_xlfn.NUMBERVALUE(Table_Query_from_MF_DSNP62[[#This Row],[CL_GL_ACCT_FR10]]),$A$2&lt;=_xlfn.NUMBERVALUE(Table_Query_from_MF_DSNP62[[#This Row],[CL_GL_ACCT_TO10]]))</f>
        <v>1</v>
      </c>
      <c r="IQ66" s="33" t="b">
        <f>AND($A$2&gt;=_xlfn.NUMBERVALUE(Table_Query_from_MF_DSNP62[[#This Row],[CL_GL_ACCT_FR11]]),$A$2&lt;=_xlfn.NUMBERVALUE(Table_Query_from_MF_DSNP62[[#This Row],[CL_GL_ACCT_TO11]]))</f>
        <v>1</v>
      </c>
      <c r="IR66" s="33" t="b">
        <f>AND($A$2&gt;=_xlfn.NUMBERVALUE(Table_Query_from_MF_DSNP62[[#This Row],[CL_GL_ACCT_FR12]]),$A$2&lt;=_xlfn.NUMBERVALUE(Table_Query_from_MF_DSNP62[[#This Row],[CL_GL_ACCT_TO12]]))</f>
        <v>1</v>
      </c>
      <c r="IS66" s="33" t="b">
        <f>AND($A$2&gt;=_xlfn.NUMBERVALUE(Table_Query_from_MF_DSNP62[[#This Row],[CL_GL_ACCT_FR13]]),$A$2&lt;=_xlfn.NUMBERVALUE(Table_Query_from_MF_DSNP62[[#This Row],[CL_GL_ACCT_TO13]]))</f>
        <v>1</v>
      </c>
      <c r="IT66" s="33" t="b">
        <f>AND($A$2&gt;=_xlfn.NUMBERVALUE(Table_Query_from_MF_DSNP62[[#This Row],[CL_GL_ACCT_FR14]]),$A$2&lt;=_xlfn.NUMBERVALUE(Table_Query_from_MF_DSNP62[[#This Row],[CL_GL_ACCT_TO14]]))</f>
        <v>1</v>
      </c>
      <c r="IU66" s="33" t="b">
        <f>AND($A$2&gt;=_xlfn.NUMBERVALUE(Table_Query_from_MF_DSNP62[[#This Row],[CL_GL_ACCT_FR15]]),$A$2&lt;=_xlfn.NUMBERVALUE(Table_Query_from_MF_DSNP62[[#This Row],[CL_GL_ACCT_TO15]]))</f>
        <v>1</v>
      </c>
      <c r="IV66" s="33" t="b">
        <f>AND($A$2&gt;=_xlfn.NUMBERVALUE(Table_Query_from_MF_DSNP62[[#This Row],[CL_GL_ACCT_FR16]]),$A$2&lt;=_xlfn.NUMBERVALUE(Table_Query_from_MF_DSNP62[[#This Row],[CL_GL_ACCT_TO16]]))</f>
        <v>1</v>
      </c>
      <c r="IW66" s="33" t="b">
        <f>AND($A$2&gt;=_xlfn.NUMBERVALUE(Table_Query_from_MF_DSNP62[[#This Row],[CL_GL_ACCT_FR17]]),$A$2&lt;=_xlfn.NUMBERVALUE(Table_Query_from_MF_DSNP62[[#This Row],[CL_GL_ACCT_TO17]]))</f>
        <v>1</v>
      </c>
      <c r="IX66" s="33" t="b">
        <f>AND($A$2&gt;=_xlfn.NUMBERVALUE(Table_Query_from_MF_DSNP62[[#This Row],[CL_GL_ACCT_FR18]]),$A$2&lt;=_xlfn.NUMBERVALUE(Table_Query_from_MF_DSNP62[[#This Row],[CL_GL_ACCT_TO18]]))</f>
        <v>1</v>
      </c>
      <c r="IY66" s="33" t="b">
        <f>AND($A$2&gt;=_xlfn.NUMBERVALUE(Table_Query_from_MF_DSNP62[[#This Row],[CL_GL_ACCT_FR19]]),$A$2&lt;=_xlfn.NUMBERVALUE(Table_Query_from_MF_DSNP62[[#This Row],[CL_GL_ACCT_TO19]]))</f>
        <v>1</v>
      </c>
      <c r="IZ66" s="33" t="b">
        <f>AND($A$2&gt;=_xlfn.NUMBERVALUE(Table_Query_from_MF_DSNP62[[#This Row],[CL_GL_ACCT_FR20]]),$A$2&lt;=_xlfn.NUMBERVALUE(Table_Query_from_MF_DSNP62[[#This Row],[CL_GL_ACCT_TO20]]))</f>
        <v>1</v>
      </c>
      <c r="JA66" s="33" t="b">
        <f>AND($A$2&gt;=_xlfn.NUMBERVALUE(Table_Query_from_MF_DSNP62[[#This Row],[CL_GL_ACCT_FR21]]),$A$2&lt;=_xlfn.NUMBERVALUE(Table_Query_from_MF_DSNP62[[#This Row],[CL_GL_ACCT_TO21]]))</f>
        <v>1</v>
      </c>
      <c r="JB66" s="33" t="b">
        <f>AND($A$2&gt;=_xlfn.NUMBERVALUE(Table_Query_from_MF_DSNP62[[#This Row],[CL_GL_ACCT_FR22]]),$A$2&lt;=_xlfn.NUMBERVALUE(Table_Query_from_MF_DSNP62[[#This Row],[CL_GL_ACCT_TO22]]))</f>
        <v>1</v>
      </c>
      <c r="JC66" s="33" t="b">
        <f>AND($A$2&gt;=_xlfn.NUMBERVALUE(Table_Query_from_MF_DSNP62[[#This Row],[CL_GL_ACCT_FR23]]),$A$2&lt;=_xlfn.NUMBERVALUE(Table_Query_from_MF_DSNP62[[#This Row],[CL_GL_ACCT_TO23]]))</f>
        <v>1</v>
      </c>
      <c r="JD66" s="33" t="b">
        <f>AND($A$2&gt;=_xlfn.NUMBERVALUE(Table_Query_from_MF_DSNP62[[#This Row],[CL_GL_ACCT_FR24]]),$A$2&lt;=_xlfn.NUMBERVALUE(Table_Query_from_MF_DSNP62[[#This Row],[CL_GL_ACCT_TO24]]))</f>
        <v>1</v>
      </c>
      <c r="JE66" s="33" t="b">
        <f>AND($A$2&gt;=_xlfn.NUMBERVALUE(Table_Query_from_MF_DSNP62[[#This Row],[CL_GL_ACCT_FR25]]),$A$2&lt;=_xlfn.NUMBERVALUE(Table_Query_from_MF_DSNP62[[#This Row],[CL_GL_ACCT_TO25]]))</f>
        <v>1</v>
      </c>
      <c r="JF66" s="33" t="b">
        <f>OR(Table_Query_from_MF_DSNP62[[#This Row],[PairA]:[PairO]])</f>
        <v>1</v>
      </c>
      <c r="JG66" s="33">
        <f>_xlfn.IFNA(MATCH(TRUE,Table_Query_from_MF_DSNP62[[#This Row],[PairA]:[PairO]],0),"none")</f>
        <v>1</v>
      </c>
      <c r="JH66" s="33" t="b">
        <f>AND($B$2&gt;=_xlfn.NUMBERVALUE(Table_Query_from_MF_DSNP62[[#This Row],[CL_CMP_OBJ_FR1]]),$B$2&lt;=_xlfn.NUMBERVALUE(Table_Query_from_MF_DSNP62[[#This Row],[CL_CMP_OBJ_TO1]]))</f>
        <v>1</v>
      </c>
      <c r="JI66" s="33" t="b">
        <f>AND($B$2&gt;=_xlfn.NUMBERVALUE(Table_Query_from_MF_DSNP62[[#This Row],[CL_CMP_OBJ_FR2]]),$B$2&lt;=_xlfn.NUMBERVALUE(Table_Query_from_MF_DSNP62[[#This Row],[CL_CMP_OBJ_TO2]]))</f>
        <v>1</v>
      </c>
      <c r="JJ66" s="33" t="b">
        <f>AND($B$2&gt;=_xlfn.NUMBERVALUE(Table_Query_from_MF_DSNP62[[#This Row],[CL_CMP_OBJ_FR3]]),$B$2&lt;=_xlfn.NUMBERVALUE(Table_Query_from_MF_DSNP62[[#This Row],[CL_CMP_OBJ_TO3]]))</f>
        <v>1</v>
      </c>
      <c r="JK66" s="33" t="b">
        <f>AND($B$2&gt;=_xlfn.NUMBERVALUE(Table_Query_from_MF_DSNP62[[#This Row],[CL_CMP_OBJ_FR4]]),$B$2&lt;=_xlfn.NUMBERVALUE(Table_Query_from_MF_DSNP62[[#This Row],[CL_CMP_OBJ_TO4]]))</f>
        <v>1</v>
      </c>
      <c r="JL66" s="33" t="b">
        <f>AND($B$2&gt;=_xlfn.NUMBERVALUE(Table_Query_from_MF_DSNP62[[#This Row],[CL_CMP_OBJ_FR5]]),$B$2&lt;=_xlfn.NUMBERVALUE(Table_Query_from_MF_DSNP62[[#This Row],[CL_CMP_OBJ_TO5]]))</f>
        <v>1</v>
      </c>
      <c r="JM66" s="33" t="b">
        <f>AND($B$2&gt;=_xlfn.NUMBERVALUE(Table_Query_from_MF_DSNP62[[#This Row],[CL_CMP_OBJ_FR6]]),$B$2&lt;=_xlfn.NUMBERVALUE(Table_Query_from_MF_DSNP62[[#This Row],[CL_CMP_OBJ_TO6]]))</f>
        <v>1</v>
      </c>
      <c r="JN66" s="33" t="b">
        <f>AND($B$2&gt;=_xlfn.NUMBERVALUE(Table_Query_from_MF_DSNP62[[#This Row],[CL_CMP_OBJ_FR7]]),$B$2&lt;=_xlfn.NUMBERVALUE(Table_Query_from_MF_DSNP62[[#This Row],[CL_CMP_OBJ_TO7]]))</f>
        <v>1</v>
      </c>
      <c r="JO66" s="33" t="b">
        <f>AND($B$2&gt;=_xlfn.NUMBERVALUE(Table_Query_from_MF_DSNP62[[#This Row],[CL_CMP_OBJ_FR8]]),$B$2&lt;=_xlfn.NUMBERVALUE(Table_Query_from_MF_DSNP62[[#This Row],[CL_CMP_OBJ_TO8]]))</f>
        <v>1</v>
      </c>
      <c r="JP66" s="33" t="b">
        <f>AND($B$2&gt;=_xlfn.NUMBERVALUE(Table_Query_from_MF_DSNP62[[#This Row],[CL_CMP_OBJ_FR9]]),$B$2&lt;=_xlfn.NUMBERVALUE(Table_Query_from_MF_DSNP62[[#This Row],[CL_CMP_OBJ_TO9]]))</f>
        <v>1</v>
      </c>
      <c r="JQ66" s="33" t="b">
        <f>AND($B$2&gt;=_xlfn.NUMBERVALUE(Table_Query_from_MF_DSNP62[[#This Row],[CL_CMP_OBJ_FR10]]),$B$2&lt;=_xlfn.NUMBERVALUE(Table_Query_from_MF_DSNP62[[#This Row],[CL_CMP_OBJ_TO10]]))</f>
        <v>1</v>
      </c>
      <c r="JR66" s="33" t="b">
        <f>AND($B$2&gt;=_xlfn.NUMBERVALUE(Table_Query_from_MF_DSNP62[[#This Row],[CL_CMP_OBJ_FR11]]),$B$2&lt;=_xlfn.NUMBERVALUE(Table_Query_from_MF_DSNP62[[#This Row],[CL_CMP_OBJ_TO11]]))</f>
        <v>1</v>
      </c>
      <c r="JS66" s="33" t="b">
        <f>AND($B$2&gt;=_xlfn.NUMBERVALUE(Table_Query_from_MF_DSNP62[[#This Row],[CL_CMP_OBJ_FR12]]),$B$2&lt;=_xlfn.NUMBERVALUE(Table_Query_from_MF_DSNP62[[#This Row],[CL_CMP_OBJ_TO12]]))</f>
        <v>1</v>
      </c>
      <c r="JT66" s="33" t="b">
        <f>AND($B$2&gt;=_xlfn.NUMBERVALUE(Table_Query_from_MF_DSNP62[[#This Row],[CL_CMP_OBJ_FR13]]),$B$2&lt;=_xlfn.NUMBERVALUE(Table_Query_from_MF_DSNP62[[#This Row],[CL_CMP_OBJ_TO13]]))</f>
        <v>1</v>
      </c>
      <c r="JU66" s="33" t="b">
        <f>AND($B$2&gt;=_xlfn.NUMBERVALUE(Table_Query_from_MF_DSNP62[[#This Row],[CL_CMP_OBJ_FR14]]),$B$2&lt;=_xlfn.NUMBERVALUE(Table_Query_from_MF_DSNP62[[#This Row],[CL_CMP_OBJ_TO14]]))</f>
        <v>1</v>
      </c>
      <c r="JV66" s="33" t="b">
        <f>AND($B$2&gt;=_xlfn.NUMBERVALUE(Table_Query_from_MF_DSNP62[[#This Row],[CL_CMP_OBJ_FR15]]),$B$2&lt;=_xlfn.NUMBERVALUE(Table_Query_from_MF_DSNP62[[#This Row],[CL_CMP_OBJ_TO15]]))</f>
        <v>1</v>
      </c>
    </row>
    <row r="67" spans="1:282" x14ac:dyDescent="0.25">
      <c r="A67" t="b">
        <f>OR(,Table_Query_from_MF_DSNP62[[#This Row],[Desired GL included as "hard-coded" GL?]],Table_Query_from_MF_DSNP62[[#This Row],[Desired GL included as "Open GL"?]])</f>
        <v>1</v>
      </c>
      <c r="B67" t="b">
        <f>Table_Query_from_MF_DSNP62[[#This Row],[Desired CObj included as "Open CObj"?]]</f>
        <v>1</v>
      </c>
      <c r="C67" t="s">
        <v>181</v>
      </c>
      <c r="D67" t="s">
        <v>1465</v>
      </c>
      <c r="E67" t="s">
        <v>8</v>
      </c>
      <c r="F67" s="24" t="s">
        <v>54</v>
      </c>
      <c r="G67" t="s">
        <v>412</v>
      </c>
      <c r="H67" s="24" t="s">
        <v>444</v>
      </c>
      <c r="I67" t="s">
        <v>444</v>
      </c>
      <c r="J67" s="24" t="s">
        <v>444</v>
      </c>
      <c r="K67" t="s">
        <v>444</v>
      </c>
      <c r="L67" s="24" t="s">
        <v>444</v>
      </c>
      <c r="M67" t="s">
        <v>444</v>
      </c>
      <c r="N67" t="s">
        <v>444</v>
      </c>
      <c r="O67" t="s">
        <v>447</v>
      </c>
      <c r="P67" t="s">
        <v>444</v>
      </c>
      <c r="Q67" t="s">
        <v>15</v>
      </c>
      <c r="R67" t="s">
        <v>444</v>
      </c>
      <c r="S67" t="s">
        <v>442</v>
      </c>
      <c r="T67" t="s">
        <v>447</v>
      </c>
      <c r="U67" t="s">
        <v>444</v>
      </c>
      <c r="V67" t="s">
        <v>444</v>
      </c>
      <c r="W67" t="s">
        <v>447</v>
      </c>
      <c r="X67" t="s">
        <v>444</v>
      </c>
      <c r="Y67" t="s">
        <v>442</v>
      </c>
      <c r="Z67" t="s">
        <v>442</v>
      </c>
      <c r="AA67" t="s">
        <v>442</v>
      </c>
      <c r="AB67" t="s">
        <v>442</v>
      </c>
      <c r="AC67" t="s">
        <v>444</v>
      </c>
      <c r="AD67" t="s">
        <v>15</v>
      </c>
      <c r="AE67" t="s">
        <v>447</v>
      </c>
      <c r="AF67" t="s">
        <v>447</v>
      </c>
      <c r="AG67" t="s">
        <v>442</v>
      </c>
      <c r="AH67" t="s">
        <v>447</v>
      </c>
      <c r="AI67" t="s">
        <v>447</v>
      </c>
      <c r="AJ67" t="s">
        <v>442</v>
      </c>
      <c r="AK67" t="s">
        <v>444</v>
      </c>
      <c r="AL67" t="s">
        <v>444</v>
      </c>
      <c r="AM67" t="s">
        <v>444</v>
      </c>
      <c r="AN67" t="s">
        <v>444</v>
      </c>
      <c r="AO67" t="s">
        <v>444</v>
      </c>
      <c r="AP67" t="s">
        <v>442</v>
      </c>
      <c r="AQ67" t="s">
        <v>282</v>
      </c>
      <c r="AR67" t="s">
        <v>528</v>
      </c>
      <c r="AS67" t="s">
        <v>162</v>
      </c>
      <c r="AT67" t="s">
        <v>444</v>
      </c>
      <c r="AU67" t="s">
        <v>444</v>
      </c>
      <c r="AV67" t="s">
        <v>442</v>
      </c>
      <c r="AW67" t="s">
        <v>444</v>
      </c>
      <c r="AX67" t="s">
        <v>444</v>
      </c>
      <c r="AY67" t="s">
        <v>444</v>
      </c>
      <c r="AZ67" t="s">
        <v>444</v>
      </c>
      <c r="BA67" t="s">
        <v>444</v>
      </c>
      <c r="BB67" t="s">
        <v>444</v>
      </c>
      <c r="BC67" t="s">
        <v>444</v>
      </c>
      <c r="BD67" t="s">
        <v>1359</v>
      </c>
      <c r="BE67" t="s">
        <v>444</v>
      </c>
      <c r="BF67" t="s">
        <v>1360</v>
      </c>
      <c r="BG67" t="s">
        <v>1360</v>
      </c>
      <c r="BH67" t="s">
        <v>448</v>
      </c>
      <c r="BI67" t="s">
        <v>442</v>
      </c>
      <c r="BJ67" t="s">
        <v>7</v>
      </c>
      <c r="BK67" t="s">
        <v>7</v>
      </c>
      <c r="BL67" t="s">
        <v>444</v>
      </c>
      <c r="BM67" t="s">
        <v>444</v>
      </c>
      <c r="BN67" t="s">
        <v>444</v>
      </c>
      <c r="BO67" t="s">
        <v>444</v>
      </c>
      <c r="BP67" t="s">
        <v>444</v>
      </c>
      <c r="BQ67" t="s">
        <v>1360</v>
      </c>
      <c r="BR67" t="s">
        <v>524</v>
      </c>
      <c r="BS67" t="s">
        <v>444</v>
      </c>
      <c r="BT67" t="s">
        <v>444</v>
      </c>
      <c r="BU67" t="s">
        <v>444</v>
      </c>
      <c r="BV67" t="s">
        <v>444</v>
      </c>
      <c r="BW67" t="s">
        <v>1360</v>
      </c>
      <c r="BX67" t="s">
        <v>524</v>
      </c>
      <c r="BY67" t="s">
        <v>444</v>
      </c>
      <c r="BZ67" t="s">
        <v>444</v>
      </c>
      <c r="CA67" t="s">
        <v>444</v>
      </c>
      <c r="CB67" t="s">
        <v>444</v>
      </c>
      <c r="CC67" t="s">
        <v>444</v>
      </c>
      <c r="CD67" t="s">
        <v>444</v>
      </c>
      <c r="CE67" t="s">
        <v>444</v>
      </c>
      <c r="CF67" t="s">
        <v>444</v>
      </c>
      <c r="CG67" t="s">
        <v>444</v>
      </c>
      <c r="CH67" t="s">
        <v>444</v>
      </c>
      <c r="CI67" t="s">
        <v>1360</v>
      </c>
      <c r="CJ67" t="s">
        <v>524</v>
      </c>
      <c r="CK67" t="s">
        <v>444</v>
      </c>
      <c r="CL67" t="s">
        <v>1360</v>
      </c>
      <c r="CM67" t="s">
        <v>877</v>
      </c>
      <c r="CN67" t="s">
        <v>444</v>
      </c>
      <c r="CO67" t="s">
        <v>1360</v>
      </c>
      <c r="CP67" t="s">
        <v>524</v>
      </c>
      <c r="CQ67" t="s">
        <v>444</v>
      </c>
      <c r="CR67" t="s">
        <v>1360</v>
      </c>
      <c r="CS67" t="s">
        <v>877</v>
      </c>
      <c r="CT67" t="s">
        <v>444</v>
      </c>
      <c r="CU67" t="s">
        <v>7</v>
      </c>
      <c r="CV67" t="s">
        <v>2755</v>
      </c>
      <c r="CW67" t="s">
        <v>2736</v>
      </c>
      <c r="CX67" t="s">
        <v>2737</v>
      </c>
      <c r="CY67" t="s">
        <v>1420</v>
      </c>
      <c r="CZ67" t="s">
        <v>1429</v>
      </c>
      <c r="DA67" t="s">
        <v>1428</v>
      </c>
      <c r="DB67" t="s">
        <v>444</v>
      </c>
      <c r="DC67" t="s">
        <v>444</v>
      </c>
      <c r="DD67" t="s">
        <v>444</v>
      </c>
      <c r="DE67" t="s">
        <v>444</v>
      </c>
      <c r="DF67" t="s">
        <v>444</v>
      </c>
      <c r="DG67" t="s">
        <v>444</v>
      </c>
      <c r="DH67" t="s">
        <v>444</v>
      </c>
      <c r="DI67" t="s">
        <v>282</v>
      </c>
      <c r="DJ67" t="s">
        <v>444</v>
      </c>
      <c r="DK67" t="s">
        <v>444</v>
      </c>
      <c r="DL67" t="s">
        <v>444</v>
      </c>
      <c r="DM67" t="s">
        <v>444</v>
      </c>
      <c r="DN67" t="s">
        <v>444</v>
      </c>
      <c r="DO67" t="s">
        <v>444</v>
      </c>
      <c r="DP67" t="s">
        <v>444</v>
      </c>
      <c r="DQ67" t="s">
        <v>444</v>
      </c>
      <c r="DR67" t="s">
        <v>444</v>
      </c>
      <c r="DS67" t="s">
        <v>444</v>
      </c>
      <c r="DT67" s="24" t="s">
        <v>444</v>
      </c>
      <c r="DU67" s="24" t="s">
        <v>444</v>
      </c>
      <c r="DV67" t="s">
        <v>444</v>
      </c>
      <c r="DW67" t="s">
        <v>444</v>
      </c>
      <c r="DX67" s="24" t="s">
        <v>444</v>
      </c>
      <c r="DY67" s="24" t="s">
        <v>444</v>
      </c>
      <c r="DZ67" t="s">
        <v>444</v>
      </c>
      <c r="EA67" t="s">
        <v>444</v>
      </c>
      <c r="EB67" s="24" t="s">
        <v>444</v>
      </c>
      <c r="EC67" s="24" t="s">
        <v>444</v>
      </c>
      <c r="ED67" t="s">
        <v>444</v>
      </c>
      <c r="EE67" t="s">
        <v>444</v>
      </c>
      <c r="EF67" s="24" t="s">
        <v>444</v>
      </c>
      <c r="EG67" s="24" t="s">
        <v>444</v>
      </c>
      <c r="EH67" t="s">
        <v>444</v>
      </c>
      <c r="EI67" t="s">
        <v>444</v>
      </c>
      <c r="EJ67" s="24" t="s">
        <v>444</v>
      </c>
      <c r="EK67" s="24" t="s">
        <v>444</v>
      </c>
      <c r="EL67" t="s">
        <v>444</v>
      </c>
      <c r="EM67" t="s">
        <v>444</v>
      </c>
      <c r="EN67" s="24" t="s">
        <v>444</v>
      </c>
      <c r="EO67" s="24" t="s">
        <v>444</v>
      </c>
      <c r="EP67" t="s">
        <v>444</v>
      </c>
      <c r="EQ67" t="s">
        <v>444</v>
      </c>
      <c r="ER67" s="24" t="s">
        <v>444</v>
      </c>
      <c r="ES67" s="24" t="s">
        <v>444</v>
      </c>
      <c r="ET67" t="s">
        <v>444</v>
      </c>
      <c r="EU67" t="s">
        <v>444</v>
      </c>
      <c r="EV67" s="24" t="s">
        <v>444</v>
      </c>
      <c r="EW67" s="24" t="s">
        <v>444</v>
      </c>
      <c r="EX67" t="s">
        <v>444</v>
      </c>
      <c r="EY67" t="s">
        <v>444</v>
      </c>
      <c r="EZ67" s="24" t="s">
        <v>444</v>
      </c>
      <c r="FA67" s="24" t="s">
        <v>444</v>
      </c>
      <c r="FB67" t="s">
        <v>444</v>
      </c>
      <c r="FC67" t="s">
        <v>444</v>
      </c>
      <c r="FD67" s="24" t="s">
        <v>444</v>
      </c>
      <c r="FE67" s="24" t="s">
        <v>444</v>
      </c>
      <c r="FF67" t="s">
        <v>444</v>
      </c>
      <c r="FG67" t="s">
        <v>444</v>
      </c>
      <c r="FH67" s="24" t="s">
        <v>444</v>
      </c>
      <c r="FI67" s="24" t="s">
        <v>444</v>
      </c>
      <c r="FJ67" t="s">
        <v>444</v>
      </c>
      <c r="FK67" t="s">
        <v>444</v>
      </c>
      <c r="FL67" s="24" t="s">
        <v>444</v>
      </c>
      <c r="FM67" s="24" t="s">
        <v>444</v>
      </c>
      <c r="FN67" t="s">
        <v>444</v>
      </c>
      <c r="FO67" t="s">
        <v>444</v>
      </c>
      <c r="FP67" s="24" t="s">
        <v>444</v>
      </c>
      <c r="FQ67" s="24" t="s">
        <v>444</v>
      </c>
      <c r="FR67" t="s">
        <v>444</v>
      </c>
      <c r="FS67" t="s">
        <v>444</v>
      </c>
      <c r="FT67" s="24" t="s">
        <v>444</v>
      </c>
      <c r="FU67" s="24" t="s">
        <v>444</v>
      </c>
      <c r="FV67" t="s">
        <v>444</v>
      </c>
      <c r="FW67" t="s">
        <v>444</v>
      </c>
      <c r="FX67" s="24" t="s">
        <v>444</v>
      </c>
      <c r="FY67" s="24" t="s">
        <v>444</v>
      </c>
      <c r="FZ67" t="s">
        <v>444</v>
      </c>
      <c r="GA67" t="s">
        <v>444</v>
      </c>
      <c r="GB67" s="24" t="s">
        <v>444</v>
      </c>
      <c r="GC67" s="24" t="s">
        <v>444</v>
      </c>
      <c r="GD67" t="s">
        <v>444</v>
      </c>
      <c r="GE67" t="s">
        <v>444</v>
      </c>
      <c r="GF67" s="24" t="s">
        <v>444</v>
      </c>
      <c r="GG67" s="24" t="s">
        <v>444</v>
      </c>
      <c r="GH67" t="s">
        <v>15</v>
      </c>
      <c r="GI67" s="24" t="s">
        <v>462</v>
      </c>
      <c r="GJ67" s="24" t="s">
        <v>462</v>
      </c>
      <c r="GK67" t="s">
        <v>466</v>
      </c>
      <c r="GL67" t="s">
        <v>466</v>
      </c>
      <c r="GM67" s="24" t="s">
        <v>444</v>
      </c>
      <c r="GN67" s="24" t="s">
        <v>444</v>
      </c>
      <c r="GO67" t="s">
        <v>444</v>
      </c>
      <c r="GP67" t="s">
        <v>444</v>
      </c>
      <c r="GQ67" s="24" t="s">
        <v>444</v>
      </c>
      <c r="GR67" s="24" t="s">
        <v>444</v>
      </c>
      <c r="GS67" t="s">
        <v>444</v>
      </c>
      <c r="GT67" t="s">
        <v>444</v>
      </c>
      <c r="GU67" s="24" t="s">
        <v>444</v>
      </c>
      <c r="GV67" s="24" t="s">
        <v>444</v>
      </c>
      <c r="GW67" t="s">
        <v>444</v>
      </c>
      <c r="GX67" t="s">
        <v>444</v>
      </c>
      <c r="GY67" s="24" t="s">
        <v>444</v>
      </c>
      <c r="GZ67" s="24" t="s">
        <v>444</v>
      </c>
      <c r="HA67" t="s">
        <v>444</v>
      </c>
      <c r="HB67" t="s">
        <v>444</v>
      </c>
      <c r="HC67" s="24" t="s">
        <v>444</v>
      </c>
      <c r="HD67" s="24" t="s">
        <v>444</v>
      </c>
      <c r="HE67" t="s">
        <v>444</v>
      </c>
      <c r="HF67" t="s">
        <v>444</v>
      </c>
      <c r="HG67" s="24" t="s">
        <v>444</v>
      </c>
      <c r="HH67" s="24" t="s">
        <v>444</v>
      </c>
      <c r="HI67" t="s">
        <v>444</v>
      </c>
      <c r="HJ67" t="s">
        <v>444</v>
      </c>
      <c r="HK67" s="24" t="s">
        <v>444</v>
      </c>
      <c r="HL67" s="24" t="s">
        <v>444</v>
      </c>
      <c r="HM67" t="s">
        <v>444</v>
      </c>
      <c r="HN67" t="s">
        <v>444</v>
      </c>
      <c r="HO67" s="24" t="s">
        <v>444</v>
      </c>
      <c r="HP67" s="24" t="s">
        <v>444</v>
      </c>
      <c r="HQ67" t="s">
        <v>444</v>
      </c>
      <c r="HR67" t="s">
        <v>444</v>
      </c>
      <c r="HS67" s="24" t="s">
        <v>444</v>
      </c>
      <c r="HT67" s="24" t="s">
        <v>444</v>
      </c>
      <c r="HU67" t="s">
        <v>444</v>
      </c>
      <c r="HV67" t="s">
        <v>444</v>
      </c>
      <c r="HW67" s="24" t="s">
        <v>444</v>
      </c>
      <c r="HX67" s="24" t="s">
        <v>444</v>
      </c>
      <c r="HY67" t="s">
        <v>444</v>
      </c>
      <c r="HZ67" t="s">
        <v>444</v>
      </c>
      <c r="IA67" t="s">
        <v>2750</v>
      </c>
      <c r="IB67" t="s">
        <v>2736</v>
      </c>
      <c r="IC67" t="s">
        <v>3011</v>
      </c>
      <c r="ID67" s="33" t="b" cm="1">
        <f t="array" ref="ID67">_xlfn.IFNA(MATCH($A$2,_xlfn.NUMBERVALUE(Table_Query_from_MF_DSNP62[[#This Row],[CL_GLACCT_DR1]:[CL_GLACCT_CR4]]),0),0)&gt;=1</f>
        <v>1</v>
      </c>
      <c r="IE67" s="33" t="b">
        <f>OR(Table_Query_from_MF_DSNP62[[#This Row],[Pair1]:[Pair25]])</f>
        <v>1</v>
      </c>
      <c r="IF67" s="33">
        <f>_xlfn.IFNA(MATCH(TRUE,Table_Query_from_MF_DSNP62[[#This Row],[Pair1]:[Pair25]],0),"none")</f>
        <v>1</v>
      </c>
      <c r="IG67" s="33" t="b">
        <f>AND($A$2&gt;=_xlfn.NUMBERVALUE(Table_Query_from_MF_DSNP62[[#This Row],[CL_GL_ACCT_FR1]]),$A$2&lt;=_xlfn.NUMBERVALUE(Table_Query_from_MF_DSNP62[[#This Row],[CL_GL_ACCT_TO1]]))</f>
        <v>1</v>
      </c>
      <c r="IH67" s="33" t="b">
        <f>AND($A$2&gt;=_xlfn.NUMBERVALUE(Table_Query_from_MF_DSNP62[[#This Row],[CL_GL_ACCT_FR2]]),$A$2&lt;=_xlfn.NUMBERVALUE(Table_Query_from_MF_DSNP62[[#This Row],[CL_GL_ACCT_TO2]]))</f>
        <v>1</v>
      </c>
      <c r="II67" s="33" t="b">
        <f>AND($A$2&gt;=_xlfn.NUMBERVALUE(Table_Query_from_MF_DSNP62[[#This Row],[CL_GL_ACCT_FR3]]),$A$2&lt;=_xlfn.NUMBERVALUE(Table_Query_from_MF_DSNP62[[#This Row],[CL_GL_ACCT_TO3]]))</f>
        <v>1</v>
      </c>
      <c r="IJ67" s="33" t="b">
        <f>AND($A$2&gt;=_xlfn.NUMBERVALUE(Table_Query_from_MF_DSNP62[[#This Row],[CL_GL_ACCT_FR4]]),$A$2&lt;=_xlfn.NUMBERVALUE(Table_Query_from_MF_DSNP62[[#This Row],[CL_GL_ACCT_TO4]]))</f>
        <v>1</v>
      </c>
      <c r="IK67" s="33" t="b">
        <f>AND($A$2&gt;=_xlfn.NUMBERVALUE(Table_Query_from_MF_DSNP62[[#This Row],[CL_GL_ACCT_FR5]]),$A$2&lt;=_xlfn.NUMBERVALUE(Table_Query_from_MF_DSNP62[[#This Row],[CL_GL_ACCT_TO5]]))</f>
        <v>1</v>
      </c>
      <c r="IL67" s="33" t="b">
        <f>AND($A$2&gt;=_xlfn.NUMBERVALUE(Table_Query_from_MF_DSNP62[[#This Row],[CL_GL_ACCT_FR6]]),$A$2&lt;=_xlfn.NUMBERVALUE(Table_Query_from_MF_DSNP62[[#This Row],[CL_GL_ACCT_TO6]]))</f>
        <v>1</v>
      </c>
      <c r="IM67" s="33" t="b">
        <f>AND($A$2&gt;=_xlfn.NUMBERVALUE(Table_Query_from_MF_DSNP62[[#This Row],[CL_GL_ACCT_FR7]]),$A$2&lt;=_xlfn.NUMBERVALUE(Table_Query_from_MF_DSNP62[[#This Row],[CL_GL_ACCT_TO7]]))</f>
        <v>1</v>
      </c>
      <c r="IN67" s="33" t="b">
        <f>AND($A$2&gt;=_xlfn.NUMBERVALUE(Table_Query_from_MF_DSNP62[[#This Row],[CL_GL_ACCT_FR8]]),$A$2&lt;=_xlfn.NUMBERVALUE(Table_Query_from_MF_DSNP62[[#This Row],[CL_GL_ACCT_TO8]]))</f>
        <v>1</v>
      </c>
      <c r="IO67" s="33" t="b">
        <f>AND($A$2&gt;=_xlfn.NUMBERVALUE(Table_Query_from_MF_DSNP62[[#This Row],[CL_GL_ACCT_FR9]]),$A$2&lt;=_xlfn.NUMBERVALUE(Table_Query_from_MF_DSNP62[[#This Row],[CL_GL_ACCT_TO9]]))</f>
        <v>1</v>
      </c>
      <c r="IP67" s="33" t="b">
        <f>AND($A$2&gt;=_xlfn.NUMBERVALUE(Table_Query_from_MF_DSNP62[[#This Row],[CL_GL_ACCT_FR10]]),$A$2&lt;=_xlfn.NUMBERVALUE(Table_Query_from_MF_DSNP62[[#This Row],[CL_GL_ACCT_TO10]]))</f>
        <v>1</v>
      </c>
      <c r="IQ67" s="33" t="b">
        <f>AND($A$2&gt;=_xlfn.NUMBERVALUE(Table_Query_from_MF_DSNP62[[#This Row],[CL_GL_ACCT_FR11]]),$A$2&lt;=_xlfn.NUMBERVALUE(Table_Query_from_MF_DSNP62[[#This Row],[CL_GL_ACCT_TO11]]))</f>
        <v>1</v>
      </c>
      <c r="IR67" s="33" t="b">
        <f>AND($A$2&gt;=_xlfn.NUMBERVALUE(Table_Query_from_MF_DSNP62[[#This Row],[CL_GL_ACCT_FR12]]),$A$2&lt;=_xlfn.NUMBERVALUE(Table_Query_from_MF_DSNP62[[#This Row],[CL_GL_ACCT_TO12]]))</f>
        <v>1</v>
      </c>
      <c r="IS67" s="33" t="b">
        <f>AND($A$2&gt;=_xlfn.NUMBERVALUE(Table_Query_from_MF_DSNP62[[#This Row],[CL_GL_ACCT_FR13]]),$A$2&lt;=_xlfn.NUMBERVALUE(Table_Query_from_MF_DSNP62[[#This Row],[CL_GL_ACCT_TO13]]))</f>
        <v>1</v>
      </c>
      <c r="IT67" s="33" t="b">
        <f>AND($A$2&gt;=_xlfn.NUMBERVALUE(Table_Query_from_MF_DSNP62[[#This Row],[CL_GL_ACCT_FR14]]),$A$2&lt;=_xlfn.NUMBERVALUE(Table_Query_from_MF_DSNP62[[#This Row],[CL_GL_ACCT_TO14]]))</f>
        <v>1</v>
      </c>
      <c r="IU67" s="33" t="b">
        <f>AND($A$2&gt;=_xlfn.NUMBERVALUE(Table_Query_from_MF_DSNP62[[#This Row],[CL_GL_ACCT_FR15]]),$A$2&lt;=_xlfn.NUMBERVALUE(Table_Query_from_MF_DSNP62[[#This Row],[CL_GL_ACCT_TO15]]))</f>
        <v>1</v>
      </c>
      <c r="IV67" s="33" t="b">
        <f>AND($A$2&gt;=_xlfn.NUMBERVALUE(Table_Query_from_MF_DSNP62[[#This Row],[CL_GL_ACCT_FR16]]),$A$2&lt;=_xlfn.NUMBERVALUE(Table_Query_from_MF_DSNP62[[#This Row],[CL_GL_ACCT_TO16]]))</f>
        <v>1</v>
      </c>
      <c r="IW67" s="33" t="b">
        <f>AND($A$2&gt;=_xlfn.NUMBERVALUE(Table_Query_from_MF_DSNP62[[#This Row],[CL_GL_ACCT_FR17]]),$A$2&lt;=_xlfn.NUMBERVALUE(Table_Query_from_MF_DSNP62[[#This Row],[CL_GL_ACCT_TO17]]))</f>
        <v>1</v>
      </c>
      <c r="IX67" s="33" t="b">
        <f>AND($A$2&gt;=_xlfn.NUMBERVALUE(Table_Query_from_MF_DSNP62[[#This Row],[CL_GL_ACCT_FR18]]),$A$2&lt;=_xlfn.NUMBERVALUE(Table_Query_from_MF_DSNP62[[#This Row],[CL_GL_ACCT_TO18]]))</f>
        <v>1</v>
      </c>
      <c r="IY67" s="33" t="b">
        <f>AND($A$2&gt;=_xlfn.NUMBERVALUE(Table_Query_from_MF_DSNP62[[#This Row],[CL_GL_ACCT_FR19]]),$A$2&lt;=_xlfn.NUMBERVALUE(Table_Query_from_MF_DSNP62[[#This Row],[CL_GL_ACCT_TO19]]))</f>
        <v>1</v>
      </c>
      <c r="IZ67" s="33" t="b">
        <f>AND($A$2&gt;=_xlfn.NUMBERVALUE(Table_Query_from_MF_DSNP62[[#This Row],[CL_GL_ACCT_FR20]]),$A$2&lt;=_xlfn.NUMBERVALUE(Table_Query_from_MF_DSNP62[[#This Row],[CL_GL_ACCT_TO20]]))</f>
        <v>1</v>
      </c>
      <c r="JA67" s="33" t="b">
        <f>AND($A$2&gt;=_xlfn.NUMBERVALUE(Table_Query_from_MF_DSNP62[[#This Row],[CL_GL_ACCT_FR21]]),$A$2&lt;=_xlfn.NUMBERVALUE(Table_Query_from_MF_DSNP62[[#This Row],[CL_GL_ACCT_TO21]]))</f>
        <v>1</v>
      </c>
      <c r="JB67" s="33" t="b">
        <f>AND($A$2&gt;=_xlfn.NUMBERVALUE(Table_Query_from_MF_DSNP62[[#This Row],[CL_GL_ACCT_FR22]]),$A$2&lt;=_xlfn.NUMBERVALUE(Table_Query_from_MF_DSNP62[[#This Row],[CL_GL_ACCT_TO22]]))</f>
        <v>1</v>
      </c>
      <c r="JC67" s="33" t="b">
        <f>AND($A$2&gt;=_xlfn.NUMBERVALUE(Table_Query_from_MF_DSNP62[[#This Row],[CL_GL_ACCT_FR23]]),$A$2&lt;=_xlfn.NUMBERVALUE(Table_Query_from_MF_DSNP62[[#This Row],[CL_GL_ACCT_TO23]]))</f>
        <v>1</v>
      </c>
      <c r="JD67" s="33" t="b">
        <f>AND($A$2&gt;=_xlfn.NUMBERVALUE(Table_Query_from_MF_DSNP62[[#This Row],[CL_GL_ACCT_FR24]]),$A$2&lt;=_xlfn.NUMBERVALUE(Table_Query_from_MF_DSNP62[[#This Row],[CL_GL_ACCT_TO24]]))</f>
        <v>1</v>
      </c>
      <c r="JE67" s="33" t="b">
        <f>AND($A$2&gt;=_xlfn.NUMBERVALUE(Table_Query_from_MF_DSNP62[[#This Row],[CL_GL_ACCT_FR25]]),$A$2&lt;=_xlfn.NUMBERVALUE(Table_Query_from_MF_DSNP62[[#This Row],[CL_GL_ACCT_TO25]]))</f>
        <v>1</v>
      </c>
      <c r="JF67" s="33" t="b">
        <f>OR(Table_Query_from_MF_DSNP62[[#This Row],[PairA]:[PairO]])</f>
        <v>1</v>
      </c>
      <c r="JG67" s="33">
        <f>_xlfn.IFNA(MATCH(TRUE,Table_Query_from_MF_DSNP62[[#This Row],[PairA]:[PairO]],0),"none")</f>
        <v>3</v>
      </c>
      <c r="JH67" s="33" t="b">
        <f>AND($B$2&gt;=_xlfn.NUMBERVALUE(Table_Query_from_MF_DSNP62[[#This Row],[CL_CMP_OBJ_FR1]]),$B$2&lt;=_xlfn.NUMBERVALUE(Table_Query_from_MF_DSNP62[[#This Row],[CL_CMP_OBJ_TO1]]))</f>
        <v>0</v>
      </c>
      <c r="JI67" s="33" t="b">
        <f>AND($B$2&gt;=_xlfn.NUMBERVALUE(Table_Query_from_MF_DSNP62[[#This Row],[CL_CMP_OBJ_FR2]]),$B$2&lt;=_xlfn.NUMBERVALUE(Table_Query_from_MF_DSNP62[[#This Row],[CL_CMP_OBJ_TO2]]))</f>
        <v>0</v>
      </c>
      <c r="JJ67" s="33" t="b">
        <f>AND($B$2&gt;=_xlfn.NUMBERVALUE(Table_Query_from_MF_DSNP62[[#This Row],[CL_CMP_OBJ_FR3]]),$B$2&lt;=_xlfn.NUMBERVALUE(Table_Query_from_MF_DSNP62[[#This Row],[CL_CMP_OBJ_TO3]]))</f>
        <v>1</v>
      </c>
      <c r="JK67" s="33" t="b">
        <f>AND($B$2&gt;=_xlfn.NUMBERVALUE(Table_Query_from_MF_DSNP62[[#This Row],[CL_CMP_OBJ_FR4]]),$B$2&lt;=_xlfn.NUMBERVALUE(Table_Query_from_MF_DSNP62[[#This Row],[CL_CMP_OBJ_TO4]]))</f>
        <v>1</v>
      </c>
      <c r="JL67" s="33" t="b">
        <f>AND($B$2&gt;=_xlfn.NUMBERVALUE(Table_Query_from_MF_DSNP62[[#This Row],[CL_CMP_OBJ_FR5]]),$B$2&lt;=_xlfn.NUMBERVALUE(Table_Query_from_MF_DSNP62[[#This Row],[CL_CMP_OBJ_TO5]]))</f>
        <v>1</v>
      </c>
      <c r="JM67" s="33" t="b">
        <f>AND($B$2&gt;=_xlfn.NUMBERVALUE(Table_Query_from_MF_DSNP62[[#This Row],[CL_CMP_OBJ_FR6]]),$B$2&lt;=_xlfn.NUMBERVALUE(Table_Query_from_MF_DSNP62[[#This Row],[CL_CMP_OBJ_TO6]]))</f>
        <v>1</v>
      </c>
      <c r="JN67" s="33" t="b">
        <f>AND($B$2&gt;=_xlfn.NUMBERVALUE(Table_Query_from_MF_DSNP62[[#This Row],[CL_CMP_OBJ_FR7]]),$B$2&lt;=_xlfn.NUMBERVALUE(Table_Query_from_MF_DSNP62[[#This Row],[CL_CMP_OBJ_TO7]]))</f>
        <v>1</v>
      </c>
      <c r="JO67" s="33" t="b">
        <f>AND($B$2&gt;=_xlfn.NUMBERVALUE(Table_Query_from_MF_DSNP62[[#This Row],[CL_CMP_OBJ_FR8]]),$B$2&lt;=_xlfn.NUMBERVALUE(Table_Query_from_MF_DSNP62[[#This Row],[CL_CMP_OBJ_TO8]]))</f>
        <v>1</v>
      </c>
      <c r="JP67" s="33" t="b">
        <f>AND($B$2&gt;=_xlfn.NUMBERVALUE(Table_Query_from_MF_DSNP62[[#This Row],[CL_CMP_OBJ_FR9]]),$B$2&lt;=_xlfn.NUMBERVALUE(Table_Query_from_MF_DSNP62[[#This Row],[CL_CMP_OBJ_TO9]]))</f>
        <v>1</v>
      </c>
      <c r="JQ67" s="33" t="b">
        <f>AND($B$2&gt;=_xlfn.NUMBERVALUE(Table_Query_from_MF_DSNP62[[#This Row],[CL_CMP_OBJ_FR10]]),$B$2&lt;=_xlfn.NUMBERVALUE(Table_Query_from_MF_DSNP62[[#This Row],[CL_CMP_OBJ_TO10]]))</f>
        <v>1</v>
      </c>
      <c r="JR67" s="33" t="b">
        <f>AND($B$2&gt;=_xlfn.NUMBERVALUE(Table_Query_from_MF_DSNP62[[#This Row],[CL_CMP_OBJ_FR11]]),$B$2&lt;=_xlfn.NUMBERVALUE(Table_Query_from_MF_DSNP62[[#This Row],[CL_CMP_OBJ_TO11]]))</f>
        <v>1</v>
      </c>
      <c r="JS67" s="33" t="b">
        <f>AND($B$2&gt;=_xlfn.NUMBERVALUE(Table_Query_from_MF_DSNP62[[#This Row],[CL_CMP_OBJ_FR12]]),$B$2&lt;=_xlfn.NUMBERVALUE(Table_Query_from_MF_DSNP62[[#This Row],[CL_CMP_OBJ_TO12]]))</f>
        <v>1</v>
      </c>
      <c r="JT67" s="33" t="b">
        <f>AND($B$2&gt;=_xlfn.NUMBERVALUE(Table_Query_from_MF_DSNP62[[#This Row],[CL_CMP_OBJ_FR13]]),$B$2&lt;=_xlfn.NUMBERVALUE(Table_Query_from_MF_DSNP62[[#This Row],[CL_CMP_OBJ_TO13]]))</f>
        <v>1</v>
      </c>
      <c r="JU67" s="33" t="b">
        <f>AND($B$2&gt;=_xlfn.NUMBERVALUE(Table_Query_from_MF_DSNP62[[#This Row],[CL_CMP_OBJ_FR14]]),$B$2&lt;=_xlfn.NUMBERVALUE(Table_Query_from_MF_DSNP62[[#This Row],[CL_CMP_OBJ_TO14]]))</f>
        <v>1</v>
      </c>
      <c r="JV67" s="33" t="b">
        <f>AND($B$2&gt;=_xlfn.NUMBERVALUE(Table_Query_from_MF_DSNP62[[#This Row],[CL_CMP_OBJ_FR15]]),$B$2&lt;=_xlfn.NUMBERVALUE(Table_Query_from_MF_DSNP62[[#This Row],[CL_CMP_OBJ_TO15]]))</f>
        <v>1</v>
      </c>
    </row>
    <row r="68" spans="1:282" x14ac:dyDescent="0.25">
      <c r="A68" t="b">
        <f>OR(,Table_Query_from_MF_DSNP62[[#This Row],[Desired GL included as "hard-coded" GL?]],Table_Query_from_MF_DSNP62[[#This Row],[Desired GL included as "Open GL"?]])</f>
        <v>1</v>
      </c>
      <c r="B68" t="b">
        <f>Table_Query_from_MF_DSNP62[[#This Row],[Desired CObj included as "Open CObj"?]]</f>
        <v>1</v>
      </c>
      <c r="C68" t="s">
        <v>205</v>
      </c>
      <c r="D68" t="s">
        <v>1466</v>
      </c>
      <c r="E68" t="s">
        <v>8</v>
      </c>
      <c r="F68" s="24" t="s">
        <v>54</v>
      </c>
      <c r="G68" t="s">
        <v>412</v>
      </c>
      <c r="H68" s="24" t="s">
        <v>444</v>
      </c>
      <c r="I68" t="s">
        <v>444</v>
      </c>
      <c r="J68" s="24" t="s">
        <v>444</v>
      </c>
      <c r="K68" t="s">
        <v>444</v>
      </c>
      <c r="L68" s="24" t="s">
        <v>444</v>
      </c>
      <c r="M68" t="s">
        <v>444</v>
      </c>
      <c r="N68" t="s">
        <v>444</v>
      </c>
      <c r="O68" t="s">
        <v>447</v>
      </c>
      <c r="P68" t="s">
        <v>444</v>
      </c>
      <c r="Q68" t="s">
        <v>15</v>
      </c>
      <c r="R68" t="s">
        <v>15</v>
      </c>
      <c r="S68" t="s">
        <v>442</v>
      </c>
      <c r="T68" t="s">
        <v>447</v>
      </c>
      <c r="U68" t="s">
        <v>444</v>
      </c>
      <c r="V68" t="s">
        <v>444</v>
      </c>
      <c r="W68" t="s">
        <v>447</v>
      </c>
      <c r="X68" t="s">
        <v>444</v>
      </c>
      <c r="Y68" t="s">
        <v>444</v>
      </c>
      <c r="Z68" t="s">
        <v>442</v>
      </c>
      <c r="AA68" t="s">
        <v>442</v>
      </c>
      <c r="AB68" t="s">
        <v>442</v>
      </c>
      <c r="AC68" t="s">
        <v>444</v>
      </c>
      <c r="AD68" t="s">
        <v>447</v>
      </c>
      <c r="AE68" t="s">
        <v>447</v>
      </c>
      <c r="AF68" t="s">
        <v>447</v>
      </c>
      <c r="AG68" t="s">
        <v>442</v>
      </c>
      <c r="AH68" t="s">
        <v>447</v>
      </c>
      <c r="AI68" t="s">
        <v>447</v>
      </c>
      <c r="AJ68" t="s">
        <v>442</v>
      </c>
      <c r="AK68" t="s">
        <v>444</v>
      </c>
      <c r="AL68" t="s">
        <v>444</v>
      </c>
      <c r="AM68" t="s">
        <v>444</v>
      </c>
      <c r="AN68" t="s">
        <v>444</v>
      </c>
      <c r="AO68" t="s">
        <v>444</v>
      </c>
      <c r="AP68" t="s">
        <v>442</v>
      </c>
      <c r="AQ68" t="s">
        <v>282</v>
      </c>
      <c r="AR68" t="s">
        <v>528</v>
      </c>
      <c r="AS68" t="s">
        <v>162</v>
      </c>
      <c r="AT68" t="s">
        <v>444</v>
      </c>
      <c r="AU68" t="s">
        <v>444</v>
      </c>
      <c r="AV68" t="s">
        <v>442</v>
      </c>
      <c r="AW68" t="s">
        <v>444</v>
      </c>
      <c r="AX68" t="s">
        <v>444</v>
      </c>
      <c r="AY68" t="s">
        <v>444</v>
      </c>
      <c r="AZ68" t="s">
        <v>444</v>
      </c>
      <c r="BA68" t="s">
        <v>444</v>
      </c>
      <c r="BB68" t="s">
        <v>444</v>
      </c>
      <c r="BC68" t="s">
        <v>444</v>
      </c>
      <c r="BD68" t="s">
        <v>1359</v>
      </c>
      <c r="BE68" t="s">
        <v>444</v>
      </c>
      <c r="BF68" t="s">
        <v>1360</v>
      </c>
      <c r="BG68" t="s">
        <v>1360</v>
      </c>
      <c r="BH68" t="s">
        <v>449</v>
      </c>
      <c r="BI68" t="s">
        <v>529</v>
      </c>
      <c r="BJ68" t="s">
        <v>7</v>
      </c>
      <c r="BK68" t="s">
        <v>282</v>
      </c>
      <c r="BL68" t="s">
        <v>444</v>
      </c>
      <c r="BM68" t="s">
        <v>444</v>
      </c>
      <c r="BN68" t="s">
        <v>444</v>
      </c>
      <c r="BO68" t="s">
        <v>444</v>
      </c>
      <c r="BP68" t="s">
        <v>444</v>
      </c>
      <c r="BQ68" t="s">
        <v>1360</v>
      </c>
      <c r="BR68" t="s">
        <v>524</v>
      </c>
      <c r="BS68" t="s">
        <v>444</v>
      </c>
      <c r="BT68" t="s">
        <v>444</v>
      </c>
      <c r="BU68" t="s">
        <v>444</v>
      </c>
      <c r="BV68" t="s">
        <v>444</v>
      </c>
      <c r="BW68" t="s">
        <v>1360</v>
      </c>
      <c r="BX68" t="s">
        <v>524</v>
      </c>
      <c r="BY68" t="s">
        <v>444</v>
      </c>
      <c r="BZ68" t="s">
        <v>444</v>
      </c>
      <c r="CA68" t="s">
        <v>444</v>
      </c>
      <c r="CB68" t="s">
        <v>444</v>
      </c>
      <c r="CC68" t="s">
        <v>444</v>
      </c>
      <c r="CD68" t="s">
        <v>444</v>
      </c>
      <c r="CE68" t="s">
        <v>444</v>
      </c>
      <c r="CF68" t="s">
        <v>444</v>
      </c>
      <c r="CG68" t="s">
        <v>444</v>
      </c>
      <c r="CH68" t="s">
        <v>444</v>
      </c>
      <c r="CI68" t="s">
        <v>1360</v>
      </c>
      <c r="CJ68" t="s">
        <v>524</v>
      </c>
      <c r="CK68" t="s">
        <v>444</v>
      </c>
      <c r="CL68" t="s">
        <v>1360</v>
      </c>
      <c r="CM68" t="s">
        <v>877</v>
      </c>
      <c r="CN68" t="s">
        <v>444</v>
      </c>
      <c r="CO68" t="s">
        <v>1360</v>
      </c>
      <c r="CP68" t="s">
        <v>524</v>
      </c>
      <c r="CQ68" t="s">
        <v>444</v>
      </c>
      <c r="CR68" t="s">
        <v>1360</v>
      </c>
      <c r="CS68" t="s">
        <v>877</v>
      </c>
      <c r="CT68" t="s">
        <v>444</v>
      </c>
      <c r="CU68" t="s">
        <v>7</v>
      </c>
      <c r="CV68" t="s">
        <v>2755</v>
      </c>
      <c r="CW68" t="s">
        <v>2736</v>
      </c>
      <c r="CX68" t="s">
        <v>2737</v>
      </c>
      <c r="CY68" t="s">
        <v>1420</v>
      </c>
      <c r="CZ68" t="s">
        <v>1429</v>
      </c>
      <c r="DA68" t="s">
        <v>1428</v>
      </c>
      <c r="DB68" t="s">
        <v>444</v>
      </c>
      <c r="DC68" t="s">
        <v>444</v>
      </c>
      <c r="DD68" t="s">
        <v>444</v>
      </c>
      <c r="DE68" t="s">
        <v>444</v>
      </c>
      <c r="DF68" t="s">
        <v>444</v>
      </c>
      <c r="DG68" t="s">
        <v>444</v>
      </c>
      <c r="DH68" t="s">
        <v>444</v>
      </c>
      <c r="DI68" t="s">
        <v>282</v>
      </c>
      <c r="DJ68" t="s">
        <v>444</v>
      </c>
      <c r="DK68" t="s">
        <v>444</v>
      </c>
      <c r="DL68" t="s">
        <v>444</v>
      </c>
      <c r="DM68" t="s">
        <v>444</v>
      </c>
      <c r="DN68" t="s">
        <v>444</v>
      </c>
      <c r="DO68" t="s">
        <v>444</v>
      </c>
      <c r="DP68" t="s">
        <v>444</v>
      </c>
      <c r="DQ68" t="s">
        <v>444</v>
      </c>
      <c r="DR68" t="s">
        <v>444</v>
      </c>
      <c r="DS68" t="s">
        <v>444</v>
      </c>
      <c r="DT68" s="24" t="s">
        <v>444</v>
      </c>
      <c r="DU68" s="24" t="s">
        <v>444</v>
      </c>
      <c r="DV68" t="s">
        <v>444</v>
      </c>
      <c r="DW68" t="s">
        <v>444</v>
      </c>
      <c r="DX68" s="24" t="s">
        <v>444</v>
      </c>
      <c r="DY68" s="24" t="s">
        <v>444</v>
      </c>
      <c r="DZ68" t="s">
        <v>444</v>
      </c>
      <c r="EA68" t="s">
        <v>444</v>
      </c>
      <c r="EB68" s="24" t="s">
        <v>444</v>
      </c>
      <c r="EC68" s="24" t="s">
        <v>444</v>
      </c>
      <c r="ED68" t="s">
        <v>444</v>
      </c>
      <c r="EE68" t="s">
        <v>444</v>
      </c>
      <c r="EF68" s="24" t="s">
        <v>444</v>
      </c>
      <c r="EG68" s="24" t="s">
        <v>444</v>
      </c>
      <c r="EH68" t="s">
        <v>444</v>
      </c>
      <c r="EI68" t="s">
        <v>444</v>
      </c>
      <c r="EJ68" s="24" t="s">
        <v>444</v>
      </c>
      <c r="EK68" s="24" t="s">
        <v>444</v>
      </c>
      <c r="EL68" t="s">
        <v>444</v>
      </c>
      <c r="EM68" t="s">
        <v>444</v>
      </c>
      <c r="EN68" s="24" t="s">
        <v>444</v>
      </c>
      <c r="EO68" s="24" t="s">
        <v>444</v>
      </c>
      <c r="EP68" t="s">
        <v>444</v>
      </c>
      <c r="EQ68" t="s">
        <v>444</v>
      </c>
      <c r="ER68" s="24" t="s">
        <v>444</v>
      </c>
      <c r="ES68" s="24" t="s">
        <v>444</v>
      </c>
      <c r="ET68" t="s">
        <v>444</v>
      </c>
      <c r="EU68" t="s">
        <v>444</v>
      </c>
      <c r="EV68" s="24" t="s">
        <v>444</v>
      </c>
      <c r="EW68" s="24" t="s">
        <v>444</v>
      </c>
      <c r="EX68" t="s">
        <v>444</v>
      </c>
      <c r="EY68" t="s">
        <v>444</v>
      </c>
      <c r="EZ68" s="24" t="s">
        <v>444</v>
      </c>
      <c r="FA68" s="24" t="s">
        <v>444</v>
      </c>
      <c r="FB68" t="s">
        <v>444</v>
      </c>
      <c r="FC68" t="s">
        <v>444</v>
      </c>
      <c r="FD68" s="24" t="s">
        <v>444</v>
      </c>
      <c r="FE68" s="24" t="s">
        <v>444</v>
      </c>
      <c r="FF68" t="s">
        <v>444</v>
      </c>
      <c r="FG68" t="s">
        <v>444</v>
      </c>
      <c r="FH68" s="24" t="s">
        <v>444</v>
      </c>
      <c r="FI68" s="24" t="s">
        <v>444</v>
      </c>
      <c r="FJ68" t="s">
        <v>444</v>
      </c>
      <c r="FK68" t="s">
        <v>444</v>
      </c>
      <c r="FL68" s="24" t="s">
        <v>444</v>
      </c>
      <c r="FM68" s="24" t="s">
        <v>444</v>
      </c>
      <c r="FN68" t="s">
        <v>444</v>
      </c>
      <c r="FO68" t="s">
        <v>444</v>
      </c>
      <c r="FP68" s="24" t="s">
        <v>444</v>
      </c>
      <c r="FQ68" s="24" t="s">
        <v>444</v>
      </c>
      <c r="FR68" t="s">
        <v>444</v>
      </c>
      <c r="FS68" t="s">
        <v>444</v>
      </c>
      <c r="FT68" s="24" t="s">
        <v>444</v>
      </c>
      <c r="FU68" s="24" t="s">
        <v>444</v>
      </c>
      <c r="FV68" t="s">
        <v>444</v>
      </c>
      <c r="FW68" t="s">
        <v>444</v>
      </c>
      <c r="FX68" s="24" t="s">
        <v>444</v>
      </c>
      <c r="FY68" s="24" t="s">
        <v>444</v>
      </c>
      <c r="FZ68" t="s">
        <v>444</v>
      </c>
      <c r="GA68" t="s">
        <v>444</v>
      </c>
      <c r="GB68" s="24" t="s">
        <v>444</v>
      </c>
      <c r="GC68" s="24" t="s">
        <v>444</v>
      </c>
      <c r="GD68" t="s">
        <v>444</v>
      </c>
      <c r="GE68" t="s">
        <v>444</v>
      </c>
      <c r="GF68" s="24" t="s">
        <v>444</v>
      </c>
      <c r="GG68" s="24" t="s">
        <v>444</v>
      </c>
      <c r="GH68" t="s">
        <v>15</v>
      </c>
      <c r="GI68" s="24" t="s">
        <v>462</v>
      </c>
      <c r="GJ68" s="24" t="s">
        <v>462</v>
      </c>
      <c r="GK68" t="s">
        <v>466</v>
      </c>
      <c r="GL68" t="s">
        <v>466</v>
      </c>
      <c r="GM68" s="24" t="s">
        <v>444</v>
      </c>
      <c r="GN68" s="24" t="s">
        <v>444</v>
      </c>
      <c r="GO68" t="s">
        <v>444</v>
      </c>
      <c r="GP68" t="s">
        <v>444</v>
      </c>
      <c r="GQ68" s="24" t="s">
        <v>444</v>
      </c>
      <c r="GR68" s="24" t="s">
        <v>444</v>
      </c>
      <c r="GS68" t="s">
        <v>444</v>
      </c>
      <c r="GT68" t="s">
        <v>444</v>
      </c>
      <c r="GU68" s="24" t="s">
        <v>444</v>
      </c>
      <c r="GV68" s="24" t="s">
        <v>444</v>
      </c>
      <c r="GW68" t="s">
        <v>444</v>
      </c>
      <c r="GX68" t="s">
        <v>444</v>
      </c>
      <c r="GY68" s="24" t="s">
        <v>444</v>
      </c>
      <c r="GZ68" s="24" t="s">
        <v>444</v>
      </c>
      <c r="HA68" t="s">
        <v>444</v>
      </c>
      <c r="HB68" t="s">
        <v>444</v>
      </c>
      <c r="HC68" s="24" t="s">
        <v>444</v>
      </c>
      <c r="HD68" s="24" t="s">
        <v>444</v>
      </c>
      <c r="HE68" t="s">
        <v>444</v>
      </c>
      <c r="HF68" t="s">
        <v>444</v>
      </c>
      <c r="HG68" s="24" t="s">
        <v>444</v>
      </c>
      <c r="HH68" s="24" t="s">
        <v>444</v>
      </c>
      <c r="HI68" t="s">
        <v>444</v>
      </c>
      <c r="HJ68" t="s">
        <v>444</v>
      </c>
      <c r="HK68" s="24" t="s">
        <v>444</v>
      </c>
      <c r="HL68" s="24" t="s">
        <v>444</v>
      </c>
      <c r="HM68" t="s">
        <v>444</v>
      </c>
      <c r="HN68" t="s">
        <v>444</v>
      </c>
      <c r="HO68" s="24" t="s">
        <v>444</v>
      </c>
      <c r="HP68" s="24" t="s">
        <v>444</v>
      </c>
      <c r="HQ68" t="s">
        <v>444</v>
      </c>
      <c r="HR68" t="s">
        <v>444</v>
      </c>
      <c r="HS68" s="24" t="s">
        <v>444</v>
      </c>
      <c r="HT68" s="24" t="s">
        <v>444</v>
      </c>
      <c r="HU68" t="s">
        <v>444</v>
      </c>
      <c r="HV68" t="s">
        <v>444</v>
      </c>
      <c r="HW68" s="24" t="s">
        <v>444</v>
      </c>
      <c r="HX68" s="24" t="s">
        <v>444</v>
      </c>
      <c r="HY68" t="s">
        <v>444</v>
      </c>
      <c r="HZ68" t="s">
        <v>444</v>
      </c>
      <c r="IA68" t="s">
        <v>2750</v>
      </c>
      <c r="IB68" t="s">
        <v>2736</v>
      </c>
      <c r="IC68" t="s">
        <v>3011</v>
      </c>
      <c r="ID68" s="33" t="b" cm="1">
        <f t="array" ref="ID68">_xlfn.IFNA(MATCH($A$2,_xlfn.NUMBERVALUE(Table_Query_from_MF_DSNP62[[#This Row],[CL_GLACCT_DR1]:[CL_GLACCT_CR4]]),0),0)&gt;=1</f>
        <v>1</v>
      </c>
      <c r="IE68" s="33" t="b">
        <f>OR(Table_Query_from_MF_DSNP62[[#This Row],[Pair1]:[Pair25]])</f>
        <v>1</v>
      </c>
      <c r="IF68" s="33">
        <f>_xlfn.IFNA(MATCH(TRUE,Table_Query_from_MF_DSNP62[[#This Row],[Pair1]:[Pair25]],0),"none")</f>
        <v>1</v>
      </c>
      <c r="IG68" s="33" t="b">
        <f>AND($A$2&gt;=_xlfn.NUMBERVALUE(Table_Query_from_MF_DSNP62[[#This Row],[CL_GL_ACCT_FR1]]),$A$2&lt;=_xlfn.NUMBERVALUE(Table_Query_from_MF_DSNP62[[#This Row],[CL_GL_ACCT_TO1]]))</f>
        <v>1</v>
      </c>
      <c r="IH68" s="33" t="b">
        <f>AND($A$2&gt;=_xlfn.NUMBERVALUE(Table_Query_from_MF_DSNP62[[#This Row],[CL_GL_ACCT_FR2]]),$A$2&lt;=_xlfn.NUMBERVALUE(Table_Query_from_MF_DSNP62[[#This Row],[CL_GL_ACCT_TO2]]))</f>
        <v>1</v>
      </c>
      <c r="II68" s="33" t="b">
        <f>AND($A$2&gt;=_xlfn.NUMBERVALUE(Table_Query_from_MF_DSNP62[[#This Row],[CL_GL_ACCT_FR3]]),$A$2&lt;=_xlfn.NUMBERVALUE(Table_Query_from_MF_DSNP62[[#This Row],[CL_GL_ACCT_TO3]]))</f>
        <v>1</v>
      </c>
      <c r="IJ68" s="33" t="b">
        <f>AND($A$2&gt;=_xlfn.NUMBERVALUE(Table_Query_from_MF_DSNP62[[#This Row],[CL_GL_ACCT_FR4]]),$A$2&lt;=_xlfn.NUMBERVALUE(Table_Query_from_MF_DSNP62[[#This Row],[CL_GL_ACCT_TO4]]))</f>
        <v>1</v>
      </c>
      <c r="IK68" s="33" t="b">
        <f>AND($A$2&gt;=_xlfn.NUMBERVALUE(Table_Query_from_MF_DSNP62[[#This Row],[CL_GL_ACCT_FR5]]),$A$2&lt;=_xlfn.NUMBERVALUE(Table_Query_from_MF_DSNP62[[#This Row],[CL_GL_ACCT_TO5]]))</f>
        <v>1</v>
      </c>
      <c r="IL68" s="33" t="b">
        <f>AND($A$2&gt;=_xlfn.NUMBERVALUE(Table_Query_from_MF_DSNP62[[#This Row],[CL_GL_ACCT_FR6]]),$A$2&lt;=_xlfn.NUMBERVALUE(Table_Query_from_MF_DSNP62[[#This Row],[CL_GL_ACCT_TO6]]))</f>
        <v>1</v>
      </c>
      <c r="IM68" s="33" t="b">
        <f>AND($A$2&gt;=_xlfn.NUMBERVALUE(Table_Query_from_MF_DSNP62[[#This Row],[CL_GL_ACCT_FR7]]),$A$2&lt;=_xlfn.NUMBERVALUE(Table_Query_from_MF_DSNP62[[#This Row],[CL_GL_ACCT_TO7]]))</f>
        <v>1</v>
      </c>
      <c r="IN68" s="33" t="b">
        <f>AND($A$2&gt;=_xlfn.NUMBERVALUE(Table_Query_from_MF_DSNP62[[#This Row],[CL_GL_ACCT_FR8]]),$A$2&lt;=_xlfn.NUMBERVALUE(Table_Query_from_MF_DSNP62[[#This Row],[CL_GL_ACCT_TO8]]))</f>
        <v>1</v>
      </c>
      <c r="IO68" s="33" t="b">
        <f>AND($A$2&gt;=_xlfn.NUMBERVALUE(Table_Query_from_MF_DSNP62[[#This Row],[CL_GL_ACCT_FR9]]),$A$2&lt;=_xlfn.NUMBERVALUE(Table_Query_from_MF_DSNP62[[#This Row],[CL_GL_ACCT_TO9]]))</f>
        <v>1</v>
      </c>
      <c r="IP68" s="33" t="b">
        <f>AND($A$2&gt;=_xlfn.NUMBERVALUE(Table_Query_from_MF_DSNP62[[#This Row],[CL_GL_ACCT_FR10]]),$A$2&lt;=_xlfn.NUMBERVALUE(Table_Query_from_MF_DSNP62[[#This Row],[CL_GL_ACCT_TO10]]))</f>
        <v>1</v>
      </c>
      <c r="IQ68" s="33" t="b">
        <f>AND($A$2&gt;=_xlfn.NUMBERVALUE(Table_Query_from_MF_DSNP62[[#This Row],[CL_GL_ACCT_FR11]]),$A$2&lt;=_xlfn.NUMBERVALUE(Table_Query_from_MF_DSNP62[[#This Row],[CL_GL_ACCT_TO11]]))</f>
        <v>1</v>
      </c>
      <c r="IR68" s="33" t="b">
        <f>AND($A$2&gt;=_xlfn.NUMBERVALUE(Table_Query_from_MF_DSNP62[[#This Row],[CL_GL_ACCT_FR12]]),$A$2&lt;=_xlfn.NUMBERVALUE(Table_Query_from_MF_DSNP62[[#This Row],[CL_GL_ACCT_TO12]]))</f>
        <v>1</v>
      </c>
      <c r="IS68" s="33" t="b">
        <f>AND($A$2&gt;=_xlfn.NUMBERVALUE(Table_Query_from_MF_DSNP62[[#This Row],[CL_GL_ACCT_FR13]]),$A$2&lt;=_xlfn.NUMBERVALUE(Table_Query_from_MF_DSNP62[[#This Row],[CL_GL_ACCT_TO13]]))</f>
        <v>1</v>
      </c>
      <c r="IT68" s="33" t="b">
        <f>AND($A$2&gt;=_xlfn.NUMBERVALUE(Table_Query_from_MF_DSNP62[[#This Row],[CL_GL_ACCT_FR14]]),$A$2&lt;=_xlfn.NUMBERVALUE(Table_Query_from_MF_DSNP62[[#This Row],[CL_GL_ACCT_TO14]]))</f>
        <v>1</v>
      </c>
      <c r="IU68" s="33" t="b">
        <f>AND($A$2&gt;=_xlfn.NUMBERVALUE(Table_Query_from_MF_DSNP62[[#This Row],[CL_GL_ACCT_FR15]]),$A$2&lt;=_xlfn.NUMBERVALUE(Table_Query_from_MF_DSNP62[[#This Row],[CL_GL_ACCT_TO15]]))</f>
        <v>1</v>
      </c>
      <c r="IV68" s="33" t="b">
        <f>AND($A$2&gt;=_xlfn.NUMBERVALUE(Table_Query_from_MF_DSNP62[[#This Row],[CL_GL_ACCT_FR16]]),$A$2&lt;=_xlfn.NUMBERVALUE(Table_Query_from_MF_DSNP62[[#This Row],[CL_GL_ACCT_TO16]]))</f>
        <v>1</v>
      </c>
      <c r="IW68" s="33" t="b">
        <f>AND($A$2&gt;=_xlfn.NUMBERVALUE(Table_Query_from_MF_DSNP62[[#This Row],[CL_GL_ACCT_FR17]]),$A$2&lt;=_xlfn.NUMBERVALUE(Table_Query_from_MF_DSNP62[[#This Row],[CL_GL_ACCT_TO17]]))</f>
        <v>1</v>
      </c>
      <c r="IX68" s="33" t="b">
        <f>AND($A$2&gt;=_xlfn.NUMBERVALUE(Table_Query_from_MF_DSNP62[[#This Row],[CL_GL_ACCT_FR18]]),$A$2&lt;=_xlfn.NUMBERVALUE(Table_Query_from_MF_DSNP62[[#This Row],[CL_GL_ACCT_TO18]]))</f>
        <v>1</v>
      </c>
      <c r="IY68" s="33" t="b">
        <f>AND($A$2&gt;=_xlfn.NUMBERVALUE(Table_Query_from_MF_DSNP62[[#This Row],[CL_GL_ACCT_FR19]]),$A$2&lt;=_xlfn.NUMBERVALUE(Table_Query_from_MF_DSNP62[[#This Row],[CL_GL_ACCT_TO19]]))</f>
        <v>1</v>
      </c>
      <c r="IZ68" s="33" t="b">
        <f>AND($A$2&gt;=_xlfn.NUMBERVALUE(Table_Query_from_MF_DSNP62[[#This Row],[CL_GL_ACCT_FR20]]),$A$2&lt;=_xlfn.NUMBERVALUE(Table_Query_from_MF_DSNP62[[#This Row],[CL_GL_ACCT_TO20]]))</f>
        <v>1</v>
      </c>
      <c r="JA68" s="33" t="b">
        <f>AND($A$2&gt;=_xlfn.NUMBERVALUE(Table_Query_from_MF_DSNP62[[#This Row],[CL_GL_ACCT_FR21]]),$A$2&lt;=_xlfn.NUMBERVALUE(Table_Query_from_MF_DSNP62[[#This Row],[CL_GL_ACCT_TO21]]))</f>
        <v>1</v>
      </c>
      <c r="JB68" s="33" t="b">
        <f>AND($A$2&gt;=_xlfn.NUMBERVALUE(Table_Query_from_MF_DSNP62[[#This Row],[CL_GL_ACCT_FR22]]),$A$2&lt;=_xlfn.NUMBERVALUE(Table_Query_from_MF_DSNP62[[#This Row],[CL_GL_ACCT_TO22]]))</f>
        <v>1</v>
      </c>
      <c r="JC68" s="33" t="b">
        <f>AND($A$2&gt;=_xlfn.NUMBERVALUE(Table_Query_from_MF_DSNP62[[#This Row],[CL_GL_ACCT_FR23]]),$A$2&lt;=_xlfn.NUMBERVALUE(Table_Query_from_MF_DSNP62[[#This Row],[CL_GL_ACCT_TO23]]))</f>
        <v>1</v>
      </c>
      <c r="JD68" s="33" t="b">
        <f>AND($A$2&gt;=_xlfn.NUMBERVALUE(Table_Query_from_MF_DSNP62[[#This Row],[CL_GL_ACCT_FR24]]),$A$2&lt;=_xlfn.NUMBERVALUE(Table_Query_from_MF_DSNP62[[#This Row],[CL_GL_ACCT_TO24]]))</f>
        <v>1</v>
      </c>
      <c r="JE68" s="33" t="b">
        <f>AND($A$2&gt;=_xlfn.NUMBERVALUE(Table_Query_from_MF_DSNP62[[#This Row],[CL_GL_ACCT_FR25]]),$A$2&lt;=_xlfn.NUMBERVALUE(Table_Query_from_MF_DSNP62[[#This Row],[CL_GL_ACCT_TO25]]))</f>
        <v>1</v>
      </c>
      <c r="JF68" s="33" t="b">
        <f>OR(Table_Query_from_MF_DSNP62[[#This Row],[PairA]:[PairO]])</f>
        <v>1</v>
      </c>
      <c r="JG68" s="33">
        <f>_xlfn.IFNA(MATCH(TRUE,Table_Query_from_MF_DSNP62[[#This Row],[PairA]:[PairO]],0),"none")</f>
        <v>3</v>
      </c>
      <c r="JH68" s="33" t="b">
        <f>AND($B$2&gt;=_xlfn.NUMBERVALUE(Table_Query_from_MF_DSNP62[[#This Row],[CL_CMP_OBJ_FR1]]),$B$2&lt;=_xlfn.NUMBERVALUE(Table_Query_from_MF_DSNP62[[#This Row],[CL_CMP_OBJ_TO1]]))</f>
        <v>0</v>
      </c>
      <c r="JI68" s="33" t="b">
        <f>AND($B$2&gt;=_xlfn.NUMBERVALUE(Table_Query_from_MF_DSNP62[[#This Row],[CL_CMP_OBJ_FR2]]),$B$2&lt;=_xlfn.NUMBERVALUE(Table_Query_from_MF_DSNP62[[#This Row],[CL_CMP_OBJ_TO2]]))</f>
        <v>0</v>
      </c>
      <c r="JJ68" s="33" t="b">
        <f>AND($B$2&gt;=_xlfn.NUMBERVALUE(Table_Query_from_MF_DSNP62[[#This Row],[CL_CMP_OBJ_FR3]]),$B$2&lt;=_xlfn.NUMBERVALUE(Table_Query_from_MF_DSNP62[[#This Row],[CL_CMP_OBJ_TO3]]))</f>
        <v>1</v>
      </c>
      <c r="JK68" s="33" t="b">
        <f>AND($B$2&gt;=_xlfn.NUMBERVALUE(Table_Query_from_MF_DSNP62[[#This Row],[CL_CMP_OBJ_FR4]]),$B$2&lt;=_xlfn.NUMBERVALUE(Table_Query_from_MF_DSNP62[[#This Row],[CL_CMP_OBJ_TO4]]))</f>
        <v>1</v>
      </c>
      <c r="JL68" s="33" t="b">
        <f>AND($B$2&gt;=_xlfn.NUMBERVALUE(Table_Query_from_MF_DSNP62[[#This Row],[CL_CMP_OBJ_FR5]]),$B$2&lt;=_xlfn.NUMBERVALUE(Table_Query_from_MF_DSNP62[[#This Row],[CL_CMP_OBJ_TO5]]))</f>
        <v>1</v>
      </c>
      <c r="JM68" s="33" t="b">
        <f>AND($B$2&gt;=_xlfn.NUMBERVALUE(Table_Query_from_MF_DSNP62[[#This Row],[CL_CMP_OBJ_FR6]]),$B$2&lt;=_xlfn.NUMBERVALUE(Table_Query_from_MF_DSNP62[[#This Row],[CL_CMP_OBJ_TO6]]))</f>
        <v>1</v>
      </c>
      <c r="JN68" s="33" t="b">
        <f>AND($B$2&gt;=_xlfn.NUMBERVALUE(Table_Query_from_MF_DSNP62[[#This Row],[CL_CMP_OBJ_FR7]]),$B$2&lt;=_xlfn.NUMBERVALUE(Table_Query_from_MF_DSNP62[[#This Row],[CL_CMP_OBJ_TO7]]))</f>
        <v>1</v>
      </c>
      <c r="JO68" s="33" t="b">
        <f>AND($B$2&gt;=_xlfn.NUMBERVALUE(Table_Query_from_MF_DSNP62[[#This Row],[CL_CMP_OBJ_FR8]]),$B$2&lt;=_xlfn.NUMBERVALUE(Table_Query_from_MF_DSNP62[[#This Row],[CL_CMP_OBJ_TO8]]))</f>
        <v>1</v>
      </c>
      <c r="JP68" s="33" t="b">
        <f>AND($B$2&gt;=_xlfn.NUMBERVALUE(Table_Query_from_MF_DSNP62[[#This Row],[CL_CMP_OBJ_FR9]]),$B$2&lt;=_xlfn.NUMBERVALUE(Table_Query_from_MF_DSNP62[[#This Row],[CL_CMP_OBJ_TO9]]))</f>
        <v>1</v>
      </c>
      <c r="JQ68" s="33" t="b">
        <f>AND($B$2&gt;=_xlfn.NUMBERVALUE(Table_Query_from_MF_DSNP62[[#This Row],[CL_CMP_OBJ_FR10]]),$B$2&lt;=_xlfn.NUMBERVALUE(Table_Query_from_MF_DSNP62[[#This Row],[CL_CMP_OBJ_TO10]]))</f>
        <v>1</v>
      </c>
      <c r="JR68" s="33" t="b">
        <f>AND($B$2&gt;=_xlfn.NUMBERVALUE(Table_Query_from_MF_DSNP62[[#This Row],[CL_CMP_OBJ_FR11]]),$B$2&lt;=_xlfn.NUMBERVALUE(Table_Query_from_MF_DSNP62[[#This Row],[CL_CMP_OBJ_TO11]]))</f>
        <v>1</v>
      </c>
      <c r="JS68" s="33" t="b">
        <f>AND($B$2&gt;=_xlfn.NUMBERVALUE(Table_Query_from_MF_DSNP62[[#This Row],[CL_CMP_OBJ_FR12]]),$B$2&lt;=_xlfn.NUMBERVALUE(Table_Query_from_MF_DSNP62[[#This Row],[CL_CMP_OBJ_TO12]]))</f>
        <v>1</v>
      </c>
      <c r="JT68" s="33" t="b">
        <f>AND($B$2&gt;=_xlfn.NUMBERVALUE(Table_Query_from_MF_DSNP62[[#This Row],[CL_CMP_OBJ_FR13]]),$B$2&lt;=_xlfn.NUMBERVALUE(Table_Query_from_MF_DSNP62[[#This Row],[CL_CMP_OBJ_TO13]]))</f>
        <v>1</v>
      </c>
      <c r="JU68" s="33" t="b">
        <f>AND($B$2&gt;=_xlfn.NUMBERVALUE(Table_Query_from_MF_DSNP62[[#This Row],[CL_CMP_OBJ_FR14]]),$B$2&lt;=_xlfn.NUMBERVALUE(Table_Query_from_MF_DSNP62[[#This Row],[CL_CMP_OBJ_TO14]]))</f>
        <v>1</v>
      </c>
      <c r="JV68" s="33" t="b">
        <f>AND($B$2&gt;=_xlfn.NUMBERVALUE(Table_Query_from_MF_DSNP62[[#This Row],[CL_CMP_OBJ_FR15]]),$B$2&lt;=_xlfn.NUMBERVALUE(Table_Query_from_MF_DSNP62[[#This Row],[CL_CMP_OBJ_TO15]]))</f>
        <v>1</v>
      </c>
    </row>
    <row r="69" spans="1:282" x14ac:dyDescent="0.25">
      <c r="A69" t="b">
        <f>OR(,Table_Query_from_MF_DSNP62[[#This Row],[Desired GL included as "hard-coded" GL?]],Table_Query_from_MF_DSNP62[[#This Row],[Desired GL included as "Open GL"?]])</f>
        <v>1</v>
      </c>
      <c r="B69" t="b">
        <f>Table_Query_from_MF_DSNP62[[#This Row],[Desired CObj included as "Open CObj"?]]</f>
        <v>1</v>
      </c>
      <c r="C69" t="s">
        <v>1467</v>
      </c>
      <c r="D69" t="s">
        <v>1468</v>
      </c>
      <c r="E69" t="s">
        <v>8</v>
      </c>
      <c r="F69" s="24" t="s">
        <v>41</v>
      </c>
      <c r="G69" t="s">
        <v>198</v>
      </c>
      <c r="H69" s="24" t="s">
        <v>444</v>
      </c>
      <c r="I69" t="s">
        <v>444</v>
      </c>
      <c r="J69" s="24" t="s">
        <v>444</v>
      </c>
      <c r="K69" t="s">
        <v>444</v>
      </c>
      <c r="L69" s="24" t="s">
        <v>444</v>
      </c>
      <c r="M69" t="s">
        <v>444</v>
      </c>
      <c r="N69" t="s">
        <v>444</v>
      </c>
      <c r="O69" t="s">
        <v>447</v>
      </c>
      <c r="P69" t="s">
        <v>444</v>
      </c>
      <c r="Q69" t="s">
        <v>15</v>
      </c>
      <c r="R69" t="s">
        <v>15</v>
      </c>
      <c r="S69" t="s">
        <v>442</v>
      </c>
      <c r="T69" t="s">
        <v>447</v>
      </c>
      <c r="U69" t="s">
        <v>444</v>
      </c>
      <c r="V69" t="s">
        <v>444</v>
      </c>
      <c r="W69" t="s">
        <v>442</v>
      </c>
      <c r="X69" t="s">
        <v>442</v>
      </c>
      <c r="Y69" t="s">
        <v>444</v>
      </c>
      <c r="Z69" t="s">
        <v>442</v>
      </c>
      <c r="AA69" t="s">
        <v>442</v>
      </c>
      <c r="AB69" t="s">
        <v>442</v>
      </c>
      <c r="AC69" t="s">
        <v>444</v>
      </c>
      <c r="AD69" t="s">
        <v>447</v>
      </c>
      <c r="AE69" t="s">
        <v>447</v>
      </c>
      <c r="AF69" t="s">
        <v>447</v>
      </c>
      <c r="AG69" t="s">
        <v>442</v>
      </c>
      <c r="AH69" t="s">
        <v>447</v>
      </c>
      <c r="AI69" t="s">
        <v>447</v>
      </c>
      <c r="AJ69" t="s">
        <v>442</v>
      </c>
      <c r="AK69" t="s">
        <v>444</v>
      </c>
      <c r="AL69" t="s">
        <v>444</v>
      </c>
      <c r="AM69" t="s">
        <v>444</v>
      </c>
      <c r="AN69" t="s">
        <v>444</v>
      </c>
      <c r="AO69" t="s">
        <v>444</v>
      </c>
      <c r="AP69" t="s">
        <v>442</v>
      </c>
      <c r="AQ69" t="s">
        <v>282</v>
      </c>
      <c r="AR69" t="s">
        <v>528</v>
      </c>
      <c r="AS69" t="s">
        <v>162</v>
      </c>
      <c r="AT69" t="s">
        <v>444</v>
      </c>
      <c r="AU69" t="s">
        <v>444</v>
      </c>
      <c r="AV69" t="s">
        <v>442</v>
      </c>
      <c r="AW69" t="s">
        <v>444</v>
      </c>
      <c r="AX69" t="s">
        <v>444</v>
      </c>
      <c r="AY69" t="s">
        <v>444</v>
      </c>
      <c r="AZ69" t="s">
        <v>444</v>
      </c>
      <c r="BA69" t="s">
        <v>444</v>
      </c>
      <c r="BB69" t="s">
        <v>444</v>
      </c>
      <c r="BC69" t="s">
        <v>444</v>
      </c>
      <c r="BD69" t="s">
        <v>1359</v>
      </c>
      <c r="BE69" t="s">
        <v>444</v>
      </c>
      <c r="BF69" t="s">
        <v>1360</v>
      </c>
      <c r="BG69" t="s">
        <v>1360</v>
      </c>
      <c r="BH69" t="s">
        <v>449</v>
      </c>
      <c r="BI69" t="s">
        <v>529</v>
      </c>
      <c r="BJ69" t="s">
        <v>7</v>
      </c>
      <c r="BK69" t="s">
        <v>282</v>
      </c>
      <c r="BL69" t="s">
        <v>444</v>
      </c>
      <c r="BM69" t="s">
        <v>444</v>
      </c>
      <c r="BN69" t="s">
        <v>444</v>
      </c>
      <c r="BO69" t="s">
        <v>444</v>
      </c>
      <c r="BP69" t="s">
        <v>444</v>
      </c>
      <c r="BQ69" t="s">
        <v>444</v>
      </c>
      <c r="BR69" t="s">
        <v>444</v>
      </c>
      <c r="BS69" t="s">
        <v>444</v>
      </c>
      <c r="BT69" t="s">
        <v>444</v>
      </c>
      <c r="BU69" t="s">
        <v>444</v>
      </c>
      <c r="BV69" t="s">
        <v>444</v>
      </c>
      <c r="BW69" t="s">
        <v>444</v>
      </c>
      <c r="BX69" t="s">
        <v>444</v>
      </c>
      <c r="BY69" t="s">
        <v>444</v>
      </c>
      <c r="BZ69" t="s">
        <v>444</v>
      </c>
      <c r="CA69" t="s">
        <v>444</v>
      </c>
      <c r="CB69" t="s">
        <v>444</v>
      </c>
      <c r="CC69" t="s">
        <v>444</v>
      </c>
      <c r="CD69" t="s">
        <v>444</v>
      </c>
      <c r="CE69" t="s">
        <v>444</v>
      </c>
      <c r="CF69" t="s">
        <v>444</v>
      </c>
      <c r="CG69" t="s">
        <v>444</v>
      </c>
      <c r="CH69" t="s">
        <v>444</v>
      </c>
      <c r="CI69" t="s">
        <v>1360</v>
      </c>
      <c r="CJ69" t="s">
        <v>904</v>
      </c>
      <c r="CK69" t="s">
        <v>444</v>
      </c>
      <c r="CL69" t="s">
        <v>444</v>
      </c>
      <c r="CM69" t="s">
        <v>444</v>
      </c>
      <c r="CN69" t="s">
        <v>444</v>
      </c>
      <c r="CO69" t="s">
        <v>1360</v>
      </c>
      <c r="CP69" t="s">
        <v>904</v>
      </c>
      <c r="CQ69" t="s">
        <v>444</v>
      </c>
      <c r="CR69" t="s">
        <v>444</v>
      </c>
      <c r="CS69" t="s">
        <v>444</v>
      </c>
      <c r="CT69" t="s">
        <v>444</v>
      </c>
      <c r="CU69" t="s">
        <v>282</v>
      </c>
      <c r="CV69" t="s">
        <v>2755</v>
      </c>
      <c r="CW69" t="s">
        <v>2736</v>
      </c>
      <c r="CX69" t="s">
        <v>2761</v>
      </c>
      <c r="CY69" t="s">
        <v>1420</v>
      </c>
      <c r="CZ69" t="s">
        <v>1429</v>
      </c>
      <c r="DA69" t="s">
        <v>1428</v>
      </c>
      <c r="DB69" t="s">
        <v>444</v>
      </c>
      <c r="DC69" t="s">
        <v>444</v>
      </c>
      <c r="DD69" t="s">
        <v>444</v>
      </c>
      <c r="DE69" t="s">
        <v>444</v>
      </c>
      <c r="DF69" t="s">
        <v>444</v>
      </c>
      <c r="DG69" t="s">
        <v>444</v>
      </c>
      <c r="DH69" t="s">
        <v>444</v>
      </c>
      <c r="DI69" t="s">
        <v>282</v>
      </c>
      <c r="DJ69" t="s">
        <v>444</v>
      </c>
      <c r="DK69" t="s">
        <v>444</v>
      </c>
      <c r="DL69" t="s">
        <v>444</v>
      </c>
      <c r="DM69" t="s">
        <v>444</v>
      </c>
      <c r="DN69" t="s">
        <v>444</v>
      </c>
      <c r="DO69" t="s">
        <v>444</v>
      </c>
      <c r="DP69" t="s">
        <v>444</v>
      </c>
      <c r="DQ69" t="s">
        <v>444</v>
      </c>
      <c r="DR69" t="s">
        <v>444</v>
      </c>
      <c r="DS69" t="s">
        <v>444</v>
      </c>
      <c r="DT69" s="24" t="s">
        <v>444</v>
      </c>
      <c r="DU69" s="24" t="s">
        <v>444</v>
      </c>
      <c r="DV69" t="s">
        <v>444</v>
      </c>
      <c r="DW69" t="s">
        <v>444</v>
      </c>
      <c r="DX69" s="24" t="s">
        <v>444</v>
      </c>
      <c r="DY69" s="24" t="s">
        <v>444</v>
      </c>
      <c r="DZ69" t="s">
        <v>444</v>
      </c>
      <c r="EA69" t="s">
        <v>444</v>
      </c>
      <c r="EB69" s="24" t="s">
        <v>444</v>
      </c>
      <c r="EC69" s="24" t="s">
        <v>444</v>
      </c>
      <c r="ED69" t="s">
        <v>444</v>
      </c>
      <c r="EE69" t="s">
        <v>444</v>
      </c>
      <c r="EF69" s="24" t="s">
        <v>444</v>
      </c>
      <c r="EG69" s="24" t="s">
        <v>444</v>
      </c>
      <c r="EH69" t="s">
        <v>444</v>
      </c>
      <c r="EI69" t="s">
        <v>444</v>
      </c>
      <c r="EJ69" s="24" t="s">
        <v>444</v>
      </c>
      <c r="EK69" s="24" t="s">
        <v>444</v>
      </c>
      <c r="EL69" t="s">
        <v>444</v>
      </c>
      <c r="EM69" t="s">
        <v>444</v>
      </c>
      <c r="EN69" s="24" t="s">
        <v>444</v>
      </c>
      <c r="EO69" s="24" t="s">
        <v>444</v>
      </c>
      <c r="EP69" t="s">
        <v>444</v>
      </c>
      <c r="EQ69" t="s">
        <v>444</v>
      </c>
      <c r="ER69" s="24" t="s">
        <v>444</v>
      </c>
      <c r="ES69" s="24" t="s">
        <v>444</v>
      </c>
      <c r="ET69" t="s">
        <v>444</v>
      </c>
      <c r="EU69" t="s">
        <v>444</v>
      </c>
      <c r="EV69" s="24" t="s">
        <v>444</v>
      </c>
      <c r="EW69" s="24" t="s">
        <v>444</v>
      </c>
      <c r="EX69" t="s">
        <v>444</v>
      </c>
      <c r="EY69" t="s">
        <v>444</v>
      </c>
      <c r="EZ69" s="24" t="s">
        <v>444</v>
      </c>
      <c r="FA69" s="24" t="s">
        <v>444</v>
      </c>
      <c r="FB69" t="s">
        <v>444</v>
      </c>
      <c r="FC69" t="s">
        <v>444</v>
      </c>
      <c r="FD69" s="24" t="s">
        <v>444</v>
      </c>
      <c r="FE69" s="24" t="s">
        <v>444</v>
      </c>
      <c r="FF69" t="s">
        <v>444</v>
      </c>
      <c r="FG69" t="s">
        <v>444</v>
      </c>
      <c r="FH69" s="24" t="s">
        <v>444</v>
      </c>
      <c r="FI69" s="24" t="s">
        <v>444</v>
      </c>
      <c r="FJ69" t="s">
        <v>444</v>
      </c>
      <c r="FK69" t="s">
        <v>444</v>
      </c>
      <c r="FL69" s="24" t="s">
        <v>444</v>
      </c>
      <c r="FM69" s="24" t="s">
        <v>444</v>
      </c>
      <c r="FN69" t="s">
        <v>444</v>
      </c>
      <c r="FO69" t="s">
        <v>444</v>
      </c>
      <c r="FP69" s="24" t="s">
        <v>444</v>
      </c>
      <c r="FQ69" s="24" t="s">
        <v>444</v>
      </c>
      <c r="FR69" t="s">
        <v>444</v>
      </c>
      <c r="FS69" t="s">
        <v>444</v>
      </c>
      <c r="FT69" s="24" t="s">
        <v>444</v>
      </c>
      <c r="FU69" s="24" t="s">
        <v>444</v>
      </c>
      <c r="FV69" t="s">
        <v>444</v>
      </c>
      <c r="FW69" t="s">
        <v>444</v>
      </c>
      <c r="FX69" s="24" t="s">
        <v>444</v>
      </c>
      <c r="FY69" s="24" t="s">
        <v>444</v>
      </c>
      <c r="FZ69" t="s">
        <v>444</v>
      </c>
      <c r="GA69" t="s">
        <v>444</v>
      </c>
      <c r="GB69" s="24" t="s">
        <v>444</v>
      </c>
      <c r="GC69" s="24" t="s">
        <v>444</v>
      </c>
      <c r="GD69" t="s">
        <v>444</v>
      </c>
      <c r="GE69" t="s">
        <v>444</v>
      </c>
      <c r="GF69" s="24" t="s">
        <v>444</v>
      </c>
      <c r="GG69" s="24" t="s">
        <v>444</v>
      </c>
      <c r="GH69" t="s">
        <v>444</v>
      </c>
      <c r="GI69" s="24" t="s">
        <v>444</v>
      </c>
      <c r="GJ69" s="24" t="s">
        <v>444</v>
      </c>
      <c r="GK69" t="s">
        <v>444</v>
      </c>
      <c r="GL69" t="s">
        <v>444</v>
      </c>
      <c r="GM69" s="24" t="s">
        <v>444</v>
      </c>
      <c r="GN69" s="24" t="s">
        <v>444</v>
      </c>
      <c r="GO69" t="s">
        <v>444</v>
      </c>
      <c r="GP69" t="s">
        <v>444</v>
      </c>
      <c r="GQ69" s="24" t="s">
        <v>444</v>
      </c>
      <c r="GR69" s="24" t="s">
        <v>444</v>
      </c>
      <c r="GS69" t="s">
        <v>444</v>
      </c>
      <c r="GT69" t="s">
        <v>444</v>
      </c>
      <c r="GU69" s="24" t="s">
        <v>444</v>
      </c>
      <c r="GV69" s="24" t="s">
        <v>444</v>
      </c>
      <c r="GW69" t="s">
        <v>444</v>
      </c>
      <c r="GX69" t="s">
        <v>444</v>
      </c>
      <c r="GY69" s="24" t="s">
        <v>444</v>
      </c>
      <c r="GZ69" s="24" t="s">
        <v>444</v>
      </c>
      <c r="HA69" t="s">
        <v>444</v>
      </c>
      <c r="HB69" t="s">
        <v>444</v>
      </c>
      <c r="HC69" s="24" t="s">
        <v>444</v>
      </c>
      <c r="HD69" s="24" t="s">
        <v>444</v>
      </c>
      <c r="HE69" t="s">
        <v>444</v>
      </c>
      <c r="HF69" t="s">
        <v>444</v>
      </c>
      <c r="HG69" s="24" t="s">
        <v>444</v>
      </c>
      <c r="HH69" s="24" t="s">
        <v>444</v>
      </c>
      <c r="HI69" t="s">
        <v>444</v>
      </c>
      <c r="HJ69" t="s">
        <v>444</v>
      </c>
      <c r="HK69" s="24" t="s">
        <v>444</v>
      </c>
      <c r="HL69" s="24" t="s">
        <v>444</v>
      </c>
      <c r="HM69" t="s">
        <v>444</v>
      </c>
      <c r="HN69" t="s">
        <v>444</v>
      </c>
      <c r="HO69" s="24" t="s">
        <v>444</v>
      </c>
      <c r="HP69" s="24" t="s">
        <v>444</v>
      </c>
      <c r="HQ69" t="s">
        <v>444</v>
      </c>
      <c r="HR69" t="s">
        <v>444</v>
      </c>
      <c r="HS69" s="24" t="s">
        <v>444</v>
      </c>
      <c r="HT69" s="24" t="s">
        <v>444</v>
      </c>
      <c r="HU69" t="s">
        <v>444</v>
      </c>
      <c r="HV69" t="s">
        <v>444</v>
      </c>
      <c r="HW69" s="24" t="s">
        <v>444</v>
      </c>
      <c r="HX69" s="24" t="s">
        <v>444</v>
      </c>
      <c r="HY69" t="s">
        <v>444</v>
      </c>
      <c r="HZ69" t="s">
        <v>444</v>
      </c>
      <c r="IA69" t="s">
        <v>2750</v>
      </c>
      <c r="IB69" t="s">
        <v>2736</v>
      </c>
      <c r="IC69" t="s">
        <v>3011</v>
      </c>
      <c r="ID69" s="33" t="b" cm="1">
        <f t="array" ref="ID69">_xlfn.IFNA(MATCH($A$2,_xlfn.NUMBERVALUE(Table_Query_from_MF_DSNP62[[#This Row],[CL_GLACCT_DR1]:[CL_GLACCT_CR4]]),0),0)&gt;=1</f>
        <v>1</v>
      </c>
      <c r="IE69" s="33" t="b">
        <f>OR(Table_Query_from_MF_DSNP62[[#This Row],[Pair1]:[Pair25]])</f>
        <v>1</v>
      </c>
      <c r="IF69" s="33">
        <f>_xlfn.IFNA(MATCH(TRUE,Table_Query_from_MF_DSNP62[[#This Row],[Pair1]:[Pair25]],0),"none")</f>
        <v>1</v>
      </c>
      <c r="IG69" s="33" t="b">
        <f>AND($A$2&gt;=_xlfn.NUMBERVALUE(Table_Query_from_MF_DSNP62[[#This Row],[CL_GL_ACCT_FR1]]),$A$2&lt;=_xlfn.NUMBERVALUE(Table_Query_from_MF_DSNP62[[#This Row],[CL_GL_ACCT_TO1]]))</f>
        <v>1</v>
      </c>
      <c r="IH69" s="33" t="b">
        <f>AND($A$2&gt;=_xlfn.NUMBERVALUE(Table_Query_from_MF_DSNP62[[#This Row],[CL_GL_ACCT_FR2]]),$A$2&lt;=_xlfn.NUMBERVALUE(Table_Query_from_MF_DSNP62[[#This Row],[CL_GL_ACCT_TO2]]))</f>
        <v>1</v>
      </c>
      <c r="II69" s="33" t="b">
        <f>AND($A$2&gt;=_xlfn.NUMBERVALUE(Table_Query_from_MF_DSNP62[[#This Row],[CL_GL_ACCT_FR3]]),$A$2&lt;=_xlfn.NUMBERVALUE(Table_Query_from_MF_DSNP62[[#This Row],[CL_GL_ACCT_TO3]]))</f>
        <v>1</v>
      </c>
      <c r="IJ69" s="33" t="b">
        <f>AND($A$2&gt;=_xlfn.NUMBERVALUE(Table_Query_from_MF_DSNP62[[#This Row],[CL_GL_ACCT_FR4]]),$A$2&lt;=_xlfn.NUMBERVALUE(Table_Query_from_MF_DSNP62[[#This Row],[CL_GL_ACCT_TO4]]))</f>
        <v>1</v>
      </c>
      <c r="IK69" s="33" t="b">
        <f>AND($A$2&gt;=_xlfn.NUMBERVALUE(Table_Query_from_MF_DSNP62[[#This Row],[CL_GL_ACCT_FR5]]),$A$2&lt;=_xlfn.NUMBERVALUE(Table_Query_from_MF_DSNP62[[#This Row],[CL_GL_ACCT_TO5]]))</f>
        <v>1</v>
      </c>
      <c r="IL69" s="33" t="b">
        <f>AND($A$2&gt;=_xlfn.NUMBERVALUE(Table_Query_from_MF_DSNP62[[#This Row],[CL_GL_ACCT_FR6]]),$A$2&lt;=_xlfn.NUMBERVALUE(Table_Query_from_MF_DSNP62[[#This Row],[CL_GL_ACCT_TO6]]))</f>
        <v>1</v>
      </c>
      <c r="IM69" s="33" t="b">
        <f>AND($A$2&gt;=_xlfn.NUMBERVALUE(Table_Query_from_MF_DSNP62[[#This Row],[CL_GL_ACCT_FR7]]),$A$2&lt;=_xlfn.NUMBERVALUE(Table_Query_from_MF_DSNP62[[#This Row],[CL_GL_ACCT_TO7]]))</f>
        <v>1</v>
      </c>
      <c r="IN69" s="33" t="b">
        <f>AND($A$2&gt;=_xlfn.NUMBERVALUE(Table_Query_from_MF_DSNP62[[#This Row],[CL_GL_ACCT_FR8]]),$A$2&lt;=_xlfn.NUMBERVALUE(Table_Query_from_MF_DSNP62[[#This Row],[CL_GL_ACCT_TO8]]))</f>
        <v>1</v>
      </c>
      <c r="IO69" s="33" t="b">
        <f>AND($A$2&gt;=_xlfn.NUMBERVALUE(Table_Query_from_MF_DSNP62[[#This Row],[CL_GL_ACCT_FR9]]),$A$2&lt;=_xlfn.NUMBERVALUE(Table_Query_from_MF_DSNP62[[#This Row],[CL_GL_ACCT_TO9]]))</f>
        <v>1</v>
      </c>
      <c r="IP69" s="33" t="b">
        <f>AND($A$2&gt;=_xlfn.NUMBERVALUE(Table_Query_from_MF_DSNP62[[#This Row],[CL_GL_ACCT_FR10]]),$A$2&lt;=_xlfn.NUMBERVALUE(Table_Query_from_MF_DSNP62[[#This Row],[CL_GL_ACCT_TO10]]))</f>
        <v>1</v>
      </c>
      <c r="IQ69" s="33" t="b">
        <f>AND($A$2&gt;=_xlfn.NUMBERVALUE(Table_Query_from_MF_DSNP62[[#This Row],[CL_GL_ACCT_FR11]]),$A$2&lt;=_xlfn.NUMBERVALUE(Table_Query_from_MF_DSNP62[[#This Row],[CL_GL_ACCT_TO11]]))</f>
        <v>1</v>
      </c>
      <c r="IR69" s="33" t="b">
        <f>AND($A$2&gt;=_xlfn.NUMBERVALUE(Table_Query_from_MF_DSNP62[[#This Row],[CL_GL_ACCT_FR12]]),$A$2&lt;=_xlfn.NUMBERVALUE(Table_Query_from_MF_DSNP62[[#This Row],[CL_GL_ACCT_TO12]]))</f>
        <v>1</v>
      </c>
      <c r="IS69" s="33" t="b">
        <f>AND($A$2&gt;=_xlfn.NUMBERVALUE(Table_Query_from_MF_DSNP62[[#This Row],[CL_GL_ACCT_FR13]]),$A$2&lt;=_xlfn.NUMBERVALUE(Table_Query_from_MF_DSNP62[[#This Row],[CL_GL_ACCT_TO13]]))</f>
        <v>1</v>
      </c>
      <c r="IT69" s="33" t="b">
        <f>AND($A$2&gt;=_xlfn.NUMBERVALUE(Table_Query_from_MF_DSNP62[[#This Row],[CL_GL_ACCT_FR14]]),$A$2&lt;=_xlfn.NUMBERVALUE(Table_Query_from_MF_DSNP62[[#This Row],[CL_GL_ACCT_TO14]]))</f>
        <v>1</v>
      </c>
      <c r="IU69" s="33" t="b">
        <f>AND($A$2&gt;=_xlfn.NUMBERVALUE(Table_Query_from_MF_DSNP62[[#This Row],[CL_GL_ACCT_FR15]]),$A$2&lt;=_xlfn.NUMBERVALUE(Table_Query_from_MF_DSNP62[[#This Row],[CL_GL_ACCT_TO15]]))</f>
        <v>1</v>
      </c>
      <c r="IV69" s="33" t="b">
        <f>AND($A$2&gt;=_xlfn.NUMBERVALUE(Table_Query_from_MF_DSNP62[[#This Row],[CL_GL_ACCT_FR16]]),$A$2&lt;=_xlfn.NUMBERVALUE(Table_Query_from_MF_DSNP62[[#This Row],[CL_GL_ACCT_TO16]]))</f>
        <v>1</v>
      </c>
      <c r="IW69" s="33" t="b">
        <f>AND($A$2&gt;=_xlfn.NUMBERVALUE(Table_Query_from_MF_DSNP62[[#This Row],[CL_GL_ACCT_FR17]]),$A$2&lt;=_xlfn.NUMBERVALUE(Table_Query_from_MF_DSNP62[[#This Row],[CL_GL_ACCT_TO17]]))</f>
        <v>1</v>
      </c>
      <c r="IX69" s="33" t="b">
        <f>AND($A$2&gt;=_xlfn.NUMBERVALUE(Table_Query_from_MF_DSNP62[[#This Row],[CL_GL_ACCT_FR18]]),$A$2&lt;=_xlfn.NUMBERVALUE(Table_Query_from_MF_DSNP62[[#This Row],[CL_GL_ACCT_TO18]]))</f>
        <v>1</v>
      </c>
      <c r="IY69" s="33" t="b">
        <f>AND($A$2&gt;=_xlfn.NUMBERVALUE(Table_Query_from_MF_DSNP62[[#This Row],[CL_GL_ACCT_FR19]]),$A$2&lt;=_xlfn.NUMBERVALUE(Table_Query_from_MF_DSNP62[[#This Row],[CL_GL_ACCT_TO19]]))</f>
        <v>1</v>
      </c>
      <c r="IZ69" s="33" t="b">
        <f>AND($A$2&gt;=_xlfn.NUMBERVALUE(Table_Query_from_MF_DSNP62[[#This Row],[CL_GL_ACCT_FR20]]),$A$2&lt;=_xlfn.NUMBERVALUE(Table_Query_from_MF_DSNP62[[#This Row],[CL_GL_ACCT_TO20]]))</f>
        <v>1</v>
      </c>
      <c r="JA69" s="33" t="b">
        <f>AND($A$2&gt;=_xlfn.NUMBERVALUE(Table_Query_from_MF_DSNP62[[#This Row],[CL_GL_ACCT_FR21]]),$A$2&lt;=_xlfn.NUMBERVALUE(Table_Query_from_MF_DSNP62[[#This Row],[CL_GL_ACCT_TO21]]))</f>
        <v>1</v>
      </c>
      <c r="JB69" s="33" t="b">
        <f>AND($A$2&gt;=_xlfn.NUMBERVALUE(Table_Query_from_MF_DSNP62[[#This Row],[CL_GL_ACCT_FR22]]),$A$2&lt;=_xlfn.NUMBERVALUE(Table_Query_from_MF_DSNP62[[#This Row],[CL_GL_ACCT_TO22]]))</f>
        <v>1</v>
      </c>
      <c r="JC69" s="33" t="b">
        <f>AND($A$2&gt;=_xlfn.NUMBERVALUE(Table_Query_from_MF_DSNP62[[#This Row],[CL_GL_ACCT_FR23]]),$A$2&lt;=_xlfn.NUMBERVALUE(Table_Query_from_MF_DSNP62[[#This Row],[CL_GL_ACCT_TO23]]))</f>
        <v>1</v>
      </c>
      <c r="JD69" s="33" t="b">
        <f>AND($A$2&gt;=_xlfn.NUMBERVALUE(Table_Query_from_MF_DSNP62[[#This Row],[CL_GL_ACCT_FR24]]),$A$2&lt;=_xlfn.NUMBERVALUE(Table_Query_from_MF_DSNP62[[#This Row],[CL_GL_ACCT_TO24]]))</f>
        <v>1</v>
      </c>
      <c r="JE69" s="33" t="b">
        <f>AND($A$2&gt;=_xlfn.NUMBERVALUE(Table_Query_from_MF_DSNP62[[#This Row],[CL_GL_ACCT_FR25]]),$A$2&lt;=_xlfn.NUMBERVALUE(Table_Query_from_MF_DSNP62[[#This Row],[CL_GL_ACCT_TO25]]))</f>
        <v>1</v>
      </c>
      <c r="JF69" s="33" t="b">
        <f>OR(Table_Query_from_MF_DSNP62[[#This Row],[PairA]:[PairO]])</f>
        <v>1</v>
      </c>
      <c r="JG69" s="33">
        <f>_xlfn.IFNA(MATCH(TRUE,Table_Query_from_MF_DSNP62[[#This Row],[PairA]:[PairO]],0),"none")</f>
        <v>1</v>
      </c>
      <c r="JH69" s="33" t="b">
        <f>AND($B$2&gt;=_xlfn.NUMBERVALUE(Table_Query_from_MF_DSNP62[[#This Row],[CL_CMP_OBJ_FR1]]),$B$2&lt;=_xlfn.NUMBERVALUE(Table_Query_from_MF_DSNP62[[#This Row],[CL_CMP_OBJ_TO1]]))</f>
        <v>1</v>
      </c>
      <c r="JI69" s="33" t="b">
        <f>AND($B$2&gt;=_xlfn.NUMBERVALUE(Table_Query_from_MF_DSNP62[[#This Row],[CL_CMP_OBJ_FR2]]),$B$2&lt;=_xlfn.NUMBERVALUE(Table_Query_from_MF_DSNP62[[#This Row],[CL_CMP_OBJ_TO2]]))</f>
        <v>1</v>
      </c>
      <c r="JJ69" s="33" t="b">
        <f>AND($B$2&gt;=_xlfn.NUMBERVALUE(Table_Query_from_MF_DSNP62[[#This Row],[CL_CMP_OBJ_FR3]]),$B$2&lt;=_xlfn.NUMBERVALUE(Table_Query_from_MF_DSNP62[[#This Row],[CL_CMP_OBJ_TO3]]))</f>
        <v>1</v>
      </c>
      <c r="JK69" s="33" t="b">
        <f>AND($B$2&gt;=_xlfn.NUMBERVALUE(Table_Query_from_MF_DSNP62[[#This Row],[CL_CMP_OBJ_FR4]]),$B$2&lt;=_xlfn.NUMBERVALUE(Table_Query_from_MF_DSNP62[[#This Row],[CL_CMP_OBJ_TO4]]))</f>
        <v>1</v>
      </c>
      <c r="JL69" s="33" t="b">
        <f>AND($B$2&gt;=_xlfn.NUMBERVALUE(Table_Query_from_MF_DSNP62[[#This Row],[CL_CMP_OBJ_FR5]]),$B$2&lt;=_xlfn.NUMBERVALUE(Table_Query_from_MF_DSNP62[[#This Row],[CL_CMP_OBJ_TO5]]))</f>
        <v>1</v>
      </c>
      <c r="JM69" s="33" t="b">
        <f>AND($B$2&gt;=_xlfn.NUMBERVALUE(Table_Query_from_MF_DSNP62[[#This Row],[CL_CMP_OBJ_FR6]]),$B$2&lt;=_xlfn.NUMBERVALUE(Table_Query_from_MF_DSNP62[[#This Row],[CL_CMP_OBJ_TO6]]))</f>
        <v>1</v>
      </c>
      <c r="JN69" s="33" t="b">
        <f>AND($B$2&gt;=_xlfn.NUMBERVALUE(Table_Query_from_MF_DSNP62[[#This Row],[CL_CMP_OBJ_FR7]]),$B$2&lt;=_xlfn.NUMBERVALUE(Table_Query_from_MF_DSNP62[[#This Row],[CL_CMP_OBJ_TO7]]))</f>
        <v>1</v>
      </c>
      <c r="JO69" s="33" t="b">
        <f>AND($B$2&gt;=_xlfn.NUMBERVALUE(Table_Query_from_MF_DSNP62[[#This Row],[CL_CMP_OBJ_FR8]]),$B$2&lt;=_xlfn.NUMBERVALUE(Table_Query_from_MF_DSNP62[[#This Row],[CL_CMP_OBJ_TO8]]))</f>
        <v>1</v>
      </c>
      <c r="JP69" s="33" t="b">
        <f>AND($B$2&gt;=_xlfn.NUMBERVALUE(Table_Query_from_MF_DSNP62[[#This Row],[CL_CMP_OBJ_FR9]]),$B$2&lt;=_xlfn.NUMBERVALUE(Table_Query_from_MF_DSNP62[[#This Row],[CL_CMP_OBJ_TO9]]))</f>
        <v>1</v>
      </c>
      <c r="JQ69" s="33" t="b">
        <f>AND($B$2&gt;=_xlfn.NUMBERVALUE(Table_Query_from_MF_DSNP62[[#This Row],[CL_CMP_OBJ_FR10]]),$B$2&lt;=_xlfn.NUMBERVALUE(Table_Query_from_MF_DSNP62[[#This Row],[CL_CMP_OBJ_TO10]]))</f>
        <v>1</v>
      </c>
      <c r="JR69" s="33" t="b">
        <f>AND($B$2&gt;=_xlfn.NUMBERVALUE(Table_Query_from_MF_DSNP62[[#This Row],[CL_CMP_OBJ_FR11]]),$B$2&lt;=_xlfn.NUMBERVALUE(Table_Query_from_MF_DSNP62[[#This Row],[CL_CMP_OBJ_TO11]]))</f>
        <v>1</v>
      </c>
      <c r="JS69" s="33" t="b">
        <f>AND($B$2&gt;=_xlfn.NUMBERVALUE(Table_Query_from_MF_DSNP62[[#This Row],[CL_CMP_OBJ_FR12]]),$B$2&lt;=_xlfn.NUMBERVALUE(Table_Query_from_MF_DSNP62[[#This Row],[CL_CMP_OBJ_TO12]]))</f>
        <v>1</v>
      </c>
      <c r="JT69" s="33" t="b">
        <f>AND($B$2&gt;=_xlfn.NUMBERVALUE(Table_Query_from_MF_DSNP62[[#This Row],[CL_CMP_OBJ_FR13]]),$B$2&lt;=_xlfn.NUMBERVALUE(Table_Query_from_MF_DSNP62[[#This Row],[CL_CMP_OBJ_TO13]]))</f>
        <v>1</v>
      </c>
      <c r="JU69" s="33" t="b">
        <f>AND($B$2&gt;=_xlfn.NUMBERVALUE(Table_Query_from_MF_DSNP62[[#This Row],[CL_CMP_OBJ_FR14]]),$B$2&lt;=_xlfn.NUMBERVALUE(Table_Query_from_MF_DSNP62[[#This Row],[CL_CMP_OBJ_TO14]]))</f>
        <v>1</v>
      </c>
      <c r="JV69" s="33" t="b">
        <f>AND($B$2&gt;=_xlfn.NUMBERVALUE(Table_Query_from_MF_DSNP62[[#This Row],[CL_CMP_OBJ_FR15]]),$B$2&lt;=_xlfn.NUMBERVALUE(Table_Query_from_MF_DSNP62[[#This Row],[CL_CMP_OBJ_TO15]]))</f>
        <v>1</v>
      </c>
    </row>
    <row r="70" spans="1:282" x14ac:dyDescent="0.25">
      <c r="A70" t="b">
        <f>OR(,Table_Query_from_MF_DSNP62[[#This Row],[Desired GL included as "hard-coded" GL?]],Table_Query_from_MF_DSNP62[[#This Row],[Desired GL included as "Open GL"?]])</f>
        <v>1</v>
      </c>
      <c r="B70" t="b">
        <f>Table_Query_from_MF_DSNP62[[#This Row],[Desired CObj included as "Open CObj"?]]</f>
        <v>1</v>
      </c>
      <c r="C70" t="s">
        <v>897</v>
      </c>
      <c r="D70" t="s">
        <v>1469</v>
      </c>
      <c r="E70" t="s">
        <v>8</v>
      </c>
      <c r="F70" s="24" t="s">
        <v>419</v>
      </c>
      <c r="G70" t="s">
        <v>444</v>
      </c>
      <c r="H70" s="24" t="s">
        <v>444</v>
      </c>
      <c r="I70" t="s">
        <v>444</v>
      </c>
      <c r="J70" s="24" t="s">
        <v>444</v>
      </c>
      <c r="K70" t="s">
        <v>444</v>
      </c>
      <c r="L70" s="24" t="s">
        <v>444</v>
      </c>
      <c r="M70" t="s">
        <v>444</v>
      </c>
      <c r="N70" t="s">
        <v>444</v>
      </c>
      <c r="O70" t="s">
        <v>444</v>
      </c>
      <c r="P70" t="s">
        <v>444</v>
      </c>
      <c r="Q70" t="s">
        <v>15</v>
      </c>
      <c r="R70" t="s">
        <v>444</v>
      </c>
      <c r="S70" t="s">
        <v>442</v>
      </c>
      <c r="T70" t="s">
        <v>447</v>
      </c>
      <c r="U70" t="s">
        <v>444</v>
      </c>
      <c r="V70" t="s">
        <v>444</v>
      </c>
      <c r="W70" t="s">
        <v>447</v>
      </c>
      <c r="X70" t="s">
        <v>444</v>
      </c>
      <c r="Y70" t="s">
        <v>444</v>
      </c>
      <c r="Z70" t="s">
        <v>442</v>
      </c>
      <c r="AA70" t="s">
        <v>442</v>
      </c>
      <c r="AB70" t="s">
        <v>442</v>
      </c>
      <c r="AC70" t="s">
        <v>444</v>
      </c>
      <c r="AD70" t="s">
        <v>444</v>
      </c>
      <c r="AE70" t="s">
        <v>444</v>
      </c>
      <c r="AF70" t="s">
        <v>444</v>
      </c>
      <c r="AG70" t="s">
        <v>442</v>
      </c>
      <c r="AH70" t="s">
        <v>444</v>
      </c>
      <c r="AI70" t="s">
        <v>447</v>
      </c>
      <c r="AJ70" t="s">
        <v>15</v>
      </c>
      <c r="AK70" t="s">
        <v>444</v>
      </c>
      <c r="AL70" t="s">
        <v>444</v>
      </c>
      <c r="AM70" t="s">
        <v>444</v>
      </c>
      <c r="AN70" t="s">
        <v>444</v>
      </c>
      <c r="AO70" t="s">
        <v>444</v>
      </c>
      <c r="AP70" t="s">
        <v>447</v>
      </c>
      <c r="AQ70" t="s">
        <v>282</v>
      </c>
      <c r="AR70" t="s">
        <v>1451</v>
      </c>
      <c r="AS70" t="s">
        <v>162</v>
      </c>
      <c r="AT70" t="s">
        <v>444</v>
      </c>
      <c r="AU70" t="s">
        <v>444</v>
      </c>
      <c r="AV70" t="s">
        <v>442</v>
      </c>
      <c r="AW70" t="s">
        <v>444</v>
      </c>
      <c r="AX70" t="s">
        <v>444</v>
      </c>
      <c r="AY70" t="s">
        <v>444</v>
      </c>
      <c r="AZ70" t="s">
        <v>444</v>
      </c>
      <c r="BA70" t="s">
        <v>444</v>
      </c>
      <c r="BB70" t="s">
        <v>444</v>
      </c>
      <c r="BC70" t="s">
        <v>444</v>
      </c>
      <c r="BD70" t="s">
        <v>1359</v>
      </c>
      <c r="BE70" t="s">
        <v>444</v>
      </c>
      <c r="BF70" t="s">
        <v>1360</v>
      </c>
      <c r="BG70" t="s">
        <v>444</v>
      </c>
      <c r="BH70" t="s">
        <v>444</v>
      </c>
      <c r="BI70" t="s">
        <v>444</v>
      </c>
      <c r="BJ70" t="s">
        <v>444</v>
      </c>
      <c r="BK70" t="s">
        <v>444</v>
      </c>
      <c r="BL70" t="s">
        <v>444</v>
      </c>
      <c r="BM70" t="s">
        <v>444</v>
      </c>
      <c r="BN70" t="s">
        <v>444</v>
      </c>
      <c r="BO70" t="s">
        <v>444</v>
      </c>
      <c r="BP70" t="s">
        <v>444</v>
      </c>
      <c r="BQ70" t="s">
        <v>444</v>
      </c>
      <c r="BR70" t="s">
        <v>444</v>
      </c>
      <c r="BS70" t="s">
        <v>444</v>
      </c>
      <c r="BT70" t="s">
        <v>444</v>
      </c>
      <c r="BU70" t="s">
        <v>444</v>
      </c>
      <c r="BV70" t="s">
        <v>444</v>
      </c>
      <c r="BW70" t="s">
        <v>444</v>
      </c>
      <c r="BX70" t="s">
        <v>444</v>
      </c>
      <c r="BY70" t="s">
        <v>444</v>
      </c>
      <c r="BZ70" t="s">
        <v>444</v>
      </c>
      <c r="CA70" t="s">
        <v>444</v>
      </c>
      <c r="CB70" t="s">
        <v>444</v>
      </c>
      <c r="CC70" t="s">
        <v>444</v>
      </c>
      <c r="CD70" t="s">
        <v>444</v>
      </c>
      <c r="CE70" t="s">
        <v>444</v>
      </c>
      <c r="CF70" t="s">
        <v>444</v>
      </c>
      <c r="CG70" t="s">
        <v>444</v>
      </c>
      <c r="CH70" t="s">
        <v>444</v>
      </c>
      <c r="CI70" t="s">
        <v>444</v>
      </c>
      <c r="CJ70" t="s">
        <v>444</v>
      </c>
      <c r="CK70" t="s">
        <v>444</v>
      </c>
      <c r="CL70" t="s">
        <v>444</v>
      </c>
      <c r="CM70" t="s">
        <v>444</v>
      </c>
      <c r="CN70" t="s">
        <v>444</v>
      </c>
      <c r="CO70" t="s">
        <v>444</v>
      </c>
      <c r="CP70" t="s">
        <v>444</v>
      </c>
      <c r="CQ70" t="s">
        <v>444</v>
      </c>
      <c r="CR70" t="s">
        <v>444</v>
      </c>
      <c r="CS70" t="s">
        <v>444</v>
      </c>
      <c r="CT70" t="s">
        <v>444</v>
      </c>
      <c r="CU70" t="s">
        <v>282</v>
      </c>
      <c r="CV70" t="s">
        <v>2756</v>
      </c>
      <c r="CW70" t="s">
        <v>2736</v>
      </c>
      <c r="CX70" t="s">
        <v>2756</v>
      </c>
      <c r="CY70" t="s">
        <v>1450</v>
      </c>
      <c r="CZ70" t="s">
        <v>444</v>
      </c>
      <c r="DA70" t="s">
        <v>444</v>
      </c>
      <c r="DB70" t="s">
        <v>444</v>
      </c>
      <c r="DC70" t="s">
        <v>444</v>
      </c>
      <c r="DD70" t="s">
        <v>444</v>
      </c>
      <c r="DE70" t="s">
        <v>444</v>
      </c>
      <c r="DF70" t="s">
        <v>444</v>
      </c>
      <c r="DG70" t="s">
        <v>444</v>
      </c>
      <c r="DH70" t="s">
        <v>444</v>
      </c>
      <c r="DI70" t="s">
        <v>282</v>
      </c>
      <c r="DJ70" t="s">
        <v>1440</v>
      </c>
      <c r="DK70" t="s">
        <v>1451</v>
      </c>
      <c r="DL70" t="s">
        <v>444</v>
      </c>
      <c r="DM70" t="s">
        <v>444</v>
      </c>
      <c r="DN70" t="s">
        <v>444</v>
      </c>
      <c r="DO70" t="s">
        <v>444</v>
      </c>
      <c r="DP70" t="s">
        <v>444</v>
      </c>
      <c r="DQ70" t="s">
        <v>444</v>
      </c>
      <c r="DR70" t="s">
        <v>444</v>
      </c>
      <c r="DS70" t="s">
        <v>15</v>
      </c>
      <c r="DT70" s="24" t="s">
        <v>402</v>
      </c>
      <c r="DU70" s="24" t="s">
        <v>402</v>
      </c>
      <c r="DV70" t="s">
        <v>405</v>
      </c>
      <c r="DW70" t="s">
        <v>405</v>
      </c>
      <c r="DX70" s="24" t="s">
        <v>407</v>
      </c>
      <c r="DY70" s="24" t="s">
        <v>407</v>
      </c>
      <c r="DZ70" t="s">
        <v>444</v>
      </c>
      <c r="EA70" t="s">
        <v>444</v>
      </c>
      <c r="EB70" s="24" t="s">
        <v>444</v>
      </c>
      <c r="EC70" s="24" t="s">
        <v>444</v>
      </c>
      <c r="ED70" t="s">
        <v>444</v>
      </c>
      <c r="EE70" t="s">
        <v>444</v>
      </c>
      <c r="EF70" s="24" t="s">
        <v>444</v>
      </c>
      <c r="EG70" s="24" t="s">
        <v>444</v>
      </c>
      <c r="EH70" t="s">
        <v>444</v>
      </c>
      <c r="EI70" t="s">
        <v>444</v>
      </c>
      <c r="EJ70" s="24" t="s">
        <v>444</v>
      </c>
      <c r="EK70" s="24" t="s">
        <v>444</v>
      </c>
      <c r="EL70" t="s">
        <v>444</v>
      </c>
      <c r="EM70" t="s">
        <v>444</v>
      </c>
      <c r="EN70" s="24" t="s">
        <v>444</v>
      </c>
      <c r="EO70" s="24" t="s">
        <v>444</v>
      </c>
      <c r="EP70" t="s">
        <v>444</v>
      </c>
      <c r="EQ70" t="s">
        <v>444</v>
      </c>
      <c r="ER70" s="24" t="s">
        <v>444</v>
      </c>
      <c r="ES70" s="24" t="s">
        <v>444</v>
      </c>
      <c r="ET70" t="s">
        <v>444</v>
      </c>
      <c r="EU70" t="s">
        <v>444</v>
      </c>
      <c r="EV70" s="24" t="s">
        <v>444</v>
      </c>
      <c r="EW70" s="24" t="s">
        <v>444</v>
      </c>
      <c r="EX70" t="s">
        <v>444</v>
      </c>
      <c r="EY70" t="s">
        <v>444</v>
      </c>
      <c r="EZ70" s="24" t="s">
        <v>444</v>
      </c>
      <c r="FA70" s="24" t="s">
        <v>444</v>
      </c>
      <c r="FB70" t="s">
        <v>444</v>
      </c>
      <c r="FC70" t="s">
        <v>444</v>
      </c>
      <c r="FD70" s="24" t="s">
        <v>444</v>
      </c>
      <c r="FE70" s="24" t="s">
        <v>444</v>
      </c>
      <c r="FF70" t="s">
        <v>444</v>
      </c>
      <c r="FG70" t="s">
        <v>444</v>
      </c>
      <c r="FH70" s="24" t="s">
        <v>444</v>
      </c>
      <c r="FI70" s="24" t="s">
        <v>444</v>
      </c>
      <c r="FJ70" t="s">
        <v>444</v>
      </c>
      <c r="FK70" t="s">
        <v>444</v>
      </c>
      <c r="FL70" s="24" t="s">
        <v>444</v>
      </c>
      <c r="FM70" s="24" t="s">
        <v>444</v>
      </c>
      <c r="FN70" t="s">
        <v>444</v>
      </c>
      <c r="FO70" t="s">
        <v>444</v>
      </c>
      <c r="FP70" s="24" t="s">
        <v>444</v>
      </c>
      <c r="FQ70" s="24" t="s">
        <v>444</v>
      </c>
      <c r="FR70" t="s">
        <v>444</v>
      </c>
      <c r="FS70" t="s">
        <v>444</v>
      </c>
      <c r="FT70" s="24" t="s">
        <v>444</v>
      </c>
      <c r="FU70" s="24" t="s">
        <v>444</v>
      </c>
      <c r="FV70" t="s">
        <v>444</v>
      </c>
      <c r="FW70" t="s">
        <v>444</v>
      </c>
      <c r="FX70" s="24" t="s">
        <v>444</v>
      </c>
      <c r="FY70" s="24" t="s">
        <v>444</v>
      </c>
      <c r="FZ70" t="s">
        <v>444</v>
      </c>
      <c r="GA70" t="s">
        <v>444</v>
      </c>
      <c r="GB70" s="24" t="s">
        <v>444</v>
      </c>
      <c r="GC70" s="24" t="s">
        <v>444</v>
      </c>
      <c r="GD70" t="s">
        <v>444</v>
      </c>
      <c r="GE70" t="s">
        <v>444</v>
      </c>
      <c r="GF70" s="24" t="s">
        <v>444</v>
      </c>
      <c r="GG70" s="24" t="s">
        <v>444</v>
      </c>
      <c r="GH70" t="s">
        <v>15</v>
      </c>
      <c r="GI70" s="24" t="s">
        <v>179</v>
      </c>
      <c r="GJ70" s="24" t="s">
        <v>480</v>
      </c>
      <c r="GK70" t="s">
        <v>444</v>
      </c>
      <c r="GL70" t="s">
        <v>444</v>
      </c>
      <c r="GM70" s="24" t="s">
        <v>444</v>
      </c>
      <c r="GN70" s="24" t="s">
        <v>444</v>
      </c>
      <c r="GO70" t="s">
        <v>444</v>
      </c>
      <c r="GP70" t="s">
        <v>444</v>
      </c>
      <c r="GQ70" s="24" t="s">
        <v>444</v>
      </c>
      <c r="GR70" s="24" t="s">
        <v>444</v>
      </c>
      <c r="GS70" t="s">
        <v>444</v>
      </c>
      <c r="GT70" t="s">
        <v>444</v>
      </c>
      <c r="GU70" s="24" t="s">
        <v>444</v>
      </c>
      <c r="GV70" s="24" t="s">
        <v>444</v>
      </c>
      <c r="GW70" t="s">
        <v>444</v>
      </c>
      <c r="GX70" t="s">
        <v>444</v>
      </c>
      <c r="GY70" s="24" t="s">
        <v>444</v>
      </c>
      <c r="GZ70" s="24" t="s">
        <v>444</v>
      </c>
      <c r="HA70" t="s">
        <v>444</v>
      </c>
      <c r="HB70" t="s">
        <v>444</v>
      </c>
      <c r="HC70" s="24" t="s">
        <v>444</v>
      </c>
      <c r="HD70" s="24" t="s">
        <v>444</v>
      </c>
      <c r="HE70" t="s">
        <v>444</v>
      </c>
      <c r="HF70" t="s">
        <v>444</v>
      </c>
      <c r="HG70" s="24" t="s">
        <v>444</v>
      </c>
      <c r="HH70" s="24" t="s">
        <v>444</v>
      </c>
      <c r="HI70" t="s">
        <v>444</v>
      </c>
      <c r="HJ70" t="s">
        <v>444</v>
      </c>
      <c r="HK70" s="24" t="s">
        <v>444</v>
      </c>
      <c r="HL70" s="24" t="s">
        <v>444</v>
      </c>
      <c r="HM70" t="s">
        <v>444</v>
      </c>
      <c r="HN70" t="s">
        <v>444</v>
      </c>
      <c r="HO70" s="24" t="s">
        <v>444</v>
      </c>
      <c r="HP70" s="24" t="s">
        <v>444</v>
      </c>
      <c r="HQ70" t="s">
        <v>444</v>
      </c>
      <c r="HR70" t="s">
        <v>444</v>
      </c>
      <c r="HS70" s="24" t="s">
        <v>444</v>
      </c>
      <c r="HT70" s="24" t="s">
        <v>444</v>
      </c>
      <c r="HU70" t="s">
        <v>444</v>
      </c>
      <c r="HV70" t="s">
        <v>444</v>
      </c>
      <c r="HW70" s="24" t="s">
        <v>444</v>
      </c>
      <c r="HX70" s="24" t="s">
        <v>444</v>
      </c>
      <c r="HY70" t="s">
        <v>444</v>
      </c>
      <c r="HZ70" t="s">
        <v>444</v>
      </c>
      <c r="IA70" t="s">
        <v>2756</v>
      </c>
      <c r="IB70" t="s">
        <v>2736</v>
      </c>
      <c r="IC70" t="s">
        <v>3022</v>
      </c>
      <c r="ID70" s="33" t="b" cm="1">
        <f t="array" ref="ID70">_xlfn.IFNA(MATCH($A$2,_xlfn.NUMBERVALUE(Table_Query_from_MF_DSNP62[[#This Row],[CL_GLACCT_DR1]:[CL_GLACCT_CR4]]),0),0)&gt;=1</f>
        <v>1</v>
      </c>
      <c r="IE70" s="33" t="b">
        <f>OR(Table_Query_from_MF_DSNP62[[#This Row],[Pair1]:[Pair25]])</f>
        <v>1</v>
      </c>
      <c r="IF70" s="33">
        <f>_xlfn.IFNA(MATCH(TRUE,Table_Query_from_MF_DSNP62[[#This Row],[Pair1]:[Pair25]],0),"none")</f>
        <v>4</v>
      </c>
      <c r="IG70" s="33" t="b">
        <f>AND($A$2&gt;=_xlfn.NUMBERVALUE(Table_Query_from_MF_DSNP62[[#This Row],[CL_GL_ACCT_FR1]]),$A$2&lt;=_xlfn.NUMBERVALUE(Table_Query_from_MF_DSNP62[[#This Row],[CL_GL_ACCT_TO1]]))</f>
        <v>0</v>
      </c>
      <c r="IH70" s="33" t="b">
        <f>AND($A$2&gt;=_xlfn.NUMBERVALUE(Table_Query_from_MF_DSNP62[[#This Row],[CL_GL_ACCT_FR2]]),$A$2&lt;=_xlfn.NUMBERVALUE(Table_Query_from_MF_DSNP62[[#This Row],[CL_GL_ACCT_TO2]]))</f>
        <v>0</v>
      </c>
      <c r="II70" s="33" t="b">
        <f>AND($A$2&gt;=_xlfn.NUMBERVALUE(Table_Query_from_MF_DSNP62[[#This Row],[CL_GL_ACCT_FR3]]),$A$2&lt;=_xlfn.NUMBERVALUE(Table_Query_from_MF_DSNP62[[#This Row],[CL_GL_ACCT_TO3]]))</f>
        <v>0</v>
      </c>
      <c r="IJ70" s="33" t="b">
        <f>AND($A$2&gt;=_xlfn.NUMBERVALUE(Table_Query_from_MF_DSNP62[[#This Row],[CL_GL_ACCT_FR4]]),$A$2&lt;=_xlfn.NUMBERVALUE(Table_Query_from_MF_DSNP62[[#This Row],[CL_GL_ACCT_TO4]]))</f>
        <v>1</v>
      </c>
      <c r="IK70" s="33" t="b">
        <f>AND($A$2&gt;=_xlfn.NUMBERVALUE(Table_Query_from_MF_DSNP62[[#This Row],[CL_GL_ACCT_FR5]]),$A$2&lt;=_xlfn.NUMBERVALUE(Table_Query_from_MF_DSNP62[[#This Row],[CL_GL_ACCT_TO5]]))</f>
        <v>1</v>
      </c>
      <c r="IL70" s="33" t="b">
        <f>AND($A$2&gt;=_xlfn.NUMBERVALUE(Table_Query_from_MF_DSNP62[[#This Row],[CL_GL_ACCT_FR6]]),$A$2&lt;=_xlfn.NUMBERVALUE(Table_Query_from_MF_DSNP62[[#This Row],[CL_GL_ACCT_TO6]]))</f>
        <v>1</v>
      </c>
      <c r="IM70" s="33" t="b">
        <f>AND($A$2&gt;=_xlfn.NUMBERVALUE(Table_Query_from_MF_DSNP62[[#This Row],[CL_GL_ACCT_FR7]]),$A$2&lt;=_xlfn.NUMBERVALUE(Table_Query_from_MF_DSNP62[[#This Row],[CL_GL_ACCT_TO7]]))</f>
        <v>1</v>
      </c>
      <c r="IN70" s="33" t="b">
        <f>AND($A$2&gt;=_xlfn.NUMBERVALUE(Table_Query_from_MF_DSNP62[[#This Row],[CL_GL_ACCT_FR8]]),$A$2&lt;=_xlfn.NUMBERVALUE(Table_Query_from_MF_DSNP62[[#This Row],[CL_GL_ACCT_TO8]]))</f>
        <v>1</v>
      </c>
      <c r="IO70" s="33" t="b">
        <f>AND($A$2&gt;=_xlfn.NUMBERVALUE(Table_Query_from_MF_DSNP62[[#This Row],[CL_GL_ACCT_FR9]]),$A$2&lt;=_xlfn.NUMBERVALUE(Table_Query_from_MF_DSNP62[[#This Row],[CL_GL_ACCT_TO9]]))</f>
        <v>1</v>
      </c>
      <c r="IP70" s="33" t="b">
        <f>AND($A$2&gt;=_xlfn.NUMBERVALUE(Table_Query_from_MF_DSNP62[[#This Row],[CL_GL_ACCT_FR10]]),$A$2&lt;=_xlfn.NUMBERVALUE(Table_Query_from_MF_DSNP62[[#This Row],[CL_GL_ACCT_TO10]]))</f>
        <v>1</v>
      </c>
      <c r="IQ70" s="33" t="b">
        <f>AND($A$2&gt;=_xlfn.NUMBERVALUE(Table_Query_from_MF_DSNP62[[#This Row],[CL_GL_ACCT_FR11]]),$A$2&lt;=_xlfn.NUMBERVALUE(Table_Query_from_MF_DSNP62[[#This Row],[CL_GL_ACCT_TO11]]))</f>
        <v>1</v>
      </c>
      <c r="IR70" s="33" t="b">
        <f>AND($A$2&gt;=_xlfn.NUMBERVALUE(Table_Query_from_MF_DSNP62[[#This Row],[CL_GL_ACCT_FR12]]),$A$2&lt;=_xlfn.NUMBERVALUE(Table_Query_from_MF_DSNP62[[#This Row],[CL_GL_ACCT_TO12]]))</f>
        <v>1</v>
      </c>
      <c r="IS70" s="33" t="b">
        <f>AND($A$2&gt;=_xlfn.NUMBERVALUE(Table_Query_from_MF_DSNP62[[#This Row],[CL_GL_ACCT_FR13]]),$A$2&lt;=_xlfn.NUMBERVALUE(Table_Query_from_MF_DSNP62[[#This Row],[CL_GL_ACCT_TO13]]))</f>
        <v>1</v>
      </c>
      <c r="IT70" s="33" t="b">
        <f>AND($A$2&gt;=_xlfn.NUMBERVALUE(Table_Query_from_MF_DSNP62[[#This Row],[CL_GL_ACCT_FR14]]),$A$2&lt;=_xlfn.NUMBERVALUE(Table_Query_from_MF_DSNP62[[#This Row],[CL_GL_ACCT_TO14]]))</f>
        <v>1</v>
      </c>
      <c r="IU70" s="33" t="b">
        <f>AND($A$2&gt;=_xlfn.NUMBERVALUE(Table_Query_from_MF_DSNP62[[#This Row],[CL_GL_ACCT_FR15]]),$A$2&lt;=_xlfn.NUMBERVALUE(Table_Query_from_MF_DSNP62[[#This Row],[CL_GL_ACCT_TO15]]))</f>
        <v>1</v>
      </c>
      <c r="IV70" s="33" t="b">
        <f>AND($A$2&gt;=_xlfn.NUMBERVALUE(Table_Query_from_MF_DSNP62[[#This Row],[CL_GL_ACCT_FR16]]),$A$2&lt;=_xlfn.NUMBERVALUE(Table_Query_from_MF_DSNP62[[#This Row],[CL_GL_ACCT_TO16]]))</f>
        <v>1</v>
      </c>
      <c r="IW70" s="33" t="b">
        <f>AND($A$2&gt;=_xlfn.NUMBERVALUE(Table_Query_from_MF_DSNP62[[#This Row],[CL_GL_ACCT_FR17]]),$A$2&lt;=_xlfn.NUMBERVALUE(Table_Query_from_MF_DSNP62[[#This Row],[CL_GL_ACCT_TO17]]))</f>
        <v>1</v>
      </c>
      <c r="IX70" s="33" t="b">
        <f>AND($A$2&gt;=_xlfn.NUMBERVALUE(Table_Query_from_MF_DSNP62[[#This Row],[CL_GL_ACCT_FR18]]),$A$2&lt;=_xlfn.NUMBERVALUE(Table_Query_from_MF_DSNP62[[#This Row],[CL_GL_ACCT_TO18]]))</f>
        <v>1</v>
      </c>
      <c r="IY70" s="33" t="b">
        <f>AND($A$2&gt;=_xlfn.NUMBERVALUE(Table_Query_from_MF_DSNP62[[#This Row],[CL_GL_ACCT_FR19]]),$A$2&lt;=_xlfn.NUMBERVALUE(Table_Query_from_MF_DSNP62[[#This Row],[CL_GL_ACCT_TO19]]))</f>
        <v>1</v>
      </c>
      <c r="IZ70" s="33" t="b">
        <f>AND($A$2&gt;=_xlfn.NUMBERVALUE(Table_Query_from_MF_DSNP62[[#This Row],[CL_GL_ACCT_FR20]]),$A$2&lt;=_xlfn.NUMBERVALUE(Table_Query_from_MF_DSNP62[[#This Row],[CL_GL_ACCT_TO20]]))</f>
        <v>1</v>
      </c>
      <c r="JA70" s="33" t="b">
        <f>AND($A$2&gt;=_xlfn.NUMBERVALUE(Table_Query_from_MF_DSNP62[[#This Row],[CL_GL_ACCT_FR21]]),$A$2&lt;=_xlfn.NUMBERVALUE(Table_Query_from_MF_DSNP62[[#This Row],[CL_GL_ACCT_TO21]]))</f>
        <v>1</v>
      </c>
      <c r="JB70" s="33" t="b">
        <f>AND($A$2&gt;=_xlfn.NUMBERVALUE(Table_Query_from_MF_DSNP62[[#This Row],[CL_GL_ACCT_FR22]]),$A$2&lt;=_xlfn.NUMBERVALUE(Table_Query_from_MF_DSNP62[[#This Row],[CL_GL_ACCT_TO22]]))</f>
        <v>1</v>
      </c>
      <c r="JC70" s="33" t="b">
        <f>AND($A$2&gt;=_xlfn.NUMBERVALUE(Table_Query_from_MF_DSNP62[[#This Row],[CL_GL_ACCT_FR23]]),$A$2&lt;=_xlfn.NUMBERVALUE(Table_Query_from_MF_DSNP62[[#This Row],[CL_GL_ACCT_TO23]]))</f>
        <v>1</v>
      </c>
      <c r="JD70" s="33" t="b">
        <f>AND($A$2&gt;=_xlfn.NUMBERVALUE(Table_Query_from_MF_DSNP62[[#This Row],[CL_GL_ACCT_FR24]]),$A$2&lt;=_xlfn.NUMBERVALUE(Table_Query_from_MF_DSNP62[[#This Row],[CL_GL_ACCT_TO24]]))</f>
        <v>1</v>
      </c>
      <c r="JE70" s="33" t="b">
        <f>AND($A$2&gt;=_xlfn.NUMBERVALUE(Table_Query_from_MF_DSNP62[[#This Row],[CL_GL_ACCT_FR25]]),$A$2&lt;=_xlfn.NUMBERVALUE(Table_Query_from_MF_DSNP62[[#This Row],[CL_GL_ACCT_TO25]]))</f>
        <v>1</v>
      </c>
      <c r="JF70" s="33" t="b">
        <f>OR(Table_Query_from_MF_DSNP62[[#This Row],[PairA]:[PairO]])</f>
        <v>1</v>
      </c>
      <c r="JG70" s="33">
        <f>_xlfn.IFNA(MATCH(TRUE,Table_Query_from_MF_DSNP62[[#This Row],[PairA]:[PairO]],0),"none")</f>
        <v>2</v>
      </c>
      <c r="JH70" s="33" t="b">
        <f>AND($B$2&gt;=_xlfn.NUMBERVALUE(Table_Query_from_MF_DSNP62[[#This Row],[CL_CMP_OBJ_FR1]]),$B$2&lt;=_xlfn.NUMBERVALUE(Table_Query_from_MF_DSNP62[[#This Row],[CL_CMP_OBJ_TO1]]))</f>
        <v>0</v>
      </c>
      <c r="JI70" s="33" t="b">
        <f>AND($B$2&gt;=_xlfn.NUMBERVALUE(Table_Query_from_MF_DSNP62[[#This Row],[CL_CMP_OBJ_FR2]]),$B$2&lt;=_xlfn.NUMBERVALUE(Table_Query_from_MF_DSNP62[[#This Row],[CL_CMP_OBJ_TO2]]))</f>
        <v>1</v>
      </c>
      <c r="JJ70" s="33" t="b">
        <f>AND($B$2&gt;=_xlfn.NUMBERVALUE(Table_Query_from_MF_DSNP62[[#This Row],[CL_CMP_OBJ_FR3]]),$B$2&lt;=_xlfn.NUMBERVALUE(Table_Query_from_MF_DSNP62[[#This Row],[CL_CMP_OBJ_TO3]]))</f>
        <v>1</v>
      </c>
      <c r="JK70" s="33" t="b">
        <f>AND($B$2&gt;=_xlfn.NUMBERVALUE(Table_Query_from_MF_DSNP62[[#This Row],[CL_CMP_OBJ_FR4]]),$B$2&lt;=_xlfn.NUMBERVALUE(Table_Query_from_MF_DSNP62[[#This Row],[CL_CMP_OBJ_TO4]]))</f>
        <v>1</v>
      </c>
      <c r="JL70" s="33" t="b">
        <f>AND($B$2&gt;=_xlfn.NUMBERVALUE(Table_Query_from_MF_DSNP62[[#This Row],[CL_CMP_OBJ_FR5]]),$B$2&lt;=_xlfn.NUMBERVALUE(Table_Query_from_MF_DSNP62[[#This Row],[CL_CMP_OBJ_TO5]]))</f>
        <v>1</v>
      </c>
      <c r="JM70" s="33" t="b">
        <f>AND($B$2&gt;=_xlfn.NUMBERVALUE(Table_Query_from_MF_DSNP62[[#This Row],[CL_CMP_OBJ_FR6]]),$B$2&lt;=_xlfn.NUMBERVALUE(Table_Query_from_MF_DSNP62[[#This Row],[CL_CMP_OBJ_TO6]]))</f>
        <v>1</v>
      </c>
      <c r="JN70" s="33" t="b">
        <f>AND($B$2&gt;=_xlfn.NUMBERVALUE(Table_Query_from_MF_DSNP62[[#This Row],[CL_CMP_OBJ_FR7]]),$B$2&lt;=_xlfn.NUMBERVALUE(Table_Query_from_MF_DSNP62[[#This Row],[CL_CMP_OBJ_TO7]]))</f>
        <v>1</v>
      </c>
      <c r="JO70" s="33" t="b">
        <f>AND($B$2&gt;=_xlfn.NUMBERVALUE(Table_Query_from_MF_DSNP62[[#This Row],[CL_CMP_OBJ_FR8]]),$B$2&lt;=_xlfn.NUMBERVALUE(Table_Query_from_MF_DSNP62[[#This Row],[CL_CMP_OBJ_TO8]]))</f>
        <v>1</v>
      </c>
      <c r="JP70" s="33" t="b">
        <f>AND($B$2&gt;=_xlfn.NUMBERVALUE(Table_Query_from_MF_DSNP62[[#This Row],[CL_CMP_OBJ_FR9]]),$B$2&lt;=_xlfn.NUMBERVALUE(Table_Query_from_MF_DSNP62[[#This Row],[CL_CMP_OBJ_TO9]]))</f>
        <v>1</v>
      </c>
      <c r="JQ70" s="33" t="b">
        <f>AND($B$2&gt;=_xlfn.NUMBERVALUE(Table_Query_from_MF_DSNP62[[#This Row],[CL_CMP_OBJ_FR10]]),$B$2&lt;=_xlfn.NUMBERVALUE(Table_Query_from_MF_DSNP62[[#This Row],[CL_CMP_OBJ_TO10]]))</f>
        <v>1</v>
      </c>
      <c r="JR70" s="33" t="b">
        <f>AND($B$2&gt;=_xlfn.NUMBERVALUE(Table_Query_from_MF_DSNP62[[#This Row],[CL_CMP_OBJ_FR11]]),$B$2&lt;=_xlfn.NUMBERVALUE(Table_Query_from_MF_DSNP62[[#This Row],[CL_CMP_OBJ_TO11]]))</f>
        <v>1</v>
      </c>
      <c r="JS70" s="33" t="b">
        <f>AND($B$2&gt;=_xlfn.NUMBERVALUE(Table_Query_from_MF_DSNP62[[#This Row],[CL_CMP_OBJ_FR12]]),$B$2&lt;=_xlfn.NUMBERVALUE(Table_Query_from_MF_DSNP62[[#This Row],[CL_CMP_OBJ_TO12]]))</f>
        <v>1</v>
      </c>
      <c r="JT70" s="33" t="b">
        <f>AND($B$2&gt;=_xlfn.NUMBERVALUE(Table_Query_from_MF_DSNP62[[#This Row],[CL_CMP_OBJ_FR13]]),$B$2&lt;=_xlfn.NUMBERVALUE(Table_Query_from_MF_DSNP62[[#This Row],[CL_CMP_OBJ_TO13]]))</f>
        <v>1</v>
      </c>
      <c r="JU70" s="33" t="b">
        <f>AND($B$2&gt;=_xlfn.NUMBERVALUE(Table_Query_from_MF_DSNP62[[#This Row],[CL_CMP_OBJ_FR14]]),$B$2&lt;=_xlfn.NUMBERVALUE(Table_Query_from_MF_DSNP62[[#This Row],[CL_CMP_OBJ_TO14]]))</f>
        <v>1</v>
      </c>
      <c r="JV70" s="33" t="b">
        <f>AND($B$2&gt;=_xlfn.NUMBERVALUE(Table_Query_from_MF_DSNP62[[#This Row],[CL_CMP_OBJ_FR15]]),$B$2&lt;=_xlfn.NUMBERVALUE(Table_Query_from_MF_DSNP62[[#This Row],[CL_CMP_OBJ_TO15]]))</f>
        <v>1</v>
      </c>
    </row>
    <row r="71" spans="1:282" x14ac:dyDescent="0.25">
      <c r="A71" t="b">
        <f>OR(,Table_Query_from_MF_DSNP62[[#This Row],[Desired GL included as "hard-coded" GL?]],Table_Query_from_MF_DSNP62[[#This Row],[Desired GL included as "Open GL"?]])</f>
        <v>1</v>
      </c>
      <c r="B71" t="b">
        <f>Table_Query_from_MF_DSNP62[[#This Row],[Desired CObj included as "Open CObj"?]]</f>
        <v>1</v>
      </c>
      <c r="C71" t="s">
        <v>898</v>
      </c>
      <c r="D71" t="s">
        <v>1470</v>
      </c>
      <c r="E71" t="s">
        <v>8</v>
      </c>
      <c r="F71" s="24" t="s">
        <v>444</v>
      </c>
      <c r="G71" t="s">
        <v>433</v>
      </c>
      <c r="H71" s="24" t="s">
        <v>444</v>
      </c>
      <c r="I71" t="s">
        <v>444</v>
      </c>
      <c r="J71" s="24" t="s">
        <v>444</v>
      </c>
      <c r="K71" t="s">
        <v>444</v>
      </c>
      <c r="L71" s="24" t="s">
        <v>444</v>
      </c>
      <c r="M71" t="s">
        <v>444</v>
      </c>
      <c r="N71" t="s">
        <v>444</v>
      </c>
      <c r="O71" t="s">
        <v>444</v>
      </c>
      <c r="P71" t="s">
        <v>444</v>
      </c>
      <c r="Q71" t="s">
        <v>15</v>
      </c>
      <c r="R71" t="s">
        <v>444</v>
      </c>
      <c r="S71" t="s">
        <v>442</v>
      </c>
      <c r="T71" t="s">
        <v>447</v>
      </c>
      <c r="U71" t="s">
        <v>444</v>
      </c>
      <c r="V71" t="s">
        <v>444</v>
      </c>
      <c r="W71" t="s">
        <v>447</v>
      </c>
      <c r="X71" t="s">
        <v>444</v>
      </c>
      <c r="Y71" t="s">
        <v>444</v>
      </c>
      <c r="Z71" t="s">
        <v>442</v>
      </c>
      <c r="AA71" t="s">
        <v>442</v>
      </c>
      <c r="AB71" t="s">
        <v>442</v>
      </c>
      <c r="AC71" t="s">
        <v>444</v>
      </c>
      <c r="AD71" t="s">
        <v>444</v>
      </c>
      <c r="AE71" t="s">
        <v>444</v>
      </c>
      <c r="AF71" t="s">
        <v>444</v>
      </c>
      <c r="AG71" t="s">
        <v>442</v>
      </c>
      <c r="AH71" t="s">
        <v>444</v>
      </c>
      <c r="AI71" t="s">
        <v>447</v>
      </c>
      <c r="AJ71" t="s">
        <v>15</v>
      </c>
      <c r="AK71" t="s">
        <v>444</v>
      </c>
      <c r="AL71" t="s">
        <v>444</v>
      </c>
      <c r="AM71" t="s">
        <v>444</v>
      </c>
      <c r="AN71" t="s">
        <v>444</v>
      </c>
      <c r="AO71" t="s">
        <v>444</v>
      </c>
      <c r="AP71" t="s">
        <v>447</v>
      </c>
      <c r="AQ71" t="s">
        <v>282</v>
      </c>
      <c r="AR71" t="s">
        <v>1451</v>
      </c>
      <c r="AS71" t="s">
        <v>162</v>
      </c>
      <c r="AT71" t="s">
        <v>444</v>
      </c>
      <c r="AU71" t="s">
        <v>444</v>
      </c>
      <c r="AV71" t="s">
        <v>442</v>
      </c>
      <c r="AW71" t="s">
        <v>444</v>
      </c>
      <c r="AX71" t="s">
        <v>444</v>
      </c>
      <c r="AY71" t="s">
        <v>444</v>
      </c>
      <c r="AZ71" t="s">
        <v>444</v>
      </c>
      <c r="BA71" t="s">
        <v>444</v>
      </c>
      <c r="BB71" t="s">
        <v>444</v>
      </c>
      <c r="BC71" t="s">
        <v>444</v>
      </c>
      <c r="BD71" t="s">
        <v>1359</v>
      </c>
      <c r="BE71" t="s">
        <v>444</v>
      </c>
      <c r="BF71" t="s">
        <v>1360</v>
      </c>
      <c r="BG71" t="s">
        <v>444</v>
      </c>
      <c r="BH71" t="s">
        <v>444</v>
      </c>
      <c r="BI71" t="s">
        <v>444</v>
      </c>
      <c r="BJ71" t="s">
        <v>444</v>
      </c>
      <c r="BK71" t="s">
        <v>444</v>
      </c>
      <c r="BL71" t="s">
        <v>444</v>
      </c>
      <c r="BM71" t="s">
        <v>444</v>
      </c>
      <c r="BN71" t="s">
        <v>444</v>
      </c>
      <c r="BO71" t="s">
        <v>444</v>
      </c>
      <c r="BP71" t="s">
        <v>444</v>
      </c>
      <c r="BQ71" t="s">
        <v>444</v>
      </c>
      <c r="BR71" t="s">
        <v>444</v>
      </c>
      <c r="BS71" t="s">
        <v>444</v>
      </c>
      <c r="BT71" t="s">
        <v>444</v>
      </c>
      <c r="BU71" t="s">
        <v>444</v>
      </c>
      <c r="BV71" t="s">
        <v>444</v>
      </c>
      <c r="BW71" t="s">
        <v>444</v>
      </c>
      <c r="BX71" t="s">
        <v>444</v>
      </c>
      <c r="BY71" t="s">
        <v>444</v>
      </c>
      <c r="BZ71" t="s">
        <v>444</v>
      </c>
      <c r="CA71" t="s">
        <v>444</v>
      </c>
      <c r="CB71" t="s">
        <v>444</v>
      </c>
      <c r="CC71" t="s">
        <v>444</v>
      </c>
      <c r="CD71" t="s">
        <v>444</v>
      </c>
      <c r="CE71" t="s">
        <v>444</v>
      </c>
      <c r="CF71" t="s">
        <v>444</v>
      </c>
      <c r="CG71" t="s">
        <v>444</v>
      </c>
      <c r="CH71" t="s">
        <v>444</v>
      </c>
      <c r="CI71" t="s">
        <v>444</v>
      </c>
      <c r="CJ71" t="s">
        <v>444</v>
      </c>
      <c r="CK71" t="s">
        <v>444</v>
      </c>
      <c r="CL71" t="s">
        <v>444</v>
      </c>
      <c r="CM71" t="s">
        <v>444</v>
      </c>
      <c r="CN71" t="s">
        <v>444</v>
      </c>
      <c r="CO71" t="s">
        <v>444</v>
      </c>
      <c r="CP71" t="s">
        <v>444</v>
      </c>
      <c r="CQ71" t="s">
        <v>444</v>
      </c>
      <c r="CR71" t="s">
        <v>444</v>
      </c>
      <c r="CS71" t="s">
        <v>444</v>
      </c>
      <c r="CT71" t="s">
        <v>444</v>
      </c>
      <c r="CU71" t="s">
        <v>7</v>
      </c>
      <c r="CV71" t="s">
        <v>2756</v>
      </c>
      <c r="CW71" t="s">
        <v>2736</v>
      </c>
      <c r="CX71" t="s">
        <v>2756</v>
      </c>
      <c r="CY71" t="s">
        <v>1450</v>
      </c>
      <c r="CZ71" t="s">
        <v>444</v>
      </c>
      <c r="DA71" t="s">
        <v>444</v>
      </c>
      <c r="DB71" t="s">
        <v>444</v>
      </c>
      <c r="DC71" t="s">
        <v>444</v>
      </c>
      <c r="DD71" t="s">
        <v>444</v>
      </c>
      <c r="DE71" t="s">
        <v>444</v>
      </c>
      <c r="DF71" t="s">
        <v>444</v>
      </c>
      <c r="DG71" t="s">
        <v>444</v>
      </c>
      <c r="DH71" t="s">
        <v>444</v>
      </c>
      <c r="DI71" t="s">
        <v>282</v>
      </c>
      <c r="DJ71" t="s">
        <v>1440</v>
      </c>
      <c r="DK71" t="s">
        <v>1451</v>
      </c>
      <c r="DL71" t="s">
        <v>444</v>
      </c>
      <c r="DM71" t="s">
        <v>444</v>
      </c>
      <c r="DN71" t="s">
        <v>444</v>
      </c>
      <c r="DO71" t="s">
        <v>444</v>
      </c>
      <c r="DP71" t="s">
        <v>444</v>
      </c>
      <c r="DQ71" t="s">
        <v>444</v>
      </c>
      <c r="DR71" t="s">
        <v>444</v>
      </c>
      <c r="DS71" t="s">
        <v>15</v>
      </c>
      <c r="DT71" s="24" t="s">
        <v>402</v>
      </c>
      <c r="DU71" s="24" t="s">
        <v>402</v>
      </c>
      <c r="DV71" t="s">
        <v>405</v>
      </c>
      <c r="DW71" t="s">
        <v>405</v>
      </c>
      <c r="DX71" s="24" t="s">
        <v>407</v>
      </c>
      <c r="DY71" s="24" t="s">
        <v>407</v>
      </c>
      <c r="DZ71" t="s">
        <v>444</v>
      </c>
      <c r="EA71" t="s">
        <v>444</v>
      </c>
      <c r="EB71" s="24" t="s">
        <v>444</v>
      </c>
      <c r="EC71" s="24" t="s">
        <v>444</v>
      </c>
      <c r="ED71" t="s">
        <v>444</v>
      </c>
      <c r="EE71" t="s">
        <v>444</v>
      </c>
      <c r="EF71" s="24" t="s">
        <v>444</v>
      </c>
      <c r="EG71" s="24" t="s">
        <v>444</v>
      </c>
      <c r="EH71" t="s">
        <v>444</v>
      </c>
      <c r="EI71" t="s">
        <v>444</v>
      </c>
      <c r="EJ71" s="24" t="s">
        <v>444</v>
      </c>
      <c r="EK71" s="24" t="s">
        <v>444</v>
      </c>
      <c r="EL71" t="s">
        <v>444</v>
      </c>
      <c r="EM71" t="s">
        <v>444</v>
      </c>
      <c r="EN71" s="24" t="s">
        <v>444</v>
      </c>
      <c r="EO71" s="24" t="s">
        <v>444</v>
      </c>
      <c r="EP71" t="s">
        <v>444</v>
      </c>
      <c r="EQ71" t="s">
        <v>444</v>
      </c>
      <c r="ER71" s="24" t="s">
        <v>444</v>
      </c>
      <c r="ES71" s="24" t="s">
        <v>444</v>
      </c>
      <c r="ET71" t="s">
        <v>444</v>
      </c>
      <c r="EU71" t="s">
        <v>444</v>
      </c>
      <c r="EV71" s="24" t="s">
        <v>444</v>
      </c>
      <c r="EW71" s="24" t="s">
        <v>444</v>
      </c>
      <c r="EX71" t="s">
        <v>444</v>
      </c>
      <c r="EY71" t="s">
        <v>444</v>
      </c>
      <c r="EZ71" s="24" t="s">
        <v>444</v>
      </c>
      <c r="FA71" s="24" t="s">
        <v>444</v>
      </c>
      <c r="FB71" t="s">
        <v>444</v>
      </c>
      <c r="FC71" t="s">
        <v>444</v>
      </c>
      <c r="FD71" s="24" t="s">
        <v>444</v>
      </c>
      <c r="FE71" s="24" t="s">
        <v>444</v>
      </c>
      <c r="FF71" t="s">
        <v>444</v>
      </c>
      <c r="FG71" t="s">
        <v>444</v>
      </c>
      <c r="FH71" s="24" t="s">
        <v>444</v>
      </c>
      <c r="FI71" s="24" t="s">
        <v>444</v>
      </c>
      <c r="FJ71" t="s">
        <v>444</v>
      </c>
      <c r="FK71" t="s">
        <v>444</v>
      </c>
      <c r="FL71" s="24" t="s">
        <v>444</v>
      </c>
      <c r="FM71" s="24" t="s">
        <v>444</v>
      </c>
      <c r="FN71" t="s">
        <v>444</v>
      </c>
      <c r="FO71" t="s">
        <v>444</v>
      </c>
      <c r="FP71" s="24" t="s">
        <v>444</v>
      </c>
      <c r="FQ71" s="24" t="s">
        <v>444</v>
      </c>
      <c r="FR71" t="s">
        <v>444</v>
      </c>
      <c r="FS71" t="s">
        <v>444</v>
      </c>
      <c r="FT71" s="24" t="s">
        <v>444</v>
      </c>
      <c r="FU71" s="24" t="s">
        <v>444</v>
      </c>
      <c r="FV71" t="s">
        <v>444</v>
      </c>
      <c r="FW71" t="s">
        <v>444</v>
      </c>
      <c r="FX71" s="24" t="s">
        <v>444</v>
      </c>
      <c r="FY71" s="24" t="s">
        <v>444</v>
      </c>
      <c r="FZ71" t="s">
        <v>444</v>
      </c>
      <c r="GA71" t="s">
        <v>444</v>
      </c>
      <c r="GB71" s="24" t="s">
        <v>444</v>
      </c>
      <c r="GC71" s="24" t="s">
        <v>444</v>
      </c>
      <c r="GD71" t="s">
        <v>444</v>
      </c>
      <c r="GE71" t="s">
        <v>444</v>
      </c>
      <c r="GF71" s="24" t="s">
        <v>444</v>
      </c>
      <c r="GG71" s="24" t="s">
        <v>444</v>
      </c>
      <c r="GH71" t="s">
        <v>15</v>
      </c>
      <c r="GI71" s="24" t="s">
        <v>490</v>
      </c>
      <c r="GJ71" s="24" t="s">
        <v>490</v>
      </c>
      <c r="GK71" t="s">
        <v>492</v>
      </c>
      <c r="GL71" t="s">
        <v>492</v>
      </c>
      <c r="GM71" s="24" t="s">
        <v>493</v>
      </c>
      <c r="GN71" s="24" t="s">
        <v>493</v>
      </c>
      <c r="GO71" t="s">
        <v>498</v>
      </c>
      <c r="GP71" t="s">
        <v>498</v>
      </c>
      <c r="GQ71" s="24" t="s">
        <v>500</v>
      </c>
      <c r="GR71" s="24" t="s">
        <v>500</v>
      </c>
      <c r="GS71" t="s">
        <v>507</v>
      </c>
      <c r="GT71" t="s">
        <v>1404</v>
      </c>
      <c r="GU71" s="24" t="s">
        <v>444</v>
      </c>
      <c r="GV71" s="24" t="s">
        <v>444</v>
      </c>
      <c r="GW71" t="s">
        <v>444</v>
      </c>
      <c r="GX71" t="s">
        <v>444</v>
      </c>
      <c r="GY71" s="24" t="s">
        <v>444</v>
      </c>
      <c r="GZ71" s="24" t="s">
        <v>444</v>
      </c>
      <c r="HA71" t="s">
        <v>444</v>
      </c>
      <c r="HB71" t="s">
        <v>444</v>
      </c>
      <c r="HC71" s="24" t="s">
        <v>444</v>
      </c>
      <c r="HD71" s="24" t="s">
        <v>444</v>
      </c>
      <c r="HE71" t="s">
        <v>444</v>
      </c>
      <c r="HF71" t="s">
        <v>444</v>
      </c>
      <c r="HG71" s="24" t="s">
        <v>444</v>
      </c>
      <c r="HH71" s="24" t="s">
        <v>444</v>
      </c>
      <c r="HI71" t="s">
        <v>444</v>
      </c>
      <c r="HJ71" t="s">
        <v>444</v>
      </c>
      <c r="HK71" s="24" t="s">
        <v>444</v>
      </c>
      <c r="HL71" s="24" t="s">
        <v>444</v>
      </c>
      <c r="HM71" t="s">
        <v>444</v>
      </c>
      <c r="HN71" t="s">
        <v>444</v>
      </c>
      <c r="HO71" s="24" t="s">
        <v>444</v>
      </c>
      <c r="HP71" s="24" t="s">
        <v>444</v>
      </c>
      <c r="HQ71" t="s">
        <v>444</v>
      </c>
      <c r="HR71" t="s">
        <v>444</v>
      </c>
      <c r="HS71" s="24" t="s">
        <v>444</v>
      </c>
      <c r="HT71" s="24" t="s">
        <v>444</v>
      </c>
      <c r="HU71" t="s">
        <v>444</v>
      </c>
      <c r="HV71" t="s">
        <v>444</v>
      </c>
      <c r="HW71" s="24" t="s">
        <v>444</v>
      </c>
      <c r="HX71" s="24" t="s">
        <v>444</v>
      </c>
      <c r="HY71" t="s">
        <v>444</v>
      </c>
      <c r="HZ71" t="s">
        <v>444</v>
      </c>
      <c r="IA71" t="s">
        <v>2756</v>
      </c>
      <c r="IB71" t="s">
        <v>2736</v>
      </c>
      <c r="IC71" t="s">
        <v>3023</v>
      </c>
      <c r="ID71" s="33" t="b" cm="1">
        <f t="array" ref="ID71">_xlfn.IFNA(MATCH($A$2,_xlfn.NUMBERVALUE(Table_Query_from_MF_DSNP62[[#This Row],[CL_GLACCT_DR1]:[CL_GLACCT_CR4]]),0),0)&gt;=1</f>
        <v>1</v>
      </c>
      <c r="IE71" s="33" t="b">
        <f>OR(Table_Query_from_MF_DSNP62[[#This Row],[Pair1]:[Pair25]])</f>
        <v>1</v>
      </c>
      <c r="IF71" s="33">
        <f>_xlfn.IFNA(MATCH(TRUE,Table_Query_from_MF_DSNP62[[#This Row],[Pair1]:[Pair25]],0),"none")</f>
        <v>4</v>
      </c>
      <c r="IG71" s="33" t="b">
        <f>AND($A$2&gt;=_xlfn.NUMBERVALUE(Table_Query_from_MF_DSNP62[[#This Row],[CL_GL_ACCT_FR1]]),$A$2&lt;=_xlfn.NUMBERVALUE(Table_Query_from_MF_DSNP62[[#This Row],[CL_GL_ACCT_TO1]]))</f>
        <v>0</v>
      </c>
      <c r="IH71" s="33" t="b">
        <f>AND($A$2&gt;=_xlfn.NUMBERVALUE(Table_Query_from_MF_DSNP62[[#This Row],[CL_GL_ACCT_FR2]]),$A$2&lt;=_xlfn.NUMBERVALUE(Table_Query_from_MF_DSNP62[[#This Row],[CL_GL_ACCT_TO2]]))</f>
        <v>0</v>
      </c>
      <c r="II71" s="33" t="b">
        <f>AND($A$2&gt;=_xlfn.NUMBERVALUE(Table_Query_from_MF_DSNP62[[#This Row],[CL_GL_ACCT_FR3]]),$A$2&lt;=_xlfn.NUMBERVALUE(Table_Query_from_MF_DSNP62[[#This Row],[CL_GL_ACCT_TO3]]))</f>
        <v>0</v>
      </c>
      <c r="IJ71" s="33" t="b">
        <f>AND($A$2&gt;=_xlfn.NUMBERVALUE(Table_Query_from_MF_DSNP62[[#This Row],[CL_GL_ACCT_FR4]]),$A$2&lt;=_xlfn.NUMBERVALUE(Table_Query_from_MF_DSNP62[[#This Row],[CL_GL_ACCT_TO4]]))</f>
        <v>1</v>
      </c>
      <c r="IK71" s="33" t="b">
        <f>AND($A$2&gt;=_xlfn.NUMBERVALUE(Table_Query_from_MF_DSNP62[[#This Row],[CL_GL_ACCT_FR5]]),$A$2&lt;=_xlfn.NUMBERVALUE(Table_Query_from_MF_DSNP62[[#This Row],[CL_GL_ACCT_TO5]]))</f>
        <v>1</v>
      </c>
      <c r="IL71" s="33" t="b">
        <f>AND($A$2&gt;=_xlfn.NUMBERVALUE(Table_Query_from_MF_DSNP62[[#This Row],[CL_GL_ACCT_FR6]]),$A$2&lt;=_xlfn.NUMBERVALUE(Table_Query_from_MF_DSNP62[[#This Row],[CL_GL_ACCT_TO6]]))</f>
        <v>1</v>
      </c>
      <c r="IM71" s="33" t="b">
        <f>AND($A$2&gt;=_xlfn.NUMBERVALUE(Table_Query_from_MF_DSNP62[[#This Row],[CL_GL_ACCT_FR7]]),$A$2&lt;=_xlfn.NUMBERVALUE(Table_Query_from_MF_DSNP62[[#This Row],[CL_GL_ACCT_TO7]]))</f>
        <v>1</v>
      </c>
      <c r="IN71" s="33" t="b">
        <f>AND($A$2&gt;=_xlfn.NUMBERVALUE(Table_Query_from_MF_DSNP62[[#This Row],[CL_GL_ACCT_FR8]]),$A$2&lt;=_xlfn.NUMBERVALUE(Table_Query_from_MF_DSNP62[[#This Row],[CL_GL_ACCT_TO8]]))</f>
        <v>1</v>
      </c>
      <c r="IO71" s="33" t="b">
        <f>AND($A$2&gt;=_xlfn.NUMBERVALUE(Table_Query_from_MF_DSNP62[[#This Row],[CL_GL_ACCT_FR9]]),$A$2&lt;=_xlfn.NUMBERVALUE(Table_Query_from_MF_DSNP62[[#This Row],[CL_GL_ACCT_TO9]]))</f>
        <v>1</v>
      </c>
      <c r="IP71" s="33" t="b">
        <f>AND($A$2&gt;=_xlfn.NUMBERVALUE(Table_Query_from_MF_DSNP62[[#This Row],[CL_GL_ACCT_FR10]]),$A$2&lt;=_xlfn.NUMBERVALUE(Table_Query_from_MF_DSNP62[[#This Row],[CL_GL_ACCT_TO10]]))</f>
        <v>1</v>
      </c>
      <c r="IQ71" s="33" t="b">
        <f>AND($A$2&gt;=_xlfn.NUMBERVALUE(Table_Query_from_MF_DSNP62[[#This Row],[CL_GL_ACCT_FR11]]),$A$2&lt;=_xlfn.NUMBERVALUE(Table_Query_from_MF_DSNP62[[#This Row],[CL_GL_ACCT_TO11]]))</f>
        <v>1</v>
      </c>
      <c r="IR71" s="33" t="b">
        <f>AND($A$2&gt;=_xlfn.NUMBERVALUE(Table_Query_from_MF_DSNP62[[#This Row],[CL_GL_ACCT_FR12]]),$A$2&lt;=_xlfn.NUMBERVALUE(Table_Query_from_MF_DSNP62[[#This Row],[CL_GL_ACCT_TO12]]))</f>
        <v>1</v>
      </c>
      <c r="IS71" s="33" t="b">
        <f>AND($A$2&gt;=_xlfn.NUMBERVALUE(Table_Query_from_MF_DSNP62[[#This Row],[CL_GL_ACCT_FR13]]),$A$2&lt;=_xlfn.NUMBERVALUE(Table_Query_from_MF_DSNP62[[#This Row],[CL_GL_ACCT_TO13]]))</f>
        <v>1</v>
      </c>
      <c r="IT71" s="33" t="b">
        <f>AND($A$2&gt;=_xlfn.NUMBERVALUE(Table_Query_from_MF_DSNP62[[#This Row],[CL_GL_ACCT_FR14]]),$A$2&lt;=_xlfn.NUMBERVALUE(Table_Query_from_MF_DSNP62[[#This Row],[CL_GL_ACCT_TO14]]))</f>
        <v>1</v>
      </c>
      <c r="IU71" s="33" t="b">
        <f>AND($A$2&gt;=_xlfn.NUMBERVALUE(Table_Query_from_MF_DSNP62[[#This Row],[CL_GL_ACCT_FR15]]),$A$2&lt;=_xlfn.NUMBERVALUE(Table_Query_from_MF_DSNP62[[#This Row],[CL_GL_ACCT_TO15]]))</f>
        <v>1</v>
      </c>
      <c r="IV71" s="33" t="b">
        <f>AND($A$2&gt;=_xlfn.NUMBERVALUE(Table_Query_from_MF_DSNP62[[#This Row],[CL_GL_ACCT_FR16]]),$A$2&lt;=_xlfn.NUMBERVALUE(Table_Query_from_MF_DSNP62[[#This Row],[CL_GL_ACCT_TO16]]))</f>
        <v>1</v>
      </c>
      <c r="IW71" s="33" t="b">
        <f>AND($A$2&gt;=_xlfn.NUMBERVALUE(Table_Query_from_MF_DSNP62[[#This Row],[CL_GL_ACCT_FR17]]),$A$2&lt;=_xlfn.NUMBERVALUE(Table_Query_from_MF_DSNP62[[#This Row],[CL_GL_ACCT_TO17]]))</f>
        <v>1</v>
      </c>
      <c r="IX71" s="33" t="b">
        <f>AND($A$2&gt;=_xlfn.NUMBERVALUE(Table_Query_from_MF_DSNP62[[#This Row],[CL_GL_ACCT_FR18]]),$A$2&lt;=_xlfn.NUMBERVALUE(Table_Query_from_MF_DSNP62[[#This Row],[CL_GL_ACCT_TO18]]))</f>
        <v>1</v>
      </c>
      <c r="IY71" s="33" t="b">
        <f>AND($A$2&gt;=_xlfn.NUMBERVALUE(Table_Query_from_MF_DSNP62[[#This Row],[CL_GL_ACCT_FR19]]),$A$2&lt;=_xlfn.NUMBERVALUE(Table_Query_from_MF_DSNP62[[#This Row],[CL_GL_ACCT_TO19]]))</f>
        <v>1</v>
      </c>
      <c r="IZ71" s="33" t="b">
        <f>AND($A$2&gt;=_xlfn.NUMBERVALUE(Table_Query_from_MF_DSNP62[[#This Row],[CL_GL_ACCT_FR20]]),$A$2&lt;=_xlfn.NUMBERVALUE(Table_Query_from_MF_DSNP62[[#This Row],[CL_GL_ACCT_TO20]]))</f>
        <v>1</v>
      </c>
      <c r="JA71" s="33" t="b">
        <f>AND($A$2&gt;=_xlfn.NUMBERVALUE(Table_Query_from_MF_DSNP62[[#This Row],[CL_GL_ACCT_FR21]]),$A$2&lt;=_xlfn.NUMBERVALUE(Table_Query_from_MF_DSNP62[[#This Row],[CL_GL_ACCT_TO21]]))</f>
        <v>1</v>
      </c>
      <c r="JB71" s="33" t="b">
        <f>AND($A$2&gt;=_xlfn.NUMBERVALUE(Table_Query_from_MF_DSNP62[[#This Row],[CL_GL_ACCT_FR22]]),$A$2&lt;=_xlfn.NUMBERVALUE(Table_Query_from_MF_DSNP62[[#This Row],[CL_GL_ACCT_TO22]]))</f>
        <v>1</v>
      </c>
      <c r="JC71" s="33" t="b">
        <f>AND($A$2&gt;=_xlfn.NUMBERVALUE(Table_Query_from_MF_DSNP62[[#This Row],[CL_GL_ACCT_FR23]]),$A$2&lt;=_xlfn.NUMBERVALUE(Table_Query_from_MF_DSNP62[[#This Row],[CL_GL_ACCT_TO23]]))</f>
        <v>1</v>
      </c>
      <c r="JD71" s="33" t="b">
        <f>AND($A$2&gt;=_xlfn.NUMBERVALUE(Table_Query_from_MF_DSNP62[[#This Row],[CL_GL_ACCT_FR24]]),$A$2&lt;=_xlfn.NUMBERVALUE(Table_Query_from_MF_DSNP62[[#This Row],[CL_GL_ACCT_TO24]]))</f>
        <v>1</v>
      </c>
      <c r="JE71" s="33" t="b">
        <f>AND($A$2&gt;=_xlfn.NUMBERVALUE(Table_Query_from_MF_DSNP62[[#This Row],[CL_GL_ACCT_FR25]]),$A$2&lt;=_xlfn.NUMBERVALUE(Table_Query_from_MF_DSNP62[[#This Row],[CL_GL_ACCT_TO25]]))</f>
        <v>1</v>
      </c>
      <c r="JF71" s="33" t="b">
        <f>OR(Table_Query_from_MF_DSNP62[[#This Row],[PairA]:[PairO]])</f>
        <v>1</v>
      </c>
      <c r="JG71" s="33">
        <f>_xlfn.IFNA(MATCH(TRUE,Table_Query_from_MF_DSNP62[[#This Row],[PairA]:[PairO]],0),"none")</f>
        <v>7</v>
      </c>
      <c r="JH71" s="33" t="b">
        <f>AND($B$2&gt;=_xlfn.NUMBERVALUE(Table_Query_from_MF_DSNP62[[#This Row],[CL_CMP_OBJ_FR1]]),$B$2&lt;=_xlfn.NUMBERVALUE(Table_Query_from_MF_DSNP62[[#This Row],[CL_CMP_OBJ_TO1]]))</f>
        <v>0</v>
      </c>
      <c r="JI71" s="33" t="b">
        <f>AND($B$2&gt;=_xlfn.NUMBERVALUE(Table_Query_from_MF_DSNP62[[#This Row],[CL_CMP_OBJ_FR2]]),$B$2&lt;=_xlfn.NUMBERVALUE(Table_Query_from_MF_DSNP62[[#This Row],[CL_CMP_OBJ_TO2]]))</f>
        <v>0</v>
      </c>
      <c r="JJ71" s="33" t="b">
        <f>AND($B$2&gt;=_xlfn.NUMBERVALUE(Table_Query_from_MF_DSNP62[[#This Row],[CL_CMP_OBJ_FR3]]),$B$2&lt;=_xlfn.NUMBERVALUE(Table_Query_from_MF_DSNP62[[#This Row],[CL_CMP_OBJ_TO3]]))</f>
        <v>0</v>
      </c>
      <c r="JK71" s="33" t="b">
        <f>AND($B$2&gt;=_xlfn.NUMBERVALUE(Table_Query_from_MF_DSNP62[[#This Row],[CL_CMP_OBJ_FR4]]),$B$2&lt;=_xlfn.NUMBERVALUE(Table_Query_from_MF_DSNP62[[#This Row],[CL_CMP_OBJ_TO4]]))</f>
        <v>0</v>
      </c>
      <c r="JL71" s="33" t="b">
        <f>AND($B$2&gt;=_xlfn.NUMBERVALUE(Table_Query_from_MF_DSNP62[[#This Row],[CL_CMP_OBJ_FR5]]),$B$2&lt;=_xlfn.NUMBERVALUE(Table_Query_from_MF_DSNP62[[#This Row],[CL_CMP_OBJ_TO5]]))</f>
        <v>0</v>
      </c>
      <c r="JM71" s="33" t="b">
        <f>AND($B$2&gt;=_xlfn.NUMBERVALUE(Table_Query_from_MF_DSNP62[[#This Row],[CL_CMP_OBJ_FR6]]),$B$2&lt;=_xlfn.NUMBERVALUE(Table_Query_from_MF_DSNP62[[#This Row],[CL_CMP_OBJ_TO6]]))</f>
        <v>0</v>
      </c>
      <c r="JN71" s="33" t="b">
        <f>AND($B$2&gt;=_xlfn.NUMBERVALUE(Table_Query_from_MF_DSNP62[[#This Row],[CL_CMP_OBJ_FR7]]),$B$2&lt;=_xlfn.NUMBERVALUE(Table_Query_from_MF_DSNP62[[#This Row],[CL_CMP_OBJ_TO7]]))</f>
        <v>1</v>
      </c>
      <c r="JO71" s="33" t="b">
        <f>AND($B$2&gt;=_xlfn.NUMBERVALUE(Table_Query_from_MF_DSNP62[[#This Row],[CL_CMP_OBJ_FR8]]),$B$2&lt;=_xlfn.NUMBERVALUE(Table_Query_from_MF_DSNP62[[#This Row],[CL_CMP_OBJ_TO8]]))</f>
        <v>1</v>
      </c>
      <c r="JP71" s="33" t="b">
        <f>AND($B$2&gt;=_xlfn.NUMBERVALUE(Table_Query_from_MF_DSNP62[[#This Row],[CL_CMP_OBJ_FR9]]),$B$2&lt;=_xlfn.NUMBERVALUE(Table_Query_from_MF_DSNP62[[#This Row],[CL_CMP_OBJ_TO9]]))</f>
        <v>1</v>
      </c>
      <c r="JQ71" s="33" t="b">
        <f>AND($B$2&gt;=_xlfn.NUMBERVALUE(Table_Query_from_MF_DSNP62[[#This Row],[CL_CMP_OBJ_FR10]]),$B$2&lt;=_xlfn.NUMBERVALUE(Table_Query_from_MF_DSNP62[[#This Row],[CL_CMP_OBJ_TO10]]))</f>
        <v>1</v>
      </c>
      <c r="JR71" s="33" t="b">
        <f>AND($B$2&gt;=_xlfn.NUMBERVALUE(Table_Query_from_MF_DSNP62[[#This Row],[CL_CMP_OBJ_FR11]]),$B$2&lt;=_xlfn.NUMBERVALUE(Table_Query_from_MF_DSNP62[[#This Row],[CL_CMP_OBJ_TO11]]))</f>
        <v>1</v>
      </c>
      <c r="JS71" s="33" t="b">
        <f>AND($B$2&gt;=_xlfn.NUMBERVALUE(Table_Query_from_MF_DSNP62[[#This Row],[CL_CMP_OBJ_FR12]]),$B$2&lt;=_xlfn.NUMBERVALUE(Table_Query_from_MF_DSNP62[[#This Row],[CL_CMP_OBJ_TO12]]))</f>
        <v>1</v>
      </c>
      <c r="JT71" s="33" t="b">
        <f>AND($B$2&gt;=_xlfn.NUMBERVALUE(Table_Query_from_MF_DSNP62[[#This Row],[CL_CMP_OBJ_FR13]]),$B$2&lt;=_xlfn.NUMBERVALUE(Table_Query_from_MF_DSNP62[[#This Row],[CL_CMP_OBJ_TO13]]))</f>
        <v>1</v>
      </c>
      <c r="JU71" s="33" t="b">
        <f>AND($B$2&gt;=_xlfn.NUMBERVALUE(Table_Query_from_MF_DSNP62[[#This Row],[CL_CMP_OBJ_FR14]]),$B$2&lt;=_xlfn.NUMBERVALUE(Table_Query_from_MF_DSNP62[[#This Row],[CL_CMP_OBJ_TO14]]))</f>
        <v>1</v>
      </c>
      <c r="JV71" s="33" t="b">
        <f>AND($B$2&gt;=_xlfn.NUMBERVALUE(Table_Query_from_MF_DSNP62[[#This Row],[CL_CMP_OBJ_FR15]]),$B$2&lt;=_xlfn.NUMBERVALUE(Table_Query_from_MF_DSNP62[[#This Row],[CL_CMP_OBJ_TO15]]))</f>
        <v>1</v>
      </c>
    </row>
    <row r="72" spans="1:282" x14ac:dyDescent="0.25">
      <c r="A72" t="b">
        <f>OR(,Table_Query_from_MF_DSNP62[[#This Row],[Desired GL included as "hard-coded" GL?]],Table_Query_from_MF_DSNP62[[#This Row],[Desired GL included as "Open GL"?]])</f>
        <v>1</v>
      </c>
      <c r="B72" t="b">
        <f>Table_Query_from_MF_DSNP62[[#This Row],[Desired CObj included as "Open CObj"?]]</f>
        <v>1</v>
      </c>
      <c r="C72" t="s">
        <v>178</v>
      </c>
      <c r="D72" t="s">
        <v>1471</v>
      </c>
      <c r="E72" t="s">
        <v>8</v>
      </c>
      <c r="F72" s="24" t="s">
        <v>412</v>
      </c>
      <c r="G72" t="s">
        <v>36</v>
      </c>
      <c r="H72" s="24" t="s">
        <v>444</v>
      </c>
      <c r="I72" t="s">
        <v>444</v>
      </c>
      <c r="J72" s="24" t="s">
        <v>444</v>
      </c>
      <c r="K72" t="s">
        <v>444</v>
      </c>
      <c r="L72" s="24" t="s">
        <v>444</v>
      </c>
      <c r="M72" t="s">
        <v>444</v>
      </c>
      <c r="N72" t="s">
        <v>444</v>
      </c>
      <c r="O72" t="s">
        <v>444</v>
      </c>
      <c r="P72" t="s">
        <v>444</v>
      </c>
      <c r="Q72" t="s">
        <v>15</v>
      </c>
      <c r="R72" t="s">
        <v>444</v>
      </c>
      <c r="S72" t="s">
        <v>442</v>
      </c>
      <c r="T72" t="s">
        <v>447</v>
      </c>
      <c r="U72" t="s">
        <v>444</v>
      </c>
      <c r="V72" t="s">
        <v>444</v>
      </c>
      <c r="W72" t="s">
        <v>447</v>
      </c>
      <c r="X72" t="s">
        <v>444</v>
      </c>
      <c r="Y72" t="s">
        <v>444</v>
      </c>
      <c r="Z72" t="s">
        <v>442</v>
      </c>
      <c r="AA72" t="s">
        <v>442</v>
      </c>
      <c r="AB72" t="s">
        <v>442</v>
      </c>
      <c r="AC72" t="s">
        <v>444</v>
      </c>
      <c r="AD72" t="s">
        <v>444</v>
      </c>
      <c r="AE72" t="s">
        <v>444</v>
      </c>
      <c r="AF72" t="s">
        <v>444</v>
      </c>
      <c r="AG72" t="s">
        <v>442</v>
      </c>
      <c r="AH72" t="s">
        <v>447</v>
      </c>
      <c r="AI72" t="s">
        <v>447</v>
      </c>
      <c r="AJ72" t="s">
        <v>442</v>
      </c>
      <c r="AK72" t="s">
        <v>442</v>
      </c>
      <c r="AL72" t="s">
        <v>444</v>
      </c>
      <c r="AM72" t="s">
        <v>444</v>
      </c>
      <c r="AN72" t="s">
        <v>444</v>
      </c>
      <c r="AO72" t="s">
        <v>444</v>
      </c>
      <c r="AP72" t="s">
        <v>442</v>
      </c>
      <c r="AQ72" t="s">
        <v>282</v>
      </c>
      <c r="AR72" t="s">
        <v>1451</v>
      </c>
      <c r="AS72" t="s">
        <v>162</v>
      </c>
      <c r="AT72" t="s">
        <v>444</v>
      </c>
      <c r="AU72" t="s">
        <v>444</v>
      </c>
      <c r="AV72" t="s">
        <v>442</v>
      </c>
      <c r="AW72" t="s">
        <v>444</v>
      </c>
      <c r="AX72" t="s">
        <v>444</v>
      </c>
      <c r="AY72" t="s">
        <v>444</v>
      </c>
      <c r="AZ72" t="s">
        <v>444</v>
      </c>
      <c r="BA72" t="s">
        <v>444</v>
      </c>
      <c r="BB72" t="s">
        <v>444</v>
      </c>
      <c r="BC72" t="s">
        <v>444</v>
      </c>
      <c r="BD72" t="s">
        <v>1359</v>
      </c>
      <c r="BE72" t="s">
        <v>444</v>
      </c>
      <c r="BF72" t="s">
        <v>1360</v>
      </c>
      <c r="BG72" t="s">
        <v>444</v>
      </c>
      <c r="BH72" t="s">
        <v>444</v>
      </c>
      <c r="BI72" t="s">
        <v>444</v>
      </c>
      <c r="BJ72" t="s">
        <v>444</v>
      </c>
      <c r="BK72" t="s">
        <v>444</v>
      </c>
      <c r="BL72" t="s">
        <v>444</v>
      </c>
      <c r="BM72" t="s">
        <v>444</v>
      </c>
      <c r="BN72" t="s">
        <v>444</v>
      </c>
      <c r="BO72" t="s">
        <v>444</v>
      </c>
      <c r="BP72" t="s">
        <v>444</v>
      </c>
      <c r="BQ72" t="s">
        <v>740</v>
      </c>
      <c r="BR72" t="s">
        <v>524</v>
      </c>
      <c r="BS72" t="s">
        <v>444</v>
      </c>
      <c r="BT72" t="s">
        <v>444</v>
      </c>
      <c r="BU72" t="s">
        <v>444</v>
      </c>
      <c r="BV72" t="s">
        <v>444</v>
      </c>
      <c r="BW72" t="s">
        <v>740</v>
      </c>
      <c r="BX72" t="s">
        <v>524</v>
      </c>
      <c r="BY72" t="s">
        <v>444</v>
      </c>
      <c r="BZ72" t="s">
        <v>444</v>
      </c>
      <c r="CA72" t="s">
        <v>444</v>
      </c>
      <c r="CB72" t="s">
        <v>444</v>
      </c>
      <c r="CC72" t="s">
        <v>444</v>
      </c>
      <c r="CD72" t="s">
        <v>444</v>
      </c>
      <c r="CE72" t="s">
        <v>444</v>
      </c>
      <c r="CF72" t="s">
        <v>444</v>
      </c>
      <c r="CG72" t="s">
        <v>444</v>
      </c>
      <c r="CH72" t="s">
        <v>444</v>
      </c>
      <c r="CI72" t="s">
        <v>740</v>
      </c>
      <c r="CJ72" t="s">
        <v>524</v>
      </c>
      <c r="CK72" t="s">
        <v>444</v>
      </c>
      <c r="CL72" t="s">
        <v>444</v>
      </c>
      <c r="CM72" t="s">
        <v>444</v>
      </c>
      <c r="CN72" t="s">
        <v>444</v>
      </c>
      <c r="CO72" t="s">
        <v>740</v>
      </c>
      <c r="CP72" t="s">
        <v>524</v>
      </c>
      <c r="CQ72" t="s">
        <v>444</v>
      </c>
      <c r="CR72" t="s">
        <v>444</v>
      </c>
      <c r="CS72" t="s">
        <v>444</v>
      </c>
      <c r="CT72" t="s">
        <v>444</v>
      </c>
      <c r="CU72" t="s">
        <v>444</v>
      </c>
      <c r="CV72" t="s">
        <v>2741</v>
      </c>
      <c r="CW72" t="s">
        <v>2736</v>
      </c>
      <c r="CX72" t="s">
        <v>2737</v>
      </c>
      <c r="CY72" t="s">
        <v>1420</v>
      </c>
      <c r="CZ72" t="s">
        <v>1428</v>
      </c>
      <c r="DA72" t="s">
        <v>1429</v>
      </c>
      <c r="DB72" t="s">
        <v>1472</v>
      </c>
      <c r="DC72" t="s">
        <v>1473</v>
      </c>
      <c r="DD72" t="s">
        <v>444</v>
      </c>
      <c r="DE72" t="s">
        <v>444</v>
      </c>
      <c r="DF72" t="s">
        <v>444</v>
      </c>
      <c r="DG72" t="s">
        <v>444</v>
      </c>
      <c r="DH72" t="s">
        <v>444</v>
      </c>
      <c r="DI72" t="s">
        <v>282</v>
      </c>
      <c r="DJ72" t="s">
        <v>1440</v>
      </c>
      <c r="DK72" t="s">
        <v>1451</v>
      </c>
      <c r="DL72" t="s">
        <v>444</v>
      </c>
      <c r="DM72" t="s">
        <v>444</v>
      </c>
      <c r="DN72" t="s">
        <v>444</v>
      </c>
      <c r="DO72" t="s">
        <v>444</v>
      </c>
      <c r="DP72" t="s">
        <v>444</v>
      </c>
      <c r="DQ72" t="s">
        <v>444</v>
      </c>
      <c r="DR72" t="s">
        <v>444</v>
      </c>
      <c r="DS72" t="s">
        <v>444</v>
      </c>
      <c r="DT72" s="24" t="s">
        <v>444</v>
      </c>
      <c r="DU72" s="24" t="s">
        <v>444</v>
      </c>
      <c r="DV72" t="s">
        <v>444</v>
      </c>
      <c r="DW72" t="s">
        <v>444</v>
      </c>
      <c r="DX72" s="24" t="s">
        <v>444</v>
      </c>
      <c r="DY72" s="24" t="s">
        <v>444</v>
      </c>
      <c r="DZ72" t="s">
        <v>444</v>
      </c>
      <c r="EA72" t="s">
        <v>444</v>
      </c>
      <c r="EB72" s="24" t="s">
        <v>444</v>
      </c>
      <c r="EC72" s="24" t="s">
        <v>444</v>
      </c>
      <c r="ED72" t="s">
        <v>444</v>
      </c>
      <c r="EE72" t="s">
        <v>444</v>
      </c>
      <c r="EF72" s="24" t="s">
        <v>444</v>
      </c>
      <c r="EG72" s="24" t="s">
        <v>444</v>
      </c>
      <c r="EH72" t="s">
        <v>444</v>
      </c>
      <c r="EI72" t="s">
        <v>444</v>
      </c>
      <c r="EJ72" s="24" t="s">
        <v>444</v>
      </c>
      <c r="EK72" s="24" t="s">
        <v>444</v>
      </c>
      <c r="EL72" t="s">
        <v>444</v>
      </c>
      <c r="EM72" t="s">
        <v>444</v>
      </c>
      <c r="EN72" s="24" t="s">
        <v>444</v>
      </c>
      <c r="EO72" s="24" t="s">
        <v>444</v>
      </c>
      <c r="EP72" t="s">
        <v>444</v>
      </c>
      <c r="EQ72" t="s">
        <v>444</v>
      </c>
      <c r="ER72" s="24" t="s">
        <v>444</v>
      </c>
      <c r="ES72" s="24" t="s">
        <v>444</v>
      </c>
      <c r="ET72" t="s">
        <v>444</v>
      </c>
      <c r="EU72" t="s">
        <v>444</v>
      </c>
      <c r="EV72" s="24" t="s">
        <v>444</v>
      </c>
      <c r="EW72" s="24" t="s">
        <v>444</v>
      </c>
      <c r="EX72" t="s">
        <v>444</v>
      </c>
      <c r="EY72" t="s">
        <v>444</v>
      </c>
      <c r="EZ72" s="24" t="s">
        <v>444</v>
      </c>
      <c r="FA72" s="24" t="s">
        <v>444</v>
      </c>
      <c r="FB72" t="s">
        <v>444</v>
      </c>
      <c r="FC72" t="s">
        <v>444</v>
      </c>
      <c r="FD72" s="24" t="s">
        <v>444</v>
      </c>
      <c r="FE72" s="24" t="s">
        <v>444</v>
      </c>
      <c r="FF72" t="s">
        <v>444</v>
      </c>
      <c r="FG72" t="s">
        <v>444</v>
      </c>
      <c r="FH72" s="24" t="s">
        <v>444</v>
      </c>
      <c r="FI72" s="24" t="s">
        <v>444</v>
      </c>
      <c r="FJ72" t="s">
        <v>444</v>
      </c>
      <c r="FK72" t="s">
        <v>444</v>
      </c>
      <c r="FL72" s="24" t="s">
        <v>444</v>
      </c>
      <c r="FM72" s="24" t="s">
        <v>444</v>
      </c>
      <c r="FN72" t="s">
        <v>444</v>
      </c>
      <c r="FO72" t="s">
        <v>444</v>
      </c>
      <c r="FP72" s="24" t="s">
        <v>444</v>
      </c>
      <c r="FQ72" s="24" t="s">
        <v>444</v>
      </c>
      <c r="FR72" t="s">
        <v>444</v>
      </c>
      <c r="FS72" t="s">
        <v>444</v>
      </c>
      <c r="FT72" s="24" t="s">
        <v>444</v>
      </c>
      <c r="FU72" s="24" t="s">
        <v>444</v>
      </c>
      <c r="FV72" t="s">
        <v>444</v>
      </c>
      <c r="FW72" t="s">
        <v>444</v>
      </c>
      <c r="FX72" s="24" t="s">
        <v>444</v>
      </c>
      <c r="FY72" s="24" t="s">
        <v>444</v>
      </c>
      <c r="FZ72" t="s">
        <v>444</v>
      </c>
      <c r="GA72" t="s">
        <v>444</v>
      </c>
      <c r="GB72" s="24" t="s">
        <v>444</v>
      </c>
      <c r="GC72" s="24" t="s">
        <v>444</v>
      </c>
      <c r="GD72" t="s">
        <v>444</v>
      </c>
      <c r="GE72" t="s">
        <v>444</v>
      </c>
      <c r="GF72" s="24" t="s">
        <v>444</v>
      </c>
      <c r="GG72" s="24" t="s">
        <v>444</v>
      </c>
      <c r="GH72" t="s">
        <v>15</v>
      </c>
      <c r="GI72" s="24" t="s">
        <v>446</v>
      </c>
      <c r="GJ72" s="24" t="s">
        <v>475</v>
      </c>
      <c r="GK72" t="s">
        <v>481</v>
      </c>
      <c r="GL72" t="s">
        <v>494</v>
      </c>
      <c r="GM72" s="24" t="s">
        <v>502</v>
      </c>
      <c r="GN72" s="24" t="s">
        <v>248</v>
      </c>
      <c r="GO72" t="s">
        <v>479</v>
      </c>
      <c r="GP72" t="s">
        <v>1399</v>
      </c>
      <c r="GQ72" s="24" t="s">
        <v>444</v>
      </c>
      <c r="GR72" s="24" t="s">
        <v>444</v>
      </c>
      <c r="GS72" t="s">
        <v>444</v>
      </c>
      <c r="GT72" t="s">
        <v>444</v>
      </c>
      <c r="GU72" s="24" t="s">
        <v>444</v>
      </c>
      <c r="GV72" s="24" t="s">
        <v>444</v>
      </c>
      <c r="GW72" t="s">
        <v>444</v>
      </c>
      <c r="GX72" t="s">
        <v>444</v>
      </c>
      <c r="GY72" s="24" t="s">
        <v>444</v>
      </c>
      <c r="GZ72" s="24" t="s">
        <v>444</v>
      </c>
      <c r="HA72" t="s">
        <v>444</v>
      </c>
      <c r="HB72" t="s">
        <v>444</v>
      </c>
      <c r="HC72" s="24" t="s">
        <v>444</v>
      </c>
      <c r="HD72" s="24" t="s">
        <v>444</v>
      </c>
      <c r="HE72" t="s">
        <v>444</v>
      </c>
      <c r="HF72" t="s">
        <v>444</v>
      </c>
      <c r="HG72" s="24" t="s">
        <v>444</v>
      </c>
      <c r="HH72" s="24" t="s">
        <v>444</v>
      </c>
      <c r="HI72" t="s">
        <v>444</v>
      </c>
      <c r="HJ72" t="s">
        <v>444</v>
      </c>
      <c r="HK72" s="24" t="s">
        <v>444</v>
      </c>
      <c r="HL72" s="24" t="s">
        <v>444</v>
      </c>
      <c r="HM72" t="s">
        <v>444</v>
      </c>
      <c r="HN72" t="s">
        <v>444</v>
      </c>
      <c r="HO72" s="24" t="s">
        <v>444</v>
      </c>
      <c r="HP72" s="24" t="s">
        <v>444</v>
      </c>
      <c r="HQ72" t="s">
        <v>444</v>
      </c>
      <c r="HR72" t="s">
        <v>444</v>
      </c>
      <c r="HS72" s="24" t="s">
        <v>444</v>
      </c>
      <c r="HT72" s="24" t="s">
        <v>444</v>
      </c>
      <c r="HU72" t="s">
        <v>444</v>
      </c>
      <c r="HV72" t="s">
        <v>444</v>
      </c>
      <c r="HW72" s="24" t="s">
        <v>444</v>
      </c>
      <c r="HX72" s="24" t="s">
        <v>444</v>
      </c>
      <c r="HY72" t="s">
        <v>444</v>
      </c>
      <c r="HZ72" t="s">
        <v>444</v>
      </c>
      <c r="IA72" t="s">
        <v>2750</v>
      </c>
      <c r="IB72" t="s">
        <v>2736</v>
      </c>
      <c r="IC72" t="s">
        <v>3011</v>
      </c>
      <c r="ID72" s="33" t="b" cm="1">
        <f t="array" ref="ID72">_xlfn.IFNA(MATCH($A$2,_xlfn.NUMBERVALUE(Table_Query_from_MF_DSNP62[[#This Row],[CL_GLACCT_DR1]:[CL_GLACCT_CR4]]),0),0)&gt;=1</f>
        <v>1</v>
      </c>
      <c r="IE72" s="33" t="b">
        <f>OR(Table_Query_from_MF_DSNP62[[#This Row],[Pair1]:[Pair25]])</f>
        <v>1</v>
      </c>
      <c r="IF72" s="33">
        <f>_xlfn.IFNA(MATCH(TRUE,Table_Query_from_MF_DSNP62[[#This Row],[Pair1]:[Pair25]],0),"none")</f>
        <v>1</v>
      </c>
      <c r="IG72" s="33" t="b">
        <f>AND($A$2&gt;=_xlfn.NUMBERVALUE(Table_Query_from_MF_DSNP62[[#This Row],[CL_GL_ACCT_FR1]]),$A$2&lt;=_xlfn.NUMBERVALUE(Table_Query_from_MF_DSNP62[[#This Row],[CL_GL_ACCT_TO1]]))</f>
        <v>1</v>
      </c>
      <c r="IH72" s="33" t="b">
        <f>AND($A$2&gt;=_xlfn.NUMBERVALUE(Table_Query_from_MF_DSNP62[[#This Row],[CL_GL_ACCT_FR2]]),$A$2&lt;=_xlfn.NUMBERVALUE(Table_Query_from_MF_DSNP62[[#This Row],[CL_GL_ACCT_TO2]]))</f>
        <v>1</v>
      </c>
      <c r="II72" s="33" t="b">
        <f>AND($A$2&gt;=_xlfn.NUMBERVALUE(Table_Query_from_MF_DSNP62[[#This Row],[CL_GL_ACCT_FR3]]),$A$2&lt;=_xlfn.NUMBERVALUE(Table_Query_from_MF_DSNP62[[#This Row],[CL_GL_ACCT_TO3]]))</f>
        <v>1</v>
      </c>
      <c r="IJ72" s="33" t="b">
        <f>AND($A$2&gt;=_xlfn.NUMBERVALUE(Table_Query_from_MF_DSNP62[[#This Row],[CL_GL_ACCT_FR4]]),$A$2&lt;=_xlfn.NUMBERVALUE(Table_Query_from_MF_DSNP62[[#This Row],[CL_GL_ACCT_TO4]]))</f>
        <v>1</v>
      </c>
      <c r="IK72" s="33" t="b">
        <f>AND($A$2&gt;=_xlfn.NUMBERVALUE(Table_Query_from_MF_DSNP62[[#This Row],[CL_GL_ACCT_FR5]]),$A$2&lt;=_xlfn.NUMBERVALUE(Table_Query_from_MF_DSNP62[[#This Row],[CL_GL_ACCT_TO5]]))</f>
        <v>1</v>
      </c>
      <c r="IL72" s="33" t="b">
        <f>AND($A$2&gt;=_xlfn.NUMBERVALUE(Table_Query_from_MF_DSNP62[[#This Row],[CL_GL_ACCT_FR6]]),$A$2&lt;=_xlfn.NUMBERVALUE(Table_Query_from_MF_DSNP62[[#This Row],[CL_GL_ACCT_TO6]]))</f>
        <v>1</v>
      </c>
      <c r="IM72" s="33" t="b">
        <f>AND($A$2&gt;=_xlfn.NUMBERVALUE(Table_Query_from_MF_DSNP62[[#This Row],[CL_GL_ACCT_FR7]]),$A$2&lt;=_xlfn.NUMBERVALUE(Table_Query_from_MF_DSNP62[[#This Row],[CL_GL_ACCT_TO7]]))</f>
        <v>1</v>
      </c>
      <c r="IN72" s="33" t="b">
        <f>AND($A$2&gt;=_xlfn.NUMBERVALUE(Table_Query_from_MF_DSNP62[[#This Row],[CL_GL_ACCT_FR8]]),$A$2&lt;=_xlfn.NUMBERVALUE(Table_Query_from_MF_DSNP62[[#This Row],[CL_GL_ACCT_TO8]]))</f>
        <v>1</v>
      </c>
      <c r="IO72" s="33" t="b">
        <f>AND($A$2&gt;=_xlfn.NUMBERVALUE(Table_Query_from_MF_DSNP62[[#This Row],[CL_GL_ACCT_FR9]]),$A$2&lt;=_xlfn.NUMBERVALUE(Table_Query_from_MF_DSNP62[[#This Row],[CL_GL_ACCT_TO9]]))</f>
        <v>1</v>
      </c>
      <c r="IP72" s="33" t="b">
        <f>AND($A$2&gt;=_xlfn.NUMBERVALUE(Table_Query_from_MF_DSNP62[[#This Row],[CL_GL_ACCT_FR10]]),$A$2&lt;=_xlfn.NUMBERVALUE(Table_Query_from_MF_DSNP62[[#This Row],[CL_GL_ACCT_TO10]]))</f>
        <v>1</v>
      </c>
      <c r="IQ72" s="33" t="b">
        <f>AND($A$2&gt;=_xlfn.NUMBERVALUE(Table_Query_from_MF_DSNP62[[#This Row],[CL_GL_ACCT_FR11]]),$A$2&lt;=_xlfn.NUMBERVALUE(Table_Query_from_MF_DSNP62[[#This Row],[CL_GL_ACCT_TO11]]))</f>
        <v>1</v>
      </c>
      <c r="IR72" s="33" t="b">
        <f>AND($A$2&gt;=_xlfn.NUMBERVALUE(Table_Query_from_MF_DSNP62[[#This Row],[CL_GL_ACCT_FR12]]),$A$2&lt;=_xlfn.NUMBERVALUE(Table_Query_from_MF_DSNP62[[#This Row],[CL_GL_ACCT_TO12]]))</f>
        <v>1</v>
      </c>
      <c r="IS72" s="33" t="b">
        <f>AND($A$2&gt;=_xlfn.NUMBERVALUE(Table_Query_from_MF_DSNP62[[#This Row],[CL_GL_ACCT_FR13]]),$A$2&lt;=_xlfn.NUMBERVALUE(Table_Query_from_MF_DSNP62[[#This Row],[CL_GL_ACCT_TO13]]))</f>
        <v>1</v>
      </c>
      <c r="IT72" s="33" t="b">
        <f>AND($A$2&gt;=_xlfn.NUMBERVALUE(Table_Query_from_MF_DSNP62[[#This Row],[CL_GL_ACCT_FR14]]),$A$2&lt;=_xlfn.NUMBERVALUE(Table_Query_from_MF_DSNP62[[#This Row],[CL_GL_ACCT_TO14]]))</f>
        <v>1</v>
      </c>
      <c r="IU72" s="33" t="b">
        <f>AND($A$2&gt;=_xlfn.NUMBERVALUE(Table_Query_from_MF_DSNP62[[#This Row],[CL_GL_ACCT_FR15]]),$A$2&lt;=_xlfn.NUMBERVALUE(Table_Query_from_MF_DSNP62[[#This Row],[CL_GL_ACCT_TO15]]))</f>
        <v>1</v>
      </c>
      <c r="IV72" s="33" t="b">
        <f>AND($A$2&gt;=_xlfn.NUMBERVALUE(Table_Query_from_MF_DSNP62[[#This Row],[CL_GL_ACCT_FR16]]),$A$2&lt;=_xlfn.NUMBERVALUE(Table_Query_from_MF_DSNP62[[#This Row],[CL_GL_ACCT_TO16]]))</f>
        <v>1</v>
      </c>
      <c r="IW72" s="33" t="b">
        <f>AND($A$2&gt;=_xlfn.NUMBERVALUE(Table_Query_from_MF_DSNP62[[#This Row],[CL_GL_ACCT_FR17]]),$A$2&lt;=_xlfn.NUMBERVALUE(Table_Query_from_MF_DSNP62[[#This Row],[CL_GL_ACCT_TO17]]))</f>
        <v>1</v>
      </c>
      <c r="IX72" s="33" t="b">
        <f>AND($A$2&gt;=_xlfn.NUMBERVALUE(Table_Query_from_MF_DSNP62[[#This Row],[CL_GL_ACCT_FR18]]),$A$2&lt;=_xlfn.NUMBERVALUE(Table_Query_from_MF_DSNP62[[#This Row],[CL_GL_ACCT_TO18]]))</f>
        <v>1</v>
      </c>
      <c r="IY72" s="33" t="b">
        <f>AND($A$2&gt;=_xlfn.NUMBERVALUE(Table_Query_from_MF_DSNP62[[#This Row],[CL_GL_ACCT_FR19]]),$A$2&lt;=_xlfn.NUMBERVALUE(Table_Query_from_MF_DSNP62[[#This Row],[CL_GL_ACCT_TO19]]))</f>
        <v>1</v>
      </c>
      <c r="IZ72" s="33" t="b">
        <f>AND($A$2&gt;=_xlfn.NUMBERVALUE(Table_Query_from_MF_DSNP62[[#This Row],[CL_GL_ACCT_FR20]]),$A$2&lt;=_xlfn.NUMBERVALUE(Table_Query_from_MF_DSNP62[[#This Row],[CL_GL_ACCT_TO20]]))</f>
        <v>1</v>
      </c>
      <c r="JA72" s="33" t="b">
        <f>AND($A$2&gt;=_xlfn.NUMBERVALUE(Table_Query_from_MF_DSNP62[[#This Row],[CL_GL_ACCT_FR21]]),$A$2&lt;=_xlfn.NUMBERVALUE(Table_Query_from_MF_DSNP62[[#This Row],[CL_GL_ACCT_TO21]]))</f>
        <v>1</v>
      </c>
      <c r="JB72" s="33" t="b">
        <f>AND($A$2&gt;=_xlfn.NUMBERVALUE(Table_Query_from_MF_DSNP62[[#This Row],[CL_GL_ACCT_FR22]]),$A$2&lt;=_xlfn.NUMBERVALUE(Table_Query_from_MF_DSNP62[[#This Row],[CL_GL_ACCT_TO22]]))</f>
        <v>1</v>
      </c>
      <c r="JC72" s="33" t="b">
        <f>AND($A$2&gt;=_xlfn.NUMBERVALUE(Table_Query_from_MF_DSNP62[[#This Row],[CL_GL_ACCT_FR23]]),$A$2&lt;=_xlfn.NUMBERVALUE(Table_Query_from_MF_DSNP62[[#This Row],[CL_GL_ACCT_TO23]]))</f>
        <v>1</v>
      </c>
      <c r="JD72" s="33" t="b">
        <f>AND($A$2&gt;=_xlfn.NUMBERVALUE(Table_Query_from_MF_DSNP62[[#This Row],[CL_GL_ACCT_FR24]]),$A$2&lt;=_xlfn.NUMBERVALUE(Table_Query_from_MF_DSNP62[[#This Row],[CL_GL_ACCT_TO24]]))</f>
        <v>1</v>
      </c>
      <c r="JE72" s="33" t="b">
        <f>AND($A$2&gt;=_xlfn.NUMBERVALUE(Table_Query_from_MF_DSNP62[[#This Row],[CL_GL_ACCT_FR25]]),$A$2&lt;=_xlfn.NUMBERVALUE(Table_Query_from_MF_DSNP62[[#This Row],[CL_GL_ACCT_TO25]]))</f>
        <v>1</v>
      </c>
      <c r="JF72" s="33" t="b">
        <f>OR(Table_Query_from_MF_DSNP62[[#This Row],[PairA]:[PairO]])</f>
        <v>1</v>
      </c>
      <c r="JG72" s="33">
        <f>_xlfn.IFNA(MATCH(TRUE,Table_Query_from_MF_DSNP62[[#This Row],[PairA]:[PairO]],0),"none")</f>
        <v>5</v>
      </c>
      <c r="JH72" s="33" t="b">
        <f>AND($B$2&gt;=_xlfn.NUMBERVALUE(Table_Query_from_MF_DSNP62[[#This Row],[CL_CMP_OBJ_FR1]]),$B$2&lt;=_xlfn.NUMBERVALUE(Table_Query_from_MF_DSNP62[[#This Row],[CL_CMP_OBJ_TO1]]))</f>
        <v>0</v>
      </c>
      <c r="JI72" s="33" t="b">
        <f>AND($B$2&gt;=_xlfn.NUMBERVALUE(Table_Query_from_MF_DSNP62[[#This Row],[CL_CMP_OBJ_FR2]]),$B$2&lt;=_xlfn.NUMBERVALUE(Table_Query_from_MF_DSNP62[[#This Row],[CL_CMP_OBJ_TO2]]))</f>
        <v>0</v>
      </c>
      <c r="JJ72" s="33" t="b">
        <f>AND($B$2&gt;=_xlfn.NUMBERVALUE(Table_Query_from_MF_DSNP62[[#This Row],[CL_CMP_OBJ_FR3]]),$B$2&lt;=_xlfn.NUMBERVALUE(Table_Query_from_MF_DSNP62[[#This Row],[CL_CMP_OBJ_TO3]]))</f>
        <v>0</v>
      </c>
      <c r="JK72" s="33" t="b">
        <f>AND($B$2&gt;=_xlfn.NUMBERVALUE(Table_Query_from_MF_DSNP62[[#This Row],[CL_CMP_OBJ_FR4]]),$B$2&lt;=_xlfn.NUMBERVALUE(Table_Query_from_MF_DSNP62[[#This Row],[CL_CMP_OBJ_TO4]]))</f>
        <v>0</v>
      </c>
      <c r="JL72" s="33" t="b">
        <f>AND($B$2&gt;=_xlfn.NUMBERVALUE(Table_Query_from_MF_DSNP62[[#This Row],[CL_CMP_OBJ_FR5]]),$B$2&lt;=_xlfn.NUMBERVALUE(Table_Query_from_MF_DSNP62[[#This Row],[CL_CMP_OBJ_TO5]]))</f>
        <v>1</v>
      </c>
      <c r="JM72" s="33" t="b">
        <f>AND($B$2&gt;=_xlfn.NUMBERVALUE(Table_Query_from_MF_DSNP62[[#This Row],[CL_CMP_OBJ_FR6]]),$B$2&lt;=_xlfn.NUMBERVALUE(Table_Query_from_MF_DSNP62[[#This Row],[CL_CMP_OBJ_TO6]]))</f>
        <v>1</v>
      </c>
      <c r="JN72" s="33" t="b">
        <f>AND($B$2&gt;=_xlfn.NUMBERVALUE(Table_Query_from_MF_DSNP62[[#This Row],[CL_CMP_OBJ_FR7]]),$B$2&lt;=_xlfn.NUMBERVALUE(Table_Query_from_MF_DSNP62[[#This Row],[CL_CMP_OBJ_TO7]]))</f>
        <v>1</v>
      </c>
      <c r="JO72" s="33" t="b">
        <f>AND($B$2&gt;=_xlfn.NUMBERVALUE(Table_Query_from_MF_DSNP62[[#This Row],[CL_CMP_OBJ_FR8]]),$B$2&lt;=_xlfn.NUMBERVALUE(Table_Query_from_MF_DSNP62[[#This Row],[CL_CMP_OBJ_TO8]]))</f>
        <v>1</v>
      </c>
      <c r="JP72" s="33" t="b">
        <f>AND($B$2&gt;=_xlfn.NUMBERVALUE(Table_Query_from_MF_DSNP62[[#This Row],[CL_CMP_OBJ_FR9]]),$B$2&lt;=_xlfn.NUMBERVALUE(Table_Query_from_MF_DSNP62[[#This Row],[CL_CMP_OBJ_TO9]]))</f>
        <v>1</v>
      </c>
      <c r="JQ72" s="33" t="b">
        <f>AND($B$2&gt;=_xlfn.NUMBERVALUE(Table_Query_from_MF_DSNP62[[#This Row],[CL_CMP_OBJ_FR10]]),$B$2&lt;=_xlfn.NUMBERVALUE(Table_Query_from_MF_DSNP62[[#This Row],[CL_CMP_OBJ_TO10]]))</f>
        <v>1</v>
      </c>
      <c r="JR72" s="33" t="b">
        <f>AND($B$2&gt;=_xlfn.NUMBERVALUE(Table_Query_from_MF_DSNP62[[#This Row],[CL_CMP_OBJ_FR11]]),$B$2&lt;=_xlfn.NUMBERVALUE(Table_Query_from_MF_DSNP62[[#This Row],[CL_CMP_OBJ_TO11]]))</f>
        <v>1</v>
      </c>
      <c r="JS72" s="33" t="b">
        <f>AND($B$2&gt;=_xlfn.NUMBERVALUE(Table_Query_from_MF_DSNP62[[#This Row],[CL_CMP_OBJ_FR12]]),$B$2&lt;=_xlfn.NUMBERVALUE(Table_Query_from_MF_DSNP62[[#This Row],[CL_CMP_OBJ_TO12]]))</f>
        <v>1</v>
      </c>
      <c r="JT72" s="33" t="b">
        <f>AND($B$2&gt;=_xlfn.NUMBERVALUE(Table_Query_from_MF_DSNP62[[#This Row],[CL_CMP_OBJ_FR13]]),$B$2&lt;=_xlfn.NUMBERVALUE(Table_Query_from_MF_DSNP62[[#This Row],[CL_CMP_OBJ_TO13]]))</f>
        <v>1</v>
      </c>
      <c r="JU72" s="33" t="b">
        <f>AND($B$2&gt;=_xlfn.NUMBERVALUE(Table_Query_from_MF_DSNP62[[#This Row],[CL_CMP_OBJ_FR14]]),$B$2&lt;=_xlfn.NUMBERVALUE(Table_Query_from_MF_DSNP62[[#This Row],[CL_CMP_OBJ_TO14]]))</f>
        <v>1</v>
      </c>
      <c r="JV72" s="33" t="b">
        <f>AND($B$2&gt;=_xlfn.NUMBERVALUE(Table_Query_from_MF_DSNP62[[#This Row],[CL_CMP_OBJ_FR15]]),$B$2&lt;=_xlfn.NUMBERVALUE(Table_Query_from_MF_DSNP62[[#This Row],[CL_CMP_OBJ_TO15]]))</f>
        <v>1</v>
      </c>
    </row>
    <row r="73" spans="1:282" x14ac:dyDescent="0.25">
      <c r="A73" t="b">
        <f>OR(,Table_Query_from_MF_DSNP62[[#This Row],[Desired GL included as "hard-coded" GL?]],Table_Query_from_MF_DSNP62[[#This Row],[Desired GL included as "Open GL"?]])</f>
        <v>1</v>
      </c>
      <c r="B73" t="b">
        <f>Table_Query_from_MF_DSNP62[[#This Row],[Desired CObj included as "Open CObj"?]]</f>
        <v>1</v>
      </c>
      <c r="C73" t="s">
        <v>984</v>
      </c>
      <c r="D73" t="s">
        <v>1474</v>
      </c>
      <c r="E73" t="s">
        <v>8</v>
      </c>
      <c r="F73" s="24" t="s">
        <v>412</v>
      </c>
      <c r="G73" t="s">
        <v>42</v>
      </c>
      <c r="H73" s="24" t="s">
        <v>444</v>
      </c>
      <c r="I73" t="s">
        <v>444</v>
      </c>
      <c r="J73" s="24" t="s">
        <v>444</v>
      </c>
      <c r="K73" t="s">
        <v>444</v>
      </c>
      <c r="L73" s="24" t="s">
        <v>444</v>
      </c>
      <c r="M73" t="s">
        <v>444</v>
      </c>
      <c r="N73" t="s">
        <v>444</v>
      </c>
      <c r="O73" t="s">
        <v>444</v>
      </c>
      <c r="P73" t="s">
        <v>444</v>
      </c>
      <c r="Q73" t="s">
        <v>15</v>
      </c>
      <c r="R73" t="s">
        <v>444</v>
      </c>
      <c r="S73" t="s">
        <v>442</v>
      </c>
      <c r="T73" t="s">
        <v>447</v>
      </c>
      <c r="U73" t="s">
        <v>444</v>
      </c>
      <c r="V73" t="s">
        <v>444</v>
      </c>
      <c r="W73" t="s">
        <v>447</v>
      </c>
      <c r="X73" t="s">
        <v>444</v>
      </c>
      <c r="Y73" t="s">
        <v>444</v>
      </c>
      <c r="Z73" t="s">
        <v>442</v>
      </c>
      <c r="AA73" t="s">
        <v>442</v>
      </c>
      <c r="AB73" t="s">
        <v>442</v>
      </c>
      <c r="AC73" t="s">
        <v>444</v>
      </c>
      <c r="AD73" t="s">
        <v>444</v>
      </c>
      <c r="AE73" t="s">
        <v>444</v>
      </c>
      <c r="AF73" t="s">
        <v>444</v>
      </c>
      <c r="AG73" t="s">
        <v>442</v>
      </c>
      <c r="AH73" t="s">
        <v>447</v>
      </c>
      <c r="AI73" t="s">
        <v>447</v>
      </c>
      <c r="AJ73" t="s">
        <v>442</v>
      </c>
      <c r="AK73" t="s">
        <v>442</v>
      </c>
      <c r="AL73" t="s">
        <v>444</v>
      </c>
      <c r="AM73" t="s">
        <v>444</v>
      </c>
      <c r="AN73" t="s">
        <v>444</v>
      </c>
      <c r="AO73" t="s">
        <v>444</v>
      </c>
      <c r="AP73" t="s">
        <v>442</v>
      </c>
      <c r="AQ73" t="s">
        <v>282</v>
      </c>
      <c r="AR73" t="s">
        <v>1451</v>
      </c>
      <c r="AS73" t="s">
        <v>162</v>
      </c>
      <c r="AT73" t="s">
        <v>444</v>
      </c>
      <c r="AU73" t="s">
        <v>444</v>
      </c>
      <c r="AV73" t="s">
        <v>442</v>
      </c>
      <c r="AW73" t="s">
        <v>444</v>
      </c>
      <c r="AX73" t="s">
        <v>444</v>
      </c>
      <c r="AY73" t="s">
        <v>444</v>
      </c>
      <c r="AZ73" t="s">
        <v>444</v>
      </c>
      <c r="BA73" t="s">
        <v>444</v>
      </c>
      <c r="BB73" t="s">
        <v>444</v>
      </c>
      <c r="BC73" t="s">
        <v>444</v>
      </c>
      <c r="BD73" t="s">
        <v>1359</v>
      </c>
      <c r="BE73" t="s">
        <v>444</v>
      </c>
      <c r="BF73" t="s">
        <v>1360</v>
      </c>
      <c r="BG73" t="s">
        <v>444</v>
      </c>
      <c r="BH73" t="s">
        <v>444</v>
      </c>
      <c r="BI73" t="s">
        <v>444</v>
      </c>
      <c r="BJ73" t="s">
        <v>444</v>
      </c>
      <c r="BK73" t="s">
        <v>444</v>
      </c>
      <c r="BL73" t="s">
        <v>444</v>
      </c>
      <c r="BM73" t="s">
        <v>444</v>
      </c>
      <c r="BN73" t="s">
        <v>444</v>
      </c>
      <c r="BO73" t="s">
        <v>444</v>
      </c>
      <c r="BP73" t="s">
        <v>444</v>
      </c>
      <c r="BQ73" t="s">
        <v>740</v>
      </c>
      <c r="BR73" t="s">
        <v>524</v>
      </c>
      <c r="BS73" t="s">
        <v>444</v>
      </c>
      <c r="BT73" t="s">
        <v>444</v>
      </c>
      <c r="BU73" t="s">
        <v>444</v>
      </c>
      <c r="BV73" t="s">
        <v>444</v>
      </c>
      <c r="BW73" t="s">
        <v>740</v>
      </c>
      <c r="BX73" t="s">
        <v>524</v>
      </c>
      <c r="BY73" t="s">
        <v>444</v>
      </c>
      <c r="BZ73" t="s">
        <v>444</v>
      </c>
      <c r="CA73" t="s">
        <v>444</v>
      </c>
      <c r="CB73" t="s">
        <v>444</v>
      </c>
      <c r="CC73" t="s">
        <v>444</v>
      </c>
      <c r="CD73" t="s">
        <v>444</v>
      </c>
      <c r="CE73" t="s">
        <v>444</v>
      </c>
      <c r="CF73" t="s">
        <v>444</v>
      </c>
      <c r="CG73" t="s">
        <v>444</v>
      </c>
      <c r="CH73" t="s">
        <v>444</v>
      </c>
      <c r="CI73" t="s">
        <v>740</v>
      </c>
      <c r="CJ73" t="s">
        <v>524</v>
      </c>
      <c r="CK73" t="s">
        <v>444</v>
      </c>
      <c r="CL73" t="s">
        <v>444</v>
      </c>
      <c r="CM73" t="s">
        <v>444</v>
      </c>
      <c r="CN73" t="s">
        <v>444</v>
      </c>
      <c r="CO73" t="s">
        <v>740</v>
      </c>
      <c r="CP73" t="s">
        <v>524</v>
      </c>
      <c r="CQ73" t="s">
        <v>444</v>
      </c>
      <c r="CR73" t="s">
        <v>444</v>
      </c>
      <c r="CS73" t="s">
        <v>444</v>
      </c>
      <c r="CT73" t="s">
        <v>444</v>
      </c>
      <c r="CU73" t="s">
        <v>444</v>
      </c>
      <c r="CV73" t="s">
        <v>2741</v>
      </c>
      <c r="CW73" t="s">
        <v>2736</v>
      </c>
      <c r="CX73" t="s">
        <v>2737</v>
      </c>
      <c r="CY73" t="s">
        <v>1420</v>
      </c>
      <c r="CZ73" t="s">
        <v>1428</v>
      </c>
      <c r="DA73" t="s">
        <v>1429</v>
      </c>
      <c r="DB73" t="s">
        <v>1472</v>
      </c>
      <c r="DC73" t="s">
        <v>1473</v>
      </c>
      <c r="DD73" t="s">
        <v>1438</v>
      </c>
      <c r="DE73" t="s">
        <v>444</v>
      </c>
      <c r="DF73" t="s">
        <v>444</v>
      </c>
      <c r="DG73" t="s">
        <v>444</v>
      </c>
      <c r="DH73" t="s">
        <v>444</v>
      </c>
      <c r="DI73" t="s">
        <v>282</v>
      </c>
      <c r="DJ73" t="s">
        <v>1440</v>
      </c>
      <c r="DK73" t="s">
        <v>1451</v>
      </c>
      <c r="DL73" t="s">
        <v>444</v>
      </c>
      <c r="DM73" t="s">
        <v>444</v>
      </c>
      <c r="DN73" t="s">
        <v>444</v>
      </c>
      <c r="DO73" t="s">
        <v>444</v>
      </c>
      <c r="DP73" t="s">
        <v>444</v>
      </c>
      <c r="DQ73" t="s">
        <v>444</v>
      </c>
      <c r="DR73" t="s">
        <v>444</v>
      </c>
      <c r="DS73" t="s">
        <v>444</v>
      </c>
      <c r="DT73" s="24" t="s">
        <v>444</v>
      </c>
      <c r="DU73" s="24" t="s">
        <v>444</v>
      </c>
      <c r="DV73" t="s">
        <v>444</v>
      </c>
      <c r="DW73" t="s">
        <v>444</v>
      </c>
      <c r="DX73" s="24" t="s">
        <v>444</v>
      </c>
      <c r="DY73" s="24" t="s">
        <v>444</v>
      </c>
      <c r="DZ73" t="s">
        <v>444</v>
      </c>
      <c r="EA73" t="s">
        <v>444</v>
      </c>
      <c r="EB73" s="24" t="s">
        <v>444</v>
      </c>
      <c r="EC73" s="24" t="s">
        <v>444</v>
      </c>
      <c r="ED73" t="s">
        <v>444</v>
      </c>
      <c r="EE73" t="s">
        <v>444</v>
      </c>
      <c r="EF73" s="24" t="s">
        <v>444</v>
      </c>
      <c r="EG73" s="24" t="s">
        <v>444</v>
      </c>
      <c r="EH73" t="s">
        <v>444</v>
      </c>
      <c r="EI73" t="s">
        <v>444</v>
      </c>
      <c r="EJ73" s="24" t="s">
        <v>444</v>
      </c>
      <c r="EK73" s="24" t="s">
        <v>444</v>
      </c>
      <c r="EL73" t="s">
        <v>444</v>
      </c>
      <c r="EM73" t="s">
        <v>444</v>
      </c>
      <c r="EN73" s="24" t="s">
        <v>444</v>
      </c>
      <c r="EO73" s="24" t="s">
        <v>444</v>
      </c>
      <c r="EP73" t="s">
        <v>444</v>
      </c>
      <c r="EQ73" t="s">
        <v>444</v>
      </c>
      <c r="ER73" s="24" t="s">
        <v>444</v>
      </c>
      <c r="ES73" s="24" t="s">
        <v>444</v>
      </c>
      <c r="ET73" t="s">
        <v>444</v>
      </c>
      <c r="EU73" t="s">
        <v>444</v>
      </c>
      <c r="EV73" s="24" t="s">
        <v>444</v>
      </c>
      <c r="EW73" s="24" t="s">
        <v>444</v>
      </c>
      <c r="EX73" t="s">
        <v>444</v>
      </c>
      <c r="EY73" t="s">
        <v>444</v>
      </c>
      <c r="EZ73" s="24" t="s">
        <v>444</v>
      </c>
      <c r="FA73" s="24" t="s">
        <v>444</v>
      </c>
      <c r="FB73" t="s">
        <v>444</v>
      </c>
      <c r="FC73" t="s">
        <v>444</v>
      </c>
      <c r="FD73" s="24" t="s">
        <v>444</v>
      </c>
      <c r="FE73" s="24" t="s">
        <v>444</v>
      </c>
      <c r="FF73" t="s">
        <v>444</v>
      </c>
      <c r="FG73" t="s">
        <v>444</v>
      </c>
      <c r="FH73" s="24" t="s">
        <v>444</v>
      </c>
      <c r="FI73" s="24" t="s">
        <v>444</v>
      </c>
      <c r="FJ73" t="s">
        <v>444</v>
      </c>
      <c r="FK73" t="s">
        <v>444</v>
      </c>
      <c r="FL73" s="24" t="s">
        <v>444</v>
      </c>
      <c r="FM73" s="24" t="s">
        <v>444</v>
      </c>
      <c r="FN73" t="s">
        <v>444</v>
      </c>
      <c r="FO73" t="s">
        <v>444</v>
      </c>
      <c r="FP73" s="24" t="s">
        <v>444</v>
      </c>
      <c r="FQ73" s="24" t="s">
        <v>444</v>
      </c>
      <c r="FR73" t="s">
        <v>444</v>
      </c>
      <c r="FS73" t="s">
        <v>444</v>
      </c>
      <c r="FT73" s="24" t="s">
        <v>444</v>
      </c>
      <c r="FU73" s="24" t="s">
        <v>444</v>
      </c>
      <c r="FV73" t="s">
        <v>444</v>
      </c>
      <c r="FW73" t="s">
        <v>444</v>
      </c>
      <c r="FX73" s="24" t="s">
        <v>444</v>
      </c>
      <c r="FY73" s="24" t="s">
        <v>444</v>
      </c>
      <c r="FZ73" t="s">
        <v>444</v>
      </c>
      <c r="GA73" t="s">
        <v>444</v>
      </c>
      <c r="GB73" s="24" t="s">
        <v>444</v>
      </c>
      <c r="GC73" s="24" t="s">
        <v>444</v>
      </c>
      <c r="GD73" t="s">
        <v>444</v>
      </c>
      <c r="GE73" t="s">
        <v>444</v>
      </c>
      <c r="GF73" s="24" t="s">
        <v>444</v>
      </c>
      <c r="GG73" s="24" t="s">
        <v>444</v>
      </c>
      <c r="GH73" t="s">
        <v>15</v>
      </c>
      <c r="GI73" s="24" t="s">
        <v>446</v>
      </c>
      <c r="GJ73" s="24" t="s">
        <v>475</v>
      </c>
      <c r="GK73" t="s">
        <v>481</v>
      </c>
      <c r="GL73" t="s">
        <v>494</v>
      </c>
      <c r="GM73" s="24" t="s">
        <v>502</v>
      </c>
      <c r="GN73" s="24" t="s">
        <v>248</v>
      </c>
      <c r="GO73" t="s">
        <v>479</v>
      </c>
      <c r="GP73" t="s">
        <v>1399</v>
      </c>
      <c r="GQ73" s="24" t="s">
        <v>444</v>
      </c>
      <c r="GR73" s="24" t="s">
        <v>444</v>
      </c>
      <c r="GS73" t="s">
        <v>444</v>
      </c>
      <c r="GT73" t="s">
        <v>444</v>
      </c>
      <c r="GU73" s="24" t="s">
        <v>444</v>
      </c>
      <c r="GV73" s="24" t="s">
        <v>444</v>
      </c>
      <c r="GW73" t="s">
        <v>444</v>
      </c>
      <c r="GX73" t="s">
        <v>444</v>
      </c>
      <c r="GY73" s="24" t="s">
        <v>444</v>
      </c>
      <c r="GZ73" s="24" t="s">
        <v>444</v>
      </c>
      <c r="HA73" t="s">
        <v>444</v>
      </c>
      <c r="HB73" t="s">
        <v>444</v>
      </c>
      <c r="HC73" s="24" t="s">
        <v>444</v>
      </c>
      <c r="HD73" s="24" t="s">
        <v>444</v>
      </c>
      <c r="HE73" t="s">
        <v>444</v>
      </c>
      <c r="HF73" t="s">
        <v>444</v>
      </c>
      <c r="HG73" s="24" t="s">
        <v>444</v>
      </c>
      <c r="HH73" s="24" t="s">
        <v>444</v>
      </c>
      <c r="HI73" t="s">
        <v>444</v>
      </c>
      <c r="HJ73" t="s">
        <v>444</v>
      </c>
      <c r="HK73" s="24" t="s">
        <v>444</v>
      </c>
      <c r="HL73" s="24" t="s">
        <v>444</v>
      </c>
      <c r="HM73" t="s">
        <v>444</v>
      </c>
      <c r="HN73" t="s">
        <v>444</v>
      </c>
      <c r="HO73" s="24" t="s">
        <v>444</v>
      </c>
      <c r="HP73" s="24" t="s">
        <v>444</v>
      </c>
      <c r="HQ73" t="s">
        <v>444</v>
      </c>
      <c r="HR73" t="s">
        <v>444</v>
      </c>
      <c r="HS73" s="24" t="s">
        <v>444</v>
      </c>
      <c r="HT73" s="24" t="s">
        <v>444</v>
      </c>
      <c r="HU73" t="s">
        <v>444</v>
      </c>
      <c r="HV73" t="s">
        <v>444</v>
      </c>
      <c r="HW73" s="24" t="s">
        <v>444</v>
      </c>
      <c r="HX73" s="24" t="s">
        <v>444</v>
      </c>
      <c r="HY73" t="s">
        <v>444</v>
      </c>
      <c r="HZ73" t="s">
        <v>444</v>
      </c>
      <c r="IA73" t="s">
        <v>2750</v>
      </c>
      <c r="IB73" t="s">
        <v>2736</v>
      </c>
      <c r="IC73" t="s">
        <v>3011</v>
      </c>
      <c r="ID73" s="33" t="b" cm="1">
        <f t="array" ref="ID73">_xlfn.IFNA(MATCH($A$2,_xlfn.NUMBERVALUE(Table_Query_from_MF_DSNP62[[#This Row],[CL_GLACCT_DR1]:[CL_GLACCT_CR4]]),0),0)&gt;=1</f>
        <v>1</v>
      </c>
      <c r="IE73" s="33" t="b">
        <f>OR(Table_Query_from_MF_DSNP62[[#This Row],[Pair1]:[Pair25]])</f>
        <v>1</v>
      </c>
      <c r="IF73" s="33">
        <f>_xlfn.IFNA(MATCH(TRUE,Table_Query_from_MF_DSNP62[[#This Row],[Pair1]:[Pair25]],0),"none")</f>
        <v>1</v>
      </c>
      <c r="IG73" s="33" t="b">
        <f>AND($A$2&gt;=_xlfn.NUMBERVALUE(Table_Query_from_MF_DSNP62[[#This Row],[CL_GL_ACCT_FR1]]),$A$2&lt;=_xlfn.NUMBERVALUE(Table_Query_from_MF_DSNP62[[#This Row],[CL_GL_ACCT_TO1]]))</f>
        <v>1</v>
      </c>
      <c r="IH73" s="33" t="b">
        <f>AND($A$2&gt;=_xlfn.NUMBERVALUE(Table_Query_from_MF_DSNP62[[#This Row],[CL_GL_ACCT_FR2]]),$A$2&lt;=_xlfn.NUMBERVALUE(Table_Query_from_MF_DSNP62[[#This Row],[CL_GL_ACCT_TO2]]))</f>
        <v>1</v>
      </c>
      <c r="II73" s="33" t="b">
        <f>AND($A$2&gt;=_xlfn.NUMBERVALUE(Table_Query_from_MF_DSNP62[[#This Row],[CL_GL_ACCT_FR3]]),$A$2&lt;=_xlfn.NUMBERVALUE(Table_Query_from_MF_DSNP62[[#This Row],[CL_GL_ACCT_TO3]]))</f>
        <v>1</v>
      </c>
      <c r="IJ73" s="33" t="b">
        <f>AND($A$2&gt;=_xlfn.NUMBERVALUE(Table_Query_from_MF_DSNP62[[#This Row],[CL_GL_ACCT_FR4]]),$A$2&lt;=_xlfn.NUMBERVALUE(Table_Query_from_MF_DSNP62[[#This Row],[CL_GL_ACCT_TO4]]))</f>
        <v>1</v>
      </c>
      <c r="IK73" s="33" t="b">
        <f>AND($A$2&gt;=_xlfn.NUMBERVALUE(Table_Query_from_MF_DSNP62[[#This Row],[CL_GL_ACCT_FR5]]),$A$2&lt;=_xlfn.NUMBERVALUE(Table_Query_from_MF_DSNP62[[#This Row],[CL_GL_ACCT_TO5]]))</f>
        <v>1</v>
      </c>
      <c r="IL73" s="33" t="b">
        <f>AND($A$2&gt;=_xlfn.NUMBERVALUE(Table_Query_from_MF_DSNP62[[#This Row],[CL_GL_ACCT_FR6]]),$A$2&lt;=_xlfn.NUMBERVALUE(Table_Query_from_MF_DSNP62[[#This Row],[CL_GL_ACCT_TO6]]))</f>
        <v>1</v>
      </c>
      <c r="IM73" s="33" t="b">
        <f>AND($A$2&gt;=_xlfn.NUMBERVALUE(Table_Query_from_MF_DSNP62[[#This Row],[CL_GL_ACCT_FR7]]),$A$2&lt;=_xlfn.NUMBERVALUE(Table_Query_from_MF_DSNP62[[#This Row],[CL_GL_ACCT_TO7]]))</f>
        <v>1</v>
      </c>
      <c r="IN73" s="33" t="b">
        <f>AND($A$2&gt;=_xlfn.NUMBERVALUE(Table_Query_from_MF_DSNP62[[#This Row],[CL_GL_ACCT_FR8]]),$A$2&lt;=_xlfn.NUMBERVALUE(Table_Query_from_MF_DSNP62[[#This Row],[CL_GL_ACCT_TO8]]))</f>
        <v>1</v>
      </c>
      <c r="IO73" s="33" t="b">
        <f>AND($A$2&gt;=_xlfn.NUMBERVALUE(Table_Query_from_MF_DSNP62[[#This Row],[CL_GL_ACCT_FR9]]),$A$2&lt;=_xlfn.NUMBERVALUE(Table_Query_from_MF_DSNP62[[#This Row],[CL_GL_ACCT_TO9]]))</f>
        <v>1</v>
      </c>
      <c r="IP73" s="33" t="b">
        <f>AND($A$2&gt;=_xlfn.NUMBERVALUE(Table_Query_from_MF_DSNP62[[#This Row],[CL_GL_ACCT_FR10]]),$A$2&lt;=_xlfn.NUMBERVALUE(Table_Query_from_MF_DSNP62[[#This Row],[CL_GL_ACCT_TO10]]))</f>
        <v>1</v>
      </c>
      <c r="IQ73" s="33" t="b">
        <f>AND($A$2&gt;=_xlfn.NUMBERVALUE(Table_Query_from_MF_DSNP62[[#This Row],[CL_GL_ACCT_FR11]]),$A$2&lt;=_xlfn.NUMBERVALUE(Table_Query_from_MF_DSNP62[[#This Row],[CL_GL_ACCT_TO11]]))</f>
        <v>1</v>
      </c>
      <c r="IR73" s="33" t="b">
        <f>AND($A$2&gt;=_xlfn.NUMBERVALUE(Table_Query_from_MF_DSNP62[[#This Row],[CL_GL_ACCT_FR12]]),$A$2&lt;=_xlfn.NUMBERVALUE(Table_Query_from_MF_DSNP62[[#This Row],[CL_GL_ACCT_TO12]]))</f>
        <v>1</v>
      </c>
      <c r="IS73" s="33" t="b">
        <f>AND($A$2&gt;=_xlfn.NUMBERVALUE(Table_Query_from_MF_DSNP62[[#This Row],[CL_GL_ACCT_FR13]]),$A$2&lt;=_xlfn.NUMBERVALUE(Table_Query_from_MF_DSNP62[[#This Row],[CL_GL_ACCT_TO13]]))</f>
        <v>1</v>
      </c>
      <c r="IT73" s="33" t="b">
        <f>AND($A$2&gt;=_xlfn.NUMBERVALUE(Table_Query_from_MF_DSNP62[[#This Row],[CL_GL_ACCT_FR14]]),$A$2&lt;=_xlfn.NUMBERVALUE(Table_Query_from_MF_DSNP62[[#This Row],[CL_GL_ACCT_TO14]]))</f>
        <v>1</v>
      </c>
      <c r="IU73" s="33" t="b">
        <f>AND($A$2&gt;=_xlfn.NUMBERVALUE(Table_Query_from_MF_DSNP62[[#This Row],[CL_GL_ACCT_FR15]]),$A$2&lt;=_xlfn.NUMBERVALUE(Table_Query_from_MF_DSNP62[[#This Row],[CL_GL_ACCT_TO15]]))</f>
        <v>1</v>
      </c>
      <c r="IV73" s="33" t="b">
        <f>AND($A$2&gt;=_xlfn.NUMBERVALUE(Table_Query_from_MF_DSNP62[[#This Row],[CL_GL_ACCT_FR16]]),$A$2&lt;=_xlfn.NUMBERVALUE(Table_Query_from_MF_DSNP62[[#This Row],[CL_GL_ACCT_TO16]]))</f>
        <v>1</v>
      </c>
      <c r="IW73" s="33" t="b">
        <f>AND($A$2&gt;=_xlfn.NUMBERVALUE(Table_Query_from_MF_DSNP62[[#This Row],[CL_GL_ACCT_FR17]]),$A$2&lt;=_xlfn.NUMBERVALUE(Table_Query_from_MF_DSNP62[[#This Row],[CL_GL_ACCT_TO17]]))</f>
        <v>1</v>
      </c>
      <c r="IX73" s="33" t="b">
        <f>AND($A$2&gt;=_xlfn.NUMBERVALUE(Table_Query_from_MF_DSNP62[[#This Row],[CL_GL_ACCT_FR18]]),$A$2&lt;=_xlfn.NUMBERVALUE(Table_Query_from_MF_DSNP62[[#This Row],[CL_GL_ACCT_TO18]]))</f>
        <v>1</v>
      </c>
      <c r="IY73" s="33" t="b">
        <f>AND($A$2&gt;=_xlfn.NUMBERVALUE(Table_Query_from_MF_DSNP62[[#This Row],[CL_GL_ACCT_FR19]]),$A$2&lt;=_xlfn.NUMBERVALUE(Table_Query_from_MF_DSNP62[[#This Row],[CL_GL_ACCT_TO19]]))</f>
        <v>1</v>
      </c>
      <c r="IZ73" s="33" t="b">
        <f>AND($A$2&gt;=_xlfn.NUMBERVALUE(Table_Query_from_MF_DSNP62[[#This Row],[CL_GL_ACCT_FR20]]),$A$2&lt;=_xlfn.NUMBERVALUE(Table_Query_from_MF_DSNP62[[#This Row],[CL_GL_ACCT_TO20]]))</f>
        <v>1</v>
      </c>
      <c r="JA73" s="33" t="b">
        <f>AND($A$2&gt;=_xlfn.NUMBERVALUE(Table_Query_from_MF_DSNP62[[#This Row],[CL_GL_ACCT_FR21]]),$A$2&lt;=_xlfn.NUMBERVALUE(Table_Query_from_MF_DSNP62[[#This Row],[CL_GL_ACCT_TO21]]))</f>
        <v>1</v>
      </c>
      <c r="JB73" s="33" t="b">
        <f>AND($A$2&gt;=_xlfn.NUMBERVALUE(Table_Query_from_MF_DSNP62[[#This Row],[CL_GL_ACCT_FR22]]),$A$2&lt;=_xlfn.NUMBERVALUE(Table_Query_from_MF_DSNP62[[#This Row],[CL_GL_ACCT_TO22]]))</f>
        <v>1</v>
      </c>
      <c r="JC73" s="33" t="b">
        <f>AND($A$2&gt;=_xlfn.NUMBERVALUE(Table_Query_from_MF_DSNP62[[#This Row],[CL_GL_ACCT_FR23]]),$A$2&lt;=_xlfn.NUMBERVALUE(Table_Query_from_MF_DSNP62[[#This Row],[CL_GL_ACCT_TO23]]))</f>
        <v>1</v>
      </c>
      <c r="JD73" s="33" t="b">
        <f>AND($A$2&gt;=_xlfn.NUMBERVALUE(Table_Query_from_MF_DSNP62[[#This Row],[CL_GL_ACCT_FR24]]),$A$2&lt;=_xlfn.NUMBERVALUE(Table_Query_from_MF_DSNP62[[#This Row],[CL_GL_ACCT_TO24]]))</f>
        <v>1</v>
      </c>
      <c r="JE73" s="33" t="b">
        <f>AND($A$2&gt;=_xlfn.NUMBERVALUE(Table_Query_from_MF_DSNP62[[#This Row],[CL_GL_ACCT_FR25]]),$A$2&lt;=_xlfn.NUMBERVALUE(Table_Query_from_MF_DSNP62[[#This Row],[CL_GL_ACCT_TO25]]))</f>
        <v>1</v>
      </c>
      <c r="JF73" s="33" t="b">
        <f>OR(Table_Query_from_MF_DSNP62[[#This Row],[PairA]:[PairO]])</f>
        <v>1</v>
      </c>
      <c r="JG73" s="33">
        <f>_xlfn.IFNA(MATCH(TRUE,Table_Query_from_MF_DSNP62[[#This Row],[PairA]:[PairO]],0),"none")</f>
        <v>5</v>
      </c>
      <c r="JH73" s="33" t="b">
        <f>AND($B$2&gt;=_xlfn.NUMBERVALUE(Table_Query_from_MF_DSNP62[[#This Row],[CL_CMP_OBJ_FR1]]),$B$2&lt;=_xlfn.NUMBERVALUE(Table_Query_from_MF_DSNP62[[#This Row],[CL_CMP_OBJ_TO1]]))</f>
        <v>0</v>
      </c>
      <c r="JI73" s="33" t="b">
        <f>AND($B$2&gt;=_xlfn.NUMBERVALUE(Table_Query_from_MF_DSNP62[[#This Row],[CL_CMP_OBJ_FR2]]),$B$2&lt;=_xlfn.NUMBERVALUE(Table_Query_from_MF_DSNP62[[#This Row],[CL_CMP_OBJ_TO2]]))</f>
        <v>0</v>
      </c>
      <c r="JJ73" s="33" t="b">
        <f>AND($B$2&gt;=_xlfn.NUMBERVALUE(Table_Query_from_MF_DSNP62[[#This Row],[CL_CMP_OBJ_FR3]]),$B$2&lt;=_xlfn.NUMBERVALUE(Table_Query_from_MF_DSNP62[[#This Row],[CL_CMP_OBJ_TO3]]))</f>
        <v>0</v>
      </c>
      <c r="JK73" s="33" t="b">
        <f>AND($B$2&gt;=_xlfn.NUMBERVALUE(Table_Query_from_MF_DSNP62[[#This Row],[CL_CMP_OBJ_FR4]]),$B$2&lt;=_xlfn.NUMBERVALUE(Table_Query_from_MF_DSNP62[[#This Row],[CL_CMP_OBJ_TO4]]))</f>
        <v>0</v>
      </c>
      <c r="JL73" s="33" t="b">
        <f>AND($B$2&gt;=_xlfn.NUMBERVALUE(Table_Query_from_MF_DSNP62[[#This Row],[CL_CMP_OBJ_FR5]]),$B$2&lt;=_xlfn.NUMBERVALUE(Table_Query_from_MF_DSNP62[[#This Row],[CL_CMP_OBJ_TO5]]))</f>
        <v>1</v>
      </c>
      <c r="JM73" s="33" t="b">
        <f>AND($B$2&gt;=_xlfn.NUMBERVALUE(Table_Query_from_MF_DSNP62[[#This Row],[CL_CMP_OBJ_FR6]]),$B$2&lt;=_xlfn.NUMBERVALUE(Table_Query_from_MF_DSNP62[[#This Row],[CL_CMP_OBJ_TO6]]))</f>
        <v>1</v>
      </c>
      <c r="JN73" s="33" t="b">
        <f>AND($B$2&gt;=_xlfn.NUMBERVALUE(Table_Query_from_MF_DSNP62[[#This Row],[CL_CMP_OBJ_FR7]]),$B$2&lt;=_xlfn.NUMBERVALUE(Table_Query_from_MF_DSNP62[[#This Row],[CL_CMP_OBJ_TO7]]))</f>
        <v>1</v>
      </c>
      <c r="JO73" s="33" t="b">
        <f>AND($B$2&gt;=_xlfn.NUMBERVALUE(Table_Query_from_MF_DSNP62[[#This Row],[CL_CMP_OBJ_FR8]]),$B$2&lt;=_xlfn.NUMBERVALUE(Table_Query_from_MF_DSNP62[[#This Row],[CL_CMP_OBJ_TO8]]))</f>
        <v>1</v>
      </c>
      <c r="JP73" s="33" t="b">
        <f>AND($B$2&gt;=_xlfn.NUMBERVALUE(Table_Query_from_MF_DSNP62[[#This Row],[CL_CMP_OBJ_FR9]]),$B$2&lt;=_xlfn.NUMBERVALUE(Table_Query_from_MF_DSNP62[[#This Row],[CL_CMP_OBJ_TO9]]))</f>
        <v>1</v>
      </c>
      <c r="JQ73" s="33" t="b">
        <f>AND($B$2&gt;=_xlfn.NUMBERVALUE(Table_Query_from_MF_DSNP62[[#This Row],[CL_CMP_OBJ_FR10]]),$B$2&lt;=_xlfn.NUMBERVALUE(Table_Query_from_MF_DSNP62[[#This Row],[CL_CMP_OBJ_TO10]]))</f>
        <v>1</v>
      </c>
      <c r="JR73" s="33" t="b">
        <f>AND($B$2&gt;=_xlfn.NUMBERVALUE(Table_Query_from_MF_DSNP62[[#This Row],[CL_CMP_OBJ_FR11]]),$B$2&lt;=_xlfn.NUMBERVALUE(Table_Query_from_MF_DSNP62[[#This Row],[CL_CMP_OBJ_TO11]]))</f>
        <v>1</v>
      </c>
      <c r="JS73" s="33" t="b">
        <f>AND($B$2&gt;=_xlfn.NUMBERVALUE(Table_Query_from_MF_DSNP62[[#This Row],[CL_CMP_OBJ_FR12]]),$B$2&lt;=_xlfn.NUMBERVALUE(Table_Query_from_MF_DSNP62[[#This Row],[CL_CMP_OBJ_TO12]]))</f>
        <v>1</v>
      </c>
      <c r="JT73" s="33" t="b">
        <f>AND($B$2&gt;=_xlfn.NUMBERVALUE(Table_Query_from_MF_DSNP62[[#This Row],[CL_CMP_OBJ_FR13]]),$B$2&lt;=_xlfn.NUMBERVALUE(Table_Query_from_MF_DSNP62[[#This Row],[CL_CMP_OBJ_TO13]]))</f>
        <v>1</v>
      </c>
      <c r="JU73" s="33" t="b">
        <f>AND($B$2&gt;=_xlfn.NUMBERVALUE(Table_Query_from_MF_DSNP62[[#This Row],[CL_CMP_OBJ_FR14]]),$B$2&lt;=_xlfn.NUMBERVALUE(Table_Query_from_MF_DSNP62[[#This Row],[CL_CMP_OBJ_TO14]]))</f>
        <v>1</v>
      </c>
      <c r="JV73" s="33" t="b">
        <f>AND($B$2&gt;=_xlfn.NUMBERVALUE(Table_Query_from_MF_DSNP62[[#This Row],[CL_CMP_OBJ_FR15]]),$B$2&lt;=_xlfn.NUMBERVALUE(Table_Query_from_MF_DSNP62[[#This Row],[CL_CMP_OBJ_TO15]]))</f>
        <v>1</v>
      </c>
    </row>
    <row r="74" spans="1:282" x14ac:dyDescent="0.25">
      <c r="A74" t="b">
        <f>OR(,Table_Query_from_MF_DSNP62[[#This Row],[Desired GL included as "hard-coded" GL?]],Table_Query_from_MF_DSNP62[[#This Row],[Desired GL included as "Open GL"?]])</f>
        <v>1</v>
      </c>
      <c r="B74" t="b">
        <f>Table_Query_from_MF_DSNP62[[#This Row],[Desired CObj included as "Open CObj"?]]</f>
        <v>1</v>
      </c>
      <c r="C74" t="s">
        <v>1475</v>
      </c>
      <c r="D74" t="s">
        <v>1476</v>
      </c>
      <c r="E74" t="s">
        <v>15</v>
      </c>
      <c r="F74" s="24" t="s">
        <v>428</v>
      </c>
      <c r="G74" t="s">
        <v>42</v>
      </c>
      <c r="H74" s="24" t="s">
        <v>444</v>
      </c>
      <c r="I74" t="s">
        <v>444</v>
      </c>
      <c r="J74" s="24" t="s">
        <v>444</v>
      </c>
      <c r="K74" t="s">
        <v>444</v>
      </c>
      <c r="L74" s="24" t="s">
        <v>444</v>
      </c>
      <c r="M74" t="s">
        <v>444</v>
      </c>
      <c r="N74" t="s">
        <v>444</v>
      </c>
      <c r="O74" t="s">
        <v>444</v>
      </c>
      <c r="P74" t="s">
        <v>444</v>
      </c>
      <c r="Q74" t="s">
        <v>15</v>
      </c>
      <c r="R74" t="s">
        <v>444</v>
      </c>
      <c r="S74" t="s">
        <v>442</v>
      </c>
      <c r="T74" t="s">
        <v>447</v>
      </c>
      <c r="U74" t="s">
        <v>444</v>
      </c>
      <c r="V74" t="s">
        <v>444</v>
      </c>
      <c r="W74" t="s">
        <v>447</v>
      </c>
      <c r="X74" t="s">
        <v>444</v>
      </c>
      <c r="Y74" t="s">
        <v>444</v>
      </c>
      <c r="Z74" t="s">
        <v>442</v>
      </c>
      <c r="AA74" t="s">
        <v>442</v>
      </c>
      <c r="AB74" t="s">
        <v>442</v>
      </c>
      <c r="AC74" t="s">
        <v>444</v>
      </c>
      <c r="AD74" t="s">
        <v>444</v>
      </c>
      <c r="AE74" t="s">
        <v>444</v>
      </c>
      <c r="AF74" t="s">
        <v>444</v>
      </c>
      <c r="AG74" t="s">
        <v>442</v>
      </c>
      <c r="AH74" t="s">
        <v>444</v>
      </c>
      <c r="AI74" t="s">
        <v>447</v>
      </c>
      <c r="AJ74" t="s">
        <v>442</v>
      </c>
      <c r="AK74" t="s">
        <v>442</v>
      </c>
      <c r="AL74" t="s">
        <v>444</v>
      </c>
      <c r="AM74" t="s">
        <v>444</v>
      </c>
      <c r="AN74" t="s">
        <v>444</v>
      </c>
      <c r="AO74" t="s">
        <v>444</v>
      </c>
      <c r="AP74" t="s">
        <v>442</v>
      </c>
      <c r="AQ74" t="s">
        <v>282</v>
      </c>
      <c r="AR74" t="s">
        <v>1451</v>
      </c>
      <c r="AS74" t="s">
        <v>162</v>
      </c>
      <c r="AT74" t="s">
        <v>444</v>
      </c>
      <c r="AU74" t="s">
        <v>444</v>
      </c>
      <c r="AV74" t="s">
        <v>442</v>
      </c>
      <c r="AW74" t="s">
        <v>444</v>
      </c>
      <c r="AX74" t="s">
        <v>444</v>
      </c>
      <c r="AY74" t="s">
        <v>444</v>
      </c>
      <c r="AZ74" t="s">
        <v>444</v>
      </c>
      <c r="BA74" t="s">
        <v>444</v>
      </c>
      <c r="BB74" t="s">
        <v>444</v>
      </c>
      <c r="BC74" t="s">
        <v>444</v>
      </c>
      <c r="BD74" t="s">
        <v>1359</v>
      </c>
      <c r="BE74" t="s">
        <v>444</v>
      </c>
      <c r="BF74" t="s">
        <v>1360</v>
      </c>
      <c r="BG74" t="s">
        <v>444</v>
      </c>
      <c r="BH74" t="s">
        <v>444</v>
      </c>
      <c r="BI74" t="s">
        <v>444</v>
      </c>
      <c r="BJ74" t="s">
        <v>444</v>
      </c>
      <c r="BK74" t="s">
        <v>444</v>
      </c>
      <c r="BL74" t="s">
        <v>444</v>
      </c>
      <c r="BM74" t="s">
        <v>444</v>
      </c>
      <c r="BN74" t="s">
        <v>444</v>
      </c>
      <c r="BO74" t="s">
        <v>444</v>
      </c>
      <c r="BP74" t="s">
        <v>444</v>
      </c>
      <c r="BQ74" t="s">
        <v>444</v>
      </c>
      <c r="BR74" t="s">
        <v>444</v>
      </c>
      <c r="BS74" t="s">
        <v>444</v>
      </c>
      <c r="BT74" t="s">
        <v>444</v>
      </c>
      <c r="BU74" t="s">
        <v>444</v>
      </c>
      <c r="BV74" t="s">
        <v>444</v>
      </c>
      <c r="BW74" t="s">
        <v>444</v>
      </c>
      <c r="BX74" t="s">
        <v>444</v>
      </c>
      <c r="BY74" t="s">
        <v>444</v>
      </c>
      <c r="BZ74" t="s">
        <v>444</v>
      </c>
      <c r="CA74" t="s">
        <v>444</v>
      </c>
      <c r="CB74" t="s">
        <v>444</v>
      </c>
      <c r="CC74" t="s">
        <v>444</v>
      </c>
      <c r="CD74" t="s">
        <v>444</v>
      </c>
      <c r="CE74" t="s">
        <v>444</v>
      </c>
      <c r="CF74" t="s">
        <v>444</v>
      </c>
      <c r="CG74" t="s">
        <v>444</v>
      </c>
      <c r="CH74" t="s">
        <v>444</v>
      </c>
      <c r="CI74" t="s">
        <v>444</v>
      </c>
      <c r="CJ74" t="s">
        <v>444</v>
      </c>
      <c r="CK74" t="s">
        <v>444</v>
      </c>
      <c r="CL74" t="s">
        <v>444</v>
      </c>
      <c r="CM74" t="s">
        <v>444</v>
      </c>
      <c r="CN74" t="s">
        <v>444</v>
      </c>
      <c r="CO74" t="s">
        <v>444</v>
      </c>
      <c r="CP74" t="s">
        <v>444</v>
      </c>
      <c r="CQ74" t="s">
        <v>444</v>
      </c>
      <c r="CR74" t="s">
        <v>444</v>
      </c>
      <c r="CS74" t="s">
        <v>444</v>
      </c>
      <c r="CT74" t="s">
        <v>444</v>
      </c>
      <c r="CU74" t="s">
        <v>444</v>
      </c>
      <c r="CV74" t="s">
        <v>2741</v>
      </c>
      <c r="CW74" t="s">
        <v>2736</v>
      </c>
      <c r="CX74" t="s">
        <v>2762</v>
      </c>
      <c r="CY74" t="s">
        <v>1420</v>
      </c>
      <c r="CZ74" t="s">
        <v>1428</v>
      </c>
      <c r="DA74" t="s">
        <v>1429</v>
      </c>
      <c r="DB74" t="s">
        <v>1472</v>
      </c>
      <c r="DC74" t="s">
        <v>1473</v>
      </c>
      <c r="DD74" t="s">
        <v>444</v>
      </c>
      <c r="DE74" t="s">
        <v>444</v>
      </c>
      <c r="DF74" t="s">
        <v>444</v>
      </c>
      <c r="DG74" t="s">
        <v>444</v>
      </c>
      <c r="DH74" t="s">
        <v>444</v>
      </c>
      <c r="DI74" t="s">
        <v>282</v>
      </c>
      <c r="DJ74" t="s">
        <v>1440</v>
      </c>
      <c r="DK74" t="s">
        <v>1451</v>
      </c>
      <c r="DL74" t="s">
        <v>444</v>
      </c>
      <c r="DM74" t="s">
        <v>444</v>
      </c>
      <c r="DN74" t="s">
        <v>444</v>
      </c>
      <c r="DO74" t="s">
        <v>444</v>
      </c>
      <c r="DP74" t="s">
        <v>444</v>
      </c>
      <c r="DQ74" t="s">
        <v>444</v>
      </c>
      <c r="DR74" t="s">
        <v>444</v>
      </c>
      <c r="DS74" t="s">
        <v>444</v>
      </c>
      <c r="DT74" s="24" t="s">
        <v>444</v>
      </c>
      <c r="DU74" s="24" t="s">
        <v>444</v>
      </c>
      <c r="DV74" t="s">
        <v>444</v>
      </c>
      <c r="DW74" t="s">
        <v>444</v>
      </c>
      <c r="DX74" s="24" t="s">
        <v>444</v>
      </c>
      <c r="DY74" s="24" t="s">
        <v>444</v>
      </c>
      <c r="DZ74" t="s">
        <v>444</v>
      </c>
      <c r="EA74" t="s">
        <v>444</v>
      </c>
      <c r="EB74" s="24" t="s">
        <v>444</v>
      </c>
      <c r="EC74" s="24" t="s">
        <v>444</v>
      </c>
      <c r="ED74" t="s">
        <v>444</v>
      </c>
      <c r="EE74" t="s">
        <v>444</v>
      </c>
      <c r="EF74" s="24" t="s">
        <v>444</v>
      </c>
      <c r="EG74" s="24" t="s">
        <v>444</v>
      </c>
      <c r="EH74" t="s">
        <v>444</v>
      </c>
      <c r="EI74" t="s">
        <v>444</v>
      </c>
      <c r="EJ74" s="24" t="s">
        <v>444</v>
      </c>
      <c r="EK74" s="24" t="s">
        <v>444</v>
      </c>
      <c r="EL74" t="s">
        <v>444</v>
      </c>
      <c r="EM74" t="s">
        <v>444</v>
      </c>
      <c r="EN74" s="24" t="s">
        <v>444</v>
      </c>
      <c r="EO74" s="24" t="s">
        <v>444</v>
      </c>
      <c r="EP74" t="s">
        <v>444</v>
      </c>
      <c r="EQ74" t="s">
        <v>444</v>
      </c>
      <c r="ER74" s="24" t="s">
        <v>444</v>
      </c>
      <c r="ES74" s="24" t="s">
        <v>444</v>
      </c>
      <c r="ET74" t="s">
        <v>444</v>
      </c>
      <c r="EU74" t="s">
        <v>444</v>
      </c>
      <c r="EV74" s="24" t="s">
        <v>444</v>
      </c>
      <c r="EW74" s="24" t="s">
        <v>444</v>
      </c>
      <c r="EX74" t="s">
        <v>444</v>
      </c>
      <c r="EY74" t="s">
        <v>444</v>
      </c>
      <c r="EZ74" s="24" t="s">
        <v>444</v>
      </c>
      <c r="FA74" s="24" t="s">
        <v>444</v>
      </c>
      <c r="FB74" t="s">
        <v>444</v>
      </c>
      <c r="FC74" t="s">
        <v>444</v>
      </c>
      <c r="FD74" s="24" t="s">
        <v>444</v>
      </c>
      <c r="FE74" s="24" t="s">
        <v>444</v>
      </c>
      <c r="FF74" t="s">
        <v>444</v>
      </c>
      <c r="FG74" t="s">
        <v>444</v>
      </c>
      <c r="FH74" s="24" t="s">
        <v>444</v>
      </c>
      <c r="FI74" s="24" t="s">
        <v>444</v>
      </c>
      <c r="FJ74" t="s">
        <v>444</v>
      </c>
      <c r="FK74" t="s">
        <v>444</v>
      </c>
      <c r="FL74" s="24" t="s">
        <v>444</v>
      </c>
      <c r="FM74" s="24" t="s">
        <v>444</v>
      </c>
      <c r="FN74" t="s">
        <v>444</v>
      </c>
      <c r="FO74" t="s">
        <v>444</v>
      </c>
      <c r="FP74" s="24" t="s">
        <v>444</v>
      </c>
      <c r="FQ74" s="24" t="s">
        <v>444</v>
      </c>
      <c r="FR74" t="s">
        <v>444</v>
      </c>
      <c r="FS74" t="s">
        <v>444</v>
      </c>
      <c r="FT74" s="24" t="s">
        <v>444</v>
      </c>
      <c r="FU74" s="24" t="s">
        <v>444</v>
      </c>
      <c r="FV74" t="s">
        <v>444</v>
      </c>
      <c r="FW74" t="s">
        <v>444</v>
      </c>
      <c r="FX74" s="24" t="s">
        <v>444</v>
      </c>
      <c r="FY74" s="24" t="s">
        <v>444</v>
      </c>
      <c r="FZ74" t="s">
        <v>444</v>
      </c>
      <c r="GA74" t="s">
        <v>444</v>
      </c>
      <c r="GB74" s="24" t="s">
        <v>444</v>
      </c>
      <c r="GC74" s="24" t="s">
        <v>444</v>
      </c>
      <c r="GD74" t="s">
        <v>444</v>
      </c>
      <c r="GE74" t="s">
        <v>444</v>
      </c>
      <c r="GF74" s="24" t="s">
        <v>444</v>
      </c>
      <c r="GG74" s="24" t="s">
        <v>444</v>
      </c>
      <c r="GH74" t="s">
        <v>15</v>
      </c>
      <c r="GI74" s="24" t="s">
        <v>618</v>
      </c>
      <c r="GJ74" s="24" t="s">
        <v>618</v>
      </c>
      <c r="GK74" t="s">
        <v>444</v>
      </c>
      <c r="GL74" t="s">
        <v>444</v>
      </c>
      <c r="GM74" s="24" t="s">
        <v>444</v>
      </c>
      <c r="GN74" s="24" t="s">
        <v>444</v>
      </c>
      <c r="GO74" t="s">
        <v>444</v>
      </c>
      <c r="GP74" t="s">
        <v>444</v>
      </c>
      <c r="GQ74" s="24" t="s">
        <v>444</v>
      </c>
      <c r="GR74" s="24" t="s">
        <v>444</v>
      </c>
      <c r="GS74" t="s">
        <v>444</v>
      </c>
      <c r="GT74" t="s">
        <v>444</v>
      </c>
      <c r="GU74" s="24" t="s">
        <v>444</v>
      </c>
      <c r="GV74" s="24" t="s">
        <v>444</v>
      </c>
      <c r="GW74" t="s">
        <v>444</v>
      </c>
      <c r="GX74" t="s">
        <v>444</v>
      </c>
      <c r="GY74" s="24" t="s">
        <v>444</v>
      </c>
      <c r="GZ74" s="24" t="s">
        <v>444</v>
      </c>
      <c r="HA74" t="s">
        <v>444</v>
      </c>
      <c r="HB74" t="s">
        <v>444</v>
      </c>
      <c r="HC74" s="24" t="s">
        <v>444</v>
      </c>
      <c r="HD74" s="24" t="s">
        <v>444</v>
      </c>
      <c r="HE74" t="s">
        <v>444</v>
      </c>
      <c r="HF74" t="s">
        <v>444</v>
      </c>
      <c r="HG74" s="24" t="s">
        <v>444</v>
      </c>
      <c r="HH74" s="24" t="s">
        <v>444</v>
      </c>
      <c r="HI74" t="s">
        <v>444</v>
      </c>
      <c r="HJ74" t="s">
        <v>444</v>
      </c>
      <c r="HK74" s="24" t="s">
        <v>444</v>
      </c>
      <c r="HL74" s="24" t="s">
        <v>444</v>
      </c>
      <c r="HM74" t="s">
        <v>444</v>
      </c>
      <c r="HN74" t="s">
        <v>444</v>
      </c>
      <c r="HO74" s="24" t="s">
        <v>444</v>
      </c>
      <c r="HP74" s="24" t="s">
        <v>444</v>
      </c>
      <c r="HQ74" t="s">
        <v>444</v>
      </c>
      <c r="HR74" t="s">
        <v>444</v>
      </c>
      <c r="HS74" s="24" t="s">
        <v>444</v>
      </c>
      <c r="HT74" s="24" t="s">
        <v>444</v>
      </c>
      <c r="HU74" t="s">
        <v>444</v>
      </c>
      <c r="HV74" t="s">
        <v>444</v>
      </c>
      <c r="HW74" s="24" t="s">
        <v>444</v>
      </c>
      <c r="HX74" s="24" t="s">
        <v>444</v>
      </c>
      <c r="HY74" t="s">
        <v>444</v>
      </c>
      <c r="HZ74" t="s">
        <v>444</v>
      </c>
      <c r="IA74" t="s">
        <v>2750</v>
      </c>
      <c r="IB74" t="s">
        <v>2736</v>
      </c>
      <c r="IC74" t="s">
        <v>2737</v>
      </c>
      <c r="ID74" s="33" t="b" cm="1">
        <f t="array" ref="ID74">_xlfn.IFNA(MATCH($A$2,_xlfn.NUMBERVALUE(Table_Query_from_MF_DSNP62[[#This Row],[CL_GLACCT_DR1]:[CL_GLACCT_CR4]]),0),0)&gt;=1</f>
        <v>1</v>
      </c>
      <c r="IE74" s="33" t="b">
        <f>OR(Table_Query_from_MF_DSNP62[[#This Row],[Pair1]:[Pair25]])</f>
        <v>1</v>
      </c>
      <c r="IF74" s="33">
        <f>_xlfn.IFNA(MATCH(TRUE,Table_Query_from_MF_DSNP62[[#This Row],[Pair1]:[Pair25]],0),"none")</f>
        <v>1</v>
      </c>
      <c r="IG74" s="33" t="b">
        <f>AND($A$2&gt;=_xlfn.NUMBERVALUE(Table_Query_from_MF_DSNP62[[#This Row],[CL_GL_ACCT_FR1]]),$A$2&lt;=_xlfn.NUMBERVALUE(Table_Query_from_MF_DSNP62[[#This Row],[CL_GL_ACCT_TO1]]))</f>
        <v>1</v>
      </c>
      <c r="IH74" s="33" t="b">
        <f>AND($A$2&gt;=_xlfn.NUMBERVALUE(Table_Query_from_MF_DSNP62[[#This Row],[CL_GL_ACCT_FR2]]),$A$2&lt;=_xlfn.NUMBERVALUE(Table_Query_from_MF_DSNP62[[#This Row],[CL_GL_ACCT_TO2]]))</f>
        <v>1</v>
      </c>
      <c r="II74" s="33" t="b">
        <f>AND($A$2&gt;=_xlfn.NUMBERVALUE(Table_Query_from_MF_DSNP62[[#This Row],[CL_GL_ACCT_FR3]]),$A$2&lt;=_xlfn.NUMBERVALUE(Table_Query_from_MF_DSNP62[[#This Row],[CL_GL_ACCT_TO3]]))</f>
        <v>1</v>
      </c>
      <c r="IJ74" s="33" t="b">
        <f>AND($A$2&gt;=_xlfn.NUMBERVALUE(Table_Query_from_MF_DSNP62[[#This Row],[CL_GL_ACCT_FR4]]),$A$2&lt;=_xlfn.NUMBERVALUE(Table_Query_from_MF_DSNP62[[#This Row],[CL_GL_ACCT_TO4]]))</f>
        <v>1</v>
      </c>
      <c r="IK74" s="33" t="b">
        <f>AND($A$2&gt;=_xlfn.NUMBERVALUE(Table_Query_from_MF_DSNP62[[#This Row],[CL_GL_ACCT_FR5]]),$A$2&lt;=_xlfn.NUMBERVALUE(Table_Query_from_MF_DSNP62[[#This Row],[CL_GL_ACCT_TO5]]))</f>
        <v>1</v>
      </c>
      <c r="IL74" s="33" t="b">
        <f>AND($A$2&gt;=_xlfn.NUMBERVALUE(Table_Query_from_MF_DSNP62[[#This Row],[CL_GL_ACCT_FR6]]),$A$2&lt;=_xlfn.NUMBERVALUE(Table_Query_from_MF_DSNP62[[#This Row],[CL_GL_ACCT_TO6]]))</f>
        <v>1</v>
      </c>
      <c r="IM74" s="33" t="b">
        <f>AND($A$2&gt;=_xlfn.NUMBERVALUE(Table_Query_from_MF_DSNP62[[#This Row],[CL_GL_ACCT_FR7]]),$A$2&lt;=_xlfn.NUMBERVALUE(Table_Query_from_MF_DSNP62[[#This Row],[CL_GL_ACCT_TO7]]))</f>
        <v>1</v>
      </c>
      <c r="IN74" s="33" t="b">
        <f>AND($A$2&gt;=_xlfn.NUMBERVALUE(Table_Query_from_MF_DSNP62[[#This Row],[CL_GL_ACCT_FR8]]),$A$2&lt;=_xlfn.NUMBERVALUE(Table_Query_from_MF_DSNP62[[#This Row],[CL_GL_ACCT_TO8]]))</f>
        <v>1</v>
      </c>
      <c r="IO74" s="33" t="b">
        <f>AND($A$2&gt;=_xlfn.NUMBERVALUE(Table_Query_from_MF_DSNP62[[#This Row],[CL_GL_ACCT_FR9]]),$A$2&lt;=_xlfn.NUMBERVALUE(Table_Query_from_MF_DSNP62[[#This Row],[CL_GL_ACCT_TO9]]))</f>
        <v>1</v>
      </c>
      <c r="IP74" s="33" t="b">
        <f>AND($A$2&gt;=_xlfn.NUMBERVALUE(Table_Query_from_MF_DSNP62[[#This Row],[CL_GL_ACCT_FR10]]),$A$2&lt;=_xlfn.NUMBERVALUE(Table_Query_from_MF_DSNP62[[#This Row],[CL_GL_ACCT_TO10]]))</f>
        <v>1</v>
      </c>
      <c r="IQ74" s="33" t="b">
        <f>AND($A$2&gt;=_xlfn.NUMBERVALUE(Table_Query_from_MF_DSNP62[[#This Row],[CL_GL_ACCT_FR11]]),$A$2&lt;=_xlfn.NUMBERVALUE(Table_Query_from_MF_DSNP62[[#This Row],[CL_GL_ACCT_TO11]]))</f>
        <v>1</v>
      </c>
      <c r="IR74" s="33" t="b">
        <f>AND($A$2&gt;=_xlfn.NUMBERVALUE(Table_Query_from_MF_DSNP62[[#This Row],[CL_GL_ACCT_FR12]]),$A$2&lt;=_xlfn.NUMBERVALUE(Table_Query_from_MF_DSNP62[[#This Row],[CL_GL_ACCT_TO12]]))</f>
        <v>1</v>
      </c>
      <c r="IS74" s="33" t="b">
        <f>AND($A$2&gt;=_xlfn.NUMBERVALUE(Table_Query_from_MF_DSNP62[[#This Row],[CL_GL_ACCT_FR13]]),$A$2&lt;=_xlfn.NUMBERVALUE(Table_Query_from_MF_DSNP62[[#This Row],[CL_GL_ACCT_TO13]]))</f>
        <v>1</v>
      </c>
      <c r="IT74" s="33" t="b">
        <f>AND($A$2&gt;=_xlfn.NUMBERVALUE(Table_Query_from_MF_DSNP62[[#This Row],[CL_GL_ACCT_FR14]]),$A$2&lt;=_xlfn.NUMBERVALUE(Table_Query_from_MF_DSNP62[[#This Row],[CL_GL_ACCT_TO14]]))</f>
        <v>1</v>
      </c>
      <c r="IU74" s="33" t="b">
        <f>AND($A$2&gt;=_xlfn.NUMBERVALUE(Table_Query_from_MF_DSNP62[[#This Row],[CL_GL_ACCT_FR15]]),$A$2&lt;=_xlfn.NUMBERVALUE(Table_Query_from_MF_DSNP62[[#This Row],[CL_GL_ACCT_TO15]]))</f>
        <v>1</v>
      </c>
      <c r="IV74" s="33" t="b">
        <f>AND($A$2&gt;=_xlfn.NUMBERVALUE(Table_Query_from_MF_DSNP62[[#This Row],[CL_GL_ACCT_FR16]]),$A$2&lt;=_xlfn.NUMBERVALUE(Table_Query_from_MF_DSNP62[[#This Row],[CL_GL_ACCT_TO16]]))</f>
        <v>1</v>
      </c>
      <c r="IW74" s="33" t="b">
        <f>AND($A$2&gt;=_xlfn.NUMBERVALUE(Table_Query_from_MF_DSNP62[[#This Row],[CL_GL_ACCT_FR17]]),$A$2&lt;=_xlfn.NUMBERVALUE(Table_Query_from_MF_DSNP62[[#This Row],[CL_GL_ACCT_TO17]]))</f>
        <v>1</v>
      </c>
      <c r="IX74" s="33" t="b">
        <f>AND($A$2&gt;=_xlfn.NUMBERVALUE(Table_Query_from_MF_DSNP62[[#This Row],[CL_GL_ACCT_FR18]]),$A$2&lt;=_xlfn.NUMBERVALUE(Table_Query_from_MF_DSNP62[[#This Row],[CL_GL_ACCT_TO18]]))</f>
        <v>1</v>
      </c>
      <c r="IY74" s="33" t="b">
        <f>AND($A$2&gt;=_xlfn.NUMBERVALUE(Table_Query_from_MF_DSNP62[[#This Row],[CL_GL_ACCT_FR19]]),$A$2&lt;=_xlfn.NUMBERVALUE(Table_Query_from_MF_DSNP62[[#This Row],[CL_GL_ACCT_TO19]]))</f>
        <v>1</v>
      </c>
      <c r="IZ74" s="33" t="b">
        <f>AND($A$2&gt;=_xlfn.NUMBERVALUE(Table_Query_from_MF_DSNP62[[#This Row],[CL_GL_ACCT_FR20]]),$A$2&lt;=_xlfn.NUMBERVALUE(Table_Query_from_MF_DSNP62[[#This Row],[CL_GL_ACCT_TO20]]))</f>
        <v>1</v>
      </c>
      <c r="JA74" s="33" t="b">
        <f>AND($A$2&gt;=_xlfn.NUMBERVALUE(Table_Query_from_MF_DSNP62[[#This Row],[CL_GL_ACCT_FR21]]),$A$2&lt;=_xlfn.NUMBERVALUE(Table_Query_from_MF_DSNP62[[#This Row],[CL_GL_ACCT_TO21]]))</f>
        <v>1</v>
      </c>
      <c r="JB74" s="33" t="b">
        <f>AND($A$2&gt;=_xlfn.NUMBERVALUE(Table_Query_from_MF_DSNP62[[#This Row],[CL_GL_ACCT_FR22]]),$A$2&lt;=_xlfn.NUMBERVALUE(Table_Query_from_MF_DSNP62[[#This Row],[CL_GL_ACCT_TO22]]))</f>
        <v>1</v>
      </c>
      <c r="JC74" s="33" t="b">
        <f>AND($A$2&gt;=_xlfn.NUMBERVALUE(Table_Query_from_MF_DSNP62[[#This Row],[CL_GL_ACCT_FR23]]),$A$2&lt;=_xlfn.NUMBERVALUE(Table_Query_from_MF_DSNP62[[#This Row],[CL_GL_ACCT_TO23]]))</f>
        <v>1</v>
      </c>
      <c r="JD74" s="33" t="b">
        <f>AND($A$2&gt;=_xlfn.NUMBERVALUE(Table_Query_from_MF_DSNP62[[#This Row],[CL_GL_ACCT_FR24]]),$A$2&lt;=_xlfn.NUMBERVALUE(Table_Query_from_MF_DSNP62[[#This Row],[CL_GL_ACCT_TO24]]))</f>
        <v>1</v>
      </c>
      <c r="JE74" s="33" t="b">
        <f>AND($A$2&gt;=_xlfn.NUMBERVALUE(Table_Query_from_MF_DSNP62[[#This Row],[CL_GL_ACCT_FR25]]),$A$2&lt;=_xlfn.NUMBERVALUE(Table_Query_from_MF_DSNP62[[#This Row],[CL_GL_ACCT_TO25]]))</f>
        <v>1</v>
      </c>
      <c r="JF74" s="33" t="b">
        <f>OR(Table_Query_from_MF_DSNP62[[#This Row],[PairA]:[PairO]])</f>
        <v>1</v>
      </c>
      <c r="JG74" s="33">
        <f>_xlfn.IFNA(MATCH(TRUE,Table_Query_from_MF_DSNP62[[#This Row],[PairA]:[PairO]],0),"none")</f>
        <v>2</v>
      </c>
      <c r="JH74" s="33" t="b">
        <f>AND($B$2&gt;=_xlfn.NUMBERVALUE(Table_Query_from_MF_DSNP62[[#This Row],[CL_CMP_OBJ_FR1]]),$B$2&lt;=_xlfn.NUMBERVALUE(Table_Query_from_MF_DSNP62[[#This Row],[CL_CMP_OBJ_TO1]]))</f>
        <v>0</v>
      </c>
      <c r="JI74" s="33" t="b">
        <f>AND($B$2&gt;=_xlfn.NUMBERVALUE(Table_Query_from_MF_DSNP62[[#This Row],[CL_CMP_OBJ_FR2]]),$B$2&lt;=_xlfn.NUMBERVALUE(Table_Query_from_MF_DSNP62[[#This Row],[CL_CMP_OBJ_TO2]]))</f>
        <v>1</v>
      </c>
      <c r="JJ74" s="33" t="b">
        <f>AND($B$2&gt;=_xlfn.NUMBERVALUE(Table_Query_from_MF_DSNP62[[#This Row],[CL_CMP_OBJ_FR3]]),$B$2&lt;=_xlfn.NUMBERVALUE(Table_Query_from_MF_DSNP62[[#This Row],[CL_CMP_OBJ_TO3]]))</f>
        <v>1</v>
      </c>
      <c r="JK74" s="33" t="b">
        <f>AND($B$2&gt;=_xlfn.NUMBERVALUE(Table_Query_from_MF_DSNP62[[#This Row],[CL_CMP_OBJ_FR4]]),$B$2&lt;=_xlfn.NUMBERVALUE(Table_Query_from_MF_DSNP62[[#This Row],[CL_CMP_OBJ_TO4]]))</f>
        <v>1</v>
      </c>
      <c r="JL74" s="33" t="b">
        <f>AND($B$2&gt;=_xlfn.NUMBERVALUE(Table_Query_from_MF_DSNP62[[#This Row],[CL_CMP_OBJ_FR5]]),$B$2&lt;=_xlfn.NUMBERVALUE(Table_Query_from_MF_DSNP62[[#This Row],[CL_CMP_OBJ_TO5]]))</f>
        <v>1</v>
      </c>
      <c r="JM74" s="33" t="b">
        <f>AND($B$2&gt;=_xlfn.NUMBERVALUE(Table_Query_from_MF_DSNP62[[#This Row],[CL_CMP_OBJ_FR6]]),$B$2&lt;=_xlfn.NUMBERVALUE(Table_Query_from_MF_DSNP62[[#This Row],[CL_CMP_OBJ_TO6]]))</f>
        <v>1</v>
      </c>
      <c r="JN74" s="33" t="b">
        <f>AND($B$2&gt;=_xlfn.NUMBERVALUE(Table_Query_from_MF_DSNP62[[#This Row],[CL_CMP_OBJ_FR7]]),$B$2&lt;=_xlfn.NUMBERVALUE(Table_Query_from_MF_DSNP62[[#This Row],[CL_CMP_OBJ_TO7]]))</f>
        <v>1</v>
      </c>
      <c r="JO74" s="33" t="b">
        <f>AND($B$2&gt;=_xlfn.NUMBERVALUE(Table_Query_from_MF_DSNP62[[#This Row],[CL_CMP_OBJ_FR8]]),$B$2&lt;=_xlfn.NUMBERVALUE(Table_Query_from_MF_DSNP62[[#This Row],[CL_CMP_OBJ_TO8]]))</f>
        <v>1</v>
      </c>
      <c r="JP74" s="33" t="b">
        <f>AND($B$2&gt;=_xlfn.NUMBERVALUE(Table_Query_from_MF_DSNP62[[#This Row],[CL_CMP_OBJ_FR9]]),$B$2&lt;=_xlfn.NUMBERVALUE(Table_Query_from_MF_DSNP62[[#This Row],[CL_CMP_OBJ_TO9]]))</f>
        <v>1</v>
      </c>
      <c r="JQ74" s="33" t="b">
        <f>AND($B$2&gt;=_xlfn.NUMBERVALUE(Table_Query_from_MF_DSNP62[[#This Row],[CL_CMP_OBJ_FR10]]),$B$2&lt;=_xlfn.NUMBERVALUE(Table_Query_from_MF_DSNP62[[#This Row],[CL_CMP_OBJ_TO10]]))</f>
        <v>1</v>
      </c>
      <c r="JR74" s="33" t="b">
        <f>AND($B$2&gt;=_xlfn.NUMBERVALUE(Table_Query_from_MF_DSNP62[[#This Row],[CL_CMP_OBJ_FR11]]),$B$2&lt;=_xlfn.NUMBERVALUE(Table_Query_from_MF_DSNP62[[#This Row],[CL_CMP_OBJ_TO11]]))</f>
        <v>1</v>
      </c>
      <c r="JS74" s="33" t="b">
        <f>AND($B$2&gt;=_xlfn.NUMBERVALUE(Table_Query_from_MF_DSNP62[[#This Row],[CL_CMP_OBJ_FR12]]),$B$2&lt;=_xlfn.NUMBERVALUE(Table_Query_from_MF_DSNP62[[#This Row],[CL_CMP_OBJ_TO12]]))</f>
        <v>1</v>
      </c>
      <c r="JT74" s="33" t="b">
        <f>AND($B$2&gt;=_xlfn.NUMBERVALUE(Table_Query_from_MF_DSNP62[[#This Row],[CL_CMP_OBJ_FR13]]),$B$2&lt;=_xlfn.NUMBERVALUE(Table_Query_from_MF_DSNP62[[#This Row],[CL_CMP_OBJ_TO13]]))</f>
        <v>1</v>
      </c>
      <c r="JU74" s="33" t="b">
        <f>AND($B$2&gt;=_xlfn.NUMBERVALUE(Table_Query_from_MF_DSNP62[[#This Row],[CL_CMP_OBJ_FR14]]),$B$2&lt;=_xlfn.NUMBERVALUE(Table_Query_from_MF_DSNP62[[#This Row],[CL_CMP_OBJ_TO14]]))</f>
        <v>1</v>
      </c>
      <c r="JV74" s="33" t="b">
        <f>AND($B$2&gt;=_xlfn.NUMBERVALUE(Table_Query_from_MF_DSNP62[[#This Row],[CL_CMP_OBJ_FR15]]),$B$2&lt;=_xlfn.NUMBERVALUE(Table_Query_from_MF_DSNP62[[#This Row],[CL_CMP_OBJ_TO15]]))</f>
        <v>1</v>
      </c>
    </row>
    <row r="75" spans="1:282" x14ac:dyDescent="0.25">
      <c r="A75" t="b">
        <f>OR(,Table_Query_from_MF_DSNP62[[#This Row],[Desired GL included as "hard-coded" GL?]],Table_Query_from_MF_DSNP62[[#This Row],[Desired GL included as "Open GL"?]])</f>
        <v>1</v>
      </c>
      <c r="B75" t="b">
        <f>Table_Query_from_MF_DSNP62[[#This Row],[Desired CObj included as "Open CObj"?]]</f>
        <v>1</v>
      </c>
      <c r="C75" t="s">
        <v>1477</v>
      </c>
      <c r="D75" t="s">
        <v>1478</v>
      </c>
      <c r="E75" t="s">
        <v>8</v>
      </c>
      <c r="F75" s="24" t="s">
        <v>42</v>
      </c>
      <c r="G75" t="s">
        <v>444</v>
      </c>
      <c r="H75" s="24" t="s">
        <v>444</v>
      </c>
      <c r="I75" t="s">
        <v>444</v>
      </c>
      <c r="J75" s="24" t="s">
        <v>444</v>
      </c>
      <c r="K75" t="s">
        <v>444</v>
      </c>
      <c r="L75" s="24" t="s">
        <v>444</v>
      </c>
      <c r="M75" t="s">
        <v>444</v>
      </c>
      <c r="N75" t="s">
        <v>444</v>
      </c>
      <c r="O75" t="s">
        <v>444</v>
      </c>
      <c r="P75" t="s">
        <v>444</v>
      </c>
      <c r="Q75" t="s">
        <v>15</v>
      </c>
      <c r="R75" t="s">
        <v>15</v>
      </c>
      <c r="S75" t="s">
        <v>442</v>
      </c>
      <c r="T75" t="s">
        <v>447</v>
      </c>
      <c r="U75" t="s">
        <v>444</v>
      </c>
      <c r="V75" t="s">
        <v>444</v>
      </c>
      <c r="W75" t="s">
        <v>447</v>
      </c>
      <c r="X75" t="s">
        <v>444</v>
      </c>
      <c r="Y75" t="s">
        <v>444</v>
      </c>
      <c r="Z75" t="s">
        <v>442</v>
      </c>
      <c r="AA75" t="s">
        <v>442</v>
      </c>
      <c r="AB75" t="s">
        <v>442</v>
      </c>
      <c r="AC75" t="s">
        <v>444</v>
      </c>
      <c r="AD75" t="s">
        <v>444</v>
      </c>
      <c r="AE75" t="s">
        <v>444</v>
      </c>
      <c r="AF75" t="s">
        <v>444</v>
      </c>
      <c r="AG75" t="s">
        <v>442</v>
      </c>
      <c r="AH75" t="s">
        <v>447</v>
      </c>
      <c r="AI75" t="s">
        <v>447</v>
      </c>
      <c r="AJ75" t="s">
        <v>15</v>
      </c>
      <c r="AK75" t="s">
        <v>444</v>
      </c>
      <c r="AL75" t="s">
        <v>444</v>
      </c>
      <c r="AM75" t="s">
        <v>444</v>
      </c>
      <c r="AN75" t="s">
        <v>444</v>
      </c>
      <c r="AO75" t="s">
        <v>447</v>
      </c>
      <c r="AP75" t="s">
        <v>442</v>
      </c>
      <c r="AQ75" t="s">
        <v>282</v>
      </c>
      <c r="AR75" t="s">
        <v>1451</v>
      </c>
      <c r="AS75" t="s">
        <v>162</v>
      </c>
      <c r="AT75" t="s">
        <v>444</v>
      </c>
      <c r="AU75" t="s">
        <v>444</v>
      </c>
      <c r="AV75" t="s">
        <v>442</v>
      </c>
      <c r="AW75" t="s">
        <v>444</v>
      </c>
      <c r="AX75" t="s">
        <v>444</v>
      </c>
      <c r="AY75" t="s">
        <v>444</v>
      </c>
      <c r="AZ75" t="s">
        <v>444</v>
      </c>
      <c r="BA75" t="s">
        <v>444</v>
      </c>
      <c r="BB75" t="s">
        <v>444</v>
      </c>
      <c r="BC75" t="s">
        <v>444</v>
      </c>
      <c r="BD75" t="s">
        <v>1359</v>
      </c>
      <c r="BE75" t="s">
        <v>444</v>
      </c>
      <c r="BF75" t="s">
        <v>1360</v>
      </c>
      <c r="BG75" t="s">
        <v>1360</v>
      </c>
      <c r="BH75" t="s">
        <v>755</v>
      </c>
      <c r="BI75" t="s">
        <v>529</v>
      </c>
      <c r="BJ75" t="s">
        <v>282</v>
      </c>
      <c r="BK75" t="s">
        <v>282</v>
      </c>
      <c r="BL75" t="s">
        <v>444</v>
      </c>
      <c r="BM75" t="s">
        <v>444</v>
      </c>
      <c r="BN75" t="s">
        <v>444</v>
      </c>
      <c r="BO75" t="s">
        <v>444</v>
      </c>
      <c r="BP75" t="s">
        <v>444</v>
      </c>
      <c r="BQ75" t="s">
        <v>444</v>
      </c>
      <c r="BR75" t="s">
        <v>444</v>
      </c>
      <c r="BS75" t="s">
        <v>444</v>
      </c>
      <c r="BT75" t="s">
        <v>444</v>
      </c>
      <c r="BU75" t="s">
        <v>444</v>
      </c>
      <c r="BV75" t="s">
        <v>444</v>
      </c>
      <c r="BW75" t="s">
        <v>444</v>
      </c>
      <c r="BX75" t="s">
        <v>444</v>
      </c>
      <c r="BY75" t="s">
        <v>444</v>
      </c>
      <c r="BZ75" t="s">
        <v>444</v>
      </c>
      <c r="CA75" t="s">
        <v>444</v>
      </c>
      <c r="CB75" t="s">
        <v>444</v>
      </c>
      <c r="CC75" t="s">
        <v>444</v>
      </c>
      <c r="CD75" t="s">
        <v>444</v>
      </c>
      <c r="CE75" t="s">
        <v>444</v>
      </c>
      <c r="CF75" t="s">
        <v>444</v>
      </c>
      <c r="CG75" t="s">
        <v>444</v>
      </c>
      <c r="CH75" t="s">
        <v>444</v>
      </c>
      <c r="CI75" t="s">
        <v>740</v>
      </c>
      <c r="CJ75" t="s">
        <v>877</v>
      </c>
      <c r="CK75" t="s">
        <v>444</v>
      </c>
      <c r="CL75" t="s">
        <v>444</v>
      </c>
      <c r="CM75" t="s">
        <v>444</v>
      </c>
      <c r="CN75" t="s">
        <v>444</v>
      </c>
      <c r="CO75" t="s">
        <v>740</v>
      </c>
      <c r="CP75" t="s">
        <v>877</v>
      </c>
      <c r="CQ75" t="s">
        <v>444</v>
      </c>
      <c r="CR75" t="s">
        <v>444</v>
      </c>
      <c r="CS75" t="s">
        <v>444</v>
      </c>
      <c r="CT75" t="s">
        <v>444</v>
      </c>
      <c r="CU75" t="s">
        <v>282</v>
      </c>
      <c r="CV75" t="s">
        <v>2741</v>
      </c>
      <c r="CW75" t="s">
        <v>2736</v>
      </c>
      <c r="CX75" t="s">
        <v>2763</v>
      </c>
      <c r="CY75" t="s">
        <v>1480</v>
      </c>
      <c r="CZ75" t="s">
        <v>1438</v>
      </c>
      <c r="DA75" t="s">
        <v>444</v>
      </c>
      <c r="DB75" t="s">
        <v>444</v>
      </c>
      <c r="DC75" t="s">
        <v>444</v>
      </c>
      <c r="DD75" t="s">
        <v>444</v>
      </c>
      <c r="DE75" t="s">
        <v>444</v>
      </c>
      <c r="DF75" t="s">
        <v>444</v>
      </c>
      <c r="DG75" t="s">
        <v>444</v>
      </c>
      <c r="DH75" t="s">
        <v>444</v>
      </c>
      <c r="DI75" t="s">
        <v>282</v>
      </c>
      <c r="DJ75" t="s">
        <v>1440</v>
      </c>
      <c r="DK75" t="s">
        <v>444</v>
      </c>
      <c r="DL75" t="s">
        <v>444</v>
      </c>
      <c r="DM75" t="s">
        <v>444</v>
      </c>
      <c r="DN75" t="s">
        <v>444</v>
      </c>
      <c r="DO75" t="s">
        <v>444</v>
      </c>
      <c r="DP75" t="s">
        <v>444</v>
      </c>
      <c r="DQ75" t="s">
        <v>444</v>
      </c>
      <c r="DR75" t="s">
        <v>444</v>
      </c>
      <c r="DS75" t="s">
        <v>15</v>
      </c>
      <c r="DT75" s="24" t="s">
        <v>41</v>
      </c>
      <c r="DU75" s="24" t="s">
        <v>41</v>
      </c>
      <c r="DV75" t="s">
        <v>49</v>
      </c>
      <c r="DW75" t="s">
        <v>49</v>
      </c>
      <c r="DX75" s="24" t="s">
        <v>50</v>
      </c>
      <c r="DY75" s="24" t="s">
        <v>50</v>
      </c>
      <c r="DZ75" t="s">
        <v>54</v>
      </c>
      <c r="EA75" t="s">
        <v>54</v>
      </c>
      <c r="EB75" s="24" t="s">
        <v>444</v>
      </c>
      <c r="EC75" s="24" t="s">
        <v>444</v>
      </c>
      <c r="ED75" t="s">
        <v>444</v>
      </c>
      <c r="EE75" t="s">
        <v>444</v>
      </c>
      <c r="EF75" s="24" t="s">
        <v>444</v>
      </c>
      <c r="EG75" s="24" t="s">
        <v>444</v>
      </c>
      <c r="EH75" t="s">
        <v>444</v>
      </c>
      <c r="EI75" t="s">
        <v>444</v>
      </c>
      <c r="EJ75" s="24" t="s">
        <v>444</v>
      </c>
      <c r="EK75" s="24" t="s">
        <v>444</v>
      </c>
      <c r="EL75" t="s">
        <v>444</v>
      </c>
      <c r="EM75" t="s">
        <v>444</v>
      </c>
      <c r="EN75" s="24" t="s">
        <v>444</v>
      </c>
      <c r="EO75" s="24" t="s">
        <v>444</v>
      </c>
      <c r="EP75" t="s">
        <v>444</v>
      </c>
      <c r="EQ75" t="s">
        <v>444</v>
      </c>
      <c r="ER75" s="24" t="s">
        <v>444</v>
      </c>
      <c r="ES75" s="24" t="s">
        <v>444</v>
      </c>
      <c r="ET75" t="s">
        <v>444</v>
      </c>
      <c r="EU75" t="s">
        <v>444</v>
      </c>
      <c r="EV75" s="24" t="s">
        <v>444</v>
      </c>
      <c r="EW75" s="24" t="s">
        <v>444</v>
      </c>
      <c r="EX75" t="s">
        <v>444</v>
      </c>
      <c r="EY75" t="s">
        <v>444</v>
      </c>
      <c r="EZ75" s="24" t="s">
        <v>444</v>
      </c>
      <c r="FA75" s="24" t="s">
        <v>444</v>
      </c>
      <c r="FB75" t="s">
        <v>444</v>
      </c>
      <c r="FC75" t="s">
        <v>444</v>
      </c>
      <c r="FD75" s="24" t="s">
        <v>444</v>
      </c>
      <c r="FE75" s="24" t="s">
        <v>444</v>
      </c>
      <c r="FF75" t="s">
        <v>444</v>
      </c>
      <c r="FG75" t="s">
        <v>444</v>
      </c>
      <c r="FH75" s="24" t="s">
        <v>444</v>
      </c>
      <c r="FI75" s="24" t="s">
        <v>444</v>
      </c>
      <c r="FJ75" t="s">
        <v>444</v>
      </c>
      <c r="FK75" t="s">
        <v>444</v>
      </c>
      <c r="FL75" s="24" t="s">
        <v>444</v>
      </c>
      <c r="FM75" s="24" t="s">
        <v>444</v>
      </c>
      <c r="FN75" t="s">
        <v>444</v>
      </c>
      <c r="FO75" t="s">
        <v>444</v>
      </c>
      <c r="FP75" s="24" t="s">
        <v>444</v>
      </c>
      <c r="FQ75" s="24" t="s">
        <v>444</v>
      </c>
      <c r="FR75" t="s">
        <v>444</v>
      </c>
      <c r="FS75" t="s">
        <v>444</v>
      </c>
      <c r="FT75" s="24" t="s">
        <v>444</v>
      </c>
      <c r="FU75" s="24" t="s">
        <v>444</v>
      </c>
      <c r="FV75" t="s">
        <v>444</v>
      </c>
      <c r="FW75" t="s">
        <v>444</v>
      </c>
      <c r="FX75" s="24" t="s">
        <v>444</v>
      </c>
      <c r="FY75" s="24" t="s">
        <v>444</v>
      </c>
      <c r="FZ75" t="s">
        <v>444</v>
      </c>
      <c r="GA75" t="s">
        <v>444</v>
      </c>
      <c r="GB75" s="24" t="s">
        <v>444</v>
      </c>
      <c r="GC75" s="24" t="s">
        <v>444</v>
      </c>
      <c r="GD75" t="s">
        <v>444</v>
      </c>
      <c r="GE75" t="s">
        <v>444</v>
      </c>
      <c r="GF75" s="24" t="s">
        <v>444</v>
      </c>
      <c r="GG75" s="24" t="s">
        <v>444</v>
      </c>
      <c r="GH75" t="s">
        <v>15</v>
      </c>
      <c r="GI75" s="24" t="s">
        <v>446</v>
      </c>
      <c r="GJ75" s="24" t="s">
        <v>475</v>
      </c>
      <c r="GK75" t="s">
        <v>481</v>
      </c>
      <c r="GL75" t="s">
        <v>496</v>
      </c>
      <c r="GM75" s="24" t="s">
        <v>498</v>
      </c>
      <c r="GN75" s="24" t="s">
        <v>499</v>
      </c>
      <c r="GO75" t="s">
        <v>502</v>
      </c>
      <c r="GP75" t="s">
        <v>504</v>
      </c>
      <c r="GQ75" s="24" t="s">
        <v>217</v>
      </c>
      <c r="GR75" s="24" t="s">
        <v>217</v>
      </c>
      <c r="GS75" t="s">
        <v>513</v>
      </c>
      <c r="GT75" t="s">
        <v>1479</v>
      </c>
      <c r="GU75" s="24" t="s">
        <v>444</v>
      </c>
      <c r="GV75" s="24" t="s">
        <v>444</v>
      </c>
      <c r="GW75" t="s">
        <v>444</v>
      </c>
      <c r="GX75" t="s">
        <v>444</v>
      </c>
      <c r="GY75" s="24" t="s">
        <v>444</v>
      </c>
      <c r="GZ75" s="24" t="s">
        <v>444</v>
      </c>
      <c r="HA75" t="s">
        <v>444</v>
      </c>
      <c r="HB75" t="s">
        <v>444</v>
      </c>
      <c r="HC75" s="24" t="s">
        <v>444</v>
      </c>
      <c r="HD75" s="24" t="s">
        <v>444</v>
      </c>
      <c r="HE75" t="s">
        <v>444</v>
      </c>
      <c r="HF75" t="s">
        <v>444</v>
      </c>
      <c r="HG75" s="24" t="s">
        <v>444</v>
      </c>
      <c r="HH75" s="24" t="s">
        <v>444</v>
      </c>
      <c r="HI75" t="s">
        <v>444</v>
      </c>
      <c r="HJ75" t="s">
        <v>444</v>
      </c>
      <c r="HK75" s="24" t="s">
        <v>444</v>
      </c>
      <c r="HL75" s="24" t="s">
        <v>444</v>
      </c>
      <c r="HM75" t="s">
        <v>444</v>
      </c>
      <c r="HN75" t="s">
        <v>444</v>
      </c>
      <c r="HO75" s="24" t="s">
        <v>444</v>
      </c>
      <c r="HP75" s="24" t="s">
        <v>444</v>
      </c>
      <c r="HQ75" t="s">
        <v>444</v>
      </c>
      <c r="HR75" t="s">
        <v>444</v>
      </c>
      <c r="HS75" s="24" t="s">
        <v>444</v>
      </c>
      <c r="HT75" s="24" t="s">
        <v>444</v>
      </c>
      <c r="HU75" t="s">
        <v>444</v>
      </c>
      <c r="HV75" t="s">
        <v>444</v>
      </c>
      <c r="HW75" s="24" t="s">
        <v>444</v>
      </c>
      <c r="HX75" s="24" t="s">
        <v>444</v>
      </c>
      <c r="HY75" t="s">
        <v>444</v>
      </c>
      <c r="HZ75" t="s">
        <v>444</v>
      </c>
      <c r="IA75" t="s">
        <v>2750</v>
      </c>
      <c r="IB75" t="s">
        <v>2736</v>
      </c>
      <c r="IC75" t="s">
        <v>3454</v>
      </c>
      <c r="ID75" s="33" t="b" cm="1">
        <f t="array" ref="ID75">_xlfn.IFNA(MATCH($A$2,_xlfn.NUMBERVALUE(Table_Query_from_MF_DSNP62[[#This Row],[CL_GLACCT_DR1]:[CL_GLACCT_CR4]]),0),0)&gt;=1</f>
        <v>1</v>
      </c>
      <c r="IE75" s="33" t="b">
        <f>OR(Table_Query_from_MF_DSNP62[[#This Row],[Pair1]:[Pair25]])</f>
        <v>1</v>
      </c>
      <c r="IF75" s="33">
        <f>_xlfn.IFNA(MATCH(TRUE,Table_Query_from_MF_DSNP62[[#This Row],[Pair1]:[Pair25]],0),"none")</f>
        <v>5</v>
      </c>
      <c r="IG75" s="33" t="b">
        <f>AND($A$2&gt;=_xlfn.NUMBERVALUE(Table_Query_from_MF_DSNP62[[#This Row],[CL_GL_ACCT_FR1]]),$A$2&lt;=_xlfn.NUMBERVALUE(Table_Query_from_MF_DSNP62[[#This Row],[CL_GL_ACCT_TO1]]))</f>
        <v>0</v>
      </c>
      <c r="IH75" s="33" t="b">
        <f>AND($A$2&gt;=_xlfn.NUMBERVALUE(Table_Query_from_MF_DSNP62[[#This Row],[CL_GL_ACCT_FR2]]),$A$2&lt;=_xlfn.NUMBERVALUE(Table_Query_from_MF_DSNP62[[#This Row],[CL_GL_ACCT_TO2]]))</f>
        <v>0</v>
      </c>
      <c r="II75" s="33" t="b">
        <f>AND($A$2&gt;=_xlfn.NUMBERVALUE(Table_Query_from_MF_DSNP62[[#This Row],[CL_GL_ACCT_FR3]]),$A$2&lt;=_xlfn.NUMBERVALUE(Table_Query_from_MF_DSNP62[[#This Row],[CL_GL_ACCT_TO3]]))</f>
        <v>0</v>
      </c>
      <c r="IJ75" s="33" t="b">
        <f>AND($A$2&gt;=_xlfn.NUMBERVALUE(Table_Query_from_MF_DSNP62[[#This Row],[CL_GL_ACCT_FR4]]),$A$2&lt;=_xlfn.NUMBERVALUE(Table_Query_from_MF_DSNP62[[#This Row],[CL_GL_ACCT_TO4]]))</f>
        <v>0</v>
      </c>
      <c r="IK75" s="33" t="b">
        <f>AND($A$2&gt;=_xlfn.NUMBERVALUE(Table_Query_from_MF_DSNP62[[#This Row],[CL_GL_ACCT_FR5]]),$A$2&lt;=_xlfn.NUMBERVALUE(Table_Query_from_MF_DSNP62[[#This Row],[CL_GL_ACCT_TO5]]))</f>
        <v>1</v>
      </c>
      <c r="IL75" s="33" t="b">
        <f>AND($A$2&gt;=_xlfn.NUMBERVALUE(Table_Query_from_MF_DSNP62[[#This Row],[CL_GL_ACCT_FR6]]),$A$2&lt;=_xlfn.NUMBERVALUE(Table_Query_from_MF_DSNP62[[#This Row],[CL_GL_ACCT_TO6]]))</f>
        <v>1</v>
      </c>
      <c r="IM75" s="33" t="b">
        <f>AND($A$2&gt;=_xlfn.NUMBERVALUE(Table_Query_from_MF_DSNP62[[#This Row],[CL_GL_ACCT_FR7]]),$A$2&lt;=_xlfn.NUMBERVALUE(Table_Query_from_MF_DSNP62[[#This Row],[CL_GL_ACCT_TO7]]))</f>
        <v>1</v>
      </c>
      <c r="IN75" s="33" t="b">
        <f>AND($A$2&gt;=_xlfn.NUMBERVALUE(Table_Query_from_MF_DSNP62[[#This Row],[CL_GL_ACCT_FR8]]),$A$2&lt;=_xlfn.NUMBERVALUE(Table_Query_from_MF_DSNP62[[#This Row],[CL_GL_ACCT_TO8]]))</f>
        <v>1</v>
      </c>
      <c r="IO75" s="33" t="b">
        <f>AND($A$2&gt;=_xlfn.NUMBERVALUE(Table_Query_from_MF_DSNP62[[#This Row],[CL_GL_ACCT_FR9]]),$A$2&lt;=_xlfn.NUMBERVALUE(Table_Query_from_MF_DSNP62[[#This Row],[CL_GL_ACCT_TO9]]))</f>
        <v>1</v>
      </c>
      <c r="IP75" s="33" t="b">
        <f>AND($A$2&gt;=_xlfn.NUMBERVALUE(Table_Query_from_MF_DSNP62[[#This Row],[CL_GL_ACCT_FR10]]),$A$2&lt;=_xlfn.NUMBERVALUE(Table_Query_from_MF_DSNP62[[#This Row],[CL_GL_ACCT_TO10]]))</f>
        <v>1</v>
      </c>
      <c r="IQ75" s="33" t="b">
        <f>AND($A$2&gt;=_xlfn.NUMBERVALUE(Table_Query_from_MF_DSNP62[[#This Row],[CL_GL_ACCT_FR11]]),$A$2&lt;=_xlfn.NUMBERVALUE(Table_Query_from_MF_DSNP62[[#This Row],[CL_GL_ACCT_TO11]]))</f>
        <v>1</v>
      </c>
      <c r="IR75" s="33" t="b">
        <f>AND($A$2&gt;=_xlfn.NUMBERVALUE(Table_Query_from_MF_DSNP62[[#This Row],[CL_GL_ACCT_FR12]]),$A$2&lt;=_xlfn.NUMBERVALUE(Table_Query_from_MF_DSNP62[[#This Row],[CL_GL_ACCT_TO12]]))</f>
        <v>1</v>
      </c>
      <c r="IS75" s="33" t="b">
        <f>AND($A$2&gt;=_xlfn.NUMBERVALUE(Table_Query_from_MF_DSNP62[[#This Row],[CL_GL_ACCT_FR13]]),$A$2&lt;=_xlfn.NUMBERVALUE(Table_Query_from_MF_DSNP62[[#This Row],[CL_GL_ACCT_TO13]]))</f>
        <v>1</v>
      </c>
      <c r="IT75" s="33" t="b">
        <f>AND($A$2&gt;=_xlfn.NUMBERVALUE(Table_Query_from_MF_DSNP62[[#This Row],[CL_GL_ACCT_FR14]]),$A$2&lt;=_xlfn.NUMBERVALUE(Table_Query_from_MF_DSNP62[[#This Row],[CL_GL_ACCT_TO14]]))</f>
        <v>1</v>
      </c>
      <c r="IU75" s="33" t="b">
        <f>AND($A$2&gt;=_xlfn.NUMBERVALUE(Table_Query_from_MF_DSNP62[[#This Row],[CL_GL_ACCT_FR15]]),$A$2&lt;=_xlfn.NUMBERVALUE(Table_Query_from_MF_DSNP62[[#This Row],[CL_GL_ACCT_TO15]]))</f>
        <v>1</v>
      </c>
      <c r="IV75" s="33" t="b">
        <f>AND($A$2&gt;=_xlfn.NUMBERVALUE(Table_Query_from_MF_DSNP62[[#This Row],[CL_GL_ACCT_FR16]]),$A$2&lt;=_xlfn.NUMBERVALUE(Table_Query_from_MF_DSNP62[[#This Row],[CL_GL_ACCT_TO16]]))</f>
        <v>1</v>
      </c>
      <c r="IW75" s="33" t="b">
        <f>AND($A$2&gt;=_xlfn.NUMBERVALUE(Table_Query_from_MF_DSNP62[[#This Row],[CL_GL_ACCT_FR17]]),$A$2&lt;=_xlfn.NUMBERVALUE(Table_Query_from_MF_DSNP62[[#This Row],[CL_GL_ACCT_TO17]]))</f>
        <v>1</v>
      </c>
      <c r="IX75" s="33" t="b">
        <f>AND($A$2&gt;=_xlfn.NUMBERVALUE(Table_Query_from_MF_DSNP62[[#This Row],[CL_GL_ACCT_FR18]]),$A$2&lt;=_xlfn.NUMBERVALUE(Table_Query_from_MF_DSNP62[[#This Row],[CL_GL_ACCT_TO18]]))</f>
        <v>1</v>
      </c>
      <c r="IY75" s="33" t="b">
        <f>AND($A$2&gt;=_xlfn.NUMBERVALUE(Table_Query_from_MF_DSNP62[[#This Row],[CL_GL_ACCT_FR19]]),$A$2&lt;=_xlfn.NUMBERVALUE(Table_Query_from_MF_DSNP62[[#This Row],[CL_GL_ACCT_TO19]]))</f>
        <v>1</v>
      </c>
      <c r="IZ75" s="33" t="b">
        <f>AND($A$2&gt;=_xlfn.NUMBERVALUE(Table_Query_from_MF_DSNP62[[#This Row],[CL_GL_ACCT_FR20]]),$A$2&lt;=_xlfn.NUMBERVALUE(Table_Query_from_MF_DSNP62[[#This Row],[CL_GL_ACCT_TO20]]))</f>
        <v>1</v>
      </c>
      <c r="JA75" s="33" t="b">
        <f>AND($A$2&gt;=_xlfn.NUMBERVALUE(Table_Query_from_MF_DSNP62[[#This Row],[CL_GL_ACCT_FR21]]),$A$2&lt;=_xlfn.NUMBERVALUE(Table_Query_from_MF_DSNP62[[#This Row],[CL_GL_ACCT_TO21]]))</f>
        <v>1</v>
      </c>
      <c r="JB75" s="33" t="b">
        <f>AND($A$2&gt;=_xlfn.NUMBERVALUE(Table_Query_from_MF_DSNP62[[#This Row],[CL_GL_ACCT_FR22]]),$A$2&lt;=_xlfn.NUMBERVALUE(Table_Query_from_MF_DSNP62[[#This Row],[CL_GL_ACCT_TO22]]))</f>
        <v>1</v>
      </c>
      <c r="JC75" s="33" t="b">
        <f>AND($A$2&gt;=_xlfn.NUMBERVALUE(Table_Query_from_MF_DSNP62[[#This Row],[CL_GL_ACCT_FR23]]),$A$2&lt;=_xlfn.NUMBERVALUE(Table_Query_from_MF_DSNP62[[#This Row],[CL_GL_ACCT_TO23]]))</f>
        <v>1</v>
      </c>
      <c r="JD75" s="33" t="b">
        <f>AND($A$2&gt;=_xlfn.NUMBERVALUE(Table_Query_from_MF_DSNP62[[#This Row],[CL_GL_ACCT_FR24]]),$A$2&lt;=_xlfn.NUMBERVALUE(Table_Query_from_MF_DSNP62[[#This Row],[CL_GL_ACCT_TO24]]))</f>
        <v>1</v>
      </c>
      <c r="JE75" s="33" t="b">
        <f>AND($A$2&gt;=_xlfn.NUMBERVALUE(Table_Query_from_MF_DSNP62[[#This Row],[CL_GL_ACCT_FR25]]),$A$2&lt;=_xlfn.NUMBERVALUE(Table_Query_from_MF_DSNP62[[#This Row],[CL_GL_ACCT_TO25]]))</f>
        <v>1</v>
      </c>
      <c r="JF75" s="33" t="b">
        <f>OR(Table_Query_from_MF_DSNP62[[#This Row],[PairA]:[PairO]])</f>
        <v>1</v>
      </c>
      <c r="JG75" s="33">
        <f>_xlfn.IFNA(MATCH(TRUE,Table_Query_from_MF_DSNP62[[#This Row],[PairA]:[PairO]],0),"none")</f>
        <v>7</v>
      </c>
      <c r="JH75" s="33" t="b">
        <f>AND($B$2&gt;=_xlfn.NUMBERVALUE(Table_Query_from_MF_DSNP62[[#This Row],[CL_CMP_OBJ_FR1]]),$B$2&lt;=_xlfn.NUMBERVALUE(Table_Query_from_MF_DSNP62[[#This Row],[CL_CMP_OBJ_TO1]]))</f>
        <v>0</v>
      </c>
      <c r="JI75" s="33" t="b">
        <f>AND($B$2&gt;=_xlfn.NUMBERVALUE(Table_Query_from_MF_DSNP62[[#This Row],[CL_CMP_OBJ_FR2]]),$B$2&lt;=_xlfn.NUMBERVALUE(Table_Query_from_MF_DSNP62[[#This Row],[CL_CMP_OBJ_TO2]]))</f>
        <v>0</v>
      </c>
      <c r="JJ75" s="33" t="b">
        <f>AND($B$2&gt;=_xlfn.NUMBERVALUE(Table_Query_from_MF_DSNP62[[#This Row],[CL_CMP_OBJ_FR3]]),$B$2&lt;=_xlfn.NUMBERVALUE(Table_Query_from_MF_DSNP62[[#This Row],[CL_CMP_OBJ_TO3]]))</f>
        <v>0</v>
      </c>
      <c r="JK75" s="33" t="b">
        <f>AND($B$2&gt;=_xlfn.NUMBERVALUE(Table_Query_from_MF_DSNP62[[#This Row],[CL_CMP_OBJ_FR4]]),$B$2&lt;=_xlfn.NUMBERVALUE(Table_Query_from_MF_DSNP62[[#This Row],[CL_CMP_OBJ_TO4]]))</f>
        <v>0</v>
      </c>
      <c r="JL75" s="33" t="b">
        <f>AND($B$2&gt;=_xlfn.NUMBERVALUE(Table_Query_from_MF_DSNP62[[#This Row],[CL_CMP_OBJ_FR5]]),$B$2&lt;=_xlfn.NUMBERVALUE(Table_Query_from_MF_DSNP62[[#This Row],[CL_CMP_OBJ_TO5]]))</f>
        <v>0</v>
      </c>
      <c r="JM75" s="33" t="b">
        <f>AND($B$2&gt;=_xlfn.NUMBERVALUE(Table_Query_from_MF_DSNP62[[#This Row],[CL_CMP_OBJ_FR6]]),$B$2&lt;=_xlfn.NUMBERVALUE(Table_Query_from_MF_DSNP62[[#This Row],[CL_CMP_OBJ_TO6]]))</f>
        <v>0</v>
      </c>
      <c r="JN75" s="33" t="b">
        <f>AND($B$2&gt;=_xlfn.NUMBERVALUE(Table_Query_from_MF_DSNP62[[#This Row],[CL_CMP_OBJ_FR7]]),$B$2&lt;=_xlfn.NUMBERVALUE(Table_Query_from_MF_DSNP62[[#This Row],[CL_CMP_OBJ_TO7]]))</f>
        <v>1</v>
      </c>
      <c r="JO75" s="33" t="b">
        <f>AND($B$2&gt;=_xlfn.NUMBERVALUE(Table_Query_from_MF_DSNP62[[#This Row],[CL_CMP_OBJ_FR8]]),$B$2&lt;=_xlfn.NUMBERVALUE(Table_Query_from_MF_DSNP62[[#This Row],[CL_CMP_OBJ_TO8]]))</f>
        <v>1</v>
      </c>
      <c r="JP75" s="33" t="b">
        <f>AND($B$2&gt;=_xlfn.NUMBERVALUE(Table_Query_from_MF_DSNP62[[#This Row],[CL_CMP_OBJ_FR9]]),$B$2&lt;=_xlfn.NUMBERVALUE(Table_Query_from_MF_DSNP62[[#This Row],[CL_CMP_OBJ_TO9]]))</f>
        <v>1</v>
      </c>
      <c r="JQ75" s="33" t="b">
        <f>AND($B$2&gt;=_xlfn.NUMBERVALUE(Table_Query_from_MF_DSNP62[[#This Row],[CL_CMP_OBJ_FR10]]),$B$2&lt;=_xlfn.NUMBERVALUE(Table_Query_from_MF_DSNP62[[#This Row],[CL_CMP_OBJ_TO10]]))</f>
        <v>1</v>
      </c>
      <c r="JR75" s="33" t="b">
        <f>AND($B$2&gt;=_xlfn.NUMBERVALUE(Table_Query_from_MF_DSNP62[[#This Row],[CL_CMP_OBJ_FR11]]),$B$2&lt;=_xlfn.NUMBERVALUE(Table_Query_from_MF_DSNP62[[#This Row],[CL_CMP_OBJ_TO11]]))</f>
        <v>1</v>
      </c>
      <c r="JS75" s="33" t="b">
        <f>AND($B$2&gt;=_xlfn.NUMBERVALUE(Table_Query_from_MF_DSNP62[[#This Row],[CL_CMP_OBJ_FR12]]),$B$2&lt;=_xlfn.NUMBERVALUE(Table_Query_from_MF_DSNP62[[#This Row],[CL_CMP_OBJ_TO12]]))</f>
        <v>1</v>
      </c>
      <c r="JT75" s="33" t="b">
        <f>AND($B$2&gt;=_xlfn.NUMBERVALUE(Table_Query_from_MF_DSNP62[[#This Row],[CL_CMP_OBJ_FR13]]),$B$2&lt;=_xlfn.NUMBERVALUE(Table_Query_from_MF_DSNP62[[#This Row],[CL_CMP_OBJ_TO13]]))</f>
        <v>1</v>
      </c>
      <c r="JU75" s="33" t="b">
        <f>AND($B$2&gt;=_xlfn.NUMBERVALUE(Table_Query_from_MF_DSNP62[[#This Row],[CL_CMP_OBJ_FR14]]),$B$2&lt;=_xlfn.NUMBERVALUE(Table_Query_from_MF_DSNP62[[#This Row],[CL_CMP_OBJ_TO14]]))</f>
        <v>1</v>
      </c>
      <c r="JV75" s="33" t="b">
        <f>AND($B$2&gt;=_xlfn.NUMBERVALUE(Table_Query_from_MF_DSNP62[[#This Row],[CL_CMP_OBJ_FR15]]),$B$2&lt;=_xlfn.NUMBERVALUE(Table_Query_from_MF_DSNP62[[#This Row],[CL_CMP_OBJ_TO15]]))</f>
        <v>1</v>
      </c>
    </row>
    <row r="76" spans="1:282" x14ac:dyDescent="0.25">
      <c r="A76" t="b">
        <f>OR(,Table_Query_from_MF_DSNP62[[#This Row],[Desired GL included as "hard-coded" GL?]],Table_Query_from_MF_DSNP62[[#This Row],[Desired GL included as "Open GL"?]])</f>
        <v>1</v>
      </c>
      <c r="B76" t="b">
        <f>Table_Query_from_MF_DSNP62[[#This Row],[Desired CObj included as "Open CObj"?]]</f>
        <v>1</v>
      </c>
      <c r="C76" t="s">
        <v>1005</v>
      </c>
      <c r="D76" t="s">
        <v>1481</v>
      </c>
      <c r="E76" t="s">
        <v>8</v>
      </c>
      <c r="F76" s="24" t="s">
        <v>42</v>
      </c>
      <c r="G76" t="s">
        <v>444</v>
      </c>
      <c r="H76" s="24" t="s">
        <v>444</v>
      </c>
      <c r="I76" t="s">
        <v>444</v>
      </c>
      <c r="J76" s="24" t="s">
        <v>444</v>
      </c>
      <c r="K76" t="s">
        <v>444</v>
      </c>
      <c r="L76" s="24" t="s">
        <v>444</v>
      </c>
      <c r="M76" t="s">
        <v>444</v>
      </c>
      <c r="N76" t="s">
        <v>444</v>
      </c>
      <c r="O76" t="s">
        <v>444</v>
      </c>
      <c r="P76" t="s">
        <v>444</v>
      </c>
      <c r="Q76" t="s">
        <v>15</v>
      </c>
      <c r="R76" t="s">
        <v>444</v>
      </c>
      <c r="S76" t="s">
        <v>442</v>
      </c>
      <c r="T76" t="s">
        <v>447</v>
      </c>
      <c r="U76" t="s">
        <v>444</v>
      </c>
      <c r="V76" t="s">
        <v>444</v>
      </c>
      <c r="W76" t="s">
        <v>447</v>
      </c>
      <c r="X76" t="s">
        <v>444</v>
      </c>
      <c r="Y76" t="s">
        <v>444</v>
      </c>
      <c r="Z76" t="s">
        <v>442</v>
      </c>
      <c r="AA76" t="s">
        <v>442</v>
      </c>
      <c r="AB76" t="s">
        <v>442</v>
      </c>
      <c r="AC76" t="s">
        <v>444</v>
      </c>
      <c r="AD76" t="s">
        <v>444</v>
      </c>
      <c r="AE76" t="s">
        <v>444</v>
      </c>
      <c r="AF76" t="s">
        <v>444</v>
      </c>
      <c r="AG76" t="s">
        <v>442</v>
      </c>
      <c r="AH76" t="s">
        <v>447</v>
      </c>
      <c r="AI76" t="s">
        <v>447</v>
      </c>
      <c r="AJ76" t="s">
        <v>15</v>
      </c>
      <c r="AK76" t="s">
        <v>444</v>
      </c>
      <c r="AL76" t="s">
        <v>444</v>
      </c>
      <c r="AM76" t="s">
        <v>444</v>
      </c>
      <c r="AN76" t="s">
        <v>444</v>
      </c>
      <c r="AO76" t="s">
        <v>447</v>
      </c>
      <c r="AP76" t="s">
        <v>442</v>
      </c>
      <c r="AQ76" t="s">
        <v>282</v>
      </c>
      <c r="AR76" t="s">
        <v>528</v>
      </c>
      <c r="AS76" t="s">
        <v>162</v>
      </c>
      <c r="AT76" t="s">
        <v>444</v>
      </c>
      <c r="AU76" t="s">
        <v>444</v>
      </c>
      <c r="AV76" t="s">
        <v>442</v>
      </c>
      <c r="AW76" t="s">
        <v>444</v>
      </c>
      <c r="AX76" t="s">
        <v>444</v>
      </c>
      <c r="AY76" t="s">
        <v>444</v>
      </c>
      <c r="AZ76" t="s">
        <v>444</v>
      </c>
      <c r="BA76" t="s">
        <v>444</v>
      </c>
      <c r="BB76" t="s">
        <v>444</v>
      </c>
      <c r="BC76" t="s">
        <v>444</v>
      </c>
      <c r="BD76" t="s">
        <v>1359</v>
      </c>
      <c r="BE76" t="s">
        <v>444</v>
      </c>
      <c r="BF76" t="s">
        <v>1360</v>
      </c>
      <c r="BG76" t="s">
        <v>444</v>
      </c>
      <c r="BH76" t="s">
        <v>444</v>
      </c>
      <c r="BI76" t="s">
        <v>444</v>
      </c>
      <c r="BJ76" t="s">
        <v>444</v>
      </c>
      <c r="BK76" t="s">
        <v>444</v>
      </c>
      <c r="BL76" t="s">
        <v>444</v>
      </c>
      <c r="BM76" t="s">
        <v>444</v>
      </c>
      <c r="BN76" t="s">
        <v>444</v>
      </c>
      <c r="BO76" t="s">
        <v>444</v>
      </c>
      <c r="BP76" t="s">
        <v>444</v>
      </c>
      <c r="BQ76" t="s">
        <v>444</v>
      </c>
      <c r="BR76" t="s">
        <v>444</v>
      </c>
      <c r="BS76" t="s">
        <v>444</v>
      </c>
      <c r="BT76" t="s">
        <v>444</v>
      </c>
      <c r="BU76" t="s">
        <v>444</v>
      </c>
      <c r="BV76" t="s">
        <v>444</v>
      </c>
      <c r="BW76" t="s">
        <v>444</v>
      </c>
      <c r="BX76" t="s">
        <v>444</v>
      </c>
      <c r="BY76" t="s">
        <v>444</v>
      </c>
      <c r="BZ76" t="s">
        <v>444</v>
      </c>
      <c r="CA76" t="s">
        <v>444</v>
      </c>
      <c r="CB76" t="s">
        <v>444</v>
      </c>
      <c r="CC76" t="s">
        <v>444</v>
      </c>
      <c r="CD76" t="s">
        <v>444</v>
      </c>
      <c r="CE76" t="s">
        <v>444</v>
      </c>
      <c r="CF76" t="s">
        <v>444</v>
      </c>
      <c r="CG76" t="s">
        <v>444</v>
      </c>
      <c r="CH76" t="s">
        <v>444</v>
      </c>
      <c r="CI76" t="s">
        <v>444</v>
      </c>
      <c r="CJ76" t="s">
        <v>444</v>
      </c>
      <c r="CK76" t="s">
        <v>444</v>
      </c>
      <c r="CL76" t="s">
        <v>444</v>
      </c>
      <c r="CM76" t="s">
        <v>444</v>
      </c>
      <c r="CN76" t="s">
        <v>444</v>
      </c>
      <c r="CO76" t="s">
        <v>444</v>
      </c>
      <c r="CP76" t="s">
        <v>444</v>
      </c>
      <c r="CQ76" t="s">
        <v>444</v>
      </c>
      <c r="CR76" t="s">
        <v>444</v>
      </c>
      <c r="CS76" t="s">
        <v>444</v>
      </c>
      <c r="CT76" t="s">
        <v>444</v>
      </c>
      <c r="CU76" t="s">
        <v>282</v>
      </c>
      <c r="CV76" t="s">
        <v>2741</v>
      </c>
      <c r="CW76" t="s">
        <v>2736</v>
      </c>
      <c r="CX76" t="s">
        <v>2763</v>
      </c>
      <c r="CY76" t="s">
        <v>1480</v>
      </c>
      <c r="CZ76" t="s">
        <v>444</v>
      </c>
      <c r="DA76" t="s">
        <v>444</v>
      </c>
      <c r="DB76" t="s">
        <v>444</v>
      </c>
      <c r="DC76" t="s">
        <v>444</v>
      </c>
      <c r="DD76" t="s">
        <v>444</v>
      </c>
      <c r="DE76" t="s">
        <v>444</v>
      </c>
      <c r="DF76" t="s">
        <v>444</v>
      </c>
      <c r="DG76" t="s">
        <v>444</v>
      </c>
      <c r="DH76" t="s">
        <v>444</v>
      </c>
      <c r="DI76" t="s">
        <v>282</v>
      </c>
      <c r="DJ76" t="s">
        <v>1440</v>
      </c>
      <c r="DK76" t="s">
        <v>444</v>
      </c>
      <c r="DL76" t="s">
        <v>444</v>
      </c>
      <c r="DM76" t="s">
        <v>444</v>
      </c>
      <c r="DN76" t="s">
        <v>444</v>
      </c>
      <c r="DO76" t="s">
        <v>444</v>
      </c>
      <c r="DP76" t="s">
        <v>444</v>
      </c>
      <c r="DQ76" t="s">
        <v>444</v>
      </c>
      <c r="DR76" t="s">
        <v>444</v>
      </c>
      <c r="DS76" t="s">
        <v>15</v>
      </c>
      <c r="DT76" s="24" t="s">
        <v>43</v>
      </c>
      <c r="DU76" s="24" t="s">
        <v>43</v>
      </c>
      <c r="DV76" t="s">
        <v>48</v>
      </c>
      <c r="DW76" t="s">
        <v>48</v>
      </c>
      <c r="DX76" s="24" t="s">
        <v>55</v>
      </c>
      <c r="DY76" s="24" t="s">
        <v>55</v>
      </c>
      <c r="DZ76" t="s">
        <v>444</v>
      </c>
      <c r="EA76" t="s">
        <v>444</v>
      </c>
      <c r="EB76" s="24" t="s">
        <v>444</v>
      </c>
      <c r="EC76" s="24" t="s">
        <v>444</v>
      </c>
      <c r="ED76" t="s">
        <v>444</v>
      </c>
      <c r="EE76" t="s">
        <v>444</v>
      </c>
      <c r="EF76" s="24" t="s">
        <v>444</v>
      </c>
      <c r="EG76" s="24" t="s">
        <v>444</v>
      </c>
      <c r="EH76" t="s">
        <v>444</v>
      </c>
      <c r="EI76" t="s">
        <v>444</v>
      </c>
      <c r="EJ76" s="24" t="s">
        <v>444</v>
      </c>
      <c r="EK76" s="24" t="s">
        <v>444</v>
      </c>
      <c r="EL76" t="s">
        <v>444</v>
      </c>
      <c r="EM76" t="s">
        <v>444</v>
      </c>
      <c r="EN76" s="24" t="s">
        <v>444</v>
      </c>
      <c r="EO76" s="24" t="s">
        <v>444</v>
      </c>
      <c r="EP76" t="s">
        <v>444</v>
      </c>
      <c r="EQ76" t="s">
        <v>444</v>
      </c>
      <c r="ER76" s="24" t="s">
        <v>444</v>
      </c>
      <c r="ES76" s="24" t="s">
        <v>444</v>
      </c>
      <c r="ET76" t="s">
        <v>444</v>
      </c>
      <c r="EU76" t="s">
        <v>444</v>
      </c>
      <c r="EV76" s="24" t="s">
        <v>444</v>
      </c>
      <c r="EW76" s="24" t="s">
        <v>444</v>
      </c>
      <c r="EX76" t="s">
        <v>444</v>
      </c>
      <c r="EY76" t="s">
        <v>444</v>
      </c>
      <c r="EZ76" s="24" t="s">
        <v>444</v>
      </c>
      <c r="FA76" s="24" t="s">
        <v>444</v>
      </c>
      <c r="FB76" t="s">
        <v>444</v>
      </c>
      <c r="FC76" t="s">
        <v>444</v>
      </c>
      <c r="FD76" s="24" t="s">
        <v>444</v>
      </c>
      <c r="FE76" s="24" t="s">
        <v>444</v>
      </c>
      <c r="FF76" t="s">
        <v>444</v>
      </c>
      <c r="FG76" t="s">
        <v>444</v>
      </c>
      <c r="FH76" s="24" t="s">
        <v>444</v>
      </c>
      <c r="FI76" s="24" t="s">
        <v>444</v>
      </c>
      <c r="FJ76" t="s">
        <v>444</v>
      </c>
      <c r="FK76" t="s">
        <v>444</v>
      </c>
      <c r="FL76" s="24" t="s">
        <v>444</v>
      </c>
      <c r="FM76" s="24" t="s">
        <v>444</v>
      </c>
      <c r="FN76" t="s">
        <v>444</v>
      </c>
      <c r="FO76" t="s">
        <v>444</v>
      </c>
      <c r="FP76" s="24" t="s">
        <v>444</v>
      </c>
      <c r="FQ76" s="24" t="s">
        <v>444</v>
      </c>
      <c r="FR76" t="s">
        <v>444</v>
      </c>
      <c r="FS76" t="s">
        <v>444</v>
      </c>
      <c r="FT76" s="24" t="s">
        <v>444</v>
      </c>
      <c r="FU76" s="24" t="s">
        <v>444</v>
      </c>
      <c r="FV76" t="s">
        <v>444</v>
      </c>
      <c r="FW76" t="s">
        <v>444</v>
      </c>
      <c r="FX76" s="24" t="s">
        <v>444</v>
      </c>
      <c r="FY76" s="24" t="s">
        <v>444</v>
      </c>
      <c r="FZ76" t="s">
        <v>444</v>
      </c>
      <c r="GA76" t="s">
        <v>444</v>
      </c>
      <c r="GB76" s="24" t="s">
        <v>444</v>
      </c>
      <c r="GC76" s="24" t="s">
        <v>444</v>
      </c>
      <c r="GD76" t="s">
        <v>444</v>
      </c>
      <c r="GE76" t="s">
        <v>444</v>
      </c>
      <c r="GF76" s="24" t="s">
        <v>444</v>
      </c>
      <c r="GG76" s="24" t="s">
        <v>444</v>
      </c>
      <c r="GH76" t="s">
        <v>15</v>
      </c>
      <c r="GI76" s="24" t="s">
        <v>446</v>
      </c>
      <c r="GJ76" s="24" t="s">
        <v>475</v>
      </c>
      <c r="GK76" t="s">
        <v>481</v>
      </c>
      <c r="GL76" t="s">
        <v>496</v>
      </c>
      <c r="GM76" s="24" t="s">
        <v>498</v>
      </c>
      <c r="GN76" s="24" t="s">
        <v>499</v>
      </c>
      <c r="GO76" t="s">
        <v>502</v>
      </c>
      <c r="GP76" t="s">
        <v>504</v>
      </c>
      <c r="GQ76" s="24" t="s">
        <v>217</v>
      </c>
      <c r="GR76" s="24" t="s">
        <v>217</v>
      </c>
      <c r="GS76" t="s">
        <v>513</v>
      </c>
      <c r="GT76" t="s">
        <v>1479</v>
      </c>
      <c r="GU76" s="24" t="s">
        <v>444</v>
      </c>
      <c r="GV76" s="24" t="s">
        <v>444</v>
      </c>
      <c r="GW76" t="s">
        <v>444</v>
      </c>
      <c r="GX76" t="s">
        <v>444</v>
      </c>
      <c r="GY76" s="24" t="s">
        <v>444</v>
      </c>
      <c r="GZ76" s="24" t="s">
        <v>444</v>
      </c>
      <c r="HA76" t="s">
        <v>444</v>
      </c>
      <c r="HB76" t="s">
        <v>444</v>
      </c>
      <c r="HC76" s="24" t="s">
        <v>444</v>
      </c>
      <c r="HD76" s="24" t="s">
        <v>444</v>
      </c>
      <c r="HE76" t="s">
        <v>444</v>
      </c>
      <c r="HF76" t="s">
        <v>444</v>
      </c>
      <c r="HG76" s="24" t="s">
        <v>444</v>
      </c>
      <c r="HH76" s="24" t="s">
        <v>444</v>
      </c>
      <c r="HI76" t="s">
        <v>444</v>
      </c>
      <c r="HJ76" t="s">
        <v>444</v>
      </c>
      <c r="HK76" s="24" t="s">
        <v>444</v>
      </c>
      <c r="HL76" s="24" t="s">
        <v>444</v>
      </c>
      <c r="HM76" t="s">
        <v>444</v>
      </c>
      <c r="HN76" t="s">
        <v>444</v>
      </c>
      <c r="HO76" s="24" t="s">
        <v>444</v>
      </c>
      <c r="HP76" s="24" t="s">
        <v>444</v>
      </c>
      <c r="HQ76" t="s">
        <v>444</v>
      </c>
      <c r="HR76" t="s">
        <v>444</v>
      </c>
      <c r="HS76" s="24" t="s">
        <v>444</v>
      </c>
      <c r="HT76" s="24" t="s">
        <v>444</v>
      </c>
      <c r="HU76" t="s">
        <v>444</v>
      </c>
      <c r="HV76" t="s">
        <v>444</v>
      </c>
      <c r="HW76" s="24" t="s">
        <v>444</v>
      </c>
      <c r="HX76" s="24" t="s">
        <v>444</v>
      </c>
      <c r="HY76" t="s">
        <v>444</v>
      </c>
      <c r="HZ76" t="s">
        <v>444</v>
      </c>
      <c r="IA76" t="s">
        <v>2750</v>
      </c>
      <c r="IB76" t="s">
        <v>2736</v>
      </c>
      <c r="IC76" t="s">
        <v>3454</v>
      </c>
      <c r="ID76" s="33" t="b" cm="1">
        <f t="array" ref="ID76">_xlfn.IFNA(MATCH($A$2,_xlfn.NUMBERVALUE(Table_Query_from_MF_DSNP62[[#This Row],[CL_GLACCT_DR1]:[CL_GLACCT_CR4]]),0),0)&gt;=1</f>
        <v>1</v>
      </c>
      <c r="IE76" s="33" t="b">
        <f>OR(Table_Query_from_MF_DSNP62[[#This Row],[Pair1]:[Pair25]])</f>
        <v>1</v>
      </c>
      <c r="IF76" s="33">
        <f>_xlfn.IFNA(MATCH(TRUE,Table_Query_from_MF_DSNP62[[#This Row],[Pair1]:[Pair25]],0),"none")</f>
        <v>4</v>
      </c>
      <c r="IG76" s="33" t="b">
        <f>AND($A$2&gt;=_xlfn.NUMBERVALUE(Table_Query_from_MF_DSNP62[[#This Row],[CL_GL_ACCT_FR1]]),$A$2&lt;=_xlfn.NUMBERVALUE(Table_Query_from_MF_DSNP62[[#This Row],[CL_GL_ACCT_TO1]]))</f>
        <v>0</v>
      </c>
      <c r="IH76" s="33" t="b">
        <f>AND($A$2&gt;=_xlfn.NUMBERVALUE(Table_Query_from_MF_DSNP62[[#This Row],[CL_GL_ACCT_FR2]]),$A$2&lt;=_xlfn.NUMBERVALUE(Table_Query_from_MF_DSNP62[[#This Row],[CL_GL_ACCT_TO2]]))</f>
        <v>0</v>
      </c>
      <c r="II76" s="33" t="b">
        <f>AND($A$2&gt;=_xlfn.NUMBERVALUE(Table_Query_from_MF_DSNP62[[#This Row],[CL_GL_ACCT_FR3]]),$A$2&lt;=_xlfn.NUMBERVALUE(Table_Query_from_MF_DSNP62[[#This Row],[CL_GL_ACCT_TO3]]))</f>
        <v>0</v>
      </c>
      <c r="IJ76" s="33" t="b">
        <f>AND($A$2&gt;=_xlfn.NUMBERVALUE(Table_Query_from_MF_DSNP62[[#This Row],[CL_GL_ACCT_FR4]]),$A$2&lt;=_xlfn.NUMBERVALUE(Table_Query_from_MF_DSNP62[[#This Row],[CL_GL_ACCT_TO4]]))</f>
        <v>1</v>
      </c>
      <c r="IK76" s="33" t="b">
        <f>AND($A$2&gt;=_xlfn.NUMBERVALUE(Table_Query_from_MF_DSNP62[[#This Row],[CL_GL_ACCT_FR5]]),$A$2&lt;=_xlfn.NUMBERVALUE(Table_Query_from_MF_DSNP62[[#This Row],[CL_GL_ACCT_TO5]]))</f>
        <v>1</v>
      </c>
      <c r="IL76" s="33" t="b">
        <f>AND($A$2&gt;=_xlfn.NUMBERVALUE(Table_Query_from_MF_DSNP62[[#This Row],[CL_GL_ACCT_FR6]]),$A$2&lt;=_xlfn.NUMBERVALUE(Table_Query_from_MF_DSNP62[[#This Row],[CL_GL_ACCT_TO6]]))</f>
        <v>1</v>
      </c>
      <c r="IM76" s="33" t="b">
        <f>AND($A$2&gt;=_xlfn.NUMBERVALUE(Table_Query_from_MF_DSNP62[[#This Row],[CL_GL_ACCT_FR7]]),$A$2&lt;=_xlfn.NUMBERVALUE(Table_Query_from_MF_DSNP62[[#This Row],[CL_GL_ACCT_TO7]]))</f>
        <v>1</v>
      </c>
      <c r="IN76" s="33" t="b">
        <f>AND($A$2&gt;=_xlfn.NUMBERVALUE(Table_Query_from_MF_DSNP62[[#This Row],[CL_GL_ACCT_FR8]]),$A$2&lt;=_xlfn.NUMBERVALUE(Table_Query_from_MF_DSNP62[[#This Row],[CL_GL_ACCT_TO8]]))</f>
        <v>1</v>
      </c>
      <c r="IO76" s="33" t="b">
        <f>AND($A$2&gt;=_xlfn.NUMBERVALUE(Table_Query_from_MF_DSNP62[[#This Row],[CL_GL_ACCT_FR9]]),$A$2&lt;=_xlfn.NUMBERVALUE(Table_Query_from_MF_DSNP62[[#This Row],[CL_GL_ACCT_TO9]]))</f>
        <v>1</v>
      </c>
      <c r="IP76" s="33" t="b">
        <f>AND($A$2&gt;=_xlfn.NUMBERVALUE(Table_Query_from_MF_DSNP62[[#This Row],[CL_GL_ACCT_FR10]]),$A$2&lt;=_xlfn.NUMBERVALUE(Table_Query_from_MF_DSNP62[[#This Row],[CL_GL_ACCT_TO10]]))</f>
        <v>1</v>
      </c>
      <c r="IQ76" s="33" t="b">
        <f>AND($A$2&gt;=_xlfn.NUMBERVALUE(Table_Query_from_MF_DSNP62[[#This Row],[CL_GL_ACCT_FR11]]),$A$2&lt;=_xlfn.NUMBERVALUE(Table_Query_from_MF_DSNP62[[#This Row],[CL_GL_ACCT_TO11]]))</f>
        <v>1</v>
      </c>
      <c r="IR76" s="33" t="b">
        <f>AND($A$2&gt;=_xlfn.NUMBERVALUE(Table_Query_from_MF_DSNP62[[#This Row],[CL_GL_ACCT_FR12]]),$A$2&lt;=_xlfn.NUMBERVALUE(Table_Query_from_MF_DSNP62[[#This Row],[CL_GL_ACCT_TO12]]))</f>
        <v>1</v>
      </c>
      <c r="IS76" s="33" t="b">
        <f>AND($A$2&gt;=_xlfn.NUMBERVALUE(Table_Query_from_MF_DSNP62[[#This Row],[CL_GL_ACCT_FR13]]),$A$2&lt;=_xlfn.NUMBERVALUE(Table_Query_from_MF_DSNP62[[#This Row],[CL_GL_ACCT_TO13]]))</f>
        <v>1</v>
      </c>
      <c r="IT76" s="33" t="b">
        <f>AND($A$2&gt;=_xlfn.NUMBERVALUE(Table_Query_from_MF_DSNP62[[#This Row],[CL_GL_ACCT_FR14]]),$A$2&lt;=_xlfn.NUMBERVALUE(Table_Query_from_MF_DSNP62[[#This Row],[CL_GL_ACCT_TO14]]))</f>
        <v>1</v>
      </c>
      <c r="IU76" s="33" t="b">
        <f>AND($A$2&gt;=_xlfn.NUMBERVALUE(Table_Query_from_MF_DSNP62[[#This Row],[CL_GL_ACCT_FR15]]),$A$2&lt;=_xlfn.NUMBERVALUE(Table_Query_from_MF_DSNP62[[#This Row],[CL_GL_ACCT_TO15]]))</f>
        <v>1</v>
      </c>
      <c r="IV76" s="33" t="b">
        <f>AND($A$2&gt;=_xlfn.NUMBERVALUE(Table_Query_from_MF_DSNP62[[#This Row],[CL_GL_ACCT_FR16]]),$A$2&lt;=_xlfn.NUMBERVALUE(Table_Query_from_MF_DSNP62[[#This Row],[CL_GL_ACCT_TO16]]))</f>
        <v>1</v>
      </c>
      <c r="IW76" s="33" t="b">
        <f>AND($A$2&gt;=_xlfn.NUMBERVALUE(Table_Query_from_MF_DSNP62[[#This Row],[CL_GL_ACCT_FR17]]),$A$2&lt;=_xlfn.NUMBERVALUE(Table_Query_from_MF_DSNP62[[#This Row],[CL_GL_ACCT_TO17]]))</f>
        <v>1</v>
      </c>
      <c r="IX76" s="33" t="b">
        <f>AND($A$2&gt;=_xlfn.NUMBERVALUE(Table_Query_from_MF_DSNP62[[#This Row],[CL_GL_ACCT_FR18]]),$A$2&lt;=_xlfn.NUMBERVALUE(Table_Query_from_MF_DSNP62[[#This Row],[CL_GL_ACCT_TO18]]))</f>
        <v>1</v>
      </c>
      <c r="IY76" s="33" t="b">
        <f>AND($A$2&gt;=_xlfn.NUMBERVALUE(Table_Query_from_MF_DSNP62[[#This Row],[CL_GL_ACCT_FR19]]),$A$2&lt;=_xlfn.NUMBERVALUE(Table_Query_from_MF_DSNP62[[#This Row],[CL_GL_ACCT_TO19]]))</f>
        <v>1</v>
      </c>
      <c r="IZ76" s="33" t="b">
        <f>AND($A$2&gt;=_xlfn.NUMBERVALUE(Table_Query_from_MF_DSNP62[[#This Row],[CL_GL_ACCT_FR20]]),$A$2&lt;=_xlfn.NUMBERVALUE(Table_Query_from_MF_DSNP62[[#This Row],[CL_GL_ACCT_TO20]]))</f>
        <v>1</v>
      </c>
      <c r="JA76" s="33" t="b">
        <f>AND($A$2&gt;=_xlfn.NUMBERVALUE(Table_Query_from_MF_DSNP62[[#This Row],[CL_GL_ACCT_FR21]]),$A$2&lt;=_xlfn.NUMBERVALUE(Table_Query_from_MF_DSNP62[[#This Row],[CL_GL_ACCT_TO21]]))</f>
        <v>1</v>
      </c>
      <c r="JB76" s="33" t="b">
        <f>AND($A$2&gt;=_xlfn.NUMBERVALUE(Table_Query_from_MF_DSNP62[[#This Row],[CL_GL_ACCT_FR22]]),$A$2&lt;=_xlfn.NUMBERVALUE(Table_Query_from_MF_DSNP62[[#This Row],[CL_GL_ACCT_TO22]]))</f>
        <v>1</v>
      </c>
      <c r="JC76" s="33" t="b">
        <f>AND($A$2&gt;=_xlfn.NUMBERVALUE(Table_Query_from_MF_DSNP62[[#This Row],[CL_GL_ACCT_FR23]]),$A$2&lt;=_xlfn.NUMBERVALUE(Table_Query_from_MF_DSNP62[[#This Row],[CL_GL_ACCT_TO23]]))</f>
        <v>1</v>
      </c>
      <c r="JD76" s="33" t="b">
        <f>AND($A$2&gt;=_xlfn.NUMBERVALUE(Table_Query_from_MF_DSNP62[[#This Row],[CL_GL_ACCT_FR24]]),$A$2&lt;=_xlfn.NUMBERVALUE(Table_Query_from_MF_DSNP62[[#This Row],[CL_GL_ACCT_TO24]]))</f>
        <v>1</v>
      </c>
      <c r="JE76" s="33" t="b">
        <f>AND($A$2&gt;=_xlfn.NUMBERVALUE(Table_Query_from_MF_DSNP62[[#This Row],[CL_GL_ACCT_FR25]]),$A$2&lt;=_xlfn.NUMBERVALUE(Table_Query_from_MF_DSNP62[[#This Row],[CL_GL_ACCT_TO25]]))</f>
        <v>1</v>
      </c>
      <c r="JF76" s="33" t="b">
        <f>OR(Table_Query_from_MF_DSNP62[[#This Row],[PairA]:[PairO]])</f>
        <v>1</v>
      </c>
      <c r="JG76" s="33">
        <f>_xlfn.IFNA(MATCH(TRUE,Table_Query_from_MF_DSNP62[[#This Row],[PairA]:[PairO]],0),"none")</f>
        <v>7</v>
      </c>
      <c r="JH76" s="33" t="b">
        <f>AND($B$2&gt;=_xlfn.NUMBERVALUE(Table_Query_from_MF_DSNP62[[#This Row],[CL_CMP_OBJ_FR1]]),$B$2&lt;=_xlfn.NUMBERVALUE(Table_Query_from_MF_DSNP62[[#This Row],[CL_CMP_OBJ_TO1]]))</f>
        <v>0</v>
      </c>
      <c r="JI76" s="33" t="b">
        <f>AND($B$2&gt;=_xlfn.NUMBERVALUE(Table_Query_from_MF_DSNP62[[#This Row],[CL_CMP_OBJ_FR2]]),$B$2&lt;=_xlfn.NUMBERVALUE(Table_Query_from_MF_DSNP62[[#This Row],[CL_CMP_OBJ_TO2]]))</f>
        <v>0</v>
      </c>
      <c r="JJ76" s="33" t="b">
        <f>AND($B$2&gt;=_xlfn.NUMBERVALUE(Table_Query_from_MF_DSNP62[[#This Row],[CL_CMP_OBJ_FR3]]),$B$2&lt;=_xlfn.NUMBERVALUE(Table_Query_from_MF_DSNP62[[#This Row],[CL_CMP_OBJ_TO3]]))</f>
        <v>0</v>
      </c>
      <c r="JK76" s="33" t="b">
        <f>AND($B$2&gt;=_xlfn.NUMBERVALUE(Table_Query_from_MF_DSNP62[[#This Row],[CL_CMP_OBJ_FR4]]),$B$2&lt;=_xlfn.NUMBERVALUE(Table_Query_from_MF_DSNP62[[#This Row],[CL_CMP_OBJ_TO4]]))</f>
        <v>0</v>
      </c>
      <c r="JL76" s="33" t="b">
        <f>AND($B$2&gt;=_xlfn.NUMBERVALUE(Table_Query_from_MF_DSNP62[[#This Row],[CL_CMP_OBJ_FR5]]),$B$2&lt;=_xlfn.NUMBERVALUE(Table_Query_from_MF_DSNP62[[#This Row],[CL_CMP_OBJ_TO5]]))</f>
        <v>0</v>
      </c>
      <c r="JM76" s="33" t="b">
        <f>AND($B$2&gt;=_xlfn.NUMBERVALUE(Table_Query_from_MF_DSNP62[[#This Row],[CL_CMP_OBJ_FR6]]),$B$2&lt;=_xlfn.NUMBERVALUE(Table_Query_from_MF_DSNP62[[#This Row],[CL_CMP_OBJ_TO6]]))</f>
        <v>0</v>
      </c>
      <c r="JN76" s="33" t="b">
        <f>AND($B$2&gt;=_xlfn.NUMBERVALUE(Table_Query_from_MF_DSNP62[[#This Row],[CL_CMP_OBJ_FR7]]),$B$2&lt;=_xlfn.NUMBERVALUE(Table_Query_from_MF_DSNP62[[#This Row],[CL_CMP_OBJ_TO7]]))</f>
        <v>1</v>
      </c>
      <c r="JO76" s="33" t="b">
        <f>AND($B$2&gt;=_xlfn.NUMBERVALUE(Table_Query_from_MF_DSNP62[[#This Row],[CL_CMP_OBJ_FR8]]),$B$2&lt;=_xlfn.NUMBERVALUE(Table_Query_from_MF_DSNP62[[#This Row],[CL_CMP_OBJ_TO8]]))</f>
        <v>1</v>
      </c>
      <c r="JP76" s="33" t="b">
        <f>AND($B$2&gt;=_xlfn.NUMBERVALUE(Table_Query_from_MF_DSNP62[[#This Row],[CL_CMP_OBJ_FR9]]),$B$2&lt;=_xlfn.NUMBERVALUE(Table_Query_from_MF_DSNP62[[#This Row],[CL_CMP_OBJ_TO9]]))</f>
        <v>1</v>
      </c>
      <c r="JQ76" s="33" t="b">
        <f>AND($B$2&gt;=_xlfn.NUMBERVALUE(Table_Query_from_MF_DSNP62[[#This Row],[CL_CMP_OBJ_FR10]]),$B$2&lt;=_xlfn.NUMBERVALUE(Table_Query_from_MF_DSNP62[[#This Row],[CL_CMP_OBJ_TO10]]))</f>
        <v>1</v>
      </c>
      <c r="JR76" s="33" t="b">
        <f>AND($B$2&gt;=_xlfn.NUMBERVALUE(Table_Query_from_MF_DSNP62[[#This Row],[CL_CMP_OBJ_FR11]]),$B$2&lt;=_xlfn.NUMBERVALUE(Table_Query_from_MF_DSNP62[[#This Row],[CL_CMP_OBJ_TO11]]))</f>
        <v>1</v>
      </c>
      <c r="JS76" s="33" t="b">
        <f>AND($B$2&gt;=_xlfn.NUMBERVALUE(Table_Query_from_MF_DSNP62[[#This Row],[CL_CMP_OBJ_FR12]]),$B$2&lt;=_xlfn.NUMBERVALUE(Table_Query_from_MF_DSNP62[[#This Row],[CL_CMP_OBJ_TO12]]))</f>
        <v>1</v>
      </c>
      <c r="JT76" s="33" t="b">
        <f>AND($B$2&gt;=_xlfn.NUMBERVALUE(Table_Query_from_MF_DSNP62[[#This Row],[CL_CMP_OBJ_FR13]]),$B$2&lt;=_xlfn.NUMBERVALUE(Table_Query_from_MF_DSNP62[[#This Row],[CL_CMP_OBJ_TO13]]))</f>
        <v>1</v>
      </c>
      <c r="JU76" s="33" t="b">
        <f>AND($B$2&gt;=_xlfn.NUMBERVALUE(Table_Query_from_MF_DSNP62[[#This Row],[CL_CMP_OBJ_FR14]]),$B$2&lt;=_xlfn.NUMBERVALUE(Table_Query_from_MF_DSNP62[[#This Row],[CL_CMP_OBJ_TO14]]))</f>
        <v>1</v>
      </c>
      <c r="JV76" s="33" t="b">
        <f>AND($B$2&gt;=_xlfn.NUMBERVALUE(Table_Query_from_MF_DSNP62[[#This Row],[CL_CMP_OBJ_FR15]]),$B$2&lt;=_xlfn.NUMBERVALUE(Table_Query_from_MF_DSNP62[[#This Row],[CL_CMP_OBJ_TO15]]))</f>
        <v>1</v>
      </c>
    </row>
    <row r="77" spans="1:282" x14ac:dyDescent="0.25">
      <c r="A77" t="b">
        <f>OR(,Table_Query_from_MF_DSNP62[[#This Row],[Desired GL included as "hard-coded" GL?]],Table_Query_from_MF_DSNP62[[#This Row],[Desired GL included as "Open GL"?]])</f>
        <v>1</v>
      </c>
      <c r="B77" t="b">
        <f>Table_Query_from_MF_DSNP62[[#This Row],[Desired CObj included as "Open CObj"?]]</f>
        <v>1</v>
      </c>
      <c r="C77" t="s">
        <v>1482</v>
      </c>
      <c r="D77" t="s">
        <v>1483</v>
      </c>
      <c r="E77" t="s">
        <v>8</v>
      </c>
      <c r="F77" s="24" t="s">
        <v>36</v>
      </c>
      <c r="G77" t="s">
        <v>35</v>
      </c>
      <c r="H77" s="24" t="s">
        <v>444</v>
      </c>
      <c r="I77" t="s">
        <v>444</v>
      </c>
      <c r="J77" s="24" t="s">
        <v>444</v>
      </c>
      <c r="K77" t="s">
        <v>444</v>
      </c>
      <c r="L77" s="24" t="s">
        <v>444</v>
      </c>
      <c r="M77" t="s">
        <v>444</v>
      </c>
      <c r="N77" t="s">
        <v>444</v>
      </c>
      <c r="O77" t="s">
        <v>444</v>
      </c>
      <c r="P77" t="s">
        <v>444</v>
      </c>
      <c r="Q77" t="s">
        <v>15</v>
      </c>
      <c r="R77" t="s">
        <v>444</v>
      </c>
      <c r="S77" t="s">
        <v>442</v>
      </c>
      <c r="T77" t="s">
        <v>447</v>
      </c>
      <c r="U77" t="s">
        <v>444</v>
      </c>
      <c r="V77" t="s">
        <v>444</v>
      </c>
      <c r="W77" t="s">
        <v>447</v>
      </c>
      <c r="X77" t="s">
        <v>444</v>
      </c>
      <c r="Y77" t="s">
        <v>444</v>
      </c>
      <c r="Z77" t="s">
        <v>442</v>
      </c>
      <c r="AA77" t="s">
        <v>442</v>
      </c>
      <c r="AB77" t="s">
        <v>442</v>
      </c>
      <c r="AC77" t="s">
        <v>444</v>
      </c>
      <c r="AD77" t="s">
        <v>444</v>
      </c>
      <c r="AE77" t="s">
        <v>444</v>
      </c>
      <c r="AF77" t="s">
        <v>444</v>
      </c>
      <c r="AG77" t="s">
        <v>442</v>
      </c>
      <c r="AH77" t="s">
        <v>447</v>
      </c>
      <c r="AI77" t="s">
        <v>447</v>
      </c>
      <c r="AJ77" t="s">
        <v>442</v>
      </c>
      <c r="AK77" t="s">
        <v>442</v>
      </c>
      <c r="AL77" t="s">
        <v>444</v>
      </c>
      <c r="AM77" t="s">
        <v>444</v>
      </c>
      <c r="AN77" t="s">
        <v>444</v>
      </c>
      <c r="AO77" t="s">
        <v>447</v>
      </c>
      <c r="AP77" t="s">
        <v>442</v>
      </c>
      <c r="AQ77" t="s">
        <v>282</v>
      </c>
      <c r="AR77" t="s">
        <v>528</v>
      </c>
      <c r="AS77" t="s">
        <v>162</v>
      </c>
      <c r="AT77" t="s">
        <v>444</v>
      </c>
      <c r="AU77" t="s">
        <v>444</v>
      </c>
      <c r="AV77" t="s">
        <v>442</v>
      </c>
      <c r="AW77" t="s">
        <v>444</v>
      </c>
      <c r="AX77" t="s">
        <v>444</v>
      </c>
      <c r="AY77" t="s">
        <v>444</v>
      </c>
      <c r="AZ77" t="s">
        <v>444</v>
      </c>
      <c r="BA77" t="s">
        <v>444</v>
      </c>
      <c r="BB77" t="s">
        <v>444</v>
      </c>
      <c r="BC77" t="s">
        <v>444</v>
      </c>
      <c r="BD77" t="s">
        <v>1359</v>
      </c>
      <c r="BE77" t="s">
        <v>444</v>
      </c>
      <c r="BF77" t="s">
        <v>1360</v>
      </c>
      <c r="BG77" t="s">
        <v>444</v>
      </c>
      <c r="BH77" t="s">
        <v>444</v>
      </c>
      <c r="BI77" t="s">
        <v>444</v>
      </c>
      <c r="BJ77" t="s">
        <v>444</v>
      </c>
      <c r="BK77" t="s">
        <v>444</v>
      </c>
      <c r="BL77" t="s">
        <v>444</v>
      </c>
      <c r="BM77" t="s">
        <v>444</v>
      </c>
      <c r="BN77" t="s">
        <v>444</v>
      </c>
      <c r="BO77" t="s">
        <v>444</v>
      </c>
      <c r="BP77" t="s">
        <v>444</v>
      </c>
      <c r="BQ77" t="s">
        <v>444</v>
      </c>
      <c r="BR77" t="s">
        <v>444</v>
      </c>
      <c r="BS77" t="s">
        <v>444</v>
      </c>
      <c r="BT77" t="s">
        <v>444</v>
      </c>
      <c r="BU77" t="s">
        <v>444</v>
      </c>
      <c r="BV77" t="s">
        <v>444</v>
      </c>
      <c r="BW77" t="s">
        <v>444</v>
      </c>
      <c r="BX77" t="s">
        <v>444</v>
      </c>
      <c r="BY77" t="s">
        <v>444</v>
      </c>
      <c r="BZ77" t="s">
        <v>444</v>
      </c>
      <c r="CA77" t="s">
        <v>444</v>
      </c>
      <c r="CB77" t="s">
        <v>444</v>
      </c>
      <c r="CC77" t="s">
        <v>444</v>
      </c>
      <c r="CD77" t="s">
        <v>444</v>
      </c>
      <c r="CE77" t="s">
        <v>444</v>
      </c>
      <c r="CF77" t="s">
        <v>444</v>
      </c>
      <c r="CG77" t="s">
        <v>444</v>
      </c>
      <c r="CH77" t="s">
        <v>444</v>
      </c>
      <c r="CI77" t="s">
        <v>444</v>
      </c>
      <c r="CJ77" t="s">
        <v>444</v>
      </c>
      <c r="CK77" t="s">
        <v>444</v>
      </c>
      <c r="CL77" t="s">
        <v>444</v>
      </c>
      <c r="CM77" t="s">
        <v>444</v>
      </c>
      <c r="CN77" t="s">
        <v>444</v>
      </c>
      <c r="CO77" t="s">
        <v>444</v>
      </c>
      <c r="CP77" t="s">
        <v>444</v>
      </c>
      <c r="CQ77" t="s">
        <v>444</v>
      </c>
      <c r="CR77" t="s">
        <v>444</v>
      </c>
      <c r="CS77" t="s">
        <v>444</v>
      </c>
      <c r="CT77" t="s">
        <v>444</v>
      </c>
      <c r="CU77" t="s">
        <v>444</v>
      </c>
      <c r="CV77" t="s">
        <v>2741</v>
      </c>
      <c r="CW77" t="s">
        <v>2736</v>
      </c>
      <c r="CX77" t="s">
        <v>2763</v>
      </c>
      <c r="CY77" t="s">
        <v>1480</v>
      </c>
      <c r="CZ77" t="s">
        <v>444</v>
      </c>
      <c r="DA77" t="s">
        <v>444</v>
      </c>
      <c r="DB77" t="s">
        <v>444</v>
      </c>
      <c r="DC77" t="s">
        <v>444</v>
      </c>
      <c r="DD77" t="s">
        <v>444</v>
      </c>
      <c r="DE77" t="s">
        <v>444</v>
      </c>
      <c r="DF77" t="s">
        <v>444</v>
      </c>
      <c r="DG77" t="s">
        <v>444</v>
      </c>
      <c r="DH77" t="s">
        <v>444</v>
      </c>
      <c r="DI77" t="s">
        <v>282</v>
      </c>
      <c r="DJ77" t="s">
        <v>1440</v>
      </c>
      <c r="DK77" t="s">
        <v>444</v>
      </c>
      <c r="DL77" t="s">
        <v>444</v>
      </c>
      <c r="DM77" t="s">
        <v>444</v>
      </c>
      <c r="DN77" t="s">
        <v>444</v>
      </c>
      <c r="DO77" t="s">
        <v>444</v>
      </c>
      <c r="DP77" t="s">
        <v>444</v>
      </c>
      <c r="DQ77" t="s">
        <v>444</v>
      </c>
      <c r="DR77" t="s">
        <v>444</v>
      </c>
      <c r="DS77" t="s">
        <v>444</v>
      </c>
      <c r="DT77" s="24" t="s">
        <v>444</v>
      </c>
      <c r="DU77" s="24" t="s">
        <v>444</v>
      </c>
      <c r="DV77" t="s">
        <v>444</v>
      </c>
      <c r="DW77" t="s">
        <v>444</v>
      </c>
      <c r="DX77" s="24" t="s">
        <v>444</v>
      </c>
      <c r="DY77" s="24" t="s">
        <v>444</v>
      </c>
      <c r="DZ77" t="s">
        <v>444</v>
      </c>
      <c r="EA77" t="s">
        <v>444</v>
      </c>
      <c r="EB77" s="24" t="s">
        <v>444</v>
      </c>
      <c r="EC77" s="24" t="s">
        <v>444</v>
      </c>
      <c r="ED77" t="s">
        <v>444</v>
      </c>
      <c r="EE77" t="s">
        <v>444</v>
      </c>
      <c r="EF77" s="24" t="s">
        <v>444</v>
      </c>
      <c r="EG77" s="24" t="s">
        <v>444</v>
      </c>
      <c r="EH77" t="s">
        <v>444</v>
      </c>
      <c r="EI77" t="s">
        <v>444</v>
      </c>
      <c r="EJ77" s="24" t="s">
        <v>444</v>
      </c>
      <c r="EK77" s="24" t="s">
        <v>444</v>
      </c>
      <c r="EL77" t="s">
        <v>444</v>
      </c>
      <c r="EM77" t="s">
        <v>444</v>
      </c>
      <c r="EN77" s="24" t="s">
        <v>444</v>
      </c>
      <c r="EO77" s="24" t="s">
        <v>444</v>
      </c>
      <c r="EP77" t="s">
        <v>444</v>
      </c>
      <c r="EQ77" t="s">
        <v>444</v>
      </c>
      <c r="ER77" s="24" t="s">
        <v>444</v>
      </c>
      <c r="ES77" s="24" t="s">
        <v>444</v>
      </c>
      <c r="ET77" t="s">
        <v>444</v>
      </c>
      <c r="EU77" t="s">
        <v>444</v>
      </c>
      <c r="EV77" s="24" t="s">
        <v>444</v>
      </c>
      <c r="EW77" s="24" t="s">
        <v>444</v>
      </c>
      <c r="EX77" t="s">
        <v>444</v>
      </c>
      <c r="EY77" t="s">
        <v>444</v>
      </c>
      <c r="EZ77" s="24" t="s">
        <v>444</v>
      </c>
      <c r="FA77" s="24" t="s">
        <v>444</v>
      </c>
      <c r="FB77" t="s">
        <v>444</v>
      </c>
      <c r="FC77" t="s">
        <v>444</v>
      </c>
      <c r="FD77" s="24" t="s">
        <v>444</v>
      </c>
      <c r="FE77" s="24" t="s">
        <v>444</v>
      </c>
      <c r="FF77" t="s">
        <v>444</v>
      </c>
      <c r="FG77" t="s">
        <v>444</v>
      </c>
      <c r="FH77" s="24" t="s">
        <v>444</v>
      </c>
      <c r="FI77" s="24" t="s">
        <v>444</v>
      </c>
      <c r="FJ77" t="s">
        <v>444</v>
      </c>
      <c r="FK77" t="s">
        <v>444</v>
      </c>
      <c r="FL77" s="24" t="s">
        <v>444</v>
      </c>
      <c r="FM77" s="24" t="s">
        <v>444</v>
      </c>
      <c r="FN77" t="s">
        <v>444</v>
      </c>
      <c r="FO77" t="s">
        <v>444</v>
      </c>
      <c r="FP77" s="24" t="s">
        <v>444</v>
      </c>
      <c r="FQ77" s="24" t="s">
        <v>444</v>
      </c>
      <c r="FR77" t="s">
        <v>444</v>
      </c>
      <c r="FS77" t="s">
        <v>444</v>
      </c>
      <c r="FT77" s="24" t="s">
        <v>444</v>
      </c>
      <c r="FU77" s="24" t="s">
        <v>444</v>
      </c>
      <c r="FV77" t="s">
        <v>444</v>
      </c>
      <c r="FW77" t="s">
        <v>444</v>
      </c>
      <c r="FX77" s="24" t="s">
        <v>444</v>
      </c>
      <c r="FY77" s="24" t="s">
        <v>444</v>
      </c>
      <c r="FZ77" t="s">
        <v>444</v>
      </c>
      <c r="GA77" t="s">
        <v>444</v>
      </c>
      <c r="GB77" s="24" t="s">
        <v>444</v>
      </c>
      <c r="GC77" s="24" t="s">
        <v>444</v>
      </c>
      <c r="GD77" t="s">
        <v>444</v>
      </c>
      <c r="GE77" t="s">
        <v>444</v>
      </c>
      <c r="GF77" s="24" t="s">
        <v>444</v>
      </c>
      <c r="GG77" s="24" t="s">
        <v>444</v>
      </c>
      <c r="GH77" t="s">
        <v>15</v>
      </c>
      <c r="GI77" s="24" t="s">
        <v>446</v>
      </c>
      <c r="GJ77" s="24" t="s">
        <v>475</v>
      </c>
      <c r="GK77" t="s">
        <v>481</v>
      </c>
      <c r="GL77" t="s">
        <v>496</v>
      </c>
      <c r="GM77" s="24" t="s">
        <v>498</v>
      </c>
      <c r="GN77" s="24" t="s">
        <v>499</v>
      </c>
      <c r="GO77" t="s">
        <v>502</v>
      </c>
      <c r="GP77" t="s">
        <v>504</v>
      </c>
      <c r="GQ77" s="24" t="s">
        <v>513</v>
      </c>
      <c r="GR77" s="24" t="s">
        <v>1479</v>
      </c>
      <c r="GS77" t="s">
        <v>444</v>
      </c>
      <c r="GT77" t="s">
        <v>444</v>
      </c>
      <c r="GU77" s="24" t="s">
        <v>444</v>
      </c>
      <c r="GV77" s="24" t="s">
        <v>444</v>
      </c>
      <c r="GW77" t="s">
        <v>444</v>
      </c>
      <c r="GX77" t="s">
        <v>444</v>
      </c>
      <c r="GY77" s="24" t="s">
        <v>444</v>
      </c>
      <c r="GZ77" s="24" t="s">
        <v>444</v>
      </c>
      <c r="HA77" t="s">
        <v>444</v>
      </c>
      <c r="HB77" t="s">
        <v>444</v>
      </c>
      <c r="HC77" s="24" t="s">
        <v>444</v>
      </c>
      <c r="HD77" s="24" t="s">
        <v>444</v>
      </c>
      <c r="HE77" t="s">
        <v>444</v>
      </c>
      <c r="HF77" t="s">
        <v>444</v>
      </c>
      <c r="HG77" s="24" t="s">
        <v>444</v>
      </c>
      <c r="HH77" s="24" t="s">
        <v>444</v>
      </c>
      <c r="HI77" t="s">
        <v>444</v>
      </c>
      <c r="HJ77" t="s">
        <v>444</v>
      </c>
      <c r="HK77" s="24" t="s">
        <v>444</v>
      </c>
      <c r="HL77" s="24" t="s">
        <v>444</v>
      </c>
      <c r="HM77" t="s">
        <v>444</v>
      </c>
      <c r="HN77" t="s">
        <v>444</v>
      </c>
      <c r="HO77" s="24" t="s">
        <v>444</v>
      </c>
      <c r="HP77" s="24" t="s">
        <v>444</v>
      </c>
      <c r="HQ77" t="s">
        <v>444</v>
      </c>
      <c r="HR77" t="s">
        <v>444</v>
      </c>
      <c r="HS77" s="24" t="s">
        <v>444</v>
      </c>
      <c r="HT77" s="24" t="s">
        <v>444</v>
      </c>
      <c r="HU77" t="s">
        <v>444</v>
      </c>
      <c r="HV77" t="s">
        <v>444</v>
      </c>
      <c r="HW77" s="24" t="s">
        <v>444</v>
      </c>
      <c r="HX77" s="24" t="s">
        <v>444</v>
      </c>
      <c r="HY77" t="s">
        <v>444</v>
      </c>
      <c r="HZ77" t="s">
        <v>444</v>
      </c>
      <c r="IA77" t="s">
        <v>2750</v>
      </c>
      <c r="IB77" t="s">
        <v>2736</v>
      </c>
      <c r="IC77" t="s">
        <v>2763</v>
      </c>
      <c r="ID77" s="33" t="b" cm="1">
        <f t="array" ref="ID77">_xlfn.IFNA(MATCH($A$2,_xlfn.NUMBERVALUE(Table_Query_from_MF_DSNP62[[#This Row],[CL_GLACCT_DR1]:[CL_GLACCT_CR4]]),0),0)&gt;=1</f>
        <v>1</v>
      </c>
      <c r="IE77" s="33" t="b">
        <f>OR(Table_Query_from_MF_DSNP62[[#This Row],[Pair1]:[Pair25]])</f>
        <v>1</v>
      </c>
      <c r="IF77" s="33">
        <f>_xlfn.IFNA(MATCH(TRUE,Table_Query_from_MF_DSNP62[[#This Row],[Pair1]:[Pair25]],0),"none")</f>
        <v>1</v>
      </c>
      <c r="IG77" s="33" t="b">
        <f>AND($A$2&gt;=_xlfn.NUMBERVALUE(Table_Query_from_MF_DSNP62[[#This Row],[CL_GL_ACCT_FR1]]),$A$2&lt;=_xlfn.NUMBERVALUE(Table_Query_from_MF_DSNP62[[#This Row],[CL_GL_ACCT_TO1]]))</f>
        <v>1</v>
      </c>
      <c r="IH77" s="33" t="b">
        <f>AND($A$2&gt;=_xlfn.NUMBERVALUE(Table_Query_from_MF_DSNP62[[#This Row],[CL_GL_ACCT_FR2]]),$A$2&lt;=_xlfn.NUMBERVALUE(Table_Query_from_MF_DSNP62[[#This Row],[CL_GL_ACCT_TO2]]))</f>
        <v>1</v>
      </c>
      <c r="II77" s="33" t="b">
        <f>AND($A$2&gt;=_xlfn.NUMBERVALUE(Table_Query_from_MF_DSNP62[[#This Row],[CL_GL_ACCT_FR3]]),$A$2&lt;=_xlfn.NUMBERVALUE(Table_Query_from_MF_DSNP62[[#This Row],[CL_GL_ACCT_TO3]]))</f>
        <v>1</v>
      </c>
      <c r="IJ77" s="33" t="b">
        <f>AND($A$2&gt;=_xlfn.NUMBERVALUE(Table_Query_from_MF_DSNP62[[#This Row],[CL_GL_ACCT_FR4]]),$A$2&lt;=_xlfn.NUMBERVALUE(Table_Query_from_MF_DSNP62[[#This Row],[CL_GL_ACCT_TO4]]))</f>
        <v>1</v>
      </c>
      <c r="IK77" s="33" t="b">
        <f>AND($A$2&gt;=_xlfn.NUMBERVALUE(Table_Query_from_MF_DSNP62[[#This Row],[CL_GL_ACCT_FR5]]),$A$2&lt;=_xlfn.NUMBERVALUE(Table_Query_from_MF_DSNP62[[#This Row],[CL_GL_ACCT_TO5]]))</f>
        <v>1</v>
      </c>
      <c r="IL77" s="33" t="b">
        <f>AND($A$2&gt;=_xlfn.NUMBERVALUE(Table_Query_from_MF_DSNP62[[#This Row],[CL_GL_ACCT_FR6]]),$A$2&lt;=_xlfn.NUMBERVALUE(Table_Query_from_MF_DSNP62[[#This Row],[CL_GL_ACCT_TO6]]))</f>
        <v>1</v>
      </c>
      <c r="IM77" s="33" t="b">
        <f>AND($A$2&gt;=_xlfn.NUMBERVALUE(Table_Query_from_MF_DSNP62[[#This Row],[CL_GL_ACCT_FR7]]),$A$2&lt;=_xlfn.NUMBERVALUE(Table_Query_from_MF_DSNP62[[#This Row],[CL_GL_ACCT_TO7]]))</f>
        <v>1</v>
      </c>
      <c r="IN77" s="33" t="b">
        <f>AND($A$2&gt;=_xlfn.NUMBERVALUE(Table_Query_from_MF_DSNP62[[#This Row],[CL_GL_ACCT_FR8]]),$A$2&lt;=_xlfn.NUMBERVALUE(Table_Query_from_MF_DSNP62[[#This Row],[CL_GL_ACCT_TO8]]))</f>
        <v>1</v>
      </c>
      <c r="IO77" s="33" t="b">
        <f>AND($A$2&gt;=_xlfn.NUMBERVALUE(Table_Query_from_MF_DSNP62[[#This Row],[CL_GL_ACCT_FR9]]),$A$2&lt;=_xlfn.NUMBERVALUE(Table_Query_from_MF_DSNP62[[#This Row],[CL_GL_ACCT_TO9]]))</f>
        <v>1</v>
      </c>
      <c r="IP77" s="33" t="b">
        <f>AND($A$2&gt;=_xlfn.NUMBERVALUE(Table_Query_from_MF_DSNP62[[#This Row],[CL_GL_ACCT_FR10]]),$A$2&lt;=_xlfn.NUMBERVALUE(Table_Query_from_MF_DSNP62[[#This Row],[CL_GL_ACCT_TO10]]))</f>
        <v>1</v>
      </c>
      <c r="IQ77" s="33" t="b">
        <f>AND($A$2&gt;=_xlfn.NUMBERVALUE(Table_Query_from_MF_DSNP62[[#This Row],[CL_GL_ACCT_FR11]]),$A$2&lt;=_xlfn.NUMBERVALUE(Table_Query_from_MF_DSNP62[[#This Row],[CL_GL_ACCT_TO11]]))</f>
        <v>1</v>
      </c>
      <c r="IR77" s="33" t="b">
        <f>AND($A$2&gt;=_xlfn.NUMBERVALUE(Table_Query_from_MF_DSNP62[[#This Row],[CL_GL_ACCT_FR12]]),$A$2&lt;=_xlfn.NUMBERVALUE(Table_Query_from_MF_DSNP62[[#This Row],[CL_GL_ACCT_TO12]]))</f>
        <v>1</v>
      </c>
      <c r="IS77" s="33" t="b">
        <f>AND($A$2&gt;=_xlfn.NUMBERVALUE(Table_Query_from_MF_DSNP62[[#This Row],[CL_GL_ACCT_FR13]]),$A$2&lt;=_xlfn.NUMBERVALUE(Table_Query_from_MF_DSNP62[[#This Row],[CL_GL_ACCT_TO13]]))</f>
        <v>1</v>
      </c>
      <c r="IT77" s="33" t="b">
        <f>AND($A$2&gt;=_xlfn.NUMBERVALUE(Table_Query_from_MF_DSNP62[[#This Row],[CL_GL_ACCT_FR14]]),$A$2&lt;=_xlfn.NUMBERVALUE(Table_Query_from_MF_DSNP62[[#This Row],[CL_GL_ACCT_TO14]]))</f>
        <v>1</v>
      </c>
      <c r="IU77" s="33" t="b">
        <f>AND($A$2&gt;=_xlfn.NUMBERVALUE(Table_Query_from_MF_DSNP62[[#This Row],[CL_GL_ACCT_FR15]]),$A$2&lt;=_xlfn.NUMBERVALUE(Table_Query_from_MF_DSNP62[[#This Row],[CL_GL_ACCT_TO15]]))</f>
        <v>1</v>
      </c>
      <c r="IV77" s="33" t="b">
        <f>AND($A$2&gt;=_xlfn.NUMBERVALUE(Table_Query_from_MF_DSNP62[[#This Row],[CL_GL_ACCT_FR16]]),$A$2&lt;=_xlfn.NUMBERVALUE(Table_Query_from_MF_DSNP62[[#This Row],[CL_GL_ACCT_TO16]]))</f>
        <v>1</v>
      </c>
      <c r="IW77" s="33" t="b">
        <f>AND($A$2&gt;=_xlfn.NUMBERVALUE(Table_Query_from_MF_DSNP62[[#This Row],[CL_GL_ACCT_FR17]]),$A$2&lt;=_xlfn.NUMBERVALUE(Table_Query_from_MF_DSNP62[[#This Row],[CL_GL_ACCT_TO17]]))</f>
        <v>1</v>
      </c>
      <c r="IX77" s="33" t="b">
        <f>AND($A$2&gt;=_xlfn.NUMBERVALUE(Table_Query_from_MF_DSNP62[[#This Row],[CL_GL_ACCT_FR18]]),$A$2&lt;=_xlfn.NUMBERVALUE(Table_Query_from_MF_DSNP62[[#This Row],[CL_GL_ACCT_TO18]]))</f>
        <v>1</v>
      </c>
      <c r="IY77" s="33" t="b">
        <f>AND($A$2&gt;=_xlfn.NUMBERVALUE(Table_Query_from_MF_DSNP62[[#This Row],[CL_GL_ACCT_FR19]]),$A$2&lt;=_xlfn.NUMBERVALUE(Table_Query_from_MF_DSNP62[[#This Row],[CL_GL_ACCT_TO19]]))</f>
        <v>1</v>
      </c>
      <c r="IZ77" s="33" t="b">
        <f>AND($A$2&gt;=_xlfn.NUMBERVALUE(Table_Query_from_MF_DSNP62[[#This Row],[CL_GL_ACCT_FR20]]),$A$2&lt;=_xlfn.NUMBERVALUE(Table_Query_from_MF_DSNP62[[#This Row],[CL_GL_ACCT_TO20]]))</f>
        <v>1</v>
      </c>
      <c r="JA77" s="33" t="b">
        <f>AND($A$2&gt;=_xlfn.NUMBERVALUE(Table_Query_from_MF_DSNP62[[#This Row],[CL_GL_ACCT_FR21]]),$A$2&lt;=_xlfn.NUMBERVALUE(Table_Query_from_MF_DSNP62[[#This Row],[CL_GL_ACCT_TO21]]))</f>
        <v>1</v>
      </c>
      <c r="JB77" s="33" t="b">
        <f>AND($A$2&gt;=_xlfn.NUMBERVALUE(Table_Query_from_MF_DSNP62[[#This Row],[CL_GL_ACCT_FR22]]),$A$2&lt;=_xlfn.NUMBERVALUE(Table_Query_from_MF_DSNP62[[#This Row],[CL_GL_ACCT_TO22]]))</f>
        <v>1</v>
      </c>
      <c r="JC77" s="33" t="b">
        <f>AND($A$2&gt;=_xlfn.NUMBERVALUE(Table_Query_from_MF_DSNP62[[#This Row],[CL_GL_ACCT_FR23]]),$A$2&lt;=_xlfn.NUMBERVALUE(Table_Query_from_MF_DSNP62[[#This Row],[CL_GL_ACCT_TO23]]))</f>
        <v>1</v>
      </c>
      <c r="JD77" s="33" t="b">
        <f>AND($A$2&gt;=_xlfn.NUMBERVALUE(Table_Query_from_MF_DSNP62[[#This Row],[CL_GL_ACCT_FR24]]),$A$2&lt;=_xlfn.NUMBERVALUE(Table_Query_from_MF_DSNP62[[#This Row],[CL_GL_ACCT_TO24]]))</f>
        <v>1</v>
      </c>
      <c r="JE77" s="33" t="b">
        <f>AND($A$2&gt;=_xlfn.NUMBERVALUE(Table_Query_from_MF_DSNP62[[#This Row],[CL_GL_ACCT_FR25]]),$A$2&lt;=_xlfn.NUMBERVALUE(Table_Query_from_MF_DSNP62[[#This Row],[CL_GL_ACCT_TO25]]))</f>
        <v>1</v>
      </c>
      <c r="JF77" s="33" t="b">
        <f>OR(Table_Query_from_MF_DSNP62[[#This Row],[PairA]:[PairO]])</f>
        <v>1</v>
      </c>
      <c r="JG77" s="33">
        <f>_xlfn.IFNA(MATCH(TRUE,Table_Query_from_MF_DSNP62[[#This Row],[PairA]:[PairO]],0),"none")</f>
        <v>6</v>
      </c>
      <c r="JH77" s="33" t="b">
        <f>AND($B$2&gt;=_xlfn.NUMBERVALUE(Table_Query_from_MF_DSNP62[[#This Row],[CL_CMP_OBJ_FR1]]),$B$2&lt;=_xlfn.NUMBERVALUE(Table_Query_from_MF_DSNP62[[#This Row],[CL_CMP_OBJ_TO1]]))</f>
        <v>0</v>
      </c>
      <c r="JI77" s="33" t="b">
        <f>AND($B$2&gt;=_xlfn.NUMBERVALUE(Table_Query_from_MF_DSNP62[[#This Row],[CL_CMP_OBJ_FR2]]),$B$2&lt;=_xlfn.NUMBERVALUE(Table_Query_from_MF_DSNP62[[#This Row],[CL_CMP_OBJ_TO2]]))</f>
        <v>0</v>
      </c>
      <c r="JJ77" s="33" t="b">
        <f>AND($B$2&gt;=_xlfn.NUMBERVALUE(Table_Query_from_MF_DSNP62[[#This Row],[CL_CMP_OBJ_FR3]]),$B$2&lt;=_xlfn.NUMBERVALUE(Table_Query_from_MF_DSNP62[[#This Row],[CL_CMP_OBJ_TO3]]))</f>
        <v>0</v>
      </c>
      <c r="JK77" s="33" t="b">
        <f>AND($B$2&gt;=_xlfn.NUMBERVALUE(Table_Query_from_MF_DSNP62[[#This Row],[CL_CMP_OBJ_FR4]]),$B$2&lt;=_xlfn.NUMBERVALUE(Table_Query_from_MF_DSNP62[[#This Row],[CL_CMP_OBJ_TO4]]))</f>
        <v>0</v>
      </c>
      <c r="JL77" s="33" t="b">
        <f>AND($B$2&gt;=_xlfn.NUMBERVALUE(Table_Query_from_MF_DSNP62[[#This Row],[CL_CMP_OBJ_FR5]]),$B$2&lt;=_xlfn.NUMBERVALUE(Table_Query_from_MF_DSNP62[[#This Row],[CL_CMP_OBJ_TO5]]))</f>
        <v>0</v>
      </c>
      <c r="JM77" s="33" t="b">
        <f>AND($B$2&gt;=_xlfn.NUMBERVALUE(Table_Query_from_MF_DSNP62[[#This Row],[CL_CMP_OBJ_FR6]]),$B$2&lt;=_xlfn.NUMBERVALUE(Table_Query_from_MF_DSNP62[[#This Row],[CL_CMP_OBJ_TO6]]))</f>
        <v>1</v>
      </c>
      <c r="JN77" s="33" t="b">
        <f>AND($B$2&gt;=_xlfn.NUMBERVALUE(Table_Query_from_MF_DSNP62[[#This Row],[CL_CMP_OBJ_FR7]]),$B$2&lt;=_xlfn.NUMBERVALUE(Table_Query_from_MF_DSNP62[[#This Row],[CL_CMP_OBJ_TO7]]))</f>
        <v>1</v>
      </c>
      <c r="JO77" s="33" t="b">
        <f>AND($B$2&gt;=_xlfn.NUMBERVALUE(Table_Query_from_MF_DSNP62[[#This Row],[CL_CMP_OBJ_FR8]]),$B$2&lt;=_xlfn.NUMBERVALUE(Table_Query_from_MF_DSNP62[[#This Row],[CL_CMP_OBJ_TO8]]))</f>
        <v>1</v>
      </c>
      <c r="JP77" s="33" t="b">
        <f>AND($B$2&gt;=_xlfn.NUMBERVALUE(Table_Query_from_MF_DSNP62[[#This Row],[CL_CMP_OBJ_FR9]]),$B$2&lt;=_xlfn.NUMBERVALUE(Table_Query_from_MF_DSNP62[[#This Row],[CL_CMP_OBJ_TO9]]))</f>
        <v>1</v>
      </c>
      <c r="JQ77" s="33" t="b">
        <f>AND($B$2&gt;=_xlfn.NUMBERVALUE(Table_Query_from_MF_DSNP62[[#This Row],[CL_CMP_OBJ_FR10]]),$B$2&lt;=_xlfn.NUMBERVALUE(Table_Query_from_MF_DSNP62[[#This Row],[CL_CMP_OBJ_TO10]]))</f>
        <v>1</v>
      </c>
      <c r="JR77" s="33" t="b">
        <f>AND($B$2&gt;=_xlfn.NUMBERVALUE(Table_Query_from_MF_DSNP62[[#This Row],[CL_CMP_OBJ_FR11]]),$B$2&lt;=_xlfn.NUMBERVALUE(Table_Query_from_MF_DSNP62[[#This Row],[CL_CMP_OBJ_TO11]]))</f>
        <v>1</v>
      </c>
      <c r="JS77" s="33" t="b">
        <f>AND($B$2&gt;=_xlfn.NUMBERVALUE(Table_Query_from_MF_DSNP62[[#This Row],[CL_CMP_OBJ_FR12]]),$B$2&lt;=_xlfn.NUMBERVALUE(Table_Query_from_MF_DSNP62[[#This Row],[CL_CMP_OBJ_TO12]]))</f>
        <v>1</v>
      </c>
      <c r="JT77" s="33" t="b">
        <f>AND($B$2&gt;=_xlfn.NUMBERVALUE(Table_Query_from_MF_DSNP62[[#This Row],[CL_CMP_OBJ_FR13]]),$B$2&lt;=_xlfn.NUMBERVALUE(Table_Query_from_MF_DSNP62[[#This Row],[CL_CMP_OBJ_TO13]]))</f>
        <v>1</v>
      </c>
      <c r="JU77" s="33" t="b">
        <f>AND($B$2&gt;=_xlfn.NUMBERVALUE(Table_Query_from_MF_DSNP62[[#This Row],[CL_CMP_OBJ_FR14]]),$B$2&lt;=_xlfn.NUMBERVALUE(Table_Query_from_MF_DSNP62[[#This Row],[CL_CMP_OBJ_TO14]]))</f>
        <v>1</v>
      </c>
      <c r="JV77" s="33" t="b">
        <f>AND($B$2&gt;=_xlfn.NUMBERVALUE(Table_Query_from_MF_DSNP62[[#This Row],[CL_CMP_OBJ_FR15]]),$B$2&lt;=_xlfn.NUMBERVALUE(Table_Query_from_MF_DSNP62[[#This Row],[CL_CMP_OBJ_TO15]]))</f>
        <v>1</v>
      </c>
    </row>
    <row r="78" spans="1:282" x14ac:dyDescent="0.25">
      <c r="A78" t="b">
        <f>OR(,Table_Query_from_MF_DSNP62[[#This Row],[Desired GL included as "hard-coded" GL?]],Table_Query_from_MF_DSNP62[[#This Row],[Desired GL included as "Open GL"?]])</f>
        <v>1</v>
      </c>
      <c r="B78" t="b">
        <f>Table_Query_from_MF_DSNP62[[#This Row],[Desired CObj included as "Open CObj"?]]</f>
        <v>1</v>
      </c>
      <c r="C78" t="s">
        <v>809</v>
      </c>
      <c r="D78" t="s">
        <v>1484</v>
      </c>
      <c r="E78" t="s">
        <v>8</v>
      </c>
      <c r="F78" s="24" t="s">
        <v>41</v>
      </c>
      <c r="G78" t="s">
        <v>424</v>
      </c>
      <c r="H78" s="24" t="s">
        <v>444</v>
      </c>
      <c r="I78" t="s">
        <v>444</v>
      </c>
      <c r="J78" s="24" t="s">
        <v>444</v>
      </c>
      <c r="K78" t="s">
        <v>444</v>
      </c>
      <c r="L78" s="24" t="s">
        <v>444</v>
      </c>
      <c r="M78" t="s">
        <v>444</v>
      </c>
      <c r="N78" t="s">
        <v>444</v>
      </c>
      <c r="O78" t="s">
        <v>447</v>
      </c>
      <c r="P78" t="s">
        <v>444</v>
      </c>
      <c r="Q78" t="s">
        <v>15</v>
      </c>
      <c r="R78" t="s">
        <v>444</v>
      </c>
      <c r="S78" t="s">
        <v>442</v>
      </c>
      <c r="T78" t="s">
        <v>447</v>
      </c>
      <c r="U78" t="s">
        <v>444</v>
      </c>
      <c r="V78" t="s">
        <v>444</v>
      </c>
      <c r="W78" t="s">
        <v>447</v>
      </c>
      <c r="X78" t="s">
        <v>444</v>
      </c>
      <c r="Y78" t="s">
        <v>442</v>
      </c>
      <c r="Z78" t="s">
        <v>442</v>
      </c>
      <c r="AA78" t="s">
        <v>444</v>
      </c>
      <c r="AB78" t="s">
        <v>442</v>
      </c>
      <c r="AC78" t="s">
        <v>444</v>
      </c>
      <c r="AD78" t="s">
        <v>15</v>
      </c>
      <c r="AE78" t="s">
        <v>447</v>
      </c>
      <c r="AF78" t="s">
        <v>447</v>
      </c>
      <c r="AG78" t="s">
        <v>442</v>
      </c>
      <c r="AH78" t="s">
        <v>447</v>
      </c>
      <c r="AI78" t="s">
        <v>447</v>
      </c>
      <c r="AJ78" t="s">
        <v>442</v>
      </c>
      <c r="AK78" t="s">
        <v>444</v>
      </c>
      <c r="AL78" t="s">
        <v>444</v>
      </c>
      <c r="AM78" t="s">
        <v>444</v>
      </c>
      <c r="AN78" t="s">
        <v>444</v>
      </c>
      <c r="AO78" t="s">
        <v>444</v>
      </c>
      <c r="AP78" t="s">
        <v>442</v>
      </c>
      <c r="AQ78" t="s">
        <v>282</v>
      </c>
      <c r="AR78" t="s">
        <v>528</v>
      </c>
      <c r="AS78" t="s">
        <v>162</v>
      </c>
      <c r="AT78" t="s">
        <v>444</v>
      </c>
      <c r="AU78" t="s">
        <v>444</v>
      </c>
      <c r="AV78" t="s">
        <v>442</v>
      </c>
      <c r="AW78" t="s">
        <v>444</v>
      </c>
      <c r="AX78" t="s">
        <v>444</v>
      </c>
      <c r="AY78" t="s">
        <v>444</v>
      </c>
      <c r="AZ78" t="s">
        <v>444</v>
      </c>
      <c r="BA78" t="s">
        <v>444</v>
      </c>
      <c r="BB78" t="s">
        <v>444</v>
      </c>
      <c r="BC78" t="s">
        <v>444</v>
      </c>
      <c r="BD78" t="s">
        <v>1359</v>
      </c>
      <c r="BE78" t="s">
        <v>444</v>
      </c>
      <c r="BF78" t="s">
        <v>1360</v>
      </c>
      <c r="BG78" t="s">
        <v>1360</v>
      </c>
      <c r="BH78" t="s">
        <v>448</v>
      </c>
      <c r="BI78" t="s">
        <v>442</v>
      </c>
      <c r="BJ78" t="s">
        <v>7</v>
      </c>
      <c r="BK78" t="s">
        <v>7</v>
      </c>
      <c r="BL78" t="s">
        <v>444</v>
      </c>
      <c r="BM78" t="s">
        <v>444</v>
      </c>
      <c r="BN78" t="s">
        <v>444</v>
      </c>
      <c r="BO78" t="s">
        <v>444</v>
      </c>
      <c r="BP78" t="s">
        <v>444</v>
      </c>
      <c r="BQ78" t="s">
        <v>1360</v>
      </c>
      <c r="BR78" t="s">
        <v>911</v>
      </c>
      <c r="BS78" t="s">
        <v>444</v>
      </c>
      <c r="BT78" t="s">
        <v>444</v>
      </c>
      <c r="BU78" t="s">
        <v>444</v>
      </c>
      <c r="BV78" t="s">
        <v>444</v>
      </c>
      <c r="BW78" t="s">
        <v>1360</v>
      </c>
      <c r="BX78" t="s">
        <v>911</v>
      </c>
      <c r="BY78" t="s">
        <v>444</v>
      </c>
      <c r="BZ78" t="s">
        <v>444</v>
      </c>
      <c r="CA78" t="s">
        <v>444</v>
      </c>
      <c r="CB78" t="s">
        <v>444</v>
      </c>
      <c r="CC78" t="s">
        <v>444</v>
      </c>
      <c r="CD78" t="s">
        <v>444</v>
      </c>
      <c r="CE78" t="s">
        <v>444</v>
      </c>
      <c r="CF78" t="s">
        <v>444</v>
      </c>
      <c r="CG78" t="s">
        <v>444</v>
      </c>
      <c r="CH78" t="s">
        <v>444</v>
      </c>
      <c r="CI78" t="s">
        <v>1360</v>
      </c>
      <c r="CJ78" t="s">
        <v>911</v>
      </c>
      <c r="CK78" t="s">
        <v>444</v>
      </c>
      <c r="CL78" t="s">
        <v>444</v>
      </c>
      <c r="CM78" t="s">
        <v>444</v>
      </c>
      <c r="CN78" t="s">
        <v>444</v>
      </c>
      <c r="CO78" t="s">
        <v>1360</v>
      </c>
      <c r="CP78" t="s">
        <v>911</v>
      </c>
      <c r="CQ78" t="s">
        <v>444</v>
      </c>
      <c r="CR78" t="s">
        <v>444</v>
      </c>
      <c r="CS78" t="s">
        <v>444</v>
      </c>
      <c r="CT78" t="s">
        <v>444</v>
      </c>
      <c r="CU78" t="s">
        <v>7</v>
      </c>
      <c r="CV78" t="s">
        <v>2764</v>
      </c>
      <c r="CW78" t="s">
        <v>2736</v>
      </c>
      <c r="CX78" t="s">
        <v>2765</v>
      </c>
      <c r="CY78" t="s">
        <v>1420</v>
      </c>
      <c r="CZ78" t="s">
        <v>1428</v>
      </c>
      <c r="DA78" t="s">
        <v>1429</v>
      </c>
      <c r="DB78" t="s">
        <v>1438</v>
      </c>
      <c r="DC78" t="s">
        <v>1439</v>
      </c>
      <c r="DD78" t="s">
        <v>444</v>
      </c>
      <c r="DE78" t="s">
        <v>444</v>
      </c>
      <c r="DF78" t="s">
        <v>444</v>
      </c>
      <c r="DG78" t="s">
        <v>444</v>
      </c>
      <c r="DH78" t="s">
        <v>444</v>
      </c>
      <c r="DI78" t="s">
        <v>282</v>
      </c>
      <c r="DJ78" t="s">
        <v>1440</v>
      </c>
      <c r="DK78" t="s">
        <v>444</v>
      </c>
      <c r="DL78" t="s">
        <v>444</v>
      </c>
      <c r="DM78" t="s">
        <v>444</v>
      </c>
      <c r="DN78" t="s">
        <v>444</v>
      </c>
      <c r="DO78" t="s">
        <v>444</v>
      </c>
      <c r="DP78" t="s">
        <v>444</v>
      </c>
      <c r="DQ78" t="s">
        <v>444</v>
      </c>
      <c r="DR78" t="s">
        <v>444</v>
      </c>
      <c r="DS78" t="s">
        <v>444</v>
      </c>
      <c r="DT78" s="24" t="s">
        <v>444</v>
      </c>
      <c r="DU78" s="24" t="s">
        <v>444</v>
      </c>
      <c r="DV78" t="s">
        <v>444</v>
      </c>
      <c r="DW78" t="s">
        <v>444</v>
      </c>
      <c r="DX78" s="24" t="s">
        <v>444</v>
      </c>
      <c r="DY78" s="24" t="s">
        <v>444</v>
      </c>
      <c r="DZ78" t="s">
        <v>444</v>
      </c>
      <c r="EA78" t="s">
        <v>444</v>
      </c>
      <c r="EB78" s="24" t="s">
        <v>444</v>
      </c>
      <c r="EC78" s="24" t="s">
        <v>444</v>
      </c>
      <c r="ED78" t="s">
        <v>444</v>
      </c>
      <c r="EE78" t="s">
        <v>444</v>
      </c>
      <c r="EF78" s="24" t="s">
        <v>444</v>
      </c>
      <c r="EG78" s="24" t="s">
        <v>444</v>
      </c>
      <c r="EH78" t="s">
        <v>444</v>
      </c>
      <c r="EI78" t="s">
        <v>444</v>
      </c>
      <c r="EJ78" s="24" t="s">
        <v>444</v>
      </c>
      <c r="EK78" s="24" t="s">
        <v>444</v>
      </c>
      <c r="EL78" t="s">
        <v>444</v>
      </c>
      <c r="EM78" t="s">
        <v>444</v>
      </c>
      <c r="EN78" s="24" t="s">
        <v>444</v>
      </c>
      <c r="EO78" s="24" t="s">
        <v>444</v>
      </c>
      <c r="EP78" t="s">
        <v>444</v>
      </c>
      <c r="EQ78" t="s">
        <v>444</v>
      </c>
      <c r="ER78" s="24" t="s">
        <v>444</v>
      </c>
      <c r="ES78" s="24" t="s">
        <v>444</v>
      </c>
      <c r="ET78" t="s">
        <v>444</v>
      </c>
      <c r="EU78" t="s">
        <v>444</v>
      </c>
      <c r="EV78" s="24" t="s">
        <v>444</v>
      </c>
      <c r="EW78" s="24" t="s">
        <v>444</v>
      </c>
      <c r="EX78" t="s">
        <v>444</v>
      </c>
      <c r="EY78" t="s">
        <v>444</v>
      </c>
      <c r="EZ78" s="24" t="s">
        <v>444</v>
      </c>
      <c r="FA78" s="24" t="s">
        <v>444</v>
      </c>
      <c r="FB78" t="s">
        <v>444</v>
      </c>
      <c r="FC78" t="s">
        <v>444</v>
      </c>
      <c r="FD78" s="24" t="s">
        <v>444</v>
      </c>
      <c r="FE78" s="24" t="s">
        <v>444</v>
      </c>
      <c r="FF78" t="s">
        <v>444</v>
      </c>
      <c r="FG78" t="s">
        <v>444</v>
      </c>
      <c r="FH78" s="24" t="s">
        <v>444</v>
      </c>
      <c r="FI78" s="24" t="s">
        <v>444</v>
      </c>
      <c r="FJ78" t="s">
        <v>444</v>
      </c>
      <c r="FK78" t="s">
        <v>444</v>
      </c>
      <c r="FL78" s="24" t="s">
        <v>444</v>
      </c>
      <c r="FM78" s="24" t="s">
        <v>444</v>
      </c>
      <c r="FN78" t="s">
        <v>444</v>
      </c>
      <c r="FO78" t="s">
        <v>444</v>
      </c>
      <c r="FP78" s="24" t="s">
        <v>444</v>
      </c>
      <c r="FQ78" s="24" t="s">
        <v>444</v>
      </c>
      <c r="FR78" t="s">
        <v>444</v>
      </c>
      <c r="FS78" t="s">
        <v>444</v>
      </c>
      <c r="FT78" s="24" t="s">
        <v>444</v>
      </c>
      <c r="FU78" s="24" t="s">
        <v>444</v>
      </c>
      <c r="FV78" t="s">
        <v>444</v>
      </c>
      <c r="FW78" t="s">
        <v>444</v>
      </c>
      <c r="FX78" s="24" t="s">
        <v>444</v>
      </c>
      <c r="FY78" s="24" t="s">
        <v>444</v>
      </c>
      <c r="FZ78" t="s">
        <v>444</v>
      </c>
      <c r="GA78" t="s">
        <v>444</v>
      </c>
      <c r="GB78" s="24" t="s">
        <v>444</v>
      </c>
      <c r="GC78" s="24" t="s">
        <v>444</v>
      </c>
      <c r="GD78" t="s">
        <v>444</v>
      </c>
      <c r="GE78" t="s">
        <v>444</v>
      </c>
      <c r="GF78" s="24" t="s">
        <v>444</v>
      </c>
      <c r="GG78" s="24" t="s">
        <v>444</v>
      </c>
      <c r="GH78" t="s">
        <v>15</v>
      </c>
      <c r="GI78" s="24" t="s">
        <v>526</v>
      </c>
      <c r="GJ78" s="24" t="s">
        <v>1453</v>
      </c>
      <c r="GK78" t="s">
        <v>1454</v>
      </c>
      <c r="GL78" t="s">
        <v>609</v>
      </c>
      <c r="GM78" s="24" t="s">
        <v>622</v>
      </c>
      <c r="GN78" s="24" t="s">
        <v>622</v>
      </c>
      <c r="GO78" t="s">
        <v>623</v>
      </c>
      <c r="GP78" t="s">
        <v>623</v>
      </c>
      <c r="GQ78" s="24" t="s">
        <v>444</v>
      </c>
      <c r="GR78" s="24" t="s">
        <v>444</v>
      </c>
      <c r="GS78" t="s">
        <v>444</v>
      </c>
      <c r="GT78" t="s">
        <v>444</v>
      </c>
      <c r="GU78" s="24" t="s">
        <v>444</v>
      </c>
      <c r="GV78" s="24" t="s">
        <v>444</v>
      </c>
      <c r="GW78" t="s">
        <v>444</v>
      </c>
      <c r="GX78" t="s">
        <v>444</v>
      </c>
      <c r="GY78" s="24" t="s">
        <v>444</v>
      </c>
      <c r="GZ78" s="24" t="s">
        <v>444</v>
      </c>
      <c r="HA78" t="s">
        <v>444</v>
      </c>
      <c r="HB78" t="s">
        <v>444</v>
      </c>
      <c r="HC78" s="24" t="s">
        <v>444</v>
      </c>
      <c r="HD78" s="24" t="s">
        <v>444</v>
      </c>
      <c r="HE78" t="s">
        <v>444</v>
      </c>
      <c r="HF78" t="s">
        <v>444</v>
      </c>
      <c r="HG78" s="24" t="s">
        <v>444</v>
      </c>
      <c r="HH78" s="24" t="s">
        <v>444</v>
      </c>
      <c r="HI78" t="s">
        <v>444</v>
      </c>
      <c r="HJ78" t="s">
        <v>444</v>
      </c>
      <c r="HK78" s="24" t="s">
        <v>444</v>
      </c>
      <c r="HL78" s="24" t="s">
        <v>444</v>
      </c>
      <c r="HM78" t="s">
        <v>444</v>
      </c>
      <c r="HN78" t="s">
        <v>444</v>
      </c>
      <c r="HO78" s="24" t="s">
        <v>444</v>
      </c>
      <c r="HP78" s="24" t="s">
        <v>444</v>
      </c>
      <c r="HQ78" t="s">
        <v>444</v>
      </c>
      <c r="HR78" t="s">
        <v>444</v>
      </c>
      <c r="HS78" s="24" t="s">
        <v>444</v>
      </c>
      <c r="HT78" s="24" t="s">
        <v>444</v>
      </c>
      <c r="HU78" t="s">
        <v>444</v>
      </c>
      <c r="HV78" t="s">
        <v>444</v>
      </c>
      <c r="HW78" s="24" t="s">
        <v>444</v>
      </c>
      <c r="HX78" s="24" t="s">
        <v>444</v>
      </c>
      <c r="HY78" t="s">
        <v>444</v>
      </c>
      <c r="HZ78" t="s">
        <v>444</v>
      </c>
      <c r="IA78" t="s">
        <v>2764</v>
      </c>
      <c r="IB78" t="s">
        <v>2736</v>
      </c>
      <c r="IC78" t="s">
        <v>3011</v>
      </c>
      <c r="ID78" s="33" t="b" cm="1">
        <f t="array" ref="ID78">_xlfn.IFNA(MATCH($A$2,_xlfn.NUMBERVALUE(Table_Query_from_MF_DSNP62[[#This Row],[CL_GLACCT_DR1]:[CL_GLACCT_CR4]]),0),0)&gt;=1</f>
        <v>1</v>
      </c>
      <c r="IE78" s="33" t="b">
        <f>OR(Table_Query_from_MF_DSNP62[[#This Row],[Pair1]:[Pair25]])</f>
        <v>1</v>
      </c>
      <c r="IF78" s="33">
        <f>_xlfn.IFNA(MATCH(TRUE,Table_Query_from_MF_DSNP62[[#This Row],[Pair1]:[Pair25]],0),"none")</f>
        <v>1</v>
      </c>
      <c r="IG78" s="33" t="b">
        <f>AND($A$2&gt;=_xlfn.NUMBERVALUE(Table_Query_from_MF_DSNP62[[#This Row],[CL_GL_ACCT_FR1]]),$A$2&lt;=_xlfn.NUMBERVALUE(Table_Query_from_MF_DSNP62[[#This Row],[CL_GL_ACCT_TO1]]))</f>
        <v>1</v>
      </c>
      <c r="IH78" s="33" t="b">
        <f>AND($A$2&gt;=_xlfn.NUMBERVALUE(Table_Query_from_MF_DSNP62[[#This Row],[CL_GL_ACCT_FR2]]),$A$2&lt;=_xlfn.NUMBERVALUE(Table_Query_from_MF_DSNP62[[#This Row],[CL_GL_ACCT_TO2]]))</f>
        <v>1</v>
      </c>
      <c r="II78" s="33" t="b">
        <f>AND($A$2&gt;=_xlfn.NUMBERVALUE(Table_Query_from_MF_DSNP62[[#This Row],[CL_GL_ACCT_FR3]]),$A$2&lt;=_xlfn.NUMBERVALUE(Table_Query_from_MF_DSNP62[[#This Row],[CL_GL_ACCT_TO3]]))</f>
        <v>1</v>
      </c>
      <c r="IJ78" s="33" t="b">
        <f>AND($A$2&gt;=_xlfn.NUMBERVALUE(Table_Query_from_MF_DSNP62[[#This Row],[CL_GL_ACCT_FR4]]),$A$2&lt;=_xlfn.NUMBERVALUE(Table_Query_from_MF_DSNP62[[#This Row],[CL_GL_ACCT_TO4]]))</f>
        <v>1</v>
      </c>
      <c r="IK78" s="33" t="b">
        <f>AND($A$2&gt;=_xlfn.NUMBERVALUE(Table_Query_from_MF_DSNP62[[#This Row],[CL_GL_ACCT_FR5]]),$A$2&lt;=_xlfn.NUMBERVALUE(Table_Query_from_MF_DSNP62[[#This Row],[CL_GL_ACCT_TO5]]))</f>
        <v>1</v>
      </c>
      <c r="IL78" s="33" t="b">
        <f>AND($A$2&gt;=_xlfn.NUMBERVALUE(Table_Query_from_MF_DSNP62[[#This Row],[CL_GL_ACCT_FR6]]),$A$2&lt;=_xlfn.NUMBERVALUE(Table_Query_from_MF_DSNP62[[#This Row],[CL_GL_ACCT_TO6]]))</f>
        <v>1</v>
      </c>
      <c r="IM78" s="33" t="b">
        <f>AND($A$2&gt;=_xlfn.NUMBERVALUE(Table_Query_from_MF_DSNP62[[#This Row],[CL_GL_ACCT_FR7]]),$A$2&lt;=_xlfn.NUMBERVALUE(Table_Query_from_MF_DSNP62[[#This Row],[CL_GL_ACCT_TO7]]))</f>
        <v>1</v>
      </c>
      <c r="IN78" s="33" t="b">
        <f>AND($A$2&gt;=_xlfn.NUMBERVALUE(Table_Query_from_MF_DSNP62[[#This Row],[CL_GL_ACCT_FR8]]),$A$2&lt;=_xlfn.NUMBERVALUE(Table_Query_from_MF_DSNP62[[#This Row],[CL_GL_ACCT_TO8]]))</f>
        <v>1</v>
      </c>
      <c r="IO78" s="33" t="b">
        <f>AND($A$2&gt;=_xlfn.NUMBERVALUE(Table_Query_from_MF_DSNP62[[#This Row],[CL_GL_ACCT_FR9]]),$A$2&lt;=_xlfn.NUMBERVALUE(Table_Query_from_MF_DSNP62[[#This Row],[CL_GL_ACCT_TO9]]))</f>
        <v>1</v>
      </c>
      <c r="IP78" s="33" t="b">
        <f>AND($A$2&gt;=_xlfn.NUMBERVALUE(Table_Query_from_MF_DSNP62[[#This Row],[CL_GL_ACCT_FR10]]),$A$2&lt;=_xlfn.NUMBERVALUE(Table_Query_from_MF_DSNP62[[#This Row],[CL_GL_ACCT_TO10]]))</f>
        <v>1</v>
      </c>
      <c r="IQ78" s="33" t="b">
        <f>AND($A$2&gt;=_xlfn.NUMBERVALUE(Table_Query_from_MF_DSNP62[[#This Row],[CL_GL_ACCT_FR11]]),$A$2&lt;=_xlfn.NUMBERVALUE(Table_Query_from_MF_DSNP62[[#This Row],[CL_GL_ACCT_TO11]]))</f>
        <v>1</v>
      </c>
      <c r="IR78" s="33" t="b">
        <f>AND($A$2&gt;=_xlfn.NUMBERVALUE(Table_Query_from_MF_DSNP62[[#This Row],[CL_GL_ACCT_FR12]]),$A$2&lt;=_xlfn.NUMBERVALUE(Table_Query_from_MF_DSNP62[[#This Row],[CL_GL_ACCT_TO12]]))</f>
        <v>1</v>
      </c>
      <c r="IS78" s="33" t="b">
        <f>AND($A$2&gt;=_xlfn.NUMBERVALUE(Table_Query_from_MF_DSNP62[[#This Row],[CL_GL_ACCT_FR13]]),$A$2&lt;=_xlfn.NUMBERVALUE(Table_Query_from_MF_DSNP62[[#This Row],[CL_GL_ACCT_TO13]]))</f>
        <v>1</v>
      </c>
      <c r="IT78" s="33" t="b">
        <f>AND($A$2&gt;=_xlfn.NUMBERVALUE(Table_Query_from_MF_DSNP62[[#This Row],[CL_GL_ACCT_FR14]]),$A$2&lt;=_xlfn.NUMBERVALUE(Table_Query_from_MF_DSNP62[[#This Row],[CL_GL_ACCT_TO14]]))</f>
        <v>1</v>
      </c>
      <c r="IU78" s="33" t="b">
        <f>AND($A$2&gt;=_xlfn.NUMBERVALUE(Table_Query_from_MF_DSNP62[[#This Row],[CL_GL_ACCT_FR15]]),$A$2&lt;=_xlfn.NUMBERVALUE(Table_Query_from_MF_DSNP62[[#This Row],[CL_GL_ACCT_TO15]]))</f>
        <v>1</v>
      </c>
      <c r="IV78" s="33" t="b">
        <f>AND($A$2&gt;=_xlfn.NUMBERVALUE(Table_Query_from_MF_DSNP62[[#This Row],[CL_GL_ACCT_FR16]]),$A$2&lt;=_xlfn.NUMBERVALUE(Table_Query_from_MF_DSNP62[[#This Row],[CL_GL_ACCT_TO16]]))</f>
        <v>1</v>
      </c>
      <c r="IW78" s="33" t="b">
        <f>AND($A$2&gt;=_xlfn.NUMBERVALUE(Table_Query_from_MF_DSNP62[[#This Row],[CL_GL_ACCT_FR17]]),$A$2&lt;=_xlfn.NUMBERVALUE(Table_Query_from_MF_DSNP62[[#This Row],[CL_GL_ACCT_TO17]]))</f>
        <v>1</v>
      </c>
      <c r="IX78" s="33" t="b">
        <f>AND($A$2&gt;=_xlfn.NUMBERVALUE(Table_Query_from_MF_DSNP62[[#This Row],[CL_GL_ACCT_FR18]]),$A$2&lt;=_xlfn.NUMBERVALUE(Table_Query_from_MF_DSNP62[[#This Row],[CL_GL_ACCT_TO18]]))</f>
        <v>1</v>
      </c>
      <c r="IY78" s="33" t="b">
        <f>AND($A$2&gt;=_xlfn.NUMBERVALUE(Table_Query_from_MF_DSNP62[[#This Row],[CL_GL_ACCT_FR19]]),$A$2&lt;=_xlfn.NUMBERVALUE(Table_Query_from_MF_DSNP62[[#This Row],[CL_GL_ACCT_TO19]]))</f>
        <v>1</v>
      </c>
      <c r="IZ78" s="33" t="b">
        <f>AND($A$2&gt;=_xlfn.NUMBERVALUE(Table_Query_from_MF_DSNP62[[#This Row],[CL_GL_ACCT_FR20]]),$A$2&lt;=_xlfn.NUMBERVALUE(Table_Query_from_MF_DSNP62[[#This Row],[CL_GL_ACCT_TO20]]))</f>
        <v>1</v>
      </c>
      <c r="JA78" s="33" t="b">
        <f>AND($A$2&gt;=_xlfn.NUMBERVALUE(Table_Query_from_MF_DSNP62[[#This Row],[CL_GL_ACCT_FR21]]),$A$2&lt;=_xlfn.NUMBERVALUE(Table_Query_from_MF_DSNP62[[#This Row],[CL_GL_ACCT_TO21]]))</f>
        <v>1</v>
      </c>
      <c r="JB78" s="33" t="b">
        <f>AND($A$2&gt;=_xlfn.NUMBERVALUE(Table_Query_from_MF_DSNP62[[#This Row],[CL_GL_ACCT_FR22]]),$A$2&lt;=_xlfn.NUMBERVALUE(Table_Query_from_MF_DSNP62[[#This Row],[CL_GL_ACCT_TO22]]))</f>
        <v>1</v>
      </c>
      <c r="JC78" s="33" t="b">
        <f>AND($A$2&gt;=_xlfn.NUMBERVALUE(Table_Query_from_MF_DSNP62[[#This Row],[CL_GL_ACCT_FR23]]),$A$2&lt;=_xlfn.NUMBERVALUE(Table_Query_from_MF_DSNP62[[#This Row],[CL_GL_ACCT_TO23]]))</f>
        <v>1</v>
      </c>
      <c r="JD78" s="33" t="b">
        <f>AND($A$2&gt;=_xlfn.NUMBERVALUE(Table_Query_from_MF_DSNP62[[#This Row],[CL_GL_ACCT_FR24]]),$A$2&lt;=_xlfn.NUMBERVALUE(Table_Query_from_MF_DSNP62[[#This Row],[CL_GL_ACCT_TO24]]))</f>
        <v>1</v>
      </c>
      <c r="JE78" s="33" t="b">
        <f>AND($A$2&gt;=_xlfn.NUMBERVALUE(Table_Query_from_MF_DSNP62[[#This Row],[CL_GL_ACCT_FR25]]),$A$2&lt;=_xlfn.NUMBERVALUE(Table_Query_from_MF_DSNP62[[#This Row],[CL_GL_ACCT_TO25]]))</f>
        <v>1</v>
      </c>
      <c r="JF78" s="33" t="b">
        <f>OR(Table_Query_from_MF_DSNP62[[#This Row],[PairA]:[PairO]])</f>
        <v>1</v>
      </c>
      <c r="JG78" s="33">
        <f>_xlfn.IFNA(MATCH(TRUE,Table_Query_from_MF_DSNP62[[#This Row],[PairA]:[PairO]],0),"none")</f>
        <v>5</v>
      </c>
      <c r="JH78" s="33" t="b">
        <f>AND($B$2&gt;=_xlfn.NUMBERVALUE(Table_Query_from_MF_DSNP62[[#This Row],[CL_CMP_OBJ_FR1]]),$B$2&lt;=_xlfn.NUMBERVALUE(Table_Query_from_MF_DSNP62[[#This Row],[CL_CMP_OBJ_TO1]]))</f>
        <v>0</v>
      </c>
      <c r="JI78" s="33" t="b">
        <f>AND($B$2&gt;=_xlfn.NUMBERVALUE(Table_Query_from_MF_DSNP62[[#This Row],[CL_CMP_OBJ_FR2]]),$B$2&lt;=_xlfn.NUMBERVALUE(Table_Query_from_MF_DSNP62[[#This Row],[CL_CMP_OBJ_TO2]]))</f>
        <v>0</v>
      </c>
      <c r="JJ78" s="33" t="b">
        <f>AND($B$2&gt;=_xlfn.NUMBERVALUE(Table_Query_from_MF_DSNP62[[#This Row],[CL_CMP_OBJ_FR3]]),$B$2&lt;=_xlfn.NUMBERVALUE(Table_Query_from_MF_DSNP62[[#This Row],[CL_CMP_OBJ_TO3]]))</f>
        <v>0</v>
      </c>
      <c r="JK78" s="33" t="b">
        <f>AND($B$2&gt;=_xlfn.NUMBERVALUE(Table_Query_from_MF_DSNP62[[#This Row],[CL_CMP_OBJ_FR4]]),$B$2&lt;=_xlfn.NUMBERVALUE(Table_Query_from_MF_DSNP62[[#This Row],[CL_CMP_OBJ_TO4]]))</f>
        <v>0</v>
      </c>
      <c r="JL78" s="33" t="b">
        <f>AND($B$2&gt;=_xlfn.NUMBERVALUE(Table_Query_from_MF_DSNP62[[#This Row],[CL_CMP_OBJ_FR5]]),$B$2&lt;=_xlfn.NUMBERVALUE(Table_Query_from_MF_DSNP62[[#This Row],[CL_CMP_OBJ_TO5]]))</f>
        <v>1</v>
      </c>
      <c r="JM78" s="33" t="b">
        <f>AND($B$2&gt;=_xlfn.NUMBERVALUE(Table_Query_from_MF_DSNP62[[#This Row],[CL_CMP_OBJ_FR6]]),$B$2&lt;=_xlfn.NUMBERVALUE(Table_Query_from_MF_DSNP62[[#This Row],[CL_CMP_OBJ_TO6]]))</f>
        <v>1</v>
      </c>
      <c r="JN78" s="33" t="b">
        <f>AND($B$2&gt;=_xlfn.NUMBERVALUE(Table_Query_from_MF_DSNP62[[#This Row],[CL_CMP_OBJ_FR7]]),$B$2&lt;=_xlfn.NUMBERVALUE(Table_Query_from_MF_DSNP62[[#This Row],[CL_CMP_OBJ_TO7]]))</f>
        <v>1</v>
      </c>
      <c r="JO78" s="33" t="b">
        <f>AND($B$2&gt;=_xlfn.NUMBERVALUE(Table_Query_from_MF_DSNP62[[#This Row],[CL_CMP_OBJ_FR8]]),$B$2&lt;=_xlfn.NUMBERVALUE(Table_Query_from_MF_DSNP62[[#This Row],[CL_CMP_OBJ_TO8]]))</f>
        <v>1</v>
      </c>
      <c r="JP78" s="33" t="b">
        <f>AND($B$2&gt;=_xlfn.NUMBERVALUE(Table_Query_from_MF_DSNP62[[#This Row],[CL_CMP_OBJ_FR9]]),$B$2&lt;=_xlfn.NUMBERVALUE(Table_Query_from_MF_DSNP62[[#This Row],[CL_CMP_OBJ_TO9]]))</f>
        <v>1</v>
      </c>
      <c r="JQ78" s="33" t="b">
        <f>AND($B$2&gt;=_xlfn.NUMBERVALUE(Table_Query_from_MF_DSNP62[[#This Row],[CL_CMP_OBJ_FR10]]),$B$2&lt;=_xlfn.NUMBERVALUE(Table_Query_from_MF_DSNP62[[#This Row],[CL_CMP_OBJ_TO10]]))</f>
        <v>1</v>
      </c>
      <c r="JR78" s="33" t="b">
        <f>AND($B$2&gt;=_xlfn.NUMBERVALUE(Table_Query_from_MF_DSNP62[[#This Row],[CL_CMP_OBJ_FR11]]),$B$2&lt;=_xlfn.NUMBERVALUE(Table_Query_from_MF_DSNP62[[#This Row],[CL_CMP_OBJ_TO11]]))</f>
        <v>1</v>
      </c>
      <c r="JS78" s="33" t="b">
        <f>AND($B$2&gt;=_xlfn.NUMBERVALUE(Table_Query_from_MF_DSNP62[[#This Row],[CL_CMP_OBJ_FR12]]),$B$2&lt;=_xlfn.NUMBERVALUE(Table_Query_from_MF_DSNP62[[#This Row],[CL_CMP_OBJ_TO12]]))</f>
        <v>1</v>
      </c>
      <c r="JT78" s="33" t="b">
        <f>AND($B$2&gt;=_xlfn.NUMBERVALUE(Table_Query_from_MF_DSNP62[[#This Row],[CL_CMP_OBJ_FR13]]),$B$2&lt;=_xlfn.NUMBERVALUE(Table_Query_from_MF_DSNP62[[#This Row],[CL_CMP_OBJ_TO13]]))</f>
        <v>1</v>
      </c>
      <c r="JU78" s="33" t="b">
        <f>AND($B$2&gt;=_xlfn.NUMBERVALUE(Table_Query_from_MF_DSNP62[[#This Row],[CL_CMP_OBJ_FR14]]),$B$2&lt;=_xlfn.NUMBERVALUE(Table_Query_from_MF_DSNP62[[#This Row],[CL_CMP_OBJ_TO14]]))</f>
        <v>1</v>
      </c>
      <c r="JV78" s="33" t="b">
        <f>AND($B$2&gt;=_xlfn.NUMBERVALUE(Table_Query_from_MF_DSNP62[[#This Row],[CL_CMP_OBJ_FR15]]),$B$2&lt;=_xlfn.NUMBERVALUE(Table_Query_from_MF_DSNP62[[#This Row],[CL_CMP_OBJ_TO15]]))</f>
        <v>1</v>
      </c>
    </row>
    <row r="79" spans="1:282" x14ac:dyDescent="0.25">
      <c r="A79" t="b">
        <f>OR(,Table_Query_from_MF_DSNP62[[#This Row],[Desired GL included as "hard-coded" GL?]],Table_Query_from_MF_DSNP62[[#This Row],[Desired GL included as "Open GL"?]])</f>
        <v>1</v>
      </c>
      <c r="B79" t="b">
        <f>Table_Query_from_MF_DSNP62[[#This Row],[Desired CObj included as "Open CObj"?]]</f>
        <v>1</v>
      </c>
      <c r="C79" t="s">
        <v>187</v>
      </c>
      <c r="D79" t="s">
        <v>1485</v>
      </c>
      <c r="E79" t="s">
        <v>8</v>
      </c>
      <c r="F79" s="24" t="s">
        <v>41</v>
      </c>
      <c r="G79" t="s">
        <v>424</v>
      </c>
      <c r="H79" s="24" t="s">
        <v>444</v>
      </c>
      <c r="I79" t="s">
        <v>444</v>
      </c>
      <c r="J79" s="24" t="s">
        <v>444</v>
      </c>
      <c r="K79" t="s">
        <v>444</v>
      </c>
      <c r="L79" s="24" t="s">
        <v>444</v>
      </c>
      <c r="M79" t="s">
        <v>444</v>
      </c>
      <c r="N79" t="s">
        <v>444</v>
      </c>
      <c r="O79" t="s">
        <v>447</v>
      </c>
      <c r="P79" t="s">
        <v>444</v>
      </c>
      <c r="Q79" t="s">
        <v>15</v>
      </c>
      <c r="R79" t="s">
        <v>15</v>
      </c>
      <c r="S79" t="s">
        <v>442</v>
      </c>
      <c r="T79" t="s">
        <v>447</v>
      </c>
      <c r="U79" t="s">
        <v>444</v>
      </c>
      <c r="V79" t="s">
        <v>444</v>
      </c>
      <c r="W79" t="s">
        <v>447</v>
      </c>
      <c r="X79" t="s">
        <v>444</v>
      </c>
      <c r="Y79" t="s">
        <v>444</v>
      </c>
      <c r="Z79" t="s">
        <v>442</v>
      </c>
      <c r="AA79" t="s">
        <v>444</v>
      </c>
      <c r="AB79" t="s">
        <v>442</v>
      </c>
      <c r="AC79" t="s">
        <v>444</v>
      </c>
      <c r="AD79" t="s">
        <v>447</v>
      </c>
      <c r="AE79" t="s">
        <v>447</v>
      </c>
      <c r="AF79" t="s">
        <v>447</v>
      </c>
      <c r="AG79" t="s">
        <v>442</v>
      </c>
      <c r="AH79" t="s">
        <v>447</v>
      </c>
      <c r="AI79" t="s">
        <v>447</v>
      </c>
      <c r="AJ79" t="s">
        <v>442</v>
      </c>
      <c r="AK79" t="s">
        <v>444</v>
      </c>
      <c r="AL79" t="s">
        <v>444</v>
      </c>
      <c r="AM79" t="s">
        <v>444</v>
      </c>
      <c r="AN79" t="s">
        <v>444</v>
      </c>
      <c r="AO79" t="s">
        <v>444</v>
      </c>
      <c r="AP79" t="s">
        <v>442</v>
      </c>
      <c r="AQ79" t="s">
        <v>282</v>
      </c>
      <c r="AR79" t="s">
        <v>528</v>
      </c>
      <c r="AS79" t="s">
        <v>162</v>
      </c>
      <c r="AT79" t="s">
        <v>444</v>
      </c>
      <c r="AU79" t="s">
        <v>444</v>
      </c>
      <c r="AV79" t="s">
        <v>442</v>
      </c>
      <c r="AW79" t="s">
        <v>444</v>
      </c>
      <c r="AX79" t="s">
        <v>444</v>
      </c>
      <c r="AY79" t="s">
        <v>444</v>
      </c>
      <c r="AZ79" t="s">
        <v>444</v>
      </c>
      <c r="BA79" t="s">
        <v>444</v>
      </c>
      <c r="BB79" t="s">
        <v>444</v>
      </c>
      <c r="BC79" t="s">
        <v>444</v>
      </c>
      <c r="BD79" t="s">
        <v>1359</v>
      </c>
      <c r="BE79" t="s">
        <v>444</v>
      </c>
      <c r="BF79" t="s">
        <v>1360</v>
      </c>
      <c r="BG79" t="s">
        <v>1360</v>
      </c>
      <c r="BH79" t="s">
        <v>449</v>
      </c>
      <c r="BI79" t="s">
        <v>529</v>
      </c>
      <c r="BJ79" t="s">
        <v>7</v>
      </c>
      <c r="BK79" t="s">
        <v>282</v>
      </c>
      <c r="BL79" t="s">
        <v>444</v>
      </c>
      <c r="BM79" t="s">
        <v>444</v>
      </c>
      <c r="BN79" t="s">
        <v>444</v>
      </c>
      <c r="BO79" t="s">
        <v>444</v>
      </c>
      <c r="BP79" t="s">
        <v>444</v>
      </c>
      <c r="BQ79" t="s">
        <v>1360</v>
      </c>
      <c r="BR79" t="s">
        <v>911</v>
      </c>
      <c r="BS79" t="s">
        <v>444</v>
      </c>
      <c r="BT79" t="s">
        <v>444</v>
      </c>
      <c r="BU79" t="s">
        <v>444</v>
      </c>
      <c r="BV79" t="s">
        <v>444</v>
      </c>
      <c r="BW79" t="s">
        <v>1360</v>
      </c>
      <c r="BX79" t="s">
        <v>911</v>
      </c>
      <c r="BY79" t="s">
        <v>444</v>
      </c>
      <c r="BZ79" t="s">
        <v>444</v>
      </c>
      <c r="CA79" t="s">
        <v>444</v>
      </c>
      <c r="CB79" t="s">
        <v>444</v>
      </c>
      <c r="CC79" t="s">
        <v>444</v>
      </c>
      <c r="CD79" t="s">
        <v>444</v>
      </c>
      <c r="CE79" t="s">
        <v>444</v>
      </c>
      <c r="CF79" t="s">
        <v>444</v>
      </c>
      <c r="CG79" t="s">
        <v>444</v>
      </c>
      <c r="CH79" t="s">
        <v>444</v>
      </c>
      <c r="CI79" t="s">
        <v>1360</v>
      </c>
      <c r="CJ79" t="s">
        <v>911</v>
      </c>
      <c r="CK79" t="s">
        <v>444</v>
      </c>
      <c r="CL79" t="s">
        <v>444</v>
      </c>
      <c r="CM79" t="s">
        <v>444</v>
      </c>
      <c r="CN79" t="s">
        <v>444</v>
      </c>
      <c r="CO79" t="s">
        <v>1360</v>
      </c>
      <c r="CP79" t="s">
        <v>911</v>
      </c>
      <c r="CQ79" t="s">
        <v>444</v>
      </c>
      <c r="CR79" t="s">
        <v>444</v>
      </c>
      <c r="CS79" t="s">
        <v>444</v>
      </c>
      <c r="CT79" t="s">
        <v>444</v>
      </c>
      <c r="CU79" t="s">
        <v>7</v>
      </c>
      <c r="CV79" t="s">
        <v>2764</v>
      </c>
      <c r="CW79" t="s">
        <v>2736</v>
      </c>
      <c r="CX79" t="s">
        <v>2765</v>
      </c>
      <c r="CY79" t="s">
        <v>1420</v>
      </c>
      <c r="CZ79" t="s">
        <v>1428</v>
      </c>
      <c r="DA79" t="s">
        <v>1438</v>
      </c>
      <c r="DB79" t="s">
        <v>1439</v>
      </c>
      <c r="DC79" t="s">
        <v>444</v>
      </c>
      <c r="DD79" t="s">
        <v>444</v>
      </c>
      <c r="DE79" t="s">
        <v>444</v>
      </c>
      <c r="DF79" t="s">
        <v>444</v>
      </c>
      <c r="DG79" t="s">
        <v>444</v>
      </c>
      <c r="DH79" t="s">
        <v>444</v>
      </c>
      <c r="DI79" t="s">
        <v>282</v>
      </c>
      <c r="DJ79" t="s">
        <v>1440</v>
      </c>
      <c r="DK79" t="s">
        <v>444</v>
      </c>
      <c r="DL79" t="s">
        <v>444</v>
      </c>
      <c r="DM79" t="s">
        <v>444</v>
      </c>
      <c r="DN79" t="s">
        <v>444</v>
      </c>
      <c r="DO79" t="s">
        <v>444</v>
      </c>
      <c r="DP79" t="s">
        <v>444</v>
      </c>
      <c r="DQ79" t="s">
        <v>444</v>
      </c>
      <c r="DR79" t="s">
        <v>444</v>
      </c>
      <c r="DS79" t="s">
        <v>444</v>
      </c>
      <c r="DT79" s="24" t="s">
        <v>444</v>
      </c>
      <c r="DU79" s="24" t="s">
        <v>444</v>
      </c>
      <c r="DV79" t="s">
        <v>444</v>
      </c>
      <c r="DW79" t="s">
        <v>444</v>
      </c>
      <c r="DX79" s="24" t="s">
        <v>444</v>
      </c>
      <c r="DY79" s="24" t="s">
        <v>444</v>
      </c>
      <c r="DZ79" t="s">
        <v>444</v>
      </c>
      <c r="EA79" t="s">
        <v>444</v>
      </c>
      <c r="EB79" s="24" t="s">
        <v>444</v>
      </c>
      <c r="EC79" s="24" t="s">
        <v>444</v>
      </c>
      <c r="ED79" t="s">
        <v>444</v>
      </c>
      <c r="EE79" t="s">
        <v>444</v>
      </c>
      <c r="EF79" s="24" t="s">
        <v>444</v>
      </c>
      <c r="EG79" s="24" t="s">
        <v>444</v>
      </c>
      <c r="EH79" t="s">
        <v>444</v>
      </c>
      <c r="EI79" t="s">
        <v>444</v>
      </c>
      <c r="EJ79" s="24" t="s">
        <v>444</v>
      </c>
      <c r="EK79" s="24" t="s">
        <v>444</v>
      </c>
      <c r="EL79" t="s">
        <v>444</v>
      </c>
      <c r="EM79" t="s">
        <v>444</v>
      </c>
      <c r="EN79" s="24" t="s">
        <v>444</v>
      </c>
      <c r="EO79" s="24" t="s">
        <v>444</v>
      </c>
      <c r="EP79" t="s">
        <v>444</v>
      </c>
      <c r="EQ79" t="s">
        <v>444</v>
      </c>
      <c r="ER79" s="24" t="s">
        <v>444</v>
      </c>
      <c r="ES79" s="24" t="s">
        <v>444</v>
      </c>
      <c r="ET79" t="s">
        <v>444</v>
      </c>
      <c r="EU79" t="s">
        <v>444</v>
      </c>
      <c r="EV79" s="24" t="s">
        <v>444</v>
      </c>
      <c r="EW79" s="24" t="s">
        <v>444</v>
      </c>
      <c r="EX79" t="s">
        <v>444</v>
      </c>
      <c r="EY79" t="s">
        <v>444</v>
      </c>
      <c r="EZ79" s="24" t="s">
        <v>444</v>
      </c>
      <c r="FA79" s="24" t="s">
        <v>444</v>
      </c>
      <c r="FB79" t="s">
        <v>444</v>
      </c>
      <c r="FC79" t="s">
        <v>444</v>
      </c>
      <c r="FD79" s="24" t="s">
        <v>444</v>
      </c>
      <c r="FE79" s="24" t="s">
        <v>444</v>
      </c>
      <c r="FF79" t="s">
        <v>444</v>
      </c>
      <c r="FG79" t="s">
        <v>444</v>
      </c>
      <c r="FH79" s="24" t="s">
        <v>444</v>
      </c>
      <c r="FI79" s="24" t="s">
        <v>444</v>
      </c>
      <c r="FJ79" t="s">
        <v>444</v>
      </c>
      <c r="FK79" t="s">
        <v>444</v>
      </c>
      <c r="FL79" s="24" t="s">
        <v>444</v>
      </c>
      <c r="FM79" s="24" t="s">
        <v>444</v>
      </c>
      <c r="FN79" t="s">
        <v>444</v>
      </c>
      <c r="FO79" t="s">
        <v>444</v>
      </c>
      <c r="FP79" s="24" t="s">
        <v>444</v>
      </c>
      <c r="FQ79" s="24" t="s">
        <v>444</v>
      </c>
      <c r="FR79" t="s">
        <v>444</v>
      </c>
      <c r="FS79" t="s">
        <v>444</v>
      </c>
      <c r="FT79" s="24" t="s">
        <v>444</v>
      </c>
      <c r="FU79" s="24" t="s">
        <v>444</v>
      </c>
      <c r="FV79" t="s">
        <v>444</v>
      </c>
      <c r="FW79" t="s">
        <v>444</v>
      </c>
      <c r="FX79" s="24" t="s">
        <v>444</v>
      </c>
      <c r="FY79" s="24" t="s">
        <v>444</v>
      </c>
      <c r="FZ79" t="s">
        <v>444</v>
      </c>
      <c r="GA79" t="s">
        <v>444</v>
      </c>
      <c r="GB79" s="24" t="s">
        <v>444</v>
      </c>
      <c r="GC79" s="24" t="s">
        <v>444</v>
      </c>
      <c r="GD79" t="s">
        <v>444</v>
      </c>
      <c r="GE79" t="s">
        <v>444</v>
      </c>
      <c r="GF79" s="24" t="s">
        <v>444</v>
      </c>
      <c r="GG79" s="24" t="s">
        <v>444</v>
      </c>
      <c r="GH79" t="s">
        <v>15</v>
      </c>
      <c r="GI79" s="24" t="s">
        <v>526</v>
      </c>
      <c r="GJ79" s="24" t="s">
        <v>1453</v>
      </c>
      <c r="GK79" t="s">
        <v>1454</v>
      </c>
      <c r="GL79" t="s">
        <v>609</v>
      </c>
      <c r="GM79" s="24" t="s">
        <v>622</v>
      </c>
      <c r="GN79" s="24" t="s">
        <v>622</v>
      </c>
      <c r="GO79" t="s">
        <v>623</v>
      </c>
      <c r="GP79" t="s">
        <v>623</v>
      </c>
      <c r="GQ79" s="24" t="s">
        <v>444</v>
      </c>
      <c r="GR79" s="24" t="s">
        <v>444</v>
      </c>
      <c r="GS79" t="s">
        <v>444</v>
      </c>
      <c r="GT79" t="s">
        <v>444</v>
      </c>
      <c r="GU79" s="24" t="s">
        <v>444</v>
      </c>
      <c r="GV79" s="24" t="s">
        <v>444</v>
      </c>
      <c r="GW79" t="s">
        <v>444</v>
      </c>
      <c r="GX79" t="s">
        <v>444</v>
      </c>
      <c r="GY79" s="24" t="s">
        <v>444</v>
      </c>
      <c r="GZ79" s="24" t="s">
        <v>444</v>
      </c>
      <c r="HA79" t="s">
        <v>444</v>
      </c>
      <c r="HB79" t="s">
        <v>444</v>
      </c>
      <c r="HC79" s="24" t="s">
        <v>444</v>
      </c>
      <c r="HD79" s="24" t="s">
        <v>444</v>
      </c>
      <c r="HE79" t="s">
        <v>444</v>
      </c>
      <c r="HF79" t="s">
        <v>444</v>
      </c>
      <c r="HG79" s="24" t="s">
        <v>444</v>
      </c>
      <c r="HH79" s="24" t="s">
        <v>444</v>
      </c>
      <c r="HI79" t="s">
        <v>444</v>
      </c>
      <c r="HJ79" t="s">
        <v>444</v>
      </c>
      <c r="HK79" s="24" t="s">
        <v>444</v>
      </c>
      <c r="HL79" s="24" t="s">
        <v>444</v>
      </c>
      <c r="HM79" t="s">
        <v>444</v>
      </c>
      <c r="HN79" t="s">
        <v>444</v>
      </c>
      <c r="HO79" s="24" t="s">
        <v>444</v>
      </c>
      <c r="HP79" s="24" t="s">
        <v>444</v>
      </c>
      <c r="HQ79" t="s">
        <v>444</v>
      </c>
      <c r="HR79" t="s">
        <v>444</v>
      </c>
      <c r="HS79" s="24" t="s">
        <v>444</v>
      </c>
      <c r="HT79" s="24" t="s">
        <v>444</v>
      </c>
      <c r="HU79" t="s">
        <v>444</v>
      </c>
      <c r="HV79" t="s">
        <v>444</v>
      </c>
      <c r="HW79" s="24" t="s">
        <v>444</v>
      </c>
      <c r="HX79" s="24" t="s">
        <v>444</v>
      </c>
      <c r="HY79" t="s">
        <v>444</v>
      </c>
      <c r="HZ79" t="s">
        <v>444</v>
      </c>
      <c r="IA79" t="s">
        <v>2764</v>
      </c>
      <c r="IB79" t="s">
        <v>2736</v>
      </c>
      <c r="IC79" t="s">
        <v>3011</v>
      </c>
      <c r="ID79" s="33" t="b" cm="1">
        <f t="array" ref="ID79">_xlfn.IFNA(MATCH($A$2,_xlfn.NUMBERVALUE(Table_Query_from_MF_DSNP62[[#This Row],[CL_GLACCT_DR1]:[CL_GLACCT_CR4]]),0),0)&gt;=1</f>
        <v>1</v>
      </c>
      <c r="IE79" s="33" t="b">
        <f>OR(Table_Query_from_MF_DSNP62[[#This Row],[Pair1]:[Pair25]])</f>
        <v>1</v>
      </c>
      <c r="IF79" s="33">
        <f>_xlfn.IFNA(MATCH(TRUE,Table_Query_from_MF_DSNP62[[#This Row],[Pair1]:[Pair25]],0),"none")</f>
        <v>1</v>
      </c>
      <c r="IG79" s="33" t="b">
        <f>AND($A$2&gt;=_xlfn.NUMBERVALUE(Table_Query_from_MF_DSNP62[[#This Row],[CL_GL_ACCT_FR1]]),$A$2&lt;=_xlfn.NUMBERVALUE(Table_Query_from_MF_DSNP62[[#This Row],[CL_GL_ACCT_TO1]]))</f>
        <v>1</v>
      </c>
      <c r="IH79" s="33" t="b">
        <f>AND($A$2&gt;=_xlfn.NUMBERVALUE(Table_Query_from_MF_DSNP62[[#This Row],[CL_GL_ACCT_FR2]]),$A$2&lt;=_xlfn.NUMBERVALUE(Table_Query_from_MF_DSNP62[[#This Row],[CL_GL_ACCT_TO2]]))</f>
        <v>1</v>
      </c>
      <c r="II79" s="33" t="b">
        <f>AND($A$2&gt;=_xlfn.NUMBERVALUE(Table_Query_from_MF_DSNP62[[#This Row],[CL_GL_ACCT_FR3]]),$A$2&lt;=_xlfn.NUMBERVALUE(Table_Query_from_MF_DSNP62[[#This Row],[CL_GL_ACCT_TO3]]))</f>
        <v>1</v>
      </c>
      <c r="IJ79" s="33" t="b">
        <f>AND($A$2&gt;=_xlfn.NUMBERVALUE(Table_Query_from_MF_DSNP62[[#This Row],[CL_GL_ACCT_FR4]]),$A$2&lt;=_xlfn.NUMBERVALUE(Table_Query_from_MF_DSNP62[[#This Row],[CL_GL_ACCT_TO4]]))</f>
        <v>1</v>
      </c>
      <c r="IK79" s="33" t="b">
        <f>AND($A$2&gt;=_xlfn.NUMBERVALUE(Table_Query_from_MF_DSNP62[[#This Row],[CL_GL_ACCT_FR5]]),$A$2&lt;=_xlfn.NUMBERVALUE(Table_Query_from_MF_DSNP62[[#This Row],[CL_GL_ACCT_TO5]]))</f>
        <v>1</v>
      </c>
      <c r="IL79" s="33" t="b">
        <f>AND($A$2&gt;=_xlfn.NUMBERVALUE(Table_Query_from_MF_DSNP62[[#This Row],[CL_GL_ACCT_FR6]]),$A$2&lt;=_xlfn.NUMBERVALUE(Table_Query_from_MF_DSNP62[[#This Row],[CL_GL_ACCT_TO6]]))</f>
        <v>1</v>
      </c>
      <c r="IM79" s="33" t="b">
        <f>AND($A$2&gt;=_xlfn.NUMBERVALUE(Table_Query_from_MF_DSNP62[[#This Row],[CL_GL_ACCT_FR7]]),$A$2&lt;=_xlfn.NUMBERVALUE(Table_Query_from_MF_DSNP62[[#This Row],[CL_GL_ACCT_TO7]]))</f>
        <v>1</v>
      </c>
      <c r="IN79" s="33" t="b">
        <f>AND($A$2&gt;=_xlfn.NUMBERVALUE(Table_Query_from_MF_DSNP62[[#This Row],[CL_GL_ACCT_FR8]]),$A$2&lt;=_xlfn.NUMBERVALUE(Table_Query_from_MF_DSNP62[[#This Row],[CL_GL_ACCT_TO8]]))</f>
        <v>1</v>
      </c>
      <c r="IO79" s="33" t="b">
        <f>AND($A$2&gt;=_xlfn.NUMBERVALUE(Table_Query_from_MF_DSNP62[[#This Row],[CL_GL_ACCT_FR9]]),$A$2&lt;=_xlfn.NUMBERVALUE(Table_Query_from_MF_DSNP62[[#This Row],[CL_GL_ACCT_TO9]]))</f>
        <v>1</v>
      </c>
      <c r="IP79" s="33" t="b">
        <f>AND($A$2&gt;=_xlfn.NUMBERVALUE(Table_Query_from_MF_DSNP62[[#This Row],[CL_GL_ACCT_FR10]]),$A$2&lt;=_xlfn.NUMBERVALUE(Table_Query_from_MF_DSNP62[[#This Row],[CL_GL_ACCT_TO10]]))</f>
        <v>1</v>
      </c>
      <c r="IQ79" s="33" t="b">
        <f>AND($A$2&gt;=_xlfn.NUMBERVALUE(Table_Query_from_MF_DSNP62[[#This Row],[CL_GL_ACCT_FR11]]),$A$2&lt;=_xlfn.NUMBERVALUE(Table_Query_from_MF_DSNP62[[#This Row],[CL_GL_ACCT_TO11]]))</f>
        <v>1</v>
      </c>
      <c r="IR79" s="33" t="b">
        <f>AND($A$2&gt;=_xlfn.NUMBERVALUE(Table_Query_from_MF_DSNP62[[#This Row],[CL_GL_ACCT_FR12]]),$A$2&lt;=_xlfn.NUMBERVALUE(Table_Query_from_MF_DSNP62[[#This Row],[CL_GL_ACCT_TO12]]))</f>
        <v>1</v>
      </c>
      <c r="IS79" s="33" t="b">
        <f>AND($A$2&gt;=_xlfn.NUMBERVALUE(Table_Query_from_MF_DSNP62[[#This Row],[CL_GL_ACCT_FR13]]),$A$2&lt;=_xlfn.NUMBERVALUE(Table_Query_from_MF_DSNP62[[#This Row],[CL_GL_ACCT_TO13]]))</f>
        <v>1</v>
      </c>
      <c r="IT79" s="33" t="b">
        <f>AND($A$2&gt;=_xlfn.NUMBERVALUE(Table_Query_from_MF_DSNP62[[#This Row],[CL_GL_ACCT_FR14]]),$A$2&lt;=_xlfn.NUMBERVALUE(Table_Query_from_MF_DSNP62[[#This Row],[CL_GL_ACCT_TO14]]))</f>
        <v>1</v>
      </c>
      <c r="IU79" s="33" t="b">
        <f>AND($A$2&gt;=_xlfn.NUMBERVALUE(Table_Query_from_MF_DSNP62[[#This Row],[CL_GL_ACCT_FR15]]),$A$2&lt;=_xlfn.NUMBERVALUE(Table_Query_from_MF_DSNP62[[#This Row],[CL_GL_ACCT_TO15]]))</f>
        <v>1</v>
      </c>
      <c r="IV79" s="33" t="b">
        <f>AND($A$2&gt;=_xlfn.NUMBERVALUE(Table_Query_from_MF_DSNP62[[#This Row],[CL_GL_ACCT_FR16]]),$A$2&lt;=_xlfn.NUMBERVALUE(Table_Query_from_MF_DSNP62[[#This Row],[CL_GL_ACCT_TO16]]))</f>
        <v>1</v>
      </c>
      <c r="IW79" s="33" t="b">
        <f>AND($A$2&gt;=_xlfn.NUMBERVALUE(Table_Query_from_MF_DSNP62[[#This Row],[CL_GL_ACCT_FR17]]),$A$2&lt;=_xlfn.NUMBERVALUE(Table_Query_from_MF_DSNP62[[#This Row],[CL_GL_ACCT_TO17]]))</f>
        <v>1</v>
      </c>
      <c r="IX79" s="33" t="b">
        <f>AND($A$2&gt;=_xlfn.NUMBERVALUE(Table_Query_from_MF_DSNP62[[#This Row],[CL_GL_ACCT_FR18]]),$A$2&lt;=_xlfn.NUMBERVALUE(Table_Query_from_MF_DSNP62[[#This Row],[CL_GL_ACCT_TO18]]))</f>
        <v>1</v>
      </c>
      <c r="IY79" s="33" t="b">
        <f>AND($A$2&gt;=_xlfn.NUMBERVALUE(Table_Query_from_MF_DSNP62[[#This Row],[CL_GL_ACCT_FR19]]),$A$2&lt;=_xlfn.NUMBERVALUE(Table_Query_from_MF_DSNP62[[#This Row],[CL_GL_ACCT_TO19]]))</f>
        <v>1</v>
      </c>
      <c r="IZ79" s="33" t="b">
        <f>AND($A$2&gt;=_xlfn.NUMBERVALUE(Table_Query_from_MF_DSNP62[[#This Row],[CL_GL_ACCT_FR20]]),$A$2&lt;=_xlfn.NUMBERVALUE(Table_Query_from_MF_DSNP62[[#This Row],[CL_GL_ACCT_TO20]]))</f>
        <v>1</v>
      </c>
      <c r="JA79" s="33" t="b">
        <f>AND($A$2&gt;=_xlfn.NUMBERVALUE(Table_Query_from_MF_DSNP62[[#This Row],[CL_GL_ACCT_FR21]]),$A$2&lt;=_xlfn.NUMBERVALUE(Table_Query_from_MF_DSNP62[[#This Row],[CL_GL_ACCT_TO21]]))</f>
        <v>1</v>
      </c>
      <c r="JB79" s="33" t="b">
        <f>AND($A$2&gt;=_xlfn.NUMBERVALUE(Table_Query_from_MF_DSNP62[[#This Row],[CL_GL_ACCT_FR22]]),$A$2&lt;=_xlfn.NUMBERVALUE(Table_Query_from_MF_DSNP62[[#This Row],[CL_GL_ACCT_TO22]]))</f>
        <v>1</v>
      </c>
      <c r="JC79" s="33" t="b">
        <f>AND($A$2&gt;=_xlfn.NUMBERVALUE(Table_Query_from_MF_DSNP62[[#This Row],[CL_GL_ACCT_FR23]]),$A$2&lt;=_xlfn.NUMBERVALUE(Table_Query_from_MF_DSNP62[[#This Row],[CL_GL_ACCT_TO23]]))</f>
        <v>1</v>
      </c>
      <c r="JD79" s="33" t="b">
        <f>AND($A$2&gt;=_xlfn.NUMBERVALUE(Table_Query_from_MF_DSNP62[[#This Row],[CL_GL_ACCT_FR24]]),$A$2&lt;=_xlfn.NUMBERVALUE(Table_Query_from_MF_DSNP62[[#This Row],[CL_GL_ACCT_TO24]]))</f>
        <v>1</v>
      </c>
      <c r="JE79" s="33" t="b">
        <f>AND($A$2&gt;=_xlfn.NUMBERVALUE(Table_Query_from_MF_DSNP62[[#This Row],[CL_GL_ACCT_FR25]]),$A$2&lt;=_xlfn.NUMBERVALUE(Table_Query_from_MF_DSNP62[[#This Row],[CL_GL_ACCT_TO25]]))</f>
        <v>1</v>
      </c>
      <c r="JF79" s="33" t="b">
        <f>OR(Table_Query_from_MF_DSNP62[[#This Row],[PairA]:[PairO]])</f>
        <v>1</v>
      </c>
      <c r="JG79" s="33">
        <f>_xlfn.IFNA(MATCH(TRUE,Table_Query_from_MF_DSNP62[[#This Row],[PairA]:[PairO]],0),"none")</f>
        <v>5</v>
      </c>
      <c r="JH79" s="33" t="b">
        <f>AND($B$2&gt;=_xlfn.NUMBERVALUE(Table_Query_from_MF_DSNP62[[#This Row],[CL_CMP_OBJ_FR1]]),$B$2&lt;=_xlfn.NUMBERVALUE(Table_Query_from_MF_DSNP62[[#This Row],[CL_CMP_OBJ_TO1]]))</f>
        <v>0</v>
      </c>
      <c r="JI79" s="33" t="b">
        <f>AND($B$2&gt;=_xlfn.NUMBERVALUE(Table_Query_from_MF_DSNP62[[#This Row],[CL_CMP_OBJ_FR2]]),$B$2&lt;=_xlfn.NUMBERVALUE(Table_Query_from_MF_DSNP62[[#This Row],[CL_CMP_OBJ_TO2]]))</f>
        <v>0</v>
      </c>
      <c r="JJ79" s="33" t="b">
        <f>AND($B$2&gt;=_xlfn.NUMBERVALUE(Table_Query_from_MF_DSNP62[[#This Row],[CL_CMP_OBJ_FR3]]),$B$2&lt;=_xlfn.NUMBERVALUE(Table_Query_from_MF_DSNP62[[#This Row],[CL_CMP_OBJ_TO3]]))</f>
        <v>0</v>
      </c>
      <c r="JK79" s="33" t="b">
        <f>AND($B$2&gt;=_xlfn.NUMBERVALUE(Table_Query_from_MF_DSNP62[[#This Row],[CL_CMP_OBJ_FR4]]),$B$2&lt;=_xlfn.NUMBERVALUE(Table_Query_from_MF_DSNP62[[#This Row],[CL_CMP_OBJ_TO4]]))</f>
        <v>0</v>
      </c>
      <c r="JL79" s="33" t="b">
        <f>AND($B$2&gt;=_xlfn.NUMBERVALUE(Table_Query_from_MF_DSNP62[[#This Row],[CL_CMP_OBJ_FR5]]),$B$2&lt;=_xlfn.NUMBERVALUE(Table_Query_from_MF_DSNP62[[#This Row],[CL_CMP_OBJ_TO5]]))</f>
        <v>1</v>
      </c>
      <c r="JM79" s="33" t="b">
        <f>AND($B$2&gt;=_xlfn.NUMBERVALUE(Table_Query_from_MF_DSNP62[[#This Row],[CL_CMP_OBJ_FR6]]),$B$2&lt;=_xlfn.NUMBERVALUE(Table_Query_from_MF_DSNP62[[#This Row],[CL_CMP_OBJ_TO6]]))</f>
        <v>1</v>
      </c>
      <c r="JN79" s="33" t="b">
        <f>AND($B$2&gt;=_xlfn.NUMBERVALUE(Table_Query_from_MF_DSNP62[[#This Row],[CL_CMP_OBJ_FR7]]),$B$2&lt;=_xlfn.NUMBERVALUE(Table_Query_from_MF_DSNP62[[#This Row],[CL_CMP_OBJ_TO7]]))</f>
        <v>1</v>
      </c>
      <c r="JO79" s="33" t="b">
        <f>AND($B$2&gt;=_xlfn.NUMBERVALUE(Table_Query_from_MF_DSNP62[[#This Row],[CL_CMP_OBJ_FR8]]),$B$2&lt;=_xlfn.NUMBERVALUE(Table_Query_from_MF_DSNP62[[#This Row],[CL_CMP_OBJ_TO8]]))</f>
        <v>1</v>
      </c>
      <c r="JP79" s="33" t="b">
        <f>AND($B$2&gt;=_xlfn.NUMBERVALUE(Table_Query_from_MF_DSNP62[[#This Row],[CL_CMP_OBJ_FR9]]),$B$2&lt;=_xlfn.NUMBERVALUE(Table_Query_from_MF_DSNP62[[#This Row],[CL_CMP_OBJ_TO9]]))</f>
        <v>1</v>
      </c>
      <c r="JQ79" s="33" t="b">
        <f>AND($B$2&gt;=_xlfn.NUMBERVALUE(Table_Query_from_MF_DSNP62[[#This Row],[CL_CMP_OBJ_FR10]]),$B$2&lt;=_xlfn.NUMBERVALUE(Table_Query_from_MF_DSNP62[[#This Row],[CL_CMP_OBJ_TO10]]))</f>
        <v>1</v>
      </c>
      <c r="JR79" s="33" t="b">
        <f>AND($B$2&gt;=_xlfn.NUMBERVALUE(Table_Query_from_MF_DSNP62[[#This Row],[CL_CMP_OBJ_FR11]]),$B$2&lt;=_xlfn.NUMBERVALUE(Table_Query_from_MF_DSNP62[[#This Row],[CL_CMP_OBJ_TO11]]))</f>
        <v>1</v>
      </c>
      <c r="JS79" s="33" t="b">
        <f>AND($B$2&gt;=_xlfn.NUMBERVALUE(Table_Query_from_MF_DSNP62[[#This Row],[CL_CMP_OBJ_FR12]]),$B$2&lt;=_xlfn.NUMBERVALUE(Table_Query_from_MF_DSNP62[[#This Row],[CL_CMP_OBJ_TO12]]))</f>
        <v>1</v>
      </c>
      <c r="JT79" s="33" t="b">
        <f>AND($B$2&gt;=_xlfn.NUMBERVALUE(Table_Query_from_MF_DSNP62[[#This Row],[CL_CMP_OBJ_FR13]]),$B$2&lt;=_xlfn.NUMBERVALUE(Table_Query_from_MF_DSNP62[[#This Row],[CL_CMP_OBJ_TO13]]))</f>
        <v>1</v>
      </c>
      <c r="JU79" s="33" t="b">
        <f>AND($B$2&gt;=_xlfn.NUMBERVALUE(Table_Query_from_MF_DSNP62[[#This Row],[CL_CMP_OBJ_FR14]]),$B$2&lt;=_xlfn.NUMBERVALUE(Table_Query_from_MF_DSNP62[[#This Row],[CL_CMP_OBJ_TO14]]))</f>
        <v>1</v>
      </c>
      <c r="JV79" s="33" t="b">
        <f>AND($B$2&gt;=_xlfn.NUMBERVALUE(Table_Query_from_MF_DSNP62[[#This Row],[CL_CMP_OBJ_FR15]]),$B$2&lt;=_xlfn.NUMBERVALUE(Table_Query_from_MF_DSNP62[[#This Row],[CL_CMP_OBJ_TO15]]))</f>
        <v>1</v>
      </c>
    </row>
    <row r="80" spans="1:282" x14ac:dyDescent="0.25">
      <c r="A80" t="b">
        <f>OR(,Table_Query_from_MF_DSNP62[[#This Row],[Desired GL included as "hard-coded" GL?]],Table_Query_from_MF_DSNP62[[#This Row],[Desired GL included as "Open GL"?]])</f>
        <v>1</v>
      </c>
      <c r="B80" t="b">
        <f>Table_Query_from_MF_DSNP62[[#This Row],[Desired CObj included as "Open CObj"?]]</f>
        <v>1</v>
      </c>
      <c r="C80" t="s">
        <v>781</v>
      </c>
      <c r="D80" t="s">
        <v>1486</v>
      </c>
      <c r="E80" t="s">
        <v>8</v>
      </c>
      <c r="F80" s="24" t="s">
        <v>9</v>
      </c>
      <c r="G80" t="s">
        <v>41</v>
      </c>
      <c r="H80" s="24" t="s">
        <v>424</v>
      </c>
      <c r="I80" t="s">
        <v>421</v>
      </c>
      <c r="J80" s="24" t="s">
        <v>444</v>
      </c>
      <c r="K80" t="s">
        <v>444</v>
      </c>
      <c r="L80" s="24" t="s">
        <v>444</v>
      </c>
      <c r="M80" t="s">
        <v>444</v>
      </c>
      <c r="N80" t="s">
        <v>444</v>
      </c>
      <c r="O80" t="s">
        <v>444</v>
      </c>
      <c r="P80" t="s">
        <v>444</v>
      </c>
      <c r="Q80" t="s">
        <v>15</v>
      </c>
      <c r="R80" t="s">
        <v>15</v>
      </c>
      <c r="S80" t="s">
        <v>442</v>
      </c>
      <c r="T80" t="s">
        <v>447</v>
      </c>
      <c r="U80" t="s">
        <v>444</v>
      </c>
      <c r="V80" t="s">
        <v>444</v>
      </c>
      <c r="W80" t="s">
        <v>447</v>
      </c>
      <c r="X80" t="s">
        <v>444</v>
      </c>
      <c r="Y80" t="s">
        <v>444</v>
      </c>
      <c r="Z80" t="s">
        <v>442</v>
      </c>
      <c r="AA80" t="s">
        <v>447</v>
      </c>
      <c r="AB80" t="s">
        <v>444</v>
      </c>
      <c r="AC80" t="s">
        <v>15</v>
      </c>
      <c r="AD80" t="s">
        <v>447</v>
      </c>
      <c r="AE80" t="s">
        <v>447</v>
      </c>
      <c r="AF80" t="s">
        <v>447</v>
      </c>
      <c r="AG80" t="s">
        <v>442</v>
      </c>
      <c r="AH80" t="s">
        <v>447</v>
      </c>
      <c r="AI80" t="s">
        <v>447</v>
      </c>
      <c r="AJ80" t="s">
        <v>442</v>
      </c>
      <c r="AK80" t="s">
        <v>444</v>
      </c>
      <c r="AL80" t="s">
        <v>444</v>
      </c>
      <c r="AM80" t="s">
        <v>444</v>
      </c>
      <c r="AN80" t="s">
        <v>444</v>
      </c>
      <c r="AO80" t="s">
        <v>444</v>
      </c>
      <c r="AP80" t="s">
        <v>442</v>
      </c>
      <c r="AQ80" t="s">
        <v>282</v>
      </c>
      <c r="AR80" t="s">
        <v>528</v>
      </c>
      <c r="AS80" t="s">
        <v>162</v>
      </c>
      <c r="AT80" t="s">
        <v>444</v>
      </c>
      <c r="AU80" t="s">
        <v>444</v>
      </c>
      <c r="AV80" t="s">
        <v>442</v>
      </c>
      <c r="AW80" t="s">
        <v>444</v>
      </c>
      <c r="AX80" t="s">
        <v>444</v>
      </c>
      <c r="AY80" t="s">
        <v>444</v>
      </c>
      <c r="AZ80" t="s">
        <v>444</v>
      </c>
      <c r="BA80" t="s">
        <v>444</v>
      </c>
      <c r="BB80" t="s">
        <v>444</v>
      </c>
      <c r="BC80" t="s">
        <v>444</v>
      </c>
      <c r="BD80" t="s">
        <v>1359</v>
      </c>
      <c r="BE80" t="s">
        <v>444</v>
      </c>
      <c r="BF80" t="s">
        <v>1360</v>
      </c>
      <c r="BG80" t="s">
        <v>1360</v>
      </c>
      <c r="BH80" t="s">
        <v>755</v>
      </c>
      <c r="BI80" t="s">
        <v>529</v>
      </c>
      <c r="BJ80" t="s">
        <v>282</v>
      </c>
      <c r="BK80" t="s">
        <v>282</v>
      </c>
      <c r="BL80" t="s">
        <v>1360</v>
      </c>
      <c r="BM80" t="s">
        <v>758</v>
      </c>
      <c r="BN80" t="s">
        <v>529</v>
      </c>
      <c r="BO80" t="s">
        <v>282</v>
      </c>
      <c r="BP80" t="s">
        <v>282</v>
      </c>
      <c r="BQ80" t="s">
        <v>740</v>
      </c>
      <c r="BR80" t="s">
        <v>1487</v>
      </c>
      <c r="BS80" t="s">
        <v>444</v>
      </c>
      <c r="BT80" t="s">
        <v>740</v>
      </c>
      <c r="BU80" t="s">
        <v>911</v>
      </c>
      <c r="BV80" t="s">
        <v>444</v>
      </c>
      <c r="BW80" t="s">
        <v>740</v>
      </c>
      <c r="BX80" t="s">
        <v>1487</v>
      </c>
      <c r="BY80" t="s">
        <v>444</v>
      </c>
      <c r="BZ80" t="s">
        <v>740</v>
      </c>
      <c r="CA80" t="s">
        <v>911</v>
      </c>
      <c r="CB80" t="s">
        <v>444</v>
      </c>
      <c r="CC80" t="s">
        <v>740</v>
      </c>
      <c r="CD80" t="s">
        <v>1487</v>
      </c>
      <c r="CE80" t="s">
        <v>444</v>
      </c>
      <c r="CF80" t="s">
        <v>1360</v>
      </c>
      <c r="CG80" t="s">
        <v>908</v>
      </c>
      <c r="CH80" t="s">
        <v>444</v>
      </c>
      <c r="CI80" t="s">
        <v>740</v>
      </c>
      <c r="CJ80" t="s">
        <v>1487</v>
      </c>
      <c r="CK80" t="s">
        <v>444</v>
      </c>
      <c r="CL80" t="s">
        <v>740</v>
      </c>
      <c r="CM80" t="s">
        <v>911</v>
      </c>
      <c r="CN80" t="s">
        <v>444</v>
      </c>
      <c r="CO80" t="s">
        <v>740</v>
      </c>
      <c r="CP80" t="s">
        <v>1487</v>
      </c>
      <c r="CQ80" t="s">
        <v>444</v>
      </c>
      <c r="CR80" t="s">
        <v>740</v>
      </c>
      <c r="CS80" t="s">
        <v>911</v>
      </c>
      <c r="CT80" t="s">
        <v>444</v>
      </c>
      <c r="CU80" t="s">
        <v>282</v>
      </c>
      <c r="CV80" t="s">
        <v>2764</v>
      </c>
      <c r="CW80" t="s">
        <v>2736</v>
      </c>
      <c r="CX80" t="s">
        <v>2765</v>
      </c>
      <c r="CY80" t="s">
        <v>1488</v>
      </c>
      <c r="CZ80" t="s">
        <v>1489</v>
      </c>
      <c r="DA80" t="s">
        <v>1490</v>
      </c>
      <c r="DB80" t="s">
        <v>1491</v>
      </c>
      <c r="DC80" t="s">
        <v>444</v>
      </c>
      <c r="DD80" t="s">
        <v>444</v>
      </c>
      <c r="DE80" t="s">
        <v>444</v>
      </c>
      <c r="DF80" t="s">
        <v>444</v>
      </c>
      <c r="DG80" t="s">
        <v>444</v>
      </c>
      <c r="DH80" t="s">
        <v>444</v>
      </c>
      <c r="DI80" t="s">
        <v>282</v>
      </c>
      <c r="DJ80" t="s">
        <v>1440</v>
      </c>
      <c r="DK80" t="s">
        <v>444</v>
      </c>
      <c r="DL80" t="s">
        <v>444</v>
      </c>
      <c r="DM80" t="s">
        <v>444</v>
      </c>
      <c r="DN80" t="s">
        <v>444</v>
      </c>
      <c r="DO80" t="s">
        <v>444</v>
      </c>
      <c r="DP80" t="s">
        <v>444</v>
      </c>
      <c r="DQ80" t="s">
        <v>444</v>
      </c>
      <c r="DR80" t="s">
        <v>444</v>
      </c>
      <c r="DS80" t="s">
        <v>444</v>
      </c>
      <c r="DT80" s="24" t="s">
        <v>444</v>
      </c>
      <c r="DU80" s="24" t="s">
        <v>444</v>
      </c>
      <c r="DV80" t="s">
        <v>444</v>
      </c>
      <c r="DW80" t="s">
        <v>444</v>
      </c>
      <c r="DX80" s="24" t="s">
        <v>444</v>
      </c>
      <c r="DY80" s="24" t="s">
        <v>444</v>
      </c>
      <c r="DZ80" t="s">
        <v>444</v>
      </c>
      <c r="EA80" t="s">
        <v>444</v>
      </c>
      <c r="EB80" s="24" t="s">
        <v>444</v>
      </c>
      <c r="EC80" s="24" t="s">
        <v>444</v>
      </c>
      <c r="ED80" t="s">
        <v>444</v>
      </c>
      <c r="EE80" t="s">
        <v>444</v>
      </c>
      <c r="EF80" s="24" t="s">
        <v>444</v>
      </c>
      <c r="EG80" s="24" t="s">
        <v>444</v>
      </c>
      <c r="EH80" t="s">
        <v>444</v>
      </c>
      <c r="EI80" t="s">
        <v>444</v>
      </c>
      <c r="EJ80" s="24" t="s">
        <v>444</v>
      </c>
      <c r="EK80" s="24" t="s">
        <v>444</v>
      </c>
      <c r="EL80" t="s">
        <v>444</v>
      </c>
      <c r="EM80" t="s">
        <v>444</v>
      </c>
      <c r="EN80" s="24" t="s">
        <v>444</v>
      </c>
      <c r="EO80" s="24" t="s">
        <v>444</v>
      </c>
      <c r="EP80" t="s">
        <v>444</v>
      </c>
      <c r="EQ80" t="s">
        <v>444</v>
      </c>
      <c r="ER80" s="24" t="s">
        <v>444</v>
      </c>
      <c r="ES80" s="24" t="s">
        <v>444</v>
      </c>
      <c r="ET80" t="s">
        <v>444</v>
      </c>
      <c r="EU80" t="s">
        <v>444</v>
      </c>
      <c r="EV80" s="24" t="s">
        <v>444</v>
      </c>
      <c r="EW80" s="24" t="s">
        <v>444</v>
      </c>
      <c r="EX80" t="s">
        <v>444</v>
      </c>
      <c r="EY80" t="s">
        <v>444</v>
      </c>
      <c r="EZ80" s="24" t="s">
        <v>444</v>
      </c>
      <c r="FA80" s="24" t="s">
        <v>444</v>
      </c>
      <c r="FB80" t="s">
        <v>444</v>
      </c>
      <c r="FC80" t="s">
        <v>444</v>
      </c>
      <c r="FD80" s="24" t="s">
        <v>444</v>
      </c>
      <c r="FE80" s="24" t="s">
        <v>444</v>
      </c>
      <c r="FF80" t="s">
        <v>444</v>
      </c>
      <c r="FG80" t="s">
        <v>444</v>
      </c>
      <c r="FH80" s="24" t="s">
        <v>444</v>
      </c>
      <c r="FI80" s="24" t="s">
        <v>444</v>
      </c>
      <c r="FJ80" t="s">
        <v>444</v>
      </c>
      <c r="FK80" t="s">
        <v>444</v>
      </c>
      <c r="FL80" s="24" t="s">
        <v>444</v>
      </c>
      <c r="FM80" s="24" t="s">
        <v>444</v>
      </c>
      <c r="FN80" t="s">
        <v>444</v>
      </c>
      <c r="FO80" t="s">
        <v>444</v>
      </c>
      <c r="FP80" s="24" t="s">
        <v>444</v>
      </c>
      <c r="FQ80" s="24" t="s">
        <v>444</v>
      </c>
      <c r="FR80" t="s">
        <v>444</v>
      </c>
      <c r="FS80" t="s">
        <v>444</v>
      </c>
      <c r="FT80" s="24" t="s">
        <v>444</v>
      </c>
      <c r="FU80" s="24" t="s">
        <v>444</v>
      </c>
      <c r="FV80" t="s">
        <v>444</v>
      </c>
      <c r="FW80" t="s">
        <v>444</v>
      </c>
      <c r="FX80" s="24" t="s">
        <v>444</v>
      </c>
      <c r="FY80" s="24" t="s">
        <v>444</v>
      </c>
      <c r="FZ80" t="s">
        <v>444</v>
      </c>
      <c r="GA80" t="s">
        <v>444</v>
      </c>
      <c r="GB80" s="24" t="s">
        <v>444</v>
      </c>
      <c r="GC80" s="24" t="s">
        <v>444</v>
      </c>
      <c r="GD80" t="s">
        <v>444</v>
      </c>
      <c r="GE80" t="s">
        <v>444</v>
      </c>
      <c r="GF80" s="24" t="s">
        <v>444</v>
      </c>
      <c r="GG80" s="24" t="s">
        <v>444</v>
      </c>
      <c r="GH80" t="s">
        <v>15</v>
      </c>
      <c r="GI80" s="24" t="s">
        <v>526</v>
      </c>
      <c r="GJ80" s="24" t="s">
        <v>1453</v>
      </c>
      <c r="GK80" t="s">
        <v>1454</v>
      </c>
      <c r="GL80" t="s">
        <v>609</v>
      </c>
      <c r="GM80" s="24" t="s">
        <v>622</v>
      </c>
      <c r="GN80" s="24" t="s">
        <v>622</v>
      </c>
      <c r="GO80" t="s">
        <v>623</v>
      </c>
      <c r="GP80" t="s">
        <v>623</v>
      </c>
      <c r="GQ80" s="24" t="s">
        <v>444</v>
      </c>
      <c r="GR80" s="24" t="s">
        <v>444</v>
      </c>
      <c r="GS80" t="s">
        <v>444</v>
      </c>
      <c r="GT80" t="s">
        <v>444</v>
      </c>
      <c r="GU80" s="24" t="s">
        <v>444</v>
      </c>
      <c r="GV80" s="24" t="s">
        <v>444</v>
      </c>
      <c r="GW80" t="s">
        <v>444</v>
      </c>
      <c r="GX80" t="s">
        <v>444</v>
      </c>
      <c r="GY80" s="24" t="s">
        <v>444</v>
      </c>
      <c r="GZ80" s="24" t="s">
        <v>444</v>
      </c>
      <c r="HA80" t="s">
        <v>444</v>
      </c>
      <c r="HB80" t="s">
        <v>444</v>
      </c>
      <c r="HC80" s="24" t="s">
        <v>444</v>
      </c>
      <c r="HD80" s="24" t="s">
        <v>444</v>
      </c>
      <c r="HE80" t="s">
        <v>444</v>
      </c>
      <c r="HF80" t="s">
        <v>444</v>
      </c>
      <c r="HG80" s="24" t="s">
        <v>444</v>
      </c>
      <c r="HH80" s="24" t="s">
        <v>444</v>
      </c>
      <c r="HI80" t="s">
        <v>444</v>
      </c>
      <c r="HJ80" t="s">
        <v>444</v>
      </c>
      <c r="HK80" s="24" t="s">
        <v>444</v>
      </c>
      <c r="HL80" s="24" t="s">
        <v>444</v>
      </c>
      <c r="HM80" t="s">
        <v>444</v>
      </c>
      <c r="HN80" t="s">
        <v>444</v>
      </c>
      <c r="HO80" s="24" t="s">
        <v>444</v>
      </c>
      <c r="HP80" s="24" t="s">
        <v>444</v>
      </c>
      <c r="HQ80" t="s">
        <v>444</v>
      </c>
      <c r="HR80" t="s">
        <v>444</v>
      </c>
      <c r="HS80" s="24" t="s">
        <v>444</v>
      </c>
      <c r="HT80" s="24" t="s">
        <v>444</v>
      </c>
      <c r="HU80" t="s">
        <v>444</v>
      </c>
      <c r="HV80" t="s">
        <v>444</v>
      </c>
      <c r="HW80" s="24" t="s">
        <v>444</v>
      </c>
      <c r="HX80" s="24" t="s">
        <v>444</v>
      </c>
      <c r="HY80" t="s">
        <v>444</v>
      </c>
      <c r="HZ80" t="s">
        <v>444</v>
      </c>
      <c r="IA80" t="s">
        <v>2764</v>
      </c>
      <c r="IB80" t="s">
        <v>2736</v>
      </c>
      <c r="IC80" t="s">
        <v>3011</v>
      </c>
      <c r="ID80" s="33" t="b" cm="1">
        <f t="array" ref="ID80">_xlfn.IFNA(MATCH($A$2,_xlfn.NUMBERVALUE(Table_Query_from_MF_DSNP62[[#This Row],[CL_GLACCT_DR1]:[CL_GLACCT_CR4]]),0),0)&gt;=1</f>
        <v>1</v>
      </c>
      <c r="IE80" s="33" t="b">
        <f>OR(Table_Query_from_MF_DSNP62[[#This Row],[Pair1]:[Pair25]])</f>
        <v>1</v>
      </c>
      <c r="IF80" s="33">
        <f>_xlfn.IFNA(MATCH(TRUE,Table_Query_from_MF_DSNP62[[#This Row],[Pair1]:[Pair25]],0),"none")</f>
        <v>1</v>
      </c>
      <c r="IG80" s="33" t="b">
        <f>AND($A$2&gt;=_xlfn.NUMBERVALUE(Table_Query_from_MF_DSNP62[[#This Row],[CL_GL_ACCT_FR1]]),$A$2&lt;=_xlfn.NUMBERVALUE(Table_Query_from_MF_DSNP62[[#This Row],[CL_GL_ACCT_TO1]]))</f>
        <v>1</v>
      </c>
      <c r="IH80" s="33" t="b">
        <f>AND($A$2&gt;=_xlfn.NUMBERVALUE(Table_Query_from_MF_DSNP62[[#This Row],[CL_GL_ACCT_FR2]]),$A$2&lt;=_xlfn.NUMBERVALUE(Table_Query_from_MF_DSNP62[[#This Row],[CL_GL_ACCT_TO2]]))</f>
        <v>1</v>
      </c>
      <c r="II80" s="33" t="b">
        <f>AND($A$2&gt;=_xlfn.NUMBERVALUE(Table_Query_from_MF_DSNP62[[#This Row],[CL_GL_ACCT_FR3]]),$A$2&lt;=_xlfn.NUMBERVALUE(Table_Query_from_MF_DSNP62[[#This Row],[CL_GL_ACCT_TO3]]))</f>
        <v>1</v>
      </c>
      <c r="IJ80" s="33" t="b">
        <f>AND($A$2&gt;=_xlfn.NUMBERVALUE(Table_Query_from_MF_DSNP62[[#This Row],[CL_GL_ACCT_FR4]]),$A$2&lt;=_xlfn.NUMBERVALUE(Table_Query_from_MF_DSNP62[[#This Row],[CL_GL_ACCT_TO4]]))</f>
        <v>1</v>
      </c>
      <c r="IK80" s="33" t="b">
        <f>AND($A$2&gt;=_xlfn.NUMBERVALUE(Table_Query_from_MF_DSNP62[[#This Row],[CL_GL_ACCT_FR5]]),$A$2&lt;=_xlfn.NUMBERVALUE(Table_Query_from_MF_DSNP62[[#This Row],[CL_GL_ACCT_TO5]]))</f>
        <v>1</v>
      </c>
      <c r="IL80" s="33" t="b">
        <f>AND($A$2&gt;=_xlfn.NUMBERVALUE(Table_Query_from_MF_DSNP62[[#This Row],[CL_GL_ACCT_FR6]]),$A$2&lt;=_xlfn.NUMBERVALUE(Table_Query_from_MF_DSNP62[[#This Row],[CL_GL_ACCT_TO6]]))</f>
        <v>1</v>
      </c>
      <c r="IM80" s="33" t="b">
        <f>AND($A$2&gt;=_xlfn.NUMBERVALUE(Table_Query_from_MF_DSNP62[[#This Row],[CL_GL_ACCT_FR7]]),$A$2&lt;=_xlfn.NUMBERVALUE(Table_Query_from_MF_DSNP62[[#This Row],[CL_GL_ACCT_TO7]]))</f>
        <v>1</v>
      </c>
      <c r="IN80" s="33" t="b">
        <f>AND($A$2&gt;=_xlfn.NUMBERVALUE(Table_Query_from_MF_DSNP62[[#This Row],[CL_GL_ACCT_FR8]]),$A$2&lt;=_xlfn.NUMBERVALUE(Table_Query_from_MF_DSNP62[[#This Row],[CL_GL_ACCT_TO8]]))</f>
        <v>1</v>
      </c>
      <c r="IO80" s="33" t="b">
        <f>AND($A$2&gt;=_xlfn.NUMBERVALUE(Table_Query_from_MF_DSNP62[[#This Row],[CL_GL_ACCT_FR9]]),$A$2&lt;=_xlfn.NUMBERVALUE(Table_Query_from_MF_DSNP62[[#This Row],[CL_GL_ACCT_TO9]]))</f>
        <v>1</v>
      </c>
      <c r="IP80" s="33" t="b">
        <f>AND($A$2&gt;=_xlfn.NUMBERVALUE(Table_Query_from_MF_DSNP62[[#This Row],[CL_GL_ACCT_FR10]]),$A$2&lt;=_xlfn.NUMBERVALUE(Table_Query_from_MF_DSNP62[[#This Row],[CL_GL_ACCT_TO10]]))</f>
        <v>1</v>
      </c>
      <c r="IQ80" s="33" t="b">
        <f>AND($A$2&gt;=_xlfn.NUMBERVALUE(Table_Query_from_MF_DSNP62[[#This Row],[CL_GL_ACCT_FR11]]),$A$2&lt;=_xlfn.NUMBERVALUE(Table_Query_from_MF_DSNP62[[#This Row],[CL_GL_ACCT_TO11]]))</f>
        <v>1</v>
      </c>
      <c r="IR80" s="33" t="b">
        <f>AND($A$2&gt;=_xlfn.NUMBERVALUE(Table_Query_from_MF_DSNP62[[#This Row],[CL_GL_ACCT_FR12]]),$A$2&lt;=_xlfn.NUMBERVALUE(Table_Query_from_MF_DSNP62[[#This Row],[CL_GL_ACCT_TO12]]))</f>
        <v>1</v>
      </c>
      <c r="IS80" s="33" t="b">
        <f>AND($A$2&gt;=_xlfn.NUMBERVALUE(Table_Query_from_MF_DSNP62[[#This Row],[CL_GL_ACCT_FR13]]),$A$2&lt;=_xlfn.NUMBERVALUE(Table_Query_from_MF_DSNP62[[#This Row],[CL_GL_ACCT_TO13]]))</f>
        <v>1</v>
      </c>
      <c r="IT80" s="33" t="b">
        <f>AND($A$2&gt;=_xlfn.NUMBERVALUE(Table_Query_from_MF_DSNP62[[#This Row],[CL_GL_ACCT_FR14]]),$A$2&lt;=_xlfn.NUMBERVALUE(Table_Query_from_MF_DSNP62[[#This Row],[CL_GL_ACCT_TO14]]))</f>
        <v>1</v>
      </c>
      <c r="IU80" s="33" t="b">
        <f>AND($A$2&gt;=_xlfn.NUMBERVALUE(Table_Query_from_MF_DSNP62[[#This Row],[CL_GL_ACCT_FR15]]),$A$2&lt;=_xlfn.NUMBERVALUE(Table_Query_from_MF_DSNP62[[#This Row],[CL_GL_ACCT_TO15]]))</f>
        <v>1</v>
      </c>
      <c r="IV80" s="33" t="b">
        <f>AND($A$2&gt;=_xlfn.NUMBERVALUE(Table_Query_from_MF_DSNP62[[#This Row],[CL_GL_ACCT_FR16]]),$A$2&lt;=_xlfn.NUMBERVALUE(Table_Query_from_MF_DSNP62[[#This Row],[CL_GL_ACCT_TO16]]))</f>
        <v>1</v>
      </c>
      <c r="IW80" s="33" t="b">
        <f>AND($A$2&gt;=_xlfn.NUMBERVALUE(Table_Query_from_MF_DSNP62[[#This Row],[CL_GL_ACCT_FR17]]),$A$2&lt;=_xlfn.NUMBERVALUE(Table_Query_from_MF_DSNP62[[#This Row],[CL_GL_ACCT_TO17]]))</f>
        <v>1</v>
      </c>
      <c r="IX80" s="33" t="b">
        <f>AND($A$2&gt;=_xlfn.NUMBERVALUE(Table_Query_from_MF_DSNP62[[#This Row],[CL_GL_ACCT_FR18]]),$A$2&lt;=_xlfn.NUMBERVALUE(Table_Query_from_MF_DSNP62[[#This Row],[CL_GL_ACCT_TO18]]))</f>
        <v>1</v>
      </c>
      <c r="IY80" s="33" t="b">
        <f>AND($A$2&gt;=_xlfn.NUMBERVALUE(Table_Query_from_MF_DSNP62[[#This Row],[CL_GL_ACCT_FR19]]),$A$2&lt;=_xlfn.NUMBERVALUE(Table_Query_from_MF_DSNP62[[#This Row],[CL_GL_ACCT_TO19]]))</f>
        <v>1</v>
      </c>
      <c r="IZ80" s="33" t="b">
        <f>AND($A$2&gt;=_xlfn.NUMBERVALUE(Table_Query_from_MF_DSNP62[[#This Row],[CL_GL_ACCT_FR20]]),$A$2&lt;=_xlfn.NUMBERVALUE(Table_Query_from_MF_DSNP62[[#This Row],[CL_GL_ACCT_TO20]]))</f>
        <v>1</v>
      </c>
      <c r="JA80" s="33" t="b">
        <f>AND($A$2&gt;=_xlfn.NUMBERVALUE(Table_Query_from_MF_DSNP62[[#This Row],[CL_GL_ACCT_FR21]]),$A$2&lt;=_xlfn.NUMBERVALUE(Table_Query_from_MF_DSNP62[[#This Row],[CL_GL_ACCT_TO21]]))</f>
        <v>1</v>
      </c>
      <c r="JB80" s="33" t="b">
        <f>AND($A$2&gt;=_xlfn.NUMBERVALUE(Table_Query_from_MF_DSNP62[[#This Row],[CL_GL_ACCT_FR22]]),$A$2&lt;=_xlfn.NUMBERVALUE(Table_Query_from_MF_DSNP62[[#This Row],[CL_GL_ACCT_TO22]]))</f>
        <v>1</v>
      </c>
      <c r="JC80" s="33" t="b">
        <f>AND($A$2&gt;=_xlfn.NUMBERVALUE(Table_Query_from_MF_DSNP62[[#This Row],[CL_GL_ACCT_FR23]]),$A$2&lt;=_xlfn.NUMBERVALUE(Table_Query_from_MF_DSNP62[[#This Row],[CL_GL_ACCT_TO23]]))</f>
        <v>1</v>
      </c>
      <c r="JD80" s="33" t="b">
        <f>AND($A$2&gt;=_xlfn.NUMBERVALUE(Table_Query_from_MF_DSNP62[[#This Row],[CL_GL_ACCT_FR24]]),$A$2&lt;=_xlfn.NUMBERVALUE(Table_Query_from_MF_DSNP62[[#This Row],[CL_GL_ACCT_TO24]]))</f>
        <v>1</v>
      </c>
      <c r="JE80" s="33" t="b">
        <f>AND($A$2&gt;=_xlfn.NUMBERVALUE(Table_Query_from_MF_DSNP62[[#This Row],[CL_GL_ACCT_FR25]]),$A$2&lt;=_xlfn.NUMBERVALUE(Table_Query_from_MF_DSNP62[[#This Row],[CL_GL_ACCT_TO25]]))</f>
        <v>1</v>
      </c>
      <c r="JF80" s="33" t="b">
        <f>OR(Table_Query_from_MF_DSNP62[[#This Row],[PairA]:[PairO]])</f>
        <v>1</v>
      </c>
      <c r="JG80" s="33">
        <f>_xlfn.IFNA(MATCH(TRUE,Table_Query_from_MF_DSNP62[[#This Row],[PairA]:[PairO]],0),"none")</f>
        <v>5</v>
      </c>
      <c r="JH80" s="33" t="b">
        <f>AND($B$2&gt;=_xlfn.NUMBERVALUE(Table_Query_from_MF_DSNP62[[#This Row],[CL_CMP_OBJ_FR1]]),$B$2&lt;=_xlfn.NUMBERVALUE(Table_Query_from_MF_DSNP62[[#This Row],[CL_CMP_OBJ_TO1]]))</f>
        <v>0</v>
      </c>
      <c r="JI80" s="33" t="b">
        <f>AND($B$2&gt;=_xlfn.NUMBERVALUE(Table_Query_from_MF_DSNP62[[#This Row],[CL_CMP_OBJ_FR2]]),$B$2&lt;=_xlfn.NUMBERVALUE(Table_Query_from_MF_DSNP62[[#This Row],[CL_CMP_OBJ_TO2]]))</f>
        <v>0</v>
      </c>
      <c r="JJ80" s="33" t="b">
        <f>AND($B$2&gt;=_xlfn.NUMBERVALUE(Table_Query_from_MF_DSNP62[[#This Row],[CL_CMP_OBJ_FR3]]),$B$2&lt;=_xlfn.NUMBERVALUE(Table_Query_from_MF_DSNP62[[#This Row],[CL_CMP_OBJ_TO3]]))</f>
        <v>0</v>
      </c>
      <c r="JK80" s="33" t="b">
        <f>AND($B$2&gt;=_xlfn.NUMBERVALUE(Table_Query_from_MF_DSNP62[[#This Row],[CL_CMP_OBJ_FR4]]),$B$2&lt;=_xlfn.NUMBERVALUE(Table_Query_from_MF_DSNP62[[#This Row],[CL_CMP_OBJ_TO4]]))</f>
        <v>0</v>
      </c>
      <c r="JL80" s="33" t="b">
        <f>AND($B$2&gt;=_xlfn.NUMBERVALUE(Table_Query_from_MF_DSNP62[[#This Row],[CL_CMP_OBJ_FR5]]),$B$2&lt;=_xlfn.NUMBERVALUE(Table_Query_from_MF_DSNP62[[#This Row],[CL_CMP_OBJ_TO5]]))</f>
        <v>1</v>
      </c>
      <c r="JM80" s="33" t="b">
        <f>AND($B$2&gt;=_xlfn.NUMBERVALUE(Table_Query_from_MF_DSNP62[[#This Row],[CL_CMP_OBJ_FR6]]),$B$2&lt;=_xlfn.NUMBERVALUE(Table_Query_from_MF_DSNP62[[#This Row],[CL_CMP_OBJ_TO6]]))</f>
        <v>1</v>
      </c>
      <c r="JN80" s="33" t="b">
        <f>AND($B$2&gt;=_xlfn.NUMBERVALUE(Table_Query_from_MF_DSNP62[[#This Row],[CL_CMP_OBJ_FR7]]),$B$2&lt;=_xlfn.NUMBERVALUE(Table_Query_from_MF_DSNP62[[#This Row],[CL_CMP_OBJ_TO7]]))</f>
        <v>1</v>
      </c>
      <c r="JO80" s="33" t="b">
        <f>AND($B$2&gt;=_xlfn.NUMBERVALUE(Table_Query_from_MF_DSNP62[[#This Row],[CL_CMP_OBJ_FR8]]),$B$2&lt;=_xlfn.NUMBERVALUE(Table_Query_from_MF_DSNP62[[#This Row],[CL_CMP_OBJ_TO8]]))</f>
        <v>1</v>
      </c>
      <c r="JP80" s="33" t="b">
        <f>AND($B$2&gt;=_xlfn.NUMBERVALUE(Table_Query_from_MF_DSNP62[[#This Row],[CL_CMP_OBJ_FR9]]),$B$2&lt;=_xlfn.NUMBERVALUE(Table_Query_from_MF_DSNP62[[#This Row],[CL_CMP_OBJ_TO9]]))</f>
        <v>1</v>
      </c>
      <c r="JQ80" s="33" t="b">
        <f>AND($B$2&gt;=_xlfn.NUMBERVALUE(Table_Query_from_MF_DSNP62[[#This Row],[CL_CMP_OBJ_FR10]]),$B$2&lt;=_xlfn.NUMBERVALUE(Table_Query_from_MF_DSNP62[[#This Row],[CL_CMP_OBJ_TO10]]))</f>
        <v>1</v>
      </c>
      <c r="JR80" s="33" t="b">
        <f>AND($B$2&gt;=_xlfn.NUMBERVALUE(Table_Query_from_MF_DSNP62[[#This Row],[CL_CMP_OBJ_FR11]]),$B$2&lt;=_xlfn.NUMBERVALUE(Table_Query_from_MF_DSNP62[[#This Row],[CL_CMP_OBJ_TO11]]))</f>
        <v>1</v>
      </c>
      <c r="JS80" s="33" t="b">
        <f>AND($B$2&gt;=_xlfn.NUMBERVALUE(Table_Query_from_MF_DSNP62[[#This Row],[CL_CMP_OBJ_FR12]]),$B$2&lt;=_xlfn.NUMBERVALUE(Table_Query_from_MF_DSNP62[[#This Row],[CL_CMP_OBJ_TO12]]))</f>
        <v>1</v>
      </c>
      <c r="JT80" s="33" t="b">
        <f>AND($B$2&gt;=_xlfn.NUMBERVALUE(Table_Query_from_MF_DSNP62[[#This Row],[CL_CMP_OBJ_FR13]]),$B$2&lt;=_xlfn.NUMBERVALUE(Table_Query_from_MF_DSNP62[[#This Row],[CL_CMP_OBJ_TO13]]))</f>
        <v>1</v>
      </c>
      <c r="JU80" s="33" t="b">
        <f>AND($B$2&gt;=_xlfn.NUMBERVALUE(Table_Query_from_MF_DSNP62[[#This Row],[CL_CMP_OBJ_FR14]]),$B$2&lt;=_xlfn.NUMBERVALUE(Table_Query_from_MF_DSNP62[[#This Row],[CL_CMP_OBJ_TO14]]))</f>
        <v>1</v>
      </c>
      <c r="JV80" s="33" t="b">
        <f>AND($B$2&gt;=_xlfn.NUMBERVALUE(Table_Query_from_MF_DSNP62[[#This Row],[CL_CMP_OBJ_FR15]]),$B$2&lt;=_xlfn.NUMBERVALUE(Table_Query_from_MF_DSNP62[[#This Row],[CL_CMP_OBJ_TO15]]))</f>
        <v>1</v>
      </c>
    </row>
    <row r="81" spans="1:282" x14ac:dyDescent="0.25">
      <c r="A81" t="b">
        <f>OR(,Table_Query_from_MF_DSNP62[[#This Row],[Desired GL included as "hard-coded" GL?]],Table_Query_from_MF_DSNP62[[#This Row],[Desired GL included as "Open GL"?]])</f>
        <v>1</v>
      </c>
      <c r="B81" t="b">
        <f>Table_Query_from_MF_DSNP62[[#This Row],[Desired CObj included as "Open CObj"?]]</f>
        <v>1</v>
      </c>
      <c r="C81" t="s">
        <v>1492</v>
      </c>
      <c r="D81" t="s">
        <v>1493</v>
      </c>
      <c r="E81" t="s">
        <v>8</v>
      </c>
      <c r="F81" s="24" t="s">
        <v>9</v>
      </c>
      <c r="G81" t="s">
        <v>444</v>
      </c>
      <c r="H81" s="24" t="s">
        <v>444</v>
      </c>
      <c r="I81" t="s">
        <v>444</v>
      </c>
      <c r="J81" s="24" t="s">
        <v>444</v>
      </c>
      <c r="K81" t="s">
        <v>444</v>
      </c>
      <c r="L81" s="24" t="s">
        <v>444</v>
      </c>
      <c r="M81" t="s">
        <v>444</v>
      </c>
      <c r="N81" t="s">
        <v>444</v>
      </c>
      <c r="O81" t="s">
        <v>444</v>
      </c>
      <c r="P81" t="s">
        <v>444</v>
      </c>
      <c r="Q81" t="s">
        <v>15</v>
      </c>
      <c r="R81" t="s">
        <v>444</v>
      </c>
      <c r="S81" t="s">
        <v>442</v>
      </c>
      <c r="T81" t="s">
        <v>447</v>
      </c>
      <c r="U81" t="s">
        <v>444</v>
      </c>
      <c r="V81" t="s">
        <v>444</v>
      </c>
      <c r="W81" t="s">
        <v>442</v>
      </c>
      <c r="X81" t="s">
        <v>442</v>
      </c>
      <c r="Y81" t="s">
        <v>444</v>
      </c>
      <c r="Z81" t="s">
        <v>442</v>
      </c>
      <c r="AA81" t="s">
        <v>442</v>
      </c>
      <c r="AB81" t="s">
        <v>444</v>
      </c>
      <c r="AC81" t="s">
        <v>15</v>
      </c>
      <c r="AD81" t="s">
        <v>444</v>
      </c>
      <c r="AE81" t="s">
        <v>444</v>
      </c>
      <c r="AF81" t="s">
        <v>444</v>
      </c>
      <c r="AG81" t="s">
        <v>442</v>
      </c>
      <c r="AH81" t="s">
        <v>444</v>
      </c>
      <c r="AI81" t="s">
        <v>447</v>
      </c>
      <c r="AJ81" t="s">
        <v>15</v>
      </c>
      <c r="AK81" t="s">
        <v>444</v>
      </c>
      <c r="AL81" t="s">
        <v>444</v>
      </c>
      <c r="AM81" t="s">
        <v>444</v>
      </c>
      <c r="AN81" t="s">
        <v>444</v>
      </c>
      <c r="AO81" t="s">
        <v>444</v>
      </c>
      <c r="AP81" t="s">
        <v>442</v>
      </c>
      <c r="AQ81" t="s">
        <v>282</v>
      </c>
      <c r="AR81" t="s">
        <v>528</v>
      </c>
      <c r="AS81" t="s">
        <v>162</v>
      </c>
      <c r="AT81" t="s">
        <v>10</v>
      </c>
      <c r="AU81" t="s">
        <v>444</v>
      </c>
      <c r="AV81" t="s">
        <v>442</v>
      </c>
      <c r="AW81" t="s">
        <v>444</v>
      </c>
      <c r="AX81" t="s">
        <v>444</v>
      </c>
      <c r="AY81" t="s">
        <v>444</v>
      </c>
      <c r="AZ81" t="s">
        <v>444</v>
      </c>
      <c r="BA81" t="s">
        <v>444</v>
      </c>
      <c r="BB81" t="s">
        <v>444</v>
      </c>
      <c r="BC81" t="s">
        <v>444</v>
      </c>
      <c r="BD81" t="s">
        <v>1359</v>
      </c>
      <c r="BE81" t="s">
        <v>444</v>
      </c>
      <c r="BF81" t="s">
        <v>1360</v>
      </c>
      <c r="BG81" t="s">
        <v>444</v>
      </c>
      <c r="BH81" t="s">
        <v>444</v>
      </c>
      <c r="BI81" t="s">
        <v>444</v>
      </c>
      <c r="BJ81" t="s">
        <v>444</v>
      </c>
      <c r="BK81" t="s">
        <v>444</v>
      </c>
      <c r="BL81" t="s">
        <v>444</v>
      </c>
      <c r="BM81" t="s">
        <v>444</v>
      </c>
      <c r="BN81" t="s">
        <v>444</v>
      </c>
      <c r="BO81" t="s">
        <v>444</v>
      </c>
      <c r="BP81" t="s">
        <v>444</v>
      </c>
      <c r="BQ81" t="s">
        <v>444</v>
      </c>
      <c r="BR81" t="s">
        <v>444</v>
      </c>
      <c r="BS81" t="s">
        <v>444</v>
      </c>
      <c r="BT81" t="s">
        <v>444</v>
      </c>
      <c r="BU81" t="s">
        <v>444</v>
      </c>
      <c r="BV81" t="s">
        <v>444</v>
      </c>
      <c r="BW81" t="s">
        <v>444</v>
      </c>
      <c r="BX81" t="s">
        <v>444</v>
      </c>
      <c r="BY81" t="s">
        <v>444</v>
      </c>
      <c r="BZ81" t="s">
        <v>444</v>
      </c>
      <c r="CA81" t="s">
        <v>444</v>
      </c>
      <c r="CB81" t="s">
        <v>444</v>
      </c>
      <c r="CC81" t="s">
        <v>1360</v>
      </c>
      <c r="CD81" t="s">
        <v>843</v>
      </c>
      <c r="CE81" t="s">
        <v>444</v>
      </c>
      <c r="CF81" t="s">
        <v>1360</v>
      </c>
      <c r="CG81" t="s">
        <v>908</v>
      </c>
      <c r="CH81" t="s">
        <v>444</v>
      </c>
      <c r="CI81" t="s">
        <v>444</v>
      </c>
      <c r="CJ81" t="s">
        <v>444</v>
      </c>
      <c r="CK81" t="s">
        <v>444</v>
      </c>
      <c r="CL81" t="s">
        <v>444</v>
      </c>
      <c r="CM81" t="s">
        <v>444</v>
      </c>
      <c r="CN81" t="s">
        <v>444</v>
      </c>
      <c r="CO81" t="s">
        <v>444</v>
      </c>
      <c r="CP81" t="s">
        <v>444</v>
      </c>
      <c r="CQ81" t="s">
        <v>444</v>
      </c>
      <c r="CR81" t="s">
        <v>444</v>
      </c>
      <c r="CS81" t="s">
        <v>444</v>
      </c>
      <c r="CT81" t="s">
        <v>444</v>
      </c>
      <c r="CU81" t="s">
        <v>282</v>
      </c>
      <c r="CV81" t="s">
        <v>2766</v>
      </c>
      <c r="CW81" t="s">
        <v>2736</v>
      </c>
      <c r="CX81" t="s">
        <v>2737</v>
      </c>
      <c r="CY81" t="s">
        <v>1488</v>
      </c>
      <c r="CZ81" t="s">
        <v>1489</v>
      </c>
      <c r="DA81" t="s">
        <v>1490</v>
      </c>
      <c r="DB81" t="s">
        <v>1491</v>
      </c>
      <c r="DC81" t="s">
        <v>444</v>
      </c>
      <c r="DD81" t="s">
        <v>444</v>
      </c>
      <c r="DE81" t="s">
        <v>444</v>
      </c>
      <c r="DF81" t="s">
        <v>444</v>
      </c>
      <c r="DG81" t="s">
        <v>444</v>
      </c>
      <c r="DH81" t="s">
        <v>444</v>
      </c>
      <c r="DI81" t="s">
        <v>282</v>
      </c>
      <c r="DJ81" t="s">
        <v>1440</v>
      </c>
      <c r="DK81" t="s">
        <v>444</v>
      </c>
      <c r="DL81" t="s">
        <v>444</v>
      </c>
      <c r="DM81" t="s">
        <v>444</v>
      </c>
      <c r="DN81" t="s">
        <v>444</v>
      </c>
      <c r="DO81" t="s">
        <v>444</v>
      </c>
      <c r="DP81" t="s">
        <v>444</v>
      </c>
      <c r="DQ81" t="s">
        <v>444</v>
      </c>
      <c r="DR81" t="s">
        <v>444</v>
      </c>
      <c r="DS81" t="s">
        <v>15</v>
      </c>
      <c r="DT81" s="24" t="s">
        <v>23</v>
      </c>
      <c r="DU81" s="24" t="s">
        <v>23</v>
      </c>
      <c r="DV81" t="s">
        <v>25</v>
      </c>
      <c r="DW81" t="s">
        <v>25</v>
      </c>
      <c r="DX81" s="24" t="s">
        <v>26</v>
      </c>
      <c r="DY81" s="24" t="s">
        <v>26</v>
      </c>
      <c r="DZ81" t="s">
        <v>27</v>
      </c>
      <c r="EA81" t="s">
        <v>27</v>
      </c>
      <c r="EB81" s="24" t="s">
        <v>28</v>
      </c>
      <c r="EC81" s="24" t="s">
        <v>28</v>
      </c>
      <c r="ED81" t="s">
        <v>29</v>
      </c>
      <c r="EE81" t="s">
        <v>29</v>
      </c>
      <c r="EF81" s="24" t="s">
        <v>45</v>
      </c>
      <c r="EG81" s="24" t="s">
        <v>45</v>
      </c>
      <c r="EH81" t="s">
        <v>3543</v>
      </c>
      <c r="EI81" t="s">
        <v>3543</v>
      </c>
      <c r="EJ81" s="24" t="s">
        <v>119</v>
      </c>
      <c r="EK81" s="24" t="s">
        <v>119</v>
      </c>
      <c r="EL81" t="s">
        <v>444</v>
      </c>
      <c r="EM81" t="s">
        <v>444</v>
      </c>
      <c r="EN81" s="24" t="s">
        <v>444</v>
      </c>
      <c r="EO81" s="24" t="s">
        <v>444</v>
      </c>
      <c r="EP81" t="s">
        <v>444</v>
      </c>
      <c r="EQ81" t="s">
        <v>444</v>
      </c>
      <c r="ER81" s="24" t="s">
        <v>444</v>
      </c>
      <c r="ES81" s="24" t="s">
        <v>444</v>
      </c>
      <c r="ET81" t="s">
        <v>444</v>
      </c>
      <c r="EU81" t="s">
        <v>444</v>
      </c>
      <c r="EV81" s="24" t="s">
        <v>444</v>
      </c>
      <c r="EW81" s="24" t="s">
        <v>444</v>
      </c>
      <c r="EX81" t="s">
        <v>444</v>
      </c>
      <c r="EY81" t="s">
        <v>444</v>
      </c>
      <c r="EZ81" s="24" t="s">
        <v>444</v>
      </c>
      <c r="FA81" s="24" t="s">
        <v>444</v>
      </c>
      <c r="FB81" t="s">
        <v>444</v>
      </c>
      <c r="FC81" t="s">
        <v>444</v>
      </c>
      <c r="FD81" s="24" t="s">
        <v>444</v>
      </c>
      <c r="FE81" s="24" t="s">
        <v>444</v>
      </c>
      <c r="FF81" t="s">
        <v>444</v>
      </c>
      <c r="FG81" t="s">
        <v>444</v>
      </c>
      <c r="FH81" s="24" t="s">
        <v>444</v>
      </c>
      <c r="FI81" s="24" t="s">
        <v>444</v>
      </c>
      <c r="FJ81" t="s">
        <v>444</v>
      </c>
      <c r="FK81" t="s">
        <v>444</v>
      </c>
      <c r="FL81" s="24" t="s">
        <v>444</v>
      </c>
      <c r="FM81" s="24" t="s">
        <v>444</v>
      </c>
      <c r="FN81" t="s">
        <v>444</v>
      </c>
      <c r="FO81" t="s">
        <v>444</v>
      </c>
      <c r="FP81" s="24" t="s">
        <v>444</v>
      </c>
      <c r="FQ81" s="24" t="s">
        <v>444</v>
      </c>
      <c r="FR81" t="s">
        <v>444</v>
      </c>
      <c r="FS81" t="s">
        <v>444</v>
      </c>
      <c r="FT81" s="24" t="s">
        <v>444</v>
      </c>
      <c r="FU81" s="24" t="s">
        <v>444</v>
      </c>
      <c r="FV81" t="s">
        <v>444</v>
      </c>
      <c r="FW81" t="s">
        <v>444</v>
      </c>
      <c r="FX81" s="24" t="s">
        <v>444</v>
      </c>
      <c r="FY81" s="24" t="s">
        <v>444</v>
      </c>
      <c r="FZ81" t="s">
        <v>444</v>
      </c>
      <c r="GA81" t="s">
        <v>444</v>
      </c>
      <c r="GB81" s="24" t="s">
        <v>444</v>
      </c>
      <c r="GC81" s="24" t="s">
        <v>444</v>
      </c>
      <c r="GD81" t="s">
        <v>444</v>
      </c>
      <c r="GE81" t="s">
        <v>444</v>
      </c>
      <c r="GF81" s="24" t="s">
        <v>444</v>
      </c>
      <c r="GG81" s="24" t="s">
        <v>444</v>
      </c>
      <c r="GH81" t="s">
        <v>444</v>
      </c>
      <c r="GI81" s="24" t="s">
        <v>444</v>
      </c>
      <c r="GJ81" s="24" t="s">
        <v>444</v>
      </c>
      <c r="GK81" t="s">
        <v>444</v>
      </c>
      <c r="GL81" t="s">
        <v>444</v>
      </c>
      <c r="GM81" s="24" t="s">
        <v>444</v>
      </c>
      <c r="GN81" s="24" t="s">
        <v>444</v>
      </c>
      <c r="GO81" t="s">
        <v>444</v>
      </c>
      <c r="GP81" t="s">
        <v>444</v>
      </c>
      <c r="GQ81" s="24" t="s">
        <v>444</v>
      </c>
      <c r="GR81" s="24" t="s">
        <v>444</v>
      </c>
      <c r="GS81" t="s">
        <v>444</v>
      </c>
      <c r="GT81" t="s">
        <v>444</v>
      </c>
      <c r="GU81" s="24" t="s">
        <v>444</v>
      </c>
      <c r="GV81" s="24" t="s">
        <v>444</v>
      </c>
      <c r="GW81" t="s">
        <v>444</v>
      </c>
      <c r="GX81" t="s">
        <v>444</v>
      </c>
      <c r="GY81" s="24" t="s">
        <v>444</v>
      </c>
      <c r="GZ81" s="24" t="s">
        <v>444</v>
      </c>
      <c r="HA81" t="s">
        <v>444</v>
      </c>
      <c r="HB81" t="s">
        <v>444</v>
      </c>
      <c r="HC81" s="24" t="s">
        <v>444</v>
      </c>
      <c r="HD81" s="24" t="s">
        <v>444</v>
      </c>
      <c r="HE81" t="s">
        <v>444</v>
      </c>
      <c r="HF81" t="s">
        <v>444</v>
      </c>
      <c r="HG81" s="24" t="s">
        <v>444</v>
      </c>
      <c r="HH81" s="24" t="s">
        <v>444</v>
      </c>
      <c r="HI81" t="s">
        <v>444</v>
      </c>
      <c r="HJ81" t="s">
        <v>444</v>
      </c>
      <c r="HK81" s="24" t="s">
        <v>444</v>
      </c>
      <c r="HL81" s="24" t="s">
        <v>444</v>
      </c>
      <c r="HM81" t="s">
        <v>444</v>
      </c>
      <c r="HN81" t="s">
        <v>444</v>
      </c>
      <c r="HO81" s="24" t="s">
        <v>444</v>
      </c>
      <c r="HP81" s="24" t="s">
        <v>444</v>
      </c>
      <c r="HQ81" t="s">
        <v>444</v>
      </c>
      <c r="HR81" t="s">
        <v>444</v>
      </c>
      <c r="HS81" s="24" t="s">
        <v>444</v>
      </c>
      <c r="HT81" s="24" t="s">
        <v>444</v>
      </c>
      <c r="HU81" t="s">
        <v>444</v>
      </c>
      <c r="HV81" t="s">
        <v>444</v>
      </c>
      <c r="HW81" s="24" t="s">
        <v>444</v>
      </c>
      <c r="HX81" s="24" t="s">
        <v>444</v>
      </c>
      <c r="HY81" t="s">
        <v>444</v>
      </c>
      <c r="HZ81" t="s">
        <v>444</v>
      </c>
      <c r="IA81" t="s">
        <v>3024</v>
      </c>
      <c r="IB81" t="s">
        <v>2736</v>
      </c>
      <c r="IC81" t="s">
        <v>3545</v>
      </c>
      <c r="ID81" s="33" t="b" cm="1">
        <f t="array" ref="ID81">_xlfn.IFNA(MATCH($A$2,_xlfn.NUMBERVALUE(Table_Query_from_MF_DSNP62[[#This Row],[CL_GLACCT_DR1]:[CL_GLACCT_CR4]]),0),0)&gt;=1</f>
        <v>1</v>
      </c>
      <c r="IE81" s="33" t="b">
        <f>OR(Table_Query_from_MF_DSNP62[[#This Row],[Pair1]:[Pair25]])</f>
        <v>1</v>
      </c>
      <c r="IF81" s="33">
        <f>_xlfn.IFNA(MATCH(TRUE,Table_Query_from_MF_DSNP62[[#This Row],[Pair1]:[Pair25]],0),"none")</f>
        <v>10</v>
      </c>
      <c r="IG81" s="33" t="b">
        <f>AND($A$2&gt;=_xlfn.NUMBERVALUE(Table_Query_from_MF_DSNP62[[#This Row],[CL_GL_ACCT_FR1]]),$A$2&lt;=_xlfn.NUMBERVALUE(Table_Query_from_MF_DSNP62[[#This Row],[CL_GL_ACCT_TO1]]))</f>
        <v>0</v>
      </c>
      <c r="IH81" s="33" t="b">
        <f>AND($A$2&gt;=_xlfn.NUMBERVALUE(Table_Query_from_MF_DSNP62[[#This Row],[CL_GL_ACCT_FR2]]),$A$2&lt;=_xlfn.NUMBERVALUE(Table_Query_from_MF_DSNP62[[#This Row],[CL_GL_ACCT_TO2]]))</f>
        <v>0</v>
      </c>
      <c r="II81" s="33" t="b">
        <f>AND($A$2&gt;=_xlfn.NUMBERVALUE(Table_Query_from_MF_DSNP62[[#This Row],[CL_GL_ACCT_FR3]]),$A$2&lt;=_xlfn.NUMBERVALUE(Table_Query_from_MF_DSNP62[[#This Row],[CL_GL_ACCT_TO3]]))</f>
        <v>0</v>
      </c>
      <c r="IJ81" s="33" t="b">
        <f>AND($A$2&gt;=_xlfn.NUMBERVALUE(Table_Query_from_MF_DSNP62[[#This Row],[CL_GL_ACCT_FR4]]),$A$2&lt;=_xlfn.NUMBERVALUE(Table_Query_from_MF_DSNP62[[#This Row],[CL_GL_ACCT_TO4]]))</f>
        <v>0</v>
      </c>
      <c r="IK81" s="33" t="b">
        <f>AND($A$2&gt;=_xlfn.NUMBERVALUE(Table_Query_from_MF_DSNP62[[#This Row],[CL_GL_ACCT_FR5]]),$A$2&lt;=_xlfn.NUMBERVALUE(Table_Query_from_MF_DSNP62[[#This Row],[CL_GL_ACCT_TO5]]))</f>
        <v>0</v>
      </c>
      <c r="IL81" s="33" t="b">
        <f>AND($A$2&gt;=_xlfn.NUMBERVALUE(Table_Query_from_MF_DSNP62[[#This Row],[CL_GL_ACCT_FR6]]),$A$2&lt;=_xlfn.NUMBERVALUE(Table_Query_from_MF_DSNP62[[#This Row],[CL_GL_ACCT_TO6]]))</f>
        <v>0</v>
      </c>
      <c r="IM81" s="33" t="b">
        <f>AND($A$2&gt;=_xlfn.NUMBERVALUE(Table_Query_from_MF_DSNP62[[#This Row],[CL_GL_ACCT_FR7]]),$A$2&lt;=_xlfn.NUMBERVALUE(Table_Query_from_MF_DSNP62[[#This Row],[CL_GL_ACCT_TO7]]))</f>
        <v>0</v>
      </c>
      <c r="IN81" s="33" t="b">
        <f>AND($A$2&gt;=_xlfn.NUMBERVALUE(Table_Query_from_MF_DSNP62[[#This Row],[CL_GL_ACCT_FR8]]),$A$2&lt;=_xlfn.NUMBERVALUE(Table_Query_from_MF_DSNP62[[#This Row],[CL_GL_ACCT_TO8]]))</f>
        <v>0</v>
      </c>
      <c r="IO81" s="33" t="b">
        <f>AND($A$2&gt;=_xlfn.NUMBERVALUE(Table_Query_from_MF_DSNP62[[#This Row],[CL_GL_ACCT_FR9]]),$A$2&lt;=_xlfn.NUMBERVALUE(Table_Query_from_MF_DSNP62[[#This Row],[CL_GL_ACCT_TO9]]))</f>
        <v>0</v>
      </c>
      <c r="IP81" s="33" t="b">
        <f>AND($A$2&gt;=_xlfn.NUMBERVALUE(Table_Query_from_MF_DSNP62[[#This Row],[CL_GL_ACCT_FR10]]),$A$2&lt;=_xlfn.NUMBERVALUE(Table_Query_from_MF_DSNP62[[#This Row],[CL_GL_ACCT_TO10]]))</f>
        <v>1</v>
      </c>
      <c r="IQ81" s="33" t="b">
        <f>AND($A$2&gt;=_xlfn.NUMBERVALUE(Table_Query_from_MF_DSNP62[[#This Row],[CL_GL_ACCT_FR11]]),$A$2&lt;=_xlfn.NUMBERVALUE(Table_Query_from_MF_DSNP62[[#This Row],[CL_GL_ACCT_TO11]]))</f>
        <v>1</v>
      </c>
      <c r="IR81" s="33" t="b">
        <f>AND($A$2&gt;=_xlfn.NUMBERVALUE(Table_Query_from_MF_DSNP62[[#This Row],[CL_GL_ACCT_FR12]]),$A$2&lt;=_xlfn.NUMBERVALUE(Table_Query_from_MF_DSNP62[[#This Row],[CL_GL_ACCT_TO12]]))</f>
        <v>1</v>
      </c>
      <c r="IS81" s="33" t="b">
        <f>AND($A$2&gt;=_xlfn.NUMBERVALUE(Table_Query_from_MF_DSNP62[[#This Row],[CL_GL_ACCT_FR13]]),$A$2&lt;=_xlfn.NUMBERVALUE(Table_Query_from_MF_DSNP62[[#This Row],[CL_GL_ACCT_TO13]]))</f>
        <v>1</v>
      </c>
      <c r="IT81" s="33" t="b">
        <f>AND($A$2&gt;=_xlfn.NUMBERVALUE(Table_Query_from_MF_DSNP62[[#This Row],[CL_GL_ACCT_FR14]]),$A$2&lt;=_xlfn.NUMBERVALUE(Table_Query_from_MF_DSNP62[[#This Row],[CL_GL_ACCT_TO14]]))</f>
        <v>1</v>
      </c>
      <c r="IU81" s="33" t="b">
        <f>AND($A$2&gt;=_xlfn.NUMBERVALUE(Table_Query_from_MF_DSNP62[[#This Row],[CL_GL_ACCT_FR15]]),$A$2&lt;=_xlfn.NUMBERVALUE(Table_Query_from_MF_DSNP62[[#This Row],[CL_GL_ACCT_TO15]]))</f>
        <v>1</v>
      </c>
      <c r="IV81" s="33" t="b">
        <f>AND($A$2&gt;=_xlfn.NUMBERVALUE(Table_Query_from_MF_DSNP62[[#This Row],[CL_GL_ACCT_FR16]]),$A$2&lt;=_xlfn.NUMBERVALUE(Table_Query_from_MF_DSNP62[[#This Row],[CL_GL_ACCT_TO16]]))</f>
        <v>1</v>
      </c>
      <c r="IW81" s="33" t="b">
        <f>AND($A$2&gt;=_xlfn.NUMBERVALUE(Table_Query_from_MF_DSNP62[[#This Row],[CL_GL_ACCT_FR17]]),$A$2&lt;=_xlfn.NUMBERVALUE(Table_Query_from_MF_DSNP62[[#This Row],[CL_GL_ACCT_TO17]]))</f>
        <v>1</v>
      </c>
      <c r="IX81" s="33" t="b">
        <f>AND($A$2&gt;=_xlfn.NUMBERVALUE(Table_Query_from_MF_DSNP62[[#This Row],[CL_GL_ACCT_FR18]]),$A$2&lt;=_xlfn.NUMBERVALUE(Table_Query_from_MF_DSNP62[[#This Row],[CL_GL_ACCT_TO18]]))</f>
        <v>1</v>
      </c>
      <c r="IY81" s="33" t="b">
        <f>AND($A$2&gt;=_xlfn.NUMBERVALUE(Table_Query_from_MF_DSNP62[[#This Row],[CL_GL_ACCT_FR19]]),$A$2&lt;=_xlfn.NUMBERVALUE(Table_Query_from_MF_DSNP62[[#This Row],[CL_GL_ACCT_TO19]]))</f>
        <v>1</v>
      </c>
      <c r="IZ81" s="33" t="b">
        <f>AND($A$2&gt;=_xlfn.NUMBERVALUE(Table_Query_from_MF_DSNP62[[#This Row],[CL_GL_ACCT_FR20]]),$A$2&lt;=_xlfn.NUMBERVALUE(Table_Query_from_MF_DSNP62[[#This Row],[CL_GL_ACCT_TO20]]))</f>
        <v>1</v>
      </c>
      <c r="JA81" s="33" t="b">
        <f>AND($A$2&gt;=_xlfn.NUMBERVALUE(Table_Query_from_MF_DSNP62[[#This Row],[CL_GL_ACCT_FR21]]),$A$2&lt;=_xlfn.NUMBERVALUE(Table_Query_from_MF_DSNP62[[#This Row],[CL_GL_ACCT_TO21]]))</f>
        <v>1</v>
      </c>
      <c r="JB81" s="33" t="b">
        <f>AND($A$2&gt;=_xlfn.NUMBERVALUE(Table_Query_from_MF_DSNP62[[#This Row],[CL_GL_ACCT_FR22]]),$A$2&lt;=_xlfn.NUMBERVALUE(Table_Query_from_MF_DSNP62[[#This Row],[CL_GL_ACCT_TO22]]))</f>
        <v>1</v>
      </c>
      <c r="JC81" s="33" t="b">
        <f>AND($A$2&gt;=_xlfn.NUMBERVALUE(Table_Query_from_MF_DSNP62[[#This Row],[CL_GL_ACCT_FR23]]),$A$2&lt;=_xlfn.NUMBERVALUE(Table_Query_from_MF_DSNP62[[#This Row],[CL_GL_ACCT_TO23]]))</f>
        <v>1</v>
      </c>
      <c r="JD81" s="33" t="b">
        <f>AND($A$2&gt;=_xlfn.NUMBERVALUE(Table_Query_from_MF_DSNP62[[#This Row],[CL_GL_ACCT_FR24]]),$A$2&lt;=_xlfn.NUMBERVALUE(Table_Query_from_MF_DSNP62[[#This Row],[CL_GL_ACCT_TO24]]))</f>
        <v>1</v>
      </c>
      <c r="JE81" s="33" t="b">
        <f>AND($A$2&gt;=_xlfn.NUMBERVALUE(Table_Query_from_MF_DSNP62[[#This Row],[CL_GL_ACCT_FR25]]),$A$2&lt;=_xlfn.NUMBERVALUE(Table_Query_from_MF_DSNP62[[#This Row],[CL_GL_ACCT_TO25]]))</f>
        <v>1</v>
      </c>
      <c r="JF81" s="33" t="b">
        <f>OR(Table_Query_from_MF_DSNP62[[#This Row],[PairA]:[PairO]])</f>
        <v>1</v>
      </c>
      <c r="JG81" s="33">
        <f>_xlfn.IFNA(MATCH(TRUE,Table_Query_from_MF_DSNP62[[#This Row],[PairA]:[PairO]],0),"none")</f>
        <v>1</v>
      </c>
      <c r="JH81" s="33" t="b">
        <f>AND($B$2&gt;=_xlfn.NUMBERVALUE(Table_Query_from_MF_DSNP62[[#This Row],[CL_CMP_OBJ_FR1]]),$B$2&lt;=_xlfn.NUMBERVALUE(Table_Query_from_MF_DSNP62[[#This Row],[CL_CMP_OBJ_TO1]]))</f>
        <v>1</v>
      </c>
      <c r="JI81" s="33" t="b">
        <f>AND($B$2&gt;=_xlfn.NUMBERVALUE(Table_Query_from_MF_DSNP62[[#This Row],[CL_CMP_OBJ_FR2]]),$B$2&lt;=_xlfn.NUMBERVALUE(Table_Query_from_MF_DSNP62[[#This Row],[CL_CMP_OBJ_TO2]]))</f>
        <v>1</v>
      </c>
      <c r="JJ81" s="33" t="b">
        <f>AND($B$2&gt;=_xlfn.NUMBERVALUE(Table_Query_from_MF_DSNP62[[#This Row],[CL_CMP_OBJ_FR3]]),$B$2&lt;=_xlfn.NUMBERVALUE(Table_Query_from_MF_DSNP62[[#This Row],[CL_CMP_OBJ_TO3]]))</f>
        <v>1</v>
      </c>
      <c r="JK81" s="33" t="b">
        <f>AND($B$2&gt;=_xlfn.NUMBERVALUE(Table_Query_from_MF_DSNP62[[#This Row],[CL_CMP_OBJ_FR4]]),$B$2&lt;=_xlfn.NUMBERVALUE(Table_Query_from_MF_DSNP62[[#This Row],[CL_CMP_OBJ_TO4]]))</f>
        <v>1</v>
      </c>
      <c r="JL81" s="33" t="b">
        <f>AND($B$2&gt;=_xlfn.NUMBERVALUE(Table_Query_from_MF_DSNP62[[#This Row],[CL_CMP_OBJ_FR5]]),$B$2&lt;=_xlfn.NUMBERVALUE(Table_Query_from_MF_DSNP62[[#This Row],[CL_CMP_OBJ_TO5]]))</f>
        <v>1</v>
      </c>
      <c r="JM81" s="33" t="b">
        <f>AND($B$2&gt;=_xlfn.NUMBERVALUE(Table_Query_from_MF_DSNP62[[#This Row],[CL_CMP_OBJ_FR6]]),$B$2&lt;=_xlfn.NUMBERVALUE(Table_Query_from_MF_DSNP62[[#This Row],[CL_CMP_OBJ_TO6]]))</f>
        <v>1</v>
      </c>
      <c r="JN81" s="33" t="b">
        <f>AND($B$2&gt;=_xlfn.NUMBERVALUE(Table_Query_from_MF_DSNP62[[#This Row],[CL_CMP_OBJ_FR7]]),$B$2&lt;=_xlfn.NUMBERVALUE(Table_Query_from_MF_DSNP62[[#This Row],[CL_CMP_OBJ_TO7]]))</f>
        <v>1</v>
      </c>
      <c r="JO81" s="33" t="b">
        <f>AND($B$2&gt;=_xlfn.NUMBERVALUE(Table_Query_from_MF_DSNP62[[#This Row],[CL_CMP_OBJ_FR8]]),$B$2&lt;=_xlfn.NUMBERVALUE(Table_Query_from_MF_DSNP62[[#This Row],[CL_CMP_OBJ_TO8]]))</f>
        <v>1</v>
      </c>
      <c r="JP81" s="33" t="b">
        <f>AND($B$2&gt;=_xlfn.NUMBERVALUE(Table_Query_from_MF_DSNP62[[#This Row],[CL_CMP_OBJ_FR9]]),$B$2&lt;=_xlfn.NUMBERVALUE(Table_Query_from_MF_DSNP62[[#This Row],[CL_CMP_OBJ_TO9]]))</f>
        <v>1</v>
      </c>
      <c r="JQ81" s="33" t="b">
        <f>AND($B$2&gt;=_xlfn.NUMBERVALUE(Table_Query_from_MF_DSNP62[[#This Row],[CL_CMP_OBJ_FR10]]),$B$2&lt;=_xlfn.NUMBERVALUE(Table_Query_from_MF_DSNP62[[#This Row],[CL_CMP_OBJ_TO10]]))</f>
        <v>1</v>
      </c>
      <c r="JR81" s="33" t="b">
        <f>AND($B$2&gt;=_xlfn.NUMBERVALUE(Table_Query_from_MF_DSNP62[[#This Row],[CL_CMP_OBJ_FR11]]),$B$2&lt;=_xlfn.NUMBERVALUE(Table_Query_from_MF_DSNP62[[#This Row],[CL_CMP_OBJ_TO11]]))</f>
        <v>1</v>
      </c>
      <c r="JS81" s="33" t="b">
        <f>AND($B$2&gt;=_xlfn.NUMBERVALUE(Table_Query_from_MF_DSNP62[[#This Row],[CL_CMP_OBJ_FR12]]),$B$2&lt;=_xlfn.NUMBERVALUE(Table_Query_from_MF_DSNP62[[#This Row],[CL_CMP_OBJ_TO12]]))</f>
        <v>1</v>
      </c>
      <c r="JT81" s="33" t="b">
        <f>AND($B$2&gt;=_xlfn.NUMBERVALUE(Table_Query_from_MF_DSNP62[[#This Row],[CL_CMP_OBJ_FR13]]),$B$2&lt;=_xlfn.NUMBERVALUE(Table_Query_from_MF_DSNP62[[#This Row],[CL_CMP_OBJ_TO13]]))</f>
        <v>1</v>
      </c>
      <c r="JU81" s="33" t="b">
        <f>AND($B$2&gt;=_xlfn.NUMBERVALUE(Table_Query_from_MF_DSNP62[[#This Row],[CL_CMP_OBJ_FR14]]),$B$2&lt;=_xlfn.NUMBERVALUE(Table_Query_from_MF_DSNP62[[#This Row],[CL_CMP_OBJ_TO14]]))</f>
        <v>1</v>
      </c>
      <c r="JV81" s="33" t="b">
        <f>AND($B$2&gt;=_xlfn.NUMBERVALUE(Table_Query_from_MF_DSNP62[[#This Row],[CL_CMP_OBJ_FR15]]),$B$2&lt;=_xlfn.NUMBERVALUE(Table_Query_from_MF_DSNP62[[#This Row],[CL_CMP_OBJ_TO15]]))</f>
        <v>1</v>
      </c>
    </row>
    <row r="82" spans="1:282" x14ac:dyDescent="0.25">
      <c r="A82" t="b">
        <f>OR(,Table_Query_from_MF_DSNP62[[#This Row],[Desired GL included as "hard-coded" GL?]],Table_Query_from_MF_DSNP62[[#This Row],[Desired GL included as "Open GL"?]])</f>
        <v>1</v>
      </c>
      <c r="B82" t="b">
        <f>Table_Query_from_MF_DSNP62[[#This Row],[Desired CObj included as "Open CObj"?]]</f>
        <v>1</v>
      </c>
      <c r="C82" t="s">
        <v>962</v>
      </c>
      <c r="D82" t="s">
        <v>1494</v>
      </c>
      <c r="E82" t="s">
        <v>15</v>
      </c>
      <c r="F82" s="24" t="s">
        <v>345</v>
      </c>
      <c r="G82" t="s">
        <v>444</v>
      </c>
      <c r="H82" s="24" t="s">
        <v>9</v>
      </c>
      <c r="I82" t="s">
        <v>411</v>
      </c>
      <c r="J82" s="24" t="s">
        <v>444</v>
      </c>
      <c r="K82" t="s">
        <v>444</v>
      </c>
      <c r="L82" s="24" t="s">
        <v>444</v>
      </c>
      <c r="M82" t="s">
        <v>444</v>
      </c>
      <c r="N82" t="s">
        <v>444</v>
      </c>
      <c r="O82" t="s">
        <v>444</v>
      </c>
      <c r="P82" t="s">
        <v>444</v>
      </c>
      <c r="Q82" t="s">
        <v>15</v>
      </c>
      <c r="R82" t="s">
        <v>444</v>
      </c>
      <c r="S82" t="s">
        <v>442</v>
      </c>
      <c r="T82" t="s">
        <v>447</v>
      </c>
      <c r="U82" t="s">
        <v>444</v>
      </c>
      <c r="V82" t="s">
        <v>444</v>
      </c>
      <c r="W82" t="s">
        <v>447</v>
      </c>
      <c r="X82" t="s">
        <v>444</v>
      </c>
      <c r="Y82" t="s">
        <v>444</v>
      </c>
      <c r="Z82" t="s">
        <v>442</v>
      </c>
      <c r="AA82" t="s">
        <v>442</v>
      </c>
      <c r="AB82" t="s">
        <v>444</v>
      </c>
      <c r="AC82" t="s">
        <v>15</v>
      </c>
      <c r="AD82" t="s">
        <v>444</v>
      </c>
      <c r="AE82" t="s">
        <v>444</v>
      </c>
      <c r="AF82" t="s">
        <v>444</v>
      </c>
      <c r="AG82" t="s">
        <v>442</v>
      </c>
      <c r="AH82" t="s">
        <v>447</v>
      </c>
      <c r="AI82" t="s">
        <v>447</v>
      </c>
      <c r="AJ82" t="s">
        <v>15</v>
      </c>
      <c r="AK82" t="s">
        <v>444</v>
      </c>
      <c r="AL82" t="s">
        <v>444</v>
      </c>
      <c r="AM82" t="s">
        <v>444</v>
      </c>
      <c r="AN82" t="s">
        <v>444</v>
      </c>
      <c r="AO82" t="s">
        <v>444</v>
      </c>
      <c r="AP82" t="s">
        <v>442</v>
      </c>
      <c r="AQ82" t="s">
        <v>282</v>
      </c>
      <c r="AR82" t="s">
        <v>528</v>
      </c>
      <c r="AS82" t="s">
        <v>162</v>
      </c>
      <c r="AT82" t="s">
        <v>444</v>
      </c>
      <c r="AU82" t="s">
        <v>444</v>
      </c>
      <c r="AV82" t="s">
        <v>442</v>
      </c>
      <c r="AW82" t="s">
        <v>444</v>
      </c>
      <c r="AX82" t="s">
        <v>444</v>
      </c>
      <c r="AY82" t="s">
        <v>444</v>
      </c>
      <c r="AZ82" t="s">
        <v>444</v>
      </c>
      <c r="BA82" t="s">
        <v>444</v>
      </c>
      <c r="BB82" t="s">
        <v>444</v>
      </c>
      <c r="BC82" t="s">
        <v>444</v>
      </c>
      <c r="BD82" t="s">
        <v>1359</v>
      </c>
      <c r="BE82" t="s">
        <v>444</v>
      </c>
      <c r="BF82" t="s">
        <v>1360</v>
      </c>
      <c r="BG82" t="s">
        <v>444</v>
      </c>
      <c r="BH82" t="s">
        <v>444</v>
      </c>
      <c r="BI82" t="s">
        <v>444</v>
      </c>
      <c r="BJ82" t="s">
        <v>444</v>
      </c>
      <c r="BK82" t="s">
        <v>444</v>
      </c>
      <c r="BL82" t="s">
        <v>444</v>
      </c>
      <c r="BM82" t="s">
        <v>444</v>
      </c>
      <c r="BN82" t="s">
        <v>444</v>
      </c>
      <c r="BO82" t="s">
        <v>444</v>
      </c>
      <c r="BP82" t="s">
        <v>444</v>
      </c>
      <c r="BQ82" t="s">
        <v>1360</v>
      </c>
      <c r="BR82" t="s">
        <v>143</v>
      </c>
      <c r="BS82" t="s">
        <v>444</v>
      </c>
      <c r="BT82" t="s">
        <v>444</v>
      </c>
      <c r="BU82" t="s">
        <v>444</v>
      </c>
      <c r="BV82" t="s">
        <v>444</v>
      </c>
      <c r="BW82" t="s">
        <v>1360</v>
      </c>
      <c r="BX82" t="s">
        <v>143</v>
      </c>
      <c r="BY82" t="s">
        <v>444</v>
      </c>
      <c r="BZ82" t="s">
        <v>444</v>
      </c>
      <c r="CA82" t="s">
        <v>444</v>
      </c>
      <c r="CB82" t="s">
        <v>444</v>
      </c>
      <c r="CC82" t="s">
        <v>1360</v>
      </c>
      <c r="CD82" t="s">
        <v>143</v>
      </c>
      <c r="CE82" t="s">
        <v>444</v>
      </c>
      <c r="CF82" t="s">
        <v>1360</v>
      </c>
      <c r="CG82" t="s">
        <v>908</v>
      </c>
      <c r="CH82" t="s">
        <v>444</v>
      </c>
      <c r="CI82" t="s">
        <v>1360</v>
      </c>
      <c r="CJ82" t="s">
        <v>143</v>
      </c>
      <c r="CK82" t="s">
        <v>444</v>
      </c>
      <c r="CL82" t="s">
        <v>444</v>
      </c>
      <c r="CM82" t="s">
        <v>444</v>
      </c>
      <c r="CN82" t="s">
        <v>444</v>
      </c>
      <c r="CO82" t="s">
        <v>1360</v>
      </c>
      <c r="CP82" t="s">
        <v>143</v>
      </c>
      <c r="CQ82" t="s">
        <v>444</v>
      </c>
      <c r="CR82" t="s">
        <v>444</v>
      </c>
      <c r="CS82" t="s">
        <v>444</v>
      </c>
      <c r="CT82" t="s">
        <v>444</v>
      </c>
      <c r="CU82" t="s">
        <v>282</v>
      </c>
      <c r="CV82" t="s">
        <v>2741</v>
      </c>
      <c r="CW82" t="s">
        <v>2736</v>
      </c>
      <c r="CX82" t="s">
        <v>2767</v>
      </c>
      <c r="CY82" t="s">
        <v>1488</v>
      </c>
      <c r="CZ82" t="s">
        <v>1489</v>
      </c>
      <c r="DA82" t="s">
        <v>1490</v>
      </c>
      <c r="DB82" t="s">
        <v>1491</v>
      </c>
      <c r="DC82" t="s">
        <v>444</v>
      </c>
      <c r="DD82" t="s">
        <v>444</v>
      </c>
      <c r="DE82" t="s">
        <v>444</v>
      </c>
      <c r="DF82" t="s">
        <v>444</v>
      </c>
      <c r="DG82" t="s">
        <v>444</v>
      </c>
      <c r="DH82" t="s">
        <v>444</v>
      </c>
      <c r="DI82" t="s">
        <v>282</v>
      </c>
      <c r="DJ82" t="s">
        <v>1440</v>
      </c>
      <c r="DK82" t="s">
        <v>444</v>
      </c>
      <c r="DL82" t="s">
        <v>444</v>
      </c>
      <c r="DM82" t="s">
        <v>444</v>
      </c>
      <c r="DN82" t="s">
        <v>444</v>
      </c>
      <c r="DO82" t="s">
        <v>444</v>
      </c>
      <c r="DP82" t="s">
        <v>444</v>
      </c>
      <c r="DQ82" t="s">
        <v>444</v>
      </c>
      <c r="DR82" t="s">
        <v>444</v>
      </c>
      <c r="DS82" t="s">
        <v>15</v>
      </c>
      <c r="DT82" s="24" t="s">
        <v>37</v>
      </c>
      <c r="DU82" s="24" t="s">
        <v>37</v>
      </c>
      <c r="DV82" t="s">
        <v>120</v>
      </c>
      <c r="DW82" t="s">
        <v>120</v>
      </c>
      <c r="DX82" s="24" t="s">
        <v>123</v>
      </c>
      <c r="DY82" s="24" t="s">
        <v>123</v>
      </c>
      <c r="DZ82" t="s">
        <v>124</v>
      </c>
      <c r="EA82" t="s">
        <v>124</v>
      </c>
      <c r="EB82" s="24" t="s">
        <v>126</v>
      </c>
      <c r="EC82" s="24" t="s">
        <v>126</v>
      </c>
      <c r="ED82" t="s">
        <v>444</v>
      </c>
      <c r="EE82" t="s">
        <v>444</v>
      </c>
      <c r="EF82" s="24" t="s">
        <v>444</v>
      </c>
      <c r="EG82" s="24" t="s">
        <v>444</v>
      </c>
      <c r="EH82" t="s">
        <v>444</v>
      </c>
      <c r="EI82" t="s">
        <v>444</v>
      </c>
      <c r="EJ82" s="24" t="s">
        <v>444</v>
      </c>
      <c r="EK82" s="24" t="s">
        <v>444</v>
      </c>
      <c r="EL82" t="s">
        <v>444</v>
      </c>
      <c r="EM82" t="s">
        <v>444</v>
      </c>
      <c r="EN82" s="24" t="s">
        <v>444</v>
      </c>
      <c r="EO82" s="24" t="s">
        <v>444</v>
      </c>
      <c r="EP82" t="s">
        <v>444</v>
      </c>
      <c r="EQ82" t="s">
        <v>444</v>
      </c>
      <c r="ER82" s="24" t="s">
        <v>444</v>
      </c>
      <c r="ES82" s="24" t="s">
        <v>444</v>
      </c>
      <c r="ET82" t="s">
        <v>444</v>
      </c>
      <c r="EU82" t="s">
        <v>444</v>
      </c>
      <c r="EV82" s="24" t="s">
        <v>444</v>
      </c>
      <c r="EW82" s="24" t="s">
        <v>444</v>
      </c>
      <c r="EX82" t="s">
        <v>444</v>
      </c>
      <c r="EY82" t="s">
        <v>444</v>
      </c>
      <c r="EZ82" s="24" t="s">
        <v>444</v>
      </c>
      <c r="FA82" s="24" t="s">
        <v>444</v>
      </c>
      <c r="FB82" t="s">
        <v>444</v>
      </c>
      <c r="FC82" t="s">
        <v>444</v>
      </c>
      <c r="FD82" s="24" t="s">
        <v>444</v>
      </c>
      <c r="FE82" s="24" t="s">
        <v>444</v>
      </c>
      <c r="FF82" t="s">
        <v>444</v>
      </c>
      <c r="FG82" t="s">
        <v>444</v>
      </c>
      <c r="FH82" s="24" t="s">
        <v>444</v>
      </c>
      <c r="FI82" s="24" t="s">
        <v>444</v>
      </c>
      <c r="FJ82" t="s">
        <v>444</v>
      </c>
      <c r="FK82" t="s">
        <v>444</v>
      </c>
      <c r="FL82" s="24" t="s">
        <v>444</v>
      </c>
      <c r="FM82" s="24" t="s">
        <v>444</v>
      </c>
      <c r="FN82" t="s">
        <v>444</v>
      </c>
      <c r="FO82" t="s">
        <v>444</v>
      </c>
      <c r="FP82" s="24" t="s">
        <v>444</v>
      </c>
      <c r="FQ82" s="24" t="s">
        <v>444</v>
      </c>
      <c r="FR82" t="s">
        <v>444</v>
      </c>
      <c r="FS82" t="s">
        <v>444</v>
      </c>
      <c r="FT82" s="24" t="s">
        <v>444</v>
      </c>
      <c r="FU82" s="24" t="s">
        <v>444</v>
      </c>
      <c r="FV82" t="s">
        <v>444</v>
      </c>
      <c r="FW82" t="s">
        <v>444</v>
      </c>
      <c r="FX82" s="24" t="s">
        <v>444</v>
      </c>
      <c r="FY82" s="24" t="s">
        <v>444</v>
      </c>
      <c r="FZ82" t="s">
        <v>444</v>
      </c>
      <c r="GA82" t="s">
        <v>444</v>
      </c>
      <c r="GB82" s="24" t="s">
        <v>444</v>
      </c>
      <c r="GC82" s="24" t="s">
        <v>444</v>
      </c>
      <c r="GD82" t="s">
        <v>444</v>
      </c>
      <c r="GE82" t="s">
        <v>444</v>
      </c>
      <c r="GF82" s="24" t="s">
        <v>444</v>
      </c>
      <c r="GG82" s="24" t="s">
        <v>444</v>
      </c>
      <c r="GH82" t="s">
        <v>15</v>
      </c>
      <c r="GI82" s="24" t="s">
        <v>450</v>
      </c>
      <c r="GJ82" s="24" t="s">
        <v>450</v>
      </c>
      <c r="GK82" t="s">
        <v>452</v>
      </c>
      <c r="GL82" t="s">
        <v>452</v>
      </c>
      <c r="GM82" s="24" t="s">
        <v>459</v>
      </c>
      <c r="GN82" s="24" t="s">
        <v>459</v>
      </c>
      <c r="GO82" t="s">
        <v>458</v>
      </c>
      <c r="GP82" t="s">
        <v>458</v>
      </c>
      <c r="GQ82" s="24" t="s">
        <v>463</v>
      </c>
      <c r="GR82" s="24" t="s">
        <v>463</v>
      </c>
      <c r="GS82" t="s">
        <v>464</v>
      </c>
      <c r="GT82" t="s">
        <v>464</v>
      </c>
      <c r="GU82" s="24" t="s">
        <v>465</v>
      </c>
      <c r="GV82" s="24" t="s">
        <v>465</v>
      </c>
      <c r="GW82" t="s">
        <v>471</v>
      </c>
      <c r="GX82" t="s">
        <v>474</v>
      </c>
      <c r="GY82" s="24" t="s">
        <v>444</v>
      </c>
      <c r="GZ82" s="24" t="s">
        <v>444</v>
      </c>
      <c r="HA82" t="s">
        <v>444</v>
      </c>
      <c r="HB82" t="s">
        <v>444</v>
      </c>
      <c r="HC82" s="24" t="s">
        <v>444</v>
      </c>
      <c r="HD82" s="24" t="s">
        <v>444</v>
      </c>
      <c r="HE82" t="s">
        <v>453</v>
      </c>
      <c r="HF82" t="s">
        <v>453</v>
      </c>
      <c r="HG82" s="24" t="s">
        <v>444</v>
      </c>
      <c r="HH82" s="24" t="s">
        <v>444</v>
      </c>
      <c r="HI82" t="s">
        <v>444</v>
      </c>
      <c r="HJ82" t="s">
        <v>444</v>
      </c>
      <c r="HK82" s="24" t="s">
        <v>444</v>
      </c>
      <c r="HL82" s="24" t="s">
        <v>444</v>
      </c>
      <c r="HM82" t="s">
        <v>444</v>
      </c>
      <c r="HN82" t="s">
        <v>444</v>
      </c>
      <c r="HO82" s="24" t="s">
        <v>444</v>
      </c>
      <c r="HP82" s="24" t="s">
        <v>444</v>
      </c>
      <c r="HQ82" t="s">
        <v>444</v>
      </c>
      <c r="HR82" t="s">
        <v>444</v>
      </c>
      <c r="HS82" s="24" t="s">
        <v>444</v>
      </c>
      <c r="HT82" s="24" t="s">
        <v>444</v>
      </c>
      <c r="HU82" t="s">
        <v>444</v>
      </c>
      <c r="HV82" t="s">
        <v>444</v>
      </c>
      <c r="HW82" s="24" t="s">
        <v>444</v>
      </c>
      <c r="HX82" s="24" t="s">
        <v>444</v>
      </c>
      <c r="HY82" t="s">
        <v>444</v>
      </c>
      <c r="HZ82" t="s">
        <v>444</v>
      </c>
      <c r="IA82" t="s">
        <v>2750</v>
      </c>
      <c r="IB82" t="s">
        <v>2736</v>
      </c>
      <c r="IC82" t="s">
        <v>2767</v>
      </c>
      <c r="ID82" s="33" t="b" cm="1">
        <f t="array" ref="ID82">_xlfn.IFNA(MATCH($A$2,_xlfn.NUMBERVALUE(Table_Query_from_MF_DSNP62[[#This Row],[CL_GLACCT_DR1]:[CL_GLACCT_CR4]]),0),0)&gt;=1</f>
        <v>1</v>
      </c>
      <c r="IE82" s="33" t="b">
        <f>OR(Table_Query_from_MF_DSNP62[[#This Row],[Pair1]:[Pair25]])</f>
        <v>1</v>
      </c>
      <c r="IF82" s="33">
        <f>_xlfn.IFNA(MATCH(TRUE,Table_Query_from_MF_DSNP62[[#This Row],[Pair1]:[Pair25]],0),"none")</f>
        <v>6</v>
      </c>
      <c r="IG82" s="33" t="b">
        <f>AND($A$2&gt;=_xlfn.NUMBERVALUE(Table_Query_from_MF_DSNP62[[#This Row],[CL_GL_ACCT_FR1]]),$A$2&lt;=_xlfn.NUMBERVALUE(Table_Query_from_MF_DSNP62[[#This Row],[CL_GL_ACCT_TO1]]))</f>
        <v>0</v>
      </c>
      <c r="IH82" s="33" t="b">
        <f>AND($A$2&gt;=_xlfn.NUMBERVALUE(Table_Query_from_MF_DSNP62[[#This Row],[CL_GL_ACCT_FR2]]),$A$2&lt;=_xlfn.NUMBERVALUE(Table_Query_from_MF_DSNP62[[#This Row],[CL_GL_ACCT_TO2]]))</f>
        <v>0</v>
      </c>
      <c r="II82" s="33" t="b">
        <f>AND($A$2&gt;=_xlfn.NUMBERVALUE(Table_Query_from_MF_DSNP62[[#This Row],[CL_GL_ACCT_FR3]]),$A$2&lt;=_xlfn.NUMBERVALUE(Table_Query_from_MF_DSNP62[[#This Row],[CL_GL_ACCT_TO3]]))</f>
        <v>0</v>
      </c>
      <c r="IJ82" s="33" t="b">
        <f>AND($A$2&gt;=_xlfn.NUMBERVALUE(Table_Query_from_MF_DSNP62[[#This Row],[CL_GL_ACCT_FR4]]),$A$2&lt;=_xlfn.NUMBERVALUE(Table_Query_from_MF_DSNP62[[#This Row],[CL_GL_ACCT_TO4]]))</f>
        <v>0</v>
      </c>
      <c r="IK82" s="33" t="b">
        <f>AND($A$2&gt;=_xlfn.NUMBERVALUE(Table_Query_from_MF_DSNP62[[#This Row],[CL_GL_ACCT_FR5]]),$A$2&lt;=_xlfn.NUMBERVALUE(Table_Query_from_MF_DSNP62[[#This Row],[CL_GL_ACCT_TO5]]))</f>
        <v>0</v>
      </c>
      <c r="IL82" s="33" t="b">
        <f>AND($A$2&gt;=_xlfn.NUMBERVALUE(Table_Query_from_MF_DSNP62[[#This Row],[CL_GL_ACCT_FR6]]),$A$2&lt;=_xlfn.NUMBERVALUE(Table_Query_from_MF_DSNP62[[#This Row],[CL_GL_ACCT_TO6]]))</f>
        <v>1</v>
      </c>
      <c r="IM82" s="33" t="b">
        <f>AND($A$2&gt;=_xlfn.NUMBERVALUE(Table_Query_from_MF_DSNP62[[#This Row],[CL_GL_ACCT_FR7]]),$A$2&lt;=_xlfn.NUMBERVALUE(Table_Query_from_MF_DSNP62[[#This Row],[CL_GL_ACCT_TO7]]))</f>
        <v>1</v>
      </c>
      <c r="IN82" s="33" t="b">
        <f>AND($A$2&gt;=_xlfn.NUMBERVALUE(Table_Query_from_MF_DSNP62[[#This Row],[CL_GL_ACCT_FR8]]),$A$2&lt;=_xlfn.NUMBERVALUE(Table_Query_from_MF_DSNP62[[#This Row],[CL_GL_ACCT_TO8]]))</f>
        <v>1</v>
      </c>
      <c r="IO82" s="33" t="b">
        <f>AND($A$2&gt;=_xlfn.NUMBERVALUE(Table_Query_from_MF_DSNP62[[#This Row],[CL_GL_ACCT_FR9]]),$A$2&lt;=_xlfn.NUMBERVALUE(Table_Query_from_MF_DSNP62[[#This Row],[CL_GL_ACCT_TO9]]))</f>
        <v>1</v>
      </c>
      <c r="IP82" s="33" t="b">
        <f>AND($A$2&gt;=_xlfn.NUMBERVALUE(Table_Query_from_MF_DSNP62[[#This Row],[CL_GL_ACCT_FR10]]),$A$2&lt;=_xlfn.NUMBERVALUE(Table_Query_from_MF_DSNP62[[#This Row],[CL_GL_ACCT_TO10]]))</f>
        <v>1</v>
      </c>
      <c r="IQ82" s="33" t="b">
        <f>AND($A$2&gt;=_xlfn.NUMBERVALUE(Table_Query_from_MF_DSNP62[[#This Row],[CL_GL_ACCT_FR11]]),$A$2&lt;=_xlfn.NUMBERVALUE(Table_Query_from_MF_DSNP62[[#This Row],[CL_GL_ACCT_TO11]]))</f>
        <v>1</v>
      </c>
      <c r="IR82" s="33" t="b">
        <f>AND($A$2&gt;=_xlfn.NUMBERVALUE(Table_Query_from_MF_DSNP62[[#This Row],[CL_GL_ACCT_FR12]]),$A$2&lt;=_xlfn.NUMBERVALUE(Table_Query_from_MF_DSNP62[[#This Row],[CL_GL_ACCT_TO12]]))</f>
        <v>1</v>
      </c>
      <c r="IS82" s="33" t="b">
        <f>AND($A$2&gt;=_xlfn.NUMBERVALUE(Table_Query_from_MF_DSNP62[[#This Row],[CL_GL_ACCT_FR13]]),$A$2&lt;=_xlfn.NUMBERVALUE(Table_Query_from_MF_DSNP62[[#This Row],[CL_GL_ACCT_TO13]]))</f>
        <v>1</v>
      </c>
      <c r="IT82" s="33" t="b">
        <f>AND($A$2&gt;=_xlfn.NUMBERVALUE(Table_Query_from_MF_DSNP62[[#This Row],[CL_GL_ACCT_FR14]]),$A$2&lt;=_xlfn.NUMBERVALUE(Table_Query_from_MF_DSNP62[[#This Row],[CL_GL_ACCT_TO14]]))</f>
        <v>1</v>
      </c>
      <c r="IU82" s="33" t="b">
        <f>AND($A$2&gt;=_xlfn.NUMBERVALUE(Table_Query_from_MF_DSNP62[[#This Row],[CL_GL_ACCT_FR15]]),$A$2&lt;=_xlfn.NUMBERVALUE(Table_Query_from_MF_DSNP62[[#This Row],[CL_GL_ACCT_TO15]]))</f>
        <v>1</v>
      </c>
      <c r="IV82" s="33" t="b">
        <f>AND($A$2&gt;=_xlfn.NUMBERVALUE(Table_Query_from_MF_DSNP62[[#This Row],[CL_GL_ACCT_FR16]]),$A$2&lt;=_xlfn.NUMBERVALUE(Table_Query_from_MF_DSNP62[[#This Row],[CL_GL_ACCT_TO16]]))</f>
        <v>1</v>
      </c>
      <c r="IW82" s="33" t="b">
        <f>AND($A$2&gt;=_xlfn.NUMBERVALUE(Table_Query_from_MF_DSNP62[[#This Row],[CL_GL_ACCT_FR17]]),$A$2&lt;=_xlfn.NUMBERVALUE(Table_Query_from_MF_DSNP62[[#This Row],[CL_GL_ACCT_TO17]]))</f>
        <v>1</v>
      </c>
      <c r="IX82" s="33" t="b">
        <f>AND($A$2&gt;=_xlfn.NUMBERVALUE(Table_Query_from_MF_DSNP62[[#This Row],[CL_GL_ACCT_FR18]]),$A$2&lt;=_xlfn.NUMBERVALUE(Table_Query_from_MF_DSNP62[[#This Row],[CL_GL_ACCT_TO18]]))</f>
        <v>1</v>
      </c>
      <c r="IY82" s="33" t="b">
        <f>AND($A$2&gt;=_xlfn.NUMBERVALUE(Table_Query_from_MF_DSNP62[[#This Row],[CL_GL_ACCT_FR19]]),$A$2&lt;=_xlfn.NUMBERVALUE(Table_Query_from_MF_DSNP62[[#This Row],[CL_GL_ACCT_TO19]]))</f>
        <v>1</v>
      </c>
      <c r="IZ82" s="33" t="b">
        <f>AND($A$2&gt;=_xlfn.NUMBERVALUE(Table_Query_from_MF_DSNP62[[#This Row],[CL_GL_ACCT_FR20]]),$A$2&lt;=_xlfn.NUMBERVALUE(Table_Query_from_MF_DSNP62[[#This Row],[CL_GL_ACCT_TO20]]))</f>
        <v>1</v>
      </c>
      <c r="JA82" s="33" t="b">
        <f>AND($A$2&gt;=_xlfn.NUMBERVALUE(Table_Query_from_MF_DSNP62[[#This Row],[CL_GL_ACCT_FR21]]),$A$2&lt;=_xlfn.NUMBERVALUE(Table_Query_from_MF_DSNP62[[#This Row],[CL_GL_ACCT_TO21]]))</f>
        <v>1</v>
      </c>
      <c r="JB82" s="33" t="b">
        <f>AND($A$2&gt;=_xlfn.NUMBERVALUE(Table_Query_from_MF_DSNP62[[#This Row],[CL_GL_ACCT_FR22]]),$A$2&lt;=_xlfn.NUMBERVALUE(Table_Query_from_MF_DSNP62[[#This Row],[CL_GL_ACCT_TO22]]))</f>
        <v>1</v>
      </c>
      <c r="JC82" s="33" t="b">
        <f>AND($A$2&gt;=_xlfn.NUMBERVALUE(Table_Query_from_MF_DSNP62[[#This Row],[CL_GL_ACCT_FR23]]),$A$2&lt;=_xlfn.NUMBERVALUE(Table_Query_from_MF_DSNP62[[#This Row],[CL_GL_ACCT_TO23]]))</f>
        <v>1</v>
      </c>
      <c r="JD82" s="33" t="b">
        <f>AND($A$2&gt;=_xlfn.NUMBERVALUE(Table_Query_from_MF_DSNP62[[#This Row],[CL_GL_ACCT_FR24]]),$A$2&lt;=_xlfn.NUMBERVALUE(Table_Query_from_MF_DSNP62[[#This Row],[CL_GL_ACCT_TO24]]))</f>
        <v>1</v>
      </c>
      <c r="JE82" s="33" t="b">
        <f>AND($A$2&gt;=_xlfn.NUMBERVALUE(Table_Query_from_MF_DSNP62[[#This Row],[CL_GL_ACCT_FR25]]),$A$2&lt;=_xlfn.NUMBERVALUE(Table_Query_from_MF_DSNP62[[#This Row],[CL_GL_ACCT_TO25]]))</f>
        <v>1</v>
      </c>
      <c r="JF82" s="33" t="b">
        <f>OR(Table_Query_from_MF_DSNP62[[#This Row],[PairA]:[PairO]])</f>
        <v>1</v>
      </c>
      <c r="JG82" s="33">
        <f>_xlfn.IFNA(MATCH(TRUE,Table_Query_from_MF_DSNP62[[#This Row],[PairA]:[PairO]],0),"none")</f>
        <v>9</v>
      </c>
      <c r="JH82" s="33" t="b">
        <f>AND($B$2&gt;=_xlfn.NUMBERVALUE(Table_Query_from_MF_DSNP62[[#This Row],[CL_CMP_OBJ_FR1]]),$B$2&lt;=_xlfn.NUMBERVALUE(Table_Query_from_MF_DSNP62[[#This Row],[CL_CMP_OBJ_TO1]]))</f>
        <v>0</v>
      </c>
      <c r="JI82" s="33" t="b">
        <f>AND($B$2&gt;=_xlfn.NUMBERVALUE(Table_Query_from_MF_DSNP62[[#This Row],[CL_CMP_OBJ_FR2]]),$B$2&lt;=_xlfn.NUMBERVALUE(Table_Query_from_MF_DSNP62[[#This Row],[CL_CMP_OBJ_TO2]]))</f>
        <v>0</v>
      </c>
      <c r="JJ82" s="33" t="b">
        <f>AND($B$2&gt;=_xlfn.NUMBERVALUE(Table_Query_from_MF_DSNP62[[#This Row],[CL_CMP_OBJ_FR3]]),$B$2&lt;=_xlfn.NUMBERVALUE(Table_Query_from_MF_DSNP62[[#This Row],[CL_CMP_OBJ_TO3]]))</f>
        <v>0</v>
      </c>
      <c r="JK82" s="33" t="b">
        <f>AND($B$2&gt;=_xlfn.NUMBERVALUE(Table_Query_from_MF_DSNP62[[#This Row],[CL_CMP_OBJ_FR4]]),$B$2&lt;=_xlfn.NUMBERVALUE(Table_Query_from_MF_DSNP62[[#This Row],[CL_CMP_OBJ_TO4]]))</f>
        <v>0</v>
      </c>
      <c r="JL82" s="33" t="b">
        <f>AND($B$2&gt;=_xlfn.NUMBERVALUE(Table_Query_from_MF_DSNP62[[#This Row],[CL_CMP_OBJ_FR5]]),$B$2&lt;=_xlfn.NUMBERVALUE(Table_Query_from_MF_DSNP62[[#This Row],[CL_CMP_OBJ_TO5]]))</f>
        <v>0</v>
      </c>
      <c r="JM82" s="33" t="b">
        <f>AND($B$2&gt;=_xlfn.NUMBERVALUE(Table_Query_from_MF_DSNP62[[#This Row],[CL_CMP_OBJ_FR6]]),$B$2&lt;=_xlfn.NUMBERVALUE(Table_Query_from_MF_DSNP62[[#This Row],[CL_CMP_OBJ_TO6]]))</f>
        <v>0</v>
      </c>
      <c r="JN82" s="33" t="b">
        <f>AND($B$2&gt;=_xlfn.NUMBERVALUE(Table_Query_from_MF_DSNP62[[#This Row],[CL_CMP_OBJ_FR7]]),$B$2&lt;=_xlfn.NUMBERVALUE(Table_Query_from_MF_DSNP62[[#This Row],[CL_CMP_OBJ_TO7]]))</f>
        <v>0</v>
      </c>
      <c r="JO82" s="33" t="b">
        <f>AND($B$2&gt;=_xlfn.NUMBERVALUE(Table_Query_from_MF_DSNP62[[#This Row],[CL_CMP_OBJ_FR8]]),$B$2&lt;=_xlfn.NUMBERVALUE(Table_Query_from_MF_DSNP62[[#This Row],[CL_CMP_OBJ_TO8]]))</f>
        <v>0</v>
      </c>
      <c r="JP82" s="33" t="b">
        <f>AND($B$2&gt;=_xlfn.NUMBERVALUE(Table_Query_from_MF_DSNP62[[#This Row],[CL_CMP_OBJ_FR9]]),$B$2&lt;=_xlfn.NUMBERVALUE(Table_Query_from_MF_DSNP62[[#This Row],[CL_CMP_OBJ_TO9]]))</f>
        <v>1</v>
      </c>
      <c r="JQ82" s="33" t="b">
        <f>AND($B$2&gt;=_xlfn.NUMBERVALUE(Table_Query_from_MF_DSNP62[[#This Row],[CL_CMP_OBJ_FR10]]),$B$2&lt;=_xlfn.NUMBERVALUE(Table_Query_from_MF_DSNP62[[#This Row],[CL_CMP_OBJ_TO10]]))</f>
        <v>1</v>
      </c>
      <c r="JR82" s="33" t="b">
        <f>AND($B$2&gt;=_xlfn.NUMBERVALUE(Table_Query_from_MF_DSNP62[[#This Row],[CL_CMP_OBJ_FR11]]),$B$2&lt;=_xlfn.NUMBERVALUE(Table_Query_from_MF_DSNP62[[#This Row],[CL_CMP_OBJ_TO11]]))</f>
        <v>1</v>
      </c>
      <c r="JS82" s="33" t="b">
        <f>AND($B$2&gt;=_xlfn.NUMBERVALUE(Table_Query_from_MF_DSNP62[[#This Row],[CL_CMP_OBJ_FR12]]),$B$2&lt;=_xlfn.NUMBERVALUE(Table_Query_from_MF_DSNP62[[#This Row],[CL_CMP_OBJ_TO12]]))</f>
        <v>0</v>
      </c>
      <c r="JT82" s="33" t="b">
        <f>AND($B$2&gt;=_xlfn.NUMBERVALUE(Table_Query_from_MF_DSNP62[[#This Row],[CL_CMP_OBJ_FR13]]),$B$2&lt;=_xlfn.NUMBERVALUE(Table_Query_from_MF_DSNP62[[#This Row],[CL_CMP_OBJ_TO13]]))</f>
        <v>1</v>
      </c>
      <c r="JU82" s="33" t="b">
        <f>AND($B$2&gt;=_xlfn.NUMBERVALUE(Table_Query_from_MF_DSNP62[[#This Row],[CL_CMP_OBJ_FR14]]),$B$2&lt;=_xlfn.NUMBERVALUE(Table_Query_from_MF_DSNP62[[#This Row],[CL_CMP_OBJ_TO14]]))</f>
        <v>1</v>
      </c>
      <c r="JV82" s="33" t="b">
        <f>AND($B$2&gt;=_xlfn.NUMBERVALUE(Table_Query_from_MF_DSNP62[[#This Row],[CL_CMP_OBJ_FR15]]),$B$2&lt;=_xlfn.NUMBERVALUE(Table_Query_from_MF_DSNP62[[#This Row],[CL_CMP_OBJ_TO15]]))</f>
        <v>1</v>
      </c>
    </row>
    <row r="83" spans="1:282" x14ac:dyDescent="0.25">
      <c r="A83" t="b">
        <f>OR(,Table_Query_from_MF_DSNP62[[#This Row],[Desired GL included as "hard-coded" GL?]],Table_Query_from_MF_DSNP62[[#This Row],[Desired GL included as "Open GL"?]])</f>
        <v>1</v>
      </c>
      <c r="B83" t="b">
        <f>Table_Query_from_MF_DSNP62[[#This Row],[Desired CObj included as "Open CObj"?]]</f>
        <v>1</v>
      </c>
      <c r="C83" t="s">
        <v>1495</v>
      </c>
      <c r="D83" t="s">
        <v>1496</v>
      </c>
      <c r="E83" t="s">
        <v>8</v>
      </c>
      <c r="F83" s="24" t="s">
        <v>417</v>
      </c>
      <c r="G83" t="s">
        <v>444</v>
      </c>
      <c r="H83" s="24" t="s">
        <v>9</v>
      </c>
      <c r="I83" t="s">
        <v>411</v>
      </c>
      <c r="J83" s="24" t="s">
        <v>444</v>
      </c>
      <c r="K83" t="s">
        <v>444</v>
      </c>
      <c r="L83" s="24" t="s">
        <v>444</v>
      </c>
      <c r="M83" t="s">
        <v>444</v>
      </c>
      <c r="N83" t="s">
        <v>444</v>
      </c>
      <c r="O83" t="s">
        <v>444</v>
      </c>
      <c r="P83" t="s">
        <v>444</v>
      </c>
      <c r="Q83" t="s">
        <v>15</v>
      </c>
      <c r="R83" t="s">
        <v>444</v>
      </c>
      <c r="S83" t="s">
        <v>442</v>
      </c>
      <c r="T83" t="s">
        <v>447</v>
      </c>
      <c r="U83" t="s">
        <v>444</v>
      </c>
      <c r="V83" t="s">
        <v>444</v>
      </c>
      <c r="W83" t="s">
        <v>447</v>
      </c>
      <c r="X83" t="s">
        <v>444</v>
      </c>
      <c r="Y83" t="s">
        <v>444</v>
      </c>
      <c r="Z83" t="s">
        <v>442</v>
      </c>
      <c r="AA83" t="s">
        <v>442</v>
      </c>
      <c r="AB83" t="s">
        <v>444</v>
      </c>
      <c r="AC83" t="s">
        <v>15</v>
      </c>
      <c r="AD83" t="s">
        <v>444</v>
      </c>
      <c r="AE83" t="s">
        <v>444</v>
      </c>
      <c r="AF83" t="s">
        <v>444</v>
      </c>
      <c r="AG83" t="s">
        <v>442</v>
      </c>
      <c r="AH83" t="s">
        <v>447</v>
      </c>
      <c r="AI83" t="s">
        <v>447</v>
      </c>
      <c r="AJ83" t="s">
        <v>15</v>
      </c>
      <c r="AK83" t="s">
        <v>444</v>
      </c>
      <c r="AL83" t="s">
        <v>444</v>
      </c>
      <c r="AM83" t="s">
        <v>444</v>
      </c>
      <c r="AN83" t="s">
        <v>444</v>
      </c>
      <c r="AO83" t="s">
        <v>444</v>
      </c>
      <c r="AP83" t="s">
        <v>442</v>
      </c>
      <c r="AQ83" t="s">
        <v>282</v>
      </c>
      <c r="AR83" t="s">
        <v>528</v>
      </c>
      <c r="AS83" t="s">
        <v>162</v>
      </c>
      <c r="AT83" t="s">
        <v>444</v>
      </c>
      <c r="AU83" t="s">
        <v>444</v>
      </c>
      <c r="AV83" t="s">
        <v>442</v>
      </c>
      <c r="AW83" t="s">
        <v>444</v>
      </c>
      <c r="AX83" t="s">
        <v>444</v>
      </c>
      <c r="AY83" t="s">
        <v>444</v>
      </c>
      <c r="AZ83" t="s">
        <v>444</v>
      </c>
      <c r="BA83" t="s">
        <v>444</v>
      </c>
      <c r="BB83" t="s">
        <v>444</v>
      </c>
      <c r="BC83" t="s">
        <v>444</v>
      </c>
      <c r="BD83" t="s">
        <v>1359</v>
      </c>
      <c r="BE83" t="s">
        <v>444</v>
      </c>
      <c r="BF83" t="s">
        <v>1360</v>
      </c>
      <c r="BG83" t="s">
        <v>444</v>
      </c>
      <c r="BH83" t="s">
        <v>444</v>
      </c>
      <c r="BI83" t="s">
        <v>444</v>
      </c>
      <c r="BJ83" t="s">
        <v>444</v>
      </c>
      <c r="BK83" t="s">
        <v>444</v>
      </c>
      <c r="BL83" t="s">
        <v>444</v>
      </c>
      <c r="BM83" t="s">
        <v>444</v>
      </c>
      <c r="BN83" t="s">
        <v>444</v>
      </c>
      <c r="BO83" t="s">
        <v>444</v>
      </c>
      <c r="BP83" t="s">
        <v>444</v>
      </c>
      <c r="BQ83" t="s">
        <v>1360</v>
      </c>
      <c r="BR83" t="s">
        <v>143</v>
      </c>
      <c r="BS83" t="s">
        <v>444</v>
      </c>
      <c r="BT83" t="s">
        <v>444</v>
      </c>
      <c r="BU83" t="s">
        <v>444</v>
      </c>
      <c r="BV83" t="s">
        <v>444</v>
      </c>
      <c r="BW83" t="s">
        <v>1360</v>
      </c>
      <c r="BX83" t="s">
        <v>143</v>
      </c>
      <c r="BY83" t="s">
        <v>444</v>
      </c>
      <c r="BZ83" t="s">
        <v>444</v>
      </c>
      <c r="CA83" t="s">
        <v>444</v>
      </c>
      <c r="CB83" t="s">
        <v>444</v>
      </c>
      <c r="CC83" t="s">
        <v>1360</v>
      </c>
      <c r="CD83" t="s">
        <v>143</v>
      </c>
      <c r="CE83" t="s">
        <v>444</v>
      </c>
      <c r="CF83" t="s">
        <v>1360</v>
      </c>
      <c r="CG83" t="s">
        <v>908</v>
      </c>
      <c r="CH83" t="s">
        <v>444</v>
      </c>
      <c r="CI83" t="s">
        <v>1360</v>
      </c>
      <c r="CJ83" t="s">
        <v>143</v>
      </c>
      <c r="CK83" t="s">
        <v>444</v>
      </c>
      <c r="CL83" t="s">
        <v>444</v>
      </c>
      <c r="CM83" t="s">
        <v>444</v>
      </c>
      <c r="CN83" t="s">
        <v>444</v>
      </c>
      <c r="CO83" t="s">
        <v>1360</v>
      </c>
      <c r="CP83" t="s">
        <v>143</v>
      </c>
      <c r="CQ83" t="s">
        <v>444</v>
      </c>
      <c r="CR83" t="s">
        <v>444</v>
      </c>
      <c r="CS83" t="s">
        <v>444</v>
      </c>
      <c r="CT83" t="s">
        <v>444</v>
      </c>
      <c r="CU83" t="s">
        <v>282</v>
      </c>
      <c r="CV83" t="s">
        <v>2741</v>
      </c>
      <c r="CW83" t="s">
        <v>2736</v>
      </c>
      <c r="CX83" t="s">
        <v>2768</v>
      </c>
      <c r="CY83" t="s">
        <v>1488</v>
      </c>
      <c r="CZ83" t="s">
        <v>1489</v>
      </c>
      <c r="DA83" t="s">
        <v>1490</v>
      </c>
      <c r="DB83" t="s">
        <v>1491</v>
      </c>
      <c r="DC83" t="s">
        <v>444</v>
      </c>
      <c r="DD83" t="s">
        <v>444</v>
      </c>
      <c r="DE83" t="s">
        <v>444</v>
      </c>
      <c r="DF83" t="s">
        <v>444</v>
      </c>
      <c r="DG83" t="s">
        <v>444</v>
      </c>
      <c r="DH83" t="s">
        <v>444</v>
      </c>
      <c r="DI83" t="s">
        <v>282</v>
      </c>
      <c r="DJ83" t="s">
        <v>1440</v>
      </c>
      <c r="DK83" t="s">
        <v>444</v>
      </c>
      <c r="DL83" t="s">
        <v>444</v>
      </c>
      <c r="DM83" t="s">
        <v>444</v>
      </c>
      <c r="DN83" t="s">
        <v>444</v>
      </c>
      <c r="DO83" t="s">
        <v>444</v>
      </c>
      <c r="DP83" t="s">
        <v>444</v>
      </c>
      <c r="DQ83" t="s">
        <v>444</v>
      </c>
      <c r="DR83" t="s">
        <v>444</v>
      </c>
      <c r="DS83" t="s">
        <v>15</v>
      </c>
      <c r="DT83" s="24" t="s">
        <v>37</v>
      </c>
      <c r="DU83" s="24" t="s">
        <v>37</v>
      </c>
      <c r="DV83" t="s">
        <v>117</v>
      </c>
      <c r="DW83" t="s">
        <v>117</v>
      </c>
      <c r="DX83" s="24" t="s">
        <v>120</v>
      </c>
      <c r="DY83" s="24" t="s">
        <v>120</v>
      </c>
      <c r="DZ83" t="s">
        <v>123</v>
      </c>
      <c r="EA83" t="s">
        <v>123</v>
      </c>
      <c r="EB83" s="24" t="s">
        <v>124</v>
      </c>
      <c r="EC83" s="24" t="s">
        <v>124</v>
      </c>
      <c r="ED83" t="s">
        <v>126</v>
      </c>
      <c r="EE83" t="s">
        <v>126</v>
      </c>
      <c r="EF83" s="24" t="s">
        <v>3444</v>
      </c>
      <c r="EG83" s="24" t="s">
        <v>3444</v>
      </c>
      <c r="EH83" t="s">
        <v>444</v>
      </c>
      <c r="EI83" t="s">
        <v>444</v>
      </c>
      <c r="EJ83" s="24" t="s">
        <v>444</v>
      </c>
      <c r="EK83" s="24" t="s">
        <v>444</v>
      </c>
      <c r="EL83" t="s">
        <v>444</v>
      </c>
      <c r="EM83" t="s">
        <v>444</v>
      </c>
      <c r="EN83" s="24" t="s">
        <v>444</v>
      </c>
      <c r="EO83" s="24" t="s">
        <v>444</v>
      </c>
      <c r="EP83" t="s">
        <v>444</v>
      </c>
      <c r="EQ83" t="s">
        <v>444</v>
      </c>
      <c r="ER83" s="24" t="s">
        <v>444</v>
      </c>
      <c r="ES83" s="24" t="s">
        <v>444</v>
      </c>
      <c r="ET83" t="s">
        <v>444</v>
      </c>
      <c r="EU83" t="s">
        <v>444</v>
      </c>
      <c r="EV83" s="24" t="s">
        <v>444</v>
      </c>
      <c r="EW83" s="24" t="s">
        <v>444</v>
      </c>
      <c r="EX83" t="s">
        <v>444</v>
      </c>
      <c r="EY83" t="s">
        <v>444</v>
      </c>
      <c r="EZ83" s="24" t="s">
        <v>444</v>
      </c>
      <c r="FA83" s="24" t="s">
        <v>444</v>
      </c>
      <c r="FB83" t="s">
        <v>444</v>
      </c>
      <c r="FC83" t="s">
        <v>444</v>
      </c>
      <c r="FD83" s="24" t="s">
        <v>444</v>
      </c>
      <c r="FE83" s="24" t="s">
        <v>444</v>
      </c>
      <c r="FF83" t="s">
        <v>444</v>
      </c>
      <c r="FG83" t="s">
        <v>444</v>
      </c>
      <c r="FH83" s="24" t="s">
        <v>444</v>
      </c>
      <c r="FI83" s="24" t="s">
        <v>444</v>
      </c>
      <c r="FJ83" t="s">
        <v>444</v>
      </c>
      <c r="FK83" t="s">
        <v>444</v>
      </c>
      <c r="FL83" s="24" t="s">
        <v>444</v>
      </c>
      <c r="FM83" s="24" t="s">
        <v>444</v>
      </c>
      <c r="FN83" t="s">
        <v>444</v>
      </c>
      <c r="FO83" t="s">
        <v>444</v>
      </c>
      <c r="FP83" s="24" t="s">
        <v>444</v>
      </c>
      <c r="FQ83" s="24" t="s">
        <v>444</v>
      </c>
      <c r="FR83" t="s">
        <v>444</v>
      </c>
      <c r="FS83" t="s">
        <v>444</v>
      </c>
      <c r="FT83" s="24" t="s">
        <v>444</v>
      </c>
      <c r="FU83" s="24" t="s">
        <v>444</v>
      </c>
      <c r="FV83" t="s">
        <v>444</v>
      </c>
      <c r="FW83" t="s">
        <v>444</v>
      </c>
      <c r="FX83" s="24" t="s">
        <v>444</v>
      </c>
      <c r="FY83" s="24" t="s">
        <v>444</v>
      </c>
      <c r="FZ83" t="s">
        <v>444</v>
      </c>
      <c r="GA83" t="s">
        <v>444</v>
      </c>
      <c r="GB83" s="24" t="s">
        <v>444</v>
      </c>
      <c r="GC83" s="24" t="s">
        <v>444</v>
      </c>
      <c r="GD83" t="s">
        <v>444</v>
      </c>
      <c r="GE83" t="s">
        <v>444</v>
      </c>
      <c r="GF83" s="24" t="s">
        <v>444</v>
      </c>
      <c r="GG83" s="24" t="s">
        <v>444</v>
      </c>
      <c r="GH83" t="s">
        <v>15</v>
      </c>
      <c r="GI83" s="24" t="s">
        <v>471</v>
      </c>
      <c r="GJ83" s="24" t="s">
        <v>473</v>
      </c>
      <c r="GK83" t="s">
        <v>444</v>
      </c>
      <c r="GL83" t="s">
        <v>444</v>
      </c>
      <c r="GM83" s="24" t="s">
        <v>444</v>
      </c>
      <c r="GN83" s="24" t="s">
        <v>444</v>
      </c>
      <c r="GO83" t="s">
        <v>444</v>
      </c>
      <c r="GP83" t="s">
        <v>444</v>
      </c>
      <c r="GQ83" s="24" t="s">
        <v>444</v>
      </c>
      <c r="GR83" s="24" t="s">
        <v>444</v>
      </c>
      <c r="GS83" t="s">
        <v>444</v>
      </c>
      <c r="GT83" t="s">
        <v>444</v>
      </c>
      <c r="GU83" s="24" t="s">
        <v>444</v>
      </c>
      <c r="GV83" s="24" t="s">
        <v>444</v>
      </c>
      <c r="GW83" t="s">
        <v>444</v>
      </c>
      <c r="GX83" t="s">
        <v>444</v>
      </c>
      <c r="GY83" s="24" t="s">
        <v>444</v>
      </c>
      <c r="GZ83" s="24" t="s">
        <v>444</v>
      </c>
      <c r="HA83" t="s">
        <v>444</v>
      </c>
      <c r="HB83" t="s">
        <v>444</v>
      </c>
      <c r="HC83" s="24" t="s">
        <v>444</v>
      </c>
      <c r="HD83" s="24" t="s">
        <v>444</v>
      </c>
      <c r="HE83" t="s">
        <v>444</v>
      </c>
      <c r="HF83" t="s">
        <v>444</v>
      </c>
      <c r="HG83" s="24" t="s">
        <v>444</v>
      </c>
      <c r="HH83" s="24" t="s">
        <v>444</v>
      </c>
      <c r="HI83" t="s">
        <v>444</v>
      </c>
      <c r="HJ83" t="s">
        <v>444</v>
      </c>
      <c r="HK83" s="24" t="s">
        <v>444</v>
      </c>
      <c r="HL83" s="24" t="s">
        <v>444</v>
      </c>
      <c r="HM83" t="s">
        <v>444</v>
      </c>
      <c r="HN83" t="s">
        <v>444</v>
      </c>
      <c r="HO83" s="24" t="s">
        <v>444</v>
      </c>
      <c r="HP83" s="24" t="s">
        <v>444</v>
      </c>
      <c r="HQ83" t="s">
        <v>444</v>
      </c>
      <c r="HR83" t="s">
        <v>444</v>
      </c>
      <c r="HS83" s="24" t="s">
        <v>444</v>
      </c>
      <c r="HT83" s="24" t="s">
        <v>444</v>
      </c>
      <c r="HU83" t="s">
        <v>444</v>
      </c>
      <c r="HV83" t="s">
        <v>444</v>
      </c>
      <c r="HW83" s="24" t="s">
        <v>444</v>
      </c>
      <c r="HX83" s="24" t="s">
        <v>444</v>
      </c>
      <c r="HY83" t="s">
        <v>444</v>
      </c>
      <c r="HZ83" t="s">
        <v>444</v>
      </c>
      <c r="IA83" t="s">
        <v>2750</v>
      </c>
      <c r="IB83" t="s">
        <v>2736</v>
      </c>
      <c r="IC83" t="s">
        <v>3454</v>
      </c>
      <c r="ID83" s="33" t="b" cm="1">
        <f t="array" ref="ID83">_xlfn.IFNA(MATCH($A$2,_xlfn.NUMBERVALUE(Table_Query_from_MF_DSNP62[[#This Row],[CL_GLACCT_DR1]:[CL_GLACCT_CR4]]),0),0)&gt;=1</f>
        <v>1</v>
      </c>
      <c r="IE83" s="33" t="b">
        <f>OR(Table_Query_from_MF_DSNP62[[#This Row],[Pair1]:[Pair25]])</f>
        <v>1</v>
      </c>
      <c r="IF83" s="33">
        <f>_xlfn.IFNA(MATCH(TRUE,Table_Query_from_MF_DSNP62[[#This Row],[Pair1]:[Pair25]],0),"none")</f>
        <v>8</v>
      </c>
      <c r="IG83" s="33" t="b">
        <f>AND($A$2&gt;=_xlfn.NUMBERVALUE(Table_Query_from_MF_DSNP62[[#This Row],[CL_GL_ACCT_FR1]]),$A$2&lt;=_xlfn.NUMBERVALUE(Table_Query_from_MF_DSNP62[[#This Row],[CL_GL_ACCT_TO1]]))</f>
        <v>0</v>
      </c>
      <c r="IH83" s="33" t="b">
        <f>AND($A$2&gt;=_xlfn.NUMBERVALUE(Table_Query_from_MF_DSNP62[[#This Row],[CL_GL_ACCT_FR2]]),$A$2&lt;=_xlfn.NUMBERVALUE(Table_Query_from_MF_DSNP62[[#This Row],[CL_GL_ACCT_TO2]]))</f>
        <v>0</v>
      </c>
      <c r="II83" s="33" t="b">
        <f>AND($A$2&gt;=_xlfn.NUMBERVALUE(Table_Query_from_MF_DSNP62[[#This Row],[CL_GL_ACCT_FR3]]),$A$2&lt;=_xlfn.NUMBERVALUE(Table_Query_from_MF_DSNP62[[#This Row],[CL_GL_ACCT_TO3]]))</f>
        <v>0</v>
      </c>
      <c r="IJ83" s="33" t="b">
        <f>AND($A$2&gt;=_xlfn.NUMBERVALUE(Table_Query_from_MF_DSNP62[[#This Row],[CL_GL_ACCT_FR4]]),$A$2&lt;=_xlfn.NUMBERVALUE(Table_Query_from_MF_DSNP62[[#This Row],[CL_GL_ACCT_TO4]]))</f>
        <v>0</v>
      </c>
      <c r="IK83" s="33" t="b">
        <f>AND($A$2&gt;=_xlfn.NUMBERVALUE(Table_Query_from_MF_DSNP62[[#This Row],[CL_GL_ACCT_FR5]]),$A$2&lt;=_xlfn.NUMBERVALUE(Table_Query_from_MF_DSNP62[[#This Row],[CL_GL_ACCT_TO5]]))</f>
        <v>0</v>
      </c>
      <c r="IL83" s="33" t="b">
        <f>AND($A$2&gt;=_xlfn.NUMBERVALUE(Table_Query_from_MF_DSNP62[[#This Row],[CL_GL_ACCT_FR6]]),$A$2&lt;=_xlfn.NUMBERVALUE(Table_Query_from_MF_DSNP62[[#This Row],[CL_GL_ACCT_TO6]]))</f>
        <v>0</v>
      </c>
      <c r="IM83" s="33" t="b">
        <f>AND($A$2&gt;=_xlfn.NUMBERVALUE(Table_Query_from_MF_DSNP62[[#This Row],[CL_GL_ACCT_FR7]]),$A$2&lt;=_xlfn.NUMBERVALUE(Table_Query_from_MF_DSNP62[[#This Row],[CL_GL_ACCT_TO7]]))</f>
        <v>0</v>
      </c>
      <c r="IN83" s="33" t="b">
        <f>AND($A$2&gt;=_xlfn.NUMBERVALUE(Table_Query_from_MF_DSNP62[[#This Row],[CL_GL_ACCT_FR8]]),$A$2&lt;=_xlfn.NUMBERVALUE(Table_Query_from_MF_DSNP62[[#This Row],[CL_GL_ACCT_TO8]]))</f>
        <v>1</v>
      </c>
      <c r="IO83" s="33" t="b">
        <f>AND($A$2&gt;=_xlfn.NUMBERVALUE(Table_Query_from_MF_DSNP62[[#This Row],[CL_GL_ACCT_FR9]]),$A$2&lt;=_xlfn.NUMBERVALUE(Table_Query_from_MF_DSNP62[[#This Row],[CL_GL_ACCT_TO9]]))</f>
        <v>1</v>
      </c>
      <c r="IP83" s="33" t="b">
        <f>AND($A$2&gt;=_xlfn.NUMBERVALUE(Table_Query_from_MF_DSNP62[[#This Row],[CL_GL_ACCT_FR10]]),$A$2&lt;=_xlfn.NUMBERVALUE(Table_Query_from_MF_DSNP62[[#This Row],[CL_GL_ACCT_TO10]]))</f>
        <v>1</v>
      </c>
      <c r="IQ83" s="33" t="b">
        <f>AND($A$2&gt;=_xlfn.NUMBERVALUE(Table_Query_from_MF_DSNP62[[#This Row],[CL_GL_ACCT_FR11]]),$A$2&lt;=_xlfn.NUMBERVALUE(Table_Query_from_MF_DSNP62[[#This Row],[CL_GL_ACCT_TO11]]))</f>
        <v>1</v>
      </c>
      <c r="IR83" s="33" t="b">
        <f>AND($A$2&gt;=_xlfn.NUMBERVALUE(Table_Query_from_MF_DSNP62[[#This Row],[CL_GL_ACCT_FR12]]),$A$2&lt;=_xlfn.NUMBERVALUE(Table_Query_from_MF_DSNP62[[#This Row],[CL_GL_ACCT_TO12]]))</f>
        <v>1</v>
      </c>
      <c r="IS83" s="33" t="b">
        <f>AND($A$2&gt;=_xlfn.NUMBERVALUE(Table_Query_from_MF_DSNP62[[#This Row],[CL_GL_ACCT_FR13]]),$A$2&lt;=_xlfn.NUMBERVALUE(Table_Query_from_MF_DSNP62[[#This Row],[CL_GL_ACCT_TO13]]))</f>
        <v>1</v>
      </c>
      <c r="IT83" s="33" t="b">
        <f>AND($A$2&gt;=_xlfn.NUMBERVALUE(Table_Query_from_MF_DSNP62[[#This Row],[CL_GL_ACCT_FR14]]),$A$2&lt;=_xlfn.NUMBERVALUE(Table_Query_from_MF_DSNP62[[#This Row],[CL_GL_ACCT_TO14]]))</f>
        <v>1</v>
      </c>
      <c r="IU83" s="33" t="b">
        <f>AND($A$2&gt;=_xlfn.NUMBERVALUE(Table_Query_from_MF_DSNP62[[#This Row],[CL_GL_ACCT_FR15]]),$A$2&lt;=_xlfn.NUMBERVALUE(Table_Query_from_MF_DSNP62[[#This Row],[CL_GL_ACCT_TO15]]))</f>
        <v>1</v>
      </c>
      <c r="IV83" s="33" t="b">
        <f>AND($A$2&gt;=_xlfn.NUMBERVALUE(Table_Query_from_MF_DSNP62[[#This Row],[CL_GL_ACCT_FR16]]),$A$2&lt;=_xlfn.NUMBERVALUE(Table_Query_from_MF_DSNP62[[#This Row],[CL_GL_ACCT_TO16]]))</f>
        <v>1</v>
      </c>
      <c r="IW83" s="33" t="b">
        <f>AND($A$2&gt;=_xlfn.NUMBERVALUE(Table_Query_from_MF_DSNP62[[#This Row],[CL_GL_ACCT_FR17]]),$A$2&lt;=_xlfn.NUMBERVALUE(Table_Query_from_MF_DSNP62[[#This Row],[CL_GL_ACCT_TO17]]))</f>
        <v>1</v>
      </c>
      <c r="IX83" s="33" t="b">
        <f>AND($A$2&gt;=_xlfn.NUMBERVALUE(Table_Query_from_MF_DSNP62[[#This Row],[CL_GL_ACCT_FR18]]),$A$2&lt;=_xlfn.NUMBERVALUE(Table_Query_from_MF_DSNP62[[#This Row],[CL_GL_ACCT_TO18]]))</f>
        <v>1</v>
      </c>
      <c r="IY83" s="33" t="b">
        <f>AND($A$2&gt;=_xlfn.NUMBERVALUE(Table_Query_from_MF_DSNP62[[#This Row],[CL_GL_ACCT_FR19]]),$A$2&lt;=_xlfn.NUMBERVALUE(Table_Query_from_MF_DSNP62[[#This Row],[CL_GL_ACCT_TO19]]))</f>
        <v>1</v>
      </c>
      <c r="IZ83" s="33" t="b">
        <f>AND($A$2&gt;=_xlfn.NUMBERVALUE(Table_Query_from_MF_DSNP62[[#This Row],[CL_GL_ACCT_FR20]]),$A$2&lt;=_xlfn.NUMBERVALUE(Table_Query_from_MF_DSNP62[[#This Row],[CL_GL_ACCT_TO20]]))</f>
        <v>1</v>
      </c>
      <c r="JA83" s="33" t="b">
        <f>AND($A$2&gt;=_xlfn.NUMBERVALUE(Table_Query_from_MF_DSNP62[[#This Row],[CL_GL_ACCT_FR21]]),$A$2&lt;=_xlfn.NUMBERVALUE(Table_Query_from_MF_DSNP62[[#This Row],[CL_GL_ACCT_TO21]]))</f>
        <v>1</v>
      </c>
      <c r="JB83" s="33" t="b">
        <f>AND($A$2&gt;=_xlfn.NUMBERVALUE(Table_Query_from_MF_DSNP62[[#This Row],[CL_GL_ACCT_FR22]]),$A$2&lt;=_xlfn.NUMBERVALUE(Table_Query_from_MF_DSNP62[[#This Row],[CL_GL_ACCT_TO22]]))</f>
        <v>1</v>
      </c>
      <c r="JC83" s="33" t="b">
        <f>AND($A$2&gt;=_xlfn.NUMBERVALUE(Table_Query_from_MF_DSNP62[[#This Row],[CL_GL_ACCT_FR23]]),$A$2&lt;=_xlfn.NUMBERVALUE(Table_Query_from_MF_DSNP62[[#This Row],[CL_GL_ACCT_TO23]]))</f>
        <v>1</v>
      </c>
      <c r="JD83" s="33" t="b">
        <f>AND($A$2&gt;=_xlfn.NUMBERVALUE(Table_Query_from_MF_DSNP62[[#This Row],[CL_GL_ACCT_FR24]]),$A$2&lt;=_xlfn.NUMBERVALUE(Table_Query_from_MF_DSNP62[[#This Row],[CL_GL_ACCT_TO24]]))</f>
        <v>1</v>
      </c>
      <c r="JE83" s="33" t="b">
        <f>AND($A$2&gt;=_xlfn.NUMBERVALUE(Table_Query_from_MF_DSNP62[[#This Row],[CL_GL_ACCT_FR25]]),$A$2&lt;=_xlfn.NUMBERVALUE(Table_Query_from_MF_DSNP62[[#This Row],[CL_GL_ACCT_TO25]]))</f>
        <v>1</v>
      </c>
      <c r="JF83" s="33" t="b">
        <f>OR(Table_Query_from_MF_DSNP62[[#This Row],[PairA]:[PairO]])</f>
        <v>1</v>
      </c>
      <c r="JG83" s="33">
        <f>_xlfn.IFNA(MATCH(TRUE,Table_Query_from_MF_DSNP62[[#This Row],[PairA]:[PairO]],0),"none")</f>
        <v>2</v>
      </c>
      <c r="JH83" s="33" t="b">
        <f>AND($B$2&gt;=_xlfn.NUMBERVALUE(Table_Query_from_MF_DSNP62[[#This Row],[CL_CMP_OBJ_FR1]]),$B$2&lt;=_xlfn.NUMBERVALUE(Table_Query_from_MF_DSNP62[[#This Row],[CL_CMP_OBJ_TO1]]))</f>
        <v>0</v>
      </c>
      <c r="JI83" s="33" t="b">
        <f>AND($B$2&gt;=_xlfn.NUMBERVALUE(Table_Query_from_MF_DSNP62[[#This Row],[CL_CMP_OBJ_FR2]]),$B$2&lt;=_xlfn.NUMBERVALUE(Table_Query_from_MF_DSNP62[[#This Row],[CL_CMP_OBJ_TO2]]))</f>
        <v>1</v>
      </c>
      <c r="JJ83" s="33" t="b">
        <f>AND($B$2&gt;=_xlfn.NUMBERVALUE(Table_Query_from_MF_DSNP62[[#This Row],[CL_CMP_OBJ_FR3]]),$B$2&lt;=_xlfn.NUMBERVALUE(Table_Query_from_MF_DSNP62[[#This Row],[CL_CMP_OBJ_TO3]]))</f>
        <v>1</v>
      </c>
      <c r="JK83" s="33" t="b">
        <f>AND($B$2&gt;=_xlfn.NUMBERVALUE(Table_Query_from_MF_DSNP62[[#This Row],[CL_CMP_OBJ_FR4]]),$B$2&lt;=_xlfn.NUMBERVALUE(Table_Query_from_MF_DSNP62[[#This Row],[CL_CMP_OBJ_TO4]]))</f>
        <v>1</v>
      </c>
      <c r="JL83" s="33" t="b">
        <f>AND($B$2&gt;=_xlfn.NUMBERVALUE(Table_Query_from_MF_DSNP62[[#This Row],[CL_CMP_OBJ_FR5]]),$B$2&lt;=_xlfn.NUMBERVALUE(Table_Query_from_MF_DSNP62[[#This Row],[CL_CMP_OBJ_TO5]]))</f>
        <v>1</v>
      </c>
      <c r="JM83" s="33" t="b">
        <f>AND($B$2&gt;=_xlfn.NUMBERVALUE(Table_Query_from_MF_DSNP62[[#This Row],[CL_CMP_OBJ_FR6]]),$B$2&lt;=_xlfn.NUMBERVALUE(Table_Query_from_MF_DSNP62[[#This Row],[CL_CMP_OBJ_TO6]]))</f>
        <v>1</v>
      </c>
      <c r="JN83" s="33" t="b">
        <f>AND($B$2&gt;=_xlfn.NUMBERVALUE(Table_Query_from_MF_DSNP62[[#This Row],[CL_CMP_OBJ_FR7]]),$B$2&lt;=_xlfn.NUMBERVALUE(Table_Query_from_MF_DSNP62[[#This Row],[CL_CMP_OBJ_TO7]]))</f>
        <v>1</v>
      </c>
      <c r="JO83" s="33" t="b">
        <f>AND($B$2&gt;=_xlfn.NUMBERVALUE(Table_Query_from_MF_DSNP62[[#This Row],[CL_CMP_OBJ_FR8]]),$B$2&lt;=_xlfn.NUMBERVALUE(Table_Query_from_MF_DSNP62[[#This Row],[CL_CMP_OBJ_TO8]]))</f>
        <v>1</v>
      </c>
      <c r="JP83" s="33" t="b">
        <f>AND($B$2&gt;=_xlfn.NUMBERVALUE(Table_Query_from_MF_DSNP62[[#This Row],[CL_CMP_OBJ_FR9]]),$B$2&lt;=_xlfn.NUMBERVALUE(Table_Query_from_MF_DSNP62[[#This Row],[CL_CMP_OBJ_TO9]]))</f>
        <v>1</v>
      </c>
      <c r="JQ83" s="33" t="b">
        <f>AND($B$2&gt;=_xlfn.NUMBERVALUE(Table_Query_from_MF_DSNP62[[#This Row],[CL_CMP_OBJ_FR10]]),$B$2&lt;=_xlfn.NUMBERVALUE(Table_Query_from_MF_DSNP62[[#This Row],[CL_CMP_OBJ_TO10]]))</f>
        <v>1</v>
      </c>
      <c r="JR83" s="33" t="b">
        <f>AND($B$2&gt;=_xlfn.NUMBERVALUE(Table_Query_from_MF_DSNP62[[#This Row],[CL_CMP_OBJ_FR11]]),$B$2&lt;=_xlfn.NUMBERVALUE(Table_Query_from_MF_DSNP62[[#This Row],[CL_CMP_OBJ_TO11]]))</f>
        <v>1</v>
      </c>
      <c r="JS83" s="33" t="b">
        <f>AND($B$2&gt;=_xlfn.NUMBERVALUE(Table_Query_from_MF_DSNP62[[#This Row],[CL_CMP_OBJ_FR12]]),$B$2&lt;=_xlfn.NUMBERVALUE(Table_Query_from_MF_DSNP62[[#This Row],[CL_CMP_OBJ_TO12]]))</f>
        <v>1</v>
      </c>
      <c r="JT83" s="33" t="b">
        <f>AND($B$2&gt;=_xlfn.NUMBERVALUE(Table_Query_from_MF_DSNP62[[#This Row],[CL_CMP_OBJ_FR13]]),$B$2&lt;=_xlfn.NUMBERVALUE(Table_Query_from_MF_DSNP62[[#This Row],[CL_CMP_OBJ_TO13]]))</f>
        <v>1</v>
      </c>
      <c r="JU83" s="33" t="b">
        <f>AND($B$2&gt;=_xlfn.NUMBERVALUE(Table_Query_from_MF_DSNP62[[#This Row],[CL_CMP_OBJ_FR14]]),$B$2&lt;=_xlfn.NUMBERVALUE(Table_Query_from_MF_DSNP62[[#This Row],[CL_CMP_OBJ_TO14]]))</f>
        <v>1</v>
      </c>
      <c r="JV83" s="33" t="b">
        <f>AND($B$2&gt;=_xlfn.NUMBERVALUE(Table_Query_from_MF_DSNP62[[#This Row],[CL_CMP_OBJ_FR15]]),$B$2&lt;=_xlfn.NUMBERVALUE(Table_Query_from_MF_DSNP62[[#This Row],[CL_CMP_OBJ_TO15]]))</f>
        <v>1</v>
      </c>
    </row>
    <row r="84" spans="1:282" x14ac:dyDescent="0.25">
      <c r="A84" t="b">
        <f>OR(,Table_Query_from_MF_DSNP62[[#This Row],[Desired GL included as "hard-coded" GL?]],Table_Query_from_MF_DSNP62[[#This Row],[Desired GL included as "Open GL"?]])</f>
        <v>1</v>
      </c>
      <c r="B84" t="b">
        <f>Table_Query_from_MF_DSNP62[[#This Row],[Desired CObj included as "Open CObj"?]]</f>
        <v>1</v>
      </c>
      <c r="C84" t="s">
        <v>1497</v>
      </c>
      <c r="D84" t="s">
        <v>1494</v>
      </c>
      <c r="E84" t="s">
        <v>8</v>
      </c>
      <c r="F84" s="24" t="s">
        <v>387</v>
      </c>
      <c r="G84" t="s">
        <v>444</v>
      </c>
      <c r="H84" s="24" t="s">
        <v>9</v>
      </c>
      <c r="I84" t="s">
        <v>411</v>
      </c>
      <c r="J84" s="24" t="s">
        <v>444</v>
      </c>
      <c r="K84" t="s">
        <v>444</v>
      </c>
      <c r="L84" s="24" t="s">
        <v>444</v>
      </c>
      <c r="M84" t="s">
        <v>444</v>
      </c>
      <c r="N84" t="s">
        <v>444</v>
      </c>
      <c r="O84" t="s">
        <v>444</v>
      </c>
      <c r="P84" t="s">
        <v>444</v>
      </c>
      <c r="Q84" t="s">
        <v>15</v>
      </c>
      <c r="R84" t="s">
        <v>444</v>
      </c>
      <c r="S84" t="s">
        <v>442</v>
      </c>
      <c r="T84" t="s">
        <v>447</v>
      </c>
      <c r="U84" t="s">
        <v>444</v>
      </c>
      <c r="V84" t="s">
        <v>444</v>
      </c>
      <c r="W84" t="s">
        <v>447</v>
      </c>
      <c r="X84" t="s">
        <v>444</v>
      </c>
      <c r="Y84" t="s">
        <v>444</v>
      </c>
      <c r="Z84" t="s">
        <v>442</v>
      </c>
      <c r="AA84" t="s">
        <v>442</v>
      </c>
      <c r="AB84" t="s">
        <v>444</v>
      </c>
      <c r="AC84" t="s">
        <v>15</v>
      </c>
      <c r="AD84" t="s">
        <v>444</v>
      </c>
      <c r="AE84" t="s">
        <v>444</v>
      </c>
      <c r="AF84" t="s">
        <v>444</v>
      </c>
      <c r="AG84" t="s">
        <v>442</v>
      </c>
      <c r="AH84" t="s">
        <v>447</v>
      </c>
      <c r="AI84" t="s">
        <v>447</v>
      </c>
      <c r="AJ84" t="s">
        <v>15</v>
      </c>
      <c r="AK84" t="s">
        <v>444</v>
      </c>
      <c r="AL84" t="s">
        <v>444</v>
      </c>
      <c r="AM84" t="s">
        <v>444</v>
      </c>
      <c r="AN84" t="s">
        <v>444</v>
      </c>
      <c r="AO84" t="s">
        <v>444</v>
      </c>
      <c r="AP84" t="s">
        <v>442</v>
      </c>
      <c r="AQ84" t="s">
        <v>282</v>
      </c>
      <c r="AR84" t="s">
        <v>528</v>
      </c>
      <c r="AS84" t="s">
        <v>162</v>
      </c>
      <c r="AT84" t="s">
        <v>444</v>
      </c>
      <c r="AU84" t="s">
        <v>444</v>
      </c>
      <c r="AV84" t="s">
        <v>442</v>
      </c>
      <c r="AW84" t="s">
        <v>444</v>
      </c>
      <c r="AX84" t="s">
        <v>444</v>
      </c>
      <c r="AY84" t="s">
        <v>444</v>
      </c>
      <c r="AZ84" t="s">
        <v>444</v>
      </c>
      <c r="BA84" t="s">
        <v>444</v>
      </c>
      <c r="BB84" t="s">
        <v>444</v>
      </c>
      <c r="BC84" t="s">
        <v>444</v>
      </c>
      <c r="BD84" t="s">
        <v>1359</v>
      </c>
      <c r="BE84" t="s">
        <v>444</v>
      </c>
      <c r="BF84" t="s">
        <v>1360</v>
      </c>
      <c r="BG84" t="s">
        <v>444</v>
      </c>
      <c r="BH84" t="s">
        <v>444</v>
      </c>
      <c r="BI84" t="s">
        <v>444</v>
      </c>
      <c r="BJ84" t="s">
        <v>444</v>
      </c>
      <c r="BK84" t="s">
        <v>444</v>
      </c>
      <c r="BL84" t="s">
        <v>444</v>
      </c>
      <c r="BM84" t="s">
        <v>444</v>
      </c>
      <c r="BN84" t="s">
        <v>444</v>
      </c>
      <c r="BO84" t="s">
        <v>444</v>
      </c>
      <c r="BP84" t="s">
        <v>444</v>
      </c>
      <c r="BQ84" t="s">
        <v>1360</v>
      </c>
      <c r="BR84" t="s">
        <v>143</v>
      </c>
      <c r="BS84" t="s">
        <v>444</v>
      </c>
      <c r="BT84" t="s">
        <v>444</v>
      </c>
      <c r="BU84" t="s">
        <v>444</v>
      </c>
      <c r="BV84" t="s">
        <v>444</v>
      </c>
      <c r="BW84" t="s">
        <v>1360</v>
      </c>
      <c r="BX84" t="s">
        <v>143</v>
      </c>
      <c r="BY84" t="s">
        <v>444</v>
      </c>
      <c r="BZ84" t="s">
        <v>444</v>
      </c>
      <c r="CA84" t="s">
        <v>444</v>
      </c>
      <c r="CB84" t="s">
        <v>444</v>
      </c>
      <c r="CC84" t="s">
        <v>1360</v>
      </c>
      <c r="CD84" t="s">
        <v>143</v>
      </c>
      <c r="CE84" t="s">
        <v>444</v>
      </c>
      <c r="CF84" t="s">
        <v>1360</v>
      </c>
      <c r="CG84" t="s">
        <v>908</v>
      </c>
      <c r="CH84" t="s">
        <v>444</v>
      </c>
      <c r="CI84" t="s">
        <v>1360</v>
      </c>
      <c r="CJ84" t="s">
        <v>143</v>
      </c>
      <c r="CK84" t="s">
        <v>444</v>
      </c>
      <c r="CL84" t="s">
        <v>444</v>
      </c>
      <c r="CM84" t="s">
        <v>444</v>
      </c>
      <c r="CN84" t="s">
        <v>444</v>
      </c>
      <c r="CO84" t="s">
        <v>1360</v>
      </c>
      <c r="CP84" t="s">
        <v>143</v>
      </c>
      <c r="CQ84" t="s">
        <v>444</v>
      </c>
      <c r="CR84" t="s">
        <v>444</v>
      </c>
      <c r="CS84" t="s">
        <v>444</v>
      </c>
      <c r="CT84" t="s">
        <v>444</v>
      </c>
      <c r="CU84" t="s">
        <v>282</v>
      </c>
      <c r="CV84" t="s">
        <v>2769</v>
      </c>
      <c r="CW84" t="s">
        <v>2736</v>
      </c>
      <c r="CX84" t="s">
        <v>2770</v>
      </c>
      <c r="CY84" t="s">
        <v>1488</v>
      </c>
      <c r="CZ84" t="s">
        <v>1489</v>
      </c>
      <c r="DA84" t="s">
        <v>1490</v>
      </c>
      <c r="DB84" t="s">
        <v>1491</v>
      </c>
      <c r="DC84" t="s">
        <v>444</v>
      </c>
      <c r="DD84" t="s">
        <v>444</v>
      </c>
      <c r="DE84" t="s">
        <v>444</v>
      </c>
      <c r="DF84" t="s">
        <v>444</v>
      </c>
      <c r="DG84" t="s">
        <v>444</v>
      </c>
      <c r="DH84" t="s">
        <v>444</v>
      </c>
      <c r="DI84" t="s">
        <v>282</v>
      </c>
      <c r="DJ84" t="s">
        <v>1440</v>
      </c>
      <c r="DK84" t="s">
        <v>444</v>
      </c>
      <c r="DL84" t="s">
        <v>444</v>
      </c>
      <c r="DM84" t="s">
        <v>444</v>
      </c>
      <c r="DN84" t="s">
        <v>444</v>
      </c>
      <c r="DO84" t="s">
        <v>444</v>
      </c>
      <c r="DP84" t="s">
        <v>444</v>
      </c>
      <c r="DQ84" t="s">
        <v>444</v>
      </c>
      <c r="DR84" t="s">
        <v>444</v>
      </c>
      <c r="DS84" t="s">
        <v>15</v>
      </c>
      <c r="DT84" s="24" t="s">
        <v>37</v>
      </c>
      <c r="DU84" s="24" t="s">
        <v>37</v>
      </c>
      <c r="DV84" t="s">
        <v>120</v>
      </c>
      <c r="DW84" t="s">
        <v>120</v>
      </c>
      <c r="DX84" s="24" t="s">
        <v>123</v>
      </c>
      <c r="DY84" s="24" t="s">
        <v>123</v>
      </c>
      <c r="DZ84" t="s">
        <v>124</v>
      </c>
      <c r="EA84" t="s">
        <v>124</v>
      </c>
      <c r="EB84" s="24" t="s">
        <v>126</v>
      </c>
      <c r="EC84" s="24" t="s">
        <v>126</v>
      </c>
      <c r="ED84" t="s">
        <v>3444</v>
      </c>
      <c r="EE84" t="s">
        <v>3444</v>
      </c>
      <c r="EF84" s="24" t="s">
        <v>444</v>
      </c>
      <c r="EG84" s="24" t="s">
        <v>444</v>
      </c>
      <c r="EH84" t="s">
        <v>444</v>
      </c>
      <c r="EI84" t="s">
        <v>444</v>
      </c>
      <c r="EJ84" s="24" t="s">
        <v>444</v>
      </c>
      <c r="EK84" s="24" t="s">
        <v>444</v>
      </c>
      <c r="EL84" t="s">
        <v>444</v>
      </c>
      <c r="EM84" t="s">
        <v>444</v>
      </c>
      <c r="EN84" s="24" t="s">
        <v>444</v>
      </c>
      <c r="EO84" s="24" t="s">
        <v>444</v>
      </c>
      <c r="EP84" t="s">
        <v>444</v>
      </c>
      <c r="EQ84" t="s">
        <v>444</v>
      </c>
      <c r="ER84" s="24" t="s">
        <v>444</v>
      </c>
      <c r="ES84" s="24" t="s">
        <v>444</v>
      </c>
      <c r="ET84" t="s">
        <v>444</v>
      </c>
      <c r="EU84" t="s">
        <v>444</v>
      </c>
      <c r="EV84" s="24" t="s">
        <v>444</v>
      </c>
      <c r="EW84" s="24" t="s">
        <v>444</v>
      </c>
      <c r="EX84" t="s">
        <v>444</v>
      </c>
      <c r="EY84" t="s">
        <v>444</v>
      </c>
      <c r="EZ84" s="24" t="s">
        <v>444</v>
      </c>
      <c r="FA84" s="24" t="s">
        <v>444</v>
      </c>
      <c r="FB84" t="s">
        <v>444</v>
      </c>
      <c r="FC84" t="s">
        <v>444</v>
      </c>
      <c r="FD84" s="24" t="s">
        <v>444</v>
      </c>
      <c r="FE84" s="24" t="s">
        <v>444</v>
      </c>
      <c r="FF84" t="s">
        <v>444</v>
      </c>
      <c r="FG84" t="s">
        <v>444</v>
      </c>
      <c r="FH84" s="24" t="s">
        <v>444</v>
      </c>
      <c r="FI84" s="24" t="s">
        <v>444</v>
      </c>
      <c r="FJ84" t="s">
        <v>444</v>
      </c>
      <c r="FK84" t="s">
        <v>444</v>
      </c>
      <c r="FL84" s="24" t="s">
        <v>444</v>
      </c>
      <c r="FM84" s="24" t="s">
        <v>444</v>
      </c>
      <c r="FN84" t="s">
        <v>444</v>
      </c>
      <c r="FO84" t="s">
        <v>444</v>
      </c>
      <c r="FP84" s="24" t="s">
        <v>444</v>
      </c>
      <c r="FQ84" s="24" t="s">
        <v>444</v>
      </c>
      <c r="FR84" t="s">
        <v>444</v>
      </c>
      <c r="FS84" t="s">
        <v>444</v>
      </c>
      <c r="FT84" s="24" t="s">
        <v>444</v>
      </c>
      <c r="FU84" s="24" t="s">
        <v>444</v>
      </c>
      <c r="FV84" t="s">
        <v>444</v>
      </c>
      <c r="FW84" t="s">
        <v>444</v>
      </c>
      <c r="FX84" s="24" t="s">
        <v>444</v>
      </c>
      <c r="FY84" s="24" t="s">
        <v>444</v>
      </c>
      <c r="FZ84" t="s">
        <v>444</v>
      </c>
      <c r="GA84" t="s">
        <v>444</v>
      </c>
      <c r="GB84" s="24" t="s">
        <v>444</v>
      </c>
      <c r="GC84" s="24" t="s">
        <v>444</v>
      </c>
      <c r="GD84" t="s">
        <v>444</v>
      </c>
      <c r="GE84" t="s">
        <v>444</v>
      </c>
      <c r="GF84" s="24" t="s">
        <v>444</v>
      </c>
      <c r="GG84" s="24" t="s">
        <v>444</v>
      </c>
      <c r="GH84" t="s">
        <v>15</v>
      </c>
      <c r="GI84" s="24" t="s">
        <v>450</v>
      </c>
      <c r="GJ84" s="24" t="s">
        <v>450</v>
      </c>
      <c r="GK84" t="s">
        <v>452</v>
      </c>
      <c r="GL84" t="s">
        <v>452</v>
      </c>
      <c r="GM84" s="24" t="s">
        <v>453</v>
      </c>
      <c r="GN84" s="24" t="s">
        <v>453</v>
      </c>
      <c r="GO84" t="s">
        <v>459</v>
      </c>
      <c r="GP84" t="s">
        <v>459</v>
      </c>
      <c r="GQ84" s="24" t="s">
        <v>458</v>
      </c>
      <c r="GR84" s="24" t="s">
        <v>458</v>
      </c>
      <c r="GS84" t="s">
        <v>460</v>
      </c>
      <c r="GT84" t="s">
        <v>460</v>
      </c>
      <c r="GU84" s="24" t="s">
        <v>60</v>
      </c>
      <c r="GV84" s="24" t="s">
        <v>60</v>
      </c>
      <c r="GW84" t="s">
        <v>463</v>
      </c>
      <c r="GX84" t="s">
        <v>463</v>
      </c>
      <c r="GY84" s="24" t="s">
        <v>464</v>
      </c>
      <c r="GZ84" s="24" t="s">
        <v>464</v>
      </c>
      <c r="HA84" t="s">
        <v>465</v>
      </c>
      <c r="HB84" t="s">
        <v>465</v>
      </c>
      <c r="HC84" s="24" t="s">
        <v>474</v>
      </c>
      <c r="HD84" s="24" t="s">
        <v>474</v>
      </c>
      <c r="HE84" t="s">
        <v>444</v>
      </c>
      <c r="HF84" t="s">
        <v>444</v>
      </c>
      <c r="HG84" s="24" t="s">
        <v>444</v>
      </c>
      <c r="HH84" s="24" t="s">
        <v>444</v>
      </c>
      <c r="HI84" t="s">
        <v>444</v>
      </c>
      <c r="HJ84" t="s">
        <v>444</v>
      </c>
      <c r="HK84" s="24" t="s">
        <v>444</v>
      </c>
      <c r="HL84" s="24" t="s">
        <v>444</v>
      </c>
      <c r="HM84" t="s">
        <v>444</v>
      </c>
      <c r="HN84" t="s">
        <v>444</v>
      </c>
      <c r="HO84" s="24" t="s">
        <v>444</v>
      </c>
      <c r="HP84" s="24" t="s">
        <v>444</v>
      </c>
      <c r="HQ84" t="s">
        <v>444</v>
      </c>
      <c r="HR84" t="s">
        <v>444</v>
      </c>
      <c r="HS84" s="24" t="s">
        <v>444</v>
      </c>
      <c r="HT84" s="24" t="s">
        <v>444</v>
      </c>
      <c r="HU84" t="s">
        <v>444</v>
      </c>
      <c r="HV84" t="s">
        <v>444</v>
      </c>
      <c r="HW84" s="24" t="s">
        <v>444</v>
      </c>
      <c r="HX84" s="24" t="s">
        <v>444</v>
      </c>
      <c r="HY84" t="s">
        <v>444</v>
      </c>
      <c r="HZ84" t="s">
        <v>444</v>
      </c>
      <c r="IA84" t="s">
        <v>2769</v>
      </c>
      <c r="IB84" t="s">
        <v>2736</v>
      </c>
      <c r="IC84" t="s">
        <v>3454</v>
      </c>
      <c r="ID84" s="33" t="b" cm="1">
        <f t="array" ref="ID84">_xlfn.IFNA(MATCH($A$2,_xlfn.NUMBERVALUE(Table_Query_from_MF_DSNP62[[#This Row],[CL_GLACCT_DR1]:[CL_GLACCT_CR4]]),0),0)&gt;=1</f>
        <v>1</v>
      </c>
      <c r="IE84" s="33" t="b">
        <f>OR(Table_Query_from_MF_DSNP62[[#This Row],[Pair1]:[Pair25]])</f>
        <v>1</v>
      </c>
      <c r="IF84" s="33">
        <f>_xlfn.IFNA(MATCH(TRUE,Table_Query_from_MF_DSNP62[[#This Row],[Pair1]:[Pair25]],0),"none")</f>
        <v>7</v>
      </c>
      <c r="IG84" s="33" t="b">
        <f>AND($A$2&gt;=_xlfn.NUMBERVALUE(Table_Query_from_MF_DSNP62[[#This Row],[CL_GL_ACCT_FR1]]),$A$2&lt;=_xlfn.NUMBERVALUE(Table_Query_from_MF_DSNP62[[#This Row],[CL_GL_ACCT_TO1]]))</f>
        <v>0</v>
      </c>
      <c r="IH84" s="33" t="b">
        <f>AND($A$2&gt;=_xlfn.NUMBERVALUE(Table_Query_from_MF_DSNP62[[#This Row],[CL_GL_ACCT_FR2]]),$A$2&lt;=_xlfn.NUMBERVALUE(Table_Query_from_MF_DSNP62[[#This Row],[CL_GL_ACCT_TO2]]))</f>
        <v>0</v>
      </c>
      <c r="II84" s="33" t="b">
        <f>AND($A$2&gt;=_xlfn.NUMBERVALUE(Table_Query_from_MF_DSNP62[[#This Row],[CL_GL_ACCT_FR3]]),$A$2&lt;=_xlfn.NUMBERVALUE(Table_Query_from_MF_DSNP62[[#This Row],[CL_GL_ACCT_TO3]]))</f>
        <v>0</v>
      </c>
      <c r="IJ84" s="33" t="b">
        <f>AND($A$2&gt;=_xlfn.NUMBERVALUE(Table_Query_from_MF_DSNP62[[#This Row],[CL_GL_ACCT_FR4]]),$A$2&lt;=_xlfn.NUMBERVALUE(Table_Query_from_MF_DSNP62[[#This Row],[CL_GL_ACCT_TO4]]))</f>
        <v>0</v>
      </c>
      <c r="IK84" s="33" t="b">
        <f>AND($A$2&gt;=_xlfn.NUMBERVALUE(Table_Query_from_MF_DSNP62[[#This Row],[CL_GL_ACCT_FR5]]),$A$2&lt;=_xlfn.NUMBERVALUE(Table_Query_from_MF_DSNP62[[#This Row],[CL_GL_ACCT_TO5]]))</f>
        <v>0</v>
      </c>
      <c r="IL84" s="33" t="b">
        <f>AND($A$2&gt;=_xlfn.NUMBERVALUE(Table_Query_from_MF_DSNP62[[#This Row],[CL_GL_ACCT_FR6]]),$A$2&lt;=_xlfn.NUMBERVALUE(Table_Query_from_MF_DSNP62[[#This Row],[CL_GL_ACCT_TO6]]))</f>
        <v>0</v>
      </c>
      <c r="IM84" s="33" t="b">
        <f>AND($A$2&gt;=_xlfn.NUMBERVALUE(Table_Query_from_MF_DSNP62[[#This Row],[CL_GL_ACCT_FR7]]),$A$2&lt;=_xlfn.NUMBERVALUE(Table_Query_from_MF_DSNP62[[#This Row],[CL_GL_ACCT_TO7]]))</f>
        <v>1</v>
      </c>
      <c r="IN84" s="33" t="b">
        <f>AND($A$2&gt;=_xlfn.NUMBERVALUE(Table_Query_from_MF_DSNP62[[#This Row],[CL_GL_ACCT_FR8]]),$A$2&lt;=_xlfn.NUMBERVALUE(Table_Query_from_MF_DSNP62[[#This Row],[CL_GL_ACCT_TO8]]))</f>
        <v>1</v>
      </c>
      <c r="IO84" s="33" t="b">
        <f>AND($A$2&gt;=_xlfn.NUMBERVALUE(Table_Query_from_MF_DSNP62[[#This Row],[CL_GL_ACCT_FR9]]),$A$2&lt;=_xlfn.NUMBERVALUE(Table_Query_from_MF_DSNP62[[#This Row],[CL_GL_ACCT_TO9]]))</f>
        <v>1</v>
      </c>
      <c r="IP84" s="33" t="b">
        <f>AND($A$2&gt;=_xlfn.NUMBERVALUE(Table_Query_from_MF_DSNP62[[#This Row],[CL_GL_ACCT_FR10]]),$A$2&lt;=_xlfn.NUMBERVALUE(Table_Query_from_MF_DSNP62[[#This Row],[CL_GL_ACCT_TO10]]))</f>
        <v>1</v>
      </c>
      <c r="IQ84" s="33" t="b">
        <f>AND($A$2&gt;=_xlfn.NUMBERVALUE(Table_Query_from_MF_DSNP62[[#This Row],[CL_GL_ACCT_FR11]]),$A$2&lt;=_xlfn.NUMBERVALUE(Table_Query_from_MF_DSNP62[[#This Row],[CL_GL_ACCT_TO11]]))</f>
        <v>1</v>
      </c>
      <c r="IR84" s="33" t="b">
        <f>AND($A$2&gt;=_xlfn.NUMBERVALUE(Table_Query_from_MF_DSNP62[[#This Row],[CL_GL_ACCT_FR12]]),$A$2&lt;=_xlfn.NUMBERVALUE(Table_Query_from_MF_DSNP62[[#This Row],[CL_GL_ACCT_TO12]]))</f>
        <v>1</v>
      </c>
      <c r="IS84" s="33" t="b">
        <f>AND($A$2&gt;=_xlfn.NUMBERVALUE(Table_Query_from_MF_DSNP62[[#This Row],[CL_GL_ACCT_FR13]]),$A$2&lt;=_xlfn.NUMBERVALUE(Table_Query_from_MF_DSNP62[[#This Row],[CL_GL_ACCT_TO13]]))</f>
        <v>1</v>
      </c>
      <c r="IT84" s="33" t="b">
        <f>AND($A$2&gt;=_xlfn.NUMBERVALUE(Table_Query_from_MF_DSNP62[[#This Row],[CL_GL_ACCT_FR14]]),$A$2&lt;=_xlfn.NUMBERVALUE(Table_Query_from_MF_DSNP62[[#This Row],[CL_GL_ACCT_TO14]]))</f>
        <v>1</v>
      </c>
      <c r="IU84" s="33" t="b">
        <f>AND($A$2&gt;=_xlfn.NUMBERVALUE(Table_Query_from_MF_DSNP62[[#This Row],[CL_GL_ACCT_FR15]]),$A$2&lt;=_xlfn.NUMBERVALUE(Table_Query_from_MF_DSNP62[[#This Row],[CL_GL_ACCT_TO15]]))</f>
        <v>1</v>
      </c>
      <c r="IV84" s="33" t="b">
        <f>AND($A$2&gt;=_xlfn.NUMBERVALUE(Table_Query_from_MF_DSNP62[[#This Row],[CL_GL_ACCT_FR16]]),$A$2&lt;=_xlfn.NUMBERVALUE(Table_Query_from_MF_DSNP62[[#This Row],[CL_GL_ACCT_TO16]]))</f>
        <v>1</v>
      </c>
      <c r="IW84" s="33" t="b">
        <f>AND($A$2&gt;=_xlfn.NUMBERVALUE(Table_Query_from_MF_DSNP62[[#This Row],[CL_GL_ACCT_FR17]]),$A$2&lt;=_xlfn.NUMBERVALUE(Table_Query_from_MF_DSNP62[[#This Row],[CL_GL_ACCT_TO17]]))</f>
        <v>1</v>
      </c>
      <c r="IX84" s="33" t="b">
        <f>AND($A$2&gt;=_xlfn.NUMBERVALUE(Table_Query_from_MF_DSNP62[[#This Row],[CL_GL_ACCT_FR18]]),$A$2&lt;=_xlfn.NUMBERVALUE(Table_Query_from_MF_DSNP62[[#This Row],[CL_GL_ACCT_TO18]]))</f>
        <v>1</v>
      </c>
      <c r="IY84" s="33" t="b">
        <f>AND($A$2&gt;=_xlfn.NUMBERVALUE(Table_Query_from_MF_DSNP62[[#This Row],[CL_GL_ACCT_FR19]]),$A$2&lt;=_xlfn.NUMBERVALUE(Table_Query_from_MF_DSNP62[[#This Row],[CL_GL_ACCT_TO19]]))</f>
        <v>1</v>
      </c>
      <c r="IZ84" s="33" t="b">
        <f>AND($A$2&gt;=_xlfn.NUMBERVALUE(Table_Query_from_MF_DSNP62[[#This Row],[CL_GL_ACCT_FR20]]),$A$2&lt;=_xlfn.NUMBERVALUE(Table_Query_from_MF_DSNP62[[#This Row],[CL_GL_ACCT_TO20]]))</f>
        <v>1</v>
      </c>
      <c r="JA84" s="33" t="b">
        <f>AND($A$2&gt;=_xlfn.NUMBERVALUE(Table_Query_from_MF_DSNP62[[#This Row],[CL_GL_ACCT_FR21]]),$A$2&lt;=_xlfn.NUMBERVALUE(Table_Query_from_MF_DSNP62[[#This Row],[CL_GL_ACCT_TO21]]))</f>
        <v>1</v>
      </c>
      <c r="JB84" s="33" t="b">
        <f>AND($A$2&gt;=_xlfn.NUMBERVALUE(Table_Query_from_MF_DSNP62[[#This Row],[CL_GL_ACCT_FR22]]),$A$2&lt;=_xlfn.NUMBERVALUE(Table_Query_from_MF_DSNP62[[#This Row],[CL_GL_ACCT_TO22]]))</f>
        <v>1</v>
      </c>
      <c r="JC84" s="33" t="b">
        <f>AND($A$2&gt;=_xlfn.NUMBERVALUE(Table_Query_from_MF_DSNP62[[#This Row],[CL_GL_ACCT_FR23]]),$A$2&lt;=_xlfn.NUMBERVALUE(Table_Query_from_MF_DSNP62[[#This Row],[CL_GL_ACCT_TO23]]))</f>
        <v>1</v>
      </c>
      <c r="JD84" s="33" t="b">
        <f>AND($A$2&gt;=_xlfn.NUMBERVALUE(Table_Query_from_MF_DSNP62[[#This Row],[CL_GL_ACCT_FR24]]),$A$2&lt;=_xlfn.NUMBERVALUE(Table_Query_from_MF_DSNP62[[#This Row],[CL_GL_ACCT_TO24]]))</f>
        <v>1</v>
      </c>
      <c r="JE84" s="33" t="b">
        <f>AND($A$2&gt;=_xlfn.NUMBERVALUE(Table_Query_from_MF_DSNP62[[#This Row],[CL_GL_ACCT_FR25]]),$A$2&lt;=_xlfn.NUMBERVALUE(Table_Query_from_MF_DSNP62[[#This Row],[CL_GL_ACCT_TO25]]))</f>
        <v>1</v>
      </c>
      <c r="JF84" s="33" t="b">
        <f>OR(Table_Query_from_MF_DSNP62[[#This Row],[PairA]:[PairO]])</f>
        <v>1</v>
      </c>
      <c r="JG84" s="33">
        <f>_xlfn.IFNA(MATCH(TRUE,Table_Query_from_MF_DSNP62[[#This Row],[PairA]:[PairO]],0),"none")</f>
        <v>12</v>
      </c>
      <c r="JH84" s="33" t="b">
        <f>AND($B$2&gt;=_xlfn.NUMBERVALUE(Table_Query_from_MF_DSNP62[[#This Row],[CL_CMP_OBJ_FR1]]),$B$2&lt;=_xlfn.NUMBERVALUE(Table_Query_from_MF_DSNP62[[#This Row],[CL_CMP_OBJ_TO1]]))</f>
        <v>0</v>
      </c>
      <c r="JI84" s="33" t="b">
        <f>AND($B$2&gt;=_xlfn.NUMBERVALUE(Table_Query_from_MF_DSNP62[[#This Row],[CL_CMP_OBJ_FR2]]),$B$2&lt;=_xlfn.NUMBERVALUE(Table_Query_from_MF_DSNP62[[#This Row],[CL_CMP_OBJ_TO2]]))</f>
        <v>0</v>
      </c>
      <c r="JJ84" s="33" t="b">
        <f>AND($B$2&gt;=_xlfn.NUMBERVALUE(Table_Query_from_MF_DSNP62[[#This Row],[CL_CMP_OBJ_FR3]]),$B$2&lt;=_xlfn.NUMBERVALUE(Table_Query_from_MF_DSNP62[[#This Row],[CL_CMP_OBJ_TO3]]))</f>
        <v>0</v>
      </c>
      <c r="JK84" s="33" t="b">
        <f>AND($B$2&gt;=_xlfn.NUMBERVALUE(Table_Query_from_MF_DSNP62[[#This Row],[CL_CMP_OBJ_FR4]]),$B$2&lt;=_xlfn.NUMBERVALUE(Table_Query_from_MF_DSNP62[[#This Row],[CL_CMP_OBJ_TO4]]))</f>
        <v>0</v>
      </c>
      <c r="JL84" s="33" t="b">
        <f>AND($B$2&gt;=_xlfn.NUMBERVALUE(Table_Query_from_MF_DSNP62[[#This Row],[CL_CMP_OBJ_FR5]]),$B$2&lt;=_xlfn.NUMBERVALUE(Table_Query_from_MF_DSNP62[[#This Row],[CL_CMP_OBJ_TO5]]))</f>
        <v>0</v>
      </c>
      <c r="JM84" s="33" t="b">
        <f>AND($B$2&gt;=_xlfn.NUMBERVALUE(Table_Query_from_MF_DSNP62[[#This Row],[CL_CMP_OBJ_FR6]]),$B$2&lt;=_xlfn.NUMBERVALUE(Table_Query_from_MF_DSNP62[[#This Row],[CL_CMP_OBJ_TO6]]))</f>
        <v>0</v>
      </c>
      <c r="JN84" s="33" t="b">
        <f>AND($B$2&gt;=_xlfn.NUMBERVALUE(Table_Query_from_MF_DSNP62[[#This Row],[CL_CMP_OBJ_FR7]]),$B$2&lt;=_xlfn.NUMBERVALUE(Table_Query_from_MF_DSNP62[[#This Row],[CL_CMP_OBJ_TO7]]))</f>
        <v>0</v>
      </c>
      <c r="JO84" s="33" t="b">
        <f>AND($B$2&gt;=_xlfn.NUMBERVALUE(Table_Query_from_MF_DSNP62[[#This Row],[CL_CMP_OBJ_FR8]]),$B$2&lt;=_xlfn.NUMBERVALUE(Table_Query_from_MF_DSNP62[[#This Row],[CL_CMP_OBJ_TO8]]))</f>
        <v>0</v>
      </c>
      <c r="JP84" s="33" t="b">
        <f>AND($B$2&gt;=_xlfn.NUMBERVALUE(Table_Query_from_MF_DSNP62[[#This Row],[CL_CMP_OBJ_FR9]]),$B$2&lt;=_xlfn.NUMBERVALUE(Table_Query_from_MF_DSNP62[[#This Row],[CL_CMP_OBJ_TO9]]))</f>
        <v>0</v>
      </c>
      <c r="JQ84" s="33" t="b">
        <f>AND($B$2&gt;=_xlfn.NUMBERVALUE(Table_Query_from_MF_DSNP62[[#This Row],[CL_CMP_OBJ_FR10]]),$B$2&lt;=_xlfn.NUMBERVALUE(Table_Query_from_MF_DSNP62[[#This Row],[CL_CMP_OBJ_TO10]]))</f>
        <v>0</v>
      </c>
      <c r="JR84" s="33" t="b">
        <f>AND($B$2&gt;=_xlfn.NUMBERVALUE(Table_Query_from_MF_DSNP62[[#This Row],[CL_CMP_OBJ_FR11]]),$B$2&lt;=_xlfn.NUMBERVALUE(Table_Query_from_MF_DSNP62[[#This Row],[CL_CMP_OBJ_TO11]]))</f>
        <v>0</v>
      </c>
      <c r="JS84" s="33" t="b">
        <f>AND($B$2&gt;=_xlfn.NUMBERVALUE(Table_Query_from_MF_DSNP62[[#This Row],[CL_CMP_OBJ_FR12]]),$B$2&lt;=_xlfn.NUMBERVALUE(Table_Query_from_MF_DSNP62[[#This Row],[CL_CMP_OBJ_TO12]]))</f>
        <v>1</v>
      </c>
      <c r="JT84" s="33" t="b">
        <f>AND($B$2&gt;=_xlfn.NUMBERVALUE(Table_Query_from_MF_DSNP62[[#This Row],[CL_CMP_OBJ_FR13]]),$B$2&lt;=_xlfn.NUMBERVALUE(Table_Query_from_MF_DSNP62[[#This Row],[CL_CMP_OBJ_TO13]]))</f>
        <v>1</v>
      </c>
      <c r="JU84" s="33" t="b">
        <f>AND($B$2&gt;=_xlfn.NUMBERVALUE(Table_Query_from_MF_DSNP62[[#This Row],[CL_CMP_OBJ_FR14]]),$B$2&lt;=_xlfn.NUMBERVALUE(Table_Query_from_MF_DSNP62[[#This Row],[CL_CMP_OBJ_TO14]]))</f>
        <v>1</v>
      </c>
      <c r="JV84" s="33" t="b">
        <f>AND($B$2&gt;=_xlfn.NUMBERVALUE(Table_Query_from_MF_DSNP62[[#This Row],[CL_CMP_OBJ_FR15]]),$B$2&lt;=_xlfn.NUMBERVALUE(Table_Query_from_MF_DSNP62[[#This Row],[CL_CMP_OBJ_TO15]]))</f>
        <v>1</v>
      </c>
    </row>
    <row r="85" spans="1:282" x14ac:dyDescent="0.25">
      <c r="A85" t="b">
        <f>OR(,Table_Query_from_MF_DSNP62[[#This Row],[Desired GL included as "hard-coded" GL?]],Table_Query_from_MF_DSNP62[[#This Row],[Desired GL included as "Open GL"?]])</f>
        <v>1</v>
      </c>
      <c r="B85" t="b">
        <f>Table_Query_from_MF_DSNP62[[#This Row],[Desired CObj included as "Open CObj"?]]</f>
        <v>1</v>
      </c>
      <c r="C85" t="s">
        <v>1498</v>
      </c>
      <c r="D85" t="s">
        <v>1499</v>
      </c>
      <c r="E85" t="s">
        <v>15</v>
      </c>
      <c r="F85" s="24" t="s">
        <v>337</v>
      </c>
      <c r="G85" t="s">
        <v>121</v>
      </c>
      <c r="H85" s="24" t="s">
        <v>9</v>
      </c>
      <c r="I85" t="s">
        <v>411</v>
      </c>
      <c r="J85" s="24" t="s">
        <v>417</v>
      </c>
      <c r="K85" t="s">
        <v>410</v>
      </c>
      <c r="L85" s="24" t="s">
        <v>444</v>
      </c>
      <c r="M85" t="s">
        <v>444</v>
      </c>
      <c r="N85" t="s">
        <v>444</v>
      </c>
      <c r="O85" t="s">
        <v>444</v>
      </c>
      <c r="P85" t="s">
        <v>444</v>
      </c>
      <c r="Q85" t="s">
        <v>15</v>
      </c>
      <c r="R85" t="s">
        <v>444</v>
      </c>
      <c r="S85" t="s">
        <v>442</v>
      </c>
      <c r="T85" t="s">
        <v>447</v>
      </c>
      <c r="U85" t="s">
        <v>444</v>
      </c>
      <c r="V85" t="s">
        <v>444</v>
      </c>
      <c r="W85" t="s">
        <v>447</v>
      </c>
      <c r="X85" t="s">
        <v>444</v>
      </c>
      <c r="Y85" t="s">
        <v>444</v>
      </c>
      <c r="Z85" t="s">
        <v>442</v>
      </c>
      <c r="AA85" t="s">
        <v>442</v>
      </c>
      <c r="AB85" t="s">
        <v>444</v>
      </c>
      <c r="AC85" t="s">
        <v>15</v>
      </c>
      <c r="AD85" t="s">
        <v>444</v>
      </c>
      <c r="AE85" t="s">
        <v>444</v>
      </c>
      <c r="AF85" t="s">
        <v>444</v>
      </c>
      <c r="AG85" t="s">
        <v>442</v>
      </c>
      <c r="AH85" t="s">
        <v>447</v>
      </c>
      <c r="AI85" t="s">
        <v>447</v>
      </c>
      <c r="AJ85" t="s">
        <v>442</v>
      </c>
      <c r="AK85" t="s">
        <v>444</v>
      </c>
      <c r="AL85" t="s">
        <v>444</v>
      </c>
      <c r="AM85" t="s">
        <v>444</v>
      </c>
      <c r="AN85" t="s">
        <v>444</v>
      </c>
      <c r="AO85" t="s">
        <v>444</v>
      </c>
      <c r="AP85" t="s">
        <v>442</v>
      </c>
      <c r="AQ85" t="s">
        <v>282</v>
      </c>
      <c r="AR85" t="s">
        <v>528</v>
      </c>
      <c r="AS85" t="s">
        <v>162</v>
      </c>
      <c r="AT85" t="s">
        <v>444</v>
      </c>
      <c r="AU85" t="s">
        <v>444</v>
      </c>
      <c r="AV85" t="s">
        <v>442</v>
      </c>
      <c r="AW85" t="s">
        <v>444</v>
      </c>
      <c r="AX85" t="s">
        <v>444</v>
      </c>
      <c r="AY85" t="s">
        <v>444</v>
      </c>
      <c r="AZ85" t="s">
        <v>444</v>
      </c>
      <c r="BA85" t="s">
        <v>444</v>
      </c>
      <c r="BB85" t="s">
        <v>444</v>
      </c>
      <c r="BC85" t="s">
        <v>444</v>
      </c>
      <c r="BD85" t="s">
        <v>1359</v>
      </c>
      <c r="BE85" t="s">
        <v>444</v>
      </c>
      <c r="BF85" t="s">
        <v>1360</v>
      </c>
      <c r="BG85" t="s">
        <v>444</v>
      </c>
      <c r="BH85" t="s">
        <v>444</v>
      </c>
      <c r="BI85" t="s">
        <v>444</v>
      </c>
      <c r="BJ85" t="s">
        <v>444</v>
      </c>
      <c r="BK85" t="s">
        <v>444</v>
      </c>
      <c r="BL85" t="s">
        <v>444</v>
      </c>
      <c r="BM85" t="s">
        <v>444</v>
      </c>
      <c r="BN85" t="s">
        <v>444</v>
      </c>
      <c r="BO85" t="s">
        <v>444</v>
      </c>
      <c r="BP85" t="s">
        <v>444</v>
      </c>
      <c r="BQ85" t="s">
        <v>1360</v>
      </c>
      <c r="BR85" t="s">
        <v>143</v>
      </c>
      <c r="BS85" t="s">
        <v>444</v>
      </c>
      <c r="BT85" t="s">
        <v>444</v>
      </c>
      <c r="BU85" t="s">
        <v>444</v>
      </c>
      <c r="BV85" t="s">
        <v>444</v>
      </c>
      <c r="BW85" t="s">
        <v>1360</v>
      </c>
      <c r="BX85" t="s">
        <v>143</v>
      </c>
      <c r="BY85" t="s">
        <v>444</v>
      </c>
      <c r="BZ85" t="s">
        <v>444</v>
      </c>
      <c r="CA85" t="s">
        <v>444</v>
      </c>
      <c r="CB85" t="s">
        <v>444</v>
      </c>
      <c r="CC85" t="s">
        <v>1360</v>
      </c>
      <c r="CD85" t="s">
        <v>143</v>
      </c>
      <c r="CE85" t="s">
        <v>444</v>
      </c>
      <c r="CF85" t="s">
        <v>1360</v>
      </c>
      <c r="CG85" t="s">
        <v>908</v>
      </c>
      <c r="CH85" t="s">
        <v>444</v>
      </c>
      <c r="CI85" t="s">
        <v>1360</v>
      </c>
      <c r="CJ85" t="s">
        <v>143</v>
      </c>
      <c r="CK85" t="s">
        <v>444</v>
      </c>
      <c r="CL85" t="s">
        <v>444</v>
      </c>
      <c r="CM85" t="s">
        <v>444</v>
      </c>
      <c r="CN85" t="s">
        <v>444</v>
      </c>
      <c r="CO85" t="s">
        <v>1360</v>
      </c>
      <c r="CP85" t="s">
        <v>143</v>
      </c>
      <c r="CQ85" t="s">
        <v>444</v>
      </c>
      <c r="CR85" t="s">
        <v>444</v>
      </c>
      <c r="CS85" t="s">
        <v>444</v>
      </c>
      <c r="CT85" t="s">
        <v>444</v>
      </c>
      <c r="CU85" t="s">
        <v>282</v>
      </c>
      <c r="CV85" t="s">
        <v>2741</v>
      </c>
      <c r="CW85" t="s">
        <v>2736</v>
      </c>
      <c r="CX85" t="s">
        <v>2767</v>
      </c>
      <c r="CY85" t="s">
        <v>1488</v>
      </c>
      <c r="CZ85" t="s">
        <v>1489</v>
      </c>
      <c r="DA85" t="s">
        <v>1490</v>
      </c>
      <c r="DB85" t="s">
        <v>1491</v>
      </c>
      <c r="DC85" t="s">
        <v>444</v>
      </c>
      <c r="DD85" t="s">
        <v>444</v>
      </c>
      <c r="DE85" t="s">
        <v>444</v>
      </c>
      <c r="DF85" t="s">
        <v>444</v>
      </c>
      <c r="DG85" t="s">
        <v>444</v>
      </c>
      <c r="DH85" t="s">
        <v>444</v>
      </c>
      <c r="DI85" t="s">
        <v>282</v>
      </c>
      <c r="DJ85" t="s">
        <v>1440</v>
      </c>
      <c r="DK85" t="s">
        <v>444</v>
      </c>
      <c r="DL85" t="s">
        <v>444</v>
      </c>
      <c r="DM85" t="s">
        <v>444</v>
      </c>
      <c r="DN85" t="s">
        <v>444</v>
      </c>
      <c r="DO85" t="s">
        <v>444</v>
      </c>
      <c r="DP85" t="s">
        <v>444</v>
      </c>
      <c r="DQ85" t="s">
        <v>444</v>
      </c>
      <c r="DR85" t="s">
        <v>444</v>
      </c>
      <c r="DS85" t="s">
        <v>444</v>
      </c>
      <c r="DT85" s="24" t="s">
        <v>444</v>
      </c>
      <c r="DU85" s="24" t="s">
        <v>444</v>
      </c>
      <c r="DV85" t="s">
        <v>444</v>
      </c>
      <c r="DW85" t="s">
        <v>444</v>
      </c>
      <c r="DX85" s="24" t="s">
        <v>444</v>
      </c>
      <c r="DY85" s="24" t="s">
        <v>444</v>
      </c>
      <c r="DZ85" t="s">
        <v>444</v>
      </c>
      <c r="EA85" t="s">
        <v>444</v>
      </c>
      <c r="EB85" s="24" t="s">
        <v>444</v>
      </c>
      <c r="EC85" s="24" t="s">
        <v>444</v>
      </c>
      <c r="ED85" t="s">
        <v>444</v>
      </c>
      <c r="EE85" t="s">
        <v>444</v>
      </c>
      <c r="EF85" s="24" t="s">
        <v>444</v>
      </c>
      <c r="EG85" s="24" t="s">
        <v>444</v>
      </c>
      <c r="EH85" t="s">
        <v>444</v>
      </c>
      <c r="EI85" t="s">
        <v>444</v>
      </c>
      <c r="EJ85" s="24" t="s">
        <v>444</v>
      </c>
      <c r="EK85" s="24" t="s">
        <v>444</v>
      </c>
      <c r="EL85" t="s">
        <v>444</v>
      </c>
      <c r="EM85" t="s">
        <v>444</v>
      </c>
      <c r="EN85" s="24" t="s">
        <v>444</v>
      </c>
      <c r="EO85" s="24" t="s">
        <v>444</v>
      </c>
      <c r="EP85" t="s">
        <v>444</v>
      </c>
      <c r="EQ85" t="s">
        <v>444</v>
      </c>
      <c r="ER85" s="24" t="s">
        <v>444</v>
      </c>
      <c r="ES85" s="24" t="s">
        <v>444</v>
      </c>
      <c r="ET85" t="s">
        <v>444</v>
      </c>
      <c r="EU85" t="s">
        <v>444</v>
      </c>
      <c r="EV85" s="24" t="s">
        <v>444</v>
      </c>
      <c r="EW85" s="24" t="s">
        <v>444</v>
      </c>
      <c r="EX85" t="s">
        <v>444</v>
      </c>
      <c r="EY85" t="s">
        <v>444</v>
      </c>
      <c r="EZ85" s="24" t="s">
        <v>444</v>
      </c>
      <c r="FA85" s="24" t="s">
        <v>444</v>
      </c>
      <c r="FB85" t="s">
        <v>444</v>
      </c>
      <c r="FC85" t="s">
        <v>444</v>
      </c>
      <c r="FD85" s="24" t="s">
        <v>444</v>
      </c>
      <c r="FE85" s="24" t="s">
        <v>444</v>
      </c>
      <c r="FF85" t="s">
        <v>444</v>
      </c>
      <c r="FG85" t="s">
        <v>444</v>
      </c>
      <c r="FH85" s="24" t="s">
        <v>444</v>
      </c>
      <c r="FI85" s="24" t="s">
        <v>444</v>
      </c>
      <c r="FJ85" t="s">
        <v>444</v>
      </c>
      <c r="FK85" t="s">
        <v>444</v>
      </c>
      <c r="FL85" s="24" t="s">
        <v>444</v>
      </c>
      <c r="FM85" s="24" t="s">
        <v>444</v>
      </c>
      <c r="FN85" t="s">
        <v>444</v>
      </c>
      <c r="FO85" t="s">
        <v>444</v>
      </c>
      <c r="FP85" s="24" t="s">
        <v>444</v>
      </c>
      <c r="FQ85" s="24" t="s">
        <v>444</v>
      </c>
      <c r="FR85" t="s">
        <v>444</v>
      </c>
      <c r="FS85" t="s">
        <v>444</v>
      </c>
      <c r="FT85" s="24" t="s">
        <v>444</v>
      </c>
      <c r="FU85" s="24" t="s">
        <v>444</v>
      </c>
      <c r="FV85" t="s">
        <v>444</v>
      </c>
      <c r="FW85" t="s">
        <v>444</v>
      </c>
      <c r="FX85" s="24" t="s">
        <v>444</v>
      </c>
      <c r="FY85" s="24" t="s">
        <v>444</v>
      </c>
      <c r="FZ85" t="s">
        <v>444</v>
      </c>
      <c r="GA85" t="s">
        <v>444</v>
      </c>
      <c r="GB85" s="24" t="s">
        <v>444</v>
      </c>
      <c r="GC85" s="24" t="s">
        <v>444</v>
      </c>
      <c r="GD85" t="s">
        <v>444</v>
      </c>
      <c r="GE85" t="s">
        <v>444</v>
      </c>
      <c r="GF85" s="24" t="s">
        <v>444</v>
      </c>
      <c r="GG85" s="24" t="s">
        <v>444</v>
      </c>
      <c r="GH85" t="s">
        <v>15</v>
      </c>
      <c r="GI85" s="24" t="s">
        <v>471</v>
      </c>
      <c r="GJ85" s="24" t="s">
        <v>473</v>
      </c>
      <c r="GK85" t="s">
        <v>444</v>
      </c>
      <c r="GL85" t="s">
        <v>444</v>
      </c>
      <c r="GM85" s="24" t="s">
        <v>444</v>
      </c>
      <c r="GN85" s="24" t="s">
        <v>444</v>
      </c>
      <c r="GO85" t="s">
        <v>444</v>
      </c>
      <c r="GP85" t="s">
        <v>444</v>
      </c>
      <c r="GQ85" s="24" t="s">
        <v>444</v>
      </c>
      <c r="GR85" s="24" t="s">
        <v>444</v>
      </c>
      <c r="GS85" t="s">
        <v>444</v>
      </c>
      <c r="GT85" t="s">
        <v>444</v>
      </c>
      <c r="GU85" s="24" t="s">
        <v>444</v>
      </c>
      <c r="GV85" s="24" t="s">
        <v>444</v>
      </c>
      <c r="GW85" t="s">
        <v>444</v>
      </c>
      <c r="GX85" t="s">
        <v>444</v>
      </c>
      <c r="GY85" s="24" t="s">
        <v>444</v>
      </c>
      <c r="GZ85" s="24" t="s">
        <v>444</v>
      </c>
      <c r="HA85" t="s">
        <v>444</v>
      </c>
      <c r="HB85" t="s">
        <v>444</v>
      </c>
      <c r="HC85" s="24" t="s">
        <v>444</v>
      </c>
      <c r="HD85" s="24" t="s">
        <v>444</v>
      </c>
      <c r="HE85" t="s">
        <v>444</v>
      </c>
      <c r="HF85" t="s">
        <v>444</v>
      </c>
      <c r="HG85" s="24" t="s">
        <v>444</v>
      </c>
      <c r="HH85" s="24" t="s">
        <v>444</v>
      </c>
      <c r="HI85" t="s">
        <v>444</v>
      </c>
      <c r="HJ85" t="s">
        <v>444</v>
      </c>
      <c r="HK85" s="24" t="s">
        <v>444</v>
      </c>
      <c r="HL85" s="24" t="s">
        <v>444</v>
      </c>
      <c r="HM85" t="s">
        <v>444</v>
      </c>
      <c r="HN85" t="s">
        <v>444</v>
      </c>
      <c r="HO85" s="24" t="s">
        <v>444</v>
      </c>
      <c r="HP85" s="24" t="s">
        <v>444</v>
      </c>
      <c r="HQ85" t="s">
        <v>444</v>
      </c>
      <c r="HR85" t="s">
        <v>444</v>
      </c>
      <c r="HS85" s="24" t="s">
        <v>444</v>
      </c>
      <c r="HT85" s="24" t="s">
        <v>444</v>
      </c>
      <c r="HU85" t="s">
        <v>444</v>
      </c>
      <c r="HV85" t="s">
        <v>444</v>
      </c>
      <c r="HW85" s="24" t="s">
        <v>444</v>
      </c>
      <c r="HX85" s="24" t="s">
        <v>444</v>
      </c>
      <c r="HY85" t="s">
        <v>444</v>
      </c>
      <c r="HZ85" t="s">
        <v>444</v>
      </c>
      <c r="IA85" t="s">
        <v>2750</v>
      </c>
      <c r="IB85" t="s">
        <v>2736</v>
      </c>
      <c r="IC85" t="s">
        <v>2767</v>
      </c>
      <c r="ID85" s="33" t="b" cm="1">
        <f t="array" ref="ID85">_xlfn.IFNA(MATCH($A$2,_xlfn.NUMBERVALUE(Table_Query_from_MF_DSNP62[[#This Row],[CL_GLACCT_DR1]:[CL_GLACCT_CR4]]),0),0)&gt;=1</f>
        <v>1</v>
      </c>
      <c r="IE85" s="33" t="b">
        <f>OR(Table_Query_from_MF_DSNP62[[#This Row],[Pair1]:[Pair25]])</f>
        <v>1</v>
      </c>
      <c r="IF85" s="33">
        <f>_xlfn.IFNA(MATCH(TRUE,Table_Query_from_MF_DSNP62[[#This Row],[Pair1]:[Pair25]],0),"none")</f>
        <v>1</v>
      </c>
      <c r="IG85" s="33" t="b">
        <f>AND($A$2&gt;=_xlfn.NUMBERVALUE(Table_Query_from_MF_DSNP62[[#This Row],[CL_GL_ACCT_FR1]]),$A$2&lt;=_xlfn.NUMBERVALUE(Table_Query_from_MF_DSNP62[[#This Row],[CL_GL_ACCT_TO1]]))</f>
        <v>1</v>
      </c>
      <c r="IH85" s="33" t="b">
        <f>AND($A$2&gt;=_xlfn.NUMBERVALUE(Table_Query_from_MF_DSNP62[[#This Row],[CL_GL_ACCT_FR2]]),$A$2&lt;=_xlfn.NUMBERVALUE(Table_Query_from_MF_DSNP62[[#This Row],[CL_GL_ACCT_TO2]]))</f>
        <v>1</v>
      </c>
      <c r="II85" s="33" t="b">
        <f>AND($A$2&gt;=_xlfn.NUMBERVALUE(Table_Query_from_MF_DSNP62[[#This Row],[CL_GL_ACCT_FR3]]),$A$2&lt;=_xlfn.NUMBERVALUE(Table_Query_from_MF_DSNP62[[#This Row],[CL_GL_ACCT_TO3]]))</f>
        <v>1</v>
      </c>
      <c r="IJ85" s="33" t="b">
        <f>AND($A$2&gt;=_xlfn.NUMBERVALUE(Table_Query_from_MF_DSNP62[[#This Row],[CL_GL_ACCT_FR4]]),$A$2&lt;=_xlfn.NUMBERVALUE(Table_Query_from_MF_DSNP62[[#This Row],[CL_GL_ACCT_TO4]]))</f>
        <v>1</v>
      </c>
      <c r="IK85" s="33" t="b">
        <f>AND($A$2&gt;=_xlfn.NUMBERVALUE(Table_Query_from_MF_DSNP62[[#This Row],[CL_GL_ACCT_FR5]]),$A$2&lt;=_xlfn.NUMBERVALUE(Table_Query_from_MF_DSNP62[[#This Row],[CL_GL_ACCT_TO5]]))</f>
        <v>1</v>
      </c>
      <c r="IL85" s="33" t="b">
        <f>AND($A$2&gt;=_xlfn.NUMBERVALUE(Table_Query_from_MF_DSNP62[[#This Row],[CL_GL_ACCT_FR6]]),$A$2&lt;=_xlfn.NUMBERVALUE(Table_Query_from_MF_DSNP62[[#This Row],[CL_GL_ACCT_TO6]]))</f>
        <v>1</v>
      </c>
      <c r="IM85" s="33" t="b">
        <f>AND($A$2&gt;=_xlfn.NUMBERVALUE(Table_Query_from_MF_DSNP62[[#This Row],[CL_GL_ACCT_FR7]]),$A$2&lt;=_xlfn.NUMBERVALUE(Table_Query_from_MF_DSNP62[[#This Row],[CL_GL_ACCT_TO7]]))</f>
        <v>1</v>
      </c>
      <c r="IN85" s="33" t="b">
        <f>AND($A$2&gt;=_xlfn.NUMBERVALUE(Table_Query_from_MF_DSNP62[[#This Row],[CL_GL_ACCT_FR8]]),$A$2&lt;=_xlfn.NUMBERVALUE(Table_Query_from_MF_DSNP62[[#This Row],[CL_GL_ACCT_TO8]]))</f>
        <v>1</v>
      </c>
      <c r="IO85" s="33" t="b">
        <f>AND($A$2&gt;=_xlfn.NUMBERVALUE(Table_Query_from_MF_DSNP62[[#This Row],[CL_GL_ACCT_FR9]]),$A$2&lt;=_xlfn.NUMBERVALUE(Table_Query_from_MF_DSNP62[[#This Row],[CL_GL_ACCT_TO9]]))</f>
        <v>1</v>
      </c>
      <c r="IP85" s="33" t="b">
        <f>AND($A$2&gt;=_xlfn.NUMBERVALUE(Table_Query_from_MF_DSNP62[[#This Row],[CL_GL_ACCT_FR10]]),$A$2&lt;=_xlfn.NUMBERVALUE(Table_Query_from_MF_DSNP62[[#This Row],[CL_GL_ACCT_TO10]]))</f>
        <v>1</v>
      </c>
      <c r="IQ85" s="33" t="b">
        <f>AND($A$2&gt;=_xlfn.NUMBERVALUE(Table_Query_from_MF_DSNP62[[#This Row],[CL_GL_ACCT_FR11]]),$A$2&lt;=_xlfn.NUMBERVALUE(Table_Query_from_MF_DSNP62[[#This Row],[CL_GL_ACCT_TO11]]))</f>
        <v>1</v>
      </c>
      <c r="IR85" s="33" t="b">
        <f>AND($A$2&gt;=_xlfn.NUMBERVALUE(Table_Query_from_MF_DSNP62[[#This Row],[CL_GL_ACCT_FR12]]),$A$2&lt;=_xlfn.NUMBERVALUE(Table_Query_from_MF_DSNP62[[#This Row],[CL_GL_ACCT_TO12]]))</f>
        <v>1</v>
      </c>
      <c r="IS85" s="33" t="b">
        <f>AND($A$2&gt;=_xlfn.NUMBERVALUE(Table_Query_from_MF_DSNP62[[#This Row],[CL_GL_ACCT_FR13]]),$A$2&lt;=_xlfn.NUMBERVALUE(Table_Query_from_MF_DSNP62[[#This Row],[CL_GL_ACCT_TO13]]))</f>
        <v>1</v>
      </c>
      <c r="IT85" s="33" t="b">
        <f>AND($A$2&gt;=_xlfn.NUMBERVALUE(Table_Query_from_MF_DSNP62[[#This Row],[CL_GL_ACCT_FR14]]),$A$2&lt;=_xlfn.NUMBERVALUE(Table_Query_from_MF_DSNP62[[#This Row],[CL_GL_ACCT_TO14]]))</f>
        <v>1</v>
      </c>
      <c r="IU85" s="33" t="b">
        <f>AND($A$2&gt;=_xlfn.NUMBERVALUE(Table_Query_from_MF_DSNP62[[#This Row],[CL_GL_ACCT_FR15]]),$A$2&lt;=_xlfn.NUMBERVALUE(Table_Query_from_MF_DSNP62[[#This Row],[CL_GL_ACCT_TO15]]))</f>
        <v>1</v>
      </c>
      <c r="IV85" s="33" t="b">
        <f>AND($A$2&gt;=_xlfn.NUMBERVALUE(Table_Query_from_MF_DSNP62[[#This Row],[CL_GL_ACCT_FR16]]),$A$2&lt;=_xlfn.NUMBERVALUE(Table_Query_from_MF_DSNP62[[#This Row],[CL_GL_ACCT_TO16]]))</f>
        <v>1</v>
      </c>
      <c r="IW85" s="33" t="b">
        <f>AND($A$2&gt;=_xlfn.NUMBERVALUE(Table_Query_from_MF_DSNP62[[#This Row],[CL_GL_ACCT_FR17]]),$A$2&lt;=_xlfn.NUMBERVALUE(Table_Query_from_MF_DSNP62[[#This Row],[CL_GL_ACCT_TO17]]))</f>
        <v>1</v>
      </c>
      <c r="IX85" s="33" t="b">
        <f>AND($A$2&gt;=_xlfn.NUMBERVALUE(Table_Query_from_MF_DSNP62[[#This Row],[CL_GL_ACCT_FR18]]),$A$2&lt;=_xlfn.NUMBERVALUE(Table_Query_from_MF_DSNP62[[#This Row],[CL_GL_ACCT_TO18]]))</f>
        <v>1</v>
      </c>
      <c r="IY85" s="33" t="b">
        <f>AND($A$2&gt;=_xlfn.NUMBERVALUE(Table_Query_from_MF_DSNP62[[#This Row],[CL_GL_ACCT_FR19]]),$A$2&lt;=_xlfn.NUMBERVALUE(Table_Query_from_MF_DSNP62[[#This Row],[CL_GL_ACCT_TO19]]))</f>
        <v>1</v>
      </c>
      <c r="IZ85" s="33" t="b">
        <f>AND($A$2&gt;=_xlfn.NUMBERVALUE(Table_Query_from_MF_DSNP62[[#This Row],[CL_GL_ACCT_FR20]]),$A$2&lt;=_xlfn.NUMBERVALUE(Table_Query_from_MF_DSNP62[[#This Row],[CL_GL_ACCT_TO20]]))</f>
        <v>1</v>
      </c>
      <c r="JA85" s="33" t="b">
        <f>AND($A$2&gt;=_xlfn.NUMBERVALUE(Table_Query_from_MF_DSNP62[[#This Row],[CL_GL_ACCT_FR21]]),$A$2&lt;=_xlfn.NUMBERVALUE(Table_Query_from_MF_DSNP62[[#This Row],[CL_GL_ACCT_TO21]]))</f>
        <v>1</v>
      </c>
      <c r="JB85" s="33" t="b">
        <f>AND($A$2&gt;=_xlfn.NUMBERVALUE(Table_Query_from_MF_DSNP62[[#This Row],[CL_GL_ACCT_FR22]]),$A$2&lt;=_xlfn.NUMBERVALUE(Table_Query_from_MF_DSNP62[[#This Row],[CL_GL_ACCT_TO22]]))</f>
        <v>1</v>
      </c>
      <c r="JC85" s="33" t="b">
        <f>AND($A$2&gt;=_xlfn.NUMBERVALUE(Table_Query_from_MF_DSNP62[[#This Row],[CL_GL_ACCT_FR23]]),$A$2&lt;=_xlfn.NUMBERVALUE(Table_Query_from_MF_DSNP62[[#This Row],[CL_GL_ACCT_TO23]]))</f>
        <v>1</v>
      </c>
      <c r="JD85" s="33" t="b">
        <f>AND($A$2&gt;=_xlfn.NUMBERVALUE(Table_Query_from_MF_DSNP62[[#This Row],[CL_GL_ACCT_FR24]]),$A$2&lt;=_xlfn.NUMBERVALUE(Table_Query_from_MF_DSNP62[[#This Row],[CL_GL_ACCT_TO24]]))</f>
        <v>1</v>
      </c>
      <c r="JE85" s="33" t="b">
        <f>AND($A$2&gt;=_xlfn.NUMBERVALUE(Table_Query_from_MF_DSNP62[[#This Row],[CL_GL_ACCT_FR25]]),$A$2&lt;=_xlfn.NUMBERVALUE(Table_Query_from_MF_DSNP62[[#This Row],[CL_GL_ACCT_TO25]]))</f>
        <v>1</v>
      </c>
      <c r="JF85" s="33" t="b">
        <f>OR(Table_Query_from_MF_DSNP62[[#This Row],[PairA]:[PairO]])</f>
        <v>1</v>
      </c>
      <c r="JG85" s="33">
        <f>_xlfn.IFNA(MATCH(TRUE,Table_Query_from_MF_DSNP62[[#This Row],[PairA]:[PairO]],0),"none")</f>
        <v>2</v>
      </c>
      <c r="JH85" s="33" t="b">
        <f>AND($B$2&gt;=_xlfn.NUMBERVALUE(Table_Query_from_MF_DSNP62[[#This Row],[CL_CMP_OBJ_FR1]]),$B$2&lt;=_xlfn.NUMBERVALUE(Table_Query_from_MF_DSNP62[[#This Row],[CL_CMP_OBJ_TO1]]))</f>
        <v>0</v>
      </c>
      <c r="JI85" s="33" t="b">
        <f>AND($B$2&gt;=_xlfn.NUMBERVALUE(Table_Query_from_MF_DSNP62[[#This Row],[CL_CMP_OBJ_FR2]]),$B$2&lt;=_xlfn.NUMBERVALUE(Table_Query_from_MF_DSNP62[[#This Row],[CL_CMP_OBJ_TO2]]))</f>
        <v>1</v>
      </c>
      <c r="JJ85" s="33" t="b">
        <f>AND($B$2&gt;=_xlfn.NUMBERVALUE(Table_Query_from_MF_DSNP62[[#This Row],[CL_CMP_OBJ_FR3]]),$B$2&lt;=_xlfn.NUMBERVALUE(Table_Query_from_MF_DSNP62[[#This Row],[CL_CMP_OBJ_TO3]]))</f>
        <v>1</v>
      </c>
      <c r="JK85" s="33" t="b">
        <f>AND($B$2&gt;=_xlfn.NUMBERVALUE(Table_Query_from_MF_DSNP62[[#This Row],[CL_CMP_OBJ_FR4]]),$B$2&lt;=_xlfn.NUMBERVALUE(Table_Query_from_MF_DSNP62[[#This Row],[CL_CMP_OBJ_TO4]]))</f>
        <v>1</v>
      </c>
      <c r="JL85" s="33" t="b">
        <f>AND($B$2&gt;=_xlfn.NUMBERVALUE(Table_Query_from_MF_DSNP62[[#This Row],[CL_CMP_OBJ_FR5]]),$B$2&lt;=_xlfn.NUMBERVALUE(Table_Query_from_MF_DSNP62[[#This Row],[CL_CMP_OBJ_TO5]]))</f>
        <v>1</v>
      </c>
      <c r="JM85" s="33" t="b">
        <f>AND($B$2&gt;=_xlfn.NUMBERVALUE(Table_Query_from_MF_DSNP62[[#This Row],[CL_CMP_OBJ_FR6]]),$B$2&lt;=_xlfn.NUMBERVALUE(Table_Query_from_MF_DSNP62[[#This Row],[CL_CMP_OBJ_TO6]]))</f>
        <v>1</v>
      </c>
      <c r="JN85" s="33" t="b">
        <f>AND($B$2&gt;=_xlfn.NUMBERVALUE(Table_Query_from_MF_DSNP62[[#This Row],[CL_CMP_OBJ_FR7]]),$B$2&lt;=_xlfn.NUMBERVALUE(Table_Query_from_MF_DSNP62[[#This Row],[CL_CMP_OBJ_TO7]]))</f>
        <v>1</v>
      </c>
      <c r="JO85" s="33" t="b">
        <f>AND($B$2&gt;=_xlfn.NUMBERVALUE(Table_Query_from_MF_DSNP62[[#This Row],[CL_CMP_OBJ_FR8]]),$B$2&lt;=_xlfn.NUMBERVALUE(Table_Query_from_MF_DSNP62[[#This Row],[CL_CMP_OBJ_TO8]]))</f>
        <v>1</v>
      </c>
      <c r="JP85" s="33" t="b">
        <f>AND($B$2&gt;=_xlfn.NUMBERVALUE(Table_Query_from_MF_DSNP62[[#This Row],[CL_CMP_OBJ_FR9]]),$B$2&lt;=_xlfn.NUMBERVALUE(Table_Query_from_MF_DSNP62[[#This Row],[CL_CMP_OBJ_TO9]]))</f>
        <v>1</v>
      </c>
      <c r="JQ85" s="33" t="b">
        <f>AND($B$2&gt;=_xlfn.NUMBERVALUE(Table_Query_from_MF_DSNP62[[#This Row],[CL_CMP_OBJ_FR10]]),$B$2&lt;=_xlfn.NUMBERVALUE(Table_Query_from_MF_DSNP62[[#This Row],[CL_CMP_OBJ_TO10]]))</f>
        <v>1</v>
      </c>
      <c r="JR85" s="33" t="b">
        <f>AND($B$2&gt;=_xlfn.NUMBERVALUE(Table_Query_from_MF_DSNP62[[#This Row],[CL_CMP_OBJ_FR11]]),$B$2&lt;=_xlfn.NUMBERVALUE(Table_Query_from_MF_DSNP62[[#This Row],[CL_CMP_OBJ_TO11]]))</f>
        <v>1</v>
      </c>
      <c r="JS85" s="33" t="b">
        <f>AND($B$2&gt;=_xlfn.NUMBERVALUE(Table_Query_from_MF_DSNP62[[#This Row],[CL_CMP_OBJ_FR12]]),$B$2&lt;=_xlfn.NUMBERVALUE(Table_Query_from_MF_DSNP62[[#This Row],[CL_CMP_OBJ_TO12]]))</f>
        <v>1</v>
      </c>
      <c r="JT85" s="33" t="b">
        <f>AND($B$2&gt;=_xlfn.NUMBERVALUE(Table_Query_from_MF_DSNP62[[#This Row],[CL_CMP_OBJ_FR13]]),$B$2&lt;=_xlfn.NUMBERVALUE(Table_Query_from_MF_DSNP62[[#This Row],[CL_CMP_OBJ_TO13]]))</f>
        <v>1</v>
      </c>
      <c r="JU85" s="33" t="b">
        <f>AND($B$2&gt;=_xlfn.NUMBERVALUE(Table_Query_from_MF_DSNP62[[#This Row],[CL_CMP_OBJ_FR14]]),$B$2&lt;=_xlfn.NUMBERVALUE(Table_Query_from_MF_DSNP62[[#This Row],[CL_CMP_OBJ_TO14]]))</f>
        <v>1</v>
      </c>
      <c r="JV85" s="33" t="b">
        <f>AND($B$2&gt;=_xlfn.NUMBERVALUE(Table_Query_from_MF_DSNP62[[#This Row],[CL_CMP_OBJ_FR15]]),$B$2&lt;=_xlfn.NUMBERVALUE(Table_Query_from_MF_DSNP62[[#This Row],[CL_CMP_OBJ_TO15]]))</f>
        <v>1</v>
      </c>
    </row>
    <row r="86" spans="1:282" x14ac:dyDescent="0.25">
      <c r="A86" t="b">
        <f>OR(,Table_Query_from_MF_DSNP62[[#This Row],[Desired GL included as "hard-coded" GL?]],Table_Query_from_MF_DSNP62[[#This Row],[Desired GL included as "Open GL"?]])</f>
        <v>1</v>
      </c>
      <c r="B86" t="b">
        <f>Table_Query_from_MF_DSNP62[[#This Row],[Desired CObj included as "Open CObj"?]]</f>
        <v>1</v>
      </c>
      <c r="C86" t="s">
        <v>1500</v>
      </c>
      <c r="D86" t="s">
        <v>1501</v>
      </c>
      <c r="E86" t="s">
        <v>8</v>
      </c>
      <c r="F86" s="24" t="s">
        <v>417</v>
      </c>
      <c r="G86" t="s">
        <v>121</v>
      </c>
      <c r="H86" s="24" t="s">
        <v>9</v>
      </c>
      <c r="I86" t="s">
        <v>411</v>
      </c>
      <c r="J86" s="24" t="s">
        <v>444</v>
      </c>
      <c r="K86" t="s">
        <v>444</v>
      </c>
      <c r="L86" s="24" t="s">
        <v>444</v>
      </c>
      <c r="M86" t="s">
        <v>444</v>
      </c>
      <c r="N86" t="s">
        <v>444</v>
      </c>
      <c r="O86" t="s">
        <v>444</v>
      </c>
      <c r="P86" t="s">
        <v>444</v>
      </c>
      <c r="Q86" t="s">
        <v>15</v>
      </c>
      <c r="R86" t="s">
        <v>444</v>
      </c>
      <c r="S86" t="s">
        <v>442</v>
      </c>
      <c r="T86" t="s">
        <v>447</v>
      </c>
      <c r="U86" t="s">
        <v>444</v>
      </c>
      <c r="V86" t="s">
        <v>444</v>
      </c>
      <c r="W86" t="s">
        <v>447</v>
      </c>
      <c r="X86" t="s">
        <v>444</v>
      </c>
      <c r="Y86" t="s">
        <v>444</v>
      </c>
      <c r="Z86" t="s">
        <v>442</v>
      </c>
      <c r="AA86" t="s">
        <v>442</v>
      </c>
      <c r="AB86" t="s">
        <v>444</v>
      </c>
      <c r="AC86" t="s">
        <v>15</v>
      </c>
      <c r="AD86" t="s">
        <v>444</v>
      </c>
      <c r="AE86" t="s">
        <v>444</v>
      </c>
      <c r="AF86" t="s">
        <v>444</v>
      </c>
      <c r="AG86" t="s">
        <v>442</v>
      </c>
      <c r="AH86" t="s">
        <v>447</v>
      </c>
      <c r="AI86" t="s">
        <v>447</v>
      </c>
      <c r="AJ86" t="s">
        <v>442</v>
      </c>
      <c r="AK86" t="s">
        <v>444</v>
      </c>
      <c r="AL86" t="s">
        <v>444</v>
      </c>
      <c r="AM86" t="s">
        <v>444</v>
      </c>
      <c r="AN86" t="s">
        <v>444</v>
      </c>
      <c r="AO86" t="s">
        <v>444</v>
      </c>
      <c r="AP86" t="s">
        <v>442</v>
      </c>
      <c r="AQ86" t="s">
        <v>282</v>
      </c>
      <c r="AR86" t="s">
        <v>528</v>
      </c>
      <c r="AS86" t="s">
        <v>162</v>
      </c>
      <c r="AT86" t="s">
        <v>444</v>
      </c>
      <c r="AU86" t="s">
        <v>444</v>
      </c>
      <c r="AV86" t="s">
        <v>442</v>
      </c>
      <c r="AW86" t="s">
        <v>444</v>
      </c>
      <c r="AX86" t="s">
        <v>444</v>
      </c>
      <c r="AY86" t="s">
        <v>444</v>
      </c>
      <c r="AZ86" t="s">
        <v>444</v>
      </c>
      <c r="BA86" t="s">
        <v>444</v>
      </c>
      <c r="BB86" t="s">
        <v>444</v>
      </c>
      <c r="BC86" t="s">
        <v>444</v>
      </c>
      <c r="BD86" t="s">
        <v>1359</v>
      </c>
      <c r="BE86" t="s">
        <v>444</v>
      </c>
      <c r="BF86" t="s">
        <v>1360</v>
      </c>
      <c r="BG86" t="s">
        <v>444</v>
      </c>
      <c r="BH86" t="s">
        <v>444</v>
      </c>
      <c r="BI86" t="s">
        <v>444</v>
      </c>
      <c r="BJ86" t="s">
        <v>444</v>
      </c>
      <c r="BK86" t="s">
        <v>444</v>
      </c>
      <c r="BL86" t="s">
        <v>444</v>
      </c>
      <c r="BM86" t="s">
        <v>444</v>
      </c>
      <c r="BN86" t="s">
        <v>444</v>
      </c>
      <c r="BO86" t="s">
        <v>444</v>
      </c>
      <c r="BP86" t="s">
        <v>444</v>
      </c>
      <c r="BQ86" t="s">
        <v>1360</v>
      </c>
      <c r="BR86" t="s">
        <v>143</v>
      </c>
      <c r="BS86" t="s">
        <v>444</v>
      </c>
      <c r="BT86" t="s">
        <v>444</v>
      </c>
      <c r="BU86" t="s">
        <v>444</v>
      </c>
      <c r="BV86" t="s">
        <v>444</v>
      </c>
      <c r="BW86" t="s">
        <v>1360</v>
      </c>
      <c r="BX86" t="s">
        <v>143</v>
      </c>
      <c r="BY86" t="s">
        <v>444</v>
      </c>
      <c r="BZ86" t="s">
        <v>444</v>
      </c>
      <c r="CA86" t="s">
        <v>444</v>
      </c>
      <c r="CB86" t="s">
        <v>444</v>
      </c>
      <c r="CC86" t="s">
        <v>1360</v>
      </c>
      <c r="CD86" t="s">
        <v>143</v>
      </c>
      <c r="CE86" t="s">
        <v>444</v>
      </c>
      <c r="CF86" t="s">
        <v>1360</v>
      </c>
      <c r="CG86" t="s">
        <v>908</v>
      </c>
      <c r="CH86" t="s">
        <v>444</v>
      </c>
      <c r="CI86" t="s">
        <v>1360</v>
      </c>
      <c r="CJ86" t="s">
        <v>143</v>
      </c>
      <c r="CK86" t="s">
        <v>444</v>
      </c>
      <c r="CL86" t="s">
        <v>444</v>
      </c>
      <c r="CM86" t="s">
        <v>444</v>
      </c>
      <c r="CN86" t="s">
        <v>444</v>
      </c>
      <c r="CO86" t="s">
        <v>1360</v>
      </c>
      <c r="CP86" t="s">
        <v>143</v>
      </c>
      <c r="CQ86" t="s">
        <v>444</v>
      </c>
      <c r="CR86" t="s">
        <v>444</v>
      </c>
      <c r="CS86" t="s">
        <v>444</v>
      </c>
      <c r="CT86" t="s">
        <v>444</v>
      </c>
      <c r="CU86" t="s">
        <v>282</v>
      </c>
      <c r="CV86" t="s">
        <v>2769</v>
      </c>
      <c r="CW86" t="s">
        <v>2736</v>
      </c>
      <c r="CX86" t="s">
        <v>2771</v>
      </c>
      <c r="CY86" t="s">
        <v>1488</v>
      </c>
      <c r="CZ86" t="s">
        <v>1489</v>
      </c>
      <c r="DA86" t="s">
        <v>1490</v>
      </c>
      <c r="DB86" t="s">
        <v>1491</v>
      </c>
      <c r="DC86" t="s">
        <v>444</v>
      </c>
      <c r="DD86" t="s">
        <v>444</v>
      </c>
      <c r="DE86" t="s">
        <v>444</v>
      </c>
      <c r="DF86" t="s">
        <v>444</v>
      </c>
      <c r="DG86" t="s">
        <v>444</v>
      </c>
      <c r="DH86" t="s">
        <v>444</v>
      </c>
      <c r="DI86" t="s">
        <v>282</v>
      </c>
      <c r="DJ86" t="s">
        <v>1440</v>
      </c>
      <c r="DK86" t="s">
        <v>444</v>
      </c>
      <c r="DL86" t="s">
        <v>444</v>
      </c>
      <c r="DM86" t="s">
        <v>444</v>
      </c>
      <c r="DN86" t="s">
        <v>444</v>
      </c>
      <c r="DO86" t="s">
        <v>444</v>
      </c>
      <c r="DP86" t="s">
        <v>444</v>
      </c>
      <c r="DQ86" t="s">
        <v>444</v>
      </c>
      <c r="DR86" t="s">
        <v>444</v>
      </c>
      <c r="DS86" t="s">
        <v>444</v>
      </c>
      <c r="DT86" s="24" t="s">
        <v>444</v>
      </c>
      <c r="DU86" s="24" t="s">
        <v>444</v>
      </c>
      <c r="DV86" t="s">
        <v>444</v>
      </c>
      <c r="DW86" t="s">
        <v>444</v>
      </c>
      <c r="DX86" s="24" t="s">
        <v>444</v>
      </c>
      <c r="DY86" s="24" t="s">
        <v>444</v>
      </c>
      <c r="DZ86" t="s">
        <v>444</v>
      </c>
      <c r="EA86" t="s">
        <v>444</v>
      </c>
      <c r="EB86" s="24" t="s">
        <v>444</v>
      </c>
      <c r="EC86" s="24" t="s">
        <v>444</v>
      </c>
      <c r="ED86" t="s">
        <v>444</v>
      </c>
      <c r="EE86" t="s">
        <v>444</v>
      </c>
      <c r="EF86" s="24" t="s">
        <v>444</v>
      </c>
      <c r="EG86" s="24" t="s">
        <v>444</v>
      </c>
      <c r="EH86" t="s">
        <v>444</v>
      </c>
      <c r="EI86" t="s">
        <v>444</v>
      </c>
      <c r="EJ86" s="24" t="s">
        <v>444</v>
      </c>
      <c r="EK86" s="24" t="s">
        <v>444</v>
      </c>
      <c r="EL86" t="s">
        <v>444</v>
      </c>
      <c r="EM86" t="s">
        <v>444</v>
      </c>
      <c r="EN86" s="24" t="s">
        <v>444</v>
      </c>
      <c r="EO86" s="24" t="s">
        <v>444</v>
      </c>
      <c r="EP86" t="s">
        <v>444</v>
      </c>
      <c r="EQ86" t="s">
        <v>444</v>
      </c>
      <c r="ER86" s="24" t="s">
        <v>444</v>
      </c>
      <c r="ES86" s="24" t="s">
        <v>444</v>
      </c>
      <c r="ET86" t="s">
        <v>444</v>
      </c>
      <c r="EU86" t="s">
        <v>444</v>
      </c>
      <c r="EV86" s="24" t="s">
        <v>444</v>
      </c>
      <c r="EW86" s="24" t="s">
        <v>444</v>
      </c>
      <c r="EX86" t="s">
        <v>444</v>
      </c>
      <c r="EY86" t="s">
        <v>444</v>
      </c>
      <c r="EZ86" s="24" t="s">
        <v>444</v>
      </c>
      <c r="FA86" s="24" t="s">
        <v>444</v>
      </c>
      <c r="FB86" t="s">
        <v>444</v>
      </c>
      <c r="FC86" t="s">
        <v>444</v>
      </c>
      <c r="FD86" s="24" t="s">
        <v>444</v>
      </c>
      <c r="FE86" s="24" t="s">
        <v>444</v>
      </c>
      <c r="FF86" t="s">
        <v>444</v>
      </c>
      <c r="FG86" t="s">
        <v>444</v>
      </c>
      <c r="FH86" s="24" t="s">
        <v>444</v>
      </c>
      <c r="FI86" s="24" t="s">
        <v>444</v>
      </c>
      <c r="FJ86" t="s">
        <v>444</v>
      </c>
      <c r="FK86" t="s">
        <v>444</v>
      </c>
      <c r="FL86" s="24" t="s">
        <v>444</v>
      </c>
      <c r="FM86" s="24" t="s">
        <v>444</v>
      </c>
      <c r="FN86" t="s">
        <v>444</v>
      </c>
      <c r="FO86" t="s">
        <v>444</v>
      </c>
      <c r="FP86" s="24" t="s">
        <v>444</v>
      </c>
      <c r="FQ86" s="24" t="s">
        <v>444</v>
      </c>
      <c r="FR86" t="s">
        <v>444</v>
      </c>
      <c r="FS86" t="s">
        <v>444</v>
      </c>
      <c r="FT86" s="24" t="s">
        <v>444</v>
      </c>
      <c r="FU86" s="24" t="s">
        <v>444</v>
      </c>
      <c r="FV86" t="s">
        <v>444</v>
      </c>
      <c r="FW86" t="s">
        <v>444</v>
      </c>
      <c r="FX86" s="24" t="s">
        <v>444</v>
      </c>
      <c r="FY86" s="24" t="s">
        <v>444</v>
      </c>
      <c r="FZ86" t="s">
        <v>444</v>
      </c>
      <c r="GA86" t="s">
        <v>444</v>
      </c>
      <c r="GB86" s="24" t="s">
        <v>444</v>
      </c>
      <c r="GC86" s="24" t="s">
        <v>444</v>
      </c>
      <c r="GD86" t="s">
        <v>444</v>
      </c>
      <c r="GE86" t="s">
        <v>444</v>
      </c>
      <c r="GF86" s="24" t="s">
        <v>444</v>
      </c>
      <c r="GG86" s="24" t="s">
        <v>444</v>
      </c>
      <c r="GH86" t="s">
        <v>15</v>
      </c>
      <c r="GI86" s="24" t="s">
        <v>471</v>
      </c>
      <c r="GJ86" s="24" t="s">
        <v>473</v>
      </c>
      <c r="GK86" t="s">
        <v>444</v>
      </c>
      <c r="GL86" t="s">
        <v>444</v>
      </c>
      <c r="GM86" s="24" t="s">
        <v>444</v>
      </c>
      <c r="GN86" s="24" t="s">
        <v>444</v>
      </c>
      <c r="GO86" t="s">
        <v>444</v>
      </c>
      <c r="GP86" t="s">
        <v>444</v>
      </c>
      <c r="GQ86" s="24" t="s">
        <v>444</v>
      </c>
      <c r="GR86" s="24" t="s">
        <v>444</v>
      </c>
      <c r="GS86" t="s">
        <v>444</v>
      </c>
      <c r="GT86" t="s">
        <v>444</v>
      </c>
      <c r="GU86" s="24" t="s">
        <v>444</v>
      </c>
      <c r="GV86" s="24" t="s">
        <v>444</v>
      </c>
      <c r="GW86" t="s">
        <v>444</v>
      </c>
      <c r="GX86" t="s">
        <v>444</v>
      </c>
      <c r="GY86" s="24" t="s">
        <v>444</v>
      </c>
      <c r="GZ86" s="24" t="s">
        <v>444</v>
      </c>
      <c r="HA86" t="s">
        <v>444</v>
      </c>
      <c r="HB86" t="s">
        <v>444</v>
      </c>
      <c r="HC86" s="24" t="s">
        <v>444</v>
      </c>
      <c r="HD86" s="24" t="s">
        <v>444</v>
      </c>
      <c r="HE86" t="s">
        <v>444</v>
      </c>
      <c r="HF86" t="s">
        <v>444</v>
      </c>
      <c r="HG86" s="24" t="s">
        <v>444</v>
      </c>
      <c r="HH86" s="24" t="s">
        <v>444</v>
      </c>
      <c r="HI86" t="s">
        <v>444</v>
      </c>
      <c r="HJ86" t="s">
        <v>444</v>
      </c>
      <c r="HK86" s="24" t="s">
        <v>444</v>
      </c>
      <c r="HL86" s="24" t="s">
        <v>444</v>
      </c>
      <c r="HM86" t="s">
        <v>444</v>
      </c>
      <c r="HN86" t="s">
        <v>444</v>
      </c>
      <c r="HO86" s="24" t="s">
        <v>444</v>
      </c>
      <c r="HP86" s="24" t="s">
        <v>444</v>
      </c>
      <c r="HQ86" t="s">
        <v>444</v>
      </c>
      <c r="HR86" t="s">
        <v>444</v>
      </c>
      <c r="HS86" s="24" t="s">
        <v>444</v>
      </c>
      <c r="HT86" s="24" t="s">
        <v>444</v>
      </c>
      <c r="HU86" t="s">
        <v>444</v>
      </c>
      <c r="HV86" t="s">
        <v>444</v>
      </c>
      <c r="HW86" s="24" t="s">
        <v>444</v>
      </c>
      <c r="HX86" s="24" t="s">
        <v>444</v>
      </c>
      <c r="HY86" t="s">
        <v>444</v>
      </c>
      <c r="HZ86" t="s">
        <v>444</v>
      </c>
      <c r="IA86" t="s">
        <v>2769</v>
      </c>
      <c r="IB86" t="s">
        <v>2736</v>
      </c>
      <c r="IC86" t="s">
        <v>3025</v>
      </c>
      <c r="ID86" s="33" t="b" cm="1">
        <f t="array" ref="ID86">_xlfn.IFNA(MATCH($A$2,_xlfn.NUMBERVALUE(Table_Query_from_MF_DSNP62[[#This Row],[CL_GLACCT_DR1]:[CL_GLACCT_CR4]]),0),0)&gt;=1</f>
        <v>1</v>
      </c>
      <c r="IE86" s="33" t="b">
        <f>OR(Table_Query_from_MF_DSNP62[[#This Row],[Pair1]:[Pair25]])</f>
        <v>1</v>
      </c>
      <c r="IF86" s="33">
        <f>_xlfn.IFNA(MATCH(TRUE,Table_Query_from_MF_DSNP62[[#This Row],[Pair1]:[Pair25]],0),"none")</f>
        <v>1</v>
      </c>
      <c r="IG86" s="33" t="b">
        <f>AND($A$2&gt;=_xlfn.NUMBERVALUE(Table_Query_from_MF_DSNP62[[#This Row],[CL_GL_ACCT_FR1]]),$A$2&lt;=_xlfn.NUMBERVALUE(Table_Query_from_MF_DSNP62[[#This Row],[CL_GL_ACCT_TO1]]))</f>
        <v>1</v>
      </c>
      <c r="IH86" s="33" t="b">
        <f>AND($A$2&gt;=_xlfn.NUMBERVALUE(Table_Query_from_MF_DSNP62[[#This Row],[CL_GL_ACCT_FR2]]),$A$2&lt;=_xlfn.NUMBERVALUE(Table_Query_from_MF_DSNP62[[#This Row],[CL_GL_ACCT_TO2]]))</f>
        <v>1</v>
      </c>
      <c r="II86" s="33" t="b">
        <f>AND($A$2&gt;=_xlfn.NUMBERVALUE(Table_Query_from_MF_DSNP62[[#This Row],[CL_GL_ACCT_FR3]]),$A$2&lt;=_xlfn.NUMBERVALUE(Table_Query_from_MF_DSNP62[[#This Row],[CL_GL_ACCT_TO3]]))</f>
        <v>1</v>
      </c>
      <c r="IJ86" s="33" t="b">
        <f>AND($A$2&gt;=_xlfn.NUMBERVALUE(Table_Query_from_MF_DSNP62[[#This Row],[CL_GL_ACCT_FR4]]),$A$2&lt;=_xlfn.NUMBERVALUE(Table_Query_from_MF_DSNP62[[#This Row],[CL_GL_ACCT_TO4]]))</f>
        <v>1</v>
      </c>
      <c r="IK86" s="33" t="b">
        <f>AND($A$2&gt;=_xlfn.NUMBERVALUE(Table_Query_from_MF_DSNP62[[#This Row],[CL_GL_ACCT_FR5]]),$A$2&lt;=_xlfn.NUMBERVALUE(Table_Query_from_MF_DSNP62[[#This Row],[CL_GL_ACCT_TO5]]))</f>
        <v>1</v>
      </c>
      <c r="IL86" s="33" t="b">
        <f>AND($A$2&gt;=_xlfn.NUMBERVALUE(Table_Query_from_MF_DSNP62[[#This Row],[CL_GL_ACCT_FR6]]),$A$2&lt;=_xlfn.NUMBERVALUE(Table_Query_from_MF_DSNP62[[#This Row],[CL_GL_ACCT_TO6]]))</f>
        <v>1</v>
      </c>
      <c r="IM86" s="33" t="b">
        <f>AND($A$2&gt;=_xlfn.NUMBERVALUE(Table_Query_from_MF_DSNP62[[#This Row],[CL_GL_ACCT_FR7]]),$A$2&lt;=_xlfn.NUMBERVALUE(Table_Query_from_MF_DSNP62[[#This Row],[CL_GL_ACCT_TO7]]))</f>
        <v>1</v>
      </c>
      <c r="IN86" s="33" t="b">
        <f>AND($A$2&gt;=_xlfn.NUMBERVALUE(Table_Query_from_MF_DSNP62[[#This Row],[CL_GL_ACCT_FR8]]),$A$2&lt;=_xlfn.NUMBERVALUE(Table_Query_from_MF_DSNP62[[#This Row],[CL_GL_ACCT_TO8]]))</f>
        <v>1</v>
      </c>
      <c r="IO86" s="33" t="b">
        <f>AND($A$2&gt;=_xlfn.NUMBERVALUE(Table_Query_from_MF_DSNP62[[#This Row],[CL_GL_ACCT_FR9]]),$A$2&lt;=_xlfn.NUMBERVALUE(Table_Query_from_MF_DSNP62[[#This Row],[CL_GL_ACCT_TO9]]))</f>
        <v>1</v>
      </c>
      <c r="IP86" s="33" t="b">
        <f>AND($A$2&gt;=_xlfn.NUMBERVALUE(Table_Query_from_MF_DSNP62[[#This Row],[CL_GL_ACCT_FR10]]),$A$2&lt;=_xlfn.NUMBERVALUE(Table_Query_from_MF_DSNP62[[#This Row],[CL_GL_ACCT_TO10]]))</f>
        <v>1</v>
      </c>
      <c r="IQ86" s="33" t="b">
        <f>AND($A$2&gt;=_xlfn.NUMBERVALUE(Table_Query_from_MF_DSNP62[[#This Row],[CL_GL_ACCT_FR11]]),$A$2&lt;=_xlfn.NUMBERVALUE(Table_Query_from_MF_DSNP62[[#This Row],[CL_GL_ACCT_TO11]]))</f>
        <v>1</v>
      </c>
      <c r="IR86" s="33" t="b">
        <f>AND($A$2&gt;=_xlfn.NUMBERVALUE(Table_Query_from_MF_DSNP62[[#This Row],[CL_GL_ACCT_FR12]]),$A$2&lt;=_xlfn.NUMBERVALUE(Table_Query_from_MF_DSNP62[[#This Row],[CL_GL_ACCT_TO12]]))</f>
        <v>1</v>
      </c>
      <c r="IS86" s="33" t="b">
        <f>AND($A$2&gt;=_xlfn.NUMBERVALUE(Table_Query_from_MF_DSNP62[[#This Row],[CL_GL_ACCT_FR13]]),$A$2&lt;=_xlfn.NUMBERVALUE(Table_Query_from_MF_DSNP62[[#This Row],[CL_GL_ACCT_TO13]]))</f>
        <v>1</v>
      </c>
      <c r="IT86" s="33" t="b">
        <f>AND($A$2&gt;=_xlfn.NUMBERVALUE(Table_Query_from_MF_DSNP62[[#This Row],[CL_GL_ACCT_FR14]]),$A$2&lt;=_xlfn.NUMBERVALUE(Table_Query_from_MF_DSNP62[[#This Row],[CL_GL_ACCT_TO14]]))</f>
        <v>1</v>
      </c>
      <c r="IU86" s="33" t="b">
        <f>AND($A$2&gt;=_xlfn.NUMBERVALUE(Table_Query_from_MF_DSNP62[[#This Row],[CL_GL_ACCT_FR15]]),$A$2&lt;=_xlfn.NUMBERVALUE(Table_Query_from_MF_DSNP62[[#This Row],[CL_GL_ACCT_TO15]]))</f>
        <v>1</v>
      </c>
      <c r="IV86" s="33" t="b">
        <f>AND($A$2&gt;=_xlfn.NUMBERVALUE(Table_Query_from_MF_DSNP62[[#This Row],[CL_GL_ACCT_FR16]]),$A$2&lt;=_xlfn.NUMBERVALUE(Table_Query_from_MF_DSNP62[[#This Row],[CL_GL_ACCT_TO16]]))</f>
        <v>1</v>
      </c>
      <c r="IW86" s="33" t="b">
        <f>AND($A$2&gt;=_xlfn.NUMBERVALUE(Table_Query_from_MF_DSNP62[[#This Row],[CL_GL_ACCT_FR17]]),$A$2&lt;=_xlfn.NUMBERVALUE(Table_Query_from_MF_DSNP62[[#This Row],[CL_GL_ACCT_TO17]]))</f>
        <v>1</v>
      </c>
      <c r="IX86" s="33" t="b">
        <f>AND($A$2&gt;=_xlfn.NUMBERVALUE(Table_Query_from_MF_DSNP62[[#This Row],[CL_GL_ACCT_FR18]]),$A$2&lt;=_xlfn.NUMBERVALUE(Table_Query_from_MF_DSNP62[[#This Row],[CL_GL_ACCT_TO18]]))</f>
        <v>1</v>
      </c>
      <c r="IY86" s="33" t="b">
        <f>AND($A$2&gt;=_xlfn.NUMBERVALUE(Table_Query_from_MF_DSNP62[[#This Row],[CL_GL_ACCT_FR19]]),$A$2&lt;=_xlfn.NUMBERVALUE(Table_Query_from_MF_DSNP62[[#This Row],[CL_GL_ACCT_TO19]]))</f>
        <v>1</v>
      </c>
      <c r="IZ86" s="33" t="b">
        <f>AND($A$2&gt;=_xlfn.NUMBERVALUE(Table_Query_from_MF_DSNP62[[#This Row],[CL_GL_ACCT_FR20]]),$A$2&lt;=_xlfn.NUMBERVALUE(Table_Query_from_MF_DSNP62[[#This Row],[CL_GL_ACCT_TO20]]))</f>
        <v>1</v>
      </c>
      <c r="JA86" s="33" t="b">
        <f>AND($A$2&gt;=_xlfn.NUMBERVALUE(Table_Query_from_MF_DSNP62[[#This Row],[CL_GL_ACCT_FR21]]),$A$2&lt;=_xlfn.NUMBERVALUE(Table_Query_from_MF_DSNP62[[#This Row],[CL_GL_ACCT_TO21]]))</f>
        <v>1</v>
      </c>
      <c r="JB86" s="33" t="b">
        <f>AND($A$2&gt;=_xlfn.NUMBERVALUE(Table_Query_from_MF_DSNP62[[#This Row],[CL_GL_ACCT_FR22]]),$A$2&lt;=_xlfn.NUMBERVALUE(Table_Query_from_MF_DSNP62[[#This Row],[CL_GL_ACCT_TO22]]))</f>
        <v>1</v>
      </c>
      <c r="JC86" s="33" t="b">
        <f>AND($A$2&gt;=_xlfn.NUMBERVALUE(Table_Query_from_MF_DSNP62[[#This Row],[CL_GL_ACCT_FR23]]),$A$2&lt;=_xlfn.NUMBERVALUE(Table_Query_from_MF_DSNP62[[#This Row],[CL_GL_ACCT_TO23]]))</f>
        <v>1</v>
      </c>
      <c r="JD86" s="33" t="b">
        <f>AND($A$2&gt;=_xlfn.NUMBERVALUE(Table_Query_from_MF_DSNP62[[#This Row],[CL_GL_ACCT_FR24]]),$A$2&lt;=_xlfn.NUMBERVALUE(Table_Query_from_MF_DSNP62[[#This Row],[CL_GL_ACCT_TO24]]))</f>
        <v>1</v>
      </c>
      <c r="JE86" s="33" t="b">
        <f>AND($A$2&gt;=_xlfn.NUMBERVALUE(Table_Query_from_MF_DSNP62[[#This Row],[CL_GL_ACCT_FR25]]),$A$2&lt;=_xlfn.NUMBERVALUE(Table_Query_from_MF_DSNP62[[#This Row],[CL_GL_ACCT_TO25]]))</f>
        <v>1</v>
      </c>
      <c r="JF86" s="33" t="b">
        <f>OR(Table_Query_from_MF_DSNP62[[#This Row],[PairA]:[PairO]])</f>
        <v>1</v>
      </c>
      <c r="JG86" s="33">
        <f>_xlfn.IFNA(MATCH(TRUE,Table_Query_from_MF_DSNP62[[#This Row],[PairA]:[PairO]],0),"none")</f>
        <v>2</v>
      </c>
      <c r="JH86" s="33" t="b">
        <f>AND($B$2&gt;=_xlfn.NUMBERVALUE(Table_Query_from_MF_DSNP62[[#This Row],[CL_CMP_OBJ_FR1]]),$B$2&lt;=_xlfn.NUMBERVALUE(Table_Query_from_MF_DSNP62[[#This Row],[CL_CMP_OBJ_TO1]]))</f>
        <v>0</v>
      </c>
      <c r="JI86" s="33" t="b">
        <f>AND($B$2&gt;=_xlfn.NUMBERVALUE(Table_Query_from_MF_DSNP62[[#This Row],[CL_CMP_OBJ_FR2]]),$B$2&lt;=_xlfn.NUMBERVALUE(Table_Query_from_MF_DSNP62[[#This Row],[CL_CMP_OBJ_TO2]]))</f>
        <v>1</v>
      </c>
      <c r="JJ86" s="33" t="b">
        <f>AND($B$2&gt;=_xlfn.NUMBERVALUE(Table_Query_from_MF_DSNP62[[#This Row],[CL_CMP_OBJ_FR3]]),$B$2&lt;=_xlfn.NUMBERVALUE(Table_Query_from_MF_DSNP62[[#This Row],[CL_CMP_OBJ_TO3]]))</f>
        <v>1</v>
      </c>
      <c r="JK86" s="33" t="b">
        <f>AND($B$2&gt;=_xlfn.NUMBERVALUE(Table_Query_from_MF_DSNP62[[#This Row],[CL_CMP_OBJ_FR4]]),$B$2&lt;=_xlfn.NUMBERVALUE(Table_Query_from_MF_DSNP62[[#This Row],[CL_CMP_OBJ_TO4]]))</f>
        <v>1</v>
      </c>
      <c r="JL86" s="33" t="b">
        <f>AND($B$2&gt;=_xlfn.NUMBERVALUE(Table_Query_from_MF_DSNP62[[#This Row],[CL_CMP_OBJ_FR5]]),$B$2&lt;=_xlfn.NUMBERVALUE(Table_Query_from_MF_DSNP62[[#This Row],[CL_CMP_OBJ_TO5]]))</f>
        <v>1</v>
      </c>
      <c r="JM86" s="33" t="b">
        <f>AND($B$2&gt;=_xlfn.NUMBERVALUE(Table_Query_from_MF_DSNP62[[#This Row],[CL_CMP_OBJ_FR6]]),$B$2&lt;=_xlfn.NUMBERVALUE(Table_Query_from_MF_DSNP62[[#This Row],[CL_CMP_OBJ_TO6]]))</f>
        <v>1</v>
      </c>
      <c r="JN86" s="33" t="b">
        <f>AND($B$2&gt;=_xlfn.NUMBERVALUE(Table_Query_from_MF_DSNP62[[#This Row],[CL_CMP_OBJ_FR7]]),$B$2&lt;=_xlfn.NUMBERVALUE(Table_Query_from_MF_DSNP62[[#This Row],[CL_CMP_OBJ_TO7]]))</f>
        <v>1</v>
      </c>
      <c r="JO86" s="33" t="b">
        <f>AND($B$2&gt;=_xlfn.NUMBERVALUE(Table_Query_from_MF_DSNP62[[#This Row],[CL_CMP_OBJ_FR8]]),$B$2&lt;=_xlfn.NUMBERVALUE(Table_Query_from_MF_DSNP62[[#This Row],[CL_CMP_OBJ_TO8]]))</f>
        <v>1</v>
      </c>
      <c r="JP86" s="33" t="b">
        <f>AND($B$2&gt;=_xlfn.NUMBERVALUE(Table_Query_from_MF_DSNP62[[#This Row],[CL_CMP_OBJ_FR9]]),$B$2&lt;=_xlfn.NUMBERVALUE(Table_Query_from_MF_DSNP62[[#This Row],[CL_CMP_OBJ_TO9]]))</f>
        <v>1</v>
      </c>
      <c r="JQ86" s="33" t="b">
        <f>AND($B$2&gt;=_xlfn.NUMBERVALUE(Table_Query_from_MF_DSNP62[[#This Row],[CL_CMP_OBJ_FR10]]),$B$2&lt;=_xlfn.NUMBERVALUE(Table_Query_from_MF_DSNP62[[#This Row],[CL_CMP_OBJ_TO10]]))</f>
        <v>1</v>
      </c>
      <c r="JR86" s="33" t="b">
        <f>AND($B$2&gt;=_xlfn.NUMBERVALUE(Table_Query_from_MF_DSNP62[[#This Row],[CL_CMP_OBJ_FR11]]),$B$2&lt;=_xlfn.NUMBERVALUE(Table_Query_from_MF_DSNP62[[#This Row],[CL_CMP_OBJ_TO11]]))</f>
        <v>1</v>
      </c>
      <c r="JS86" s="33" t="b">
        <f>AND($B$2&gt;=_xlfn.NUMBERVALUE(Table_Query_from_MF_DSNP62[[#This Row],[CL_CMP_OBJ_FR12]]),$B$2&lt;=_xlfn.NUMBERVALUE(Table_Query_from_MF_DSNP62[[#This Row],[CL_CMP_OBJ_TO12]]))</f>
        <v>1</v>
      </c>
      <c r="JT86" s="33" t="b">
        <f>AND($B$2&gt;=_xlfn.NUMBERVALUE(Table_Query_from_MF_DSNP62[[#This Row],[CL_CMP_OBJ_FR13]]),$B$2&lt;=_xlfn.NUMBERVALUE(Table_Query_from_MF_DSNP62[[#This Row],[CL_CMP_OBJ_TO13]]))</f>
        <v>1</v>
      </c>
      <c r="JU86" s="33" t="b">
        <f>AND($B$2&gt;=_xlfn.NUMBERVALUE(Table_Query_from_MF_DSNP62[[#This Row],[CL_CMP_OBJ_FR14]]),$B$2&lt;=_xlfn.NUMBERVALUE(Table_Query_from_MF_DSNP62[[#This Row],[CL_CMP_OBJ_TO14]]))</f>
        <v>1</v>
      </c>
      <c r="JV86" s="33" t="b">
        <f>AND($B$2&gt;=_xlfn.NUMBERVALUE(Table_Query_from_MF_DSNP62[[#This Row],[CL_CMP_OBJ_FR15]]),$B$2&lt;=_xlfn.NUMBERVALUE(Table_Query_from_MF_DSNP62[[#This Row],[CL_CMP_OBJ_TO15]]))</f>
        <v>1</v>
      </c>
    </row>
    <row r="87" spans="1:282" x14ac:dyDescent="0.25">
      <c r="A87" t="b">
        <f>OR(,Table_Query_from_MF_DSNP62[[#This Row],[Desired GL included as "hard-coded" GL?]],Table_Query_from_MF_DSNP62[[#This Row],[Desired GL included as "Open GL"?]])</f>
        <v>1</v>
      </c>
      <c r="B87" t="b">
        <f>Table_Query_from_MF_DSNP62[[#This Row],[Desired CObj included as "Open CObj"?]]</f>
        <v>1</v>
      </c>
      <c r="C87" t="s">
        <v>1502</v>
      </c>
      <c r="D87" t="s">
        <v>1503</v>
      </c>
      <c r="E87" t="s">
        <v>8</v>
      </c>
      <c r="F87" s="24" t="s">
        <v>9</v>
      </c>
      <c r="G87" t="s">
        <v>55</v>
      </c>
      <c r="H87" s="24" t="s">
        <v>412</v>
      </c>
      <c r="I87" t="s">
        <v>411</v>
      </c>
      <c r="J87" s="24" t="s">
        <v>444</v>
      </c>
      <c r="K87" t="s">
        <v>444</v>
      </c>
      <c r="L87" s="24" t="s">
        <v>444</v>
      </c>
      <c r="M87" t="s">
        <v>444</v>
      </c>
      <c r="N87" t="s">
        <v>444</v>
      </c>
      <c r="O87" t="s">
        <v>444</v>
      </c>
      <c r="P87" t="s">
        <v>444</v>
      </c>
      <c r="Q87" t="s">
        <v>15</v>
      </c>
      <c r="R87" t="s">
        <v>444</v>
      </c>
      <c r="S87" t="s">
        <v>442</v>
      </c>
      <c r="T87" t="s">
        <v>447</v>
      </c>
      <c r="U87" t="s">
        <v>444</v>
      </c>
      <c r="V87" t="s">
        <v>444</v>
      </c>
      <c r="W87" t="s">
        <v>447</v>
      </c>
      <c r="X87" t="s">
        <v>444</v>
      </c>
      <c r="Y87" t="s">
        <v>444</v>
      </c>
      <c r="Z87" t="s">
        <v>442</v>
      </c>
      <c r="AA87" t="s">
        <v>442</v>
      </c>
      <c r="AB87" t="s">
        <v>444</v>
      </c>
      <c r="AC87" t="s">
        <v>15</v>
      </c>
      <c r="AD87" t="s">
        <v>444</v>
      </c>
      <c r="AE87" t="s">
        <v>444</v>
      </c>
      <c r="AF87" t="s">
        <v>444</v>
      </c>
      <c r="AG87" t="s">
        <v>442</v>
      </c>
      <c r="AH87" t="s">
        <v>447</v>
      </c>
      <c r="AI87" t="s">
        <v>447</v>
      </c>
      <c r="AJ87" t="s">
        <v>442</v>
      </c>
      <c r="AK87" t="s">
        <v>444</v>
      </c>
      <c r="AL87" t="s">
        <v>444</v>
      </c>
      <c r="AM87" t="s">
        <v>444</v>
      </c>
      <c r="AN87" t="s">
        <v>444</v>
      </c>
      <c r="AO87" t="s">
        <v>444</v>
      </c>
      <c r="AP87" t="s">
        <v>442</v>
      </c>
      <c r="AQ87" t="s">
        <v>282</v>
      </c>
      <c r="AR87" t="s">
        <v>528</v>
      </c>
      <c r="AS87" t="s">
        <v>162</v>
      </c>
      <c r="AT87" t="s">
        <v>444</v>
      </c>
      <c r="AU87" t="s">
        <v>444</v>
      </c>
      <c r="AV87" t="s">
        <v>442</v>
      </c>
      <c r="AW87" t="s">
        <v>444</v>
      </c>
      <c r="AX87" t="s">
        <v>444</v>
      </c>
      <c r="AY87" t="s">
        <v>444</v>
      </c>
      <c r="AZ87" t="s">
        <v>444</v>
      </c>
      <c r="BA87" t="s">
        <v>444</v>
      </c>
      <c r="BB87" t="s">
        <v>444</v>
      </c>
      <c r="BC87" t="s">
        <v>444</v>
      </c>
      <c r="BD87" t="s">
        <v>1359</v>
      </c>
      <c r="BE87" t="s">
        <v>444</v>
      </c>
      <c r="BF87" t="s">
        <v>1360</v>
      </c>
      <c r="BG87" t="s">
        <v>444</v>
      </c>
      <c r="BH87" t="s">
        <v>444</v>
      </c>
      <c r="BI87" t="s">
        <v>444</v>
      </c>
      <c r="BJ87" t="s">
        <v>444</v>
      </c>
      <c r="BK87" t="s">
        <v>444</v>
      </c>
      <c r="BL87" t="s">
        <v>444</v>
      </c>
      <c r="BM87" t="s">
        <v>444</v>
      </c>
      <c r="BN87" t="s">
        <v>444</v>
      </c>
      <c r="BO87" t="s">
        <v>444</v>
      </c>
      <c r="BP87" t="s">
        <v>444</v>
      </c>
      <c r="BQ87" t="s">
        <v>1360</v>
      </c>
      <c r="BR87" t="s">
        <v>143</v>
      </c>
      <c r="BS87" t="s">
        <v>444</v>
      </c>
      <c r="BT87" t="s">
        <v>740</v>
      </c>
      <c r="BU87" t="s">
        <v>524</v>
      </c>
      <c r="BV87" t="s">
        <v>444</v>
      </c>
      <c r="BW87" t="s">
        <v>1360</v>
      </c>
      <c r="BX87" t="s">
        <v>143</v>
      </c>
      <c r="BY87" t="s">
        <v>444</v>
      </c>
      <c r="BZ87" t="s">
        <v>740</v>
      </c>
      <c r="CA87" t="s">
        <v>524</v>
      </c>
      <c r="CB87" t="s">
        <v>444</v>
      </c>
      <c r="CC87" t="s">
        <v>1360</v>
      </c>
      <c r="CD87" t="s">
        <v>143</v>
      </c>
      <c r="CE87" t="s">
        <v>444</v>
      </c>
      <c r="CF87" t="s">
        <v>1360</v>
      </c>
      <c r="CG87" t="s">
        <v>908</v>
      </c>
      <c r="CH87" t="s">
        <v>444</v>
      </c>
      <c r="CI87" t="s">
        <v>1360</v>
      </c>
      <c r="CJ87" t="s">
        <v>143</v>
      </c>
      <c r="CK87" t="s">
        <v>444</v>
      </c>
      <c r="CL87" t="s">
        <v>740</v>
      </c>
      <c r="CM87" t="s">
        <v>524</v>
      </c>
      <c r="CN87" t="s">
        <v>444</v>
      </c>
      <c r="CO87" t="s">
        <v>1360</v>
      </c>
      <c r="CP87" t="s">
        <v>143</v>
      </c>
      <c r="CQ87" t="s">
        <v>444</v>
      </c>
      <c r="CR87" t="s">
        <v>740</v>
      </c>
      <c r="CS87" t="s">
        <v>524</v>
      </c>
      <c r="CT87" t="s">
        <v>444</v>
      </c>
      <c r="CU87" t="s">
        <v>282</v>
      </c>
      <c r="CV87" t="s">
        <v>2755</v>
      </c>
      <c r="CW87" t="s">
        <v>2736</v>
      </c>
      <c r="CX87" t="s">
        <v>2737</v>
      </c>
      <c r="CY87" t="s">
        <v>1488</v>
      </c>
      <c r="CZ87" t="s">
        <v>1489</v>
      </c>
      <c r="DA87" t="s">
        <v>1490</v>
      </c>
      <c r="DB87" t="s">
        <v>1491</v>
      </c>
      <c r="DC87" t="s">
        <v>444</v>
      </c>
      <c r="DD87" t="s">
        <v>444</v>
      </c>
      <c r="DE87" t="s">
        <v>444</v>
      </c>
      <c r="DF87" t="s">
        <v>444</v>
      </c>
      <c r="DG87" t="s">
        <v>444</v>
      </c>
      <c r="DH87" t="s">
        <v>444</v>
      </c>
      <c r="DI87" t="s">
        <v>282</v>
      </c>
      <c r="DJ87" t="s">
        <v>1440</v>
      </c>
      <c r="DK87" t="s">
        <v>444</v>
      </c>
      <c r="DL87" t="s">
        <v>444</v>
      </c>
      <c r="DM87" t="s">
        <v>444</v>
      </c>
      <c r="DN87" t="s">
        <v>444</v>
      </c>
      <c r="DO87" t="s">
        <v>444</v>
      </c>
      <c r="DP87" t="s">
        <v>444</v>
      </c>
      <c r="DQ87" t="s">
        <v>444</v>
      </c>
      <c r="DR87" t="s">
        <v>444</v>
      </c>
      <c r="DS87" t="s">
        <v>444</v>
      </c>
      <c r="DT87" s="24" t="s">
        <v>444</v>
      </c>
      <c r="DU87" s="24" t="s">
        <v>444</v>
      </c>
      <c r="DV87" t="s">
        <v>444</v>
      </c>
      <c r="DW87" t="s">
        <v>444</v>
      </c>
      <c r="DX87" s="24" t="s">
        <v>444</v>
      </c>
      <c r="DY87" s="24" t="s">
        <v>444</v>
      </c>
      <c r="DZ87" t="s">
        <v>444</v>
      </c>
      <c r="EA87" t="s">
        <v>444</v>
      </c>
      <c r="EB87" s="24" t="s">
        <v>444</v>
      </c>
      <c r="EC87" s="24" t="s">
        <v>444</v>
      </c>
      <c r="ED87" t="s">
        <v>444</v>
      </c>
      <c r="EE87" t="s">
        <v>444</v>
      </c>
      <c r="EF87" s="24" t="s">
        <v>444</v>
      </c>
      <c r="EG87" s="24" t="s">
        <v>444</v>
      </c>
      <c r="EH87" t="s">
        <v>444</v>
      </c>
      <c r="EI87" t="s">
        <v>444</v>
      </c>
      <c r="EJ87" s="24" t="s">
        <v>444</v>
      </c>
      <c r="EK87" s="24" t="s">
        <v>444</v>
      </c>
      <c r="EL87" t="s">
        <v>444</v>
      </c>
      <c r="EM87" t="s">
        <v>444</v>
      </c>
      <c r="EN87" s="24" t="s">
        <v>444</v>
      </c>
      <c r="EO87" s="24" t="s">
        <v>444</v>
      </c>
      <c r="EP87" t="s">
        <v>444</v>
      </c>
      <c r="EQ87" t="s">
        <v>444</v>
      </c>
      <c r="ER87" s="24" t="s">
        <v>444</v>
      </c>
      <c r="ES87" s="24" t="s">
        <v>444</v>
      </c>
      <c r="ET87" t="s">
        <v>444</v>
      </c>
      <c r="EU87" t="s">
        <v>444</v>
      </c>
      <c r="EV87" s="24" t="s">
        <v>444</v>
      </c>
      <c r="EW87" s="24" t="s">
        <v>444</v>
      </c>
      <c r="EX87" t="s">
        <v>444</v>
      </c>
      <c r="EY87" t="s">
        <v>444</v>
      </c>
      <c r="EZ87" s="24" t="s">
        <v>444</v>
      </c>
      <c r="FA87" s="24" t="s">
        <v>444</v>
      </c>
      <c r="FB87" t="s">
        <v>444</v>
      </c>
      <c r="FC87" t="s">
        <v>444</v>
      </c>
      <c r="FD87" s="24" t="s">
        <v>444</v>
      </c>
      <c r="FE87" s="24" t="s">
        <v>444</v>
      </c>
      <c r="FF87" t="s">
        <v>444</v>
      </c>
      <c r="FG87" t="s">
        <v>444</v>
      </c>
      <c r="FH87" s="24" t="s">
        <v>444</v>
      </c>
      <c r="FI87" s="24" t="s">
        <v>444</v>
      </c>
      <c r="FJ87" t="s">
        <v>444</v>
      </c>
      <c r="FK87" t="s">
        <v>444</v>
      </c>
      <c r="FL87" s="24" t="s">
        <v>444</v>
      </c>
      <c r="FM87" s="24" t="s">
        <v>444</v>
      </c>
      <c r="FN87" t="s">
        <v>444</v>
      </c>
      <c r="FO87" t="s">
        <v>444</v>
      </c>
      <c r="FP87" s="24" t="s">
        <v>444</v>
      </c>
      <c r="FQ87" s="24" t="s">
        <v>444</v>
      </c>
      <c r="FR87" t="s">
        <v>444</v>
      </c>
      <c r="FS87" t="s">
        <v>444</v>
      </c>
      <c r="FT87" s="24" t="s">
        <v>444</v>
      </c>
      <c r="FU87" s="24" t="s">
        <v>444</v>
      </c>
      <c r="FV87" t="s">
        <v>444</v>
      </c>
      <c r="FW87" t="s">
        <v>444</v>
      </c>
      <c r="FX87" s="24" t="s">
        <v>444</v>
      </c>
      <c r="FY87" s="24" t="s">
        <v>444</v>
      </c>
      <c r="FZ87" t="s">
        <v>444</v>
      </c>
      <c r="GA87" t="s">
        <v>444</v>
      </c>
      <c r="GB87" s="24" t="s">
        <v>444</v>
      </c>
      <c r="GC87" s="24" t="s">
        <v>444</v>
      </c>
      <c r="GD87" t="s">
        <v>444</v>
      </c>
      <c r="GE87" t="s">
        <v>444</v>
      </c>
      <c r="GF87" s="24" t="s">
        <v>444</v>
      </c>
      <c r="GG87" s="24" t="s">
        <v>444</v>
      </c>
      <c r="GH87" t="s">
        <v>15</v>
      </c>
      <c r="GI87" s="24" t="s">
        <v>462</v>
      </c>
      <c r="GJ87" s="24" t="s">
        <v>462</v>
      </c>
      <c r="GK87" t="s">
        <v>466</v>
      </c>
      <c r="GL87" t="s">
        <v>466</v>
      </c>
      <c r="GM87" s="24" t="s">
        <v>444</v>
      </c>
      <c r="GN87" s="24" t="s">
        <v>444</v>
      </c>
      <c r="GO87" t="s">
        <v>444</v>
      </c>
      <c r="GP87" t="s">
        <v>444</v>
      </c>
      <c r="GQ87" s="24" t="s">
        <v>444</v>
      </c>
      <c r="GR87" s="24" t="s">
        <v>444</v>
      </c>
      <c r="GS87" t="s">
        <v>444</v>
      </c>
      <c r="GT87" t="s">
        <v>444</v>
      </c>
      <c r="GU87" s="24" t="s">
        <v>444</v>
      </c>
      <c r="GV87" s="24" t="s">
        <v>444</v>
      </c>
      <c r="GW87" t="s">
        <v>444</v>
      </c>
      <c r="GX87" t="s">
        <v>444</v>
      </c>
      <c r="GY87" s="24" t="s">
        <v>444</v>
      </c>
      <c r="GZ87" s="24" t="s">
        <v>444</v>
      </c>
      <c r="HA87" t="s">
        <v>444</v>
      </c>
      <c r="HB87" t="s">
        <v>444</v>
      </c>
      <c r="HC87" s="24" t="s">
        <v>444</v>
      </c>
      <c r="HD87" s="24" t="s">
        <v>444</v>
      </c>
      <c r="HE87" t="s">
        <v>444</v>
      </c>
      <c r="HF87" t="s">
        <v>444</v>
      </c>
      <c r="HG87" s="24" t="s">
        <v>444</v>
      </c>
      <c r="HH87" s="24" t="s">
        <v>444</v>
      </c>
      <c r="HI87" t="s">
        <v>444</v>
      </c>
      <c r="HJ87" t="s">
        <v>444</v>
      </c>
      <c r="HK87" s="24" t="s">
        <v>444</v>
      </c>
      <c r="HL87" s="24" t="s">
        <v>444</v>
      </c>
      <c r="HM87" t="s">
        <v>444</v>
      </c>
      <c r="HN87" t="s">
        <v>444</v>
      </c>
      <c r="HO87" s="24" t="s">
        <v>444</v>
      </c>
      <c r="HP87" s="24" t="s">
        <v>444</v>
      </c>
      <c r="HQ87" t="s">
        <v>444</v>
      </c>
      <c r="HR87" t="s">
        <v>444</v>
      </c>
      <c r="HS87" s="24" t="s">
        <v>444</v>
      </c>
      <c r="HT87" s="24" t="s">
        <v>444</v>
      </c>
      <c r="HU87" t="s">
        <v>444</v>
      </c>
      <c r="HV87" t="s">
        <v>444</v>
      </c>
      <c r="HW87" s="24" t="s">
        <v>444</v>
      </c>
      <c r="HX87" s="24" t="s">
        <v>444</v>
      </c>
      <c r="HY87" t="s">
        <v>444</v>
      </c>
      <c r="HZ87" t="s">
        <v>444</v>
      </c>
      <c r="IA87" t="s">
        <v>2750</v>
      </c>
      <c r="IB87" t="s">
        <v>2736</v>
      </c>
      <c r="IC87" t="s">
        <v>3014</v>
      </c>
      <c r="ID87" s="33" t="b" cm="1">
        <f t="array" ref="ID87">_xlfn.IFNA(MATCH($A$2,_xlfn.NUMBERVALUE(Table_Query_from_MF_DSNP62[[#This Row],[CL_GLACCT_DR1]:[CL_GLACCT_CR4]]),0),0)&gt;=1</f>
        <v>1</v>
      </c>
      <c r="IE87" s="33" t="b">
        <f>OR(Table_Query_from_MF_DSNP62[[#This Row],[Pair1]:[Pair25]])</f>
        <v>1</v>
      </c>
      <c r="IF87" s="33">
        <f>_xlfn.IFNA(MATCH(TRUE,Table_Query_from_MF_DSNP62[[#This Row],[Pair1]:[Pair25]],0),"none")</f>
        <v>1</v>
      </c>
      <c r="IG87" s="33" t="b">
        <f>AND($A$2&gt;=_xlfn.NUMBERVALUE(Table_Query_from_MF_DSNP62[[#This Row],[CL_GL_ACCT_FR1]]),$A$2&lt;=_xlfn.NUMBERVALUE(Table_Query_from_MF_DSNP62[[#This Row],[CL_GL_ACCT_TO1]]))</f>
        <v>1</v>
      </c>
      <c r="IH87" s="33" t="b">
        <f>AND($A$2&gt;=_xlfn.NUMBERVALUE(Table_Query_from_MF_DSNP62[[#This Row],[CL_GL_ACCT_FR2]]),$A$2&lt;=_xlfn.NUMBERVALUE(Table_Query_from_MF_DSNP62[[#This Row],[CL_GL_ACCT_TO2]]))</f>
        <v>1</v>
      </c>
      <c r="II87" s="33" t="b">
        <f>AND($A$2&gt;=_xlfn.NUMBERVALUE(Table_Query_from_MF_DSNP62[[#This Row],[CL_GL_ACCT_FR3]]),$A$2&lt;=_xlfn.NUMBERVALUE(Table_Query_from_MF_DSNP62[[#This Row],[CL_GL_ACCT_TO3]]))</f>
        <v>1</v>
      </c>
      <c r="IJ87" s="33" t="b">
        <f>AND($A$2&gt;=_xlfn.NUMBERVALUE(Table_Query_from_MF_DSNP62[[#This Row],[CL_GL_ACCT_FR4]]),$A$2&lt;=_xlfn.NUMBERVALUE(Table_Query_from_MF_DSNP62[[#This Row],[CL_GL_ACCT_TO4]]))</f>
        <v>1</v>
      </c>
      <c r="IK87" s="33" t="b">
        <f>AND($A$2&gt;=_xlfn.NUMBERVALUE(Table_Query_from_MF_DSNP62[[#This Row],[CL_GL_ACCT_FR5]]),$A$2&lt;=_xlfn.NUMBERVALUE(Table_Query_from_MF_DSNP62[[#This Row],[CL_GL_ACCT_TO5]]))</f>
        <v>1</v>
      </c>
      <c r="IL87" s="33" t="b">
        <f>AND($A$2&gt;=_xlfn.NUMBERVALUE(Table_Query_from_MF_DSNP62[[#This Row],[CL_GL_ACCT_FR6]]),$A$2&lt;=_xlfn.NUMBERVALUE(Table_Query_from_MF_DSNP62[[#This Row],[CL_GL_ACCT_TO6]]))</f>
        <v>1</v>
      </c>
      <c r="IM87" s="33" t="b">
        <f>AND($A$2&gt;=_xlfn.NUMBERVALUE(Table_Query_from_MF_DSNP62[[#This Row],[CL_GL_ACCT_FR7]]),$A$2&lt;=_xlfn.NUMBERVALUE(Table_Query_from_MF_DSNP62[[#This Row],[CL_GL_ACCT_TO7]]))</f>
        <v>1</v>
      </c>
      <c r="IN87" s="33" t="b">
        <f>AND($A$2&gt;=_xlfn.NUMBERVALUE(Table_Query_from_MF_DSNP62[[#This Row],[CL_GL_ACCT_FR8]]),$A$2&lt;=_xlfn.NUMBERVALUE(Table_Query_from_MF_DSNP62[[#This Row],[CL_GL_ACCT_TO8]]))</f>
        <v>1</v>
      </c>
      <c r="IO87" s="33" t="b">
        <f>AND($A$2&gt;=_xlfn.NUMBERVALUE(Table_Query_from_MF_DSNP62[[#This Row],[CL_GL_ACCT_FR9]]),$A$2&lt;=_xlfn.NUMBERVALUE(Table_Query_from_MF_DSNP62[[#This Row],[CL_GL_ACCT_TO9]]))</f>
        <v>1</v>
      </c>
      <c r="IP87" s="33" t="b">
        <f>AND($A$2&gt;=_xlfn.NUMBERVALUE(Table_Query_from_MF_DSNP62[[#This Row],[CL_GL_ACCT_FR10]]),$A$2&lt;=_xlfn.NUMBERVALUE(Table_Query_from_MF_DSNP62[[#This Row],[CL_GL_ACCT_TO10]]))</f>
        <v>1</v>
      </c>
      <c r="IQ87" s="33" t="b">
        <f>AND($A$2&gt;=_xlfn.NUMBERVALUE(Table_Query_from_MF_DSNP62[[#This Row],[CL_GL_ACCT_FR11]]),$A$2&lt;=_xlfn.NUMBERVALUE(Table_Query_from_MF_DSNP62[[#This Row],[CL_GL_ACCT_TO11]]))</f>
        <v>1</v>
      </c>
      <c r="IR87" s="33" t="b">
        <f>AND($A$2&gt;=_xlfn.NUMBERVALUE(Table_Query_from_MF_DSNP62[[#This Row],[CL_GL_ACCT_FR12]]),$A$2&lt;=_xlfn.NUMBERVALUE(Table_Query_from_MF_DSNP62[[#This Row],[CL_GL_ACCT_TO12]]))</f>
        <v>1</v>
      </c>
      <c r="IS87" s="33" t="b">
        <f>AND($A$2&gt;=_xlfn.NUMBERVALUE(Table_Query_from_MF_DSNP62[[#This Row],[CL_GL_ACCT_FR13]]),$A$2&lt;=_xlfn.NUMBERVALUE(Table_Query_from_MF_DSNP62[[#This Row],[CL_GL_ACCT_TO13]]))</f>
        <v>1</v>
      </c>
      <c r="IT87" s="33" t="b">
        <f>AND($A$2&gt;=_xlfn.NUMBERVALUE(Table_Query_from_MF_DSNP62[[#This Row],[CL_GL_ACCT_FR14]]),$A$2&lt;=_xlfn.NUMBERVALUE(Table_Query_from_MF_DSNP62[[#This Row],[CL_GL_ACCT_TO14]]))</f>
        <v>1</v>
      </c>
      <c r="IU87" s="33" t="b">
        <f>AND($A$2&gt;=_xlfn.NUMBERVALUE(Table_Query_from_MF_DSNP62[[#This Row],[CL_GL_ACCT_FR15]]),$A$2&lt;=_xlfn.NUMBERVALUE(Table_Query_from_MF_DSNP62[[#This Row],[CL_GL_ACCT_TO15]]))</f>
        <v>1</v>
      </c>
      <c r="IV87" s="33" t="b">
        <f>AND($A$2&gt;=_xlfn.NUMBERVALUE(Table_Query_from_MF_DSNP62[[#This Row],[CL_GL_ACCT_FR16]]),$A$2&lt;=_xlfn.NUMBERVALUE(Table_Query_from_MF_DSNP62[[#This Row],[CL_GL_ACCT_TO16]]))</f>
        <v>1</v>
      </c>
      <c r="IW87" s="33" t="b">
        <f>AND($A$2&gt;=_xlfn.NUMBERVALUE(Table_Query_from_MF_DSNP62[[#This Row],[CL_GL_ACCT_FR17]]),$A$2&lt;=_xlfn.NUMBERVALUE(Table_Query_from_MF_DSNP62[[#This Row],[CL_GL_ACCT_TO17]]))</f>
        <v>1</v>
      </c>
      <c r="IX87" s="33" t="b">
        <f>AND($A$2&gt;=_xlfn.NUMBERVALUE(Table_Query_from_MF_DSNP62[[#This Row],[CL_GL_ACCT_FR18]]),$A$2&lt;=_xlfn.NUMBERVALUE(Table_Query_from_MF_DSNP62[[#This Row],[CL_GL_ACCT_TO18]]))</f>
        <v>1</v>
      </c>
      <c r="IY87" s="33" t="b">
        <f>AND($A$2&gt;=_xlfn.NUMBERVALUE(Table_Query_from_MF_DSNP62[[#This Row],[CL_GL_ACCT_FR19]]),$A$2&lt;=_xlfn.NUMBERVALUE(Table_Query_from_MF_DSNP62[[#This Row],[CL_GL_ACCT_TO19]]))</f>
        <v>1</v>
      </c>
      <c r="IZ87" s="33" t="b">
        <f>AND($A$2&gt;=_xlfn.NUMBERVALUE(Table_Query_from_MF_DSNP62[[#This Row],[CL_GL_ACCT_FR20]]),$A$2&lt;=_xlfn.NUMBERVALUE(Table_Query_from_MF_DSNP62[[#This Row],[CL_GL_ACCT_TO20]]))</f>
        <v>1</v>
      </c>
      <c r="JA87" s="33" t="b">
        <f>AND($A$2&gt;=_xlfn.NUMBERVALUE(Table_Query_from_MF_DSNP62[[#This Row],[CL_GL_ACCT_FR21]]),$A$2&lt;=_xlfn.NUMBERVALUE(Table_Query_from_MF_DSNP62[[#This Row],[CL_GL_ACCT_TO21]]))</f>
        <v>1</v>
      </c>
      <c r="JB87" s="33" t="b">
        <f>AND($A$2&gt;=_xlfn.NUMBERVALUE(Table_Query_from_MF_DSNP62[[#This Row],[CL_GL_ACCT_FR22]]),$A$2&lt;=_xlfn.NUMBERVALUE(Table_Query_from_MF_DSNP62[[#This Row],[CL_GL_ACCT_TO22]]))</f>
        <v>1</v>
      </c>
      <c r="JC87" s="33" t="b">
        <f>AND($A$2&gt;=_xlfn.NUMBERVALUE(Table_Query_from_MF_DSNP62[[#This Row],[CL_GL_ACCT_FR23]]),$A$2&lt;=_xlfn.NUMBERVALUE(Table_Query_from_MF_DSNP62[[#This Row],[CL_GL_ACCT_TO23]]))</f>
        <v>1</v>
      </c>
      <c r="JD87" s="33" t="b">
        <f>AND($A$2&gt;=_xlfn.NUMBERVALUE(Table_Query_from_MF_DSNP62[[#This Row],[CL_GL_ACCT_FR24]]),$A$2&lt;=_xlfn.NUMBERVALUE(Table_Query_from_MF_DSNP62[[#This Row],[CL_GL_ACCT_TO24]]))</f>
        <v>1</v>
      </c>
      <c r="JE87" s="33" t="b">
        <f>AND($A$2&gt;=_xlfn.NUMBERVALUE(Table_Query_from_MF_DSNP62[[#This Row],[CL_GL_ACCT_FR25]]),$A$2&lt;=_xlfn.NUMBERVALUE(Table_Query_from_MF_DSNP62[[#This Row],[CL_GL_ACCT_TO25]]))</f>
        <v>1</v>
      </c>
      <c r="JF87" s="33" t="b">
        <f>OR(Table_Query_from_MF_DSNP62[[#This Row],[PairA]:[PairO]])</f>
        <v>1</v>
      </c>
      <c r="JG87" s="33">
        <f>_xlfn.IFNA(MATCH(TRUE,Table_Query_from_MF_DSNP62[[#This Row],[PairA]:[PairO]],0),"none")</f>
        <v>3</v>
      </c>
      <c r="JH87" s="33" t="b">
        <f>AND($B$2&gt;=_xlfn.NUMBERVALUE(Table_Query_from_MF_DSNP62[[#This Row],[CL_CMP_OBJ_FR1]]),$B$2&lt;=_xlfn.NUMBERVALUE(Table_Query_from_MF_DSNP62[[#This Row],[CL_CMP_OBJ_TO1]]))</f>
        <v>0</v>
      </c>
      <c r="JI87" s="33" t="b">
        <f>AND($B$2&gt;=_xlfn.NUMBERVALUE(Table_Query_from_MF_DSNP62[[#This Row],[CL_CMP_OBJ_FR2]]),$B$2&lt;=_xlfn.NUMBERVALUE(Table_Query_from_MF_DSNP62[[#This Row],[CL_CMP_OBJ_TO2]]))</f>
        <v>0</v>
      </c>
      <c r="JJ87" s="33" t="b">
        <f>AND($B$2&gt;=_xlfn.NUMBERVALUE(Table_Query_from_MF_DSNP62[[#This Row],[CL_CMP_OBJ_FR3]]),$B$2&lt;=_xlfn.NUMBERVALUE(Table_Query_from_MF_DSNP62[[#This Row],[CL_CMP_OBJ_TO3]]))</f>
        <v>1</v>
      </c>
      <c r="JK87" s="33" t="b">
        <f>AND($B$2&gt;=_xlfn.NUMBERVALUE(Table_Query_from_MF_DSNP62[[#This Row],[CL_CMP_OBJ_FR4]]),$B$2&lt;=_xlfn.NUMBERVALUE(Table_Query_from_MF_DSNP62[[#This Row],[CL_CMP_OBJ_TO4]]))</f>
        <v>1</v>
      </c>
      <c r="JL87" s="33" t="b">
        <f>AND($B$2&gt;=_xlfn.NUMBERVALUE(Table_Query_from_MF_DSNP62[[#This Row],[CL_CMP_OBJ_FR5]]),$B$2&lt;=_xlfn.NUMBERVALUE(Table_Query_from_MF_DSNP62[[#This Row],[CL_CMP_OBJ_TO5]]))</f>
        <v>1</v>
      </c>
      <c r="JM87" s="33" t="b">
        <f>AND($B$2&gt;=_xlfn.NUMBERVALUE(Table_Query_from_MF_DSNP62[[#This Row],[CL_CMP_OBJ_FR6]]),$B$2&lt;=_xlfn.NUMBERVALUE(Table_Query_from_MF_DSNP62[[#This Row],[CL_CMP_OBJ_TO6]]))</f>
        <v>1</v>
      </c>
      <c r="JN87" s="33" t="b">
        <f>AND($B$2&gt;=_xlfn.NUMBERVALUE(Table_Query_from_MF_DSNP62[[#This Row],[CL_CMP_OBJ_FR7]]),$B$2&lt;=_xlfn.NUMBERVALUE(Table_Query_from_MF_DSNP62[[#This Row],[CL_CMP_OBJ_TO7]]))</f>
        <v>1</v>
      </c>
      <c r="JO87" s="33" t="b">
        <f>AND($B$2&gt;=_xlfn.NUMBERVALUE(Table_Query_from_MF_DSNP62[[#This Row],[CL_CMP_OBJ_FR8]]),$B$2&lt;=_xlfn.NUMBERVALUE(Table_Query_from_MF_DSNP62[[#This Row],[CL_CMP_OBJ_TO8]]))</f>
        <v>1</v>
      </c>
      <c r="JP87" s="33" t="b">
        <f>AND($B$2&gt;=_xlfn.NUMBERVALUE(Table_Query_from_MF_DSNP62[[#This Row],[CL_CMP_OBJ_FR9]]),$B$2&lt;=_xlfn.NUMBERVALUE(Table_Query_from_MF_DSNP62[[#This Row],[CL_CMP_OBJ_TO9]]))</f>
        <v>1</v>
      </c>
      <c r="JQ87" s="33" t="b">
        <f>AND($B$2&gt;=_xlfn.NUMBERVALUE(Table_Query_from_MF_DSNP62[[#This Row],[CL_CMP_OBJ_FR10]]),$B$2&lt;=_xlfn.NUMBERVALUE(Table_Query_from_MF_DSNP62[[#This Row],[CL_CMP_OBJ_TO10]]))</f>
        <v>1</v>
      </c>
      <c r="JR87" s="33" t="b">
        <f>AND($B$2&gt;=_xlfn.NUMBERVALUE(Table_Query_from_MF_DSNP62[[#This Row],[CL_CMP_OBJ_FR11]]),$B$2&lt;=_xlfn.NUMBERVALUE(Table_Query_from_MF_DSNP62[[#This Row],[CL_CMP_OBJ_TO11]]))</f>
        <v>1</v>
      </c>
      <c r="JS87" s="33" t="b">
        <f>AND($B$2&gt;=_xlfn.NUMBERVALUE(Table_Query_from_MF_DSNP62[[#This Row],[CL_CMP_OBJ_FR12]]),$B$2&lt;=_xlfn.NUMBERVALUE(Table_Query_from_MF_DSNP62[[#This Row],[CL_CMP_OBJ_TO12]]))</f>
        <v>1</v>
      </c>
      <c r="JT87" s="33" t="b">
        <f>AND($B$2&gt;=_xlfn.NUMBERVALUE(Table_Query_from_MF_DSNP62[[#This Row],[CL_CMP_OBJ_FR13]]),$B$2&lt;=_xlfn.NUMBERVALUE(Table_Query_from_MF_DSNP62[[#This Row],[CL_CMP_OBJ_TO13]]))</f>
        <v>1</v>
      </c>
      <c r="JU87" s="33" t="b">
        <f>AND($B$2&gt;=_xlfn.NUMBERVALUE(Table_Query_from_MF_DSNP62[[#This Row],[CL_CMP_OBJ_FR14]]),$B$2&lt;=_xlfn.NUMBERVALUE(Table_Query_from_MF_DSNP62[[#This Row],[CL_CMP_OBJ_TO14]]))</f>
        <v>1</v>
      </c>
      <c r="JV87" s="33" t="b">
        <f>AND($B$2&gt;=_xlfn.NUMBERVALUE(Table_Query_from_MF_DSNP62[[#This Row],[CL_CMP_OBJ_FR15]]),$B$2&lt;=_xlfn.NUMBERVALUE(Table_Query_from_MF_DSNP62[[#This Row],[CL_CMP_OBJ_TO15]]))</f>
        <v>1</v>
      </c>
    </row>
    <row r="88" spans="1:282" x14ac:dyDescent="0.25">
      <c r="A88" t="b">
        <f>OR(,Table_Query_from_MF_DSNP62[[#This Row],[Desired GL included as "hard-coded" GL?]],Table_Query_from_MF_DSNP62[[#This Row],[Desired GL included as "Open GL"?]])</f>
        <v>1</v>
      </c>
      <c r="B88" t="b">
        <f>Table_Query_from_MF_DSNP62[[#This Row],[Desired CObj included as "Open CObj"?]]</f>
        <v>1</v>
      </c>
      <c r="C88" t="s">
        <v>1504</v>
      </c>
      <c r="D88" t="s">
        <v>1505</v>
      </c>
      <c r="E88" t="s">
        <v>8</v>
      </c>
      <c r="F88" s="24" t="s">
        <v>9</v>
      </c>
      <c r="G88" t="s">
        <v>54</v>
      </c>
      <c r="H88" s="24" t="s">
        <v>412</v>
      </c>
      <c r="I88" t="s">
        <v>411</v>
      </c>
      <c r="J88" s="24" t="s">
        <v>444</v>
      </c>
      <c r="K88" t="s">
        <v>444</v>
      </c>
      <c r="L88" s="24" t="s">
        <v>444</v>
      </c>
      <c r="M88" t="s">
        <v>444</v>
      </c>
      <c r="N88" t="s">
        <v>444</v>
      </c>
      <c r="O88" t="s">
        <v>444</v>
      </c>
      <c r="P88" t="s">
        <v>444</v>
      </c>
      <c r="Q88" t="s">
        <v>15</v>
      </c>
      <c r="R88" t="s">
        <v>15</v>
      </c>
      <c r="S88" t="s">
        <v>442</v>
      </c>
      <c r="T88" t="s">
        <v>447</v>
      </c>
      <c r="U88" t="s">
        <v>444</v>
      </c>
      <c r="V88" t="s">
        <v>444</v>
      </c>
      <c r="W88" t="s">
        <v>447</v>
      </c>
      <c r="X88" t="s">
        <v>444</v>
      </c>
      <c r="Y88" t="s">
        <v>444</v>
      </c>
      <c r="Z88" t="s">
        <v>442</v>
      </c>
      <c r="AA88" t="s">
        <v>442</v>
      </c>
      <c r="AB88" t="s">
        <v>444</v>
      </c>
      <c r="AC88" t="s">
        <v>15</v>
      </c>
      <c r="AD88" t="s">
        <v>447</v>
      </c>
      <c r="AE88" t="s">
        <v>447</v>
      </c>
      <c r="AF88" t="s">
        <v>447</v>
      </c>
      <c r="AG88" t="s">
        <v>442</v>
      </c>
      <c r="AH88" t="s">
        <v>447</v>
      </c>
      <c r="AI88" t="s">
        <v>447</v>
      </c>
      <c r="AJ88" t="s">
        <v>442</v>
      </c>
      <c r="AK88" t="s">
        <v>444</v>
      </c>
      <c r="AL88" t="s">
        <v>444</v>
      </c>
      <c r="AM88" t="s">
        <v>444</v>
      </c>
      <c r="AN88" t="s">
        <v>444</v>
      </c>
      <c r="AO88" t="s">
        <v>444</v>
      </c>
      <c r="AP88" t="s">
        <v>442</v>
      </c>
      <c r="AQ88" t="s">
        <v>282</v>
      </c>
      <c r="AR88" t="s">
        <v>528</v>
      </c>
      <c r="AS88" t="s">
        <v>162</v>
      </c>
      <c r="AT88" t="s">
        <v>444</v>
      </c>
      <c r="AU88" t="s">
        <v>444</v>
      </c>
      <c r="AV88" t="s">
        <v>442</v>
      </c>
      <c r="AW88" t="s">
        <v>444</v>
      </c>
      <c r="AX88" t="s">
        <v>444</v>
      </c>
      <c r="AY88" t="s">
        <v>444</v>
      </c>
      <c r="AZ88" t="s">
        <v>444</v>
      </c>
      <c r="BA88" t="s">
        <v>444</v>
      </c>
      <c r="BB88" t="s">
        <v>444</v>
      </c>
      <c r="BC88" t="s">
        <v>444</v>
      </c>
      <c r="BD88" t="s">
        <v>1359</v>
      </c>
      <c r="BE88" t="s">
        <v>444</v>
      </c>
      <c r="BF88" t="s">
        <v>1360</v>
      </c>
      <c r="BG88" t="s">
        <v>1360</v>
      </c>
      <c r="BH88" t="s">
        <v>755</v>
      </c>
      <c r="BI88" t="s">
        <v>529</v>
      </c>
      <c r="BJ88" t="s">
        <v>282</v>
      </c>
      <c r="BK88" t="s">
        <v>282</v>
      </c>
      <c r="BL88" t="s">
        <v>1360</v>
      </c>
      <c r="BM88" t="s">
        <v>758</v>
      </c>
      <c r="BN88" t="s">
        <v>529</v>
      </c>
      <c r="BO88" t="s">
        <v>282</v>
      </c>
      <c r="BP88" t="s">
        <v>282</v>
      </c>
      <c r="BQ88" t="s">
        <v>1360</v>
      </c>
      <c r="BR88" t="s">
        <v>143</v>
      </c>
      <c r="BS88" t="s">
        <v>444</v>
      </c>
      <c r="BT88" t="s">
        <v>740</v>
      </c>
      <c r="BU88" t="s">
        <v>524</v>
      </c>
      <c r="BV88" t="s">
        <v>444</v>
      </c>
      <c r="BW88" t="s">
        <v>1360</v>
      </c>
      <c r="BX88" t="s">
        <v>143</v>
      </c>
      <c r="BY88" t="s">
        <v>444</v>
      </c>
      <c r="BZ88" t="s">
        <v>740</v>
      </c>
      <c r="CA88" t="s">
        <v>524</v>
      </c>
      <c r="CB88" t="s">
        <v>444</v>
      </c>
      <c r="CC88" t="s">
        <v>1360</v>
      </c>
      <c r="CD88" t="s">
        <v>143</v>
      </c>
      <c r="CE88" t="s">
        <v>444</v>
      </c>
      <c r="CF88" t="s">
        <v>1360</v>
      </c>
      <c r="CG88" t="s">
        <v>908</v>
      </c>
      <c r="CH88" t="s">
        <v>444</v>
      </c>
      <c r="CI88" t="s">
        <v>1360</v>
      </c>
      <c r="CJ88" t="s">
        <v>143</v>
      </c>
      <c r="CK88" t="s">
        <v>444</v>
      </c>
      <c r="CL88" t="s">
        <v>740</v>
      </c>
      <c r="CM88" t="s">
        <v>524</v>
      </c>
      <c r="CN88" t="s">
        <v>444</v>
      </c>
      <c r="CO88" t="s">
        <v>1360</v>
      </c>
      <c r="CP88" t="s">
        <v>143</v>
      </c>
      <c r="CQ88" t="s">
        <v>444</v>
      </c>
      <c r="CR88" t="s">
        <v>740</v>
      </c>
      <c r="CS88" t="s">
        <v>524</v>
      </c>
      <c r="CT88" t="s">
        <v>444</v>
      </c>
      <c r="CU88" t="s">
        <v>282</v>
      </c>
      <c r="CV88" t="s">
        <v>2755</v>
      </c>
      <c r="CW88" t="s">
        <v>2736</v>
      </c>
      <c r="CX88" t="s">
        <v>2737</v>
      </c>
      <c r="CY88" t="s">
        <v>1488</v>
      </c>
      <c r="CZ88" t="s">
        <v>1489</v>
      </c>
      <c r="DA88" t="s">
        <v>1490</v>
      </c>
      <c r="DB88" t="s">
        <v>1491</v>
      </c>
      <c r="DC88" t="s">
        <v>444</v>
      </c>
      <c r="DD88" t="s">
        <v>444</v>
      </c>
      <c r="DE88" t="s">
        <v>444</v>
      </c>
      <c r="DF88" t="s">
        <v>444</v>
      </c>
      <c r="DG88" t="s">
        <v>444</v>
      </c>
      <c r="DH88" t="s">
        <v>444</v>
      </c>
      <c r="DI88" t="s">
        <v>282</v>
      </c>
      <c r="DJ88" t="s">
        <v>1440</v>
      </c>
      <c r="DK88" t="s">
        <v>444</v>
      </c>
      <c r="DL88" t="s">
        <v>444</v>
      </c>
      <c r="DM88" t="s">
        <v>444</v>
      </c>
      <c r="DN88" t="s">
        <v>444</v>
      </c>
      <c r="DO88" t="s">
        <v>444</v>
      </c>
      <c r="DP88" t="s">
        <v>444</v>
      </c>
      <c r="DQ88" t="s">
        <v>444</v>
      </c>
      <c r="DR88" t="s">
        <v>444</v>
      </c>
      <c r="DS88" t="s">
        <v>444</v>
      </c>
      <c r="DT88" s="24" t="s">
        <v>444</v>
      </c>
      <c r="DU88" s="24" t="s">
        <v>444</v>
      </c>
      <c r="DV88" t="s">
        <v>444</v>
      </c>
      <c r="DW88" t="s">
        <v>444</v>
      </c>
      <c r="DX88" s="24" t="s">
        <v>444</v>
      </c>
      <c r="DY88" s="24" t="s">
        <v>444</v>
      </c>
      <c r="DZ88" t="s">
        <v>444</v>
      </c>
      <c r="EA88" t="s">
        <v>444</v>
      </c>
      <c r="EB88" s="24" t="s">
        <v>444</v>
      </c>
      <c r="EC88" s="24" t="s">
        <v>444</v>
      </c>
      <c r="ED88" t="s">
        <v>444</v>
      </c>
      <c r="EE88" t="s">
        <v>444</v>
      </c>
      <c r="EF88" s="24" t="s">
        <v>444</v>
      </c>
      <c r="EG88" s="24" t="s">
        <v>444</v>
      </c>
      <c r="EH88" t="s">
        <v>444</v>
      </c>
      <c r="EI88" t="s">
        <v>444</v>
      </c>
      <c r="EJ88" s="24" t="s">
        <v>444</v>
      </c>
      <c r="EK88" s="24" t="s">
        <v>444</v>
      </c>
      <c r="EL88" t="s">
        <v>444</v>
      </c>
      <c r="EM88" t="s">
        <v>444</v>
      </c>
      <c r="EN88" s="24" t="s">
        <v>444</v>
      </c>
      <c r="EO88" s="24" t="s">
        <v>444</v>
      </c>
      <c r="EP88" t="s">
        <v>444</v>
      </c>
      <c r="EQ88" t="s">
        <v>444</v>
      </c>
      <c r="ER88" s="24" t="s">
        <v>444</v>
      </c>
      <c r="ES88" s="24" t="s">
        <v>444</v>
      </c>
      <c r="ET88" t="s">
        <v>444</v>
      </c>
      <c r="EU88" t="s">
        <v>444</v>
      </c>
      <c r="EV88" s="24" t="s">
        <v>444</v>
      </c>
      <c r="EW88" s="24" t="s">
        <v>444</v>
      </c>
      <c r="EX88" t="s">
        <v>444</v>
      </c>
      <c r="EY88" t="s">
        <v>444</v>
      </c>
      <c r="EZ88" s="24" t="s">
        <v>444</v>
      </c>
      <c r="FA88" s="24" t="s">
        <v>444</v>
      </c>
      <c r="FB88" t="s">
        <v>444</v>
      </c>
      <c r="FC88" t="s">
        <v>444</v>
      </c>
      <c r="FD88" s="24" t="s">
        <v>444</v>
      </c>
      <c r="FE88" s="24" t="s">
        <v>444</v>
      </c>
      <c r="FF88" t="s">
        <v>444</v>
      </c>
      <c r="FG88" t="s">
        <v>444</v>
      </c>
      <c r="FH88" s="24" t="s">
        <v>444</v>
      </c>
      <c r="FI88" s="24" t="s">
        <v>444</v>
      </c>
      <c r="FJ88" t="s">
        <v>444</v>
      </c>
      <c r="FK88" t="s">
        <v>444</v>
      </c>
      <c r="FL88" s="24" t="s">
        <v>444</v>
      </c>
      <c r="FM88" s="24" t="s">
        <v>444</v>
      </c>
      <c r="FN88" t="s">
        <v>444</v>
      </c>
      <c r="FO88" t="s">
        <v>444</v>
      </c>
      <c r="FP88" s="24" t="s">
        <v>444</v>
      </c>
      <c r="FQ88" s="24" t="s">
        <v>444</v>
      </c>
      <c r="FR88" t="s">
        <v>444</v>
      </c>
      <c r="FS88" t="s">
        <v>444</v>
      </c>
      <c r="FT88" s="24" t="s">
        <v>444</v>
      </c>
      <c r="FU88" s="24" t="s">
        <v>444</v>
      </c>
      <c r="FV88" t="s">
        <v>444</v>
      </c>
      <c r="FW88" t="s">
        <v>444</v>
      </c>
      <c r="FX88" s="24" t="s">
        <v>444</v>
      </c>
      <c r="FY88" s="24" t="s">
        <v>444</v>
      </c>
      <c r="FZ88" t="s">
        <v>444</v>
      </c>
      <c r="GA88" t="s">
        <v>444</v>
      </c>
      <c r="GB88" s="24" t="s">
        <v>444</v>
      </c>
      <c r="GC88" s="24" t="s">
        <v>444</v>
      </c>
      <c r="GD88" t="s">
        <v>444</v>
      </c>
      <c r="GE88" t="s">
        <v>444</v>
      </c>
      <c r="GF88" s="24" t="s">
        <v>444</v>
      </c>
      <c r="GG88" s="24" t="s">
        <v>444</v>
      </c>
      <c r="GH88" t="s">
        <v>15</v>
      </c>
      <c r="GI88" s="24" t="s">
        <v>462</v>
      </c>
      <c r="GJ88" s="24" t="s">
        <v>462</v>
      </c>
      <c r="GK88" t="s">
        <v>466</v>
      </c>
      <c r="GL88" t="s">
        <v>466</v>
      </c>
      <c r="GM88" s="24" t="s">
        <v>444</v>
      </c>
      <c r="GN88" s="24" t="s">
        <v>444</v>
      </c>
      <c r="GO88" t="s">
        <v>444</v>
      </c>
      <c r="GP88" t="s">
        <v>444</v>
      </c>
      <c r="GQ88" s="24" t="s">
        <v>444</v>
      </c>
      <c r="GR88" s="24" t="s">
        <v>444</v>
      </c>
      <c r="GS88" t="s">
        <v>444</v>
      </c>
      <c r="GT88" t="s">
        <v>444</v>
      </c>
      <c r="GU88" s="24" t="s">
        <v>444</v>
      </c>
      <c r="GV88" s="24" t="s">
        <v>444</v>
      </c>
      <c r="GW88" t="s">
        <v>444</v>
      </c>
      <c r="GX88" t="s">
        <v>444</v>
      </c>
      <c r="GY88" s="24" t="s">
        <v>444</v>
      </c>
      <c r="GZ88" s="24" t="s">
        <v>444</v>
      </c>
      <c r="HA88" t="s">
        <v>444</v>
      </c>
      <c r="HB88" t="s">
        <v>444</v>
      </c>
      <c r="HC88" s="24" t="s">
        <v>444</v>
      </c>
      <c r="HD88" s="24" t="s">
        <v>444</v>
      </c>
      <c r="HE88" t="s">
        <v>444</v>
      </c>
      <c r="HF88" t="s">
        <v>444</v>
      </c>
      <c r="HG88" s="24" t="s">
        <v>444</v>
      </c>
      <c r="HH88" s="24" t="s">
        <v>444</v>
      </c>
      <c r="HI88" t="s">
        <v>444</v>
      </c>
      <c r="HJ88" t="s">
        <v>444</v>
      </c>
      <c r="HK88" s="24" t="s">
        <v>444</v>
      </c>
      <c r="HL88" s="24" t="s">
        <v>444</v>
      </c>
      <c r="HM88" t="s">
        <v>444</v>
      </c>
      <c r="HN88" t="s">
        <v>444</v>
      </c>
      <c r="HO88" s="24" t="s">
        <v>444</v>
      </c>
      <c r="HP88" s="24" t="s">
        <v>444</v>
      </c>
      <c r="HQ88" t="s">
        <v>444</v>
      </c>
      <c r="HR88" t="s">
        <v>444</v>
      </c>
      <c r="HS88" s="24" t="s">
        <v>444</v>
      </c>
      <c r="HT88" s="24" t="s">
        <v>444</v>
      </c>
      <c r="HU88" t="s">
        <v>444</v>
      </c>
      <c r="HV88" t="s">
        <v>444</v>
      </c>
      <c r="HW88" s="24" t="s">
        <v>444</v>
      </c>
      <c r="HX88" s="24" t="s">
        <v>444</v>
      </c>
      <c r="HY88" t="s">
        <v>444</v>
      </c>
      <c r="HZ88" t="s">
        <v>444</v>
      </c>
      <c r="IA88" t="s">
        <v>2750</v>
      </c>
      <c r="IB88" t="s">
        <v>2736</v>
      </c>
      <c r="IC88" t="s">
        <v>3014</v>
      </c>
      <c r="ID88" s="33" t="b" cm="1">
        <f t="array" ref="ID88">_xlfn.IFNA(MATCH($A$2,_xlfn.NUMBERVALUE(Table_Query_from_MF_DSNP62[[#This Row],[CL_GLACCT_DR1]:[CL_GLACCT_CR4]]),0),0)&gt;=1</f>
        <v>1</v>
      </c>
      <c r="IE88" s="33" t="b">
        <f>OR(Table_Query_from_MF_DSNP62[[#This Row],[Pair1]:[Pair25]])</f>
        <v>1</v>
      </c>
      <c r="IF88" s="33">
        <f>_xlfn.IFNA(MATCH(TRUE,Table_Query_from_MF_DSNP62[[#This Row],[Pair1]:[Pair25]],0),"none")</f>
        <v>1</v>
      </c>
      <c r="IG88" s="33" t="b">
        <f>AND($A$2&gt;=_xlfn.NUMBERVALUE(Table_Query_from_MF_DSNP62[[#This Row],[CL_GL_ACCT_FR1]]),$A$2&lt;=_xlfn.NUMBERVALUE(Table_Query_from_MF_DSNP62[[#This Row],[CL_GL_ACCT_TO1]]))</f>
        <v>1</v>
      </c>
      <c r="IH88" s="33" t="b">
        <f>AND($A$2&gt;=_xlfn.NUMBERVALUE(Table_Query_from_MF_DSNP62[[#This Row],[CL_GL_ACCT_FR2]]),$A$2&lt;=_xlfn.NUMBERVALUE(Table_Query_from_MF_DSNP62[[#This Row],[CL_GL_ACCT_TO2]]))</f>
        <v>1</v>
      </c>
      <c r="II88" s="33" t="b">
        <f>AND($A$2&gt;=_xlfn.NUMBERVALUE(Table_Query_from_MF_DSNP62[[#This Row],[CL_GL_ACCT_FR3]]),$A$2&lt;=_xlfn.NUMBERVALUE(Table_Query_from_MF_DSNP62[[#This Row],[CL_GL_ACCT_TO3]]))</f>
        <v>1</v>
      </c>
      <c r="IJ88" s="33" t="b">
        <f>AND($A$2&gt;=_xlfn.NUMBERVALUE(Table_Query_from_MF_DSNP62[[#This Row],[CL_GL_ACCT_FR4]]),$A$2&lt;=_xlfn.NUMBERVALUE(Table_Query_from_MF_DSNP62[[#This Row],[CL_GL_ACCT_TO4]]))</f>
        <v>1</v>
      </c>
      <c r="IK88" s="33" t="b">
        <f>AND($A$2&gt;=_xlfn.NUMBERVALUE(Table_Query_from_MF_DSNP62[[#This Row],[CL_GL_ACCT_FR5]]),$A$2&lt;=_xlfn.NUMBERVALUE(Table_Query_from_MF_DSNP62[[#This Row],[CL_GL_ACCT_TO5]]))</f>
        <v>1</v>
      </c>
      <c r="IL88" s="33" t="b">
        <f>AND($A$2&gt;=_xlfn.NUMBERVALUE(Table_Query_from_MF_DSNP62[[#This Row],[CL_GL_ACCT_FR6]]),$A$2&lt;=_xlfn.NUMBERVALUE(Table_Query_from_MF_DSNP62[[#This Row],[CL_GL_ACCT_TO6]]))</f>
        <v>1</v>
      </c>
      <c r="IM88" s="33" t="b">
        <f>AND($A$2&gt;=_xlfn.NUMBERVALUE(Table_Query_from_MF_DSNP62[[#This Row],[CL_GL_ACCT_FR7]]),$A$2&lt;=_xlfn.NUMBERVALUE(Table_Query_from_MF_DSNP62[[#This Row],[CL_GL_ACCT_TO7]]))</f>
        <v>1</v>
      </c>
      <c r="IN88" s="33" t="b">
        <f>AND($A$2&gt;=_xlfn.NUMBERVALUE(Table_Query_from_MF_DSNP62[[#This Row],[CL_GL_ACCT_FR8]]),$A$2&lt;=_xlfn.NUMBERVALUE(Table_Query_from_MF_DSNP62[[#This Row],[CL_GL_ACCT_TO8]]))</f>
        <v>1</v>
      </c>
      <c r="IO88" s="33" t="b">
        <f>AND($A$2&gt;=_xlfn.NUMBERVALUE(Table_Query_from_MF_DSNP62[[#This Row],[CL_GL_ACCT_FR9]]),$A$2&lt;=_xlfn.NUMBERVALUE(Table_Query_from_MF_DSNP62[[#This Row],[CL_GL_ACCT_TO9]]))</f>
        <v>1</v>
      </c>
      <c r="IP88" s="33" t="b">
        <f>AND($A$2&gt;=_xlfn.NUMBERVALUE(Table_Query_from_MF_DSNP62[[#This Row],[CL_GL_ACCT_FR10]]),$A$2&lt;=_xlfn.NUMBERVALUE(Table_Query_from_MF_DSNP62[[#This Row],[CL_GL_ACCT_TO10]]))</f>
        <v>1</v>
      </c>
      <c r="IQ88" s="33" t="b">
        <f>AND($A$2&gt;=_xlfn.NUMBERVALUE(Table_Query_from_MF_DSNP62[[#This Row],[CL_GL_ACCT_FR11]]),$A$2&lt;=_xlfn.NUMBERVALUE(Table_Query_from_MF_DSNP62[[#This Row],[CL_GL_ACCT_TO11]]))</f>
        <v>1</v>
      </c>
      <c r="IR88" s="33" t="b">
        <f>AND($A$2&gt;=_xlfn.NUMBERVALUE(Table_Query_from_MF_DSNP62[[#This Row],[CL_GL_ACCT_FR12]]),$A$2&lt;=_xlfn.NUMBERVALUE(Table_Query_from_MF_DSNP62[[#This Row],[CL_GL_ACCT_TO12]]))</f>
        <v>1</v>
      </c>
      <c r="IS88" s="33" t="b">
        <f>AND($A$2&gt;=_xlfn.NUMBERVALUE(Table_Query_from_MF_DSNP62[[#This Row],[CL_GL_ACCT_FR13]]),$A$2&lt;=_xlfn.NUMBERVALUE(Table_Query_from_MF_DSNP62[[#This Row],[CL_GL_ACCT_TO13]]))</f>
        <v>1</v>
      </c>
      <c r="IT88" s="33" t="b">
        <f>AND($A$2&gt;=_xlfn.NUMBERVALUE(Table_Query_from_MF_DSNP62[[#This Row],[CL_GL_ACCT_FR14]]),$A$2&lt;=_xlfn.NUMBERVALUE(Table_Query_from_MF_DSNP62[[#This Row],[CL_GL_ACCT_TO14]]))</f>
        <v>1</v>
      </c>
      <c r="IU88" s="33" t="b">
        <f>AND($A$2&gt;=_xlfn.NUMBERVALUE(Table_Query_from_MF_DSNP62[[#This Row],[CL_GL_ACCT_FR15]]),$A$2&lt;=_xlfn.NUMBERVALUE(Table_Query_from_MF_DSNP62[[#This Row],[CL_GL_ACCT_TO15]]))</f>
        <v>1</v>
      </c>
      <c r="IV88" s="33" t="b">
        <f>AND($A$2&gt;=_xlfn.NUMBERVALUE(Table_Query_from_MF_DSNP62[[#This Row],[CL_GL_ACCT_FR16]]),$A$2&lt;=_xlfn.NUMBERVALUE(Table_Query_from_MF_DSNP62[[#This Row],[CL_GL_ACCT_TO16]]))</f>
        <v>1</v>
      </c>
      <c r="IW88" s="33" t="b">
        <f>AND($A$2&gt;=_xlfn.NUMBERVALUE(Table_Query_from_MF_DSNP62[[#This Row],[CL_GL_ACCT_FR17]]),$A$2&lt;=_xlfn.NUMBERVALUE(Table_Query_from_MF_DSNP62[[#This Row],[CL_GL_ACCT_TO17]]))</f>
        <v>1</v>
      </c>
      <c r="IX88" s="33" t="b">
        <f>AND($A$2&gt;=_xlfn.NUMBERVALUE(Table_Query_from_MF_DSNP62[[#This Row],[CL_GL_ACCT_FR18]]),$A$2&lt;=_xlfn.NUMBERVALUE(Table_Query_from_MF_DSNP62[[#This Row],[CL_GL_ACCT_TO18]]))</f>
        <v>1</v>
      </c>
      <c r="IY88" s="33" t="b">
        <f>AND($A$2&gt;=_xlfn.NUMBERVALUE(Table_Query_from_MF_DSNP62[[#This Row],[CL_GL_ACCT_FR19]]),$A$2&lt;=_xlfn.NUMBERVALUE(Table_Query_from_MF_DSNP62[[#This Row],[CL_GL_ACCT_TO19]]))</f>
        <v>1</v>
      </c>
      <c r="IZ88" s="33" t="b">
        <f>AND($A$2&gt;=_xlfn.NUMBERVALUE(Table_Query_from_MF_DSNP62[[#This Row],[CL_GL_ACCT_FR20]]),$A$2&lt;=_xlfn.NUMBERVALUE(Table_Query_from_MF_DSNP62[[#This Row],[CL_GL_ACCT_TO20]]))</f>
        <v>1</v>
      </c>
      <c r="JA88" s="33" t="b">
        <f>AND($A$2&gt;=_xlfn.NUMBERVALUE(Table_Query_from_MF_DSNP62[[#This Row],[CL_GL_ACCT_FR21]]),$A$2&lt;=_xlfn.NUMBERVALUE(Table_Query_from_MF_DSNP62[[#This Row],[CL_GL_ACCT_TO21]]))</f>
        <v>1</v>
      </c>
      <c r="JB88" s="33" t="b">
        <f>AND($A$2&gt;=_xlfn.NUMBERVALUE(Table_Query_from_MF_DSNP62[[#This Row],[CL_GL_ACCT_FR22]]),$A$2&lt;=_xlfn.NUMBERVALUE(Table_Query_from_MF_DSNP62[[#This Row],[CL_GL_ACCT_TO22]]))</f>
        <v>1</v>
      </c>
      <c r="JC88" s="33" t="b">
        <f>AND($A$2&gt;=_xlfn.NUMBERVALUE(Table_Query_from_MF_DSNP62[[#This Row],[CL_GL_ACCT_FR23]]),$A$2&lt;=_xlfn.NUMBERVALUE(Table_Query_from_MF_DSNP62[[#This Row],[CL_GL_ACCT_TO23]]))</f>
        <v>1</v>
      </c>
      <c r="JD88" s="33" t="b">
        <f>AND($A$2&gt;=_xlfn.NUMBERVALUE(Table_Query_from_MF_DSNP62[[#This Row],[CL_GL_ACCT_FR24]]),$A$2&lt;=_xlfn.NUMBERVALUE(Table_Query_from_MF_DSNP62[[#This Row],[CL_GL_ACCT_TO24]]))</f>
        <v>1</v>
      </c>
      <c r="JE88" s="33" t="b">
        <f>AND($A$2&gt;=_xlfn.NUMBERVALUE(Table_Query_from_MF_DSNP62[[#This Row],[CL_GL_ACCT_FR25]]),$A$2&lt;=_xlfn.NUMBERVALUE(Table_Query_from_MF_DSNP62[[#This Row],[CL_GL_ACCT_TO25]]))</f>
        <v>1</v>
      </c>
      <c r="JF88" s="33" t="b">
        <f>OR(Table_Query_from_MF_DSNP62[[#This Row],[PairA]:[PairO]])</f>
        <v>1</v>
      </c>
      <c r="JG88" s="33">
        <f>_xlfn.IFNA(MATCH(TRUE,Table_Query_from_MF_DSNP62[[#This Row],[PairA]:[PairO]],0),"none")</f>
        <v>3</v>
      </c>
      <c r="JH88" s="33" t="b">
        <f>AND($B$2&gt;=_xlfn.NUMBERVALUE(Table_Query_from_MF_DSNP62[[#This Row],[CL_CMP_OBJ_FR1]]),$B$2&lt;=_xlfn.NUMBERVALUE(Table_Query_from_MF_DSNP62[[#This Row],[CL_CMP_OBJ_TO1]]))</f>
        <v>0</v>
      </c>
      <c r="JI88" s="33" t="b">
        <f>AND($B$2&gt;=_xlfn.NUMBERVALUE(Table_Query_from_MF_DSNP62[[#This Row],[CL_CMP_OBJ_FR2]]),$B$2&lt;=_xlfn.NUMBERVALUE(Table_Query_from_MF_DSNP62[[#This Row],[CL_CMP_OBJ_TO2]]))</f>
        <v>0</v>
      </c>
      <c r="JJ88" s="33" t="b">
        <f>AND($B$2&gt;=_xlfn.NUMBERVALUE(Table_Query_from_MF_DSNP62[[#This Row],[CL_CMP_OBJ_FR3]]),$B$2&lt;=_xlfn.NUMBERVALUE(Table_Query_from_MF_DSNP62[[#This Row],[CL_CMP_OBJ_TO3]]))</f>
        <v>1</v>
      </c>
      <c r="JK88" s="33" t="b">
        <f>AND($B$2&gt;=_xlfn.NUMBERVALUE(Table_Query_from_MF_DSNP62[[#This Row],[CL_CMP_OBJ_FR4]]),$B$2&lt;=_xlfn.NUMBERVALUE(Table_Query_from_MF_DSNP62[[#This Row],[CL_CMP_OBJ_TO4]]))</f>
        <v>1</v>
      </c>
      <c r="JL88" s="33" t="b">
        <f>AND($B$2&gt;=_xlfn.NUMBERVALUE(Table_Query_from_MF_DSNP62[[#This Row],[CL_CMP_OBJ_FR5]]),$B$2&lt;=_xlfn.NUMBERVALUE(Table_Query_from_MF_DSNP62[[#This Row],[CL_CMP_OBJ_TO5]]))</f>
        <v>1</v>
      </c>
      <c r="JM88" s="33" t="b">
        <f>AND($B$2&gt;=_xlfn.NUMBERVALUE(Table_Query_from_MF_DSNP62[[#This Row],[CL_CMP_OBJ_FR6]]),$B$2&lt;=_xlfn.NUMBERVALUE(Table_Query_from_MF_DSNP62[[#This Row],[CL_CMP_OBJ_TO6]]))</f>
        <v>1</v>
      </c>
      <c r="JN88" s="33" t="b">
        <f>AND($B$2&gt;=_xlfn.NUMBERVALUE(Table_Query_from_MF_DSNP62[[#This Row],[CL_CMP_OBJ_FR7]]),$B$2&lt;=_xlfn.NUMBERVALUE(Table_Query_from_MF_DSNP62[[#This Row],[CL_CMP_OBJ_TO7]]))</f>
        <v>1</v>
      </c>
      <c r="JO88" s="33" t="b">
        <f>AND($B$2&gt;=_xlfn.NUMBERVALUE(Table_Query_from_MF_DSNP62[[#This Row],[CL_CMP_OBJ_FR8]]),$B$2&lt;=_xlfn.NUMBERVALUE(Table_Query_from_MF_DSNP62[[#This Row],[CL_CMP_OBJ_TO8]]))</f>
        <v>1</v>
      </c>
      <c r="JP88" s="33" t="b">
        <f>AND($B$2&gt;=_xlfn.NUMBERVALUE(Table_Query_from_MF_DSNP62[[#This Row],[CL_CMP_OBJ_FR9]]),$B$2&lt;=_xlfn.NUMBERVALUE(Table_Query_from_MF_DSNP62[[#This Row],[CL_CMP_OBJ_TO9]]))</f>
        <v>1</v>
      </c>
      <c r="JQ88" s="33" t="b">
        <f>AND($B$2&gt;=_xlfn.NUMBERVALUE(Table_Query_from_MF_DSNP62[[#This Row],[CL_CMP_OBJ_FR10]]),$B$2&lt;=_xlfn.NUMBERVALUE(Table_Query_from_MF_DSNP62[[#This Row],[CL_CMP_OBJ_TO10]]))</f>
        <v>1</v>
      </c>
      <c r="JR88" s="33" t="b">
        <f>AND($B$2&gt;=_xlfn.NUMBERVALUE(Table_Query_from_MF_DSNP62[[#This Row],[CL_CMP_OBJ_FR11]]),$B$2&lt;=_xlfn.NUMBERVALUE(Table_Query_from_MF_DSNP62[[#This Row],[CL_CMP_OBJ_TO11]]))</f>
        <v>1</v>
      </c>
      <c r="JS88" s="33" t="b">
        <f>AND($B$2&gt;=_xlfn.NUMBERVALUE(Table_Query_from_MF_DSNP62[[#This Row],[CL_CMP_OBJ_FR12]]),$B$2&lt;=_xlfn.NUMBERVALUE(Table_Query_from_MF_DSNP62[[#This Row],[CL_CMP_OBJ_TO12]]))</f>
        <v>1</v>
      </c>
      <c r="JT88" s="33" t="b">
        <f>AND($B$2&gt;=_xlfn.NUMBERVALUE(Table_Query_from_MF_DSNP62[[#This Row],[CL_CMP_OBJ_FR13]]),$B$2&lt;=_xlfn.NUMBERVALUE(Table_Query_from_MF_DSNP62[[#This Row],[CL_CMP_OBJ_TO13]]))</f>
        <v>1</v>
      </c>
      <c r="JU88" s="33" t="b">
        <f>AND($B$2&gt;=_xlfn.NUMBERVALUE(Table_Query_from_MF_DSNP62[[#This Row],[CL_CMP_OBJ_FR14]]),$B$2&lt;=_xlfn.NUMBERVALUE(Table_Query_from_MF_DSNP62[[#This Row],[CL_CMP_OBJ_TO14]]))</f>
        <v>1</v>
      </c>
      <c r="JV88" s="33" t="b">
        <f>AND($B$2&gt;=_xlfn.NUMBERVALUE(Table_Query_from_MF_DSNP62[[#This Row],[CL_CMP_OBJ_FR15]]),$B$2&lt;=_xlfn.NUMBERVALUE(Table_Query_from_MF_DSNP62[[#This Row],[CL_CMP_OBJ_TO15]]))</f>
        <v>1</v>
      </c>
    </row>
    <row r="89" spans="1:282" x14ac:dyDescent="0.25">
      <c r="A89" t="b">
        <f>OR(,Table_Query_from_MF_DSNP62[[#This Row],[Desired GL included as "hard-coded" GL?]],Table_Query_from_MF_DSNP62[[#This Row],[Desired GL included as "Open GL"?]])</f>
        <v>1</v>
      </c>
      <c r="B89" t="b">
        <f>Table_Query_from_MF_DSNP62[[#This Row],[Desired CObj included as "Open CObj"?]]</f>
        <v>1</v>
      </c>
      <c r="C89" t="s">
        <v>1506</v>
      </c>
      <c r="D89" t="s">
        <v>1507</v>
      </c>
      <c r="E89" t="s">
        <v>8</v>
      </c>
      <c r="F89" s="24" t="s">
        <v>9</v>
      </c>
      <c r="G89" t="s">
        <v>56</v>
      </c>
      <c r="H89" s="24" t="s">
        <v>412</v>
      </c>
      <c r="I89" t="s">
        <v>411</v>
      </c>
      <c r="J89" s="24" t="s">
        <v>444</v>
      </c>
      <c r="K89" t="s">
        <v>444</v>
      </c>
      <c r="L89" s="24" t="s">
        <v>444</v>
      </c>
      <c r="M89" t="s">
        <v>444</v>
      </c>
      <c r="N89" t="s">
        <v>444</v>
      </c>
      <c r="O89" t="s">
        <v>444</v>
      </c>
      <c r="P89" t="s">
        <v>444</v>
      </c>
      <c r="Q89" t="s">
        <v>15</v>
      </c>
      <c r="R89" t="s">
        <v>444</v>
      </c>
      <c r="S89" t="s">
        <v>442</v>
      </c>
      <c r="T89" t="s">
        <v>447</v>
      </c>
      <c r="U89" t="s">
        <v>444</v>
      </c>
      <c r="V89" t="s">
        <v>444</v>
      </c>
      <c r="W89" t="s">
        <v>447</v>
      </c>
      <c r="X89" t="s">
        <v>444</v>
      </c>
      <c r="Y89" t="s">
        <v>444</v>
      </c>
      <c r="Z89" t="s">
        <v>442</v>
      </c>
      <c r="AA89" t="s">
        <v>442</v>
      </c>
      <c r="AB89" t="s">
        <v>444</v>
      </c>
      <c r="AC89" t="s">
        <v>15</v>
      </c>
      <c r="AD89" t="s">
        <v>444</v>
      </c>
      <c r="AE89" t="s">
        <v>444</v>
      </c>
      <c r="AF89" t="s">
        <v>444</v>
      </c>
      <c r="AG89" t="s">
        <v>442</v>
      </c>
      <c r="AH89" t="s">
        <v>447</v>
      </c>
      <c r="AI89" t="s">
        <v>447</v>
      </c>
      <c r="AJ89" t="s">
        <v>442</v>
      </c>
      <c r="AK89" t="s">
        <v>444</v>
      </c>
      <c r="AL89" t="s">
        <v>444</v>
      </c>
      <c r="AM89" t="s">
        <v>444</v>
      </c>
      <c r="AN89" t="s">
        <v>444</v>
      </c>
      <c r="AO89" t="s">
        <v>444</v>
      </c>
      <c r="AP89" t="s">
        <v>442</v>
      </c>
      <c r="AQ89" t="s">
        <v>282</v>
      </c>
      <c r="AR89" t="s">
        <v>528</v>
      </c>
      <c r="AS89" t="s">
        <v>162</v>
      </c>
      <c r="AT89" t="s">
        <v>444</v>
      </c>
      <c r="AU89" t="s">
        <v>444</v>
      </c>
      <c r="AV89" t="s">
        <v>442</v>
      </c>
      <c r="AW89" t="s">
        <v>444</v>
      </c>
      <c r="AX89" t="s">
        <v>444</v>
      </c>
      <c r="AY89" t="s">
        <v>444</v>
      </c>
      <c r="AZ89" t="s">
        <v>444</v>
      </c>
      <c r="BA89" t="s">
        <v>444</v>
      </c>
      <c r="BB89" t="s">
        <v>444</v>
      </c>
      <c r="BC89" t="s">
        <v>444</v>
      </c>
      <c r="BD89" t="s">
        <v>1359</v>
      </c>
      <c r="BE89" t="s">
        <v>444</v>
      </c>
      <c r="BF89" t="s">
        <v>1360</v>
      </c>
      <c r="BG89" t="s">
        <v>444</v>
      </c>
      <c r="BH89" t="s">
        <v>444</v>
      </c>
      <c r="BI89" t="s">
        <v>444</v>
      </c>
      <c r="BJ89" t="s">
        <v>444</v>
      </c>
      <c r="BK89" t="s">
        <v>444</v>
      </c>
      <c r="BL89" t="s">
        <v>444</v>
      </c>
      <c r="BM89" t="s">
        <v>444</v>
      </c>
      <c r="BN89" t="s">
        <v>444</v>
      </c>
      <c r="BO89" t="s">
        <v>444</v>
      </c>
      <c r="BP89" t="s">
        <v>444</v>
      </c>
      <c r="BQ89" t="s">
        <v>1360</v>
      </c>
      <c r="BR89" t="s">
        <v>143</v>
      </c>
      <c r="BS89" t="s">
        <v>444</v>
      </c>
      <c r="BT89" t="s">
        <v>740</v>
      </c>
      <c r="BU89" t="s">
        <v>524</v>
      </c>
      <c r="BV89" t="s">
        <v>444</v>
      </c>
      <c r="BW89" t="s">
        <v>1360</v>
      </c>
      <c r="BX89" t="s">
        <v>143</v>
      </c>
      <c r="BY89" t="s">
        <v>444</v>
      </c>
      <c r="BZ89" t="s">
        <v>740</v>
      </c>
      <c r="CA89" t="s">
        <v>524</v>
      </c>
      <c r="CB89" t="s">
        <v>444</v>
      </c>
      <c r="CC89" t="s">
        <v>1360</v>
      </c>
      <c r="CD89" t="s">
        <v>143</v>
      </c>
      <c r="CE89" t="s">
        <v>444</v>
      </c>
      <c r="CF89" t="s">
        <v>1360</v>
      </c>
      <c r="CG89" t="s">
        <v>908</v>
      </c>
      <c r="CH89" t="s">
        <v>444</v>
      </c>
      <c r="CI89" t="s">
        <v>1360</v>
      </c>
      <c r="CJ89" t="s">
        <v>143</v>
      </c>
      <c r="CK89" t="s">
        <v>444</v>
      </c>
      <c r="CL89" t="s">
        <v>740</v>
      </c>
      <c r="CM89" t="s">
        <v>524</v>
      </c>
      <c r="CN89" t="s">
        <v>444</v>
      </c>
      <c r="CO89" t="s">
        <v>1360</v>
      </c>
      <c r="CP89" t="s">
        <v>143</v>
      </c>
      <c r="CQ89" t="s">
        <v>444</v>
      </c>
      <c r="CR89" t="s">
        <v>740</v>
      </c>
      <c r="CS89" t="s">
        <v>524</v>
      </c>
      <c r="CT89" t="s">
        <v>444</v>
      </c>
      <c r="CU89" t="s">
        <v>282</v>
      </c>
      <c r="CV89" t="s">
        <v>2755</v>
      </c>
      <c r="CW89" t="s">
        <v>2736</v>
      </c>
      <c r="CX89" t="s">
        <v>2737</v>
      </c>
      <c r="CY89" t="s">
        <v>1488</v>
      </c>
      <c r="CZ89" t="s">
        <v>1489</v>
      </c>
      <c r="DA89" t="s">
        <v>1490</v>
      </c>
      <c r="DB89" t="s">
        <v>1491</v>
      </c>
      <c r="DC89" t="s">
        <v>444</v>
      </c>
      <c r="DD89" t="s">
        <v>444</v>
      </c>
      <c r="DE89" t="s">
        <v>444</v>
      </c>
      <c r="DF89" t="s">
        <v>444</v>
      </c>
      <c r="DG89" t="s">
        <v>444</v>
      </c>
      <c r="DH89" t="s">
        <v>444</v>
      </c>
      <c r="DI89" t="s">
        <v>282</v>
      </c>
      <c r="DJ89" t="s">
        <v>1440</v>
      </c>
      <c r="DK89" t="s">
        <v>444</v>
      </c>
      <c r="DL89" t="s">
        <v>444</v>
      </c>
      <c r="DM89" t="s">
        <v>444</v>
      </c>
      <c r="DN89" t="s">
        <v>444</v>
      </c>
      <c r="DO89" t="s">
        <v>444</v>
      </c>
      <c r="DP89" t="s">
        <v>444</v>
      </c>
      <c r="DQ89" t="s">
        <v>444</v>
      </c>
      <c r="DR89" t="s">
        <v>444</v>
      </c>
      <c r="DS89" t="s">
        <v>444</v>
      </c>
      <c r="DT89" s="24" t="s">
        <v>444</v>
      </c>
      <c r="DU89" s="24" t="s">
        <v>444</v>
      </c>
      <c r="DV89" t="s">
        <v>444</v>
      </c>
      <c r="DW89" t="s">
        <v>444</v>
      </c>
      <c r="DX89" s="24" t="s">
        <v>444</v>
      </c>
      <c r="DY89" s="24" t="s">
        <v>444</v>
      </c>
      <c r="DZ89" t="s">
        <v>444</v>
      </c>
      <c r="EA89" t="s">
        <v>444</v>
      </c>
      <c r="EB89" s="24" t="s">
        <v>444</v>
      </c>
      <c r="EC89" s="24" t="s">
        <v>444</v>
      </c>
      <c r="ED89" t="s">
        <v>444</v>
      </c>
      <c r="EE89" t="s">
        <v>444</v>
      </c>
      <c r="EF89" s="24" t="s">
        <v>444</v>
      </c>
      <c r="EG89" s="24" t="s">
        <v>444</v>
      </c>
      <c r="EH89" t="s">
        <v>444</v>
      </c>
      <c r="EI89" t="s">
        <v>444</v>
      </c>
      <c r="EJ89" s="24" t="s">
        <v>444</v>
      </c>
      <c r="EK89" s="24" t="s">
        <v>444</v>
      </c>
      <c r="EL89" t="s">
        <v>444</v>
      </c>
      <c r="EM89" t="s">
        <v>444</v>
      </c>
      <c r="EN89" s="24" t="s">
        <v>444</v>
      </c>
      <c r="EO89" s="24" t="s">
        <v>444</v>
      </c>
      <c r="EP89" t="s">
        <v>444</v>
      </c>
      <c r="EQ89" t="s">
        <v>444</v>
      </c>
      <c r="ER89" s="24" t="s">
        <v>444</v>
      </c>
      <c r="ES89" s="24" t="s">
        <v>444</v>
      </c>
      <c r="ET89" t="s">
        <v>444</v>
      </c>
      <c r="EU89" t="s">
        <v>444</v>
      </c>
      <c r="EV89" s="24" t="s">
        <v>444</v>
      </c>
      <c r="EW89" s="24" t="s">
        <v>444</v>
      </c>
      <c r="EX89" t="s">
        <v>444</v>
      </c>
      <c r="EY89" t="s">
        <v>444</v>
      </c>
      <c r="EZ89" s="24" t="s">
        <v>444</v>
      </c>
      <c r="FA89" s="24" t="s">
        <v>444</v>
      </c>
      <c r="FB89" t="s">
        <v>444</v>
      </c>
      <c r="FC89" t="s">
        <v>444</v>
      </c>
      <c r="FD89" s="24" t="s">
        <v>444</v>
      </c>
      <c r="FE89" s="24" t="s">
        <v>444</v>
      </c>
      <c r="FF89" t="s">
        <v>444</v>
      </c>
      <c r="FG89" t="s">
        <v>444</v>
      </c>
      <c r="FH89" s="24" t="s">
        <v>444</v>
      </c>
      <c r="FI89" s="24" t="s">
        <v>444</v>
      </c>
      <c r="FJ89" t="s">
        <v>444</v>
      </c>
      <c r="FK89" t="s">
        <v>444</v>
      </c>
      <c r="FL89" s="24" t="s">
        <v>444</v>
      </c>
      <c r="FM89" s="24" t="s">
        <v>444</v>
      </c>
      <c r="FN89" t="s">
        <v>444</v>
      </c>
      <c r="FO89" t="s">
        <v>444</v>
      </c>
      <c r="FP89" s="24" t="s">
        <v>444</v>
      </c>
      <c r="FQ89" s="24" t="s">
        <v>444</v>
      </c>
      <c r="FR89" t="s">
        <v>444</v>
      </c>
      <c r="FS89" t="s">
        <v>444</v>
      </c>
      <c r="FT89" s="24" t="s">
        <v>444</v>
      </c>
      <c r="FU89" s="24" t="s">
        <v>444</v>
      </c>
      <c r="FV89" t="s">
        <v>444</v>
      </c>
      <c r="FW89" t="s">
        <v>444</v>
      </c>
      <c r="FX89" s="24" t="s">
        <v>444</v>
      </c>
      <c r="FY89" s="24" t="s">
        <v>444</v>
      </c>
      <c r="FZ89" t="s">
        <v>444</v>
      </c>
      <c r="GA89" t="s">
        <v>444</v>
      </c>
      <c r="GB89" s="24" t="s">
        <v>444</v>
      </c>
      <c r="GC89" s="24" t="s">
        <v>444</v>
      </c>
      <c r="GD89" t="s">
        <v>444</v>
      </c>
      <c r="GE89" t="s">
        <v>444</v>
      </c>
      <c r="GF89" s="24" t="s">
        <v>444</v>
      </c>
      <c r="GG89" s="24" t="s">
        <v>444</v>
      </c>
      <c r="GH89" t="s">
        <v>15</v>
      </c>
      <c r="GI89" s="24" t="s">
        <v>467</v>
      </c>
      <c r="GJ89" s="24" t="s">
        <v>467</v>
      </c>
      <c r="GK89" t="s">
        <v>66</v>
      </c>
      <c r="GL89" t="s">
        <v>66</v>
      </c>
      <c r="GM89" s="24" t="s">
        <v>73</v>
      </c>
      <c r="GN89" s="24" t="s">
        <v>73</v>
      </c>
      <c r="GO89" t="s">
        <v>444</v>
      </c>
      <c r="GP89" t="s">
        <v>444</v>
      </c>
      <c r="GQ89" s="24" t="s">
        <v>444</v>
      </c>
      <c r="GR89" s="24" t="s">
        <v>444</v>
      </c>
      <c r="GS89" t="s">
        <v>444</v>
      </c>
      <c r="GT89" t="s">
        <v>444</v>
      </c>
      <c r="GU89" s="24" t="s">
        <v>444</v>
      </c>
      <c r="GV89" s="24" t="s">
        <v>444</v>
      </c>
      <c r="GW89" t="s">
        <v>444</v>
      </c>
      <c r="GX89" t="s">
        <v>444</v>
      </c>
      <c r="GY89" s="24" t="s">
        <v>444</v>
      </c>
      <c r="GZ89" s="24" t="s">
        <v>444</v>
      </c>
      <c r="HA89" t="s">
        <v>444</v>
      </c>
      <c r="HB89" t="s">
        <v>444</v>
      </c>
      <c r="HC89" s="24" t="s">
        <v>444</v>
      </c>
      <c r="HD89" s="24" t="s">
        <v>444</v>
      </c>
      <c r="HE89" t="s">
        <v>444</v>
      </c>
      <c r="HF89" t="s">
        <v>444</v>
      </c>
      <c r="HG89" s="24" t="s">
        <v>444</v>
      </c>
      <c r="HH89" s="24" t="s">
        <v>444</v>
      </c>
      <c r="HI89" t="s">
        <v>444</v>
      </c>
      <c r="HJ89" t="s">
        <v>444</v>
      </c>
      <c r="HK89" s="24" t="s">
        <v>444</v>
      </c>
      <c r="HL89" s="24" t="s">
        <v>444</v>
      </c>
      <c r="HM89" t="s">
        <v>444</v>
      </c>
      <c r="HN89" t="s">
        <v>444</v>
      </c>
      <c r="HO89" s="24" t="s">
        <v>444</v>
      </c>
      <c r="HP89" s="24" t="s">
        <v>444</v>
      </c>
      <c r="HQ89" t="s">
        <v>444</v>
      </c>
      <c r="HR89" t="s">
        <v>444</v>
      </c>
      <c r="HS89" s="24" t="s">
        <v>444</v>
      </c>
      <c r="HT89" s="24" t="s">
        <v>444</v>
      </c>
      <c r="HU89" t="s">
        <v>444</v>
      </c>
      <c r="HV89" t="s">
        <v>444</v>
      </c>
      <c r="HW89" s="24" t="s">
        <v>444</v>
      </c>
      <c r="HX89" s="24" t="s">
        <v>444</v>
      </c>
      <c r="HY89" t="s">
        <v>444</v>
      </c>
      <c r="HZ89" t="s">
        <v>444</v>
      </c>
      <c r="IA89" t="s">
        <v>2750</v>
      </c>
      <c r="IB89" t="s">
        <v>2736</v>
      </c>
      <c r="IC89" t="s">
        <v>3014</v>
      </c>
      <c r="ID89" s="33" t="b" cm="1">
        <f t="array" ref="ID89">_xlfn.IFNA(MATCH($A$2,_xlfn.NUMBERVALUE(Table_Query_from_MF_DSNP62[[#This Row],[CL_GLACCT_DR1]:[CL_GLACCT_CR4]]),0),0)&gt;=1</f>
        <v>1</v>
      </c>
      <c r="IE89" s="33" t="b">
        <f>OR(Table_Query_from_MF_DSNP62[[#This Row],[Pair1]:[Pair25]])</f>
        <v>1</v>
      </c>
      <c r="IF89" s="33">
        <f>_xlfn.IFNA(MATCH(TRUE,Table_Query_from_MF_DSNP62[[#This Row],[Pair1]:[Pair25]],0),"none")</f>
        <v>1</v>
      </c>
      <c r="IG89" s="33" t="b">
        <f>AND($A$2&gt;=_xlfn.NUMBERVALUE(Table_Query_from_MF_DSNP62[[#This Row],[CL_GL_ACCT_FR1]]),$A$2&lt;=_xlfn.NUMBERVALUE(Table_Query_from_MF_DSNP62[[#This Row],[CL_GL_ACCT_TO1]]))</f>
        <v>1</v>
      </c>
      <c r="IH89" s="33" t="b">
        <f>AND($A$2&gt;=_xlfn.NUMBERVALUE(Table_Query_from_MF_DSNP62[[#This Row],[CL_GL_ACCT_FR2]]),$A$2&lt;=_xlfn.NUMBERVALUE(Table_Query_from_MF_DSNP62[[#This Row],[CL_GL_ACCT_TO2]]))</f>
        <v>1</v>
      </c>
      <c r="II89" s="33" t="b">
        <f>AND($A$2&gt;=_xlfn.NUMBERVALUE(Table_Query_from_MF_DSNP62[[#This Row],[CL_GL_ACCT_FR3]]),$A$2&lt;=_xlfn.NUMBERVALUE(Table_Query_from_MF_DSNP62[[#This Row],[CL_GL_ACCT_TO3]]))</f>
        <v>1</v>
      </c>
      <c r="IJ89" s="33" t="b">
        <f>AND($A$2&gt;=_xlfn.NUMBERVALUE(Table_Query_from_MF_DSNP62[[#This Row],[CL_GL_ACCT_FR4]]),$A$2&lt;=_xlfn.NUMBERVALUE(Table_Query_from_MF_DSNP62[[#This Row],[CL_GL_ACCT_TO4]]))</f>
        <v>1</v>
      </c>
      <c r="IK89" s="33" t="b">
        <f>AND($A$2&gt;=_xlfn.NUMBERVALUE(Table_Query_from_MF_DSNP62[[#This Row],[CL_GL_ACCT_FR5]]),$A$2&lt;=_xlfn.NUMBERVALUE(Table_Query_from_MF_DSNP62[[#This Row],[CL_GL_ACCT_TO5]]))</f>
        <v>1</v>
      </c>
      <c r="IL89" s="33" t="b">
        <f>AND($A$2&gt;=_xlfn.NUMBERVALUE(Table_Query_from_MF_DSNP62[[#This Row],[CL_GL_ACCT_FR6]]),$A$2&lt;=_xlfn.NUMBERVALUE(Table_Query_from_MF_DSNP62[[#This Row],[CL_GL_ACCT_TO6]]))</f>
        <v>1</v>
      </c>
      <c r="IM89" s="33" t="b">
        <f>AND($A$2&gt;=_xlfn.NUMBERVALUE(Table_Query_from_MF_DSNP62[[#This Row],[CL_GL_ACCT_FR7]]),$A$2&lt;=_xlfn.NUMBERVALUE(Table_Query_from_MF_DSNP62[[#This Row],[CL_GL_ACCT_TO7]]))</f>
        <v>1</v>
      </c>
      <c r="IN89" s="33" t="b">
        <f>AND($A$2&gt;=_xlfn.NUMBERVALUE(Table_Query_from_MF_DSNP62[[#This Row],[CL_GL_ACCT_FR8]]),$A$2&lt;=_xlfn.NUMBERVALUE(Table_Query_from_MF_DSNP62[[#This Row],[CL_GL_ACCT_TO8]]))</f>
        <v>1</v>
      </c>
      <c r="IO89" s="33" t="b">
        <f>AND($A$2&gt;=_xlfn.NUMBERVALUE(Table_Query_from_MF_DSNP62[[#This Row],[CL_GL_ACCT_FR9]]),$A$2&lt;=_xlfn.NUMBERVALUE(Table_Query_from_MF_DSNP62[[#This Row],[CL_GL_ACCT_TO9]]))</f>
        <v>1</v>
      </c>
      <c r="IP89" s="33" t="b">
        <f>AND($A$2&gt;=_xlfn.NUMBERVALUE(Table_Query_from_MF_DSNP62[[#This Row],[CL_GL_ACCT_FR10]]),$A$2&lt;=_xlfn.NUMBERVALUE(Table_Query_from_MF_DSNP62[[#This Row],[CL_GL_ACCT_TO10]]))</f>
        <v>1</v>
      </c>
      <c r="IQ89" s="33" t="b">
        <f>AND($A$2&gt;=_xlfn.NUMBERVALUE(Table_Query_from_MF_DSNP62[[#This Row],[CL_GL_ACCT_FR11]]),$A$2&lt;=_xlfn.NUMBERVALUE(Table_Query_from_MF_DSNP62[[#This Row],[CL_GL_ACCT_TO11]]))</f>
        <v>1</v>
      </c>
      <c r="IR89" s="33" t="b">
        <f>AND($A$2&gt;=_xlfn.NUMBERVALUE(Table_Query_from_MF_DSNP62[[#This Row],[CL_GL_ACCT_FR12]]),$A$2&lt;=_xlfn.NUMBERVALUE(Table_Query_from_MF_DSNP62[[#This Row],[CL_GL_ACCT_TO12]]))</f>
        <v>1</v>
      </c>
      <c r="IS89" s="33" t="b">
        <f>AND($A$2&gt;=_xlfn.NUMBERVALUE(Table_Query_from_MF_DSNP62[[#This Row],[CL_GL_ACCT_FR13]]),$A$2&lt;=_xlfn.NUMBERVALUE(Table_Query_from_MF_DSNP62[[#This Row],[CL_GL_ACCT_TO13]]))</f>
        <v>1</v>
      </c>
      <c r="IT89" s="33" t="b">
        <f>AND($A$2&gt;=_xlfn.NUMBERVALUE(Table_Query_from_MF_DSNP62[[#This Row],[CL_GL_ACCT_FR14]]),$A$2&lt;=_xlfn.NUMBERVALUE(Table_Query_from_MF_DSNP62[[#This Row],[CL_GL_ACCT_TO14]]))</f>
        <v>1</v>
      </c>
      <c r="IU89" s="33" t="b">
        <f>AND($A$2&gt;=_xlfn.NUMBERVALUE(Table_Query_from_MF_DSNP62[[#This Row],[CL_GL_ACCT_FR15]]),$A$2&lt;=_xlfn.NUMBERVALUE(Table_Query_from_MF_DSNP62[[#This Row],[CL_GL_ACCT_TO15]]))</f>
        <v>1</v>
      </c>
      <c r="IV89" s="33" t="b">
        <f>AND($A$2&gt;=_xlfn.NUMBERVALUE(Table_Query_from_MF_DSNP62[[#This Row],[CL_GL_ACCT_FR16]]),$A$2&lt;=_xlfn.NUMBERVALUE(Table_Query_from_MF_DSNP62[[#This Row],[CL_GL_ACCT_TO16]]))</f>
        <v>1</v>
      </c>
      <c r="IW89" s="33" t="b">
        <f>AND($A$2&gt;=_xlfn.NUMBERVALUE(Table_Query_from_MF_DSNP62[[#This Row],[CL_GL_ACCT_FR17]]),$A$2&lt;=_xlfn.NUMBERVALUE(Table_Query_from_MF_DSNP62[[#This Row],[CL_GL_ACCT_TO17]]))</f>
        <v>1</v>
      </c>
      <c r="IX89" s="33" t="b">
        <f>AND($A$2&gt;=_xlfn.NUMBERVALUE(Table_Query_from_MF_DSNP62[[#This Row],[CL_GL_ACCT_FR18]]),$A$2&lt;=_xlfn.NUMBERVALUE(Table_Query_from_MF_DSNP62[[#This Row],[CL_GL_ACCT_TO18]]))</f>
        <v>1</v>
      </c>
      <c r="IY89" s="33" t="b">
        <f>AND($A$2&gt;=_xlfn.NUMBERVALUE(Table_Query_from_MF_DSNP62[[#This Row],[CL_GL_ACCT_FR19]]),$A$2&lt;=_xlfn.NUMBERVALUE(Table_Query_from_MF_DSNP62[[#This Row],[CL_GL_ACCT_TO19]]))</f>
        <v>1</v>
      </c>
      <c r="IZ89" s="33" t="b">
        <f>AND($A$2&gt;=_xlfn.NUMBERVALUE(Table_Query_from_MF_DSNP62[[#This Row],[CL_GL_ACCT_FR20]]),$A$2&lt;=_xlfn.NUMBERVALUE(Table_Query_from_MF_DSNP62[[#This Row],[CL_GL_ACCT_TO20]]))</f>
        <v>1</v>
      </c>
      <c r="JA89" s="33" t="b">
        <f>AND($A$2&gt;=_xlfn.NUMBERVALUE(Table_Query_from_MF_DSNP62[[#This Row],[CL_GL_ACCT_FR21]]),$A$2&lt;=_xlfn.NUMBERVALUE(Table_Query_from_MF_DSNP62[[#This Row],[CL_GL_ACCT_TO21]]))</f>
        <v>1</v>
      </c>
      <c r="JB89" s="33" t="b">
        <f>AND($A$2&gt;=_xlfn.NUMBERVALUE(Table_Query_from_MF_DSNP62[[#This Row],[CL_GL_ACCT_FR22]]),$A$2&lt;=_xlfn.NUMBERVALUE(Table_Query_from_MF_DSNP62[[#This Row],[CL_GL_ACCT_TO22]]))</f>
        <v>1</v>
      </c>
      <c r="JC89" s="33" t="b">
        <f>AND($A$2&gt;=_xlfn.NUMBERVALUE(Table_Query_from_MF_DSNP62[[#This Row],[CL_GL_ACCT_FR23]]),$A$2&lt;=_xlfn.NUMBERVALUE(Table_Query_from_MF_DSNP62[[#This Row],[CL_GL_ACCT_TO23]]))</f>
        <v>1</v>
      </c>
      <c r="JD89" s="33" t="b">
        <f>AND($A$2&gt;=_xlfn.NUMBERVALUE(Table_Query_from_MF_DSNP62[[#This Row],[CL_GL_ACCT_FR24]]),$A$2&lt;=_xlfn.NUMBERVALUE(Table_Query_from_MF_DSNP62[[#This Row],[CL_GL_ACCT_TO24]]))</f>
        <v>1</v>
      </c>
      <c r="JE89" s="33" t="b">
        <f>AND($A$2&gt;=_xlfn.NUMBERVALUE(Table_Query_from_MF_DSNP62[[#This Row],[CL_GL_ACCT_FR25]]),$A$2&lt;=_xlfn.NUMBERVALUE(Table_Query_from_MF_DSNP62[[#This Row],[CL_GL_ACCT_TO25]]))</f>
        <v>1</v>
      </c>
      <c r="JF89" s="33" t="b">
        <f>OR(Table_Query_from_MF_DSNP62[[#This Row],[PairA]:[PairO]])</f>
        <v>1</v>
      </c>
      <c r="JG89" s="33">
        <f>_xlfn.IFNA(MATCH(TRUE,Table_Query_from_MF_DSNP62[[#This Row],[PairA]:[PairO]],0),"none")</f>
        <v>4</v>
      </c>
      <c r="JH89" s="33" t="b">
        <f>AND($B$2&gt;=_xlfn.NUMBERVALUE(Table_Query_from_MF_DSNP62[[#This Row],[CL_CMP_OBJ_FR1]]),$B$2&lt;=_xlfn.NUMBERVALUE(Table_Query_from_MF_DSNP62[[#This Row],[CL_CMP_OBJ_TO1]]))</f>
        <v>0</v>
      </c>
      <c r="JI89" s="33" t="b">
        <f>AND($B$2&gt;=_xlfn.NUMBERVALUE(Table_Query_from_MF_DSNP62[[#This Row],[CL_CMP_OBJ_FR2]]),$B$2&lt;=_xlfn.NUMBERVALUE(Table_Query_from_MF_DSNP62[[#This Row],[CL_CMP_OBJ_TO2]]))</f>
        <v>0</v>
      </c>
      <c r="JJ89" s="33" t="b">
        <f>AND($B$2&gt;=_xlfn.NUMBERVALUE(Table_Query_from_MF_DSNP62[[#This Row],[CL_CMP_OBJ_FR3]]),$B$2&lt;=_xlfn.NUMBERVALUE(Table_Query_from_MF_DSNP62[[#This Row],[CL_CMP_OBJ_TO3]]))</f>
        <v>0</v>
      </c>
      <c r="JK89" s="33" t="b">
        <f>AND($B$2&gt;=_xlfn.NUMBERVALUE(Table_Query_from_MF_DSNP62[[#This Row],[CL_CMP_OBJ_FR4]]),$B$2&lt;=_xlfn.NUMBERVALUE(Table_Query_from_MF_DSNP62[[#This Row],[CL_CMP_OBJ_TO4]]))</f>
        <v>1</v>
      </c>
      <c r="JL89" s="33" t="b">
        <f>AND($B$2&gt;=_xlfn.NUMBERVALUE(Table_Query_from_MF_DSNP62[[#This Row],[CL_CMP_OBJ_FR5]]),$B$2&lt;=_xlfn.NUMBERVALUE(Table_Query_from_MF_DSNP62[[#This Row],[CL_CMP_OBJ_TO5]]))</f>
        <v>1</v>
      </c>
      <c r="JM89" s="33" t="b">
        <f>AND($B$2&gt;=_xlfn.NUMBERVALUE(Table_Query_from_MF_DSNP62[[#This Row],[CL_CMP_OBJ_FR6]]),$B$2&lt;=_xlfn.NUMBERVALUE(Table_Query_from_MF_DSNP62[[#This Row],[CL_CMP_OBJ_TO6]]))</f>
        <v>1</v>
      </c>
      <c r="JN89" s="33" t="b">
        <f>AND($B$2&gt;=_xlfn.NUMBERVALUE(Table_Query_from_MF_DSNP62[[#This Row],[CL_CMP_OBJ_FR7]]),$B$2&lt;=_xlfn.NUMBERVALUE(Table_Query_from_MF_DSNP62[[#This Row],[CL_CMP_OBJ_TO7]]))</f>
        <v>1</v>
      </c>
      <c r="JO89" s="33" t="b">
        <f>AND($B$2&gt;=_xlfn.NUMBERVALUE(Table_Query_from_MF_DSNP62[[#This Row],[CL_CMP_OBJ_FR8]]),$B$2&lt;=_xlfn.NUMBERVALUE(Table_Query_from_MF_DSNP62[[#This Row],[CL_CMP_OBJ_TO8]]))</f>
        <v>1</v>
      </c>
      <c r="JP89" s="33" t="b">
        <f>AND($B$2&gt;=_xlfn.NUMBERVALUE(Table_Query_from_MF_DSNP62[[#This Row],[CL_CMP_OBJ_FR9]]),$B$2&lt;=_xlfn.NUMBERVALUE(Table_Query_from_MF_DSNP62[[#This Row],[CL_CMP_OBJ_TO9]]))</f>
        <v>1</v>
      </c>
      <c r="JQ89" s="33" t="b">
        <f>AND($B$2&gt;=_xlfn.NUMBERVALUE(Table_Query_from_MF_DSNP62[[#This Row],[CL_CMP_OBJ_FR10]]),$B$2&lt;=_xlfn.NUMBERVALUE(Table_Query_from_MF_DSNP62[[#This Row],[CL_CMP_OBJ_TO10]]))</f>
        <v>1</v>
      </c>
      <c r="JR89" s="33" t="b">
        <f>AND($B$2&gt;=_xlfn.NUMBERVALUE(Table_Query_from_MF_DSNP62[[#This Row],[CL_CMP_OBJ_FR11]]),$B$2&lt;=_xlfn.NUMBERVALUE(Table_Query_from_MF_DSNP62[[#This Row],[CL_CMP_OBJ_TO11]]))</f>
        <v>1</v>
      </c>
      <c r="JS89" s="33" t="b">
        <f>AND($B$2&gt;=_xlfn.NUMBERVALUE(Table_Query_from_MF_DSNP62[[#This Row],[CL_CMP_OBJ_FR12]]),$B$2&lt;=_xlfn.NUMBERVALUE(Table_Query_from_MF_DSNP62[[#This Row],[CL_CMP_OBJ_TO12]]))</f>
        <v>1</v>
      </c>
      <c r="JT89" s="33" t="b">
        <f>AND($B$2&gt;=_xlfn.NUMBERVALUE(Table_Query_from_MF_DSNP62[[#This Row],[CL_CMP_OBJ_FR13]]),$B$2&lt;=_xlfn.NUMBERVALUE(Table_Query_from_MF_DSNP62[[#This Row],[CL_CMP_OBJ_TO13]]))</f>
        <v>1</v>
      </c>
      <c r="JU89" s="33" t="b">
        <f>AND($B$2&gt;=_xlfn.NUMBERVALUE(Table_Query_from_MF_DSNP62[[#This Row],[CL_CMP_OBJ_FR14]]),$B$2&lt;=_xlfn.NUMBERVALUE(Table_Query_from_MF_DSNP62[[#This Row],[CL_CMP_OBJ_TO14]]))</f>
        <v>1</v>
      </c>
      <c r="JV89" s="33" t="b">
        <f>AND($B$2&gt;=_xlfn.NUMBERVALUE(Table_Query_from_MF_DSNP62[[#This Row],[CL_CMP_OBJ_FR15]]),$B$2&lt;=_xlfn.NUMBERVALUE(Table_Query_from_MF_DSNP62[[#This Row],[CL_CMP_OBJ_TO15]]))</f>
        <v>1</v>
      </c>
    </row>
    <row r="90" spans="1:282" x14ac:dyDescent="0.25">
      <c r="A90" t="b">
        <f>OR(,Table_Query_from_MF_DSNP62[[#This Row],[Desired GL included as "hard-coded" GL?]],Table_Query_from_MF_DSNP62[[#This Row],[Desired GL included as "Open GL"?]])</f>
        <v>1</v>
      </c>
      <c r="B90" t="b">
        <f>Table_Query_from_MF_DSNP62[[#This Row],[Desired CObj included as "Open CObj"?]]</f>
        <v>1</v>
      </c>
      <c r="C90" t="s">
        <v>1508</v>
      </c>
      <c r="D90" t="s">
        <v>1509</v>
      </c>
      <c r="E90" t="s">
        <v>8</v>
      </c>
      <c r="F90" s="24" t="s">
        <v>9</v>
      </c>
      <c r="G90" t="s">
        <v>411</v>
      </c>
      <c r="H90" s="24" t="s">
        <v>444</v>
      </c>
      <c r="I90" t="s">
        <v>444</v>
      </c>
      <c r="J90" s="24" t="s">
        <v>444</v>
      </c>
      <c r="K90" t="s">
        <v>444</v>
      </c>
      <c r="L90" s="24" t="s">
        <v>444</v>
      </c>
      <c r="M90" t="s">
        <v>444</v>
      </c>
      <c r="N90" t="s">
        <v>444</v>
      </c>
      <c r="O90" t="s">
        <v>444</v>
      </c>
      <c r="P90" t="s">
        <v>444</v>
      </c>
      <c r="Q90" t="s">
        <v>15</v>
      </c>
      <c r="R90" t="s">
        <v>444</v>
      </c>
      <c r="S90" t="s">
        <v>442</v>
      </c>
      <c r="T90" t="s">
        <v>447</v>
      </c>
      <c r="U90" t="s">
        <v>444</v>
      </c>
      <c r="V90" t="s">
        <v>444</v>
      </c>
      <c r="W90" t="s">
        <v>447</v>
      </c>
      <c r="X90" t="s">
        <v>444</v>
      </c>
      <c r="Y90" t="s">
        <v>444</v>
      </c>
      <c r="Z90" t="s">
        <v>442</v>
      </c>
      <c r="AA90" t="s">
        <v>442</v>
      </c>
      <c r="AB90" t="s">
        <v>444</v>
      </c>
      <c r="AC90" t="s">
        <v>15</v>
      </c>
      <c r="AD90" t="s">
        <v>444</v>
      </c>
      <c r="AE90" t="s">
        <v>444</v>
      </c>
      <c r="AF90" t="s">
        <v>444</v>
      </c>
      <c r="AG90" t="s">
        <v>442</v>
      </c>
      <c r="AH90" t="s">
        <v>447</v>
      </c>
      <c r="AI90" t="s">
        <v>447</v>
      </c>
      <c r="AJ90" t="s">
        <v>442</v>
      </c>
      <c r="AK90" t="s">
        <v>442</v>
      </c>
      <c r="AL90" t="s">
        <v>444</v>
      </c>
      <c r="AM90" t="s">
        <v>444</v>
      </c>
      <c r="AN90" t="s">
        <v>444</v>
      </c>
      <c r="AO90" t="s">
        <v>444</v>
      </c>
      <c r="AP90" t="s">
        <v>442</v>
      </c>
      <c r="AQ90" t="s">
        <v>282</v>
      </c>
      <c r="AR90" t="s">
        <v>528</v>
      </c>
      <c r="AS90" t="s">
        <v>162</v>
      </c>
      <c r="AT90" t="s">
        <v>10</v>
      </c>
      <c r="AU90" t="s">
        <v>444</v>
      </c>
      <c r="AV90" t="s">
        <v>442</v>
      </c>
      <c r="AW90" t="s">
        <v>444</v>
      </c>
      <c r="AX90" t="s">
        <v>444</v>
      </c>
      <c r="AY90" t="s">
        <v>444</v>
      </c>
      <c r="AZ90" t="s">
        <v>444</v>
      </c>
      <c r="BA90" t="s">
        <v>444</v>
      </c>
      <c r="BB90" t="s">
        <v>444</v>
      </c>
      <c r="BC90" t="s">
        <v>444</v>
      </c>
      <c r="BD90" t="s">
        <v>1359</v>
      </c>
      <c r="BE90" t="s">
        <v>444</v>
      </c>
      <c r="BF90" t="s">
        <v>1360</v>
      </c>
      <c r="BG90" t="s">
        <v>444</v>
      </c>
      <c r="BH90" t="s">
        <v>444</v>
      </c>
      <c r="BI90" t="s">
        <v>444</v>
      </c>
      <c r="BJ90" t="s">
        <v>444</v>
      </c>
      <c r="BK90" t="s">
        <v>444</v>
      </c>
      <c r="BL90" t="s">
        <v>444</v>
      </c>
      <c r="BM90" t="s">
        <v>444</v>
      </c>
      <c r="BN90" t="s">
        <v>444</v>
      </c>
      <c r="BO90" t="s">
        <v>444</v>
      </c>
      <c r="BP90" t="s">
        <v>444</v>
      </c>
      <c r="BQ90" t="s">
        <v>1360</v>
      </c>
      <c r="BR90" t="s">
        <v>143</v>
      </c>
      <c r="BS90" t="s">
        <v>444</v>
      </c>
      <c r="BT90" t="s">
        <v>444</v>
      </c>
      <c r="BU90" t="s">
        <v>444</v>
      </c>
      <c r="BV90" t="s">
        <v>444</v>
      </c>
      <c r="BW90" t="s">
        <v>1360</v>
      </c>
      <c r="BX90" t="s">
        <v>143</v>
      </c>
      <c r="BY90" t="s">
        <v>444</v>
      </c>
      <c r="BZ90" t="s">
        <v>444</v>
      </c>
      <c r="CA90" t="s">
        <v>444</v>
      </c>
      <c r="CB90" t="s">
        <v>444</v>
      </c>
      <c r="CC90" t="s">
        <v>1360</v>
      </c>
      <c r="CD90" t="s">
        <v>143</v>
      </c>
      <c r="CE90" t="s">
        <v>444</v>
      </c>
      <c r="CF90" t="s">
        <v>1360</v>
      </c>
      <c r="CG90" t="s">
        <v>908</v>
      </c>
      <c r="CH90" t="s">
        <v>444</v>
      </c>
      <c r="CI90" t="s">
        <v>1360</v>
      </c>
      <c r="CJ90" t="s">
        <v>143</v>
      </c>
      <c r="CK90" t="s">
        <v>444</v>
      </c>
      <c r="CL90" t="s">
        <v>444</v>
      </c>
      <c r="CM90" t="s">
        <v>444</v>
      </c>
      <c r="CN90" t="s">
        <v>444</v>
      </c>
      <c r="CO90" t="s">
        <v>1360</v>
      </c>
      <c r="CP90" t="s">
        <v>143</v>
      </c>
      <c r="CQ90" t="s">
        <v>444</v>
      </c>
      <c r="CR90" t="s">
        <v>444</v>
      </c>
      <c r="CS90" t="s">
        <v>444</v>
      </c>
      <c r="CT90" t="s">
        <v>444</v>
      </c>
      <c r="CU90" t="s">
        <v>444</v>
      </c>
      <c r="CV90" t="s">
        <v>2772</v>
      </c>
      <c r="CW90" t="s">
        <v>2736</v>
      </c>
      <c r="CX90" t="s">
        <v>2737</v>
      </c>
      <c r="CY90" t="s">
        <v>1488</v>
      </c>
      <c r="CZ90" t="s">
        <v>1489</v>
      </c>
      <c r="DA90" t="s">
        <v>1490</v>
      </c>
      <c r="DB90" t="s">
        <v>1491</v>
      </c>
      <c r="DC90" t="s">
        <v>444</v>
      </c>
      <c r="DD90" t="s">
        <v>444</v>
      </c>
      <c r="DE90" t="s">
        <v>444</v>
      </c>
      <c r="DF90" t="s">
        <v>444</v>
      </c>
      <c r="DG90" t="s">
        <v>444</v>
      </c>
      <c r="DH90" t="s">
        <v>444</v>
      </c>
      <c r="DI90" t="s">
        <v>282</v>
      </c>
      <c r="DJ90" t="s">
        <v>1440</v>
      </c>
      <c r="DK90" t="s">
        <v>444</v>
      </c>
      <c r="DL90" t="s">
        <v>444</v>
      </c>
      <c r="DM90" t="s">
        <v>444</v>
      </c>
      <c r="DN90" t="s">
        <v>444</v>
      </c>
      <c r="DO90" t="s">
        <v>444</v>
      </c>
      <c r="DP90" t="s">
        <v>444</v>
      </c>
      <c r="DQ90" t="s">
        <v>444</v>
      </c>
      <c r="DR90" t="s">
        <v>444</v>
      </c>
      <c r="DS90" t="s">
        <v>444</v>
      </c>
      <c r="DT90" s="24" t="s">
        <v>444</v>
      </c>
      <c r="DU90" s="24" t="s">
        <v>444</v>
      </c>
      <c r="DV90" t="s">
        <v>444</v>
      </c>
      <c r="DW90" t="s">
        <v>444</v>
      </c>
      <c r="DX90" s="24" t="s">
        <v>444</v>
      </c>
      <c r="DY90" s="24" t="s">
        <v>444</v>
      </c>
      <c r="DZ90" t="s">
        <v>444</v>
      </c>
      <c r="EA90" t="s">
        <v>444</v>
      </c>
      <c r="EB90" s="24" t="s">
        <v>444</v>
      </c>
      <c r="EC90" s="24" t="s">
        <v>444</v>
      </c>
      <c r="ED90" t="s">
        <v>444</v>
      </c>
      <c r="EE90" t="s">
        <v>444</v>
      </c>
      <c r="EF90" s="24" t="s">
        <v>444</v>
      </c>
      <c r="EG90" s="24" t="s">
        <v>444</v>
      </c>
      <c r="EH90" t="s">
        <v>444</v>
      </c>
      <c r="EI90" t="s">
        <v>444</v>
      </c>
      <c r="EJ90" s="24" t="s">
        <v>444</v>
      </c>
      <c r="EK90" s="24" t="s">
        <v>444</v>
      </c>
      <c r="EL90" t="s">
        <v>444</v>
      </c>
      <c r="EM90" t="s">
        <v>444</v>
      </c>
      <c r="EN90" s="24" t="s">
        <v>444</v>
      </c>
      <c r="EO90" s="24" t="s">
        <v>444</v>
      </c>
      <c r="EP90" t="s">
        <v>444</v>
      </c>
      <c r="EQ90" t="s">
        <v>444</v>
      </c>
      <c r="ER90" s="24" t="s">
        <v>444</v>
      </c>
      <c r="ES90" s="24" t="s">
        <v>444</v>
      </c>
      <c r="ET90" t="s">
        <v>444</v>
      </c>
      <c r="EU90" t="s">
        <v>444</v>
      </c>
      <c r="EV90" s="24" t="s">
        <v>444</v>
      </c>
      <c r="EW90" s="24" t="s">
        <v>444</v>
      </c>
      <c r="EX90" t="s">
        <v>444</v>
      </c>
      <c r="EY90" t="s">
        <v>444</v>
      </c>
      <c r="EZ90" s="24" t="s">
        <v>444</v>
      </c>
      <c r="FA90" s="24" t="s">
        <v>444</v>
      </c>
      <c r="FB90" t="s">
        <v>444</v>
      </c>
      <c r="FC90" t="s">
        <v>444</v>
      </c>
      <c r="FD90" s="24" t="s">
        <v>444</v>
      </c>
      <c r="FE90" s="24" t="s">
        <v>444</v>
      </c>
      <c r="FF90" t="s">
        <v>444</v>
      </c>
      <c r="FG90" t="s">
        <v>444</v>
      </c>
      <c r="FH90" s="24" t="s">
        <v>444</v>
      </c>
      <c r="FI90" s="24" t="s">
        <v>444</v>
      </c>
      <c r="FJ90" t="s">
        <v>444</v>
      </c>
      <c r="FK90" t="s">
        <v>444</v>
      </c>
      <c r="FL90" s="24" t="s">
        <v>444</v>
      </c>
      <c r="FM90" s="24" t="s">
        <v>444</v>
      </c>
      <c r="FN90" t="s">
        <v>444</v>
      </c>
      <c r="FO90" t="s">
        <v>444</v>
      </c>
      <c r="FP90" s="24" t="s">
        <v>444</v>
      </c>
      <c r="FQ90" s="24" t="s">
        <v>444</v>
      </c>
      <c r="FR90" t="s">
        <v>444</v>
      </c>
      <c r="FS90" t="s">
        <v>444</v>
      </c>
      <c r="FT90" s="24" t="s">
        <v>444</v>
      </c>
      <c r="FU90" s="24" t="s">
        <v>444</v>
      </c>
      <c r="FV90" t="s">
        <v>444</v>
      </c>
      <c r="FW90" t="s">
        <v>444</v>
      </c>
      <c r="FX90" s="24" t="s">
        <v>444</v>
      </c>
      <c r="FY90" s="24" t="s">
        <v>444</v>
      </c>
      <c r="FZ90" t="s">
        <v>444</v>
      </c>
      <c r="GA90" t="s">
        <v>444</v>
      </c>
      <c r="GB90" s="24" t="s">
        <v>444</v>
      </c>
      <c r="GC90" s="24" t="s">
        <v>444</v>
      </c>
      <c r="GD90" t="s">
        <v>444</v>
      </c>
      <c r="GE90" t="s">
        <v>444</v>
      </c>
      <c r="GF90" s="24" t="s">
        <v>444</v>
      </c>
      <c r="GG90" s="24" t="s">
        <v>444</v>
      </c>
      <c r="GH90" t="s">
        <v>15</v>
      </c>
      <c r="GI90" s="24" t="s">
        <v>508</v>
      </c>
      <c r="GJ90" s="24" t="s">
        <v>508</v>
      </c>
      <c r="GK90" t="s">
        <v>444</v>
      </c>
      <c r="GL90" t="s">
        <v>444</v>
      </c>
      <c r="GM90" s="24" t="s">
        <v>444</v>
      </c>
      <c r="GN90" s="24" t="s">
        <v>444</v>
      </c>
      <c r="GO90" t="s">
        <v>444</v>
      </c>
      <c r="GP90" t="s">
        <v>444</v>
      </c>
      <c r="GQ90" s="24" t="s">
        <v>444</v>
      </c>
      <c r="GR90" s="24" t="s">
        <v>444</v>
      </c>
      <c r="GS90" t="s">
        <v>444</v>
      </c>
      <c r="GT90" t="s">
        <v>444</v>
      </c>
      <c r="GU90" s="24" t="s">
        <v>444</v>
      </c>
      <c r="GV90" s="24" t="s">
        <v>444</v>
      </c>
      <c r="GW90" t="s">
        <v>444</v>
      </c>
      <c r="GX90" t="s">
        <v>444</v>
      </c>
      <c r="GY90" s="24" t="s">
        <v>444</v>
      </c>
      <c r="GZ90" s="24" t="s">
        <v>444</v>
      </c>
      <c r="HA90" t="s">
        <v>444</v>
      </c>
      <c r="HB90" t="s">
        <v>444</v>
      </c>
      <c r="HC90" s="24" t="s">
        <v>444</v>
      </c>
      <c r="HD90" s="24" t="s">
        <v>444</v>
      </c>
      <c r="HE90" t="s">
        <v>444</v>
      </c>
      <c r="HF90" t="s">
        <v>444</v>
      </c>
      <c r="HG90" s="24" t="s">
        <v>444</v>
      </c>
      <c r="HH90" s="24" t="s">
        <v>444</v>
      </c>
      <c r="HI90" t="s">
        <v>444</v>
      </c>
      <c r="HJ90" t="s">
        <v>444</v>
      </c>
      <c r="HK90" s="24" t="s">
        <v>444</v>
      </c>
      <c r="HL90" s="24" t="s">
        <v>444</v>
      </c>
      <c r="HM90" t="s">
        <v>444</v>
      </c>
      <c r="HN90" t="s">
        <v>444</v>
      </c>
      <c r="HO90" s="24" t="s">
        <v>444</v>
      </c>
      <c r="HP90" s="24" t="s">
        <v>444</v>
      </c>
      <c r="HQ90" t="s">
        <v>444</v>
      </c>
      <c r="HR90" t="s">
        <v>444</v>
      </c>
      <c r="HS90" s="24" t="s">
        <v>444</v>
      </c>
      <c r="HT90" s="24" t="s">
        <v>444</v>
      </c>
      <c r="HU90" t="s">
        <v>444</v>
      </c>
      <c r="HV90" t="s">
        <v>444</v>
      </c>
      <c r="HW90" s="24" t="s">
        <v>444</v>
      </c>
      <c r="HX90" s="24" t="s">
        <v>444</v>
      </c>
      <c r="HY90" t="s">
        <v>444</v>
      </c>
      <c r="HZ90" t="s">
        <v>444</v>
      </c>
      <c r="IA90" t="s">
        <v>2772</v>
      </c>
      <c r="IB90" t="s">
        <v>2736</v>
      </c>
      <c r="IC90" t="s">
        <v>3014</v>
      </c>
      <c r="ID90" s="33" t="b" cm="1">
        <f t="array" ref="ID90">_xlfn.IFNA(MATCH($A$2,_xlfn.NUMBERVALUE(Table_Query_from_MF_DSNP62[[#This Row],[CL_GLACCT_DR1]:[CL_GLACCT_CR4]]),0),0)&gt;=1</f>
        <v>1</v>
      </c>
      <c r="IE90" s="33" t="b">
        <f>OR(Table_Query_from_MF_DSNP62[[#This Row],[Pair1]:[Pair25]])</f>
        <v>1</v>
      </c>
      <c r="IF90" s="33">
        <f>_xlfn.IFNA(MATCH(TRUE,Table_Query_from_MF_DSNP62[[#This Row],[Pair1]:[Pair25]],0),"none")</f>
        <v>1</v>
      </c>
      <c r="IG90" s="33" t="b">
        <f>AND($A$2&gt;=_xlfn.NUMBERVALUE(Table_Query_from_MF_DSNP62[[#This Row],[CL_GL_ACCT_FR1]]),$A$2&lt;=_xlfn.NUMBERVALUE(Table_Query_from_MF_DSNP62[[#This Row],[CL_GL_ACCT_TO1]]))</f>
        <v>1</v>
      </c>
      <c r="IH90" s="33" t="b">
        <f>AND($A$2&gt;=_xlfn.NUMBERVALUE(Table_Query_from_MF_DSNP62[[#This Row],[CL_GL_ACCT_FR2]]),$A$2&lt;=_xlfn.NUMBERVALUE(Table_Query_from_MF_DSNP62[[#This Row],[CL_GL_ACCT_TO2]]))</f>
        <v>1</v>
      </c>
      <c r="II90" s="33" t="b">
        <f>AND($A$2&gt;=_xlfn.NUMBERVALUE(Table_Query_from_MF_DSNP62[[#This Row],[CL_GL_ACCT_FR3]]),$A$2&lt;=_xlfn.NUMBERVALUE(Table_Query_from_MF_DSNP62[[#This Row],[CL_GL_ACCT_TO3]]))</f>
        <v>1</v>
      </c>
      <c r="IJ90" s="33" t="b">
        <f>AND($A$2&gt;=_xlfn.NUMBERVALUE(Table_Query_from_MF_DSNP62[[#This Row],[CL_GL_ACCT_FR4]]),$A$2&lt;=_xlfn.NUMBERVALUE(Table_Query_from_MF_DSNP62[[#This Row],[CL_GL_ACCT_TO4]]))</f>
        <v>1</v>
      </c>
      <c r="IK90" s="33" t="b">
        <f>AND($A$2&gt;=_xlfn.NUMBERVALUE(Table_Query_from_MF_DSNP62[[#This Row],[CL_GL_ACCT_FR5]]),$A$2&lt;=_xlfn.NUMBERVALUE(Table_Query_from_MF_DSNP62[[#This Row],[CL_GL_ACCT_TO5]]))</f>
        <v>1</v>
      </c>
      <c r="IL90" s="33" t="b">
        <f>AND($A$2&gt;=_xlfn.NUMBERVALUE(Table_Query_from_MF_DSNP62[[#This Row],[CL_GL_ACCT_FR6]]),$A$2&lt;=_xlfn.NUMBERVALUE(Table_Query_from_MF_DSNP62[[#This Row],[CL_GL_ACCT_TO6]]))</f>
        <v>1</v>
      </c>
      <c r="IM90" s="33" t="b">
        <f>AND($A$2&gt;=_xlfn.NUMBERVALUE(Table_Query_from_MF_DSNP62[[#This Row],[CL_GL_ACCT_FR7]]),$A$2&lt;=_xlfn.NUMBERVALUE(Table_Query_from_MF_DSNP62[[#This Row],[CL_GL_ACCT_TO7]]))</f>
        <v>1</v>
      </c>
      <c r="IN90" s="33" t="b">
        <f>AND($A$2&gt;=_xlfn.NUMBERVALUE(Table_Query_from_MF_DSNP62[[#This Row],[CL_GL_ACCT_FR8]]),$A$2&lt;=_xlfn.NUMBERVALUE(Table_Query_from_MF_DSNP62[[#This Row],[CL_GL_ACCT_TO8]]))</f>
        <v>1</v>
      </c>
      <c r="IO90" s="33" t="b">
        <f>AND($A$2&gt;=_xlfn.NUMBERVALUE(Table_Query_from_MF_DSNP62[[#This Row],[CL_GL_ACCT_FR9]]),$A$2&lt;=_xlfn.NUMBERVALUE(Table_Query_from_MF_DSNP62[[#This Row],[CL_GL_ACCT_TO9]]))</f>
        <v>1</v>
      </c>
      <c r="IP90" s="33" t="b">
        <f>AND($A$2&gt;=_xlfn.NUMBERVALUE(Table_Query_from_MF_DSNP62[[#This Row],[CL_GL_ACCT_FR10]]),$A$2&lt;=_xlfn.NUMBERVALUE(Table_Query_from_MF_DSNP62[[#This Row],[CL_GL_ACCT_TO10]]))</f>
        <v>1</v>
      </c>
      <c r="IQ90" s="33" t="b">
        <f>AND($A$2&gt;=_xlfn.NUMBERVALUE(Table_Query_from_MF_DSNP62[[#This Row],[CL_GL_ACCT_FR11]]),$A$2&lt;=_xlfn.NUMBERVALUE(Table_Query_from_MF_DSNP62[[#This Row],[CL_GL_ACCT_TO11]]))</f>
        <v>1</v>
      </c>
      <c r="IR90" s="33" t="b">
        <f>AND($A$2&gt;=_xlfn.NUMBERVALUE(Table_Query_from_MF_DSNP62[[#This Row],[CL_GL_ACCT_FR12]]),$A$2&lt;=_xlfn.NUMBERVALUE(Table_Query_from_MF_DSNP62[[#This Row],[CL_GL_ACCT_TO12]]))</f>
        <v>1</v>
      </c>
      <c r="IS90" s="33" t="b">
        <f>AND($A$2&gt;=_xlfn.NUMBERVALUE(Table_Query_from_MF_DSNP62[[#This Row],[CL_GL_ACCT_FR13]]),$A$2&lt;=_xlfn.NUMBERVALUE(Table_Query_from_MF_DSNP62[[#This Row],[CL_GL_ACCT_TO13]]))</f>
        <v>1</v>
      </c>
      <c r="IT90" s="33" t="b">
        <f>AND($A$2&gt;=_xlfn.NUMBERVALUE(Table_Query_from_MF_DSNP62[[#This Row],[CL_GL_ACCT_FR14]]),$A$2&lt;=_xlfn.NUMBERVALUE(Table_Query_from_MF_DSNP62[[#This Row],[CL_GL_ACCT_TO14]]))</f>
        <v>1</v>
      </c>
      <c r="IU90" s="33" t="b">
        <f>AND($A$2&gt;=_xlfn.NUMBERVALUE(Table_Query_from_MF_DSNP62[[#This Row],[CL_GL_ACCT_FR15]]),$A$2&lt;=_xlfn.NUMBERVALUE(Table_Query_from_MF_DSNP62[[#This Row],[CL_GL_ACCT_TO15]]))</f>
        <v>1</v>
      </c>
      <c r="IV90" s="33" t="b">
        <f>AND($A$2&gt;=_xlfn.NUMBERVALUE(Table_Query_from_MF_DSNP62[[#This Row],[CL_GL_ACCT_FR16]]),$A$2&lt;=_xlfn.NUMBERVALUE(Table_Query_from_MF_DSNP62[[#This Row],[CL_GL_ACCT_TO16]]))</f>
        <v>1</v>
      </c>
      <c r="IW90" s="33" t="b">
        <f>AND($A$2&gt;=_xlfn.NUMBERVALUE(Table_Query_from_MF_DSNP62[[#This Row],[CL_GL_ACCT_FR17]]),$A$2&lt;=_xlfn.NUMBERVALUE(Table_Query_from_MF_DSNP62[[#This Row],[CL_GL_ACCT_TO17]]))</f>
        <v>1</v>
      </c>
      <c r="IX90" s="33" t="b">
        <f>AND($A$2&gt;=_xlfn.NUMBERVALUE(Table_Query_from_MF_DSNP62[[#This Row],[CL_GL_ACCT_FR18]]),$A$2&lt;=_xlfn.NUMBERVALUE(Table_Query_from_MF_DSNP62[[#This Row],[CL_GL_ACCT_TO18]]))</f>
        <v>1</v>
      </c>
      <c r="IY90" s="33" t="b">
        <f>AND($A$2&gt;=_xlfn.NUMBERVALUE(Table_Query_from_MF_DSNP62[[#This Row],[CL_GL_ACCT_FR19]]),$A$2&lt;=_xlfn.NUMBERVALUE(Table_Query_from_MF_DSNP62[[#This Row],[CL_GL_ACCT_TO19]]))</f>
        <v>1</v>
      </c>
      <c r="IZ90" s="33" t="b">
        <f>AND($A$2&gt;=_xlfn.NUMBERVALUE(Table_Query_from_MF_DSNP62[[#This Row],[CL_GL_ACCT_FR20]]),$A$2&lt;=_xlfn.NUMBERVALUE(Table_Query_from_MF_DSNP62[[#This Row],[CL_GL_ACCT_TO20]]))</f>
        <v>1</v>
      </c>
      <c r="JA90" s="33" t="b">
        <f>AND($A$2&gt;=_xlfn.NUMBERVALUE(Table_Query_from_MF_DSNP62[[#This Row],[CL_GL_ACCT_FR21]]),$A$2&lt;=_xlfn.NUMBERVALUE(Table_Query_from_MF_DSNP62[[#This Row],[CL_GL_ACCT_TO21]]))</f>
        <v>1</v>
      </c>
      <c r="JB90" s="33" t="b">
        <f>AND($A$2&gt;=_xlfn.NUMBERVALUE(Table_Query_from_MF_DSNP62[[#This Row],[CL_GL_ACCT_FR22]]),$A$2&lt;=_xlfn.NUMBERVALUE(Table_Query_from_MF_DSNP62[[#This Row],[CL_GL_ACCT_TO22]]))</f>
        <v>1</v>
      </c>
      <c r="JC90" s="33" t="b">
        <f>AND($A$2&gt;=_xlfn.NUMBERVALUE(Table_Query_from_MF_DSNP62[[#This Row],[CL_GL_ACCT_FR23]]),$A$2&lt;=_xlfn.NUMBERVALUE(Table_Query_from_MF_DSNP62[[#This Row],[CL_GL_ACCT_TO23]]))</f>
        <v>1</v>
      </c>
      <c r="JD90" s="33" t="b">
        <f>AND($A$2&gt;=_xlfn.NUMBERVALUE(Table_Query_from_MF_DSNP62[[#This Row],[CL_GL_ACCT_FR24]]),$A$2&lt;=_xlfn.NUMBERVALUE(Table_Query_from_MF_DSNP62[[#This Row],[CL_GL_ACCT_TO24]]))</f>
        <v>1</v>
      </c>
      <c r="JE90" s="33" t="b">
        <f>AND($A$2&gt;=_xlfn.NUMBERVALUE(Table_Query_from_MF_DSNP62[[#This Row],[CL_GL_ACCT_FR25]]),$A$2&lt;=_xlfn.NUMBERVALUE(Table_Query_from_MF_DSNP62[[#This Row],[CL_GL_ACCT_TO25]]))</f>
        <v>1</v>
      </c>
      <c r="JF90" s="33" t="b">
        <f>OR(Table_Query_from_MF_DSNP62[[#This Row],[PairA]:[PairO]])</f>
        <v>1</v>
      </c>
      <c r="JG90" s="33">
        <f>_xlfn.IFNA(MATCH(TRUE,Table_Query_from_MF_DSNP62[[#This Row],[PairA]:[PairO]],0),"none")</f>
        <v>2</v>
      </c>
      <c r="JH90" s="33" t="b">
        <f>AND($B$2&gt;=_xlfn.NUMBERVALUE(Table_Query_from_MF_DSNP62[[#This Row],[CL_CMP_OBJ_FR1]]),$B$2&lt;=_xlfn.NUMBERVALUE(Table_Query_from_MF_DSNP62[[#This Row],[CL_CMP_OBJ_TO1]]))</f>
        <v>0</v>
      </c>
      <c r="JI90" s="33" t="b">
        <f>AND($B$2&gt;=_xlfn.NUMBERVALUE(Table_Query_from_MF_DSNP62[[#This Row],[CL_CMP_OBJ_FR2]]),$B$2&lt;=_xlfn.NUMBERVALUE(Table_Query_from_MF_DSNP62[[#This Row],[CL_CMP_OBJ_TO2]]))</f>
        <v>1</v>
      </c>
      <c r="JJ90" s="33" t="b">
        <f>AND($B$2&gt;=_xlfn.NUMBERVALUE(Table_Query_from_MF_DSNP62[[#This Row],[CL_CMP_OBJ_FR3]]),$B$2&lt;=_xlfn.NUMBERVALUE(Table_Query_from_MF_DSNP62[[#This Row],[CL_CMP_OBJ_TO3]]))</f>
        <v>1</v>
      </c>
      <c r="JK90" s="33" t="b">
        <f>AND($B$2&gt;=_xlfn.NUMBERVALUE(Table_Query_from_MF_DSNP62[[#This Row],[CL_CMP_OBJ_FR4]]),$B$2&lt;=_xlfn.NUMBERVALUE(Table_Query_from_MF_DSNP62[[#This Row],[CL_CMP_OBJ_TO4]]))</f>
        <v>1</v>
      </c>
      <c r="JL90" s="33" t="b">
        <f>AND($B$2&gt;=_xlfn.NUMBERVALUE(Table_Query_from_MF_DSNP62[[#This Row],[CL_CMP_OBJ_FR5]]),$B$2&lt;=_xlfn.NUMBERVALUE(Table_Query_from_MF_DSNP62[[#This Row],[CL_CMP_OBJ_TO5]]))</f>
        <v>1</v>
      </c>
      <c r="JM90" s="33" t="b">
        <f>AND($B$2&gt;=_xlfn.NUMBERVALUE(Table_Query_from_MF_DSNP62[[#This Row],[CL_CMP_OBJ_FR6]]),$B$2&lt;=_xlfn.NUMBERVALUE(Table_Query_from_MF_DSNP62[[#This Row],[CL_CMP_OBJ_TO6]]))</f>
        <v>1</v>
      </c>
      <c r="JN90" s="33" t="b">
        <f>AND($B$2&gt;=_xlfn.NUMBERVALUE(Table_Query_from_MF_DSNP62[[#This Row],[CL_CMP_OBJ_FR7]]),$B$2&lt;=_xlfn.NUMBERVALUE(Table_Query_from_MF_DSNP62[[#This Row],[CL_CMP_OBJ_TO7]]))</f>
        <v>1</v>
      </c>
      <c r="JO90" s="33" t="b">
        <f>AND($B$2&gt;=_xlfn.NUMBERVALUE(Table_Query_from_MF_DSNP62[[#This Row],[CL_CMP_OBJ_FR8]]),$B$2&lt;=_xlfn.NUMBERVALUE(Table_Query_from_MF_DSNP62[[#This Row],[CL_CMP_OBJ_TO8]]))</f>
        <v>1</v>
      </c>
      <c r="JP90" s="33" t="b">
        <f>AND($B$2&gt;=_xlfn.NUMBERVALUE(Table_Query_from_MF_DSNP62[[#This Row],[CL_CMP_OBJ_FR9]]),$B$2&lt;=_xlfn.NUMBERVALUE(Table_Query_from_MF_DSNP62[[#This Row],[CL_CMP_OBJ_TO9]]))</f>
        <v>1</v>
      </c>
      <c r="JQ90" s="33" t="b">
        <f>AND($B$2&gt;=_xlfn.NUMBERVALUE(Table_Query_from_MF_DSNP62[[#This Row],[CL_CMP_OBJ_FR10]]),$B$2&lt;=_xlfn.NUMBERVALUE(Table_Query_from_MF_DSNP62[[#This Row],[CL_CMP_OBJ_TO10]]))</f>
        <v>1</v>
      </c>
      <c r="JR90" s="33" t="b">
        <f>AND($B$2&gt;=_xlfn.NUMBERVALUE(Table_Query_from_MF_DSNP62[[#This Row],[CL_CMP_OBJ_FR11]]),$B$2&lt;=_xlfn.NUMBERVALUE(Table_Query_from_MF_DSNP62[[#This Row],[CL_CMP_OBJ_TO11]]))</f>
        <v>1</v>
      </c>
      <c r="JS90" s="33" t="b">
        <f>AND($B$2&gt;=_xlfn.NUMBERVALUE(Table_Query_from_MF_DSNP62[[#This Row],[CL_CMP_OBJ_FR12]]),$B$2&lt;=_xlfn.NUMBERVALUE(Table_Query_from_MF_DSNP62[[#This Row],[CL_CMP_OBJ_TO12]]))</f>
        <v>1</v>
      </c>
      <c r="JT90" s="33" t="b">
        <f>AND($B$2&gt;=_xlfn.NUMBERVALUE(Table_Query_from_MF_DSNP62[[#This Row],[CL_CMP_OBJ_FR13]]),$B$2&lt;=_xlfn.NUMBERVALUE(Table_Query_from_MF_DSNP62[[#This Row],[CL_CMP_OBJ_TO13]]))</f>
        <v>1</v>
      </c>
      <c r="JU90" s="33" t="b">
        <f>AND($B$2&gt;=_xlfn.NUMBERVALUE(Table_Query_from_MF_DSNP62[[#This Row],[CL_CMP_OBJ_FR14]]),$B$2&lt;=_xlfn.NUMBERVALUE(Table_Query_from_MF_DSNP62[[#This Row],[CL_CMP_OBJ_TO14]]))</f>
        <v>1</v>
      </c>
      <c r="JV90" s="33" t="b">
        <f>AND($B$2&gt;=_xlfn.NUMBERVALUE(Table_Query_from_MF_DSNP62[[#This Row],[CL_CMP_OBJ_FR15]]),$B$2&lt;=_xlfn.NUMBERVALUE(Table_Query_from_MF_DSNP62[[#This Row],[CL_CMP_OBJ_TO15]]))</f>
        <v>1</v>
      </c>
    </row>
    <row r="91" spans="1:282" x14ac:dyDescent="0.25">
      <c r="A91" t="b">
        <f>OR(,Table_Query_from_MF_DSNP62[[#This Row],[Desired GL included as "hard-coded" GL?]],Table_Query_from_MF_DSNP62[[#This Row],[Desired GL included as "Open GL"?]])</f>
        <v>1</v>
      </c>
      <c r="B91" t="b">
        <f>Table_Query_from_MF_DSNP62[[#This Row],[Desired CObj included as "Open CObj"?]]</f>
        <v>1</v>
      </c>
      <c r="C91" t="s">
        <v>190</v>
      </c>
      <c r="D91" t="s">
        <v>1510</v>
      </c>
      <c r="E91" t="s">
        <v>8</v>
      </c>
      <c r="F91" s="24" t="s">
        <v>9</v>
      </c>
      <c r="G91" t="s">
        <v>53</v>
      </c>
      <c r="H91" s="24" t="s">
        <v>444</v>
      </c>
      <c r="I91" t="s">
        <v>444</v>
      </c>
      <c r="J91" s="24" t="s">
        <v>444</v>
      </c>
      <c r="K91" t="s">
        <v>444</v>
      </c>
      <c r="L91" s="24" t="s">
        <v>444</v>
      </c>
      <c r="M91" t="s">
        <v>444</v>
      </c>
      <c r="N91" t="s">
        <v>444</v>
      </c>
      <c r="O91" t="s">
        <v>444</v>
      </c>
      <c r="P91" t="s">
        <v>444</v>
      </c>
      <c r="Q91" t="s">
        <v>15</v>
      </c>
      <c r="R91" t="s">
        <v>15</v>
      </c>
      <c r="S91" t="s">
        <v>442</v>
      </c>
      <c r="T91" t="s">
        <v>447</v>
      </c>
      <c r="U91" t="s">
        <v>444</v>
      </c>
      <c r="V91" t="s">
        <v>444</v>
      </c>
      <c r="W91" t="s">
        <v>442</v>
      </c>
      <c r="X91" t="s">
        <v>442</v>
      </c>
      <c r="Y91" t="s">
        <v>444</v>
      </c>
      <c r="Z91" t="s">
        <v>442</v>
      </c>
      <c r="AA91" t="s">
        <v>442</v>
      </c>
      <c r="AB91" t="s">
        <v>444</v>
      </c>
      <c r="AC91" t="s">
        <v>15</v>
      </c>
      <c r="AD91" t="s">
        <v>447</v>
      </c>
      <c r="AE91" t="s">
        <v>447</v>
      </c>
      <c r="AF91" t="s">
        <v>447</v>
      </c>
      <c r="AG91" t="s">
        <v>442</v>
      </c>
      <c r="AH91" t="s">
        <v>447</v>
      </c>
      <c r="AI91" t="s">
        <v>447</v>
      </c>
      <c r="AJ91" t="s">
        <v>442</v>
      </c>
      <c r="AK91" t="s">
        <v>442</v>
      </c>
      <c r="AL91" t="s">
        <v>444</v>
      </c>
      <c r="AM91" t="s">
        <v>444</v>
      </c>
      <c r="AN91" t="s">
        <v>444</v>
      </c>
      <c r="AO91" t="s">
        <v>444</v>
      </c>
      <c r="AP91" t="s">
        <v>442</v>
      </c>
      <c r="AQ91" t="s">
        <v>282</v>
      </c>
      <c r="AR91" t="s">
        <v>528</v>
      </c>
      <c r="AS91" t="s">
        <v>162</v>
      </c>
      <c r="AT91" t="s">
        <v>10</v>
      </c>
      <c r="AU91" t="s">
        <v>444</v>
      </c>
      <c r="AV91" t="s">
        <v>442</v>
      </c>
      <c r="AW91" t="s">
        <v>444</v>
      </c>
      <c r="AX91" t="s">
        <v>444</v>
      </c>
      <c r="AY91" t="s">
        <v>444</v>
      </c>
      <c r="AZ91" t="s">
        <v>444</v>
      </c>
      <c r="BA91" t="s">
        <v>444</v>
      </c>
      <c r="BB91" t="s">
        <v>444</v>
      </c>
      <c r="BC91" t="s">
        <v>444</v>
      </c>
      <c r="BD91" t="s">
        <v>1359</v>
      </c>
      <c r="BE91" t="s">
        <v>444</v>
      </c>
      <c r="BF91" t="s">
        <v>1360</v>
      </c>
      <c r="BG91" t="s">
        <v>1360</v>
      </c>
      <c r="BH91" t="s">
        <v>755</v>
      </c>
      <c r="BI91" t="s">
        <v>529</v>
      </c>
      <c r="BJ91" t="s">
        <v>282</v>
      </c>
      <c r="BK91" t="s">
        <v>282</v>
      </c>
      <c r="BL91" t="s">
        <v>1360</v>
      </c>
      <c r="BM91" t="s">
        <v>758</v>
      </c>
      <c r="BN91" t="s">
        <v>529</v>
      </c>
      <c r="BO91" t="s">
        <v>282</v>
      </c>
      <c r="BP91" t="s">
        <v>282</v>
      </c>
      <c r="BQ91" t="s">
        <v>444</v>
      </c>
      <c r="BR91" t="s">
        <v>444</v>
      </c>
      <c r="BS91" t="s">
        <v>444</v>
      </c>
      <c r="BT91" t="s">
        <v>444</v>
      </c>
      <c r="BU91" t="s">
        <v>444</v>
      </c>
      <c r="BV91" t="s">
        <v>444</v>
      </c>
      <c r="BW91" t="s">
        <v>444</v>
      </c>
      <c r="BX91" t="s">
        <v>444</v>
      </c>
      <c r="BY91" t="s">
        <v>444</v>
      </c>
      <c r="BZ91" t="s">
        <v>444</v>
      </c>
      <c r="CA91" t="s">
        <v>444</v>
      </c>
      <c r="CB91" t="s">
        <v>444</v>
      </c>
      <c r="CC91" t="s">
        <v>740</v>
      </c>
      <c r="CD91" t="s">
        <v>852</v>
      </c>
      <c r="CE91" t="s">
        <v>444</v>
      </c>
      <c r="CF91" t="s">
        <v>1360</v>
      </c>
      <c r="CG91" t="s">
        <v>908</v>
      </c>
      <c r="CH91" t="s">
        <v>444</v>
      </c>
      <c r="CI91" t="s">
        <v>444</v>
      </c>
      <c r="CJ91" t="s">
        <v>444</v>
      </c>
      <c r="CK91" t="s">
        <v>444</v>
      </c>
      <c r="CL91" t="s">
        <v>444</v>
      </c>
      <c r="CM91" t="s">
        <v>444</v>
      </c>
      <c r="CN91" t="s">
        <v>444</v>
      </c>
      <c r="CO91" t="s">
        <v>444</v>
      </c>
      <c r="CP91" t="s">
        <v>444</v>
      </c>
      <c r="CQ91" t="s">
        <v>444</v>
      </c>
      <c r="CR91" t="s">
        <v>444</v>
      </c>
      <c r="CS91" t="s">
        <v>444</v>
      </c>
      <c r="CT91" t="s">
        <v>444</v>
      </c>
      <c r="CU91" t="s">
        <v>444</v>
      </c>
      <c r="CV91" t="s">
        <v>2738</v>
      </c>
      <c r="CW91" t="s">
        <v>2736</v>
      </c>
      <c r="CX91" t="s">
        <v>2737</v>
      </c>
      <c r="CY91" t="s">
        <v>1488</v>
      </c>
      <c r="CZ91" t="s">
        <v>1489</v>
      </c>
      <c r="DA91" t="s">
        <v>1490</v>
      </c>
      <c r="DB91" t="s">
        <v>1491</v>
      </c>
      <c r="DC91" t="s">
        <v>444</v>
      </c>
      <c r="DD91" t="s">
        <v>444</v>
      </c>
      <c r="DE91" t="s">
        <v>444</v>
      </c>
      <c r="DF91" t="s">
        <v>444</v>
      </c>
      <c r="DG91" t="s">
        <v>444</v>
      </c>
      <c r="DH91" t="s">
        <v>444</v>
      </c>
      <c r="DI91" t="s">
        <v>282</v>
      </c>
      <c r="DJ91" t="s">
        <v>1440</v>
      </c>
      <c r="DK91" t="s">
        <v>444</v>
      </c>
      <c r="DL91" t="s">
        <v>444</v>
      </c>
      <c r="DM91" t="s">
        <v>444</v>
      </c>
      <c r="DN91" t="s">
        <v>444</v>
      </c>
      <c r="DO91" t="s">
        <v>444</v>
      </c>
      <c r="DP91" t="s">
        <v>444</v>
      </c>
      <c r="DQ91" t="s">
        <v>444</v>
      </c>
      <c r="DR91" t="s">
        <v>444</v>
      </c>
      <c r="DS91" t="s">
        <v>444</v>
      </c>
      <c r="DT91" s="24" t="s">
        <v>444</v>
      </c>
      <c r="DU91" s="24" t="s">
        <v>444</v>
      </c>
      <c r="DV91" t="s">
        <v>444</v>
      </c>
      <c r="DW91" t="s">
        <v>444</v>
      </c>
      <c r="DX91" s="24" t="s">
        <v>444</v>
      </c>
      <c r="DY91" s="24" t="s">
        <v>444</v>
      </c>
      <c r="DZ91" t="s">
        <v>444</v>
      </c>
      <c r="EA91" t="s">
        <v>444</v>
      </c>
      <c r="EB91" s="24" t="s">
        <v>444</v>
      </c>
      <c r="EC91" s="24" t="s">
        <v>444</v>
      </c>
      <c r="ED91" t="s">
        <v>444</v>
      </c>
      <c r="EE91" t="s">
        <v>444</v>
      </c>
      <c r="EF91" s="24" t="s">
        <v>444</v>
      </c>
      <c r="EG91" s="24" t="s">
        <v>444</v>
      </c>
      <c r="EH91" t="s">
        <v>444</v>
      </c>
      <c r="EI91" t="s">
        <v>444</v>
      </c>
      <c r="EJ91" s="24" t="s">
        <v>444</v>
      </c>
      <c r="EK91" s="24" t="s">
        <v>444</v>
      </c>
      <c r="EL91" t="s">
        <v>444</v>
      </c>
      <c r="EM91" t="s">
        <v>444</v>
      </c>
      <c r="EN91" s="24" t="s">
        <v>444</v>
      </c>
      <c r="EO91" s="24" t="s">
        <v>444</v>
      </c>
      <c r="EP91" t="s">
        <v>444</v>
      </c>
      <c r="EQ91" t="s">
        <v>444</v>
      </c>
      <c r="ER91" s="24" t="s">
        <v>444</v>
      </c>
      <c r="ES91" s="24" t="s">
        <v>444</v>
      </c>
      <c r="ET91" t="s">
        <v>444</v>
      </c>
      <c r="EU91" t="s">
        <v>444</v>
      </c>
      <c r="EV91" s="24" t="s">
        <v>444</v>
      </c>
      <c r="EW91" s="24" t="s">
        <v>444</v>
      </c>
      <c r="EX91" t="s">
        <v>444</v>
      </c>
      <c r="EY91" t="s">
        <v>444</v>
      </c>
      <c r="EZ91" s="24" t="s">
        <v>444</v>
      </c>
      <c r="FA91" s="24" t="s">
        <v>444</v>
      </c>
      <c r="FB91" t="s">
        <v>444</v>
      </c>
      <c r="FC91" t="s">
        <v>444</v>
      </c>
      <c r="FD91" s="24" t="s">
        <v>444</v>
      </c>
      <c r="FE91" s="24" t="s">
        <v>444</v>
      </c>
      <c r="FF91" t="s">
        <v>444</v>
      </c>
      <c r="FG91" t="s">
        <v>444</v>
      </c>
      <c r="FH91" s="24" t="s">
        <v>444</v>
      </c>
      <c r="FI91" s="24" t="s">
        <v>444</v>
      </c>
      <c r="FJ91" t="s">
        <v>444</v>
      </c>
      <c r="FK91" t="s">
        <v>444</v>
      </c>
      <c r="FL91" s="24" t="s">
        <v>444</v>
      </c>
      <c r="FM91" s="24" t="s">
        <v>444</v>
      </c>
      <c r="FN91" t="s">
        <v>444</v>
      </c>
      <c r="FO91" t="s">
        <v>444</v>
      </c>
      <c r="FP91" s="24" t="s">
        <v>444</v>
      </c>
      <c r="FQ91" s="24" t="s">
        <v>444</v>
      </c>
      <c r="FR91" t="s">
        <v>444</v>
      </c>
      <c r="FS91" t="s">
        <v>444</v>
      </c>
      <c r="FT91" s="24" t="s">
        <v>444</v>
      </c>
      <c r="FU91" s="24" t="s">
        <v>444</v>
      </c>
      <c r="FV91" t="s">
        <v>444</v>
      </c>
      <c r="FW91" t="s">
        <v>444</v>
      </c>
      <c r="FX91" s="24" t="s">
        <v>444</v>
      </c>
      <c r="FY91" s="24" t="s">
        <v>444</v>
      </c>
      <c r="FZ91" t="s">
        <v>444</v>
      </c>
      <c r="GA91" t="s">
        <v>444</v>
      </c>
      <c r="GB91" s="24" t="s">
        <v>444</v>
      </c>
      <c r="GC91" s="24" t="s">
        <v>444</v>
      </c>
      <c r="GD91" t="s">
        <v>444</v>
      </c>
      <c r="GE91" t="s">
        <v>444</v>
      </c>
      <c r="GF91" s="24" t="s">
        <v>444</v>
      </c>
      <c r="GG91" s="24" t="s">
        <v>444</v>
      </c>
      <c r="GH91" t="s">
        <v>444</v>
      </c>
      <c r="GI91" s="24" t="s">
        <v>444</v>
      </c>
      <c r="GJ91" s="24" t="s">
        <v>444</v>
      </c>
      <c r="GK91" t="s">
        <v>444</v>
      </c>
      <c r="GL91" t="s">
        <v>444</v>
      </c>
      <c r="GM91" s="24" t="s">
        <v>444</v>
      </c>
      <c r="GN91" s="24" t="s">
        <v>444</v>
      </c>
      <c r="GO91" t="s">
        <v>444</v>
      </c>
      <c r="GP91" t="s">
        <v>444</v>
      </c>
      <c r="GQ91" s="24" t="s">
        <v>444</v>
      </c>
      <c r="GR91" s="24" t="s">
        <v>444</v>
      </c>
      <c r="GS91" t="s">
        <v>444</v>
      </c>
      <c r="GT91" t="s">
        <v>444</v>
      </c>
      <c r="GU91" s="24" t="s">
        <v>444</v>
      </c>
      <c r="GV91" s="24" t="s">
        <v>444</v>
      </c>
      <c r="GW91" t="s">
        <v>444</v>
      </c>
      <c r="GX91" t="s">
        <v>444</v>
      </c>
      <c r="GY91" s="24" t="s">
        <v>444</v>
      </c>
      <c r="GZ91" s="24" t="s">
        <v>444</v>
      </c>
      <c r="HA91" t="s">
        <v>444</v>
      </c>
      <c r="HB91" t="s">
        <v>444</v>
      </c>
      <c r="HC91" s="24" t="s">
        <v>444</v>
      </c>
      <c r="HD91" s="24" t="s">
        <v>444</v>
      </c>
      <c r="HE91" t="s">
        <v>444</v>
      </c>
      <c r="HF91" t="s">
        <v>444</v>
      </c>
      <c r="HG91" s="24" t="s">
        <v>444</v>
      </c>
      <c r="HH91" s="24" t="s">
        <v>444</v>
      </c>
      <c r="HI91" t="s">
        <v>444</v>
      </c>
      <c r="HJ91" t="s">
        <v>444</v>
      </c>
      <c r="HK91" s="24" t="s">
        <v>444</v>
      </c>
      <c r="HL91" s="24" t="s">
        <v>444</v>
      </c>
      <c r="HM91" t="s">
        <v>444</v>
      </c>
      <c r="HN91" t="s">
        <v>444</v>
      </c>
      <c r="HO91" s="24" t="s">
        <v>444</v>
      </c>
      <c r="HP91" s="24" t="s">
        <v>444</v>
      </c>
      <c r="HQ91" t="s">
        <v>444</v>
      </c>
      <c r="HR91" t="s">
        <v>444</v>
      </c>
      <c r="HS91" s="24" t="s">
        <v>444</v>
      </c>
      <c r="HT91" s="24" t="s">
        <v>444</v>
      </c>
      <c r="HU91" t="s">
        <v>444</v>
      </c>
      <c r="HV91" t="s">
        <v>444</v>
      </c>
      <c r="HW91" s="24" t="s">
        <v>444</v>
      </c>
      <c r="HX91" s="24" t="s">
        <v>444</v>
      </c>
      <c r="HY91" t="s">
        <v>444</v>
      </c>
      <c r="HZ91" t="s">
        <v>444</v>
      </c>
      <c r="IA91" t="s">
        <v>2738</v>
      </c>
      <c r="IB91" t="s">
        <v>2736</v>
      </c>
      <c r="IC91" t="s">
        <v>3011</v>
      </c>
      <c r="ID91" s="33" t="b" cm="1">
        <f t="array" ref="ID91">_xlfn.IFNA(MATCH($A$2,_xlfn.NUMBERVALUE(Table_Query_from_MF_DSNP62[[#This Row],[CL_GLACCT_DR1]:[CL_GLACCT_CR4]]),0),0)&gt;=1</f>
        <v>1</v>
      </c>
      <c r="IE91" s="33" t="b">
        <f>OR(Table_Query_from_MF_DSNP62[[#This Row],[Pair1]:[Pair25]])</f>
        <v>1</v>
      </c>
      <c r="IF91" s="33">
        <f>_xlfn.IFNA(MATCH(TRUE,Table_Query_from_MF_DSNP62[[#This Row],[Pair1]:[Pair25]],0),"none")</f>
        <v>1</v>
      </c>
      <c r="IG91" s="33" t="b">
        <f>AND($A$2&gt;=_xlfn.NUMBERVALUE(Table_Query_from_MF_DSNP62[[#This Row],[CL_GL_ACCT_FR1]]),$A$2&lt;=_xlfn.NUMBERVALUE(Table_Query_from_MF_DSNP62[[#This Row],[CL_GL_ACCT_TO1]]))</f>
        <v>1</v>
      </c>
      <c r="IH91" s="33" t="b">
        <f>AND($A$2&gt;=_xlfn.NUMBERVALUE(Table_Query_from_MF_DSNP62[[#This Row],[CL_GL_ACCT_FR2]]),$A$2&lt;=_xlfn.NUMBERVALUE(Table_Query_from_MF_DSNP62[[#This Row],[CL_GL_ACCT_TO2]]))</f>
        <v>1</v>
      </c>
      <c r="II91" s="33" t="b">
        <f>AND($A$2&gt;=_xlfn.NUMBERVALUE(Table_Query_from_MF_DSNP62[[#This Row],[CL_GL_ACCT_FR3]]),$A$2&lt;=_xlfn.NUMBERVALUE(Table_Query_from_MF_DSNP62[[#This Row],[CL_GL_ACCT_TO3]]))</f>
        <v>1</v>
      </c>
      <c r="IJ91" s="33" t="b">
        <f>AND($A$2&gt;=_xlfn.NUMBERVALUE(Table_Query_from_MF_DSNP62[[#This Row],[CL_GL_ACCT_FR4]]),$A$2&lt;=_xlfn.NUMBERVALUE(Table_Query_from_MF_DSNP62[[#This Row],[CL_GL_ACCT_TO4]]))</f>
        <v>1</v>
      </c>
      <c r="IK91" s="33" t="b">
        <f>AND($A$2&gt;=_xlfn.NUMBERVALUE(Table_Query_from_MF_DSNP62[[#This Row],[CL_GL_ACCT_FR5]]),$A$2&lt;=_xlfn.NUMBERVALUE(Table_Query_from_MF_DSNP62[[#This Row],[CL_GL_ACCT_TO5]]))</f>
        <v>1</v>
      </c>
      <c r="IL91" s="33" t="b">
        <f>AND($A$2&gt;=_xlfn.NUMBERVALUE(Table_Query_from_MF_DSNP62[[#This Row],[CL_GL_ACCT_FR6]]),$A$2&lt;=_xlfn.NUMBERVALUE(Table_Query_from_MF_DSNP62[[#This Row],[CL_GL_ACCT_TO6]]))</f>
        <v>1</v>
      </c>
      <c r="IM91" s="33" t="b">
        <f>AND($A$2&gt;=_xlfn.NUMBERVALUE(Table_Query_from_MF_DSNP62[[#This Row],[CL_GL_ACCT_FR7]]),$A$2&lt;=_xlfn.NUMBERVALUE(Table_Query_from_MF_DSNP62[[#This Row],[CL_GL_ACCT_TO7]]))</f>
        <v>1</v>
      </c>
      <c r="IN91" s="33" t="b">
        <f>AND($A$2&gt;=_xlfn.NUMBERVALUE(Table_Query_from_MF_DSNP62[[#This Row],[CL_GL_ACCT_FR8]]),$A$2&lt;=_xlfn.NUMBERVALUE(Table_Query_from_MF_DSNP62[[#This Row],[CL_GL_ACCT_TO8]]))</f>
        <v>1</v>
      </c>
      <c r="IO91" s="33" t="b">
        <f>AND($A$2&gt;=_xlfn.NUMBERVALUE(Table_Query_from_MF_DSNP62[[#This Row],[CL_GL_ACCT_FR9]]),$A$2&lt;=_xlfn.NUMBERVALUE(Table_Query_from_MF_DSNP62[[#This Row],[CL_GL_ACCT_TO9]]))</f>
        <v>1</v>
      </c>
      <c r="IP91" s="33" t="b">
        <f>AND($A$2&gt;=_xlfn.NUMBERVALUE(Table_Query_from_MF_DSNP62[[#This Row],[CL_GL_ACCT_FR10]]),$A$2&lt;=_xlfn.NUMBERVALUE(Table_Query_from_MF_DSNP62[[#This Row],[CL_GL_ACCT_TO10]]))</f>
        <v>1</v>
      </c>
      <c r="IQ91" s="33" t="b">
        <f>AND($A$2&gt;=_xlfn.NUMBERVALUE(Table_Query_from_MF_DSNP62[[#This Row],[CL_GL_ACCT_FR11]]),$A$2&lt;=_xlfn.NUMBERVALUE(Table_Query_from_MF_DSNP62[[#This Row],[CL_GL_ACCT_TO11]]))</f>
        <v>1</v>
      </c>
      <c r="IR91" s="33" t="b">
        <f>AND($A$2&gt;=_xlfn.NUMBERVALUE(Table_Query_from_MF_DSNP62[[#This Row],[CL_GL_ACCT_FR12]]),$A$2&lt;=_xlfn.NUMBERVALUE(Table_Query_from_MF_DSNP62[[#This Row],[CL_GL_ACCT_TO12]]))</f>
        <v>1</v>
      </c>
      <c r="IS91" s="33" t="b">
        <f>AND($A$2&gt;=_xlfn.NUMBERVALUE(Table_Query_from_MF_DSNP62[[#This Row],[CL_GL_ACCT_FR13]]),$A$2&lt;=_xlfn.NUMBERVALUE(Table_Query_from_MF_DSNP62[[#This Row],[CL_GL_ACCT_TO13]]))</f>
        <v>1</v>
      </c>
      <c r="IT91" s="33" t="b">
        <f>AND($A$2&gt;=_xlfn.NUMBERVALUE(Table_Query_from_MF_DSNP62[[#This Row],[CL_GL_ACCT_FR14]]),$A$2&lt;=_xlfn.NUMBERVALUE(Table_Query_from_MF_DSNP62[[#This Row],[CL_GL_ACCT_TO14]]))</f>
        <v>1</v>
      </c>
      <c r="IU91" s="33" t="b">
        <f>AND($A$2&gt;=_xlfn.NUMBERVALUE(Table_Query_from_MF_DSNP62[[#This Row],[CL_GL_ACCT_FR15]]),$A$2&lt;=_xlfn.NUMBERVALUE(Table_Query_from_MF_DSNP62[[#This Row],[CL_GL_ACCT_TO15]]))</f>
        <v>1</v>
      </c>
      <c r="IV91" s="33" t="b">
        <f>AND($A$2&gt;=_xlfn.NUMBERVALUE(Table_Query_from_MF_DSNP62[[#This Row],[CL_GL_ACCT_FR16]]),$A$2&lt;=_xlfn.NUMBERVALUE(Table_Query_from_MF_DSNP62[[#This Row],[CL_GL_ACCT_TO16]]))</f>
        <v>1</v>
      </c>
      <c r="IW91" s="33" t="b">
        <f>AND($A$2&gt;=_xlfn.NUMBERVALUE(Table_Query_from_MF_DSNP62[[#This Row],[CL_GL_ACCT_FR17]]),$A$2&lt;=_xlfn.NUMBERVALUE(Table_Query_from_MF_DSNP62[[#This Row],[CL_GL_ACCT_TO17]]))</f>
        <v>1</v>
      </c>
      <c r="IX91" s="33" t="b">
        <f>AND($A$2&gt;=_xlfn.NUMBERVALUE(Table_Query_from_MF_DSNP62[[#This Row],[CL_GL_ACCT_FR18]]),$A$2&lt;=_xlfn.NUMBERVALUE(Table_Query_from_MF_DSNP62[[#This Row],[CL_GL_ACCT_TO18]]))</f>
        <v>1</v>
      </c>
      <c r="IY91" s="33" t="b">
        <f>AND($A$2&gt;=_xlfn.NUMBERVALUE(Table_Query_from_MF_DSNP62[[#This Row],[CL_GL_ACCT_FR19]]),$A$2&lt;=_xlfn.NUMBERVALUE(Table_Query_from_MF_DSNP62[[#This Row],[CL_GL_ACCT_TO19]]))</f>
        <v>1</v>
      </c>
      <c r="IZ91" s="33" t="b">
        <f>AND($A$2&gt;=_xlfn.NUMBERVALUE(Table_Query_from_MF_DSNP62[[#This Row],[CL_GL_ACCT_FR20]]),$A$2&lt;=_xlfn.NUMBERVALUE(Table_Query_from_MF_DSNP62[[#This Row],[CL_GL_ACCT_TO20]]))</f>
        <v>1</v>
      </c>
      <c r="JA91" s="33" t="b">
        <f>AND($A$2&gt;=_xlfn.NUMBERVALUE(Table_Query_from_MF_DSNP62[[#This Row],[CL_GL_ACCT_FR21]]),$A$2&lt;=_xlfn.NUMBERVALUE(Table_Query_from_MF_DSNP62[[#This Row],[CL_GL_ACCT_TO21]]))</f>
        <v>1</v>
      </c>
      <c r="JB91" s="33" t="b">
        <f>AND($A$2&gt;=_xlfn.NUMBERVALUE(Table_Query_from_MF_DSNP62[[#This Row],[CL_GL_ACCT_FR22]]),$A$2&lt;=_xlfn.NUMBERVALUE(Table_Query_from_MF_DSNP62[[#This Row],[CL_GL_ACCT_TO22]]))</f>
        <v>1</v>
      </c>
      <c r="JC91" s="33" t="b">
        <f>AND($A$2&gt;=_xlfn.NUMBERVALUE(Table_Query_from_MF_DSNP62[[#This Row],[CL_GL_ACCT_FR23]]),$A$2&lt;=_xlfn.NUMBERVALUE(Table_Query_from_MF_DSNP62[[#This Row],[CL_GL_ACCT_TO23]]))</f>
        <v>1</v>
      </c>
      <c r="JD91" s="33" t="b">
        <f>AND($A$2&gt;=_xlfn.NUMBERVALUE(Table_Query_from_MF_DSNP62[[#This Row],[CL_GL_ACCT_FR24]]),$A$2&lt;=_xlfn.NUMBERVALUE(Table_Query_from_MF_DSNP62[[#This Row],[CL_GL_ACCT_TO24]]))</f>
        <v>1</v>
      </c>
      <c r="JE91" s="33" t="b">
        <f>AND($A$2&gt;=_xlfn.NUMBERVALUE(Table_Query_from_MF_DSNP62[[#This Row],[CL_GL_ACCT_FR25]]),$A$2&lt;=_xlfn.NUMBERVALUE(Table_Query_from_MF_DSNP62[[#This Row],[CL_GL_ACCT_TO25]]))</f>
        <v>1</v>
      </c>
      <c r="JF91" s="33" t="b">
        <f>OR(Table_Query_from_MF_DSNP62[[#This Row],[PairA]:[PairO]])</f>
        <v>1</v>
      </c>
      <c r="JG91" s="33">
        <f>_xlfn.IFNA(MATCH(TRUE,Table_Query_from_MF_DSNP62[[#This Row],[PairA]:[PairO]],0),"none")</f>
        <v>1</v>
      </c>
      <c r="JH91" s="33" t="b">
        <f>AND($B$2&gt;=_xlfn.NUMBERVALUE(Table_Query_from_MF_DSNP62[[#This Row],[CL_CMP_OBJ_FR1]]),$B$2&lt;=_xlfn.NUMBERVALUE(Table_Query_from_MF_DSNP62[[#This Row],[CL_CMP_OBJ_TO1]]))</f>
        <v>1</v>
      </c>
      <c r="JI91" s="33" t="b">
        <f>AND($B$2&gt;=_xlfn.NUMBERVALUE(Table_Query_from_MF_DSNP62[[#This Row],[CL_CMP_OBJ_FR2]]),$B$2&lt;=_xlfn.NUMBERVALUE(Table_Query_from_MF_DSNP62[[#This Row],[CL_CMP_OBJ_TO2]]))</f>
        <v>1</v>
      </c>
      <c r="JJ91" s="33" t="b">
        <f>AND($B$2&gt;=_xlfn.NUMBERVALUE(Table_Query_from_MF_DSNP62[[#This Row],[CL_CMP_OBJ_FR3]]),$B$2&lt;=_xlfn.NUMBERVALUE(Table_Query_from_MF_DSNP62[[#This Row],[CL_CMP_OBJ_TO3]]))</f>
        <v>1</v>
      </c>
      <c r="JK91" s="33" t="b">
        <f>AND($B$2&gt;=_xlfn.NUMBERVALUE(Table_Query_from_MF_DSNP62[[#This Row],[CL_CMP_OBJ_FR4]]),$B$2&lt;=_xlfn.NUMBERVALUE(Table_Query_from_MF_DSNP62[[#This Row],[CL_CMP_OBJ_TO4]]))</f>
        <v>1</v>
      </c>
      <c r="JL91" s="33" t="b">
        <f>AND($B$2&gt;=_xlfn.NUMBERVALUE(Table_Query_from_MF_DSNP62[[#This Row],[CL_CMP_OBJ_FR5]]),$B$2&lt;=_xlfn.NUMBERVALUE(Table_Query_from_MF_DSNP62[[#This Row],[CL_CMP_OBJ_TO5]]))</f>
        <v>1</v>
      </c>
      <c r="JM91" s="33" t="b">
        <f>AND($B$2&gt;=_xlfn.NUMBERVALUE(Table_Query_from_MF_DSNP62[[#This Row],[CL_CMP_OBJ_FR6]]),$B$2&lt;=_xlfn.NUMBERVALUE(Table_Query_from_MF_DSNP62[[#This Row],[CL_CMP_OBJ_TO6]]))</f>
        <v>1</v>
      </c>
      <c r="JN91" s="33" t="b">
        <f>AND($B$2&gt;=_xlfn.NUMBERVALUE(Table_Query_from_MF_DSNP62[[#This Row],[CL_CMP_OBJ_FR7]]),$B$2&lt;=_xlfn.NUMBERVALUE(Table_Query_from_MF_DSNP62[[#This Row],[CL_CMP_OBJ_TO7]]))</f>
        <v>1</v>
      </c>
      <c r="JO91" s="33" t="b">
        <f>AND($B$2&gt;=_xlfn.NUMBERVALUE(Table_Query_from_MF_DSNP62[[#This Row],[CL_CMP_OBJ_FR8]]),$B$2&lt;=_xlfn.NUMBERVALUE(Table_Query_from_MF_DSNP62[[#This Row],[CL_CMP_OBJ_TO8]]))</f>
        <v>1</v>
      </c>
      <c r="JP91" s="33" t="b">
        <f>AND($B$2&gt;=_xlfn.NUMBERVALUE(Table_Query_from_MF_DSNP62[[#This Row],[CL_CMP_OBJ_FR9]]),$B$2&lt;=_xlfn.NUMBERVALUE(Table_Query_from_MF_DSNP62[[#This Row],[CL_CMP_OBJ_TO9]]))</f>
        <v>1</v>
      </c>
      <c r="JQ91" s="33" t="b">
        <f>AND($B$2&gt;=_xlfn.NUMBERVALUE(Table_Query_from_MF_DSNP62[[#This Row],[CL_CMP_OBJ_FR10]]),$B$2&lt;=_xlfn.NUMBERVALUE(Table_Query_from_MF_DSNP62[[#This Row],[CL_CMP_OBJ_TO10]]))</f>
        <v>1</v>
      </c>
      <c r="JR91" s="33" t="b">
        <f>AND($B$2&gt;=_xlfn.NUMBERVALUE(Table_Query_from_MF_DSNP62[[#This Row],[CL_CMP_OBJ_FR11]]),$B$2&lt;=_xlfn.NUMBERVALUE(Table_Query_from_MF_DSNP62[[#This Row],[CL_CMP_OBJ_TO11]]))</f>
        <v>1</v>
      </c>
      <c r="JS91" s="33" t="b">
        <f>AND($B$2&gt;=_xlfn.NUMBERVALUE(Table_Query_from_MF_DSNP62[[#This Row],[CL_CMP_OBJ_FR12]]),$B$2&lt;=_xlfn.NUMBERVALUE(Table_Query_from_MF_DSNP62[[#This Row],[CL_CMP_OBJ_TO12]]))</f>
        <v>1</v>
      </c>
      <c r="JT91" s="33" t="b">
        <f>AND($B$2&gt;=_xlfn.NUMBERVALUE(Table_Query_from_MF_DSNP62[[#This Row],[CL_CMP_OBJ_FR13]]),$B$2&lt;=_xlfn.NUMBERVALUE(Table_Query_from_MF_DSNP62[[#This Row],[CL_CMP_OBJ_TO13]]))</f>
        <v>1</v>
      </c>
      <c r="JU91" s="33" t="b">
        <f>AND($B$2&gt;=_xlfn.NUMBERVALUE(Table_Query_from_MF_DSNP62[[#This Row],[CL_CMP_OBJ_FR14]]),$B$2&lt;=_xlfn.NUMBERVALUE(Table_Query_from_MF_DSNP62[[#This Row],[CL_CMP_OBJ_TO14]]))</f>
        <v>1</v>
      </c>
      <c r="JV91" s="33" t="b">
        <f>AND($B$2&gt;=_xlfn.NUMBERVALUE(Table_Query_from_MF_DSNP62[[#This Row],[CL_CMP_OBJ_FR15]]),$B$2&lt;=_xlfn.NUMBERVALUE(Table_Query_from_MF_DSNP62[[#This Row],[CL_CMP_OBJ_TO15]]))</f>
        <v>1</v>
      </c>
    </row>
    <row r="92" spans="1:282" x14ac:dyDescent="0.25">
      <c r="A92" t="b">
        <f>OR(,Table_Query_from_MF_DSNP62[[#This Row],[Desired GL included as "hard-coded" GL?]],Table_Query_from_MF_DSNP62[[#This Row],[Desired GL included as "Open GL"?]])</f>
        <v>1</v>
      </c>
      <c r="B92" t="b">
        <f>Table_Query_from_MF_DSNP62[[#This Row],[Desired CObj included as "Open CObj"?]]</f>
        <v>1</v>
      </c>
      <c r="C92" t="s">
        <v>761</v>
      </c>
      <c r="D92" t="s">
        <v>1511</v>
      </c>
      <c r="E92" t="s">
        <v>8</v>
      </c>
      <c r="F92" s="24" t="s">
        <v>9</v>
      </c>
      <c r="G92" t="s">
        <v>2</v>
      </c>
      <c r="H92" s="24" t="s">
        <v>444</v>
      </c>
      <c r="I92" t="s">
        <v>444</v>
      </c>
      <c r="J92" s="24" t="s">
        <v>444</v>
      </c>
      <c r="K92" t="s">
        <v>444</v>
      </c>
      <c r="L92" s="24" t="s">
        <v>444</v>
      </c>
      <c r="M92" t="s">
        <v>444</v>
      </c>
      <c r="N92" t="s">
        <v>444</v>
      </c>
      <c r="O92" t="s">
        <v>444</v>
      </c>
      <c r="P92" t="s">
        <v>444</v>
      </c>
      <c r="Q92" t="s">
        <v>15</v>
      </c>
      <c r="R92" t="s">
        <v>444</v>
      </c>
      <c r="S92" t="s">
        <v>442</v>
      </c>
      <c r="T92" t="s">
        <v>447</v>
      </c>
      <c r="U92" t="s">
        <v>444</v>
      </c>
      <c r="V92" t="s">
        <v>444</v>
      </c>
      <c r="W92" t="s">
        <v>442</v>
      </c>
      <c r="X92" t="s">
        <v>442</v>
      </c>
      <c r="Y92" t="s">
        <v>444</v>
      </c>
      <c r="Z92" t="s">
        <v>442</v>
      </c>
      <c r="AA92" t="s">
        <v>442</v>
      </c>
      <c r="AB92" t="s">
        <v>444</v>
      </c>
      <c r="AC92" t="s">
        <v>15</v>
      </c>
      <c r="AD92" t="s">
        <v>444</v>
      </c>
      <c r="AE92" t="s">
        <v>444</v>
      </c>
      <c r="AF92" t="s">
        <v>444</v>
      </c>
      <c r="AG92" t="s">
        <v>442</v>
      </c>
      <c r="AH92" t="s">
        <v>444</v>
      </c>
      <c r="AI92" t="s">
        <v>447</v>
      </c>
      <c r="AJ92" t="s">
        <v>442</v>
      </c>
      <c r="AK92" t="s">
        <v>442</v>
      </c>
      <c r="AL92" t="s">
        <v>444</v>
      </c>
      <c r="AM92" t="s">
        <v>444</v>
      </c>
      <c r="AN92" t="s">
        <v>444</v>
      </c>
      <c r="AO92" t="s">
        <v>444</v>
      </c>
      <c r="AP92" t="s">
        <v>442</v>
      </c>
      <c r="AQ92" t="s">
        <v>282</v>
      </c>
      <c r="AR92" t="s">
        <v>528</v>
      </c>
      <c r="AS92" t="s">
        <v>162</v>
      </c>
      <c r="AT92" t="s">
        <v>10</v>
      </c>
      <c r="AU92" t="s">
        <v>444</v>
      </c>
      <c r="AV92" t="s">
        <v>442</v>
      </c>
      <c r="AW92" t="s">
        <v>444</v>
      </c>
      <c r="AX92" t="s">
        <v>444</v>
      </c>
      <c r="AY92" t="s">
        <v>444</v>
      </c>
      <c r="AZ92" t="s">
        <v>444</v>
      </c>
      <c r="BA92" t="s">
        <v>444</v>
      </c>
      <c r="BB92" t="s">
        <v>444</v>
      </c>
      <c r="BC92" t="s">
        <v>444</v>
      </c>
      <c r="BD92" t="s">
        <v>1359</v>
      </c>
      <c r="BE92" t="s">
        <v>444</v>
      </c>
      <c r="BF92" t="s">
        <v>1360</v>
      </c>
      <c r="BG92" t="s">
        <v>444</v>
      </c>
      <c r="BH92" t="s">
        <v>444</v>
      </c>
      <c r="BI92" t="s">
        <v>444</v>
      </c>
      <c r="BJ92" t="s">
        <v>444</v>
      </c>
      <c r="BK92" t="s">
        <v>444</v>
      </c>
      <c r="BL92" t="s">
        <v>444</v>
      </c>
      <c r="BM92" t="s">
        <v>444</v>
      </c>
      <c r="BN92" t="s">
        <v>444</v>
      </c>
      <c r="BO92" t="s">
        <v>444</v>
      </c>
      <c r="BP92" t="s">
        <v>444</v>
      </c>
      <c r="BQ92" t="s">
        <v>444</v>
      </c>
      <c r="BR92" t="s">
        <v>444</v>
      </c>
      <c r="BS92" t="s">
        <v>444</v>
      </c>
      <c r="BT92" t="s">
        <v>444</v>
      </c>
      <c r="BU92" t="s">
        <v>444</v>
      </c>
      <c r="BV92" t="s">
        <v>444</v>
      </c>
      <c r="BW92" t="s">
        <v>444</v>
      </c>
      <c r="BX92" t="s">
        <v>444</v>
      </c>
      <c r="BY92" t="s">
        <v>444</v>
      </c>
      <c r="BZ92" t="s">
        <v>444</v>
      </c>
      <c r="CA92" t="s">
        <v>444</v>
      </c>
      <c r="CB92" t="s">
        <v>444</v>
      </c>
      <c r="CC92" t="s">
        <v>1360</v>
      </c>
      <c r="CD92" t="s">
        <v>843</v>
      </c>
      <c r="CE92" t="s">
        <v>444</v>
      </c>
      <c r="CF92" t="s">
        <v>1360</v>
      </c>
      <c r="CG92" t="s">
        <v>908</v>
      </c>
      <c r="CH92" t="s">
        <v>444</v>
      </c>
      <c r="CI92" t="s">
        <v>444</v>
      </c>
      <c r="CJ92" t="s">
        <v>444</v>
      </c>
      <c r="CK92" t="s">
        <v>444</v>
      </c>
      <c r="CL92" t="s">
        <v>444</v>
      </c>
      <c r="CM92" t="s">
        <v>444</v>
      </c>
      <c r="CN92" t="s">
        <v>444</v>
      </c>
      <c r="CO92" t="s">
        <v>444</v>
      </c>
      <c r="CP92" t="s">
        <v>444</v>
      </c>
      <c r="CQ92" t="s">
        <v>444</v>
      </c>
      <c r="CR92" t="s">
        <v>444</v>
      </c>
      <c r="CS92" t="s">
        <v>444</v>
      </c>
      <c r="CT92" t="s">
        <v>444</v>
      </c>
      <c r="CU92" t="s">
        <v>444</v>
      </c>
      <c r="CV92" t="s">
        <v>2773</v>
      </c>
      <c r="CW92" t="s">
        <v>2736</v>
      </c>
      <c r="CX92" t="s">
        <v>2737</v>
      </c>
      <c r="CY92" t="s">
        <v>1488</v>
      </c>
      <c r="CZ92" t="s">
        <v>1489</v>
      </c>
      <c r="DA92" t="s">
        <v>1490</v>
      </c>
      <c r="DB92" t="s">
        <v>1491</v>
      </c>
      <c r="DC92" t="s">
        <v>444</v>
      </c>
      <c r="DD92" t="s">
        <v>444</v>
      </c>
      <c r="DE92" t="s">
        <v>444</v>
      </c>
      <c r="DF92" t="s">
        <v>444</v>
      </c>
      <c r="DG92" t="s">
        <v>444</v>
      </c>
      <c r="DH92" t="s">
        <v>444</v>
      </c>
      <c r="DI92" t="s">
        <v>282</v>
      </c>
      <c r="DJ92" t="s">
        <v>1440</v>
      </c>
      <c r="DK92" t="s">
        <v>444</v>
      </c>
      <c r="DL92" t="s">
        <v>444</v>
      </c>
      <c r="DM92" t="s">
        <v>444</v>
      </c>
      <c r="DN92" t="s">
        <v>444</v>
      </c>
      <c r="DO92" t="s">
        <v>444</v>
      </c>
      <c r="DP92" t="s">
        <v>444</v>
      </c>
      <c r="DQ92" t="s">
        <v>444</v>
      </c>
      <c r="DR92" t="s">
        <v>444</v>
      </c>
      <c r="DS92" t="s">
        <v>444</v>
      </c>
      <c r="DT92" s="24" t="s">
        <v>444</v>
      </c>
      <c r="DU92" s="24" t="s">
        <v>444</v>
      </c>
      <c r="DV92" t="s">
        <v>444</v>
      </c>
      <c r="DW92" t="s">
        <v>444</v>
      </c>
      <c r="DX92" s="24" t="s">
        <v>444</v>
      </c>
      <c r="DY92" s="24" t="s">
        <v>444</v>
      </c>
      <c r="DZ92" t="s">
        <v>444</v>
      </c>
      <c r="EA92" t="s">
        <v>444</v>
      </c>
      <c r="EB92" s="24" t="s">
        <v>444</v>
      </c>
      <c r="EC92" s="24" t="s">
        <v>444</v>
      </c>
      <c r="ED92" t="s">
        <v>444</v>
      </c>
      <c r="EE92" t="s">
        <v>444</v>
      </c>
      <c r="EF92" s="24" t="s">
        <v>444</v>
      </c>
      <c r="EG92" s="24" t="s">
        <v>444</v>
      </c>
      <c r="EH92" t="s">
        <v>444</v>
      </c>
      <c r="EI92" t="s">
        <v>444</v>
      </c>
      <c r="EJ92" s="24" t="s">
        <v>444</v>
      </c>
      <c r="EK92" s="24" t="s">
        <v>444</v>
      </c>
      <c r="EL92" t="s">
        <v>444</v>
      </c>
      <c r="EM92" t="s">
        <v>444</v>
      </c>
      <c r="EN92" s="24" t="s">
        <v>444</v>
      </c>
      <c r="EO92" s="24" t="s">
        <v>444</v>
      </c>
      <c r="EP92" t="s">
        <v>444</v>
      </c>
      <c r="EQ92" t="s">
        <v>444</v>
      </c>
      <c r="ER92" s="24" t="s">
        <v>444</v>
      </c>
      <c r="ES92" s="24" t="s">
        <v>444</v>
      </c>
      <c r="ET92" t="s">
        <v>444</v>
      </c>
      <c r="EU92" t="s">
        <v>444</v>
      </c>
      <c r="EV92" s="24" t="s">
        <v>444</v>
      </c>
      <c r="EW92" s="24" t="s">
        <v>444</v>
      </c>
      <c r="EX92" t="s">
        <v>444</v>
      </c>
      <c r="EY92" t="s">
        <v>444</v>
      </c>
      <c r="EZ92" s="24" t="s">
        <v>444</v>
      </c>
      <c r="FA92" s="24" t="s">
        <v>444</v>
      </c>
      <c r="FB92" t="s">
        <v>444</v>
      </c>
      <c r="FC92" t="s">
        <v>444</v>
      </c>
      <c r="FD92" s="24" t="s">
        <v>444</v>
      </c>
      <c r="FE92" s="24" t="s">
        <v>444</v>
      </c>
      <c r="FF92" t="s">
        <v>444</v>
      </c>
      <c r="FG92" t="s">
        <v>444</v>
      </c>
      <c r="FH92" s="24" t="s">
        <v>444</v>
      </c>
      <c r="FI92" s="24" t="s">
        <v>444</v>
      </c>
      <c r="FJ92" t="s">
        <v>444</v>
      </c>
      <c r="FK92" t="s">
        <v>444</v>
      </c>
      <c r="FL92" s="24" t="s">
        <v>444</v>
      </c>
      <c r="FM92" s="24" t="s">
        <v>444</v>
      </c>
      <c r="FN92" t="s">
        <v>444</v>
      </c>
      <c r="FO92" t="s">
        <v>444</v>
      </c>
      <c r="FP92" s="24" t="s">
        <v>444</v>
      </c>
      <c r="FQ92" s="24" t="s">
        <v>444</v>
      </c>
      <c r="FR92" t="s">
        <v>444</v>
      </c>
      <c r="FS92" t="s">
        <v>444</v>
      </c>
      <c r="FT92" s="24" t="s">
        <v>444</v>
      </c>
      <c r="FU92" s="24" t="s">
        <v>444</v>
      </c>
      <c r="FV92" t="s">
        <v>444</v>
      </c>
      <c r="FW92" t="s">
        <v>444</v>
      </c>
      <c r="FX92" s="24" t="s">
        <v>444</v>
      </c>
      <c r="FY92" s="24" t="s">
        <v>444</v>
      </c>
      <c r="FZ92" t="s">
        <v>444</v>
      </c>
      <c r="GA92" t="s">
        <v>444</v>
      </c>
      <c r="GB92" s="24" t="s">
        <v>444</v>
      </c>
      <c r="GC92" s="24" t="s">
        <v>444</v>
      </c>
      <c r="GD92" t="s">
        <v>444</v>
      </c>
      <c r="GE92" t="s">
        <v>444</v>
      </c>
      <c r="GF92" s="24" t="s">
        <v>444</v>
      </c>
      <c r="GG92" s="24" t="s">
        <v>444</v>
      </c>
      <c r="GH92" t="s">
        <v>444</v>
      </c>
      <c r="GI92" s="24" t="s">
        <v>444</v>
      </c>
      <c r="GJ92" s="24" t="s">
        <v>444</v>
      </c>
      <c r="GK92" t="s">
        <v>444</v>
      </c>
      <c r="GL92" t="s">
        <v>444</v>
      </c>
      <c r="GM92" s="24" t="s">
        <v>444</v>
      </c>
      <c r="GN92" s="24" t="s">
        <v>444</v>
      </c>
      <c r="GO92" t="s">
        <v>444</v>
      </c>
      <c r="GP92" t="s">
        <v>444</v>
      </c>
      <c r="GQ92" s="24" t="s">
        <v>444</v>
      </c>
      <c r="GR92" s="24" t="s">
        <v>444</v>
      </c>
      <c r="GS92" t="s">
        <v>444</v>
      </c>
      <c r="GT92" t="s">
        <v>444</v>
      </c>
      <c r="GU92" s="24" t="s">
        <v>444</v>
      </c>
      <c r="GV92" s="24" t="s">
        <v>444</v>
      </c>
      <c r="GW92" t="s">
        <v>444</v>
      </c>
      <c r="GX92" t="s">
        <v>444</v>
      </c>
      <c r="GY92" s="24" t="s">
        <v>444</v>
      </c>
      <c r="GZ92" s="24" t="s">
        <v>444</v>
      </c>
      <c r="HA92" t="s">
        <v>444</v>
      </c>
      <c r="HB92" t="s">
        <v>444</v>
      </c>
      <c r="HC92" s="24" t="s">
        <v>444</v>
      </c>
      <c r="HD92" s="24" t="s">
        <v>444</v>
      </c>
      <c r="HE92" t="s">
        <v>444</v>
      </c>
      <c r="HF92" t="s">
        <v>444</v>
      </c>
      <c r="HG92" s="24" t="s">
        <v>444</v>
      </c>
      <c r="HH92" s="24" t="s">
        <v>444</v>
      </c>
      <c r="HI92" t="s">
        <v>444</v>
      </c>
      <c r="HJ92" t="s">
        <v>444</v>
      </c>
      <c r="HK92" s="24" t="s">
        <v>444</v>
      </c>
      <c r="HL92" s="24" t="s">
        <v>444</v>
      </c>
      <c r="HM92" t="s">
        <v>444</v>
      </c>
      <c r="HN92" t="s">
        <v>444</v>
      </c>
      <c r="HO92" s="24" t="s">
        <v>444</v>
      </c>
      <c r="HP92" s="24" t="s">
        <v>444</v>
      </c>
      <c r="HQ92" t="s">
        <v>444</v>
      </c>
      <c r="HR92" t="s">
        <v>444</v>
      </c>
      <c r="HS92" s="24" t="s">
        <v>444</v>
      </c>
      <c r="HT92" s="24" t="s">
        <v>444</v>
      </c>
      <c r="HU92" t="s">
        <v>444</v>
      </c>
      <c r="HV92" t="s">
        <v>444</v>
      </c>
      <c r="HW92" s="24" t="s">
        <v>444</v>
      </c>
      <c r="HX92" s="24" t="s">
        <v>444</v>
      </c>
      <c r="HY92" t="s">
        <v>444</v>
      </c>
      <c r="HZ92" t="s">
        <v>444</v>
      </c>
      <c r="IA92" t="s">
        <v>2773</v>
      </c>
      <c r="IB92" t="s">
        <v>2736</v>
      </c>
      <c r="IC92" t="s">
        <v>3011</v>
      </c>
      <c r="ID92" s="33" t="b" cm="1">
        <f t="array" ref="ID92">_xlfn.IFNA(MATCH($A$2,_xlfn.NUMBERVALUE(Table_Query_from_MF_DSNP62[[#This Row],[CL_GLACCT_DR1]:[CL_GLACCT_CR4]]),0),0)&gt;=1</f>
        <v>1</v>
      </c>
      <c r="IE92" s="33" t="b">
        <f>OR(Table_Query_from_MF_DSNP62[[#This Row],[Pair1]:[Pair25]])</f>
        <v>1</v>
      </c>
      <c r="IF92" s="33">
        <f>_xlfn.IFNA(MATCH(TRUE,Table_Query_from_MF_DSNP62[[#This Row],[Pair1]:[Pair25]],0),"none")</f>
        <v>1</v>
      </c>
      <c r="IG92" s="33" t="b">
        <f>AND($A$2&gt;=_xlfn.NUMBERVALUE(Table_Query_from_MF_DSNP62[[#This Row],[CL_GL_ACCT_FR1]]),$A$2&lt;=_xlfn.NUMBERVALUE(Table_Query_from_MF_DSNP62[[#This Row],[CL_GL_ACCT_TO1]]))</f>
        <v>1</v>
      </c>
      <c r="IH92" s="33" t="b">
        <f>AND($A$2&gt;=_xlfn.NUMBERVALUE(Table_Query_from_MF_DSNP62[[#This Row],[CL_GL_ACCT_FR2]]),$A$2&lt;=_xlfn.NUMBERVALUE(Table_Query_from_MF_DSNP62[[#This Row],[CL_GL_ACCT_TO2]]))</f>
        <v>1</v>
      </c>
      <c r="II92" s="33" t="b">
        <f>AND($A$2&gt;=_xlfn.NUMBERVALUE(Table_Query_from_MF_DSNP62[[#This Row],[CL_GL_ACCT_FR3]]),$A$2&lt;=_xlfn.NUMBERVALUE(Table_Query_from_MF_DSNP62[[#This Row],[CL_GL_ACCT_TO3]]))</f>
        <v>1</v>
      </c>
      <c r="IJ92" s="33" t="b">
        <f>AND($A$2&gt;=_xlfn.NUMBERVALUE(Table_Query_from_MF_DSNP62[[#This Row],[CL_GL_ACCT_FR4]]),$A$2&lt;=_xlfn.NUMBERVALUE(Table_Query_from_MF_DSNP62[[#This Row],[CL_GL_ACCT_TO4]]))</f>
        <v>1</v>
      </c>
      <c r="IK92" s="33" t="b">
        <f>AND($A$2&gt;=_xlfn.NUMBERVALUE(Table_Query_from_MF_DSNP62[[#This Row],[CL_GL_ACCT_FR5]]),$A$2&lt;=_xlfn.NUMBERVALUE(Table_Query_from_MF_DSNP62[[#This Row],[CL_GL_ACCT_TO5]]))</f>
        <v>1</v>
      </c>
      <c r="IL92" s="33" t="b">
        <f>AND($A$2&gt;=_xlfn.NUMBERVALUE(Table_Query_from_MF_DSNP62[[#This Row],[CL_GL_ACCT_FR6]]),$A$2&lt;=_xlfn.NUMBERVALUE(Table_Query_from_MF_DSNP62[[#This Row],[CL_GL_ACCT_TO6]]))</f>
        <v>1</v>
      </c>
      <c r="IM92" s="33" t="b">
        <f>AND($A$2&gt;=_xlfn.NUMBERVALUE(Table_Query_from_MF_DSNP62[[#This Row],[CL_GL_ACCT_FR7]]),$A$2&lt;=_xlfn.NUMBERVALUE(Table_Query_from_MF_DSNP62[[#This Row],[CL_GL_ACCT_TO7]]))</f>
        <v>1</v>
      </c>
      <c r="IN92" s="33" t="b">
        <f>AND($A$2&gt;=_xlfn.NUMBERVALUE(Table_Query_from_MF_DSNP62[[#This Row],[CL_GL_ACCT_FR8]]),$A$2&lt;=_xlfn.NUMBERVALUE(Table_Query_from_MF_DSNP62[[#This Row],[CL_GL_ACCT_TO8]]))</f>
        <v>1</v>
      </c>
      <c r="IO92" s="33" t="b">
        <f>AND($A$2&gt;=_xlfn.NUMBERVALUE(Table_Query_from_MF_DSNP62[[#This Row],[CL_GL_ACCT_FR9]]),$A$2&lt;=_xlfn.NUMBERVALUE(Table_Query_from_MF_DSNP62[[#This Row],[CL_GL_ACCT_TO9]]))</f>
        <v>1</v>
      </c>
      <c r="IP92" s="33" t="b">
        <f>AND($A$2&gt;=_xlfn.NUMBERVALUE(Table_Query_from_MF_DSNP62[[#This Row],[CL_GL_ACCT_FR10]]),$A$2&lt;=_xlfn.NUMBERVALUE(Table_Query_from_MF_DSNP62[[#This Row],[CL_GL_ACCT_TO10]]))</f>
        <v>1</v>
      </c>
      <c r="IQ92" s="33" t="b">
        <f>AND($A$2&gt;=_xlfn.NUMBERVALUE(Table_Query_from_MF_DSNP62[[#This Row],[CL_GL_ACCT_FR11]]),$A$2&lt;=_xlfn.NUMBERVALUE(Table_Query_from_MF_DSNP62[[#This Row],[CL_GL_ACCT_TO11]]))</f>
        <v>1</v>
      </c>
      <c r="IR92" s="33" t="b">
        <f>AND($A$2&gt;=_xlfn.NUMBERVALUE(Table_Query_from_MF_DSNP62[[#This Row],[CL_GL_ACCT_FR12]]),$A$2&lt;=_xlfn.NUMBERVALUE(Table_Query_from_MF_DSNP62[[#This Row],[CL_GL_ACCT_TO12]]))</f>
        <v>1</v>
      </c>
      <c r="IS92" s="33" t="b">
        <f>AND($A$2&gt;=_xlfn.NUMBERVALUE(Table_Query_from_MF_DSNP62[[#This Row],[CL_GL_ACCT_FR13]]),$A$2&lt;=_xlfn.NUMBERVALUE(Table_Query_from_MF_DSNP62[[#This Row],[CL_GL_ACCT_TO13]]))</f>
        <v>1</v>
      </c>
      <c r="IT92" s="33" t="b">
        <f>AND($A$2&gt;=_xlfn.NUMBERVALUE(Table_Query_from_MF_DSNP62[[#This Row],[CL_GL_ACCT_FR14]]),$A$2&lt;=_xlfn.NUMBERVALUE(Table_Query_from_MF_DSNP62[[#This Row],[CL_GL_ACCT_TO14]]))</f>
        <v>1</v>
      </c>
      <c r="IU92" s="33" t="b">
        <f>AND($A$2&gt;=_xlfn.NUMBERVALUE(Table_Query_from_MF_DSNP62[[#This Row],[CL_GL_ACCT_FR15]]),$A$2&lt;=_xlfn.NUMBERVALUE(Table_Query_from_MF_DSNP62[[#This Row],[CL_GL_ACCT_TO15]]))</f>
        <v>1</v>
      </c>
      <c r="IV92" s="33" t="b">
        <f>AND($A$2&gt;=_xlfn.NUMBERVALUE(Table_Query_from_MF_DSNP62[[#This Row],[CL_GL_ACCT_FR16]]),$A$2&lt;=_xlfn.NUMBERVALUE(Table_Query_from_MF_DSNP62[[#This Row],[CL_GL_ACCT_TO16]]))</f>
        <v>1</v>
      </c>
      <c r="IW92" s="33" t="b">
        <f>AND($A$2&gt;=_xlfn.NUMBERVALUE(Table_Query_from_MF_DSNP62[[#This Row],[CL_GL_ACCT_FR17]]),$A$2&lt;=_xlfn.NUMBERVALUE(Table_Query_from_MF_DSNP62[[#This Row],[CL_GL_ACCT_TO17]]))</f>
        <v>1</v>
      </c>
      <c r="IX92" s="33" t="b">
        <f>AND($A$2&gt;=_xlfn.NUMBERVALUE(Table_Query_from_MF_DSNP62[[#This Row],[CL_GL_ACCT_FR18]]),$A$2&lt;=_xlfn.NUMBERVALUE(Table_Query_from_MF_DSNP62[[#This Row],[CL_GL_ACCT_TO18]]))</f>
        <v>1</v>
      </c>
      <c r="IY92" s="33" t="b">
        <f>AND($A$2&gt;=_xlfn.NUMBERVALUE(Table_Query_from_MF_DSNP62[[#This Row],[CL_GL_ACCT_FR19]]),$A$2&lt;=_xlfn.NUMBERVALUE(Table_Query_from_MF_DSNP62[[#This Row],[CL_GL_ACCT_TO19]]))</f>
        <v>1</v>
      </c>
      <c r="IZ92" s="33" t="b">
        <f>AND($A$2&gt;=_xlfn.NUMBERVALUE(Table_Query_from_MF_DSNP62[[#This Row],[CL_GL_ACCT_FR20]]),$A$2&lt;=_xlfn.NUMBERVALUE(Table_Query_from_MF_DSNP62[[#This Row],[CL_GL_ACCT_TO20]]))</f>
        <v>1</v>
      </c>
      <c r="JA92" s="33" t="b">
        <f>AND($A$2&gt;=_xlfn.NUMBERVALUE(Table_Query_from_MF_DSNP62[[#This Row],[CL_GL_ACCT_FR21]]),$A$2&lt;=_xlfn.NUMBERVALUE(Table_Query_from_MF_DSNP62[[#This Row],[CL_GL_ACCT_TO21]]))</f>
        <v>1</v>
      </c>
      <c r="JB92" s="33" t="b">
        <f>AND($A$2&gt;=_xlfn.NUMBERVALUE(Table_Query_from_MF_DSNP62[[#This Row],[CL_GL_ACCT_FR22]]),$A$2&lt;=_xlfn.NUMBERVALUE(Table_Query_from_MF_DSNP62[[#This Row],[CL_GL_ACCT_TO22]]))</f>
        <v>1</v>
      </c>
      <c r="JC92" s="33" t="b">
        <f>AND($A$2&gt;=_xlfn.NUMBERVALUE(Table_Query_from_MF_DSNP62[[#This Row],[CL_GL_ACCT_FR23]]),$A$2&lt;=_xlfn.NUMBERVALUE(Table_Query_from_MF_DSNP62[[#This Row],[CL_GL_ACCT_TO23]]))</f>
        <v>1</v>
      </c>
      <c r="JD92" s="33" t="b">
        <f>AND($A$2&gt;=_xlfn.NUMBERVALUE(Table_Query_from_MF_DSNP62[[#This Row],[CL_GL_ACCT_FR24]]),$A$2&lt;=_xlfn.NUMBERVALUE(Table_Query_from_MF_DSNP62[[#This Row],[CL_GL_ACCT_TO24]]))</f>
        <v>1</v>
      </c>
      <c r="JE92" s="33" t="b">
        <f>AND($A$2&gt;=_xlfn.NUMBERVALUE(Table_Query_from_MF_DSNP62[[#This Row],[CL_GL_ACCT_FR25]]),$A$2&lt;=_xlfn.NUMBERVALUE(Table_Query_from_MF_DSNP62[[#This Row],[CL_GL_ACCT_TO25]]))</f>
        <v>1</v>
      </c>
      <c r="JF92" s="33" t="b">
        <f>OR(Table_Query_from_MF_DSNP62[[#This Row],[PairA]:[PairO]])</f>
        <v>1</v>
      </c>
      <c r="JG92" s="33">
        <f>_xlfn.IFNA(MATCH(TRUE,Table_Query_from_MF_DSNP62[[#This Row],[PairA]:[PairO]],0),"none")</f>
        <v>1</v>
      </c>
      <c r="JH92" s="33" t="b">
        <f>AND($B$2&gt;=_xlfn.NUMBERVALUE(Table_Query_from_MF_DSNP62[[#This Row],[CL_CMP_OBJ_FR1]]),$B$2&lt;=_xlfn.NUMBERVALUE(Table_Query_from_MF_DSNP62[[#This Row],[CL_CMP_OBJ_TO1]]))</f>
        <v>1</v>
      </c>
      <c r="JI92" s="33" t="b">
        <f>AND($B$2&gt;=_xlfn.NUMBERVALUE(Table_Query_from_MF_DSNP62[[#This Row],[CL_CMP_OBJ_FR2]]),$B$2&lt;=_xlfn.NUMBERVALUE(Table_Query_from_MF_DSNP62[[#This Row],[CL_CMP_OBJ_TO2]]))</f>
        <v>1</v>
      </c>
      <c r="JJ92" s="33" t="b">
        <f>AND($B$2&gt;=_xlfn.NUMBERVALUE(Table_Query_from_MF_DSNP62[[#This Row],[CL_CMP_OBJ_FR3]]),$B$2&lt;=_xlfn.NUMBERVALUE(Table_Query_from_MF_DSNP62[[#This Row],[CL_CMP_OBJ_TO3]]))</f>
        <v>1</v>
      </c>
      <c r="JK92" s="33" t="b">
        <f>AND($B$2&gt;=_xlfn.NUMBERVALUE(Table_Query_from_MF_DSNP62[[#This Row],[CL_CMP_OBJ_FR4]]),$B$2&lt;=_xlfn.NUMBERVALUE(Table_Query_from_MF_DSNP62[[#This Row],[CL_CMP_OBJ_TO4]]))</f>
        <v>1</v>
      </c>
      <c r="JL92" s="33" t="b">
        <f>AND($B$2&gt;=_xlfn.NUMBERVALUE(Table_Query_from_MF_DSNP62[[#This Row],[CL_CMP_OBJ_FR5]]),$B$2&lt;=_xlfn.NUMBERVALUE(Table_Query_from_MF_DSNP62[[#This Row],[CL_CMP_OBJ_TO5]]))</f>
        <v>1</v>
      </c>
      <c r="JM92" s="33" t="b">
        <f>AND($B$2&gt;=_xlfn.NUMBERVALUE(Table_Query_from_MF_DSNP62[[#This Row],[CL_CMP_OBJ_FR6]]),$B$2&lt;=_xlfn.NUMBERVALUE(Table_Query_from_MF_DSNP62[[#This Row],[CL_CMP_OBJ_TO6]]))</f>
        <v>1</v>
      </c>
      <c r="JN92" s="33" t="b">
        <f>AND($B$2&gt;=_xlfn.NUMBERVALUE(Table_Query_from_MF_DSNP62[[#This Row],[CL_CMP_OBJ_FR7]]),$B$2&lt;=_xlfn.NUMBERVALUE(Table_Query_from_MF_DSNP62[[#This Row],[CL_CMP_OBJ_TO7]]))</f>
        <v>1</v>
      </c>
      <c r="JO92" s="33" t="b">
        <f>AND($B$2&gt;=_xlfn.NUMBERVALUE(Table_Query_from_MF_DSNP62[[#This Row],[CL_CMP_OBJ_FR8]]),$B$2&lt;=_xlfn.NUMBERVALUE(Table_Query_from_MF_DSNP62[[#This Row],[CL_CMP_OBJ_TO8]]))</f>
        <v>1</v>
      </c>
      <c r="JP92" s="33" t="b">
        <f>AND($B$2&gt;=_xlfn.NUMBERVALUE(Table_Query_from_MF_DSNP62[[#This Row],[CL_CMP_OBJ_FR9]]),$B$2&lt;=_xlfn.NUMBERVALUE(Table_Query_from_MF_DSNP62[[#This Row],[CL_CMP_OBJ_TO9]]))</f>
        <v>1</v>
      </c>
      <c r="JQ92" s="33" t="b">
        <f>AND($B$2&gt;=_xlfn.NUMBERVALUE(Table_Query_from_MF_DSNP62[[#This Row],[CL_CMP_OBJ_FR10]]),$B$2&lt;=_xlfn.NUMBERVALUE(Table_Query_from_MF_DSNP62[[#This Row],[CL_CMP_OBJ_TO10]]))</f>
        <v>1</v>
      </c>
      <c r="JR92" s="33" t="b">
        <f>AND($B$2&gt;=_xlfn.NUMBERVALUE(Table_Query_from_MF_DSNP62[[#This Row],[CL_CMP_OBJ_FR11]]),$B$2&lt;=_xlfn.NUMBERVALUE(Table_Query_from_MF_DSNP62[[#This Row],[CL_CMP_OBJ_TO11]]))</f>
        <v>1</v>
      </c>
      <c r="JS92" s="33" t="b">
        <f>AND($B$2&gt;=_xlfn.NUMBERVALUE(Table_Query_from_MF_DSNP62[[#This Row],[CL_CMP_OBJ_FR12]]),$B$2&lt;=_xlfn.NUMBERVALUE(Table_Query_from_MF_DSNP62[[#This Row],[CL_CMP_OBJ_TO12]]))</f>
        <v>1</v>
      </c>
      <c r="JT92" s="33" t="b">
        <f>AND($B$2&gt;=_xlfn.NUMBERVALUE(Table_Query_from_MF_DSNP62[[#This Row],[CL_CMP_OBJ_FR13]]),$B$2&lt;=_xlfn.NUMBERVALUE(Table_Query_from_MF_DSNP62[[#This Row],[CL_CMP_OBJ_TO13]]))</f>
        <v>1</v>
      </c>
      <c r="JU92" s="33" t="b">
        <f>AND($B$2&gt;=_xlfn.NUMBERVALUE(Table_Query_from_MF_DSNP62[[#This Row],[CL_CMP_OBJ_FR14]]),$B$2&lt;=_xlfn.NUMBERVALUE(Table_Query_from_MF_DSNP62[[#This Row],[CL_CMP_OBJ_TO14]]))</f>
        <v>1</v>
      </c>
      <c r="JV92" s="33" t="b">
        <f>AND($B$2&gt;=_xlfn.NUMBERVALUE(Table_Query_from_MF_DSNP62[[#This Row],[CL_CMP_OBJ_FR15]]),$B$2&lt;=_xlfn.NUMBERVALUE(Table_Query_from_MF_DSNP62[[#This Row],[CL_CMP_OBJ_TO15]]))</f>
        <v>1</v>
      </c>
    </row>
    <row r="93" spans="1:282" x14ac:dyDescent="0.25">
      <c r="A93" t="b">
        <f>OR(,Table_Query_from_MF_DSNP62[[#This Row],[Desired GL included as "hard-coded" GL?]],Table_Query_from_MF_DSNP62[[#This Row],[Desired GL included as "Open GL"?]])</f>
        <v>1</v>
      </c>
      <c r="B93" t="b">
        <f>Table_Query_from_MF_DSNP62[[#This Row],[Desired CObj included as "Open CObj"?]]</f>
        <v>1</v>
      </c>
      <c r="C93" t="s">
        <v>195</v>
      </c>
      <c r="D93" t="s">
        <v>1512</v>
      </c>
      <c r="E93" t="s">
        <v>15</v>
      </c>
      <c r="F93" s="24" t="s">
        <v>9</v>
      </c>
      <c r="G93" t="s">
        <v>421</v>
      </c>
      <c r="H93" s="24" t="s">
        <v>428</v>
      </c>
      <c r="I93" t="s">
        <v>51</v>
      </c>
      <c r="J93" s="24" t="s">
        <v>444</v>
      </c>
      <c r="K93" t="s">
        <v>444</v>
      </c>
      <c r="L93" s="24" t="s">
        <v>444</v>
      </c>
      <c r="M93" t="s">
        <v>444</v>
      </c>
      <c r="N93" t="s">
        <v>444</v>
      </c>
      <c r="O93" t="s">
        <v>444</v>
      </c>
      <c r="P93" t="s">
        <v>444</v>
      </c>
      <c r="Q93" t="s">
        <v>15</v>
      </c>
      <c r="R93" t="s">
        <v>444</v>
      </c>
      <c r="S93" t="s">
        <v>442</v>
      </c>
      <c r="T93" t="s">
        <v>447</v>
      </c>
      <c r="U93" t="s">
        <v>444</v>
      </c>
      <c r="V93" t="s">
        <v>444</v>
      </c>
      <c r="W93" t="s">
        <v>447</v>
      </c>
      <c r="X93" t="s">
        <v>444</v>
      </c>
      <c r="Y93" t="s">
        <v>444</v>
      </c>
      <c r="Z93" t="s">
        <v>442</v>
      </c>
      <c r="AA93" t="s">
        <v>447</v>
      </c>
      <c r="AB93" t="s">
        <v>444</v>
      </c>
      <c r="AC93" t="s">
        <v>15</v>
      </c>
      <c r="AD93" t="s">
        <v>15</v>
      </c>
      <c r="AE93" t="s">
        <v>447</v>
      </c>
      <c r="AF93" t="s">
        <v>447</v>
      </c>
      <c r="AG93" t="s">
        <v>442</v>
      </c>
      <c r="AH93" t="s">
        <v>447</v>
      </c>
      <c r="AI93" t="s">
        <v>447</v>
      </c>
      <c r="AJ93" t="s">
        <v>442</v>
      </c>
      <c r="AK93" t="s">
        <v>442</v>
      </c>
      <c r="AL93" t="s">
        <v>444</v>
      </c>
      <c r="AM93" t="s">
        <v>447</v>
      </c>
      <c r="AN93" t="s">
        <v>444</v>
      </c>
      <c r="AO93" t="s">
        <v>444</v>
      </c>
      <c r="AP93" t="s">
        <v>442</v>
      </c>
      <c r="AQ93" t="s">
        <v>282</v>
      </c>
      <c r="AR93" t="s">
        <v>528</v>
      </c>
      <c r="AS93" t="s">
        <v>162</v>
      </c>
      <c r="AT93" t="s">
        <v>444</v>
      </c>
      <c r="AU93" t="s">
        <v>444</v>
      </c>
      <c r="AV93" t="s">
        <v>442</v>
      </c>
      <c r="AW93" t="s">
        <v>444</v>
      </c>
      <c r="AX93" t="s">
        <v>444</v>
      </c>
      <c r="AY93" t="s">
        <v>444</v>
      </c>
      <c r="AZ93" t="s">
        <v>444</v>
      </c>
      <c r="BA93" t="s">
        <v>444</v>
      </c>
      <c r="BB93" t="s">
        <v>444</v>
      </c>
      <c r="BC93" t="s">
        <v>444</v>
      </c>
      <c r="BD93" t="s">
        <v>1359</v>
      </c>
      <c r="BE93" t="s">
        <v>444</v>
      </c>
      <c r="BF93" t="s">
        <v>1360</v>
      </c>
      <c r="BG93" t="s">
        <v>444</v>
      </c>
      <c r="BH93" t="s">
        <v>444</v>
      </c>
      <c r="BI93" t="s">
        <v>444</v>
      </c>
      <c r="BJ93" t="s">
        <v>444</v>
      </c>
      <c r="BK93" t="s">
        <v>444</v>
      </c>
      <c r="BL93" t="s">
        <v>444</v>
      </c>
      <c r="BM93" t="s">
        <v>444</v>
      </c>
      <c r="BN93" t="s">
        <v>444</v>
      </c>
      <c r="BO93" t="s">
        <v>444</v>
      </c>
      <c r="BP93" t="s">
        <v>444</v>
      </c>
      <c r="BQ93" t="s">
        <v>740</v>
      </c>
      <c r="BR93" t="s">
        <v>1487</v>
      </c>
      <c r="BS93" t="s">
        <v>444</v>
      </c>
      <c r="BT93" t="s">
        <v>444</v>
      </c>
      <c r="BU93" t="s">
        <v>444</v>
      </c>
      <c r="BV93" t="s">
        <v>444</v>
      </c>
      <c r="BW93" t="s">
        <v>740</v>
      </c>
      <c r="BX93" t="s">
        <v>1487</v>
      </c>
      <c r="BY93" t="s">
        <v>444</v>
      </c>
      <c r="BZ93" t="s">
        <v>444</v>
      </c>
      <c r="CA93" t="s">
        <v>444</v>
      </c>
      <c r="CB93" t="s">
        <v>444</v>
      </c>
      <c r="CC93" t="s">
        <v>740</v>
      </c>
      <c r="CD93" t="s">
        <v>1487</v>
      </c>
      <c r="CE93" t="s">
        <v>444</v>
      </c>
      <c r="CF93" t="s">
        <v>1360</v>
      </c>
      <c r="CG93" t="s">
        <v>908</v>
      </c>
      <c r="CH93" t="s">
        <v>444</v>
      </c>
      <c r="CI93" t="s">
        <v>740</v>
      </c>
      <c r="CJ93" t="s">
        <v>1487</v>
      </c>
      <c r="CK93" t="s">
        <v>444</v>
      </c>
      <c r="CL93" t="s">
        <v>740</v>
      </c>
      <c r="CM93" t="s">
        <v>860</v>
      </c>
      <c r="CN93" t="s">
        <v>444</v>
      </c>
      <c r="CO93" t="s">
        <v>740</v>
      </c>
      <c r="CP93" t="s">
        <v>1487</v>
      </c>
      <c r="CQ93" t="s">
        <v>444</v>
      </c>
      <c r="CR93" t="s">
        <v>740</v>
      </c>
      <c r="CS93" t="s">
        <v>860</v>
      </c>
      <c r="CT93" t="s">
        <v>444</v>
      </c>
      <c r="CU93" t="s">
        <v>444</v>
      </c>
      <c r="CV93" t="s">
        <v>2774</v>
      </c>
      <c r="CW93" t="s">
        <v>2736</v>
      </c>
      <c r="CX93" t="s">
        <v>2775</v>
      </c>
      <c r="CY93" t="s">
        <v>1488</v>
      </c>
      <c r="CZ93" t="s">
        <v>1489</v>
      </c>
      <c r="DA93" t="s">
        <v>1490</v>
      </c>
      <c r="DB93" t="s">
        <v>1491</v>
      </c>
      <c r="DC93" t="s">
        <v>444</v>
      </c>
      <c r="DD93" t="s">
        <v>444</v>
      </c>
      <c r="DE93" t="s">
        <v>444</v>
      </c>
      <c r="DF93" t="s">
        <v>444</v>
      </c>
      <c r="DG93" t="s">
        <v>444</v>
      </c>
      <c r="DH93" t="s">
        <v>444</v>
      </c>
      <c r="DI93" t="s">
        <v>282</v>
      </c>
      <c r="DJ93" t="s">
        <v>1440</v>
      </c>
      <c r="DK93" t="s">
        <v>444</v>
      </c>
      <c r="DL93" t="s">
        <v>444</v>
      </c>
      <c r="DM93" t="s">
        <v>444</v>
      </c>
      <c r="DN93" t="s">
        <v>444</v>
      </c>
      <c r="DO93" t="s">
        <v>444</v>
      </c>
      <c r="DP93" t="s">
        <v>444</v>
      </c>
      <c r="DQ93" t="s">
        <v>444</v>
      </c>
      <c r="DR93" t="s">
        <v>444</v>
      </c>
      <c r="DS93" t="s">
        <v>444</v>
      </c>
      <c r="DT93" s="24" t="s">
        <v>444</v>
      </c>
      <c r="DU93" s="24" t="s">
        <v>444</v>
      </c>
      <c r="DV93" t="s">
        <v>444</v>
      </c>
      <c r="DW93" t="s">
        <v>444</v>
      </c>
      <c r="DX93" s="24" t="s">
        <v>444</v>
      </c>
      <c r="DY93" s="24" t="s">
        <v>444</v>
      </c>
      <c r="DZ93" t="s">
        <v>444</v>
      </c>
      <c r="EA93" t="s">
        <v>444</v>
      </c>
      <c r="EB93" s="24" t="s">
        <v>444</v>
      </c>
      <c r="EC93" s="24" t="s">
        <v>444</v>
      </c>
      <c r="ED93" t="s">
        <v>444</v>
      </c>
      <c r="EE93" t="s">
        <v>444</v>
      </c>
      <c r="EF93" s="24" t="s">
        <v>444</v>
      </c>
      <c r="EG93" s="24" t="s">
        <v>444</v>
      </c>
      <c r="EH93" t="s">
        <v>444</v>
      </c>
      <c r="EI93" t="s">
        <v>444</v>
      </c>
      <c r="EJ93" s="24" t="s">
        <v>444</v>
      </c>
      <c r="EK93" s="24" t="s">
        <v>444</v>
      </c>
      <c r="EL93" t="s">
        <v>444</v>
      </c>
      <c r="EM93" t="s">
        <v>444</v>
      </c>
      <c r="EN93" s="24" t="s">
        <v>444</v>
      </c>
      <c r="EO93" s="24" t="s">
        <v>444</v>
      </c>
      <c r="EP93" t="s">
        <v>444</v>
      </c>
      <c r="EQ93" t="s">
        <v>444</v>
      </c>
      <c r="ER93" s="24" t="s">
        <v>444</v>
      </c>
      <c r="ES93" s="24" t="s">
        <v>444</v>
      </c>
      <c r="ET93" t="s">
        <v>444</v>
      </c>
      <c r="EU93" t="s">
        <v>444</v>
      </c>
      <c r="EV93" s="24" t="s">
        <v>444</v>
      </c>
      <c r="EW93" s="24" t="s">
        <v>444</v>
      </c>
      <c r="EX93" t="s">
        <v>444</v>
      </c>
      <c r="EY93" t="s">
        <v>444</v>
      </c>
      <c r="EZ93" s="24" t="s">
        <v>444</v>
      </c>
      <c r="FA93" s="24" t="s">
        <v>444</v>
      </c>
      <c r="FB93" t="s">
        <v>444</v>
      </c>
      <c r="FC93" t="s">
        <v>444</v>
      </c>
      <c r="FD93" s="24" t="s">
        <v>444</v>
      </c>
      <c r="FE93" s="24" t="s">
        <v>444</v>
      </c>
      <c r="FF93" t="s">
        <v>444</v>
      </c>
      <c r="FG93" t="s">
        <v>444</v>
      </c>
      <c r="FH93" s="24" t="s">
        <v>444</v>
      </c>
      <c r="FI93" s="24" t="s">
        <v>444</v>
      </c>
      <c r="FJ93" t="s">
        <v>444</v>
      </c>
      <c r="FK93" t="s">
        <v>444</v>
      </c>
      <c r="FL93" s="24" t="s">
        <v>444</v>
      </c>
      <c r="FM93" s="24" t="s">
        <v>444</v>
      </c>
      <c r="FN93" t="s">
        <v>444</v>
      </c>
      <c r="FO93" t="s">
        <v>444</v>
      </c>
      <c r="FP93" s="24" t="s">
        <v>444</v>
      </c>
      <c r="FQ93" s="24" t="s">
        <v>444</v>
      </c>
      <c r="FR93" t="s">
        <v>444</v>
      </c>
      <c r="FS93" t="s">
        <v>444</v>
      </c>
      <c r="FT93" s="24" t="s">
        <v>444</v>
      </c>
      <c r="FU93" s="24" t="s">
        <v>444</v>
      </c>
      <c r="FV93" t="s">
        <v>444</v>
      </c>
      <c r="FW93" t="s">
        <v>444</v>
      </c>
      <c r="FX93" s="24" t="s">
        <v>444</v>
      </c>
      <c r="FY93" s="24" t="s">
        <v>444</v>
      </c>
      <c r="FZ93" t="s">
        <v>444</v>
      </c>
      <c r="GA93" t="s">
        <v>444</v>
      </c>
      <c r="GB93" s="24" t="s">
        <v>444</v>
      </c>
      <c r="GC93" s="24" t="s">
        <v>444</v>
      </c>
      <c r="GD93" t="s">
        <v>444</v>
      </c>
      <c r="GE93" t="s">
        <v>444</v>
      </c>
      <c r="GF93" s="24" t="s">
        <v>444</v>
      </c>
      <c r="GG93" s="24" t="s">
        <v>444</v>
      </c>
      <c r="GH93" t="s">
        <v>15</v>
      </c>
      <c r="GI93" s="24" t="s">
        <v>582</v>
      </c>
      <c r="GJ93" s="24" t="s">
        <v>588</v>
      </c>
      <c r="GK93" t="s">
        <v>444</v>
      </c>
      <c r="GL93" t="s">
        <v>444</v>
      </c>
      <c r="GM93" s="24" t="s">
        <v>444</v>
      </c>
      <c r="GN93" s="24" t="s">
        <v>444</v>
      </c>
      <c r="GO93" t="s">
        <v>444</v>
      </c>
      <c r="GP93" t="s">
        <v>444</v>
      </c>
      <c r="GQ93" s="24" t="s">
        <v>444</v>
      </c>
      <c r="GR93" s="24" t="s">
        <v>444</v>
      </c>
      <c r="GS93" t="s">
        <v>444</v>
      </c>
      <c r="GT93" t="s">
        <v>444</v>
      </c>
      <c r="GU93" s="24" t="s">
        <v>444</v>
      </c>
      <c r="GV93" s="24" t="s">
        <v>444</v>
      </c>
      <c r="GW93" t="s">
        <v>444</v>
      </c>
      <c r="GX93" t="s">
        <v>444</v>
      </c>
      <c r="GY93" s="24" t="s">
        <v>444</v>
      </c>
      <c r="GZ93" s="24" t="s">
        <v>444</v>
      </c>
      <c r="HA93" t="s">
        <v>444</v>
      </c>
      <c r="HB93" t="s">
        <v>444</v>
      </c>
      <c r="HC93" s="24" t="s">
        <v>444</v>
      </c>
      <c r="HD93" s="24" t="s">
        <v>444</v>
      </c>
      <c r="HE93" t="s">
        <v>444</v>
      </c>
      <c r="HF93" t="s">
        <v>444</v>
      </c>
      <c r="HG93" s="24" t="s">
        <v>444</v>
      </c>
      <c r="HH93" s="24" t="s">
        <v>444</v>
      </c>
      <c r="HI93" t="s">
        <v>444</v>
      </c>
      <c r="HJ93" t="s">
        <v>444</v>
      </c>
      <c r="HK93" s="24" t="s">
        <v>444</v>
      </c>
      <c r="HL93" s="24" t="s">
        <v>444</v>
      </c>
      <c r="HM93" t="s">
        <v>444</v>
      </c>
      <c r="HN93" t="s">
        <v>444</v>
      </c>
      <c r="HO93" s="24" t="s">
        <v>444</v>
      </c>
      <c r="HP93" s="24" t="s">
        <v>444</v>
      </c>
      <c r="HQ93" t="s">
        <v>444</v>
      </c>
      <c r="HR93" t="s">
        <v>444</v>
      </c>
      <c r="HS93" s="24" t="s">
        <v>444</v>
      </c>
      <c r="HT93" s="24" t="s">
        <v>444</v>
      </c>
      <c r="HU93" t="s">
        <v>444</v>
      </c>
      <c r="HV93" t="s">
        <v>444</v>
      </c>
      <c r="HW93" s="24" t="s">
        <v>444</v>
      </c>
      <c r="HX93" s="24" t="s">
        <v>444</v>
      </c>
      <c r="HY93" t="s">
        <v>444</v>
      </c>
      <c r="HZ93" t="s">
        <v>444</v>
      </c>
      <c r="IA93" t="s">
        <v>2774</v>
      </c>
      <c r="IB93" t="s">
        <v>2736</v>
      </c>
      <c r="IC93" t="s">
        <v>2775</v>
      </c>
      <c r="ID93" s="33" t="b" cm="1">
        <f t="array" ref="ID93">_xlfn.IFNA(MATCH($A$2,_xlfn.NUMBERVALUE(Table_Query_from_MF_DSNP62[[#This Row],[CL_GLACCT_DR1]:[CL_GLACCT_CR4]]),0),0)&gt;=1</f>
        <v>1</v>
      </c>
      <c r="IE93" s="33" t="b">
        <f>OR(Table_Query_from_MF_DSNP62[[#This Row],[Pair1]:[Pair25]])</f>
        <v>1</v>
      </c>
      <c r="IF93" s="33">
        <f>_xlfn.IFNA(MATCH(TRUE,Table_Query_from_MF_DSNP62[[#This Row],[Pair1]:[Pair25]],0),"none")</f>
        <v>1</v>
      </c>
      <c r="IG93" s="33" t="b">
        <f>AND($A$2&gt;=_xlfn.NUMBERVALUE(Table_Query_from_MF_DSNP62[[#This Row],[CL_GL_ACCT_FR1]]),$A$2&lt;=_xlfn.NUMBERVALUE(Table_Query_from_MF_DSNP62[[#This Row],[CL_GL_ACCT_TO1]]))</f>
        <v>1</v>
      </c>
      <c r="IH93" s="33" t="b">
        <f>AND($A$2&gt;=_xlfn.NUMBERVALUE(Table_Query_from_MF_DSNP62[[#This Row],[CL_GL_ACCT_FR2]]),$A$2&lt;=_xlfn.NUMBERVALUE(Table_Query_from_MF_DSNP62[[#This Row],[CL_GL_ACCT_TO2]]))</f>
        <v>1</v>
      </c>
      <c r="II93" s="33" t="b">
        <f>AND($A$2&gt;=_xlfn.NUMBERVALUE(Table_Query_from_MF_DSNP62[[#This Row],[CL_GL_ACCT_FR3]]),$A$2&lt;=_xlfn.NUMBERVALUE(Table_Query_from_MF_DSNP62[[#This Row],[CL_GL_ACCT_TO3]]))</f>
        <v>1</v>
      </c>
      <c r="IJ93" s="33" t="b">
        <f>AND($A$2&gt;=_xlfn.NUMBERVALUE(Table_Query_from_MF_DSNP62[[#This Row],[CL_GL_ACCT_FR4]]),$A$2&lt;=_xlfn.NUMBERVALUE(Table_Query_from_MF_DSNP62[[#This Row],[CL_GL_ACCT_TO4]]))</f>
        <v>1</v>
      </c>
      <c r="IK93" s="33" t="b">
        <f>AND($A$2&gt;=_xlfn.NUMBERVALUE(Table_Query_from_MF_DSNP62[[#This Row],[CL_GL_ACCT_FR5]]),$A$2&lt;=_xlfn.NUMBERVALUE(Table_Query_from_MF_DSNP62[[#This Row],[CL_GL_ACCT_TO5]]))</f>
        <v>1</v>
      </c>
      <c r="IL93" s="33" t="b">
        <f>AND($A$2&gt;=_xlfn.NUMBERVALUE(Table_Query_from_MF_DSNP62[[#This Row],[CL_GL_ACCT_FR6]]),$A$2&lt;=_xlfn.NUMBERVALUE(Table_Query_from_MF_DSNP62[[#This Row],[CL_GL_ACCT_TO6]]))</f>
        <v>1</v>
      </c>
      <c r="IM93" s="33" t="b">
        <f>AND($A$2&gt;=_xlfn.NUMBERVALUE(Table_Query_from_MF_DSNP62[[#This Row],[CL_GL_ACCT_FR7]]),$A$2&lt;=_xlfn.NUMBERVALUE(Table_Query_from_MF_DSNP62[[#This Row],[CL_GL_ACCT_TO7]]))</f>
        <v>1</v>
      </c>
      <c r="IN93" s="33" t="b">
        <f>AND($A$2&gt;=_xlfn.NUMBERVALUE(Table_Query_from_MF_DSNP62[[#This Row],[CL_GL_ACCT_FR8]]),$A$2&lt;=_xlfn.NUMBERVALUE(Table_Query_from_MF_DSNP62[[#This Row],[CL_GL_ACCT_TO8]]))</f>
        <v>1</v>
      </c>
      <c r="IO93" s="33" t="b">
        <f>AND($A$2&gt;=_xlfn.NUMBERVALUE(Table_Query_from_MF_DSNP62[[#This Row],[CL_GL_ACCT_FR9]]),$A$2&lt;=_xlfn.NUMBERVALUE(Table_Query_from_MF_DSNP62[[#This Row],[CL_GL_ACCT_TO9]]))</f>
        <v>1</v>
      </c>
      <c r="IP93" s="33" t="b">
        <f>AND($A$2&gt;=_xlfn.NUMBERVALUE(Table_Query_from_MF_DSNP62[[#This Row],[CL_GL_ACCT_FR10]]),$A$2&lt;=_xlfn.NUMBERVALUE(Table_Query_from_MF_DSNP62[[#This Row],[CL_GL_ACCT_TO10]]))</f>
        <v>1</v>
      </c>
      <c r="IQ93" s="33" t="b">
        <f>AND($A$2&gt;=_xlfn.NUMBERVALUE(Table_Query_from_MF_DSNP62[[#This Row],[CL_GL_ACCT_FR11]]),$A$2&lt;=_xlfn.NUMBERVALUE(Table_Query_from_MF_DSNP62[[#This Row],[CL_GL_ACCT_TO11]]))</f>
        <v>1</v>
      </c>
      <c r="IR93" s="33" t="b">
        <f>AND($A$2&gt;=_xlfn.NUMBERVALUE(Table_Query_from_MF_DSNP62[[#This Row],[CL_GL_ACCT_FR12]]),$A$2&lt;=_xlfn.NUMBERVALUE(Table_Query_from_MF_DSNP62[[#This Row],[CL_GL_ACCT_TO12]]))</f>
        <v>1</v>
      </c>
      <c r="IS93" s="33" t="b">
        <f>AND($A$2&gt;=_xlfn.NUMBERVALUE(Table_Query_from_MF_DSNP62[[#This Row],[CL_GL_ACCT_FR13]]),$A$2&lt;=_xlfn.NUMBERVALUE(Table_Query_from_MF_DSNP62[[#This Row],[CL_GL_ACCT_TO13]]))</f>
        <v>1</v>
      </c>
      <c r="IT93" s="33" t="b">
        <f>AND($A$2&gt;=_xlfn.NUMBERVALUE(Table_Query_from_MF_DSNP62[[#This Row],[CL_GL_ACCT_FR14]]),$A$2&lt;=_xlfn.NUMBERVALUE(Table_Query_from_MF_DSNP62[[#This Row],[CL_GL_ACCT_TO14]]))</f>
        <v>1</v>
      </c>
      <c r="IU93" s="33" t="b">
        <f>AND($A$2&gt;=_xlfn.NUMBERVALUE(Table_Query_from_MF_DSNP62[[#This Row],[CL_GL_ACCT_FR15]]),$A$2&lt;=_xlfn.NUMBERVALUE(Table_Query_from_MF_DSNP62[[#This Row],[CL_GL_ACCT_TO15]]))</f>
        <v>1</v>
      </c>
      <c r="IV93" s="33" t="b">
        <f>AND($A$2&gt;=_xlfn.NUMBERVALUE(Table_Query_from_MF_DSNP62[[#This Row],[CL_GL_ACCT_FR16]]),$A$2&lt;=_xlfn.NUMBERVALUE(Table_Query_from_MF_DSNP62[[#This Row],[CL_GL_ACCT_TO16]]))</f>
        <v>1</v>
      </c>
      <c r="IW93" s="33" t="b">
        <f>AND($A$2&gt;=_xlfn.NUMBERVALUE(Table_Query_from_MF_DSNP62[[#This Row],[CL_GL_ACCT_FR17]]),$A$2&lt;=_xlfn.NUMBERVALUE(Table_Query_from_MF_DSNP62[[#This Row],[CL_GL_ACCT_TO17]]))</f>
        <v>1</v>
      </c>
      <c r="IX93" s="33" t="b">
        <f>AND($A$2&gt;=_xlfn.NUMBERVALUE(Table_Query_from_MF_DSNP62[[#This Row],[CL_GL_ACCT_FR18]]),$A$2&lt;=_xlfn.NUMBERVALUE(Table_Query_from_MF_DSNP62[[#This Row],[CL_GL_ACCT_TO18]]))</f>
        <v>1</v>
      </c>
      <c r="IY93" s="33" t="b">
        <f>AND($A$2&gt;=_xlfn.NUMBERVALUE(Table_Query_from_MF_DSNP62[[#This Row],[CL_GL_ACCT_FR19]]),$A$2&lt;=_xlfn.NUMBERVALUE(Table_Query_from_MF_DSNP62[[#This Row],[CL_GL_ACCT_TO19]]))</f>
        <v>1</v>
      </c>
      <c r="IZ93" s="33" t="b">
        <f>AND($A$2&gt;=_xlfn.NUMBERVALUE(Table_Query_from_MF_DSNP62[[#This Row],[CL_GL_ACCT_FR20]]),$A$2&lt;=_xlfn.NUMBERVALUE(Table_Query_from_MF_DSNP62[[#This Row],[CL_GL_ACCT_TO20]]))</f>
        <v>1</v>
      </c>
      <c r="JA93" s="33" t="b">
        <f>AND($A$2&gt;=_xlfn.NUMBERVALUE(Table_Query_from_MF_DSNP62[[#This Row],[CL_GL_ACCT_FR21]]),$A$2&lt;=_xlfn.NUMBERVALUE(Table_Query_from_MF_DSNP62[[#This Row],[CL_GL_ACCT_TO21]]))</f>
        <v>1</v>
      </c>
      <c r="JB93" s="33" t="b">
        <f>AND($A$2&gt;=_xlfn.NUMBERVALUE(Table_Query_from_MF_DSNP62[[#This Row],[CL_GL_ACCT_FR22]]),$A$2&lt;=_xlfn.NUMBERVALUE(Table_Query_from_MF_DSNP62[[#This Row],[CL_GL_ACCT_TO22]]))</f>
        <v>1</v>
      </c>
      <c r="JC93" s="33" t="b">
        <f>AND($A$2&gt;=_xlfn.NUMBERVALUE(Table_Query_from_MF_DSNP62[[#This Row],[CL_GL_ACCT_FR23]]),$A$2&lt;=_xlfn.NUMBERVALUE(Table_Query_from_MF_DSNP62[[#This Row],[CL_GL_ACCT_TO23]]))</f>
        <v>1</v>
      </c>
      <c r="JD93" s="33" t="b">
        <f>AND($A$2&gt;=_xlfn.NUMBERVALUE(Table_Query_from_MF_DSNP62[[#This Row],[CL_GL_ACCT_FR24]]),$A$2&lt;=_xlfn.NUMBERVALUE(Table_Query_from_MF_DSNP62[[#This Row],[CL_GL_ACCT_TO24]]))</f>
        <v>1</v>
      </c>
      <c r="JE93" s="33" t="b">
        <f>AND($A$2&gt;=_xlfn.NUMBERVALUE(Table_Query_from_MF_DSNP62[[#This Row],[CL_GL_ACCT_FR25]]),$A$2&lt;=_xlfn.NUMBERVALUE(Table_Query_from_MF_DSNP62[[#This Row],[CL_GL_ACCT_TO25]]))</f>
        <v>1</v>
      </c>
      <c r="JF93" s="33" t="b">
        <f>OR(Table_Query_from_MF_DSNP62[[#This Row],[PairA]:[PairO]])</f>
        <v>1</v>
      </c>
      <c r="JG93" s="33">
        <f>_xlfn.IFNA(MATCH(TRUE,Table_Query_from_MF_DSNP62[[#This Row],[PairA]:[PairO]],0),"none")</f>
        <v>2</v>
      </c>
      <c r="JH93" s="33" t="b">
        <f>AND($B$2&gt;=_xlfn.NUMBERVALUE(Table_Query_from_MF_DSNP62[[#This Row],[CL_CMP_OBJ_FR1]]),$B$2&lt;=_xlfn.NUMBERVALUE(Table_Query_from_MF_DSNP62[[#This Row],[CL_CMP_OBJ_TO1]]))</f>
        <v>0</v>
      </c>
      <c r="JI93" s="33" t="b">
        <f>AND($B$2&gt;=_xlfn.NUMBERVALUE(Table_Query_from_MF_DSNP62[[#This Row],[CL_CMP_OBJ_FR2]]),$B$2&lt;=_xlfn.NUMBERVALUE(Table_Query_from_MF_DSNP62[[#This Row],[CL_CMP_OBJ_TO2]]))</f>
        <v>1</v>
      </c>
      <c r="JJ93" s="33" t="b">
        <f>AND($B$2&gt;=_xlfn.NUMBERVALUE(Table_Query_from_MF_DSNP62[[#This Row],[CL_CMP_OBJ_FR3]]),$B$2&lt;=_xlfn.NUMBERVALUE(Table_Query_from_MF_DSNP62[[#This Row],[CL_CMP_OBJ_TO3]]))</f>
        <v>1</v>
      </c>
      <c r="JK93" s="33" t="b">
        <f>AND($B$2&gt;=_xlfn.NUMBERVALUE(Table_Query_from_MF_DSNP62[[#This Row],[CL_CMP_OBJ_FR4]]),$B$2&lt;=_xlfn.NUMBERVALUE(Table_Query_from_MF_DSNP62[[#This Row],[CL_CMP_OBJ_TO4]]))</f>
        <v>1</v>
      </c>
      <c r="JL93" s="33" t="b">
        <f>AND($B$2&gt;=_xlfn.NUMBERVALUE(Table_Query_from_MF_DSNP62[[#This Row],[CL_CMP_OBJ_FR5]]),$B$2&lt;=_xlfn.NUMBERVALUE(Table_Query_from_MF_DSNP62[[#This Row],[CL_CMP_OBJ_TO5]]))</f>
        <v>1</v>
      </c>
      <c r="JM93" s="33" t="b">
        <f>AND($B$2&gt;=_xlfn.NUMBERVALUE(Table_Query_from_MF_DSNP62[[#This Row],[CL_CMP_OBJ_FR6]]),$B$2&lt;=_xlfn.NUMBERVALUE(Table_Query_from_MF_DSNP62[[#This Row],[CL_CMP_OBJ_TO6]]))</f>
        <v>1</v>
      </c>
      <c r="JN93" s="33" t="b">
        <f>AND($B$2&gt;=_xlfn.NUMBERVALUE(Table_Query_from_MF_DSNP62[[#This Row],[CL_CMP_OBJ_FR7]]),$B$2&lt;=_xlfn.NUMBERVALUE(Table_Query_from_MF_DSNP62[[#This Row],[CL_CMP_OBJ_TO7]]))</f>
        <v>1</v>
      </c>
      <c r="JO93" s="33" t="b">
        <f>AND($B$2&gt;=_xlfn.NUMBERVALUE(Table_Query_from_MF_DSNP62[[#This Row],[CL_CMP_OBJ_FR8]]),$B$2&lt;=_xlfn.NUMBERVALUE(Table_Query_from_MF_DSNP62[[#This Row],[CL_CMP_OBJ_TO8]]))</f>
        <v>1</v>
      </c>
      <c r="JP93" s="33" t="b">
        <f>AND($B$2&gt;=_xlfn.NUMBERVALUE(Table_Query_from_MF_DSNP62[[#This Row],[CL_CMP_OBJ_FR9]]),$B$2&lt;=_xlfn.NUMBERVALUE(Table_Query_from_MF_DSNP62[[#This Row],[CL_CMP_OBJ_TO9]]))</f>
        <v>1</v>
      </c>
      <c r="JQ93" s="33" t="b">
        <f>AND($B$2&gt;=_xlfn.NUMBERVALUE(Table_Query_from_MF_DSNP62[[#This Row],[CL_CMP_OBJ_FR10]]),$B$2&lt;=_xlfn.NUMBERVALUE(Table_Query_from_MF_DSNP62[[#This Row],[CL_CMP_OBJ_TO10]]))</f>
        <v>1</v>
      </c>
      <c r="JR93" s="33" t="b">
        <f>AND($B$2&gt;=_xlfn.NUMBERVALUE(Table_Query_from_MF_DSNP62[[#This Row],[CL_CMP_OBJ_FR11]]),$B$2&lt;=_xlfn.NUMBERVALUE(Table_Query_from_MF_DSNP62[[#This Row],[CL_CMP_OBJ_TO11]]))</f>
        <v>1</v>
      </c>
      <c r="JS93" s="33" t="b">
        <f>AND($B$2&gt;=_xlfn.NUMBERVALUE(Table_Query_from_MF_DSNP62[[#This Row],[CL_CMP_OBJ_FR12]]),$B$2&lt;=_xlfn.NUMBERVALUE(Table_Query_from_MF_DSNP62[[#This Row],[CL_CMP_OBJ_TO12]]))</f>
        <v>1</v>
      </c>
      <c r="JT93" s="33" t="b">
        <f>AND($B$2&gt;=_xlfn.NUMBERVALUE(Table_Query_from_MF_DSNP62[[#This Row],[CL_CMP_OBJ_FR13]]),$B$2&lt;=_xlfn.NUMBERVALUE(Table_Query_from_MF_DSNP62[[#This Row],[CL_CMP_OBJ_TO13]]))</f>
        <v>1</v>
      </c>
      <c r="JU93" s="33" t="b">
        <f>AND($B$2&gt;=_xlfn.NUMBERVALUE(Table_Query_from_MF_DSNP62[[#This Row],[CL_CMP_OBJ_FR14]]),$B$2&lt;=_xlfn.NUMBERVALUE(Table_Query_from_MF_DSNP62[[#This Row],[CL_CMP_OBJ_TO14]]))</f>
        <v>1</v>
      </c>
      <c r="JV93" s="33" t="b">
        <f>AND($B$2&gt;=_xlfn.NUMBERVALUE(Table_Query_from_MF_DSNP62[[#This Row],[CL_CMP_OBJ_FR15]]),$B$2&lt;=_xlfn.NUMBERVALUE(Table_Query_from_MF_DSNP62[[#This Row],[CL_CMP_OBJ_TO15]]))</f>
        <v>1</v>
      </c>
    </row>
    <row r="94" spans="1:282" x14ac:dyDescent="0.25">
      <c r="A94" t="b">
        <f>OR(,Table_Query_from_MF_DSNP62[[#This Row],[Desired GL included as "hard-coded" GL?]],Table_Query_from_MF_DSNP62[[#This Row],[Desired GL included as "Open GL"?]])</f>
        <v>1</v>
      </c>
      <c r="B94" t="b">
        <f>Table_Query_from_MF_DSNP62[[#This Row],[Desired CObj included as "Open CObj"?]]</f>
        <v>1</v>
      </c>
      <c r="C94" t="s">
        <v>800</v>
      </c>
      <c r="D94" t="s">
        <v>1513</v>
      </c>
      <c r="E94" t="s">
        <v>8</v>
      </c>
      <c r="F94" s="24" t="s">
        <v>9</v>
      </c>
      <c r="G94" t="s">
        <v>421</v>
      </c>
      <c r="H94" s="24" t="s">
        <v>444</v>
      </c>
      <c r="I94" t="s">
        <v>444</v>
      </c>
      <c r="J94" s="24" t="s">
        <v>444</v>
      </c>
      <c r="K94" t="s">
        <v>444</v>
      </c>
      <c r="L94" s="24" t="s">
        <v>444</v>
      </c>
      <c r="M94" t="s">
        <v>444</v>
      </c>
      <c r="N94" t="s">
        <v>444</v>
      </c>
      <c r="O94" t="s">
        <v>444</v>
      </c>
      <c r="P94" t="s">
        <v>444</v>
      </c>
      <c r="Q94" t="s">
        <v>15</v>
      </c>
      <c r="R94" t="s">
        <v>444</v>
      </c>
      <c r="S94" t="s">
        <v>442</v>
      </c>
      <c r="T94" t="s">
        <v>447</v>
      </c>
      <c r="U94" t="s">
        <v>444</v>
      </c>
      <c r="V94" t="s">
        <v>444</v>
      </c>
      <c r="W94" t="s">
        <v>447</v>
      </c>
      <c r="X94" t="s">
        <v>444</v>
      </c>
      <c r="Y94" t="s">
        <v>444</v>
      </c>
      <c r="Z94" t="s">
        <v>442</v>
      </c>
      <c r="AA94" t="s">
        <v>447</v>
      </c>
      <c r="AB94" t="s">
        <v>444</v>
      </c>
      <c r="AC94" t="s">
        <v>15</v>
      </c>
      <c r="AD94" t="s">
        <v>15</v>
      </c>
      <c r="AE94" t="s">
        <v>447</v>
      </c>
      <c r="AF94" t="s">
        <v>447</v>
      </c>
      <c r="AG94" t="s">
        <v>442</v>
      </c>
      <c r="AH94" t="s">
        <v>447</v>
      </c>
      <c r="AI94" t="s">
        <v>447</v>
      </c>
      <c r="AJ94" t="s">
        <v>442</v>
      </c>
      <c r="AK94" t="s">
        <v>442</v>
      </c>
      <c r="AL94" t="s">
        <v>444</v>
      </c>
      <c r="AM94" t="s">
        <v>444</v>
      </c>
      <c r="AN94" t="s">
        <v>444</v>
      </c>
      <c r="AO94" t="s">
        <v>444</v>
      </c>
      <c r="AP94" t="s">
        <v>447</v>
      </c>
      <c r="AQ94" t="s">
        <v>282</v>
      </c>
      <c r="AR94" t="s">
        <v>528</v>
      </c>
      <c r="AS94" t="s">
        <v>162</v>
      </c>
      <c r="AT94" t="s">
        <v>10</v>
      </c>
      <c r="AU94" t="s">
        <v>444</v>
      </c>
      <c r="AV94" t="s">
        <v>442</v>
      </c>
      <c r="AW94" t="s">
        <v>444</v>
      </c>
      <c r="AX94" t="s">
        <v>444</v>
      </c>
      <c r="AY94" t="s">
        <v>444</v>
      </c>
      <c r="AZ94" t="s">
        <v>444</v>
      </c>
      <c r="BA94" t="s">
        <v>444</v>
      </c>
      <c r="BB94" t="s">
        <v>444</v>
      </c>
      <c r="BC94" t="s">
        <v>444</v>
      </c>
      <c r="BD94" t="s">
        <v>1359</v>
      </c>
      <c r="BE94" t="s">
        <v>444</v>
      </c>
      <c r="BF94" t="s">
        <v>1360</v>
      </c>
      <c r="BG94" t="s">
        <v>444</v>
      </c>
      <c r="BH94" t="s">
        <v>444</v>
      </c>
      <c r="BI94" t="s">
        <v>444</v>
      </c>
      <c r="BJ94" t="s">
        <v>444</v>
      </c>
      <c r="BK94" t="s">
        <v>444</v>
      </c>
      <c r="BL94" t="s">
        <v>444</v>
      </c>
      <c r="BM94" t="s">
        <v>444</v>
      </c>
      <c r="BN94" t="s">
        <v>444</v>
      </c>
      <c r="BO94" t="s">
        <v>444</v>
      </c>
      <c r="BP94" t="s">
        <v>444</v>
      </c>
      <c r="BQ94" t="s">
        <v>740</v>
      </c>
      <c r="BR94" t="s">
        <v>1487</v>
      </c>
      <c r="BS94" t="s">
        <v>444</v>
      </c>
      <c r="BT94" t="s">
        <v>444</v>
      </c>
      <c r="BU94" t="s">
        <v>444</v>
      </c>
      <c r="BV94" t="s">
        <v>444</v>
      </c>
      <c r="BW94" t="s">
        <v>740</v>
      </c>
      <c r="BX94" t="s">
        <v>1487</v>
      </c>
      <c r="BY94" t="s">
        <v>444</v>
      </c>
      <c r="BZ94" t="s">
        <v>444</v>
      </c>
      <c r="CA94" t="s">
        <v>444</v>
      </c>
      <c r="CB94" t="s">
        <v>444</v>
      </c>
      <c r="CC94" t="s">
        <v>740</v>
      </c>
      <c r="CD94" t="s">
        <v>1487</v>
      </c>
      <c r="CE94" t="s">
        <v>444</v>
      </c>
      <c r="CF94" t="s">
        <v>1360</v>
      </c>
      <c r="CG94" t="s">
        <v>908</v>
      </c>
      <c r="CH94" t="s">
        <v>444</v>
      </c>
      <c r="CI94" t="s">
        <v>740</v>
      </c>
      <c r="CJ94" t="s">
        <v>1487</v>
      </c>
      <c r="CK94" t="s">
        <v>444</v>
      </c>
      <c r="CL94" t="s">
        <v>444</v>
      </c>
      <c r="CM94" t="s">
        <v>444</v>
      </c>
      <c r="CN94" t="s">
        <v>444</v>
      </c>
      <c r="CO94" t="s">
        <v>740</v>
      </c>
      <c r="CP94" t="s">
        <v>1487</v>
      </c>
      <c r="CQ94" t="s">
        <v>444</v>
      </c>
      <c r="CR94" t="s">
        <v>444</v>
      </c>
      <c r="CS94" t="s">
        <v>444</v>
      </c>
      <c r="CT94" t="s">
        <v>444</v>
      </c>
      <c r="CU94" t="s">
        <v>444</v>
      </c>
      <c r="CV94" t="s">
        <v>2760</v>
      </c>
      <c r="CW94" t="s">
        <v>2736</v>
      </c>
      <c r="CX94" t="s">
        <v>2776</v>
      </c>
      <c r="CY94" t="s">
        <v>1491</v>
      </c>
      <c r="CZ94" t="s">
        <v>1488</v>
      </c>
      <c r="DA94" t="s">
        <v>1489</v>
      </c>
      <c r="DB94" t="s">
        <v>1490</v>
      </c>
      <c r="DC94" t="s">
        <v>444</v>
      </c>
      <c r="DD94" t="s">
        <v>444</v>
      </c>
      <c r="DE94" t="s">
        <v>444</v>
      </c>
      <c r="DF94" t="s">
        <v>444</v>
      </c>
      <c r="DG94" t="s">
        <v>444</v>
      </c>
      <c r="DH94" t="s">
        <v>444</v>
      </c>
      <c r="DI94" t="s">
        <v>282</v>
      </c>
      <c r="DJ94" t="s">
        <v>1440</v>
      </c>
      <c r="DK94" t="s">
        <v>444</v>
      </c>
      <c r="DL94" t="s">
        <v>444</v>
      </c>
      <c r="DM94" t="s">
        <v>444</v>
      </c>
      <c r="DN94" t="s">
        <v>444</v>
      </c>
      <c r="DO94" t="s">
        <v>444</v>
      </c>
      <c r="DP94" t="s">
        <v>444</v>
      </c>
      <c r="DQ94" t="s">
        <v>444</v>
      </c>
      <c r="DR94" t="s">
        <v>444</v>
      </c>
      <c r="DS94" t="s">
        <v>444</v>
      </c>
      <c r="DT94" s="24" t="s">
        <v>444</v>
      </c>
      <c r="DU94" s="24" t="s">
        <v>444</v>
      </c>
      <c r="DV94" t="s">
        <v>444</v>
      </c>
      <c r="DW94" t="s">
        <v>444</v>
      </c>
      <c r="DX94" s="24" t="s">
        <v>444</v>
      </c>
      <c r="DY94" s="24" t="s">
        <v>444</v>
      </c>
      <c r="DZ94" t="s">
        <v>444</v>
      </c>
      <c r="EA94" t="s">
        <v>444</v>
      </c>
      <c r="EB94" s="24" t="s">
        <v>444</v>
      </c>
      <c r="EC94" s="24" t="s">
        <v>444</v>
      </c>
      <c r="ED94" t="s">
        <v>444</v>
      </c>
      <c r="EE94" t="s">
        <v>444</v>
      </c>
      <c r="EF94" s="24" t="s">
        <v>444</v>
      </c>
      <c r="EG94" s="24" t="s">
        <v>444</v>
      </c>
      <c r="EH94" t="s">
        <v>444</v>
      </c>
      <c r="EI94" t="s">
        <v>444</v>
      </c>
      <c r="EJ94" s="24" t="s">
        <v>444</v>
      </c>
      <c r="EK94" s="24" t="s">
        <v>444</v>
      </c>
      <c r="EL94" t="s">
        <v>444</v>
      </c>
      <c r="EM94" t="s">
        <v>444</v>
      </c>
      <c r="EN94" s="24" t="s">
        <v>444</v>
      </c>
      <c r="EO94" s="24" t="s">
        <v>444</v>
      </c>
      <c r="EP94" t="s">
        <v>444</v>
      </c>
      <c r="EQ94" t="s">
        <v>444</v>
      </c>
      <c r="ER94" s="24" t="s">
        <v>444</v>
      </c>
      <c r="ES94" s="24" t="s">
        <v>444</v>
      </c>
      <c r="ET94" t="s">
        <v>444</v>
      </c>
      <c r="EU94" t="s">
        <v>444</v>
      </c>
      <c r="EV94" s="24" t="s">
        <v>444</v>
      </c>
      <c r="EW94" s="24" t="s">
        <v>444</v>
      </c>
      <c r="EX94" t="s">
        <v>444</v>
      </c>
      <c r="EY94" t="s">
        <v>444</v>
      </c>
      <c r="EZ94" s="24" t="s">
        <v>444</v>
      </c>
      <c r="FA94" s="24" t="s">
        <v>444</v>
      </c>
      <c r="FB94" t="s">
        <v>444</v>
      </c>
      <c r="FC94" t="s">
        <v>444</v>
      </c>
      <c r="FD94" s="24" t="s">
        <v>444</v>
      </c>
      <c r="FE94" s="24" t="s">
        <v>444</v>
      </c>
      <c r="FF94" t="s">
        <v>444</v>
      </c>
      <c r="FG94" t="s">
        <v>444</v>
      </c>
      <c r="FH94" s="24" t="s">
        <v>444</v>
      </c>
      <c r="FI94" s="24" t="s">
        <v>444</v>
      </c>
      <c r="FJ94" t="s">
        <v>444</v>
      </c>
      <c r="FK94" t="s">
        <v>444</v>
      </c>
      <c r="FL94" s="24" t="s">
        <v>444</v>
      </c>
      <c r="FM94" s="24" t="s">
        <v>444</v>
      </c>
      <c r="FN94" t="s">
        <v>444</v>
      </c>
      <c r="FO94" t="s">
        <v>444</v>
      </c>
      <c r="FP94" s="24" t="s">
        <v>444</v>
      </c>
      <c r="FQ94" s="24" t="s">
        <v>444</v>
      </c>
      <c r="FR94" t="s">
        <v>444</v>
      </c>
      <c r="FS94" t="s">
        <v>444</v>
      </c>
      <c r="FT94" s="24" t="s">
        <v>444</v>
      </c>
      <c r="FU94" s="24" t="s">
        <v>444</v>
      </c>
      <c r="FV94" t="s">
        <v>444</v>
      </c>
      <c r="FW94" t="s">
        <v>444</v>
      </c>
      <c r="FX94" s="24" t="s">
        <v>444</v>
      </c>
      <c r="FY94" s="24" t="s">
        <v>444</v>
      </c>
      <c r="FZ94" t="s">
        <v>444</v>
      </c>
      <c r="GA94" t="s">
        <v>444</v>
      </c>
      <c r="GB94" s="24" t="s">
        <v>444</v>
      </c>
      <c r="GC94" s="24" t="s">
        <v>444</v>
      </c>
      <c r="GD94" t="s">
        <v>444</v>
      </c>
      <c r="GE94" t="s">
        <v>444</v>
      </c>
      <c r="GF94" s="24" t="s">
        <v>444</v>
      </c>
      <c r="GG94" s="24" t="s">
        <v>444</v>
      </c>
      <c r="GH94" t="s">
        <v>15</v>
      </c>
      <c r="GI94" s="24" t="s">
        <v>571</v>
      </c>
      <c r="GJ94" s="24" t="s">
        <v>572</v>
      </c>
      <c r="GK94" t="s">
        <v>444</v>
      </c>
      <c r="GL94" t="s">
        <v>444</v>
      </c>
      <c r="GM94" s="24" t="s">
        <v>444</v>
      </c>
      <c r="GN94" s="24" t="s">
        <v>444</v>
      </c>
      <c r="GO94" t="s">
        <v>444</v>
      </c>
      <c r="GP94" t="s">
        <v>444</v>
      </c>
      <c r="GQ94" s="24" t="s">
        <v>444</v>
      </c>
      <c r="GR94" s="24" t="s">
        <v>444</v>
      </c>
      <c r="GS94" t="s">
        <v>444</v>
      </c>
      <c r="GT94" t="s">
        <v>444</v>
      </c>
      <c r="GU94" s="24" t="s">
        <v>444</v>
      </c>
      <c r="GV94" s="24" t="s">
        <v>444</v>
      </c>
      <c r="GW94" t="s">
        <v>444</v>
      </c>
      <c r="GX94" t="s">
        <v>444</v>
      </c>
      <c r="GY94" s="24" t="s">
        <v>444</v>
      </c>
      <c r="GZ94" s="24" t="s">
        <v>444</v>
      </c>
      <c r="HA94" t="s">
        <v>444</v>
      </c>
      <c r="HB94" t="s">
        <v>444</v>
      </c>
      <c r="HC94" s="24" t="s">
        <v>444</v>
      </c>
      <c r="HD94" s="24" t="s">
        <v>444</v>
      </c>
      <c r="HE94" t="s">
        <v>444</v>
      </c>
      <c r="HF94" t="s">
        <v>444</v>
      </c>
      <c r="HG94" s="24" t="s">
        <v>444</v>
      </c>
      <c r="HH94" s="24" t="s">
        <v>444</v>
      </c>
      <c r="HI94" t="s">
        <v>444</v>
      </c>
      <c r="HJ94" t="s">
        <v>444</v>
      </c>
      <c r="HK94" s="24" t="s">
        <v>444</v>
      </c>
      <c r="HL94" s="24" t="s">
        <v>444</v>
      </c>
      <c r="HM94" t="s">
        <v>444</v>
      </c>
      <c r="HN94" t="s">
        <v>444</v>
      </c>
      <c r="HO94" s="24" t="s">
        <v>444</v>
      </c>
      <c r="HP94" s="24" t="s">
        <v>444</v>
      </c>
      <c r="HQ94" t="s">
        <v>444</v>
      </c>
      <c r="HR94" t="s">
        <v>444</v>
      </c>
      <c r="HS94" s="24" t="s">
        <v>444</v>
      </c>
      <c r="HT94" s="24" t="s">
        <v>444</v>
      </c>
      <c r="HU94" t="s">
        <v>444</v>
      </c>
      <c r="HV94" t="s">
        <v>444</v>
      </c>
      <c r="HW94" s="24" t="s">
        <v>444</v>
      </c>
      <c r="HX94" s="24" t="s">
        <v>444</v>
      </c>
      <c r="HY94" t="s">
        <v>444</v>
      </c>
      <c r="HZ94" t="s">
        <v>444</v>
      </c>
      <c r="IA94" t="s">
        <v>2760</v>
      </c>
      <c r="IB94" t="s">
        <v>2736</v>
      </c>
      <c r="IC94" t="s">
        <v>2793</v>
      </c>
      <c r="ID94" s="33" t="b" cm="1">
        <f t="array" ref="ID94">_xlfn.IFNA(MATCH($A$2,_xlfn.NUMBERVALUE(Table_Query_from_MF_DSNP62[[#This Row],[CL_GLACCT_DR1]:[CL_GLACCT_CR4]]),0),0)&gt;=1</f>
        <v>1</v>
      </c>
      <c r="IE94" s="33" t="b">
        <f>OR(Table_Query_from_MF_DSNP62[[#This Row],[Pair1]:[Pair25]])</f>
        <v>1</v>
      </c>
      <c r="IF94" s="33">
        <f>_xlfn.IFNA(MATCH(TRUE,Table_Query_from_MF_DSNP62[[#This Row],[Pair1]:[Pair25]],0),"none")</f>
        <v>1</v>
      </c>
      <c r="IG94" s="33" t="b">
        <f>AND($A$2&gt;=_xlfn.NUMBERVALUE(Table_Query_from_MF_DSNP62[[#This Row],[CL_GL_ACCT_FR1]]),$A$2&lt;=_xlfn.NUMBERVALUE(Table_Query_from_MF_DSNP62[[#This Row],[CL_GL_ACCT_TO1]]))</f>
        <v>1</v>
      </c>
      <c r="IH94" s="33" t="b">
        <f>AND($A$2&gt;=_xlfn.NUMBERVALUE(Table_Query_from_MF_DSNP62[[#This Row],[CL_GL_ACCT_FR2]]),$A$2&lt;=_xlfn.NUMBERVALUE(Table_Query_from_MF_DSNP62[[#This Row],[CL_GL_ACCT_TO2]]))</f>
        <v>1</v>
      </c>
      <c r="II94" s="33" t="b">
        <f>AND($A$2&gt;=_xlfn.NUMBERVALUE(Table_Query_from_MF_DSNP62[[#This Row],[CL_GL_ACCT_FR3]]),$A$2&lt;=_xlfn.NUMBERVALUE(Table_Query_from_MF_DSNP62[[#This Row],[CL_GL_ACCT_TO3]]))</f>
        <v>1</v>
      </c>
      <c r="IJ94" s="33" t="b">
        <f>AND($A$2&gt;=_xlfn.NUMBERVALUE(Table_Query_from_MF_DSNP62[[#This Row],[CL_GL_ACCT_FR4]]),$A$2&lt;=_xlfn.NUMBERVALUE(Table_Query_from_MF_DSNP62[[#This Row],[CL_GL_ACCT_TO4]]))</f>
        <v>1</v>
      </c>
      <c r="IK94" s="33" t="b">
        <f>AND($A$2&gt;=_xlfn.NUMBERVALUE(Table_Query_from_MF_DSNP62[[#This Row],[CL_GL_ACCT_FR5]]),$A$2&lt;=_xlfn.NUMBERVALUE(Table_Query_from_MF_DSNP62[[#This Row],[CL_GL_ACCT_TO5]]))</f>
        <v>1</v>
      </c>
      <c r="IL94" s="33" t="b">
        <f>AND($A$2&gt;=_xlfn.NUMBERVALUE(Table_Query_from_MF_DSNP62[[#This Row],[CL_GL_ACCT_FR6]]),$A$2&lt;=_xlfn.NUMBERVALUE(Table_Query_from_MF_DSNP62[[#This Row],[CL_GL_ACCT_TO6]]))</f>
        <v>1</v>
      </c>
      <c r="IM94" s="33" t="b">
        <f>AND($A$2&gt;=_xlfn.NUMBERVALUE(Table_Query_from_MF_DSNP62[[#This Row],[CL_GL_ACCT_FR7]]),$A$2&lt;=_xlfn.NUMBERVALUE(Table_Query_from_MF_DSNP62[[#This Row],[CL_GL_ACCT_TO7]]))</f>
        <v>1</v>
      </c>
      <c r="IN94" s="33" t="b">
        <f>AND($A$2&gt;=_xlfn.NUMBERVALUE(Table_Query_from_MF_DSNP62[[#This Row],[CL_GL_ACCT_FR8]]),$A$2&lt;=_xlfn.NUMBERVALUE(Table_Query_from_MF_DSNP62[[#This Row],[CL_GL_ACCT_TO8]]))</f>
        <v>1</v>
      </c>
      <c r="IO94" s="33" t="b">
        <f>AND($A$2&gt;=_xlfn.NUMBERVALUE(Table_Query_from_MF_DSNP62[[#This Row],[CL_GL_ACCT_FR9]]),$A$2&lt;=_xlfn.NUMBERVALUE(Table_Query_from_MF_DSNP62[[#This Row],[CL_GL_ACCT_TO9]]))</f>
        <v>1</v>
      </c>
      <c r="IP94" s="33" t="b">
        <f>AND($A$2&gt;=_xlfn.NUMBERVALUE(Table_Query_from_MF_DSNP62[[#This Row],[CL_GL_ACCT_FR10]]),$A$2&lt;=_xlfn.NUMBERVALUE(Table_Query_from_MF_DSNP62[[#This Row],[CL_GL_ACCT_TO10]]))</f>
        <v>1</v>
      </c>
      <c r="IQ94" s="33" t="b">
        <f>AND($A$2&gt;=_xlfn.NUMBERVALUE(Table_Query_from_MF_DSNP62[[#This Row],[CL_GL_ACCT_FR11]]),$A$2&lt;=_xlfn.NUMBERVALUE(Table_Query_from_MF_DSNP62[[#This Row],[CL_GL_ACCT_TO11]]))</f>
        <v>1</v>
      </c>
      <c r="IR94" s="33" t="b">
        <f>AND($A$2&gt;=_xlfn.NUMBERVALUE(Table_Query_from_MF_DSNP62[[#This Row],[CL_GL_ACCT_FR12]]),$A$2&lt;=_xlfn.NUMBERVALUE(Table_Query_from_MF_DSNP62[[#This Row],[CL_GL_ACCT_TO12]]))</f>
        <v>1</v>
      </c>
      <c r="IS94" s="33" t="b">
        <f>AND($A$2&gt;=_xlfn.NUMBERVALUE(Table_Query_from_MF_DSNP62[[#This Row],[CL_GL_ACCT_FR13]]),$A$2&lt;=_xlfn.NUMBERVALUE(Table_Query_from_MF_DSNP62[[#This Row],[CL_GL_ACCT_TO13]]))</f>
        <v>1</v>
      </c>
      <c r="IT94" s="33" t="b">
        <f>AND($A$2&gt;=_xlfn.NUMBERVALUE(Table_Query_from_MF_DSNP62[[#This Row],[CL_GL_ACCT_FR14]]),$A$2&lt;=_xlfn.NUMBERVALUE(Table_Query_from_MF_DSNP62[[#This Row],[CL_GL_ACCT_TO14]]))</f>
        <v>1</v>
      </c>
      <c r="IU94" s="33" t="b">
        <f>AND($A$2&gt;=_xlfn.NUMBERVALUE(Table_Query_from_MF_DSNP62[[#This Row],[CL_GL_ACCT_FR15]]),$A$2&lt;=_xlfn.NUMBERVALUE(Table_Query_from_MF_DSNP62[[#This Row],[CL_GL_ACCT_TO15]]))</f>
        <v>1</v>
      </c>
      <c r="IV94" s="33" t="b">
        <f>AND($A$2&gt;=_xlfn.NUMBERVALUE(Table_Query_from_MF_DSNP62[[#This Row],[CL_GL_ACCT_FR16]]),$A$2&lt;=_xlfn.NUMBERVALUE(Table_Query_from_MF_DSNP62[[#This Row],[CL_GL_ACCT_TO16]]))</f>
        <v>1</v>
      </c>
      <c r="IW94" s="33" t="b">
        <f>AND($A$2&gt;=_xlfn.NUMBERVALUE(Table_Query_from_MF_DSNP62[[#This Row],[CL_GL_ACCT_FR17]]),$A$2&lt;=_xlfn.NUMBERVALUE(Table_Query_from_MF_DSNP62[[#This Row],[CL_GL_ACCT_TO17]]))</f>
        <v>1</v>
      </c>
      <c r="IX94" s="33" t="b">
        <f>AND($A$2&gt;=_xlfn.NUMBERVALUE(Table_Query_from_MF_DSNP62[[#This Row],[CL_GL_ACCT_FR18]]),$A$2&lt;=_xlfn.NUMBERVALUE(Table_Query_from_MF_DSNP62[[#This Row],[CL_GL_ACCT_TO18]]))</f>
        <v>1</v>
      </c>
      <c r="IY94" s="33" t="b">
        <f>AND($A$2&gt;=_xlfn.NUMBERVALUE(Table_Query_from_MF_DSNP62[[#This Row],[CL_GL_ACCT_FR19]]),$A$2&lt;=_xlfn.NUMBERVALUE(Table_Query_from_MF_DSNP62[[#This Row],[CL_GL_ACCT_TO19]]))</f>
        <v>1</v>
      </c>
      <c r="IZ94" s="33" t="b">
        <f>AND($A$2&gt;=_xlfn.NUMBERVALUE(Table_Query_from_MF_DSNP62[[#This Row],[CL_GL_ACCT_FR20]]),$A$2&lt;=_xlfn.NUMBERVALUE(Table_Query_from_MF_DSNP62[[#This Row],[CL_GL_ACCT_TO20]]))</f>
        <v>1</v>
      </c>
      <c r="JA94" s="33" t="b">
        <f>AND($A$2&gt;=_xlfn.NUMBERVALUE(Table_Query_from_MF_DSNP62[[#This Row],[CL_GL_ACCT_FR21]]),$A$2&lt;=_xlfn.NUMBERVALUE(Table_Query_from_MF_DSNP62[[#This Row],[CL_GL_ACCT_TO21]]))</f>
        <v>1</v>
      </c>
      <c r="JB94" s="33" t="b">
        <f>AND($A$2&gt;=_xlfn.NUMBERVALUE(Table_Query_from_MF_DSNP62[[#This Row],[CL_GL_ACCT_FR22]]),$A$2&lt;=_xlfn.NUMBERVALUE(Table_Query_from_MF_DSNP62[[#This Row],[CL_GL_ACCT_TO22]]))</f>
        <v>1</v>
      </c>
      <c r="JC94" s="33" t="b">
        <f>AND($A$2&gt;=_xlfn.NUMBERVALUE(Table_Query_from_MF_DSNP62[[#This Row],[CL_GL_ACCT_FR23]]),$A$2&lt;=_xlfn.NUMBERVALUE(Table_Query_from_MF_DSNP62[[#This Row],[CL_GL_ACCT_TO23]]))</f>
        <v>1</v>
      </c>
      <c r="JD94" s="33" t="b">
        <f>AND($A$2&gt;=_xlfn.NUMBERVALUE(Table_Query_from_MF_DSNP62[[#This Row],[CL_GL_ACCT_FR24]]),$A$2&lt;=_xlfn.NUMBERVALUE(Table_Query_from_MF_DSNP62[[#This Row],[CL_GL_ACCT_TO24]]))</f>
        <v>1</v>
      </c>
      <c r="JE94" s="33" t="b">
        <f>AND($A$2&gt;=_xlfn.NUMBERVALUE(Table_Query_from_MF_DSNP62[[#This Row],[CL_GL_ACCT_FR25]]),$A$2&lt;=_xlfn.NUMBERVALUE(Table_Query_from_MF_DSNP62[[#This Row],[CL_GL_ACCT_TO25]]))</f>
        <v>1</v>
      </c>
      <c r="JF94" s="33" t="b">
        <f>OR(Table_Query_from_MF_DSNP62[[#This Row],[PairA]:[PairO]])</f>
        <v>1</v>
      </c>
      <c r="JG94" s="33">
        <f>_xlfn.IFNA(MATCH(TRUE,Table_Query_from_MF_DSNP62[[#This Row],[PairA]:[PairO]],0),"none")</f>
        <v>2</v>
      </c>
      <c r="JH94" s="33" t="b">
        <f>AND($B$2&gt;=_xlfn.NUMBERVALUE(Table_Query_from_MF_DSNP62[[#This Row],[CL_CMP_OBJ_FR1]]),$B$2&lt;=_xlfn.NUMBERVALUE(Table_Query_from_MF_DSNP62[[#This Row],[CL_CMP_OBJ_TO1]]))</f>
        <v>0</v>
      </c>
      <c r="JI94" s="33" t="b">
        <f>AND($B$2&gt;=_xlfn.NUMBERVALUE(Table_Query_from_MF_DSNP62[[#This Row],[CL_CMP_OBJ_FR2]]),$B$2&lt;=_xlfn.NUMBERVALUE(Table_Query_from_MF_DSNP62[[#This Row],[CL_CMP_OBJ_TO2]]))</f>
        <v>1</v>
      </c>
      <c r="JJ94" s="33" t="b">
        <f>AND($B$2&gt;=_xlfn.NUMBERVALUE(Table_Query_from_MF_DSNP62[[#This Row],[CL_CMP_OBJ_FR3]]),$B$2&lt;=_xlfn.NUMBERVALUE(Table_Query_from_MF_DSNP62[[#This Row],[CL_CMP_OBJ_TO3]]))</f>
        <v>1</v>
      </c>
      <c r="JK94" s="33" t="b">
        <f>AND($B$2&gt;=_xlfn.NUMBERVALUE(Table_Query_from_MF_DSNP62[[#This Row],[CL_CMP_OBJ_FR4]]),$B$2&lt;=_xlfn.NUMBERVALUE(Table_Query_from_MF_DSNP62[[#This Row],[CL_CMP_OBJ_TO4]]))</f>
        <v>1</v>
      </c>
      <c r="JL94" s="33" t="b">
        <f>AND($B$2&gt;=_xlfn.NUMBERVALUE(Table_Query_from_MF_DSNP62[[#This Row],[CL_CMP_OBJ_FR5]]),$B$2&lt;=_xlfn.NUMBERVALUE(Table_Query_from_MF_DSNP62[[#This Row],[CL_CMP_OBJ_TO5]]))</f>
        <v>1</v>
      </c>
      <c r="JM94" s="33" t="b">
        <f>AND($B$2&gt;=_xlfn.NUMBERVALUE(Table_Query_from_MF_DSNP62[[#This Row],[CL_CMP_OBJ_FR6]]),$B$2&lt;=_xlfn.NUMBERVALUE(Table_Query_from_MF_DSNP62[[#This Row],[CL_CMP_OBJ_TO6]]))</f>
        <v>1</v>
      </c>
      <c r="JN94" s="33" t="b">
        <f>AND($B$2&gt;=_xlfn.NUMBERVALUE(Table_Query_from_MF_DSNP62[[#This Row],[CL_CMP_OBJ_FR7]]),$B$2&lt;=_xlfn.NUMBERVALUE(Table_Query_from_MF_DSNP62[[#This Row],[CL_CMP_OBJ_TO7]]))</f>
        <v>1</v>
      </c>
      <c r="JO94" s="33" t="b">
        <f>AND($B$2&gt;=_xlfn.NUMBERVALUE(Table_Query_from_MF_DSNP62[[#This Row],[CL_CMP_OBJ_FR8]]),$B$2&lt;=_xlfn.NUMBERVALUE(Table_Query_from_MF_DSNP62[[#This Row],[CL_CMP_OBJ_TO8]]))</f>
        <v>1</v>
      </c>
      <c r="JP94" s="33" t="b">
        <f>AND($B$2&gt;=_xlfn.NUMBERVALUE(Table_Query_from_MF_DSNP62[[#This Row],[CL_CMP_OBJ_FR9]]),$B$2&lt;=_xlfn.NUMBERVALUE(Table_Query_from_MF_DSNP62[[#This Row],[CL_CMP_OBJ_TO9]]))</f>
        <v>1</v>
      </c>
      <c r="JQ94" s="33" t="b">
        <f>AND($B$2&gt;=_xlfn.NUMBERVALUE(Table_Query_from_MF_DSNP62[[#This Row],[CL_CMP_OBJ_FR10]]),$B$2&lt;=_xlfn.NUMBERVALUE(Table_Query_from_MF_DSNP62[[#This Row],[CL_CMP_OBJ_TO10]]))</f>
        <v>1</v>
      </c>
      <c r="JR94" s="33" t="b">
        <f>AND($B$2&gt;=_xlfn.NUMBERVALUE(Table_Query_from_MF_DSNP62[[#This Row],[CL_CMP_OBJ_FR11]]),$B$2&lt;=_xlfn.NUMBERVALUE(Table_Query_from_MF_DSNP62[[#This Row],[CL_CMP_OBJ_TO11]]))</f>
        <v>1</v>
      </c>
      <c r="JS94" s="33" t="b">
        <f>AND($B$2&gt;=_xlfn.NUMBERVALUE(Table_Query_from_MF_DSNP62[[#This Row],[CL_CMP_OBJ_FR12]]),$B$2&lt;=_xlfn.NUMBERVALUE(Table_Query_from_MF_DSNP62[[#This Row],[CL_CMP_OBJ_TO12]]))</f>
        <v>1</v>
      </c>
      <c r="JT94" s="33" t="b">
        <f>AND($B$2&gt;=_xlfn.NUMBERVALUE(Table_Query_from_MF_DSNP62[[#This Row],[CL_CMP_OBJ_FR13]]),$B$2&lt;=_xlfn.NUMBERVALUE(Table_Query_from_MF_DSNP62[[#This Row],[CL_CMP_OBJ_TO13]]))</f>
        <v>1</v>
      </c>
      <c r="JU94" s="33" t="b">
        <f>AND($B$2&gt;=_xlfn.NUMBERVALUE(Table_Query_from_MF_DSNP62[[#This Row],[CL_CMP_OBJ_FR14]]),$B$2&lt;=_xlfn.NUMBERVALUE(Table_Query_from_MF_DSNP62[[#This Row],[CL_CMP_OBJ_TO14]]))</f>
        <v>1</v>
      </c>
      <c r="JV94" s="33" t="b">
        <f>AND($B$2&gt;=_xlfn.NUMBERVALUE(Table_Query_from_MF_DSNP62[[#This Row],[CL_CMP_OBJ_FR15]]),$B$2&lt;=_xlfn.NUMBERVALUE(Table_Query_from_MF_DSNP62[[#This Row],[CL_CMP_OBJ_TO15]]))</f>
        <v>1</v>
      </c>
    </row>
    <row r="95" spans="1:282" x14ac:dyDescent="0.25">
      <c r="A95" t="b">
        <f>OR(,Table_Query_from_MF_DSNP62[[#This Row],[Desired GL included as "hard-coded" GL?]],Table_Query_from_MF_DSNP62[[#This Row],[Desired GL included as "Open GL"?]])</f>
        <v>1</v>
      </c>
      <c r="B95" t="b">
        <f>Table_Query_from_MF_DSNP62[[#This Row],[Desired CObj included as "Open CObj"?]]</f>
        <v>1</v>
      </c>
      <c r="C95" t="s">
        <v>4</v>
      </c>
      <c r="D95" t="s">
        <v>1514</v>
      </c>
      <c r="E95" t="s">
        <v>8</v>
      </c>
      <c r="F95" s="24" t="s">
        <v>9</v>
      </c>
      <c r="G95" t="s">
        <v>41</v>
      </c>
      <c r="H95" s="24" t="s">
        <v>444</v>
      </c>
      <c r="I95" t="s">
        <v>444</v>
      </c>
      <c r="J95" s="24" t="s">
        <v>444</v>
      </c>
      <c r="K95" t="s">
        <v>444</v>
      </c>
      <c r="L95" s="24" t="s">
        <v>444</v>
      </c>
      <c r="M95" t="s">
        <v>444</v>
      </c>
      <c r="N95" t="s">
        <v>444</v>
      </c>
      <c r="O95" t="s">
        <v>444</v>
      </c>
      <c r="P95" t="s">
        <v>444</v>
      </c>
      <c r="Q95" t="s">
        <v>15</v>
      </c>
      <c r="R95" t="s">
        <v>15</v>
      </c>
      <c r="S95" t="s">
        <v>442</v>
      </c>
      <c r="T95" t="s">
        <v>447</v>
      </c>
      <c r="U95" t="s">
        <v>444</v>
      </c>
      <c r="V95" t="s">
        <v>444</v>
      </c>
      <c r="W95" t="s">
        <v>442</v>
      </c>
      <c r="X95" t="s">
        <v>442</v>
      </c>
      <c r="Y95" t="s">
        <v>444</v>
      </c>
      <c r="Z95" t="s">
        <v>442</v>
      </c>
      <c r="AA95" t="s">
        <v>442</v>
      </c>
      <c r="AB95" t="s">
        <v>444</v>
      </c>
      <c r="AC95" t="s">
        <v>15</v>
      </c>
      <c r="AD95" t="s">
        <v>447</v>
      </c>
      <c r="AE95" t="s">
        <v>447</v>
      </c>
      <c r="AF95" t="s">
        <v>447</v>
      </c>
      <c r="AG95" t="s">
        <v>442</v>
      </c>
      <c r="AH95" t="s">
        <v>447</v>
      </c>
      <c r="AI95" t="s">
        <v>447</v>
      </c>
      <c r="AJ95" t="s">
        <v>442</v>
      </c>
      <c r="AK95" t="s">
        <v>442</v>
      </c>
      <c r="AL95" t="s">
        <v>444</v>
      </c>
      <c r="AM95" t="s">
        <v>444</v>
      </c>
      <c r="AN95" t="s">
        <v>444</v>
      </c>
      <c r="AO95" t="s">
        <v>444</v>
      </c>
      <c r="AP95" t="s">
        <v>442</v>
      </c>
      <c r="AQ95" t="s">
        <v>282</v>
      </c>
      <c r="AR95" t="s">
        <v>528</v>
      </c>
      <c r="AS95" t="s">
        <v>162</v>
      </c>
      <c r="AT95" t="s">
        <v>444</v>
      </c>
      <c r="AU95" t="s">
        <v>444</v>
      </c>
      <c r="AV95" t="s">
        <v>442</v>
      </c>
      <c r="AW95" t="s">
        <v>444</v>
      </c>
      <c r="AX95" t="s">
        <v>444</v>
      </c>
      <c r="AY95" t="s">
        <v>444</v>
      </c>
      <c r="AZ95" t="s">
        <v>444</v>
      </c>
      <c r="BA95" t="s">
        <v>444</v>
      </c>
      <c r="BB95" t="s">
        <v>444</v>
      </c>
      <c r="BC95" t="s">
        <v>444</v>
      </c>
      <c r="BD95" t="s">
        <v>1359</v>
      </c>
      <c r="BE95" t="s">
        <v>444</v>
      </c>
      <c r="BF95" t="s">
        <v>1360</v>
      </c>
      <c r="BG95" t="s">
        <v>1360</v>
      </c>
      <c r="BH95" t="s">
        <v>755</v>
      </c>
      <c r="BI95" t="s">
        <v>529</v>
      </c>
      <c r="BJ95" t="s">
        <v>282</v>
      </c>
      <c r="BK95" t="s">
        <v>282</v>
      </c>
      <c r="BL95" t="s">
        <v>1360</v>
      </c>
      <c r="BM95" t="s">
        <v>758</v>
      </c>
      <c r="BN95" t="s">
        <v>529</v>
      </c>
      <c r="BO95" t="s">
        <v>282</v>
      </c>
      <c r="BP95" t="s">
        <v>282</v>
      </c>
      <c r="BQ95" t="s">
        <v>444</v>
      </c>
      <c r="BR95" t="s">
        <v>444</v>
      </c>
      <c r="BS95" t="s">
        <v>444</v>
      </c>
      <c r="BT95" t="s">
        <v>444</v>
      </c>
      <c r="BU95" t="s">
        <v>444</v>
      </c>
      <c r="BV95" t="s">
        <v>444</v>
      </c>
      <c r="BW95" t="s">
        <v>444</v>
      </c>
      <c r="BX95" t="s">
        <v>444</v>
      </c>
      <c r="BY95" t="s">
        <v>444</v>
      </c>
      <c r="BZ95" t="s">
        <v>444</v>
      </c>
      <c r="CA95" t="s">
        <v>444</v>
      </c>
      <c r="CB95" t="s">
        <v>444</v>
      </c>
      <c r="CC95" t="s">
        <v>1360</v>
      </c>
      <c r="CD95" t="s">
        <v>843</v>
      </c>
      <c r="CE95" t="s">
        <v>444</v>
      </c>
      <c r="CF95" t="s">
        <v>1360</v>
      </c>
      <c r="CG95" t="s">
        <v>908</v>
      </c>
      <c r="CH95" t="s">
        <v>444</v>
      </c>
      <c r="CI95" t="s">
        <v>740</v>
      </c>
      <c r="CJ95" t="s">
        <v>904</v>
      </c>
      <c r="CK95" t="s">
        <v>444</v>
      </c>
      <c r="CL95" t="s">
        <v>444</v>
      </c>
      <c r="CM95" t="s">
        <v>444</v>
      </c>
      <c r="CN95" t="s">
        <v>444</v>
      </c>
      <c r="CO95" t="s">
        <v>740</v>
      </c>
      <c r="CP95" t="s">
        <v>904</v>
      </c>
      <c r="CQ95" t="s">
        <v>444</v>
      </c>
      <c r="CR95" t="s">
        <v>444</v>
      </c>
      <c r="CS95" t="s">
        <v>444</v>
      </c>
      <c r="CT95" t="s">
        <v>444</v>
      </c>
      <c r="CU95" t="s">
        <v>444</v>
      </c>
      <c r="CV95" t="s">
        <v>2755</v>
      </c>
      <c r="CW95" t="s">
        <v>2736</v>
      </c>
      <c r="CX95" t="s">
        <v>2737</v>
      </c>
      <c r="CY95" t="s">
        <v>1488</v>
      </c>
      <c r="CZ95" t="s">
        <v>1489</v>
      </c>
      <c r="DA95" t="s">
        <v>1490</v>
      </c>
      <c r="DB95" t="s">
        <v>1491</v>
      </c>
      <c r="DC95" t="s">
        <v>444</v>
      </c>
      <c r="DD95" t="s">
        <v>444</v>
      </c>
      <c r="DE95" t="s">
        <v>444</v>
      </c>
      <c r="DF95" t="s">
        <v>444</v>
      </c>
      <c r="DG95" t="s">
        <v>444</v>
      </c>
      <c r="DH95" t="s">
        <v>444</v>
      </c>
      <c r="DI95" t="s">
        <v>282</v>
      </c>
      <c r="DJ95" t="s">
        <v>1440</v>
      </c>
      <c r="DK95" t="s">
        <v>444</v>
      </c>
      <c r="DL95" t="s">
        <v>444</v>
      </c>
      <c r="DM95" t="s">
        <v>444</v>
      </c>
      <c r="DN95" t="s">
        <v>444</v>
      </c>
      <c r="DO95" t="s">
        <v>444</v>
      </c>
      <c r="DP95" t="s">
        <v>444</v>
      </c>
      <c r="DQ95" t="s">
        <v>444</v>
      </c>
      <c r="DR95" t="s">
        <v>444</v>
      </c>
      <c r="DS95" t="s">
        <v>444</v>
      </c>
      <c r="DT95" s="24" t="s">
        <v>444</v>
      </c>
      <c r="DU95" s="24" t="s">
        <v>444</v>
      </c>
      <c r="DV95" t="s">
        <v>444</v>
      </c>
      <c r="DW95" t="s">
        <v>444</v>
      </c>
      <c r="DX95" s="24" t="s">
        <v>444</v>
      </c>
      <c r="DY95" s="24" t="s">
        <v>444</v>
      </c>
      <c r="DZ95" t="s">
        <v>444</v>
      </c>
      <c r="EA95" t="s">
        <v>444</v>
      </c>
      <c r="EB95" s="24" t="s">
        <v>444</v>
      </c>
      <c r="EC95" s="24" t="s">
        <v>444</v>
      </c>
      <c r="ED95" t="s">
        <v>444</v>
      </c>
      <c r="EE95" t="s">
        <v>444</v>
      </c>
      <c r="EF95" s="24" t="s">
        <v>444</v>
      </c>
      <c r="EG95" s="24" t="s">
        <v>444</v>
      </c>
      <c r="EH95" t="s">
        <v>444</v>
      </c>
      <c r="EI95" t="s">
        <v>444</v>
      </c>
      <c r="EJ95" s="24" t="s">
        <v>444</v>
      </c>
      <c r="EK95" s="24" t="s">
        <v>444</v>
      </c>
      <c r="EL95" t="s">
        <v>444</v>
      </c>
      <c r="EM95" t="s">
        <v>444</v>
      </c>
      <c r="EN95" s="24" t="s">
        <v>444</v>
      </c>
      <c r="EO95" s="24" t="s">
        <v>444</v>
      </c>
      <c r="EP95" t="s">
        <v>444</v>
      </c>
      <c r="EQ95" t="s">
        <v>444</v>
      </c>
      <c r="ER95" s="24" t="s">
        <v>444</v>
      </c>
      <c r="ES95" s="24" t="s">
        <v>444</v>
      </c>
      <c r="ET95" t="s">
        <v>444</v>
      </c>
      <c r="EU95" t="s">
        <v>444</v>
      </c>
      <c r="EV95" s="24" t="s">
        <v>444</v>
      </c>
      <c r="EW95" s="24" t="s">
        <v>444</v>
      </c>
      <c r="EX95" t="s">
        <v>444</v>
      </c>
      <c r="EY95" t="s">
        <v>444</v>
      </c>
      <c r="EZ95" s="24" t="s">
        <v>444</v>
      </c>
      <c r="FA95" s="24" t="s">
        <v>444</v>
      </c>
      <c r="FB95" t="s">
        <v>444</v>
      </c>
      <c r="FC95" t="s">
        <v>444</v>
      </c>
      <c r="FD95" s="24" t="s">
        <v>444</v>
      </c>
      <c r="FE95" s="24" t="s">
        <v>444</v>
      </c>
      <c r="FF95" t="s">
        <v>444</v>
      </c>
      <c r="FG95" t="s">
        <v>444</v>
      </c>
      <c r="FH95" s="24" t="s">
        <v>444</v>
      </c>
      <c r="FI95" s="24" t="s">
        <v>444</v>
      </c>
      <c r="FJ95" t="s">
        <v>444</v>
      </c>
      <c r="FK95" t="s">
        <v>444</v>
      </c>
      <c r="FL95" s="24" t="s">
        <v>444</v>
      </c>
      <c r="FM95" s="24" t="s">
        <v>444</v>
      </c>
      <c r="FN95" t="s">
        <v>444</v>
      </c>
      <c r="FO95" t="s">
        <v>444</v>
      </c>
      <c r="FP95" s="24" t="s">
        <v>444</v>
      </c>
      <c r="FQ95" s="24" t="s">
        <v>444</v>
      </c>
      <c r="FR95" t="s">
        <v>444</v>
      </c>
      <c r="FS95" t="s">
        <v>444</v>
      </c>
      <c r="FT95" s="24" t="s">
        <v>444</v>
      </c>
      <c r="FU95" s="24" t="s">
        <v>444</v>
      </c>
      <c r="FV95" t="s">
        <v>444</v>
      </c>
      <c r="FW95" t="s">
        <v>444</v>
      </c>
      <c r="FX95" s="24" t="s">
        <v>444</v>
      </c>
      <c r="FY95" s="24" t="s">
        <v>444</v>
      </c>
      <c r="FZ95" t="s">
        <v>444</v>
      </c>
      <c r="GA95" t="s">
        <v>444</v>
      </c>
      <c r="GB95" s="24" t="s">
        <v>444</v>
      </c>
      <c r="GC95" s="24" t="s">
        <v>444</v>
      </c>
      <c r="GD95" t="s">
        <v>444</v>
      </c>
      <c r="GE95" t="s">
        <v>444</v>
      </c>
      <c r="GF95" s="24" t="s">
        <v>444</v>
      </c>
      <c r="GG95" s="24" t="s">
        <v>444</v>
      </c>
      <c r="GH95" t="s">
        <v>444</v>
      </c>
      <c r="GI95" s="24" t="s">
        <v>444</v>
      </c>
      <c r="GJ95" s="24" t="s">
        <v>444</v>
      </c>
      <c r="GK95" t="s">
        <v>444</v>
      </c>
      <c r="GL95" t="s">
        <v>444</v>
      </c>
      <c r="GM95" s="24" t="s">
        <v>444</v>
      </c>
      <c r="GN95" s="24" t="s">
        <v>444</v>
      </c>
      <c r="GO95" t="s">
        <v>444</v>
      </c>
      <c r="GP95" t="s">
        <v>444</v>
      </c>
      <c r="GQ95" s="24" t="s">
        <v>444</v>
      </c>
      <c r="GR95" s="24" t="s">
        <v>444</v>
      </c>
      <c r="GS95" t="s">
        <v>444</v>
      </c>
      <c r="GT95" t="s">
        <v>444</v>
      </c>
      <c r="GU95" s="24" t="s">
        <v>444</v>
      </c>
      <c r="GV95" s="24" t="s">
        <v>444</v>
      </c>
      <c r="GW95" t="s">
        <v>444</v>
      </c>
      <c r="GX95" t="s">
        <v>444</v>
      </c>
      <c r="GY95" s="24" t="s">
        <v>444</v>
      </c>
      <c r="GZ95" s="24" t="s">
        <v>444</v>
      </c>
      <c r="HA95" t="s">
        <v>444</v>
      </c>
      <c r="HB95" t="s">
        <v>444</v>
      </c>
      <c r="HC95" s="24" t="s">
        <v>444</v>
      </c>
      <c r="HD95" s="24" t="s">
        <v>444</v>
      </c>
      <c r="HE95" t="s">
        <v>444</v>
      </c>
      <c r="HF95" t="s">
        <v>444</v>
      </c>
      <c r="HG95" s="24" t="s">
        <v>444</v>
      </c>
      <c r="HH95" s="24" t="s">
        <v>444</v>
      </c>
      <c r="HI95" t="s">
        <v>444</v>
      </c>
      <c r="HJ95" t="s">
        <v>444</v>
      </c>
      <c r="HK95" s="24" t="s">
        <v>444</v>
      </c>
      <c r="HL95" s="24" t="s">
        <v>444</v>
      </c>
      <c r="HM95" t="s">
        <v>444</v>
      </c>
      <c r="HN95" t="s">
        <v>444</v>
      </c>
      <c r="HO95" s="24" t="s">
        <v>444</v>
      </c>
      <c r="HP95" s="24" t="s">
        <v>444</v>
      </c>
      <c r="HQ95" t="s">
        <v>444</v>
      </c>
      <c r="HR95" t="s">
        <v>444</v>
      </c>
      <c r="HS95" s="24" t="s">
        <v>444</v>
      </c>
      <c r="HT95" s="24" t="s">
        <v>444</v>
      </c>
      <c r="HU95" t="s">
        <v>444</v>
      </c>
      <c r="HV95" t="s">
        <v>444</v>
      </c>
      <c r="HW95" s="24" t="s">
        <v>444</v>
      </c>
      <c r="HX95" s="24" t="s">
        <v>444</v>
      </c>
      <c r="HY95" t="s">
        <v>444</v>
      </c>
      <c r="HZ95" t="s">
        <v>444</v>
      </c>
      <c r="IA95" t="s">
        <v>2766</v>
      </c>
      <c r="IB95" t="s">
        <v>2736</v>
      </c>
      <c r="IC95" t="s">
        <v>2793</v>
      </c>
      <c r="ID95" s="33" t="b" cm="1">
        <f t="array" ref="ID95">_xlfn.IFNA(MATCH($A$2,_xlfn.NUMBERVALUE(Table_Query_from_MF_DSNP62[[#This Row],[CL_GLACCT_DR1]:[CL_GLACCT_CR4]]),0),0)&gt;=1</f>
        <v>1</v>
      </c>
      <c r="IE95" s="33" t="b">
        <f>OR(Table_Query_from_MF_DSNP62[[#This Row],[Pair1]:[Pair25]])</f>
        <v>1</v>
      </c>
      <c r="IF95" s="33">
        <f>_xlfn.IFNA(MATCH(TRUE,Table_Query_from_MF_DSNP62[[#This Row],[Pair1]:[Pair25]],0),"none")</f>
        <v>1</v>
      </c>
      <c r="IG95" s="33" t="b">
        <f>AND($A$2&gt;=_xlfn.NUMBERVALUE(Table_Query_from_MF_DSNP62[[#This Row],[CL_GL_ACCT_FR1]]),$A$2&lt;=_xlfn.NUMBERVALUE(Table_Query_from_MF_DSNP62[[#This Row],[CL_GL_ACCT_TO1]]))</f>
        <v>1</v>
      </c>
      <c r="IH95" s="33" t="b">
        <f>AND($A$2&gt;=_xlfn.NUMBERVALUE(Table_Query_from_MF_DSNP62[[#This Row],[CL_GL_ACCT_FR2]]),$A$2&lt;=_xlfn.NUMBERVALUE(Table_Query_from_MF_DSNP62[[#This Row],[CL_GL_ACCT_TO2]]))</f>
        <v>1</v>
      </c>
      <c r="II95" s="33" t="b">
        <f>AND($A$2&gt;=_xlfn.NUMBERVALUE(Table_Query_from_MF_DSNP62[[#This Row],[CL_GL_ACCT_FR3]]),$A$2&lt;=_xlfn.NUMBERVALUE(Table_Query_from_MF_DSNP62[[#This Row],[CL_GL_ACCT_TO3]]))</f>
        <v>1</v>
      </c>
      <c r="IJ95" s="33" t="b">
        <f>AND($A$2&gt;=_xlfn.NUMBERVALUE(Table_Query_from_MF_DSNP62[[#This Row],[CL_GL_ACCT_FR4]]),$A$2&lt;=_xlfn.NUMBERVALUE(Table_Query_from_MF_DSNP62[[#This Row],[CL_GL_ACCT_TO4]]))</f>
        <v>1</v>
      </c>
      <c r="IK95" s="33" t="b">
        <f>AND($A$2&gt;=_xlfn.NUMBERVALUE(Table_Query_from_MF_DSNP62[[#This Row],[CL_GL_ACCT_FR5]]),$A$2&lt;=_xlfn.NUMBERVALUE(Table_Query_from_MF_DSNP62[[#This Row],[CL_GL_ACCT_TO5]]))</f>
        <v>1</v>
      </c>
      <c r="IL95" s="33" t="b">
        <f>AND($A$2&gt;=_xlfn.NUMBERVALUE(Table_Query_from_MF_DSNP62[[#This Row],[CL_GL_ACCT_FR6]]),$A$2&lt;=_xlfn.NUMBERVALUE(Table_Query_from_MF_DSNP62[[#This Row],[CL_GL_ACCT_TO6]]))</f>
        <v>1</v>
      </c>
      <c r="IM95" s="33" t="b">
        <f>AND($A$2&gt;=_xlfn.NUMBERVALUE(Table_Query_from_MF_DSNP62[[#This Row],[CL_GL_ACCT_FR7]]),$A$2&lt;=_xlfn.NUMBERVALUE(Table_Query_from_MF_DSNP62[[#This Row],[CL_GL_ACCT_TO7]]))</f>
        <v>1</v>
      </c>
      <c r="IN95" s="33" t="b">
        <f>AND($A$2&gt;=_xlfn.NUMBERVALUE(Table_Query_from_MF_DSNP62[[#This Row],[CL_GL_ACCT_FR8]]),$A$2&lt;=_xlfn.NUMBERVALUE(Table_Query_from_MF_DSNP62[[#This Row],[CL_GL_ACCT_TO8]]))</f>
        <v>1</v>
      </c>
      <c r="IO95" s="33" t="b">
        <f>AND($A$2&gt;=_xlfn.NUMBERVALUE(Table_Query_from_MF_DSNP62[[#This Row],[CL_GL_ACCT_FR9]]),$A$2&lt;=_xlfn.NUMBERVALUE(Table_Query_from_MF_DSNP62[[#This Row],[CL_GL_ACCT_TO9]]))</f>
        <v>1</v>
      </c>
      <c r="IP95" s="33" t="b">
        <f>AND($A$2&gt;=_xlfn.NUMBERVALUE(Table_Query_from_MF_DSNP62[[#This Row],[CL_GL_ACCT_FR10]]),$A$2&lt;=_xlfn.NUMBERVALUE(Table_Query_from_MF_DSNP62[[#This Row],[CL_GL_ACCT_TO10]]))</f>
        <v>1</v>
      </c>
      <c r="IQ95" s="33" t="b">
        <f>AND($A$2&gt;=_xlfn.NUMBERVALUE(Table_Query_from_MF_DSNP62[[#This Row],[CL_GL_ACCT_FR11]]),$A$2&lt;=_xlfn.NUMBERVALUE(Table_Query_from_MF_DSNP62[[#This Row],[CL_GL_ACCT_TO11]]))</f>
        <v>1</v>
      </c>
      <c r="IR95" s="33" t="b">
        <f>AND($A$2&gt;=_xlfn.NUMBERVALUE(Table_Query_from_MF_DSNP62[[#This Row],[CL_GL_ACCT_FR12]]),$A$2&lt;=_xlfn.NUMBERVALUE(Table_Query_from_MF_DSNP62[[#This Row],[CL_GL_ACCT_TO12]]))</f>
        <v>1</v>
      </c>
      <c r="IS95" s="33" t="b">
        <f>AND($A$2&gt;=_xlfn.NUMBERVALUE(Table_Query_from_MF_DSNP62[[#This Row],[CL_GL_ACCT_FR13]]),$A$2&lt;=_xlfn.NUMBERVALUE(Table_Query_from_MF_DSNP62[[#This Row],[CL_GL_ACCT_TO13]]))</f>
        <v>1</v>
      </c>
      <c r="IT95" s="33" t="b">
        <f>AND($A$2&gt;=_xlfn.NUMBERVALUE(Table_Query_from_MF_DSNP62[[#This Row],[CL_GL_ACCT_FR14]]),$A$2&lt;=_xlfn.NUMBERVALUE(Table_Query_from_MF_DSNP62[[#This Row],[CL_GL_ACCT_TO14]]))</f>
        <v>1</v>
      </c>
      <c r="IU95" s="33" t="b">
        <f>AND($A$2&gt;=_xlfn.NUMBERVALUE(Table_Query_from_MF_DSNP62[[#This Row],[CL_GL_ACCT_FR15]]),$A$2&lt;=_xlfn.NUMBERVALUE(Table_Query_from_MF_DSNP62[[#This Row],[CL_GL_ACCT_TO15]]))</f>
        <v>1</v>
      </c>
      <c r="IV95" s="33" t="b">
        <f>AND($A$2&gt;=_xlfn.NUMBERVALUE(Table_Query_from_MF_DSNP62[[#This Row],[CL_GL_ACCT_FR16]]),$A$2&lt;=_xlfn.NUMBERVALUE(Table_Query_from_MF_DSNP62[[#This Row],[CL_GL_ACCT_TO16]]))</f>
        <v>1</v>
      </c>
      <c r="IW95" s="33" t="b">
        <f>AND($A$2&gt;=_xlfn.NUMBERVALUE(Table_Query_from_MF_DSNP62[[#This Row],[CL_GL_ACCT_FR17]]),$A$2&lt;=_xlfn.NUMBERVALUE(Table_Query_from_MF_DSNP62[[#This Row],[CL_GL_ACCT_TO17]]))</f>
        <v>1</v>
      </c>
      <c r="IX95" s="33" t="b">
        <f>AND($A$2&gt;=_xlfn.NUMBERVALUE(Table_Query_from_MF_DSNP62[[#This Row],[CL_GL_ACCT_FR18]]),$A$2&lt;=_xlfn.NUMBERVALUE(Table_Query_from_MF_DSNP62[[#This Row],[CL_GL_ACCT_TO18]]))</f>
        <v>1</v>
      </c>
      <c r="IY95" s="33" t="b">
        <f>AND($A$2&gt;=_xlfn.NUMBERVALUE(Table_Query_from_MF_DSNP62[[#This Row],[CL_GL_ACCT_FR19]]),$A$2&lt;=_xlfn.NUMBERVALUE(Table_Query_from_MF_DSNP62[[#This Row],[CL_GL_ACCT_TO19]]))</f>
        <v>1</v>
      </c>
      <c r="IZ95" s="33" t="b">
        <f>AND($A$2&gt;=_xlfn.NUMBERVALUE(Table_Query_from_MF_DSNP62[[#This Row],[CL_GL_ACCT_FR20]]),$A$2&lt;=_xlfn.NUMBERVALUE(Table_Query_from_MF_DSNP62[[#This Row],[CL_GL_ACCT_TO20]]))</f>
        <v>1</v>
      </c>
      <c r="JA95" s="33" t="b">
        <f>AND($A$2&gt;=_xlfn.NUMBERVALUE(Table_Query_from_MF_DSNP62[[#This Row],[CL_GL_ACCT_FR21]]),$A$2&lt;=_xlfn.NUMBERVALUE(Table_Query_from_MF_DSNP62[[#This Row],[CL_GL_ACCT_TO21]]))</f>
        <v>1</v>
      </c>
      <c r="JB95" s="33" t="b">
        <f>AND($A$2&gt;=_xlfn.NUMBERVALUE(Table_Query_from_MF_DSNP62[[#This Row],[CL_GL_ACCT_FR22]]),$A$2&lt;=_xlfn.NUMBERVALUE(Table_Query_from_MF_DSNP62[[#This Row],[CL_GL_ACCT_TO22]]))</f>
        <v>1</v>
      </c>
      <c r="JC95" s="33" t="b">
        <f>AND($A$2&gt;=_xlfn.NUMBERVALUE(Table_Query_from_MF_DSNP62[[#This Row],[CL_GL_ACCT_FR23]]),$A$2&lt;=_xlfn.NUMBERVALUE(Table_Query_from_MF_DSNP62[[#This Row],[CL_GL_ACCT_TO23]]))</f>
        <v>1</v>
      </c>
      <c r="JD95" s="33" t="b">
        <f>AND($A$2&gt;=_xlfn.NUMBERVALUE(Table_Query_from_MF_DSNP62[[#This Row],[CL_GL_ACCT_FR24]]),$A$2&lt;=_xlfn.NUMBERVALUE(Table_Query_from_MF_DSNP62[[#This Row],[CL_GL_ACCT_TO24]]))</f>
        <v>1</v>
      </c>
      <c r="JE95" s="33" t="b">
        <f>AND($A$2&gt;=_xlfn.NUMBERVALUE(Table_Query_from_MF_DSNP62[[#This Row],[CL_GL_ACCT_FR25]]),$A$2&lt;=_xlfn.NUMBERVALUE(Table_Query_from_MF_DSNP62[[#This Row],[CL_GL_ACCT_TO25]]))</f>
        <v>1</v>
      </c>
      <c r="JF95" s="33" t="b">
        <f>OR(Table_Query_from_MF_DSNP62[[#This Row],[PairA]:[PairO]])</f>
        <v>1</v>
      </c>
      <c r="JG95" s="33">
        <f>_xlfn.IFNA(MATCH(TRUE,Table_Query_from_MF_DSNP62[[#This Row],[PairA]:[PairO]],0),"none")</f>
        <v>1</v>
      </c>
      <c r="JH95" s="33" t="b">
        <f>AND($B$2&gt;=_xlfn.NUMBERVALUE(Table_Query_from_MF_DSNP62[[#This Row],[CL_CMP_OBJ_FR1]]),$B$2&lt;=_xlfn.NUMBERVALUE(Table_Query_from_MF_DSNP62[[#This Row],[CL_CMP_OBJ_TO1]]))</f>
        <v>1</v>
      </c>
      <c r="JI95" s="33" t="b">
        <f>AND($B$2&gt;=_xlfn.NUMBERVALUE(Table_Query_from_MF_DSNP62[[#This Row],[CL_CMP_OBJ_FR2]]),$B$2&lt;=_xlfn.NUMBERVALUE(Table_Query_from_MF_DSNP62[[#This Row],[CL_CMP_OBJ_TO2]]))</f>
        <v>1</v>
      </c>
      <c r="JJ95" s="33" t="b">
        <f>AND($B$2&gt;=_xlfn.NUMBERVALUE(Table_Query_from_MF_DSNP62[[#This Row],[CL_CMP_OBJ_FR3]]),$B$2&lt;=_xlfn.NUMBERVALUE(Table_Query_from_MF_DSNP62[[#This Row],[CL_CMP_OBJ_TO3]]))</f>
        <v>1</v>
      </c>
      <c r="JK95" s="33" t="b">
        <f>AND($B$2&gt;=_xlfn.NUMBERVALUE(Table_Query_from_MF_DSNP62[[#This Row],[CL_CMP_OBJ_FR4]]),$B$2&lt;=_xlfn.NUMBERVALUE(Table_Query_from_MF_DSNP62[[#This Row],[CL_CMP_OBJ_TO4]]))</f>
        <v>1</v>
      </c>
      <c r="JL95" s="33" t="b">
        <f>AND($B$2&gt;=_xlfn.NUMBERVALUE(Table_Query_from_MF_DSNP62[[#This Row],[CL_CMP_OBJ_FR5]]),$B$2&lt;=_xlfn.NUMBERVALUE(Table_Query_from_MF_DSNP62[[#This Row],[CL_CMP_OBJ_TO5]]))</f>
        <v>1</v>
      </c>
      <c r="JM95" s="33" t="b">
        <f>AND($B$2&gt;=_xlfn.NUMBERVALUE(Table_Query_from_MF_DSNP62[[#This Row],[CL_CMP_OBJ_FR6]]),$B$2&lt;=_xlfn.NUMBERVALUE(Table_Query_from_MF_DSNP62[[#This Row],[CL_CMP_OBJ_TO6]]))</f>
        <v>1</v>
      </c>
      <c r="JN95" s="33" t="b">
        <f>AND($B$2&gt;=_xlfn.NUMBERVALUE(Table_Query_from_MF_DSNP62[[#This Row],[CL_CMP_OBJ_FR7]]),$B$2&lt;=_xlfn.NUMBERVALUE(Table_Query_from_MF_DSNP62[[#This Row],[CL_CMP_OBJ_TO7]]))</f>
        <v>1</v>
      </c>
      <c r="JO95" s="33" t="b">
        <f>AND($B$2&gt;=_xlfn.NUMBERVALUE(Table_Query_from_MF_DSNP62[[#This Row],[CL_CMP_OBJ_FR8]]),$B$2&lt;=_xlfn.NUMBERVALUE(Table_Query_from_MF_DSNP62[[#This Row],[CL_CMP_OBJ_TO8]]))</f>
        <v>1</v>
      </c>
      <c r="JP95" s="33" t="b">
        <f>AND($B$2&gt;=_xlfn.NUMBERVALUE(Table_Query_from_MF_DSNP62[[#This Row],[CL_CMP_OBJ_FR9]]),$B$2&lt;=_xlfn.NUMBERVALUE(Table_Query_from_MF_DSNP62[[#This Row],[CL_CMP_OBJ_TO9]]))</f>
        <v>1</v>
      </c>
      <c r="JQ95" s="33" t="b">
        <f>AND($B$2&gt;=_xlfn.NUMBERVALUE(Table_Query_from_MF_DSNP62[[#This Row],[CL_CMP_OBJ_FR10]]),$B$2&lt;=_xlfn.NUMBERVALUE(Table_Query_from_MF_DSNP62[[#This Row],[CL_CMP_OBJ_TO10]]))</f>
        <v>1</v>
      </c>
      <c r="JR95" s="33" t="b">
        <f>AND($B$2&gt;=_xlfn.NUMBERVALUE(Table_Query_from_MF_DSNP62[[#This Row],[CL_CMP_OBJ_FR11]]),$B$2&lt;=_xlfn.NUMBERVALUE(Table_Query_from_MF_DSNP62[[#This Row],[CL_CMP_OBJ_TO11]]))</f>
        <v>1</v>
      </c>
      <c r="JS95" s="33" t="b">
        <f>AND($B$2&gt;=_xlfn.NUMBERVALUE(Table_Query_from_MF_DSNP62[[#This Row],[CL_CMP_OBJ_FR12]]),$B$2&lt;=_xlfn.NUMBERVALUE(Table_Query_from_MF_DSNP62[[#This Row],[CL_CMP_OBJ_TO12]]))</f>
        <v>1</v>
      </c>
      <c r="JT95" s="33" t="b">
        <f>AND($B$2&gt;=_xlfn.NUMBERVALUE(Table_Query_from_MF_DSNP62[[#This Row],[CL_CMP_OBJ_FR13]]),$B$2&lt;=_xlfn.NUMBERVALUE(Table_Query_from_MF_DSNP62[[#This Row],[CL_CMP_OBJ_TO13]]))</f>
        <v>1</v>
      </c>
      <c r="JU95" s="33" t="b">
        <f>AND($B$2&gt;=_xlfn.NUMBERVALUE(Table_Query_from_MF_DSNP62[[#This Row],[CL_CMP_OBJ_FR14]]),$B$2&lt;=_xlfn.NUMBERVALUE(Table_Query_from_MF_DSNP62[[#This Row],[CL_CMP_OBJ_TO14]]))</f>
        <v>1</v>
      </c>
      <c r="JV95" s="33" t="b">
        <f>AND($B$2&gt;=_xlfn.NUMBERVALUE(Table_Query_from_MF_DSNP62[[#This Row],[CL_CMP_OBJ_FR15]]),$B$2&lt;=_xlfn.NUMBERVALUE(Table_Query_from_MF_DSNP62[[#This Row],[CL_CMP_OBJ_TO15]]))</f>
        <v>1</v>
      </c>
    </row>
    <row r="96" spans="1:282" x14ac:dyDescent="0.25">
      <c r="A96" t="b">
        <f>OR(,Table_Query_from_MF_DSNP62[[#This Row],[Desired GL included as "hard-coded" GL?]],Table_Query_from_MF_DSNP62[[#This Row],[Desired GL included as "Open GL"?]])</f>
        <v>1</v>
      </c>
      <c r="B96" t="b">
        <f>Table_Query_from_MF_DSNP62[[#This Row],[Desired CObj included as "Open CObj"?]]</f>
        <v>1</v>
      </c>
      <c r="C96" t="s">
        <v>209</v>
      </c>
      <c r="D96" t="s">
        <v>1515</v>
      </c>
      <c r="E96" t="s">
        <v>8</v>
      </c>
      <c r="F96" s="24" t="s">
        <v>9</v>
      </c>
      <c r="G96" t="s">
        <v>198</v>
      </c>
      <c r="H96" s="24" t="s">
        <v>444</v>
      </c>
      <c r="I96" t="s">
        <v>444</v>
      </c>
      <c r="J96" s="24" t="s">
        <v>444</v>
      </c>
      <c r="K96" t="s">
        <v>444</v>
      </c>
      <c r="L96" s="24" t="s">
        <v>444</v>
      </c>
      <c r="M96" t="s">
        <v>444</v>
      </c>
      <c r="N96" t="s">
        <v>444</v>
      </c>
      <c r="O96" t="s">
        <v>444</v>
      </c>
      <c r="P96" t="s">
        <v>444</v>
      </c>
      <c r="Q96" t="s">
        <v>15</v>
      </c>
      <c r="R96" t="s">
        <v>444</v>
      </c>
      <c r="S96" t="s">
        <v>442</v>
      </c>
      <c r="T96" t="s">
        <v>447</v>
      </c>
      <c r="U96" t="s">
        <v>444</v>
      </c>
      <c r="V96" t="s">
        <v>444</v>
      </c>
      <c r="W96" t="s">
        <v>442</v>
      </c>
      <c r="X96" t="s">
        <v>442</v>
      </c>
      <c r="Y96" t="s">
        <v>444</v>
      </c>
      <c r="Z96" t="s">
        <v>442</v>
      </c>
      <c r="AA96" t="s">
        <v>442</v>
      </c>
      <c r="AB96" t="s">
        <v>444</v>
      </c>
      <c r="AC96" t="s">
        <v>15</v>
      </c>
      <c r="AD96" t="s">
        <v>444</v>
      </c>
      <c r="AE96" t="s">
        <v>444</v>
      </c>
      <c r="AF96" t="s">
        <v>444</v>
      </c>
      <c r="AG96" t="s">
        <v>442</v>
      </c>
      <c r="AH96" t="s">
        <v>444</v>
      </c>
      <c r="AI96" t="s">
        <v>447</v>
      </c>
      <c r="AJ96" t="s">
        <v>442</v>
      </c>
      <c r="AK96" t="s">
        <v>444</v>
      </c>
      <c r="AL96" t="s">
        <v>444</v>
      </c>
      <c r="AM96" t="s">
        <v>444</v>
      </c>
      <c r="AN96" t="s">
        <v>444</v>
      </c>
      <c r="AO96" t="s">
        <v>444</v>
      </c>
      <c r="AP96" t="s">
        <v>442</v>
      </c>
      <c r="AQ96" t="s">
        <v>282</v>
      </c>
      <c r="AR96" t="s">
        <v>528</v>
      </c>
      <c r="AS96" t="s">
        <v>162</v>
      </c>
      <c r="AT96" t="s">
        <v>10</v>
      </c>
      <c r="AU96" t="s">
        <v>444</v>
      </c>
      <c r="AV96" t="s">
        <v>442</v>
      </c>
      <c r="AW96" t="s">
        <v>444</v>
      </c>
      <c r="AX96" t="s">
        <v>444</v>
      </c>
      <c r="AY96" t="s">
        <v>444</v>
      </c>
      <c r="AZ96" t="s">
        <v>444</v>
      </c>
      <c r="BA96" t="s">
        <v>444</v>
      </c>
      <c r="BB96" t="s">
        <v>444</v>
      </c>
      <c r="BC96" t="s">
        <v>444</v>
      </c>
      <c r="BD96" t="s">
        <v>1359</v>
      </c>
      <c r="BE96" t="s">
        <v>444</v>
      </c>
      <c r="BF96" t="s">
        <v>1360</v>
      </c>
      <c r="BG96" t="s">
        <v>444</v>
      </c>
      <c r="BH96" t="s">
        <v>444</v>
      </c>
      <c r="BI96" t="s">
        <v>444</v>
      </c>
      <c r="BJ96" t="s">
        <v>444</v>
      </c>
      <c r="BK96" t="s">
        <v>444</v>
      </c>
      <c r="BL96" t="s">
        <v>444</v>
      </c>
      <c r="BM96" t="s">
        <v>444</v>
      </c>
      <c r="BN96" t="s">
        <v>444</v>
      </c>
      <c r="BO96" t="s">
        <v>444</v>
      </c>
      <c r="BP96" t="s">
        <v>444</v>
      </c>
      <c r="BQ96" t="s">
        <v>444</v>
      </c>
      <c r="BR96" t="s">
        <v>444</v>
      </c>
      <c r="BS96" t="s">
        <v>444</v>
      </c>
      <c r="BT96" t="s">
        <v>444</v>
      </c>
      <c r="BU96" t="s">
        <v>444</v>
      </c>
      <c r="BV96" t="s">
        <v>444</v>
      </c>
      <c r="BW96" t="s">
        <v>444</v>
      </c>
      <c r="BX96" t="s">
        <v>444</v>
      </c>
      <c r="BY96" t="s">
        <v>444</v>
      </c>
      <c r="BZ96" t="s">
        <v>444</v>
      </c>
      <c r="CA96" t="s">
        <v>444</v>
      </c>
      <c r="CB96" t="s">
        <v>444</v>
      </c>
      <c r="CC96" t="s">
        <v>1360</v>
      </c>
      <c r="CD96" t="s">
        <v>843</v>
      </c>
      <c r="CE96" t="s">
        <v>444</v>
      </c>
      <c r="CF96" t="s">
        <v>1360</v>
      </c>
      <c r="CG96" t="s">
        <v>908</v>
      </c>
      <c r="CH96" t="s">
        <v>444</v>
      </c>
      <c r="CI96" t="s">
        <v>444</v>
      </c>
      <c r="CJ96" t="s">
        <v>444</v>
      </c>
      <c r="CK96" t="s">
        <v>444</v>
      </c>
      <c r="CL96" t="s">
        <v>444</v>
      </c>
      <c r="CM96" t="s">
        <v>444</v>
      </c>
      <c r="CN96" t="s">
        <v>444</v>
      </c>
      <c r="CO96" t="s">
        <v>444</v>
      </c>
      <c r="CP96" t="s">
        <v>444</v>
      </c>
      <c r="CQ96" t="s">
        <v>444</v>
      </c>
      <c r="CR96" t="s">
        <v>444</v>
      </c>
      <c r="CS96" t="s">
        <v>444</v>
      </c>
      <c r="CT96" t="s">
        <v>444</v>
      </c>
      <c r="CU96" t="s">
        <v>282</v>
      </c>
      <c r="CV96" t="s">
        <v>2766</v>
      </c>
      <c r="CW96" t="s">
        <v>2736</v>
      </c>
      <c r="CX96" t="s">
        <v>2737</v>
      </c>
      <c r="CY96" t="s">
        <v>1516</v>
      </c>
      <c r="CZ96" t="s">
        <v>1517</v>
      </c>
      <c r="DA96" t="s">
        <v>1490</v>
      </c>
      <c r="DB96" t="s">
        <v>1491</v>
      </c>
      <c r="DC96" t="s">
        <v>444</v>
      </c>
      <c r="DD96" t="s">
        <v>444</v>
      </c>
      <c r="DE96" t="s">
        <v>444</v>
      </c>
      <c r="DF96" t="s">
        <v>444</v>
      </c>
      <c r="DG96" t="s">
        <v>444</v>
      </c>
      <c r="DH96" t="s">
        <v>444</v>
      </c>
      <c r="DI96" t="s">
        <v>282</v>
      </c>
      <c r="DJ96" t="s">
        <v>1440</v>
      </c>
      <c r="DK96" t="s">
        <v>444</v>
      </c>
      <c r="DL96" t="s">
        <v>444</v>
      </c>
      <c r="DM96" t="s">
        <v>444</v>
      </c>
      <c r="DN96" t="s">
        <v>444</v>
      </c>
      <c r="DO96" t="s">
        <v>444</v>
      </c>
      <c r="DP96" t="s">
        <v>444</v>
      </c>
      <c r="DQ96" t="s">
        <v>444</v>
      </c>
      <c r="DR96" t="s">
        <v>444</v>
      </c>
      <c r="DS96" t="s">
        <v>444</v>
      </c>
      <c r="DT96" s="24" t="s">
        <v>444</v>
      </c>
      <c r="DU96" s="24" t="s">
        <v>444</v>
      </c>
      <c r="DV96" t="s">
        <v>444</v>
      </c>
      <c r="DW96" t="s">
        <v>444</v>
      </c>
      <c r="DX96" s="24" t="s">
        <v>444</v>
      </c>
      <c r="DY96" s="24" t="s">
        <v>444</v>
      </c>
      <c r="DZ96" t="s">
        <v>444</v>
      </c>
      <c r="EA96" t="s">
        <v>444</v>
      </c>
      <c r="EB96" s="24" t="s">
        <v>444</v>
      </c>
      <c r="EC96" s="24" t="s">
        <v>444</v>
      </c>
      <c r="ED96" t="s">
        <v>444</v>
      </c>
      <c r="EE96" t="s">
        <v>444</v>
      </c>
      <c r="EF96" s="24" t="s">
        <v>444</v>
      </c>
      <c r="EG96" s="24" t="s">
        <v>444</v>
      </c>
      <c r="EH96" t="s">
        <v>444</v>
      </c>
      <c r="EI96" t="s">
        <v>444</v>
      </c>
      <c r="EJ96" s="24" t="s">
        <v>444</v>
      </c>
      <c r="EK96" s="24" t="s">
        <v>444</v>
      </c>
      <c r="EL96" t="s">
        <v>444</v>
      </c>
      <c r="EM96" t="s">
        <v>444</v>
      </c>
      <c r="EN96" s="24" t="s">
        <v>444</v>
      </c>
      <c r="EO96" s="24" t="s">
        <v>444</v>
      </c>
      <c r="EP96" t="s">
        <v>444</v>
      </c>
      <c r="EQ96" t="s">
        <v>444</v>
      </c>
      <c r="ER96" s="24" t="s">
        <v>444</v>
      </c>
      <c r="ES96" s="24" t="s">
        <v>444</v>
      </c>
      <c r="ET96" t="s">
        <v>444</v>
      </c>
      <c r="EU96" t="s">
        <v>444</v>
      </c>
      <c r="EV96" s="24" t="s">
        <v>444</v>
      </c>
      <c r="EW96" s="24" t="s">
        <v>444</v>
      </c>
      <c r="EX96" t="s">
        <v>444</v>
      </c>
      <c r="EY96" t="s">
        <v>444</v>
      </c>
      <c r="EZ96" s="24" t="s">
        <v>444</v>
      </c>
      <c r="FA96" s="24" t="s">
        <v>444</v>
      </c>
      <c r="FB96" t="s">
        <v>444</v>
      </c>
      <c r="FC96" t="s">
        <v>444</v>
      </c>
      <c r="FD96" s="24" t="s">
        <v>444</v>
      </c>
      <c r="FE96" s="24" t="s">
        <v>444</v>
      </c>
      <c r="FF96" t="s">
        <v>444</v>
      </c>
      <c r="FG96" t="s">
        <v>444</v>
      </c>
      <c r="FH96" s="24" t="s">
        <v>444</v>
      </c>
      <c r="FI96" s="24" t="s">
        <v>444</v>
      </c>
      <c r="FJ96" t="s">
        <v>444</v>
      </c>
      <c r="FK96" t="s">
        <v>444</v>
      </c>
      <c r="FL96" s="24" t="s">
        <v>444</v>
      </c>
      <c r="FM96" s="24" t="s">
        <v>444</v>
      </c>
      <c r="FN96" t="s">
        <v>444</v>
      </c>
      <c r="FO96" t="s">
        <v>444</v>
      </c>
      <c r="FP96" s="24" t="s">
        <v>444</v>
      </c>
      <c r="FQ96" s="24" t="s">
        <v>444</v>
      </c>
      <c r="FR96" t="s">
        <v>444</v>
      </c>
      <c r="FS96" t="s">
        <v>444</v>
      </c>
      <c r="FT96" s="24" t="s">
        <v>444</v>
      </c>
      <c r="FU96" s="24" t="s">
        <v>444</v>
      </c>
      <c r="FV96" t="s">
        <v>444</v>
      </c>
      <c r="FW96" t="s">
        <v>444</v>
      </c>
      <c r="FX96" s="24" t="s">
        <v>444</v>
      </c>
      <c r="FY96" s="24" t="s">
        <v>444</v>
      </c>
      <c r="FZ96" t="s">
        <v>444</v>
      </c>
      <c r="GA96" t="s">
        <v>444</v>
      </c>
      <c r="GB96" s="24" t="s">
        <v>444</v>
      </c>
      <c r="GC96" s="24" t="s">
        <v>444</v>
      </c>
      <c r="GD96" t="s">
        <v>444</v>
      </c>
      <c r="GE96" t="s">
        <v>444</v>
      </c>
      <c r="GF96" s="24" t="s">
        <v>444</v>
      </c>
      <c r="GG96" s="24" t="s">
        <v>444</v>
      </c>
      <c r="GH96" t="s">
        <v>444</v>
      </c>
      <c r="GI96" s="24" t="s">
        <v>444</v>
      </c>
      <c r="GJ96" s="24" t="s">
        <v>444</v>
      </c>
      <c r="GK96" t="s">
        <v>444</v>
      </c>
      <c r="GL96" t="s">
        <v>444</v>
      </c>
      <c r="GM96" s="24" t="s">
        <v>444</v>
      </c>
      <c r="GN96" s="24" t="s">
        <v>444</v>
      </c>
      <c r="GO96" t="s">
        <v>444</v>
      </c>
      <c r="GP96" t="s">
        <v>444</v>
      </c>
      <c r="GQ96" s="24" t="s">
        <v>444</v>
      </c>
      <c r="GR96" s="24" t="s">
        <v>444</v>
      </c>
      <c r="GS96" t="s">
        <v>444</v>
      </c>
      <c r="GT96" t="s">
        <v>444</v>
      </c>
      <c r="GU96" s="24" t="s">
        <v>444</v>
      </c>
      <c r="GV96" s="24" t="s">
        <v>444</v>
      </c>
      <c r="GW96" t="s">
        <v>444</v>
      </c>
      <c r="GX96" t="s">
        <v>444</v>
      </c>
      <c r="GY96" s="24" t="s">
        <v>444</v>
      </c>
      <c r="GZ96" s="24" t="s">
        <v>444</v>
      </c>
      <c r="HA96" t="s">
        <v>444</v>
      </c>
      <c r="HB96" t="s">
        <v>444</v>
      </c>
      <c r="HC96" s="24" t="s">
        <v>444</v>
      </c>
      <c r="HD96" s="24" t="s">
        <v>444</v>
      </c>
      <c r="HE96" t="s">
        <v>444</v>
      </c>
      <c r="HF96" t="s">
        <v>444</v>
      </c>
      <c r="HG96" s="24" t="s">
        <v>444</v>
      </c>
      <c r="HH96" s="24" t="s">
        <v>444</v>
      </c>
      <c r="HI96" t="s">
        <v>444</v>
      </c>
      <c r="HJ96" t="s">
        <v>444</v>
      </c>
      <c r="HK96" s="24" t="s">
        <v>444</v>
      </c>
      <c r="HL96" s="24" t="s">
        <v>444</v>
      </c>
      <c r="HM96" t="s">
        <v>444</v>
      </c>
      <c r="HN96" t="s">
        <v>444</v>
      </c>
      <c r="HO96" s="24" t="s">
        <v>444</v>
      </c>
      <c r="HP96" s="24" t="s">
        <v>444</v>
      </c>
      <c r="HQ96" t="s">
        <v>444</v>
      </c>
      <c r="HR96" t="s">
        <v>444</v>
      </c>
      <c r="HS96" s="24" t="s">
        <v>444</v>
      </c>
      <c r="HT96" s="24" t="s">
        <v>444</v>
      </c>
      <c r="HU96" t="s">
        <v>444</v>
      </c>
      <c r="HV96" t="s">
        <v>444</v>
      </c>
      <c r="HW96" s="24" t="s">
        <v>444</v>
      </c>
      <c r="HX96" s="24" t="s">
        <v>444</v>
      </c>
      <c r="HY96" t="s">
        <v>444</v>
      </c>
      <c r="HZ96" t="s">
        <v>444</v>
      </c>
      <c r="IA96" t="s">
        <v>2766</v>
      </c>
      <c r="IB96" t="s">
        <v>2736</v>
      </c>
      <c r="IC96" t="s">
        <v>3011</v>
      </c>
      <c r="ID96" s="33" t="b" cm="1">
        <f t="array" ref="ID96">_xlfn.IFNA(MATCH($A$2,_xlfn.NUMBERVALUE(Table_Query_from_MF_DSNP62[[#This Row],[CL_GLACCT_DR1]:[CL_GLACCT_CR4]]),0),0)&gt;=1</f>
        <v>1</v>
      </c>
      <c r="IE96" s="33" t="b">
        <f>OR(Table_Query_from_MF_DSNP62[[#This Row],[Pair1]:[Pair25]])</f>
        <v>1</v>
      </c>
      <c r="IF96" s="33">
        <f>_xlfn.IFNA(MATCH(TRUE,Table_Query_from_MF_DSNP62[[#This Row],[Pair1]:[Pair25]],0),"none")</f>
        <v>1</v>
      </c>
      <c r="IG96" s="33" t="b">
        <f>AND($A$2&gt;=_xlfn.NUMBERVALUE(Table_Query_from_MF_DSNP62[[#This Row],[CL_GL_ACCT_FR1]]),$A$2&lt;=_xlfn.NUMBERVALUE(Table_Query_from_MF_DSNP62[[#This Row],[CL_GL_ACCT_TO1]]))</f>
        <v>1</v>
      </c>
      <c r="IH96" s="33" t="b">
        <f>AND($A$2&gt;=_xlfn.NUMBERVALUE(Table_Query_from_MF_DSNP62[[#This Row],[CL_GL_ACCT_FR2]]),$A$2&lt;=_xlfn.NUMBERVALUE(Table_Query_from_MF_DSNP62[[#This Row],[CL_GL_ACCT_TO2]]))</f>
        <v>1</v>
      </c>
      <c r="II96" s="33" t="b">
        <f>AND($A$2&gt;=_xlfn.NUMBERVALUE(Table_Query_from_MF_DSNP62[[#This Row],[CL_GL_ACCT_FR3]]),$A$2&lt;=_xlfn.NUMBERVALUE(Table_Query_from_MF_DSNP62[[#This Row],[CL_GL_ACCT_TO3]]))</f>
        <v>1</v>
      </c>
      <c r="IJ96" s="33" t="b">
        <f>AND($A$2&gt;=_xlfn.NUMBERVALUE(Table_Query_from_MF_DSNP62[[#This Row],[CL_GL_ACCT_FR4]]),$A$2&lt;=_xlfn.NUMBERVALUE(Table_Query_from_MF_DSNP62[[#This Row],[CL_GL_ACCT_TO4]]))</f>
        <v>1</v>
      </c>
      <c r="IK96" s="33" t="b">
        <f>AND($A$2&gt;=_xlfn.NUMBERVALUE(Table_Query_from_MF_DSNP62[[#This Row],[CL_GL_ACCT_FR5]]),$A$2&lt;=_xlfn.NUMBERVALUE(Table_Query_from_MF_DSNP62[[#This Row],[CL_GL_ACCT_TO5]]))</f>
        <v>1</v>
      </c>
      <c r="IL96" s="33" t="b">
        <f>AND($A$2&gt;=_xlfn.NUMBERVALUE(Table_Query_from_MF_DSNP62[[#This Row],[CL_GL_ACCT_FR6]]),$A$2&lt;=_xlfn.NUMBERVALUE(Table_Query_from_MF_DSNP62[[#This Row],[CL_GL_ACCT_TO6]]))</f>
        <v>1</v>
      </c>
      <c r="IM96" s="33" t="b">
        <f>AND($A$2&gt;=_xlfn.NUMBERVALUE(Table_Query_from_MF_DSNP62[[#This Row],[CL_GL_ACCT_FR7]]),$A$2&lt;=_xlfn.NUMBERVALUE(Table_Query_from_MF_DSNP62[[#This Row],[CL_GL_ACCT_TO7]]))</f>
        <v>1</v>
      </c>
      <c r="IN96" s="33" t="b">
        <f>AND($A$2&gt;=_xlfn.NUMBERVALUE(Table_Query_from_MF_DSNP62[[#This Row],[CL_GL_ACCT_FR8]]),$A$2&lt;=_xlfn.NUMBERVALUE(Table_Query_from_MF_DSNP62[[#This Row],[CL_GL_ACCT_TO8]]))</f>
        <v>1</v>
      </c>
      <c r="IO96" s="33" t="b">
        <f>AND($A$2&gt;=_xlfn.NUMBERVALUE(Table_Query_from_MF_DSNP62[[#This Row],[CL_GL_ACCT_FR9]]),$A$2&lt;=_xlfn.NUMBERVALUE(Table_Query_from_MF_DSNP62[[#This Row],[CL_GL_ACCT_TO9]]))</f>
        <v>1</v>
      </c>
      <c r="IP96" s="33" t="b">
        <f>AND($A$2&gt;=_xlfn.NUMBERVALUE(Table_Query_from_MF_DSNP62[[#This Row],[CL_GL_ACCT_FR10]]),$A$2&lt;=_xlfn.NUMBERVALUE(Table_Query_from_MF_DSNP62[[#This Row],[CL_GL_ACCT_TO10]]))</f>
        <v>1</v>
      </c>
      <c r="IQ96" s="33" t="b">
        <f>AND($A$2&gt;=_xlfn.NUMBERVALUE(Table_Query_from_MF_DSNP62[[#This Row],[CL_GL_ACCT_FR11]]),$A$2&lt;=_xlfn.NUMBERVALUE(Table_Query_from_MF_DSNP62[[#This Row],[CL_GL_ACCT_TO11]]))</f>
        <v>1</v>
      </c>
      <c r="IR96" s="33" t="b">
        <f>AND($A$2&gt;=_xlfn.NUMBERVALUE(Table_Query_from_MF_DSNP62[[#This Row],[CL_GL_ACCT_FR12]]),$A$2&lt;=_xlfn.NUMBERVALUE(Table_Query_from_MF_DSNP62[[#This Row],[CL_GL_ACCT_TO12]]))</f>
        <v>1</v>
      </c>
      <c r="IS96" s="33" t="b">
        <f>AND($A$2&gt;=_xlfn.NUMBERVALUE(Table_Query_from_MF_DSNP62[[#This Row],[CL_GL_ACCT_FR13]]),$A$2&lt;=_xlfn.NUMBERVALUE(Table_Query_from_MF_DSNP62[[#This Row],[CL_GL_ACCT_TO13]]))</f>
        <v>1</v>
      </c>
      <c r="IT96" s="33" t="b">
        <f>AND($A$2&gt;=_xlfn.NUMBERVALUE(Table_Query_from_MF_DSNP62[[#This Row],[CL_GL_ACCT_FR14]]),$A$2&lt;=_xlfn.NUMBERVALUE(Table_Query_from_MF_DSNP62[[#This Row],[CL_GL_ACCT_TO14]]))</f>
        <v>1</v>
      </c>
      <c r="IU96" s="33" t="b">
        <f>AND($A$2&gt;=_xlfn.NUMBERVALUE(Table_Query_from_MF_DSNP62[[#This Row],[CL_GL_ACCT_FR15]]),$A$2&lt;=_xlfn.NUMBERVALUE(Table_Query_from_MF_DSNP62[[#This Row],[CL_GL_ACCT_TO15]]))</f>
        <v>1</v>
      </c>
      <c r="IV96" s="33" t="b">
        <f>AND($A$2&gt;=_xlfn.NUMBERVALUE(Table_Query_from_MF_DSNP62[[#This Row],[CL_GL_ACCT_FR16]]),$A$2&lt;=_xlfn.NUMBERVALUE(Table_Query_from_MF_DSNP62[[#This Row],[CL_GL_ACCT_TO16]]))</f>
        <v>1</v>
      </c>
      <c r="IW96" s="33" t="b">
        <f>AND($A$2&gt;=_xlfn.NUMBERVALUE(Table_Query_from_MF_DSNP62[[#This Row],[CL_GL_ACCT_FR17]]),$A$2&lt;=_xlfn.NUMBERVALUE(Table_Query_from_MF_DSNP62[[#This Row],[CL_GL_ACCT_TO17]]))</f>
        <v>1</v>
      </c>
      <c r="IX96" s="33" t="b">
        <f>AND($A$2&gt;=_xlfn.NUMBERVALUE(Table_Query_from_MF_DSNP62[[#This Row],[CL_GL_ACCT_FR18]]),$A$2&lt;=_xlfn.NUMBERVALUE(Table_Query_from_MF_DSNP62[[#This Row],[CL_GL_ACCT_TO18]]))</f>
        <v>1</v>
      </c>
      <c r="IY96" s="33" t="b">
        <f>AND($A$2&gt;=_xlfn.NUMBERVALUE(Table_Query_from_MF_DSNP62[[#This Row],[CL_GL_ACCT_FR19]]),$A$2&lt;=_xlfn.NUMBERVALUE(Table_Query_from_MF_DSNP62[[#This Row],[CL_GL_ACCT_TO19]]))</f>
        <v>1</v>
      </c>
      <c r="IZ96" s="33" t="b">
        <f>AND($A$2&gt;=_xlfn.NUMBERVALUE(Table_Query_from_MF_DSNP62[[#This Row],[CL_GL_ACCT_FR20]]),$A$2&lt;=_xlfn.NUMBERVALUE(Table_Query_from_MF_DSNP62[[#This Row],[CL_GL_ACCT_TO20]]))</f>
        <v>1</v>
      </c>
      <c r="JA96" s="33" t="b">
        <f>AND($A$2&gt;=_xlfn.NUMBERVALUE(Table_Query_from_MF_DSNP62[[#This Row],[CL_GL_ACCT_FR21]]),$A$2&lt;=_xlfn.NUMBERVALUE(Table_Query_from_MF_DSNP62[[#This Row],[CL_GL_ACCT_TO21]]))</f>
        <v>1</v>
      </c>
      <c r="JB96" s="33" t="b">
        <f>AND($A$2&gt;=_xlfn.NUMBERVALUE(Table_Query_from_MF_DSNP62[[#This Row],[CL_GL_ACCT_FR22]]),$A$2&lt;=_xlfn.NUMBERVALUE(Table_Query_from_MF_DSNP62[[#This Row],[CL_GL_ACCT_TO22]]))</f>
        <v>1</v>
      </c>
      <c r="JC96" s="33" t="b">
        <f>AND($A$2&gt;=_xlfn.NUMBERVALUE(Table_Query_from_MF_DSNP62[[#This Row],[CL_GL_ACCT_FR23]]),$A$2&lt;=_xlfn.NUMBERVALUE(Table_Query_from_MF_DSNP62[[#This Row],[CL_GL_ACCT_TO23]]))</f>
        <v>1</v>
      </c>
      <c r="JD96" s="33" t="b">
        <f>AND($A$2&gt;=_xlfn.NUMBERVALUE(Table_Query_from_MF_DSNP62[[#This Row],[CL_GL_ACCT_FR24]]),$A$2&lt;=_xlfn.NUMBERVALUE(Table_Query_from_MF_DSNP62[[#This Row],[CL_GL_ACCT_TO24]]))</f>
        <v>1</v>
      </c>
      <c r="JE96" s="33" t="b">
        <f>AND($A$2&gt;=_xlfn.NUMBERVALUE(Table_Query_from_MF_DSNP62[[#This Row],[CL_GL_ACCT_FR25]]),$A$2&lt;=_xlfn.NUMBERVALUE(Table_Query_from_MF_DSNP62[[#This Row],[CL_GL_ACCT_TO25]]))</f>
        <v>1</v>
      </c>
      <c r="JF96" s="33" t="b">
        <f>OR(Table_Query_from_MF_DSNP62[[#This Row],[PairA]:[PairO]])</f>
        <v>1</v>
      </c>
      <c r="JG96" s="33">
        <f>_xlfn.IFNA(MATCH(TRUE,Table_Query_from_MF_DSNP62[[#This Row],[PairA]:[PairO]],0),"none")</f>
        <v>1</v>
      </c>
      <c r="JH96" s="33" t="b">
        <f>AND($B$2&gt;=_xlfn.NUMBERVALUE(Table_Query_from_MF_DSNP62[[#This Row],[CL_CMP_OBJ_FR1]]),$B$2&lt;=_xlfn.NUMBERVALUE(Table_Query_from_MF_DSNP62[[#This Row],[CL_CMP_OBJ_TO1]]))</f>
        <v>1</v>
      </c>
      <c r="JI96" s="33" t="b">
        <f>AND($B$2&gt;=_xlfn.NUMBERVALUE(Table_Query_from_MF_DSNP62[[#This Row],[CL_CMP_OBJ_FR2]]),$B$2&lt;=_xlfn.NUMBERVALUE(Table_Query_from_MF_DSNP62[[#This Row],[CL_CMP_OBJ_TO2]]))</f>
        <v>1</v>
      </c>
      <c r="JJ96" s="33" t="b">
        <f>AND($B$2&gt;=_xlfn.NUMBERVALUE(Table_Query_from_MF_DSNP62[[#This Row],[CL_CMP_OBJ_FR3]]),$B$2&lt;=_xlfn.NUMBERVALUE(Table_Query_from_MF_DSNP62[[#This Row],[CL_CMP_OBJ_TO3]]))</f>
        <v>1</v>
      </c>
      <c r="JK96" s="33" t="b">
        <f>AND($B$2&gt;=_xlfn.NUMBERVALUE(Table_Query_from_MF_DSNP62[[#This Row],[CL_CMP_OBJ_FR4]]),$B$2&lt;=_xlfn.NUMBERVALUE(Table_Query_from_MF_DSNP62[[#This Row],[CL_CMP_OBJ_TO4]]))</f>
        <v>1</v>
      </c>
      <c r="JL96" s="33" t="b">
        <f>AND($B$2&gt;=_xlfn.NUMBERVALUE(Table_Query_from_MF_DSNP62[[#This Row],[CL_CMP_OBJ_FR5]]),$B$2&lt;=_xlfn.NUMBERVALUE(Table_Query_from_MF_DSNP62[[#This Row],[CL_CMP_OBJ_TO5]]))</f>
        <v>1</v>
      </c>
      <c r="JM96" s="33" t="b">
        <f>AND($B$2&gt;=_xlfn.NUMBERVALUE(Table_Query_from_MF_DSNP62[[#This Row],[CL_CMP_OBJ_FR6]]),$B$2&lt;=_xlfn.NUMBERVALUE(Table_Query_from_MF_DSNP62[[#This Row],[CL_CMP_OBJ_TO6]]))</f>
        <v>1</v>
      </c>
      <c r="JN96" s="33" t="b">
        <f>AND($B$2&gt;=_xlfn.NUMBERVALUE(Table_Query_from_MF_DSNP62[[#This Row],[CL_CMP_OBJ_FR7]]),$B$2&lt;=_xlfn.NUMBERVALUE(Table_Query_from_MF_DSNP62[[#This Row],[CL_CMP_OBJ_TO7]]))</f>
        <v>1</v>
      </c>
      <c r="JO96" s="33" t="b">
        <f>AND($B$2&gt;=_xlfn.NUMBERVALUE(Table_Query_from_MF_DSNP62[[#This Row],[CL_CMP_OBJ_FR8]]),$B$2&lt;=_xlfn.NUMBERVALUE(Table_Query_from_MF_DSNP62[[#This Row],[CL_CMP_OBJ_TO8]]))</f>
        <v>1</v>
      </c>
      <c r="JP96" s="33" t="b">
        <f>AND($B$2&gt;=_xlfn.NUMBERVALUE(Table_Query_from_MF_DSNP62[[#This Row],[CL_CMP_OBJ_FR9]]),$B$2&lt;=_xlfn.NUMBERVALUE(Table_Query_from_MF_DSNP62[[#This Row],[CL_CMP_OBJ_TO9]]))</f>
        <v>1</v>
      </c>
      <c r="JQ96" s="33" t="b">
        <f>AND($B$2&gt;=_xlfn.NUMBERVALUE(Table_Query_from_MF_DSNP62[[#This Row],[CL_CMP_OBJ_FR10]]),$B$2&lt;=_xlfn.NUMBERVALUE(Table_Query_from_MF_DSNP62[[#This Row],[CL_CMP_OBJ_TO10]]))</f>
        <v>1</v>
      </c>
      <c r="JR96" s="33" t="b">
        <f>AND($B$2&gt;=_xlfn.NUMBERVALUE(Table_Query_from_MF_DSNP62[[#This Row],[CL_CMP_OBJ_FR11]]),$B$2&lt;=_xlfn.NUMBERVALUE(Table_Query_from_MF_DSNP62[[#This Row],[CL_CMP_OBJ_TO11]]))</f>
        <v>1</v>
      </c>
      <c r="JS96" s="33" t="b">
        <f>AND($B$2&gt;=_xlfn.NUMBERVALUE(Table_Query_from_MF_DSNP62[[#This Row],[CL_CMP_OBJ_FR12]]),$B$2&lt;=_xlfn.NUMBERVALUE(Table_Query_from_MF_DSNP62[[#This Row],[CL_CMP_OBJ_TO12]]))</f>
        <v>1</v>
      </c>
      <c r="JT96" s="33" t="b">
        <f>AND($B$2&gt;=_xlfn.NUMBERVALUE(Table_Query_from_MF_DSNP62[[#This Row],[CL_CMP_OBJ_FR13]]),$B$2&lt;=_xlfn.NUMBERVALUE(Table_Query_from_MF_DSNP62[[#This Row],[CL_CMP_OBJ_TO13]]))</f>
        <v>1</v>
      </c>
      <c r="JU96" s="33" t="b">
        <f>AND($B$2&gt;=_xlfn.NUMBERVALUE(Table_Query_from_MF_DSNP62[[#This Row],[CL_CMP_OBJ_FR14]]),$B$2&lt;=_xlfn.NUMBERVALUE(Table_Query_from_MF_DSNP62[[#This Row],[CL_CMP_OBJ_TO14]]))</f>
        <v>1</v>
      </c>
      <c r="JV96" s="33" t="b">
        <f>AND($B$2&gt;=_xlfn.NUMBERVALUE(Table_Query_from_MF_DSNP62[[#This Row],[CL_CMP_OBJ_FR15]]),$B$2&lt;=_xlfn.NUMBERVALUE(Table_Query_from_MF_DSNP62[[#This Row],[CL_CMP_OBJ_TO15]]))</f>
        <v>1</v>
      </c>
    </row>
    <row r="97" spans="1:282" x14ac:dyDescent="0.25">
      <c r="A97" t="b">
        <f>OR(,Table_Query_from_MF_DSNP62[[#This Row],[Desired GL included as "hard-coded" GL?]],Table_Query_from_MF_DSNP62[[#This Row],[Desired GL included as "Open GL"?]])</f>
        <v>1</v>
      </c>
      <c r="B97" t="b">
        <f>Table_Query_from_MF_DSNP62[[#This Row],[Desired CObj included as "Open CObj"?]]</f>
        <v>1</v>
      </c>
      <c r="C97" t="s">
        <v>1518</v>
      </c>
      <c r="D97" t="s">
        <v>1519</v>
      </c>
      <c r="E97" t="s">
        <v>15</v>
      </c>
      <c r="F97" s="24" t="s">
        <v>421</v>
      </c>
      <c r="G97" t="s">
        <v>9</v>
      </c>
      <c r="H97" s="24" t="s">
        <v>444</v>
      </c>
      <c r="I97" t="s">
        <v>444</v>
      </c>
      <c r="J97" s="24" t="s">
        <v>444</v>
      </c>
      <c r="K97" t="s">
        <v>444</v>
      </c>
      <c r="L97" s="24" t="s">
        <v>359</v>
      </c>
      <c r="M97" t="s">
        <v>307</v>
      </c>
      <c r="N97" t="s">
        <v>444</v>
      </c>
      <c r="O97" t="s">
        <v>444</v>
      </c>
      <c r="P97" t="s">
        <v>444</v>
      </c>
      <c r="Q97" t="s">
        <v>15</v>
      </c>
      <c r="R97" t="s">
        <v>15</v>
      </c>
      <c r="S97" t="s">
        <v>15</v>
      </c>
      <c r="T97" t="s">
        <v>447</v>
      </c>
      <c r="U97" t="s">
        <v>444</v>
      </c>
      <c r="V97" t="s">
        <v>444</v>
      </c>
      <c r="W97" t="s">
        <v>447</v>
      </c>
      <c r="X97" t="s">
        <v>444</v>
      </c>
      <c r="Y97" t="s">
        <v>442</v>
      </c>
      <c r="Z97" t="s">
        <v>442</v>
      </c>
      <c r="AA97" t="s">
        <v>447</v>
      </c>
      <c r="AB97" t="s">
        <v>444</v>
      </c>
      <c r="AC97" t="s">
        <v>15</v>
      </c>
      <c r="AD97" t="s">
        <v>15</v>
      </c>
      <c r="AE97" t="s">
        <v>447</v>
      </c>
      <c r="AF97" t="s">
        <v>447</v>
      </c>
      <c r="AG97" t="s">
        <v>442</v>
      </c>
      <c r="AH97" t="s">
        <v>447</v>
      </c>
      <c r="AI97" t="s">
        <v>447</v>
      </c>
      <c r="AJ97" t="s">
        <v>442</v>
      </c>
      <c r="AK97" t="s">
        <v>442</v>
      </c>
      <c r="AL97" t="s">
        <v>444</v>
      </c>
      <c r="AM97" t="s">
        <v>444</v>
      </c>
      <c r="AN97" t="s">
        <v>444</v>
      </c>
      <c r="AO97" t="s">
        <v>444</v>
      </c>
      <c r="AP97" t="s">
        <v>442</v>
      </c>
      <c r="AQ97" t="s">
        <v>282</v>
      </c>
      <c r="AR97" t="s">
        <v>528</v>
      </c>
      <c r="AS97" t="s">
        <v>162</v>
      </c>
      <c r="AT97" t="s">
        <v>10</v>
      </c>
      <c r="AU97" t="s">
        <v>444</v>
      </c>
      <c r="AV97" t="s">
        <v>442</v>
      </c>
      <c r="AW97" t="s">
        <v>444</v>
      </c>
      <c r="AX97" t="s">
        <v>444</v>
      </c>
      <c r="AY97" t="s">
        <v>444</v>
      </c>
      <c r="AZ97" t="s">
        <v>444</v>
      </c>
      <c r="BA97" t="s">
        <v>444</v>
      </c>
      <c r="BB97" t="s">
        <v>444</v>
      </c>
      <c r="BC97" t="s">
        <v>444</v>
      </c>
      <c r="BD97" t="s">
        <v>1359</v>
      </c>
      <c r="BE97" t="s">
        <v>444</v>
      </c>
      <c r="BF97" t="s">
        <v>1360</v>
      </c>
      <c r="BG97" t="s">
        <v>1360</v>
      </c>
      <c r="BH97" t="s">
        <v>755</v>
      </c>
      <c r="BI97" t="s">
        <v>529</v>
      </c>
      <c r="BJ97" t="s">
        <v>1520</v>
      </c>
      <c r="BK97" t="s">
        <v>282</v>
      </c>
      <c r="BL97" t="s">
        <v>1360</v>
      </c>
      <c r="BM97" t="s">
        <v>758</v>
      </c>
      <c r="BN97" t="s">
        <v>529</v>
      </c>
      <c r="BO97" t="s">
        <v>1520</v>
      </c>
      <c r="BP97" t="s">
        <v>282</v>
      </c>
      <c r="BQ97" t="s">
        <v>740</v>
      </c>
      <c r="BR97" t="s">
        <v>1521</v>
      </c>
      <c r="BS97" t="s">
        <v>444</v>
      </c>
      <c r="BT97" t="s">
        <v>1360</v>
      </c>
      <c r="BU97" t="s">
        <v>1487</v>
      </c>
      <c r="BV97" t="s">
        <v>444</v>
      </c>
      <c r="BW97" t="s">
        <v>740</v>
      </c>
      <c r="BX97" t="s">
        <v>1521</v>
      </c>
      <c r="BY97" t="s">
        <v>444</v>
      </c>
      <c r="BZ97" t="s">
        <v>1360</v>
      </c>
      <c r="CA97" t="s">
        <v>1487</v>
      </c>
      <c r="CB97" t="s">
        <v>444</v>
      </c>
      <c r="CC97" t="s">
        <v>1360</v>
      </c>
      <c r="CD97" t="s">
        <v>1487</v>
      </c>
      <c r="CE97" t="s">
        <v>444</v>
      </c>
      <c r="CF97" t="s">
        <v>740</v>
      </c>
      <c r="CG97" t="s">
        <v>908</v>
      </c>
      <c r="CH97" t="s">
        <v>444</v>
      </c>
      <c r="CI97" t="s">
        <v>740</v>
      </c>
      <c r="CJ97" t="s">
        <v>1521</v>
      </c>
      <c r="CK97" t="s">
        <v>444</v>
      </c>
      <c r="CL97" t="s">
        <v>1360</v>
      </c>
      <c r="CM97" t="s">
        <v>1487</v>
      </c>
      <c r="CN97" t="s">
        <v>444</v>
      </c>
      <c r="CO97" t="s">
        <v>740</v>
      </c>
      <c r="CP97" t="s">
        <v>1521</v>
      </c>
      <c r="CQ97" t="s">
        <v>444</v>
      </c>
      <c r="CR97" t="s">
        <v>1360</v>
      </c>
      <c r="CS97" t="s">
        <v>1487</v>
      </c>
      <c r="CT97" t="s">
        <v>444</v>
      </c>
      <c r="CU97" t="s">
        <v>444</v>
      </c>
      <c r="CV97" t="s">
        <v>2738</v>
      </c>
      <c r="CW97" t="s">
        <v>2736</v>
      </c>
      <c r="CX97" t="s">
        <v>2764</v>
      </c>
      <c r="CY97" t="s">
        <v>1491</v>
      </c>
      <c r="CZ97" t="s">
        <v>1488</v>
      </c>
      <c r="DA97" t="s">
        <v>1489</v>
      </c>
      <c r="DB97" t="s">
        <v>444</v>
      </c>
      <c r="DC97" t="s">
        <v>444</v>
      </c>
      <c r="DD97" t="s">
        <v>444</v>
      </c>
      <c r="DE97" t="s">
        <v>444</v>
      </c>
      <c r="DF97" t="s">
        <v>444</v>
      </c>
      <c r="DG97" t="s">
        <v>444</v>
      </c>
      <c r="DH97" t="s">
        <v>444</v>
      </c>
      <c r="DI97" t="s">
        <v>282</v>
      </c>
      <c r="DJ97" t="s">
        <v>1440</v>
      </c>
      <c r="DK97" t="s">
        <v>444</v>
      </c>
      <c r="DL97" t="s">
        <v>444</v>
      </c>
      <c r="DM97" t="s">
        <v>444</v>
      </c>
      <c r="DN97" t="s">
        <v>444</v>
      </c>
      <c r="DO97" t="s">
        <v>444</v>
      </c>
      <c r="DP97" t="s">
        <v>444</v>
      </c>
      <c r="DQ97" t="s">
        <v>444</v>
      </c>
      <c r="DR97" t="s">
        <v>444</v>
      </c>
      <c r="DS97" t="s">
        <v>444</v>
      </c>
      <c r="DT97" s="24" t="s">
        <v>444</v>
      </c>
      <c r="DU97" s="24" t="s">
        <v>444</v>
      </c>
      <c r="DV97" t="s">
        <v>444</v>
      </c>
      <c r="DW97" t="s">
        <v>444</v>
      </c>
      <c r="DX97" s="24" t="s">
        <v>444</v>
      </c>
      <c r="DY97" s="24" t="s">
        <v>444</v>
      </c>
      <c r="DZ97" t="s">
        <v>444</v>
      </c>
      <c r="EA97" t="s">
        <v>444</v>
      </c>
      <c r="EB97" s="24" t="s">
        <v>444</v>
      </c>
      <c r="EC97" s="24" t="s">
        <v>444</v>
      </c>
      <c r="ED97" t="s">
        <v>444</v>
      </c>
      <c r="EE97" t="s">
        <v>444</v>
      </c>
      <c r="EF97" s="24" t="s">
        <v>444</v>
      </c>
      <c r="EG97" s="24" t="s">
        <v>444</v>
      </c>
      <c r="EH97" t="s">
        <v>444</v>
      </c>
      <c r="EI97" t="s">
        <v>444</v>
      </c>
      <c r="EJ97" s="24" t="s">
        <v>444</v>
      </c>
      <c r="EK97" s="24" t="s">
        <v>444</v>
      </c>
      <c r="EL97" t="s">
        <v>444</v>
      </c>
      <c r="EM97" t="s">
        <v>444</v>
      </c>
      <c r="EN97" s="24" t="s">
        <v>444</v>
      </c>
      <c r="EO97" s="24" t="s">
        <v>444</v>
      </c>
      <c r="EP97" t="s">
        <v>444</v>
      </c>
      <c r="EQ97" t="s">
        <v>444</v>
      </c>
      <c r="ER97" s="24" t="s">
        <v>444</v>
      </c>
      <c r="ES97" s="24" t="s">
        <v>444</v>
      </c>
      <c r="ET97" t="s">
        <v>444</v>
      </c>
      <c r="EU97" t="s">
        <v>444</v>
      </c>
      <c r="EV97" s="24" t="s">
        <v>444</v>
      </c>
      <c r="EW97" s="24" t="s">
        <v>444</v>
      </c>
      <c r="EX97" t="s">
        <v>444</v>
      </c>
      <c r="EY97" t="s">
        <v>444</v>
      </c>
      <c r="EZ97" s="24" t="s">
        <v>444</v>
      </c>
      <c r="FA97" s="24" t="s">
        <v>444</v>
      </c>
      <c r="FB97" t="s">
        <v>444</v>
      </c>
      <c r="FC97" t="s">
        <v>444</v>
      </c>
      <c r="FD97" s="24" t="s">
        <v>444</v>
      </c>
      <c r="FE97" s="24" t="s">
        <v>444</v>
      </c>
      <c r="FF97" t="s">
        <v>444</v>
      </c>
      <c r="FG97" t="s">
        <v>444</v>
      </c>
      <c r="FH97" s="24" t="s">
        <v>444</v>
      </c>
      <c r="FI97" s="24" t="s">
        <v>444</v>
      </c>
      <c r="FJ97" t="s">
        <v>444</v>
      </c>
      <c r="FK97" t="s">
        <v>444</v>
      </c>
      <c r="FL97" s="24" t="s">
        <v>444</v>
      </c>
      <c r="FM97" s="24" t="s">
        <v>444</v>
      </c>
      <c r="FN97" t="s">
        <v>444</v>
      </c>
      <c r="FO97" t="s">
        <v>444</v>
      </c>
      <c r="FP97" s="24" t="s">
        <v>444</v>
      </c>
      <c r="FQ97" s="24" t="s">
        <v>444</v>
      </c>
      <c r="FR97" t="s">
        <v>444</v>
      </c>
      <c r="FS97" t="s">
        <v>444</v>
      </c>
      <c r="FT97" s="24" t="s">
        <v>444</v>
      </c>
      <c r="FU97" s="24" t="s">
        <v>444</v>
      </c>
      <c r="FV97" t="s">
        <v>444</v>
      </c>
      <c r="FW97" t="s">
        <v>444</v>
      </c>
      <c r="FX97" s="24" t="s">
        <v>444</v>
      </c>
      <c r="FY97" s="24" t="s">
        <v>444</v>
      </c>
      <c r="FZ97" t="s">
        <v>444</v>
      </c>
      <c r="GA97" t="s">
        <v>444</v>
      </c>
      <c r="GB97" s="24" t="s">
        <v>444</v>
      </c>
      <c r="GC97" s="24" t="s">
        <v>444</v>
      </c>
      <c r="GD97" t="s">
        <v>444</v>
      </c>
      <c r="GE97" t="s">
        <v>444</v>
      </c>
      <c r="GF97" s="24" t="s">
        <v>444</v>
      </c>
      <c r="GG97" s="24" t="s">
        <v>444</v>
      </c>
      <c r="GH97" t="s">
        <v>15</v>
      </c>
      <c r="GI97" s="24" t="s">
        <v>538</v>
      </c>
      <c r="GJ97" s="24" t="s">
        <v>1453</v>
      </c>
      <c r="GK97" t="s">
        <v>587</v>
      </c>
      <c r="GL97" t="s">
        <v>1522</v>
      </c>
      <c r="GM97" s="24" t="s">
        <v>444</v>
      </c>
      <c r="GN97" s="24" t="s">
        <v>444</v>
      </c>
      <c r="GO97" t="s">
        <v>444</v>
      </c>
      <c r="GP97" t="s">
        <v>444</v>
      </c>
      <c r="GQ97" s="24" t="s">
        <v>444</v>
      </c>
      <c r="GR97" s="24" t="s">
        <v>444</v>
      </c>
      <c r="GS97" t="s">
        <v>444</v>
      </c>
      <c r="GT97" t="s">
        <v>444</v>
      </c>
      <c r="GU97" s="24" t="s">
        <v>444</v>
      </c>
      <c r="GV97" s="24" t="s">
        <v>444</v>
      </c>
      <c r="GW97" t="s">
        <v>444</v>
      </c>
      <c r="GX97" t="s">
        <v>444</v>
      </c>
      <c r="GY97" s="24" t="s">
        <v>444</v>
      </c>
      <c r="GZ97" s="24" t="s">
        <v>444</v>
      </c>
      <c r="HA97" t="s">
        <v>444</v>
      </c>
      <c r="HB97" t="s">
        <v>444</v>
      </c>
      <c r="HC97" s="24" t="s">
        <v>444</v>
      </c>
      <c r="HD97" s="24" t="s">
        <v>444</v>
      </c>
      <c r="HE97" t="s">
        <v>444</v>
      </c>
      <c r="HF97" t="s">
        <v>444</v>
      </c>
      <c r="HG97" s="24" t="s">
        <v>444</v>
      </c>
      <c r="HH97" s="24" t="s">
        <v>444</v>
      </c>
      <c r="HI97" t="s">
        <v>444</v>
      </c>
      <c r="HJ97" t="s">
        <v>444</v>
      </c>
      <c r="HK97" s="24" t="s">
        <v>444</v>
      </c>
      <c r="HL97" s="24" t="s">
        <v>444</v>
      </c>
      <c r="HM97" t="s">
        <v>444</v>
      </c>
      <c r="HN97" t="s">
        <v>444</v>
      </c>
      <c r="HO97" s="24" t="s">
        <v>444</v>
      </c>
      <c r="HP97" s="24" t="s">
        <v>444</v>
      </c>
      <c r="HQ97" t="s">
        <v>444</v>
      </c>
      <c r="HR97" t="s">
        <v>444</v>
      </c>
      <c r="HS97" s="24" t="s">
        <v>444</v>
      </c>
      <c r="HT97" s="24" t="s">
        <v>444</v>
      </c>
      <c r="HU97" t="s">
        <v>444</v>
      </c>
      <c r="HV97" t="s">
        <v>444</v>
      </c>
      <c r="HW97" s="24" t="s">
        <v>444</v>
      </c>
      <c r="HX97" s="24" t="s">
        <v>444</v>
      </c>
      <c r="HY97" t="s">
        <v>444</v>
      </c>
      <c r="HZ97" t="s">
        <v>444</v>
      </c>
      <c r="IA97" t="s">
        <v>2738</v>
      </c>
      <c r="IB97" t="s">
        <v>2736</v>
      </c>
      <c r="IC97" t="s">
        <v>2764</v>
      </c>
      <c r="ID97" s="33" t="b" cm="1">
        <f t="array" ref="ID97">_xlfn.IFNA(MATCH($A$2,_xlfn.NUMBERVALUE(Table_Query_from_MF_DSNP62[[#This Row],[CL_GLACCT_DR1]:[CL_GLACCT_CR4]]),0),0)&gt;=1</f>
        <v>1</v>
      </c>
      <c r="IE97" s="33" t="b">
        <f>OR(Table_Query_from_MF_DSNP62[[#This Row],[Pair1]:[Pair25]])</f>
        <v>1</v>
      </c>
      <c r="IF97" s="33">
        <f>_xlfn.IFNA(MATCH(TRUE,Table_Query_from_MF_DSNP62[[#This Row],[Pair1]:[Pair25]],0),"none")</f>
        <v>1</v>
      </c>
      <c r="IG97" s="33" t="b">
        <f>AND($A$2&gt;=_xlfn.NUMBERVALUE(Table_Query_from_MF_DSNP62[[#This Row],[CL_GL_ACCT_FR1]]),$A$2&lt;=_xlfn.NUMBERVALUE(Table_Query_from_MF_DSNP62[[#This Row],[CL_GL_ACCT_TO1]]))</f>
        <v>1</v>
      </c>
      <c r="IH97" s="33" t="b">
        <f>AND($A$2&gt;=_xlfn.NUMBERVALUE(Table_Query_from_MF_DSNP62[[#This Row],[CL_GL_ACCT_FR2]]),$A$2&lt;=_xlfn.NUMBERVALUE(Table_Query_from_MF_DSNP62[[#This Row],[CL_GL_ACCT_TO2]]))</f>
        <v>1</v>
      </c>
      <c r="II97" s="33" t="b">
        <f>AND($A$2&gt;=_xlfn.NUMBERVALUE(Table_Query_from_MF_DSNP62[[#This Row],[CL_GL_ACCT_FR3]]),$A$2&lt;=_xlfn.NUMBERVALUE(Table_Query_from_MF_DSNP62[[#This Row],[CL_GL_ACCT_TO3]]))</f>
        <v>1</v>
      </c>
      <c r="IJ97" s="33" t="b">
        <f>AND($A$2&gt;=_xlfn.NUMBERVALUE(Table_Query_from_MF_DSNP62[[#This Row],[CL_GL_ACCT_FR4]]),$A$2&lt;=_xlfn.NUMBERVALUE(Table_Query_from_MF_DSNP62[[#This Row],[CL_GL_ACCT_TO4]]))</f>
        <v>1</v>
      </c>
      <c r="IK97" s="33" t="b">
        <f>AND($A$2&gt;=_xlfn.NUMBERVALUE(Table_Query_from_MF_DSNP62[[#This Row],[CL_GL_ACCT_FR5]]),$A$2&lt;=_xlfn.NUMBERVALUE(Table_Query_from_MF_DSNP62[[#This Row],[CL_GL_ACCT_TO5]]))</f>
        <v>1</v>
      </c>
      <c r="IL97" s="33" t="b">
        <f>AND($A$2&gt;=_xlfn.NUMBERVALUE(Table_Query_from_MF_DSNP62[[#This Row],[CL_GL_ACCT_FR6]]),$A$2&lt;=_xlfn.NUMBERVALUE(Table_Query_from_MF_DSNP62[[#This Row],[CL_GL_ACCT_TO6]]))</f>
        <v>1</v>
      </c>
      <c r="IM97" s="33" t="b">
        <f>AND($A$2&gt;=_xlfn.NUMBERVALUE(Table_Query_from_MF_DSNP62[[#This Row],[CL_GL_ACCT_FR7]]),$A$2&lt;=_xlfn.NUMBERVALUE(Table_Query_from_MF_DSNP62[[#This Row],[CL_GL_ACCT_TO7]]))</f>
        <v>1</v>
      </c>
      <c r="IN97" s="33" t="b">
        <f>AND($A$2&gt;=_xlfn.NUMBERVALUE(Table_Query_from_MF_DSNP62[[#This Row],[CL_GL_ACCT_FR8]]),$A$2&lt;=_xlfn.NUMBERVALUE(Table_Query_from_MF_DSNP62[[#This Row],[CL_GL_ACCT_TO8]]))</f>
        <v>1</v>
      </c>
      <c r="IO97" s="33" t="b">
        <f>AND($A$2&gt;=_xlfn.NUMBERVALUE(Table_Query_from_MF_DSNP62[[#This Row],[CL_GL_ACCT_FR9]]),$A$2&lt;=_xlfn.NUMBERVALUE(Table_Query_from_MF_DSNP62[[#This Row],[CL_GL_ACCT_TO9]]))</f>
        <v>1</v>
      </c>
      <c r="IP97" s="33" t="b">
        <f>AND($A$2&gt;=_xlfn.NUMBERVALUE(Table_Query_from_MF_DSNP62[[#This Row],[CL_GL_ACCT_FR10]]),$A$2&lt;=_xlfn.NUMBERVALUE(Table_Query_from_MF_DSNP62[[#This Row],[CL_GL_ACCT_TO10]]))</f>
        <v>1</v>
      </c>
      <c r="IQ97" s="33" t="b">
        <f>AND($A$2&gt;=_xlfn.NUMBERVALUE(Table_Query_from_MF_DSNP62[[#This Row],[CL_GL_ACCT_FR11]]),$A$2&lt;=_xlfn.NUMBERVALUE(Table_Query_from_MF_DSNP62[[#This Row],[CL_GL_ACCT_TO11]]))</f>
        <v>1</v>
      </c>
      <c r="IR97" s="33" t="b">
        <f>AND($A$2&gt;=_xlfn.NUMBERVALUE(Table_Query_from_MF_DSNP62[[#This Row],[CL_GL_ACCT_FR12]]),$A$2&lt;=_xlfn.NUMBERVALUE(Table_Query_from_MF_DSNP62[[#This Row],[CL_GL_ACCT_TO12]]))</f>
        <v>1</v>
      </c>
      <c r="IS97" s="33" t="b">
        <f>AND($A$2&gt;=_xlfn.NUMBERVALUE(Table_Query_from_MF_DSNP62[[#This Row],[CL_GL_ACCT_FR13]]),$A$2&lt;=_xlfn.NUMBERVALUE(Table_Query_from_MF_DSNP62[[#This Row],[CL_GL_ACCT_TO13]]))</f>
        <v>1</v>
      </c>
      <c r="IT97" s="33" t="b">
        <f>AND($A$2&gt;=_xlfn.NUMBERVALUE(Table_Query_from_MF_DSNP62[[#This Row],[CL_GL_ACCT_FR14]]),$A$2&lt;=_xlfn.NUMBERVALUE(Table_Query_from_MF_DSNP62[[#This Row],[CL_GL_ACCT_TO14]]))</f>
        <v>1</v>
      </c>
      <c r="IU97" s="33" t="b">
        <f>AND($A$2&gt;=_xlfn.NUMBERVALUE(Table_Query_from_MF_DSNP62[[#This Row],[CL_GL_ACCT_FR15]]),$A$2&lt;=_xlfn.NUMBERVALUE(Table_Query_from_MF_DSNP62[[#This Row],[CL_GL_ACCT_TO15]]))</f>
        <v>1</v>
      </c>
      <c r="IV97" s="33" t="b">
        <f>AND($A$2&gt;=_xlfn.NUMBERVALUE(Table_Query_from_MF_DSNP62[[#This Row],[CL_GL_ACCT_FR16]]),$A$2&lt;=_xlfn.NUMBERVALUE(Table_Query_from_MF_DSNP62[[#This Row],[CL_GL_ACCT_TO16]]))</f>
        <v>1</v>
      </c>
      <c r="IW97" s="33" t="b">
        <f>AND($A$2&gt;=_xlfn.NUMBERVALUE(Table_Query_from_MF_DSNP62[[#This Row],[CL_GL_ACCT_FR17]]),$A$2&lt;=_xlfn.NUMBERVALUE(Table_Query_from_MF_DSNP62[[#This Row],[CL_GL_ACCT_TO17]]))</f>
        <v>1</v>
      </c>
      <c r="IX97" s="33" t="b">
        <f>AND($A$2&gt;=_xlfn.NUMBERVALUE(Table_Query_from_MF_DSNP62[[#This Row],[CL_GL_ACCT_FR18]]),$A$2&lt;=_xlfn.NUMBERVALUE(Table_Query_from_MF_DSNP62[[#This Row],[CL_GL_ACCT_TO18]]))</f>
        <v>1</v>
      </c>
      <c r="IY97" s="33" t="b">
        <f>AND($A$2&gt;=_xlfn.NUMBERVALUE(Table_Query_from_MF_DSNP62[[#This Row],[CL_GL_ACCT_FR19]]),$A$2&lt;=_xlfn.NUMBERVALUE(Table_Query_from_MF_DSNP62[[#This Row],[CL_GL_ACCT_TO19]]))</f>
        <v>1</v>
      </c>
      <c r="IZ97" s="33" t="b">
        <f>AND($A$2&gt;=_xlfn.NUMBERVALUE(Table_Query_from_MF_DSNP62[[#This Row],[CL_GL_ACCT_FR20]]),$A$2&lt;=_xlfn.NUMBERVALUE(Table_Query_from_MF_DSNP62[[#This Row],[CL_GL_ACCT_TO20]]))</f>
        <v>1</v>
      </c>
      <c r="JA97" s="33" t="b">
        <f>AND($A$2&gt;=_xlfn.NUMBERVALUE(Table_Query_from_MF_DSNP62[[#This Row],[CL_GL_ACCT_FR21]]),$A$2&lt;=_xlfn.NUMBERVALUE(Table_Query_from_MF_DSNP62[[#This Row],[CL_GL_ACCT_TO21]]))</f>
        <v>1</v>
      </c>
      <c r="JB97" s="33" t="b">
        <f>AND($A$2&gt;=_xlfn.NUMBERVALUE(Table_Query_from_MF_DSNP62[[#This Row],[CL_GL_ACCT_FR22]]),$A$2&lt;=_xlfn.NUMBERVALUE(Table_Query_from_MF_DSNP62[[#This Row],[CL_GL_ACCT_TO22]]))</f>
        <v>1</v>
      </c>
      <c r="JC97" s="33" t="b">
        <f>AND($A$2&gt;=_xlfn.NUMBERVALUE(Table_Query_from_MF_DSNP62[[#This Row],[CL_GL_ACCT_FR23]]),$A$2&lt;=_xlfn.NUMBERVALUE(Table_Query_from_MF_DSNP62[[#This Row],[CL_GL_ACCT_TO23]]))</f>
        <v>1</v>
      </c>
      <c r="JD97" s="33" t="b">
        <f>AND($A$2&gt;=_xlfn.NUMBERVALUE(Table_Query_from_MF_DSNP62[[#This Row],[CL_GL_ACCT_FR24]]),$A$2&lt;=_xlfn.NUMBERVALUE(Table_Query_from_MF_DSNP62[[#This Row],[CL_GL_ACCT_TO24]]))</f>
        <v>1</v>
      </c>
      <c r="JE97" s="33" t="b">
        <f>AND($A$2&gt;=_xlfn.NUMBERVALUE(Table_Query_from_MF_DSNP62[[#This Row],[CL_GL_ACCT_FR25]]),$A$2&lt;=_xlfn.NUMBERVALUE(Table_Query_from_MF_DSNP62[[#This Row],[CL_GL_ACCT_TO25]]))</f>
        <v>1</v>
      </c>
      <c r="JF97" s="33" t="b">
        <f>OR(Table_Query_from_MF_DSNP62[[#This Row],[PairA]:[PairO]])</f>
        <v>1</v>
      </c>
      <c r="JG97" s="33">
        <f>_xlfn.IFNA(MATCH(TRUE,Table_Query_from_MF_DSNP62[[#This Row],[PairA]:[PairO]],0),"none")</f>
        <v>3</v>
      </c>
      <c r="JH97" s="33" t="b">
        <f>AND($B$2&gt;=_xlfn.NUMBERVALUE(Table_Query_from_MF_DSNP62[[#This Row],[CL_CMP_OBJ_FR1]]),$B$2&lt;=_xlfn.NUMBERVALUE(Table_Query_from_MF_DSNP62[[#This Row],[CL_CMP_OBJ_TO1]]))</f>
        <v>0</v>
      </c>
      <c r="JI97" s="33" t="b">
        <f>AND($B$2&gt;=_xlfn.NUMBERVALUE(Table_Query_from_MF_DSNP62[[#This Row],[CL_CMP_OBJ_FR2]]),$B$2&lt;=_xlfn.NUMBERVALUE(Table_Query_from_MF_DSNP62[[#This Row],[CL_CMP_OBJ_TO2]]))</f>
        <v>0</v>
      </c>
      <c r="JJ97" s="33" t="b">
        <f>AND($B$2&gt;=_xlfn.NUMBERVALUE(Table_Query_from_MF_DSNP62[[#This Row],[CL_CMP_OBJ_FR3]]),$B$2&lt;=_xlfn.NUMBERVALUE(Table_Query_from_MF_DSNP62[[#This Row],[CL_CMP_OBJ_TO3]]))</f>
        <v>1</v>
      </c>
      <c r="JK97" s="33" t="b">
        <f>AND($B$2&gt;=_xlfn.NUMBERVALUE(Table_Query_from_MF_DSNP62[[#This Row],[CL_CMP_OBJ_FR4]]),$B$2&lt;=_xlfn.NUMBERVALUE(Table_Query_from_MF_DSNP62[[#This Row],[CL_CMP_OBJ_TO4]]))</f>
        <v>1</v>
      </c>
      <c r="JL97" s="33" t="b">
        <f>AND($B$2&gt;=_xlfn.NUMBERVALUE(Table_Query_from_MF_DSNP62[[#This Row],[CL_CMP_OBJ_FR5]]),$B$2&lt;=_xlfn.NUMBERVALUE(Table_Query_from_MF_DSNP62[[#This Row],[CL_CMP_OBJ_TO5]]))</f>
        <v>1</v>
      </c>
      <c r="JM97" s="33" t="b">
        <f>AND($B$2&gt;=_xlfn.NUMBERVALUE(Table_Query_from_MF_DSNP62[[#This Row],[CL_CMP_OBJ_FR6]]),$B$2&lt;=_xlfn.NUMBERVALUE(Table_Query_from_MF_DSNP62[[#This Row],[CL_CMP_OBJ_TO6]]))</f>
        <v>1</v>
      </c>
      <c r="JN97" s="33" t="b">
        <f>AND($B$2&gt;=_xlfn.NUMBERVALUE(Table_Query_from_MF_DSNP62[[#This Row],[CL_CMP_OBJ_FR7]]),$B$2&lt;=_xlfn.NUMBERVALUE(Table_Query_from_MF_DSNP62[[#This Row],[CL_CMP_OBJ_TO7]]))</f>
        <v>1</v>
      </c>
      <c r="JO97" s="33" t="b">
        <f>AND($B$2&gt;=_xlfn.NUMBERVALUE(Table_Query_from_MF_DSNP62[[#This Row],[CL_CMP_OBJ_FR8]]),$B$2&lt;=_xlfn.NUMBERVALUE(Table_Query_from_MF_DSNP62[[#This Row],[CL_CMP_OBJ_TO8]]))</f>
        <v>1</v>
      </c>
      <c r="JP97" s="33" t="b">
        <f>AND($B$2&gt;=_xlfn.NUMBERVALUE(Table_Query_from_MF_DSNP62[[#This Row],[CL_CMP_OBJ_FR9]]),$B$2&lt;=_xlfn.NUMBERVALUE(Table_Query_from_MF_DSNP62[[#This Row],[CL_CMP_OBJ_TO9]]))</f>
        <v>1</v>
      </c>
      <c r="JQ97" s="33" t="b">
        <f>AND($B$2&gt;=_xlfn.NUMBERVALUE(Table_Query_from_MF_DSNP62[[#This Row],[CL_CMP_OBJ_FR10]]),$B$2&lt;=_xlfn.NUMBERVALUE(Table_Query_from_MF_DSNP62[[#This Row],[CL_CMP_OBJ_TO10]]))</f>
        <v>1</v>
      </c>
      <c r="JR97" s="33" t="b">
        <f>AND($B$2&gt;=_xlfn.NUMBERVALUE(Table_Query_from_MF_DSNP62[[#This Row],[CL_CMP_OBJ_FR11]]),$B$2&lt;=_xlfn.NUMBERVALUE(Table_Query_from_MF_DSNP62[[#This Row],[CL_CMP_OBJ_TO11]]))</f>
        <v>1</v>
      </c>
      <c r="JS97" s="33" t="b">
        <f>AND($B$2&gt;=_xlfn.NUMBERVALUE(Table_Query_from_MF_DSNP62[[#This Row],[CL_CMP_OBJ_FR12]]),$B$2&lt;=_xlfn.NUMBERVALUE(Table_Query_from_MF_DSNP62[[#This Row],[CL_CMP_OBJ_TO12]]))</f>
        <v>1</v>
      </c>
      <c r="JT97" s="33" t="b">
        <f>AND($B$2&gt;=_xlfn.NUMBERVALUE(Table_Query_from_MF_DSNP62[[#This Row],[CL_CMP_OBJ_FR13]]),$B$2&lt;=_xlfn.NUMBERVALUE(Table_Query_from_MF_DSNP62[[#This Row],[CL_CMP_OBJ_TO13]]))</f>
        <v>1</v>
      </c>
      <c r="JU97" s="33" t="b">
        <f>AND($B$2&gt;=_xlfn.NUMBERVALUE(Table_Query_from_MF_DSNP62[[#This Row],[CL_CMP_OBJ_FR14]]),$B$2&lt;=_xlfn.NUMBERVALUE(Table_Query_from_MF_DSNP62[[#This Row],[CL_CMP_OBJ_TO14]]))</f>
        <v>1</v>
      </c>
      <c r="JV97" s="33" t="b">
        <f>AND($B$2&gt;=_xlfn.NUMBERVALUE(Table_Query_from_MF_DSNP62[[#This Row],[CL_CMP_OBJ_FR15]]),$B$2&lt;=_xlfn.NUMBERVALUE(Table_Query_from_MF_DSNP62[[#This Row],[CL_CMP_OBJ_TO15]]))</f>
        <v>1</v>
      </c>
    </row>
    <row r="98" spans="1:282" x14ac:dyDescent="0.25">
      <c r="A98" t="b">
        <f>OR(,Table_Query_from_MF_DSNP62[[#This Row],[Desired GL included as "hard-coded" GL?]],Table_Query_from_MF_DSNP62[[#This Row],[Desired GL included as "Open GL"?]])</f>
        <v>1</v>
      </c>
      <c r="B98" t="b">
        <f>Table_Query_from_MF_DSNP62[[#This Row],[Desired CObj included as "Open CObj"?]]</f>
        <v>1</v>
      </c>
      <c r="C98" t="s">
        <v>212</v>
      </c>
      <c r="D98" t="s">
        <v>1523</v>
      </c>
      <c r="E98" t="s">
        <v>8</v>
      </c>
      <c r="F98" s="24" t="s">
        <v>9</v>
      </c>
      <c r="G98" t="s">
        <v>206</v>
      </c>
      <c r="H98" s="24" t="s">
        <v>417</v>
      </c>
      <c r="I98" t="s">
        <v>411</v>
      </c>
      <c r="J98" s="24" t="s">
        <v>444</v>
      </c>
      <c r="K98" t="s">
        <v>444</v>
      </c>
      <c r="L98" s="24" t="s">
        <v>444</v>
      </c>
      <c r="M98" t="s">
        <v>444</v>
      </c>
      <c r="N98" t="s">
        <v>444</v>
      </c>
      <c r="O98" t="s">
        <v>444</v>
      </c>
      <c r="P98" t="s">
        <v>444</v>
      </c>
      <c r="Q98" t="s">
        <v>15</v>
      </c>
      <c r="R98" t="s">
        <v>444</v>
      </c>
      <c r="S98" t="s">
        <v>442</v>
      </c>
      <c r="T98" t="s">
        <v>447</v>
      </c>
      <c r="U98" t="s">
        <v>444</v>
      </c>
      <c r="V98" t="s">
        <v>444</v>
      </c>
      <c r="W98" t="s">
        <v>447</v>
      </c>
      <c r="X98" t="s">
        <v>444</v>
      </c>
      <c r="Y98" t="s">
        <v>444</v>
      </c>
      <c r="Z98" t="s">
        <v>442</v>
      </c>
      <c r="AA98" t="s">
        <v>442</v>
      </c>
      <c r="AB98" t="s">
        <v>444</v>
      </c>
      <c r="AC98" t="s">
        <v>15</v>
      </c>
      <c r="AD98" t="s">
        <v>444</v>
      </c>
      <c r="AE98" t="s">
        <v>444</v>
      </c>
      <c r="AF98" t="s">
        <v>444</v>
      </c>
      <c r="AG98" t="s">
        <v>442</v>
      </c>
      <c r="AH98" t="s">
        <v>447</v>
      </c>
      <c r="AI98" t="s">
        <v>447</v>
      </c>
      <c r="AJ98" t="s">
        <v>442</v>
      </c>
      <c r="AK98" t="s">
        <v>442</v>
      </c>
      <c r="AL98" t="s">
        <v>444</v>
      </c>
      <c r="AM98" t="s">
        <v>444</v>
      </c>
      <c r="AN98" t="s">
        <v>444</v>
      </c>
      <c r="AO98" t="s">
        <v>444</v>
      </c>
      <c r="AP98" t="s">
        <v>442</v>
      </c>
      <c r="AQ98" t="s">
        <v>282</v>
      </c>
      <c r="AR98" t="s">
        <v>528</v>
      </c>
      <c r="AS98" t="s">
        <v>162</v>
      </c>
      <c r="AT98" t="s">
        <v>444</v>
      </c>
      <c r="AU98" t="s">
        <v>444</v>
      </c>
      <c r="AV98" t="s">
        <v>442</v>
      </c>
      <c r="AW98" t="s">
        <v>444</v>
      </c>
      <c r="AX98" t="s">
        <v>444</v>
      </c>
      <c r="AY98" t="s">
        <v>444</v>
      </c>
      <c r="AZ98" t="s">
        <v>444</v>
      </c>
      <c r="BA98" t="s">
        <v>444</v>
      </c>
      <c r="BB98" t="s">
        <v>444</v>
      </c>
      <c r="BC98" t="s">
        <v>444</v>
      </c>
      <c r="BD98" t="s">
        <v>1359</v>
      </c>
      <c r="BE98" t="s">
        <v>444</v>
      </c>
      <c r="BF98" t="s">
        <v>1360</v>
      </c>
      <c r="BG98" t="s">
        <v>444</v>
      </c>
      <c r="BH98" t="s">
        <v>444</v>
      </c>
      <c r="BI98" t="s">
        <v>444</v>
      </c>
      <c r="BJ98" t="s">
        <v>444</v>
      </c>
      <c r="BK98" t="s">
        <v>444</v>
      </c>
      <c r="BL98" t="s">
        <v>444</v>
      </c>
      <c r="BM98" t="s">
        <v>444</v>
      </c>
      <c r="BN98" t="s">
        <v>444</v>
      </c>
      <c r="BO98" t="s">
        <v>444</v>
      </c>
      <c r="BP98" t="s">
        <v>444</v>
      </c>
      <c r="BQ98" t="s">
        <v>1360</v>
      </c>
      <c r="BR98" t="s">
        <v>143</v>
      </c>
      <c r="BS98" t="s">
        <v>444</v>
      </c>
      <c r="BT98" t="s">
        <v>444</v>
      </c>
      <c r="BU98" t="s">
        <v>444</v>
      </c>
      <c r="BV98" t="s">
        <v>444</v>
      </c>
      <c r="BW98" t="s">
        <v>1360</v>
      </c>
      <c r="BX98" t="s">
        <v>143</v>
      </c>
      <c r="BY98" t="s">
        <v>444</v>
      </c>
      <c r="BZ98" t="s">
        <v>444</v>
      </c>
      <c r="CA98" t="s">
        <v>444</v>
      </c>
      <c r="CB98" t="s">
        <v>444</v>
      </c>
      <c r="CC98" t="s">
        <v>1360</v>
      </c>
      <c r="CD98" t="s">
        <v>143</v>
      </c>
      <c r="CE98" t="s">
        <v>444</v>
      </c>
      <c r="CF98" t="s">
        <v>1360</v>
      </c>
      <c r="CG98" t="s">
        <v>908</v>
      </c>
      <c r="CH98" t="s">
        <v>444</v>
      </c>
      <c r="CI98" t="s">
        <v>1360</v>
      </c>
      <c r="CJ98" t="s">
        <v>143</v>
      </c>
      <c r="CK98" t="s">
        <v>444</v>
      </c>
      <c r="CL98" t="s">
        <v>444</v>
      </c>
      <c r="CM98" t="s">
        <v>444</v>
      </c>
      <c r="CN98" t="s">
        <v>444</v>
      </c>
      <c r="CO98" t="s">
        <v>1360</v>
      </c>
      <c r="CP98" t="s">
        <v>143</v>
      </c>
      <c r="CQ98" t="s">
        <v>444</v>
      </c>
      <c r="CR98" t="s">
        <v>444</v>
      </c>
      <c r="CS98" t="s">
        <v>444</v>
      </c>
      <c r="CT98" t="s">
        <v>444</v>
      </c>
      <c r="CU98" t="s">
        <v>444</v>
      </c>
      <c r="CV98" t="s">
        <v>2738</v>
      </c>
      <c r="CW98" t="s">
        <v>2736</v>
      </c>
      <c r="CX98" t="s">
        <v>2777</v>
      </c>
      <c r="CY98" t="s">
        <v>1488</v>
      </c>
      <c r="CZ98" t="s">
        <v>1489</v>
      </c>
      <c r="DA98" t="s">
        <v>1490</v>
      </c>
      <c r="DB98" t="s">
        <v>1491</v>
      </c>
      <c r="DC98" t="s">
        <v>444</v>
      </c>
      <c r="DD98" t="s">
        <v>444</v>
      </c>
      <c r="DE98" t="s">
        <v>444</v>
      </c>
      <c r="DF98" t="s">
        <v>444</v>
      </c>
      <c r="DG98" t="s">
        <v>444</v>
      </c>
      <c r="DH98" t="s">
        <v>444</v>
      </c>
      <c r="DI98" t="s">
        <v>282</v>
      </c>
      <c r="DJ98" t="s">
        <v>1440</v>
      </c>
      <c r="DK98" t="s">
        <v>444</v>
      </c>
      <c r="DL98" t="s">
        <v>444</v>
      </c>
      <c r="DM98" t="s">
        <v>444</v>
      </c>
      <c r="DN98" t="s">
        <v>444</v>
      </c>
      <c r="DO98" t="s">
        <v>444</v>
      </c>
      <c r="DP98" t="s">
        <v>444</v>
      </c>
      <c r="DQ98" t="s">
        <v>444</v>
      </c>
      <c r="DR98" t="s">
        <v>444</v>
      </c>
      <c r="DS98" t="s">
        <v>444</v>
      </c>
      <c r="DT98" s="24" t="s">
        <v>444</v>
      </c>
      <c r="DU98" s="24" t="s">
        <v>444</v>
      </c>
      <c r="DV98" t="s">
        <v>444</v>
      </c>
      <c r="DW98" t="s">
        <v>444</v>
      </c>
      <c r="DX98" s="24" t="s">
        <v>444</v>
      </c>
      <c r="DY98" s="24" t="s">
        <v>444</v>
      </c>
      <c r="DZ98" t="s">
        <v>444</v>
      </c>
      <c r="EA98" t="s">
        <v>444</v>
      </c>
      <c r="EB98" s="24" t="s">
        <v>444</v>
      </c>
      <c r="EC98" s="24" t="s">
        <v>444</v>
      </c>
      <c r="ED98" t="s">
        <v>444</v>
      </c>
      <c r="EE98" t="s">
        <v>444</v>
      </c>
      <c r="EF98" s="24" t="s">
        <v>444</v>
      </c>
      <c r="EG98" s="24" t="s">
        <v>444</v>
      </c>
      <c r="EH98" t="s">
        <v>444</v>
      </c>
      <c r="EI98" t="s">
        <v>444</v>
      </c>
      <c r="EJ98" s="24" t="s">
        <v>444</v>
      </c>
      <c r="EK98" s="24" t="s">
        <v>444</v>
      </c>
      <c r="EL98" t="s">
        <v>444</v>
      </c>
      <c r="EM98" t="s">
        <v>444</v>
      </c>
      <c r="EN98" s="24" t="s">
        <v>444</v>
      </c>
      <c r="EO98" s="24" t="s">
        <v>444</v>
      </c>
      <c r="EP98" t="s">
        <v>444</v>
      </c>
      <c r="EQ98" t="s">
        <v>444</v>
      </c>
      <c r="ER98" s="24" t="s">
        <v>444</v>
      </c>
      <c r="ES98" s="24" t="s">
        <v>444</v>
      </c>
      <c r="ET98" t="s">
        <v>444</v>
      </c>
      <c r="EU98" t="s">
        <v>444</v>
      </c>
      <c r="EV98" s="24" t="s">
        <v>444</v>
      </c>
      <c r="EW98" s="24" t="s">
        <v>444</v>
      </c>
      <c r="EX98" t="s">
        <v>444</v>
      </c>
      <c r="EY98" t="s">
        <v>444</v>
      </c>
      <c r="EZ98" s="24" t="s">
        <v>444</v>
      </c>
      <c r="FA98" s="24" t="s">
        <v>444</v>
      </c>
      <c r="FB98" t="s">
        <v>444</v>
      </c>
      <c r="FC98" t="s">
        <v>444</v>
      </c>
      <c r="FD98" s="24" t="s">
        <v>444</v>
      </c>
      <c r="FE98" s="24" t="s">
        <v>444</v>
      </c>
      <c r="FF98" t="s">
        <v>444</v>
      </c>
      <c r="FG98" t="s">
        <v>444</v>
      </c>
      <c r="FH98" s="24" t="s">
        <v>444</v>
      </c>
      <c r="FI98" s="24" t="s">
        <v>444</v>
      </c>
      <c r="FJ98" t="s">
        <v>444</v>
      </c>
      <c r="FK98" t="s">
        <v>444</v>
      </c>
      <c r="FL98" s="24" t="s">
        <v>444</v>
      </c>
      <c r="FM98" s="24" t="s">
        <v>444</v>
      </c>
      <c r="FN98" t="s">
        <v>444</v>
      </c>
      <c r="FO98" t="s">
        <v>444</v>
      </c>
      <c r="FP98" s="24" t="s">
        <v>444</v>
      </c>
      <c r="FQ98" s="24" t="s">
        <v>444</v>
      </c>
      <c r="FR98" t="s">
        <v>444</v>
      </c>
      <c r="FS98" t="s">
        <v>444</v>
      </c>
      <c r="FT98" s="24" t="s">
        <v>444</v>
      </c>
      <c r="FU98" s="24" t="s">
        <v>444</v>
      </c>
      <c r="FV98" t="s">
        <v>444</v>
      </c>
      <c r="FW98" t="s">
        <v>444</v>
      </c>
      <c r="FX98" s="24" t="s">
        <v>444</v>
      </c>
      <c r="FY98" s="24" t="s">
        <v>444</v>
      </c>
      <c r="FZ98" t="s">
        <v>444</v>
      </c>
      <c r="GA98" t="s">
        <v>444</v>
      </c>
      <c r="GB98" s="24" t="s">
        <v>444</v>
      </c>
      <c r="GC98" s="24" t="s">
        <v>444</v>
      </c>
      <c r="GD98" t="s">
        <v>444</v>
      </c>
      <c r="GE98" t="s">
        <v>444</v>
      </c>
      <c r="GF98" s="24" t="s">
        <v>444</v>
      </c>
      <c r="GG98" s="24" t="s">
        <v>444</v>
      </c>
      <c r="GH98" t="s">
        <v>15</v>
      </c>
      <c r="GI98" s="24" t="s">
        <v>446</v>
      </c>
      <c r="GJ98" s="24" t="s">
        <v>475</v>
      </c>
      <c r="GK98" t="s">
        <v>481</v>
      </c>
      <c r="GL98" t="s">
        <v>494</v>
      </c>
      <c r="GM98" s="24" t="s">
        <v>502</v>
      </c>
      <c r="GN98" s="24" t="s">
        <v>248</v>
      </c>
      <c r="GO98" t="s">
        <v>479</v>
      </c>
      <c r="GP98" t="s">
        <v>1399</v>
      </c>
      <c r="GQ98" s="24" t="s">
        <v>444</v>
      </c>
      <c r="GR98" s="24" t="s">
        <v>444</v>
      </c>
      <c r="GS98" t="s">
        <v>444</v>
      </c>
      <c r="GT98" t="s">
        <v>444</v>
      </c>
      <c r="GU98" s="24" t="s">
        <v>444</v>
      </c>
      <c r="GV98" s="24" t="s">
        <v>444</v>
      </c>
      <c r="GW98" t="s">
        <v>444</v>
      </c>
      <c r="GX98" t="s">
        <v>444</v>
      </c>
      <c r="GY98" s="24" t="s">
        <v>444</v>
      </c>
      <c r="GZ98" s="24" t="s">
        <v>444</v>
      </c>
      <c r="HA98" t="s">
        <v>444</v>
      </c>
      <c r="HB98" t="s">
        <v>444</v>
      </c>
      <c r="HC98" s="24" t="s">
        <v>444</v>
      </c>
      <c r="HD98" s="24" t="s">
        <v>444</v>
      </c>
      <c r="HE98" t="s">
        <v>444</v>
      </c>
      <c r="HF98" t="s">
        <v>444</v>
      </c>
      <c r="HG98" s="24" t="s">
        <v>444</v>
      </c>
      <c r="HH98" s="24" t="s">
        <v>444</v>
      </c>
      <c r="HI98" t="s">
        <v>444</v>
      </c>
      <c r="HJ98" t="s">
        <v>444</v>
      </c>
      <c r="HK98" s="24" t="s">
        <v>444</v>
      </c>
      <c r="HL98" s="24" t="s">
        <v>444</v>
      </c>
      <c r="HM98" t="s">
        <v>444</v>
      </c>
      <c r="HN98" t="s">
        <v>444</v>
      </c>
      <c r="HO98" s="24" t="s">
        <v>444</v>
      </c>
      <c r="HP98" s="24" t="s">
        <v>444</v>
      </c>
      <c r="HQ98" t="s">
        <v>444</v>
      </c>
      <c r="HR98" t="s">
        <v>444</v>
      </c>
      <c r="HS98" s="24" t="s">
        <v>444</v>
      </c>
      <c r="HT98" s="24" t="s">
        <v>444</v>
      </c>
      <c r="HU98" t="s">
        <v>444</v>
      </c>
      <c r="HV98" t="s">
        <v>444</v>
      </c>
      <c r="HW98" s="24" t="s">
        <v>444</v>
      </c>
      <c r="HX98" s="24" t="s">
        <v>444</v>
      </c>
      <c r="HY98" t="s">
        <v>444</v>
      </c>
      <c r="HZ98" t="s">
        <v>444</v>
      </c>
      <c r="IA98" t="s">
        <v>2738</v>
      </c>
      <c r="IB98" t="s">
        <v>2736</v>
      </c>
      <c r="IC98" t="s">
        <v>2777</v>
      </c>
      <c r="ID98" s="33" t="b" cm="1">
        <f t="array" ref="ID98">_xlfn.IFNA(MATCH($A$2,_xlfn.NUMBERVALUE(Table_Query_from_MF_DSNP62[[#This Row],[CL_GLACCT_DR1]:[CL_GLACCT_CR4]]),0),0)&gt;=1</f>
        <v>1</v>
      </c>
      <c r="IE98" s="33" t="b">
        <f>OR(Table_Query_from_MF_DSNP62[[#This Row],[Pair1]:[Pair25]])</f>
        <v>1</v>
      </c>
      <c r="IF98" s="33">
        <f>_xlfn.IFNA(MATCH(TRUE,Table_Query_from_MF_DSNP62[[#This Row],[Pair1]:[Pair25]],0),"none")</f>
        <v>1</v>
      </c>
      <c r="IG98" s="33" t="b">
        <f>AND($A$2&gt;=_xlfn.NUMBERVALUE(Table_Query_from_MF_DSNP62[[#This Row],[CL_GL_ACCT_FR1]]),$A$2&lt;=_xlfn.NUMBERVALUE(Table_Query_from_MF_DSNP62[[#This Row],[CL_GL_ACCT_TO1]]))</f>
        <v>1</v>
      </c>
      <c r="IH98" s="33" t="b">
        <f>AND($A$2&gt;=_xlfn.NUMBERVALUE(Table_Query_from_MF_DSNP62[[#This Row],[CL_GL_ACCT_FR2]]),$A$2&lt;=_xlfn.NUMBERVALUE(Table_Query_from_MF_DSNP62[[#This Row],[CL_GL_ACCT_TO2]]))</f>
        <v>1</v>
      </c>
      <c r="II98" s="33" t="b">
        <f>AND($A$2&gt;=_xlfn.NUMBERVALUE(Table_Query_from_MF_DSNP62[[#This Row],[CL_GL_ACCT_FR3]]),$A$2&lt;=_xlfn.NUMBERVALUE(Table_Query_from_MF_DSNP62[[#This Row],[CL_GL_ACCT_TO3]]))</f>
        <v>1</v>
      </c>
      <c r="IJ98" s="33" t="b">
        <f>AND($A$2&gt;=_xlfn.NUMBERVALUE(Table_Query_from_MF_DSNP62[[#This Row],[CL_GL_ACCT_FR4]]),$A$2&lt;=_xlfn.NUMBERVALUE(Table_Query_from_MF_DSNP62[[#This Row],[CL_GL_ACCT_TO4]]))</f>
        <v>1</v>
      </c>
      <c r="IK98" s="33" t="b">
        <f>AND($A$2&gt;=_xlfn.NUMBERVALUE(Table_Query_from_MF_DSNP62[[#This Row],[CL_GL_ACCT_FR5]]),$A$2&lt;=_xlfn.NUMBERVALUE(Table_Query_from_MF_DSNP62[[#This Row],[CL_GL_ACCT_TO5]]))</f>
        <v>1</v>
      </c>
      <c r="IL98" s="33" t="b">
        <f>AND($A$2&gt;=_xlfn.NUMBERVALUE(Table_Query_from_MF_DSNP62[[#This Row],[CL_GL_ACCT_FR6]]),$A$2&lt;=_xlfn.NUMBERVALUE(Table_Query_from_MF_DSNP62[[#This Row],[CL_GL_ACCT_TO6]]))</f>
        <v>1</v>
      </c>
      <c r="IM98" s="33" t="b">
        <f>AND($A$2&gt;=_xlfn.NUMBERVALUE(Table_Query_from_MF_DSNP62[[#This Row],[CL_GL_ACCT_FR7]]),$A$2&lt;=_xlfn.NUMBERVALUE(Table_Query_from_MF_DSNP62[[#This Row],[CL_GL_ACCT_TO7]]))</f>
        <v>1</v>
      </c>
      <c r="IN98" s="33" t="b">
        <f>AND($A$2&gt;=_xlfn.NUMBERVALUE(Table_Query_from_MF_DSNP62[[#This Row],[CL_GL_ACCT_FR8]]),$A$2&lt;=_xlfn.NUMBERVALUE(Table_Query_from_MF_DSNP62[[#This Row],[CL_GL_ACCT_TO8]]))</f>
        <v>1</v>
      </c>
      <c r="IO98" s="33" t="b">
        <f>AND($A$2&gt;=_xlfn.NUMBERVALUE(Table_Query_from_MF_DSNP62[[#This Row],[CL_GL_ACCT_FR9]]),$A$2&lt;=_xlfn.NUMBERVALUE(Table_Query_from_MF_DSNP62[[#This Row],[CL_GL_ACCT_TO9]]))</f>
        <v>1</v>
      </c>
      <c r="IP98" s="33" t="b">
        <f>AND($A$2&gt;=_xlfn.NUMBERVALUE(Table_Query_from_MF_DSNP62[[#This Row],[CL_GL_ACCT_FR10]]),$A$2&lt;=_xlfn.NUMBERVALUE(Table_Query_from_MF_DSNP62[[#This Row],[CL_GL_ACCT_TO10]]))</f>
        <v>1</v>
      </c>
      <c r="IQ98" s="33" t="b">
        <f>AND($A$2&gt;=_xlfn.NUMBERVALUE(Table_Query_from_MF_DSNP62[[#This Row],[CL_GL_ACCT_FR11]]),$A$2&lt;=_xlfn.NUMBERVALUE(Table_Query_from_MF_DSNP62[[#This Row],[CL_GL_ACCT_TO11]]))</f>
        <v>1</v>
      </c>
      <c r="IR98" s="33" t="b">
        <f>AND($A$2&gt;=_xlfn.NUMBERVALUE(Table_Query_from_MF_DSNP62[[#This Row],[CL_GL_ACCT_FR12]]),$A$2&lt;=_xlfn.NUMBERVALUE(Table_Query_from_MF_DSNP62[[#This Row],[CL_GL_ACCT_TO12]]))</f>
        <v>1</v>
      </c>
      <c r="IS98" s="33" t="b">
        <f>AND($A$2&gt;=_xlfn.NUMBERVALUE(Table_Query_from_MF_DSNP62[[#This Row],[CL_GL_ACCT_FR13]]),$A$2&lt;=_xlfn.NUMBERVALUE(Table_Query_from_MF_DSNP62[[#This Row],[CL_GL_ACCT_TO13]]))</f>
        <v>1</v>
      </c>
      <c r="IT98" s="33" t="b">
        <f>AND($A$2&gt;=_xlfn.NUMBERVALUE(Table_Query_from_MF_DSNP62[[#This Row],[CL_GL_ACCT_FR14]]),$A$2&lt;=_xlfn.NUMBERVALUE(Table_Query_from_MF_DSNP62[[#This Row],[CL_GL_ACCT_TO14]]))</f>
        <v>1</v>
      </c>
      <c r="IU98" s="33" t="b">
        <f>AND($A$2&gt;=_xlfn.NUMBERVALUE(Table_Query_from_MF_DSNP62[[#This Row],[CL_GL_ACCT_FR15]]),$A$2&lt;=_xlfn.NUMBERVALUE(Table_Query_from_MF_DSNP62[[#This Row],[CL_GL_ACCT_TO15]]))</f>
        <v>1</v>
      </c>
      <c r="IV98" s="33" t="b">
        <f>AND($A$2&gt;=_xlfn.NUMBERVALUE(Table_Query_from_MF_DSNP62[[#This Row],[CL_GL_ACCT_FR16]]),$A$2&lt;=_xlfn.NUMBERVALUE(Table_Query_from_MF_DSNP62[[#This Row],[CL_GL_ACCT_TO16]]))</f>
        <v>1</v>
      </c>
      <c r="IW98" s="33" t="b">
        <f>AND($A$2&gt;=_xlfn.NUMBERVALUE(Table_Query_from_MF_DSNP62[[#This Row],[CL_GL_ACCT_FR17]]),$A$2&lt;=_xlfn.NUMBERVALUE(Table_Query_from_MF_DSNP62[[#This Row],[CL_GL_ACCT_TO17]]))</f>
        <v>1</v>
      </c>
      <c r="IX98" s="33" t="b">
        <f>AND($A$2&gt;=_xlfn.NUMBERVALUE(Table_Query_from_MF_DSNP62[[#This Row],[CL_GL_ACCT_FR18]]),$A$2&lt;=_xlfn.NUMBERVALUE(Table_Query_from_MF_DSNP62[[#This Row],[CL_GL_ACCT_TO18]]))</f>
        <v>1</v>
      </c>
      <c r="IY98" s="33" t="b">
        <f>AND($A$2&gt;=_xlfn.NUMBERVALUE(Table_Query_from_MF_DSNP62[[#This Row],[CL_GL_ACCT_FR19]]),$A$2&lt;=_xlfn.NUMBERVALUE(Table_Query_from_MF_DSNP62[[#This Row],[CL_GL_ACCT_TO19]]))</f>
        <v>1</v>
      </c>
      <c r="IZ98" s="33" t="b">
        <f>AND($A$2&gt;=_xlfn.NUMBERVALUE(Table_Query_from_MF_DSNP62[[#This Row],[CL_GL_ACCT_FR20]]),$A$2&lt;=_xlfn.NUMBERVALUE(Table_Query_from_MF_DSNP62[[#This Row],[CL_GL_ACCT_TO20]]))</f>
        <v>1</v>
      </c>
      <c r="JA98" s="33" t="b">
        <f>AND($A$2&gt;=_xlfn.NUMBERVALUE(Table_Query_from_MF_DSNP62[[#This Row],[CL_GL_ACCT_FR21]]),$A$2&lt;=_xlfn.NUMBERVALUE(Table_Query_from_MF_DSNP62[[#This Row],[CL_GL_ACCT_TO21]]))</f>
        <v>1</v>
      </c>
      <c r="JB98" s="33" t="b">
        <f>AND($A$2&gt;=_xlfn.NUMBERVALUE(Table_Query_from_MF_DSNP62[[#This Row],[CL_GL_ACCT_FR22]]),$A$2&lt;=_xlfn.NUMBERVALUE(Table_Query_from_MF_DSNP62[[#This Row],[CL_GL_ACCT_TO22]]))</f>
        <v>1</v>
      </c>
      <c r="JC98" s="33" t="b">
        <f>AND($A$2&gt;=_xlfn.NUMBERVALUE(Table_Query_from_MF_DSNP62[[#This Row],[CL_GL_ACCT_FR23]]),$A$2&lt;=_xlfn.NUMBERVALUE(Table_Query_from_MF_DSNP62[[#This Row],[CL_GL_ACCT_TO23]]))</f>
        <v>1</v>
      </c>
      <c r="JD98" s="33" t="b">
        <f>AND($A$2&gt;=_xlfn.NUMBERVALUE(Table_Query_from_MF_DSNP62[[#This Row],[CL_GL_ACCT_FR24]]),$A$2&lt;=_xlfn.NUMBERVALUE(Table_Query_from_MF_DSNP62[[#This Row],[CL_GL_ACCT_TO24]]))</f>
        <v>1</v>
      </c>
      <c r="JE98" s="33" t="b">
        <f>AND($A$2&gt;=_xlfn.NUMBERVALUE(Table_Query_from_MF_DSNP62[[#This Row],[CL_GL_ACCT_FR25]]),$A$2&lt;=_xlfn.NUMBERVALUE(Table_Query_from_MF_DSNP62[[#This Row],[CL_GL_ACCT_TO25]]))</f>
        <v>1</v>
      </c>
      <c r="JF98" s="33" t="b">
        <f>OR(Table_Query_from_MF_DSNP62[[#This Row],[PairA]:[PairO]])</f>
        <v>1</v>
      </c>
      <c r="JG98" s="33">
        <f>_xlfn.IFNA(MATCH(TRUE,Table_Query_from_MF_DSNP62[[#This Row],[PairA]:[PairO]],0),"none")</f>
        <v>5</v>
      </c>
      <c r="JH98" s="33" t="b">
        <f>AND($B$2&gt;=_xlfn.NUMBERVALUE(Table_Query_from_MF_DSNP62[[#This Row],[CL_CMP_OBJ_FR1]]),$B$2&lt;=_xlfn.NUMBERVALUE(Table_Query_from_MF_DSNP62[[#This Row],[CL_CMP_OBJ_TO1]]))</f>
        <v>0</v>
      </c>
      <c r="JI98" s="33" t="b">
        <f>AND($B$2&gt;=_xlfn.NUMBERVALUE(Table_Query_from_MF_DSNP62[[#This Row],[CL_CMP_OBJ_FR2]]),$B$2&lt;=_xlfn.NUMBERVALUE(Table_Query_from_MF_DSNP62[[#This Row],[CL_CMP_OBJ_TO2]]))</f>
        <v>0</v>
      </c>
      <c r="JJ98" s="33" t="b">
        <f>AND($B$2&gt;=_xlfn.NUMBERVALUE(Table_Query_from_MF_DSNP62[[#This Row],[CL_CMP_OBJ_FR3]]),$B$2&lt;=_xlfn.NUMBERVALUE(Table_Query_from_MF_DSNP62[[#This Row],[CL_CMP_OBJ_TO3]]))</f>
        <v>0</v>
      </c>
      <c r="JK98" s="33" t="b">
        <f>AND($B$2&gt;=_xlfn.NUMBERVALUE(Table_Query_from_MF_DSNP62[[#This Row],[CL_CMP_OBJ_FR4]]),$B$2&lt;=_xlfn.NUMBERVALUE(Table_Query_from_MF_DSNP62[[#This Row],[CL_CMP_OBJ_TO4]]))</f>
        <v>0</v>
      </c>
      <c r="JL98" s="33" t="b">
        <f>AND($B$2&gt;=_xlfn.NUMBERVALUE(Table_Query_from_MF_DSNP62[[#This Row],[CL_CMP_OBJ_FR5]]),$B$2&lt;=_xlfn.NUMBERVALUE(Table_Query_from_MF_DSNP62[[#This Row],[CL_CMP_OBJ_TO5]]))</f>
        <v>1</v>
      </c>
      <c r="JM98" s="33" t="b">
        <f>AND($B$2&gt;=_xlfn.NUMBERVALUE(Table_Query_from_MF_DSNP62[[#This Row],[CL_CMP_OBJ_FR6]]),$B$2&lt;=_xlfn.NUMBERVALUE(Table_Query_from_MF_DSNP62[[#This Row],[CL_CMP_OBJ_TO6]]))</f>
        <v>1</v>
      </c>
      <c r="JN98" s="33" t="b">
        <f>AND($B$2&gt;=_xlfn.NUMBERVALUE(Table_Query_from_MF_DSNP62[[#This Row],[CL_CMP_OBJ_FR7]]),$B$2&lt;=_xlfn.NUMBERVALUE(Table_Query_from_MF_DSNP62[[#This Row],[CL_CMP_OBJ_TO7]]))</f>
        <v>1</v>
      </c>
      <c r="JO98" s="33" t="b">
        <f>AND($B$2&gt;=_xlfn.NUMBERVALUE(Table_Query_from_MF_DSNP62[[#This Row],[CL_CMP_OBJ_FR8]]),$B$2&lt;=_xlfn.NUMBERVALUE(Table_Query_from_MF_DSNP62[[#This Row],[CL_CMP_OBJ_TO8]]))</f>
        <v>1</v>
      </c>
      <c r="JP98" s="33" t="b">
        <f>AND($B$2&gt;=_xlfn.NUMBERVALUE(Table_Query_from_MF_DSNP62[[#This Row],[CL_CMP_OBJ_FR9]]),$B$2&lt;=_xlfn.NUMBERVALUE(Table_Query_from_MF_DSNP62[[#This Row],[CL_CMP_OBJ_TO9]]))</f>
        <v>1</v>
      </c>
      <c r="JQ98" s="33" t="b">
        <f>AND($B$2&gt;=_xlfn.NUMBERVALUE(Table_Query_from_MF_DSNP62[[#This Row],[CL_CMP_OBJ_FR10]]),$B$2&lt;=_xlfn.NUMBERVALUE(Table_Query_from_MF_DSNP62[[#This Row],[CL_CMP_OBJ_TO10]]))</f>
        <v>1</v>
      </c>
      <c r="JR98" s="33" t="b">
        <f>AND($B$2&gt;=_xlfn.NUMBERVALUE(Table_Query_from_MF_DSNP62[[#This Row],[CL_CMP_OBJ_FR11]]),$B$2&lt;=_xlfn.NUMBERVALUE(Table_Query_from_MF_DSNP62[[#This Row],[CL_CMP_OBJ_TO11]]))</f>
        <v>1</v>
      </c>
      <c r="JS98" s="33" t="b">
        <f>AND($B$2&gt;=_xlfn.NUMBERVALUE(Table_Query_from_MF_DSNP62[[#This Row],[CL_CMP_OBJ_FR12]]),$B$2&lt;=_xlfn.NUMBERVALUE(Table_Query_from_MF_DSNP62[[#This Row],[CL_CMP_OBJ_TO12]]))</f>
        <v>1</v>
      </c>
      <c r="JT98" s="33" t="b">
        <f>AND($B$2&gt;=_xlfn.NUMBERVALUE(Table_Query_from_MF_DSNP62[[#This Row],[CL_CMP_OBJ_FR13]]),$B$2&lt;=_xlfn.NUMBERVALUE(Table_Query_from_MF_DSNP62[[#This Row],[CL_CMP_OBJ_TO13]]))</f>
        <v>1</v>
      </c>
      <c r="JU98" s="33" t="b">
        <f>AND($B$2&gt;=_xlfn.NUMBERVALUE(Table_Query_from_MF_DSNP62[[#This Row],[CL_CMP_OBJ_FR14]]),$B$2&lt;=_xlfn.NUMBERVALUE(Table_Query_from_MF_DSNP62[[#This Row],[CL_CMP_OBJ_TO14]]))</f>
        <v>1</v>
      </c>
      <c r="JV98" s="33" t="b">
        <f>AND($B$2&gt;=_xlfn.NUMBERVALUE(Table_Query_from_MF_DSNP62[[#This Row],[CL_CMP_OBJ_FR15]]),$B$2&lt;=_xlfn.NUMBERVALUE(Table_Query_from_MF_DSNP62[[#This Row],[CL_CMP_OBJ_TO15]]))</f>
        <v>1</v>
      </c>
    </row>
    <row r="99" spans="1:282" x14ac:dyDescent="0.25">
      <c r="A99" t="b">
        <f>OR(,Table_Query_from_MF_DSNP62[[#This Row],[Desired GL included as "hard-coded" GL?]],Table_Query_from_MF_DSNP62[[#This Row],[Desired GL included as "Open GL"?]])</f>
        <v>1</v>
      </c>
      <c r="B99" t="b">
        <f>Table_Query_from_MF_DSNP62[[#This Row],[Desired CObj included as "Open CObj"?]]</f>
        <v>1</v>
      </c>
      <c r="C99" t="s">
        <v>963</v>
      </c>
      <c r="D99" t="s">
        <v>1524</v>
      </c>
      <c r="E99" t="s">
        <v>8</v>
      </c>
      <c r="F99" s="24" t="s">
        <v>9</v>
      </c>
      <c r="G99" t="s">
        <v>197</v>
      </c>
      <c r="H99" s="24" t="s">
        <v>444</v>
      </c>
      <c r="I99" t="s">
        <v>444</v>
      </c>
      <c r="J99" s="24" t="s">
        <v>444</v>
      </c>
      <c r="K99" t="s">
        <v>444</v>
      </c>
      <c r="L99" s="24" t="s">
        <v>444</v>
      </c>
      <c r="M99" t="s">
        <v>444</v>
      </c>
      <c r="N99" t="s">
        <v>444</v>
      </c>
      <c r="O99" t="s">
        <v>444</v>
      </c>
      <c r="P99" t="s">
        <v>444</v>
      </c>
      <c r="Q99" t="s">
        <v>15</v>
      </c>
      <c r="R99" t="s">
        <v>444</v>
      </c>
      <c r="S99" t="s">
        <v>442</v>
      </c>
      <c r="T99" t="s">
        <v>447</v>
      </c>
      <c r="U99" t="s">
        <v>444</v>
      </c>
      <c r="V99" t="s">
        <v>444</v>
      </c>
      <c r="W99" t="s">
        <v>442</v>
      </c>
      <c r="X99" t="s">
        <v>442</v>
      </c>
      <c r="Y99" t="s">
        <v>442</v>
      </c>
      <c r="Z99" t="s">
        <v>442</v>
      </c>
      <c r="AA99" t="s">
        <v>442</v>
      </c>
      <c r="AB99" t="s">
        <v>444</v>
      </c>
      <c r="AC99" t="s">
        <v>15</v>
      </c>
      <c r="AD99" t="s">
        <v>444</v>
      </c>
      <c r="AE99" t="s">
        <v>444</v>
      </c>
      <c r="AF99" t="s">
        <v>444</v>
      </c>
      <c r="AG99" t="s">
        <v>442</v>
      </c>
      <c r="AH99" t="s">
        <v>447</v>
      </c>
      <c r="AI99" t="s">
        <v>447</v>
      </c>
      <c r="AJ99" t="s">
        <v>442</v>
      </c>
      <c r="AK99" t="s">
        <v>442</v>
      </c>
      <c r="AL99" t="s">
        <v>444</v>
      </c>
      <c r="AM99" t="s">
        <v>444</v>
      </c>
      <c r="AN99" t="s">
        <v>444</v>
      </c>
      <c r="AO99" t="s">
        <v>444</v>
      </c>
      <c r="AP99" t="s">
        <v>442</v>
      </c>
      <c r="AQ99" t="s">
        <v>282</v>
      </c>
      <c r="AR99" t="s">
        <v>528</v>
      </c>
      <c r="AS99" t="s">
        <v>162</v>
      </c>
      <c r="AT99" t="s">
        <v>10</v>
      </c>
      <c r="AU99" t="s">
        <v>444</v>
      </c>
      <c r="AV99" t="s">
        <v>442</v>
      </c>
      <c r="AW99" t="s">
        <v>444</v>
      </c>
      <c r="AX99" t="s">
        <v>444</v>
      </c>
      <c r="AY99" t="s">
        <v>444</v>
      </c>
      <c r="AZ99" t="s">
        <v>444</v>
      </c>
      <c r="BA99" t="s">
        <v>444</v>
      </c>
      <c r="BB99" t="s">
        <v>444</v>
      </c>
      <c r="BC99" t="s">
        <v>444</v>
      </c>
      <c r="BD99" t="s">
        <v>1359</v>
      </c>
      <c r="BE99" t="s">
        <v>444</v>
      </c>
      <c r="BF99" t="s">
        <v>1360</v>
      </c>
      <c r="BG99" t="s">
        <v>1360</v>
      </c>
      <c r="BH99" t="s">
        <v>448</v>
      </c>
      <c r="BI99" t="s">
        <v>442</v>
      </c>
      <c r="BJ99" t="s">
        <v>282</v>
      </c>
      <c r="BK99" t="s">
        <v>7</v>
      </c>
      <c r="BL99" t="s">
        <v>444</v>
      </c>
      <c r="BM99" t="s">
        <v>444</v>
      </c>
      <c r="BN99" t="s">
        <v>444</v>
      </c>
      <c r="BO99" t="s">
        <v>444</v>
      </c>
      <c r="BP99" t="s">
        <v>444</v>
      </c>
      <c r="BQ99" t="s">
        <v>444</v>
      </c>
      <c r="BR99" t="s">
        <v>444</v>
      </c>
      <c r="BS99" t="s">
        <v>444</v>
      </c>
      <c r="BT99" t="s">
        <v>444</v>
      </c>
      <c r="BU99" t="s">
        <v>444</v>
      </c>
      <c r="BV99" t="s">
        <v>444</v>
      </c>
      <c r="BW99" t="s">
        <v>444</v>
      </c>
      <c r="BX99" t="s">
        <v>444</v>
      </c>
      <c r="BY99" t="s">
        <v>444</v>
      </c>
      <c r="BZ99" t="s">
        <v>444</v>
      </c>
      <c r="CA99" t="s">
        <v>444</v>
      </c>
      <c r="CB99" t="s">
        <v>444</v>
      </c>
      <c r="CC99" t="s">
        <v>1360</v>
      </c>
      <c r="CD99" t="s">
        <v>843</v>
      </c>
      <c r="CE99" t="s">
        <v>444</v>
      </c>
      <c r="CF99" t="s">
        <v>1360</v>
      </c>
      <c r="CG99" t="s">
        <v>908</v>
      </c>
      <c r="CH99" t="s">
        <v>444</v>
      </c>
      <c r="CI99" t="s">
        <v>444</v>
      </c>
      <c r="CJ99" t="s">
        <v>444</v>
      </c>
      <c r="CK99" t="s">
        <v>444</v>
      </c>
      <c r="CL99" t="s">
        <v>444</v>
      </c>
      <c r="CM99" t="s">
        <v>444</v>
      </c>
      <c r="CN99" t="s">
        <v>444</v>
      </c>
      <c r="CO99" t="s">
        <v>444</v>
      </c>
      <c r="CP99" t="s">
        <v>444</v>
      </c>
      <c r="CQ99" t="s">
        <v>444</v>
      </c>
      <c r="CR99" t="s">
        <v>444</v>
      </c>
      <c r="CS99" t="s">
        <v>444</v>
      </c>
      <c r="CT99" t="s">
        <v>444</v>
      </c>
      <c r="CU99" t="s">
        <v>444</v>
      </c>
      <c r="CV99" t="s">
        <v>2738</v>
      </c>
      <c r="CW99" t="s">
        <v>2736</v>
      </c>
      <c r="CX99" t="s">
        <v>2778</v>
      </c>
      <c r="CY99" t="s">
        <v>1516</v>
      </c>
      <c r="CZ99" t="s">
        <v>1517</v>
      </c>
      <c r="DA99" t="s">
        <v>444</v>
      </c>
      <c r="DB99" t="s">
        <v>444</v>
      </c>
      <c r="DC99" t="s">
        <v>444</v>
      </c>
      <c r="DD99" t="s">
        <v>444</v>
      </c>
      <c r="DE99" t="s">
        <v>444</v>
      </c>
      <c r="DF99" t="s">
        <v>444</v>
      </c>
      <c r="DG99" t="s">
        <v>444</v>
      </c>
      <c r="DH99" t="s">
        <v>444</v>
      </c>
      <c r="DI99" t="s">
        <v>282</v>
      </c>
      <c r="DJ99" t="s">
        <v>1440</v>
      </c>
      <c r="DK99" t="s">
        <v>444</v>
      </c>
      <c r="DL99" t="s">
        <v>444</v>
      </c>
      <c r="DM99" t="s">
        <v>444</v>
      </c>
      <c r="DN99" t="s">
        <v>444</v>
      </c>
      <c r="DO99" t="s">
        <v>444</v>
      </c>
      <c r="DP99" t="s">
        <v>444</v>
      </c>
      <c r="DQ99" t="s">
        <v>444</v>
      </c>
      <c r="DR99" t="s">
        <v>444</v>
      </c>
      <c r="DS99" t="s">
        <v>444</v>
      </c>
      <c r="DT99" s="24" t="s">
        <v>444</v>
      </c>
      <c r="DU99" s="24" t="s">
        <v>444</v>
      </c>
      <c r="DV99" t="s">
        <v>444</v>
      </c>
      <c r="DW99" t="s">
        <v>444</v>
      </c>
      <c r="DX99" s="24" t="s">
        <v>444</v>
      </c>
      <c r="DY99" s="24" t="s">
        <v>444</v>
      </c>
      <c r="DZ99" t="s">
        <v>444</v>
      </c>
      <c r="EA99" t="s">
        <v>444</v>
      </c>
      <c r="EB99" s="24" t="s">
        <v>444</v>
      </c>
      <c r="EC99" s="24" t="s">
        <v>444</v>
      </c>
      <c r="ED99" t="s">
        <v>444</v>
      </c>
      <c r="EE99" t="s">
        <v>444</v>
      </c>
      <c r="EF99" s="24" t="s">
        <v>444</v>
      </c>
      <c r="EG99" s="24" t="s">
        <v>444</v>
      </c>
      <c r="EH99" t="s">
        <v>444</v>
      </c>
      <c r="EI99" t="s">
        <v>444</v>
      </c>
      <c r="EJ99" s="24" t="s">
        <v>444</v>
      </c>
      <c r="EK99" s="24" t="s">
        <v>444</v>
      </c>
      <c r="EL99" t="s">
        <v>444</v>
      </c>
      <c r="EM99" t="s">
        <v>444</v>
      </c>
      <c r="EN99" s="24" t="s">
        <v>444</v>
      </c>
      <c r="EO99" s="24" t="s">
        <v>444</v>
      </c>
      <c r="EP99" t="s">
        <v>444</v>
      </c>
      <c r="EQ99" t="s">
        <v>444</v>
      </c>
      <c r="ER99" s="24" t="s">
        <v>444</v>
      </c>
      <c r="ES99" s="24" t="s">
        <v>444</v>
      </c>
      <c r="ET99" t="s">
        <v>444</v>
      </c>
      <c r="EU99" t="s">
        <v>444</v>
      </c>
      <c r="EV99" s="24" t="s">
        <v>444</v>
      </c>
      <c r="EW99" s="24" t="s">
        <v>444</v>
      </c>
      <c r="EX99" t="s">
        <v>444</v>
      </c>
      <c r="EY99" t="s">
        <v>444</v>
      </c>
      <c r="EZ99" s="24" t="s">
        <v>444</v>
      </c>
      <c r="FA99" s="24" t="s">
        <v>444</v>
      </c>
      <c r="FB99" t="s">
        <v>444</v>
      </c>
      <c r="FC99" t="s">
        <v>444</v>
      </c>
      <c r="FD99" s="24" t="s">
        <v>444</v>
      </c>
      <c r="FE99" s="24" t="s">
        <v>444</v>
      </c>
      <c r="FF99" t="s">
        <v>444</v>
      </c>
      <c r="FG99" t="s">
        <v>444</v>
      </c>
      <c r="FH99" s="24" t="s">
        <v>444</v>
      </c>
      <c r="FI99" s="24" t="s">
        <v>444</v>
      </c>
      <c r="FJ99" t="s">
        <v>444</v>
      </c>
      <c r="FK99" t="s">
        <v>444</v>
      </c>
      <c r="FL99" s="24" t="s">
        <v>444</v>
      </c>
      <c r="FM99" s="24" t="s">
        <v>444</v>
      </c>
      <c r="FN99" t="s">
        <v>444</v>
      </c>
      <c r="FO99" t="s">
        <v>444</v>
      </c>
      <c r="FP99" s="24" t="s">
        <v>444</v>
      </c>
      <c r="FQ99" s="24" t="s">
        <v>444</v>
      </c>
      <c r="FR99" t="s">
        <v>444</v>
      </c>
      <c r="FS99" t="s">
        <v>444</v>
      </c>
      <c r="FT99" s="24" t="s">
        <v>444</v>
      </c>
      <c r="FU99" s="24" t="s">
        <v>444</v>
      </c>
      <c r="FV99" t="s">
        <v>444</v>
      </c>
      <c r="FW99" t="s">
        <v>444</v>
      </c>
      <c r="FX99" s="24" t="s">
        <v>444</v>
      </c>
      <c r="FY99" s="24" t="s">
        <v>444</v>
      </c>
      <c r="FZ99" t="s">
        <v>444</v>
      </c>
      <c r="GA99" t="s">
        <v>444</v>
      </c>
      <c r="GB99" s="24" t="s">
        <v>444</v>
      </c>
      <c r="GC99" s="24" t="s">
        <v>444</v>
      </c>
      <c r="GD99" t="s">
        <v>444</v>
      </c>
      <c r="GE99" t="s">
        <v>444</v>
      </c>
      <c r="GF99" s="24" t="s">
        <v>444</v>
      </c>
      <c r="GG99" s="24" t="s">
        <v>444</v>
      </c>
      <c r="GH99" t="s">
        <v>444</v>
      </c>
      <c r="GI99" s="24" t="s">
        <v>444</v>
      </c>
      <c r="GJ99" s="24" t="s">
        <v>444</v>
      </c>
      <c r="GK99" t="s">
        <v>444</v>
      </c>
      <c r="GL99" t="s">
        <v>444</v>
      </c>
      <c r="GM99" s="24" t="s">
        <v>444</v>
      </c>
      <c r="GN99" s="24" t="s">
        <v>444</v>
      </c>
      <c r="GO99" t="s">
        <v>444</v>
      </c>
      <c r="GP99" t="s">
        <v>444</v>
      </c>
      <c r="GQ99" s="24" t="s">
        <v>444</v>
      </c>
      <c r="GR99" s="24" t="s">
        <v>444</v>
      </c>
      <c r="GS99" t="s">
        <v>444</v>
      </c>
      <c r="GT99" t="s">
        <v>444</v>
      </c>
      <c r="GU99" s="24" t="s">
        <v>444</v>
      </c>
      <c r="GV99" s="24" t="s">
        <v>444</v>
      </c>
      <c r="GW99" t="s">
        <v>444</v>
      </c>
      <c r="GX99" t="s">
        <v>444</v>
      </c>
      <c r="GY99" s="24" t="s">
        <v>444</v>
      </c>
      <c r="GZ99" s="24" t="s">
        <v>444</v>
      </c>
      <c r="HA99" t="s">
        <v>444</v>
      </c>
      <c r="HB99" t="s">
        <v>444</v>
      </c>
      <c r="HC99" s="24" t="s">
        <v>444</v>
      </c>
      <c r="HD99" s="24" t="s">
        <v>444</v>
      </c>
      <c r="HE99" t="s">
        <v>444</v>
      </c>
      <c r="HF99" t="s">
        <v>444</v>
      </c>
      <c r="HG99" s="24" t="s">
        <v>444</v>
      </c>
      <c r="HH99" s="24" t="s">
        <v>444</v>
      </c>
      <c r="HI99" t="s">
        <v>444</v>
      </c>
      <c r="HJ99" t="s">
        <v>444</v>
      </c>
      <c r="HK99" s="24" t="s">
        <v>444</v>
      </c>
      <c r="HL99" s="24" t="s">
        <v>444</v>
      </c>
      <c r="HM99" t="s">
        <v>444</v>
      </c>
      <c r="HN99" t="s">
        <v>444</v>
      </c>
      <c r="HO99" s="24" t="s">
        <v>444</v>
      </c>
      <c r="HP99" s="24" t="s">
        <v>444</v>
      </c>
      <c r="HQ99" t="s">
        <v>444</v>
      </c>
      <c r="HR99" t="s">
        <v>444</v>
      </c>
      <c r="HS99" s="24" t="s">
        <v>444</v>
      </c>
      <c r="HT99" s="24" t="s">
        <v>444</v>
      </c>
      <c r="HU99" t="s">
        <v>444</v>
      </c>
      <c r="HV99" t="s">
        <v>444</v>
      </c>
      <c r="HW99" s="24" t="s">
        <v>444</v>
      </c>
      <c r="HX99" s="24" t="s">
        <v>444</v>
      </c>
      <c r="HY99" t="s">
        <v>444</v>
      </c>
      <c r="HZ99" t="s">
        <v>444</v>
      </c>
      <c r="IA99" t="s">
        <v>2738</v>
      </c>
      <c r="IB99" t="s">
        <v>2736</v>
      </c>
      <c r="IC99" t="s">
        <v>2793</v>
      </c>
      <c r="ID99" s="33" t="b" cm="1">
        <f t="array" ref="ID99">_xlfn.IFNA(MATCH($A$2,_xlfn.NUMBERVALUE(Table_Query_from_MF_DSNP62[[#This Row],[CL_GLACCT_DR1]:[CL_GLACCT_CR4]]),0),0)&gt;=1</f>
        <v>1</v>
      </c>
      <c r="IE99" s="33" t="b">
        <f>OR(Table_Query_from_MF_DSNP62[[#This Row],[Pair1]:[Pair25]])</f>
        <v>1</v>
      </c>
      <c r="IF99" s="33">
        <f>_xlfn.IFNA(MATCH(TRUE,Table_Query_from_MF_DSNP62[[#This Row],[Pair1]:[Pair25]],0),"none")</f>
        <v>1</v>
      </c>
      <c r="IG99" s="33" t="b">
        <f>AND($A$2&gt;=_xlfn.NUMBERVALUE(Table_Query_from_MF_DSNP62[[#This Row],[CL_GL_ACCT_FR1]]),$A$2&lt;=_xlfn.NUMBERVALUE(Table_Query_from_MF_DSNP62[[#This Row],[CL_GL_ACCT_TO1]]))</f>
        <v>1</v>
      </c>
      <c r="IH99" s="33" t="b">
        <f>AND($A$2&gt;=_xlfn.NUMBERVALUE(Table_Query_from_MF_DSNP62[[#This Row],[CL_GL_ACCT_FR2]]),$A$2&lt;=_xlfn.NUMBERVALUE(Table_Query_from_MF_DSNP62[[#This Row],[CL_GL_ACCT_TO2]]))</f>
        <v>1</v>
      </c>
      <c r="II99" s="33" t="b">
        <f>AND($A$2&gt;=_xlfn.NUMBERVALUE(Table_Query_from_MF_DSNP62[[#This Row],[CL_GL_ACCT_FR3]]),$A$2&lt;=_xlfn.NUMBERVALUE(Table_Query_from_MF_DSNP62[[#This Row],[CL_GL_ACCT_TO3]]))</f>
        <v>1</v>
      </c>
      <c r="IJ99" s="33" t="b">
        <f>AND($A$2&gt;=_xlfn.NUMBERVALUE(Table_Query_from_MF_DSNP62[[#This Row],[CL_GL_ACCT_FR4]]),$A$2&lt;=_xlfn.NUMBERVALUE(Table_Query_from_MF_DSNP62[[#This Row],[CL_GL_ACCT_TO4]]))</f>
        <v>1</v>
      </c>
      <c r="IK99" s="33" t="b">
        <f>AND($A$2&gt;=_xlfn.NUMBERVALUE(Table_Query_from_MF_DSNP62[[#This Row],[CL_GL_ACCT_FR5]]),$A$2&lt;=_xlfn.NUMBERVALUE(Table_Query_from_MF_DSNP62[[#This Row],[CL_GL_ACCT_TO5]]))</f>
        <v>1</v>
      </c>
      <c r="IL99" s="33" t="b">
        <f>AND($A$2&gt;=_xlfn.NUMBERVALUE(Table_Query_from_MF_DSNP62[[#This Row],[CL_GL_ACCT_FR6]]),$A$2&lt;=_xlfn.NUMBERVALUE(Table_Query_from_MF_DSNP62[[#This Row],[CL_GL_ACCT_TO6]]))</f>
        <v>1</v>
      </c>
      <c r="IM99" s="33" t="b">
        <f>AND($A$2&gt;=_xlfn.NUMBERVALUE(Table_Query_from_MF_DSNP62[[#This Row],[CL_GL_ACCT_FR7]]),$A$2&lt;=_xlfn.NUMBERVALUE(Table_Query_from_MF_DSNP62[[#This Row],[CL_GL_ACCT_TO7]]))</f>
        <v>1</v>
      </c>
      <c r="IN99" s="33" t="b">
        <f>AND($A$2&gt;=_xlfn.NUMBERVALUE(Table_Query_from_MF_DSNP62[[#This Row],[CL_GL_ACCT_FR8]]),$A$2&lt;=_xlfn.NUMBERVALUE(Table_Query_from_MF_DSNP62[[#This Row],[CL_GL_ACCT_TO8]]))</f>
        <v>1</v>
      </c>
      <c r="IO99" s="33" t="b">
        <f>AND($A$2&gt;=_xlfn.NUMBERVALUE(Table_Query_from_MF_DSNP62[[#This Row],[CL_GL_ACCT_FR9]]),$A$2&lt;=_xlfn.NUMBERVALUE(Table_Query_from_MF_DSNP62[[#This Row],[CL_GL_ACCT_TO9]]))</f>
        <v>1</v>
      </c>
      <c r="IP99" s="33" t="b">
        <f>AND($A$2&gt;=_xlfn.NUMBERVALUE(Table_Query_from_MF_DSNP62[[#This Row],[CL_GL_ACCT_FR10]]),$A$2&lt;=_xlfn.NUMBERVALUE(Table_Query_from_MF_DSNP62[[#This Row],[CL_GL_ACCT_TO10]]))</f>
        <v>1</v>
      </c>
      <c r="IQ99" s="33" t="b">
        <f>AND($A$2&gt;=_xlfn.NUMBERVALUE(Table_Query_from_MF_DSNP62[[#This Row],[CL_GL_ACCT_FR11]]),$A$2&lt;=_xlfn.NUMBERVALUE(Table_Query_from_MF_DSNP62[[#This Row],[CL_GL_ACCT_TO11]]))</f>
        <v>1</v>
      </c>
      <c r="IR99" s="33" t="b">
        <f>AND($A$2&gt;=_xlfn.NUMBERVALUE(Table_Query_from_MF_DSNP62[[#This Row],[CL_GL_ACCT_FR12]]),$A$2&lt;=_xlfn.NUMBERVALUE(Table_Query_from_MF_DSNP62[[#This Row],[CL_GL_ACCT_TO12]]))</f>
        <v>1</v>
      </c>
      <c r="IS99" s="33" t="b">
        <f>AND($A$2&gt;=_xlfn.NUMBERVALUE(Table_Query_from_MF_DSNP62[[#This Row],[CL_GL_ACCT_FR13]]),$A$2&lt;=_xlfn.NUMBERVALUE(Table_Query_from_MF_DSNP62[[#This Row],[CL_GL_ACCT_TO13]]))</f>
        <v>1</v>
      </c>
      <c r="IT99" s="33" t="b">
        <f>AND($A$2&gt;=_xlfn.NUMBERVALUE(Table_Query_from_MF_DSNP62[[#This Row],[CL_GL_ACCT_FR14]]),$A$2&lt;=_xlfn.NUMBERVALUE(Table_Query_from_MF_DSNP62[[#This Row],[CL_GL_ACCT_TO14]]))</f>
        <v>1</v>
      </c>
      <c r="IU99" s="33" t="b">
        <f>AND($A$2&gt;=_xlfn.NUMBERVALUE(Table_Query_from_MF_DSNP62[[#This Row],[CL_GL_ACCT_FR15]]),$A$2&lt;=_xlfn.NUMBERVALUE(Table_Query_from_MF_DSNP62[[#This Row],[CL_GL_ACCT_TO15]]))</f>
        <v>1</v>
      </c>
      <c r="IV99" s="33" t="b">
        <f>AND($A$2&gt;=_xlfn.NUMBERVALUE(Table_Query_from_MF_DSNP62[[#This Row],[CL_GL_ACCT_FR16]]),$A$2&lt;=_xlfn.NUMBERVALUE(Table_Query_from_MF_DSNP62[[#This Row],[CL_GL_ACCT_TO16]]))</f>
        <v>1</v>
      </c>
      <c r="IW99" s="33" t="b">
        <f>AND($A$2&gt;=_xlfn.NUMBERVALUE(Table_Query_from_MF_DSNP62[[#This Row],[CL_GL_ACCT_FR17]]),$A$2&lt;=_xlfn.NUMBERVALUE(Table_Query_from_MF_DSNP62[[#This Row],[CL_GL_ACCT_TO17]]))</f>
        <v>1</v>
      </c>
      <c r="IX99" s="33" t="b">
        <f>AND($A$2&gt;=_xlfn.NUMBERVALUE(Table_Query_from_MF_DSNP62[[#This Row],[CL_GL_ACCT_FR18]]),$A$2&lt;=_xlfn.NUMBERVALUE(Table_Query_from_MF_DSNP62[[#This Row],[CL_GL_ACCT_TO18]]))</f>
        <v>1</v>
      </c>
      <c r="IY99" s="33" t="b">
        <f>AND($A$2&gt;=_xlfn.NUMBERVALUE(Table_Query_from_MF_DSNP62[[#This Row],[CL_GL_ACCT_FR19]]),$A$2&lt;=_xlfn.NUMBERVALUE(Table_Query_from_MF_DSNP62[[#This Row],[CL_GL_ACCT_TO19]]))</f>
        <v>1</v>
      </c>
      <c r="IZ99" s="33" t="b">
        <f>AND($A$2&gt;=_xlfn.NUMBERVALUE(Table_Query_from_MF_DSNP62[[#This Row],[CL_GL_ACCT_FR20]]),$A$2&lt;=_xlfn.NUMBERVALUE(Table_Query_from_MF_DSNP62[[#This Row],[CL_GL_ACCT_TO20]]))</f>
        <v>1</v>
      </c>
      <c r="JA99" s="33" t="b">
        <f>AND($A$2&gt;=_xlfn.NUMBERVALUE(Table_Query_from_MF_DSNP62[[#This Row],[CL_GL_ACCT_FR21]]),$A$2&lt;=_xlfn.NUMBERVALUE(Table_Query_from_MF_DSNP62[[#This Row],[CL_GL_ACCT_TO21]]))</f>
        <v>1</v>
      </c>
      <c r="JB99" s="33" t="b">
        <f>AND($A$2&gt;=_xlfn.NUMBERVALUE(Table_Query_from_MF_DSNP62[[#This Row],[CL_GL_ACCT_FR22]]),$A$2&lt;=_xlfn.NUMBERVALUE(Table_Query_from_MF_DSNP62[[#This Row],[CL_GL_ACCT_TO22]]))</f>
        <v>1</v>
      </c>
      <c r="JC99" s="33" t="b">
        <f>AND($A$2&gt;=_xlfn.NUMBERVALUE(Table_Query_from_MF_DSNP62[[#This Row],[CL_GL_ACCT_FR23]]),$A$2&lt;=_xlfn.NUMBERVALUE(Table_Query_from_MF_DSNP62[[#This Row],[CL_GL_ACCT_TO23]]))</f>
        <v>1</v>
      </c>
      <c r="JD99" s="33" t="b">
        <f>AND($A$2&gt;=_xlfn.NUMBERVALUE(Table_Query_from_MF_DSNP62[[#This Row],[CL_GL_ACCT_FR24]]),$A$2&lt;=_xlfn.NUMBERVALUE(Table_Query_from_MF_DSNP62[[#This Row],[CL_GL_ACCT_TO24]]))</f>
        <v>1</v>
      </c>
      <c r="JE99" s="33" t="b">
        <f>AND($A$2&gt;=_xlfn.NUMBERVALUE(Table_Query_from_MF_DSNP62[[#This Row],[CL_GL_ACCT_FR25]]),$A$2&lt;=_xlfn.NUMBERVALUE(Table_Query_from_MF_DSNP62[[#This Row],[CL_GL_ACCT_TO25]]))</f>
        <v>1</v>
      </c>
      <c r="JF99" s="33" t="b">
        <f>OR(Table_Query_from_MF_DSNP62[[#This Row],[PairA]:[PairO]])</f>
        <v>1</v>
      </c>
      <c r="JG99" s="33">
        <f>_xlfn.IFNA(MATCH(TRUE,Table_Query_from_MF_DSNP62[[#This Row],[PairA]:[PairO]],0),"none")</f>
        <v>1</v>
      </c>
      <c r="JH99" s="33" t="b">
        <f>AND($B$2&gt;=_xlfn.NUMBERVALUE(Table_Query_from_MF_DSNP62[[#This Row],[CL_CMP_OBJ_FR1]]),$B$2&lt;=_xlfn.NUMBERVALUE(Table_Query_from_MF_DSNP62[[#This Row],[CL_CMP_OBJ_TO1]]))</f>
        <v>1</v>
      </c>
      <c r="JI99" s="33" t="b">
        <f>AND($B$2&gt;=_xlfn.NUMBERVALUE(Table_Query_from_MF_DSNP62[[#This Row],[CL_CMP_OBJ_FR2]]),$B$2&lt;=_xlfn.NUMBERVALUE(Table_Query_from_MF_DSNP62[[#This Row],[CL_CMP_OBJ_TO2]]))</f>
        <v>1</v>
      </c>
      <c r="JJ99" s="33" t="b">
        <f>AND($B$2&gt;=_xlfn.NUMBERVALUE(Table_Query_from_MF_DSNP62[[#This Row],[CL_CMP_OBJ_FR3]]),$B$2&lt;=_xlfn.NUMBERVALUE(Table_Query_from_MF_DSNP62[[#This Row],[CL_CMP_OBJ_TO3]]))</f>
        <v>1</v>
      </c>
      <c r="JK99" s="33" t="b">
        <f>AND($B$2&gt;=_xlfn.NUMBERVALUE(Table_Query_from_MF_DSNP62[[#This Row],[CL_CMP_OBJ_FR4]]),$B$2&lt;=_xlfn.NUMBERVALUE(Table_Query_from_MF_DSNP62[[#This Row],[CL_CMP_OBJ_TO4]]))</f>
        <v>1</v>
      </c>
      <c r="JL99" s="33" t="b">
        <f>AND($B$2&gt;=_xlfn.NUMBERVALUE(Table_Query_from_MF_DSNP62[[#This Row],[CL_CMP_OBJ_FR5]]),$B$2&lt;=_xlfn.NUMBERVALUE(Table_Query_from_MF_DSNP62[[#This Row],[CL_CMP_OBJ_TO5]]))</f>
        <v>1</v>
      </c>
      <c r="JM99" s="33" t="b">
        <f>AND($B$2&gt;=_xlfn.NUMBERVALUE(Table_Query_from_MF_DSNP62[[#This Row],[CL_CMP_OBJ_FR6]]),$B$2&lt;=_xlfn.NUMBERVALUE(Table_Query_from_MF_DSNP62[[#This Row],[CL_CMP_OBJ_TO6]]))</f>
        <v>1</v>
      </c>
      <c r="JN99" s="33" t="b">
        <f>AND($B$2&gt;=_xlfn.NUMBERVALUE(Table_Query_from_MF_DSNP62[[#This Row],[CL_CMP_OBJ_FR7]]),$B$2&lt;=_xlfn.NUMBERVALUE(Table_Query_from_MF_DSNP62[[#This Row],[CL_CMP_OBJ_TO7]]))</f>
        <v>1</v>
      </c>
      <c r="JO99" s="33" t="b">
        <f>AND($B$2&gt;=_xlfn.NUMBERVALUE(Table_Query_from_MF_DSNP62[[#This Row],[CL_CMP_OBJ_FR8]]),$B$2&lt;=_xlfn.NUMBERVALUE(Table_Query_from_MF_DSNP62[[#This Row],[CL_CMP_OBJ_TO8]]))</f>
        <v>1</v>
      </c>
      <c r="JP99" s="33" t="b">
        <f>AND($B$2&gt;=_xlfn.NUMBERVALUE(Table_Query_from_MF_DSNP62[[#This Row],[CL_CMP_OBJ_FR9]]),$B$2&lt;=_xlfn.NUMBERVALUE(Table_Query_from_MF_DSNP62[[#This Row],[CL_CMP_OBJ_TO9]]))</f>
        <v>1</v>
      </c>
      <c r="JQ99" s="33" t="b">
        <f>AND($B$2&gt;=_xlfn.NUMBERVALUE(Table_Query_from_MF_DSNP62[[#This Row],[CL_CMP_OBJ_FR10]]),$B$2&lt;=_xlfn.NUMBERVALUE(Table_Query_from_MF_DSNP62[[#This Row],[CL_CMP_OBJ_TO10]]))</f>
        <v>1</v>
      </c>
      <c r="JR99" s="33" t="b">
        <f>AND($B$2&gt;=_xlfn.NUMBERVALUE(Table_Query_from_MF_DSNP62[[#This Row],[CL_CMP_OBJ_FR11]]),$B$2&lt;=_xlfn.NUMBERVALUE(Table_Query_from_MF_DSNP62[[#This Row],[CL_CMP_OBJ_TO11]]))</f>
        <v>1</v>
      </c>
      <c r="JS99" s="33" t="b">
        <f>AND($B$2&gt;=_xlfn.NUMBERVALUE(Table_Query_from_MF_DSNP62[[#This Row],[CL_CMP_OBJ_FR12]]),$B$2&lt;=_xlfn.NUMBERVALUE(Table_Query_from_MF_DSNP62[[#This Row],[CL_CMP_OBJ_TO12]]))</f>
        <v>1</v>
      </c>
      <c r="JT99" s="33" t="b">
        <f>AND($B$2&gt;=_xlfn.NUMBERVALUE(Table_Query_from_MF_DSNP62[[#This Row],[CL_CMP_OBJ_FR13]]),$B$2&lt;=_xlfn.NUMBERVALUE(Table_Query_from_MF_DSNP62[[#This Row],[CL_CMP_OBJ_TO13]]))</f>
        <v>1</v>
      </c>
      <c r="JU99" s="33" t="b">
        <f>AND($B$2&gt;=_xlfn.NUMBERVALUE(Table_Query_from_MF_DSNP62[[#This Row],[CL_CMP_OBJ_FR14]]),$B$2&lt;=_xlfn.NUMBERVALUE(Table_Query_from_MF_DSNP62[[#This Row],[CL_CMP_OBJ_TO14]]))</f>
        <v>1</v>
      </c>
      <c r="JV99" s="33" t="b">
        <f>AND($B$2&gt;=_xlfn.NUMBERVALUE(Table_Query_from_MF_DSNP62[[#This Row],[CL_CMP_OBJ_FR15]]),$B$2&lt;=_xlfn.NUMBERVALUE(Table_Query_from_MF_DSNP62[[#This Row],[CL_CMP_OBJ_TO15]]))</f>
        <v>1</v>
      </c>
    </row>
    <row r="100" spans="1:282" x14ac:dyDescent="0.25">
      <c r="A100" t="b">
        <f>OR(,Table_Query_from_MF_DSNP62[[#This Row],[Desired GL included as "hard-coded" GL?]],Table_Query_from_MF_DSNP62[[#This Row],[Desired GL included as "Open GL"?]])</f>
        <v>1</v>
      </c>
      <c r="B100" t="b">
        <f>Table_Query_from_MF_DSNP62[[#This Row],[Desired CObj included as "Open CObj"?]]</f>
        <v>1</v>
      </c>
      <c r="C100" t="s">
        <v>1525</v>
      </c>
      <c r="D100" t="s">
        <v>1526</v>
      </c>
      <c r="E100" t="s">
        <v>8</v>
      </c>
      <c r="F100" s="24" t="s">
        <v>9</v>
      </c>
      <c r="G100" t="s">
        <v>43</v>
      </c>
      <c r="H100" s="24" t="s">
        <v>415</v>
      </c>
      <c r="I100" t="s">
        <v>415</v>
      </c>
      <c r="J100" s="24" t="s">
        <v>444</v>
      </c>
      <c r="K100" t="s">
        <v>444</v>
      </c>
      <c r="L100" s="24" t="s">
        <v>444</v>
      </c>
      <c r="M100" t="s">
        <v>444</v>
      </c>
      <c r="N100" t="s">
        <v>444</v>
      </c>
      <c r="O100" t="s">
        <v>444</v>
      </c>
      <c r="P100" t="s">
        <v>444</v>
      </c>
      <c r="Q100" t="s">
        <v>15</v>
      </c>
      <c r="R100" t="s">
        <v>444</v>
      </c>
      <c r="S100" t="s">
        <v>442</v>
      </c>
      <c r="T100" t="s">
        <v>447</v>
      </c>
      <c r="U100" t="s">
        <v>444</v>
      </c>
      <c r="V100" t="s">
        <v>444</v>
      </c>
      <c r="W100" t="s">
        <v>447</v>
      </c>
      <c r="X100" t="s">
        <v>444</v>
      </c>
      <c r="Y100" t="s">
        <v>444</v>
      </c>
      <c r="Z100" t="s">
        <v>442</v>
      </c>
      <c r="AA100" t="s">
        <v>442</v>
      </c>
      <c r="AB100" t="s">
        <v>444</v>
      </c>
      <c r="AC100" t="s">
        <v>15</v>
      </c>
      <c r="AD100" t="s">
        <v>444</v>
      </c>
      <c r="AE100" t="s">
        <v>444</v>
      </c>
      <c r="AF100" t="s">
        <v>444</v>
      </c>
      <c r="AG100" t="s">
        <v>442</v>
      </c>
      <c r="AH100" t="s">
        <v>447</v>
      </c>
      <c r="AI100" t="s">
        <v>447</v>
      </c>
      <c r="AJ100" t="s">
        <v>442</v>
      </c>
      <c r="AK100" t="s">
        <v>444</v>
      </c>
      <c r="AL100" t="s">
        <v>444</v>
      </c>
      <c r="AM100" t="s">
        <v>444</v>
      </c>
      <c r="AN100" t="s">
        <v>444</v>
      </c>
      <c r="AO100" t="s">
        <v>444</v>
      </c>
      <c r="AP100" t="s">
        <v>447</v>
      </c>
      <c r="AQ100" t="s">
        <v>282</v>
      </c>
      <c r="AR100" t="s">
        <v>528</v>
      </c>
      <c r="AS100" t="s">
        <v>162</v>
      </c>
      <c r="AT100" t="s">
        <v>444</v>
      </c>
      <c r="AU100" t="s">
        <v>444</v>
      </c>
      <c r="AV100" t="s">
        <v>442</v>
      </c>
      <c r="AW100" t="s">
        <v>444</v>
      </c>
      <c r="AX100" t="s">
        <v>444</v>
      </c>
      <c r="AY100" t="s">
        <v>444</v>
      </c>
      <c r="AZ100" t="s">
        <v>444</v>
      </c>
      <c r="BA100" t="s">
        <v>444</v>
      </c>
      <c r="BB100" t="s">
        <v>444</v>
      </c>
      <c r="BC100" t="s">
        <v>444</v>
      </c>
      <c r="BD100" t="s">
        <v>1359</v>
      </c>
      <c r="BE100" t="s">
        <v>444</v>
      </c>
      <c r="BF100" t="s">
        <v>1360</v>
      </c>
      <c r="BG100" t="s">
        <v>444</v>
      </c>
      <c r="BH100" t="s">
        <v>444</v>
      </c>
      <c r="BI100" t="s">
        <v>444</v>
      </c>
      <c r="BJ100" t="s">
        <v>444</v>
      </c>
      <c r="BK100" t="s">
        <v>444</v>
      </c>
      <c r="BL100" t="s">
        <v>444</v>
      </c>
      <c r="BM100" t="s">
        <v>444</v>
      </c>
      <c r="BN100" t="s">
        <v>444</v>
      </c>
      <c r="BO100" t="s">
        <v>444</v>
      </c>
      <c r="BP100" t="s">
        <v>444</v>
      </c>
      <c r="BQ100" t="s">
        <v>740</v>
      </c>
      <c r="BR100" t="s">
        <v>264</v>
      </c>
      <c r="BS100" t="s">
        <v>444</v>
      </c>
      <c r="BT100" t="s">
        <v>1360</v>
      </c>
      <c r="BU100" t="s">
        <v>264</v>
      </c>
      <c r="BV100" t="s">
        <v>444</v>
      </c>
      <c r="BW100" t="s">
        <v>740</v>
      </c>
      <c r="BX100" t="s">
        <v>264</v>
      </c>
      <c r="BY100" t="s">
        <v>444</v>
      </c>
      <c r="BZ100" t="s">
        <v>1360</v>
      </c>
      <c r="CA100" t="s">
        <v>264</v>
      </c>
      <c r="CB100" t="s">
        <v>444</v>
      </c>
      <c r="CC100" t="s">
        <v>1360</v>
      </c>
      <c r="CD100" t="s">
        <v>264</v>
      </c>
      <c r="CE100" t="s">
        <v>444</v>
      </c>
      <c r="CF100" t="s">
        <v>1360</v>
      </c>
      <c r="CG100" t="s">
        <v>908</v>
      </c>
      <c r="CH100" t="s">
        <v>444</v>
      </c>
      <c r="CI100" t="s">
        <v>740</v>
      </c>
      <c r="CJ100" t="s">
        <v>264</v>
      </c>
      <c r="CK100" t="s">
        <v>444</v>
      </c>
      <c r="CL100" t="s">
        <v>1360</v>
      </c>
      <c r="CM100" t="s">
        <v>264</v>
      </c>
      <c r="CN100" t="s">
        <v>444</v>
      </c>
      <c r="CO100" t="s">
        <v>740</v>
      </c>
      <c r="CP100" t="s">
        <v>264</v>
      </c>
      <c r="CQ100" t="s">
        <v>444</v>
      </c>
      <c r="CR100" t="s">
        <v>1360</v>
      </c>
      <c r="CS100" t="s">
        <v>264</v>
      </c>
      <c r="CT100" t="s">
        <v>444</v>
      </c>
      <c r="CU100" t="s">
        <v>282</v>
      </c>
      <c r="CV100" t="s">
        <v>2750</v>
      </c>
      <c r="CW100" t="s">
        <v>2736</v>
      </c>
      <c r="CX100" t="s">
        <v>2753</v>
      </c>
      <c r="CY100" t="s">
        <v>1488</v>
      </c>
      <c r="CZ100" t="s">
        <v>1489</v>
      </c>
      <c r="DA100" t="s">
        <v>1490</v>
      </c>
      <c r="DB100" t="s">
        <v>1491</v>
      </c>
      <c r="DC100" t="s">
        <v>444</v>
      </c>
      <c r="DD100" t="s">
        <v>444</v>
      </c>
      <c r="DE100" t="s">
        <v>444</v>
      </c>
      <c r="DF100" t="s">
        <v>444</v>
      </c>
      <c r="DG100" t="s">
        <v>444</v>
      </c>
      <c r="DH100" t="s">
        <v>444</v>
      </c>
      <c r="DI100" t="s">
        <v>282</v>
      </c>
      <c r="DJ100" t="s">
        <v>1440</v>
      </c>
      <c r="DK100" t="s">
        <v>444</v>
      </c>
      <c r="DL100" t="s">
        <v>444</v>
      </c>
      <c r="DM100" t="s">
        <v>444</v>
      </c>
      <c r="DN100" t="s">
        <v>444</v>
      </c>
      <c r="DO100" t="s">
        <v>444</v>
      </c>
      <c r="DP100" t="s">
        <v>444</v>
      </c>
      <c r="DQ100" t="s">
        <v>444</v>
      </c>
      <c r="DR100" t="s">
        <v>444</v>
      </c>
      <c r="DS100" t="s">
        <v>444</v>
      </c>
      <c r="DT100" s="24" t="s">
        <v>444</v>
      </c>
      <c r="DU100" s="24" t="s">
        <v>444</v>
      </c>
      <c r="DV100" t="s">
        <v>444</v>
      </c>
      <c r="DW100" t="s">
        <v>444</v>
      </c>
      <c r="DX100" s="24" t="s">
        <v>444</v>
      </c>
      <c r="DY100" s="24" t="s">
        <v>444</v>
      </c>
      <c r="DZ100" t="s">
        <v>444</v>
      </c>
      <c r="EA100" t="s">
        <v>444</v>
      </c>
      <c r="EB100" s="24" t="s">
        <v>444</v>
      </c>
      <c r="EC100" s="24" t="s">
        <v>444</v>
      </c>
      <c r="ED100" t="s">
        <v>444</v>
      </c>
      <c r="EE100" t="s">
        <v>444</v>
      </c>
      <c r="EF100" s="24" t="s">
        <v>444</v>
      </c>
      <c r="EG100" s="24" t="s">
        <v>444</v>
      </c>
      <c r="EH100" t="s">
        <v>444</v>
      </c>
      <c r="EI100" t="s">
        <v>444</v>
      </c>
      <c r="EJ100" s="24" t="s">
        <v>444</v>
      </c>
      <c r="EK100" s="24" t="s">
        <v>444</v>
      </c>
      <c r="EL100" t="s">
        <v>444</v>
      </c>
      <c r="EM100" t="s">
        <v>444</v>
      </c>
      <c r="EN100" s="24" t="s">
        <v>444</v>
      </c>
      <c r="EO100" s="24" t="s">
        <v>444</v>
      </c>
      <c r="EP100" t="s">
        <v>444</v>
      </c>
      <c r="EQ100" t="s">
        <v>444</v>
      </c>
      <c r="ER100" s="24" t="s">
        <v>444</v>
      </c>
      <c r="ES100" s="24" t="s">
        <v>444</v>
      </c>
      <c r="ET100" t="s">
        <v>444</v>
      </c>
      <c r="EU100" t="s">
        <v>444</v>
      </c>
      <c r="EV100" s="24" t="s">
        <v>444</v>
      </c>
      <c r="EW100" s="24" t="s">
        <v>444</v>
      </c>
      <c r="EX100" t="s">
        <v>444</v>
      </c>
      <c r="EY100" t="s">
        <v>444</v>
      </c>
      <c r="EZ100" s="24" t="s">
        <v>444</v>
      </c>
      <c r="FA100" s="24" t="s">
        <v>444</v>
      </c>
      <c r="FB100" t="s">
        <v>444</v>
      </c>
      <c r="FC100" t="s">
        <v>444</v>
      </c>
      <c r="FD100" s="24" t="s">
        <v>444</v>
      </c>
      <c r="FE100" s="24" t="s">
        <v>444</v>
      </c>
      <c r="FF100" t="s">
        <v>444</v>
      </c>
      <c r="FG100" t="s">
        <v>444</v>
      </c>
      <c r="FH100" s="24" t="s">
        <v>444</v>
      </c>
      <c r="FI100" s="24" t="s">
        <v>444</v>
      </c>
      <c r="FJ100" t="s">
        <v>444</v>
      </c>
      <c r="FK100" t="s">
        <v>444</v>
      </c>
      <c r="FL100" s="24" t="s">
        <v>444</v>
      </c>
      <c r="FM100" s="24" t="s">
        <v>444</v>
      </c>
      <c r="FN100" t="s">
        <v>444</v>
      </c>
      <c r="FO100" t="s">
        <v>444</v>
      </c>
      <c r="FP100" s="24" t="s">
        <v>444</v>
      </c>
      <c r="FQ100" s="24" t="s">
        <v>444</v>
      </c>
      <c r="FR100" t="s">
        <v>444</v>
      </c>
      <c r="FS100" t="s">
        <v>444</v>
      </c>
      <c r="FT100" s="24" t="s">
        <v>444</v>
      </c>
      <c r="FU100" s="24" t="s">
        <v>444</v>
      </c>
      <c r="FV100" t="s">
        <v>444</v>
      </c>
      <c r="FW100" t="s">
        <v>444</v>
      </c>
      <c r="FX100" s="24" t="s">
        <v>444</v>
      </c>
      <c r="FY100" s="24" t="s">
        <v>444</v>
      </c>
      <c r="FZ100" t="s">
        <v>444</v>
      </c>
      <c r="GA100" t="s">
        <v>444</v>
      </c>
      <c r="GB100" s="24" t="s">
        <v>444</v>
      </c>
      <c r="GC100" s="24" t="s">
        <v>444</v>
      </c>
      <c r="GD100" t="s">
        <v>444</v>
      </c>
      <c r="GE100" t="s">
        <v>444</v>
      </c>
      <c r="GF100" s="24" t="s">
        <v>444</v>
      </c>
      <c r="GG100" s="24" t="s">
        <v>444</v>
      </c>
      <c r="GH100" t="s">
        <v>15</v>
      </c>
      <c r="GI100" s="24" t="s">
        <v>1416</v>
      </c>
      <c r="GJ100" s="24" t="s">
        <v>480</v>
      </c>
      <c r="GK100" t="s">
        <v>444</v>
      </c>
      <c r="GL100" t="s">
        <v>444</v>
      </c>
      <c r="GM100" s="24" t="s">
        <v>444</v>
      </c>
      <c r="GN100" s="24" t="s">
        <v>444</v>
      </c>
      <c r="GO100" t="s">
        <v>444</v>
      </c>
      <c r="GP100" t="s">
        <v>444</v>
      </c>
      <c r="GQ100" s="24" t="s">
        <v>444</v>
      </c>
      <c r="GR100" s="24" t="s">
        <v>444</v>
      </c>
      <c r="GS100" t="s">
        <v>444</v>
      </c>
      <c r="GT100" t="s">
        <v>444</v>
      </c>
      <c r="GU100" s="24" t="s">
        <v>444</v>
      </c>
      <c r="GV100" s="24" t="s">
        <v>444</v>
      </c>
      <c r="GW100" t="s">
        <v>444</v>
      </c>
      <c r="GX100" t="s">
        <v>444</v>
      </c>
      <c r="GY100" s="24" t="s">
        <v>444</v>
      </c>
      <c r="GZ100" s="24" t="s">
        <v>444</v>
      </c>
      <c r="HA100" t="s">
        <v>444</v>
      </c>
      <c r="HB100" t="s">
        <v>444</v>
      </c>
      <c r="HC100" s="24" t="s">
        <v>444</v>
      </c>
      <c r="HD100" s="24" t="s">
        <v>444</v>
      </c>
      <c r="HE100" t="s">
        <v>444</v>
      </c>
      <c r="HF100" t="s">
        <v>444</v>
      </c>
      <c r="HG100" s="24" t="s">
        <v>444</v>
      </c>
      <c r="HH100" s="24" t="s">
        <v>444</v>
      </c>
      <c r="HI100" t="s">
        <v>444</v>
      </c>
      <c r="HJ100" t="s">
        <v>444</v>
      </c>
      <c r="HK100" s="24" t="s">
        <v>444</v>
      </c>
      <c r="HL100" s="24" t="s">
        <v>444</v>
      </c>
      <c r="HM100" t="s">
        <v>444</v>
      </c>
      <c r="HN100" t="s">
        <v>444</v>
      </c>
      <c r="HO100" s="24" t="s">
        <v>444</v>
      </c>
      <c r="HP100" s="24" t="s">
        <v>444</v>
      </c>
      <c r="HQ100" t="s">
        <v>444</v>
      </c>
      <c r="HR100" t="s">
        <v>444</v>
      </c>
      <c r="HS100" s="24" t="s">
        <v>444</v>
      </c>
      <c r="HT100" s="24" t="s">
        <v>444</v>
      </c>
      <c r="HU100" t="s">
        <v>444</v>
      </c>
      <c r="HV100" t="s">
        <v>444</v>
      </c>
      <c r="HW100" s="24" t="s">
        <v>444</v>
      </c>
      <c r="HX100" s="24" t="s">
        <v>444</v>
      </c>
      <c r="HY100" t="s">
        <v>444</v>
      </c>
      <c r="HZ100" t="s">
        <v>444</v>
      </c>
      <c r="IA100" t="s">
        <v>2797</v>
      </c>
      <c r="IB100" t="s">
        <v>2736</v>
      </c>
      <c r="IC100" t="s">
        <v>2793</v>
      </c>
      <c r="ID100" s="33" t="b" cm="1">
        <f t="array" ref="ID100">_xlfn.IFNA(MATCH($A$2,_xlfn.NUMBERVALUE(Table_Query_from_MF_DSNP62[[#This Row],[CL_GLACCT_DR1]:[CL_GLACCT_CR4]]),0),0)&gt;=1</f>
        <v>1</v>
      </c>
      <c r="IE100" s="33" t="b">
        <f>OR(Table_Query_from_MF_DSNP62[[#This Row],[Pair1]:[Pair25]])</f>
        <v>1</v>
      </c>
      <c r="IF100" s="33">
        <f>_xlfn.IFNA(MATCH(TRUE,Table_Query_from_MF_DSNP62[[#This Row],[Pair1]:[Pair25]],0),"none")</f>
        <v>1</v>
      </c>
      <c r="IG100" s="33" t="b">
        <f>AND($A$2&gt;=_xlfn.NUMBERVALUE(Table_Query_from_MF_DSNP62[[#This Row],[CL_GL_ACCT_FR1]]),$A$2&lt;=_xlfn.NUMBERVALUE(Table_Query_from_MF_DSNP62[[#This Row],[CL_GL_ACCT_TO1]]))</f>
        <v>1</v>
      </c>
      <c r="IH100" s="33" t="b">
        <f>AND($A$2&gt;=_xlfn.NUMBERVALUE(Table_Query_from_MF_DSNP62[[#This Row],[CL_GL_ACCT_FR2]]),$A$2&lt;=_xlfn.NUMBERVALUE(Table_Query_from_MF_DSNP62[[#This Row],[CL_GL_ACCT_TO2]]))</f>
        <v>1</v>
      </c>
      <c r="II100" s="33" t="b">
        <f>AND($A$2&gt;=_xlfn.NUMBERVALUE(Table_Query_from_MF_DSNP62[[#This Row],[CL_GL_ACCT_FR3]]),$A$2&lt;=_xlfn.NUMBERVALUE(Table_Query_from_MF_DSNP62[[#This Row],[CL_GL_ACCT_TO3]]))</f>
        <v>1</v>
      </c>
      <c r="IJ100" s="33" t="b">
        <f>AND($A$2&gt;=_xlfn.NUMBERVALUE(Table_Query_from_MF_DSNP62[[#This Row],[CL_GL_ACCT_FR4]]),$A$2&lt;=_xlfn.NUMBERVALUE(Table_Query_from_MF_DSNP62[[#This Row],[CL_GL_ACCT_TO4]]))</f>
        <v>1</v>
      </c>
      <c r="IK100" s="33" t="b">
        <f>AND($A$2&gt;=_xlfn.NUMBERVALUE(Table_Query_from_MF_DSNP62[[#This Row],[CL_GL_ACCT_FR5]]),$A$2&lt;=_xlfn.NUMBERVALUE(Table_Query_from_MF_DSNP62[[#This Row],[CL_GL_ACCT_TO5]]))</f>
        <v>1</v>
      </c>
      <c r="IL100" s="33" t="b">
        <f>AND($A$2&gt;=_xlfn.NUMBERVALUE(Table_Query_from_MF_DSNP62[[#This Row],[CL_GL_ACCT_FR6]]),$A$2&lt;=_xlfn.NUMBERVALUE(Table_Query_from_MF_DSNP62[[#This Row],[CL_GL_ACCT_TO6]]))</f>
        <v>1</v>
      </c>
      <c r="IM100" s="33" t="b">
        <f>AND($A$2&gt;=_xlfn.NUMBERVALUE(Table_Query_from_MF_DSNP62[[#This Row],[CL_GL_ACCT_FR7]]),$A$2&lt;=_xlfn.NUMBERVALUE(Table_Query_from_MF_DSNP62[[#This Row],[CL_GL_ACCT_TO7]]))</f>
        <v>1</v>
      </c>
      <c r="IN100" s="33" t="b">
        <f>AND($A$2&gt;=_xlfn.NUMBERVALUE(Table_Query_from_MF_DSNP62[[#This Row],[CL_GL_ACCT_FR8]]),$A$2&lt;=_xlfn.NUMBERVALUE(Table_Query_from_MF_DSNP62[[#This Row],[CL_GL_ACCT_TO8]]))</f>
        <v>1</v>
      </c>
      <c r="IO100" s="33" t="b">
        <f>AND($A$2&gt;=_xlfn.NUMBERVALUE(Table_Query_from_MF_DSNP62[[#This Row],[CL_GL_ACCT_FR9]]),$A$2&lt;=_xlfn.NUMBERVALUE(Table_Query_from_MF_DSNP62[[#This Row],[CL_GL_ACCT_TO9]]))</f>
        <v>1</v>
      </c>
      <c r="IP100" s="33" t="b">
        <f>AND($A$2&gt;=_xlfn.NUMBERVALUE(Table_Query_from_MF_DSNP62[[#This Row],[CL_GL_ACCT_FR10]]),$A$2&lt;=_xlfn.NUMBERVALUE(Table_Query_from_MF_DSNP62[[#This Row],[CL_GL_ACCT_TO10]]))</f>
        <v>1</v>
      </c>
      <c r="IQ100" s="33" t="b">
        <f>AND($A$2&gt;=_xlfn.NUMBERVALUE(Table_Query_from_MF_DSNP62[[#This Row],[CL_GL_ACCT_FR11]]),$A$2&lt;=_xlfn.NUMBERVALUE(Table_Query_from_MF_DSNP62[[#This Row],[CL_GL_ACCT_TO11]]))</f>
        <v>1</v>
      </c>
      <c r="IR100" s="33" t="b">
        <f>AND($A$2&gt;=_xlfn.NUMBERVALUE(Table_Query_from_MF_DSNP62[[#This Row],[CL_GL_ACCT_FR12]]),$A$2&lt;=_xlfn.NUMBERVALUE(Table_Query_from_MF_DSNP62[[#This Row],[CL_GL_ACCT_TO12]]))</f>
        <v>1</v>
      </c>
      <c r="IS100" s="33" t="b">
        <f>AND($A$2&gt;=_xlfn.NUMBERVALUE(Table_Query_from_MF_DSNP62[[#This Row],[CL_GL_ACCT_FR13]]),$A$2&lt;=_xlfn.NUMBERVALUE(Table_Query_from_MF_DSNP62[[#This Row],[CL_GL_ACCT_TO13]]))</f>
        <v>1</v>
      </c>
      <c r="IT100" s="33" t="b">
        <f>AND($A$2&gt;=_xlfn.NUMBERVALUE(Table_Query_from_MF_DSNP62[[#This Row],[CL_GL_ACCT_FR14]]),$A$2&lt;=_xlfn.NUMBERVALUE(Table_Query_from_MF_DSNP62[[#This Row],[CL_GL_ACCT_TO14]]))</f>
        <v>1</v>
      </c>
      <c r="IU100" s="33" t="b">
        <f>AND($A$2&gt;=_xlfn.NUMBERVALUE(Table_Query_from_MF_DSNP62[[#This Row],[CL_GL_ACCT_FR15]]),$A$2&lt;=_xlfn.NUMBERVALUE(Table_Query_from_MF_DSNP62[[#This Row],[CL_GL_ACCT_TO15]]))</f>
        <v>1</v>
      </c>
      <c r="IV100" s="33" t="b">
        <f>AND($A$2&gt;=_xlfn.NUMBERVALUE(Table_Query_from_MF_DSNP62[[#This Row],[CL_GL_ACCT_FR16]]),$A$2&lt;=_xlfn.NUMBERVALUE(Table_Query_from_MF_DSNP62[[#This Row],[CL_GL_ACCT_TO16]]))</f>
        <v>1</v>
      </c>
      <c r="IW100" s="33" t="b">
        <f>AND($A$2&gt;=_xlfn.NUMBERVALUE(Table_Query_from_MF_DSNP62[[#This Row],[CL_GL_ACCT_FR17]]),$A$2&lt;=_xlfn.NUMBERVALUE(Table_Query_from_MF_DSNP62[[#This Row],[CL_GL_ACCT_TO17]]))</f>
        <v>1</v>
      </c>
      <c r="IX100" s="33" t="b">
        <f>AND($A$2&gt;=_xlfn.NUMBERVALUE(Table_Query_from_MF_DSNP62[[#This Row],[CL_GL_ACCT_FR18]]),$A$2&lt;=_xlfn.NUMBERVALUE(Table_Query_from_MF_DSNP62[[#This Row],[CL_GL_ACCT_TO18]]))</f>
        <v>1</v>
      </c>
      <c r="IY100" s="33" t="b">
        <f>AND($A$2&gt;=_xlfn.NUMBERVALUE(Table_Query_from_MF_DSNP62[[#This Row],[CL_GL_ACCT_FR19]]),$A$2&lt;=_xlfn.NUMBERVALUE(Table_Query_from_MF_DSNP62[[#This Row],[CL_GL_ACCT_TO19]]))</f>
        <v>1</v>
      </c>
      <c r="IZ100" s="33" t="b">
        <f>AND($A$2&gt;=_xlfn.NUMBERVALUE(Table_Query_from_MF_DSNP62[[#This Row],[CL_GL_ACCT_FR20]]),$A$2&lt;=_xlfn.NUMBERVALUE(Table_Query_from_MF_DSNP62[[#This Row],[CL_GL_ACCT_TO20]]))</f>
        <v>1</v>
      </c>
      <c r="JA100" s="33" t="b">
        <f>AND($A$2&gt;=_xlfn.NUMBERVALUE(Table_Query_from_MF_DSNP62[[#This Row],[CL_GL_ACCT_FR21]]),$A$2&lt;=_xlfn.NUMBERVALUE(Table_Query_from_MF_DSNP62[[#This Row],[CL_GL_ACCT_TO21]]))</f>
        <v>1</v>
      </c>
      <c r="JB100" s="33" t="b">
        <f>AND($A$2&gt;=_xlfn.NUMBERVALUE(Table_Query_from_MF_DSNP62[[#This Row],[CL_GL_ACCT_FR22]]),$A$2&lt;=_xlfn.NUMBERVALUE(Table_Query_from_MF_DSNP62[[#This Row],[CL_GL_ACCT_TO22]]))</f>
        <v>1</v>
      </c>
      <c r="JC100" s="33" t="b">
        <f>AND($A$2&gt;=_xlfn.NUMBERVALUE(Table_Query_from_MF_DSNP62[[#This Row],[CL_GL_ACCT_FR23]]),$A$2&lt;=_xlfn.NUMBERVALUE(Table_Query_from_MF_DSNP62[[#This Row],[CL_GL_ACCT_TO23]]))</f>
        <v>1</v>
      </c>
      <c r="JD100" s="33" t="b">
        <f>AND($A$2&gt;=_xlfn.NUMBERVALUE(Table_Query_from_MF_DSNP62[[#This Row],[CL_GL_ACCT_FR24]]),$A$2&lt;=_xlfn.NUMBERVALUE(Table_Query_from_MF_DSNP62[[#This Row],[CL_GL_ACCT_TO24]]))</f>
        <v>1</v>
      </c>
      <c r="JE100" s="33" t="b">
        <f>AND($A$2&gt;=_xlfn.NUMBERVALUE(Table_Query_from_MF_DSNP62[[#This Row],[CL_GL_ACCT_FR25]]),$A$2&lt;=_xlfn.NUMBERVALUE(Table_Query_from_MF_DSNP62[[#This Row],[CL_GL_ACCT_TO25]]))</f>
        <v>1</v>
      </c>
      <c r="JF100" s="33" t="b">
        <f>OR(Table_Query_from_MF_DSNP62[[#This Row],[PairA]:[PairO]])</f>
        <v>1</v>
      </c>
      <c r="JG100" s="33">
        <f>_xlfn.IFNA(MATCH(TRUE,Table_Query_from_MF_DSNP62[[#This Row],[PairA]:[PairO]],0),"none")</f>
        <v>2</v>
      </c>
      <c r="JH100" s="33" t="b">
        <f>AND($B$2&gt;=_xlfn.NUMBERVALUE(Table_Query_from_MF_DSNP62[[#This Row],[CL_CMP_OBJ_FR1]]),$B$2&lt;=_xlfn.NUMBERVALUE(Table_Query_from_MF_DSNP62[[#This Row],[CL_CMP_OBJ_TO1]]))</f>
        <v>0</v>
      </c>
      <c r="JI100" s="33" t="b">
        <f>AND($B$2&gt;=_xlfn.NUMBERVALUE(Table_Query_from_MF_DSNP62[[#This Row],[CL_CMP_OBJ_FR2]]),$B$2&lt;=_xlfn.NUMBERVALUE(Table_Query_from_MF_DSNP62[[#This Row],[CL_CMP_OBJ_TO2]]))</f>
        <v>1</v>
      </c>
      <c r="JJ100" s="33" t="b">
        <f>AND($B$2&gt;=_xlfn.NUMBERVALUE(Table_Query_from_MF_DSNP62[[#This Row],[CL_CMP_OBJ_FR3]]),$B$2&lt;=_xlfn.NUMBERVALUE(Table_Query_from_MF_DSNP62[[#This Row],[CL_CMP_OBJ_TO3]]))</f>
        <v>1</v>
      </c>
      <c r="JK100" s="33" t="b">
        <f>AND($B$2&gt;=_xlfn.NUMBERVALUE(Table_Query_from_MF_DSNP62[[#This Row],[CL_CMP_OBJ_FR4]]),$B$2&lt;=_xlfn.NUMBERVALUE(Table_Query_from_MF_DSNP62[[#This Row],[CL_CMP_OBJ_TO4]]))</f>
        <v>1</v>
      </c>
      <c r="JL100" s="33" t="b">
        <f>AND($B$2&gt;=_xlfn.NUMBERVALUE(Table_Query_from_MF_DSNP62[[#This Row],[CL_CMP_OBJ_FR5]]),$B$2&lt;=_xlfn.NUMBERVALUE(Table_Query_from_MF_DSNP62[[#This Row],[CL_CMP_OBJ_TO5]]))</f>
        <v>1</v>
      </c>
      <c r="JM100" s="33" t="b">
        <f>AND($B$2&gt;=_xlfn.NUMBERVALUE(Table_Query_from_MF_DSNP62[[#This Row],[CL_CMP_OBJ_FR6]]),$B$2&lt;=_xlfn.NUMBERVALUE(Table_Query_from_MF_DSNP62[[#This Row],[CL_CMP_OBJ_TO6]]))</f>
        <v>1</v>
      </c>
      <c r="JN100" s="33" t="b">
        <f>AND($B$2&gt;=_xlfn.NUMBERVALUE(Table_Query_from_MF_DSNP62[[#This Row],[CL_CMP_OBJ_FR7]]),$B$2&lt;=_xlfn.NUMBERVALUE(Table_Query_from_MF_DSNP62[[#This Row],[CL_CMP_OBJ_TO7]]))</f>
        <v>1</v>
      </c>
      <c r="JO100" s="33" t="b">
        <f>AND($B$2&gt;=_xlfn.NUMBERVALUE(Table_Query_from_MF_DSNP62[[#This Row],[CL_CMP_OBJ_FR8]]),$B$2&lt;=_xlfn.NUMBERVALUE(Table_Query_from_MF_DSNP62[[#This Row],[CL_CMP_OBJ_TO8]]))</f>
        <v>1</v>
      </c>
      <c r="JP100" s="33" t="b">
        <f>AND($B$2&gt;=_xlfn.NUMBERVALUE(Table_Query_from_MF_DSNP62[[#This Row],[CL_CMP_OBJ_FR9]]),$B$2&lt;=_xlfn.NUMBERVALUE(Table_Query_from_MF_DSNP62[[#This Row],[CL_CMP_OBJ_TO9]]))</f>
        <v>1</v>
      </c>
      <c r="JQ100" s="33" t="b">
        <f>AND($B$2&gt;=_xlfn.NUMBERVALUE(Table_Query_from_MF_DSNP62[[#This Row],[CL_CMP_OBJ_FR10]]),$B$2&lt;=_xlfn.NUMBERVALUE(Table_Query_from_MF_DSNP62[[#This Row],[CL_CMP_OBJ_TO10]]))</f>
        <v>1</v>
      </c>
      <c r="JR100" s="33" t="b">
        <f>AND($B$2&gt;=_xlfn.NUMBERVALUE(Table_Query_from_MF_DSNP62[[#This Row],[CL_CMP_OBJ_FR11]]),$B$2&lt;=_xlfn.NUMBERVALUE(Table_Query_from_MF_DSNP62[[#This Row],[CL_CMP_OBJ_TO11]]))</f>
        <v>1</v>
      </c>
      <c r="JS100" s="33" t="b">
        <f>AND($B$2&gt;=_xlfn.NUMBERVALUE(Table_Query_from_MF_DSNP62[[#This Row],[CL_CMP_OBJ_FR12]]),$B$2&lt;=_xlfn.NUMBERVALUE(Table_Query_from_MF_DSNP62[[#This Row],[CL_CMP_OBJ_TO12]]))</f>
        <v>1</v>
      </c>
      <c r="JT100" s="33" t="b">
        <f>AND($B$2&gt;=_xlfn.NUMBERVALUE(Table_Query_from_MF_DSNP62[[#This Row],[CL_CMP_OBJ_FR13]]),$B$2&lt;=_xlfn.NUMBERVALUE(Table_Query_from_MF_DSNP62[[#This Row],[CL_CMP_OBJ_TO13]]))</f>
        <v>1</v>
      </c>
      <c r="JU100" s="33" t="b">
        <f>AND($B$2&gt;=_xlfn.NUMBERVALUE(Table_Query_from_MF_DSNP62[[#This Row],[CL_CMP_OBJ_FR14]]),$B$2&lt;=_xlfn.NUMBERVALUE(Table_Query_from_MF_DSNP62[[#This Row],[CL_CMP_OBJ_TO14]]))</f>
        <v>1</v>
      </c>
      <c r="JV100" s="33" t="b">
        <f>AND($B$2&gt;=_xlfn.NUMBERVALUE(Table_Query_from_MF_DSNP62[[#This Row],[CL_CMP_OBJ_FR15]]),$B$2&lt;=_xlfn.NUMBERVALUE(Table_Query_from_MF_DSNP62[[#This Row],[CL_CMP_OBJ_TO15]]))</f>
        <v>1</v>
      </c>
    </row>
    <row r="101" spans="1:282" x14ac:dyDescent="0.25">
      <c r="A101" t="b">
        <f>OR(,Table_Query_from_MF_DSNP62[[#This Row],[Desired GL included as "hard-coded" GL?]],Table_Query_from_MF_DSNP62[[#This Row],[Desired GL included as "Open GL"?]])</f>
        <v>1</v>
      </c>
      <c r="B101" t="b">
        <f>Table_Query_from_MF_DSNP62[[#This Row],[Desired CObj included as "Open CObj"?]]</f>
        <v>1</v>
      </c>
      <c r="C101" t="s">
        <v>801</v>
      </c>
      <c r="D101" t="s">
        <v>1527</v>
      </c>
      <c r="E101" t="s">
        <v>8</v>
      </c>
      <c r="F101" s="24" t="s">
        <v>9</v>
      </c>
      <c r="G101" t="s">
        <v>421</v>
      </c>
      <c r="H101" s="24" t="s">
        <v>444</v>
      </c>
      <c r="I101" t="s">
        <v>444</v>
      </c>
      <c r="J101" s="24" t="s">
        <v>444</v>
      </c>
      <c r="K101" t="s">
        <v>444</v>
      </c>
      <c r="L101" s="24" t="s">
        <v>444</v>
      </c>
      <c r="M101" t="s">
        <v>444</v>
      </c>
      <c r="N101" t="s">
        <v>444</v>
      </c>
      <c r="O101" t="s">
        <v>444</v>
      </c>
      <c r="P101" t="s">
        <v>444</v>
      </c>
      <c r="Q101" t="s">
        <v>15</v>
      </c>
      <c r="R101" t="s">
        <v>444</v>
      </c>
      <c r="S101" t="s">
        <v>442</v>
      </c>
      <c r="T101" t="s">
        <v>447</v>
      </c>
      <c r="U101" t="s">
        <v>444</v>
      </c>
      <c r="V101" t="s">
        <v>444</v>
      </c>
      <c r="W101" t="s">
        <v>447</v>
      </c>
      <c r="X101" t="s">
        <v>444</v>
      </c>
      <c r="Y101" t="s">
        <v>447</v>
      </c>
      <c r="Z101" t="s">
        <v>442</v>
      </c>
      <c r="AA101" t="s">
        <v>447</v>
      </c>
      <c r="AB101" t="s">
        <v>444</v>
      </c>
      <c r="AC101" t="s">
        <v>15</v>
      </c>
      <c r="AD101" t="s">
        <v>15</v>
      </c>
      <c r="AE101" t="s">
        <v>447</v>
      </c>
      <c r="AF101" t="s">
        <v>447</v>
      </c>
      <c r="AG101" t="s">
        <v>442</v>
      </c>
      <c r="AH101" t="s">
        <v>447</v>
      </c>
      <c r="AI101" t="s">
        <v>447</v>
      </c>
      <c r="AJ101" t="s">
        <v>442</v>
      </c>
      <c r="AK101" t="s">
        <v>442</v>
      </c>
      <c r="AL101" t="s">
        <v>444</v>
      </c>
      <c r="AM101" t="s">
        <v>444</v>
      </c>
      <c r="AN101" t="s">
        <v>444</v>
      </c>
      <c r="AO101" t="s">
        <v>444</v>
      </c>
      <c r="AP101" t="s">
        <v>442</v>
      </c>
      <c r="AQ101" t="s">
        <v>282</v>
      </c>
      <c r="AR101" t="s">
        <v>528</v>
      </c>
      <c r="AS101" t="s">
        <v>162</v>
      </c>
      <c r="AT101" t="s">
        <v>10</v>
      </c>
      <c r="AU101" t="s">
        <v>444</v>
      </c>
      <c r="AV101" t="s">
        <v>442</v>
      </c>
      <c r="AW101" t="s">
        <v>444</v>
      </c>
      <c r="AX101" t="s">
        <v>444</v>
      </c>
      <c r="AY101" t="s">
        <v>444</v>
      </c>
      <c r="AZ101" t="s">
        <v>444</v>
      </c>
      <c r="BA101" t="s">
        <v>444</v>
      </c>
      <c r="BB101" t="s">
        <v>444</v>
      </c>
      <c r="BC101" t="s">
        <v>444</v>
      </c>
      <c r="BD101" t="s">
        <v>1359</v>
      </c>
      <c r="BE101" t="s">
        <v>444</v>
      </c>
      <c r="BF101" t="s">
        <v>1360</v>
      </c>
      <c r="BG101" t="s">
        <v>444</v>
      </c>
      <c r="BH101" t="s">
        <v>444</v>
      </c>
      <c r="BI101" t="s">
        <v>444</v>
      </c>
      <c r="BJ101" t="s">
        <v>444</v>
      </c>
      <c r="BK101" t="s">
        <v>444</v>
      </c>
      <c r="BL101" t="s">
        <v>444</v>
      </c>
      <c r="BM101" t="s">
        <v>444</v>
      </c>
      <c r="BN101" t="s">
        <v>444</v>
      </c>
      <c r="BO101" t="s">
        <v>444</v>
      </c>
      <c r="BP101" t="s">
        <v>444</v>
      </c>
      <c r="BQ101" t="s">
        <v>740</v>
      </c>
      <c r="BR101" t="s">
        <v>1487</v>
      </c>
      <c r="BS101" t="s">
        <v>444</v>
      </c>
      <c r="BT101" t="s">
        <v>444</v>
      </c>
      <c r="BU101" t="s">
        <v>444</v>
      </c>
      <c r="BV101" t="s">
        <v>444</v>
      </c>
      <c r="BW101" t="s">
        <v>740</v>
      </c>
      <c r="BX101" t="s">
        <v>1487</v>
      </c>
      <c r="BY101" t="s">
        <v>444</v>
      </c>
      <c r="BZ101" t="s">
        <v>444</v>
      </c>
      <c r="CA101" t="s">
        <v>444</v>
      </c>
      <c r="CB101" t="s">
        <v>444</v>
      </c>
      <c r="CC101" t="s">
        <v>740</v>
      </c>
      <c r="CD101" t="s">
        <v>1487</v>
      </c>
      <c r="CE101" t="s">
        <v>444</v>
      </c>
      <c r="CF101" t="s">
        <v>1360</v>
      </c>
      <c r="CG101" t="s">
        <v>908</v>
      </c>
      <c r="CH101" t="s">
        <v>444</v>
      </c>
      <c r="CI101" t="s">
        <v>740</v>
      </c>
      <c r="CJ101" t="s">
        <v>1487</v>
      </c>
      <c r="CK101" t="s">
        <v>444</v>
      </c>
      <c r="CL101" t="s">
        <v>444</v>
      </c>
      <c r="CM101" t="s">
        <v>444</v>
      </c>
      <c r="CN101" t="s">
        <v>444</v>
      </c>
      <c r="CO101" t="s">
        <v>740</v>
      </c>
      <c r="CP101" t="s">
        <v>1487</v>
      </c>
      <c r="CQ101" t="s">
        <v>444</v>
      </c>
      <c r="CR101" t="s">
        <v>444</v>
      </c>
      <c r="CS101" t="s">
        <v>444</v>
      </c>
      <c r="CT101" t="s">
        <v>444</v>
      </c>
      <c r="CU101" t="s">
        <v>444</v>
      </c>
      <c r="CV101" t="s">
        <v>2738</v>
      </c>
      <c r="CW101" t="s">
        <v>2736</v>
      </c>
      <c r="CX101" t="s">
        <v>2779</v>
      </c>
      <c r="CY101" t="s">
        <v>1491</v>
      </c>
      <c r="CZ101" t="s">
        <v>1488</v>
      </c>
      <c r="DA101" t="s">
        <v>1489</v>
      </c>
      <c r="DB101" t="s">
        <v>1490</v>
      </c>
      <c r="DC101" t="s">
        <v>444</v>
      </c>
      <c r="DD101" t="s">
        <v>444</v>
      </c>
      <c r="DE101" t="s">
        <v>444</v>
      </c>
      <c r="DF101" t="s">
        <v>444</v>
      </c>
      <c r="DG101" t="s">
        <v>444</v>
      </c>
      <c r="DH101" t="s">
        <v>444</v>
      </c>
      <c r="DI101" t="s">
        <v>282</v>
      </c>
      <c r="DJ101" t="s">
        <v>1440</v>
      </c>
      <c r="DK101" t="s">
        <v>444</v>
      </c>
      <c r="DL101" t="s">
        <v>444</v>
      </c>
      <c r="DM101" t="s">
        <v>444</v>
      </c>
      <c r="DN101" t="s">
        <v>444</v>
      </c>
      <c r="DO101" t="s">
        <v>444</v>
      </c>
      <c r="DP101" t="s">
        <v>444</v>
      </c>
      <c r="DQ101" t="s">
        <v>444</v>
      </c>
      <c r="DR101" t="s">
        <v>444</v>
      </c>
      <c r="DS101" t="s">
        <v>444</v>
      </c>
      <c r="DT101" s="24" t="s">
        <v>444</v>
      </c>
      <c r="DU101" s="24" t="s">
        <v>444</v>
      </c>
      <c r="DV101" t="s">
        <v>444</v>
      </c>
      <c r="DW101" t="s">
        <v>444</v>
      </c>
      <c r="DX101" s="24" t="s">
        <v>444</v>
      </c>
      <c r="DY101" s="24" t="s">
        <v>444</v>
      </c>
      <c r="DZ101" t="s">
        <v>444</v>
      </c>
      <c r="EA101" t="s">
        <v>444</v>
      </c>
      <c r="EB101" s="24" t="s">
        <v>444</v>
      </c>
      <c r="EC101" s="24" t="s">
        <v>444</v>
      </c>
      <c r="ED101" t="s">
        <v>444</v>
      </c>
      <c r="EE101" t="s">
        <v>444</v>
      </c>
      <c r="EF101" s="24" t="s">
        <v>444</v>
      </c>
      <c r="EG101" s="24" t="s">
        <v>444</v>
      </c>
      <c r="EH101" t="s">
        <v>444</v>
      </c>
      <c r="EI101" t="s">
        <v>444</v>
      </c>
      <c r="EJ101" s="24" t="s">
        <v>444</v>
      </c>
      <c r="EK101" s="24" t="s">
        <v>444</v>
      </c>
      <c r="EL101" t="s">
        <v>444</v>
      </c>
      <c r="EM101" t="s">
        <v>444</v>
      </c>
      <c r="EN101" s="24" t="s">
        <v>444</v>
      </c>
      <c r="EO101" s="24" t="s">
        <v>444</v>
      </c>
      <c r="EP101" t="s">
        <v>444</v>
      </c>
      <c r="EQ101" t="s">
        <v>444</v>
      </c>
      <c r="ER101" s="24" t="s">
        <v>444</v>
      </c>
      <c r="ES101" s="24" t="s">
        <v>444</v>
      </c>
      <c r="ET101" t="s">
        <v>444</v>
      </c>
      <c r="EU101" t="s">
        <v>444</v>
      </c>
      <c r="EV101" s="24" t="s">
        <v>444</v>
      </c>
      <c r="EW101" s="24" t="s">
        <v>444</v>
      </c>
      <c r="EX101" t="s">
        <v>444</v>
      </c>
      <c r="EY101" t="s">
        <v>444</v>
      </c>
      <c r="EZ101" s="24" t="s">
        <v>444</v>
      </c>
      <c r="FA101" s="24" t="s">
        <v>444</v>
      </c>
      <c r="FB101" t="s">
        <v>444</v>
      </c>
      <c r="FC101" t="s">
        <v>444</v>
      </c>
      <c r="FD101" s="24" t="s">
        <v>444</v>
      </c>
      <c r="FE101" s="24" t="s">
        <v>444</v>
      </c>
      <c r="FF101" t="s">
        <v>444</v>
      </c>
      <c r="FG101" t="s">
        <v>444</v>
      </c>
      <c r="FH101" s="24" t="s">
        <v>444</v>
      </c>
      <c r="FI101" s="24" t="s">
        <v>444</v>
      </c>
      <c r="FJ101" t="s">
        <v>444</v>
      </c>
      <c r="FK101" t="s">
        <v>444</v>
      </c>
      <c r="FL101" s="24" t="s">
        <v>444</v>
      </c>
      <c r="FM101" s="24" t="s">
        <v>444</v>
      </c>
      <c r="FN101" t="s">
        <v>444</v>
      </c>
      <c r="FO101" t="s">
        <v>444</v>
      </c>
      <c r="FP101" s="24" t="s">
        <v>444</v>
      </c>
      <c r="FQ101" s="24" t="s">
        <v>444</v>
      </c>
      <c r="FR101" t="s">
        <v>444</v>
      </c>
      <c r="FS101" t="s">
        <v>444</v>
      </c>
      <c r="FT101" s="24" t="s">
        <v>444</v>
      </c>
      <c r="FU101" s="24" t="s">
        <v>444</v>
      </c>
      <c r="FV101" t="s">
        <v>444</v>
      </c>
      <c r="FW101" t="s">
        <v>444</v>
      </c>
      <c r="FX101" s="24" t="s">
        <v>444</v>
      </c>
      <c r="FY101" s="24" t="s">
        <v>444</v>
      </c>
      <c r="FZ101" t="s">
        <v>444</v>
      </c>
      <c r="GA101" t="s">
        <v>444</v>
      </c>
      <c r="GB101" s="24" t="s">
        <v>444</v>
      </c>
      <c r="GC101" s="24" t="s">
        <v>444</v>
      </c>
      <c r="GD101" t="s">
        <v>444</v>
      </c>
      <c r="GE101" t="s">
        <v>444</v>
      </c>
      <c r="GF101" s="24" t="s">
        <v>444</v>
      </c>
      <c r="GG101" s="24" t="s">
        <v>444</v>
      </c>
      <c r="GH101" t="s">
        <v>15</v>
      </c>
      <c r="GI101" s="24" t="s">
        <v>538</v>
      </c>
      <c r="GJ101" s="24" t="s">
        <v>1453</v>
      </c>
      <c r="GK101" t="s">
        <v>575</v>
      </c>
      <c r="GL101" t="s">
        <v>575</v>
      </c>
      <c r="GM101" s="24" t="s">
        <v>1454</v>
      </c>
      <c r="GN101" s="24" t="s">
        <v>609</v>
      </c>
      <c r="GO101" t="s">
        <v>444</v>
      </c>
      <c r="GP101" t="s">
        <v>444</v>
      </c>
      <c r="GQ101" s="24" t="s">
        <v>444</v>
      </c>
      <c r="GR101" s="24" t="s">
        <v>444</v>
      </c>
      <c r="GS101" t="s">
        <v>444</v>
      </c>
      <c r="GT101" t="s">
        <v>444</v>
      </c>
      <c r="GU101" s="24" t="s">
        <v>444</v>
      </c>
      <c r="GV101" s="24" t="s">
        <v>444</v>
      </c>
      <c r="GW101" t="s">
        <v>444</v>
      </c>
      <c r="GX101" t="s">
        <v>444</v>
      </c>
      <c r="GY101" s="24" t="s">
        <v>444</v>
      </c>
      <c r="GZ101" s="24" t="s">
        <v>444</v>
      </c>
      <c r="HA101" t="s">
        <v>444</v>
      </c>
      <c r="HB101" t="s">
        <v>444</v>
      </c>
      <c r="HC101" s="24" t="s">
        <v>444</v>
      </c>
      <c r="HD101" s="24" t="s">
        <v>444</v>
      </c>
      <c r="HE101" t="s">
        <v>444</v>
      </c>
      <c r="HF101" t="s">
        <v>444</v>
      </c>
      <c r="HG101" s="24" t="s">
        <v>444</v>
      </c>
      <c r="HH101" s="24" t="s">
        <v>444</v>
      </c>
      <c r="HI101" t="s">
        <v>444</v>
      </c>
      <c r="HJ101" t="s">
        <v>444</v>
      </c>
      <c r="HK101" s="24" t="s">
        <v>444</v>
      </c>
      <c r="HL101" s="24" t="s">
        <v>444</v>
      </c>
      <c r="HM101" t="s">
        <v>444</v>
      </c>
      <c r="HN101" t="s">
        <v>444</v>
      </c>
      <c r="HO101" s="24" t="s">
        <v>444</v>
      </c>
      <c r="HP101" s="24" t="s">
        <v>444</v>
      </c>
      <c r="HQ101" t="s">
        <v>444</v>
      </c>
      <c r="HR101" t="s">
        <v>444</v>
      </c>
      <c r="HS101" s="24" t="s">
        <v>444</v>
      </c>
      <c r="HT101" s="24" t="s">
        <v>444</v>
      </c>
      <c r="HU101" t="s">
        <v>444</v>
      </c>
      <c r="HV101" t="s">
        <v>444</v>
      </c>
      <c r="HW101" s="24" t="s">
        <v>444</v>
      </c>
      <c r="HX101" s="24" t="s">
        <v>444</v>
      </c>
      <c r="HY101" t="s">
        <v>444</v>
      </c>
      <c r="HZ101" t="s">
        <v>444</v>
      </c>
      <c r="IA101" t="s">
        <v>3026</v>
      </c>
      <c r="IB101" t="s">
        <v>2736</v>
      </c>
      <c r="IC101" t="s">
        <v>3014</v>
      </c>
      <c r="ID101" s="33" t="b" cm="1">
        <f t="array" ref="ID101">_xlfn.IFNA(MATCH($A$2,_xlfn.NUMBERVALUE(Table_Query_from_MF_DSNP62[[#This Row],[CL_GLACCT_DR1]:[CL_GLACCT_CR4]]),0),0)&gt;=1</f>
        <v>1</v>
      </c>
      <c r="IE101" s="33" t="b">
        <f>OR(Table_Query_from_MF_DSNP62[[#This Row],[Pair1]:[Pair25]])</f>
        <v>1</v>
      </c>
      <c r="IF101" s="33">
        <f>_xlfn.IFNA(MATCH(TRUE,Table_Query_from_MF_DSNP62[[#This Row],[Pair1]:[Pair25]],0),"none")</f>
        <v>1</v>
      </c>
      <c r="IG101" s="33" t="b">
        <f>AND($A$2&gt;=_xlfn.NUMBERVALUE(Table_Query_from_MF_DSNP62[[#This Row],[CL_GL_ACCT_FR1]]),$A$2&lt;=_xlfn.NUMBERVALUE(Table_Query_from_MF_DSNP62[[#This Row],[CL_GL_ACCT_TO1]]))</f>
        <v>1</v>
      </c>
      <c r="IH101" s="33" t="b">
        <f>AND($A$2&gt;=_xlfn.NUMBERVALUE(Table_Query_from_MF_DSNP62[[#This Row],[CL_GL_ACCT_FR2]]),$A$2&lt;=_xlfn.NUMBERVALUE(Table_Query_from_MF_DSNP62[[#This Row],[CL_GL_ACCT_TO2]]))</f>
        <v>1</v>
      </c>
      <c r="II101" s="33" t="b">
        <f>AND($A$2&gt;=_xlfn.NUMBERVALUE(Table_Query_from_MF_DSNP62[[#This Row],[CL_GL_ACCT_FR3]]),$A$2&lt;=_xlfn.NUMBERVALUE(Table_Query_from_MF_DSNP62[[#This Row],[CL_GL_ACCT_TO3]]))</f>
        <v>1</v>
      </c>
      <c r="IJ101" s="33" t="b">
        <f>AND($A$2&gt;=_xlfn.NUMBERVALUE(Table_Query_from_MF_DSNP62[[#This Row],[CL_GL_ACCT_FR4]]),$A$2&lt;=_xlfn.NUMBERVALUE(Table_Query_from_MF_DSNP62[[#This Row],[CL_GL_ACCT_TO4]]))</f>
        <v>1</v>
      </c>
      <c r="IK101" s="33" t="b">
        <f>AND($A$2&gt;=_xlfn.NUMBERVALUE(Table_Query_from_MF_DSNP62[[#This Row],[CL_GL_ACCT_FR5]]),$A$2&lt;=_xlfn.NUMBERVALUE(Table_Query_from_MF_DSNP62[[#This Row],[CL_GL_ACCT_TO5]]))</f>
        <v>1</v>
      </c>
      <c r="IL101" s="33" t="b">
        <f>AND($A$2&gt;=_xlfn.NUMBERVALUE(Table_Query_from_MF_DSNP62[[#This Row],[CL_GL_ACCT_FR6]]),$A$2&lt;=_xlfn.NUMBERVALUE(Table_Query_from_MF_DSNP62[[#This Row],[CL_GL_ACCT_TO6]]))</f>
        <v>1</v>
      </c>
      <c r="IM101" s="33" t="b">
        <f>AND($A$2&gt;=_xlfn.NUMBERVALUE(Table_Query_from_MF_DSNP62[[#This Row],[CL_GL_ACCT_FR7]]),$A$2&lt;=_xlfn.NUMBERVALUE(Table_Query_from_MF_DSNP62[[#This Row],[CL_GL_ACCT_TO7]]))</f>
        <v>1</v>
      </c>
      <c r="IN101" s="33" t="b">
        <f>AND($A$2&gt;=_xlfn.NUMBERVALUE(Table_Query_from_MF_DSNP62[[#This Row],[CL_GL_ACCT_FR8]]),$A$2&lt;=_xlfn.NUMBERVALUE(Table_Query_from_MF_DSNP62[[#This Row],[CL_GL_ACCT_TO8]]))</f>
        <v>1</v>
      </c>
      <c r="IO101" s="33" t="b">
        <f>AND($A$2&gt;=_xlfn.NUMBERVALUE(Table_Query_from_MF_DSNP62[[#This Row],[CL_GL_ACCT_FR9]]),$A$2&lt;=_xlfn.NUMBERVALUE(Table_Query_from_MF_DSNP62[[#This Row],[CL_GL_ACCT_TO9]]))</f>
        <v>1</v>
      </c>
      <c r="IP101" s="33" t="b">
        <f>AND($A$2&gt;=_xlfn.NUMBERVALUE(Table_Query_from_MF_DSNP62[[#This Row],[CL_GL_ACCT_FR10]]),$A$2&lt;=_xlfn.NUMBERVALUE(Table_Query_from_MF_DSNP62[[#This Row],[CL_GL_ACCT_TO10]]))</f>
        <v>1</v>
      </c>
      <c r="IQ101" s="33" t="b">
        <f>AND($A$2&gt;=_xlfn.NUMBERVALUE(Table_Query_from_MF_DSNP62[[#This Row],[CL_GL_ACCT_FR11]]),$A$2&lt;=_xlfn.NUMBERVALUE(Table_Query_from_MF_DSNP62[[#This Row],[CL_GL_ACCT_TO11]]))</f>
        <v>1</v>
      </c>
      <c r="IR101" s="33" t="b">
        <f>AND($A$2&gt;=_xlfn.NUMBERVALUE(Table_Query_from_MF_DSNP62[[#This Row],[CL_GL_ACCT_FR12]]),$A$2&lt;=_xlfn.NUMBERVALUE(Table_Query_from_MF_DSNP62[[#This Row],[CL_GL_ACCT_TO12]]))</f>
        <v>1</v>
      </c>
      <c r="IS101" s="33" t="b">
        <f>AND($A$2&gt;=_xlfn.NUMBERVALUE(Table_Query_from_MF_DSNP62[[#This Row],[CL_GL_ACCT_FR13]]),$A$2&lt;=_xlfn.NUMBERVALUE(Table_Query_from_MF_DSNP62[[#This Row],[CL_GL_ACCT_TO13]]))</f>
        <v>1</v>
      </c>
      <c r="IT101" s="33" t="b">
        <f>AND($A$2&gt;=_xlfn.NUMBERVALUE(Table_Query_from_MF_DSNP62[[#This Row],[CL_GL_ACCT_FR14]]),$A$2&lt;=_xlfn.NUMBERVALUE(Table_Query_from_MF_DSNP62[[#This Row],[CL_GL_ACCT_TO14]]))</f>
        <v>1</v>
      </c>
      <c r="IU101" s="33" t="b">
        <f>AND($A$2&gt;=_xlfn.NUMBERVALUE(Table_Query_from_MF_DSNP62[[#This Row],[CL_GL_ACCT_FR15]]),$A$2&lt;=_xlfn.NUMBERVALUE(Table_Query_from_MF_DSNP62[[#This Row],[CL_GL_ACCT_TO15]]))</f>
        <v>1</v>
      </c>
      <c r="IV101" s="33" t="b">
        <f>AND($A$2&gt;=_xlfn.NUMBERVALUE(Table_Query_from_MF_DSNP62[[#This Row],[CL_GL_ACCT_FR16]]),$A$2&lt;=_xlfn.NUMBERVALUE(Table_Query_from_MF_DSNP62[[#This Row],[CL_GL_ACCT_TO16]]))</f>
        <v>1</v>
      </c>
      <c r="IW101" s="33" t="b">
        <f>AND($A$2&gt;=_xlfn.NUMBERVALUE(Table_Query_from_MF_DSNP62[[#This Row],[CL_GL_ACCT_FR17]]),$A$2&lt;=_xlfn.NUMBERVALUE(Table_Query_from_MF_DSNP62[[#This Row],[CL_GL_ACCT_TO17]]))</f>
        <v>1</v>
      </c>
      <c r="IX101" s="33" t="b">
        <f>AND($A$2&gt;=_xlfn.NUMBERVALUE(Table_Query_from_MF_DSNP62[[#This Row],[CL_GL_ACCT_FR18]]),$A$2&lt;=_xlfn.NUMBERVALUE(Table_Query_from_MF_DSNP62[[#This Row],[CL_GL_ACCT_TO18]]))</f>
        <v>1</v>
      </c>
      <c r="IY101" s="33" t="b">
        <f>AND($A$2&gt;=_xlfn.NUMBERVALUE(Table_Query_from_MF_DSNP62[[#This Row],[CL_GL_ACCT_FR19]]),$A$2&lt;=_xlfn.NUMBERVALUE(Table_Query_from_MF_DSNP62[[#This Row],[CL_GL_ACCT_TO19]]))</f>
        <v>1</v>
      </c>
      <c r="IZ101" s="33" t="b">
        <f>AND($A$2&gt;=_xlfn.NUMBERVALUE(Table_Query_from_MF_DSNP62[[#This Row],[CL_GL_ACCT_FR20]]),$A$2&lt;=_xlfn.NUMBERVALUE(Table_Query_from_MF_DSNP62[[#This Row],[CL_GL_ACCT_TO20]]))</f>
        <v>1</v>
      </c>
      <c r="JA101" s="33" t="b">
        <f>AND($A$2&gt;=_xlfn.NUMBERVALUE(Table_Query_from_MF_DSNP62[[#This Row],[CL_GL_ACCT_FR21]]),$A$2&lt;=_xlfn.NUMBERVALUE(Table_Query_from_MF_DSNP62[[#This Row],[CL_GL_ACCT_TO21]]))</f>
        <v>1</v>
      </c>
      <c r="JB101" s="33" t="b">
        <f>AND($A$2&gt;=_xlfn.NUMBERVALUE(Table_Query_from_MF_DSNP62[[#This Row],[CL_GL_ACCT_FR22]]),$A$2&lt;=_xlfn.NUMBERVALUE(Table_Query_from_MF_DSNP62[[#This Row],[CL_GL_ACCT_TO22]]))</f>
        <v>1</v>
      </c>
      <c r="JC101" s="33" t="b">
        <f>AND($A$2&gt;=_xlfn.NUMBERVALUE(Table_Query_from_MF_DSNP62[[#This Row],[CL_GL_ACCT_FR23]]),$A$2&lt;=_xlfn.NUMBERVALUE(Table_Query_from_MF_DSNP62[[#This Row],[CL_GL_ACCT_TO23]]))</f>
        <v>1</v>
      </c>
      <c r="JD101" s="33" t="b">
        <f>AND($A$2&gt;=_xlfn.NUMBERVALUE(Table_Query_from_MF_DSNP62[[#This Row],[CL_GL_ACCT_FR24]]),$A$2&lt;=_xlfn.NUMBERVALUE(Table_Query_from_MF_DSNP62[[#This Row],[CL_GL_ACCT_TO24]]))</f>
        <v>1</v>
      </c>
      <c r="JE101" s="33" t="b">
        <f>AND($A$2&gt;=_xlfn.NUMBERVALUE(Table_Query_from_MF_DSNP62[[#This Row],[CL_GL_ACCT_FR25]]),$A$2&lt;=_xlfn.NUMBERVALUE(Table_Query_from_MF_DSNP62[[#This Row],[CL_GL_ACCT_TO25]]))</f>
        <v>1</v>
      </c>
      <c r="JF101" s="33" t="b">
        <f>OR(Table_Query_from_MF_DSNP62[[#This Row],[PairA]:[PairO]])</f>
        <v>1</v>
      </c>
      <c r="JG101" s="33">
        <f>_xlfn.IFNA(MATCH(TRUE,Table_Query_from_MF_DSNP62[[#This Row],[PairA]:[PairO]],0),"none")</f>
        <v>4</v>
      </c>
      <c r="JH101" s="33" t="b">
        <f>AND($B$2&gt;=_xlfn.NUMBERVALUE(Table_Query_from_MF_DSNP62[[#This Row],[CL_CMP_OBJ_FR1]]),$B$2&lt;=_xlfn.NUMBERVALUE(Table_Query_from_MF_DSNP62[[#This Row],[CL_CMP_OBJ_TO1]]))</f>
        <v>0</v>
      </c>
      <c r="JI101" s="33" t="b">
        <f>AND($B$2&gt;=_xlfn.NUMBERVALUE(Table_Query_from_MF_DSNP62[[#This Row],[CL_CMP_OBJ_FR2]]),$B$2&lt;=_xlfn.NUMBERVALUE(Table_Query_from_MF_DSNP62[[#This Row],[CL_CMP_OBJ_TO2]]))</f>
        <v>0</v>
      </c>
      <c r="JJ101" s="33" t="b">
        <f>AND($B$2&gt;=_xlfn.NUMBERVALUE(Table_Query_from_MF_DSNP62[[#This Row],[CL_CMP_OBJ_FR3]]),$B$2&lt;=_xlfn.NUMBERVALUE(Table_Query_from_MF_DSNP62[[#This Row],[CL_CMP_OBJ_TO3]]))</f>
        <v>0</v>
      </c>
      <c r="JK101" s="33" t="b">
        <f>AND($B$2&gt;=_xlfn.NUMBERVALUE(Table_Query_from_MF_DSNP62[[#This Row],[CL_CMP_OBJ_FR4]]),$B$2&lt;=_xlfn.NUMBERVALUE(Table_Query_from_MF_DSNP62[[#This Row],[CL_CMP_OBJ_TO4]]))</f>
        <v>1</v>
      </c>
      <c r="JL101" s="33" t="b">
        <f>AND($B$2&gt;=_xlfn.NUMBERVALUE(Table_Query_from_MF_DSNP62[[#This Row],[CL_CMP_OBJ_FR5]]),$B$2&lt;=_xlfn.NUMBERVALUE(Table_Query_from_MF_DSNP62[[#This Row],[CL_CMP_OBJ_TO5]]))</f>
        <v>1</v>
      </c>
      <c r="JM101" s="33" t="b">
        <f>AND($B$2&gt;=_xlfn.NUMBERVALUE(Table_Query_from_MF_DSNP62[[#This Row],[CL_CMP_OBJ_FR6]]),$B$2&lt;=_xlfn.NUMBERVALUE(Table_Query_from_MF_DSNP62[[#This Row],[CL_CMP_OBJ_TO6]]))</f>
        <v>1</v>
      </c>
      <c r="JN101" s="33" t="b">
        <f>AND($B$2&gt;=_xlfn.NUMBERVALUE(Table_Query_from_MF_DSNP62[[#This Row],[CL_CMP_OBJ_FR7]]),$B$2&lt;=_xlfn.NUMBERVALUE(Table_Query_from_MF_DSNP62[[#This Row],[CL_CMP_OBJ_TO7]]))</f>
        <v>1</v>
      </c>
      <c r="JO101" s="33" t="b">
        <f>AND($B$2&gt;=_xlfn.NUMBERVALUE(Table_Query_from_MF_DSNP62[[#This Row],[CL_CMP_OBJ_FR8]]),$B$2&lt;=_xlfn.NUMBERVALUE(Table_Query_from_MF_DSNP62[[#This Row],[CL_CMP_OBJ_TO8]]))</f>
        <v>1</v>
      </c>
      <c r="JP101" s="33" t="b">
        <f>AND($B$2&gt;=_xlfn.NUMBERVALUE(Table_Query_from_MF_DSNP62[[#This Row],[CL_CMP_OBJ_FR9]]),$B$2&lt;=_xlfn.NUMBERVALUE(Table_Query_from_MF_DSNP62[[#This Row],[CL_CMP_OBJ_TO9]]))</f>
        <v>1</v>
      </c>
      <c r="JQ101" s="33" t="b">
        <f>AND($B$2&gt;=_xlfn.NUMBERVALUE(Table_Query_from_MF_DSNP62[[#This Row],[CL_CMP_OBJ_FR10]]),$B$2&lt;=_xlfn.NUMBERVALUE(Table_Query_from_MF_DSNP62[[#This Row],[CL_CMP_OBJ_TO10]]))</f>
        <v>1</v>
      </c>
      <c r="JR101" s="33" t="b">
        <f>AND($B$2&gt;=_xlfn.NUMBERVALUE(Table_Query_from_MF_DSNP62[[#This Row],[CL_CMP_OBJ_FR11]]),$B$2&lt;=_xlfn.NUMBERVALUE(Table_Query_from_MF_DSNP62[[#This Row],[CL_CMP_OBJ_TO11]]))</f>
        <v>1</v>
      </c>
      <c r="JS101" s="33" t="b">
        <f>AND($B$2&gt;=_xlfn.NUMBERVALUE(Table_Query_from_MF_DSNP62[[#This Row],[CL_CMP_OBJ_FR12]]),$B$2&lt;=_xlfn.NUMBERVALUE(Table_Query_from_MF_DSNP62[[#This Row],[CL_CMP_OBJ_TO12]]))</f>
        <v>1</v>
      </c>
      <c r="JT101" s="33" t="b">
        <f>AND($B$2&gt;=_xlfn.NUMBERVALUE(Table_Query_from_MF_DSNP62[[#This Row],[CL_CMP_OBJ_FR13]]),$B$2&lt;=_xlfn.NUMBERVALUE(Table_Query_from_MF_DSNP62[[#This Row],[CL_CMP_OBJ_TO13]]))</f>
        <v>1</v>
      </c>
      <c r="JU101" s="33" t="b">
        <f>AND($B$2&gt;=_xlfn.NUMBERVALUE(Table_Query_from_MF_DSNP62[[#This Row],[CL_CMP_OBJ_FR14]]),$B$2&lt;=_xlfn.NUMBERVALUE(Table_Query_from_MF_DSNP62[[#This Row],[CL_CMP_OBJ_TO14]]))</f>
        <v>1</v>
      </c>
      <c r="JV101" s="33" t="b">
        <f>AND($B$2&gt;=_xlfn.NUMBERVALUE(Table_Query_from_MF_DSNP62[[#This Row],[CL_CMP_OBJ_FR15]]),$B$2&lt;=_xlfn.NUMBERVALUE(Table_Query_from_MF_DSNP62[[#This Row],[CL_CMP_OBJ_TO15]]))</f>
        <v>1</v>
      </c>
    </row>
    <row r="102" spans="1:282" x14ac:dyDescent="0.25">
      <c r="A102" t="b">
        <f>OR(,Table_Query_from_MF_DSNP62[[#This Row],[Desired GL included as "hard-coded" GL?]],Table_Query_from_MF_DSNP62[[#This Row],[Desired GL included as "Open GL"?]])</f>
        <v>1</v>
      </c>
      <c r="B102" t="b">
        <f>Table_Query_from_MF_DSNP62[[#This Row],[Desired CObj included as "Open CObj"?]]</f>
        <v>1</v>
      </c>
      <c r="C102" t="s">
        <v>216</v>
      </c>
      <c r="D102" t="s">
        <v>1528</v>
      </c>
      <c r="E102" t="s">
        <v>8</v>
      </c>
      <c r="F102" s="24" t="s">
        <v>9</v>
      </c>
      <c r="G102" t="s">
        <v>197</v>
      </c>
      <c r="H102" s="24" t="s">
        <v>444</v>
      </c>
      <c r="I102" t="s">
        <v>444</v>
      </c>
      <c r="J102" s="24" t="s">
        <v>444</v>
      </c>
      <c r="K102" t="s">
        <v>444</v>
      </c>
      <c r="L102" s="24" t="s">
        <v>444</v>
      </c>
      <c r="M102" t="s">
        <v>444</v>
      </c>
      <c r="N102" t="s">
        <v>444</v>
      </c>
      <c r="O102" t="s">
        <v>444</v>
      </c>
      <c r="P102" t="s">
        <v>444</v>
      </c>
      <c r="Q102" t="s">
        <v>15</v>
      </c>
      <c r="R102" t="s">
        <v>15</v>
      </c>
      <c r="S102" t="s">
        <v>442</v>
      </c>
      <c r="T102" t="s">
        <v>447</v>
      </c>
      <c r="U102" t="s">
        <v>444</v>
      </c>
      <c r="V102" t="s">
        <v>444</v>
      </c>
      <c r="W102" t="s">
        <v>442</v>
      </c>
      <c r="X102" t="s">
        <v>442</v>
      </c>
      <c r="Y102" t="s">
        <v>444</v>
      </c>
      <c r="Z102" t="s">
        <v>442</v>
      </c>
      <c r="AA102" t="s">
        <v>442</v>
      </c>
      <c r="AB102" t="s">
        <v>444</v>
      </c>
      <c r="AC102" t="s">
        <v>15</v>
      </c>
      <c r="AD102" t="s">
        <v>444</v>
      </c>
      <c r="AE102" t="s">
        <v>444</v>
      </c>
      <c r="AF102" t="s">
        <v>444</v>
      </c>
      <c r="AG102" t="s">
        <v>442</v>
      </c>
      <c r="AH102" t="s">
        <v>447</v>
      </c>
      <c r="AI102" t="s">
        <v>447</v>
      </c>
      <c r="AJ102" t="s">
        <v>442</v>
      </c>
      <c r="AK102" t="s">
        <v>442</v>
      </c>
      <c r="AL102" t="s">
        <v>444</v>
      </c>
      <c r="AM102" t="s">
        <v>444</v>
      </c>
      <c r="AN102" t="s">
        <v>444</v>
      </c>
      <c r="AO102" t="s">
        <v>444</v>
      </c>
      <c r="AP102" t="s">
        <v>442</v>
      </c>
      <c r="AQ102" t="s">
        <v>282</v>
      </c>
      <c r="AR102" t="s">
        <v>528</v>
      </c>
      <c r="AS102" t="s">
        <v>162</v>
      </c>
      <c r="AT102" t="s">
        <v>10</v>
      </c>
      <c r="AU102" t="s">
        <v>444</v>
      </c>
      <c r="AV102" t="s">
        <v>442</v>
      </c>
      <c r="AW102" t="s">
        <v>444</v>
      </c>
      <c r="AX102" t="s">
        <v>444</v>
      </c>
      <c r="AY102" t="s">
        <v>444</v>
      </c>
      <c r="AZ102" t="s">
        <v>444</v>
      </c>
      <c r="BA102" t="s">
        <v>444</v>
      </c>
      <c r="BB102" t="s">
        <v>444</v>
      </c>
      <c r="BC102" t="s">
        <v>444</v>
      </c>
      <c r="BD102" t="s">
        <v>1359</v>
      </c>
      <c r="BE102" t="s">
        <v>444</v>
      </c>
      <c r="BF102" t="s">
        <v>1360</v>
      </c>
      <c r="BG102" t="s">
        <v>1360</v>
      </c>
      <c r="BH102" t="s">
        <v>449</v>
      </c>
      <c r="BI102" t="s">
        <v>529</v>
      </c>
      <c r="BJ102" t="s">
        <v>282</v>
      </c>
      <c r="BK102" t="s">
        <v>282</v>
      </c>
      <c r="BL102" t="s">
        <v>444</v>
      </c>
      <c r="BM102" t="s">
        <v>444</v>
      </c>
      <c r="BN102" t="s">
        <v>444</v>
      </c>
      <c r="BO102" t="s">
        <v>444</v>
      </c>
      <c r="BP102" t="s">
        <v>444</v>
      </c>
      <c r="BQ102" t="s">
        <v>444</v>
      </c>
      <c r="BR102" t="s">
        <v>444</v>
      </c>
      <c r="BS102" t="s">
        <v>444</v>
      </c>
      <c r="BT102" t="s">
        <v>444</v>
      </c>
      <c r="BU102" t="s">
        <v>444</v>
      </c>
      <c r="BV102" t="s">
        <v>444</v>
      </c>
      <c r="BW102" t="s">
        <v>444</v>
      </c>
      <c r="BX102" t="s">
        <v>444</v>
      </c>
      <c r="BY102" t="s">
        <v>444</v>
      </c>
      <c r="BZ102" t="s">
        <v>444</v>
      </c>
      <c r="CA102" t="s">
        <v>444</v>
      </c>
      <c r="CB102" t="s">
        <v>444</v>
      </c>
      <c r="CC102" t="s">
        <v>1360</v>
      </c>
      <c r="CD102" t="s">
        <v>843</v>
      </c>
      <c r="CE102" t="s">
        <v>444</v>
      </c>
      <c r="CF102" t="s">
        <v>1360</v>
      </c>
      <c r="CG102" t="s">
        <v>908</v>
      </c>
      <c r="CH102" t="s">
        <v>444</v>
      </c>
      <c r="CI102" t="s">
        <v>444</v>
      </c>
      <c r="CJ102" t="s">
        <v>444</v>
      </c>
      <c r="CK102" t="s">
        <v>444</v>
      </c>
      <c r="CL102" t="s">
        <v>444</v>
      </c>
      <c r="CM102" t="s">
        <v>444</v>
      </c>
      <c r="CN102" t="s">
        <v>444</v>
      </c>
      <c r="CO102" t="s">
        <v>444</v>
      </c>
      <c r="CP102" t="s">
        <v>444</v>
      </c>
      <c r="CQ102" t="s">
        <v>444</v>
      </c>
      <c r="CR102" t="s">
        <v>444</v>
      </c>
      <c r="CS102" t="s">
        <v>444</v>
      </c>
      <c r="CT102" t="s">
        <v>444</v>
      </c>
      <c r="CU102" t="s">
        <v>444</v>
      </c>
      <c r="CV102" t="s">
        <v>2738</v>
      </c>
      <c r="CW102" t="s">
        <v>2736</v>
      </c>
      <c r="CX102" t="s">
        <v>2737</v>
      </c>
      <c r="CY102" t="s">
        <v>1516</v>
      </c>
      <c r="CZ102" t="s">
        <v>1517</v>
      </c>
      <c r="DA102" t="s">
        <v>1490</v>
      </c>
      <c r="DB102" t="s">
        <v>1491</v>
      </c>
      <c r="DC102" t="s">
        <v>444</v>
      </c>
      <c r="DD102" t="s">
        <v>444</v>
      </c>
      <c r="DE102" t="s">
        <v>444</v>
      </c>
      <c r="DF102" t="s">
        <v>444</v>
      </c>
      <c r="DG102" t="s">
        <v>444</v>
      </c>
      <c r="DH102" t="s">
        <v>444</v>
      </c>
      <c r="DI102" t="s">
        <v>282</v>
      </c>
      <c r="DJ102" t="s">
        <v>1440</v>
      </c>
      <c r="DK102" t="s">
        <v>444</v>
      </c>
      <c r="DL102" t="s">
        <v>444</v>
      </c>
      <c r="DM102" t="s">
        <v>444</v>
      </c>
      <c r="DN102" t="s">
        <v>444</v>
      </c>
      <c r="DO102" t="s">
        <v>444</v>
      </c>
      <c r="DP102" t="s">
        <v>444</v>
      </c>
      <c r="DQ102" t="s">
        <v>444</v>
      </c>
      <c r="DR102" t="s">
        <v>444</v>
      </c>
      <c r="DS102" t="s">
        <v>444</v>
      </c>
      <c r="DT102" s="24" t="s">
        <v>444</v>
      </c>
      <c r="DU102" s="24" t="s">
        <v>444</v>
      </c>
      <c r="DV102" t="s">
        <v>444</v>
      </c>
      <c r="DW102" t="s">
        <v>444</v>
      </c>
      <c r="DX102" s="24" t="s">
        <v>444</v>
      </c>
      <c r="DY102" s="24" t="s">
        <v>444</v>
      </c>
      <c r="DZ102" t="s">
        <v>444</v>
      </c>
      <c r="EA102" t="s">
        <v>444</v>
      </c>
      <c r="EB102" s="24" t="s">
        <v>444</v>
      </c>
      <c r="EC102" s="24" t="s">
        <v>444</v>
      </c>
      <c r="ED102" t="s">
        <v>444</v>
      </c>
      <c r="EE102" t="s">
        <v>444</v>
      </c>
      <c r="EF102" s="24" t="s">
        <v>444</v>
      </c>
      <c r="EG102" s="24" t="s">
        <v>444</v>
      </c>
      <c r="EH102" t="s">
        <v>444</v>
      </c>
      <c r="EI102" t="s">
        <v>444</v>
      </c>
      <c r="EJ102" s="24" t="s">
        <v>444</v>
      </c>
      <c r="EK102" s="24" t="s">
        <v>444</v>
      </c>
      <c r="EL102" t="s">
        <v>444</v>
      </c>
      <c r="EM102" t="s">
        <v>444</v>
      </c>
      <c r="EN102" s="24" t="s">
        <v>444</v>
      </c>
      <c r="EO102" s="24" t="s">
        <v>444</v>
      </c>
      <c r="EP102" t="s">
        <v>444</v>
      </c>
      <c r="EQ102" t="s">
        <v>444</v>
      </c>
      <c r="ER102" s="24" t="s">
        <v>444</v>
      </c>
      <c r="ES102" s="24" t="s">
        <v>444</v>
      </c>
      <c r="ET102" t="s">
        <v>444</v>
      </c>
      <c r="EU102" t="s">
        <v>444</v>
      </c>
      <c r="EV102" s="24" t="s">
        <v>444</v>
      </c>
      <c r="EW102" s="24" t="s">
        <v>444</v>
      </c>
      <c r="EX102" t="s">
        <v>444</v>
      </c>
      <c r="EY102" t="s">
        <v>444</v>
      </c>
      <c r="EZ102" s="24" t="s">
        <v>444</v>
      </c>
      <c r="FA102" s="24" t="s">
        <v>444</v>
      </c>
      <c r="FB102" t="s">
        <v>444</v>
      </c>
      <c r="FC102" t="s">
        <v>444</v>
      </c>
      <c r="FD102" s="24" t="s">
        <v>444</v>
      </c>
      <c r="FE102" s="24" t="s">
        <v>444</v>
      </c>
      <c r="FF102" t="s">
        <v>444</v>
      </c>
      <c r="FG102" t="s">
        <v>444</v>
      </c>
      <c r="FH102" s="24" t="s">
        <v>444</v>
      </c>
      <c r="FI102" s="24" t="s">
        <v>444</v>
      </c>
      <c r="FJ102" t="s">
        <v>444</v>
      </c>
      <c r="FK102" t="s">
        <v>444</v>
      </c>
      <c r="FL102" s="24" t="s">
        <v>444</v>
      </c>
      <c r="FM102" s="24" t="s">
        <v>444</v>
      </c>
      <c r="FN102" t="s">
        <v>444</v>
      </c>
      <c r="FO102" t="s">
        <v>444</v>
      </c>
      <c r="FP102" s="24" t="s">
        <v>444</v>
      </c>
      <c r="FQ102" s="24" t="s">
        <v>444</v>
      </c>
      <c r="FR102" t="s">
        <v>444</v>
      </c>
      <c r="FS102" t="s">
        <v>444</v>
      </c>
      <c r="FT102" s="24" t="s">
        <v>444</v>
      </c>
      <c r="FU102" s="24" t="s">
        <v>444</v>
      </c>
      <c r="FV102" t="s">
        <v>444</v>
      </c>
      <c r="FW102" t="s">
        <v>444</v>
      </c>
      <c r="FX102" s="24" t="s">
        <v>444</v>
      </c>
      <c r="FY102" s="24" t="s">
        <v>444</v>
      </c>
      <c r="FZ102" t="s">
        <v>444</v>
      </c>
      <c r="GA102" t="s">
        <v>444</v>
      </c>
      <c r="GB102" s="24" t="s">
        <v>444</v>
      </c>
      <c r="GC102" s="24" t="s">
        <v>444</v>
      </c>
      <c r="GD102" t="s">
        <v>444</v>
      </c>
      <c r="GE102" t="s">
        <v>444</v>
      </c>
      <c r="GF102" s="24" t="s">
        <v>444</v>
      </c>
      <c r="GG102" s="24" t="s">
        <v>444</v>
      </c>
      <c r="GH102" t="s">
        <v>444</v>
      </c>
      <c r="GI102" s="24" t="s">
        <v>444</v>
      </c>
      <c r="GJ102" s="24" t="s">
        <v>444</v>
      </c>
      <c r="GK102" t="s">
        <v>444</v>
      </c>
      <c r="GL102" t="s">
        <v>444</v>
      </c>
      <c r="GM102" s="24" t="s">
        <v>444</v>
      </c>
      <c r="GN102" s="24" t="s">
        <v>444</v>
      </c>
      <c r="GO102" t="s">
        <v>444</v>
      </c>
      <c r="GP102" t="s">
        <v>444</v>
      </c>
      <c r="GQ102" s="24" t="s">
        <v>444</v>
      </c>
      <c r="GR102" s="24" t="s">
        <v>444</v>
      </c>
      <c r="GS102" t="s">
        <v>444</v>
      </c>
      <c r="GT102" t="s">
        <v>444</v>
      </c>
      <c r="GU102" s="24" t="s">
        <v>444</v>
      </c>
      <c r="GV102" s="24" t="s">
        <v>444</v>
      </c>
      <c r="GW102" t="s">
        <v>444</v>
      </c>
      <c r="GX102" t="s">
        <v>444</v>
      </c>
      <c r="GY102" s="24" t="s">
        <v>444</v>
      </c>
      <c r="GZ102" s="24" t="s">
        <v>444</v>
      </c>
      <c r="HA102" t="s">
        <v>444</v>
      </c>
      <c r="HB102" t="s">
        <v>444</v>
      </c>
      <c r="HC102" s="24" t="s">
        <v>444</v>
      </c>
      <c r="HD102" s="24" t="s">
        <v>444</v>
      </c>
      <c r="HE102" t="s">
        <v>444</v>
      </c>
      <c r="HF102" t="s">
        <v>444</v>
      </c>
      <c r="HG102" s="24" t="s">
        <v>444</v>
      </c>
      <c r="HH102" s="24" t="s">
        <v>444</v>
      </c>
      <c r="HI102" t="s">
        <v>444</v>
      </c>
      <c r="HJ102" t="s">
        <v>444</v>
      </c>
      <c r="HK102" s="24" t="s">
        <v>444</v>
      </c>
      <c r="HL102" s="24" t="s">
        <v>444</v>
      </c>
      <c r="HM102" t="s">
        <v>444</v>
      </c>
      <c r="HN102" t="s">
        <v>444</v>
      </c>
      <c r="HO102" s="24" t="s">
        <v>444</v>
      </c>
      <c r="HP102" s="24" t="s">
        <v>444</v>
      </c>
      <c r="HQ102" t="s">
        <v>444</v>
      </c>
      <c r="HR102" t="s">
        <v>444</v>
      </c>
      <c r="HS102" s="24" t="s">
        <v>444</v>
      </c>
      <c r="HT102" s="24" t="s">
        <v>444</v>
      </c>
      <c r="HU102" t="s">
        <v>444</v>
      </c>
      <c r="HV102" t="s">
        <v>444</v>
      </c>
      <c r="HW102" s="24" t="s">
        <v>444</v>
      </c>
      <c r="HX102" s="24" t="s">
        <v>444</v>
      </c>
      <c r="HY102" t="s">
        <v>444</v>
      </c>
      <c r="HZ102" t="s">
        <v>444</v>
      </c>
      <c r="IA102" t="s">
        <v>2738</v>
      </c>
      <c r="IB102" t="s">
        <v>2736</v>
      </c>
      <c r="IC102" t="s">
        <v>3027</v>
      </c>
      <c r="ID102" s="33" t="b" cm="1">
        <f t="array" ref="ID102">_xlfn.IFNA(MATCH($A$2,_xlfn.NUMBERVALUE(Table_Query_from_MF_DSNP62[[#This Row],[CL_GLACCT_DR1]:[CL_GLACCT_CR4]]),0),0)&gt;=1</f>
        <v>1</v>
      </c>
      <c r="IE102" s="33" t="b">
        <f>OR(Table_Query_from_MF_DSNP62[[#This Row],[Pair1]:[Pair25]])</f>
        <v>1</v>
      </c>
      <c r="IF102" s="33">
        <f>_xlfn.IFNA(MATCH(TRUE,Table_Query_from_MF_DSNP62[[#This Row],[Pair1]:[Pair25]],0),"none")</f>
        <v>1</v>
      </c>
      <c r="IG102" s="33" t="b">
        <f>AND($A$2&gt;=_xlfn.NUMBERVALUE(Table_Query_from_MF_DSNP62[[#This Row],[CL_GL_ACCT_FR1]]),$A$2&lt;=_xlfn.NUMBERVALUE(Table_Query_from_MF_DSNP62[[#This Row],[CL_GL_ACCT_TO1]]))</f>
        <v>1</v>
      </c>
      <c r="IH102" s="33" t="b">
        <f>AND($A$2&gt;=_xlfn.NUMBERVALUE(Table_Query_from_MF_DSNP62[[#This Row],[CL_GL_ACCT_FR2]]),$A$2&lt;=_xlfn.NUMBERVALUE(Table_Query_from_MF_DSNP62[[#This Row],[CL_GL_ACCT_TO2]]))</f>
        <v>1</v>
      </c>
      <c r="II102" s="33" t="b">
        <f>AND($A$2&gt;=_xlfn.NUMBERVALUE(Table_Query_from_MF_DSNP62[[#This Row],[CL_GL_ACCT_FR3]]),$A$2&lt;=_xlfn.NUMBERVALUE(Table_Query_from_MF_DSNP62[[#This Row],[CL_GL_ACCT_TO3]]))</f>
        <v>1</v>
      </c>
      <c r="IJ102" s="33" t="b">
        <f>AND($A$2&gt;=_xlfn.NUMBERVALUE(Table_Query_from_MF_DSNP62[[#This Row],[CL_GL_ACCT_FR4]]),$A$2&lt;=_xlfn.NUMBERVALUE(Table_Query_from_MF_DSNP62[[#This Row],[CL_GL_ACCT_TO4]]))</f>
        <v>1</v>
      </c>
      <c r="IK102" s="33" t="b">
        <f>AND($A$2&gt;=_xlfn.NUMBERVALUE(Table_Query_from_MF_DSNP62[[#This Row],[CL_GL_ACCT_FR5]]),$A$2&lt;=_xlfn.NUMBERVALUE(Table_Query_from_MF_DSNP62[[#This Row],[CL_GL_ACCT_TO5]]))</f>
        <v>1</v>
      </c>
      <c r="IL102" s="33" t="b">
        <f>AND($A$2&gt;=_xlfn.NUMBERVALUE(Table_Query_from_MF_DSNP62[[#This Row],[CL_GL_ACCT_FR6]]),$A$2&lt;=_xlfn.NUMBERVALUE(Table_Query_from_MF_DSNP62[[#This Row],[CL_GL_ACCT_TO6]]))</f>
        <v>1</v>
      </c>
      <c r="IM102" s="33" t="b">
        <f>AND($A$2&gt;=_xlfn.NUMBERVALUE(Table_Query_from_MF_DSNP62[[#This Row],[CL_GL_ACCT_FR7]]),$A$2&lt;=_xlfn.NUMBERVALUE(Table_Query_from_MF_DSNP62[[#This Row],[CL_GL_ACCT_TO7]]))</f>
        <v>1</v>
      </c>
      <c r="IN102" s="33" t="b">
        <f>AND($A$2&gt;=_xlfn.NUMBERVALUE(Table_Query_from_MF_DSNP62[[#This Row],[CL_GL_ACCT_FR8]]),$A$2&lt;=_xlfn.NUMBERVALUE(Table_Query_from_MF_DSNP62[[#This Row],[CL_GL_ACCT_TO8]]))</f>
        <v>1</v>
      </c>
      <c r="IO102" s="33" t="b">
        <f>AND($A$2&gt;=_xlfn.NUMBERVALUE(Table_Query_from_MF_DSNP62[[#This Row],[CL_GL_ACCT_FR9]]),$A$2&lt;=_xlfn.NUMBERVALUE(Table_Query_from_MF_DSNP62[[#This Row],[CL_GL_ACCT_TO9]]))</f>
        <v>1</v>
      </c>
      <c r="IP102" s="33" t="b">
        <f>AND($A$2&gt;=_xlfn.NUMBERVALUE(Table_Query_from_MF_DSNP62[[#This Row],[CL_GL_ACCT_FR10]]),$A$2&lt;=_xlfn.NUMBERVALUE(Table_Query_from_MF_DSNP62[[#This Row],[CL_GL_ACCT_TO10]]))</f>
        <v>1</v>
      </c>
      <c r="IQ102" s="33" t="b">
        <f>AND($A$2&gt;=_xlfn.NUMBERVALUE(Table_Query_from_MF_DSNP62[[#This Row],[CL_GL_ACCT_FR11]]),$A$2&lt;=_xlfn.NUMBERVALUE(Table_Query_from_MF_DSNP62[[#This Row],[CL_GL_ACCT_TO11]]))</f>
        <v>1</v>
      </c>
      <c r="IR102" s="33" t="b">
        <f>AND($A$2&gt;=_xlfn.NUMBERVALUE(Table_Query_from_MF_DSNP62[[#This Row],[CL_GL_ACCT_FR12]]),$A$2&lt;=_xlfn.NUMBERVALUE(Table_Query_from_MF_DSNP62[[#This Row],[CL_GL_ACCT_TO12]]))</f>
        <v>1</v>
      </c>
      <c r="IS102" s="33" t="b">
        <f>AND($A$2&gt;=_xlfn.NUMBERVALUE(Table_Query_from_MF_DSNP62[[#This Row],[CL_GL_ACCT_FR13]]),$A$2&lt;=_xlfn.NUMBERVALUE(Table_Query_from_MF_DSNP62[[#This Row],[CL_GL_ACCT_TO13]]))</f>
        <v>1</v>
      </c>
      <c r="IT102" s="33" t="b">
        <f>AND($A$2&gt;=_xlfn.NUMBERVALUE(Table_Query_from_MF_DSNP62[[#This Row],[CL_GL_ACCT_FR14]]),$A$2&lt;=_xlfn.NUMBERVALUE(Table_Query_from_MF_DSNP62[[#This Row],[CL_GL_ACCT_TO14]]))</f>
        <v>1</v>
      </c>
      <c r="IU102" s="33" t="b">
        <f>AND($A$2&gt;=_xlfn.NUMBERVALUE(Table_Query_from_MF_DSNP62[[#This Row],[CL_GL_ACCT_FR15]]),$A$2&lt;=_xlfn.NUMBERVALUE(Table_Query_from_MF_DSNP62[[#This Row],[CL_GL_ACCT_TO15]]))</f>
        <v>1</v>
      </c>
      <c r="IV102" s="33" t="b">
        <f>AND($A$2&gt;=_xlfn.NUMBERVALUE(Table_Query_from_MF_DSNP62[[#This Row],[CL_GL_ACCT_FR16]]),$A$2&lt;=_xlfn.NUMBERVALUE(Table_Query_from_MF_DSNP62[[#This Row],[CL_GL_ACCT_TO16]]))</f>
        <v>1</v>
      </c>
      <c r="IW102" s="33" t="b">
        <f>AND($A$2&gt;=_xlfn.NUMBERVALUE(Table_Query_from_MF_DSNP62[[#This Row],[CL_GL_ACCT_FR17]]),$A$2&lt;=_xlfn.NUMBERVALUE(Table_Query_from_MF_DSNP62[[#This Row],[CL_GL_ACCT_TO17]]))</f>
        <v>1</v>
      </c>
      <c r="IX102" s="33" t="b">
        <f>AND($A$2&gt;=_xlfn.NUMBERVALUE(Table_Query_from_MF_DSNP62[[#This Row],[CL_GL_ACCT_FR18]]),$A$2&lt;=_xlfn.NUMBERVALUE(Table_Query_from_MF_DSNP62[[#This Row],[CL_GL_ACCT_TO18]]))</f>
        <v>1</v>
      </c>
      <c r="IY102" s="33" t="b">
        <f>AND($A$2&gt;=_xlfn.NUMBERVALUE(Table_Query_from_MF_DSNP62[[#This Row],[CL_GL_ACCT_FR19]]),$A$2&lt;=_xlfn.NUMBERVALUE(Table_Query_from_MF_DSNP62[[#This Row],[CL_GL_ACCT_TO19]]))</f>
        <v>1</v>
      </c>
      <c r="IZ102" s="33" t="b">
        <f>AND($A$2&gt;=_xlfn.NUMBERVALUE(Table_Query_from_MF_DSNP62[[#This Row],[CL_GL_ACCT_FR20]]),$A$2&lt;=_xlfn.NUMBERVALUE(Table_Query_from_MF_DSNP62[[#This Row],[CL_GL_ACCT_TO20]]))</f>
        <v>1</v>
      </c>
      <c r="JA102" s="33" t="b">
        <f>AND($A$2&gt;=_xlfn.NUMBERVALUE(Table_Query_from_MF_DSNP62[[#This Row],[CL_GL_ACCT_FR21]]),$A$2&lt;=_xlfn.NUMBERVALUE(Table_Query_from_MF_DSNP62[[#This Row],[CL_GL_ACCT_TO21]]))</f>
        <v>1</v>
      </c>
      <c r="JB102" s="33" t="b">
        <f>AND($A$2&gt;=_xlfn.NUMBERVALUE(Table_Query_from_MF_DSNP62[[#This Row],[CL_GL_ACCT_FR22]]),$A$2&lt;=_xlfn.NUMBERVALUE(Table_Query_from_MF_DSNP62[[#This Row],[CL_GL_ACCT_TO22]]))</f>
        <v>1</v>
      </c>
      <c r="JC102" s="33" t="b">
        <f>AND($A$2&gt;=_xlfn.NUMBERVALUE(Table_Query_from_MF_DSNP62[[#This Row],[CL_GL_ACCT_FR23]]),$A$2&lt;=_xlfn.NUMBERVALUE(Table_Query_from_MF_DSNP62[[#This Row],[CL_GL_ACCT_TO23]]))</f>
        <v>1</v>
      </c>
      <c r="JD102" s="33" t="b">
        <f>AND($A$2&gt;=_xlfn.NUMBERVALUE(Table_Query_from_MF_DSNP62[[#This Row],[CL_GL_ACCT_FR24]]),$A$2&lt;=_xlfn.NUMBERVALUE(Table_Query_from_MF_DSNP62[[#This Row],[CL_GL_ACCT_TO24]]))</f>
        <v>1</v>
      </c>
      <c r="JE102" s="33" t="b">
        <f>AND($A$2&gt;=_xlfn.NUMBERVALUE(Table_Query_from_MF_DSNP62[[#This Row],[CL_GL_ACCT_FR25]]),$A$2&lt;=_xlfn.NUMBERVALUE(Table_Query_from_MF_DSNP62[[#This Row],[CL_GL_ACCT_TO25]]))</f>
        <v>1</v>
      </c>
      <c r="JF102" s="33" t="b">
        <f>OR(Table_Query_from_MF_DSNP62[[#This Row],[PairA]:[PairO]])</f>
        <v>1</v>
      </c>
      <c r="JG102" s="33">
        <f>_xlfn.IFNA(MATCH(TRUE,Table_Query_from_MF_DSNP62[[#This Row],[PairA]:[PairO]],0),"none")</f>
        <v>1</v>
      </c>
      <c r="JH102" s="33" t="b">
        <f>AND($B$2&gt;=_xlfn.NUMBERVALUE(Table_Query_from_MF_DSNP62[[#This Row],[CL_CMP_OBJ_FR1]]),$B$2&lt;=_xlfn.NUMBERVALUE(Table_Query_from_MF_DSNP62[[#This Row],[CL_CMP_OBJ_TO1]]))</f>
        <v>1</v>
      </c>
      <c r="JI102" s="33" t="b">
        <f>AND($B$2&gt;=_xlfn.NUMBERVALUE(Table_Query_from_MF_DSNP62[[#This Row],[CL_CMP_OBJ_FR2]]),$B$2&lt;=_xlfn.NUMBERVALUE(Table_Query_from_MF_DSNP62[[#This Row],[CL_CMP_OBJ_TO2]]))</f>
        <v>1</v>
      </c>
      <c r="JJ102" s="33" t="b">
        <f>AND($B$2&gt;=_xlfn.NUMBERVALUE(Table_Query_from_MF_DSNP62[[#This Row],[CL_CMP_OBJ_FR3]]),$B$2&lt;=_xlfn.NUMBERVALUE(Table_Query_from_MF_DSNP62[[#This Row],[CL_CMP_OBJ_TO3]]))</f>
        <v>1</v>
      </c>
      <c r="JK102" s="33" t="b">
        <f>AND($B$2&gt;=_xlfn.NUMBERVALUE(Table_Query_from_MF_DSNP62[[#This Row],[CL_CMP_OBJ_FR4]]),$B$2&lt;=_xlfn.NUMBERVALUE(Table_Query_from_MF_DSNP62[[#This Row],[CL_CMP_OBJ_TO4]]))</f>
        <v>1</v>
      </c>
      <c r="JL102" s="33" t="b">
        <f>AND($B$2&gt;=_xlfn.NUMBERVALUE(Table_Query_from_MF_DSNP62[[#This Row],[CL_CMP_OBJ_FR5]]),$B$2&lt;=_xlfn.NUMBERVALUE(Table_Query_from_MF_DSNP62[[#This Row],[CL_CMP_OBJ_TO5]]))</f>
        <v>1</v>
      </c>
      <c r="JM102" s="33" t="b">
        <f>AND($B$2&gt;=_xlfn.NUMBERVALUE(Table_Query_from_MF_DSNP62[[#This Row],[CL_CMP_OBJ_FR6]]),$B$2&lt;=_xlfn.NUMBERVALUE(Table_Query_from_MF_DSNP62[[#This Row],[CL_CMP_OBJ_TO6]]))</f>
        <v>1</v>
      </c>
      <c r="JN102" s="33" t="b">
        <f>AND($B$2&gt;=_xlfn.NUMBERVALUE(Table_Query_from_MF_DSNP62[[#This Row],[CL_CMP_OBJ_FR7]]),$B$2&lt;=_xlfn.NUMBERVALUE(Table_Query_from_MF_DSNP62[[#This Row],[CL_CMP_OBJ_TO7]]))</f>
        <v>1</v>
      </c>
      <c r="JO102" s="33" t="b">
        <f>AND($B$2&gt;=_xlfn.NUMBERVALUE(Table_Query_from_MF_DSNP62[[#This Row],[CL_CMP_OBJ_FR8]]),$B$2&lt;=_xlfn.NUMBERVALUE(Table_Query_from_MF_DSNP62[[#This Row],[CL_CMP_OBJ_TO8]]))</f>
        <v>1</v>
      </c>
      <c r="JP102" s="33" t="b">
        <f>AND($B$2&gt;=_xlfn.NUMBERVALUE(Table_Query_from_MF_DSNP62[[#This Row],[CL_CMP_OBJ_FR9]]),$B$2&lt;=_xlfn.NUMBERVALUE(Table_Query_from_MF_DSNP62[[#This Row],[CL_CMP_OBJ_TO9]]))</f>
        <v>1</v>
      </c>
      <c r="JQ102" s="33" t="b">
        <f>AND($B$2&gt;=_xlfn.NUMBERVALUE(Table_Query_from_MF_DSNP62[[#This Row],[CL_CMP_OBJ_FR10]]),$B$2&lt;=_xlfn.NUMBERVALUE(Table_Query_from_MF_DSNP62[[#This Row],[CL_CMP_OBJ_TO10]]))</f>
        <v>1</v>
      </c>
      <c r="JR102" s="33" t="b">
        <f>AND($B$2&gt;=_xlfn.NUMBERVALUE(Table_Query_from_MF_DSNP62[[#This Row],[CL_CMP_OBJ_FR11]]),$B$2&lt;=_xlfn.NUMBERVALUE(Table_Query_from_MF_DSNP62[[#This Row],[CL_CMP_OBJ_TO11]]))</f>
        <v>1</v>
      </c>
      <c r="JS102" s="33" t="b">
        <f>AND($B$2&gt;=_xlfn.NUMBERVALUE(Table_Query_from_MF_DSNP62[[#This Row],[CL_CMP_OBJ_FR12]]),$B$2&lt;=_xlfn.NUMBERVALUE(Table_Query_from_MF_DSNP62[[#This Row],[CL_CMP_OBJ_TO12]]))</f>
        <v>1</v>
      </c>
      <c r="JT102" s="33" t="b">
        <f>AND($B$2&gt;=_xlfn.NUMBERVALUE(Table_Query_from_MF_DSNP62[[#This Row],[CL_CMP_OBJ_FR13]]),$B$2&lt;=_xlfn.NUMBERVALUE(Table_Query_from_MF_DSNP62[[#This Row],[CL_CMP_OBJ_TO13]]))</f>
        <v>1</v>
      </c>
      <c r="JU102" s="33" t="b">
        <f>AND($B$2&gt;=_xlfn.NUMBERVALUE(Table_Query_from_MF_DSNP62[[#This Row],[CL_CMP_OBJ_FR14]]),$B$2&lt;=_xlfn.NUMBERVALUE(Table_Query_from_MF_DSNP62[[#This Row],[CL_CMP_OBJ_TO14]]))</f>
        <v>1</v>
      </c>
      <c r="JV102" s="33" t="b">
        <f>AND($B$2&gt;=_xlfn.NUMBERVALUE(Table_Query_from_MF_DSNP62[[#This Row],[CL_CMP_OBJ_FR15]]),$B$2&lt;=_xlfn.NUMBERVALUE(Table_Query_from_MF_DSNP62[[#This Row],[CL_CMP_OBJ_TO15]]))</f>
        <v>1</v>
      </c>
    </row>
    <row r="103" spans="1:282" x14ac:dyDescent="0.25">
      <c r="A103" t="b">
        <f>OR(,Table_Query_from_MF_DSNP62[[#This Row],[Desired GL included as "hard-coded" GL?]],Table_Query_from_MF_DSNP62[[#This Row],[Desired GL included as "Open GL"?]])</f>
        <v>1</v>
      </c>
      <c r="B103" t="b">
        <f>Table_Query_from_MF_DSNP62[[#This Row],[Desired CObj included as "Open CObj"?]]</f>
        <v>1</v>
      </c>
      <c r="C103" t="s">
        <v>1529</v>
      </c>
      <c r="D103" t="s">
        <v>1484</v>
      </c>
      <c r="E103" t="s">
        <v>15</v>
      </c>
      <c r="F103" s="24" t="s">
        <v>41</v>
      </c>
      <c r="G103" t="s">
        <v>422</v>
      </c>
      <c r="H103" s="24" t="s">
        <v>444</v>
      </c>
      <c r="I103" t="s">
        <v>444</v>
      </c>
      <c r="J103" s="24" t="s">
        <v>444</v>
      </c>
      <c r="K103" t="s">
        <v>444</v>
      </c>
      <c r="L103" s="24" t="s">
        <v>444</v>
      </c>
      <c r="M103" t="s">
        <v>444</v>
      </c>
      <c r="N103" t="s">
        <v>444</v>
      </c>
      <c r="O103" t="s">
        <v>447</v>
      </c>
      <c r="P103" t="s">
        <v>444</v>
      </c>
      <c r="Q103" t="s">
        <v>15</v>
      </c>
      <c r="R103" t="s">
        <v>444</v>
      </c>
      <c r="S103" t="s">
        <v>442</v>
      </c>
      <c r="T103" t="s">
        <v>447</v>
      </c>
      <c r="U103" t="s">
        <v>444</v>
      </c>
      <c r="V103" t="s">
        <v>444</v>
      </c>
      <c r="W103" t="s">
        <v>447</v>
      </c>
      <c r="X103" t="s">
        <v>444</v>
      </c>
      <c r="Y103" t="s">
        <v>442</v>
      </c>
      <c r="Z103" t="s">
        <v>442</v>
      </c>
      <c r="AA103" t="s">
        <v>444</v>
      </c>
      <c r="AB103" t="s">
        <v>442</v>
      </c>
      <c r="AC103" t="s">
        <v>444</v>
      </c>
      <c r="AD103" t="s">
        <v>15</v>
      </c>
      <c r="AE103" t="s">
        <v>447</v>
      </c>
      <c r="AF103" t="s">
        <v>447</v>
      </c>
      <c r="AG103" t="s">
        <v>442</v>
      </c>
      <c r="AH103" t="s">
        <v>447</v>
      </c>
      <c r="AI103" t="s">
        <v>447</v>
      </c>
      <c r="AJ103" t="s">
        <v>442</v>
      </c>
      <c r="AK103" t="s">
        <v>444</v>
      </c>
      <c r="AL103" t="s">
        <v>444</v>
      </c>
      <c r="AM103" t="s">
        <v>444</v>
      </c>
      <c r="AN103" t="s">
        <v>444</v>
      </c>
      <c r="AO103" t="s">
        <v>444</v>
      </c>
      <c r="AP103" t="s">
        <v>442</v>
      </c>
      <c r="AQ103" t="s">
        <v>282</v>
      </c>
      <c r="AR103" t="s">
        <v>528</v>
      </c>
      <c r="AS103" t="s">
        <v>162</v>
      </c>
      <c r="AT103" t="s">
        <v>444</v>
      </c>
      <c r="AU103" t="s">
        <v>444</v>
      </c>
      <c r="AV103" t="s">
        <v>442</v>
      </c>
      <c r="AW103" t="s">
        <v>444</v>
      </c>
      <c r="AX103" t="s">
        <v>444</v>
      </c>
      <c r="AY103" t="s">
        <v>444</v>
      </c>
      <c r="AZ103" t="s">
        <v>444</v>
      </c>
      <c r="BA103" t="s">
        <v>444</v>
      </c>
      <c r="BB103" t="s">
        <v>444</v>
      </c>
      <c r="BC103" t="s">
        <v>444</v>
      </c>
      <c r="BD103" t="s">
        <v>1359</v>
      </c>
      <c r="BE103" t="s">
        <v>444</v>
      </c>
      <c r="BF103" t="s">
        <v>1360</v>
      </c>
      <c r="BG103" t="s">
        <v>1360</v>
      </c>
      <c r="BH103" t="s">
        <v>448</v>
      </c>
      <c r="BI103" t="s">
        <v>442</v>
      </c>
      <c r="BJ103" t="s">
        <v>7</v>
      </c>
      <c r="BK103" t="s">
        <v>7</v>
      </c>
      <c r="BL103" t="s">
        <v>444</v>
      </c>
      <c r="BM103" t="s">
        <v>444</v>
      </c>
      <c r="BN103" t="s">
        <v>444</v>
      </c>
      <c r="BO103" t="s">
        <v>444</v>
      </c>
      <c r="BP103" t="s">
        <v>444</v>
      </c>
      <c r="BQ103" t="s">
        <v>740</v>
      </c>
      <c r="BR103" t="s">
        <v>188</v>
      </c>
      <c r="BS103" t="s">
        <v>444</v>
      </c>
      <c r="BT103" t="s">
        <v>444</v>
      </c>
      <c r="BU103" t="s">
        <v>444</v>
      </c>
      <c r="BV103" t="s">
        <v>444</v>
      </c>
      <c r="BW103" t="s">
        <v>740</v>
      </c>
      <c r="BX103" t="s">
        <v>188</v>
      </c>
      <c r="BY103" t="s">
        <v>444</v>
      </c>
      <c r="BZ103" t="s">
        <v>444</v>
      </c>
      <c r="CA103" t="s">
        <v>444</v>
      </c>
      <c r="CB103" t="s">
        <v>444</v>
      </c>
      <c r="CC103" t="s">
        <v>444</v>
      </c>
      <c r="CD103" t="s">
        <v>444</v>
      </c>
      <c r="CE103" t="s">
        <v>444</v>
      </c>
      <c r="CF103" t="s">
        <v>444</v>
      </c>
      <c r="CG103" t="s">
        <v>444</v>
      </c>
      <c r="CH103" t="s">
        <v>444</v>
      </c>
      <c r="CI103" t="s">
        <v>740</v>
      </c>
      <c r="CJ103" t="s">
        <v>188</v>
      </c>
      <c r="CK103" t="s">
        <v>444</v>
      </c>
      <c r="CL103" t="s">
        <v>444</v>
      </c>
      <c r="CM103" t="s">
        <v>444</v>
      </c>
      <c r="CN103" t="s">
        <v>444</v>
      </c>
      <c r="CO103" t="s">
        <v>740</v>
      </c>
      <c r="CP103" t="s">
        <v>188</v>
      </c>
      <c r="CQ103" t="s">
        <v>444</v>
      </c>
      <c r="CR103" t="s">
        <v>444</v>
      </c>
      <c r="CS103" t="s">
        <v>444</v>
      </c>
      <c r="CT103" t="s">
        <v>444</v>
      </c>
      <c r="CU103" t="s">
        <v>7</v>
      </c>
      <c r="CV103" t="s">
        <v>2738</v>
      </c>
      <c r="CW103" t="s">
        <v>2736</v>
      </c>
      <c r="CX103" t="s">
        <v>2780</v>
      </c>
      <c r="CY103" t="s">
        <v>1420</v>
      </c>
      <c r="CZ103" t="s">
        <v>1428</v>
      </c>
      <c r="DA103" t="s">
        <v>1429</v>
      </c>
      <c r="DB103" t="s">
        <v>1438</v>
      </c>
      <c r="DC103" t="s">
        <v>444</v>
      </c>
      <c r="DD103" t="s">
        <v>444</v>
      </c>
      <c r="DE103" t="s">
        <v>444</v>
      </c>
      <c r="DF103" t="s">
        <v>444</v>
      </c>
      <c r="DG103" t="s">
        <v>444</v>
      </c>
      <c r="DH103" t="s">
        <v>444</v>
      </c>
      <c r="DI103" t="s">
        <v>282</v>
      </c>
      <c r="DJ103" t="s">
        <v>1440</v>
      </c>
      <c r="DK103" t="s">
        <v>444</v>
      </c>
      <c r="DL103" t="s">
        <v>444</v>
      </c>
      <c r="DM103" t="s">
        <v>444</v>
      </c>
      <c r="DN103" t="s">
        <v>444</v>
      </c>
      <c r="DO103" t="s">
        <v>444</v>
      </c>
      <c r="DP103" t="s">
        <v>444</v>
      </c>
      <c r="DQ103" t="s">
        <v>444</v>
      </c>
      <c r="DR103" t="s">
        <v>444</v>
      </c>
      <c r="DS103" t="s">
        <v>444</v>
      </c>
      <c r="DT103" s="24" t="s">
        <v>444</v>
      </c>
      <c r="DU103" s="24" t="s">
        <v>444</v>
      </c>
      <c r="DV103" t="s">
        <v>444</v>
      </c>
      <c r="DW103" t="s">
        <v>444</v>
      </c>
      <c r="DX103" s="24" t="s">
        <v>444</v>
      </c>
      <c r="DY103" s="24" t="s">
        <v>444</v>
      </c>
      <c r="DZ103" t="s">
        <v>444</v>
      </c>
      <c r="EA103" t="s">
        <v>444</v>
      </c>
      <c r="EB103" s="24" t="s">
        <v>444</v>
      </c>
      <c r="EC103" s="24" t="s">
        <v>444</v>
      </c>
      <c r="ED103" t="s">
        <v>444</v>
      </c>
      <c r="EE103" t="s">
        <v>444</v>
      </c>
      <c r="EF103" s="24" t="s">
        <v>444</v>
      </c>
      <c r="EG103" s="24" t="s">
        <v>444</v>
      </c>
      <c r="EH103" t="s">
        <v>444</v>
      </c>
      <c r="EI103" t="s">
        <v>444</v>
      </c>
      <c r="EJ103" s="24" t="s">
        <v>444</v>
      </c>
      <c r="EK103" s="24" t="s">
        <v>444</v>
      </c>
      <c r="EL103" t="s">
        <v>444</v>
      </c>
      <c r="EM103" t="s">
        <v>444</v>
      </c>
      <c r="EN103" s="24" t="s">
        <v>444</v>
      </c>
      <c r="EO103" s="24" t="s">
        <v>444</v>
      </c>
      <c r="EP103" t="s">
        <v>444</v>
      </c>
      <c r="EQ103" t="s">
        <v>444</v>
      </c>
      <c r="ER103" s="24" t="s">
        <v>444</v>
      </c>
      <c r="ES103" s="24" t="s">
        <v>444</v>
      </c>
      <c r="ET103" t="s">
        <v>444</v>
      </c>
      <c r="EU103" t="s">
        <v>444</v>
      </c>
      <c r="EV103" s="24" t="s">
        <v>444</v>
      </c>
      <c r="EW103" s="24" t="s">
        <v>444</v>
      </c>
      <c r="EX103" t="s">
        <v>444</v>
      </c>
      <c r="EY103" t="s">
        <v>444</v>
      </c>
      <c r="EZ103" s="24" t="s">
        <v>444</v>
      </c>
      <c r="FA103" s="24" t="s">
        <v>444</v>
      </c>
      <c r="FB103" t="s">
        <v>444</v>
      </c>
      <c r="FC103" t="s">
        <v>444</v>
      </c>
      <c r="FD103" s="24" t="s">
        <v>444</v>
      </c>
      <c r="FE103" s="24" t="s">
        <v>444</v>
      </c>
      <c r="FF103" t="s">
        <v>444</v>
      </c>
      <c r="FG103" t="s">
        <v>444</v>
      </c>
      <c r="FH103" s="24" t="s">
        <v>444</v>
      </c>
      <c r="FI103" s="24" t="s">
        <v>444</v>
      </c>
      <c r="FJ103" t="s">
        <v>444</v>
      </c>
      <c r="FK103" t="s">
        <v>444</v>
      </c>
      <c r="FL103" s="24" t="s">
        <v>444</v>
      </c>
      <c r="FM103" s="24" t="s">
        <v>444</v>
      </c>
      <c r="FN103" t="s">
        <v>444</v>
      </c>
      <c r="FO103" t="s">
        <v>444</v>
      </c>
      <c r="FP103" s="24" t="s">
        <v>444</v>
      </c>
      <c r="FQ103" s="24" t="s">
        <v>444</v>
      </c>
      <c r="FR103" t="s">
        <v>444</v>
      </c>
      <c r="FS103" t="s">
        <v>444</v>
      </c>
      <c r="FT103" s="24" t="s">
        <v>444</v>
      </c>
      <c r="FU103" s="24" t="s">
        <v>444</v>
      </c>
      <c r="FV103" t="s">
        <v>444</v>
      </c>
      <c r="FW103" t="s">
        <v>444</v>
      </c>
      <c r="FX103" s="24" t="s">
        <v>444</v>
      </c>
      <c r="FY103" s="24" t="s">
        <v>444</v>
      </c>
      <c r="FZ103" t="s">
        <v>444</v>
      </c>
      <c r="GA103" t="s">
        <v>444</v>
      </c>
      <c r="GB103" s="24" t="s">
        <v>444</v>
      </c>
      <c r="GC103" s="24" t="s">
        <v>444</v>
      </c>
      <c r="GD103" t="s">
        <v>444</v>
      </c>
      <c r="GE103" t="s">
        <v>444</v>
      </c>
      <c r="GF103" s="24" t="s">
        <v>444</v>
      </c>
      <c r="GG103" s="24" t="s">
        <v>444</v>
      </c>
      <c r="GH103" t="s">
        <v>15</v>
      </c>
      <c r="GI103" s="24" t="s">
        <v>526</v>
      </c>
      <c r="GJ103" s="24" t="s">
        <v>1453</v>
      </c>
      <c r="GK103" t="s">
        <v>1454</v>
      </c>
      <c r="GL103" t="s">
        <v>609</v>
      </c>
      <c r="GM103" s="24" t="s">
        <v>622</v>
      </c>
      <c r="GN103" s="24" t="s">
        <v>622</v>
      </c>
      <c r="GO103" t="s">
        <v>623</v>
      </c>
      <c r="GP103" t="s">
        <v>623</v>
      </c>
      <c r="GQ103" s="24" t="s">
        <v>444</v>
      </c>
      <c r="GR103" s="24" t="s">
        <v>444</v>
      </c>
      <c r="GS103" t="s">
        <v>444</v>
      </c>
      <c r="GT103" t="s">
        <v>444</v>
      </c>
      <c r="GU103" s="24" t="s">
        <v>444</v>
      </c>
      <c r="GV103" s="24" t="s">
        <v>444</v>
      </c>
      <c r="GW103" t="s">
        <v>444</v>
      </c>
      <c r="GX103" t="s">
        <v>444</v>
      </c>
      <c r="GY103" s="24" t="s">
        <v>444</v>
      </c>
      <c r="GZ103" s="24" t="s">
        <v>444</v>
      </c>
      <c r="HA103" t="s">
        <v>444</v>
      </c>
      <c r="HB103" t="s">
        <v>444</v>
      </c>
      <c r="HC103" s="24" t="s">
        <v>444</v>
      </c>
      <c r="HD103" s="24" t="s">
        <v>444</v>
      </c>
      <c r="HE103" t="s">
        <v>444</v>
      </c>
      <c r="HF103" t="s">
        <v>444</v>
      </c>
      <c r="HG103" s="24" t="s">
        <v>444</v>
      </c>
      <c r="HH103" s="24" t="s">
        <v>444</v>
      </c>
      <c r="HI103" t="s">
        <v>444</v>
      </c>
      <c r="HJ103" t="s">
        <v>444</v>
      </c>
      <c r="HK103" s="24" t="s">
        <v>444</v>
      </c>
      <c r="HL103" s="24" t="s">
        <v>444</v>
      </c>
      <c r="HM103" t="s">
        <v>444</v>
      </c>
      <c r="HN103" t="s">
        <v>444</v>
      </c>
      <c r="HO103" s="24" t="s">
        <v>444</v>
      </c>
      <c r="HP103" s="24" t="s">
        <v>444</v>
      </c>
      <c r="HQ103" t="s">
        <v>444</v>
      </c>
      <c r="HR103" t="s">
        <v>444</v>
      </c>
      <c r="HS103" s="24" t="s">
        <v>444</v>
      </c>
      <c r="HT103" s="24" t="s">
        <v>444</v>
      </c>
      <c r="HU103" t="s">
        <v>444</v>
      </c>
      <c r="HV103" t="s">
        <v>444</v>
      </c>
      <c r="HW103" s="24" t="s">
        <v>444</v>
      </c>
      <c r="HX103" s="24" t="s">
        <v>444</v>
      </c>
      <c r="HY103" t="s">
        <v>444</v>
      </c>
      <c r="HZ103" t="s">
        <v>444</v>
      </c>
      <c r="IA103" t="s">
        <v>2738</v>
      </c>
      <c r="IB103" t="s">
        <v>2736</v>
      </c>
      <c r="IC103" t="s">
        <v>3028</v>
      </c>
      <c r="ID103" s="33" t="b" cm="1">
        <f t="array" ref="ID103">_xlfn.IFNA(MATCH($A$2,_xlfn.NUMBERVALUE(Table_Query_from_MF_DSNP62[[#This Row],[CL_GLACCT_DR1]:[CL_GLACCT_CR4]]),0),0)&gt;=1</f>
        <v>1</v>
      </c>
      <c r="IE103" s="33" t="b">
        <f>OR(Table_Query_from_MF_DSNP62[[#This Row],[Pair1]:[Pair25]])</f>
        <v>1</v>
      </c>
      <c r="IF103" s="33">
        <f>_xlfn.IFNA(MATCH(TRUE,Table_Query_from_MF_DSNP62[[#This Row],[Pair1]:[Pair25]],0),"none")</f>
        <v>1</v>
      </c>
      <c r="IG103" s="33" t="b">
        <f>AND($A$2&gt;=_xlfn.NUMBERVALUE(Table_Query_from_MF_DSNP62[[#This Row],[CL_GL_ACCT_FR1]]),$A$2&lt;=_xlfn.NUMBERVALUE(Table_Query_from_MF_DSNP62[[#This Row],[CL_GL_ACCT_TO1]]))</f>
        <v>1</v>
      </c>
      <c r="IH103" s="33" t="b">
        <f>AND($A$2&gt;=_xlfn.NUMBERVALUE(Table_Query_from_MF_DSNP62[[#This Row],[CL_GL_ACCT_FR2]]),$A$2&lt;=_xlfn.NUMBERVALUE(Table_Query_from_MF_DSNP62[[#This Row],[CL_GL_ACCT_TO2]]))</f>
        <v>1</v>
      </c>
      <c r="II103" s="33" t="b">
        <f>AND($A$2&gt;=_xlfn.NUMBERVALUE(Table_Query_from_MF_DSNP62[[#This Row],[CL_GL_ACCT_FR3]]),$A$2&lt;=_xlfn.NUMBERVALUE(Table_Query_from_MF_DSNP62[[#This Row],[CL_GL_ACCT_TO3]]))</f>
        <v>1</v>
      </c>
      <c r="IJ103" s="33" t="b">
        <f>AND($A$2&gt;=_xlfn.NUMBERVALUE(Table_Query_from_MF_DSNP62[[#This Row],[CL_GL_ACCT_FR4]]),$A$2&lt;=_xlfn.NUMBERVALUE(Table_Query_from_MF_DSNP62[[#This Row],[CL_GL_ACCT_TO4]]))</f>
        <v>1</v>
      </c>
      <c r="IK103" s="33" t="b">
        <f>AND($A$2&gt;=_xlfn.NUMBERVALUE(Table_Query_from_MF_DSNP62[[#This Row],[CL_GL_ACCT_FR5]]),$A$2&lt;=_xlfn.NUMBERVALUE(Table_Query_from_MF_DSNP62[[#This Row],[CL_GL_ACCT_TO5]]))</f>
        <v>1</v>
      </c>
      <c r="IL103" s="33" t="b">
        <f>AND($A$2&gt;=_xlfn.NUMBERVALUE(Table_Query_from_MF_DSNP62[[#This Row],[CL_GL_ACCT_FR6]]),$A$2&lt;=_xlfn.NUMBERVALUE(Table_Query_from_MF_DSNP62[[#This Row],[CL_GL_ACCT_TO6]]))</f>
        <v>1</v>
      </c>
      <c r="IM103" s="33" t="b">
        <f>AND($A$2&gt;=_xlfn.NUMBERVALUE(Table_Query_from_MF_DSNP62[[#This Row],[CL_GL_ACCT_FR7]]),$A$2&lt;=_xlfn.NUMBERVALUE(Table_Query_from_MF_DSNP62[[#This Row],[CL_GL_ACCT_TO7]]))</f>
        <v>1</v>
      </c>
      <c r="IN103" s="33" t="b">
        <f>AND($A$2&gt;=_xlfn.NUMBERVALUE(Table_Query_from_MF_DSNP62[[#This Row],[CL_GL_ACCT_FR8]]),$A$2&lt;=_xlfn.NUMBERVALUE(Table_Query_from_MF_DSNP62[[#This Row],[CL_GL_ACCT_TO8]]))</f>
        <v>1</v>
      </c>
      <c r="IO103" s="33" t="b">
        <f>AND($A$2&gt;=_xlfn.NUMBERVALUE(Table_Query_from_MF_DSNP62[[#This Row],[CL_GL_ACCT_FR9]]),$A$2&lt;=_xlfn.NUMBERVALUE(Table_Query_from_MF_DSNP62[[#This Row],[CL_GL_ACCT_TO9]]))</f>
        <v>1</v>
      </c>
      <c r="IP103" s="33" t="b">
        <f>AND($A$2&gt;=_xlfn.NUMBERVALUE(Table_Query_from_MF_DSNP62[[#This Row],[CL_GL_ACCT_FR10]]),$A$2&lt;=_xlfn.NUMBERVALUE(Table_Query_from_MF_DSNP62[[#This Row],[CL_GL_ACCT_TO10]]))</f>
        <v>1</v>
      </c>
      <c r="IQ103" s="33" t="b">
        <f>AND($A$2&gt;=_xlfn.NUMBERVALUE(Table_Query_from_MF_DSNP62[[#This Row],[CL_GL_ACCT_FR11]]),$A$2&lt;=_xlfn.NUMBERVALUE(Table_Query_from_MF_DSNP62[[#This Row],[CL_GL_ACCT_TO11]]))</f>
        <v>1</v>
      </c>
      <c r="IR103" s="33" t="b">
        <f>AND($A$2&gt;=_xlfn.NUMBERVALUE(Table_Query_from_MF_DSNP62[[#This Row],[CL_GL_ACCT_FR12]]),$A$2&lt;=_xlfn.NUMBERVALUE(Table_Query_from_MF_DSNP62[[#This Row],[CL_GL_ACCT_TO12]]))</f>
        <v>1</v>
      </c>
      <c r="IS103" s="33" t="b">
        <f>AND($A$2&gt;=_xlfn.NUMBERVALUE(Table_Query_from_MF_DSNP62[[#This Row],[CL_GL_ACCT_FR13]]),$A$2&lt;=_xlfn.NUMBERVALUE(Table_Query_from_MF_DSNP62[[#This Row],[CL_GL_ACCT_TO13]]))</f>
        <v>1</v>
      </c>
      <c r="IT103" s="33" t="b">
        <f>AND($A$2&gt;=_xlfn.NUMBERVALUE(Table_Query_from_MF_DSNP62[[#This Row],[CL_GL_ACCT_FR14]]),$A$2&lt;=_xlfn.NUMBERVALUE(Table_Query_from_MF_DSNP62[[#This Row],[CL_GL_ACCT_TO14]]))</f>
        <v>1</v>
      </c>
      <c r="IU103" s="33" t="b">
        <f>AND($A$2&gt;=_xlfn.NUMBERVALUE(Table_Query_from_MF_DSNP62[[#This Row],[CL_GL_ACCT_FR15]]),$A$2&lt;=_xlfn.NUMBERVALUE(Table_Query_from_MF_DSNP62[[#This Row],[CL_GL_ACCT_TO15]]))</f>
        <v>1</v>
      </c>
      <c r="IV103" s="33" t="b">
        <f>AND($A$2&gt;=_xlfn.NUMBERVALUE(Table_Query_from_MF_DSNP62[[#This Row],[CL_GL_ACCT_FR16]]),$A$2&lt;=_xlfn.NUMBERVALUE(Table_Query_from_MF_DSNP62[[#This Row],[CL_GL_ACCT_TO16]]))</f>
        <v>1</v>
      </c>
      <c r="IW103" s="33" t="b">
        <f>AND($A$2&gt;=_xlfn.NUMBERVALUE(Table_Query_from_MF_DSNP62[[#This Row],[CL_GL_ACCT_FR17]]),$A$2&lt;=_xlfn.NUMBERVALUE(Table_Query_from_MF_DSNP62[[#This Row],[CL_GL_ACCT_TO17]]))</f>
        <v>1</v>
      </c>
      <c r="IX103" s="33" t="b">
        <f>AND($A$2&gt;=_xlfn.NUMBERVALUE(Table_Query_from_MF_DSNP62[[#This Row],[CL_GL_ACCT_FR18]]),$A$2&lt;=_xlfn.NUMBERVALUE(Table_Query_from_MF_DSNP62[[#This Row],[CL_GL_ACCT_TO18]]))</f>
        <v>1</v>
      </c>
      <c r="IY103" s="33" t="b">
        <f>AND($A$2&gt;=_xlfn.NUMBERVALUE(Table_Query_from_MF_DSNP62[[#This Row],[CL_GL_ACCT_FR19]]),$A$2&lt;=_xlfn.NUMBERVALUE(Table_Query_from_MF_DSNP62[[#This Row],[CL_GL_ACCT_TO19]]))</f>
        <v>1</v>
      </c>
      <c r="IZ103" s="33" t="b">
        <f>AND($A$2&gt;=_xlfn.NUMBERVALUE(Table_Query_from_MF_DSNP62[[#This Row],[CL_GL_ACCT_FR20]]),$A$2&lt;=_xlfn.NUMBERVALUE(Table_Query_from_MF_DSNP62[[#This Row],[CL_GL_ACCT_TO20]]))</f>
        <v>1</v>
      </c>
      <c r="JA103" s="33" t="b">
        <f>AND($A$2&gt;=_xlfn.NUMBERVALUE(Table_Query_from_MF_DSNP62[[#This Row],[CL_GL_ACCT_FR21]]),$A$2&lt;=_xlfn.NUMBERVALUE(Table_Query_from_MF_DSNP62[[#This Row],[CL_GL_ACCT_TO21]]))</f>
        <v>1</v>
      </c>
      <c r="JB103" s="33" t="b">
        <f>AND($A$2&gt;=_xlfn.NUMBERVALUE(Table_Query_from_MF_DSNP62[[#This Row],[CL_GL_ACCT_FR22]]),$A$2&lt;=_xlfn.NUMBERVALUE(Table_Query_from_MF_DSNP62[[#This Row],[CL_GL_ACCT_TO22]]))</f>
        <v>1</v>
      </c>
      <c r="JC103" s="33" t="b">
        <f>AND($A$2&gt;=_xlfn.NUMBERVALUE(Table_Query_from_MF_DSNP62[[#This Row],[CL_GL_ACCT_FR23]]),$A$2&lt;=_xlfn.NUMBERVALUE(Table_Query_from_MF_DSNP62[[#This Row],[CL_GL_ACCT_TO23]]))</f>
        <v>1</v>
      </c>
      <c r="JD103" s="33" t="b">
        <f>AND($A$2&gt;=_xlfn.NUMBERVALUE(Table_Query_from_MF_DSNP62[[#This Row],[CL_GL_ACCT_FR24]]),$A$2&lt;=_xlfn.NUMBERVALUE(Table_Query_from_MF_DSNP62[[#This Row],[CL_GL_ACCT_TO24]]))</f>
        <v>1</v>
      </c>
      <c r="JE103" s="33" t="b">
        <f>AND($A$2&gt;=_xlfn.NUMBERVALUE(Table_Query_from_MF_DSNP62[[#This Row],[CL_GL_ACCT_FR25]]),$A$2&lt;=_xlfn.NUMBERVALUE(Table_Query_from_MF_DSNP62[[#This Row],[CL_GL_ACCT_TO25]]))</f>
        <v>1</v>
      </c>
      <c r="JF103" s="33" t="b">
        <f>OR(Table_Query_from_MF_DSNP62[[#This Row],[PairA]:[PairO]])</f>
        <v>1</v>
      </c>
      <c r="JG103" s="33">
        <f>_xlfn.IFNA(MATCH(TRUE,Table_Query_from_MF_DSNP62[[#This Row],[PairA]:[PairO]],0),"none")</f>
        <v>5</v>
      </c>
      <c r="JH103" s="33" t="b">
        <f>AND($B$2&gt;=_xlfn.NUMBERVALUE(Table_Query_from_MF_DSNP62[[#This Row],[CL_CMP_OBJ_FR1]]),$B$2&lt;=_xlfn.NUMBERVALUE(Table_Query_from_MF_DSNP62[[#This Row],[CL_CMP_OBJ_TO1]]))</f>
        <v>0</v>
      </c>
      <c r="JI103" s="33" t="b">
        <f>AND($B$2&gt;=_xlfn.NUMBERVALUE(Table_Query_from_MF_DSNP62[[#This Row],[CL_CMP_OBJ_FR2]]),$B$2&lt;=_xlfn.NUMBERVALUE(Table_Query_from_MF_DSNP62[[#This Row],[CL_CMP_OBJ_TO2]]))</f>
        <v>0</v>
      </c>
      <c r="JJ103" s="33" t="b">
        <f>AND($B$2&gt;=_xlfn.NUMBERVALUE(Table_Query_from_MF_DSNP62[[#This Row],[CL_CMP_OBJ_FR3]]),$B$2&lt;=_xlfn.NUMBERVALUE(Table_Query_from_MF_DSNP62[[#This Row],[CL_CMP_OBJ_TO3]]))</f>
        <v>0</v>
      </c>
      <c r="JK103" s="33" t="b">
        <f>AND($B$2&gt;=_xlfn.NUMBERVALUE(Table_Query_from_MF_DSNP62[[#This Row],[CL_CMP_OBJ_FR4]]),$B$2&lt;=_xlfn.NUMBERVALUE(Table_Query_from_MF_DSNP62[[#This Row],[CL_CMP_OBJ_TO4]]))</f>
        <v>0</v>
      </c>
      <c r="JL103" s="33" t="b">
        <f>AND($B$2&gt;=_xlfn.NUMBERVALUE(Table_Query_from_MF_DSNP62[[#This Row],[CL_CMP_OBJ_FR5]]),$B$2&lt;=_xlfn.NUMBERVALUE(Table_Query_from_MF_DSNP62[[#This Row],[CL_CMP_OBJ_TO5]]))</f>
        <v>1</v>
      </c>
      <c r="JM103" s="33" t="b">
        <f>AND($B$2&gt;=_xlfn.NUMBERVALUE(Table_Query_from_MF_DSNP62[[#This Row],[CL_CMP_OBJ_FR6]]),$B$2&lt;=_xlfn.NUMBERVALUE(Table_Query_from_MF_DSNP62[[#This Row],[CL_CMP_OBJ_TO6]]))</f>
        <v>1</v>
      </c>
      <c r="JN103" s="33" t="b">
        <f>AND($B$2&gt;=_xlfn.NUMBERVALUE(Table_Query_from_MF_DSNP62[[#This Row],[CL_CMP_OBJ_FR7]]),$B$2&lt;=_xlfn.NUMBERVALUE(Table_Query_from_MF_DSNP62[[#This Row],[CL_CMP_OBJ_TO7]]))</f>
        <v>1</v>
      </c>
      <c r="JO103" s="33" t="b">
        <f>AND($B$2&gt;=_xlfn.NUMBERVALUE(Table_Query_from_MF_DSNP62[[#This Row],[CL_CMP_OBJ_FR8]]),$B$2&lt;=_xlfn.NUMBERVALUE(Table_Query_from_MF_DSNP62[[#This Row],[CL_CMP_OBJ_TO8]]))</f>
        <v>1</v>
      </c>
      <c r="JP103" s="33" t="b">
        <f>AND($B$2&gt;=_xlfn.NUMBERVALUE(Table_Query_from_MF_DSNP62[[#This Row],[CL_CMP_OBJ_FR9]]),$B$2&lt;=_xlfn.NUMBERVALUE(Table_Query_from_MF_DSNP62[[#This Row],[CL_CMP_OBJ_TO9]]))</f>
        <v>1</v>
      </c>
      <c r="JQ103" s="33" t="b">
        <f>AND($B$2&gt;=_xlfn.NUMBERVALUE(Table_Query_from_MF_DSNP62[[#This Row],[CL_CMP_OBJ_FR10]]),$B$2&lt;=_xlfn.NUMBERVALUE(Table_Query_from_MF_DSNP62[[#This Row],[CL_CMP_OBJ_TO10]]))</f>
        <v>1</v>
      </c>
      <c r="JR103" s="33" t="b">
        <f>AND($B$2&gt;=_xlfn.NUMBERVALUE(Table_Query_from_MF_DSNP62[[#This Row],[CL_CMP_OBJ_FR11]]),$B$2&lt;=_xlfn.NUMBERVALUE(Table_Query_from_MF_DSNP62[[#This Row],[CL_CMP_OBJ_TO11]]))</f>
        <v>1</v>
      </c>
      <c r="JS103" s="33" t="b">
        <f>AND($B$2&gt;=_xlfn.NUMBERVALUE(Table_Query_from_MF_DSNP62[[#This Row],[CL_CMP_OBJ_FR12]]),$B$2&lt;=_xlfn.NUMBERVALUE(Table_Query_from_MF_DSNP62[[#This Row],[CL_CMP_OBJ_TO12]]))</f>
        <v>1</v>
      </c>
      <c r="JT103" s="33" t="b">
        <f>AND($B$2&gt;=_xlfn.NUMBERVALUE(Table_Query_from_MF_DSNP62[[#This Row],[CL_CMP_OBJ_FR13]]),$B$2&lt;=_xlfn.NUMBERVALUE(Table_Query_from_MF_DSNP62[[#This Row],[CL_CMP_OBJ_TO13]]))</f>
        <v>1</v>
      </c>
      <c r="JU103" s="33" t="b">
        <f>AND($B$2&gt;=_xlfn.NUMBERVALUE(Table_Query_from_MF_DSNP62[[#This Row],[CL_CMP_OBJ_FR14]]),$B$2&lt;=_xlfn.NUMBERVALUE(Table_Query_from_MF_DSNP62[[#This Row],[CL_CMP_OBJ_TO14]]))</f>
        <v>1</v>
      </c>
      <c r="JV103" s="33" t="b">
        <f>AND($B$2&gt;=_xlfn.NUMBERVALUE(Table_Query_from_MF_DSNP62[[#This Row],[CL_CMP_OBJ_FR15]]),$B$2&lt;=_xlfn.NUMBERVALUE(Table_Query_from_MF_DSNP62[[#This Row],[CL_CMP_OBJ_TO15]]))</f>
        <v>1</v>
      </c>
    </row>
    <row r="104" spans="1:282" x14ac:dyDescent="0.25">
      <c r="A104" t="b">
        <f>OR(,Table_Query_from_MF_DSNP62[[#This Row],[Desired GL included as "hard-coded" GL?]],Table_Query_from_MF_DSNP62[[#This Row],[Desired GL included as "Open GL"?]])</f>
        <v>1</v>
      </c>
      <c r="B104" t="b">
        <f>Table_Query_from_MF_DSNP62[[#This Row],[Desired CObj included as "Open CObj"?]]</f>
        <v>1</v>
      </c>
      <c r="C104" t="s">
        <v>782</v>
      </c>
      <c r="D104" t="s">
        <v>1530</v>
      </c>
      <c r="E104" t="s">
        <v>8</v>
      </c>
      <c r="F104" s="24" t="s">
        <v>9</v>
      </c>
      <c r="G104" t="s">
        <v>207</v>
      </c>
      <c r="H104" s="24" t="s">
        <v>417</v>
      </c>
      <c r="I104" t="s">
        <v>411</v>
      </c>
      <c r="J104" s="24" t="s">
        <v>444</v>
      </c>
      <c r="K104" t="s">
        <v>444</v>
      </c>
      <c r="L104" s="24" t="s">
        <v>444</v>
      </c>
      <c r="M104" t="s">
        <v>444</v>
      </c>
      <c r="N104" t="s">
        <v>444</v>
      </c>
      <c r="O104" t="s">
        <v>444</v>
      </c>
      <c r="P104" t="s">
        <v>444</v>
      </c>
      <c r="Q104" t="s">
        <v>15</v>
      </c>
      <c r="R104" t="s">
        <v>444</v>
      </c>
      <c r="S104" t="s">
        <v>442</v>
      </c>
      <c r="T104" t="s">
        <v>447</v>
      </c>
      <c r="U104" t="s">
        <v>444</v>
      </c>
      <c r="V104" t="s">
        <v>444</v>
      </c>
      <c r="W104" t="s">
        <v>447</v>
      </c>
      <c r="X104" t="s">
        <v>444</v>
      </c>
      <c r="Y104" t="s">
        <v>442</v>
      </c>
      <c r="Z104" t="s">
        <v>442</v>
      </c>
      <c r="AA104" t="s">
        <v>442</v>
      </c>
      <c r="AB104" t="s">
        <v>444</v>
      </c>
      <c r="AC104" t="s">
        <v>15</v>
      </c>
      <c r="AD104" t="s">
        <v>444</v>
      </c>
      <c r="AE104" t="s">
        <v>444</v>
      </c>
      <c r="AF104" t="s">
        <v>444</v>
      </c>
      <c r="AG104" t="s">
        <v>442</v>
      </c>
      <c r="AH104" t="s">
        <v>447</v>
      </c>
      <c r="AI104" t="s">
        <v>447</v>
      </c>
      <c r="AJ104" t="s">
        <v>442</v>
      </c>
      <c r="AK104" t="s">
        <v>442</v>
      </c>
      <c r="AL104" t="s">
        <v>444</v>
      </c>
      <c r="AM104" t="s">
        <v>444</v>
      </c>
      <c r="AN104" t="s">
        <v>444</v>
      </c>
      <c r="AO104" t="s">
        <v>444</v>
      </c>
      <c r="AP104" t="s">
        <v>442</v>
      </c>
      <c r="AQ104" t="s">
        <v>282</v>
      </c>
      <c r="AR104" t="s">
        <v>528</v>
      </c>
      <c r="AS104" t="s">
        <v>162</v>
      </c>
      <c r="AT104" t="s">
        <v>444</v>
      </c>
      <c r="AU104" t="s">
        <v>444</v>
      </c>
      <c r="AV104" t="s">
        <v>442</v>
      </c>
      <c r="AW104" t="s">
        <v>444</v>
      </c>
      <c r="AX104" t="s">
        <v>444</v>
      </c>
      <c r="AY104" t="s">
        <v>444</v>
      </c>
      <c r="AZ104" t="s">
        <v>444</v>
      </c>
      <c r="BA104" t="s">
        <v>444</v>
      </c>
      <c r="BB104" t="s">
        <v>444</v>
      </c>
      <c r="BC104" t="s">
        <v>444</v>
      </c>
      <c r="BD104" t="s">
        <v>1359</v>
      </c>
      <c r="BE104" t="s">
        <v>444</v>
      </c>
      <c r="BF104" t="s">
        <v>1360</v>
      </c>
      <c r="BG104" t="s">
        <v>1360</v>
      </c>
      <c r="BH104" t="s">
        <v>448</v>
      </c>
      <c r="BI104" t="s">
        <v>442</v>
      </c>
      <c r="BJ104" t="s">
        <v>282</v>
      </c>
      <c r="BK104" t="s">
        <v>7</v>
      </c>
      <c r="BL104" t="s">
        <v>444</v>
      </c>
      <c r="BM104" t="s">
        <v>444</v>
      </c>
      <c r="BN104" t="s">
        <v>444</v>
      </c>
      <c r="BO104" t="s">
        <v>444</v>
      </c>
      <c r="BP104" t="s">
        <v>444</v>
      </c>
      <c r="BQ104" t="s">
        <v>1360</v>
      </c>
      <c r="BR104" t="s">
        <v>143</v>
      </c>
      <c r="BS104" t="s">
        <v>444</v>
      </c>
      <c r="BT104" t="s">
        <v>444</v>
      </c>
      <c r="BU104" t="s">
        <v>444</v>
      </c>
      <c r="BV104" t="s">
        <v>444</v>
      </c>
      <c r="BW104" t="s">
        <v>1360</v>
      </c>
      <c r="BX104" t="s">
        <v>143</v>
      </c>
      <c r="BY104" t="s">
        <v>444</v>
      </c>
      <c r="BZ104" t="s">
        <v>444</v>
      </c>
      <c r="CA104" t="s">
        <v>444</v>
      </c>
      <c r="CB104" t="s">
        <v>444</v>
      </c>
      <c r="CC104" t="s">
        <v>1360</v>
      </c>
      <c r="CD104" t="s">
        <v>143</v>
      </c>
      <c r="CE104" t="s">
        <v>444</v>
      </c>
      <c r="CF104" t="s">
        <v>1360</v>
      </c>
      <c r="CG104" t="s">
        <v>908</v>
      </c>
      <c r="CH104" t="s">
        <v>444</v>
      </c>
      <c r="CI104" t="s">
        <v>1360</v>
      </c>
      <c r="CJ104" t="s">
        <v>143</v>
      </c>
      <c r="CK104" t="s">
        <v>444</v>
      </c>
      <c r="CL104" t="s">
        <v>444</v>
      </c>
      <c r="CM104" t="s">
        <v>444</v>
      </c>
      <c r="CN104" t="s">
        <v>444</v>
      </c>
      <c r="CO104" t="s">
        <v>1360</v>
      </c>
      <c r="CP104" t="s">
        <v>143</v>
      </c>
      <c r="CQ104" t="s">
        <v>444</v>
      </c>
      <c r="CR104" t="s">
        <v>444</v>
      </c>
      <c r="CS104" t="s">
        <v>444</v>
      </c>
      <c r="CT104" t="s">
        <v>444</v>
      </c>
      <c r="CU104" t="s">
        <v>444</v>
      </c>
      <c r="CV104" t="s">
        <v>2738</v>
      </c>
      <c r="CW104" t="s">
        <v>2736</v>
      </c>
      <c r="CX104" t="s">
        <v>2777</v>
      </c>
      <c r="CY104" t="s">
        <v>1488</v>
      </c>
      <c r="CZ104" t="s">
        <v>444</v>
      </c>
      <c r="DA104" t="s">
        <v>444</v>
      </c>
      <c r="DB104" t="s">
        <v>444</v>
      </c>
      <c r="DC104" t="s">
        <v>444</v>
      </c>
      <c r="DD104" t="s">
        <v>444</v>
      </c>
      <c r="DE104" t="s">
        <v>444</v>
      </c>
      <c r="DF104" t="s">
        <v>444</v>
      </c>
      <c r="DG104" t="s">
        <v>444</v>
      </c>
      <c r="DH104" t="s">
        <v>444</v>
      </c>
      <c r="DI104" t="s">
        <v>282</v>
      </c>
      <c r="DJ104" t="s">
        <v>1440</v>
      </c>
      <c r="DK104" t="s">
        <v>444</v>
      </c>
      <c r="DL104" t="s">
        <v>444</v>
      </c>
      <c r="DM104" t="s">
        <v>444</v>
      </c>
      <c r="DN104" t="s">
        <v>444</v>
      </c>
      <c r="DO104" t="s">
        <v>444</v>
      </c>
      <c r="DP104" t="s">
        <v>444</v>
      </c>
      <c r="DQ104" t="s">
        <v>444</v>
      </c>
      <c r="DR104" t="s">
        <v>444</v>
      </c>
      <c r="DS104" t="s">
        <v>444</v>
      </c>
      <c r="DT104" s="24" t="s">
        <v>444</v>
      </c>
      <c r="DU104" s="24" t="s">
        <v>444</v>
      </c>
      <c r="DV104" t="s">
        <v>444</v>
      </c>
      <c r="DW104" t="s">
        <v>444</v>
      </c>
      <c r="DX104" s="24" t="s">
        <v>444</v>
      </c>
      <c r="DY104" s="24" t="s">
        <v>444</v>
      </c>
      <c r="DZ104" t="s">
        <v>444</v>
      </c>
      <c r="EA104" t="s">
        <v>444</v>
      </c>
      <c r="EB104" s="24" t="s">
        <v>444</v>
      </c>
      <c r="EC104" s="24" t="s">
        <v>444</v>
      </c>
      <c r="ED104" t="s">
        <v>444</v>
      </c>
      <c r="EE104" t="s">
        <v>444</v>
      </c>
      <c r="EF104" s="24" t="s">
        <v>444</v>
      </c>
      <c r="EG104" s="24" t="s">
        <v>444</v>
      </c>
      <c r="EH104" t="s">
        <v>444</v>
      </c>
      <c r="EI104" t="s">
        <v>444</v>
      </c>
      <c r="EJ104" s="24" t="s">
        <v>444</v>
      </c>
      <c r="EK104" s="24" t="s">
        <v>444</v>
      </c>
      <c r="EL104" t="s">
        <v>444</v>
      </c>
      <c r="EM104" t="s">
        <v>444</v>
      </c>
      <c r="EN104" s="24" t="s">
        <v>444</v>
      </c>
      <c r="EO104" s="24" t="s">
        <v>444</v>
      </c>
      <c r="EP104" t="s">
        <v>444</v>
      </c>
      <c r="EQ104" t="s">
        <v>444</v>
      </c>
      <c r="ER104" s="24" t="s">
        <v>444</v>
      </c>
      <c r="ES104" s="24" t="s">
        <v>444</v>
      </c>
      <c r="ET104" t="s">
        <v>444</v>
      </c>
      <c r="EU104" t="s">
        <v>444</v>
      </c>
      <c r="EV104" s="24" t="s">
        <v>444</v>
      </c>
      <c r="EW104" s="24" t="s">
        <v>444</v>
      </c>
      <c r="EX104" t="s">
        <v>444</v>
      </c>
      <c r="EY104" t="s">
        <v>444</v>
      </c>
      <c r="EZ104" s="24" t="s">
        <v>444</v>
      </c>
      <c r="FA104" s="24" t="s">
        <v>444</v>
      </c>
      <c r="FB104" t="s">
        <v>444</v>
      </c>
      <c r="FC104" t="s">
        <v>444</v>
      </c>
      <c r="FD104" s="24" t="s">
        <v>444</v>
      </c>
      <c r="FE104" s="24" t="s">
        <v>444</v>
      </c>
      <c r="FF104" t="s">
        <v>444</v>
      </c>
      <c r="FG104" t="s">
        <v>444</v>
      </c>
      <c r="FH104" s="24" t="s">
        <v>444</v>
      </c>
      <c r="FI104" s="24" t="s">
        <v>444</v>
      </c>
      <c r="FJ104" t="s">
        <v>444</v>
      </c>
      <c r="FK104" t="s">
        <v>444</v>
      </c>
      <c r="FL104" s="24" t="s">
        <v>444</v>
      </c>
      <c r="FM104" s="24" t="s">
        <v>444</v>
      </c>
      <c r="FN104" t="s">
        <v>444</v>
      </c>
      <c r="FO104" t="s">
        <v>444</v>
      </c>
      <c r="FP104" s="24" t="s">
        <v>444</v>
      </c>
      <c r="FQ104" s="24" t="s">
        <v>444</v>
      </c>
      <c r="FR104" t="s">
        <v>444</v>
      </c>
      <c r="FS104" t="s">
        <v>444</v>
      </c>
      <c r="FT104" s="24" t="s">
        <v>444</v>
      </c>
      <c r="FU104" s="24" t="s">
        <v>444</v>
      </c>
      <c r="FV104" t="s">
        <v>444</v>
      </c>
      <c r="FW104" t="s">
        <v>444</v>
      </c>
      <c r="FX104" s="24" t="s">
        <v>444</v>
      </c>
      <c r="FY104" s="24" t="s">
        <v>444</v>
      </c>
      <c r="FZ104" t="s">
        <v>444</v>
      </c>
      <c r="GA104" t="s">
        <v>444</v>
      </c>
      <c r="GB104" s="24" t="s">
        <v>444</v>
      </c>
      <c r="GC104" s="24" t="s">
        <v>444</v>
      </c>
      <c r="GD104" t="s">
        <v>444</v>
      </c>
      <c r="GE104" t="s">
        <v>444</v>
      </c>
      <c r="GF104" s="24" t="s">
        <v>444</v>
      </c>
      <c r="GG104" s="24" t="s">
        <v>444</v>
      </c>
      <c r="GH104" t="s">
        <v>15</v>
      </c>
      <c r="GI104" s="24" t="s">
        <v>446</v>
      </c>
      <c r="GJ104" s="24" t="s">
        <v>475</v>
      </c>
      <c r="GK104" t="s">
        <v>481</v>
      </c>
      <c r="GL104" t="s">
        <v>494</v>
      </c>
      <c r="GM104" s="24" t="s">
        <v>502</v>
      </c>
      <c r="GN104" s="24" t="s">
        <v>248</v>
      </c>
      <c r="GO104" t="s">
        <v>479</v>
      </c>
      <c r="GP104" t="s">
        <v>1399</v>
      </c>
      <c r="GQ104" s="24" t="s">
        <v>444</v>
      </c>
      <c r="GR104" s="24" t="s">
        <v>444</v>
      </c>
      <c r="GS104" t="s">
        <v>444</v>
      </c>
      <c r="GT104" t="s">
        <v>444</v>
      </c>
      <c r="GU104" s="24" t="s">
        <v>444</v>
      </c>
      <c r="GV104" s="24" t="s">
        <v>444</v>
      </c>
      <c r="GW104" t="s">
        <v>444</v>
      </c>
      <c r="GX104" t="s">
        <v>444</v>
      </c>
      <c r="GY104" s="24" t="s">
        <v>444</v>
      </c>
      <c r="GZ104" s="24" t="s">
        <v>444</v>
      </c>
      <c r="HA104" t="s">
        <v>444</v>
      </c>
      <c r="HB104" t="s">
        <v>444</v>
      </c>
      <c r="HC104" s="24" t="s">
        <v>444</v>
      </c>
      <c r="HD104" s="24" t="s">
        <v>444</v>
      </c>
      <c r="HE104" t="s">
        <v>444</v>
      </c>
      <c r="HF104" t="s">
        <v>444</v>
      </c>
      <c r="HG104" s="24" t="s">
        <v>444</v>
      </c>
      <c r="HH104" s="24" t="s">
        <v>444</v>
      </c>
      <c r="HI104" t="s">
        <v>444</v>
      </c>
      <c r="HJ104" t="s">
        <v>444</v>
      </c>
      <c r="HK104" s="24" t="s">
        <v>444</v>
      </c>
      <c r="HL104" s="24" t="s">
        <v>444</v>
      </c>
      <c r="HM104" t="s">
        <v>444</v>
      </c>
      <c r="HN104" t="s">
        <v>444</v>
      </c>
      <c r="HO104" s="24" t="s">
        <v>444</v>
      </c>
      <c r="HP104" s="24" t="s">
        <v>444</v>
      </c>
      <c r="HQ104" t="s">
        <v>444</v>
      </c>
      <c r="HR104" t="s">
        <v>444</v>
      </c>
      <c r="HS104" s="24" t="s">
        <v>444</v>
      </c>
      <c r="HT104" s="24" t="s">
        <v>444</v>
      </c>
      <c r="HU104" t="s">
        <v>444</v>
      </c>
      <c r="HV104" t="s">
        <v>444</v>
      </c>
      <c r="HW104" s="24" t="s">
        <v>444</v>
      </c>
      <c r="HX104" s="24" t="s">
        <v>444</v>
      </c>
      <c r="HY104" t="s">
        <v>444</v>
      </c>
      <c r="HZ104" t="s">
        <v>444</v>
      </c>
      <c r="IA104" t="s">
        <v>2738</v>
      </c>
      <c r="IB104" t="s">
        <v>2736</v>
      </c>
      <c r="IC104" t="s">
        <v>2777</v>
      </c>
      <c r="ID104" s="33" t="b" cm="1">
        <f t="array" ref="ID104">_xlfn.IFNA(MATCH($A$2,_xlfn.NUMBERVALUE(Table_Query_from_MF_DSNP62[[#This Row],[CL_GLACCT_DR1]:[CL_GLACCT_CR4]]),0),0)&gt;=1</f>
        <v>1</v>
      </c>
      <c r="IE104" s="33" t="b">
        <f>OR(Table_Query_from_MF_DSNP62[[#This Row],[Pair1]:[Pair25]])</f>
        <v>1</v>
      </c>
      <c r="IF104" s="33">
        <f>_xlfn.IFNA(MATCH(TRUE,Table_Query_from_MF_DSNP62[[#This Row],[Pair1]:[Pair25]],0),"none")</f>
        <v>1</v>
      </c>
      <c r="IG104" s="33" t="b">
        <f>AND($A$2&gt;=_xlfn.NUMBERVALUE(Table_Query_from_MF_DSNP62[[#This Row],[CL_GL_ACCT_FR1]]),$A$2&lt;=_xlfn.NUMBERVALUE(Table_Query_from_MF_DSNP62[[#This Row],[CL_GL_ACCT_TO1]]))</f>
        <v>1</v>
      </c>
      <c r="IH104" s="33" t="b">
        <f>AND($A$2&gt;=_xlfn.NUMBERVALUE(Table_Query_from_MF_DSNP62[[#This Row],[CL_GL_ACCT_FR2]]),$A$2&lt;=_xlfn.NUMBERVALUE(Table_Query_from_MF_DSNP62[[#This Row],[CL_GL_ACCT_TO2]]))</f>
        <v>1</v>
      </c>
      <c r="II104" s="33" t="b">
        <f>AND($A$2&gt;=_xlfn.NUMBERVALUE(Table_Query_from_MF_DSNP62[[#This Row],[CL_GL_ACCT_FR3]]),$A$2&lt;=_xlfn.NUMBERVALUE(Table_Query_from_MF_DSNP62[[#This Row],[CL_GL_ACCT_TO3]]))</f>
        <v>1</v>
      </c>
      <c r="IJ104" s="33" t="b">
        <f>AND($A$2&gt;=_xlfn.NUMBERVALUE(Table_Query_from_MF_DSNP62[[#This Row],[CL_GL_ACCT_FR4]]),$A$2&lt;=_xlfn.NUMBERVALUE(Table_Query_from_MF_DSNP62[[#This Row],[CL_GL_ACCT_TO4]]))</f>
        <v>1</v>
      </c>
      <c r="IK104" s="33" t="b">
        <f>AND($A$2&gt;=_xlfn.NUMBERVALUE(Table_Query_from_MF_DSNP62[[#This Row],[CL_GL_ACCT_FR5]]),$A$2&lt;=_xlfn.NUMBERVALUE(Table_Query_from_MF_DSNP62[[#This Row],[CL_GL_ACCT_TO5]]))</f>
        <v>1</v>
      </c>
      <c r="IL104" s="33" t="b">
        <f>AND($A$2&gt;=_xlfn.NUMBERVALUE(Table_Query_from_MF_DSNP62[[#This Row],[CL_GL_ACCT_FR6]]),$A$2&lt;=_xlfn.NUMBERVALUE(Table_Query_from_MF_DSNP62[[#This Row],[CL_GL_ACCT_TO6]]))</f>
        <v>1</v>
      </c>
      <c r="IM104" s="33" t="b">
        <f>AND($A$2&gt;=_xlfn.NUMBERVALUE(Table_Query_from_MF_DSNP62[[#This Row],[CL_GL_ACCT_FR7]]),$A$2&lt;=_xlfn.NUMBERVALUE(Table_Query_from_MF_DSNP62[[#This Row],[CL_GL_ACCT_TO7]]))</f>
        <v>1</v>
      </c>
      <c r="IN104" s="33" t="b">
        <f>AND($A$2&gt;=_xlfn.NUMBERVALUE(Table_Query_from_MF_DSNP62[[#This Row],[CL_GL_ACCT_FR8]]),$A$2&lt;=_xlfn.NUMBERVALUE(Table_Query_from_MF_DSNP62[[#This Row],[CL_GL_ACCT_TO8]]))</f>
        <v>1</v>
      </c>
      <c r="IO104" s="33" t="b">
        <f>AND($A$2&gt;=_xlfn.NUMBERVALUE(Table_Query_from_MF_DSNP62[[#This Row],[CL_GL_ACCT_FR9]]),$A$2&lt;=_xlfn.NUMBERVALUE(Table_Query_from_MF_DSNP62[[#This Row],[CL_GL_ACCT_TO9]]))</f>
        <v>1</v>
      </c>
      <c r="IP104" s="33" t="b">
        <f>AND($A$2&gt;=_xlfn.NUMBERVALUE(Table_Query_from_MF_DSNP62[[#This Row],[CL_GL_ACCT_FR10]]),$A$2&lt;=_xlfn.NUMBERVALUE(Table_Query_from_MF_DSNP62[[#This Row],[CL_GL_ACCT_TO10]]))</f>
        <v>1</v>
      </c>
      <c r="IQ104" s="33" t="b">
        <f>AND($A$2&gt;=_xlfn.NUMBERVALUE(Table_Query_from_MF_DSNP62[[#This Row],[CL_GL_ACCT_FR11]]),$A$2&lt;=_xlfn.NUMBERVALUE(Table_Query_from_MF_DSNP62[[#This Row],[CL_GL_ACCT_TO11]]))</f>
        <v>1</v>
      </c>
      <c r="IR104" s="33" t="b">
        <f>AND($A$2&gt;=_xlfn.NUMBERVALUE(Table_Query_from_MF_DSNP62[[#This Row],[CL_GL_ACCT_FR12]]),$A$2&lt;=_xlfn.NUMBERVALUE(Table_Query_from_MF_DSNP62[[#This Row],[CL_GL_ACCT_TO12]]))</f>
        <v>1</v>
      </c>
      <c r="IS104" s="33" t="b">
        <f>AND($A$2&gt;=_xlfn.NUMBERVALUE(Table_Query_from_MF_DSNP62[[#This Row],[CL_GL_ACCT_FR13]]),$A$2&lt;=_xlfn.NUMBERVALUE(Table_Query_from_MF_DSNP62[[#This Row],[CL_GL_ACCT_TO13]]))</f>
        <v>1</v>
      </c>
      <c r="IT104" s="33" t="b">
        <f>AND($A$2&gt;=_xlfn.NUMBERVALUE(Table_Query_from_MF_DSNP62[[#This Row],[CL_GL_ACCT_FR14]]),$A$2&lt;=_xlfn.NUMBERVALUE(Table_Query_from_MF_DSNP62[[#This Row],[CL_GL_ACCT_TO14]]))</f>
        <v>1</v>
      </c>
      <c r="IU104" s="33" t="b">
        <f>AND($A$2&gt;=_xlfn.NUMBERVALUE(Table_Query_from_MF_DSNP62[[#This Row],[CL_GL_ACCT_FR15]]),$A$2&lt;=_xlfn.NUMBERVALUE(Table_Query_from_MF_DSNP62[[#This Row],[CL_GL_ACCT_TO15]]))</f>
        <v>1</v>
      </c>
      <c r="IV104" s="33" t="b">
        <f>AND($A$2&gt;=_xlfn.NUMBERVALUE(Table_Query_from_MF_DSNP62[[#This Row],[CL_GL_ACCT_FR16]]),$A$2&lt;=_xlfn.NUMBERVALUE(Table_Query_from_MF_DSNP62[[#This Row],[CL_GL_ACCT_TO16]]))</f>
        <v>1</v>
      </c>
      <c r="IW104" s="33" t="b">
        <f>AND($A$2&gt;=_xlfn.NUMBERVALUE(Table_Query_from_MF_DSNP62[[#This Row],[CL_GL_ACCT_FR17]]),$A$2&lt;=_xlfn.NUMBERVALUE(Table_Query_from_MF_DSNP62[[#This Row],[CL_GL_ACCT_TO17]]))</f>
        <v>1</v>
      </c>
      <c r="IX104" s="33" t="b">
        <f>AND($A$2&gt;=_xlfn.NUMBERVALUE(Table_Query_from_MF_DSNP62[[#This Row],[CL_GL_ACCT_FR18]]),$A$2&lt;=_xlfn.NUMBERVALUE(Table_Query_from_MF_DSNP62[[#This Row],[CL_GL_ACCT_TO18]]))</f>
        <v>1</v>
      </c>
      <c r="IY104" s="33" t="b">
        <f>AND($A$2&gt;=_xlfn.NUMBERVALUE(Table_Query_from_MF_DSNP62[[#This Row],[CL_GL_ACCT_FR19]]),$A$2&lt;=_xlfn.NUMBERVALUE(Table_Query_from_MF_DSNP62[[#This Row],[CL_GL_ACCT_TO19]]))</f>
        <v>1</v>
      </c>
      <c r="IZ104" s="33" t="b">
        <f>AND($A$2&gt;=_xlfn.NUMBERVALUE(Table_Query_from_MF_DSNP62[[#This Row],[CL_GL_ACCT_FR20]]),$A$2&lt;=_xlfn.NUMBERVALUE(Table_Query_from_MF_DSNP62[[#This Row],[CL_GL_ACCT_TO20]]))</f>
        <v>1</v>
      </c>
      <c r="JA104" s="33" t="b">
        <f>AND($A$2&gt;=_xlfn.NUMBERVALUE(Table_Query_from_MF_DSNP62[[#This Row],[CL_GL_ACCT_FR21]]),$A$2&lt;=_xlfn.NUMBERVALUE(Table_Query_from_MF_DSNP62[[#This Row],[CL_GL_ACCT_TO21]]))</f>
        <v>1</v>
      </c>
      <c r="JB104" s="33" t="b">
        <f>AND($A$2&gt;=_xlfn.NUMBERVALUE(Table_Query_from_MF_DSNP62[[#This Row],[CL_GL_ACCT_FR22]]),$A$2&lt;=_xlfn.NUMBERVALUE(Table_Query_from_MF_DSNP62[[#This Row],[CL_GL_ACCT_TO22]]))</f>
        <v>1</v>
      </c>
      <c r="JC104" s="33" t="b">
        <f>AND($A$2&gt;=_xlfn.NUMBERVALUE(Table_Query_from_MF_DSNP62[[#This Row],[CL_GL_ACCT_FR23]]),$A$2&lt;=_xlfn.NUMBERVALUE(Table_Query_from_MF_DSNP62[[#This Row],[CL_GL_ACCT_TO23]]))</f>
        <v>1</v>
      </c>
      <c r="JD104" s="33" t="b">
        <f>AND($A$2&gt;=_xlfn.NUMBERVALUE(Table_Query_from_MF_DSNP62[[#This Row],[CL_GL_ACCT_FR24]]),$A$2&lt;=_xlfn.NUMBERVALUE(Table_Query_from_MF_DSNP62[[#This Row],[CL_GL_ACCT_TO24]]))</f>
        <v>1</v>
      </c>
      <c r="JE104" s="33" t="b">
        <f>AND($A$2&gt;=_xlfn.NUMBERVALUE(Table_Query_from_MF_DSNP62[[#This Row],[CL_GL_ACCT_FR25]]),$A$2&lt;=_xlfn.NUMBERVALUE(Table_Query_from_MF_DSNP62[[#This Row],[CL_GL_ACCT_TO25]]))</f>
        <v>1</v>
      </c>
      <c r="JF104" s="33" t="b">
        <f>OR(Table_Query_from_MF_DSNP62[[#This Row],[PairA]:[PairO]])</f>
        <v>1</v>
      </c>
      <c r="JG104" s="33">
        <f>_xlfn.IFNA(MATCH(TRUE,Table_Query_from_MF_DSNP62[[#This Row],[PairA]:[PairO]],0),"none")</f>
        <v>5</v>
      </c>
      <c r="JH104" s="33" t="b">
        <f>AND($B$2&gt;=_xlfn.NUMBERVALUE(Table_Query_from_MF_DSNP62[[#This Row],[CL_CMP_OBJ_FR1]]),$B$2&lt;=_xlfn.NUMBERVALUE(Table_Query_from_MF_DSNP62[[#This Row],[CL_CMP_OBJ_TO1]]))</f>
        <v>0</v>
      </c>
      <c r="JI104" s="33" t="b">
        <f>AND($B$2&gt;=_xlfn.NUMBERVALUE(Table_Query_from_MF_DSNP62[[#This Row],[CL_CMP_OBJ_FR2]]),$B$2&lt;=_xlfn.NUMBERVALUE(Table_Query_from_MF_DSNP62[[#This Row],[CL_CMP_OBJ_TO2]]))</f>
        <v>0</v>
      </c>
      <c r="JJ104" s="33" t="b">
        <f>AND($B$2&gt;=_xlfn.NUMBERVALUE(Table_Query_from_MF_DSNP62[[#This Row],[CL_CMP_OBJ_FR3]]),$B$2&lt;=_xlfn.NUMBERVALUE(Table_Query_from_MF_DSNP62[[#This Row],[CL_CMP_OBJ_TO3]]))</f>
        <v>0</v>
      </c>
      <c r="JK104" s="33" t="b">
        <f>AND($B$2&gt;=_xlfn.NUMBERVALUE(Table_Query_from_MF_DSNP62[[#This Row],[CL_CMP_OBJ_FR4]]),$B$2&lt;=_xlfn.NUMBERVALUE(Table_Query_from_MF_DSNP62[[#This Row],[CL_CMP_OBJ_TO4]]))</f>
        <v>0</v>
      </c>
      <c r="JL104" s="33" t="b">
        <f>AND($B$2&gt;=_xlfn.NUMBERVALUE(Table_Query_from_MF_DSNP62[[#This Row],[CL_CMP_OBJ_FR5]]),$B$2&lt;=_xlfn.NUMBERVALUE(Table_Query_from_MF_DSNP62[[#This Row],[CL_CMP_OBJ_TO5]]))</f>
        <v>1</v>
      </c>
      <c r="JM104" s="33" t="b">
        <f>AND($B$2&gt;=_xlfn.NUMBERVALUE(Table_Query_from_MF_DSNP62[[#This Row],[CL_CMP_OBJ_FR6]]),$B$2&lt;=_xlfn.NUMBERVALUE(Table_Query_from_MF_DSNP62[[#This Row],[CL_CMP_OBJ_TO6]]))</f>
        <v>1</v>
      </c>
      <c r="JN104" s="33" t="b">
        <f>AND($B$2&gt;=_xlfn.NUMBERVALUE(Table_Query_from_MF_DSNP62[[#This Row],[CL_CMP_OBJ_FR7]]),$B$2&lt;=_xlfn.NUMBERVALUE(Table_Query_from_MF_DSNP62[[#This Row],[CL_CMP_OBJ_TO7]]))</f>
        <v>1</v>
      </c>
      <c r="JO104" s="33" t="b">
        <f>AND($B$2&gt;=_xlfn.NUMBERVALUE(Table_Query_from_MF_DSNP62[[#This Row],[CL_CMP_OBJ_FR8]]),$B$2&lt;=_xlfn.NUMBERVALUE(Table_Query_from_MF_DSNP62[[#This Row],[CL_CMP_OBJ_TO8]]))</f>
        <v>1</v>
      </c>
      <c r="JP104" s="33" t="b">
        <f>AND($B$2&gt;=_xlfn.NUMBERVALUE(Table_Query_from_MF_DSNP62[[#This Row],[CL_CMP_OBJ_FR9]]),$B$2&lt;=_xlfn.NUMBERVALUE(Table_Query_from_MF_DSNP62[[#This Row],[CL_CMP_OBJ_TO9]]))</f>
        <v>1</v>
      </c>
      <c r="JQ104" s="33" t="b">
        <f>AND($B$2&gt;=_xlfn.NUMBERVALUE(Table_Query_from_MF_DSNP62[[#This Row],[CL_CMP_OBJ_FR10]]),$B$2&lt;=_xlfn.NUMBERVALUE(Table_Query_from_MF_DSNP62[[#This Row],[CL_CMP_OBJ_TO10]]))</f>
        <v>1</v>
      </c>
      <c r="JR104" s="33" t="b">
        <f>AND($B$2&gt;=_xlfn.NUMBERVALUE(Table_Query_from_MF_DSNP62[[#This Row],[CL_CMP_OBJ_FR11]]),$B$2&lt;=_xlfn.NUMBERVALUE(Table_Query_from_MF_DSNP62[[#This Row],[CL_CMP_OBJ_TO11]]))</f>
        <v>1</v>
      </c>
      <c r="JS104" s="33" t="b">
        <f>AND($B$2&gt;=_xlfn.NUMBERVALUE(Table_Query_from_MF_DSNP62[[#This Row],[CL_CMP_OBJ_FR12]]),$B$2&lt;=_xlfn.NUMBERVALUE(Table_Query_from_MF_DSNP62[[#This Row],[CL_CMP_OBJ_TO12]]))</f>
        <v>1</v>
      </c>
      <c r="JT104" s="33" t="b">
        <f>AND($B$2&gt;=_xlfn.NUMBERVALUE(Table_Query_from_MF_DSNP62[[#This Row],[CL_CMP_OBJ_FR13]]),$B$2&lt;=_xlfn.NUMBERVALUE(Table_Query_from_MF_DSNP62[[#This Row],[CL_CMP_OBJ_TO13]]))</f>
        <v>1</v>
      </c>
      <c r="JU104" s="33" t="b">
        <f>AND($B$2&gt;=_xlfn.NUMBERVALUE(Table_Query_from_MF_DSNP62[[#This Row],[CL_CMP_OBJ_FR14]]),$B$2&lt;=_xlfn.NUMBERVALUE(Table_Query_from_MF_DSNP62[[#This Row],[CL_CMP_OBJ_TO14]]))</f>
        <v>1</v>
      </c>
      <c r="JV104" s="33" t="b">
        <f>AND($B$2&gt;=_xlfn.NUMBERVALUE(Table_Query_from_MF_DSNP62[[#This Row],[CL_CMP_OBJ_FR15]]),$B$2&lt;=_xlfn.NUMBERVALUE(Table_Query_from_MF_DSNP62[[#This Row],[CL_CMP_OBJ_TO15]]))</f>
        <v>1</v>
      </c>
    </row>
    <row r="105" spans="1:282" x14ac:dyDescent="0.25">
      <c r="A105" t="b">
        <f>OR(,Table_Query_from_MF_DSNP62[[#This Row],[Desired GL included as "hard-coded" GL?]],Table_Query_from_MF_DSNP62[[#This Row],[Desired GL included as "Open GL"?]])</f>
        <v>1</v>
      </c>
      <c r="B105" t="b">
        <f>Table_Query_from_MF_DSNP62[[#This Row],[Desired CObj included as "Open CObj"?]]</f>
        <v>1</v>
      </c>
      <c r="C105" t="s">
        <v>218</v>
      </c>
      <c r="D105" t="s">
        <v>1531</v>
      </c>
      <c r="E105" t="s">
        <v>8</v>
      </c>
      <c r="F105" s="24" t="s">
        <v>41</v>
      </c>
      <c r="G105" t="s">
        <v>415</v>
      </c>
      <c r="H105" s="24" t="s">
        <v>444</v>
      </c>
      <c r="I105" t="s">
        <v>444</v>
      </c>
      <c r="J105" s="24" t="s">
        <v>444</v>
      </c>
      <c r="K105" t="s">
        <v>444</v>
      </c>
      <c r="L105" s="24" t="s">
        <v>444</v>
      </c>
      <c r="M105" t="s">
        <v>444</v>
      </c>
      <c r="N105" t="s">
        <v>444</v>
      </c>
      <c r="O105" t="s">
        <v>447</v>
      </c>
      <c r="P105" t="s">
        <v>444</v>
      </c>
      <c r="Q105" t="s">
        <v>15</v>
      </c>
      <c r="R105" t="s">
        <v>15</v>
      </c>
      <c r="S105" t="s">
        <v>442</v>
      </c>
      <c r="T105" t="s">
        <v>447</v>
      </c>
      <c r="U105" t="s">
        <v>444</v>
      </c>
      <c r="V105" t="s">
        <v>444</v>
      </c>
      <c r="W105" t="s">
        <v>447</v>
      </c>
      <c r="X105" t="s">
        <v>444</v>
      </c>
      <c r="Y105" t="s">
        <v>444</v>
      </c>
      <c r="Z105" t="s">
        <v>442</v>
      </c>
      <c r="AA105" t="s">
        <v>442</v>
      </c>
      <c r="AB105" t="s">
        <v>442</v>
      </c>
      <c r="AC105" t="s">
        <v>444</v>
      </c>
      <c r="AD105" t="s">
        <v>447</v>
      </c>
      <c r="AE105" t="s">
        <v>447</v>
      </c>
      <c r="AF105" t="s">
        <v>447</v>
      </c>
      <c r="AG105" t="s">
        <v>442</v>
      </c>
      <c r="AH105" t="s">
        <v>447</v>
      </c>
      <c r="AI105" t="s">
        <v>447</v>
      </c>
      <c r="AJ105" t="s">
        <v>442</v>
      </c>
      <c r="AK105" t="s">
        <v>444</v>
      </c>
      <c r="AL105" t="s">
        <v>444</v>
      </c>
      <c r="AM105" t="s">
        <v>444</v>
      </c>
      <c r="AN105" t="s">
        <v>444</v>
      </c>
      <c r="AO105" t="s">
        <v>444</v>
      </c>
      <c r="AP105" t="s">
        <v>447</v>
      </c>
      <c r="AQ105" t="s">
        <v>282</v>
      </c>
      <c r="AR105" t="s">
        <v>528</v>
      </c>
      <c r="AS105" t="s">
        <v>162</v>
      </c>
      <c r="AT105" t="s">
        <v>444</v>
      </c>
      <c r="AU105" t="s">
        <v>444</v>
      </c>
      <c r="AV105" t="s">
        <v>442</v>
      </c>
      <c r="AW105" t="s">
        <v>444</v>
      </c>
      <c r="AX105" t="s">
        <v>444</v>
      </c>
      <c r="AY105" t="s">
        <v>444</v>
      </c>
      <c r="AZ105" t="s">
        <v>444</v>
      </c>
      <c r="BA105" t="s">
        <v>444</v>
      </c>
      <c r="BB105" t="s">
        <v>444</v>
      </c>
      <c r="BC105" t="s">
        <v>444</v>
      </c>
      <c r="BD105" t="s">
        <v>1359</v>
      </c>
      <c r="BE105" t="s">
        <v>444</v>
      </c>
      <c r="BF105" t="s">
        <v>1360</v>
      </c>
      <c r="BG105" t="s">
        <v>1360</v>
      </c>
      <c r="BH105" t="s">
        <v>449</v>
      </c>
      <c r="BI105" t="s">
        <v>529</v>
      </c>
      <c r="BJ105" t="s">
        <v>7</v>
      </c>
      <c r="BK105" t="s">
        <v>282</v>
      </c>
      <c r="BL105" t="s">
        <v>444</v>
      </c>
      <c r="BM105" t="s">
        <v>444</v>
      </c>
      <c r="BN105" t="s">
        <v>444</v>
      </c>
      <c r="BO105" t="s">
        <v>444</v>
      </c>
      <c r="BP105" t="s">
        <v>444</v>
      </c>
      <c r="BQ105" t="s">
        <v>1360</v>
      </c>
      <c r="BR105" t="s">
        <v>264</v>
      </c>
      <c r="BS105" t="s">
        <v>444</v>
      </c>
      <c r="BT105" t="s">
        <v>444</v>
      </c>
      <c r="BU105" t="s">
        <v>444</v>
      </c>
      <c r="BV105" t="s">
        <v>444</v>
      </c>
      <c r="BW105" t="s">
        <v>1360</v>
      </c>
      <c r="BX105" t="s">
        <v>264</v>
      </c>
      <c r="BY105" t="s">
        <v>444</v>
      </c>
      <c r="BZ105" t="s">
        <v>444</v>
      </c>
      <c r="CA105" t="s">
        <v>444</v>
      </c>
      <c r="CB105" t="s">
        <v>444</v>
      </c>
      <c r="CC105" t="s">
        <v>444</v>
      </c>
      <c r="CD105" t="s">
        <v>444</v>
      </c>
      <c r="CE105" t="s">
        <v>444</v>
      </c>
      <c r="CF105" t="s">
        <v>444</v>
      </c>
      <c r="CG105" t="s">
        <v>444</v>
      </c>
      <c r="CH105" t="s">
        <v>444</v>
      </c>
      <c r="CI105" t="s">
        <v>1360</v>
      </c>
      <c r="CJ105" t="s">
        <v>264</v>
      </c>
      <c r="CK105" t="s">
        <v>444</v>
      </c>
      <c r="CL105" t="s">
        <v>1360</v>
      </c>
      <c r="CM105" t="s">
        <v>877</v>
      </c>
      <c r="CN105" t="s">
        <v>444</v>
      </c>
      <c r="CO105" t="s">
        <v>1360</v>
      </c>
      <c r="CP105" t="s">
        <v>264</v>
      </c>
      <c r="CQ105" t="s">
        <v>444</v>
      </c>
      <c r="CR105" t="s">
        <v>1360</v>
      </c>
      <c r="CS105" t="s">
        <v>877</v>
      </c>
      <c r="CT105" t="s">
        <v>444</v>
      </c>
      <c r="CU105" t="s">
        <v>7</v>
      </c>
      <c r="CV105" t="s">
        <v>2750</v>
      </c>
      <c r="CW105" t="s">
        <v>2736</v>
      </c>
      <c r="CX105" t="s">
        <v>2753</v>
      </c>
      <c r="CY105" t="s">
        <v>1420</v>
      </c>
      <c r="CZ105" t="s">
        <v>1428</v>
      </c>
      <c r="DA105" t="s">
        <v>1427</v>
      </c>
      <c r="DB105" t="s">
        <v>1429</v>
      </c>
      <c r="DC105" t="s">
        <v>444</v>
      </c>
      <c r="DD105" t="s">
        <v>444</v>
      </c>
      <c r="DE105" t="s">
        <v>444</v>
      </c>
      <c r="DF105" t="s">
        <v>444</v>
      </c>
      <c r="DG105" t="s">
        <v>444</v>
      </c>
      <c r="DH105" t="s">
        <v>444</v>
      </c>
      <c r="DI105" t="s">
        <v>282</v>
      </c>
      <c r="DJ105" t="s">
        <v>1440</v>
      </c>
      <c r="DK105" t="s">
        <v>444</v>
      </c>
      <c r="DL105" t="s">
        <v>444</v>
      </c>
      <c r="DM105" t="s">
        <v>444</v>
      </c>
      <c r="DN105" t="s">
        <v>444</v>
      </c>
      <c r="DO105" t="s">
        <v>444</v>
      </c>
      <c r="DP105" t="s">
        <v>444</v>
      </c>
      <c r="DQ105" t="s">
        <v>444</v>
      </c>
      <c r="DR105" t="s">
        <v>444</v>
      </c>
      <c r="DS105" t="s">
        <v>444</v>
      </c>
      <c r="DT105" s="24" t="s">
        <v>444</v>
      </c>
      <c r="DU105" s="24" t="s">
        <v>444</v>
      </c>
      <c r="DV105" t="s">
        <v>444</v>
      </c>
      <c r="DW105" t="s">
        <v>444</v>
      </c>
      <c r="DX105" s="24" t="s">
        <v>444</v>
      </c>
      <c r="DY105" s="24" t="s">
        <v>444</v>
      </c>
      <c r="DZ105" t="s">
        <v>444</v>
      </c>
      <c r="EA105" t="s">
        <v>444</v>
      </c>
      <c r="EB105" s="24" t="s">
        <v>444</v>
      </c>
      <c r="EC105" s="24" t="s">
        <v>444</v>
      </c>
      <c r="ED105" t="s">
        <v>444</v>
      </c>
      <c r="EE105" t="s">
        <v>444</v>
      </c>
      <c r="EF105" s="24" t="s">
        <v>444</v>
      </c>
      <c r="EG105" s="24" t="s">
        <v>444</v>
      </c>
      <c r="EH105" t="s">
        <v>444</v>
      </c>
      <c r="EI105" t="s">
        <v>444</v>
      </c>
      <c r="EJ105" s="24" t="s">
        <v>444</v>
      </c>
      <c r="EK105" s="24" t="s">
        <v>444</v>
      </c>
      <c r="EL105" t="s">
        <v>444</v>
      </c>
      <c r="EM105" t="s">
        <v>444</v>
      </c>
      <c r="EN105" s="24" t="s">
        <v>444</v>
      </c>
      <c r="EO105" s="24" t="s">
        <v>444</v>
      </c>
      <c r="EP105" t="s">
        <v>444</v>
      </c>
      <c r="EQ105" t="s">
        <v>444</v>
      </c>
      <c r="ER105" s="24" t="s">
        <v>444</v>
      </c>
      <c r="ES105" s="24" t="s">
        <v>444</v>
      </c>
      <c r="ET105" t="s">
        <v>444</v>
      </c>
      <c r="EU105" t="s">
        <v>444</v>
      </c>
      <c r="EV105" s="24" t="s">
        <v>444</v>
      </c>
      <c r="EW105" s="24" t="s">
        <v>444</v>
      </c>
      <c r="EX105" t="s">
        <v>444</v>
      </c>
      <c r="EY105" t="s">
        <v>444</v>
      </c>
      <c r="EZ105" s="24" t="s">
        <v>444</v>
      </c>
      <c r="FA105" s="24" t="s">
        <v>444</v>
      </c>
      <c r="FB105" t="s">
        <v>444</v>
      </c>
      <c r="FC105" t="s">
        <v>444</v>
      </c>
      <c r="FD105" s="24" t="s">
        <v>444</v>
      </c>
      <c r="FE105" s="24" t="s">
        <v>444</v>
      </c>
      <c r="FF105" t="s">
        <v>444</v>
      </c>
      <c r="FG105" t="s">
        <v>444</v>
      </c>
      <c r="FH105" s="24" t="s">
        <v>444</v>
      </c>
      <c r="FI105" s="24" t="s">
        <v>444</v>
      </c>
      <c r="FJ105" t="s">
        <v>444</v>
      </c>
      <c r="FK105" t="s">
        <v>444</v>
      </c>
      <c r="FL105" s="24" t="s">
        <v>444</v>
      </c>
      <c r="FM105" s="24" t="s">
        <v>444</v>
      </c>
      <c r="FN105" t="s">
        <v>444</v>
      </c>
      <c r="FO105" t="s">
        <v>444</v>
      </c>
      <c r="FP105" s="24" t="s">
        <v>444</v>
      </c>
      <c r="FQ105" s="24" t="s">
        <v>444</v>
      </c>
      <c r="FR105" t="s">
        <v>444</v>
      </c>
      <c r="FS105" t="s">
        <v>444</v>
      </c>
      <c r="FT105" s="24" t="s">
        <v>444</v>
      </c>
      <c r="FU105" s="24" t="s">
        <v>444</v>
      </c>
      <c r="FV105" t="s">
        <v>444</v>
      </c>
      <c r="FW105" t="s">
        <v>444</v>
      </c>
      <c r="FX105" s="24" t="s">
        <v>444</v>
      </c>
      <c r="FY105" s="24" t="s">
        <v>444</v>
      </c>
      <c r="FZ105" t="s">
        <v>444</v>
      </c>
      <c r="GA105" t="s">
        <v>444</v>
      </c>
      <c r="GB105" s="24" t="s">
        <v>444</v>
      </c>
      <c r="GC105" s="24" t="s">
        <v>444</v>
      </c>
      <c r="GD105" t="s">
        <v>444</v>
      </c>
      <c r="GE105" t="s">
        <v>444</v>
      </c>
      <c r="GF105" s="24" t="s">
        <v>444</v>
      </c>
      <c r="GG105" s="24" t="s">
        <v>444</v>
      </c>
      <c r="GH105" t="s">
        <v>15</v>
      </c>
      <c r="GI105" s="24" t="s">
        <v>1416</v>
      </c>
      <c r="GJ105" s="24" t="s">
        <v>480</v>
      </c>
      <c r="GK105" t="s">
        <v>444</v>
      </c>
      <c r="GL105" t="s">
        <v>444</v>
      </c>
      <c r="GM105" s="24" t="s">
        <v>444</v>
      </c>
      <c r="GN105" s="24" t="s">
        <v>444</v>
      </c>
      <c r="GO105" t="s">
        <v>444</v>
      </c>
      <c r="GP105" t="s">
        <v>444</v>
      </c>
      <c r="GQ105" s="24" t="s">
        <v>444</v>
      </c>
      <c r="GR105" s="24" t="s">
        <v>444</v>
      </c>
      <c r="GS105" t="s">
        <v>444</v>
      </c>
      <c r="GT105" t="s">
        <v>444</v>
      </c>
      <c r="GU105" s="24" t="s">
        <v>444</v>
      </c>
      <c r="GV105" s="24" t="s">
        <v>444</v>
      </c>
      <c r="GW105" t="s">
        <v>444</v>
      </c>
      <c r="GX105" t="s">
        <v>444</v>
      </c>
      <c r="GY105" s="24" t="s">
        <v>444</v>
      </c>
      <c r="GZ105" s="24" t="s">
        <v>444</v>
      </c>
      <c r="HA105" t="s">
        <v>444</v>
      </c>
      <c r="HB105" t="s">
        <v>444</v>
      </c>
      <c r="HC105" s="24" t="s">
        <v>444</v>
      </c>
      <c r="HD105" s="24" t="s">
        <v>444</v>
      </c>
      <c r="HE105" t="s">
        <v>444</v>
      </c>
      <c r="HF105" t="s">
        <v>444</v>
      </c>
      <c r="HG105" s="24" t="s">
        <v>444</v>
      </c>
      <c r="HH105" s="24" t="s">
        <v>444</v>
      </c>
      <c r="HI105" t="s">
        <v>444</v>
      </c>
      <c r="HJ105" t="s">
        <v>444</v>
      </c>
      <c r="HK105" s="24" t="s">
        <v>444</v>
      </c>
      <c r="HL105" s="24" t="s">
        <v>444</v>
      </c>
      <c r="HM105" t="s">
        <v>444</v>
      </c>
      <c r="HN105" t="s">
        <v>444</v>
      </c>
      <c r="HO105" s="24" t="s">
        <v>444</v>
      </c>
      <c r="HP105" s="24" t="s">
        <v>444</v>
      </c>
      <c r="HQ105" t="s">
        <v>444</v>
      </c>
      <c r="HR105" t="s">
        <v>444</v>
      </c>
      <c r="HS105" s="24" t="s">
        <v>444</v>
      </c>
      <c r="HT105" s="24" t="s">
        <v>444</v>
      </c>
      <c r="HU105" t="s">
        <v>444</v>
      </c>
      <c r="HV105" t="s">
        <v>444</v>
      </c>
      <c r="HW105" s="24" t="s">
        <v>444</v>
      </c>
      <c r="HX105" s="24" t="s">
        <v>444</v>
      </c>
      <c r="HY105" t="s">
        <v>444</v>
      </c>
      <c r="HZ105" t="s">
        <v>444</v>
      </c>
      <c r="IA105" t="s">
        <v>2750</v>
      </c>
      <c r="IB105" t="s">
        <v>2736</v>
      </c>
      <c r="IC105" t="s">
        <v>3011</v>
      </c>
      <c r="ID105" s="33" t="b" cm="1">
        <f t="array" ref="ID105">_xlfn.IFNA(MATCH($A$2,_xlfn.NUMBERVALUE(Table_Query_from_MF_DSNP62[[#This Row],[CL_GLACCT_DR1]:[CL_GLACCT_CR4]]),0),0)&gt;=1</f>
        <v>1</v>
      </c>
      <c r="IE105" s="33" t="b">
        <f>OR(Table_Query_from_MF_DSNP62[[#This Row],[Pair1]:[Pair25]])</f>
        <v>1</v>
      </c>
      <c r="IF105" s="33">
        <f>_xlfn.IFNA(MATCH(TRUE,Table_Query_from_MF_DSNP62[[#This Row],[Pair1]:[Pair25]],0),"none")</f>
        <v>1</v>
      </c>
      <c r="IG105" s="33" t="b">
        <f>AND($A$2&gt;=_xlfn.NUMBERVALUE(Table_Query_from_MF_DSNP62[[#This Row],[CL_GL_ACCT_FR1]]),$A$2&lt;=_xlfn.NUMBERVALUE(Table_Query_from_MF_DSNP62[[#This Row],[CL_GL_ACCT_TO1]]))</f>
        <v>1</v>
      </c>
      <c r="IH105" s="33" t="b">
        <f>AND($A$2&gt;=_xlfn.NUMBERVALUE(Table_Query_from_MF_DSNP62[[#This Row],[CL_GL_ACCT_FR2]]),$A$2&lt;=_xlfn.NUMBERVALUE(Table_Query_from_MF_DSNP62[[#This Row],[CL_GL_ACCT_TO2]]))</f>
        <v>1</v>
      </c>
      <c r="II105" s="33" t="b">
        <f>AND($A$2&gt;=_xlfn.NUMBERVALUE(Table_Query_from_MF_DSNP62[[#This Row],[CL_GL_ACCT_FR3]]),$A$2&lt;=_xlfn.NUMBERVALUE(Table_Query_from_MF_DSNP62[[#This Row],[CL_GL_ACCT_TO3]]))</f>
        <v>1</v>
      </c>
      <c r="IJ105" s="33" t="b">
        <f>AND($A$2&gt;=_xlfn.NUMBERVALUE(Table_Query_from_MF_DSNP62[[#This Row],[CL_GL_ACCT_FR4]]),$A$2&lt;=_xlfn.NUMBERVALUE(Table_Query_from_MF_DSNP62[[#This Row],[CL_GL_ACCT_TO4]]))</f>
        <v>1</v>
      </c>
      <c r="IK105" s="33" t="b">
        <f>AND($A$2&gt;=_xlfn.NUMBERVALUE(Table_Query_from_MF_DSNP62[[#This Row],[CL_GL_ACCT_FR5]]),$A$2&lt;=_xlfn.NUMBERVALUE(Table_Query_from_MF_DSNP62[[#This Row],[CL_GL_ACCT_TO5]]))</f>
        <v>1</v>
      </c>
      <c r="IL105" s="33" t="b">
        <f>AND($A$2&gt;=_xlfn.NUMBERVALUE(Table_Query_from_MF_DSNP62[[#This Row],[CL_GL_ACCT_FR6]]),$A$2&lt;=_xlfn.NUMBERVALUE(Table_Query_from_MF_DSNP62[[#This Row],[CL_GL_ACCT_TO6]]))</f>
        <v>1</v>
      </c>
      <c r="IM105" s="33" t="b">
        <f>AND($A$2&gt;=_xlfn.NUMBERVALUE(Table_Query_from_MF_DSNP62[[#This Row],[CL_GL_ACCT_FR7]]),$A$2&lt;=_xlfn.NUMBERVALUE(Table_Query_from_MF_DSNP62[[#This Row],[CL_GL_ACCT_TO7]]))</f>
        <v>1</v>
      </c>
      <c r="IN105" s="33" t="b">
        <f>AND($A$2&gt;=_xlfn.NUMBERVALUE(Table_Query_from_MF_DSNP62[[#This Row],[CL_GL_ACCT_FR8]]),$A$2&lt;=_xlfn.NUMBERVALUE(Table_Query_from_MF_DSNP62[[#This Row],[CL_GL_ACCT_TO8]]))</f>
        <v>1</v>
      </c>
      <c r="IO105" s="33" t="b">
        <f>AND($A$2&gt;=_xlfn.NUMBERVALUE(Table_Query_from_MF_DSNP62[[#This Row],[CL_GL_ACCT_FR9]]),$A$2&lt;=_xlfn.NUMBERVALUE(Table_Query_from_MF_DSNP62[[#This Row],[CL_GL_ACCT_TO9]]))</f>
        <v>1</v>
      </c>
      <c r="IP105" s="33" t="b">
        <f>AND($A$2&gt;=_xlfn.NUMBERVALUE(Table_Query_from_MF_DSNP62[[#This Row],[CL_GL_ACCT_FR10]]),$A$2&lt;=_xlfn.NUMBERVALUE(Table_Query_from_MF_DSNP62[[#This Row],[CL_GL_ACCT_TO10]]))</f>
        <v>1</v>
      </c>
      <c r="IQ105" s="33" t="b">
        <f>AND($A$2&gt;=_xlfn.NUMBERVALUE(Table_Query_from_MF_DSNP62[[#This Row],[CL_GL_ACCT_FR11]]),$A$2&lt;=_xlfn.NUMBERVALUE(Table_Query_from_MF_DSNP62[[#This Row],[CL_GL_ACCT_TO11]]))</f>
        <v>1</v>
      </c>
      <c r="IR105" s="33" t="b">
        <f>AND($A$2&gt;=_xlfn.NUMBERVALUE(Table_Query_from_MF_DSNP62[[#This Row],[CL_GL_ACCT_FR12]]),$A$2&lt;=_xlfn.NUMBERVALUE(Table_Query_from_MF_DSNP62[[#This Row],[CL_GL_ACCT_TO12]]))</f>
        <v>1</v>
      </c>
      <c r="IS105" s="33" t="b">
        <f>AND($A$2&gt;=_xlfn.NUMBERVALUE(Table_Query_from_MF_DSNP62[[#This Row],[CL_GL_ACCT_FR13]]),$A$2&lt;=_xlfn.NUMBERVALUE(Table_Query_from_MF_DSNP62[[#This Row],[CL_GL_ACCT_TO13]]))</f>
        <v>1</v>
      </c>
      <c r="IT105" s="33" t="b">
        <f>AND($A$2&gt;=_xlfn.NUMBERVALUE(Table_Query_from_MF_DSNP62[[#This Row],[CL_GL_ACCT_FR14]]),$A$2&lt;=_xlfn.NUMBERVALUE(Table_Query_from_MF_DSNP62[[#This Row],[CL_GL_ACCT_TO14]]))</f>
        <v>1</v>
      </c>
      <c r="IU105" s="33" t="b">
        <f>AND($A$2&gt;=_xlfn.NUMBERVALUE(Table_Query_from_MF_DSNP62[[#This Row],[CL_GL_ACCT_FR15]]),$A$2&lt;=_xlfn.NUMBERVALUE(Table_Query_from_MF_DSNP62[[#This Row],[CL_GL_ACCT_TO15]]))</f>
        <v>1</v>
      </c>
      <c r="IV105" s="33" t="b">
        <f>AND($A$2&gt;=_xlfn.NUMBERVALUE(Table_Query_from_MF_DSNP62[[#This Row],[CL_GL_ACCT_FR16]]),$A$2&lt;=_xlfn.NUMBERVALUE(Table_Query_from_MF_DSNP62[[#This Row],[CL_GL_ACCT_TO16]]))</f>
        <v>1</v>
      </c>
      <c r="IW105" s="33" t="b">
        <f>AND($A$2&gt;=_xlfn.NUMBERVALUE(Table_Query_from_MF_DSNP62[[#This Row],[CL_GL_ACCT_FR17]]),$A$2&lt;=_xlfn.NUMBERVALUE(Table_Query_from_MF_DSNP62[[#This Row],[CL_GL_ACCT_TO17]]))</f>
        <v>1</v>
      </c>
      <c r="IX105" s="33" t="b">
        <f>AND($A$2&gt;=_xlfn.NUMBERVALUE(Table_Query_from_MF_DSNP62[[#This Row],[CL_GL_ACCT_FR18]]),$A$2&lt;=_xlfn.NUMBERVALUE(Table_Query_from_MF_DSNP62[[#This Row],[CL_GL_ACCT_TO18]]))</f>
        <v>1</v>
      </c>
      <c r="IY105" s="33" t="b">
        <f>AND($A$2&gt;=_xlfn.NUMBERVALUE(Table_Query_from_MF_DSNP62[[#This Row],[CL_GL_ACCT_FR19]]),$A$2&lt;=_xlfn.NUMBERVALUE(Table_Query_from_MF_DSNP62[[#This Row],[CL_GL_ACCT_TO19]]))</f>
        <v>1</v>
      </c>
      <c r="IZ105" s="33" t="b">
        <f>AND($A$2&gt;=_xlfn.NUMBERVALUE(Table_Query_from_MF_DSNP62[[#This Row],[CL_GL_ACCT_FR20]]),$A$2&lt;=_xlfn.NUMBERVALUE(Table_Query_from_MF_DSNP62[[#This Row],[CL_GL_ACCT_TO20]]))</f>
        <v>1</v>
      </c>
      <c r="JA105" s="33" t="b">
        <f>AND($A$2&gt;=_xlfn.NUMBERVALUE(Table_Query_from_MF_DSNP62[[#This Row],[CL_GL_ACCT_FR21]]),$A$2&lt;=_xlfn.NUMBERVALUE(Table_Query_from_MF_DSNP62[[#This Row],[CL_GL_ACCT_TO21]]))</f>
        <v>1</v>
      </c>
      <c r="JB105" s="33" t="b">
        <f>AND($A$2&gt;=_xlfn.NUMBERVALUE(Table_Query_from_MF_DSNP62[[#This Row],[CL_GL_ACCT_FR22]]),$A$2&lt;=_xlfn.NUMBERVALUE(Table_Query_from_MF_DSNP62[[#This Row],[CL_GL_ACCT_TO22]]))</f>
        <v>1</v>
      </c>
      <c r="JC105" s="33" t="b">
        <f>AND($A$2&gt;=_xlfn.NUMBERVALUE(Table_Query_from_MF_DSNP62[[#This Row],[CL_GL_ACCT_FR23]]),$A$2&lt;=_xlfn.NUMBERVALUE(Table_Query_from_MF_DSNP62[[#This Row],[CL_GL_ACCT_TO23]]))</f>
        <v>1</v>
      </c>
      <c r="JD105" s="33" t="b">
        <f>AND($A$2&gt;=_xlfn.NUMBERVALUE(Table_Query_from_MF_DSNP62[[#This Row],[CL_GL_ACCT_FR24]]),$A$2&lt;=_xlfn.NUMBERVALUE(Table_Query_from_MF_DSNP62[[#This Row],[CL_GL_ACCT_TO24]]))</f>
        <v>1</v>
      </c>
      <c r="JE105" s="33" t="b">
        <f>AND($A$2&gt;=_xlfn.NUMBERVALUE(Table_Query_from_MF_DSNP62[[#This Row],[CL_GL_ACCT_FR25]]),$A$2&lt;=_xlfn.NUMBERVALUE(Table_Query_from_MF_DSNP62[[#This Row],[CL_GL_ACCT_TO25]]))</f>
        <v>1</v>
      </c>
      <c r="JF105" s="33" t="b">
        <f>OR(Table_Query_from_MF_DSNP62[[#This Row],[PairA]:[PairO]])</f>
        <v>1</v>
      </c>
      <c r="JG105" s="33">
        <f>_xlfn.IFNA(MATCH(TRUE,Table_Query_from_MF_DSNP62[[#This Row],[PairA]:[PairO]],0),"none")</f>
        <v>2</v>
      </c>
      <c r="JH105" s="33" t="b">
        <f>AND($B$2&gt;=_xlfn.NUMBERVALUE(Table_Query_from_MF_DSNP62[[#This Row],[CL_CMP_OBJ_FR1]]),$B$2&lt;=_xlfn.NUMBERVALUE(Table_Query_from_MF_DSNP62[[#This Row],[CL_CMP_OBJ_TO1]]))</f>
        <v>0</v>
      </c>
      <c r="JI105" s="33" t="b">
        <f>AND($B$2&gt;=_xlfn.NUMBERVALUE(Table_Query_from_MF_DSNP62[[#This Row],[CL_CMP_OBJ_FR2]]),$B$2&lt;=_xlfn.NUMBERVALUE(Table_Query_from_MF_DSNP62[[#This Row],[CL_CMP_OBJ_TO2]]))</f>
        <v>1</v>
      </c>
      <c r="JJ105" s="33" t="b">
        <f>AND($B$2&gt;=_xlfn.NUMBERVALUE(Table_Query_from_MF_DSNP62[[#This Row],[CL_CMP_OBJ_FR3]]),$B$2&lt;=_xlfn.NUMBERVALUE(Table_Query_from_MF_DSNP62[[#This Row],[CL_CMP_OBJ_TO3]]))</f>
        <v>1</v>
      </c>
      <c r="JK105" s="33" t="b">
        <f>AND($B$2&gt;=_xlfn.NUMBERVALUE(Table_Query_from_MF_DSNP62[[#This Row],[CL_CMP_OBJ_FR4]]),$B$2&lt;=_xlfn.NUMBERVALUE(Table_Query_from_MF_DSNP62[[#This Row],[CL_CMP_OBJ_TO4]]))</f>
        <v>1</v>
      </c>
      <c r="JL105" s="33" t="b">
        <f>AND($B$2&gt;=_xlfn.NUMBERVALUE(Table_Query_from_MF_DSNP62[[#This Row],[CL_CMP_OBJ_FR5]]),$B$2&lt;=_xlfn.NUMBERVALUE(Table_Query_from_MF_DSNP62[[#This Row],[CL_CMP_OBJ_TO5]]))</f>
        <v>1</v>
      </c>
      <c r="JM105" s="33" t="b">
        <f>AND($B$2&gt;=_xlfn.NUMBERVALUE(Table_Query_from_MF_DSNP62[[#This Row],[CL_CMP_OBJ_FR6]]),$B$2&lt;=_xlfn.NUMBERVALUE(Table_Query_from_MF_DSNP62[[#This Row],[CL_CMP_OBJ_TO6]]))</f>
        <v>1</v>
      </c>
      <c r="JN105" s="33" t="b">
        <f>AND($B$2&gt;=_xlfn.NUMBERVALUE(Table_Query_from_MF_DSNP62[[#This Row],[CL_CMP_OBJ_FR7]]),$B$2&lt;=_xlfn.NUMBERVALUE(Table_Query_from_MF_DSNP62[[#This Row],[CL_CMP_OBJ_TO7]]))</f>
        <v>1</v>
      </c>
      <c r="JO105" s="33" t="b">
        <f>AND($B$2&gt;=_xlfn.NUMBERVALUE(Table_Query_from_MF_DSNP62[[#This Row],[CL_CMP_OBJ_FR8]]),$B$2&lt;=_xlfn.NUMBERVALUE(Table_Query_from_MF_DSNP62[[#This Row],[CL_CMP_OBJ_TO8]]))</f>
        <v>1</v>
      </c>
      <c r="JP105" s="33" t="b">
        <f>AND($B$2&gt;=_xlfn.NUMBERVALUE(Table_Query_from_MF_DSNP62[[#This Row],[CL_CMP_OBJ_FR9]]),$B$2&lt;=_xlfn.NUMBERVALUE(Table_Query_from_MF_DSNP62[[#This Row],[CL_CMP_OBJ_TO9]]))</f>
        <v>1</v>
      </c>
      <c r="JQ105" s="33" t="b">
        <f>AND($B$2&gt;=_xlfn.NUMBERVALUE(Table_Query_from_MF_DSNP62[[#This Row],[CL_CMP_OBJ_FR10]]),$B$2&lt;=_xlfn.NUMBERVALUE(Table_Query_from_MF_DSNP62[[#This Row],[CL_CMP_OBJ_TO10]]))</f>
        <v>1</v>
      </c>
      <c r="JR105" s="33" t="b">
        <f>AND($B$2&gt;=_xlfn.NUMBERVALUE(Table_Query_from_MF_DSNP62[[#This Row],[CL_CMP_OBJ_FR11]]),$B$2&lt;=_xlfn.NUMBERVALUE(Table_Query_from_MF_DSNP62[[#This Row],[CL_CMP_OBJ_TO11]]))</f>
        <v>1</v>
      </c>
      <c r="JS105" s="33" t="b">
        <f>AND($B$2&gt;=_xlfn.NUMBERVALUE(Table_Query_from_MF_DSNP62[[#This Row],[CL_CMP_OBJ_FR12]]),$B$2&lt;=_xlfn.NUMBERVALUE(Table_Query_from_MF_DSNP62[[#This Row],[CL_CMP_OBJ_TO12]]))</f>
        <v>1</v>
      </c>
      <c r="JT105" s="33" t="b">
        <f>AND($B$2&gt;=_xlfn.NUMBERVALUE(Table_Query_from_MF_DSNP62[[#This Row],[CL_CMP_OBJ_FR13]]),$B$2&lt;=_xlfn.NUMBERVALUE(Table_Query_from_MF_DSNP62[[#This Row],[CL_CMP_OBJ_TO13]]))</f>
        <v>1</v>
      </c>
      <c r="JU105" s="33" t="b">
        <f>AND($B$2&gt;=_xlfn.NUMBERVALUE(Table_Query_from_MF_DSNP62[[#This Row],[CL_CMP_OBJ_FR14]]),$B$2&lt;=_xlfn.NUMBERVALUE(Table_Query_from_MF_DSNP62[[#This Row],[CL_CMP_OBJ_TO14]]))</f>
        <v>1</v>
      </c>
      <c r="JV105" s="33" t="b">
        <f>AND($B$2&gt;=_xlfn.NUMBERVALUE(Table_Query_from_MF_DSNP62[[#This Row],[CL_CMP_OBJ_FR15]]),$B$2&lt;=_xlfn.NUMBERVALUE(Table_Query_from_MF_DSNP62[[#This Row],[CL_CMP_OBJ_TO15]]))</f>
        <v>1</v>
      </c>
    </row>
    <row r="106" spans="1:282" x14ac:dyDescent="0.25">
      <c r="A106" t="b">
        <f>OR(,Table_Query_from_MF_DSNP62[[#This Row],[Desired GL included as "hard-coded" GL?]],Table_Query_from_MF_DSNP62[[#This Row],[Desired GL included as "Open GL"?]])</f>
        <v>1</v>
      </c>
      <c r="B106" t="b">
        <f>Table_Query_from_MF_DSNP62[[#This Row],[Desired CObj included as "Open CObj"?]]</f>
        <v>1</v>
      </c>
      <c r="C106" t="s">
        <v>226</v>
      </c>
      <c r="D106" t="s">
        <v>1532</v>
      </c>
      <c r="E106" t="s">
        <v>8</v>
      </c>
      <c r="F106" s="24" t="s">
        <v>9</v>
      </c>
      <c r="G106" t="s">
        <v>421</v>
      </c>
      <c r="H106" s="24" t="s">
        <v>444</v>
      </c>
      <c r="I106" t="s">
        <v>444</v>
      </c>
      <c r="J106" s="24" t="s">
        <v>444</v>
      </c>
      <c r="K106" t="s">
        <v>444</v>
      </c>
      <c r="L106" s="24" t="s">
        <v>444</v>
      </c>
      <c r="M106" t="s">
        <v>444</v>
      </c>
      <c r="N106" t="s">
        <v>444</v>
      </c>
      <c r="O106" t="s">
        <v>444</v>
      </c>
      <c r="P106" t="s">
        <v>444</v>
      </c>
      <c r="Q106" t="s">
        <v>15</v>
      </c>
      <c r="R106" t="s">
        <v>444</v>
      </c>
      <c r="S106" t="s">
        <v>442</v>
      </c>
      <c r="T106" t="s">
        <v>447</v>
      </c>
      <c r="U106" t="s">
        <v>444</v>
      </c>
      <c r="V106" t="s">
        <v>444</v>
      </c>
      <c r="W106" t="s">
        <v>447</v>
      </c>
      <c r="X106" t="s">
        <v>444</v>
      </c>
      <c r="Y106" t="s">
        <v>444</v>
      </c>
      <c r="Z106" t="s">
        <v>442</v>
      </c>
      <c r="AA106" t="s">
        <v>447</v>
      </c>
      <c r="AB106" t="s">
        <v>444</v>
      </c>
      <c r="AC106" t="s">
        <v>15</v>
      </c>
      <c r="AD106" t="s">
        <v>15</v>
      </c>
      <c r="AE106" t="s">
        <v>447</v>
      </c>
      <c r="AF106" t="s">
        <v>447</v>
      </c>
      <c r="AG106" t="s">
        <v>442</v>
      </c>
      <c r="AH106" t="s">
        <v>447</v>
      </c>
      <c r="AI106" t="s">
        <v>447</v>
      </c>
      <c r="AJ106" t="s">
        <v>442</v>
      </c>
      <c r="AK106" t="s">
        <v>442</v>
      </c>
      <c r="AL106" t="s">
        <v>444</v>
      </c>
      <c r="AM106" t="s">
        <v>444</v>
      </c>
      <c r="AN106" t="s">
        <v>444</v>
      </c>
      <c r="AO106" t="s">
        <v>444</v>
      </c>
      <c r="AP106" t="s">
        <v>442</v>
      </c>
      <c r="AQ106" t="s">
        <v>282</v>
      </c>
      <c r="AR106" t="s">
        <v>528</v>
      </c>
      <c r="AS106" t="s">
        <v>162</v>
      </c>
      <c r="AT106" t="s">
        <v>10</v>
      </c>
      <c r="AU106" t="s">
        <v>444</v>
      </c>
      <c r="AV106" t="s">
        <v>442</v>
      </c>
      <c r="AW106" t="s">
        <v>444</v>
      </c>
      <c r="AX106" t="s">
        <v>444</v>
      </c>
      <c r="AY106" t="s">
        <v>444</v>
      </c>
      <c r="AZ106" t="s">
        <v>444</v>
      </c>
      <c r="BA106" t="s">
        <v>444</v>
      </c>
      <c r="BB106" t="s">
        <v>444</v>
      </c>
      <c r="BC106" t="s">
        <v>444</v>
      </c>
      <c r="BD106" t="s">
        <v>1359</v>
      </c>
      <c r="BE106" t="s">
        <v>444</v>
      </c>
      <c r="BF106" t="s">
        <v>1360</v>
      </c>
      <c r="BG106" t="s">
        <v>444</v>
      </c>
      <c r="BH106" t="s">
        <v>444</v>
      </c>
      <c r="BI106" t="s">
        <v>444</v>
      </c>
      <c r="BJ106" t="s">
        <v>444</v>
      </c>
      <c r="BK106" t="s">
        <v>444</v>
      </c>
      <c r="BL106" t="s">
        <v>444</v>
      </c>
      <c r="BM106" t="s">
        <v>444</v>
      </c>
      <c r="BN106" t="s">
        <v>444</v>
      </c>
      <c r="BO106" t="s">
        <v>444</v>
      </c>
      <c r="BP106" t="s">
        <v>444</v>
      </c>
      <c r="BQ106" t="s">
        <v>740</v>
      </c>
      <c r="BR106" t="s">
        <v>1487</v>
      </c>
      <c r="BS106" t="s">
        <v>444</v>
      </c>
      <c r="BT106" t="s">
        <v>444</v>
      </c>
      <c r="BU106" t="s">
        <v>444</v>
      </c>
      <c r="BV106" t="s">
        <v>444</v>
      </c>
      <c r="BW106" t="s">
        <v>740</v>
      </c>
      <c r="BX106" t="s">
        <v>1487</v>
      </c>
      <c r="BY106" t="s">
        <v>444</v>
      </c>
      <c r="BZ106" t="s">
        <v>444</v>
      </c>
      <c r="CA106" t="s">
        <v>444</v>
      </c>
      <c r="CB106" t="s">
        <v>444</v>
      </c>
      <c r="CC106" t="s">
        <v>740</v>
      </c>
      <c r="CD106" t="s">
        <v>1487</v>
      </c>
      <c r="CE106" t="s">
        <v>444</v>
      </c>
      <c r="CF106" t="s">
        <v>1360</v>
      </c>
      <c r="CG106" t="s">
        <v>908</v>
      </c>
      <c r="CH106" t="s">
        <v>444</v>
      </c>
      <c r="CI106" t="s">
        <v>740</v>
      </c>
      <c r="CJ106" t="s">
        <v>1487</v>
      </c>
      <c r="CK106" t="s">
        <v>444</v>
      </c>
      <c r="CL106" t="s">
        <v>444</v>
      </c>
      <c r="CM106" t="s">
        <v>444</v>
      </c>
      <c r="CN106" t="s">
        <v>444</v>
      </c>
      <c r="CO106" t="s">
        <v>740</v>
      </c>
      <c r="CP106" t="s">
        <v>1487</v>
      </c>
      <c r="CQ106" t="s">
        <v>444</v>
      </c>
      <c r="CR106" t="s">
        <v>444</v>
      </c>
      <c r="CS106" t="s">
        <v>444</v>
      </c>
      <c r="CT106" t="s">
        <v>444</v>
      </c>
      <c r="CU106" t="s">
        <v>444</v>
      </c>
      <c r="CV106" t="s">
        <v>2738</v>
      </c>
      <c r="CW106" t="s">
        <v>2736</v>
      </c>
      <c r="CX106" t="s">
        <v>2737</v>
      </c>
      <c r="CY106" t="s">
        <v>1488</v>
      </c>
      <c r="CZ106" t="s">
        <v>1489</v>
      </c>
      <c r="DA106" t="s">
        <v>1490</v>
      </c>
      <c r="DB106" t="s">
        <v>1491</v>
      </c>
      <c r="DC106" t="s">
        <v>444</v>
      </c>
      <c r="DD106" t="s">
        <v>444</v>
      </c>
      <c r="DE106" t="s">
        <v>444</v>
      </c>
      <c r="DF106" t="s">
        <v>444</v>
      </c>
      <c r="DG106" t="s">
        <v>444</v>
      </c>
      <c r="DH106" t="s">
        <v>444</v>
      </c>
      <c r="DI106" t="s">
        <v>282</v>
      </c>
      <c r="DJ106" t="s">
        <v>1440</v>
      </c>
      <c r="DK106" t="s">
        <v>444</v>
      </c>
      <c r="DL106" t="s">
        <v>444</v>
      </c>
      <c r="DM106" t="s">
        <v>444</v>
      </c>
      <c r="DN106" t="s">
        <v>444</v>
      </c>
      <c r="DO106" t="s">
        <v>444</v>
      </c>
      <c r="DP106" t="s">
        <v>444</v>
      </c>
      <c r="DQ106" t="s">
        <v>444</v>
      </c>
      <c r="DR106" t="s">
        <v>444</v>
      </c>
      <c r="DS106" t="s">
        <v>444</v>
      </c>
      <c r="DT106" s="24" t="s">
        <v>444</v>
      </c>
      <c r="DU106" s="24" t="s">
        <v>444</v>
      </c>
      <c r="DV106" t="s">
        <v>444</v>
      </c>
      <c r="DW106" t="s">
        <v>444</v>
      </c>
      <c r="DX106" s="24" t="s">
        <v>444</v>
      </c>
      <c r="DY106" s="24" t="s">
        <v>444</v>
      </c>
      <c r="DZ106" t="s">
        <v>444</v>
      </c>
      <c r="EA106" t="s">
        <v>444</v>
      </c>
      <c r="EB106" s="24" t="s">
        <v>444</v>
      </c>
      <c r="EC106" s="24" t="s">
        <v>444</v>
      </c>
      <c r="ED106" t="s">
        <v>444</v>
      </c>
      <c r="EE106" t="s">
        <v>444</v>
      </c>
      <c r="EF106" s="24" t="s">
        <v>444</v>
      </c>
      <c r="EG106" s="24" t="s">
        <v>444</v>
      </c>
      <c r="EH106" t="s">
        <v>444</v>
      </c>
      <c r="EI106" t="s">
        <v>444</v>
      </c>
      <c r="EJ106" s="24" t="s">
        <v>444</v>
      </c>
      <c r="EK106" s="24" t="s">
        <v>444</v>
      </c>
      <c r="EL106" t="s">
        <v>444</v>
      </c>
      <c r="EM106" t="s">
        <v>444</v>
      </c>
      <c r="EN106" s="24" t="s">
        <v>444</v>
      </c>
      <c r="EO106" s="24" t="s">
        <v>444</v>
      </c>
      <c r="EP106" t="s">
        <v>444</v>
      </c>
      <c r="EQ106" t="s">
        <v>444</v>
      </c>
      <c r="ER106" s="24" t="s">
        <v>444</v>
      </c>
      <c r="ES106" s="24" t="s">
        <v>444</v>
      </c>
      <c r="ET106" t="s">
        <v>444</v>
      </c>
      <c r="EU106" t="s">
        <v>444</v>
      </c>
      <c r="EV106" s="24" t="s">
        <v>444</v>
      </c>
      <c r="EW106" s="24" t="s">
        <v>444</v>
      </c>
      <c r="EX106" t="s">
        <v>444</v>
      </c>
      <c r="EY106" t="s">
        <v>444</v>
      </c>
      <c r="EZ106" s="24" t="s">
        <v>444</v>
      </c>
      <c r="FA106" s="24" t="s">
        <v>444</v>
      </c>
      <c r="FB106" t="s">
        <v>444</v>
      </c>
      <c r="FC106" t="s">
        <v>444</v>
      </c>
      <c r="FD106" s="24" t="s">
        <v>444</v>
      </c>
      <c r="FE106" s="24" t="s">
        <v>444</v>
      </c>
      <c r="FF106" t="s">
        <v>444</v>
      </c>
      <c r="FG106" t="s">
        <v>444</v>
      </c>
      <c r="FH106" s="24" t="s">
        <v>444</v>
      </c>
      <c r="FI106" s="24" t="s">
        <v>444</v>
      </c>
      <c r="FJ106" t="s">
        <v>444</v>
      </c>
      <c r="FK106" t="s">
        <v>444</v>
      </c>
      <c r="FL106" s="24" t="s">
        <v>444</v>
      </c>
      <c r="FM106" s="24" t="s">
        <v>444</v>
      </c>
      <c r="FN106" t="s">
        <v>444</v>
      </c>
      <c r="FO106" t="s">
        <v>444</v>
      </c>
      <c r="FP106" s="24" t="s">
        <v>444</v>
      </c>
      <c r="FQ106" s="24" t="s">
        <v>444</v>
      </c>
      <c r="FR106" t="s">
        <v>444</v>
      </c>
      <c r="FS106" t="s">
        <v>444</v>
      </c>
      <c r="FT106" s="24" t="s">
        <v>444</v>
      </c>
      <c r="FU106" s="24" t="s">
        <v>444</v>
      </c>
      <c r="FV106" t="s">
        <v>444</v>
      </c>
      <c r="FW106" t="s">
        <v>444</v>
      </c>
      <c r="FX106" s="24" t="s">
        <v>444</v>
      </c>
      <c r="FY106" s="24" t="s">
        <v>444</v>
      </c>
      <c r="FZ106" t="s">
        <v>444</v>
      </c>
      <c r="GA106" t="s">
        <v>444</v>
      </c>
      <c r="GB106" s="24" t="s">
        <v>444</v>
      </c>
      <c r="GC106" s="24" t="s">
        <v>444</v>
      </c>
      <c r="GD106" t="s">
        <v>444</v>
      </c>
      <c r="GE106" t="s">
        <v>444</v>
      </c>
      <c r="GF106" s="24" t="s">
        <v>444</v>
      </c>
      <c r="GG106" s="24" t="s">
        <v>444</v>
      </c>
      <c r="GH106" t="s">
        <v>15</v>
      </c>
      <c r="GI106" s="24" t="s">
        <v>526</v>
      </c>
      <c r="GJ106" s="24" t="s">
        <v>1453</v>
      </c>
      <c r="GK106" t="s">
        <v>1454</v>
      </c>
      <c r="GL106" t="s">
        <v>609</v>
      </c>
      <c r="GM106" s="24" t="s">
        <v>622</v>
      </c>
      <c r="GN106" s="24" t="s">
        <v>622</v>
      </c>
      <c r="GO106" t="s">
        <v>623</v>
      </c>
      <c r="GP106" t="s">
        <v>623</v>
      </c>
      <c r="GQ106" s="24" t="s">
        <v>444</v>
      </c>
      <c r="GR106" s="24" t="s">
        <v>444</v>
      </c>
      <c r="GS106" t="s">
        <v>444</v>
      </c>
      <c r="GT106" t="s">
        <v>444</v>
      </c>
      <c r="GU106" s="24" t="s">
        <v>444</v>
      </c>
      <c r="GV106" s="24" t="s">
        <v>444</v>
      </c>
      <c r="GW106" t="s">
        <v>444</v>
      </c>
      <c r="GX106" t="s">
        <v>444</v>
      </c>
      <c r="GY106" s="24" t="s">
        <v>444</v>
      </c>
      <c r="GZ106" s="24" t="s">
        <v>444</v>
      </c>
      <c r="HA106" t="s">
        <v>444</v>
      </c>
      <c r="HB106" t="s">
        <v>444</v>
      </c>
      <c r="HC106" s="24" t="s">
        <v>444</v>
      </c>
      <c r="HD106" s="24" t="s">
        <v>444</v>
      </c>
      <c r="HE106" t="s">
        <v>444</v>
      </c>
      <c r="HF106" t="s">
        <v>444</v>
      </c>
      <c r="HG106" s="24" t="s">
        <v>444</v>
      </c>
      <c r="HH106" s="24" t="s">
        <v>444</v>
      </c>
      <c r="HI106" t="s">
        <v>444</v>
      </c>
      <c r="HJ106" t="s">
        <v>444</v>
      </c>
      <c r="HK106" s="24" t="s">
        <v>444</v>
      </c>
      <c r="HL106" s="24" t="s">
        <v>444</v>
      </c>
      <c r="HM106" t="s">
        <v>444</v>
      </c>
      <c r="HN106" t="s">
        <v>444</v>
      </c>
      <c r="HO106" s="24" t="s">
        <v>444</v>
      </c>
      <c r="HP106" s="24" t="s">
        <v>444</v>
      </c>
      <c r="HQ106" t="s">
        <v>444</v>
      </c>
      <c r="HR106" t="s">
        <v>444</v>
      </c>
      <c r="HS106" s="24" t="s">
        <v>444</v>
      </c>
      <c r="HT106" s="24" t="s">
        <v>444</v>
      </c>
      <c r="HU106" t="s">
        <v>444</v>
      </c>
      <c r="HV106" t="s">
        <v>444</v>
      </c>
      <c r="HW106" s="24" t="s">
        <v>444</v>
      </c>
      <c r="HX106" s="24" t="s">
        <v>444</v>
      </c>
      <c r="HY106" t="s">
        <v>444</v>
      </c>
      <c r="HZ106" t="s">
        <v>444</v>
      </c>
      <c r="IA106" t="s">
        <v>2738</v>
      </c>
      <c r="IB106" t="s">
        <v>2736</v>
      </c>
      <c r="IC106" t="s">
        <v>3011</v>
      </c>
      <c r="ID106" s="33" t="b" cm="1">
        <f t="array" ref="ID106">_xlfn.IFNA(MATCH($A$2,_xlfn.NUMBERVALUE(Table_Query_from_MF_DSNP62[[#This Row],[CL_GLACCT_DR1]:[CL_GLACCT_CR4]]),0),0)&gt;=1</f>
        <v>1</v>
      </c>
      <c r="IE106" s="33" t="b">
        <f>OR(Table_Query_from_MF_DSNP62[[#This Row],[Pair1]:[Pair25]])</f>
        <v>1</v>
      </c>
      <c r="IF106" s="33">
        <f>_xlfn.IFNA(MATCH(TRUE,Table_Query_from_MF_DSNP62[[#This Row],[Pair1]:[Pair25]],0),"none")</f>
        <v>1</v>
      </c>
      <c r="IG106" s="33" t="b">
        <f>AND($A$2&gt;=_xlfn.NUMBERVALUE(Table_Query_from_MF_DSNP62[[#This Row],[CL_GL_ACCT_FR1]]),$A$2&lt;=_xlfn.NUMBERVALUE(Table_Query_from_MF_DSNP62[[#This Row],[CL_GL_ACCT_TO1]]))</f>
        <v>1</v>
      </c>
      <c r="IH106" s="33" t="b">
        <f>AND($A$2&gt;=_xlfn.NUMBERVALUE(Table_Query_from_MF_DSNP62[[#This Row],[CL_GL_ACCT_FR2]]),$A$2&lt;=_xlfn.NUMBERVALUE(Table_Query_from_MF_DSNP62[[#This Row],[CL_GL_ACCT_TO2]]))</f>
        <v>1</v>
      </c>
      <c r="II106" s="33" t="b">
        <f>AND($A$2&gt;=_xlfn.NUMBERVALUE(Table_Query_from_MF_DSNP62[[#This Row],[CL_GL_ACCT_FR3]]),$A$2&lt;=_xlfn.NUMBERVALUE(Table_Query_from_MF_DSNP62[[#This Row],[CL_GL_ACCT_TO3]]))</f>
        <v>1</v>
      </c>
      <c r="IJ106" s="33" t="b">
        <f>AND($A$2&gt;=_xlfn.NUMBERVALUE(Table_Query_from_MF_DSNP62[[#This Row],[CL_GL_ACCT_FR4]]),$A$2&lt;=_xlfn.NUMBERVALUE(Table_Query_from_MF_DSNP62[[#This Row],[CL_GL_ACCT_TO4]]))</f>
        <v>1</v>
      </c>
      <c r="IK106" s="33" t="b">
        <f>AND($A$2&gt;=_xlfn.NUMBERVALUE(Table_Query_from_MF_DSNP62[[#This Row],[CL_GL_ACCT_FR5]]),$A$2&lt;=_xlfn.NUMBERVALUE(Table_Query_from_MF_DSNP62[[#This Row],[CL_GL_ACCT_TO5]]))</f>
        <v>1</v>
      </c>
      <c r="IL106" s="33" t="b">
        <f>AND($A$2&gt;=_xlfn.NUMBERVALUE(Table_Query_from_MF_DSNP62[[#This Row],[CL_GL_ACCT_FR6]]),$A$2&lt;=_xlfn.NUMBERVALUE(Table_Query_from_MF_DSNP62[[#This Row],[CL_GL_ACCT_TO6]]))</f>
        <v>1</v>
      </c>
      <c r="IM106" s="33" t="b">
        <f>AND($A$2&gt;=_xlfn.NUMBERVALUE(Table_Query_from_MF_DSNP62[[#This Row],[CL_GL_ACCT_FR7]]),$A$2&lt;=_xlfn.NUMBERVALUE(Table_Query_from_MF_DSNP62[[#This Row],[CL_GL_ACCT_TO7]]))</f>
        <v>1</v>
      </c>
      <c r="IN106" s="33" t="b">
        <f>AND($A$2&gt;=_xlfn.NUMBERVALUE(Table_Query_from_MF_DSNP62[[#This Row],[CL_GL_ACCT_FR8]]),$A$2&lt;=_xlfn.NUMBERVALUE(Table_Query_from_MF_DSNP62[[#This Row],[CL_GL_ACCT_TO8]]))</f>
        <v>1</v>
      </c>
      <c r="IO106" s="33" t="b">
        <f>AND($A$2&gt;=_xlfn.NUMBERVALUE(Table_Query_from_MF_DSNP62[[#This Row],[CL_GL_ACCT_FR9]]),$A$2&lt;=_xlfn.NUMBERVALUE(Table_Query_from_MF_DSNP62[[#This Row],[CL_GL_ACCT_TO9]]))</f>
        <v>1</v>
      </c>
      <c r="IP106" s="33" t="b">
        <f>AND($A$2&gt;=_xlfn.NUMBERVALUE(Table_Query_from_MF_DSNP62[[#This Row],[CL_GL_ACCT_FR10]]),$A$2&lt;=_xlfn.NUMBERVALUE(Table_Query_from_MF_DSNP62[[#This Row],[CL_GL_ACCT_TO10]]))</f>
        <v>1</v>
      </c>
      <c r="IQ106" s="33" t="b">
        <f>AND($A$2&gt;=_xlfn.NUMBERVALUE(Table_Query_from_MF_DSNP62[[#This Row],[CL_GL_ACCT_FR11]]),$A$2&lt;=_xlfn.NUMBERVALUE(Table_Query_from_MF_DSNP62[[#This Row],[CL_GL_ACCT_TO11]]))</f>
        <v>1</v>
      </c>
      <c r="IR106" s="33" t="b">
        <f>AND($A$2&gt;=_xlfn.NUMBERVALUE(Table_Query_from_MF_DSNP62[[#This Row],[CL_GL_ACCT_FR12]]),$A$2&lt;=_xlfn.NUMBERVALUE(Table_Query_from_MF_DSNP62[[#This Row],[CL_GL_ACCT_TO12]]))</f>
        <v>1</v>
      </c>
      <c r="IS106" s="33" t="b">
        <f>AND($A$2&gt;=_xlfn.NUMBERVALUE(Table_Query_from_MF_DSNP62[[#This Row],[CL_GL_ACCT_FR13]]),$A$2&lt;=_xlfn.NUMBERVALUE(Table_Query_from_MF_DSNP62[[#This Row],[CL_GL_ACCT_TO13]]))</f>
        <v>1</v>
      </c>
      <c r="IT106" s="33" t="b">
        <f>AND($A$2&gt;=_xlfn.NUMBERVALUE(Table_Query_from_MF_DSNP62[[#This Row],[CL_GL_ACCT_FR14]]),$A$2&lt;=_xlfn.NUMBERVALUE(Table_Query_from_MF_DSNP62[[#This Row],[CL_GL_ACCT_TO14]]))</f>
        <v>1</v>
      </c>
      <c r="IU106" s="33" t="b">
        <f>AND($A$2&gt;=_xlfn.NUMBERVALUE(Table_Query_from_MF_DSNP62[[#This Row],[CL_GL_ACCT_FR15]]),$A$2&lt;=_xlfn.NUMBERVALUE(Table_Query_from_MF_DSNP62[[#This Row],[CL_GL_ACCT_TO15]]))</f>
        <v>1</v>
      </c>
      <c r="IV106" s="33" t="b">
        <f>AND($A$2&gt;=_xlfn.NUMBERVALUE(Table_Query_from_MF_DSNP62[[#This Row],[CL_GL_ACCT_FR16]]),$A$2&lt;=_xlfn.NUMBERVALUE(Table_Query_from_MF_DSNP62[[#This Row],[CL_GL_ACCT_TO16]]))</f>
        <v>1</v>
      </c>
      <c r="IW106" s="33" t="b">
        <f>AND($A$2&gt;=_xlfn.NUMBERVALUE(Table_Query_from_MF_DSNP62[[#This Row],[CL_GL_ACCT_FR17]]),$A$2&lt;=_xlfn.NUMBERVALUE(Table_Query_from_MF_DSNP62[[#This Row],[CL_GL_ACCT_TO17]]))</f>
        <v>1</v>
      </c>
      <c r="IX106" s="33" t="b">
        <f>AND($A$2&gt;=_xlfn.NUMBERVALUE(Table_Query_from_MF_DSNP62[[#This Row],[CL_GL_ACCT_FR18]]),$A$2&lt;=_xlfn.NUMBERVALUE(Table_Query_from_MF_DSNP62[[#This Row],[CL_GL_ACCT_TO18]]))</f>
        <v>1</v>
      </c>
      <c r="IY106" s="33" t="b">
        <f>AND($A$2&gt;=_xlfn.NUMBERVALUE(Table_Query_from_MF_DSNP62[[#This Row],[CL_GL_ACCT_FR19]]),$A$2&lt;=_xlfn.NUMBERVALUE(Table_Query_from_MF_DSNP62[[#This Row],[CL_GL_ACCT_TO19]]))</f>
        <v>1</v>
      </c>
      <c r="IZ106" s="33" t="b">
        <f>AND($A$2&gt;=_xlfn.NUMBERVALUE(Table_Query_from_MF_DSNP62[[#This Row],[CL_GL_ACCT_FR20]]),$A$2&lt;=_xlfn.NUMBERVALUE(Table_Query_from_MF_DSNP62[[#This Row],[CL_GL_ACCT_TO20]]))</f>
        <v>1</v>
      </c>
      <c r="JA106" s="33" t="b">
        <f>AND($A$2&gt;=_xlfn.NUMBERVALUE(Table_Query_from_MF_DSNP62[[#This Row],[CL_GL_ACCT_FR21]]),$A$2&lt;=_xlfn.NUMBERVALUE(Table_Query_from_MF_DSNP62[[#This Row],[CL_GL_ACCT_TO21]]))</f>
        <v>1</v>
      </c>
      <c r="JB106" s="33" t="b">
        <f>AND($A$2&gt;=_xlfn.NUMBERVALUE(Table_Query_from_MF_DSNP62[[#This Row],[CL_GL_ACCT_FR22]]),$A$2&lt;=_xlfn.NUMBERVALUE(Table_Query_from_MF_DSNP62[[#This Row],[CL_GL_ACCT_TO22]]))</f>
        <v>1</v>
      </c>
      <c r="JC106" s="33" t="b">
        <f>AND($A$2&gt;=_xlfn.NUMBERVALUE(Table_Query_from_MF_DSNP62[[#This Row],[CL_GL_ACCT_FR23]]),$A$2&lt;=_xlfn.NUMBERVALUE(Table_Query_from_MF_DSNP62[[#This Row],[CL_GL_ACCT_TO23]]))</f>
        <v>1</v>
      </c>
      <c r="JD106" s="33" t="b">
        <f>AND($A$2&gt;=_xlfn.NUMBERVALUE(Table_Query_from_MF_DSNP62[[#This Row],[CL_GL_ACCT_FR24]]),$A$2&lt;=_xlfn.NUMBERVALUE(Table_Query_from_MF_DSNP62[[#This Row],[CL_GL_ACCT_TO24]]))</f>
        <v>1</v>
      </c>
      <c r="JE106" s="33" t="b">
        <f>AND($A$2&gt;=_xlfn.NUMBERVALUE(Table_Query_from_MF_DSNP62[[#This Row],[CL_GL_ACCT_FR25]]),$A$2&lt;=_xlfn.NUMBERVALUE(Table_Query_from_MF_DSNP62[[#This Row],[CL_GL_ACCT_TO25]]))</f>
        <v>1</v>
      </c>
      <c r="JF106" s="33" t="b">
        <f>OR(Table_Query_from_MF_DSNP62[[#This Row],[PairA]:[PairO]])</f>
        <v>1</v>
      </c>
      <c r="JG106" s="33">
        <f>_xlfn.IFNA(MATCH(TRUE,Table_Query_from_MF_DSNP62[[#This Row],[PairA]:[PairO]],0),"none")</f>
        <v>5</v>
      </c>
      <c r="JH106" s="33" t="b">
        <f>AND($B$2&gt;=_xlfn.NUMBERVALUE(Table_Query_from_MF_DSNP62[[#This Row],[CL_CMP_OBJ_FR1]]),$B$2&lt;=_xlfn.NUMBERVALUE(Table_Query_from_MF_DSNP62[[#This Row],[CL_CMP_OBJ_TO1]]))</f>
        <v>0</v>
      </c>
      <c r="JI106" s="33" t="b">
        <f>AND($B$2&gt;=_xlfn.NUMBERVALUE(Table_Query_from_MF_DSNP62[[#This Row],[CL_CMP_OBJ_FR2]]),$B$2&lt;=_xlfn.NUMBERVALUE(Table_Query_from_MF_DSNP62[[#This Row],[CL_CMP_OBJ_TO2]]))</f>
        <v>0</v>
      </c>
      <c r="JJ106" s="33" t="b">
        <f>AND($B$2&gt;=_xlfn.NUMBERVALUE(Table_Query_from_MF_DSNP62[[#This Row],[CL_CMP_OBJ_FR3]]),$B$2&lt;=_xlfn.NUMBERVALUE(Table_Query_from_MF_DSNP62[[#This Row],[CL_CMP_OBJ_TO3]]))</f>
        <v>0</v>
      </c>
      <c r="JK106" s="33" t="b">
        <f>AND($B$2&gt;=_xlfn.NUMBERVALUE(Table_Query_from_MF_DSNP62[[#This Row],[CL_CMP_OBJ_FR4]]),$B$2&lt;=_xlfn.NUMBERVALUE(Table_Query_from_MF_DSNP62[[#This Row],[CL_CMP_OBJ_TO4]]))</f>
        <v>0</v>
      </c>
      <c r="JL106" s="33" t="b">
        <f>AND($B$2&gt;=_xlfn.NUMBERVALUE(Table_Query_from_MF_DSNP62[[#This Row],[CL_CMP_OBJ_FR5]]),$B$2&lt;=_xlfn.NUMBERVALUE(Table_Query_from_MF_DSNP62[[#This Row],[CL_CMP_OBJ_TO5]]))</f>
        <v>1</v>
      </c>
      <c r="JM106" s="33" t="b">
        <f>AND($B$2&gt;=_xlfn.NUMBERVALUE(Table_Query_from_MF_DSNP62[[#This Row],[CL_CMP_OBJ_FR6]]),$B$2&lt;=_xlfn.NUMBERVALUE(Table_Query_from_MF_DSNP62[[#This Row],[CL_CMP_OBJ_TO6]]))</f>
        <v>1</v>
      </c>
      <c r="JN106" s="33" t="b">
        <f>AND($B$2&gt;=_xlfn.NUMBERVALUE(Table_Query_from_MF_DSNP62[[#This Row],[CL_CMP_OBJ_FR7]]),$B$2&lt;=_xlfn.NUMBERVALUE(Table_Query_from_MF_DSNP62[[#This Row],[CL_CMP_OBJ_TO7]]))</f>
        <v>1</v>
      </c>
      <c r="JO106" s="33" t="b">
        <f>AND($B$2&gt;=_xlfn.NUMBERVALUE(Table_Query_from_MF_DSNP62[[#This Row],[CL_CMP_OBJ_FR8]]),$B$2&lt;=_xlfn.NUMBERVALUE(Table_Query_from_MF_DSNP62[[#This Row],[CL_CMP_OBJ_TO8]]))</f>
        <v>1</v>
      </c>
      <c r="JP106" s="33" t="b">
        <f>AND($B$2&gt;=_xlfn.NUMBERVALUE(Table_Query_from_MF_DSNP62[[#This Row],[CL_CMP_OBJ_FR9]]),$B$2&lt;=_xlfn.NUMBERVALUE(Table_Query_from_MF_DSNP62[[#This Row],[CL_CMP_OBJ_TO9]]))</f>
        <v>1</v>
      </c>
      <c r="JQ106" s="33" t="b">
        <f>AND($B$2&gt;=_xlfn.NUMBERVALUE(Table_Query_from_MF_DSNP62[[#This Row],[CL_CMP_OBJ_FR10]]),$B$2&lt;=_xlfn.NUMBERVALUE(Table_Query_from_MF_DSNP62[[#This Row],[CL_CMP_OBJ_TO10]]))</f>
        <v>1</v>
      </c>
      <c r="JR106" s="33" t="b">
        <f>AND($B$2&gt;=_xlfn.NUMBERVALUE(Table_Query_from_MF_DSNP62[[#This Row],[CL_CMP_OBJ_FR11]]),$B$2&lt;=_xlfn.NUMBERVALUE(Table_Query_from_MF_DSNP62[[#This Row],[CL_CMP_OBJ_TO11]]))</f>
        <v>1</v>
      </c>
      <c r="JS106" s="33" t="b">
        <f>AND($B$2&gt;=_xlfn.NUMBERVALUE(Table_Query_from_MF_DSNP62[[#This Row],[CL_CMP_OBJ_FR12]]),$B$2&lt;=_xlfn.NUMBERVALUE(Table_Query_from_MF_DSNP62[[#This Row],[CL_CMP_OBJ_TO12]]))</f>
        <v>1</v>
      </c>
      <c r="JT106" s="33" t="b">
        <f>AND($B$2&gt;=_xlfn.NUMBERVALUE(Table_Query_from_MF_DSNP62[[#This Row],[CL_CMP_OBJ_FR13]]),$B$2&lt;=_xlfn.NUMBERVALUE(Table_Query_from_MF_DSNP62[[#This Row],[CL_CMP_OBJ_TO13]]))</f>
        <v>1</v>
      </c>
      <c r="JU106" s="33" t="b">
        <f>AND($B$2&gt;=_xlfn.NUMBERVALUE(Table_Query_from_MF_DSNP62[[#This Row],[CL_CMP_OBJ_FR14]]),$B$2&lt;=_xlfn.NUMBERVALUE(Table_Query_from_MF_DSNP62[[#This Row],[CL_CMP_OBJ_TO14]]))</f>
        <v>1</v>
      </c>
      <c r="JV106" s="33" t="b">
        <f>AND($B$2&gt;=_xlfn.NUMBERVALUE(Table_Query_from_MF_DSNP62[[#This Row],[CL_CMP_OBJ_FR15]]),$B$2&lt;=_xlfn.NUMBERVALUE(Table_Query_from_MF_DSNP62[[#This Row],[CL_CMP_OBJ_TO15]]))</f>
        <v>1</v>
      </c>
    </row>
    <row r="107" spans="1:282" x14ac:dyDescent="0.25">
      <c r="A107" t="b">
        <f>OR(,Table_Query_from_MF_DSNP62[[#This Row],[Desired GL included as "hard-coded" GL?]],Table_Query_from_MF_DSNP62[[#This Row],[Desired GL included as "Open GL"?]])</f>
        <v>1</v>
      </c>
      <c r="B107" t="b">
        <f>Table_Query_from_MF_DSNP62[[#This Row],[Desired CObj included as "Open CObj"?]]</f>
        <v>1</v>
      </c>
      <c r="C107" t="s">
        <v>229</v>
      </c>
      <c r="D107" t="s">
        <v>1533</v>
      </c>
      <c r="E107" t="s">
        <v>8</v>
      </c>
      <c r="F107" s="24" t="s">
        <v>9</v>
      </c>
      <c r="G107" t="s">
        <v>41</v>
      </c>
      <c r="H107" s="24" t="s">
        <v>415</v>
      </c>
      <c r="I107" t="s">
        <v>415</v>
      </c>
      <c r="J107" s="24" t="s">
        <v>444</v>
      </c>
      <c r="K107" t="s">
        <v>444</v>
      </c>
      <c r="L107" s="24" t="s">
        <v>444</v>
      </c>
      <c r="M107" t="s">
        <v>444</v>
      </c>
      <c r="N107" t="s">
        <v>444</v>
      </c>
      <c r="O107" t="s">
        <v>444</v>
      </c>
      <c r="P107" t="s">
        <v>444</v>
      </c>
      <c r="Q107" t="s">
        <v>15</v>
      </c>
      <c r="R107" t="s">
        <v>15</v>
      </c>
      <c r="S107" t="s">
        <v>442</v>
      </c>
      <c r="T107" t="s">
        <v>447</v>
      </c>
      <c r="U107" t="s">
        <v>444</v>
      </c>
      <c r="V107" t="s">
        <v>444</v>
      </c>
      <c r="W107" t="s">
        <v>447</v>
      </c>
      <c r="X107" t="s">
        <v>444</v>
      </c>
      <c r="Y107" t="s">
        <v>444</v>
      </c>
      <c r="Z107" t="s">
        <v>442</v>
      </c>
      <c r="AA107" t="s">
        <v>442</v>
      </c>
      <c r="AB107" t="s">
        <v>444</v>
      </c>
      <c r="AC107" t="s">
        <v>15</v>
      </c>
      <c r="AD107" t="s">
        <v>447</v>
      </c>
      <c r="AE107" t="s">
        <v>447</v>
      </c>
      <c r="AF107" t="s">
        <v>447</v>
      </c>
      <c r="AG107" t="s">
        <v>442</v>
      </c>
      <c r="AH107" t="s">
        <v>447</v>
      </c>
      <c r="AI107" t="s">
        <v>447</v>
      </c>
      <c r="AJ107" t="s">
        <v>442</v>
      </c>
      <c r="AK107" t="s">
        <v>444</v>
      </c>
      <c r="AL107" t="s">
        <v>444</v>
      </c>
      <c r="AM107" t="s">
        <v>444</v>
      </c>
      <c r="AN107" t="s">
        <v>444</v>
      </c>
      <c r="AO107" t="s">
        <v>444</v>
      </c>
      <c r="AP107" t="s">
        <v>447</v>
      </c>
      <c r="AQ107" t="s">
        <v>282</v>
      </c>
      <c r="AR107" t="s">
        <v>528</v>
      </c>
      <c r="AS107" t="s">
        <v>162</v>
      </c>
      <c r="AT107" t="s">
        <v>444</v>
      </c>
      <c r="AU107" t="s">
        <v>444</v>
      </c>
      <c r="AV107" t="s">
        <v>442</v>
      </c>
      <c r="AW107" t="s">
        <v>444</v>
      </c>
      <c r="AX107" t="s">
        <v>444</v>
      </c>
      <c r="AY107" t="s">
        <v>444</v>
      </c>
      <c r="AZ107" t="s">
        <v>444</v>
      </c>
      <c r="BA107" t="s">
        <v>444</v>
      </c>
      <c r="BB107" t="s">
        <v>444</v>
      </c>
      <c r="BC107" t="s">
        <v>444</v>
      </c>
      <c r="BD107" t="s">
        <v>1359</v>
      </c>
      <c r="BE107" t="s">
        <v>444</v>
      </c>
      <c r="BF107" t="s">
        <v>1360</v>
      </c>
      <c r="BG107" t="s">
        <v>1360</v>
      </c>
      <c r="BH107" t="s">
        <v>755</v>
      </c>
      <c r="BI107" t="s">
        <v>529</v>
      </c>
      <c r="BJ107" t="s">
        <v>282</v>
      </c>
      <c r="BK107" t="s">
        <v>282</v>
      </c>
      <c r="BL107" t="s">
        <v>1360</v>
      </c>
      <c r="BM107" t="s">
        <v>758</v>
      </c>
      <c r="BN107" t="s">
        <v>529</v>
      </c>
      <c r="BO107" t="s">
        <v>282</v>
      </c>
      <c r="BP107" t="s">
        <v>282</v>
      </c>
      <c r="BQ107" t="s">
        <v>740</v>
      </c>
      <c r="BR107" t="s">
        <v>264</v>
      </c>
      <c r="BS107" t="s">
        <v>444</v>
      </c>
      <c r="BT107" t="s">
        <v>1360</v>
      </c>
      <c r="BU107" t="s">
        <v>264</v>
      </c>
      <c r="BV107" t="s">
        <v>444</v>
      </c>
      <c r="BW107" t="s">
        <v>740</v>
      </c>
      <c r="BX107" t="s">
        <v>264</v>
      </c>
      <c r="BY107" t="s">
        <v>444</v>
      </c>
      <c r="BZ107" t="s">
        <v>1360</v>
      </c>
      <c r="CA107" t="s">
        <v>264</v>
      </c>
      <c r="CB107" t="s">
        <v>444</v>
      </c>
      <c r="CC107" t="s">
        <v>1360</v>
      </c>
      <c r="CD107" t="s">
        <v>264</v>
      </c>
      <c r="CE107" t="s">
        <v>444</v>
      </c>
      <c r="CF107" t="s">
        <v>1360</v>
      </c>
      <c r="CG107" t="s">
        <v>908</v>
      </c>
      <c r="CH107" t="s">
        <v>444</v>
      </c>
      <c r="CI107" t="s">
        <v>740</v>
      </c>
      <c r="CJ107" t="s">
        <v>264</v>
      </c>
      <c r="CK107" t="s">
        <v>444</v>
      </c>
      <c r="CL107" t="s">
        <v>1360</v>
      </c>
      <c r="CM107" t="s">
        <v>264</v>
      </c>
      <c r="CN107" t="s">
        <v>444</v>
      </c>
      <c r="CO107" t="s">
        <v>740</v>
      </c>
      <c r="CP107" t="s">
        <v>264</v>
      </c>
      <c r="CQ107" t="s">
        <v>444</v>
      </c>
      <c r="CR107" t="s">
        <v>1360</v>
      </c>
      <c r="CS107" t="s">
        <v>264</v>
      </c>
      <c r="CT107" t="s">
        <v>444</v>
      </c>
      <c r="CU107" t="s">
        <v>282</v>
      </c>
      <c r="CV107" t="s">
        <v>2781</v>
      </c>
      <c r="CW107" t="s">
        <v>2736</v>
      </c>
      <c r="CX107" t="s">
        <v>2753</v>
      </c>
      <c r="CY107" t="s">
        <v>1488</v>
      </c>
      <c r="CZ107" t="s">
        <v>1489</v>
      </c>
      <c r="DA107" t="s">
        <v>1490</v>
      </c>
      <c r="DB107" t="s">
        <v>1491</v>
      </c>
      <c r="DC107" t="s">
        <v>444</v>
      </c>
      <c r="DD107" t="s">
        <v>444</v>
      </c>
      <c r="DE107" t="s">
        <v>444</v>
      </c>
      <c r="DF107" t="s">
        <v>444</v>
      </c>
      <c r="DG107" t="s">
        <v>444</v>
      </c>
      <c r="DH107" t="s">
        <v>444</v>
      </c>
      <c r="DI107" t="s">
        <v>282</v>
      </c>
      <c r="DJ107" t="s">
        <v>1440</v>
      </c>
      <c r="DK107" t="s">
        <v>444</v>
      </c>
      <c r="DL107" t="s">
        <v>444</v>
      </c>
      <c r="DM107" t="s">
        <v>444</v>
      </c>
      <c r="DN107" t="s">
        <v>444</v>
      </c>
      <c r="DO107" t="s">
        <v>444</v>
      </c>
      <c r="DP107" t="s">
        <v>444</v>
      </c>
      <c r="DQ107" t="s">
        <v>444</v>
      </c>
      <c r="DR107" t="s">
        <v>444</v>
      </c>
      <c r="DS107" t="s">
        <v>444</v>
      </c>
      <c r="DT107" s="24" t="s">
        <v>444</v>
      </c>
      <c r="DU107" s="24" t="s">
        <v>444</v>
      </c>
      <c r="DV107" t="s">
        <v>444</v>
      </c>
      <c r="DW107" t="s">
        <v>444</v>
      </c>
      <c r="DX107" s="24" t="s">
        <v>444</v>
      </c>
      <c r="DY107" s="24" t="s">
        <v>444</v>
      </c>
      <c r="DZ107" t="s">
        <v>444</v>
      </c>
      <c r="EA107" t="s">
        <v>444</v>
      </c>
      <c r="EB107" s="24" t="s">
        <v>444</v>
      </c>
      <c r="EC107" s="24" t="s">
        <v>444</v>
      </c>
      <c r="ED107" t="s">
        <v>444</v>
      </c>
      <c r="EE107" t="s">
        <v>444</v>
      </c>
      <c r="EF107" s="24" t="s">
        <v>444</v>
      </c>
      <c r="EG107" s="24" t="s">
        <v>444</v>
      </c>
      <c r="EH107" t="s">
        <v>444</v>
      </c>
      <c r="EI107" t="s">
        <v>444</v>
      </c>
      <c r="EJ107" s="24" t="s">
        <v>444</v>
      </c>
      <c r="EK107" s="24" t="s">
        <v>444</v>
      </c>
      <c r="EL107" t="s">
        <v>444</v>
      </c>
      <c r="EM107" t="s">
        <v>444</v>
      </c>
      <c r="EN107" s="24" t="s">
        <v>444</v>
      </c>
      <c r="EO107" s="24" t="s">
        <v>444</v>
      </c>
      <c r="EP107" t="s">
        <v>444</v>
      </c>
      <c r="EQ107" t="s">
        <v>444</v>
      </c>
      <c r="ER107" s="24" t="s">
        <v>444</v>
      </c>
      <c r="ES107" s="24" t="s">
        <v>444</v>
      </c>
      <c r="ET107" t="s">
        <v>444</v>
      </c>
      <c r="EU107" t="s">
        <v>444</v>
      </c>
      <c r="EV107" s="24" t="s">
        <v>444</v>
      </c>
      <c r="EW107" s="24" t="s">
        <v>444</v>
      </c>
      <c r="EX107" t="s">
        <v>444</v>
      </c>
      <c r="EY107" t="s">
        <v>444</v>
      </c>
      <c r="EZ107" s="24" t="s">
        <v>444</v>
      </c>
      <c r="FA107" s="24" t="s">
        <v>444</v>
      </c>
      <c r="FB107" t="s">
        <v>444</v>
      </c>
      <c r="FC107" t="s">
        <v>444</v>
      </c>
      <c r="FD107" s="24" t="s">
        <v>444</v>
      </c>
      <c r="FE107" s="24" t="s">
        <v>444</v>
      </c>
      <c r="FF107" t="s">
        <v>444</v>
      </c>
      <c r="FG107" t="s">
        <v>444</v>
      </c>
      <c r="FH107" s="24" t="s">
        <v>444</v>
      </c>
      <c r="FI107" s="24" t="s">
        <v>444</v>
      </c>
      <c r="FJ107" t="s">
        <v>444</v>
      </c>
      <c r="FK107" t="s">
        <v>444</v>
      </c>
      <c r="FL107" s="24" t="s">
        <v>444</v>
      </c>
      <c r="FM107" s="24" t="s">
        <v>444</v>
      </c>
      <c r="FN107" t="s">
        <v>444</v>
      </c>
      <c r="FO107" t="s">
        <v>444</v>
      </c>
      <c r="FP107" s="24" t="s">
        <v>444</v>
      </c>
      <c r="FQ107" s="24" t="s">
        <v>444</v>
      </c>
      <c r="FR107" t="s">
        <v>444</v>
      </c>
      <c r="FS107" t="s">
        <v>444</v>
      </c>
      <c r="FT107" s="24" t="s">
        <v>444</v>
      </c>
      <c r="FU107" s="24" t="s">
        <v>444</v>
      </c>
      <c r="FV107" t="s">
        <v>444</v>
      </c>
      <c r="FW107" t="s">
        <v>444</v>
      </c>
      <c r="FX107" s="24" t="s">
        <v>444</v>
      </c>
      <c r="FY107" s="24" t="s">
        <v>444</v>
      </c>
      <c r="FZ107" t="s">
        <v>444</v>
      </c>
      <c r="GA107" t="s">
        <v>444</v>
      </c>
      <c r="GB107" s="24" t="s">
        <v>444</v>
      </c>
      <c r="GC107" s="24" t="s">
        <v>444</v>
      </c>
      <c r="GD107" t="s">
        <v>444</v>
      </c>
      <c r="GE107" t="s">
        <v>444</v>
      </c>
      <c r="GF107" s="24" t="s">
        <v>444</v>
      </c>
      <c r="GG107" s="24" t="s">
        <v>444</v>
      </c>
      <c r="GH107" t="s">
        <v>15</v>
      </c>
      <c r="GI107" s="24" t="s">
        <v>1416</v>
      </c>
      <c r="GJ107" s="24" t="s">
        <v>480</v>
      </c>
      <c r="GK107" t="s">
        <v>444</v>
      </c>
      <c r="GL107" t="s">
        <v>444</v>
      </c>
      <c r="GM107" s="24" t="s">
        <v>444</v>
      </c>
      <c r="GN107" s="24" t="s">
        <v>444</v>
      </c>
      <c r="GO107" t="s">
        <v>444</v>
      </c>
      <c r="GP107" t="s">
        <v>444</v>
      </c>
      <c r="GQ107" s="24" t="s">
        <v>444</v>
      </c>
      <c r="GR107" s="24" t="s">
        <v>444</v>
      </c>
      <c r="GS107" t="s">
        <v>444</v>
      </c>
      <c r="GT107" t="s">
        <v>444</v>
      </c>
      <c r="GU107" s="24" t="s">
        <v>444</v>
      </c>
      <c r="GV107" s="24" t="s">
        <v>444</v>
      </c>
      <c r="GW107" t="s">
        <v>444</v>
      </c>
      <c r="GX107" t="s">
        <v>444</v>
      </c>
      <c r="GY107" s="24" t="s">
        <v>444</v>
      </c>
      <c r="GZ107" s="24" t="s">
        <v>444</v>
      </c>
      <c r="HA107" t="s">
        <v>444</v>
      </c>
      <c r="HB107" t="s">
        <v>444</v>
      </c>
      <c r="HC107" s="24" t="s">
        <v>444</v>
      </c>
      <c r="HD107" s="24" t="s">
        <v>444</v>
      </c>
      <c r="HE107" t="s">
        <v>444</v>
      </c>
      <c r="HF107" t="s">
        <v>444</v>
      </c>
      <c r="HG107" s="24" t="s">
        <v>444</v>
      </c>
      <c r="HH107" s="24" t="s">
        <v>444</v>
      </c>
      <c r="HI107" t="s">
        <v>444</v>
      </c>
      <c r="HJ107" t="s">
        <v>444</v>
      </c>
      <c r="HK107" s="24" t="s">
        <v>444</v>
      </c>
      <c r="HL107" s="24" t="s">
        <v>444</v>
      </c>
      <c r="HM107" t="s">
        <v>444</v>
      </c>
      <c r="HN107" t="s">
        <v>444</v>
      </c>
      <c r="HO107" s="24" t="s">
        <v>444</v>
      </c>
      <c r="HP107" s="24" t="s">
        <v>444</v>
      </c>
      <c r="HQ107" t="s">
        <v>444</v>
      </c>
      <c r="HR107" t="s">
        <v>444</v>
      </c>
      <c r="HS107" s="24" t="s">
        <v>444</v>
      </c>
      <c r="HT107" s="24" t="s">
        <v>444</v>
      </c>
      <c r="HU107" t="s">
        <v>444</v>
      </c>
      <c r="HV107" t="s">
        <v>444</v>
      </c>
      <c r="HW107" s="24" t="s">
        <v>444</v>
      </c>
      <c r="HX107" s="24" t="s">
        <v>444</v>
      </c>
      <c r="HY107" t="s">
        <v>444</v>
      </c>
      <c r="HZ107" t="s">
        <v>444</v>
      </c>
      <c r="IA107" t="s">
        <v>2781</v>
      </c>
      <c r="IB107" t="s">
        <v>2736</v>
      </c>
      <c r="IC107" t="s">
        <v>3027</v>
      </c>
      <c r="ID107" s="33" t="b" cm="1">
        <f t="array" ref="ID107">_xlfn.IFNA(MATCH($A$2,_xlfn.NUMBERVALUE(Table_Query_from_MF_DSNP62[[#This Row],[CL_GLACCT_DR1]:[CL_GLACCT_CR4]]),0),0)&gt;=1</f>
        <v>1</v>
      </c>
      <c r="IE107" s="33" t="b">
        <f>OR(Table_Query_from_MF_DSNP62[[#This Row],[Pair1]:[Pair25]])</f>
        <v>1</v>
      </c>
      <c r="IF107" s="33">
        <f>_xlfn.IFNA(MATCH(TRUE,Table_Query_from_MF_DSNP62[[#This Row],[Pair1]:[Pair25]],0),"none")</f>
        <v>1</v>
      </c>
      <c r="IG107" s="33" t="b">
        <f>AND($A$2&gt;=_xlfn.NUMBERVALUE(Table_Query_from_MF_DSNP62[[#This Row],[CL_GL_ACCT_FR1]]),$A$2&lt;=_xlfn.NUMBERVALUE(Table_Query_from_MF_DSNP62[[#This Row],[CL_GL_ACCT_TO1]]))</f>
        <v>1</v>
      </c>
      <c r="IH107" s="33" t="b">
        <f>AND($A$2&gt;=_xlfn.NUMBERVALUE(Table_Query_from_MF_DSNP62[[#This Row],[CL_GL_ACCT_FR2]]),$A$2&lt;=_xlfn.NUMBERVALUE(Table_Query_from_MF_DSNP62[[#This Row],[CL_GL_ACCT_TO2]]))</f>
        <v>1</v>
      </c>
      <c r="II107" s="33" t="b">
        <f>AND($A$2&gt;=_xlfn.NUMBERVALUE(Table_Query_from_MF_DSNP62[[#This Row],[CL_GL_ACCT_FR3]]),$A$2&lt;=_xlfn.NUMBERVALUE(Table_Query_from_MF_DSNP62[[#This Row],[CL_GL_ACCT_TO3]]))</f>
        <v>1</v>
      </c>
      <c r="IJ107" s="33" t="b">
        <f>AND($A$2&gt;=_xlfn.NUMBERVALUE(Table_Query_from_MF_DSNP62[[#This Row],[CL_GL_ACCT_FR4]]),$A$2&lt;=_xlfn.NUMBERVALUE(Table_Query_from_MF_DSNP62[[#This Row],[CL_GL_ACCT_TO4]]))</f>
        <v>1</v>
      </c>
      <c r="IK107" s="33" t="b">
        <f>AND($A$2&gt;=_xlfn.NUMBERVALUE(Table_Query_from_MF_DSNP62[[#This Row],[CL_GL_ACCT_FR5]]),$A$2&lt;=_xlfn.NUMBERVALUE(Table_Query_from_MF_DSNP62[[#This Row],[CL_GL_ACCT_TO5]]))</f>
        <v>1</v>
      </c>
      <c r="IL107" s="33" t="b">
        <f>AND($A$2&gt;=_xlfn.NUMBERVALUE(Table_Query_from_MF_DSNP62[[#This Row],[CL_GL_ACCT_FR6]]),$A$2&lt;=_xlfn.NUMBERVALUE(Table_Query_from_MF_DSNP62[[#This Row],[CL_GL_ACCT_TO6]]))</f>
        <v>1</v>
      </c>
      <c r="IM107" s="33" t="b">
        <f>AND($A$2&gt;=_xlfn.NUMBERVALUE(Table_Query_from_MF_DSNP62[[#This Row],[CL_GL_ACCT_FR7]]),$A$2&lt;=_xlfn.NUMBERVALUE(Table_Query_from_MF_DSNP62[[#This Row],[CL_GL_ACCT_TO7]]))</f>
        <v>1</v>
      </c>
      <c r="IN107" s="33" t="b">
        <f>AND($A$2&gt;=_xlfn.NUMBERVALUE(Table_Query_from_MF_DSNP62[[#This Row],[CL_GL_ACCT_FR8]]),$A$2&lt;=_xlfn.NUMBERVALUE(Table_Query_from_MF_DSNP62[[#This Row],[CL_GL_ACCT_TO8]]))</f>
        <v>1</v>
      </c>
      <c r="IO107" s="33" t="b">
        <f>AND($A$2&gt;=_xlfn.NUMBERVALUE(Table_Query_from_MF_DSNP62[[#This Row],[CL_GL_ACCT_FR9]]),$A$2&lt;=_xlfn.NUMBERVALUE(Table_Query_from_MF_DSNP62[[#This Row],[CL_GL_ACCT_TO9]]))</f>
        <v>1</v>
      </c>
      <c r="IP107" s="33" t="b">
        <f>AND($A$2&gt;=_xlfn.NUMBERVALUE(Table_Query_from_MF_DSNP62[[#This Row],[CL_GL_ACCT_FR10]]),$A$2&lt;=_xlfn.NUMBERVALUE(Table_Query_from_MF_DSNP62[[#This Row],[CL_GL_ACCT_TO10]]))</f>
        <v>1</v>
      </c>
      <c r="IQ107" s="33" t="b">
        <f>AND($A$2&gt;=_xlfn.NUMBERVALUE(Table_Query_from_MF_DSNP62[[#This Row],[CL_GL_ACCT_FR11]]),$A$2&lt;=_xlfn.NUMBERVALUE(Table_Query_from_MF_DSNP62[[#This Row],[CL_GL_ACCT_TO11]]))</f>
        <v>1</v>
      </c>
      <c r="IR107" s="33" t="b">
        <f>AND($A$2&gt;=_xlfn.NUMBERVALUE(Table_Query_from_MF_DSNP62[[#This Row],[CL_GL_ACCT_FR12]]),$A$2&lt;=_xlfn.NUMBERVALUE(Table_Query_from_MF_DSNP62[[#This Row],[CL_GL_ACCT_TO12]]))</f>
        <v>1</v>
      </c>
      <c r="IS107" s="33" t="b">
        <f>AND($A$2&gt;=_xlfn.NUMBERVALUE(Table_Query_from_MF_DSNP62[[#This Row],[CL_GL_ACCT_FR13]]),$A$2&lt;=_xlfn.NUMBERVALUE(Table_Query_from_MF_DSNP62[[#This Row],[CL_GL_ACCT_TO13]]))</f>
        <v>1</v>
      </c>
      <c r="IT107" s="33" t="b">
        <f>AND($A$2&gt;=_xlfn.NUMBERVALUE(Table_Query_from_MF_DSNP62[[#This Row],[CL_GL_ACCT_FR14]]),$A$2&lt;=_xlfn.NUMBERVALUE(Table_Query_from_MF_DSNP62[[#This Row],[CL_GL_ACCT_TO14]]))</f>
        <v>1</v>
      </c>
      <c r="IU107" s="33" t="b">
        <f>AND($A$2&gt;=_xlfn.NUMBERVALUE(Table_Query_from_MF_DSNP62[[#This Row],[CL_GL_ACCT_FR15]]),$A$2&lt;=_xlfn.NUMBERVALUE(Table_Query_from_MF_DSNP62[[#This Row],[CL_GL_ACCT_TO15]]))</f>
        <v>1</v>
      </c>
      <c r="IV107" s="33" t="b">
        <f>AND($A$2&gt;=_xlfn.NUMBERVALUE(Table_Query_from_MF_DSNP62[[#This Row],[CL_GL_ACCT_FR16]]),$A$2&lt;=_xlfn.NUMBERVALUE(Table_Query_from_MF_DSNP62[[#This Row],[CL_GL_ACCT_TO16]]))</f>
        <v>1</v>
      </c>
      <c r="IW107" s="33" t="b">
        <f>AND($A$2&gt;=_xlfn.NUMBERVALUE(Table_Query_from_MF_DSNP62[[#This Row],[CL_GL_ACCT_FR17]]),$A$2&lt;=_xlfn.NUMBERVALUE(Table_Query_from_MF_DSNP62[[#This Row],[CL_GL_ACCT_TO17]]))</f>
        <v>1</v>
      </c>
      <c r="IX107" s="33" t="b">
        <f>AND($A$2&gt;=_xlfn.NUMBERVALUE(Table_Query_from_MF_DSNP62[[#This Row],[CL_GL_ACCT_FR18]]),$A$2&lt;=_xlfn.NUMBERVALUE(Table_Query_from_MF_DSNP62[[#This Row],[CL_GL_ACCT_TO18]]))</f>
        <v>1</v>
      </c>
      <c r="IY107" s="33" t="b">
        <f>AND($A$2&gt;=_xlfn.NUMBERVALUE(Table_Query_from_MF_DSNP62[[#This Row],[CL_GL_ACCT_FR19]]),$A$2&lt;=_xlfn.NUMBERVALUE(Table_Query_from_MF_DSNP62[[#This Row],[CL_GL_ACCT_TO19]]))</f>
        <v>1</v>
      </c>
      <c r="IZ107" s="33" t="b">
        <f>AND($A$2&gt;=_xlfn.NUMBERVALUE(Table_Query_from_MF_DSNP62[[#This Row],[CL_GL_ACCT_FR20]]),$A$2&lt;=_xlfn.NUMBERVALUE(Table_Query_from_MF_DSNP62[[#This Row],[CL_GL_ACCT_TO20]]))</f>
        <v>1</v>
      </c>
      <c r="JA107" s="33" t="b">
        <f>AND($A$2&gt;=_xlfn.NUMBERVALUE(Table_Query_from_MF_DSNP62[[#This Row],[CL_GL_ACCT_FR21]]),$A$2&lt;=_xlfn.NUMBERVALUE(Table_Query_from_MF_DSNP62[[#This Row],[CL_GL_ACCT_TO21]]))</f>
        <v>1</v>
      </c>
      <c r="JB107" s="33" t="b">
        <f>AND($A$2&gt;=_xlfn.NUMBERVALUE(Table_Query_from_MF_DSNP62[[#This Row],[CL_GL_ACCT_FR22]]),$A$2&lt;=_xlfn.NUMBERVALUE(Table_Query_from_MF_DSNP62[[#This Row],[CL_GL_ACCT_TO22]]))</f>
        <v>1</v>
      </c>
      <c r="JC107" s="33" t="b">
        <f>AND($A$2&gt;=_xlfn.NUMBERVALUE(Table_Query_from_MF_DSNP62[[#This Row],[CL_GL_ACCT_FR23]]),$A$2&lt;=_xlfn.NUMBERVALUE(Table_Query_from_MF_DSNP62[[#This Row],[CL_GL_ACCT_TO23]]))</f>
        <v>1</v>
      </c>
      <c r="JD107" s="33" t="b">
        <f>AND($A$2&gt;=_xlfn.NUMBERVALUE(Table_Query_from_MF_DSNP62[[#This Row],[CL_GL_ACCT_FR24]]),$A$2&lt;=_xlfn.NUMBERVALUE(Table_Query_from_MF_DSNP62[[#This Row],[CL_GL_ACCT_TO24]]))</f>
        <v>1</v>
      </c>
      <c r="JE107" s="33" t="b">
        <f>AND($A$2&gt;=_xlfn.NUMBERVALUE(Table_Query_from_MF_DSNP62[[#This Row],[CL_GL_ACCT_FR25]]),$A$2&lt;=_xlfn.NUMBERVALUE(Table_Query_from_MF_DSNP62[[#This Row],[CL_GL_ACCT_TO25]]))</f>
        <v>1</v>
      </c>
      <c r="JF107" s="33" t="b">
        <f>OR(Table_Query_from_MF_DSNP62[[#This Row],[PairA]:[PairO]])</f>
        <v>1</v>
      </c>
      <c r="JG107" s="33">
        <f>_xlfn.IFNA(MATCH(TRUE,Table_Query_from_MF_DSNP62[[#This Row],[PairA]:[PairO]],0),"none")</f>
        <v>2</v>
      </c>
      <c r="JH107" s="33" t="b">
        <f>AND($B$2&gt;=_xlfn.NUMBERVALUE(Table_Query_from_MF_DSNP62[[#This Row],[CL_CMP_OBJ_FR1]]),$B$2&lt;=_xlfn.NUMBERVALUE(Table_Query_from_MF_DSNP62[[#This Row],[CL_CMP_OBJ_TO1]]))</f>
        <v>0</v>
      </c>
      <c r="JI107" s="33" t="b">
        <f>AND($B$2&gt;=_xlfn.NUMBERVALUE(Table_Query_from_MF_DSNP62[[#This Row],[CL_CMP_OBJ_FR2]]),$B$2&lt;=_xlfn.NUMBERVALUE(Table_Query_from_MF_DSNP62[[#This Row],[CL_CMP_OBJ_TO2]]))</f>
        <v>1</v>
      </c>
      <c r="JJ107" s="33" t="b">
        <f>AND($B$2&gt;=_xlfn.NUMBERVALUE(Table_Query_from_MF_DSNP62[[#This Row],[CL_CMP_OBJ_FR3]]),$B$2&lt;=_xlfn.NUMBERVALUE(Table_Query_from_MF_DSNP62[[#This Row],[CL_CMP_OBJ_TO3]]))</f>
        <v>1</v>
      </c>
      <c r="JK107" s="33" t="b">
        <f>AND($B$2&gt;=_xlfn.NUMBERVALUE(Table_Query_from_MF_DSNP62[[#This Row],[CL_CMP_OBJ_FR4]]),$B$2&lt;=_xlfn.NUMBERVALUE(Table_Query_from_MF_DSNP62[[#This Row],[CL_CMP_OBJ_TO4]]))</f>
        <v>1</v>
      </c>
      <c r="JL107" s="33" t="b">
        <f>AND($B$2&gt;=_xlfn.NUMBERVALUE(Table_Query_from_MF_DSNP62[[#This Row],[CL_CMP_OBJ_FR5]]),$B$2&lt;=_xlfn.NUMBERVALUE(Table_Query_from_MF_DSNP62[[#This Row],[CL_CMP_OBJ_TO5]]))</f>
        <v>1</v>
      </c>
      <c r="JM107" s="33" t="b">
        <f>AND($B$2&gt;=_xlfn.NUMBERVALUE(Table_Query_from_MF_DSNP62[[#This Row],[CL_CMP_OBJ_FR6]]),$B$2&lt;=_xlfn.NUMBERVALUE(Table_Query_from_MF_DSNP62[[#This Row],[CL_CMP_OBJ_TO6]]))</f>
        <v>1</v>
      </c>
      <c r="JN107" s="33" t="b">
        <f>AND($B$2&gt;=_xlfn.NUMBERVALUE(Table_Query_from_MF_DSNP62[[#This Row],[CL_CMP_OBJ_FR7]]),$B$2&lt;=_xlfn.NUMBERVALUE(Table_Query_from_MF_DSNP62[[#This Row],[CL_CMP_OBJ_TO7]]))</f>
        <v>1</v>
      </c>
      <c r="JO107" s="33" t="b">
        <f>AND($B$2&gt;=_xlfn.NUMBERVALUE(Table_Query_from_MF_DSNP62[[#This Row],[CL_CMP_OBJ_FR8]]),$B$2&lt;=_xlfn.NUMBERVALUE(Table_Query_from_MF_DSNP62[[#This Row],[CL_CMP_OBJ_TO8]]))</f>
        <v>1</v>
      </c>
      <c r="JP107" s="33" t="b">
        <f>AND($B$2&gt;=_xlfn.NUMBERVALUE(Table_Query_from_MF_DSNP62[[#This Row],[CL_CMP_OBJ_FR9]]),$B$2&lt;=_xlfn.NUMBERVALUE(Table_Query_from_MF_DSNP62[[#This Row],[CL_CMP_OBJ_TO9]]))</f>
        <v>1</v>
      </c>
      <c r="JQ107" s="33" t="b">
        <f>AND($B$2&gt;=_xlfn.NUMBERVALUE(Table_Query_from_MF_DSNP62[[#This Row],[CL_CMP_OBJ_FR10]]),$B$2&lt;=_xlfn.NUMBERVALUE(Table_Query_from_MF_DSNP62[[#This Row],[CL_CMP_OBJ_TO10]]))</f>
        <v>1</v>
      </c>
      <c r="JR107" s="33" t="b">
        <f>AND($B$2&gt;=_xlfn.NUMBERVALUE(Table_Query_from_MF_DSNP62[[#This Row],[CL_CMP_OBJ_FR11]]),$B$2&lt;=_xlfn.NUMBERVALUE(Table_Query_from_MF_DSNP62[[#This Row],[CL_CMP_OBJ_TO11]]))</f>
        <v>1</v>
      </c>
      <c r="JS107" s="33" t="b">
        <f>AND($B$2&gt;=_xlfn.NUMBERVALUE(Table_Query_from_MF_DSNP62[[#This Row],[CL_CMP_OBJ_FR12]]),$B$2&lt;=_xlfn.NUMBERVALUE(Table_Query_from_MF_DSNP62[[#This Row],[CL_CMP_OBJ_TO12]]))</f>
        <v>1</v>
      </c>
      <c r="JT107" s="33" t="b">
        <f>AND($B$2&gt;=_xlfn.NUMBERVALUE(Table_Query_from_MF_DSNP62[[#This Row],[CL_CMP_OBJ_FR13]]),$B$2&lt;=_xlfn.NUMBERVALUE(Table_Query_from_MF_DSNP62[[#This Row],[CL_CMP_OBJ_TO13]]))</f>
        <v>1</v>
      </c>
      <c r="JU107" s="33" t="b">
        <f>AND($B$2&gt;=_xlfn.NUMBERVALUE(Table_Query_from_MF_DSNP62[[#This Row],[CL_CMP_OBJ_FR14]]),$B$2&lt;=_xlfn.NUMBERVALUE(Table_Query_from_MF_DSNP62[[#This Row],[CL_CMP_OBJ_TO14]]))</f>
        <v>1</v>
      </c>
      <c r="JV107" s="33" t="b">
        <f>AND($B$2&gt;=_xlfn.NUMBERVALUE(Table_Query_from_MF_DSNP62[[#This Row],[CL_CMP_OBJ_FR15]]),$B$2&lt;=_xlfn.NUMBERVALUE(Table_Query_from_MF_DSNP62[[#This Row],[CL_CMP_OBJ_TO15]]))</f>
        <v>1</v>
      </c>
    </row>
    <row r="108" spans="1:282" x14ac:dyDescent="0.25">
      <c r="A108" t="b">
        <f>OR(,Table_Query_from_MF_DSNP62[[#This Row],[Desired GL included as "hard-coded" GL?]],Table_Query_from_MF_DSNP62[[#This Row],[Desired GL included as "Open GL"?]])</f>
        <v>1</v>
      </c>
      <c r="B108" t="b">
        <f>Table_Query_from_MF_DSNP62[[#This Row],[Desired CObj included as "Open CObj"?]]</f>
        <v>1</v>
      </c>
      <c r="C108" t="s">
        <v>247</v>
      </c>
      <c r="D108" t="s">
        <v>1534</v>
      </c>
      <c r="E108" t="s">
        <v>8</v>
      </c>
      <c r="F108" s="24" t="s">
        <v>41</v>
      </c>
      <c r="G108" t="s">
        <v>415</v>
      </c>
      <c r="H108" s="24" t="s">
        <v>444</v>
      </c>
      <c r="I108" t="s">
        <v>444</v>
      </c>
      <c r="J108" s="24" t="s">
        <v>444</v>
      </c>
      <c r="K108" t="s">
        <v>444</v>
      </c>
      <c r="L108" s="24" t="s">
        <v>444</v>
      </c>
      <c r="M108" t="s">
        <v>444</v>
      </c>
      <c r="N108" t="s">
        <v>444</v>
      </c>
      <c r="O108" t="s">
        <v>447</v>
      </c>
      <c r="P108" t="s">
        <v>444</v>
      </c>
      <c r="Q108" t="s">
        <v>15</v>
      </c>
      <c r="R108" t="s">
        <v>444</v>
      </c>
      <c r="S108" t="s">
        <v>442</v>
      </c>
      <c r="T108" t="s">
        <v>447</v>
      </c>
      <c r="U108" t="s">
        <v>444</v>
      </c>
      <c r="V108" t="s">
        <v>444</v>
      </c>
      <c r="W108" t="s">
        <v>447</v>
      </c>
      <c r="X108" t="s">
        <v>444</v>
      </c>
      <c r="Y108" t="s">
        <v>442</v>
      </c>
      <c r="Z108" t="s">
        <v>442</v>
      </c>
      <c r="AA108" t="s">
        <v>442</v>
      </c>
      <c r="AB108" t="s">
        <v>442</v>
      </c>
      <c r="AC108" t="s">
        <v>444</v>
      </c>
      <c r="AD108" t="s">
        <v>15</v>
      </c>
      <c r="AE108" t="s">
        <v>447</v>
      </c>
      <c r="AF108" t="s">
        <v>447</v>
      </c>
      <c r="AG108" t="s">
        <v>442</v>
      </c>
      <c r="AH108" t="s">
        <v>447</v>
      </c>
      <c r="AI108" t="s">
        <v>447</v>
      </c>
      <c r="AJ108" t="s">
        <v>442</v>
      </c>
      <c r="AK108" t="s">
        <v>444</v>
      </c>
      <c r="AL108" t="s">
        <v>444</v>
      </c>
      <c r="AM108" t="s">
        <v>444</v>
      </c>
      <c r="AN108" t="s">
        <v>444</v>
      </c>
      <c r="AO108" t="s">
        <v>444</v>
      </c>
      <c r="AP108" t="s">
        <v>447</v>
      </c>
      <c r="AQ108" t="s">
        <v>282</v>
      </c>
      <c r="AR108" t="s">
        <v>528</v>
      </c>
      <c r="AS108" t="s">
        <v>162</v>
      </c>
      <c r="AT108" t="s">
        <v>444</v>
      </c>
      <c r="AU108" t="s">
        <v>444</v>
      </c>
      <c r="AV108" t="s">
        <v>442</v>
      </c>
      <c r="AW108" t="s">
        <v>444</v>
      </c>
      <c r="AX108" t="s">
        <v>444</v>
      </c>
      <c r="AY108" t="s">
        <v>444</v>
      </c>
      <c r="AZ108" t="s">
        <v>444</v>
      </c>
      <c r="BA108" t="s">
        <v>444</v>
      </c>
      <c r="BB108" t="s">
        <v>444</v>
      </c>
      <c r="BC108" t="s">
        <v>444</v>
      </c>
      <c r="BD108" t="s">
        <v>1359</v>
      </c>
      <c r="BE108" t="s">
        <v>444</v>
      </c>
      <c r="BF108" t="s">
        <v>1360</v>
      </c>
      <c r="BG108" t="s">
        <v>1360</v>
      </c>
      <c r="BH108" t="s">
        <v>448</v>
      </c>
      <c r="BI108" t="s">
        <v>442</v>
      </c>
      <c r="BJ108" t="s">
        <v>7</v>
      </c>
      <c r="BK108" t="s">
        <v>7</v>
      </c>
      <c r="BL108" t="s">
        <v>444</v>
      </c>
      <c r="BM108" t="s">
        <v>444</v>
      </c>
      <c r="BN108" t="s">
        <v>444</v>
      </c>
      <c r="BO108" t="s">
        <v>444</v>
      </c>
      <c r="BP108" t="s">
        <v>444</v>
      </c>
      <c r="BQ108" t="s">
        <v>1360</v>
      </c>
      <c r="BR108" t="s">
        <v>264</v>
      </c>
      <c r="BS108" t="s">
        <v>444</v>
      </c>
      <c r="BT108" t="s">
        <v>444</v>
      </c>
      <c r="BU108" t="s">
        <v>444</v>
      </c>
      <c r="BV108" t="s">
        <v>444</v>
      </c>
      <c r="BW108" t="s">
        <v>1360</v>
      </c>
      <c r="BX108" t="s">
        <v>264</v>
      </c>
      <c r="BY108" t="s">
        <v>444</v>
      </c>
      <c r="BZ108" t="s">
        <v>444</v>
      </c>
      <c r="CA108" t="s">
        <v>444</v>
      </c>
      <c r="CB108" t="s">
        <v>444</v>
      </c>
      <c r="CC108" t="s">
        <v>444</v>
      </c>
      <c r="CD108" t="s">
        <v>444</v>
      </c>
      <c r="CE108" t="s">
        <v>444</v>
      </c>
      <c r="CF108" t="s">
        <v>444</v>
      </c>
      <c r="CG108" t="s">
        <v>444</v>
      </c>
      <c r="CH108" t="s">
        <v>444</v>
      </c>
      <c r="CI108" t="s">
        <v>1360</v>
      </c>
      <c r="CJ108" t="s">
        <v>264</v>
      </c>
      <c r="CK108" t="s">
        <v>444</v>
      </c>
      <c r="CL108" t="s">
        <v>1360</v>
      </c>
      <c r="CM108" t="s">
        <v>877</v>
      </c>
      <c r="CN108" t="s">
        <v>444</v>
      </c>
      <c r="CO108" t="s">
        <v>1360</v>
      </c>
      <c r="CP108" t="s">
        <v>264</v>
      </c>
      <c r="CQ108" t="s">
        <v>444</v>
      </c>
      <c r="CR108" t="s">
        <v>1360</v>
      </c>
      <c r="CS108" t="s">
        <v>877</v>
      </c>
      <c r="CT108" t="s">
        <v>444</v>
      </c>
      <c r="CU108" t="s">
        <v>7</v>
      </c>
      <c r="CV108" t="s">
        <v>2750</v>
      </c>
      <c r="CW108" t="s">
        <v>2736</v>
      </c>
      <c r="CX108" t="s">
        <v>2753</v>
      </c>
      <c r="CY108" t="s">
        <v>1420</v>
      </c>
      <c r="CZ108" t="s">
        <v>1429</v>
      </c>
      <c r="DA108" t="s">
        <v>1428</v>
      </c>
      <c r="DB108" t="s">
        <v>1427</v>
      </c>
      <c r="DC108" t="s">
        <v>444</v>
      </c>
      <c r="DD108" t="s">
        <v>444</v>
      </c>
      <c r="DE108" t="s">
        <v>444</v>
      </c>
      <c r="DF108" t="s">
        <v>444</v>
      </c>
      <c r="DG108" t="s">
        <v>444</v>
      </c>
      <c r="DH108" t="s">
        <v>444</v>
      </c>
      <c r="DI108" t="s">
        <v>282</v>
      </c>
      <c r="DJ108" t="s">
        <v>1440</v>
      </c>
      <c r="DK108" t="s">
        <v>444</v>
      </c>
      <c r="DL108" t="s">
        <v>444</v>
      </c>
      <c r="DM108" t="s">
        <v>444</v>
      </c>
      <c r="DN108" t="s">
        <v>444</v>
      </c>
      <c r="DO108" t="s">
        <v>444</v>
      </c>
      <c r="DP108" t="s">
        <v>444</v>
      </c>
      <c r="DQ108" t="s">
        <v>444</v>
      </c>
      <c r="DR108" t="s">
        <v>444</v>
      </c>
      <c r="DS108" t="s">
        <v>444</v>
      </c>
      <c r="DT108" s="24" t="s">
        <v>444</v>
      </c>
      <c r="DU108" s="24" t="s">
        <v>444</v>
      </c>
      <c r="DV108" t="s">
        <v>444</v>
      </c>
      <c r="DW108" t="s">
        <v>444</v>
      </c>
      <c r="DX108" s="24" t="s">
        <v>444</v>
      </c>
      <c r="DY108" s="24" t="s">
        <v>444</v>
      </c>
      <c r="DZ108" t="s">
        <v>444</v>
      </c>
      <c r="EA108" t="s">
        <v>444</v>
      </c>
      <c r="EB108" s="24" t="s">
        <v>444</v>
      </c>
      <c r="EC108" s="24" t="s">
        <v>444</v>
      </c>
      <c r="ED108" t="s">
        <v>444</v>
      </c>
      <c r="EE108" t="s">
        <v>444</v>
      </c>
      <c r="EF108" s="24" t="s">
        <v>444</v>
      </c>
      <c r="EG108" s="24" t="s">
        <v>444</v>
      </c>
      <c r="EH108" t="s">
        <v>444</v>
      </c>
      <c r="EI108" t="s">
        <v>444</v>
      </c>
      <c r="EJ108" s="24" t="s">
        <v>444</v>
      </c>
      <c r="EK108" s="24" t="s">
        <v>444</v>
      </c>
      <c r="EL108" t="s">
        <v>444</v>
      </c>
      <c r="EM108" t="s">
        <v>444</v>
      </c>
      <c r="EN108" s="24" t="s">
        <v>444</v>
      </c>
      <c r="EO108" s="24" t="s">
        <v>444</v>
      </c>
      <c r="EP108" t="s">
        <v>444</v>
      </c>
      <c r="EQ108" t="s">
        <v>444</v>
      </c>
      <c r="ER108" s="24" t="s">
        <v>444</v>
      </c>
      <c r="ES108" s="24" t="s">
        <v>444</v>
      </c>
      <c r="ET108" t="s">
        <v>444</v>
      </c>
      <c r="EU108" t="s">
        <v>444</v>
      </c>
      <c r="EV108" s="24" t="s">
        <v>444</v>
      </c>
      <c r="EW108" s="24" t="s">
        <v>444</v>
      </c>
      <c r="EX108" t="s">
        <v>444</v>
      </c>
      <c r="EY108" t="s">
        <v>444</v>
      </c>
      <c r="EZ108" s="24" t="s">
        <v>444</v>
      </c>
      <c r="FA108" s="24" t="s">
        <v>444</v>
      </c>
      <c r="FB108" t="s">
        <v>444</v>
      </c>
      <c r="FC108" t="s">
        <v>444</v>
      </c>
      <c r="FD108" s="24" t="s">
        <v>444</v>
      </c>
      <c r="FE108" s="24" t="s">
        <v>444</v>
      </c>
      <c r="FF108" t="s">
        <v>444</v>
      </c>
      <c r="FG108" t="s">
        <v>444</v>
      </c>
      <c r="FH108" s="24" t="s">
        <v>444</v>
      </c>
      <c r="FI108" s="24" t="s">
        <v>444</v>
      </c>
      <c r="FJ108" t="s">
        <v>444</v>
      </c>
      <c r="FK108" t="s">
        <v>444</v>
      </c>
      <c r="FL108" s="24" t="s">
        <v>444</v>
      </c>
      <c r="FM108" s="24" t="s">
        <v>444</v>
      </c>
      <c r="FN108" t="s">
        <v>444</v>
      </c>
      <c r="FO108" t="s">
        <v>444</v>
      </c>
      <c r="FP108" s="24" t="s">
        <v>444</v>
      </c>
      <c r="FQ108" s="24" t="s">
        <v>444</v>
      </c>
      <c r="FR108" t="s">
        <v>444</v>
      </c>
      <c r="FS108" t="s">
        <v>444</v>
      </c>
      <c r="FT108" s="24" t="s">
        <v>444</v>
      </c>
      <c r="FU108" s="24" t="s">
        <v>444</v>
      </c>
      <c r="FV108" t="s">
        <v>444</v>
      </c>
      <c r="FW108" t="s">
        <v>444</v>
      </c>
      <c r="FX108" s="24" t="s">
        <v>444</v>
      </c>
      <c r="FY108" s="24" t="s">
        <v>444</v>
      </c>
      <c r="FZ108" t="s">
        <v>444</v>
      </c>
      <c r="GA108" t="s">
        <v>444</v>
      </c>
      <c r="GB108" s="24" t="s">
        <v>444</v>
      </c>
      <c r="GC108" s="24" t="s">
        <v>444</v>
      </c>
      <c r="GD108" t="s">
        <v>444</v>
      </c>
      <c r="GE108" t="s">
        <v>444</v>
      </c>
      <c r="GF108" s="24" t="s">
        <v>444</v>
      </c>
      <c r="GG108" s="24" t="s">
        <v>444</v>
      </c>
      <c r="GH108" t="s">
        <v>15</v>
      </c>
      <c r="GI108" s="24" t="s">
        <v>1416</v>
      </c>
      <c r="GJ108" s="24" t="s">
        <v>480</v>
      </c>
      <c r="GK108" t="s">
        <v>444</v>
      </c>
      <c r="GL108" t="s">
        <v>444</v>
      </c>
      <c r="GM108" s="24" t="s">
        <v>444</v>
      </c>
      <c r="GN108" s="24" t="s">
        <v>444</v>
      </c>
      <c r="GO108" t="s">
        <v>444</v>
      </c>
      <c r="GP108" t="s">
        <v>444</v>
      </c>
      <c r="GQ108" s="24" t="s">
        <v>444</v>
      </c>
      <c r="GR108" s="24" t="s">
        <v>444</v>
      </c>
      <c r="GS108" t="s">
        <v>444</v>
      </c>
      <c r="GT108" t="s">
        <v>444</v>
      </c>
      <c r="GU108" s="24" t="s">
        <v>444</v>
      </c>
      <c r="GV108" s="24" t="s">
        <v>444</v>
      </c>
      <c r="GW108" t="s">
        <v>444</v>
      </c>
      <c r="GX108" t="s">
        <v>444</v>
      </c>
      <c r="GY108" s="24" t="s">
        <v>444</v>
      </c>
      <c r="GZ108" s="24" t="s">
        <v>444</v>
      </c>
      <c r="HA108" t="s">
        <v>444</v>
      </c>
      <c r="HB108" t="s">
        <v>444</v>
      </c>
      <c r="HC108" s="24" t="s">
        <v>444</v>
      </c>
      <c r="HD108" s="24" t="s">
        <v>444</v>
      </c>
      <c r="HE108" t="s">
        <v>444</v>
      </c>
      <c r="HF108" t="s">
        <v>444</v>
      </c>
      <c r="HG108" s="24" t="s">
        <v>444</v>
      </c>
      <c r="HH108" s="24" t="s">
        <v>444</v>
      </c>
      <c r="HI108" t="s">
        <v>444</v>
      </c>
      <c r="HJ108" t="s">
        <v>444</v>
      </c>
      <c r="HK108" s="24" t="s">
        <v>444</v>
      </c>
      <c r="HL108" s="24" t="s">
        <v>444</v>
      </c>
      <c r="HM108" t="s">
        <v>444</v>
      </c>
      <c r="HN108" t="s">
        <v>444</v>
      </c>
      <c r="HO108" s="24" t="s">
        <v>444</v>
      </c>
      <c r="HP108" s="24" t="s">
        <v>444</v>
      </c>
      <c r="HQ108" t="s">
        <v>444</v>
      </c>
      <c r="HR108" t="s">
        <v>444</v>
      </c>
      <c r="HS108" s="24" t="s">
        <v>444</v>
      </c>
      <c r="HT108" s="24" t="s">
        <v>444</v>
      </c>
      <c r="HU108" t="s">
        <v>444</v>
      </c>
      <c r="HV108" t="s">
        <v>444</v>
      </c>
      <c r="HW108" s="24" t="s">
        <v>444</v>
      </c>
      <c r="HX108" s="24" t="s">
        <v>444</v>
      </c>
      <c r="HY108" t="s">
        <v>444</v>
      </c>
      <c r="HZ108" t="s">
        <v>444</v>
      </c>
      <c r="IA108" t="s">
        <v>3017</v>
      </c>
      <c r="IB108" t="s">
        <v>2736</v>
      </c>
      <c r="IC108" t="s">
        <v>3029</v>
      </c>
      <c r="ID108" s="33" t="b" cm="1">
        <f t="array" ref="ID108">_xlfn.IFNA(MATCH($A$2,_xlfn.NUMBERVALUE(Table_Query_from_MF_DSNP62[[#This Row],[CL_GLACCT_DR1]:[CL_GLACCT_CR4]]),0),0)&gt;=1</f>
        <v>1</v>
      </c>
      <c r="IE108" s="33" t="b">
        <f>OR(Table_Query_from_MF_DSNP62[[#This Row],[Pair1]:[Pair25]])</f>
        <v>1</v>
      </c>
      <c r="IF108" s="33">
        <f>_xlfn.IFNA(MATCH(TRUE,Table_Query_from_MF_DSNP62[[#This Row],[Pair1]:[Pair25]],0),"none")</f>
        <v>1</v>
      </c>
      <c r="IG108" s="33" t="b">
        <f>AND($A$2&gt;=_xlfn.NUMBERVALUE(Table_Query_from_MF_DSNP62[[#This Row],[CL_GL_ACCT_FR1]]),$A$2&lt;=_xlfn.NUMBERVALUE(Table_Query_from_MF_DSNP62[[#This Row],[CL_GL_ACCT_TO1]]))</f>
        <v>1</v>
      </c>
      <c r="IH108" s="33" t="b">
        <f>AND($A$2&gt;=_xlfn.NUMBERVALUE(Table_Query_from_MF_DSNP62[[#This Row],[CL_GL_ACCT_FR2]]),$A$2&lt;=_xlfn.NUMBERVALUE(Table_Query_from_MF_DSNP62[[#This Row],[CL_GL_ACCT_TO2]]))</f>
        <v>1</v>
      </c>
      <c r="II108" s="33" t="b">
        <f>AND($A$2&gt;=_xlfn.NUMBERVALUE(Table_Query_from_MF_DSNP62[[#This Row],[CL_GL_ACCT_FR3]]),$A$2&lt;=_xlfn.NUMBERVALUE(Table_Query_from_MF_DSNP62[[#This Row],[CL_GL_ACCT_TO3]]))</f>
        <v>1</v>
      </c>
      <c r="IJ108" s="33" t="b">
        <f>AND($A$2&gt;=_xlfn.NUMBERVALUE(Table_Query_from_MF_DSNP62[[#This Row],[CL_GL_ACCT_FR4]]),$A$2&lt;=_xlfn.NUMBERVALUE(Table_Query_from_MF_DSNP62[[#This Row],[CL_GL_ACCT_TO4]]))</f>
        <v>1</v>
      </c>
      <c r="IK108" s="33" t="b">
        <f>AND($A$2&gt;=_xlfn.NUMBERVALUE(Table_Query_from_MF_DSNP62[[#This Row],[CL_GL_ACCT_FR5]]),$A$2&lt;=_xlfn.NUMBERVALUE(Table_Query_from_MF_DSNP62[[#This Row],[CL_GL_ACCT_TO5]]))</f>
        <v>1</v>
      </c>
      <c r="IL108" s="33" t="b">
        <f>AND($A$2&gt;=_xlfn.NUMBERVALUE(Table_Query_from_MF_DSNP62[[#This Row],[CL_GL_ACCT_FR6]]),$A$2&lt;=_xlfn.NUMBERVALUE(Table_Query_from_MF_DSNP62[[#This Row],[CL_GL_ACCT_TO6]]))</f>
        <v>1</v>
      </c>
      <c r="IM108" s="33" t="b">
        <f>AND($A$2&gt;=_xlfn.NUMBERVALUE(Table_Query_from_MF_DSNP62[[#This Row],[CL_GL_ACCT_FR7]]),$A$2&lt;=_xlfn.NUMBERVALUE(Table_Query_from_MF_DSNP62[[#This Row],[CL_GL_ACCT_TO7]]))</f>
        <v>1</v>
      </c>
      <c r="IN108" s="33" t="b">
        <f>AND($A$2&gt;=_xlfn.NUMBERVALUE(Table_Query_from_MF_DSNP62[[#This Row],[CL_GL_ACCT_FR8]]),$A$2&lt;=_xlfn.NUMBERVALUE(Table_Query_from_MF_DSNP62[[#This Row],[CL_GL_ACCT_TO8]]))</f>
        <v>1</v>
      </c>
      <c r="IO108" s="33" t="b">
        <f>AND($A$2&gt;=_xlfn.NUMBERVALUE(Table_Query_from_MF_DSNP62[[#This Row],[CL_GL_ACCT_FR9]]),$A$2&lt;=_xlfn.NUMBERVALUE(Table_Query_from_MF_DSNP62[[#This Row],[CL_GL_ACCT_TO9]]))</f>
        <v>1</v>
      </c>
      <c r="IP108" s="33" t="b">
        <f>AND($A$2&gt;=_xlfn.NUMBERVALUE(Table_Query_from_MF_DSNP62[[#This Row],[CL_GL_ACCT_FR10]]),$A$2&lt;=_xlfn.NUMBERVALUE(Table_Query_from_MF_DSNP62[[#This Row],[CL_GL_ACCT_TO10]]))</f>
        <v>1</v>
      </c>
      <c r="IQ108" s="33" t="b">
        <f>AND($A$2&gt;=_xlfn.NUMBERVALUE(Table_Query_from_MF_DSNP62[[#This Row],[CL_GL_ACCT_FR11]]),$A$2&lt;=_xlfn.NUMBERVALUE(Table_Query_from_MF_DSNP62[[#This Row],[CL_GL_ACCT_TO11]]))</f>
        <v>1</v>
      </c>
      <c r="IR108" s="33" t="b">
        <f>AND($A$2&gt;=_xlfn.NUMBERVALUE(Table_Query_from_MF_DSNP62[[#This Row],[CL_GL_ACCT_FR12]]),$A$2&lt;=_xlfn.NUMBERVALUE(Table_Query_from_MF_DSNP62[[#This Row],[CL_GL_ACCT_TO12]]))</f>
        <v>1</v>
      </c>
      <c r="IS108" s="33" t="b">
        <f>AND($A$2&gt;=_xlfn.NUMBERVALUE(Table_Query_from_MF_DSNP62[[#This Row],[CL_GL_ACCT_FR13]]),$A$2&lt;=_xlfn.NUMBERVALUE(Table_Query_from_MF_DSNP62[[#This Row],[CL_GL_ACCT_TO13]]))</f>
        <v>1</v>
      </c>
      <c r="IT108" s="33" t="b">
        <f>AND($A$2&gt;=_xlfn.NUMBERVALUE(Table_Query_from_MF_DSNP62[[#This Row],[CL_GL_ACCT_FR14]]),$A$2&lt;=_xlfn.NUMBERVALUE(Table_Query_from_MF_DSNP62[[#This Row],[CL_GL_ACCT_TO14]]))</f>
        <v>1</v>
      </c>
      <c r="IU108" s="33" t="b">
        <f>AND($A$2&gt;=_xlfn.NUMBERVALUE(Table_Query_from_MF_DSNP62[[#This Row],[CL_GL_ACCT_FR15]]),$A$2&lt;=_xlfn.NUMBERVALUE(Table_Query_from_MF_DSNP62[[#This Row],[CL_GL_ACCT_TO15]]))</f>
        <v>1</v>
      </c>
      <c r="IV108" s="33" t="b">
        <f>AND($A$2&gt;=_xlfn.NUMBERVALUE(Table_Query_from_MF_DSNP62[[#This Row],[CL_GL_ACCT_FR16]]),$A$2&lt;=_xlfn.NUMBERVALUE(Table_Query_from_MF_DSNP62[[#This Row],[CL_GL_ACCT_TO16]]))</f>
        <v>1</v>
      </c>
      <c r="IW108" s="33" t="b">
        <f>AND($A$2&gt;=_xlfn.NUMBERVALUE(Table_Query_from_MF_DSNP62[[#This Row],[CL_GL_ACCT_FR17]]),$A$2&lt;=_xlfn.NUMBERVALUE(Table_Query_from_MF_DSNP62[[#This Row],[CL_GL_ACCT_TO17]]))</f>
        <v>1</v>
      </c>
      <c r="IX108" s="33" t="b">
        <f>AND($A$2&gt;=_xlfn.NUMBERVALUE(Table_Query_from_MF_DSNP62[[#This Row],[CL_GL_ACCT_FR18]]),$A$2&lt;=_xlfn.NUMBERVALUE(Table_Query_from_MF_DSNP62[[#This Row],[CL_GL_ACCT_TO18]]))</f>
        <v>1</v>
      </c>
      <c r="IY108" s="33" t="b">
        <f>AND($A$2&gt;=_xlfn.NUMBERVALUE(Table_Query_from_MF_DSNP62[[#This Row],[CL_GL_ACCT_FR19]]),$A$2&lt;=_xlfn.NUMBERVALUE(Table_Query_from_MF_DSNP62[[#This Row],[CL_GL_ACCT_TO19]]))</f>
        <v>1</v>
      </c>
      <c r="IZ108" s="33" t="b">
        <f>AND($A$2&gt;=_xlfn.NUMBERVALUE(Table_Query_from_MF_DSNP62[[#This Row],[CL_GL_ACCT_FR20]]),$A$2&lt;=_xlfn.NUMBERVALUE(Table_Query_from_MF_DSNP62[[#This Row],[CL_GL_ACCT_TO20]]))</f>
        <v>1</v>
      </c>
      <c r="JA108" s="33" t="b">
        <f>AND($A$2&gt;=_xlfn.NUMBERVALUE(Table_Query_from_MF_DSNP62[[#This Row],[CL_GL_ACCT_FR21]]),$A$2&lt;=_xlfn.NUMBERVALUE(Table_Query_from_MF_DSNP62[[#This Row],[CL_GL_ACCT_TO21]]))</f>
        <v>1</v>
      </c>
      <c r="JB108" s="33" t="b">
        <f>AND($A$2&gt;=_xlfn.NUMBERVALUE(Table_Query_from_MF_DSNP62[[#This Row],[CL_GL_ACCT_FR22]]),$A$2&lt;=_xlfn.NUMBERVALUE(Table_Query_from_MF_DSNP62[[#This Row],[CL_GL_ACCT_TO22]]))</f>
        <v>1</v>
      </c>
      <c r="JC108" s="33" t="b">
        <f>AND($A$2&gt;=_xlfn.NUMBERVALUE(Table_Query_from_MF_DSNP62[[#This Row],[CL_GL_ACCT_FR23]]),$A$2&lt;=_xlfn.NUMBERVALUE(Table_Query_from_MF_DSNP62[[#This Row],[CL_GL_ACCT_TO23]]))</f>
        <v>1</v>
      </c>
      <c r="JD108" s="33" t="b">
        <f>AND($A$2&gt;=_xlfn.NUMBERVALUE(Table_Query_from_MF_DSNP62[[#This Row],[CL_GL_ACCT_FR24]]),$A$2&lt;=_xlfn.NUMBERVALUE(Table_Query_from_MF_DSNP62[[#This Row],[CL_GL_ACCT_TO24]]))</f>
        <v>1</v>
      </c>
      <c r="JE108" s="33" t="b">
        <f>AND($A$2&gt;=_xlfn.NUMBERVALUE(Table_Query_from_MF_DSNP62[[#This Row],[CL_GL_ACCT_FR25]]),$A$2&lt;=_xlfn.NUMBERVALUE(Table_Query_from_MF_DSNP62[[#This Row],[CL_GL_ACCT_TO25]]))</f>
        <v>1</v>
      </c>
      <c r="JF108" s="33" t="b">
        <f>OR(Table_Query_from_MF_DSNP62[[#This Row],[PairA]:[PairO]])</f>
        <v>1</v>
      </c>
      <c r="JG108" s="33">
        <f>_xlfn.IFNA(MATCH(TRUE,Table_Query_from_MF_DSNP62[[#This Row],[PairA]:[PairO]],0),"none")</f>
        <v>2</v>
      </c>
      <c r="JH108" s="33" t="b">
        <f>AND($B$2&gt;=_xlfn.NUMBERVALUE(Table_Query_from_MF_DSNP62[[#This Row],[CL_CMP_OBJ_FR1]]),$B$2&lt;=_xlfn.NUMBERVALUE(Table_Query_from_MF_DSNP62[[#This Row],[CL_CMP_OBJ_TO1]]))</f>
        <v>0</v>
      </c>
      <c r="JI108" s="33" t="b">
        <f>AND($B$2&gt;=_xlfn.NUMBERVALUE(Table_Query_from_MF_DSNP62[[#This Row],[CL_CMP_OBJ_FR2]]),$B$2&lt;=_xlfn.NUMBERVALUE(Table_Query_from_MF_DSNP62[[#This Row],[CL_CMP_OBJ_TO2]]))</f>
        <v>1</v>
      </c>
      <c r="JJ108" s="33" t="b">
        <f>AND($B$2&gt;=_xlfn.NUMBERVALUE(Table_Query_from_MF_DSNP62[[#This Row],[CL_CMP_OBJ_FR3]]),$B$2&lt;=_xlfn.NUMBERVALUE(Table_Query_from_MF_DSNP62[[#This Row],[CL_CMP_OBJ_TO3]]))</f>
        <v>1</v>
      </c>
      <c r="JK108" s="33" t="b">
        <f>AND($B$2&gt;=_xlfn.NUMBERVALUE(Table_Query_from_MF_DSNP62[[#This Row],[CL_CMP_OBJ_FR4]]),$B$2&lt;=_xlfn.NUMBERVALUE(Table_Query_from_MF_DSNP62[[#This Row],[CL_CMP_OBJ_TO4]]))</f>
        <v>1</v>
      </c>
      <c r="JL108" s="33" t="b">
        <f>AND($B$2&gt;=_xlfn.NUMBERVALUE(Table_Query_from_MF_DSNP62[[#This Row],[CL_CMP_OBJ_FR5]]),$B$2&lt;=_xlfn.NUMBERVALUE(Table_Query_from_MF_DSNP62[[#This Row],[CL_CMP_OBJ_TO5]]))</f>
        <v>1</v>
      </c>
      <c r="JM108" s="33" t="b">
        <f>AND($B$2&gt;=_xlfn.NUMBERVALUE(Table_Query_from_MF_DSNP62[[#This Row],[CL_CMP_OBJ_FR6]]),$B$2&lt;=_xlfn.NUMBERVALUE(Table_Query_from_MF_DSNP62[[#This Row],[CL_CMP_OBJ_TO6]]))</f>
        <v>1</v>
      </c>
      <c r="JN108" s="33" t="b">
        <f>AND($B$2&gt;=_xlfn.NUMBERVALUE(Table_Query_from_MF_DSNP62[[#This Row],[CL_CMP_OBJ_FR7]]),$B$2&lt;=_xlfn.NUMBERVALUE(Table_Query_from_MF_DSNP62[[#This Row],[CL_CMP_OBJ_TO7]]))</f>
        <v>1</v>
      </c>
      <c r="JO108" s="33" t="b">
        <f>AND($B$2&gt;=_xlfn.NUMBERVALUE(Table_Query_from_MF_DSNP62[[#This Row],[CL_CMP_OBJ_FR8]]),$B$2&lt;=_xlfn.NUMBERVALUE(Table_Query_from_MF_DSNP62[[#This Row],[CL_CMP_OBJ_TO8]]))</f>
        <v>1</v>
      </c>
      <c r="JP108" s="33" t="b">
        <f>AND($B$2&gt;=_xlfn.NUMBERVALUE(Table_Query_from_MF_DSNP62[[#This Row],[CL_CMP_OBJ_FR9]]),$B$2&lt;=_xlfn.NUMBERVALUE(Table_Query_from_MF_DSNP62[[#This Row],[CL_CMP_OBJ_TO9]]))</f>
        <v>1</v>
      </c>
      <c r="JQ108" s="33" t="b">
        <f>AND($B$2&gt;=_xlfn.NUMBERVALUE(Table_Query_from_MF_DSNP62[[#This Row],[CL_CMP_OBJ_FR10]]),$B$2&lt;=_xlfn.NUMBERVALUE(Table_Query_from_MF_DSNP62[[#This Row],[CL_CMP_OBJ_TO10]]))</f>
        <v>1</v>
      </c>
      <c r="JR108" s="33" t="b">
        <f>AND($B$2&gt;=_xlfn.NUMBERVALUE(Table_Query_from_MF_DSNP62[[#This Row],[CL_CMP_OBJ_FR11]]),$B$2&lt;=_xlfn.NUMBERVALUE(Table_Query_from_MF_DSNP62[[#This Row],[CL_CMP_OBJ_TO11]]))</f>
        <v>1</v>
      </c>
      <c r="JS108" s="33" t="b">
        <f>AND($B$2&gt;=_xlfn.NUMBERVALUE(Table_Query_from_MF_DSNP62[[#This Row],[CL_CMP_OBJ_FR12]]),$B$2&lt;=_xlfn.NUMBERVALUE(Table_Query_from_MF_DSNP62[[#This Row],[CL_CMP_OBJ_TO12]]))</f>
        <v>1</v>
      </c>
      <c r="JT108" s="33" t="b">
        <f>AND($B$2&gt;=_xlfn.NUMBERVALUE(Table_Query_from_MF_DSNP62[[#This Row],[CL_CMP_OBJ_FR13]]),$B$2&lt;=_xlfn.NUMBERVALUE(Table_Query_from_MF_DSNP62[[#This Row],[CL_CMP_OBJ_TO13]]))</f>
        <v>1</v>
      </c>
      <c r="JU108" s="33" t="b">
        <f>AND($B$2&gt;=_xlfn.NUMBERVALUE(Table_Query_from_MF_DSNP62[[#This Row],[CL_CMP_OBJ_FR14]]),$B$2&lt;=_xlfn.NUMBERVALUE(Table_Query_from_MF_DSNP62[[#This Row],[CL_CMP_OBJ_TO14]]))</f>
        <v>1</v>
      </c>
      <c r="JV108" s="33" t="b">
        <f>AND($B$2&gt;=_xlfn.NUMBERVALUE(Table_Query_from_MF_DSNP62[[#This Row],[CL_CMP_OBJ_FR15]]),$B$2&lt;=_xlfn.NUMBERVALUE(Table_Query_from_MF_DSNP62[[#This Row],[CL_CMP_OBJ_TO15]]))</f>
        <v>1</v>
      </c>
    </row>
    <row r="109" spans="1:282" x14ac:dyDescent="0.25">
      <c r="A109" t="b">
        <f>OR(,Table_Query_from_MF_DSNP62[[#This Row],[Desired GL included as "hard-coded" GL?]],Table_Query_from_MF_DSNP62[[#This Row],[Desired GL included as "Open GL"?]])</f>
        <v>1</v>
      </c>
      <c r="B109" t="b">
        <f>Table_Query_from_MF_DSNP62[[#This Row],[Desired CObj included as "Open CObj"?]]</f>
        <v>1</v>
      </c>
      <c r="C109" t="s">
        <v>231</v>
      </c>
      <c r="D109" t="s">
        <v>1535</v>
      </c>
      <c r="E109" t="s">
        <v>8</v>
      </c>
      <c r="F109" s="24" t="s">
        <v>9</v>
      </c>
      <c r="G109" t="s">
        <v>48</v>
      </c>
      <c r="H109" s="24" t="s">
        <v>412</v>
      </c>
      <c r="I109" t="s">
        <v>411</v>
      </c>
      <c r="J109" s="24" t="s">
        <v>444</v>
      </c>
      <c r="K109" t="s">
        <v>444</v>
      </c>
      <c r="L109" s="24" t="s">
        <v>444</v>
      </c>
      <c r="M109" t="s">
        <v>444</v>
      </c>
      <c r="N109" t="s">
        <v>444</v>
      </c>
      <c r="O109" t="s">
        <v>444</v>
      </c>
      <c r="P109" t="s">
        <v>444</v>
      </c>
      <c r="Q109" t="s">
        <v>15</v>
      </c>
      <c r="R109" t="s">
        <v>444</v>
      </c>
      <c r="S109" t="s">
        <v>442</v>
      </c>
      <c r="T109" t="s">
        <v>447</v>
      </c>
      <c r="U109" t="s">
        <v>444</v>
      </c>
      <c r="V109" t="s">
        <v>444</v>
      </c>
      <c r="W109" t="s">
        <v>447</v>
      </c>
      <c r="X109" t="s">
        <v>444</v>
      </c>
      <c r="Y109" t="s">
        <v>444</v>
      </c>
      <c r="Z109" t="s">
        <v>442</v>
      </c>
      <c r="AA109" t="s">
        <v>442</v>
      </c>
      <c r="AB109" t="s">
        <v>444</v>
      </c>
      <c r="AC109" t="s">
        <v>15</v>
      </c>
      <c r="AD109" t="s">
        <v>444</v>
      </c>
      <c r="AE109" t="s">
        <v>444</v>
      </c>
      <c r="AF109" t="s">
        <v>444</v>
      </c>
      <c r="AG109" t="s">
        <v>442</v>
      </c>
      <c r="AH109" t="s">
        <v>447</v>
      </c>
      <c r="AI109" t="s">
        <v>447</v>
      </c>
      <c r="AJ109" t="s">
        <v>442</v>
      </c>
      <c r="AK109" t="s">
        <v>444</v>
      </c>
      <c r="AL109" t="s">
        <v>444</v>
      </c>
      <c r="AM109" t="s">
        <v>444</v>
      </c>
      <c r="AN109" t="s">
        <v>444</v>
      </c>
      <c r="AO109" t="s">
        <v>444</v>
      </c>
      <c r="AP109" t="s">
        <v>442</v>
      </c>
      <c r="AQ109" t="s">
        <v>282</v>
      </c>
      <c r="AR109" t="s">
        <v>528</v>
      </c>
      <c r="AS109" t="s">
        <v>162</v>
      </c>
      <c r="AT109" t="s">
        <v>444</v>
      </c>
      <c r="AU109" t="s">
        <v>444</v>
      </c>
      <c r="AV109" t="s">
        <v>442</v>
      </c>
      <c r="AW109" t="s">
        <v>444</v>
      </c>
      <c r="AX109" t="s">
        <v>444</v>
      </c>
      <c r="AY109" t="s">
        <v>444</v>
      </c>
      <c r="AZ109" t="s">
        <v>444</v>
      </c>
      <c r="BA109" t="s">
        <v>444</v>
      </c>
      <c r="BB109" t="s">
        <v>444</v>
      </c>
      <c r="BC109" t="s">
        <v>444</v>
      </c>
      <c r="BD109" t="s">
        <v>1359</v>
      </c>
      <c r="BE109" t="s">
        <v>444</v>
      </c>
      <c r="BF109" t="s">
        <v>1360</v>
      </c>
      <c r="BG109" t="s">
        <v>444</v>
      </c>
      <c r="BH109" t="s">
        <v>444</v>
      </c>
      <c r="BI109" t="s">
        <v>444</v>
      </c>
      <c r="BJ109" t="s">
        <v>444</v>
      </c>
      <c r="BK109" t="s">
        <v>444</v>
      </c>
      <c r="BL109" t="s">
        <v>444</v>
      </c>
      <c r="BM109" t="s">
        <v>444</v>
      </c>
      <c r="BN109" t="s">
        <v>444</v>
      </c>
      <c r="BO109" t="s">
        <v>444</v>
      </c>
      <c r="BP109" t="s">
        <v>444</v>
      </c>
      <c r="BQ109" t="s">
        <v>1360</v>
      </c>
      <c r="BR109" t="s">
        <v>143</v>
      </c>
      <c r="BS109" t="s">
        <v>444</v>
      </c>
      <c r="BT109" t="s">
        <v>740</v>
      </c>
      <c r="BU109" t="s">
        <v>524</v>
      </c>
      <c r="BV109" t="s">
        <v>444</v>
      </c>
      <c r="BW109" t="s">
        <v>1360</v>
      </c>
      <c r="BX109" t="s">
        <v>143</v>
      </c>
      <c r="BY109" t="s">
        <v>444</v>
      </c>
      <c r="BZ109" t="s">
        <v>740</v>
      </c>
      <c r="CA109" t="s">
        <v>524</v>
      </c>
      <c r="CB109" t="s">
        <v>444</v>
      </c>
      <c r="CC109" t="s">
        <v>1360</v>
      </c>
      <c r="CD109" t="s">
        <v>143</v>
      </c>
      <c r="CE109" t="s">
        <v>444</v>
      </c>
      <c r="CF109" t="s">
        <v>1360</v>
      </c>
      <c r="CG109" t="s">
        <v>908</v>
      </c>
      <c r="CH109" t="s">
        <v>444</v>
      </c>
      <c r="CI109" t="s">
        <v>1360</v>
      </c>
      <c r="CJ109" t="s">
        <v>143</v>
      </c>
      <c r="CK109" t="s">
        <v>444</v>
      </c>
      <c r="CL109" t="s">
        <v>740</v>
      </c>
      <c r="CM109" t="s">
        <v>524</v>
      </c>
      <c r="CN109" t="s">
        <v>444</v>
      </c>
      <c r="CO109" t="s">
        <v>1360</v>
      </c>
      <c r="CP109" t="s">
        <v>143</v>
      </c>
      <c r="CQ109" t="s">
        <v>444</v>
      </c>
      <c r="CR109" t="s">
        <v>740</v>
      </c>
      <c r="CS109" t="s">
        <v>524</v>
      </c>
      <c r="CT109" t="s">
        <v>444</v>
      </c>
      <c r="CU109" t="s">
        <v>282</v>
      </c>
      <c r="CV109" t="s">
        <v>2738</v>
      </c>
      <c r="CW109" t="s">
        <v>2736</v>
      </c>
      <c r="CX109" t="s">
        <v>2737</v>
      </c>
      <c r="CY109" t="s">
        <v>1488</v>
      </c>
      <c r="CZ109" t="s">
        <v>1489</v>
      </c>
      <c r="DA109" t="s">
        <v>1490</v>
      </c>
      <c r="DB109" t="s">
        <v>1491</v>
      </c>
      <c r="DC109" t="s">
        <v>444</v>
      </c>
      <c r="DD109" t="s">
        <v>444</v>
      </c>
      <c r="DE109" t="s">
        <v>444</v>
      </c>
      <c r="DF109" t="s">
        <v>444</v>
      </c>
      <c r="DG109" t="s">
        <v>444</v>
      </c>
      <c r="DH109" t="s">
        <v>444</v>
      </c>
      <c r="DI109" t="s">
        <v>282</v>
      </c>
      <c r="DJ109" t="s">
        <v>1440</v>
      </c>
      <c r="DK109" t="s">
        <v>444</v>
      </c>
      <c r="DL109" t="s">
        <v>444</v>
      </c>
      <c r="DM109" t="s">
        <v>444</v>
      </c>
      <c r="DN109" t="s">
        <v>444</v>
      </c>
      <c r="DO109" t="s">
        <v>444</v>
      </c>
      <c r="DP109" t="s">
        <v>444</v>
      </c>
      <c r="DQ109" t="s">
        <v>444</v>
      </c>
      <c r="DR109" t="s">
        <v>444</v>
      </c>
      <c r="DS109" t="s">
        <v>444</v>
      </c>
      <c r="DT109" s="24" t="s">
        <v>444</v>
      </c>
      <c r="DU109" s="24" t="s">
        <v>444</v>
      </c>
      <c r="DV109" t="s">
        <v>444</v>
      </c>
      <c r="DW109" t="s">
        <v>444</v>
      </c>
      <c r="DX109" s="24" t="s">
        <v>444</v>
      </c>
      <c r="DY109" s="24" t="s">
        <v>444</v>
      </c>
      <c r="DZ109" t="s">
        <v>444</v>
      </c>
      <c r="EA109" t="s">
        <v>444</v>
      </c>
      <c r="EB109" s="24" t="s">
        <v>444</v>
      </c>
      <c r="EC109" s="24" t="s">
        <v>444</v>
      </c>
      <c r="ED109" t="s">
        <v>444</v>
      </c>
      <c r="EE109" t="s">
        <v>444</v>
      </c>
      <c r="EF109" s="24" t="s">
        <v>444</v>
      </c>
      <c r="EG109" s="24" t="s">
        <v>444</v>
      </c>
      <c r="EH109" t="s">
        <v>444</v>
      </c>
      <c r="EI109" t="s">
        <v>444</v>
      </c>
      <c r="EJ109" s="24" t="s">
        <v>444</v>
      </c>
      <c r="EK109" s="24" t="s">
        <v>444</v>
      </c>
      <c r="EL109" t="s">
        <v>444</v>
      </c>
      <c r="EM109" t="s">
        <v>444</v>
      </c>
      <c r="EN109" s="24" t="s">
        <v>444</v>
      </c>
      <c r="EO109" s="24" t="s">
        <v>444</v>
      </c>
      <c r="EP109" t="s">
        <v>444</v>
      </c>
      <c r="EQ109" t="s">
        <v>444</v>
      </c>
      <c r="ER109" s="24" t="s">
        <v>444</v>
      </c>
      <c r="ES109" s="24" t="s">
        <v>444</v>
      </c>
      <c r="ET109" t="s">
        <v>444</v>
      </c>
      <c r="EU109" t="s">
        <v>444</v>
      </c>
      <c r="EV109" s="24" t="s">
        <v>444</v>
      </c>
      <c r="EW109" s="24" t="s">
        <v>444</v>
      </c>
      <c r="EX109" t="s">
        <v>444</v>
      </c>
      <c r="EY109" t="s">
        <v>444</v>
      </c>
      <c r="EZ109" s="24" t="s">
        <v>444</v>
      </c>
      <c r="FA109" s="24" t="s">
        <v>444</v>
      </c>
      <c r="FB109" t="s">
        <v>444</v>
      </c>
      <c r="FC109" t="s">
        <v>444</v>
      </c>
      <c r="FD109" s="24" t="s">
        <v>444</v>
      </c>
      <c r="FE109" s="24" t="s">
        <v>444</v>
      </c>
      <c r="FF109" t="s">
        <v>444</v>
      </c>
      <c r="FG109" t="s">
        <v>444</v>
      </c>
      <c r="FH109" s="24" t="s">
        <v>444</v>
      </c>
      <c r="FI109" s="24" t="s">
        <v>444</v>
      </c>
      <c r="FJ109" t="s">
        <v>444</v>
      </c>
      <c r="FK109" t="s">
        <v>444</v>
      </c>
      <c r="FL109" s="24" t="s">
        <v>444</v>
      </c>
      <c r="FM109" s="24" t="s">
        <v>444</v>
      </c>
      <c r="FN109" t="s">
        <v>444</v>
      </c>
      <c r="FO109" t="s">
        <v>444</v>
      </c>
      <c r="FP109" s="24" t="s">
        <v>444</v>
      </c>
      <c r="FQ109" s="24" t="s">
        <v>444</v>
      </c>
      <c r="FR109" t="s">
        <v>444</v>
      </c>
      <c r="FS109" t="s">
        <v>444</v>
      </c>
      <c r="FT109" s="24" t="s">
        <v>444</v>
      </c>
      <c r="FU109" s="24" t="s">
        <v>444</v>
      </c>
      <c r="FV109" t="s">
        <v>444</v>
      </c>
      <c r="FW109" t="s">
        <v>444</v>
      </c>
      <c r="FX109" s="24" t="s">
        <v>444</v>
      </c>
      <c r="FY109" s="24" t="s">
        <v>444</v>
      </c>
      <c r="FZ109" t="s">
        <v>444</v>
      </c>
      <c r="GA109" t="s">
        <v>444</v>
      </c>
      <c r="GB109" s="24" t="s">
        <v>444</v>
      </c>
      <c r="GC109" s="24" t="s">
        <v>444</v>
      </c>
      <c r="GD109" t="s">
        <v>444</v>
      </c>
      <c r="GE109" t="s">
        <v>444</v>
      </c>
      <c r="GF109" s="24" t="s">
        <v>444</v>
      </c>
      <c r="GG109" s="24" t="s">
        <v>444</v>
      </c>
      <c r="GH109" t="s">
        <v>15</v>
      </c>
      <c r="GI109" s="24" t="s">
        <v>454</v>
      </c>
      <c r="GJ109" s="24" t="s">
        <v>455</v>
      </c>
      <c r="GK109" t="s">
        <v>456</v>
      </c>
      <c r="GL109" t="s">
        <v>456</v>
      </c>
      <c r="GM109" s="24" t="s">
        <v>444</v>
      </c>
      <c r="GN109" s="24" t="s">
        <v>444</v>
      </c>
      <c r="GO109" t="s">
        <v>444</v>
      </c>
      <c r="GP109" t="s">
        <v>444</v>
      </c>
      <c r="GQ109" s="24" t="s">
        <v>444</v>
      </c>
      <c r="GR109" s="24" t="s">
        <v>444</v>
      </c>
      <c r="GS109" t="s">
        <v>444</v>
      </c>
      <c r="GT109" t="s">
        <v>444</v>
      </c>
      <c r="GU109" s="24" t="s">
        <v>444</v>
      </c>
      <c r="GV109" s="24" t="s">
        <v>444</v>
      </c>
      <c r="GW109" t="s">
        <v>444</v>
      </c>
      <c r="GX109" t="s">
        <v>444</v>
      </c>
      <c r="GY109" s="24" t="s">
        <v>444</v>
      </c>
      <c r="GZ109" s="24" t="s">
        <v>444</v>
      </c>
      <c r="HA109" t="s">
        <v>444</v>
      </c>
      <c r="HB109" t="s">
        <v>444</v>
      </c>
      <c r="HC109" s="24" t="s">
        <v>444</v>
      </c>
      <c r="HD109" s="24" t="s">
        <v>444</v>
      </c>
      <c r="HE109" t="s">
        <v>444</v>
      </c>
      <c r="HF109" t="s">
        <v>444</v>
      </c>
      <c r="HG109" s="24" t="s">
        <v>444</v>
      </c>
      <c r="HH109" s="24" t="s">
        <v>444</v>
      </c>
      <c r="HI109" t="s">
        <v>444</v>
      </c>
      <c r="HJ109" t="s">
        <v>444</v>
      </c>
      <c r="HK109" s="24" t="s">
        <v>444</v>
      </c>
      <c r="HL109" s="24" t="s">
        <v>444</v>
      </c>
      <c r="HM109" t="s">
        <v>444</v>
      </c>
      <c r="HN109" t="s">
        <v>444</v>
      </c>
      <c r="HO109" s="24" t="s">
        <v>444</v>
      </c>
      <c r="HP109" s="24" t="s">
        <v>444</v>
      </c>
      <c r="HQ109" t="s">
        <v>444</v>
      </c>
      <c r="HR109" t="s">
        <v>444</v>
      </c>
      <c r="HS109" s="24" t="s">
        <v>444</v>
      </c>
      <c r="HT109" s="24" t="s">
        <v>444</v>
      </c>
      <c r="HU109" t="s">
        <v>444</v>
      </c>
      <c r="HV109" t="s">
        <v>444</v>
      </c>
      <c r="HW109" s="24" t="s">
        <v>444</v>
      </c>
      <c r="HX109" s="24" t="s">
        <v>444</v>
      </c>
      <c r="HY109" t="s">
        <v>444</v>
      </c>
      <c r="HZ109" t="s">
        <v>444</v>
      </c>
      <c r="IA109" t="s">
        <v>2750</v>
      </c>
      <c r="IB109" t="s">
        <v>2736</v>
      </c>
      <c r="IC109" t="s">
        <v>3013</v>
      </c>
      <c r="ID109" s="33" t="b" cm="1">
        <f t="array" ref="ID109">_xlfn.IFNA(MATCH($A$2,_xlfn.NUMBERVALUE(Table_Query_from_MF_DSNP62[[#This Row],[CL_GLACCT_DR1]:[CL_GLACCT_CR4]]),0),0)&gt;=1</f>
        <v>1</v>
      </c>
      <c r="IE109" s="33" t="b">
        <f>OR(Table_Query_from_MF_DSNP62[[#This Row],[Pair1]:[Pair25]])</f>
        <v>1</v>
      </c>
      <c r="IF109" s="33">
        <f>_xlfn.IFNA(MATCH(TRUE,Table_Query_from_MF_DSNP62[[#This Row],[Pair1]:[Pair25]],0),"none")</f>
        <v>1</v>
      </c>
      <c r="IG109" s="33" t="b">
        <f>AND($A$2&gt;=_xlfn.NUMBERVALUE(Table_Query_from_MF_DSNP62[[#This Row],[CL_GL_ACCT_FR1]]),$A$2&lt;=_xlfn.NUMBERVALUE(Table_Query_from_MF_DSNP62[[#This Row],[CL_GL_ACCT_TO1]]))</f>
        <v>1</v>
      </c>
      <c r="IH109" s="33" t="b">
        <f>AND($A$2&gt;=_xlfn.NUMBERVALUE(Table_Query_from_MF_DSNP62[[#This Row],[CL_GL_ACCT_FR2]]),$A$2&lt;=_xlfn.NUMBERVALUE(Table_Query_from_MF_DSNP62[[#This Row],[CL_GL_ACCT_TO2]]))</f>
        <v>1</v>
      </c>
      <c r="II109" s="33" t="b">
        <f>AND($A$2&gt;=_xlfn.NUMBERVALUE(Table_Query_from_MF_DSNP62[[#This Row],[CL_GL_ACCT_FR3]]),$A$2&lt;=_xlfn.NUMBERVALUE(Table_Query_from_MF_DSNP62[[#This Row],[CL_GL_ACCT_TO3]]))</f>
        <v>1</v>
      </c>
      <c r="IJ109" s="33" t="b">
        <f>AND($A$2&gt;=_xlfn.NUMBERVALUE(Table_Query_from_MF_DSNP62[[#This Row],[CL_GL_ACCT_FR4]]),$A$2&lt;=_xlfn.NUMBERVALUE(Table_Query_from_MF_DSNP62[[#This Row],[CL_GL_ACCT_TO4]]))</f>
        <v>1</v>
      </c>
      <c r="IK109" s="33" t="b">
        <f>AND($A$2&gt;=_xlfn.NUMBERVALUE(Table_Query_from_MF_DSNP62[[#This Row],[CL_GL_ACCT_FR5]]),$A$2&lt;=_xlfn.NUMBERVALUE(Table_Query_from_MF_DSNP62[[#This Row],[CL_GL_ACCT_TO5]]))</f>
        <v>1</v>
      </c>
      <c r="IL109" s="33" t="b">
        <f>AND($A$2&gt;=_xlfn.NUMBERVALUE(Table_Query_from_MF_DSNP62[[#This Row],[CL_GL_ACCT_FR6]]),$A$2&lt;=_xlfn.NUMBERVALUE(Table_Query_from_MF_DSNP62[[#This Row],[CL_GL_ACCT_TO6]]))</f>
        <v>1</v>
      </c>
      <c r="IM109" s="33" t="b">
        <f>AND($A$2&gt;=_xlfn.NUMBERVALUE(Table_Query_from_MF_DSNP62[[#This Row],[CL_GL_ACCT_FR7]]),$A$2&lt;=_xlfn.NUMBERVALUE(Table_Query_from_MF_DSNP62[[#This Row],[CL_GL_ACCT_TO7]]))</f>
        <v>1</v>
      </c>
      <c r="IN109" s="33" t="b">
        <f>AND($A$2&gt;=_xlfn.NUMBERVALUE(Table_Query_from_MF_DSNP62[[#This Row],[CL_GL_ACCT_FR8]]),$A$2&lt;=_xlfn.NUMBERVALUE(Table_Query_from_MF_DSNP62[[#This Row],[CL_GL_ACCT_TO8]]))</f>
        <v>1</v>
      </c>
      <c r="IO109" s="33" t="b">
        <f>AND($A$2&gt;=_xlfn.NUMBERVALUE(Table_Query_from_MF_DSNP62[[#This Row],[CL_GL_ACCT_FR9]]),$A$2&lt;=_xlfn.NUMBERVALUE(Table_Query_from_MF_DSNP62[[#This Row],[CL_GL_ACCT_TO9]]))</f>
        <v>1</v>
      </c>
      <c r="IP109" s="33" t="b">
        <f>AND($A$2&gt;=_xlfn.NUMBERVALUE(Table_Query_from_MF_DSNP62[[#This Row],[CL_GL_ACCT_FR10]]),$A$2&lt;=_xlfn.NUMBERVALUE(Table_Query_from_MF_DSNP62[[#This Row],[CL_GL_ACCT_TO10]]))</f>
        <v>1</v>
      </c>
      <c r="IQ109" s="33" t="b">
        <f>AND($A$2&gt;=_xlfn.NUMBERVALUE(Table_Query_from_MF_DSNP62[[#This Row],[CL_GL_ACCT_FR11]]),$A$2&lt;=_xlfn.NUMBERVALUE(Table_Query_from_MF_DSNP62[[#This Row],[CL_GL_ACCT_TO11]]))</f>
        <v>1</v>
      </c>
      <c r="IR109" s="33" t="b">
        <f>AND($A$2&gt;=_xlfn.NUMBERVALUE(Table_Query_from_MF_DSNP62[[#This Row],[CL_GL_ACCT_FR12]]),$A$2&lt;=_xlfn.NUMBERVALUE(Table_Query_from_MF_DSNP62[[#This Row],[CL_GL_ACCT_TO12]]))</f>
        <v>1</v>
      </c>
      <c r="IS109" s="33" t="b">
        <f>AND($A$2&gt;=_xlfn.NUMBERVALUE(Table_Query_from_MF_DSNP62[[#This Row],[CL_GL_ACCT_FR13]]),$A$2&lt;=_xlfn.NUMBERVALUE(Table_Query_from_MF_DSNP62[[#This Row],[CL_GL_ACCT_TO13]]))</f>
        <v>1</v>
      </c>
      <c r="IT109" s="33" t="b">
        <f>AND($A$2&gt;=_xlfn.NUMBERVALUE(Table_Query_from_MF_DSNP62[[#This Row],[CL_GL_ACCT_FR14]]),$A$2&lt;=_xlfn.NUMBERVALUE(Table_Query_from_MF_DSNP62[[#This Row],[CL_GL_ACCT_TO14]]))</f>
        <v>1</v>
      </c>
      <c r="IU109" s="33" t="b">
        <f>AND($A$2&gt;=_xlfn.NUMBERVALUE(Table_Query_from_MF_DSNP62[[#This Row],[CL_GL_ACCT_FR15]]),$A$2&lt;=_xlfn.NUMBERVALUE(Table_Query_from_MF_DSNP62[[#This Row],[CL_GL_ACCT_TO15]]))</f>
        <v>1</v>
      </c>
      <c r="IV109" s="33" t="b">
        <f>AND($A$2&gt;=_xlfn.NUMBERVALUE(Table_Query_from_MF_DSNP62[[#This Row],[CL_GL_ACCT_FR16]]),$A$2&lt;=_xlfn.NUMBERVALUE(Table_Query_from_MF_DSNP62[[#This Row],[CL_GL_ACCT_TO16]]))</f>
        <v>1</v>
      </c>
      <c r="IW109" s="33" t="b">
        <f>AND($A$2&gt;=_xlfn.NUMBERVALUE(Table_Query_from_MF_DSNP62[[#This Row],[CL_GL_ACCT_FR17]]),$A$2&lt;=_xlfn.NUMBERVALUE(Table_Query_from_MF_DSNP62[[#This Row],[CL_GL_ACCT_TO17]]))</f>
        <v>1</v>
      </c>
      <c r="IX109" s="33" t="b">
        <f>AND($A$2&gt;=_xlfn.NUMBERVALUE(Table_Query_from_MF_DSNP62[[#This Row],[CL_GL_ACCT_FR18]]),$A$2&lt;=_xlfn.NUMBERVALUE(Table_Query_from_MF_DSNP62[[#This Row],[CL_GL_ACCT_TO18]]))</f>
        <v>1</v>
      </c>
      <c r="IY109" s="33" t="b">
        <f>AND($A$2&gt;=_xlfn.NUMBERVALUE(Table_Query_from_MF_DSNP62[[#This Row],[CL_GL_ACCT_FR19]]),$A$2&lt;=_xlfn.NUMBERVALUE(Table_Query_from_MF_DSNP62[[#This Row],[CL_GL_ACCT_TO19]]))</f>
        <v>1</v>
      </c>
      <c r="IZ109" s="33" t="b">
        <f>AND($A$2&gt;=_xlfn.NUMBERVALUE(Table_Query_from_MF_DSNP62[[#This Row],[CL_GL_ACCT_FR20]]),$A$2&lt;=_xlfn.NUMBERVALUE(Table_Query_from_MF_DSNP62[[#This Row],[CL_GL_ACCT_TO20]]))</f>
        <v>1</v>
      </c>
      <c r="JA109" s="33" t="b">
        <f>AND($A$2&gt;=_xlfn.NUMBERVALUE(Table_Query_from_MF_DSNP62[[#This Row],[CL_GL_ACCT_FR21]]),$A$2&lt;=_xlfn.NUMBERVALUE(Table_Query_from_MF_DSNP62[[#This Row],[CL_GL_ACCT_TO21]]))</f>
        <v>1</v>
      </c>
      <c r="JB109" s="33" t="b">
        <f>AND($A$2&gt;=_xlfn.NUMBERVALUE(Table_Query_from_MF_DSNP62[[#This Row],[CL_GL_ACCT_FR22]]),$A$2&lt;=_xlfn.NUMBERVALUE(Table_Query_from_MF_DSNP62[[#This Row],[CL_GL_ACCT_TO22]]))</f>
        <v>1</v>
      </c>
      <c r="JC109" s="33" t="b">
        <f>AND($A$2&gt;=_xlfn.NUMBERVALUE(Table_Query_from_MF_DSNP62[[#This Row],[CL_GL_ACCT_FR23]]),$A$2&lt;=_xlfn.NUMBERVALUE(Table_Query_from_MF_DSNP62[[#This Row],[CL_GL_ACCT_TO23]]))</f>
        <v>1</v>
      </c>
      <c r="JD109" s="33" t="b">
        <f>AND($A$2&gt;=_xlfn.NUMBERVALUE(Table_Query_from_MF_DSNP62[[#This Row],[CL_GL_ACCT_FR24]]),$A$2&lt;=_xlfn.NUMBERVALUE(Table_Query_from_MF_DSNP62[[#This Row],[CL_GL_ACCT_TO24]]))</f>
        <v>1</v>
      </c>
      <c r="JE109" s="33" t="b">
        <f>AND($A$2&gt;=_xlfn.NUMBERVALUE(Table_Query_from_MF_DSNP62[[#This Row],[CL_GL_ACCT_FR25]]),$A$2&lt;=_xlfn.NUMBERVALUE(Table_Query_from_MF_DSNP62[[#This Row],[CL_GL_ACCT_TO25]]))</f>
        <v>1</v>
      </c>
      <c r="JF109" s="33" t="b">
        <f>OR(Table_Query_from_MF_DSNP62[[#This Row],[PairA]:[PairO]])</f>
        <v>1</v>
      </c>
      <c r="JG109" s="33">
        <f>_xlfn.IFNA(MATCH(TRUE,Table_Query_from_MF_DSNP62[[#This Row],[PairA]:[PairO]],0),"none")</f>
        <v>3</v>
      </c>
      <c r="JH109" s="33" t="b">
        <f>AND($B$2&gt;=_xlfn.NUMBERVALUE(Table_Query_from_MF_DSNP62[[#This Row],[CL_CMP_OBJ_FR1]]),$B$2&lt;=_xlfn.NUMBERVALUE(Table_Query_from_MF_DSNP62[[#This Row],[CL_CMP_OBJ_TO1]]))</f>
        <v>0</v>
      </c>
      <c r="JI109" s="33" t="b">
        <f>AND($B$2&gt;=_xlfn.NUMBERVALUE(Table_Query_from_MF_DSNP62[[#This Row],[CL_CMP_OBJ_FR2]]),$B$2&lt;=_xlfn.NUMBERVALUE(Table_Query_from_MF_DSNP62[[#This Row],[CL_CMP_OBJ_TO2]]))</f>
        <v>0</v>
      </c>
      <c r="JJ109" s="33" t="b">
        <f>AND($B$2&gt;=_xlfn.NUMBERVALUE(Table_Query_from_MF_DSNP62[[#This Row],[CL_CMP_OBJ_FR3]]),$B$2&lt;=_xlfn.NUMBERVALUE(Table_Query_from_MF_DSNP62[[#This Row],[CL_CMP_OBJ_TO3]]))</f>
        <v>1</v>
      </c>
      <c r="JK109" s="33" t="b">
        <f>AND($B$2&gt;=_xlfn.NUMBERVALUE(Table_Query_from_MF_DSNP62[[#This Row],[CL_CMP_OBJ_FR4]]),$B$2&lt;=_xlfn.NUMBERVALUE(Table_Query_from_MF_DSNP62[[#This Row],[CL_CMP_OBJ_TO4]]))</f>
        <v>1</v>
      </c>
      <c r="JL109" s="33" t="b">
        <f>AND($B$2&gt;=_xlfn.NUMBERVALUE(Table_Query_from_MF_DSNP62[[#This Row],[CL_CMP_OBJ_FR5]]),$B$2&lt;=_xlfn.NUMBERVALUE(Table_Query_from_MF_DSNP62[[#This Row],[CL_CMP_OBJ_TO5]]))</f>
        <v>1</v>
      </c>
      <c r="JM109" s="33" t="b">
        <f>AND($B$2&gt;=_xlfn.NUMBERVALUE(Table_Query_from_MF_DSNP62[[#This Row],[CL_CMP_OBJ_FR6]]),$B$2&lt;=_xlfn.NUMBERVALUE(Table_Query_from_MF_DSNP62[[#This Row],[CL_CMP_OBJ_TO6]]))</f>
        <v>1</v>
      </c>
      <c r="JN109" s="33" t="b">
        <f>AND($B$2&gt;=_xlfn.NUMBERVALUE(Table_Query_from_MF_DSNP62[[#This Row],[CL_CMP_OBJ_FR7]]),$B$2&lt;=_xlfn.NUMBERVALUE(Table_Query_from_MF_DSNP62[[#This Row],[CL_CMP_OBJ_TO7]]))</f>
        <v>1</v>
      </c>
      <c r="JO109" s="33" t="b">
        <f>AND($B$2&gt;=_xlfn.NUMBERVALUE(Table_Query_from_MF_DSNP62[[#This Row],[CL_CMP_OBJ_FR8]]),$B$2&lt;=_xlfn.NUMBERVALUE(Table_Query_from_MF_DSNP62[[#This Row],[CL_CMP_OBJ_TO8]]))</f>
        <v>1</v>
      </c>
      <c r="JP109" s="33" t="b">
        <f>AND($B$2&gt;=_xlfn.NUMBERVALUE(Table_Query_from_MF_DSNP62[[#This Row],[CL_CMP_OBJ_FR9]]),$B$2&lt;=_xlfn.NUMBERVALUE(Table_Query_from_MF_DSNP62[[#This Row],[CL_CMP_OBJ_TO9]]))</f>
        <v>1</v>
      </c>
      <c r="JQ109" s="33" t="b">
        <f>AND($B$2&gt;=_xlfn.NUMBERVALUE(Table_Query_from_MF_DSNP62[[#This Row],[CL_CMP_OBJ_FR10]]),$B$2&lt;=_xlfn.NUMBERVALUE(Table_Query_from_MF_DSNP62[[#This Row],[CL_CMP_OBJ_TO10]]))</f>
        <v>1</v>
      </c>
      <c r="JR109" s="33" t="b">
        <f>AND($B$2&gt;=_xlfn.NUMBERVALUE(Table_Query_from_MF_DSNP62[[#This Row],[CL_CMP_OBJ_FR11]]),$B$2&lt;=_xlfn.NUMBERVALUE(Table_Query_from_MF_DSNP62[[#This Row],[CL_CMP_OBJ_TO11]]))</f>
        <v>1</v>
      </c>
      <c r="JS109" s="33" t="b">
        <f>AND($B$2&gt;=_xlfn.NUMBERVALUE(Table_Query_from_MF_DSNP62[[#This Row],[CL_CMP_OBJ_FR12]]),$B$2&lt;=_xlfn.NUMBERVALUE(Table_Query_from_MF_DSNP62[[#This Row],[CL_CMP_OBJ_TO12]]))</f>
        <v>1</v>
      </c>
      <c r="JT109" s="33" t="b">
        <f>AND($B$2&gt;=_xlfn.NUMBERVALUE(Table_Query_from_MF_DSNP62[[#This Row],[CL_CMP_OBJ_FR13]]),$B$2&lt;=_xlfn.NUMBERVALUE(Table_Query_from_MF_DSNP62[[#This Row],[CL_CMP_OBJ_TO13]]))</f>
        <v>1</v>
      </c>
      <c r="JU109" s="33" t="b">
        <f>AND($B$2&gt;=_xlfn.NUMBERVALUE(Table_Query_from_MF_DSNP62[[#This Row],[CL_CMP_OBJ_FR14]]),$B$2&lt;=_xlfn.NUMBERVALUE(Table_Query_from_MF_DSNP62[[#This Row],[CL_CMP_OBJ_TO14]]))</f>
        <v>1</v>
      </c>
      <c r="JV109" s="33" t="b">
        <f>AND($B$2&gt;=_xlfn.NUMBERVALUE(Table_Query_from_MF_DSNP62[[#This Row],[CL_CMP_OBJ_FR15]]),$B$2&lt;=_xlfn.NUMBERVALUE(Table_Query_from_MF_DSNP62[[#This Row],[CL_CMP_OBJ_TO15]]))</f>
        <v>1</v>
      </c>
    </row>
    <row r="110" spans="1:282" x14ac:dyDescent="0.25">
      <c r="A110" t="b">
        <f>OR(,Table_Query_from_MF_DSNP62[[#This Row],[Desired GL included as "hard-coded" GL?]],Table_Query_from_MF_DSNP62[[#This Row],[Desired GL included as "Open GL"?]])</f>
        <v>1</v>
      </c>
      <c r="B110" t="b">
        <f>Table_Query_from_MF_DSNP62[[#This Row],[Desired CObj included as "Open CObj"?]]</f>
        <v>1</v>
      </c>
      <c r="C110" t="s">
        <v>233</v>
      </c>
      <c r="D110" t="s">
        <v>1536</v>
      </c>
      <c r="E110" t="s">
        <v>8</v>
      </c>
      <c r="F110" s="24" t="s">
        <v>9</v>
      </c>
      <c r="G110" t="s">
        <v>41</v>
      </c>
      <c r="H110" s="24" t="s">
        <v>412</v>
      </c>
      <c r="I110" t="s">
        <v>411</v>
      </c>
      <c r="J110" s="24" t="s">
        <v>444</v>
      </c>
      <c r="K110" t="s">
        <v>444</v>
      </c>
      <c r="L110" s="24" t="s">
        <v>444</v>
      </c>
      <c r="M110" t="s">
        <v>444</v>
      </c>
      <c r="N110" t="s">
        <v>444</v>
      </c>
      <c r="O110" t="s">
        <v>444</v>
      </c>
      <c r="P110" t="s">
        <v>444</v>
      </c>
      <c r="Q110" t="s">
        <v>15</v>
      </c>
      <c r="R110" t="s">
        <v>15</v>
      </c>
      <c r="S110" t="s">
        <v>442</v>
      </c>
      <c r="T110" t="s">
        <v>447</v>
      </c>
      <c r="U110" t="s">
        <v>444</v>
      </c>
      <c r="V110" t="s">
        <v>444</v>
      </c>
      <c r="W110" t="s">
        <v>447</v>
      </c>
      <c r="X110" t="s">
        <v>444</v>
      </c>
      <c r="Y110" t="s">
        <v>444</v>
      </c>
      <c r="Z110" t="s">
        <v>442</v>
      </c>
      <c r="AA110" t="s">
        <v>442</v>
      </c>
      <c r="AB110" t="s">
        <v>444</v>
      </c>
      <c r="AC110" t="s">
        <v>15</v>
      </c>
      <c r="AD110" t="s">
        <v>447</v>
      </c>
      <c r="AE110" t="s">
        <v>447</v>
      </c>
      <c r="AF110" t="s">
        <v>447</v>
      </c>
      <c r="AG110" t="s">
        <v>442</v>
      </c>
      <c r="AH110" t="s">
        <v>447</v>
      </c>
      <c r="AI110" t="s">
        <v>447</v>
      </c>
      <c r="AJ110" t="s">
        <v>442</v>
      </c>
      <c r="AK110" t="s">
        <v>444</v>
      </c>
      <c r="AL110" t="s">
        <v>444</v>
      </c>
      <c r="AM110" t="s">
        <v>444</v>
      </c>
      <c r="AN110" t="s">
        <v>444</v>
      </c>
      <c r="AO110" t="s">
        <v>444</v>
      </c>
      <c r="AP110" t="s">
        <v>442</v>
      </c>
      <c r="AQ110" t="s">
        <v>282</v>
      </c>
      <c r="AR110" t="s">
        <v>528</v>
      </c>
      <c r="AS110" t="s">
        <v>162</v>
      </c>
      <c r="AT110" t="s">
        <v>444</v>
      </c>
      <c r="AU110" t="s">
        <v>444</v>
      </c>
      <c r="AV110" t="s">
        <v>442</v>
      </c>
      <c r="AW110" t="s">
        <v>444</v>
      </c>
      <c r="AX110" t="s">
        <v>444</v>
      </c>
      <c r="AY110" t="s">
        <v>444</v>
      </c>
      <c r="AZ110" t="s">
        <v>444</v>
      </c>
      <c r="BA110" t="s">
        <v>444</v>
      </c>
      <c r="BB110" t="s">
        <v>444</v>
      </c>
      <c r="BC110" t="s">
        <v>444</v>
      </c>
      <c r="BD110" t="s">
        <v>1359</v>
      </c>
      <c r="BE110" t="s">
        <v>444</v>
      </c>
      <c r="BF110" t="s">
        <v>1360</v>
      </c>
      <c r="BG110" t="s">
        <v>1360</v>
      </c>
      <c r="BH110" t="s">
        <v>755</v>
      </c>
      <c r="BI110" t="s">
        <v>529</v>
      </c>
      <c r="BJ110" t="s">
        <v>282</v>
      </c>
      <c r="BK110" t="s">
        <v>282</v>
      </c>
      <c r="BL110" t="s">
        <v>1360</v>
      </c>
      <c r="BM110" t="s">
        <v>758</v>
      </c>
      <c r="BN110" t="s">
        <v>529</v>
      </c>
      <c r="BO110" t="s">
        <v>282</v>
      </c>
      <c r="BP110" t="s">
        <v>282</v>
      </c>
      <c r="BQ110" t="s">
        <v>1360</v>
      </c>
      <c r="BR110" t="s">
        <v>143</v>
      </c>
      <c r="BS110" t="s">
        <v>444</v>
      </c>
      <c r="BT110" t="s">
        <v>740</v>
      </c>
      <c r="BU110" t="s">
        <v>524</v>
      </c>
      <c r="BV110" t="s">
        <v>444</v>
      </c>
      <c r="BW110" t="s">
        <v>1360</v>
      </c>
      <c r="BX110" t="s">
        <v>143</v>
      </c>
      <c r="BY110" t="s">
        <v>444</v>
      </c>
      <c r="BZ110" t="s">
        <v>740</v>
      </c>
      <c r="CA110" t="s">
        <v>524</v>
      </c>
      <c r="CB110" t="s">
        <v>444</v>
      </c>
      <c r="CC110" t="s">
        <v>1360</v>
      </c>
      <c r="CD110" t="s">
        <v>143</v>
      </c>
      <c r="CE110" t="s">
        <v>444</v>
      </c>
      <c r="CF110" t="s">
        <v>1360</v>
      </c>
      <c r="CG110" t="s">
        <v>908</v>
      </c>
      <c r="CH110" t="s">
        <v>444</v>
      </c>
      <c r="CI110" t="s">
        <v>1360</v>
      </c>
      <c r="CJ110" t="s">
        <v>143</v>
      </c>
      <c r="CK110" t="s">
        <v>444</v>
      </c>
      <c r="CL110" t="s">
        <v>740</v>
      </c>
      <c r="CM110" t="s">
        <v>524</v>
      </c>
      <c r="CN110" t="s">
        <v>444</v>
      </c>
      <c r="CO110" t="s">
        <v>1360</v>
      </c>
      <c r="CP110" t="s">
        <v>143</v>
      </c>
      <c r="CQ110" t="s">
        <v>444</v>
      </c>
      <c r="CR110" t="s">
        <v>740</v>
      </c>
      <c r="CS110" t="s">
        <v>524</v>
      </c>
      <c r="CT110" t="s">
        <v>444</v>
      </c>
      <c r="CU110" t="s">
        <v>282</v>
      </c>
      <c r="CV110" t="s">
        <v>2750</v>
      </c>
      <c r="CW110" t="s">
        <v>2736</v>
      </c>
      <c r="CX110" t="s">
        <v>2737</v>
      </c>
      <c r="CY110" t="s">
        <v>1488</v>
      </c>
      <c r="CZ110" t="s">
        <v>1489</v>
      </c>
      <c r="DA110" t="s">
        <v>1490</v>
      </c>
      <c r="DB110" t="s">
        <v>1491</v>
      </c>
      <c r="DC110" t="s">
        <v>444</v>
      </c>
      <c r="DD110" t="s">
        <v>444</v>
      </c>
      <c r="DE110" t="s">
        <v>444</v>
      </c>
      <c r="DF110" t="s">
        <v>444</v>
      </c>
      <c r="DG110" t="s">
        <v>444</v>
      </c>
      <c r="DH110" t="s">
        <v>444</v>
      </c>
      <c r="DI110" t="s">
        <v>282</v>
      </c>
      <c r="DJ110" t="s">
        <v>1440</v>
      </c>
      <c r="DK110" t="s">
        <v>444</v>
      </c>
      <c r="DL110" t="s">
        <v>444</v>
      </c>
      <c r="DM110" t="s">
        <v>444</v>
      </c>
      <c r="DN110" t="s">
        <v>444</v>
      </c>
      <c r="DO110" t="s">
        <v>444</v>
      </c>
      <c r="DP110" t="s">
        <v>444</v>
      </c>
      <c r="DQ110" t="s">
        <v>444</v>
      </c>
      <c r="DR110" t="s">
        <v>444</v>
      </c>
      <c r="DS110" t="s">
        <v>444</v>
      </c>
      <c r="DT110" s="24" t="s">
        <v>444</v>
      </c>
      <c r="DU110" s="24" t="s">
        <v>444</v>
      </c>
      <c r="DV110" t="s">
        <v>444</v>
      </c>
      <c r="DW110" t="s">
        <v>444</v>
      </c>
      <c r="DX110" s="24" t="s">
        <v>444</v>
      </c>
      <c r="DY110" s="24" t="s">
        <v>444</v>
      </c>
      <c r="DZ110" t="s">
        <v>444</v>
      </c>
      <c r="EA110" t="s">
        <v>444</v>
      </c>
      <c r="EB110" s="24" t="s">
        <v>444</v>
      </c>
      <c r="EC110" s="24" t="s">
        <v>444</v>
      </c>
      <c r="ED110" t="s">
        <v>444</v>
      </c>
      <c r="EE110" t="s">
        <v>444</v>
      </c>
      <c r="EF110" s="24" t="s">
        <v>444</v>
      </c>
      <c r="EG110" s="24" t="s">
        <v>444</v>
      </c>
      <c r="EH110" t="s">
        <v>444</v>
      </c>
      <c r="EI110" t="s">
        <v>444</v>
      </c>
      <c r="EJ110" s="24" t="s">
        <v>444</v>
      </c>
      <c r="EK110" s="24" t="s">
        <v>444</v>
      </c>
      <c r="EL110" t="s">
        <v>444</v>
      </c>
      <c r="EM110" t="s">
        <v>444</v>
      </c>
      <c r="EN110" s="24" t="s">
        <v>444</v>
      </c>
      <c r="EO110" s="24" t="s">
        <v>444</v>
      </c>
      <c r="EP110" t="s">
        <v>444</v>
      </c>
      <c r="EQ110" t="s">
        <v>444</v>
      </c>
      <c r="ER110" s="24" t="s">
        <v>444</v>
      </c>
      <c r="ES110" s="24" t="s">
        <v>444</v>
      </c>
      <c r="ET110" t="s">
        <v>444</v>
      </c>
      <c r="EU110" t="s">
        <v>444</v>
      </c>
      <c r="EV110" s="24" t="s">
        <v>444</v>
      </c>
      <c r="EW110" s="24" t="s">
        <v>444</v>
      </c>
      <c r="EX110" t="s">
        <v>444</v>
      </c>
      <c r="EY110" t="s">
        <v>444</v>
      </c>
      <c r="EZ110" s="24" t="s">
        <v>444</v>
      </c>
      <c r="FA110" s="24" t="s">
        <v>444</v>
      </c>
      <c r="FB110" t="s">
        <v>444</v>
      </c>
      <c r="FC110" t="s">
        <v>444</v>
      </c>
      <c r="FD110" s="24" t="s">
        <v>444</v>
      </c>
      <c r="FE110" s="24" t="s">
        <v>444</v>
      </c>
      <c r="FF110" t="s">
        <v>444</v>
      </c>
      <c r="FG110" t="s">
        <v>444</v>
      </c>
      <c r="FH110" s="24" t="s">
        <v>444</v>
      </c>
      <c r="FI110" s="24" t="s">
        <v>444</v>
      </c>
      <c r="FJ110" t="s">
        <v>444</v>
      </c>
      <c r="FK110" t="s">
        <v>444</v>
      </c>
      <c r="FL110" s="24" t="s">
        <v>444</v>
      </c>
      <c r="FM110" s="24" t="s">
        <v>444</v>
      </c>
      <c r="FN110" t="s">
        <v>444</v>
      </c>
      <c r="FO110" t="s">
        <v>444</v>
      </c>
      <c r="FP110" s="24" t="s">
        <v>444</v>
      </c>
      <c r="FQ110" s="24" t="s">
        <v>444</v>
      </c>
      <c r="FR110" t="s">
        <v>444</v>
      </c>
      <c r="FS110" t="s">
        <v>444</v>
      </c>
      <c r="FT110" s="24" t="s">
        <v>444</v>
      </c>
      <c r="FU110" s="24" t="s">
        <v>444</v>
      </c>
      <c r="FV110" t="s">
        <v>444</v>
      </c>
      <c r="FW110" t="s">
        <v>444</v>
      </c>
      <c r="FX110" s="24" t="s">
        <v>444</v>
      </c>
      <c r="FY110" s="24" t="s">
        <v>444</v>
      </c>
      <c r="FZ110" t="s">
        <v>444</v>
      </c>
      <c r="GA110" t="s">
        <v>444</v>
      </c>
      <c r="GB110" s="24" t="s">
        <v>444</v>
      </c>
      <c r="GC110" s="24" t="s">
        <v>444</v>
      </c>
      <c r="GD110" t="s">
        <v>444</v>
      </c>
      <c r="GE110" t="s">
        <v>444</v>
      </c>
      <c r="GF110" s="24" t="s">
        <v>444</v>
      </c>
      <c r="GG110" s="24" t="s">
        <v>444</v>
      </c>
      <c r="GH110" t="s">
        <v>15</v>
      </c>
      <c r="GI110" s="24" t="s">
        <v>446</v>
      </c>
      <c r="GJ110" s="24" t="s">
        <v>1422</v>
      </c>
      <c r="GK110" t="s">
        <v>457</v>
      </c>
      <c r="GL110" t="s">
        <v>475</v>
      </c>
      <c r="GM110" s="24" t="s">
        <v>481</v>
      </c>
      <c r="GN110" s="24" t="s">
        <v>494</v>
      </c>
      <c r="GO110" t="s">
        <v>502</v>
      </c>
      <c r="GP110" t="s">
        <v>248</v>
      </c>
      <c r="GQ110" s="24" t="s">
        <v>479</v>
      </c>
      <c r="GR110" s="24" t="s">
        <v>1399</v>
      </c>
      <c r="GS110" t="s">
        <v>444</v>
      </c>
      <c r="GT110" t="s">
        <v>444</v>
      </c>
      <c r="GU110" s="24" t="s">
        <v>444</v>
      </c>
      <c r="GV110" s="24" t="s">
        <v>444</v>
      </c>
      <c r="GW110" t="s">
        <v>444</v>
      </c>
      <c r="GX110" t="s">
        <v>444</v>
      </c>
      <c r="GY110" s="24" t="s">
        <v>444</v>
      </c>
      <c r="GZ110" s="24" t="s">
        <v>444</v>
      </c>
      <c r="HA110" t="s">
        <v>444</v>
      </c>
      <c r="HB110" t="s">
        <v>444</v>
      </c>
      <c r="HC110" s="24" t="s">
        <v>444</v>
      </c>
      <c r="HD110" s="24" t="s">
        <v>444</v>
      </c>
      <c r="HE110" t="s">
        <v>444</v>
      </c>
      <c r="HF110" t="s">
        <v>444</v>
      </c>
      <c r="HG110" s="24" t="s">
        <v>444</v>
      </c>
      <c r="HH110" s="24" t="s">
        <v>444</v>
      </c>
      <c r="HI110" t="s">
        <v>444</v>
      </c>
      <c r="HJ110" t="s">
        <v>444</v>
      </c>
      <c r="HK110" s="24" t="s">
        <v>444</v>
      </c>
      <c r="HL110" s="24" t="s">
        <v>444</v>
      </c>
      <c r="HM110" t="s">
        <v>444</v>
      </c>
      <c r="HN110" t="s">
        <v>444</v>
      </c>
      <c r="HO110" s="24" t="s">
        <v>444</v>
      </c>
      <c r="HP110" s="24" t="s">
        <v>444</v>
      </c>
      <c r="HQ110" t="s">
        <v>444</v>
      </c>
      <c r="HR110" t="s">
        <v>444</v>
      </c>
      <c r="HS110" s="24" t="s">
        <v>444</v>
      </c>
      <c r="HT110" s="24" t="s">
        <v>444</v>
      </c>
      <c r="HU110" t="s">
        <v>444</v>
      </c>
      <c r="HV110" t="s">
        <v>444</v>
      </c>
      <c r="HW110" s="24" t="s">
        <v>444</v>
      </c>
      <c r="HX110" s="24" t="s">
        <v>444</v>
      </c>
      <c r="HY110" t="s">
        <v>444</v>
      </c>
      <c r="HZ110" t="s">
        <v>444</v>
      </c>
      <c r="IA110" t="s">
        <v>2797</v>
      </c>
      <c r="IB110" t="s">
        <v>2736</v>
      </c>
      <c r="IC110" t="s">
        <v>3030</v>
      </c>
      <c r="ID110" s="33" t="b" cm="1">
        <f t="array" ref="ID110">_xlfn.IFNA(MATCH($A$2,_xlfn.NUMBERVALUE(Table_Query_from_MF_DSNP62[[#This Row],[CL_GLACCT_DR1]:[CL_GLACCT_CR4]]),0),0)&gt;=1</f>
        <v>1</v>
      </c>
      <c r="IE110" s="33" t="b">
        <f>OR(Table_Query_from_MF_DSNP62[[#This Row],[Pair1]:[Pair25]])</f>
        <v>1</v>
      </c>
      <c r="IF110" s="33">
        <f>_xlfn.IFNA(MATCH(TRUE,Table_Query_from_MF_DSNP62[[#This Row],[Pair1]:[Pair25]],0),"none")</f>
        <v>1</v>
      </c>
      <c r="IG110" s="33" t="b">
        <f>AND($A$2&gt;=_xlfn.NUMBERVALUE(Table_Query_from_MF_DSNP62[[#This Row],[CL_GL_ACCT_FR1]]),$A$2&lt;=_xlfn.NUMBERVALUE(Table_Query_from_MF_DSNP62[[#This Row],[CL_GL_ACCT_TO1]]))</f>
        <v>1</v>
      </c>
      <c r="IH110" s="33" t="b">
        <f>AND($A$2&gt;=_xlfn.NUMBERVALUE(Table_Query_from_MF_DSNP62[[#This Row],[CL_GL_ACCT_FR2]]),$A$2&lt;=_xlfn.NUMBERVALUE(Table_Query_from_MF_DSNP62[[#This Row],[CL_GL_ACCT_TO2]]))</f>
        <v>1</v>
      </c>
      <c r="II110" s="33" t="b">
        <f>AND($A$2&gt;=_xlfn.NUMBERVALUE(Table_Query_from_MF_DSNP62[[#This Row],[CL_GL_ACCT_FR3]]),$A$2&lt;=_xlfn.NUMBERVALUE(Table_Query_from_MF_DSNP62[[#This Row],[CL_GL_ACCT_TO3]]))</f>
        <v>1</v>
      </c>
      <c r="IJ110" s="33" t="b">
        <f>AND($A$2&gt;=_xlfn.NUMBERVALUE(Table_Query_from_MF_DSNP62[[#This Row],[CL_GL_ACCT_FR4]]),$A$2&lt;=_xlfn.NUMBERVALUE(Table_Query_from_MF_DSNP62[[#This Row],[CL_GL_ACCT_TO4]]))</f>
        <v>1</v>
      </c>
      <c r="IK110" s="33" t="b">
        <f>AND($A$2&gt;=_xlfn.NUMBERVALUE(Table_Query_from_MF_DSNP62[[#This Row],[CL_GL_ACCT_FR5]]),$A$2&lt;=_xlfn.NUMBERVALUE(Table_Query_from_MF_DSNP62[[#This Row],[CL_GL_ACCT_TO5]]))</f>
        <v>1</v>
      </c>
      <c r="IL110" s="33" t="b">
        <f>AND($A$2&gt;=_xlfn.NUMBERVALUE(Table_Query_from_MF_DSNP62[[#This Row],[CL_GL_ACCT_FR6]]),$A$2&lt;=_xlfn.NUMBERVALUE(Table_Query_from_MF_DSNP62[[#This Row],[CL_GL_ACCT_TO6]]))</f>
        <v>1</v>
      </c>
      <c r="IM110" s="33" t="b">
        <f>AND($A$2&gt;=_xlfn.NUMBERVALUE(Table_Query_from_MF_DSNP62[[#This Row],[CL_GL_ACCT_FR7]]),$A$2&lt;=_xlfn.NUMBERVALUE(Table_Query_from_MF_DSNP62[[#This Row],[CL_GL_ACCT_TO7]]))</f>
        <v>1</v>
      </c>
      <c r="IN110" s="33" t="b">
        <f>AND($A$2&gt;=_xlfn.NUMBERVALUE(Table_Query_from_MF_DSNP62[[#This Row],[CL_GL_ACCT_FR8]]),$A$2&lt;=_xlfn.NUMBERVALUE(Table_Query_from_MF_DSNP62[[#This Row],[CL_GL_ACCT_TO8]]))</f>
        <v>1</v>
      </c>
      <c r="IO110" s="33" t="b">
        <f>AND($A$2&gt;=_xlfn.NUMBERVALUE(Table_Query_from_MF_DSNP62[[#This Row],[CL_GL_ACCT_FR9]]),$A$2&lt;=_xlfn.NUMBERVALUE(Table_Query_from_MF_DSNP62[[#This Row],[CL_GL_ACCT_TO9]]))</f>
        <v>1</v>
      </c>
      <c r="IP110" s="33" t="b">
        <f>AND($A$2&gt;=_xlfn.NUMBERVALUE(Table_Query_from_MF_DSNP62[[#This Row],[CL_GL_ACCT_FR10]]),$A$2&lt;=_xlfn.NUMBERVALUE(Table_Query_from_MF_DSNP62[[#This Row],[CL_GL_ACCT_TO10]]))</f>
        <v>1</v>
      </c>
      <c r="IQ110" s="33" t="b">
        <f>AND($A$2&gt;=_xlfn.NUMBERVALUE(Table_Query_from_MF_DSNP62[[#This Row],[CL_GL_ACCT_FR11]]),$A$2&lt;=_xlfn.NUMBERVALUE(Table_Query_from_MF_DSNP62[[#This Row],[CL_GL_ACCT_TO11]]))</f>
        <v>1</v>
      </c>
      <c r="IR110" s="33" t="b">
        <f>AND($A$2&gt;=_xlfn.NUMBERVALUE(Table_Query_from_MF_DSNP62[[#This Row],[CL_GL_ACCT_FR12]]),$A$2&lt;=_xlfn.NUMBERVALUE(Table_Query_from_MF_DSNP62[[#This Row],[CL_GL_ACCT_TO12]]))</f>
        <v>1</v>
      </c>
      <c r="IS110" s="33" t="b">
        <f>AND($A$2&gt;=_xlfn.NUMBERVALUE(Table_Query_from_MF_DSNP62[[#This Row],[CL_GL_ACCT_FR13]]),$A$2&lt;=_xlfn.NUMBERVALUE(Table_Query_from_MF_DSNP62[[#This Row],[CL_GL_ACCT_TO13]]))</f>
        <v>1</v>
      </c>
      <c r="IT110" s="33" t="b">
        <f>AND($A$2&gt;=_xlfn.NUMBERVALUE(Table_Query_from_MF_DSNP62[[#This Row],[CL_GL_ACCT_FR14]]),$A$2&lt;=_xlfn.NUMBERVALUE(Table_Query_from_MF_DSNP62[[#This Row],[CL_GL_ACCT_TO14]]))</f>
        <v>1</v>
      </c>
      <c r="IU110" s="33" t="b">
        <f>AND($A$2&gt;=_xlfn.NUMBERVALUE(Table_Query_from_MF_DSNP62[[#This Row],[CL_GL_ACCT_FR15]]),$A$2&lt;=_xlfn.NUMBERVALUE(Table_Query_from_MF_DSNP62[[#This Row],[CL_GL_ACCT_TO15]]))</f>
        <v>1</v>
      </c>
      <c r="IV110" s="33" t="b">
        <f>AND($A$2&gt;=_xlfn.NUMBERVALUE(Table_Query_from_MF_DSNP62[[#This Row],[CL_GL_ACCT_FR16]]),$A$2&lt;=_xlfn.NUMBERVALUE(Table_Query_from_MF_DSNP62[[#This Row],[CL_GL_ACCT_TO16]]))</f>
        <v>1</v>
      </c>
      <c r="IW110" s="33" t="b">
        <f>AND($A$2&gt;=_xlfn.NUMBERVALUE(Table_Query_from_MF_DSNP62[[#This Row],[CL_GL_ACCT_FR17]]),$A$2&lt;=_xlfn.NUMBERVALUE(Table_Query_from_MF_DSNP62[[#This Row],[CL_GL_ACCT_TO17]]))</f>
        <v>1</v>
      </c>
      <c r="IX110" s="33" t="b">
        <f>AND($A$2&gt;=_xlfn.NUMBERVALUE(Table_Query_from_MF_DSNP62[[#This Row],[CL_GL_ACCT_FR18]]),$A$2&lt;=_xlfn.NUMBERVALUE(Table_Query_from_MF_DSNP62[[#This Row],[CL_GL_ACCT_TO18]]))</f>
        <v>1</v>
      </c>
      <c r="IY110" s="33" t="b">
        <f>AND($A$2&gt;=_xlfn.NUMBERVALUE(Table_Query_from_MF_DSNP62[[#This Row],[CL_GL_ACCT_FR19]]),$A$2&lt;=_xlfn.NUMBERVALUE(Table_Query_from_MF_DSNP62[[#This Row],[CL_GL_ACCT_TO19]]))</f>
        <v>1</v>
      </c>
      <c r="IZ110" s="33" t="b">
        <f>AND($A$2&gt;=_xlfn.NUMBERVALUE(Table_Query_from_MF_DSNP62[[#This Row],[CL_GL_ACCT_FR20]]),$A$2&lt;=_xlfn.NUMBERVALUE(Table_Query_from_MF_DSNP62[[#This Row],[CL_GL_ACCT_TO20]]))</f>
        <v>1</v>
      </c>
      <c r="JA110" s="33" t="b">
        <f>AND($A$2&gt;=_xlfn.NUMBERVALUE(Table_Query_from_MF_DSNP62[[#This Row],[CL_GL_ACCT_FR21]]),$A$2&lt;=_xlfn.NUMBERVALUE(Table_Query_from_MF_DSNP62[[#This Row],[CL_GL_ACCT_TO21]]))</f>
        <v>1</v>
      </c>
      <c r="JB110" s="33" t="b">
        <f>AND($A$2&gt;=_xlfn.NUMBERVALUE(Table_Query_from_MF_DSNP62[[#This Row],[CL_GL_ACCT_FR22]]),$A$2&lt;=_xlfn.NUMBERVALUE(Table_Query_from_MF_DSNP62[[#This Row],[CL_GL_ACCT_TO22]]))</f>
        <v>1</v>
      </c>
      <c r="JC110" s="33" t="b">
        <f>AND($A$2&gt;=_xlfn.NUMBERVALUE(Table_Query_from_MF_DSNP62[[#This Row],[CL_GL_ACCT_FR23]]),$A$2&lt;=_xlfn.NUMBERVALUE(Table_Query_from_MF_DSNP62[[#This Row],[CL_GL_ACCT_TO23]]))</f>
        <v>1</v>
      </c>
      <c r="JD110" s="33" t="b">
        <f>AND($A$2&gt;=_xlfn.NUMBERVALUE(Table_Query_from_MF_DSNP62[[#This Row],[CL_GL_ACCT_FR24]]),$A$2&lt;=_xlfn.NUMBERVALUE(Table_Query_from_MF_DSNP62[[#This Row],[CL_GL_ACCT_TO24]]))</f>
        <v>1</v>
      </c>
      <c r="JE110" s="33" t="b">
        <f>AND($A$2&gt;=_xlfn.NUMBERVALUE(Table_Query_from_MF_DSNP62[[#This Row],[CL_GL_ACCT_FR25]]),$A$2&lt;=_xlfn.NUMBERVALUE(Table_Query_from_MF_DSNP62[[#This Row],[CL_GL_ACCT_TO25]]))</f>
        <v>1</v>
      </c>
      <c r="JF110" s="33" t="b">
        <f>OR(Table_Query_from_MF_DSNP62[[#This Row],[PairA]:[PairO]])</f>
        <v>1</v>
      </c>
      <c r="JG110" s="33">
        <f>_xlfn.IFNA(MATCH(TRUE,Table_Query_from_MF_DSNP62[[#This Row],[PairA]:[PairO]],0),"none")</f>
        <v>6</v>
      </c>
      <c r="JH110" s="33" t="b">
        <f>AND($B$2&gt;=_xlfn.NUMBERVALUE(Table_Query_from_MF_DSNP62[[#This Row],[CL_CMP_OBJ_FR1]]),$B$2&lt;=_xlfn.NUMBERVALUE(Table_Query_from_MF_DSNP62[[#This Row],[CL_CMP_OBJ_TO1]]))</f>
        <v>0</v>
      </c>
      <c r="JI110" s="33" t="b">
        <f>AND($B$2&gt;=_xlfn.NUMBERVALUE(Table_Query_from_MF_DSNP62[[#This Row],[CL_CMP_OBJ_FR2]]),$B$2&lt;=_xlfn.NUMBERVALUE(Table_Query_from_MF_DSNP62[[#This Row],[CL_CMP_OBJ_TO2]]))</f>
        <v>0</v>
      </c>
      <c r="JJ110" s="33" t="b">
        <f>AND($B$2&gt;=_xlfn.NUMBERVALUE(Table_Query_from_MF_DSNP62[[#This Row],[CL_CMP_OBJ_FR3]]),$B$2&lt;=_xlfn.NUMBERVALUE(Table_Query_from_MF_DSNP62[[#This Row],[CL_CMP_OBJ_TO3]]))</f>
        <v>0</v>
      </c>
      <c r="JK110" s="33" t="b">
        <f>AND($B$2&gt;=_xlfn.NUMBERVALUE(Table_Query_from_MF_DSNP62[[#This Row],[CL_CMP_OBJ_FR4]]),$B$2&lt;=_xlfn.NUMBERVALUE(Table_Query_from_MF_DSNP62[[#This Row],[CL_CMP_OBJ_TO4]]))</f>
        <v>0</v>
      </c>
      <c r="JL110" s="33" t="b">
        <f>AND($B$2&gt;=_xlfn.NUMBERVALUE(Table_Query_from_MF_DSNP62[[#This Row],[CL_CMP_OBJ_FR5]]),$B$2&lt;=_xlfn.NUMBERVALUE(Table_Query_from_MF_DSNP62[[#This Row],[CL_CMP_OBJ_TO5]]))</f>
        <v>0</v>
      </c>
      <c r="JM110" s="33" t="b">
        <f>AND($B$2&gt;=_xlfn.NUMBERVALUE(Table_Query_from_MF_DSNP62[[#This Row],[CL_CMP_OBJ_FR6]]),$B$2&lt;=_xlfn.NUMBERVALUE(Table_Query_from_MF_DSNP62[[#This Row],[CL_CMP_OBJ_TO6]]))</f>
        <v>1</v>
      </c>
      <c r="JN110" s="33" t="b">
        <f>AND($B$2&gt;=_xlfn.NUMBERVALUE(Table_Query_from_MF_DSNP62[[#This Row],[CL_CMP_OBJ_FR7]]),$B$2&lt;=_xlfn.NUMBERVALUE(Table_Query_from_MF_DSNP62[[#This Row],[CL_CMP_OBJ_TO7]]))</f>
        <v>1</v>
      </c>
      <c r="JO110" s="33" t="b">
        <f>AND($B$2&gt;=_xlfn.NUMBERVALUE(Table_Query_from_MF_DSNP62[[#This Row],[CL_CMP_OBJ_FR8]]),$B$2&lt;=_xlfn.NUMBERVALUE(Table_Query_from_MF_DSNP62[[#This Row],[CL_CMP_OBJ_TO8]]))</f>
        <v>1</v>
      </c>
      <c r="JP110" s="33" t="b">
        <f>AND($B$2&gt;=_xlfn.NUMBERVALUE(Table_Query_from_MF_DSNP62[[#This Row],[CL_CMP_OBJ_FR9]]),$B$2&lt;=_xlfn.NUMBERVALUE(Table_Query_from_MF_DSNP62[[#This Row],[CL_CMP_OBJ_TO9]]))</f>
        <v>1</v>
      </c>
      <c r="JQ110" s="33" t="b">
        <f>AND($B$2&gt;=_xlfn.NUMBERVALUE(Table_Query_from_MF_DSNP62[[#This Row],[CL_CMP_OBJ_FR10]]),$B$2&lt;=_xlfn.NUMBERVALUE(Table_Query_from_MF_DSNP62[[#This Row],[CL_CMP_OBJ_TO10]]))</f>
        <v>1</v>
      </c>
      <c r="JR110" s="33" t="b">
        <f>AND($B$2&gt;=_xlfn.NUMBERVALUE(Table_Query_from_MF_DSNP62[[#This Row],[CL_CMP_OBJ_FR11]]),$B$2&lt;=_xlfn.NUMBERVALUE(Table_Query_from_MF_DSNP62[[#This Row],[CL_CMP_OBJ_TO11]]))</f>
        <v>1</v>
      </c>
      <c r="JS110" s="33" t="b">
        <f>AND($B$2&gt;=_xlfn.NUMBERVALUE(Table_Query_from_MF_DSNP62[[#This Row],[CL_CMP_OBJ_FR12]]),$B$2&lt;=_xlfn.NUMBERVALUE(Table_Query_from_MF_DSNP62[[#This Row],[CL_CMP_OBJ_TO12]]))</f>
        <v>1</v>
      </c>
      <c r="JT110" s="33" t="b">
        <f>AND($B$2&gt;=_xlfn.NUMBERVALUE(Table_Query_from_MF_DSNP62[[#This Row],[CL_CMP_OBJ_FR13]]),$B$2&lt;=_xlfn.NUMBERVALUE(Table_Query_from_MF_DSNP62[[#This Row],[CL_CMP_OBJ_TO13]]))</f>
        <v>1</v>
      </c>
      <c r="JU110" s="33" t="b">
        <f>AND($B$2&gt;=_xlfn.NUMBERVALUE(Table_Query_from_MF_DSNP62[[#This Row],[CL_CMP_OBJ_FR14]]),$B$2&lt;=_xlfn.NUMBERVALUE(Table_Query_from_MF_DSNP62[[#This Row],[CL_CMP_OBJ_TO14]]))</f>
        <v>1</v>
      </c>
      <c r="JV110" s="33" t="b">
        <f>AND($B$2&gt;=_xlfn.NUMBERVALUE(Table_Query_from_MF_DSNP62[[#This Row],[CL_CMP_OBJ_FR15]]),$B$2&lt;=_xlfn.NUMBERVALUE(Table_Query_from_MF_DSNP62[[#This Row],[CL_CMP_OBJ_TO15]]))</f>
        <v>1</v>
      </c>
    </row>
    <row r="111" spans="1:282" x14ac:dyDescent="0.25">
      <c r="A111" t="b">
        <f>OR(,Table_Query_from_MF_DSNP62[[#This Row],[Desired GL included as "hard-coded" GL?]],Table_Query_from_MF_DSNP62[[#This Row],[Desired GL included as "Open GL"?]])</f>
        <v>1</v>
      </c>
      <c r="B111" t="b">
        <f>Table_Query_from_MF_DSNP62[[#This Row],[Desired CObj included as "Open CObj"?]]</f>
        <v>1</v>
      </c>
      <c r="C111" t="s">
        <v>250</v>
      </c>
      <c r="D111" t="s">
        <v>1537</v>
      </c>
      <c r="E111" t="s">
        <v>8</v>
      </c>
      <c r="F111" s="24" t="s">
        <v>9</v>
      </c>
      <c r="G111" t="s">
        <v>444</v>
      </c>
      <c r="H111" s="24" t="s">
        <v>412</v>
      </c>
      <c r="I111" t="s">
        <v>411</v>
      </c>
      <c r="J111" s="24" t="s">
        <v>444</v>
      </c>
      <c r="K111" t="s">
        <v>444</v>
      </c>
      <c r="L111" s="24" t="s">
        <v>444</v>
      </c>
      <c r="M111" t="s">
        <v>444</v>
      </c>
      <c r="N111" t="s">
        <v>444</v>
      </c>
      <c r="O111" t="s">
        <v>444</v>
      </c>
      <c r="P111" t="s">
        <v>444</v>
      </c>
      <c r="Q111" t="s">
        <v>15</v>
      </c>
      <c r="R111" t="s">
        <v>444</v>
      </c>
      <c r="S111" t="s">
        <v>442</v>
      </c>
      <c r="T111" t="s">
        <v>447</v>
      </c>
      <c r="U111" t="s">
        <v>444</v>
      </c>
      <c r="V111" t="s">
        <v>444</v>
      </c>
      <c r="W111" t="s">
        <v>447</v>
      </c>
      <c r="X111" t="s">
        <v>444</v>
      </c>
      <c r="Y111" t="s">
        <v>444</v>
      </c>
      <c r="Z111" t="s">
        <v>442</v>
      </c>
      <c r="AA111" t="s">
        <v>442</v>
      </c>
      <c r="AB111" t="s">
        <v>444</v>
      </c>
      <c r="AC111" t="s">
        <v>15</v>
      </c>
      <c r="AD111" t="s">
        <v>444</v>
      </c>
      <c r="AE111" t="s">
        <v>444</v>
      </c>
      <c r="AF111" t="s">
        <v>444</v>
      </c>
      <c r="AG111" t="s">
        <v>442</v>
      </c>
      <c r="AH111" t="s">
        <v>447</v>
      </c>
      <c r="AI111" t="s">
        <v>447</v>
      </c>
      <c r="AJ111" t="s">
        <v>15</v>
      </c>
      <c r="AK111" t="s">
        <v>444</v>
      </c>
      <c r="AL111" t="s">
        <v>444</v>
      </c>
      <c r="AM111" t="s">
        <v>444</v>
      </c>
      <c r="AN111" t="s">
        <v>444</v>
      </c>
      <c r="AO111" t="s">
        <v>444</v>
      </c>
      <c r="AP111" t="s">
        <v>442</v>
      </c>
      <c r="AQ111" t="s">
        <v>282</v>
      </c>
      <c r="AR111" t="s">
        <v>528</v>
      </c>
      <c r="AS111" t="s">
        <v>162</v>
      </c>
      <c r="AT111" t="s">
        <v>444</v>
      </c>
      <c r="AU111" t="s">
        <v>444</v>
      </c>
      <c r="AV111" t="s">
        <v>442</v>
      </c>
      <c r="AW111" t="s">
        <v>444</v>
      </c>
      <c r="AX111" t="s">
        <v>444</v>
      </c>
      <c r="AY111" t="s">
        <v>444</v>
      </c>
      <c r="AZ111" t="s">
        <v>444</v>
      </c>
      <c r="BA111" t="s">
        <v>444</v>
      </c>
      <c r="BB111" t="s">
        <v>444</v>
      </c>
      <c r="BC111" t="s">
        <v>444</v>
      </c>
      <c r="BD111" t="s">
        <v>1359</v>
      </c>
      <c r="BE111" t="s">
        <v>444</v>
      </c>
      <c r="BF111" t="s">
        <v>1360</v>
      </c>
      <c r="BG111" t="s">
        <v>444</v>
      </c>
      <c r="BH111" t="s">
        <v>444</v>
      </c>
      <c r="BI111" t="s">
        <v>444</v>
      </c>
      <c r="BJ111" t="s">
        <v>444</v>
      </c>
      <c r="BK111" t="s">
        <v>444</v>
      </c>
      <c r="BL111" t="s">
        <v>444</v>
      </c>
      <c r="BM111" t="s">
        <v>444</v>
      </c>
      <c r="BN111" t="s">
        <v>444</v>
      </c>
      <c r="BO111" t="s">
        <v>444</v>
      </c>
      <c r="BP111" t="s">
        <v>444</v>
      </c>
      <c r="BQ111" t="s">
        <v>1360</v>
      </c>
      <c r="BR111" t="s">
        <v>143</v>
      </c>
      <c r="BS111" t="s">
        <v>444</v>
      </c>
      <c r="BT111" t="s">
        <v>740</v>
      </c>
      <c r="BU111" t="s">
        <v>524</v>
      </c>
      <c r="BV111" t="s">
        <v>444</v>
      </c>
      <c r="BW111" t="s">
        <v>1360</v>
      </c>
      <c r="BX111" t="s">
        <v>143</v>
      </c>
      <c r="BY111" t="s">
        <v>444</v>
      </c>
      <c r="BZ111" t="s">
        <v>740</v>
      </c>
      <c r="CA111" t="s">
        <v>524</v>
      </c>
      <c r="CB111" t="s">
        <v>444</v>
      </c>
      <c r="CC111" t="s">
        <v>1360</v>
      </c>
      <c r="CD111" t="s">
        <v>143</v>
      </c>
      <c r="CE111" t="s">
        <v>444</v>
      </c>
      <c r="CF111" t="s">
        <v>1360</v>
      </c>
      <c r="CG111" t="s">
        <v>908</v>
      </c>
      <c r="CH111" t="s">
        <v>444</v>
      </c>
      <c r="CI111" t="s">
        <v>1360</v>
      </c>
      <c r="CJ111" t="s">
        <v>143</v>
      </c>
      <c r="CK111" t="s">
        <v>444</v>
      </c>
      <c r="CL111" t="s">
        <v>740</v>
      </c>
      <c r="CM111" t="s">
        <v>524</v>
      </c>
      <c r="CN111" t="s">
        <v>444</v>
      </c>
      <c r="CO111" t="s">
        <v>1360</v>
      </c>
      <c r="CP111" t="s">
        <v>143</v>
      </c>
      <c r="CQ111" t="s">
        <v>444</v>
      </c>
      <c r="CR111" t="s">
        <v>740</v>
      </c>
      <c r="CS111" t="s">
        <v>524</v>
      </c>
      <c r="CT111" t="s">
        <v>444</v>
      </c>
      <c r="CU111" t="s">
        <v>282</v>
      </c>
      <c r="CV111" t="s">
        <v>2750</v>
      </c>
      <c r="CW111" t="s">
        <v>2736</v>
      </c>
      <c r="CX111" t="s">
        <v>2737</v>
      </c>
      <c r="CY111" t="s">
        <v>1488</v>
      </c>
      <c r="CZ111" t="s">
        <v>1489</v>
      </c>
      <c r="DA111" t="s">
        <v>1490</v>
      </c>
      <c r="DB111" t="s">
        <v>1491</v>
      </c>
      <c r="DC111" t="s">
        <v>444</v>
      </c>
      <c r="DD111" t="s">
        <v>444</v>
      </c>
      <c r="DE111" t="s">
        <v>444</v>
      </c>
      <c r="DF111" t="s">
        <v>444</v>
      </c>
      <c r="DG111" t="s">
        <v>444</v>
      </c>
      <c r="DH111" t="s">
        <v>444</v>
      </c>
      <c r="DI111" t="s">
        <v>282</v>
      </c>
      <c r="DJ111" t="s">
        <v>1440</v>
      </c>
      <c r="DK111" t="s">
        <v>1451</v>
      </c>
      <c r="DL111" t="s">
        <v>444</v>
      </c>
      <c r="DM111" t="s">
        <v>444</v>
      </c>
      <c r="DN111" t="s">
        <v>444</v>
      </c>
      <c r="DO111" t="s">
        <v>444</v>
      </c>
      <c r="DP111" t="s">
        <v>444</v>
      </c>
      <c r="DQ111" t="s">
        <v>444</v>
      </c>
      <c r="DR111" t="s">
        <v>444</v>
      </c>
      <c r="DS111" t="s">
        <v>15</v>
      </c>
      <c r="DT111" s="24" t="s">
        <v>43</v>
      </c>
      <c r="DU111" s="24" t="s">
        <v>43</v>
      </c>
      <c r="DV111" t="s">
        <v>45</v>
      </c>
      <c r="DW111" t="s">
        <v>45</v>
      </c>
      <c r="DX111" s="24" t="s">
        <v>444</v>
      </c>
      <c r="DY111" s="24" t="s">
        <v>444</v>
      </c>
      <c r="DZ111" t="s">
        <v>444</v>
      </c>
      <c r="EA111" t="s">
        <v>444</v>
      </c>
      <c r="EB111" s="24" t="s">
        <v>444</v>
      </c>
      <c r="EC111" s="24" t="s">
        <v>444</v>
      </c>
      <c r="ED111" t="s">
        <v>444</v>
      </c>
      <c r="EE111" t="s">
        <v>444</v>
      </c>
      <c r="EF111" s="24" t="s">
        <v>444</v>
      </c>
      <c r="EG111" s="24" t="s">
        <v>444</v>
      </c>
      <c r="EH111" t="s">
        <v>444</v>
      </c>
      <c r="EI111" t="s">
        <v>444</v>
      </c>
      <c r="EJ111" s="24" t="s">
        <v>444</v>
      </c>
      <c r="EK111" s="24" t="s">
        <v>444</v>
      </c>
      <c r="EL111" t="s">
        <v>444</v>
      </c>
      <c r="EM111" t="s">
        <v>444</v>
      </c>
      <c r="EN111" s="24" t="s">
        <v>444</v>
      </c>
      <c r="EO111" s="24" t="s">
        <v>444</v>
      </c>
      <c r="EP111" t="s">
        <v>444</v>
      </c>
      <c r="EQ111" t="s">
        <v>444</v>
      </c>
      <c r="ER111" s="24" t="s">
        <v>444</v>
      </c>
      <c r="ES111" s="24" t="s">
        <v>444</v>
      </c>
      <c r="ET111" t="s">
        <v>444</v>
      </c>
      <c r="EU111" t="s">
        <v>444</v>
      </c>
      <c r="EV111" s="24" t="s">
        <v>444</v>
      </c>
      <c r="EW111" s="24" t="s">
        <v>444</v>
      </c>
      <c r="EX111" t="s">
        <v>444</v>
      </c>
      <c r="EY111" t="s">
        <v>444</v>
      </c>
      <c r="EZ111" s="24" t="s">
        <v>444</v>
      </c>
      <c r="FA111" s="24" t="s">
        <v>444</v>
      </c>
      <c r="FB111" t="s">
        <v>444</v>
      </c>
      <c r="FC111" t="s">
        <v>444</v>
      </c>
      <c r="FD111" s="24" t="s">
        <v>444</v>
      </c>
      <c r="FE111" s="24" t="s">
        <v>444</v>
      </c>
      <c r="FF111" t="s">
        <v>444</v>
      </c>
      <c r="FG111" t="s">
        <v>444</v>
      </c>
      <c r="FH111" s="24" t="s">
        <v>444</v>
      </c>
      <c r="FI111" s="24" t="s">
        <v>444</v>
      </c>
      <c r="FJ111" t="s">
        <v>444</v>
      </c>
      <c r="FK111" t="s">
        <v>444</v>
      </c>
      <c r="FL111" s="24" t="s">
        <v>444</v>
      </c>
      <c r="FM111" s="24" t="s">
        <v>444</v>
      </c>
      <c r="FN111" t="s">
        <v>444</v>
      </c>
      <c r="FO111" t="s">
        <v>444</v>
      </c>
      <c r="FP111" s="24" t="s">
        <v>444</v>
      </c>
      <c r="FQ111" s="24" t="s">
        <v>444</v>
      </c>
      <c r="FR111" t="s">
        <v>444</v>
      </c>
      <c r="FS111" t="s">
        <v>444</v>
      </c>
      <c r="FT111" s="24" t="s">
        <v>444</v>
      </c>
      <c r="FU111" s="24" t="s">
        <v>444</v>
      </c>
      <c r="FV111" t="s">
        <v>444</v>
      </c>
      <c r="FW111" t="s">
        <v>444</v>
      </c>
      <c r="FX111" s="24" t="s">
        <v>444</v>
      </c>
      <c r="FY111" s="24" t="s">
        <v>444</v>
      </c>
      <c r="FZ111" t="s">
        <v>444</v>
      </c>
      <c r="GA111" t="s">
        <v>444</v>
      </c>
      <c r="GB111" s="24" t="s">
        <v>444</v>
      </c>
      <c r="GC111" s="24" t="s">
        <v>444</v>
      </c>
      <c r="GD111" t="s">
        <v>444</v>
      </c>
      <c r="GE111" t="s">
        <v>444</v>
      </c>
      <c r="GF111" s="24" t="s">
        <v>444</v>
      </c>
      <c r="GG111" s="24" t="s">
        <v>444</v>
      </c>
      <c r="GH111" t="s">
        <v>15</v>
      </c>
      <c r="GI111" s="24" t="s">
        <v>446</v>
      </c>
      <c r="GJ111" s="24" t="s">
        <v>1422</v>
      </c>
      <c r="GK111" t="s">
        <v>457</v>
      </c>
      <c r="GL111" t="s">
        <v>475</v>
      </c>
      <c r="GM111" s="24" t="s">
        <v>481</v>
      </c>
      <c r="GN111" s="24" t="s">
        <v>494</v>
      </c>
      <c r="GO111" t="s">
        <v>502</v>
      </c>
      <c r="GP111" t="s">
        <v>248</v>
      </c>
      <c r="GQ111" s="24" t="s">
        <v>479</v>
      </c>
      <c r="GR111" s="24" t="s">
        <v>1399</v>
      </c>
      <c r="GS111" t="s">
        <v>444</v>
      </c>
      <c r="GT111" t="s">
        <v>444</v>
      </c>
      <c r="GU111" s="24" t="s">
        <v>444</v>
      </c>
      <c r="GV111" s="24" t="s">
        <v>444</v>
      </c>
      <c r="GW111" t="s">
        <v>444</v>
      </c>
      <c r="GX111" t="s">
        <v>444</v>
      </c>
      <c r="GY111" s="24" t="s">
        <v>444</v>
      </c>
      <c r="GZ111" s="24" t="s">
        <v>444</v>
      </c>
      <c r="HA111" t="s">
        <v>444</v>
      </c>
      <c r="HB111" t="s">
        <v>444</v>
      </c>
      <c r="HC111" s="24" t="s">
        <v>444</v>
      </c>
      <c r="HD111" s="24" t="s">
        <v>444</v>
      </c>
      <c r="HE111" t="s">
        <v>444</v>
      </c>
      <c r="HF111" t="s">
        <v>444</v>
      </c>
      <c r="HG111" s="24" t="s">
        <v>444</v>
      </c>
      <c r="HH111" s="24" t="s">
        <v>444</v>
      </c>
      <c r="HI111" t="s">
        <v>444</v>
      </c>
      <c r="HJ111" t="s">
        <v>444</v>
      </c>
      <c r="HK111" s="24" t="s">
        <v>444</v>
      </c>
      <c r="HL111" s="24" t="s">
        <v>444</v>
      </c>
      <c r="HM111" t="s">
        <v>444</v>
      </c>
      <c r="HN111" t="s">
        <v>444</v>
      </c>
      <c r="HO111" s="24" t="s">
        <v>444</v>
      </c>
      <c r="HP111" s="24" t="s">
        <v>444</v>
      </c>
      <c r="HQ111" t="s">
        <v>444</v>
      </c>
      <c r="HR111" t="s">
        <v>444</v>
      </c>
      <c r="HS111" s="24" t="s">
        <v>444</v>
      </c>
      <c r="HT111" s="24" t="s">
        <v>444</v>
      </c>
      <c r="HU111" t="s">
        <v>444</v>
      </c>
      <c r="HV111" t="s">
        <v>444</v>
      </c>
      <c r="HW111" s="24" t="s">
        <v>444</v>
      </c>
      <c r="HX111" s="24" t="s">
        <v>444</v>
      </c>
      <c r="HY111" t="s">
        <v>444</v>
      </c>
      <c r="HZ111" t="s">
        <v>444</v>
      </c>
      <c r="IA111" t="s">
        <v>2797</v>
      </c>
      <c r="IB111" t="s">
        <v>2736</v>
      </c>
      <c r="IC111" t="s">
        <v>3029</v>
      </c>
      <c r="ID111" s="33" t="b" cm="1">
        <f t="array" ref="ID111">_xlfn.IFNA(MATCH($A$2,_xlfn.NUMBERVALUE(Table_Query_from_MF_DSNP62[[#This Row],[CL_GLACCT_DR1]:[CL_GLACCT_CR4]]),0),0)&gt;=1</f>
        <v>1</v>
      </c>
      <c r="IE111" s="33" t="b">
        <f>OR(Table_Query_from_MF_DSNP62[[#This Row],[Pair1]:[Pair25]])</f>
        <v>1</v>
      </c>
      <c r="IF111" s="33">
        <f>_xlfn.IFNA(MATCH(TRUE,Table_Query_from_MF_DSNP62[[#This Row],[Pair1]:[Pair25]],0),"none")</f>
        <v>3</v>
      </c>
      <c r="IG111" s="33" t="b">
        <f>AND($A$2&gt;=_xlfn.NUMBERVALUE(Table_Query_from_MF_DSNP62[[#This Row],[CL_GL_ACCT_FR1]]),$A$2&lt;=_xlfn.NUMBERVALUE(Table_Query_from_MF_DSNP62[[#This Row],[CL_GL_ACCT_TO1]]))</f>
        <v>0</v>
      </c>
      <c r="IH111" s="33" t="b">
        <f>AND($A$2&gt;=_xlfn.NUMBERVALUE(Table_Query_from_MF_DSNP62[[#This Row],[CL_GL_ACCT_FR2]]),$A$2&lt;=_xlfn.NUMBERVALUE(Table_Query_from_MF_DSNP62[[#This Row],[CL_GL_ACCT_TO2]]))</f>
        <v>0</v>
      </c>
      <c r="II111" s="33" t="b">
        <f>AND($A$2&gt;=_xlfn.NUMBERVALUE(Table_Query_from_MF_DSNP62[[#This Row],[CL_GL_ACCT_FR3]]),$A$2&lt;=_xlfn.NUMBERVALUE(Table_Query_from_MF_DSNP62[[#This Row],[CL_GL_ACCT_TO3]]))</f>
        <v>1</v>
      </c>
      <c r="IJ111" s="33" t="b">
        <f>AND($A$2&gt;=_xlfn.NUMBERVALUE(Table_Query_from_MF_DSNP62[[#This Row],[CL_GL_ACCT_FR4]]),$A$2&lt;=_xlfn.NUMBERVALUE(Table_Query_from_MF_DSNP62[[#This Row],[CL_GL_ACCT_TO4]]))</f>
        <v>1</v>
      </c>
      <c r="IK111" s="33" t="b">
        <f>AND($A$2&gt;=_xlfn.NUMBERVALUE(Table_Query_from_MF_DSNP62[[#This Row],[CL_GL_ACCT_FR5]]),$A$2&lt;=_xlfn.NUMBERVALUE(Table_Query_from_MF_DSNP62[[#This Row],[CL_GL_ACCT_TO5]]))</f>
        <v>1</v>
      </c>
      <c r="IL111" s="33" t="b">
        <f>AND($A$2&gt;=_xlfn.NUMBERVALUE(Table_Query_from_MF_DSNP62[[#This Row],[CL_GL_ACCT_FR6]]),$A$2&lt;=_xlfn.NUMBERVALUE(Table_Query_from_MF_DSNP62[[#This Row],[CL_GL_ACCT_TO6]]))</f>
        <v>1</v>
      </c>
      <c r="IM111" s="33" t="b">
        <f>AND($A$2&gt;=_xlfn.NUMBERVALUE(Table_Query_from_MF_DSNP62[[#This Row],[CL_GL_ACCT_FR7]]),$A$2&lt;=_xlfn.NUMBERVALUE(Table_Query_from_MF_DSNP62[[#This Row],[CL_GL_ACCT_TO7]]))</f>
        <v>1</v>
      </c>
      <c r="IN111" s="33" t="b">
        <f>AND($A$2&gt;=_xlfn.NUMBERVALUE(Table_Query_from_MF_DSNP62[[#This Row],[CL_GL_ACCT_FR8]]),$A$2&lt;=_xlfn.NUMBERVALUE(Table_Query_from_MF_DSNP62[[#This Row],[CL_GL_ACCT_TO8]]))</f>
        <v>1</v>
      </c>
      <c r="IO111" s="33" t="b">
        <f>AND($A$2&gt;=_xlfn.NUMBERVALUE(Table_Query_from_MF_DSNP62[[#This Row],[CL_GL_ACCT_FR9]]),$A$2&lt;=_xlfn.NUMBERVALUE(Table_Query_from_MF_DSNP62[[#This Row],[CL_GL_ACCT_TO9]]))</f>
        <v>1</v>
      </c>
      <c r="IP111" s="33" t="b">
        <f>AND($A$2&gt;=_xlfn.NUMBERVALUE(Table_Query_from_MF_DSNP62[[#This Row],[CL_GL_ACCT_FR10]]),$A$2&lt;=_xlfn.NUMBERVALUE(Table_Query_from_MF_DSNP62[[#This Row],[CL_GL_ACCT_TO10]]))</f>
        <v>1</v>
      </c>
      <c r="IQ111" s="33" t="b">
        <f>AND($A$2&gt;=_xlfn.NUMBERVALUE(Table_Query_from_MF_DSNP62[[#This Row],[CL_GL_ACCT_FR11]]),$A$2&lt;=_xlfn.NUMBERVALUE(Table_Query_from_MF_DSNP62[[#This Row],[CL_GL_ACCT_TO11]]))</f>
        <v>1</v>
      </c>
      <c r="IR111" s="33" t="b">
        <f>AND($A$2&gt;=_xlfn.NUMBERVALUE(Table_Query_from_MF_DSNP62[[#This Row],[CL_GL_ACCT_FR12]]),$A$2&lt;=_xlfn.NUMBERVALUE(Table_Query_from_MF_DSNP62[[#This Row],[CL_GL_ACCT_TO12]]))</f>
        <v>1</v>
      </c>
      <c r="IS111" s="33" t="b">
        <f>AND($A$2&gt;=_xlfn.NUMBERVALUE(Table_Query_from_MF_DSNP62[[#This Row],[CL_GL_ACCT_FR13]]),$A$2&lt;=_xlfn.NUMBERVALUE(Table_Query_from_MF_DSNP62[[#This Row],[CL_GL_ACCT_TO13]]))</f>
        <v>1</v>
      </c>
      <c r="IT111" s="33" t="b">
        <f>AND($A$2&gt;=_xlfn.NUMBERVALUE(Table_Query_from_MF_DSNP62[[#This Row],[CL_GL_ACCT_FR14]]),$A$2&lt;=_xlfn.NUMBERVALUE(Table_Query_from_MF_DSNP62[[#This Row],[CL_GL_ACCT_TO14]]))</f>
        <v>1</v>
      </c>
      <c r="IU111" s="33" t="b">
        <f>AND($A$2&gt;=_xlfn.NUMBERVALUE(Table_Query_from_MF_DSNP62[[#This Row],[CL_GL_ACCT_FR15]]),$A$2&lt;=_xlfn.NUMBERVALUE(Table_Query_from_MF_DSNP62[[#This Row],[CL_GL_ACCT_TO15]]))</f>
        <v>1</v>
      </c>
      <c r="IV111" s="33" t="b">
        <f>AND($A$2&gt;=_xlfn.NUMBERVALUE(Table_Query_from_MF_DSNP62[[#This Row],[CL_GL_ACCT_FR16]]),$A$2&lt;=_xlfn.NUMBERVALUE(Table_Query_from_MF_DSNP62[[#This Row],[CL_GL_ACCT_TO16]]))</f>
        <v>1</v>
      </c>
      <c r="IW111" s="33" t="b">
        <f>AND($A$2&gt;=_xlfn.NUMBERVALUE(Table_Query_from_MF_DSNP62[[#This Row],[CL_GL_ACCT_FR17]]),$A$2&lt;=_xlfn.NUMBERVALUE(Table_Query_from_MF_DSNP62[[#This Row],[CL_GL_ACCT_TO17]]))</f>
        <v>1</v>
      </c>
      <c r="IX111" s="33" t="b">
        <f>AND($A$2&gt;=_xlfn.NUMBERVALUE(Table_Query_from_MF_DSNP62[[#This Row],[CL_GL_ACCT_FR18]]),$A$2&lt;=_xlfn.NUMBERVALUE(Table_Query_from_MF_DSNP62[[#This Row],[CL_GL_ACCT_TO18]]))</f>
        <v>1</v>
      </c>
      <c r="IY111" s="33" t="b">
        <f>AND($A$2&gt;=_xlfn.NUMBERVALUE(Table_Query_from_MF_DSNP62[[#This Row],[CL_GL_ACCT_FR19]]),$A$2&lt;=_xlfn.NUMBERVALUE(Table_Query_from_MF_DSNP62[[#This Row],[CL_GL_ACCT_TO19]]))</f>
        <v>1</v>
      </c>
      <c r="IZ111" s="33" t="b">
        <f>AND($A$2&gt;=_xlfn.NUMBERVALUE(Table_Query_from_MF_DSNP62[[#This Row],[CL_GL_ACCT_FR20]]),$A$2&lt;=_xlfn.NUMBERVALUE(Table_Query_from_MF_DSNP62[[#This Row],[CL_GL_ACCT_TO20]]))</f>
        <v>1</v>
      </c>
      <c r="JA111" s="33" t="b">
        <f>AND($A$2&gt;=_xlfn.NUMBERVALUE(Table_Query_from_MF_DSNP62[[#This Row],[CL_GL_ACCT_FR21]]),$A$2&lt;=_xlfn.NUMBERVALUE(Table_Query_from_MF_DSNP62[[#This Row],[CL_GL_ACCT_TO21]]))</f>
        <v>1</v>
      </c>
      <c r="JB111" s="33" t="b">
        <f>AND($A$2&gt;=_xlfn.NUMBERVALUE(Table_Query_from_MF_DSNP62[[#This Row],[CL_GL_ACCT_FR22]]),$A$2&lt;=_xlfn.NUMBERVALUE(Table_Query_from_MF_DSNP62[[#This Row],[CL_GL_ACCT_TO22]]))</f>
        <v>1</v>
      </c>
      <c r="JC111" s="33" t="b">
        <f>AND($A$2&gt;=_xlfn.NUMBERVALUE(Table_Query_from_MF_DSNP62[[#This Row],[CL_GL_ACCT_FR23]]),$A$2&lt;=_xlfn.NUMBERVALUE(Table_Query_from_MF_DSNP62[[#This Row],[CL_GL_ACCT_TO23]]))</f>
        <v>1</v>
      </c>
      <c r="JD111" s="33" t="b">
        <f>AND($A$2&gt;=_xlfn.NUMBERVALUE(Table_Query_from_MF_DSNP62[[#This Row],[CL_GL_ACCT_FR24]]),$A$2&lt;=_xlfn.NUMBERVALUE(Table_Query_from_MF_DSNP62[[#This Row],[CL_GL_ACCT_TO24]]))</f>
        <v>1</v>
      </c>
      <c r="JE111" s="33" t="b">
        <f>AND($A$2&gt;=_xlfn.NUMBERVALUE(Table_Query_from_MF_DSNP62[[#This Row],[CL_GL_ACCT_FR25]]),$A$2&lt;=_xlfn.NUMBERVALUE(Table_Query_from_MF_DSNP62[[#This Row],[CL_GL_ACCT_TO25]]))</f>
        <v>1</v>
      </c>
      <c r="JF111" s="33" t="b">
        <f>OR(Table_Query_from_MF_DSNP62[[#This Row],[PairA]:[PairO]])</f>
        <v>1</v>
      </c>
      <c r="JG111" s="33">
        <f>_xlfn.IFNA(MATCH(TRUE,Table_Query_from_MF_DSNP62[[#This Row],[PairA]:[PairO]],0),"none")</f>
        <v>6</v>
      </c>
      <c r="JH111" s="33" t="b">
        <f>AND($B$2&gt;=_xlfn.NUMBERVALUE(Table_Query_from_MF_DSNP62[[#This Row],[CL_CMP_OBJ_FR1]]),$B$2&lt;=_xlfn.NUMBERVALUE(Table_Query_from_MF_DSNP62[[#This Row],[CL_CMP_OBJ_TO1]]))</f>
        <v>0</v>
      </c>
      <c r="JI111" s="33" t="b">
        <f>AND($B$2&gt;=_xlfn.NUMBERVALUE(Table_Query_from_MF_DSNP62[[#This Row],[CL_CMP_OBJ_FR2]]),$B$2&lt;=_xlfn.NUMBERVALUE(Table_Query_from_MF_DSNP62[[#This Row],[CL_CMP_OBJ_TO2]]))</f>
        <v>0</v>
      </c>
      <c r="JJ111" s="33" t="b">
        <f>AND($B$2&gt;=_xlfn.NUMBERVALUE(Table_Query_from_MF_DSNP62[[#This Row],[CL_CMP_OBJ_FR3]]),$B$2&lt;=_xlfn.NUMBERVALUE(Table_Query_from_MF_DSNP62[[#This Row],[CL_CMP_OBJ_TO3]]))</f>
        <v>0</v>
      </c>
      <c r="JK111" s="33" t="b">
        <f>AND($B$2&gt;=_xlfn.NUMBERVALUE(Table_Query_from_MF_DSNP62[[#This Row],[CL_CMP_OBJ_FR4]]),$B$2&lt;=_xlfn.NUMBERVALUE(Table_Query_from_MF_DSNP62[[#This Row],[CL_CMP_OBJ_TO4]]))</f>
        <v>0</v>
      </c>
      <c r="JL111" s="33" t="b">
        <f>AND($B$2&gt;=_xlfn.NUMBERVALUE(Table_Query_from_MF_DSNP62[[#This Row],[CL_CMP_OBJ_FR5]]),$B$2&lt;=_xlfn.NUMBERVALUE(Table_Query_from_MF_DSNP62[[#This Row],[CL_CMP_OBJ_TO5]]))</f>
        <v>0</v>
      </c>
      <c r="JM111" s="33" t="b">
        <f>AND($B$2&gt;=_xlfn.NUMBERVALUE(Table_Query_from_MF_DSNP62[[#This Row],[CL_CMP_OBJ_FR6]]),$B$2&lt;=_xlfn.NUMBERVALUE(Table_Query_from_MF_DSNP62[[#This Row],[CL_CMP_OBJ_TO6]]))</f>
        <v>1</v>
      </c>
      <c r="JN111" s="33" t="b">
        <f>AND($B$2&gt;=_xlfn.NUMBERVALUE(Table_Query_from_MF_DSNP62[[#This Row],[CL_CMP_OBJ_FR7]]),$B$2&lt;=_xlfn.NUMBERVALUE(Table_Query_from_MF_DSNP62[[#This Row],[CL_CMP_OBJ_TO7]]))</f>
        <v>1</v>
      </c>
      <c r="JO111" s="33" t="b">
        <f>AND($B$2&gt;=_xlfn.NUMBERVALUE(Table_Query_from_MF_DSNP62[[#This Row],[CL_CMP_OBJ_FR8]]),$B$2&lt;=_xlfn.NUMBERVALUE(Table_Query_from_MF_DSNP62[[#This Row],[CL_CMP_OBJ_TO8]]))</f>
        <v>1</v>
      </c>
      <c r="JP111" s="33" t="b">
        <f>AND($B$2&gt;=_xlfn.NUMBERVALUE(Table_Query_from_MF_DSNP62[[#This Row],[CL_CMP_OBJ_FR9]]),$B$2&lt;=_xlfn.NUMBERVALUE(Table_Query_from_MF_DSNP62[[#This Row],[CL_CMP_OBJ_TO9]]))</f>
        <v>1</v>
      </c>
      <c r="JQ111" s="33" t="b">
        <f>AND($B$2&gt;=_xlfn.NUMBERVALUE(Table_Query_from_MF_DSNP62[[#This Row],[CL_CMP_OBJ_FR10]]),$B$2&lt;=_xlfn.NUMBERVALUE(Table_Query_from_MF_DSNP62[[#This Row],[CL_CMP_OBJ_TO10]]))</f>
        <v>1</v>
      </c>
      <c r="JR111" s="33" t="b">
        <f>AND($B$2&gt;=_xlfn.NUMBERVALUE(Table_Query_from_MF_DSNP62[[#This Row],[CL_CMP_OBJ_FR11]]),$B$2&lt;=_xlfn.NUMBERVALUE(Table_Query_from_MF_DSNP62[[#This Row],[CL_CMP_OBJ_TO11]]))</f>
        <v>1</v>
      </c>
      <c r="JS111" s="33" t="b">
        <f>AND($B$2&gt;=_xlfn.NUMBERVALUE(Table_Query_from_MF_DSNP62[[#This Row],[CL_CMP_OBJ_FR12]]),$B$2&lt;=_xlfn.NUMBERVALUE(Table_Query_from_MF_DSNP62[[#This Row],[CL_CMP_OBJ_TO12]]))</f>
        <v>1</v>
      </c>
      <c r="JT111" s="33" t="b">
        <f>AND($B$2&gt;=_xlfn.NUMBERVALUE(Table_Query_from_MF_DSNP62[[#This Row],[CL_CMP_OBJ_FR13]]),$B$2&lt;=_xlfn.NUMBERVALUE(Table_Query_from_MF_DSNP62[[#This Row],[CL_CMP_OBJ_TO13]]))</f>
        <v>1</v>
      </c>
      <c r="JU111" s="33" t="b">
        <f>AND($B$2&gt;=_xlfn.NUMBERVALUE(Table_Query_from_MF_DSNP62[[#This Row],[CL_CMP_OBJ_FR14]]),$B$2&lt;=_xlfn.NUMBERVALUE(Table_Query_from_MF_DSNP62[[#This Row],[CL_CMP_OBJ_TO14]]))</f>
        <v>1</v>
      </c>
      <c r="JV111" s="33" t="b">
        <f>AND($B$2&gt;=_xlfn.NUMBERVALUE(Table_Query_from_MF_DSNP62[[#This Row],[CL_CMP_OBJ_FR15]]),$B$2&lt;=_xlfn.NUMBERVALUE(Table_Query_from_MF_DSNP62[[#This Row],[CL_CMP_OBJ_TO15]]))</f>
        <v>1</v>
      </c>
    </row>
    <row r="112" spans="1:282" x14ac:dyDescent="0.25">
      <c r="A112" t="b">
        <f>OR(,Table_Query_from_MF_DSNP62[[#This Row],[Desired GL included as "hard-coded" GL?]],Table_Query_from_MF_DSNP62[[#This Row],[Desired GL included as "Open GL"?]])</f>
        <v>1</v>
      </c>
      <c r="B112" t="b">
        <f>Table_Query_from_MF_DSNP62[[#This Row],[Desired CObj included as "Open CObj"?]]</f>
        <v>1</v>
      </c>
      <c r="C112" t="s">
        <v>235</v>
      </c>
      <c r="D112" t="s">
        <v>1538</v>
      </c>
      <c r="E112" t="s">
        <v>8</v>
      </c>
      <c r="F112" s="24" t="s">
        <v>9</v>
      </c>
      <c r="G112" t="s">
        <v>49</v>
      </c>
      <c r="H112" s="24" t="s">
        <v>412</v>
      </c>
      <c r="I112" t="s">
        <v>411</v>
      </c>
      <c r="J112" s="24" t="s">
        <v>444</v>
      </c>
      <c r="K112" t="s">
        <v>444</v>
      </c>
      <c r="L112" s="24" t="s">
        <v>444</v>
      </c>
      <c r="M112" t="s">
        <v>444</v>
      </c>
      <c r="N112" t="s">
        <v>444</v>
      </c>
      <c r="O112" t="s">
        <v>444</v>
      </c>
      <c r="P112" t="s">
        <v>444</v>
      </c>
      <c r="Q112" t="s">
        <v>15</v>
      </c>
      <c r="R112" t="s">
        <v>15</v>
      </c>
      <c r="S112" t="s">
        <v>442</v>
      </c>
      <c r="T112" t="s">
        <v>447</v>
      </c>
      <c r="U112" t="s">
        <v>444</v>
      </c>
      <c r="V112" t="s">
        <v>444</v>
      </c>
      <c r="W112" t="s">
        <v>447</v>
      </c>
      <c r="X112" t="s">
        <v>444</v>
      </c>
      <c r="Y112" t="s">
        <v>444</v>
      </c>
      <c r="Z112" t="s">
        <v>442</v>
      </c>
      <c r="AA112" t="s">
        <v>442</v>
      </c>
      <c r="AB112" t="s">
        <v>444</v>
      </c>
      <c r="AC112" t="s">
        <v>15</v>
      </c>
      <c r="AD112" t="s">
        <v>447</v>
      </c>
      <c r="AE112" t="s">
        <v>447</v>
      </c>
      <c r="AF112" t="s">
        <v>447</v>
      </c>
      <c r="AG112" t="s">
        <v>442</v>
      </c>
      <c r="AH112" t="s">
        <v>447</v>
      </c>
      <c r="AI112" t="s">
        <v>447</v>
      </c>
      <c r="AJ112" t="s">
        <v>442</v>
      </c>
      <c r="AK112" t="s">
        <v>444</v>
      </c>
      <c r="AL112" t="s">
        <v>444</v>
      </c>
      <c r="AM112" t="s">
        <v>444</v>
      </c>
      <c r="AN112" t="s">
        <v>444</v>
      </c>
      <c r="AO112" t="s">
        <v>444</v>
      </c>
      <c r="AP112" t="s">
        <v>442</v>
      </c>
      <c r="AQ112" t="s">
        <v>282</v>
      </c>
      <c r="AR112" t="s">
        <v>528</v>
      </c>
      <c r="AS112" t="s">
        <v>162</v>
      </c>
      <c r="AT112" t="s">
        <v>444</v>
      </c>
      <c r="AU112" t="s">
        <v>444</v>
      </c>
      <c r="AV112" t="s">
        <v>442</v>
      </c>
      <c r="AW112" t="s">
        <v>444</v>
      </c>
      <c r="AX112" t="s">
        <v>444</v>
      </c>
      <c r="AY112" t="s">
        <v>444</v>
      </c>
      <c r="AZ112" t="s">
        <v>444</v>
      </c>
      <c r="BA112" t="s">
        <v>444</v>
      </c>
      <c r="BB112" t="s">
        <v>444</v>
      </c>
      <c r="BC112" t="s">
        <v>444</v>
      </c>
      <c r="BD112" t="s">
        <v>1359</v>
      </c>
      <c r="BE112" t="s">
        <v>444</v>
      </c>
      <c r="BF112" t="s">
        <v>1360</v>
      </c>
      <c r="BG112" t="s">
        <v>1360</v>
      </c>
      <c r="BH112" t="s">
        <v>755</v>
      </c>
      <c r="BI112" t="s">
        <v>529</v>
      </c>
      <c r="BJ112" t="s">
        <v>282</v>
      </c>
      <c r="BK112" t="s">
        <v>282</v>
      </c>
      <c r="BL112" t="s">
        <v>1360</v>
      </c>
      <c r="BM112" t="s">
        <v>758</v>
      </c>
      <c r="BN112" t="s">
        <v>529</v>
      </c>
      <c r="BO112" t="s">
        <v>282</v>
      </c>
      <c r="BP112" t="s">
        <v>282</v>
      </c>
      <c r="BQ112" t="s">
        <v>1360</v>
      </c>
      <c r="BR112" t="s">
        <v>143</v>
      </c>
      <c r="BS112" t="s">
        <v>444</v>
      </c>
      <c r="BT112" t="s">
        <v>740</v>
      </c>
      <c r="BU112" t="s">
        <v>524</v>
      </c>
      <c r="BV112" t="s">
        <v>444</v>
      </c>
      <c r="BW112" t="s">
        <v>1360</v>
      </c>
      <c r="BX112" t="s">
        <v>143</v>
      </c>
      <c r="BY112" t="s">
        <v>444</v>
      </c>
      <c r="BZ112" t="s">
        <v>740</v>
      </c>
      <c r="CA112" t="s">
        <v>524</v>
      </c>
      <c r="CB112" t="s">
        <v>444</v>
      </c>
      <c r="CC112" t="s">
        <v>1360</v>
      </c>
      <c r="CD112" t="s">
        <v>143</v>
      </c>
      <c r="CE112" t="s">
        <v>444</v>
      </c>
      <c r="CF112" t="s">
        <v>1360</v>
      </c>
      <c r="CG112" t="s">
        <v>908</v>
      </c>
      <c r="CH112" t="s">
        <v>444</v>
      </c>
      <c r="CI112" t="s">
        <v>1360</v>
      </c>
      <c r="CJ112" t="s">
        <v>143</v>
      </c>
      <c r="CK112" t="s">
        <v>444</v>
      </c>
      <c r="CL112" t="s">
        <v>740</v>
      </c>
      <c r="CM112" t="s">
        <v>524</v>
      </c>
      <c r="CN112" t="s">
        <v>444</v>
      </c>
      <c r="CO112" t="s">
        <v>1360</v>
      </c>
      <c r="CP112" t="s">
        <v>143</v>
      </c>
      <c r="CQ112" t="s">
        <v>444</v>
      </c>
      <c r="CR112" t="s">
        <v>740</v>
      </c>
      <c r="CS112" t="s">
        <v>524</v>
      </c>
      <c r="CT112" t="s">
        <v>444</v>
      </c>
      <c r="CU112" t="s">
        <v>282</v>
      </c>
      <c r="CV112" t="s">
        <v>2750</v>
      </c>
      <c r="CW112" t="s">
        <v>2736</v>
      </c>
      <c r="CX112" t="s">
        <v>2737</v>
      </c>
      <c r="CY112" t="s">
        <v>1488</v>
      </c>
      <c r="CZ112" t="s">
        <v>1489</v>
      </c>
      <c r="DA112" t="s">
        <v>1490</v>
      </c>
      <c r="DB112" t="s">
        <v>1491</v>
      </c>
      <c r="DC112" t="s">
        <v>444</v>
      </c>
      <c r="DD112" t="s">
        <v>444</v>
      </c>
      <c r="DE112" t="s">
        <v>444</v>
      </c>
      <c r="DF112" t="s">
        <v>444</v>
      </c>
      <c r="DG112" t="s">
        <v>444</v>
      </c>
      <c r="DH112" t="s">
        <v>444</v>
      </c>
      <c r="DI112" t="s">
        <v>282</v>
      </c>
      <c r="DJ112" t="s">
        <v>1440</v>
      </c>
      <c r="DK112" t="s">
        <v>444</v>
      </c>
      <c r="DL112" t="s">
        <v>444</v>
      </c>
      <c r="DM112" t="s">
        <v>444</v>
      </c>
      <c r="DN112" t="s">
        <v>444</v>
      </c>
      <c r="DO112" t="s">
        <v>444</v>
      </c>
      <c r="DP112" t="s">
        <v>444</v>
      </c>
      <c r="DQ112" t="s">
        <v>444</v>
      </c>
      <c r="DR112" t="s">
        <v>444</v>
      </c>
      <c r="DS112" t="s">
        <v>444</v>
      </c>
      <c r="DT112" s="24" t="s">
        <v>444</v>
      </c>
      <c r="DU112" s="24" t="s">
        <v>444</v>
      </c>
      <c r="DV112" t="s">
        <v>444</v>
      </c>
      <c r="DW112" t="s">
        <v>444</v>
      </c>
      <c r="DX112" s="24" t="s">
        <v>444</v>
      </c>
      <c r="DY112" s="24" t="s">
        <v>444</v>
      </c>
      <c r="DZ112" t="s">
        <v>444</v>
      </c>
      <c r="EA112" t="s">
        <v>444</v>
      </c>
      <c r="EB112" s="24" t="s">
        <v>444</v>
      </c>
      <c r="EC112" s="24" t="s">
        <v>444</v>
      </c>
      <c r="ED112" t="s">
        <v>444</v>
      </c>
      <c r="EE112" t="s">
        <v>444</v>
      </c>
      <c r="EF112" s="24" t="s">
        <v>444</v>
      </c>
      <c r="EG112" s="24" t="s">
        <v>444</v>
      </c>
      <c r="EH112" t="s">
        <v>444</v>
      </c>
      <c r="EI112" t="s">
        <v>444</v>
      </c>
      <c r="EJ112" s="24" t="s">
        <v>444</v>
      </c>
      <c r="EK112" s="24" t="s">
        <v>444</v>
      </c>
      <c r="EL112" t="s">
        <v>444</v>
      </c>
      <c r="EM112" t="s">
        <v>444</v>
      </c>
      <c r="EN112" s="24" t="s">
        <v>444</v>
      </c>
      <c r="EO112" s="24" t="s">
        <v>444</v>
      </c>
      <c r="EP112" t="s">
        <v>444</v>
      </c>
      <c r="EQ112" t="s">
        <v>444</v>
      </c>
      <c r="ER112" s="24" t="s">
        <v>444</v>
      </c>
      <c r="ES112" s="24" t="s">
        <v>444</v>
      </c>
      <c r="ET112" t="s">
        <v>444</v>
      </c>
      <c r="EU112" t="s">
        <v>444</v>
      </c>
      <c r="EV112" s="24" t="s">
        <v>444</v>
      </c>
      <c r="EW112" s="24" t="s">
        <v>444</v>
      </c>
      <c r="EX112" t="s">
        <v>444</v>
      </c>
      <c r="EY112" t="s">
        <v>444</v>
      </c>
      <c r="EZ112" s="24" t="s">
        <v>444</v>
      </c>
      <c r="FA112" s="24" t="s">
        <v>444</v>
      </c>
      <c r="FB112" t="s">
        <v>444</v>
      </c>
      <c r="FC112" t="s">
        <v>444</v>
      </c>
      <c r="FD112" s="24" t="s">
        <v>444</v>
      </c>
      <c r="FE112" s="24" t="s">
        <v>444</v>
      </c>
      <c r="FF112" t="s">
        <v>444</v>
      </c>
      <c r="FG112" t="s">
        <v>444</v>
      </c>
      <c r="FH112" s="24" t="s">
        <v>444</v>
      </c>
      <c r="FI112" s="24" t="s">
        <v>444</v>
      </c>
      <c r="FJ112" t="s">
        <v>444</v>
      </c>
      <c r="FK112" t="s">
        <v>444</v>
      </c>
      <c r="FL112" s="24" t="s">
        <v>444</v>
      </c>
      <c r="FM112" s="24" t="s">
        <v>444</v>
      </c>
      <c r="FN112" t="s">
        <v>444</v>
      </c>
      <c r="FO112" t="s">
        <v>444</v>
      </c>
      <c r="FP112" s="24" t="s">
        <v>444</v>
      </c>
      <c r="FQ112" s="24" t="s">
        <v>444</v>
      </c>
      <c r="FR112" t="s">
        <v>444</v>
      </c>
      <c r="FS112" t="s">
        <v>444</v>
      </c>
      <c r="FT112" s="24" t="s">
        <v>444</v>
      </c>
      <c r="FU112" s="24" t="s">
        <v>444</v>
      </c>
      <c r="FV112" t="s">
        <v>444</v>
      </c>
      <c r="FW112" t="s">
        <v>444</v>
      </c>
      <c r="FX112" s="24" t="s">
        <v>444</v>
      </c>
      <c r="FY112" s="24" t="s">
        <v>444</v>
      </c>
      <c r="FZ112" t="s">
        <v>444</v>
      </c>
      <c r="GA112" t="s">
        <v>444</v>
      </c>
      <c r="GB112" s="24" t="s">
        <v>444</v>
      </c>
      <c r="GC112" s="24" t="s">
        <v>444</v>
      </c>
      <c r="GD112" t="s">
        <v>444</v>
      </c>
      <c r="GE112" t="s">
        <v>444</v>
      </c>
      <c r="GF112" s="24" t="s">
        <v>444</v>
      </c>
      <c r="GG112" s="24" t="s">
        <v>444</v>
      </c>
      <c r="GH112" t="s">
        <v>15</v>
      </c>
      <c r="GI112" s="24" t="s">
        <v>454</v>
      </c>
      <c r="GJ112" s="24" t="s">
        <v>455</v>
      </c>
      <c r="GK112" t="s">
        <v>456</v>
      </c>
      <c r="GL112" t="s">
        <v>456</v>
      </c>
      <c r="GM112" s="24" t="s">
        <v>444</v>
      </c>
      <c r="GN112" s="24" t="s">
        <v>444</v>
      </c>
      <c r="GO112" t="s">
        <v>444</v>
      </c>
      <c r="GP112" t="s">
        <v>444</v>
      </c>
      <c r="GQ112" s="24" t="s">
        <v>444</v>
      </c>
      <c r="GR112" s="24" t="s">
        <v>444</v>
      </c>
      <c r="GS112" t="s">
        <v>444</v>
      </c>
      <c r="GT112" t="s">
        <v>444</v>
      </c>
      <c r="GU112" s="24" t="s">
        <v>444</v>
      </c>
      <c r="GV112" s="24" t="s">
        <v>444</v>
      </c>
      <c r="GW112" t="s">
        <v>444</v>
      </c>
      <c r="GX112" t="s">
        <v>444</v>
      </c>
      <c r="GY112" s="24" t="s">
        <v>444</v>
      </c>
      <c r="GZ112" s="24" t="s">
        <v>444</v>
      </c>
      <c r="HA112" t="s">
        <v>444</v>
      </c>
      <c r="HB112" t="s">
        <v>444</v>
      </c>
      <c r="HC112" s="24" t="s">
        <v>444</v>
      </c>
      <c r="HD112" s="24" t="s">
        <v>444</v>
      </c>
      <c r="HE112" t="s">
        <v>444</v>
      </c>
      <c r="HF112" t="s">
        <v>444</v>
      </c>
      <c r="HG112" s="24" t="s">
        <v>444</v>
      </c>
      <c r="HH112" s="24" t="s">
        <v>444</v>
      </c>
      <c r="HI112" t="s">
        <v>444</v>
      </c>
      <c r="HJ112" t="s">
        <v>444</v>
      </c>
      <c r="HK112" s="24" t="s">
        <v>444</v>
      </c>
      <c r="HL112" s="24" t="s">
        <v>444</v>
      </c>
      <c r="HM112" t="s">
        <v>444</v>
      </c>
      <c r="HN112" t="s">
        <v>444</v>
      </c>
      <c r="HO112" s="24" t="s">
        <v>444</v>
      </c>
      <c r="HP112" s="24" t="s">
        <v>444</v>
      </c>
      <c r="HQ112" t="s">
        <v>444</v>
      </c>
      <c r="HR112" t="s">
        <v>444</v>
      </c>
      <c r="HS112" s="24" t="s">
        <v>444</v>
      </c>
      <c r="HT112" s="24" t="s">
        <v>444</v>
      </c>
      <c r="HU112" t="s">
        <v>444</v>
      </c>
      <c r="HV112" t="s">
        <v>444</v>
      </c>
      <c r="HW112" s="24" t="s">
        <v>444</v>
      </c>
      <c r="HX112" s="24" t="s">
        <v>444</v>
      </c>
      <c r="HY112" t="s">
        <v>444</v>
      </c>
      <c r="HZ112" t="s">
        <v>444</v>
      </c>
      <c r="IA112" t="s">
        <v>2797</v>
      </c>
      <c r="IB112" t="s">
        <v>2736</v>
      </c>
      <c r="IC112" t="s">
        <v>3013</v>
      </c>
      <c r="ID112" s="33" t="b" cm="1">
        <f t="array" ref="ID112">_xlfn.IFNA(MATCH($A$2,_xlfn.NUMBERVALUE(Table_Query_from_MF_DSNP62[[#This Row],[CL_GLACCT_DR1]:[CL_GLACCT_CR4]]),0),0)&gt;=1</f>
        <v>1</v>
      </c>
      <c r="IE112" s="33" t="b">
        <f>OR(Table_Query_from_MF_DSNP62[[#This Row],[Pair1]:[Pair25]])</f>
        <v>1</v>
      </c>
      <c r="IF112" s="33">
        <f>_xlfn.IFNA(MATCH(TRUE,Table_Query_from_MF_DSNP62[[#This Row],[Pair1]:[Pair25]],0),"none")</f>
        <v>1</v>
      </c>
      <c r="IG112" s="33" t="b">
        <f>AND($A$2&gt;=_xlfn.NUMBERVALUE(Table_Query_from_MF_DSNP62[[#This Row],[CL_GL_ACCT_FR1]]),$A$2&lt;=_xlfn.NUMBERVALUE(Table_Query_from_MF_DSNP62[[#This Row],[CL_GL_ACCT_TO1]]))</f>
        <v>1</v>
      </c>
      <c r="IH112" s="33" t="b">
        <f>AND($A$2&gt;=_xlfn.NUMBERVALUE(Table_Query_from_MF_DSNP62[[#This Row],[CL_GL_ACCT_FR2]]),$A$2&lt;=_xlfn.NUMBERVALUE(Table_Query_from_MF_DSNP62[[#This Row],[CL_GL_ACCT_TO2]]))</f>
        <v>1</v>
      </c>
      <c r="II112" s="33" t="b">
        <f>AND($A$2&gt;=_xlfn.NUMBERVALUE(Table_Query_from_MF_DSNP62[[#This Row],[CL_GL_ACCT_FR3]]),$A$2&lt;=_xlfn.NUMBERVALUE(Table_Query_from_MF_DSNP62[[#This Row],[CL_GL_ACCT_TO3]]))</f>
        <v>1</v>
      </c>
      <c r="IJ112" s="33" t="b">
        <f>AND($A$2&gt;=_xlfn.NUMBERVALUE(Table_Query_from_MF_DSNP62[[#This Row],[CL_GL_ACCT_FR4]]),$A$2&lt;=_xlfn.NUMBERVALUE(Table_Query_from_MF_DSNP62[[#This Row],[CL_GL_ACCT_TO4]]))</f>
        <v>1</v>
      </c>
      <c r="IK112" s="33" t="b">
        <f>AND($A$2&gt;=_xlfn.NUMBERVALUE(Table_Query_from_MF_DSNP62[[#This Row],[CL_GL_ACCT_FR5]]),$A$2&lt;=_xlfn.NUMBERVALUE(Table_Query_from_MF_DSNP62[[#This Row],[CL_GL_ACCT_TO5]]))</f>
        <v>1</v>
      </c>
      <c r="IL112" s="33" t="b">
        <f>AND($A$2&gt;=_xlfn.NUMBERVALUE(Table_Query_from_MF_DSNP62[[#This Row],[CL_GL_ACCT_FR6]]),$A$2&lt;=_xlfn.NUMBERVALUE(Table_Query_from_MF_DSNP62[[#This Row],[CL_GL_ACCT_TO6]]))</f>
        <v>1</v>
      </c>
      <c r="IM112" s="33" t="b">
        <f>AND($A$2&gt;=_xlfn.NUMBERVALUE(Table_Query_from_MF_DSNP62[[#This Row],[CL_GL_ACCT_FR7]]),$A$2&lt;=_xlfn.NUMBERVALUE(Table_Query_from_MF_DSNP62[[#This Row],[CL_GL_ACCT_TO7]]))</f>
        <v>1</v>
      </c>
      <c r="IN112" s="33" t="b">
        <f>AND($A$2&gt;=_xlfn.NUMBERVALUE(Table_Query_from_MF_DSNP62[[#This Row],[CL_GL_ACCT_FR8]]),$A$2&lt;=_xlfn.NUMBERVALUE(Table_Query_from_MF_DSNP62[[#This Row],[CL_GL_ACCT_TO8]]))</f>
        <v>1</v>
      </c>
      <c r="IO112" s="33" t="b">
        <f>AND($A$2&gt;=_xlfn.NUMBERVALUE(Table_Query_from_MF_DSNP62[[#This Row],[CL_GL_ACCT_FR9]]),$A$2&lt;=_xlfn.NUMBERVALUE(Table_Query_from_MF_DSNP62[[#This Row],[CL_GL_ACCT_TO9]]))</f>
        <v>1</v>
      </c>
      <c r="IP112" s="33" t="b">
        <f>AND($A$2&gt;=_xlfn.NUMBERVALUE(Table_Query_from_MF_DSNP62[[#This Row],[CL_GL_ACCT_FR10]]),$A$2&lt;=_xlfn.NUMBERVALUE(Table_Query_from_MF_DSNP62[[#This Row],[CL_GL_ACCT_TO10]]))</f>
        <v>1</v>
      </c>
      <c r="IQ112" s="33" t="b">
        <f>AND($A$2&gt;=_xlfn.NUMBERVALUE(Table_Query_from_MF_DSNP62[[#This Row],[CL_GL_ACCT_FR11]]),$A$2&lt;=_xlfn.NUMBERVALUE(Table_Query_from_MF_DSNP62[[#This Row],[CL_GL_ACCT_TO11]]))</f>
        <v>1</v>
      </c>
      <c r="IR112" s="33" t="b">
        <f>AND($A$2&gt;=_xlfn.NUMBERVALUE(Table_Query_from_MF_DSNP62[[#This Row],[CL_GL_ACCT_FR12]]),$A$2&lt;=_xlfn.NUMBERVALUE(Table_Query_from_MF_DSNP62[[#This Row],[CL_GL_ACCT_TO12]]))</f>
        <v>1</v>
      </c>
      <c r="IS112" s="33" t="b">
        <f>AND($A$2&gt;=_xlfn.NUMBERVALUE(Table_Query_from_MF_DSNP62[[#This Row],[CL_GL_ACCT_FR13]]),$A$2&lt;=_xlfn.NUMBERVALUE(Table_Query_from_MF_DSNP62[[#This Row],[CL_GL_ACCT_TO13]]))</f>
        <v>1</v>
      </c>
      <c r="IT112" s="33" t="b">
        <f>AND($A$2&gt;=_xlfn.NUMBERVALUE(Table_Query_from_MF_DSNP62[[#This Row],[CL_GL_ACCT_FR14]]),$A$2&lt;=_xlfn.NUMBERVALUE(Table_Query_from_MF_DSNP62[[#This Row],[CL_GL_ACCT_TO14]]))</f>
        <v>1</v>
      </c>
      <c r="IU112" s="33" t="b">
        <f>AND($A$2&gt;=_xlfn.NUMBERVALUE(Table_Query_from_MF_DSNP62[[#This Row],[CL_GL_ACCT_FR15]]),$A$2&lt;=_xlfn.NUMBERVALUE(Table_Query_from_MF_DSNP62[[#This Row],[CL_GL_ACCT_TO15]]))</f>
        <v>1</v>
      </c>
      <c r="IV112" s="33" t="b">
        <f>AND($A$2&gt;=_xlfn.NUMBERVALUE(Table_Query_from_MF_DSNP62[[#This Row],[CL_GL_ACCT_FR16]]),$A$2&lt;=_xlfn.NUMBERVALUE(Table_Query_from_MF_DSNP62[[#This Row],[CL_GL_ACCT_TO16]]))</f>
        <v>1</v>
      </c>
      <c r="IW112" s="33" t="b">
        <f>AND($A$2&gt;=_xlfn.NUMBERVALUE(Table_Query_from_MF_DSNP62[[#This Row],[CL_GL_ACCT_FR17]]),$A$2&lt;=_xlfn.NUMBERVALUE(Table_Query_from_MF_DSNP62[[#This Row],[CL_GL_ACCT_TO17]]))</f>
        <v>1</v>
      </c>
      <c r="IX112" s="33" t="b">
        <f>AND($A$2&gt;=_xlfn.NUMBERVALUE(Table_Query_from_MF_DSNP62[[#This Row],[CL_GL_ACCT_FR18]]),$A$2&lt;=_xlfn.NUMBERVALUE(Table_Query_from_MF_DSNP62[[#This Row],[CL_GL_ACCT_TO18]]))</f>
        <v>1</v>
      </c>
      <c r="IY112" s="33" t="b">
        <f>AND($A$2&gt;=_xlfn.NUMBERVALUE(Table_Query_from_MF_DSNP62[[#This Row],[CL_GL_ACCT_FR19]]),$A$2&lt;=_xlfn.NUMBERVALUE(Table_Query_from_MF_DSNP62[[#This Row],[CL_GL_ACCT_TO19]]))</f>
        <v>1</v>
      </c>
      <c r="IZ112" s="33" t="b">
        <f>AND($A$2&gt;=_xlfn.NUMBERVALUE(Table_Query_from_MF_DSNP62[[#This Row],[CL_GL_ACCT_FR20]]),$A$2&lt;=_xlfn.NUMBERVALUE(Table_Query_from_MF_DSNP62[[#This Row],[CL_GL_ACCT_TO20]]))</f>
        <v>1</v>
      </c>
      <c r="JA112" s="33" t="b">
        <f>AND($A$2&gt;=_xlfn.NUMBERVALUE(Table_Query_from_MF_DSNP62[[#This Row],[CL_GL_ACCT_FR21]]),$A$2&lt;=_xlfn.NUMBERVALUE(Table_Query_from_MF_DSNP62[[#This Row],[CL_GL_ACCT_TO21]]))</f>
        <v>1</v>
      </c>
      <c r="JB112" s="33" t="b">
        <f>AND($A$2&gt;=_xlfn.NUMBERVALUE(Table_Query_from_MF_DSNP62[[#This Row],[CL_GL_ACCT_FR22]]),$A$2&lt;=_xlfn.NUMBERVALUE(Table_Query_from_MF_DSNP62[[#This Row],[CL_GL_ACCT_TO22]]))</f>
        <v>1</v>
      </c>
      <c r="JC112" s="33" t="b">
        <f>AND($A$2&gt;=_xlfn.NUMBERVALUE(Table_Query_from_MF_DSNP62[[#This Row],[CL_GL_ACCT_FR23]]),$A$2&lt;=_xlfn.NUMBERVALUE(Table_Query_from_MF_DSNP62[[#This Row],[CL_GL_ACCT_TO23]]))</f>
        <v>1</v>
      </c>
      <c r="JD112" s="33" t="b">
        <f>AND($A$2&gt;=_xlfn.NUMBERVALUE(Table_Query_from_MF_DSNP62[[#This Row],[CL_GL_ACCT_FR24]]),$A$2&lt;=_xlfn.NUMBERVALUE(Table_Query_from_MF_DSNP62[[#This Row],[CL_GL_ACCT_TO24]]))</f>
        <v>1</v>
      </c>
      <c r="JE112" s="33" t="b">
        <f>AND($A$2&gt;=_xlfn.NUMBERVALUE(Table_Query_from_MF_DSNP62[[#This Row],[CL_GL_ACCT_FR25]]),$A$2&lt;=_xlfn.NUMBERVALUE(Table_Query_from_MF_DSNP62[[#This Row],[CL_GL_ACCT_TO25]]))</f>
        <v>1</v>
      </c>
      <c r="JF112" s="33" t="b">
        <f>OR(Table_Query_from_MF_DSNP62[[#This Row],[PairA]:[PairO]])</f>
        <v>1</v>
      </c>
      <c r="JG112" s="33">
        <f>_xlfn.IFNA(MATCH(TRUE,Table_Query_from_MF_DSNP62[[#This Row],[PairA]:[PairO]],0),"none")</f>
        <v>3</v>
      </c>
      <c r="JH112" s="33" t="b">
        <f>AND($B$2&gt;=_xlfn.NUMBERVALUE(Table_Query_from_MF_DSNP62[[#This Row],[CL_CMP_OBJ_FR1]]),$B$2&lt;=_xlfn.NUMBERVALUE(Table_Query_from_MF_DSNP62[[#This Row],[CL_CMP_OBJ_TO1]]))</f>
        <v>0</v>
      </c>
      <c r="JI112" s="33" t="b">
        <f>AND($B$2&gt;=_xlfn.NUMBERVALUE(Table_Query_from_MF_DSNP62[[#This Row],[CL_CMP_OBJ_FR2]]),$B$2&lt;=_xlfn.NUMBERVALUE(Table_Query_from_MF_DSNP62[[#This Row],[CL_CMP_OBJ_TO2]]))</f>
        <v>0</v>
      </c>
      <c r="JJ112" s="33" t="b">
        <f>AND($B$2&gt;=_xlfn.NUMBERVALUE(Table_Query_from_MF_DSNP62[[#This Row],[CL_CMP_OBJ_FR3]]),$B$2&lt;=_xlfn.NUMBERVALUE(Table_Query_from_MF_DSNP62[[#This Row],[CL_CMP_OBJ_TO3]]))</f>
        <v>1</v>
      </c>
      <c r="JK112" s="33" t="b">
        <f>AND($B$2&gt;=_xlfn.NUMBERVALUE(Table_Query_from_MF_DSNP62[[#This Row],[CL_CMP_OBJ_FR4]]),$B$2&lt;=_xlfn.NUMBERVALUE(Table_Query_from_MF_DSNP62[[#This Row],[CL_CMP_OBJ_TO4]]))</f>
        <v>1</v>
      </c>
      <c r="JL112" s="33" t="b">
        <f>AND($B$2&gt;=_xlfn.NUMBERVALUE(Table_Query_from_MF_DSNP62[[#This Row],[CL_CMP_OBJ_FR5]]),$B$2&lt;=_xlfn.NUMBERVALUE(Table_Query_from_MF_DSNP62[[#This Row],[CL_CMP_OBJ_TO5]]))</f>
        <v>1</v>
      </c>
      <c r="JM112" s="33" t="b">
        <f>AND($B$2&gt;=_xlfn.NUMBERVALUE(Table_Query_from_MF_DSNP62[[#This Row],[CL_CMP_OBJ_FR6]]),$B$2&lt;=_xlfn.NUMBERVALUE(Table_Query_from_MF_DSNP62[[#This Row],[CL_CMP_OBJ_TO6]]))</f>
        <v>1</v>
      </c>
      <c r="JN112" s="33" t="b">
        <f>AND($B$2&gt;=_xlfn.NUMBERVALUE(Table_Query_from_MF_DSNP62[[#This Row],[CL_CMP_OBJ_FR7]]),$B$2&lt;=_xlfn.NUMBERVALUE(Table_Query_from_MF_DSNP62[[#This Row],[CL_CMP_OBJ_TO7]]))</f>
        <v>1</v>
      </c>
      <c r="JO112" s="33" t="b">
        <f>AND($B$2&gt;=_xlfn.NUMBERVALUE(Table_Query_from_MF_DSNP62[[#This Row],[CL_CMP_OBJ_FR8]]),$B$2&lt;=_xlfn.NUMBERVALUE(Table_Query_from_MF_DSNP62[[#This Row],[CL_CMP_OBJ_TO8]]))</f>
        <v>1</v>
      </c>
      <c r="JP112" s="33" t="b">
        <f>AND($B$2&gt;=_xlfn.NUMBERVALUE(Table_Query_from_MF_DSNP62[[#This Row],[CL_CMP_OBJ_FR9]]),$B$2&lt;=_xlfn.NUMBERVALUE(Table_Query_from_MF_DSNP62[[#This Row],[CL_CMP_OBJ_TO9]]))</f>
        <v>1</v>
      </c>
      <c r="JQ112" s="33" t="b">
        <f>AND($B$2&gt;=_xlfn.NUMBERVALUE(Table_Query_from_MF_DSNP62[[#This Row],[CL_CMP_OBJ_FR10]]),$B$2&lt;=_xlfn.NUMBERVALUE(Table_Query_from_MF_DSNP62[[#This Row],[CL_CMP_OBJ_TO10]]))</f>
        <v>1</v>
      </c>
      <c r="JR112" s="33" t="b">
        <f>AND($B$2&gt;=_xlfn.NUMBERVALUE(Table_Query_from_MF_DSNP62[[#This Row],[CL_CMP_OBJ_FR11]]),$B$2&lt;=_xlfn.NUMBERVALUE(Table_Query_from_MF_DSNP62[[#This Row],[CL_CMP_OBJ_TO11]]))</f>
        <v>1</v>
      </c>
      <c r="JS112" s="33" t="b">
        <f>AND($B$2&gt;=_xlfn.NUMBERVALUE(Table_Query_from_MF_DSNP62[[#This Row],[CL_CMP_OBJ_FR12]]),$B$2&lt;=_xlfn.NUMBERVALUE(Table_Query_from_MF_DSNP62[[#This Row],[CL_CMP_OBJ_TO12]]))</f>
        <v>1</v>
      </c>
      <c r="JT112" s="33" t="b">
        <f>AND($B$2&gt;=_xlfn.NUMBERVALUE(Table_Query_from_MF_DSNP62[[#This Row],[CL_CMP_OBJ_FR13]]),$B$2&lt;=_xlfn.NUMBERVALUE(Table_Query_from_MF_DSNP62[[#This Row],[CL_CMP_OBJ_TO13]]))</f>
        <v>1</v>
      </c>
      <c r="JU112" s="33" t="b">
        <f>AND($B$2&gt;=_xlfn.NUMBERVALUE(Table_Query_from_MF_DSNP62[[#This Row],[CL_CMP_OBJ_FR14]]),$B$2&lt;=_xlfn.NUMBERVALUE(Table_Query_from_MF_DSNP62[[#This Row],[CL_CMP_OBJ_TO14]]))</f>
        <v>1</v>
      </c>
      <c r="JV112" s="33" t="b">
        <f>AND($B$2&gt;=_xlfn.NUMBERVALUE(Table_Query_from_MF_DSNP62[[#This Row],[CL_CMP_OBJ_FR15]]),$B$2&lt;=_xlfn.NUMBERVALUE(Table_Query_from_MF_DSNP62[[#This Row],[CL_CMP_OBJ_TO15]]))</f>
        <v>1</v>
      </c>
    </row>
    <row r="113" spans="1:282" x14ac:dyDescent="0.25">
      <c r="A113" t="b">
        <f>OR(,Table_Query_from_MF_DSNP62[[#This Row],[Desired GL included as "hard-coded" GL?]],Table_Query_from_MF_DSNP62[[#This Row],[Desired GL included as "Open GL"?]])</f>
        <v>1</v>
      </c>
      <c r="B113" t="b">
        <f>Table_Query_from_MF_DSNP62[[#This Row],[Desired CObj included as "Open CObj"?]]</f>
        <v>1</v>
      </c>
      <c r="C113" t="s">
        <v>202</v>
      </c>
      <c r="D113" t="s">
        <v>1539</v>
      </c>
      <c r="E113" t="s">
        <v>8</v>
      </c>
      <c r="F113" s="24" t="s">
        <v>9</v>
      </c>
      <c r="G113" t="s">
        <v>50</v>
      </c>
      <c r="H113" s="24" t="s">
        <v>412</v>
      </c>
      <c r="I113" t="s">
        <v>411</v>
      </c>
      <c r="J113" s="24" t="s">
        <v>444</v>
      </c>
      <c r="K113" t="s">
        <v>444</v>
      </c>
      <c r="L113" s="24" t="s">
        <v>444</v>
      </c>
      <c r="M113" t="s">
        <v>444</v>
      </c>
      <c r="N113" t="s">
        <v>444</v>
      </c>
      <c r="O113" t="s">
        <v>444</v>
      </c>
      <c r="P113" t="s">
        <v>444</v>
      </c>
      <c r="Q113" t="s">
        <v>15</v>
      </c>
      <c r="R113" t="s">
        <v>15</v>
      </c>
      <c r="S113" t="s">
        <v>442</v>
      </c>
      <c r="T113" t="s">
        <v>447</v>
      </c>
      <c r="U113" t="s">
        <v>444</v>
      </c>
      <c r="V113" t="s">
        <v>444</v>
      </c>
      <c r="W113" t="s">
        <v>447</v>
      </c>
      <c r="X113" t="s">
        <v>444</v>
      </c>
      <c r="Y113" t="s">
        <v>444</v>
      </c>
      <c r="Z113" t="s">
        <v>442</v>
      </c>
      <c r="AA113" t="s">
        <v>442</v>
      </c>
      <c r="AB113" t="s">
        <v>444</v>
      </c>
      <c r="AC113" t="s">
        <v>15</v>
      </c>
      <c r="AD113" t="s">
        <v>447</v>
      </c>
      <c r="AE113" t="s">
        <v>447</v>
      </c>
      <c r="AF113" t="s">
        <v>447</v>
      </c>
      <c r="AG113" t="s">
        <v>442</v>
      </c>
      <c r="AH113" t="s">
        <v>447</v>
      </c>
      <c r="AI113" t="s">
        <v>447</v>
      </c>
      <c r="AJ113" t="s">
        <v>442</v>
      </c>
      <c r="AK113" t="s">
        <v>444</v>
      </c>
      <c r="AL113" t="s">
        <v>444</v>
      </c>
      <c r="AM113" t="s">
        <v>444</v>
      </c>
      <c r="AN113" t="s">
        <v>444</v>
      </c>
      <c r="AO113" t="s">
        <v>444</v>
      </c>
      <c r="AP113" t="s">
        <v>442</v>
      </c>
      <c r="AQ113" t="s">
        <v>282</v>
      </c>
      <c r="AR113" t="s">
        <v>528</v>
      </c>
      <c r="AS113" t="s">
        <v>162</v>
      </c>
      <c r="AT113" t="s">
        <v>444</v>
      </c>
      <c r="AU113" t="s">
        <v>444</v>
      </c>
      <c r="AV113" t="s">
        <v>442</v>
      </c>
      <c r="AW113" t="s">
        <v>444</v>
      </c>
      <c r="AX113" t="s">
        <v>444</v>
      </c>
      <c r="AY113" t="s">
        <v>444</v>
      </c>
      <c r="AZ113" t="s">
        <v>444</v>
      </c>
      <c r="BA113" t="s">
        <v>444</v>
      </c>
      <c r="BB113" t="s">
        <v>444</v>
      </c>
      <c r="BC113" t="s">
        <v>444</v>
      </c>
      <c r="BD113" t="s">
        <v>1359</v>
      </c>
      <c r="BE113" t="s">
        <v>444</v>
      </c>
      <c r="BF113" t="s">
        <v>1360</v>
      </c>
      <c r="BG113" t="s">
        <v>1360</v>
      </c>
      <c r="BH113" t="s">
        <v>755</v>
      </c>
      <c r="BI113" t="s">
        <v>529</v>
      </c>
      <c r="BJ113" t="s">
        <v>282</v>
      </c>
      <c r="BK113" t="s">
        <v>282</v>
      </c>
      <c r="BL113" t="s">
        <v>1360</v>
      </c>
      <c r="BM113" t="s">
        <v>758</v>
      </c>
      <c r="BN113" t="s">
        <v>529</v>
      </c>
      <c r="BO113" t="s">
        <v>282</v>
      </c>
      <c r="BP113" t="s">
        <v>282</v>
      </c>
      <c r="BQ113" t="s">
        <v>1360</v>
      </c>
      <c r="BR113" t="s">
        <v>143</v>
      </c>
      <c r="BS113" t="s">
        <v>444</v>
      </c>
      <c r="BT113" t="s">
        <v>740</v>
      </c>
      <c r="BU113" t="s">
        <v>524</v>
      </c>
      <c r="BV113" t="s">
        <v>444</v>
      </c>
      <c r="BW113" t="s">
        <v>1360</v>
      </c>
      <c r="BX113" t="s">
        <v>143</v>
      </c>
      <c r="BY113" t="s">
        <v>444</v>
      </c>
      <c r="BZ113" t="s">
        <v>740</v>
      </c>
      <c r="CA113" t="s">
        <v>524</v>
      </c>
      <c r="CB113" t="s">
        <v>444</v>
      </c>
      <c r="CC113" t="s">
        <v>1360</v>
      </c>
      <c r="CD113" t="s">
        <v>143</v>
      </c>
      <c r="CE113" t="s">
        <v>444</v>
      </c>
      <c r="CF113" t="s">
        <v>1360</v>
      </c>
      <c r="CG113" t="s">
        <v>908</v>
      </c>
      <c r="CH113" t="s">
        <v>444</v>
      </c>
      <c r="CI113" t="s">
        <v>1360</v>
      </c>
      <c r="CJ113" t="s">
        <v>143</v>
      </c>
      <c r="CK113" t="s">
        <v>444</v>
      </c>
      <c r="CL113" t="s">
        <v>740</v>
      </c>
      <c r="CM113" t="s">
        <v>524</v>
      </c>
      <c r="CN113" t="s">
        <v>444</v>
      </c>
      <c r="CO113" t="s">
        <v>1360</v>
      </c>
      <c r="CP113" t="s">
        <v>143</v>
      </c>
      <c r="CQ113" t="s">
        <v>444</v>
      </c>
      <c r="CR113" t="s">
        <v>740</v>
      </c>
      <c r="CS113" t="s">
        <v>524</v>
      </c>
      <c r="CT113" t="s">
        <v>444</v>
      </c>
      <c r="CU113" t="s">
        <v>282</v>
      </c>
      <c r="CV113" t="s">
        <v>2750</v>
      </c>
      <c r="CW113" t="s">
        <v>2736</v>
      </c>
      <c r="CX113" t="s">
        <v>2737</v>
      </c>
      <c r="CY113" t="s">
        <v>1488</v>
      </c>
      <c r="CZ113" t="s">
        <v>1489</v>
      </c>
      <c r="DA113" t="s">
        <v>1490</v>
      </c>
      <c r="DB113" t="s">
        <v>1491</v>
      </c>
      <c r="DC113" t="s">
        <v>444</v>
      </c>
      <c r="DD113" t="s">
        <v>444</v>
      </c>
      <c r="DE113" t="s">
        <v>444</v>
      </c>
      <c r="DF113" t="s">
        <v>444</v>
      </c>
      <c r="DG113" t="s">
        <v>444</v>
      </c>
      <c r="DH113" t="s">
        <v>444</v>
      </c>
      <c r="DI113" t="s">
        <v>282</v>
      </c>
      <c r="DJ113" t="s">
        <v>1440</v>
      </c>
      <c r="DK113" t="s">
        <v>444</v>
      </c>
      <c r="DL113" t="s">
        <v>444</v>
      </c>
      <c r="DM113" t="s">
        <v>444</v>
      </c>
      <c r="DN113" t="s">
        <v>444</v>
      </c>
      <c r="DO113" t="s">
        <v>444</v>
      </c>
      <c r="DP113" t="s">
        <v>444</v>
      </c>
      <c r="DQ113" t="s">
        <v>444</v>
      </c>
      <c r="DR113" t="s">
        <v>444</v>
      </c>
      <c r="DS113" t="s">
        <v>444</v>
      </c>
      <c r="DT113" s="24" t="s">
        <v>444</v>
      </c>
      <c r="DU113" s="24" t="s">
        <v>444</v>
      </c>
      <c r="DV113" t="s">
        <v>444</v>
      </c>
      <c r="DW113" t="s">
        <v>444</v>
      </c>
      <c r="DX113" s="24" t="s">
        <v>444</v>
      </c>
      <c r="DY113" s="24" t="s">
        <v>444</v>
      </c>
      <c r="DZ113" t="s">
        <v>444</v>
      </c>
      <c r="EA113" t="s">
        <v>444</v>
      </c>
      <c r="EB113" s="24" t="s">
        <v>444</v>
      </c>
      <c r="EC113" s="24" t="s">
        <v>444</v>
      </c>
      <c r="ED113" t="s">
        <v>444</v>
      </c>
      <c r="EE113" t="s">
        <v>444</v>
      </c>
      <c r="EF113" s="24" t="s">
        <v>444</v>
      </c>
      <c r="EG113" s="24" t="s">
        <v>444</v>
      </c>
      <c r="EH113" t="s">
        <v>444</v>
      </c>
      <c r="EI113" t="s">
        <v>444</v>
      </c>
      <c r="EJ113" s="24" t="s">
        <v>444</v>
      </c>
      <c r="EK113" s="24" t="s">
        <v>444</v>
      </c>
      <c r="EL113" t="s">
        <v>444</v>
      </c>
      <c r="EM113" t="s">
        <v>444</v>
      </c>
      <c r="EN113" s="24" t="s">
        <v>444</v>
      </c>
      <c r="EO113" s="24" t="s">
        <v>444</v>
      </c>
      <c r="EP113" t="s">
        <v>444</v>
      </c>
      <c r="EQ113" t="s">
        <v>444</v>
      </c>
      <c r="ER113" s="24" t="s">
        <v>444</v>
      </c>
      <c r="ES113" s="24" t="s">
        <v>444</v>
      </c>
      <c r="ET113" t="s">
        <v>444</v>
      </c>
      <c r="EU113" t="s">
        <v>444</v>
      </c>
      <c r="EV113" s="24" t="s">
        <v>444</v>
      </c>
      <c r="EW113" s="24" t="s">
        <v>444</v>
      </c>
      <c r="EX113" t="s">
        <v>444</v>
      </c>
      <c r="EY113" t="s">
        <v>444</v>
      </c>
      <c r="EZ113" s="24" t="s">
        <v>444</v>
      </c>
      <c r="FA113" s="24" t="s">
        <v>444</v>
      </c>
      <c r="FB113" t="s">
        <v>444</v>
      </c>
      <c r="FC113" t="s">
        <v>444</v>
      </c>
      <c r="FD113" s="24" t="s">
        <v>444</v>
      </c>
      <c r="FE113" s="24" t="s">
        <v>444</v>
      </c>
      <c r="FF113" t="s">
        <v>444</v>
      </c>
      <c r="FG113" t="s">
        <v>444</v>
      </c>
      <c r="FH113" s="24" t="s">
        <v>444</v>
      </c>
      <c r="FI113" s="24" t="s">
        <v>444</v>
      </c>
      <c r="FJ113" t="s">
        <v>444</v>
      </c>
      <c r="FK113" t="s">
        <v>444</v>
      </c>
      <c r="FL113" s="24" t="s">
        <v>444</v>
      </c>
      <c r="FM113" s="24" t="s">
        <v>444</v>
      </c>
      <c r="FN113" t="s">
        <v>444</v>
      </c>
      <c r="FO113" t="s">
        <v>444</v>
      </c>
      <c r="FP113" s="24" t="s">
        <v>444</v>
      </c>
      <c r="FQ113" s="24" t="s">
        <v>444</v>
      </c>
      <c r="FR113" t="s">
        <v>444</v>
      </c>
      <c r="FS113" t="s">
        <v>444</v>
      </c>
      <c r="FT113" s="24" t="s">
        <v>444</v>
      </c>
      <c r="FU113" s="24" t="s">
        <v>444</v>
      </c>
      <c r="FV113" t="s">
        <v>444</v>
      </c>
      <c r="FW113" t="s">
        <v>444</v>
      </c>
      <c r="FX113" s="24" t="s">
        <v>444</v>
      </c>
      <c r="FY113" s="24" t="s">
        <v>444</v>
      </c>
      <c r="FZ113" t="s">
        <v>444</v>
      </c>
      <c r="GA113" t="s">
        <v>444</v>
      </c>
      <c r="GB113" s="24" t="s">
        <v>444</v>
      </c>
      <c r="GC113" s="24" t="s">
        <v>444</v>
      </c>
      <c r="GD113" t="s">
        <v>444</v>
      </c>
      <c r="GE113" t="s">
        <v>444</v>
      </c>
      <c r="GF113" s="24" t="s">
        <v>444</v>
      </c>
      <c r="GG113" s="24" t="s">
        <v>444</v>
      </c>
      <c r="GH113" t="s">
        <v>15</v>
      </c>
      <c r="GI113" s="24" t="s">
        <v>446</v>
      </c>
      <c r="GJ113" s="24" t="s">
        <v>1422</v>
      </c>
      <c r="GK113" t="s">
        <v>457</v>
      </c>
      <c r="GL113" t="s">
        <v>475</v>
      </c>
      <c r="GM113" s="24" t="s">
        <v>481</v>
      </c>
      <c r="GN113" s="24" t="s">
        <v>494</v>
      </c>
      <c r="GO113" t="s">
        <v>502</v>
      </c>
      <c r="GP113" t="s">
        <v>248</v>
      </c>
      <c r="GQ113" s="24" t="s">
        <v>479</v>
      </c>
      <c r="GR113" s="24" t="s">
        <v>1399</v>
      </c>
      <c r="GS113" t="s">
        <v>444</v>
      </c>
      <c r="GT113" t="s">
        <v>444</v>
      </c>
      <c r="GU113" s="24" t="s">
        <v>444</v>
      </c>
      <c r="GV113" s="24" t="s">
        <v>444</v>
      </c>
      <c r="GW113" t="s">
        <v>444</v>
      </c>
      <c r="GX113" t="s">
        <v>444</v>
      </c>
      <c r="GY113" s="24" t="s">
        <v>444</v>
      </c>
      <c r="GZ113" s="24" t="s">
        <v>444</v>
      </c>
      <c r="HA113" t="s">
        <v>444</v>
      </c>
      <c r="HB113" t="s">
        <v>444</v>
      </c>
      <c r="HC113" s="24" t="s">
        <v>444</v>
      </c>
      <c r="HD113" s="24" t="s">
        <v>444</v>
      </c>
      <c r="HE113" t="s">
        <v>444</v>
      </c>
      <c r="HF113" t="s">
        <v>444</v>
      </c>
      <c r="HG113" s="24" t="s">
        <v>444</v>
      </c>
      <c r="HH113" s="24" t="s">
        <v>444</v>
      </c>
      <c r="HI113" t="s">
        <v>444</v>
      </c>
      <c r="HJ113" t="s">
        <v>444</v>
      </c>
      <c r="HK113" s="24" t="s">
        <v>444</v>
      </c>
      <c r="HL113" s="24" t="s">
        <v>444</v>
      </c>
      <c r="HM113" t="s">
        <v>444</v>
      </c>
      <c r="HN113" t="s">
        <v>444</v>
      </c>
      <c r="HO113" s="24" t="s">
        <v>444</v>
      </c>
      <c r="HP113" s="24" t="s">
        <v>444</v>
      </c>
      <c r="HQ113" t="s">
        <v>444</v>
      </c>
      <c r="HR113" t="s">
        <v>444</v>
      </c>
      <c r="HS113" s="24" t="s">
        <v>444</v>
      </c>
      <c r="HT113" s="24" t="s">
        <v>444</v>
      </c>
      <c r="HU113" t="s">
        <v>444</v>
      </c>
      <c r="HV113" t="s">
        <v>444</v>
      </c>
      <c r="HW113" s="24" t="s">
        <v>444</v>
      </c>
      <c r="HX113" s="24" t="s">
        <v>444</v>
      </c>
      <c r="HY113" t="s">
        <v>444</v>
      </c>
      <c r="HZ113" t="s">
        <v>444</v>
      </c>
      <c r="IA113" t="s">
        <v>2797</v>
      </c>
      <c r="IB113" t="s">
        <v>2736</v>
      </c>
      <c r="IC113" t="s">
        <v>3030</v>
      </c>
      <c r="ID113" s="33" t="b" cm="1">
        <f t="array" ref="ID113">_xlfn.IFNA(MATCH($A$2,_xlfn.NUMBERVALUE(Table_Query_from_MF_DSNP62[[#This Row],[CL_GLACCT_DR1]:[CL_GLACCT_CR4]]),0),0)&gt;=1</f>
        <v>1</v>
      </c>
      <c r="IE113" s="33" t="b">
        <f>OR(Table_Query_from_MF_DSNP62[[#This Row],[Pair1]:[Pair25]])</f>
        <v>1</v>
      </c>
      <c r="IF113" s="33">
        <f>_xlfn.IFNA(MATCH(TRUE,Table_Query_from_MF_DSNP62[[#This Row],[Pair1]:[Pair25]],0),"none")</f>
        <v>1</v>
      </c>
      <c r="IG113" s="33" t="b">
        <f>AND($A$2&gt;=_xlfn.NUMBERVALUE(Table_Query_from_MF_DSNP62[[#This Row],[CL_GL_ACCT_FR1]]),$A$2&lt;=_xlfn.NUMBERVALUE(Table_Query_from_MF_DSNP62[[#This Row],[CL_GL_ACCT_TO1]]))</f>
        <v>1</v>
      </c>
      <c r="IH113" s="33" t="b">
        <f>AND($A$2&gt;=_xlfn.NUMBERVALUE(Table_Query_from_MF_DSNP62[[#This Row],[CL_GL_ACCT_FR2]]),$A$2&lt;=_xlfn.NUMBERVALUE(Table_Query_from_MF_DSNP62[[#This Row],[CL_GL_ACCT_TO2]]))</f>
        <v>1</v>
      </c>
      <c r="II113" s="33" t="b">
        <f>AND($A$2&gt;=_xlfn.NUMBERVALUE(Table_Query_from_MF_DSNP62[[#This Row],[CL_GL_ACCT_FR3]]),$A$2&lt;=_xlfn.NUMBERVALUE(Table_Query_from_MF_DSNP62[[#This Row],[CL_GL_ACCT_TO3]]))</f>
        <v>1</v>
      </c>
      <c r="IJ113" s="33" t="b">
        <f>AND($A$2&gt;=_xlfn.NUMBERVALUE(Table_Query_from_MF_DSNP62[[#This Row],[CL_GL_ACCT_FR4]]),$A$2&lt;=_xlfn.NUMBERVALUE(Table_Query_from_MF_DSNP62[[#This Row],[CL_GL_ACCT_TO4]]))</f>
        <v>1</v>
      </c>
      <c r="IK113" s="33" t="b">
        <f>AND($A$2&gt;=_xlfn.NUMBERVALUE(Table_Query_from_MF_DSNP62[[#This Row],[CL_GL_ACCT_FR5]]),$A$2&lt;=_xlfn.NUMBERVALUE(Table_Query_from_MF_DSNP62[[#This Row],[CL_GL_ACCT_TO5]]))</f>
        <v>1</v>
      </c>
      <c r="IL113" s="33" t="b">
        <f>AND($A$2&gt;=_xlfn.NUMBERVALUE(Table_Query_from_MF_DSNP62[[#This Row],[CL_GL_ACCT_FR6]]),$A$2&lt;=_xlfn.NUMBERVALUE(Table_Query_from_MF_DSNP62[[#This Row],[CL_GL_ACCT_TO6]]))</f>
        <v>1</v>
      </c>
      <c r="IM113" s="33" t="b">
        <f>AND($A$2&gt;=_xlfn.NUMBERVALUE(Table_Query_from_MF_DSNP62[[#This Row],[CL_GL_ACCT_FR7]]),$A$2&lt;=_xlfn.NUMBERVALUE(Table_Query_from_MF_DSNP62[[#This Row],[CL_GL_ACCT_TO7]]))</f>
        <v>1</v>
      </c>
      <c r="IN113" s="33" t="b">
        <f>AND($A$2&gt;=_xlfn.NUMBERVALUE(Table_Query_from_MF_DSNP62[[#This Row],[CL_GL_ACCT_FR8]]),$A$2&lt;=_xlfn.NUMBERVALUE(Table_Query_from_MF_DSNP62[[#This Row],[CL_GL_ACCT_TO8]]))</f>
        <v>1</v>
      </c>
      <c r="IO113" s="33" t="b">
        <f>AND($A$2&gt;=_xlfn.NUMBERVALUE(Table_Query_from_MF_DSNP62[[#This Row],[CL_GL_ACCT_FR9]]),$A$2&lt;=_xlfn.NUMBERVALUE(Table_Query_from_MF_DSNP62[[#This Row],[CL_GL_ACCT_TO9]]))</f>
        <v>1</v>
      </c>
      <c r="IP113" s="33" t="b">
        <f>AND($A$2&gt;=_xlfn.NUMBERVALUE(Table_Query_from_MF_DSNP62[[#This Row],[CL_GL_ACCT_FR10]]),$A$2&lt;=_xlfn.NUMBERVALUE(Table_Query_from_MF_DSNP62[[#This Row],[CL_GL_ACCT_TO10]]))</f>
        <v>1</v>
      </c>
      <c r="IQ113" s="33" t="b">
        <f>AND($A$2&gt;=_xlfn.NUMBERVALUE(Table_Query_from_MF_DSNP62[[#This Row],[CL_GL_ACCT_FR11]]),$A$2&lt;=_xlfn.NUMBERVALUE(Table_Query_from_MF_DSNP62[[#This Row],[CL_GL_ACCT_TO11]]))</f>
        <v>1</v>
      </c>
      <c r="IR113" s="33" t="b">
        <f>AND($A$2&gt;=_xlfn.NUMBERVALUE(Table_Query_from_MF_DSNP62[[#This Row],[CL_GL_ACCT_FR12]]),$A$2&lt;=_xlfn.NUMBERVALUE(Table_Query_from_MF_DSNP62[[#This Row],[CL_GL_ACCT_TO12]]))</f>
        <v>1</v>
      </c>
      <c r="IS113" s="33" t="b">
        <f>AND($A$2&gt;=_xlfn.NUMBERVALUE(Table_Query_from_MF_DSNP62[[#This Row],[CL_GL_ACCT_FR13]]),$A$2&lt;=_xlfn.NUMBERVALUE(Table_Query_from_MF_DSNP62[[#This Row],[CL_GL_ACCT_TO13]]))</f>
        <v>1</v>
      </c>
      <c r="IT113" s="33" t="b">
        <f>AND($A$2&gt;=_xlfn.NUMBERVALUE(Table_Query_from_MF_DSNP62[[#This Row],[CL_GL_ACCT_FR14]]),$A$2&lt;=_xlfn.NUMBERVALUE(Table_Query_from_MF_DSNP62[[#This Row],[CL_GL_ACCT_TO14]]))</f>
        <v>1</v>
      </c>
      <c r="IU113" s="33" t="b">
        <f>AND($A$2&gt;=_xlfn.NUMBERVALUE(Table_Query_from_MF_DSNP62[[#This Row],[CL_GL_ACCT_FR15]]),$A$2&lt;=_xlfn.NUMBERVALUE(Table_Query_from_MF_DSNP62[[#This Row],[CL_GL_ACCT_TO15]]))</f>
        <v>1</v>
      </c>
      <c r="IV113" s="33" t="b">
        <f>AND($A$2&gt;=_xlfn.NUMBERVALUE(Table_Query_from_MF_DSNP62[[#This Row],[CL_GL_ACCT_FR16]]),$A$2&lt;=_xlfn.NUMBERVALUE(Table_Query_from_MF_DSNP62[[#This Row],[CL_GL_ACCT_TO16]]))</f>
        <v>1</v>
      </c>
      <c r="IW113" s="33" t="b">
        <f>AND($A$2&gt;=_xlfn.NUMBERVALUE(Table_Query_from_MF_DSNP62[[#This Row],[CL_GL_ACCT_FR17]]),$A$2&lt;=_xlfn.NUMBERVALUE(Table_Query_from_MF_DSNP62[[#This Row],[CL_GL_ACCT_TO17]]))</f>
        <v>1</v>
      </c>
      <c r="IX113" s="33" t="b">
        <f>AND($A$2&gt;=_xlfn.NUMBERVALUE(Table_Query_from_MF_DSNP62[[#This Row],[CL_GL_ACCT_FR18]]),$A$2&lt;=_xlfn.NUMBERVALUE(Table_Query_from_MF_DSNP62[[#This Row],[CL_GL_ACCT_TO18]]))</f>
        <v>1</v>
      </c>
      <c r="IY113" s="33" t="b">
        <f>AND($A$2&gt;=_xlfn.NUMBERVALUE(Table_Query_from_MF_DSNP62[[#This Row],[CL_GL_ACCT_FR19]]),$A$2&lt;=_xlfn.NUMBERVALUE(Table_Query_from_MF_DSNP62[[#This Row],[CL_GL_ACCT_TO19]]))</f>
        <v>1</v>
      </c>
      <c r="IZ113" s="33" t="b">
        <f>AND($A$2&gt;=_xlfn.NUMBERVALUE(Table_Query_from_MF_DSNP62[[#This Row],[CL_GL_ACCT_FR20]]),$A$2&lt;=_xlfn.NUMBERVALUE(Table_Query_from_MF_DSNP62[[#This Row],[CL_GL_ACCT_TO20]]))</f>
        <v>1</v>
      </c>
      <c r="JA113" s="33" t="b">
        <f>AND($A$2&gt;=_xlfn.NUMBERVALUE(Table_Query_from_MF_DSNP62[[#This Row],[CL_GL_ACCT_FR21]]),$A$2&lt;=_xlfn.NUMBERVALUE(Table_Query_from_MF_DSNP62[[#This Row],[CL_GL_ACCT_TO21]]))</f>
        <v>1</v>
      </c>
      <c r="JB113" s="33" t="b">
        <f>AND($A$2&gt;=_xlfn.NUMBERVALUE(Table_Query_from_MF_DSNP62[[#This Row],[CL_GL_ACCT_FR22]]),$A$2&lt;=_xlfn.NUMBERVALUE(Table_Query_from_MF_DSNP62[[#This Row],[CL_GL_ACCT_TO22]]))</f>
        <v>1</v>
      </c>
      <c r="JC113" s="33" t="b">
        <f>AND($A$2&gt;=_xlfn.NUMBERVALUE(Table_Query_from_MF_DSNP62[[#This Row],[CL_GL_ACCT_FR23]]),$A$2&lt;=_xlfn.NUMBERVALUE(Table_Query_from_MF_DSNP62[[#This Row],[CL_GL_ACCT_TO23]]))</f>
        <v>1</v>
      </c>
      <c r="JD113" s="33" t="b">
        <f>AND($A$2&gt;=_xlfn.NUMBERVALUE(Table_Query_from_MF_DSNP62[[#This Row],[CL_GL_ACCT_FR24]]),$A$2&lt;=_xlfn.NUMBERVALUE(Table_Query_from_MF_DSNP62[[#This Row],[CL_GL_ACCT_TO24]]))</f>
        <v>1</v>
      </c>
      <c r="JE113" s="33" t="b">
        <f>AND($A$2&gt;=_xlfn.NUMBERVALUE(Table_Query_from_MF_DSNP62[[#This Row],[CL_GL_ACCT_FR25]]),$A$2&lt;=_xlfn.NUMBERVALUE(Table_Query_from_MF_DSNP62[[#This Row],[CL_GL_ACCT_TO25]]))</f>
        <v>1</v>
      </c>
      <c r="JF113" s="33" t="b">
        <f>OR(Table_Query_from_MF_DSNP62[[#This Row],[PairA]:[PairO]])</f>
        <v>1</v>
      </c>
      <c r="JG113" s="33">
        <f>_xlfn.IFNA(MATCH(TRUE,Table_Query_from_MF_DSNP62[[#This Row],[PairA]:[PairO]],0),"none")</f>
        <v>6</v>
      </c>
      <c r="JH113" s="33" t="b">
        <f>AND($B$2&gt;=_xlfn.NUMBERVALUE(Table_Query_from_MF_DSNP62[[#This Row],[CL_CMP_OBJ_FR1]]),$B$2&lt;=_xlfn.NUMBERVALUE(Table_Query_from_MF_DSNP62[[#This Row],[CL_CMP_OBJ_TO1]]))</f>
        <v>0</v>
      </c>
      <c r="JI113" s="33" t="b">
        <f>AND($B$2&gt;=_xlfn.NUMBERVALUE(Table_Query_from_MF_DSNP62[[#This Row],[CL_CMP_OBJ_FR2]]),$B$2&lt;=_xlfn.NUMBERVALUE(Table_Query_from_MF_DSNP62[[#This Row],[CL_CMP_OBJ_TO2]]))</f>
        <v>0</v>
      </c>
      <c r="JJ113" s="33" t="b">
        <f>AND($B$2&gt;=_xlfn.NUMBERVALUE(Table_Query_from_MF_DSNP62[[#This Row],[CL_CMP_OBJ_FR3]]),$B$2&lt;=_xlfn.NUMBERVALUE(Table_Query_from_MF_DSNP62[[#This Row],[CL_CMP_OBJ_TO3]]))</f>
        <v>0</v>
      </c>
      <c r="JK113" s="33" t="b">
        <f>AND($B$2&gt;=_xlfn.NUMBERVALUE(Table_Query_from_MF_DSNP62[[#This Row],[CL_CMP_OBJ_FR4]]),$B$2&lt;=_xlfn.NUMBERVALUE(Table_Query_from_MF_DSNP62[[#This Row],[CL_CMP_OBJ_TO4]]))</f>
        <v>0</v>
      </c>
      <c r="JL113" s="33" t="b">
        <f>AND($B$2&gt;=_xlfn.NUMBERVALUE(Table_Query_from_MF_DSNP62[[#This Row],[CL_CMP_OBJ_FR5]]),$B$2&lt;=_xlfn.NUMBERVALUE(Table_Query_from_MF_DSNP62[[#This Row],[CL_CMP_OBJ_TO5]]))</f>
        <v>0</v>
      </c>
      <c r="JM113" s="33" t="b">
        <f>AND($B$2&gt;=_xlfn.NUMBERVALUE(Table_Query_from_MF_DSNP62[[#This Row],[CL_CMP_OBJ_FR6]]),$B$2&lt;=_xlfn.NUMBERVALUE(Table_Query_from_MF_DSNP62[[#This Row],[CL_CMP_OBJ_TO6]]))</f>
        <v>1</v>
      </c>
      <c r="JN113" s="33" t="b">
        <f>AND($B$2&gt;=_xlfn.NUMBERVALUE(Table_Query_from_MF_DSNP62[[#This Row],[CL_CMP_OBJ_FR7]]),$B$2&lt;=_xlfn.NUMBERVALUE(Table_Query_from_MF_DSNP62[[#This Row],[CL_CMP_OBJ_TO7]]))</f>
        <v>1</v>
      </c>
      <c r="JO113" s="33" t="b">
        <f>AND($B$2&gt;=_xlfn.NUMBERVALUE(Table_Query_from_MF_DSNP62[[#This Row],[CL_CMP_OBJ_FR8]]),$B$2&lt;=_xlfn.NUMBERVALUE(Table_Query_from_MF_DSNP62[[#This Row],[CL_CMP_OBJ_TO8]]))</f>
        <v>1</v>
      </c>
      <c r="JP113" s="33" t="b">
        <f>AND($B$2&gt;=_xlfn.NUMBERVALUE(Table_Query_from_MF_DSNP62[[#This Row],[CL_CMP_OBJ_FR9]]),$B$2&lt;=_xlfn.NUMBERVALUE(Table_Query_from_MF_DSNP62[[#This Row],[CL_CMP_OBJ_TO9]]))</f>
        <v>1</v>
      </c>
      <c r="JQ113" s="33" t="b">
        <f>AND($B$2&gt;=_xlfn.NUMBERVALUE(Table_Query_from_MF_DSNP62[[#This Row],[CL_CMP_OBJ_FR10]]),$B$2&lt;=_xlfn.NUMBERVALUE(Table_Query_from_MF_DSNP62[[#This Row],[CL_CMP_OBJ_TO10]]))</f>
        <v>1</v>
      </c>
      <c r="JR113" s="33" t="b">
        <f>AND($B$2&gt;=_xlfn.NUMBERVALUE(Table_Query_from_MF_DSNP62[[#This Row],[CL_CMP_OBJ_FR11]]),$B$2&lt;=_xlfn.NUMBERVALUE(Table_Query_from_MF_DSNP62[[#This Row],[CL_CMP_OBJ_TO11]]))</f>
        <v>1</v>
      </c>
      <c r="JS113" s="33" t="b">
        <f>AND($B$2&gt;=_xlfn.NUMBERVALUE(Table_Query_from_MF_DSNP62[[#This Row],[CL_CMP_OBJ_FR12]]),$B$2&lt;=_xlfn.NUMBERVALUE(Table_Query_from_MF_DSNP62[[#This Row],[CL_CMP_OBJ_TO12]]))</f>
        <v>1</v>
      </c>
      <c r="JT113" s="33" t="b">
        <f>AND($B$2&gt;=_xlfn.NUMBERVALUE(Table_Query_from_MF_DSNP62[[#This Row],[CL_CMP_OBJ_FR13]]),$B$2&lt;=_xlfn.NUMBERVALUE(Table_Query_from_MF_DSNP62[[#This Row],[CL_CMP_OBJ_TO13]]))</f>
        <v>1</v>
      </c>
      <c r="JU113" s="33" t="b">
        <f>AND($B$2&gt;=_xlfn.NUMBERVALUE(Table_Query_from_MF_DSNP62[[#This Row],[CL_CMP_OBJ_FR14]]),$B$2&lt;=_xlfn.NUMBERVALUE(Table_Query_from_MF_DSNP62[[#This Row],[CL_CMP_OBJ_TO14]]))</f>
        <v>1</v>
      </c>
      <c r="JV113" s="33" t="b">
        <f>AND($B$2&gt;=_xlfn.NUMBERVALUE(Table_Query_from_MF_DSNP62[[#This Row],[CL_CMP_OBJ_FR15]]),$B$2&lt;=_xlfn.NUMBERVALUE(Table_Query_from_MF_DSNP62[[#This Row],[CL_CMP_OBJ_TO15]]))</f>
        <v>1</v>
      </c>
    </row>
    <row r="114" spans="1:282" x14ac:dyDescent="0.25">
      <c r="A114" t="b">
        <f>OR(,Table_Query_from_MF_DSNP62[[#This Row],[Desired GL included as "hard-coded" GL?]],Table_Query_from_MF_DSNP62[[#This Row],[Desired GL included as "Open GL"?]])</f>
        <v>1</v>
      </c>
      <c r="B114" t="b">
        <f>Table_Query_from_MF_DSNP62[[#This Row],[Desired CObj included as "Open CObj"?]]</f>
        <v>1</v>
      </c>
      <c r="C114" t="s">
        <v>259</v>
      </c>
      <c r="D114" t="s">
        <v>1540</v>
      </c>
      <c r="E114" t="s">
        <v>8</v>
      </c>
      <c r="F114" s="24" t="s">
        <v>412</v>
      </c>
      <c r="G114" t="s">
        <v>49</v>
      </c>
      <c r="H114" s="24" t="s">
        <v>444</v>
      </c>
      <c r="I114" t="s">
        <v>444</v>
      </c>
      <c r="J114" s="24" t="s">
        <v>444</v>
      </c>
      <c r="K114" t="s">
        <v>444</v>
      </c>
      <c r="L114" s="24" t="s">
        <v>444</v>
      </c>
      <c r="M114" t="s">
        <v>444</v>
      </c>
      <c r="N114" t="s">
        <v>444</v>
      </c>
      <c r="O114" t="s">
        <v>447</v>
      </c>
      <c r="P114" t="s">
        <v>444</v>
      </c>
      <c r="Q114" t="s">
        <v>15</v>
      </c>
      <c r="R114" t="s">
        <v>444</v>
      </c>
      <c r="S114" t="s">
        <v>442</v>
      </c>
      <c r="T114" t="s">
        <v>447</v>
      </c>
      <c r="U114" t="s">
        <v>444</v>
      </c>
      <c r="V114" t="s">
        <v>444</v>
      </c>
      <c r="W114" t="s">
        <v>447</v>
      </c>
      <c r="X114" t="s">
        <v>444</v>
      </c>
      <c r="Y114" t="s">
        <v>442</v>
      </c>
      <c r="Z114" t="s">
        <v>442</v>
      </c>
      <c r="AA114" t="s">
        <v>442</v>
      </c>
      <c r="AB114" t="s">
        <v>442</v>
      </c>
      <c r="AC114" t="s">
        <v>444</v>
      </c>
      <c r="AD114" t="s">
        <v>15</v>
      </c>
      <c r="AE114" t="s">
        <v>447</v>
      </c>
      <c r="AF114" t="s">
        <v>447</v>
      </c>
      <c r="AG114" t="s">
        <v>442</v>
      </c>
      <c r="AH114" t="s">
        <v>447</v>
      </c>
      <c r="AI114" t="s">
        <v>447</v>
      </c>
      <c r="AJ114" t="s">
        <v>442</v>
      </c>
      <c r="AK114" t="s">
        <v>444</v>
      </c>
      <c r="AL114" t="s">
        <v>444</v>
      </c>
      <c r="AM114" t="s">
        <v>444</v>
      </c>
      <c r="AN114" t="s">
        <v>444</v>
      </c>
      <c r="AO114" t="s">
        <v>444</v>
      </c>
      <c r="AP114" t="s">
        <v>442</v>
      </c>
      <c r="AQ114" t="s">
        <v>282</v>
      </c>
      <c r="AR114" t="s">
        <v>528</v>
      </c>
      <c r="AS114" t="s">
        <v>162</v>
      </c>
      <c r="AT114" t="s">
        <v>444</v>
      </c>
      <c r="AU114" t="s">
        <v>444</v>
      </c>
      <c r="AV114" t="s">
        <v>442</v>
      </c>
      <c r="AW114" t="s">
        <v>444</v>
      </c>
      <c r="AX114" t="s">
        <v>444</v>
      </c>
      <c r="AY114" t="s">
        <v>444</v>
      </c>
      <c r="AZ114" t="s">
        <v>444</v>
      </c>
      <c r="BA114" t="s">
        <v>444</v>
      </c>
      <c r="BB114" t="s">
        <v>444</v>
      </c>
      <c r="BC114" t="s">
        <v>444</v>
      </c>
      <c r="BD114" t="s">
        <v>1359</v>
      </c>
      <c r="BE114" t="s">
        <v>444</v>
      </c>
      <c r="BF114" t="s">
        <v>1360</v>
      </c>
      <c r="BG114" t="s">
        <v>740</v>
      </c>
      <c r="BH114" t="s">
        <v>448</v>
      </c>
      <c r="BI114" t="s">
        <v>442</v>
      </c>
      <c r="BJ114" t="s">
        <v>282</v>
      </c>
      <c r="BK114" t="s">
        <v>7</v>
      </c>
      <c r="BL114" t="s">
        <v>444</v>
      </c>
      <c r="BM114" t="s">
        <v>444</v>
      </c>
      <c r="BN114" t="s">
        <v>444</v>
      </c>
      <c r="BO114" t="s">
        <v>444</v>
      </c>
      <c r="BP114" t="s">
        <v>444</v>
      </c>
      <c r="BQ114" t="s">
        <v>740</v>
      </c>
      <c r="BR114" t="s">
        <v>524</v>
      </c>
      <c r="BS114" t="s">
        <v>444</v>
      </c>
      <c r="BT114" t="s">
        <v>444</v>
      </c>
      <c r="BU114" t="s">
        <v>444</v>
      </c>
      <c r="BV114" t="s">
        <v>444</v>
      </c>
      <c r="BW114" t="s">
        <v>740</v>
      </c>
      <c r="BX114" t="s">
        <v>524</v>
      </c>
      <c r="BY114" t="s">
        <v>444</v>
      </c>
      <c r="BZ114" t="s">
        <v>444</v>
      </c>
      <c r="CA114" t="s">
        <v>444</v>
      </c>
      <c r="CB114" t="s">
        <v>444</v>
      </c>
      <c r="CC114" t="s">
        <v>444</v>
      </c>
      <c r="CD114" t="s">
        <v>444</v>
      </c>
      <c r="CE114" t="s">
        <v>444</v>
      </c>
      <c r="CF114" t="s">
        <v>444</v>
      </c>
      <c r="CG114" t="s">
        <v>444</v>
      </c>
      <c r="CH114" t="s">
        <v>444</v>
      </c>
      <c r="CI114" t="s">
        <v>740</v>
      </c>
      <c r="CJ114" t="s">
        <v>524</v>
      </c>
      <c r="CK114" t="s">
        <v>444</v>
      </c>
      <c r="CL114" t="s">
        <v>740</v>
      </c>
      <c r="CM114" t="s">
        <v>877</v>
      </c>
      <c r="CN114" t="s">
        <v>444</v>
      </c>
      <c r="CO114" t="s">
        <v>740</v>
      </c>
      <c r="CP114" t="s">
        <v>524</v>
      </c>
      <c r="CQ114" t="s">
        <v>444</v>
      </c>
      <c r="CR114" t="s">
        <v>740</v>
      </c>
      <c r="CS114" t="s">
        <v>877</v>
      </c>
      <c r="CT114" t="s">
        <v>444</v>
      </c>
      <c r="CU114" t="s">
        <v>282</v>
      </c>
      <c r="CV114" t="s">
        <v>2750</v>
      </c>
      <c r="CW114" t="s">
        <v>2736</v>
      </c>
      <c r="CX114" t="s">
        <v>2737</v>
      </c>
      <c r="CY114" t="s">
        <v>1420</v>
      </c>
      <c r="CZ114" t="s">
        <v>1429</v>
      </c>
      <c r="DA114" t="s">
        <v>1428</v>
      </c>
      <c r="DB114" t="s">
        <v>444</v>
      </c>
      <c r="DC114" t="s">
        <v>444</v>
      </c>
      <c r="DD114" t="s">
        <v>444</v>
      </c>
      <c r="DE114" t="s">
        <v>444</v>
      </c>
      <c r="DF114" t="s">
        <v>444</v>
      </c>
      <c r="DG114" t="s">
        <v>444</v>
      </c>
      <c r="DH114" t="s">
        <v>444</v>
      </c>
      <c r="DI114" t="s">
        <v>282</v>
      </c>
      <c r="DJ114" t="s">
        <v>444</v>
      </c>
      <c r="DK114" t="s">
        <v>444</v>
      </c>
      <c r="DL114" t="s">
        <v>444</v>
      </c>
      <c r="DM114" t="s">
        <v>444</v>
      </c>
      <c r="DN114" t="s">
        <v>444</v>
      </c>
      <c r="DO114" t="s">
        <v>444</v>
      </c>
      <c r="DP114" t="s">
        <v>444</v>
      </c>
      <c r="DQ114" t="s">
        <v>444</v>
      </c>
      <c r="DR114" t="s">
        <v>444</v>
      </c>
      <c r="DS114" t="s">
        <v>444</v>
      </c>
      <c r="DT114" s="24" t="s">
        <v>444</v>
      </c>
      <c r="DU114" s="24" t="s">
        <v>444</v>
      </c>
      <c r="DV114" t="s">
        <v>444</v>
      </c>
      <c r="DW114" t="s">
        <v>444</v>
      </c>
      <c r="DX114" s="24" t="s">
        <v>444</v>
      </c>
      <c r="DY114" s="24" t="s">
        <v>444</v>
      </c>
      <c r="DZ114" t="s">
        <v>444</v>
      </c>
      <c r="EA114" t="s">
        <v>444</v>
      </c>
      <c r="EB114" s="24" t="s">
        <v>444</v>
      </c>
      <c r="EC114" s="24" t="s">
        <v>444</v>
      </c>
      <c r="ED114" t="s">
        <v>444</v>
      </c>
      <c r="EE114" t="s">
        <v>444</v>
      </c>
      <c r="EF114" s="24" t="s">
        <v>444</v>
      </c>
      <c r="EG114" s="24" t="s">
        <v>444</v>
      </c>
      <c r="EH114" t="s">
        <v>444</v>
      </c>
      <c r="EI114" t="s">
        <v>444</v>
      </c>
      <c r="EJ114" s="24" t="s">
        <v>444</v>
      </c>
      <c r="EK114" s="24" t="s">
        <v>444</v>
      </c>
      <c r="EL114" t="s">
        <v>444</v>
      </c>
      <c r="EM114" t="s">
        <v>444</v>
      </c>
      <c r="EN114" s="24" t="s">
        <v>444</v>
      </c>
      <c r="EO114" s="24" t="s">
        <v>444</v>
      </c>
      <c r="EP114" t="s">
        <v>444</v>
      </c>
      <c r="EQ114" t="s">
        <v>444</v>
      </c>
      <c r="ER114" s="24" t="s">
        <v>444</v>
      </c>
      <c r="ES114" s="24" t="s">
        <v>444</v>
      </c>
      <c r="ET114" t="s">
        <v>444</v>
      </c>
      <c r="EU114" t="s">
        <v>444</v>
      </c>
      <c r="EV114" s="24" t="s">
        <v>444</v>
      </c>
      <c r="EW114" s="24" t="s">
        <v>444</v>
      </c>
      <c r="EX114" t="s">
        <v>444</v>
      </c>
      <c r="EY114" t="s">
        <v>444</v>
      </c>
      <c r="EZ114" s="24" t="s">
        <v>444</v>
      </c>
      <c r="FA114" s="24" t="s">
        <v>444</v>
      </c>
      <c r="FB114" t="s">
        <v>444</v>
      </c>
      <c r="FC114" t="s">
        <v>444</v>
      </c>
      <c r="FD114" s="24" t="s">
        <v>444</v>
      </c>
      <c r="FE114" s="24" t="s">
        <v>444</v>
      </c>
      <c r="FF114" t="s">
        <v>444</v>
      </c>
      <c r="FG114" t="s">
        <v>444</v>
      </c>
      <c r="FH114" s="24" t="s">
        <v>444</v>
      </c>
      <c r="FI114" s="24" t="s">
        <v>444</v>
      </c>
      <c r="FJ114" t="s">
        <v>444</v>
      </c>
      <c r="FK114" t="s">
        <v>444</v>
      </c>
      <c r="FL114" s="24" t="s">
        <v>444</v>
      </c>
      <c r="FM114" s="24" t="s">
        <v>444</v>
      </c>
      <c r="FN114" t="s">
        <v>444</v>
      </c>
      <c r="FO114" t="s">
        <v>444</v>
      </c>
      <c r="FP114" s="24" t="s">
        <v>444</v>
      </c>
      <c r="FQ114" s="24" t="s">
        <v>444</v>
      </c>
      <c r="FR114" t="s">
        <v>444</v>
      </c>
      <c r="FS114" t="s">
        <v>444</v>
      </c>
      <c r="FT114" s="24" t="s">
        <v>444</v>
      </c>
      <c r="FU114" s="24" t="s">
        <v>444</v>
      </c>
      <c r="FV114" t="s">
        <v>444</v>
      </c>
      <c r="FW114" t="s">
        <v>444</v>
      </c>
      <c r="FX114" s="24" t="s">
        <v>444</v>
      </c>
      <c r="FY114" s="24" t="s">
        <v>444</v>
      </c>
      <c r="FZ114" t="s">
        <v>444</v>
      </c>
      <c r="GA114" t="s">
        <v>444</v>
      </c>
      <c r="GB114" s="24" t="s">
        <v>444</v>
      </c>
      <c r="GC114" s="24" t="s">
        <v>444</v>
      </c>
      <c r="GD114" t="s">
        <v>444</v>
      </c>
      <c r="GE114" t="s">
        <v>444</v>
      </c>
      <c r="GF114" s="24" t="s">
        <v>444</v>
      </c>
      <c r="GG114" s="24" t="s">
        <v>444</v>
      </c>
      <c r="GH114" t="s">
        <v>15</v>
      </c>
      <c r="GI114" s="24" t="s">
        <v>454</v>
      </c>
      <c r="GJ114" s="24" t="s">
        <v>455</v>
      </c>
      <c r="GK114" t="s">
        <v>456</v>
      </c>
      <c r="GL114" t="s">
        <v>456</v>
      </c>
      <c r="GM114" s="24" t="s">
        <v>444</v>
      </c>
      <c r="GN114" s="24" t="s">
        <v>444</v>
      </c>
      <c r="GO114" t="s">
        <v>444</v>
      </c>
      <c r="GP114" t="s">
        <v>444</v>
      </c>
      <c r="GQ114" s="24" t="s">
        <v>444</v>
      </c>
      <c r="GR114" s="24" t="s">
        <v>444</v>
      </c>
      <c r="GS114" t="s">
        <v>444</v>
      </c>
      <c r="GT114" t="s">
        <v>444</v>
      </c>
      <c r="GU114" s="24" t="s">
        <v>444</v>
      </c>
      <c r="GV114" s="24" t="s">
        <v>444</v>
      </c>
      <c r="GW114" t="s">
        <v>444</v>
      </c>
      <c r="GX114" t="s">
        <v>444</v>
      </c>
      <c r="GY114" s="24" t="s">
        <v>444</v>
      </c>
      <c r="GZ114" s="24" t="s">
        <v>444</v>
      </c>
      <c r="HA114" t="s">
        <v>444</v>
      </c>
      <c r="HB114" t="s">
        <v>444</v>
      </c>
      <c r="HC114" s="24" t="s">
        <v>444</v>
      </c>
      <c r="HD114" s="24" t="s">
        <v>444</v>
      </c>
      <c r="HE114" t="s">
        <v>444</v>
      </c>
      <c r="HF114" t="s">
        <v>444</v>
      </c>
      <c r="HG114" s="24" t="s">
        <v>444</v>
      </c>
      <c r="HH114" s="24" t="s">
        <v>444</v>
      </c>
      <c r="HI114" t="s">
        <v>444</v>
      </c>
      <c r="HJ114" t="s">
        <v>444</v>
      </c>
      <c r="HK114" s="24" t="s">
        <v>444</v>
      </c>
      <c r="HL114" s="24" t="s">
        <v>444</v>
      </c>
      <c r="HM114" t="s">
        <v>444</v>
      </c>
      <c r="HN114" t="s">
        <v>444</v>
      </c>
      <c r="HO114" s="24" t="s">
        <v>444</v>
      </c>
      <c r="HP114" s="24" t="s">
        <v>444</v>
      </c>
      <c r="HQ114" t="s">
        <v>444</v>
      </c>
      <c r="HR114" t="s">
        <v>444</v>
      </c>
      <c r="HS114" s="24" t="s">
        <v>444</v>
      </c>
      <c r="HT114" s="24" t="s">
        <v>444</v>
      </c>
      <c r="HU114" t="s">
        <v>444</v>
      </c>
      <c r="HV114" t="s">
        <v>444</v>
      </c>
      <c r="HW114" s="24" t="s">
        <v>444</v>
      </c>
      <c r="HX114" s="24" t="s">
        <v>444</v>
      </c>
      <c r="HY114" t="s">
        <v>444</v>
      </c>
      <c r="HZ114" t="s">
        <v>444</v>
      </c>
      <c r="IA114" t="s">
        <v>2750</v>
      </c>
      <c r="IB114" t="s">
        <v>2736</v>
      </c>
      <c r="IC114" t="s">
        <v>3013</v>
      </c>
      <c r="ID114" s="33" t="b" cm="1">
        <f t="array" ref="ID114">_xlfn.IFNA(MATCH($A$2,_xlfn.NUMBERVALUE(Table_Query_from_MF_DSNP62[[#This Row],[CL_GLACCT_DR1]:[CL_GLACCT_CR4]]),0),0)&gt;=1</f>
        <v>1</v>
      </c>
      <c r="IE114" s="33" t="b">
        <f>OR(Table_Query_from_MF_DSNP62[[#This Row],[Pair1]:[Pair25]])</f>
        <v>1</v>
      </c>
      <c r="IF114" s="33">
        <f>_xlfn.IFNA(MATCH(TRUE,Table_Query_from_MF_DSNP62[[#This Row],[Pair1]:[Pair25]],0),"none")</f>
        <v>1</v>
      </c>
      <c r="IG114" s="33" t="b">
        <f>AND($A$2&gt;=_xlfn.NUMBERVALUE(Table_Query_from_MF_DSNP62[[#This Row],[CL_GL_ACCT_FR1]]),$A$2&lt;=_xlfn.NUMBERVALUE(Table_Query_from_MF_DSNP62[[#This Row],[CL_GL_ACCT_TO1]]))</f>
        <v>1</v>
      </c>
      <c r="IH114" s="33" t="b">
        <f>AND($A$2&gt;=_xlfn.NUMBERVALUE(Table_Query_from_MF_DSNP62[[#This Row],[CL_GL_ACCT_FR2]]),$A$2&lt;=_xlfn.NUMBERVALUE(Table_Query_from_MF_DSNP62[[#This Row],[CL_GL_ACCT_TO2]]))</f>
        <v>1</v>
      </c>
      <c r="II114" s="33" t="b">
        <f>AND($A$2&gt;=_xlfn.NUMBERVALUE(Table_Query_from_MF_DSNP62[[#This Row],[CL_GL_ACCT_FR3]]),$A$2&lt;=_xlfn.NUMBERVALUE(Table_Query_from_MF_DSNP62[[#This Row],[CL_GL_ACCT_TO3]]))</f>
        <v>1</v>
      </c>
      <c r="IJ114" s="33" t="b">
        <f>AND($A$2&gt;=_xlfn.NUMBERVALUE(Table_Query_from_MF_DSNP62[[#This Row],[CL_GL_ACCT_FR4]]),$A$2&lt;=_xlfn.NUMBERVALUE(Table_Query_from_MF_DSNP62[[#This Row],[CL_GL_ACCT_TO4]]))</f>
        <v>1</v>
      </c>
      <c r="IK114" s="33" t="b">
        <f>AND($A$2&gt;=_xlfn.NUMBERVALUE(Table_Query_from_MF_DSNP62[[#This Row],[CL_GL_ACCT_FR5]]),$A$2&lt;=_xlfn.NUMBERVALUE(Table_Query_from_MF_DSNP62[[#This Row],[CL_GL_ACCT_TO5]]))</f>
        <v>1</v>
      </c>
      <c r="IL114" s="33" t="b">
        <f>AND($A$2&gt;=_xlfn.NUMBERVALUE(Table_Query_from_MF_DSNP62[[#This Row],[CL_GL_ACCT_FR6]]),$A$2&lt;=_xlfn.NUMBERVALUE(Table_Query_from_MF_DSNP62[[#This Row],[CL_GL_ACCT_TO6]]))</f>
        <v>1</v>
      </c>
      <c r="IM114" s="33" t="b">
        <f>AND($A$2&gt;=_xlfn.NUMBERVALUE(Table_Query_from_MF_DSNP62[[#This Row],[CL_GL_ACCT_FR7]]),$A$2&lt;=_xlfn.NUMBERVALUE(Table_Query_from_MF_DSNP62[[#This Row],[CL_GL_ACCT_TO7]]))</f>
        <v>1</v>
      </c>
      <c r="IN114" s="33" t="b">
        <f>AND($A$2&gt;=_xlfn.NUMBERVALUE(Table_Query_from_MF_DSNP62[[#This Row],[CL_GL_ACCT_FR8]]),$A$2&lt;=_xlfn.NUMBERVALUE(Table_Query_from_MF_DSNP62[[#This Row],[CL_GL_ACCT_TO8]]))</f>
        <v>1</v>
      </c>
      <c r="IO114" s="33" t="b">
        <f>AND($A$2&gt;=_xlfn.NUMBERVALUE(Table_Query_from_MF_DSNP62[[#This Row],[CL_GL_ACCT_FR9]]),$A$2&lt;=_xlfn.NUMBERVALUE(Table_Query_from_MF_DSNP62[[#This Row],[CL_GL_ACCT_TO9]]))</f>
        <v>1</v>
      </c>
      <c r="IP114" s="33" t="b">
        <f>AND($A$2&gt;=_xlfn.NUMBERVALUE(Table_Query_from_MF_DSNP62[[#This Row],[CL_GL_ACCT_FR10]]),$A$2&lt;=_xlfn.NUMBERVALUE(Table_Query_from_MF_DSNP62[[#This Row],[CL_GL_ACCT_TO10]]))</f>
        <v>1</v>
      </c>
      <c r="IQ114" s="33" t="b">
        <f>AND($A$2&gt;=_xlfn.NUMBERVALUE(Table_Query_from_MF_DSNP62[[#This Row],[CL_GL_ACCT_FR11]]),$A$2&lt;=_xlfn.NUMBERVALUE(Table_Query_from_MF_DSNP62[[#This Row],[CL_GL_ACCT_TO11]]))</f>
        <v>1</v>
      </c>
      <c r="IR114" s="33" t="b">
        <f>AND($A$2&gt;=_xlfn.NUMBERVALUE(Table_Query_from_MF_DSNP62[[#This Row],[CL_GL_ACCT_FR12]]),$A$2&lt;=_xlfn.NUMBERVALUE(Table_Query_from_MF_DSNP62[[#This Row],[CL_GL_ACCT_TO12]]))</f>
        <v>1</v>
      </c>
      <c r="IS114" s="33" t="b">
        <f>AND($A$2&gt;=_xlfn.NUMBERVALUE(Table_Query_from_MF_DSNP62[[#This Row],[CL_GL_ACCT_FR13]]),$A$2&lt;=_xlfn.NUMBERVALUE(Table_Query_from_MF_DSNP62[[#This Row],[CL_GL_ACCT_TO13]]))</f>
        <v>1</v>
      </c>
      <c r="IT114" s="33" t="b">
        <f>AND($A$2&gt;=_xlfn.NUMBERVALUE(Table_Query_from_MF_DSNP62[[#This Row],[CL_GL_ACCT_FR14]]),$A$2&lt;=_xlfn.NUMBERVALUE(Table_Query_from_MF_DSNP62[[#This Row],[CL_GL_ACCT_TO14]]))</f>
        <v>1</v>
      </c>
      <c r="IU114" s="33" t="b">
        <f>AND($A$2&gt;=_xlfn.NUMBERVALUE(Table_Query_from_MF_DSNP62[[#This Row],[CL_GL_ACCT_FR15]]),$A$2&lt;=_xlfn.NUMBERVALUE(Table_Query_from_MF_DSNP62[[#This Row],[CL_GL_ACCT_TO15]]))</f>
        <v>1</v>
      </c>
      <c r="IV114" s="33" t="b">
        <f>AND($A$2&gt;=_xlfn.NUMBERVALUE(Table_Query_from_MF_DSNP62[[#This Row],[CL_GL_ACCT_FR16]]),$A$2&lt;=_xlfn.NUMBERVALUE(Table_Query_from_MF_DSNP62[[#This Row],[CL_GL_ACCT_TO16]]))</f>
        <v>1</v>
      </c>
      <c r="IW114" s="33" t="b">
        <f>AND($A$2&gt;=_xlfn.NUMBERVALUE(Table_Query_from_MF_DSNP62[[#This Row],[CL_GL_ACCT_FR17]]),$A$2&lt;=_xlfn.NUMBERVALUE(Table_Query_from_MF_DSNP62[[#This Row],[CL_GL_ACCT_TO17]]))</f>
        <v>1</v>
      </c>
      <c r="IX114" s="33" t="b">
        <f>AND($A$2&gt;=_xlfn.NUMBERVALUE(Table_Query_from_MF_DSNP62[[#This Row],[CL_GL_ACCT_FR18]]),$A$2&lt;=_xlfn.NUMBERVALUE(Table_Query_from_MF_DSNP62[[#This Row],[CL_GL_ACCT_TO18]]))</f>
        <v>1</v>
      </c>
      <c r="IY114" s="33" t="b">
        <f>AND($A$2&gt;=_xlfn.NUMBERVALUE(Table_Query_from_MF_DSNP62[[#This Row],[CL_GL_ACCT_FR19]]),$A$2&lt;=_xlfn.NUMBERVALUE(Table_Query_from_MF_DSNP62[[#This Row],[CL_GL_ACCT_TO19]]))</f>
        <v>1</v>
      </c>
      <c r="IZ114" s="33" t="b">
        <f>AND($A$2&gt;=_xlfn.NUMBERVALUE(Table_Query_from_MF_DSNP62[[#This Row],[CL_GL_ACCT_FR20]]),$A$2&lt;=_xlfn.NUMBERVALUE(Table_Query_from_MF_DSNP62[[#This Row],[CL_GL_ACCT_TO20]]))</f>
        <v>1</v>
      </c>
      <c r="JA114" s="33" t="b">
        <f>AND($A$2&gt;=_xlfn.NUMBERVALUE(Table_Query_from_MF_DSNP62[[#This Row],[CL_GL_ACCT_FR21]]),$A$2&lt;=_xlfn.NUMBERVALUE(Table_Query_from_MF_DSNP62[[#This Row],[CL_GL_ACCT_TO21]]))</f>
        <v>1</v>
      </c>
      <c r="JB114" s="33" t="b">
        <f>AND($A$2&gt;=_xlfn.NUMBERVALUE(Table_Query_from_MF_DSNP62[[#This Row],[CL_GL_ACCT_FR22]]),$A$2&lt;=_xlfn.NUMBERVALUE(Table_Query_from_MF_DSNP62[[#This Row],[CL_GL_ACCT_TO22]]))</f>
        <v>1</v>
      </c>
      <c r="JC114" s="33" t="b">
        <f>AND($A$2&gt;=_xlfn.NUMBERVALUE(Table_Query_from_MF_DSNP62[[#This Row],[CL_GL_ACCT_FR23]]),$A$2&lt;=_xlfn.NUMBERVALUE(Table_Query_from_MF_DSNP62[[#This Row],[CL_GL_ACCT_TO23]]))</f>
        <v>1</v>
      </c>
      <c r="JD114" s="33" t="b">
        <f>AND($A$2&gt;=_xlfn.NUMBERVALUE(Table_Query_from_MF_DSNP62[[#This Row],[CL_GL_ACCT_FR24]]),$A$2&lt;=_xlfn.NUMBERVALUE(Table_Query_from_MF_DSNP62[[#This Row],[CL_GL_ACCT_TO24]]))</f>
        <v>1</v>
      </c>
      <c r="JE114" s="33" t="b">
        <f>AND($A$2&gt;=_xlfn.NUMBERVALUE(Table_Query_from_MF_DSNP62[[#This Row],[CL_GL_ACCT_FR25]]),$A$2&lt;=_xlfn.NUMBERVALUE(Table_Query_from_MF_DSNP62[[#This Row],[CL_GL_ACCT_TO25]]))</f>
        <v>1</v>
      </c>
      <c r="JF114" s="33" t="b">
        <f>OR(Table_Query_from_MF_DSNP62[[#This Row],[PairA]:[PairO]])</f>
        <v>1</v>
      </c>
      <c r="JG114" s="33">
        <f>_xlfn.IFNA(MATCH(TRUE,Table_Query_from_MF_DSNP62[[#This Row],[PairA]:[PairO]],0),"none")</f>
        <v>3</v>
      </c>
      <c r="JH114" s="33" t="b">
        <f>AND($B$2&gt;=_xlfn.NUMBERVALUE(Table_Query_from_MF_DSNP62[[#This Row],[CL_CMP_OBJ_FR1]]),$B$2&lt;=_xlfn.NUMBERVALUE(Table_Query_from_MF_DSNP62[[#This Row],[CL_CMP_OBJ_TO1]]))</f>
        <v>0</v>
      </c>
      <c r="JI114" s="33" t="b">
        <f>AND($B$2&gt;=_xlfn.NUMBERVALUE(Table_Query_from_MF_DSNP62[[#This Row],[CL_CMP_OBJ_FR2]]),$B$2&lt;=_xlfn.NUMBERVALUE(Table_Query_from_MF_DSNP62[[#This Row],[CL_CMP_OBJ_TO2]]))</f>
        <v>0</v>
      </c>
      <c r="JJ114" s="33" t="b">
        <f>AND($B$2&gt;=_xlfn.NUMBERVALUE(Table_Query_from_MF_DSNP62[[#This Row],[CL_CMP_OBJ_FR3]]),$B$2&lt;=_xlfn.NUMBERVALUE(Table_Query_from_MF_DSNP62[[#This Row],[CL_CMP_OBJ_TO3]]))</f>
        <v>1</v>
      </c>
      <c r="JK114" s="33" t="b">
        <f>AND($B$2&gt;=_xlfn.NUMBERVALUE(Table_Query_from_MF_DSNP62[[#This Row],[CL_CMP_OBJ_FR4]]),$B$2&lt;=_xlfn.NUMBERVALUE(Table_Query_from_MF_DSNP62[[#This Row],[CL_CMP_OBJ_TO4]]))</f>
        <v>1</v>
      </c>
      <c r="JL114" s="33" t="b">
        <f>AND($B$2&gt;=_xlfn.NUMBERVALUE(Table_Query_from_MF_DSNP62[[#This Row],[CL_CMP_OBJ_FR5]]),$B$2&lt;=_xlfn.NUMBERVALUE(Table_Query_from_MF_DSNP62[[#This Row],[CL_CMP_OBJ_TO5]]))</f>
        <v>1</v>
      </c>
      <c r="JM114" s="33" t="b">
        <f>AND($B$2&gt;=_xlfn.NUMBERVALUE(Table_Query_from_MF_DSNP62[[#This Row],[CL_CMP_OBJ_FR6]]),$B$2&lt;=_xlfn.NUMBERVALUE(Table_Query_from_MF_DSNP62[[#This Row],[CL_CMP_OBJ_TO6]]))</f>
        <v>1</v>
      </c>
      <c r="JN114" s="33" t="b">
        <f>AND($B$2&gt;=_xlfn.NUMBERVALUE(Table_Query_from_MF_DSNP62[[#This Row],[CL_CMP_OBJ_FR7]]),$B$2&lt;=_xlfn.NUMBERVALUE(Table_Query_from_MF_DSNP62[[#This Row],[CL_CMP_OBJ_TO7]]))</f>
        <v>1</v>
      </c>
      <c r="JO114" s="33" t="b">
        <f>AND($B$2&gt;=_xlfn.NUMBERVALUE(Table_Query_from_MF_DSNP62[[#This Row],[CL_CMP_OBJ_FR8]]),$B$2&lt;=_xlfn.NUMBERVALUE(Table_Query_from_MF_DSNP62[[#This Row],[CL_CMP_OBJ_TO8]]))</f>
        <v>1</v>
      </c>
      <c r="JP114" s="33" t="b">
        <f>AND($B$2&gt;=_xlfn.NUMBERVALUE(Table_Query_from_MF_DSNP62[[#This Row],[CL_CMP_OBJ_FR9]]),$B$2&lt;=_xlfn.NUMBERVALUE(Table_Query_from_MF_DSNP62[[#This Row],[CL_CMP_OBJ_TO9]]))</f>
        <v>1</v>
      </c>
      <c r="JQ114" s="33" t="b">
        <f>AND($B$2&gt;=_xlfn.NUMBERVALUE(Table_Query_from_MF_DSNP62[[#This Row],[CL_CMP_OBJ_FR10]]),$B$2&lt;=_xlfn.NUMBERVALUE(Table_Query_from_MF_DSNP62[[#This Row],[CL_CMP_OBJ_TO10]]))</f>
        <v>1</v>
      </c>
      <c r="JR114" s="33" t="b">
        <f>AND($B$2&gt;=_xlfn.NUMBERVALUE(Table_Query_from_MF_DSNP62[[#This Row],[CL_CMP_OBJ_FR11]]),$B$2&lt;=_xlfn.NUMBERVALUE(Table_Query_from_MF_DSNP62[[#This Row],[CL_CMP_OBJ_TO11]]))</f>
        <v>1</v>
      </c>
      <c r="JS114" s="33" t="b">
        <f>AND($B$2&gt;=_xlfn.NUMBERVALUE(Table_Query_from_MF_DSNP62[[#This Row],[CL_CMP_OBJ_FR12]]),$B$2&lt;=_xlfn.NUMBERVALUE(Table_Query_from_MF_DSNP62[[#This Row],[CL_CMP_OBJ_TO12]]))</f>
        <v>1</v>
      </c>
      <c r="JT114" s="33" t="b">
        <f>AND($B$2&gt;=_xlfn.NUMBERVALUE(Table_Query_from_MF_DSNP62[[#This Row],[CL_CMP_OBJ_FR13]]),$B$2&lt;=_xlfn.NUMBERVALUE(Table_Query_from_MF_DSNP62[[#This Row],[CL_CMP_OBJ_TO13]]))</f>
        <v>1</v>
      </c>
      <c r="JU114" s="33" t="b">
        <f>AND($B$2&gt;=_xlfn.NUMBERVALUE(Table_Query_from_MF_DSNP62[[#This Row],[CL_CMP_OBJ_FR14]]),$B$2&lt;=_xlfn.NUMBERVALUE(Table_Query_from_MF_DSNP62[[#This Row],[CL_CMP_OBJ_TO14]]))</f>
        <v>1</v>
      </c>
      <c r="JV114" s="33" t="b">
        <f>AND($B$2&gt;=_xlfn.NUMBERVALUE(Table_Query_from_MF_DSNP62[[#This Row],[CL_CMP_OBJ_FR15]]),$B$2&lt;=_xlfn.NUMBERVALUE(Table_Query_from_MF_DSNP62[[#This Row],[CL_CMP_OBJ_TO15]]))</f>
        <v>1</v>
      </c>
    </row>
    <row r="115" spans="1:282" x14ac:dyDescent="0.25">
      <c r="A115" t="b">
        <f>OR(,Table_Query_from_MF_DSNP62[[#This Row],[Desired GL included as "hard-coded" GL?]],Table_Query_from_MF_DSNP62[[#This Row],[Desired GL included as "Open GL"?]])</f>
        <v>1</v>
      </c>
      <c r="B115" t="b">
        <f>Table_Query_from_MF_DSNP62[[#This Row],[Desired CObj included as "Open CObj"?]]</f>
        <v>1</v>
      </c>
      <c r="C115" t="s">
        <v>254</v>
      </c>
      <c r="D115" t="s">
        <v>1485</v>
      </c>
      <c r="E115" t="s">
        <v>15</v>
      </c>
      <c r="F115" s="24" t="s">
        <v>41</v>
      </c>
      <c r="G115" t="s">
        <v>422</v>
      </c>
      <c r="H115" s="24" t="s">
        <v>444</v>
      </c>
      <c r="I115" t="s">
        <v>444</v>
      </c>
      <c r="J115" s="24" t="s">
        <v>444</v>
      </c>
      <c r="K115" t="s">
        <v>444</v>
      </c>
      <c r="L115" s="24" t="s">
        <v>444</v>
      </c>
      <c r="M115" t="s">
        <v>444</v>
      </c>
      <c r="N115" t="s">
        <v>444</v>
      </c>
      <c r="O115" t="s">
        <v>447</v>
      </c>
      <c r="P115" t="s">
        <v>444</v>
      </c>
      <c r="Q115" t="s">
        <v>15</v>
      </c>
      <c r="R115" t="s">
        <v>15</v>
      </c>
      <c r="S115" t="s">
        <v>442</v>
      </c>
      <c r="T115" t="s">
        <v>447</v>
      </c>
      <c r="U115" t="s">
        <v>444</v>
      </c>
      <c r="V115" t="s">
        <v>444</v>
      </c>
      <c r="W115" t="s">
        <v>447</v>
      </c>
      <c r="X115" t="s">
        <v>444</v>
      </c>
      <c r="Y115" t="s">
        <v>444</v>
      </c>
      <c r="Z115" t="s">
        <v>442</v>
      </c>
      <c r="AA115" t="s">
        <v>444</v>
      </c>
      <c r="AB115" t="s">
        <v>442</v>
      </c>
      <c r="AC115" t="s">
        <v>444</v>
      </c>
      <c r="AD115" t="s">
        <v>447</v>
      </c>
      <c r="AE115" t="s">
        <v>447</v>
      </c>
      <c r="AF115" t="s">
        <v>447</v>
      </c>
      <c r="AG115" t="s">
        <v>442</v>
      </c>
      <c r="AH115" t="s">
        <v>447</v>
      </c>
      <c r="AI115" t="s">
        <v>447</v>
      </c>
      <c r="AJ115" t="s">
        <v>442</v>
      </c>
      <c r="AK115" t="s">
        <v>444</v>
      </c>
      <c r="AL115" t="s">
        <v>444</v>
      </c>
      <c r="AM115" t="s">
        <v>444</v>
      </c>
      <c r="AN115" t="s">
        <v>444</v>
      </c>
      <c r="AO115" t="s">
        <v>444</v>
      </c>
      <c r="AP115" t="s">
        <v>442</v>
      </c>
      <c r="AQ115" t="s">
        <v>282</v>
      </c>
      <c r="AR115" t="s">
        <v>528</v>
      </c>
      <c r="AS115" t="s">
        <v>162</v>
      </c>
      <c r="AT115" t="s">
        <v>444</v>
      </c>
      <c r="AU115" t="s">
        <v>444</v>
      </c>
      <c r="AV115" t="s">
        <v>442</v>
      </c>
      <c r="AW115" t="s">
        <v>444</v>
      </c>
      <c r="AX115" t="s">
        <v>444</v>
      </c>
      <c r="AY115" t="s">
        <v>444</v>
      </c>
      <c r="AZ115" t="s">
        <v>444</v>
      </c>
      <c r="BA115" t="s">
        <v>444</v>
      </c>
      <c r="BB115" t="s">
        <v>444</v>
      </c>
      <c r="BC115" t="s">
        <v>444</v>
      </c>
      <c r="BD115" t="s">
        <v>1359</v>
      </c>
      <c r="BE115" t="s">
        <v>444</v>
      </c>
      <c r="BF115" t="s">
        <v>1360</v>
      </c>
      <c r="BG115" t="s">
        <v>1360</v>
      </c>
      <c r="BH115" t="s">
        <v>449</v>
      </c>
      <c r="BI115" t="s">
        <v>529</v>
      </c>
      <c r="BJ115" t="s">
        <v>7</v>
      </c>
      <c r="BK115" t="s">
        <v>282</v>
      </c>
      <c r="BL115" t="s">
        <v>444</v>
      </c>
      <c r="BM115" t="s">
        <v>444</v>
      </c>
      <c r="BN115" t="s">
        <v>444</v>
      </c>
      <c r="BO115" t="s">
        <v>444</v>
      </c>
      <c r="BP115" t="s">
        <v>444</v>
      </c>
      <c r="BQ115" t="s">
        <v>740</v>
      </c>
      <c r="BR115" t="s">
        <v>188</v>
      </c>
      <c r="BS115" t="s">
        <v>444</v>
      </c>
      <c r="BT115" t="s">
        <v>444</v>
      </c>
      <c r="BU115" t="s">
        <v>444</v>
      </c>
      <c r="BV115" t="s">
        <v>444</v>
      </c>
      <c r="BW115" t="s">
        <v>740</v>
      </c>
      <c r="BX115" t="s">
        <v>188</v>
      </c>
      <c r="BY115" t="s">
        <v>444</v>
      </c>
      <c r="BZ115" t="s">
        <v>444</v>
      </c>
      <c r="CA115" t="s">
        <v>444</v>
      </c>
      <c r="CB115" t="s">
        <v>444</v>
      </c>
      <c r="CC115" t="s">
        <v>444</v>
      </c>
      <c r="CD115" t="s">
        <v>444</v>
      </c>
      <c r="CE115" t="s">
        <v>444</v>
      </c>
      <c r="CF115" t="s">
        <v>444</v>
      </c>
      <c r="CG115" t="s">
        <v>444</v>
      </c>
      <c r="CH115" t="s">
        <v>444</v>
      </c>
      <c r="CI115" t="s">
        <v>740</v>
      </c>
      <c r="CJ115" t="s">
        <v>188</v>
      </c>
      <c r="CK115" t="s">
        <v>444</v>
      </c>
      <c r="CL115" t="s">
        <v>444</v>
      </c>
      <c r="CM115" t="s">
        <v>444</v>
      </c>
      <c r="CN115" t="s">
        <v>444</v>
      </c>
      <c r="CO115" t="s">
        <v>740</v>
      </c>
      <c r="CP115" t="s">
        <v>188</v>
      </c>
      <c r="CQ115" t="s">
        <v>444</v>
      </c>
      <c r="CR115" t="s">
        <v>444</v>
      </c>
      <c r="CS115" t="s">
        <v>444</v>
      </c>
      <c r="CT115" t="s">
        <v>444</v>
      </c>
      <c r="CU115" t="s">
        <v>7</v>
      </c>
      <c r="CV115" t="s">
        <v>2738</v>
      </c>
      <c r="CW115" t="s">
        <v>2736</v>
      </c>
      <c r="CX115" t="s">
        <v>2782</v>
      </c>
      <c r="CY115" t="s">
        <v>1420</v>
      </c>
      <c r="CZ115" t="s">
        <v>1428</v>
      </c>
      <c r="DA115" t="s">
        <v>1438</v>
      </c>
      <c r="DB115" t="s">
        <v>444</v>
      </c>
      <c r="DC115" t="s">
        <v>444</v>
      </c>
      <c r="DD115" t="s">
        <v>444</v>
      </c>
      <c r="DE115" t="s">
        <v>444</v>
      </c>
      <c r="DF115" t="s">
        <v>444</v>
      </c>
      <c r="DG115" t="s">
        <v>444</v>
      </c>
      <c r="DH115" t="s">
        <v>444</v>
      </c>
      <c r="DI115" t="s">
        <v>282</v>
      </c>
      <c r="DJ115" t="s">
        <v>1440</v>
      </c>
      <c r="DK115" t="s">
        <v>444</v>
      </c>
      <c r="DL115" t="s">
        <v>444</v>
      </c>
      <c r="DM115" t="s">
        <v>444</v>
      </c>
      <c r="DN115" t="s">
        <v>444</v>
      </c>
      <c r="DO115" t="s">
        <v>444</v>
      </c>
      <c r="DP115" t="s">
        <v>444</v>
      </c>
      <c r="DQ115" t="s">
        <v>444</v>
      </c>
      <c r="DR115" t="s">
        <v>444</v>
      </c>
      <c r="DS115" t="s">
        <v>444</v>
      </c>
      <c r="DT115" s="24" t="s">
        <v>444</v>
      </c>
      <c r="DU115" s="24" t="s">
        <v>444</v>
      </c>
      <c r="DV115" t="s">
        <v>444</v>
      </c>
      <c r="DW115" t="s">
        <v>444</v>
      </c>
      <c r="DX115" s="24" t="s">
        <v>444</v>
      </c>
      <c r="DY115" s="24" t="s">
        <v>444</v>
      </c>
      <c r="DZ115" t="s">
        <v>444</v>
      </c>
      <c r="EA115" t="s">
        <v>444</v>
      </c>
      <c r="EB115" s="24" t="s">
        <v>444</v>
      </c>
      <c r="EC115" s="24" t="s">
        <v>444</v>
      </c>
      <c r="ED115" t="s">
        <v>444</v>
      </c>
      <c r="EE115" t="s">
        <v>444</v>
      </c>
      <c r="EF115" s="24" t="s">
        <v>444</v>
      </c>
      <c r="EG115" s="24" t="s">
        <v>444</v>
      </c>
      <c r="EH115" t="s">
        <v>444</v>
      </c>
      <c r="EI115" t="s">
        <v>444</v>
      </c>
      <c r="EJ115" s="24" t="s">
        <v>444</v>
      </c>
      <c r="EK115" s="24" t="s">
        <v>444</v>
      </c>
      <c r="EL115" t="s">
        <v>444</v>
      </c>
      <c r="EM115" t="s">
        <v>444</v>
      </c>
      <c r="EN115" s="24" t="s">
        <v>444</v>
      </c>
      <c r="EO115" s="24" t="s">
        <v>444</v>
      </c>
      <c r="EP115" t="s">
        <v>444</v>
      </c>
      <c r="EQ115" t="s">
        <v>444</v>
      </c>
      <c r="ER115" s="24" t="s">
        <v>444</v>
      </c>
      <c r="ES115" s="24" t="s">
        <v>444</v>
      </c>
      <c r="ET115" t="s">
        <v>444</v>
      </c>
      <c r="EU115" t="s">
        <v>444</v>
      </c>
      <c r="EV115" s="24" t="s">
        <v>444</v>
      </c>
      <c r="EW115" s="24" t="s">
        <v>444</v>
      </c>
      <c r="EX115" t="s">
        <v>444</v>
      </c>
      <c r="EY115" t="s">
        <v>444</v>
      </c>
      <c r="EZ115" s="24" t="s">
        <v>444</v>
      </c>
      <c r="FA115" s="24" t="s">
        <v>444</v>
      </c>
      <c r="FB115" t="s">
        <v>444</v>
      </c>
      <c r="FC115" t="s">
        <v>444</v>
      </c>
      <c r="FD115" s="24" t="s">
        <v>444</v>
      </c>
      <c r="FE115" s="24" t="s">
        <v>444</v>
      </c>
      <c r="FF115" t="s">
        <v>444</v>
      </c>
      <c r="FG115" t="s">
        <v>444</v>
      </c>
      <c r="FH115" s="24" t="s">
        <v>444</v>
      </c>
      <c r="FI115" s="24" t="s">
        <v>444</v>
      </c>
      <c r="FJ115" t="s">
        <v>444</v>
      </c>
      <c r="FK115" t="s">
        <v>444</v>
      </c>
      <c r="FL115" s="24" t="s">
        <v>444</v>
      </c>
      <c r="FM115" s="24" t="s">
        <v>444</v>
      </c>
      <c r="FN115" t="s">
        <v>444</v>
      </c>
      <c r="FO115" t="s">
        <v>444</v>
      </c>
      <c r="FP115" s="24" t="s">
        <v>444</v>
      </c>
      <c r="FQ115" s="24" t="s">
        <v>444</v>
      </c>
      <c r="FR115" t="s">
        <v>444</v>
      </c>
      <c r="FS115" t="s">
        <v>444</v>
      </c>
      <c r="FT115" s="24" t="s">
        <v>444</v>
      </c>
      <c r="FU115" s="24" t="s">
        <v>444</v>
      </c>
      <c r="FV115" t="s">
        <v>444</v>
      </c>
      <c r="FW115" t="s">
        <v>444</v>
      </c>
      <c r="FX115" s="24" t="s">
        <v>444</v>
      </c>
      <c r="FY115" s="24" t="s">
        <v>444</v>
      </c>
      <c r="FZ115" t="s">
        <v>444</v>
      </c>
      <c r="GA115" t="s">
        <v>444</v>
      </c>
      <c r="GB115" s="24" t="s">
        <v>444</v>
      </c>
      <c r="GC115" s="24" t="s">
        <v>444</v>
      </c>
      <c r="GD115" t="s">
        <v>444</v>
      </c>
      <c r="GE115" t="s">
        <v>444</v>
      </c>
      <c r="GF115" s="24" t="s">
        <v>444</v>
      </c>
      <c r="GG115" s="24" t="s">
        <v>444</v>
      </c>
      <c r="GH115" t="s">
        <v>15</v>
      </c>
      <c r="GI115" s="24" t="s">
        <v>526</v>
      </c>
      <c r="GJ115" s="24" t="s">
        <v>1453</v>
      </c>
      <c r="GK115" t="s">
        <v>1454</v>
      </c>
      <c r="GL115" t="s">
        <v>609</v>
      </c>
      <c r="GM115" s="24" t="s">
        <v>622</v>
      </c>
      <c r="GN115" s="24" t="s">
        <v>622</v>
      </c>
      <c r="GO115" t="s">
        <v>623</v>
      </c>
      <c r="GP115" t="s">
        <v>623</v>
      </c>
      <c r="GQ115" s="24" t="s">
        <v>444</v>
      </c>
      <c r="GR115" s="24" t="s">
        <v>444</v>
      </c>
      <c r="GS115" t="s">
        <v>444</v>
      </c>
      <c r="GT115" t="s">
        <v>444</v>
      </c>
      <c r="GU115" s="24" t="s">
        <v>444</v>
      </c>
      <c r="GV115" s="24" t="s">
        <v>444</v>
      </c>
      <c r="GW115" t="s">
        <v>444</v>
      </c>
      <c r="GX115" t="s">
        <v>444</v>
      </c>
      <c r="GY115" s="24" t="s">
        <v>444</v>
      </c>
      <c r="GZ115" s="24" t="s">
        <v>444</v>
      </c>
      <c r="HA115" t="s">
        <v>444</v>
      </c>
      <c r="HB115" t="s">
        <v>444</v>
      </c>
      <c r="HC115" s="24" t="s">
        <v>444</v>
      </c>
      <c r="HD115" s="24" t="s">
        <v>444</v>
      </c>
      <c r="HE115" t="s">
        <v>444</v>
      </c>
      <c r="HF115" t="s">
        <v>444</v>
      </c>
      <c r="HG115" s="24" t="s">
        <v>444</v>
      </c>
      <c r="HH115" s="24" t="s">
        <v>444</v>
      </c>
      <c r="HI115" t="s">
        <v>444</v>
      </c>
      <c r="HJ115" t="s">
        <v>444</v>
      </c>
      <c r="HK115" s="24" t="s">
        <v>444</v>
      </c>
      <c r="HL115" s="24" t="s">
        <v>444</v>
      </c>
      <c r="HM115" t="s">
        <v>444</v>
      </c>
      <c r="HN115" t="s">
        <v>444</v>
      </c>
      <c r="HO115" s="24" t="s">
        <v>444</v>
      </c>
      <c r="HP115" s="24" t="s">
        <v>444</v>
      </c>
      <c r="HQ115" t="s">
        <v>444</v>
      </c>
      <c r="HR115" t="s">
        <v>444</v>
      </c>
      <c r="HS115" s="24" t="s">
        <v>444</v>
      </c>
      <c r="HT115" s="24" t="s">
        <v>444</v>
      </c>
      <c r="HU115" t="s">
        <v>444</v>
      </c>
      <c r="HV115" t="s">
        <v>444</v>
      </c>
      <c r="HW115" s="24" t="s">
        <v>444</v>
      </c>
      <c r="HX115" s="24" t="s">
        <v>444</v>
      </c>
      <c r="HY115" t="s">
        <v>444</v>
      </c>
      <c r="HZ115" t="s">
        <v>444</v>
      </c>
      <c r="IA115" t="s">
        <v>2747</v>
      </c>
      <c r="IB115" t="s">
        <v>2736</v>
      </c>
      <c r="IC115" t="s">
        <v>3028</v>
      </c>
      <c r="ID115" s="33" t="b" cm="1">
        <f t="array" ref="ID115">_xlfn.IFNA(MATCH($A$2,_xlfn.NUMBERVALUE(Table_Query_from_MF_DSNP62[[#This Row],[CL_GLACCT_DR1]:[CL_GLACCT_CR4]]),0),0)&gt;=1</f>
        <v>1</v>
      </c>
      <c r="IE115" s="33" t="b">
        <f>OR(Table_Query_from_MF_DSNP62[[#This Row],[Pair1]:[Pair25]])</f>
        <v>1</v>
      </c>
      <c r="IF115" s="33">
        <f>_xlfn.IFNA(MATCH(TRUE,Table_Query_from_MF_DSNP62[[#This Row],[Pair1]:[Pair25]],0),"none")</f>
        <v>1</v>
      </c>
      <c r="IG115" s="33" t="b">
        <f>AND($A$2&gt;=_xlfn.NUMBERVALUE(Table_Query_from_MF_DSNP62[[#This Row],[CL_GL_ACCT_FR1]]),$A$2&lt;=_xlfn.NUMBERVALUE(Table_Query_from_MF_DSNP62[[#This Row],[CL_GL_ACCT_TO1]]))</f>
        <v>1</v>
      </c>
      <c r="IH115" s="33" t="b">
        <f>AND($A$2&gt;=_xlfn.NUMBERVALUE(Table_Query_from_MF_DSNP62[[#This Row],[CL_GL_ACCT_FR2]]),$A$2&lt;=_xlfn.NUMBERVALUE(Table_Query_from_MF_DSNP62[[#This Row],[CL_GL_ACCT_TO2]]))</f>
        <v>1</v>
      </c>
      <c r="II115" s="33" t="b">
        <f>AND($A$2&gt;=_xlfn.NUMBERVALUE(Table_Query_from_MF_DSNP62[[#This Row],[CL_GL_ACCT_FR3]]),$A$2&lt;=_xlfn.NUMBERVALUE(Table_Query_from_MF_DSNP62[[#This Row],[CL_GL_ACCT_TO3]]))</f>
        <v>1</v>
      </c>
      <c r="IJ115" s="33" t="b">
        <f>AND($A$2&gt;=_xlfn.NUMBERVALUE(Table_Query_from_MF_DSNP62[[#This Row],[CL_GL_ACCT_FR4]]),$A$2&lt;=_xlfn.NUMBERVALUE(Table_Query_from_MF_DSNP62[[#This Row],[CL_GL_ACCT_TO4]]))</f>
        <v>1</v>
      </c>
      <c r="IK115" s="33" t="b">
        <f>AND($A$2&gt;=_xlfn.NUMBERVALUE(Table_Query_from_MF_DSNP62[[#This Row],[CL_GL_ACCT_FR5]]),$A$2&lt;=_xlfn.NUMBERVALUE(Table_Query_from_MF_DSNP62[[#This Row],[CL_GL_ACCT_TO5]]))</f>
        <v>1</v>
      </c>
      <c r="IL115" s="33" t="b">
        <f>AND($A$2&gt;=_xlfn.NUMBERVALUE(Table_Query_from_MF_DSNP62[[#This Row],[CL_GL_ACCT_FR6]]),$A$2&lt;=_xlfn.NUMBERVALUE(Table_Query_from_MF_DSNP62[[#This Row],[CL_GL_ACCT_TO6]]))</f>
        <v>1</v>
      </c>
      <c r="IM115" s="33" t="b">
        <f>AND($A$2&gt;=_xlfn.NUMBERVALUE(Table_Query_from_MF_DSNP62[[#This Row],[CL_GL_ACCT_FR7]]),$A$2&lt;=_xlfn.NUMBERVALUE(Table_Query_from_MF_DSNP62[[#This Row],[CL_GL_ACCT_TO7]]))</f>
        <v>1</v>
      </c>
      <c r="IN115" s="33" t="b">
        <f>AND($A$2&gt;=_xlfn.NUMBERVALUE(Table_Query_from_MF_DSNP62[[#This Row],[CL_GL_ACCT_FR8]]),$A$2&lt;=_xlfn.NUMBERVALUE(Table_Query_from_MF_DSNP62[[#This Row],[CL_GL_ACCT_TO8]]))</f>
        <v>1</v>
      </c>
      <c r="IO115" s="33" t="b">
        <f>AND($A$2&gt;=_xlfn.NUMBERVALUE(Table_Query_from_MF_DSNP62[[#This Row],[CL_GL_ACCT_FR9]]),$A$2&lt;=_xlfn.NUMBERVALUE(Table_Query_from_MF_DSNP62[[#This Row],[CL_GL_ACCT_TO9]]))</f>
        <v>1</v>
      </c>
      <c r="IP115" s="33" t="b">
        <f>AND($A$2&gt;=_xlfn.NUMBERVALUE(Table_Query_from_MF_DSNP62[[#This Row],[CL_GL_ACCT_FR10]]),$A$2&lt;=_xlfn.NUMBERVALUE(Table_Query_from_MF_DSNP62[[#This Row],[CL_GL_ACCT_TO10]]))</f>
        <v>1</v>
      </c>
      <c r="IQ115" s="33" t="b">
        <f>AND($A$2&gt;=_xlfn.NUMBERVALUE(Table_Query_from_MF_DSNP62[[#This Row],[CL_GL_ACCT_FR11]]),$A$2&lt;=_xlfn.NUMBERVALUE(Table_Query_from_MF_DSNP62[[#This Row],[CL_GL_ACCT_TO11]]))</f>
        <v>1</v>
      </c>
      <c r="IR115" s="33" t="b">
        <f>AND($A$2&gt;=_xlfn.NUMBERVALUE(Table_Query_from_MF_DSNP62[[#This Row],[CL_GL_ACCT_FR12]]),$A$2&lt;=_xlfn.NUMBERVALUE(Table_Query_from_MF_DSNP62[[#This Row],[CL_GL_ACCT_TO12]]))</f>
        <v>1</v>
      </c>
      <c r="IS115" s="33" t="b">
        <f>AND($A$2&gt;=_xlfn.NUMBERVALUE(Table_Query_from_MF_DSNP62[[#This Row],[CL_GL_ACCT_FR13]]),$A$2&lt;=_xlfn.NUMBERVALUE(Table_Query_from_MF_DSNP62[[#This Row],[CL_GL_ACCT_TO13]]))</f>
        <v>1</v>
      </c>
      <c r="IT115" s="33" t="b">
        <f>AND($A$2&gt;=_xlfn.NUMBERVALUE(Table_Query_from_MF_DSNP62[[#This Row],[CL_GL_ACCT_FR14]]),$A$2&lt;=_xlfn.NUMBERVALUE(Table_Query_from_MF_DSNP62[[#This Row],[CL_GL_ACCT_TO14]]))</f>
        <v>1</v>
      </c>
      <c r="IU115" s="33" t="b">
        <f>AND($A$2&gt;=_xlfn.NUMBERVALUE(Table_Query_from_MF_DSNP62[[#This Row],[CL_GL_ACCT_FR15]]),$A$2&lt;=_xlfn.NUMBERVALUE(Table_Query_from_MF_DSNP62[[#This Row],[CL_GL_ACCT_TO15]]))</f>
        <v>1</v>
      </c>
      <c r="IV115" s="33" t="b">
        <f>AND($A$2&gt;=_xlfn.NUMBERVALUE(Table_Query_from_MF_DSNP62[[#This Row],[CL_GL_ACCT_FR16]]),$A$2&lt;=_xlfn.NUMBERVALUE(Table_Query_from_MF_DSNP62[[#This Row],[CL_GL_ACCT_TO16]]))</f>
        <v>1</v>
      </c>
      <c r="IW115" s="33" t="b">
        <f>AND($A$2&gt;=_xlfn.NUMBERVALUE(Table_Query_from_MF_DSNP62[[#This Row],[CL_GL_ACCT_FR17]]),$A$2&lt;=_xlfn.NUMBERVALUE(Table_Query_from_MF_DSNP62[[#This Row],[CL_GL_ACCT_TO17]]))</f>
        <v>1</v>
      </c>
      <c r="IX115" s="33" t="b">
        <f>AND($A$2&gt;=_xlfn.NUMBERVALUE(Table_Query_from_MF_DSNP62[[#This Row],[CL_GL_ACCT_FR18]]),$A$2&lt;=_xlfn.NUMBERVALUE(Table_Query_from_MF_DSNP62[[#This Row],[CL_GL_ACCT_TO18]]))</f>
        <v>1</v>
      </c>
      <c r="IY115" s="33" t="b">
        <f>AND($A$2&gt;=_xlfn.NUMBERVALUE(Table_Query_from_MF_DSNP62[[#This Row],[CL_GL_ACCT_FR19]]),$A$2&lt;=_xlfn.NUMBERVALUE(Table_Query_from_MF_DSNP62[[#This Row],[CL_GL_ACCT_TO19]]))</f>
        <v>1</v>
      </c>
      <c r="IZ115" s="33" t="b">
        <f>AND($A$2&gt;=_xlfn.NUMBERVALUE(Table_Query_from_MF_DSNP62[[#This Row],[CL_GL_ACCT_FR20]]),$A$2&lt;=_xlfn.NUMBERVALUE(Table_Query_from_MF_DSNP62[[#This Row],[CL_GL_ACCT_TO20]]))</f>
        <v>1</v>
      </c>
      <c r="JA115" s="33" t="b">
        <f>AND($A$2&gt;=_xlfn.NUMBERVALUE(Table_Query_from_MF_DSNP62[[#This Row],[CL_GL_ACCT_FR21]]),$A$2&lt;=_xlfn.NUMBERVALUE(Table_Query_from_MF_DSNP62[[#This Row],[CL_GL_ACCT_TO21]]))</f>
        <v>1</v>
      </c>
      <c r="JB115" s="33" t="b">
        <f>AND($A$2&gt;=_xlfn.NUMBERVALUE(Table_Query_from_MF_DSNP62[[#This Row],[CL_GL_ACCT_FR22]]),$A$2&lt;=_xlfn.NUMBERVALUE(Table_Query_from_MF_DSNP62[[#This Row],[CL_GL_ACCT_TO22]]))</f>
        <v>1</v>
      </c>
      <c r="JC115" s="33" t="b">
        <f>AND($A$2&gt;=_xlfn.NUMBERVALUE(Table_Query_from_MF_DSNP62[[#This Row],[CL_GL_ACCT_FR23]]),$A$2&lt;=_xlfn.NUMBERVALUE(Table_Query_from_MF_DSNP62[[#This Row],[CL_GL_ACCT_TO23]]))</f>
        <v>1</v>
      </c>
      <c r="JD115" s="33" t="b">
        <f>AND($A$2&gt;=_xlfn.NUMBERVALUE(Table_Query_from_MF_DSNP62[[#This Row],[CL_GL_ACCT_FR24]]),$A$2&lt;=_xlfn.NUMBERVALUE(Table_Query_from_MF_DSNP62[[#This Row],[CL_GL_ACCT_TO24]]))</f>
        <v>1</v>
      </c>
      <c r="JE115" s="33" t="b">
        <f>AND($A$2&gt;=_xlfn.NUMBERVALUE(Table_Query_from_MF_DSNP62[[#This Row],[CL_GL_ACCT_FR25]]),$A$2&lt;=_xlfn.NUMBERVALUE(Table_Query_from_MF_DSNP62[[#This Row],[CL_GL_ACCT_TO25]]))</f>
        <v>1</v>
      </c>
      <c r="JF115" s="33" t="b">
        <f>OR(Table_Query_from_MF_DSNP62[[#This Row],[PairA]:[PairO]])</f>
        <v>1</v>
      </c>
      <c r="JG115" s="33">
        <f>_xlfn.IFNA(MATCH(TRUE,Table_Query_from_MF_DSNP62[[#This Row],[PairA]:[PairO]],0),"none")</f>
        <v>5</v>
      </c>
      <c r="JH115" s="33" t="b">
        <f>AND($B$2&gt;=_xlfn.NUMBERVALUE(Table_Query_from_MF_DSNP62[[#This Row],[CL_CMP_OBJ_FR1]]),$B$2&lt;=_xlfn.NUMBERVALUE(Table_Query_from_MF_DSNP62[[#This Row],[CL_CMP_OBJ_TO1]]))</f>
        <v>0</v>
      </c>
      <c r="JI115" s="33" t="b">
        <f>AND($B$2&gt;=_xlfn.NUMBERVALUE(Table_Query_from_MF_DSNP62[[#This Row],[CL_CMP_OBJ_FR2]]),$B$2&lt;=_xlfn.NUMBERVALUE(Table_Query_from_MF_DSNP62[[#This Row],[CL_CMP_OBJ_TO2]]))</f>
        <v>0</v>
      </c>
      <c r="JJ115" s="33" t="b">
        <f>AND($B$2&gt;=_xlfn.NUMBERVALUE(Table_Query_from_MF_DSNP62[[#This Row],[CL_CMP_OBJ_FR3]]),$B$2&lt;=_xlfn.NUMBERVALUE(Table_Query_from_MF_DSNP62[[#This Row],[CL_CMP_OBJ_TO3]]))</f>
        <v>0</v>
      </c>
      <c r="JK115" s="33" t="b">
        <f>AND($B$2&gt;=_xlfn.NUMBERVALUE(Table_Query_from_MF_DSNP62[[#This Row],[CL_CMP_OBJ_FR4]]),$B$2&lt;=_xlfn.NUMBERVALUE(Table_Query_from_MF_DSNP62[[#This Row],[CL_CMP_OBJ_TO4]]))</f>
        <v>0</v>
      </c>
      <c r="JL115" s="33" t="b">
        <f>AND($B$2&gt;=_xlfn.NUMBERVALUE(Table_Query_from_MF_DSNP62[[#This Row],[CL_CMP_OBJ_FR5]]),$B$2&lt;=_xlfn.NUMBERVALUE(Table_Query_from_MF_DSNP62[[#This Row],[CL_CMP_OBJ_TO5]]))</f>
        <v>1</v>
      </c>
      <c r="JM115" s="33" t="b">
        <f>AND($B$2&gt;=_xlfn.NUMBERVALUE(Table_Query_from_MF_DSNP62[[#This Row],[CL_CMP_OBJ_FR6]]),$B$2&lt;=_xlfn.NUMBERVALUE(Table_Query_from_MF_DSNP62[[#This Row],[CL_CMP_OBJ_TO6]]))</f>
        <v>1</v>
      </c>
      <c r="JN115" s="33" t="b">
        <f>AND($B$2&gt;=_xlfn.NUMBERVALUE(Table_Query_from_MF_DSNP62[[#This Row],[CL_CMP_OBJ_FR7]]),$B$2&lt;=_xlfn.NUMBERVALUE(Table_Query_from_MF_DSNP62[[#This Row],[CL_CMP_OBJ_TO7]]))</f>
        <v>1</v>
      </c>
      <c r="JO115" s="33" t="b">
        <f>AND($B$2&gt;=_xlfn.NUMBERVALUE(Table_Query_from_MF_DSNP62[[#This Row],[CL_CMP_OBJ_FR8]]),$B$2&lt;=_xlfn.NUMBERVALUE(Table_Query_from_MF_DSNP62[[#This Row],[CL_CMP_OBJ_TO8]]))</f>
        <v>1</v>
      </c>
      <c r="JP115" s="33" t="b">
        <f>AND($B$2&gt;=_xlfn.NUMBERVALUE(Table_Query_from_MF_DSNP62[[#This Row],[CL_CMP_OBJ_FR9]]),$B$2&lt;=_xlfn.NUMBERVALUE(Table_Query_from_MF_DSNP62[[#This Row],[CL_CMP_OBJ_TO9]]))</f>
        <v>1</v>
      </c>
      <c r="JQ115" s="33" t="b">
        <f>AND($B$2&gt;=_xlfn.NUMBERVALUE(Table_Query_from_MF_DSNP62[[#This Row],[CL_CMP_OBJ_FR10]]),$B$2&lt;=_xlfn.NUMBERVALUE(Table_Query_from_MF_DSNP62[[#This Row],[CL_CMP_OBJ_TO10]]))</f>
        <v>1</v>
      </c>
      <c r="JR115" s="33" t="b">
        <f>AND($B$2&gt;=_xlfn.NUMBERVALUE(Table_Query_from_MF_DSNP62[[#This Row],[CL_CMP_OBJ_FR11]]),$B$2&lt;=_xlfn.NUMBERVALUE(Table_Query_from_MF_DSNP62[[#This Row],[CL_CMP_OBJ_TO11]]))</f>
        <v>1</v>
      </c>
      <c r="JS115" s="33" t="b">
        <f>AND($B$2&gt;=_xlfn.NUMBERVALUE(Table_Query_from_MF_DSNP62[[#This Row],[CL_CMP_OBJ_FR12]]),$B$2&lt;=_xlfn.NUMBERVALUE(Table_Query_from_MF_DSNP62[[#This Row],[CL_CMP_OBJ_TO12]]))</f>
        <v>1</v>
      </c>
      <c r="JT115" s="33" t="b">
        <f>AND($B$2&gt;=_xlfn.NUMBERVALUE(Table_Query_from_MF_DSNP62[[#This Row],[CL_CMP_OBJ_FR13]]),$B$2&lt;=_xlfn.NUMBERVALUE(Table_Query_from_MF_DSNP62[[#This Row],[CL_CMP_OBJ_TO13]]))</f>
        <v>1</v>
      </c>
      <c r="JU115" s="33" t="b">
        <f>AND($B$2&gt;=_xlfn.NUMBERVALUE(Table_Query_from_MF_DSNP62[[#This Row],[CL_CMP_OBJ_FR14]]),$B$2&lt;=_xlfn.NUMBERVALUE(Table_Query_from_MF_DSNP62[[#This Row],[CL_CMP_OBJ_TO14]]))</f>
        <v>1</v>
      </c>
      <c r="JV115" s="33" t="b">
        <f>AND($B$2&gt;=_xlfn.NUMBERVALUE(Table_Query_from_MF_DSNP62[[#This Row],[CL_CMP_OBJ_FR15]]),$B$2&lt;=_xlfn.NUMBERVALUE(Table_Query_from_MF_DSNP62[[#This Row],[CL_CMP_OBJ_TO15]]))</f>
        <v>1</v>
      </c>
    </row>
    <row r="116" spans="1:282" x14ac:dyDescent="0.25">
      <c r="A116" t="b">
        <f>OR(,Table_Query_from_MF_DSNP62[[#This Row],[Desired GL included as "hard-coded" GL?]],Table_Query_from_MF_DSNP62[[#This Row],[Desired GL included as "Open GL"?]])</f>
        <v>1</v>
      </c>
      <c r="B116" t="b">
        <f>Table_Query_from_MF_DSNP62[[#This Row],[Desired CObj included as "Open CObj"?]]</f>
        <v>1</v>
      </c>
      <c r="C116" t="s">
        <v>257</v>
      </c>
      <c r="D116" t="s">
        <v>1541</v>
      </c>
      <c r="E116" t="s">
        <v>8</v>
      </c>
      <c r="F116" s="24" t="s">
        <v>9</v>
      </c>
      <c r="G116" t="s">
        <v>411</v>
      </c>
      <c r="H116" s="24" t="s">
        <v>444</v>
      </c>
      <c r="I116" t="s">
        <v>444</v>
      </c>
      <c r="J116" s="24" t="s">
        <v>444</v>
      </c>
      <c r="K116" t="s">
        <v>444</v>
      </c>
      <c r="L116" s="24" t="s">
        <v>444</v>
      </c>
      <c r="M116" t="s">
        <v>444</v>
      </c>
      <c r="N116" t="s">
        <v>444</v>
      </c>
      <c r="O116" t="s">
        <v>444</v>
      </c>
      <c r="P116" t="s">
        <v>444</v>
      </c>
      <c r="Q116" t="s">
        <v>15</v>
      </c>
      <c r="R116" t="s">
        <v>444</v>
      </c>
      <c r="S116" t="s">
        <v>442</v>
      </c>
      <c r="T116" t="s">
        <v>447</v>
      </c>
      <c r="U116" t="s">
        <v>444</v>
      </c>
      <c r="V116" t="s">
        <v>444</v>
      </c>
      <c r="W116" t="s">
        <v>447</v>
      </c>
      <c r="X116" t="s">
        <v>444</v>
      </c>
      <c r="Y116" t="s">
        <v>444</v>
      </c>
      <c r="Z116" t="s">
        <v>442</v>
      </c>
      <c r="AA116" t="s">
        <v>442</v>
      </c>
      <c r="AB116" t="s">
        <v>444</v>
      </c>
      <c r="AC116" t="s">
        <v>15</v>
      </c>
      <c r="AD116" t="s">
        <v>444</v>
      </c>
      <c r="AE116" t="s">
        <v>444</v>
      </c>
      <c r="AF116" t="s">
        <v>444</v>
      </c>
      <c r="AG116" t="s">
        <v>442</v>
      </c>
      <c r="AH116" t="s">
        <v>447</v>
      </c>
      <c r="AI116" t="s">
        <v>447</v>
      </c>
      <c r="AJ116" t="s">
        <v>442</v>
      </c>
      <c r="AK116" t="s">
        <v>442</v>
      </c>
      <c r="AL116" t="s">
        <v>444</v>
      </c>
      <c r="AM116" t="s">
        <v>444</v>
      </c>
      <c r="AN116" t="s">
        <v>444</v>
      </c>
      <c r="AO116" t="s">
        <v>444</v>
      </c>
      <c r="AP116" t="s">
        <v>442</v>
      </c>
      <c r="AQ116" t="s">
        <v>282</v>
      </c>
      <c r="AR116" t="s">
        <v>528</v>
      </c>
      <c r="AS116" t="s">
        <v>162</v>
      </c>
      <c r="AT116" t="s">
        <v>10</v>
      </c>
      <c r="AU116" t="s">
        <v>444</v>
      </c>
      <c r="AV116" t="s">
        <v>442</v>
      </c>
      <c r="AW116" t="s">
        <v>444</v>
      </c>
      <c r="AX116" t="s">
        <v>444</v>
      </c>
      <c r="AY116" t="s">
        <v>444</v>
      </c>
      <c r="AZ116" t="s">
        <v>444</v>
      </c>
      <c r="BA116" t="s">
        <v>444</v>
      </c>
      <c r="BB116" t="s">
        <v>444</v>
      </c>
      <c r="BC116" t="s">
        <v>444</v>
      </c>
      <c r="BD116" t="s">
        <v>1359</v>
      </c>
      <c r="BE116" t="s">
        <v>444</v>
      </c>
      <c r="BF116" t="s">
        <v>1360</v>
      </c>
      <c r="BG116" t="s">
        <v>444</v>
      </c>
      <c r="BH116" t="s">
        <v>444</v>
      </c>
      <c r="BI116" t="s">
        <v>444</v>
      </c>
      <c r="BJ116" t="s">
        <v>444</v>
      </c>
      <c r="BK116" t="s">
        <v>444</v>
      </c>
      <c r="BL116" t="s">
        <v>444</v>
      </c>
      <c r="BM116" t="s">
        <v>444</v>
      </c>
      <c r="BN116" t="s">
        <v>444</v>
      </c>
      <c r="BO116" t="s">
        <v>444</v>
      </c>
      <c r="BP116" t="s">
        <v>444</v>
      </c>
      <c r="BQ116" t="s">
        <v>1360</v>
      </c>
      <c r="BR116" t="s">
        <v>143</v>
      </c>
      <c r="BS116" t="s">
        <v>444</v>
      </c>
      <c r="BT116" t="s">
        <v>444</v>
      </c>
      <c r="BU116" t="s">
        <v>444</v>
      </c>
      <c r="BV116" t="s">
        <v>444</v>
      </c>
      <c r="BW116" t="s">
        <v>1360</v>
      </c>
      <c r="BX116" t="s">
        <v>143</v>
      </c>
      <c r="BY116" t="s">
        <v>444</v>
      </c>
      <c r="BZ116" t="s">
        <v>444</v>
      </c>
      <c r="CA116" t="s">
        <v>444</v>
      </c>
      <c r="CB116" t="s">
        <v>444</v>
      </c>
      <c r="CC116" t="s">
        <v>1360</v>
      </c>
      <c r="CD116" t="s">
        <v>143</v>
      </c>
      <c r="CE116" t="s">
        <v>444</v>
      </c>
      <c r="CF116" t="s">
        <v>1360</v>
      </c>
      <c r="CG116" t="s">
        <v>908</v>
      </c>
      <c r="CH116" t="s">
        <v>444</v>
      </c>
      <c r="CI116" t="s">
        <v>1360</v>
      </c>
      <c r="CJ116" t="s">
        <v>143</v>
      </c>
      <c r="CK116" t="s">
        <v>444</v>
      </c>
      <c r="CL116" t="s">
        <v>444</v>
      </c>
      <c r="CM116" t="s">
        <v>444</v>
      </c>
      <c r="CN116" t="s">
        <v>444</v>
      </c>
      <c r="CO116" t="s">
        <v>1360</v>
      </c>
      <c r="CP116" t="s">
        <v>143</v>
      </c>
      <c r="CQ116" t="s">
        <v>444</v>
      </c>
      <c r="CR116" t="s">
        <v>444</v>
      </c>
      <c r="CS116" t="s">
        <v>444</v>
      </c>
      <c r="CT116" t="s">
        <v>444</v>
      </c>
      <c r="CU116" t="s">
        <v>444</v>
      </c>
      <c r="CV116" t="s">
        <v>2773</v>
      </c>
      <c r="CW116" t="s">
        <v>2736</v>
      </c>
      <c r="CX116" t="s">
        <v>2783</v>
      </c>
      <c r="CY116" t="s">
        <v>1542</v>
      </c>
      <c r="CZ116" t="s">
        <v>1543</v>
      </c>
      <c r="DA116" t="s">
        <v>444</v>
      </c>
      <c r="DB116" t="s">
        <v>444</v>
      </c>
      <c r="DC116" t="s">
        <v>444</v>
      </c>
      <c r="DD116" t="s">
        <v>444</v>
      </c>
      <c r="DE116" t="s">
        <v>444</v>
      </c>
      <c r="DF116" t="s">
        <v>444</v>
      </c>
      <c r="DG116" t="s">
        <v>444</v>
      </c>
      <c r="DH116" t="s">
        <v>444</v>
      </c>
      <c r="DI116" t="s">
        <v>282</v>
      </c>
      <c r="DJ116" t="s">
        <v>1440</v>
      </c>
      <c r="DK116" t="s">
        <v>444</v>
      </c>
      <c r="DL116" t="s">
        <v>444</v>
      </c>
      <c r="DM116" t="s">
        <v>444</v>
      </c>
      <c r="DN116" t="s">
        <v>444</v>
      </c>
      <c r="DO116" t="s">
        <v>444</v>
      </c>
      <c r="DP116" t="s">
        <v>444</v>
      </c>
      <c r="DQ116" t="s">
        <v>444</v>
      </c>
      <c r="DR116" t="s">
        <v>444</v>
      </c>
      <c r="DS116" t="s">
        <v>444</v>
      </c>
      <c r="DT116" s="24" t="s">
        <v>444</v>
      </c>
      <c r="DU116" s="24" t="s">
        <v>444</v>
      </c>
      <c r="DV116" t="s">
        <v>444</v>
      </c>
      <c r="DW116" t="s">
        <v>444</v>
      </c>
      <c r="DX116" s="24" t="s">
        <v>444</v>
      </c>
      <c r="DY116" s="24" t="s">
        <v>444</v>
      </c>
      <c r="DZ116" t="s">
        <v>444</v>
      </c>
      <c r="EA116" t="s">
        <v>444</v>
      </c>
      <c r="EB116" s="24" t="s">
        <v>444</v>
      </c>
      <c r="EC116" s="24" t="s">
        <v>444</v>
      </c>
      <c r="ED116" t="s">
        <v>444</v>
      </c>
      <c r="EE116" t="s">
        <v>444</v>
      </c>
      <c r="EF116" s="24" t="s">
        <v>444</v>
      </c>
      <c r="EG116" s="24" t="s">
        <v>444</v>
      </c>
      <c r="EH116" t="s">
        <v>444</v>
      </c>
      <c r="EI116" t="s">
        <v>444</v>
      </c>
      <c r="EJ116" s="24" t="s">
        <v>444</v>
      </c>
      <c r="EK116" s="24" t="s">
        <v>444</v>
      </c>
      <c r="EL116" t="s">
        <v>444</v>
      </c>
      <c r="EM116" t="s">
        <v>444</v>
      </c>
      <c r="EN116" s="24" t="s">
        <v>444</v>
      </c>
      <c r="EO116" s="24" t="s">
        <v>444</v>
      </c>
      <c r="EP116" t="s">
        <v>444</v>
      </c>
      <c r="EQ116" t="s">
        <v>444</v>
      </c>
      <c r="ER116" s="24" t="s">
        <v>444</v>
      </c>
      <c r="ES116" s="24" t="s">
        <v>444</v>
      </c>
      <c r="ET116" t="s">
        <v>444</v>
      </c>
      <c r="EU116" t="s">
        <v>444</v>
      </c>
      <c r="EV116" s="24" t="s">
        <v>444</v>
      </c>
      <c r="EW116" s="24" t="s">
        <v>444</v>
      </c>
      <c r="EX116" t="s">
        <v>444</v>
      </c>
      <c r="EY116" t="s">
        <v>444</v>
      </c>
      <c r="EZ116" s="24" t="s">
        <v>444</v>
      </c>
      <c r="FA116" s="24" t="s">
        <v>444</v>
      </c>
      <c r="FB116" t="s">
        <v>444</v>
      </c>
      <c r="FC116" t="s">
        <v>444</v>
      </c>
      <c r="FD116" s="24" t="s">
        <v>444</v>
      </c>
      <c r="FE116" s="24" t="s">
        <v>444</v>
      </c>
      <c r="FF116" t="s">
        <v>444</v>
      </c>
      <c r="FG116" t="s">
        <v>444</v>
      </c>
      <c r="FH116" s="24" t="s">
        <v>444</v>
      </c>
      <c r="FI116" s="24" t="s">
        <v>444</v>
      </c>
      <c r="FJ116" t="s">
        <v>444</v>
      </c>
      <c r="FK116" t="s">
        <v>444</v>
      </c>
      <c r="FL116" s="24" t="s">
        <v>444</v>
      </c>
      <c r="FM116" s="24" t="s">
        <v>444</v>
      </c>
      <c r="FN116" t="s">
        <v>444</v>
      </c>
      <c r="FO116" t="s">
        <v>444</v>
      </c>
      <c r="FP116" s="24" t="s">
        <v>444</v>
      </c>
      <c r="FQ116" s="24" t="s">
        <v>444</v>
      </c>
      <c r="FR116" t="s">
        <v>444</v>
      </c>
      <c r="FS116" t="s">
        <v>444</v>
      </c>
      <c r="FT116" s="24" t="s">
        <v>444</v>
      </c>
      <c r="FU116" s="24" t="s">
        <v>444</v>
      </c>
      <c r="FV116" t="s">
        <v>444</v>
      </c>
      <c r="FW116" t="s">
        <v>444</v>
      </c>
      <c r="FX116" s="24" t="s">
        <v>444</v>
      </c>
      <c r="FY116" s="24" t="s">
        <v>444</v>
      </c>
      <c r="FZ116" t="s">
        <v>444</v>
      </c>
      <c r="GA116" t="s">
        <v>444</v>
      </c>
      <c r="GB116" s="24" t="s">
        <v>444</v>
      </c>
      <c r="GC116" s="24" t="s">
        <v>444</v>
      </c>
      <c r="GD116" t="s">
        <v>444</v>
      </c>
      <c r="GE116" t="s">
        <v>444</v>
      </c>
      <c r="GF116" s="24" t="s">
        <v>444</v>
      </c>
      <c r="GG116" s="24" t="s">
        <v>444</v>
      </c>
      <c r="GH116" t="s">
        <v>15</v>
      </c>
      <c r="GI116" s="24" t="s">
        <v>467</v>
      </c>
      <c r="GJ116" s="24" t="s">
        <v>467</v>
      </c>
      <c r="GK116" t="s">
        <v>66</v>
      </c>
      <c r="GL116" t="s">
        <v>66</v>
      </c>
      <c r="GM116" s="24" t="s">
        <v>73</v>
      </c>
      <c r="GN116" s="24" t="s">
        <v>73</v>
      </c>
      <c r="GO116" t="s">
        <v>444</v>
      </c>
      <c r="GP116" t="s">
        <v>444</v>
      </c>
      <c r="GQ116" s="24" t="s">
        <v>444</v>
      </c>
      <c r="GR116" s="24" t="s">
        <v>444</v>
      </c>
      <c r="GS116" t="s">
        <v>444</v>
      </c>
      <c r="GT116" t="s">
        <v>444</v>
      </c>
      <c r="GU116" s="24" t="s">
        <v>444</v>
      </c>
      <c r="GV116" s="24" t="s">
        <v>444</v>
      </c>
      <c r="GW116" t="s">
        <v>444</v>
      </c>
      <c r="GX116" t="s">
        <v>444</v>
      </c>
      <c r="GY116" s="24" t="s">
        <v>444</v>
      </c>
      <c r="GZ116" s="24" t="s">
        <v>444</v>
      </c>
      <c r="HA116" t="s">
        <v>444</v>
      </c>
      <c r="HB116" t="s">
        <v>444</v>
      </c>
      <c r="HC116" s="24" t="s">
        <v>444</v>
      </c>
      <c r="HD116" s="24" t="s">
        <v>444</v>
      </c>
      <c r="HE116" t="s">
        <v>444</v>
      </c>
      <c r="HF116" t="s">
        <v>444</v>
      </c>
      <c r="HG116" s="24" t="s">
        <v>444</v>
      </c>
      <c r="HH116" s="24" t="s">
        <v>444</v>
      </c>
      <c r="HI116" t="s">
        <v>444</v>
      </c>
      <c r="HJ116" t="s">
        <v>444</v>
      </c>
      <c r="HK116" s="24" t="s">
        <v>444</v>
      </c>
      <c r="HL116" s="24" t="s">
        <v>444</v>
      </c>
      <c r="HM116" t="s">
        <v>444</v>
      </c>
      <c r="HN116" t="s">
        <v>444</v>
      </c>
      <c r="HO116" s="24" t="s">
        <v>444</v>
      </c>
      <c r="HP116" s="24" t="s">
        <v>444</v>
      </c>
      <c r="HQ116" t="s">
        <v>444</v>
      </c>
      <c r="HR116" t="s">
        <v>444</v>
      </c>
      <c r="HS116" s="24" t="s">
        <v>444</v>
      </c>
      <c r="HT116" s="24" t="s">
        <v>444</v>
      </c>
      <c r="HU116" t="s">
        <v>444</v>
      </c>
      <c r="HV116" t="s">
        <v>444</v>
      </c>
      <c r="HW116" s="24" t="s">
        <v>444</v>
      </c>
      <c r="HX116" s="24" t="s">
        <v>444</v>
      </c>
      <c r="HY116" t="s">
        <v>444</v>
      </c>
      <c r="HZ116" t="s">
        <v>444</v>
      </c>
      <c r="IA116" t="s">
        <v>2832</v>
      </c>
      <c r="IB116" t="s">
        <v>2736</v>
      </c>
      <c r="IC116" t="s">
        <v>3029</v>
      </c>
      <c r="ID116" s="33" t="b" cm="1">
        <f t="array" ref="ID116">_xlfn.IFNA(MATCH($A$2,_xlfn.NUMBERVALUE(Table_Query_from_MF_DSNP62[[#This Row],[CL_GLACCT_DR1]:[CL_GLACCT_CR4]]),0),0)&gt;=1</f>
        <v>1</v>
      </c>
      <c r="IE116" s="33" t="b">
        <f>OR(Table_Query_from_MF_DSNP62[[#This Row],[Pair1]:[Pair25]])</f>
        <v>1</v>
      </c>
      <c r="IF116" s="33">
        <f>_xlfn.IFNA(MATCH(TRUE,Table_Query_from_MF_DSNP62[[#This Row],[Pair1]:[Pair25]],0),"none")</f>
        <v>1</v>
      </c>
      <c r="IG116" s="33" t="b">
        <f>AND($A$2&gt;=_xlfn.NUMBERVALUE(Table_Query_from_MF_DSNP62[[#This Row],[CL_GL_ACCT_FR1]]),$A$2&lt;=_xlfn.NUMBERVALUE(Table_Query_from_MF_DSNP62[[#This Row],[CL_GL_ACCT_TO1]]))</f>
        <v>1</v>
      </c>
      <c r="IH116" s="33" t="b">
        <f>AND($A$2&gt;=_xlfn.NUMBERVALUE(Table_Query_from_MF_DSNP62[[#This Row],[CL_GL_ACCT_FR2]]),$A$2&lt;=_xlfn.NUMBERVALUE(Table_Query_from_MF_DSNP62[[#This Row],[CL_GL_ACCT_TO2]]))</f>
        <v>1</v>
      </c>
      <c r="II116" s="33" t="b">
        <f>AND($A$2&gt;=_xlfn.NUMBERVALUE(Table_Query_from_MF_DSNP62[[#This Row],[CL_GL_ACCT_FR3]]),$A$2&lt;=_xlfn.NUMBERVALUE(Table_Query_from_MF_DSNP62[[#This Row],[CL_GL_ACCT_TO3]]))</f>
        <v>1</v>
      </c>
      <c r="IJ116" s="33" t="b">
        <f>AND($A$2&gt;=_xlfn.NUMBERVALUE(Table_Query_from_MF_DSNP62[[#This Row],[CL_GL_ACCT_FR4]]),$A$2&lt;=_xlfn.NUMBERVALUE(Table_Query_from_MF_DSNP62[[#This Row],[CL_GL_ACCT_TO4]]))</f>
        <v>1</v>
      </c>
      <c r="IK116" s="33" t="b">
        <f>AND($A$2&gt;=_xlfn.NUMBERVALUE(Table_Query_from_MF_DSNP62[[#This Row],[CL_GL_ACCT_FR5]]),$A$2&lt;=_xlfn.NUMBERVALUE(Table_Query_from_MF_DSNP62[[#This Row],[CL_GL_ACCT_TO5]]))</f>
        <v>1</v>
      </c>
      <c r="IL116" s="33" t="b">
        <f>AND($A$2&gt;=_xlfn.NUMBERVALUE(Table_Query_from_MF_DSNP62[[#This Row],[CL_GL_ACCT_FR6]]),$A$2&lt;=_xlfn.NUMBERVALUE(Table_Query_from_MF_DSNP62[[#This Row],[CL_GL_ACCT_TO6]]))</f>
        <v>1</v>
      </c>
      <c r="IM116" s="33" t="b">
        <f>AND($A$2&gt;=_xlfn.NUMBERVALUE(Table_Query_from_MF_DSNP62[[#This Row],[CL_GL_ACCT_FR7]]),$A$2&lt;=_xlfn.NUMBERVALUE(Table_Query_from_MF_DSNP62[[#This Row],[CL_GL_ACCT_TO7]]))</f>
        <v>1</v>
      </c>
      <c r="IN116" s="33" t="b">
        <f>AND($A$2&gt;=_xlfn.NUMBERVALUE(Table_Query_from_MF_DSNP62[[#This Row],[CL_GL_ACCT_FR8]]),$A$2&lt;=_xlfn.NUMBERVALUE(Table_Query_from_MF_DSNP62[[#This Row],[CL_GL_ACCT_TO8]]))</f>
        <v>1</v>
      </c>
      <c r="IO116" s="33" t="b">
        <f>AND($A$2&gt;=_xlfn.NUMBERVALUE(Table_Query_from_MF_DSNP62[[#This Row],[CL_GL_ACCT_FR9]]),$A$2&lt;=_xlfn.NUMBERVALUE(Table_Query_from_MF_DSNP62[[#This Row],[CL_GL_ACCT_TO9]]))</f>
        <v>1</v>
      </c>
      <c r="IP116" s="33" t="b">
        <f>AND($A$2&gt;=_xlfn.NUMBERVALUE(Table_Query_from_MF_DSNP62[[#This Row],[CL_GL_ACCT_FR10]]),$A$2&lt;=_xlfn.NUMBERVALUE(Table_Query_from_MF_DSNP62[[#This Row],[CL_GL_ACCT_TO10]]))</f>
        <v>1</v>
      </c>
      <c r="IQ116" s="33" t="b">
        <f>AND($A$2&gt;=_xlfn.NUMBERVALUE(Table_Query_from_MF_DSNP62[[#This Row],[CL_GL_ACCT_FR11]]),$A$2&lt;=_xlfn.NUMBERVALUE(Table_Query_from_MF_DSNP62[[#This Row],[CL_GL_ACCT_TO11]]))</f>
        <v>1</v>
      </c>
      <c r="IR116" s="33" t="b">
        <f>AND($A$2&gt;=_xlfn.NUMBERVALUE(Table_Query_from_MF_DSNP62[[#This Row],[CL_GL_ACCT_FR12]]),$A$2&lt;=_xlfn.NUMBERVALUE(Table_Query_from_MF_DSNP62[[#This Row],[CL_GL_ACCT_TO12]]))</f>
        <v>1</v>
      </c>
      <c r="IS116" s="33" t="b">
        <f>AND($A$2&gt;=_xlfn.NUMBERVALUE(Table_Query_from_MF_DSNP62[[#This Row],[CL_GL_ACCT_FR13]]),$A$2&lt;=_xlfn.NUMBERVALUE(Table_Query_from_MF_DSNP62[[#This Row],[CL_GL_ACCT_TO13]]))</f>
        <v>1</v>
      </c>
      <c r="IT116" s="33" t="b">
        <f>AND($A$2&gt;=_xlfn.NUMBERVALUE(Table_Query_from_MF_DSNP62[[#This Row],[CL_GL_ACCT_FR14]]),$A$2&lt;=_xlfn.NUMBERVALUE(Table_Query_from_MF_DSNP62[[#This Row],[CL_GL_ACCT_TO14]]))</f>
        <v>1</v>
      </c>
      <c r="IU116" s="33" t="b">
        <f>AND($A$2&gt;=_xlfn.NUMBERVALUE(Table_Query_from_MF_DSNP62[[#This Row],[CL_GL_ACCT_FR15]]),$A$2&lt;=_xlfn.NUMBERVALUE(Table_Query_from_MF_DSNP62[[#This Row],[CL_GL_ACCT_TO15]]))</f>
        <v>1</v>
      </c>
      <c r="IV116" s="33" t="b">
        <f>AND($A$2&gt;=_xlfn.NUMBERVALUE(Table_Query_from_MF_DSNP62[[#This Row],[CL_GL_ACCT_FR16]]),$A$2&lt;=_xlfn.NUMBERVALUE(Table_Query_from_MF_DSNP62[[#This Row],[CL_GL_ACCT_TO16]]))</f>
        <v>1</v>
      </c>
      <c r="IW116" s="33" t="b">
        <f>AND($A$2&gt;=_xlfn.NUMBERVALUE(Table_Query_from_MF_DSNP62[[#This Row],[CL_GL_ACCT_FR17]]),$A$2&lt;=_xlfn.NUMBERVALUE(Table_Query_from_MF_DSNP62[[#This Row],[CL_GL_ACCT_TO17]]))</f>
        <v>1</v>
      </c>
      <c r="IX116" s="33" t="b">
        <f>AND($A$2&gt;=_xlfn.NUMBERVALUE(Table_Query_from_MF_DSNP62[[#This Row],[CL_GL_ACCT_FR18]]),$A$2&lt;=_xlfn.NUMBERVALUE(Table_Query_from_MF_DSNP62[[#This Row],[CL_GL_ACCT_TO18]]))</f>
        <v>1</v>
      </c>
      <c r="IY116" s="33" t="b">
        <f>AND($A$2&gt;=_xlfn.NUMBERVALUE(Table_Query_from_MF_DSNP62[[#This Row],[CL_GL_ACCT_FR19]]),$A$2&lt;=_xlfn.NUMBERVALUE(Table_Query_from_MF_DSNP62[[#This Row],[CL_GL_ACCT_TO19]]))</f>
        <v>1</v>
      </c>
      <c r="IZ116" s="33" t="b">
        <f>AND($A$2&gt;=_xlfn.NUMBERVALUE(Table_Query_from_MF_DSNP62[[#This Row],[CL_GL_ACCT_FR20]]),$A$2&lt;=_xlfn.NUMBERVALUE(Table_Query_from_MF_DSNP62[[#This Row],[CL_GL_ACCT_TO20]]))</f>
        <v>1</v>
      </c>
      <c r="JA116" s="33" t="b">
        <f>AND($A$2&gt;=_xlfn.NUMBERVALUE(Table_Query_from_MF_DSNP62[[#This Row],[CL_GL_ACCT_FR21]]),$A$2&lt;=_xlfn.NUMBERVALUE(Table_Query_from_MF_DSNP62[[#This Row],[CL_GL_ACCT_TO21]]))</f>
        <v>1</v>
      </c>
      <c r="JB116" s="33" t="b">
        <f>AND($A$2&gt;=_xlfn.NUMBERVALUE(Table_Query_from_MF_DSNP62[[#This Row],[CL_GL_ACCT_FR22]]),$A$2&lt;=_xlfn.NUMBERVALUE(Table_Query_from_MF_DSNP62[[#This Row],[CL_GL_ACCT_TO22]]))</f>
        <v>1</v>
      </c>
      <c r="JC116" s="33" t="b">
        <f>AND($A$2&gt;=_xlfn.NUMBERVALUE(Table_Query_from_MF_DSNP62[[#This Row],[CL_GL_ACCT_FR23]]),$A$2&lt;=_xlfn.NUMBERVALUE(Table_Query_from_MF_DSNP62[[#This Row],[CL_GL_ACCT_TO23]]))</f>
        <v>1</v>
      </c>
      <c r="JD116" s="33" t="b">
        <f>AND($A$2&gt;=_xlfn.NUMBERVALUE(Table_Query_from_MF_DSNP62[[#This Row],[CL_GL_ACCT_FR24]]),$A$2&lt;=_xlfn.NUMBERVALUE(Table_Query_from_MF_DSNP62[[#This Row],[CL_GL_ACCT_TO24]]))</f>
        <v>1</v>
      </c>
      <c r="JE116" s="33" t="b">
        <f>AND($A$2&gt;=_xlfn.NUMBERVALUE(Table_Query_from_MF_DSNP62[[#This Row],[CL_GL_ACCT_FR25]]),$A$2&lt;=_xlfn.NUMBERVALUE(Table_Query_from_MF_DSNP62[[#This Row],[CL_GL_ACCT_TO25]]))</f>
        <v>1</v>
      </c>
      <c r="JF116" s="33" t="b">
        <f>OR(Table_Query_from_MF_DSNP62[[#This Row],[PairA]:[PairO]])</f>
        <v>1</v>
      </c>
      <c r="JG116" s="33">
        <f>_xlfn.IFNA(MATCH(TRUE,Table_Query_from_MF_DSNP62[[#This Row],[PairA]:[PairO]],0),"none")</f>
        <v>4</v>
      </c>
      <c r="JH116" s="33" t="b">
        <f>AND($B$2&gt;=_xlfn.NUMBERVALUE(Table_Query_from_MF_DSNP62[[#This Row],[CL_CMP_OBJ_FR1]]),$B$2&lt;=_xlfn.NUMBERVALUE(Table_Query_from_MF_DSNP62[[#This Row],[CL_CMP_OBJ_TO1]]))</f>
        <v>0</v>
      </c>
      <c r="JI116" s="33" t="b">
        <f>AND($B$2&gt;=_xlfn.NUMBERVALUE(Table_Query_from_MF_DSNP62[[#This Row],[CL_CMP_OBJ_FR2]]),$B$2&lt;=_xlfn.NUMBERVALUE(Table_Query_from_MF_DSNP62[[#This Row],[CL_CMP_OBJ_TO2]]))</f>
        <v>0</v>
      </c>
      <c r="JJ116" s="33" t="b">
        <f>AND($B$2&gt;=_xlfn.NUMBERVALUE(Table_Query_from_MF_DSNP62[[#This Row],[CL_CMP_OBJ_FR3]]),$B$2&lt;=_xlfn.NUMBERVALUE(Table_Query_from_MF_DSNP62[[#This Row],[CL_CMP_OBJ_TO3]]))</f>
        <v>0</v>
      </c>
      <c r="JK116" s="33" t="b">
        <f>AND($B$2&gt;=_xlfn.NUMBERVALUE(Table_Query_from_MF_DSNP62[[#This Row],[CL_CMP_OBJ_FR4]]),$B$2&lt;=_xlfn.NUMBERVALUE(Table_Query_from_MF_DSNP62[[#This Row],[CL_CMP_OBJ_TO4]]))</f>
        <v>1</v>
      </c>
      <c r="JL116" s="33" t="b">
        <f>AND($B$2&gt;=_xlfn.NUMBERVALUE(Table_Query_from_MF_DSNP62[[#This Row],[CL_CMP_OBJ_FR5]]),$B$2&lt;=_xlfn.NUMBERVALUE(Table_Query_from_MF_DSNP62[[#This Row],[CL_CMP_OBJ_TO5]]))</f>
        <v>1</v>
      </c>
      <c r="JM116" s="33" t="b">
        <f>AND($B$2&gt;=_xlfn.NUMBERVALUE(Table_Query_from_MF_DSNP62[[#This Row],[CL_CMP_OBJ_FR6]]),$B$2&lt;=_xlfn.NUMBERVALUE(Table_Query_from_MF_DSNP62[[#This Row],[CL_CMP_OBJ_TO6]]))</f>
        <v>1</v>
      </c>
      <c r="JN116" s="33" t="b">
        <f>AND($B$2&gt;=_xlfn.NUMBERVALUE(Table_Query_from_MF_DSNP62[[#This Row],[CL_CMP_OBJ_FR7]]),$B$2&lt;=_xlfn.NUMBERVALUE(Table_Query_from_MF_DSNP62[[#This Row],[CL_CMP_OBJ_TO7]]))</f>
        <v>1</v>
      </c>
      <c r="JO116" s="33" t="b">
        <f>AND($B$2&gt;=_xlfn.NUMBERVALUE(Table_Query_from_MF_DSNP62[[#This Row],[CL_CMP_OBJ_FR8]]),$B$2&lt;=_xlfn.NUMBERVALUE(Table_Query_from_MF_DSNP62[[#This Row],[CL_CMP_OBJ_TO8]]))</f>
        <v>1</v>
      </c>
      <c r="JP116" s="33" t="b">
        <f>AND($B$2&gt;=_xlfn.NUMBERVALUE(Table_Query_from_MF_DSNP62[[#This Row],[CL_CMP_OBJ_FR9]]),$B$2&lt;=_xlfn.NUMBERVALUE(Table_Query_from_MF_DSNP62[[#This Row],[CL_CMP_OBJ_TO9]]))</f>
        <v>1</v>
      </c>
      <c r="JQ116" s="33" t="b">
        <f>AND($B$2&gt;=_xlfn.NUMBERVALUE(Table_Query_from_MF_DSNP62[[#This Row],[CL_CMP_OBJ_FR10]]),$B$2&lt;=_xlfn.NUMBERVALUE(Table_Query_from_MF_DSNP62[[#This Row],[CL_CMP_OBJ_TO10]]))</f>
        <v>1</v>
      </c>
      <c r="JR116" s="33" t="b">
        <f>AND($B$2&gt;=_xlfn.NUMBERVALUE(Table_Query_from_MF_DSNP62[[#This Row],[CL_CMP_OBJ_FR11]]),$B$2&lt;=_xlfn.NUMBERVALUE(Table_Query_from_MF_DSNP62[[#This Row],[CL_CMP_OBJ_TO11]]))</f>
        <v>1</v>
      </c>
      <c r="JS116" s="33" t="b">
        <f>AND($B$2&gt;=_xlfn.NUMBERVALUE(Table_Query_from_MF_DSNP62[[#This Row],[CL_CMP_OBJ_FR12]]),$B$2&lt;=_xlfn.NUMBERVALUE(Table_Query_from_MF_DSNP62[[#This Row],[CL_CMP_OBJ_TO12]]))</f>
        <v>1</v>
      </c>
      <c r="JT116" s="33" t="b">
        <f>AND($B$2&gt;=_xlfn.NUMBERVALUE(Table_Query_from_MF_DSNP62[[#This Row],[CL_CMP_OBJ_FR13]]),$B$2&lt;=_xlfn.NUMBERVALUE(Table_Query_from_MF_DSNP62[[#This Row],[CL_CMP_OBJ_TO13]]))</f>
        <v>1</v>
      </c>
      <c r="JU116" s="33" t="b">
        <f>AND($B$2&gt;=_xlfn.NUMBERVALUE(Table_Query_from_MF_DSNP62[[#This Row],[CL_CMP_OBJ_FR14]]),$B$2&lt;=_xlfn.NUMBERVALUE(Table_Query_from_MF_DSNP62[[#This Row],[CL_CMP_OBJ_TO14]]))</f>
        <v>1</v>
      </c>
      <c r="JV116" s="33" t="b">
        <f>AND($B$2&gt;=_xlfn.NUMBERVALUE(Table_Query_from_MF_DSNP62[[#This Row],[CL_CMP_OBJ_FR15]]),$B$2&lt;=_xlfn.NUMBERVALUE(Table_Query_from_MF_DSNP62[[#This Row],[CL_CMP_OBJ_TO15]]))</f>
        <v>1</v>
      </c>
    </row>
    <row r="117" spans="1:282" x14ac:dyDescent="0.25">
      <c r="A117" t="b">
        <f>OR(,Table_Query_from_MF_DSNP62[[#This Row],[Desired GL included as "hard-coded" GL?]],Table_Query_from_MF_DSNP62[[#This Row],[Desired GL included as "Open GL"?]])</f>
        <v>1</v>
      </c>
      <c r="B117" t="b">
        <f>Table_Query_from_MF_DSNP62[[#This Row],[Desired CObj included as "Open CObj"?]]</f>
        <v>1</v>
      </c>
      <c r="C117" t="s">
        <v>256</v>
      </c>
      <c r="D117" t="s">
        <v>1544</v>
      </c>
      <c r="E117" t="s">
        <v>8</v>
      </c>
      <c r="F117" s="24" t="s">
        <v>9</v>
      </c>
      <c r="G117" t="s">
        <v>57</v>
      </c>
      <c r="H117" s="24" t="s">
        <v>444</v>
      </c>
      <c r="I117" t="s">
        <v>444</v>
      </c>
      <c r="J117" s="24" t="s">
        <v>444</v>
      </c>
      <c r="K117" t="s">
        <v>444</v>
      </c>
      <c r="L117" s="24" t="s">
        <v>444</v>
      </c>
      <c r="M117" t="s">
        <v>444</v>
      </c>
      <c r="N117" t="s">
        <v>444</v>
      </c>
      <c r="O117" t="s">
        <v>444</v>
      </c>
      <c r="P117" t="s">
        <v>444</v>
      </c>
      <c r="Q117" t="s">
        <v>15</v>
      </c>
      <c r="R117" t="s">
        <v>444</v>
      </c>
      <c r="S117" t="s">
        <v>442</v>
      </c>
      <c r="T117" t="s">
        <v>447</v>
      </c>
      <c r="U117" t="s">
        <v>444</v>
      </c>
      <c r="V117" t="s">
        <v>444</v>
      </c>
      <c r="W117" t="s">
        <v>442</v>
      </c>
      <c r="X117" t="s">
        <v>442</v>
      </c>
      <c r="Y117" t="s">
        <v>444</v>
      </c>
      <c r="Z117" t="s">
        <v>442</v>
      </c>
      <c r="AA117" t="s">
        <v>442</v>
      </c>
      <c r="AB117" t="s">
        <v>444</v>
      </c>
      <c r="AC117" t="s">
        <v>15</v>
      </c>
      <c r="AD117" t="s">
        <v>444</v>
      </c>
      <c r="AE117" t="s">
        <v>444</v>
      </c>
      <c r="AF117" t="s">
        <v>444</v>
      </c>
      <c r="AG117" t="s">
        <v>442</v>
      </c>
      <c r="AH117" t="s">
        <v>447</v>
      </c>
      <c r="AI117" t="s">
        <v>447</v>
      </c>
      <c r="AJ117" t="s">
        <v>442</v>
      </c>
      <c r="AK117" t="s">
        <v>444</v>
      </c>
      <c r="AL117" t="s">
        <v>444</v>
      </c>
      <c r="AM117" t="s">
        <v>444</v>
      </c>
      <c r="AN117" t="s">
        <v>444</v>
      </c>
      <c r="AO117" t="s">
        <v>444</v>
      </c>
      <c r="AP117" t="s">
        <v>442</v>
      </c>
      <c r="AQ117" t="s">
        <v>282</v>
      </c>
      <c r="AR117" t="s">
        <v>528</v>
      </c>
      <c r="AS117" t="s">
        <v>162</v>
      </c>
      <c r="AT117" t="s">
        <v>10</v>
      </c>
      <c r="AU117" t="s">
        <v>444</v>
      </c>
      <c r="AV117" t="s">
        <v>442</v>
      </c>
      <c r="AW117" t="s">
        <v>444</v>
      </c>
      <c r="AX117" t="s">
        <v>444</v>
      </c>
      <c r="AY117" t="s">
        <v>444</v>
      </c>
      <c r="AZ117" t="s">
        <v>444</v>
      </c>
      <c r="BA117" t="s">
        <v>444</v>
      </c>
      <c r="BB117" t="s">
        <v>444</v>
      </c>
      <c r="BC117" t="s">
        <v>444</v>
      </c>
      <c r="BD117" t="s">
        <v>1359</v>
      </c>
      <c r="BE117" t="s">
        <v>444</v>
      </c>
      <c r="BF117" t="s">
        <v>1360</v>
      </c>
      <c r="BG117" t="s">
        <v>444</v>
      </c>
      <c r="BH117" t="s">
        <v>444</v>
      </c>
      <c r="BI117" t="s">
        <v>444</v>
      </c>
      <c r="BJ117" t="s">
        <v>444</v>
      </c>
      <c r="BK117" t="s">
        <v>444</v>
      </c>
      <c r="BL117" t="s">
        <v>444</v>
      </c>
      <c r="BM117" t="s">
        <v>444</v>
      </c>
      <c r="BN117" t="s">
        <v>444</v>
      </c>
      <c r="BO117" t="s">
        <v>444</v>
      </c>
      <c r="BP117" t="s">
        <v>444</v>
      </c>
      <c r="BQ117" t="s">
        <v>444</v>
      </c>
      <c r="BR117" t="s">
        <v>444</v>
      </c>
      <c r="BS117" t="s">
        <v>444</v>
      </c>
      <c r="BT117" t="s">
        <v>444</v>
      </c>
      <c r="BU117" t="s">
        <v>444</v>
      </c>
      <c r="BV117" t="s">
        <v>444</v>
      </c>
      <c r="BW117" t="s">
        <v>444</v>
      </c>
      <c r="BX117" t="s">
        <v>444</v>
      </c>
      <c r="BY117" t="s">
        <v>444</v>
      </c>
      <c r="BZ117" t="s">
        <v>444</v>
      </c>
      <c r="CA117" t="s">
        <v>444</v>
      </c>
      <c r="CB117" t="s">
        <v>444</v>
      </c>
      <c r="CC117" t="s">
        <v>1360</v>
      </c>
      <c r="CD117" t="s">
        <v>843</v>
      </c>
      <c r="CE117" t="s">
        <v>444</v>
      </c>
      <c r="CF117" t="s">
        <v>1360</v>
      </c>
      <c r="CG117" t="s">
        <v>908</v>
      </c>
      <c r="CH117" t="s">
        <v>444</v>
      </c>
      <c r="CI117" t="s">
        <v>444</v>
      </c>
      <c r="CJ117" t="s">
        <v>444</v>
      </c>
      <c r="CK117" t="s">
        <v>444</v>
      </c>
      <c r="CL117" t="s">
        <v>444</v>
      </c>
      <c r="CM117" t="s">
        <v>444</v>
      </c>
      <c r="CN117" t="s">
        <v>444</v>
      </c>
      <c r="CO117" t="s">
        <v>444</v>
      </c>
      <c r="CP117" t="s">
        <v>444</v>
      </c>
      <c r="CQ117" t="s">
        <v>444</v>
      </c>
      <c r="CR117" t="s">
        <v>444</v>
      </c>
      <c r="CS117" t="s">
        <v>444</v>
      </c>
      <c r="CT117" t="s">
        <v>444</v>
      </c>
      <c r="CU117" t="s">
        <v>282</v>
      </c>
      <c r="CV117" t="s">
        <v>2784</v>
      </c>
      <c r="CW117" t="s">
        <v>2736</v>
      </c>
      <c r="CX117" t="s">
        <v>2783</v>
      </c>
      <c r="CY117" t="s">
        <v>1542</v>
      </c>
      <c r="CZ117" t="s">
        <v>1491</v>
      </c>
      <c r="DA117" t="s">
        <v>444</v>
      </c>
      <c r="DB117" t="s">
        <v>444</v>
      </c>
      <c r="DC117" t="s">
        <v>444</v>
      </c>
      <c r="DD117" t="s">
        <v>444</v>
      </c>
      <c r="DE117" t="s">
        <v>444</v>
      </c>
      <c r="DF117" t="s">
        <v>444</v>
      </c>
      <c r="DG117" t="s">
        <v>444</v>
      </c>
      <c r="DH117" t="s">
        <v>444</v>
      </c>
      <c r="DI117" t="s">
        <v>282</v>
      </c>
      <c r="DJ117" t="s">
        <v>1440</v>
      </c>
      <c r="DK117" t="s">
        <v>444</v>
      </c>
      <c r="DL117" t="s">
        <v>444</v>
      </c>
      <c r="DM117" t="s">
        <v>444</v>
      </c>
      <c r="DN117" t="s">
        <v>444</v>
      </c>
      <c r="DO117" t="s">
        <v>444</v>
      </c>
      <c r="DP117" t="s">
        <v>444</v>
      </c>
      <c r="DQ117" t="s">
        <v>444</v>
      </c>
      <c r="DR117" t="s">
        <v>444</v>
      </c>
      <c r="DS117" t="s">
        <v>444</v>
      </c>
      <c r="DT117" s="24" t="s">
        <v>444</v>
      </c>
      <c r="DU117" s="24" t="s">
        <v>444</v>
      </c>
      <c r="DV117" t="s">
        <v>444</v>
      </c>
      <c r="DW117" t="s">
        <v>444</v>
      </c>
      <c r="DX117" s="24" t="s">
        <v>444</v>
      </c>
      <c r="DY117" s="24" t="s">
        <v>444</v>
      </c>
      <c r="DZ117" t="s">
        <v>444</v>
      </c>
      <c r="EA117" t="s">
        <v>444</v>
      </c>
      <c r="EB117" s="24" t="s">
        <v>444</v>
      </c>
      <c r="EC117" s="24" t="s">
        <v>444</v>
      </c>
      <c r="ED117" t="s">
        <v>444</v>
      </c>
      <c r="EE117" t="s">
        <v>444</v>
      </c>
      <c r="EF117" s="24" t="s">
        <v>444</v>
      </c>
      <c r="EG117" s="24" t="s">
        <v>444</v>
      </c>
      <c r="EH117" t="s">
        <v>444</v>
      </c>
      <c r="EI117" t="s">
        <v>444</v>
      </c>
      <c r="EJ117" s="24" t="s">
        <v>444</v>
      </c>
      <c r="EK117" s="24" t="s">
        <v>444</v>
      </c>
      <c r="EL117" t="s">
        <v>444</v>
      </c>
      <c r="EM117" t="s">
        <v>444</v>
      </c>
      <c r="EN117" s="24" t="s">
        <v>444</v>
      </c>
      <c r="EO117" s="24" t="s">
        <v>444</v>
      </c>
      <c r="EP117" t="s">
        <v>444</v>
      </c>
      <c r="EQ117" t="s">
        <v>444</v>
      </c>
      <c r="ER117" s="24" t="s">
        <v>444</v>
      </c>
      <c r="ES117" s="24" t="s">
        <v>444</v>
      </c>
      <c r="ET117" t="s">
        <v>444</v>
      </c>
      <c r="EU117" t="s">
        <v>444</v>
      </c>
      <c r="EV117" s="24" t="s">
        <v>444</v>
      </c>
      <c r="EW117" s="24" t="s">
        <v>444</v>
      </c>
      <c r="EX117" t="s">
        <v>444</v>
      </c>
      <c r="EY117" t="s">
        <v>444</v>
      </c>
      <c r="EZ117" s="24" t="s">
        <v>444</v>
      </c>
      <c r="FA117" s="24" t="s">
        <v>444</v>
      </c>
      <c r="FB117" t="s">
        <v>444</v>
      </c>
      <c r="FC117" t="s">
        <v>444</v>
      </c>
      <c r="FD117" s="24" t="s">
        <v>444</v>
      </c>
      <c r="FE117" s="24" t="s">
        <v>444</v>
      </c>
      <c r="FF117" t="s">
        <v>444</v>
      </c>
      <c r="FG117" t="s">
        <v>444</v>
      </c>
      <c r="FH117" s="24" t="s">
        <v>444</v>
      </c>
      <c r="FI117" s="24" t="s">
        <v>444</v>
      </c>
      <c r="FJ117" t="s">
        <v>444</v>
      </c>
      <c r="FK117" t="s">
        <v>444</v>
      </c>
      <c r="FL117" s="24" t="s">
        <v>444</v>
      </c>
      <c r="FM117" s="24" t="s">
        <v>444</v>
      </c>
      <c r="FN117" t="s">
        <v>444</v>
      </c>
      <c r="FO117" t="s">
        <v>444</v>
      </c>
      <c r="FP117" s="24" t="s">
        <v>444</v>
      </c>
      <c r="FQ117" s="24" t="s">
        <v>444</v>
      </c>
      <c r="FR117" t="s">
        <v>444</v>
      </c>
      <c r="FS117" t="s">
        <v>444</v>
      </c>
      <c r="FT117" s="24" t="s">
        <v>444</v>
      </c>
      <c r="FU117" s="24" t="s">
        <v>444</v>
      </c>
      <c r="FV117" t="s">
        <v>444</v>
      </c>
      <c r="FW117" t="s">
        <v>444</v>
      </c>
      <c r="FX117" s="24" t="s">
        <v>444</v>
      </c>
      <c r="FY117" s="24" t="s">
        <v>444</v>
      </c>
      <c r="FZ117" t="s">
        <v>444</v>
      </c>
      <c r="GA117" t="s">
        <v>444</v>
      </c>
      <c r="GB117" s="24" t="s">
        <v>444</v>
      </c>
      <c r="GC117" s="24" t="s">
        <v>444</v>
      </c>
      <c r="GD117" t="s">
        <v>444</v>
      </c>
      <c r="GE117" t="s">
        <v>444</v>
      </c>
      <c r="GF117" s="24" t="s">
        <v>444</v>
      </c>
      <c r="GG117" s="24" t="s">
        <v>444</v>
      </c>
      <c r="GH117" t="s">
        <v>444</v>
      </c>
      <c r="GI117" s="24" t="s">
        <v>444</v>
      </c>
      <c r="GJ117" s="24" t="s">
        <v>444</v>
      </c>
      <c r="GK117" t="s">
        <v>444</v>
      </c>
      <c r="GL117" t="s">
        <v>444</v>
      </c>
      <c r="GM117" s="24" t="s">
        <v>444</v>
      </c>
      <c r="GN117" s="24" t="s">
        <v>444</v>
      </c>
      <c r="GO117" t="s">
        <v>444</v>
      </c>
      <c r="GP117" t="s">
        <v>444</v>
      </c>
      <c r="GQ117" s="24" t="s">
        <v>444</v>
      </c>
      <c r="GR117" s="24" t="s">
        <v>444</v>
      </c>
      <c r="GS117" t="s">
        <v>444</v>
      </c>
      <c r="GT117" t="s">
        <v>444</v>
      </c>
      <c r="GU117" s="24" t="s">
        <v>444</v>
      </c>
      <c r="GV117" s="24" t="s">
        <v>444</v>
      </c>
      <c r="GW117" t="s">
        <v>444</v>
      </c>
      <c r="GX117" t="s">
        <v>444</v>
      </c>
      <c r="GY117" s="24" t="s">
        <v>444</v>
      </c>
      <c r="GZ117" s="24" t="s">
        <v>444</v>
      </c>
      <c r="HA117" t="s">
        <v>444</v>
      </c>
      <c r="HB117" t="s">
        <v>444</v>
      </c>
      <c r="HC117" s="24" t="s">
        <v>444</v>
      </c>
      <c r="HD117" s="24" t="s">
        <v>444</v>
      </c>
      <c r="HE117" t="s">
        <v>444</v>
      </c>
      <c r="HF117" t="s">
        <v>444</v>
      </c>
      <c r="HG117" s="24" t="s">
        <v>444</v>
      </c>
      <c r="HH117" s="24" t="s">
        <v>444</v>
      </c>
      <c r="HI117" t="s">
        <v>444</v>
      </c>
      <c r="HJ117" t="s">
        <v>444</v>
      </c>
      <c r="HK117" s="24" t="s">
        <v>444</v>
      </c>
      <c r="HL117" s="24" t="s">
        <v>444</v>
      </c>
      <c r="HM117" t="s">
        <v>444</v>
      </c>
      <c r="HN117" t="s">
        <v>444</v>
      </c>
      <c r="HO117" s="24" t="s">
        <v>444</v>
      </c>
      <c r="HP117" s="24" t="s">
        <v>444</v>
      </c>
      <c r="HQ117" t="s">
        <v>444</v>
      </c>
      <c r="HR117" t="s">
        <v>444</v>
      </c>
      <c r="HS117" s="24" t="s">
        <v>444</v>
      </c>
      <c r="HT117" s="24" t="s">
        <v>444</v>
      </c>
      <c r="HU117" t="s">
        <v>444</v>
      </c>
      <c r="HV117" t="s">
        <v>444</v>
      </c>
      <c r="HW117" s="24" t="s">
        <v>444</v>
      </c>
      <c r="HX117" s="24" t="s">
        <v>444</v>
      </c>
      <c r="HY117" t="s">
        <v>444</v>
      </c>
      <c r="HZ117" t="s">
        <v>444</v>
      </c>
      <c r="IA117" t="s">
        <v>2784</v>
      </c>
      <c r="IB117" t="s">
        <v>2736</v>
      </c>
      <c r="IC117" t="s">
        <v>3011</v>
      </c>
      <c r="ID117" s="33" t="b" cm="1">
        <f t="array" ref="ID117">_xlfn.IFNA(MATCH($A$2,_xlfn.NUMBERVALUE(Table_Query_from_MF_DSNP62[[#This Row],[CL_GLACCT_DR1]:[CL_GLACCT_CR4]]),0),0)&gt;=1</f>
        <v>1</v>
      </c>
      <c r="IE117" s="33" t="b">
        <f>OR(Table_Query_from_MF_DSNP62[[#This Row],[Pair1]:[Pair25]])</f>
        <v>1</v>
      </c>
      <c r="IF117" s="33">
        <f>_xlfn.IFNA(MATCH(TRUE,Table_Query_from_MF_DSNP62[[#This Row],[Pair1]:[Pair25]],0),"none")</f>
        <v>1</v>
      </c>
      <c r="IG117" s="33" t="b">
        <f>AND($A$2&gt;=_xlfn.NUMBERVALUE(Table_Query_from_MF_DSNP62[[#This Row],[CL_GL_ACCT_FR1]]),$A$2&lt;=_xlfn.NUMBERVALUE(Table_Query_from_MF_DSNP62[[#This Row],[CL_GL_ACCT_TO1]]))</f>
        <v>1</v>
      </c>
      <c r="IH117" s="33" t="b">
        <f>AND($A$2&gt;=_xlfn.NUMBERVALUE(Table_Query_from_MF_DSNP62[[#This Row],[CL_GL_ACCT_FR2]]),$A$2&lt;=_xlfn.NUMBERVALUE(Table_Query_from_MF_DSNP62[[#This Row],[CL_GL_ACCT_TO2]]))</f>
        <v>1</v>
      </c>
      <c r="II117" s="33" t="b">
        <f>AND($A$2&gt;=_xlfn.NUMBERVALUE(Table_Query_from_MF_DSNP62[[#This Row],[CL_GL_ACCT_FR3]]),$A$2&lt;=_xlfn.NUMBERVALUE(Table_Query_from_MF_DSNP62[[#This Row],[CL_GL_ACCT_TO3]]))</f>
        <v>1</v>
      </c>
      <c r="IJ117" s="33" t="b">
        <f>AND($A$2&gt;=_xlfn.NUMBERVALUE(Table_Query_from_MF_DSNP62[[#This Row],[CL_GL_ACCT_FR4]]),$A$2&lt;=_xlfn.NUMBERVALUE(Table_Query_from_MF_DSNP62[[#This Row],[CL_GL_ACCT_TO4]]))</f>
        <v>1</v>
      </c>
      <c r="IK117" s="33" t="b">
        <f>AND($A$2&gt;=_xlfn.NUMBERVALUE(Table_Query_from_MF_DSNP62[[#This Row],[CL_GL_ACCT_FR5]]),$A$2&lt;=_xlfn.NUMBERVALUE(Table_Query_from_MF_DSNP62[[#This Row],[CL_GL_ACCT_TO5]]))</f>
        <v>1</v>
      </c>
      <c r="IL117" s="33" t="b">
        <f>AND($A$2&gt;=_xlfn.NUMBERVALUE(Table_Query_from_MF_DSNP62[[#This Row],[CL_GL_ACCT_FR6]]),$A$2&lt;=_xlfn.NUMBERVALUE(Table_Query_from_MF_DSNP62[[#This Row],[CL_GL_ACCT_TO6]]))</f>
        <v>1</v>
      </c>
      <c r="IM117" s="33" t="b">
        <f>AND($A$2&gt;=_xlfn.NUMBERVALUE(Table_Query_from_MF_DSNP62[[#This Row],[CL_GL_ACCT_FR7]]),$A$2&lt;=_xlfn.NUMBERVALUE(Table_Query_from_MF_DSNP62[[#This Row],[CL_GL_ACCT_TO7]]))</f>
        <v>1</v>
      </c>
      <c r="IN117" s="33" t="b">
        <f>AND($A$2&gt;=_xlfn.NUMBERVALUE(Table_Query_from_MF_DSNP62[[#This Row],[CL_GL_ACCT_FR8]]),$A$2&lt;=_xlfn.NUMBERVALUE(Table_Query_from_MF_DSNP62[[#This Row],[CL_GL_ACCT_TO8]]))</f>
        <v>1</v>
      </c>
      <c r="IO117" s="33" t="b">
        <f>AND($A$2&gt;=_xlfn.NUMBERVALUE(Table_Query_from_MF_DSNP62[[#This Row],[CL_GL_ACCT_FR9]]),$A$2&lt;=_xlfn.NUMBERVALUE(Table_Query_from_MF_DSNP62[[#This Row],[CL_GL_ACCT_TO9]]))</f>
        <v>1</v>
      </c>
      <c r="IP117" s="33" t="b">
        <f>AND($A$2&gt;=_xlfn.NUMBERVALUE(Table_Query_from_MF_DSNP62[[#This Row],[CL_GL_ACCT_FR10]]),$A$2&lt;=_xlfn.NUMBERVALUE(Table_Query_from_MF_DSNP62[[#This Row],[CL_GL_ACCT_TO10]]))</f>
        <v>1</v>
      </c>
      <c r="IQ117" s="33" t="b">
        <f>AND($A$2&gt;=_xlfn.NUMBERVALUE(Table_Query_from_MF_DSNP62[[#This Row],[CL_GL_ACCT_FR11]]),$A$2&lt;=_xlfn.NUMBERVALUE(Table_Query_from_MF_DSNP62[[#This Row],[CL_GL_ACCT_TO11]]))</f>
        <v>1</v>
      </c>
      <c r="IR117" s="33" t="b">
        <f>AND($A$2&gt;=_xlfn.NUMBERVALUE(Table_Query_from_MF_DSNP62[[#This Row],[CL_GL_ACCT_FR12]]),$A$2&lt;=_xlfn.NUMBERVALUE(Table_Query_from_MF_DSNP62[[#This Row],[CL_GL_ACCT_TO12]]))</f>
        <v>1</v>
      </c>
      <c r="IS117" s="33" t="b">
        <f>AND($A$2&gt;=_xlfn.NUMBERVALUE(Table_Query_from_MF_DSNP62[[#This Row],[CL_GL_ACCT_FR13]]),$A$2&lt;=_xlfn.NUMBERVALUE(Table_Query_from_MF_DSNP62[[#This Row],[CL_GL_ACCT_TO13]]))</f>
        <v>1</v>
      </c>
      <c r="IT117" s="33" t="b">
        <f>AND($A$2&gt;=_xlfn.NUMBERVALUE(Table_Query_from_MF_DSNP62[[#This Row],[CL_GL_ACCT_FR14]]),$A$2&lt;=_xlfn.NUMBERVALUE(Table_Query_from_MF_DSNP62[[#This Row],[CL_GL_ACCT_TO14]]))</f>
        <v>1</v>
      </c>
      <c r="IU117" s="33" t="b">
        <f>AND($A$2&gt;=_xlfn.NUMBERVALUE(Table_Query_from_MF_DSNP62[[#This Row],[CL_GL_ACCT_FR15]]),$A$2&lt;=_xlfn.NUMBERVALUE(Table_Query_from_MF_DSNP62[[#This Row],[CL_GL_ACCT_TO15]]))</f>
        <v>1</v>
      </c>
      <c r="IV117" s="33" t="b">
        <f>AND($A$2&gt;=_xlfn.NUMBERVALUE(Table_Query_from_MF_DSNP62[[#This Row],[CL_GL_ACCT_FR16]]),$A$2&lt;=_xlfn.NUMBERVALUE(Table_Query_from_MF_DSNP62[[#This Row],[CL_GL_ACCT_TO16]]))</f>
        <v>1</v>
      </c>
      <c r="IW117" s="33" t="b">
        <f>AND($A$2&gt;=_xlfn.NUMBERVALUE(Table_Query_from_MF_DSNP62[[#This Row],[CL_GL_ACCT_FR17]]),$A$2&lt;=_xlfn.NUMBERVALUE(Table_Query_from_MF_DSNP62[[#This Row],[CL_GL_ACCT_TO17]]))</f>
        <v>1</v>
      </c>
      <c r="IX117" s="33" t="b">
        <f>AND($A$2&gt;=_xlfn.NUMBERVALUE(Table_Query_from_MF_DSNP62[[#This Row],[CL_GL_ACCT_FR18]]),$A$2&lt;=_xlfn.NUMBERVALUE(Table_Query_from_MF_DSNP62[[#This Row],[CL_GL_ACCT_TO18]]))</f>
        <v>1</v>
      </c>
      <c r="IY117" s="33" t="b">
        <f>AND($A$2&gt;=_xlfn.NUMBERVALUE(Table_Query_from_MF_DSNP62[[#This Row],[CL_GL_ACCT_FR19]]),$A$2&lt;=_xlfn.NUMBERVALUE(Table_Query_from_MF_DSNP62[[#This Row],[CL_GL_ACCT_TO19]]))</f>
        <v>1</v>
      </c>
      <c r="IZ117" s="33" t="b">
        <f>AND($A$2&gt;=_xlfn.NUMBERVALUE(Table_Query_from_MF_DSNP62[[#This Row],[CL_GL_ACCT_FR20]]),$A$2&lt;=_xlfn.NUMBERVALUE(Table_Query_from_MF_DSNP62[[#This Row],[CL_GL_ACCT_TO20]]))</f>
        <v>1</v>
      </c>
      <c r="JA117" s="33" t="b">
        <f>AND($A$2&gt;=_xlfn.NUMBERVALUE(Table_Query_from_MF_DSNP62[[#This Row],[CL_GL_ACCT_FR21]]),$A$2&lt;=_xlfn.NUMBERVALUE(Table_Query_from_MF_DSNP62[[#This Row],[CL_GL_ACCT_TO21]]))</f>
        <v>1</v>
      </c>
      <c r="JB117" s="33" t="b">
        <f>AND($A$2&gt;=_xlfn.NUMBERVALUE(Table_Query_from_MF_DSNP62[[#This Row],[CL_GL_ACCT_FR22]]),$A$2&lt;=_xlfn.NUMBERVALUE(Table_Query_from_MF_DSNP62[[#This Row],[CL_GL_ACCT_TO22]]))</f>
        <v>1</v>
      </c>
      <c r="JC117" s="33" t="b">
        <f>AND($A$2&gt;=_xlfn.NUMBERVALUE(Table_Query_from_MF_DSNP62[[#This Row],[CL_GL_ACCT_FR23]]),$A$2&lt;=_xlfn.NUMBERVALUE(Table_Query_from_MF_DSNP62[[#This Row],[CL_GL_ACCT_TO23]]))</f>
        <v>1</v>
      </c>
      <c r="JD117" s="33" t="b">
        <f>AND($A$2&gt;=_xlfn.NUMBERVALUE(Table_Query_from_MF_DSNP62[[#This Row],[CL_GL_ACCT_FR24]]),$A$2&lt;=_xlfn.NUMBERVALUE(Table_Query_from_MF_DSNP62[[#This Row],[CL_GL_ACCT_TO24]]))</f>
        <v>1</v>
      </c>
      <c r="JE117" s="33" t="b">
        <f>AND($A$2&gt;=_xlfn.NUMBERVALUE(Table_Query_from_MF_DSNP62[[#This Row],[CL_GL_ACCT_FR25]]),$A$2&lt;=_xlfn.NUMBERVALUE(Table_Query_from_MF_DSNP62[[#This Row],[CL_GL_ACCT_TO25]]))</f>
        <v>1</v>
      </c>
      <c r="JF117" s="33" t="b">
        <f>OR(Table_Query_from_MF_DSNP62[[#This Row],[PairA]:[PairO]])</f>
        <v>1</v>
      </c>
      <c r="JG117" s="33">
        <f>_xlfn.IFNA(MATCH(TRUE,Table_Query_from_MF_DSNP62[[#This Row],[PairA]:[PairO]],0),"none")</f>
        <v>1</v>
      </c>
      <c r="JH117" s="33" t="b">
        <f>AND($B$2&gt;=_xlfn.NUMBERVALUE(Table_Query_from_MF_DSNP62[[#This Row],[CL_CMP_OBJ_FR1]]),$B$2&lt;=_xlfn.NUMBERVALUE(Table_Query_from_MF_DSNP62[[#This Row],[CL_CMP_OBJ_TO1]]))</f>
        <v>1</v>
      </c>
      <c r="JI117" s="33" t="b">
        <f>AND($B$2&gt;=_xlfn.NUMBERVALUE(Table_Query_from_MF_DSNP62[[#This Row],[CL_CMP_OBJ_FR2]]),$B$2&lt;=_xlfn.NUMBERVALUE(Table_Query_from_MF_DSNP62[[#This Row],[CL_CMP_OBJ_TO2]]))</f>
        <v>1</v>
      </c>
      <c r="JJ117" s="33" t="b">
        <f>AND($B$2&gt;=_xlfn.NUMBERVALUE(Table_Query_from_MF_DSNP62[[#This Row],[CL_CMP_OBJ_FR3]]),$B$2&lt;=_xlfn.NUMBERVALUE(Table_Query_from_MF_DSNP62[[#This Row],[CL_CMP_OBJ_TO3]]))</f>
        <v>1</v>
      </c>
      <c r="JK117" s="33" t="b">
        <f>AND($B$2&gt;=_xlfn.NUMBERVALUE(Table_Query_from_MF_DSNP62[[#This Row],[CL_CMP_OBJ_FR4]]),$B$2&lt;=_xlfn.NUMBERVALUE(Table_Query_from_MF_DSNP62[[#This Row],[CL_CMP_OBJ_TO4]]))</f>
        <v>1</v>
      </c>
      <c r="JL117" s="33" t="b">
        <f>AND($B$2&gt;=_xlfn.NUMBERVALUE(Table_Query_from_MF_DSNP62[[#This Row],[CL_CMP_OBJ_FR5]]),$B$2&lt;=_xlfn.NUMBERVALUE(Table_Query_from_MF_DSNP62[[#This Row],[CL_CMP_OBJ_TO5]]))</f>
        <v>1</v>
      </c>
      <c r="JM117" s="33" t="b">
        <f>AND($B$2&gt;=_xlfn.NUMBERVALUE(Table_Query_from_MF_DSNP62[[#This Row],[CL_CMP_OBJ_FR6]]),$B$2&lt;=_xlfn.NUMBERVALUE(Table_Query_from_MF_DSNP62[[#This Row],[CL_CMP_OBJ_TO6]]))</f>
        <v>1</v>
      </c>
      <c r="JN117" s="33" t="b">
        <f>AND($B$2&gt;=_xlfn.NUMBERVALUE(Table_Query_from_MF_DSNP62[[#This Row],[CL_CMP_OBJ_FR7]]),$B$2&lt;=_xlfn.NUMBERVALUE(Table_Query_from_MF_DSNP62[[#This Row],[CL_CMP_OBJ_TO7]]))</f>
        <v>1</v>
      </c>
      <c r="JO117" s="33" t="b">
        <f>AND($B$2&gt;=_xlfn.NUMBERVALUE(Table_Query_from_MF_DSNP62[[#This Row],[CL_CMP_OBJ_FR8]]),$B$2&lt;=_xlfn.NUMBERVALUE(Table_Query_from_MF_DSNP62[[#This Row],[CL_CMP_OBJ_TO8]]))</f>
        <v>1</v>
      </c>
      <c r="JP117" s="33" t="b">
        <f>AND($B$2&gt;=_xlfn.NUMBERVALUE(Table_Query_from_MF_DSNP62[[#This Row],[CL_CMP_OBJ_FR9]]),$B$2&lt;=_xlfn.NUMBERVALUE(Table_Query_from_MF_DSNP62[[#This Row],[CL_CMP_OBJ_TO9]]))</f>
        <v>1</v>
      </c>
      <c r="JQ117" s="33" t="b">
        <f>AND($B$2&gt;=_xlfn.NUMBERVALUE(Table_Query_from_MF_DSNP62[[#This Row],[CL_CMP_OBJ_FR10]]),$B$2&lt;=_xlfn.NUMBERVALUE(Table_Query_from_MF_DSNP62[[#This Row],[CL_CMP_OBJ_TO10]]))</f>
        <v>1</v>
      </c>
      <c r="JR117" s="33" t="b">
        <f>AND($B$2&gt;=_xlfn.NUMBERVALUE(Table_Query_from_MF_DSNP62[[#This Row],[CL_CMP_OBJ_FR11]]),$B$2&lt;=_xlfn.NUMBERVALUE(Table_Query_from_MF_DSNP62[[#This Row],[CL_CMP_OBJ_TO11]]))</f>
        <v>1</v>
      </c>
      <c r="JS117" s="33" t="b">
        <f>AND($B$2&gt;=_xlfn.NUMBERVALUE(Table_Query_from_MF_DSNP62[[#This Row],[CL_CMP_OBJ_FR12]]),$B$2&lt;=_xlfn.NUMBERVALUE(Table_Query_from_MF_DSNP62[[#This Row],[CL_CMP_OBJ_TO12]]))</f>
        <v>1</v>
      </c>
      <c r="JT117" s="33" t="b">
        <f>AND($B$2&gt;=_xlfn.NUMBERVALUE(Table_Query_from_MF_DSNP62[[#This Row],[CL_CMP_OBJ_FR13]]),$B$2&lt;=_xlfn.NUMBERVALUE(Table_Query_from_MF_DSNP62[[#This Row],[CL_CMP_OBJ_TO13]]))</f>
        <v>1</v>
      </c>
      <c r="JU117" s="33" t="b">
        <f>AND($B$2&gt;=_xlfn.NUMBERVALUE(Table_Query_from_MF_DSNP62[[#This Row],[CL_CMP_OBJ_FR14]]),$B$2&lt;=_xlfn.NUMBERVALUE(Table_Query_from_MF_DSNP62[[#This Row],[CL_CMP_OBJ_TO14]]))</f>
        <v>1</v>
      </c>
      <c r="JV117" s="33" t="b">
        <f>AND($B$2&gt;=_xlfn.NUMBERVALUE(Table_Query_from_MF_DSNP62[[#This Row],[CL_CMP_OBJ_FR15]]),$B$2&lt;=_xlfn.NUMBERVALUE(Table_Query_from_MF_DSNP62[[#This Row],[CL_CMP_OBJ_TO15]]))</f>
        <v>1</v>
      </c>
    </row>
    <row r="118" spans="1:282" x14ac:dyDescent="0.25">
      <c r="A118" t="b">
        <f>OR(,Table_Query_from_MF_DSNP62[[#This Row],[Desired GL included as "hard-coded" GL?]],Table_Query_from_MF_DSNP62[[#This Row],[Desired GL included as "Open GL"?]])</f>
        <v>1</v>
      </c>
      <c r="B118" t="b">
        <f>Table_Query_from_MF_DSNP62[[#This Row],[Desired CObj included as "Open CObj"?]]</f>
        <v>1</v>
      </c>
      <c r="C118" t="s">
        <v>249</v>
      </c>
      <c r="D118" t="s">
        <v>1486</v>
      </c>
      <c r="E118" t="s">
        <v>15</v>
      </c>
      <c r="F118" s="24" t="s">
        <v>9</v>
      </c>
      <c r="G118" t="s">
        <v>41</v>
      </c>
      <c r="H118" s="24" t="s">
        <v>422</v>
      </c>
      <c r="I118" t="s">
        <v>421</v>
      </c>
      <c r="J118" s="24" t="s">
        <v>444</v>
      </c>
      <c r="K118" t="s">
        <v>444</v>
      </c>
      <c r="L118" s="24" t="s">
        <v>444</v>
      </c>
      <c r="M118" t="s">
        <v>444</v>
      </c>
      <c r="N118" t="s">
        <v>444</v>
      </c>
      <c r="O118" t="s">
        <v>444</v>
      </c>
      <c r="P118" t="s">
        <v>444</v>
      </c>
      <c r="Q118" t="s">
        <v>15</v>
      </c>
      <c r="R118" t="s">
        <v>15</v>
      </c>
      <c r="S118" t="s">
        <v>442</v>
      </c>
      <c r="T118" t="s">
        <v>447</v>
      </c>
      <c r="U118" t="s">
        <v>444</v>
      </c>
      <c r="V118" t="s">
        <v>444</v>
      </c>
      <c r="W118" t="s">
        <v>447</v>
      </c>
      <c r="X118" t="s">
        <v>444</v>
      </c>
      <c r="Y118" t="s">
        <v>444</v>
      </c>
      <c r="Z118" t="s">
        <v>442</v>
      </c>
      <c r="AA118" t="s">
        <v>447</v>
      </c>
      <c r="AB118" t="s">
        <v>444</v>
      </c>
      <c r="AC118" t="s">
        <v>15</v>
      </c>
      <c r="AD118" t="s">
        <v>447</v>
      </c>
      <c r="AE118" t="s">
        <v>447</v>
      </c>
      <c r="AF118" t="s">
        <v>447</v>
      </c>
      <c r="AG118" t="s">
        <v>442</v>
      </c>
      <c r="AH118" t="s">
        <v>447</v>
      </c>
      <c r="AI118" t="s">
        <v>447</v>
      </c>
      <c r="AJ118" t="s">
        <v>442</v>
      </c>
      <c r="AK118" t="s">
        <v>444</v>
      </c>
      <c r="AL118" t="s">
        <v>444</v>
      </c>
      <c r="AM118" t="s">
        <v>444</v>
      </c>
      <c r="AN118" t="s">
        <v>444</v>
      </c>
      <c r="AO118" t="s">
        <v>444</v>
      </c>
      <c r="AP118" t="s">
        <v>442</v>
      </c>
      <c r="AQ118" t="s">
        <v>282</v>
      </c>
      <c r="AR118" t="s">
        <v>528</v>
      </c>
      <c r="AS118" t="s">
        <v>162</v>
      </c>
      <c r="AT118" t="s">
        <v>444</v>
      </c>
      <c r="AU118" t="s">
        <v>444</v>
      </c>
      <c r="AV118" t="s">
        <v>442</v>
      </c>
      <c r="AW118" t="s">
        <v>444</v>
      </c>
      <c r="AX118" t="s">
        <v>444</v>
      </c>
      <c r="AY118" t="s">
        <v>444</v>
      </c>
      <c r="AZ118" t="s">
        <v>444</v>
      </c>
      <c r="BA118" t="s">
        <v>444</v>
      </c>
      <c r="BB118" t="s">
        <v>444</v>
      </c>
      <c r="BC118" t="s">
        <v>444</v>
      </c>
      <c r="BD118" t="s">
        <v>1359</v>
      </c>
      <c r="BE118" t="s">
        <v>444</v>
      </c>
      <c r="BF118" t="s">
        <v>1360</v>
      </c>
      <c r="BG118" t="s">
        <v>1360</v>
      </c>
      <c r="BH118" t="s">
        <v>755</v>
      </c>
      <c r="BI118" t="s">
        <v>529</v>
      </c>
      <c r="BJ118" t="s">
        <v>282</v>
      </c>
      <c r="BK118" t="s">
        <v>282</v>
      </c>
      <c r="BL118" t="s">
        <v>1360</v>
      </c>
      <c r="BM118" t="s">
        <v>758</v>
      </c>
      <c r="BN118" t="s">
        <v>529</v>
      </c>
      <c r="BO118" t="s">
        <v>282</v>
      </c>
      <c r="BP118" t="s">
        <v>282</v>
      </c>
      <c r="BQ118" t="s">
        <v>740</v>
      </c>
      <c r="BR118" t="s">
        <v>1487</v>
      </c>
      <c r="BS118" t="s">
        <v>444</v>
      </c>
      <c r="BT118" t="s">
        <v>1360</v>
      </c>
      <c r="BU118" t="s">
        <v>188</v>
      </c>
      <c r="BV118" t="s">
        <v>444</v>
      </c>
      <c r="BW118" t="s">
        <v>740</v>
      </c>
      <c r="BX118" t="s">
        <v>1487</v>
      </c>
      <c r="BY118" t="s">
        <v>444</v>
      </c>
      <c r="BZ118" t="s">
        <v>1360</v>
      </c>
      <c r="CA118" t="s">
        <v>188</v>
      </c>
      <c r="CB118" t="s">
        <v>444</v>
      </c>
      <c r="CC118" t="s">
        <v>740</v>
      </c>
      <c r="CD118" t="s">
        <v>1487</v>
      </c>
      <c r="CE118" t="s">
        <v>444</v>
      </c>
      <c r="CF118" t="s">
        <v>1360</v>
      </c>
      <c r="CG118" t="s">
        <v>908</v>
      </c>
      <c r="CH118" t="s">
        <v>444</v>
      </c>
      <c r="CI118" t="s">
        <v>740</v>
      </c>
      <c r="CJ118" t="s">
        <v>1487</v>
      </c>
      <c r="CK118" t="s">
        <v>444</v>
      </c>
      <c r="CL118" t="s">
        <v>1360</v>
      </c>
      <c r="CM118" t="s">
        <v>188</v>
      </c>
      <c r="CN118" t="s">
        <v>444</v>
      </c>
      <c r="CO118" t="s">
        <v>740</v>
      </c>
      <c r="CP118" t="s">
        <v>1487</v>
      </c>
      <c r="CQ118" t="s">
        <v>444</v>
      </c>
      <c r="CR118" t="s">
        <v>1360</v>
      </c>
      <c r="CS118" t="s">
        <v>188</v>
      </c>
      <c r="CT118" t="s">
        <v>444</v>
      </c>
      <c r="CU118" t="s">
        <v>282</v>
      </c>
      <c r="CV118" t="s">
        <v>2750</v>
      </c>
      <c r="CW118" t="s">
        <v>2736</v>
      </c>
      <c r="CX118" t="s">
        <v>2785</v>
      </c>
      <c r="CY118" t="s">
        <v>1488</v>
      </c>
      <c r="CZ118" t="s">
        <v>1489</v>
      </c>
      <c r="DA118" t="s">
        <v>1490</v>
      </c>
      <c r="DB118" t="s">
        <v>1491</v>
      </c>
      <c r="DC118" t="s">
        <v>444</v>
      </c>
      <c r="DD118" t="s">
        <v>444</v>
      </c>
      <c r="DE118" t="s">
        <v>444</v>
      </c>
      <c r="DF118" t="s">
        <v>444</v>
      </c>
      <c r="DG118" t="s">
        <v>444</v>
      </c>
      <c r="DH118" t="s">
        <v>444</v>
      </c>
      <c r="DI118" t="s">
        <v>282</v>
      </c>
      <c r="DJ118" t="s">
        <v>1440</v>
      </c>
      <c r="DK118" t="s">
        <v>444</v>
      </c>
      <c r="DL118" t="s">
        <v>444</v>
      </c>
      <c r="DM118" t="s">
        <v>444</v>
      </c>
      <c r="DN118" t="s">
        <v>444</v>
      </c>
      <c r="DO118" t="s">
        <v>444</v>
      </c>
      <c r="DP118" t="s">
        <v>444</v>
      </c>
      <c r="DQ118" t="s">
        <v>444</v>
      </c>
      <c r="DR118" t="s">
        <v>444</v>
      </c>
      <c r="DS118" t="s">
        <v>444</v>
      </c>
      <c r="DT118" s="24" t="s">
        <v>444</v>
      </c>
      <c r="DU118" s="24" t="s">
        <v>444</v>
      </c>
      <c r="DV118" t="s">
        <v>444</v>
      </c>
      <c r="DW118" t="s">
        <v>444</v>
      </c>
      <c r="DX118" s="24" t="s">
        <v>444</v>
      </c>
      <c r="DY118" s="24" t="s">
        <v>444</v>
      </c>
      <c r="DZ118" t="s">
        <v>444</v>
      </c>
      <c r="EA118" t="s">
        <v>444</v>
      </c>
      <c r="EB118" s="24" t="s">
        <v>444</v>
      </c>
      <c r="EC118" s="24" t="s">
        <v>444</v>
      </c>
      <c r="ED118" t="s">
        <v>444</v>
      </c>
      <c r="EE118" t="s">
        <v>444</v>
      </c>
      <c r="EF118" s="24" t="s">
        <v>444</v>
      </c>
      <c r="EG118" s="24" t="s">
        <v>444</v>
      </c>
      <c r="EH118" t="s">
        <v>444</v>
      </c>
      <c r="EI118" t="s">
        <v>444</v>
      </c>
      <c r="EJ118" s="24" t="s">
        <v>444</v>
      </c>
      <c r="EK118" s="24" t="s">
        <v>444</v>
      </c>
      <c r="EL118" t="s">
        <v>444</v>
      </c>
      <c r="EM118" t="s">
        <v>444</v>
      </c>
      <c r="EN118" s="24" t="s">
        <v>444</v>
      </c>
      <c r="EO118" s="24" t="s">
        <v>444</v>
      </c>
      <c r="EP118" t="s">
        <v>444</v>
      </c>
      <c r="EQ118" t="s">
        <v>444</v>
      </c>
      <c r="ER118" s="24" t="s">
        <v>444</v>
      </c>
      <c r="ES118" s="24" t="s">
        <v>444</v>
      </c>
      <c r="ET118" t="s">
        <v>444</v>
      </c>
      <c r="EU118" t="s">
        <v>444</v>
      </c>
      <c r="EV118" s="24" t="s">
        <v>444</v>
      </c>
      <c r="EW118" s="24" t="s">
        <v>444</v>
      </c>
      <c r="EX118" t="s">
        <v>444</v>
      </c>
      <c r="EY118" t="s">
        <v>444</v>
      </c>
      <c r="EZ118" s="24" t="s">
        <v>444</v>
      </c>
      <c r="FA118" s="24" t="s">
        <v>444</v>
      </c>
      <c r="FB118" t="s">
        <v>444</v>
      </c>
      <c r="FC118" t="s">
        <v>444</v>
      </c>
      <c r="FD118" s="24" t="s">
        <v>444</v>
      </c>
      <c r="FE118" s="24" t="s">
        <v>444</v>
      </c>
      <c r="FF118" t="s">
        <v>444</v>
      </c>
      <c r="FG118" t="s">
        <v>444</v>
      </c>
      <c r="FH118" s="24" t="s">
        <v>444</v>
      </c>
      <c r="FI118" s="24" t="s">
        <v>444</v>
      </c>
      <c r="FJ118" t="s">
        <v>444</v>
      </c>
      <c r="FK118" t="s">
        <v>444</v>
      </c>
      <c r="FL118" s="24" t="s">
        <v>444</v>
      </c>
      <c r="FM118" s="24" t="s">
        <v>444</v>
      </c>
      <c r="FN118" t="s">
        <v>444</v>
      </c>
      <c r="FO118" t="s">
        <v>444</v>
      </c>
      <c r="FP118" s="24" t="s">
        <v>444</v>
      </c>
      <c r="FQ118" s="24" t="s">
        <v>444</v>
      </c>
      <c r="FR118" t="s">
        <v>444</v>
      </c>
      <c r="FS118" t="s">
        <v>444</v>
      </c>
      <c r="FT118" s="24" t="s">
        <v>444</v>
      </c>
      <c r="FU118" s="24" t="s">
        <v>444</v>
      </c>
      <c r="FV118" t="s">
        <v>444</v>
      </c>
      <c r="FW118" t="s">
        <v>444</v>
      </c>
      <c r="FX118" s="24" t="s">
        <v>444</v>
      </c>
      <c r="FY118" s="24" t="s">
        <v>444</v>
      </c>
      <c r="FZ118" t="s">
        <v>444</v>
      </c>
      <c r="GA118" t="s">
        <v>444</v>
      </c>
      <c r="GB118" s="24" t="s">
        <v>444</v>
      </c>
      <c r="GC118" s="24" t="s">
        <v>444</v>
      </c>
      <c r="GD118" t="s">
        <v>444</v>
      </c>
      <c r="GE118" t="s">
        <v>444</v>
      </c>
      <c r="GF118" s="24" t="s">
        <v>444</v>
      </c>
      <c r="GG118" s="24" t="s">
        <v>444</v>
      </c>
      <c r="GH118" t="s">
        <v>15</v>
      </c>
      <c r="GI118" s="24" t="s">
        <v>526</v>
      </c>
      <c r="GJ118" s="24" t="s">
        <v>1453</v>
      </c>
      <c r="GK118" t="s">
        <v>1454</v>
      </c>
      <c r="GL118" t="s">
        <v>609</v>
      </c>
      <c r="GM118" s="24" t="s">
        <v>622</v>
      </c>
      <c r="GN118" s="24" t="s">
        <v>622</v>
      </c>
      <c r="GO118" t="s">
        <v>623</v>
      </c>
      <c r="GP118" t="s">
        <v>623</v>
      </c>
      <c r="GQ118" s="24" t="s">
        <v>444</v>
      </c>
      <c r="GR118" s="24" t="s">
        <v>444</v>
      </c>
      <c r="GS118" t="s">
        <v>444</v>
      </c>
      <c r="GT118" t="s">
        <v>444</v>
      </c>
      <c r="GU118" s="24" t="s">
        <v>444</v>
      </c>
      <c r="GV118" s="24" t="s">
        <v>444</v>
      </c>
      <c r="GW118" t="s">
        <v>444</v>
      </c>
      <c r="GX118" t="s">
        <v>444</v>
      </c>
      <c r="GY118" s="24" t="s">
        <v>444</v>
      </c>
      <c r="GZ118" s="24" t="s">
        <v>444</v>
      </c>
      <c r="HA118" t="s">
        <v>444</v>
      </c>
      <c r="HB118" t="s">
        <v>444</v>
      </c>
      <c r="HC118" s="24" t="s">
        <v>444</v>
      </c>
      <c r="HD118" s="24" t="s">
        <v>444</v>
      </c>
      <c r="HE118" t="s">
        <v>444</v>
      </c>
      <c r="HF118" t="s">
        <v>444</v>
      </c>
      <c r="HG118" s="24" t="s">
        <v>444</v>
      </c>
      <c r="HH118" s="24" t="s">
        <v>444</v>
      </c>
      <c r="HI118" t="s">
        <v>444</v>
      </c>
      <c r="HJ118" t="s">
        <v>444</v>
      </c>
      <c r="HK118" s="24" t="s">
        <v>444</v>
      </c>
      <c r="HL118" s="24" t="s">
        <v>444</v>
      </c>
      <c r="HM118" t="s">
        <v>444</v>
      </c>
      <c r="HN118" t="s">
        <v>444</v>
      </c>
      <c r="HO118" s="24" t="s">
        <v>444</v>
      </c>
      <c r="HP118" s="24" t="s">
        <v>444</v>
      </c>
      <c r="HQ118" t="s">
        <v>444</v>
      </c>
      <c r="HR118" t="s">
        <v>444</v>
      </c>
      <c r="HS118" s="24" t="s">
        <v>444</v>
      </c>
      <c r="HT118" s="24" t="s">
        <v>444</v>
      </c>
      <c r="HU118" t="s">
        <v>444</v>
      </c>
      <c r="HV118" t="s">
        <v>444</v>
      </c>
      <c r="HW118" s="24" t="s">
        <v>444</v>
      </c>
      <c r="HX118" s="24" t="s">
        <v>444</v>
      </c>
      <c r="HY118" t="s">
        <v>444</v>
      </c>
      <c r="HZ118" t="s">
        <v>444</v>
      </c>
      <c r="IA118" t="s">
        <v>2797</v>
      </c>
      <c r="IB118" t="s">
        <v>2736</v>
      </c>
      <c r="IC118" t="s">
        <v>3028</v>
      </c>
      <c r="ID118" s="33" t="b" cm="1">
        <f t="array" ref="ID118">_xlfn.IFNA(MATCH($A$2,_xlfn.NUMBERVALUE(Table_Query_from_MF_DSNP62[[#This Row],[CL_GLACCT_DR1]:[CL_GLACCT_CR4]]),0),0)&gt;=1</f>
        <v>1</v>
      </c>
      <c r="IE118" s="33" t="b">
        <f>OR(Table_Query_from_MF_DSNP62[[#This Row],[Pair1]:[Pair25]])</f>
        <v>1</v>
      </c>
      <c r="IF118" s="33">
        <f>_xlfn.IFNA(MATCH(TRUE,Table_Query_from_MF_DSNP62[[#This Row],[Pair1]:[Pair25]],0),"none")</f>
        <v>1</v>
      </c>
      <c r="IG118" s="33" t="b">
        <f>AND($A$2&gt;=_xlfn.NUMBERVALUE(Table_Query_from_MF_DSNP62[[#This Row],[CL_GL_ACCT_FR1]]),$A$2&lt;=_xlfn.NUMBERVALUE(Table_Query_from_MF_DSNP62[[#This Row],[CL_GL_ACCT_TO1]]))</f>
        <v>1</v>
      </c>
      <c r="IH118" s="33" t="b">
        <f>AND($A$2&gt;=_xlfn.NUMBERVALUE(Table_Query_from_MF_DSNP62[[#This Row],[CL_GL_ACCT_FR2]]),$A$2&lt;=_xlfn.NUMBERVALUE(Table_Query_from_MF_DSNP62[[#This Row],[CL_GL_ACCT_TO2]]))</f>
        <v>1</v>
      </c>
      <c r="II118" s="33" t="b">
        <f>AND($A$2&gt;=_xlfn.NUMBERVALUE(Table_Query_from_MF_DSNP62[[#This Row],[CL_GL_ACCT_FR3]]),$A$2&lt;=_xlfn.NUMBERVALUE(Table_Query_from_MF_DSNP62[[#This Row],[CL_GL_ACCT_TO3]]))</f>
        <v>1</v>
      </c>
      <c r="IJ118" s="33" t="b">
        <f>AND($A$2&gt;=_xlfn.NUMBERVALUE(Table_Query_from_MF_DSNP62[[#This Row],[CL_GL_ACCT_FR4]]),$A$2&lt;=_xlfn.NUMBERVALUE(Table_Query_from_MF_DSNP62[[#This Row],[CL_GL_ACCT_TO4]]))</f>
        <v>1</v>
      </c>
      <c r="IK118" s="33" t="b">
        <f>AND($A$2&gt;=_xlfn.NUMBERVALUE(Table_Query_from_MF_DSNP62[[#This Row],[CL_GL_ACCT_FR5]]),$A$2&lt;=_xlfn.NUMBERVALUE(Table_Query_from_MF_DSNP62[[#This Row],[CL_GL_ACCT_TO5]]))</f>
        <v>1</v>
      </c>
      <c r="IL118" s="33" t="b">
        <f>AND($A$2&gt;=_xlfn.NUMBERVALUE(Table_Query_from_MF_DSNP62[[#This Row],[CL_GL_ACCT_FR6]]),$A$2&lt;=_xlfn.NUMBERVALUE(Table_Query_from_MF_DSNP62[[#This Row],[CL_GL_ACCT_TO6]]))</f>
        <v>1</v>
      </c>
      <c r="IM118" s="33" t="b">
        <f>AND($A$2&gt;=_xlfn.NUMBERVALUE(Table_Query_from_MF_DSNP62[[#This Row],[CL_GL_ACCT_FR7]]),$A$2&lt;=_xlfn.NUMBERVALUE(Table_Query_from_MF_DSNP62[[#This Row],[CL_GL_ACCT_TO7]]))</f>
        <v>1</v>
      </c>
      <c r="IN118" s="33" t="b">
        <f>AND($A$2&gt;=_xlfn.NUMBERVALUE(Table_Query_from_MF_DSNP62[[#This Row],[CL_GL_ACCT_FR8]]),$A$2&lt;=_xlfn.NUMBERVALUE(Table_Query_from_MF_DSNP62[[#This Row],[CL_GL_ACCT_TO8]]))</f>
        <v>1</v>
      </c>
      <c r="IO118" s="33" t="b">
        <f>AND($A$2&gt;=_xlfn.NUMBERVALUE(Table_Query_from_MF_DSNP62[[#This Row],[CL_GL_ACCT_FR9]]),$A$2&lt;=_xlfn.NUMBERVALUE(Table_Query_from_MF_DSNP62[[#This Row],[CL_GL_ACCT_TO9]]))</f>
        <v>1</v>
      </c>
      <c r="IP118" s="33" t="b">
        <f>AND($A$2&gt;=_xlfn.NUMBERVALUE(Table_Query_from_MF_DSNP62[[#This Row],[CL_GL_ACCT_FR10]]),$A$2&lt;=_xlfn.NUMBERVALUE(Table_Query_from_MF_DSNP62[[#This Row],[CL_GL_ACCT_TO10]]))</f>
        <v>1</v>
      </c>
      <c r="IQ118" s="33" t="b">
        <f>AND($A$2&gt;=_xlfn.NUMBERVALUE(Table_Query_from_MF_DSNP62[[#This Row],[CL_GL_ACCT_FR11]]),$A$2&lt;=_xlfn.NUMBERVALUE(Table_Query_from_MF_DSNP62[[#This Row],[CL_GL_ACCT_TO11]]))</f>
        <v>1</v>
      </c>
      <c r="IR118" s="33" t="b">
        <f>AND($A$2&gt;=_xlfn.NUMBERVALUE(Table_Query_from_MF_DSNP62[[#This Row],[CL_GL_ACCT_FR12]]),$A$2&lt;=_xlfn.NUMBERVALUE(Table_Query_from_MF_DSNP62[[#This Row],[CL_GL_ACCT_TO12]]))</f>
        <v>1</v>
      </c>
      <c r="IS118" s="33" t="b">
        <f>AND($A$2&gt;=_xlfn.NUMBERVALUE(Table_Query_from_MF_DSNP62[[#This Row],[CL_GL_ACCT_FR13]]),$A$2&lt;=_xlfn.NUMBERVALUE(Table_Query_from_MF_DSNP62[[#This Row],[CL_GL_ACCT_TO13]]))</f>
        <v>1</v>
      </c>
      <c r="IT118" s="33" t="b">
        <f>AND($A$2&gt;=_xlfn.NUMBERVALUE(Table_Query_from_MF_DSNP62[[#This Row],[CL_GL_ACCT_FR14]]),$A$2&lt;=_xlfn.NUMBERVALUE(Table_Query_from_MF_DSNP62[[#This Row],[CL_GL_ACCT_TO14]]))</f>
        <v>1</v>
      </c>
      <c r="IU118" s="33" t="b">
        <f>AND($A$2&gt;=_xlfn.NUMBERVALUE(Table_Query_from_MF_DSNP62[[#This Row],[CL_GL_ACCT_FR15]]),$A$2&lt;=_xlfn.NUMBERVALUE(Table_Query_from_MF_DSNP62[[#This Row],[CL_GL_ACCT_TO15]]))</f>
        <v>1</v>
      </c>
      <c r="IV118" s="33" t="b">
        <f>AND($A$2&gt;=_xlfn.NUMBERVALUE(Table_Query_from_MF_DSNP62[[#This Row],[CL_GL_ACCT_FR16]]),$A$2&lt;=_xlfn.NUMBERVALUE(Table_Query_from_MF_DSNP62[[#This Row],[CL_GL_ACCT_TO16]]))</f>
        <v>1</v>
      </c>
      <c r="IW118" s="33" t="b">
        <f>AND($A$2&gt;=_xlfn.NUMBERVALUE(Table_Query_from_MF_DSNP62[[#This Row],[CL_GL_ACCT_FR17]]),$A$2&lt;=_xlfn.NUMBERVALUE(Table_Query_from_MF_DSNP62[[#This Row],[CL_GL_ACCT_TO17]]))</f>
        <v>1</v>
      </c>
      <c r="IX118" s="33" t="b">
        <f>AND($A$2&gt;=_xlfn.NUMBERVALUE(Table_Query_from_MF_DSNP62[[#This Row],[CL_GL_ACCT_FR18]]),$A$2&lt;=_xlfn.NUMBERVALUE(Table_Query_from_MF_DSNP62[[#This Row],[CL_GL_ACCT_TO18]]))</f>
        <v>1</v>
      </c>
      <c r="IY118" s="33" t="b">
        <f>AND($A$2&gt;=_xlfn.NUMBERVALUE(Table_Query_from_MF_DSNP62[[#This Row],[CL_GL_ACCT_FR19]]),$A$2&lt;=_xlfn.NUMBERVALUE(Table_Query_from_MF_DSNP62[[#This Row],[CL_GL_ACCT_TO19]]))</f>
        <v>1</v>
      </c>
      <c r="IZ118" s="33" t="b">
        <f>AND($A$2&gt;=_xlfn.NUMBERVALUE(Table_Query_from_MF_DSNP62[[#This Row],[CL_GL_ACCT_FR20]]),$A$2&lt;=_xlfn.NUMBERVALUE(Table_Query_from_MF_DSNP62[[#This Row],[CL_GL_ACCT_TO20]]))</f>
        <v>1</v>
      </c>
      <c r="JA118" s="33" t="b">
        <f>AND($A$2&gt;=_xlfn.NUMBERVALUE(Table_Query_from_MF_DSNP62[[#This Row],[CL_GL_ACCT_FR21]]),$A$2&lt;=_xlfn.NUMBERVALUE(Table_Query_from_MF_DSNP62[[#This Row],[CL_GL_ACCT_TO21]]))</f>
        <v>1</v>
      </c>
      <c r="JB118" s="33" t="b">
        <f>AND($A$2&gt;=_xlfn.NUMBERVALUE(Table_Query_from_MF_DSNP62[[#This Row],[CL_GL_ACCT_FR22]]),$A$2&lt;=_xlfn.NUMBERVALUE(Table_Query_from_MF_DSNP62[[#This Row],[CL_GL_ACCT_TO22]]))</f>
        <v>1</v>
      </c>
      <c r="JC118" s="33" t="b">
        <f>AND($A$2&gt;=_xlfn.NUMBERVALUE(Table_Query_from_MF_DSNP62[[#This Row],[CL_GL_ACCT_FR23]]),$A$2&lt;=_xlfn.NUMBERVALUE(Table_Query_from_MF_DSNP62[[#This Row],[CL_GL_ACCT_TO23]]))</f>
        <v>1</v>
      </c>
      <c r="JD118" s="33" t="b">
        <f>AND($A$2&gt;=_xlfn.NUMBERVALUE(Table_Query_from_MF_DSNP62[[#This Row],[CL_GL_ACCT_FR24]]),$A$2&lt;=_xlfn.NUMBERVALUE(Table_Query_from_MF_DSNP62[[#This Row],[CL_GL_ACCT_TO24]]))</f>
        <v>1</v>
      </c>
      <c r="JE118" s="33" t="b">
        <f>AND($A$2&gt;=_xlfn.NUMBERVALUE(Table_Query_from_MF_DSNP62[[#This Row],[CL_GL_ACCT_FR25]]),$A$2&lt;=_xlfn.NUMBERVALUE(Table_Query_from_MF_DSNP62[[#This Row],[CL_GL_ACCT_TO25]]))</f>
        <v>1</v>
      </c>
      <c r="JF118" s="33" t="b">
        <f>OR(Table_Query_from_MF_DSNP62[[#This Row],[PairA]:[PairO]])</f>
        <v>1</v>
      </c>
      <c r="JG118" s="33">
        <f>_xlfn.IFNA(MATCH(TRUE,Table_Query_from_MF_DSNP62[[#This Row],[PairA]:[PairO]],0),"none")</f>
        <v>5</v>
      </c>
      <c r="JH118" s="33" t="b">
        <f>AND($B$2&gt;=_xlfn.NUMBERVALUE(Table_Query_from_MF_DSNP62[[#This Row],[CL_CMP_OBJ_FR1]]),$B$2&lt;=_xlfn.NUMBERVALUE(Table_Query_from_MF_DSNP62[[#This Row],[CL_CMP_OBJ_TO1]]))</f>
        <v>0</v>
      </c>
      <c r="JI118" s="33" t="b">
        <f>AND($B$2&gt;=_xlfn.NUMBERVALUE(Table_Query_from_MF_DSNP62[[#This Row],[CL_CMP_OBJ_FR2]]),$B$2&lt;=_xlfn.NUMBERVALUE(Table_Query_from_MF_DSNP62[[#This Row],[CL_CMP_OBJ_TO2]]))</f>
        <v>0</v>
      </c>
      <c r="JJ118" s="33" t="b">
        <f>AND($B$2&gt;=_xlfn.NUMBERVALUE(Table_Query_from_MF_DSNP62[[#This Row],[CL_CMP_OBJ_FR3]]),$B$2&lt;=_xlfn.NUMBERVALUE(Table_Query_from_MF_DSNP62[[#This Row],[CL_CMP_OBJ_TO3]]))</f>
        <v>0</v>
      </c>
      <c r="JK118" s="33" t="b">
        <f>AND($B$2&gt;=_xlfn.NUMBERVALUE(Table_Query_from_MF_DSNP62[[#This Row],[CL_CMP_OBJ_FR4]]),$B$2&lt;=_xlfn.NUMBERVALUE(Table_Query_from_MF_DSNP62[[#This Row],[CL_CMP_OBJ_TO4]]))</f>
        <v>0</v>
      </c>
      <c r="JL118" s="33" t="b">
        <f>AND($B$2&gt;=_xlfn.NUMBERVALUE(Table_Query_from_MF_DSNP62[[#This Row],[CL_CMP_OBJ_FR5]]),$B$2&lt;=_xlfn.NUMBERVALUE(Table_Query_from_MF_DSNP62[[#This Row],[CL_CMP_OBJ_TO5]]))</f>
        <v>1</v>
      </c>
      <c r="JM118" s="33" t="b">
        <f>AND($B$2&gt;=_xlfn.NUMBERVALUE(Table_Query_from_MF_DSNP62[[#This Row],[CL_CMP_OBJ_FR6]]),$B$2&lt;=_xlfn.NUMBERVALUE(Table_Query_from_MF_DSNP62[[#This Row],[CL_CMP_OBJ_TO6]]))</f>
        <v>1</v>
      </c>
      <c r="JN118" s="33" t="b">
        <f>AND($B$2&gt;=_xlfn.NUMBERVALUE(Table_Query_from_MF_DSNP62[[#This Row],[CL_CMP_OBJ_FR7]]),$B$2&lt;=_xlfn.NUMBERVALUE(Table_Query_from_MF_DSNP62[[#This Row],[CL_CMP_OBJ_TO7]]))</f>
        <v>1</v>
      </c>
      <c r="JO118" s="33" t="b">
        <f>AND($B$2&gt;=_xlfn.NUMBERVALUE(Table_Query_from_MF_DSNP62[[#This Row],[CL_CMP_OBJ_FR8]]),$B$2&lt;=_xlfn.NUMBERVALUE(Table_Query_from_MF_DSNP62[[#This Row],[CL_CMP_OBJ_TO8]]))</f>
        <v>1</v>
      </c>
      <c r="JP118" s="33" t="b">
        <f>AND($B$2&gt;=_xlfn.NUMBERVALUE(Table_Query_from_MF_DSNP62[[#This Row],[CL_CMP_OBJ_FR9]]),$B$2&lt;=_xlfn.NUMBERVALUE(Table_Query_from_MF_DSNP62[[#This Row],[CL_CMP_OBJ_TO9]]))</f>
        <v>1</v>
      </c>
      <c r="JQ118" s="33" t="b">
        <f>AND($B$2&gt;=_xlfn.NUMBERVALUE(Table_Query_from_MF_DSNP62[[#This Row],[CL_CMP_OBJ_FR10]]),$B$2&lt;=_xlfn.NUMBERVALUE(Table_Query_from_MF_DSNP62[[#This Row],[CL_CMP_OBJ_TO10]]))</f>
        <v>1</v>
      </c>
      <c r="JR118" s="33" t="b">
        <f>AND($B$2&gt;=_xlfn.NUMBERVALUE(Table_Query_from_MF_DSNP62[[#This Row],[CL_CMP_OBJ_FR11]]),$B$2&lt;=_xlfn.NUMBERVALUE(Table_Query_from_MF_DSNP62[[#This Row],[CL_CMP_OBJ_TO11]]))</f>
        <v>1</v>
      </c>
      <c r="JS118" s="33" t="b">
        <f>AND($B$2&gt;=_xlfn.NUMBERVALUE(Table_Query_from_MF_DSNP62[[#This Row],[CL_CMP_OBJ_FR12]]),$B$2&lt;=_xlfn.NUMBERVALUE(Table_Query_from_MF_DSNP62[[#This Row],[CL_CMP_OBJ_TO12]]))</f>
        <v>1</v>
      </c>
      <c r="JT118" s="33" t="b">
        <f>AND($B$2&gt;=_xlfn.NUMBERVALUE(Table_Query_from_MF_DSNP62[[#This Row],[CL_CMP_OBJ_FR13]]),$B$2&lt;=_xlfn.NUMBERVALUE(Table_Query_from_MF_DSNP62[[#This Row],[CL_CMP_OBJ_TO13]]))</f>
        <v>1</v>
      </c>
      <c r="JU118" s="33" t="b">
        <f>AND($B$2&gt;=_xlfn.NUMBERVALUE(Table_Query_from_MF_DSNP62[[#This Row],[CL_CMP_OBJ_FR14]]),$B$2&lt;=_xlfn.NUMBERVALUE(Table_Query_from_MF_DSNP62[[#This Row],[CL_CMP_OBJ_TO14]]))</f>
        <v>1</v>
      </c>
      <c r="JV118" s="33" t="b">
        <f>AND($B$2&gt;=_xlfn.NUMBERVALUE(Table_Query_from_MF_DSNP62[[#This Row],[CL_CMP_OBJ_FR15]]),$B$2&lt;=_xlfn.NUMBERVALUE(Table_Query_from_MF_DSNP62[[#This Row],[CL_CMP_OBJ_TO15]]))</f>
        <v>1</v>
      </c>
    </row>
    <row r="119" spans="1:282" x14ac:dyDescent="0.25">
      <c r="A119" t="b">
        <f>OR(,Table_Query_from_MF_DSNP62[[#This Row],[Desired GL included as "hard-coded" GL?]],Table_Query_from_MF_DSNP62[[#This Row],[Desired GL included as "Open GL"?]])</f>
        <v>1</v>
      </c>
      <c r="B119" t="b">
        <f>Table_Query_from_MF_DSNP62[[#This Row],[Desired CObj included as "Open CObj"?]]</f>
        <v>1</v>
      </c>
      <c r="C119" t="s">
        <v>261</v>
      </c>
      <c r="D119" t="s">
        <v>1545</v>
      </c>
      <c r="E119" t="s">
        <v>8</v>
      </c>
      <c r="F119" s="24" t="s">
        <v>9</v>
      </c>
      <c r="G119" t="s">
        <v>426</v>
      </c>
      <c r="H119" s="24" t="s">
        <v>444</v>
      </c>
      <c r="I119" t="s">
        <v>444</v>
      </c>
      <c r="J119" s="24" t="s">
        <v>444</v>
      </c>
      <c r="K119" t="s">
        <v>444</v>
      </c>
      <c r="L119" s="24" t="s">
        <v>444</v>
      </c>
      <c r="M119" t="s">
        <v>444</v>
      </c>
      <c r="N119" t="s">
        <v>444</v>
      </c>
      <c r="O119" t="s">
        <v>444</v>
      </c>
      <c r="P119" t="s">
        <v>444</v>
      </c>
      <c r="Q119" t="s">
        <v>15</v>
      </c>
      <c r="R119" t="s">
        <v>444</v>
      </c>
      <c r="S119" t="s">
        <v>442</v>
      </c>
      <c r="T119" t="s">
        <v>447</v>
      </c>
      <c r="U119" t="s">
        <v>444</v>
      </c>
      <c r="V119" t="s">
        <v>444</v>
      </c>
      <c r="W119" t="s">
        <v>447</v>
      </c>
      <c r="X119" t="s">
        <v>444</v>
      </c>
      <c r="Y119" t="s">
        <v>444</v>
      </c>
      <c r="Z119" t="s">
        <v>442</v>
      </c>
      <c r="AA119" t="s">
        <v>442</v>
      </c>
      <c r="AB119" t="s">
        <v>444</v>
      </c>
      <c r="AC119" t="s">
        <v>15</v>
      </c>
      <c r="AD119" t="s">
        <v>444</v>
      </c>
      <c r="AE119" t="s">
        <v>444</v>
      </c>
      <c r="AF119" t="s">
        <v>444</v>
      </c>
      <c r="AG119" t="s">
        <v>442</v>
      </c>
      <c r="AH119" t="s">
        <v>447</v>
      </c>
      <c r="AI119" t="s">
        <v>447</v>
      </c>
      <c r="AJ119" t="s">
        <v>442</v>
      </c>
      <c r="AK119" t="s">
        <v>442</v>
      </c>
      <c r="AL119" t="s">
        <v>444</v>
      </c>
      <c r="AM119" t="s">
        <v>444</v>
      </c>
      <c r="AN119" t="s">
        <v>444</v>
      </c>
      <c r="AO119" t="s">
        <v>444</v>
      </c>
      <c r="AP119" t="s">
        <v>447</v>
      </c>
      <c r="AQ119" t="s">
        <v>282</v>
      </c>
      <c r="AR119" t="s">
        <v>528</v>
      </c>
      <c r="AS119" t="s">
        <v>162</v>
      </c>
      <c r="AT119" t="s">
        <v>10</v>
      </c>
      <c r="AU119" t="s">
        <v>444</v>
      </c>
      <c r="AV119" t="s">
        <v>442</v>
      </c>
      <c r="AW119" t="s">
        <v>444</v>
      </c>
      <c r="AX119" t="s">
        <v>444</v>
      </c>
      <c r="AY119" t="s">
        <v>444</v>
      </c>
      <c r="AZ119" t="s">
        <v>444</v>
      </c>
      <c r="BA119" t="s">
        <v>444</v>
      </c>
      <c r="BB119" t="s">
        <v>444</v>
      </c>
      <c r="BC119" t="s">
        <v>444</v>
      </c>
      <c r="BD119" t="s">
        <v>1359</v>
      </c>
      <c r="BE119" t="s">
        <v>444</v>
      </c>
      <c r="BF119" t="s">
        <v>1360</v>
      </c>
      <c r="BG119" t="s">
        <v>444</v>
      </c>
      <c r="BH119" t="s">
        <v>444</v>
      </c>
      <c r="BI119" t="s">
        <v>444</v>
      </c>
      <c r="BJ119" t="s">
        <v>444</v>
      </c>
      <c r="BK119" t="s">
        <v>444</v>
      </c>
      <c r="BL119" t="s">
        <v>444</v>
      </c>
      <c r="BM119" t="s">
        <v>444</v>
      </c>
      <c r="BN119" t="s">
        <v>444</v>
      </c>
      <c r="BO119" t="s">
        <v>444</v>
      </c>
      <c r="BP119" t="s">
        <v>444</v>
      </c>
      <c r="BQ119" t="s">
        <v>740</v>
      </c>
      <c r="BR119" t="s">
        <v>840</v>
      </c>
      <c r="BS119" t="s">
        <v>444</v>
      </c>
      <c r="BT119" t="s">
        <v>444</v>
      </c>
      <c r="BU119" t="s">
        <v>444</v>
      </c>
      <c r="BV119" t="s">
        <v>444</v>
      </c>
      <c r="BW119" t="s">
        <v>740</v>
      </c>
      <c r="BX119" t="s">
        <v>840</v>
      </c>
      <c r="BY119" t="s">
        <v>444</v>
      </c>
      <c r="BZ119" t="s">
        <v>444</v>
      </c>
      <c r="CA119" t="s">
        <v>444</v>
      </c>
      <c r="CB119" t="s">
        <v>444</v>
      </c>
      <c r="CC119" t="s">
        <v>740</v>
      </c>
      <c r="CD119" t="s">
        <v>840</v>
      </c>
      <c r="CE119" t="s">
        <v>444</v>
      </c>
      <c r="CF119" t="s">
        <v>1360</v>
      </c>
      <c r="CG119" t="s">
        <v>908</v>
      </c>
      <c r="CH119" t="s">
        <v>444</v>
      </c>
      <c r="CI119" t="s">
        <v>740</v>
      </c>
      <c r="CJ119" t="s">
        <v>840</v>
      </c>
      <c r="CK119" t="s">
        <v>444</v>
      </c>
      <c r="CL119" t="s">
        <v>444</v>
      </c>
      <c r="CM119" t="s">
        <v>444</v>
      </c>
      <c r="CN119" t="s">
        <v>444</v>
      </c>
      <c r="CO119" t="s">
        <v>740</v>
      </c>
      <c r="CP119" t="s">
        <v>840</v>
      </c>
      <c r="CQ119" t="s">
        <v>444</v>
      </c>
      <c r="CR119" t="s">
        <v>444</v>
      </c>
      <c r="CS119" t="s">
        <v>444</v>
      </c>
      <c r="CT119" t="s">
        <v>444</v>
      </c>
      <c r="CU119" t="s">
        <v>444</v>
      </c>
      <c r="CV119" t="s">
        <v>2786</v>
      </c>
      <c r="CW119" t="s">
        <v>2736</v>
      </c>
      <c r="CX119" t="s">
        <v>2753</v>
      </c>
      <c r="CY119" t="s">
        <v>1491</v>
      </c>
      <c r="CZ119" t="s">
        <v>1488</v>
      </c>
      <c r="DA119" t="s">
        <v>1489</v>
      </c>
      <c r="DB119" t="s">
        <v>1490</v>
      </c>
      <c r="DC119" t="s">
        <v>444</v>
      </c>
      <c r="DD119" t="s">
        <v>444</v>
      </c>
      <c r="DE119" t="s">
        <v>444</v>
      </c>
      <c r="DF119" t="s">
        <v>444</v>
      </c>
      <c r="DG119" t="s">
        <v>444</v>
      </c>
      <c r="DH119" t="s">
        <v>444</v>
      </c>
      <c r="DI119" t="s">
        <v>282</v>
      </c>
      <c r="DJ119" t="s">
        <v>1440</v>
      </c>
      <c r="DK119" t="s">
        <v>444</v>
      </c>
      <c r="DL119" t="s">
        <v>444</v>
      </c>
      <c r="DM119" t="s">
        <v>444</v>
      </c>
      <c r="DN119" t="s">
        <v>444</v>
      </c>
      <c r="DO119" t="s">
        <v>444</v>
      </c>
      <c r="DP119" t="s">
        <v>444</v>
      </c>
      <c r="DQ119" t="s">
        <v>444</v>
      </c>
      <c r="DR119" t="s">
        <v>444</v>
      </c>
      <c r="DS119" t="s">
        <v>444</v>
      </c>
      <c r="DT119" s="24" t="s">
        <v>444</v>
      </c>
      <c r="DU119" s="24" t="s">
        <v>444</v>
      </c>
      <c r="DV119" t="s">
        <v>444</v>
      </c>
      <c r="DW119" t="s">
        <v>444</v>
      </c>
      <c r="DX119" s="24" t="s">
        <v>444</v>
      </c>
      <c r="DY119" s="24" t="s">
        <v>444</v>
      </c>
      <c r="DZ119" t="s">
        <v>444</v>
      </c>
      <c r="EA119" t="s">
        <v>444</v>
      </c>
      <c r="EB119" s="24" t="s">
        <v>444</v>
      </c>
      <c r="EC119" s="24" t="s">
        <v>444</v>
      </c>
      <c r="ED119" t="s">
        <v>444</v>
      </c>
      <c r="EE119" t="s">
        <v>444</v>
      </c>
      <c r="EF119" s="24" t="s">
        <v>444</v>
      </c>
      <c r="EG119" s="24" t="s">
        <v>444</v>
      </c>
      <c r="EH119" t="s">
        <v>444</v>
      </c>
      <c r="EI119" t="s">
        <v>444</v>
      </c>
      <c r="EJ119" s="24" t="s">
        <v>444</v>
      </c>
      <c r="EK119" s="24" t="s">
        <v>444</v>
      </c>
      <c r="EL119" t="s">
        <v>444</v>
      </c>
      <c r="EM119" t="s">
        <v>444</v>
      </c>
      <c r="EN119" s="24" t="s">
        <v>444</v>
      </c>
      <c r="EO119" s="24" t="s">
        <v>444</v>
      </c>
      <c r="EP119" t="s">
        <v>444</v>
      </c>
      <c r="EQ119" t="s">
        <v>444</v>
      </c>
      <c r="ER119" s="24" t="s">
        <v>444</v>
      </c>
      <c r="ES119" s="24" t="s">
        <v>444</v>
      </c>
      <c r="ET119" t="s">
        <v>444</v>
      </c>
      <c r="EU119" t="s">
        <v>444</v>
      </c>
      <c r="EV119" s="24" t="s">
        <v>444</v>
      </c>
      <c r="EW119" s="24" t="s">
        <v>444</v>
      </c>
      <c r="EX119" t="s">
        <v>444</v>
      </c>
      <c r="EY119" t="s">
        <v>444</v>
      </c>
      <c r="EZ119" s="24" t="s">
        <v>444</v>
      </c>
      <c r="FA119" s="24" t="s">
        <v>444</v>
      </c>
      <c r="FB119" t="s">
        <v>444</v>
      </c>
      <c r="FC119" t="s">
        <v>444</v>
      </c>
      <c r="FD119" s="24" t="s">
        <v>444</v>
      </c>
      <c r="FE119" s="24" t="s">
        <v>444</v>
      </c>
      <c r="FF119" t="s">
        <v>444</v>
      </c>
      <c r="FG119" t="s">
        <v>444</v>
      </c>
      <c r="FH119" s="24" t="s">
        <v>444</v>
      </c>
      <c r="FI119" s="24" t="s">
        <v>444</v>
      </c>
      <c r="FJ119" t="s">
        <v>444</v>
      </c>
      <c r="FK119" t="s">
        <v>444</v>
      </c>
      <c r="FL119" s="24" t="s">
        <v>444</v>
      </c>
      <c r="FM119" s="24" t="s">
        <v>444</v>
      </c>
      <c r="FN119" t="s">
        <v>444</v>
      </c>
      <c r="FO119" t="s">
        <v>444</v>
      </c>
      <c r="FP119" s="24" t="s">
        <v>444</v>
      </c>
      <c r="FQ119" s="24" t="s">
        <v>444</v>
      </c>
      <c r="FR119" t="s">
        <v>444</v>
      </c>
      <c r="FS119" t="s">
        <v>444</v>
      </c>
      <c r="FT119" s="24" t="s">
        <v>444</v>
      </c>
      <c r="FU119" s="24" t="s">
        <v>444</v>
      </c>
      <c r="FV119" t="s">
        <v>444</v>
      </c>
      <c r="FW119" t="s">
        <v>444</v>
      </c>
      <c r="FX119" s="24" t="s">
        <v>444</v>
      </c>
      <c r="FY119" s="24" t="s">
        <v>444</v>
      </c>
      <c r="FZ119" t="s">
        <v>444</v>
      </c>
      <c r="GA119" t="s">
        <v>444</v>
      </c>
      <c r="GB119" s="24" t="s">
        <v>444</v>
      </c>
      <c r="GC119" s="24" t="s">
        <v>444</v>
      </c>
      <c r="GD119" t="s">
        <v>444</v>
      </c>
      <c r="GE119" t="s">
        <v>444</v>
      </c>
      <c r="GF119" s="24" t="s">
        <v>444</v>
      </c>
      <c r="GG119" s="24" t="s">
        <v>444</v>
      </c>
      <c r="GH119" t="s">
        <v>15</v>
      </c>
      <c r="GI119" s="24" t="s">
        <v>490</v>
      </c>
      <c r="GJ119" s="24" t="s">
        <v>490</v>
      </c>
      <c r="GK119" t="s">
        <v>492</v>
      </c>
      <c r="GL119" t="s">
        <v>492</v>
      </c>
      <c r="GM119" s="24" t="s">
        <v>258</v>
      </c>
      <c r="GN119" s="24" t="s">
        <v>1404</v>
      </c>
      <c r="GO119" t="s">
        <v>444</v>
      </c>
      <c r="GP119" t="s">
        <v>444</v>
      </c>
      <c r="GQ119" s="24" t="s">
        <v>444</v>
      </c>
      <c r="GR119" s="24" t="s">
        <v>444</v>
      </c>
      <c r="GS119" t="s">
        <v>444</v>
      </c>
      <c r="GT119" t="s">
        <v>444</v>
      </c>
      <c r="GU119" s="24" t="s">
        <v>444</v>
      </c>
      <c r="GV119" s="24" t="s">
        <v>444</v>
      </c>
      <c r="GW119" t="s">
        <v>444</v>
      </c>
      <c r="GX119" t="s">
        <v>444</v>
      </c>
      <c r="GY119" s="24" t="s">
        <v>444</v>
      </c>
      <c r="GZ119" s="24" t="s">
        <v>444</v>
      </c>
      <c r="HA119" t="s">
        <v>444</v>
      </c>
      <c r="HB119" t="s">
        <v>444</v>
      </c>
      <c r="HC119" s="24" t="s">
        <v>444</v>
      </c>
      <c r="HD119" s="24" t="s">
        <v>444</v>
      </c>
      <c r="HE119" t="s">
        <v>444</v>
      </c>
      <c r="HF119" t="s">
        <v>444</v>
      </c>
      <c r="HG119" s="24" t="s">
        <v>444</v>
      </c>
      <c r="HH119" s="24" t="s">
        <v>444</v>
      </c>
      <c r="HI119" t="s">
        <v>444</v>
      </c>
      <c r="HJ119" t="s">
        <v>444</v>
      </c>
      <c r="HK119" s="24" t="s">
        <v>444</v>
      </c>
      <c r="HL119" s="24" t="s">
        <v>444</v>
      </c>
      <c r="HM119" t="s">
        <v>444</v>
      </c>
      <c r="HN119" t="s">
        <v>444</v>
      </c>
      <c r="HO119" s="24" t="s">
        <v>444</v>
      </c>
      <c r="HP119" s="24" t="s">
        <v>444</v>
      </c>
      <c r="HQ119" t="s">
        <v>444</v>
      </c>
      <c r="HR119" t="s">
        <v>444</v>
      </c>
      <c r="HS119" s="24" t="s">
        <v>444</v>
      </c>
      <c r="HT119" s="24" t="s">
        <v>444</v>
      </c>
      <c r="HU119" t="s">
        <v>444</v>
      </c>
      <c r="HV119" t="s">
        <v>444</v>
      </c>
      <c r="HW119" s="24" t="s">
        <v>444</v>
      </c>
      <c r="HX119" s="24" t="s">
        <v>444</v>
      </c>
      <c r="HY119" t="s">
        <v>444</v>
      </c>
      <c r="HZ119" t="s">
        <v>444</v>
      </c>
      <c r="IA119" t="s">
        <v>2786</v>
      </c>
      <c r="IB119" t="s">
        <v>2736</v>
      </c>
      <c r="IC119" t="s">
        <v>3029</v>
      </c>
      <c r="ID119" s="33" t="b" cm="1">
        <f t="array" ref="ID119">_xlfn.IFNA(MATCH($A$2,_xlfn.NUMBERVALUE(Table_Query_from_MF_DSNP62[[#This Row],[CL_GLACCT_DR1]:[CL_GLACCT_CR4]]),0),0)&gt;=1</f>
        <v>1</v>
      </c>
      <c r="IE119" s="33" t="b">
        <f>OR(Table_Query_from_MF_DSNP62[[#This Row],[Pair1]:[Pair25]])</f>
        <v>1</v>
      </c>
      <c r="IF119" s="33">
        <f>_xlfn.IFNA(MATCH(TRUE,Table_Query_from_MF_DSNP62[[#This Row],[Pair1]:[Pair25]],0),"none")</f>
        <v>1</v>
      </c>
      <c r="IG119" s="33" t="b">
        <f>AND($A$2&gt;=_xlfn.NUMBERVALUE(Table_Query_from_MF_DSNP62[[#This Row],[CL_GL_ACCT_FR1]]),$A$2&lt;=_xlfn.NUMBERVALUE(Table_Query_from_MF_DSNP62[[#This Row],[CL_GL_ACCT_TO1]]))</f>
        <v>1</v>
      </c>
      <c r="IH119" s="33" t="b">
        <f>AND($A$2&gt;=_xlfn.NUMBERVALUE(Table_Query_from_MF_DSNP62[[#This Row],[CL_GL_ACCT_FR2]]),$A$2&lt;=_xlfn.NUMBERVALUE(Table_Query_from_MF_DSNP62[[#This Row],[CL_GL_ACCT_TO2]]))</f>
        <v>1</v>
      </c>
      <c r="II119" s="33" t="b">
        <f>AND($A$2&gt;=_xlfn.NUMBERVALUE(Table_Query_from_MF_DSNP62[[#This Row],[CL_GL_ACCT_FR3]]),$A$2&lt;=_xlfn.NUMBERVALUE(Table_Query_from_MF_DSNP62[[#This Row],[CL_GL_ACCT_TO3]]))</f>
        <v>1</v>
      </c>
      <c r="IJ119" s="33" t="b">
        <f>AND($A$2&gt;=_xlfn.NUMBERVALUE(Table_Query_from_MF_DSNP62[[#This Row],[CL_GL_ACCT_FR4]]),$A$2&lt;=_xlfn.NUMBERVALUE(Table_Query_from_MF_DSNP62[[#This Row],[CL_GL_ACCT_TO4]]))</f>
        <v>1</v>
      </c>
      <c r="IK119" s="33" t="b">
        <f>AND($A$2&gt;=_xlfn.NUMBERVALUE(Table_Query_from_MF_DSNP62[[#This Row],[CL_GL_ACCT_FR5]]),$A$2&lt;=_xlfn.NUMBERVALUE(Table_Query_from_MF_DSNP62[[#This Row],[CL_GL_ACCT_TO5]]))</f>
        <v>1</v>
      </c>
      <c r="IL119" s="33" t="b">
        <f>AND($A$2&gt;=_xlfn.NUMBERVALUE(Table_Query_from_MF_DSNP62[[#This Row],[CL_GL_ACCT_FR6]]),$A$2&lt;=_xlfn.NUMBERVALUE(Table_Query_from_MF_DSNP62[[#This Row],[CL_GL_ACCT_TO6]]))</f>
        <v>1</v>
      </c>
      <c r="IM119" s="33" t="b">
        <f>AND($A$2&gt;=_xlfn.NUMBERVALUE(Table_Query_from_MF_DSNP62[[#This Row],[CL_GL_ACCT_FR7]]),$A$2&lt;=_xlfn.NUMBERVALUE(Table_Query_from_MF_DSNP62[[#This Row],[CL_GL_ACCT_TO7]]))</f>
        <v>1</v>
      </c>
      <c r="IN119" s="33" t="b">
        <f>AND($A$2&gt;=_xlfn.NUMBERVALUE(Table_Query_from_MF_DSNP62[[#This Row],[CL_GL_ACCT_FR8]]),$A$2&lt;=_xlfn.NUMBERVALUE(Table_Query_from_MF_DSNP62[[#This Row],[CL_GL_ACCT_TO8]]))</f>
        <v>1</v>
      </c>
      <c r="IO119" s="33" t="b">
        <f>AND($A$2&gt;=_xlfn.NUMBERVALUE(Table_Query_from_MF_DSNP62[[#This Row],[CL_GL_ACCT_FR9]]),$A$2&lt;=_xlfn.NUMBERVALUE(Table_Query_from_MF_DSNP62[[#This Row],[CL_GL_ACCT_TO9]]))</f>
        <v>1</v>
      </c>
      <c r="IP119" s="33" t="b">
        <f>AND($A$2&gt;=_xlfn.NUMBERVALUE(Table_Query_from_MF_DSNP62[[#This Row],[CL_GL_ACCT_FR10]]),$A$2&lt;=_xlfn.NUMBERVALUE(Table_Query_from_MF_DSNP62[[#This Row],[CL_GL_ACCT_TO10]]))</f>
        <v>1</v>
      </c>
      <c r="IQ119" s="33" t="b">
        <f>AND($A$2&gt;=_xlfn.NUMBERVALUE(Table_Query_from_MF_DSNP62[[#This Row],[CL_GL_ACCT_FR11]]),$A$2&lt;=_xlfn.NUMBERVALUE(Table_Query_from_MF_DSNP62[[#This Row],[CL_GL_ACCT_TO11]]))</f>
        <v>1</v>
      </c>
      <c r="IR119" s="33" t="b">
        <f>AND($A$2&gt;=_xlfn.NUMBERVALUE(Table_Query_from_MF_DSNP62[[#This Row],[CL_GL_ACCT_FR12]]),$A$2&lt;=_xlfn.NUMBERVALUE(Table_Query_from_MF_DSNP62[[#This Row],[CL_GL_ACCT_TO12]]))</f>
        <v>1</v>
      </c>
      <c r="IS119" s="33" t="b">
        <f>AND($A$2&gt;=_xlfn.NUMBERVALUE(Table_Query_from_MF_DSNP62[[#This Row],[CL_GL_ACCT_FR13]]),$A$2&lt;=_xlfn.NUMBERVALUE(Table_Query_from_MF_DSNP62[[#This Row],[CL_GL_ACCT_TO13]]))</f>
        <v>1</v>
      </c>
      <c r="IT119" s="33" t="b">
        <f>AND($A$2&gt;=_xlfn.NUMBERVALUE(Table_Query_from_MF_DSNP62[[#This Row],[CL_GL_ACCT_FR14]]),$A$2&lt;=_xlfn.NUMBERVALUE(Table_Query_from_MF_DSNP62[[#This Row],[CL_GL_ACCT_TO14]]))</f>
        <v>1</v>
      </c>
      <c r="IU119" s="33" t="b">
        <f>AND($A$2&gt;=_xlfn.NUMBERVALUE(Table_Query_from_MF_DSNP62[[#This Row],[CL_GL_ACCT_FR15]]),$A$2&lt;=_xlfn.NUMBERVALUE(Table_Query_from_MF_DSNP62[[#This Row],[CL_GL_ACCT_TO15]]))</f>
        <v>1</v>
      </c>
      <c r="IV119" s="33" t="b">
        <f>AND($A$2&gt;=_xlfn.NUMBERVALUE(Table_Query_from_MF_DSNP62[[#This Row],[CL_GL_ACCT_FR16]]),$A$2&lt;=_xlfn.NUMBERVALUE(Table_Query_from_MF_DSNP62[[#This Row],[CL_GL_ACCT_TO16]]))</f>
        <v>1</v>
      </c>
      <c r="IW119" s="33" t="b">
        <f>AND($A$2&gt;=_xlfn.NUMBERVALUE(Table_Query_from_MF_DSNP62[[#This Row],[CL_GL_ACCT_FR17]]),$A$2&lt;=_xlfn.NUMBERVALUE(Table_Query_from_MF_DSNP62[[#This Row],[CL_GL_ACCT_TO17]]))</f>
        <v>1</v>
      </c>
      <c r="IX119" s="33" t="b">
        <f>AND($A$2&gt;=_xlfn.NUMBERVALUE(Table_Query_from_MF_DSNP62[[#This Row],[CL_GL_ACCT_FR18]]),$A$2&lt;=_xlfn.NUMBERVALUE(Table_Query_from_MF_DSNP62[[#This Row],[CL_GL_ACCT_TO18]]))</f>
        <v>1</v>
      </c>
      <c r="IY119" s="33" t="b">
        <f>AND($A$2&gt;=_xlfn.NUMBERVALUE(Table_Query_from_MF_DSNP62[[#This Row],[CL_GL_ACCT_FR19]]),$A$2&lt;=_xlfn.NUMBERVALUE(Table_Query_from_MF_DSNP62[[#This Row],[CL_GL_ACCT_TO19]]))</f>
        <v>1</v>
      </c>
      <c r="IZ119" s="33" t="b">
        <f>AND($A$2&gt;=_xlfn.NUMBERVALUE(Table_Query_from_MF_DSNP62[[#This Row],[CL_GL_ACCT_FR20]]),$A$2&lt;=_xlfn.NUMBERVALUE(Table_Query_from_MF_DSNP62[[#This Row],[CL_GL_ACCT_TO20]]))</f>
        <v>1</v>
      </c>
      <c r="JA119" s="33" t="b">
        <f>AND($A$2&gt;=_xlfn.NUMBERVALUE(Table_Query_from_MF_DSNP62[[#This Row],[CL_GL_ACCT_FR21]]),$A$2&lt;=_xlfn.NUMBERVALUE(Table_Query_from_MF_DSNP62[[#This Row],[CL_GL_ACCT_TO21]]))</f>
        <v>1</v>
      </c>
      <c r="JB119" s="33" t="b">
        <f>AND($A$2&gt;=_xlfn.NUMBERVALUE(Table_Query_from_MF_DSNP62[[#This Row],[CL_GL_ACCT_FR22]]),$A$2&lt;=_xlfn.NUMBERVALUE(Table_Query_from_MF_DSNP62[[#This Row],[CL_GL_ACCT_TO22]]))</f>
        <v>1</v>
      </c>
      <c r="JC119" s="33" t="b">
        <f>AND($A$2&gt;=_xlfn.NUMBERVALUE(Table_Query_from_MF_DSNP62[[#This Row],[CL_GL_ACCT_FR23]]),$A$2&lt;=_xlfn.NUMBERVALUE(Table_Query_from_MF_DSNP62[[#This Row],[CL_GL_ACCT_TO23]]))</f>
        <v>1</v>
      </c>
      <c r="JD119" s="33" t="b">
        <f>AND($A$2&gt;=_xlfn.NUMBERVALUE(Table_Query_from_MF_DSNP62[[#This Row],[CL_GL_ACCT_FR24]]),$A$2&lt;=_xlfn.NUMBERVALUE(Table_Query_from_MF_DSNP62[[#This Row],[CL_GL_ACCT_TO24]]))</f>
        <v>1</v>
      </c>
      <c r="JE119" s="33" t="b">
        <f>AND($A$2&gt;=_xlfn.NUMBERVALUE(Table_Query_from_MF_DSNP62[[#This Row],[CL_GL_ACCT_FR25]]),$A$2&lt;=_xlfn.NUMBERVALUE(Table_Query_from_MF_DSNP62[[#This Row],[CL_GL_ACCT_TO25]]))</f>
        <v>1</v>
      </c>
      <c r="JF119" s="33" t="b">
        <f>OR(Table_Query_from_MF_DSNP62[[#This Row],[PairA]:[PairO]])</f>
        <v>1</v>
      </c>
      <c r="JG119" s="33">
        <f>_xlfn.IFNA(MATCH(TRUE,Table_Query_from_MF_DSNP62[[#This Row],[PairA]:[PairO]],0),"none")</f>
        <v>4</v>
      </c>
      <c r="JH119" s="33" t="b">
        <f>AND($B$2&gt;=_xlfn.NUMBERVALUE(Table_Query_from_MF_DSNP62[[#This Row],[CL_CMP_OBJ_FR1]]),$B$2&lt;=_xlfn.NUMBERVALUE(Table_Query_from_MF_DSNP62[[#This Row],[CL_CMP_OBJ_TO1]]))</f>
        <v>0</v>
      </c>
      <c r="JI119" s="33" t="b">
        <f>AND($B$2&gt;=_xlfn.NUMBERVALUE(Table_Query_from_MF_DSNP62[[#This Row],[CL_CMP_OBJ_FR2]]),$B$2&lt;=_xlfn.NUMBERVALUE(Table_Query_from_MF_DSNP62[[#This Row],[CL_CMP_OBJ_TO2]]))</f>
        <v>0</v>
      </c>
      <c r="JJ119" s="33" t="b">
        <f>AND($B$2&gt;=_xlfn.NUMBERVALUE(Table_Query_from_MF_DSNP62[[#This Row],[CL_CMP_OBJ_FR3]]),$B$2&lt;=_xlfn.NUMBERVALUE(Table_Query_from_MF_DSNP62[[#This Row],[CL_CMP_OBJ_TO3]]))</f>
        <v>0</v>
      </c>
      <c r="JK119" s="33" t="b">
        <f>AND($B$2&gt;=_xlfn.NUMBERVALUE(Table_Query_from_MF_DSNP62[[#This Row],[CL_CMP_OBJ_FR4]]),$B$2&lt;=_xlfn.NUMBERVALUE(Table_Query_from_MF_DSNP62[[#This Row],[CL_CMP_OBJ_TO4]]))</f>
        <v>1</v>
      </c>
      <c r="JL119" s="33" t="b">
        <f>AND($B$2&gt;=_xlfn.NUMBERVALUE(Table_Query_from_MF_DSNP62[[#This Row],[CL_CMP_OBJ_FR5]]),$B$2&lt;=_xlfn.NUMBERVALUE(Table_Query_from_MF_DSNP62[[#This Row],[CL_CMP_OBJ_TO5]]))</f>
        <v>1</v>
      </c>
      <c r="JM119" s="33" t="b">
        <f>AND($B$2&gt;=_xlfn.NUMBERVALUE(Table_Query_from_MF_DSNP62[[#This Row],[CL_CMP_OBJ_FR6]]),$B$2&lt;=_xlfn.NUMBERVALUE(Table_Query_from_MF_DSNP62[[#This Row],[CL_CMP_OBJ_TO6]]))</f>
        <v>1</v>
      </c>
      <c r="JN119" s="33" t="b">
        <f>AND($B$2&gt;=_xlfn.NUMBERVALUE(Table_Query_from_MF_DSNP62[[#This Row],[CL_CMP_OBJ_FR7]]),$B$2&lt;=_xlfn.NUMBERVALUE(Table_Query_from_MF_DSNP62[[#This Row],[CL_CMP_OBJ_TO7]]))</f>
        <v>1</v>
      </c>
      <c r="JO119" s="33" t="b">
        <f>AND($B$2&gt;=_xlfn.NUMBERVALUE(Table_Query_from_MF_DSNP62[[#This Row],[CL_CMP_OBJ_FR8]]),$B$2&lt;=_xlfn.NUMBERVALUE(Table_Query_from_MF_DSNP62[[#This Row],[CL_CMP_OBJ_TO8]]))</f>
        <v>1</v>
      </c>
      <c r="JP119" s="33" t="b">
        <f>AND($B$2&gt;=_xlfn.NUMBERVALUE(Table_Query_from_MF_DSNP62[[#This Row],[CL_CMP_OBJ_FR9]]),$B$2&lt;=_xlfn.NUMBERVALUE(Table_Query_from_MF_DSNP62[[#This Row],[CL_CMP_OBJ_TO9]]))</f>
        <v>1</v>
      </c>
      <c r="JQ119" s="33" t="b">
        <f>AND($B$2&gt;=_xlfn.NUMBERVALUE(Table_Query_from_MF_DSNP62[[#This Row],[CL_CMP_OBJ_FR10]]),$B$2&lt;=_xlfn.NUMBERVALUE(Table_Query_from_MF_DSNP62[[#This Row],[CL_CMP_OBJ_TO10]]))</f>
        <v>1</v>
      </c>
      <c r="JR119" s="33" t="b">
        <f>AND($B$2&gt;=_xlfn.NUMBERVALUE(Table_Query_from_MF_DSNP62[[#This Row],[CL_CMP_OBJ_FR11]]),$B$2&lt;=_xlfn.NUMBERVALUE(Table_Query_from_MF_DSNP62[[#This Row],[CL_CMP_OBJ_TO11]]))</f>
        <v>1</v>
      </c>
      <c r="JS119" s="33" t="b">
        <f>AND($B$2&gt;=_xlfn.NUMBERVALUE(Table_Query_from_MF_DSNP62[[#This Row],[CL_CMP_OBJ_FR12]]),$B$2&lt;=_xlfn.NUMBERVALUE(Table_Query_from_MF_DSNP62[[#This Row],[CL_CMP_OBJ_TO12]]))</f>
        <v>1</v>
      </c>
      <c r="JT119" s="33" t="b">
        <f>AND($B$2&gt;=_xlfn.NUMBERVALUE(Table_Query_from_MF_DSNP62[[#This Row],[CL_CMP_OBJ_FR13]]),$B$2&lt;=_xlfn.NUMBERVALUE(Table_Query_from_MF_DSNP62[[#This Row],[CL_CMP_OBJ_TO13]]))</f>
        <v>1</v>
      </c>
      <c r="JU119" s="33" t="b">
        <f>AND($B$2&gt;=_xlfn.NUMBERVALUE(Table_Query_from_MF_DSNP62[[#This Row],[CL_CMP_OBJ_FR14]]),$B$2&lt;=_xlfn.NUMBERVALUE(Table_Query_from_MF_DSNP62[[#This Row],[CL_CMP_OBJ_TO14]]))</f>
        <v>1</v>
      </c>
      <c r="JV119" s="33" t="b">
        <f>AND($B$2&gt;=_xlfn.NUMBERVALUE(Table_Query_from_MF_DSNP62[[#This Row],[CL_CMP_OBJ_FR15]]),$B$2&lt;=_xlfn.NUMBERVALUE(Table_Query_from_MF_DSNP62[[#This Row],[CL_CMP_OBJ_TO15]]))</f>
        <v>1</v>
      </c>
    </row>
    <row r="120" spans="1:282" x14ac:dyDescent="0.25">
      <c r="A120" t="b">
        <f>OR(,Table_Query_from_MF_DSNP62[[#This Row],[Desired GL included as "hard-coded" GL?]],Table_Query_from_MF_DSNP62[[#This Row],[Desired GL included as "Open GL"?]])</f>
        <v>1</v>
      </c>
      <c r="B120" t="b">
        <f>Table_Query_from_MF_DSNP62[[#This Row],[Desired CObj included as "Open CObj"?]]</f>
        <v>1</v>
      </c>
      <c r="C120" t="s">
        <v>964</v>
      </c>
      <c r="D120" t="s">
        <v>1546</v>
      </c>
      <c r="E120" t="s">
        <v>8</v>
      </c>
      <c r="F120" s="24" t="s">
        <v>18</v>
      </c>
      <c r="G120" t="s">
        <v>415</v>
      </c>
      <c r="H120" s="24" t="s">
        <v>444</v>
      </c>
      <c r="I120" t="s">
        <v>444</v>
      </c>
      <c r="J120" s="24" t="s">
        <v>444</v>
      </c>
      <c r="K120" t="s">
        <v>444</v>
      </c>
      <c r="L120" s="24" t="s">
        <v>444</v>
      </c>
      <c r="M120" t="s">
        <v>444</v>
      </c>
      <c r="N120" t="s">
        <v>444</v>
      </c>
      <c r="O120" t="s">
        <v>444</v>
      </c>
      <c r="P120" t="s">
        <v>444</v>
      </c>
      <c r="Q120" t="s">
        <v>15</v>
      </c>
      <c r="R120" t="s">
        <v>444</v>
      </c>
      <c r="S120" t="s">
        <v>442</v>
      </c>
      <c r="T120" t="s">
        <v>447</v>
      </c>
      <c r="U120" t="s">
        <v>444</v>
      </c>
      <c r="V120" t="s">
        <v>444</v>
      </c>
      <c r="W120" t="s">
        <v>447</v>
      </c>
      <c r="X120" t="s">
        <v>444</v>
      </c>
      <c r="Y120" t="s">
        <v>444</v>
      </c>
      <c r="Z120" t="s">
        <v>442</v>
      </c>
      <c r="AA120" t="s">
        <v>442</v>
      </c>
      <c r="AB120" t="s">
        <v>444</v>
      </c>
      <c r="AC120" t="s">
        <v>444</v>
      </c>
      <c r="AD120" t="s">
        <v>444</v>
      </c>
      <c r="AE120" t="s">
        <v>444</v>
      </c>
      <c r="AF120" t="s">
        <v>444</v>
      </c>
      <c r="AG120" t="s">
        <v>444</v>
      </c>
      <c r="AH120" t="s">
        <v>444</v>
      </c>
      <c r="AI120" t="s">
        <v>447</v>
      </c>
      <c r="AJ120" t="s">
        <v>442</v>
      </c>
      <c r="AK120" t="s">
        <v>442</v>
      </c>
      <c r="AL120" t="s">
        <v>444</v>
      </c>
      <c r="AM120" t="s">
        <v>444</v>
      </c>
      <c r="AN120" t="s">
        <v>444</v>
      </c>
      <c r="AO120" t="s">
        <v>444</v>
      </c>
      <c r="AP120" t="s">
        <v>447</v>
      </c>
      <c r="AQ120" t="s">
        <v>282</v>
      </c>
      <c r="AR120" t="s">
        <v>528</v>
      </c>
      <c r="AS120" t="s">
        <v>162</v>
      </c>
      <c r="AT120" t="s">
        <v>10</v>
      </c>
      <c r="AU120" t="s">
        <v>444</v>
      </c>
      <c r="AV120" t="s">
        <v>442</v>
      </c>
      <c r="AW120" t="s">
        <v>444</v>
      </c>
      <c r="AX120" t="s">
        <v>444</v>
      </c>
      <c r="AY120" t="s">
        <v>444</v>
      </c>
      <c r="AZ120" t="s">
        <v>444</v>
      </c>
      <c r="BA120" t="s">
        <v>444</v>
      </c>
      <c r="BB120" t="s">
        <v>444</v>
      </c>
      <c r="BC120" t="s">
        <v>444</v>
      </c>
      <c r="BD120" t="s">
        <v>1359</v>
      </c>
      <c r="BE120" t="s">
        <v>444</v>
      </c>
      <c r="BF120" t="s">
        <v>1360</v>
      </c>
      <c r="BG120" t="s">
        <v>444</v>
      </c>
      <c r="BH120" t="s">
        <v>444</v>
      </c>
      <c r="BI120" t="s">
        <v>444</v>
      </c>
      <c r="BJ120" t="s">
        <v>444</v>
      </c>
      <c r="BK120" t="s">
        <v>444</v>
      </c>
      <c r="BL120" t="s">
        <v>444</v>
      </c>
      <c r="BM120" t="s">
        <v>444</v>
      </c>
      <c r="BN120" t="s">
        <v>444</v>
      </c>
      <c r="BO120" t="s">
        <v>444</v>
      </c>
      <c r="BP120" t="s">
        <v>444</v>
      </c>
      <c r="BQ120" t="s">
        <v>1360</v>
      </c>
      <c r="BR120" t="s">
        <v>264</v>
      </c>
      <c r="BS120" t="s">
        <v>444</v>
      </c>
      <c r="BT120" t="s">
        <v>444</v>
      </c>
      <c r="BU120" t="s">
        <v>444</v>
      </c>
      <c r="BV120" t="s">
        <v>444</v>
      </c>
      <c r="BW120" t="s">
        <v>1360</v>
      </c>
      <c r="BX120" t="s">
        <v>264</v>
      </c>
      <c r="BY120" t="s">
        <v>444</v>
      </c>
      <c r="BZ120" t="s">
        <v>444</v>
      </c>
      <c r="CA120" t="s">
        <v>444</v>
      </c>
      <c r="CB120" t="s">
        <v>444</v>
      </c>
      <c r="CC120" t="s">
        <v>444</v>
      </c>
      <c r="CD120" t="s">
        <v>444</v>
      </c>
      <c r="CE120" t="s">
        <v>444</v>
      </c>
      <c r="CF120" t="s">
        <v>444</v>
      </c>
      <c r="CG120" t="s">
        <v>444</v>
      </c>
      <c r="CH120" t="s">
        <v>444</v>
      </c>
      <c r="CI120" t="s">
        <v>1360</v>
      </c>
      <c r="CJ120" t="s">
        <v>264</v>
      </c>
      <c r="CK120" t="s">
        <v>444</v>
      </c>
      <c r="CL120" t="s">
        <v>444</v>
      </c>
      <c r="CM120" t="s">
        <v>444</v>
      </c>
      <c r="CN120" t="s">
        <v>444</v>
      </c>
      <c r="CO120" t="s">
        <v>1360</v>
      </c>
      <c r="CP120" t="s">
        <v>264</v>
      </c>
      <c r="CQ120" t="s">
        <v>444</v>
      </c>
      <c r="CR120" t="s">
        <v>444</v>
      </c>
      <c r="CS120" t="s">
        <v>444</v>
      </c>
      <c r="CT120" t="s">
        <v>444</v>
      </c>
      <c r="CU120" t="s">
        <v>444</v>
      </c>
      <c r="CV120" t="s">
        <v>2786</v>
      </c>
      <c r="CW120" t="s">
        <v>2736</v>
      </c>
      <c r="CX120" t="s">
        <v>2753</v>
      </c>
      <c r="CY120" t="s">
        <v>1472</v>
      </c>
      <c r="CZ120" t="s">
        <v>444</v>
      </c>
      <c r="DA120" t="s">
        <v>444</v>
      </c>
      <c r="DB120" t="s">
        <v>444</v>
      </c>
      <c r="DC120" t="s">
        <v>444</v>
      </c>
      <c r="DD120" t="s">
        <v>444</v>
      </c>
      <c r="DE120" t="s">
        <v>444</v>
      </c>
      <c r="DF120" t="s">
        <v>444</v>
      </c>
      <c r="DG120" t="s">
        <v>444</v>
      </c>
      <c r="DH120" t="s">
        <v>444</v>
      </c>
      <c r="DI120" t="s">
        <v>282</v>
      </c>
      <c r="DJ120" t="s">
        <v>1451</v>
      </c>
      <c r="DK120" t="s">
        <v>444</v>
      </c>
      <c r="DL120" t="s">
        <v>444</v>
      </c>
      <c r="DM120" t="s">
        <v>444</v>
      </c>
      <c r="DN120" t="s">
        <v>444</v>
      </c>
      <c r="DO120" t="s">
        <v>444</v>
      </c>
      <c r="DP120" t="s">
        <v>444</v>
      </c>
      <c r="DQ120" t="s">
        <v>444</v>
      </c>
      <c r="DR120" t="s">
        <v>444</v>
      </c>
      <c r="DS120" t="s">
        <v>444</v>
      </c>
      <c r="DT120" s="24" t="s">
        <v>444</v>
      </c>
      <c r="DU120" s="24" t="s">
        <v>444</v>
      </c>
      <c r="DV120" t="s">
        <v>444</v>
      </c>
      <c r="DW120" t="s">
        <v>444</v>
      </c>
      <c r="DX120" s="24" t="s">
        <v>444</v>
      </c>
      <c r="DY120" s="24" t="s">
        <v>444</v>
      </c>
      <c r="DZ120" t="s">
        <v>444</v>
      </c>
      <c r="EA120" t="s">
        <v>444</v>
      </c>
      <c r="EB120" s="24" t="s">
        <v>444</v>
      </c>
      <c r="EC120" s="24" t="s">
        <v>444</v>
      </c>
      <c r="ED120" t="s">
        <v>444</v>
      </c>
      <c r="EE120" t="s">
        <v>444</v>
      </c>
      <c r="EF120" s="24" t="s">
        <v>444</v>
      </c>
      <c r="EG120" s="24" t="s">
        <v>444</v>
      </c>
      <c r="EH120" t="s">
        <v>444</v>
      </c>
      <c r="EI120" t="s">
        <v>444</v>
      </c>
      <c r="EJ120" s="24" t="s">
        <v>444</v>
      </c>
      <c r="EK120" s="24" t="s">
        <v>444</v>
      </c>
      <c r="EL120" t="s">
        <v>444</v>
      </c>
      <c r="EM120" t="s">
        <v>444</v>
      </c>
      <c r="EN120" s="24" t="s">
        <v>444</v>
      </c>
      <c r="EO120" s="24" t="s">
        <v>444</v>
      </c>
      <c r="EP120" t="s">
        <v>444</v>
      </c>
      <c r="EQ120" t="s">
        <v>444</v>
      </c>
      <c r="ER120" s="24" t="s">
        <v>444</v>
      </c>
      <c r="ES120" s="24" t="s">
        <v>444</v>
      </c>
      <c r="ET120" t="s">
        <v>444</v>
      </c>
      <c r="EU120" t="s">
        <v>444</v>
      </c>
      <c r="EV120" s="24" t="s">
        <v>444</v>
      </c>
      <c r="EW120" s="24" t="s">
        <v>444</v>
      </c>
      <c r="EX120" t="s">
        <v>444</v>
      </c>
      <c r="EY120" t="s">
        <v>444</v>
      </c>
      <c r="EZ120" s="24" t="s">
        <v>444</v>
      </c>
      <c r="FA120" s="24" t="s">
        <v>444</v>
      </c>
      <c r="FB120" t="s">
        <v>444</v>
      </c>
      <c r="FC120" t="s">
        <v>444</v>
      </c>
      <c r="FD120" s="24" t="s">
        <v>444</v>
      </c>
      <c r="FE120" s="24" t="s">
        <v>444</v>
      </c>
      <c r="FF120" t="s">
        <v>444</v>
      </c>
      <c r="FG120" t="s">
        <v>444</v>
      </c>
      <c r="FH120" s="24" t="s">
        <v>444</v>
      </c>
      <c r="FI120" s="24" t="s">
        <v>444</v>
      </c>
      <c r="FJ120" t="s">
        <v>444</v>
      </c>
      <c r="FK120" t="s">
        <v>444</v>
      </c>
      <c r="FL120" s="24" t="s">
        <v>444</v>
      </c>
      <c r="FM120" s="24" t="s">
        <v>444</v>
      </c>
      <c r="FN120" t="s">
        <v>444</v>
      </c>
      <c r="FO120" t="s">
        <v>444</v>
      </c>
      <c r="FP120" s="24" t="s">
        <v>444</v>
      </c>
      <c r="FQ120" s="24" t="s">
        <v>444</v>
      </c>
      <c r="FR120" t="s">
        <v>444</v>
      </c>
      <c r="FS120" t="s">
        <v>444</v>
      </c>
      <c r="FT120" s="24" t="s">
        <v>444</v>
      </c>
      <c r="FU120" s="24" t="s">
        <v>444</v>
      </c>
      <c r="FV120" t="s">
        <v>444</v>
      </c>
      <c r="FW120" t="s">
        <v>444</v>
      </c>
      <c r="FX120" s="24" t="s">
        <v>444</v>
      </c>
      <c r="FY120" s="24" t="s">
        <v>444</v>
      </c>
      <c r="FZ120" t="s">
        <v>444</v>
      </c>
      <c r="GA120" t="s">
        <v>444</v>
      </c>
      <c r="GB120" s="24" t="s">
        <v>444</v>
      </c>
      <c r="GC120" s="24" t="s">
        <v>444</v>
      </c>
      <c r="GD120" t="s">
        <v>444</v>
      </c>
      <c r="GE120" t="s">
        <v>444</v>
      </c>
      <c r="GF120" s="24" t="s">
        <v>444</v>
      </c>
      <c r="GG120" s="24" t="s">
        <v>444</v>
      </c>
      <c r="GH120" t="s">
        <v>15</v>
      </c>
      <c r="GI120" s="24" t="s">
        <v>484</v>
      </c>
      <c r="GJ120" s="24" t="s">
        <v>484</v>
      </c>
      <c r="GK120" t="s">
        <v>485</v>
      </c>
      <c r="GL120" t="s">
        <v>485</v>
      </c>
      <c r="GM120" s="24" t="s">
        <v>488</v>
      </c>
      <c r="GN120" s="24" t="s">
        <v>488</v>
      </c>
      <c r="GO120" t="s">
        <v>444</v>
      </c>
      <c r="GP120" t="s">
        <v>444</v>
      </c>
      <c r="GQ120" s="24" t="s">
        <v>444</v>
      </c>
      <c r="GR120" s="24" t="s">
        <v>444</v>
      </c>
      <c r="GS120" t="s">
        <v>444</v>
      </c>
      <c r="GT120" t="s">
        <v>444</v>
      </c>
      <c r="GU120" s="24" t="s">
        <v>444</v>
      </c>
      <c r="GV120" s="24" t="s">
        <v>444</v>
      </c>
      <c r="GW120" t="s">
        <v>444</v>
      </c>
      <c r="GX120" t="s">
        <v>444</v>
      </c>
      <c r="GY120" s="24" t="s">
        <v>444</v>
      </c>
      <c r="GZ120" s="24" t="s">
        <v>444</v>
      </c>
      <c r="HA120" t="s">
        <v>444</v>
      </c>
      <c r="HB120" t="s">
        <v>444</v>
      </c>
      <c r="HC120" s="24" t="s">
        <v>444</v>
      </c>
      <c r="HD120" s="24" t="s">
        <v>444</v>
      </c>
      <c r="HE120" t="s">
        <v>444</v>
      </c>
      <c r="HF120" t="s">
        <v>444</v>
      </c>
      <c r="HG120" s="24" t="s">
        <v>444</v>
      </c>
      <c r="HH120" s="24" t="s">
        <v>444</v>
      </c>
      <c r="HI120" t="s">
        <v>444</v>
      </c>
      <c r="HJ120" t="s">
        <v>444</v>
      </c>
      <c r="HK120" s="24" t="s">
        <v>444</v>
      </c>
      <c r="HL120" s="24" t="s">
        <v>444</v>
      </c>
      <c r="HM120" t="s">
        <v>444</v>
      </c>
      <c r="HN120" t="s">
        <v>444</v>
      </c>
      <c r="HO120" s="24" t="s">
        <v>444</v>
      </c>
      <c r="HP120" s="24" t="s">
        <v>444</v>
      </c>
      <c r="HQ120" t="s">
        <v>444</v>
      </c>
      <c r="HR120" t="s">
        <v>444</v>
      </c>
      <c r="HS120" s="24" t="s">
        <v>444</v>
      </c>
      <c r="HT120" s="24" t="s">
        <v>444</v>
      </c>
      <c r="HU120" t="s">
        <v>444</v>
      </c>
      <c r="HV120" t="s">
        <v>444</v>
      </c>
      <c r="HW120" s="24" t="s">
        <v>444</v>
      </c>
      <c r="HX120" s="24" t="s">
        <v>444</v>
      </c>
      <c r="HY120" t="s">
        <v>444</v>
      </c>
      <c r="HZ120" t="s">
        <v>444</v>
      </c>
      <c r="IA120" t="s">
        <v>2786</v>
      </c>
      <c r="IB120" t="s">
        <v>2736</v>
      </c>
      <c r="IC120" t="s">
        <v>3011</v>
      </c>
      <c r="ID120" s="33" t="b" cm="1">
        <f t="array" ref="ID120">_xlfn.IFNA(MATCH($A$2,_xlfn.NUMBERVALUE(Table_Query_from_MF_DSNP62[[#This Row],[CL_GLACCT_DR1]:[CL_GLACCT_CR4]]),0),0)&gt;=1</f>
        <v>1</v>
      </c>
      <c r="IE120" s="33" t="b">
        <f>OR(Table_Query_from_MF_DSNP62[[#This Row],[Pair1]:[Pair25]])</f>
        <v>1</v>
      </c>
      <c r="IF120" s="33">
        <f>_xlfn.IFNA(MATCH(TRUE,Table_Query_from_MF_DSNP62[[#This Row],[Pair1]:[Pair25]],0),"none")</f>
        <v>1</v>
      </c>
      <c r="IG120" s="33" t="b">
        <f>AND($A$2&gt;=_xlfn.NUMBERVALUE(Table_Query_from_MF_DSNP62[[#This Row],[CL_GL_ACCT_FR1]]),$A$2&lt;=_xlfn.NUMBERVALUE(Table_Query_from_MF_DSNP62[[#This Row],[CL_GL_ACCT_TO1]]))</f>
        <v>1</v>
      </c>
      <c r="IH120" s="33" t="b">
        <f>AND($A$2&gt;=_xlfn.NUMBERVALUE(Table_Query_from_MF_DSNP62[[#This Row],[CL_GL_ACCT_FR2]]),$A$2&lt;=_xlfn.NUMBERVALUE(Table_Query_from_MF_DSNP62[[#This Row],[CL_GL_ACCT_TO2]]))</f>
        <v>1</v>
      </c>
      <c r="II120" s="33" t="b">
        <f>AND($A$2&gt;=_xlfn.NUMBERVALUE(Table_Query_from_MF_DSNP62[[#This Row],[CL_GL_ACCT_FR3]]),$A$2&lt;=_xlfn.NUMBERVALUE(Table_Query_from_MF_DSNP62[[#This Row],[CL_GL_ACCT_TO3]]))</f>
        <v>1</v>
      </c>
      <c r="IJ120" s="33" t="b">
        <f>AND($A$2&gt;=_xlfn.NUMBERVALUE(Table_Query_from_MF_DSNP62[[#This Row],[CL_GL_ACCT_FR4]]),$A$2&lt;=_xlfn.NUMBERVALUE(Table_Query_from_MF_DSNP62[[#This Row],[CL_GL_ACCT_TO4]]))</f>
        <v>1</v>
      </c>
      <c r="IK120" s="33" t="b">
        <f>AND($A$2&gt;=_xlfn.NUMBERVALUE(Table_Query_from_MF_DSNP62[[#This Row],[CL_GL_ACCT_FR5]]),$A$2&lt;=_xlfn.NUMBERVALUE(Table_Query_from_MF_DSNP62[[#This Row],[CL_GL_ACCT_TO5]]))</f>
        <v>1</v>
      </c>
      <c r="IL120" s="33" t="b">
        <f>AND($A$2&gt;=_xlfn.NUMBERVALUE(Table_Query_from_MF_DSNP62[[#This Row],[CL_GL_ACCT_FR6]]),$A$2&lt;=_xlfn.NUMBERVALUE(Table_Query_from_MF_DSNP62[[#This Row],[CL_GL_ACCT_TO6]]))</f>
        <v>1</v>
      </c>
      <c r="IM120" s="33" t="b">
        <f>AND($A$2&gt;=_xlfn.NUMBERVALUE(Table_Query_from_MF_DSNP62[[#This Row],[CL_GL_ACCT_FR7]]),$A$2&lt;=_xlfn.NUMBERVALUE(Table_Query_from_MF_DSNP62[[#This Row],[CL_GL_ACCT_TO7]]))</f>
        <v>1</v>
      </c>
      <c r="IN120" s="33" t="b">
        <f>AND($A$2&gt;=_xlfn.NUMBERVALUE(Table_Query_from_MF_DSNP62[[#This Row],[CL_GL_ACCT_FR8]]),$A$2&lt;=_xlfn.NUMBERVALUE(Table_Query_from_MF_DSNP62[[#This Row],[CL_GL_ACCT_TO8]]))</f>
        <v>1</v>
      </c>
      <c r="IO120" s="33" t="b">
        <f>AND($A$2&gt;=_xlfn.NUMBERVALUE(Table_Query_from_MF_DSNP62[[#This Row],[CL_GL_ACCT_FR9]]),$A$2&lt;=_xlfn.NUMBERVALUE(Table_Query_from_MF_DSNP62[[#This Row],[CL_GL_ACCT_TO9]]))</f>
        <v>1</v>
      </c>
      <c r="IP120" s="33" t="b">
        <f>AND($A$2&gt;=_xlfn.NUMBERVALUE(Table_Query_from_MF_DSNP62[[#This Row],[CL_GL_ACCT_FR10]]),$A$2&lt;=_xlfn.NUMBERVALUE(Table_Query_from_MF_DSNP62[[#This Row],[CL_GL_ACCT_TO10]]))</f>
        <v>1</v>
      </c>
      <c r="IQ120" s="33" t="b">
        <f>AND($A$2&gt;=_xlfn.NUMBERVALUE(Table_Query_from_MF_DSNP62[[#This Row],[CL_GL_ACCT_FR11]]),$A$2&lt;=_xlfn.NUMBERVALUE(Table_Query_from_MF_DSNP62[[#This Row],[CL_GL_ACCT_TO11]]))</f>
        <v>1</v>
      </c>
      <c r="IR120" s="33" t="b">
        <f>AND($A$2&gt;=_xlfn.NUMBERVALUE(Table_Query_from_MF_DSNP62[[#This Row],[CL_GL_ACCT_FR12]]),$A$2&lt;=_xlfn.NUMBERVALUE(Table_Query_from_MF_DSNP62[[#This Row],[CL_GL_ACCT_TO12]]))</f>
        <v>1</v>
      </c>
      <c r="IS120" s="33" t="b">
        <f>AND($A$2&gt;=_xlfn.NUMBERVALUE(Table_Query_from_MF_DSNP62[[#This Row],[CL_GL_ACCT_FR13]]),$A$2&lt;=_xlfn.NUMBERVALUE(Table_Query_from_MF_DSNP62[[#This Row],[CL_GL_ACCT_TO13]]))</f>
        <v>1</v>
      </c>
      <c r="IT120" s="33" t="b">
        <f>AND($A$2&gt;=_xlfn.NUMBERVALUE(Table_Query_from_MF_DSNP62[[#This Row],[CL_GL_ACCT_FR14]]),$A$2&lt;=_xlfn.NUMBERVALUE(Table_Query_from_MF_DSNP62[[#This Row],[CL_GL_ACCT_TO14]]))</f>
        <v>1</v>
      </c>
      <c r="IU120" s="33" t="b">
        <f>AND($A$2&gt;=_xlfn.NUMBERVALUE(Table_Query_from_MF_DSNP62[[#This Row],[CL_GL_ACCT_FR15]]),$A$2&lt;=_xlfn.NUMBERVALUE(Table_Query_from_MF_DSNP62[[#This Row],[CL_GL_ACCT_TO15]]))</f>
        <v>1</v>
      </c>
      <c r="IV120" s="33" t="b">
        <f>AND($A$2&gt;=_xlfn.NUMBERVALUE(Table_Query_from_MF_DSNP62[[#This Row],[CL_GL_ACCT_FR16]]),$A$2&lt;=_xlfn.NUMBERVALUE(Table_Query_from_MF_DSNP62[[#This Row],[CL_GL_ACCT_TO16]]))</f>
        <v>1</v>
      </c>
      <c r="IW120" s="33" t="b">
        <f>AND($A$2&gt;=_xlfn.NUMBERVALUE(Table_Query_from_MF_DSNP62[[#This Row],[CL_GL_ACCT_FR17]]),$A$2&lt;=_xlfn.NUMBERVALUE(Table_Query_from_MF_DSNP62[[#This Row],[CL_GL_ACCT_TO17]]))</f>
        <v>1</v>
      </c>
      <c r="IX120" s="33" t="b">
        <f>AND($A$2&gt;=_xlfn.NUMBERVALUE(Table_Query_from_MF_DSNP62[[#This Row],[CL_GL_ACCT_FR18]]),$A$2&lt;=_xlfn.NUMBERVALUE(Table_Query_from_MF_DSNP62[[#This Row],[CL_GL_ACCT_TO18]]))</f>
        <v>1</v>
      </c>
      <c r="IY120" s="33" t="b">
        <f>AND($A$2&gt;=_xlfn.NUMBERVALUE(Table_Query_from_MF_DSNP62[[#This Row],[CL_GL_ACCT_FR19]]),$A$2&lt;=_xlfn.NUMBERVALUE(Table_Query_from_MF_DSNP62[[#This Row],[CL_GL_ACCT_TO19]]))</f>
        <v>1</v>
      </c>
      <c r="IZ120" s="33" t="b">
        <f>AND($A$2&gt;=_xlfn.NUMBERVALUE(Table_Query_from_MF_DSNP62[[#This Row],[CL_GL_ACCT_FR20]]),$A$2&lt;=_xlfn.NUMBERVALUE(Table_Query_from_MF_DSNP62[[#This Row],[CL_GL_ACCT_TO20]]))</f>
        <v>1</v>
      </c>
      <c r="JA120" s="33" t="b">
        <f>AND($A$2&gt;=_xlfn.NUMBERVALUE(Table_Query_from_MF_DSNP62[[#This Row],[CL_GL_ACCT_FR21]]),$A$2&lt;=_xlfn.NUMBERVALUE(Table_Query_from_MF_DSNP62[[#This Row],[CL_GL_ACCT_TO21]]))</f>
        <v>1</v>
      </c>
      <c r="JB120" s="33" t="b">
        <f>AND($A$2&gt;=_xlfn.NUMBERVALUE(Table_Query_from_MF_DSNP62[[#This Row],[CL_GL_ACCT_FR22]]),$A$2&lt;=_xlfn.NUMBERVALUE(Table_Query_from_MF_DSNP62[[#This Row],[CL_GL_ACCT_TO22]]))</f>
        <v>1</v>
      </c>
      <c r="JC120" s="33" t="b">
        <f>AND($A$2&gt;=_xlfn.NUMBERVALUE(Table_Query_from_MF_DSNP62[[#This Row],[CL_GL_ACCT_FR23]]),$A$2&lt;=_xlfn.NUMBERVALUE(Table_Query_from_MF_DSNP62[[#This Row],[CL_GL_ACCT_TO23]]))</f>
        <v>1</v>
      </c>
      <c r="JD120" s="33" t="b">
        <f>AND($A$2&gt;=_xlfn.NUMBERVALUE(Table_Query_from_MF_DSNP62[[#This Row],[CL_GL_ACCT_FR24]]),$A$2&lt;=_xlfn.NUMBERVALUE(Table_Query_from_MF_DSNP62[[#This Row],[CL_GL_ACCT_TO24]]))</f>
        <v>1</v>
      </c>
      <c r="JE120" s="33" t="b">
        <f>AND($A$2&gt;=_xlfn.NUMBERVALUE(Table_Query_from_MF_DSNP62[[#This Row],[CL_GL_ACCT_FR25]]),$A$2&lt;=_xlfn.NUMBERVALUE(Table_Query_from_MF_DSNP62[[#This Row],[CL_GL_ACCT_TO25]]))</f>
        <v>1</v>
      </c>
      <c r="JF120" s="33" t="b">
        <f>OR(Table_Query_from_MF_DSNP62[[#This Row],[PairA]:[PairO]])</f>
        <v>1</v>
      </c>
      <c r="JG120" s="33">
        <f>_xlfn.IFNA(MATCH(TRUE,Table_Query_from_MF_DSNP62[[#This Row],[PairA]:[PairO]],0),"none")</f>
        <v>4</v>
      </c>
      <c r="JH120" s="33" t="b">
        <f>AND($B$2&gt;=_xlfn.NUMBERVALUE(Table_Query_from_MF_DSNP62[[#This Row],[CL_CMP_OBJ_FR1]]),$B$2&lt;=_xlfn.NUMBERVALUE(Table_Query_from_MF_DSNP62[[#This Row],[CL_CMP_OBJ_TO1]]))</f>
        <v>0</v>
      </c>
      <c r="JI120" s="33" t="b">
        <f>AND($B$2&gt;=_xlfn.NUMBERVALUE(Table_Query_from_MF_DSNP62[[#This Row],[CL_CMP_OBJ_FR2]]),$B$2&lt;=_xlfn.NUMBERVALUE(Table_Query_from_MF_DSNP62[[#This Row],[CL_CMP_OBJ_TO2]]))</f>
        <v>0</v>
      </c>
      <c r="JJ120" s="33" t="b">
        <f>AND($B$2&gt;=_xlfn.NUMBERVALUE(Table_Query_from_MF_DSNP62[[#This Row],[CL_CMP_OBJ_FR3]]),$B$2&lt;=_xlfn.NUMBERVALUE(Table_Query_from_MF_DSNP62[[#This Row],[CL_CMP_OBJ_TO3]]))</f>
        <v>0</v>
      </c>
      <c r="JK120" s="33" t="b">
        <f>AND($B$2&gt;=_xlfn.NUMBERVALUE(Table_Query_from_MF_DSNP62[[#This Row],[CL_CMP_OBJ_FR4]]),$B$2&lt;=_xlfn.NUMBERVALUE(Table_Query_from_MF_DSNP62[[#This Row],[CL_CMP_OBJ_TO4]]))</f>
        <v>1</v>
      </c>
      <c r="JL120" s="33" t="b">
        <f>AND($B$2&gt;=_xlfn.NUMBERVALUE(Table_Query_from_MF_DSNP62[[#This Row],[CL_CMP_OBJ_FR5]]),$B$2&lt;=_xlfn.NUMBERVALUE(Table_Query_from_MF_DSNP62[[#This Row],[CL_CMP_OBJ_TO5]]))</f>
        <v>1</v>
      </c>
      <c r="JM120" s="33" t="b">
        <f>AND($B$2&gt;=_xlfn.NUMBERVALUE(Table_Query_from_MF_DSNP62[[#This Row],[CL_CMP_OBJ_FR6]]),$B$2&lt;=_xlfn.NUMBERVALUE(Table_Query_from_MF_DSNP62[[#This Row],[CL_CMP_OBJ_TO6]]))</f>
        <v>1</v>
      </c>
      <c r="JN120" s="33" t="b">
        <f>AND($B$2&gt;=_xlfn.NUMBERVALUE(Table_Query_from_MF_DSNP62[[#This Row],[CL_CMP_OBJ_FR7]]),$B$2&lt;=_xlfn.NUMBERVALUE(Table_Query_from_MF_DSNP62[[#This Row],[CL_CMP_OBJ_TO7]]))</f>
        <v>1</v>
      </c>
      <c r="JO120" s="33" t="b">
        <f>AND($B$2&gt;=_xlfn.NUMBERVALUE(Table_Query_from_MF_DSNP62[[#This Row],[CL_CMP_OBJ_FR8]]),$B$2&lt;=_xlfn.NUMBERVALUE(Table_Query_from_MF_DSNP62[[#This Row],[CL_CMP_OBJ_TO8]]))</f>
        <v>1</v>
      </c>
      <c r="JP120" s="33" t="b">
        <f>AND($B$2&gt;=_xlfn.NUMBERVALUE(Table_Query_from_MF_DSNP62[[#This Row],[CL_CMP_OBJ_FR9]]),$B$2&lt;=_xlfn.NUMBERVALUE(Table_Query_from_MF_DSNP62[[#This Row],[CL_CMP_OBJ_TO9]]))</f>
        <v>1</v>
      </c>
      <c r="JQ120" s="33" t="b">
        <f>AND($B$2&gt;=_xlfn.NUMBERVALUE(Table_Query_from_MF_DSNP62[[#This Row],[CL_CMP_OBJ_FR10]]),$B$2&lt;=_xlfn.NUMBERVALUE(Table_Query_from_MF_DSNP62[[#This Row],[CL_CMP_OBJ_TO10]]))</f>
        <v>1</v>
      </c>
      <c r="JR120" s="33" t="b">
        <f>AND($B$2&gt;=_xlfn.NUMBERVALUE(Table_Query_from_MF_DSNP62[[#This Row],[CL_CMP_OBJ_FR11]]),$B$2&lt;=_xlfn.NUMBERVALUE(Table_Query_from_MF_DSNP62[[#This Row],[CL_CMP_OBJ_TO11]]))</f>
        <v>1</v>
      </c>
      <c r="JS120" s="33" t="b">
        <f>AND($B$2&gt;=_xlfn.NUMBERVALUE(Table_Query_from_MF_DSNP62[[#This Row],[CL_CMP_OBJ_FR12]]),$B$2&lt;=_xlfn.NUMBERVALUE(Table_Query_from_MF_DSNP62[[#This Row],[CL_CMP_OBJ_TO12]]))</f>
        <v>1</v>
      </c>
      <c r="JT120" s="33" t="b">
        <f>AND($B$2&gt;=_xlfn.NUMBERVALUE(Table_Query_from_MF_DSNP62[[#This Row],[CL_CMP_OBJ_FR13]]),$B$2&lt;=_xlfn.NUMBERVALUE(Table_Query_from_MF_DSNP62[[#This Row],[CL_CMP_OBJ_TO13]]))</f>
        <v>1</v>
      </c>
      <c r="JU120" s="33" t="b">
        <f>AND($B$2&gt;=_xlfn.NUMBERVALUE(Table_Query_from_MF_DSNP62[[#This Row],[CL_CMP_OBJ_FR14]]),$B$2&lt;=_xlfn.NUMBERVALUE(Table_Query_from_MF_DSNP62[[#This Row],[CL_CMP_OBJ_TO14]]))</f>
        <v>1</v>
      </c>
      <c r="JV120" s="33" t="b">
        <f>AND($B$2&gt;=_xlfn.NUMBERVALUE(Table_Query_from_MF_DSNP62[[#This Row],[CL_CMP_OBJ_FR15]]),$B$2&lt;=_xlfn.NUMBERVALUE(Table_Query_from_MF_DSNP62[[#This Row],[CL_CMP_OBJ_TO15]]))</f>
        <v>1</v>
      </c>
    </row>
    <row r="121" spans="1:282" x14ac:dyDescent="0.25">
      <c r="A121" t="b">
        <f>OR(,Table_Query_from_MF_DSNP62[[#This Row],[Desired GL included as "hard-coded" GL?]],Table_Query_from_MF_DSNP62[[#This Row],[Desired GL included as "Open GL"?]])</f>
        <v>1</v>
      </c>
      <c r="B121" t="b">
        <f>Table_Query_from_MF_DSNP62[[#This Row],[Desired CObj included as "Open CObj"?]]</f>
        <v>1</v>
      </c>
      <c r="C121" t="s">
        <v>251</v>
      </c>
      <c r="D121" t="s">
        <v>1547</v>
      </c>
      <c r="E121" t="s">
        <v>8</v>
      </c>
      <c r="F121" s="24" t="s">
        <v>9</v>
      </c>
      <c r="G121" t="s">
        <v>415</v>
      </c>
      <c r="H121" s="24" t="s">
        <v>444</v>
      </c>
      <c r="I121" t="s">
        <v>444</v>
      </c>
      <c r="J121" s="24" t="s">
        <v>444</v>
      </c>
      <c r="K121" t="s">
        <v>444</v>
      </c>
      <c r="L121" s="24" t="s">
        <v>444</v>
      </c>
      <c r="M121" t="s">
        <v>444</v>
      </c>
      <c r="N121" t="s">
        <v>444</v>
      </c>
      <c r="O121" t="s">
        <v>444</v>
      </c>
      <c r="P121" t="s">
        <v>444</v>
      </c>
      <c r="Q121" t="s">
        <v>15</v>
      </c>
      <c r="R121" t="s">
        <v>444</v>
      </c>
      <c r="S121" t="s">
        <v>442</v>
      </c>
      <c r="T121" t="s">
        <v>447</v>
      </c>
      <c r="U121" t="s">
        <v>444</v>
      </c>
      <c r="V121" t="s">
        <v>444</v>
      </c>
      <c r="W121" t="s">
        <v>447</v>
      </c>
      <c r="X121" t="s">
        <v>444</v>
      </c>
      <c r="Y121" t="s">
        <v>444</v>
      </c>
      <c r="Z121" t="s">
        <v>442</v>
      </c>
      <c r="AA121" t="s">
        <v>442</v>
      </c>
      <c r="AB121" t="s">
        <v>444</v>
      </c>
      <c r="AC121" t="s">
        <v>15</v>
      </c>
      <c r="AD121" t="s">
        <v>444</v>
      </c>
      <c r="AE121" t="s">
        <v>444</v>
      </c>
      <c r="AF121" t="s">
        <v>444</v>
      </c>
      <c r="AG121" t="s">
        <v>442</v>
      </c>
      <c r="AH121" t="s">
        <v>447</v>
      </c>
      <c r="AI121" t="s">
        <v>447</v>
      </c>
      <c r="AJ121" t="s">
        <v>442</v>
      </c>
      <c r="AK121" t="s">
        <v>442</v>
      </c>
      <c r="AL121" t="s">
        <v>444</v>
      </c>
      <c r="AM121" t="s">
        <v>444</v>
      </c>
      <c r="AN121" t="s">
        <v>444</v>
      </c>
      <c r="AO121" t="s">
        <v>444</v>
      </c>
      <c r="AP121" t="s">
        <v>447</v>
      </c>
      <c r="AQ121" t="s">
        <v>282</v>
      </c>
      <c r="AR121" t="s">
        <v>528</v>
      </c>
      <c r="AS121" t="s">
        <v>162</v>
      </c>
      <c r="AT121" t="s">
        <v>10</v>
      </c>
      <c r="AU121" t="s">
        <v>444</v>
      </c>
      <c r="AV121" t="s">
        <v>442</v>
      </c>
      <c r="AW121" t="s">
        <v>444</v>
      </c>
      <c r="AX121" t="s">
        <v>444</v>
      </c>
      <c r="AY121" t="s">
        <v>444</v>
      </c>
      <c r="AZ121" t="s">
        <v>444</v>
      </c>
      <c r="BA121" t="s">
        <v>444</v>
      </c>
      <c r="BB121" t="s">
        <v>444</v>
      </c>
      <c r="BC121" t="s">
        <v>444</v>
      </c>
      <c r="BD121" t="s">
        <v>1359</v>
      </c>
      <c r="BE121" t="s">
        <v>444</v>
      </c>
      <c r="BF121" t="s">
        <v>1360</v>
      </c>
      <c r="BG121" t="s">
        <v>444</v>
      </c>
      <c r="BH121" t="s">
        <v>444</v>
      </c>
      <c r="BI121" t="s">
        <v>444</v>
      </c>
      <c r="BJ121" t="s">
        <v>444</v>
      </c>
      <c r="BK121" t="s">
        <v>444</v>
      </c>
      <c r="BL121" t="s">
        <v>444</v>
      </c>
      <c r="BM121" t="s">
        <v>444</v>
      </c>
      <c r="BN121" t="s">
        <v>444</v>
      </c>
      <c r="BO121" t="s">
        <v>444</v>
      </c>
      <c r="BP121" t="s">
        <v>444</v>
      </c>
      <c r="BQ121" t="s">
        <v>1360</v>
      </c>
      <c r="BR121" t="s">
        <v>264</v>
      </c>
      <c r="BS121" t="s">
        <v>444</v>
      </c>
      <c r="BT121" t="s">
        <v>444</v>
      </c>
      <c r="BU121" t="s">
        <v>444</v>
      </c>
      <c r="BV121" t="s">
        <v>444</v>
      </c>
      <c r="BW121" t="s">
        <v>1360</v>
      </c>
      <c r="BX121" t="s">
        <v>264</v>
      </c>
      <c r="BY121" t="s">
        <v>444</v>
      </c>
      <c r="BZ121" t="s">
        <v>444</v>
      </c>
      <c r="CA121" t="s">
        <v>444</v>
      </c>
      <c r="CB121" t="s">
        <v>444</v>
      </c>
      <c r="CC121" t="s">
        <v>1360</v>
      </c>
      <c r="CD121" t="s">
        <v>264</v>
      </c>
      <c r="CE121" t="s">
        <v>444</v>
      </c>
      <c r="CF121" t="s">
        <v>1360</v>
      </c>
      <c r="CG121" t="s">
        <v>908</v>
      </c>
      <c r="CH121" t="s">
        <v>444</v>
      </c>
      <c r="CI121" t="s">
        <v>1360</v>
      </c>
      <c r="CJ121" t="s">
        <v>264</v>
      </c>
      <c r="CK121" t="s">
        <v>444</v>
      </c>
      <c r="CL121" t="s">
        <v>444</v>
      </c>
      <c r="CM121" t="s">
        <v>444</v>
      </c>
      <c r="CN121" t="s">
        <v>444</v>
      </c>
      <c r="CO121" t="s">
        <v>1360</v>
      </c>
      <c r="CP121" t="s">
        <v>264</v>
      </c>
      <c r="CQ121" t="s">
        <v>444</v>
      </c>
      <c r="CR121" t="s">
        <v>444</v>
      </c>
      <c r="CS121" t="s">
        <v>444</v>
      </c>
      <c r="CT121" t="s">
        <v>444</v>
      </c>
      <c r="CU121" t="s">
        <v>444</v>
      </c>
      <c r="CV121" t="s">
        <v>2747</v>
      </c>
      <c r="CW121" t="s">
        <v>2736</v>
      </c>
      <c r="CX121" t="s">
        <v>2783</v>
      </c>
      <c r="CY121" t="s">
        <v>1488</v>
      </c>
      <c r="CZ121" t="s">
        <v>1489</v>
      </c>
      <c r="DA121" t="s">
        <v>1491</v>
      </c>
      <c r="DB121" t="s">
        <v>1490</v>
      </c>
      <c r="DC121" t="s">
        <v>444</v>
      </c>
      <c r="DD121" t="s">
        <v>444</v>
      </c>
      <c r="DE121" t="s">
        <v>444</v>
      </c>
      <c r="DF121" t="s">
        <v>444</v>
      </c>
      <c r="DG121" t="s">
        <v>444</v>
      </c>
      <c r="DH121" t="s">
        <v>444</v>
      </c>
      <c r="DI121" t="s">
        <v>282</v>
      </c>
      <c r="DJ121" t="s">
        <v>1440</v>
      </c>
      <c r="DK121" t="s">
        <v>444</v>
      </c>
      <c r="DL121" t="s">
        <v>444</v>
      </c>
      <c r="DM121" t="s">
        <v>444</v>
      </c>
      <c r="DN121" t="s">
        <v>444</v>
      </c>
      <c r="DO121" t="s">
        <v>444</v>
      </c>
      <c r="DP121" t="s">
        <v>444</v>
      </c>
      <c r="DQ121" t="s">
        <v>444</v>
      </c>
      <c r="DR121" t="s">
        <v>444</v>
      </c>
      <c r="DS121" t="s">
        <v>444</v>
      </c>
      <c r="DT121" s="24" t="s">
        <v>444</v>
      </c>
      <c r="DU121" s="24" t="s">
        <v>444</v>
      </c>
      <c r="DV121" t="s">
        <v>444</v>
      </c>
      <c r="DW121" t="s">
        <v>444</v>
      </c>
      <c r="DX121" s="24" t="s">
        <v>444</v>
      </c>
      <c r="DY121" s="24" t="s">
        <v>444</v>
      </c>
      <c r="DZ121" t="s">
        <v>444</v>
      </c>
      <c r="EA121" t="s">
        <v>444</v>
      </c>
      <c r="EB121" s="24" t="s">
        <v>444</v>
      </c>
      <c r="EC121" s="24" t="s">
        <v>444</v>
      </c>
      <c r="ED121" t="s">
        <v>444</v>
      </c>
      <c r="EE121" t="s">
        <v>444</v>
      </c>
      <c r="EF121" s="24" t="s">
        <v>444</v>
      </c>
      <c r="EG121" s="24" t="s">
        <v>444</v>
      </c>
      <c r="EH121" t="s">
        <v>444</v>
      </c>
      <c r="EI121" t="s">
        <v>444</v>
      </c>
      <c r="EJ121" s="24" t="s">
        <v>444</v>
      </c>
      <c r="EK121" s="24" t="s">
        <v>444</v>
      </c>
      <c r="EL121" t="s">
        <v>444</v>
      </c>
      <c r="EM121" t="s">
        <v>444</v>
      </c>
      <c r="EN121" s="24" t="s">
        <v>444</v>
      </c>
      <c r="EO121" s="24" t="s">
        <v>444</v>
      </c>
      <c r="EP121" t="s">
        <v>444</v>
      </c>
      <c r="EQ121" t="s">
        <v>444</v>
      </c>
      <c r="ER121" s="24" t="s">
        <v>444</v>
      </c>
      <c r="ES121" s="24" t="s">
        <v>444</v>
      </c>
      <c r="ET121" t="s">
        <v>444</v>
      </c>
      <c r="EU121" t="s">
        <v>444</v>
      </c>
      <c r="EV121" s="24" t="s">
        <v>444</v>
      </c>
      <c r="EW121" s="24" t="s">
        <v>444</v>
      </c>
      <c r="EX121" t="s">
        <v>444</v>
      </c>
      <c r="EY121" t="s">
        <v>444</v>
      </c>
      <c r="EZ121" s="24" t="s">
        <v>444</v>
      </c>
      <c r="FA121" s="24" t="s">
        <v>444</v>
      </c>
      <c r="FB121" t="s">
        <v>444</v>
      </c>
      <c r="FC121" t="s">
        <v>444</v>
      </c>
      <c r="FD121" s="24" t="s">
        <v>444</v>
      </c>
      <c r="FE121" s="24" t="s">
        <v>444</v>
      </c>
      <c r="FF121" t="s">
        <v>444</v>
      </c>
      <c r="FG121" t="s">
        <v>444</v>
      </c>
      <c r="FH121" s="24" t="s">
        <v>444</v>
      </c>
      <c r="FI121" s="24" t="s">
        <v>444</v>
      </c>
      <c r="FJ121" t="s">
        <v>444</v>
      </c>
      <c r="FK121" t="s">
        <v>444</v>
      </c>
      <c r="FL121" s="24" t="s">
        <v>444</v>
      </c>
      <c r="FM121" s="24" t="s">
        <v>444</v>
      </c>
      <c r="FN121" t="s">
        <v>444</v>
      </c>
      <c r="FO121" t="s">
        <v>444</v>
      </c>
      <c r="FP121" s="24" t="s">
        <v>444</v>
      </c>
      <c r="FQ121" s="24" t="s">
        <v>444</v>
      </c>
      <c r="FR121" t="s">
        <v>444</v>
      </c>
      <c r="FS121" t="s">
        <v>444</v>
      </c>
      <c r="FT121" s="24" t="s">
        <v>444</v>
      </c>
      <c r="FU121" s="24" t="s">
        <v>444</v>
      </c>
      <c r="FV121" t="s">
        <v>444</v>
      </c>
      <c r="FW121" t="s">
        <v>444</v>
      </c>
      <c r="FX121" s="24" t="s">
        <v>444</v>
      </c>
      <c r="FY121" s="24" t="s">
        <v>444</v>
      </c>
      <c r="FZ121" t="s">
        <v>444</v>
      </c>
      <c r="GA121" t="s">
        <v>444</v>
      </c>
      <c r="GB121" s="24" t="s">
        <v>444</v>
      </c>
      <c r="GC121" s="24" t="s">
        <v>444</v>
      </c>
      <c r="GD121" t="s">
        <v>444</v>
      </c>
      <c r="GE121" t="s">
        <v>444</v>
      </c>
      <c r="GF121" s="24" t="s">
        <v>444</v>
      </c>
      <c r="GG121" s="24" t="s">
        <v>444</v>
      </c>
      <c r="GH121" t="s">
        <v>15</v>
      </c>
      <c r="GI121" s="24" t="s">
        <v>1416</v>
      </c>
      <c r="GJ121" s="24" t="s">
        <v>485</v>
      </c>
      <c r="GK121" t="s">
        <v>1548</v>
      </c>
      <c r="GL121" t="s">
        <v>480</v>
      </c>
      <c r="GM121" s="24" t="s">
        <v>444</v>
      </c>
      <c r="GN121" s="24" t="s">
        <v>444</v>
      </c>
      <c r="GO121" t="s">
        <v>444</v>
      </c>
      <c r="GP121" t="s">
        <v>444</v>
      </c>
      <c r="GQ121" s="24" t="s">
        <v>444</v>
      </c>
      <c r="GR121" s="24" t="s">
        <v>444</v>
      </c>
      <c r="GS121" t="s">
        <v>444</v>
      </c>
      <c r="GT121" t="s">
        <v>444</v>
      </c>
      <c r="GU121" s="24" t="s">
        <v>444</v>
      </c>
      <c r="GV121" s="24" t="s">
        <v>444</v>
      </c>
      <c r="GW121" t="s">
        <v>444</v>
      </c>
      <c r="GX121" t="s">
        <v>444</v>
      </c>
      <c r="GY121" s="24" t="s">
        <v>444</v>
      </c>
      <c r="GZ121" s="24" t="s">
        <v>444</v>
      </c>
      <c r="HA121" t="s">
        <v>444</v>
      </c>
      <c r="HB121" t="s">
        <v>444</v>
      </c>
      <c r="HC121" s="24" t="s">
        <v>444</v>
      </c>
      <c r="HD121" s="24" t="s">
        <v>444</v>
      </c>
      <c r="HE121" t="s">
        <v>444</v>
      </c>
      <c r="HF121" t="s">
        <v>444</v>
      </c>
      <c r="HG121" s="24" t="s">
        <v>444</v>
      </c>
      <c r="HH121" s="24" t="s">
        <v>444</v>
      </c>
      <c r="HI121" t="s">
        <v>444</v>
      </c>
      <c r="HJ121" t="s">
        <v>444</v>
      </c>
      <c r="HK121" s="24" t="s">
        <v>444</v>
      </c>
      <c r="HL121" s="24" t="s">
        <v>444</v>
      </c>
      <c r="HM121" t="s">
        <v>444</v>
      </c>
      <c r="HN121" t="s">
        <v>444</v>
      </c>
      <c r="HO121" s="24" t="s">
        <v>444</v>
      </c>
      <c r="HP121" s="24" t="s">
        <v>444</v>
      </c>
      <c r="HQ121" t="s">
        <v>444</v>
      </c>
      <c r="HR121" t="s">
        <v>444</v>
      </c>
      <c r="HS121" s="24" t="s">
        <v>444</v>
      </c>
      <c r="HT121" s="24" t="s">
        <v>444</v>
      </c>
      <c r="HU121" t="s">
        <v>444</v>
      </c>
      <c r="HV121" t="s">
        <v>444</v>
      </c>
      <c r="HW121" s="24" t="s">
        <v>444</v>
      </c>
      <c r="HX121" s="24" t="s">
        <v>444</v>
      </c>
      <c r="HY121" t="s">
        <v>444</v>
      </c>
      <c r="HZ121" t="s">
        <v>444</v>
      </c>
      <c r="IA121" t="s">
        <v>2747</v>
      </c>
      <c r="IB121" t="s">
        <v>2736</v>
      </c>
      <c r="IC121" t="s">
        <v>3029</v>
      </c>
      <c r="ID121" s="33" t="b" cm="1">
        <f t="array" ref="ID121">_xlfn.IFNA(MATCH($A$2,_xlfn.NUMBERVALUE(Table_Query_from_MF_DSNP62[[#This Row],[CL_GLACCT_DR1]:[CL_GLACCT_CR4]]),0),0)&gt;=1</f>
        <v>1</v>
      </c>
      <c r="IE121" s="33" t="b">
        <f>OR(Table_Query_from_MF_DSNP62[[#This Row],[Pair1]:[Pair25]])</f>
        <v>1</v>
      </c>
      <c r="IF121" s="33">
        <f>_xlfn.IFNA(MATCH(TRUE,Table_Query_from_MF_DSNP62[[#This Row],[Pair1]:[Pair25]],0),"none")</f>
        <v>1</v>
      </c>
      <c r="IG121" s="33" t="b">
        <f>AND($A$2&gt;=_xlfn.NUMBERVALUE(Table_Query_from_MF_DSNP62[[#This Row],[CL_GL_ACCT_FR1]]),$A$2&lt;=_xlfn.NUMBERVALUE(Table_Query_from_MF_DSNP62[[#This Row],[CL_GL_ACCT_TO1]]))</f>
        <v>1</v>
      </c>
      <c r="IH121" s="33" t="b">
        <f>AND($A$2&gt;=_xlfn.NUMBERVALUE(Table_Query_from_MF_DSNP62[[#This Row],[CL_GL_ACCT_FR2]]),$A$2&lt;=_xlfn.NUMBERVALUE(Table_Query_from_MF_DSNP62[[#This Row],[CL_GL_ACCT_TO2]]))</f>
        <v>1</v>
      </c>
      <c r="II121" s="33" t="b">
        <f>AND($A$2&gt;=_xlfn.NUMBERVALUE(Table_Query_from_MF_DSNP62[[#This Row],[CL_GL_ACCT_FR3]]),$A$2&lt;=_xlfn.NUMBERVALUE(Table_Query_from_MF_DSNP62[[#This Row],[CL_GL_ACCT_TO3]]))</f>
        <v>1</v>
      </c>
      <c r="IJ121" s="33" t="b">
        <f>AND($A$2&gt;=_xlfn.NUMBERVALUE(Table_Query_from_MF_DSNP62[[#This Row],[CL_GL_ACCT_FR4]]),$A$2&lt;=_xlfn.NUMBERVALUE(Table_Query_from_MF_DSNP62[[#This Row],[CL_GL_ACCT_TO4]]))</f>
        <v>1</v>
      </c>
      <c r="IK121" s="33" t="b">
        <f>AND($A$2&gt;=_xlfn.NUMBERVALUE(Table_Query_from_MF_DSNP62[[#This Row],[CL_GL_ACCT_FR5]]),$A$2&lt;=_xlfn.NUMBERVALUE(Table_Query_from_MF_DSNP62[[#This Row],[CL_GL_ACCT_TO5]]))</f>
        <v>1</v>
      </c>
      <c r="IL121" s="33" t="b">
        <f>AND($A$2&gt;=_xlfn.NUMBERVALUE(Table_Query_from_MF_DSNP62[[#This Row],[CL_GL_ACCT_FR6]]),$A$2&lt;=_xlfn.NUMBERVALUE(Table_Query_from_MF_DSNP62[[#This Row],[CL_GL_ACCT_TO6]]))</f>
        <v>1</v>
      </c>
      <c r="IM121" s="33" t="b">
        <f>AND($A$2&gt;=_xlfn.NUMBERVALUE(Table_Query_from_MF_DSNP62[[#This Row],[CL_GL_ACCT_FR7]]),$A$2&lt;=_xlfn.NUMBERVALUE(Table_Query_from_MF_DSNP62[[#This Row],[CL_GL_ACCT_TO7]]))</f>
        <v>1</v>
      </c>
      <c r="IN121" s="33" t="b">
        <f>AND($A$2&gt;=_xlfn.NUMBERVALUE(Table_Query_from_MF_DSNP62[[#This Row],[CL_GL_ACCT_FR8]]),$A$2&lt;=_xlfn.NUMBERVALUE(Table_Query_from_MF_DSNP62[[#This Row],[CL_GL_ACCT_TO8]]))</f>
        <v>1</v>
      </c>
      <c r="IO121" s="33" t="b">
        <f>AND($A$2&gt;=_xlfn.NUMBERVALUE(Table_Query_from_MF_DSNP62[[#This Row],[CL_GL_ACCT_FR9]]),$A$2&lt;=_xlfn.NUMBERVALUE(Table_Query_from_MF_DSNP62[[#This Row],[CL_GL_ACCT_TO9]]))</f>
        <v>1</v>
      </c>
      <c r="IP121" s="33" t="b">
        <f>AND($A$2&gt;=_xlfn.NUMBERVALUE(Table_Query_from_MF_DSNP62[[#This Row],[CL_GL_ACCT_FR10]]),$A$2&lt;=_xlfn.NUMBERVALUE(Table_Query_from_MF_DSNP62[[#This Row],[CL_GL_ACCT_TO10]]))</f>
        <v>1</v>
      </c>
      <c r="IQ121" s="33" t="b">
        <f>AND($A$2&gt;=_xlfn.NUMBERVALUE(Table_Query_from_MF_DSNP62[[#This Row],[CL_GL_ACCT_FR11]]),$A$2&lt;=_xlfn.NUMBERVALUE(Table_Query_from_MF_DSNP62[[#This Row],[CL_GL_ACCT_TO11]]))</f>
        <v>1</v>
      </c>
      <c r="IR121" s="33" t="b">
        <f>AND($A$2&gt;=_xlfn.NUMBERVALUE(Table_Query_from_MF_DSNP62[[#This Row],[CL_GL_ACCT_FR12]]),$A$2&lt;=_xlfn.NUMBERVALUE(Table_Query_from_MF_DSNP62[[#This Row],[CL_GL_ACCT_TO12]]))</f>
        <v>1</v>
      </c>
      <c r="IS121" s="33" t="b">
        <f>AND($A$2&gt;=_xlfn.NUMBERVALUE(Table_Query_from_MF_DSNP62[[#This Row],[CL_GL_ACCT_FR13]]),$A$2&lt;=_xlfn.NUMBERVALUE(Table_Query_from_MF_DSNP62[[#This Row],[CL_GL_ACCT_TO13]]))</f>
        <v>1</v>
      </c>
      <c r="IT121" s="33" t="b">
        <f>AND($A$2&gt;=_xlfn.NUMBERVALUE(Table_Query_from_MF_DSNP62[[#This Row],[CL_GL_ACCT_FR14]]),$A$2&lt;=_xlfn.NUMBERVALUE(Table_Query_from_MF_DSNP62[[#This Row],[CL_GL_ACCT_TO14]]))</f>
        <v>1</v>
      </c>
      <c r="IU121" s="33" t="b">
        <f>AND($A$2&gt;=_xlfn.NUMBERVALUE(Table_Query_from_MF_DSNP62[[#This Row],[CL_GL_ACCT_FR15]]),$A$2&lt;=_xlfn.NUMBERVALUE(Table_Query_from_MF_DSNP62[[#This Row],[CL_GL_ACCT_TO15]]))</f>
        <v>1</v>
      </c>
      <c r="IV121" s="33" t="b">
        <f>AND($A$2&gt;=_xlfn.NUMBERVALUE(Table_Query_from_MF_DSNP62[[#This Row],[CL_GL_ACCT_FR16]]),$A$2&lt;=_xlfn.NUMBERVALUE(Table_Query_from_MF_DSNP62[[#This Row],[CL_GL_ACCT_TO16]]))</f>
        <v>1</v>
      </c>
      <c r="IW121" s="33" t="b">
        <f>AND($A$2&gt;=_xlfn.NUMBERVALUE(Table_Query_from_MF_DSNP62[[#This Row],[CL_GL_ACCT_FR17]]),$A$2&lt;=_xlfn.NUMBERVALUE(Table_Query_from_MF_DSNP62[[#This Row],[CL_GL_ACCT_TO17]]))</f>
        <v>1</v>
      </c>
      <c r="IX121" s="33" t="b">
        <f>AND($A$2&gt;=_xlfn.NUMBERVALUE(Table_Query_from_MF_DSNP62[[#This Row],[CL_GL_ACCT_FR18]]),$A$2&lt;=_xlfn.NUMBERVALUE(Table_Query_from_MF_DSNP62[[#This Row],[CL_GL_ACCT_TO18]]))</f>
        <v>1</v>
      </c>
      <c r="IY121" s="33" t="b">
        <f>AND($A$2&gt;=_xlfn.NUMBERVALUE(Table_Query_from_MF_DSNP62[[#This Row],[CL_GL_ACCT_FR19]]),$A$2&lt;=_xlfn.NUMBERVALUE(Table_Query_from_MF_DSNP62[[#This Row],[CL_GL_ACCT_TO19]]))</f>
        <v>1</v>
      </c>
      <c r="IZ121" s="33" t="b">
        <f>AND($A$2&gt;=_xlfn.NUMBERVALUE(Table_Query_from_MF_DSNP62[[#This Row],[CL_GL_ACCT_FR20]]),$A$2&lt;=_xlfn.NUMBERVALUE(Table_Query_from_MF_DSNP62[[#This Row],[CL_GL_ACCT_TO20]]))</f>
        <v>1</v>
      </c>
      <c r="JA121" s="33" t="b">
        <f>AND($A$2&gt;=_xlfn.NUMBERVALUE(Table_Query_from_MF_DSNP62[[#This Row],[CL_GL_ACCT_FR21]]),$A$2&lt;=_xlfn.NUMBERVALUE(Table_Query_from_MF_DSNP62[[#This Row],[CL_GL_ACCT_TO21]]))</f>
        <v>1</v>
      </c>
      <c r="JB121" s="33" t="b">
        <f>AND($A$2&gt;=_xlfn.NUMBERVALUE(Table_Query_from_MF_DSNP62[[#This Row],[CL_GL_ACCT_FR22]]),$A$2&lt;=_xlfn.NUMBERVALUE(Table_Query_from_MF_DSNP62[[#This Row],[CL_GL_ACCT_TO22]]))</f>
        <v>1</v>
      </c>
      <c r="JC121" s="33" t="b">
        <f>AND($A$2&gt;=_xlfn.NUMBERVALUE(Table_Query_from_MF_DSNP62[[#This Row],[CL_GL_ACCT_FR23]]),$A$2&lt;=_xlfn.NUMBERVALUE(Table_Query_from_MF_DSNP62[[#This Row],[CL_GL_ACCT_TO23]]))</f>
        <v>1</v>
      </c>
      <c r="JD121" s="33" t="b">
        <f>AND($A$2&gt;=_xlfn.NUMBERVALUE(Table_Query_from_MF_DSNP62[[#This Row],[CL_GL_ACCT_FR24]]),$A$2&lt;=_xlfn.NUMBERVALUE(Table_Query_from_MF_DSNP62[[#This Row],[CL_GL_ACCT_TO24]]))</f>
        <v>1</v>
      </c>
      <c r="JE121" s="33" t="b">
        <f>AND($A$2&gt;=_xlfn.NUMBERVALUE(Table_Query_from_MF_DSNP62[[#This Row],[CL_GL_ACCT_FR25]]),$A$2&lt;=_xlfn.NUMBERVALUE(Table_Query_from_MF_DSNP62[[#This Row],[CL_GL_ACCT_TO25]]))</f>
        <v>1</v>
      </c>
      <c r="JF121" s="33" t="b">
        <f>OR(Table_Query_from_MF_DSNP62[[#This Row],[PairA]:[PairO]])</f>
        <v>1</v>
      </c>
      <c r="JG121" s="33">
        <f>_xlfn.IFNA(MATCH(TRUE,Table_Query_from_MF_DSNP62[[#This Row],[PairA]:[PairO]],0),"none")</f>
        <v>3</v>
      </c>
      <c r="JH121" s="33" t="b">
        <f>AND($B$2&gt;=_xlfn.NUMBERVALUE(Table_Query_from_MF_DSNP62[[#This Row],[CL_CMP_OBJ_FR1]]),$B$2&lt;=_xlfn.NUMBERVALUE(Table_Query_from_MF_DSNP62[[#This Row],[CL_CMP_OBJ_TO1]]))</f>
        <v>0</v>
      </c>
      <c r="JI121" s="33" t="b">
        <f>AND($B$2&gt;=_xlfn.NUMBERVALUE(Table_Query_from_MF_DSNP62[[#This Row],[CL_CMP_OBJ_FR2]]),$B$2&lt;=_xlfn.NUMBERVALUE(Table_Query_from_MF_DSNP62[[#This Row],[CL_CMP_OBJ_TO2]]))</f>
        <v>0</v>
      </c>
      <c r="JJ121" s="33" t="b">
        <f>AND($B$2&gt;=_xlfn.NUMBERVALUE(Table_Query_from_MF_DSNP62[[#This Row],[CL_CMP_OBJ_FR3]]),$B$2&lt;=_xlfn.NUMBERVALUE(Table_Query_from_MF_DSNP62[[#This Row],[CL_CMP_OBJ_TO3]]))</f>
        <v>1</v>
      </c>
      <c r="JK121" s="33" t="b">
        <f>AND($B$2&gt;=_xlfn.NUMBERVALUE(Table_Query_from_MF_DSNP62[[#This Row],[CL_CMP_OBJ_FR4]]),$B$2&lt;=_xlfn.NUMBERVALUE(Table_Query_from_MF_DSNP62[[#This Row],[CL_CMP_OBJ_TO4]]))</f>
        <v>1</v>
      </c>
      <c r="JL121" s="33" t="b">
        <f>AND($B$2&gt;=_xlfn.NUMBERVALUE(Table_Query_from_MF_DSNP62[[#This Row],[CL_CMP_OBJ_FR5]]),$B$2&lt;=_xlfn.NUMBERVALUE(Table_Query_from_MF_DSNP62[[#This Row],[CL_CMP_OBJ_TO5]]))</f>
        <v>1</v>
      </c>
      <c r="JM121" s="33" t="b">
        <f>AND($B$2&gt;=_xlfn.NUMBERVALUE(Table_Query_from_MF_DSNP62[[#This Row],[CL_CMP_OBJ_FR6]]),$B$2&lt;=_xlfn.NUMBERVALUE(Table_Query_from_MF_DSNP62[[#This Row],[CL_CMP_OBJ_TO6]]))</f>
        <v>1</v>
      </c>
      <c r="JN121" s="33" t="b">
        <f>AND($B$2&gt;=_xlfn.NUMBERVALUE(Table_Query_from_MF_DSNP62[[#This Row],[CL_CMP_OBJ_FR7]]),$B$2&lt;=_xlfn.NUMBERVALUE(Table_Query_from_MF_DSNP62[[#This Row],[CL_CMP_OBJ_TO7]]))</f>
        <v>1</v>
      </c>
      <c r="JO121" s="33" t="b">
        <f>AND($B$2&gt;=_xlfn.NUMBERVALUE(Table_Query_from_MF_DSNP62[[#This Row],[CL_CMP_OBJ_FR8]]),$B$2&lt;=_xlfn.NUMBERVALUE(Table_Query_from_MF_DSNP62[[#This Row],[CL_CMP_OBJ_TO8]]))</f>
        <v>1</v>
      </c>
      <c r="JP121" s="33" t="b">
        <f>AND($B$2&gt;=_xlfn.NUMBERVALUE(Table_Query_from_MF_DSNP62[[#This Row],[CL_CMP_OBJ_FR9]]),$B$2&lt;=_xlfn.NUMBERVALUE(Table_Query_from_MF_DSNP62[[#This Row],[CL_CMP_OBJ_TO9]]))</f>
        <v>1</v>
      </c>
      <c r="JQ121" s="33" t="b">
        <f>AND($B$2&gt;=_xlfn.NUMBERVALUE(Table_Query_from_MF_DSNP62[[#This Row],[CL_CMP_OBJ_FR10]]),$B$2&lt;=_xlfn.NUMBERVALUE(Table_Query_from_MF_DSNP62[[#This Row],[CL_CMP_OBJ_TO10]]))</f>
        <v>1</v>
      </c>
      <c r="JR121" s="33" t="b">
        <f>AND($B$2&gt;=_xlfn.NUMBERVALUE(Table_Query_from_MF_DSNP62[[#This Row],[CL_CMP_OBJ_FR11]]),$B$2&lt;=_xlfn.NUMBERVALUE(Table_Query_from_MF_DSNP62[[#This Row],[CL_CMP_OBJ_TO11]]))</f>
        <v>1</v>
      </c>
      <c r="JS121" s="33" t="b">
        <f>AND($B$2&gt;=_xlfn.NUMBERVALUE(Table_Query_from_MF_DSNP62[[#This Row],[CL_CMP_OBJ_FR12]]),$B$2&lt;=_xlfn.NUMBERVALUE(Table_Query_from_MF_DSNP62[[#This Row],[CL_CMP_OBJ_TO12]]))</f>
        <v>1</v>
      </c>
      <c r="JT121" s="33" t="b">
        <f>AND($B$2&gt;=_xlfn.NUMBERVALUE(Table_Query_from_MF_DSNP62[[#This Row],[CL_CMP_OBJ_FR13]]),$B$2&lt;=_xlfn.NUMBERVALUE(Table_Query_from_MF_DSNP62[[#This Row],[CL_CMP_OBJ_TO13]]))</f>
        <v>1</v>
      </c>
      <c r="JU121" s="33" t="b">
        <f>AND($B$2&gt;=_xlfn.NUMBERVALUE(Table_Query_from_MF_DSNP62[[#This Row],[CL_CMP_OBJ_FR14]]),$B$2&lt;=_xlfn.NUMBERVALUE(Table_Query_from_MF_DSNP62[[#This Row],[CL_CMP_OBJ_TO14]]))</f>
        <v>1</v>
      </c>
      <c r="JV121" s="33" t="b">
        <f>AND($B$2&gt;=_xlfn.NUMBERVALUE(Table_Query_from_MF_DSNP62[[#This Row],[CL_CMP_OBJ_FR15]]),$B$2&lt;=_xlfn.NUMBERVALUE(Table_Query_from_MF_DSNP62[[#This Row],[CL_CMP_OBJ_TO15]]))</f>
        <v>1</v>
      </c>
    </row>
    <row r="122" spans="1:282" x14ac:dyDescent="0.25">
      <c r="A122" t="b">
        <f>OR(,Table_Query_from_MF_DSNP62[[#This Row],[Desired GL included as "hard-coded" GL?]],Table_Query_from_MF_DSNP62[[#This Row],[Desired GL included as "Open GL"?]])</f>
        <v>1</v>
      </c>
      <c r="B122" t="b">
        <f>Table_Query_from_MF_DSNP62[[#This Row],[Desired CObj included as "Open CObj"?]]</f>
        <v>1</v>
      </c>
      <c r="C122" t="s">
        <v>252</v>
      </c>
      <c r="D122" t="s">
        <v>1549</v>
      </c>
      <c r="E122" t="s">
        <v>8</v>
      </c>
      <c r="F122" s="24" t="s">
        <v>49</v>
      </c>
      <c r="G122" t="s">
        <v>412</v>
      </c>
      <c r="H122" s="24" t="s">
        <v>444</v>
      </c>
      <c r="I122" t="s">
        <v>444</v>
      </c>
      <c r="J122" s="24" t="s">
        <v>444</v>
      </c>
      <c r="K122" t="s">
        <v>444</v>
      </c>
      <c r="L122" s="24" t="s">
        <v>444</v>
      </c>
      <c r="M122" t="s">
        <v>444</v>
      </c>
      <c r="N122" t="s">
        <v>444</v>
      </c>
      <c r="O122" t="s">
        <v>444</v>
      </c>
      <c r="P122" t="s">
        <v>444</v>
      </c>
      <c r="Q122" t="s">
        <v>15</v>
      </c>
      <c r="R122" t="s">
        <v>444</v>
      </c>
      <c r="S122" t="s">
        <v>442</v>
      </c>
      <c r="T122" t="s">
        <v>447</v>
      </c>
      <c r="U122" t="s">
        <v>444</v>
      </c>
      <c r="V122" t="s">
        <v>444</v>
      </c>
      <c r="W122" t="s">
        <v>447</v>
      </c>
      <c r="X122" t="s">
        <v>444</v>
      </c>
      <c r="Y122" t="s">
        <v>444</v>
      </c>
      <c r="Z122" t="s">
        <v>442</v>
      </c>
      <c r="AA122" t="s">
        <v>442</v>
      </c>
      <c r="AB122" t="s">
        <v>442</v>
      </c>
      <c r="AC122" t="s">
        <v>444</v>
      </c>
      <c r="AD122" t="s">
        <v>444</v>
      </c>
      <c r="AE122" t="s">
        <v>444</v>
      </c>
      <c r="AF122" t="s">
        <v>444</v>
      </c>
      <c r="AG122" t="s">
        <v>442</v>
      </c>
      <c r="AH122" t="s">
        <v>447</v>
      </c>
      <c r="AI122" t="s">
        <v>447</v>
      </c>
      <c r="AJ122" t="s">
        <v>442</v>
      </c>
      <c r="AK122" t="s">
        <v>444</v>
      </c>
      <c r="AL122" t="s">
        <v>444</v>
      </c>
      <c r="AM122" t="s">
        <v>444</v>
      </c>
      <c r="AN122" t="s">
        <v>444</v>
      </c>
      <c r="AO122" t="s">
        <v>444</v>
      </c>
      <c r="AP122" t="s">
        <v>442</v>
      </c>
      <c r="AQ122" t="s">
        <v>282</v>
      </c>
      <c r="AR122" t="s">
        <v>528</v>
      </c>
      <c r="AS122" t="s">
        <v>162</v>
      </c>
      <c r="AT122" t="s">
        <v>444</v>
      </c>
      <c r="AU122" t="s">
        <v>444</v>
      </c>
      <c r="AV122" t="s">
        <v>442</v>
      </c>
      <c r="AW122" t="s">
        <v>444</v>
      </c>
      <c r="AX122" t="s">
        <v>444</v>
      </c>
      <c r="AY122" t="s">
        <v>444</v>
      </c>
      <c r="AZ122" t="s">
        <v>444</v>
      </c>
      <c r="BA122" t="s">
        <v>444</v>
      </c>
      <c r="BB122" t="s">
        <v>444</v>
      </c>
      <c r="BC122" t="s">
        <v>444</v>
      </c>
      <c r="BD122" t="s">
        <v>1359</v>
      </c>
      <c r="BE122" t="s">
        <v>444</v>
      </c>
      <c r="BF122" t="s">
        <v>1360</v>
      </c>
      <c r="BG122" t="s">
        <v>1360</v>
      </c>
      <c r="BH122" t="s">
        <v>448</v>
      </c>
      <c r="BI122" t="s">
        <v>444</v>
      </c>
      <c r="BJ122" t="s">
        <v>7</v>
      </c>
      <c r="BK122" t="s">
        <v>7</v>
      </c>
      <c r="BL122" t="s">
        <v>444</v>
      </c>
      <c r="BM122" t="s">
        <v>444</v>
      </c>
      <c r="BN122" t="s">
        <v>444</v>
      </c>
      <c r="BO122" t="s">
        <v>444</v>
      </c>
      <c r="BP122" t="s">
        <v>444</v>
      </c>
      <c r="BQ122" t="s">
        <v>1360</v>
      </c>
      <c r="BR122" t="s">
        <v>524</v>
      </c>
      <c r="BS122" t="s">
        <v>444</v>
      </c>
      <c r="BT122" t="s">
        <v>444</v>
      </c>
      <c r="BU122" t="s">
        <v>444</v>
      </c>
      <c r="BV122" t="s">
        <v>444</v>
      </c>
      <c r="BW122" t="s">
        <v>1360</v>
      </c>
      <c r="BX122" t="s">
        <v>524</v>
      </c>
      <c r="BY122" t="s">
        <v>444</v>
      </c>
      <c r="BZ122" t="s">
        <v>444</v>
      </c>
      <c r="CA122" t="s">
        <v>444</v>
      </c>
      <c r="CB122" t="s">
        <v>444</v>
      </c>
      <c r="CC122" t="s">
        <v>444</v>
      </c>
      <c r="CD122" t="s">
        <v>444</v>
      </c>
      <c r="CE122" t="s">
        <v>444</v>
      </c>
      <c r="CF122" t="s">
        <v>444</v>
      </c>
      <c r="CG122" t="s">
        <v>444</v>
      </c>
      <c r="CH122" t="s">
        <v>444</v>
      </c>
      <c r="CI122" t="s">
        <v>1360</v>
      </c>
      <c r="CJ122" t="s">
        <v>524</v>
      </c>
      <c r="CK122" t="s">
        <v>444</v>
      </c>
      <c r="CL122" t="s">
        <v>1360</v>
      </c>
      <c r="CM122" t="s">
        <v>877</v>
      </c>
      <c r="CN122" t="s">
        <v>444</v>
      </c>
      <c r="CO122" t="s">
        <v>1360</v>
      </c>
      <c r="CP122" t="s">
        <v>524</v>
      </c>
      <c r="CQ122" t="s">
        <v>444</v>
      </c>
      <c r="CR122" t="s">
        <v>1360</v>
      </c>
      <c r="CS122" t="s">
        <v>877</v>
      </c>
      <c r="CT122" t="s">
        <v>444</v>
      </c>
      <c r="CU122" t="s">
        <v>7</v>
      </c>
      <c r="CV122" t="s">
        <v>2749</v>
      </c>
      <c r="CW122" t="s">
        <v>2736</v>
      </c>
      <c r="CX122" t="s">
        <v>2737</v>
      </c>
      <c r="CY122" t="s">
        <v>1550</v>
      </c>
      <c r="CZ122" t="s">
        <v>444</v>
      </c>
      <c r="DA122" t="s">
        <v>444</v>
      </c>
      <c r="DB122" t="s">
        <v>444</v>
      </c>
      <c r="DC122" t="s">
        <v>444</v>
      </c>
      <c r="DD122" t="s">
        <v>444</v>
      </c>
      <c r="DE122" t="s">
        <v>444</v>
      </c>
      <c r="DF122" t="s">
        <v>444</v>
      </c>
      <c r="DG122" t="s">
        <v>444</v>
      </c>
      <c r="DH122" t="s">
        <v>444</v>
      </c>
      <c r="DI122" t="s">
        <v>445</v>
      </c>
      <c r="DJ122" t="s">
        <v>161</v>
      </c>
      <c r="DK122" t="s">
        <v>444</v>
      </c>
      <c r="DL122" t="s">
        <v>444</v>
      </c>
      <c r="DM122" t="s">
        <v>444</v>
      </c>
      <c r="DN122" t="s">
        <v>444</v>
      </c>
      <c r="DO122" t="s">
        <v>444</v>
      </c>
      <c r="DP122" t="s">
        <v>444</v>
      </c>
      <c r="DQ122" t="s">
        <v>444</v>
      </c>
      <c r="DR122" t="s">
        <v>444</v>
      </c>
      <c r="DS122" t="s">
        <v>444</v>
      </c>
      <c r="DT122" s="24" t="s">
        <v>444</v>
      </c>
      <c r="DU122" s="24" t="s">
        <v>444</v>
      </c>
      <c r="DV122" t="s">
        <v>444</v>
      </c>
      <c r="DW122" t="s">
        <v>444</v>
      </c>
      <c r="DX122" s="24" t="s">
        <v>444</v>
      </c>
      <c r="DY122" s="24" t="s">
        <v>444</v>
      </c>
      <c r="DZ122" t="s">
        <v>444</v>
      </c>
      <c r="EA122" t="s">
        <v>444</v>
      </c>
      <c r="EB122" s="24" t="s">
        <v>444</v>
      </c>
      <c r="EC122" s="24" t="s">
        <v>444</v>
      </c>
      <c r="ED122" t="s">
        <v>444</v>
      </c>
      <c r="EE122" t="s">
        <v>444</v>
      </c>
      <c r="EF122" s="24" t="s">
        <v>444</v>
      </c>
      <c r="EG122" s="24" t="s">
        <v>444</v>
      </c>
      <c r="EH122" t="s">
        <v>444</v>
      </c>
      <c r="EI122" t="s">
        <v>444</v>
      </c>
      <c r="EJ122" s="24" t="s">
        <v>444</v>
      </c>
      <c r="EK122" s="24" t="s">
        <v>444</v>
      </c>
      <c r="EL122" t="s">
        <v>444</v>
      </c>
      <c r="EM122" t="s">
        <v>444</v>
      </c>
      <c r="EN122" s="24" t="s">
        <v>444</v>
      </c>
      <c r="EO122" s="24" t="s">
        <v>444</v>
      </c>
      <c r="EP122" t="s">
        <v>444</v>
      </c>
      <c r="EQ122" t="s">
        <v>444</v>
      </c>
      <c r="ER122" s="24" t="s">
        <v>444</v>
      </c>
      <c r="ES122" s="24" t="s">
        <v>444</v>
      </c>
      <c r="ET122" t="s">
        <v>444</v>
      </c>
      <c r="EU122" t="s">
        <v>444</v>
      </c>
      <c r="EV122" s="24" t="s">
        <v>444</v>
      </c>
      <c r="EW122" s="24" t="s">
        <v>444</v>
      </c>
      <c r="EX122" t="s">
        <v>444</v>
      </c>
      <c r="EY122" t="s">
        <v>444</v>
      </c>
      <c r="EZ122" s="24" t="s">
        <v>444</v>
      </c>
      <c r="FA122" s="24" t="s">
        <v>444</v>
      </c>
      <c r="FB122" t="s">
        <v>444</v>
      </c>
      <c r="FC122" t="s">
        <v>444</v>
      </c>
      <c r="FD122" s="24" t="s">
        <v>444</v>
      </c>
      <c r="FE122" s="24" t="s">
        <v>444</v>
      </c>
      <c r="FF122" t="s">
        <v>444</v>
      </c>
      <c r="FG122" t="s">
        <v>444</v>
      </c>
      <c r="FH122" s="24" t="s">
        <v>444</v>
      </c>
      <c r="FI122" s="24" t="s">
        <v>444</v>
      </c>
      <c r="FJ122" t="s">
        <v>444</v>
      </c>
      <c r="FK122" t="s">
        <v>444</v>
      </c>
      <c r="FL122" s="24" t="s">
        <v>444</v>
      </c>
      <c r="FM122" s="24" t="s">
        <v>444</v>
      </c>
      <c r="FN122" t="s">
        <v>444</v>
      </c>
      <c r="FO122" t="s">
        <v>444</v>
      </c>
      <c r="FP122" s="24" t="s">
        <v>444</v>
      </c>
      <c r="FQ122" s="24" t="s">
        <v>444</v>
      </c>
      <c r="FR122" t="s">
        <v>444</v>
      </c>
      <c r="FS122" t="s">
        <v>444</v>
      </c>
      <c r="FT122" s="24" t="s">
        <v>444</v>
      </c>
      <c r="FU122" s="24" t="s">
        <v>444</v>
      </c>
      <c r="FV122" t="s">
        <v>444</v>
      </c>
      <c r="FW122" t="s">
        <v>444</v>
      </c>
      <c r="FX122" s="24" t="s">
        <v>444</v>
      </c>
      <c r="FY122" s="24" t="s">
        <v>444</v>
      </c>
      <c r="FZ122" t="s">
        <v>444</v>
      </c>
      <c r="GA122" t="s">
        <v>444</v>
      </c>
      <c r="GB122" s="24" t="s">
        <v>444</v>
      </c>
      <c r="GC122" s="24" t="s">
        <v>444</v>
      </c>
      <c r="GD122" t="s">
        <v>444</v>
      </c>
      <c r="GE122" t="s">
        <v>444</v>
      </c>
      <c r="GF122" s="24" t="s">
        <v>444</v>
      </c>
      <c r="GG122" s="24" t="s">
        <v>444</v>
      </c>
      <c r="GH122" t="s">
        <v>15</v>
      </c>
      <c r="GI122" s="24" t="s">
        <v>454</v>
      </c>
      <c r="GJ122" s="24" t="s">
        <v>455</v>
      </c>
      <c r="GK122" t="s">
        <v>456</v>
      </c>
      <c r="GL122" t="s">
        <v>456</v>
      </c>
      <c r="GM122" s="24" t="s">
        <v>444</v>
      </c>
      <c r="GN122" s="24" t="s">
        <v>444</v>
      </c>
      <c r="GO122" t="s">
        <v>444</v>
      </c>
      <c r="GP122" t="s">
        <v>444</v>
      </c>
      <c r="GQ122" s="24" t="s">
        <v>444</v>
      </c>
      <c r="GR122" s="24" t="s">
        <v>444</v>
      </c>
      <c r="GS122" t="s">
        <v>444</v>
      </c>
      <c r="GT122" t="s">
        <v>444</v>
      </c>
      <c r="GU122" s="24" t="s">
        <v>444</v>
      </c>
      <c r="GV122" s="24" t="s">
        <v>444</v>
      </c>
      <c r="GW122" t="s">
        <v>444</v>
      </c>
      <c r="GX122" t="s">
        <v>444</v>
      </c>
      <c r="GY122" s="24" t="s">
        <v>444</v>
      </c>
      <c r="GZ122" s="24" t="s">
        <v>444</v>
      </c>
      <c r="HA122" t="s">
        <v>444</v>
      </c>
      <c r="HB122" t="s">
        <v>444</v>
      </c>
      <c r="HC122" s="24" t="s">
        <v>444</v>
      </c>
      <c r="HD122" s="24" t="s">
        <v>444</v>
      </c>
      <c r="HE122" t="s">
        <v>444</v>
      </c>
      <c r="HF122" t="s">
        <v>444</v>
      </c>
      <c r="HG122" s="24" t="s">
        <v>444</v>
      </c>
      <c r="HH122" s="24" t="s">
        <v>444</v>
      </c>
      <c r="HI122" t="s">
        <v>444</v>
      </c>
      <c r="HJ122" t="s">
        <v>444</v>
      </c>
      <c r="HK122" s="24" t="s">
        <v>444</v>
      </c>
      <c r="HL122" s="24" t="s">
        <v>444</v>
      </c>
      <c r="HM122" t="s">
        <v>444</v>
      </c>
      <c r="HN122" t="s">
        <v>444</v>
      </c>
      <c r="HO122" s="24" t="s">
        <v>444</v>
      </c>
      <c r="HP122" s="24" t="s">
        <v>444</v>
      </c>
      <c r="HQ122" t="s">
        <v>444</v>
      </c>
      <c r="HR122" t="s">
        <v>444</v>
      </c>
      <c r="HS122" s="24" t="s">
        <v>444</v>
      </c>
      <c r="HT122" s="24" t="s">
        <v>444</v>
      </c>
      <c r="HU122" t="s">
        <v>444</v>
      </c>
      <c r="HV122" t="s">
        <v>444</v>
      </c>
      <c r="HW122" s="24" t="s">
        <v>444</v>
      </c>
      <c r="HX122" s="24" t="s">
        <v>444</v>
      </c>
      <c r="HY122" t="s">
        <v>444</v>
      </c>
      <c r="HZ122" t="s">
        <v>444</v>
      </c>
      <c r="IA122" t="s">
        <v>2750</v>
      </c>
      <c r="IB122" t="s">
        <v>2736</v>
      </c>
      <c r="IC122" t="s">
        <v>3013</v>
      </c>
      <c r="ID122" s="33" t="b" cm="1">
        <f t="array" ref="ID122">_xlfn.IFNA(MATCH($A$2,_xlfn.NUMBERVALUE(Table_Query_from_MF_DSNP62[[#This Row],[CL_GLACCT_DR1]:[CL_GLACCT_CR4]]),0),0)&gt;=1</f>
        <v>1</v>
      </c>
      <c r="IE122" s="33" t="b">
        <f>OR(Table_Query_from_MF_DSNP62[[#This Row],[Pair1]:[Pair25]])</f>
        <v>1</v>
      </c>
      <c r="IF122" s="33">
        <f>_xlfn.IFNA(MATCH(TRUE,Table_Query_from_MF_DSNP62[[#This Row],[Pair1]:[Pair25]],0),"none")</f>
        <v>1</v>
      </c>
      <c r="IG122" s="33" t="b">
        <f>AND($A$2&gt;=_xlfn.NUMBERVALUE(Table_Query_from_MF_DSNP62[[#This Row],[CL_GL_ACCT_FR1]]),$A$2&lt;=_xlfn.NUMBERVALUE(Table_Query_from_MF_DSNP62[[#This Row],[CL_GL_ACCT_TO1]]))</f>
        <v>1</v>
      </c>
      <c r="IH122" s="33" t="b">
        <f>AND($A$2&gt;=_xlfn.NUMBERVALUE(Table_Query_from_MF_DSNP62[[#This Row],[CL_GL_ACCT_FR2]]),$A$2&lt;=_xlfn.NUMBERVALUE(Table_Query_from_MF_DSNP62[[#This Row],[CL_GL_ACCT_TO2]]))</f>
        <v>1</v>
      </c>
      <c r="II122" s="33" t="b">
        <f>AND($A$2&gt;=_xlfn.NUMBERVALUE(Table_Query_from_MF_DSNP62[[#This Row],[CL_GL_ACCT_FR3]]),$A$2&lt;=_xlfn.NUMBERVALUE(Table_Query_from_MF_DSNP62[[#This Row],[CL_GL_ACCT_TO3]]))</f>
        <v>1</v>
      </c>
      <c r="IJ122" s="33" t="b">
        <f>AND($A$2&gt;=_xlfn.NUMBERVALUE(Table_Query_from_MF_DSNP62[[#This Row],[CL_GL_ACCT_FR4]]),$A$2&lt;=_xlfn.NUMBERVALUE(Table_Query_from_MF_DSNP62[[#This Row],[CL_GL_ACCT_TO4]]))</f>
        <v>1</v>
      </c>
      <c r="IK122" s="33" t="b">
        <f>AND($A$2&gt;=_xlfn.NUMBERVALUE(Table_Query_from_MF_DSNP62[[#This Row],[CL_GL_ACCT_FR5]]),$A$2&lt;=_xlfn.NUMBERVALUE(Table_Query_from_MF_DSNP62[[#This Row],[CL_GL_ACCT_TO5]]))</f>
        <v>1</v>
      </c>
      <c r="IL122" s="33" t="b">
        <f>AND($A$2&gt;=_xlfn.NUMBERVALUE(Table_Query_from_MF_DSNP62[[#This Row],[CL_GL_ACCT_FR6]]),$A$2&lt;=_xlfn.NUMBERVALUE(Table_Query_from_MF_DSNP62[[#This Row],[CL_GL_ACCT_TO6]]))</f>
        <v>1</v>
      </c>
      <c r="IM122" s="33" t="b">
        <f>AND($A$2&gt;=_xlfn.NUMBERVALUE(Table_Query_from_MF_DSNP62[[#This Row],[CL_GL_ACCT_FR7]]),$A$2&lt;=_xlfn.NUMBERVALUE(Table_Query_from_MF_DSNP62[[#This Row],[CL_GL_ACCT_TO7]]))</f>
        <v>1</v>
      </c>
      <c r="IN122" s="33" t="b">
        <f>AND($A$2&gt;=_xlfn.NUMBERVALUE(Table_Query_from_MF_DSNP62[[#This Row],[CL_GL_ACCT_FR8]]),$A$2&lt;=_xlfn.NUMBERVALUE(Table_Query_from_MF_DSNP62[[#This Row],[CL_GL_ACCT_TO8]]))</f>
        <v>1</v>
      </c>
      <c r="IO122" s="33" t="b">
        <f>AND($A$2&gt;=_xlfn.NUMBERVALUE(Table_Query_from_MF_DSNP62[[#This Row],[CL_GL_ACCT_FR9]]),$A$2&lt;=_xlfn.NUMBERVALUE(Table_Query_from_MF_DSNP62[[#This Row],[CL_GL_ACCT_TO9]]))</f>
        <v>1</v>
      </c>
      <c r="IP122" s="33" t="b">
        <f>AND($A$2&gt;=_xlfn.NUMBERVALUE(Table_Query_from_MF_DSNP62[[#This Row],[CL_GL_ACCT_FR10]]),$A$2&lt;=_xlfn.NUMBERVALUE(Table_Query_from_MF_DSNP62[[#This Row],[CL_GL_ACCT_TO10]]))</f>
        <v>1</v>
      </c>
      <c r="IQ122" s="33" t="b">
        <f>AND($A$2&gt;=_xlfn.NUMBERVALUE(Table_Query_from_MF_DSNP62[[#This Row],[CL_GL_ACCT_FR11]]),$A$2&lt;=_xlfn.NUMBERVALUE(Table_Query_from_MF_DSNP62[[#This Row],[CL_GL_ACCT_TO11]]))</f>
        <v>1</v>
      </c>
      <c r="IR122" s="33" t="b">
        <f>AND($A$2&gt;=_xlfn.NUMBERVALUE(Table_Query_from_MF_DSNP62[[#This Row],[CL_GL_ACCT_FR12]]),$A$2&lt;=_xlfn.NUMBERVALUE(Table_Query_from_MF_DSNP62[[#This Row],[CL_GL_ACCT_TO12]]))</f>
        <v>1</v>
      </c>
      <c r="IS122" s="33" t="b">
        <f>AND($A$2&gt;=_xlfn.NUMBERVALUE(Table_Query_from_MF_DSNP62[[#This Row],[CL_GL_ACCT_FR13]]),$A$2&lt;=_xlfn.NUMBERVALUE(Table_Query_from_MF_DSNP62[[#This Row],[CL_GL_ACCT_TO13]]))</f>
        <v>1</v>
      </c>
      <c r="IT122" s="33" t="b">
        <f>AND($A$2&gt;=_xlfn.NUMBERVALUE(Table_Query_from_MF_DSNP62[[#This Row],[CL_GL_ACCT_FR14]]),$A$2&lt;=_xlfn.NUMBERVALUE(Table_Query_from_MF_DSNP62[[#This Row],[CL_GL_ACCT_TO14]]))</f>
        <v>1</v>
      </c>
      <c r="IU122" s="33" t="b">
        <f>AND($A$2&gt;=_xlfn.NUMBERVALUE(Table_Query_from_MF_DSNP62[[#This Row],[CL_GL_ACCT_FR15]]),$A$2&lt;=_xlfn.NUMBERVALUE(Table_Query_from_MF_DSNP62[[#This Row],[CL_GL_ACCT_TO15]]))</f>
        <v>1</v>
      </c>
      <c r="IV122" s="33" t="b">
        <f>AND($A$2&gt;=_xlfn.NUMBERVALUE(Table_Query_from_MF_DSNP62[[#This Row],[CL_GL_ACCT_FR16]]),$A$2&lt;=_xlfn.NUMBERVALUE(Table_Query_from_MF_DSNP62[[#This Row],[CL_GL_ACCT_TO16]]))</f>
        <v>1</v>
      </c>
      <c r="IW122" s="33" t="b">
        <f>AND($A$2&gt;=_xlfn.NUMBERVALUE(Table_Query_from_MF_DSNP62[[#This Row],[CL_GL_ACCT_FR17]]),$A$2&lt;=_xlfn.NUMBERVALUE(Table_Query_from_MF_DSNP62[[#This Row],[CL_GL_ACCT_TO17]]))</f>
        <v>1</v>
      </c>
      <c r="IX122" s="33" t="b">
        <f>AND($A$2&gt;=_xlfn.NUMBERVALUE(Table_Query_from_MF_DSNP62[[#This Row],[CL_GL_ACCT_FR18]]),$A$2&lt;=_xlfn.NUMBERVALUE(Table_Query_from_MF_DSNP62[[#This Row],[CL_GL_ACCT_TO18]]))</f>
        <v>1</v>
      </c>
      <c r="IY122" s="33" t="b">
        <f>AND($A$2&gt;=_xlfn.NUMBERVALUE(Table_Query_from_MF_DSNP62[[#This Row],[CL_GL_ACCT_FR19]]),$A$2&lt;=_xlfn.NUMBERVALUE(Table_Query_from_MF_DSNP62[[#This Row],[CL_GL_ACCT_TO19]]))</f>
        <v>1</v>
      </c>
      <c r="IZ122" s="33" t="b">
        <f>AND($A$2&gt;=_xlfn.NUMBERVALUE(Table_Query_from_MF_DSNP62[[#This Row],[CL_GL_ACCT_FR20]]),$A$2&lt;=_xlfn.NUMBERVALUE(Table_Query_from_MF_DSNP62[[#This Row],[CL_GL_ACCT_TO20]]))</f>
        <v>1</v>
      </c>
      <c r="JA122" s="33" t="b">
        <f>AND($A$2&gt;=_xlfn.NUMBERVALUE(Table_Query_from_MF_DSNP62[[#This Row],[CL_GL_ACCT_FR21]]),$A$2&lt;=_xlfn.NUMBERVALUE(Table_Query_from_MF_DSNP62[[#This Row],[CL_GL_ACCT_TO21]]))</f>
        <v>1</v>
      </c>
      <c r="JB122" s="33" t="b">
        <f>AND($A$2&gt;=_xlfn.NUMBERVALUE(Table_Query_from_MF_DSNP62[[#This Row],[CL_GL_ACCT_FR22]]),$A$2&lt;=_xlfn.NUMBERVALUE(Table_Query_from_MF_DSNP62[[#This Row],[CL_GL_ACCT_TO22]]))</f>
        <v>1</v>
      </c>
      <c r="JC122" s="33" t="b">
        <f>AND($A$2&gt;=_xlfn.NUMBERVALUE(Table_Query_from_MF_DSNP62[[#This Row],[CL_GL_ACCT_FR23]]),$A$2&lt;=_xlfn.NUMBERVALUE(Table_Query_from_MF_DSNP62[[#This Row],[CL_GL_ACCT_TO23]]))</f>
        <v>1</v>
      </c>
      <c r="JD122" s="33" t="b">
        <f>AND($A$2&gt;=_xlfn.NUMBERVALUE(Table_Query_from_MF_DSNP62[[#This Row],[CL_GL_ACCT_FR24]]),$A$2&lt;=_xlfn.NUMBERVALUE(Table_Query_from_MF_DSNP62[[#This Row],[CL_GL_ACCT_TO24]]))</f>
        <v>1</v>
      </c>
      <c r="JE122" s="33" t="b">
        <f>AND($A$2&gt;=_xlfn.NUMBERVALUE(Table_Query_from_MF_DSNP62[[#This Row],[CL_GL_ACCT_FR25]]),$A$2&lt;=_xlfn.NUMBERVALUE(Table_Query_from_MF_DSNP62[[#This Row],[CL_GL_ACCT_TO25]]))</f>
        <v>1</v>
      </c>
      <c r="JF122" s="33" t="b">
        <f>OR(Table_Query_from_MF_DSNP62[[#This Row],[PairA]:[PairO]])</f>
        <v>1</v>
      </c>
      <c r="JG122" s="33">
        <f>_xlfn.IFNA(MATCH(TRUE,Table_Query_from_MF_DSNP62[[#This Row],[PairA]:[PairO]],0),"none")</f>
        <v>3</v>
      </c>
      <c r="JH122" s="33" t="b">
        <f>AND($B$2&gt;=_xlfn.NUMBERVALUE(Table_Query_from_MF_DSNP62[[#This Row],[CL_CMP_OBJ_FR1]]),$B$2&lt;=_xlfn.NUMBERVALUE(Table_Query_from_MF_DSNP62[[#This Row],[CL_CMP_OBJ_TO1]]))</f>
        <v>0</v>
      </c>
      <c r="JI122" s="33" t="b">
        <f>AND($B$2&gt;=_xlfn.NUMBERVALUE(Table_Query_from_MF_DSNP62[[#This Row],[CL_CMP_OBJ_FR2]]),$B$2&lt;=_xlfn.NUMBERVALUE(Table_Query_from_MF_DSNP62[[#This Row],[CL_CMP_OBJ_TO2]]))</f>
        <v>0</v>
      </c>
      <c r="JJ122" s="33" t="b">
        <f>AND($B$2&gt;=_xlfn.NUMBERVALUE(Table_Query_from_MF_DSNP62[[#This Row],[CL_CMP_OBJ_FR3]]),$B$2&lt;=_xlfn.NUMBERVALUE(Table_Query_from_MF_DSNP62[[#This Row],[CL_CMP_OBJ_TO3]]))</f>
        <v>1</v>
      </c>
      <c r="JK122" s="33" t="b">
        <f>AND($B$2&gt;=_xlfn.NUMBERVALUE(Table_Query_from_MF_DSNP62[[#This Row],[CL_CMP_OBJ_FR4]]),$B$2&lt;=_xlfn.NUMBERVALUE(Table_Query_from_MF_DSNP62[[#This Row],[CL_CMP_OBJ_TO4]]))</f>
        <v>1</v>
      </c>
      <c r="JL122" s="33" t="b">
        <f>AND($B$2&gt;=_xlfn.NUMBERVALUE(Table_Query_from_MF_DSNP62[[#This Row],[CL_CMP_OBJ_FR5]]),$B$2&lt;=_xlfn.NUMBERVALUE(Table_Query_from_MF_DSNP62[[#This Row],[CL_CMP_OBJ_TO5]]))</f>
        <v>1</v>
      </c>
      <c r="JM122" s="33" t="b">
        <f>AND($B$2&gt;=_xlfn.NUMBERVALUE(Table_Query_from_MF_DSNP62[[#This Row],[CL_CMP_OBJ_FR6]]),$B$2&lt;=_xlfn.NUMBERVALUE(Table_Query_from_MF_DSNP62[[#This Row],[CL_CMP_OBJ_TO6]]))</f>
        <v>1</v>
      </c>
      <c r="JN122" s="33" t="b">
        <f>AND($B$2&gt;=_xlfn.NUMBERVALUE(Table_Query_from_MF_DSNP62[[#This Row],[CL_CMP_OBJ_FR7]]),$B$2&lt;=_xlfn.NUMBERVALUE(Table_Query_from_MF_DSNP62[[#This Row],[CL_CMP_OBJ_TO7]]))</f>
        <v>1</v>
      </c>
      <c r="JO122" s="33" t="b">
        <f>AND($B$2&gt;=_xlfn.NUMBERVALUE(Table_Query_from_MF_DSNP62[[#This Row],[CL_CMP_OBJ_FR8]]),$B$2&lt;=_xlfn.NUMBERVALUE(Table_Query_from_MF_DSNP62[[#This Row],[CL_CMP_OBJ_TO8]]))</f>
        <v>1</v>
      </c>
      <c r="JP122" s="33" t="b">
        <f>AND($B$2&gt;=_xlfn.NUMBERVALUE(Table_Query_from_MF_DSNP62[[#This Row],[CL_CMP_OBJ_FR9]]),$B$2&lt;=_xlfn.NUMBERVALUE(Table_Query_from_MF_DSNP62[[#This Row],[CL_CMP_OBJ_TO9]]))</f>
        <v>1</v>
      </c>
      <c r="JQ122" s="33" t="b">
        <f>AND($B$2&gt;=_xlfn.NUMBERVALUE(Table_Query_from_MF_DSNP62[[#This Row],[CL_CMP_OBJ_FR10]]),$B$2&lt;=_xlfn.NUMBERVALUE(Table_Query_from_MF_DSNP62[[#This Row],[CL_CMP_OBJ_TO10]]))</f>
        <v>1</v>
      </c>
      <c r="JR122" s="33" t="b">
        <f>AND($B$2&gt;=_xlfn.NUMBERVALUE(Table_Query_from_MF_DSNP62[[#This Row],[CL_CMP_OBJ_FR11]]),$B$2&lt;=_xlfn.NUMBERVALUE(Table_Query_from_MF_DSNP62[[#This Row],[CL_CMP_OBJ_TO11]]))</f>
        <v>1</v>
      </c>
      <c r="JS122" s="33" t="b">
        <f>AND($B$2&gt;=_xlfn.NUMBERVALUE(Table_Query_from_MF_DSNP62[[#This Row],[CL_CMP_OBJ_FR12]]),$B$2&lt;=_xlfn.NUMBERVALUE(Table_Query_from_MF_DSNP62[[#This Row],[CL_CMP_OBJ_TO12]]))</f>
        <v>1</v>
      </c>
      <c r="JT122" s="33" t="b">
        <f>AND($B$2&gt;=_xlfn.NUMBERVALUE(Table_Query_from_MF_DSNP62[[#This Row],[CL_CMP_OBJ_FR13]]),$B$2&lt;=_xlfn.NUMBERVALUE(Table_Query_from_MF_DSNP62[[#This Row],[CL_CMP_OBJ_TO13]]))</f>
        <v>1</v>
      </c>
      <c r="JU122" s="33" t="b">
        <f>AND($B$2&gt;=_xlfn.NUMBERVALUE(Table_Query_from_MF_DSNP62[[#This Row],[CL_CMP_OBJ_FR14]]),$B$2&lt;=_xlfn.NUMBERVALUE(Table_Query_from_MF_DSNP62[[#This Row],[CL_CMP_OBJ_TO14]]))</f>
        <v>1</v>
      </c>
      <c r="JV122" s="33" t="b">
        <f>AND($B$2&gt;=_xlfn.NUMBERVALUE(Table_Query_from_MF_DSNP62[[#This Row],[CL_CMP_OBJ_FR15]]),$B$2&lt;=_xlfn.NUMBERVALUE(Table_Query_from_MF_DSNP62[[#This Row],[CL_CMP_OBJ_TO15]]))</f>
        <v>1</v>
      </c>
    </row>
    <row r="123" spans="1:282" x14ac:dyDescent="0.25">
      <c r="A123" t="b">
        <f>OR(,Table_Query_from_MF_DSNP62[[#This Row],[Desired GL included as "hard-coded" GL?]],Table_Query_from_MF_DSNP62[[#This Row],[Desired GL included as "Open GL"?]])</f>
        <v>1</v>
      </c>
      <c r="B123" t="b">
        <f>Table_Query_from_MF_DSNP62[[#This Row],[Desired CObj included as "Open CObj"?]]</f>
        <v>1</v>
      </c>
      <c r="C123" t="s">
        <v>802</v>
      </c>
      <c r="D123" t="s">
        <v>1551</v>
      </c>
      <c r="E123" t="s">
        <v>8</v>
      </c>
      <c r="F123" s="24" t="s">
        <v>9</v>
      </c>
      <c r="G123" t="s">
        <v>411</v>
      </c>
      <c r="H123" s="24" t="s">
        <v>444</v>
      </c>
      <c r="I123" t="s">
        <v>444</v>
      </c>
      <c r="J123" s="24" t="s">
        <v>444</v>
      </c>
      <c r="K123" t="s">
        <v>444</v>
      </c>
      <c r="L123" s="24" t="s">
        <v>444</v>
      </c>
      <c r="M123" t="s">
        <v>444</v>
      </c>
      <c r="N123" t="s">
        <v>444</v>
      </c>
      <c r="O123" t="s">
        <v>444</v>
      </c>
      <c r="P123" t="s">
        <v>444</v>
      </c>
      <c r="Q123" t="s">
        <v>15</v>
      </c>
      <c r="R123" t="s">
        <v>444</v>
      </c>
      <c r="S123" t="s">
        <v>442</v>
      </c>
      <c r="T123" t="s">
        <v>447</v>
      </c>
      <c r="U123" t="s">
        <v>444</v>
      </c>
      <c r="V123" t="s">
        <v>444</v>
      </c>
      <c r="W123" t="s">
        <v>447</v>
      </c>
      <c r="X123" t="s">
        <v>444</v>
      </c>
      <c r="Y123" t="s">
        <v>444</v>
      </c>
      <c r="Z123" t="s">
        <v>442</v>
      </c>
      <c r="AA123" t="s">
        <v>442</v>
      </c>
      <c r="AB123" t="s">
        <v>444</v>
      </c>
      <c r="AC123" t="s">
        <v>15</v>
      </c>
      <c r="AD123" t="s">
        <v>444</v>
      </c>
      <c r="AE123" t="s">
        <v>444</v>
      </c>
      <c r="AF123" t="s">
        <v>444</v>
      </c>
      <c r="AG123" t="s">
        <v>442</v>
      </c>
      <c r="AH123" t="s">
        <v>447</v>
      </c>
      <c r="AI123" t="s">
        <v>447</v>
      </c>
      <c r="AJ123" t="s">
        <v>442</v>
      </c>
      <c r="AK123" t="s">
        <v>442</v>
      </c>
      <c r="AL123" t="s">
        <v>444</v>
      </c>
      <c r="AM123" t="s">
        <v>444</v>
      </c>
      <c r="AN123" t="s">
        <v>444</v>
      </c>
      <c r="AO123" t="s">
        <v>444</v>
      </c>
      <c r="AP123" t="s">
        <v>442</v>
      </c>
      <c r="AQ123" t="s">
        <v>528</v>
      </c>
      <c r="AR123" t="s">
        <v>282</v>
      </c>
      <c r="AS123" t="s">
        <v>162</v>
      </c>
      <c r="AT123" t="s">
        <v>444</v>
      </c>
      <c r="AU123" t="s">
        <v>444</v>
      </c>
      <c r="AV123" t="s">
        <v>442</v>
      </c>
      <c r="AW123" t="s">
        <v>444</v>
      </c>
      <c r="AX123" t="s">
        <v>444</v>
      </c>
      <c r="AY123" t="s">
        <v>444</v>
      </c>
      <c r="AZ123" t="s">
        <v>444</v>
      </c>
      <c r="BA123" t="s">
        <v>444</v>
      </c>
      <c r="BB123" t="s">
        <v>444</v>
      </c>
      <c r="BC123" t="s">
        <v>444</v>
      </c>
      <c r="BD123" t="s">
        <v>1359</v>
      </c>
      <c r="BE123" t="s">
        <v>444</v>
      </c>
      <c r="BF123" t="s">
        <v>1360</v>
      </c>
      <c r="BG123" t="s">
        <v>444</v>
      </c>
      <c r="BH123" t="s">
        <v>444</v>
      </c>
      <c r="BI123" t="s">
        <v>444</v>
      </c>
      <c r="BJ123" t="s">
        <v>444</v>
      </c>
      <c r="BK123" t="s">
        <v>444</v>
      </c>
      <c r="BL123" t="s">
        <v>444</v>
      </c>
      <c r="BM123" t="s">
        <v>444</v>
      </c>
      <c r="BN123" t="s">
        <v>444</v>
      </c>
      <c r="BO123" t="s">
        <v>444</v>
      </c>
      <c r="BP123" t="s">
        <v>444</v>
      </c>
      <c r="BQ123" t="s">
        <v>1360</v>
      </c>
      <c r="BR123" t="s">
        <v>143</v>
      </c>
      <c r="BS123" t="s">
        <v>444</v>
      </c>
      <c r="BT123" t="s">
        <v>444</v>
      </c>
      <c r="BU123" t="s">
        <v>444</v>
      </c>
      <c r="BV123" t="s">
        <v>444</v>
      </c>
      <c r="BW123" t="s">
        <v>1360</v>
      </c>
      <c r="BX123" t="s">
        <v>143</v>
      </c>
      <c r="BY123" t="s">
        <v>444</v>
      </c>
      <c r="BZ123" t="s">
        <v>444</v>
      </c>
      <c r="CA123" t="s">
        <v>444</v>
      </c>
      <c r="CB123" t="s">
        <v>444</v>
      </c>
      <c r="CC123" t="s">
        <v>740</v>
      </c>
      <c r="CD123" t="s">
        <v>852</v>
      </c>
      <c r="CE123" t="s">
        <v>444</v>
      </c>
      <c r="CF123" t="s">
        <v>1360</v>
      </c>
      <c r="CG123" t="s">
        <v>908</v>
      </c>
      <c r="CH123" t="s">
        <v>444</v>
      </c>
      <c r="CI123" t="s">
        <v>1360</v>
      </c>
      <c r="CJ123" t="s">
        <v>143</v>
      </c>
      <c r="CK123" t="s">
        <v>444</v>
      </c>
      <c r="CL123" t="s">
        <v>444</v>
      </c>
      <c r="CM123" t="s">
        <v>444</v>
      </c>
      <c r="CN123" t="s">
        <v>444</v>
      </c>
      <c r="CO123" t="s">
        <v>1360</v>
      </c>
      <c r="CP123" t="s">
        <v>143</v>
      </c>
      <c r="CQ123" t="s">
        <v>444</v>
      </c>
      <c r="CR123" t="s">
        <v>444</v>
      </c>
      <c r="CS123" t="s">
        <v>444</v>
      </c>
      <c r="CT123" t="s">
        <v>444</v>
      </c>
      <c r="CU123" t="s">
        <v>444</v>
      </c>
      <c r="CV123" t="s">
        <v>2787</v>
      </c>
      <c r="CW123" t="s">
        <v>2736</v>
      </c>
      <c r="CX123" t="s">
        <v>2783</v>
      </c>
      <c r="CY123" t="s">
        <v>1491</v>
      </c>
      <c r="CZ123" t="s">
        <v>1488</v>
      </c>
      <c r="DA123" t="s">
        <v>1489</v>
      </c>
      <c r="DB123" t="s">
        <v>1490</v>
      </c>
      <c r="DC123" t="s">
        <v>444</v>
      </c>
      <c r="DD123" t="s">
        <v>444</v>
      </c>
      <c r="DE123" t="s">
        <v>444</v>
      </c>
      <c r="DF123" t="s">
        <v>444</v>
      </c>
      <c r="DG123" t="s">
        <v>444</v>
      </c>
      <c r="DH123" t="s">
        <v>444</v>
      </c>
      <c r="DI123" t="s">
        <v>282</v>
      </c>
      <c r="DJ123" t="s">
        <v>1440</v>
      </c>
      <c r="DK123" t="s">
        <v>444</v>
      </c>
      <c r="DL123" t="s">
        <v>444</v>
      </c>
      <c r="DM123" t="s">
        <v>444</v>
      </c>
      <c r="DN123" t="s">
        <v>444</v>
      </c>
      <c r="DO123" t="s">
        <v>444</v>
      </c>
      <c r="DP123" t="s">
        <v>444</v>
      </c>
      <c r="DQ123" t="s">
        <v>444</v>
      </c>
      <c r="DR123" t="s">
        <v>444</v>
      </c>
      <c r="DS123" t="s">
        <v>444</v>
      </c>
      <c r="DT123" s="24" t="s">
        <v>444</v>
      </c>
      <c r="DU123" s="24" t="s">
        <v>444</v>
      </c>
      <c r="DV123" t="s">
        <v>444</v>
      </c>
      <c r="DW123" t="s">
        <v>444</v>
      </c>
      <c r="DX123" s="24" t="s">
        <v>444</v>
      </c>
      <c r="DY123" s="24" t="s">
        <v>444</v>
      </c>
      <c r="DZ123" t="s">
        <v>444</v>
      </c>
      <c r="EA123" t="s">
        <v>444</v>
      </c>
      <c r="EB123" s="24" t="s">
        <v>444</v>
      </c>
      <c r="EC123" s="24" t="s">
        <v>444</v>
      </c>
      <c r="ED123" t="s">
        <v>444</v>
      </c>
      <c r="EE123" t="s">
        <v>444</v>
      </c>
      <c r="EF123" s="24" t="s">
        <v>444</v>
      </c>
      <c r="EG123" s="24" t="s">
        <v>444</v>
      </c>
      <c r="EH123" t="s">
        <v>444</v>
      </c>
      <c r="EI123" t="s">
        <v>444</v>
      </c>
      <c r="EJ123" s="24" t="s">
        <v>444</v>
      </c>
      <c r="EK123" s="24" t="s">
        <v>444</v>
      </c>
      <c r="EL123" t="s">
        <v>444</v>
      </c>
      <c r="EM123" t="s">
        <v>444</v>
      </c>
      <c r="EN123" s="24" t="s">
        <v>444</v>
      </c>
      <c r="EO123" s="24" t="s">
        <v>444</v>
      </c>
      <c r="EP123" t="s">
        <v>444</v>
      </c>
      <c r="EQ123" t="s">
        <v>444</v>
      </c>
      <c r="ER123" s="24" t="s">
        <v>444</v>
      </c>
      <c r="ES123" s="24" t="s">
        <v>444</v>
      </c>
      <c r="ET123" t="s">
        <v>444</v>
      </c>
      <c r="EU123" t="s">
        <v>444</v>
      </c>
      <c r="EV123" s="24" t="s">
        <v>444</v>
      </c>
      <c r="EW123" s="24" t="s">
        <v>444</v>
      </c>
      <c r="EX123" t="s">
        <v>444</v>
      </c>
      <c r="EY123" t="s">
        <v>444</v>
      </c>
      <c r="EZ123" s="24" t="s">
        <v>444</v>
      </c>
      <c r="FA123" s="24" t="s">
        <v>444</v>
      </c>
      <c r="FB123" t="s">
        <v>444</v>
      </c>
      <c r="FC123" t="s">
        <v>444</v>
      </c>
      <c r="FD123" s="24" t="s">
        <v>444</v>
      </c>
      <c r="FE123" s="24" t="s">
        <v>444</v>
      </c>
      <c r="FF123" t="s">
        <v>444</v>
      </c>
      <c r="FG123" t="s">
        <v>444</v>
      </c>
      <c r="FH123" s="24" t="s">
        <v>444</v>
      </c>
      <c r="FI123" s="24" t="s">
        <v>444</v>
      </c>
      <c r="FJ123" t="s">
        <v>444</v>
      </c>
      <c r="FK123" t="s">
        <v>444</v>
      </c>
      <c r="FL123" s="24" t="s">
        <v>444</v>
      </c>
      <c r="FM123" s="24" t="s">
        <v>444</v>
      </c>
      <c r="FN123" t="s">
        <v>444</v>
      </c>
      <c r="FO123" t="s">
        <v>444</v>
      </c>
      <c r="FP123" s="24" t="s">
        <v>444</v>
      </c>
      <c r="FQ123" s="24" t="s">
        <v>444</v>
      </c>
      <c r="FR123" t="s">
        <v>444</v>
      </c>
      <c r="FS123" t="s">
        <v>444</v>
      </c>
      <c r="FT123" s="24" t="s">
        <v>444</v>
      </c>
      <c r="FU123" s="24" t="s">
        <v>444</v>
      </c>
      <c r="FV123" t="s">
        <v>444</v>
      </c>
      <c r="FW123" t="s">
        <v>444</v>
      </c>
      <c r="FX123" s="24" t="s">
        <v>444</v>
      </c>
      <c r="FY123" s="24" t="s">
        <v>444</v>
      </c>
      <c r="FZ123" t="s">
        <v>444</v>
      </c>
      <c r="GA123" t="s">
        <v>444</v>
      </c>
      <c r="GB123" s="24" t="s">
        <v>444</v>
      </c>
      <c r="GC123" s="24" t="s">
        <v>444</v>
      </c>
      <c r="GD123" t="s">
        <v>444</v>
      </c>
      <c r="GE123" t="s">
        <v>444</v>
      </c>
      <c r="GF123" s="24" t="s">
        <v>444</v>
      </c>
      <c r="GG123" s="24" t="s">
        <v>444</v>
      </c>
      <c r="GH123" t="s">
        <v>15</v>
      </c>
      <c r="GI123" s="24" t="s">
        <v>513</v>
      </c>
      <c r="GJ123" s="24" t="s">
        <v>513</v>
      </c>
      <c r="GK123" t="s">
        <v>514</v>
      </c>
      <c r="GL123" t="s">
        <v>514</v>
      </c>
      <c r="GM123" s="24" t="s">
        <v>515</v>
      </c>
      <c r="GN123" s="24" t="s">
        <v>515</v>
      </c>
      <c r="GO123" t="s">
        <v>516</v>
      </c>
      <c r="GP123" t="s">
        <v>516</v>
      </c>
      <c r="GQ123" s="24" t="s">
        <v>444</v>
      </c>
      <c r="GR123" s="24" t="s">
        <v>444</v>
      </c>
      <c r="GS123" t="s">
        <v>444</v>
      </c>
      <c r="GT123" t="s">
        <v>444</v>
      </c>
      <c r="GU123" s="24" t="s">
        <v>444</v>
      </c>
      <c r="GV123" s="24" t="s">
        <v>444</v>
      </c>
      <c r="GW123" t="s">
        <v>444</v>
      </c>
      <c r="GX123" t="s">
        <v>444</v>
      </c>
      <c r="GY123" s="24" t="s">
        <v>444</v>
      </c>
      <c r="GZ123" s="24" t="s">
        <v>444</v>
      </c>
      <c r="HA123" t="s">
        <v>444</v>
      </c>
      <c r="HB123" t="s">
        <v>444</v>
      </c>
      <c r="HC123" s="24" t="s">
        <v>444</v>
      </c>
      <c r="HD123" s="24" t="s">
        <v>444</v>
      </c>
      <c r="HE123" t="s">
        <v>444</v>
      </c>
      <c r="HF123" t="s">
        <v>444</v>
      </c>
      <c r="HG123" s="24" t="s">
        <v>444</v>
      </c>
      <c r="HH123" s="24" t="s">
        <v>444</v>
      </c>
      <c r="HI123" t="s">
        <v>444</v>
      </c>
      <c r="HJ123" t="s">
        <v>444</v>
      </c>
      <c r="HK123" s="24" t="s">
        <v>444</v>
      </c>
      <c r="HL123" s="24" t="s">
        <v>444</v>
      </c>
      <c r="HM123" t="s">
        <v>444</v>
      </c>
      <c r="HN123" t="s">
        <v>444</v>
      </c>
      <c r="HO123" s="24" t="s">
        <v>444</v>
      </c>
      <c r="HP123" s="24" t="s">
        <v>444</v>
      </c>
      <c r="HQ123" t="s">
        <v>444</v>
      </c>
      <c r="HR123" t="s">
        <v>444</v>
      </c>
      <c r="HS123" s="24" t="s">
        <v>444</v>
      </c>
      <c r="HT123" s="24" t="s">
        <v>444</v>
      </c>
      <c r="HU123" t="s">
        <v>444</v>
      </c>
      <c r="HV123" t="s">
        <v>444</v>
      </c>
      <c r="HW123" s="24" t="s">
        <v>444</v>
      </c>
      <c r="HX123" s="24" t="s">
        <v>444</v>
      </c>
      <c r="HY123" t="s">
        <v>444</v>
      </c>
      <c r="HZ123" t="s">
        <v>444</v>
      </c>
      <c r="IA123" t="s">
        <v>2787</v>
      </c>
      <c r="IB123" t="s">
        <v>2736</v>
      </c>
      <c r="IC123" t="s">
        <v>3011</v>
      </c>
      <c r="ID123" s="33" t="b" cm="1">
        <f t="array" ref="ID123">_xlfn.IFNA(MATCH($A$2,_xlfn.NUMBERVALUE(Table_Query_from_MF_DSNP62[[#This Row],[CL_GLACCT_DR1]:[CL_GLACCT_CR4]]),0),0)&gt;=1</f>
        <v>1</v>
      </c>
      <c r="IE123" s="33" t="b">
        <f>OR(Table_Query_from_MF_DSNP62[[#This Row],[Pair1]:[Pair25]])</f>
        <v>1</v>
      </c>
      <c r="IF123" s="33">
        <f>_xlfn.IFNA(MATCH(TRUE,Table_Query_from_MF_DSNP62[[#This Row],[Pair1]:[Pair25]],0),"none")</f>
        <v>1</v>
      </c>
      <c r="IG123" s="33" t="b">
        <f>AND($A$2&gt;=_xlfn.NUMBERVALUE(Table_Query_from_MF_DSNP62[[#This Row],[CL_GL_ACCT_FR1]]),$A$2&lt;=_xlfn.NUMBERVALUE(Table_Query_from_MF_DSNP62[[#This Row],[CL_GL_ACCT_TO1]]))</f>
        <v>1</v>
      </c>
      <c r="IH123" s="33" t="b">
        <f>AND($A$2&gt;=_xlfn.NUMBERVALUE(Table_Query_from_MF_DSNP62[[#This Row],[CL_GL_ACCT_FR2]]),$A$2&lt;=_xlfn.NUMBERVALUE(Table_Query_from_MF_DSNP62[[#This Row],[CL_GL_ACCT_TO2]]))</f>
        <v>1</v>
      </c>
      <c r="II123" s="33" t="b">
        <f>AND($A$2&gt;=_xlfn.NUMBERVALUE(Table_Query_from_MF_DSNP62[[#This Row],[CL_GL_ACCT_FR3]]),$A$2&lt;=_xlfn.NUMBERVALUE(Table_Query_from_MF_DSNP62[[#This Row],[CL_GL_ACCT_TO3]]))</f>
        <v>1</v>
      </c>
      <c r="IJ123" s="33" t="b">
        <f>AND($A$2&gt;=_xlfn.NUMBERVALUE(Table_Query_from_MF_DSNP62[[#This Row],[CL_GL_ACCT_FR4]]),$A$2&lt;=_xlfn.NUMBERVALUE(Table_Query_from_MF_DSNP62[[#This Row],[CL_GL_ACCT_TO4]]))</f>
        <v>1</v>
      </c>
      <c r="IK123" s="33" t="b">
        <f>AND($A$2&gt;=_xlfn.NUMBERVALUE(Table_Query_from_MF_DSNP62[[#This Row],[CL_GL_ACCT_FR5]]),$A$2&lt;=_xlfn.NUMBERVALUE(Table_Query_from_MF_DSNP62[[#This Row],[CL_GL_ACCT_TO5]]))</f>
        <v>1</v>
      </c>
      <c r="IL123" s="33" t="b">
        <f>AND($A$2&gt;=_xlfn.NUMBERVALUE(Table_Query_from_MF_DSNP62[[#This Row],[CL_GL_ACCT_FR6]]),$A$2&lt;=_xlfn.NUMBERVALUE(Table_Query_from_MF_DSNP62[[#This Row],[CL_GL_ACCT_TO6]]))</f>
        <v>1</v>
      </c>
      <c r="IM123" s="33" t="b">
        <f>AND($A$2&gt;=_xlfn.NUMBERVALUE(Table_Query_from_MF_DSNP62[[#This Row],[CL_GL_ACCT_FR7]]),$A$2&lt;=_xlfn.NUMBERVALUE(Table_Query_from_MF_DSNP62[[#This Row],[CL_GL_ACCT_TO7]]))</f>
        <v>1</v>
      </c>
      <c r="IN123" s="33" t="b">
        <f>AND($A$2&gt;=_xlfn.NUMBERVALUE(Table_Query_from_MF_DSNP62[[#This Row],[CL_GL_ACCT_FR8]]),$A$2&lt;=_xlfn.NUMBERVALUE(Table_Query_from_MF_DSNP62[[#This Row],[CL_GL_ACCT_TO8]]))</f>
        <v>1</v>
      </c>
      <c r="IO123" s="33" t="b">
        <f>AND($A$2&gt;=_xlfn.NUMBERVALUE(Table_Query_from_MF_DSNP62[[#This Row],[CL_GL_ACCT_FR9]]),$A$2&lt;=_xlfn.NUMBERVALUE(Table_Query_from_MF_DSNP62[[#This Row],[CL_GL_ACCT_TO9]]))</f>
        <v>1</v>
      </c>
      <c r="IP123" s="33" t="b">
        <f>AND($A$2&gt;=_xlfn.NUMBERVALUE(Table_Query_from_MF_DSNP62[[#This Row],[CL_GL_ACCT_FR10]]),$A$2&lt;=_xlfn.NUMBERVALUE(Table_Query_from_MF_DSNP62[[#This Row],[CL_GL_ACCT_TO10]]))</f>
        <v>1</v>
      </c>
      <c r="IQ123" s="33" t="b">
        <f>AND($A$2&gt;=_xlfn.NUMBERVALUE(Table_Query_from_MF_DSNP62[[#This Row],[CL_GL_ACCT_FR11]]),$A$2&lt;=_xlfn.NUMBERVALUE(Table_Query_from_MF_DSNP62[[#This Row],[CL_GL_ACCT_TO11]]))</f>
        <v>1</v>
      </c>
      <c r="IR123" s="33" t="b">
        <f>AND($A$2&gt;=_xlfn.NUMBERVALUE(Table_Query_from_MF_DSNP62[[#This Row],[CL_GL_ACCT_FR12]]),$A$2&lt;=_xlfn.NUMBERVALUE(Table_Query_from_MF_DSNP62[[#This Row],[CL_GL_ACCT_TO12]]))</f>
        <v>1</v>
      </c>
      <c r="IS123" s="33" t="b">
        <f>AND($A$2&gt;=_xlfn.NUMBERVALUE(Table_Query_from_MF_DSNP62[[#This Row],[CL_GL_ACCT_FR13]]),$A$2&lt;=_xlfn.NUMBERVALUE(Table_Query_from_MF_DSNP62[[#This Row],[CL_GL_ACCT_TO13]]))</f>
        <v>1</v>
      </c>
      <c r="IT123" s="33" t="b">
        <f>AND($A$2&gt;=_xlfn.NUMBERVALUE(Table_Query_from_MF_DSNP62[[#This Row],[CL_GL_ACCT_FR14]]),$A$2&lt;=_xlfn.NUMBERVALUE(Table_Query_from_MF_DSNP62[[#This Row],[CL_GL_ACCT_TO14]]))</f>
        <v>1</v>
      </c>
      <c r="IU123" s="33" t="b">
        <f>AND($A$2&gt;=_xlfn.NUMBERVALUE(Table_Query_from_MF_DSNP62[[#This Row],[CL_GL_ACCT_FR15]]),$A$2&lt;=_xlfn.NUMBERVALUE(Table_Query_from_MF_DSNP62[[#This Row],[CL_GL_ACCT_TO15]]))</f>
        <v>1</v>
      </c>
      <c r="IV123" s="33" t="b">
        <f>AND($A$2&gt;=_xlfn.NUMBERVALUE(Table_Query_from_MF_DSNP62[[#This Row],[CL_GL_ACCT_FR16]]),$A$2&lt;=_xlfn.NUMBERVALUE(Table_Query_from_MF_DSNP62[[#This Row],[CL_GL_ACCT_TO16]]))</f>
        <v>1</v>
      </c>
      <c r="IW123" s="33" t="b">
        <f>AND($A$2&gt;=_xlfn.NUMBERVALUE(Table_Query_from_MF_DSNP62[[#This Row],[CL_GL_ACCT_FR17]]),$A$2&lt;=_xlfn.NUMBERVALUE(Table_Query_from_MF_DSNP62[[#This Row],[CL_GL_ACCT_TO17]]))</f>
        <v>1</v>
      </c>
      <c r="IX123" s="33" t="b">
        <f>AND($A$2&gt;=_xlfn.NUMBERVALUE(Table_Query_from_MF_DSNP62[[#This Row],[CL_GL_ACCT_FR18]]),$A$2&lt;=_xlfn.NUMBERVALUE(Table_Query_from_MF_DSNP62[[#This Row],[CL_GL_ACCT_TO18]]))</f>
        <v>1</v>
      </c>
      <c r="IY123" s="33" t="b">
        <f>AND($A$2&gt;=_xlfn.NUMBERVALUE(Table_Query_from_MF_DSNP62[[#This Row],[CL_GL_ACCT_FR19]]),$A$2&lt;=_xlfn.NUMBERVALUE(Table_Query_from_MF_DSNP62[[#This Row],[CL_GL_ACCT_TO19]]))</f>
        <v>1</v>
      </c>
      <c r="IZ123" s="33" t="b">
        <f>AND($A$2&gt;=_xlfn.NUMBERVALUE(Table_Query_from_MF_DSNP62[[#This Row],[CL_GL_ACCT_FR20]]),$A$2&lt;=_xlfn.NUMBERVALUE(Table_Query_from_MF_DSNP62[[#This Row],[CL_GL_ACCT_TO20]]))</f>
        <v>1</v>
      </c>
      <c r="JA123" s="33" t="b">
        <f>AND($A$2&gt;=_xlfn.NUMBERVALUE(Table_Query_from_MF_DSNP62[[#This Row],[CL_GL_ACCT_FR21]]),$A$2&lt;=_xlfn.NUMBERVALUE(Table_Query_from_MF_DSNP62[[#This Row],[CL_GL_ACCT_TO21]]))</f>
        <v>1</v>
      </c>
      <c r="JB123" s="33" t="b">
        <f>AND($A$2&gt;=_xlfn.NUMBERVALUE(Table_Query_from_MF_DSNP62[[#This Row],[CL_GL_ACCT_FR22]]),$A$2&lt;=_xlfn.NUMBERVALUE(Table_Query_from_MF_DSNP62[[#This Row],[CL_GL_ACCT_TO22]]))</f>
        <v>1</v>
      </c>
      <c r="JC123" s="33" t="b">
        <f>AND($A$2&gt;=_xlfn.NUMBERVALUE(Table_Query_from_MF_DSNP62[[#This Row],[CL_GL_ACCT_FR23]]),$A$2&lt;=_xlfn.NUMBERVALUE(Table_Query_from_MF_DSNP62[[#This Row],[CL_GL_ACCT_TO23]]))</f>
        <v>1</v>
      </c>
      <c r="JD123" s="33" t="b">
        <f>AND($A$2&gt;=_xlfn.NUMBERVALUE(Table_Query_from_MF_DSNP62[[#This Row],[CL_GL_ACCT_FR24]]),$A$2&lt;=_xlfn.NUMBERVALUE(Table_Query_from_MF_DSNP62[[#This Row],[CL_GL_ACCT_TO24]]))</f>
        <v>1</v>
      </c>
      <c r="JE123" s="33" t="b">
        <f>AND($A$2&gt;=_xlfn.NUMBERVALUE(Table_Query_from_MF_DSNP62[[#This Row],[CL_GL_ACCT_FR25]]),$A$2&lt;=_xlfn.NUMBERVALUE(Table_Query_from_MF_DSNP62[[#This Row],[CL_GL_ACCT_TO25]]))</f>
        <v>1</v>
      </c>
      <c r="JF123" s="33" t="b">
        <f>OR(Table_Query_from_MF_DSNP62[[#This Row],[PairA]:[PairO]])</f>
        <v>1</v>
      </c>
      <c r="JG123" s="33">
        <f>_xlfn.IFNA(MATCH(TRUE,Table_Query_from_MF_DSNP62[[#This Row],[PairA]:[PairO]],0),"none")</f>
        <v>5</v>
      </c>
      <c r="JH123" s="33" t="b">
        <f>AND($B$2&gt;=_xlfn.NUMBERVALUE(Table_Query_from_MF_DSNP62[[#This Row],[CL_CMP_OBJ_FR1]]),$B$2&lt;=_xlfn.NUMBERVALUE(Table_Query_from_MF_DSNP62[[#This Row],[CL_CMP_OBJ_TO1]]))</f>
        <v>0</v>
      </c>
      <c r="JI123" s="33" t="b">
        <f>AND($B$2&gt;=_xlfn.NUMBERVALUE(Table_Query_from_MF_DSNP62[[#This Row],[CL_CMP_OBJ_FR2]]),$B$2&lt;=_xlfn.NUMBERVALUE(Table_Query_from_MF_DSNP62[[#This Row],[CL_CMP_OBJ_TO2]]))</f>
        <v>0</v>
      </c>
      <c r="JJ123" s="33" t="b">
        <f>AND($B$2&gt;=_xlfn.NUMBERVALUE(Table_Query_from_MF_DSNP62[[#This Row],[CL_CMP_OBJ_FR3]]),$B$2&lt;=_xlfn.NUMBERVALUE(Table_Query_from_MF_DSNP62[[#This Row],[CL_CMP_OBJ_TO3]]))</f>
        <v>0</v>
      </c>
      <c r="JK123" s="33" t="b">
        <f>AND($B$2&gt;=_xlfn.NUMBERVALUE(Table_Query_from_MF_DSNP62[[#This Row],[CL_CMP_OBJ_FR4]]),$B$2&lt;=_xlfn.NUMBERVALUE(Table_Query_from_MF_DSNP62[[#This Row],[CL_CMP_OBJ_TO4]]))</f>
        <v>0</v>
      </c>
      <c r="JL123" s="33" t="b">
        <f>AND($B$2&gt;=_xlfn.NUMBERVALUE(Table_Query_from_MF_DSNP62[[#This Row],[CL_CMP_OBJ_FR5]]),$B$2&lt;=_xlfn.NUMBERVALUE(Table_Query_from_MF_DSNP62[[#This Row],[CL_CMP_OBJ_TO5]]))</f>
        <v>1</v>
      </c>
      <c r="JM123" s="33" t="b">
        <f>AND($B$2&gt;=_xlfn.NUMBERVALUE(Table_Query_from_MF_DSNP62[[#This Row],[CL_CMP_OBJ_FR6]]),$B$2&lt;=_xlfn.NUMBERVALUE(Table_Query_from_MF_DSNP62[[#This Row],[CL_CMP_OBJ_TO6]]))</f>
        <v>1</v>
      </c>
      <c r="JN123" s="33" t="b">
        <f>AND($B$2&gt;=_xlfn.NUMBERVALUE(Table_Query_from_MF_DSNP62[[#This Row],[CL_CMP_OBJ_FR7]]),$B$2&lt;=_xlfn.NUMBERVALUE(Table_Query_from_MF_DSNP62[[#This Row],[CL_CMP_OBJ_TO7]]))</f>
        <v>1</v>
      </c>
      <c r="JO123" s="33" t="b">
        <f>AND($B$2&gt;=_xlfn.NUMBERVALUE(Table_Query_from_MF_DSNP62[[#This Row],[CL_CMP_OBJ_FR8]]),$B$2&lt;=_xlfn.NUMBERVALUE(Table_Query_from_MF_DSNP62[[#This Row],[CL_CMP_OBJ_TO8]]))</f>
        <v>1</v>
      </c>
      <c r="JP123" s="33" t="b">
        <f>AND($B$2&gt;=_xlfn.NUMBERVALUE(Table_Query_from_MF_DSNP62[[#This Row],[CL_CMP_OBJ_FR9]]),$B$2&lt;=_xlfn.NUMBERVALUE(Table_Query_from_MF_DSNP62[[#This Row],[CL_CMP_OBJ_TO9]]))</f>
        <v>1</v>
      </c>
      <c r="JQ123" s="33" t="b">
        <f>AND($B$2&gt;=_xlfn.NUMBERVALUE(Table_Query_from_MF_DSNP62[[#This Row],[CL_CMP_OBJ_FR10]]),$B$2&lt;=_xlfn.NUMBERVALUE(Table_Query_from_MF_DSNP62[[#This Row],[CL_CMP_OBJ_TO10]]))</f>
        <v>1</v>
      </c>
      <c r="JR123" s="33" t="b">
        <f>AND($B$2&gt;=_xlfn.NUMBERVALUE(Table_Query_from_MF_DSNP62[[#This Row],[CL_CMP_OBJ_FR11]]),$B$2&lt;=_xlfn.NUMBERVALUE(Table_Query_from_MF_DSNP62[[#This Row],[CL_CMP_OBJ_TO11]]))</f>
        <v>1</v>
      </c>
      <c r="JS123" s="33" t="b">
        <f>AND($B$2&gt;=_xlfn.NUMBERVALUE(Table_Query_from_MF_DSNP62[[#This Row],[CL_CMP_OBJ_FR12]]),$B$2&lt;=_xlfn.NUMBERVALUE(Table_Query_from_MF_DSNP62[[#This Row],[CL_CMP_OBJ_TO12]]))</f>
        <v>1</v>
      </c>
      <c r="JT123" s="33" t="b">
        <f>AND($B$2&gt;=_xlfn.NUMBERVALUE(Table_Query_from_MF_DSNP62[[#This Row],[CL_CMP_OBJ_FR13]]),$B$2&lt;=_xlfn.NUMBERVALUE(Table_Query_from_MF_DSNP62[[#This Row],[CL_CMP_OBJ_TO13]]))</f>
        <v>1</v>
      </c>
      <c r="JU123" s="33" t="b">
        <f>AND($B$2&gt;=_xlfn.NUMBERVALUE(Table_Query_from_MF_DSNP62[[#This Row],[CL_CMP_OBJ_FR14]]),$B$2&lt;=_xlfn.NUMBERVALUE(Table_Query_from_MF_DSNP62[[#This Row],[CL_CMP_OBJ_TO14]]))</f>
        <v>1</v>
      </c>
      <c r="JV123" s="33" t="b">
        <f>AND($B$2&gt;=_xlfn.NUMBERVALUE(Table_Query_from_MF_DSNP62[[#This Row],[CL_CMP_OBJ_FR15]]),$B$2&lt;=_xlfn.NUMBERVALUE(Table_Query_from_MF_DSNP62[[#This Row],[CL_CMP_OBJ_TO15]]))</f>
        <v>1</v>
      </c>
    </row>
    <row r="124" spans="1:282" x14ac:dyDescent="0.25">
      <c r="A124" t="b">
        <f>OR(,Table_Query_from_MF_DSNP62[[#This Row],[Desired GL included as "hard-coded" GL?]],Table_Query_from_MF_DSNP62[[#This Row],[Desired GL included as "Open GL"?]])</f>
        <v>1</v>
      </c>
      <c r="B124" t="b">
        <f>Table_Query_from_MF_DSNP62[[#This Row],[Desired CObj included as "Open CObj"?]]</f>
        <v>1</v>
      </c>
      <c r="C124" t="s">
        <v>263</v>
      </c>
      <c r="D124" t="s">
        <v>1552</v>
      </c>
      <c r="E124" t="s">
        <v>8</v>
      </c>
      <c r="F124" s="24" t="s">
        <v>9</v>
      </c>
      <c r="G124" t="s">
        <v>411</v>
      </c>
      <c r="H124" s="24" t="s">
        <v>444</v>
      </c>
      <c r="I124" t="s">
        <v>444</v>
      </c>
      <c r="J124" s="24" t="s">
        <v>444</v>
      </c>
      <c r="K124" t="s">
        <v>444</v>
      </c>
      <c r="L124" s="24" t="s">
        <v>444</v>
      </c>
      <c r="M124" t="s">
        <v>444</v>
      </c>
      <c r="N124" t="s">
        <v>444</v>
      </c>
      <c r="O124" t="s">
        <v>444</v>
      </c>
      <c r="P124" t="s">
        <v>444</v>
      </c>
      <c r="Q124" t="s">
        <v>15</v>
      </c>
      <c r="R124" t="s">
        <v>444</v>
      </c>
      <c r="S124" t="s">
        <v>442</v>
      </c>
      <c r="T124" t="s">
        <v>447</v>
      </c>
      <c r="U124" t="s">
        <v>444</v>
      </c>
      <c r="V124" t="s">
        <v>444</v>
      </c>
      <c r="W124" t="s">
        <v>447</v>
      </c>
      <c r="X124" t="s">
        <v>444</v>
      </c>
      <c r="Y124" t="s">
        <v>444</v>
      </c>
      <c r="Z124" t="s">
        <v>442</v>
      </c>
      <c r="AA124" t="s">
        <v>442</v>
      </c>
      <c r="AB124" t="s">
        <v>444</v>
      </c>
      <c r="AC124" t="s">
        <v>15</v>
      </c>
      <c r="AD124" t="s">
        <v>444</v>
      </c>
      <c r="AE124" t="s">
        <v>444</v>
      </c>
      <c r="AF124" t="s">
        <v>444</v>
      </c>
      <c r="AG124" t="s">
        <v>442</v>
      </c>
      <c r="AH124" t="s">
        <v>447</v>
      </c>
      <c r="AI124" t="s">
        <v>447</v>
      </c>
      <c r="AJ124" t="s">
        <v>442</v>
      </c>
      <c r="AK124" t="s">
        <v>442</v>
      </c>
      <c r="AL124" t="s">
        <v>444</v>
      </c>
      <c r="AM124" t="s">
        <v>444</v>
      </c>
      <c r="AN124" t="s">
        <v>444</v>
      </c>
      <c r="AO124" t="s">
        <v>444</v>
      </c>
      <c r="AP124" t="s">
        <v>442</v>
      </c>
      <c r="AQ124" t="s">
        <v>282</v>
      </c>
      <c r="AR124" t="s">
        <v>528</v>
      </c>
      <c r="AS124" t="s">
        <v>162</v>
      </c>
      <c r="AT124" t="s">
        <v>444</v>
      </c>
      <c r="AU124" t="s">
        <v>444</v>
      </c>
      <c r="AV124" t="s">
        <v>442</v>
      </c>
      <c r="AW124" t="s">
        <v>444</v>
      </c>
      <c r="AX124" t="s">
        <v>444</v>
      </c>
      <c r="AY124" t="s">
        <v>444</v>
      </c>
      <c r="AZ124" t="s">
        <v>444</v>
      </c>
      <c r="BA124" t="s">
        <v>444</v>
      </c>
      <c r="BB124" t="s">
        <v>444</v>
      </c>
      <c r="BC124" t="s">
        <v>444</v>
      </c>
      <c r="BD124" t="s">
        <v>1359</v>
      </c>
      <c r="BE124" t="s">
        <v>444</v>
      </c>
      <c r="BF124" t="s">
        <v>1360</v>
      </c>
      <c r="BG124" t="s">
        <v>444</v>
      </c>
      <c r="BH124" t="s">
        <v>444</v>
      </c>
      <c r="BI124" t="s">
        <v>444</v>
      </c>
      <c r="BJ124" t="s">
        <v>444</v>
      </c>
      <c r="BK124" t="s">
        <v>444</v>
      </c>
      <c r="BL124" t="s">
        <v>444</v>
      </c>
      <c r="BM124" t="s">
        <v>444</v>
      </c>
      <c r="BN124" t="s">
        <v>444</v>
      </c>
      <c r="BO124" t="s">
        <v>444</v>
      </c>
      <c r="BP124" t="s">
        <v>444</v>
      </c>
      <c r="BQ124" t="s">
        <v>1360</v>
      </c>
      <c r="BR124" t="s">
        <v>143</v>
      </c>
      <c r="BS124" t="s">
        <v>444</v>
      </c>
      <c r="BT124" t="s">
        <v>444</v>
      </c>
      <c r="BU124" t="s">
        <v>444</v>
      </c>
      <c r="BV124" t="s">
        <v>444</v>
      </c>
      <c r="BW124" t="s">
        <v>1360</v>
      </c>
      <c r="BX124" t="s">
        <v>143</v>
      </c>
      <c r="BY124" t="s">
        <v>444</v>
      </c>
      <c r="BZ124" t="s">
        <v>444</v>
      </c>
      <c r="CA124" t="s">
        <v>444</v>
      </c>
      <c r="CB124" t="s">
        <v>444</v>
      </c>
      <c r="CC124" t="s">
        <v>1360</v>
      </c>
      <c r="CD124" t="s">
        <v>143</v>
      </c>
      <c r="CE124" t="s">
        <v>444</v>
      </c>
      <c r="CF124" t="s">
        <v>1360</v>
      </c>
      <c r="CG124" t="s">
        <v>908</v>
      </c>
      <c r="CH124" t="s">
        <v>444</v>
      </c>
      <c r="CI124" t="s">
        <v>1360</v>
      </c>
      <c r="CJ124" t="s">
        <v>143</v>
      </c>
      <c r="CK124" t="s">
        <v>444</v>
      </c>
      <c r="CL124" t="s">
        <v>444</v>
      </c>
      <c r="CM124" t="s">
        <v>444</v>
      </c>
      <c r="CN124" t="s">
        <v>444</v>
      </c>
      <c r="CO124" t="s">
        <v>1360</v>
      </c>
      <c r="CP124" t="s">
        <v>143</v>
      </c>
      <c r="CQ124" t="s">
        <v>444</v>
      </c>
      <c r="CR124" t="s">
        <v>444</v>
      </c>
      <c r="CS124" t="s">
        <v>444</v>
      </c>
      <c r="CT124" t="s">
        <v>444</v>
      </c>
      <c r="CU124" t="s">
        <v>444</v>
      </c>
      <c r="CV124" t="s">
        <v>2788</v>
      </c>
      <c r="CW124" t="s">
        <v>2736</v>
      </c>
      <c r="CX124" t="s">
        <v>2789</v>
      </c>
      <c r="CY124" t="s">
        <v>1488</v>
      </c>
      <c r="CZ124" t="s">
        <v>1489</v>
      </c>
      <c r="DA124" t="s">
        <v>1490</v>
      </c>
      <c r="DB124" t="s">
        <v>1491</v>
      </c>
      <c r="DC124" t="s">
        <v>444</v>
      </c>
      <c r="DD124" t="s">
        <v>444</v>
      </c>
      <c r="DE124" t="s">
        <v>444</v>
      </c>
      <c r="DF124" t="s">
        <v>444</v>
      </c>
      <c r="DG124" t="s">
        <v>444</v>
      </c>
      <c r="DH124" t="s">
        <v>444</v>
      </c>
      <c r="DI124" t="s">
        <v>282</v>
      </c>
      <c r="DJ124" t="s">
        <v>1440</v>
      </c>
      <c r="DK124" t="s">
        <v>444</v>
      </c>
      <c r="DL124" t="s">
        <v>444</v>
      </c>
      <c r="DM124" t="s">
        <v>444</v>
      </c>
      <c r="DN124" t="s">
        <v>444</v>
      </c>
      <c r="DO124" t="s">
        <v>444</v>
      </c>
      <c r="DP124" t="s">
        <v>444</v>
      </c>
      <c r="DQ124" t="s">
        <v>444</v>
      </c>
      <c r="DR124" t="s">
        <v>444</v>
      </c>
      <c r="DS124" t="s">
        <v>444</v>
      </c>
      <c r="DT124" s="24" t="s">
        <v>444</v>
      </c>
      <c r="DU124" s="24" t="s">
        <v>444</v>
      </c>
      <c r="DV124" t="s">
        <v>444</v>
      </c>
      <c r="DW124" t="s">
        <v>444</v>
      </c>
      <c r="DX124" s="24" t="s">
        <v>444</v>
      </c>
      <c r="DY124" s="24" t="s">
        <v>444</v>
      </c>
      <c r="DZ124" t="s">
        <v>444</v>
      </c>
      <c r="EA124" t="s">
        <v>444</v>
      </c>
      <c r="EB124" s="24" t="s">
        <v>444</v>
      </c>
      <c r="EC124" s="24" t="s">
        <v>444</v>
      </c>
      <c r="ED124" t="s">
        <v>444</v>
      </c>
      <c r="EE124" t="s">
        <v>444</v>
      </c>
      <c r="EF124" s="24" t="s">
        <v>444</v>
      </c>
      <c r="EG124" s="24" t="s">
        <v>444</v>
      </c>
      <c r="EH124" t="s">
        <v>444</v>
      </c>
      <c r="EI124" t="s">
        <v>444</v>
      </c>
      <c r="EJ124" s="24" t="s">
        <v>444</v>
      </c>
      <c r="EK124" s="24" t="s">
        <v>444</v>
      </c>
      <c r="EL124" t="s">
        <v>444</v>
      </c>
      <c r="EM124" t="s">
        <v>444</v>
      </c>
      <c r="EN124" s="24" t="s">
        <v>444</v>
      </c>
      <c r="EO124" s="24" t="s">
        <v>444</v>
      </c>
      <c r="EP124" t="s">
        <v>444</v>
      </c>
      <c r="EQ124" t="s">
        <v>444</v>
      </c>
      <c r="ER124" s="24" t="s">
        <v>444</v>
      </c>
      <c r="ES124" s="24" t="s">
        <v>444</v>
      </c>
      <c r="ET124" t="s">
        <v>444</v>
      </c>
      <c r="EU124" t="s">
        <v>444</v>
      </c>
      <c r="EV124" s="24" t="s">
        <v>444</v>
      </c>
      <c r="EW124" s="24" t="s">
        <v>444</v>
      </c>
      <c r="EX124" t="s">
        <v>444</v>
      </c>
      <c r="EY124" t="s">
        <v>444</v>
      </c>
      <c r="EZ124" s="24" t="s">
        <v>444</v>
      </c>
      <c r="FA124" s="24" t="s">
        <v>444</v>
      </c>
      <c r="FB124" t="s">
        <v>444</v>
      </c>
      <c r="FC124" t="s">
        <v>444</v>
      </c>
      <c r="FD124" s="24" t="s">
        <v>444</v>
      </c>
      <c r="FE124" s="24" t="s">
        <v>444</v>
      </c>
      <c r="FF124" t="s">
        <v>444</v>
      </c>
      <c r="FG124" t="s">
        <v>444</v>
      </c>
      <c r="FH124" s="24" t="s">
        <v>444</v>
      </c>
      <c r="FI124" s="24" t="s">
        <v>444</v>
      </c>
      <c r="FJ124" t="s">
        <v>444</v>
      </c>
      <c r="FK124" t="s">
        <v>444</v>
      </c>
      <c r="FL124" s="24" t="s">
        <v>444</v>
      </c>
      <c r="FM124" s="24" t="s">
        <v>444</v>
      </c>
      <c r="FN124" t="s">
        <v>444</v>
      </c>
      <c r="FO124" t="s">
        <v>444</v>
      </c>
      <c r="FP124" s="24" t="s">
        <v>444</v>
      </c>
      <c r="FQ124" s="24" t="s">
        <v>444</v>
      </c>
      <c r="FR124" t="s">
        <v>444</v>
      </c>
      <c r="FS124" t="s">
        <v>444</v>
      </c>
      <c r="FT124" s="24" t="s">
        <v>444</v>
      </c>
      <c r="FU124" s="24" t="s">
        <v>444</v>
      </c>
      <c r="FV124" t="s">
        <v>444</v>
      </c>
      <c r="FW124" t="s">
        <v>444</v>
      </c>
      <c r="FX124" s="24" t="s">
        <v>444</v>
      </c>
      <c r="FY124" s="24" t="s">
        <v>444</v>
      </c>
      <c r="FZ124" t="s">
        <v>444</v>
      </c>
      <c r="GA124" t="s">
        <v>444</v>
      </c>
      <c r="GB124" s="24" t="s">
        <v>444</v>
      </c>
      <c r="GC124" s="24" t="s">
        <v>444</v>
      </c>
      <c r="GD124" t="s">
        <v>444</v>
      </c>
      <c r="GE124" t="s">
        <v>444</v>
      </c>
      <c r="GF124" s="24" t="s">
        <v>444</v>
      </c>
      <c r="GG124" s="24" t="s">
        <v>444</v>
      </c>
      <c r="GH124" t="s">
        <v>15</v>
      </c>
      <c r="GI124" s="24" t="s">
        <v>446</v>
      </c>
      <c r="GJ124" s="24" t="s">
        <v>475</v>
      </c>
      <c r="GK124" t="s">
        <v>481</v>
      </c>
      <c r="GL124" t="s">
        <v>494</v>
      </c>
      <c r="GM124" s="24" t="s">
        <v>495</v>
      </c>
      <c r="GN124" s="24" t="s">
        <v>495</v>
      </c>
      <c r="GO124" t="s">
        <v>496</v>
      </c>
      <c r="GP124" t="s">
        <v>496</v>
      </c>
      <c r="GQ124" s="24" t="s">
        <v>497</v>
      </c>
      <c r="GR124" s="24" t="s">
        <v>497</v>
      </c>
      <c r="GS124" t="s">
        <v>499</v>
      </c>
      <c r="GT124" t="s">
        <v>499</v>
      </c>
      <c r="GU124" s="24" t="s">
        <v>501</v>
      </c>
      <c r="GV124" s="24" t="s">
        <v>248</v>
      </c>
      <c r="GW124" t="s">
        <v>444</v>
      </c>
      <c r="GX124" t="s">
        <v>444</v>
      </c>
      <c r="GY124" s="24" t="s">
        <v>444</v>
      </c>
      <c r="GZ124" s="24" t="s">
        <v>444</v>
      </c>
      <c r="HA124" t="s">
        <v>444</v>
      </c>
      <c r="HB124" t="s">
        <v>444</v>
      </c>
      <c r="HC124" s="24" t="s">
        <v>444</v>
      </c>
      <c r="HD124" s="24" t="s">
        <v>444</v>
      </c>
      <c r="HE124" t="s">
        <v>479</v>
      </c>
      <c r="HF124" t="s">
        <v>1399</v>
      </c>
      <c r="HG124" s="24" t="s">
        <v>444</v>
      </c>
      <c r="HH124" s="24" t="s">
        <v>444</v>
      </c>
      <c r="HI124" t="s">
        <v>444</v>
      </c>
      <c r="HJ124" t="s">
        <v>444</v>
      </c>
      <c r="HK124" s="24" t="s">
        <v>444</v>
      </c>
      <c r="HL124" s="24" t="s">
        <v>444</v>
      </c>
      <c r="HM124" t="s">
        <v>444</v>
      </c>
      <c r="HN124" t="s">
        <v>444</v>
      </c>
      <c r="HO124" s="24" t="s">
        <v>444</v>
      </c>
      <c r="HP124" s="24" t="s">
        <v>444</v>
      </c>
      <c r="HQ124" t="s">
        <v>444</v>
      </c>
      <c r="HR124" t="s">
        <v>444</v>
      </c>
      <c r="HS124" s="24" t="s">
        <v>444</v>
      </c>
      <c r="HT124" s="24" t="s">
        <v>444</v>
      </c>
      <c r="HU124" t="s">
        <v>444</v>
      </c>
      <c r="HV124" t="s">
        <v>444</v>
      </c>
      <c r="HW124" s="24" t="s">
        <v>444</v>
      </c>
      <c r="HX124" s="24" t="s">
        <v>444</v>
      </c>
      <c r="HY124" t="s">
        <v>444</v>
      </c>
      <c r="HZ124" t="s">
        <v>444</v>
      </c>
      <c r="IA124" t="s">
        <v>3031</v>
      </c>
      <c r="IB124" t="s">
        <v>2736</v>
      </c>
      <c r="IC124" t="s">
        <v>3032</v>
      </c>
      <c r="ID124" s="33" t="b" cm="1">
        <f t="array" ref="ID124">_xlfn.IFNA(MATCH($A$2,_xlfn.NUMBERVALUE(Table_Query_from_MF_DSNP62[[#This Row],[CL_GLACCT_DR1]:[CL_GLACCT_CR4]]),0),0)&gt;=1</f>
        <v>1</v>
      </c>
      <c r="IE124" s="33" t="b">
        <f>OR(Table_Query_from_MF_DSNP62[[#This Row],[Pair1]:[Pair25]])</f>
        <v>1</v>
      </c>
      <c r="IF124" s="33">
        <f>_xlfn.IFNA(MATCH(TRUE,Table_Query_from_MF_DSNP62[[#This Row],[Pair1]:[Pair25]],0),"none")</f>
        <v>1</v>
      </c>
      <c r="IG124" s="33" t="b">
        <f>AND($A$2&gt;=_xlfn.NUMBERVALUE(Table_Query_from_MF_DSNP62[[#This Row],[CL_GL_ACCT_FR1]]),$A$2&lt;=_xlfn.NUMBERVALUE(Table_Query_from_MF_DSNP62[[#This Row],[CL_GL_ACCT_TO1]]))</f>
        <v>1</v>
      </c>
      <c r="IH124" s="33" t="b">
        <f>AND($A$2&gt;=_xlfn.NUMBERVALUE(Table_Query_from_MF_DSNP62[[#This Row],[CL_GL_ACCT_FR2]]),$A$2&lt;=_xlfn.NUMBERVALUE(Table_Query_from_MF_DSNP62[[#This Row],[CL_GL_ACCT_TO2]]))</f>
        <v>1</v>
      </c>
      <c r="II124" s="33" t="b">
        <f>AND($A$2&gt;=_xlfn.NUMBERVALUE(Table_Query_from_MF_DSNP62[[#This Row],[CL_GL_ACCT_FR3]]),$A$2&lt;=_xlfn.NUMBERVALUE(Table_Query_from_MF_DSNP62[[#This Row],[CL_GL_ACCT_TO3]]))</f>
        <v>1</v>
      </c>
      <c r="IJ124" s="33" t="b">
        <f>AND($A$2&gt;=_xlfn.NUMBERVALUE(Table_Query_from_MF_DSNP62[[#This Row],[CL_GL_ACCT_FR4]]),$A$2&lt;=_xlfn.NUMBERVALUE(Table_Query_from_MF_DSNP62[[#This Row],[CL_GL_ACCT_TO4]]))</f>
        <v>1</v>
      </c>
      <c r="IK124" s="33" t="b">
        <f>AND($A$2&gt;=_xlfn.NUMBERVALUE(Table_Query_from_MF_DSNP62[[#This Row],[CL_GL_ACCT_FR5]]),$A$2&lt;=_xlfn.NUMBERVALUE(Table_Query_from_MF_DSNP62[[#This Row],[CL_GL_ACCT_TO5]]))</f>
        <v>1</v>
      </c>
      <c r="IL124" s="33" t="b">
        <f>AND($A$2&gt;=_xlfn.NUMBERVALUE(Table_Query_from_MF_DSNP62[[#This Row],[CL_GL_ACCT_FR6]]),$A$2&lt;=_xlfn.NUMBERVALUE(Table_Query_from_MF_DSNP62[[#This Row],[CL_GL_ACCT_TO6]]))</f>
        <v>1</v>
      </c>
      <c r="IM124" s="33" t="b">
        <f>AND($A$2&gt;=_xlfn.NUMBERVALUE(Table_Query_from_MF_DSNP62[[#This Row],[CL_GL_ACCT_FR7]]),$A$2&lt;=_xlfn.NUMBERVALUE(Table_Query_from_MF_DSNP62[[#This Row],[CL_GL_ACCT_TO7]]))</f>
        <v>1</v>
      </c>
      <c r="IN124" s="33" t="b">
        <f>AND($A$2&gt;=_xlfn.NUMBERVALUE(Table_Query_from_MF_DSNP62[[#This Row],[CL_GL_ACCT_FR8]]),$A$2&lt;=_xlfn.NUMBERVALUE(Table_Query_from_MF_DSNP62[[#This Row],[CL_GL_ACCT_TO8]]))</f>
        <v>1</v>
      </c>
      <c r="IO124" s="33" t="b">
        <f>AND($A$2&gt;=_xlfn.NUMBERVALUE(Table_Query_from_MF_DSNP62[[#This Row],[CL_GL_ACCT_FR9]]),$A$2&lt;=_xlfn.NUMBERVALUE(Table_Query_from_MF_DSNP62[[#This Row],[CL_GL_ACCT_TO9]]))</f>
        <v>1</v>
      </c>
      <c r="IP124" s="33" t="b">
        <f>AND($A$2&gt;=_xlfn.NUMBERVALUE(Table_Query_from_MF_DSNP62[[#This Row],[CL_GL_ACCT_FR10]]),$A$2&lt;=_xlfn.NUMBERVALUE(Table_Query_from_MF_DSNP62[[#This Row],[CL_GL_ACCT_TO10]]))</f>
        <v>1</v>
      </c>
      <c r="IQ124" s="33" t="b">
        <f>AND($A$2&gt;=_xlfn.NUMBERVALUE(Table_Query_from_MF_DSNP62[[#This Row],[CL_GL_ACCT_FR11]]),$A$2&lt;=_xlfn.NUMBERVALUE(Table_Query_from_MF_DSNP62[[#This Row],[CL_GL_ACCT_TO11]]))</f>
        <v>1</v>
      </c>
      <c r="IR124" s="33" t="b">
        <f>AND($A$2&gt;=_xlfn.NUMBERVALUE(Table_Query_from_MF_DSNP62[[#This Row],[CL_GL_ACCT_FR12]]),$A$2&lt;=_xlfn.NUMBERVALUE(Table_Query_from_MF_DSNP62[[#This Row],[CL_GL_ACCT_TO12]]))</f>
        <v>1</v>
      </c>
      <c r="IS124" s="33" t="b">
        <f>AND($A$2&gt;=_xlfn.NUMBERVALUE(Table_Query_from_MF_DSNP62[[#This Row],[CL_GL_ACCT_FR13]]),$A$2&lt;=_xlfn.NUMBERVALUE(Table_Query_from_MF_DSNP62[[#This Row],[CL_GL_ACCT_TO13]]))</f>
        <v>1</v>
      </c>
      <c r="IT124" s="33" t="b">
        <f>AND($A$2&gt;=_xlfn.NUMBERVALUE(Table_Query_from_MF_DSNP62[[#This Row],[CL_GL_ACCT_FR14]]),$A$2&lt;=_xlfn.NUMBERVALUE(Table_Query_from_MF_DSNP62[[#This Row],[CL_GL_ACCT_TO14]]))</f>
        <v>1</v>
      </c>
      <c r="IU124" s="33" t="b">
        <f>AND($A$2&gt;=_xlfn.NUMBERVALUE(Table_Query_from_MF_DSNP62[[#This Row],[CL_GL_ACCT_FR15]]),$A$2&lt;=_xlfn.NUMBERVALUE(Table_Query_from_MF_DSNP62[[#This Row],[CL_GL_ACCT_TO15]]))</f>
        <v>1</v>
      </c>
      <c r="IV124" s="33" t="b">
        <f>AND($A$2&gt;=_xlfn.NUMBERVALUE(Table_Query_from_MF_DSNP62[[#This Row],[CL_GL_ACCT_FR16]]),$A$2&lt;=_xlfn.NUMBERVALUE(Table_Query_from_MF_DSNP62[[#This Row],[CL_GL_ACCT_TO16]]))</f>
        <v>1</v>
      </c>
      <c r="IW124" s="33" t="b">
        <f>AND($A$2&gt;=_xlfn.NUMBERVALUE(Table_Query_from_MF_DSNP62[[#This Row],[CL_GL_ACCT_FR17]]),$A$2&lt;=_xlfn.NUMBERVALUE(Table_Query_from_MF_DSNP62[[#This Row],[CL_GL_ACCT_TO17]]))</f>
        <v>1</v>
      </c>
      <c r="IX124" s="33" t="b">
        <f>AND($A$2&gt;=_xlfn.NUMBERVALUE(Table_Query_from_MF_DSNP62[[#This Row],[CL_GL_ACCT_FR18]]),$A$2&lt;=_xlfn.NUMBERVALUE(Table_Query_from_MF_DSNP62[[#This Row],[CL_GL_ACCT_TO18]]))</f>
        <v>1</v>
      </c>
      <c r="IY124" s="33" t="b">
        <f>AND($A$2&gt;=_xlfn.NUMBERVALUE(Table_Query_from_MF_DSNP62[[#This Row],[CL_GL_ACCT_FR19]]),$A$2&lt;=_xlfn.NUMBERVALUE(Table_Query_from_MF_DSNP62[[#This Row],[CL_GL_ACCT_TO19]]))</f>
        <v>1</v>
      </c>
      <c r="IZ124" s="33" t="b">
        <f>AND($A$2&gt;=_xlfn.NUMBERVALUE(Table_Query_from_MF_DSNP62[[#This Row],[CL_GL_ACCT_FR20]]),$A$2&lt;=_xlfn.NUMBERVALUE(Table_Query_from_MF_DSNP62[[#This Row],[CL_GL_ACCT_TO20]]))</f>
        <v>1</v>
      </c>
      <c r="JA124" s="33" t="b">
        <f>AND($A$2&gt;=_xlfn.NUMBERVALUE(Table_Query_from_MF_DSNP62[[#This Row],[CL_GL_ACCT_FR21]]),$A$2&lt;=_xlfn.NUMBERVALUE(Table_Query_from_MF_DSNP62[[#This Row],[CL_GL_ACCT_TO21]]))</f>
        <v>1</v>
      </c>
      <c r="JB124" s="33" t="b">
        <f>AND($A$2&gt;=_xlfn.NUMBERVALUE(Table_Query_from_MF_DSNP62[[#This Row],[CL_GL_ACCT_FR22]]),$A$2&lt;=_xlfn.NUMBERVALUE(Table_Query_from_MF_DSNP62[[#This Row],[CL_GL_ACCT_TO22]]))</f>
        <v>1</v>
      </c>
      <c r="JC124" s="33" t="b">
        <f>AND($A$2&gt;=_xlfn.NUMBERVALUE(Table_Query_from_MF_DSNP62[[#This Row],[CL_GL_ACCT_FR23]]),$A$2&lt;=_xlfn.NUMBERVALUE(Table_Query_from_MF_DSNP62[[#This Row],[CL_GL_ACCT_TO23]]))</f>
        <v>1</v>
      </c>
      <c r="JD124" s="33" t="b">
        <f>AND($A$2&gt;=_xlfn.NUMBERVALUE(Table_Query_from_MF_DSNP62[[#This Row],[CL_GL_ACCT_FR24]]),$A$2&lt;=_xlfn.NUMBERVALUE(Table_Query_from_MF_DSNP62[[#This Row],[CL_GL_ACCT_TO24]]))</f>
        <v>1</v>
      </c>
      <c r="JE124" s="33" t="b">
        <f>AND($A$2&gt;=_xlfn.NUMBERVALUE(Table_Query_from_MF_DSNP62[[#This Row],[CL_GL_ACCT_FR25]]),$A$2&lt;=_xlfn.NUMBERVALUE(Table_Query_from_MF_DSNP62[[#This Row],[CL_GL_ACCT_TO25]]))</f>
        <v>1</v>
      </c>
      <c r="JF124" s="33" t="b">
        <f>OR(Table_Query_from_MF_DSNP62[[#This Row],[PairA]:[PairO]])</f>
        <v>1</v>
      </c>
      <c r="JG124" s="33">
        <f>_xlfn.IFNA(MATCH(TRUE,Table_Query_from_MF_DSNP62[[#This Row],[PairA]:[PairO]],0),"none")</f>
        <v>8</v>
      </c>
      <c r="JH124" s="33" t="b">
        <f>AND($B$2&gt;=_xlfn.NUMBERVALUE(Table_Query_from_MF_DSNP62[[#This Row],[CL_CMP_OBJ_FR1]]),$B$2&lt;=_xlfn.NUMBERVALUE(Table_Query_from_MF_DSNP62[[#This Row],[CL_CMP_OBJ_TO1]]))</f>
        <v>0</v>
      </c>
      <c r="JI124" s="33" t="b">
        <f>AND($B$2&gt;=_xlfn.NUMBERVALUE(Table_Query_from_MF_DSNP62[[#This Row],[CL_CMP_OBJ_FR2]]),$B$2&lt;=_xlfn.NUMBERVALUE(Table_Query_from_MF_DSNP62[[#This Row],[CL_CMP_OBJ_TO2]]))</f>
        <v>0</v>
      </c>
      <c r="JJ124" s="33" t="b">
        <f>AND($B$2&gt;=_xlfn.NUMBERVALUE(Table_Query_from_MF_DSNP62[[#This Row],[CL_CMP_OBJ_FR3]]),$B$2&lt;=_xlfn.NUMBERVALUE(Table_Query_from_MF_DSNP62[[#This Row],[CL_CMP_OBJ_TO3]]))</f>
        <v>0</v>
      </c>
      <c r="JK124" s="33" t="b">
        <f>AND($B$2&gt;=_xlfn.NUMBERVALUE(Table_Query_from_MF_DSNP62[[#This Row],[CL_CMP_OBJ_FR4]]),$B$2&lt;=_xlfn.NUMBERVALUE(Table_Query_from_MF_DSNP62[[#This Row],[CL_CMP_OBJ_TO4]]))</f>
        <v>0</v>
      </c>
      <c r="JL124" s="33" t="b">
        <f>AND($B$2&gt;=_xlfn.NUMBERVALUE(Table_Query_from_MF_DSNP62[[#This Row],[CL_CMP_OBJ_FR5]]),$B$2&lt;=_xlfn.NUMBERVALUE(Table_Query_from_MF_DSNP62[[#This Row],[CL_CMP_OBJ_TO5]]))</f>
        <v>0</v>
      </c>
      <c r="JM124" s="33" t="b">
        <f>AND($B$2&gt;=_xlfn.NUMBERVALUE(Table_Query_from_MF_DSNP62[[#This Row],[CL_CMP_OBJ_FR6]]),$B$2&lt;=_xlfn.NUMBERVALUE(Table_Query_from_MF_DSNP62[[#This Row],[CL_CMP_OBJ_TO6]]))</f>
        <v>0</v>
      </c>
      <c r="JN124" s="33" t="b">
        <f>AND($B$2&gt;=_xlfn.NUMBERVALUE(Table_Query_from_MF_DSNP62[[#This Row],[CL_CMP_OBJ_FR7]]),$B$2&lt;=_xlfn.NUMBERVALUE(Table_Query_from_MF_DSNP62[[#This Row],[CL_CMP_OBJ_TO7]]))</f>
        <v>0</v>
      </c>
      <c r="JO124" s="33" t="b">
        <f>AND($B$2&gt;=_xlfn.NUMBERVALUE(Table_Query_from_MF_DSNP62[[#This Row],[CL_CMP_OBJ_FR8]]),$B$2&lt;=_xlfn.NUMBERVALUE(Table_Query_from_MF_DSNP62[[#This Row],[CL_CMP_OBJ_TO8]]))</f>
        <v>1</v>
      </c>
      <c r="JP124" s="33" t="b">
        <f>AND($B$2&gt;=_xlfn.NUMBERVALUE(Table_Query_from_MF_DSNP62[[#This Row],[CL_CMP_OBJ_FR9]]),$B$2&lt;=_xlfn.NUMBERVALUE(Table_Query_from_MF_DSNP62[[#This Row],[CL_CMP_OBJ_TO9]]))</f>
        <v>1</v>
      </c>
      <c r="JQ124" s="33" t="b">
        <f>AND($B$2&gt;=_xlfn.NUMBERVALUE(Table_Query_from_MF_DSNP62[[#This Row],[CL_CMP_OBJ_FR10]]),$B$2&lt;=_xlfn.NUMBERVALUE(Table_Query_from_MF_DSNP62[[#This Row],[CL_CMP_OBJ_TO10]]))</f>
        <v>1</v>
      </c>
      <c r="JR124" s="33" t="b">
        <f>AND($B$2&gt;=_xlfn.NUMBERVALUE(Table_Query_from_MF_DSNP62[[#This Row],[CL_CMP_OBJ_FR11]]),$B$2&lt;=_xlfn.NUMBERVALUE(Table_Query_from_MF_DSNP62[[#This Row],[CL_CMP_OBJ_TO11]]))</f>
        <v>1</v>
      </c>
      <c r="JS124" s="33" t="b">
        <f>AND($B$2&gt;=_xlfn.NUMBERVALUE(Table_Query_from_MF_DSNP62[[#This Row],[CL_CMP_OBJ_FR12]]),$B$2&lt;=_xlfn.NUMBERVALUE(Table_Query_from_MF_DSNP62[[#This Row],[CL_CMP_OBJ_TO12]]))</f>
        <v>0</v>
      </c>
      <c r="JT124" s="33" t="b">
        <f>AND($B$2&gt;=_xlfn.NUMBERVALUE(Table_Query_from_MF_DSNP62[[#This Row],[CL_CMP_OBJ_FR13]]),$B$2&lt;=_xlfn.NUMBERVALUE(Table_Query_from_MF_DSNP62[[#This Row],[CL_CMP_OBJ_TO13]]))</f>
        <v>1</v>
      </c>
      <c r="JU124" s="33" t="b">
        <f>AND($B$2&gt;=_xlfn.NUMBERVALUE(Table_Query_from_MF_DSNP62[[#This Row],[CL_CMP_OBJ_FR14]]),$B$2&lt;=_xlfn.NUMBERVALUE(Table_Query_from_MF_DSNP62[[#This Row],[CL_CMP_OBJ_TO14]]))</f>
        <v>1</v>
      </c>
      <c r="JV124" s="33" t="b">
        <f>AND($B$2&gt;=_xlfn.NUMBERVALUE(Table_Query_from_MF_DSNP62[[#This Row],[CL_CMP_OBJ_FR15]]),$B$2&lt;=_xlfn.NUMBERVALUE(Table_Query_from_MF_DSNP62[[#This Row],[CL_CMP_OBJ_TO15]]))</f>
        <v>1</v>
      </c>
    </row>
    <row r="125" spans="1:282" x14ac:dyDescent="0.25">
      <c r="A125" t="b">
        <f>OR(,Table_Query_from_MF_DSNP62[[#This Row],[Desired GL included as "hard-coded" GL?]],Table_Query_from_MF_DSNP62[[#This Row],[Desired GL included as "Open GL"?]])</f>
        <v>1</v>
      </c>
      <c r="B125" t="b">
        <f>Table_Query_from_MF_DSNP62[[#This Row],[Desired CObj included as "Open CObj"?]]</f>
        <v>1</v>
      </c>
      <c r="C125" t="s">
        <v>266</v>
      </c>
      <c r="D125" t="s">
        <v>1553</v>
      </c>
      <c r="E125" t="s">
        <v>8</v>
      </c>
      <c r="F125" s="24" t="s">
        <v>9</v>
      </c>
      <c r="G125" t="s">
        <v>444</v>
      </c>
      <c r="H125" s="24" t="s">
        <v>444</v>
      </c>
      <c r="I125" t="s">
        <v>444</v>
      </c>
      <c r="J125" s="24" t="s">
        <v>444</v>
      </c>
      <c r="K125" t="s">
        <v>444</v>
      </c>
      <c r="L125" s="24" t="s">
        <v>444</v>
      </c>
      <c r="M125" t="s">
        <v>444</v>
      </c>
      <c r="N125" t="s">
        <v>444</v>
      </c>
      <c r="O125" t="s">
        <v>444</v>
      </c>
      <c r="P125" t="s">
        <v>444</v>
      </c>
      <c r="Q125" t="s">
        <v>15</v>
      </c>
      <c r="R125" t="s">
        <v>444</v>
      </c>
      <c r="S125" t="s">
        <v>442</v>
      </c>
      <c r="T125" t="s">
        <v>447</v>
      </c>
      <c r="U125" t="s">
        <v>444</v>
      </c>
      <c r="V125" t="s">
        <v>444</v>
      </c>
      <c r="W125" t="s">
        <v>442</v>
      </c>
      <c r="X125" t="s">
        <v>442</v>
      </c>
      <c r="Y125" t="s">
        <v>444</v>
      </c>
      <c r="Z125" t="s">
        <v>442</v>
      </c>
      <c r="AA125" t="s">
        <v>442</v>
      </c>
      <c r="AB125" t="s">
        <v>444</v>
      </c>
      <c r="AC125" t="s">
        <v>15</v>
      </c>
      <c r="AD125" t="s">
        <v>444</v>
      </c>
      <c r="AE125" t="s">
        <v>444</v>
      </c>
      <c r="AF125" t="s">
        <v>444</v>
      </c>
      <c r="AG125" t="s">
        <v>442</v>
      </c>
      <c r="AH125" t="s">
        <v>444</v>
      </c>
      <c r="AI125" t="s">
        <v>447</v>
      </c>
      <c r="AJ125" t="s">
        <v>15</v>
      </c>
      <c r="AK125" t="s">
        <v>444</v>
      </c>
      <c r="AL125" t="s">
        <v>444</v>
      </c>
      <c r="AM125" t="s">
        <v>444</v>
      </c>
      <c r="AN125" t="s">
        <v>444</v>
      </c>
      <c r="AO125" t="s">
        <v>444</v>
      </c>
      <c r="AP125" t="s">
        <v>442</v>
      </c>
      <c r="AQ125" t="s">
        <v>282</v>
      </c>
      <c r="AR125" t="s">
        <v>528</v>
      </c>
      <c r="AS125" t="s">
        <v>162</v>
      </c>
      <c r="AT125" t="s">
        <v>444</v>
      </c>
      <c r="AU125" t="s">
        <v>444</v>
      </c>
      <c r="AV125" t="s">
        <v>442</v>
      </c>
      <c r="AW125" t="s">
        <v>444</v>
      </c>
      <c r="AX125" t="s">
        <v>444</v>
      </c>
      <c r="AY125" t="s">
        <v>444</v>
      </c>
      <c r="AZ125" t="s">
        <v>444</v>
      </c>
      <c r="BA125" t="s">
        <v>444</v>
      </c>
      <c r="BB125" t="s">
        <v>444</v>
      </c>
      <c r="BC125" t="s">
        <v>444</v>
      </c>
      <c r="BD125" t="s">
        <v>1359</v>
      </c>
      <c r="BE125" t="s">
        <v>444</v>
      </c>
      <c r="BF125" t="s">
        <v>1360</v>
      </c>
      <c r="BG125" t="s">
        <v>444</v>
      </c>
      <c r="BH125" t="s">
        <v>444</v>
      </c>
      <c r="BI125" t="s">
        <v>444</v>
      </c>
      <c r="BJ125" t="s">
        <v>444</v>
      </c>
      <c r="BK125" t="s">
        <v>444</v>
      </c>
      <c r="BL125" t="s">
        <v>444</v>
      </c>
      <c r="BM125" t="s">
        <v>444</v>
      </c>
      <c r="BN125" t="s">
        <v>444</v>
      </c>
      <c r="BO125" t="s">
        <v>444</v>
      </c>
      <c r="BP125" t="s">
        <v>444</v>
      </c>
      <c r="BQ125" t="s">
        <v>444</v>
      </c>
      <c r="BR125" t="s">
        <v>444</v>
      </c>
      <c r="BS125" t="s">
        <v>444</v>
      </c>
      <c r="BT125" t="s">
        <v>444</v>
      </c>
      <c r="BU125" t="s">
        <v>444</v>
      </c>
      <c r="BV125" t="s">
        <v>444</v>
      </c>
      <c r="BW125" t="s">
        <v>444</v>
      </c>
      <c r="BX125" t="s">
        <v>444</v>
      </c>
      <c r="BY125" t="s">
        <v>444</v>
      </c>
      <c r="BZ125" t="s">
        <v>444</v>
      </c>
      <c r="CA125" t="s">
        <v>444</v>
      </c>
      <c r="CB125" t="s">
        <v>444</v>
      </c>
      <c r="CC125" t="s">
        <v>1360</v>
      </c>
      <c r="CD125" t="s">
        <v>843</v>
      </c>
      <c r="CE125" t="s">
        <v>444</v>
      </c>
      <c r="CF125" t="s">
        <v>1360</v>
      </c>
      <c r="CG125" t="s">
        <v>908</v>
      </c>
      <c r="CH125" t="s">
        <v>444</v>
      </c>
      <c r="CI125" t="s">
        <v>444</v>
      </c>
      <c r="CJ125" t="s">
        <v>444</v>
      </c>
      <c r="CK125" t="s">
        <v>444</v>
      </c>
      <c r="CL125" t="s">
        <v>444</v>
      </c>
      <c r="CM125" t="s">
        <v>444</v>
      </c>
      <c r="CN125" t="s">
        <v>444</v>
      </c>
      <c r="CO125" t="s">
        <v>444</v>
      </c>
      <c r="CP125" t="s">
        <v>444</v>
      </c>
      <c r="CQ125" t="s">
        <v>444</v>
      </c>
      <c r="CR125" t="s">
        <v>444</v>
      </c>
      <c r="CS125" t="s">
        <v>444</v>
      </c>
      <c r="CT125" t="s">
        <v>444</v>
      </c>
      <c r="CU125" t="s">
        <v>282</v>
      </c>
      <c r="CV125" t="s">
        <v>2750</v>
      </c>
      <c r="CW125" t="s">
        <v>2736</v>
      </c>
      <c r="CX125" t="s">
        <v>2737</v>
      </c>
      <c r="CY125" t="s">
        <v>1488</v>
      </c>
      <c r="CZ125" t="s">
        <v>1489</v>
      </c>
      <c r="DA125" t="s">
        <v>1490</v>
      </c>
      <c r="DB125" t="s">
        <v>1491</v>
      </c>
      <c r="DC125" t="s">
        <v>444</v>
      </c>
      <c r="DD125" t="s">
        <v>444</v>
      </c>
      <c r="DE125" t="s">
        <v>444</v>
      </c>
      <c r="DF125" t="s">
        <v>444</v>
      </c>
      <c r="DG125" t="s">
        <v>444</v>
      </c>
      <c r="DH125" t="s">
        <v>444</v>
      </c>
      <c r="DI125" t="s">
        <v>282</v>
      </c>
      <c r="DJ125" t="s">
        <v>1440</v>
      </c>
      <c r="DK125" t="s">
        <v>444</v>
      </c>
      <c r="DL125" t="s">
        <v>444</v>
      </c>
      <c r="DM125" t="s">
        <v>444</v>
      </c>
      <c r="DN125" t="s">
        <v>444</v>
      </c>
      <c r="DO125" t="s">
        <v>444</v>
      </c>
      <c r="DP125" t="s">
        <v>444</v>
      </c>
      <c r="DQ125" t="s">
        <v>444</v>
      </c>
      <c r="DR125" t="s">
        <v>444</v>
      </c>
      <c r="DS125" t="s">
        <v>15</v>
      </c>
      <c r="DT125" s="24" t="s">
        <v>174</v>
      </c>
      <c r="DU125" s="24" t="s">
        <v>174</v>
      </c>
      <c r="DV125" t="s">
        <v>176</v>
      </c>
      <c r="DW125" t="s">
        <v>176</v>
      </c>
      <c r="DX125" s="24" t="s">
        <v>185</v>
      </c>
      <c r="DY125" s="24" t="s">
        <v>185</v>
      </c>
      <c r="DZ125" t="s">
        <v>199</v>
      </c>
      <c r="EA125" t="s">
        <v>203</v>
      </c>
      <c r="EB125" s="24" t="s">
        <v>1873</v>
      </c>
      <c r="EC125" s="24" t="s">
        <v>1873</v>
      </c>
      <c r="ED125" t="s">
        <v>217</v>
      </c>
      <c r="EE125" t="s">
        <v>219</v>
      </c>
      <c r="EF125" s="24" t="s">
        <v>222</v>
      </c>
      <c r="EG125" s="24" t="s">
        <v>223</v>
      </c>
      <c r="EH125" t="s">
        <v>444</v>
      </c>
      <c r="EI125" t="s">
        <v>444</v>
      </c>
      <c r="EJ125" s="24" t="s">
        <v>444</v>
      </c>
      <c r="EK125" s="24" t="s">
        <v>444</v>
      </c>
      <c r="EL125" t="s">
        <v>444</v>
      </c>
      <c r="EM125" t="s">
        <v>444</v>
      </c>
      <c r="EN125" s="24" t="s">
        <v>444</v>
      </c>
      <c r="EO125" s="24" t="s">
        <v>444</v>
      </c>
      <c r="EP125" t="s">
        <v>241</v>
      </c>
      <c r="EQ125" t="s">
        <v>242</v>
      </c>
      <c r="ER125" s="24" t="s">
        <v>444</v>
      </c>
      <c r="ES125" s="24" t="s">
        <v>444</v>
      </c>
      <c r="ET125" t="s">
        <v>444</v>
      </c>
      <c r="EU125" t="s">
        <v>444</v>
      </c>
      <c r="EV125" s="24" t="s">
        <v>444</v>
      </c>
      <c r="EW125" s="24" t="s">
        <v>444</v>
      </c>
      <c r="EX125" t="s">
        <v>444</v>
      </c>
      <c r="EY125" t="s">
        <v>444</v>
      </c>
      <c r="EZ125" s="24" t="s">
        <v>444</v>
      </c>
      <c r="FA125" s="24" t="s">
        <v>444</v>
      </c>
      <c r="FB125" t="s">
        <v>444</v>
      </c>
      <c r="FC125" t="s">
        <v>444</v>
      </c>
      <c r="FD125" s="24" t="s">
        <v>444</v>
      </c>
      <c r="FE125" s="24" t="s">
        <v>444</v>
      </c>
      <c r="FF125" t="s">
        <v>444</v>
      </c>
      <c r="FG125" t="s">
        <v>444</v>
      </c>
      <c r="FH125" s="24" t="s">
        <v>444</v>
      </c>
      <c r="FI125" s="24" t="s">
        <v>444</v>
      </c>
      <c r="FJ125" t="s">
        <v>444</v>
      </c>
      <c r="FK125" t="s">
        <v>444</v>
      </c>
      <c r="FL125" s="24" t="s">
        <v>444</v>
      </c>
      <c r="FM125" s="24" t="s">
        <v>444</v>
      </c>
      <c r="FN125" t="s">
        <v>444</v>
      </c>
      <c r="FO125" t="s">
        <v>444</v>
      </c>
      <c r="FP125" s="24" t="s">
        <v>444</v>
      </c>
      <c r="FQ125" s="24" t="s">
        <v>444</v>
      </c>
      <c r="FR125" t="s">
        <v>444</v>
      </c>
      <c r="FS125" t="s">
        <v>444</v>
      </c>
      <c r="FT125" s="24" t="s">
        <v>444</v>
      </c>
      <c r="FU125" s="24" t="s">
        <v>444</v>
      </c>
      <c r="FV125" t="s">
        <v>444</v>
      </c>
      <c r="FW125" t="s">
        <v>444</v>
      </c>
      <c r="FX125" s="24" t="s">
        <v>444</v>
      </c>
      <c r="FY125" s="24" t="s">
        <v>444</v>
      </c>
      <c r="FZ125" t="s">
        <v>444</v>
      </c>
      <c r="GA125" t="s">
        <v>444</v>
      </c>
      <c r="GB125" s="24" t="s">
        <v>444</v>
      </c>
      <c r="GC125" s="24" t="s">
        <v>444</v>
      </c>
      <c r="GD125" t="s">
        <v>444</v>
      </c>
      <c r="GE125" t="s">
        <v>444</v>
      </c>
      <c r="GF125" s="24" t="s">
        <v>444</v>
      </c>
      <c r="GG125" s="24" t="s">
        <v>444</v>
      </c>
      <c r="GH125" t="s">
        <v>444</v>
      </c>
      <c r="GI125" s="24" t="s">
        <v>444</v>
      </c>
      <c r="GJ125" s="24" t="s">
        <v>444</v>
      </c>
      <c r="GK125" t="s">
        <v>444</v>
      </c>
      <c r="GL125" t="s">
        <v>444</v>
      </c>
      <c r="GM125" s="24" t="s">
        <v>444</v>
      </c>
      <c r="GN125" s="24" t="s">
        <v>444</v>
      </c>
      <c r="GO125" t="s">
        <v>444</v>
      </c>
      <c r="GP125" t="s">
        <v>444</v>
      </c>
      <c r="GQ125" s="24" t="s">
        <v>444</v>
      </c>
      <c r="GR125" s="24" t="s">
        <v>444</v>
      </c>
      <c r="GS125" t="s">
        <v>444</v>
      </c>
      <c r="GT125" t="s">
        <v>444</v>
      </c>
      <c r="GU125" s="24" t="s">
        <v>444</v>
      </c>
      <c r="GV125" s="24" t="s">
        <v>444</v>
      </c>
      <c r="GW125" t="s">
        <v>444</v>
      </c>
      <c r="GX125" t="s">
        <v>444</v>
      </c>
      <c r="GY125" s="24" t="s">
        <v>444</v>
      </c>
      <c r="GZ125" s="24" t="s">
        <v>444</v>
      </c>
      <c r="HA125" t="s">
        <v>444</v>
      </c>
      <c r="HB125" t="s">
        <v>444</v>
      </c>
      <c r="HC125" s="24" t="s">
        <v>444</v>
      </c>
      <c r="HD125" s="24" t="s">
        <v>444</v>
      </c>
      <c r="HE125" t="s">
        <v>444</v>
      </c>
      <c r="HF125" t="s">
        <v>444</v>
      </c>
      <c r="HG125" s="24" t="s">
        <v>444</v>
      </c>
      <c r="HH125" s="24" t="s">
        <v>444</v>
      </c>
      <c r="HI125" t="s">
        <v>444</v>
      </c>
      <c r="HJ125" t="s">
        <v>444</v>
      </c>
      <c r="HK125" s="24" t="s">
        <v>444</v>
      </c>
      <c r="HL125" s="24" t="s">
        <v>444</v>
      </c>
      <c r="HM125" t="s">
        <v>444</v>
      </c>
      <c r="HN125" t="s">
        <v>444</v>
      </c>
      <c r="HO125" s="24" t="s">
        <v>444</v>
      </c>
      <c r="HP125" s="24" t="s">
        <v>444</v>
      </c>
      <c r="HQ125" t="s">
        <v>444</v>
      </c>
      <c r="HR125" t="s">
        <v>444</v>
      </c>
      <c r="HS125" s="24" t="s">
        <v>444</v>
      </c>
      <c r="HT125" s="24" t="s">
        <v>444</v>
      </c>
      <c r="HU125" t="s">
        <v>444</v>
      </c>
      <c r="HV125" t="s">
        <v>444</v>
      </c>
      <c r="HW125" s="24" t="s">
        <v>444</v>
      </c>
      <c r="HX125" s="24" t="s">
        <v>444</v>
      </c>
      <c r="HY125" t="s">
        <v>444</v>
      </c>
      <c r="HZ125" t="s">
        <v>444</v>
      </c>
      <c r="IA125" t="s">
        <v>2797</v>
      </c>
      <c r="IB125" t="s">
        <v>2736</v>
      </c>
      <c r="IC125" t="s">
        <v>3545</v>
      </c>
      <c r="ID125" s="33" t="b" cm="1">
        <f t="array" ref="ID125">_xlfn.IFNA(MATCH($A$2,_xlfn.NUMBERVALUE(Table_Query_from_MF_DSNP62[[#This Row],[CL_GLACCT_DR1]:[CL_GLACCT_CR4]]),0),0)&gt;=1</f>
        <v>1</v>
      </c>
      <c r="IE125" s="33" t="b">
        <f>OR(Table_Query_from_MF_DSNP62[[#This Row],[Pair1]:[Pair25]])</f>
        <v>1</v>
      </c>
      <c r="IF125" s="33">
        <f>_xlfn.IFNA(MATCH(TRUE,Table_Query_from_MF_DSNP62[[#This Row],[Pair1]:[Pair25]],0),"none")</f>
        <v>8</v>
      </c>
      <c r="IG125" s="33" t="b">
        <f>AND($A$2&gt;=_xlfn.NUMBERVALUE(Table_Query_from_MF_DSNP62[[#This Row],[CL_GL_ACCT_FR1]]),$A$2&lt;=_xlfn.NUMBERVALUE(Table_Query_from_MF_DSNP62[[#This Row],[CL_GL_ACCT_TO1]]))</f>
        <v>0</v>
      </c>
      <c r="IH125" s="33" t="b">
        <f>AND($A$2&gt;=_xlfn.NUMBERVALUE(Table_Query_from_MF_DSNP62[[#This Row],[CL_GL_ACCT_FR2]]),$A$2&lt;=_xlfn.NUMBERVALUE(Table_Query_from_MF_DSNP62[[#This Row],[CL_GL_ACCT_TO2]]))</f>
        <v>0</v>
      </c>
      <c r="II125" s="33" t="b">
        <f>AND($A$2&gt;=_xlfn.NUMBERVALUE(Table_Query_from_MF_DSNP62[[#This Row],[CL_GL_ACCT_FR3]]),$A$2&lt;=_xlfn.NUMBERVALUE(Table_Query_from_MF_DSNP62[[#This Row],[CL_GL_ACCT_TO3]]))</f>
        <v>0</v>
      </c>
      <c r="IJ125" s="33" t="b">
        <f>AND($A$2&gt;=_xlfn.NUMBERVALUE(Table_Query_from_MF_DSNP62[[#This Row],[CL_GL_ACCT_FR4]]),$A$2&lt;=_xlfn.NUMBERVALUE(Table_Query_from_MF_DSNP62[[#This Row],[CL_GL_ACCT_TO4]]))</f>
        <v>0</v>
      </c>
      <c r="IK125" s="33" t="b">
        <f>AND($A$2&gt;=_xlfn.NUMBERVALUE(Table_Query_from_MF_DSNP62[[#This Row],[CL_GL_ACCT_FR5]]),$A$2&lt;=_xlfn.NUMBERVALUE(Table_Query_from_MF_DSNP62[[#This Row],[CL_GL_ACCT_TO5]]))</f>
        <v>0</v>
      </c>
      <c r="IL125" s="33" t="b">
        <f>AND($A$2&gt;=_xlfn.NUMBERVALUE(Table_Query_from_MF_DSNP62[[#This Row],[CL_GL_ACCT_FR6]]),$A$2&lt;=_xlfn.NUMBERVALUE(Table_Query_from_MF_DSNP62[[#This Row],[CL_GL_ACCT_TO6]]))</f>
        <v>0</v>
      </c>
      <c r="IM125" s="33" t="b">
        <f>AND($A$2&gt;=_xlfn.NUMBERVALUE(Table_Query_from_MF_DSNP62[[#This Row],[CL_GL_ACCT_FR7]]),$A$2&lt;=_xlfn.NUMBERVALUE(Table_Query_from_MF_DSNP62[[#This Row],[CL_GL_ACCT_TO7]]))</f>
        <v>0</v>
      </c>
      <c r="IN125" s="33" t="b">
        <f>AND($A$2&gt;=_xlfn.NUMBERVALUE(Table_Query_from_MF_DSNP62[[#This Row],[CL_GL_ACCT_FR8]]),$A$2&lt;=_xlfn.NUMBERVALUE(Table_Query_from_MF_DSNP62[[#This Row],[CL_GL_ACCT_TO8]]))</f>
        <v>1</v>
      </c>
      <c r="IO125" s="33" t="b">
        <f>AND($A$2&gt;=_xlfn.NUMBERVALUE(Table_Query_from_MF_DSNP62[[#This Row],[CL_GL_ACCT_FR9]]),$A$2&lt;=_xlfn.NUMBERVALUE(Table_Query_from_MF_DSNP62[[#This Row],[CL_GL_ACCT_TO9]]))</f>
        <v>1</v>
      </c>
      <c r="IP125" s="33" t="b">
        <f>AND($A$2&gt;=_xlfn.NUMBERVALUE(Table_Query_from_MF_DSNP62[[#This Row],[CL_GL_ACCT_FR10]]),$A$2&lt;=_xlfn.NUMBERVALUE(Table_Query_from_MF_DSNP62[[#This Row],[CL_GL_ACCT_TO10]]))</f>
        <v>1</v>
      </c>
      <c r="IQ125" s="33" t="b">
        <f>AND($A$2&gt;=_xlfn.NUMBERVALUE(Table_Query_from_MF_DSNP62[[#This Row],[CL_GL_ACCT_FR11]]),$A$2&lt;=_xlfn.NUMBERVALUE(Table_Query_from_MF_DSNP62[[#This Row],[CL_GL_ACCT_TO11]]))</f>
        <v>1</v>
      </c>
      <c r="IR125" s="33" t="b">
        <f>AND($A$2&gt;=_xlfn.NUMBERVALUE(Table_Query_from_MF_DSNP62[[#This Row],[CL_GL_ACCT_FR12]]),$A$2&lt;=_xlfn.NUMBERVALUE(Table_Query_from_MF_DSNP62[[#This Row],[CL_GL_ACCT_TO12]]))</f>
        <v>0</v>
      </c>
      <c r="IS125" s="33" t="b">
        <f>AND($A$2&gt;=_xlfn.NUMBERVALUE(Table_Query_from_MF_DSNP62[[#This Row],[CL_GL_ACCT_FR13]]),$A$2&lt;=_xlfn.NUMBERVALUE(Table_Query_from_MF_DSNP62[[#This Row],[CL_GL_ACCT_TO13]]))</f>
        <v>1</v>
      </c>
      <c r="IT125" s="33" t="b">
        <f>AND($A$2&gt;=_xlfn.NUMBERVALUE(Table_Query_from_MF_DSNP62[[#This Row],[CL_GL_ACCT_FR14]]),$A$2&lt;=_xlfn.NUMBERVALUE(Table_Query_from_MF_DSNP62[[#This Row],[CL_GL_ACCT_TO14]]))</f>
        <v>1</v>
      </c>
      <c r="IU125" s="33" t="b">
        <f>AND($A$2&gt;=_xlfn.NUMBERVALUE(Table_Query_from_MF_DSNP62[[#This Row],[CL_GL_ACCT_FR15]]),$A$2&lt;=_xlfn.NUMBERVALUE(Table_Query_from_MF_DSNP62[[#This Row],[CL_GL_ACCT_TO15]]))</f>
        <v>1</v>
      </c>
      <c r="IV125" s="33" t="b">
        <f>AND($A$2&gt;=_xlfn.NUMBERVALUE(Table_Query_from_MF_DSNP62[[#This Row],[CL_GL_ACCT_FR16]]),$A$2&lt;=_xlfn.NUMBERVALUE(Table_Query_from_MF_DSNP62[[#This Row],[CL_GL_ACCT_TO16]]))</f>
        <v>1</v>
      </c>
      <c r="IW125" s="33" t="b">
        <f>AND($A$2&gt;=_xlfn.NUMBERVALUE(Table_Query_from_MF_DSNP62[[#This Row],[CL_GL_ACCT_FR17]]),$A$2&lt;=_xlfn.NUMBERVALUE(Table_Query_from_MF_DSNP62[[#This Row],[CL_GL_ACCT_TO17]]))</f>
        <v>1</v>
      </c>
      <c r="IX125" s="33" t="b">
        <f>AND($A$2&gt;=_xlfn.NUMBERVALUE(Table_Query_from_MF_DSNP62[[#This Row],[CL_GL_ACCT_FR18]]),$A$2&lt;=_xlfn.NUMBERVALUE(Table_Query_from_MF_DSNP62[[#This Row],[CL_GL_ACCT_TO18]]))</f>
        <v>1</v>
      </c>
      <c r="IY125" s="33" t="b">
        <f>AND($A$2&gt;=_xlfn.NUMBERVALUE(Table_Query_from_MF_DSNP62[[#This Row],[CL_GL_ACCT_FR19]]),$A$2&lt;=_xlfn.NUMBERVALUE(Table_Query_from_MF_DSNP62[[#This Row],[CL_GL_ACCT_TO19]]))</f>
        <v>1</v>
      </c>
      <c r="IZ125" s="33" t="b">
        <f>AND($A$2&gt;=_xlfn.NUMBERVALUE(Table_Query_from_MF_DSNP62[[#This Row],[CL_GL_ACCT_FR20]]),$A$2&lt;=_xlfn.NUMBERVALUE(Table_Query_from_MF_DSNP62[[#This Row],[CL_GL_ACCT_TO20]]))</f>
        <v>1</v>
      </c>
      <c r="JA125" s="33" t="b">
        <f>AND($A$2&gt;=_xlfn.NUMBERVALUE(Table_Query_from_MF_DSNP62[[#This Row],[CL_GL_ACCT_FR21]]),$A$2&lt;=_xlfn.NUMBERVALUE(Table_Query_from_MF_DSNP62[[#This Row],[CL_GL_ACCT_TO21]]))</f>
        <v>1</v>
      </c>
      <c r="JB125" s="33" t="b">
        <f>AND($A$2&gt;=_xlfn.NUMBERVALUE(Table_Query_from_MF_DSNP62[[#This Row],[CL_GL_ACCT_FR22]]),$A$2&lt;=_xlfn.NUMBERVALUE(Table_Query_from_MF_DSNP62[[#This Row],[CL_GL_ACCT_TO22]]))</f>
        <v>1</v>
      </c>
      <c r="JC125" s="33" t="b">
        <f>AND($A$2&gt;=_xlfn.NUMBERVALUE(Table_Query_from_MF_DSNP62[[#This Row],[CL_GL_ACCT_FR23]]),$A$2&lt;=_xlfn.NUMBERVALUE(Table_Query_from_MF_DSNP62[[#This Row],[CL_GL_ACCT_TO23]]))</f>
        <v>1</v>
      </c>
      <c r="JD125" s="33" t="b">
        <f>AND($A$2&gt;=_xlfn.NUMBERVALUE(Table_Query_from_MF_DSNP62[[#This Row],[CL_GL_ACCT_FR24]]),$A$2&lt;=_xlfn.NUMBERVALUE(Table_Query_from_MF_DSNP62[[#This Row],[CL_GL_ACCT_TO24]]))</f>
        <v>1</v>
      </c>
      <c r="JE125" s="33" t="b">
        <f>AND($A$2&gt;=_xlfn.NUMBERVALUE(Table_Query_from_MF_DSNP62[[#This Row],[CL_GL_ACCT_FR25]]),$A$2&lt;=_xlfn.NUMBERVALUE(Table_Query_from_MF_DSNP62[[#This Row],[CL_GL_ACCT_TO25]]))</f>
        <v>1</v>
      </c>
      <c r="JF125" s="33" t="b">
        <f>OR(Table_Query_from_MF_DSNP62[[#This Row],[PairA]:[PairO]])</f>
        <v>1</v>
      </c>
      <c r="JG125" s="33">
        <f>_xlfn.IFNA(MATCH(TRUE,Table_Query_from_MF_DSNP62[[#This Row],[PairA]:[PairO]],0),"none")</f>
        <v>1</v>
      </c>
      <c r="JH125" s="33" t="b">
        <f>AND($B$2&gt;=_xlfn.NUMBERVALUE(Table_Query_from_MF_DSNP62[[#This Row],[CL_CMP_OBJ_FR1]]),$B$2&lt;=_xlfn.NUMBERVALUE(Table_Query_from_MF_DSNP62[[#This Row],[CL_CMP_OBJ_TO1]]))</f>
        <v>1</v>
      </c>
      <c r="JI125" s="33" t="b">
        <f>AND($B$2&gt;=_xlfn.NUMBERVALUE(Table_Query_from_MF_DSNP62[[#This Row],[CL_CMP_OBJ_FR2]]),$B$2&lt;=_xlfn.NUMBERVALUE(Table_Query_from_MF_DSNP62[[#This Row],[CL_CMP_OBJ_TO2]]))</f>
        <v>1</v>
      </c>
      <c r="JJ125" s="33" t="b">
        <f>AND($B$2&gt;=_xlfn.NUMBERVALUE(Table_Query_from_MF_DSNP62[[#This Row],[CL_CMP_OBJ_FR3]]),$B$2&lt;=_xlfn.NUMBERVALUE(Table_Query_from_MF_DSNP62[[#This Row],[CL_CMP_OBJ_TO3]]))</f>
        <v>1</v>
      </c>
      <c r="JK125" s="33" t="b">
        <f>AND($B$2&gt;=_xlfn.NUMBERVALUE(Table_Query_from_MF_DSNP62[[#This Row],[CL_CMP_OBJ_FR4]]),$B$2&lt;=_xlfn.NUMBERVALUE(Table_Query_from_MF_DSNP62[[#This Row],[CL_CMP_OBJ_TO4]]))</f>
        <v>1</v>
      </c>
      <c r="JL125" s="33" t="b">
        <f>AND($B$2&gt;=_xlfn.NUMBERVALUE(Table_Query_from_MF_DSNP62[[#This Row],[CL_CMP_OBJ_FR5]]),$B$2&lt;=_xlfn.NUMBERVALUE(Table_Query_from_MF_DSNP62[[#This Row],[CL_CMP_OBJ_TO5]]))</f>
        <v>1</v>
      </c>
      <c r="JM125" s="33" t="b">
        <f>AND($B$2&gt;=_xlfn.NUMBERVALUE(Table_Query_from_MF_DSNP62[[#This Row],[CL_CMP_OBJ_FR6]]),$B$2&lt;=_xlfn.NUMBERVALUE(Table_Query_from_MF_DSNP62[[#This Row],[CL_CMP_OBJ_TO6]]))</f>
        <v>1</v>
      </c>
      <c r="JN125" s="33" t="b">
        <f>AND($B$2&gt;=_xlfn.NUMBERVALUE(Table_Query_from_MF_DSNP62[[#This Row],[CL_CMP_OBJ_FR7]]),$B$2&lt;=_xlfn.NUMBERVALUE(Table_Query_from_MF_DSNP62[[#This Row],[CL_CMP_OBJ_TO7]]))</f>
        <v>1</v>
      </c>
      <c r="JO125" s="33" t="b">
        <f>AND($B$2&gt;=_xlfn.NUMBERVALUE(Table_Query_from_MF_DSNP62[[#This Row],[CL_CMP_OBJ_FR8]]),$B$2&lt;=_xlfn.NUMBERVALUE(Table_Query_from_MF_DSNP62[[#This Row],[CL_CMP_OBJ_TO8]]))</f>
        <v>1</v>
      </c>
      <c r="JP125" s="33" t="b">
        <f>AND($B$2&gt;=_xlfn.NUMBERVALUE(Table_Query_from_MF_DSNP62[[#This Row],[CL_CMP_OBJ_FR9]]),$B$2&lt;=_xlfn.NUMBERVALUE(Table_Query_from_MF_DSNP62[[#This Row],[CL_CMP_OBJ_TO9]]))</f>
        <v>1</v>
      </c>
      <c r="JQ125" s="33" t="b">
        <f>AND($B$2&gt;=_xlfn.NUMBERVALUE(Table_Query_from_MF_DSNP62[[#This Row],[CL_CMP_OBJ_FR10]]),$B$2&lt;=_xlfn.NUMBERVALUE(Table_Query_from_MF_DSNP62[[#This Row],[CL_CMP_OBJ_TO10]]))</f>
        <v>1</v>
      </c>
      <c r="JR125" s="33" t="b">
        <f>AND($B$2&gt;=_xlfn.NUMBERVALUE(Table_Query_from_MF_DSNP62[[#This Row],[CL_CMP_OBJ_FR11]]),$B$2&lt;=_xlfn.NUMBERVALUE(Table_Query_from_MF_DSNP62[[#This Row],[CL_CMP_OBJ_TO11]]))</f>
        <v>1</v>
      </c>
      <c r="JS125" s="33" t="b">
        <f>AND($B$2&gt;=_xlfn.NUMBERVALUE(Table_Query_from_MF_DSNP62[[#This Row],[CL_CMP_OBJ_FR12]]),$B$2&lt;=_xlfn.NUMBERVALUE(Table_Query_from_MF_DSNP62[[#This Row],[CL_CMP_OBJ_TO12]]))</f>
        <v>1</v>
      </c>
      <c r="JT125" s="33" t="b">
        <f>AND($B$2&gt;=_xlfn.NUMBERVALUE(Table_Query_from_MF_DSNP62[[#This Row],[CL_CMP_OBJ_FR13]]),$B$2&lt;=_xlfn.NUMBERVALUE(Table_Query_from_MF_DSNP62[[#This Row],[CL_CMP_OBJ_TO13]]))</f>
        <v>1</v>
      </c>
      <c r="JU125" s="33" t="b">
        <f>AND($B$2&gt;=_xlfn.NUMBERVALUE(Table_Query_from_MF_DSNP62[[#This Row],[CL_CMP_OBJ_FR14]]),$B$2&lt;=_xlfn.NUMBERVALUE(Table_Query_from_MF_DSNP62[[#This Row],[CL_CMP_OBJ_TO14]]))</f>
        <v>1</v>
      </c>
      <c r="JV125" s="33" t="b">
        <f>AND($B$2&gt;=_xlfn.NUMBERVALUE(Table_Query_from_MF_DSNP62[[#This Row],[CL_CMP_OBJ_FR15]]),$B$2&lt;=_xlfn.NUMBERVALUE(Table_Query_from_MF_DSNP62[[#This Row],[CL_CMP_OBJ_TO15]]))</f>
        <v>1</v>
      </c>
    </row>
    <row r="126" spans="1:282" x14ac:dyDescent="0.25">
      <c r="A126" t="b">
        <f>OR(,Table_Query_from_MF_DSNP62[[#This Row],[Desired GL included as "hard-coded" GL?]],Table_Query_from_MF_DSNP62[[#This Row],[Desired GL included as "Open GL"?]])</f>
        <v>1</v>
      </c>
      <c r="B126" t="b">
        <f>Table_Query_from_MF_DSNP62[[#This Row],[Desired CObj included as "Open CObj"?]]</f>
        <v>1</v>
      </c>
      <c r="C126" t="s">
        <v>268</v>
      </c>
      <c r="D126" t="s">
        <v>1554</v>
      </c>
      <c r="E126" t="s">
        <v>15</v>
      </c>
      <c r="F126" s="24" t="s">
        <v>9</v>
      </c>
      <c r="G126" t="s">
        <v>418</v>
      </c>
      <c r="H126" s="24" t="s">
        <v>444</v>
      </c>
      <c r="I126" t="s">
        <v>444</v>
      </c>
      <c r="J126" s="24" t="s">
        <v>444</v>
      </c>
      <c r="K126" t="s">
        <v>444</v>
      </c>
      <c r="L126" s="24" t="s">
        <v>444</v>
      </c>
      <c r="M126" t="s">
        <v>444</v>
      </c>
      <c r="N126" t="s">
        <v>444</v>
      </c>
      <c r="O126" t="s">
        <v>444</v>
      </c>
      <c r="P126" t="s">
        <v>444</v>
      </c>
      <c r="Q126" t="s">
        <v>15</v>
      </c>
      <c r="R126" t="s">
        <v>444</v>
      </c>
      <c r="S126" t="s">
        <v>442</v>
      </c>
      <c r="T126" t="s">
        <v>447</v>
      </c>
      <c r="U126" t="s">
        <v>444</v>
      </c>
      <c r="V126" t="s">
        <v>444</v>
      </c>
      <c r="W126" t="s">
        <v>447</v>
      </c>
      <c r="X126" t="s">
        <v>444</v>
      </c>
      <c r="Y126" t="s">
        <v>444</v>
      </c>
      <c r="Z126" t="s">
        <v>442</v>
      </c>
      <c r="AA126" t="s">
        <v>442</v>
      </c>
      <c r="AB126" t="s">
        <v>444</v>
      </c>
      <c r="AC126" t="s">
        <v>15</v>
      </c>
      <c r="AD126" t="s">
        <v>444</v>
      </c>
      <c r="AE126" t="s">
        <v>444</v>
      </c>
      <c r="AF126" t="s">
        <v>444</v>
      </c>
      <c r="AG126" t="s">
        <v>442</v>
      </c>
      <c r="AH126" t="s">
        <v>447</v>
      </c>
      <c r="AI126" t="s">
        <v>447</v>
      </c>
      <c r="AJ126" t="s">
        <v>442</v>
      </c>
      <c r="AK126" t="s">
        <v>442</v>
      </c>
      <c r="AL126" t="s">
        <v>444</v>
      </c>
      <c r="AM126" t="s">
        <v>444</v>
      </c>
      <c r="AN126" t="s">
        <v>444</v>
      </c>
      <c r="AO126" t="s">
        <v>444</v>
      </c>
      <c r="AP126" t="s">
        <v>442</v>
      </c>
      <c r="AQ126" t="s">
        <v>282</v>
      </c>
      <c r="AR126" t="s">
        <v>528</v>
      </c>
      <c r="AS126" t="s">
        <v>162</v>
      </c>
      <c r="AT126" t="s">
        <v>444</v>
      </c>
      <c r="AU126" t="s">
        <v>444</v>
      </c>
      <c r="AV126" t="s">
        <v>442</v>
      </c>
      <c r="AW126" t="s">
        <v>444</v>
      </c>
      <c r="AX126" t="s">
        <v>444</v>
      </c>
      <c r="AY126" t="s">
        <v>444</v>
      </c>
      <c r="AZ126" t="s">
        <v>444</v>
      </c>
      <c r="BA126" t="s">
        <v>444</v>
      </c>
      <c r="BB126" t="s">
        <v>444</v>
      </c>
      <c r="BC126" t="s">
        <v>444</v>
      </c>
      <c r="BD126" t="s">
        <v>1359</v>
      </c>
      <c r="BE126" t="s">
        <v>444</v>
      </c>
      <c r="BF126" t="s">
        <v>1360</v>
      </c>
      <c r="BG126" t="s">
        <v>444</v>
      </c>
      <c r="BH126" t="s">
        <v>444</v>
      </c>
      <c r="BI126" t="s">
        <v>444</v>
      </c>
      <c r="BJ126" t="s">
        <v>444</v>
      </c>
      <c r="BK126" t="s">
        <v>444</v>
      </c>
      <c r="BL126" t="s">
        <v>444</v>
      </c>
      <c r="BM126" t="s">
        <v>444</v>
      </c>
      <c r="BN126" t="s">
        <v>444</v>
      </c>
      <c r="BO126" t="s">
        <v>444</v>
      </c>
      <c r="BP126" t="s">
        <v>444</v>
      </c>
      <c r="BQ126" t="s">
        <v>444</v>
      </c>
      <c r="BR126" t="s">
        <v>444</v>
      </c>
      <c r="BS126" t="s">
        <v>444</v>
      </c>
      <c r="BT126" t="s">
        <v>444</v>
      </c>
      <c r="BU126" t="s">
        <v>444</v>
      </c>
      <c r="BV126" t="s">
        <v>444</v>
      </c>
      <c r="BW126" t="s">
        <v>444</v>
      </c>
      <c r="BX126" t="s">
        <v>444</v>
      </c>
      <c r="BY126" t="s">
        <v>444</v>
      </c>
      <c r="BZ126" t="s">
        <v>444</v>
      </c>
      <c r="CA126" t="s">
        <v>444</v>
      </c>
      <c r="CB126" t="s">
        <v>444</v>
      </c>
      <c r="CC126" t="s">
        <v>1360</v>
      </c>
      <c r="CD126" t="s">
        <v>143</v>
      </c>
      <c r="CE126" t="s">
        <v>444</v>
      </c>
      <c r="CF126" t="s">
        <v>1360</v>
      </c>
      <c r="CG126" t="s">
        <v>908</v>
      </c>
      <c r="CH126" t="s">
        <v>444</v>
      </c>
      <c r="CI126" t="s">
        <v>444</v>
      </c>
      <c r="CJ126" t="s">
        <v>444</v>
      </c>
      <c r="CK126" t="s">
        <v>444</v>
      </c>
      <c r="CL126" t="s">
        <v>444</v>
      </c>
      <c r="CM126" t="s">
        <v>444</v>
      </c>
      <c r="CN126" t="s">
        <v>444</v>
      </c>
      <c r="CO126" t="s">
        <v>444</v>
      </c>
      <c r="CP126" t="s">
        <v>444</v>
      </c>
      <c r="CQ126" t="s">
        <v>444</v>
      </c>
      <c r="CR126" t="s">
        <v>444</v>
      </c>
      <c r="CS126" t="s">
        <v>444</v>
      </c>
      <c r="CT126" t="s">
        <v>444</v>
      </c>
      <c r="CU126" t="s">
        <v>444</v>
      </c>
      <c r="CV126" t="s">
        <v>2790</v>
      </c>
      <c r="CW126" t="s">
        <v>2736</v>
      </c>
      <c r="CX126" t="s">
        <v>2758</v>
      </c>
      <c r="CY126" t="s">
        <v>1491</v>
      </c>
      <c r="CZ126" t="s">
        <v>1488</v>
      </c>
      <c r="DA126" t="s">
        <v>1489</v>
      </c>
      <c r="DB126" t="s">
        <v>1490</v>
      </c>
      <c r="DC126" t="s">
        <v>444</v>
      </c>
      <c r="DD126" t="s">
        <v>444</v>
      </c>
      <c r="DE126" t="s">
        <v>444</v>
      </c>
      <c r="DF126" t="s">
        <v>444</v>
      </c>
      <c r="DG126" t="s">
        <v>444</v>
      </c>
      <c r="DH126" t="s">
        <v>444</v>
      </c>
      <c r="DI126" t="s">
        <v>282</v>
      </c>
      <c r="DJ126" t="s">
        <v>1440</v>
      </c>
      <c r="DK126" t="s">
        <v>444</v>
      </c>
      <c r="DL126" t="s">
        <v>444</v>
      </c>
      <c r="DM126" t="s">
        <v>444</v>
      </c>
      <c r="DN126" t="s">
        <v>444</v>
      </c>
      <c r="DO126" t="s">
        <v>444</v>
      </c>
      <c r="DP126" t="s">
        <v>444</v>
      </c>
      <c r="DQ126" t="s">
        <v>444</v>
      </c>
      <c r="DR126" t="s">
        <v>444</v>
      </c>
      <c r="DS126" t="s">
        <v>444</v>
      </c>
      <c r="DT126" s="24" t="s">
        <v>444</v>
      </c>
      <c r="DU126" s="24" t="s">
        <v>444</v>
      </c>
      <c r="DV126" t="s">
        <v>444</v>
      </c>
      <c r="DW126" t="s">
        <v>444</v>
      </c>
      <c r="DX126" s="24" t="s">
        <v>444</v>
      </c>
      <c r="DY126" s="24" t="s">
        <v>444</v>
      </c>
      <c r="DZ126" t="s">
        <v>444</v>
      </c>
      <c r="EA126" t="s">
        <v>444</v>
      </c>
      <c r="EB126" s="24" t="s">
        <v>444</v>
      </c>
      <c r="EC126" s="24" t="s">
        <v>444</v>
      </c>
      <c r="ED126" t="s">
        <v>444</v>
      </c>
      <c r="EE126" t="s">
        <v>444</v>
      </c>
      <c r="EF126" s="24" t="s">
        <v>444</v>
      </c>
      <c r="EG126" s="24" t="s">
        <v>444</v>
      </c>
      <c r="EH126" t="s">
        <v>444</v>
      </c>
      <c r="EI126" t="s">
        <v>444</v>
      </c>
      <c r="EJ126" s="24" t="s">
        <v>444</v>
      </c>
      <c r="EK126" s="24" t="s">
        <v>444</v>
      </c>
      <c r="EL126" t="s">
        <v>444</v>
      </c>
      <c r="EM126" t="s">
        <v>444</v>
      </c>
      <c r="EN126" s="24" t="s">
        <v>444</v>
      </c>
      <c r="EO126" s="24" t="s">
        <v>444</v>
      </c>
      <c r="EP126" t="s">
        <v>444</v>
      </c>
      <c r="EQ126" t="s">
        <v>444</v>
      </c>
      <c r="ER126" s="24" t="s">
        <v>444</v>
      </c>
      <c r="ES126" s="24" t="s">
        <v>444</v>
      </c>
      <c r="ET126" t="s">
        <v>444</v>
      </c>
      <c r="EU126" t="s">
        <v>444</v>
      </c>
      <c r="EV126" s="24" t="s">
        <v>444</v>
      </c>
      <c r="EW126" s="24" t="s">
        <v>444</v>
      </c>
      <c r="EX126" t="s">
        <v>444</v>
      </c>
      <c r="EY126" t="s">
        <v>444</v>
      </c>
      <c r="EZ126" s="24" t="s">
        <v>444</v>
      </c>
      <c r="FA126" s="24" t="s">
        <v>444</v>
      </c>
      <c r="FB126" t="s">
        <v>444</v>
      </c>
      <c r="FC126" t="s">
        <v>444</v>
      </c>
      <c r="FD126" s="24" t="s">
        <v>444</v>
      </c>
      <c r="FE126" s="24" t="s">
        <v>444</v>
      </c>
      <c r="FF126" t="s">
        <v>444</v>
      </c>
      <c r="FG126" t="s">
        <v>444</v>
      </c>
      <c r="FH126" s="24" t="s">
        <v>444</v>
      </c>
      <c r="FI126" s="24" t="s">
        <v>444</v>
      </c>
      <c r="FJ126" t="s">
        <v>444</v>
      </c>
      <c r="FK126" t="s">
        <v>444</v>
      </c>
      <c r="FL126" s="24" t="s">
        <v>444</v>
      </c>
      <c r="FM126" s="24" t="s">
        <v>444</v>
      </c>
      <c r="FN126" t="s">
        <v>444</v>
      </c>
      <c r="FO126" t="s">
        <v>444</v>
      </c>
      <c r="FP126" s="24" t="s">
        <v>444</v>
      </c>
      <c r="FQ126" s="24" t="s">
        <v>444</v>
      </c>
      <c r="FR126" t="s">
        <v>444</v>
      </c>
      <c r="FS126" t="s">
        <v>444</v>
      </c>
      <c r="FT126" s="24" t="s">
        <v>444</v>
      </c>
      <c r="FU126" s="24" t="s">
        <v>444</v>
      </c>
      <c r="FV126" t="s">
        <v>444</v>
      </c>
      <c r="FW126" t="s">
        <v>444</v>
      </c>
      <c r="FX126" s="24" t="s">
        <v>444</v>
      </c>
      <c r="FY126" s="24" t="s">
        <v>444</v>
      </c>
      <c r="FZ126" t="s">
        <v>444</v>
      </c>
      <c r="GA126" t="s">
        <v>444</v>
      </c>
      <c r="GB126" s="24" t="s">
        <v>444</v>
      </c>
      <c r="GC126" s="24" t="s">
        <v>444</v>
      </c>
      <c r="GD126" t="s">
        <v>444</v>
      </c>
      <c r="GE126" t="s">
        <v>444</v>
      </c>
      <c r="GF126" s="24" t="s">
        <v>444</v>
      </c>
      <c r="GG126" s="24" t="s">
        <v>444</v>
      </c>
      <c r="GH126" t="s">
        <v>15</v>
      </c>
      <c r="GI126" s="24" t="s">
        <v>502</v>
      </c>
      <c r="GJ126" s="24" t="s">
        <v>502</v>
      </c>
      <c r="GK126" t="s">
        <v>503</v>
      </c>
      <c r="GL126" t="s">
        <v>505</v>
      </c>
      <c r="GM126" s="24" t="s">
        <v>444</v>
      </c>
      <c r="GN126" s="24" t="s">
        <v>444</v>
      </c>
      <c r="GO126" t="s">
        <v>444</v>
      </c>
      <c r="GP126" t="s">
        <v>444</v>
      </c>
      <c r="GQ126" s="24" t="s">
        <v>444</v>
      </c>
      <c r="GR126" s="24" t="s">
        <v>444</v>
      </c>
      <c r="GS126" t="s">
        <v>444</v>
      </c>
      <c r="GT126" t="s">
        <v>444</v>
      </c>
      <c r="GU126" s="24" t="s">
        <v>444</v>
      </c>
      <c r="GV126" s="24" t="s">
        <v>444</v>
      </c>
      <c r="GW126" t="s">
        <v>444</v>
      </c>
      <c r="GX126" t="s">
        <v>444</v>
      </c>
      <c r="GY126" s="24" t="s">
        <v>444</v>
      </c>
      <c r="GZ126" s="24" t="s">
        <v>444</v>
      </c>
      <c r="HA126" t="s">
        <v>444</v>
      </c>
      <c r="HB126" t="s">
        <v>444</v>
      </c>
      <c r="HC126" s="24" t="s">
        <v>444</v>
      </c>
      <c r="HD126" s="24" t="s">
        <v>444</v>
      </c>
      <c r="HE126" t="s">
        <v>444</v>
      </c>
      <c r="HF126" t="s">
        <v>444</v>
      </c>
      <c r="HG126" s="24" t="s">
        <v>444</v>
      </c>
      <c r="HH126" s="24" t="s">
        <v>444</v>
      </c>
      <c r="HI126" t="s">
        <v>444</v>
      </c>
      <c r="HJ126" t="s">
        <v>444</v>
      </c>
      <c r="HK126" s="24" t="s">
        <v>444</v>
      </c>
      <c r="HL126" s="24" t="s">
        <v>444</v>
      </c>
      <c r="HM126" t="s">
        <v>444</v>
      </c>
      <c r="HN126" t="s">
        <v>444</v>
      </c>
      <c r="HO126" s="24" t="s">
        <v>444</v>
      </c>
      <c r="HP126" s="24" t="s">
        <v>444</v>
      </c>
      <c r="HQ126" t="s">
        <v>444</v>
      </c>
      <c r="HR126" t="s">
        <v>444</v>
      </c>
      <c r="HS126" s="24" t="s">
        <v>444</v>
      </c>
      <c r="HT126" s="24" t="s">
        <v>444</v>
      </c>
      <c r="HU126" t="s">
        <v>444</v>
      </c>
      <c r="HV126" t="s">
        <v>444</v>
      </c>
      <c r="HW126" s="24" t="s">
        <v>444</v>
      </c>
      <c r="HX126" s="24" t="s">
        <v>444</v>
      </c>
      <c r="HY126" t="s">
        <v>444</v>
      </c>
      <c r="HZ126" t="s">
        <v>444</v>
      </c>
      <c r="IA126" t="s">
        <v>3033</v>
      </c>
      <c r="IB126" t="s">
        <v>2736</v>
      </c>
      <c r="IC126" t="s">
        <v>2758</v>
      </c>
      <c r="ID126" s="33" t="b" cm="1">
        <f t="array" ref="ID126">_xlfn.IFNA(MATCH($A$2,_xlfn.NUMBERVALUE(Table_Query_from_MF_DSNP62[[#This Row],[CL_GLACCT_DR1]:[CL_GLACCT_CR4]]),0),0)&gt;=1</f>
        <v>1</v>
      </c>
      <c r="IE126" s="33" t="b">
        <f>OR(Table_Query_from_MF_DSNP62[[#This Row],[Pair1]:[Pair25]])</f>
        <v>1</v>
      </c>
      <c r="IF126" s="33">
        <f>_xlfn.IFNA(MATCH(TRUE,Table_Query_from_MF_DSNP62[[#This Row],[Pair1]:[Pair25]],0),"none")</f>
        <v>1</v>
      </c>
      <c r="IG126" s="33" t="b">
        <f>AND($A$2&gt;=_xlfn.NUMBERVALUE(Table_Query_from_MF_DSNP62[[#This Row],[CL_GL_ACCT_FR1]]),$A$2&lt;=_xlfn.NUMBERVALUE(Table_Query_from_MF_DSNP62[[#This Row],[CL_GL_ACCT_TO1]]))</f>
        <v>1</v>
      </c>
      <c r="IH126" s="33" t="b">
        <f>AND($A$2&gt;=_xlfn.NUMBERVALUE(Table_Query_from_MF_DSNP62[[#This Row],[CL_GL_ACCT_FR2]]),$A$2&lt;=_xlfn.NUMBERVALUE(Table_Query_from_MF_DSNP62[[#This Row],[CL_GL_ACCT_TO2]]))</f>
        <v>1</v>
      </c>
      <c r="II126" s="33" t="b">
        <f>AND($A$2&gt;=_xlfn.NUMBERVALUE(Table_Query_from_MF_DSNP62[[#This Row],[CL_GL_ACCT_FR3]]),$A$2&lt;=_xlfn.NUMBERVALUE(Table_Query_from_MF_DSNP62[[#This Row],[CL_GL_ACCT_TO3]]))</f>
        <v>1</v>
      </c>
      <c r="IJ126" s="33" t="b">
        <f>AND($A$2&gt;=_xlfn.NUMBERVALUE(Table_Query_from_MF_DSNP62[[#This Row],[CL_GL_ACCT_FR4]]),$A$2&lt;=_xlfn.NUMBERVALUE(Table_Query_from_MF_DSNP62[[#This Row],[CL_GL_ACCT_TO4]]))</f>
        <v>1</v>
      </c>
      <c r="IK126" s="33" t="b">
        <f>AND($A$2&gt;=_xlfn.NUMBERVALUE(Table_Query_from_MF_DSNP62[[#This Row],[CL_GL_ACCT_FR5]]),$A$2&lt;=_xlfn.NUMBERVALUE(Table_Query_from_MF_DSNP62[[#This Row],[CL_GL_ACCT_TO5]]))</f>
        <v>1</v>
      </c>
      <c r="IL126" s="33" t="b">
        <f>AND($A$2&gt;=_xlfn.NUMBERVALUE(Table_Query_from_MF_DSNP62[[#This Row],[CL_GL_ACCT_FR6]]),$A$2&lt;=_xlfn.NUMBERVALUE(Table_Query_from_MF_DSNP62[[#This Row],[CL_GL_ACCT_TO6]]))</f>
        <v>1</v>
      </c>
      <c r="IM126" s="33" t="b">
        <f>AND($A$2&gt;=_xlfn.NUMBERVALUE(Table_Query_from_MF_DSNP62[[#This Row],[CL_GL_ACCT_FR7]]),$A$2&lt;=_xlfn.NUMBERVALUE(Table_Query_from_MF_DSNP62[[#This Row],[CL_GL_ACCT_TO7]]))</f>
        <v>1</v>
      </c>
      <c r="IN126" s="33" t="b">
        <f>AND($A$2&gt;=_xlfn.NUMBERVALUE(Table_Query_from_MF_DSNP62[[#This Row],[CL_GL_ACCT_FR8]]),$A$2&lt;=_xlfn.NUMBERVALUE(Table_Query_from_MF_DSNP62[[#This Row],[CL_GL_ACCT_TO8]]))</f>
        <v>1</v>
      </c>
      <c r="IO126" s="33" t="b">
        <f>AND($A$2&gt;=_xlfn.NUMBERVALUE(Table_Query_from_MF_DSNP62[[#This Row],[CL_GL_ACCT_FR9]]),$A$2&lt;=_xlfn.NUMBERVALUE(Table_Query_from_MF_DSNP62[[#This Row],[CL_GL_ACCT_TO9]]))</f>
        <v>1</v>
      </c>
      <c r="IP126" s="33" t="b">
        <f>AND($A$2&gt;=_xlfn.NUMBERVALUE(Table_Query_from_MF_DSNP62[[#This Row],[CL_GL_ACCT_FR10]]),$A$2&lt;=_xlfn.NUMBERVALUE(Table_Query_from_MF_DSNP62[[#This Row],[CL_GL_ACCT_TO10]]))</f>
        <v>1</v>
      </c>
      <c r="IQ126" s="33" t="b">
        <f>AND($A$2&gt;=_xlfn.NUMBERVALUE(Table_Query_from_MF_DSNP62[[#This Row],[CL_GL_ACCT_FR11]]),$A$2&lt;=_xlfn.NUMBERVALUE(Table_Query_from_MF_DSNP62[[#This Row],[CL_GL_ACCT_TO11]]))</f>
        <v>1</v>
      </c>
      <c r="IR126" s="33" t="b">
        <f>AND($A$2&gt;=_xlfn.NUMBERVALUE(Table_Query_from_MF_DSNP62[[#This Row],[CL_GL_ACCT_FR12]]),$A$2&lt;=_xlfn.NUMBERVALUE(Table_Query_from_MF_DSNP62[[#This Row],[CL_GL_ACCT_TO12]]))</f>
        <v>1</v>
      </c>
      <c r="IS126" s="33" t="b">
        <f>AND($A$2&gt;=_xlfn.NUMBERVALUE(Table_Query_from_MF_DSNP62[[#This Row],[CL_GL_ACCT_FR13]]),$A$2&lt;=_xlfn.NUMBERVALUE(Table_Query_from_MF_DSNP62[[#This Row],[CL_GL_ACCT_TO13]]))</f>
        <v>1</v>
      </c>
      <c r="IT126" s="33" t="b">
        <f>AND($A$2&gt;=_xlfn.NUMBERVALUE(Table_Query_from_MF_DSNP62[[#This Row],[CL_GL_ACCT_FR14]]),$A$2&lt;=_xlfn.NUMBERVALUE(Table_Query_from_MF_DSNP62[[#This Row],[CL_GL_ACCT_TO14]]))</f>
        <v>1</v>
      </c>
      <c r="IU126" s="33" t="b">
        <f>AND($A$2&gt;=_xlfn.NUMBERVALUE(Table_Query_from_MF_DSNP62[[#This Row],[CL_GL_ACCT_FR15]]),$A$2&lt;=_xlfn.NUMBERVALUE(Table_Query_from_MF_DSNP62[[#This Row],[CL_GL_ACCT_TO15]]))</f>
        <v>1</v>
      </c>
      <c r="IV126" s="33" t="b">
        <f>AND($A$2&gt;=_xlfn.NUMBERVALUE(Table_Query_from_MF_DSNP62[[#This Row],[CL_GL_ACCT_FR16]]),$A$2&lt;=_xlfn.NUMBERVALUE(Table_Query_from_MF_DSNP62[[#This Row],[CL_GL_ACCT_TO16]]))</f>
        <v>1</v>
      </c>
      <c r="IW126" s="33" t="b">
        <f>AND($A$2&gt;=_xlfn.NUMBERVALUE(Table_Query_from_MF_DSNP62[[#This Row],[CL_GL_ACCT_FR17]]),$A$2&lt;=_xlfn.NUMBERVALUE(Table_Query_from_MF_DSNP62[[#This Row],[CL_GL_ACCT_TO17]]))</f>
        <v>1</v>
      </c>
      <c r="IX126" s="33" t="b">
        <f>AND($A$2&gt;=_xlfn.NUMBERVALUE(Table_Query_from_MF_DSNP62[[#This Row],[CL_GL_ACCT_FR18]]),$A$2&lt;=_xlfn.NUMBERVALUE(Table_Query_from_MF_DSNP62[[#This Row],[CL_GL_ACCT_TO18]]))</f>
        <v>1</v>
      </c>
      <c r="IY126" s="33" t="b">
        <f>AND($A$2&gt;=_xlfn.NUMBERVALUE(Table_Query_from_MF_DSNP62[[#This Row],[CL_GL_ACCT_FR19]]),$A$2&lt;=_xlfn.NUMBERVALUE(Table_Query_from_MF_DSNP62[[#This Row],[CL_GL_ACCT_TO19]]))</f>
        <v>1</v>
      </c>
      <c r="IZ126" s="33" t="b">
        <f>AND($A$2&gt;=_xlfn.NUMBERVALUE(Table_Query_from_MF_DSNP62[[#This Row],[CL_GL_ACCT_FR20]]),$A$2&lt;=_xlfn.NUMBERVALUE(Table_Query_from_MF_DSNP62[[#This Row],[CL_GL_ACCT_TO20]]))</f>
        <v>1</v>
      </c>
      <c r="JA126" s="33" t="b">
        <f>AND($A$2&gt;=_xlfn.NUMBERVALUE(Table_Query_from_MF_DSNP62[[#This Row],[CL_GL_ACCT_FR21]]),$A$2&lt;=_xlfn.NUMBERVALUE(Table_Query_from_MF_DSNP62[[#This Row],[CL_GL_ACCT_TO21]]))</f>
        <v>1</v>
      </c>
      <c r="JB126" s="33" t="b">
        <f>AND($A$2&gt;=_xlfn.NUMBERVALUE(Table_Query_from_MF_DSNP62[[#This Row],[CL_GL_ACCT_FR22]]),$A$2&lt;=_xlfn.NUMBERVALUE(Table_Query_from_MF_DSNP62[[#This Row],[CL_GL_ACCT_TO22]]))</f>
        <v>1</v>
      </c>
      <c r="JC126" s="33" t="b">
        <f>AND($A$2&gt;=_xlfn.NUMBERVALUE(Table_Query_from_MF_DSNP62[[#This Row],[CL_GL_ACCT_FR23]]),$A$2&lt;=_xlfn.NUMBERVALUE(Table_Query_from_MF_DSNP62[[#This Row],[CL_GL_ACCT_TO23]]))</f>
        <v>1</v>
      </c>
      <c r="JD126" s="33" t="b">
        <f>AND($A$2&gt;=_xlfn.NUMBERVALUE(Table_Query_from_MF_DSNP62[[#This Row],[CL_GL_ACCT_FR24]]),$A$2&lt;=_xlfn.NUMBERVALUE(Table_Query_from_MF_DSNP62[[#This Row],[CL_GL_ACCT_TO24]]))</f>
        <v>1</v>
      </c>
      <c r="JE126" s="33" t="b">
        <f>AND($A$2&gt;=_xlfn.NUMBERVALUE(Table_Query_from_MF_DSNP62[[#This Row],[CL_GL_ACCT_FR25]]),$A$2&lt;=_xlfn.NUMBERVALUE(Table_Query_from_MF_DSNP62[[#This Row],[CL_GL_ACCT_TO25]]))</f>
        <v>1</v>
      </c>
      <c r="JF126" s="33" t="b">
        <f>OR(Table_Query_from_MF_DSNP62[[#This Row],[PairA]:[PairO]])</f>
        <v>1</v>
      </c>
      <c r="JG126" s="33">
        <f>_xlfn.IFNA(MATCH(TRUE,Table_Query_from_MF_DSNP62[[#This Row],[PairA]:[PairO]],0),"none")</f>
        <v>3</v>
      </c>
      <c r="JH126" s="33" t="b">
        <f>AND($B$2&gt;=_xlfn.NUMBERVALUE(Table_Query_from_MF_DSNP62[[#This Row],[CL_CMP_OBJ_FR1]]),$B$2&lt;=_xlfn.NUMBERVALUE(Table_Query_from_MF_DSNP62[[#This Row],[CL_CMP_OBJ_TO1]]))</f>
        <v>0</v>
      </c>
      <c r="JI126" s="33" t="b">
        <f>AND($B$2&gt;=_xlfn.NUMBERVALUE(Table_Query_from_MF_DSNP62[[#This Row],[CL_CMP_OBJ_FR2]]),$B$2&lt;=_xlfn.NUMBERVALUE(Table_Query_from_MF_DSNP62[[#This Row],[CL_CMP_OBJ_TO2]]))</f>
        <v>0</v>
      </c>
      <c r="JJ126" s="33" t="b">
        <f>AND($B$2&gt;=_xlfn.NUMBERVALUE(Table_Query_from_MF_DSNP62[[#This Row],[CL_CMP_OBJ_FR3]]),$B$2&lt;=_xlfn.NUMBERVALUE(Table_Query_from_MF_DSNP62[[#This Row],[CL_CMP_OBJ_TO3]]))</f>
        <v>1</v>
      </c>
      <c r="JK126" s="33" t="b">
        <f>AND($B$2&gt;=_xlfn.NUMBERVALUE(Table_Query_from_MF_DSNP62[[#This Row],[CL_CMP_OBJ_FR4]]),$B$2&lt;=_xlfn.NUMBERVALUE(Table_Query_from_MF_DSNP62[[#This Row],[CL_CMP_OBJ_TO4]]))</f>
        <v>1</v>
      </c>
      <c r="JL126" s="33" t="b">
        <f>AND($B$2&gt;=_xlfn.NUMBERVALUE(Table_Query_from_MF_DSNP62[[#This Row],[CL_CMP_OBJ_FR5]]),$B$2&lt;=_xlfn.NUMBERVALUE(Table_Query_from_MF_DSNP62[[#This Row],[CL_CMP_OBJ_TO5]]))</f>
        <v>1</v>
      </c>
      <c r="JM126" s="33" t="b">
        <f>AND($B$2&gt;=_xlfn.NUMBERVALUE(Table_Query_from_MF_DSNP62[[#This Row],[CL_CMP_OBJ_FR6]]),$B$2&lt;=_xlfn.NUMBERVALUE(Table_Query_from_MF_DSNP62[[#This Row],[CL_CMP_OBJ_TO6]]))</f>
        <v>1</v>
      </c>
      <c r="JN126" s="33" t="b">
        <f>AND($B$2&gt;=_xlfn.NUMBERVALUE(Table_Query_from_MF_DSNP62[[#This Row],[CL_CMP_OBJ_FR7]]),$B$2&lt;=_xlfn.NUMBERVALUE(Table_Query_from_MF_DSNP62[[#This Row],[CL_CMP_OBJ_TO7]]))</f>
        <v>1</v>
      </c>
      <c r="JO126" s="33" t="b">
        <f>AND($B$2&gt;=_xlfn.NUMBERVALUE(Table_Query_from_MF_DSNP62[[#This Row],[CL_CMP_OBJ_FR8]]),$B$2&lt;=_xlfn.NUMBERVALUE(Table_Query_from_MF_DSNP62[[#This Row],[CL_CMP_OBJ_TO8]]))</f>
        <v>1</v>
      </c>
      <c r="JP126" s="33" t="b">
        <f>AND($B$2&gt;=_xlfn.NUMBERVALUE(Table_Query_from_MF_DSNP62[[#This Row],[CL_CMP_OBJ_FR9]]),$B$2&lt;=_xlfn.NUMBERVALUE(Table_Query_from_MF_DSNP62[[#This Row],[CL_CMP_OBJ_TO9]]))</f>
        <v>1</v>
      </c>
      <c r="JQ126" s="33" t="b">
        <f>AND($B$2&gt;=_xlfn.NUMBERVALUE(Table_Query_from_MF_DSNP62[[#This Row],[CL_CMP_OBJ_FR10]]),$B$2&lt;=_xlfn.NUMBERVALUE(Table_Query_from_MF_DSNP62[[#This Row],[CL_CMP_OBJ_TO10]]))</f>
        <v>1</v>
      </c>
      <c r="JR126" s="33" t="b">
        <f>AND($B$2&gt;=_xlfn.NUMBERVALUE(Table_Query_from_MF_DSNP62[[#This Row],[CL_CMP_OBJ_FR11]]),$B$2&lt;=_xlfn.NUMBERVALUE(Table_Query_from_MF_DSNP62[[#This Row],[CL_CMP_OBJ_TO11]]))</f>
        <v>1</v>
      </c>
      <c r="JS126" s="33" t="b">
        <f>AND($B$2&gt;=_xlfn.NUMBERVALUE(Table_Query_from_MF_DSNP62[[#This Row],[CL_CMP_OBJ_FR12]]),$B$2&lt;=_xlfn.NUMBERVALUE(Table_Query_from_MF_DSNP62[[#This Row],[CL_CMP_OBJ_TO12]]))</f>
        <v>1</v>
      </c>
      <c r="JT126" s="33" t="b">
        <f>AND($B$2&gt;=_xlfn.NUMBERVALUE(Table_Query_from_MF_DSNP62[[#This Row],[CL_CMP_OBJ_FR13]]),$B$2&lt;=_xlfn.NUMBERVALUE(Table_Query_from_MF_DSNP62[[#This Row],[CL_CMP_OBJ_TO13]]))</f>
        <v>1</v>
      </c>
      <c r="JU126" s="33" t="b">
        <f>AND($B$2&gt;=_xlfn.NUMBERVALUE(Table_Query_from_MF_DSNP62[[#This Row],[CL_CMP_OBJ_FR14]]),$B$2&lt;=_xlfn.NUMBERVALUE(Table_Query_from_MF_DSNP62[[#This Row],[CL_CMP_OBJ_TO14]]))</f>
        <v>1</v>
      </c>
      <c r="JV126" s="33" t="b">
        <f>AND($B$2&gt;=_xlfn.NUMBERVALUE(Table_Query_from_MF_DSNP62[[#This Row],[CL_CMP_OBJ_FR15]]),$B$2&lt;=_xlfn.NUMBERVALUE(Table_Query_from_MF_DSNP62[[#This Row],[CL_CMP_OBJ_TO15]]))</f>
        <v>1</v>
      </c>
    </row>
    <row r="127" spans="1:282" x14ac:dyDescent="0.25">
      <c r="A127" t="b">
        <f>OR(,Table_Query_from_MF_DSNP62[[#This Row],[Desired GL included as "hard-coded" GL?]],Table_Query_from_MF_DSNP62[[#This Row],[Desired GL included as "Open GL"?]])</f>
        <v>1</v>
      </c>
      <c r="B127" t="b">
        <f>Table_Query_from_MF_DSNP62[[#This Row],[Desired CObj included as "Open CObj"?]]</f>
        <v>1</v>
      </c>
      <c r="C127" t="s">
        <v>270</v>
      </c>
      <c r="D127" t="s">
        <v>1555</v>
      </c>
      <c r="E127" t="s">
        <v>8</v>
      </c>
      <c r="F127" s="24" t="s">
        <v>41</v>
      </c>
      <c r="G127" t="s">
        <v>412</v>
      </c>
      <c r="H127" s="24" t="s">
        <v>444</v>
      </c>
      <c r="I127" t="s">
        <v>444</v>
      </c>
      <c r="J127" s="24" t="s">
        <v>444</v>
      </c>
      <c r="K127" t="s">
        <v>444</v>
      </c>
      <c r="L127" s="24" t="s">
        <v>444</v>
      </c>
      <c r="M127" t="s">
        <v>444</v>
      </c>
      <c r="N127" t="s">
        <v>444</v>
      </c>
      <c r="O127" t="s">
        <v>444</v>
      </c>
      <c r="P127" t="s">
        <v>444</v>
      </c>
      <c r="Q127" t="s">
        <v>15</v>
      </c>
      <c r="R127" t="s">
        <v>444</v>
      </c>
      <c r="S127" t="s">
        <v>442</v>
      </c>
      <c r="T127" t="s">
        <v>447</v>
      </c>
      <c r="U127" t="s">
        <v>444</v>
      </c>
      <c r="V127" t="s">
        <v>444</v>
      </c>
      <c r="W127" t="s">
        <v>447</v>
      </c>
      <c r="X127" t="s">
        <v>444</v>
      </c>
      <c r="Y127" t="s">
        <v>444</v>
      </c>
      <c r="Z127" t="s">
        <v>442</v>
      </c>
      <c r="AA127" t="s">
        <v>442</v>
      </c>
      <c r="AB127" t="s">
        <v>442</v>
      </c>
      <c r="AC127" t="s">
        <v>444</v>
      </c>
      <c r="AD127" t="s">
        <v>444</v>
      </c>
      <c r="AE127" t="s">
        <v>444</v>
      </c>
      <c r="AF127" t="s">
        <v>444</v>
      </c>
      <c r="AG127" t="s">
        <v>442</v>
      </c>
      <c r="AH127" t="s">
        <v>447</v>
      </c>
      <c r="AI127" t="s">
        <v>447</v>
      </c>
      <c r="AJ127" t="s">
        <v>442</v>
      </c>
      <c r="AK127" t="s">
        <v>444</v>
      </c>
      <c r="AL127" t="s">
        <v>444</v>
      </c>
      <c r="AM127" t="s">
        <v>444</v>
      </c>
      <c r="AN127" t="s">
        <v>444</v>
      </c>
      <c r="AO127" t="s">
        <v>444</v>
      </c>
      <c r="AP127" t="s">
        <v>442</v>
      </c>
      <c r="AQ127" t="s">
        <v>282</v>
      </c>
      <c r="AR127" t="s">
        <v>528</v>
      </c>
      <c r="AS127" t="s">
        <v>162</v>
      </c>
      <c r="AT127" t="s">
        <v>444</v>
      </c>
      <c r="AU127" t="s">
        <v>444</v>
      </c>
      <c r="AV127" t="s">
        <v>442</v>
      </c>
      <c r="AW127" t="s">
        <v>444</v>
      </c>
      <c r="AX127" t="s">
        <v>444</v>
      </c>
      <c r="AY127" t="s">
        <v>444</v>
      </c>
      <c r="AZ127" t="s">
        <v>444</v>
      </c>
      <c r="BA127" t="s">
        <v>444</v>
      </c>
      <c r="BB127" t="s">
        <v>444</v>
      </c>
      <c r="BC127" t="s">
        <v>444</v>
      </c>
      <c r="BD127" t="s">
        <v>1359</v>
      </c>
      <c r="BE127" t="s">
        <v>444</v>
      </c>
      <c r="BF127" t="s">
        <v>1360</v>
      </c>
      <c r="BG127" t="s">
        <v>1360</v>
      </c>
      <c r="BH127" t="s">
        <v>448</v>
      </c>
      <c r="BI127" t="s">
        <v>444</v>
      </c>
      <c r="BJ127" t="s">
        <v>7</v>
      </c>
      <c r="BK127" t="s">
        <v>7</v>
      </c>
      <c r="BL127" t="s">
        <v>444</v>
      </c>
      <c r="BM127" t="s">
        <v>444</v>
      </c>
      <c r="BN127" t="s">
        <v>444</v>
      </c>
      <c r="BO127" t="s">
        <v>444</v>
      </c>
      <c r="BP127" t="s">
        <v>444</v>
      </c>
      <c r="BQ127" t="s">
        <v>1360</v>
      </c>
      <c r="BR127" t="s">
        <v>524</v>
      </c>
      <c r="BS127" t="s">
        <v>444</v>
      </c>
      <c r="BT127" t="s">
        <v>444</v>
      </c>
      <c r="BU127" t="s">
        <v>444</v>
      </c>
      <c r="BV127" t="s">
        <v>444</v>
      </c>
      <c r="BW127" t="s">
        <v>1360</v>
      </c>
      <c r="BX127" t="s">
        <v>524</v>
      </c>
      <c r="BY127" t="s">
        <v>444</v>
      </c>
      <c r="BZ127" t="s">
        <v>444</v>
      </c>
      <c r="CA127" t="s">
        <v>444</v>
      </c>
      <c r="CB127" t="s">
        <v>444</v>
      </c>
      <c r="CC127" t="s">
        <v>444</v>
      </c>
      <c r="CD127" t="s">
        <v>444</v>
      </c>
      <c r="CE127" t="s">
        <v>444</v>
      </c>
      <c r="CF127" t="s">
        <v>444</v>
      </c>
      <c r="CG127" t="s">
        <v>444</v>
      </c>
      <c r="CH127" t="s">
        <v>444</v>
      </c>
      <c r="CI127" t="s">
        <v>1360</v>
      </c>
      <c r="CJ127" t="s">
        <v>524</v>
      </c>
      <c r="CK127" t="s">
        <v>444</v>
      </c>
      <c r="CL127" t="s">
        <v>1360</v>
      </c>
      <c r="CM127" t="s">
        <v>877</v>
      </c>
      <c r="CN127" t="s">
        <v>444</v>
      </c>
      <c r="CO127" t="s">
        <v>1360</v>
      </c>
      <c r="CP127" t="s">
        <v>524</v>
      </c>
      <c r="CQ127" t="s">
        <v>444</v>
      </c>
      <c r="CR127" t="s">
        <v>1360</v>
      </c>
      <c r="CS127" t="s">
        <v>877</v>
      </c>
      <c r="CT127" t="s">
        <v>444</v>
      </c>
      <c r="CU127" t="s">
        <v>7</v>
      </c>
      <c r="CV127" t="s">
        <v>2749</v>
      </c>
      <c r="CW127" t="s">
        <v>2736</v>
      </c>
      <c r="CX127" t="s">
        <v>2737</v>
      </c>
      <c r="CY127" t="s">
        <v>1550</v>
      </c>
      <c r="CZ127" t="s">
        <v>444</v>
      </c>
      <c r="DA127" t="s">
        <v>444</v>
      </c>
      <c r="DB127" t="s">
        <v>444</v>
      </c>
      <c r="DC127" t="s">
        <v>444</v>
      </c>
      <c r="DD127" t="s">
        <v>444</v>
      </c>
      <c r="DE127" t="s">
        <v>444</v>
      </c>
      <c r="DF127" t="s">
        <v>444</v>
      </c>
      <c r="DG127" t="s">
        <v>444</v>
      </c>
      <c r="DH127" t="s">
        <v>444</v>
      </c>
      <c r="DI127" t="s">
        <v>445</v>
      </c>
      <c r="DJ127" t="s">
        <v>161</v>
      </c>
      <c r="DK127" t="s">
        <v>444</v>
      </c>
      <c r="DL127" t="s">
        <v>444</v>
      </c>
      <c r="DM127" t="s">
        <v>444</v>
      </c>
      <c r="DN127" t="s">
        <v>444</v>
      </c>
      <c r="DO127" t="s">
        <v>444</v>
      </c>
      <c r="DP127" t="s">
        <v>444</v>
      </c>
      <c r="DQ127" t="s">
        <v>444</v>
      </c>
      <c r="DR127" t="s">
        <v>444</v>
      </c>
      <c r="DS127" t="s">
        <v>444</v>
      </c>
      <c r="DT127" s="24" t="s">
        <v>444</v>
      </c>
      <c r="DU127" s="24" t="s">
        <v>444</v>
      </c>
      <c r="DV127" t="s">
        <v>444</v>
      </c>
      <c r="DW127" t="s">
        <v>444</v>
      </c>
      <c r="DX127" s="24" t="s">
        <v>444</v>
      </c>
      <c r="DY127" s="24" t="s">
        <v>444</v>
      </c>
      <c r="DZ127" t="s">
        <v>444</v>
      </c>
      <c r="EA127" t="s">
        <v>444</v>
      </c>
      <c r="EB127" s="24" t="s">
        <v>444</v>
      </c>
      <c r="EC127" s="24" t="s">
        <v>444</v>
      </c>
      <c r="ED127" t="s">
        <v>444</v>
      </c>
      <c r="EE127" t="s">
        <v>444</v>
      </c>
      <c r="EF127" s="24" t="s">
        <v>444</v>
      </c>
      <c r="EG127" s="24" t="s">
        <v>444</v>
      </c>
      <c r="EH127" t="s">
        <v>444</v>
      </c>
      <c r="EI127" t="s">
        <v>444</v>
      </c>
      <c r="EJ127" s="24" t="s">
        <v>444</v>
      </c>
      <c r="EK127" s="24" t="s">
        <v>444</v>
      </c>
      <c r="EL127" t="s">
        <v>444</v>
      </c>
      <c r="EM127" t="s">
        <v>444</v>
      </c>
      <c r="EN127" s="24" t="s">
        <v>444</v>
      </c>
      <c r="EO127" s="24" t="s">
        <v>444</v>
      </c>
      <c r="EP127" t="s">
        <v>444</v>
      </c>
      <c r="EQ127" t="s">
        <v>444</v>
      </c>
      <c r="ER127" s="24" t="s">
        <v>444</v>
      </c>
      <c r="ES127" s="24" t="s">
        <v>444</v>
      </c>
      <c r="ET127" t="s">
        <v>444</v>
      </c>
      <c r="EU127" t="s">
        <v>444</v>
      </c>
      <c r="EV127" s="24" t="s">
        <v>444</v>
      </c>
      <c r="EW127" s="24" t="s">
        <v>444</v>
      </c>
      <c r="EX127" t="s">
        <v>444</v>
      </c>
      <c r="EY127" t="s">
        <v>444</v>
      </c>
      <c r="EZ127" s="24" t="s">
        <v>444</v>
      </c>
      <c r="FA127" s="24" t="s">
        <v>444</v>
      </c>
      <c r="FB127" t="s">
        <v>444</v>
      </c>
      <c r="FC127" t="s">
        <v>444</v>
      </c>
      <c r="FD127" s="24" t="s">
        <v>444</v>
      </c>
      <c r="FE127" s="24" t="s">
        <v>444</v>
      </c>
      <c r="FF127" t="s">
        <v>444</v>
      </c>
      <c r="FG127" t="s">
        <v>444</v>
      </c>
      <c r="FH127" s="24" t="s">
        <v>444</v>
      </c>
      <c r="FI127" s="24" t="s">
        <v>444</v>
      </c>
      <c r="FJ127" t="s">
        <v>444</v>
      </c>
      <c r="FK127" t="s">
        <v>444</v>
      </c>
      <c r="FL127" s="24" t="s">
        <v>444</v>
      </c>
      <c r="FM127" s="24" t="s">
        <v>444</v>
      </c>
      <c r="FN127" t="s">
        <v>444</v>
      </c>
      <c r="FO127" t="s">
        <v>444</v>
      </c>
      <c r="FP127" s="24" t="s">
        <v>444</v>
      </c>
      <c r="FQ127" s="24" t="s">
        <v>444</v>
      </c>
      <c r="FR127" t="s">
        <v>444</v>
      </c>
      <c r="FS127" t="s">
        <v>444</v>
      </c>
      <c r="FT127" s="24" t="s">
        <v>444</v>
      </c>
      <c r="FU127" s="24" t="s">
        <v>444</v>
      </c>
      <c r="FV127" t="s">
        <v>444</v>
      </c>
      <c r="FW127" t="s">
        <v>444</v>
      </c>
      <c r="FX127" s="24" t="s">
        <v>444</v>
      </c>
      <c r="FY127" s="24" t="s">
        <v>444</v>
      </c>
      <c r="FZ127" t="s">
        <v>444</v>
      </c>
      <c r="GA127" t="s">
        <v>444</v>
      </c>
      <c r="GB127" s="24" t="s">
        <v>444</v>
      </c>
      <c r="GC127" s="24" t="s">
        <v>444</v>
      </c>
      <c r="GD127" t="s">
        <v>444</v>
      </c>
      <c r="GE127" t="s">
        <v>444</v>
      </c>
      <c r="GF127" s="24" t="s">
        <v>444</v>
      </c>
      <c r="GG127" s="24" t="s">
        <v>444</v>
      </c>
      <c r="GH127" t="s">
        <v>15</v>
      </c>
      <c r="GI127" s="24" t="s">
        <v>446</v>
      </c>
      <c r="GJ127" s="24" t="s">
        <v>1422</v>
      </c>
      <c r="GK127" t="s">
        <v>457</v>
      </c>
      <c r="GL127" t="s">
        <v>475</v>
      </c>
      <c r="GM127" s="24" t="s">
        <v>481</v>
      </c>
      <c r="GN127" s="24" t="s">
        <v>494</v>
      </c>
      <c r="GO127" t="s">
        <v>502</v>
      </c>
      <c r="GP127" t="s">
        <v>248</v>
      </c>
      <c r="GQ127" s="24" t="s">
        <v>479</v>
      </c>
      <c r="GR127" s="24" t="s">
        <v>1399</v>
      </c>
      <c r="GS127" t="s">
        <v>444</v>
      </c>
      <c r="GT127" t="s">
        <v>444</v>
      </c>
      <c r="GU127" s="24" t="s">
        <v>444</v>
      </c>
      <c r="GV127" s="24" t="s">
        <v>444</v>
      </c>
      <c r="GW127" t="s">
        <v>444</v>
      </c>
      <c r="GX127" t="s">
        <v>444</v>
      </c>
      <c r="GY127" s="24" t="s">
        <v>444</v>
      </c>
      <c r="GZ127" s="24" t="s">
        <v>444</v>
      </c>
      <c r="HA127" t="s">
        <v>444</v>
      </c>
      <c r="HB127" t="s">
        <v>444</v>
      </c>
      <c r="HC127" s="24" t="s">
        <v>444</v>
      </c>
      <c r="HD127" s="24" t="s">
        <v>444</v>
      </c>
      <c r="HE127" t="s">
        <v>444</v>
      </c>
      <c r="HF127" t="s">
        <v>444</v>
      </c>
      <c r="HG127" s="24" t="s">
        <v>444</v>
      </c>
      <c r="HH127" s="24" t="s">
        <v>444</v>
      </c>
      <c r="HI127" t="s">
        <v>444</v>
      </c>
      <c r="HJ127" t="s">
        <v>444</v>
      </c>
      <c r="HK127" s="24" t="s">
        <v>444</v>
      </c>
      <c r="HL127" s="24" t="s">
        <v>444</v>
      </c>
      <c r="HM127" t="s">
        <v>444</v>
      </c>
      <c r="HN127" t="s">
        <v>444</v>
      </c>
      <c r="HO127" s="24" t="s">
        <v>444</v>
      </c>
      <c r="HP127" s="24" t="s">
        <v>444</v>
      </c>
      <c r="HQ127" t="s">
        <v>444</v>
      </c>
      <c r="HR127" t="s">
        <v>444</v>
      </c>
      <c r="HS127" s="24" t="s">
        <v>444</v>
      </c>
      <c r="HT127" s="24" t="s">
        <v>444</v>
      </c>
      <c r="HU127" t="s">
        <v>444</v>
      </c>
      <c r="HV127" t="s">
        <v>444</v>
      </c>
      <c r="HW127" s="24" t="s">
        <v>444</v>
      </c>
      <c r="HX127" s="24" t="s">
        <v>444</v>
      </c>
      <c r="HY127" t="s">
        <v>444</v>
      </c>
      <c r="HZ127" t="s">
        <v>444</v>
      </c>
      <c r="IA127" t="s">
        <v>2750</v>
      </c>
      <c r="IB127" t="s">
        <v>2736</v>
      </c>
      <c r="IC127" t="s">
        <v>3011</v>
      </c>
      <c r="ID127" s="33" t="b" cm="1">
        <f t="array" ref="ID127">_xlfn.IFNA(MATCH($A$2,_xlfn.NUMBERVALUE(Table_Query_from_MF_DSNP62[[#This Row],[CL_GLACCT_DR1]:[CL_GLACCT_CR4]]),0),0)&gt;=1</f>
        <v>1</v>
      </c>
      <c r="IE127" s="33" t="b">
        <f>OR(Table_Query_from_MF_DSNP62[[#This Row],[Pair1]:[Pair25]])</f>
        <v>1</v>
      </c>
      <c r="IF127" s="33">
        <f>_xlfn.IFNA(MATCH(TRUE,Table_Query_from_MF_DSNP62[[#This Row],[Pair1]:[Pair25]],0),"none")</f>
        <v>1</v>
      </c>
      <c r="IG127" s="33" t="b">
        <f>AND($A$2&gt;=_xlfn.NUMBERVALUE(Table_Query_from_MF_DSNP62[[#This Row],[CL_GL_ACCT_FR1]]),$A$2&lt;=_xlfn.NUMBERVALUE(Table_Query_from_MF_DSNP62[[#This Row],[CL_GL_ACCT_TO1]]))</f>
        <v>1</v>
      </c>
      <c r="IH127" s="33" t="b">
        <f>AND($A$2&gt;=_xlfn.NUMBERVALUE(Table_Query_from_MF_DSNP62[[#This Row],[CL_GL_ACCT_FR2]]),$A$2&lt;=_xlfn.NUMBERVALUE(Table_Query_from_MF_DSNP62[[#This Row],[CL_GL_ACCT_TO2]]))</f>
        <v>1</v>
      </c>
      <c r="II127" s="33" t="b">
        <f>AND($A$2&gt;=_xlfn.NUMBERVALUE(Table_Query_from_MF_DSNP62[[#This Row],[CL_GL_ACCT_FR3]]),$A$2&lt;=_xlfn.NUMBERVALUE(Table_Query_from_MF_DSNP62[[#This Row],[CL_GL_ACCT_TO3]]))</f>
        <v>1</v>
      </c>
      <c r="IJ127" s="33" t="b">
        <f>AND($A$2&gt;=_xlfn.NUMBERVALUE(Table_Query_from_MF_DSNP62[[#This Row],[CL_GL_ACCT_FR4]]),$A$2&lt;=_xlfn.NUMBERVALUE(Table_Query_from_MF_DSNP62[[#This Row],[CL_GL_ACCT_TO4]]))</f>
        <v>1</v>
      </c>
      <c r="IK127" s="33" t="b">
        <f>AND($A$2&gt;=_xlfn.NUMBERVALUE(Table_Query_from_MF_DSNP62[[#This Row],[CL_GL_ACCT_FR5]]),$A$2&lt;=_xlfn.NUMBERVALUE(Table_Query_from_MF_DSNP62[[#This Row],[CL_GL_ACCT_TO5]]))</f>
        <v>1</v>
      </c>
      <c r="IL127" s="33" t="b">
        <f>AND($A$2&gt;=_xlfn.NUMBERVALUE(Table_Query_from_MF_DSNP62[[#This Row],[CL_GL_ACCT_FR6]]),$A$2&lt;=_xlfn.NUMBERVALUE(Table_Query_from_MF_DSNP62[[#This Row],[CL_GL_ACCT_TO6]]))</f>
        <v>1</v>
      </c>
      <c r="IM127" s="33" t="b">
        <f>AND($A$2&gt;=_xlfn.NUMBERVALUE(Table_Query_from_MF_DSNP62[[#This Row],[CL_GL_ACCT_FR7]]),$A$2&lt;=_xlfn.NUMBERVALUE(Table_Query_from_MF_DSNP62[[#This Row],[CL_GL_ACCT_TO7]]))</f>
        <v>1</v>
      </c>
      <c r="IN127" s="33" t="b">
        <f>AND($A$2&gt;=_xlfn.NUMBERVALUE(Table_Query_from_MF_DSNP62[[#This Row],[CL_GL_ACCT_FR8]]),$A$2&lt;=_xlfn.NUMBERVALUE(Table_Query_from_MF_DSNP62[[#This Row],[CL_GL_ACCT_TO8]]))</f>
        <v>1</v>
      </c>
      <c r="IO127" s="33" t="b">
        <f>AND($A$2&gt;=_xlfn.NUMBERVALUE(Table_Query_from_MF_DSNP62[[#This Row],[CL_GL_ACCT_FR9]]),$A$2&lt;=_xlfn.NUMBERVALUE(Table_Query_from_MF_DSNP62[[#This Row],[CL_GL_ACCT_TO9]]))</f>
        <v>1</v>
      </c>
      <c r="IP127" s="33" t="b">
        <f>AND($A$2&gt;=_xlfn.NUMBERVALUE(Table_Query_from_MF_DSNP62[[#This Row],[CL_GL_ACCT_FR10]]),$A$2&lt;=_xlfn.NUMBERVALUE(Table_Query_from_MF_DSNP62[[#This Row],[CL_GL_ACCT_TO10]]))</f>
        <v>1</v>
      </c>
      <c r="IQ127" s="33" t="b">
        <f>AND($A$2&gt;=_xlfn.NUMBERVALUE(Table_Query_from_MF_DSNP62[[#This Row],[CL_GL_ACCT_FR11]]),$A$2&lt;=_xlfn.NUMBERVALUE(Table_Query_from_MF_DSNP62[[#This Row],[CL_GL_ACCT_TO11]]))</f>
        <v>1</v>
      </c>
      <c r="IR127" s="33" t="b">
        <f>AND($A$2&gt;=_xlfn.NUMBERVALUE(Table_Query_from_MF_DSNP62[[#This Row],[CL_GL_ACCT_FR12]]),$A$2&lt;=_xlfn.NUMBERVALUE(Table_Query_from_MF_DSNP62[[#This Row],[CL_GL_ACCT_TO12]]))</f>
        <v>1</v>
      </c>
      <c r="IS127" s="33" t="b">
        <f>AND($A$2&gt;=_xlfn.NUMBERVALUE(Table_Query_from_MF_DSNP62[[#This Row],[CL_GL_ACCT_FR13]]),$A$2&lt;=_xlfn.NUMBERVALUE(Table_Query_from_MF_DSNP62[[#This Row],[CL_GL_ACCT_TO13]]))</f>
        <v>1</v>
      </c>
      <c r="IT127" s="33" t="b">
        <f>AND($A$2&gt;=_xlfn.NUMBERVALUE(Table_Query_from_MF_DSNP62[[#This Row],[CL_GL_ACCT_FR14]]),$A$2&lt;=_xlfn.NUMBERVALUE(Table_Query_from_MF_DSNP62[[#This Row],[CL_GL_ACCT_TO14]]))</f>
        <v>1</v>
      </c>
      <c r="IU127" s="33" t="b">
        <f>AND($A$2&gt;=_xlfn.NUMBERVALUE(Table_Query_from_MF_DSNP62[[#This Row],[CL_GL_ACCT_FR15]]),$A$2&lt;=_xlfn.NUMBERVALUE(Table_Query_from_MF_DSNP62[[#This Row],[CL_GL_ACCT_TO15]]))</f>
        <v>1</v>
      </c>
      <c r="IV127" s="33" t="b">
        <f>AND($A$2&gt;=_xlfn.NUMBERVALUE(Table_Query_from_MF_DSNP62[[#This Row],[CL_GL_ACCT_FR16]]),$A$2&lt;=_xlfn.NUMBERVALUE(Table_Query_from_MF_DSNP62[[#This Row],[CL_GL_ACCT_TO16]]))</f>
        <v>1</v>
      </c>
      <c r="IW127" s="33" t="b">
        <f>AND($A$2&gt;=_xlfn.NUMBERVALUE(Table_Query_from_MF_DSNP62[[#This Row],[CL_GL_ACCT_FR17]]),$A$2&lt;=_xlfn.NUMBERVALUE(Table_Query_from_MF_DSNP62[[#This Row],[CL_GL_ACCT_TO17]]))</f>
        <v>1</v>
      </c>
      <c r="IX127" s="33" t="b">
        <f>AND($A$2&gt;=_xlfn.NUMBERVALUE(Table_Query_from_MF_DSNP62[[#This Row],[CL_GL_ACCT_FR18]]),$A$2&lt;=_xlfn.NUMBERVALUE(Table_Query_from_MF_DSNP62[[#This Row],[CL_GL_ACCT_TO18]]))</f>
        <v>1</v>
      </c>
      <c r="IY127" s="33" t="b">
        <f>AND($A$2&gt;=_xlfn.NUMBERVALUE(Table_Query_from_MF_DSNP62[[#This Row],[CL_GL_ACCT_FR19]]),$A$2&lt;=_xlfn.NUMBERVALUE(Table_Query_from_MF_DSNP62[[#This Row],[CL_GL_ACCT_TO19]]))</f>
        <v>1</v>
      </c>
      <c r="IZ127" s="33" t="b">
        <f>AND($A$2&gt;=_xlfn.NUMBERVALUE(Table_Query_from_MF_DSNP62[[#This Row],[CL_GL_ACCT_FR20]]),$A$2&lt;=_xlfn.NUMBERVALUE(Table_Query_from_MF_DSNP62[[#This Row],[CL_GL_ACCT_TO20]]))</f>
        <v>1</v>
      </c>
      <c r="JA127" s="33" t="b">
        <f>AND($A$2&gt;=_xlfn.NUMBERVALUE(Table_Query_from_MF_DSNP62[[#This Row],[CL_GL_ACCT_FR21]]),$A$2&lt;=_xlfn.NUMBERVALUE(Table_Query_from_MF_DSNP62[[#This Row],[CL_GL_ACCT_TO21]]))</f>
        <v>1</v>
      </c>
      <c r="JB127" s="33" t="b">
        <f>AND($A$2&gt;=_xlfn.NUMBERVALUE(Table_Query_from_MF_DSNP62[[#This Row],[CL_GL_ACCT_FR22]]),$A$2&lt;=_xlfn.NUMBERVALUE(Table_Query_from_MF_DSNP62[[#This Row],[CL_GL_ACCT_TO22]]))</f>
        <v>1</v>
      </c>
      <c r="JC127" s="33" t="b">
        <f>AND($A$2&gt;=_xlfn.NUMBERVALUE(Table_Query_from_MF_DSNP62[[#This Row],[CL_GL_ACCT_FR23]]),$A$2&lt;=_xlfn.NUMBERVALUE(Table_Query_from_MF_DSNP62[[#This Row],[CL_GL_ACCT_TO23]]))</f>
        <v>1</v>
      </c>
      <c r="JD127" s="33" t="b">
        <f>AND($A$2&gt;=_xlfn.NUMBERVALUE(Table_Query_from_MF_DSNP62[[#This Row],[CL_GL_ACCT_FR24]]),$A$2&lt;=_xlfn.NUMBERVALUE(Table_Query_from_MF_DSNP62[[#This Row],[CL_GL_ACCT_TO24]]))</f>
        <v>1</v>
      </c>
      <c r="JE127" s="33" t="b">
        <f>AND($A$2&gt;=_xlfn.NUMBERVALUE(Table_Query_from_MF_DSNP62[[#This Row],[CL_GL_ACCT_FR25]]),$A$2&lt;=_xlfn.NUMBERVALUE(Table_Query_from_MF_DSNP62[[#This Row],[CL_GL_ACCT_TO25]]))</f>
        <v>1</v>
      </c>
      <c r="JF127" s="33" t="b">
        <f>OR(Table_Query_from_MF_DSNP62[[#This Row],[PairA]:[PairO]])</f>
        <v>1</v>
      </c>
      <c r="JG127" s="33">
        <f>_xlfn.IFNA(MATCH(TRUE,Table_Query_from_MF_DSNP62[[#This Row],[PairA]:[PairO]],0),"none")</f>
        <v>6</v>
      </c>
      <c r="JH127" s="33" t="b">
        <f>AND($B$2&gt;=_xlfn.NUMBERVALUE(Table_Query_from_MF_DSNP62[[#This Row],[CL_CMP_OBJ_FR1]]),$B$2&lt;=_xlfn.NUMBERVALUE(Table_Query_from_MF_DSNP62[[#This Row],[CL_CMP_OBJ_TO1]]))</f>
        <v>0</v>
      </c>
      <c r="JI127" s="33" t="b">
        <f>AND($B$2&gt;=_xlfn.NUMBERVALUE(Table_Query_from_MF_DSNP62[[#This Row],[CL_CMP_OBJ_FR2]]),$B$2&lt;=_xlfn.NUMBERVALUE(Table_Query_from_MF_DSNP62[[#This Row],[CL_CMP_OBJ_TO2]]))</f>
        <v>0</v>
      </c>
      <c r="JJ127" s="33" t="b">
        <f>AND($B$2&gt;=_xlfn.NUMBERVALUE(Table_Query_from_MF_DSNP62[[#This Row],[CL_CMP_OBJ_FR3]]),$B$2&lt;=_xlfn.NUMBERVALUE(Table_Query_from_MF_DSNP62[[#This Row],[CL_CMP_OBJ_TO3]]))</f>
        <v>0</v>
      </c>
      <c r="JK127" s="33" t="b">
        <f>AND($B$2&gt;=_xlfn.NUMBERVALUE(Table_Query_from_MF_DSNP62[[#This Row],[CL_CMP_OBJ_FR4]]),$B$2&lt;=_xlfn.NUMBERVALUE(Table_Query_from_MF_DSNP62[[#This Row],[CL_CMP_OBJ_TO4]]))</f>
        <v>0</v>
      </c>
      <c r="JL127" s="33" t="b">
        <f>AND($B$2&gt;=_xlfn.NUMBERVALUE(Table_Query_from_MF_DSNP62[[#This Row],[CL_CMP_OBJ_FR5]]),$B$2&lt;=_xlfn.NUMBERVALUE(Table_Query_from_MF_DSNP62[[#This Row],[CL_CMP_OBJ_TO5]]))</f>
        <v>0</v>
      </c>
      <c r="JM127" s="33" t="b">
        <f>AND($B$2&gt;=_xlfn.NUMBERVALUE(Table_Query_from_MF_DSNP62[[#This Row],[CL_CMP_OBJ_FR6]]),$B$2&lt;=_xlfn.NUMBERVALUE(Table_Query_from_MF_DSNP62[[#This Row],[CL_CMP_OBJ_TO6]]))</f>
        <v>1</v>
      </c>
      <c r="JN127" s="33" t="b">
        <f>AND($B$2&gt;=_xlfn.NUMBERVALUE(Table_Query_from_MF_DSNP62[[#This Row],[CL_CMP_OBJ_FR7]]),$B$2&lt;=_xlfn.NUMBERVALUE(Table_Query_from_MF_DSNP62[[#This Row],[CL_CMP_OBJ_TO7]]))</f>
        <v>1</v>
      </c>
      <c r="JO127" s="33" t="b">
        <f>AND($B$2&gt;=_xlfn.NUMBERVALUE(Table_Query_from_MF_DSNP62[[#This Row],[CL_CMP_OBJ_FR8]]),$B$2&lt;=_xlfn.NUMBERVALUE(Table_Query_from_MF_DSNP62[[#This Row],[CL_CMP_OBJ_TO8]]))</f>
        <v>1</v>
      </c>
      <c r="JP127" s="33" t="b">
        <f>AND($B$2&gt;=_xlfn.NUMBERVALUE(Table_Query_from_MF_DSNP62[[#This Row],[CL_CMP_OBJ_FR9]]),$B$2&lt;=_xlfn.NUMBERVALUE(Table_Query_from_MF_DSNP62[[#This Row],[CL_CMP_OBJ_TO9]]))</f>
        <v>1</v>
      </c>
      <c r="JQ127" s="33" t="b">
        <f>AND($B$2&gt;=_xlfn.NUMBERVALUE(Table_Query_from_MF_DSNP62[[#This Row],[CL_CMP_OBJ_FR10]]),$B$2&lt;=_xlfn.NUMBERVALUE(Table_Query_from_MF_DSNP62[[#This Row],[CL_CMP_OBJ_TO10]]))</f>
        <v>1</v>
      </c>
      <c r="JR127" s="33" t="b">
        <f>AND($B$2&gt;=_xlfn.NUMBERVALUE(Table_Query_from_MF_DSNP62[[#This Row],[CL_CMP_OBJ_FR11]]),$B$2&lt;=_xlfn.NUMBERVALUE(Table_Query_from_MF_DSNP62[[#This Row],[CL_CMP_OBJ_TO11]]))</f>
        <v>1</v>
      </c>
      <c r="JS127" s="33" t="b">
        <f>AND($B$2&gt;=_xlfn.NUMBERVALUE(Table_Query_from_MF_DSNP62[[#This Row],[CL_CMP_OBJ_FR12]]),$B$2&lt;=_xlfn.NUMBERVALUE(Table_Query_from_MF_DSNP62[[#This Row],[CL_CMP_OBJ_TO12]]))</f>
        <v>1</v>
      </c>
      <c r="JT127" s="33" t="b">
        <f>AND($B$2&gt;=_xlfn.NUMBERVALUE(Table_Query_from_MF_DSNP62[[#This Row],[CL_CMP_OBJ_FR13]]),$B$2&lt;=_xlfn.NUMBERVALUE(Table_Query_from_MF_DSNP62[[#This Row],[CL_CMP_OBJ_TO13]]))</f>
        <v>1</v>
      </c>
      <c r="JU127" s="33" t="b">
        <f>AND($B$2&gt;=_xlfn.NUMBERVALUE(Table_Query_from_MF_DSNP62[[#This Row],[CL_CMP_OBJ_FR14]]),$B$2&lt;=_xlfn.NUMBERVALUE(Table_Query_from_MF_DSNP62[[#This Row],[CL_CMP_OBJ_TO14]]))</f>
        <v>1</v>
      </c>
      <c r="JV127" s="33" t="b">
        <f>AND($B$2&gt;=_xlfn.NUMBERVALUE(Table_Query_from_MF_DSNP62[[#This Row],[CL_CMP_OBJ_FR15]]),$B$2&lt;=_xlfn.NUMBERVALUE(Table_Query_from_MF_DSNP62[[#This Row],[CL_CMP_OBJ_TO15]]))</f>
        <v>1</v>
      </c>
    </row>
    <row r="128" spans="1:282" x14ac:dyDescent="0.25">
      <c r="A128" t="b">
        <f>OR(,Table_Query_from_MF_DSNP62[[#This Row],[Desired GL included as "hard-coded" GL?]],Table_Query_from_MF_DSNP62[[#This Row],[Desired GL included as "Open GL"?]])</f>
        <v>1</v>
      </c>
      <c r="B128" t="b">
        <f>Table_Query_from_MF_DSNP62[[#This Row],[Desired CObj included as "Open CObj"?]]</f>
        <v>1</v>
      </c>
      <c r="C128" t="s">
        <v>271</v>
      </c>
      <c r="D128" t="s">
        <v>1556</v>
      </c>
      <c r="E128" t="s">
        <v>8</v>
      </c>
      <c r="F128" s="24" t="s">
        <v>16</v>
      </c>
      <c r="G128" t="s">
        <v>428</v>
      </c>
      <c r="H128" s="24" t="s">
        <v>444</v>
      </c>
      <c r="I128" t="s">
        <v>444</v>
      </c>
      <c r="J128" s="24" t="s">
        <v>444</v>
      </c>
      <c r="K128" t="s">
        <v>444</v>
      </c>
      <c r="L128" s="24" t="s">
        <v>444</v>
      </c>
      <c r="M128" t="s">
        <v>444</v>
      </c>
      <c r="N128" t="s">
        <v>444</v>
      </c>
      <c r="O128" t="s">
        <v>444</v>
      </c>
      <c r="P128" t="s">
        <v>444</v>
      </c>
      <c r="Q128" t="s">
        <v>15</v>
      </c>
      <c r="R128" t="s">
        <v>444</v>
      </c>
      <c r="S128" t="s">
        <v>442</v>
      </c>
      <c r="T128" t="s">
        <v>447</v>
      </c>
      <c r="U128" t="s">
        <v>444</v>
      </c>
      <c r="V128" t="s">
        <v>444</v>
      </c>
      <c r="W128" t="s">
        <v>447</v>
      </c>
      <c r="X128" t="s">
        <v>444</v>
      </c>
      <c r="Y128" t="s">
        <v>444</v>
      </c>
      <c r="Z128" t="s">
        <v>442</v>
      </c>
      <c r="AA128" t="s">
        <v>442</v>
      </c>
      <c r="AB128" t="s">
        <v>442</v>
      </c>
      <c r="AC128" t="s">
        <v>444</v>
      </c>
      <c r="AD128" t="s">
        <v>444</v>
      </c>
      <c r="AE128" t="s">
        <v>444</v>
      </c>
      <c r="AF128" t="s">
        <v>444</v>
      </c>
      <c r="AG128" t="s">
        <v>442</v>
      </c>
      <c r="AH128" t="s">
        <v>444</v>
      </c>
      <c r="AI128" t="s">
        <v>447</v>
      </c>
      <c r="AJ128" t="s">
        <v>442</v>
      </c>
      <c r="AK128" t="s">
        <v>442</v>
      </c>
      <c r="AL128" t="s">
        <v>444</v>
      </c>
      <c r="AM128" t="s">
        <v>444</v>
      </c>
      <c r="AN128" t="s">
        <v>444</v>
      </c>
      <c r="AO128" t="s">
        <v>444</v>
      </c>
      <c r="AP128" t="s">
        <v>442</v>
      </c>
      <c r="AQ128" t="s">
        <v>1440</v>
      </c>
      <c r="AR128" t="s">
        <v>1451</v>
      </c>
      <c r="AS128" t="s">
        <v>162</v>
      </c>
      <c r="AT128" t="s">
        <v>10</v>
      </c>
      <c r="AU128" t="s">
        <v>444</v>
      </c>
      <c r="AV128" t="s">
        <v>442</v>
      </c>
      <c r="AW128" t="s">
        <v>444</v>
      </c>
      <c r="AX128" t="s">
        <v>444</v>
      </c>
      <c r="AY128" t="s">
        <v>444</v>
      </c>
      <c r="AZ128" t="s">
        <v>444</v>
      </c>
      <c r="BA128" t="s">
        <v>444</v>
      </c>
      <c r="BB128" t="s">
        <v>444</v>
      </c>
      <c r="BC128" t="s">
        <v>444</v>
      </c>
      <c r="BD128" t="s">
        <v>1359</v>
      </c>
      <c r="BE128" t="s">
        <v>444</v>
      </c>
      <c r="BF128" t="s">
        <v>1360</v>
      </c>
      <c r="BG128" t="s">
        <v>444</v>
      </c>
      <c r="BH128" t="s">
        <v>444</v>
      </c>
      <c r="BI128" t="s">
        <v>444</v>
      </c>
      <c r="BJ128" t="s">
        <v>444</v>
      </c>
      <c r="BK128" t="s">
        <v>444</v>
      </c>
      <c r="BL128" t="s">
        <v>444</v>
      </c>
      <c r="BM128" t="s">
        <v>444</v>
      </c>
      <c r="BN128" t="s">
        <v>444</v>
      </c>
      <c r="BO128" t="s">
        <v>444</v>
      </c>
      <c r="BP128" t="s">
        <v>444</v>
      </c>
      <c r="BQ128" t="s">
        <v>444</v>
      </c>
      <c r="BR128" t="s">
        <v>444</v>
      </c>
      <c r="BS128" t="s">
        <v>444</v>
      </c>
      <c r="BT128" t="s">
        <v>444</v>
      </c>
      <c r="BU128" t="s">
        <v>444</v>
      </c>
      <c r="BV128" t="s">
        <v>444</v>
      </c>
      <c r="BW128" t="s">
        <v>444</v>
      </c>
      <c r="BX128" t="s">
        <v>444</v>
      </c>
      <c r="BY128" t="s">
        <v>444</v>
      </c>
      <c r="BZ128" t="s">
        <v>444</v>
      </c>
      <c r="CA128" t="s">
        <v>444</v>
      </c>
      <c r="CB128" t="s">
        <v>444</v>
      </c>
      <c r="CC128" t="s">
        <v>444</v>
      </c>
      <c r="CD128" t="s">
        <v>444</v>
      </c>
      <c r="CE128" t="s">
        <v>444</v>
      </c>
      <c r="CF128" t="s">
        <v>444</v>
      </c>
      <c r="CG128" t="s">
        <v>444</v>
      </c>
      <c r="CH128" t="s">
        <v>444</v>
      </c>
      <c r="CI128" t="s">
        <v>444</v>
      </c>
      <c r="CJ128" t="s">
        <v>444</v>
      </c>
      <c r="CK128" t="s">
        <v>444</v>
      </c>
      <c r="CL128" t="s">
        <v>444</v>
      </c>
      <c r="CM128" t="s">
        <v>444</v>
      </c>
      <c r="CN128" t="s">
        <v>444</v>
      </c>
      <c r="CO128" t="s">
        <v>444</v>
      </c>
      <c r="CP128" t="s">
        <v>444</v>
      </c>
      <c r="CQ128" t="s">
        <v>444</v>
      </c>
      <c r="CR128" t="s">
        <v>444</v>
      </c>
      <c r="CS128" t="s">
        <v>444</v>
      </c>
      <c r="CT128" t="s">
        <v>444</v>
      </c>
      <c r="CU128" t="s">
        <v>444</v>
      </c>
      <c r="CV128" t="s">
        <v>2747</v>
      </c>
      <c r="CW128" t="s">
        <v>2736</v>
      </c>
      <c r="CX128" t="s">
        <v>2737</v>
      </c>
      <c r="CY128" t="s">
        <v>1472</v>
      </c>
      <c r="CZ128" t="s">
        <v>1473</v>
      </c>
      <c r="DA128" t="s">
        <v>444</v>
      </c>
      <c r="DB128" t="s">
        <v>444</v>
      </c>
      <c r="DC128" t="s">
        <v>444</v>
      </c>
      <c r="DD128" t="s">
        <v>444</v>
      </c>
      <c r="DE128" t="s">
        <v>444</v>
      </c>
      <c r="DF128" t="s">
        <v>444</v>
      </c>
      <c r="DG128" t="s">
        <v>444</v>
      </c>
      <c r="DH128" t="s">
        <v>444</v>
      </c>
      <c r="DI128" t="s">
        <v>282</v>
      </c>
      <c r="DJ128" t="s">
        <v>1451</v>
      </c>
      <c r="DK128" t="s">
        <v>444</v>
      </c>
      <c r="DL128" t="s">
        <v>444</v>
      </c>
      <c r="DM128" t="s">
        <v>444</v>
      </c>
      <c r="DN128" t="s">
        <v>444</v>
      </c>
      <c r="DO128" t="s">
        <v>444</v>
      </c>
      <c r="DP128" t="s">
        <v>444</v>
      </c>
      <c r="DQ128" t="s">
        <v>444</v>
      </c>
      <c r="DR128" t="s">
        <v>444</v>
      </c>
      <c r="DS128" t="s">
        <v>444</v>
      </c>
      <c r="DT128" s="24" t="s">
        <v>444</v>
      </c>
      <c r="DU128" s="24" t="s">
        <v>444</v>
      </c>
      <c r="DV128" t="s">
        <v>444</v>
      </c>
      <c r="DW128" t="s">
        <v>444</v>
      </c>
      <c r="DX128" s="24" t="s">
        <v>444</v>
      </c>
      <c r="DY128" s="24" t="s">
        <v>444</v>
      </c>
      <c r="DZ128" t="s">
        <v>444</v>
      </c>
      <c r="EA128" t="s">
        <v>444</v>
      </c>
      <c r="EB128" s="24" t="s">
        <v>444</v>
      </c>
      <c r="EC128" s="24" t="s">
        <v>444</v>
      </c>
      <c r="ED128" t="s">
        <v>444</v>
      </c>
      <c r="EE128" t="s">
        <v>444</v>
      </c>
      <c r="EF128" s="24" t="s">
        <v>444</v>
      </c>
      <c r="EG128" s="24" t="s">
        <v>444</v>
      </c>
      <c r="EH128" t="s">
        <v>444</v>
      </c>
      <c r="EI128" t="s">
        <v>444</v>
      </c>
      <c r="EJ128" s="24" t="s">
        <v>444</v>
      </c>
      <c r="EK128" s="24" t="s">
        <v>444</v>
      </c>
      <c r="EL128" t="s">
        <v>444</v>
      </c>
      <c r="EM128" t="s">
        <v>444</v>
      </c>
      <c r="EN128" s="24" t="s">
        <v>444</v>
      </c>
      <c r="EO128" s="24" t="s">
        <v>444</v>
      </c>
      <c r="EP128" t="s">
        <v>444</v>
      </c>
      <c r="EQ128" t="s">
        <v>444</v>
      </c>
      <c r="ER128" s="24" t="s">
        <v>444</v>
      </c>
      <c r="ES128" s="24" t="s">
        <v>444</v>
      </c>
      <c r="ET128" t="s">
        <v>444</v>
      </c>
      <c r="EU128" t="s">
        <v>444</v>
      </c>
      <c r="EV128" s="24" t="s">
        <v>444</v>
      </c>
      <c r="EW128" s="24" t="s">
        <v>444</v>
      </c>
      <c r="EX128" t="s">
        <v>444</v>
      </c>
      <c r="EY128" t="s">
        <v>444</v>
      </c>
      <c r="EZ128" s="24" t="s">
        <v>444</v>
      </c>
      <c r="FA128" s="24" t="s">
        <v>444</v>
      </c>
      <c r="FB128" t="s">
        <v>444</v>
      </c>
      <c r="FC128" t="s">
        <v>444</v>
      </c>
      <c r="FD128" s="24" t="s">
        <v>444</v>
      </c>
      <c r="FE128" s="24" t="s">
        <v>444</v>
      </c>
      <c r="FF128" t="s">
        <v>444</v>
      </c>
      <c r="FG128" t="s">
        <v>444</v>
      </c>
      <c r="FH128" s="24" t="s">
        <v>444</v>
      </c>
      <c r="FI128" s="24" t="s">
        <v>444</v>
      </c>
      <c r="FJ128" t="s">
        <v>444</v>
      </c>
      <c r="FK128" t="s">
        <v>444</v>
      </c>
      <c r="FL128" s="24" t="s">
        <v>444</v>
      </c>
      <c r="FM128" s="24" t="s">
        <v>444</v>
      </c>
      <c r="FN128" t="s">
        <v>444</v>
      </c>
      <c r="FO128" t="s">
        <v>444</v>
      </c>
      <c r="FP128" s="24" t="s">
        <v>444</v>
      </c>
      <c r="FQ128" s="24" t="s">
        <v>444</v>
      </c>
      <c r="FR128" t="s">
        <v>444</v>
      </c>
      <c r="FS128" t="s">
        <v>444</v>
      </c>
      <c r="FT128" s="24" t="s">
        <v>444</v>
      </c>
      <c r="FU128" s="24" t="s">
        <v>444</v>
      </c>
      <c r="FV128" t="s">
        <v>444</v>
      </c>
      <c r="FW128" t="s">
        <v>444</v>
      </c>
      <c r="FX128" s="24" t="s">
        <v>444</v>
      </c>
      <c r="FY128" s="24" t="s">
        <v>444</v>
      </c>
      <c r="FZ128" t="s">
        <v>444</v>
      </c>
      <c r="GA128" t="s">
        <v>444</v>
      </c>
      <c r="GB128" s="24" t="s">
        <v>444</v>
      </c>
      <c r="GC128" s="24" t="s">
        <v>444</v>
      </c>
      <c r="GD128" t="s">
        <v>444</v>
      </c>
      <c r="GE128" t="s">
        <v>444</v>
      </c>
      <c r="GF128" s="24" t="s">
        <v>444</v>
      </c>
      <c r="GG128" s="24" t="s">
        <v>444</v>
      </c>
      <c r="GH128" t="s">
        <v>15</v>
      </c>
      <c r="GI128" s="24" t="s">
        <v>538</v>
      </c>
      <c r="GJ128" s="24" t="s">
        <v>1453</v>
      </c>
      <c r="GK128" t="s">
        <v>1454</v>
      </c>
      <c r="GL128" t="s">
        <v>609</v>
      </c>
      <c r="GM128" s="24" t="s">
        <v>444</v>
      </c>
      <c r="GN128" s="24" t="s">
        <v>444</v>
      </c>
      <c r="GO128" t="s">
        <v>444</v>
      </c>
      <c r="GP128" t="s">
        <v>444</v>
      </c>
      <c r="GQ128" s="24" t="s">
        <v>444</v>
      </c>
      <c r="GR128" s="24" t="s">
        <v>444</v>
      </c>
      <c r="GS128" t="s">
        <v>444</v>
      </c>
      <c r="GT128" t="s">
        <v>444</v>
      </c>
      <c r="GU128" s="24" t="s">
        <v>444</v>
      </c>
      <c r="GV128" s="24" t="s">
        <v>444</v>
      </c>
      <c r="GW128" t="s">
        <v>444</v>
      </c>
      <c r="GX128" t="s">
        <v>444</v>
      </c>
      <c r="GY128" s="24" t="s">
        <v>444</v>
      </c>
      <c r="GZ128" s="24" t="s">
        <v>444</v>
      </c>
      <c r="HA128" t="s">
        <v>444</v>
      </c>
      <c r="HB128" t="s">
        <v>444</v>
      </c>
      <c r="HC128" s="24" t="s">
        <v>444</v>
      </c>
      <c r="HD128" s="24" t="s">
        <v>444</v>
      </c>
      <c r="HE128" t="s">
        <v>444</v>
      </c>
      <c r="HF128" t="s">
        <v>444</v>
      </c>
      <c r="HG128" s="24" t="s">
        <v>444</v>
      </c>
      <c r="HH128" s="24" t="s">
        <v>444</v>
      </c>
      <c r="HI128" t="s">
        <v>444</v>
      </c>
      <c r="HJ128" t="s">
        <v>444</v>
      </c>
      <c r="HK128" s="24" t="s">
        <v>444</v>
      </c>
      <c r="HL128" s="24" t="s">
        <v>444</v>
      </c>
      <c r="HM128" t="s">
        <v>444</v>
      </c>
      <c r="HN128" t="s">
        <v>444</v>
      </c>
      <c r="HO128" s="24" t="s">
        <v>444</v>
      </c>
      <c r="HP128" s="24" t="s">
        <v>444</v>
      </c>
      <c r="HQ128" t="s">
        <v>444</v>
      </c>
      <c r="HR128" t="s">
        <v>444</v>
      </c>
      <c r="HS128" s="24" t="s">
        <v>444</v>
      </c>
      <c r="HT128" s="24" t="s">
        <v>444</v>
      </c>
      <c r="HU128" t="s">
        <v>444</v>
      </c>
      <c r="HV128" t="s">
        <v>444</v>
      </c>
      <c r="HW128" s="24" t="s">
        <v>444</v>
      </c>
      <c r="HX128" s="24" t="s">
        <v>444</v>
      </c>
      <c r="HY128" t="s">
        <v>444</v>
      </c>
      <c r="HZ128" t="s">
        <v>444</v>
      </c>
      <c r="IA128" t="s">
        <v>2747</v>
      </c>
      <c r="IB128" t="s">
        <v>2736</v>
      </c>
      <c r="IC128" t="s">
        <v>3034</v>
      </c>
      <c r="ID128" s="33" t="b" cm="1">
        <f t="array" ref="ID128">_xlfn.IFNA(MATCH($A$2,_xlfn.NUMBERVALUE(Table_Query_from_MF_DSNP62[[#This Row],[CL_GLACCT_DR1]:[CL_GLACCT_CR4]]),0),0)&gt;=1</f>
        <v>1</v>
      </c>
      <c r="IE128" s="33" t="b">
        <f>OR(Table_Query_from_MF_DSNP62[[#This Row],[Pair1]:[Pair25]])</f>
        <v>1</v>
      </c>
      <c r="IF128" s="33">
        <f>_xlfn.IFNA(MATCH(TRUE,Table_Query_from_MF_DSNP62[[#This Row],[Pair1]:[Pair25]],0),"none")</f>
        <v>1</v>
      </c>
      <c r="IG128" s="33" t="b">
        <f>AND($A$2&gt;=_xlfn.NUMBERVALUE(Table_Query_from_MF_DSNP62[[#This Row],[CL_GL_ACCT_FR1]]),$A$2&lt;=_xlfn.NUMBERVALUE(Table_Query_from_MF_DSNP62[[#This Row],[CL_GL_ACCT_TO1]]))</f>
        <v>1</v>
      </c>
      <c r="IH128" s="33" t="b">
        <f>AND($A$2&gt;=_xlfn.NUMBERVALUE(Table_Query_from_MF_DSNP62[[#This Row],[CL_GL_ACCT_FR2]]),$A$2&lt;=_xlfn.NUMBERVALUE(Table_Query_from_MF_DSNP62[[#This Row],[CL_GL_ACCT_TO2]]))</f>
        <v>1</v>
      </c>
      <c r="II128" s="33" t="b">
        <f>AND($A$2&gt;=_xlfn.NUMBERVALUE(Table_Query_from_MF_DSNP62[[#This Row],[CL_GL_ACCT_FR3]]),$A$2&lt;=_xlfn.NUMBERVALUE(Table_Query_from_MF_DSNP62[[#This Row],[CL_GL_ACCT_TO3]]))</f>
        <v>1</v>
      </c>
      <c r="IJ128" s="33" t="b">
        <f>AND($A$2&gt;=_xlfn.NUMBERVALUE(Table_Query_from_MF_DSNP62[[#This Row],[CL_GL_ACCT_FR4]]),$A$2&lt;=_xlfn.NUMBERVALUE(Table_Query_from_MF_DSNP62[[#This Row],[CL_GL_ACCT_TO4]]))</f>
        <v>1</v>
      </c>
      <c r="IK128" s="33" t="b">
        <f>AND($A$2&gt;=_xlfn.NUMBERVALUE(Table_Query_from_MF_DSNP62[[#This Row],[CL_GL_ACCT_FR5]]),$A$2&lt;=_xlfn.NUMBERVALUE(Table_Query_from_MF_DSNP62[[#This Row],[CL_GL_ACCT_TO5]]))</f>
        <v>1</v>
      </c>
      <c r="IL128" s="33" t="b">
        <f>AND($A$2&gt;=_xlfn.NUMBERVALUE(Table_Query_from_MF_DSNP62[[#This Row],[CL_GL_ACCT_FR6]]),$A$2&lt;=_xlfn.NUMBERVALUE(Table_Query_from_MF_DSNP62[[#This Row],[CL_GL_ACCT_TO6]]))</f>
        <v>1</v>
      </c>
      <c r="IM128" s="33" t="b">
        <f>AND($A$2&gt;=_xlfn.NUMBERVALUE(Table_Query_from_MF_DSNP62[[#This Row],[CL_GL_ACCT_FR7]]),$A$2&lt;=_xlfn.NUMBERVALUE(Table_Query_from_MF_DSNP62[[#This Row],[CL_GL_ACCT_TO7]]))</f>
        <v>1</v>
      </c>
      <c r="IN128" s="33" t="b">
        <f>AND($A$2&gt;=_xlfn.NUMBERVALUE(Table_Query_from_MF_DSNP62[[#This Row],[CL_GL_ACCT_FR8]]),$A$2&lt;=_xlfn.NUMBERVALUE(Table_Query_from_MF_DSNP62[[#This Row],[CL_GL_ACCT_TO8]]))</f>
        <v>1</v>
      </c>
      <c r="IO128" s="33" t="b">
        <f>AND($A$2&gt;=_xlfn.NUMBERVALUE(Table_Query_from_MF_DSNP62[[#This Row],[CL_GL_ACCT_FR9]]),$A$2&lt;=_xlfn.NUMBERVALUE(Table_Query_from_MF_DSNP62[[#This Row],[CL_GL_ACCT_TO9]]))</f>
        <v>1</v>
      </c>
      <c r="IP128" s="33" t="b">
        <f>AND($A$2&gt;=_xlfn.NUMBERVALUE(Table_Query_from_MF_DSNP62[[#This Row],[CL_GL_ACCT_FR10]]),$A$2&lt;=_xlfn.NUMBERVALUE(Table_Query_from_MF_DSNP62[[#This Row],[CL_GL_ACCT_TO10]]))</f>
        <v>1</v>
      </c>
      <c r="IQ128" s="33" t="b">
        <f>AND($A$2&gt;=_xlfn.NUMBERVALUE(Table_Query_from_MF_DSNP62[[#This Row],[CL_GL_ACCT_FR11]]),$A$2&lt;=_xlfn.NUMBERVALUE(Table_Query_from_MF_DSNP62[[#This Row],[CL_GL_ACCT_TO11]]))</f>
        <v>1</v>
      </c>
      <c r="IR128" s="33" t="b">
        <f>AND($A$2&gt;=_xlfn.NUMBERVALUE(Table_Query_from_MF_DSNP62[[#This Row],[CL_GL_ACCT_FR12]]),$A$2&lt;=_xlfn.NUMBERVALUE(Table_Query_from_MF_DSNP62[[#This Row],[CL_GL_ACCT_TO12]]))</f>
        <v>1</v>
      </c>
      <c r="IS128" s="33" t="b">
        <f>AND($A$2&gt;=_xlfn.NUMBERVALUE(Table_Query_from_MF_DSNP62[[#This Row],[CL_GL_ACCT_FR13]]),$A$2&lt;=_xlfn.NUMBERVALUE(Table_Query_from_MF_DSNP62[[#This Row],[CL_GL_ACCT_TO13]]))</f>
        <v>1</v>
      </c>
      <c r="IT128" s="33" t="b">
        <f>AND($A$2&gt;=_xlfn.NUMBERVALUE(Table_Query_from_MF_DSNP62[[#This Row],[CL_GL_ACCT_FR14]]),$A$2&lt;=_xlfn.NUMBERVALUE(Table_Query_from_MF_DSNP62[[#This Row],[CL_GL_ACCT_TO14]]))</f>
        <v>1</v>
      </c>
      <c r="IU128" s="33" t="b">
        <f>AND($A$2&gt;=_xlfn.NUMBERVALUE(Table_Query_from_MF_DSNP62[[#This Row],[CL_GL_ACCT_FR15]]),$A$2&lt;=_xlfn.NUMBERVALUE(Table_Query_from_MF_DSNP62[[#This Row],[CL_GL_ACCT_TO15]]))</f>
        <v>1</v>
      </c>
      <c r="IV128" s="33" t="b">
        <f>AND($A$2&gt;=_xlfn.NUMBERVALUE(Table_Query_from_MF_DSNP62[[#This Row],[CL_GL_ACCT_FR16]]),$A$2&lt;=_xlfn.NUMBERVALUE(Table_Query_from_MF_DSNP62[[#This Row],[CL_GL_ACCT_TO16]]))</f>
        <v>1</v>
      </c>
      <c r="IW128" s="33" t="b">
        <f>AND($A$2&gt;=_xlfn.NUMBERVALUE(Table_Query_from_MF_DSNP62[[#This Row],[CL_GL_ACCT_FR17]]),$A$2&lt;=_xlfn.NUMBERVALUE(Table_Query_from_MF_DSNP62[[#This Row],[CL_GL_ACCT_TO17]]))</f>
        <v>1</v>
      </c>
      <c r="IX128" s="33" t="b">
        <f>AND($A$2&gt;=_xlfn.NUMBERVALUE(Table_Query_from_MF_DSNP62[[#This Row],[CL_GL_ACCT_FR18]]),$A$2&lt;=_xlfn.NUMBERVALUE(Table_Query_from_MF_DSNP62[[#This Row],[CL_GL_ACCT_TO18]]))</f>
        <v>1</v>
      </c>
      <c r="IY128" s="33" t="b">
        <f>AND($A$2&gt;=_xlfn.NUMBERVALUE(Table_Query_from_MF_DSNP62[[#This Row],[CL_GL_ACCT_FR19]]),$A$2&lt;=_xlfn.NUMBERVALUE(Table_Query_from_MF_DSNP62[[#This Row],[CL_GL_ACCT_TO19]]))</f>
        <v>1</v>
      </c>
      <c r="IZ128" s="33" t="b">
        <f>AND($A$2&gt;=_xlfn.NUMBERVALUE(Table_Query_from_MF_DSNP62[[#This Row],[CL_GL_ACCT_FR20]]),$A$2&lt;=_xlfn.NUMBERVALUE(Table_Query_from_MF_DSNP62[[#This Row],[CL_GL_ACCT_TO20]]))</f>
        <v>1</v>
      </c>
      <c r="JA128" s="33" t="b">
        <f>AND($A$2&gt;=_xlfn.NUMBERVALUE(Table_Query_from_MF_DSNP62[[#This Row],[CL_GL_ACCT_FR21]]),$A$2&lt;=_xlfn.NUMBERVALUE(Table_Query_from_MF_DSNP62[[#This Row],[CL_GL_ACCT_TO21]]))</f>
        <v>1</v>
      </c>
      <c r="JB128" s="33" t="b">
        <f>AND($A$2&gt;=_xlfn.NUMBERVALUE(Table_Query_from_MF_DSNP62[[#This Row],[CL_GL_ACCT_FR22]]),$A$2&lt;=_xlfn.NUMBERVALUE(Table_Query_from_MF_DSNP62[[#This Row],[CL_GL_ACCT_TO22]]))</f>
        <v>1</v>
      </c>
      <c r="JC128" s="33" t="b">
        <f>AND($A$2&gt;=_xlfn.NUMBERVALUE(Table_Query_from_MF_DSNP62[[#This Row],[CL_GL_ACCT_FR23]]),$A$2&lt;=_xlfn.NUMBERVALUE(Table_Query_from_MF_DSNP62[[#This Row],[CL_GL_ACCT_TO23]]))</f>
        <v>1</v>
      </c>
      <c r="JD128" s="33" t="b">
        <f>AND($A$2&gt;=_xlfn.NUMBERVALUE(Table_Query_from_MF_DSNP62[[#This Row],[CL_GL_ACCT_FR24]]),$A$2&lt;=_xlfn.NUMBERVALUE(Table_Query_from_MF_DSNP62[[#This Row],[CL_GL_ACCT_TO24]]))</f>
        <v>1</v>
      </c>
      <c r="JE128" s="33" t="b">
        <f>AND($A$2&gt;=_xlfn.NUMBERVALUE(Table_Query_from_MF_DSNP62[[#This Row],[CL_GL_ACCT_FR25]]),$A$2&lt;=_xlfn.NUMBERVALUE(Table_Query_from_MF_DSNP62[[#This Row],[CL_GL_ACCT_TO25]]))</f>
        <v>1</v>
      </c>
      <c r="JF128" s="33" t="b">
        <f>OR(Table_Query_from_MF_DSNP62[[#This Row],[PairA]:[PairO]])</f>
        <v>1</v>
      </c>
      <c r="JG128" s="33">
        <f>_xlfn.IFNA(MATCH(TRUE,Table_Query_from_MF_DSNP62[[#This Row],[PairA]:[PairO]],0),"none")</f>
        <v>3</v>
      </c>
      <c r="JH128" s="33" t="b">
        <f>AND($B$2&gt;=_xlfn.NUMBERVALUE(Table_Query_from_MF_DSNP62[[#This Row],[CL_CMP_OBJ_FR1]]),$B$2&lt;=_xlfn.NUMBERVALUE(Table_Query_from_MF_DSNP62[[#This Row],[CL_CMP_OBJ_TO1]]))</f>
        <v>0</v>
      </c>
      <c r="JI128" s="33" t="b">
        <f>AND($B$2&gt;=_xlfn.NUMBERVALUE(Table_Query_from_MF_DSNP62[[#This Row],[CL_CMP_OBJ_FR2]]),$B$2&lt;=_xlfn.NUMBERVALUE(Table_Query_from_MF_DSNP62[[#This Row],[CL_CMP_OBJ_TO2]]))</f>
        <v>0</v>
      </c>
      <c r="JJ128" s="33" t="b">
        <f>AND($B$2&gt;=_xlfn.NUMBERVALUE(Table_Query_from_MF_DSNP62[[#This Row],[CL_CMP_OBJ_FR3]]),$B$2&lt;=_xlfn.NUMBERVALUE(Table_Query_from_MF_DSNP62[[#This Row],[CL_CMP_OBJ_TO3]]))</f>
        <v>1</v>
      </c>
      <c r="JK128" s="33" t="b">
        <f>AND($B$2&gt;=_xlfn.NUMBERVALUE(Table_Query_from_MF_DSNP62[[#This Row],[CL_CMP_OBJ_FR4]]),$B$2&lt;=_xlfn.NUMBERVALUE(Table_Query_from_MF_DSNP62[[#This Row],[CL_CMP_OBJ_TO4]]))</f>
        <v>1</v>
      </c>
      <c r="JL128" s="33" t="b">
        <f>AND($B$2&gt;=_xlfn.NUMBERVALUE(Table_Query_from_MF_DSNP62[[#This Row],[CL_CMP_OBJ_FR5]]),$B$2&lt;=_xlfn.NUMBERVALUE(Table_Query_from_MF_DSNP62[[#This Row],[CL_CMP_OBJ_TO5]]))</f>
        <v>1</v>
      </c>
      <c r="JM128" s="33" t="b">
        <f>AND($B$2&gt;=_xlfn.NUMBERVALUE(Table_Query_from_MF_DSNP62[[#This Row],[CL_CMP_OBJ_FR6]]),$B$2&lt;=_xlfn.NUMBERVALUE(Table_Query_from_MF_DSNP62[[#This Row],[CL_CMP_OBJ_TO6]]))</f>
        <v>1</v>
      </c>
      <c r="JN128" s="33" t="b">
        <f>AND($B$2&gt;=_xlfn.NUMBERVALUE(Table_Query_from_MF_DSNP62[[#This Row],[CL_CMP_OBJ_FR7]]),$B$2&lt;=_xlfn.NUMBERVALUE(Table_Query_from_MF_DSNP62[[#This Row],[CL_CMP_OBJ_TO7]]))</f>
        <v>1</v>
      </c>
      <c r="JO128" s="33" t="b">
        <f>AND($B$2&gt;=_xlfn.NUMBERVALUE(Table_Query_from_MF_DSNP62[[#This Row],[CL_CMP_OBJ_FR8]]),$B$2&lt;=_xlfn.NUMBERVALUE(Table_Query_from_MF_DSNP62[[#This Row],[CL_CMP_OBJ_TO8]]))</f>
        <v>1</v>
      </c>
      <c r="JP128" s="33" t="b">
        <f>AND($B$2&gt;=_xlfn.NUMBERVALUE(Table_Query_from_MF_DSNP62[[#This Row],[CL_CMP_OBJ_FR9]]),$B$2&lt;=_xlfn.NUMBERVALUE(Table_Query_from_MF_DSNP62[[#This Row],[CL_CMP_OBJ_TO9]]))</f>
        <v>1</v>
      </c>
      <c r="JQ128" s="33" t="b">
        <f>AND($B$2&gt;=_xlfn.NUMBERVALUE(Table_Query_from_MF_DSNP62[[#This Row],[CL_CMP_OBJ_FR10]]),$B$2&lt;=_xlfn.NUMBERVALUE(Table_Query_from_MF_DSNP62[[#This Row],[CL_CMP_OBJ_TO10]]))</f>
        <v>1</v>
      </c>
      <c r="JR128" s="33" t="b">
        <f>AND($B$2&gt;=_xlfn.NUMBERVALUE(Table_Query_from_MF_DSNP62[[#This Row],[CL_CMP_OBJ_FR11]]),$B$2&lt;=_xlfn.NUMBERVALUE(Table_Query_from_MF_DSNP62[[#This Row],[CL_CMP_OBJ_TO11]]))</f>
        <v>1</v>
      </c>
      <c r="JS128" s="33" t="b">
        <f>AND($B$2&gt;=_xlfn.NUMBERVALUE(Table_Query_from_MF_DSNP62[[#This Row],[CL_CMP_OBJ_FR12]]),$B$2&lt;=_xlfn.NUMBERVALUE(Table_Query_from_MF_DSNP62[[#This Row],[CL_CMP_OBJ_TO12]]))</f>
        <v>1</v>
      </c>
      <c r="JT128" s="33" t="b">
        <f>AND($B$2&gt;=_xlfn.NUMBERVALUE(Table_Query_from_MF_DSNP62[[#This Row],[CL_CMP_OBJ_FR13]]),$B$2&lt;=_xlfn.NUMBERVALUE(Table_Query_from_MF_DSNP62[[#This Row],[CL_CMP_OBJ_TO13]]))</f>
        <v>1</v>
      </c>
      <c r="JU128" s="33" t="b">
        <f>AND($B$2&gt;=_xlfn.NUMBERVALUE(Table_Query_from_MF_DSNP62[[#This Row],[CL_CMP_OBJ_FR14]]),$B$2&lt;=_xlfn.NUMBERVALUE(Table_Query_from_MF_DSNP62[[#This Row],[CL_CMP_OBJ_TO14]]))</f>
        <v>1</v>
      </c>
      <c r="JV128" s="33" t="b">
        <f>AND($B$2&gt;=_xlfn.NUMBERVALUE(Table_Query_from_MF_DSNP62[[#This Row],[CL_CMP_OBJ_FR15]]),$B$2&lt;=_xlfn.NUMBERVALUE(Table_Query_from_MF_DSNP62[[#This Row],[CL_CMP_OBJ_TO15]]))</f>
        <v>1</v>
      </c>
    </row>
    <row r="129" spans="1:282" x14ac:dyDescent="0.25">
      <c r="A129" t="b">
        <f>OR(,Table_Query_from_MF_DSNP62[[#This Row],[Desired GL included as "hard-coded" GL?]],Table_Query_from_MF_DSNP62[[#This Row],[Desired GL included as "Open GL"?]])</f>
        <v>1</v>
      </c>
      <c r="B129" t="b">
        <f>Table_Query_from_MF_DSNP62[[#This Row],[Desired CObj included as "Open CObj"?]]</f>
        <v>1</v>
      </c>
      <c r="C129" t="s">
        <v>272</v>
      </c>
      <c r="D129" t="s">
        <v>1557</v>
      </c>
      <c r="E129" t="s">
        <v>15</v>
      </c>
      <c r="F129" s="24" t="s">
        <v>16</v>
      </c>
      <c r="G129" t="s">
        <v>339</v>
      </c>
      <c r="H129" s="24" t="s">
        <v>444</v>
      </c>
      <c r="I129" t="s">
        <v>444</v>
      </c>
      <c r="J129" s="24" t="s">
        <v>444</v>
      </c>
      <c r="K129" t="s">
        <v>444</v>
      </c>
      <c r="L129" s="24" t="s">
        <v>444</v>
      </c>
      <c r="M129" t="s">
        <v>444</v>
      </c>
      <c r="N129" t="s">
        <v>444</v>
      </c>
      <c r="O129" t="s">
        <v>444</v>
      </c>
      <c r="P129" t="s">
        <v>444</v>
      </c>
      <c r="Q129" t="s">
        <v>15</v>
      </c>
      <c r="R129" t="s">
        <v>444</v>
      </c>
      <c r="S129" t="s">
        <v>442</v>
      </c>
      <c r="T129" t="s">
        <v>447</v>
      </c>
      <c r="U129" t="s">
        <v>444</v>
      </c>
      <c r="V129" t="s">
        <v>444</v>
      </c>
      <c r="W129" t="s">
        <v>442</v>
      </c>
      <c r="X129" t="s">
        <v>442</v>
      </c>
      <c r="Y129" t="s">
        <v>444</v>
      </c>
      <c r="Z129" t="s">
        <v>442</v>
      </c>
      <c r="AA129" t="s">
        <v>442</v>
      </c>
      <c r="AB129" t="s">
        <v>442</v>
      </c>
      <c r="AC129" t="s">
        <v>444</v>
      </c>
      <c r="AD129" t="s">
        <v>444</v>
      </c>
      <c r="AE129" t="s">
        <v>444</v>
      </c>
      <c r="AF129" t="s">
        <v>444</v>
      </c>
      <c r="AG129" t="s">
        <v>442</v>
      </c>
      <c r="AH129" t="s">
        <v>444</v>
      </c>
      <c r="AI129" t="s">
        <v>447</v>
      </c>
      <c r="AJ129" t="s">
        <v>442</v>
      </c>
      <c r="AK129" t="s">
        <v>442</v>
      </c>
      <c r="AL129" t="s">
        <v>444</v>
      </c>
      <c r="AM129" t="s">
        <v>444</v>
      </c>
      <c r="AN129" t="s">
        <v>444</v>
      </c>
      <c r="AO129" t="s">
        <v>444</v>
      </c>
      <c r="AP129" t="s">
        <v>442</v>
      </c>
      <c r="AQ129" t="s">
        <v>1440</v>
      </c>
      <c r="AR129" t="s">
        <v>1451</v>
      </c>
      <c r="AS129" t="s">
        <v>162</v>
      </c>
      <c r="AT129" t="s">
        <v>10</v>
      </c>
      <c r="AU129" t="s">
        <v>444</v>
      </c>
      <c r="AV129" t="s">
        <v>442</v>
      </c>
      <c r="AW129" t="s">
        <v>444</v>
      </c>
      <c r="AX129" t="s">
        <v>444</v>
      </c>
      <c r="AY129" t="s">
        <v>444</v>
      </c>
      <c r="AZ129" t="s">
        <v>444</v>
      </c>
      <c r="BA129" t="s">
        <v>444</v>
      </c>
      <c r="BB129" t="s">
        <v>444</v>
      </c>
      <c r="BC129" t="s">
        <v>444</v>
      </c>
      <c r="BD129" t="s">
        <v>1359</v>
      </c>
      <c r="BE129" t="s">
        <v>444</v>
      </c>
      <c r="BF129" t="s">
        <v>1360</v>
      </c>
      <c r="BG129" t="s">
        <v>444</v>
      </c>
      <c r="BH129" t="s">
        <v>444</v>
      </c>
      <c r="BI129" t="s">
        <v>444</v>
      </c>
      <c r="BJ129" t="s">
        <v>444</v>
      </c>
      <c r="BK129" t="s">
        <v>444</v>
      </c>
      <c r="BL129" t="s">
        <v>444</v>
      </c>
      <c r="BM129" t="s">
        <v>444</v>
      </c>
      <c r="BN129" t="s">
        <v>444</v>
      </c>
      <c r="BO129" t="s">
        <v>444</v>
      </c>
      <c r="BP129" t="s">
        <v>444</v>
      </c>
      <c r="BQ129" t="s">
        <v>444</v>
      </c>
      <c r="BR129" t="s">
        <v>444</v>
      </c>
      <c r="BS129" t="s">
        <v>444</v>
      </c>
      <c r="BT129" t="s">
        <v>444</v>
      </c>
      <c r="BU129" t="s">
        <v>444</v>
      </c>
      <c r="BV129" t="s">
        <v>444</v>
      </c>
      <c r="BW129" t="s">
        <v>444</v>
      </c>
      <c r="BX129" t="s">
        <v>444</v>
      </c>
      <c r="BY129" t="s">
        <v>444</v>
      </c>
      <c r="BZ129" t="s">
        <v>444</v>
      </c>
      <c r="CA129" t="s">
        <v>444</v>
      </c>
      <c r="CB129" t="s">
        <v>444</v>
      </c>
      <c r="CC129" t="s">
        <v>444</v>
      </c>
      <c r="CD129" t="s">
        <v>444</v>
      </c>
      <c r="CE129" t="s">
        <v>444</v>
      </c>
      <c r="CF129" t="s">
        <v>444</v>
      </c>
      <c r="CG129" t="s">
        <v>444</v>
      </c>
      <c r="CH129" t="s">
        <v>444</v>
      </c>
      <c r="CI129" t="s">
        <v>444</v>
      </c>
      <c r="CJ129" t="s">
        <v>444</v>
      </c>
      <c r="CK129" t="s">
        <v>444</v>
      </c>
      <c r="CL129" t="s">
        <v>444</v>
      </c>
      <c r="CM129" t="s">
        <v>444</v>
      </c>
      <c r="CN129" t="s">
        <v>444</v>
      </c>
      <c r="CO129" t="s">
        <v>444</v>
      </c>
      <c r="CP129" t="s">
        <v>444</v>
      </c>
      <c r="CQ129" t="s">
        <v>444</v>
      </c>
      <c r="CR129" t="s">
        <v>444</v>
      </c>
      <c r="CS129" t="s">
        <v>444</v>
      </c>
      <c r="CT129" t="s">
        <v>444</v>
      </c>
      <c r="CU129" t="s">
        <v>444</v>
      </c>
      <c r="CV129" t="s">
        <v>2747</v>
      </c>
      <c r="CW129" t="s">
        <v>2736</v>
      </c>
      <c r="CX129" t="s">
        <v>2791</v>
      </c>
      <c r="CY129" t="s">
        <v>1472</v>
      </c>
      <c r="CZ129" t="s">
        <v>1473</v>
      </c>
      <c r="DA129" t="s">
        <v>444</v>
      </c>
      <c r="DB129" t="s">
        <v>444</v>
      </c>
      <c r="DC129" t="s">
        <v>444</v>
      </c>
      <c r="DD129" t="s">
        <v>444</v>
      </c>
      <c r="DE129" t="s">
        <v>444</v>
      </c>
      <c r="DF129" t="s">
        <v>444</v>
      </c>
      <c r="DG129" t="s">
        <v>444</v>
      </c>
      <c r="DH129" t="s">
        <v>444</v>
      </c>
      <c r="DI129" t="s">
        <v>282</v>
      </c>
      <c r="DJ129" t="s">
        <v>1451</v>
      </c>
      <c r="DK129" t="s">
        <v>444</v>
      </c>
      <c r="DL129" t="s">
        <v>444</v>
      </c>
      <c r="DM129" t="s">
        <v>444</v>
      </c>
      <c r="DN129" t="s">
        <v>444</v>
      </c>
      <c r="DO129" t="s">
        <v>444</v>
      </c>
      <c r="DP129" t="s">
        <v>444</v>
      </c>
      <c r="DQ129" t="s">
        <v>444</v>
      </c>
      <c r="DR129" t="s">
        <v>444</v>
      </c>
      <c r="DS129" t="s">
        <v>444</v>
      </c>
      <c r="DT129" s="24" t="s">
        <v>444</v>
      </c>
      <c r="DU129" s="24" t="s">
        <v>444</v>
      </c>
      <c r="DV129" t="s">
        <v>444</v>
      </c>
      <c r="DW129" t="s">
        <v>444</v>
      </c>
      <c r="DX129" s="24" t="s">
        <v>444</v>
      </c>
      <c r="DY129" s="24" t="s">
        <v>444</v>
      </c>
      <c r="DZ129" t="s">
        <v>444</v>
      </c>
      <c r="EA129" t="s">
        <v>444</v>
      </c>
      <c r="EB129" s="24" t="s">
        <v>444</v>
      </c>
      <c r="EC129" s="24" t="s">
        <v>444</v>
      </c>
      <c r="ED129" t="s">
        <v>444</v>
      </c>
      <c r="EE129" t="s">
        <v>444</v>
      </c>
      <c r="EF129" s="24" t="s">
        <v>444</v>
      </c>
      <c r="EG129" s="24" t="s">
        <v>444</v>
      </c>
      <c r="EH129" t="s">
        <v>444</v>
      </c>
      <c r="EI129" t="s">
        <v>444</v>
      </c>
      <c r="EJ129" s="24" t="s">
        <v>444</v>
      </c>
      <c r="EK129" s="24" t="s">
        <v>444</v>
      </c>
      <c r="EL129" t="s">
        <v>444</v>
      </c>
      <c r="EM129" t="s">
        <v>444</v>
      </c>
      <c r="EN129" s="24" t="s">
        <v>444</v>
      </c>
      <c r="EO129" s="24" t="s">
        <v>444</v>
      </c>
      <c r="EP129" t="s">
        <v>444</v>
      </c>
      <c r="EQ129" t="s">
        <v>444</v>
      </c>
      <c r="ER129" s="24" t="s">
        <v>444</v>
      </c>
      <c r="ES129" s="24" t="s">
        <v>444</v>
      </c>
      <c r="ET129" t="s">
        <v>444</v>
      </c>
      <c r="EU129" t="s">
        <v>444</v>
      </c>
      <c r="EV129" s="24" t="s">
        <v>444</v>
      </c>
      <c r="EW129" s="24" t="s">
        <v>444</v>
      </c>
      <c r="EX129" t="s">
        <v>444</v>
      </c>
      <c r="EY129" t="s">
        <v>444</v>
      </c>
      <c r="EZ129" s="24" t="s">
        <v>444</v>
      </c>
      <c r="FA129" s="24" t="s">
        <v>444</v>
      </c>
      <c r="FB129" t="s">
        <v>444</v>
      </c>
      <c r="FC129" t="s">
        <v>444</v>
      </c>
      <c r="FD129" s="24" t="s">
        <v>444</v>
      </c>
      <c r="FE129" s="24" t="s">
        <v>444</v>
      </c>
      <c r="FF129" t="s">
        <v>444</v>
      </c>
      <c r="FG129" t="s">
        <v>444</v>
      </c>
      <c r="FH129" s="24" t="s">
        <v>444</v>
      </c>
      <c r="FI129" s="24" t="s">
        <v>444</v>
      </c>
      <c r="FJ129" t="s">
        <v>444</v>
      </c>
      <c r="FK129" t="s">
        <v>444</v>
      </c>
      <c r="FL129" s="24" t="s">
        <v>444</v>
      </c>
      <c r="FM129" s="24" t="s">
        <v>444</v>
      </c>
      <c r="FN129" t="s">
        <v>444</v>
      </c>
      <c r="FO129" t="s">
        <v>444</v>
      </c>
      <c r="FP129" s="24" t="s">
        <v>444</v>
      </c>
      <c r="FQ129" s="24" t="s">
        <v>444</v>
      </c>
      <c r="FR129" t="s">
        <v>444</v>
      </c>
      <c r="FS129" t="s">
        <v>444</v>
      </c>
      <c r="FT129" s="24" t="s">
        <v>444</v>
      </c>
      <c r="FU129" s="24" t="s">
        <v>444</v>
      </c>
      <c r="FV129" t="s">
        <v>444</v>
      </c>
      <c r="FW129" t="s">
        <v>444</v>
      </c>
      <c r="FX129" s="24" t="s">
        <v>444</v>
      </c>
      <c r="FY129" s="24" t="s">
        <v>444</v>
      </c>
      <c r="FZ129" t="s">
        <v>444</v>
      </c>
      <c r="GA129" t="s">
        <v>444</v>
      </c>
      <c r="GB129" s="24" t="s">
        <v>444</v>
      </c>
      <c r="GC129" s="24" t="s">
        <v>444</v>
      </c>
      <c r="GD129" t="s">
        <v>444</v>
      </c>
      <c r="GE129" t="s">
        <v>444</v>
      </c>
      <c r="GF129" s="24" t="s">
        <v>444</v>
      </c>
      <c r="GG129" s="24" t="s">
        <v>444</v>
      </c>
      <c r="GH129" t="s">
        <v>444</v>
      </c>
      <c r="GI129" s="24" t="s">
        <v>444</v>
      </c>
      <c r="GJ129" s="24" t="s">
        <v>444</v>
      </c>
      <c r="GK129" t="s">
        <v>444</v>
      </c>
      <c r="GL129" t="s">
        <v>444</v>
      </c>
      <c r="GM129" s="24" t="s">
        <v>444</v>
      </c>
      <c r="GN129" s="24" t="s">
        <v>444</v>
      </c>
      <c r="GO129" t="s">
        <v>444</v>
      </c>
      <c r="GP129" t="s">
        <v>444</v>
      </c>
      <c r="GQ129" s="24" t="s">
        <v>444</v>
      </c>
      <c r="GR129" s="24" t="s">
        <v>444</v>
      </c>
      <c r="GS129" t="s">
        <v>444</v>
      </c>
      <c r="GT129" t="s">
        <v>444</v>
      </c>
      <c r="GU129" s="24" t="s">
        <v>444</v>
      </c>
      <c r="GV129" s="24" t="s">
        <v>444</v>
      </c>
      <c r="GW129" t="s">
        <v>444</v>
      </c>
      <c r="GX129" t="s">
        <v>444</v>
      </c>
      <c r="GY129" s="24" t="s">
        <v>444</v>
      </c>
      <c r="GZ129" s="24" t="s">
        <v>444</v>
      </c>
      <c r="HA129" t="s">
        <v>444</v>
      </c>
      <c r="HB129" t="s">
        <v>444</v>
      </c>
      <c r="HC129" s="24" t="s">
        <v>444</v>
      </c>
      <c r="HD129" s="24" t="s">
        <v>444</v>
      </c>
      <c r="HE129" t="s">
        <v>444</v>
      </c>
      <c r="HF129" t="s">
        <v>444</v>
      </c>
      <c r="HG129" s="24" t="s">
        <v>444</v>
      </c>
      <c r="HH129" s="24" t="s">
        <v>444</v>
      </c>
      <c r="HI129" t="s">
        <v>444</v>
      </c>
      <c r="HJ129" t="s">
        <v>444</v>
      </c>
      <c r="HK129" s="24" t="s">
        <v>444</v>
      </c>
      <c r="HL129" s="24" t="s">
        <v>444</v>
      </c>
      <c r="HM129" t="s">
        <v>444</v>
      </c>
      <c r="HN129" t="s">
        <v>444</v>
      </c>
      <c r="HO129" s="24" t="s">
        <v>444</v>
      </c>
      <c r="HP129" s="24" t="s">
        <v>444</v>
      </c>
      <c r="HQ129" t="s">
        <v>444</v>
      </c>
      <c r="HR129" t="s">
        <v>444</v>
      </c>
      <c r="HS129" s="24" t="s">
        <v>444</v>
      </c>
      <c r="HT129" s="24" t="s">
        <v>444</v>
      </c>
      <c r="HU129" t="s">
        <v>444</v>
      </c>
      <c r="HV129" t="s">
        <v>444</v>
      </c>
      <c r="HW129" s="24" t="s">
        <v>444</v>
      </c>
      <c r="HX129" s="24" t="s">
        <v>444</v>
      </c>
      <c r="HY129" t="s">
        <v>444</v>
      </c>
      <c r="HZ129" t="s">
        <v>444</v>
      </c>
      <c r="IA129" t="s">
        <v>2747</v>
      </c>
      <c r="IB129" t="s">
        <v>2736</v>
      </c>
      <c r="IC129" t="s">
        <v>2791</v>
      </c>
      <c r="ID129" s="33" t="b" cm="1">
        <f t="array" ref="ID129">_xlfn.IFNA(MATCH($A$2,_xlfn.NUMBERVALUE(Table_Query_from_MF_DSNP62[[#This Row],[CL_GLACCT_DR1]:[CL_GLACCT_CR4]]),0),0)&gt;=1</f>
        <v>1</v>
      </c>
      <c r="IE129" s="33" t="b">
        <f>OR(Table_Query_from_MF_DSNP62[[#This Row],[Pair1]:[Pair25]])</f>
        <v>1</v>
      </c>
      <c r="IF129" s="33">
        <f>_xlfn.IFNA(MATCH(TRUE,Table_Query_from_MF_DSNP62[[#This Row],[Pair1]:[Pair25]],0),"none")</f>
        <v>1</v>
      </c>
      <c r="IG129" s="33" t="b">
        <f>AND($A$2&gt;=_xlfn.NUMBERVALUE(Table_Query_from_MF_DSNP62[[#This Row],[CL_GL_ACCT_FR1]]),$A$2&lt;=_xlfn.NUMBERVALUE(Table_Query_from_MF_DSNP62[[#This Row],[CL_GL_ACCT_TO1]]))</f>
        <v>1</v>
      </c>
      <c r="IH129" s="33" t="b">
        <f>AND($A$2&gt;=_xlfn.NUMBERVALUE(Table_Query_from_MF_DSNP62[[#This Row],[CL_GL_ACCT_FR2]]),$A$2&lt;=_xlfn.NUMBERVALUE(Table_Query_from_MF_DSNP62[[#This Row],[CL_GL_ACCT_TO2]]))</f>
        <v>1</v>
      </c>
      <c r="II129" s="33" t="b">
        <f>AND($A$2&gt;=_xlfn.NUMBERVALUE(Table_Query_from_MF_DSNP62[[#This Row],[CL_GL_ACCT_FR3]]),$A$2&lt;=_xlfn.NUMBERVALUE(Table_Query_from_MF_DSNP62[[#This Row],[CL_GL_ACCT_TO3]]))</f>
        <v>1</v>
      </c>
      <c r="IJ129" s="33" t="b">
        <f>AND($A$2&gt;=_xlfn.NUMBERVALUE(Table_Query_from_MF_DSNP62[[#This Row],[CL_GL_ACCT_FR4]]),$A$2&lt;=_xlfn.NUMBERVALUE(Table_Query_from_MF_DSNP62[[#This Row],[CL_GL_ACCT_TO4]]))</f>
        <v>1</v>
      </c>
      <c r="IK129" s="33" t="b">
        <f>AND($A$2&gt;=_xlfn.NUMBERVALUE(Table_Query_from_MF_DSNP62[[#This Row],[CL_GL_ACCT_FR5]]),$A$2&lt;=_xlfn.NUMBERVALUE(Table_Query_from_MF_DSNP62[[#This Row],[CL_GL_ACCT_TO5]]))</f>
        <v>1</v>
      </c>
      <c r="IL129" s="33" t="b">
        <f>AND($A$2&gt;=_xlfn.NUMBERVALUE(Table_Query_from_MF_DSNP62[[#This Row],[CL_GL_ACCT_FR6]]),$A$2&lt;=_xlfn.NUMBERVALUE(Table_Query_from_MF_DSNP62[[#This Row],[CL_GL_ACCT_TO6]]))</f>
        <v>1</v>
      </c>
      <c r="IM129" s="33" t="b">
        <f>AND($A$2&gt;=_xlfn.NUMBERVALUE(Table_Query_from_MF_DSNP62[[#This Row],[CL_GL_ACCT_FR7]]),$A$2&lt;=_xlfn.NUMBERVALUE(Table_Query_from_MF_DSNP62[[#This Row],[CL_GL_ACCT_TO7]]))</f>
        <v>1</v>
      </c>
      <c r="IN129" s="33" t="b">
        <f>AND($A$2&gt;=_xlfn.NUMBERVALUE(Table_Query_from_MF_DSNP62[[#This Row],[CL_GL_ACCT_FR8]]),$A$2&lt;=_xlfn.NUMBERVALUE(Table_Query_from_MF_DSNP62[[#This Row],[CL_GL_ACCT_TO8]]))</f>
        <v>1</v>
      </c>
      <c r="IO129" s="33" t="b">
        <f>AND($A$2&gt;=_xlfn.NUMBERVALUE(Table_Query_from_MF_DSNP62[[#This Row],[CL_GL_ACCT_FR9]]),$A$2&lt;=_xlfn.NUMBERVALUE(Table_Query_from_MF_DSNP62[[#This Row],[CL_GL_ACCT_TO9]]))</f>
        <v>1</v>
      </c>
      <c r="IP129" s="33" t="b">
        <f>AND($A$2&gt;=_xlfn.NUMBERVALUE(Table_Query_from_MF_DSNP62[[#This Row],[CL_GL_ACCT_FR10]]),$A$2&lt;=_xlfn.NUMBERVALUE(Table_Query_from_MF_DSNP62[[#This Row],[CL_GL_ACCT_TO10]]))</f>
        <v>1</v>
      </c>
      <c r="IQ129" s="33" t="b">
        <f>AND($A$2&gt;=_xlfn.NUMBERVALUE(Table_Query_from_MF_DSNP62[[#This Row],[CL_GL_ACCT_FR11]]),$A$2&lt;=_xlfn.NUMBERVALUE(Table_Query_from_MF_DSNP62[[#This Row],[CL_GL_ACCT_TO11]]))</f>
        <v>1</v>
      </c>
      <c r="IR129" s="33" t="b">
        <f>AND($A$2&gt;=_xlfn.NUMBERVALUE(Table_Query_from_MF_DSNP62[[#This Row],[CL_GL_ACCT_FR12]]),$A$2&lt;=_xlfn.NUMBERVALUE(Table_Query_from_MF_DSNP62[[#This Row],[CL_GL_ACCT_TO12]]))</f>
        <v>1</v>
      </c>
      <c r="IS129" s="33" t="b">
        <f>AND($A$2&gt;=_xlfn.NUMBERVALUE(Table_Query_from_MF_DSNP62[[#This Row],[CL_GL_ACCT_FR13]]),$A$2&lt;=_xlfn.NUMBERVALUE(Table_Query_from_MF_DSNP62[[#This Row],[CL_GL_ACCT_TO13]]))</f>
        <v>1</v>
      </c>
      <c r="IT129" s="33" t="b">
        <f>AND($A$2&gt;=_xlfn.NUMBERVALUE(Table_Query_from_MF_DSNP62[[#This Row],[CL_GL_ACCT_FR14]]),$A$2&lt;=_xlfn.NUMBERVALUE(Table_Query_from_MF_DSNP62[[#This Row],[CL_GL_ACCT_TO14]]))</f>
        <v>1</v>
      </c>
      <c r="IU129" s="33" t="b">
        <f>AND($A$2&gt;=_xlfn.NUMBERVALUE(Table_Query_from_MF_DSNP62[[#This Row],[CL_GL_ACCT_FR15]]),$A$2&lt;=_xlfn.NUMBERVALUE(Table_Query_from_MF_DSNP62[[#This Row],[CL_GL_ACCT_TO15]]))</f>
        <v>1</v>
      </c>
      <c r="IV129" s="33" t="b">
        <f>AND($A$2&gt;=_xlfn.NUMBERVALUE(Table_Query_from_MF_DSNP62[[#This Row],[CL_GL_ACCT_FR16]]),$A$2&lt;=_xlfn.NUMBERVALUE(Table_Query_from_MF_DSNP62[[#This Row],[CL_GL_ACCT_TO16]]))</f>
        <v>1</v>
      </c>
      <c r="IW129" s="33" t="b">
        <f>AND($A$2&gt;=_xlfn.NUMBERVALUE(Table_Query_from_MF_DSNP62[[#This Row],[CL_GL_ACCT_FR17]]),$A$2&lt;=_xlfn.NUMBERVALUE(Table_Query_from_MF_DSNP62[[#This Row],[CL_GL_ACCT_TO17]]))</f>
        <v>1</v>
      </c>
      <c r="IX129" s="33" t="b">
        <f>AND($A$2&gt;=_xlfn.NUMBERVALUE(Table_Query_from_MF_DSNP62[[#This Row],[CL_GL_ACCT_FR18]]),$A$2&lt;=_xlfn.NUMBERVALUE(Table_Query_from_MF_DSNP62[[#This Row],[CL_GL_ACCT_TO18]]))</f>
        <v>1</v>
      </c>
      <c r="IY129" s="33" t="b">
        <f>AND($A$2&gt;=_xlfn.NUMBERVALUE(Table_Query_from_MF_DSNP62[[#This Row],[CL_GL_ACCT_FR19]]),$A$2&lt;=_xlfn.NUMBERVALUE(Table_Query_from_MF_DSNP62[[#This Row],[CL_GL_ACCT_TO19]]))</f>
        <v>1</v>
      </c>
      <c r="IZ129" s="33" t="b">
        <f>AND($A$2&gt;=_xlfn.NUMBERVALUE(Table_Query_from_MF_DSNP62[[#This Row],[CL_GL_ACCT_FR20]]),$A$2&lt;=_xlfn.NUMBERVALUE(Table_Query_from_MF_DSNP62[[#This Row],[CL_GL_ACCT_TO20]]))</f>
        <v>1</v>
      </c>
      <c r="JA129" s="33" t="b">
        <f>AND($A$2&gt;=_xlfn.NUMBERVALUE(Table_Query_from_MF_DSNP62[[#This Row],[CL_GL_ACCT_FR21]]),$A$2&lt;=_xlfn.NUMBERVALUE(Table_Query_from_MF_DSNP62[[#This Row],[CL_GL_ACCT_TO21]]))</f>
        <v>1</v>
      </c>
      <c r="JB129" s="33" t="b">
        <f>AND($A$2&gt;=_xlfn.NUMBERVALUE(Table_Query_from_MF_DSNP62[[#This Row],[CL_GL_ACCT_FR22]]),$A$2&lt;=_xlfn.NUMBERVALUE(Table_Query_from_MF_DSNP62[[#This Row],[CL_GL_ACCT_TO22]]))</f>
        <v>1</v>
      </c>
      <c r="JC129" s="33" t="b">
        <f>AND($A$2&gt;=_xlfn.NUMBERVALUE(Table_Query_from_MF_DSNP62[[#This Row],[CL_GL_ACCT_FR23]]),$A$2&lt;=_xlfn.NUMBERVALUE(Table_Query_from_MF_DSNP62[[#This Row],[CL_GL_ACCT_TO23]]))</f>
        <v>1</v>
      </c>
      <c r="JD129" s="33" t="b">
        <f>AND($A$2&gt;=_xlfn.NUMBERVALUE(Table_Query_from_MF_DSNP62[[#This Row],[CL_GL_ACCT_FR24]]),$A$2&lt;=_xlfn.NUMBERVALUE(Table_Query_from_MF_DSNP62[[#This Row],[CL_GL_ACCT_TO24]]))</f>
        <v>1</v>
      </c>
      <c r="JE129" s="33" t="b">
        <f>AND($A$2&gt;=_xlfn.NUMBERVALUE(Table_Query_from_MF_DSNP62[[#This Row],[CL_GL_ACCT_FR25]]),$A$2&lt;=_xlfn.NUMBERVALUE(Table_Query_from_MF_DSNP62[[#This Row],[CL_GL_ACCT_TO25]]))</f>
        <v>1</v>
      </c>
      <c r="JF129" s="33" t="b">
        <f>OR(Table_Query_from_MF_DSNP62[[#This Row],[PairA]:[PairO]])</f>
        <v>1</v>
      </c>
      <c r="JG129" s="33">
        <f>_xlfn.IFNA(MATCH(TRUE,Table_Query_from_MF_DSNP62[[#This Row],[PairA]:[PairO]],0),"none")</f>
        <v>1</v>
      </c>
      <c r="JH129" s="33" t="b">
        <f>AND($B$2&gt;=_xlfn.NUMBERVALUE(Table_Query_from_MF_DSNP62[[#This Row],[CL_CMP_OBJ_FR1]]),$B$2&lt;=_xlfn.NUMBERVALUE(Table_Query_from_MF_DSNP62[[#This Row],[CL_CMP_OBJ_TO1]]))</f>
        <v>1</v>
      </c>
      <c r="JI129" s="33" t="b">
        <f>AND($B$2&gt;=_xlfn.NUMBERVALUE(Table_Query_from_MF_DSNP62[[#This Row],[CL_CMP_OBJ_FR2]]),$B$2&lt;=_xlfn.NUMBERVALUE(Table_Query_from_MF_DSNP62[[#This Row],[CL_CMP_OBJ_TO2]]))</f>
        <v>1</v>
      </c>
      <c r="JJ129" s="33" t="b">
        <f>AND($B$2&gt;=_xlfn.NUMBERVALUE(Table_Query_from_MF_DSNP62[[#This Row],[CL_CMP_OBJ_FR3]]),$B$2&lt;=_xlfn.NUMBERVALUE(Table_Query_from_MF_DSNP62[[#This Row],[CL_CMP_OBJ_TO3]]))</f>
        <v>1</v>
      </c>
      <c r="JK129" s="33" t="b">
        <f>AND($B$2&gt;=_xlfn.NUMBERVALUE(Table_Query_from_MF_DSNP62[[#This Row],[CL_CMP_OBJ_FR4]]),$B$2&lt;=_xlfn.NUMBERVALUE(Table_Query_from_MF_DSNP62[[#This Row],[CL_CMP_OBJ_TO4]]))</f>
        <v>1</v>
      </c>
      <c r="JL129" s="33" t="b">
        <f>AND($B$2&gt;=_xlfn.NUMBERVALUE(Table_Query_from_MF_DSNP62[[#This Row],[CL_CMP_OBJ_FR5]]),$B$2&lt;=_xlfn.NUMBERVALUE(Table_Query_from_MF_DSNP62[[#This Row],[CL_CMP_OBJ_TO5]]))</f>
        <v>1</v>
      </c>
      <c r="JM129" s="33" t="b">
        <f>AND($B$2&gt;=_xlfn.NUMBERVALUE(Table_Query_from_MF_DSNP62[[#This Row],[CL_CMP_OBJ_FR6]]),$B$2&lt;=_xlfn.NUMBERVALUE(Table_Query_from_MF_DSNP62[[#This Row],[CL_CMP_OBJ_TO6]]))</f>
        <v>1</v>
      </c>
      <c r="JN129" s="33" t="b">
        <f>AND($B$2&gt;=_xlfn.NUMBERVALUE(Table_Query_from_MF_DSNP62[[#This Row],[CL_CMP_OBJ_FR7]]),$B$2&lt;=_xlfn.NUMBERVALUE(Table_Query_from_MF_DSNP62[[#This Row],[CL_CMP_OBJ_TO7]]))</f>
        <v>1</v>
      </c>
      <c r="JO129" s="33" t="b">
        <f>AND($B$2&gt;=_xlfn.NUMBERVALUE(Table_Query_from_MF_DSNP62[[#This Row],[CL_CMP_OBJ_FR8]]),$B$2&lt;=_xlfn.NUMBERVALUE(Table_Query_from_MF_DSNP62[[#This Row],[CL_CMP_OBJ_TO8]]))</f>
        <v>1</v>
      </c>
      <c r="JP129" s="33" t="b">
        <f>AND($B$2&gt;=_xlfn.NUMBERVALUE(Table_Query_from_MF_DSNP62[[#This Row],[CL_CMP_OBJ_FR9]]),$B$2&lt;=_xlfn.NUMBERVALUE(Table_Query_from_MF_DSNP62[[#This Row],[CL_CMP_OBJ_TO9]]))</f>
        <v>1</v>
      </c>
      <c r="JQ129" s="33" t="b">
        <f>AND($B$2&gt;=_xlfn.NUMBERVALUE(Table_Query_from_MF_DSNP62[[#This Row],[CL_CMP_OBJ_FR10]]),$B$2&lt;=_xlfn.NUMBERVALUE(Table_Query_from_MF_DSNP62[[#This Row],[CL_CMP_OBJ_TO10]]))</f>
        <v>1</v>
      </c>
      <c r="JR129" s="33" t="b">
        <f>AND($B$2&gt;=_xlfn.NUMBERVALUE(Table_Query_from_MF_DSNP62[[#This Row],[CL_CMP_OBJ_FR11]]),$B$2&lt;=_xlfn.NUMBERVALUE(Table_Query_from_MF_DSNP62[[#This Row],[CL_CMP_OBJ_TO11]]))</f>
        <v>1</v>
      </c>
      <c r="JS129" s="33" t="b">
        <f>AND($B$2&gt;=_xlfn.NUMBERVALUE(Table_Query_from_MF_DSNP62[[#This Row],[CL_CMP_OBJ_FR12]]),$B$2&lt;=_xlfn.NUMBERVALUE(Table_Query_from_MF_DSNP62[[#This Row],[CL_CMP_OBJ_TO12]]))</f>
        <v>1</v>
      </c>
      <c r="JT129" s="33" t="b">
        <f>AND($B$2&gt;=_xlfn.NUMBERVALUE(Table_Query_from_MF_DSNP62[[#This Row],[CL_CMP_OBJ_FR13]]),$B$2&lt;=_xlfn.NUMBERVALUE(Table_Query_from_MF_DSNP62[[#This Row],[CL_CMP_OBJ_TO13]]))</f>
        <v>1</v>
      </c>
      <c r="JU129" s="33" t="b">
        <f>AND($B$2&gt;=_xlfn.NUMBERVALUE(Table_Query_from_MF_DSNP62[[#This Row],[CL_CMP_OBJ_FR14]]),$B$2&lt;=_xlfn.NUMBERVALUE(Table_Query_from_MF_DSNP62[[#This Row],[CL_CMP_OBJ_TO14]]))</f>
        <v>1</v>
      </c>
      <c r="JV129" s="33" t="b">
        <f>AND($B$2&gt;=_xlfn.NUMBERVALUE(Table_Query_from_MF_DSNP62[[#This Row],[CL_CMP_OBJ_FR15]]),$B$2&lt;=_xlfn.NUMBERVALUE(Table_Query_from_MF_DSNP62[[#This Row],[CL_CMP_OBJ_TO15]]))</f>
        <v>1</v>
      </c>
    </row>
    <row r="130" spans="1:282" x14ac:dyDescent="0.25">
      <c r="A130" t="b">
        <f>OR(,Table_Query_from_MF_DSNP62[[#This Row],[Desired GL included as "hard-coded" GL?]],Table_Query_from_MF_DSNP62[[#This Row],[Desired GL included as "Open GL"?]])</f>
        <v>1</v>
      </c>
      <c r="B130" t="b">
        <f>Table_Query_from_MF_DSNP62[[#This Row],[Desired CObj included as "Open CObj"?]]</f>
        <v>1</v>
      </c>
      <c r="C130" t="s">
        <v>273</v>
      </c>
      <c r="D130" t="s">
        <v>1558</v>
      </c>
      <c r="E130" t="s">
        <v>8</v>
      </c>
      <c r="F130" s="24" t="s">
        <v>412</v>
      </c>
      <c r="G130" t="s">
        <v>41</v>
      </c>
      <c r="H130" s="24" t="s">
        <v>444</v>
      </c>
      <c r="I130" t="s">
        <v>444</v>
      </c>
      <c r="J130" s="24" t="s">
        <v>444</v>
      </c>
      <c r="K130" t="s">
        <v>444</v>
      </c>
      <c r="L130" s="24" t="s">
        <v>444</v>
      </c>
      <c r="M130" t="s">
        <v>444</v>
      </c>
      <c r="N130" t="s">
        <v>444</v>
      </c>
      <c r="O130" t="s">
        <v>447</v>
      </c>
      <c r="P130" t="s">
        <v>444</v>
      </c>
      <c r="Q130" t="s">
        <v>15</v>
      </c>
      <c r="R130" t="s">
        <v>444</v>
      </c>
      <c r="S130" t="s">
        <v>442</v>
      </c>
      <c r="T130" t="s">
        <v>447</v>
      </c>
      <c r="U130" t="s">
        <v>444</v>
      </c>
      <c r="V130" t="s">
        <v>444</v>
      </c>
      <c r="W130" t="s">
        <v>447</v>
      </c>
      <c r="X130" t="s">
        <v>444</v>
      </c>
      <c r="Y130" t="s">
        <v>442</v>
      </c>
      <c r="Z130" t="s">
        <v>442</v>
      </c>
      <c r="AA130" t="s">
        <v>442</v>
      </c>
      <c r="AB130" t="s">
        <v>442</v>
      </c>
      <c r="AC130" t="s">
        <v>444</v>
      </c>
      <c r="AD130" t="s">
        <v>15</v>
      </c>
      <c r="AE130" t="s">
        <v>447</v>
      </c>
      <c r="AF130" t="s">
        <v>447</v>
      </c>
      <c r="AG130" t="s">
        <v>442</v>
      </c>
      <c r="AH130" t="s">
        <v>447</v>
      </c>
      <c r="AI130" t="s">
        <v>447</v>
      </c>
      <c r="AJ130" t="s">
        <v>442</v>
      </c>
      <c r="AK130" t="s">
        <v>444</v>
      </c>
      <c r="AL130" t="s">
        <v>444</v>
      </c>
      <c r="AM130" t="s">
        <v>444</v>
      </c>
      <c r="AN130" t="s">
        <v>444</v>
      </c>
      <c r="AO130" t="s">
        <v>444</v>
      </c>
      <c r="AP130" t="s">
        <v>442</v>
      </c>
      <c r="AQ130" t="s">
        <v>282</v>
      </c>
      <c r="AR130" t="s">
        <v>528</v>
      </c>
      <c r="AS130" t="s">
        <v>162</v>
      </c>
      <c r="AT130" t="s">
        <v>444</v>
      </c>
      <c r="AU130" t="s">
        <v>444</v>
      </c>
      <c r="AV130" t="s">
        <v>442</v>
      </c>
      <c r="AW130" t="s">
        <v>444</v>
      </c>
      <c r="AX130" t="s">
        <v>444</v>
      </c>
      <c r="AY130" t="s">
        <v>444</v>
      </c>
      <c r="AZ130" t="s">
        <v>444</v>
      </c>
      <c r="BA130" t="s">
        <v>444</v>
      </c>
      <c r="BB130" t="s">
        <v>444</v>
      </c>
      <c r="BC130" t="s">
        <v>444</v>
      </c>
      <c r="BD130" t="s">
        <v>1359</v>
      </c>
      <c r="BE130" t="s">
        <v>444</v>
      </c>
      <c r="BF130" t="s">
        <v>1360</v>
      </c>
      <c r="BG130" t="s">
        <v>740</v>
      </c>
      <c r="BH130" t="s">
        <v>448</v>
      </c>
      <c r="BI130" t="s">
        <v>442</v>
      </c>
      <c r="BJ130" t="s">
        <v>282</v>
      </c>
      <c r="BK130" t="s">
        <v>7</v>
      </c>
      <c r="BL130" t="s">
        <v>444</v>
      </c>
      <c r="BM130" t="s">
        <v>444</v>
      </c>
      <c r="BN130" t="s">
        <v>444</v>
      </c>
      <c r="BO130" t="s">
        <v>444</v>
      </c>
      <c r="BP130" t="s">
        <v>444</v>
      </c>
      <c r="BQ130" t="s">
        <v>740</v>
      </c>
      <c r="BR130" t="s">
        <v>524</v>
      </c>
      <c r="BS130" t="s">
        <v>444</v>
      </c>
      <c r="BT130" t="s">
        <v>444</v>
      </c>
      <c r="BU130" t="s">
        <v>444</v>
      </c>
      <c r="BV130" t="s">
        <v>444</v>
      </c>
      <c r="BW130" t="s">
        <v>740</v>
      </c>
      <c r="BX130" t="s">
        <v>524</v>
      </c>
      <c r="BY130" t="s">
        <v>444</v>
      </c>
      <c r="BZ130" t="s">
        <v>444</v>
      </c>
      <c r="CA130" t="s">
        <v>444</v>
      </c>
      <c r="CB130" t="s">
        <v>444</v>
      </c>
      <c r="CC130" t="s">
        <v>444</v>
      </c>
      <c r="CD130" t="s">
        <v>444</v>
      </c>
      <c r="CE130" t="s">
        <v>444</v>
      </c>
      <c r="CF130" t="s">
        <v>444</v>
      </c>
      <c r="CG130" t="s">
        <v>444</v>
      </c>
      <c r="CH130" t="s">
        <v>444</v>
      </c>
      <c r="CI130" t="s">
        <v>740</v>
      </c>
      <c r="CJ130" t="s">
        <v>524</v>
      </c>
      <c r="CK130" t="s">
        <v>444</v>
      </c>
      <c r="CL130" t="s">
        <v>740</v>
      </c>
      <c r="CM130" t="s">
        <v>877</v>
      </c>
      <c r="CN130" t="s">
        <v>444</v>
      </c>
      <c r="CO130" t="s">
        <v>740</v>
      </c>
      <c r="CP130" t="s">
        <v>524</v>
      </c>
      <c r="CQ130" t="s">
        <v>444</v>
      </c>
      <c r="CR130" t="s">
        <v>740</v>
      </c>
      <c r="CS130" t="s">
        <v>877</v>
      </c>
      <c r="CT130" t="s">
        <v>444</v>
      </c>
      <c r="CU130" t="s">
        <v>282</v>
      </c>
      <c r="CV130" t="s">
        <v>2750</v>
      </c>
      <c r="CW130" t="s">
        <v>2736</v>
      </c>
      <c r="CX130" t="s">
        <v>2737</v>
      </c>
      <c r="CY130" t="s">
        <v>1420</v>
      </c>
      <c r="CZ130" t="s">
        <v>1429</v>
      </c>
      <c r="DA130" t="s">
        <v>1428</v>
      </c>
      <c r="DB130" t="s">
        <v>1427</v>
      </c>
      <c r="DC130" t="s">
        <v>1438</v>
      </c>
      <c r="DD130" t="s">
        <v>444</v>
      </c>
      <c r="DE130" t="s">
        <v>444</v>
      </c>
      <c r="DF130" t="s">
        <v>444</v>
      </c>
      <c r="DG130" t="s">
        <v>444</v>
      </c>
      <c r="DH130" t="s">
        <v>444</v>
      </c>
      <c r="DI130" t="s">
        <v>282</v>
      </c>
      <c r="DJ130" t="s">
        <v>444</v>
      </c>
      <c r="DK130" t="s">
        <v>444</v>
      </c>
      <c r="DL130" t="s">
        <v>444</v>
      </c>
      <c r="DM130" t="s">
        <v>444</v>
      </c>
      <c r="DN130" t="s">
        <v>444</v>
      </c>
      <c r="DO130" t="s">
        <v>444</v>
      </c>
      <c r="DP130" t="s">
        <v>444</v>
      </c>
      <c r="DQ130" t="s">
        <v>444</v>
      </c>
      <c r="DR130" t="s">
        <v>444</v>
      </c>
      <c r="DS130" t="s">
        <v>444</v>
      </c>
      <c r="DT130" s="24" t="s">
        <v>444</v>
      </c>
      <c r="DU130" s="24" t="s">
        <v>444</v>
      </c>
      <c r="DV130" t="s">
        <v>444</v>
      </c>
      <c r="DW130" t="s">
        <v>444</v>
      </c>
      <c r="DX130" s="24" t="s">
        <v>444</v>
      </c>
      <c r="DY130" s="24" t="s">
        <v>444</v>
      </c>
      <c r="DZ130" t="s">
        <v>444</v>
      </c>
      <c r="EA130" t="s">
        <v>444</v>
      </c>
      <c r="EB130" s="24" t="s">
        <v>444</v>
      </c>
      <c r="EC130" s="24" t="s">
        <v>444</v>
      </c>
      <c r="ED130" t="s">
        <v>444</v>
      </c>
      <c r="EE130" t="s">
        <v>444</v>
      </c>
      <c r="EF130" s="24" t="s">
        <v>444</v>
      </c>
      <c r="EG130" s="24" t="s">
        <v>444</v>
      </c>
      <c r="EH130" t="s">
        <v>444</v>
      </c>
      <c r="EI130" t="s">
        <v>444</v>
      </c>
      <c r="EJ130" s="24" t="s">
        <v>444</v>
      </c>
      <c r="EK130" s="24" t="s">
        <v>444</v>
      </c>
      <c r="EL130" t="s">
        <v>444</v>
      </c>
      <c r="EM130" t="s">
        <v>444</v>
      </c>
      <c r="EN130" s="24" t="s">
        <v>444</v>
      </c>
      <c r="EO130" s="24" t="s">
        <v>444</v>
      </c>
      <c r="EP130" t="s">
        <v>444</v>
      </c>
      <c r="EQ130" t="s">
        <v>444</v>
      </c>
      <c r="ER130" s="24" t="s">
        <v>444</v>
      </c>
      <c r="ES130" s="24" t="s">
        <v>444</v>
      </c>
      <c r="ET130" t="s">
        <v>444</v>
      </c>
      <c r="EU130" t="s">
        <v>444</v>
      </c>
      <c r="EV130" s="24" t="s">
        <v>444</v>
      </c>
      <c r="EW130" s="24" t="s">
        <v>444</v>
      </c>
      <c r="EX130" t="s">
        <v>444</v>
      </c>
      <c r="EY130" t="s">
        <v>444</v>
      </c>
      <c r="EZ130" s="24" t="s">
        <v>444</v>
      </c>
      <c r="FA130" s="24" t="s">
        <v>444</v>
      </c>
      <c r="FB130" t="s">
        <v>444</v>
      </c>
      <c r="FC130" t="s">
        <v>444</v>
      </c>
      <c r="FD130" s="24" t="s">
        <v>444</v>
      </c>
      <c r="FE130" s="24" t="s">
        <v>444</v>
      </c>
      <c r="FF130" t="s">
        <v>444</v>
      </c>
      <c r="FG130" t="s">
        <v>444</v>
      </c>
      <c r="FH130" s="24" t="s">
        <v>444</v>
      </c>
      <c r="FI130" s="24" t="s">
        <v>444</v>
      </c>
      <c r="FJ130" t="s">
        <v>444</v>
      </c>
      <c r="FK130" t="s">
        <v>444</v>
      </c>
      <c r="FL130" s="24" t="s">
        <v>444</v>
      </c>
      <c r="FM130" s="24" t="s">
        <v>444</v>
      </c>
      <c r="FN130" t="s">
        <v>444</v>
      </c>
      <c r="FO130" t="s">
        <v>444</v>
      </c>
      <c r="FP130" s="24" t="s">
        <v>444</v>
      </c>
      <c r="FQ130" s="24" t="s">
        <v>444</v>
      </c>
      <c r="FR130" t="s">
        <v>444</v>
      </c>
      <c r="FS130" t="s">
        <v>444</v>
      </c>
      <c r="FT130" s="24" t="s">
        <v>444</v>
      </c>
      <c r="FU130" s="24" t="s">
        <v>444</v>
      </c>
      <c r="FV130" t="s">
        <v>444</v>
      </c>
      <c r="FW130" t="s">
        <v>444</v>
      </c>
      <c r="FX130" s="24" t="s">
        <v>444</v>
      </c>
      <c r="FY130" s="24" t="s">
        <v>444</v>
      </c>
      <c r="FZ130" t="s">
        <v>444</v>
      </c>
      <c r="GA130" t="s">
        <v>444</v>
      </c>
      <c r="GB130" s="24" t="s">
        <v>444</v>
      </c>
      <c r="GC130" s="24" t="s">
        <v>444</v>
      </c>
      <c r="GD130" t="s">
        <v>444</v>
      </c>
      <c r="GE130" t="s">
        <v>444</v>
      </c>
      <c r="GF130" s="24" t="s">
        <v>444</v>
      </c>
      <c r="GG130" s="24" t="s">
        <v>444</v>
      </c>
      <c r="GH130" t="s">
        <v>15</v>
      </c>
      <c r="GI130" s="24" t="s">
        <v>446</v>
      </c>
      <c r="GJ130" s="24" t="s">
        <v>1422</v>
      </c>
      <c r="GK130" t="s">
        <v>457</v>
      </c>
      <c r="GL130" t="s">
        <v>475</v>
      </c>
      <c r="GM130" s="24" t="s">
        <v>481</v>
      </c>
      <c r="GN130" s="24" t="s">
        <v>494</v>
      </c>
      <c r="GO130" t="s">
        <v>502</v>
      </c>
      <c r="GP130" t="s">
        <v>248</v>
      </c>
      <c r="GQ130" s="24" t="s">
        <v>479</v>
      </c>
      <c r="GR130" s="24" t="s">
        <v>1399</v>
      </c>
      <c r="GS130" t="s">
        <v>444</v>
      </c>
      <c r="GT130" t="s">
        <v>444</v>
      </c>
      <c r="GU130" s="24" t="s">
        <v>444</v>
      </c>
      <c r="GV130" s="24" t="s">
        <v>444</v>
      </c>
      <c r="GW130" t="s">
        <v>444</v>
      </c>
      <c r="GX130" t="s">
        <v>444</v>
      </c>
      <c r="GY130" s="24" t="s">
        <v>444</v>
      </c>
      <c r="GZ130" s="24" t="s">
        <v>444</v>
      </c>
      <c r="HA130" t="s">
        <v>444</v>
      </c>
      <c r="HB130" t="s">
        <v>444</v>
      </c>
      <c r="HC130" s="24" t="s">
        <v>444</v>
      </c>
      <c r="HD130" s="24" t="s">
        <v>444</v>
      </c>
      <c r="HE130" t="s">
        <v>444</v>
      </c>
      <c r="HF130" t="s">
        <v>444</v>
      </c>
      <c r="HG130" s="24" t="s">
        <v>444</v>
      </c>
      <c r="HH130" s="24" t="s">
        <v>444</v>
      </c>
      <c r="HI130" t="s">
        <v>444</v>
      </c>
      <c r="HJ130" t="s">
        <v>444</v>
      </c>
      <c r="HK130" s="24" t="s">
        <v>444</v>
      </c>
      <c r="HL130" s="24" t="s">
        <v>444</v>
      </c>
      <c r="HM130" t="s">
        <v>444</v>
      </c>
      <c r="HN130" t="s">
        <v>444</v>
      </c>
      <c r="HO130" s="24" t="s">
        <v>444</v>
      </c>
      <c r="HP130" s="24" t="s">
        <v>444</v>
      </c>
      <c r="HQ130" t="s">
        <v>444</v>
      </c>
      <c r="HR130" t="s">
        <v>444</v>
      </c>
      <c r="HS130" s="24" t="s">
        <v>444</v>
      </c>
      <c r="HT130" s="24" t="s">
        <v>444</v>
      </c>
      <c r="HU130" t="s">
        <v>444</v>
      </c>
      <c r="HV130" t="s">
        <v>444</v>
      </c>
      <c r="HW130" s="24" t="s">
        <v>444</v>
      </c>
      <c r="HX130" s="24" t="s">
        <v>444</v>
      </c>
      <c r="HY130" t="s">
        <v>444</v>
      </c>
      <c r="HZ130" t="s">
        <v>444</v>
      </c>
      <c r="IA130" t="s">
        <v>2750</v>
      </c>
      <c r="IB130" t="s">
        <v>2736</v>
      </c>
      <c r="IC130" t="s">
        <v>3029</v>
      </c>
      <c r="ID130" s="33" t="b" cm="1">
        <f t="array" ref="ID130">_xlfn.IFNA(MATCH($A$2,_xlfn.NUMBERVALUE(Table_Query_from_MF_DSNP62[[#This Row],[CL_GLACCT_DR1]:[CL_GLACCT_CR4]]),0),0)&gt;=1</f>
        <v>1</v>
      </c>
      <c r="IE130" s="33" t="b">
        <f>OR(Table_Query_from_MF_DSNP62[[#This Row],[Pair1]:[Pair25]])</f>
        <v>1</v>
      </c>
      <c r="IF130" s="33">
        <f>_xlfn.IFNA(MATCH(TRUE,Table_Query_from_MF_DSNP62[[#This Row],[Pair1]:[Pair25]],0),"none")</f>
        <v>1</v>
      </c>
      <c r="IG130" s="33" t="b">
        <f>AND($A$2&gt;=_xlfn.NUMBERVALUE(Table_Query_from_MF_DSNP62[[#This Row],[CL_GL_ACCT_FR1]]),$A$2&lt;=_xlfn.NUMBERVALUE(Table_Query_from_MF_DSNP62[[#This Row],[CL_GL_ACCT_TO1]]))</f>
        <v>1</v>
      </c>
      <c r="IH130" s="33" t="b">
        <f>AND($A$2&gt;=_xlfn.NUMBERVALUE(Table_Query_from_MF_DSNP62[[#This Row],[CL_GL_ACCT_FR2]]),$A$2&lt;=_xlfn.NUMBERVALUE(Table_Query_from_MF_DSNP62[[#This Row],[CL_GL_ACCT_TO2]]))</f>
        <v>1</v>
      </c>
      <c r="II130" s="33" t="b">
        <f>AND($A$2&gt;=_xlfn.NUMBERVALUE(Table_Query_from_MF_DSNP62[[#This Row],[CL_GL_ACCT_FR3]]),$A$2&lt;=_xlfn.NUMBERVALUE(Table_Query_from_MF_DSNP62[[#This Row],[CL_GL_ACCT_TO3]]))</f>
        <v>1</v>
      </c>
      <c r="IJ130" s="33" t="b">
        <f>AND($A$2&gt;=_xlfn.NUMBERVALUE(Table_Query_from_MF_DSNP62[[#This Row],[CL_GL_ACCT_FR4]]),$A$2&lt;=_xlfn.NUMBERVALUE(Table_Query_from_MF_DSNP62[[#This Row],[CL_GL_ACCT_TO4]]))</f>
        <v>1</v>
      </c>
      <c r="IK130" s="33" t="b">
        <f>AND($A$2&gt;=_xlfn.NUMBERVALUE(Table_Query_from_MF_DSNP62[[#This Row],[CL_GL_ACCT_FR5]]),$A$2&lt;=_xlfn.NUMBERVALUE(Table_Query_from_MF_DSNP62[[#This Row],[CL_GL_ACCT_TO5]]))</f>
        <v>1</v>
      </c>
      <c r="IL130" s="33" t="b">
        <f>AND($A$2&gt;=_xlfn.NUMBERVALUE(Table_Query_from_MF_DSNP62[[#This Row],[CL_GL_ACCT_FR6]]),$A$2&lt;=_xlfn.NUMBERVALUE(Table_Query_from_MF_DSNP62[[#This Row],[CL_GL_ACCT_TO6]]))</f>
        <v>1</v>
      </c>
      <c r="IM130" s="33" t="b">
        <f>AND($A$2&gt;=_xlfn.NUMBERVALUE(Table_Query_from_MF_DSNP62[[#This Row],[CL_GL_ACCT_FR7]]),$A$2&lt;=_xlfn.NUMBERVALUE(Table_Query_from_MF_DSNP62[[#This Row],[CL_GL_ACCT_TO7]]))</f>
        <v>1</v>
      </c>
      <c r="IN130" s="33" t="b">
        <f>AND($A$2&gt;=_xlfn.NUMBERVALUE(Table_Query_from_MF_DSNP62[[#This Row],[CL_GL_ACCT_FR8]]),$A$2&lt;=_xlfn.NUMBERVALUE(Table_Query_from_MF_DSNP62[[#This Row],[CL_GL_ACCT_TO8]]))</f>
        <v>1</v>
      </c>
      <c r="IO130" s="33" t="b">
        <f>AND($A$2&gt;=_xlfn.NUMBERVALUE(Table_Query_from_MF_DSNP62[[#This Row],[CL_GL_ACCT_FR9]]),$A$2&lt;=_xlfn.NUMBERVALUE(Table_Query_from_MF_DSNP62[[#This Row],[CL_GL_ACCT_TO9]]))</f>
        <v>1</v>
      </c>
      <c r="IP130" s="33" t="b">
        <f>AND($A$2&gt;=_xlfn.NUMBERVALUE(Table_Query_from_MF_DSNP62[[#This Row],[CL_GL_ACCT_FR10]]),$A$2&lt;=_xlfn.NUMBERVALUE(Table_Query_from_MF_DSNP62[[#This Row],[CL_GL_ACCT_TO10]]))</f>
        <v>1</v>
      </c>
      <c r="IQ130" s="33" t="b">
        <f>AND($A$2&gt;=_xlfn.NUMBERVALUE(Table_Query_from_MF_DSNP62[[#This Row],[CL_GL_ACCT_FR11]]),$A$2&lt;=_xlfn.NUMBERVALUE(Table_Query_from_MF_DSNP62[[#This Row],[CL_GL_ACCT_TO11]]))</f>
        <v>1</v>
      </c>
      <c r="IR130" s="33" t="b">
        <f>AND($A$2&gt;=_xlfn.NUMBERVALUE(Table_Query_from_MF_DSNP62[[#This Row],[CL_GL_ACCT_FR12]]),$A$2&lt;=_xlfn.NUMBERVALUE(Table_Query_from_MF_DSNP62[[#This Row],[CL_GL_ACCT_TO12]]))</f>
        <v>1</v>
      </c>
      <c r="IS130" s="33" t="b">
        <f>AND($A$2&gt;=_xlfn.NUMBERVALUE(Table_Query_from_MF_DSNP62[[#This Row],[CL_GL_ACCT_FR13]]),$A$2&lt;=_xlfn.NUMBERVALUE(Table_Query_from_MF_DSNP62[[#This Row],[CL_GL_ACCT_TO13]]))</f>
        <v>1</v>
      </c>
      <c r="IT130" s="33" t="b">
        <f>AND($A$2&gt;=_xlfn.NUMBERVALUE(Table_Query_from_MF_DSNP62[[#This Row],[CL_GL_ACCT_FR14]]),$A$2&lt;=_xlfn.NUMBERVALUE(Table_Query_from_MF_DSNP62[[#This Row],[CL_GL_ACCT_TO14]]))</f>
        <v>1</v>
      </c>
      <c r="IU130" s="33" t="b">
        <f>AND($A$2&gt;=_xlfn.NUMBERVALUE(Table_Query_from_MF_DSNP62[[#This Row],[CL_GL_ACCT_FR15]]),$A$2&lt;=_xlfn.NUMBERVALUE(Table_Query_from_MF_DSNP62[[#This Row],[CL_GL_ACCT_TO15]]))</f>
        <v>1</v>
      </c>
      <c r="IV130" s="33" t="b">
        <f>AND($A$2&gt;=_xlfn.NUMBERVALUE(Table_Query_from_MF_DSNP62[[#This Row],[CL_GL_ACCT_FR16]]),$A$2&lt;=_xlfn.NUMBERVALUE(Table_Query_from_MF_DSNP62[[#This Row],[CL_GL_ACCT_TO16]]))</f>
        <v>1</v>
      </c>
      <c r="IW130" s="33" t="b">
        <f>AND($A$2&gt;=_xlfn.NUMBERVALUE(Table_Query_from_MF_DSNP62[[#This Row],[CL_GL_ACCT_FR17]]),$A$2&lt;=_xlfn.NUMBERVALUE(Table_Query_from_MF_DSNP62[[#This Row],[CL_GL_ACCT_TO17]]))</f>
        <v>1</v>
      </c>
      <c r="IX130" s="33" t="b">
        <f>AND($A$2&gt;=_xlfn.NUMBERVALUE(Table_Query_from_MF_DSNP62[[#This Row],[CL_GL_ACCT_FR18]]),$A$2&lt;=_xlfn.NUMBERVALUE(Table_Query_from_MF_DSNP62[[#This Row],[CL_GL_ACCT_TO18]]))</f>
        <v>1</v>
      </c>
      <c r="IY130" s="33" t="b">
        <f>AND($A$2&gt;=_xlfn.NUMBERVALUE(Table_Query_from_MF_DSNP62[[#This Row],[CL_GL_ACCT_FR19]]),$A$2&lt;=_xlfn.NUMBERVALUE(Table_Query_from_MF_DSNP62[[#This Row],[CL_GL_ACCT_TO19]]))</f>
        <v>1</v>
      </c>
      <c r="IZ130" s="33" t="b">
        <f>AND($A$2&gt;=_xlfn.NUMBERVALUE(Table_Query_from_MF_DSNP62[[#This Row],[CL_GL_ACCT_FR20]]),$A$2&lt;=_xlfn.NUMBERVALUE(Table_Query_from_MF_DSNP62[[#This Row],[CL_GL_ACCT_TO20]]))</f>
        <v>1</v>
      </c>
      <c r="JA130" s="33" t="b">
        <f>AND($A$2&gt;=_xlfn.NUMBERVALUE(Table_Query_from_MF_DSNP62[[#This Row],[CL_GL_ACCT_FR21]]),$A$2&lt;=_xlfn.NUMBERVALUE(Table_Query_from_MF_DSNP62[[#This Row],[CL_GL_ACCT_TO21]]))</f>
        <v>1</v>
      </c>
      <c r="JB130" s="33" t="b">
        <f>AND($A$2&gt;=_xlfn.NUMBERVALUE(Table_Query_from_MF_DSNP62[[#This Row],[CL_GL_ACCT_FR22]]),$A$2&lt;=_xlfn.NUMBERVALUE(Table_Query_from_MF_DSNP62[[#This Row],[CL_GL_ACCT_TO22]]))</f>
        <v>1</v>
      </c>
      <c r="JC130" s="33" t="b">
        <f>AND($A$2&gt;=_xlfn.NUMBERVALUE(Table_Query_from_MF_DSNP62[[#This Row],[CL_GL_ACCT_FR23]]),$A$2&lt;=_xlfn.NUMBERVALUE(Table_Query_from_MF_DSNP62[[#This Row],[CL_GL_ACCT_TO23]]))</f>
        <v>1</v>
      </c>
      <c r="JD130" s="33" t="b">
        <f>AND($A$2&gt;=_xlfn.NUMBERVALUE(Table_Query_from_MF_DSNP62[[#This Row],[CL_GL_ACCT_FR24]]),$A$2&lt;=_xlfn.NUMBERVALUE(Table_Query_from_MF_DSNP62[[#This Row],[CL_GL_ACCT_TO24]]))</f>
        <v>1</v>
      </c>
      <c r="JE130" s="33" t="b">
        <f>AND($A$2&gt;=_xlfn.NUMBERVALUE(Table_Query_from_MF_DSNP62[[#This Row],[CL_GL_ACCT_FR25]]),$A$2&lt;=_xlfn.NUMBERVALUE(Table_Query_from_MF_DSNP62[[#This Row],[CL_GL_ACCT_TO25]]))</f>
        <v>1</v>
      </c>
      <c r="JF130" s="33" t="b">
        <f>OR(Table_Query_from_MF_DSNP62[[#This Row],[PairA]:[PairO]])</f>
        <v>1</v>
      </c>
      <c r="JG130" s="33">
        <f>_xlfn.IFNA(MATCH(TRUE,Table_Query_from_MF_DSNP62[[#This Row],[PairA]:[PairO]],0),"none")</f>
        <v>6</v>
      </c>
      <c r="JH130" s="33" t="b">
        <f>AND($B$2&gt;=_xlfn.NUMBERVALUE(Table_Query_from_MF_DSNP62[[#This Row],[CL_CMP_OBJ_FR1]]),$B$2&lt;=_xlfn.NUMBERVALUE(Table_Query_from_MF_DSNP62[[#This Row],[CL_CMP_OBJ_TO1]]))</f>
        <v>0</v>
      </c>
      <c r="JI130" s="33" t="b">
        <f>AND($B$2&gt;=_xlfn.NUMBERVALUE(Table_Query_from_MF_DSNP62[[#This Row],[CL_CMP_OBJ_FR2]]),$B$2&lt;=_xlfn.NUMBERVALUE(Table_Query_from_MF_DSNP62[[#This Row],[CL_CMP_OBJ_TO2]]))</f>
        <v>0</v>
      </c>
      <c r="JJ130" s="33" t="b">
        <f>AND($B$2&gt;=_xlfn.NUMBERVALUE(Table_Query_from_MF_DSNP62[[#This Row],[CL_CMP_OBJ_FR3]]),$B$2&lt;=_xlfn.NUMBERVALUE(Table_Query_from_MF_DSNP62[[#This Row],[CL_CMP_OBJ_TO3]]))</f>
        <v>0</v>
      </c>
      <c r="JK130" s="33" t="b">
        <f>AND($B$2&gt;=_xlfn.NUMBERVALUE(Table_Query_from_MF_DSNP62[[#This Row],[CL_CMP_OBJ_FR4]]),$B$2&lt;=_xlfn.NUMBERVALUE(Table_Query_from_MF_DSNP62[[#This Row],[CL_CMP_OBJ_TO4]]))</f>
        <v>0</v>
      </c>
      <c r="JL130" s="33" t="b">
        <f>AND($B$2&gt;=_xlfn.NUMBERVALUE(Table_Query_from_MF_DSNP62[[#This Row],[CL_CMP_OBJ_FR5]]),$B$2&lt;=_xlfn.NUMBERVALUE(Table_Query_from_MF_DSNP62[[#This Row],[CL_CMP_OBJ_TO5]]))</f>
        <v>0</v>
      </c>
      <c r="JM130" s="33" t="b">
        <f>AND($B$2&gt;=_xlfn.NUMBERVALUE(Table_Query_from_MF_DSNP62[[#This Row],[CL_CMP_OBJ_FR6]]),$B$2&lt;=_xlfn.NUMBERVALUE(Table_Query_from_MF_DSNP62[[#This Row],[CL_CMP_OBJ_TO6]]))</f>
        <v>1</v>
      </c>
      <c r="JN130" s="33" t="b">
        <f>AND($B$2&gt;=_xlfn.NUMBERVALUE(Table_Query_from_MF_DSNP62[[#This Row],[CL_CMP_OBJ_FR7]]),$B$2&lt;=_xlfn.NUMBERVALUE(Table_Query_from_MF_DSNP62[[#This Row],[CL_CMP_OBJ_TO7]]))</f>
        <v>1</v>
      </c>
      <c r="JO130" s="33" t="b">
        <f>AND($B$2&gt;=_xlfn.NUMBERVALUE(Table_Query_from_MF_DSNP62[[#This Row],[CL_CMP_OBJ_FR8]]),$B$2&lt;=_xlfn.NUMBERVALUE(Table_Query_from_MF_DSNP62[[#This Row],[CL_CMP_OBJ_TO8]]))</f>
        <v>1</v>
      </c>
      <c r="JP130" s="33" t="b">
        <f>AND($B$2&gt;=_xlfn.NUMBERVALUE(Table_Query_from_MF_DSNP62[[#This Row],[CL_CMP_OBJ_FR9]]),$B$2&lt;=_xlfn.NUMBERVALUE(Table_Query_from_MF_DSNP62[[#This Row],[CL_CMP_OBJ_TO9]]))</f>
        <v>1</v>
      </c>
      <c r="JQ130" s="33" t="b">
        <f>AND($B$2&gt;=_xlfn.NUMBERVALUE(Table_Query_from_MF_DSNP62[[#This Row],[CL_CMP_OBJ_FR10]]),$B$2&lt;=_xlfn.NUMBERVALUE(Table_Query_from_MF_DSNP62[[#This Row],[CL_CMP_OBJ_TO10]]))</f>
        <v>1</v>
      </c>
      <c r="JR130" s="33" t="b">
        <f>AND($B$2&gt;=_xlfn.NUMBERVALUE(Table_Query_from_MF_DSNP62[[#This Row],[CL_CMP_OBJ_FR11]]),$B$2&lt;=_xlfn.NUMBERVALUE(Table_Query_from_MF_DSNP62[[#This Row],[CL_CMP_OBJ_TO11]]))</f>
        <v>1</v>
      </c>
      <c r="JS130" s="33" t="b">
        <f>AND($B$2&gt;=_xlfn.NUMBERVALUE(Table_Query_from_MF_DSNP62[[#This Row],[CL_CMP_OBJ_FR12]]),$B$2&lt;=_xlfn.NUMBERVALUE(Table_Query_from_MF_DSNP62[[#This Row],[CL_CMP_OBJ_TO12]]))</f>
        <v>1</v>
      </c>
      <c r="JT130" s="33" t="b">
        <f>AND($B$2&gt;=_xlfn.NUMBERVALUE(Table_Query_from_MF_DSNP62[[#This Row],[CL_CMP_OBJ_FR13]]),$B$2&lt;=_xlfn.NUMBERVALUE(Table_Query_from_MF_DSNP62[[#This Row],[CL_CMP_OBJ_TO13]]))</f>
        <v>1</v>
      </c>
      <c r="JU130" s="33" t="b">
        <f>AND($B$2&gt;=_xlfn.NUMBERVALUE(Table_Query_from_MF_DSNP62[[#This Row],[CL_CMP_OBJ_FR14]]),$B$2&lt;=_xlfn.NUMBERVALUE(Table_Query_from_MF_DSNP62[[#This Row],[CL_CMP_OBJ_TO14]]))</f>
        <v>1</v>
      </c>
      <c r="JV130" s="33" t="b">
        <f>AND($B$2&gt;=_xlfn.NUMBERVALUE(Table_Query_from_MF_DSNP62[[#This Row],[CL_CMP_OBJ_FR15]]),$B$2&lt;=_xlfn.NUMBERVALUE(Table_Query_from_MF_DSNP62[[#This Row],[CL_CMP_OBJ_TO15]]))</f>
        <v>1</v>
      </c>
    </row>
    <row r="131" spans="1:282" x14ac:dyDescent="0.25">
      <c r="A131" t="b">
        <f>OR(,Table_Query_from_MF_DSNP62[[#This Row],[Desired GL included as "hard-coded" GL?]],Table_Query_from_MF_DSNP62[[#This Row],[Desired GL included as "Open GL"?]])</f>
        <v>1</v>
      </c>
      <c r="B131" t="b">
        <f>Table_Query_from_MF_DSNP62[[#This Row],[Desired CObj included as "Open CObj"?]]</f>
        <v>1</v>
      </c>
      <c r="C131" t="s">
        <v>274</v>
      </c>
      <c r="D131" t="s">
        <v>1559</v>
      </c>
      <c r="E131" t="s">
        <v>8</v>
      </c>
      <c r="F131" s="24" t="s">
        <v>49</v>
      </c>
      <c r="G131" t="s">
        <v>412</v>
      </c>
      <c r="H131" s="24" t="s">
        <v>444</v>
      </c>
      <c r="I131" t="s">
        <v>444</v>
      </c>
      <c r="J131" s="24" t="s">
        <v>444</v>
      </c>
      <c r="K131" t="s">
        <v>444</v>
      </c>
      <c r="L131" s="24" t="s">
        <v>444</v>
      </c>
      <c r="M131" t="s">
        <v>444</v>
      </c>
      <c r="N131" t="s">
        <v>444</v>
      </c>
      <c r="O131" t="s">
        <v>447</v>
      </c>
      <c r="P131" t="s">
        <v>444</v>
      </c>
      <c r="Q131" t="s">
        <v>15</v>
      </c>
      <c r="R131" t="s">
        <v>444</v>
      </c>
      <c r="S131" t="s">
        <v>442</v>
      </c>
      <c r="T131" t="s">
        <v>447</v>
      </c>
      <c r="U131" t="s">
        <v>444</v>
      </c>
      <c r="V131" t="s">
        <v>444</v>
      </c>
      <c r="W131" t="s">
        <v>447</v>
      </c>
      <c r="X131" t="s">
        <v>444</v>
      </c>
      <c r="Y131" t="s">
        <v>442</v>
      </c>
      <c r="Z131" t="s">
        <v>442</v>
      </c>
      <c r="AA131" t="s">
        <v>442</v>
      </c>
      <c r="AB131" t="s">
        <v>442</v>
      </c>
      <c r="AC131" t="s">
        <v>444</v>
      </c>
      <c r="AD131" t="s">
        <v>15</v>
      </c>
      <c r="AE131" t="s">
        <v>447</v>
      </c>
      <c r="AF131" t="s">
        <v>447</v>
      </c>
      <c r="AG131" t="s">
        <v>442</v>
      </c>
      <c r="AH131" t="s">
        <v>447</v>
      </c>
      <c r="AI131" t="s">
        <v>447</v>
      </c>
      <c r="AJ131" t="s">
        <v>442</v>
      </c>
      <c r="AK131" t="s">
        <v>444</v>
      </c>
      <c r="AL131" t="s">
        <v>444</v>
      </c>
      <c r="AM131" t="s">
        <v>444</v>
      </c>
      <c r="AN131" t="s">
        <v>444</v>
      </c>
      <c r="AO131" t="s">
        <v>444</v>
      </c>
      <c r="AP131" t="s">
        <v>442</v>
      </c>
      <c r="AQ131" t="s">
        <v>282</v>
      </c>
      <c r="AR131" t="s">
        <v>528</v>
      </c>
      <c r="AS131" t="s">
        <v>162</v>
      </c>
      <c r="AT131" t="s">
        <v>444</v>
      </c>
      <c r="AU131" t="s">
        <v>444</v>
      </c>
      <c r="AV131" t="s">
        <v>442</v>
      </c>
      <c r="AW131" t="s">
        <v>444</v>
      </c>
      <c r="AX131" t="s">
        <v>444</v>
      </c>
      <c r="AY131" t="s">
        <v>444</v>
      </c>
      <c r="AZ131" t="s">
        <v>444</v>
      </c>
      <c r="BA131" t="s">
        <v>444</v>
      </c>
      <c r="BB131" t="s">
        <v>444</v>
      </c>
      <c r="BC131" t="s">
        <v>444</v>
      </c>
      <c r="BD131" t="s">
        <v>1359</v>
      </c>
      <c r="BE131" t="s">
        <v>444</v>
      </c>
      <c r="BF131" t="s">
        <v>1360</v>
      </c>
      <c r="BG131" t="s">
        <v>1360</v>
      </c>
      <c r="BH131" t="s">
        <v>448</v>
      </c>
      <c r="BI131" t="s">
        <v>442</v>
      </c>
      <c r="BJ131" t="s">
        <v>7</v>
      </c>
      <c r="BK131" t="s">
        <v>7</v>
      </c>
      <c r="BL131" t="s">
        <v>444</v>
      </c>
      <c r="BM131" t="s">
        <v>444</v>
      </c>
      <c r="BN131" t="s">
        <v>444</v>
      </c>
      <c r="BO131" t="s">
        <v>444</v>
      </c>
      <c r="BP131" t="s">
        <v>444</v>
      </c>
      <c r="BQ131" t="s">
        <v>1360</v>
      </c>
      <c r="BR131" t="s">
        <v>524</v>
      </c>
      <c r="BS131" t="s">
        <v>444</v>
      </c>
      <c r="BT131" t="s">
        <v>444</v>
      </c>
      <c r="BU131" t="s">
        <v>444</v>
      </c>
      <c r="BV131" t="s">
        <v>444</v>
      </c>
      <c r="BW131" t="s">
        <v>1360</v>
      </c>
      <c r="BX131" t="s">
        <v>524</v>
      </c>
      <c r="BY131" t="s">
        <v>444</v>
      </c>
      <c r="BZ131" t="s">
        <v>444</v>
      </c>
      <c r="CA131" t="s">
        <v>444</v>
      </c>
      <c r="CB131" t="s">
        <v>444</v>
      </c>
      <c r="CC131" t="s">
        <v>444</v>
      </c>
      <c r="CD131" t="s">
        <v>444</v>
      </c>
      <c r="CE131" t="s">
        <v>444</v>
      </c>
      <c r="CF131" t="s">
        <v>444</v>
      </c>
      <c r="CG131" t="s">
        <v>444</v>
      </c>
      <c r="CH131" t="s">
        <v>444</v>
      </c>
      <c r="CI131" t="s">
        <v>1360</v>
      </c>
      <c r="CJ131" t="s">
        <v>524</v>
      </c>
      <c r="CK131" t="s">
        <v>444</v>
      </c>
      <c r="CL131" t="s">
        <v>1360</v>
      </c>
      <c r="CM131" t="s">
        <v>877</v>
      </c>
      <c r="CN131" t="s">
        <v>444</v>
      </c>
      <c r="CO131" t="s">
        <v>1360</v>
      </c>
      <c r="CP131" t="s">
        <v>524</v>
      </c>
      <c r="CQ131" t="s">
        <v>444</v>
      </c>
      <c r="CR131" t="s">
        <v>1360</v>
      </c>
      <c r="CS131" t="s">
        <v>877</v>
      </c>
      <c r="CT131" t="s">
        <v>444</v>
      </c>
      <c r="CU131" t="s">
        <v>7</v>
      </c>
      <c r="CV131" t="s">
        <v>2749</v>
      </c>
      <c r="CW131" t="s">
        <v>2736</v>
      </c>
      <c r="CX131" t="s">
        <v>2737</v>
      </c>
      <c r="CY131" t="s">
        <v>1420</v>
      </c>
      <c r="CZ131" t="s">
        <v>1429</v>
      </c>
      <c r="DA131" t="s">
        <v>1428</v>
      </c>
      <c r="DB131" t="s">
        <v>444</v>
      </c>
      <c r="DC131" t="s">
        <v>444</v>
      </c>
      <c r="DD131" t="s">
        <v>444</v>
      </c>
      <c r="DE131" t="s">
        <v>444</v>
      </c>
      <c r="DF131" t="s">
        <v>444</v>
      </c>
      <c r="DG131" t="s">
        <v>444</v>
      </c>
      <c r="DH131" t="s">
        <v>444</v>
      </c>
      <c r="DI131" t="s">
        <v>282</v>
      </c>
      <c r="DJ131" t="s">
        <v>1440</v>
      </c>
      <c r="DK131" t="s">
        <v>444</v>
      </c>
      <c r="DL131" t="s">
        <v>444</v>
      </c>
      <c r="DM131" t="s">
        <v>444</v>
      </c>
      <c r="DN131" t="s">
        <v>444</v>
      </c>
      <c r="DO131" t="s">
        <v>444</v>
      </c>
      <c r="DP131" t="s">
        <v>444</v>
      </c>
      <c r="DQ131" t="s">
        <v>444</v>
      </c>
      <c r="DR131" t="s">
        <v>444</v>
      </c>
      <c r="DS131" t="s">
        <v>444</v>
      </c>
      <c r="DT131" s="24" t="s">
        <v>444</v>
      </c>
      <c r="DU131" s="24" t="s">
        <v>444</v>
      </c>
      <c r="DV131" t="s">
        <v>444</v>
      </c>
      <c r="DW131" t="s">
        <v>444</v>
      </c>
      <c r="DX131" s="24" t="s">
        <v>444</v>
      </c>
      <c r="DY131" s="24" t="s">
        <v>444</v>
      </c>
      <c r="DZ131" t="s">
        <v>444</v>
      </c>
      <c r="EA131" t="s">
        <v>444</v>
      </c>
      <c r="EB131" s="24" t="s">
        <v>444</v>
      </c>
      <c r="EC131" s="24" t="s">
        <v>444</v>
      </c>
      <c r="ED131" t="s">
        <v>444</v>
      </c>
      <c r="EE131" t="s">
        <v>444</v>
      </c>
      <c r="EF131" s="24" t="s">
        <v>444</v>
      </c>
      <c r="EG131" s="24" t="s">
        <v>444</v>
      </c>
      <c r="EH131" t="s">
        <v>444</v>
      </c>
      <c r="EI131" t="s">
        <v>444</v>
      </c>
      <c r="EJ131" s="24" t="s">
        <v>444</v>
      </c>
      <c r="EK131" s="24" t="s">
        <v>444</v>
      </c>
      <c r="EL131" t="s">
        <v>444</v>
      </c>
      <c r="EM131" t="s">
        <v>444</v>
      </c>
      <c r="EN131" s="24" t="s">
        <v>444</v>
      </c>
      <c r="EO131" s="24" t="s">
        <v>444</v>
      </c>
      <c r="EP131" t="s">
        <v>444</v>
      </c>
      <c r="EQ131" t="s">
        <v>444</v>
      </c>
      <c r="ER131" s="24" t="s">
        <v>444</v>
      </c>
      <c r="ES131" s="24" t="s">
        <v>444</v>
      </c>
      <c r="ET131" t="s">
        <v>444</v>
      </c>
      <c r="EU131" t="s">
        <v>444</v>
      </c>
      <c r="EV131" s="24" t="s">
        <v>444</v>
      </c>
      <c r="EW131" s="24" t="s">
        <v>444</v>
      </c>
      <c r="EX131" t="s">
        <v>444</v>
      </c>
      <c r="EY131" t="s">
        <v>444</v>
      </c>
      <c r="EZ131" s="24" t="s">
        <v>444</v>
      </c>
      <c r="FA131" s="24" t="s">
        <v>444</v>
      </c>
      <c r="FB131" t="s">
        <v>444</v>
      </c>
      <c r="FC131" t="s">
        <v>444</v>
      </c>
      <c r="FD131" s="24" t="s">
        <v>444</v>
      </c>
      <c r="FE131" s="24" t="s">
        <v>444</v>
      </c>
      <c r="FF131" t="s">
        <v>444</v>
      </c>
      <c r="FG131" t="s">
        <v>444</v>
      </c>
      <c r="FH131" s="24" t="s">
        <v>444</v>
      </c>
      <c r="FI131" s="24" t="s">
        <v>444</v>
      </c>
      <c r="FJ131" t="s">
        <v>444</v>
      </c>
      <c r="FK131" t="s">
        <v>444</v>
      </c>
      <c r="FL131" s="24" t="s">
        <v>444</v>
      </c>
      <c r="FM131" s="24" t="s">
        <v>444</v>
      </c>
      <c r="FN131" t="s">
        <v>444</v>
      </c>
      <c r="FO131" t="s">
        <v>444</v>
      </c>
      <c r="FP131" s="24" t="s">
        <v>444</v>
      </c>
      <c r="FQ131" s="24" t="s">
        <v>444</v>
      </c>
      <c r="FR131" t="s">
        <v>444</v>
      </c>
      <c r="FS131" t="s">
        <v>444</v>
      </c>
      <c r="FT131" s="24" t="s">
        <v>444</v>
      </c>
      <c r="FU131" s="24" t="s">
        <v>444</v>
      </c>
      <c r="FV131" t="s">
        <v>444</v>
      </c>
      <c r="FW131" t="s">
        <v>444</v>
      </c>
      <c r="FX131" s="24" t="s">
        <v>444</v>
      </c>
      <c r="FY131" s="24" t="s">
        <v>444</v>
      </c>
      <c r="FZ131" t="s">
        <v>444</v>
      </c>
      <c r="GA131" t="s">
        <v>444</v>
      </c>
      <c r="GB131" s="24" t="s">
        <v>444</v>
      </c>
      <c r="GC131" s="24" t="s">
        <v>444</v>
      </c>
      <c r="GD131" t="s">
        <v>444</v>
      </c>
      <c r="GE131" t="s">
        <v>444</v>
      </c>
      <c r="GF131" s="24" t="s">
        <v>444</v>
      </c>
      <c r="GG131" s="24" t="s">
        <v>444</v>
      </c>
      <c r="GH131" t="s">
        <v>15</v>
      </c>
      <c r="GI131" s="24" t="s">
        <v>454</v>
      </c>
      <c r="GJ131" s="24" t="s">
        <v>455</v>
      </c>
      <c r="GK131" t="s">
        <v>456</v>
      </c>
      <c r="GL131" t="s">
        <v>456</v>
      </c>
      <c r="GM131" s="24" t="s">
        <v>444</v>
      </c>
      <c r="GN131" s="24" t="s">
        <v>444</v>
      </c>
      <c r="GO131" t="s">
        <v>444</v>
      </c>
      <c r="GP131" t="s">
        <v>444</v>
      </c>
      <c r="GQ131" s="24" t="s">
        <v>444</v>
      </c>
      <c r="GR131" s="24" t="s">
        <v>444</v>
      </c>
      <c r="GS131" t="s">
        <v>444</v>
      </c>
      <c r="GT131" t="s">
        <v>444</v>
      </c>
      <c r="GU131" s="24" t="s">
        <v>444</v>
      </c>
      <c r="GV131" s="24" t="s">
        <v>444</v>
      </c>
      <c r="GW131" t="s">
        <v>444</v>
      </c>
      <c r="GX131" t="s">
        <v>444</v>
      </c>
      <c r="GY131" s="24" t="s">
        <v>444</v>
      </c>
      <c r="GZ131" s="24" t="s">
        <v>444</v>
      </c>
      <c r="HA131" t="s">
        <v>444</v>
      </c>
      <c r="HB131" t="s">
        <v>444</v>
      </c>
      <c r="HC131" s="24" t="s">
        <v>444</v>
      </c>
      <c r="HD131" s="24" t="s">
        <v>444</v>
      </c>
      <c r="HE131" t="s">
        <v>444</v>
      </c>
      <c r="HF131" t="s">
        <v>444</v>
      </c>
      <c r="HG131" s="24" t="s">
        <v>444</v>
      </c>
      <c r="HH131" s="24" t="s">
        <v>444</v>
      </c>
      <c r="HI131" t="s">
        <v>444</v>
      </c>
      <c r="HJ131" t="s">
        <v>444</v>
      </c>
      <c r="HK131" s="24" t="s">
        <v>444</v>
      </c>
      <c r="HL131" s="24" t="s">
        <v>444</v>
      </c>
      <c r="HM131" t="s">
        <v>444</v>
      </c>
      <c r="HN131" t="s">
        <v>444</v>
      </c>
      <c r="HO131" s="24" t="s">
        <v>444</v>
      </c>
      <c r="HP131" s="24" t="s">
        <v>444</v>
      </c>
      <c r="HQ131" t="s">
        <v>444</v>
      </c>
      <c r="HR131" t="s">
        <v>444</v>
      </c>
      <c r="HS131" s="24" t="s">
        <v>444</v>
      </c>
      <c r="HT131" s="24" t="s">
        <v>444</v>
      </c>
      <c r="HU131" t="s">
        <v>444</v>
      </c>
      <c r="HV131" t="s">
        <v>444</v>
      </c>
      <c r="HW131" s="24" t="s">
        <v>444</v>
      </c>
      <c r="HX131" s="24" t="s">
        <v>444</v>
      </c>
      <c r="HY131" t="s">
        <v>444</v>
      </c>
      <c r="HZ131" t="s">
        <v>444</v>
      </c>
      <c r="IA131" t="s">
        <v>2750</v>
      </c>
      <c r="IB131" t="s">
        <v>2736</v>
      </c>
      <c r="IC131" t="s">
        <v>3013</v>
      </c>
      <c r="ID131" s="33" t="b" cm="1">
        <f t="array" ref="ID131">_xlfn.IFNA(MATCH($A$2,_xlfn.NUMBERVALUE(Table_Query_from_MF_DSNP62[[#This Row],[CL_GLACCT_DR1]:[CL_GLACCT_CR4]]),0),0)&gt;=1</f>
        <v>1</v>
      </c>
      <c r="IE131" s="33" t="b">
        <f>OR(Table_Query_from_MF_DSNP62[[#This Row],[Pair1]:[Pair25]])</f>
        <v>1</v>
      </c>
      <c r="IF131" s="33">
        <f>_xlfn.IFNA(MATCH(TRUE,Table_Query_from_MF_DSNP62[[#This Row],[Pair1]:[Pair25]],0),"none")</f>
        <v>1</v>
      </c>
      <c r="IG131" s="33" t="b">
        <f>AND($A$2&gt;=_xlfn.NUMBERVALUE(Table_Query_from_MF_DSNP62[[#This Row],[CL_GL_ACCT_FR1]]),$A$2&lt;=_xlfn.NUMBERVALUE(Table_Query_from_MF_DSNP62[[#This Row],[CL_GL_ACCT_TO1]]))</f>
        <v>1</v>
      </c>
      <c r="IH131" s="33" t="b">
        <f>AND($A$2&gt;=_xlfn.NUMBERVALUE(Table_Query_from_MF_DSNP62[[#This Row],[CL_GL_ACCT_FR2]]),$A$2&lt;=_xlfn.NUMBERVALUE(Table_Query_from_MF_DSNP62[[#This Row],[CL_GL_ACCT_TO2]]))</f>
        <v>1</v>
      </c>
      <c r="II131" s="33" t="b">
        <f>AND($A$2&gt;=_xlfn.NUMBERVALUE(Table_Query_from_MF_DSNP62[[#This Row],[CL_GL_ACCT_FR3]]),$A$2&lt;=_xlfn.NUMBERVALUE(Table_Query_from_MF_DSNP62[[#This Row],[CL_GL_ACCT_TO3]]))</f>
        <v>1</v>
      </c>
      <c r="IJ131" s="33" t="b">
        <f>AND($A$2&gt;=_xlfn.NUMBERVALUE(Table_Query_from_MF_DSNP62[[#This Row],[CL_GL_ACCT_FR4]]),$A$2&lt;=_xlfn.NUMBERVALUE(Table_Query_from_MF_DSNP62[[#This Row],[CL_GL_ACCT_TO4]]))</f>
        <v>1</v>
      </c>
      <c r="IK131" s="33" t="b">
        <f>AND($A$2&gt;=_xlfn.NUMBERVALUE(Table_Query_from_MF_DSNP62[[#This Row],[CL_GL_ACCT_FR5]]),$A$2&lt;=_xlfn.NUMBERVALUE(Table_Query_from_MF_DSNP62[[#This Row],[CL_GL_ACCT_TO5]]))</f>
        <v>1</v>
      </c>
      <c r="IL131" s="33" t="b">
        <f>AND($A$2&gt;=_xlfn.NUMBERVALUE(Table_Query_from_MF_DSNP62[[#This Row],[CL_GL_ACCT_FR6]]),$A$2&lt;=_xlfn.NUMBERVALUE(Table_Query_from_MF_DSNP62[[#This Row],[CL_GL_ACCT_TO6]]))</f>
        <v>1</v>
      </c>
      <c r="IM131" s="33" t="b">
        <f>AND($A$2&gt;=_xlfn.NUMBERVALUE(Table_Query_from_MF_DSNP62[[#This Row],[CL_GL_ACCT_FR7]]),$A$2&lt;=_xlfn.NUMBERVALUE(Table_Query_from_MF_DSNP62[[#This Row],[CL_GL_ACCT_TO7]]))</f>
        <v>1</v>
      </c>
      <c r="IN131" s="33" t="b">
        <f>AND($A$2&gt;=_xlfn.NUMBERVALUE(Table_Query_from_MF_DSNP62[[#This Row],[CL_GL_ACCT_FR8]]),$A$2&lt;=_xlfn.NUMBERVALUE(Table_Query_from_MF_DSNP62[[#This Row],[CL_GL_ACCT_TO8]]))</f>
        <v>1</v>
      </c>
      <c r="IO131" s="33" t="b">
        <f>AND($A$2&gt;=_xlfn.NUMBERVALUE(Table_Query_from_MF_DSNP62[[#This Row],[CL_GL_ACCT_FR9]]),$A$2&lt;=_xlfn.NUMBERVALUE(Table_Query_from_MF_DSNP62[[#This Row],[CL_GL_ACCT_TO9]]))</f>
        <v>1</v>
      </c>
      <c r="IP131" s="33" t="b">
        <f>AND($A$2&gt;=_xlfn.NUMBERVALUE(Table_Query_from_MF_DSNP62[[#This Row],[CL_GL_ACCT_FR10]]),$A$2&lt;=_xlfn.NUMBERVALUE(Table_Query_from_MF_DSNP62[[#This Row],[CL_GL_ACCT_TO10]]))</f>
        <v>1</v>
      </c>
      <c r="IQ131" s="33" t="b">
        <f>AND($A$2&gt;=_xlfn.NUMBERVALUE(Table_Query_from_MF_DSNP62[[#This Row],[CL_GL_ACCT_FR11]]),$A$2&lt;=_xlfn.NUMBERVALUE(Table_Query_from_MF_DSNP62[[#This Row],[CL_GL_ACCT_TO11]]))</f>
        <v>1</v>
      </c>
      <c r="IR131" s="33" t="b">
        <f>AND($A$2&gt;=_xlfn.NUMBERVALUE(Table_Query_from_MF_DSNP62[[#This Row],[CL_GL_ACCT_FR12]]),$A$2&lt;=_xlfn.NUMBERVALUE(Table_Query_from_MF_DSNP62[[#This Row],[CL_GL_ACCT_TO12]]))</f>
        <v>1</v>
      </c>
      <c r="IS131" s="33" t="b">
        <f>AND($A$2&gt;=_xlfn.NUMBERVALUE(Table_Query_from_MF_DSNP62[[#This Row],[CL_GL_ACCT_FR13]]),$A$2&lt;=_xlfn.NUMBERVALUE(Table_Query_from_MF_DSNP62[[#This Row],[CL_GL_ACCT_TO13]]))</f>
        <v>1</v>
      </c>
      <c r="IT131" s="33" t="b">
        <f>AND($A$2&gt;=_xlfn.NUMBERVALUE(Table_Query_from_MF_DSNP62[[#This Row],[CL_GL_ACCT_FR14]]),$A$2&lt;=_xlfn.NUMBERVALUE(Table_Query_from_MF_DSNP62[[#This Row],[CL_GL_ACCT_TO14]]))</f>
        <v>1</v>
      </c>
      <c r="IU131" s="33" t="b">
        <f>AND($A$2&gt;=_xlfn.NUMBERVALUE(Table_Query_from_MF_DSNP62[[#This Row],[CL_GL_ACCT_FR15]]),$A$2&lt;=_xlfn.NUMBERVALUE(Table_Query_from_MF_DSNP62[[#This Row],[CL_GL_ACCT_TO15]]))</f>
        <v>1</v>
      </c>
      <c r="IV131" s="33" t="b">
        <f>AND($A$2&gt;=_xlfn.NUMBERVALUE(Table_Query_from_MF_DSNP62[[#This Row],[CL_GL_ACCT_FR16]]),$A$2&lt;=_xlfn.NUMBERVALUE(Table_Query_from_MF_DSNP62[[#This Row],[CL_GL_ACCT_TO16]]))</f>
        <v>1</v>
      </c>
      <c r="IW131" s="33" t="b">
        <f>AND($A$2&gt;=_xlfn.NUMBERVALUE(Table_Query_from_MF_DSNP62[[#This Row],[CL_GL_ACCT_FR17]]),$A$2&lt;=_xlfn.NUMBERVALUE(Table_Query_from_MF_DSNP62[[#This Row],[CL_GL_ACCT_TO17]]))</f>
        <v>1</v>
      </c>
      <c r="IX131" s="33" t="b">
        <f>AND($A$2&gt;=_xlfn.NUMBERVALUE(Table_Query_from_MF_DSNP62[[#This Row],[CL_GL_ACCT_FR18]]),$A$2&lt;=_xlfn.NUMBERVALUE(Table_Query_from_MF_DSNP62[[#This Row],[CL_GL_ACCT_TO18]]))</f>
        <v>1</v>
      </c>
      <c r="IY131" s="33" t="b">
        <f>AND($A$2&gt;=_xlfn.NUMBERVALUE(Table_Query_from_MF_DSNP62[[#This Row],[CL_GL_ACCT_FR19]]),$A$2&lt;=_xlfn.NUMBERVALUE(Table_Query_from_MF_DSNP62[[#This Row],[CL_GL_ACCT_TO19]]))</f>
        <v>1</v>
      </c>
      <c r="IZ131" s="33" t="b">
        <f>AND($A$2&gt;=_xlfn.NUMBERVALUE(Table_Query_from_MF_DSNP62[[#This Row],[CL_GL_ACCT_FR20]]),$A$2&lt;=_xlfn.NUMBERVALUE(Table_Query_from_MF_DSNP62[[#This Row],[CL_GL_ACCT_TO20]]))</f>
        <v>1</v>
      </c>
      <c r="JA131" s="33" t="b">
        <f>AND($A$2&gt;=_xlfn.NUMBERVALUE(Table_Query_from_MF_DSNP62[[#This Row],[CL_GL_ACCT_FR21]]),$A$2&lt;=_xlfn.NUMBERVALUE(Table_Query_from_MF_DSNP62[[#This Row],[CL_GL_ACCT_TO21]]))</f>
        <v>1</v>
      </c>
      <c r="JB131" s="33" t="b">
        <f>AND($A$2&gt;=_xlfn.NUMBERVALUE(Table_Query_from_MF_DSNP62[[#This Row],[CL_GL_ACCT_FR22]]),$A$2&lt;=_xlfn.NUMBERVALUE(Table_Query_from_MF_DSNP62[[#This Row],[CL_GL_ACCT_TO22]]))</f>
        <v>1</v>
      </c>
      <c r="JC131" s="33" t="b">
        <f>AND($A$2&gt;=_xlfn.NUMBERVALUE(Table_Query_from_MF_DSNP62[[#This Row],[CL_GL_ACCT_FR23]]),$A$2&lt;=_xlfn.NUMBERVALUE(Table_Query_from_MF_DSNP62[[#This Row],[CL_GL_ACCT_TO23]]))</f>
        <v>1</v>
      </c>
      <c r="JD131" s="33" t="b">
        <f>AND($A$2&gt;=_xlfn.NUMBERVALUE(Table_Query_from_MF_DSNP62[[#This Row],[CL_GL_ACCT_FR24]]),$A$2&lt;=_xlfn.NUMBERVALUE(Table_Query_from_MF_DSNP62[[#This Row],[CL_GL_ACCT_TO24]]))</f>
        <v>1</v>
      </c>
      <c r="JE131" s="33" t="b">
        <f>AND($A$2&gt;=_xlfn.NUMBERVALUE(Table_Query_from_MF_DSNP62[[#This Row],[CL_GL_ACCT_FR25]]),$A$2&lt;=_xlfn.NUMBERVALUE(Table_Query_from_MF_DSNP62[[#This Row],[CL_GL_ACCT_TO25]]))</f>
        <v>1</v>
      </c>
      <c r="JF131" s="33" t="b">
        <f>OR(Table_Query_from_MF_DSNP62[[#This Row],[PairA]:[PairO]])</f>
        <v>1</v>
      </c>
      <c r="JG131" s="33">
        <f>_xlfn.IFNA(MATCH(TRUE,Table_Query_from_MF_DSNP62[[#This Row],[PairA]:[PairO]],0),"none")</f>
        <v>3</v>
      </c>
      <c r="JH131" s="33" t="b">
        <f>AND($B$2&gt;=_xlfn.NUMBERVALUE(Table_Query_from_MF_DSNP62[[#This Row],[CL_CMP_OBJ_FR1]]),$B$2&lt;=_xlfn.NUMBERVALUE(Table_Query_from_MF_DSNP62[[#This Row],[CL_CMP_OBJ_TO1]]))</f>
        <v>0</v>
      </c>
      <c r="JI131" s="33" t="b">
        <f>AND($B$2&gt;=_xlfn.NUMBERVALUE(Table_Query_from_MF_DSNP62[[#This Row],[CL_CMP_OBJ_FR2]]),$B$2&lt;=_xlfn.NUMBERVALUE(Table_Query_from_MF_DSNP62[[#This Row],[CL_CMP_OBJ_TO2]]))</f>
        <v>0</v>
      </c>
      <c r="JJ131" s="33" t="b">
        <f>AND($B$2&gt;=_xlfn.NUMBERVALUE(Table_Query_from_MF_DSNP62[[#This Row],[CL_CMP_OBJ_FR3]]),$B$2&lt;=_xlfn.NUMBERVALUE(Table_Query_from_MF_DSNP62[[#This Row],[CL_CMP_OBJ_TO3]]))</f>
        <v>1</v>
      </c>
      <c r="JK131" s="33" t="b">
        <f>AND($B$2&gt;=_xlfn.NUMBERVALUE(Table_Query_from_MF_DSNP62[[#This Row],[CL_CMP_OBJ_FR4]]),$B$2&lt;=_xlfn.NUMBERVALUE(Table_Query_from_MF_DSNP62[[#This Row],[CL_CMP_OBJ_TO4]]))</f>
        <v>1</v>
      </c>
      <c r="JL131" s="33" t="b">
        <f>AND($B$2&gt;=_xlfn.NUMBERVALUE(Table_Query_from_MF_DSNP62[[#This Row],[CL_CMP_OBJ_FR5]]),$B$2&lt;=_xlfn.NUMBERVALUE(Table_Query_from_MF_DSNP62[[#This Row],[CL_CMP_OBJ_TO5]]))</f>
        <v>1</v>
      </c>
      <c r="JM131" s="33" t="b">
        <f>AND($B$2&gt;=_xlfn.NUMBERVALUE(Table_Query_from_MF_DSNP62[[#This Row],[CL_CMP_OBJ_FR6]]),$B$2&lt;=_xlfn.NUMBERVALUE(Table_Query_from_MF_DSNP62[[#This Row],[CL_CMP_OBJ_TO6]]))</f>
        <v>1</v>
      </c>
      <c r="JN131" s="33" t="b">
        <f>AND($B$2&gt;=_xlfn.NUMBERVALUE(Table_Query_from_MF_DSNP62[[#This Row],[CL_CMP_OBJ_FR7]]),$B$2&lt;=_xlfn.NUMBERVALUE(Table_Query_from_MF_DSNP62[[#This Row],[CL_CMP_OBJ_TO7]]))</f>
        <v>1</v>
      </c>
      <c r="JO131" s="33" t="b">
        <f>AND($B$2&gt;=_xlfn.NUMBERVALUE(Table_Query_from_MF_DSNP62[[#This Row],[CL_CMP_OBJ_FR8]]),$B$2&lt;=_xlfn.NUMBERVALUE(Table_Query_from_MF_DSNP62[[#This Row],[CL_CMP_OBJ_TO8]]))</f>
        <v>1</v>
      </c>
      <c r="JP131" s="33" t="b">
        <f>AND($B$2&gt;=_xlfn.NUMBERVALUE(Table_Query_from_MF_DSNP62[[#This Row],[CL_CMP_OBJ_FR9]]),$B$2&lt;=_xlfn.NUMBERVALUE(Table_Query_from_MF_DSNP62[[#This Row],[CL_CMP_OBJ_TO9]]))</f>
        <v>1</v>
      </c>
      <c r="JQ131" s="33" t="b">
        <f>AND($B$2&gt;=_xlfn.NUMBERVALUE(Table_Query_from_MF_DSNP62[[#This Row],[CL_CMP_OBJ_FR10]]),$B$2&lt;=_xlfn.NUMBERVALUE(Table_Query_from_MF_DSNP62[[#This Row],[CL_CMP_OBJ_TO10]]))</f>
        <v>1</v>
      </c>
      <c r="JR131" s="33" t="b">
        <f>AND($B$2&gt;=_xlfn.NUMBERVALUE(Table_Query_from_MF_DSNP62[[#This Row],[CL_CMP_OBJ_FR11]]),$B$2&lt;=_xlfn.NUMBERVALUE(Table_Query_from_MF_DSNP62[[#This Row],[CL_CMP_OBJ_TO11]]))</f>
        <v>1</v>
      </c>
      <c r="JS131" s="33" t="b">
        <f>AND($B$2&gt;=_xlfn.NUMBERVALUE(Table_Query_from_MF_DSNP62[[#This Row],[CL_CMP_OBJ_FR12]]),$B$2&lt;=_xlfn.NUMBERVALUE(Table_Query_from_MF_DSNP62[[#This Row],[CL_CMP_OBJ_TO12]]))</f>
        <v>1</v>
      </c>
      <c r="JT131" s="33" t="b">
        <f>AND($B$2&gt;=_xlfn.NUMBERVALUE(Table_Query_from_MF_DSNP62[[#This Row],[CL_CMP_OBJ_FR13]]),$B$2&lt;=_xlfn.NUMBERVALUE(Table_Query_from_MF_DSNP62[[#This Row],[CL_CMP_OBJ_TO13]]))</f>
        <v>1</v>
      </c>
      <c r="JU131" s="33" t="b">
        <f>AND($B$2&gt;=_xlfn.NUMBERVALUE(Table_Query_from_MF_DSNP62[[#This Row],[CL_CMP_OBJ_FR14]]),$B$2&lt;=_xlfn.NUMBERVALUE(Table_Query_from_MF_DSNP62[[#This Row],[CL_CMP_OBJ_TO14]]))</f>
        <v>1</v>
      </c>
      <c r="JV131" s="33" t="b">
        <f>AND($B$2&gt;=_xlfn.NUMBERVALUE(Table_Query_from_MF_DSNP62[[#This Row],[CL_CMP_OBJ_FR15]]),$B$2&lt;=_xlfn.NUMBERVALUE(Table_Query_from_MF_DSNP62[[#This Row],[CL_CMP_OBJ_TO15]]))</f>
        <v>1</v>
      </c>
    </row>
    <row r="132" spans="1:282" x14ac:dyDescent="0.25">
      <c r="A132" t="b">
        <f>OR(,Table_Query_from_MF_DSNP62[[#This Row],[Desired GL included as "hard-coded" GL?]],Table_Query_from_MF_DSNP62[[#This Row],[Desired GL included as "Open GL"?]])</f>
        <v>1</v>
      </c>
      <c r="B132" t="b">
        <f>Table_Query_from_MF_DSNP62[[#This Row],[Desired CObj included as "Open CObj"?]]</f>
        <v>1</v>
      </c>
      <c r="C132" t="s">
        <v>275</v>
      </c>
      <c r="D132" t="s">
        <v>1560</v>
      </c>
      <c r="E132" t="s">
        <v>8</v>
      </c>
      <c r="F132" s="24" t="s">
        <v>50</v>
      </c>
      <c r="G132" t="s">
        <v>412</v>
      </c>
      <c r="H132" s="24" t="s">
        <v>444</v>
      </c>
      <c r="I132" t="s">
        <v>444</v>
      </c>
      <c r="J132" s="24" t="s">
        <v>444</v>
      </c>
      <c r="K132" t="s">
        <v>444</v>
      </c>
      <c r="L132" s="24" t="s">
        <v>444</v>
      </c>
      <c r="M132" t="s">
        <v>444</v>
      </c>
      <c r="N132" t="s">
        <v>444</v>
      </c>
      <c r="O132" t="s">
        <v>447</v>
      </c>
      <c r="P132" t="s">
        <v>444</v>
      </c>
      <c r="Q132" t="s">
        <v>15</v>
      </c>
      <c r="R132" t="s">
        <v>444</v>
      </c>
      <c r="S132" t="s">
        <v>442</v>
      </c>
      <c r="T132" t="s">
        <v>447</v>
      </c>
      <c r="U132" t="s">
        <v>444</v>
      </c>
      <c r="V132" t="s">
        <v>444</v>
      </c>
      <c r="W132" t="s">
        <v>447</v>
      </c>
      <c r="X132" t="s">
        <v>444</v>
      </c>
      <c r="Y132" t="s">
        <v>442</v>
      </c>
      <c r="Z132" t="s">
        <v>442</v>
      </c>
      <c r="AA132" t="s">
        <v>442</v>
      </c>
      <c r="AB132" t="s">
        <v>442</v>
      </c>
      <c r="AC132" t="s">
        <v>444</v>
      </c>
      <c r="AD132" t="s">
        <v>15</v>
      </c>
      <c r="AE132" t="s">
        <v>447</v>
      </c>
      <c r="AF132" t="s">
        <v>447</v>
      </c>
      <c r="AG132" t="s">
        <v>442</v>
      </c>
      <c r="AH132" t="s">
        <v>447</v>
      </c>
      <c r="AI132" t="s">
        <v>447</v>
      </c>
      <c r="AJ132" t="s">
        <v>442</v>
      </c>
      <c r="AK132" t="s">
        <v>444</v>
      </c>
      <c r="AL132" t="s">
        <v>444</v>
      </c>
      <c r="AM132" t="s">
        <v>444</v>
      </c>
      <c r="AN132" t="s">
        <v>444</v>
      </c>
      <c r="AO132" t="s">
        <v>444</v>
      </c>
      <c r="AP132" t="s">
        <v>442</v>
      </c>
      <c r="AQ132" t="s">
        <v>282</v>
      </c>
      <c r="AR132" t="s">
        <v>528</v>
      </c>
      <c r="AS132" t="s">
        <v>162</v>
      </c>
      <c r="AT132" t="s">
        <v>444</v>
      </c>
      <c r="AU132" t="s">
        <v>444</v>
      </c>
      <c r="AV132" t="s">
        <v>442</v>
      </c>
      <c r="AW132" t="s">
        <v>444</v>
      </c>
      <c r="AX132" t="s">
        <v>444</v>
      </c>
      <c r="AY132" t="s">
        <v>444</v>
      </c>
      <c r="AZ132" t="s">
        <v>444</v>
      </c>
      <c r="BA132" t="s">
        <v>444</v>
      </c>
      <c r="BB132" t="s">
        <v>444</v>
      </c>
      <c r="BC132" t="s">
        <v>444</v>
      </c>
      <c r="BD132" t="s">
        <v>1359</v>
      </c>
      <c r="BE132" t="s">
        <v>444</v>
      </c>
      <c r="BF132" t="s">
        <v>1360</v>
      </c>
      <c r="BG132" t="s">
        <v>1360</v>
      </c>
      <c r="BH132" t="s">
        <v>448</v>
      </c>
      <c r="BI132" t="s">
        <v>442</v>
      </c>
      <c r="BJ132" t="s">
        <v>7</v>
      </c>
      <c r="BK132" t="s">
        <v>7</v>
      </c>
      <c r="BL132" t="s">
        <v>444</v>
      </c>
      <c r="BM132" t="s">
        <v>444</v>
      </c>
      <c r="BN132" t="s">
        <v>444</v>
      </c>
      <c r="BO132" t="s">
        <v>444</v>
      </c>
      <c r="BP132" t="s">
        <v>444</v>
      </c>
      <c r="BQ132" t="s">
        <v>1360</v>
      </c>
      <c r="BR132" t="s">
        <v>524</v>
      </c>
      <c r="BS132" t="s">
        <v>444</v>
      </c>
      <c r="BT132" t="s">
        <v>444</v>
      </c>
      <c r="BU132" t="s">
        <v>444</v>
      </c>
      <c r="BV132" t="s">
        <v>444</v>
      </c>
      <c r="BW132" t="s">
        <v>1360</v>
      </c>
      <c r="BX132" t="s">
        <v>524</v>
      </c>
      <c r="BY132" t="s">
        <v>444</v>
      </c>
      <c r="BZ132" t="s">
        <v>444</v>
      </c>
      <c r="CA132" t="s">
        <v>444</v>
      </c>
      <c r="CB132" t="s">
        <v>444</v>
      </c>
      <c r="CC132" t="s">
        <v>444</v>
      </c>
      <c r="CD132" t="s">
        <v>444</v>
      </c>
      <c r="CE132" t="s">
        <v>444</v>
      </c>
      <c r="CF132" t="s">
        <v>444</v>
      </c>
      <c r="CG132" t="s">
        <v>444</v>
      </c>
      <c r="CH132" t="s">
        <v>444</v>
      </c>
      <c r="CI132" t="s">
        <v>1360</v>
      </c>
      <c r="CJ132" t="s">
        <v>524</v>
      </c>
      <c r="CK132" t="s">
        <v>444</v>
      </c>
      <c r="CL132" t="s">
        <v>1360</v>
      </c>
      <c r="CM132" t="s">
        <v>877</v>
      </c>
      <c r="CN132" t="s">
        <v>444</v>
      </c>
      <c r="CO132" t="s">
        <v>1360</v>
      </c>
      <c r="CP132" t="s">
        <v>524</v>
      </c>
      <c r="CQ132" t="s">
        <v>444</v>
      </c>
      <c r="CR132" t="s">
        <v>1360</v>
      </c>
      <c r="CS132" t="s">
        <v>877</v>
      </c>
      <c r="CT132" t="s">
        <v>444</v>
      </c>
      <c r="CU132" t="s">
        <v>7</v>
      </c>
      <c r="CV132" t="s">
        <v>2749</v>
      </c>
      <c r="CW132" t="s">
        <v>2736</v>
      </c>
      <c r="CX132" t="s">
        <v>2737</v>
      </c>
      <c r="CY132" t="s">
        <v>1420</v>
      </c>
      <c r="CZ132" t="s">
        <v>1429</v>
      </c>
      <c r="DA132" t="s">
        <v>1428</v>
      </c>
      <c r="DB132" t="s">
        <v>444</v>
      </c>
      <c r="DC132" t="s">
        <v>444</v>
      </c>
      <c r="DD132" t="s">
        <v>444</v>
      </c>
      <c r="DE132" t="s">
        <v>444</v>
      </c>
      <c r="DF132" t="s">
        <v>444</v>
      </c>
      <c r="DG132" t="s">
        <v>444</v>
      </c>
      <c r="DH132" t="s">
        <v>444</v>
      </c>
      <c r="DI132" t="s">
        <v>282</v>
      </c>
      <c r="DJ132" t="s">
        <v>444</v>
      </c>
      <c r="DK132" t="s">
        <v>444</v>
      </c>
      <c r="DL132" t="s">
        <v>444</v>
      </c>
      <c r="DM132" t="s">
        <v>444</v>
      </c>
      <c r="DN132" t="s">
        <v>444</v>
      </c>
      <c r="DO132" t="s">
        <v>444</v>
      </c>
      <c r="DP132" t="s">
        <v>444</v>
      </c>
      <c r="DQ132" t="s">
        <v>444</v>
      </c>
      <c r="DR132" t="s">
        <v>444</v>
      </c>
      <c r="DS132" t="s">
        <v>444</v>
      </c>
      <c r="DT132" s="24" t="s">
        <v>444</v>
      </c>
      <c r="DU132" s="24" t="s">
        <v>444</v>
      </c>
      <c r="DV132" t="s">
        <v>444</v>
      </c>
      <c r="DW132" t="s">
        <v>444</v>
      </c>
      <c r="DX132" s="24" t="s">
        <v>444</v>
      </c>
      <c r="DY132" s="24" t="s">
        <v>444</v>
      </c>
      <c r="DZ132" t="s">
        <v>444</v>
      </c>
      <c r="EA132" t="s">
        <v>444</v>
      </c>
      <c r="EB132" s="24" t="s">
        <v>444</v>
      </c>
      <c r="EC132" s="24" t="s">
        <v>444</v>
      </c>
      <c r="ED132" t="s">
        <v>444</v>
      </c>
      <c r="EE132" t="s">
        <v>444</v>
      </c>
      <c r="EF132" s="24" t="s">
        <v>444</v>
      </c>
      <c r="EG132" s="24" t="s">
        <v>444</v>
      </c>
      <c r="EH132" t="s">
        <v>444</v>
      </c>
      <c r="EI132" t="s">
        <v>444</v>
      </c>
      <c r="EJ132" s="24" t="s">
        <v>444</v>
      </c>
      <c r="EK132" s="24" t="s">
        <v>444</v>
      </c>
      <c r="EL132" t="s">
        <v>444</v>
      </c>
      <c r="EM132" t="s">
        <v>444</v>
      </c>
      <c r="EN132" s="24" t="s">
        <v>444</v>
      </c>
      <c r="EO132" s="24" t="s">
        <v>444</v>
      </c>
      <c r="EP132" t="s">
        <v>444</v>
      </c>
      <c r="EQ132" t="s">
        <v>444</v>
      </c>
      <c r="ER132" s="24" t="s">
        <v>444</v>
      </c>
      <c r="ES132" s="24" t="s">
        <v>444</v>
      </c>
      <c r="ET132" t="s">
        <v>444</v>
      </c>
      <c r="EU132" t="s">
        <v>444</v>
      </c>
      <c r="EV132" s="24" t="s">
        <v>444</v>
      </c>
      <c r="EW132" s="24" t="s">
        <v>444</v>
      </c>
      <c r="EX132" t="s">
        <v>444</v>
      </c>
      <c r="EY132" t="s">
        <v>444</v>
      </c>
      <c r="EZ132" s="24" t="s">
        <v>444</v>
      </c>
      <c r="FA132" s="24" t="s">
        <v>444</v>
      </c>
      <c r="FB132" t="s">
        <v>444</v>
      </c>
      <c r="FC132" t="s">
        <v>444</v>
      </c>
      <c r="FD132" s="24" t="s">
        <v>444</v>
      </c>
      <c r="FE132" s="24" t="s">
        <v>444</v>
      </c>
      <c r="FF132" t="s">
        <v>444</v>
      </c>
      <c r="FG132" t="s">
        <v>444</v>
      </c>
      <c r="FH132" s="24" t="s">
        <v>444</v>
      </c>
      <c r="FI132" s="24" t="s">
        <v>444</v>
      </c>
      <c r="FJ132" t="s">
        <v>444</v>
      </c>
      <c r="FK132" t="s">
        <v>444</v>
      </c>
      <c r="FL132" s="24" t="s">
        <v>444</v>
      </c>
      <c r="FM132" s="24" t="s">
        <v>444</v>
      </c>
      <c r="FN132" t="s">
        <v>444</v>
      </c>
      <c r="FO132" t="s">
        <v>444</v>
      </c>
      <c r="FP132" s="24" t="s">
        <v>444</v>
      </c>
      <c r="FQ132" s="24" t="s">
        <v>444</v>
      </c>
      <c r="FR132" t="s">
        <v>444</v>
      </c>
      <c r="FS132" t="s">
        <v>444</v>
      </c>
      <c r="FT132" s="24" t="s">
        <v>444</v>
      </c>
      <c r="FU132" s="24" t="s">
        <v>444</v>
      </c>
      <c r="FV132" t="s">
        <v>444</v>
      </c>
      <c r="FW132" t="s">
        <v>444</v>
      </c>
      <c r="FX132" s="24" t="s">
        <v>444</v>
      </c>
      <c r="FY132" s="24" t="s">
        <v>444</v>
      </c>
      <c r="FZ132" t="s">
        <v>444</v>
      </c>
      <c r="GA132" t="s">
        <v>444</v>
      </c>
      <c r="GB132" s="24" t="s">
        <v>444</v>
      </c>
      <c r="GC132" s="24" t="s">
        <v>444</v>
      </c>
      <c r="GD132" t="s">
        <v>444</v>
      </c>
      <c r="GE132" t="s">
        <v>444</v>
      </c>
      <c r="GF132" s="24" t="s">
        <v>444</v>
      </c>
      <c r="GG132" s="24" t="s">
        <v>444</v>
      </c>
      <c r="GH132" t="s">
        <v>15</v>
      </c>
      <c r="GI132" s="24" t="s">
        <v>446</v>
      </c>
      <c r="GJ132" s="24" t="s">
        <v>1422</v>
      </c>
      <c r="GK132" t="s">
        <v>457</v>
      </c>
      <c r="GL132" t="s">
        <v>475</v>
      </c>
      <c r="GM132" s="24" t="s">
        <v>481</v>
      </c>
      <c r="GN132" s="24" t="s">
        <v>494</v>
      </c>
      <c r="GO132" t="s">
        <v>502</v>
      </c>
      <c r="GP132" t="s">
        <v>248</v>
      </c>
      <c r="GQ132" s="24" t="s">
        <v>479</v>
      </c>
      <c r="GR132" s="24" t="s">
        <v>1399</v>
      </c>
      <c r="GS132" t="s">
        <v>444</v>
      </c>
      <c r="GT132" t="s">
        <v>444</v>
      </c>
      <c r="GU132" s="24" t="s">
        <v>444</v>
      </c>
      <c r="GV132" s="24" t="s">
        <v>444</v>
      </c>
      <c r="GW132" t="s">
        <v>444</v>
      </c>
      <c r="GX132" t="s">
        <v>444</v>
      </c>
      <c r="GY132" s="24" t="s">
        <v>444</v>
      </c>
      <c r="GZ132" s="24" t="s">
        <v>444</v>
      </c>
      <c r="HA132" t="s">
        <v>444</v>
      </c>
      <c r="HB132" t="s">
        <v>444</v>
      </c>
      <c r="HC132" s="24" t="s">
        <v>444</v>
      </c>
      <c r="HD132" s="24" t="s">
        <v>444</v>
      </c>
      <c r="HE132" t="s">
        <v>444</v>
      </c>
      <c r="HF132" t="s">
        <v>444</v>
      </c>
      <c r="HG132" s="24" t="s">
        <v>444</v>
      </c>
      <c r="HH132" s="24" t="s">
        <v>444</v>
      </c>
      <c r="HI132" t="s">
        <v>444</v>
      </c>
      <c r="HJ132" t="s">
        <v>444</v>
      </c>
      <c r="HK132" s="24" t="s">
        <v>444</v>
      </c>
      <c r="HL132" s="24" t="s">
        <v>444</v>
      </c>
      <c r="HM132" t="s">
        <v>444</v>
      </c>
      <c r="HN132" t="s">
        <v>444</v>
      </c>
      <c r="HO132" s="24" t="s">
        <v>444</v>
      </c>
      <c r="HP132" s="24" t="s">
        <v>444</v>
      </c>
      <c r="HQ132" t="s">
        <v>444</v>
      </c>
      <c r="HR132" t="s">
        <v>444</v>
      </c>
      <c r="HS132" s="24" t="s">
        <v>444</v>
      </c>
      <c r="HT132" s="24" t="s">
        <v>444</v>
      </c>
      <c r="HU132" t="s">
        <v>444</v>
      </c>
      <c r="HV132" t="s">
        <v>444</v>
      </c>
      <c r="HW132" s="24" t="s">
        <v>444</v>
      </c>
      <c r="HX132" s="24" t="s">
        <v>444</v>
      </c>
      <c r="HY132" t="s">
        <v>444</v>
      </c>
      <c r="HZ132" t="s">
        <v>444</v>
      </c>
      <c r="IA132" t="s">
        <v>2750</v>
      </c>
      <c r="IB132" t="s">
        <v>2736</v>
      </c>
      <c r="IC132" t="s">
        <v>3029</v>
      </c>
      <c r="ID132" s="33" t="b" cm="1">
        <f t="array" ref="ID132">_xlfn.IFNA(MATCH($A$2,_xlfn.NUMBERVALUE(Table_Query_from_MF_DSNP62[[#This Row],[CL_GLACCT_DR1]:[CL_GLACCT_CR4]]),0),0)&gt;=1</f>
        <v>1</v>
      </c>
      <c r="IE132" s="33" t="b">
        <f>OR(Table_Query_from_MF_DSNP62[[#This Row],[Pair1]:[Pair25]])</f>
        <v>1</v>
      </c>
      <c r="IF132" s="33">
        <f>_xlfn.IFNA(MATCH(TRUE,Table_Query_from_MF_DSNP62[[#This Row],[Pair1]:[Pair25]],0),"none")</f>
        <v>1</v>
      </c>
      <c r="IG132" s="33" t="b">
        <f>AND($A$2&gt;=_xlfn.NUMBERVALUE(Table_Query_from_MF_DSNP62[[#This Row],[CL_GL_ACCT_FR1]]),$A$2&lt;=_xlfn.NUMBERVALUE(Table_Query_from_MF_DSNP62[[#This Row],[CL_GL_ACCT_TO1]]))</f>
        <v>1</v>
      </c>
      <c r="IH132" s="33" t="b">
        <f>AND($A$2&gt;=_xlfn.NUMBERVALUE(Table_Query_from_MF_DSNP62[[#This Row],[CL_GL_ACCT_FR2]]),$A$2&lt;=_xlfn.NUMBERVALUE(Table_Query_from_MF_DSNP62[[#This Row],[CL_GL_ACCT_TO2]]))</f>
        <v>1</v>
      </c>
      <c r="II132" s="33" t="b">
        <f>AND($A$2&gt;=_xlfn.NUMBERVALUE(Table_Query_from_MF_DSNP62[[#This Row],[CL_GL_ACCT_FR3]]),$A$2&lt;=_xlfn.NUMBERVALUE(Table_Query_from_MF_DSNP62[[#This Row],[CL_GL_ACCT_TO3]]))</f>
        <v>1</v>
      </c>
      <c r="IJ132" s="33" t="b">
        <f>AND($A$2&gt;=_xlfn.NUMBERVALUE(Table_Query_from_MF_DSNP62[[#This Row],[CL_GL_ACCT_FR4]]),$A$2&lt;=_xlfn.NUMBERVALUE(Table_Query_from_MF_DSNP62[[#This Row],[CL_GL_ACCT_TO4]]))</f>
        <v>1</v>
      </c>
      <c r="IK132" s="33" t="b">
        <f>AND($A$2&gt;=_xlfn.NUMBERVALUE(Table_Query_from_MF_DSNP62[[#This Row],[CL_GL_ACCT_FR5]]),$A$2&lt;=_xlfn.NUMBERVALUE(Table_Query_from_MF_DSNP62[[#This Row],[CL_GL_ACCT_TO5]]))</f>
        <v>1</v>
      </c>
      <c r="IL132" s="33" t="b">
        <f>AND($A$2&gt;=_xlfn.NUMBERVALUE(Table_Query_from_MF_DSNP62[[#This Row],[CL_GL_ACCT_FR6]]),$A$2&lt;=_xlfn.NUMBERVALUE(Table_Query_from_MF_DSNP62[[#This Row],[CL_GL_ACCT_TO6]]))</f>
        <v>1</v>
      </c>
      <c r="IM132" s="33" t="b">
        <f>AND($A$2&gt;=_xlfn.NUMBERVALUE(Table_Query_from_MF_DSNP62[[#This Row],[CL_GL_ACCT_FR7]]),$A$2&lt;=_xlfn.NUMBERVALUE(Table_Query_from_MF_DSNP62[[#This Row],[CL_GL_ACCT_TO7]]))</f>
        <v>1</v>
      </c>
      <c r="IN132" s="33" t="b">
        <f>AND($A$2&gt;=_xlfn.NUMBERVALUE(Table_Query_from_MF_DSNP62[[#This Row],[CL_GL_ACCT_FR8]]),$A$2&lt;=_xlfn.NUMBERVALUE(Table_Query_from_MF_DSNP62[[#This Row],[CL_GL_ACCT_TO8]]))</f>
        <v>1</v>
      </c>
      <c r="IO132" s="33" t="b">
        <f>AND($A$2&gt;=_xlfn.NUMBERVALUE(Table_Query_from_MF_DSNP62[[#This Row],[CL_GL_ACCT_FR9]]),$A$2&lt;=_xlfn.NUMBERVALUE(Table_Query_from_MF_DSNP62[[#This Row],[CL_GL_ACCT_TO9]]))</f>
        <v>1</v>
      </c>
      <c r="IP132" s="33" t="b">
        <f>AND($A$2&gt;=_xlfn.NUMBERVALUE(Table_Query_from_MF_DSNP62[[#This Row],[CL_GL_ACCT_FR10]]),$A$2&lt;=_xlfn.NUMBERVALUE(Table_Query_from_MF_DSNP62[[#This Row],[CL_GL_ACCT_TO10]]))</f>
        <v>1</v>
      </c>
      <c r="IQ132" s="33" t="b">
        <f>AND($A$2&gt;=_xlfn.NUMBERVALUE(Table_Query_from_MF_DSNP62[[#This Row],[CL_GL_ACCT_FR11]]),$A$2&lt;=_xlfn.NUMBERVALUE(Table_Query_from_MF_DSNP62[[#This Row],[CL_GL_ACCT_TO11]]))</f>
        <v>1</v>
      </c>
      <c r="IR132" s="33" t="b">
        <f>AND($A$2&gt;=_xlfn.NUMBERVALUE(Table_Query_from_MF_DSNP62[[#This Row],[CL_GL_ACCT_FR12]]),$A$2&lt;=_xlfn.NUMBERVALUE(Table_Query_from_MF_DSNP62[[#This Row],[CL_GL_ACCT_TO12]]))</f>
        <v>1</v>
      </c>
      <c r="IS132" s="33" t="b">
        <f>AND($A$2&gt;=_xlfn.NUMBERVALUE(Table_Query_from_MF_DSNP62[[#This Row],[CL_GL_ACCT_FR13]]),$A$2&lt;=_xlfn.NUMBERVALUE(Table_Query_from_MF_DSNP62[[#This Row],[CL_GL_ACCT_TO13]]))</f>
        <v>1</v>
      </c>
      <c r="IT132" s="33" t="b">
        <f>AND($A$2&gt;=_xlfn.NUMBERVALUE(Table_Query_from_MF_DSNP62[[#This Row],[CL_GL_ACCT_FR14]]),$A$2&lt;=_xlfn.NUMBERVALUE(Table_Query_from_MF_DSNP62[[#This Row],[CL_GL_ACCT_TO14]]))</f>
        <v>1</v>
      </c>
      <c r="IU132" s="33" t="b">
        <f>AND($A$2&gt;=_xlfn.NUMBERVALUE(Table_Query_from_MF_DSNP62[[#This Row],[CL_GL_ACCT_FR15]]),$A$2&lt;=_xlfn.NUMBERVALUE(Table_Query_from_MF_DSNP62[[#This Row],[CL_GL_ACCT_TO15]]))</f>
        <v>1</v>
      </c>
      <c r="IV132" s="33" t="b">
        <f>AND($A$2&gt;=_xlfn.NUMBERVALUE(Table_Query_from_MF_DSNP62[[#This Row],[CL_GL_ACCT_FR16]]),$A$2&lt;=_xlfn.NUMBERVALUE(Table_Query_from_MF_DSNP62[[#This Row],[CL_GL_ACCT_TO16]]))</f>
        <v>1</v>
      </c>
      <c r="IW132" s="33" t="b">
        <f>AND($A$2&gt;=_xlfn.NUMBERVALUE(Table_Query_from_MF_DSNP62[[#This Row],[CL_GL_ACCT_FR17]]),$A$2&lt;=_xlfn.NUMBERVALUE(Table_Query_from_MF_DSNP62[[#This Row],[CL_GL_ACCT_TO17]]))</f>
        <v>1</v>
      </c>
      <c r="IX132" s="33" t="b">
        <f>AND($A$2&gt;=_xlfn.NUMBERVALUE(Table_Query_from_MF_DSNP62[[#This Row],[CL_GL_ACCT_FR18]]),$A$2&lt;=_xlfn.NUMBERVALUE(Table_Query_from_MF_DSNP62[[#This Row],[CL_GL_ACCT_TO18]]))</f>
        <v>1</v>
      </c>
      <c r="IY132" s="33" t="b">
        <f>AND($A$2&gt;=_xlfn.NUMBERVALUE(Table_Query_from_MF_DSNP62[[#This Row],[CL_GL_ACCT_FR19]]),$A$2&lt;=_xlfn.NUMBERVALUE(Table_Query_from_MF_DSNP62[[#This Row],[CL_GL_ACCT_TO19]]))</f>
        <v>1</v>
      </c>
      <c r="IZ132" s="33" t="b">
        <f>AND($A$2&gt;=_xlfn.NUMBERVALUE(Table_Query_from_MF_DSNP62[[#This Row],[CL_GL_ACCT_FR20]]),$A$2&lt;=_xlfn.NUMBERVALUE(Table_Query_from_MF_DSNP62[[#This Row],[CL_GL_ACCT_TO20]]))</f>
        <v>1</v>
      </c>
      <c r="JA132" s="33" t="b">
        <f>AND($A$2&gt;=_xlfn.NUMBERVALUE(Table_Query_from_MF_DSNP62[[#This Row],[CL_GL_ACCT_FR21]]),$A$2&lt;=_xlfn.NUMBERVALUE(Table_Query_from_MF_DSNP62[[#This Row],[CL_GL_ACCT_TO21]]))</f>
        <v>1</v>
      </c>
      <c r="JB132" s="33" t="b">
        <f>AND($A$2&gt;=_xlfn.NUMBERVALUE(Table_Query_from_MF_DSNP62[[#This Row],[CL_GL_ACCT_FR22]]),$A$2&lt;=_xlfn.NUMBERVALUE(Table_Query_from_MF_DSNP62[[#This Row],[CL_GL_ACCT_TO22]]))</f>
        <v>1</v>
      </c>
      <c r="JC132" s="33" t="b">
        <f>AND($A$2&gt;=_xlfn.NUMBERVALUE(Table_Query_from_MF_DSNP62[[#This Row],[CL_GL_ACCT_FR23]]),$A$2&lt;=_xlfn.NUMBERVALUE(Table_Query_from_MF_DSNP62[[#This Row],[CL_GL_ACCT_TO23]]))</f>
        <v>1</v>
      </c>
      <c r="JD132" s="33" t="b">
        <f>AND($A$2&gt;=_xlfn.NUMBERVALUE(Table_Query_from_MF_DSNP62[[#This Row],[CL_GL_ACCT_FR24]]),$A$2&lt;=_xlfn.NUMBERVALUE(Table_Query_from_MF_DSNP62[[#This Row],[CL_GL_ACCT_TO24]]))</f>
        <v>1</v>
      </c>
      <c r="JE132" s="33" t="b">
        <f>AND($A$2&gt;=_xlfn.NUMBERVALUE(Table_Query_from_MF_DSNP62[[#This Row],[CL_GL_ACCT_FR25]]),$A$2&lt;=_xlfn.NUMBERVALUE(Table_Query_from_MF_DSNP62[[#This Row],[CL_GL_ACCT_TO25]]))</f>
        <v>1</v>
      </c>
      <c r="JF132" s="33" t="b">
        <f>OR(Table_Query_from_MF_DSNP62[[#This Row],[PairA]:[PairO]])</f>
        <v>1</v>
      </c>
      <c r="JG132" s="33">
        <f>_xlfn.IFNA(MATCH(TRUE,Table_Query_from_MF_DSNP62[[#This Row],[PairA]:[PairO]],0),"none")</f>
        <v>6</v>
      </c>
      <c r="JH132" s="33" t="b">
        <f>AND($B$2&gt;=_xlfn.NUMBERVALUE(Table_Query_from_MF_DSNP62[[#This Row],[CL_CMP_OBJ_FR1]]),$B$2&lt;=_xlfn.NUMBERVALUE(Table_Query_from_MF_DSNP62[[#This Row],[CL_CMP_OBJ_TO1]]))</f>
        <v>0</v>
      </c>
      <c r="JI132" s="33" t="b">
        <f>AND($B$2&gt;=_xlfn.NUMBERVALUE(Table_Query_from_MF_DSNP62[[#This Row],[CL_CMP_OBJ_FR2]]),$B$2&lt;=_xlfn.NUMBERVALUE(Table_Query_from_MF_DSNP62[[#This Row],[CL_CMP_OBJ_TO2]]))</f>
        <v>0</v>
      </c>
      <c r="JJ132" s="33" t="b">
        <f>AND($B$2&gt;=_xlfn.NUMBERVALUE(Table_Query_from_MF_DSNP62[[#This Row],[CL_CMP_OBJ_FR3]]),$B$2&lt;=_xlfn.NUMBERVALUE(Table_Query_from_MF_DSNP62[[#This Row],[CL_CMP_OBJ_TO3]]))</f>
        <v>0</v>
      </c>
      <c r="JK132" s="33" t="b">
        <f>AND($B$2&gt;=_xlfn.NUMBERVALUE(Table_Query_from_MF_DSNP62[[#This Row],[CL_CMP_OBJ_FR4]]),$B$2&lt;=_xlfn.NUMBERVALUE(Table_Query_from_MF_DSNP62[[#This Row],[CL_CMP_OBJ_TO4]]))</f>
        <v>0</v>
      </c>
      <c r="JL132" s="33" t="b">
        <f>AND($B$2&gt;=_xlfn.NUMBERVALUE(Table_Query_from_MF_DSNP62[[#This Row],[CL_CMP_OBJ_FR5]]),$B$2&lt;=_xlfn.NUMBERVALUE(Table_Query_from_MF_DSNP62[[#This Row],[CL_CMP_OBJ_TO5]]))</f>
        <v>0</v>
      </c>
      <c r="JM132" s="33" t="b">
        <f>AND($B$2&gt;=_xlfn.NUMBERVALUE(Table_Query_from_MF_DSNP62[[#This Row],[CL_CMP_OBJ_FR6]]),$B$2&lt;=_xlfn.NUMBERVALUE(Table_Query_from_MF_DSNP62[[#This Row],[CL_CMP_OBJ_TO6]]))</f>
        <v>1</v>
      </c>
      <c r="JN132" s="33" t="b">
        <f>AND($B$2&gt;=_xlfn.NUMBERVALUE(Table_Query_from_MF_DSNP62[[#This Row],[CL_CMP_OBJ_FR7]]),$B$2&lt;=_xlfn.NUMBERVALUE(Table_Query_from_MF_DSNP62[[#This Row],[CL_CMP_OBJ_TO7]]))</f>
        <v>1</v>
      </c>
      <c r="JO132" s="33" t="b">
        <f>AND($B$2&gt;=_xlfn.NUMBERVALUE(Table_Query_from_MF_DSNP62[[#This Row],[CL_CMP_OBJ_FR8]]),$B$2&lt;=_xlfn.NUMBERVALUE(Table_Query_from_MF_DSNP62[[#This Row],[CL_CMP_OBJ_TO8]]))</f>
        <v>1</v>
      </c>
      <c r="JP132" s="33" t="b">
        <f>AND($B$2&gt;=_xlfn.NUMBERVALUE(Table_Query_from_MF_DSNP62[[#This Row],[CL_CMP_OBJ_FR9]]),$B$2&lt;=_xlfn.NUMBERVALUE(Table_Query_from_MF_DSNP62[[#This Row],[CL_CMP_OBJ_TO9]]))</f>
        <v>1</v>
      </c>
      <c r="JQ132" s="33" t="b">
        <f>AND($B$2&gt;=_xlfn.NUMBERVALUE(Table_Query_from_MF_DSNP62[[#This Row],[CL_CMP_OBJ_FR10]]),$B$2&lt;=_xlfn.NUMBERVALUE(Table_Query_from_MF_DSNP62[[#This Row],[CL_CMP_OBJ_TO10]]))</f>
        <v>1</v>
      </c>
      <c r="JR132" s="33" t="b">
        <f>AND($B$2&gt;=_xlfn.NUMBERVALUE(Table_Query_from_MF_DSNP62[[#This Row],[CL_CMP_OBJ_FR11]]),$B$2&lt;=_xlfn.NUMBERVALUE(Table_Query_from_MF_DSNP62[[#This Row],[CL_CMP_OBJ_TO11]]))</f>
        <v>1</v>
      </c>
      <c r="JS132" s="33" t="b">
        <f>AND($B$2&gt;=_xlfn.NUMBERVALUE(Table_Query_from_MF_DSNP62[[#This Row],[CL_CMP_OBJ_FR12]]),$B$2&lt;=_xlfn.NUMBERVALUE(Table_Query_from_MF_DSNP62[[#This Row],[CL_CMP_OBJ_TO12]]))</f>
        <v>1</v>
      </c>
      <c r="JT132" s="33" t="b">
        <f>AND($B$2&gt;=_xlfn.NUMBERVALUE(Table_Query_from_MF_DSNP62[[#This Row],[CL_CMP_OBJ_FR13]]),$B$2&lt;=_xlfn.NUMBERVALUE(Table_Query_from_MF_DSNP62[[#This Row],[CL_CMP_OBJ_TO13]]))</f>
        <v>1</v>
      </c>
      <c r="JU132" s="33" t="b">
        <f>AND($B$2&gt;=_xlfn.NUMBERVALUE(Table_Query_from_MF_DSNP62[[#This Row],[CL_CMP_OBJ_FR14]]),$B$2&lt;=_xlfn.NUMBERVALUE(Table_Query_from_MF_DSNP62[[#This Row],[CL_CMP_OBJ_TO14]]))</f>
        <v>1</v>
      </c>
      <c r="JV132" s="33" t="b">
        <f>AND($B$2&gt;=_xlfn.NUMBERVALUE(Table_Query_from_MF_DSNP62[[#This Row],[CL_CMP_OBJ_FR15]]),$B$2&lt;=_xlfn.NUMBERVALUE(Table_Query_from_MF_DSNP62[[#This Row],[CL_CMP_OBJ_TO15]]))</f>
        <v>1</v>
      </c>
    </row>
    <row r="133" spans="1:282" x14ac:dyDescent="0.25">
      <c r="A133" t="b">
        <f>OR(,Table_Query_from_MF_DSNP62[[#This Row],[Desired GL included as "hard-coded" GL?]],Table_Query_from_MF_DSNP62[[#This Row],[Desired GL included as "Open GL"?]])</f>
        <v>1</v>
      </c>
      <c r="B133" t="b">
        <f>Table_Query_from_MF_DSNP62[[#This Row],[Desired CObj included as "Open CObj"?]]</f>
        <v>1</v>
      </c>
      <c r="C133" t="s">
        <v>276</v>
      </c>
      <c r="D133" t="s">
        <v>1561</v>
      </c>
      <c r="E133" t="s">
        <v>8</v>
      </c>
      <c r="F133" s="24" t="s">
        <v>41</v>
      </c>
      <c r="G133" t="s">
        <v>412</v>
      </c>
      <c r="H133" s="24" t="s">
        <v>444</v>
      </c>
      <c r="I133" t="s">
        <v>444</v>
      </c>
      <c r="J133" s="24" t="s">
        <v>444</v>
      </c>
      <c r="K133" t="s">
        <v>444</v>
      </c>
      <c r="L133" s="24" t="s">
        <v>444</v>
      </c>
      <c r="M133" t="s">
        <v>444</v>
      </c>
      <c r="N133" t="s">
        <v>444</v>
      </c>
      <c r="O133" t="s">
        <v>447</v>
      </c>
      <c r="P133" t="s">
        <v>444</v>
      </c>
      <c r="Q133" t="s">
        <v>15</v>
      </c>
      <c r="R133" t="s">
        <v>444</v>
      </c>
      <c r="S133" t="s">
        <v>442</v>
      </c>
      <c r="T133" t="s">
        <v>447</v>
      </c>
      <c r="U133" t="s">
        <v>444</v>
      </c>
      <c r="V133" t="s">
        <v>444</v>
      </c>
      <c r="W133" t="s">
        <v>447</v>
      </c>
      <c r="X133" t="s">
        <v>444</v>
      </c>
      <c r="Y133" t="s">
        <v>442</v>
      </c>
      <c r="Z133" t="s">
        <v>442</v>
      </c>
      <c r="AA133" t="s">
        <v>442</v>
      </c>
      <c r="AB133" t="s">
        <v>442</v>
      </c>
      <c r="AC133" t="s">
        <v>444</v>
      </c>
      <c r="AD133" t="s">
        <v>15</v>
      </c>
      <c r="AE133" t="s">
        <v>447</v>
      </c>
      <c r="AF133" t="s">
        <v>447</v>
      </c>
      <c r="AG133" t="s">
        <v>442</v>
      </c>
      <c r="AH133" t="s">
        <v>447</v>
      </c>
      <c r="AI133" t="s">
        <v>447</v>
      </c>
      <c r="AJ133" t="s">
        <v>442</v>
      </c>
      <c r="AK133" t="s">
        <v>444</v>
      </c>
      <c r="AL133" t="s">
        <v>444</v>
      </c>
      <c r="AM133" t="s">
        <v>444</v>
      </c>
      <c r="AN133" t="s">
        <v>444</v>
      </c>
      <c r="AO133" t="s">
        <v>444</v>
      </c>
      <c r="AP133" t="s">
        <v>442</v>
      </c>
      <c r="AQ133" t="s">
        <v>282</v>
      </c>
      <c r="AR133" t="s">
        <v>528</v>
      </c>
      <c r="AS133" t="s">
        <v>162</v>
      </c>
      <c r="AT133" t="s">
        <v>444</v>
      </c>
      <c r="AU133" t="s">
        <v>444</v>
      </c>
      <c r="AV133" t="s">
        <v>442</v>
      </c>
      <c r="AW133" t="s">
        <v>444</v>
      </c>
      <c r="AX133" t="s">
        <v>444</v>
      </c>
      <c r="AY133" t="s">
        <v>444</v>
      </c>
      <c r="AZ133" t="s">
        <v>444</v>
      </c>
      <c r="BA133" t="s">
        <v>444</v>
      </c>
      <c r="BB133" t="s">
        <v>444</v>
      </c>
      <c r="BC133" t="s">
        <v>444</v>
      </c>
      <c r="BD133" t="s">
        <v>1359</v>
      </c>
      <c r="BE133" t="s">
        <v>444</v>
      </c>
      <c r="BF133" t="s">
        <v>1360</v>
      </c>
      <c r="BG133" t="s">
        <v>1360</v>
      </c>
      <c r="BH133" t="s">
        <v>448</v>
      </c>
      <c r="BI133" t="s">
        <v>442</v>
      </c>
      <c r="BJ133" t="s">
        <v>7</v>
      </c>
      <c r="BK133" t="s">
        <v>7</v>
      </c>
      <c r="BL133" t="s">
        <v>444</v>
      </c>
      <c r="BM133" t="s">
        <v>444</v>
      </c>
      <c r="BN133" t="s">
        <v>444</v>
      </c>
      <c r="BO133" t="s">
        <v>444</v>
      </c>
      <c r="BP133" t="s">
        <v>444</v>
      </c>
      <c r="BQ133" t="s">
        <v>1360</v>
      </c>
      <c r="BR133" t="s">
        <v>524</v>
      </c>
      <c r="BS133" t="s">
        <v>444</v>
      </c>
      <c r="BT133" t="s">
        <v>444</v>
      </c>
      <c r="BU133" t="s">
        <v>444</v>
      </c>
      <c r="BV133" t="s">
        <v>444</v>
      </c>
      <c r="BW133" t="s">
        <v>1360</v>
      </c>
      <c r="BX133" t="s">
        <v>524</v>
      </c>
      <c r="BY133" t="s">
        <v>444</v>
      </c>
      <c r="BZ133" t="s">
        <v>444</v>
      </c>
      <c r="CA133" t="s">
        <v>444</v>
      </c>
      <c r="CB133" t="s">
        <v>444</v>
      </c>
      <c r="CC133" t="s">
        <v>444</v>
      </c>
      <c r="CD133" t="s">
        <v>444</v>
      </c>
      <c r="CE133" t="s">
        <v>444</v>
      </c>
      <c r="CF133" t="s">
        <v>444</v>
      </c>
      <c r="CG133" t="s">
        <v>444</v>
      </c>
      <c r="CH133" t="s">
        <v>444</v>
      </c>
      <c r="CI133" t="s">
        <v>1360</v>
      </c>
      <c r="CJ133" t="s">
        <v>524</v>
      </c>
      <c r="CK133" t="s">
        <v>444</v>
      </c>
      <c r="CL133" t="s">
        <v>1360</v>
      </c>
      <c r="CM133" t="s">
        <v>877</v>
      </c>
      <c r="CN133" t="s">
        <v>444</v>
      </c>
      <c r="CO133" t="s">
        <v>1360</v>
      </c>
      <c r="CP133" t="s">
        <v>524</v>
      </c>
      <c r="CQ133" t="s">
        <v>444</v>
      </c>
      <c r="CR133" t="s">
        <v>1360</v>
      </c>
      <c r="CS133" t="s">
        <v>877</v>
      </c>
      <c r="CT133" t="s">
        <v>444</v>
      </c>
      <c r="CU133" t="s">
        <v>7</v>
      </c>
      <c r="CV133" t="s">
        <v>2750</v>
      </c>
      <c r="CW133" t="s">
        <v>2736</v>
      </c>
      <c r="CX133" t="s">
        <v>2792</v>
      </c>
      <c r="CY133" t="s">
        <v>1420</v>
      </c>
      <c r="CZ133" t="s">
        <v>1429</v>
      </c>
      <c r="DA133" t="s">
        <v>1428</v>
      </c>
      <c r="DB133" t="s">
        <v>1427</v>
      </c>
      <c r="DC133" t="s">
        <v>1438</v>
      </c>
      <c r="DD133" t="s">
        <v>1439</v>
      </c>
      <c r="DE133" t="s">
        <v>444</v>
      </c>
      <c r="DF133" t="s">
        <v>444</v>
      </c>
      <c r="DG133" t="s">
        <v>444</v>
      </c>
      <c r="DH133" t="s">
        <v>444</v>
      </c>
      <c r="DI133" t="s">
        <v>282</v>
      </c>
      <c r="DJ133" t="s">
        <v>1440</v>
      </c>
      <c r="DK133" t="s">
        <v>444</v>
      </c>
      <c r="DL133" t="s">
        <v>444</v>
      </c>
      <c r="DM133" t="s">
        <v>444</v>
      </c>
      <c r="DN133" t="s">
        <v>444</v>
      </c>
      <c r="DO133" t="s">
        <v>444</v>
      </c>
      <c r="DP133" t="s">
        <v>444</v>
      </c>
      <c r="DQ133" t="s">
        <v>444</v>
      </c>
      <c r="DR133" t="s">
        <v>444</v>
      </c>
      <c r="DS133" t="s">
        <v>444</v>
      </c>
      <c r="DT133" s="24" t="s">
        <v>444</v>
      </c>
      <c r="DU133" s="24" t="s">
        <v>444</v>
      </c>
      <c r="DV133" t="s">
        <v>444</v>
      </c>
      <c r="DW133" t="s">
        <v>444</v>
      </c>
      <c r="DX133" s="24" t="s">
        <v>444</v>
      </c>
      <c r="DY133" s="24" t="s">
        <v>444</v>
      </c>
      <c r="DZ133" t="s">
        <v>444</v>
      </c>
      <c r="EA133" t="s">
        <v>444</v>
      </c>
      <c r="EB133" s="24" t="s">
        <v>444</v>
      </c>
      <c r="EC133" s="24" t="s">
        <v>444</v>
      </c>
      <c r="ED133" t="s">
        <v>444</v>
      </c>
      <c r="EE133" t="s">
        <v>444</v>
      </c>
      <c r="EF133" s="24" t="s">
        <v>444</v>
      </c>
      <c r="EG133" s="24" t="s">
        <v>444</v>
      </c>
      <c r="EH133" t="s">
        <v>444</v>
      </c>
      <c r="EI133" t="s">
        <v>444</v>
      </c>
      <c r="EJ133" s="24" t="s">
        <v>444</v>
      </c>
      <c r="EK133" s="24" t="s">
        <v>444</v>
      </c>
      <c r="EL133" t="s">
        <v>444</v>
      </c>
      <c r="EM133" t="s">
        <v>444</v>
      </c>
      <c r="EN133" s="24" t="s">
        <v>444</v>
      </c>
      <c r="EO133" s="24" t="s">
        <v>444</v>
      </c>
      <c r="EP133" t="s">
        <v>444</v>
      </c>
      <c r="EQ133" t="s">
        <v>444</v>
      </c>
      <c r="ER133" s="24" t="s">
        <v>444</v>
      </c>
      <c r="ES133" s="24" t="s">
        <v>444</v>
      </c>
      <c r="ET133" t="s">
        <v>444</v>
      </c>
      <c r="EU133" t="s">
        <v>444</v>
      </c>
      <c r="EV133" s="24" t="s">
        <v>444</v>
      </c>
      <c r="EW133" s="24" t="s">
        <v>444</v>
      </c>
      <c r="EX133" t="s">
        <v>444</v>
      </c>
      <c r="EY133" t="s">
        <v>444</v>
      </c>
      <c r="EZ133" s="24" t="s">
        <v>444</v>
      </c>
      <c r="FA133" s="24" t="s">
        <v>444</v>
      </c>
      <c r="FB133" t="s">
        <v>444</v>
      </c>
      <c r="FC133" t="s">
        <v>444</v>
      </c>
      <c r="FD133" s="24" t="s">
        <v>444</v>
      </c>
      <c r="FE133" s="24" t="s">
        <v>444</v>
      </c>
      <c r="FF133" t="s">
        <v>444</v>
      </c>
      <c r="FG133" t="s">
        <v>444</v>
      </c>
      <c r="FH133" s="24" t="s">
        <v>444</v>
      </c>
      <c r="FI133" s="24" t="s">
        <v>444</v>
      </c>
      <c r="FJ133" t="s">
        <v>444</v>
      </c>
      <c r="FK133" t="s">
        <v>444</v>
      </c>
      <c r="FL133" s="24" t="s">
        <v>444</v>
      </c>
      <c r="FM133" s="24" t="s">
        <v>444</v>
      </c>
      <c r="FN133" t="s">
        <v>444</v>
      </c>
      <c r="FO133" t="s">
        <v>444</v>
      </c>
      <c r="FP133" s="24" t="s">
        <v>444</v>
      </c>
      <c r="FQ133" s="24" t="s">
        <v>444</v>
      </c>
      <c r="FR133" t="s">
        <v>444</v>
      </c>
      <c r="FS133" t="s">
        <v>444</v>
      </c>
      <c r="FT133" s="24" t="s">
        <v>444</v>
      </c>
      <c r="FU133" s="24" t="s">
        <v>444</v>
      </c>
      <c r="FV133" t="s">
        <v>444</v>
      </c>
      <c r="FW133" t="s">
        <v>444</v>
      </c>
      <c r="FX133" s="24" t="s">
        <v>444</v>
      </c>
      <c r="FY133" s="24" t="s">
        <v>444</v>
      </c>
      <c r="FZ133" t="s">
        <v>444</v>
      </c>
      <c r="GA133" t="s">
        <v>444</v>
      </c>
      <c r="GB133" s="24" t="s">
        <v>444</v>
      </c>
      <c r="GC133" s="24" t="s">
        <v>444</v>
      </c>
      <c r="GD133" t="s">
        <v>444</v>
      </c>
      <c r="GE133" t="s">
        <v>444</v>
      </c>
      <c r="GF133" s="24" t="s">
        <v>444</v>
      </c>
      <c r="GG133" s="24" t="s">
        <v>444</v>
      </c>
      <c r="GH133" t="s">
        <v>15</v>
      </c>
      <c r="GI133" s="24" t="s">
        <v>446</v>
      </c>
      <c r="GJ133" s="24" t="s">
        <v>1422</v>
      </c>
      <c r="GK133" t="s">
        <v>457</v>
      </c>
      <c r="GL133" t="s">
        <v>475</v>
      </c>
      <c r="GM133" s="24" t="s">
        <v>481</v>
      </c>
      <c r="GN133" s="24" t="s">
        <v>494</v>
      </c>
      <c r="GO133" t="s">
        <v>502</v>
      </c>
      <c r="GP133" t="s">
        <v>248</v>
      </c>
      <c r="GQ133" s="24" t="s">
        <v>479</v>
      </c>
      <c r="GR133" s="24" t="s">
        <v>1399</v>
      </c>
      <c r="GS133" t="s">
        <v>444</v>
      </c>
      <c r="GT133" t="s">
        <v>444</v>
      </c>
      <c r="GU133" s="24" t="s">
        <v>444</v>
      </c>
      <c r="GV133" s="24" t="s">
        <v>444</v>
      </c>
      <c r="GW133" t="s">
        <v>444</v>
      </c>
      <c r="GX133" t="s">
        <v>444</v>
      </c>
      <c r="GY133" s="24" t="s">
        <v>444</v>
      </c>
      <c r="GZ133" s="24" t="s">
        <v>444</v>
      </c>
      <c r="HA133" t="s">
        <v>444</v>
      </c>
      <c r="HB133" t="s">
        <v>444</v>
      </c>
      <c r="HC133" s="24" t="s">
        <v>444</v>
      </c>
      <c r="HD133" s="24" t="s">
        <v>444</v>
      </c>
      <c r="HE133" t="s">
        <v>444</v>
      </c>
      <c r="HF133" t="s">
        <v>444</v>
      </c>
      <c r="HG133" s="24" t="s">
        <v>444</v>
      </c>
      <c r="HH133" s="24" t="s">
        <v>444</v>
      </c>
      <c r="HI133" t="s">
        <v>444</v>
      </c>
      <c r="HJ133" t="s">
        <v>444</v>
      </c>
      <c r="HK133" s="24" t="s">
        <v>444</v>
      </c>
      <c r="HL133" s="24" t="s">
        <v>444</v>
      </c>
      <c r="HM133" t="s">
        <v>444</v>
      </c>
      <c r="HN133" t="s">
        <v>444</v>
      </c>
      <c r="HO133" s="24" t="s">
        <v>444</v>
      </c>
      <c r="HP133" s="24" t="s">
        <v>444</v>
      </c>
      <c r="HQ133" t="s">
        <v>444</v>
      </c>
      <c r="HR133" t="s">
        <v>444</v>
      </c>
      <c r="HS133" s="24" t="s">
        <v>444</v>
      </c>
      <c r="HT133" s="24" t="s">
        <v>444</v>
      </c>
      <c r="HU133" t="s">
        <v>444</v>
      </c>
      <c r="HV133" t="s">
        <v>444</v>
      </c>
      <c r="HW133" s="24" t="s">
        <v>444</v>
      </c>
      <c r="HX133" s="24" t="s">
        <v>444</v>
      </c>
      <c r="HY133" t="s">
        <v>444</v>
      </c>
      <c r="HZ133" t="s">
        <v>444</v>
      </c>
      <c r="IA133" t="s">
        <v>2750</v>
      </c>
      <c r="IB133" t="s">
        <v>2736</v>
      </c>
      <c r="IC133" t="s">
        <v>3035</v>
      </c>
      <c r="ID133" s="33" t="b" cm="1">
        <f t="array" ref="ID133">_xlfn.IFNA(MATCH($A$2,_xlfn.NUMBERVALUE(Table_Query_from_MF_DSNP62[[#This Row],[CL_GLACCT_DR1]:[CL_GLACCT_CR4]]),0),0)&gt;=1</f>
        <v>1</v>
      </c>
      <c r="IE133" s="33" t="b">
        <f>OR(Table_Query_from_MF_DSNP62[[#This Row],[Pair1]:[Pair25]])</f>
        <v>1</v>
      </c>
      <c r="IF133" s="33">
        <f>_xlfn.IFNA(MATCH(TRUE,Table_Query_from_MF_DSNP62[[#This Row],[Pair1]:[Pair25]],0),"none")</f>
        <v>1</v>
      </c>
      <c r="IG133" s="33" t="b">
        <f>AND($A$2&gt;=_xlfn.NUMBERVALUE(Table_Query_from_MF_DSNP62[[#This Row],[CL_GL_ACCT_FR1]]),$A$2&lt;=_xlfn.NUMBERVALUE(Table_Query_from_MF_DSNP62[[#This Row],[CL_GL_ACCT_TO1]]))</f>
        <v>1</v>
      </c>
      <c r="IH133" s="33" t="b">
        <f>AND($A$2&gt;=_xlfn.NUMBERVALUE(Table_Query_from_MF_DSNP62[[#This Row],[CL_GL_ACCT_FR2]]),$A$2&lt;=_xlfn.NUMBERVALUE(Table_Query_from_MF_DSNP62[[#This Row],[CL_GL_ACCT_TO2]]))</f>
        <v>1</v>
      </c>
      <c r="II133" s="33" t="b">
        <f>AND($A$2&gt;=_xlfn.NUMBERVALUE(Table_Query_from_MF_DSNP62[[#This Row],[CL_GL_ACCT_FR3]]),$A$2&lt;=_xlfn.NUMBERVALUE(Table_Query_from_MF_DSNP62[[#This Row],[CL_GL_ACCT_TO3]]))</f>
        <v>1</v>
      </c>
      <c r="IJ133" s="33" t="b">
        <f>AND($A$2&gt;=_xlfn.NUMBERVALUE(Table_Query_from_MF_DSNP62[[#This Row],[CL_GL_ACCT_FR4]]),$A$2&lt;=_xlfn.NUMBERVALUE(Table_Query_from_MF_DSNP62[[#This Row],[CL_GL_ACCT_TO4]]))</f>
        <v>1</v>
      </c>
      <c r="IK133" s="33" t="b">
        <f>AND($A$2&gt;=_xlfn.NUMBERVALUE(Table_Query_from_MF_DSNP62[[#This Row],[CL_GL_ACCT_FR5]]),$A$2&lt;=_xlfn.NUMBERVALUE(Table_Query_from_MF_DSNP62[[#This Row],[CL_GL_ACCT_TO5]]))</f>
        <v>1</v>
      </c>
      <c r="IL133" s="33" t="b">
        <f>AND($A$2&gt;=_xlfn.NUMBERVALUE(Table_Query_from_MF_DSNP62[[#This Row],[CL_GL_ACCT_FR6]]),$A$2&lt;=_xlfn.NUMBERVALUE(Table_Query_from_MF_DSNP62[[#This Row],[CL_GL_ACCT_TO6]]))</f>
        <v>1</v>
      </c>
      <c r="IM133" s="33" t="b">
        <f>AND($A$2&gt;=_xlfn.NUMBERVALUE(Table_Query_from_MF_DSNP62[[#This Row],[CL_GL_ACCT_FR7]]),$A$2&lt;=_xlfn.NUMBERVALUE(Table_Query_from_MF_DSNP62[[#This Row],[CL_GL_ACCT_TO7]]))</f>
        <v>1</v>
      </c>
      <c r="IN133" s="33" t="b">
        <f>AND($A$2&gt;=_xlfn.NUMBERVALUE(Table_Query_from_MF_DSNP62[[#This Row],[CL_GL_ACCT_FR8]]),$A$2&lt;=_xlfn.NUMBERVALUE(Table_Query_from_MF_DSNP62[[#This Row],[CL_GL_ACCT_TO8]]))</f>
        <v>1</v>
      </c>
      <c r="IO133" s="33" t="b">
        <f>AND($A$2&gt;=_xlfn.NUMBERVALUE(Table_Query_from_MF_DSNP62[[#This Row],[CL_GL_ACCT_FR9]]),$A$2&lt;=_xlfn.NUMBERVALUE(Table_Query_from_MF_DSNP62[[#This Row],[CL_GL_ACCT_TO9]]))</f>
        <v>1</v>
      </c>
      <c r="IP133" s="33" t="b">
        <f>AND($A$2&gt;=_xlfn.NUMBERVALUE(Table_Query_from_MF_DSNP62[[#This Row],[CL_GL_ACCT_FR10]]),$A$2&lt;=_xlfn.NUMBERVALUE(Table_Query_from_MF_DSNP62[[#This Row],[CL_GL_ACCT_TO10]]))</f>
        <v>1</v>
      </c>
      <c r="IQ133" s="33" t="b">
        <f>AND($A$2&gt;=_xlfn.NUMBERVALUE(Table_Query_from_MF_DSNP62[[#This Row],[CL_GL_ACCT_FR11]]),$A$2&lt;=_xlfn.NUMBERVALUE(Table_Query_from_MF_DSNP62[[#This Row],[CL_GL_ACCT_TO11]]))</f>
        <v>1</v>
      </c>
      <c r="IR133" s="33" t="b">
        <f>AND($A$2&gt;=_xlfn.NUMBERVALUE(Table_Query_from_MF_DSNP62[[#This Row],[CL_GL_ACCT_FR12]]),$A$2&lt;=_xlfn.NUMBERVALUE(Table_Query_from_MF_DSNP62[[#This Row],[CL_GL_ACCT_TO12]]))</f>
        <v>1</v>
      </c>
      <c r="IS133" s="33" t="b">
        <f>AND($A$2&gt;=_xlfn.NUMBERVALUE(Table_Query_from_MF_DSNP62[[#This Row],[CL_GL_ACCT_FR13]]),$A$2&lt;=_xlfn.NUMBERVALUE(Table_Query_from_MF_DSNP62[[#This Row],[CL_GL_ACCT_TO13]]))</f>
        <v>1</v>
      </c>
      <c r="IT133" s="33" t="b">
        <f>AND($A$2&gt;=_xlfn.NUMBERVALUE(Table_Query_from_MF_DSNP62[[#This Row],[CL_GL_ACCT_FR14]]),$A$2&lt;=_xlfn.NUMBERVALUE(Table_Query_from_MF_DSNP62[[#This Row],[CL_GL_ACCT_TO14]]))</f>
        <v>1</v>
      </c>
      <c r="IU133" s="33" t="b">
        <f>AND($A$2&gt;=_xlfn.NUMBERVALUE(Table_Query_from_MF_DSNP62[[#This Row],[CL_GL_ACCT_FR15]]),$A$2&lt;=_xlfn.NUMBERVALUE(Table_Query_from_MF_DSNP62[[#This Row],[CL_GL_ACCT_TO15]]))</f>
        <v>1</v>
      </c>
      <c r="IV133" s="33" t="b">
        <f>AND($A$2&gt;=_xlfn.NUMBERVALUE(Table_Query_from_MF_DSNP62[[#This Row],[CL_GL_ACCT_FR16]]),$A$2&lt;=_xlfn.NUMBERVALUE(Table_Query_from_MF_DSNP62[[#This Row],[CL_GL_ACCT_TO16]]))</f>
        <v>1</v>
      </c>
      <c r="IW133" s="33" t="b">
        <f>AND($A$2&gt;=_xlfn.NUMBERVALUE(Table_Query_from_MF_DSNP62[[#This Row],[CL_GL_ACCT_FR17]]),$A$2&lt;=_xlfn.NUMBERVALUE(Table_Query_from_MF_DSNP62[[#This Row],[CL_GL_ACCT_TO17]]))</f>
        <v>1</v>
      </c>
      <c r="IX133" s="33" t="b">
        <f>AND($A$2&gt;=_xlfn.NUMBERVALUE(Table_Query_from_MF_DSNP62[[#This Row],[CL_GL_ACCT_FR18]]),$A$2&lt;=_xlfn.NUMBERVALUE(Table_Query_from_MF_DSNP62[[#This Row],[CL_GL_ACCT_TO18]]))</f>
        <v>1</v>
      </c>
      <c r="IY133" s="33" t="b">
        <f>AND($A$2&gt;=_xlfn.NUMBERVALUE(Table_Query_from_MF_DSNP62[[#This Row],[CL_GL_ACCT_FR19]]),$A$2&lt;=_xlfn.NUMBERVALUE(Table_Query_from_MF_DSNP62[[#This Row],[CL_GL_ACCT_TO19]]))</f>
        <v>1</v>
      </c>
      <c r="IZ133" s="33" t="b">
        <f>AND($A$2&gt;=_xlfn.NUMBERVALUE(Table_Query_from_MF_DSNP62[[#This Row],[CL_GL_ACCT_FR20]]),$A$2&lt;=_xlfn.NUMBERVALUE(Table_Query_from_MF_DSNP62[[#This Row],[CL_GL_ACCT_TO20]]))</f>
        <v>1</v>
      </c>
      <c r="JA133" s="33" t="b">
        <f>AND($A$2&gt;=_xlfn.NUMBERVALUE(Table_Query_from_MF_DSNP62[[#This Row],[CL_GL_ACCT_FR21]]),$A$2&lt;=_xlfn.NUMBERVALUE(Table_Query_from_MF_DSNP62[[#This Row],[CL_GL_ACCT_TO21]]))</f>
        <v>1</v>
      </c>
      <c r="JB133" s="33" t="b">
        <f>AND($A$2&gt;=_xlfn.NUMBERVALUE(Table_Query_from_MF_DSNP62[[#This Row],[CL_GL_ACCT_FR22]]),$A$2&lt;=_xlfn.NUMBERVALUE(Table_Query_from_MF_DSNP62[[#This Row],[CL_GL_ACCT_TO22]]))</f>
        <v>1</v>
      </c>
      <c r="JC133" s="33" t="b">
        <f>AND($A$2&gt;=_xlfn.NUMBERVALUE(Table_Query_from_MF_DSNP62[[#This Row],[CL_GL_ACCT_FR23]]),$A$2&lt;=_xlfn.NUMBERVALUE(Table_Query_from_MF_DSNP62[[#This Row],[CL_GL_ACCT_TO23]]))</f>
        <v>1</v>
      </c>
      <c r="JD133" s="33" t="b">
        <f>AND($A$2&gt;=_xlfn.NUMBERVALUE(Table_Query_from_MF_DSNP62[[#This Row],[CL_GL_ACCT_FR24]]),$A$2&lt;=_xlfn.NUMBERVALUE(Table_Query_from_MF_DSNP62[[#This Row],[CL_GL_ACCT_TO24]]))</f>
        <v>1</v>
      </c>
      <c r="JE133" s="33" t="b">
        <f>AND($A$2&gt;=_xlfn.NUMBERVALUE(Table_Query_from_MF_DSNP62[[#This Row],[CL_GL_ACCT_FR25]]),$A$2&lt;=_xlfn.NUMBERVALUE(Table_Query_from_MF_DSNP62[[#This Row],[CL_GL_ACCT_TO25]]))</f>
        <v>1</v>
      </c>
      <c r="JF133" s="33" t="b">
        <f>OR(Table_Query_from_MF_DSNP62[[#This Row],[PairA]:[PairO]])</f>
        <v>1</v>
      </c>
      <c r="JG133" s="33">
        <f>_xlfn.IFNA(MATCH(TRUE,Table_Query_from_MF_DSNP62[[#This Row],[PairA]:[PairO]],0),"none")</f>
        <v>6</v>
      </c>
      <c r="JH133" s="33" t="b">
        <f>AND($B$2&gt;=_xlfn.NUMBERVALUE(Table_Query_from_MF_DSNP62[[#This Row],[CL_CMP_OBJ_FR1]]),$B$2&lt;=_xlfn.NUMBERVALUE(Table_Query_from_MF_DSNP62[[#This Row],[CL_CMP_OBJ_TO1]]))</f>
        <v>0</v>
      </c>
      <c r="JI133" s="33" t="b">
        <f>AND($B$2&gt;=_xlfn.NUMBERVALUE(Table_Query_from_MF_DSNP62[[#This Row],[CL_CMP_OBJ_FR2]]),$B$2&lt;=_xlfn.NUMBERVALUE(Table_Query_from_MF_DSNP62[[#This Row],[CL_CMP_OBJ_TO2]]))</f>
        <v>0</v>
      </c>
      <c r="JJ133" s="33" t="b">
        <f>AND($B$2&gt;=_xlfn.NUMBERVALUE(Table_Query_from_MF_DSNP62[[#This Row],[CL_CMP_OBJ_FR3]]),$B$2&lt;=_xlfn.NUMBERVALUE(Table_Query_from_MF_DSNP62[[#This Row],[CL_CMP_OBJ_TO3]]))</f>
        <v>0</v>
      </c>
      <c r="JK133" s="33" t="b">
        <f>AND($B$2&gt;=_xlfn.NUMBERVALUE(Table_Query_from_MF_DSNP62[[#This Row],[CL_CMP_OBJ_FR4]]),$B$2&lt;=_xlfn.NUMBERVALUE(Table_Query_from_MF_DSNP62[[#This Row],[CL_CMP_OBJ_TO4]]))</f>
        <v>0</v>
      </c>
      <c r="JL133" s="33" t="b">
        <f>AND($B$2&gt;=_xlfn.NUMBERVALUE(Table_Query_from_MF_DSNP62[[#This Row],[CL_CMP_OBJ_FR5]]),$B$2&lt;=_xlfn.NUMBERVALUE(Table_Query_from_MF_DSNP62[[#This Row],[CL_CMP_OBJ_TO5]]))</f>
        <v>0</v>
      </c>
      <c r="JM133" s="33" t="b">
        <f>AND($B$2&gt;=_xlfn.NUMBERVALUE(Table_Query_from_MF_DSNP62[[#This Row],[CL_CMP_OBJ_FR6]]),$B$2&lt;=_xlfn.NUMBERVALUE(Table_Query_from_MF_DSNP62[[#This Row],[CL_CMP_OBJ_TO6]]))</f>
        <v>1</v>
      </c>
      <c r="JN133" s="33" t="b">
        <f>AND($B$2&gt;=_xlfn.NUMBERVALUE(Table_Query_from_MF_DSNP62[[#This Row],[CL_CMP_OBJ_FR7]]),$B$2&lt;=_xlfn.NUMBERVALUE(Table_Query_from_MF_DSNP62[[#This Row],[CL_CMP_OBJ_TO7]]))</f>
        <v>1</v>
      </c>
      <c r="JO133" s="33" t="b">
        <f>AND($B$2&gt;=_xlfn.NUMBERVALUE(Table_Query_from_MF_DSNP62[[#This Row],[CL_CMP_OBJ_FR8]]),$B$2&lt;=_xlfn.NUMBERVALUE(Table_Query_from_MF_DSNP62[[#This Row],[CL_CMP_OBJ_TO8]]))</f>
        <v>1</v>
      </c>
      <c r="JP133" s="33" t="b">
        <f>AND($B$2&gt;=_xlfn.NUMBERVALUE(Table_Query_from_MF_DSNP62[[#This Row],[CL_CMP_OBJ_FR9]]),$B$2&lt;=_xlfn.NUMBERVALUE(Table_Query_from_MF_DSNP62[[#This Row],[CL_CMP_OBJ_TO9]]))</f>
        <v>1</v>
      </c>
      <c r="JQ133" s="33" t="b">
        <f>AND($B$2&gt;=_xlfn.NUMBERVALUE(Table_Query_from_MF_DSNP62[[#This Row],[CL_CMP_OBJ_FR10]]),$B$2&lt;=_xlfn.NUMBERVALUE(Table_Query_from_MF_DSNP62[[#This Row],[CL_CMP_OBJ_TO10]]))</f>
        <v>1</v>
      </c>
      <c r="JR133" s="33" t="b">
        <f>AND($B$2&gt;=_xlfn.NUMBERVALUE(Table_Query_from_MF_DSNP62[[#This Row],[CL_CMP_OBJ_FR11]]),$B$2&lt;=_xlfn.NUMBERVALUE(Table_Query_from_MF_DSNP62[[#This Row],[CL_CMP_OBJ_TO11]]))</f>
        <v>1</v>
      </c>
      <c r="JS133" s="33" t="b">
        <f>AND($B$2&gt;=_xlfn.NUMBERVALUE(Table_Query_from_MF_DSNP62[[#This Row],[CL_CMP_OBJ_FR12]]),$B$2&lt;=_xlfn.NUMBERVALUE(Table_Query_from_MF_DSNP62[[#This Row],[CL_CMP_OBJ_TO12]]))</f>
        <v>1</v>
      </c>
      <c r="JT133" s="33" t="b">
        <f>AND($B$2&gt;=_xlfn.NUMBERVALUE(Table_Query_from_MF_DSNP62[[#This Row],[CL_CMP_OBJ_FR13]]),$B$2&lt;=_xlfn.NUMBERVALUE(Table_Query_from_MF_DSNP62[[#This Row],[CL_CMP_OBJ_TO13]]))</f>
        <v>1</v>
      </c>
      <c r="JU133" s="33" t="b">
        <f>AND($B$2&gt;=_xlfn.NUMBERVALUE(Table_Query_from_MF_DSNP62[[#This Row],[CL_CMP_OBJ_FR14]]),$B$2&lt;=_xlfn.NUMBERVALUE(Table_Query_from_MF_DSNP62[[#This Row],[CL_CMP_OBJ_TO14]]))</f>
        <v>1</v>
      </c>
      <c r="JV133" s="33" t="b">
        <f>AND($B$2&gt;=_xlfn.NUMBERVALUE(Table_Query_from_MF_DSNP62[[#This Row],[CL_CMP_OBJ_FR15]]),$B$2&lt;=_xlfn.NUMBERVALUE(Table_Query_from_MF_DSNP62[[#This Row],[CL_CMP_OBJ_TO15]]))</f>
        <v>1</v>
      </c>
    </row>
    <row r="134" spans="1:282" x14ac:dyDescent="0.25">
      <c r="A134" t="b">
        <f>OR(,Table_Query_from_MF_DSNP62[[#This Row],[Desired GL included as "hard-coded" GL?]],Table_Query_from_MF_DSNP62[[#This Row],[Desired GL included as "Open GL"?]])</f>
        <v>1</v>
      </c>
      <c r="B134" t="b">
        <f>Table_Query_from_MF_DSNP62[[#This Row],[Desired CObj included as "Open CObj"?]]</f>
        <v>1</v>
      </c>
      <c r="C134" t="s">
        <v>278</v>
      </c>
      <c r="D134" t="s">
        <v>1562</v>
      </c>
      <c r="E134" t="s">
        <v>8</v>
      </c>
      <c r="F134" s="24" t="s">
        <v>308</v>
      </c>
      <c r="G134" t="s">
        <v>361</v>
      </c>
      <c r="H134" s="24" t="s">
        <v>444</v>
      </c>
      <c r="I134" t="s">
        <v>444</v>
      </c>
      <c r="J134" s="24" t="s">
        <v>444</v>
      </c>
      <c r="K134" t="s">
        <v>444</v>
      </c>
      <c r="L134" s="24" t="s">
        <v>444</v>
      </c>
      <c r="M134" t="s">
        <v>444</v>
      </c>
      <c r="N134" t="s">
        <v>444</v>
      </c>
      <c r="O134" t="s">
        <v>444</v>
      </c>
      <c r="P134" t="s">
        <v>444</v>
      </c>
      <c r="Q134" t="s">
        <v>15</v>
      </c>
      <c r="R134" t="s">
        <v>444</v>
      </c>
      <c r="S134" t="s">
        <v>442</v>
      </c>
      <c r="T134" t="s">
        <v>447</v>
      </c>
      <c r="U134" t="s">
        <v>444</v>
      </c>
      <c r="V134" t="s">
        <v>444</v>
      </c>
      <c r="W134" t="s">
        <v>447</v>
      </c>
      <c r="X134" t="s">
        <v>444</v>
      </c>
      <c r="Y134" t="s">
        <v>442</v>
      </c>
      <c r="Z134" t="s">
        <v>442</v>
      </c>
      <c r="AA134" t="s">
        <v>444</v>
      </c>
      <c r="AB134" t="s">
        <v>442</v>
      </c>
      <c r="AC134" t="s">
        <v>444</v>
      </c>
      <c r="AD134" t="s">
        <v>444</v>
      </c>
      <c r="AE134" t="s">
        <v>444</v>
      </c>
      <c r="AF134" t="s">
        <v>444</v>
      </c>
      <c r="AG134" t="s">
        <v>442</v>
      </c>
      <c r="AH134" t="s">
        <v>447</v>
      </c>
      <c r="AI134" t="s">
        <v>447</v>
      </c>
      <c r="AJ134" t="s">
        <v>442</v>
      </c>
      <c r="AK134" t="s">
        <v>442</v>
      </c>
      <c r="AL134" t="s">
        <v>444</v>
      </c>
      <c r="AM134" t="s">
        <v>444</v>
      </c>
      <c r="AN134" t="s">
        <v>444</v>
      </c>
      <c r="AO134" t="s">
        <v>444</v>
      </c>
      <c r="AP134" t="s">
        <v>442</v>
      </c>
      <c r="AQ134" t="s">
        <v>528</v>
      </c>
      <c r="AR134" t="s">
        <v>282</v>
      </c>
      <c r="AS134" t="s">
        <v>162</v>
      </c>
      <c r="AT134" t="s">
        <v>10</v>
      </c>
      <c r="AU134" t="s">
        <v>444</v>
      </c>
      <c r="AV134" t="s">
        <v>1359</v>
      </c>
      <c r="AW134" t="s">
        <v>444</v>
      </c>
      <c r="AX134" t="s">
        <v>444</v>
      </c>
      <c r="AY134" t="s">
        <v>444</v>
      </c>
      <c r="AZ134" t="s">
        <v>444</v>
      </c>
      <c r="BA134" t="s">
        <v>444</v>
      </c>
      <c r="BB134" t="s">
        <v>444</v>
      </c>
      <c r="BC134" t="s">
        <v>444</v>
      </c>
      <c r="BD134" t="s">
        <v>1359</v>
      </c>
      <c r="BE134" t="s">
        <v>444</v>
      </c>
      <c r="BF134" t="s">
        <v>1360</v>
      </c>
      <c r="BG134" t="s">
        <v>1360</v>
      </c>
      <c r="BH134" t="s">
        <v>448</v>
      </c>
      <c r="BI134" t="s">
        <v>442</v>
      </c>
      <c r="BJ134" t="s">
        <v>7</v>
      </c>
      <c r="BK134" t="s">
        <v>7</v>
      </c>
      <c r="BL134" t="s">
        <v>444</v>
      </c>
      <c r="BM134" t="s">
        <v>444</v>
      </c>
      <c r="BN134" t="s">
        <v>444</v>
      </c>
      <c r="BO134" t="s">
        <v>444</v>
      </c>
      <c r="BP134" t="s">
        <v>444</v>
      </c>
      <c r="BQ134" t="s">
        <v>1360</v>
      </c>
      <c r="BR134" t="s">
        <v>829</v>
      </c>
      <c r="BS134" t="s">
        <v>444</v>
      </c>
      <c r="BT134" t="s">
        <v>444</v>
      </c>
      <c r="BU134" t="s">
        <v>444</v>
      </c>
      <c r="BV134" t="s">
        <v>444</v>
      </c>
      <c r="BW134" t="s">
        <v>1360</v>
      </c>
      <c r="BX134" t="s">
        <v>829</v>
      </c>
      <c r="BY134" t="s">
        <v>444</v>
      </c>
      <c r="BZ134" t="s">
        <v>444</v>
      </c>
      <c r="CA134" t="s">
        <v>444</v>
      </c>
      <c r="CB134" t="s">
        <v>444</v>
      </c>
      <c r="CC134" t="s">
        <v>444</v>
      </c>
      <c r="CD134" t="s">
        <v>444</v>
      </c>
      <c r="CE134" t="s">
        <v>444</v>
      </c>
      <c r="CF134" t="s">
        <v>444</v>
      </c>
      <c r="CG134" t="s">
        <v>444</v>
      </c>
      <c r="CH134" t="s">
        <v>444</v>
      </c>
      <c r="CI134" t="s">
        <v>1360</v>
      </c>
      <c r="CJ134" t="s">
        <v>829</v>
      </c>
      <c r="CK134" t="s">
        <v>444</v>
      </c>
      <c r="CL134" t="s">
        <v>444</v>
      </c>
      <c r="CM134" t="s">
        <v>444</v>
      </c>
      <c r="CN134" t="s">
        <v>444</v>
      </c>
      <c r="CO134" t="s">
        <v>1360</v>
      </c>
      <c r="CP134" t="s">
        <v>829</v>
      </c>
      <c r="CQ134" t="s">
        <v>444</v>
      </c>
      <c r="CR134" t="s">
        <v>444</v>
      </c>
      <c r="CS134" t="s">
        <v>444</v>
      </c>
      <c r="CT134" t="s">
        <v>444</v>
      </c>
      <c r="CU134" t="s">
        <v>444</v>
      </c>
      <c r="CV134" t="s">
        <v>2738</v>
      </c>
      <c r="CW134" t="s">
        <v>2736</v>
      </c>
      <c r="CX134" t="s">
        <v>2737</v>
      </c>
      <c r="CY134" t="s">
        <v>1563</v>
      </c>
      <c r="CZ134" t="s">
        <v>444</v>
      </c>
      <c r="DA134" t="s">
        <v>444</v>
      </c>
      <c r="DB134" t="s">
        <v>444</v>
      </c>
      <c r="DC134" t="s">
        <v>444</v>
      </c>
      <c r="DD134" t="s">
        <v>444</v>
      </c>
      <c r="DE134" t="s">
        <v>444</v>
      </c>
      <c r="DF134" t="s">
        <v>444</v>
      </c>
      <c r="DG134" t="s">
        <v>444</v>
      </c>
      <c r="DH134" t="s">
        <v>444</v>
      </c>
      <c r="DI134" t="s">
        <v>528</v>
      </c>
      <c r="DJ134" t="s">
        <v>444</v>
      </c>
      <c r="DK134" t="s">
        <v>444</v>
      </c>
      <c r="DL134" t="s">
        <v>444</v>
      </c>
      <c r="DM134" t="s">
        <v>444</v>
      </c>
      <c r="DN134" t="s">
        <v>444</v>
      </c>
      <c r="DO134" t="s">
        <v>444</v>
      </c>
      <c r="DP134" t="s">
        <v>444</v>
      </c>
      <c r="DQ134" t="s">
        <v>444</v>
      </c>
      <c r="DR134" t="s">
        <v>444</v>
      </c>
      <c r="DS134" t="s">
        <v>444</v>
      </c>
      <c r="DT134" s="24" t="s">
        <v>444</v>
      </c>
      <c r="DU134" s="24" t="s">
        <v>444</v>
      </c>
      <c r="DV134" t="s">
        <v>444</v>
      </c>
      <c r="DW134" t="s">
        <v>444</v>
      </c>
      <c r="DX134" s="24" t="s">
        <v>444</v>
      </c>
      <c r="DY134" s="24" t="s">
        <v>444</v>
      </c>
      <c r="DZ134" t="s">
        <v>444</v>
      </c>
      <c r="EA134" t="s">
        <v>444</v>
      </c>
      <c r="EB134" s="24" t="s">
        <v>444</v>
      </c>
      <c r="EC134" s="24" t="s">
        <v>444</v>
      </c>
      <c r="ED134" t="s">
        <v>444</v>
      </c>
      <c r="EE134" t="s">
        <v>444</v>
      </c>
      <c r="EF134" s="24" t="s">
        <v>444</v>
      </c>
      <c r="EG134" s="24" t="s">
        <v>444</v>
      </c>
      <c r="EH134" t="s">
        <v>444</v>
      </c>
      <c r="EI134" t="s">
        <v>444</v>
      </c>
      <c r="EJ134" s="24" t="s">
        <v>444</v>
      </c>
      <c r="EK134" s="24" t="s">
        <v>444</v>
      </c>
      <c r="EL134" t="s">
        <v>444</v>
      </c>
      <c r="EM134" t="s">
        <v>444</v>
      </c>
      <c r="EN134" s="24" t="s">
        <v>444</v>
      </c>
      <c r="EO134" s="24" t="s">
        <v>444</v>
      </c>
      <c r="EP134" t="s">
        <v>444</v>
      </c>
      <c r="EQ134" t="s">
        <v>444</v>
      </c>
      <c r="ER134" s="24" t="s">
        <v>444</v>
      </c>
      <c r="ES134" s="24" t="s">
        <v>444</v>
      </c>
      <c r="ET134" t="s">
        <v>444</v>
      </c>
      <c r="EU134" t="s">
        <v>444</v>
      </c>
      <c r="EV134" s="24" t="s">
        <v>444</v>
      </c>
      <c r="EW134" s="24" t="s">
        <v>444</v>
      </c>
      <c r="EX134" t="s">
        <v>444</v>
      </c>
      <c r="EY134" t="s">
        <v>444</v>
      </c>
      <c r="EZ134" s="24" t="s">
        <v>444</v>
      </c>
      <c r="FA134" s="24" t="s">
        <v>444</v>
      </c>
      <c r="FB134" t="s">
        <v>444</v>
      </c>
      <c r="FC134" t="s">
        <v>444</v>
      </c>
      <c r="FD134" s="24" t="s">
        <v>444</v>
      </c>
      <c r="FE134" s="24" t="s">
        <v>444</v>
      </c>
      <c r="FF134" t="s">
        <v>444</v>
      </c>
      <c r="FG134" t="s">
        <v>444</v>
      </c>
      <c r="FH134" s="24" t="s">
        <v>444</v>
      </c>
      <c r="FI134" s="24" t="s">
        <v>444</v>
      </c>
      <c r="FJ134" t="s">
        <v>444</v>
      </c>
      <c r="FK134" t="s">
        <v>444</v>
      </c>
      <c r="FL134" s="24" t="s">
        <v>444</v>
      </c>
      <c r="FM134" s="24" t="s">
        <v>444</v>
      </c>
      <c r="FN134" t="s">
        <v>444</v>
      </c>
      <c r="FO134" t="s">
        <v>444</v>
      </c>
      <c r="FP134" s="24" t="s">
        <v>444</v>
      </c>
      <c r="FQ134" s="24" t="s">
        <v>444</v>
      </c>
      <c r="FR134" t="s">
        <v>444</v>
      </c>
      <c r="FS134" t="s">
        <v>444</v>
      </c>
      <c r="FT134" s="24" t="s">
        <v>444</v>
      </c>
      <c r="FU134" s="24" t="s">
        <v>444</v>
      </c>
      <c r="FV134" t="s">
        <v>444</v>
      </c>
      <c r="FW134" t="s">
        <v>444</v>
      </c>
      <c r="FX134" s="24" t="s">
        <v>444</v>
      </c>
      <c r="FY134" s="24" t="s">
        <v>444</v>
      </c>
      <c r="FZ134" t="s">
        <v>444</v>
      </c>
      <c r="GA134" t="s">
        <v>444</v>
      </c>
      <c r="GB134" s="24" t="s">
        <v>444</v>
      </c>
      <c r="GC134" s="24" t="s">
        <v>444</v>
      </c>
      <c r="GD134" t="s">
        <v>444</v>
      </c>
      <c r="GE134" t="s">
        <v>444</v>
      </c>
      <c r="GF134" s="24" t="s">
        <v>444</v>
      </c>
      <c r="GG134" s="24" t="s">
        <v>444</v>
      </c>
      <c r="GH134" t="s">
        <v>15</v>
      </c>
      <c r="GI134" s="24" t="s">
        <v>538</v>
      </c>
      <c r="GJ134" s="24" t="s">
        <v>540</v>
      </c>
      <c r="GK134" t="s">
        <v>545</v>
      </c>
      <c r="GL134" t="s">
        <v>1453</v>
      </c>
      <c r="GM134" s="24" t="s">
        <v>444</v>
      </c>
      <c r="GN134" s="24" t="s">
        <v>444</v>
      </c>
      <c r="GO134" t="s">
        <v>444</v>
      </c>
      <c r="GP134" t="s">
        <v>444</v>
      </c>
      <c r="GQ134" s="24" t="s">
        <v>444</v>
      </c>
      <c r="GR134" s="24" t="s">
        <v>444</v>
      </c>
      <c r="GS134" t="s">
        <v>444</v>
      </c>
      <c r="GT134" t="s">
        <v>444</v>
      </c>
      <c r="GU134" s="24" t="s">
        <v>444</v>
      </c>
      <c r="GV134" s="24" t="s">
        <v>444</v>
      </c>
      <c r="GW134" t="s">
        <v>444</v>
      </c>
      <c r="GX134" t="s">
        <v>444</v>
      </c>
      <c r="GY134" s="24" t="s">
        <v>444</v>
      </c>
      <c r="GZ134" s="24" t="s">
        <v>444</v>
      </c>
      <c r="HA134" t="s">
        <v>444</v>
      </c>
      <c r="HB134" t="s">
        <v>444</v>
      </c>
      <c r="HC134" s="24" t="s">
        <v>444</v>
      </c>
      <c r="HD134" s="24" t="s">
        <v>444</v>
      </c>
      <c r="HE134" t="s">
        <v>444</v>
      </c>
      <c r="HF134" t="s">
        <v>444</v>
      </c>
      <c r="HG134" s="24" t="s">
        <v>444</v>
      </c>
      <c r="HH134" s="24" t="s">
        <v>444</v>
      </c>
      <c r="HI134" t="s">
        <v>444</v>
      </c>
      <c r="HJ134" t="s">
        <v>444</v>
      </c>
      <c r="HK134" s="24" t="s">
        <v>444</v>
      </c>
      <c r="HL134" s="24" t="s">
        <v>444</v>
      </c>
      <c r="HM134" t="s">
        <v>444</v>
      </c>
      <c r="HN134" t="s">
        <v>444</v>
      </c>
      <c r="HO134" s="24" t="s">
        <v>444</v>
      </c>
      <c r="HP134" s="24" t="s">
        <v>444</v>
      </c>
      <c r="HQ134" t="s">
        <v>444</v>
      </c>
      <c r="HR134" t="s">
        <v>444</v>
      </c>
      <c r="HS134" s="24" t="s">
        <v>444</v>
      </c>
      <c r="HT134" s="24" t="s">
        <v>444</v>
      </c>
      <c r="HU134" t="s">
        <v>444</v>
      </c>
      <c r="HV134" t="s">
        <v>444</v>
      </c>
      <c r="HW134" s="24" t="s">
        <v>444</v>
      </c>
      <c r="HX134" s="24" t="s">
        <v>444</v>
      </c>
      <c r="HY134" t="s">
        <v>444</v>
      </c>
      <c r="HZ134" t="s">
        <v>444</v>
      </c>
      <c r="IA134" t="s">
        <v>2738</v>
      </c>
      <c r="IB134" t="s">
        <v>2736</v>
      </c>
      <c r="IC134" t="s">
        <v>3036</v>
      </c>
      <c r="ID134" s="33" t="b" cm="1">
        <f t="array" ref="ID134">_xlfn.IFNA(MATCH($A$2,_xlfn.NUMBERVALUE(Table_Query_from_MF_DSNP62[[#This Row],[CL_GLACCT_DR1]:[CL_GLACCT_CR4]]),0),0)&gt;=1</f>
        <v>1</v>
      </c>
      <c r="IE134" s="33" t="b">
        <f>OR(Table_Query_from_MF_DSNP62[[#This Row],[Pair1]:[Pair25]])</f>
        <v>1</v>
      </c>
      <c r="IF134" s="33">
        <f>_xlfn.IFNA(MATCH(TRUE,Table_Query_from_MF_DSNP62[[#This Row],[Pair1]:[Pair25]],0),"none")</f>
        <v>1</v>
      </c>
      <c r="IG134" s="33" t="b">
        <f>AND($A$2&gt;=_xlfn.NUMBERVALUE(Table_Query_from_MF_DSNP62[[#This Row],[CL_GL_ACCT_FR1]]),$A$2&lt;=_xlfn.NUMBERVALUE(Table_Query_from_MF_DSNP62[[#This Row],[CL_GL_ACCT_TO1]]))</f>
        <v>1</v>
      </c>
      <c r="IH134" s="33" t="b">
        <f>AND($A$2&gt;=_xlfn.NUMBERVALUE(Table_Query_from_MF_DSNP62[[#This Row],[CL_GL_ACCT_FR2]]),$A$2&lt;=_xlfn.NUMBERVALUE(Table_Query_from_MF_DSNP62[[#This Row],[CL_GL_ACCT_TO2]]))</f>
        <v>1</v>
      </c>
      <c r="II134" s="33" t="b">
        <f>AND($A$2&gt;=_xlfn.NUMBERVALUE(Table_Query_from_MF_DSNP62[[#This Row],[CL_GL_ACCT_FR3]]),$A$2&lt;=_xlfn.NUMBERVALUE(Table_Query_from_MF_DSNP62[[#This Row],[CL_GL_ACCT_TO3]]))</f>
        <v>1</v>
      </c>
      <c r="IJ134" s="33" t="b">
        <f>AND($A$2&gt;=_xlfn.NUMBERVALUE(Table_Query_from_MF_DSNP62[[#This Row],[CL_GL_ACCT_FR4]]),$A$2&lt;=_xlfn.NUMBERVALUE(Table_Query_from_MF_DSNP62[[#This Row],[CL_GL_ACCT_TO4]]))</f>
        <v>1</v>
      </c>
      <c r="IK134" s="33" t="b">
        <f>AND($A$2&gt;=_xlfn.NUMBERVALUE(Table_Query_from_MF_DSNP62[[#This Row],[CL_GL_ACCT_FR5]]),$A$2&lt;=_xlfn.NUMBERVALUE(Table_Query_from_MF_DSNP62[[#This Row],[CL_GL_ACCT_TO5]]))</f>
        <v>1</v>
      </c>
      <c r="IL134" s="33" t="b">
        <f>AND($A$2&gt;=_xlfn.NUMBERVALUE(Table_Query_from_MF_DSNP62[[#This Row],[CL_GL_ACCT_FR6]]),$A$2&lt;=_xlfn.NUMBERVALUE(Table_Query_from_MF_DSNP62[[#This Row],[CL_GL_ACCT_TO6]]))</f>
        <v>1</v>
      </c>
      <c r="IM134" s="33" t="b">
        <f>AND($A$2&gt;=_xlfn.NUMBERVALUE(Table_Query_from_MF_DSNP62[[#This Row],[CL_GL_ACCT_FR7]]),$A$2&lt;=_xlfn.NUMBERVALUE(Table_Query_from_MF_DSNP62[[#This Row],[CL_GL_ACCT_TO7]]))</f>
        <v>1</v>
      </c>
      <c r="IN134" s="33" t="b">
        <f>AND($A$2&gt;=_xlfn.NUMBERVALUE(Table_Query_from_MF_DSNP62[[#This Row],[CL_GL_ACCT_FR8]]),$A$2&lt;=_xlfn.NUMBERVALUE(Table_Query_from_MF_DSNP62[[#This Row],[CL_GL_ACCT_TO8]]))</f>
        <v>1</v>
      </c>
      <c r="IO134" s="33" t="b">
        <f>AND($A$2&gt;=_xlfn.NUMBERVALUE(Table_Query_from_MF_DSNP62[[#This Row],[CL_GL_ACCT_FR9]]),$A$2&lt;=_xlfn.NUMBERVALUE(Table_Query_from_MF_DSNP62[[#This Row],[CL_GL_ACCT_TO9]]))</f>
        <v>1</v>
      </c>
      <c r="IP134" s="33" t="b">
        <f>AND($A$2&gt;=_xlfn.NUMBERVALUE(Table_Query_from_MF_DSNP62[[#This Row],[CL_GL_ACCT_FR10]]),$A$2&lt;=_xlfn.NUMBERVALUE(Table_Query_from_MF_DSNP62[[#This Row],[CL_GL_ACCT_TO10]]))</f>
        <v>1</v>
      </c>
      <c r="IQ134" s="33" t="b">
        <f>AND($A$2&gt;=_xlfn.NUMBERVALUE(Table_Query_from_MF_DSNP62[[#This Row],[CL_GL_ACCT_FR11]]),$A$2&lt;=_xlfn.NUMBERVALUE(Table_Query_from_MF_DSNP62[[#This Row],[CL_GL_ACCT_TO11]]))</f>
        <v>1</v>
      </c>
      <c r="IR134" s="33" t="b">
        <f>AND($A$2&gt;=_xlfn.NUMBERVALUE(Table_Query_from_MF_DSNP62[[#This Row],[CL_GL_ACCT_FR12]]),$A$2&lt;=_xlfn.NUMBERVALUE(Table_Query_from_MF_DSNP62[[#This Row],[CL_GL_ACCT_TO12]]))</f>
        <v>1</v>
      </c>
      <c r="IS134" s="33" t="b">
        <f>AND($A$2&gt;=_xlfn.NUMBERVALUE(Table_Query_from_MF_DSNP62[[#This Row],[CL_GL_ACCT_FR13]]),$A$2&lt;=_xlfn.NUMBERVALUE(Table_Query_from_MF_DSNP62[[#This Row],[CL_GL_ACCT_TO13]]))</f>
        <v>1</v>
      </c>
      <c r="IT134" s="33" t="b">
        <f>AND($A$2&gt;=_xlfn.NUMBERVALUE(Table_Query_from_MF_DSNP62[[#This Row],[CL_GL_ACCT_FR14]]),$A$2&lt;=_xlfn.NUMBERVALUE(Table_Query_from_MF_DSNP62[[#This Row],[CL_GL_ACCT_TO14]]))</f>
        <v>1</v>
      </c>
      <c r="IU134" s="33" t="b">
        <f>AND($A$2&gt;=_xlfn.NUMBERVALUE(Table_Query_from_MF_DSNP62[[#This Row],[CL_GL_ACCT_FR15]]),$A$2&lt;=_xlfn.NUMBERVALUE(Table_Query_from_MF_DSNP62[[#This Row],[CL_GL_ACCT_TO15]]))</f>
        <v>1</v>
      </c>
      <c r="IV134" s="33" t="b">
        <f>AND($A$2&gt;=_xlfn.NUMBERVALUE(Table_Query_from_MF_DSNP62[[#This Row],[CL_GL_ACCT_FR16]]),$A$2&lt;=_xlfn.NUMBERVALUE(Table_Query_from_MF_DSNP62[[#This Row],[CL_GL_ACCT_TO16]]))</f>
        <v>1</v>
      </c>
      <c r="IW134" s="33" t="b">
        <f>AND($A$2&gt;=_xlfn.NUMBERVALUE(Table_Query_from_MF_DSNP62[[#This Row],[CL_GL_ACCT_FR17]]),$A$2&lt;=_xlfn.NUMBERVALUE(Table_Query_from_MF_DSNP62[[#This Row],[CL_GL_ACCT_TO17]]))</f>
        <v>1</v>
      </c>
      <c r="IX134" s="33" t="b">
        <f>AND($A$2&gt;=_xlfn.NUMBERVALUE(Table_Query_from_MF_DSNP62[[#This Row],[CL_GL_ACCT_FR18]]),$A$2&lt;=_xlfn.NUMBERVALUE(Table_Query_from_MF_DSNP62[[#This Row],[CL_GL_ACCT_TO18]]))</f>
        <v>1</v>
      </c>
      <c r="IY134" s="33" t="b">
        <f>AND($A$2&gt;=_xlfn.NUMBERVALUE(Table_Query_from_MF_DSNP62[[#This Row],[CL_GL_ACCT_FR19]]),$A$2&lt;=_xlfn.NUMBERVALUE(Table_Query_from_MF_DSNP62[[#This Row],[CL_GL_ACCT_TO19]]))</f>
        <v>1</v>
      </c>
      <c r="IZ134" s="33" t="b">
        <f>AND($A$2&gt;=_xlfn.NUMBERVALUE(Table_Query_from_MF_DSNP62[[#This Row],[CL_GL_ACCT_FR20]]),$A$2&lt;=_xlfn.NUMBERVALUE(Table_Query_from_MF_DSNP62[[#This Row],[CL_GL_ACCT_TO20]]))</f>
        <v>1</v>
      </c>
      <c r="JA134" s="33" t="b">
        <f>AND($A$2&gt;=_xlfn.NUMBERVALUE(Table_Query_from_MF_DSNP62[[#This Row],[CL_GL_ACCT_FR21]]),$A$2&lt;=_xlfn.NUMBERVALUE(Table_Query_from_MF_DSNP62[[#This Row],[CL_GL_ACCT_TO21]]))</f>
        <v>1</v>
      </c>
      <c r="JB134" s="33" t="b">
        <f>AND($A$2&gt;=_xlfn.NUMBERVALUE(Table_Query_from_MF_DSNP62[[#This Row],[CL_GL_ACCT_FR22]]),$A$2&lt;=_xlfn.NUMBERVALUE(Table_Query_from_MF_DSNP62[[#This Row],[CL_GL_ACCT_TO22]]))</f>
        <v>1</v>
      </c>
      <c r="JC134" s="33" t="b">
        <f>AND($A$2&gt;=_xlfn.NUMBERVALUE(Table_Query_from_MF_DSNP62[[#This Row],[CL_GL_ACCT_FR23]]),$A$2&lt;=_xlfn.NUMBERVALUE(Table_Query_from_MF_DSNP62[[#This Row],[CL_GL_ACCT_TO23]]))</f>
        <v>1</v>
      </c>
      <c r="JD134" s="33" t="b">
        <f>AND($A$2&gt;=_xlfn.NUMBERVALUE(Table_Query_from_MF_DSNP62[[#This Row],[CL_GL_ACCT_FR24]]),$A$2&lt;=_xlfn.NUMBERVALUE(Table_Query_from_MF_DSNP62[[#This Row],[CL_GL_ACCT_TO24]]))</f>
        <v>1</v>
      </c>
      <c r="JE134" s="33" t="b">
        <f>AND($A$2&gt;=_xlfn.NUMBERVALUE(Table_Query_from_MF_DSNP62[[#This Row],[CL_GL_ACCT_FR25]]),$A$2&lt;=_xlfn.NUMBERVALUE(Table_Query_from_MF_DSNP62[[#This Row],[CL_GL_ACCT_TO25]]))</f>
        <v>1</v>
      </c>
      <c r="JF134" s="33" t="b">
        <f>OR(Table_Query_from_MF_DSNP62[[#This Row],[PairA]:[PairO]])</f>
        <v>1</v>
      </c>
      <c r="JG134" s="33">
        <f>_xlfn.IFNA(MATCH(TRUE,Table_Query_from_MF_DSNP62[[#This Row],[PairA]:[PairO]],0),"none")</f>
        <v>3</v>
      </c>
      <c r="JH134" s="33" t="b">
        <f>AND($B$2&gt;=_xlfn.NUMBERVALUE(Table_Query_from_MF_DSNP62[[#This Row],[CL_CMP_OBJ_FR1]]),$B$2&lt;=_xlfn.NUMBERVALUE(Table_Query_from_MF_DSNP62[[#This Row],[CL_CMP_OBJ_TO1]]))</f>
        <v>0</v>
      </c>
      <c r="JI134" s="33" t="b">
        <f>AND($B$2&gt;=_xlfn.NUMBERVALUE(Table_Query_from_MF_DSNP62[[#This Row],[CL_CMP_OBJ_FR2]]),$B$2&lt;=_xlfn.NUMBERVALUE(Table_Query_from_MF_DSNP62[[#This Row],[CL_CMP_OBJ_TO2]]))</f>
        <v>0</v>
      </c>
      <c r="JJ134" s="33" t="b">
        <f>AND($B$2&gt;=_xlfn.NUMBERVALUE(Table_Query_from_MF_DSNP62[[#This Row],[CL_CMP_OBJ_FR3]]),$B$2&lt;=_xlfn.NUMBERVALUE(Table_Query_from_MF_DSNP62[[#This Row],[CL_CMP_OBJ_TO3]]))</f>
        <v>1</v>
      </c>
      <c r="JK134" s="33" t="b">
        <f>AND($B$2&gt;=_xlfn.NUMBERVALUE(Table_Query_from_MF_DSNP62[[#This Row],[CL_CMP_OBJ_FR4]]),$B$2&lt;=_xlfn.NUMBERVALUE(Table_Query_from_MF_DSNP62[[#This Row],[CL_CMP_OBJ_TO4]]))</f>
        <v>1</v>
      </c>
      <c r="JL134" s="33" t="b">
        <f>AND($B$2&gt;=_xlfn.NUMBERVALUE(Table_Query_from_MF_DSNP62[[#This Row],[CL_CMP_OBJ_FR5]]),$B$2&lt;=_xlfn.NUMBERVALUE(Table_Query_from_MF_DSNP62[[#This Row],[CL_CMP_OBJ_TO5]]))</f>
        <v>1</v>
      </c>
      <c r="JM134" s="33" t="b">
        <f>AND($B$2&gt;=_xlfn.NUMBERVALUE(Table_Query_from_MF_DSNP62[[#This Row],[CL_CMP_OBJ_FR6]]),$B$2&lt;=_xlfn.NUMBERVALUE(Table_Query_from_MF_DSNP62[[#This Row],[CL_CMP_OBJ_TO6]]))</f>
        <v>1</v>
      </c>
      <c r="JN134" s="33" t="b">
        <f>AND($B$2&gt;=_xlfn.NUMBERVALUE(Table_Query_from_MF_DSNP62[[#This Row],[CL_CMP_OBJ_FR7]]),$B$2&lt;=_xlfn.NUMBERVALUE(Table_Query_from_MF_DSNP62[[#This Row],[CL_CMP_OBJ_TO7]]))</f>
        <v>1</v>
      </c>
      <c r="JO134" s="33" t="b">
        <f>AND($B$2&gt;=_xlfn.NUMBERVALUE(Table_Query_from_MF_DSNP62[[#This Row],[CL_CMP_OBJ_FR8]]),$B$2&lt;=_xlfn.NUMBERVALUE(Table_Query_from_MF_DSNP62[[#This Row],[CL_CMP_OBJ_TO8]]))</f>
        <v>1</v>
      </c>
      <c r="JP134" s="33" t="b">
        <f>AND($B$2&gt;=_xlfn.NUMBERVALUE(Table_Query_from_MF_DSNP62[[#This Row],[CL_CMP_OBJ_FR9]]),$B$2&lt;=_xlfn.NUMBERVALUE(Table_Query_from_MF_DSNP62[[#This Row],[CL_CMP_OBJ_TO9]]))</f>
        <v>1</v>
      </c>
      <c r="JQ134" s="33" t="b">
        <f>AND($B$2&gt;=_xlfn.NUMBERVALUE(Table_Query_from_MF_DSNP62[[#This Row],[CL_CMP_OBJ_FR10]]),$B$2&lt;=_xlfn.NUMBERVALUE(Table_Query_from_MF_DSNP62[[#This Row],[CL_CMP_OBJ_TO10]]))</f>
        <v>1</v>
      </c>
      <c r="JR134" s="33" t="b">
        <f>AND($B$2&gt;=_xlfn.NUMBERVALUE(Table_Query_from_MF_DSNP62[[#This Row],[CL_CMP_OBJ_FR11]]),$B$2&lt;=_xlfn.NUMBERVALUE(Table_Query_from_MF_DSNP62[[#This Row],[CL_CMP_OBJ_TO11]]))</f>
        <v>1</v>
      </c>
      <c r="JS134" s="33" t="b">
        <f>AND($B$2&gt;=_xlfn.NUMBERVALUE(Table_Query_from_MF_DSNP62[[#This Row],[CL_CMP_OBJ_FR12]]),$B$2&lt;=_xlfn.NUMBERVALUE(Table_Query_from_MF_DSNP62[[#This Row],[CL_CMP_OBJ_TO12]]))</f>
        <v>1</v>
      </c>
      <c r="JT134" s="33" t="b">
        <f>AND($B$2&gt;=_xlfn.NUMBERVALUE(Table_Query_from_MF_DSNP62[[#This Row],[CL_CMP_OBJ_FR13]]),$B$2&lt;=_xlfn.NUMBERVALUE(Table_Query_from_MF_DSNP62[[#This Row],[CL_CMP_OBJ_TO13]]))</f>
        <v>1</v>
      </c>
      <c r="JU134" s="33" t="b">
        <f>AND($B$2&gt;=_xlfn.NUMBERVALUE(Table_Query_from_MF_DSNP62[[#This Row],[CL_CMP_OBJ_FR14]]),$B$2&lt;=_xlfn.NUMBERVALUE(Table_Query_from_MF_DSNP62[[#This Row],[CL_CMP_OBJ_TO14]]))</f>
        <v>1</v>
      </c>
      <c r="JV134" s="33" t="b">
        <f>AND($B$2&gt;=_xlfn.NUMBERVALUE(Table_Query_from_MF_DSNP62[[#This Row],[CL_CMP_OBJ_FR15]]),$B$2&lt;=_xlfn.NUMBERVALUE(Table_Query_from_MF_DSNP62[[#This Row],[CL_CMP_OBJ_TO15]]))</f>
        <v>1</v>
      </c>
    </row>
    <row r="135" spans="1:282" x14ac:dyDescent="0.25">
      <c r="A135" t="b">
        <f>OR(,Table_Query_from_MF_DSNP62[[#This Row],[Desired GL included as "hard-coded" GL?]],Table_Query_from_MF_DSNP62[[#This Row],[Desired GL included as "Open GL"?]])</f>
        <v>1</v>
      </c>
      <c r="B135" t="b">
        <f>Table_Query_from_MF_DSNP62[[#This Row],[Desired CObj included as "Open CObj"?]]</f>
        <v>1</v>
      </c>
      <c r="C135" t="s">
        <v>280</v>
      </c>
      <c r="D135" t="s">
        <v>1564</v>
      </c>
      <c r="E135" t="s">
        <v>8</v>
      </c>
      <c r="F135" s="24" t="s">
        <v>308</v>
      </c>
      <c r="G135" t="s">
        <v>361</v>
      </c>
      <c r="H135" s="24" t="s">
        <v>444</v>
      </c>
      <c r="I135" t="s">
        <v>444</v>
      </c>
      <c r="J135" s="24" t="s">
        <v>444</v>
      </c>
      <c r="K135" t="s">
        <v>444</v>
      </c>
      <c r="L135" s="24" t="s">
        <v>444</v>
      </c>
      <c r="M135" t="s">
        <v>444</v>
      </c>
      <c r="N135" t="s">
        <v>444</v>
      </c>
      <c r="O135" t="s">
        <v>444</v>
      </c>
      <c r="P135" t="s">
        <v>444</v>
      </c>
      <c r="Q135" t="s">
        <v>15</v>
      </c>
      <c r="R135" t="s">
        <v>15</v>
      </c>
      <c r="S135" t="s">
        <v>442</v>
      </c>
      <c r="T135" t="s">
        <v>447</v>
      </c>
      <c r="U135" t="s">
        <v>444</v>
      </c>
      <c r="V135" t="s">
        <v>444</v>
      </c>
      <c r="W135" t="s">
        <v>447</v>
      </c>
      <c r="X135" t="s">
        <v>444</v>
      </c>
      <c r="Y135" t="s">
        <v>444</v>
      </c>
      <c r="Z135" t="s">
        <v>442</v>
      </c>
      <c r="AA135" t="s">
        <v>444</v>
      </c>
      <c r="AB135" t="s">
        <v>442</v>
      </c>
      <c r="AC135" t="s">
        <v>444</v>
      </c>
      <c r="AD135" t="s">
        <v>444</v>
      </c>
      <c r="AE135" t="s">
        <v>444</v>
      </c>
      <c r="AF135" t="s">
        <v>444</v>
      </c>
      <c r="AG135" t="s">
        <v>442</v>
      </c>
      <c r="AH135" t="s">
        <v>447</v>
      </c>
      <c r="AI135" t="s">
        <v>447</v>
      </c>
      <c r="AJ135" t="s">
        <v>442</v>
      </c>
      <c r="AK135" t="s">
        <v>442</v>
      </c>
      <c r="AL135" t="s">
        <v>444</v>
      </c>
      <c r="AM135" t="s">
        <v>444</v>
      </c>
      <c r="AN135" t="s">
        <v>444</v>
      </c>
      <c r="AO135" t="s">
        <v>444</v>
      </c>
      <c r="AP135" t="s">
        <v>442</v>
      </c>
      <c r="AQ135" t="s">
        <v>528</v>
      </c>
      <c r="AR135" t="s">
        <v>282</v>
      </c>
      <c r="AS135" t="s">
        <v>162</v>
      </c>
      <c r="AT135" t="s">
        <v>10</v>
      </c>
      <c r="AU135" t="s">
        <v>444</v>
      </c>
      <c r="AV135" t="s">
        <v>1359</v>
      </c>
      <c r="AW135" t="s">
        <v>444</v>
      </c>
      <c r="AX135" t="s">
        <v>444</v>
      </c>
      <c r="AY135" t="s">
        <v>444</v>
      </c>
      <c r="AZ135" t="s">
        <v>444</v>
      </c>
      <c r="BA135" t="s">
        <v>444</v>
      </c>
      <c r="BB135" t="s">
        <v>444</v>
      </c>
      <c r="BC135" t="s">
        <v>444</v>
      </c>
      <c r="BD135" t="s">
        <v>1359</v>
      </c>
      <c r="BE135" t="s">
        <v>444</v>
      </c>
      <c r="BF135" t="s">
        <v>1360</v>
      </c>
      <c r="BG135" t="s">
        <v>1360</v>
      </c>
      <c r="BH135" t="s">
        <v>449</v>
      </c>
      <c r="BI135" t="s">
        <v>529</v>
      </c>
      <c r="BJ135" t="s">
        <v>7</v>
      </c>
      <c r="BK135" t="s">
        <v>282</v>
      </c>
      <c r="BL135" t="s">
        <v>444</v>
      </c>
      <c r="BM135" t="s">
        <v>444</v>
      </c>
      <c r="BN135" t="s">
        <v>444</v>
      </c>
      <c r="BO135" t="s">
        <v>444</v>
      </c>
      <c r="BP135" t="s">
        <v>444</v>
      </c>
      <c r="BQ135" t="s">
        <v>1360</v>
      </c>
      <c r="BR135" t="s">
        <v>829</v>
      </c>
      <c r="BS135" t="s">
        <v>444</v>
      </c>
      <c r="BT135" t="s">
        <v>444</v>
      </c>
      <c r="BU135" t="s">
        <v>444</v>
      </c>
      <c r="BV135" t="s">
        <v>444</v>
      </c>
      <c r="BW135" t="s">
        <v>1360</v>
      </c>
      <c r="BX135" t="s">
        <v>829</v>
      </c>
      <c r="BY135" t="s">
        <v>444</v>
      </c>
      <c r="BZ135" t="s">
        <v>444</v>
      </c>
      <c r="CA135" t="s">
        <v>444</v>
      </c>
      <c r="CB135" t="s">
        <v>444</v>
      </c>
      <c r="CC135" t="s">
        <v>444</v>
      </c>
      <c r="CD135" t="s">
        <v>444</v>
      </c>
      <c r="CE135" t="s">
        <v>444</v>
      </c>
      <c r="CF135" t="s">
        <v>444</v>
      </c>
      <c r="CG135" t="s">
        <v>444</v>
      </c>
      <c r="CH135" t="s">
        <v>444</v>
      </c>
      <c r="CI135" t="s">
        <v>1360</v>
      </c>
      <c r="CJ135" t="s">
        <v>829</v>
      </c>
      <c r="CK135" t="s">
        <v>444</v>
      </c>
      <c r="CL135" t="s">
        <v>444</v>
      </c>
      <c r="CM135" t="s">
        <v>444</v>
      </c>
      <c r="CN135" t="s">
        <v>444</v>
      </c>
      <c r="CO135" t="s">
        <v>1360</v>
      </c>
      <c r="CP135" t="s">
        <v>829</v>
      </c>
      <c r="CQ135" t="s">
        <v>444</v>
      </c>
      <c r="CR135" t="s">
        <v>444</v>
      </c>
      <c r="CS135" t="s">
        <v>444</v>
      </c>
      <c r="CT135" t="s">
        <v>444</v>
      </c>
      <c r="CU135" t="s">
        <v>444</v>
      </c>
      <c r="CV135" t="s">
        <v>2738</v>
      </c>
      <c r="CW135" t="s">
        <v>2736</v>
      </c>
      <c r="CX135" t="s">
        <v>2737</v>
      </c>
      <c r="CY135" t="s">
        <v>1563</v>
      </c>
      <c r="CZ135" t="s">
        <v>444</v>
      </c>
      <c r="DA135" t="s">
        <v>444</v>
      </c>
      <c r="DB135" t="s">
        <v>444</v>
      </c>
      <c r="DC135" t="s">
        <v>444</v>
      </c>
      <c r="DD135" t="s">
        <v>444</v>
      </c>
      <c r="DE135" t="s">
        <v>444</v>
      </c>
      <c r="DF135" t="s">
        <v>444</v>
      </c>
      <c r="DG135" t="s">
        <v>444</v>
      </c>
      <c r="DH135" t="s">
        <v>444</v>
      </c>
      <c r="DI135" t="s">
        <v>528</v>
      </c>
      <c r="DJ135" t="s">
        <v>444</v>
      </c>
      <c r="DK135" t="s">
        <v>444</v>
      </c>
      <c r="DL135" t="s">
        <v>444</v>
      </c>
      <c r="DM135" t="s">
        <v>444</v>
      </c>
      <c r="DN135" t="s">
        <v>444</v>
      </c>
      <c r="DO135" t="s">
        <v>444</v>
      </c>
      <c r="DP135" t="s">
        <v>444</v>
      </c>
      <c r="DQ135" t="s">
        <v>444</v>
      </c>
      <c r="DR135" t="s">
        <v>444</v>
      </c>
      <c r="DS135" t="s">
        <v>444</v>
      </c>
      <c r="DT135" s="24" t="s">
        <v>444</v>
      </c>
      <c r="DU135" s="24" t="s">
        <v>444</v>
      </c>
      <c r="DV135" t="s">
        <v>444</v>
      </c>
      <c r="DW135" t="s">
        <v>444</v>
      </c>
      <c r="DX135" s="24" t="s">
        <v>444</v>
      </c>
      <c r="DY135" s="24" t="s">
        <v>444</v>
      </c>
      <c r="DZ135" t="s">
        <v>444</v>
      </c>
      <c r="EA135" t="s">
        <v>444</v>
      </c>
      <c r="EB135" s="24" t="s">
        <v>444</v>
      </c>
      <c r="EC135" s="24" t="s">
        <v>444</v>
      </c>
      <c r="ED135" t="s">
        <v>444</v>
      </c>
      <c r="EE135" t="s">
        <v>444</v>
      </c>
      <c r="EF135" s="24" t="s">
        <v>444</v>
      </c>
      <c r="EG135" s="24" t="s">
        <v>444</v>
      </c>
      <c r="EH135" t="s">
        <v>444</v>
      </c>
      <c r="EI135" t="s">
        <v>444</v>
      </c>
      <c r="EJ135" s="24" t="s">
        <v>444</v>
      </c>
      <c r="EK135" s="24" t="s">
        <v>444</v>
      </c>
      <c r="EL135" t="s">
        <v>444</v>
      </c>
      <c r="EM135" t="s">
        <v>444</v>
      </c>
      <c r="EN135" s="24" t="s">
        <v>444</v>
      </c>
      <c r="EO135" s="24" t="s">
        <v>444</v>
      </c>
      <c r="EP135" t="s">
        <v>444</v>
      </c>
      <c r="EQ135" t="s">
        <v>444</v>
      </c>
      <c r="ER135" s="24" t="s">
        <v>444</v>
      </c>
      <c r="ES135" s="24" t="s">
        <v>444</v>
      </c>
      <c r="ET135" t="s">
        <v>444</v>
      </c>
      <c r="EU135" t="s">
        <v>444</v>
      </c>
      <c r="EV135" s="24" t="s">
        <v>444</v>
      </c>
      <c r="EW135" s="24" t="s">
        <v>444</v>
      </c>
      <c r="EX135" t="s">
        <v>444</v>
      </c>
      <c r="EY135" t="s">
        <v>444</v>
      </c>
      <c r="EZ135" s="24" t="s">
        <v>444</v>
      </c>
      <c r="FA135" s="24" t="s">
        <v>444</v>
      </c>
      <c r="FB135" t="s">
        <v>444</v>
      </c>
      <c r="FC135" t="s">
        <v>444</v>
      </c>
      <c r="FD135" s="24" t="s">
        <v>444</v>
      </c>
      <c r="FE135" s="24" t="s">
        <v>444</v>
      </c>
      <c r="FF135" t="s">
        <v>444</v>
      </c>
      <c r="FG135" t="s">
        <v>444</v>
      </c>
      <c r="FH135" s="24" t="s">
        <v>444</v>
      </c>
      <c r="FI135" s="24" t="s">
        <v>444</v>
      </c>
      <c r="FJ135" t="s">
        <v>444</v>
      </c>
      <c r="FK135" t="s">
        <v>444</v>
      </c>
      <c r="FL135" s="24" t="s">
        <v>444</v>
      </c>
      <c r="FM135" s="24" t="s">
        <v>444</v>
      </c>
      <c r="FN135" t="s">
        <v>444</v>
      </c>
      <c r="FO135" t="s">
        <v>444</v>
      </c>
      <c r="FP135" s="24" t="s">
        <v>444</v>
      </c>
      <c r="FQ135" s="24" t="s">
        <v>444</v>
      </c>
      <c r="FR135" t="s">
        <v>444</v>
      </c>
      <c r="FS135" t="s">
        <v>444</v>
      </c>
      <c r="FT135" s="24" t="s">
        <v>444</v>
      </c>
      <c r="FU135" s="24" t="s">
        <v>444</v>
      </c>
      <c r="FV135" t="s">
        <v>444</v>
      </c>
      <c r="FW135" t="s">
        <v>444</v>
      </c>
      <c r="FX135" s="24" t="s">
        <v>444</v>
      </c>
      <c r="FY135" s="24" t="s">
        <v>444</v>
      </c>
      <c r="FZ135" t="s">
        <v>444</v>
      </c>
      <c r="GA135" t="s">
        <v>444</v>
      </c>
      <c r="GB135" s="24" t="s">
        <v>444</v>
      </c>
      <c r="GC135" s="24" t="s">
        <v>444</v>
      </c>
      <c r="GD135" t="s">
        <v>444</v>
      </c>
      <c r="GE135" t="s">
        <v>444</v>
      </c>
      <c r="GF135" s="24" t="s">
        <v>444</v>
      </c>
      <c r="GG135" s="24" t="s">
        <v>444</v>
      </c>
      <c r="GH135" t="s">
        <v>15</v>
      </c>
      <c r="GI135" s="24" t="s">
        <v>538</v>
      </c>
      <c r="GJ135" s="24" t="s">
        <v>540</v>
      </c>
      <c r="GK135" t="s">
        <v>545</v>
      </c>
      <c r="GL135" t="s">
        <v>1453</v>
      </c>
      <c r="GM135" s="24" t="s">
        <v>444</v>
      </c>
      <c r="GN135" s="24" t="s">
        <v>444</v>
      </c>
      <c r="GO135" t="s">
        <v>444</v>
      </c>
      <c r="GP135" t="s">
        <v>444</v>
      </c>
      <c r="GQ135" s="24" t="s">
        <v>444</v>
      </c>
      <c r="GR135" s="24" t="s">
        <v>444</v>
      </c>
      <c r="GS135" t="s">
        <v>444</v>
      </c>
      <c r="GT135" t="s">
        <v>444</v>
      </c>
      <c r="GU135" s="24" t="s">
        <v>444</v>
      </c>
      <c r="GV135" s="24" t="s">
        <v>444</v>
      </c>
      <c r="GW135" t="s">
        <v>444</v>
      </c>
      <c r="GX135" t="s">
        <v>444</v>
      </c>
      <c r="GY135" s="24" t="s">
        <v>444</v>
      </c>
      <c r="GZ135" s="24" t="s">
        <v>444</v>
      </c>
      <c r="HA135" t="s">
        <v>444</v>
      </c>
      <c r="HB135" t="s">
        <v>444</v>
      </c>
      <c r="HC135" s="24" t="s">
        <v>444</v>
      </c>
      <c r="HD135" s="24" t="s">
        <v>444</v>
      </c>
      <c r="HE135" t="s">
        <v>444</v>
      </c>
      <c r="HF135" t="s">
        <v>444</v>
      </c>
      <c r="HG135" s="24" t="s">
        <v>444</v>
      </c>
      <c r="HH135" s="24" t="s">
        <v>444</v>
      </c>
      <c r="HI135" t="s">
        <v>444</v>
      </c>
      <c r="HJ135" t="s">
        <v>444</v>
      </c>
      <c r="HK135" s="24" t="s">
        <v>444</v>
      </c>
      <c r="HL135" s="24" t="s">
        <v>444</v>
      </c>
      <c r="HM135" t="s">
        <v>444</v>
      </c>
      <c r="HN135" t="s">
        <v>444</v>
      </c>
      <c r="HO135" s="24" t="s">
        <v>444</v>
      </c>
      <c r="HP135" s="24" t="s">
        <v>444</v>
      </c>
      <c r="HQ135" t="s">
        <v>444</v>
      </c>
      <c r="HR135" t="s">
        <v>444</v>
      </c>
      <c r="HS135" s="24" t="s">
        <v>444</v>
      </c>
      <c r="HT135" s="24" t="s">
        <v>444</v>
      </c>
      <c r="HU135" t="s">
        <v>444</v>
      </c>
      <c r="HV135" t="s">
        <v>444</v>
      </c>
      <c r="HW135" s="24" t="s">
        <v>444</v>
      </c>
      <c r="HX135" s="24" t="s">
        <v>444</v>
      </c>
      <c r="HY135" t="s">
        <v>444</v>
      </c>
      <c r="HZ135" t="s">
        <v>444</v>
      </c>
      <c r="IA135" t="s">
        <v>2738</v>
      </c>
      <c r="IB135" t="s">
        <v>2736</v>
      </c>
      <c r="IC135" t="s">
        <v>2817</v>
      </c>
      <c r="ID135" s="33" t="b" cm="1">
        <f t="array" ref="ID135">_xlfn.IFNA(MATCH($A$2,_xlfn.NUMBERVALUE(Table_Query_from_MF_DSNP62[[#This Row],[CL_GLACCT_DR1]:[CL_GLACCT_CR4]]),0),0)&gt;=1</f>
        <v>1</v>
      </c>
      <c r="IE135" s="33" t="b">
        <f>OR(Table_Query_from_MF_DSNP62[[#This Row],[Pair1]:[Pair25]])</f>
        <v>1</v>
      </c>
      <c r="IF135" s="33">
        <f>_xlfn.IFNA(MATCH(TRUE,Table_Query_from_MF_DSNP62[[#This Row],[Pair1]:[Pair25]],0),"none")</f>
        <v>1</v>
      </c>
      <c r="IG135" s="33" t="b">
        <f>AND($A$2&gt;=_xlfn.NUMBERVALUE(Table_Query_from_MF_DSNP62[[#This Row],[CL_GL_ACCT_FR1]]),$A$2&lt;=_xlfn.NUMBERVALUE(Table_Query_from_MF_DSNP62[[#This Row],[CL_GL_ACCT_TO1]]))</f>
        <v>1</v>
      </c>
      <c r="IH135" s="33" t="b">
        <f>AND($A$2&gt;=_xlfn.NUMBERVALUE(Table_Query_from_MF_DSNP62[[#This Row],[CL_GL_ACCT_FR2]]),$A$2&lt;=_xlfn.NUMBERVALUE(Table_Query_from_MF_DSNP62[[#This Row],[CL_GL_ACCT_TO2]]))</f>
        <v>1</v>
      </c>
      <c r="II135" s="33" t="b">
        <f>AND($A$2&gt;=_xlfn.NUMBERVALUE(Table_Query_from_MF_DSNP62[[#This Row],[CL_GL_ACCT_FR3]]),$A$2&lt;=_xlfn.NUMBERVALUE(Table_Query_from_MF_DSNP62[[#This Row],[CL_GL_ACCT_TO3]]))</f>
        <v>1</v>
      </c>
      <c r="IJ135" s="33" t="b">
        <f>AND($A$2&gt;=_xlfn.NUMBERVALUE(Table_Query_from_MF_DSNP62[[#This Row],[CL_GL_ACCT_FR4]]),$A$2&lt;=_xlfn.NUMBERVALUE(Table_Query_from_MF_DSNP62[[#This Row],[CL_GL_ACCT_TO4]]))</f>
        <v>1</v>
      </c>
      <c r="IK135" s="33" t="b">
        <f>AND($A$2&gt;=_xlfn.NUMBERVALUE(Table_Query_from_MF_DSNP62[[#This Row],[CL_GL_ACCT_FR5]]),$A$2&lt;=_xlfn.NUMBERVALUE(Table_Query_from_MF_DSNP62[[#This Row],[CL_GL_ACCT_TO5]]))</f>
        <v>1</v>
      </c>
      <c r="IL135" s="33" t="b">
        <f>AND($A$2&gt;=_xlfn.NUMBERVALUE(Table_Query_from_MF_DSNP62[[#This Row],[CL_GL_ACCT_FR6]]),$A$2&lt;=_xlfn.NUMBERVALUE(Table_Query_from_MF_DSNP62[[#This Row],[CL_GL_ACCT_TO6]]))</f>
        <v>1</v>
      </c>
      <c r="IM135" s="33" t="b">
        <f>AND($A$2&gt;=_xlfn.NUMBERVALUE(Table_Query_from_MF_DSNP62[[#This Row],[CL_GL_ACCT_FR7]]),$A$2&lt;=_xlfn.NUMBERVALUE(Table_Query_from_MF_DSNP62[[#This Row],[CL_GL_ACCT_TO7]]))</f>
        <v>1</v>
      </c>
      <c r="IN135" s="33" t="b">
        <f>AND($A$2&gt;=_xlfn.NUMBERVALUE(Table_Query_from_MF_DSNP62[[#This Row],[CL_GL_ACCT_FR8]]),$A$2&lt;=_xlfn.NUMBERVALUE(Table_Query_from_MF_DSNP62[[#This Row],[CL_GL_ACCT_TO8]]))</f>
        <v>1</v>
      </c>
      <c r="IO135" s="33" t="b">
        <f>AND($A$2&gt;=_xlfn.NUMBERVALUE(Table_Query_from_MF_DSNP62[[#This Row],[CL_GL_ACCT_FR9]]),$A$2&lt;=_xlfn.NUMBERVALUE(Table_Query_from_MF_DSNP62[[#This Row],[CL_GL_ACCT_TO9]]))</f>
        <v>1</v>
      </c>
      <c r="IP135" s="33" t="b">
        <f>AND($A$2&gt;=_xlfn.NUMBERVALUE(Table_Query_from_MF_DSNP62[[#This Row],[CL_GL_ACCT_FR10]]),$A$2&lt;=_xlfn.NUMBERVALUE(Table_Query_from_MF_DSNP62[[#This Row],[CL_GL_ACCT_TO10]]))</f>
        <v>1</v>
      </c>
      <c r="IQ135" s="33" t="b">
        <f>AND($A$2&gt;=_xlfn.NUMBERVALUE(Table_Query_from_MF_DSNP62[[#This Row],[CL_GL_ACCT_FR11]]),$A$2&lt;=_xlfn.NUMBERVALUE(Table_Query_from_MF_DSNP62[[#This Row],[CL_GL_ACCT_TO11]]))</f>
        <v>1</v>
      </c>
      <c r="IR135" s="33" t="b">
        <f>AND($A$2&gt;=_xlfn.NUMBERVALUE(Table_Query_from_MF_DSNP62[[#This Row],[CL_GL_ACCT_FR12]]),$A$2&lt;=_xlfn.NUMBERVALUE(Table_Query_from_MF_DSNP62[[#This Row],[CL_GL_ACCT_TO12]]))</f>
        <v>1</v>
      </c>
      <c r="IS135" s="33" t="b">
        <f>AND($A$2&gt;=_xlfn.NUMBERVALUE(Table_Query_from_MF_DSNP62[[#This Row],[CL_GL_ACCT_FR13]]),$A$2&lt;=_xlfn.NUMBERVALUE(Table_Query_from_MF_DSNP62[[#This Row],[CL_GL_ACCT_TO13]]))</f>
        <v>1</v>
      </c>
      <c r="IT135" s="33" t="b">
        <f>AND($A$2&gt;=_xlfn.NUMBERVALUE(Table_Query_from_MF_DSNP62[[#This Row],[CL_GL_ACCT_FR14]]),$A$2&lt;=_xlfn.NUMBERVALUE(Table_Query_from_MF_DSNP62[[#This Row],[CL_GL_ACCT_TO14]]))</f>
        <v>1</v>
      </c>
      <c r="IU135" s="33" t="b">
        <f>AND($A$2&gt;=_xlfn.NUMBERVALUE(Table_Query_from_MF_DSNP62[[#This Row],[CL_GL_ACCT_FR15]]),$A$2&lt;=_xlfn.NUMBERVALUE(Table_Query_from_MF_DSNP62[[#This Row],[CL_GL_ACCT_TO15]]))</f>
        <v>1</v>
      </c>
      <c r="IV135" s="33" t="b">
        <f>AND($A$2&gt;=_xlfn.NUMBERVALUE(Table_Query_from_MF_DSNP62[[#This Row],[CL_GL_ACCT_FR16]]),$A$2&lt;=_xlfn.NUMBERVALUE(Table_Query_from_MF_DSNP62[[#This Row],[CL_GL_ACCT_TO16]]))</f>
        <v>1</v>
      </c>
      <c r="IW135" s="33" t="b">
        <f>AND($A$2&gt;=_xlfn.NUMBERVALUE(Table_Query_from_MF_DSNP62[[#This Row],[CL_GL_ACCT_FR17]]),$A$2&lt;=_xlfn.NUMBERVALUE(Table_Query_from_MF_DSNP62[[#This Row],[CL_GL_ACCT_TO17]]))</f>
        <v>1</v>
      </c>
      <c r="IX135" s="33" t="b">
        <f>AND($A$2&gt;=_xlfn.NUMBERVALUE(Table_Query_from_MF_DSNP62[[#This Row],[CL_GL_ACCT_FR18]]),$A$2&lt;=_xlfn.NUMBERVALUE(Table_Query_from_MF_DSNP62[[#This Row],[CL_GL_ACCT_TO18]]))</f>
        <v>1</v>
      </c>
      <c r="IY135" s="33" t="b">
        <f>AND($A$2&gt;=_xlfn.NUMBERVALUE(Table_Query_from_MF_DSNP62[[#This Row],[CL_GL_ACCT_FR19]]),$A$2&lt;=_xlfn.NUMBERVALUE(Table_Query_from_MF_DSNP62[[#This Row],[CL_GL_ACCT_TO19]]))</f>
        <v>1</v>
      </c>
      <c r="IZ135" s="33" t="b">
        <f>AND($A$2&gt;=_xlfn.NUMBERVALUE(Table_Query_from_MF_DSNP62[[#This Row],[CL_GL_ACCT_FR20]]),$A$2&lt;=_xlfn.NUMBERVALUE(Table_Query_from_MF_DSNP62[[#This Row],[CL_GL_ACCT_TO20]]))</f>
        <v>1</v>
      </c>
      <c r="JA135" s="33" t="b">
        <f>AND($A$2&gt;=_xlfn.NUMBERVALUE(Table_Query_from_MF_DSNP62[[#This Row],[CL_GL_ACCT_FR21]]),$A$2&lt;=_xlfn.NUMBERVALUE(Table_Query_from_MF_DSNP62[[#This Row],[CL_GL_ACCT_TO21]]))</f>
        <v>1</v>
      </c>
      <c r="JB135" s="33" t="b">
        <f>AND($A$2&gt;=_xlfn.NUMBERVALUE(Table_Query_from_MF_DSNP62[[#This Row],[CL_GL_ACCT_FR22]]),$A$2&lt;=_xlfn.NUMBERVALUE(Table_Query_from_MF_DSNP62[[#This Row],[CL_GL_ACCT_TO22]]))</f>
        <v>1</v>
      </c>
      <c r="JC135" s="33" t="b">
        <f>AND($A$2&gt;=_xlfn.NUMBERVALUE(Table_Query_from_MF_DSNP62[[#This Row],[CL_GL_ACCT_FR23]]),$A$2&lt;=_xlfn.NUMBERVALUE(Table_Query_from_MF_DSNP62[[#This Row],[CL_GL_ACCT_TO23]]))</f>
        <v>1</v>
      </c>
      <c r="JD135" s="33" t="b">
        <f>AND($A$2&gt;=_xlfn.NUMBERVALUE(Table_Query_from_MF_DSNP62[[#This Row],[CL_GL_ACCT_FR24]]),$A$2&lt;=_xlfn.NUMBERVALUE(Table_Query_from_MF_DSNP62[[#This Row],[CL_GL_ACCT_TO24]]))</f>
        <v>1</v>
      </c>
      <c r="JE135" s="33" t="b">
        <f>AND($A$2&gt;=_xlfn.NUMBERVALUE(Table_Query_from_MF_DSNP62[[#This Row],[CL_GL_ACCT_FR25]]),$A$2&lt;=_xlfn.NUMBERVALUE(Table_Query_from_MF_DSNP62[[#This Row],[CL_GL_ACCT_TO25]]))</f>
        <v>1</v>
      </c>
      <c r="JF135" s="33" t="b">
        <f>OR(Table_Query_from_MF_DSNP62[[#This Row],[PairA]:[PairO]])</f>
        <v>1</v>
      </c>
      <c r="JG135" s="33">
        <f>_xlfn.IFNA(MATCH(TRUE,Table_Query_from_MF_DSNP62[[#This Row],[PairA]:[PairO]],0),"none")</f>
        <v>3</v>
      </c>
      <c r="JH135" s="33" t="b">
        <f>AND($B$2&gt;=_xlfn.NUMBERVALUE(Table_Query_from_MF_DSNP62[[#This Row],[CL_CMP_OBJ_FR1]]),$B$2&lt;=_xlfn.NUMBERVALUE(Table_Query_from_MF_DSNP62[[#This Row],[CL_CMP_OBJ_TO1]]))</f>
        <v>0</v>
      </c>
      <c r="JI135" s="33" t="b">
        <f>AND($B$2&gt;=_xlfn.NUMBERVALUE(Table_Query_from_MF_DSNP62[[#This Row],[CL_CMP_OBJ_FR2]]),$B$2&lt;=_xlfn.NUMBERVALUE(Table_Query_from_MF_DSNP62[[#This Row],[CL_CMP_OBJ_TO2]]))</f>
        <v>0</v>
      </c>
      <c r="JJ135" s="33" t="b">
        <f>AND($B$2&gt;=_xlfn.NUMBERVALUE(Table_Query_from_MF_DSNP62[[#This Row],[CL_CMP_OBJ_FR3]]),$B$2&lt;=_xlfn.NUMBERVALUE(Table_Query_from_MF_DSNP62[[#This Row],[CL_CMP_OBJ_TO3]]))</f>
        <v>1</v>
      </c>
      <c r="JK135" s="33" t="b">
        <f>AND($B$2&gt;=_xlfn.NUMBERVALUE(Table_Query_from_MF_DSNP62[[#This Row],[CL_CMP_OBJ_FR4]]),$B$2&lt;=_xlfn.NUMBERVALUE(Table_Query_from_MF_DSNP62[[#This Row],[CL_CMP_OBJ_TO4]]))</f>
        <v>1</v>
      </c>
      <c r="JL135" s="33" t="b">
        <f>AND($B$2&gt;=_xlfn.NUMBERVALUE(Table_Query_from_MF_DSNP62[[#This Row],[CL_CMP_OBJ_FR5]]),$B$2&lt;=_xlfn.NUMBERVALUE(Table_Query_from_MF_DSNP62[[#This Row],[CL_CMP_OBJ_TO5]]))</f>
        <v>1</v>
      </c>
      <c r="JM135" s="33" t="b">
        <f>AND($B$2&gt;=_xlfn.NUMBERVALUE(Table_Query_from_MF_DSNP62[[#This Row],[CL_CMP_OBJ_FR6]]),$B$2&lt;=_xlfn.NUMBERVALUE(Table_Query_from_MF_DSNP62[[#This Row],[CL_CMP_OBJ_TO6]]))</f>
        <v>1</v>
      </c>
      <c r="JN135" s="33" t="b">
        <f>AND($B$2&gt;=_xlfn.NUMBERVALUE(Table_Query_from_MF_DSNP62[[#This Row],[CL_CMP_OBJ_FR7]]),$B$2&lt;=_xlfn.NUMBERVALUE(Table_Query_from_MF_DSNP62[[#This Row],[CL_CMP_OBJ_TO7]]))</f>
        <v>1</v>
      </c>
      <c r="JO135" s="33" t="b">
        <f>AND($B$2&gt;=_xlfn.NUMBERVALUE(Table_Query_from_MF_DSNP62[[#This Row],[CL_CMP_OBJ_FR8]]),$B$2&lt;=_xlfn.NUMBERVALUE(Table_Query_from_MF_DSNP62[[#This Row],[CL_CMP_OBJ_TO8]]))</f>
        <v>1</v>
      </c>
      <c r="JP135" s="33" t="b">
        <f>AND($B$2&gt;=_xlfn.NUMBERVALUE(Table_Query_from_MF_DSNP62[[#This Row],[CL_CMP_OBJ_FR9]]),$B$2&lt;=_xlfn.NUMBERVALUE(Table_Query_from_MF_DSNP62[[#This Row],[CL_CMP_OBJ_TO9]]))</f>
        <v>1</v>
      </c>
      <c r="JQ135" s="33" t="b">
        <f>AND($B$2&gt;=_xlfn.NUMBERVALUE(Table_Query_from_MF_DSNP62[[#This Row],[CL_CMP_OBJ_FR10]]),$B$2&lt;=_xlfn.NUMBERVALUE(Table_Query_from_MF_DSNP62[[#This Row],[CL_CMP_OBJ_TO10]]))</f>
        <v>1</v>
      </c>
      <c r="JR135" s="33" t="b">
        <f>AND($B$2&gt;=_xlfn.NUMBERVALUE(Table_Query_from_MF_DSNP62[[#This Row],[CL_CMP_OBJ_FR11]]),$B$2&lt;=_xlfn.NUMBERVALUE(Table_Query_from_MF_DSNP62[[#This Row],[CL_CMP_OBJ_TO11]]))</f>
        <v>1</v>
      </c>
      <c r="JS135" s="33" t="b">
        <f>AND($B$2&gt;=_xlfn.NUMBERVALUE(Table_Query_from_MF_DSNP62[[#This Row],[CL_CMP_OBJ_FR12]]),$B$2&lt;=_xlfn.NUMBERVALUE(Table_Query_from_MF_DSNP62[[#This Row],[CL_CMP_OBJ_TO12]]))</f>
        <v>1</v>
      </c>
      <c r="JT135" s="33" t="b">
        <f>AND($B$2&gt;=_xlfn.NUMBERVALUE(Table_Query_from_MF_DSNP62[[#This Row],[CL_CMP_OBJ_FR13]]),$B$2&lt;=_xlfn.NUMBERVALUE(Table_Query_from_MF_DSNP62[[#This Row],[CL_CMP_OBJ_TO13]]))</f>
        <v>1</v>
      </c>
      <c r="JU135" s="33" t="b">
        <f>AND($B$2&gt;=_xlfn.NUMBERVALUE(Table_Query_from_MF_DSNP62[[#This Row],[CL_CMP_OBJ_FR14]]),$B$2&lt;=_xlfn.NUMBERVALUE(Table_Query_from_MF_DSNP62[[#This Row],[CL_CMP_OBJ_TO14]]))</f>
        <v>1</v>
      </c>
      <c r="JV135" s="33" t="b">
        <f>AND($B$2&gt;=_xlfn.NUMBERVALUE(Table_Query_from_MF_DSNP62[[#This Row],[CL_CMP_OBJ_FR15]]),$B$2&lt;=_xlfn.NUMBERVALUE(Table_Query_from_MF_DSNP62[[#This Row],[CL_CMP_OBJ_TO15]]))</f>
        <v>1</v>
      </c>
    </row>
    <row r="136" spans="1:282" x14ac:dyDescent="0.25">
      <c r="A136" t="b">
        <f>OR(,Table_Query_from_MF_DSNP62[[#This Row],[Desired GL included as "hard-coded" GL?]],Table_Query_from_MF_DSNP62[[#This Row],[Desired GL included as "Open GL"?]])</f>
        <v>1</v>
      </c>
      <c r="B136" t="b">
        <f>Table_Query_from_MF_DSNP62[[#This Row],[Desired CObj included as "Open CObj"?]]</f>
        <v>1</v>
      </c>
      <c r="C136" t="s">
        <v>956</v>
      </c>
      <c r="D136" t="s">
        <v>1565</v>
      </c>
      <c r="E136" t="s">
        <v>8</v>
      </c>
      <c r="F136" s="24" t="s">
        <v>330</v>
      </c>
      <c r="G136" t="s">
        <v>330</v>
      </c>
      <c r="H136" s="24" t="s">
        <v>444</v>
      </c>
      <c r="I136" t="s">
        <v>444</v>
      </c>
      <c r="J136" s="24" t="s">
        <v>444</v>
      </c>
      <c r="K136" t="s">
        <v>444</v>
      </c>
      <c r="L136" s="24" t="s">
        <v>361</v>
      </c>
      <c r="M136" t="s">
        <v>308</v>
      </c>
      <c r="N136" t="s">
        <v>444</v>
      </c>
      <c r="O136" t="s">
        <v>444</v>
      </c>
      <c r="P136" t="s">
        <v>444</v>
      </c>
      <c r="Q136" t="s">
        <v>15</v>
      </c>
      <c r="R136" t="s">
        <v>15</v>
      </c>
      <c r="S136" t="s">
        <v>15</v>
      </c>
      <c r="T136" t="s">
        <v>447</v>
      </c>
      <c r="U136" t="s">
        <v>444</v>
      </c>
      <c r="V136" t="s">
        <v>444</v>
      </c>
      <c r="W136" t="s">
        <v>447</v>
      </c>
      <c r="X136" t="s">
        <v>444</v>
      </c>
      <c r="Y136" t="s">
        <v>444</v>
      </c>
      <c r="Z136" t="s">
        <v>442</v>
      </c>
      <c r="AA136" t="s">
        <v>444</v>
      </c>
      <c r="AB136" t="s">
        <v>442</v>
      </c>
      <c r="AC136" t="s">
        <v>444</v>
      </c>
      <c r="AD136" t="s">
        <v>444</v>
      </c>
      <c r="AE136" t="s">
        <v>444</v>
      </c>
      <c r="AF136" t="s">
        <v>444</v>
      </c>
      <c r="AG136" t="s">
        <v>442</v>
      </c>
      <c r="AH136" t="s">
        <v>447</v>
      </c>
      <c r="AI136" t="s">
        <v>447</v>
      </c>
      <c r="AJ136" t="s">
        <v>442</v>
      </c>
      <c r="AK136" t="s">
        <v>442</v>
      </c>
      <c r="AL136" t="s">
        <v>444</v>
      </c>
      <c r="AM136" t="s">
        <v>444</v>
      </c>
      <c r="AN136" t="s">
        <v>444</v>
      </c>
      <c r="AO136" t="s">
        <v>444</v>
      </c>
      <c r="AP136" t="s">
        <v>442</v>
      </c>
      <c r="AQ136" t="s">
        <v>528</v>
      </c>
      <c r="AR136" t="s">
        <v>282</v>
      </c>
      <c r="AS136" t="s">
        <v>162</v>
      </c>
      <c r="AT136" t="s">
        <v>10</v>
      </c>
      <c r="AU136" t="s">
        <v>444</v>
      </c>
      <c r="AV136" t="s">
        <v>1359</v>
      </c>
      <c r="AW136" t="s">
        <v>444</v>
      </c>
      <c r="AX136" t="s">
        <v>444</v>
      </c>
      <c r="AY136" t="s">
        <v>444</v>
      </c>
      <c r="AZ136" t="s">
        <v>444</v>
      </c>
      <c r="BA136" t="s">
        <v>444</v>
      </c>
      <c r="BB136" t="s">
        <v>444</v>
      </c>
      <c r="BC136" t="s">
        <v>444</v>
      </c>
      <c r="BD136" t="s">
        <v>1359</v>
      </c>
      <c r="BE136" t="s">
        <v>444</v>
      </c>
      <c r="BF136" t="s">
        <v>1360</v>
      </c>
      <c r="BG136" t="s">
        <v>1360</v>
      </c>
      <c r="BH136" t="s">
        <v>755</v>
      </c>
      <c r="BI136" t="s">
        <v>529</v>
      </c>
      <c r="BJ136" t="s">
        <v>1520</v>
      </c>
      <c r="BK136" t="s">
        <v>282</v>
      </c>
      <c r="BL136" t="s">
        <v>444</v>
      </c>
      <c r="BM136" t="s">
        <v>444</v>
      </c>
      <c r="BN136" t="s">
        <v>444</v>
      </c>
      <c r="BO136" t="s">
        <v>444</v>
      </c>
      <c r="BP136" t="s">
        <v>444</v>
      </c>
      <c r="BQ136" t="s">
        <v>740</v>
      </c>
      <c r="BR136" t="s">
        <v>829</v>
      </c>
      <c r="BS136" t="s">
        <v>444</v>
      </c>
      <c r="BT136" t="s">
        <v>444</v>
      </c>
      <c r="BU136" t="s">
        <v>444</v>
      </c>
      <c r="BV136" t="s">
        <v>444</v>
      </c>
      <c r="BW136" t="s">
        <v>740</v>
      </c>
      <c r="BX136" t="s">
        <v>829</v>
      </c>
      <c r="BY136" t="s">
        <v>444</v>
      </c>
      <c r="BZ136" t="s">
        <v>444</v>
      </c>
      <c r="CA136" t="s">
        <v>444</v>
      </c>
      <c r="CB136" t="s">
        <v>444</v>
      </c>
      <c r="CC136" t="s">
        <v>444</v>
      </c>
      <c r="CD136" t="s">
        <v>444</v>
      </c>
      <c r="CE136" t="s">
        <v>444</v>
      </c>
      <c r="CF136" t="s">
        <v>444</v>
      </c>
      <c r="CG136" t="s">
        <v>444</v>
      </c>
      <c r="CH136" t="s">
        <v>444</v>
      </c>
      <c r="CI136" t="s">
        <v>740</v>
      </c>
      <c r="CJ136" t="s">
        <v>829</v>
      </c>
      <c r="CK136" t="s">
        <v>444</v>
      </c>
      <c r="CL136" t="s">
        <v>444</v>
      </c>
      <c r="CM136" t="s">
        <v>444</v>
      </c>
      <c r="CN136" t="s">
        <v>444</v>
      </c>
      <c r="CO136" t="s">
        <v>740</v>
      </c>
      <c r="CP136" t="s">
        <v>829</v>
      </c>
      <c r="CQ136" t="s">
        <v>444</v>
      </c>
      <c r="CR136" t="s">
        <v>444</v>
      </c>
      <c r="CS136" t="s">
        <v>444</v>
      </c>
      <c r="CT136" t="s">
        <v>444</v>
      </c>
      <c r="CU136" t="s">
        <v>444</v>
      </c>
      <c r="CV136" t="s">
        <v>2738</v>
      </c>
      <c r="CW136" t="s">
        <v>2736</v>
      </c>
      <c r="CX136" t="s">
        <v>2793</v>
      </c>
      <c r="CY136" t="s">
        <v>1563</v>
      </c>
      <c r="CZ136" t="s">
        <v>1566</v>
      </c>
      <c r="DA136" t="s">
        <v>444</v>
      </c>
      <c r="DB136" t="s">
        <v>444</v>
      </c>
      <c r="DC136" t="s">
        <v>444</v>
      </c>
      <c r="DD136" t="s">
        <v>444</v>
      </c>
      <c r="DE136" t="s">
        <v>444</v>
      </c>
      <c r="DF136" t="s">
        <v>444</v>
      </c>
      <c r="DG136" t="s">
        <v>444</v>
      </c>
      <c r="DH136" t="s">
        <v>444</v>
      </c>
      <c r="DI136" t="s">
        <v>528</v>
      </c>
      <c r="DJ136" t="s">
        <v>1359</v>
      </c>
      <c r="DK136" t="s">
        <v>444</v>
      </c>
      <c r="DL136" t="s">
        <v>444</v>
      </c>
      <c r="DM136" t="s">
        <v>444</v>
      </c>
      <c r="DN136" t="s">
        <v>444</v>
      </c>
      <c r="DO136" t="s">
        <v>444</v>
      </c>
      <c r="DP136" t="s">
        <v>444</v>
      </c>
      <c r="DQ136" t="s">
        <v>444</v>
      </c>
      <c r="DR136" t="s">
        <v>444</v>
      </c>
      <c r="DS136" t="s">
        <v>444</v>
      </c>
      <c r="DT136" s="24" t="s">
        <v>444</v>
      </c>
      <c r="DU136" s="24" t="s">
        <v>444</v>
      </c>
      <c r="DV136" t="s">
        <v>444</v>
      </c>
      <c r="DW136" t="s">
        <v>444</v>
      </c>
      <c r="DX136" s="24" t="s">
        <v>444</v>
      </c>
      <c r="DY136" s="24" t="s">
        <v>444</v>
      </c>
      <c r="DZ136" t="s">
        <v>444</v>
      </c>
      <c r="EA136" t="s">
        <v>444</v>
      </c>
      <c r="EB136" s="24" t="s">
        <v>444</v>
      </c>
      <c r="EC136" s="24" t="s">
        <v>444</v>
      </c>
      <c r="ED136" t="s">
        <v>444</v>
      </c>
      <c r="EE136" t="s">
        <v>444</v>
      </c>
      <c r="EF136" s="24" t="s">
        <v>444</v>
      </c>
      <c r="EG136" s="24" t="s">
        <v>444</v>
      </c>
      <c r="EH136" t="s">
        <v>444</v>
      </c>
      <c r="EI136" t="s">
        <v>444</v>
      </c>
      <c r="EJ136" s="24" t="s">
        <v>444</v>
      </c>
      <c r="EK136" s="24" t="s">
        <v>444</v>
      </c>
      <c r="EL136" t="s">
        <v>444</v>
      </c>
      <c r="EM136" t="s">
        <v>444</v>
      </c>
      <c r="EN136" s="24" t="s">
        <v>444</v>
      </c>
      <c r="EO136" s="24" t="s">
        <v>444</v>
      </c>
      <c r="EP136" t="s">
        <v>444</v>
      </c>
      <c r="EQ136" t="s">
        <v>444</v>
      </c>
      <c r="ER136" s="24" t="s">
        <v>444</v>
      </c>
      <c r="ES136" s="24" t="s">
        <v>444</v>
      </c>
      <c r="ET136" t="s">
        <v>444</v>
      </c>
      <c r="EU136" t="s">
        <v>444</v>
      </c>
      <c r="EV136" s="24" t="s">
        <v>444</v>
      </c>
      <c r="EW136" s="24" t="s">
        <v>444</v>
      </c>
      <c r="EX136" t="s">
        <v>444</v>
      </c>
      <c r="EY136" t="s">
        <v>444</v>
      </c>
      <c r="EZ136" s="24" t="s">
        <v>444</v>
      </c>
      <c r="FA136" s="24" t="s">
        <v>444</v>
      </c>
      <c r="FB136" t="s">
        <v>444</v>
      </c>
      <c r="FC136" t="s">
        <v>444</v>
      </c>
      <c r="FD136" s="24" t="s">
        <v>444</v>
      </c>
      <c r="FE136" s="24" t="s">
        <v>444</v>
      </c>
      <c r="FF136" t="s">
        <v>444</v>
      </c>
      <c r="FG136" t="s">
        <v>444</v>
      </c>
      <c r="FH136" s="24" t="s">
        <v>444</v>
      </c>
      <c r="FI136" s="24" t="s">
        <v>444</v>
      </c>
      <c r="FJ136" t="s">
        <v>444</v>
      </c>
      <c r="FK136" t="s">
        <v>444</v>
      </c>
      <c r="FL136" s="24" t="s">
        <v>444</v>
      </c>
      <c r="FM136" s="24" t="s">
        <v>444</v>
      </c>
      <c r="FN136" t="s">
        <v>444</v>
      </c>
      <c r="FO136" t="s">
        <v>444</v>
      </c>
      <c r="FP136" s="24" t="s">
        <v>444</v>
      </c>
      <c r="FQ136" s="24" t="s">
        <v>444</v>
      </c>
      <c r="FR136" t="s">
        <v>444</v>
      </c>
      <c r="FS136" t="s">
        <v>444</v>
      </c>
      <c r="FT136" s="24" t="s">
        <v>444</v>
      </c>
      <c r="FU136" s="24" t="s">
        <v>444</v>
      </c>
      <c r="FV136" t="s">
        <v>444</v>
      </c>
      <c r="FW136" t="s">
        <v>444</v>
      </c>
      <c r="FX136" s="24" t="s">
        <v>444</v>
      </c>
      <c r="FY136" s="24" t="s">
        <v>444</v>
      </c>
      <c r="FZ136" t="s">
        <v>444</v>
      </c>
      <c r="GA136" t="s">
        <v>444</v>
      </c>
      <c r="GB136" s="24" t="s">
        <v>444</v>
      </c>
      <c r="GC136" s="24" t="s">
        <v>444</v>
      </c>
      <c r="GD136" t="s">
        <v>444</v>
      </c>
      <c r="GE136" t="s">
        <v>444</v>
      </c>
      <c r="GF136" s="24" t="s">
        <v>444</v>
      </c>
      <c r="GG136" s="24" t="s">
        <v>444</v>
      </c>
      <c r="GH136" t="s">
        <v>15</v>
      </c>
      <c r="GI136" s="24" t="s">
        <v>538</v>
      </c>
      <c r="GJ136" s="24" t="s">
        <v>540</v>
      </c>
      <c r="GK136" t="s">
        <v>545</v>
      </c>
      <c r="GL136" t="s">
        <v>1453</v>
      </c>
      <c r="GM136" s="24" t="s">
        <v>444</v>
      </c>
      <c r="GN136" s="24" t="s">
        <v>444</v>
      </c>
      <c r="GO136" t="s">
        <v>444</v>
      </c>
      <c r="GP136" t="s">
        <v>444</v>
      </c>
      <c r="GQ136" s="24" t="s">
        <v>444</v>
      </c>
      <c r="GR136" s="24" t="s">
        <v>444</v>
      </c>
      <c r="GS136" t="s">
        <v>444</v>
      </c>
      <c r="GT136" t="s">
        <v>444</v>
      </c>
      <c r="GU136" s="24" t="s">
        <v>444</v>
      </c>
      <c r="GV136" s="24" t="s">
        <v>444</v>
      </c>
      <c r="GW136" t="s">
        <v>444</v>
      </c>
      <c r="GX136" t="s">
        <v>444</v>
      </c>
      <c r="GY136" s="24" t="s">
        <v>444</v>
      </c>
      <c r="GZ136" s="24" t="s">
        <v>444</v>
      </c>
      <c r="HA136" t="s">
        <v>444</v>
      </c>
      <c r="HB136" t="s">
        <v>444</v>
      </c>
      <c r="HC136" s="24" t="s">
        <v>444</v>
      </c>
      <c r="HD136" s="24" t="s">
        <v>444</v>
      </c>
      <c r="HE136" t="s">
        <v>444</v>
      </c>
      <c r="HF136" t="s">
        <v>444</v>
      </c>
      <c r="HG136" s="24" t="s">
        <v>444</v>
      </c>
      <c r="HH136" s="24" t="s">
        <v>444</v>
      </c>
      <c r="HI136" t="s">
        <v>444</v>
      </c>
      <c r="HJ136" t="s">
        <v>444</v>
      </c>
      <c r="HK136" s="24" t="s">
        <v>444</v>
      </c>
      <c r="HL136" s="24" t="s">
        <v>444</v>
      </c>
      <c r="HM136" t="s">
        <v>444</v>
      </c>
      <c r="HN136" t="s">
        <v>444</v>
      </c>
      <c r="HO136" s="24" t="s">
        <v>444</v>
      </c>
      <c r="HP136" s="24" t="s">
        <v>444</v>
      </c>
      <c r="HQ136" t="s">
        <v>444</v>
      </c>
      <c r="HR136" t="s">
        <v>444</v>
      </c>
      <c r="HS136" s="24" t="s">
        <v>444</v>
      </c>
      <c r="HT136" s="24" t="s">
        <v>444</v>
      </c>
      <c r="HU136" t="s">
        <v>444</v>
      </c>
      <c r="HV136" t="s">
        <v>444</v>
      </c>
      <c r="HW136" s="24" t="s">
        <v>444</v>
      </c>
      <c r="HX136" s="24" t="s">
        <v>444</v>
      </c>
      <c r="HY136" t="s">
        <v>444</v>
      </c>
      <c r="HZ136" t="s">
        <v>444</v>
      </c>
      <c r="IA136" t="s">
        <v>2741</v>
      </c>
      <c r="IB136" t="s">
        <v>2736</v>
      </c>
      <c r="IC136" t="s">
        <v>2817</v>
      </c>
      <c r="ID136" s="33" t="b" cm="1">
        <f t="array" ref="ID136">_xlfn.IFNA(MATCH($A$2,_xlfn.NUMBERVALUE(Table_Query_from_MF_DSNP62[[#This Row],[CL_GLACCT_DR1]:[CL_GLACCT_CR4]]),0),0)&gt;=1</f>
        <v>1</v>
      </c>
      <c r="IE136" s="33" t="b">
        <f>OR(Table_Query_from_MF_DSNP62[[#This Row],[Pair1]:[Pair25]])</f>
        <v>1</v>
      </c>
      <c r="IF136" s="33">
        <f>_xlfn.IFNA(MATCH(TRUE,Table_Query_from_MF_DSNP62[[#This Row],[Pair1]:[Pair25]],0),"none")</f>
        <v>1</v>
      </c>
      <c r="IG136" s="33" t="b">
        <f>AND($A$2&gt;=_xlfn.NUMBERVALUE(Table_Query_from_MF_DSNP62[[#This Row],[CL_GL_ACCT_FR1]]),$A$2&lt;=_xlfn.NUMBERVALUE(Table_Query_from_MF_DSNP62[[#This Row],[CL_GL_ACCT_TO1]]))</f>
        <v>1</v>
      </c>
      <c r="IH136" s="33" t="b">
        <f>AND($A$2&gt;=_xlfn.NUMBERVALUE(Table_Query_from_MF_DSNP62[[#This Row],[CL_GL_ACCT_FR2]]),$A$2&lt;=_xlfn.NUMBERVALUE(Table_Query_from_MF_DSNP62[[#This Row],[CL_GL_ACCT_TO2]]))</f>
        <v>1</v>
      </c>
      <c r="II136" s="33" t="b">
        <f>AND($A$2&gt;=_xlfn.NUMBERVALUE(Table_Query_from_MF_DSNP62[[#This Row],[CL_GL_ACCT_FR3]]),$A$2&lt;=_xlfn.NUMBERVALUE(Table_Query_from_MF_DSNP62[[#This Row],[CL_GL_ACCT_TO3]]))</f>
        <v>1</v>
      </c>
      <c r="IJ136" s="33" t="b">
        <f>AND($A$2&gt;=_xlfn.NUMBERVALUE(Table_Query_from_MF_DSNP62[[#This Row],[CL_GL_ACCT_FR4]]),$A$2&lt;=_xlfn.NUMBERVALUE(Table_Query_from_MF_DSNP62[[#This Row],[CL_GL_ACCT_TO4]]))</f>
        <v>1</v>
      </c>
      <c r="IK136" s="33" t="b">
        <f>AND($A$2&gt;=_xlfn.NUMBERVALUE(Table_Query_from_MF_DSNP62[[#This Row],[CL_GL_ACCT_FR5]]),$A$2&lt;=_xlfn.NUMBERVALUE(Table_Query_from_MF_DSNP62[[#This Row],[CL_GL_ACCT_TO5]]))</f>
        <v>1</v>
      </c>
      <c r="IL136" s="33" t="b">
        <f>AND($A$2&gt;=_xlfn.NUMBERVALUE(Table_Query_from_MF_DSNP62[[#This Row],[CL_GL_ACCT_FR6]]),$A$2&lt;=_xlfn.NUMBERVALUE(Table_Query_from_MF_DSNP62[[#This Row],[CL_GL_ACCT_TO6]]))</f>
        <v>1</v>
      </c>
      <c r="IM136" s="33" t="b">
        <f>AND($A$2&gt;=_xlfn.NUMBERVALUE(Table_Query_from_MF_DSNP62[[#This Row],[CL_GL_ACCT_FR7]]),$A$2&lt;=_xlfn.NUMBERVALUE(Table_Query_from_MF_DSNP62[[#This Row],[CL_GL_ACCT_TO7]]))</f>
        <v>1</v>
      </c>
      <c r="IN136" s="33" t="b">
        <f>AND($A$2&gt;=_xlfn.NUMBERVALUE(Table_Query_from_MF_DSNP62[[#This Row],[CL_GL_ACCT_FR8]]),$A$2&lt;=_xlfn.NUMBERVALUE(Table_Query_from_MF_DSNP62[[#This Row],[CL_GL_ACCT_TO8]]))</f>
        <v>1</v>
      </c>
      <c r="IO136" s="33" t="b">
        <f>AND($A$2&gt;=_xlfn.NUMBERVALUE(Table_Query_from_MF_DSNP62[[#This Row],[CL_GL_ACCT_FR9]]),$A$2&lt;=_xlfn.NUMBERVALUE(Table_Query_from_MF_DSNP62[[#This Row],[CL_GL_ACCT_TO9]]))</f>
        <v>1</v>
      </c>
      <c r="IP136" s="33" t="b">
        <f>AND($A$2&gt;=_xlfn.NUMBERVALUE(Table_Query_from_MF_DSNP62[[#This Row],[CL_GL_ACCT_FR10]]),$A$2&lt;=_xlfn.NUMBERVALUE(Table_Query_from_MF_DSNP62[[#This Row],[CL_GL_ACCT_TO10]]))</f>
        <v>1</v>
      </c>
      <c r="IQ136" s="33" t="b">
        <f>AND($A$2&gt;=_xlfn.NUMBERVALUE(Table_Query_from_MF_DSNP62[[#This Row],[CL_GL_ACCT_FR11]]),$A$2&lt;=_xlfn.NUMBERVALUE(Table_Query_from_MF_DSNP62[[#This Row],[CL_GL_ACCT_TO11]]))</f>
        <v>1</v>
      </c>
      <c r="IR136" s="33" t="b">
        <f>AND($A$2&gt;=_xlfn.NUMBERVALUE(Table_Query_from_MF_DSNP62[[#This Row],[CL_GL_ACCT_FR12]]),$A$2&lt;=_xlfn.NUMBERVALUE(Table_Query_from_MF_DSNP62[[#This Row],[CL_GL_ACCT_TO12]]))</f>
        <v>1</v>
      </c>
      <c r="IS136" s="33" t="b">
        <f>AND($A$2&gt;=_xlfn.NUMBERVALUE(Table_Query_from_MF_DSNP62[[#This Row],[CL_GL_ACCT_FR13]]),$A$2&lt;=_xlfn.NUMBERVALUE(Table_Query_from_MF_DSNP62[[#This Row],[CL_GL_ACCT_TO13]]))</f>
        <v>1</v>
      </c>
      <c r="IT136" s="33" t="b">
        <f>AND($A$2&gt;=_xlfn.NUMBERVALUE(Table_Query_from_MF_DSNP62[[#This Row],[CL_GL_ACCT_FR14]]),$A$2&lt;=_xlfn.NUMBERVALUE(Table_Query_from_MF_DSNP62[[#This Row],[CL_GL_ACCT_TO14]]))</f>
        <v>1</v>
      </c>
      <c r="IU136" s="33" t="b">
        <f>AND($A$2&gt;=_xlfn.NUMBERVALUE(Table_Query_from_MF_DSNP62[[#This Row],[CL_GL_ACCT_FR15]]),$A$2&lt;=_xlfn.NUMBERVALUE(Table_Query_from_MF_DSNP62[[#This Row],[CL_GL_ACCT_TO15]]))</f>
        <v>1</v>
      </c>
      <c r="IV136" s="33" t="b">
        <f>AND($A$2&gt;=_xlfn.NUMBERVALUE(Table_Query_from_MF_DSNP62[[#This Row],[CL_GL_ACCT_FR16]]),$A$2&lt;=_xlfn.NUMBERVALUE(Table_Query_from_MF_DSNP62[[#This Row],[CL_GL_ACCT_TO16]]))</f>
        <v>1</v>
      </c>
      <c r="IW136" s="33" t="b">
        <f>AND($A$2&gt;=_xlfn.NUMBERVALUE(Table_Query_from_MF_DSNP62[[#This Row],[CL_GL_ACCT_FR17]]),$A$2&lt;=_xlfn.NUMBERVALUE(Table_Query_from_MF_DSNP62[[#This Row],[CL_GL_ACCT_TO17]]))</f>
        <v>1</v>
      </c>
      <c r="IX136" s="33" t="b">
        <f>AND($A$2&gt;=_xlfn.NUMBERVALUE(Table_Query_from_MF_DSNP62[[#This Row],[CL_GL_ACCT_FR18]]),$A$2&lt;=_xlfn.NUMBERVALUE(Table_Query_from_MF_DSNP62[[#This Row],[CL_GL_ACCT_TO18]]))</f>
        <v>1</v>
      </c>
      <c r="IY136" s="33" t="b">
        <f>AND($A$2&gt;=_xlfn.NUMBERVALUE(Table_Query_from_MF_DSNP62[[#This Row],[CL_GL_ACCT_FR19]]),$A$2&lt;=_xlfn.NUMBERVALUE(Table_Query_from_MF_DSNP62[[#This Row],[CL_GL_ACCT_TO19]]))</f>
        <v>1</v>
      </c>
      <c r="IZ136" s="33" t="b">
        <f>AND($A$2&gt;=_xlfn.NUMBERVALUE(Table_Query_from_MF_DSNP62[[#This Row],[CL_GL_ACCT_FR20]]),$A$2&lt;=_xlfn.NUMBERVALUE(Table_Query_from_MF_DSNP62[[#This Row],[CL_GL_ACCT_TO20]]))</f>
        <v>1</v>
      </c>
      <c r="JA136" s="33" t="b">
        <f>AND($A$2&gt;=_xlfn.NUMBERVALUE(Table_Query_from_MF_DSNP62[[#This Row],[CL_GL_ACCT_FR21]]),$A$2&lt;=_xlfn.NUMBERVALUE(Table_Query_from_MF_DSNP62[[#This Row],[CL_GL_ACCT_TO21]]))</f>
        <v>1</v>
      </c>
      <c r="JB136" s="33" t="b">
        <f>AND($A$2&gt;=_xlfn.NUMBERVALUE(Table_Query_from_MF_DSNP62[[#This Row],[CL_GL_ACCT_FR22]]),$A$2&lt;=_xlfn.NUMBERVALUE(Table_Query_from_MF_DSNP62[[#This Row],[CL_GL_ACCT_TO22]]))</f>
        <v>1</v>
      </c>
      <c r="JC136" s="33" t="b">
        <f>AND($A$2&gt;=_xlfn.NUMBERVALUE(Table_Query_from_MF_DSNP62[[#This Row],[CL_GL_ACCT_FR23]]),$A$2&lt;=_xlfn.NUMBERVALUE(Table_Query_from_MF_DSNP62[[#This Row],[CL_GL_ACCT_TO23]]))</f>
        <v>1</v>
      </c>
      <c r="JD136" s="33" t="b">
        <f>AND($A$2&gt;=_xlfn.NUMBERVALUE(Table_Query_from_MF_DSNP62[[#This Row],[CL_GL_ACCT_FR24]]),$A$2&lt;=_xlfn.NUMBERVALUE(Table_Query_from_MF_DSNP62[[#This Row],[CL_GL_ACCT_TO24]]))</f>
        <v>1</v>
      </c>
      <c r="JE136" s="33" t="b">
        <f>AND($A$2&gt;=_xlfn.NUMBERVALUE(Table_Query_from_MF_DSNP62[[#This Row],[CL_GL_ACCT_FR25]]),$A$2&lt;=_xlfn.NUMBERVALUE(Table_Query_from_MF_DSNP62[[#This Row],[CL_GL_ACCT_TO25]]))</f>
        <v>1</v>
      </c>
      <c r="JF136" s="33" t="b">
        <f>OR(Table_Query_from_MF_DSNP62[[#This Row],[PairA]:[PairO]])</f>
        <v>1</v>
      </c>
      <c r="JG136" s="33">
        <f>_xlfn.IFNA(MATCH(TRUE,Table_Query_from_MF_DSNP62[[#This Row],[PairA]:[PairO]],0),"none")</f>
        <v>3</v>
      </c>
      <c r="JH136" s="33" t="b">
        <f>AND($B$2&gt;=_xlfn.NUMBERVALUE(Table_Query_from_MF_DSNP62[[#This Row],[CL_CMP_OBJ_FR1]]),$B$2&lt;=_xlfn.NUMBERVALUE(Table_Query_from_MF_DSNP62[[#This Row],[CL_CMP_OBJ_TO1]]))</f>
        <v>0</v>
      </c>
      <c r="JI136" s="33" t="b">
        <f>AND($B$2&gt;=_xlfn.NUMBERVALUE(Table_Query_from_MF_DSNP62[[#This Row],[CL_CMP_OBJ_FR2]]),$B$2&lt;=_xlfn.NUMBERVALUE(Table_Query_from_MF_DSNP62[[#This Row],[CL_CMP_OBJ_TO2]]))</f>
        <v>0</v>
      </c>
      <c r="JJ136" s="33" t="b">
        <f>AND($B$2&gt;=_xlfn.NUMBERVALUE(Table_Query_from_MF_DSNP62[[#This Row],[CL_CMP_OBJ_FR3]]),$B$2&lt;=_xlfn.NUMBERVALUE(Table_Query_from_MF_DSNP62[[#This Row],[CL_CMP_OBJ_TO3]]))</f>
        <v>1</v>
      </c>
      <c r="JK136" s="33" t="b">
        <f>AND($B$2&gt;=_xlfn.NUMBERVALUE(Table_Query_from_MF_DSNP62[[#This Row],[CL_CMP_OBJ_FR4]]),$B$2&lt;=_xlfn.NUMBERVALUE(Table_Query_from_MF_DSNP62[[#This Row],[CL_CMP_OBJ_TO4]]))</f>
        <v>1</v>
      </c>
      <c r="JL136" s="33" t="b">
        <f>AND($B$2&gt;=_xlfn.NUMBERVALUE(Table_Query_from_MF_DSNP62[[#This Row],[CL_CMP_OBJ_FR5]]),$B$2&lt;=_xlfn.NUMBERVALUE(Table_Query_from_MF_DSNP62[[#This Row],[CL_CMP_OBJ_TO5]]))</f>
        <v>1</v>
      </c>
      <c r="JM136" s="33" t="b">
        <f>AND($B$2&gt;=_xlfn.NUMBERVALUE(Table_Query_from_MF_DSNP62[[#This Row],[CL_CMP_OBJ_FR6]]),$B$2&lt;=_xlfn.NUMBERVALUE(Table_Query_from_MF_DSNP62[[#This Row],[CL_CMP_OBJ_TO6]]))</f>
        <v>1</v>
      </c>
      <c r="JN136" s="33" t="b">
        <f>AND($B$2&gt;=_xlfn.NUMBERVALUE(Table_Query_from_MF_DSNP62[[#This Row],[CL_CMP_OBJ_FR7]]),$B$2&lt;=_xlfn.NUMBERVALUE(Table_Query_from_MF_DSNP62[[#This Row],[CL_CMP_OBJ_TO7]]))</f>
        <v>1</v>
      </c>
      <c r="JO136" s="33" t="b">
        <f>AND($B$2&gt;=_xlfn.NUMBERVALUE(Table_Query_from_MF_DSNP62[[#This Row],[CL_CMP_OBJ_FR8]]),$B$2&lt;=_xlfn.NUMBERVALUE(Table_Query_from_MF_DSNP62[[#This Row],[CL_CMP_OBJ_TO8]]))</f>
        <v>1</v>
      </c>
      <c r="JP136" s="33" t="b">
        <f>AND($B$2&gt;=_xlfn.NUMBERVALUE(Table_Query_from_MF_DSNP62[[#This Row],[CL_CMP_OBJ_FR9]]),$B$2&lt;=_xlfn.NUMBERVALUE(Table_Query_from_MF_DSNP62[[#This Row],[CL_CMP_OBJ_TO9]]))</f>
        <v>1</v>
      </c>
      <c r="JQ136" s="33" t="b">
        <f>AND($B$2&gt;=_xlfn.NUMBERVALUE(Table_Query_from_MF_DSNP62[[#This Row],[CL_CMP_OBJ_FR10]]),$B$2&lt;=_xlfn.NUMBERVALUE(Table_Query_from_MF_DSNP62[[#This Row],[CL_CMP_OBJ_TO10]]))</f>
        <v>1</v>
      </c>
      <c r="JR136" s="33" t="b">
        <f>AND($B$2&gt;=_xlfn.NUMBERVALUE(Table_Query_from_MF_DSNP62[[#This Row],[CL_CMP_OBJ_FR11]]),$B$2&lt;=_xlfn.NUMBERVALUE(Table_Query_from_MF_DSNP62[[#This Row],[CL_CMP_OBJ_TO11]]))</f>
        <v>1</v>
      </c>
      <c r="JS136" s="33" t="b">
        <f>AND($B$2&gt;=_xlfn.NUMBERVALUE(Table_Query_from_MF_DSNP62[[#This Row],[CL_CMP_OBJ_FR12]]),$B$2&lt;=_xlfn.NUMBERVALUE(Table_Query_from_MF_DSNP62[[#This Row],[CL_CMP_OBJ_TO12]]))</f>
        <v>1</v>
      </c>
      <c r="JT136" s="33" t="b">
        <f>AND($B$2&gt;=_xlfn.NUMBERVALUE(Table_Query_from_MF_DSNP62[[#This Row],[CL_CMP_OBJ_FR13]]),$B$2&lt;=_xlfn.NUMBERVALUE(Table_Query_from_MF_DSNP62[[#This Row],[CL_CMP_OBJ_TO13]]))</f>
        <v>1</v>
      </c>
      <c r="JU136" s="33" t="b">
        <f>AND($B$2&gt;=_xlfn.NUMBERVALUE(Table_Query_from_MF_DSNP62[[#This Row],[CL_CMP_OBJ_FR14]]),$B$2&lt;=_xlfn.NUMBERVALUE(Table_Query_from_MF_DSNP62[[#This Row],[CL_CMP_OBJ_TO14]]))</f>
        <v>1</v>
      </c>
      <c r="JV136" s="33" t="b">
        <f>AND($B$2&gt;=_xlfn.NUMBERVALUE(Table_Query_from_MF_DSNP62[[#This Row],[CL_CMP_OBJ_FR15]]),$B$2&lt;=_xlfn.NUMBERVALUE(Table_Query_from_MF_DSNP62[[#This Row],[CL_CMP_OBJ_TO15]]))</f>
        <v>1</v>
      </c>
    </row>
    <row r="137" spans="1:282" x14ac:dyDescent="0.25">
      <c r="A137" t="b">
        <f>OR(,Table_Query_from_MF_DSNP62[[#This Row],[Desired GL included as "hard-coded" GL?]],Table_Query_from_MF_DSNP62[[#This Row],[Desired GL included as "Open GL"?]])</f>
        <v>1</v>
      </c>
      <c r="B137" t="b">
        <f>Table_Query_from_MF_DSNP62[[#This Row],[Desired CObj included as "Open CObj"?]]</f>
        <v>1</v>
      </c>
      <c r="C137" t="s">
        <v>1567</v>
      </c>
      <c r="D137" t="s">
        <v>1568</v>
      </c>
      <c r="E137" t="s">
        <v>8</v>
      </c>
      <c r="F137" s="24" t="s">
        <v>307</v>
      </c>
      <c r="G137" t="s">
        <v>359</v>
      </c>
      <c r="H137" s="24" t="s">
        <v>444</v>
      </c>
      <c r="I137" t="s">
        <v>444</v>
      </c>
      <c r="J137" s="24" t="s">
        <v>444</v>
      </c>
      <c r="K137" t="s">
        <v>444</v>
      </c>
      <c r="L137" s="24" t="s">
        <v>444</v>
      </c>
      <c r="M137" t="s">
        <v>444</v>
      </c>
      <c r="N137" t="s">
        <v>444</v>
      </c>
      <c r="O137" t="s">
        <v>444</v>
      </c>
      <c r="P137" t="s">
        <v>444</v>
      </c>
      <c r="Q137" t="s">
        <v>15</v>
      </c>
      <c r="R137" t="s">
        <v>444</v>
      </c>
      <c r="S137" t="s">
        <v>442</v>
      </c>
      <c r="T137" t="s">
        <v>447</v>
      </c>
      <c r="U137" t="s">
        <v>444</v>
      </c>
      <c r="V137" t="s">
        <v>444</v>
      </c>
      <c r="W137" t="s">
        <v>447</v>
      </c>
      <c r="X137" t="s">
        <v>444</v>
      </c>
      <c r="Y137" t="s">
        <v>442</v>
      </c>
      <c r="Z137" t="s">
        <v>442</v>
      </c>
      <c r="AA137" t="s">
        <v>444</v>
      </c>
      <c r="AB137" t="s">
        <v>442</v>
      </c>
      <c r="AC137" t="s">
        <v>444</v>
      </c>
      <c r="AD137" t="s">
        <v>15</v>
      </c>
      <c r="AE137" t="s">
        <v>447</v>
      </c>
      <c r="AF137" t="s">
        <v>447</v>
      </c>
      <c r="AG137" t="s">
        <v>442</v>
      </c>
      <c r="AH137" t="s">
        <v>447</v>
      </c>
      <c r="AI137" t="s">
        <v>447</v>
      </c>
      <c r="AJ137" t="s">
        <v>442</v>
      </c>
      <c r="AK137" t="s">
        <v>442</v>
      </c>
      <c r="AL137" t="s">
        <v>444</v>
      </c>
      <c r="AM137" t="s">
        <v>444</v>
      </c>
      <c r="AN137" t="s">
        <v>444</v>
      </c>
      <c r="AO137" t="s">
        <v>444</v>
      </c>
      <c r="AP137" t="s">
        <v>442</v>
      </c>
      <c r="AQ137" t="s">
        <v>528</v>
      </c>
      <c r="AR137" t="s">
        <v>282</v>
      </c>
      <c r="AS137" t="s">
        <v>162</v>
      </c>
      <c r="AT137" t="s">
        <v>10</v>
      </c>
      <c r="AU137" t="s">
        <v>444</v>
      </c>
      <c r="AV137" t="s">
        <v>1359</v>
      </c>
      <c r="AW137" t="s">
        <v>444</v>
      </c>
      <c r="AX137" t="s">
        <v>444</v>
      </c>
      <c r="AY137" t="s">
        <v>444</v>
      </c>
      <c r="AZ137" t="s">
        <v>444</v>
      </c>
      <c r="BA137" t="s">
        <v>444</v>
      </c>
      <c r="BB137" t="s">
        <v>444</v>
      </c>
      <c r="BC137" t="s">
        <v>444</v>
      </c>
      <c r="BD137" t="s">
        <v>1359</v>
      </c>
      <c r="BE137" t="s">
        <v>444</v>
      </c>
      <c r="BF137" t="s">
        <v>1360</v>
      </c>
      <c r="BG137" t="s">
        <v>1360</v>
      </c>
      <c r="BH137" t="s">
        <v>448</v>
      </c>
      <c r="BI137" t="s">
        <v>442</v>
      </c>
      <c r="BJ137" t="s">
        <v>7</v>
      </c>
      <c r="BK137" t="s">
        <v>7</v>
      </c>
      <c r="BL137" t="s">
        <v>444</v>
      </c>
      <c r="BM137" t="s">
        <v>444</v>
      </c>
      <c r="BN137" t="s">
        <v>444</v>
      </c>
      <c r="BO137" t="s">
        <v>444</v>
      </c>
      <c r="BP137" t="s">
        <v>444</v>
      </c>
      <c r="BQ137" t="s">
        <v>1360</v>
      </c>
      <c r="BR137" t="s">
        <v>1521</v>
      </c>
      <c r="BS137" t="s">
        <v>444</v>
      </c>
      <c r="BT137" t="s">
        <v>444</v>
      </c>
      <c r="BU137" t="s">
        <v>444</v>
      </c>
      <c r="BV137" t="s">
        <v>444</v>
      </c>
      <c r="BW137" t="s">
        <v>1360</v>
      </c>
      <c r="BX137" t="s">
        <v>1521</v>
      </c>
      <c r="BY137" t="s">
        <v>444</v>
      </c>
      <c r="BZ137" t="s">
        <v>444</v>
      </c>
      <c r="CA137" t="s">
        <v>444</v>
      </c>
      <c r="CB137" t="s">
        <v>444</v>
      </c>
      <c r="CC137" t="s">
        <v>444</v>
      </c>
      <c r="CD137" t="s">
        <v>444</v>
      </c>
      <c r="CE137" t="s">
        <v>444</v>
      </c>
      <c r="CF137" t="s">
        <v>444</v>
      </c>
      <c r="CG137" t="s">
        <v>444</v>
      </c>
      <c r="CH137" t="s">
        <v>444</v>
      </c>
      <c r="CI137" t="s">
        <v>1360</v>
      </c>
      <c r="CJ137" t="s">
        <v>1521</v>
      </c>
      <c r="CK137" t="s">
        <v>444</v>
      </c>
      <c r="CL137" t="s">
        <v>444</v>
      </c>
      <c r="CM137" t="s">
        <v>444</v>
      </c>
      <c r="CN137" t="s">
        <v>444</v>
      </c>
      <c r="CO137" t="s">
        <v>1360</v>
      </c>
      <c r="CP137" t="s">
        <v>1521</v>
      </c>
      <c r="CQ137" t="s">
        <v>444</v>
      </c>
      <c r="CR137" t="s">
        <v>444</v>
      </c>
      <c r="CS137" t="s">
        <v>444</v>
      </c>
      <c r="CT137" t="s">
        <v>444</v>
      </c>
      <c r="CU137" t="s">
        <v>444</v>
      </c>
      <c r="CV137" t="s">
        <v>2738</v>
      </c>
      <c r="CW137" t="s">
        <v>2736</v>
      </c>
      <c r="CX137" t="s">
        <v>2737</v>
      </c>
      <c r="CY137" t="s">
        <v>1569</v>
      </c>
      <c r="CZ137" t="s">
        <v>1570</v>
      </c>
      <c r="DA137" t="s">
        <v>444</v>
      </c>
      <c r="DB137" t="s">
        <v>444</v>
      </c>
      <c r="DC137" t="s">
        <v>444</v>
      </c>
      <c r="DD137" t="s">
        <v>444</v>
      </c>
      <c r="DE137" t="s">
        <v>444</v>
      </c>
      <c r="DF137" t="s">
        <v>444</v>
      </c>
      <c r="DG137" t="s">
        <v>444</v>
      </c>
      <c r="DH137" t="s">
        <v>444</v>
      </c>
      <c r="DI137" t="s">
        <v>528</v>
      </c>
      <c r="DJ137" t="s">
        <v>444</v>
      </c>
      <c r="DK137" t="s">
        <v>444</v>
      </c>
      <c r="DL137" t="s">
        <v>444</v>
      </c>
      <c r="DM137" t="s">
        <v>444</v>
      </c>
      <c r="DN137" t="s">
        <v>444</v>
      </c>
      <c r="DO137" t="s">
        <v>444</v>
      </c>
      <c r="DP137" t="s">
        <v>444</v>
      </c>
      <c r="DQ137" t="s">
        <v>444</v>
      </c>
      <c r="DR137" t="s">
        <v>444</v>
      </c>
      <c r="DS137" t="s">
        <v>444</v>
      </c>
      <c r="DT137" s="24" t="s">
        <v>444</v>
      </c>
      <c r="DU137" s="24" t="s">
        <v>444</v>
      </c>
      <c r="DV137" t="s">
        <v>444</v>
      </c>
      <c r="DW137" t="s">
        <v>444</v>
      </c>
      <c r="DX137" s="24" t="s">
        <v>444</v>
      </c>
      <c r="DY137" s="24" t="s">
        <v>444</v>
      </c>
      <c r="DZ137" t="s">
        <v>444</v>
      </c>
      <c r="EA137" t="s">
        <v>444</v>
      </c>
      <c r="EB137" s="24" t="s">
        <v>444</v>
      </c>
      <c r="EC137" s="24" t="s">
        <v>444</v>
      </c>
      <c r="ED137" t="s">
        <v>444</v>
      </c>
      <c r="EE137" t="s">
        <v>444</v>
      </c>
      <c r="EF137" s="24" t="s">
        <v>444</v>
      </c>
      <c r="EG137" s="24" t="s">
        <v>444</v>
      </c>
      <c r="EH137" t="s">
        <v>444</v>
      </c>
      <c r="EI137" t="s">
        <v>444</v>
      </c>
      <c r="EJ137" s="24" t="s">
        <v>444</v>
      </c>
      <c r="EK137" s="24" t="s">
        <v>444</v>
      </c>
      <c r="EL137" t="s">
        <v>444</v>
      </c>
      <c r="EM137" t="s">
        <v>444</v>
      </c>
      <c r="EN137" s="24" t="s">
        <v>444</v>
      </c>
      <c r="EO137" s="24" t="s">
        <v>444</v>
      </c>
      <c r="EP137" t="s">
        <v>444</v>
      </c>
      <c r="EQ137" t="s">
        <v>444</v>
      </c>
      <c r="ER137" s="24" t="s">
        <v>444</v>
      </c>
      <c r="ES137" s="24" t="s">
        <v>444</v>
      </c>
      <c r="ET137" t="s">
        <v>444</v>
      </c>
      <c r="EU137" t="s">
        <v>444</v>
      </c>
      <c r="EV137" s="24" t="s">
        <v>444</v>
      </c>
      <c r="EW137" s="24" t="s">
        <v>444</v>
      </c>
      <c r="EX137" t="s">
        <v>444</v>
      </c>
      <c r="EY137" t="s">
        <v>444</v>
      </c>
      <c r="EZ137" s="24" t="s">
        <v>444</v>
      </c>
      <c r="FA137" s="24" t="s">
        <v>444</v>
      </c>
      <c r="FB137" t="s">
        <v>444</v>
      </c>
      <c r="FC137" t="s">
        <v>444</v>
      </c>
      <c r="FD137" s="24" t="s">
        <v>444</v>
      </c>
      <c r="FE137" s="24" t="s">
        <v>444</v>
      </c>
      <c r="FF137" t="s">
        <v>444</v>
      </c>
      <c r="FG137" t="s">
        <v>444</v>
      </c>
      <c r="FH137" s="24" t="s">
        <v>444</v>
      </c>
      <c r="FI137" s="24" t="s">
        <v>444</v>
      </c>
      <c r="FJ137" t="s">
        <v>444</v>
      </c>
      <c r="FK137" t="s">
        <v>444</v>
      </c>
      <c r="FL137" s="24" t="s">
        <v>444</v>
      </c>
      <c r="FM137" s="24" t="s">
        <v>444</v>
      </c>
      <c r="FN137" t="s">
        <v>444</v>
      </c>
      <c r="FO137" t="s">
        <v>444</v>
      </c>
      <c r="FP137" s="24" t="s">
        <v>444</v>
      </c>
      <c r="FQ137" s="24" t="s">
        <v>444</v>
      </c>
      <c r="FR137" t="s">
        <v>444</v>
      </c>
      <c r="FS137" t="s">
        <v>444</v>
      </c>
      <c r="FT137" s="24" t="s">
        <v>444</v>
      </c>
      <c r="FU137" s="24" t="s">
        <v>444</v>
      </c>
      <c r="FV137" t="s">
        <v>444</v>
      </c>
      <c r="FW137" t="s">
        <v>444</v>
      </c>
      <c r="FX137" s="24" t="s">
        <v>444</v>
      </c>
      <c r="FY137" s="24" t="s">
        <v>444</v>
      </c>
      <c r="FZ137" t="s">
        <v>444</v>
      </c>
      <c r="GA137" t="s">
        <v>444</v>
      </c>
      <c r="GB137" s="24" t="s">
        <v>444</v>
      </c>
      <c r="GC137" s="24" t="s">
        <v>444</v>
      </c>
      <c r="GD137" t="s">
        <v>444</v>
      </c>
      <c r="GE137" t="s">
        <v>444</v>
      </c>
      <c r="GF137" s="24" t="s">
        <v>444</v>
      </c>
      <c r="GG137" s="24" t="s">
        <v>444</v>
      </c>
      <c r="GH137" t="s">
        <v>15</v>
      </c>
      <c r="GI137" s="24" t="s">
        <v>538</v>
      </c>
      <c r="GJ137" s="24" t="s">
        <v>540</v>
      </c>
      <c r="GK137" t="s">
        <v>545</v>
      </c>
      <c r="GL137" t="s">
        <v>1453</v>
      </c>
      <c r="GM137" s="24" t="s">
        <v>444</v>
      </c>
      <c r="GN137" s="24" t="s">
        <v>444</v>
      </c>
      <c r="GO137" t="s">
        <v>444</v>
      </c>
      <c r="GP137" t="s">
        <v>444</v>
      </c>
      <c r="GQ137" s="24" t="s">
        <v>444</v>
      </c>
      <c r="GR137" s="24" t="s">
        <v>444</v>
      </c>
      <c r="GS137" t="s">
        <v>444</v>
      </c>
      <c r="GT137" t="s">
        <v>444</v>
      </c>
      <c r="GU137" s="24" t="s">
        <v>444</v>
      </c>
      <c r="GV137" s="24" t="s">
        <v>444</v>
      </c>
      <c r="GW137" t="s">
        <v>444</v>
      </c>
      <c r="GX137" t="s">
        <v>444</v>
      </c>
      <c r="GY137" s="24" t="s">
        <v>444</v>
      </c>
      <c r="GZ137" s="24" t="s">
        <v>444</v>
      </c>
      <c r="HA137" t="s">
        <v>444</v>
      </c>
      <c r="HB137" t="s">
        <v>444</v>
      </c>
      <c r="HC137" s="24" t="s">
        <v>444</v>
      </c>
      <c r="HD137" s="24" t="s">
        <v>444</v>
      </c>
      <c r="HE137" t="s">
        <v>444</v>
      </c>
      <c r="HF137" t="s">
        <v>444</v>
      </c>
      <c r="HG137" s="24" t="s">
        <v>444</v>
      </c>
      <c r="HH137" s="24" t="s">
        <v>444</v>
      </c>
      <c r="HI137" t="s">
        <v>444</v>
      </c>
      <c r="HJ137" t="s">
        <v>444</v>
      </c>
      <c r="HK137" s="24" t="s">
        <v>444</v>
      </c>
      <c r="HL137" s="24" t="s">
        <v>444</v>
      </c>
      <c r="HM137" t="s">
        <v>444</v>
      </c>
      <c r="HN137" t="s">
        <v>444</v>
      </c>
      <c r="HO137" s="24" t="s">
        <v>444</v>
      </c>
      <c r="HP137" s="24" t="s">
        <v>444</v>
      </c>
      <c r="HQ137" t="s">
        <v>444</v>
      </c>
      <c r="HR137" t="s">
        <v>444</v>
      </c>
      <c r="HS137" s="24" t="s">
        <v>444</v>
      </c>
      <c r="HT137" s="24" t="s">
        <v>444</v>
      </c>
      <c r="HU137" t="s">
        <v>444</v>
      </c>
      <c r="HV137" t="s">
        <v>444</v>
      </c>
      <c r="HW137" s="24" t="s">
        <v>444</v>
      </c>
      <c r="HX137" s="24" t="s">
        <v>444</v>
      </c>
      <c r="HY137" t="s">
        <v>444</v>
      </c>
      <c r="HZ137" t="s">
        <v>444</v>
      </c>
      <c r="IA137" t="s">
        <v>2738</v>
      </c>
      <c r="IB137" t="s">
        <v>2736</v>
      </c>
      <c r="IC137" t="s">
        <v>3037</v>
      </c>
      <c r="ID137" s="33" t="b" cm="1">
        <f t="array" ref="ID137">_xlfn.IFNA(MATCH($A$2,_xlfn.NUMBERVALUE(Table_Query_from_MF_DSNP62[[#This Row],[CL_GLACCT_DR1]:[CL_GLACCT_CR4]]),0),0)&gt;=1</f>
        <v>1</v>
      </c>
      <c r="IE137" s="33" t="b">
        <f>OR(Table_Query_from_MF_DSNP62[[#This Row],[Pair1]:[Pair25]])</f>
        <v>1</v>
      </c>
      <c r="IF137" s="33">
        <f>_xlfn.IFNA(MATCH(TRUE,Table_Query_from_MF_DSNP62[[#This Row],[Pair1]:[Pair25]],0),"none")</f>
        <v>1</v>
      </c>
      <c r="IG137" s="33" t="b">
        <f>AND($A$2&gt;=_xlfn.NUMBERVALUE(Table_Query_from_MF_DSNP62[[#This Row],[CL_GL_ACCT_FR1]]),$A$2&lt;=_xlfn.NUMBERVALUE(Table_Query_from_MF_DSNP62[[#This Row],[CL_GL_ACCT_TO1]]))</f>
        <v>1</v>
      </c>
      <c r="IH137" s="33" t="b">
        <f>AND($A$2&gt;=_xlfn.NUMBERVALUE(Table_Query_from_MF_DSNP62[[#This Row],[CL_GL_ACCT_FR2]]),$A$2&lt;=_xlfn.NUMBERVALUE(Table_Query_from_MF_DSNP62[[#This Row],[CL_GL_ACCT_TO2]]))</f>
        <v>1</v>
      </c>
      <c r="II137" s="33" t="b">
        <f>AND($A$2&gt;=_xlfn.NUMBERVALUE(Table_Query_from_MF_DSNP62[[#This Row],[CL_GL_ACCT_FR3]]),$A$2&lt;=_xlfn.NUMBERVALUE(Table_Query_from_MF_DSNP62[[#This Row],[CL_GL_ACCT_TO3]]))</f>
        <v>1</v>
      </c>
      <c r="IJ137" s="33" t="b">
        <f>AND($A$2&gt;=_xlfn.NUMBERVALUE(Table_Query_from_MF_DSNP62[[#This Row],[CL_GL_ACCT_FR4]]),$A$2&lt;=_xlfn.NUMBERVALUE(Table_Query_from_MF_DSNP62[[#This Row],[CL_GL_ACCT_TO4]]))</f>
        <v>1</v>
      </c>
      <c r="IK137" s="33" t="b">
        <f>AND($A$2&gt;=_xlfn.NUMBERVALUE(Table_Query_from_MF_DSNP62[[#This Row],[CL_GL_ACCT_FR5]]),$A$2&lt;=_xlfn.NUMBERVALUE(Table_Query_from_MF_DSNP62[[#This Row],[CL_GL_ACCT_TO5]]))</f>
        <v>1</v>
      </c>
      <c r="IL137" s="33" t="b">
        <f>AND($A$2&gt;=_xlfn.NUMBERVALUE(Table_Query_from_MF_DSNP62[[#This Row],[CL_GL_ACCT_FR6]]),$A$2&lt;=_xlfn.NUMBERVALUE(Table_Query_from_MF_DSNP62[[#This Row],[CL_GL_ACCT_TO6]]))</f>
        <v>1</v>
      </c>
      <c r="IM137" s="33" t="b">
        <f>AND($A$2&gt;=_xlfn.NUMBERVALUE(Table_Query_from_MF_DSNP62[[#This Row],[CL_GL_ACCT_FR7]]),$A$2&lt;=_xlfn.NUMBERVALUE(Table_Query_from_MF_DSNP62[[#This Row],[CL_GL_ACCT_TO7]]))</f>
        <v>1</v>
      </c>
      <c r="IN137" s="33" t="b">
        <f>AND($A$2&gt;=_xlfn.NUMBERVALUE(Table_Query_from_MF_DSNP62[[#This Row],[CL_GL_ACCT_FR8]]),$A$2&lt;=_xlfn.NUMBERVALUE(Table_Query_from_MF_DSNP62[[#This Row],[CL_GL_ACCT_TO8]]))</f>
        <v>1</v>
      </c>
      <c r="IO137" s="33" t="b">
        <f>AND($A$2&gt;=_xlfn.NUMBERVALUE(Table_Query_from_MF_DSNP62[[#This Row],[CL_GL_ACCT_FR9]]),$A$2&lt;=_xlfn.NUMBERVALUE(Table_Query_from_MF_DSNP62[[#This Row],[CL_GL_ACCT_TO9]]))</f>
        <v>1</v>
      </c>
      <c r="IP137" s="33" t="b">
        <f>AND($A$2&gt;=_xlfn.NUMBERVALUE(Table_Query_from_MF_DSNP62[[#This Row],[CL_GL_ACCT_FR10]]),$A$2&lt;=_xlfn.NUMBERVALUE(Table_Query_from_MF_DSNP62[[#This Row],[CL_GL_ACCT_TO10]]))</f>
        <v>1</v>
      </c>
      <c r="IQ137" s="33" t="b">
        <f>AND($A$2&gt;=_xlfn.NUMBERVALUE(Table_Query_from_MF_DSNP62[[#This Row],[CL_GL_ACCT_FR11]]),$A$2&lt;=_xlfn.NUMBERVALUE(Table_Query_from_MF_DSNP62[[#This Row],[CL_GL_ACCT_TO11]]))</f>
        <v>1</v>
      </c>
      <c r="IR137" s="33" t="b">
        <f>AND($A$2&gt;=_xlfn.NUMBERVALUE(Table_Query_from_MF_DSNP62[[#This Row],[CL_GL_ACCT_FR12]]),$A$2&lt;=_xlfn.NUMBERVALUE(Table_Query_from_MF_DSNP62[[#This Row],[CL_GL_ACCT_TO12]]))</f>
        <v>1</v>
      </c>
      <c r="IS137" s="33" t="b">
        <f>AND($A$2&gt;=_xlfn.NUMBERVALUE(Table_Query_from_MF_DSNP62[[#This Row],[CL_GL_ACCT_FR13]]),$A$2&lt;=_xlfn.NUMBERVALUE(Table_Query_from_MF_DSNP62[[#This Row],[CL_GL_ACCT_TO13]]))</f>
        <v>1</v>
      </c>
      <c r="IT137" s="33" t="b">
        <f>AND($A$2&gt;=_xlfn.NUMBERVALUE(Table_Query_from_MF_DSNP62[[#This Row],[CL_GL_ACCT_FR14]]),$A$2&lt;=_xlfn.NUMBERVALUE(Table_Query_from_MF_DSNP62[[#This Row],[CL_GL_ACCT_TO14]]))</f>
        <v>1</v>
      </c>
      <c r="IU137" s="33" t="b">
        <f>AND($A$2&gt;=_xlfn.NUMBERVALUE(Table_Query_from_MF_DSNP62[[#This Row],[CL_GL_ACCT_FR15]]),$A$2&lt;=_xlfn.NUMBERVALUE(Table_Query_from_MF_DSNP62[[#This Row],[CL_GL_ACCT_TO15]]))</f>
        <v>1</v>
      </c>
      <c r="IV137" s="33" t="b">
        <f>AND($A$2&gt;=_xlfn.NUMBERVALUE(Table_Query_from_MF_DSNP62[[#This Row],[CL_GL_ACCT_FR16]]),$A$2&lt;=_xlfn.NUMBERVALUE(Table_Query_from_MF_DSNP62[[#This Row],[CL_GL_ACCT_TO16]]))</f>
        <v>1</v>
      </c>
      <c r="IW137" s="33" t="b">
        <f>AND($A$2&gt;=_xlfn.NUMBERVALUE(Table_Query_from_MF_DSNP62[[#This Row],[CL_GL_ACCT_FR17]]),$A$2&lt;=_xlfn.NUMBERVALUE(Table_Query_from_MF_DSNP62[[#This Row],[CL_GL_ACCT_TO17]]))</f>
        <v>1</v>
      </c>
      <c r="IX137" s="33" t="b">
        <f>AND($A$2&gt;=_xlfn.NUMBERVALUE(Table_Query_from_MF_DSNP62[[#This Row],[CL_GL_ACCT_FR18]]),$A$2&lt;=_xlfn.NUMBERVALUE(Table_Query_from_MF_DSNP62[[#This Row],[CL_GL_ACCT_TO18]]))</f>
        <v>1</v>
      </c>
      <c r="IY137" s="33" t="b">
        <f>AND($A$2&gt;=_xlfn.NUMBERVALUE(Table_Query_from_MF_DSNP62[[#This Row],[CL_GL_ACCT_FR19]]),$A$2&lt;=_xlfn.NUMBERVALUE(Table_Query_from_MF_DSNP62[[#This Row],[CL_GL_ACCT_TO19]]))</f>
        <v>1</v>
      </c>
      <c r="IZ137" s="33" t="b">
        <f>AND($A$2&gt;=_xlfn.NUMBERVALUE(Table_Query_from_MF_DSNP62[[#This Row],[CL_GL_ACCT_FR20]]),$A$2&lt;=_xlfn.NUMBERVALUE(Table_Query_from_MF_DSNP62[[#This Row],[CL_GL_ACCT_TO20]]))</f>
        <v>1</v>
      </c>
      <c r="JA137" s="33" t="b">
        <f>AND($A$2&gt;=_xlfn.NUMBERVALUE(Table_Query_from_MF_DSNP62[[#This Row],[CL_GL_ACCT_FR21]]),$A$2&lt;=_xlfn.NUMBERVALUE(Table_Query_from_MF_DSNP62[[#This Row],[CL_GL_ACCT_TO21]]))</f>
        <v>1</v>
      </c>
      <c r="JB137" s="33" t="b">
        <f>AND($A$2&gt;=_xlfn.NUMBERVALUE(Table_Query_from_MF_DSNP62[[#This Row],[CL_GL_ACCT_FR22]]),$A$2&lt;=_xlfn.NUMBERVALUE(Table_Query_from_MF_DSNP62[[#This Row],[CL_GL_ACCT_TO22]]))</f>
        <v>1</v>
      </c>
      <c r="JC137" s="33" t="b">
        <f>AND($A$2&gt;=_xlfn.NUMBERVALUE(Table_Query_from_MF_DSNP62[[#This Row],[CL_GL_ACCT_FR23]]),$A$2&lt;=_xlfn.NUMBERVALUE(Table_Query_from_MF_DSNP62[[#This Row],[CL_GL_ACCT_TO23]]))</f>
        <v>1</v>
      </c>
      <c r="JD137" s="33" t="b">
        <f>AND($A$2&gt;=_xlfn.NUMBERVALUE(Table_Query_from_MF_DSNP62[[#This Row],[CL_GL_ACCT_FR24]]),$A$2&lt;=_xlfn.NUMBERVALUE(Table_Query_from_MF_DSNP62[[#This Row],[CL_GL_ACCT_TO24]]))</f>
        <v>1</v>
      </c>
      <c r="JE137" s="33" t="b">
        <f>AND($A$2&gt;=_xlfn.NUMBERVALUE(Table_Query_from_MF_DSNP62[[#This Row],[CL_GL_ACCT_FR25]]),$A$2&lt;=_xlfn.NUMBERVALUE(Table_Query_from_MF_DSNP62[[#This Row],[CL_GL_ACCT_TO25]]))</f>
        <v>1</v>
      </c>
      <c r="JF137" s="33" t="b">
        <f>OR(Table_Query_from_MF_DSNP62[[#This Row],[PairA]:[PairO]])</f>
        <v>1</v>
      </c>
      <c r="JG137" s="33">
        <f>_xlfn.IFNA(MATCH(TRUE,Table_Query_from_MF_DSNP62[[#This Row],[PairA]:[PairO]],0),"none")</f>
        <v>3</v>
      </c>
      <c r="JH137" s="33" t="b">
        <f>AND($B$2&gt;=_xlfn.NUMBERVALUE(Table_Query_from_MF_DSNP62[[#This Row],[CL_CMP_OBJ_FR1]]),$B$2&lt;=_xlfn.NUMBERVALUE(Table_Query_from_MF_DSNP62[[#This Row],[CL_CMP_OBJ_TO1]]))</f>
        <v>0</v>
      </c>
      <c r="JI137" s="33" t="b">
        <f>AND($B$2&gt;=_xlfn.NUMBERVALUE(Table_Query_from_MF_DSNP62[[#This Row],[CL_CMP_OBJ_FR2]]),$B$2&lt;=_xlfn.NUMBERVALUE(Table_Query_from_MF_DSNP62[[#This Row],[CL_CMP_OBJ_TO2]]))</f>
        <v>0</v>
      </c>
      <c r="JJ137" s="33" t="b">
        <f>AND($B$2&gt;=_xlfn.NUMBERVALUE(Table_Query_from_MF_DSNP62[[#This Row],[CL_CMP_OBJ_FR3]]),$B$2&lt;=_xlfn.NUMBERVALUE(Table_Query_from_MF_DSNP62[[#This Row],[CL_CMP_OBJ_TO3]]))</f>
        <v>1</v>
      </c>
      <c r="JK137" s="33" t="b">
        <f>AND($B$2&gt;=_xlfn.NUMBERVALUE(Table_Query_from_MF_DSNP62[[#This Row],[CL_CMP_OBJ_FR4]]),$B$2&lt;=_xlfn.NUMBERVALUE(Table_Query_from_MF_DSNP62[[#This Row],[CL_CMP_OBJ_TO4]]))</f>
        <v>1</v>
      </c>
      <c r="JL137" s="33" t="b">
        <f>AND($B$2&gt;=_xlfn.NUMBERVALUE(Table_Query_from_MF_DSNP62[[#This Row],[CL_CMP_OBJ_FR5]]),$B$2&lt;=_xlfn.NUMBERVALUE(Table_Query_from_MF_DSNP62[[#This Row],[CL_CMP_OBJ_TO5]]))</f>
        <v>1</v>
      </c>
      <c r="JM137" s="33" t="b">
        <f>AND($B$2&gt;=_xlfn.NUMBERVALUE(Table_Query_from_MF_DSNP62[[#This Row],[CL_CMP_OBJ_FR6]]),$B$2&lt;=_xlfn.NUMBERVALUE(Table_Query_from_MF_DSNP62[[#This Row],[CL_CMP_OBJ_TO6]]))</f>
        <v>1</v>
      </c>
      <c r="JN137" s="33" t="b">
        <f>AND($B$2&gt;=_xlfn.NUMBERVALUE(Table_Query_from_MF_DSNP62[[#This Row],[CL_CMP_OBJ_FR7]]),$B$2&lt;=_xlfn.NUMBERVALUE(Table_Query_from_MF_DSNP62[[#This Row],[CL_CMP_OBJ_TO7]]))</f>
        <v>1</v>
      </c>
      <c r="JO137" s="33" t="b">
        <f>AND($B$2&gt;=_xlfn.NUMBERVALUE(Table_Query_from_MF_DSNP62[[#This Row],[CL_CMP_OBJ_FR8]]),$B$2&lt;=_xlfn.NUMBERVALUE(Table_Query_from_MF_DSNP62[[#This Row],[CL_CMP_OBJ_TO8]]))</f>
        <v>1</v>
      </c>
      <c r="JP137" s="33" t="b">
        <f>AND($B$2&gt;=_xlfn.NUMBERVALUE(Table_Query_from_MF_DSNP62[[#This Row],[CL_CMP_OBJ_FR9]]),$B$2&lt;=_xlfn.NUMBERVALUE(Table_Query_from_MF_DSNP62[[#This Row],[CL_CMP_OBJ_TO9]]))</f>
        <v>1</v>
      </c>
      <c r="JQ137" s="33" t="b">
        <f>AND($B$2&gt;=_xlfn.NUMBERVALUE(Table_Query_from_MF_DSNP62[[#This Row],[CL_CMP_OBJ_FR10]]),$B$2&lt;=_xlfn.NUMBERVALUE(Table_Query_from_MF_DSNP62[[#This Row],[CL_CMP_OBJ_TO10]]))</f>
        <v>1</v>
      </c>
      <c r="JR137" s="33" t="b">
        <f>AND($B$2&gt;=_xlfn.NUMBERVALUE(Table_Query_from_MF_DSNP62[[#This Row],[CL_CMP_OBJ_FR11]]),$B$2&lt;=_xlfn.NUMBERVALUE(Table_Query_from_MF_DSNP62[[#This Row],[CL_CMP_OBJ_TO11]]))</f>
        <v>1</v>
      </c>
      <c r="JS137" s="33" t="b">
        <f>AND($B$2&gt;=_xlfn.NUMBERVALUE(Table_Query_from_MF_DSNP62[[#This Row],[CL_CMP_OBJ_FR12]]),$B$2&lt;=_xlfn.NUMBERVALUE(Table_Query_from_MF_DSNP62[[#This Row],[CL_CMP_OBJ_TO12]]))</f>
        <v>1</v>
      </c>
      <c r="JT137" s="33" t="b">
        <f>AND($B$2&gt;=_xlfn.NUMBERVALUE(Table_Query_from_MF_DSNP62[[#This Row],[CL_CMP_OBJ_FR13]]),$B$2&lt;=_xlfn.NUMBERVALUE(Table_Query_from_MF_DSNP62[[#This Row],[CL_CMP_OBJ_TO13]]))</f>
        <v>1</v>
      </c>
      <c r="JU137" s="33" t="b">
        <f>AND($B$2&gt;=_xlfn.NUMBERVALUE(Table_Query_from_MF_DSNP62[[#This Row],[CL_CMP_OBJ_FR14]]),$B$2&lt;=_xlfn.NUMBERVALUE(Table_Query_from_MF_DSNP62[[#This Row],[CL_CMP_OBJ_TO14]]))</f>
        <v>1</v>
      </c>
      <c r="JV137" s="33" t="b">
        <f>AND($B$2&gt;=_xlfn.NUMBERVALUE(Table_Query_from_MF_DSNP62[[#This Row],[CL_CMP_OBJ_FR15]]),$B$2&lt;=_xlfn.NUMBERVALUE(Table_Query_from_MF_DSNP62[[#This Row],[CL_CMP_OBJ_TO15]]))</f>
        <v>1</v>
      </c>
    </row>
    <row r="138" spans="1:282" x14ac:dyDescent="0.25">
      <c r="A138" t="b">
        <f>OR(,Table_Query_from_MF_DSNP62[[#This Row],[Desired GL included as "hard-coded" GL?]],Table_Query_from_MF_DSNP62[[#This Row],[Desired GL included as "Open GL"?]])</f>
        <v>1</v>
      </c>
      <c r="B138" t="b">
        <f>Table_Query_from_MF_DSNP62[[#This Row],[Desired CObj included as "Open CObj"?]]</f>
        <v>1</v>
      </c>
      <c r="C138" t="s">
        <v>1571</v>
      </c>
      <c r="D138" t="s">
        <v>1572</v>
      </c>
      <c r="E138" t="s">
        <v>8</v>
      </c>
      <c r="F138" s="24" t="s">
        <v>307</v>
      </c>
      <c r="G138" t="s">
        <v>359</v>
      </c>
      <c r="H138" s="24" t="s">
        <v>444</v>
      </c>
      <c r="I138" t="s">
        <v>444</v>
      </c>
      <c r="J138" s="24" t="s">
        <v>444</v>
      </c>
      <c r="K138" t="s">
        <v>444</v>
      </c>
      <c r="L138" s="24" t="s">
        <v>361</v>
      </c>
      <c r="M138" t="s">
        <v>308</v>
      </c>
      <c r="N138" t="s">
        <v>444</v>
      </c>
      <c r="O138" t="s">
        <v>444</v>
      </c>
      <c r="P138" t="s">
        <v>444</v>
      </c>
      <c r="Q138" t="s">
        <v>15</v>
      </c>
      <c r="R138" t="s">
        <v>15</v>
      </c>
      <c r="S138" t="s">
        <v>15</v>
      </c>
      <c r="T138" t="s">
        <v>447</v>
      </c>
      <c r="U138" t="s">
        <v>444</v>
      </c>
      <c r="V138" t="s">
        <v>444</v>
      </c>
      <c r="W138" t="s">
        <v>447</v>
      </c>
      <c r="X138" t="s">
        <v>444</v>
      </c>
      <c r="Y138" t="s">
        <v>442</v>
      </c>
      <c r="Z138" t="s">
        <v>442</v>
      </c>
      <c r="AA138" t="s">
        <v>444</v>
      </c>
      <c r="AB138" t="s">
        <v>442</v>
      </c>
      <c r="AC138" t="s">
        <v>444</v>
      </c>
      <c r="AD138" t="s">
        <v>447</v>
      </c>
      <c r="AE138" t="s">
        <v>447</v>
      </c>
      <c r="AF138" t="s">
        <v>447</v>
      </c>
      <c r="AG138" t="s">
        <v>442</v>
      </c>
      <c r="AH138" t="s">
        <v>447</v>
      </c>
      <c r="AI138" t="s">
        <v>447</v>
      </c>
      <c r="AJ138" t="s">
        <v>442</v>
      </c>
      <c r="AK138" t="s">
        <v>442</v>
      </c>
      <c r="AL138" t="s">
        <v>444</v>
      </c>
      <c r="AM138" t="s">
        <v>444</v>
      </c>
      <c r="AN138" t="s">
        <v>444</v>
      </c>
      <c r="AO138" t="s">
        <v>444</v>
      </c>
      <c r="AP138" t="s">
        <v>442</v>
      </c>
      <c r="AQ138" t="s">
        <v>528</v>
      </c>
      <c r="AR138" t="s">
        <v>282</v>
      </c>
      <c r="AS138" t="s">
        <v>162</v>
      </c>
      <c r="AT138" t="s">
        <v>10</v>
      </c>
      <c r="AU138" t="s">
        <v>444</v>
      </c>
      <c r="AV138" t="s">
        <v>1359</v>
      </c>
      <c r="AW138" t="s">
        <v>444</v>
      </c>
      <c r="AX138" t="s">
        <v>444</v>
      </c>
      <c r="AY138" t="s">
        <v>444</v>
      </c>
      <c r="AZ138" t="s">
        <v>444</v>
      </c>
      <c r="BA138" t="s">
        <v>444</v>
      </c>
      <c r="BB138" t="s">
        <v>444</v>
      </c>
      <c r="BC138" t="s">
        <v>444</v>
      </c>
      <c r="BD138" t="s">
        <v>1359</v>
      </c>
      <c r="BE138" t="s">
        <v>444</v>
      </c>
      <c r="BF138" t="s">
        <v>1360</v>
      </c>
      <c r="BG138" t="s">
        <v>1360</v>
      </c>
      <c r="BH138" t="s">
        <v>755</v>
      </c>
      <c r="BI138" t="s">
        <v>529</v>
      </c>
      <c r="BJ138" t="s">
        <v>1520</v>
      </c>
      <c r="BK138" t="s">
        <v>282</v>
      </c>
      <c r="BL138" t="s">
        <v>1360</v>
      </c>
      <c r="BM138" t="s">
        <v>448</v>
      </c>
      <c r="BN138" t="s">
        <v>442</v>
      </c>
      <c r="BO138" t="s">
        <v>7</v>
      </c>
      <c r="BP138" t="s">
        <v>7</v>
      </c>
      <c r="BQ138" t="s">
        <v>740</v>
      </c>
      <c r="BR138" t="s">
        <v>829</v>
      </c>
      <c r="BS138" t="s">
        <v>444</v>
      </c>
      <c r="BT138" t="s">
        <v>1360</v>
      </c>
      <c r="BU138" t="s">
        <v>1521</v>
      </c>
      <c r="BV138" t="s">
        <v>444</v>
      </c>
      <c r="BW138" t="s">
        <v>740</v>
      </c>
      <c r="BX138" t="s">
        <v>829</v>
      </c>
      <c r="BY138" t="s">
        <v>444</v>
      </c>
      <c r="BZ138" t="s">
        <v>1360</v>
      </c>
      <c r="CA138" t="s">
        <v>1521</v>
      </c>
      <c r="CB138" t="s">
        <v>444</v>
      </c>
      <c r="CC138" t="s">
        <v>444</v>
      </c>
      <c r="CD138" t="s">
        <v>444</v>
      </c>
      <c r="CE138" t="s">
        <v>444</v>
      </c>
      <c r="CF138" t="s">
        <v>444</v>
      </c>
      <c r="CG138" t="s">
        <v>444</v>
      </c>
      <c r="CH138" t="s">
        <v>444</v>
      </c>
      <c r="CI138" t="s">
        <v>740</v>
      </c>
      <c r="CJ138" t="s">
        <v>829</v>
      </c>
      <c r="CK138" t="s">
        <v>444</v>
      </c>
      <c r="CL138" t="s">
        <v>1360</v>
      </c>
      <c r="CM138" t="s">
        <v>1521</v>
      </c>
      <c r="CN138" t="s">
        <v>444</v>
      </c>
      <c r="CO138" t="s">
        <v>740</v>
      </c>
      <c r="CP138" t="s">
        <v>829</v>
      </c>
      <c r="CQ138" t="s">
        <v>444</v>
      </c>
      <c r="CR138" t="s">
        <v>1360</v>
      </c>
      <c r="CS138" t="s">
        <v>1521</v>
      </c>
      <c r="CT138" t="s">
        <v>444</v>
      </c>
      <c r="CU138" t="s">
        <v>444</v>
      </c>
      <c r="CV138" t="s">
        <v>2738</v>
      </c>
      <c r="CW138" t="s">
        <v>2736</v>
      </c>
      <c r="CX138" t="s">
        <v>2737</v>
      </c>
      <c r="CY138" t="s">
        <v>1569</v>
      </c>
      <c r="CZ138" t="s">
        <v>444</v>
      </c>
      <c r="DA138" t="s">
        <v>444</v>
      </c>
      <c r="DB138" t="s">
        <v>444</v>
      </c>
      <c r="DC138" t="s">
        <v>444</v>
      </c>
      <c r="DD138" t="s">
        <v>444</v>
      </c>
      <c r="DE138" t="s">
        <v>444</v>
      </c>
      <c r="DF138" t="s">
        <v>444</v>
      </c>
      <c r="DG138" t="s">
        <v>444</v>
      </c>
      <c r="DH138" t="s">
        <v>444</v>
      </c>
      <c r="DI138" t="s">
        <v>528</v>
      </c>
      <c r="DJ138" t="s">
        <v>444</v>
      </c>
      <c r="DK138" t="s">
        <v>444</v>
      </c>
      <c r="DL138" t="s">
        <v>444</v>
      </c>
      <c r="DM138" t="s">
        <v>444</v>
      </c>
      <c r="DN138" t="s">
        <v>444</v>
      </c>
      <c r="DO138" t="s">
        <v>444</v>
      </c>
      <c r="DP138" t="s">
        <v>444</v>
      </c>
      <c r="DQ138" t="s">
        <v>444</v>
      </c>
      <c r="DR138" t="s">
        <v>444</v>
      </c>
      <c r="DS138" t="s">
        <v>444</v>
      </c>
      <c r="DT138" s="24" t="s">
        <v>444</v>
      </c>
      <c r="DU138" s="24" t="s">
        <v>444</v>
      </c>
      <c r="DV138" t="s">
        <v>444</v>
      </c>
      <c r="DW138" t="s">
        <v>444</v>
      </c>
      <c r="DX138" s="24" t="s">
        <v>444</v>
      </c>
      <c r="DY138" s="24" t="s">
        <v>444</v>
      </c>
      <c r="DZ138" t="s">
        <v>444</v>
      </c>
      <c r="EA138" t="s">
        <v>444</v>
      </c>
      <c r="EB138" s="24" t="s">
        <v>444</v>
      </c>
      <c r="EC138" s="24" t="s">
        <v>444</v>
      </c>
      <c r="ED138" t="s">
        <v>444</v>
      </c>
      <c r="EE138" t="s">
        <v>444</v>
      </c>
      <c r="EF138" s="24" t="s">
        <v>444</v>
      </c>
      <c r="EG138" s="24" t="s">
        <v>444</v>
      </c>
      <c r="EH138" t="s">
        <v>444</v>
      </c>
      <c r="EI138" t="s">
        <v>444</v>
      </c>
      <c r="EJ138" s="24" t="s">
        <v>444</v>
      </c>
      <c r="EK138" s="24" t="s">
        <v>444</v>
      </c>
      <c r="EL138" t="s">
        <v>444</v>
      </c>
      <c r="EM138" t="s">
        <v>444</v>
      </c>
      <c r="EN138" s="24" t="s">
        <v>444</v>
      </c>
      <c r="EO138" s="24" t="s">
        <v>444</v>
      </c>
      <c r="EP138" t="s">
        <v>444</v>
      </c>
      <c r="EQ138" t="s">
        <v>444</v>
      </c>
      <c r="ER138" s="24" t="s">
        <v>444</v>
      </c>
      <c r="ES138" s="24" t="s">
        <v>444</v>
      </c>
      <c r="ET138" t="s">
        <v>444</v>
      </c>
      <c r="EU138" t="s">
        <v>444</v>
      </c>
      <c r="EV138" s="24" t="s">
        <v>444</v>
      </c>
      <c r="EW138" s="24" t="s">
        <v>444</v>
      </c>
      <c r="EX138" t="s">
        <v>444</v>
      </c>
      <c r="EY138" t="s">
        <v>444</v>
      </c>
      <c r="EZ138" s="24" t="s">
        <v>444</v>
      </c>
      <c r="FA138" s="24" t="s">
        <v>444</v>
      </c>
      <c r="FB138" t="s">
        <v>444</v>
      </c>
      <c r="FC138" t="s">
        <v>444</v>
      </c>
      <c r="FD138" s="24" t="s">
        <v>444</v>
      </c>
      <c r="FE138" s="24" t="s">
        <v>444</v>
      </c>
      <c r="FF138" t="s">
        <v>444</v>
      </c>
      <c r="FG138" t="s">
        <v>444</v>
      </c>
      <c r="FH138" s="24" t="s">
        <v>444</v>
      </c>
      <c r="FI138" s="24" t="s">
        <v>444</v>
      </c>
      <c r="FJ138" t="s">
        <v>444</v>
      </c>
      <c r="FK138" t="s">
        <v>444</v>
      </c>
      <c r="FL138" s="24" t="s">
        <v>444</v>
      </c>
      <c r="FM138" s="24" t="s">
        <v>444</v>
      </c>
      <c r="FN138" t="s">
        <v>444</v>
      </c>
      <c r="FO138" t="s">
        <v>444</v>
      </c>
      <c r="FP138" s="24" t="s">
        <v>444</v>
      </c>
      <c r="FQ138" s="24" t="s">
        <v>444</v>
      </c>
      <c r="FR138" t="s">
        <v>444</v>
      </c>
      <c r="FS138" t="s">
        <v>444</v>
      </c>
      <c r="FT138" s="24" t="s">
        <v>444</v>
      </c>
      <c r="FU138" s="24" t="s">
        <v>444</v>
      </c>
      <c r="FV138" t="s">
        <v>444</v>
      </c>
      <c r="FW138" t="s">
        <v>444</v>
      </c>
      <c r="FX138" s="24" t="s">
        <v>444</v>
      </c>
      <c r="FY138" s="24" t="s">
        <v>444</v>
      </c>
      <c r="FZ138" t="s">
        <v>444</v>
      </c>
      <c r="GA138" t="s">
        <v>444</v>
      </c>
      <c r="GB138" s="24" t="s">
        <v>444</v>
      </c>
      <c r="GC138" s="24" t="s">
        <v>444</v>
      </c>
      <c r="GD138" t="s">
        <v>444</v>
      </c>
      <c r="GE138" t="s">
        <v>444</v>
      </c>
      <c r="GF138" s="24" t="s">
        <v>444</v>
      </c>
      <c r="GG138" s="24" t="s">
        <v>444</v>
      </c>
      <c r="GH138" t="s">
        <v>15</v>
      </c>
      <c r="GI138" s="24" t="s">
        <v>538</v>
      </c>
      <c r="GJ138" s="24" t="s">
        <v>540</v>
      </c>
      <c r="GK138" t="s">
        <v>545</v>
      </c>
      <c r="GL138" t="s">
        <v>1453</v>
      </c>
      <c r="GM138" s="24" t="s">
        <v>444</v>
      </c>
      <c r="GN138" s="24" t="s">
        <v>444</v>
      </c>
      <c r="GO138" t="s">
        <v>444</v>
      </c>
      <c r="GP138" t="s">
        <v>444</v>
      </c>
      <c r="GQ138" s="24" t="s">
        <v>444</v>
      </c>
      <c r="GR138" s="24" t="s">
        <v>444</v>
      </c>
      <c r="GS138" t="s">
        <v>444</v>
      </c>
      <c r="GT138" t="s">
        <v>444</v>
      </c>
      <c r="GU138" s="24" t="s">
        <v>444</v>
      </c>
      <c r="GV138" s="24" t="s">
        <v>444</v>
      </c>
      <c r="GW138" t="s">
        <v>444</v>
      </c>
      <c r="GX138" t="s">
        <v>444</v>
      </c>
      <c r="GY138" s="24" t="s">
        <v>444</v>
      </c>
      <c r="GZ138" s="24" t="s">
        <v>444</v>
      </c>
      <c r="HA138" t="s">
        <v>444</v>
      </c>
      <c r="HB138" t="s">
        <v>444</v>
      </c>
      <c r="HC138" s="24" t="s">
        <v>444</v>
      </c>
      <c r="HD138" s="24" t="s">
        <v>444</v>
      </c>
      <c r="HE138" t="s">
        <v>444</v>
      </c>
      <c r="HF138" t="s">
        <v>444</v>
      </c>
      <c r="HG138" s="24" t="s">
        <v>444</v>
      </c>
      <c r="HH138" s="24" t="s">
        <v>444</v>
      </c>
      <c r="HI138" t="s">
        <v>444</v>
      </c>
      <c r="HJ138" t="s">
        <v>444</v>
      </c>
      <c r="HK138" s="24" t="s">
        <v>444</v>
      </c>
      <c r="HL138" s="24" t="s">
        <v>444</v>
      </c>
      <c r="HM138" t="s">
        <v>444</v>
      </c>
      <c r="HN138" t="s">
        <v>444</v>
      </c>
      <c r="HO138" s="24" t="s">
        <v>444</v>
      </c>
      <c r="HP138" s="24" t="s">
        <v>444</v>
      </c>
      <c r="HQ138" t="s">
        <v>444</v>
      </c>
      <c r="HR138" t="s">
        <v>444</v>
      </c>
      <c r="HS138" s="24" t="s">
        <v>444</v>
      </c>
      <c r="HT138" s="24" t="s">
        <v>444</v>
      </c>
      <c r="HU138" t="s">
        <v>444</v>
      </c>
      <c r="HV138" t="s">
        <v>444</v>
      </c>
      <c r="HW138" s="24" t="s">
        <v>444</v>
      </c>
      <c r="HX138" s="24" t="s">
        <v>444</v>
      </c>
      <c r="HY138" t="s">
        <v>444</v>
      </c>
      <c r="HZ138" t="s">
        <v>444</v>
      </c>
      <c r="IA138" t="s">
        <v>2797</v>
      </c>
      <c r="IB138" t="s">
        <v>2736</v>
      </c>
      <c r="IC138" t="s">
        <v>3036</v>
      </c>
      <c r="ID138" s="33" t="b" cm="1">
        <f t="array" ref="ID138">_xlfn.IFNA(MATCH($A$2,_xlfn.NUMBERVALUE(Table_Query_from_MF_DSNP62[[#This Row],[CL_GLACCT_DR1]:[CL_GLACCT_CR4]]),0),0)&gt;=1</f>
        <v>1</v>
      </c>
      <c r="IE138" s="33" t="b">
        <f>OR(Table_Query_from_MF_DSNP62[[#This Row],[Pair1]:[Pair25]])</f>
        <v>1</v>
      </c>
      <c r="IF138" s="33">
        <f>_xlfn.IFNA(MATCH(TRUE,Table_Query_from_MF_DSNP62[[#This Row],[Pair1]:[Pair25]],0),"none")</f>
        <v>1</v>
      </c>
      <c r="IG138" s="33" t="b">
        <f>AND($A$2&gt;=_xlfn.NUMBERVALUE(Table_Query_from_MF_DSNP62[[#This Row],[CL_GL_ACCT_FR1]]),$A$2&lt;=_xlfn.NUMBERVALUE(Table_Query_from_MF_DSNP62[[#This Row],[CL_GL_ACCT_TO1]]))</f>
        <v>1</v>
      </c>
      <c r="IH138" s="33" t="b">
        <f>AND($A$2&gt;=_xlfn.NUMBERVALUE(Table_Query_from_MF_DSNP62[[#This Row],[CL_GL_ACCT_FR2]]),$A$2&lt;=_xlfn.NUMBERVALUE(Table_Query_from_MF_DSNP62[[#This Row],[CL_GL_ACCT_TO2]]))</f>
        <v>1</v>
      </c>
      <c r="II138" s="33" t="b">
        <f>AND($A$2&gt;=_xlfn.NUMBERVALUE(Table_Query_from_MF_DSNP62[[#This Row],[CL_GL_ACCT_FR3]]),$A$2&lt;=_xlfn.NUMBERVALUE(Table_Query_from_MF_DSNP62[[#This Row],[CL_GL_ACCT_TO3]]))</f>
        <v>1</v>
      </c>
      <c r="IJ138" s="33" t="b">
        <f>AND($A$2&gt;=_xlfn.NUMBERVALUE(Table_Query_from_MF_DSNP62[[#This Row],[CL_GL_ACCT_FR4]]),$A$2&lt;=_xlfn.NUMBERVALUE(Table_Query_from_MF_DSNP62[[#This Row],[CL_GL_ACCT_TO4]]))</f>
        <v>1</v>
      </c>
      <c r="IK138" s="33" t="b">
        <f>AND($A$2&gt;=_xlfn.NUMBERVALUE(Table_Query_from_MF_DSNP62[[#This Row],[CL_GL_ACCT_FR5]]),$A$2&lt;=_xlfn.NUMBERVALUE(Table_Query_from_MF_DSNP62[[#This Row],[CL_GL_ACCT_TO5]]))</f>
        <v>1</v>
      </c>
      <c r="IL138" s="33" t="b">
        <f>AND($A$2&gt;=_xlfn.NUMBERVALUE(Table_Query_from_MF_DSNP62[[#This Row],[CL_GL_ACCT_FR6]]),$A$2&lt;=_xlfn.NUMBERVALUE(Table_Query_from_MF_DSNP62[[#This Row],[CL_GL_ACCT_TO6]]))</f>
        <v>1</v>
      </c>
      <c r="IM138" s="33" t="b">
        <f>AND($A$2&gt;=_xlfn.NUMBERVALUE(Table_Query_from_MF_DSNP62[[#This Row],[CL_GL_ACCT_FR7]]),$A$2&lt;=_xlfn.NUMBERVALUE(Table_Query_from_MF_DSNP62[[#This Row],[CL_GL_ACCT_TO7]]))</f>
        <v>1</v>
      </c>
      <c r="IN138" s="33" t="b">
        <f>AND($A$2&gt;=_xlfn.NUMBERVALUE(Table_Query_from_MF_DSNP62[[#This Row],[CL_GL_ACCT_FR8]]),$A$2&lt;=_xlfn.NUMBERVALUE(Table_Query_from_MF_DSNP62[[#This Row],[CL_GL_ACCT_TO8]]))</f>
        <v>1</v>
      </c>
      <c r="IO138" s="33" t="b">
        <f>AND($A$2&gt;=_xlfn.NUMBERVALUE(Table_Query_from_MF_DSNP62[[#This Row],[CL_GL_ACCT_FR9]]),$A$2&lt;=_xlfn.NUMBERVALUE(Table_Query_from_MF_DSNP62[[#This Row],[CL_GL_ACCT_TO9]]))</f>
        <v>1</v>
      </c>
      <c r="IP138" s="33" t="b">
        <f>AND($A$2&gt;=_xlfn.NUMBERVALUE(Table_Query_from_MF_DSNP62[[#This Row],[CL_GL_ACCT_FR10]]),$A$2&lt;=_xlfn.NUMBERVALUE(Table_Query_from_MF_DSNP62[[#This Row],[CL_GL_ACCT_TO10]]))</f>
        <v>1</v>
      </c>
      <c r="IQ138" s="33" t="b">
        <f>AND($A$2&gt;=_xlfn.NUMBERVALUE(Table_Query_from_MF_DSNP62[[#This Row],[CL_GL_ACCT_FR11]]),$A$2&lt;=_xlfn.NUMBERVALUE(Table_Query_from_MF_DSNP62[[#This Row],[CL_GL_ACCT_TO11]]))</f>
        <v>1</v>
      </c>
      <c r="IR138" s="33" t="b">
        <f>AND($A$2&gt;=_xlfn.NUMBERVALUE(Table_Query_from_MF_DSNP62[[#This Row],[CL_GL_ACCT_FR12]]),$A$2&lt;=_xlfn.NUMBERVALUE(Table_Query_from_MF_DSNP62[[#This Row],[CL_GL_ACCT_TO12]]))</f>
        <v>1</v>
      </c>
      <c r="IS138" s="33" t="b">
        <f>AND($A$2&gt;=_xlfn.NUMBERVALUE(Table_Query_from_MF_DSNP62[[#This Row],[CL_GL_ACCT_FR13]]),$A$2&lt;=_xlfn.NUMBERVALUE(Table_Query_from_MF_DSNP62[[#This Row],[CL_GL_ACCT_TO13]]))</f>
        <v>1</v>
      </c>
      <c r="IT138" s="33" t="b">
        <f>AND($A$2&gt;=_xlfn.NUMBERVALUE(Table_Query_from_MF_DSNP62[[#This Row],[CL_GL_ACCT_FR14]]),$A$2&lt;=_xlfn.NUMBERVALUE(Table_Query_from_MF_DSNP62[[#This Row],[CL_GL_ACCT_TO14]]))</f>
        <v>1</v>
      </c>
      <c r="IU138" s="33" t="b">
        <f>AND($A$2&gt;=_xlfn.NUMBERVALUE(Table_Query_from_MF_DSNP62[[#This Row],[CL_GL_ACCT_FR15]]),$A$2&lt;=_xlfn.NUMBERVALUE(Table_Query_from_MF_DSNP62[[#This Row],[CL_GL_ACCT_TO15]]))</f>
        <v>1</v>
      </c>
      <c r="IV138" s="33" t="b">
        <f>AND($A$2&gt;=_xlfn.NUMBERVALUE(Table_Query_from_MF_DSNP62[[#This Row],[CL_GL_ACCT_FR16]]),$A$2&lt;=_xlfn.NUMBERVALUE(Table_Query_from_MF_DSNP62[[#This Row],[CL_GL_ACCT_TO16]]))</f>
        <v>1</v>
      </c>
      <c r="IW138" s="33" t="b">
        <f>AND($A$2&gt;=_xlfn.NUMBERVALUE(Table_Query_from_MF_DSNP62[[#This Row],[CL_GL_ACCT_FR17]]),$A$2&lt;=_xlfn.NUMBERVALUE(Table_Query_from_MF_DSNP62[[#This Row],[CL_GL_ACCT_TO17]]))</f>
        <v>1</v>
      </c>
      <c r="IX138" s="33" t="b">
        <f>AND($A$2&gt;=_xlfn.NUMBERVALUE(Table_Query_from_MF_DSNP62[[#This Row],[CL_GL_ACCT_FR18]]),$A$2&lt;=_xlfn.NUMBERVALUE(Table_Query_from_MF_DSNP62[[#This Row],[CL_GL_ACCT_TO18]]))</f>
        <v>1</v>
      </c>
      <c r="IY138" s="33" t="b">
        <f>AND($A$2&gt;=_xlfn.NUMBERVALUE(Table_Query_from_MF_DSNP62[[#This Row],[CL_GL_ACCT_FR19]]),$A$2&lt;=_xlfn.NUMBERVALUE(Table_Query_from_MF_DSNP62[[#This Row],[CL_GL_ACCT_TO19]]))</f>
        <v>1</v>
      </c>
      <c r="IZ138" s="33" t="b">
        <f>AND($A$2&gt;=_xlfn.NUMBERVALUE(Table_Query_from_MF_DSNP62[[#This Row],[CL_GL_ACCT_FR20]]),$A$2&lt;=_xlfn.NUMBERVALUE(Table_Query_from_MF_DSNP62[[#This Row],[CL_GL_ACCT_TO20]]))</f>
        <v>1</v>
      </c>
      <c r="JA138" s="33" t="b">
        <f>AND($A$2&gt;=_xlfn.NUMBERVALUE(Table_Query_from_MF_DSNP62[[#This Row],[CL_GL_ACCT_FR21]]),$A$2&lt;=_xlfn.NUMBERVALUE(Table_Query_from_MF_DSNP62[[#This Row],[CL_GL_ACCT_TO21]]))</f>
        <v>1</v>
      </c>
      <c r="JB138" s="33" t="b">
        <f>AND($A$2&gt;=_xlfn.NUMBERVALUE(Table_Query_from_MF_DSNP62[[#This Row],[CL_GL_ACCT_FR22]]),$A$2&lt;=_xlfn.NUMBERVALUE(Table_Query_from_MF_DSNP62[[#This Row],[CL_GL_ACCT_TO22]]))</f>
        <v>1</v>
      </c>
      <c r="JC138" s="33" t="b">
        <f>AND($A$2&gt;=_xlfn.NUMBERVALUE(Table_Query_from_MF_DSNP62[[#This Row],[CL_GL_ACCT_FR23]]),$A$2&lt;=_xlfn.NUMBERVALUE(Table_Query_from_MF_DSNP62[[#This Row],[CL_GL_ACCT_TO23]]))</f>
        <v>1</v>
      </c>
      <c r="JD138" s="33" t="b">
        <f>AND($A$2&gt;=_xlfn.NUMBERVALUE(Table_Query_from_MF_DSNP62[[#This Row],[CL_GL_ACCT_FR24]]),$A$2&lt;=_xlfn.NUMBERVALUE(Table_Query_from_MF_DSNP62[[#This Row],[CL_GL_ACCT_TO24]]))</f>
        <v>1</v>
      </c>
      <c r="JE138" s="33" t="b">
        <f>AND($A$2&gt;=_xlfn.NUMBERVALUE(Table_Query_from_MF_DSNP62[[#This Row],[CL_GL_ACCT_FR25]]),$A$2&lt;=_xlfn.NUMBERVALUE(Table_Query_from_MF_DSNP62[[#This Row],[CL_GL_ACCT_TO25]]))</f>
        <v>1</v>
      </c>
      <c r="JF138" s="33" t="b">
        <f>OR(Table_Query_from_MF_DSNP62[[#This Row],[PairA]:[PairO]])</f>
        <v>1</v>
      </c>
      <c r="JG138" s="33">
        <f>_xlfn.IFNA(MATCH(TRUE,Table_Query_from_MF_DSNP62[[#This Row],[PairA]:[PairO]],0),"none")</f>
        <v>3</v>
      </c>
      <c r="JH138" s="33" t="b">
        <f>AND($B$2&gt;=_xlfn.NUMBERVALUE(Table_Query_from_MF_DSNP62[[#This Row],[CL_CMP_OBJ_FR1]]),$B$2&lt;=_xlfn.NUMBERVALUE(Table_Query_from_MF_DSNP62[[#This Row],[CL_CMP_OBJ_TO1]]))</f>
        <v>0</v>
      </c>
      <c r="JI138" s="33" t="b">
        <f>AND($B$2&gt;=_xlfn.NUMBERVALUE(Table_Query_from_MF_DSNP62[[#This Row],[CL_CMP_OBJ_FR2]]),$B$2&lt;=_xlfn.NUMBERVALUE(Table_Query_from_MF_DSNP62[[#This Row],[CL_CMP_OBJ_TO2]]))</f>
        <v>0</v>
      </c>
      <c r="JJ138" s="33" t="b">
        <f>AND($B$2&gt;=_xlfn.NUMBERVALUE(Table_Query_from_MF_DSNP62[[#This Row],[CL_CMP_OBJ_FR3]]),$B$2&lt;=_xlfn.NUMBERVALUE(Table_Query_from_MF_DSNP62[[#This Row],[CL_CMP_OBJ_TO3]]))</f>
        <v>1</v>
      </c>
      <c r="JK138" s="33" t="b">
        <f>AND($B$2&gt;=_xlfn.NUMBERVALUE(Table_Query_from_MF_DSNP62[[#This Row],[CL_CMP_OBJ_FR4]]),$B$2&lt;=_xlfn.NUMBERVALUE(Table_Query_from_MF_DSNP62[[#This Row],[CL_CMP_OBJ_TO4]]))</f>
        <v>1</v>
      </c>
      <c r="JL138" s="33" t="b">
        <f>AND($B$2&gt;=_xlfn.NUMBERVALUE(Table_Query_from_MF_DSNP62[[#This Row],[CL_CMP_OBJ_FR5]]),$B$2&lt;=_xlfn.NUMBERVALUE(Table_Query_from_MF_DSNP62[[#This Row],[CL_CMP_OBJ_TO5]]))</f>
        <v>1</v>
      </c>
      <c r="JM138" s="33" t="b">
        <f>AND($B$2&gt;=_xlfn.NUMBERVALUE(Table_Query_from_MF_DSNP62[[#This Row],[CL_CMP_OBJ_FR6]]),$B$2&lt;=_xlfn.NUMBERVALUE(Table_Query_from_MF_DSNP62[[#This Row],[CL_CMP_OBJ_TO6]]))</f>
        <v>1</v>
      </c>
      <c r="JN138" s="33" t="b">
        <f>AND($B$2&gt;=_xlfn.NUMBERVALUE(Table_Query_from_MF_DSNP62[[#This Row],[CL_CMP_OBJ_FR7]]),$B$2&lt;=_xlfn.NUMBERVALUE(Table_Query_from_MF_DSNP62[[#This Row],[CL_CMP_OBJ_TO7]]))</f>
        <v>1</v>
      </c>
      <c r="JO138" s="33" t="b">
        <f>AND($B$2&gt;=_xlfn.NUMBERVALUE(Table_Query_from_MF_DSNP62[[#This Row],[CL_CMP_OBJ_FR8]]),$B$2&lt;=_xlfn.NUMBERVALUE(Table_Query_from_MF_DSNP62[[#This Row],[CL_CMP_OBJ_TO8]]))</f>
        <v>1</v>
      </c>
      <c r="JP138" s="33" t="b">
        <f>AND($B$2&gt;=_xlfn.NUMBERVALUE(Table_Query_from_MF_DSNP62[[#This Row],[CL_CMP_OBJ_FR9]]),$B$2&lt;=_xlfn.NUMBERVALUE(Table_Query_from_MF_DSNP62[[#This Row],[CL_CMP_OBJ_TO9]]))</f>
        <v>1</v>
      </c>
      <c r="JQ138" s="33" t="b">
        <f>AND($B$2&gt;=_xlfn.NUMBERVALUE(Table_Query_from_MF_DSNP62[[#This Row],[CL_CMP_OBJ_FR10]]),$B$2&lt;=_xlfn.NUMBERVALUE(Table_Query_from_MF_DSNP62[[#This Row],[CL_CMP_OBJ_TO10]]))</f>
        <v>1</v>
      </c>
      <c r="JR138" s="33" t="b">
        <f>AND($B$2&gt;=_xlfn.NUMBERVALUE(Table_Query_from_MF_DSNP62[[#This Row],[CL_CMP_OBJ_FR11]]),$B$2&lt;=_xlfn.NUMBERVALUE(Table_Query_from_MF_DSNP62[[#This Row],[CL_CMP_OBJ_TO11]]))</f>
        <v>1</v>
      </c>
      <c r="JS138" s="33" t="b">
        <f>AND($B$2&gt;=_xlfn.NUMBERVALUE(Table_Query_from_MF_DSNP62[[#This Row],[CL_CMP_OBJ_FR12]]),$B$2&lt;=_xlfn.NUMBERVALUE(Table_Query_from_MF_DSNP62[[#This Row],[CL_CMP_OBJ_TO12]]))</f>
        <v>1</v>
      </c>
      <c r="JT138" s="33" t="b">
        <f>AND($B$2&gt;=_xlfn.NUMBERVALUE(Table_Query_from_MF_DSNP62[[#This Row],[CL_CMP_OBJ_FR13]]),$B$2&lt;=_xlfn.NUMBERVALUE(Table_Query_from_MF_DSNP62[[#This Row],[CL_CMP_OBJ_TO13]]))</f>
        <v>1</v>
      </c>
      <c r="JU138" s="33" t="b">
        <f>AND($B$2&gt;=_xlfn.NUMBERVALUE(Table_Query_from_MF_DSNP62[[#This Row],[CL_CMP_OBJ_FR14]]),$B$2&lt;=_xlfn.NUMBERVALUE(Table_Query_from_MF_DSNP62[[#This Row],[CL_CMP_OBJ_TO14]]))</f>
        <v>1</v>
      </c>
      <c r="JV138" s="33" t="b">
        <f>AND($B$2&gt;=_xlfn.NUMBERVALUE(Table_Query_from_MF_DSNP62[[#This Row],[CL_CMP_OBJ_FR15]]),$B$2&lt;=_xlfn.NUMBERVALUE(Table_Query_from_MF_DSNP62[[#This Row],[CL_CMP_OBJ_TO15]]))</f>
        <v>1</v>
      </c>
    </row>
    <row r="139" spans="1:282" x14ac:dyDescent="0.25">
      <c r="A139" t="b">
        <f>OR(,Table_Query_from_MF_DSNP62[[#This Row],[Desired GL included as "hard-coded" GL?]],Table_Query_from_MF_DSNP62[[#This Row],[Desired GL included as "Open GL"?]])</f>
        <v>1</v>
      </c>
      <c r="B139" t="b">
        <f>Table_Query_from_MF_DSNP62[[#This Row],[Desired CObj included as "Open CObj"?]]</f>
        <v>1</v>
      </c>
      <c r="C139" t="s">
        <v>1573</v>
      </c>
      <c r="D139" t="s">
        <v>1574</v>
      </c>
      <c r="E139" t="s">
        <v>8</v>
      </c>
      <c r="F139" s="24" t="s">
        <v>307</v>
      </c>
      <c r="G139" t="s">
        <v>359</v>
      </c>
      <c r="H139" s="24" t="s">
        <v>444</v>
      </c>
      <c r="I139" t="s">
        <v>444</v>
      </c>
      <c r="J139" s="24" t="s">
        <v>444</v>
      </c>
      <c r="K139" t="s">
        <v>444</v>
      </c>
      <c r="L139" s="24" t="s">
        <v>444</v>
      </c>
      <c r="M139" t="s">
        <v>444</v>
      </c>
      <c r="N139" t="s">
        <v>444</v>
      </c>
      <c r="O139" t="s">
        <v>444</v>
      </c>
      <c r="P139" t="s">
        <v>444</v>
      </c>
      <c r="Q139" t="s">
        <v>15</v>
      </c>
      <c r="R139" t="s">
        <v>15</v>
      </c>
      <c r="S139" t="s">
        <v>442</v>
      </c>
      <c r="T139" t="s">
        <v>447</v>
      </c>
      <c r="U139" t="s">
        <v>444</v>
      </c>
      <c r="V139" t="s">
        <v>444</v>
      </c>
      <c r="W139" t="s">
        <v>447</v>
      </c>
      <c r="X139" t="s">
        <v>444</v>
      </c>
      <c r="Y139" t="s">
        <v>444</v>
      </c>
      <c r="Z139" t="s">
        <v>442</v>
      </c>
      <c r="AA139" t="s">
        <v>444</v>
      </c>
      <c r="AB139" t="s">
        <v>442</v>
      </c>
      <c r="AC139" t="s">
        <v>444</v>
      </c>
      <c r="AD139" t="s">
        <v>447</v>
      </c>
      <c r="AE139" t="s">
        <v>447</v>
      </c>
      <c r="AF139" t="s">
        <v>447</v>
      </c>
      <c r="AG139" t="s">
        <v>442</v>
      </c>
      <c r="AH139" t="s">
        <v>447</v>
      </c>
      <c r="AI139" t="s">
        <v>447</v>
      </c>
      <c r="AJ139" t="s">
        <v>442</v>
      </c>
      <c r="AK139" t="s">
        <v>442</v>
      </c>
      <c r="AL139" t="s">
        <v>444</v>
      </c>
      <c r="AM139" t="s">
        <v>444</v>
      </c>
      <c r="AN139" t="s">
        <v>444</v>
      </c>
      <c r="AO139" t="s">
        <v>444</v>
      </c>
      <c r="AP139" t="s">
        <v>442</v>
      </c>
      <c r="AQ139" t="s">
        <v>528</v>
      </c>
      <c r="AR139" t="s">
        <v>282</v>
      </c>
      <c r="AS139" t="s">
        <v>162</v>
      </c>
      <c r="AT139" t="s">
        <v>10</v>
      </c>
      <c r="AU139" t="s">
        <v>444</v>
      </c>
      <c r="AV139" t="s">
        <v>1359</v>
      </c>
      <c r="AW139" t="s">
        <v>444</v>
      </c>
      <c r="AX139" t="s">
        <v>444</v>
      </c>
      <c r="AY139" t="s">
        <v>444</v>
      </c>
      <c r="AZ139" t="s">
        <v>444</v>
      </c>
      <c r="BA139" t="s">
        <v>444</v>
      </c>
      <c r="BB139" t="s">
        <v>444</v>
      </c>
      <c r="BC139" t="s">
        <v>444</v>
      </c>
      <c r="BD139" t="s">
        <v>1359</v>
      </c>
      <c r="BE139" t="s">
        <v>444</v>
      </c>
      <c r="BF139" t="s">
        <v>1360</v>
      </c>
      <c r="BG139" t="s">
        <v>1360</v>
      </c>
      <c r="BH139" t="s">
        <v>449</v>
      </c>
      <c r="BI139" t="s">
        <v>529</v>
      </c>
      <c r="BJ139" t="s">
        <v>7</v>
      </c>
      <c r="BK139" t="s">
        <v>282</v>
      </c>
      <c r="BL139" t="s">
        <v>444</v>
      </c>
      <c r="BM139" t="s">
        <v>444</v>
      </c>
      <c r="BN139" t="s">
        <v>444</v>
      </c>
      <c r="BO139" t="s">
        <v>444</v>
      </c>
      <c r="BP139" t="s">
        <v>444</v>
      </c>
      <c r="BQ139" t="s">
        <v>1360</v>
      </c>
      <c r="BR139" t="s">
        <v>1521</v>
      </c>
      <c r="BS139" t="s">
        <v>444</v>
      </c>
      <c r="BT139" t="s">
        <v>444</v>
      </c>
      <c r="BU139" t="s">
        <v>444</v>
      </c>
      <c r="BV139" t="s">
        <v>444</v>
      </c>
      <c r="BW139" t="s">
        <v>1360</v>
      </c>
      <c r="BX139" t="s">
        <v>1521</v>
      </c>
      <c r="BY139" t="s">
        <v>444</v>
      </c>
      <c r="BZ139" t="s">
        <v>444</v>
      </c>
      <c r="CA139" t="s">
        <v>444</v>
      </c>
      <c r="CB139" t="s">
        <v>444</v>
      </c>
      <c r="CC139" t="s">
        <v>444</v>
      </c>
      <c r="CD139" t="s">
        <v>444</v>
      </c>
      <c r="CE139" t="s">
        <v>444</v>
      </c>
      <c r="CF139" t="s">
        <v>444</v>
      </c>
      <c r="CG139" t="s">
        <v>444</v>
      </c>
      <c r="CH139" t="s">
        <v>444</v>
      </c>
      <c r="CI139" t="s">
        <v>1360</v>
      </c>
      <c r="CJ139" t="s">
        <v>1521</v>
      </c>
      <c r="CK139" t="s">
        <v>444</v>
      </c>
      <c r="CL139" t="s">
        <v>444</v>
      </c>
      <c r="CM139" t="s">
        <v>444</v>
      </c>
      <c r="CN139" t="s">
        <v>444</v>
      </c>
      <c r="CO139" t="s">
        <v>1360</v>
      </c>
      <c r="CP139" t="s">
        <v>1521</v>
      </c>
      <c r="CQ139" t="s">
        <v>444</v>
      </c>
      <c r="CR139" t="s">
        <v>444</v>
      </c>
      <c r="CS139" t="s">
        <v>444</v>
      </c>
      <c r="CT139" t="s">
        <v>444</v>
      </c>
      <c r="CU139" t="s">
        <v>444</v>
      </c>
      <c r="CV139" t="s">
        <v>2738</v>
      </c>
      <c r="CW139" t="s">
        <v>2736</v>
      </c>
      <c r="CX139" t="s">
        <v>2737</v>
      </c>
      <c r="CY139" t="s">
        <v>1569</v>
      </c>
      <c r="CZ139" t="s">
        <v>1575</v>
      </c>
      <c r="DA139" t="s">
        <v>1570</v>
      </c>
      <c r="DB139" t="s">
        <v>444</v>
      </c>
      <c r="DC139" t="s">
        <v>444</v>
      </c>
      <c r="DD139" t="s">
        <v>444</v>
      </c>
      <c r="DE139" t="s">
        <v>444</v>
      </c>
      <c r="DF139" t="s">
        <v>444</v>
      </c>
      <c r="DG139" t="s">
        <v>444</v>
      </c>
      <c r="DH139" t="s">
        <v>444</v>
      </c>
      <c r="DI139" t="s">
        <v>528</v>
      </c>
      <c r="DJ139" t="s">
        <v>444</v>
      </c>
      <c r="DK139" t="s">
        <v>444</v>
      </c>
      <c r="DL139" t="s">
        <v>444</v>
      </c>
      <c r="DM139" t="s">
        <v>444</v>
      </c>
      <c r="DN139" t="s">
        <v>444</v>
      </c>
      <c r="DO139" t="s">
        <v>444</v>
      </c>
      <c r="DP139" t="s">
        <v>444</v>
      </c>
      <c r="DQ139" t="s">
        <v>444</v>
      </c>
      <c r="DR139" t="s">
        <v>444</v>
      </c>
      <c r="DS139" t="s">
        <v>444</v>
      </c>
      <c r="DT139" s="24" t="s">
        <v>444</v>
      </c>
      <c r="DU139" s="24" t="s">
        <v>444</v>
      </c>
      <c r="DV139" t="s">
        <v>444</v>
      </c>
      <c r="DW139" t="s">
        <v>444</v>
      </c>
      <c r="DX139" s="24" t="s">
        <v>444</v>
      </c>
      <c r="DY139" s="24" t="s">
        <v>444</v>
      </c>
      <c r="DZ139" t="s">
        <v>444</v>
      </c>
      <c r="EA139" t="s">
        <v>444</v>
      </c>
      <c r="EB139" s="24" t="s">
        <v>444</v>
      </c>
      <c r="EC139" s="24" t="s">
        <v>444</v>
      </c>
      <c r="ED139" t="s">
        <v>444</v>
      </c>
      <c r="EE139" t="s">
        <v>444</v>
      </c>
      <c r="EF139" s="24" t="s">
        <v>444</v>
      </c>
      <c r="EG139" s="24" t="s">
        <v>444</v>
      </c>
      <c r="EH139" t="s">
        <v>444</v>
      </c>
      <c r="EI139" t="s">
        <v>444</v>
      </c>
      <c r="EJ139" s="24" t="s">
        <v>444</v>
      </c>
      <c r="EK139" s="24" t="s">
        <v>444</v>
      </c>
      <c r="EL139" t="s">
        <v>444</v>
      </c>
      <c r="EM139" t="s">
        <v>444</v>
      </c>
      <c r="EN139" s="24" t="s">
        <v>444</v>
      </c>
      <c r="EO139" s="24" t="s">
        <v>444</v>
      </c>
      <c r="EP139" t="s">
        <v>444</v>
      </c>
      <c r="EQ139" t="s">
        <v>444</v>
      </c>
      <c r="ER139" s="24" t="s">
        <v>444</v>
      </c>
      <c r="ES139" s="24" t="s">
        <v>444</v>
      </c>
      <c r="ET139" t="s">
        <v>444</v>
      </c>
      <c r="EU139" t="s">
        <v>444</v>
      </c>
      <c r="EV139" s="24" t="s">
        <v>444</v>
      </c>
      <c r="EW139" s="24" t="s">
        <v>444</v>
      </c>
      <c r="EX139" t="s">
        <v>444</v>
      </c>
      <c r="EY139" t="s">
        <v>444</v>
      </c>
      <c r="EZ139" s="24" t="s">
        <v>444</v>
      </c>
      <c r="FA139" s="24" t="s">
        <v>444</v>
      </c>
      <c r="FB139" t="s">
        <v>444</v>
      </c>
      <c r="FC139" t="s">
        <v>444</v>
      </c>
      <c r="FD139" s="24" t="s">
        <v>444</v>
      </c>
      <c r="FE139" s="24" t="s">
        <v>444</v>
      </c>
      <c r="FF139" t="s">
        <v>444</v>
      </c>
      <c r="FG139" t="s">
        <v>444</v>
      </c>
      <c r="FH139" s="24" t="s">
        <v>444</v>
      </c>
      <c r="FI139" s="24" t="s">
        <v>444</v>
      </c>
      <c r="FJ139" t="s">
        <v>444</v>
      </c>
      <c r="FK139" t="s">
        <v>444</v>
      </c>
      <c r="FL139" s="24" t="s">
        <v>444</v>
      </c>
      <c r="FM139" s="24" t="s">
        <v>444</v>
      </c>
      <c r="FN139" t="s">
        <v>444</v>
      </c>
      <c r="FO139" t="s">
        <v>444</v>
      </c>
      <c r="FP139" s="24" t="s">
        <v>444</v>
      </c>
      <c r="FQ139" s="24" t="s">
        <v>444</v>
      </c>
      <c r="FR139" t="s">
        <v>444</v>
      </c>
      <c r="FS139" t="s">
        <v>444</v>
      </c>
      <c r="FT139" s="24" t="s">
        <v>444</v>
      </c>
      <c r="FU139" s="24" t="s">
        <v>444</v>
      </c>
      <c r="FV139" t="s">
        <v>444</v>
      </c>
      <c r="FW139" t="s">
        <v>444</v>
      </c>
      <c r="FX139" s="24" t="s">
        <v>444</v>
      </c>
      <c r="FY139" s="24" t="s">
        <v>444</v>
      </c>
      <c r="FZ139" t="s">
        <v>444</v>
      </c>
      <c r="GA139" t="s">
        <v>444</v>
      </c>
      <c r="GB139" s="24" t="s">
        <v>444</v>
      </c>
      <c r="GC139" s="24" t="s">
        <v>444</v>
      </c>
      <c r="GD139" t="s">
        <v>444</v>
      </c>
      <c r="GE139" t="s">
        <v>444</v>
      </c>
      <c r="GF139" s="24" t="s">
        <v>444</v>
      </c>
      <c r="GG139" s="24" t="s">
        <v>444</v>
      </c>
      <c r="GH139" t="s">
        <v>15</v>
      </c>
      <c r="GI139" s="24" t="s">
        <v>538</v>
      </c>
      <c r="GJ139" s="24" t="s">
        <v>540</v>
      </c>
      <c r="GK139" t="s">
        <v>545</v>
      </c>
      <c r="GL139" t="s">
        <v>1453</v>
      </c>
      <c r="GM139" s="24" t="s">
        <v>444</v>
      </c>
      <c r="GN139" s="24" t="s">
        <v>444</v>
      </c>
      <c r="GO139" t="s">
        <v>444</v>
      </c>
      <c r="GP139" t="s">
        <v>444</v>
      </c>
      <c r="GQ139" s="24" t="s">
        <v>444</v>
      </c>
      <c r="GR139" s="24" t="s">
        <v>444</v>
      </c>
      <c r="GS139" t="s">
        <v>444</v>
      </c>
      <c r="GT139" t="s">
        <v>444</v>
      </c>
      <c r="GU139" s="24" t="s">
        <v>444</v>
      </c>
      <c r="GV139" s="24" t="s">
        <v>444</v>
      </c>
      <c r="GW139" t="s">
        <v>444</v>
      </c>
      <c r="GX139" t="s">
        <v>444</v>
      </c>
      <c r="GY139" s="24" t="s">
        <v>444</v>
      </c>
      <c r="GZ139" s="24" t="s">
        <v>444</v>
      </c>
      <c r="HA139" t="s">
        <v>444</v>
      </c>
      <c r="HB139" t="s">
        <v>444</v>
      </c>
      <c r="HC139" s="24" t="s">
        <v>444</v>
      </c>
      <c r="HD139" s="24" t="s">
        <v>444</v>
      </c>
      <c r="HE139" t="s">
        <v>444</v>
      </c>
      <c r="HF139" t="s">
        <v>444</v>
      </c>
      <c r="HG139" s="24" t="s">
        <v>444</v>
      </c>
      <c r="HH139" s="24" t="s">
        <v>444</v>
      </c>
      <c r="HI139" t="s">
        <v>444</v>
      </c>
      <c r="HJ139" t="s">
        <v>444</v>
      </c>
      <c r="HK139" s="24" t="s">
        <v>444</v>
      </c>
      <c r="HL139" s="24" t="s">
        <v>444</v>
      </c>
      <c r="HM139" t="s">
        <v>444</v>
      </c>
      <c r="HN139" t="s">
        <v>444</v>
      </c>
      <c r="HO139" s="24" t="s">
        <v>444</v>
      </c>
      <c r="HP139" s="24" t="s">
        <v>444</v>
      </c>
      <c r="HQ139" t="s">
        <v>444</v>
      </c>
      <c r="HR139" t="s">
        <v>444</v>
      </c>
      <c r="HS139" s="24" t="s">
        <v>444</v>
      </c>
      <c r="HT139" s="24" t="s">
        <v>444</v>
      </c>
      <c r="HU139" t="s">
        <v>444</v>
      </c>
      <c r="HV139" t="s">
        <v>444</v>
      </c>
      <c r="HW139" s="24" t="s">
        <v>444</v>
      </c>
      <c r="HX139" s="24" t="s">
        <v>444</v>
      </c>
      <c r="HY139" t="s">
        <v>444</v>
      </c>
      <c r="HZ139" t="s">
        <v>444</v>
      </c>
      <c r="IA139" t="s">
        <v>2797</v>
      </c>
      <c r="IB139" t="s">
        <v>2736</v>
      </c>
      <c r="IC139" t="s">
        <v>3037</v>
      </c>
      <c r="ID139" s="33" t="b" cm="1">
        <f t="array" ref="ID139">_xlfn.IFNA(MATCH($A$2,_xlfn.NUMBERVALUE(Table_Query_from_MF_DSNP62[[#This Row],[CL_GLACCT_DR1]:[CL_GLACCT_CR4]]),0),0)&gt;=1</f>
        <v>1</v>
      </c>
      <c r="IE139" s="33" t="b">
        <f>OR(Table_Query_from_MF_DSNP62[[#This Row],[Pair1]:[Pair25]])</f>
        <v>1</v>
      </c>
      <c r="IF139" s="33">
        <f>_xlfn.IFNA(MATCH(TRUE,Table_Query_from_MF_DSNP62[[#This Row],[Pair1]:[Pair25]],0),"none")</f>
        <v>1</v>
      </c>
      <c r="IG139" s="33" t="b">
        <f>AND($A$2&gt;=_xlfn.NUMBERVALUE(Table_Query_from_MF_DSNP62[[#This Row],[CL_GL_ACCT_FR1]]),$A$2&lt;=_xlfn.NUMBERVALUE(Table_Query_from_MF_DSNP62[[#This Row],[CL_GL_ACCT_TO1]]))</f>
        <v>1</v>
      </c>
      <c r="IH139" s="33" t="b">
        <f>AND($A$2&gt;=_xlfn.NUMBERVALUE(Table_Query_from_MF_DSNP62[[#This Row],[CL_GL_ACCT_FR2]]),$A$2&lt;=_xlfn.NUMBERVALUE(Table_Query_from_MF_DSNP62[[#This Row],[CL_GL_ACCT_TO2]]))</f>
        <v>1</v>
      </c>
      <c r="II139" s="33" t="b">
        <f>AND($A$2&gt;=_xlfn.NUMBERVALUE(Table_Query_from_MF_DSNP62[[#This Row],[CL_GL_ACCT_FR3]]),$A$2&lt;=_xlfn.NUMBERVALUE(Table_Query_from_MF_DSNP62[[#This Row],[CL_GL_ACCT_TO3]]))</f>
        <v>1</v>
      </c>
      <c r="IJ139" s="33" t="b">
        <f>AND($A$2&gt;=_xlfn.NUMBERVALUE(Table_Query_from_MF_DSNP62[[#This Row],[CL_GL_ACCT_FR4]]),$A$2&lt;=_xlfn.NUMBERVALUE(Table_Query_from_MF_DSNP62[[#This Row],[CL_GL_ACCT_TO4]]))</f>
        <v>1</v>
      </c>
      <c r="IK139" s="33" t="b">
        <f>AND($A$2&gt;=_xlfn.NUMBERVALUE(Table_Query_from_MF_DSNP62[[#This Row],[CL_GL_ACCT_FR5]]),$A$2&lt;=_xlfn.NUMBERVALUE(Table_Query_from_MF_DSNP62[[#This Row],[CL_GL_ACCT_TO5]]))</f>
        <v>1</v>
      </c>
      <c r="IL139" s="33" t="b">
        <f>AND($A$2&gt;=_xlfn.NUMBERVALUE(Table_Query_from_MF_DSNP62[[#This Row],[CL_GL_ACCT_FR6]]),$A$2&lt;=_xlfn.NUMBERVALUE(Table_Query_from_MF_DSNP62[[#This Row],[CL_GL_ACCT_TO6]]))</f>
        <v>1</v>
      </c>
      <c r="IM139" s="33" t="b">
        <f>AND($A$2&gt;=_xlfn.NUMBERVALUE(Table_Query_from_MF_DSNP62[[#This Row],[CL_GL_ACCT_FR7]]),$A$2&lt;=_xlfn.NUMBERVALUE(Table_Query_from_MF_DSNP62[[#This Row],[CL_GL_ACCT_TO7]]))</f>
        <v>1</v>
      </c>
      <c r="IN139" s="33" t="b">
        <f>AND($A$2&gt;=_xlfn.NUMBERVALUE(Table_Query_from_MF_DSNP62[[#This Row],[CL_GL_ACCT_FR8]]),$A$2&lt;=_xlfn.NUMBERVALUE(Table_Query_from_MF_DSNP62[[#This Row],[CL_GL_ACCT_TO8]]))</f>
        <v>1</v>
      </c>
      <c r="IO139" s="33" t="b">
        <f>AND($A$2&gt;=_xlfn.NUMBERVALUE(Table_Query_from_MF_DSNP62[[#This Row],[CL_GL_ACCT_FR9]]),$A$2&lt;=_xlfn.NUMBERVALUE(Table_Query_from_MF_DSNP62[[#This Row],[CL_GL_ACCT_TO9]]))</f>
        <v>1</v>
      </c>
      <c r="IP139" s="33" t="b">
        <f>AND($A$2&gt;=_xlfn.NUMBERVALUE(Table_Query_from_MF_DSNP62[[#This Row],[CL_GL_ACCT_FR10]]),$A$2&lt;=_xlfn.NUMBERVALUE(Table_Query_from_MF_DSNP62[[#This Row],[CL_GL_ACCT_TO10]]))</f>
        <v>1</v>
      </c>
      <c r="IQ139" s="33" t="b">
        <f>AND($A$2&gt;=_xlfn.NUMBERVALUE(Table_Query_from_MF_DSNP62[[#This Row],[CL_GL_ACCT_FR11]]),$A$2&lt;=_xlfn.NUMBERVALUE(Table_Query_from_MF_DSNP62[[#This Row],[CL_GL_ACCT_TO11]]))</f>
        <v>1</v>
      </c>
      <c r="IR139" s="33" t="b">
        <f>AND($A$2&gt;=_xlfn.NUMBERVALUE(Table_Query_from_MF_DSNP62[[#This Row],[CL_GL_ACCT_FR12]]),$A$2&lt;=_xlfn.NUMBERVALUE(Table_Query_from_MF_DSNP62[[#This Row],[CL_GL_ACCT_TO12]]))</f>
        <v>1</v>
      </c>
      <c r="IS139" s="33" t="b">
        <f>AND($A$2&gt;=_xlfn.NUMBERVALUE(Table_Query_from_MF_DSNP62[[#This Row],[CL_GL_ACCT_FR13]]),$A$2&lt;=_xlfn.NUMBERVALUE(Table_Query_from_MF_DSNP62[[#This Row],[CL_GL_ACCT_TO13]]))</f>
        <v>1</v>
      </c>
      <c r="IT139" s="33" t="b">
        <f>AND($A$2&gt;=_xlfn.NUMBERVALUE(Table_Query_from_MF_DSNP62[[#This Row],[CL_GL_ACCT_FR14]]),$A$2&lt;=_xlfn.NUMBERVALUE(Table_Query_from_MF_DSNP62[[#This Row],[CL_GL_ACCT_TO14]]))</f>
        <v>1</v>
      </c>
      <c r="IU139" s="33" t="b">
        <f>AND($A$2&gt;=_xlfn.NUMBERVALUE(Table_Query_from_MF_DSNP62[[#This Row],[CL_GL_ACCT_FR15]]),$A$2&lt;=_xlfn.NUMBERVALUE(Table_Query_from_MF_DSNP62[[#This Row],[CL_GL_ACCT_TO15]]))</f>
        <v>1</v>
      </c>
      <c r="IV139" s="33" t="b">
        <f>AND($A$2&gt;=_xlfn.NUMBERVALUE(Table_Query_from_MF_DSNP62[[#This Row],[CL_GL_ACCT_FR16]]),$A$2&lt;=_xlfn.NUMBERVALUE(Table_Query_from_MF_DSNP62[[#This Row],[CL_GL_ACCT_TO16]]))</f>
        <v>1</v>
      </c>
      <c r="IW139" s="33" t="b">
        <f>AND($A$2&gt;=_xlfn.NUMBERVALUE(Table_Query_from_MF_DSNP62[[#This Row],[CL_GL_ACCT_FR17]]),$A$2&lt;=_xlfn.NUMBERVALUE(Table_Query_from_MF_DSNP62[[#This Row],[CL_GL_ACCT_TO17]]))</f>
        <v>1</v>
      </c>
      <c r="IX139" s="33" t="b">
        <f>AND($A$2&gt;=_xlfn.NUMBERVALUE(Table_Query_from_MF_DSNP62[[#This Row],[CL_GL_ACCT_FR18]]),$A$2&lt;=_xlfn.NUMBERVALUE(Table_Query_from_MF_DSNP62[[#This Row],[CL_GL_ACCT_TO18]]))</f>
        <v>1</v>
      </c>
      <c r="IY139" s="33" t="b">
        <f>AND($A$2&gt;=_xlfn.NUMBERVALUE(Table_Query_from_MF_DSNP62[[#This Row],[CL_GL_ACCT_FR19]]),$A$2&lt;=_xlfn.NUMBERVALUE(Table_Query_from_MF_DSNP62[[#This Row],[CL_GL_ACCT_TO19]]))</f>
        <v>1</v>
      </c>
      <c r="IZ139" s="33" t="b">
        <f>AND($A$2&gt;=_xlfn.NUMBERVALUE(Table_Query_from_MF_DSNP62[[#This Row],[CL_GL_ACCT_FR20]]),$A$2&lt;=_xlfn.NUMBERVALUE(Table_Query_from_MF_DSNP62[[#This Row],[CL_GL_ACCT_TO20]]))</f>
        <v>1</v>
      </c>
      <c r="JA139" s="33" t="b">
        <f>AND($A$2&gt;=_xlfn.NUMBERVALUE(Table_Query_from_MF_DSNP62[[#This Row],[CL_GL_ACCT_FR21]]),$A$2&lt;=_xlfn.NUMBERVALUE(Table_Query_from_MF_DSNP62[[#This Row],[CL_GL_ACCT_TO21]]))</f>
        <v>1</v>
      </c>
      <c r="JB139" s="33" t="b">
        <f>AND($A$2&gt;=_xlfn.NUMBERVALUE(Table_Query_from_MF_DSNP62[[#This Row],[CL_GL_ACCT_FR22]]),$A$2&lt;=_xlfn.NUMBERVALUE(Table_Query_from_MF_DSNP62[[#This Row],[CL_GL_ACCT_TO22]]))</f>
        <v>1</v>
      </c>
      <c r="JC139" s="33" t="b">
        <f>AND($A$2&gt;=_xlfn.NUMBERVALUE(Table_Query_from_MF_DSNP62[[#This Row],[CL_GL_ACCT_FR23]]),$A$2&lt;=_xlfn.NUMBERVALUE(Table_Query_from_MF_DSNP62[[#This Row],[CL_GL_ACCT_TO23]]))</f>
        <v>1</v>
      </c>
      <c r="JD139" s="33" t="b">
        <f>AND($A$2&gt;=_xlfn.NUMBERVALUE(Table_Query_from_MF_DSNP62[[#This Row],[CL_GL_ACCT_FR24]]),$A$2&lt;=_xlfn.NUMBERVALUE(Table_Query_from_MF_DSNP62[[#This Row],[CL_GL_ACCT_TO24]]))</f>
        <v>1</v>
      </c>
      <c r="JE139" s="33" t="b">
        <f>AND($A$2&gt;=_xlfn.NUMBERVALUE(Table_Query_from_MF_DSNP62[[#This Row],[CL_GL_ACCT_FR25]]),$A$2&lt;=_xlfn.NUMBERVALUE(Table_Query_from_MF_DSNP62[[#This Row],[CL_GL_ACCT_TO25]]))</f>
        <v>1</v>
      </c>
      <c r="JF139" s="33" t="b">
        <f>OR(Table_Query_from_MF_DSNP62[[#This Row],[PairA]:[PairO]])</f>
        <v>1</v>
      </c>
      <c r="JG139" s="33">
        <f>_xlfn.IFNA(MATCH(TRUE,Table_Query_from_MF_DSNP62[[#This Row],[PairA]:[PairO]],0),"none")</f>
        <v>3</v>
      </c>
      <c r="JH139" s="33" t="b">
        <f>AND($B$2&gt;=_xlfn.NUMBERVALUE(Table_Query_from_MF_DSNP62[[#This Row],[CL_CMP_OBJ_FR1]]),$B$2&lt;=_xlfn.NUMBERVALUE(Table_Query_from_MF_DSNP62[[#This Row],[CL_CMP_OBJ_TO1]]))</f>
        <v>0</v>
      </c>
      <c r="JI139" s="33" t="b">
        <f>AND($B$2&gt;=_xlfn.NUMBERVALUE(Table_Query_from_MF_DSNP62[[#This Row],[CL_CMP_OBJ_FR2]]),$B$2&lt;=_xlfn.NUMBERVALUE(Table_Query_from_MF_DSNP62[[#This Row],[CL_CMP_OBJ_TO2]]))</f>
        <v>0</v>
      </c>
      <c r="JJ139" s="33" t="b">
        <f>AND($B$2&gt;=_xlfn.NUMBERVALUE(Table_Query_from_MF_DSNP62[[#This Row],[CL_CMP_OBJ_FR3]]),$B$2&lt;=_xlfn.NUMBERVALUE(Table_Query_from_MF_DSNP62[[#This Row],[CL_CMP_OBJ_TO3]]))</f>
        <v>1</v>
      </c>
      <c r="JK139" s="33" t="b">
        <f>AND($B$2&gt;=_xlfn.NUMBERVALUE(Table_Query_from_MF_DSNP62[[#This Row],[CL_CMP_OBJ_FR4]]),$B$2&lt;=_xlfn.NUMBERVALUE(Table_Query_from_MF_DSNP62[[#This Row],[CL_CMP_OBJ_TO4]]))</f>
        <v>1</v>
      </c>
      <c r="JL139" s="33" t="b">
        <f>AND($B$2&gt;=_xlfn.NUMBERVALUE(Table_Query_from_MF_DSNP62[[#This Row],[CL_CMP_OBJ_FR5]]),$B$2&lt;=_xlfn.NUMBERVALUE(Table_Query_from_MF_DSNP62[[#This Row],[CL_CMP_OBJ_TO5]]))</f>
        <v>1</v>
      </c>
      <c r="JM139" s="33" t="b">
        <f>AND($B$2&gt;=_xlfn.NUMBERVALUE(Table_Query_from_MF_DSNP62[[#This Row],[CL_CMP_OBJ_FR6]]),$B$2&lt;=_xlfn.NUMBERVALUE(Table_Query_from_MF_DSNP62[[#This Row],[CL_CMP_OBJ_TO6]]))</f>
        <v>1</v>
      </c>
      <c r="JN139" s="33" t="b">
        <f>AND($B$2&gt;=_xlfn.NUMBERVALUE(Table_Query_from_MF_DSNP62[[#This Row],[CL_CMP_OBJ_FR7]]),$B$2&lt;=_xlfn.NUMBERVALUE(Table_Query_from_MF_DSNP62[[#This Row],[CL_CMP_OBJ_TO7]]))</f>
        <v>1</v>
      </c>
      <c r="JO139" s="33" t="b">
        <f>AND($B$2&gt;=_xlfn.NUMBERVALUE(Table_Query_from_MF_DSNP62[[#This Row],[CL_CMP_OBJ_FR8]]),$B$2&lt;=_xlfn.NUMBERVALUE(Table_Query_from_MF_DSNP62[[#This Row],[CL_CMP_OBJ_TO8]]))</f>
        <v>1</v>
      </c>
      <c r="JP139" s="33" t="b">
        <f>AND($B$2&gt;=_xlfn.NUMBERVALUE(Table_Query_from_MF_DSNP62[[#This Row],[CL_CMP_OBJ_FR9]]),$B$2&lt;=_xlfn.NUMBERVALUE(Table_Query_from_MF_DSNP62[[#This Row],[CL_CMP_OBJ_TO9]]))</f>
        <v>1</v>
      </c>
      <c r="JQ139" s="33" t="b">
        <f>AND($B$2&gt;=_xlfn.NUMBERVALUE(Table_Query_from_MF_DSNP62[[#This Row],[CL_CMP_OBJ_FR10]]),$B$2&lt;=_xlfn.NUMBERVALUE(Table_Query_from_MF_DSNP62[[#This Row],[CL_CMP_OBJ_TO10]]))</f>
        <v>1</v>
      </c>
      <c r="JR139" s="33" t="b">
        <f>AND($B$2&gt;=_xlfn.NUMBERVALUE(Table_Query_from_MF_DSNP62[[#This Row],[CL_CMP_OBJ_FR11]]),$B$2&lt;=_xlfn.NUMBERVALUE(Table_Query_from_MF_DSNP62[[#This Row],[CL_CMP_OBJ_TO11]]))</f>
        <v>1</v>
      </c>
      <c r="JS139" s="33" t="b">
        <f>AND($B$2&gt;=_xlfn.NUMBERVALUE(Table_Query_from_MF_DSNP62[[#This Row],[CL_CMP_OBJ_FR12]]),$B$2&lt;=_xlfn.NUMBERVALUE(Table_Query_from_MF_DSNP62[[#This Row],[CL_CMP_OBJ_TO12]]))</f>
        <v>1</v>
      </c>
      <c r="JT139" s="33" t="b">
        <f>AND($B$2&gt;=_xlfn.NUMBERVALUE(Table_Query_from_MF_DSNP62[[#This Row],[CL_CMP_OBJ_FR13]]),$B$2&lt;=_xlfn.NUMBERVALUE(Table_Query_from_MF_DSNP62[[#This Row],[CL_CMP_OBJ_TO13]]))</f>
        <v>1</v>
      </c>
      <c r="JU139" s="33" t="b">
        <f>AND($B$2&gt;=_xlfn.NUMBERVALUE(Table_Query_from_MF_DSNP62[[#This Row],[CL_CMP_OBJ_FR14]]),$B$2&lt;=_xlfn.NUMBERVALUE(Table_Query_from_MF_DSNP62[[#This Row],[CL_CMP_OBJ_TO14]]))</f>
        <v>1</v>
      </c>
      <c r="JV139" s="33" t="b">
        <f>AND($B$2&gt;=_xlfn.NUMBERVALUE(Table_Query_from_MF_DSNP62[[#This Row],[CL_CMP_OBJ_FR15]]),$B$2&lt;=_xlfn.NUMBERVALUE(Table_Query_from_MF_DSNP62[[#This Row],[CL_CMP_OBJ_TO15]]))</f>
        <v>1</v>
      </c>
    </row>
    <row r="140" spans="1:282" x14ac:dyDescent="0.25">
      <c r="A140" t="b">
        <f>OR(,Table_Query_from_MF_DSNP62[[#This Row],[Desired GL included as "hard-coded" GL?]],Table_Query_from_MF_DSNP62[[#This Row],[Desired GL included as "Open GL"?]])</f>
        <v>1</v>
      </c>
      <c r="B140" t="b">
        <f>Table_Query_from_MF_DSNP62[[#This Row],[Desired CObj included as "Open CObj"?]]</f>
        <v>1</v>
      </c>
      <c r="C140" t="s">
        <v>1576</v>
      </c>
      <c r="D140" t="s">
        <v>1577</v>
      </c>
      <c r="E140" t="s">
        <v>8</v>
      </c>
      <c r="F140" s="24" t="s">
        <v>330</v>
      </c>
      <c r="G140" t="s">
        <v>330</v>
      </c>
      <c r="H140" s="24" t="s">
        <v>444</v>
      </c>
      <c r="I140" t="s">
        <v>444</v>
      </c>
      <c r="J140" s="24" t="s">
        <v>444</v>
      </c>
      <c r="K140" t="s">
        <v>444</v>
      </c>
      <c r="L140" s="24" t="s">
        <v>359</v>
      </c>
      <c r="M140" t="s">
        <v>307</v>
      </c>
      <c r="N140" t="s">
        <v>444</v>
      </c>
      <c r="O140" t="s">
        <v>444</v>
      </c>
      <c r="P140" t="s">
        <v>444</v>
      </c>
      <c r="Q140" t="s">
        <v>15</v>
      </c>
      <c r="R140" t="s">
        <v>15</v>
      </c>
      <c r="S140" t="s">
        <v>15</v>
      </c>
      <c r="T140" t="s">
        <v>447</v>
      </c>
      <c r="U140" t="s">
        <v>444</v>
      </c>
      <c r="V140" t="s">
        <v>444</v>
      </c>
      <c r="W140" t="s">
        <v>447</v>
      </c>
      <c r="X140" t="s">
        <v>444</v>
      </c>
      <c r="Y140" t="s">
        <v>442</v>
      </c>
      <c r="Z140" t="s">
        <v>442</v>
      </c>
      <c r="AA140" t="s">
        <v>444</v>
      </c>
      <c r="AB140" t="s">
        <v>442</v>
      </c>
      <c r="AC140" t="s">
        <v>444</v>
      </c>
      <c r="AD140" t="s">
        <v>447</v>
      </c>
      <c r="AE140" t="s">
        <v>447</v>
      </c>
      <c r="AF140" t="s">
        <v>447</v>
      </c>
      <c r="AG140" t="s">
        <v>442</v>
      </c>
      <c r="AH140" t="s">
        <v>447</v>
      </c>
      <c r="AI140" t="s">
        <v>447</v>
      </c>
      <c r="AJ140" t="s">
        <v>442</v>
      </c>
      <c r="AK140" t="s">
        <v>442</v>
      </c>
      <c r="AL140" t="s">
        <v>444</v>
      </c>
      <c r="AM140" t="s">
        <v>444</v>
      </c>
      <c r="AN140" t="s">
        <v>444</v>
      </c>
      <c r="AO140" t="s">
        <v>444</v>
      </c>
      <c r="AP140" t="s">
        <v>442</v>
      </c>
      <c r="AQ140" t="s">
        <v>528</v>
      </c>
      <c r="AR140" t="s">
        <v>282</v>
      </c>
      <c r="AS140" t="s">
        <v>162</v>
      </c>
      <c r="AT140" t="s">
        <v>10</v>
      </c>
      <c r="AU140" t="s">
        <v>444</v>
      </c>
      <c r="AV140" t="s">
        <v>1359</v>
      </c>
      <c r="AW140" t="s">
        <v>444</v>
      </c>
      <c r="AX140" t="s">
        <v>444</v>
      </c>
      <c r="AY140" t="s">
        <v>444</v>
      </c>
      <c r="AZ140" t="s">
        <v>444</v>
      </c>
      <c r="BA140" t="s">
        <v>444</v>
      </c>
      <c r="BB140" t="s">
        <v>444</v>
      </c>
      <c r="BC140" t="s">
        <v>444</v>
      </c>
      <c r="BD140" t="s">
        <v>1359</v>
      </c>
      <c r="BE140" t="s">
        <v>444</v>
      </c>
      <c r="BF140" t="s">
        <v>1360</v>
      </c>
      <c r="BG140" t="s">
        <v>1360</v>
      </c>
      <c r="BH140" t="s">
        <v>755</v>
      </c>
      <c r="BI140" t="s">
        <v>529</v>
      </c>
      <c r="BJ140" t="s">
        <v>1520</v>
      </c>
      <c r="BK140" t="s">
        <v>282</v>
      </c>
      <c r="BL140" t="s">
        <v>444</v>
      </c>
      <c r="BM140" t="s">
        <v>444</v>
      </c>
      <c r="BN140" t="s">
        <v>444</v>
      </c>
      <c r="BO140" t="s">
        <v>444</v>
      </c>
      <c r="BP140" t="s">
        <v>444</v>
      </c>
      <c r="BQ140" t="s">
        <v>740</v>
      </c>
      <c r="BR140" t="s">
        <v>1521</v>
      </c>
      <c r="BS140" t="s">
        <v>444</v>
      </c>
      <c r="BT140" t="s">
        <v>444</v>
      </c>
      <c r="BU140" t="s">
        <v>444</v>
      </c>
      <c r="BV140" t="s">
        <v>444</v>
      </c>
      <c r="BW140" t="s">
        <v>740</v>
      </c>
      <c r="BX140" t="s">
        <v>1521</v>
      </c>
      <c r="BY140" t="s">
        <v>444</v>
      </c>
      <c r="BZ140" t="s">
        <v>444</v>
      </c>
      <c r="CA140" t="s">
        <v>444</v>
      </c>
      <c r="CB140" t="s">
        <v>444</v>
      </c>
      <c r="CC140" t="s">
        <v>444</v>
      </c>
      <c r="CD140" t="s">
        <v>444</v>
      </c>
      <c r="CE140" t="s">
        <v>444</v>
      </c>
      <c r="CF140" t="s">
        <v>444</v>
      </c>
      <c r="CG140" t="s">
        <v>444</v>
      </c>
      <c r="CH140" t="s">
        <v>444</v>
      </c>
      <c r="CI140" t="s">
        <v>740</v>
      </c>
      <c r="CJ140" t="s">
        <v>1521</v>
      </c>
      <c r="CK140" t="s">
        <v>444</v>
      </c>
      <c r="CL140" t="s">
        <v>444</v>
      </c>
      <c r="CM140" t="s">
        <v>444</v>
      </c>
      <c r="CN140" t="s">
        <v>444</v>
      </c>
      <c r="CO140" t="s">
        <v>740</v>
      </c>
      <c r="CP140" t="s">
        <v>1521</v>
      </c>
      <c r="CQ140" t="s">
        <v>444</v>
      </c>
      <c r="CR140" t="s">
        <v>444</v>
      </c>
      <c r="CS140" t="s">
        <v>444</v>
      </c>
      <c r="CT140" t="s">
        <v>444</v>
      </c>
      <c r="CU140" t="s">
        <v>444</v>
      </c>
      <c r="CV140" t="s">
        <v>2738</v>
      </c>
      <c r="CW140" t="s">
        <v>2736</v>
      </c>
      <c r="CX140" t="s">
        <v>2737</v>
      </c>
      <c r="CY140" t="s">
        <v>1569</v>
      </c>
      <c r="CZ140" t="s">
        <v>1575</v>
      </c>
      <c r="DA140" t="s">
        <v>1570</v>
      </c>
      <c r="DB140" t="s">
        <v>444</v>
      </c>
      <c r="DC140" t="s">
        <v>444</v>
      </c>
      <c r="DD140" t="s">
        <v>444</v>
      </c>
      <c r="DE140" t="s">
        <v>444</v>
      </c>
      <c r="DF140" t="s">
        <v>444</v>
      </c>
      <c r="DG140" t="s">
        <v>444</v>
      </c>
      <c r="DH140" t="s">
        <v>444</v>
      </c>
      <c r="DI140" t="s">
        <v>528</v>
      </c>
      <c r="DJ140" t="s">
        <v>444</v>
      </c>
      <c r="DK140" t="s">
        <v>444</v>
      </c>
      <c r="DL140" t="s">
        <v>444</v>
      </c>
      <c r="DM140" t="s">
        <v>444</v>
      </c>
      <c r="DN140" t="s">
        <v>444</v>
      </c>
      <c r="DO140" t="s">
        <v>444</v>
      </c>
      <c r="DP140" t="s">
        <v>444</v>
      </c>
      <c r="DQ140" t="s">
        <v>444</v>
      </c>
      <c r="DR140" t="s">
        <v>444</v>
      </c>
      <c r="DS140" t="s">
        <v>444</v>
      </c>
      <c r="DT140" s="24" t="s">
        <v>444</v>
      </c>
      <c r="DU140" s="24" t="s">
        <v>444</v>
      </c>
      <c r="DV140" t="s">
        <v>444</v>
      </c>
      <c r="DW140" t="s">
        <v>444</v>
      </c>
      <c r="DX140" s="24" t="s">
        <v>444</v>
      </c>
      <c r="DY140" s="24" t="s">
        <v>444</v>
      </c>
      <c r="DZ140" t="s">
        <v>444</v>
      </c>
      <c r="EA140" t="s">
        <v>444</v>
      </c>
      <c r="EB140" s="24" t="s">
        <v>444</v>
      </c>
      <c r="EC140" s="24" t="s">
        <v>444</v>
      </c>
      <c r="ED140" t="s">
        <v>444</v>
      </c>
      <c r="EE140" t="s">
        <v>444</v>
      </c>
      <c r="EF140" s="24" t="s">
        <v>444</v>
      </c>
      <c r="EG140" s="24" t="s">
        <v>444</v>
      </c>
      <c r="EH140" t="s">
        <v>444</v>
      </c>
      <c r="EI140" t="s">
        <v>444</v>
      </c>
      <c r="EJ140" s="24" t="s">
        <v>444</v>
      </c>
      <c r="EK140" s="24" t="s">
        <v>444</v>
      </c>
      <c r="EL140" t="s">
        <v>444</v>
      </c>
      <c r="EM140" t="s">
        <v>444</v>
      </c>
      <c r="EN140" s="24" t="s">
        <v>444</v>
      </c>
      <c r="EO140" s="24" t="s">
        <v>444</v>
      </c>
      <c r="EP140" t="s">
        <v>444</v>
      </c>
      <c r="EQ140" t="s">
        <v>444</v>
      </c>
      <c r="ER140" s="24" t="s">
        <v>444</v>
      </c>
      <c r="ES140" s="24" t="s">
        <v>444</v>
      </c>
      <c r="ET140" t="s">
        <v>444</v>
      </c>
      <c r="EU140" t="s">
        <v>444</v>
      </c>
      <c r="EV140" s="24" t="s">
        <v>444</v>
      </c>
      <c r="EW140" s="24" t="s">
        <v>444</v>
      </c>
      <c r="EX140" t="s">
        <v>444</v>
      </c>
      <c r="EY140" t="s">
        <v>444</v>
      </c>
      <c r="EZ140" s="24" t="s">
        <v>444</v>
      </c>
      <c r="FA140" s="24" t="s">
        <v>444</v>
      </c>
      <c r="FB140" t="s">
        <v>444</v>
      </c>
      <c r="FC140" t="s">
        <v>444</v>
      </c>
      <c r="FD140" s="24" t="s">
        <v>444</v>
      </c>
      <c r="FE140" s="24" t="s">
        <v>444</v>
      </c>
      <c r="FF140" t="s">
        <v>444</v>
      </c>
      <c r="FG140" t="s">
        <v>444</v>
      </c>
      <c r="FH140" s="24" t="s">
        <v>444</v>
      </c>
      <c r="FI140" s="24" t="s">
        <v>444</v>
      </c>
      <c r="FJ140" t="s">
        <v>444</v>
      </c>
      <c r="FK140" t="s">
        <v>444</v>
      </c>
      <c r="FL140" s="24" t="s">
        <v>444</v>
      </c>
      <c r="FM140" s="24" t="s">
        <v>444</v>
      </c>
      <c r="FN140" t="s">
        <v>444</v>
      </c>
      <c r="FO140" t="s">
        <v>444</v>
      </c>
      <c r="FP140" s="24" t="s">
        <v>444</v>
      </c>
      <c r="FQ140" s="24" t="s">
        <v>444</v>
      </c>
      <c r="FR140" t="s">
        <v>444</v>
      </c>
      <c r="FS140" t="s">
        <v>444</v>
      </c>
      <c r="FT140" s="24" t="s">
        <v>444</v>
      </c>
      <c r="FU140" s="24" t="s">
        <v>444</v>
      </c>
      <c r="FV140" t="s">
        <v>444</v>
      </c>
      <c r="FW140" t="s">
        <v>444</v>
      </c>
      <c r="FX140" s="24" t="s">
        <v>444</v>
      </c>
      <c r="FY140" s="24" t="s">
        <v>444</v>
      </c>
      <c r="FZ140" t="s">
        <v>444</v>
      </c>
      <c r="GA140" t="s">
        <v>444</v>
      </c>
      <c r="GB140" s="24" t="s">
        <v>444</v>
      </c>
      <c r="GC140" s="24" t="s">
        <v>444</v>
      </c>
      <c r="GD140" t="s">
        <v>444</v>
      </c>
      <c r="GE140" t="s">
        <v>444</v>
      </c>
      <c r="GF140" s="24" t="s">
        <v>444</v>
      </c>
      <c r="GG140" s="24" t="s">
        <v>444</v>
      </c>
      <c r="GH140" t="s">
        <v>15</v>
      </c>
      <c r="GI140" s="24" t="s">
        <v>538</v>
      </c>
      <c r="GJ140" s="24" t="s">
        <v>540</v>
      </c>
      <c r="GK140" t="s">
        <v>545</v>
      </c>
      <c r="GL140" t="s">
        <v>1453</v>
      </c>
      <c r="GM140" s="24" t="s">
        <v>444</v>
      </c>
      <c r="GN140" s="24" t="s">
        <v>444</v>
      </c>
      <c r="GO140" t="s">
        <v>444</v>
      </c>
      <c r="GP140" t="s">
        <v>444</v>
      </c>
      <c r="GQ140" s="24" t="s">
        <v>444</v>
      </c>
      <c r="GR140" s="24" t="s">
        <v>444</v>
      </c>
      <c r="GS140" t="s">
        <v>444</v>
      </c>
      <c r="GT140" t="s">
        <v>444</v>
      </c>
      <c r="GU140" s="24" t="s">
        <v>444</v>
      </c>
      <c r="GV140" s="24" t="s">
        <v>444</v>
      </c>
      <c r="GW140" t="s">
        <v>444</v>
      </c>
      <c r="GX140" t="s">
        <v>444</v>
      </c>
      <c r="GY140" s="24" t="s">
        <v>444</v>
      </c>
      <c r="GZ140" s="24" t="s">
        <v>444</v>
      </c>
      <c r="HA140" t="s">
        <v>444</v>
      </c>
      <c r="HB140" t="s">
        <v>444</v>
      </c>
      <c r="HC140" s="24" t="s">
        <v>444</v>
      </c>
      <c r="HD140" s="24" t="s">
        <v>444</v>
      </c>
      <c r="HE140" t="s">
        <v>444</v>
      </c>
      <c r="HF140" t="s">
        <v>444</v>
      </c>
      <c r="HG140" s="24" t="s">
        <v>444</v>
      </c>
      <c r="HH140" s="24" t="s">
        <v>444</v>
      </c>
      <c r="HI140" t="s">
        <v>444</v>
      </c>
      <c r="HJ140" t="s">
        <v>444</v>
      </c>
      <c r="HK140" s="24" t="s">
        <v>444</v>
      </c>
      <c r="HL140" s="24" t="s">
        <v>444</v>
      </c>
      <c r="HM140" t="s">
        <v>444</v>
      </c>
      <c r="HN140" t="s">
        <v>444</v>
      </c>
      <c r="HO140" s="24" t="s">
        <v>444</v>
      </c>
      <c r="HP140" s="24" t="s">
        <v>444</v>
      </c>
      <c r="HQ140" t="s">
        <v>444</v>
      </c>
      <c r="HR140" t="s">
        <v>444</v>
      </c>
      <c r="HS140" s="24" t="s">
        <v>444</v>
      </c>
      <c r="HT140" s="24" t="s">
        <v>444</v>
      </c>
      <c r="HU140" t="s">
        <v>444</v>
      </c>
      <c r="HV140" t="s">
        <v>444</v>
      </c>
      <c r="HW140" s="24" t="s">
        <v>444</v>
      </c>
      <c r="HX140" s="24" t="s">
        <v>444</v>
      </c>
      <c r="HY140" t="s">
        <v>444</v>
      </c>
      <c r="HZ140" t="s">
        <v>444</v>
      </c>
      <c r="IA140" t="s">
        <v>2797</v>
      </c>
      <c r="IB140" t="s">
        <v>2736</v>
      </c>
      <c r="IC140" t="s">
        <v>3037</v>
      </c>
      <c r="ID140" s="33" t="b" cm="1">
        <f t="array" ref="ID140">_xlfn.IFNA(MATCH($A$2,_xlfn.NUMBERVALUE(Table_Query_from_MF_DSNP62[[#This Row],[CL_GLACCT_DR1]:[CL_GLACCT_CR4]]),0),0)&gt;=1</f>
        <v>1</v>
      </c>
      <c r="IE140" s="33" t="b">
        <f>OR(Table_Query_from_MF_DSNP62[[#This Row],[Pair1]:[Pair25]])</f>
        <v>1</v>
      </c>
      <c r="IF140" s="33">
        <f>_xlfn.IFNA(MATCH(TRUE,Table_Query_from_MF_DSNP62[[#This Row],[Pair1]:[Pair25]],0),"none")</f>
        <v>1</v>
      </c>
      <c r="IG140" s="33" t="b">
        <f>AND($A$2&gt;=_xlfn.NUMBERVALUE(Table_Query_from_MF_DSNP62[[#This Row],[CL_GL_ACCT_FR1]]),$A$2&lt;=_xlfn.NUMBERVALUE(Table_Query_from_MF_DSNP62[[#This Row],[CL_GL_ACCT_TO1]]))</f>
        <v>1</v>
      </c>
      <c r="IH140" s="33" t="b">
        <f>AND($A$2&gt;=_xlfn.NUMBERVALUE(Table_Query_from_MF_DSNP62[[#This Row],[CL_GL_ACCT_FR2]]),$A$2&lt;=_xlfn.NUMBERVALUE(Table_Query_from_MF_DSNP62[[#This Row],[CL_GL_ACCT_TO2]]))</f>
        <v>1</v>
      </c>
      <c r="II140" s="33" t="b">
        <f>AND($A$2&gt;=_xlfn.NUMBERVALUE(Table_Query_from_MF_DSNP62[[#This Row],[CL_GL_ACCT_FR3]]),$A$2&lt;=_xlfn.NUMBERVALUE(Table_Query_from_MF_DSNP62[[#This Row],[CL_GL_ACCT_TO3]]))</f>
        <v>1</v>
      </c>
      <c r="IJ140" s="33" t="b">
        <f>AND($A$2&gt;=_xlfn.NUMBERVALUE(Table_Query_from_MF_DSNP62[[#This Row],[CL_GL_ACCT_FR4]]),$A$2&lt;=_xlfn.NUMBERVALUE(Table_Query_from_MF_DSNP62[[#This Row],[CL_GL_ACCT_TO4]]))</f>
        <v>1</v>
      </c>
      <c r="IK140" s="33" t="b">
        <f>AND($A$2&gt;=_xlfn.NUMBERVALUE(Table_Query_from_MF_DSNP62[[#This Row],[CL_GL_ACCT_FR5]]),$A$2&lt;=_xlfn.NUMBERVALUE(Table_Query_from_MF_DSNP62[[#This Row],[CL_GL_ACCT_TO5]]))</f>
        <v>1</v>
      </c>
      <c r="IL140" s="33" t="b">
        <f>AND($A$2&gt;=_xlfn.NUMBERVALUE(Table_Query_from_MF_DSNP62[[#This Row],[CL_GL_ACCT_FR6]]),$A$2&lt;=_xlfn.NUMBERVALUE(Table_Query_from_MF_DSNP62[[#This Row],[CL_GL_ACCT_TO6]]))</f>
        <v>1</v>
      </c>
      <c r="IM140" s="33" t="b">
        <f>AND($A$2&gt;=_xlfn.NUMBERVALUE(Table_Query_from_MF_DSNP62[[#This Row],[CL_GL_ACCT_FR7]]),$A$2&lt;=_xlfn.NUMBERVALUE(Table_Query_from_MF_DSNP62[[#This Row],[CL_GL_ACCT_TO7]]))</f>
        <v>1</v>
      </c>
      <c r="IN140" s="33" t="b">
        <f>AND($A$2&gt;=_xlfn.NUMBERVALUE(Table_Query_from_MF_DSNP62[[#This Row],[CL_GL_ACCT_FR8]]),$A$2&lt;=_xlfn.NUMBERVALUE(Table_Query_from_MF_DSNP62[[#This Row],[CL_GL_ACCT_TO8]]))</f>
        <v>1</v>
      </c>
      <c r="IO140" s="33" t="b">
        <f>AND($A$2&gt;=_xlfn.NUMBERVALUE(Table_Query_from_MF_DSNP62[[#This Row],[CL_GL_ACCT_FR9]]),$A$2&lt;=_xlfn.NUMBERVALUE(Table_Query_from_MF_DSNP62[[#This Row],[CL_GL_ACCT_TO9]]))</f>
        <v>1</v>
      </c>
      <c r="IP140" s="33" t="b">
        <f>AND($A$2&gt;=_xlfn.NUMBERVALUE(Table_Query_from_MF_DSNP62[[#This Row],[CL_GL_ACCT_FR10]]),$A$2&lt;=_xlfn.NUMBERVALUE(Table_Query_from_MF_DSNP62[[#This Row],[CL_GL_ACCT_TO10]]))</f>
        <v>1</v>
      </c>
      <c r="IQ140" s="33" t="b">
        <f>AND($A$2&gt;=_xlfn.NUMBERVALUE(Table_Query_from_MF_DSNP62[[#This Row],[CL_GL_ACCT_FR11]]),$A$2&lt;=_xlfn.NUMBERVALUE(Table_Query_from_MF_DSNP62[[#This Row],[CL_GL_ACCT_TO11]]))</f>
        <v>1</v>
      </c>
      <c r="IR140" s="33" t="b">
        <f>AND($A$2&gt;=_xlfn.NUMBERVALUE(Table_Query_from_MF_DSNP62[[#This Row],[CL_GL_ACCT_FR12]]),$A$2&lt;=_xlfn.NUMBERVALUE(Table_Query_from_MF_DSNP62[[#This Row],[CL_GL_ACCT_TO12]]))</f>
        <v>1</v>
      </c>
      <c r="IS140" s="33" t="b">
        <f>AND($A$2&gt;=_xlfn.NUMBERVALUE(Table_Query_from_MF_DSNP62[[#This Row],[CL_GL_ACCT_FR13]]),$A$2&lt;=_xlfn.NUMBERVALUE(Table_Query_from_MF_DSNP62[[#This Row],[CL_GL_ACCT_TO13]]))</f>
        <v>1</v>
      </c>
      <c r="IT140" s="33" t="b">
        <f>AND($A$2&gt;=_xlfn.NUMBERVALUE(Table_Query_from_MF_DSNP62[[#This Row],[CL_GL_ACCT_FR14]]),$A$2&lt;=_xlfn.NUMBERVALUE(Table_Query_from_MF_DSNP62[[#This Row],[CL_GL_ACCT_TO14]]))</f>
        <v>1</v>
      </c>
      <c r="IU140" s="33" t="b">
        <f>AND($A$2&gt;=_xlfn.NUMBERVALUE(Table_Query_from_MF_DSNP62[[#This Row],[CL_GL_ACCT_FR15]]),$A$2&lt;=_xlfn.NUMBERVALUE(Table_Query_from_MF_DSNP62[[#This Row],[CL_GL_ACCT_TO15]]))</f>
        <v>1</v>
      </c>
      <c r="IV140" s="33" t="b">
        <f>AND($A$2&gt;=_xlfn.NUMBERVALUE(Table_Query_from_MF_DSNP62[[#This Row],[CL_GL_ACCT_FR16]]),$A$2&lt;=_xlfn.NUMBERVALUE(Table_Query_from_MF_DSNP62[[#This Row],[CL_GL_ACCT_TO16]]))</f>
        <v>1</v>
      </c>
      <c r="IW140" s="33" t="b">
        <f>AND($A$2&gt;=_xlfn.NUMBERVALUE(Table_Query_from_MF_DSNP62[[#This Row],[CL_GL_ACCT_FR17]]),$A$2&lt;=_xlfn.NUMBERVALUE(Table_Query_from_MF_DSNP62[[#This Row],[CL_GL_ACCT_TO17]]))</f>
        <v>1</v>
      </c>
      <c r="IX140" s="33" t="b">
        <f>AND($A$2&gt;=_xlfn.NUMBERVALUE(Table_Query_from_MF_DSNP62[[#This Row],[CL_GL_ACCT_FR18]]),$A$2&lt;=_xlfn.NUMBERVALUE(Table_Query_from_MF_DSNP62[[#This Row],[CL_GL_ACCT_TO18]]))</f>
        <v>1</v>
      </c>
      <c r="IY140" s="33" t="b">
        <f>AND($A$2&gt;=_xlfn.NUMBERVALUE(Table_Query_from_MF_DSNP62[[#This Row],[CL_GL_ACCT_FR19]]),$A$2&lt;=_xlfn.NUMBERVALUE(Table_Query_from_MF_DSNP62[[#This Row],[CL_GL_ACCT_TO19]]))</f>
        <v>1</v>
      </c>
      <c r="IZ140" s="33" t="b">
        <f>AND($A$2&gt;=_xlfn.NUMBERVALUE(Table_Query_from_MF_DSNP62[[#This Row],[CL_GL_ACCT_FR20]]),$A$2&lt;=_xlfn.NUMBERVALUE(Table_Query_from_MF_DSNP62[[#This Row],[CL_GL_ACCT_TO20]]))</f>
        <v>1</v>
      </c>
      <c r="JA140" s="33" t="b">
        <f>AND($A$2&gt;=_xlfn.NUMBERVALUE(Table_Query_from_MF_DSNP62[[#This Row],[CL_GL_ACCT_FR21]]),$A$2&lt;=_xlfn.NUMBERVALUE(Table_Query_from_MF_DSNP62[[#This Row],[CL_GL_ACCT_TO21]]))</f>
        <v>1</v>
      </c>
      <c r="JB140" s="33" t="b">
        <f>AND($A$2&gt;=_xlfn.NUMBERVALUE(Table_Query_from_MF_DSNP62[[#This Row],[CL_GL_ACCT_FR22]]),$A$2&lt;=_xlfn.NUMBERVALUE(Table_Query_from_MF_DSNP62[[#This Row],[CL_GL_ACCT_TO22]]))</f>
        <v>1</v>
      </c>
      <c r="JC140" s="33" t="b">
        <f>AND($A$2&gt;=_xlfn.NUMBERVALUE(Table_Query_from_MF_DSNP62[[#This Row],[CL_GL_ACCT_FR23]]),$A$2&lt;=_xlfn.NUMBERVALUE(Table_Query_from_MF_DSNP62[[#This Row],[CL_GL_ACCT_TO23]]))</f>
        <v>1</v>
      </c>
      <c r="JD140" s="33" t="b">
        <f>AND($A$2&gt;=_xlfn.NUMBERVALUE(Table_Query_from_MF_DSNP62[[#This Row],[CL_GL_ACCT_FR24]]),$A$2&lt;=_xlfn.NUMBERVALUE(Table_Query_from_MF_DSNP62[[#This Row],[CL_GL_ACCT_TO24]]))</f>
        <v>1</v>
      </c>
      <c r="JE140" s="33" t="b">
        <f>AND($A$2&gt;=_xlfn.NUMBERVALUE(Table_Query_from_MF_DSNP62[[#This Row],[CL_GL_ACCT_FR25]]),$A$2&lt;=_xlfn.NUMBERVALUE(Table_Query_from_MF_DSNP62[[#This Row],[CL_GL_ACCT_TO25]]))</f>
        <v>1</v>
      </c>
      <c r="JF140" s="33" t="b">
        <f>OR(Table_Query_from_MF_DSNP62[[#This Row],[PairA]:[PairO]])</f>
        <v>1</v>
      </c>
      <c r="JG140" s="33">
        <f>_xlfn.IFNA(MATCH(TRUE,Table_Query_from_MF_DSNP62[[#This Row],[PairA]:[PairO]],0),"none")</f>
        <v>3</v>
      </c>
      <c r="JH140" s="33" t="b">
        <f>AND($B$2&gt;=_xlfn.NUMBERVALUE(Table_Query_from_MF_DSNP62[[#This Row],[CL_CMP_OBJ_FR1]]),$B$2&lt;=_xlfn.NUMBERVALUE(Table_Query_from_MF_DSNP62[[#This Row],[CL_CMP_OBJ_TO1]]))</f>
        <v>0</v>
      </c>
      <c r="JI140" s="33" t="b">
        <f>AND($B$2&gt;=_xlfn.NUMBERVALUE(Table_Query_from_MF_DSNP62[[#This Row],[CL_CMP_OBJ_FR2]]),$B$2&lt;=_xlfn.NUMBERVALUE(Table_Query_from_MF_DSNP62[[#This Row],[CL_CMP_OBJ_TO2]]))</f>
        <v>0</v>
      </c>
      <c r="JJ140" s="33" t="b">
        <f>AND($B$2&gt;=_xlfn.NUMBERVALUE(Table_Query_from_MF_DSNP62[[#This Row],[CL_CMP_OBJ_FR3]]),$B$2&lt;=_xlfn.NUMBERVALUE(Table_Query_from_MF_DSNP62[[#This Row],[CL_CMP_OBJ_TO3]]))</f>
        <v>1</v>
      </c>
      <c r="JK140" s="33" t="b">
        <f>AND($B$2&gt;=_xlfn.NUMBERVALUE(Table_Query_from_MF_DSNP62[[#This Row],[CL_CMP_OBJ_FR4]]),$B$2&lt;=_xlfn.NUMBERVALUE(Table_Query_from_MF_DSNP62[[#This Row],[CL_CMP_OBJ_TO4]]))</f>
        <v>1</v>
      </c>
      <c r="JL140" s="33" t="b">
        <f>AND($B$2&gt;=_xlfn.NUMBERVALUE(Table_Query_from_MF_DSNP62[[#This Row],[CL_CMP_OBJ_FR5]]),$B$2&lt;=_xlfn.NUMBERVALUE(Table_Query_from_MF_DSNP62[[#This Row],[CL_CMP_OBJ_TO5]]))</f>
        <v>1</v>
      </c>
      <c r="JM140" s="33" t="b">
        <f>AND($B$2&gt;=_xlfn.NUMBERVALUE(Table_Query_from_MF_DSNP62[[#This Row],[CL_CMP_OBJ_FR6]]),$B$2&lt;=_xlfn.NUMBERVALUE(Table_Query_from_MF_DSNP62[[#This Row],[CL_CMP_OBJ_TO6]]))</f>
        <v>1</v>
      </c>
      <c r="JN140" s="33" t="b">
        <f>AND($B$2&gt;=_xlfn.NUMBERVALUE(Table_Query_from_MF_DSNP62[[#This Row],[CL_CMP_OBJ_FR7]]),$B$2&lt;=_xlfn.NUMBERVALUE(Table_Query_from_MF_DSNP62[[#This Row],[CL_CMP_OBJ_TO7]]))</f>
        <v>1</v>
      </c>
      <c r="JO140" s="33" t="b">
        <f>AND($B$2&gt;=_xlfn.NUMBERVALUE(Table_Query_from_MF_DSNP62[[#This Row],[CL_CMP_OBJ_FR8]]),$B$2&lt;=_xlfn.NUMBERVALUE(Table_Query_from_MF_DSNP62[[#This Row],[CL_CMP_OBJ_TO8]]))</f>
        <v>1</v>
      </c>
      <c r="JP140" s="33" t="b">
        <f>AND($B$2&gt;=_xlfn.NUMBERVALUE(Table_Query_from_MF_DSNP62[[#This Row],[CL_CMP_OBJ_FR9]]),$B$2&lt;=_xlfn.NUMBERVALUE(Table_Query_from_MF_DSNP62[[#This Row],[CL_CMP_OBJ_TO9]]))</f>
        <v>1</v>
      </c>
      <c r="JQ140" s="33" t="b">
        <f>AND($B$2&gt;=_xlfn.NUMBERVALUE(Table_Query_from_MF_DSNP62[[#This Row],[CL_CMP_OBJ_FR10]]),$B$2&lt;=_xlfn.NUMBERVALUE(Table_Query_from_MF_DSNP62[[#This Row],[CL_CMP_OBJ_TO10]]))</f>
        <v>1</v>
      </c>
      <c r="JR140" s="33" t="b">
        <f>AND($B$2&gt;=_xlfn.NUMBERVALUE(Table_Query_from_MF_DSNP62[[#This Row],[CL_CMP_OBJ_FR11]]),$B$2&lt;=_xlfn.NUMBERVALUE(Table_Query_from_MF_DSNP62[[#This Row],[CL_CMP_OBJ_TO11]]))</f>
        <v>1</v>
      </c>
      <c r="JS140" s="33" t="b">
        <f>AND($B$2&gt;=_xlfn.NUMBERVALUE(Table_Query_from_MF_DSNP62[[#This Row],[CL_CMP_OBJ_FR12]]),$B$2&lt;=_xlfn.NUMBERVALUE(Table_Query_from_MF_DSNP62[[#This Row],[CL_CMP_OBJ_TO12]]))</f>
        <v>1</v>
      </c>
      <c r="JT140" s="33" t="b">
        <f>AND($B$2&gt;=_xlfn.NUMBERVALUE(Table_Query_from_MF_DSNP62[[#This Row],[CL_CMP_OBJ_FR13]]),$B$2&lt;=_xlfn.NUMBERVALUE(Table_Query_from_MF_DSNP62[[#This Row],[CL_CMP_OBJ_TO13]]))</f>
        <v>1</v>
      </c>
      <c r="JU140" s="33" t="b">
        <f>AND($B$2&gt;=_xlfn.NUMBERVALUE(Table_Query_from_MF_DSNP62[[#This Row],[CL_CMP_OBJ_FR14]]),$B$2&lt;=_xlfn.NUMBERVALUE(Table_Query_from_MF_DSNP62[[#This Row],[CL_CMP_OBJ_TO14]]))</f>
        <v>1</v>
      </c>
      <c r="JV140" s="33" t="b">
        <f>AND($B$2&gt;=_xlfn.NUMBERVALUE(Table_Query_from_MF_DSNP62[[#This Row],[CL_CMP_OBJ_FR15]]),$B$2&lt;=_xlfn.NUMBERVALUE(Table_Query_from_MF_DSNP62[[#This Row],[CL_CMP_OBJ_TO15]]))</f>
        <v>1</v>
      </c>
    </row>
    <row r="141" spans="1:282" x14ac:dyDescent="0.25">
      <c r="A141" t="b">
        <f>OR(,Table_Query_from_MF_DSNP62[[#This Row],[Desired GL included as "hard-coded" GL?]],Table_Query_from_MF_DSNP62[[#This Row],[Desired GL included as "Open GL"?]])</f>
        <v>1</v>
      </c>
      <c r="B141" t="b">
        <f>Table_Query_from_MF_DSNP62[[#This Row],[Desired CObj included as "Open CObj"?]]</f>
        <v>1</v>
      </c>
      <c r="C141" t="s">
        <v>1578</v>
      </c>
      <c r="D141" t="s">
        <v>1579</v>
      </c>
      <c r="E141" t="s">
        <v>15</v>
      </c>
      <c r="F141" s="24" t="s">
        <v>307</v>
      </c>
      <c r="G141" t="s">
        <v>359</v>
      </c>
      <c r="H141" s="24" t="s">
        <v>444</v>
      </c>
      <c r="I141" t="s">
        <v>444</v>
      </c>
      <c r="J141" s="24" t="s">
        <v>444</v>
      </c>
      <c r="K141" t="s">
        <v>444</v>
      </c>
      <c r="L141" s="24" t="s">
        <v>444</v>
      </c>
      <c r="M141" t="s">
        <v>444</v>
      </c>
      <c r="N141" t="s">
        <v>444</v>
      </c>
      <c r="O141" t="s">
        <v>444</v>
      </c>
      <c r="P141" t="s">
        <v>444</v>
      </c>
      <c r="Q141" t="s">
        <v>15</v>
      </c>
      <c r="R141" t="s">
        <v>444</v>
      </c>
      <c r="S141" t="s">
        <v>442</v>
      </c>
      <c r="T141" t="s">
        <v>447</v>
      </c>
      <c r="U141" t="s">
        <v>444</v>
      </c>
      <c r="V141" t="s">
        <v>444</v>
      </c>
      <c r="W141" t="s">
        <v>447</v>
      </c>
      <c r="X141" t="s">
        <v>444</v>
      </c>
      <c r="Y141" t="s">
        <v>442</v>
      </c>
      <c r="Z141" t="s">
        <v>442</v>
      </c>
      <c r="AA141" t="s">
        <v>444</v>
      </c>
      <c r="AB141" t="s">
        <v>442</v>
      </c>
      <c r="AC141" t="s">
        <v>444</v>
      </c>
      <c r="AD141" t="s">
        <v>15</v>
      </c>
      <c r="AE141" t="s">
        <v>447</v>
      </c>
      <c r="AF141" t="s">
        <v>447</v>
      </c>
      <c r="AG141" t="s">
        <v>442</v>
      </c>
      <c r="AH141" t="s">
        <v>447</v>
      </c>
      <c r="AI141" t="s">
        <v>447</v>
      </c>
      <c r="AJ141" t="s">
        <v>442</v>
      </c>
      <c r="AK141" t="s">
        <v>442</v>
      </c>
      <c r="AL141" t="s">
        <v>444</v>
      </c>
      <c r="AM141" t="s">
        <v>444</v>
      </c>
      <c r="AN141" t="s">
        <v>444</v>
      </c>
      <c r="AO141" t="s">
        <v>444</v>
      </c>
      <c r="AP141" t="s">
        <v>447</v>
      </c>
      <c r="AQ141" t="s">
        <v>282</v>
      </c>
      <c r="AR141" t="s">
        <v>528</v>
      </c>
      <c r="AS141" t="s">
        <v>162</v>
      </c>
      <c r="AT141" t="s">
        <v>10</v>
      </c>
      <c r="AU141" t="s">
        <v>444</v>
      </c>
      <c r="AV141" t="s">
        <v>442</v>
      </c>
      <c r="AW141" t="s">
        <v>444</v>
      </c>
      <c r="AX141" t="s">
        <v>444</v>
      </c>
      <c r="AY141" t="s">
        <v>444</v>
      </c>
      <c r="AZ141" t="s">
        <v>444</v>
      </c>
      <c r="BA141" t="s">
        <v>444</v>
      </c>
      <c r="BB141" t="s">
        <v>444</v>
      </c>
      <c r="BC141" t="s">
        <v>444</v>
      </c>
      <c r="BD141" t="s">
        <v>1359</v>
      </c>
      <c r="BE141" t="s">
        <v>444</v>
      </c>
      <c r="BF141" t="s">
        <v>1360</v>
      </c>
      <c r="BG141" t="s">
        <v>1360</v>
      </c>
      <c r="BH141" t="s">
        <v>448</v>
      </c>
      <c r="BI141" t="s">
        <v>442</v>
      </c>
      <c r="BJ141" t="s">
        <v>7</v>
      </c>
      <c r="BK141" t="s">
        <v>7</v>
      </c>
      <c r="BL141" t="s">
        <v>444</v>
      </c>
      <c r="BM141" t="s">
        <v>444</v>
      </c>
      <c r="BN141" t="s">
        <v>444</v>
      </c>
      <c r="BO141" t="s">
        <v>444</v>
      </c>
      <c r="BP141" t="s">
        <v>444</v>
      </c>
      <c r="BQ141" t="s">
        <v>1360</v>
      </c>
      <c r="BR141" t="s">
        <v>1521</v>
      </c>
      <c r="BS141" t="s">
        <v>444</v>
      </c>
      <c r="BT141" t="s">
        <v>444</v>
      </c>
      <c r="BU141" t="s">
        <v>444</v>
      </c>
      <c r="BV141" t="s">
        <v>444</v>
      </c>
      <c r="BW141" t="s">
        <v>1360</v>
      </c>
      <c r="BX141" t="s">
        <v>1521</v>
      </c>
      <c r="BY141" t="s">
        <v>444</v>
      </c>
      <c r="BZ141" t="s">
        <v>444</v>
      </c>
      <c r="CA141" t="s">
        <v>444</v>
      </c>
      <c r="CB141" t="s">
        <v>444</v>
      </c>
      <c r="CC141" t="s">
        <v>444</v>
      </c>
      <c r="CD141" t="s">
        <v>444</v>
      </c>
      <c r="CE141" t="s">
        <v>444</v>
      </c>
      <c r="CF141" t="s">
        <v>444</v>
      </c>
      <c r="CG141" t="s">
        <v>444</v>
      </c>
      <c r="CH141" t="s">
        <v>444</v>
      </c>
      <c r="CI141" t="s">
        <v>1360</v>
      </c>
      <c r="CJ141" t="s">
        <v>1521</v>
      </c>
      <c r="CK141" t="s">
        <v>444</v>
      </c>
      <c r="CL141" t="s">
        <v>444</v>
      </c>
      <c r="CM141" t="s">
        <v>444</v>
      </c>
      <c r="CN141" t="s">
        <v>444</v>
      </c>
      <c r="CO141" t="s">
        <v>1360</v>
      </c>
      <c r="CP141" t="s">
        <v>1521</v>
      </c>
      <c r="CQ141" t="s">
        <v>444</v>
      </c>
      <c r="CR141" t="s">
        <v>444</v>
      </c>
      <c r="CS141" t="s">
        <v>444</v>
      </c>
      <c r="CT141" t="s">
        <v>444</v>
      </c>
      <c r="CU141" t="s">
        <v>444</v>
      </c>
      <c r="CV141" t="s">
        <v>2760</v>
      </c>
      <c r="CW141" t="s">
        <v>2794</v>
      </c>
      <c r="CX141" t="s">
        <v>2795</v>
      </c>
      <c r="CY141" t="s">
        <v>1569</v>
      </c>
      <c r="CZ141" t="s">
        <v>444</v>
      </c>
      <c r="DA141" t="s">
        <v>444</v>
      </c>
      <c r="DB141" t="s">
        <v>444</v>
      </c>
      <c r="DC141" t="s">
        <v>444</v>
      </c>
      <c r="DD141" t="s">
        <v>444</v>
      </c>
      <c r="DE141" t="s">
        <v>444</v>
      </c>
      <c r="DF141" t="s">
        <v>444</v>
      </c>
      <c r="DG141" t="s">
        <v>444</v>
      </c>
      <c r="DH141" t="s">
        <v>444</v>
      </c>
      <c r="DI141" t="s">
        <v>528</v>
      </c>
      <c r="DJ141" t="s">
        <v>444</v>
      </c>
      <c r="DK141" t="s">
        <v>444</v>
      </c>
      <c r="DL141" t="s">
        <v>444</v>
      </c>
      <c r="DM141" t="s">
        <v>444</v>
      </c>
      <c r="DN141" t="s">
        <v>444</v>
      </c>
      <c r="DO141" t="s">
        <v>444</v>
      </c>
      <c r="DP141" t="s">
        <v>444</v>
      </c>
      <c r="DQ141" t="s">
        <v>444</v>
      </c>
      <c r="DR141" t="s">
        <v>444</v>
      </c>
      <c r="DS141" t="s">
        <v>444</v>
      </c>
      <c r="DT141" s="24" t="s">
        <v>444</v>
      </c>
      <c r="DU141" s="24" t="s">
        <v>444</v>
      </c>
      <c r="DV141" t="s">
        <v>444</v>
      </c>
      <c r="DW141" t="s">
        <v>444</v>
      </c>
      <c r="DX141" s="24" t="s">
        <v>444</v>
      </c>
      <c r="DY141" s="24" t="s">
        <v>444</v>
      </c>
      <c r="DZ141" t="s">
        <v>444</v>
      </c>
      <c r="EA141" t="s">
        <v>444</v>
      </c>
      <c r="EB141" s="24" t="s">
        <v>444</v>
      </c>
      <c r="EC141" s="24" t="s">
        <v>444</v>
      </c>
      <c r="ED141" t="s">
        <v>444</v>
      </c>
      <c r="EE141" t="s">
        <v>444</v>
      </c>
      <c r="EF141" s="24" t="s">
        <v>444</v>
      </c>
      <c r="EG141" s="24" t="s">
        <v>444</v>
      </c>
      <c r="EH141" t="s">
        <v>444</v>
      </c>
      <c r="EI141" t="s">
        <v>444</v>
      </c>
      <c r="EJ141" s="24" t="s">
        <v>444</v>
      </c>
      <c r="EK141" s="24" t="s">
        <v>444</v>
      </c>
      <c r="EL141" t="s">
        <v>444</v>
      </c>
      <c r="EM141" t="s">
        <v>444</v>
      </c>
      <c r="EN141" s="24" t="s">
        <v>444</v>
      </c>
      <c r="EO141" s="24" t="s">
        <v>444</v>
      </c>
      <c r="EP141" t="s">
        <v>444</v>
      </c>
      <c r="EQ141" t="s">
        <v>444</v>
      </c>
      <c r="ER141" s="24" t="s">
        <v>444</v>
      </c>
      <c r="ES141" s="24" t="s">
        <v>444</v>
      </c>
      <c r="ET141" t="s">
        <v>444</v>
      </c>
      <c r="EU141" t="s">
        <v>444</v>
      </c>
      <c r="EV141" s="24" t="s">
        <v>444</v>
      </c>
      <c r="EW141" s="24" t="s">
        <v>444</v>
      </c>
      <c r="EX141" t="s">
        <v>444</v>
      </c>
      <c r="EY141" t="s">
        <v>444</v>
      </c>
      <c r="EZ141" s="24" t="s">
        <v>444</v>
      </c>
      <c r="FA141" s="24" t="s">
        <v>444</v>
      </c>
      <c r="FB141" t="s">
        <v>444</v>
      </c>
      <c r="FC141" t="s">
        <v>444</v>
      </c>
      <c r="FD141" s="24" t="s">
        <v>444</v>
      </c>
      <c r="FE141" s="24" t="s">
        <v>444</v>
      </c>
      <c r="FF141" t="s">
        <v>444</v>
      </c>
      <c r="FG141" t="s">
        <v>444</v>
      </c>
      <c r="FH141" s="24" t="s">
        <v>444</v>
      </c>
      <c r="FI141" s="24" t="s">
        <v>444</v>
      </c>
      <c r="FJ141" t="s">
        <v>444</v>
      </c>
      <c r="FK141" t="s">
        <v>444</v>
      </c>
      <c r="FL141" s="24" t="s">
        <v>444</v>
      </c>
      <c r="FM141" s="24" t="s">
        <v>444</v>
      </c>
      <c r="FN141" t="s">
        <v>444</v>
      </c>
      <c r="FO141" t="s">
        <v>444</v>
      </c>
      <c r="FP141" s="24" t="s">
        <v>444</v>
      </c>
      <c r="FQ141" s="24" t="s">
        <v>444</v>
      </c>
      <c r="FR141" t="s">
        <v>444</v>
      </c>
      <c r="FS141" t="s">
        <v>444</v>
      </c>
      <c r="FT141" s="24" t="s">
        <v>444</v>
      </c>
      <c r="FU141" s="24" t="s">
        <v>444</v>
      </c>
      <c r="FV141" t="s">
        <v>444</v>
      </c>
      <c r="FW141" t="s">
        <v>444</v>
      </c>
      <c r="FX141" s="24" t="s">
        <v>444</v>
      </c>
      <c r="FY141" s="24" t="s">
        <v>444</v>
      </c>
      <c r="FZ141" t="s">
        <v>444</v>
      </c>
      <c r="GA141" t="s">
        <v>444</v>
      </c>
      <c r="GB141" s="24" t="s">
        <v>444</v>
      </c>
      <c r="GC141" s="24" t="s">
        <v>444</v>
      </c>
      <c r="GD141" t="s">
        <v>444</v>
      </c>
      <c r="GE141" t="s">
        <v>444</v>
      </c>
      <c r="GF141" s="24" t="s">
        <v>444</v>
      </c>
      <c r="GG141" s="24" t="s">
        <v>444</v>
      </c>
      <c r="GH141" t="s">
        <v>15</v>
      </c>
      <c r="GI141" s="24" t="s">
        <v>571</v>
      </c>
      <c r="GJ141" s="24" t="s">
        <v>572</v>
      </c>
      <c r="GK141" t="s">
        <v>444</v>
      </c>
      <c r="GL141" t="s">
        <v>444</v>
      </c>
      <c r="GM141" s="24" t="s">
        <v>444</v>
      </c>
      <c r="GN141" s="24" t="s">
        <v>444</v>
      </c>
      <c r="GO141" t="s">
        <v>444</v>
      </c>
      <c r="GP141" t="s">
        <v>444</v>
      </c>
      <c r="GQ141" s="24" t="s">
        <v>444</v>
      </c>
      <c r="GR141" s="24" t="s">
        <v>444</v>
      </c>
      <c r="GS141" t="s">
        <v>444</v>
      </c>
      <c r="GT141" t="s">
        <v>444</v>
      </c>
      <c r="GU141" s="24" t="s">
        <v>444</v>
      </c>
      <c r="GV141" s="24" t="s">
        <v>444</v>
      </c>
      <c r="GW141" t="s">
        <v>444</v>
      </c>
      <c r="GX141" t="s">
        <v>444</v>
      </c>
      <c r="GY141" s="24" t="s">
        <v>444</v>
      </c>
      <c r="GZ141" s="24" t="s">
        <v>444</v>
      </c>
      <c r="HA141" t="s">
        <v>444</v>
      </c>
      <c r="HB141" t="s">
        <v>444</v>
      </c>
      <c r="HC141" s="24" t="s">
        <v>444</v>
      </c>
      <c r="HD141" s="24" t="s">
        <v>444</v>
      </c>
      <c r="HE141" t="s">
        <v>444</v>
      </c>
      <c r="HF141" t="s">
        <v>444</v>
      </c>
      <c r="HG141" s="24" t="s">
        <v>444</v>
      </c>
      <c r="HH141" s="24" t="s">
        <v>444</v>
      </c>
      <c r="HI141" t="s">
        <v>444</v>
      </c>
      <c r="HJ141" t="s">
        <v>444</v>
      </c>
      <c r="HK141" s="24" t="s">
        <v>444</v>
      </c>
      <c r="HL141" s="24" t="s">
        <v>444</v>
      </c>
      <c r="HM141" t="s">
        <v>444</v>
      </c>
      <c r="HN141" t="s">
        <v>444</v>
      </c>
      <c r="HO141" s="24" t="s">
        <v>444</v>
      </c>
      <c r="HP141" s="24" t="s">
        <v>444</v>
      </c>
      <c r="HQ141" t="s">
        <v>444</v>
      </c>
      <c r="HR141" t="s">
        <v>444</v>
      </c>
      <c r="HS141" s="24" t="s">
        <v>444</v>
      </c>
      <c r="HT141" s="24" t="s">
        <v>444</v>
      </c>
      <c r="HU141" t="s">
        <v>444</v>
      </c>
      <c r="HV141" t="s">
        <v>444</v>
      </c>
      <c r="HW141" s="24" t="s">
        <v>444</v>
      </c>
      <c r="HX141" s="24" t="s">
        <v>444</v>
      </c>
      <c r="HY141" t="s">
        <v>444</v>
      </c>
      <c r="HZ141" t="s">
        <v>444</v>
      </c>
      <c r="IA141" t="s">
        <v>2760</v>
      </c>
      <c r="IB141" t="s">
        <v>2736</v>
      </c>
      <c r="IC141" t="s">
        <v>2795</v>
      </c>
      <c r="ID141" s="33" t="b" cm="1">
        <f t="array" ref="ID141">_xlfn.IFNA(MATCH($A$2,_xlfn.NUMBERVALUE(Table_Query_from_MF_DSNP62[[#This Row],[CL_GLACCT_DR1]:[CL_GLACCT_CR4]]),0),0)&gt;=1</f>
        <v>1</v>
      </c>
      <c r="IE141" s="33" t="b">
        <f>OR(Table_Query_from_MF_DSNP62[[#This Row],[Pair1]:[Pair25]])</f>
        <v>1</v>
      </c>
      <c r="IF141" s="33">
        <f>_xlfn.IFNA(MATCH(TRUE,Table_Query_from_MF_DSNP62[[#This Row],[Pair1]:[Pair25]],0),"none")</f>
        <v>1</v>
      </c>
      <c r="IG141" s="33" t="b">
        <f>AND($A$2&gt;=_xlfn.NUMBERVALUE(Table_Query_from_MF_DSNP62[[#This Row],[CL_GL_ACCT_FR1]]),$A$2&lt;=_xlfn.NUMBERVALUE(Table_Query_from_MF_DSNP62[[#This Row],[CL_GL_ACCT_TO1]]))</f>
        <v>1</v>
      </c>
      <c r="IH141" s="33" t="b">
        <f>AND($A$2&gt;=_xlfn.NUMBERVALUE(Table_Query_from_MF_DSNP62[[#This Row],[CL_GL_ACCT_FR2]]),$A$2&lt;=_xlfn.NUMBERVALUE(Table_Query_from_MF_DSNP62[[#This Row],[CL_GL_ACCT_TO2]]))</f>
        <v>1</v>
      </c>
      <c r="II141" s="33" t="b">
        <f>AND($A$2&gt;=_xlfn.NUMBERVALUE(Table_Query_from_MF_DSNP62[[#This Row],[CL_GL_ACCT_FR3]]),$A$2&lt;=_xlfn.NUMBERVALUE(Table_Query_from_MF_DSNP62[[#This Row],[CL_GL_ACCT_TO3]]))</f>
        <v>1</v>
      </c>
      <c r="IJ141" s="33" t="b">
        <f>AND($A$2&gt;=_xlfn.NUMBERVALUE(Table_Query_from_MF_DSNP62[[#This Row],[CL_GL_ACCT_FR4]]),$A$2&lt;=_xlfn.NUMBERVALUE(Table_Query_from_MF_DSNP62[[#This Row],[CL_GL_ACCT_TO4]]))</f>
        <v>1</v>
      </c>
      <c r="IK141" s="33" t="b">
        <f>AND($A$2&gt;=_xlfn.NUMBERVALUE(Table_Query_from_MF_DSNP62[[#This Row],[CL_GL_ACCT_FR5]]),$A$2&lt;=_xlfn.NUMBERVALUE(Table_Query_from_MF_DSNP62[[#This Row],[CL_GL_ACCT_TO5]]))</f>
        <v>1</v>
      </c>
      <c r="IL141" s="33" t="b">
        <f>AND($A$2&gt;=_xlfn.NUMBERVALUE(Table_Query_from_MF_DSNP62[[#This Row],[CL_GL_ACCT_FR6]]),$A$2&lt;=_xlfn.NUMBERVALUE(Table_Query_from_MF_DSNP62[[#This Row],[CL_GL_ACCT_TO6]]))</f>
        <v>1</v>
      </c>
      <c r="IM141" s="33" t="b">
        <f>AND($A$2&gt;=_xlfn.NUMBERVALUE(Table_Query_from_MF_DSNP62[[#This Row],[CL_GL_ACCT_FR7]]),$A$2&lt;=_xlfn.NUMBERVALUE(Table_Query_from_MF_DSNP62[[#This Row],[CL_GL_ACCT_TO7]]))</f>
        <v>1</v>
      </c>
      <c r="IN141" s="33" t="b">
        <f>AND($A$2&gt;=_xlfn.NUMBERVALUE(Table_Query_from_MF_DSNP62[[#This Row],[CL_GL_ACCT_FR8]]),$A$2&lt;=_xlfn.NUMBERVALUE(Table_Query_from_MF_DSNP62[[#This Row],[CL_GL_ACCT_TO8]]))</f>
        <v>1</v>
      </c>
      <c r="IO141" s="33" t="b">
        <f>AND($A$2&gt;=_xlfn.NUMBERVALUE(Table_Query_from_MF_DSNP62[[#This Row],[CL_GL_ACCT_FR9]]),$A$2&lt;=_xlfn.NUMBERVALUE(Table_Query_from_MF_DSNP62[[#This Row],[CL_GL_ACCT_TO9]]))</f>
        <v>1</v>
      </c>
      <c r="IP141" s="33" t="b">
        <f>AND($A$2&gt;=_xlfn.NUMBERVALUE(Table_Query_from_MF_DSNP62[[#This Row],[CL_GL_ACCT_FR10]]),$A$2&lt;=_xlfn.NUMBERVALUE(Table_Query_from_MF_DSNP62[[#This Row],[CL_GL_ACCT_TO10]]))</f>
        <v>1</v>
      </c>
      <c r="IQ141" s="33" t="b">
        <f>AND($A$2&gt;=_xlfn.NUMBERVALUE(Table_Query_from_MF_DSNP62[[#This Row],[CL_GL_ACCT_FR11]]),$A$2&lt;=_xlfn.NUMBERVALUE(Table_Query_from_MF_DSNP62[[#This Row],[CL_GL_ACCT_TO11]]))</f>
        <v>1</v>
      </c>
      <c r="IR141" s="33" t="b">
        <f>AND($A$2&gt;=_xlfn.NUMBERVALUE(Table_Query_from_MF_DSNP62[[#This Row],[CL_GL_ACCT_FR12]]),$A$2&lt;=_xlfn.NUMBERVALUE(Table_Query_from_MF_DSNP62[[#This Row],[CL_GL_ACCT_TO12]]))</f>
        <v>1</v>
      </c>
      <c r="IS141" s="33" t="b">
        <f>AND($A$2&gt;=_xlfn.NUMBERVALUE(Table_Query_from_MF_DSNP62[[#This Row],[CL_GL_ACCT_FR13]]),$A$2&lt;=_xlfn.NUMBERVALUE(Table_Query_from_MF_DSNP62[[#This Row],[CL_GL_ACCT_TO13]]))</f>
        <v>1</v>
      </c>
      <c r="IT141" s="33" t="b">
        <f>AND($A$2&gt;=_xlfn.NUMBERVALUE(Table_Query_from_MF_DSNP62[[#This Row],[CL_GL_ACCT_FR14]]),$A$2&lt;=_xlfn.NUMBERVALUE(Table_Query_from_MF_DSNP62[[#This Row],[CL_GL_ACCT_TO14]]))</f>
        <v>1</v>
      </c>
      <c r="IU141" s="33" t="b">
        <f>AND($A$2&gt;=_xlfn.NUMBERVALUE(Table_Query_from_MF_DSNP62[[#This Row],[CL_GL_ACCT_FR15]]),$A$2&lt;=_xlfn.NUMBERVALUE(Table_Query_from_MF_DSNP62[[#This Row],[CL_GL_ACCT_TO15]]))</f>
        <v>1</v>
      </c>
      <c r="IV141" s="33" t="b">
        <f>AND($A$2&gt;=_xlfn.NUMBERVALUE(Table_Query_from_MF_DSNP62[[#This Row],[CL_GL_ACCT_FR16]]),$A$2&lt;=_xlfn.NUMBERVALUE(Table_Query_from_MF_DSNP62[[#This Row],[CL_GL_ACCT_TO16]]))</f>
        <v>1</v>
      </c>
      <c r="IW141" s="33" t="b">
        <f>AND($A$2&gt;=_xlfn.NUMBERVALUE(Table_Query_from_MF_DSNP62[[#This Row],[CL_GL_ACCT_FR17]]),$A$2&lt;=_xlfn.NUMBERVALUE(Table_Query_from_MF_DSNP62[[#This Row],[CL_GL_ACCT_TO17]]))</f>
        <v>1</v>
      </c>
      <c r="IX141" s="33" t="b">
        <f>AND($A$2&gt;=_xlfn.NUMBERVALUE(Table_Query_from_MF_DSNP62[[#This Row],[CL_GL_ACCT_FR18]]),$A$2&lt;=_xlfn.NUMBERVALUE(Table_Query_from_MF_DSNP62[[#This Row],[CL_GL_ACCT_TO18]]))</f>
        <v>1</v>
      </c>
      <c r="IY141" s="33" t="b">
        <f>AND($A$2&gt;=_xlfn.NUMBERVALUE(Table_Query_from_MF_DSNP62[[#This Row],[CL_GL_ACCT_FR19]]),$A$2&lt;=_xlfn.NUMBERVALUE(Table_Query_from_MF_DSNP62[[#This Row],[CL_GL_ACCT_TO19]]))</f>
        <v>1</v>
      </c>
      <c r="IZ141" s="33" t="b">
        <f>AND($A$2&gt;=_xlfn.NUMBERVALUE(Table_Query_from_MF_DSNP62[[#This Row],[CL_GL_ACCT_FR20]]),$A$2&lt;=_xlfn.NUMBERVALUE(Table_Query_from_MF_DSNP62[[#This Row],[CL_GL_ACCT_TO20]]))</f>
        <v>1</v>
      </c>
      <c r="JA141" s="33" t="b">
        <f>AND($A$2&gt;=_xlfn.NUMBERVALUE(Table_Query_from_MF_DSNP62[[#This Row],[CL_GL_ACCT_FR21]]),$A$2&lt;=_xlfn.NUMBERVALUE(Table_Query_from_MF_DSNP62[[#This Row],[CL_GL_ACCT_TO21]]))</f>
        <v>1</v>
      </c>
      <c r="JB141" s="33" t="b">
        <f>AND($A$2&gt;=_xlfn.NUMBERVALUE(Table_Query_from_MF_DSNP62[[#This Row],[CL_GL_ACCT_FR22]]),$A$2&lt;=_xlfn.NUMBERVALUE(Table_Query_from_MF_DSNP62[[#This Row],[CL_GL_ACCT_TO22]]))</f>
        <v>1</v>
      </c>
      <c r="JC141" s="33" t="b">
        <f>AND($A$2&gt;=_xlfn.NUMBERVALUE(Table_Query_from_MF_DSNP62[[#This Row],[CL_GL_ACCT_FR23]]),$A$2&lt;=_xlfn.NUMBERVALUE(Table_Query_from_MF_DSNP62[[#This Row],[CL_GL_ACCT_TO23]]))</f>
        <v>1</v>
      </c>
      <c r="JD141" s="33" t="b">
        <f>AND($A$2&gt;=_xlfn.NUMBERVALUE(Table_Query_from_MF_DSNP62[[#This Row],[CL_GL_ACCT_FR24]]),$A$2&lt;=_xlfn.NUMBERVALUE(Table_Query_from_MF_DSNP62[[#This Row],[CL_GL_ACCT_TO24]]))</f>
        <v>1</v>
      </c>
      <c r="JE141" s="33" t="b">
        <f>AND($A$2&gt;=_xlfn.NUMBERVALUE(Table_Query_from_MF_DSNP62[[#This Row],[CL_GL_ACCT_FR25]]),$A$2&lt;=_xlfn.NUMBERVALUE(Table_Query_from_MF_DSNP62[[#This Row],[CL_GL_ACCT_TO25]]))</f>
        <v>1</v>
      </c>
      <c r="JF141" s="33" t="b">
        <f>OR(Table_Query_from_MF_DSNP62[[#This Row],[PairA]:[PairO]])</f>
        <v>1</v>
      </c>
      <c r="JG141" s="33">
        <f>_xlfn.IFNA(MATCH(TRUE,Table_Query_from_MF_DSNP62[[#This Row],[PairA]:[PairO]],0),"none")</f>
        <v>2</v>
      </c>
      <c r="JH141" s="33" t="b">
        <f>AND($B$2&gt;=_xlfn.NUMBERVALUE(Table_Query_from_MF_DSNP62[[#This Row],[CL_CMP_OBJ_FR1]]),$B$2&lt;=_xlfn.NUMBERVALUE(Table_Query_from_MF_DSNP62[[#This Row],[CL_CMP_OBJ_TO1]]))</f>
        <v>0</v>
      </c>
      <c r="JI141" s="33" t="b">
        <f>AND($B$2&gt;=_xlfn.NUMBERVALUE(Table_Query_from_MF_DSNP62[[#This Row],[CL_CMP_OBJ_FR2]]),$B$2&lt;=_xlfn.NUMBERVALUE(Table_Query_from_MF_DSNP62[[#This Row],[CL_CMP_OBJ_TO2]]))</f>
        <v>1</v>
      </c>
      <c r="JJ141" s="33" t="b">
        <f>AND($B$2&gt;=_xlfn.NUMBERVALUE(Table_Query_from_MF_DSNP62[[#This Row],[CL_CMP_OBJ_FR3]]),$B$2&lt;=_xlfn.NUMBERVALUE(Table_Query_from_MF_DSNP62[[#This Row],[CL_CMP_OBJ_TO3]]))</f>
        <v>1</v>
      </c>
      <c r="JK141" s="33" t="b">
        <f>AND($B$2&gt;=_xlfn.NUMBERVALUE(Table_Query_from_MF_DSNP62[[#This Row],[CL_CMP_OBJ_FR4]]),$B$2&lt;=_xlfn.NUMBERVALUE(Table_Query_from_MF_DSNP62[[#This Row],[CL_CMP_OBJ_TO4]]))</f>
        <v>1</v>
      </c>
      <c r="JL141" s="33" t="b">
        <f>AND($B$2&gt;=_xlfn.NUMBERVALUE(Table_Query_from_MF_DSNP62[[#This Row],[CL_CMP_OBJ_FR5]]),$B$2&lt;=_xlfn.NUMBERVALUE(Table_Query_from_MF_DSNP62[[#This Row],[CL_CMP_OBJ_TO5]]))</f>
        <v>1</v>
      </c>
      <c r="JM141" s="33" t="b">
        <f>AND($B$2&gt;=_xlfn.NUMBERVALUE(Table_Query_from_MF_DSNP62[[#This Row],[CL_CMP_OBJ_FR6]]),$B$2&lt;=_xlfn.NUMBERVALUE(Table_Query_from_MF_DSNP62[[#This Row],[CL_CMP_OBJ_TO6]]))</f>
        <v>1</v>
      </c>
      <c r="JN141" s="33" t="b">
        <f>AND($B$2&gt;=_xlfn.NUMBERVALUE(Table_Query_from_MF_DSNP62[[#This Row],[CL_CMP_OBJ_FR7]]),$B$2&lt;=_xlfn.NUMBERVALUE(Table_Query_from_MF_DSNP62[[#This Row],[CL_CMP_OBJ_TO7]]))</f>
        <v>1</v>
      </c>
      <c r="JO141" s="33" t="b">
        <f>AND($B$2&gt;=_xlfn.NUMBERVALUE(Table_Query_from_MF_DSNP62[[#This Row],[CL_CMP_OBJ_FR8]]),$B$2&lt;=_xlfn.NUMBERVALUE(Table_Query_from_MF_DSNP62[[#This Row],[CL_CMP_OBJ_TO8]]))</f>
        <v>1</v>
      </c>
      <c r="JP141" s="33" t="b">
        <f>AND($B$2&gt;=_xlfn.NUMBERVALUE(Table_Query_from_MF_DSNP62[[#This Row],[CL_CMP_OBJ_FR9]]),$B$2&lt;=_xlfn.NUMBERVALUE(Table_Query_from_MF_DSNP62[[#This Row],[CL_CMP_OBJ_TO9]]))</f>
        <v>1</v>
      </c>
      <c r="JQ141" s="33" t="b">
        <f>AND($B$2&gt;=_xlfn.NUMBERVALUE(Table_Query_from_MF_DSNP62[[#This Row],[CL_CMP_OBJ_FR10]]),$B$2&lt;=_xlfn.NUMBERVALUE(Table_Query_from_MF_DSNP62[[#This Row],[CL_CMP_OBJ_TO10]]))</f>
        <v>1</v>
      </c>
      <c r="JR141" s="33" t="b">
        <f>AND($B$2&gt;=_xlfn.NUMBERVALUE(Table_Query_from_MF_DSNP62[[#This Row],[CL_CMP_OBJ_FR11]]),$B$2&lt;=_xlfn.NUMBERVALUE(Table_Query_from_MF_DSNP62[[#This Row],[CL_CMP_OBJ_TO11]]))</f>
        <v>1</v>
      </c>
      <c r="JS141" s="33" t="b">
        <f>AND($B$2&gt;=_xlfn.NUMBERVALUE(Table_Query_from_MF_DSNP62[[#This Row],[CL_CMP_OBJ_FR12]]),$B$2&lt;=_xlfn.NUMBERVALUE(Table_Query_from_MF_DSNP62[[#This Row],[CL_CMP_OBJ_TO12]]))</f>
        <v>1</v>
      </c>
      <c r="JT141" s="33" t="b">
        <f>AND($B$2&gt;=_xlfn.NUMBERVALUE(Table_Query_from_MF_DSNP62[[#This Row],[CL_CMP_OBJ_FR13]]),$B$2&lt;=_xlfn.NUMBERVALUE(Table_Query_from_MF_DSNP62[[#This Row],[CL_CMP_OBJ_TO13]]))</f>
        <v>1</v>
      </c>
      <c r="JU141" s="33" t="b">
        <f>AND($B$2&gt;=_xlfn.NUMBERVALUE(Table_Query_from_MF_DSNP62[[#This Row],[CL_CMP_OBJ_FR14]]),$B$2&lt;=_xlfn.NUMBERVALUE(Table_Query_from_MF_DSNP62[[#This Row],[CL_CMP_OBJ_TO14]]))</f>
        <v>1</v>
      </c>
      <c r="JV141" s="33" t="b">
        <f>AND($B$2&gt;=_xlfn.NUMBERVALUE(Table_Query_from_MF_DSNP62[[#This Row],[CL_CMP_OBJ_FR15]]),$B$2&lt;=_xlfn.NUMBERVALUE(Table_Query_from_MF_DSNP62[[#This Row],[CL_CMP_OBJ_TO15]]))</f>
        <v>1</v>
      </c>
    </row>
    <row r="142" spans="1:282" x14ac:dyDescent="0.25">
      <c r="A142" t="b">
        <f>OR(,Table_Query_from_MF_DSNP62[[#This Row],[Desired GL included as "hard-coded" GL?]],Table_Query_from_MF_DSNP62[[#This Row],[Desired GL included as "Open GL"?]])</f>
        <v>1</v>
      </c>
      <c r="B142" t="b">
        <f>Table_Query_from_MF_DSNP62[[#This Row],[Desired CObj included as "Open CObj"?]]</f>
        <v>1</v>
      </c>
      <c r="C142" t="s">
        <v>1580</v>
      </c>
      <c r="D142" t="s">
        <v>1581</v>
      </c>
      <c r="E142" t="s">
        <v>15</v>
      </c>
      <c r="F142" s="24" t="s">
        <v>307</v>
      </c>
      <c r="G142" t="s">
        <v>359</v>
      </c>
      <c r="H142" s="24" t="s">
        <v>444</v>
      </c>
      <c r="I142" t="s">
        <v>444</v>
      </c>
      <c r="J142" s="24" t="s">
        <v>444</v>
      </c>
      <c r="K142" t="s">
        <v>444</v>
      </c>
      <c r="L142" s="24" t="s">
        <v>444</v>
      </c>
      <c r="M142" t="s">
        <v>444</v>
      </c>
      <c r="N142" t="s">
        <v>444</v>
      </c>
      <c r="O142" t="s">
        <v>444</v>
      </c>
      <c r="P142" t="s">
        <v>444</v>
      </c>
      <c r="Q142" t="s">
        <v>15</v>
      </c>
      <c r="R142" t="s">
        <v>15</v>
      </c>
      <c r="S142" t="s">
        <v>442</v>
      </c>
      <c r="T142" t="s">
        <v>447</v>
      </c>
      <c r="U142" t="s">
        <v>444</v>
      </c>
      <c r="V142" t="s">
        <v>444</v>
      </c>
      <c r="W142" t="s">
        <v>447</v>
      </c>
      <c r="X142" t="s">
        <v>444</v>
      </c>
      <c r="Y142" t="s">
        <v>444</v>
      </c>
      <c r="Z142" t="s">
        <v>442</v>
      </c>
      <c r="AA142" t="s">
        <v>444</v>
      </c>
      <c r="AB142" t="s">
        <v>442</v>
      </c>
      <c r="AC142" t="s">
        <v>444</v>
      </c>
      <c r="AD142" t="s">
        <v>447</v>
      </c>
      <c r="AE142" t="s">
        <v>447</v>
      </c>
      <c r="AF142" t="s">
        <v>447</v>
      </c>
      <c r="AG142" t="s">
        <v>442</v>
      </c>
      <c r="AH142" t="s">
        <v>447</v>
      </c>
      <c r="AI142" t="s">
        <v>447</v>
      </c>
      <c r="AJ142" t="s">
        <v>442</v>
      </c>
      <c r="AK142" t="s">
        <v>442</v>
      </c>
      <c r="AL142" t="s">
        <v>444</v>
      </c>
      <c r="AM142" t="s">
        <v>444</v>
      </c>
      <c r="AN142" t="s">
        <v>444</v>
      </c>
      <c r="AO142" t="s">
        <v>444</v>
      </c>
      <c r="AP142" t="s">
        <v>447</v>
      </c>
      <c r="AQ142" t="s">
        <v>528</v>
      </c>
      <c r="AR142" t="s">
        <v>282</v>
      </c>
      <c r="AS142" t="s">
        <v>162</v>
      </c>
      <c r="AT142" t="s">
        <v>10</v>
      </c>
      <c r="AU142" t="s">
        <v>444</v>
      </c>
      <c r="AV142" t="s">
        <v>442</v>
      </c>
      <c r="AW142" t="s">
        <v>444</v>
      </c>
      <c r="AX142" t="s">
        <v>444</v>
      </c>
      <c r="AY142" t="s">
        <v>444</v>
      </c>
      <c r="AZ142" t="s">
        <v>444</v>
      </c>
      <c r="BA142" t="s">
        <v>444</v>
      </c>
      <c r="BB142" t="s">
        <v>444</v>
      </c>
      <c r="BC142" t="s">
        <v>444</v>
      </c>
      <c r="BD142" t="s">
        <v>1359</v>
      </c>
      <c r="BE142" t="s">
        <v>444</v>
      </c>
      <c r="BF142" t="s">
        <v>1360</v>
      </c>
      <c r="BG142" t="s">
        <v>1360</v>
      </c>
      <c r="BH142" t="s">
        <v>449</v>
      </c>
      <c r="BI142" t="s">
        <v>529</v>
      </c>
      <c r="BJ142" t="s">
        <v>7</v>
      </c>
      <c r="BK142" t="s">
        <v>282</v>
      </c>
      <c r="BL142" t="s">
        <v>444</v>
      </c>
      <c r="BM142" t="s">
        <v>444</v>
      </c>
      <c r="BN142" t="s">
        <v>444</v>
      </c>
      <c r="BO142" t="s">
        <v>444</v>
      </c>
      <c r="BP142" t="s">
        <v>444</v>
      </c>
      <c r="BQ142" t="s">
        <v>1360</v>
      </c>
      <c r="BR142" t="s">
        <v>1521</v>
      </c>
      <c r="BS142" t="s">
        <v>444</v>
      </c>
      <c r="BT142" t="s">
        <v>444</v>
      </c>
      <c r="BU142" t="s">
        <v>444</v>
      </c>
      <c r="BV142" t="s">
        <v>444</v>
      </c>
      <c r="BW142" t="s">
        <v>1360</v>
      </c>
      <c r="BX142" t="s">
        <v>1521</v>
      </c>
      <c r="BY142" t="s">
        <v>444</v>
      </c>
      <c r="BZ142" t="s">
        <v>444</v>
      </c>
      <c r="CA142" t="s">
        <v>444</v>
      </c>
      <c r="CB142" t="s">
        <v>444</v>
      </c>
      <c r="CC142" t="s">
        <v>444</v>
      </c>
      <c r="CD142" t="s">
        <v>444</v>
      </c>
      <c r="CE142" t="s">
        <v>444</v>
      </c>
      <c r="CF142" t="s">
        <v>444</v>
      </c>
      <c r="CG142" t="s">
        <v>444</v>
      </c>
      <c r="CH142" t="s">
        <v>444</v>
      </c>
      <c r="CI142" t="s">
        <v>1360</v>
      </c>
      <c r="CJ142" t="s">
        <v>1521</v>
      </c>
      <c r="CK142" t="s">
        <v>444</v>
      </c>
      <c r="CL142" t="s">
        <v>444</v>
      </c>
      <c r="CM142" t="s">
        <v>444</v>
      </c>
      <c r="CN142" t="s">
        <v>444</v>
      </c>
      <c r="CO142" t="s">
        <v>1360</v>
      </c>
      <c r="CP142" t="s">
        <v>1521</v>
      </c>
      <c r="CQ142" t="s">
        <v>444</v>
      </c>
      <c r="CR142" t="s">
        <v>444</v>
      </c>
      <c r="CS142" t="s">
        <v>444</v>
      </c>
      <c r="CT142" t="s">
        <v>444</v>
      </c>
      <c r="CU142" t="s">
        <v>444</v>
      </c>
      <c r="CV142" t="s">
        <v>2760</v>
      </c>
      <c r="CW142" t="s">
        <v>2794</v>
      </c>
      <c r="CX142" t="s">
        <v>2795</v>
      </c>
      <c r="CY142" t="s">
        <v>1569</v>
      </c>
      <c r="CZ142" t="s">
        <v>1575</v>
      </c>
      <c r="DA142" t="s">
        <v>444</v>
      </c>
      <c r="DB142" t="s">
        <v>444</v>
      </c>
      <c r="DC142" t="s">
        <v>444</v>
      </c>
      <c r="DD142" t="s">
        <v>444</v>
      </c>
      <c r="DE142" t="s">
        <v>444</v>
      </c>
      <c r="DF142" t="s">
        <v>444</v>
      </c>
      <c r="DG142" t="s">
        <v>444</v>
      </c>
      <c r="DH142" t="s">
        <v>444</v>
      </c>
      <c r="DI142" t="s">
        <v>528</v>
      </c>
      <c r="DJ142" t="s">
        <v>444</v>
      </c>
      <c r="DK142" t="s">
        <v>444</v>
      </c>
      <c r="DL142" t="s">
        <v>444</v>
      </c>
      <c r="DM142" t="s">
        <v>444</v>
      </c>
      <c r="DN142" t="s">
        <v>444</v>
      </c>
      <c r="DO142" t="s">
        <v>444</v>
      </c>
      <c r="DP142" t="s">
        <v>444</v>
      </c>
      <c r="DQ142" t="s">
        <v>444</v>
      </c>
      <c r="DR142" t="s">
        <v>444</v>
      </c>
      <c r="DS142" t="s">
        <v>444</v>
      </c>
      <c r="DT142" s="24" t="s">
        <v>444</v>
      </c>
      <c r="DU142" s="24" t="s">
        <v>444</v>
      </c>
      <c r="DV142" t="s">
        <v>444</v>
      </c>
      <c r="DW142" t="s">
        <v>444</v>
      </c>
      <c r="DX142" s="24" t="s">
        <v>444</v>
      </c>
      <c r="DY142" s="24" t="s">
        <v>444</v>
      </c>
      <c r="DZ142" t="s">
        <v>444</v>
      </c>
      <c r="EA142" t="s">
        <v>444</v>
      </c>
      <c r="EB142" s="24" t="s">
        <v>444</v>
      </c>
      <c r="EC142" s="24" t="s">
        <v>444</v>
      </c>
      <c r="ED142" t="s">
        <v>444</v>
      </c>
      <c r="EE142" t="s">
        <v>444</v>
      </c>
      <c r="EF142" s="24" t="s">
        <v>444</v>
      </c>
      <c r="EG142" s="24" t="s">
        <v>444</v>
      </c>
      <c r="EH142" t="s">
        <v>444</v>
      </c>
      <c r="EI142" t="s">
        <v>444</v>
      </c>
      <c r="EJ142" s="24" t="s">
        <v>444</v>
      </c>
      <c r="EK142" s="24" t="s">
        <v>444</v>
      </c>
      <c r="EL142" t="s">
        <v>444</v>
      </c>
      <c r="EM142" t="s">
        <v>444</v>
      </c>
      <c r="EN142" s="24" t="s">
        <v>444</v>
      </c>
      <c r="EO142" s="24" t="s">
        <v>444</v>
      </c>
      <c r="EP142" t="s">
        <v>444</v>
      </c>
      <c r="EQ142" t="s">
        <v>444</v>
      </c>
      <c r="ER142" s="24" t="s">
        <v>444</v>
      </c>
      <c r="ES142" s="24" t="s">
        <v>444</v>
      </c>
      <c r="ET142" t="s">
        <v>444</v>
      </c>
      <c r="EU142" t="s">
        <v>444</v>
      </c>
      <c r="EV142" s="24" t="s">
        <v>444</v>
      </c>
      <c r="EW142" s="24" t="s">
        <v>444</v>
      </c>
      <c r="EX142" t="s">
        <v>444</v>
      </c>
      <c r="EY142" t="s">
        <v>444</v>
      </c>
      <c r="EZ142" s="24" t="s">
        <v>444</v>
      </c>
      <c r="FA142" s="24" t="s">
        <v>444</v>
      </c>
      <c r="FB142" t="s">
        <v>444</v>
      </c>
      <c r="FC142" t="s">
        <v>444</v>
      </c>
      <c r="FD142" s="24" t="s">
        <v>444</v>
      </c>
      <c r="FE142" s="24" t="s">
        <v>444</v>
      </c>
      <c r="FF142" t="s">
        <v>444</v>
      </c>
      <c r="FG142" t="s">
        <v>444</v>
      </c>
      <c r="FH142" s="24" t="s">
        <v>444</v>
      </c>
      <c r="FI142" s="24" t="s">
        <v>444</v>
      </c>
      <c r="FJ142" t="s">
        <v>444</v>
      </c>
      <c r="FK142" t="s">
        <v>444</v>
      </c>
      <c r="FL142" s="24" t="s">
        <v>444</v>
      </c>
      <c r="FM142" s="24" t="s">
        <v>444</v>
      </c>
      <c r="FN142" t="s">
        <v>444</v>
      </c>
      <c r="FO142" t="s">
        <v>444</v>
      </c>
      <c r="FP142" s="24" t="s">
        <v>444</v>
      </c>
      <c r="FQ142" s="24" t="s">
        <v>444</v>
      </c>
      <c r="FR142" t="s">
        <v>444</v>
      </c>
      <c r="FS142" t="s">
        <v>444</v>
      </c>
      <c r="FT142" s="24" t="s">
        <v>444</v>
      </c>
      <c r="FU142" s="24" t="s">
        <v>444</v>
      </c>
      <c r="FV142" t="s">
        <v>444</v>
      </c>
      <c r="FW142" t="s">
        <v>444</v>
      </c>
      <c r="FX142" s="24" t="s">
        <v>444</v>
      </c>
      <c r="FY142" s="24" t="s">
        <v>444</v>
      </c>
      <c r="FZ142" t="s">
        <v>444</v>
      </c>
      <c r="GA142" t="s">
        <v>444</v>
      </c>
      <c r="GB142" s="24" t="s">
        <v>444</v>
      </c>
      <c r="GC142" s="24" t="s">
        <v>444</v>
      </c>
      <c r="GD142" t="s">
        <v>444</v>
      </c>
      <c r="GE142" t="s">
        <v>444</v>
      </c>
      <c r="GF142" s="24" t="s">
        <v>444</v>
      </c>
      <c r="GG142" s="24" t="s">
        <v>444</v>
      </c>
      <c r="GH142" t="s">
        <v>15</v>
      </c>
      <c r="GI142" s="24" t="s">
        <v>571</v>
      </c>
      <c r="GJ142" s="24" t="s">
        <v>572</v>
      </c>
      <c r="GK142" t="s">
        <v>444</v>
      </c>
      <c r="GL142" t="s">
        <v>444</v>
      </c>
      <c r="GM142" s="24" t="s">
        <v>444</v>
      </c>
      <c r="GN142" s="24" t="s">
        <v>444</v>
      </c>
      <c r="GO142" t="s">
        <v>444</v>
      </c>
      <c r="GP142" t="s">
        <v>444</v>
      </c>
      <c r="GQ142" s="24" t="s">
        <v>444</v>
      </c>
      <c r="GR142" s="24" t="s">
        <v>444</v>
      </c>
      <c r="GS142" t="s">
        <v>444</v>
      </c>
      <c r="GT142" t="s">
        <v>444</v>
      </c>
      <c r="GU142" s="24" t="s">
        <v>444</v>
      </c>
      <c r="GV142" s="24" t="s">
        <v>444</v>
      </c>
      <c r="GW142" t="s">
        <v>444</v>
      </c>
      <c r="GX142" t="s">
        <v>444</v>
      </c>
      <c r="GY142" s="24" t="s">
        <v>444</v>
      </c>
      <c r="GZ142" s="24" t="s">
        <v>444</v>
      </c>
      <c r="HA142" t="s">
        <v>444</v>
      </c>
      <c r="HB142" t="s">
        <v>444</v>
      </c>
      <c r="HC142" s="24" t="s">
        <v>444</v>
      </c>
      <c r="HD142" s="24" t="s">
        <v>444</v>
      </c>
      <c r="HE142" t="s">
        <v>444</v>
      </c>
      <c r="HF142" t="s">
        <v>444</v>
      </c>
      <c r="HG142" s="24" t="s">
        <v>444</v>
      </c>
      <c r="HH142" s="24" t="s">
        <v>444</v>
      </c>
      <c r="HI142" t="s">
        <v>444</v>
      </c>
      <c r="HJ142" t="s">
        <v>444</v>
      </c>
      <c r="HK142" s="24" t="s">
        <v>444</v>
      </c>
      <c r="HL142" s="24" t="s">
        <v>444</v>
      </c>
      <c r="HM142" t="s">
        <v>444</v>
      </c>
      <c r="HN142" t="s">
        <v>444</v>
      </c>
      <c r="HO142" s="24" t="s">
        <v>444</v>
      </c>
      <c r="HP142" s="24" t="s">
        <v>444</v>
      </c>
      <c r="HQ142" t="s">
        <v>444</v>
      </c>
      <c r="HR142" t="s">
        <v>444</v>
      </c>
      <c r="HS142" s="24" t="s">
        <v>444</v>
      </c>
      <c r="HT142" s="24" t="s">
        <v>444</v>
      </c>
      <c r="HU142" t="s">
        <v>444</v>
      </c>
      <c r="HV142" t="s">
        <v>444</v>
      </c>
      <c r="HW142" s="24" t="s">
        <v>444</v>
      </c>
      <c r="HX142" s="24" t="s">
        <v>444</v>
      </c>
      <c r="HY142" t="s">
        <v>444</v>
      </c>
      <c r="HZ142" t="s">
        <v>444</v>
      </c>
      <c r="IA142" t="s">
        <v>2760</v>
      </c>
      <c r="IB142" t="s">
        <v>2736</v>
      </c>
      <c r="IC142" t="s">
        <v>2795</v>
      </c>
      <c r="ID142" s="33" t="b" cm="1">
        <f t="array" ref="ID142">_xlfn.IFNA(MATCH($A$2,_xlfn.NUMBERVALUE(Table_Query_from_MF_DSNP62[[#This Row],[CL_GLACCT_DR1]:[CL_GLACCT_CR4]]),0),0)&gt;=1</f>
        <v>1</v>
      </c>
      <c r="IE142" s="33" t="b">
        <f>OR(Table_Query_from_MF_DSNP62[[#This Row],[Pair1]:[Pair25]])</f>
        <v>1</v>
      </c>
      <c r="IF142" s="33">
        <f>_xlfn.IFNA(MATCH(TRUE,Table_Query_from_MF_DSNP62[[#This Row],[Pair1]:[Pair25]],0),"none")</f>
        <v>1</v>
      </c>
      <c r="IG142" s="33" t="b">
        <f>AND($A$2&gt;=_xlfn.NUMBERVALUE(Table_Query_from_MF_DSNP62[[#This Row],[CL_GL_ACCT_FR1]]),$A$2&lt;=_xlfn.NUMBERVALUE(Table_Query_from_MF_DSNP62[[#This Row],[CL_GL_ACCT_TO1]]))</f>
        <v>1</v>
      </c>
      <c r="IH142" s="33" t="b">
        <f>AND($A$2&gt;=_xlfn.NUMBERVALUE(Table_Query_from_MF_DSNP62[[#This Row],[CL_GL_ACCT_FR2]]),$A$2&lt;=_xlfn.NUMBERVALUE(Table_Query_from_MF_DSNP62[[#This Row],[CL_GL_ACCT_TO2]]))</f>
        <v>1</v>
      </c>
      <c r="II142" s="33" t="b">
        <f>AND($A$2&gt;=_xlfn.NUMBERVALUE(Table_Query_from_MF_DSNP62[[#This Row],[CL_GL_ACCT_FR3]]),$A$2&lt;=_xlfn.NUMBERVALUE(Table_Query_from_MF_DSNP62[[#This Row],[CL_GL_ACCT_TO3]]))</f>
        <v>1</v>
      </c>
      <c r="IJ142" s="33" t="b">
        <f>AND($A$2&gt;=_xlfn.NUMBERVALUE(Table_Query_from_MF_DSNP62[[#This Row],[CL_GL_ACCT_FR4]]),$A$2&lt;=_xlfn.NUMBERVALUE(Table_Query_from_MF_DSNP62[[#This Row],[CL_GL_ACCT_TO4]]))</f>
        <v>1</v>
      </c>
      <c r="IK142" s="33" t="b">
        <f>AND($A$2&gt;=_xlfn.NUMBERVALUE(Table_Query_from_MF_DSNP62[[#This Row],[CL_GL_ACCT_FR5]]),$A$2&lt;=_xlfn.NUMBERVALUE(Table_Query_from_MF_DSNP62[[#This Row],[CL_GL_ACCT_TO5]]))</f>
        <v>1</v>
      </c>
      <c r="IL142" s="33" t="b">
        <f>AND($A$2&gt;=_xlfn.NUMBERVALUE(Table_Query_from_MF_DSNP62[[#This Row],[CL_GL_ACCT_FR6]]),$A$2&lt;=_xlfn.NUMBERVALUE(Table_Query_from_MF_DSNP62[[#This Row],[CL_GL_ACCT_TO6]]))</f>
        <v>1</v>
      </c>
      <c r="IM142" s="33" t="b">
        <f>AND($A$2&gt;=_xlfn.NUMBERVALUE(Table_Query_from_MF_DSNP62[[#This Row],[CL_GL_ACCT_FR7]]),$A$2&lt;=_xlfn.NUMBERVALUE(Table_Query_from_MF_DSNP62[[#This Row],[CL_GL_ACCT_TO7]]))</f>
        <v>1</v>
      </c>
      <c r="IN142" s="33" t="b">
        <f>AND($A$2&gt;=_xlfn.NUMBERVALUE(Table_Query_from_MF_DSNP62[[#This Row],[CL_GL_ACCT_FR8]]),$A$2&lt;=_xlfn.NUMBERVALUE(Table_Query_from_MF_DSNP62[[#This Row],[CL_GL_ACCT_TO8]]))</f>
        <v>1</v>
      </c>
      <c r="IO142" s="33" t="b">
        <f>AND($A$2&gt;=_xlfn.NUMBERVALUE(Table_Query_from_MF_DSNP62[[#This Row],[CL_GL_ACCT_FR9]]),$A$2&lt;=_xlfn.NUMBERVALUE(Table_Query_from_MF_DSNP62[[#This Row],[CL_GL_ACCT_TO9]]))</f>
        <v>1</v>
      </c>
      <c r="IP142" s="33" t="b">
        <f>AND($A$2&gt;=_xlfn.NUMBERVALUE(Table_Query_from_MF_DSNP62[[#This Row],[CL_GL_ACCT_FR10]]),$A$2&lt;=_xlfn.NUMBERVALUE(Table_Query_from_MF_DSNP62[[#This Row],[CL_GL_ACCT_TO10]]))</f>
        <v>1</v>
      </c>
      <c r="IQ142" s="33" t="b">
        <f>AND($A$2&gt;=_xlfn.NUMBERVALUE(Table_Query_from_MF_DSNP62[[#This Row],[CL_GL_ACCT_FR11]]),$A$2&lt;=_xlfn.NUMBERVALUE(Table_Query_from_MF_DSNP62[[#This Row],[CL_GL_ACCT_TO11]]))</f>
        <v>1</v>
      </c>
      <c r="IR142" s="33" t="b">
        <f>AND($A$2&gt;=_xlfn.NUMBERVALUE(Table_Query_from_MF_DSNP62[[#This Row],[CL_GL_ACCT_FR12]]),$A$2&lt;=_xlfn.NUMBERVALUE(Table_Query_from_MF_DSNP62[[#This Row],[CL_GL_ACCT_TO12]]))</f>
        <v>1</v>
      </c>
      <c r="IS142" s="33" t="b">
        <f>AND($A$2&gt;=_xlfn.NUMBERVALUE(Table_Query_from_MF_DSNP62[[#This Row],[CL_GL_ACCT_FR13]]),$A$2&lt;=_xlfn.NUMBERVALUE(Table_Query_from_MF_DSNP62[[#This Row],[CL_GL_ACCT_TO13]]))</f>
        <v>1</v>
      </c>
      <c r="IT142" s="33" t="b">
        <f>AND($A$2&gt;=_xlfn.NUMBERVALUE(Table_Query_from_MF_DSNP62[[#This Row],[CL_GL_ACCT_FR14]]),$A$2&lt;=_xlfn.NUMBERVALUE(Table_Query_from_MF_DSNP62[[#This Row],[CL_GL_ACCT_TO14]]))</f>
        <v>1</v>
      </c>
      <c r="IU142" s="33" t="b">
        <f>AND($A$2&gt;=_xlfn.NUMBERVALUE(Table_Query_from_MF_DSNP62[[#This Row],[CL_GL_ACCT_FR15]]),$A$2&lt;=_xlfn.NUMBERVALUE(Table_Query_from_MF_DSNP62[[#This Row],[CL_GL_ACCT_TO15]]))</f>
        <v>1</v>
      </c>
      <c r="IV142" s="33" t="b">
        <f>AND($A$2&gt;=_xlfn.NUMBERVALUE(Table_Query_from_MF_DSNP62[[#This Row],[CL_GL_ACCT_FR16]]),$A$2&lt;=_xlfn.NUMBERVALUE(Table_Query_from_MF_DSNP62[[#This Row],[CL_GL_ACCT_TO16]]))</f>
        <v>1</v>
      </c>
      <c r="IW142" s="33" t="b">
        <f>AND($A$2&gt;=_xlfn.NUMBERVALUE(Table_Query_from_MF_DSNP62[[#This Row],[CL_GL_ACCT_FR17]]),$A$2&lt;=_xlfn.NUMBERVALUE(Table_Query_from_MF_DSNP62[[#This Row],[CL_GL_ACCT_TO17]]))</f>
        <v>1</v>
      </c>
      <c r="IX142" s="33" t="b">
        <f>AND($A$2&gt;=_xlfn.NUMBERVALUE(Table_Query_from_MF_DSNP62[[#This Row],[CL_GL_ACCT_FR18]]),$A$2&lt;=_xlfn.NUMBERVALUE(Table_Query_from_MF_DSNP62[[#This Row],[CL_GL_ACCT_TO18]]))</f>
        <v>1</v>
      </c>
      <c r="IY142" s="33" t="b">
        <f>AND($A$2&gt;=_xlfn.NUMBERVALUE(Table_Query_from_MF_DSNP62[[#This Row],[CL_GL_ACCT_FR19]]),$A$2&lt;=_xlfn.NUMBERVALUE(Table_Query_from_MF_DSNP62[[#This Row],[CL_GL_ACCT_TO19]]))</f>
        <v>1</v>
      </c>
      <c r="IZ142" s="33" t="b">
        <f>AND($A$2&gt;=_xlfn.NUMBERVALUE(Table_Query_from_MF_DSNP62[[#This Row],[CL_GL_ACCT_FR20]]),$A$2&lt;=_xlfn.NUMBERVALUE(Table_Query_from_MF_DSNP62[[#This Row],[CL_GL_ACCT_TO20]]))</f>
        <v>1</v>
      </c>
      <c r="JA142" s="33" t="b">
        <f>AND($A$2&gt;=_xlfn.NUMBERVALUE(Table_Query_from_MF_DSNP62[[#This Row],[CL_GL_ACCT_FR21]]),$A$2&lt;=_xlfn.NUMBERVALUE(Table_Query_from_MF_DSNP62[[#This Row],[CL_GL_ACCT_TO21]]))</f>
        <v>1</v>
      </c>
      <c r="JB142" s="33" t="b">
        <f>AND($A$2&gt;=_xlfn.NUMBERVALUE(Table_Query_from_MF_DSNP62[[#This Row],[CL_GL_ACCT_FR22]]),$A$2&lt;=_xlfn.NUMBERVALUE(Table_Query_from_MF_DSNP62[[#This Row],[CL_GL_ACCT_TO22]]))</f>
        <v>1</v>
      </c>
      <c r="JC142" s="33" t="b">
        <f>AND($A$2&gt;=_xlfn.NUMBERVALUE(Table_Query_from_MF_DSNP62[[#This Row],[CL_GL_ACCT_FR23]]),$A$2&lt;=_xlfn.NUMBERVALUE(Table_Query_from_MF_DSNP62[[#This Row],[CL_GL_ACCT_TO23]]))</f>
        <v>1</v>
      </c>
      <c r="JD142" s="33" t="b">
        <f>AND($A$2&gt;=_xlfn.NUMBERVALUE(Table_Query_from_MF_DSNP62[[#This Row],[CL_GL_ACCT_FR24]]),$A$2&lt;=_xlfn.NUMBERVALUE(Table_Query_from_MF_DSNP62[[#This Row],[CL_GL_ACCT_TO24]]))</f>
        <v>1</v>
      </c>
      <c r="JE142" s="33" t="b">
        <f>AND($A$2&gt;=_xlfn.NUMBERVALUE(Table_Query_from_MF_DSNP62[[#This Row],[CL_GL_ACCT_FR25]]),$A$2&lt;=_xlfn.NUMBERVALUE(Table_Query_from_MF_DSNP62[[#This Row],[CL_GL_ACCT_TO25]]))</f>
        <v>1</v>
      </c>
      <c r="JF142" s="33" t="b">
        <f>OR(Table_Query_from_MF_DSNP62[[#This Row],[PairA]:[PairO]])</f>
        <v>1</v>
      </c>
      <c r="JG142" s="33">
        <f>_xlfn.IFNA(MATCH(TRUE,Table_Query_from_MF_DSNP62[[#This Row],[PairA]:[PairO]],0),"none")</f>
        <v>2</v>
      </c>
      <c r="JH142" s="33" t="b">
        <f>AND($B$2&gt;=_xlfn.NUMBERVALUE(Table_Query_from_MF_DSNP62[[#This Row],[CL_CMP_OBJ_FR1]]),$B$2&lt;=_xlfn.NUMBERVALUE(Table_Query_from_MF_DSNP62[[#This Row],[CL_CMP_OBJ_TO1]]))</f>
        <v>0</v>
      </c>
      <c r="JI142" s="33" t="b">
        <f>AND($B$2&gt;=_xlfn.NUMBERVALUE(Table_Query_from_MF_DSNP62[[#This Row],[CL_CMP_OBJ_FR2]]),$B$2&lt;=_xlfn.NUMBERVALUE(Table_Query_from_MF_DSNP62[[#This Row],[CL_CMP_OBJ_TO2]]))</f>
        <v>1</v>
      </c>
      <c r="JJ142" s="33" t="b">
        <f>AND($B$2&gt;=_xlfn.NUMBERVALUE(Table_Query_from_MF_DSNP62[[#This Row],[CL_CMP_OBJ_FR3]]),$B$2&lt;=_xlfn.NUMBERVALUE(Table_Query_from_MF_DSNP62[[#This Row],[CL_CMP_OBJ_TO3]]))</f>
        <v>1</v>
      </c>
      <c r="JK142" s="33" t="b">
        <f>AND($B$2&gt;=_xlfn.NUMBERVALUE(Table_Query_from_MF_DSNP62[[#This Row],[CL_CMP_OBJ_FR4]]),$B$2&lt;=_xlfn.NUMBERVALUE(Table_Query_from_MF_DSNP62[[#This Row],[CL_CMP_OBJ_TO4]]))</f>
        <v>1</v>
      </c>
      <c r="JL142" s="33" t="b">
        <f>AND($B$2&gt;=_xlfn.NUMBERVALUE(Table_Query_from_MF_DSNP62[[#This Row],[CL_CMP_OBJ_FR5]]),$B$2&lt;=_xlfn.NUMBERVALUE(Table_Query_from_MF_DSNP62[[#This Row],[CL_CMP_OBJ_TO5]]))</f>
        <v>1</v>
      </c>
      <c r="JM142" s="33" t="b">
        <f>AND($B$2&gt;=_xlfn.NUMBERVALUE(Table_Query_from_MF_DSNP62[[#This Row],[CL_CMP_OBJ_FR6]]),$B$2&lt;=_xlfn.NUMBERVALUE(Table_Query_from_MF_DSNP62[[#This Row],[CL_CMP_OBJ_TO6]]))</f>
        <v>1</v>
      </c>
      <c r="JN142" s="33" t="b">
        <f>AND($B$2&gt;=_xlfn.NUMBERVALUE(Table_Query_from_MF_DSNP62[[#This Row],[CL_CMP_OBJ_FR7]]),$B$2&lt;=_xlfn.NUMBERVALUE(Table_Query_from_MF_DSNP62[[#This Row],[CL_CMP_OBJ_TO7]]))</f>
        <v>1</v>
      </c>
      <c r="JO142" s="33" t="b">
        <f>AND($B$2&gt;=_xlfn.NUMBERVALUE(Table_Query_from_MF_DSNP62[[#This Row],[CL_CMP_OBJ_FR8]]),$B$2&lt;=_xlfn.NUMBERVALUE(Table_Query_from_MF_DSNP62[[#This Row],[CL_CMP_OBJ_TO8]]))</f>
        <v>1</v>
      </c>
      <c r="JP142" s="33" t="b">
        <f>AND($B$2&gt;=_xlfn.NUMBERVALUE(Table_Query_from_MF_DSNP62[[#This Row],[CL_CMP_OBJ_FR9]]),$B$2&lt;=_xlfn.NUMBERVALUE(Table_Query_from_MF_DSNP62[[#This Row],[CL_CMP_OBJ_TO9]]))</f>
        <v>1</v>
      </c>
      <c r="JQ142" s="33" t="b">
        <f>AND($B$2&gt;=_xlfn.NUMBERVALUE(Table_Query_from_MF_DSNP62[[#This Row],[CL_CMP_OBJ_FR10]]),$B$2&lt;=_xlfn.NUMBERVALUE(Table_Query_from_MF_DSNP62[[#This Row],[CL_CMP_OBJ_TO10]]))</f>
        <v>1</v>
      </c>
      <c r="JR142" s="33" t="b">
        <f>AND($B$2&gt;=_xlfn.NUMBERVALUE(Table_Query_from_MF_DSNP62[[#This Row],[CL_CMP_OBJ_FR11]]),$B$2&lt;=_xlfn.NUMBERVALUE(Table_Query_from_MF_DSNP62[[#This Row],[CL_CMP_OBJ_TO11]]))</f>
        <v>1</v>
      </c>
      <c r="JS142" s="33" t="b">
        <f>AND($B$2&gt;=_xlfn.NUMBERVALUE(Table_Query_from_MF_DSNP62[[#This Row],[CL_CMP_OBJ_FR12]]),$B$2&lt;=_xlfn.NUMBERVALUE(Table_Query_from_MF_DSNP62[[#This Row],[CL_CMP_OBJ_TO12]]))</f>
        <v>1</v>
      </c>
      <c r="JT142" s="33" t="b">
        <f>AND($B$2&gt;=_xlfn.NUMBERVALUE(Table_Query_from_MF_DSNP62[[#This Row],[CL_CMP_OBJ_FR13]]),$B$2&lt;=_xlfn.NUMBERVALUE(Table_Query_from_MF_DSNP62[[#This Row],[CL_CMP_OBJ_TO13]]))</f>
        <v>1</v>
      </c>
      <c r="JU142" s="33" t="b">
        <f>AND($B$2&gt;=_xlfn.NUMBERVALUE(Table_Query_from_MF_DSNP62[[#This Row],[CL_CMP_OBJ_FR14]]),$B$2&lt;=_xlfn.NUMBERVALUE(Table_Query_from_MF_DSNP62[[#This Row],[CL_CMP_OBJ_TO14]]))</f>
        <v>1</v>
      </c>
      <c r="JV142" s="33" t="b">
        <f>AND($B$2&gt;=_xlfn.NUMBERVALUE(Table_Query_from_MF_DSNP62[[#This Row],[CL_CMP_OBJ_FR15]]),$B$2&lt;=_xlfn.NUMBERVALUE(Table_Query_from_MF_DSNP62[[#This Row],[CL_CMP_OBJ_TO15]]))</f>
        <v>1</v>
      </c>
    </row>
    <row r="143" spans="1:282" x14ac:dyDescent="0.25">
      <c r="A143" t="b">
        <f>OR(,Table_Query_from_MF_DSNP62[[#This Row],[Desired GL included as "hard-coded" GL?]],Table_Query_from_MF_DSNP62[[#This Row],[Desired GL included as "Open GL"?]])</f>
        <v>1</v>
      </c>
      <c r="B143" t="b">
        <f>Table_Query_from_MF_DSNP62[[#This Row],[Desired CObj included as "Open CObj"?]]</f>
        <v>1</v>
      </c>
      <c r="C143" t="s">
        <v>1582</v>
      </c>
      <c r="D143" t="s">
        <v>1583</v>
      </c>
      <c r="E143" t="s">
        <v>15</v>
      </c>
      <c r="F143" s="24" t="s">
        <v>330</v>
      </c>
      <c r="G143" t="s">
        <v>330</v>
      </c>
      <c r="H143" s="24" t="s">
        <v>444</v>
      </c>
      <c r="I143" t="s">
        <v>444</v>
      </c>
      <c r="J143" s="24" t="s">
        <v>444</v>
      </c>
      <c r="K143" t="s">
        <v>444</v>
      </c>
      <c r="L143" s="24" t="s">
        <v>359</v>
      </c>
      <c r="M143" t="s">
        <v>307</v>
      </c>
      <c r="N143" t="s">
        <v>444</v>
      </c>
      <c r="O143" t="s">
        <v>444</v>
      </c>
      <c r="P143" t="s">
        <v>444</v>
      </c>
      <c r="Q143" t="s">
        <v>15</v>
      </c>
      <c r="R143" t="s">
        <v>15</v>
      </c>
      <c r="S143" t="s">
        <v>15</v>
      </c>
      <c r="T143" t="s">
        <v>447</v>
      </c>
      <c r="U143" t="s">
        <v>444</v>
      </c>
      <c r="V143" t="s">
        <v>444</v>
      </c>
      <c r="W143" t="s">
        <v>447</v>
      </c>
      <c r="X143" t="s">
        <v>444</v>
      </c>
      <c r="Y143" t="s">
        <v>442</v>
      </c>
      <c r="Z143" t="s">
        <v>442</v>
      </c>
      <c r="AA143" t="s">
        <v>444</v>
      </c>
      <c r="AB143" t="s">
        <v>442</v>
      </c>
      <c r="AC143" t="s">
        <v>444</v>
      </c>
      <c r="AD143" t="s">
        <v>447</v>
      </c>
      <c r="AE143" t="s">
        <v>447</v>
      </c>
      <c r="AF143" t="s">
        <v>447</v>
      </c>
      <c r="AG143" t="s">
        <v>442</v>
      </c>
      <c r="AH143" t="s">
        <v>447</v>
      </c>
      <c r="AI143" t="s">
        <v>447</v>
      </c>
      <c r="AJ143" t="s">
        <v>442</v>
      </c>
      <c r="AK143" t="s">
        <v>442</v>
      </c>
      <c r="AL143" t="s">
        <v>444</v>
      </c>
      <c r="AM143" t="s">
        <v>444</v>
      </c>
      <c r="AN143" t="s">
        <v>444</v>
      </c>
      <c r="AO143" t="s">
        <v>444</v>
      </c>
      <c r="AP143" t="s">
        <v>447</v>
      </c>
      <c r="AQ143" t="s">
        <v>528</v>
      </c>
      <c r="AR143" t="s">
        <v>282</v>
      </c>
      <c r="AS143" t="s">
        <v>162</v>
      </c>
      <c r="AT143" t="s">
        <v>10</v>
      </c>
      <c r="AU143" t="s">
        <v>444</v>
      </c>
      <c r="AV143" t="s">
        <v>1359</v>
      </c>
      <c r="AW143" t="s">
        <v>444</v>
      </c>
      <c r="AX143" t="s">
        <v>444</v>
      </c>
      <c r="AY143" t="s">
        <v>444</v>
      </c>
      <c r="AZ143" t="s">
        <v>444</v>
      </c>
      <c r="BA143" t="s">
        <v>444</v>
      </c>
      <c r="BB143" t="s">
        <v>444</v>
      </c>
      <c r="BC143" t="s">
        <v>444</v>
      </c>
      <c r="BD143" t="s">
        <v>1359</v>
      </c>
      <c r="BE143" t="s">
        <v>444</v>
      </c>
      <c r="BF143" t="s">
        <v>1360</v>
      </c>
      <c r="BG143" t="s">
        <v>1360</v>
      </c>
      <c r="BH143" t="s">
        <v>755</v>
      </c>
      <c r="BI143" t="s">
        <v>529</v>
      </c>
      <c r="BJ143" t="s">
        <v>1520</v>
      </c>
      <c r="BK143" t="s">
        <v>282</v>
      </c>
      <c r="BL143" t="s">
        <v>444</v>
      </c>
      <c r="BM143" t="s">
        <v>444</v>
      </c>
      <c r="BN143" t="s">
        <v>444</v>
      </c>
      <c r="BO143" t="s">
        <v>444</v>
      </c>
      <c r="BP143" t="s">
        <v>444</v>
      </c>
      <c r="BQ143" t="s">
        <v>740</v>
      </c>
      <c r="BR143" t="s">
        <v>1521</v>
      </c>
      <c r="BS143" t="s">
        <v>444</v>
      </c>
      <c r="BT143" t="s">
        <v>444</v>
      </c>
      <c r="BU143" t="s">
        <v>444</v>
      </c>
      <c r="BV143" t="s">
        <v>444</v>
      </c>
      <c r="BW143" t="s">
        <v>740</v>
      </c>
      <c r="BX143" t="s">
        <v>1521</v>
      </c>
      <c r="BY143" t="s">
        <v>444</v>
      </c>
      <c r="BZ143" t="s">
        <v>444</v>
      </c>
      <c r="CA143" t="s">
        <v>444</v>
      </c>
      <c r="CB143" t="s">
        <v>444</v>
      </c>
      <c r="CC143" t="s">
        <v>444</v>
      </c>
      <c r="CD143" t="s">
        <v>444</v>
      </c>
      <c r="CE143" t="s">
        <v>444</v>
      </c>
      <c r="CF143" t="s">
        <v>444</v>
      </c>
      <c r="CG143" t="s">
        <v>444</v>
      </c>
      <c r="CH143" t="s">
        <v>444</v>
      </c>
      <c r="CI143" t="s">
        <v>740</v>
      </c>
      <c r="CJ143" t="s">
        <v>1521</v>
      </c>
      <c r="CK143" t="s">
        <v>444</v>
      </c>
      <c r="CL143" t="s">
        <v>444</v>
      </c>
      <c r="CM143" t="s">
        <v>444</v>
      </c>
      <c r="CN143" t="s">
        <v>444</v>
      </c>
      <c r="CO143" t="s">
        <v>740</v>
      </c>
      <c r="CP143" t="s">
        <v>1521</v>
      </c>
      <c r="CQ143" t="s">
        <v>444</v>
      </c>
      <c r="CR143" t="s">
        <v>444</v>
      </c>
      <c r="CS143" t="s">
        <v>444</v>
      </c>
      <c r="CT143" t="s">
        <v>444</v>
      </c>
      <c r="CU143" t="s">
        <v>444</v>
      </c>
      <c r="CV143" t="s">
        <v>2760</v>
      </c>
      <c r="CW143" t="s">
        <v>2794</v>
      </c>
      <c r="CX143" t="s">
        <v>2794</v>
      </c>
      <c r="CY143" t="s">
        <v>1569</v>
      </c>
      <c r="CZ143" t="s">
        <v>1575</v>
      </c>
      <c r="DA143" t="s">
        <v>444</v>
      </c>
      <c r="DB143" t="s">
        <v>444</v>
      </c>
      <c r="DC143" t="s">
        <v>444</v>
      </c>
      <c r="DD143" t="s">
        <v>444</v>
      </c>
      <c r="DE143" t="s">
        <v>444</v>
      </c>
      <c r="DF143" t="s">
        <v>444</v>
      </c>
      <c r="DG143" t="s">
        <v>444</v>
      </c>
      <c r="DH143" t="s">
        <v>444</v>
      </c>
      <c r="DI143" t="s">
        <v>528</v>
      </c>
      <c r="DJ143" t="s">
        <v>444</v>
      </c>
      <c r="DK143" t="s">
        <v>444</v>
      </c>
      <c r="DL143" t="s">
        <v>444</v>
      </c>
      <c r="DM143" t="s">
        <v>444</v>
      </c>
      <c r="DN143" t="s">
        <v>444</v>
      </c>
      <c r="DO143" t="s">
        <v>444</v>
      </c>
      <c r="DP143" t="s">
        <v>444</v>
      </c>
      <c r="DQ143" t="s">
        <v>444</v>
      </c>
      <c r="DR143" t="s">
        <v>444</v>
      </c>
      <c r="DS143" t="s">
        <v>444</v>
      </c>
      <c r="DT143" s="24" t="s">
        <v>444</v>
      </c>
      <c r="DU143" s="24" t="s">
        <v>444</v>
      </c>
      <c r="DV143" t="s">
        <v>444</v>
      </c>
      <c r="DW143" t="s">
        <v>444</v>
      </c>
      <c r="DX143" s="24" t="s">
        <v>444</v>
      </c>
      <c r="DY143" s="24" t="s">
        <v>444</v>
      </c>
      <c r="DZ143" t="s">
        <v>444</v>
      </c>
      <c r="EA143" t="s">
        <v>444</v>
      </c>
      <c r="EB143" s="24" t="s">
        <v>444</v>
      </c>
      <c r="EC143" s="24" t="s">
        <v>444</v>
      </c>
      <c r="ED143" t="s">
        <v>444</v>
      </c>
      <c r="EE143" t="s">
        <v>444</v>
      </c>
      <c r="EF143" s="24" t="s">
        <v>444</v>
      </c>
      <c r="EG143" s="24" t="s">
        <v>444</v>
      </c>
      <c r="EH143" t="s">
        <v>444</v>
      </c>
      <c r="EI143" t="s">
        <v>444</v>
      </c>
      <c r="EJ143" s="24" t="s">
        <v>444</v>
      </c>
      <c r="EK143" s="24" t="s">
        <v>444</v>
      </c>
      <c r="EL143" t="s">
        <v>444</v>
      </c>
      <c r="EM143" t="s">
        <v>444</v>
      </c>
      <c r="EN143" s="24" t="s">
        <v>444</v>
      </c>
      <c r="EO143" s="24" t="s">
        <v>444</v>
      </c>
      <c r="EP143" t="s">
        <v>444</v>
      </c>
      <c r="EQ143" t="s">
        <v>444</v>
      </c>
      <c r="ER143" s="24" t="s">
        <v>444</v>
      </c>
      <c r="ES143" s="24" t="s">
        <v>444</v>
      </c>
      <c r="ET143" t="s">
        <v>444</v>
      </c>
      <c r="EU143" t="s">
        <v>444</v>
      </c>
      <c r="EV143" s="24" t="s">
        <v>444</v>
      </c>
      <c r="EW143" s="24" t="s">
        <v>444</v>
      </c>
      <c r="EX143" t="s">
        <v>444</v>
      </c>
      <c r="EY143" t="s">
        <v>444</v>
      </c>
      <c r="EZ143" s="24" t="s">
        <v>444</v>
      </c>
      <c r="FA143" s="24" t="s">
        <v>444</v>
      </c>
      <c r="FB143" t="s">
        <v>444</v>
      </c>
      <c r="FC143" t="s">
        <v>444</v>
      </c>
      <c r="FD143" s="24" t="s">
        <v>444</v>
      </c>
      <c r="FE143" s="24" t="s">
        <v>444</v>
      </c>
      <c r="FF143" t="s">
        <v>444</v>
      </c>
      <c r="FG143" t="s">
        <v>444</v>
      </c>
      <c r="FH143" s="24" t="s">
        <v>444</v>
      </c>
      <c r="FI143" s="24" t="s">
        <v>444</v>
      </c>
      <c r="FJ143" t="s">
        <v>444</v>
      </c>
      <c r="FK143" t="s">
        <v>444</v>
      </c>
      <c r="FL143" s="24" t="s">
        <v>444</v>
      </c>
      <c r="FM143" s="24" t="s">
        <v>444</v>
      </c>
      <c r="FN143" t="s">
        <v>444</v>
      </c>
      <c r="FO143" t="s">
        <v>444</v>
      </c>
      <c r="FP143" s="24" t="s">
        <v>444</v>
      </c>
      <c r="FQ143" s="24" t="s">
        <v>444</v>
      </c>
      <c r="FR143" t="s">
        <v>444</v>
      </c>
      <c r="FS143" t="s">
        <v>444</v>
      </c>
      <c r="FT143" s="24" t="s">
        <v>444</v>
      </c>
      <c r="FU143" s="24" t="s">
        <v>444</v>
      </c>
      <c r="FV143" t="s">
        <v>444</v>
      </c>
      <c r="FW143" t="s">
        <v>444</v>
      </c>
      <c r="FX143" s="24" t="s">
        <v>444</v>
      </c>
      <c r="FY143" s="24" t="s">
        <v>444</v>
      </c>
      <c r="FZ143" t="s">
        <v>444</v>
      </c>
      <c r="GA143" t="s">
        <v>444</v>
      </c>
      <c r="GB143" s="24" t="s">
        <v>444</v>
      </c>
      <c r="GC143" s="24" t="s">
        <v>444</v>
      </c>
      <c r="GD143" t="s">
        <v>444</v>
      </c>
      <c r="GE143" t="s">
        <v>444</v>
      </c>
      <c r="GF143" s="24" t="s">
        <v>444</v>
      </c>
      <c r="GG143" s="24" t="s">
        <v>444</v>
      </c>
      <c r="GH143" t="s">
        <v>15</v>
      </c>
      <c r="GI143" s="24" t="s">
        <v>571</v>
      </c>
      <c r="GJ143" s="24" t="s">
        <v>572</v>
      </c>
      <c r="GK143" t="s">
        <v>444</v>
      </c>
      <c r="GL143" t="s">
        <v>444</v>
      </c>
      <c r="GM143" s="24" t="s">
        <v>444</v>
      </c>
      <c r="GN143" s="24" t="s">
        <v>444</v>
      </c>
      <c r="GO143" t="s">
        <v>444</v>
      </c>
      <c r="GP143" t="s">
        <v>444</v>
      </c>
      <c r="GQ143" s="24" t="s">
        <v>444</v>
      </c>
      <c r="GR143" s="24" t="s">
        <v>444</v>
      </c>
      <c r="GS143" t="s">
        <v>444</v>
      </c>
      <c r="GT143" t="s">
        <v>444</v>
      </c>
      <c r="GU143" s="24" t="s">
        <v>444</v>
      </c>
      <c r="GV143" s="24" t="s">
        <v>444</v>
      </c>
      <c r="GW143" t="s">
        <v>444</v>
      </c>
      <c r="GX143" t="s">
        <v>444</v>
      </c>
      <c r="GY143" s="24" t="s">
        <v>444</v>
      </c>
      <c r="GZ143" s="24" t="s">
        <v>444</v>
      </c>
      <c r="HA143" t="s">
        <v>444</v>
      </c>
      <c r="HB143" t="s">
        <v>444</v>
      </c>
      <c r="HC143" s="24" t="s">
        <v>444</v>
      </c>
      <c r="HD143" s="24" t="s">
        <v>444</v>
      </c>
      <c r="HE143" t="s">
        <v>444</v>
      </c>
      <c r="HF143" t="s">
        <v>444</v>
      </c>
      <c r="HG143" s="24" t="s">
        <v>444</v>
      </c>
      <c r="HH143" s="24" t="s">
        <v>444</v>
      </c>
      <c r="HI143" t="s">
        <v>444</v>
      </c>
      <c r="HJ143" t="s">
        <v>444</v>
      </c>
      <c r="HK143" s="24" t="s">
        <v>444</v>
      </c>
      <c r="HL143" s="24" t="s">
        <v>444</v>
      </c>
      <c r="HM143" t="s">
        <v>444</v>
      </c>
      <c r="HN143" t="s">
        <v>444</v>
      </c>
      <c r="HO143" s="24" t="s">
        <v>444</v>
      </c>
      <c r="HP143" s="24" t="s">
        <v>444</v>
      </c>
      <c r="HQ143" t="s">
        <v>444</v>
      </c>
      <c r="HR143" t="s">
        <v>444</v>
      </c>
      <c r="HS143" s="24" t="s">
        <v>444</v>
      </c>
      <c r="HT143" s="24" t="s">
        <v>444</v>
      </c>
      <c r="HU143" t="s">
        <v>444</v>
      </c>
      <c r="HV143" t="s">
        <v>444</v>
      </c>
      <c r="HW143" s="24" t="s">
        <v>444</v>
      </c>
      <c r="HX143" s="24" t="s">
        <v>444</v>
      </c>
      <c r="HY143" t="s">
        <v>444</v>
      </c>
      <c r="HZ143" t="s">
        <v>444</v>
      </c>
      <c r="IA143" t="s">
        <v>2760</v>
      </c>
      <c r="IB143" t="s">
        <v>2736</v>
      </c>
      <c r="IC143" t="s">
        <v>3029</v>
      </c>
      <c r="ID143" s="33" t="b" cm="1">
        <f t="array" ref="ID143">_xlfn.IFNA(MATCH($A$2,_xlfn.NUMBERVALUE(Table_Query_from_MF_DSNP62[[#This Row],[CL_GLACCT_DR1]:[CL_GLACCT_CR4]]),0),0)&gt;=1</f>
        <v>1</v>
      </c>
      <c r="IE143" s="33" t="b">
        <f>OR(Table_Query_from_MF_DSNP62[[#This Row],[Pair1]:[Pair25]])</f>
        <v>1</v>
      </c>
      <c r="IF143" s="33">
        <f>_xlfn.IFNA(MATCH(TRUE,Table_Query_from_MF_DSNP62[[#This Row],[Pair1]:[Pair25]],0),"none")</f>
        <v>1</v>
      </c>
      <c r="IG143" s="33" t="b">
        <f>AND($A$2&gt;=_xlfn.NUMBERVALUE(Table_Query_from_MF_DSNP62[[#This Row],[CL_GL_ACCT_FR1]]),$A$2&lt;=_xlfn.NUMBERVALUE(Table_Query_from_MF_DSNP62[[#This Row],[CL_GL_ACCT_TO1]]))</f>
        <v>1</v>
      </c>
      <c r="IH143" s="33" t="b">
        <f>AND($A$2&gt;=_xlfn.NUMBERVALUE(Table_Query_from_MF_DSNP62[[#This Row],[CL_GL_ACCT_FR2]]),$A$2&lt;=_xlfn.NUMBERVALUE(Table_Query_from_MF_DSNP62[[#This Row],[CL_GL_ACCT_TO2]]))</f>
        <v>1</v>
      </c>
      <c r="II143" s="33" t="b">
        <f>AND($A$2&gt;=_xlfn.NUMBERVALUE(Table_Query_from_MF_DSNP62[[#This Row],[CL_GL_ACCT_FR3]]),$A$2&lt;=_xlfn.NUMBERVALUE(Table_Query_from_MF_DSNP62[[#This Row],[CL_GL_ACCT_TO3]]))</f>
        <v>1</v>
      </c>
      <c r="IJ143" s="33" t="b">
        <f>AND($A$2&gt;=_xlfn.NUMBERVALUE(Table_Query_from_MF_DSNP62[[#This Row],[CL_GL_ACCT_FR4]]),$A$2&lt;=_xlfn.NUMBERVALUE(Table_Query_from_MF_DSNP62[[#This Row],[CL_GL_ACCT_TO4]]))</f>
        <v>1</v>
      </c>
      <c r="IK143" s="33" t="b">
        <f>AND($A$2&gt;=_xlfn.NUMBERVALUE(Table_Query_from_MF_DSNP62[[#This Row],[CL_GL_ACCT_FR5]]),$A$2&lt;=_xlfn.NUMBERVALUE(Table_Query_from_MF_DSNP62[[#This Row],[CL_GL_ACCT_TO5]]))</f>
        <v>1</v>
      </c>
      <c r="IL143" s="33" t="b">
        <f>AND($A$2&gt;=_xlfn.NUMBERVALUE(Table_Query_from_MF_DSNP62[[#This Row],[CL_GL_ACCT_FR6]]),$A$2&lt;=_xlfn.NUMBERVALUE(Table_Query_from_MF_DSNP62[[#This Row],[CL_GL_ACCT_TO6]]))</f>
        <v>1</v>
      </c>
      <c r="IM143" s="33" t="b">
        <f>AND($A$2&gt;=_xlfn.NUMBERVALUE(Table_Query_from_MF_DSNP62[[#This Row],[CL_GL_ACCT_FR7]]),$A$2&lt;=_xlfn.NUMBERVALUE(Table_Query_from_MF_DSNP62[[#This Row],[CL_GL_ACCT_TO7]]))</f>
        <v>1</v>
      </c>
      <c r="IN143" s="33" t="b">
        <f>AND($A$2&gt;=_xlfn.NUMBERVALUE(Table_Query_from_MF_DSNP62[[#This Row],[CL_GL_ACCT_FR8]]),$A$2&lt;=_xlfn.NUMBERVALUE(Table_Query_from_MF_DSNP62[[#This Row],[CL_GL_ACCT_TO8]]))</f>
        <v>1</v>
      </c>
      <c r="IO143" s="33" t="b">
        <f>AND($A$2&gt;=_xlfn.NUMBERVALUE(Table_Query_from_MF_DSNP62[[#This Row],[CL_GL_ACCT_FR9]]),$A$2&lt;=_xlfn.NUMBERVALUE(Table_Query_from_MF_DSNP62[[#This Row],[CL_GL_ACCT_TO9]]))</f>
        <v>1</v>
      </c>
      <c r="IP143" s="33" t="b">
        <f>AND($A$2&gt;=_xlfn.NUMBERVALUE(Table_Query_from_MF_DSNP62[[#This Row],[CL_GL_ACCT_FR10]]),$A$2&lt;=_xlfn.NUMBERVALUE(Table_Query_from_MF_DSNP62[[#This Row],[CL_GL_ACCT_TO10]]))</f>
        <v>1</v>
      </c>
      <c r="IQ143" s="33" t="b">
        <f>AND($A$2&gt;=_xlfn.NUMBERVALUE(Table_Query_from_MF_DSNP62[[#This Row],[CL_GL_ACCT_FR11]]),$A$2&lt;=_xlfn.NUMBERVALUE(Table_Query_from_MF_DSNP62[[#This Row],[CL_GL_ACCT_TO11]]))</f>
        <v>1</v>
      </c>
      <c r="IR143" s="33" t="b">
        <f>AND($A$2&gt;=_xlfn.NUMBERVALUE(Table_Query_from_MF_DSNP62[[#This Row],[CL_GL_ACCT_FR12]]),$A$2&lt;=_xlfn.NUMBERVALUE(Table_Query_from_MF_DSNP62[[#This Row],[CL_GL_ACCT_TO12]]))</f>
        <v>1</v>
      </c>
      <c r="IS143" s="33" t="b">
        <f>AND($A$2&gt;=_xlfn.NUMBERVALUE(Table_Query_from_MF_DSNP62[[#This Row],[CL_GL_ACCT_FR13]]),$A$2&lt;=_xlfn.NUMBERVALUE(Table_Query_from_MF_DSNP62[[#This Row],[CL_GL_ACCT_TO13]]))</f>
        <v>1</v>
      </c>
      <c r="IT143" s="33" t="b">
        <f>AND($A$2&gt;=_xlfn.NUMBERVALUE(Table_Query_from_MF_DSNP62[[#This Row],[CL_GL_ACCT_FR14]]),$A$2&lt;=_xlfn.NUMBERVALUE(Table_Query_from_MF_DSNP62[[#This Row],[CL_GL_ACCT_TO14]]))</f>
        <v>1</v>
      </c>
      <c r="IU143" s="33" t="b">
        <f>AND($A$2&gt;=_xlfn.NUMBERVALUE(Table_Query_from_MF_DSNP62[[#This Row],[CL_GL_ACCT_FR15]]),$A$2&lt;=_xlfn.NUMBERVALUE(Table_Query_from_MF_DSNP62[[#This Row],[CL_GL_ACCT_TO15]]))</f>
        <v>1</v>
      </c>
      <c r="IV143" s="33" t="b">
        <f>AND($A$2&gt;=_xlfn.NUMBERVALUE(Table_Query_from_MF_DSNP62[[#This Row],[CL_GL_ACCT_FR16]]),$A$2&lt;=_xlfn.NUMBERVALUE(Table_Query_from_MF_DSNP62[[#This Row],[CL_GL_ACCT_TO16]]))</f>
        <v>1</v>
      </c>
      <c r="IW143" s="33" t="b">
        <f>AND($A$2&gt;=_xlfn.NUMBERVALUE(Table_Query_from_MF_DSNP62[[#This Row],[CL_GL_ACCT_FR17]]),$A$2&lt;=_xlfn.NUMBERVALUE(Table_Query_from_MF_DSNP62[[#This Row],[CL_GL_ACCT_TO17]]))</f>
        <v>1</v>
      </c>
      <c r="IX143" s="33" t="b">
        <f>AND($A$2&gt;=_xlfn.NUMBERVALUE(Table_Query_from_MF_DSNP62[[#This Row],[CL_GL_ACCT_FR18]]),$A$2&lt;=_xlfn.NUMBERVALUE(Table_Query_from_MF_DSNP62[[#This Row],[CL_GL_ACCT_TO18]]))</f>
        <v>1</v>
      </c>
      <c r="IY143" s="33" t="b">
        <f>AND($A$2&gt;=_xlfn.NUMBERVALUE(Table_Query_from_MF_DSNP62[[#This Row],[CL_GL_ACCT_FR19]]),$A$2&lt;=_xlfn.NUMBERVALUE(Table_Query_from_MF_DSNP62[[#This Row],[CL_GL_ACCT_TO19]]))</f>
        <v>1</v>
      </c>
      <c r="IZ143" s="33" t="b">
        <f>AND($A$2&gt;=_xlfn.NUMBERVALUE(Table_Query_from_MF_DSNP62[[#This Row],[CL_GL_ACCT_FR20]]),$A$2&lt;=_xlfn.NUMBERVALUE(Table_Query_from_MF_DSNP62[[#This Row],[CL_GL_ACCT_TO20]]))</f>
        <v>1</v>
      </c>
      <c r="JA143" s="33" t="b">
        <f>AND($A$2&gt;=_xlfn.NUMBERVALUE(Table_Query_from_MF_DSNP62[[#This Row],[CL_GL_ACCT_FR21]]),$A$2&lt;=_xlfn.NUMBERVALUE(Table_Query_from_MF_DSNP62[[#This Row],[CL_GL_ACCT_TO21]]))</f>
        <v>1</v>
      </c>
      <c r="JB143" s="33" t="b">
        <f>AND($A$2&gt;=_xlfn.NUMBERVALUE(Table_Query_from_MF_DSNP62[[#This Row],[CL_GL_ACCT_FR22]]),$A$2&lt;=_xlfn.NUMBERVALUE(Table_Query_from_MF_DSNP62[[#This Row],[CL_GL_ACCT_TO22]]))</f>
        <v>1</v>
      </c>
      <c r="JC143" s="33" t="b">
        <f>AND($A$2&gt;=_xlfn.NUMBERVALUE(Table_Query_from_MF_DSNP62[[#This Row],[CL_GL_ACCT_FR23]]),$A$2&lt;=_xlfn.NUMBERVALUE(Table_Query_from_MF_DSNP62[[#This Row],[CL_GL_ACCT_TO23]]))</f>
        <v>1</v>
      </c>
      <c r="JD143" s="33" t="b">
        <f>AND($A$2&gt;=_xlfn.NUMBERVALUE(Table_Query_from_MF_DSNP62[[#This Row],[CL_GL_ACCT_FR24]]),$A$2&lt;=_xlfn.NUMBERVALUE(Table_Query_from_MF_DSNP62[[#This Row],[CL_GL_ACCT_TO24]]))</f>
        <v>1</v>
      </c>
      <c r="JE143" s="33" t="b">
        <f>AND($A$2&gt;=_xlfn.NUMBERVALUE(Table_Query_from_MF_DSNP62[[#This Row],[CL_GL_ACCT_FR25]]),$A$2&lt;=_xlfn.NUMBERVALUE(Table_Query_from_MF_DSNP62[[#This Row],[CL_GL_ACCT_TO25]]))</f>
        <v>1</v>
      </c>
      <c r="JF143" s="33" t="b">
        <f>OR(Table_Query_from_MF_DSNP62[[#This Row],[PairA]:[PairO]])</f>
        <v>1</v>
      </c>
      <c r="JG143" s="33">
        <f>_xlfn.IFNA(MATCH(TRUE,Table_Query_from_MF_DSNP62[[#This Row],[PairA]:[PairO]],0),"none")</f>
        <v>2</v>
      </c>
      <c r="JH143" s="33" t="b">
        <f>AND($B$2&gt;=_xlfn.NUMBERVALUE(Table_Query_from_MF_DSNP62[[#This Row],[CL_CMP_OBJ_FR1]]),$B$2&lt;=_xlfn.NUMBERVALUE(Table_Query_from_MF_DSNP62[[#This Row],[CL_CMP_OBJ_TO1]]))</f>
        <v>0</v>
      </c>
      <c r="JI143" s="33" t="b">
        <f>AND($B$2&gt;=_xlfn.NUMBERVALUE(Table_Query_from_MF_DSNP62[[#This Row],[CL_CMP_OBJ_FR2]]),$B$2&lt;=_xlfn.NUMBERVALUE(Table_Query_from_MF_DSNP62[[#This Row],[CL_CMP_OBJ_TO2]]))</f>
        <v>1</v>
      </c>
      <c r="JJ143" s="33" t="b">
        <f>AND($B$2&gt;=_xlfn.NUMBERVALUE(Table_Query_from_MF_DSNP62[[#This Row],[CL_CMP_OBJ_FR3]]),$B$2&lt;=_xlfn.NUMBERVALUE(Table_Query_from_MF_DSNP62[[#This Row],[CL_CMP_OBJ_TO3]]))</f>
        <v>1</v>
      </c>
      <c r="JK143" s="33" t="b">
        <f>AND($B$2&gt;=_xlfn.NUMBERVALUE(Table_Query_from_MF_DSNP62[[#This Row],[CL_CMP_OBJ_FR4]]),$B$2&lt;=_xlfn.NUMBERVALUE(Table_Query_from_MF_DSNP62[[#This Row],[CL_CMP_OBJ_TO4]]))</f>
        <v>1</v>
      </c>
      <c r="JL143" s="33" t="b">
        <f>AND($B$2&gt;=_xlfn.NUMBERVALUE(Table_Query_from_MF_DSNP62[[#This Row],[CL_CMP_OBJ_FR5]]),$B$2&lt;=_xlfn.NUMBERVALUE(Table_Query_from_MF_DSNP62[[#This Row],[CL_CMP_OBJ_TO5]]))</f>
        <v>1</v>
      </c>
      <c r="JM143" s="33" t="b">
        <f>AND($B$2&gt;=_xlfn.NUMBERVALUE(Table_Query_from_MF_DSNP62[[#This Row],[CL_CMP_OBJ_FR6]]),$B$2&lt;=_xlfn.NUMBERVALUE(Table_Query_from_MF_DSNP62[[#This Row],[CL_CMP_OBJ_TO6]]))</f>
        <v>1</v>
      </c>
      <c r="JN143" s="33" t="b">
        <f>AND($B$2&gt;=_xlfn.NUMBERVALUE(Table_Query_from_MF_DSNP62[[#This Row],[CL_CMP_OBJ_FR7]]),$B$2&lt;=_xlfn.NUMBERVALUE(Table_Query_from_MF_DSNP62[[#This Row],[CL_CMP_OBJ_TO7]]))</f>
        <v>1</v>
      </c>
      <c r="JO143" s="33" t="b">
        <f>AND($B$2&gt;=_xlfn.NUMBERVALUE(Table_Query_from_MF_DSNP62[[#This Row],[CL_CMP_OBJ_FR8]]),$B$2&lt;=_xlfn.NUMBERVALUE(Table_Query_from_MF_DSNP62[[#This Row],[CL_CMP_OBJ_TO8]]))</f>
        <v>1</v>
      </c>
      <c r="JP143" s="33" t="b">
        <f>AND($B$2&gt;=_xlfn.NUMBERVALUE(Table_Query_from_MF_DSNP62[[#This Row],[CL_CMP_OBJ_FR9]]),$B$2&lt;=_xlfn.NUMBERVALUE(Table_Query_from_MF_DSNP62[[#This Row],[CL_CMP_OBJ_TO9]]))</f>
        <v>1</v>
      </c>
      <c r="JQ143" s="33" t="b">
        <f>AND($B$2&gt;=_xlfn.NUMBERVALUE(Table_Query_from_MF_DSNP62[[#This Row],[CL_CMP_OBJ_FR10]]),$B$2&lt;=_xlfn.NUMBERVALUE(Table_Query_from_MF_DSNP62[[#This Row],[CL_CMP_OBJ_TO10]]))</f>
        <v>1</v>
      </c>
      <c r="JR143" s="33" t="b">
        <f>AND($B$2&gt;=_xlfn.NUMBERVALUE(Table_Query_from_MF_DSNP62[[#This Row],[CL_CMP_OBJ_FR11]]),$B$2&lt;=_xlfn.NUMBERVALUE(Table_Query_from_MF_DSNP62[[#This Row],[CL_CMP_OBJ_TO11]]))</f>
        <v>1</v>
      </c>
      <c r="JS143" s="33" t="b">
        <f>AND($B$2&gt;=_xlfn.NUMBERVALUE(Table_Query_from_MF_DSNP62[[#This Row],[CL_CMP_OBJ_FR12]]),$B$2&lt;=_xlfn.NUMBERVALUE(Table_Query_from_MF_DSNP62[[#This Row],[CL_CMP_OBJ_TO12]]))</f>
        <v>1</v>
      </c>
      <c r="JT143" s="33" t="b">
        <f>AND($B$2&gt;=_xlfn.NUMBERVALUE(Table_Query_from_MF_DSNP62[[#This Row],[CL_CMP_OBJ_FR13]]),$B$2&lt;=_xlfn.NUMBERVALUE(Table_Query_from_MF_DSNP62[[#This Row],[CL_CMP_OBJ_TO13]]))</f>
        <v>1</v>
      </c>
      <c r="JU143" s="33" t="b">
        <f>AND($B$2&gt;=_xlfn.NUMBERVALUE(Table_Query_from_MF_DSNP62[[#This Row],[CL_CMP_OBJ_FR14]]),$B$2&lt;=_xlfn.NUMBERVALUE(Table_Query_from_MF_DSNP62[[#This Row],[CL_CMP_OBJ_TO14]]))</f>
        <v>1</v>
      </c>
      <c r="JV143" s="33" t="b">
        <f>AND($B$2&gt;=_xlfn.NUMBERVALUE(Table_Query_from_MF_DSNP62[[#This Row],[CL_CMP_OBJ_FR15]]),$B$2&lt;=_xlfn.NUMBERVALUE(Table_Query_from_MF_DSNP62[[#This Row],[CL_CMP_OBJ_TO15]]))</f>
        <v>1</v>
      </c>
    </row>
    <row r="144" spans="1:282" x14ac:dyDescent="0.25">
      <c r="A144" t="b">
        <f>OR(,Table_Query_from_MF_DSNP62[[#This Row],[Desired GL included as "hard-coded" GL?]],Table_Query_from_MF_DSNP62[[#This Row],[Desired GL included as "Open GL"?]])</f>
        <v>1</v>
      </c>
      <c r="B144" t="b">
        <f>Table_Query_from_MF_DSNP62[[#This Row],[Desired CObj included as "Open CObj"?]]</f>
        <v>1</v>
      </c>
      <c r="C144" t="s">
        <v>1584</v>
      </c>
      <c r="D144" t="s">
        <v>1585</v>
      </c>
      <c r="E144" t="s">
        <v>15</v>
      </c>
      <c r="F144" s="24" t="s">
        <v>307</v>
      </c>
      <c r="G144" t="s">
        <v>359</v>
      </c>
      <c r="H144" s="24" t="s">
        <v>330</v>
      </c>
      <c r="I144" t="s">
        <v>330</v>
      </c>
      <c r="J144" s="24" t="s">
        <v>444</v>
      </c>
      <c r="K144" t="s">
        <v>444</v>
      </c>
      <c r="L144" s="24" t="s">
        <v>444</v>
      </c>
      <c r="M144" t="s">
        <v>444</v>
      </c>
      <c r="N144" t="s">
        <v>444</v>
      </c>
      <c r="O144" t="s">
        <v>444</v>
      </c>
      <c r="P144" t="s">
        <v>444</v>
      </c>
      <c r="Q144" t="s">
        <v>15</v>
      </c>
      <c r="R144" t="s">
        <v>15</v>
      </c>
      <c r="S144" t="s">
        <v>442</v>
      </c>
      <c r="T144" t="s">
        <v>447</v>
      </c>
      <c r="U144" t="s">
        <v>444</v>
      </c>
      <c r="V144" t="s">
        <v>444</v>
      </c>
      <c r="W144" t="s">
        <v>447</v>
      </c>
      <c r="X144" t="s">
        <v>444</v>
      </c>
      <c r="Y144" t="s">
        <v>442</v>
      </c>
      <c r="Z144" t="s">
        <v>442</v>
      </c>
      <c r="AA144" t="s">
        <v>444</v>
      </c>
      <c r="AB144" t="s">
        <v>442</v>
      </c>
      <c r="AC144" t="s">
        <v>444</v>
      </c>
      <c r="AD144" t="s">
        <v>15</v>
      </c>
      <c r="AE144" t="s">
        <v>447</v>
      </c>
      <c r="AF144" t="s">
        <v>447</v>
      </c>
      <c r="AG144" t="s">
        <v>442</v>
      </c>
      <c r="AH144" t="s">
        <v>447</v>
      </c>
      <c r="AI144" t="s">
        <v>447</v>
      </c>
      <c r="AJ144" t="s">
        <v>442</v>
      </c>
      <c r="AK144" t="s">
        <v>442</v>
      </c>
      <c r="AL144" t="s">
        <v>444</v>
      </c>
      <c r="AM144" t="s">
        <v>444</v>
      </c>
      <c r="AN144" t="s">
        <v>444</v>
      </c>
      <c r="AO144" t="s">
        <v>444</v>
      </c>
      <c r="AP144" t="s">
        <v>447</v>
      </c>
      <c r="AQ144" t="s">
        <v>528</v>
      </c>
      <c r="AR144" t="s">
        <v>282</v>
      </c>
      <c r="AS144" t="s">
        <v>162</v>
      </c>
      <c r="AT144" t="s">
        <v>10</v>
      </c>
      <c r="AU144" t="s">
        <v>444</v>
      </c>
      <c r="AV144" t="s">
        <v>1359</v>
      </c>
      <c r="AW144" t="s">
        <v>444</v>
      </c>
      <c r="AX144" t="s">
        <v>444</v>
      </c>
      <c r="AY144" t="s">
        <v>444</v>
      </c>
      <c r="AZ144" t="s">
        <v>444</v>
      </c>
      <c r="BA144" t="s">
        <v>444</v>
      </c>
      <c r="BB144" t="s">
        <v>444</v>
      </c>
      <c r="BC144" t="s">
        <v>444</v>
      </c>
      <c r="BD144" t="s">
        <v>1359</v>
      </c>
      <c r="BE144" t="s">
        <v>444</v>
      </c>
      <c r="BF144" t="s">
        <v>1360</v>
      </c>
      <c r="BG144" t="s">
        <v>1360</v>
      </c>
      <c r="BH144" t="s">
        <v>448</v>
      </c>
      <c r="BI144" t="s">
        <v>442</v>
      </c>
      <c r="BJ144" t="s">
        <v>7</v>
      </c>
      <c r="BK144" t="s">
        <v>282</v>
      </c>
      <c r="BL144" t="s">
        <v>444</v>
      </c>
      <c r="BM144" t="s">
        <v>444</v>
      </c>
      <c r="BN144" t="s">
        <v>444</v>
      </c>
      <c r="BO144" t="s">
        <v>444</v>
      </c>
      <c r="BP144" t="s">
        <v>444</v>
      </c>
      <c r="BQ144" t="s">
        <v>1360</v>
      </c>
      <c r="BR144" t="s">
        <v>1521</v>
      </c>
      <c r="BS144" t="s">
        <v>444</v>
      </c>
      <c r="BT144" t="s">
        <v>444</v>
      </c>
      <c r="BU144" t="s">
        <v>444</v>
      </c>
      <c r="BV144" t="s">
        <v>444</v>
      </c>
      <c r="BW144" t="s">
        <v>1360</v>
      </c>
      <c r="BX144" t="s">
        <v>1521</v>
      </c>
      <c r="BY144" t="s">
        <v>444</v>
      </c>
      <c r="BZ144" t="s">
        <v>444</v>
      </c>
      <c r="CA144" t="s">
        <v>444</v>
      </c>
      <c r="CB144" t="s">
        <v>444</v>
      </c>
      <c r="CC144" t="s">
        <v>444</v>
      </c>
      <c r="CD144" t="s">
        <v>444</v>
      </c>
      <c r="CE144" t="s">
        <v>444</v>
      </c>
      <c r="CF144" t="s">
        <v>444</v>
      </c>
      <c r="CG144" t="s">
        <v>444</v>
      </c>
      <c r="CH144" t="s">
        <v>444</v>
      </c>
      <c r="CI144" t="s">
        <v>1360</v>
      </c>
      <c r="CJ144" t="s">
        <v>1521</v>
      </c>
      <c r="CK144" t="s">
        <v>444</v>
      </c>
      <c r="CL144" t="s">
        <v>444</v>
      </c>
      <c r="CM144" t="s">
        <v>444</v>
      </c>
      <c r="CN144" t="s">
        <v>444</v>
      </c>
      <c r="CO144" t="s">
        <v>1360</v>
      </c>
      <c r="CP144" t="s">
        <v>1521</v>
      </c>
      <c r="CQ144" t="s">
        <v>444</v>
      </c>
      <c r="CR144" t="s">
        <v>444</v>
      </c>
      <c r="CS144" t="s">
        <v>444</v>
      </c>
      <c r="CT144" t="s">
        <v>444</v>
      </c>
      <c r="CU144" t="s">
        <v>444</v>
      </c>
      <c r="CV144" t="s">
        <v>2760</v>
      </c>
      <c r="CW144" t="s">
        <v>2794</v>
      </c>
      <c r="CX144" t="s">
        <v>2794</v>
      </c>
      <c r="CY144" t="s">
        <v>1569</v>
      </c>
      <c r="CZ144" t="s">
        <v>444</v>
      </c>
      <c r="DA144" t="s">
        <v>444</v>
      </c>
      <c r="DB144" t="s">
        <v>444</v>
      </c>
      <c r="DC144" t="s">
        <v>444</v>
      </c>
      <c r="DD144" t="s">
        <v>444</v>
      </c>
      <c r="DE144" t="s">
        <v>444</v>
      </c>
      <c r="DF144" t="s">
        <v>444</v>
      </c>
      <c r="DG144" t="s">
        <v>444</v>
      </c>
      <c r="DH144" t="s">
        <v>444</v>
      </c>
      <c r="DI144" t="s">
        <v>528</v>
      </c>
      <c r="DJ144" t="s">
        <v>444</v>
      </c>
      <c r="DK144" t="s">
        <v>444</v>
      </c>
      <c r="DL144" t="s">
        <v>444</v>
      </c>
      <c r="DM144" t="s">
        <v>444</v>
      </c>
      <c r="DN144" t="s">
        <v>444</v>
      </c>
      <c r="DO144" t="s">
        <v>444</v>
      </c>
      <c r="DP144" t="s">
        <v>444</v>
      </c>
      <c r="DQ144" t="s">
        <v>444</v>
      </c>
      <c r="DR144" t="s">
        <v>444</v>
      </c>
      <c r="DS144" t="s">
        <v>444</v>
      </c>
      <c r="DT144" s="24" t="s">
        <v>444</v>
      </c>
      <c r="DU144" s="24" t="s">
        <v>444</v>
      </c>
      <c r="DV144" t="s">
        <v>444</v>
      </c>
      <c r="DW144" t="s">
        <v>444</v>
      </c>
      <c r="DX144" s="24" t="s">
        <v>444</v>
      </c>
      <c r="DY144" s="24" t="s">
        <v>444</v>
      </c>
      <c r="DZ144" t="s">
        <v>444</v>
      </c>
      <c r="EA144" t="s">
        <v>444</v>
      </c>
      <c r="EB144" s="24" t="s">
        <v>444</v>
      </c>
      <c r="EC144" s="24" t="s">
        <v>444</v>
      </c>
      <c r="ED144" t="s">
        <v>444</v>
      </c>
      <c r="EE144" t="s">
        <v>444</v>
      </c>
      <c r="EF144" s="24" t="s">
        <v>444</v>
      </c>
      <c r="EG144" s="24" t="s">
        <v>444</v>
      </c>
      <c r="EH144" t="s">
        <v>444</v>
      </c>
      <c r="EI144" t="s">
        <v>444</v>
      </c>
      <c r="EJ144" s="24" t="s">
        <v>444</v>
      </c>
      <c r="EK144" s="24" t="s">
        <v>444</v>
      </c>
      <c r="EL144" t="s">
        <v>444</v>
      </c>
      <c r="EM144" t="s">
        <v>444</v>
      </c>
      <c r="EN144" s="24" t="s">
        <v>444</v>
      </c>
      <c r="EO144" s="24" t="s">
        <v>444</v>
      </c>
      <c r="EP144" t="s">
        <v>444</v>
      </c>
      <c r="EQ144" t="s">
        <v>444</v>
      </c>
      <c r="ER144" s="24" t="s">
        <v>444</v>
      </c>
      <c r="ES144" s="24" t="s">
        <v>444</v>
      </c>
      <c r="ET144" t="s">
        <v>444</v>
      </c>
      <c r="EU144" t="s">
        <v>444</v>
      </c>
      <c r="EV144" s="24" t="s">
        <v>444</v>
      </c>
      <c r="EW144" s="24" t="s">
        <v>444</v>
      </c>
      <c r="EX144" t="s">
        <v>444</v>
      </c>
      <c r="EY144" t="s">
        <v>444</v>
      </c>
      <c r="EZ144" s="24" t="s">
        <v>444</v>
      </c>
      <c r="FA144" s="24" t="s">
        <v>444</v>
      </c>
      <c r="FB144" t="s">
        <v>444</v>
      </c>
      <c r="FC144" t="s">
        <v>444</v>
      </c>
      <c r="FD144" s="24" t="s">
        <v>444</v>
      </c>
      <c r="FE144" s="24" t="s">
        <v>444</v>
      </c>
      <c r="FF144" t="s">
        <v>444</v>
      </c>
      <c r="FG144" t="s">
        <v>444</v>
      </c>
      <c r="FH144" s="24" t="s">
        <v>444</v>
      </c>
      <c r="FI144" s="24" t="s">
        <v>444</v>
      </c>
      <c r="FJ144" t="s">
        <v>444</v>
      </c>
      <c r="FK144" t="s">
        <v>444</v>
      </c>
      <c r="FL144" s="24" t="s">
        <v>444</v>
      </c>
      <c r="FM144" s="24" t="s">
        <v>444</v>
      </c>
      <c r="FN144" t="s">
        <v>444</v>
      </c>
      <c r="FO144" t="s">
        <v>444</v>
      </c>
      <c r="FP144" s="24" t="s">
        <v>444</v>
      </c>
      <c r="FQ144" s="24" t="s">
        <v>444</v>
      </c>
      <c r="FR144" t="s">
        <v>444</v>
      </c>
      <c r="FS144" t="s">
        <v>444</v>
      </c>
      <c r="FT144" s="24" t="s">
        <v>444</v>
      </c>
      <c r="FU144" s="24" t="s">
        <v>444</v>
      </c>
      <c r="FV144" t="s">
        <v>444</v>
      </c>
      <c r="FW144" t="s">
        <v>444</v>
      </c>
      <c r="FX144" s="24" t="s">
        <v>444</v>
      </c>
      <c r="FY144" s="24" t="s">
        <v>444</v>
      </c>
      <c r="FZ144" t="s">
        <v>444</v>
      </c>
      <c r="GA144" t="s">
        <v>444</v>
      </c>
      <c r="GB144" s="24" t="s">
        <v>444</v>
      </c>
      <c r="GC144" s="24" t="s">
        <v>444</v>
      </c>
      <c r="GD144" t="s">
        <v>444</v>
      </c>
      <c r="GE144" t="s">
        <v>444</v>
      </c>
      <c r="GF144" s="24" t="s">
        <v>444</v>
      </c>
      <c r="GG144" s="24" t="s">
        <v>444</v>
      </c>
      <c r="GH144" t="s">
        <v>15</v>
      </c>
      <c r="GI144" s="24" t="s">
        <v>571</v>
      </c>
      <c r="GJ144" s="24" t="s">
        <v>572</v>
      </c>
      <c r="GK144" t="s">
        <v>444</v>
      </c>
      <c r="GL144" t="s">
        <v>444</v>
      </c>
      <c r="GM144" s="24" t="s">
        <v>444</v>
      </c>
      <c r="GN144" s="24" t="s">
        <v>444</v>
      </c>
      <c r="GO144" t="s">
        <v>444</v>
      </c>
      <c r="GP144" t="s">
        <v>444</v>
      </c>
      <c r="GQ144" s="24" t="s">
        <v>444</v>
      </c>
      <c r="GR144" s="24" t="s">
        <v>444</v>
      </c>
      <c r="GS144" t="s">
        <v>444</v>
      </c>
      <c r="GT144" t="s">
        <v>444</v>
      </c>
      <c r="GU144" s="24" t="s">
        <v>444</v>
      </c>
      <c r="GV144" s="24" t="s">
        <v>444</v>
      </c>
      <c r="GW144" t="s">
        <v>444</v>
      </c>
      <c r="GX144" t="s">
        <v>444</v>
      </c>
      <c r="GY144" s="24" t="s">
        <v>444</v>
      </c>
      <c r="GZ144" s="24" t="s">
        <v>444</v>
      </c>
      <c r="HA144" t="s">
        <v>444</v>
      </c>
      <c r="HB144" t="s">
        <v>444</v>
      </c>
      <c r="HC144" s="24" t="s">
        <v>444</v>
      </c>
      <c r="HD144" s="24" t="s">
        <v>444</v>
      </c>
      <c r="HE144" t="s">
        <v>444</v>
      </c>
      <c r="HF144" t="s">
        <v>444</v>
      </c>
      <c r="HG144" s="24" t="s">
        <v>444</v>
      </c>
      <c r="HH144" s="24" t="s">
        <v>444</v>
      </c>
      <c r="HI144" t="s">
        <v>444</v>
      </c>
      <c r="HJ144" t="s">
        <v>444</v>
      </c>
      <c r="HK144" s="24" t="s">
        <v>444</v>
      </c>
      <c r="HL144" s="24" t="s">
        <v>444</v>
      </c>
      <c r="HM144" t="s">
        <v>444</v>
      </c>
      <c r="HN144" t="s">
        <v>444</v>
      </c>
      <c r="HO144" s="24" t="s">
        <v>444</v>
      </c>
      <c r="HP144" s="24" t="s">
        <v>444</v>
      </c>
      <c r="HQ144" t="s">
        <v>444</v>
      </c>
      <c r="HR144" t="s">
        <v>444</v>
      </c>
      <c r="HS144" s="24" t="s">
        <v>444</v>
      </c>
      <c r="HT144" s="24" t="s">
        <v>444</v>
      </c>
      <c r="HU144" t="s">
        <v>444</v>
      </c>
      <c r="HV144" t="s">
        <v>444</v>
      </c>
      <c r="HW144" s="24" t="s">
        <v>444</v>
      </c>
      <c r="HX144" s="24" t="s">
        <v>444</v>
      </c>
      <c r="HY144" t="s">
        <v>444</v>
      </c>
      <c r="HZ144" t="s">
        <v>444</v>
      </c>
      <c r="IA144" t="s">
        <v>2760</v>
      </c>
      <c r="IB144" t="s">
        <v>2736</v>
      </c>
      <c r="IC144" t="s">
        <v>3029</v>
      </c>
      <c r="ID144" s="33" t="b" cm="1">
        <f t="array" ref="ID144">_xlfn.IFNA(MATCH($A$2,_xlfn.NUMBERVALUE(Table_Query_from_MF_DSNP62[[#This Row],[CL_GLACCT_DR1]:[CL_GLACCT_CR4]]),0),0)&gt;=1</f>
        <v>1</v>
      </c>
      <c r="IE144" s="33" t="b">
        <f>OR(Table_Query_from_MF_DSNP62[[#This Row],[Pair1]:[Pair25]])</f>
        <v>1</v>
      </c>
      <c r="IF144" s="33">
        <f>_xlfn.IFNA(MATCH(TRUE,Table_Query_from_MF_DSNP62[[#This Row],[Pair1]:[Pair25]],0),"none")</f>
        <v>1</v>
      </c>
      <c r="IG144" s="33" t="b">
        <f>AND($A$2&gt;=_xlfn.NUMBERVALUE(Table_Query_from_MF_DSNP62[[#This Row],[CL_GL_ACCT_FR1]]),$A$2&lt;=_xlfn.NUMBERVALUE(Table_Query_from_MF_DSNP62[[#This Row],[CL_GL_ACCT_TO1]]))</f>
        <v>1</v>
      </c>
      <c r="IH144" s="33" t="b">
        <f>AND($A$2&gt;=_xlfn.NUMBERVALUE(Table_Query_from_MF_DSNP62[[#This Row],[CL_GL_ACCT_FR2]]),$A$2&lt;=_xlfn.NUMBERVALUE(Table_Query_from_MF_DSNP62[[#This Row],[CL_GL_ACCT_TO2]]))</f>
        <v>1</v>
      </c>
      <c r="II144" s="33" t="b">
        <f>AND($A$2&gt;=_xlfn.NUMBERVALUE(Table_Query_from_MF_DSNP62[[#This Row],[CL_GL_ACCT_FR3]]),$A$2&lt;=_xlfn.NUMBERVALUE(Table_Query_from_MF_DSNP62[[#This Row],[CL_GL_ACCT_TO3]]))</f>
        <v>1</v>
      </c>
      <c r="IJ144" s="33" t="b">
        <f>AND($A$2&gt;=_xlfn.NUMBERVALUE(Table_Query_from_MF_DSNP62[[#This Row],[CL_GL_ACCT_FR4]]),$A$2&lt;=_xlfn.NUMBERVALUE(Table_Query_from_MF_DSNP62[[#This Row],[CL_GL_ACCT_TO4]]))</f>
        <v>1</v>
      </c>
      <c r="IK144" s="33" t="b">
        <f>AND($A$2&gt;=_xlfn.NUMBERVALUE(Table_Query_from_MF_DSNP62[[#This Row],[CL_GL_ACCT_FR5]]),$A$2&lt;=_xlfn.NUMBERVALUE(Table_Query_from_MF_DSNP62[[#This Row],[CL_GL_ACCT_TO5]]))</f>
        <v>1</v>
      </c>
      <c r="IL144" s="33" t="b">
        <f>AND($A$2&gt;=_xlfn.NUMBERVALUE(Table_Query_from_MF_DSNP62[[#This Row],[CL_GL_ACCT_FR6]]),$A$2&lt;=_xlfn.NUMBERVALUE(Table_Query_from_MF_DSNP62[[#This Row],[CL_GL_ACCT_TO6]]))</f>
        <v>1</v>
      </c>
      <c r="IM144" s="33" t="b">
        <f>AND($A$2&gt;=_xlfn.NUMBERVALUE(Table_Query_from_MF_DSNP62[[#This Row],[CL_GL_ACCT_FR7]]),$A$2&lt;=_xlfn.NUMBERVALUE(Table_Query_from_MF_DSNP62[[#This Row],[CL_GL_ACCT_TO7]]))</f>
        <v>1</v>
      </c>
      <c r="IN144" s="33" t="b">
        <f>AND($A$2&gt;=_xlfn.NUMBERVALUE(Table_Query_from_MF_DSNP62[[#This Row],[CL_GL_ACCT_FR8]]),$A$2&lt;=_xlfn.NUMBERVALUE(Table_Query_from_MF_DSNP62[[#This Row],[CL_GL_ACCT_TO8]]))</f>
        <v>1</v>
      </c>
      <c r="IO144" s="33" t="b">
        <f>AND($A$2&gt;=_xlfn.NUMBERVALUE(Table_Query_from_MF_DSNP62[[#This Row],[CL_GL_ACCT_FR9]]),$A$2&lt;=_xlfn.NUMBERVALUE(Table_Query_from_MF_DSNP62[[#This Row],[CL_GL_ACCT_TO9]]))</f>
        <v>1</v>
      </c>
      <c r="IP144" s="33" t="b">
        <f>AND($A$2&gt;=_xlfn.NUMBERVALUE(Table_Query_from_MF_DSNP62[[#This Row],[CL_GL_ACCT_FR10]]),$A$2&lt;=_xlfn.NUMBERVALUE(Table_Query_from_MF_DSNP62[[#This Row],[CL_GL_ACCT_TO10]]))</f>
        <v>1</v>
      </c>
      <c r="IQ144" s="33" t="b">
        <f>AND($A$2&gt;=_xlfn.NUMBERVALUE(Table_Query_from_MF_DSNP62[[#This Row],[CL_GL_ACCT_FR11]]),$A$2&lt;=_xlfn.NUMBERVALUE(Table_Query_from_MF_DSNP62[[#This Row],[CL_GL_ACCT_TO11]]))</f>
        <v>1</v>
      </c>
      <c r="IR144" s="33" t="b">
        <f>AND($A$2&gt;=_xlfn.NUMBERVALUE(Table_Query_from_MF_DSNP62[[#This Row],[CL_GL_ACCT_FR12]]),$A$2&lt;=_xlfn.NUMBERVALUE(Table_Query_from_MF_DSNP62[[#This Row],[CL_GL_ACCT_TO12]]))</f>
        <v>1</v>
      </c>
      <c r="IS144" s="33" t="b">
        <f>AND($A$2&gt;=_xlfn.NUMBERVALUE(Table_Query_from_MF_DSNP62[[#This Row],[CL_GL_ACCT_FR13]]),$A$2&lt;=_xlfn.NUMBERVALUE(Table_Query_from_MF_DSNP62[[#This Row],[CL_GL_ACCT_TO13]]))</f>
        <v>1</v>
      </c>
      <c r="IT144" s="33" t="b">
        <f>AND($A$2&gt;=_xlfn.NUMBERVALUE(Table_Query_from_MF_DSNP62[[#This Row],[CL_GL_ACCT_FR14]]),$A$2&lt;=_xlfn.NUMBERVALUE(Table_Query_from_MF_DSNP62[[#This Row],[CL_GL_ACCT_TO14]]))</f>
        <v>1</v>
      </c>
      <c r="IU144" s="33" t="b">
        <f>AND($A$2&gt;=_xlfn.NUMBERVALUE(Table_Query_from_MF_DSNP62[[#This Row],[CL_GL_ACCT_FR15]]),$A$2&lt;=_xlfn.NUMBERVALUE(Table_Query_from_MF_DSNP62[[#This Row],[CL_GL_ACCT_TO15]]))</f>
        <v>1</v>
      </c>
      <c r="IV144" s="33" t="b">
        <f>AND($A$2&gt;=_xlfn.NUMBERVALUE(Table_Query_from_MF_DSNP62[[#This Row],[CL_GL_ACCT_FR16]]),$A$2&lt;=_xlfn.NUMBERVALUE(Table_Query_from_MF_DSNP62[[#This Row],[CL_GL_ACCT_TO16]]))</f>
        <v>1</v>
      </c>
      <c r="IW144" s="33" t="b">
        <f>AND($A$2&gt;=_xlfn.NUMBERVALUE(Table_Query_from_MF_DSNP62[[#This Row],[CL_GL_ACCT_FR17]]),$A$2&lt;=_xlfn.NUMBERVALUE(Table_Query_from_MF_DSNP62[[#This Row],[CL_GL_ACCT_TO17]]))</f>
        <v>1</v>
      </c>
      <c r="IX144" s="33" t="b">
        <f>AND($A$2&gt;=_xlfn.NUMBERVALUE(Table_Query_from_MF_DSNP62[[#This Row],[CL_GL_ACCT_FR18]]),$A$2&lt;=_xlfn.NUMBERVALUE(Table_Query_from_MF_DSNP62[[#This Row],[CL_GL_ACCT_TO18]]))</f>
        <v>1</v>
      </c>
      <c r="IY144" s="33" t="b">
        <f>AND($A$2&gt;=_xlfn.NUMBERVALUE(Table_Query_from_MF_DSNP62[[#This Row],[CL_GL_ACCT_FR19]]),$A$2&lt;=_xlfn.NUMBERVALUE(Table_Query_from_MF_DSNP62[[#This Row],[CL_GL_ACCT_TO19]]))</f>
        <v>1</v>
      </c>
      <c r="IZ144" s="33" t="b">
        <f>AND($A$2&gt;=_xlfn.NUMBERVALUE(Table_Query_from_MF_DSNP62[[#This Row],[CL_GL_ACCT_FR20]]),$A$2&lt;=_xlfn.NUMBERVALUE(Table_Query_from_MF_DSNP62[[#This Row],[CL_GL_ACCT_TO20]]))</f>
        <v>1</v>
      </c>
      <c r="JA144" s="33" t="b">
        <f>AND($A$2&gt;=_xlfn.NUMBERVALUE(Table_Query_from_MF_DSNP62[[#This Row],[CL_GL_ACCT_FR21]]),$A$2&lt;=_xlfn.NUMBERVALUE(Table_Query_from_MF_DSNP62[[#This Row],[CL_GL_ACCT_TO21]]))</f>
        <v>1</v>
      </c>
      <c r="JB144" s="33" t="b">
        <f>AND($A$2&gt;=_xlfn.NUMBERVALUE(Table_Query_from_MF_DSNP62[[#This Row],[CL_GL_ACCT_FR22]]),$A$2&lt;=_xlfn.NUMBERVALUE(Table_Query_from_MF_DSNP62[[#This Row],[CL_GL_ACCT_TO22]]))</f>
        <v>1</v>
      </c>
      <c r="JC144" s="33" t="b">
        <f>AND($A$2&gt;=_xlfn.NUMBERVALUE(Table_Query_from_MF_DSNP62[[#This Row],[CL_GL_ACCT_FR23]]),$A$2&lt;=_xlfn.NUMBERVALUE(Table_Query_from_MF_DSNP62[[#This Row],[CL_GL_ACCT_TO23]]))</f>
        <v>1</v>
      </c>
      <c r="JD144" s="33" t="b">
        <f>AND($A$2&gt;=_xlfn.NUMBERVALUE(Table_Query_from_MF_DSNP62[[#This Row],[CL_GL_ACCT_FR24]]),$A$2&lt;=_xlfn.NUMBERVALUE(Table_Query_from_MF_DSNP62[[#This Row],[CL_GL_ACCT_TO24]]))</f>
        <v>1</v>
      </c>
      <c r="JE144" s="33" t="b">
        <f>AND($A$2&gt;=_xlfn.NUMBERVALUE(Table_Query_from_MF_DSNP62[[#This Row],[CL_GL_ACCT_FR25]]),$A$2&lt;=_xlfn.NUMBERVALUE(Table_Query_from_MF_DSNP62[[#This Row],[CL_GL_ACCT_TO25]]))</f>
        <v>1</v>
      </c>
      <c r="JF144" s="33" t="b">
        <f>OR(Table_Query_from_MF_DSNP62[[#This Row],[PairA]:[PairO]])</f>
        <v>1</v>
      </c>
      <c r="JG144" s="33">
        <f>_xlfn.IFNA(MATCH(TRUE,Table_Query_from_MF_DSNP62[[#This Row],[PairA]:[PairO]],0),"none")</f>
        <v>2</v>
      </c>
      <c r="JH144" s="33" t="b">
        <f>AND($B$2&gt;=_xlfn.NUMBERVALUE(Table_Query_from_MF_DSNP62[[#This Row],[CL_CMP_OBJ_FR1]]),$B$2&lt;=_xlfn.NUMBERVALUE(Table_Query_from_MF_DSNP62[[#This Row],[CL_CMP_OBJ_TO1]]))</f>
        <v>0</v>
      </c>
      <c r="JI144" s="33" t="b">
        <f>AND($B$2&gt;=_xlfn.NUMBERVALUE(Table_Query_from_MF_DSNP62[[#This Row],[CL_CMP_OBJ_FR2]]),$B$2&lt;=_xlfn.NUMBERVALUE(Table_Query_from_MF_DSNP62[[#This Row],[CL_CMP_OBJ_TO2]]))</f>
        <v>1</v>
      </c>
      <c r="JJ144" s="33" t="b">
        <f>AND($B$2&gt;=_xlfn.NUMBERVALUE(Table_Query_from_MF_DSNP62[[#This Row],[CL_CMP_OBJ_FR3]]),$B$2&lt;=_xlfn.NUMBERVALUE(Table_Query_from_MF_DSNP62[[#This Row],[CL_CMP_OBJ_TO3]]))</f>
        <v>1</v>
      </c>
      <c r="JK144" s="33" t="b">
        <f>AND($B$2&gt;=_xlfn.NUMBERVALUE(Table_Query_from_MF_DSNP62[[#This Row],[CL_CMP_OBJ_FR4]]),$B$2&lt;=_xlfn.NUMBERVALUE(Table_Query_from_MF_DSNP62[[#This Row],[CL_CMP_OBJ_TO4]]))</f>
        <v>1</v>
      </c>
      <c r="JL144" s="33" t="b">
        <f>AND($B$2&gt;=_xlfn.NUMBERVALUE(Table_Query_from_MF_DSNP62[[#This Row],[CL_CMP_OBJ_FR5]]),$B$2&lt;=_xlfn.NUMBERVALUE(Table_Query_from_MF_DSNP62[[#This Row],[CL_CMP_OBJ_TO5]]))</f>
        <v>1</v>
      </c>
      <c r="JM144" s="33" t="b">
        <f>AND($B$2&gt;=_xlfn.NUMBERVALUE(Table_Query_from_MF_DSNP62[[#This Row],[CL_CMP_OBJ_FR6]]),$B$2&lt;=_xlfn.NUMBERVALUE(Table_Query_from_MF_DSNP62[[#This Row],[CL_CMP_OBJ_TO6]]))</f>
        <v>1</v>
      </c>
      <c r="JN144" s="33" t="b">
        <f>AND($B$2&gt;=_xlfn.NUMBERVALUE(Table_Query_from_MF_DSNP62[[#This Row],[CL_CMP_OBJ_FR7]]),$B$2&lt;=_xlfn.NUMBERVALUE(Table_Query_from_MF_DSNP62[[#This Row],[CL_CMP_OBJ_TO7]]))</f>
        <v>1</v>
      </c>
      <c r="JO144" s="33" t="b">
        <f>AND($B$2&gt;=_xlfn.NUMBERVALUE(Table_Query_from_MF_DSNP62[[#This Row],[CL_CMP_OBJ_FR8]]),$B$2&lt;=_xlfn.NUMBERVALUE(Table_Query_from_MF_DSNP62[[#This Row],[CL_CMP_OBJ_TO8]]))</f>
        <v>1</v>
      </c>
      <c r="JP144" s="33" t="b">
        <f>AND($B$2&gt;=_xlfn.NUMBERVALUE(Table_Query_from_MF_DSNP62[[#This Row],[CL_CMP_OBJ_FR9]]),$B$2&lt;=_xlfn.NUMBERVALUE(Table_Query_from_MF_DSNP62[[#This Row],[CL_CMP_OBJ_TO9]]))</f>
        <v>1</v>
      </c>
      <c r="JQ144" s="33" t="b">
        <f>AND($B$2&gt;=_xlfn.NUMBERVALUE(Table_Query_from_MF_DSNP62[[#This Row],[CL_CMP_OBJ_FR10]]),$B$2&lt;=_xlfn.NUMBERVALUE(Table_Query_from_MF_DSNP62[[#This Row],[CL_CMP_OBJ_TO10]]))</f>
        <v>1</v>
      </c>
      <c r="JR144" s="33" t="b">
        <f>AND($B$2&gt;=_xlfn.NUMBERVALUE(Table_Query_from_MF_DSNP62[[#This Row],[CL_CMP_OBJ_FR11]]),$B$2&lt;=_xlfn.NUMBERVALUE(Table_Query_from_MF_DSNP62[[#This Row],[CL_CMP_OBJ_TO11]]))</f>
        <v>1</v>
      </c>
      <c r="JS144" s="33" t="b">
        <f>AND($B$2&gt;=_xlfn.NUMBERVALUE(Table_Query_from_MF_DSNP62[[#This Row],[CL_CMP_OBJ_FR12]]),$B$2&lt;=_xlfn.NUMBERVALUE(Table_Query_from_MF_DSNP62[[#This Row],[CL_CMP_OBJ_TO12]]))</f>
        <v>1</v>
      </c>
      <c r="JT144" s="33" t="b">
        <f>AND($B$2&gt;=_xlfn.NUMBERVALUE(Table_Query_from_MF_DSNP62[[#This Row],[CL_CMP_OBJ_FR13]]),$B$2&lt;=_xlfn.NUMBERVALUE(Table_Query_from_MF_DSNP62[[#This Row],[CL_CMP_OBJ_TO13]]))</f>
        <v>1</v>
      </c>
      <c r="JU144" s="33" t="b">
        <f>AND($B$2&gt;=_xlfn.NUMBERVALUE(Table_Query_from_MF_DSNP62[[#This Row],[CL_CMP_OBJ_FR14]]),$B$2&lt;=_xlfn.NUMBERVALUE(Table_Query_from_MF_DSNP62[[#This Row],[CL_CMP_OBJ_TO14]]))</f>
        <v>1</v>
      </c>
      <c r="JV144" s="33" t="b">
        <f>AND($B$2&gt;=_xlfn.NUMBERVALUE(Table_Query_from_MF_DSNP62[[#This Row],[CL_CMP_OBJ_FR15]]),$B$2&lt;=_xlfn.NUMBERVALUE(Table_Query_from_MF_DSNP62[[#This Row],[CL_CMP_OBJ_TO15]]))</f>
        <v>1</v>
      </c>
    </row>
    <row r="145" spans="1:282" x14ac:dyDescent="0.25">
      <c r="A145" t="b">
        <f>OR(,Table_Query_from_MF_DSNP62[[#This Row],[Desired GL included as "hard-coded" GL?]],Table_Query_from_MF_DSNP62[[#This Row],[Desired GL included as "Open GL"?]])</f>
        <v>1</v>
      </c>
      <c r="B145" t="b">
        <f>Table_Query_from_MF_DSNP62[[#This Row],[Desired CObj included as "Open CObj"?]]</f>
        <v>1</v>
      </c>
      <c r="C145" t="s">
        <v>813</v>
      </c>
      <c r="D145" t="s">
        <v>1586</v>
      </c>
      <c r="E145" t="s">
        <v>8</v>
      </c>
      <c r="F145" s="24" t="s">
        <v>307</v>
      </c>
      <c r="G145" t="s">
        <v>359</v>
      </c>
      <c r="H145" s="24" t="s">
        <v>330</v>
      </c>
      <c r="I145" t="s">
        <v>330</v>
      </c>
      <c r="J145" s="24" t="s">
        <v>444</v>
      </c>
      <c r="K145" t="s">
        <v>444</v>
      </c>
      <c r="L145" s="24" t="s">
        <v>444</v>
      </c>
      <c r="M145" t="s">
        <v>444</v>
      </c>
      <c r="N145" t="s">
        <v>444</v>
      </c>
      <c r="O145" t="s">
        <v>444</v>
      </c>
      <c r="P145" t="s">
        <v>444</v>
      </c>
      <c r="Q145" t="s">
        <v>15</v>
      </c>
      <c r="R145" t="s">
        <v>15</v>
      </c>
      <c r="S145" t="s">
        <v>442</v>
      </c>
      <c r="T145" t="s">
        <v>447</v>
      </c>
      <c r="U145" t="s">
        <v>444</v>
      </c>
      <c r="V145" t="s">
        <v>444</v>
      </c>
      <c r="W145" t="s">
        <v>447</v>
      </c>
      <c r="X145" t="s">
        <v>444</v>
      </c>
      <c r="Y145" t="s">
        <v>442</v>
      </c>
      <c r="Z145" t="s">
        <v>442</v>
      </c>
      <c r="AA145" t="s">
        <v>444</v>
      </c>
      <c r="AB145" t="s">
        <v>442</v>
      </c>
      <c r="AC145" t="s">
        <v>444</v>
      </c>
      <c r="AD145" t="s">
        <v>15</v>
      </c>
      <c r="AE145" t="s">
        <v>447</v>
      </c>
      <c r="AF145" t="s">
        <v>447</v>
      </c>
      <c r="AG145" t="s">
        <v>442</v>
      </c>
      <c r="AH145" t="s">
        <v>447</v>
      </c>
      <c r="AI145" t="s">
        <v>447</v>
      </c>
      <c r="AJ145" t="s">
        <v>442</v>
      </c>
      <c r="AK145" t="s">
        <v>442</v>
      </c>
      <c r="AL145" t="s">
        <v>444</v>
      </c>
      <c r="AM145" t="s">
        <v>444</v>
      </c>
      <c r="AN145" t="s">
        <v>444</v>
      </c>
      <c r="AO145" t="s">
        <v>444</v>
      </c>
      <c r="AP145" t="s">
        <v>442</v>
      </c>
      <c r="AQ145" t="s">
        <v>528</v>
      </c>
      <c r="AR145" t="s">
        <v>282</v>
      </c>
      <c r="AS145" t="s">
        <v>162</v>
      </c>
      <c r="AT145" t="s">
        <v>10</v>
      </c>
      <c r="AU145" t="s">
        <v>444</v>
      </c>
      <c r="AV145" t="s">
        <v>1359</v>
      </c>
      <c r="AW145" t="s">
        <v>444</v>
      </c>
      <c r="AX145" t="s">
        <v>444</v>
      </c>
      <c r="AY145" t="s">
        <v>444</v>
      </c>
      <c r="AZ145" t="s">
        <v>444</v>
      </c>
      <c r="BA145" t="s">
        <v>444</v>
      </c>
      <c r="BB145" t="s">
        <v>444</v>
      </c>
      <c r="BC145" t="s">
        <v>444</v>
      </c>
      <c r="BD145" t="s">
        <v>1359</v>
      </c>
      <c r="BE145" t="s">
        <v>444</v>
      </c>
      <c r="BF145" t="s">
        <v>1360</v>
      </c>
      <c r="BG145" t="s">
        <v>1360</v>
      </c>
      <c r="BH145" t="s">
        <v>448</v>
      </c>
      <c r="BI145" t="s">
        <v>442</v>
      </c>
      <c r="BJ145" t="s">
        <v>7</v>
      </c>
      <c r="BK145" t="s">
        <v>282</v>
      </c>
      <c r="BL145" t="s">
        <v>444</v>
      </c>
      <c r="BM145" t="s">
        <v>444</v>
      </c>
      <c r="BN145" t="s">
        <v>444</v>
      </c>
      <c r="BO145" t="s">
        <v>444</v>
      </c>
      <c r="BP145" t="s">
        <v>444</v>
      </c>
      <c r="BQ145" t="s">
        <v>1360</v>
      </c>
      <c r="BR145" t="s">
        <v>1521</v>
      </c>
      <c r="BS145" t="s">
        <v>444</v>
      </c>
      <c r="BT145" t="s">
        <v>444</v>
      </c>
      <c r="BU145" t="s">
        <v>444</v>
      </c>
      <c r="BV145" t="s">
        <v>444</v>
      </c>
      <c r="BW145" t="s">
        <v>1360</v>
      </c>
      <c r="BX145" t="s">
        <v>1521</v>
      </c>
      <c r="BY145" t="s">
        <v>444</v>
      </c>
      <c r="BZ145" t="s">
        <v>444</v>
      </c>
      <c r="CA145" t="s">
        <v>444</v>
      </c>
      <c r="CB145" t="s">
        <v>444</v>
      </c>
      <c r="CC145" t="s">
        <v>444</v>
      </c>
      <c r="CD145" t="s">
        <v>444</v>
      </c>
      <c r="CE145" t="s">
        <v>444</v>
      </c>
      <c r="CF145" t="s">
        <v>444</v>
      </c>
      <c r="CG145" t="s">
        <v>444</v>
      </c>
      <c r="CH145" t="s">
        <v>444</v>
      </c>
      <c r="CI145" t="s">
        <v>1360</v>
      </c>
      <c r="CJ145" t="s">
        <v>1521</v>
      </c>
      <c r="CK145" t="s">
        <v>444</v>
      </c>
      <c r="CL145" t="s">
        <v>444</v>
      </c>
      <c r="CM145" t="s">
        <v>444</v>
      </c>
      <c r="CN145" t="s">
        <v>444</v>
      </c>
      <c r="CO145" t="s">
        <v>1360</v>
      </c>
      <c r="CP145" t="s">
        <v>1521</v>
      </c>
      <c r="CQ145" t="s">
        <v>444</v>
      </c>
      <c r="CR145" t="s">
        <v>444</v>
      </c>
      <c r="CS145" t="s">
        <v>444</v>
      </c>
      <c r="CT145" t="s">
        <v>444</v>
      </c>
      <c r="CU145" t="s">
        <v>444</v>
      </c>
      <c r="CV145" t="s">
        <v>2738</v>
      </c>
      <c r="CW145" t="s">
        <v>2736</v>
      </c>
      <c r="CX145" t="s">
        <v>2737</v>
      </c>
      <c r="CY145" t="s">
        <v>1569</v>
      </c>
      <c r="CZ145" t="s">
        <v>444</v>
      </c>
      <c r="DA145" t="s">
        <v>444</v>
      </c>
      <c r="DB145" t="s">
        <v>444</v>
      </c>
      <c r="DC145" t="s">
        <v>444</v>
      </c>
      <c r="DD145" t="s">
        <v>444</v>
      </c>
      <c r="DE145" t="s">
        <v>444</v>
      </c>
      <c r="DF145" t="s">
        <v>444</v>
      </c>
      <c r="DG145" t="s">
        <v>444</v>
      </c>
      <c r="DH145" t="s">
        <v>444</v>
      </c>
      <c r="DI145" t="s">
        <v>528</v>
      </c>
      <c r="DJ145" t="s">
        <v>444</v>
      </c>
      <c r="DK145" t="s">
        <v>444</v>
      </c>
      <c r="DL145" t="s">
        <v>444</v>
      </c>
      <c r="DM145" t="s">
        <v>444</v>
      </c>
      <c r="DN145" t="s">
        <v>444</v>
      </c>
      <c r="DO145" t="s">
        <v>444</v>
      </c>
      <c r="DP145" t="s">
        <v>444</v>
      </c>
      <c r="DQ145" t="s">
        <v>444</v>
      </c>
      <c r="DR145" t="s">
        <v>444</v>
      </c>
      <c r="DS145" t="s">
        <v>444</v>
      </c>
      <c r="DT145" s="24" t="s">
        <v>444</v>
      </c>
      <c r="DU145" s="24" t="s">
        <v>444</v>
      </c>
      <c r="DV145" t="s">
        <v>444</v>
      </c>
      <c r="DW145" t="s">
        <v>444</v>
      </c>
      <c r="DX145" s="24" t="s">
        <v>444</v>
      </c>
      <c r="DY145" s="24" t="s">
        <v>444</v>
      </c>
      <c r="DZ145" t="s">
        <v>444</v>
      </c>
      <c r="EA145" t="s">
        <v>444</v>
      </c>
      <c r="EB145" s="24" t="s">
        <v>444</v>
      </c>
      <c r="EC145" s="24" t="s">
        <v>444</v>
      </c>
      <c r="ED145" t="s">
        <v>444</v>
      </c>
      <c r="EE145" t="s">
        <v>444</v>
      </c>
      <c r="EF145" s="24" t="s">
        <v>444</v>
      </c>
      <c r="EG145" s="24" t="s">
        <v>444</v>
      </c>
      <c r="EH145" t="s">
        <v>444</v>
      </c>
      <c r="EI145" t="s">
        <v>444</v>
      </c>
      <c r="EJ145" s="24" t="s">
        <v>444</v>
      </c>
      <c r="EK145" s="24" t="s">
        <v>444</v>
      </c>
      <c r="EL145" t="s">
        <v>444</v>
      </c>
      <c r="EM145" t="s">
        <v>444</v>
      </c>
      <c r="EN145" s="24" t="s">
        <v>444</v>
      </c>
      <c r="EO145" s="24" t="s">
        <v>444</v>
      </c>
      <c r="EP145" t="s">
        <v>444</v>
      </c>
      <c r="EQ145" t="s">
        <v>444</v>
      </c>
      <c r="ER145" s="24" t="s">
        <v>444</v>
      </c>
      <c r="ES145" s="24" t="s">
        <v>444</v>
      </c>
      <c r="ET145" t="s">
        <v>444</v>
      </c>
      <c r="EU145" t="s">
        <v>444</v>
      </c>
      <c r="EV145" s="24" t="s">
        <v>444</v>
      </c>
      <c r="EW145" s="24" t="s">
        <v>444</v>
      </c>
      <c r="EX145" t="s">
        <v>444</v>
      </c>
      <c r="EY145" t="s">
        <v>444</v>
      </c>
      <c r="EZ145" s="24" t="s">
        <v>444</v>
      </c>
      <c r="FA145" s="24" t="s">
        <v>444</v>
      </c>
      <c r="FB145" t="s">
        <v>444</v>
      </c>
      <c r="FC145" t="s">
        <v>444</v>
      </c>
      <c r="FD145" s="24" t="s">
        <v>444</v>
      </c>
      <c r="FE145" s="24" t="s">
        <v>444</v>
      </c>
      <c r="FF145" t="s">
        <v>444</v>
      </c>
      <c r="FG145" t="s">
        <v>444</v>
      </c>
      <c r="FH145" s="24" t="s">
        <v>444</v>
      </c>
      <c r="FI145" s="24" t="s">
        <v>444</v>
      </c>
      <c r="FJ145" t="s">
        <v>444</v>
      </c>
      <c r="FK145" t="s">
        <v>444</v>
      </c>
      <c r="FL145" s="24" t="s">
        <v>444</v>
      </c>
      <c r="FM145" s="24" t="s">
        <v>444</v>
      </c>
      <c r="FN145" t="s">
        <v>444</v>
      </c>
      <c r="FO145" t="s">
        <v>444</v>
      </c>
      <c r="FP145" s="24" t="s">
        <v>444</v>
      </c>
      <c r="FQ145" s="24" t="s">
        <v>444</v>
      </c>
      <c r="FR145" t="s">
        <v>444</v>
      </c>
      <c r="FS145" t="s">
        <v>444</v>
      </c>
      <c r="FT145" s="24" t="s">
        <v>444</v>
      </c>
      <c r="FU145" s="24" t="s">
        <v>444</v>
      </c>
      <c r="FV145" t="s">
        <v>444</v>
      </c>
      <c r="FW145" t="s">
        <v>444</v>
      </c>
      <c r="FX145" s="24" t="s">
        <v>444</v>
      </c>
      <c r="FY145" s="24" t="s">
        <v>444</v>
      </c>
      <c r="FZ145" t="s">
        <v>444</v>
      </c>
      <c r="GA145" t="s">
        <v>444</v>
      </c>
      <c r="GB145" s="24" t="s">
        <v>444</v>
      </c>
      <c r="GC145" s="24" t="s">
        <v>444</v>
      </c>
      <c r="GD145" t="s">
        <v>444</v>
      </c>
      <c r="GE145" t="s">
        <v>444</v>
      </c>
      <c r="GF145" s="24" t="s">
        <v>444</v>
      </c>
      <c r="GG145" s="24" t="s">
        <v>444</v>
      </c>
      <c r="GH145" t="s">
        <v>15</v>
      </c>
      <c r="GI145" s="24" t="s">
        <v>538</v>
      </c>
      <c r="GJ145" s="24" t="s">
        <v>540</v>
      </c>
      <c r="GK145" t="s">
        <v>545</v>
      </c>
      <c r="GL145" t="s">
        <v>1453</v>
      </c>
      <c r="GM145" s="24" t="s">
        <v>444</v>
      </c>
      <c r="GN145" s="24" t="s">
        <v>444</v>
      </c>
      <c r="GO145" t="s">
        <v>444</v>
      </c>
      <c r="GP145" t="s">
        <v>444</v>
      </c>
      <c r="GQ145" s="24" t="s">
        <v>444</v>
      </c>
      <c r="GR145" s="24" t="s">
        <v>444</v>
      </c>
      <c r="GS145" t="s">
        <v>444</v>
      </c>
      <c r="GT145" t="s">
        <v>444</v>
      </c>
      <c r="GU145" s="24" t="s">
        <v>444</v>
      </c>
      <c r="GV145" s="24" t="s">
        <v>444</v>
      </c>
      <c r="GW145" t="s">
        <v>444</v>
      </c>
      <c r="GX145" t="s">
        <v>444</v>
      </c>
      <c r="GY145" s="24" t="s">
        <v>444</v>
      </c>
      <c r="GZ145" s="24" t="s">
        <v>444</v>
      </c>
      <c r="HA145" t="s">
        <v>444</v>
      </c>
      <c r="HB145" t="s">
        <v>444</v>
      </c>
      <c r="HC145" s="24" t="s">
        <v>444</v>
      </c>
      <c r="HD145" s="24" t="s">
        <v>444</v>
      </c>
      <c r="HE145" t="s">
        <v>444</v>
      </c>
      <c r="HF145" t="s">
        <v>444</v>
      </c>
      <c r="HG145" s="24" t="s">
        <v>444</v>
      </c>
      <c r="HH145" s="24" t="s">
        <v>444</v>
      </c>
      <c r="HI145" t="s">
        <v>444</v>
      </c>
      <c r="HJ145" t="s">
        <v>444</v>
      </c>
      <c r="HK145" s="24" t="s">
        <v>444</v>
      </c>
      <c r="HL145" s="24" t="s">
        <v>444</v>
      </c>
      <c r="HM145" t="s">
        <v>444</v>
      </c>
      <c r="HN145" t="s">
        <v>444</v>
      </c>
      <c r="HO145" s="24" t="s">
        <v>444</v>
      </c>
      <c r="HP145" s="24" t="s">
        <v>444</v>
      </c>
      <c r="HQ145" t="s">
        <v>444</v>
      </c>
      <c r="HR145" t="s">
        <v>444</v>
      </c>
      <c r="HS145" s="24" t="s">
        <v>444</v>
      </c>
      <c r="HT145" s="24" t="s">
        <v>444</v>
      </c>
      <c r="HU145" t="s">
        <v>444</v>
      </c>
      <c r="HV145" t="s">
        <v>444</v>
      </c>
      <c r="HW145" s="24" t="s">
        <v>444</v>
      </c>
      <c r="HX145" s="24" t="s">
        <v>444</v>
      </c>
      <c r="HY145" t="s">
        <v>444</v>
      </c>
      <c r="HZ145" t="s">
        <v>444</v>
      </c>
      <c r="IA145" t="s">
        <v>2738</v>
      </c>
      <c r="IB145" t="s">
        <v>2736</v>
      </c>
      <c r="IC145" t="s">
        <v>3036</v>
      </c>
      <c r="ID145" s="33" t="b" cm="1">
        <f t="array" ref="ID145">_xlfn.IFNA(MATCH($A$2,_xlfn.NUMBERVALUE(Table_Query_from_MF_DSNP62[[#This Row],[CL_GLACCT_DR1]:[CL_GLACCT_CR4]]),0),0)&gt;=1</f>
        <v>1</v>
      </c>
      <c r="IE145" s="33" t="b">
        <f>OR(Table_Query_from_MF_DSNP62[[#This Row],[Pair1]:[Pair25]])</f>
        <v>1</v>
      </c>
      <c r="IF145" s="33">
        <f>_xlfn.IFNA(MATCH(TRUE,Table_Query_from_MF_DSNP62[[#This Row],[Pair1]:[Pair25]],0),"none")</f>
        <v>1</v>
      </c>
      <c r="IG145" s="33" t="b">
        <f>AND($A$2&gt;=_xlfn.NUMBERVALUE(Table_Query_from_MF_DSNP62[[#This Row],[CL_GL_ACCT_FR1]]),$A$2&lt;=_xlfn.NUMBERVALUE(Table_Query_from_MF_DSNP62[[#This Row],[CL_GL_ACCT_TO1]]))</f>
        <v>1</v>
      </c>
      <c r="IH145" s="33" t="b">
        <f>AND($A$2&gt;=_xlfn.NUMBERVALUE(Table_Query_from_MF_DSNP62[[#This Row],[CL_GL_ACCT_FR2]]),$A$2&lt;=_xlfn.NUMBERVALUE(Table_Query_from_MF_DSNP62[[#This Row],[CL_GL_ACCT_TO2]]))</f>
        <v>1</v>
      </c>
      <c r="II145" s="33" t="b">
        <f>AND($A$2&gt;=_xlfn.NUMBERVALUE(Table_Query_from_MF_DSNP62[[#This Row],[CL_GL_ACCT_FR3]]),$A$2&lt;=_xlfn.NUMBERVALUE(Table_Query_from_MF_DSNP62[[#This Row],[CL_GL_ACCT_TO3]]))</f>
        <v>1</v>
      </c>
      <c r="IJ145" s="33" t="b">
        <f>AND($A$2&gt;=_xlfn.NUMBERVALUE(Table_Query_from_MF_DSNP62[[#This Row],[CL_GL_ACCT_FR4]]),$A$2&lt;=_xlfn.NUMBERVALUE(Table_Query_from_MF_DSNP62[[#This Row],[CL_GL_ACCT_TO4]]))</f>
        <v>1</v>
      </c>
      <c r="IK145" s="33" t="b">
        <f>AND($A$2&gt;=_xlfn.NUMBERVALUE(Table_Query_from_MF_DSNP62[[#This Row],[CL_GL_ACCT_FR5]]),$A$2&lt;=_xlfn.NUMBERVALUE(Table_Query_from_MF_DSNP62[[#This Row],[CL_GL_ACCT_TO5]]))</f>
        <v>1</v>
      </c>
      <c r="IL145" s="33" t="b">
        <f>AND($A$2&gt;=_xlfn.NUMBERVALUE(Table_Query_from_MF_DSNP62[[#This Row],[CL_GL_ACCT_FR6]]),$A$2&lt;=_xlfn.NUMBERVALUE(Table_Query_from_MF_DSNP62[[#This Row],[CL_GL_ACCT_TO6]]))</f>
        <v>1</v>
      </c>
      <c r="IM145" s="33" t="b">
        <f>AND($A$2&gt;=_xlfn.NUMBERVALUE(Table_Query_from_MF_DSNP62[[#This Row],[CL_GL_ACCT_FR7]]),$A$2&lt;=_xlfn.NUMBERVALUE(Table_Query_from_MF_DSNP62[[#This Row],[CL_GL_ACCT_TO7]]))</f>
        <v>1</v>
      </c>
      <c r="IN145" s="33" t="b">
        <f>AND($A$2&gt;=_xlfn.NUMBERVALUE(Table_Query_from_MF_DSNP62[[#This Row],[CL_GL_ACCT_FR8]]),$A$2&lt;=_xlfn.NUMBERVALUE(Table_Query_from_MF_DSNP62[[#This Row],[CL_GL_ACCT_TO8]]))</f>
        <v>1</v>
      </c>
      <c r="IO145" s="33" t="b">
        <f>AND($A$2&gt;=_xlfn.NUMBERVALUE(Table_Query_from_MF_DSNP62[[#This Row],[CL_GL_ACCT_FR9]]),$A$2&lt;=_xlfn.NUMBERVALUE(Table_Query_from_MF_DSNP62[[#This Row],[CL_GL_ACCT_TO9]]))</f>
        <v>1</v>
      </c>
      <c r="IP145" s="33" t="b">
        <f>AND($A$2&gt;=_xlfn.NUMBERVALUE(Table_Query_from_MF_DSNP62[[#This Row],[CL_GL_ACCT_FR10]]),$A$2&lt;=_xlfn.NUMBERVALUE(Table_Query_from_MF_DSNP62[[#This Row],[CL_GL_ACCT_TO10]]))</f>
        <v>1</v>
      </c>
      <c r="IQ145" s="33" t="b">
        <f>AND($A$2&gt;=_xlfn.NUMBERVALUE(Table_Query_from_MF_DSNP62[[#This Row],[CL_GL_ACCT_FR11]]),$A$2&lt;=_xlfn.NUMBERVALUE(Table_Query_from_MF_DSNP62[[#This Row],[CL_GL_ACCT_TO11]]))</f>
        <v>1</v>
      </c>
      <c r="IR145" s="33" t="b">
        <f>AND($A$2&gt;=_xlfn.NUMBERVALUE(Table_Query_from_MF_DSNP62[[#This Row],[CL_GL_ACCT_FR12]]),$A$2&lt;=_xlfn.NUMBERVALUE(Table_Query_from_MF_DSNP62[[#This Row],[CL_GL_ACCT_TO12]]))</f>
        <v>1</v>
      </c>
      <c r="IS145" s="33" t="b">
        <f>AND($A$2&gt;=_xlfn.NUMBERVALUE(Table_Query_from_MF_DSNP62[[#This Row],[CL_GL_ACCT_FR13]]),$A$2&lt;=_xlfn.NUMBERVALUE(Table_Query_from_MF_DSNP62[[#This Row],[CL_GL_ACCT_TO13]]))</f>
        <v>1</v>
      </c>
      <c r="IT145" s="33" t="b">
        <f>AND($A$2&gt;=_xlfn.NUMBERVALUE(Table_Query_from_MF_DSNP62[[#This Row],[CL_GL_ACCT_FR14]]),$A$2&lt;=_xlfn.NUMBERVALUE(Table_Query_from_MF_DSNP62[[#This Row],[CL_GL_ACCT_TO14]]))</f>
        <v>1</v>
      </c>
      <c r="IU145" s="33" t="b">
        <f>AND($A$2&gt;=_xlfn.NUMBERVALUE(Table_Query_from_MF_DSNP62[[#This Row],[CL_GL_ACCT_FR15]]),$A$2&lt;=_xlfn.NUMBERVALUE(Table_Query_from_MF_DSNP62[[#This Row],[CL_GL_ACCT_TO15]]))</f>
        <v>1</v>
      </c>
      <c r="IV145" s="33" t="b">
        <f>AND($A$2&gt;=_xlfn.NUMBERVALUE(Table_Query_from_MF_DSNP62[[#This Row],[CL_GL_ACCT_FR16]]),$A$2&lt;=_xlfn.NUMBERVALUE(Table_Query_from_MF_DSNP62[[#This Row],[CL_GL_ACCT_TO16]]))</f>
        <v>1</v>
      </c>
      <c r="IW145" s="33" t="b">
        <f>AND($A$2&gt;=_xlfn.NUMBERVALUE(Table_Query_from_MF_DSNP62[[#This Row],[CL_GL_ACCT_FR17]]),$A$2&lt;=_xlfn.NUMBERVALUE(Table_Query_from_MF_DSNP62[[#This Row],[CL_GL_ACCT_TO17]]))</f>
        <v>1</v>
      </c>
      <c r="IX145" s="33" t="b">
        <f>AND($A$2&gt;=_xlfn.NUMBERVALUE(Table_Query_from_MF_DSNP62[[#This Row],[CL_GL_ACCT_FR18]]),$A$2&lt;=_xlfn.NUMBERVALUE(Table_Query_from_MF_DSNP62[[#This Row],[CL_GL_ACCT_TO18]]))</f>
        <v>1</v>
      </c>
      <c r="IY145" s="33" t="b">
        <f>AND($A$2&gt;=_xlfn.NUMBERVALUE(Table_Query_from_MF_DSNP62[[#This Row],[CL_GL_ACCT_FR19]]),$A$2&lt;=_xlfn.NUMBERVALUE(Table_Query_from_MF_DSNP62[[#This Row],[CL_GL_ACCT_TO19]]))</f>
        <v>1</v>
      </c>
      <c r="IZ145" s="33" t="b">
        <f>AND($A$2&gt;=_xlfn.NUMBERVALUE(Table_Query_from_MF_DSNP62[[#This Row],[CL_GL_ACCT_FR20]]),$A$2&lt;=_xlfn.NUMBERVALUE(Table_Query_from_MF_DSNP62[[#This Row],[CL_GL_ACCT_TO20]]))</f>
        <v>1</v>
      </c>
      <c r="JA145" s="33" t="b">
        <f>AND($A$2&gt;=_xlfn.NUMBERVALUE(Table_Query_from_MF_DSNP62[[#This Row],[CL_GL_ACCT_FR21]]),$A$2&lt;=_xlfn.NUMBERVALUE(Table_Query_from_MF_DSNP62[[#This Row],[CL_GL_ACCT_TO21]]))</f>
        <v>1</v>
      </c>
      <c r="JB145" s="33" t="b">
        <f>AND($A$2&gt;=_xlfn.NUMBERVALUE(Table_Query_from_MF_DSNP62[[#This Row],[CL_GL_ACCT_FR22]]),$A$2&lt;=_xlfn.NUMBERVALUE(Table_Query_from_MF_DSNP62[[#This Row],[CL_GL_ACCT_TO22]]))</f>
        <v>1</v>
      </c>
      <c r="JC145" s="33" t="b">
        <f>AND($A$2&gt;=_xlfn.NUMBERVALUE(Table_Query_from_MF_DSNP62[[#This Row],[CL_GL_ACCT_FR23]]),$A$2&lt;=_xlfn.NUMBERVALUE(Table_Query_from_MF_DSNP62[[#This Row],[CL_GL_ACCT_TO23]]))</f>
        <v>1</v>
      </c>
      <c r="JD145" s="33" t="b">
        <f>AND($A$2&gt;=_xlfn.NUMBERVALUE(Table_Query_from_MF_DSNP62[[#This Row],[CL_GL_ACCT_FR24]]),$A$2&lt;=_xlfn.NUMBERVALUE(Table_Query_from_MF_DSNP62[[#This Row],[CL_GL_ACCT_TO24]]))</f>
        <v>1</v>
      </c>
      <c r="JE145" s="33" t="b">
        <f>AND($A$2&gt;=_xlfn.NUMBERVALUE(Table_Query_from_MF_DSNP62[[#This Row],[CL_GL_ACCT_FR25]]),$A$2&lt;=_xlfn.NUMBERVALUE(Table_Query_from_MF_DSNP62[[#This Row],[CL_GL_ACCT_TO25]]))</f>
        <v>1</v>
      </c>
      <c r="JF145" s="33" t="b">
        <f>OR(Table_Query_from_MF_DSNP62[[#This Row],[PairA]:[PairO]])</f>
        <v>1</v>
      </c>
      <c r="JG145" s="33">
        <f>_xlfn.IFNA(MATCH(TRUE,Table_Query_from_MF_DSNP62[[#This Row],[PairA]:[PairO]],0),"none")</f>
        <v>3</v>
      </c>
      <c r="JH145" s="33" t="b">
        <f>AND($B$2&gt;=_xlfn.NUMBERVALUE(Table_Query_from_MF_DSNP62[[#This Row],[CL_CMP_OBJ_FR1]]),$B$2&lt;=_xlfn.NUMBERVALUE(Table_Query_from_MF_DSNP62[[#This Row],[CL_CMP_OBJ_TO1]]))</f>
        <v>0</v>
      </c>
      <c r="JI145" s="33" t="b">
        <f>AND($B$2&gt;=_xlfn.NUMBERVALUE(Table_Query_from_MF_DSNP62[[#This Row],[CL_CMP_OBJ_FR2]]),$B$2&lt;=_xlfn.NUMBERVALUE(Table_Query_from_MF_DSNP62[[#This Row],[CL_CMP_OBJ_TO2]]))</f>
        <v>0</v>
      </c>
      <c r="JJ145" s="33" t="b">
        <f>AND($B$2&gt;=_xlfn.NUMBERVALUE(Table_Query_from_MF_DSNP62[[#This Row],[CL_CMP_OBJ_FR3]]),$B$2&lt;=_xlfn.NUMBERVALUE(Table_Query_from_MF_DSNP62[[#This Row],[CL_CMP_OBJ_TO3]]))</f>
        <v>1</v>
      </c>
      <c r="JK145" s="33" t="b">
        <f>AND($B$2&gt;=_xlfn.NUMBERVALUE(Table_Query_from_MF_DSNP62[[#This Row],[CL_CMP_OBJ_FR4]]),$B$2&lt;=_xlfn.NUMBERVALUE(Table_Query_from_MF_DSNP62[[#This Row],[CL_CMP_OBJ_TO4]]))</f>
        <v>1</v>
      </c>
      <c r="JL145" s="33" t="b">
        <f>AND($B$2&gt;=_xlfn.NUMBERVALUE(Table_Query_from_MF_DSNP62[[#This Row],[CL_CMP_OBJ_FR5]]),$B$2&lt;=_xlfn.NUMBERVALUE(Table_Query_from_MF_DSNP62[[#This Row],[CL_CMP_OBJ_TO5]]))</f>
        <v>1</v>
      </c>
      <c r="JM145" s="33" t="b">
        <f>AND($B$2&gt;=_xlfn.NUMBERVALUE(Table_Query_from_MF_DSNP62[[#This Row],[CL_CMP_OBJ_FR6]]),$B$2&lt;=_xlfn.NUMBERVALUE(Table_Query_from_MF_DSNP62[[#This Row],[CL_CMP_OBJ_TO6]]))</f>
        <v>1</v>
      </c>
      <c r="JN145" s="33" t="b">
        <f>AND($B$2&gt;=_xlfn.NUMBERVALUE(Table_Query_from_MF_DSNP62[[#This Row],[CL_CMP_OBJ_FR7]]),$B$2&lt;=_xlfn.NUMBERVALUE(Table_Query_from_MF_DSNP62[[#This Row],[CL_CMP_OBJ_TO7]]))</f>
        <v>1</v>
      </c>
      <c r="JO145" s="33" t="b">
        <f>AND($B$2&gt;=_xlfn.NUMBERVALUE(Table_Query_from_MF_DSNP62[[#This Row],[CL_CMP_OBJ_FR8]]),$B$2&lt;=_xlfn.NUMBERVALUE(Table_Query_from_MF_DSNP62[[#This Row],[CL_CMP_OBJ_TO8]]))</f>
        <v>1</v>
      </c>
      <c r="JP145" s="33" t="b">
        <f>AND($B$2&gt;=_xlfn.NUMBERVALUE(Table_Query_from_MF_DSNP62[[#This Row],[CL_CMP_OBJ_FR9]]),$B$2&lt;=_xlfn.NUMBERVALUE(Table_Query_from_MF_DSNP62[[#This Row],[CL_CMP_OBJ_TO9]]))</f>
        <v>1</v>
      </c>
      <c r="JQ145" s="33" t="b">
        <f>AND($B$2&gt;=_xlfn.NUMBERVALUE(Table_Query_from_MF_DSNP62[[#This Row],[CL_CMP_OBJ_FR10]]),$B$2&lt;=_xlfn.NUMBERVALUE(Table_Query_from_MF_DSNP62[[#This Row],[CL_CMP_OBJ_TO10]]))</f>
        <v>1</v>
      </c>
      <c r="JR145" s="33" t="b">
        <f>AND($B$2&gt;=_xlfn.NUMBERVALUE(Table_Query_from_MF_DSNP62[[#This Row],[CL_CMP_OBJ_FR11]]),$B$2&lt;=_xlfn.NUMBERVALUE(Table_Query_from_MF_DSNP62[[#This Row],[CL_CMP_OBJ_TO11]]))</f>
        <v>1</v>
      </c>
      <c r="JS145" s="33" t="b">
        <f>AND($B$2&gt;=_xlfn.NUMBERVALUE(Table_Query_from_MF_DSNP62[[#This Row],[CL_CMP_OBJ_FR12]]),$B$2&lt;=_xlfn.NUMBERVALUE(Table_Query_from_MF_DSNP62[[#This Row],[CL_CMP_OBJ_TO12]]))</f>
        <v>1</v>
      </c>
      <c r="JT145" s="33" t="b">
        <f>AND($B$2&gt;=_xlfn.NUMBERVALUE(Table_Query_from_MF_DSNP62[[#This Row],[CL_CMP_OBJ_FR13]]),$B$2&lt;=_xlfn.NUMBERVALUE(Table_Query_from_MF_DSNP62[[#This Row],[CL_CMP_OBJ_TO13]]))</f>
        <v>1</v>
      </c>
      <c r="JU145" s="33" t="b">
        <f>AND($B$2&gt;=_xlfn.NUMBERVALUE(Table_Query_from_MF_DSNP62[[#This Row],[CL_CMP_OBJ_FR14]]),$B$2&lt;=_xlfn.NUMBERVALUE(Table_Query_from_MF_DSNP62[[#This Row],[CL_CMP_OBJ_TO14]]))</f>
        <v>1</v>
      </c>
      <c r="JV145" s="33" t="b">
        <f>AND($B$2&gt;=_xlfn.NUMBERVALUE(Table_Query_from_MF_DSNP62[[#This Row],[CL_CMP_OBJ_FR15]]),$B$2&lt;=_xlfn.NUMBERVALUE(Table_Query_from_MF_DSNP62[[#This Row],[CL_CMP_OBJ_TO15]]))</f>
        <v>1</v>
      </c>
    </row>
    <row r="146" spans="1:282" x14ac:dyDescent="0.25">
      <c r="A146" t="b">
        <f>OR(,Table_Query_from_MF_DSNP62[[#This Row],[Desired GL included as "hard-coded" GL?]],Table_Query_from_MF_DSNP62[[#This Row],[Desired GL included as "Open GL"?]])</f>
        <v>1</v>
      </c>
      <c r="B146" t="b">
        <f>Table_Query_from_MF_DSNP62[[#This Row],[Desired CObj included as "Open CObj"?]]</f>
        <v>1</v>
      </c>
      <c r="C146" t="s">
        <v>742</v>
      </c>
      <c r="D146" t="s">
        <v>1587</v>
      </c>
      <c r="E146" t="s">
        <v>8</v>
      </c>
      <c r="F146" s="24" t="s">
        <v>444</v>
      </c>
      <c r="G146" t="s">
        <v>412</v>
      </c>
      <c r="H146" s="24" t="s">
        <v>330</v>
      </c>
      <c r="I146" t="s">
        <v>330</v>
      </c>
      <c r="J146" s="24" t="s">
        <v>444</v>
      </c>
      <c r="K146" t="s">
        <v>444</v>
      </c>
      <c r="L146" s="24" t="s">
        <v>444</v>
      </c>
      <c r="M146" t="s">
        <v>444</v>
      </c>
      <c r="N146" t="s">
        <v>444</v>
      </c>
      <c r="O146" t="s">
        <v>447</v>
      </c>
      <c r="P146" t="s">
        <v>444</v>
      </c>
      <c r="Q146" t="s">
        <v>15</v>
      </c>
      <c r="R146" t="s">
        <v>15</v>
      </c>
      <c r="S146" t="s">
        <v>442</v>
      </c>
      <c r="T146" t="s">
        <v>447</v>
      </c>
      <c r="U146" t="s">
        <v>444</v>
      </c>
      <c r="V146" t="s">
        <v>444</v>
      </c>
      <c r="W146" t="s">
        <v>447</v>
      </c>
      <c r="X146" t="s">
        <v>444</v>
      </c>
      <c r="Y146" t="s">
        <v>442</v>
      </c>
      <c r="Z146" t="s">
        <v>442</v>
      </c>
      <c r="AA146" t="s">
        <v>442</v>
      </c>
      <c r="AB146" t="s">
        <v>442</v>
      </c>
      <c r="AC146" t="s">
        <v>444</v>
      </c>
      <c r="AD146" t="s">
        <v>15</v>
      </c>
      <c r="AE146" t="s">
        <v>447</v>
      </c>
      <c r="AF146" t="s">
        <v>447</v>
      </c>
      <c r="AG146" t="s">
        <v>442</v>
      </c>
      <c r="AH146" t="s">
        <v>447</v>
      </c>
      <c r="AI146" t="s">
        <v>447</v>
      </c>
      <c r="AJ146" t="s">
        <v>15</v>
      </c>
      <c r="AK146" t="s">
        <v>444</v>
      </c>
      <c r="AL146" t="s">
        <v>444</v>
      </c>
      <c r="AM146" t="s">
        <v>444</v>
      </c>
      <c r="AN146" t="s">
        <v>444</v>
      </c>
      <c r="AO146" t="s">
        <v>444</v>
      </c>
      <c r="AP146" t="s">
        <v>442</v>
      </c>
      <c r="AQ146" t="s">
        <v>282</v>
      </c>
      <c r="AR146" t="s">
        <v>528</v>
      </c>
      <c r="AS146" t="s">
        <v>162</v>
      </c>
      <c r="AT146" t="s">
        <v>444</v>
      </c>
      <c r="AU146" t="s">
        <v>444</v>
      </c>
      <c r="AV146" t="s">
        <v>442</v>
      </c>
      <c r="AW146" t="s">
        <v>444</v>
      </c>
      <c r="AX146" t="s">
        <v>444</v>
      </c>
      <c r="AY146" t="s">
        <v>444</v>
      </c>
      <c r="AZ146" t="s">
        <v>444</v>
      </c>
      <c r="BA146" t="s">
        <v>444</v>
      </c>
      <c r="BB146" t="s">
        <v>444</v>
      </c>
      <c r="BC146" t="s">
        <v>444</v>
      </c>
      <c r="BD146" t="s">
        <v>1359</v>
      </c>
      <c r="BE146" t="s">
        <v>444</v>
      </c>
      <c r="BF146" t="s">
        <v>1360</v>
      </c>
      <c r="BG146" t="s">
        <v>1360</v>
      </c>
      <c r="BH146" t="s">
        <v>448</v>
      </c>
      <c r="BI146" t="s">
        <v>442</v>
      </c>
      <c r="BJ146" t="s">
        <v>7</v>
      </c>
      <c r="BK146" t="s">
        <v>282</v>
      </c>
      <c r="BL146" t="s">
        <v>444</v>
      </c>
      <c r="BM146" t="s">
        <v>444</v>
      </c>
      <c r="BN146" t="s">
        <v>444</v>
      </c>
      <c r="BO146" t="s">
        <v>444</v>
      </c>
      <c r="BP146" t="s">
        <v>444</v>
      </c>
      <c r="BQ146" t="s">
        <v>1360</v>
      </c>
      <c r="BR146" t="s">
        <v>524</v>
      </c>
      <c r="BS146" t="s">
        <v>444</v>
      </c>
      <c r="BT146" t="s">
        <v>444</v>
      </c>
      <c r="BU146" t="s">
        <v>444</v>
      </c>
      <c r="BV146" t="s">
        <v>444</v>
      </c>
      <c r="BW146" t="s">
        <v>1360</v>
      </c>
      <c r="BX146" t="s">
        <v>524</v>
      </c>
      <c r="BY146" t="s">
        <v>444</v>
      </c>
      <c r="BZ146" t="s">
        <v>444</v>
      </c>
      <c r="CA146" t="s">
        <v>444</v>
      </c>
      <c r="CB146" t="s">
        <v>444</v>
      </c>
      <c r="CC146" t="s">
        <v>444</v>
      </c>
      <c r="CD146" t="s">
        <v>444</v>
      </c>
      <c r="CE146" t="s">
        <v>444</v>
      </c>
      <c r="CF146" t="s">
        <v>444</v>
      </c>
      <c r="CG146" t="s">
        <v>444</v>
      </c>
      <c r="CH146" t="s">
        <v>444</v>
      </c>
      <c r="CI146" t="s">
        <v>1360</v>
      </c>
      <c r="CJ146" t="s">
        <v>524</v>
      </c>
      <c r="CK146" t="s">
        <v>444</v>
      </c>
      <c r="CL146" t="s">
        <v>1360</v>
      </c>
      <c r="CM146" t="s">
        <v>877</v>
      </c>
      <c r="CN146" t="s">
        <v>444</v>
      </c>
      <c r="CO146" t="s">
        <v>1360</v>
      </c>
      <c r="CP146" t="s">
        <v>524</v>
      </c>
      <c r="CQ146" t="s">
        <v>444</v>
      </c>
      <c r="CR146" t="s">
        <v>1360</v>
      </c>
      <c r="CS146" t="s">
        <v>877</v>
      </c>
      <c r="CT146" t="s">
        <v>444</v>
      </c>
      <c r="CU146" t="s">
        <v>7</v>
      </c>
      <c r="CV146" t="s">
        <v>2738</v>
      </c>
      <c r="CW146" t="s">
        <v>2736</v>
      </c>
      <c r="CX146" t="s">
        <v>2737</v>
      </c>
      <c r="CY146" t="s">
        <v>1420</v>
      </c>
      <c r="CZ146" t="s">
        <v>1429</v>
      </c>
      <c r="DA146" t="s">
        <v>1428</v>
      </c>
      <c r="DB146" t="s">
        <v>1427</v>
      </c>
      <c r="DC146" t="s">
        <v>444</v>
      </c>
      <c r="DD146" t="s">
        <v>444</v>
      </c>
      <c r="DE146" t="s">
        <v>444</v>
      </c>
      <c r="DF146" t="s">
        <v>444</v>
      </c>
      <c r="DG146" t="s">
        <v>444</v>
      </c>
      <c r="DH146" t="s">
        <v>444</v>
      </c>
      <c r="DI146" t="s">
        <v>282</v>
      </c>
      <c r="DJ146" t="s">
        <v>1440</v>
      </c>
      <c r="DK146" t="s">
        <v>444</v>
      </c>
      <c r="DL146" t="s">
        <v>444</v>
      </c>
      <c r="DM146" t="s">
        <v>444</v>
      </c>
      <c r="DN146" t="s">
        <v>444</v>
      </c>
      <c r="DO146" t="s">
        <v>444</v>
      </c>
      <c r="DP146" t="s">
        <v>444</v>
      </c>
      <c r="DQ146" t="s">
        <v>444</v>
      </c>
      <c r="DR146" t="s">
        <v>444</v>
      </c>
      <c r="DS146" t="s">
        <v>15</v>
      </c>
      <c r="DT146" s="24" t="s">
        <v>41</v>
      </c>
      <c r="DU146" s="24" t="s">
        <v>41</v>
      </c>
      <c r="DV146" t="s">
        <v>49</v>
      </c>
      <c r="DW146" t="s">
        <v>49</v>
      </c>
      <c r="DX146" s="24" t="s">
        <v>50</v>
      </c>
      <c r="DY146" s="24" t="s">
        <v>50</v>
      </c>
      <c r="DZ146" t="s">
        <v>54</v>
      </c>
      <c r="EA146" t="s">
        <v>54</v>
      </c>
      <c r="EB146" s="24" t="s">
        <v>444</v>
      </c>
      <c r="EC146" s="24" t="s">
        <v>444</v>
      </c>
      <c r="ED146" t="s">
        <v>444</v>
      </c>
      <c r="EE146" t="s">
        <v>444</v>
      </c>
      <c r="EF146" s="24" t="s">
        <v>444</v>
      </c>
      <c r="EG146" s="24" t="s">
        <v>444</v>
      </c>
      <c r="EH146" t="s">
        <v>444</v>
      </c>
      <c r="EI146" t="s">
        <v>444</v>
      </c>
      <c r="EJ146" s="24" t="s">
        <v>444</v>
      </c>
      <c r="EK146" s="24" t="s">
        <v>444</v>
      </c>
      <c r="EL146" t="s">
        <v>444</v>
      </c>
      <c r="EM146" t="s">
        <v>444</v>
      </c>
      <c r="EN146" s="24" t="s">
        <v>444</v>
      </c>
      <c r="EO146" s="24" t="s">
        <v>444</v>
      </c>
      <c r="EP146" t="s">
        <v>444</v>
      </c>
      <c r="EQ146" t="s">
        <v>444</v>
      </c>
      <c r="ER146" s="24" t="s">
        <v>444</v>
      </c>
      <c r="ES146" s="24" t="s">
        <v>444</v>
      </c>
      <c r="ET146" t="s">
        <v>444</v>
      </c>
      <c r="EU146" t="s">
        <v>444</v>
      </c>
      <c r="EV146" s="24" t="s">
        <v>444</v>
      </c>
      <c r="EW146" s="24" t="s">
        <v>444</v>
      </c>
      <c r="EX146" t="s">
        <v>444</v>
      </c>
      <c r="EY146" t="s">
        <v>444</v>
      </c>
      <c r="EZ146" s="24" t="s">
        <v>444</v>
      </c>
      <c r="FA146" s="24" t="s">
        <v>444</v>
      </c>
      <c r="FB146" t="s">
        <v>444</v>
      </c>
      <c r="FC146" t="s">
        <v>444</v>
      </c>
      <c r="FD146" s="24" t="s">
        <v>444</v>
      </c>
      <c r="FE146" s="24" t="s">
        <v>444</v>
      </c>
      <c r="FF146" t="s">
        <v>444</v>
      </c>
      <c r="FG146" t="s">
        <v>444</v>
      </c>
      <c r="FH146" s="24" t="s">
        <v>444</v>
      </c>
      <c r="FI146" s="24" t="s">
        <v>444</v>
      </c>
      <c r="FJ146" t="s">
        <v>444</v>
      </c>
      <c r="FK146" t="s">
        <v>444</v>
      </c>
      <c r="FL146" s="24" t="s">
        <v>444</v>
      </c>
      <c r="FM146" s="24" t="s">
        <v>444</v>
      </c>
      <c r="FN146" t="s">
        <v>444</v>
      </c>
      <c r="FO146" t="s">
        <v>444</v>
      </c>
      <c r="FP146" s="24" t="s">
        <v>444</v>
      </c>
      <c r="FQ146" s="24" t="s">
        <v>444</v>
      </c>
      <c r="FR146" t="s">
        <v>444</v>
      </c>
      <c r="FS146" t="s">
        <v>444</v>
      </c>
      <c r="FT146" s="24" t="s">
        <v>444</v>
      </c>
      <c r="FU146" s="24" t="s">
        <v>444</v>
      </c>
      <c r="FV146" t="s">
        <v>444</v>
      </c>
      <c r="FW146" t="s">
        <v>444</v>
      </c>
      <c r="FX146" s="24" t="s">
        <v>444</v>
      </c>
      <c r="FY146" s="24" t="s">
        <v>444</v>
      </c>
      <c r="FZ146" t="s">
        <v>444</v>
      </c>
      <c r="GA146" t="s">
        <v>444</v>
      </c>
      <c r="GB146" s="24" t="s">
        <v>444</v>
      </c>
      <c r="GC146" s="24" t="s">
        <v>444</v>
      </c>
      <c r="GD146" t="s">
        <v>444</v>
      </c>
      <c r="GE146" t="s">
        <v>444</v>
      </c>
      <c r="GF146" s="24" t="s">
        <v>444</v>
      </c>
      <c r="GG146" s="24" t="s">
        <v>444</v>
      </c>
      <c r="GH146" t="s">
        <v>15</v>
      </c>
      <c r="GI146" s="24" t="s">
        <v>446</v>
      </c>
      <c r="GJ146" s="24" t="s">
        <v>475</v>
      </c>
      <c r="GK146" t="s">
        <v>481</v>
      </c>
      <c r="GL146" t="s">
        <v>494</v>
      </c>
      <c r="GM146" s="24" t="s">
        <v>502</v>
      </c>
      <c r="GN146" s="24" t="s">
        <v>248</v>
      </c>
      <c r="GO146" t="s">
        <v>479</v>
      </c>
      <c r="GP146" t="s">
        <v>1399</v>
      </c>
      <c r="GQ146" s="24" t="s">
        <v>444</v>
      </c>
      <c r="GR146" s="24" t="s">
        <v>444</v>
      </c>
      <c r="GS146" t="s">
        <v>444</v>
      </c>
      <c r="GT146" t="s">
        <v>444</v>
      </c>
      <c r="GU146" s="24" t="s">
        <v>444</v>
      </c>
      <c r="GV146" s="24" t="s">
        <v>444</v>
      </c>
      <c r="GW146" t="s">
        <v>444</v>
      </c>
      <c r="GX146" t="s">
        <v>444</v>
      </c>
      <c r="GY146" s="24" t="s">
        <v>444</v>
      </c>
      <c r="GZ146" s="24" t="s">
        <v>444</v>
      </c>
      <c r="HA146" t="s">
        <v>444</v>
      </c>
      <c r="HB146" t="s">
        <v>444</v>
      </c>
      <c r="HC146" s="24" t="s">
        <v>444</v>
      </c>
      <c r="HD146" s="24" t="s">
        <v>444</v>
      </c>
      <c r="HE146" t="s">
        <v>444</v>
      </c>
      <c r="HF146" t="s">
        <v>444</v>
      </c>
      <c r="HG146" s="24" t="s">
        <v>444</v>
      </c>
      <c r="HH146" s="24" t="s">
        <v>444</v>
      </c>
      <c r="HI146" t="s">
        <v>444</v>
      </c>
      <c r="HJ146" t="s">
        <v>444</v>
      </c>
      <c r="HK146" s="24" t="s">
        <v>444</v>
      </c>
      <c r="HL146" s="24" t="s">
        <v>444</v>
      </c>
      <c r="HM146" t="s">
        <v>444</v>
      </c>
      <c r="HN146" t="s">
        <v>444</v>
      </c>
      <c r="HO146" s="24" t="s">
        <v>444</v>
      </c>
      <c r="HP146" s="24" t="s">
        <v>444</v>
      </c>
      <c r="HQ146" t="s">
        <v>444</v>
      </c>
      <c r="HR146" t="s">
        <v>444</v>
      </c>
      <c r="HS146" s="24" t="s">
        <v>444</v>
      </c>
      <c r="HT146" s="24" t="s">
        <v>444</v>
      </c>
      <c r="HU146" t="s">
        <v>444</v>
      </c>
      <c r="HV146" t="s">
        <v>444</v>
      </c>
      <c r="HW146" s="24" t="s">
        <v>444</v>
      </c>
      <c r="HX146" s="24" t="s">
        <v>444</v>
      </c>
      <c r="HY146" t="s">
        <v>444</v>
      </c>
      <c r="HZ146" t="s">
        <v>444</v>
      </c>
      <c r="IA146" t="s">
        <v>2738</v>
      </c>
      <c r="IB146" t="s">
        <v>2736</v>
      </c>
      <c r="IC146" t="s">
        <v>3011</v>
      </c>
      <c r="ID146" s="33" t="b" cm="1">
        <f t="array" ref="ID146">_xlfn.IFNA(MATCH($A$2,_xlfn.NUMBERVALUE(Table_Query_from_MF_DSNP62[[#This Row],[CL_GLACCT_DR1]:[CL_GLACCT_CR4]]),0),0)&gt;=1</f>
        <v>1</v>
      </c>
      <c r="IE146" s="33" t="b">
        <f>OR(Table_Query_from_MF_DSNP62[[#This Row],[Pair1]:[Pair25]])</f>
        <v>1</v>
      </c>
      <c r="IF146" s="33">
        <f>_xlfn.IFNA(MATCH(TRUE,Table_Query_from_MF_DSNP62[[#This Row],[Pair1]:[Pair25]],0),"none")</f>
        <v>5</v>
      </c>
      <c r="IG146" s="33" t="b">
        <f>AND($A$2&gt;=_xlfn.NUMBERVALUE(Table_Query_from_MF_DSNP62[[#This Row],[CL_GL_ACCT_FR1]]),$A$2&lt;=_xlfn.NUMBERVALUE(Table_Query_from_MF_DSNP62[[#This Row],[CL_GL_ACCT_TO1]]))</f>
        <v>0</v>
      </c>
      <c r="IH146" s="33" t="b">
        <f>AND($A$2&gt;=_xlfn.NUMBERVALUE(Table_Query_from_MF_DSNP62[[#This Row],[CL_GL_ACCT_FR2]]),$A$2&lt;=_xlfn.NUMBERVALUE(Table_Query_from_MF_DSNP62[[#This Row],[CL_GL_ACCT_TO2]]))</f>
        <v>0</v>
      </c>
      <c r="II146" s="33" t="b">
        <f>AND($A$2&gt;=_xlfn.NUMBERVALUE(Table_Query_from_MF_DSNP62[[#This Row],[CL_GL_ACCT_FR3]]),$A$2&lt;=_xlfn.NUMBERVALUE(Table_Query_from_MF_DSNP62[[#This Row],[CL_GL_ACCT_TO3]]))</f>
        <v>0</v>
      </c>
      <c r="IJ146" s="33" t="b">
        <f>AND($A$2&gt;=_xlfn.NUMBERVALUE(Table_Query_from_MF_DSNP62[[#This Row],[CL_GL_ACCT_FR4]]),$A$2&lt;=_xlfn.NUMBERVALUE(Table_Query_from_MF_DSNP62[[#This Row],[CL_GL_ACCT_TO4]]))</f>
        <v>0</v>
      </c>
      <c r="IK146" s="33" t="b">
        <f>AND($A$2&gt;=_xlfn.NUMBERVALUE(Table_Query_from_MF_DSNP62[[#This Row],[CL_GL_ACCT_FR5]]),$A$2&lt;=_xlfn.NUMBERVALUE(Table_Query_from_MF_DSNP62[[#This Row],[CL_GL_ACCT_TO5]]))</f>
        <v>1</v>
      </c>
      <c r="IL146" s="33" t="b">
        <f>AND($A$2&gt;=_xlfn.NUMBERVALUE(Table_Query_from_MF_DSNP62[[#This Row],[CL_GL_ACCT_FR6]]),$A$2&lt;=_xlfn.NUMBERVALUE(Table_Query_from_MF_DSNP62[[#This Row],[CL_GL_ACCT_TO6]]))</f>
        <v>1</v>
      </c>
      <c r="IM146" s="33" t="b">
        <f>AND($A$2&gt;=_xlfn.NUMBERVALUE(Table_Query_from_MF_DSNP62[[#This Row],[CL_GL_ACCT_FR7]]),$A$2&lt;=_xlfn.NUMBERVALUE(Table_Query_from_MF_DSNP62[[#This Row],[CL_GL_ACCT_TO7]]))</f>
        <v>1</v>
      </c>
      <c r="IN146" s="33" t="b">
        <f>AND($A$2&gt;=_xlfn.NUMBERVALUE(Table_Query_from_MF_DSNP62[[#This Row],[CL_GL_ACCT_FR8]]),$A$2&lt;=_xlfn.NUMBERVALUE(Table_Query_from_MF_DSNP62[[#This Row],[CL_GL_ACCT_TO8]]))</f>
        <v>1</v>
      </c>
      <c r="IO146" s="33" t="b">
        <f>AND($A$2&gt;=_xlfn.NUMBERVALUE(Table_Query_from_MF_DSNP62[[#This Row],[CL_GL_ACCT_FR9]]),$A$2&lt;=_xlfn.NUMBERVALUE(Table_Query_from_MF_DSNP62[[#This Row],[CL_GL_ACCT_TO9]]))</f>
        <v>1</v>
      </c>
      <c r="IP146" s="33" t="b">
        <f>AND($A$2&gt;=_xlfn.NUMBERVALUE(Table_Query_from_MF_DSNP62[[#This Row],[CL_GL_ACCT_FR10]]),$A$2&lt;=_xlfn.NUMBERVALUE(Table_Query_from_MF_DSNP62[[#This Row],[CL_GL_ACCT_TO10]]))</f>
        <v>1</v>
      </c>
      <c r="IQ146" s="33" t="b">
        <f>AND($A$2&gt;=_xlfn.NUMBERVALUE(Table_Query_from_MF_DSNP62[[#This Row],[CL_GL_ACCT_FR11]]),$A$2&lt;=_xlfn.NUMBERVALUE(Table_Query_from_MF_DSNP62[[#This Row],[CL_GL_ACCT_TO11]]))</f>
        <v>1</v>
      </c>
      <c r="IR146" s="33" t="b">
        <f>AND($A$2&gt;=_xlfn.NUMBERVALUE(Table_Query_from_MF_DSNP62[[#This Row],[CL_GL_ACCT_FR12]]),$A$2&lt;=_xlfn.NUMBERVALUE(Table_Query_from_MF_DSNP62[[#This Row],[CL_GL_ACCT_TO12]]))</f>
        <v>1</v>
      </c>
      <c r="IS146" s="33" t="b">
        <f>AND($A$2&gt;=_xlfn.NUMBERVALUE(Table_Query_from_MF_DSNP62[[#This Row],[CL_GL_ACCT_FR13]]),$A$2&lt;=_xlfn.NUMBERVALUE(Table_Query_from_MF_DSNP62[[#This Row],[CL_GL_ACCT_TO13]]))</f>
        <v>1</v>
      </c>
      <c r="IT146" s="33" t="b">
        <f>AND($A$2&gt;=_xlfn.NUMBERVALUE(Table_Query_from_MF_DSNP62[[#This Row],[CL_GL_ACCT_FR14]]),$A$2&lt;=_xlfn.NUMBERVALUE(Table_Query_from_MF_DSNP62[[#This Row],[CL_GL_ACCT_TO14]]))</f>
        <v>1</v>
      </c>
      <c r="IU146" s="33" t="b">
        <f>AND($A$2&gt;=_xlfn.NUMBERVALUE(Table_Query_from_MF_DSNP62[[#This Row],[CL_GL_ACCT_FR15]]),$A$2&lt;=_xlfn.NUMBERVALUE(Table_Query_from_MF_DSNP62[[#This Row],[CL_GL_ACCT_TO15]]))</f>
        <v>1</v>
      </c>
      <c r="IV146" s="33" t="b">
        <f>AND($A$2&gt;=_xlfn.NUMBERVALUE(Table_Query_from_MF_DSNP62[[#This Row],[CL_GL_ACCT_FR16]]),$A$2&lt;=_xlfn.NUMBERVALUE(Table_Query_from_MF_DSNP62[[#This Row],[CL_GL_ACCT_TO16]]))</f>
        <v>1</v>
      </c>
      <c r="IW146" s="33" t="b">
        <f>AND($A$2&gt;=_xlfn.NUMBERVALUE(Table_Query_from_MF_DSNP62[[#This Row],[CL_GL_ACCT_FR17]]),$A$2&lt;=_xlfn.NUMBERVALUE(Table_Query_from_MF_DSNP62[[#This Row],[CL_GL_ACCT_TO17]]))</f>
        <v>1</v>
      </c>
      <c r="IX146" s="33" t="b">
        <f>AND($A$2&gt;=_xlfn.NUMBERVALUE(Table_Query_from_MF_DSNP62[[#This Row],[CL_GL_ACCT_FR18]]),$A$2&lt;=_xlfn.NUMBERVALUE(Table_Query_from_MF_DSNP62[[#This Row],[CL_GL_ACCT_TO18]]))</f>
        <v>1</v>
      </c>
      <c r="IY146" s="33" t="b">
        <f>AND($A$2&gt;=_xlfn.NUMBERVALUE(Table_Query_from_MF_DSNP62[[#This Row],[CL_GL_ACCT_FR19]]),$A$2&lt;=_xlfn.NUMBERVALUE(Table_Query_from_MF_DSNP62[[#This Row],[CL_GL_ACCT_TO19]]))</f>
        <v>1</v>
      </c>
      <c r="IZ146" s="33" t="b">
        <f>AND($A$2&gt;=_xlfn.NUMBERVALUE(Table_Query_from_MF_DSNP62[[#This Row],[CL_GL_ACCT_FR20]]),$A$2&lt;=_xlfn.NUMBERVALUE(Table_Query_from_MF_DSNP62[[#This Row],[CL_GL_ACCT_TO20]]))</f>
        <v>1</v>
      </c>
      <c r="JA146" s="33" t="b">
        <f>AND($A$2&gt;=_xlfn.NUMBERVALUE(Table_Query_from_MF_DSNP62[[#This Row],[CL_GL_ACCT_FR21]]),$A$2&lt;=_xlfn.NUMBERVALUE(Table_Query_from_MF_DSNP62[[#This Row],[CL_GL_ACCT_TO21]]))</f>
        <v>1</v>
      </c>
      <c r="JB146" s="33" t="b">
        <f>AND($A$2&gt;=_xlfn.NUMBERVALUE(Table_Query_from_MF_DSNP62[[#This Row],[CL_GL_ACCT_FR22]]),$A$2&lt;=_xlfn.NUMBERVALUE(Table_Query_from_MF_DSNP62[[#This Row],[CL_GL_ACCT_TO22]]))</f>
        <v>1</v>
      </c>
      <c r="JC146" s="33" t="b">
        <f>AND($A$2&gt;=_xlfn.NUMBERVALUE(Table_Query_from_MF_DSNP62[[#This Row],[CL_GL_ACCT_FR23]]),$A$2&lt;=_xlfn.NUMBERVALUE(Table_Query_from_MF_DSNP62[[#This Row],[CL_GL_ACCT_TO23]]))</f>
        <v>1</v>
      </c>
      <c r="JD146" s="33" t="b">
        <f>AND($A$2&gt;=_xlfn.NUMBERVALUE(Table_Query_from_MF_DSNP62[[#This Row],[CL_GL_ACCT_FR24]]),$A$2&lt;=_xlfn.NUMBERVALUE(Table_Query_from_MF_DSNP62[[#This Row],[CL_GL_ACCT_TO24]]))</f>
        <v>1</v>
      </c>
      <c r="JE146" s="33" t="b">
        <f>AND($A$2&gt;=_xlfn.NUMBERVALUE(Table_Query_from_MF_DSNP62[[#This Row],[CL_GL_ACCT_FR25]]),$A$2&lt;=_xlfn.NUMBERVALUE(Table_Query_from_MF_DSNP62[[#This Row],[CL_GL_ACCT_TO25]]))</f>
        <v>1</v>
      </c>
      <c r="JF146" s="33" t="b">
        <f>OR(Table_Query_from_MF_DSNP62[[#This Row],[PairA]:[PairO]])</f>
        <v>1</v>
      </c>
      <c r="JG146" s="33">
        <f>_xlfn.IFNA(MATCH(TRUE,Table_Query_from_MF_DSNP62[[#This Row],[PairA]:[PairO]],0),"none")</f>
        <v>5</v>
      </c>
      <c r="JH146" s="33" t="b">
        <f>AND($B$2&gt;=_xlfn.NUMBERVALUE(Table_Query_from_MF_DSNP62[[#This Row],[CL_CMP_OBJ_FR1]]),$B$2&lt;=_xlfn.NUMBERVALUE(Table_Query_from_MF_DSNP62[[#This Row],[CL_CMP_OBJ_TO1]]))</f>
        <v>0</v>
      </c>
      <c r="JI146" s="33" t="b">
        <f>AND($B$2&gt;=_xlfn.NUMBERVALUE(Table_Query_from_MF_DSNP62[[#This Row],[CL_CMP_OBJ_FR2]]),$B$2&lt;=_xlfn.NUMBERVALUE(Table_Query_from_MF_DSNP62[[#This Row],[CL_CMP_OBJ_TO2]]))</f>
        <v>0</v>
      </c>
      <c r="JJ146" s="33" t="b">
        <f>AND($B$2&gt;=_xlfn.NUMBERVALUE(Table_Query_from_MF_DSNP62[[#This Row],[CL_CMP_OBJ_FR3]]),$B$2&lt;=_xlfn.NUMBERVALUE(Table_Query_from_MF_DSNP62[[#This Row],[CL_CMP_OBJ_TO3]]))</f>
        <v>0</v>
      </c>
      <c r="JK146" s="33" t="b">
        <f>AND($B$2&gt;=_xlfn.NUMBERVALUE(Table_Query_from_MF_DSNP62[[#This Row],[CL_CMP_OBJ_FR4]]),$B$2&lt;=_xlfn.NUMBERVALUE(Table_Query_from_MF_DSNP62[[#This Row],[CL_CMP_OBJ_TO4]]))</f>
        <v>0</v>
      </c>
      <c r="JL146" s="33" t="b">
        <f>AND($B$2&gt;=_xlfn.NUMBERVALUE(Table_Query_from_MF_DSNP62[[#This Row],[CL_CMP_OBJ_FR5]]),$B$2&lt;=_xlfn.NUMBERVALUE(Table_Query_from_MF_DSNP62[[#This Row],[CL_CMP_OBJ_TO5]]))</f>
        <v>1</v>
      </c>
      <c r="JM146" s="33" t="b">
        <f>AND($B$2&gt;=_xlfn.NUMBERVALUE(Table_Query_from_MF_DSNP62[[#This Row],[CL_CMP_OBJ_FR6]]),$B$2&lt;=_xlfn.NUMBERVALUE(Table_Query_from_MF_DSNP62[[#This Row],[CL_CMP_OBJ_TO6]]))</f>
        <v>1</v>
      </c>
      <c r="JN146" s="33" t="b">
        <f>AND($B$2&gt;=_xlfn.NUMBERVALUE(Table_Query_from_MF_DSNP62[[#This Row],[CL_CMP_OBJ_FR7]]),$B$2&lt;=_xlfn.NUMBERVALUE(Table_Query_from_MF_DSNP62[[#This Row],[CL_CMP_OBJ_TO7]]))</f>
        <v>1</v>
      </c>
      <c r="JO146" s="33" t="b">
        <f>AND($B$2&gt;=_xlfn.NUMBERVALUE(Table_Query_from_MF_DSNP62[[#This Row],[CL_CMP_OBJ_FR8]]),$B$2&lt;=_xlfn.NUMBERVALUE(Table_Query_from_MF_DSNP62[[#This Row],[CL_CMP_OBJ_TO8]]))</f>
        <v>1</v>
      </c>
      <c r="JP146" s="33" t="b">
        <f>AND($B$2&gt;=_xlfn.NUMBERVALUE(Table_Query_from_MF_DSNP62[[#This Row],[CL_CMP_OBJ_FR9]]),$B$2&lt;=_xlfn.NUMBERVALUE(Table_Query_from_MF_DSNP62[[#This Row],[CL_CMP_OBJ_TO9]]))</f>
        <v>1</v>
      </c>
      <c r="JQ146" s="33" t="b">
        <f>AND($B$2&gt;=_xlfn.NUMBERVALUE(Table_Query_from_MF_DSNP62[[#This Row],[CL_CMP_OBJ_FR10]]),$B$2&lt;=_xlfn.NUMBERVALUE(Table_Query_from_MF_DSNP62[[#This Row],[CL_CMP_OBJ_TO10]]))</f>
        <v>1</v>
      </c>
      <c r="JR146" s="33" t="b">
        <f>AND($B$2&gt;=_xlfn.NUMBERVALUE(Table_Query_from_MF_DSNP62[[#This Row],[CL_CMP_OBJ_FR11]]),$B$2&lt;=_xlfn.NUMBERVALUE(Table_Query_from_MF_DSNP62[[#This Row],[CL_CMP_OBJ_TO11]]))</f>
        <v>1</v>
      </c>
      <c r="JS146" s="33" t="b">
        <f>AND($B$2&gt;=_xlfn.NUMBERVALUE(Table_Query_from_MF_DSNP62[[#This Row],[CL_CMP_OBJ_FR12]]),$B$2&lt;=_xlfn.NUMBERVALUE(Table_Query_from_MF_DSNP62[[#This Row],[CL_CMP_OBJ_TO12]]))</f>
        <v>1</v>
      </c>
      <c r="JT146" s="33" t="b">
        <f>AND($B$2&gt;=_xlfn.NUMBERVALUE(Table_Query_from_MF_DSNP62[[#This Row],[CL_CMP_OBJ_FR13]]),$B$2&lt;=_xlfn.NUMBERVALUE(Table_Query_from_MF_DSNP62[[#This Row],[CL_CMP_OBJ_TO13]]))</f>
        <v>1</v>
      </c>
      <c r="JU146" s="33" t="b">
        <f>AND($B$2&gt;=_xlfn.NUMBERVALUE(Table_Query_from_MF_DSNP62[[#This Row],[CL_CMP_OBJ_FR14]]),$B$2&lt;=_xlfn.NUMBERVALUE(Table_Query_from_MF_DSNP62[[#This Row],[CL_CMP_OBJ_TO14]]))</f>
        <v>1</v>
      </c>
      <c r="JV146" s="33" t="b">
        <f>AND($B$2&gt;=_xlfn.NUMBERVALUE(Table_Query_from_MF_DSNP62[[#This Row],[CL_CMP_OBJ_FR15]]),$B$2&lt;=_xlfn.NUMBERVALUE(Table_Query_from_MF_DSNP62[[#This Row],[CL_CMP_OBJ_TO15]]))</f>
        <v>1</v>
      </c>
    </row>
    <row r="147" spans="1:282" x14ac:dyDescent="0.25">
      <c r="A147" t="b">
        <f>OR(,Table_Query_from_MF_DSNP62[[#This Row],[Desired GL included as "hard-coded" GL?]],Table_Query_from_MF_DSNP62[[#This Row],[Desired GL included as "Open GL"?]])</f>
        <v>1</v>
      </c>
      <c r="B147" t="b">
        <f>Table_Query_from_MF_DSNP62[[#This Row],[Desired CObj included as "Open CObj"?]]</f>
        <v>1</v>
      </c>
      <c r="C147" t="s">
        <v>783</v>
      </c>
      <c r="D147" t="s">
        <v>1588</v>
      </c>
      <c r="E147" t="s">
        <v>8</v>
      </c>
      <c r="F147" s="24" t="s">
        <v>412</v>
      </c>
      <c r="G147" t="s">
        <v>444</v>
      </c>
      <c r="H147" s="24" t="s">
        <v>330</v>
      </c>
      <c r="I147" t="s">
        <v>330</v>
      </c>
      <c r="J147" s="24" t="s">
        <v>444</v>
      </c>
      <c r="K147" t="s">
        <v>444</v>
      </c>
      <c r="L147" s="24" t="s">
        <v>444</v>
      </c>
      <c r="M147" t="s">
        <v>444</v>
      </c>
      <c r="N147" t="s">
        <v>444</v>
      </c>
      <c r="O147" t="s">
        <v>447</v>
      </c>
      <c r="P147" t="s">
        <v>444</v>
      </c>
      <c r="Q147" t="s">
        <v>15</v>
      </c>
      <c r="R147" t="s">
        <v>15</v>
      </c>
      <c r="S147" t="s">
        <v>442</v>
      </c>
      <c r="T147" t="s">
        <v>447</v>
      </c>
      <c r="U147" t="s">
        <v>444</v>
      </c>
      <c r="V147" t="s">
        <v>444</v>
      </c>
      <c r="W147" t="s">
        <v>447</v>
      </c>
      <c r="X147" t="s">
        <v>444</v>
      </c>
      <c r="Y147" t="s">
        <v>442</v>
      </c>
      <c r="Z147" t="s">
        <v>442</v>
      </c>
      <c r="AA147" t="s">
        <v>442</v>
      </c>
      <c r="AB147" t="s">
        <v>442</v>
      </c>
      <c r="AC147" t="s">
        <v>444</v>
      </c>
      <c r="AD147" t="s">
        <v>15</v>
      </c>
      <c r="AE147" t="s">
        <v>447</v>
      </c>
      <c r="AF147" t="s">
        <v>447</v>
      </c>
      <c r="AG147" t="s">
        <v>442</v>
      </c>
      <c r="AH147" t="s">
        <v>447</v>
      </c>
      <c r="AI147" t="s">
        <v>447</v>
      </c>
      <c r="AJ147" t="s">
        <v>15</v>
      </c>
      <c r="AK147" t="s">
        <v>444</v>
      </c>
      <c r="AL147" t="s">
        <v>444</v>
      </c>
      <c r="AM147" t="s">
        <v>444</v>
      </c>
      <c r="AN147" t="s">
        <v>444</v>
      </c>
      <c r="AO147" t="s">
        <v>444</v>
      </c>
      <c r="AP147" t="s">
        <v>442</v>
      </c>
      <c r="AQ147" t="s">
        <v>282</v>
      </c>
      <c r="AR147" t="s">
        <v>528</v>
      </c>
      <c r="AS147" t="s">
        <v>162</v>
      </c>
      <c r="AT147" t="s">
        <v>444</v>
      </c>
      <c r="AU147" t="s">
        <v>444</v>
      </c>
      <c r="AV147" t="s">
        <v>442</v>
      </c>
      <c r="AW147" t="s">
        <v>444</v>
      </c>
      <c r="AX147" t="s">
        <v>444</v>
      </c>
      <c r="AY147" t="s">
        <v>444</v>
      </c>
      <c r="AZ147" t="s">
        <v>444</v>
      </c>
      <c r="BA147" t="s">
        <v>444</v>
      </c>
      <c r="BB147" t="s">
        <v>444</v>
      </c>
      <c r="BC147" t="s">
        <v>444</v>
      </c>
      <c r="BD147" t="s">
        <v>1359</v>
      </c>
      <c r="BE147" t="s">
        <v>444</v>
      </c>
      <c r="BF147" t="s">
        <v>740</v>
      </c>
      <c r="BG147" t="s">
        <v>740</v>
      </c>
      <c r="BH147" t="s">
        <v>448</v>
      </c>
      <c r="BI147" t="s">
        <v>442</v>
      </c>
      <c r="BJ147" t="s">
        <v>282</v>
      </c>
      <c r="BK147" t="s">
        <v>282</v>
      </c>
      <c r="BL147" t="s">
        <v>444</v>
      </c>
      <c r="BM147" t="s">
        <v>444</v>
      </c>
      <c r="BN147" t="s">
        <v>444</v>
      </c>
      <c r="BO147" t="s">
        <v>444</v>
      </c>
      <c r="BP147" t="s">
        <v>444</v>
      </c>
      <c r="BQ147" t="s">
        <v>740</v>
      </c>
      <c r="BR147" t="s">
        <v>524</v>
      </c>
      <c r="BS147" t="s">
        <v>444</v>
      </c>
      <c r="BT147" t="s">
        <v>444</v>
      </c>
      <c r="BU147" t="s">
        <v>444</v>
      </c>
      <c r="BV147" t="s">
        <v>444</v>
      </c>
      <c r="BW147" t="s">
        <v>740</v>
      </c>
      <c r="BX147" t="s">
        <v>524</v>
      </c>
      <c r="BY147" t="s">
        <v>444</v>
      </c>
      <c r="BZ147" t="s">
        <v>444</v>
      </c>
      <c r="CA147" t="s">
        <v>444</v>
      </c>
      <c r="CB147" t="s">
        <v>444</v>
      </c>
      <c r="CC147" t="s">
        <v>444</v>
      </c>
      <c r="CD147" t="s">
        <v>444</v>
      </c>
      <c r="CE147" t="s">
        <v>444</v>
      </c>
      <c r="CF147" t="s">
        <v>444</v>
      </c>
      <c r="CG147" t="s">
        <v>444</v>
      </c>
      <c r="CH147" t="s">
        <v>444</v>
      </c>
      <c r="CI147" t="s">
        <v>740</v>
      </c>
      <c r="CJ147" t="s">
        <v>524</v>
      </c>
      <c r="CK147" t="s">
        <v>444</v>
      </c>
      <c r="CL147" t="s">
        <v>740</v>
      </c>
      <c r="CM147" t="s">
        <v>877</v>
      </c>
      <c r="CN147" t="s">
        <v>444</v>
      </c>
      <c r="CO147" t="s">
        <v>740</v>
      </c>
      <c r="CP147" t="s">
        <v>524</v>
      </c>
      <c r="CQ147" t="s">
        <v>444</v>
      </c>
      <c r="CR147" t="s">
        <v>740</v>
      </c>
      <c r="CS147" t="s">
        <v>877</v>
      </c>
      <c r="CT147" t="s">
        <v>444</v>
      </c>
      <c r="CU147" t="s">
        <v>282</v>
      </c>
      <c r="CV147" t="s">
        <v>2738</v>
      </c>
      <c r="CW147" t="s">
        <v>2736</v>
      </c>
      <c r="CX147" t="s">
        <v>2737</v>
      </c>
      <c r="CY147" t="s">
        <v>1420</v>
      </c>
      <c r="CZ147" t="s">
        <v>1429</v>
      </c>
      <c r="DA147" t="s">
        <v>1428</v>
      </c>
      <c r="DB147" t="s">
        <v>1427</v>
      </c>
      <c r="DC147" t="s">
        <v>444</v>
      </c>
      <c r="DD147" t="s">
        <v>444</v>
      </c>
      <c r="DE147" t="s">
        <v>444</v>
      </c>
      <c r="DF147" t="s">
        <v>444</v>
      </c>
      <c r="DG147" t="s">
        <v>444</v>
      </c>
      <c r="DH147" t="s">
        <v>444</v>
      </c>
      <c r="DI147" t="s">
        <v>282</v>
      </c>
      <c r="DJ147" t="s">
        <v>444</v>
      </c>
      <c r="DK147" t="s">
        <v>444</v>
      </c>
      <c r="DL147" t="s">
        <v>444</v>
      </c>
      <c r="DM147" t="s">
        <v>444</v>
      </c>
      <c r="DN147" t="s">
        <v>444</v>
      </c>
      <c r="DO147" t="s">
        <v>444</v>
      </c>
      <c r="DP147" t="s">
        <v>444</v>
      </c>
      <c r="DQ147" t="s">
        <v>444</v>
      </c>
      <c r="DR147" t="s">
        <v>444</v>
      </c>
      <c r="DS147" t="s">
        <v>15</v>
      </c>
      <c r="DT147" s="24" t="s">
        <v>41</v>
      </c>
      <c r="DU147" s="24" t="s">
        <v>41</v>
      </c>
      <c r="DV147" t="s">
        <v>49</v>
      </c>
      <c r="DW147" t="s">
        <v>49</v>
      </c>
      <c r="DX147" s="24" t="s">
        <v>444</v>
      </c>
      <c r="DY147" s="24" t="s">
        <v>444</v>
      </c>
      <c r="DZ147" t="s">
        <v>444</v>
      </c>
      <c r="EA147" t="s">
        <v>444</v>
      </c>
      <c r="EB147" s="24" t="s">
        <v>444</v>
      </c>
      <c r="EC147" s="24" t="s">
        <v>444</v>
      </c>
      <c r="ED147" t="s">
        <v>444</v>
      </c>
      <c r="EE147" t="s">
        <v>444</v>
      </c>
      <c r="EF147" s="24" t="s">
        <v>444</v>
      </c>
      <c r="EG147" s="24" t="s">
        <v>444</v>
      </c>
      <c r="EH147" t="s">
        <v>444</v>
      </c>
      <c r="EI147" t="s">
        <v>444</v>
      </c>
      <c r="EJ147" s="24" t="s">
        <v>444</v>
      </c>
      <c r="EK147" s="24" t="s">
        <v>444</v>
      </c>
      <c r="EL147" t="s">
        <v>444</v>
      </c>
      <c r="EM147" t="s">
        <v>444</v>
      </c>
      <c r="EN147" s="24" t="s">
        <v>444</v>
      </c>
      <c r="EO147" s="24" t="s">
        <v>444</v>
      </c>
      <c r="EP147" t="s">
        <v>444</v>
      </c>
      <c r="EQ147" t="s">
        <v>444</v>
      </c>
      <c r="ER147" s="24" t="s">
        <v>444</v>
      </c>
      <c r="ES147" s="24" t="s">
        <v>444</v>
      </c>
      <c r="ET147" t="s">
        <v>444</v>
      </c>
      <c r="EU147" t="s">
        <v>444</v>
      </c>
      <c r="EV147" s="24" t="s">
        <v>444</v>
      </c>
      <c r="EW147" s="24" t="s">
        <v>444</v>
      </c>
      <c r="EX147" t="s">
        <v>444</v>
      </c>
      <c r="EY147" t="s">
        <v>444</v>
      </c>
      <c r="EZ147" s="24" t="s">
        <v>444</v>
      </c>
      <c r="FA147" s="24" t="s">
        <v>444</v>
      </c>
      <c r="FB147" t="s">
        <v>444</v>
      </c>
      <c r="FC147" t="s">
        <v>444</v>
      </c>
      <c r="FD147" s="24" t="s">
        <v>444</v>
      </c>
      <c r="FE147" s="24" t="s">
        <v>444</v>
      </c>
      <c r="FF147" t="s">
        <v>444</v>
      </c>
      <c r="FG147" t="s">
        <v>444</v>
      </c>
      <c r="FH147" s="24" t="s">
        <v>444</v>
      </c>
      <c r="FI147" s="24" t="s">
        <v>444</v>
      </c>
      <c r="FJ147" t="s">
        <v>444</v>
      </c>
      <c r="FK147" t="s">
        <v>444</v>
      </c>
      <c r="FL147" s="24" t="s">
        <v>444</v>
      </c>
      <c r="FM147" s="24" t="s">
        <v>444</v>
      </c>
      <c r="FN147" t="s">
        <v>444</v>
      </c>
      <c r="FO147" t="s">
        <v>444</v>
      </c>
      <c r="FP147" s="24" t="s">
        <v>444</v>
      </c>
      <c r="FQ147" s="24" t="s">
        <v>444</v>
      </c>
      <c r="FR147" t="s">
        <v>444</v>
      </c>
      <c r="FS147" t="s">
        <v>444</v>
      </c>
      <c r="FT147" s="24" t="s">
        <v>444</v>
      </c>
      <c r="FU147" s="24" t="s">
        <v>444</v>
      </c>
      <c r="FV147" t="s">
        <v>444</v>
      </c>
      <c r="FW147" t="s">
        <v>444</v>
      </c>
      <c r="FX147" s="24" t="s">
        <v>444</v>
      </c>
      <c r="FY147" s="24" t="s">
        <v>444</v>
      </c>
      <c r="FZ147" t="s">
        <v>444</v>
      </c>
      <c r="GA147" t="s">
        <v>444</v>
      </c>
      <c r="GB147" s="24" t="s">
        <v>444</v>
      </c>
      <c r="GC147" s="24" t="s">
        <v>444</v>
      </c>
      <c r="GD147" t="s">
        <v>444</v>
      </c>
      <c r="GE147" t="s">
        <v>444</v>
      </c>
      <c r="GF147" s="24" t="s">
        <v>444</v>
      </c>
      <c r="GG147" s="24" t="s">
        <v>444</v>
      </c>
      <c r="GH147" t="s">
        <v>15</v>
      </c>
      <c r="GI147" s="24" t="s">
        <v>446</v>
      </c>
      <c r="GJ147" s="24" t="s">
        <v>475</v>
      </c>
      <c r="GK147" t="s">
        <v>481</v>
      </c>
      <c r="GL147" t="s">
        <v>494</v>
      </c>
      <c r="GM147" s="24" t="s">
        <v>502</v>
      </c>
      <c r="GN147" s="24" t="s">
        <v>248</v>
      </c>
      <c r="GO147" t="s">
        <v>479</v>
      </c>
      <c r="GP147" t="s">
        <v>1399</v>
      </c>
      <c r="GQ147" s="24" t="s">
        <v>444</v>
      </c>
      <c r="GR147" s="24" t="s">
        <v>444</v>
      </c>
      <c r="GS147" t="s">
        <v>444</v>
      </c>
      <c r="GT147" t="s">
        <v>444</v>
      </c>
      <c r="GU147" s="24" t="s">
        <v>444</v>
      </c>
      <c r="GV147" s="24" t="s">
        <v>444</v>
      </c>
      <c r="GW147" t="s">
        <v>444</v>
      </c>
      <c r="GX147" t="s">
        <v>444</v>
      </c>
      <c r="GY147" s="24" t="s">
        <v>444</v>
      </c>
      <c r="GZ147" s="24" t="s">
        <v>444</v>
      </c>
      <c r="HA147" t="s">
        <v>444</v>
      </c>
      <c r="HB147" t="s">
        <v>444</v>
      </c>
      <c r="HC147" s="24" t="s">
        <v>444</v>
      </c>
      <c r="HD147" s="24" t="s">
        <v>444</v>
      </c>
      <c r="HE147" t="s">
        <v>444</v>
      </c>
      <c r="HF147" t="s">
        <v>444</v>
      </c>
      <c r="HG147" s="24" t="s">
        <v>444</v>
      </c>
      <c r="HH147" s="24" t="s">
        <v>444</v>
      </c>
      <c r="HI147" t="s">
        <v>444</v>
      </c>
      <c r="HJ147" t="s">
        <v>444</v>
      </c>
      <c r="HK147" s="24" t="s">
        <v>444</v>
      </c>
      <c r="HL147" s="24" t="s">
        <v>444</v>
      </c>
      <c r="HM147" t="s">
        <v>444</v>
      </c>
      <c r="HN147" t="s">
        <v>444</v>
      </c>
      <c r="HO147" s="24" t="s">
        <v>444</v>
      </c>
      <c r="HP147" s="24" t="s">
        <v>444</v>
      </c>
      <c r="HQ147" t="s">
        <v>444</v>
      </c>
      <c r="HR147" t="s">
        <v>444</v>
      </c>
      <c r="HS147" s="24" t="s">
        <v>444</v>
      </c>
      <c r="HT147" s="24" t="s">
        <v>444</v>
      </c>
      <c r="HU147" t="s">
        <v>444</v>
      </c>
      <c r="HV147" t="s">
        <v>444</v>
      </c>
      <c r="HW147" s="24" t="s">
        <v>444</v>
      </c>
      <c r="HX147" s="24" t="s">
        <v>444</v>
      </c>
      <c r="HY147" t="s">
        <v>444</v>
      </c>
      <c r="HZ147" t="s">
        <v>444</v>
      </c>
      <c r="IA147" t="s">
        <v>2738</v>
      </c>
      <c r="IB147" t="s">
        <v>2736</v>
      </c>
      <c r="IC147" t="s">
        <v>3011</v>
      </c>
      <c r="ID147" s="33" t="b" cm="1">
        <f t="array" ref="ID147">_xlfn.IFNA(MATCH($A$2,_xlfn.NUMBERVALUE(Table_Query_from_MF_DSNP62[[#This Row],[CL_GLACCT_DR1]:[CL_GLACCT_CR4]]),0),0)&gt;=1</f>
        <v>1</v>
      </c>
      <c r="IE147" s="33" t="b">
        <f>OR(Table_Query_from_MF_DSNP62[[#This Row],[Pair1]:[Pair25]])</f>
        <v>1</v>
      </c>
      <c r="IF147" s="33">
        <f>_xlfn.IFNA(MATCH(TRUE,Table_Query_from_MF_DSNP62[[#This Row],[Pair1]:[Pair25]],0),"none")</f>
        <v>3</v>
      </c>
      <c r="IG147" s="33" t="b">
        <f>AND($A$2&gt;=_xlfn.NUMBERVALUE(Table_Query_from_MF_DSNP62[[#This Row],[CL_GL_ACCT_FR1]]),$A$2&lt;=_xlfn.NUMBERVALUE(Table_Query_from_MF_DSNP62[[#This Row],[CL_GL_ACCT_TO1]]))</f>
        <v>0</v>
      </c>
      <c r="IH147" s="33" t="b">
        <f>AND($A$2&gt;=_xlfn.NUMBERVALUE(Table_Query_from_MF_DSNP62[[#This Row],[CL_GL_ACCT_FR2]]),$A$2&lt;=_xlfn.NUMBERVALUE(Table_Query_from_MF_DSNP62[[#This Row],[CL_GL_ACCT_TO2]]))</f>
        <v>0</v>
      </c>
      <c r="II147" s="33" t="b">
        <f>AND($A$2&gt;=_xlfn.NUMBERVALUE(Table_Query_from_MF_DSNP62[[#This Row],[CL_GL_ACCT_FR3]]),$A$2&lt;=_xlfn.NUMBERVALUE(Table_Query_from_MF_DSNP62[[#This Row],[CL_GL_ACCT_TO3]]))</f>
        <v>1</v>
      </c>
      <c r="IJ147" s="33" t="b">
        <f>AND($A$2&gt;=_xlfn.NUMBERVALUE(Table_Query_from_MF_DSNP62[[#This Row],[CL_GL_ACCT_FR4]]),$A$2&lt;=_xlfn.NUMBERVALUE(Table_Query_from_MF_DSNP62[[#This Row],[CL_GL_ACCT_TO4]]))</f>
        <v>1</v>
      </c>
      <c r="IK147" s="33" t="b">
        <f>AND($A$2&gt;=_xlfn.NUMBERVALUE(Table_Query_from_MF_DSNP62[[#This Row],[CL_GL_ACCT_FR5]]),$A$2&lt;=_xlfn.NUMBERVALUE(Table_Query_from_MF_DSNP62[[#This Row],[CL_GL_ACCT_TO5]]))</f>
        <v>1</v>
      </c>
      <c r="IL147" s="33" t="b">
        <f>AND($A$2&gt;=_xlfn.NUMBERVALUE(Table_Query_from_MF_DSNP62[[#This Row],[CL_GL_ACCT_FR6]]),$A$2&lt;=_xlfn.NUMBERVALUE(Table_Query_from_MF_DSNP62[[#This Row],[CL_GL_ACCT_TO6]]))</f>
        <v>1</v>
      </c>
      <c r="IM147" s="33" t="b">
        <f>AND($A$2&gt;=_xlfn.NUMBERVALUE(Table_Query_from_MF_DSNP62[[#This Row],[CL_GL_ACCT_FR7]]),$A$2&lt;=_xlfn.NUMBERVALUE(Table_Query_from_MF_DSNP62[[#This Row],[CL_GL_ACCT_TO7]]))</f>
        <v>1</v>
      </c>
      <c r="IN147" s="33" t="b">
        <f>AND($A$2&gt;=_xlfn.NUMBERVALUE(Table_Query_from_MF_DSNP62[[#This Row],[CL_GL_ACCT_FR8]]),$A$2&lt;=_xlfn.NUMBERVALUE(Table_Query_from_MF_DSNP62[[#This Row],[CL_GL_ACCT_TO8]]))</f>
        <v>1</v>
      </c>
      <c r="IO147" s="33" t="b">
        <f>AND($A$2&gt;=_xlfn.NUMBERVALUE(Table_Query_from_MF_DSNP62[[#This Row],[CL_GL_ACCT_FR9]]),$A$2&lt;=_xlfn.NUMBERVALUE(Table_Query_from_MF_DSNP62[[#This Row],[CL_GL_ACCT_TO9]]))</f>
        <v>1</v>
      </c>
      <c r="IP147" s="33" t="b">
        <f>AND($A$2&gt;=_xlfn.NUMBERVALUE(Table_Query_from_MF_DSNP62[[#This Row],[CL_GL_ACCT_FR10]]),$A$2&lt;=_xlfn.NUMBERVALUE(Table_Query_from_MF_DSNP62[[#This Row],[CL_GL_ACCT_TO10]]))</f>
        <v>1</v>
      </c>
      <c r="IQ147" s="33" t="b">
        <f>AND($A$2&gt;=_xlfn.NUMBERVALUE(Table_Query_from_MF_DSNP62[[#This Row],[CL_GL_ACCT_FR11]]),$A$2&lt;=_xlfn.NUMBERVALUE(Table_Query_from_MF_DSNP62[[#This Row],[CL_GL_ACCT_TO11]]))</f>
        <v>1</v>
      </c>
      <c r="IR147" s="33" t="b">
        <f>AND($A$2&gt;=_xlfn.NUMBERVALUE(Table_Query_from_MF_DSNP62[[#This Row],[CL_GL_ACCT_FR12]]),$A$2&lt;=_xlfn.NUMBERVALUE(Table_Query_from_MF_DSNP62[[#This Row],[CL_GL_ACCT_TO12]]))</f>
        <v>1</v>
      </c>
      <c r="IS147" s="33" t="b">
        <f>AND($A$2&gt;=_xlfn.NUMBERVALUE(Table_Query_from_MF_DSNP62[[#This Row],[CL_GL_ACCT_FR13]]),$A$2&lt;=_xlfn.NUMBERVALUE(Table_Query_from_MF_DSNP62[[#This Row],[CL_GL_ACCT_TO13]]))</f>
        <v>1</v>
      </c>
      <c r="IT147" s="33" t="b">
        <f>AND($A$2&gt;=_xlfn.NUMBERVALUE(Table_Query_from_MF_DSNP62[[#This Row],[CL_GL_ACCT_FR14]]),$A$2&lt;=_xlfn.NUMBERVALUE(Table_Query_from_MF_DSNP62[[#This Row],[CL_GL_ACCT_TO14]]))</f>
        <v>1</v>
      </c>
      <c r="IU147" s="33" t="b">
        <f>AND($A$2&gt;=_xlfn.NUMBERVALUE(Table_Query_from_MF_DSNP62[[#This Row],[CL_GL_ACCT_FR15]]),$A$2&lt;=_xlfn.NUMBERVALUE(Table_Query_from_MF_DSNP62[[#This Row],[CL_GL_ACCT_TO15]]))</f>
        <v>1</v>
      </c>
      <c r="IV147" s="33" t="b">
        <f>AND($A$2&gt;=_xlfn.NUMBERVALUE(Table_Query_from_MF_DSNP62[[#This Row],[CL_GL_ACCT_FR16]]),$A$2&lt;=_xlfn.NUMBERVALUE(Table_Query_from_MF_DSNP62[[#This Row],[CL_GL_ACCT_TO16]]))</f>
        <v>1</v>
      </c>
      <c r="IW147" s="33" t="b">
        <f>AND($A$2&gt;=_xlfn.NUMBERVALUE(Table_Query_from_MF_DSNP62[[#This Row],[CL_GL_ACCT_FR17]]),$A$2&lt;=_xlfn.NUMBERVALUE(Table_Query_from_MF_DSNP62[[#This Row],[CL_GL_ACCT_TO17]]))</f>
        <v>1</v>
      </c>
      <c r="IX147" s="33" t="b">
        <f>AND($A$2&gt;=_xlfn.NUMBERVALUE(Table_Query_from_MF_DSNP62[[#This Row],[CL_GL_ACCT_FR18]]),$A$2&lt;=_xlfn.NUMBERVALUE(Table_Query_from_MF_DSNP62[[#This Row],[CL_GL_ACCT_TO18]]))</f>
        <v>1</v>
      </c>
      <c r="IY147" s="33" t="b">
        <f>AND($A$2&gt;=_xlfn.NUMBERVALUE(Table_Query_from_MF_DSNP62[[#This Row],[CL_GL_ACCT_FR19]]),$A$2&lt;=_xlfn.NUMBERVALUE(Table_Query_from_MF_DSNP62[[#This Row],[CL_GL_ACCT_TO19]]))</f>
        <v>1</v>
      </c>
      <c r="IZ147" s="33" t="b">
        <f>AND($A$2&gt;=_xlfn.NUMBERVALUE(Table_Query_from_MF_DSNP62[[#This Row],[CL_GL_ACCT_FR20]]),$A$2&lt;=_xlfn.NUMBERVALUE(Table_Query_from_MF_DSNP62[[#This Row],[CL_GL_ACCT_TO20]]))</f>
        <v>1</v>
      </c>
      <c r="JA147" s="33" t="b">
        <f>AND($A$2&gt;=_xlfn.NUMBERVALUE(Table_Query_from_MF_DSNP62[[#This Row],[CL_GL_ACCT_FR21]]),$A$2&lt;=_xlfn.NUMBERVALUE(Table_Query_from_MF_DSNP62[[#This Row],[CL_GL_ACCT_TO21]]))</f>
        <v>1</v>
      </c>
      <c r="JB147" s="33" t="b">
        <f>AND($A$2&gt;=_xlfn.NUMBERVALUE(Table_Query_from_MF_DSNP62[[#This Row],[CL_GL_ACCT_FR22]]),$A$2&lt;=_xlfn.NUMBERVALUE(Table_Query_from_MF_DSNP62[[#This Row],[CL_GL_ACCT_TO22]]))</f>
        <v>1</v>
      </c>
      <c r="JC147" s="33" t="b">
        <f>AND($A$2&gt;=_xlfn.NUMBERVALUE(Table_Query_from_MF_DSNP62[[#This Row],[CL_GL_ACCT_FR23]]),$A$2&lt;=_xlfn.NUMBERVALUE(Table_Query_from_MF_DSNP62[[#This Row],[CL_GL_ACCT_TO23]]))</f>
        <v>1</v>
      </c>
      <c r="JD147" s="33" t="b">
        <f>AND($A$2&gt;=_xlfn.NUMBERVALUE(Table_Query_from_MF_DSNP62[[#This Row],[CL_GL_ACCT_FR24]]),$A$2&lt;=_xlfn.NUMBERVALUE(Table_Query_from_MF_DSNP62[[#This Row],[CL_GL_ACCT_TO24]]))</f>
        <v>1</v>
      </c>
      <c r="JE147" s="33" t="b">
        <f>AND($A$2&gt;=_xlfn.NUMBERVALUE(Table_Query_from_MF_DSNP62[[#This Row],[CL_GL_ACCT_FR25]]),$A$2&lt;=_xlfn.NUMBERVALUE(Table_Query_from_MF_DSNP62[[#This Row],[CL_GL_ACCT_TO25]]))</f>
        <v>1</v>
      </c>
      <c r="JF147" s="33" t="b">
        <f>OR(Table_Query_from_MF_DSNP62[[#This Row],[PairA]:[PairO]])</f>
        <v>1</v>
      </c>
      <c r="JG147" s="33">
        <f>_xlfn.IFNA(MATCH(TRUE,Table_Query_from_MF_DSNP62[[#This Row],[PairA]:[PairO]],0),"none")</f>
        <v>5</v>
      </c>
      <c r="JH147" s="33" t="b">
        <f>AND($B$2&gt;=_xlfn.NUMBERVALUE(Table_Query_from_MF_DSNP62[[#This Row],[CL_CMP_OBJ_FR1]]),$B$2&lt;=_xlfn.NUMBERVALUE(Table_Query_from_MF_DSNP62[[#This Row],[CL_CMP_OBJ_TO1]]))</f>
        <v>0</v>
      </c>
      <c r="JI147" s="33" t="b">
        <f>AND($B$2&gt;=_xlfn.NUMBERVALUE(Table_Query_from_MF_DSNP62[[#This Row],[CL_CMP_OBJ_FR2]]),$B$2&lt;=_xlfn.NUMBERVALUE(Table_Query_from_MF_DSNP62[[#This Row],[CL_CMP_OBJ_TO2]]))</f>
        <v>0</v>
      </c>
      <c r="JJ147" s="33" t="b">
        <f>AND($B$2&gt;=_xlfn.NUMBERVALUE(Table_Query_from_MF_DSNP62[[#This Row],[CL_CMP_OBJ_FR3]]),$B$2&lt;=_xlfn.NUMBERVALUE(Table_Query_from_MF_DSNP62[[#This Row],[CL_CMP_OBJ_TO3]]))</f>
        <v>0</v>
      </c>
      <c r="JK147" s="33" t="b">
        <f>AND($B$2&gt;=_xlfn.NUMBERVALUE(Table_Query_from_MF_DSNP62[[#This Row],[CL_CMP_OBJ_FR4]]),$B$2&lt;=_xlfn.NUMBERVALUE(Table_Query_from_MF_DSNP62[[#This Row],[CL_CMP_OBJ_TO4]]))</f>
        <v>0</v>
      </c>
      <c r="JL147" s="33" t="b">
        <f>AND($B$2&gt;=_xlfn.NUMBERVALUE(Table_Query_from_MF_DSNP62[[#This Row],[CL_CMP_OBJ_FR5]]),$B$2&lt;=_xlfn.NUMBERVALUE(Table_Query_from_MF_DSNP62[[#This Row],[CL_CMP_OBJ_TO5]]))</f>
        <v>1</v>
      </c>
      <c r="JM147" s="33" t="b">
        <f>AND($B$2&gt;=_xlfn.NUMBERVALUE(Table_Query_from_MF_DSNP62[[#This Row],[CL_CMP_OBJ_FR6]]),$B$2&lt;=_xlfn.NUMBERVALUE(Table_Query_from_MF_DSNP62[[#This Row],[CL_CMP_OBJ_TO6]]))</f>
        <v>1</v>
      </c>
      <c r="JN147" s="33" t="b">
        <f>AND($B$2&gt;=_xlfn.NUMBERVALUE(Table_Query_from_MF_DSNP62[[#This Row],[CL_CMP_OBJ_FR7]]),$B$2&lt;=_xlfn.NUMBERVALUE(Table_Query_from_MF_DSNP62[[#This Row],[CL_CMP_OBJ_TO7]]))</f>
        <v>1</v>
      </c>
      <c r="JO147" s="33" t="b">
        <f>AND($B$2&gt;=_xlfn.NUMBERVALUE(Table_Query_from_MF_DSNP62[[#This Row],[CL_CMP_OBJ_FR8]]),$B$2&lt;=_xlfn.NUMBERVALUE(Table_Query_from_MF_DSNP62[[#This Row],[CL_CMP_OBJ_TO8]]))</f>
        <v>1</v>
      </c>
      <c r="JP147" s="33" t="b">
        <f>AND($B$2&gt;=_xlfn.NUMBERVALUE(Table_Query_from_MF_DSNP62[[#This Row],[CL_CMP_OBJ_FR9]]),$B$2&lt;=_xlfn.NUMBERVALUE(Table_Query_from_MF_DSNP62[[#This Row],[CL_CMP_OBJ_TO9]]))</f>
        <v>1</v>
      </c>
      <c r="JQ147" s="33" t="b">
        <f>AND($B$2&gt;=_xlfn.NUMBERVALUE(Table_Query_from_MF_DSNP62[[#This Row],[CL_CMP_OBJ_FR10]]),$B$2&lt;=_xlfn.NUMBERVALUE(Table_Query_from_MF_DSNP62[[#This Row],[CL_CMP_OBJ_TO10]]))</f>
        <v>1</v>
      </c>
      <c r="JR147" s="33" t="b">
        <f>AND($B$2&gt;=_xlfn.NUMBERVALUE(Table_Query_from_MF_DSNP62[[#This Row],[CL_CMP_OBJ_FR11]]),$B$2&lt;=_xlfn.NUMBERVALUE(Table_Query_from_MF_DSNP62[[#This Row],[CL_CMP_OBJ_TO11]]))</f>
        <v>1</v>
      </c>
      <c r="JS147" s="33" t="b">
        <f>AND($B$2&gt;=_xlfn.NUMBERVALUE(Table_Query_from_MF_DSNP62[[#This Row],[CL_CMP_OBJ_FR12]]),$B$2&lt;=_xlfn.NUMBERVALUE(Table_Query_from_MF_DSNP62[[#This Row],[CL_CMP_OBJ_TO12]]))</f>
        <v>1</v>
      </c>
      <c r="JT147" s="33" t="b">
        <f>AND($B$2&gt;=_xlfn.NUMBERVALUE(Table_Query_from_MF_DSNP62[[#This Row],[CL_CMP_OBJ_FR13]]),$B$2&lt;=_xlfn.NUMBERVALUE(Table_Query_from_MF_DSNP62[[#This Row],[CL_CMP_OBJ_TO13]]))</f>
        <v>1</v>
      </c>
      <c r="JU147" s="33" t="b">
        <f>AND($B$2&gt;=_xlfn.NUMBERVALUE(Table_Query_from_MF_DSNP62[[#This Row],[CL_CMP_OBJ_FR14]]),$B$2&lt;=_xlfn.NUMBERVALUE(Table_Query_from_MF_DSNP62[[#This Row],[CL_CMP_OBJ_TO14]]))</f>
        <v>1</v>
      </c>
      <c r="JV147" s="33" t="b">
        <f>AND($B$2&gt;=_xlfn.NUMBERVALUE(Table_Query_from_MF_DSNP62[[#This Row],[CL_CMP_OBJ_FR15]]),$B$2&lt;=_xlfn.NUMBERVALUE(Table_Query_from_MF_DSNP62[[#This Row],[CL_CMP_OBJ_TO15]]))</f>
        <v>1</v>
      </c>
    </row>
    <row r="148" spans="1:282" x14ac:dyDescent="0.25">
      <c r="A148" t="b">
        <f>OR(,Table_Query_from_MF_DSNP62[[#This Row],[Desired GL included as "hard-coded" GL?]],Table_Query_from_MF_DSNP62[[#This Row],[Desired GL included as "Open GL"?]])</f>
        <v>1</v>
      </c>
      <c r="B148" t="b">
        <f>Table_Query_from_MF_DSNP62[[#This Row],[Desired CObj included as "Open CObj"?]]</f>
        <v>1</v>
      </c>
      <c r="C148" t="s">
        <v>814</v>
      </c>
      <c r="D148" t="s">
        <v>1589</v>
      </c>
      <c r="E148" t="s">
        <v>8</v>
      </c>
      <c r="F148" s="24" t="s">
        <v>422</v>
      </c>
      <c r="G148" t="s">
        <v>168</v>
      </c>
      <c r="H148" s="24" t="s">
        <v>444</v>
      </c>
      <c r="I148" t="s">
        <v>444</v>
      </c>
      <c r="J148" s="24" t="s">
        <v>444</v>
      </c>
      <c r="K148" t="s">
        <v>444</v>
      </c>
      <c r="L148" s="24" t="s">
        <v>444</v>
      </c>
      <c r="M148" t="s">
        <v>444</v>
      </c>
      <c r="N148" t="s">
        <v>444</v>
      </c>
      <c r="O148" t="s">
        <v>15</v>
      </c>
      <c r="P148" t="s">
        <v>444</v>
      </c>
      <c r="Q148" t="s">
        <v>15</v>
      </c>
      <c r="R148" t="s">
        <v>444</v>
      </c>
      <c r="S148" t="s">
        <v>442</v>
      </c>
      <c r="T148" t="s">
        <v>447</v>
      </c>
      <c r="U148" t="s">
        <v>444</v>
      </c>
      <c r="V148" t="s">
        <v>444</v>
      </c>
      <c r="W148" t="s">
        <v>447</v>
      </c>
      <c r="X148" t="s">
        <v>444</v>
      </c>
      <c r="Y148" t="s">
        <v>444</v>
      </c>
      <c r="Z148" t="s">
        <v>447</v>
      </c>
      <c r="AA148" t="s">
        <v>447</v>
      </c>
      <c r="AB148" t="s">
        <v>444</v>
      </c>
      <c r="AC148" t="s">
        <v>444</v>
      </c>
      <c r="AD148" t="s">
        <v>15</v>
      </c>
      <c r="AE148" t="s">
        <v>447</v>
      </c>
      <c r="AF148" t="s">
        <v>447</v>
      </c>
      <c r="AG148" t="s">
        <v>447</v>
      </c>
      <c r="AH148" t="s">
        <v>447</v>
      </c>
      <c r="AI148" t="s">
        <v>447</v>
      </c>
      <c r="AJ148" t="s">
        <v>442</v>
      </c>
      <c r="AK148" t="s">
        <v>442</v>
      </c>
      <c r="AL148" t="s">
        <v>444</v>
      </c>
      <c r="AM148" t="s">
        <v>444</v>
      </c>
      <c r="AN148" t="s">
        <v>444</v>
      </c>
      <c r="AO148" t="s">
        <v>444</v>
      </c>
      <c r="AP148" t="s">
        <v>447</v>
      </c>
      <c r="AQ148" t="s">
        <v>528</v>
      </c>
      <c r="AR148" t="s">
        <v>282</v>
      </c>
      <c r="AS148" t="s">
        <v>7</v>
      </c>
      <c r="AT148" t="s">
        <v>10</v>
      </c>
      <c r="AU148" t="s">
        <v>1590</v>
      </c>
      <c r="AV148" t="s">
        <v>1359</v>
      </c>
      <c r="AW148" t="s">
        <v>444</v>
      </c>
      <c r="AX148" t="s">
        <v>444</v>
      </c>
      <c r="AY148" t="s">
        <v>444</v>
      </c>
      <c r="AZ148" t="s">
        <v>444</v>
      </c>
      <c r="BA148" t="s">
        <v>444</v>
      </c>
      <c r="BB148" t="s">
        <v>1591</v>
      </c>
      <c r="BC148" t="s">
        <v>1592</v>
      </c>
      <c r="BD148" t="s">
        <v>1359</v>
      </c>
      <c r="BE148" t="s">
        <v>444</v>
      </c>
      <c r="BF148" t="s">
        <v>1360</v>
      </c>
      <c r="BG148" t="s">
        <v>444</v>
      </c>
      <c r="BH148" t="s">
        <v>444</v>
      </c>
      <c r="BI148" t="s">
        <v>444</v>
      </c>
      <c r="BJ148" t="s">
        <v>444</v>
      </c>
      <c r="BK148" t="s">
        <v>444</v>
      </c>
      <c r="BL148" t="s">
        <v>444</v>
      </c>
      <c r="BM148" t="s">
        <v>444</v>
      </c>
      <c r="BN148" t="s">
        <v>444</v>
      </c>
      <c r="BO148" t="s">
        <v>444</v>
      </c>
      <c r="BP148" t="s">
        <v>444</v>
      </c>
      <c r="BQ148" t="s">
        <v>1360</v>
      </c>
      <c r="BR148" t="s">
        <v>188</v>
      </c>
      <c r="BS148" t="s">
        <v>444</v>
      </c>
      <c r="BT148" t="s">
        <v>444</v>
      </c>
      <c r="BU148" t="s">
        <v>444</v>
      </c>
      <c r="BV148" t="s">
        <v>444</v>
      </c>
      <c r="BW148" t="s">
        <v>1360</v>
      </c>
      <c r="BX148" t="s">
        <v>188</v>
      </c>
      <c r="BY148" t="s">
        <v>444</v>
      </c>
      <c r="BZ148" t="s">
        <v>444</v>
      </c>
      <c r="CA148" t="s">
        <v>444</v>
      </c>
      <c r="CB148" t="s">
        <v>444</v>
      </c>
      <c r="CC148" t="s">
        <v>444</v>
      </c>
      <c r="CD148" t="s">
        <v>444</v>
      </c>
      <c r="CE148" t="s">
        <v>444</v>
      </c>
      <c r="CF148" t="s">
        <v>444</v>
      </c>
      <c r="CG148" t="s">
        <v>444</v>
      </c>
      <c r="CH148" t="s">
        <v>444</v>
      </c>
      <c r="CI148" t="s">
        <v>1360</v>
      </c>
      <c r="CJ148" t="s">
        <v>188</v>
      </c>
      <c r="CK148" t="s">
        <v>444</v>
      </c>
      <c r="CL148" t="s">
        <v>444</v>
      </c>
      <c r="CM148" t="s">
        <v>444</v>
      </c>
      <c r="CN148" t="s">
        <v>444</v>
      </c>
      <c r="CO148" t="s">
        <v>1360</v>
      </c>
      <c r="CP148" t="s">
        <v>188</v>
      </c>
      <c r="CQ148" t="s">
        <v>444</v>
      </c>
      <c r="CR148" t="s">
        <v>444</v>
      </c>
      <c r="CS148" t="s">
        <v>444</v>
      </c>
      <c r="CT148" t="s">
        <v>444</v>
      </c>
      <c r="CU148" t="s">
        <v>444</v>
      </c>
      <c r="CV148" t="s">
        <v>2760</v>
      </c>
      <c r="CW148" t="s">
        <v>2736</v>
      </c>
      <c r="CX148" t="s">
        <v>2737</v>
      </c>
      <c r="CY148" t="s">
        <v>1593</v>
      </c>
      <c r="CZ148" t="s">
        <v>1594</v>
      </c>
      <c r="DA148" t="s">
        <v>1595</v>
      </c>
      <c r="DB148" t="s">
        <v>444</v>
      </c>
      <c r="DC148" t="s">
        <v>444</v>
      </c>
      <c r="DD148" t="s">
        <v>444</v>
      </c>
      <c r="DE148" t="s">
        <v>444</v>
      </c>
      <c r="DF148" t="s">
        <v>444</v>
      </c>
      <c r="DG148" t="s">
        <v>444</v>
      </c>
      <c r="DH148" t="s">
        <v>444</v>
      </c>
      <c r="DI148" t="s">
        <v>1440</v>
      </c>
      <c r="DJ148" t="s">
        <v>444</v>
      </c>
      <c r="DK148" t="s">
        <v>444</v>
      </c>
      <c r="DL148" t="s">
        <v>444</v>
      </c>
      <c r="DM148" t="s">
        <v>444</v>
      </c>
      <c r="DN148" t="s">
        <v>444</v>
      </c>
      <c r="DO148" t="s">
        <v>444</v>
      </c>
      <c r="DP148" t="s">
        <v>444</v>
      </c>
      <c r="DQ148" t="s">
        <v>444</v>
      </c>
      <c r="DR148" t="s">
        <v>444</v>
      </c>
      <c r="DS148" t="s">
        <v>444</v>
      </c>
      <c r="DT148" s="24" t="s">
        <v>444</v>
      </c>
      <c r="DU148" s="24" t="s">
        <v>444</v>
      </c>
      <c r="DV148" t="s">
        <v>444</v>
      </c>
      <c r="DW148" t="s">
        <v>444</v>
      </c>
      <c r="DX148" s="24" t="s">
        <v>444</v>
      </c>
      <c r="DY148" s="24" t="s">
        <v>444</v>
      </c>
      <c r="DZ148" t="s">
        <v>444</v>
      </c>
      <c r="EA148" t="s">
        <v>444</v>
      </c>
      <c r="EB148" s="24" t="s">
        <v>444</v>
      </c>
      <c r="EC148" s="24" t="s">
        <v>444</v>
      </c>
      <c r="ED148" t="s">
        <v>444</v>
      </c>
      <c r="EE148" t="s">
        <v>444</v>
      </c>
      <c r="EF148" s="24" t="s">
        <v>444</v>
      </c>
      <c r="EG148" s="24" t="s">
        <v>444</v>
      </c>
      <c r="EH148" t="s">
        <v>444</v>
      </c>
      <c r="EI148" t="s">
        <v>444</v>
      </c>
      <c r="EJ148" s="24" t="s">
        <v>444</v>
      </c>
      <c r="EK148" s="24" t="s">
        <v>444</v>
      </c>
      <c r="EL148" t="s">
        <v>444</v>
      </c>
      <c r="EM148" t="s">
        <v>444</v>
      </c>
      <c r="EN148" s="24" t="s">
        <v>444</v>
      </c>
      <c r="EO148" s="24" t="s">
        <v>444</v>
      </c>
      <c r="EP148" t="s">
        <v>444</v>
      </c>
      <c r="EQ148" t="s">
        <v>444</v>
      </c>
      <c r="ER148" s="24" t="s">
        <v>444</v>
      </c>
      <c r="ES148" s="24" t="s">
        <v>444</v>
      </c>
      <c r="ET148" t="s">
        <v>444</v>
      </c>
      <c r="EU148" t="s">
        <v>444</v>
      </c>
      <c r="EV148" s="24" t="s">
        <v>444</v>
      </c>
      <c r="EW148" s="24" t="s">
        <v>444</v>
      </c>
      <c r="EX148" t="s">
        <v>444</v>
      </c>
      <c r="EY148" t="s">
        <v>444</v>
      </c>
      <c r="EZ148" s="24" t="s">
        <v>444</v>
      </c>
      <c r="FA148" s="24" t="s">
        <v>444</v>
      </c>
      <c r="FB148" t="s">
        <v>444</v>
      </c>
      <c r="FC148" t="s">
        <v>444</v>
      </c>
      <c r="FD148" s="24" t="s">
        <v>444</v>
      </c>
      <c r="FE148" s="24" t="s">
        <v>444</v>
      </c>
      <c r="FF148" t="s">
        <v>444</v>
      </c>
      <c r="FG148" t="s">
        <v>444</v>
      </c>
      <c r="FH148" s="24" t="s">
        <v>444</v>
      </c>
      <c r="FI148" s="24" t="s">
        <v>444</v>
      </c>
      <c r="FJ148" t="s">
        <v>444</v>
      </c>
      <c r="FK148" t="s">
        <v>444</v>
      </c>
      <c r="FL148" s="24" t="s">
        <v>444</v>
      </c>
      <c r="FM148" s="24" t="s">
        <v>444</v>
      </c>
      <c r="FN148" t="s">
        <v>444</v>
      </c>
      <c r="FO148" t="s">
        <v>444</v>
      </c>
      <c r="FP148" s="24" t="s">
        <v>444</v>
      </c>
      <c r="FQ148" s="24" t="s">
        <v>444</v>
      </c>
      <c r="FR148" t="s">
        <v>444</v>
      </c>
      <c r="FS148" t="s">
        <v>444</v>
      </c>
      <c r="FT148" s="24" t="s">
        <v>444</v>
      </c>
      <c r="FU148" s="24" t="s">
        <v>444</v>
      </c>
      <c r="FV148" t="s">
        <v>444</v>
      </c>
      <c r="FW148" t="s">
        <v>444</v>
      </c>
      <c r="FX148" s="24" t="s">
        <v>444</v>
      </c>
      <c r="FY148" s="24" t="s">
        <v>444</v>
      </c>
      <c r="FZ148" t="s">
        <v>444</v>
      </c>
      <c r="GA148" t="s">
        <v>444</v>
      </c>
      <c r="GB148" s="24" t="s">
        <v>444</v>
      </c>
      <c r="GC148" s="24" t="s">
        <v>444</v>
      </c>
      <c r="GD148" t="s">
        <v>444</v>
      </c>
      <c r="GE148" t="s">
        <v>444</v>
      </c>
      <c r="GF148" s="24" t="s">
        <v>444</v>
      </c>
      <c r="GG148" s="24" t="s">
        <v>444</v>
      </c>
      <c r="GH148" t="s">
        <v>15</v>
      </c>
      <c r="GI148" s="24" t="s">
        <v>579</v>
      </c>
      <c r="GJ148" s="24" t="s">
        <v>578</v>
      </c>
      <c r="GK148" t="s">
        <v>581</v>
      </c>
      <c r="GL148" t="s">
        <v>581</v>
      </c>
      <c r="GM148" s="24" t="s">
        <v>444</v>
      </c>
      <c r="GN148" s="24" t="s">
        <v>444</v>
      </c>
      <c r="GO148" t="s">
        <v>444</v>
      </c>
      <c r="GP148" t="s">
        <v>444</v>
      </c>
      <c r="GQ148" s="24" t="s">
        <v>444</v>
      </c>
      <c r="GR148" s="24" t="s">
        <v>444</v>
      </c>
      <c r="GS148" t="s">
        <v>444</v>
      </c>
      <c r="GT148" t="s">
        <v>444</v>
      </c>
      <c r="GU148" s="24" t="s">
        <v>444</v>
      </c>
      <c r="GV148" s="24" t="s">
        <v>444</v>
      </c>
      <c r="GW148" t="s">
        <v>444</v>
      </c>
      <c r="GX148" t="s">
        <v>444</v>
      </c>
      <c r="GY148" s="24" t="s">
        <v>444</v>
      </c>
      <c r="GZ148" s="24" t="s">
        <v>444</v>
      </c>
      <c r="HA148" t="s">
        <v>444</v>
      </c>
      <c r="HB148" t="s">
        <v>444</v>
      </c>
      <c r="HC148" s="24" t="s">
        <v>444</v>
      </c>
      <c r="HD148" s="24" t="s">
        <v>444</v>
      </c>
      <c r="HE148" t="s">
        <v>444</v>
      </c>
      <c r="HF148" t="s">
        <v>444</v>
      </c>
      <c r="HG148" s="24" t="s">
        <v>444</v>
      </c>
      <c r="HH148" s="24" t="s">
        <v>444</v>
      </c>
      <c r="HI148" t="s">
        <v>444</v>
      </c>
      <c r="HJ148" t="s">
        <v>444</v>
      </c>
      <c r="HK148" s="24" t="s">
        <v>444</v>
      </c>
      <c r="HL148" s="24" t="s">
        <v>444</v>
      </c>
      <c r="HM148" t="s">
        <v>444</v>
      </c>
      <c r="HN148" t="s">
        <v>444</v>
      </c>
      <c r="HO148" s="24" t="s">
        <v>444</v>
      </c>
      <c r="HP148" s="24" t="s">
        <v>444</v>
      </c>
      <c r="HQ148" t="s">
        <v>444</v>
      </c>
      <c r="HR148" t="s">
        <v>444</v>
      </c>
      <c r="HS148" s="24" t="s">
        <v>444</v>
      </c>
      <c r="HT148" s="24" t="s">
        <v>444</v>
      </c>
      <c r="HU148" t="s">
        <v>444</v>
      </c>
      <c r="HV148" t="s">
        <v>444</v>
      </c>
      <c r="HW148" s="24" t="s">
        <v>444</v>
      </c>
      <c r="HX148" s="24" t="s">
        <v>444</v>
      </c>
      <c r="HY148" t="s">
        <v>444</v>
      </c>
      <c r="HZ148" t="s">
        <v>444</v>
      </c>
      <c r="IA148" t="s">
        <v>2760</v>
      </c>
      <c r="IB148" t="s">
        <v>2736</v>
      </c>
      <c r="IC148" t="s">
        <v>3038</v>
      </c>
      <c r="ID148" s="33" t="b" cm="1">
        <f t="array" ref="ID148">_xlfn.IFNA(MATCH($A$2,_xlfn.NUMBERVALUE(Table_Query_from_MF_DSNP62[[#This Row],[CL_GLACCT_DR1]:[CL_GLACCT_CR4]]),0),0)&gt;=1</f>
        <v>1</v>
      </c>
      <c r="IE148" s="33" t="b">
        <f>OR(Table_Query_from_MF_DSNP62[[#This Row],[Pair1]:[Pair25]])</f>
        <v>1</v>
      </c>
      <c r="IF148" s="33">
        <f>_xlfn.IFNA(MATCH(TRUE,Table_Query_from_MF_DSNP62[[#This Row],[Pair1]:[Pair25]],0),"none")</f>
        <v>1</v>
      </c>
      <c r="IG148" s="33" t="b">
        <f>AND($A$2&gt;=_xlfn.NUMBERVALUE(Table_Query_from_MF_DSNP62[[#This Row],[CL_GL_ACCT_FR1]]),$A$2&lt;=_xlfn.NUMBERVALUE(Table_Query_from_MF_DSNP62[[#This Row],[CL_GL_ACCT_TO1]]))</f>
        <v>1</v>
      </c>
      <c r="IH148" s="33" t="b">
        <f>AND($A$2&gt;=_xlfn.NUMBERVALUE(Table_Query_from_MF_DSNP62[[#This Row],[CL_GL_ACCT_FR2]]),$A$2&lt;=_xlfn.NUMBERVALUE(Table_Query_from_MF_DSNP62[[#This Row],[CL_GL_ACCT_TO2]]))</f>
        <v>1</v>
      </c>
      <c r="II148" s="33" t="b">
        <f>AND($A$2&gt;=_xlfn.NUMBERVALUE(Table_Query_from_MF_DSNP62[[#This Row],[CL_GL_ACCT_FR3]]),$A$2&lt;=_xlfn.NUMBERVALUE(Table_Query_from_MF_DSNP62[[#This Row],[CL_GL_ACCT_TO3]]))</f>
        <v>1</v>
      </c>
      <c r="IJ148" s="33" t="b">
        <f>AND($A$2&gt;=_xlfn.NUMBERVALUE(Table_Query_from_MF_DSNP62[[#This Row],[CL_GL_ACCT_FR4]]),$A$2&lt;=_xlfn.NUMBERVALUE(Table_Query_from_MF_DSNP62[[#This Row],[CL_GL_ACCT_TO4]]))</f>
        <v>1</v>
      </c>
      <c r="IK148" s="33" t="b">
        <f>AND($A$2&gt;=_xlfn.NUMBERVALUE(Table_Query_from_MF_DSNP62[[#This Row],[CL_GL_ACCT_FR5]]),$A$2&lt;=_xlfn.NUMBERVALUE(Table_Query_from_MF_DSNP62[[#This Row],[CL_GL_ACCT_TO5]]))</f>
        <v>1</v>
      </c>
      <c r="IL148" s="33" t="b">
        <f>AND($A$2&gt;=_xlfn.NUMBERVALUE(Table_Query_from_MF_DSNP62[[#This Row],[CL_GL_ACCT_FR6]]),$A$2&lt;=_xlfn.NUMBERVALUE(Table_Query_from_MF_DSNP62[[#This Row],[CL_GL_ACCT_TO6]]))</f>
        <v>1</v>
      </c>
      <c r="IM148" s="33" t="b">
        <f>AND($A$2&gt;=_xlfn.NUMBERVALUE(Table_Query_from_MF_DSNP62[[#This Row],[CL_GL_ACCT_FR7]]),$A$2&lt;=_xlfn.NUMBERVALUE(Table_Query_from_MF_DSNP62[[#This Row],[CL_GL_ACCT_TO7]]))</f>
        <v>1</v>
      </c>
      <c r="IN148" s="33" t="b">
        <f>AND($A$2&gt;=_xlfn.NUMBERVALUE(Table_Query_from_MF_DSNP62[[#This Row],[CL_GL_ACCT_FR8]]),$A$2&lt;=_xlfn.NUMBERVALUE(Table_Query_from_MF_DSNP62[[#This Row],[CL_GL_ACCT_TO8]]))</f>
        <v>1</v>
      </c>
      <c r="IO148" s="33" t="b">
        <f>AND($A$2&gt;=_xlfn.NUMBERVALUE(Table_Query_from_MF_DSNP62[[#This Row],[CL_GL_ACCT_FR9]]),$A$2&lt;=_xlfn.NUMBERVALUE(Table_Query_from_MF_DSNP62[[#This Row],[CL_GL_ACCT_TO9]]))</f>
        <v>1</v>
      </c>
      <c r="IP148" s="33" t="b">
        <f>AND($A$2&gt;=_xlfn.NUMBERVALUE(Table_Query_from_MF_DSNP62[[#This Row],[CL_GL_ACCT_FR10]]),$A$2&lt;=_xlfn.NUMBERVALUE(Table_Query_from_MF_DSNP62[[#This Row],[CL_GL_ACCT_TO10]]))</f>
        <v>1</v>
      </c>
      <c r="IQ148" s="33" t="b">
        <f>AND($A$2&gt;=_xlfn.NUMBERVALUE(Table_Query_from_MF_DSNP62[[#This Row],[CL_GL_ACCT_FR11]]),$A$2&lt;=_xlfn.NUMBERVALUE(Table_Query_from_MF_DSNP62[[#This Row],[CL_GL_ACCT_TO11]]))</f>
        <v>1</v>
      </c>
      <c r="IR148" s="33" t="b">
        <f>AND($A$2&gt;=_xlfn.NUMBERVALUE(Table_Query_from_MF_DSNP62[[#This Row],[CL_GL_ACCT_FR12]]),$A$2&lt;=_xlfn.NUMBERVALUE(Table_Query_from_MF_DSNP62[[#This Row],[CL_GL_ACCT_TO12]]))</f>
        <v>1</v>
      </c>
      <c r="IS148" s="33" t="b">
        <f>AND($A$2&gt;=_xlfn.NUMBERVALUE(Table_Query_from_MF_DSNP62[[#This Row],[CL_GL_ACCT_FR13]]),$A$2&lt;=_xlfn.NUMBERVALUE(Table_Query_from_MF_DSNP62[[#This Row],[CL_GL_ACCT_TO13]]))</f>
        <v>1</v>
      </c>
      <c r="IT148" s="33" t="b">
        <f>AND($A$2&gt;=_xlfn.NUMBERVALUE(Table_Query_from_MF_DSNP62[[#This Row],[CL_GL_ACCT_FR14]]),$A$2&lt;=_xlfn.NUMBERVALUE(Table_Query_from_MF_DSNP62[[#This Row],[CL_GL_ACCT_TO14]]))</f>
        <v>1</v>
      </c>
      <c r="IU148" s="33" t="b">
        <f>AND($A$2&gt;=_xlfn.NUMBERVALUE(Table_Query_from_MF_DSNP62[[#This Row],[CL_GL_ACCT_FR15]]),$A$2&lt;=_xlfn.NUMBERVALUE(Table_Query_from_MF_DSNP62[[#This Row],[CL_GL_ACCT_TO15]]))</f>
        <v>1</v>
      </c>
      <c r="IV148" s="33" t="b">
        <f>AND($A$2&gt;=_xlfn.NUMBERVALUE(Table_Query_from_MF_DSNP62[[#This Row],[CL_GL_ACCT_FR16]]),$A$2&lt;=_xlfn.NUMBERVALUE(Table_Query_from_MF_DSNP62[[#This Row],[CL_GL_ACCT_TO16]]))</f>
        <v>1</v>
      </c>
      <c r="IW148" s="33" t="b">
        <f>AND($A$2&gt;=_xlfn.NUMBERVALUE(Table_Query_from_MF_DSNP62[[#This Row],[CL_GL_ACCT_FR17]]),$A$2&lt;=_xlfn.NUMBERVALUE(Table_Query_from_MF_DSNP62[[#This Row],[CL_GL_ACCT_TO17]]))</f>
        <v>1</v>
      </c>
      <c r="IX148" s="33" t="b">
        <f>AND($A$2&gt;=_xlfn.NUMBERVALUE(Table_Query_from_MF_DSNP62[[#This Row],[CL_GL_ACCT_FR18]]),$A$2&lt;=_xlfn.NUMBERVALUE(Table_Query_from_MF_DSNP62[[#This Row],[CL_GL_ACCT_TO18]]))</f>
        <v>1</v>
      </c>
      <c r="IY148" s="33" t="b">
        <f>AND($A$2&gt;=_xlfn.NUMBERVALUE(Table_Query_from_MF_DSNP62[[#This Row],[CL_GL_ACCT_FR19]]),$A$2&lt;=_xlfn.NUMBERVALUE(Table_Query_from_MF_DSNP62[[#This Row],[CL_GL_ACCT_TO19]]))</f>
        <v>1</v>
      </c>
      <c r="IZ148" s="33" t="b">
        <f>AND($A$2&gt;=_xlfn.NUMBERVALUE(Table_Query_from_MF_DSNP62[[#This Row],[CL_GL_ACCT_FR20]]),$A$2&lt;=_xlfn.NUMBERVALUE(Table_Query_from_MF_DSNP62[[#This Row],[CL_GL_ACCT_TO20]]))</f>
        <v>1</v>
      </c>
      <c r="JA148" s="33" t="b">
        <f>AND($A$2&gt;=_xlfn.NUMBERVALUE(Table_Query_from_MF_DSNP62[[#This Row],[CL_GL_ACCT_FR21]]),$A$2&lt;=_xlfn.NUMBERVALUE(Table_Query_from_MF_DSNP62[[#This Row],[CL_GL_ACCT_TO21]]))</f>
        <v>1</v>
      </c>
      <c r="JB148" s="33" t="b">
        <f>AND($A$2&gt;=_xlfn.NUMBERVALUE(Table_Query_from_MF_DSNP62[[#This Row],[CL_GL_ACCT_FR22]]),$A$2&lt;=_xlfn.NUMBERVALUE(Table_Query_from_MF_DSNP62[[#This Row],[CL_GL_ACCT_TO22]]))</f>
        <v>1</v>
      </c>
      <c r="JC148" s="33" t="b">
        <f>AND($A$2&gt;=_xlfn.NUMBERVALUE(Table_Query_from_MF_DSNP62[[#This Row],[CL_GL_ACCT_FR23]]),$A$2&lt;=_xlfn.NUMBERVALUE(Table_Query_from_MF_DSNP62[[#This Row],[CL_GL_ACCT_TO23]]))</f>
        <v>1</v>
      </c>
      <c r="JD148" s="33" t="b">
        <f>AND($A$2&gt;=_xlfn.NUMBERVALUE(Table_Query_from_MF_DSNP62[[#This Row],[CL_GL_ACCT_FR24]]),$A$2&lt;=_xlfn.NUMBERVALUE(Table_Query_from_MF_DSNP62[[#This Row],[CL_GL_ACCT_TO24]]))</f>
        <v>1</v>
      </c>
      <c r="JE148" s="33" t="b">
        <f>AND($A$2&gt;=_xlfn.NUMBERVALUE(Table_Query_from_MF_DSNP62[[#This Row],[CL_GL_ACCT_FR25]]),$A$2&lt;=_xlfn.NUMBERVALUE(Table_Query_from_MF_DSNP62[[#This Row],[CL_GL_ACCT_TO25]]))</f>
        <v>1</v>
      </c>
      <c r="JF148" s="33" t="b">
        <f>OR(Table_Query_from_MF_DSNP62[[#This Row],[PairA]:[PairO]])</f>
        <v>1</v>
      </c>
      <c r="JG148" s="33">
        <f>_xlfn.IFNA(MATCH(TRUE,Table_Query_from_MF_DSNP62[[#This Row],[PairA]:[PairO]],0),"none")</f>
        <v>3</v>
      </c>
      <c r="JH148" s="33" t="b">
        <f>AND($B$2&gt;=_xlfn.NUMBERVALUE(Table_Query_from_MF_DSNP62[[#This Row],[CL_CMP_OBJ_FR1]]),$B$2&lt;=_xlfn.NUMBERVALUE(Table_Query_from_MF_DSNP62[[#This Row],[CL_CMP_OBJ_TO1]]))</f>
        <v>0</v>
      </c>
      <c r="JI148" s="33" t="b">
        <f>AND($B$2&gt;=_xlfn.NUMBERVALUE(Table_Query_from_MF_DSNP62[[#This Row],[CL_CMP_OBJ_FR2]]),$B$2&lt;=_xlfn.NUMBERVALUE(Table_Query_from_MF_DSNP62[[#This Row],[CL_CMP_OBJ_TO2]]))</f>
        <v>0</v>
      </c>
      <c r="JJ148" s="33" t="b">
        <f>AND($B$2&gt;=_xlfn.NUMBERVALUE(Table_Query_from_MF_DSNP62[[#This Row],[CL_CMP_OBJ_FR3]]),$B$2&lt;=_xlfn.NUMBERVALUE(Table_Query_from_MF_DSNP62[[#This Row],[CL_CMP_OBJ_TO3]]))</f>
        <v>1</v>
      </c>
      <c r="JK148" s="33" t="b">
        <f>AND($B$2&gt;=_xlfn.NUMBERVALUE(Table_Query_from_MF_DSNP62[[#This Row],[CL_CMP_OBJ_FR4]]),$B$2&lt;=_xlfn.NUMBERVALUE(Table_Query_from_MF_DSNP62[[#This Row],[CL_CMP_OBJ_TO4]]))</f>
        <v>1</v>
      </c>
      <c r="JL148" s="33" t="b">
        <f>AND($B$2&gt;=_xlfn.NUMBERVALUE(Table_Query_from_MF_DSNP62[[#This Row],[CL_CMP_OBJ_FR5]]),$B$2&lt;=_xlfn.NUMBERVALUE(Table_Query_from_MF_DSNP62[[#This Row],[CL_CMP_OBJ_TO5]]))</f>
        <v>1</v>
      </c>
      <c r="JM148" s="33" t="b">
        <f>AND($B$2&gt;=_xlfn.NUMBERVALUE(Table_Query_from_MF_DSNP62[[#This Row],[CL_CMP_OBJ_FR6]]),$B$2&lt;=_xlfn.NUMBERVALUE(Table_Query_from_MF_DSNP62[[#This Row],[CL_CMP_OBJ_TO6]]))</f>
        <v>1</v>
      </c>
      <c r="JN148" s="33" t="b">
        <f>AND($B$2&gt;=_xlfn.NUMBERVALUE(Table_Query_from_MF_DSNP62[[#This Row],[CL_CMP_OBJ_FR7]]),$B$2&lt;=_xlfn.NUMBERVALUE(Table_Query_from_MF_DSNP62[[#This Row],[CL_CMP_OBJ_TO7]]))</f>
        <v>1</v>
      </c>
      <c r="JO148" s="33" t="b">
        <f>AND($B$2&gt;=_xlfn.NUMBERVALUE(Table_Query_from_MF_DSNP62[[#This Row],[CL_CMP_OBJ_FR8]]),$B$2&lt;=_xlfn.NUMBERVALUE(Table_Query_from_MF_DSNP62[[#This Row],[CL_CMP_OBJ_TO8]]))</f>
        <v>1</v>
      </c>
      <c r="JP148" s="33" t="b">
        <f>AND($B$2&gt;=_xlfn.NUMBERVALUE(Table_Query_from_MF_DSNP62[[#This Row],[CL_CMP_OBJ_FR9]]),$B$2&lt;=_xlfn.NUMBERVALUE(Table_Query_from_MF_DSNP62[[#This Row],[CL_CMP_OBJ_TO9]]))</f>
        <v>1</v>
      </c>
      <c r="JQ148" s="33" t="b">
        <f>AND($B$2&gt;=_xlfn.NUMBERVALUE(Table_Query_from_MF_DSNP62[[#This Row],[CL_CMP_OBJ_FR10]]),$B$2&lt;=_xlfn.NUMBERVALUE(Table_Query_from_MF_DSNP62[[#This Row],[CL_CMP_OBJ_TO10]]))</f>
        <v>1</v>
      </c>
      <c r="JR148" s="33" t="b">
        <f>AND($B$2&gt;=_xlfn.NUMBERVALUE(Table_Query_from_MF_DSNP62[[#This Row],[CL_CMP_OBJ_FR11]]),$B$2&lt;=_xlfn.NUMBERVALUE(Table_Query_from_MF_DSNP62[[#This Row],[CL_CMP_OBJ_TO11]]))</f>
        <v>1</v>
      </c>
      <c r="JS148" s="33" t="b">
        <f>AND($B$2&gt;=_xlfn.NUMBERVALUE(Table_Query_from_MF_DSNP62[[#This Row],[CL_CMP_OBJ_FR12]]),$B$2&lt;=_xlfn.NUMBERVALUE(Table_Query_from_MF_DSNP62[[#This Row],[CL_CMP_OBJ_TO12]]))</f>
        <v>1</v>
      </c>
      <c r="JT148" s="33" t="b">
        <f>AND($B$2&gt;=_xlfn.NUMBERVALUE(Table_Query_from_MF_DSNP62[[#This Row],[CL_CMP_OBJ_FR13]]),$B$2&lt;=_xlfn.NUMBERVALUE(Table_Query_from_MF_DSNP62[[#This Row],[CL_CMP_OBJ_TO13]]))</f>
        <v>1</v>
      </c>
      <c r="JU148" s="33" t="b">
        <f>AND($B$2&gt;=_xlfn.NUMBERVALUE(Table_Query_from_MF_DSNP62[[#This Row],[CL_CMP_OBJ_FR14]]),$B$2&lt;=_xlfn.NUMBERVALUE(Table_Query_from_MF_DSNP62[[#This Row],[CL_CMP_OBJ_TO14]]))</f>
        <v>1</v>
      </c>
      <c r="JV148" s="33" t="b">
        <f>AND($B$2&gt;=_xlfn.NUMBERVALUE(Table_Query_from_MF_DSNP62[[#This Row],[CL_CMP_OBJ_FR15]]),$B$2&lt;=_xlfn.NUMBERVALUE(Table_Query_from_MF_DSNP62[[#This Row],[CL_CMP_OBJ_TO15]]))</f>
        <v>1</v>
      </c>
    </row>
    <row r="149" spans="1:282" x14ac:dyDescent="0.25">
      <c r="A149" t="b">
        <f>OR(,Table_Query_from_MF_DSNP62[[#This Row],[Desired GL included as "hard-coded" GL?]],Table_Query_from_MF_DSNP62[[#This Row],[Desired GL included as "Open GL"?]])</f>
        <v>1</v>
      </c>
      <c r="B149" t="b">
        <f>Table_Query_from_MF_DSNP62[[#This Row],[Desired CObj included as "Open CObj"?]]</f>
        <v>1</v>
      </c>
      <c r="C149" t="s">
        <v>1596</v>
      </c>
      <c r="D149" t="s">
        <v>1597</v>
      </c>
      <c r="E149" t="s">
        <v>15</v>
      </c>
      <c r="F149" s="24" t="s">
        <v>422</v>
      </c>
      <c r="G149" t="s">
        <v>168</v>
      </c>
      <c r="H149" s="24" t="s">
        <v>444</v>
      </c>
      <c r="I149" t="s">
        <v>444</v>
      </c>
      <c r="J149" s="24" t="s">
        <v>444</v>
      </c>
      <c r="K149" t="s">
        <v>444</v>
      </c>
      <c r="L149" s="24" t="s">
        <v>359</v>
      </c>
      <c r="M149" t="s">
        <v>307</v>
      </c>
      <c r="N149" t="s">
        <v>444</v>
      </c>
      <c r="O149" t="s">
        <v>15</v>
      </c>
      <c r="P149" t="s">
        <v>444</v>
      </c>
      <c r="Q149" t="s">
        <v>15</v>
      </c>
      <c r="R149" t="s">
        <v>15</v>
      </c>
      <c r="S149" t="s">
        <v>15</v>
      </c>
      <c r="T149" t="s">
        <v>447</v>
      </c>
      <c r="U149" t="s">
        <v>444</v>
      </c>
      <c r="V149" t="s">
        <v>444</v>
      </c>
      <c r="W149" t="s">
        <v>447</v>
      </c>
      <c r="X149" t="s">
        <v>444</v>
      </c>
      <c r="Y149" t="s">
        <v>442</v>
      </c>
      <c r="Z149" t="s">
        <v>447</v>
      </c>
      <c r="AA149" t="s">
        <v>447</v>
      </c>
      <c r="AB149" t="s">
        <v>444</v>
      </c>
      <c r="AC149" t="s">
        <v>444</v>
      </c>
      <c r="AD149" t="s">
        <v>447</v>
      </c>
      <c r="AE149" t="s">
        <v>447</v>
      </c>
      <c r="AF149" t="s">
        <v>447</v>
      </c>
      <c r="AG149" t="s">
        <v>447</v>
      </c>
      <c r="AH149" t="s">
        <v>447</v>
      </c>
      <c r="AI149" t="s">
        <v>447</v>
      </c>
      <c r="AJ149" t="s">
        <v>442</v>
      </c>
      <c r="AK149" t="s">
        <v>442</v>
      </c>
      <c r="AL149" t="s">
        <v>444</v>
      </c>
      <c r="AM149" t="s">
        <v>444</v>
      </c>
      <c r="AN149" t="s">
        <v>444</v>
      </c>
      <c r="AO149" t="s">
        <v>444</v>
      </c>
      <c r="AP149" t="s">
        <v>447</v>
      </c>
      <c r="AQ149" t="s">
        <v>528</v>
      </c>
      <c r="AR149" t="s">
        <v>282</v>
      </c>
      <c r="AS149" t="s">
        <v>7</v>
      </c>
      <c r="AT149" t="s">
        <v>10</v>
      </c>
      <c r="AU149" t="s">
        <v>1590</v>
      </c>
      <c r="AV149" t="s">
        <v>1359</v>
      </c>
      <c r="AW149" t="s">
        <v>444</v>
      </c>
      <c r="AX149" t="s">
        <v>444</v>
      </c>
      <c r="AY149" t="s">
        <v>444</v>
      </c>
      <c r="AZ149" t="s">
        <v>444</v>
      </c>
      <c r="BA149" t="s">
        <v>444</v>
      </c>
      <c r="BB149" t="s">
        <v>1591</v>
      </c>
      <c r="BC149" t="s">
        <v>1592</v>
      </c>
      <c r="BD149" t="s">
        <v>1359</v>
      </c>
      <c r="BE149" t="s">
        <v>444</v>
      </c>
      <c r="BF149" t="s">
        <v>1360</v>
      </c>
      <c r="BG149" t="s">
        <v>1360</v>
      </c>
      <c r="BH149" t="s">
        <v>755</v>
      </c>
      <c r="BI149" t="s">
        <v>529</v>
      </c>
      <c r="BJ149" t="s">
        <v>1520</v>
      </c>
      <c r="BK149" t="s">
        <v>282</v>
      </c>
      <c r="BL149" t="s">
        <v>1360</v>
      </c>
      <c r="BM149" t="s">
        <v>758</v>
      </c>
      <c r="BN149" t="s">
        <v>529</v>
      </c>
      <c r="BO149" t="s">
        <v>1520</v>
      </c>
      <c r="BP149" t="s">
        <v>282</v>
      </c>
      <c r="BQ149" t="s">
        <v>740</v>
      </c>
      <c r="BR149" t="s">
        <v>1521</v>
      </c>
      <c r="BS149" t="s">
        <v>444</v>
      </c>
      <c r="BT149" t="s">
        <v>1360</v>
      </c>
      <c r="BU149" t="s">
        <v>188</v>
      </c>
      <c r="BV149" t="s">
        <v>444</v>
      </c>
      <c r="BW149" t="s">
        <v>740</v>
      </c>
      <c r="BX149" t="s">
        <v>1521</v>
      </c>
      <c r="BY149" t="s">
        <v>444</v>
      </c>
      <c r="BZ149" t="s">
        <v>1360</v>
      </c>
      <c r="CA149" t="s">
        <v>188</v>
      </c>
      <c r="CB149" t="s">
        <v>444</v>
      </c>
      <c r="CC149" t="s">
        <v>444</v>
      </c>
      <c r="CD149" t="s">
        <v>444</v>
      </c>
      <c r="CE149" t="s">
        <v>444</v>
      </c>
      <c r="CF149" t="s">
        <v>444</v>
      </c>
      <c r="CG149" t="s">
        <v>444</v>
      </c>
      <c r="CH149" t="s">
        <v>444</v>
      </c>
      <c r="CI149" t="s">
        <v>740</v>
      </c>
      <c r="CJ149" t="s">
        <v>1521</v>
      </c>
      <c r="CK149" t="s">
        <v>444</v>
      </c>
      <c r="CL149" t="s">
        <v>1360</v>
      </c>
      <c r="CM149" t="s">
        <v>188</v>
      </c>
      <c r="CN149" t="s">
        <v>444</v>
      </c>
      <c r="CO149" t="s">
        <v>740</v>
      </c>
      <c r="CP149" t="s">
        <v>1521</v>
      </c>
      <c r="CQ149" t="s">
        <v>444</v>
      </c>
      <c r="CR149" t="s">
        <v>1360</v>
      </c>
      <c r="CS149" t="s">
        <v>188</v>
      </c>
      <c r="CT149" t="s">
        <v>444</v>
      </c>
      <c r="CU149" t="s">
        <v>444</v>
      </c>
      <c r="CV149" t="s">
        <v>2760</v>
      </c>
      <c r="CW149" t="s">
        <v>2795</v>
      </c>
      <c r="CX149" t="s">
        <v>2795</v>
      </c>
      <c r="CY149" t="s">
        <v>1594</v>
      </c>
      <c r="CZ149" t="s">
        <v>1593</v>
      </c>
      <c r="DA149" t="s">
        <v>444</v>
      </c>
      <c r="DB149" t="s">
        <v>444</v>
      </c>
      <c r="DC149" t="s">
        <v>444</v>
      </c>
      <c r="DD149" t="s">
        <v>444</v>
      </c>
      <c r="DE149" t="s">
        <v>444</v>
      </c>
      <c r="DF149" t="s">
        <v>444</v>
      </c>
      <c r="DG149" t="s">
        <v>444</v>
      </c>
      <c r="DH149" t="s">
        <v>444</v>
      </c>
      <c r="DI149" t="s">
        <v>1440</v>
      </c>
      <c r="DJ149" t="s">
        <v>444</v>
      </c>
      <c r="DK149" t="s">
        <v>444</v>
      </c>
      <c r="DL149" t="s">
        <v>444</v>
      </c>
      <c r="DM149" t="s">
        <v>444</v>
      </c>
      <c r="DN149" t="s">
        <v>444</v>
      </c>
      <c r="DO149" t="s">
        <v>444</v>
      </c>
      <c r="DP149" t="s">
        <v>444</v>
      </c>
      <c r="DQ149" t="s">
        <v>444</v>
      </c>
      <c r="DR149" t="s">
        <v>444</v>
      </c>
      <c r="DS149" t="s">
        <v>444</v>
      </c>
      <c r="DT149" s="24" t="s">
        <v>444</v>
      </c>
      <c r="DU149" s="24" t="s">
        <v>444</v>
      </c>
      <c r="DV149" t="s">
        <v>444</v>
      </c>
      <c r="DW149" t="s">
        <v>444</v>
      </c>
      <c r="DX149" s="24" t="s">
        <v>444</v>
      </c>
      <c r="DY149" s="24" t="s">
        <v>444</v>
      </c>
      <c r="DZ149" t="s">
        <v>444</v>
      </c>
      <c r="EA149" t="s">
        <v>444</v>
      </c>
      <c r="EB149" s="24" t="s">
        <v>444</v>
      </c>
      <c r="EC149" s="24" t="s">
        <v>444</v>
      </c>
      <c r="ED149" t="s">
        <v>444</v>
      </c>
      <c r="EE149" t="s">
        <v>444</v>
      </c>
      <c r="EF149" s="24" t="s">
        <v>444</v>
      </c>
      <c r="EG149" s="24" t="s">
        <v>444</v>
      </c>
      <c r="EH149" t="s">
        <v>444</v>
      </c>
      <c r="EI149" t="s">
        <v>444</v>
      </c>
      <c r="EJ149" s="24" t="s">
        <v>444</v>
      </c>
      <c r="EK149" s="24" t="s">
        <v>444</v>
      </c>
      <c r="EL149" t="s">
        <v>444</v>
      </c>
      <c r="EM149" t="s">
        <v>444</v>
      </c>
      <c r="EN149" s="24" t="s">
        <v>444</v>
      </c>
      <c r="EO149" s="24" t="s">
        <v>444</v>
      </c>
      <c r="EP149" t="s">
        <v>444</v>
      </c>
      <c r="EQ149" t="s">
        <v>444</v>
      </c>
      <c r="ER149" s="24" t="s">
        <v>444</v>
      </c>
      <c r="ES149" s="24" t="s">
        <v>444</v>
      </c>
      <c r="ET149" t="s">
        <v>444</v>
      </c>
      <c r="EU149" t="s">
        <v>444</v>
      </c>
      <c r="EV149" s="24" t="s">
        <v>444</v>
      </c>
      <c r="EW149" s="24" t="s">
        <v>444</v>
      </c>
      <c r="EX149" t="s">
        <v>444</v>
      </c>
      <c r="EY149" t="s">
        <v>444</v>
      </c>
      <c r="EZ149" s="24" t="s">
        <v>444</v>
      </c>
      <c r="FA149" s="24" t="s">
        <v>444</v>
      </c>
      <c r="FB149" t="s">
        <v>444</v>
      </c>
      <c r="FC149" t="s">
        <v>444</v>
      </c>
      <c r="FD149" s="24" t="s">
        <v>444</v>
      </c>
      <c r="FE149" s="24" t="s">
        <v>444</v>
      </c>
      <c r="FF149" t="s">
        <v>444</v>
      </c>
      <c r="FG149" t="s">
        <v>444</v>
      </c>
      <c r="FH149" s="24" t="s">
        <v>444</v>
      </c>
      <c r="FI149" s="24" t="s">
        <v>444</v>
      </c>
      <c r="FJ149" t="s">
        <v>444</v>
      </c>
      <c r="FK149" t="s">
        <v>444</v>
      </c>
      <c r="FL149" s="24" t="s">
        <v>444</v>
      </c>
      <c r="FM149" s="24" t="s">
        <v>444</v>
      </c>
      <c r="FN149" t="s">
        <v>444</v>
      </c>
      <c r="FO149" t="s">
        <v>444</v>
      </c>
      <c r="FP149" s="24" t="s">
        <v>444</v>
      </c>
      <c r="FQ149" s="24" t="s">
        <v>444</v>
      </c>
      <c r="FR149" t="s">
        <v>444</v>
      </c>
      <c r="FS149" t="s">
        <v>444</v>
      </c>
      <c r="FT149" s="24" t="s">
        <v>444</v>
      </c>
      <c r="FU149" s="24" t="s">
        <v>444</v>
      </c>
      <c r="FV149" t="s">
        <v>444</v>
      </c>
      <c r="FW149" t="s">
        <v>444</v>
      </c>
      <c r="FX149" s="24" t="s">
        <v>444</v>
      </c>
      <c r="FY149" s="24" t="s">
        <v>444</v>
      </c>
      <c r="FZ149" t="s">
        <v>444</v>
      </c>
      <c r="GA149" t="s">
        <v>444</v>
      </c>
      <c r="GB149" s="24" t="s">
        <v>444</v>
      </c>
      <c r="GC149" s="24" t="s">
        <v>444</v>
      </c>
      <c r="GD149" t="s">
        <v>444</v>
      </c>
      <c r="GE149" t="s">
        <v>444</v>
      </c>
      <c r="GF149" s="24" t="s">
        <v>444</v>
      </c>
      <c r="GG149" s="24" t="s">
        <v>444</v>
      </c>
      <c r="GH149" t="s">
        <v>15</v>
      </c>
      <c r="GI149" s="24" t="s">
        <v>1598</v>
      </c>
      <c r="GJ149" s="24" t="s">
        <v>1598</v>
      </c>
      <c r="GK149" t="s">
        <v>444</v>
      </c>
      <c r="GL149" t="s">
        <v>444</v>
      </c>
      <c r="GM149" s="24" t="s">
        <v>444</v>
      </c>
      <c r="GN149" s="24" t="s">
        <v>444</v>
      </c>
      <c r="GO149" t="s">
        <v>444</v>
      </c>
      <c r="GP149" t="s">
        <v>444</v>
      </c>
      <c r="GQ149" s="24" t="s">
        <v>444</v>
      </c>
      <c r="GR149" s="24" t="s">
        <v>444</v>
      </c>
      <c r="GS149" t="s">
        <v>444</v>
      </c>
      <c r="GT149" t="s">
        <v>444</v>
      </c>
      <c r="GU149" s="24" t="s">
        <v>444</v>
      </c>
      <c r="GV149" s="24" t="s">
        <v>444</v>
      </c>
      <c r="GW149" t="s">
        <v>444</v>
      </c>
      <c r="GX149" t="s">
        <v>444</v>
      </c>
      <c r="GY149" s="24" t="s">
        <v>444</v>
      </c>
      <c r="GZ149" s="24" t="s">
        <v>444</v>
      </c>
      <c r="HA149" t="s">
        <v>444</v>
      </c>
      <c r="HB149" t="s">
        <v>444</v>
      </c>
      <c r="HC149" s="24" t="s">
        <v>444</v>
      </c>
      <c r="HD149" s="24" t="s">
        <v>444</v>
      </c>
      <c r="HE149" t="s">
        <v>444</v>
      </c>
      <c r="HF149" t="s">
        <v>444</v>
      </c>
      <c r="HG149" s="24" t="s">
        <v>444</v>
      </c>
      <c r="HH149" s="24" t="s">
        <v>444</v>
      </c>
      <c r="HI149" t="s">
        <v>444</v>
      </c>
      <c r="HJ149" t="s">
        <v>444</v>
      </c>
      <c r="HK149" s="24" t="s">
        <v>444</v>
      </c>
      <c r="HL149" s="24" t="s">
        <v>444</v>
      </c>
      <c r="HM149" t="s">
        <v>444</v>
      </c>
      <c r="HN149" t="s">
        <v>444</v>
      </c>
      <c r="HO149" s="24" t="s">
        <v>444</v>
      </c>
      <c r="HP149" s="24" t="s">
        <v>444</v>
      </c>
      <c r="HQ149" t="s">
        <v>444</v>
      </c>
      <c r="HR149" t="s">
        <v>444</v>
      </c>
      <c r="HS149" s="24" t="s">
        <v>444</v>
      </c>
      <c r="HT149" s="24" t="s">
        <v>444</v>
      </c>
      <c r="HU149" t="s">
        <v>444</v>
      </c>
      <c r="HV149" t="s">
        <v>444</v>
      </c>
      <c r="HW149" s="24" t="s">
        <v>444</v>
      </c>
      <c r="HX149" s="24" t="s">
        <v>444</v>
      </c>
      <c r="HY149" t="s">
        <v>444</v>
      </c>
      <c r="HZ149" t="s">
        <v>444</v>
      </c>
      <c r="IA149" t="s">
        <v>2760</v>
      </c>
      <c r="IB149" t="s">
        <v>2736</v>
      </c>
      <c r="IC149" t="s">
        <v>2795</v>
      </c>
      <c r="ID149" s="33" t="b" cm="1">
        <f t="array" ref="ID149">_xlfn.IFNA(MATCH($A$2,_xlfn.NUMBERVALUE(Table_Query_from_MF_DSNP62[[#This Row],[CL_GLACCT_DR1]:[CL_GLACCT_CR4]]),0),0)&gt;=1</f>
        <v>1</v>
      </c>
      <c r="IE149" s="33" t="b">
        <f>OR(Table_Query_from_MF_DSNP62[[#This Row],[Pair1]:[Pair25]])</f>
        <v>1</v>
      </c>
      <c r="IF149" s="33">
        <f>_xlfn.IFNA(MATCH(TRUE,Table_Query_from_MF_DSNP62[[#This Row],[Pair1]:[Pair25]],0),"none")</f>
        <v>1</v>
      </c>
      <c r="IG149" s="33" t="b">
        <f>AND($A$2&gt;=_xlfn.NUMBERVALUE(Table_Query_from_MF_DSNP62[[#This Row],[CL_GL_ACCT_FR1]]),$A$2&lt;=_xlfn.NUMBERVALUE(Table_Query_from_MF_DSNP62[[#This Row],[CL_GL_ACCT_TO1]]))</f>
        <v>1</v>
      </c>
      <c r="IH149" s="33" t="b">
        <f>AND($A$2&gt;=_xlfn.NUMBERVALUE(Table_Query_from_MF_DSNP62[[#This Row],[CL_GL_ACCT_FR2]]),$A$2&lt;=_xlfn.NUMBERVALUE(Table_Query_from_MF_DSNP62[[#This Row],[CL_GL_ACCT_TO2]]))</f>
        <v>1</v>
      </c>
      <c r="II149" s="33" t="b">
        <f>AND($A$2&gt;=_xlfn.NUMBERVALUE(Table_Query_from_MF_DSNP62[[#This Row],[CL_GL_ACCT_FR3]]),$A$2&lt;=_xlfn.NUMBERVALUE(Table_Query_from_MF_DSNP62[[#This Row],[CL_GL_ACCT_TO3]]))</f>
        <v>1</v>
      </c>
      <c r="IJ149" s="33" t="b">
        <f>AND($A$2&gt;=_xlfn.NUMBERVALUE(Table_Query_from_MF_DSNP62[[#This Row],[CL_GL_ACCT_FR4]]),$A$2&lt;=_xlfn.NUMBERVALUE(Table_Query_from_MF_DSNP62[[#This Row],[CL_GL_ACCT_TO4]]))</f>
        <v>1</v>
      </c>
      <c r="IK149" s="33" t="b">
        <f>AND($A$2&gt;=_xlfn.NUMBERVALUE(Table_Query_from_MF_DSNP62[[#This Row],[CL_GL_ACCT_FR5]]),$A$2&lt;=_xlfn.NUMBERVALUE(Table_Query_from_MF_DSNP62[[#This Row],[CL_GL_ACCT_TO5]]))</f>
        <v>1</v>
      </c>
      <c r="IL149" s="33" t="b">
        <f>AND($A$2&gt;=_xlfn.NUMBERVALUE(Table_Query_from_MF_DSNP62[[#This Row],[CL_GL_ACCT_FR6]]),$A$2&lt;=_xlfn.NUMBERVALUE(Table_Query_from_MF_DSNP62[[#This Row],[CL_GL_ACCT_TO6]]))</f>
        <v>1</v>
      </c>
      <c r="IM149" s="33" t="b">
        <f>AND($A$2&gt;=_xlfn.NUMBERVALUE(Table_Query_from_MF_DSNP62[[#This Row],[CL_GL_ACCT_FR7]]),$A$2&lt;=_xlfn.NUMBERVALUE(Table_Query_from_MF_DSNP62[[#This Row],[CL_GL_ACCT_TO7]]))</f>
        <v>1</v>
      </c>
      <c r="IN149" s="33" t="b">
        <f>AND($A$2&gt;=_xlfn.NUMBERVALUE(Table_Query_from_MF_DSNP62[[#This Row],[CL_GL_ACCT_FR8]]),$A$2&lt;=_xlfn.NUMBERVALUE(Table_Query_from_MF_DSNP62[[#This Row],[CL_GL_ACCT_TO8]]))</f>
        <v>1</v>
      </c>
      <c r="IO149" s="33" t="b">
        <f>AND($A$2&gt;=_xlfn.NUMBERVALUE(Table_Query_from_MF_DSNP62[[#This Row],[CL_GL_ACCT_FR9]]),$A$2&lt;=_xlfn.NUMBERVALUE(Table_Query_from_MF_DSNP62[[#This Row],[CL_GL_ACCT_TO9]]))</f>
        <v>1</v>
      </c>
      <c r="IP149" s="33" t="b">
        <f>AND($A$2&gt;=_xlfn.NUMBERVALUE(Table_Query_from_MF_DSNP62[[#This Row],[CL_GL_ACCT_FR10]]),$A$2&lt;=_xlfn.NUMBERVALUE(Table_Query_from_MF_DSNP62[[#This Row],[CL_GL_ACCT_TO10]]))</f>
        <v>1</v>
      </c>
      <c r="IQ149" s="33" t="b">
        <f>AND($A$2&gt;=_xlfn.NUMBERVALUE(Table_Query_from_MF_DSNP62[[#This Row],[CL_GL_ACCT_FR11]]),$A$2&lt;=_xlfn.NUMBERVALUE(Table_Query_from_MF_DSNP62[[#This Row],[CL_GL_ACCT_TO11]]))</f>
        <v>1</v>
      </c>
      <c r="IR149" s="33" t="b">
        <f>AND($A$2&gt;=_xlfn.NUMBERVALUE(Table_Query_from_MF_DSNP62[[#This Row],[CL_GL_ACCT_FR12]]),$A$2&lt;=_xlfn.NUMBERVALUE(Table_Query_from_MF_DSNP62[[#This Row],[CL_GL_ACCT_TO12]]))</f>
        <v>1</v>
      </c>
      <c r="IS149" s="33" t="b">
        <f>AND($A$2&gt;=_xlfn.NUMBERVALUE(Table_Query_from_MF_DSNP62[[#This Row],[CL_GL_ACCT_FR13]]),$A$2&lt;=_xlfn.NUMBERVALUE(Table_Query_from_MF_DSNP62[[#This Row],[CL_GL_ACCT_TO13]]))</f>
        <v>1</v>
      </c>
      <c r="IT149" s="33" t="b">
        <f>AND($A$2&gt;=_xlfn.NUMBERVALUE(Table_Query_from_MF_DSNP62[[#This Row],[CL_GL_ACCT_FR14]]),$A$2&lt;=_xlfn.NUMBERVALUE(Table_Query_from_MF_DSNP62[[#This Row],[CL_GL_ACCT_TO14]]))</f>
        <v>1</v>
      </c>
      <c r="IU149" s="33" t="b">
        <f>AND($A$2&gt;=_xlfn.NUMBERVALUE(Table_Query_from_MF_DSNP62[[#This Row],[CL_GL_ACCT_FR15]]),$A$2&lt;=_xlfn.NUMBERVALUE(Table_Query_from_MF_DSNP62[[#This Row],[CL_GL_ACCT_TO15]]))</f>
        <v>1</v>
      </c>
      <c r="IV149" s="33" t="b">
        <f>AND($A$2&gt;=_xlfn.NUMBERVALUE(Table_Query_from_MF_DSNP62[[#This Row],[CL_GL_ACCT_FR16]]),$A$2&lt;=_xlfn.NUMBERVALUE(Table_Query_from_MF_DSNP62[[#This Row],[CL_GL_ACCT_TO16]]))</f>
        <v>1</v>
      </c>
      <c r="IW149" s="33" t="b">
        <f>AND($A$2&gt;=_xlfn.NUMBERVALUE(Table_Query_from_MF_DSNP62[[#This Row],[CL_GL_ACCT_FR17]]),$A$2&lt;=_xlfn.NUMBERVALUE(Table_Query_from_MF_DSNP62[[#This Row],[CL_GL_ACCT_TO17]]))</f>
        <v>1</v>
      </c>
      <c r="IX149" s="33" t="b">
        <f>AND($A$2&gt;=_xlfn.NUMBERVALUE(Table_Query_from_MF_DSNP62[[#This Row],[CL_GL_ACCT_FR18]]),$A$2&lt;=_xlfn.NUMBERVALUE(Table_Query_from_MF_DSNP62[[#This Row],[CL_GL_ACCT_TO18]]))</f>
        <v>1</v>
      </c>
      <c r="IY149" s="33" t="b">
        <f>AND($A$2&gt;=_xlfn.NUMBERVALUE(Table_Query_from_MF_DSNP62[[#This Row],[CL_GL_ACCT_FR19]]),$A$2&lt;=_xlfn.NUMBERVALUE(Table_Query_from_MF_DSNP62[[#This Row],[CL_GL_ACCT_TO19]]))</f>
        <v>1</v>
      </c>
      <c r="IZ149" s="33" t="b">
        <f>AND($A$2&gt;=_xlfn.NUMBERVALUE(Table_Query_from_MF_DSNP62[[#This Row],[CL_GL_ACCT_FR20]]),$A$2&lt;=_xlfn.NUMBERVALUE(Table_Query_from_MF_DSNP62[[#This Row],[CL_GL_ACCT_TO20]]))</f>
        <v>1</v>
      </c>
      <c r="JA149" s="33" t="b">
        <f>AND($A$2&gt;=_xlfn.NUMBERVALUE(Table_Query_from_MF_DSNP62[[#This Row],[CL_GL_ACCT_FR21]]),$A$2&lt;=_xlfn.NUMBERVALUE(Table_Query_from_MF_DSNP62[[#This Row],[CL_GL_ACCT_TO21]]))</f>
        <v>1</v>
      </c>
      <c r="JB149" s="33" t="b">
        <f>AND($A$2&gt;=_xlfn.NUMBERVALUE(Table_Query_from_MF_DSNP62[[#This Row],[CL_GL_ACCT_FR22]]),$A$2&lt;=_xlfn.NUMBERVALUE(Table_Query_from_MF_DSNP62[[#This Row],[CL_GL_ACCT_TO22]]))</f>
        <v>1</v>
      </c>
      <c r="JC149" s="33" t="b">
        <f>AND($A$2&gt;=_xlfn.NUMBERVALUE(Table_Query_from_MF_DSNP62[[#This Row],[CL_GL_ACCT_FR23]]),$A$2&lt;=_xlfn.NUMBERVALUE(Table_Query_from_MF_DSNP62[[#This Row],[CL_GL_ACCT_TO23]]))</f>
        <v>1</v>
      </c>
      <c r="JD149" s="33" t="b">
        <f>AND($A$2&gt;=_xlfn.NUMBERVALUE(Table_Query_from_MF_DSNP62[[#This Row],[CL_GL_ACCT_FR24]]),$A$2&lt;=_xlfn.NUMBERVALUE(Table_Query_from_MF_DSNP62[[#This Row],[CL_GL_ACCT_TO24]]))</f>
        <v>1</v>
      </c>
      <c r="JE149" s="33" t="b">
        <f>AND($A$2&gt;=_xlfn.NUMBERVALUE(Table_Query_from_MF_DSNP62[[#This Row],[CL_GL_ACCT_FR25]]),$A$2&lt;=_xlfn.NUMBERVALUE(Table_Query_from_MF_DSNP62[[#This Row],[CL_GL_ACCT_TO25]]))</f>
        <v>1</v>
      </c>
      <c r="JF149" s="33" t="b">
        <f>OR(Table_Query_from_MF_DSNP62[[#This Row],[PairA]:[PairO]])</f>
        <v>1</v>
      </c>
      <c r="JG149" s="33">
        <f>_xlfn.IFNA(MATCH(TRUE,Table_Query_from_MF_DSNP62[[#This Row],[PairA]:[PairO]],0),"none")</f>
        <v>2</v>
      </c>
      <c r="JH149" s="33" t="b">
        <f>AND($B$2&gt;=_xlfn.NUMBERVALUE(Table_Query_from_MF_DSNP62[[#This Row],[CL_CMP_OBJ_FR1]]),$B$2&lt;=_xlfn.NUMBERVALUE(Table_Query_from_MF_DSNP62[[#This Row],[CL_CMP_OBJ_TO1]]))</f>
        <v>0</v>
      </c>
      <c r="JI149" s="33" t="b">
        <f>AND($B$2&gt;=_xlfn.NUMBERVALUE(Table_Query_from_MF_DSNP62[[#This Row],[CL_CMP_OBJ_FR2]]),$B$2&lt;=_xlfn.NUMBERVALUE(Table_Query_from_MF_DSNP62[[#This Row],[CL_CMP_OBJ_TO2]]))</f>
        <v>1</v>
      </c>
      <c r="JJ149" s="33" t="b">
        <f>AND($B$2&gt;=_xlfn.NUMBERVALUE(Table_Query_from_MF_DSNP62[[#This Row],[CL_CMP_OBJ_FR3]]),$B$2&lt;=_xlfn.NUMBERVALUE(Table_Query_from_MF_DSNP62[[#This Row],[CL_CMP_OBJ_TO3]]))</f>
        <v>1</v>
      </c>
      <c r="JK149" s="33" t="b">
        <f>AND($B$2&gt;=_xlfn.NUMBERVALUE(Table_Query_from_MF_DSNP62[[#This Row],[CL_CMP_OBJ_FR4]]),$B$2&lt;=_xlfn.NUMBERVALUE(Table_Query_from_MF_DSNP62[[#This Row],[CL_CMP_OBJ_TO4]]))</f>
        <v>1</v>
      </c>
      <c r="JL149" s="33" t="b">
        <f>AND($B$2&gt;=_xlfn.NUMBERVALUE(Table_Query_from_MF_DSNP62[[#This Row],[CL_CMP_OBJ_FR5]]),$B$2&lt;=_xlfn.NUMBERVALUE(Table_Query_from_MF_DSNP62[[#This Row],[CL_CMP_OBJ_TO5]]))</f>
        <v>1</v>
      </c>
      <c r="JM149" s="33" t="b">
        <f>AND($B$2&gt;=_xlfn.NUMBERVALUE(Table_Query_from_MF_DSNP62[[#This Row],[CL_CMP_OBJ_FR6]]),$B$2&lt;=_xlfn.NUMBERVALUE(Table_Query_from_MF_DSNP62[[#This Row],[CL_CMP_OBJ_TO6]]))</f>
        <v>1</v>
      </c>
      <c r="JN149" s="33" t="b">
        <f>AND($B$2&gt;=_xlfn.NUMBERVALUE(Table_Query_from_MF_DSNP62[[#This Row],[CL_CMP_OBJ_FR7]]),$B$2&lt;=_xlfn.NUMBERVALUE(Table_Query_from_MF_DSNP62[[#This Row],[CL_CMP_OBJ_TO7]]))</f>
        <v>1</v>
      </c>
      <c r="JO149" s="33" t="b">
        <f>AND($B$2&gt;=_xlfn.NUMBERVALUE(Table_Query_from_MF_DSNP62[[#This Row],[CL_CMP_OBJ_FR8]]),$B$2&lt;=_xlfn.NUMBERVALUE(Table_Query_from_MF_DSNP62[[#This Row],[CL_CMP_OBJ_TO8]]))</f>
        <v>1</v>
      </c>
      <c r="JP149" s="33" t="b">
        <f>AND($B$2&gt;=_xlfn.NUMBERVALUE(Table_Query_from_MF_DSNP62[[#This Row],[CL_CMP_OBJ_FR9]]),$B$2&lt;=_xlfn.NUMBERVALUE(Table_Query_from_MF_DSNP62[[#This Row],[CL_CMP_OBJ_TO9]]))</f>
        <v>1</v>
      </c>
      <c r="JQ149" s="33" t="b">
        <f>AND($B$2&gt;=_xlfn.NUMBERVALUE(Table_Query_from_MF_DSNP62[[#This Row],[CL_CMP_OBJ_FR10]]),$B$2&lt;=_xlfn.NUMBERVALUE(Table_Query_from_MF_DSNP62[[#This Row],[CL_CMP_OBJ_TO10]]))</f>
        <v>1</v>
      </c>
      <c r="JR149" s="33" t="b">
        <f>AND($B$2&gt;=_xlfn.NUMBERVALUE(Table_Query_from_MF_DSNP62[[#This Row],[CL_CMP_OBJ_FR11]]),$B$2&lt;=_xlfn.NUMBERVALUE(Table_Query_from_MF_DSNP62[[#This Row],[CL_CMP_OBJ_TO11]]))</f>
        <v>1</v>
      </c>
      <c r="JS149" s="33" t="b">
        <f>AND($B$2&gt;=_xlfn.NUMBERVALUE(Table_Query_from_MF_DSNP62[[#This Row],[CL_CMP_OBJ_FR12]]),$B$2&lt;=_xlfn.NUMBERVALUE(Table_Query_from_MF_DSNP62[[#This Row],[CL_CMP_OBJ_TO12]]))</f>
        <v>1</v>
      </c>
      <c r="JT149" s="33" t="b">
        <f>AND($B$2&gt;=_xlfn.NUMBERVALUE(Table_Query_from_MF_DSNP62[[#This Row],[CL_CMP_OBJ_FR13]]),$B$2&lt;=_xlfn.NUMBERVALUE(Table_Query_from_MF_DSNP62[[#This Row],[CL_CMP_OBJ_TO13]]))</f>
        <v>1</v>
      </c>
      <c r="JU149" s="33" t="b">
        <f>AND($B$2&gt;=_xlfn.NUMBERVALUE(Table_Query_from_MF_DSNP62[[#This Row],[CL_CMP_OBJ_FR14]]),$B$2&lt;=_xlfn.NUMBERVALUE(Table_Query_from_MF_DSNP62[[#This Row],[CL_CMP_OBJ_TO14]]))</f>
        <v>1</v>
      </c>
      <c r="JV149" s="33" t="b">
        <f>AND($B$2&gt;=_xlfn.NUMBERVALUE(Table_Query_from_MF_DSNP62[[#This Row],[CL_CMP_OBJ_FR15]]),$B$2&lt;=_xlfn.NUMBERVALUE(Table_Query_from_MF_DSNP62[[#This Row],[CL_CMP_OBJ_TO15]]))</f>
        <v>1</v>
      </c>
    </row>
    <row r="150" spans="1:282" x14ac:dyDescent="0.25">
      <c r="A150" t="b">
        <f>OR(,Table_Query_from_MF_DSNP62[[#This Row],[Desired GL included as "hard-coded" GL?]],Table_Query_from_MF_DSNP62[[#This Row],[Desired GL included as "Open GL"?]])</f>
        <v>1</v>
      </c>
      <c r="B150" t="b">
        <f>Table_Query_from_MF_DSNP62[[#This Row],[Desired CObj included as "Open CObj"?]]</f>
        <v>1</v>
      </c>
      <c r="C150" t="s">
        <v>1599</v>
      </c>
      <c r="D150" t="s">
        <v>1600</v>
      </c>
      <c r="E150" t="s">
        <v>8</v>
      </c>
      <c r="F150" s="24" t="s">
        <v>426</v>
      </c>
      <c r="G150" t="s">
        <v>168</v>
      </c>
      <c r="H150" s="24" t="s">
        <v>444</v>
      </c>
      <c r="I150" t="s">
        <v>444</v>
      </c>
      <c r="J150" s="24" t="s">
        <v>444</v>
      </c>
      <c r="K150" t="s">
        <v>444</v>
      </c>
      <c r="L150" s="24" t="s">
        <v>444</v>
      </c>
      <c r="M150" t="s">
        <v>444</v>
      </c>
      <c r="N150" t="s">
        <v>444</v>
      </c>
      <c r="O150" t="s">
        <v>15</v>
      </c>
      <c r="P150" t="s">
        <v>444</v>
      </c>
      <c r="Q150" t="s">
        <v>15</v>
      </c>
      <c r="R150" t="s">
        <v>444</v>
      </c>
      <c r="S150" t="s">
        <v>442</v>
      </c>
      <c r="T150" t="s">
        <v>447</v>
      </c>
      <c r="U150" t="s">
        <v>444</v>
      </c>
      <c r="V150" t="s">
        <v>444</v>
      </c>
      <c r="W150" t="s">
        <v>447</v>
      </c>
      <c r="X150" t="s">
        <v>444</v>
      </c>
      <c r="Y150" t="s">
        <v>444</v>
      </c>
      <c r="Z150" t="s">
        <v>447</v>
      </c>
      <c r="AA150" t="s">
        <v>447</v>
      </c>
      <c r="AB150" t="s">
        <v>444</v>
      </c>
      <c r="AC150" t="s">
        <v>444</v>
      </c>
      <c r="AD150" t="s">
        <v>15</v>
      </c>
      <c r="AE150" t="s">
        <v>447</v>
      </c>
      <c r="AF150" t="s">
        <v>447</v>
      </c>
      <c r="AG150" t="s">
        <v>447</v>
      </c>
      <c r="AH150" t="s">
        <v>447</v>
      </c>
      <c r="AI150" t="s">
        <v>447</v>
      </c>
      <c r="AJ150" t="s">
        <v>442</v>
      </c>
      <c r="AK150" t="s">
        <v>442</v>
      </c>
      <c r="AL150" t="s">
        <v>444</v>
      </c>
      <c r="AM150" t="s">
        <v>444</v>
      </c>
      <c r="AN150" t="s">
        <v>444</v>
      </c>
      <c r="AO150" t="s">
        <v>444</v>
      </c>
      <c r="AP150" t="s">
        <v>447</v>
      </c>
      <c r="AQ150" t="s">
        <v>282</v>
      </c>
      <c r="AR150" t="s">
        <v>528</v>
      </c>
      <c r="AS150" t="s">
        <v>7</v>
      </c>
      <c r="AT150" t="s">
        <v>10</v>
      </c>
      <c r="AU150" t="s">
        <v>1601</v>
      </c>
      <c r="AV150" t="s">
        <v>442</v>
      </c>
      <c r="AW150" t="s">
        <v>444</v>
      </c>
      <c r="AX150" t="s">
        <v>444</v>
      </c>
      <c r="AY150" t="s">
        <v>444</v>
      </c>
      <c r="AZ150" t="s">
        <v>444</v>
      </c>
      <c r="BA150" t="s">
        <v>444</v>
      </c>
      <c r="BB150" t="s">
        <v>1602</v>
      </c>
      <c r="BC150" t="s">
        <v>1592</v>
      </c>
      <c r="BD150" t="s">
        <v>1359</v>
      </c>
      <c r="BE150" t="s">
        <v>444</v>
      </c>
      <c r="BF150" t="s">
        <v>1360</v>
      </c>
      <c r="BG150" t="s">
        <v>444</v>
      </c>
      <c r="BH150" t="s">
        <v>444</v>
      </c>
      <c r="BI150" t="s">
        <v>444</v>
      </c>
      <c r="BJ150" t="s">
        <v>444</v>
      </c>
      <c r="BK150" t="s">
        <v>444</v>
      </c>
      <c r="BL150" t="s">
        <v>444</v>
      </c>
      <c r="BM150" t="s">
        <v>444</v>
      </c>
      <c r="BN150" t="s">
        <v>444</v>
      </c>
      <c r="BO150" t="s">
        <v>444</v>
      </c>
      <c r="BP150" t="s">
        <v>444</v>
      </c>
      <c r="BQ150" t="s">
        <v>1360</v>
      </c>
      <c r="BR150" t="s">
        <v>840</v>
      </c>
      <c r="BS150" t="s">
        <v>444</v>
      </c>
      <c r="BT150" t="s">
        <v>444</v>
      </c>
      <c r="BU150" t="s">
        <v>444</v>
      </c>
      <c r="BV150" t="s">
        <v>444</v>
      </c>
      <c r="BW150" t="s">
        <v>1360</v>
      </c>
      <c r="BX150" t="s">
        <v>840</v>
      </c>
      <c r="BY150" t="s">
        <v>444</v>
      </c>
      <c r="BZ150" t="s">
        <v>444</v>
      </c>
      <c r="CA150" t="s">
        <v>444</v>
      </c>
      <c r="CB150" t="s">
        <v>444</v>
      </c>
      <c r="CC150" t="s">
        <v>444</v>
      </c>
      <c r="CD150" t="s">
        <v>444</v>
      </c>
      <c r="CE150" t="s">
        <v>444</v>
      </c>
      <c r="CF150" t="s">
        <v>444</v>
      </c>
      <c r="CG150" t="s">
        <v>444</v>
      </c>
      <c r="CH150" t="s">
        <v>444</v>
      </c>
      <c r="CI150" t="s">
        <v>1360</v>
      </c>
      <c r="CJ150" t="s">
        <v>840</v>
      </c>
      <c r="CK150" t="s">
        <v>444</v>
      </c>
      <c r="CL150" t="s">
        <v>444</v>
      </c>
      <c r="CM150" t="s">
        <v>444</v>
      </c>
      <c r="CN150" t="s">
        <v>444</v>
      </c>
      <c r="CO150" t="s">
        <v>1360</v>
      </c>
      <c r="CP150" t="s">
        <v>840</v>
      </c>
      <c r="CQ150" t="s">
        <v>444</v>
      </c>
      <c r="CR150" t="s">
        <v>444</v>
      </c>
      <c r="CS150" t="s">
        <v>444</v>
      </c>
      <c r="CT150" t="s">
        <v>444</v>
      </c>
      <c r="CU150" t="s">
        <v>444</v>
      </c>
      <c r="CV150" t="s">
        <v>2796</v>
      </c>
      <c r="CW150" t="s">
        <v>2736</v>
      </c>
      <c r="CX150" t="s">
        <v>2753</v>
      </c>
      <c r="CY150" t="s">
        <v>1593</v>
      </c>
      <c r="CZ150" t="s">
        <v>1594</v>
      </c>
      <c r="DA150" t="s">
        <v>444</v>
      </c>
      <c r="DB150" t="s">
        <v>444</v>
      </c>
      <c r="DC150" t="s">
        <v>444</v>
      </c>
      <c r="DD150" t="s">
        <v>444</v>
      </c>
      <c r="DE150" t="s">
        <v>444</v>
      </c>
      <c r="DF150" t="s">
        <v>444</v>
      </c>
      <c r="DG150" t="s">
        <v>444</v>
      </c>
      <c r="DH150" t="s">
        <v>444</v>
      </c>
      <c r="DI150" t="s">
        <v>1440</v>
      </c>
      <c r="DJ150" t="s">
        <v>282</v>
      </c>
      <c r="DK150" t="s">
        <v>444</v>
      </c>
      <c r="DL150" t="s">
        <v>444</v>
      </c>
      <c r="DM150" t="s">
        <v>444</v>
      </c>
      <c r="DN150" t="s">
        <v>444</v>
      </c>
      <c r="DO150" t="s">
        <v>444</v>
      </c>
      <c r="DP150" t="s">
        <v>444</v>
      </c>
      <c r="DQ150" t="s">
        <v>444</v>
      </c>
      <c r="DR150" t="s">
        <v>444</v>
      </c>
      <c r="DS150" t="s">
        <v>444</v>
      </c>
      <c r="DT150" s="24" t="s">
        <v>444</v>
      </c>
      <c r="DU150" s="24" t="s">
        <v>444</v>
      </c>
      <c r="DV150" t="s">
        <v>444</v>
      </c>
      <c r="DW150" t="s">
        <v>444</v>
      </c>
      <c r="DX150" s="24" t="s">
        <v>444</v>
      </c>
      <c r="DY150" s="24" t="s">
        <v>444</v>
      </c>
      <c r="DZ150" t="s">
        <v>444</v>
      </c>
      <c r="EA150" t="s">
        <v>444</v>
      </c>
      <c r="EB150" s="24" t="s">
        <v>444</v>
      </c>
      <c r="EC150" s="24" t="s">
        <v>444</v>
      </c>
      <c r="ED150" t="s">
        <v>444</v>
      </c>
      <c r="EE150" t="s">
        <v>444</v>
      </c>
      <c r="EF150" s="24" t="s">
        <v>444</v>
      </c>
      <c r="EG150" s="24" t="s">
        <v>444</v>
      </c>
      <c r="EH150" t="s">
        <v>444</v>
      </c>
      <c r="EI150" t="s">
        <v>444</v>
      </c>
      <c r="EJ150" s="24" t="s">
        <v>444</v>
      </c>
      <c r="EK150" s="24" t="s">
        <v>444</v>
      </c>
      <c r="EL150" t="s">
        <v>444</v>
      </c>
      <c r="EM150" t="s">
        <v>444</v>
      </c>
      <c r="EN150" s="24" t="s">
        <v>444</v>
      </c>
      <c r="EO150" s="24" t="s">
        <v>444</v>
      </c>
      <c r="EP150" t="s">
        <v>444</v>
      </c>
      <c r="EQ150" t="s">
        <v>444</v>
      </c>
      <c r="ER150" s="24" t="s">
        <v>444</v>
      </c>
      <c r="ES150" s="24" t="s">
        <v>444</v>
      </c>
      <c r="ET150" t="s">
        <v>444</v>
      </c>
      <c r="EU150" t="s">
        <v>444</v>
      </c>
      <c r="EV150" s="24" t="s">
        <v>444</v>
      </c>
      <c r="EW150" s="24" t="s">
        <v>444</v>
      </c>
      <c r="EX150" t="s">
        <v>444</v>
      </c>
      <c r="EY150" t="s">
        <v>444</v>
      </c>
      <c r="EZ150" s="24" t="s">
        <v>444</v>
      </c>
      <c r="FA150" s="24" t="s">
        <v>444</v>
      </c>
      <c r="FB150" t="s">
        <v>444</v>
      </c>
      <c r="FC150" t="s">
        <v>444</v>
      </c>
      <c r="FD150" s="24" t="s">
        <v>444</v>
      </c>
      <c r="FE150" s="24" t="s">
        <v>444</v>
      </c>
      <c r="FF150" t="s">
        <v>444</v>
      </c>
      <c r="FG150" t="s">
        <v>444</v>
      </c>
      <c r="FH150" s="24" t="s">
        <v>444</v>
      </c>
      <c r="FI150" s="24" t="s">
        <v>444</v>
      </c>
      <c r="FJ150" t="s">
        <v>444</v>
      </c>
      <c r="FK150" t="s">
        <v>444</v>
      </c>
      <c r="FL150" s="24" t="s">
        <v>444</v>
      </c>
      <c r="FM150" s="24" t="s">
        <v>444</v>
      </c>
      <c r="FN150" t="s">
        <v>444</v>
      </c>
      <c r="FO150" t="s">
        <v>444</v>
      </c>
      <c r="FP150" s="24" t="s">
        <v>444</v>
      </c>
      <c r="FQ150" s="24" t="s">
        <v>444</v>
      </c>
      <c r="FR150" t="s">
        <v>444</v>
      </c>
      <c r="FS150" t="s">
        <v>444</v>
      </c>
      <c r="FT150" s="24" t="s">
        <v>444</v>
      </c>
      <c r="FU150" s="24" t="s">
        <v>444</v>
      </c>
      <c r="FV150" t="s">
        <v>444</v>
      </c>
      <c r="FW150" t="s">
        <v>444</v>
      </c>
      <c r="FX150" s="24" t="s">
        <v>444</v>
      </c>
      <c r="FY150" s="24" t="s">
        <v>444</v>
      </c>
      <c r="FZ150" t="s">
        <v>444</v>
      </c>
      <c r="GA150" t="s">
        <v>444</v>
      </c>
      <c r="GB150" s="24" t="s">
        <v>444</v>
      </c>
      <c r="GC150" s="24" t="s">
        <v>444</v>
      </c>
      <c r="GD150" t="s">
        <v>444</v>
      </c>
      <c r="GE150" t="s">
        <v>444</v>
      </c>
      <c r="GF150" s="24" t="s">
        <v>444</v>
      </c>
      <c r="GG150" s="24" t="s">
        <v>444</v>
      </c>
      <c r="GH150" t="s">
        <v>15</v>
      </c>
      <c r="GI150" s="24" t="s">
        <v>490</v>
      </c>
      <c r="GJ150" s="24" t="s">
        <v>490</v>
      </c>
      <c r="GK150" t="s">
        <v>492</v>
      </c>
      <c r="GL150" t="s">
        <v>492</v>
      </c>
      <c r="GM150" s="24" t="s">
        <v>499</v>
      </c>
      <c r="GN150" s="24" t="s">
        <v>499</v>
      </c>
      <c r="GO150" t="s">
        <v>269</v>
      </c>
      <c r="GP150" t="s">
        <v>269</v>
      </c>
      <c r="GQ150" s="24" t="s">
        <v>444</v>
      </c>
      <c r="GR150" s="24" t="s">
        <v>444</v>
      </c>
      <c r="GS150" t="s">
        <v>444</v>
      </c>
      <c r="GT150" t="s">
        <v>444</v>
      </c>
      <c r="GU150" s="24" t="s">
        <v>444</v>
      </c>
      <c r="GV150" s="24" t="s">
        <v>444</v>
      </c>
      <c r="GW150" t="s">
        <v>444</v>
      </c>
      <c r="GX150" t="s">
        <v>444</v>
      </c>
      <c r="GY150" s="24" t="s">
        <v>444</v>
      </c>
      <c r="GZ150" s="24" t="s">
        <v>444</v>
      </c>
      <c r="HA150" t="s">
        <v>444</v>
      </c>
      <c r="HB150" t="s">
        <v>444</v>
      </c>
      <c r="HC150" s="24" t="s">
        <v>444</v>
      </c>
      <c r="HD150" s="24" t="s">
        <v>444</v>
      </c>
      <c r="HE150" t="s">
        <v>444</v>
      </c>
      <c r="HF150" t="s">
        <v>444</v>
      </c>
      <c r="HG150" s="24" t="s">
        <v>444</v>
      </c>
      <c r="HH150" s="24" t="s">
        <v>444</v>
      </c>
      <c r="HI150" t="s">
        <v>444</v>
      </c>
      <c r="HJ150" t="s">
        <v>444</v>
      </c>
      <c r="HK150" s="24" t="s">
        <v>444</v>
      </c>
      <c r="HL150" s="24" t="s">
        <v>444</v>
      </c>
      <c r="HM150" t="s">
        <v>444</v>
      </c>
      <c r="HN150" t="s">
        <v>444</v>
      </c>
      <c r="HO150" s="24" t="s">
        <v>444</v>
      </c>
      <c r="HP150" s="24" t="s">
        <v>444</v>
      </c>
      <c r="HQ150" t="s">
        <v>444</v>
      </c>
      <c r="HR150" t="s">
        <v>444</v>
      </c>
      <c r="HS150" s="24" t="s">
        <v>444</v>
      </c>
      <c r="HT150" s="24" t="s">
        <v>444</v>
      </c>
      <c r="HU150" t="s">
        <v>444</v>
      </c>
      <c r="HV150" t="s">
        <v>444</v>
      </c>
      <c r="HW150" s="24" t="s">
        <v>444</v>
      </c>
      <c r="HX150" s="24" t="s">
        <v>444</v>
      </c>
      <c r="HY150" t="s">
        <v>444</v>
      </c>
      <c r="HZ150" t="s">
        <v>444</v>
      </c>
      <c r="IA150" t="s">
        <v>2797</v>
      </c>
      <c r="IB150" t="s">
        <v>2736</v>
      </c>
      <c r="IC150" t="s">
        <v>3039</v>
      </c>
      <c r="ID150" s="33" t="b" cm="1">
        <f t="array" ref="ID150">_xlfn.IFNA(MATCH($A$2,_xlfn.NUMBERVALUE(Table_Query_from_MF_DSNP62[[#This Row],[CL_GLACCT_DR1]:[CL_GLACCT_CR4]]),0),0)&gt;=1</f>
        <v>1</v>
      </c>
      <c r="IE150" s="33" t="b">
        <f>OR(Table_Query_from_MF_DSNP62[[#This Row],[Pair1]:[Pair25]])</f>
        <v>1</v>
      </c>
      <c r="IF150" s="33">
        <f>_xlfn.IFNA(MATCH(TRUE,Table_Query_from_MF_DSNP62[[#This Row],[Pair1]:[Pair25]],0),"none")</f>
        <v>1</v>
      </c>
      <c r="IG150" s="33" t="b">
        <f>AND($A$2&gt;=_xlfn.NUMBERVALUE(Table_Query_from_MF_DSNP62[[#This Row],[CL_GL_ACCT_FR1]]),$A$2&lt;=_xlfn.NUMBERVALUE(Table_Query_from_MF_DSNP62[[#This Row],[CL_GL_ACCT_TO1]]))</f>
        <v>1</v>
      </c>
      <c r="IH150" s="33" t="b">
        <f>AND($A$2&gt;=_xlfn.NUMBERVALUE(Table_Query_from_MF_DSNP62[[#This Row],[CL_GL_ACCT_FR2]]),$A$2&lt;=_xlfn.NUMBERVALUE(Table_Query_from_MF_DSNP62[[#This Row],[CL_GL_ACCT_TO2]]))</f>
        <v>1</v>
      </c>
      <c r="II150" s="33" t="b">
        <f>AND($A$2&gt;=_xlfn.NUMBERVALUE(Table_Query_from_MF_DSNP62[[#This Row],[CL_GL_ACCT_FR3]]),$A$2&lt;=_xlfn.NUMBERVALUE(Table_Query_from_MF_DSNP62[[#This Row],[CL_GL_ACCT_TO3]]))</f>
        <v>1</v>
      </c>
      <c r="IJ150" s="33" t="b">
        <f>AND($A$2&gt;=_xlfn.NUMBERVALUE(Table_Query_from_MF_DSNP62[[#This Row],[CL_GL_ACCT_FR4]]),$A$2&lt;=_xlfn.NUMBERVALUE(Table_Query_from_MF_DSNP62[[#This Row],[CL_GL_ACCT_TO4]]))</f>
        <v>1</v>
      </c>
      <c r="IK150" s="33" t="b">
        <f>AND($A$2&gt;=_xlfn.NUMBERVALUE(Table_Query_from_MF_DSNP62[[#This Row],[CL_GL_ACCT_FR5]]),$A$2&lt;=_xlfn.NUMBERVALUE(Table_Query_from_MF_DSNP62[[#This Row],[CL_GL_ACCT_TO5]]))</f>
        <v>1</v>
      </c>
      <c r="IL150" s="33" t="b">
        <f>AND($A$2&gt;=_xlfn.NUMBERVALUE(Table_Query_from_MF_DSNP62[[#This Row],[CL_GL_ACCT_FR6]]),$A$2&lt;=_xlfn.NUMBERVALUE(Table_Query_from_MF_DSNP62[[#This Row],[CL_GL_ACCT_TO6]]))</f>
        <v>1</v>
      </c>
      <c r="IM150" s="33" t="b">
        <f>AND($A$2&gt;=_xlfn.NUMBERVALUE(Table_Query_from_MF_DSNP62[[#This Row],[CL_GL_ACCT_FR7]]),$A$2&lt;=_xlfn.NUMBERVALUE(Table_Query_from_MF_DSNP62[[#This Row],[CL_GL_ACCT_TO7]]))</f>
        <v>1</v>
      </c>
      <c r="IN150" s="33" t="b">
        <f>AND($A$2&gt;=_xlfn.NUMBERVALUE(Table_Query_from_MF_DSNP62[[#This Row],[CL_GL_ACCT_FR8]]),$A$2&lt;=_xlfn.NUMBERVALUE(Table_Query_from_MF_DSNP62[[#This Row],[CL_GL_ACCT_TO8]]))</f>
        <v>1</v>
      </c>
      <c r="IO150" s="33" t="b">
        <f>AND($A$2&gt;=_xlfn.NUMBERVALUE(Table_Query_from_MF_DSNP62[[#This Row],[CL_GL_ACCT_FR9]]),$A$2&lt;=_xlfn.NUMBERVALUE(Table_Query_from_MF_DSNP62[[#This Row],[CL_GL_ACCT_TO9]]))</f>
        <v>1</v>
      </c>
      <c r="IP150" s="33" t="b">
        <f>AND($A$2&gt;=_xlfn.NUMBERVALUE(Table_Query_from_MF_DSNP62[[#This Row],[CL_GL_ACCT_FR10]]),$A$2&lt;=_xlfn.NUMBERVALUE(Table_Query_from_MF_DSNP62[[#This Row],[CL_GL_ACCT_TO10]]))</f>
        <v>1</v>
      </c>
      <c r="IQ150" s="33" t="b">
        <f>AND($A$2&gt;=_xlfn.NUMBERVALUE(Table_Query_from_MF_DSNP62[[#This Row],[CL_GL_ACCT_FR11]]),$A$2&lt;=_xlfn.NUMBERVALUE(Table_Query_from_MF_DSNP62[[#This Row],[CL_GL_ACCT_TO11]]))</f>
        <v>1</v>
      </c>
      <c r="IR150" s="33" t="b">
        <f>AND($A$2&gt;=_xlfn.NUMBERVALUE(Table_Query_from_MF_DSNP62[[#This Row],[CL_GL_ACCT_FR12]]),$A$2&lt;=_xlfn.NUMBERVALUE(Table_Query_from_MF_DSNP62[[#This Row],[CL_GL_ACCT_TO12]]))</f>
        <v>1</v>
      </c>
      <c r="IS150" s="33" t="b">
        <f>AND($A$2&gt;=_xlfn.NUMBERVALUE(Table_Query_from_MF_DSNP62[[#This Row],[CL_GL_ACCT_FR13]]),$A$2&lt;=_xlfn.NUMBERVALUE(Table_Query_from_MF_DSNP62[[#This Row],[CL_GL_ACCT_TO13]]))</f>
        <v>1</v>
      </c>
      <c r="IT150" s="33" t="b">
        <f>AND($A$2&gt;=_xlfn.NUMBERVALUE(Table_Query_from_MF_DSNP62[[#This Row],[CL_GL_ACCT_FR14]]),$A$2&lt;=_xlfn.NUMBERVALUE(Table_Query_from_MF_DSNP62[[#This Row],[CL_GL_ACCT_TO14]]))</f>
        <v>1</v>
      </c>
      <c r="IU150" s="33" t="b">
        <f>AND($A$2&gt;=_xlfn.NUMBERVALUE(Table_Query_from_MF_DSNP62[[#This Row],[CL_GL_ACCT_FR15]]),$A$2&lt;=_xlfn.NUMBERVALUE(Table_Query_from_MF_DSNP62[[#This Row],[CL_GL_ACCT_TO15]]))</f>
        <v>1</v>
      </c>
      <c r="IV150" s="33" t="b">
        <f>AND($A$2&gt;=_xlfn.NUMBERVALUE(Table_Query_from_MF_DSNP62[[#This Row],[CL_GL_ACCT_FR16]]),$A$2&lt;=_xlfn.NUMBERVALUE(Table_Query_from_MF_DSNP62[[#This Row],[CL_GL_ACCT_TO16]]))</f>
        <v>1</v>
      </c>
      <c r="IW150" s="33" t="b">
        <f>AND($A$2&gt;=_xlfn.NUMBERVALUE(Table_Query_from_MF_DSNP62[[#This Row],[CL_GL_ACCT_FR17]]),$A$2&lt;=_xlfn.NUMBERVALUE(Table_Query_from_MF_DSNP62[[#This Row],[CL_GL_ACCT_TO17]]))</f>
        <v>1</v>
      </c>
      <c r="IX150" s="33" t="b">
        <f>AND($A$2&gt;=_xlfn.NUMBERVALUE(Table_Query_from_MF_DSNP62[[#This Row],[CL_GL_ACCT_FR18]]),$A$2&lt;=_xlfn.NUMBERVALUE(Table_Query_from_MF_DSNP62[[#This Row],[CL_GL_ACCT_TO18]]))</f>
        <v>1</v>
      </c>
      <c r="IY150" s="33" t="b">
        <f>AND($A$2&gt;=_xlfn.NUMBERVALUE(Table_Query_from_MF_DSNP62[[#This Row],[CL_GL_ACCT_FR19]]),$A$2&lt;=_xlfn.NUMBERVALUE(Table_Query_from_MF_DSNP62[[#This Row],[CL_GL_ACCT_TO19]]))</f>
        <v>1</v>
      </c>
      <c r="IZ150" s="33" t="b">
        <f>AND($A$2&gt;=_xlfn.NUMBERVALUE(Table_Query_from_MF_DSNP62[[#This Row],[CL_GL_ACCT_FR20]]),$A$2&lt;=_xlfn.NUMBERVALUE(Table_Query_from_MF_DSNP62[[#This Row],[CL_GL_ACCT_TO20]]))</f>
        <v>1</v>
      </c>
      <c r="JA150" s="33" t="b">
        <f>AND($A$2&gt;=_xlfn.NUMBERVALUE(Table_Query_from_MF_DSNP62[[#This Row],[CL_GL_ACCT_FR21]]),$A$2&lt;=_xlfn.NUMBERVALUE(Table_Query_from_MF_DSNP62[[#This Row],[CL_GL_ACCT_TO21]]))</f>
        <v>1</v>
      </c>
      <c r="JB150" s="33" t="b">
        <f>AND($A$2&gt;=_xlfn.NUMBERVALUE(Table_Query_from_MF_DSNP62[[#This Row],[CL_GL_ACCT_FR22]]),$A$2&lt;=_xlfn.NUMBERVALUE(Table_Query_from_MF_DSNP62[[#This Row],[CL_GL_ACCT_TO22]]))</f>
        <v>1</v>
      </c>
      <c r="JC150" s="33" t="b">
        <f>AND($A$2&gt;=_xlfn.NUMBERVALUE(Table_Query_from_MF_DSNP62[[#This Row],[CL_GL_ACCT_FR23]]),$A$2&lt;=_xlfn.NUMBERVALUE(Table_Query_from_MF_DSNP62[[#This Row],[CL_GL_ACCT_TO23]]))</f>
        <v>1</v>
      </c>
      <c r="JD150" s="33" t="b">
        <f>AND($A$2&gt;=_xlfn.NUMBERVALUE(Table_Query_from_MF_DSNP62[[#This Row],[CL_GL_ACCT_FR24]]),$A$2&lt;=_xlfn.NUMBERVALUE(Table_Query_from_MF_DSNP62[[#This Row],[CL_GL_ACCT_TO24]]))</f>
        <v>1</v>
      </c>
      <c r="JE150" s="33" t="b">
        <f>AND($A$2&gt;=_xlfn.NUMBERVALUE(Table_Query_from_MF_DSNP62[[#This Row],[CL_GL_ACCT_FR25]]),$A$2&lt;=_xlfn.NUMBERVALUE(Table_Query_from_MF_DSNP62[[#This Row],[CL_GL_ACCT_TO25]]))</f>
        <v>1</v>
      </c>
      <c r="JF150" s="33" t="b">
        <f>OR(Table_Query_from_MF_DSNP62[[#This Row],[PairA]:[PairO]])</f>
        <v>1</v>
      </c>
      <c r="JG150" s="33">
        <f>_xlfn.IFNA(MATCH(TRUE,Table_Query_from_MF_DSNP62[[#This Row],[PairA]:[PairO]],0),"none")</f>
        <v>5</v>
      </c>
      <c r="JH150" s="33" t="b">
        <f>AND($B$2&gt;=_xlfn.NUMBERVALUE(Table_Query_from_MF_DSNP62[[#This Row],[CL_CMP_OBJ_FR1]]),$B$2&lt;=_xlfn.NUMBERVALUE(Table_Query_from_MF_DSNP62[[#This Row],[CL_CMP_OBJ_TO1]]))</f>
        <v>0</v>
      </c>
      <c r="JI150" s="33" t="b">
        <f>AND($B$2&gt;=_xlfn.NUMBERVALUE(Table_Query_from_MF_DSNP62[[#This Row],[CL_CMP_OBJ_FR2]]),$B$2&lt;=_xlfn.NUMBERVALUE(Table_Query_from_MF_DSNP62[[#This Row],[CL_CMP_OBJ_TO2]]))</f>
        <v>0</v>
      </c>
      <c r="JJ150" s="33" t="b">
        <f>AND($B$2&gt;=_xlfn.NUMBERVALUE(Table_Query_from_MF_DSNP62[[#This Row],[CL_CMP_OBJ_FR3]]),$B$2&lt;=_xlfn.NUMBERVALUE(Table_Query_from_MF_DSNP62[[#This Row],[CL_CMP_OBJ_TO3]]))</f>
        <v>0</v>
      </c>
      <c r="JK150" s="33" t="b">
        <f>AND($B$2&gt;=_xlfn.NUMBERVALUE(Table_Query_from_MF_DSNP62[[#This Row],[CL_CMP_OBJ_FR4]]),$B$2&lt;=_xlfn.NUMBERVALUE(Table_Query_from_MF_DSNP62[[#This Row],[CL_CMP_OBJ_TO4]]))</f>
        <v>0</v>
      </c>
      <c r="JL150" s="33" t="b">
        <f>AND($B$2&gt;=_xlfn.NUMBERVALUE(Table_Query_from_MF_DSNP62[[#This Row],[CL_CMP_OBJ_FR5]]),$B$2&lt;=_xlfn.NUMBERVALUE(Table_Query_from_MF_DSNP62[[#This Row],[CL_CMP_OBJ_TO5]]))</f>
        <v>1</v>
      </c>
      <c r="JM150" s="33" t="b">
        <f>AND($B$2&gt;=_xlfn.NUMBERVALUE(Table_Query_from_MF_DSNP62[[#This Row],[CL_CMP_OBJ_FR6]]),$B$2&lt;=_xlfn.NUMBERVALUE(Table_Query_from_MF_DSNP62[[#This Row],[CL_CMP_OBJ_TO6]]))</f>
        <v>1</v>
      </c>
      <c r="JN150" s="33" t="b">
        <f>AND($B$2&gt;=_xlfn.NUMBERVALUE(Table_Query_from_MF_DSNP62[[#This Row],[CL_CMP_OBJ_FR7]]),$B$2&lt;=_xlfn.NUMBERVALUE(Table_Query_from_MF_DSNP62[[#This Row],[CL_CMP_OBJ_TO7]]))</f>
        <v>1</v>
      </c>
      <c r="JO150" s="33" t="b">
        <f>AND($B$2&gt;=_xlfn.NUMBERVALUE(Table_Query_from_MF_DSNP62[[#This Row],[CL_CMP_OBJ_FR8]]),$B$2&lt;=_xlfn.NUMBERVALUE(Table_Query_from_MF_DSNP62[[#This Row],[CL_CMP_OBJ_TO8]]))</f>
        <v>1</v>
      </c>
      <c r="JP150" s="33" t="b">
        <f>AND($B$2&gt;=_xlfn.NUMBERVALUE(Table_Query_from_MF_DSNP62[[#This Row],[CL_CMP_OBJ_FR9]]),$B$2&lt;=_xlfn.NUMBERVALUE(Table_Query_from_MF_DSNP62[[#This Row],[CL_CMP_OBJ_TO9]]))</f>
        <v>1</v>
      </c>
      <c r="JQ150" s="33" t="b">
        <f>AND($B$2&gt;=_xlfn.NUMBERVALUE(Table_Query_from_MF_DSNP62[[#This Row],[CL_CMP_OBJ_FR10]]),$B$2&lt;=_xlfn.NUMBERVALUE(Table_Query_from_MF_DSNP62[[#This Row],[CL_CMP_OBJ_TO10]]))</f>
        <v>1</v>
      </c>
      <c r="JR150" s="33" t="b">
        <f>AND($B$2&gt;=_xlfn.NUMBERVALUE(Table_Query_from_MF_DSNP62[[#This Row],[CL_CMP_OBJ_FR11]]),$B$2&lt;=_xlfn.NUMBERVALUE(Table_Query_from_MF_DSNP62[[#This Row],[CL_CMP_OBJ_TO11]]))</f>
        <v>1</v>
      </c>
      <c r="JS150" s="33" t="b">
        <f>AND($B$2&gt;=_xlfn.NUMBERVALUE(Table_Query_from_MF_DSNP62[[#This Row],[CL_CMP_OBJ_FR12]]),$B$2&lt;=_xlfn.NUMBERVALUE(Table_Query_from_MF_DSNP62[[#This Row],[CL_CMP_OBJ_TO12]]))</f>
        <v>1</v>
      </c>
      <c r="JT150" s="33" t="b">
        <f>AND($B$2&gt;=_xlfn.NUMBERVALUE(Table_Query_from_MF_DSNP62[[#This Row],[CL_CMP_OBJ_FR13]]),$B$2&lt;=_xlfn.NUMBERVALUE(Table_Query_from_MF_DSNP62[[#This Row],[CL_CMP_OBJ_TO13]]))</f>
        <v>1</v>
      </c>
      <c r="JU150" s="33" t="b">
        <f>AND($B$2&gt;=_xlfn.NUMBERVALUE(Table_Query_from_MF_DSNP62[[#This Row],[CL_CMP_OBJ_FR14]]),$B$2&lt;=_xlfn.NUMBERVALUE(Table_Query_from_MF_DSNP62[[#This Row],[CL_CMP_OBJ_TO14]]))</f>
        <v>1</v>
      </c>
      <c r="JV150" s="33" t="b">
        <f>AND($B$2&gt;=_xlfn.NUMBERVALUE(Table_Query_from_MF_DSNP62[[#This Row],[CL_CMP_OBJ_FR15]]),$B$2&lt;=_xlfn.NUMBERVALUE(Table_Query_from_MF_DSNP62[[#This Row],[CL_CMP_OBJ_TO15]]))</f>
        <v>1</v>
      </c>
    </row>
    <row r="151" spans="1:282" x14ac:dyDescent="0.25">
      <c r="A151" t="b">
        <f>OR(,Table_Query_from_MF_DSNP62[[#This Row],[Desired GL included as "hard-coded" GL?]],Table_Query_from_MF_DSNP62[[#This Row],[Desired GL included as "Open GL"?]])</f>
        <v>1</v>
      </c>
      <c r="B151" t="b">
        <f>Table_Query_from_MF_DSNP62[[#This Row],[Desired CObj included as "Open CObj"?]]</f>
        <v>1</v>
      </c>
      <c r="C151" t="s">
        <v>1010</v>
      </c>
      <c r="D151" t="s">
        <v>1603</v>
      </c>
      <c r="E151" t="s">
        <v>8</v>
      </c>
      <c r="F151" s="24" t="s">
        <v>412</v>
      </c>
      <c r="G151" t="s">
        <v>168</v>
      </c>
      <c r="H151" s="24" t="s">
        <v>444</v>
      </c>
      <c r="I151" t="s">
        <v>444</v>
      </c>
      <c r="J151" s="24" t="s">
        <v>444</v>
      </c>
      <c r="K151" t="s">
        <v>444</v>
      </c>
      <c r="L151" s="24" t="s">
        <v>444</v>
      </c>
      <c r="M151" t="s">
        <v>444</v>
      </c>
      <c r="N151" t="s">
        <v>444</v>
      </c>
      <c r="O151" t="s">
        <v>15</v>
      </c>
      <c r="P151" t="s">
        <v>444</v>
      </c>
      <c r="Q151" t="s">
        <v>15</v>
      </c>
      <c r="R151" t="s">
        <v>444</v>
      </c>
      <c r="S151" t="s">
        <v>442</v>
      </c>
      <c r="T151" t="s">
        <v>447</v>
      </c>
      <c r="U151" t="s">
        <v>444</v>
      </c>
      <c r="V151" t="s">
        <v>444</v>
      </c>
      <c r="W151" t="s">
        <v>447</v>
      </c>
      <c r="X151" t="s">
        <v>444</v>
      </c>
      <c r="Y151" t="s">
        <v>444</v>
      </c>
      <c r="Z151" t="s">
        <v>447</v>
      </c>
      <c r="AA151" t="s">
        <v>442</v>
      </c>
      <c r="AB151" t="s">
        <v>444</v>
      </c>
      <c r="AC151" t="s">
        <v>444</v>
      </c>
      <c r="AD151" t="s">
        <v>15</v>
      </c>
      <c r="AE151" t="s">
        <v>447</v>
      </c>
      <c r="AF151" t="s">
        <v>447</v>
      </c>
      <c r="AG151" t="s">
        <v>447</v>
      </c>
      <c r="AH151" t="s">
        <v>447</v>
      </c>
      <c r="AI151" t="s">
        <v>447</v>
      </c>
      <c r="AJ151" t="s">
        <v>442</v>
      </c>
      <c r="AK151" t="s">
        <v>442</v>
      </c>
      <c r="AL151" t="s">
        <v>444</v>
      </c>
      <c r="AM151" t="s">
        <v>444</v>
      </c>
      <c r="AN151" t="s">
        <v>444</v>
      </c>
      <c r="AO151" t="s">
        <v>444</v>
      </c>
      <c r="AP151" t="s">
        <v>442</v>
      </c>
      <c r="AQ151" t="s">
        <v>528</v>
      </c>
      <c r="AR151" t="s">
        <v>528</v>
      </c>
      <c r="AS151" t="s">
        <v>7</v>
      </c>
      <c r="AT151" t="s">
        <v>10</v>
      </c>
      <c r="AU151" t="s">
        <v>1604</v>
      </c>
      <c r="AV151" t="s">
        <v>1359</v>
      </c>
      <c r="AW151" t="s">
        <v>444</v>
      </c>
      <c r="AX151" t="s">
        <v>444</v>
      </c>
      <c r="AY151" t="s">
        <v>444</v>
      </c>
      <c r="AZ151" t="s">
        <v>444</v>
      </c>
      <c r="BA151" t="s">
        <v>444</v>
      </c>
      <c r="BB151" t="s">
        <v>1605</v>
      </c>
      <c r="BC151" t="s">
        <v>1592</v>
      </c>
      <c r="BD151" t="s">
        <v>1359</v>
      </c>
      <c r="BE151" t="s">
        <v>444</v>
      </c>
      <c r="BF151" t="s">
        <v>1360</v>
      </c>
      <c r="BG151" t="s">
        <v>444</v>
      </c>
      <c r="BH151" t="s">
        <v>444</v>
      </c>
      <c r="BI151" t="s">
        <v>444</v>
      </c>
      <c r="BJ151" t="s">
        <v>444</v>
      </c>
      <c r="BK151" t="s">
        <v>444</v>
      </c>
      <c r="BL151" t="s">
        <v>444</v>
      </c>
      <c r="BM151" t="s">
        <v>444</v>
      </c>
      <c r="BN151" t="s">
        <v>444</v>
      </c>
      <c r="BO151" t="s">
        <v>444</v>
      </c>
      <c r="BP151" t="s">
        <v>444</v>
      </c>
      <c r="BQ151" t="s">
        <v>740</v>
      </c>
      <c r="BR151" t="s">
        <v>524</v>
      </c>
      <c r="BS151" t="s">
        <v>444</v>
      </c>
      <c r="BT151" t="s">
        <v>444</v>
      </c>
      <c r="BU151" t="s">
        <v>444</v>
      </c>
      <c r="BV151" t="s">
        <v>444</v>
      </c>
      <c r="BW151" t="s">
        <v>740</v>
      </c>
      <c r="BX151" t="s">
        <v>524</v>
      </c>
      <c r="BY151" t="s">
        <v>444</v>
      </c>
      <c r="BZ151" t="s">
        <v>444</v>
      </c>
      <c r="CA151" t="s">
        <v>444</v>
      </c>
      <c r="CB151" t="s">
        <v>444</v>
      </c>
      <c r="CC151" t="s">
        <v>444</v>
      </c>
      <c r="CD151" t="s">
        <v>444</v>
      </c>
      <c r="CE151" t="s">
        <v>444</v>
      </c>
      <c r="CF151" t="s">
        <v>444</v>
      </c>
      <c r="CG151" t="s">
        <v>444</v>
      </c>
      <c r="CH151" t="s">
        <v>444</v>
      </c>
      <c r="CI151" t="s">
        <v>740</v>
      </c>
      <c r="CJ151" t="s">
        <v>524</v>
      </c>
      <c r="CK151" t="s">
        <v>444</v>
      </c>
      <c r="CL151" t="s">
        <v>444</v>
      </c>
      <c r="CM151" t="s">
        <v>444</v>
      </c>
      <c r="CN151" t="s">
        <v>444</v>
      </c>
      <c r="CO151" t="s">
        <v>740</v>
      </c>
      <c r="CP151" t="s">
        <v>524</v>
      </c>
      <c r="CQ151" t="s">
        <v>444</v>
      </c>
      <c r="CR151" t="s">
        <v>444</v>
      </c>
      <c r="CS151" t="s">
        <v>444</v>
      </c>
      <c r="CT151" t="s">
        <v>444</v>
      </c>
      <c r="CU151" t="s">
        <v>444</v>
      </c>
      <c r="CV151" t="s">
        <v>2797</v>
      </c>
      <c r="CW151" t="s">
        <v>2736</v>
      </c>
      <c r="CX151" t="s">
        <v>2737</v>
      </c>
      <c r="CY151" t="s">
        <v>1593</v>
      </c>
      <c r="CZ151" t="s">
        <v>1594</v>
      </c>
      <c r="DA151" t="s">
        <v>1595</v>
      </c>
      <c r="DB151" t="s">
        <v>1606</v>
      </c>
      <c r="DC151" t="s">
        <v>444</v>
      </c>
      <c r="DD151" t="s">
        <v>444</v>
      </c>
      <c r="DE151" t="s">
        <v>444</v>
      </c>
      <c r="DF151" t="s">
        <v>444</v>
      </c>
      <c r="DG151" t="s">
        <v>444</v>
      </c>
      <c r="DH151" t="s">
        <v>444</v>
      </c>
      <c r="DI151" t="s">
        <v>1440</v>
      </c>
      <c r="DJ151" t="s">
        <v>282</v>
      </c>
      <c r="DK151" t="s">
        <v>444</v>
      </c>
      <c r="DL151" t="s">
        <v>444</v>
      </c>
      <c r="DM151" t="s">
        <v>444</v>
      </c>
      <c r="DN151" t="s">
        <v>444</v>
      </c>
      <c r="DO151" t="s">
        <v>444</v>
      </c>
      <c r="DP151" t="s">
        <v>444</v>
      </c>
      <c r="DQ151" t="s">
        <v>444</v>
      </c>
      <c r="DR151" t="s">
        <v>444</v>
      </c>
      <c r="DS151" t="s">
        <v>444</v>
      </c>
      <c r="DT151" s="24" t="s">
        <v>444</v>
      </c>
      <c r="DU151" s="24" t="s">
        <v>444</v>
      </c>
      <c r="DV151" t="s">
        <v>444</v>
      </c>
      <c r="DW151" t="s">
        <v>444</v>
      </c>
      <c r="DX151" s="24" t="s">
        <v>444</v>
      </c>
      <c r="DY151" s="24" t="s">
        <v>444</v>
      </c>
      <c r="DZ151" t="s">
        <v>444</v>
      </c>
      <c r="EA151" t="s">
        <v>444</v>
      </c>
      <c r="EB151" s="24" t="s">
        <v>444</v>
      </c>
      <c r="EC151" s="24" t="s">
        <v>444</v>
      </c>
      <c r="ED151" t="s">
        <v>444</v>
      </c>
      <c r="EE151" t="s">
        <v>444</v>
      </c>
      <c r="EF151" s="24" t="s">
        <v>444</v>
      </c>
      <c r="EG151" s="24" t="s">
        <v>444</v>
      </c>
      <c r="EH151" t="s">
        <v>444</v>
      </c>
      <c r="EI151" t="s">
        <v>444</v>
      </c>
      <c r="EJ151" s="24" t="s">
        <v>444</v>
      </c>
      <c r="EK151" s="24" t="s">
        <v>444</v>
      </c>
      <c r="EL151" t="s">
        <v>444</v>
      </c>
      <c r="EM151" t="s">
        <v>444</v>
      </c>
      <c r="EN151" s="24" t="s">
        <v>444</v>
      </c>
      <c r="EO151" s="24" t="s">
        <v>444</v>
      </c>
      <c r="EP151" t="s">
        <v>444</v>
      </c>
      <c r="EQ151" t="s">
        <v>444</v>
      </c>
      <c r="ER151" s="24" t="s">
        <v>444</v>
      </c>
      <c r="ES151" s="24" t="s">
        <v>444</v>
      </c>
      <c r="ET151" t="s">
        <v>444</v>
      </c>
      <c r="EU151" t="s">
        <v>444</v>
      </c>
      <c r="EV151" s="24" t="s">
        <v>444</v>
      </c>
      <c r="EW151" s="24" t="s">
        <v>444</v>
      </c>
      <c r="EX151" t="s">
        <v>444</v>
      </c>
      <c r="EY151" t="s">
        <v>444</v>
      </c>
      <c r="EZ151" s="24" t="s">
        <v>444</v>
      </c>
      <c r="FA151" s="24" t="s">
        <v>444</v>
      </c>
      <c r="FB151" t="s">
        <v>444</v>
      </c>
      <c r="FC151" t="s">
        <v>444</v>
      </c>
      <c r="FD151" s="24" t="s">
        <v>444</v>
      </c>
      <c r="FE151" s="24" t="s">
        <v>444</v>
      </c>
      <c r="FF151" t="s">
        <v>444</v>
      </c>
      <c r="FG151" t="s">
        <v>444</v>
      </c>
      <c r="FH151" s="24" t="s">
        <v>444</v>
      </c>
      <c r="FI151" s="24" t="s">
        <v>444</v>
      </c>
      <c r="FJ151" t="s">
        <v>444</v>
      </c>
      <c r="FK151" t="s">
        <v>444</v>
      </c>
      <c r="FL151" s="24" t="s">
        <v>444</v>
      </c>
      <c r="FM151" s="24" t="s">
        <v>444</v>
      </c>
      <c r="FN151" t="s">
        <v>444</v>
      </c>
      <c r="FO151" t="s">
        <v>444</v>
      </c>
      <c r="FP151" s="24" t="s">
        <v>444</v>
      </c>
      <c r="FQ151" s="24" t="s">
        <v>444</v>
      </c>
      <c r="FR151" t="s">
        <v>444</v>
      </c>
      <c r="FS151" t="s">
        <v>444</v>
      </c>
      <c r="FT151" s="24" t="s">
        <v>444</v>
      </c>
      <c r="FU151" s="24" t="s">
        <v>444</v>
      </c>
      <c r="FV151" t="s">
        <v>444</v>
      </c>
      <c r="FW151" t="s">
        <v>444</v>
      </c>
      <c r="FX151" s="24" t="s">
        <v>444</v>
      </c>
      <c r="FY151" s="24" t="s">
        <v>444</v>
      </c>
      <c r="FZ151" t="s">
        <v>444</v>
      </c>
      <c r="GA151" t="s">
        <v>444</v>
      </c>
      <c r="GB151" s="24" t="s">
        <v>444</v>
      </c>
      <c r="GC151" s="24" t="s">
        <v>444</v>
      </c>
      <c r="GD151" t="s">
        <v>444</v>
      </c>
      <c r="GE151" t="s">
        <v>444</v>
      </c>
      <c r="GF151" s="24" t="s">
        <v>444</v>
      </c>
      <c r="GG151" s="24" t="s">
        <v>444</v>
      </c>
      <c r="GH151" t="s">
        <v>15</v>
      </c>
      <c r="GI151" s="24" t="s">
        <v>446</v>
      </c>
      <c r="GJ151" s="24" t="s">
        <v>475</v>
      </c>
      <c r="GK151" t="s">
        <v>495</v>
      </c>
      <c r="GL151" t="s">
        <v>495</v>
      </c>
      <c r="GM151" s="24" t="s">
        <v>496</v>
      </c>
      <c r="GN151" s="24" t="s">
        <v>496</v>
      </c>
      <c r="GO151" t="s">
        <v>502</v>
      </c>
      <c r="GP151" t="s">
        <v>258</v>
      </c>
      <c r="GQ151" s="24" t="s">
        <v>479</v>
      </c>
      <c r="GR151" s="24" t="s">
        <v>1399</v>
      </c>
      <c r="GS151" t="s">
        <v>444</v>
      </c>
      <c r="GT151" t="s">
        <v>444</v>
      </c>
      <c r="GU151" s="24" t="s">
        <v>444</v>
      </c>
      <c r="GV151" s="24" t="s">
        <v>444</v>
      </c>
      <c r="GW151" t="s">
        <v>444</v>
      </c>
      <c r="GX151" t="s">
        <v>444</v>
      </c>
      <c r="GY151" s="24" t="s">
        <v>444</v>
      </c>
      <c r="GZ151" s="24" t="s">
        <v>444</v>
      </c>
      <c r="HA151" t="s">
        <v>444</v>
      </c>
      <c r="HB151" t="s">
        <v>444</v>
      </c>
      <c r="HC151" s="24" t="s">
        <v>444</v>
      </c>
      <c r="HD151" s="24" t="s">
        <v>444</v>
      </c>
      <c r="HE151" t="s">
        <v>444</v>
      </c>
      <c r="HF151" t="s">
        <v>444</v>
      </c>
      <c r="HG151" s="24" t="s">
        <v>444</v>
      </c>
      <c r="HH151" s="24" t="s">
        <v>444</v>
      </c>
      <c r="HI151" t="s">
        <v>444</v>
      </c>
      <c r="HJ151" t="s">
        <v>444</v>
      </c>
      <c r="HK151" s="24" t="s">
        <v>444</v>
      </c>
      <c r="HL151" s="24" t="s">
        <v>444</v>
      </c>
      <c r="HM151" t="s">
        <v>444</v>
      </c>
      <c r="HN151" t="s">
        <v>444</v>
      </c>
      <c r="HO151" s="24" t="s">
        <v>444</v>
      </c>
      <c r="HP151" s="24" t="s">
        <v>444</v>
      </c>
      <c r="HQ151" t="s">
        <v>444</v>
      </c>
      <c r="HR151" t="s">
        <v>444</v>
      </c>
      <c r="HS151" s="24" t="s">
        <v>444</v>
      </c>
      <c r="HT151" s="24" t="s">
        <v>444</v>
      </c>
      <c r="HU151" t="s">
        <v>444</v>
      </c>
      <c r="HV151" t="s">
        <v>444</v>
      </c>
      <c r="HW151" s="24" t="s">
        <v>444</v>
      </c>
      <c r="HX151" s="24" t="s">
        <v>444</v>
      </c>
      <c r="HY151" t="s">
        <v>444</v>
      </c>
      <c r="HZ151" t="s">
        <v>444</v>
      </c>
      <c r="IA151" t="s">
        <v>2797</v>
      </c>
      <c r="IB151" t="s">
        <v>2736</v>
      </c>
      <c r="IC151" t="s">
        <v>3040</v>
      </c>
      <c r="ID151" s="33" t="b" cm="1">
        <f t="array" ref="ID151">_xlfn.IFNA(MATCH($A$2,_xlfn.NUMBERVALUE(Table_Query_from_MF_DSNP62[[#This Row],[CL_GLACCT_DR1]:[CL_GLACCT_CR4]]),0),0)&gt;=1</f>
        <v>1</v>
      </c>
      <c r="IE151" s="33" t="b">
        <f>OR(Table_Query_from_MF_DSNP62[[#This Row],[Pair1]:[Pair25]])</f>
        <v>1</v>
      </c>
      <c r="IF151" s="33">
        <f>_xlfn.IFNA(MATCH(TRUE,Table_Query_from_MF_DSNP62[[#This Row],[Pair1]:[Pair25]],0),"none")</f>
        <v>1</v>
      </c>
      <c r="IG151" s="33" t="b">
        <f>AND($A$2&gt;=_xlfn.NUMBERVALUE(Table_Query_from_MF_DSNP62[[#This Row],[CL_GL_ACCT_FR1]]),$A$2&lt;=_xlfn.NUMBERVALUE(Table_Query_from_MF_DSNP62[[#This Row],[CL_GL_ACCT_TO1]]))</f>
        <v>1</v>
      </c>
      <c r="IH151" s="33" t="b">
        <f>AND($A$2&gt;=_xlfn.NUMBERVALUE(Table_Query_from_MF_DSNP62[[#This Row],[CL_GL_ACCT_FR2]]),$A$2&lt;=_xlfn.NUMBERVALUE(Table_Query_from_MF_DSNP62[[#This Row],[CL_GL_ACCT_TO2]]))</f>
        <v>1</v>
      </c>
      <c r="II151" s="33" t="b">
        <f>AND($A$2&gt;=_xlfn.NUMBERVALUE(Table_Query_from_MF_DSNP62[[#This Row],[CL_GL_ACCT_FR3]]),$A$2&lt;=_xlfn.NUMBERVALUE(Table_Query_from_MF_DSNP62[[#This Row],[CL_GL_ACCT_TO3]]))</f>
        <v>1</v>
      </c>
      <c r="IJ151" s="33" t="b">
        <f>AND($A$2&gt;=_xlfn.NUMBERVALUE(Table_Query_from_MF_DSNP62[[#This Row],[CL_GL_ACCT_FR4]]),$A$2&lt;=_xlfn.NUMBERVALUE(Table_Query_from_MF_DSNP62[[#This Row],[CL_GL_ACCT_TO4]]))</f>
        <v>1</v>
      </c>
      <c r="IK151" s="33" t="b">
        <f>AND($A$2&gt;=_xlfn.NUMBERVALUE(Table_Query_from_MF_DSNP62[[#This Row],[CL_GL_ACCT_FR5]]),$A$2&lt;=_xlfn.NUMBERVALUE(Table_Query_from_MF_DSNP62[[#This Row],[CL_GL_ACCT_TO5]]))</f>
        <v>1</v>
      </c>
      <c r="IL151" s="33" t="b">
        <f>AND($A$2&gt;=_xlfn.NUMBERVALUE(Table_Query_from_MF_DSNP62[[#This Row],[CL_GL_ACCT_FR6]]),$A$2&lt;=_xlfn.NUMBERVALUE(Table_Query_from_MF_DSNP62[[#This Row],[CL_GL_ACCT_TO6]]))</f>
        <v>1</v>
      </c>
      <c r="IM151" s="33" t="b">
        <f>AND($A$2&gt;=_xlfn.NUMBERVALUE(Table_Query_from_MF_DSNP62[[#This Row],[CL_GL_ACCT_FR7]]),$A$2&lt;=_xlfn.NUMBERVALUE(Table_Query_from_MF_DSNP62[[#This Row],[CL_GL_ACCT_TO7]]))</f>
        <v>1</v>
      </c>
      <c r="IN151" s="33" t="b">
        <f>AND($A$2&gt;=_xlfn.NUMBERVALUE(Table_Query_from_MF_DSNP62[[#This Row],[CL_GL_ACCT_FR8]]),$A$2&lt;=_xlfn.NUMBERVALUE(Table_Query_from_MF_DSNP62[[#This Row],[CL_GL_ACCT_TO8]]))</f>
        <v>1</v>
      </c>
      <c r="IO151" s="33" t="b">
        <f>AND($A$2&gt;=_xlfn.NUMBERVALUE(Table_Query_from_MF_DSNP62[[#This Row],[CL_GL_ACCT_FR9]]),$A$2&lt;=_xlfn.NUMBERVALUE(Table_Query_from_MF_DSNP62[[#This Row],[CL_GL_ACCT_TO9]]))</f>
        <v>1</v>
      </c>
      <c r="IP151" s="33" t="b">
        <f>AND($A$2&gt;=_xlfn.NUMBERVALUE(Table_Query_from_MF_DSNP62[[#This Row],[CL_GL_ACCT_FR10]]),$A$2&lt;=_xlfn.NUMBERVALUE(Table_Query_from_MF_DSNP62[[#This Row],[CL_GL_ACCT_TO10]]))</f>
        <v>1</v>
      </c>
      <c r="IQ151" s="33" t="b">
        <f>AND($A$2&gt;=_xlfn.NUMBERVALUE(Table_Query_from_MF_DSNP62[[#This Row],[CL_GL_ACCT_FR11]]),$A$2&lt;=_xlfn.NUMBERVALUE(Table_Query_from_MF_DSNP62[[#This Row],[CL_GL_ACCT_TO11]]))</f>
        <v>1</v>
      </c>
      <c r="IR151" s="33" t="b">
        <f>AND($A$2&gt;=_xlfn.NUMBERVALUE(Table_Query_from_MF_DSNP62[[#This Row],[CL_GL_ACCT_FR12]]),$A$2&lt;=_xlfn.NUMBERVALUE(Table_Query_from_MF_DSNP62[[#This Row],[CL_GL_ACCT_TO12]]))</f>
        <v>1</v>
      </c>
      <c r="IS151" s="33" t="b">
        <f>AND($A$2&gt;=_xlfn.NUMBERVALUE(Table_Query_from_MF_DSNP62[[#This Row],[CL_GL_ACCT_FR13]]),$A$2&lt;=_xlfn.NUMBERVALUE(Table_Query_from_MF_DSNP62[[#This Row],[CL_GL_ACCT_TO13]]))</f>
        <v>1</v>
      </c>
      <c r="IT151" s="33" t="b">
        <f>AND($A$2&gt;=_xlfn.NUMBERVALUE(Table_Query_from_MF_DSNP62[[#This Row],[CL_GL_ACCT_FR14]]),$A$2&lt;=_xlfn.NUMBERVALUE(Table_Query_from_MF_DSNP62[[#This Row],[CL_GL_ACCT_TO14]]))</f>
        <v>1</v>
      </c>
      <c r="IU151" s="33" t="b">
        <f>AND($A$2&gt;=_xlfn.NUMBERVALUE(Table_Query_from_MF_DSNP62[[#This Row],[CL_GL_ACCT_FR15]]),$A$2&lt;=_xlfn.NUMBERVALUE(Table_Query_from_MF_DSNP62[[#This Row],[CL_GL_ACCT_TO15]]))</f>
        <v>1</v>
      </c>
      <c r="IV151" s="33" t="b">
        <f>AND($A$2&gt;=_xlfn.NUMBERVALUE(Table_Query_from_MF_DSNP62[[#This Row],[CL_GL_ACCT_FR16]]),$A$2&lt;=_xlfn.NUMBERVALUE(Table_Query_from_MF_DSNP62[[#This Row],[CL_GL_ACCT_TO16]]))</f>
        <v>1</v>
      </c>
      <c r="IW151" s="33" t="b">
        <f>AND($A$2&gt;=_xlfn.NUMBERVALUE(Table_Query_from_MF_DSNP62[[#This Row],[CL_GL_ACCT_FR17]]),$A$2&lt;=_xlfn.NUMBERVALUE(Table_Query_from_MF_DSNP62[[#This Row],[CL_GL_ACCT_TO17]]))</f>
        <v>1</v>
      </c>
      <c r="IX151" s="33" t="b">
        <f>AND($A$2&gt;=_xlfn.NUMBERVALUE(Table_Query_from_MF_DSNP62[[#This Row],[CL_GL_ACCT_FR18]]),$A$2&lt;=_xlfn.NUMBERVALUE(Table_Query_from_MF_DSNP62[[#This Row],[CL_GL_ACCT_TO18]]))</f>
        <v>1</v>
      </c>
      <c r="IY151" s="33" t="b">
        <f>AND($A$2&gt;=_xlfn.NUMBERVALUE(Table_Query_from_MF_DSNP62[[#This Row],[CL_GL_ACCT_FR19]]),$A$2&lt;=_xlfn.NUMBERVALUE(Table_Query_from_MF_DSNP62[[#This Row],[CL_GL_ACCT_TO19]]))</f>
        <v>1</v>
      </c>
      <c r="IZ151" s="33" t="b">
        <f>AND($A$2&gt;=_xlfn.NUMBERVALUE(Table_Query_from_MF_DSNP62[[#This Row],[CL_GL_ACCT_FR20]]),$A$2&lt;=_xlfn.NUMBERVALUE(Table_Query_from_MF_DSNP62[[#This Row],[CL_GL_ACCT_TO20]]))</f>
        <v>1</v>
      </c>
      <c r="JA151" s="33" t="b">
        <f>AND($A$2&gt;=_xlfn.NUMBERVALUE(Table_Query_from_MF_DSNP62[[#This Row],[CL_GL_ACCT_FR21]]),$A$2&lt;=_xlfn.NUMBERVALUE(Table_Query_from_MF_DSNP62[[#This Row],[CL_GL_ACCT_TO21]]))</f>
        <v>1</v>
      </c>
      <c r="JB151" s="33" t="b">
        <f>AND($A$2&gt;=_xlfn.NUMBERVALUE(Table_Query_from_MF_DSNP62[[#This Row],[CL_GL_ACCT_FR22]]),$A$2&lt;=_xlfn.NUMBERVALUE(Table_Query_from_MF_DSNP62[[#This Row],[CL_GL_ACCT_TO22]]))</f>
        <v>1</v>
      </c>
      <c r="JC151" s="33" t="b">
        <f>AND($A$2&gt;=_xlfn.NUMBERVALUE(Table_Query_from_MF_DSNP62[[#This Row],[CL_GL_ACCT_FR23]]),$A$2&lt;=_xlfn.NUMBERVALUE(Table_Query_from_MF_DSNP62[[#This Row],[CL_GL_ACCT_TO23]]))</f>
        <v>1</v>
      </c>
      <c r="JD151" s="33" t="b">
        <f>AND($A$2&gt;=_xlfn.NUMBERVALUE(Table_Query_from_MF_DSNP62[[#This Row],[CL_GL_ACCT_FR24]]),$A$2&lt;=_xlfn.NUMBERVALUE(Table_Query_from_MF_DSNP62[[#This Row],[CL_GL_ACCT_TO24]]))</f>
        <v>1</v>
      </c>
      <c r="JE151" s="33" t="b">
        <f>AND($A$2&gt;=_xlfn.NUMBERVALUE(Table_Query_from_MF_DSNP62[[#This Row],[CL_GL_ACCT_FR25]]),$A$2&lt;=_xlfn.NUMBERVALUE(Table_Query_from_MF_DSNP62[[#This Row],[CL_GL_ACCT_TO25]]))</f>
        <v>1</v>
      </c>
      <c r="JF151" s="33" t="b">
        <f>OR(Table_Query_from_MF_DSNP62[[#This Row],[PairA]:[PairO]])</f>
        <v>1</v>
      </c>
      <c r="JG151" s="33">
        <f>_xlfn.IFNA(MATCH(TRUE,Table_Query_from_MF_DSNP62[[#This Row],[PairA]:[PairO]],0),"none")</f>
        <v>6</v>
      </c>
      <c r="JH151" s="33" t="b">
        <f>AND($B$2&gt;=_xlfn.NUMBERVALUE(Table_Query_from_MF_DSNP62[[#This Row],[CL_CMP_OBJ_FR1]]),$B$2&lt;=_xlfn.NUMBERVALUE(Table_Query_from_MF_DSNP62[[#This Row],[CL_CMP_OBJ_TO1]]))</f>
        <v>0</v>
      </c>
      <c r="JI151" s="33" t="b">
        <f>AND($B$2&gt;=_xlfn.NUMBERVALUE(Table_Query_from_MF_DSNP62[[#This Row],[CL_CMP_OBJ_FR2]]),$B$2&lt;=_xlfn.NUMBERVALUE(Table_Query_from_MF_DSNP62[[#This Row],[CL_CMP_OBJ_TO2]]))</f>
        <v>0</v>
      </c>
      <c r="JJ151" s="33" t="b">
        <f>AND($B$2&gt;=_xlfn.NUMBERVALUE(Table_Query_from_MF_DSNP62[[#This Row],[CL_CMP_OBJ_FR3]]),$B$2&lt;=_xlfn.NUMBERVALUE(Table_Query_from_MF_DSNP62[[#This Row],[CL_CMP_OBJ_TO3]]))</f>
        <v>0</v>
      </c>
      <c r="JK151" s="33" t="b">
        <f>AND($B$2&gt;=_xlfn.NUMBERVALUE(Table_Query_from_MF_DSNP62[[#This Row],[CL_CMP_OBJ_FR4]]),$B$2&lt;=_xlfn.NUMBERVALUE(Table_Query_from_MF_DSNP62[[#This Row],[CL_CMP_OBJ_TO4]]))</f>
        <v>0</v>
      </c>
      <c r="JL151" s="33" t="b">
        <f>AND($B$2&gt;=_xlfn.NUMBERVALUE(Table_Query_from_MF_DSNP62[[#This Row],[CL_CMP_OBJ_FR5]]),$B$2&lt;=_xlfn.NUMBERVALUE(Table_Query_from_MF_DSNP62[[#This Row],[CL_CMP_OBJ_TO5]]))</f>
        <v>0</v>
      </c>
      <c r="JM151" s="33" t="b">
        <f>AND($B$2&gt;=_xlfn.NUMBERVALUE(Table_Query_from_MF_DSNP62[[#This Row],[CL_CMP_OBJ_FR6]]),$B$2&lt;=_xlfn.NUMBERVALUE(Table_Query_from_MF_DSNP62[[#This Row],[CL_CMP_OBJ_TO6]]))</f>
        <v>1</v>
      </c>
      <c r="JN151" s="33" t="b">
        <f>AND($B$2&gt;=_xlfn.NUMBERVALUE(Table_Query_from_MF_DSNP62[[#This Row],[CL_CMP_OBJ_FR7]]),$B$2&lt;=_xlfn.NUMBERVALUE(Table_Query_from_MF_DSNP62[[#This Row],[CL_CMP_OBJ_TO7]]))</f>
        <v>1</v>
      </c>
      <c r="JO151" s="33" t="b">
        <f>AND($B$2&gt;=_xlfn.NUMBERVALUE(Table_Query_from_MF_DSNP62[[#This Row],[CL_CMP_OBJ_FR8]]),$B$2&lt;=_xlfn.NUMBERVALUE(Table_Query_from_MF_DSNP62[[#This Row],[CL_CMP_OBJ_TO8]]))</f>
        <v>1</v>
      </c>
      <c r="JP151" s="33" t="b">
        <f>AND($B$2&gt;=_xlfn.NUMBERVALUE(Table_Query_from_MF_DSNP62[[#This Row],[CL_CMP_OBJ_FR9]]),$B$2&lt;=_xlfn.NUMBERVALUE(Table_Query_from_MF_DSNP62[[#This Row],[CL_CMP_OBJ_TO9]]))</f>
        <v>1</v>
      </c>
      <c r="JQ151" s="33" t="b">
        <f>AND($B$2&gt;=_xlfn.NUMBERVALUE(Table_Query_from_MF_DSNP62[[#This Row],[CL_CMP_OBJ_FR10]]),$B$2&lt;=_xlfn.NUMBERVALUE(Table_Query_from_MF_DSNP62[[#This Row],[CL_CMP_OBJ_TO10]]))</f>
        <v>1</v>
      </c>
      <c r="JR151" s="33" t="b">
        <f>AND($B$2&gt;=_xlfn.NUMBERVALUE(Table_Query_from_MF_DSNP62[[#This Row],[CL_CMP_OBJ_FR11]]),$B$2&lt;=_xlfn.NUMBERVALUE(Table_Query_from_MF_DSNP62[[#This Row],[CL_CMP_OBJ_TO11]]))</f>
        <v>1</v>
      </c>
      <c r="JS151" s="33" t="b">
        <f>AND($B$2&gt;=_xlfn.NUMBERVALUE(Table_Query_from_MF_DSNP62[[#This Row],[CL_CMP_OBJ_FR12]]),$B$2&lt;=_xlfn.NUMBERVALUE(Table_Query_from_MF_DSNP62[[#This Row],[CL_CMP_OBJ_TO12]]))</f>
        <v>1</v>
      </c>
      <c r="JT151" s="33" t="b">
        <f>AND($B$2&gt;=_xlfn.NUMBERVALUE(Table_Query_from_MF_DSNP62[[#This Row],[CL_CMP_OBJ_FR13]]),$B$2&lt;=_xlfn.NUMBERVALUE(Table_Query_from_MF_DSNP62[[#This Row],[CL_CMP_OBJ_TO13]]))</f>
        <v>1</v>
      </c>
      <c r="JU151" s="33" t="b">
        <f>AND($B$2&gt;=_xlfn.NUMBERVALUE(Table_Query_from_MF_DSNP62[[#This Row],[CL_CMP_OBJ_FR14]]),$B$2&lt;=_xlfn.NUMBERVALUE(Table_Query_from_MF_DSNP62[[#This Row],[CL_CMP_OBJ_TO14]]))</f>
        <v>1</v>
      </c>
      <c r="JV151" s="33" t="b">
        <f>AND($B$2&gt;=_xlfn.NUMBERVALUE(Table_Query_from_MF_DSNP62[[#This Row],[CL_CMP_OBJ_FR15]]),$B$2&lt;=_xlfn.NUMBERVALUE(Table_Query_from_MF_DSNP62[[#This Row],[CL_CMP_OBJ_TO15]]))</f>
        <v>1</v>
      </c>
    </row>
    <row r="152" spans="1:282" x14ac:dyDescent="0.25">
      <c r="A152" t="b">
        <f>OR(,Table_Query_from_MF_DSNP62[[#This Row],[Desired GL included as "hard-coded" GL?]],Table_Query_from_MF_DSNP62[[#This Row],[Desired GL included as "Open GL"?]])</f>
        <v>1</v>
      </c>
      <c r="B152" t="b">
        <f>Table_Query_from_MF_DSNP62[[#This Row],[Desired CObj included as "Open CObj"?]]</f>
        <v>1</v>
      </c>
      <c r="C152" t="s">
        <v>1607</v>
      </c>
      <c r="D152" t="s">
        <v>1608</v>
      </c>
      <c r="E152" t="s">
        <v>8</v>
      </c>
      <c r="F152" s="24" t="s">
        <v>422</v>
      </c>
      <c r="G152" t="s">
        <v>168</v>
      </c>
      <c r="H152" s="24" t="s">
        <v>444</v>
      </c>
      <c r="I152" t="s">
        <v>444</v>
      </c>
      <c r="J152" s="24" t="s">
        <v>444</v>
      </c>
      <c r="K152" t="s">
        <v>444</v>
      </c>
      <c r="L152" s="24" t="s">
        <v>444</v>
      </c>
      <c r="M152" t="s">
        <v>444</v>
      </c>
      <c r="N152" t="s">
        <v>444</v>
      </c>
      <c r="O152" t="s">
        <v>444</v>
      </c>
      <c r="P152" t="s">
        <v>444</v>
      </c>
      <c r="Q152" t="s">
        <v>15</v>
      </c>
      <c r="R152" t="s">
        <v>444</v>
      </c>
      <c r="S152" t="s">
        <v>442</v>
      </c>
      <c r="T152" t="s">
        <v>447</v>
      </c>
      <c r="U152" t="s">
        <v>444</v>
      </c>
      <c r="V152" t="s">
        <v>444</v>
      </c>
      <c r="W152" t="s">
        <v>447</v>
      </c>
      <c r="X152" t="s">
        <v>444</v>
      </c>
      <c r="Y152" t="s">
        <v>442</v>
      </c>
      <c r="Z152" t="s">
        <v>447</v>
      </c>
      <c r="AA152" t="s">
        <v>447</v>
      </c>
      <c r="AB152" t="s">
        <v>442</v>
      </c>
      <c r="AC152" t="s">
        <v>444</v>
      </c>
      <c r="AD152" t="s">
        <v>15</v>
      </c>
      <c r="AE152" t="s">
        <v>447</v>
      </c>
      <c r="AF152" t="s">
        <v>447</v>
      </c>
      <c r="AG152" t="s">
        <v>447</v>
      </c>
      <c r="AH152" t="s">
        <v>447</v>
      </c>
      <c r="AI152" t="s">
        <v>447</v>
      </c>
      <c r="AJ152" t="s">
        <v>442</v>
      </c>
      <c r="AK152" t="s">
        <v>442</v>
      </c>
      <c r="AL152" t="s">
        <v>444</v>
      </c>
      <c r="AM152" t="s">
        <v>444</v>
      </c>
      <c r="AN152" t="s">
        <v>444</v>
      </c>
      <c r="AO152" t="s">
        <v>444</v>
      </c>
      <c r="AP152" t="s">
        <v>442</v>
      </c>
      <c r="AQ152" t="s">
        <v>528</v>
      </c>
      <c r="AR152" t="s">
        <v>282</v>
      </c>
      <c r="AS152" t="s">
        <v>7</v>
      </c>
      <c r="AT152" t="s">
        <v>10</v>
      </c>
      <c r="AU152" t="s">
        <v>1609</v>
      </c>
      <c r="AV152" t="s">
        <v>1359</v>
      </c>
      <c r="AW152" t="s">
        <v>444</v>
      </c>
      <c r="AX152" t="s">
        <v>444</v>
      </c>
      <c r="AY152" t="s">
        <v>444</v>
      </c>
      <c r="AZ152" t="s">
        <v>444</v>
      </c>
      <c r="BA152" t="s">
        <v>444</v>
      </c>
      <c r="BB152" t="s">
        <v>743</v>
      </c>
      <c r="BC152" t="s">
        <v>1592</v>
      </c>
      <c r="BD152" t="s">
        <v>1359</v>
      </c>
      <c r="BE152" t="s">
        <v>444</v>
      </c>
      <c r="BF152" t="s">
        <v>1360</v>
      </c>
      <c r="BG152" t="s">
        <v>444</v>
      </c>
      <c r="BH152" t="s">
        <v>444</v>
      </c>
      <c r="BI152" t="s">
        <v>444</v>
      </c>
      <c r="BJ152" t="s">
        <v>444</v>
      </c>
      <c r="BK152" t="s">
        <v>444</v>
      </c>
      <c r="BL152" t="s">
        <v>444</v>
      </c>
      <c r="BM152" t="s">
        <v>444</v>
      </c>
      <c r="BN152" t="s">
        <v>444</v>
      </c>
      <c r="BO152" t="s">
        <v>444</v>
      </c>
      <c r="BP152" t="s">
        <v>444</v>
      </c>
      <c r="BQ152" t="s">
        <v>1360</v>
      </c>
      <c r="BR152" t="s">
        <v>188</v>
      </c>
      <c r="BS152" t="s">
        <v>444</v>
      </c>
      <c r="BT152" t="s">
        <v>444</v>
      </c>
      <c r="BU152" t="s">
        <v>444</v>
      </c>
      <c r="BV152" t="s">
        <v>444</v>
      </c>
      <c r="BW152" t="s">
        <v>1360</v>
      </c>
      <c r="BX152" t="s">
        <v>188</v>
      </c>
      <c r="BY152" t="s">
        <v>444</v>
      </c>
      <c r="BZ152" t="s">
        <v>444</v>
      </c>
      <c r="CA152" t="s">
        <v>444</v>
      </c>
      <c r="CB152" t="s">
        <v>444</v>
      </c>
      <c r="CC152" t="s">
        <v>444</v>
      </c>
      <c r="CD152" t="s">
        <v>444</v>
      </c>
      <c r="CE152" t="s">
        <v>444</v>
      </c>
      <c r="CF152" t="s">
        <v>444</v>
      </c>
      <c r="CG152" t="s">
        <v>444</v>
      </c>
      <c r="CH152" t="s">
        <v>444</v>
      </c>
      <c r="CI152" t="s">
        <v>1360</v>
      </c>
      <c r="CJ152" t="s">
        <v>188</v>
      </c>
      <c r="CK152" t="s">
        <v>444</v>
      </c>
      <c r="CL152" t="s">
        <v>444</v>
      </c>
      <c r="CM152" t="s">
        <v>444</v>
      </c>
      <c r="CN152" t="s">
        <v>444</v>
      </c>
      <c r="CO152" t="s">
        <v>1360</v>
      </c>
      <c r="CP152" t="s">
        <v>188</v>
      </c>
      <c r="CQ152" t="s">
        <v>444</v>
      </c>
      <c r="CR152" t="s">
        <v>444</v>
      </c>
      <c r="CS152" t="s">
        <v>444</v>
      </c>
      <c r="CT152" t="s">
        <v>444</v>
      </c>
      <c r="CU152" t="s">
        <v>444</v>
      </c>
      <c r="CV152" t="s">
        <v>2747</v>
      </c>
      <c r="CW152" t="s">
        <v>2736</v>
      </c>
      <c r="CX152" t="s">
        <v>2737</v>
      </c>
      <c r="CY152" t="s">
        <v>1593</v>
      </c>
      <c r="CZ152" t="s">
        <v>1594</v>
      </c>
      <c r="DA152" t="s">
        <v>444</v>
      </c>
      <c r="DB152" t="s">
        <v>444</v>
      </c>
      <c r="DC152" t="s">
        <v>444</v>
      </c>
      <c r="DD152" t="s">
        <v>444</v>
      </c>
      <c r="DE152" t="s">
        <v>444</v>
      </c>
      <c r="DF152" t="s">
        <v>444</v>
      </c>
      <c r="DG152" t="s">
        <v>444</v>
      </c>
      <c r="DH152" t="s">
        <v>444</v>
      </c>
      <c r="DI152" t="s">
        <v>1440</v>
      </c>
      <c r="DJ152" t="s">
        <v>444</v>
      </c>
      <c r="DK152" t="s">
        <v>444</v>
      </c>
      <c r="DL152" t="s">
        <v>444</v>
      </c>
      <c r="DM152" t="s">
        <v>444</v>
      </c>
      <c r="DN152" t="s">
        <v>444</v>
      </c>
      <c r="DO152" t="s">
        <v>444</v>
      </c>
      <c r="DP152" t="s">
        <v>444</v>
      </c>
      <c r="DQ152" t="s">
        <v>444</v>
      </c>
      <c r="DR152" t="s">
        <v>444</v>
      </c>
      <c r="DS152" t="s">
        <v>444</v>
      </c>
      <c r="DT152" s="24" t="s">
        <v>444</v>
      </c>
      <c r="DU152" s="24" t="s">
        <v>444</v>
      </c>
      <c r="DV152" t="s">
        <v>444</v>
      </c>
      <c r="DW152" t="s">
        <v>444</v>
      </c>
      <c r="DX152" s="24" t="s">
        <v>444</v>
      </c>
      <c r="DY152" s="24" t="s">
        <v>444</v>
      </c>
      <c r="DZ152" t="s">
        <v>444</v>
      </c>
      <c r="EA152" t="s">
        <v>444</v>
      </c>
      <c r="EB152" s="24" t="s">
        <v>444</v>
      </c>
      <c r="EC152" s="24" t="s">
        <v>444</v>
      </c>
      <c r="ED152" t="s">
        <v>444</v>
      </c>
      <c r="EE152" t="s">
        <v>444</v>
      </c>
      <c r="EF152" s="24" t="s">
        <v>444</v>
      </c>
      <c r="EG152" s="24" t="s">
        <v>444</v>
      </c>
      <c r="EH152" t="s">
        <v>444</v>
      </c>
      <c r="EI152" t="s">
        <v>444</v>
      </c>
      <c r="EJ152" s="24" t="s">
        <v>444</v>
      </c>
      <c r="EK152" s="24" t="s">
        <v>444</v>
      </c>
      <c r="EL152" t="s">
        <v>444</v>
      </c>
      <c r="EM152" t="s">
        <v>444</v>
      </c>
      <c r="EN152" s="24" t="s">
        <v>444</v>
      </c>
      <c r="EO152" s="24" t="s">
        <v>444</v>
      </c>
      <c r="EP152" t="s">
        <v>444</v>
      </c>
      <c r="EQ152" t="s">
        <v>444</v>
      </c>
      <c r="ER152" s="24" t="s">
        <v>444</v>
      </c>
      <c r="ES152" s="24" t="s">
        <v>444</v>
      </c>
      <c r="ET152" t="s">
        <v>444</v>
      </c>
      <c r="EU152" t="s">
        <v>444</v>
      </c>
      <c r="EV152" s="24" t="s">
        <v>444</v>
      </c>
      <c r="EW152" s="24" t="s">
        <v>444</v>
      </c>
      <c r="EX152" t="s">
        <v>444</v>
      </c>
      <c r="EY152" t="s">
        <v>444</v>
      </c>
      <c r="EZ152" s="24" t="s">
        <v>444</v>
      </c>
      <c r="FA152" s="24" t="s">
        <v>444</v>
      </c>
      <c r="FB152" t="s">
        <v>444</v>
      </c>
      <c r="FC152" t="s">
        <v>444</v>
      </c>
      <c r="FD152" s="24" t="s">
        <v>444</v>
      </c>
      <c r="FE152" s="24" t="s">
        <v>444</v>
      </c>
      <c r="FF152" t="s">
        <v>444</v>
      </c>
      <c r="FG152" t="s">
        <v>444</v>
      </c>
      <c r="FH152" s="24" t="s">
        <v>444</v>
      </c>
      <c r="FI152" s="24" t="s">
        <v>444</v>
      </c>
      <c r="FJ152" t="s">
        <v>444</v>
      </c>
      <c r="FK152" t="s">
        <v>444</v>
      </c>
      <c r="FL152" s="24" t="s">
        <v>444</v>
      </c>
      <c r="FM152" s="24" t="s">
        <v>444</v>
      </c>
      <c r="FN152" t="s">
        <v>444</v>
      </c>
      <c r="FO152" t="s">
        <v>444</v>
      </c>
      <c r="FP152" s="24" t="s">
        <v>444</v>
      </c>
      <c r="FQ152" s="24" t="s">
        <v>444</v>
      </c>
      <c r="FR152" t="s">
        <v>444</v>
      </c>
      <c r="FS152" t="s">
        <v>444</v>
      </c>
      <c r="FT152" s="24" t="s">
        <v>444</v>
      </c>
      <c r="FU152" s="24" t="s">
        <v>444</v>
      </c>
      <c r="FV152" t="s">
        <v>444</v>
      </c>
      <c r="FW152" t="s">
        <v>444</v>
      </c>
      <c r="FX152" s="24" t="s">
        <v>444</v>
      </c>
      <c r="FY152" s="24" t="s">
        <v>444</v>
      </c>
      <c r="FZ152" t="s">
        <v>444</v>
      </c>
      <c r="GA152" t="s">
        <v>444</v>
      </c>
      <c r="GB152" s="24" t="s">
        <v>444</v>
      </c>
      <c r="GC152" s="24" t="s">
        <v>444</v>
      </c>
      <c r="GD152" t="s">
        <v>444</v>
      </c>
      <c r="GE152" t="s">
        <v>444</v>
      </c>
      <c r="GF152" s="24" t="s">
        <v>444</v>
      </c>
      <c r="GG152" s="24" t="s">
        <v>444</v>
      </c>
      <c r="GH152" t="s">
        <v>15</v>
      </c>
      <c r="GI152" s="24" t="s">
        <v>533</v>
      </c>
      <c r="GJ152" s="24" t="s">
        <v>1453</v>
      </c>
      <c r="GK152" t="s">
        <v>1454</v>
      </c>
      <c r="GL152" t="s">
        <v>609</v>
      </c>
      <c r="GM152" s="24" t="s">
        <v>444</v>
      </c>
      <c r="GN152" s="24" t="s">
        <v>444</v>
      </c>
      <c r="GO152" t="s">
        <v>444</v>
      </c>
      <c r="GP152" t="s">
        <v>444</v>
      </c>
      <c r="GQ152" s="24" t="s">
        <v>444</v>
      </c>
      <c r="GR152" s="24" t="s">
        <v>444</v>
      </c>
      <c r="GS152" t="s">
        <v>444</v>
      </c>
      <c r="GT152" t="s">
        <v>444</v>
      </c>
      <c r="GU152" s="24" t="s">
        <v>444</v>
      </c>
      <c r="GV152" s="24" t="s">
        <v>444</v>
      </c>
      <c r="GW152" t="s">
        <v>444</v>
      </c>
      <c r="GX152" t="s">
        <v>444</v>
      </c>
      <c r="GY152" s="24" t="s">
        <v>444</v>
      </c>
      <c r="GZ152" s="24" t="s">
        <v>444</v>
      </c>
      <c r="HA152" t="s">
        <v>444</v>
      </c>
      <c r="HB152" t="s">
        <v>444</v>
      </c>
      <c r="HC152" s="24" t="s">
        <v>444</v>
      </c>
      <c r="HD152" s="24" t="s">
        <v>444</v>
      </c>
      <c r="HE152" t="s">
        <v>444</v>
      </c>
      <c r="HF152" t="s">
        <v>444</v>
      </c>
      <c r="HG152" s="24" t="s">
        <v>444</v>
      </c>
      <c r="HH152" s="24" t="s">
        <v>444</v>
      </c>
      <c r="HI152" t="s">
        <v>444</v>
      </c>
      <c r="HJ152" t="s">
        <v>444</v>
      </c>
      <c r="HK152" s="24" t="s">
        <v>444</v>
      </c>
      <c r="HL152" s="24" t="s">
        <v>444</v>
      </c>
      <c r="HM152" t="s">
        <v>444</v>
      </c>
      <c r="HN152" t="s">
        <v>444</v>
      </c>
      <c r="HO152" s="24" t="s">
        <v>444</v>
      </c>
      <c r="HP152" s="24" t="s">
        <v>444</v>
      </c>
      <c r="HQ152" t="s">
        <v>444</v>
      </c>
      <c r="HR152" t="s">
        <v>444</v>
      </c>
      <c r="HS152" s="24" t="s">
        <v>444</v>
      </c>
      <c r="HT152" s="24" t="s">
        <v>444</v>
      </c>
      <c r="HU152" t="s">
        <v>444</v>
      </c>
      <c r="HV152" t="s">
        <v>444</v>
      </c>
      <c r="HW152" s="24" t="s">
        <v>444</v>
      </c>
      <c r="HX152" s="24" t="s">
        <v>444</v>
      </c>
      <c r="HY152" t="s">
        <v>444</v>
      </c>
      <c r="HZ152" t="s">
        <v>444</v>
      </c>
      <c r="IA152" t="s">
        <v>2747</v>
      </c>
      <c r="IB152" t="s">
        <v>2736</v>
      </c>
      <c r="IC152" t="s">
        <v>3011</v>
      </c>
      <c r="ID152" s="33" t="b" cm="1">
        <f t="array" ref="ID152">_xlfn.IFNA(MATCH($A$2,_xlfn.NUMBERVALUE(Table_Query_from_MF_DSNP62[[#This Row],[CL_GLACCT_DR1]:[CL_GLACCT_CR4]]),0),0)&gt;=1</f>
        <v>1</v>
      </c>
      <c r="IE152" s="33" t="b">
        <f>OR(Table_Query_from_MF_DSNP62[[#This Row],[Pair1]:[Pair25]])</f>
        <v>1</v>
      </c>
      <c r="IF152" s="33">
        <f>_xlfn.IFNA(MATCH(TRUE,Table_Query_from_MF_DSNP62[[#This Row],[Pair1]:[Pair25]],0),"none")</f>
        <v>1</v>
      </c>
      <c r="IG152" s="33" t="b">
        <f>AND($A$2&gt;=_xlfn.NUMBERVALUE(Table_Query_from_MF_DSNP62[[#This Row],[CL_GL_ACCT_FR1]]),$A$2&lt;=_xlfn.NUMBERVALUE(Table_Query_from_MF_DSNP62[[#This Row],[CL_GL_ACCT_TO1]]))</f>
        <v>1</v>
      </c>
      <c r="IH152" s="33" t="b">
        <f>AND($A$2&gt;=_xlfn.NUMBERVALUE(Table_Query_from_MF_DSNP62[[#This Row],[CL_GL_ACCT_FR2]]),$A$2&lt;=_xlfn.NUMBERVALUE(Table_Query_from_MF_DSNP62[[#This Row],[CL_GL_ACCT_TO2]]))</f>
        <v>1</v>
      </c>
      <c r="II152" s="33" t="b">
        <f>AND($A$2&gt;=_xlfn.NUMBERVALUE(Table_Query_from_MF_DSNP62[[#This Row],[CL_GL_ACCT_FR3]]),$A$2&lt;=_xlfn.NUMBERVALUE(Table_Query_from_MF_DSNP62[[#This Row],[CL_GL_ACCT_TO3]]))</f>
        <v>1</v>
      </c>
      <c r="IJ152" s="33" t="b">
        <f>AND($A$2&gt;=_xlfn.NUMBERVALUE(Table_Query_from_MF_DSNP62[[#This Row],[CL_GL_ACCT_FR4]]),$A$2&lt;=_xlfn.NUMBERVALUE(Table_Query_from_MF_DSNP62[[#This Row],[CL_GL_ACCT_TO4]]))</f>
        <v>1</v>
      </c>
      <c r="IK152" s="33" t="b">
        <f>AND($A$2&gt;=_xlfn.NUMBERVALUE(Table_Query_from_MF_DSNP62[[#This Row],[CL_GL_ACCT_FR5]]),$A$2&lt;=_xlfn.NUMBERVALUE(Table_Query_from_MF_DSNP62[[#This Row],[CL_GL_ACCT_TO5]]))</f>
        <v>1</v>
      </c>
      <c r="IL152" s="33" t="b">
        <f>AND($A$2&gt;=_xlfn.NUMBERVALUE(Table_Query_from_MF_DSNP62[[#This Row],[CL_GL_ACCT_FR6]]),$A$2&lt;=_xlfn.NUMBERVALUE(Table_Query_from_MF_DSNP62[[#This Row],[CL_GL_ACCT_TO6]]))</f>
        <v>1</v>
      </c>
      <c r="IM152" s="33" t="b">
        <f>AND($A$2&gt;=_xlfn.NUMBERVALUE(Table_Query_from_MF_DSNP62[[#This Row],[CL_GL_ACCT_FR7]]),$A$2&lt;=_xlfn.NUMBERVALUE(Table_Query_from_MF_DSNP62[[#This Row],[CL_GL_ACCT_TO7]]))</f>
        <v>1</v>
      </c>
      <c r="IN152" s="33" t="b">
        <f>AND($A$2&gt;=_xlfn.NUMBERVALUE(Table_Query_from_MF_DSNP62[[#This Row],[CL_GL_ACCT_FR8]]),$A$2&lt;=_xlfn.NUMBERVALUE(Table_Query_from_MF_DSNP62[[#This Row],[CL_GL_ACCT_TO8]]))</f>
        <v>1</v>
      </c>
      <c r="IO152" s="33" t="b">
        <f>AND($A$2&gt;=_xlfn.NUMBERVALUE(Table_Query_from_MF_DSNP62[[#This Row],[CL_GL_ACCT_FR9]]),$A$2&lt;=_xlfn.NUMBERVALUE(Table_Query_from_MF_DSNP62[[#This Row],[CL_GL_ACCT_TO9]]))</f>
        <v>1</v>
      </c>
      <c r="IP152" s="33" t="b">
        <f>AND($A$2&gt;=_xlfn.NUMBERVALUE(Table_Query_from_MF_DSNP62[[#This Row],[CL_GL_ACCT_FR10]]),$A$2&lt;=_xlfn.NUMBERVALUE(Table_Query_from_MF_DSNP62[[#This Row],[CL_GL_ACCT_TO10]]))</f>
        <v>1</v>
      </c>
      <c r="IQ152" s="33" t="b">
        <f>AND($A$2&gt;=_xlfn.NUMBERVALUE(Table_Query_from_MF_DSNP62[[#This Row],[CL_GL_ACCT_FR11]]),$A$2&lt;=_xlfn.NUMBERVALUE(Table_Query_from_MF_DSNP62[[#This Row],[CL_GL_ACCT_TO11]]))</f>
        <v>1</v>
      </c>
      <c r="IR152" s="33" t="b">
        <f>AND($A$2&gt;=_xlfn.NUMBERVALUE(Table_Query_from_MF_DSNP62[[#This Row],[CL_GL_ACCT_FR12]]),$A$2&lt;=_xlfn.NUMBERVALUE(Table_Query_from_MF_DSNP62[[#This Row],[CL_GL_ACCT_TO12]]))</f>
        <v>1</v>
      </c>
      <c r="IS152" s="33" t="b">
        <f>AND($A$2&gt;=_xlfn.NUMBERVALUE(Table_Query_from_MF_DSNP62[[#This Row],[CL_GL_ACCT_FR13]]),$A$2&lt;=_xlfn.NUMBERVALUE(Table_Query_from_MF_DSNP62[[#This Row],[CL_GL_ACCT_TO13]]))</f>
        <v>1</v>
      </c>
      <c r="IT152" s="33" t="b">
        <f>AND($A$2&gt;=_xlfn.NUMBERVALUE(Table_Query_from_MF_DSNP62[[#This Row],[CL_GL_ACCT_FR14]]),$A$2&lt;=_xlfn.NUMBERVALUE(Table_Query_from_MF_DSNP62[[#This Row],[CL_GL_ACCT_TO14]]))</f>
        <v>1</v>
      </c>
      <c r="IU152" s="33" t="b">
        <f>AND($A$2&gt;=_xlfn.NUMBERVALUE(Table_Query_from_MF_DSNP62[[#This Row],[CL_GL_ACCT_FR15]]),$A$2&lt;=_xlfn.NUMBERVALUE(Table_Query_from_MF_DSNP62[[#This Row],[CL_GL_ACCT_TO15]]))</f>
        <v>1</v>
      </c>
      <c r="IV152" s="33" t="b">
        <f>AND($A$2&gt;=_xlfn.NUMBERVALUE(Table_Query_from_MF_DSNP62[[#This Row],[CL_GL_ACCT_FR16]]),$A$2&lt;=_xlfn.NUMBERVALUE(Table_Query_from_MF_DSNP62[[#This Row],[CL_GL_ACCT_TO16]]))</f>
        <v>1</v>
      </c>
      <c r="IW152" s="33" t="b">
        <f>AND($A$2&gt;=_xlfn.NUMBERVALUE(Table_Query_from_MF_DSNP62[[#This Row],[CL_GL_ACCT_FR17]]),$A$2&lt;=_xlfn.NUMBERVALUE(Table_Query_from_MF_DSNP62[[#This Row],[CL_GL_ACCT_TO17]]))</f>
        <v>1</v>
      </c>
      <c r="IX152" s="33" t="b">
        <f>AND($A$2&gt;=_xlfn.NUMBERVALUE(Table_Query_from_MF_DSNP62[[#This Row],[CL_GL_ACCT_FR18]]),$A$2&lt;=_xlfn.NUMBERVALUE(Table_Query_from_MF_DSNP62[[#This Row],[CL_GL_ACCT_TO18]]))</f>
        <v>1</v>
      </c>
      <c r="IY152" s="33" t="b">
        <f>AND($A$2&gt;=_xlfn.NUMBERVALUE(Table_Query_from_MF_DSNP62[[#This Row],[CL_GL_ACCT_FR19]]),$A$2&lt;=_xlfn.NUMBERVALUE(Table_Query_from_MF_DSNP62[[#This Row],[CL_GL_ACCT_TO19]]))</f>
        <v>1</v>
      </c>
      <c r="IZ152" s="33" t="b">
        <f>AND($A$2&gt;=_xlfn.NUMBERVALUE(Table_Query_from_MF_DSNP62[[#This Row],[CL_GL_ACCT_FR20]]),$A$2&lt;=_xlfn.NUMBERVALUE(Table_Query_from_MF_DSNP62[[#This Row],[CL_GL_ACCT_TO20]]))</f>
        <v>1</v>
      </c>
      <c r="JA152" s="33" t="b">
        <f>AND($A$2&gt;=_xlfn.NUMBERVALUE(Table_Query_from_MF_DSNP62[[#This Row],[CL_GL_ACCT_FR21]]),$A$2&lt;=_xlfn.NUMBERVALUE(Table_Query_from_MF_DSNP62[[#This Row],[CL_GL_ACCT_TO21]]))</f>
        <v>1</v>
      </c>
      <c r="JB152" s="33" t="b">
        <f>AND($A$2&gt;=_xlfn.NUMBERVALUE(Table_Query_from_MF_DSNP62[[#This Row],[CL_GL_ACCT_FR22]]),$A$2&lt;=_xlfn.NUMBERVALUE(Table_Query_from_MF_DSNP62[[#This Row],[CL_GL_ACCT_TO22]]))</f>
        <v>1</v>
      </c>
      <c r="JC152" s="33" t="b">
        <f>AND($A$2&gt;=_xlfn.NUMBERVALUE(Table_Query_from_MF_DSNP62[[#This Row],[CL_GL_ACCT_FR23]]),$A$2&lt;=_xlfn.NUMBERVALUE(Table_Query_from_MF_DSNP62[[#This Row],[CL_GL_ACCT_TO23]]))</f>
        <v>1</v>
      </c>
      <c r="JD152" s="33" t="b">
        <f>AND($A$2&gt;=_xlfn.NUMBERVALUE(Table_Query_from_MF_DSNP62[[#This Row],[CL_GL_ACCT_FR24]]),$A$2&lt;=_xlfn.NUMBERVALUE(Table_Query_from_MF_DSNP62[[#This Row],[CL_GL_ACCT_TO24]]))</f>
        <v>1</v>
      </c>
      <c r="JE152" s="33" t="b">
        <f>AND($A$2&gt;=_xlfn.NUMBERVALUE(Table_Query_from_MF_DSNP62[[#This Row],[CL_GL_ACCT_FR25]]),$A$2&lt;=_xlfn.NUMBERVALUE(Table_Query_from_MF_DSNP62[[#This Row],[CL_GL_ACCT_TO25]]))</f>
        <v>1</v>
      </c>
      <c r="JF152" s="33" t="b">
        <f>OR(Table_Query_from_MF_DSNP62[[#This Row],[PairA]:[PairO]])</f>
        <v>1</v>
      </c>
      <c r="JG152" s="33">
        <f>_xlfn.IFNA(MATCH(TRUE,Table_Query_from_MF_DSNP62[[#This Row],[PairA]:[PairO]],0),"none")</f>
        <v>3</v>
      </c>
      <c r="JH152" s="33" t="b">
        <f>AND($B$2&gt;=_xlfn.NUMBERVALUE(Table_Query_from_MF_DSNP62[[#This Row],[CL_CMP_OBJ_FR1]]),$B$2&lt;=_xlfn.NUMBERVALUE(Table_Query_from_MF_DSNP62[[#This Row],[CL_CMP_OBJ_TO1]]))</f>
        <v>0</v>
      </c>
      <c r="JI152" s="33" t="b">
        <f>AND($B$2&gt;=_xlfn.NUMBERVALUE(Table_Query_from_MF_DSNP62[[#This Row],[CL_CMP_OBJ_FR2]]),$B$2&lt;=_xlfn.NUMBERVALUE(Table_Query_from_MF_DSNP62[[#This Row],[CL_CMP_OBJ_TO2]]))</f>
        <v>0</v>
      </c>
      <c r="JJ152" s="33" t="b">
        <f>AND($B$2&gt;=_xlfn.NUMBERVALUE(Table_Query_from_MF_DSNP62[[#This Row],[CL_CMP_OBJ_FR3]]),$B$2&lt;=_xlfn.NUMBERVALUE(Table_Query_from_MF_DSNP62[[#This Row],[CL_CMP_OBJ_TO3]]))</f>
        <v>1</v>
      </c>
      <c r="JK152" s="33" t="b">
        <f>AND($B$2&gt;=_xlfn.NUMBERVALUE(Table_Query_from_MF_DSNP62[[#This Row],[CL_CMP_OBJ_FR4]]),$B$2&lt;=_xlfn.NUMBERVALUE(Table_Query_from_MF_DSNP62[[#This Row],[CL_CMP_OBJ_TO4]]))</f>
        <v>1</v>
      </c>
      <c r="JL152" s="33" t="b">
        <f>AND($B$2&gt;=_xlfn.NUMBERVALUE(Table_Query_from_MF_DSNP62[[#This Row],[CL_CMP_OBJ_FR5]]),$B$2&lt;=_xlfn.NUMBERVALUE(Table_Query_from_MF_DSNP62[[#This Row],[CL_CMP_OBJ_TO5]]))</f>
        <v>1</v>
      </c>
      <c r="JM152" s="33" t="b">
        <f>AND($B$2&gt;=_xlfn.NUMBERVALUE(Table_Query_from_MF_DSNP62[[#This Row],[CL_CMP_OBJ_FR6]]),$B$2&lt;=_xlfn.NUMBERVALUE(Table_Query_from_MF_DSNP62[[#This Row],[CL_CMP_OBJ_TO6]]))</f>
        <v>1</v>
      </c>
      <c r="JN152" s="33" t="b">
        <f>AND($B$2&gt;=_xlfn.NUMBERVALUE(Table_Query_from_MF_DSNP62[[#This Row],[CL_CMP_OBJ_FR7]]),$B$2&lt;=_xlfn.NUMBERVALUE(Table_Query_from_MF_DSNP62[[#This Row],[CL_CMP_OBJ_TO7]]))</f>
        <v>1</v>
      </c>
      <c r="JO152" s="33" t="b">
        <f>AND($B$2&gt;=_xlfn.NUMBERVALUE(Table_Query_from_MF_DSNP62[[#This Row],[CL_CMP_OBJ_FR8]]),$B$2&lt;=_xlfn.NUMBERVALUE(Table_Query_from_MF_DSNP62[[#This Row],[CL_CMP_OBJ_TO8]]))</f>
        <v>1</v>
      </c>
      <c r="JP152" s="33" t="b">
        <f>AND($B$2&gt;=_xlfn.NUMBERVALUE(Table_Query_from_MF_DSNP62[[#This Row],[CL_CMP_OBJ_FR9]]),$B$2&lt;=_xlfn.NUMBERVALUE(Table_Query_from_MF_DSNP62[[#This Row],[CL_CMP_OBJ_TO9]]))</f>
        <v>1</v>
      </c>
      <c r="JQ152" s="33" t="b">
        <f>AND($B$2&gt;=_xlfn.NUMBERVALUE(Table_Query_from_MF_DSNP62[[#This Row],[CL_CMP_OBJ_FR10]]),$B$2&lt;=_xlfn.NUMBERVALUE(Table_Query_from_MF_DSNP62[[#This Row],[CL_CMP_OBJ_TO10]]))</f>
        <v>1</v>
      </c>
      <c r="JR152" s="33" t="b">
        <f>AND($B$2&gt;=_xlfn.NUMBERVALUE(Table_Query_from_MF_DSNP62[[#This Row],[CL_CMP_OBJ_FR11]]),$B$2&lt;=_xlfn.NUMBERVALUE(Table_Query_from_MF_DSNP62[[#This Row],[CL_CMP_OBJ_TO11]]))</f>
        <v>1</v>
      </c>
      <c r="JS152" s="33" t="b">
        <f>AND($B$2&gt;=_xlfn.NUMBERVALUE(Table_Query_from_MF_DSNP62[[#This Row],[CL_CMP_OBJ_FR12]]),$B$2&lt;=_xlfn.NUMBERVALUE(Table_Query_from_MF_DSNP62[[#This Row],[CL_CMP_OBJ_TO12]]))</f>
        <v>1</v>
      </c>
      <c r="JT152" s="33" t="b">
        <f>AND($B$2&gt;=_xlfn.NUMBERVALUE(Table_Query_from_MF_DSNP62[[#This Row],[CL_CMP_OBJ_FR13]]),$B$2&lt;=_xlfn.NUMBERVALUE(Table_Query_from_MF_DSNP62[[#This Row],[CL_CMP_OBJ_TO13]]))</f>
        <v>1</v>
      </c>
      <c r="JU152" s="33" t="b">
        <f>AND($B$2&gt;=_xlfn.NUMBERVALUE(Table_Query_from_MF_DSNP62[[#This Row],[CL_CMP_OBJ_FR14]]),$B$2&lt;=_xlfn.NUMBERVALUE(Table_Query_from_MF_DSNP62[[#This Row],[CL_CMP_OBJ_TO14]]))</f>
        <v>1</v>
      </c>
      <c r="JV152" s="33" t="b">
        <f>AND($B$2&gt;=_xlfn.NUMBERVALUE(Table_Query_from_MF_DSNP62[[#This Row],[CL_CMP_OBJ_FR15]]),$B$2&lt;=_xlfn.NUMBERVALUE(Table_Query_from_MF_DSNP62[[#This Row],[CL_CMP_OBJ_TO15]]))</f>
        <v>1</v>
      </c>
    </row>
    <row r="153" spans="1:282" x14ac:dyDescent="0.25">
      <c r="A153" t="b">
        <f>OR(,Table_Query_from_MF_DSNP62[[#This Row],[Desired GL included as "hard-coded" GL?]],Table_Query_from_MF_DSNP62[[#This Row],[Desired GL included as "Open GL"?]])</f>
        <v>1</v>
      </c>
      <c r="B153" t="b">
        <f>Table_Query_from_MF_DSNP62[[#This Row],[Desired CObj included as "Open CObj"?]]</f>
        <v>1</v>
      </c>
      <c r="C153" t="s">
        <v>1000</v>
      </c>
      <c r="D153" t="s">
        <v>1610</v>
      </c>
      <c r="E153" t="s">
        <v>8</v>
      </c>
      <c r="F153" s="24" t="s">
        <v>422</v>
      </c>
      <c r="G153" t="s">
        <v>168</v>
      </c>
      <c r="H153" s="24" t="s">
        <v>444</v>
      </c>
      <c r="I153" t="s">
        <v>444</v>
      </c>
      <c r="J153" s="24" t="s">
        <v>444</v>
      </c>
      <c r="K153" t="s">
        <v>444</v>
      </c>
      <c r="L153" s="24" t="s">
        <v>444</v>
      </c>
      <c r="M153" t="s">
        <v>444</v>
      </c>
      <c r="N153" t="s">
        <v>444</v>
      </c>
      <c r="O153" t="s">
        <v>15</v>
      </c>
      <c r="P153" t="s">
        <v>444</v>
      </c>
      <c r="Q153" t="s">
        <v>15</v>
      </c>
      <c r="R153" t="s">
        <v>444</v>
      </c>
      <c r="S153" t="s">
        <v>442</v>
      </c>
      <c r="T153" t="s">
        <v>447</v>
      </c>
      <c r="U153" t="s">
        <v>444</v>
      </c>
      <c r="V153" t="s">
        <v>444</v>
      </c>
      <c r="W153" t="s">
        <v>447</v>
      </c>
      <c r="X153" t="s">
        <v>444</v>
      </c>
      <c r="Y153" t="s">
        <v>444</v>
      </c>
      <c r="Z153" t="s">
        <v>447</v>
      </c>
      <c r="AA153" t="s">
        <v>447</v>
      </c>
      <c r="AB153" t="s">
        <v>444</v>
      </c>
      <c r="AC153" t="s">
        <v>444</v>
      </c>
      <c r="AD153" t="s">
        <v>15</v>
      </c>
      <c r="AE153" t="s">
        <v>447</v>
      </c>
      <c r="AF153" t="s">
        <v>447</v>
      </c>
      <c r="AG153" t="s">
        <v>447</v>
      </c>
      <c r="AH153" t="s">
        <v>447</v>
      </c>
      <c r="AI153" t="s">
        <v>447</v>
      </c>
      <c r="AJ153" t="s">
        <v>442</v>
      </c>
      <c r="AK153" t="s">
        <v>442</v>
      </c>
      <c r="AL153" t="s">
        <v>444</v>
      </c>
      <c r="AM153" t="s">
        <v>444</v>
      </c>
      <c r="AN153" t="s">
        <v>444</v>
      </c>
      <c r="AO153" t="s">
        <v>444</v>
      </c>
      <c r="AP153" t="s">
        <v>442</v>
      </c>
      <c r="AQ153" t="s">
        <v>528</v>
      </c>
      <c r="AR153" t="s">
        <v>282</v>
      </c>
      <c r="AS153" t="s">
        <v>7</v>
      </c>
      <c r="AT153" t="s">
        <v>10</v>
      </c>
      <c r="AU153" t="s">
        <v>1609</v>
      </c>
      <c r="AV153" t="s">
        <v>1359</v>
      </c>
      <c r="AW153" t="s">
        <v>444</v>
      </c>
      <c r="AX153" t="s">
        <v>444</v>
      </c>
      <c r="AY153" t="s">
        <v>444</v>
      </c>
      <c r="AZ153" t="s">
        <v>444</v>
      </c>
      <c r="BA153" t="s">
        <v>444</v>
      </c>
      <c r="BB153" t="s">
        <v>743</v>
      </c>
      <c r="BC153" t="s">
        <v>1592</v>
      </c>
      <c r="BD153" t="s">
        <v>1359</v>
      </c>
      <c r="BE153" t="s">
        <v>444</v>
      </c>
      <c r="BF153" t="s">
        <v>1360</v>
      </c>
      <c r="BG153" t="s">
        <v>444</v>
      </c>
      <c r="BH153" t="s">
        <v>444</v>
      </c>
      <c r="BI153" t="s">
        <v>444</v>
      </c>
      <c r="BJ153" t="s">
        <v>444</v>
      </c>
      <c r="BK153" t="s">
        <v>444</v>
      </c>
      <c r="BL153" t="s">
        <v>444</v>
      </c>
      <c r="BM153" t="s">
        <v>444</v>
      </c>
      <c r="BN153" t="s">
        <v>444</v>
      </c>
      <c r="BO153" t="s">
        <v>444</v>
      </c>
      <c r="BP153" t="s">
        <v>444</v>
      </c>
      <c r="BQ153" t="s">
        <v>1360</v>
      </c>
      <c r="BR153" t="s">
        <v>188</v>
      </c>
      <c r="BS153" t="s">
        <v>444</v>
      </c>
      <c r="BT153" t="s">
        <v>444</v>
      </c>
      <c r="BU153" t="s">
        <v>444</v>
      </c>
      <c r="BV153" t="s">
        <v>444</v>
      </c>
      <c r="BW153" t="s">
        <v>1360</v>
      </c>
      <c r="BX153" t="s">
        <v>188</v>
      </c>
      <c r="BY153" t="s">
        <v>444</v>
      </c>
      <c r="BZ153" t="s">
        <v>444</v>
      </c>
      <c r="CA153" t="s">
        <v>444</v>
      </c>
      <c r="CB153" t="s">
        <v>444</v>
      </c>
      <c r="CC153" t="s">
        <v>444</v>
      </c>
      <c r="CD153" t="s">
        <v>444</v>
      </c>
      <c r="CE153" t="s">
        <v>444</v>
      </c>
      <c r="CF153" t="s">
        <v>444</v>
      </c>
      <c r="CG153" t="s">
        <v>444</v>
      </c>
      <c r="CH153" t="s">
        <v>444</v>
      </c>
      <c r="CI153" t="s">
        <v>1360</v>
      </c>
      <c r="CJ153" t="s">
        <v>188</v>
      </c>
      <c r="CK153" t="s">
        <v>444</v>
      </c>
      <c r="CL153" t="s">
        <v>444</v>
      </c>
      <c r="CM153" t="s">
        <v>444</v>
      </c>
      <c r="CN153" t="s">
        <v>444</v>
      </c>
      <c r="CO153" t="s">
        <v>1360</v>
      </c>
      <c r="CP153" t="s">
        <v>188</v>
      </c>
      <c r="CQ153" t="s">
        <v>444</v>
      </c>
      <c r="CR153" t="s">
        <v>444</v>
      </c>
      <c r="CS153" t="s">
        <v>444</v>
      </c>
      <c r="CT153" t="s">
        <v>444</v>
      </c>
      <c r="CU153" t="s">
        <v>444</v>
      </c>
      <c r="CV153" t="s">
        <v>2738</v>
      </c>
      <c r="CW153" t="s">
        <v>2736</v>
      </c>
      <c r="CX153" t="s">
        <v>2737</v>
      </c>
      <c r="CY153" t="s">
        <v>1593</v>
      </c>
      <c r="CZ153" t="s">
        <v>1594</v>
      </c>
      <c r="DA153" t="s">
        <v>1595</v>
      </c>
      <c r="DB153" t="s">
        <v>1611</v>
      </c>
      <c r="DC153" t="s">
        <v>1606</v>
      </c>
      <c r="DD153" t="s">
        <v>1612</v>
      </c>
      <c r="DE153" t="s">
        <v>444</v>
      </c>
      <c r="DF153" t="s">
        <v>444</v>
      </c>
      <c r="DG153" t="s">
        <v>444</v>
      </c>
      <c r="DH153" t="s">
        <v>444</v>
      </c>
      <c r="DI153" t="s">
        <v>1440</v>
      </c>
      <c r="DJ153" t="s">
        <v>116</v>
      </c>
      <c r="DK153" t="s">
        <v>444</v>
      </c>
      <c r="DL153" t="s">
        <v>444</v>
      </c>
      <c r="DM153" t="s">
        <v>444</v>
      </c>
      <c r="DN153" t="s">
        <v>444</v>
      </c>
      <c r="DO153" t="s">
        <v>444</v>
      </c>
      <c r="DP153" t="s">
        <v>444</v>
      </c>
      <c r="DQ153" t="s">
        <v>444</v>
      </c>
      <c r="DR153" t="s">
        <v>444</v>
      </c>
      <c r="DS153" t="s">
        <v>444</v>
      </c>
      <c r="DT153" s="24" t="s">
        <v>444</v>
      </c>
      <c r="DU153" s="24" t="s">
        <v>444</v>
      </c>
      <c r="DV153" t="s">
        <v>444</v>
      </c>
      <c r="DW153" t="s">
        <v>444</v>
      </c>
      <c r="DX153" s="24" t="s">
        <v>444</v>
      </c>
      <c r="DY153" s="24" t="s">
        <v>444</v>
      </c>
      <c r="DZ153" t="s">
        <v>444</v>
      </c>
      <c r="EA153" t="s">
        <v>444</v>
      </c>
      <c r="EB153" s="24" t="s">
        <v>444</v>
      </c>
      <c r="EC153" s="24" t="s">
        <v>444</v>
      </c>
      <c r="ED153" t="s">
        <v>444</v>
      </c>
      <c r="EE153" t="s">
        <v>444</v>
      </c>
      <c r="EF153" s="24" t="s">
        <v>444</v>
      </c>
      <c r="EG153" s="24" t="s">
        <v>444</v>
      </c>
      <c r="EH153" t="s">
        <v>444</v>
      </c>
      <c r="EI153" t="s">
        <v>444</v>
      </c>
      <c r="EJ153" s="24" t="s">
        <v>444</v>
      </c>
      <c r="EK153" s="24" t="s">
        <v>444</v>
      </c>
      <c r="EL153" t="s">
        <v>444</v>
      </c>
      <c r="EM153" t="s">
        <v>444</v>
      </c>
      <c r="EN153" s="24" t="s">
        <v>444</v>
      </c>
      <c r="EO153" s="24" t="s">
        <v>444</v>
      </c>
      <c r="EP153" t="s">
        <v>444</v>
      </c>
      <c r="EQ153" t="s">
        <v>444</v>
      </c>
      <c r="ER153" s="24" t="s">
        <v>444</v>
      </c>
      <c r="ES153" s="24" t="s">
        <v>444</v>
      </c>
      <c r="ET153" t="s">
        <v>444</v>
      </c>
      <c r="EU153" t="s">
        <v>444</v>
      </c>
      <c r="EV153" s="24" t="s">
        <v>444</v>
      </c>
      <c r="EW153" s="24" t="s">
        <v>444</v>
      </c>
      <c r="EX153" t="s">
        <v>444</v>
      </c>
      <c r="EY153" t="s">
        <v>444</v>
      </c>
      <c r="EZ153" s="24" t="s">
        <v>444</v>
      </c>
      <c r="FA153" s="24" t="s">
        <v>444</v>
      </c>
      <c r="FB153" t="s">
        <v>444</v>
      </c>
      <c r="FC153" t="s">
        <v>444</v>
      </c>
      <c r="FD153" s="24" t="s">
        <v>444</v>
      </c>
      <c r="FE153" s="24" t="s">
        <v>444</v>
      </c>
      <c r="FF153" t="s">
        <v>444</v>
      </c>
      <c r="FG153" t="s">
        <v>444</v>
      </c>
      <c r="FH153" s="24" t="s">
        <v>444</v>
      </c>
      <c r="FI153" s="24" t="s">
        <v>444</v>
      </c>
      <c r="FJ153" t="s">
        <v>444</v>
      </c>
      <c r="FK153" t="s">
        <v>444</v>
      </c>
      <c r="FL153" s="24" t="s">
        <v>444</v>
      </c>
      <c r="FM153" s="24" t="s">
        <v>444</v>
      </c>
      <c r="FN153" t="s">
        <v>444</v>
      </c>
      <c r="FO153" t="s">
        <v>444</v>
      </c>
      <c r="FP153" s="24" t="s">
        <v>444</v>
      </c>
      <c r="FQ153" s="24" t="s">
        <v>444</v>
      </c>
      <c r="FR153" t="s">
        <v>444</v>
      </c>
      <c r="FS153" t="s">
        <v>444</v>
      </c>
      <c r="FT153" s="24" t="s">
        <v>444</v>
      </c>
      <c r="FU153" s="24" t="s">
        <v>444</v>
      </c>
      <c r="FV153" t="s">
        <v>444</v>
      </c>
      <c r="FW153" t="s">
        <v>444</v>
      </c>
      <c r="FX153" s="24" t="s">
        <v>444</v>
      </c>
      <c r="FY153" s="24" t="s">
        <v>444</v>
      </c>
      <c r="FZ153" t="s">
        <v>444</v>
      </c>
      <c r="GA153" t="s">
        <v>444</v>
      </c>
      <c r="GB153" s="24" t="s">
        <v>444</v>
      </c>
      <c r="GC153" s="24" t="s">
        <v>444</v>
      </c>
      <c r="GD153" t="s">
        <v>444</v>
      </c>
      <c r="GE153" t="s">
        <v>444</v>
      </c>
      <c r="GF153" s="24" t="s">
        <v>444</v>
      </c>
      <c r="GG153" s="24" t="s">
        <v>444</v>
      </c>
      <c r="GH153" t="s">
        <v>15</v>
      </c>
      <c r="GI153" s="24" t="s">
        <v>530</v>
      </c>
      <c r="GJ153" s="24" t="s">
        <v>530</v>
      </c>
      <c r="GK153" t="s">
        <v>531</v>
      </c>
      <c r="GL153" t="s">
        <v>531</v>
      </c>
      <c r="GM153" s="24" t="s">
        <v>2723</v>
      </c>
      <c r="GN153" s="24" t="s">
        <v>2723</v>
      </c>
      <c r="GO153" t="s">
        <v>3433</v>
      </c>
      <c r="GP153" t="s">
        <v>3433</v>
      </c>
      <c r="GQ153" s="24" t="s">
        <v>533</v>
      </c>
      <c r="GR153" s="24" t="s">
        <v>1453</v>
      </c>
      <c r="GS153" t="s">
        <v>575</v>
      </c>
      <c r="GT153" t="s">
        <v>575</v>
      </c>
      <c r="GU153" s="24" t="s">
        <v>1454</v>
      </c>
      <c r="GV153" s="24" t="s">
        <v>609</v>
      </c>
      <c r="GW153" t="s">
        <v>444</v>
      </c>
      <c r="GX153" t="s">
        <v>444</v>
      </c>
      <c r="GY153" s="24" t="s">
        <v>444</v>
      </c>
      <c r="GZ153" s="24" t="s">
        <v>444</v>
      </c>
      <c r="HA153" t="s">
        <v>444</v>
      </c>
      <c r="HB153" t="s">
        <v>444</v>
      </c>
      <c r="HC153" s="24" t="s">
        <v>444</v>
      </c>
      <c r="HD153" s="24" t="s">
        <v>444</v>
      </c>
      <c r="HE153" t="s">
        <v>444</v>
      </c>
      <c r="HF153" t="s">
        <v>444</v>
      </c>
      <c r="HG153" s="24" t="s">
        <v>444</v>
      </c>
      <c r="HH153" s="24" t="s">
        <v>444</v>
      </c>
      <c r="HI153" t="s">
        <v>444</v>
      </c>
      <c r="HJ153" t="s">
        <v>444</v>
      </c>
      <c r="HK153" s="24" t="s">
        <v>444</v>
      </c>
      <c r="HL153" s="24" t="s">
        <v>444</v>
      </c>
      <c r="HM153" t="s">
        <v>444</v>
      </c>
      <c r="HN153" t="s">
        <v>444</v>
      </c>
      <c r="HO153" s="24" t="s">
        <v>444</v>
      </c>
      <c r="HP153" s="24" t="s">
        <v>444</v>
      </c>
      <c r="HQ153" t="s">
        <v>444</v>
      </c>
      <c r="HR153" t="s">
        <v>444</v>
      </c>
      <c r="HS153" s="24" t="s">
        <v>444</v>
      </c>
      <c r="HT153" s="24" t="s">
        <v>444</v>
      </c>
      <c r="HU153" t="s">
        <v>444</v>
      </c>
      <c r="HV153" t="s">
        <v>444</v>
      </c>
      <c r="HW153" s="24" t="s">
        <v>444</v>
      </c>
      <c r="HX153" s="24" t="s">
        <v>444</v>
      </c>
      <c r="HY153" t="s">
        <v>444</v>
      </c>
      <c r="HZ153" t="s">
        <v>444</v>
      </c>
      <c r="IA153" t="s">
        <v>2738</v>
      </c>
      <c r="IB153" t="s">
        <v>2736</v>
      </c>
      <c r="IC153" t="s">
        <v>3455</v>
      </c>
      <c r="ID153" s="33" t="b" cm="1">
        <f t="array" ref="ID153">_xlfn.IFNA(MATCH($A$2,_xlfn.NUMBERVALUE(Table_Query_from_MF_DSNP62[[#This Row],[CL_GLACCT_DR1]:[CL_GLACCT_CR4]]),0),0)&gt;=1</f>
        <v>1</v>
      </c>
      <c r="IE153" s="33" t="b">
        <f>OR(Table_Query_from_MF_DSNP62[[#This Row],[Pair1]:[Pair25]])</f>
        <v>1</v>
      </c>
      <c r="IF153" s="33">
        <f>_xlfn.IFNA(MATCH(TRUE,Table_Query_from_MF_DSNP62[[#This Row],[Pair1]:[Pair25]],0),"none")</f>
        <v>1</v>
      </c>
      <c r="IG153" s="33" t="b">
        <f>AND($A$2&gt;=_xlfn.NUMBERVALUE(Table_Query_from_MF_DSNP62[[#This Row],[CL_GL_ACCT_FR1]]),$A$2&lt;=_xlfn.NUMBERVALUE(Table_Query_from_MF_DSNP62[[#This Row],[CL_GL_ACCT_TO1]]))</f>
        <v>1</v>
      </c>
      <c r="IH153" s="33" t="b">
        <f>AND($A$2&gt;=_xlfn.NUMBERVALUE(Table_Query_from_MF_DSNP62[[#This Row],[CL_GL_ACCT_FR2]]),$A$2&lt;=_xlfn.NUMBERVALUE(Table_Query_from_MF_DSNP62[[#This Row],[CL_GL_ACCT_TO2]]))</f>
        <v>1</v>
      </c>
      <c r="II153" s="33" t="b">
        <f>AND($A$2&gt;=_xlfn.NUMBERVALUE(Table_Query_from_MF_DSNP62[[#This Row],[CL_GL_ACCT_FR3]]),$A$2&lt;=_xlfn.NUMBERVALUE(Table_Query_from_MF_DSNP62[[#This Row],[CL_GL_ACCT_TO3]]))</f>
        <v>1</v>
      </c>
      <c r="IJ153" s="33" t="b">
        <f>AND($A$2&gt;=_xlfn.NUMBERVALUE(Table_Query_from_MF_DSNP62[[#This Row],[CL_GL_ACCT_FR4]]),$A$2&lt;=_xlfn.NUMBERVALUE(Table_Query_from_MF_DSNP62[[#This Row],[CL_GL_ACCT_TO4]]))</f>
        <v>1</v>
      </c>
      <c r="IK153" s="33" t="b">
        <f>AND($A$2&gt;=_xlfn.NUMBERVALUE(Table_Query_from_MF_DSNP62[[#This Row],[CL_GL_ACCT_FR5]]),$A$2&lt;=_xlfn.NUMBERVALUE(Table_Query_from_MF_DSNP62[[#This Row],[CL_GL_ACCT_TO5]]))</f>
        <v>1</v>
      </c>
      <c r="IL153" s="33" t="b">
        <f>AND($A$2&gt;=_xlfn.NUMBERVALUE(Table_Query_from_MF_DSNP62[[#This Row],[CL_GL_ACCT_FR6]]),$A$2&lt;=_xlfn.NUMBERVALUE(Table_Query_from_MF_DSNP62[[#This Row],[CL_GL_ACCT_TO6]]))</f>
        <v>1</v>
      </c>
      <c r="IM153" s="33" t="b">
        <f>AND($A$2&gt;=_xlfn.NUMBERVALUE(Table_Query_from_MF_DSNP62[[#This Row],[CL_GL_ACCT_FR7]]),$A$2&lt;=_xlfn.NUMBERVALUE(Table_Query_from_MF_DSNP62[[#This Row],[CL_GL_ACCT_TO7]]))</f>
        <v>1</v>
      </c>
      <c r="IN153" s="33" t="b">
        <f>AND($A$2&gt;=_xlfn.NUMBERVALUE(Table_Query_from_MF_DSNP62[[#This Row],[CL_GL_ACCT_FR8]]),$A$2&lt;=_xlfn.NUMBERVALUE(Table_Query_from_MF_DSNP62[[#This Row],[CL_GL_ACCT_TO8]]))</f>
        <v>1</v>
      </c>
      <c r="IO153" s="33" t="b">
        <f>AND($A$2&gt;=_xlfn.NUMBERVALUE(Table_Query_from_MF_DSNP62[[#This Row],[CL_GL_ACCT_FR9]]),$A$2&lt;=_xlfn.NUMBERVALUE(Table_Query_from_MF_DSNP62[[#This Row],[CL_GL_ACCT_TO9]]))</f>
        <v>1</v>
      </c>
      <c r="IP153" s="33" t="b">
        <f>AND($A$2&gt;=_xlfn.NUMBERVALUE(Table_Query_from_MF_DSNP62[[#This Row],[CL_GL_ACCT_FR10]]),$A$2&lt;=_xlfn.NUMBERVALUE(Table_Query_from_MF_DSNP62[[#This Row],[CL_GL_ACCT_TO10]]))</f>
        <v>1</v>
      </c>
      <c r="IQ153" s="33" t="b">
        <f>AND($A$2&gt;=_xlfn.NUMBERVALUE(Table_Query_from_MF_DSNP62[[#This Row],[CL_GL_ACCT_FR11]]),$A$2&lt;=_xlfn.NUMBERVALUE(Table_Query_from_MF_DSNP62[[#This Row],[CL_GL_ACCT_TO11]]))</f>
        <v>1</v>
      </c>
      <c r="IR153" s="33" t="b">
        <f>AND($A$2&gt;=_xlfn.NUMBERVALUE(Table_Query_from_MF_DSNP62[[#This Row],[CL_GL_ACCT_FR12]]),$A$2&lt;=_xlfn.NUMBERVALUE(Table_Query_from_MF_DSNP62[[#This Row],[CL_GL_ACCT_TO12]]))</f>
        <v>1</v>
      </c>
      <c r="IS153" s="33" t="b">
        <f>AND($A$2&gt;=_xlfn.NUMBERVALUE(Table_Query_from_MF_DSNP62[[#This Row],[CL_GL_ACCT_FR13]]),$A$2&lt;=_xlfn.NUMBERVALUE(Table_Query_from_MF_DSNP62[[#This Row],[CL_GL_ACCT_TO13]]))</f>
        <v>1</v>
      </c>
      <c r="IT153" s="33" t="b">
        <f>AND($A$2&gt;=_xlfn.NUMBERVALUE(Table_Query_from_MF_DSNP62[[#This Row],[CL_GL_ACCT_FR14]]),$A$2&lt;=_xlfn.NUMBERVALUE(Table_Query_from_MF_DSNP62[[#This Row],[CL_GL_ACCT_TO14]]))</f>
        <v>1</v>
      </c>
      <c r="IU153" s="33" t="b">
        <f>AND($A$2&gt;=_xlfn.NUMBERVALUE(Table_Query_from_MF_DSNP62[[#This Row],[CL_GL_ACCT_FR15]]),$A$2&lt;=_xlfn.NUMBERVALUE(Table_Query_from_MF_DSNP62[[#This Row],[CL_GL_ACCT_TO15]]))</f>
        <v>1</v>
      </c>
      <c r="IV153" s="33" t="b">
        <f>AND($A$2&gt;=_xlfn.NUMBERVALUE(Table_Query_from_MF_DSNP62[[#This Row],[CL_GL_ACCT_FR16]]),$A$2&lt;=_xlfn.NUMBERVALUE(Table_Query_from_MF_DSNP62[[#This Row],[CL_GL_ACCT_TO16]]))</f>
        <v>1</v>
      </c>
      <c r="IW153" s="33" t="b">
        <f>AND($A$2&gt;=_xlfn.NUMBERVALUE(Table_Query_from_MF_DSNP62[[#This Row],[CL_GL_ACCT_FR17]]),$A$2&lt;=_xlfn.NUMBERVALUE(Table_Query_from_MF_DSNP62[[#This Row],[CL_GL_ACCT_TO17]]))</f>
        <v>1</v>
      </c>
      <c r="IX153" s="33" t="b">
        <f>AND($A$2&gt;=_xlfn.NUMBERVALUE(Table_Query_from_MF_DSNP62[[#This Row],[CL_GL_ACCT_FR18]]),$A$2&lt;=_xlfn.NUMBERVALUE(Table_Query_from_MF_DSNP62[[#This Row],[CL_GL_ACCT_TO18]]))</f>
        <v>1</v>
      </c>
      <c r="IY153" s="33" t="b">
        <f>AND($A$2&gt;=_xlfn.NUMBERVALUE(Table_Query_from_MF_DSNP62[[#This Row],[CL_GL_ACCT_FR19]]),$A$2&lt;=_xlfn.NUMBERVALUE(Table_Query_from_MF_DSNP62[[#This Row],[CL_GL_ACCT_TO19]]))</f>
        <v>1</v>
      </c>
      <c r="IZ153" s="33" t="b">
        <f>AND($A$2&gt;=_xlfn.NUMBERVALUE(Table_Query_from_MF_DSNP62[[#This Row],[CL_GL_ACCT_FR20]]),$A$2&lt;=_xlfn.NUMBERVALUE(Table_Query_from_MF_DSNP62[[#This Row],[CL_GL_ACCT_TO20]]))</f>
        <v>1</v>
      </c>
      <c r="JA153" s="33" t="b">
        <f>AND($A$2&gt;=_xlfn.NUMBERVALUE(Table_Query_from_MF_DSNP62[[#This Row],[CL_GL_ACCT_FR21]]),$A$2&lt;=_xlfn.NUMBERVALUE(Table_Query_from_MF_DSNP62[[#This Row],[CL_GL_ACCT_TO21]]))</f>
        <v>1</v>
      </c>
      <c r="JB153" s="33" t="b">
        <f>AND($A$2&gt;=_xlfn.NUMBERVALUE(Table_Query_from_MF_DSNP62[[#This Row],[CL_GL_ACCT_FR22]]),$A$2&lt;=_xlfn.NUMBERVALUE(Table_Query_from_MF_DSNP62[[#This Row],[CL_GL_ACCT_TO22]]))</f>
        <v>1</v>
      </c>
      <c r="JC153" s="33" t="b">
        <f>AND($A$2&gt;=_xlfn.NUMBERVALUE(Table_Query_from_MF_DSNP62[[#This Row],[CL_GL_ACCT_FR23]]),$A$2&lt;=_xlfn.NUMBERVALUE(Table_Query_from_MF_DSNP62[[#This Row],[CL_GL_ACCT_TO23]]))</f>
        <v>1</v>
      </c>
      <c r="JD153" s="33" t="b">
        <f>AND($A$2&gt;=_xlfn.NUMBERVALUE(Table_Query_from_MF_DSNP62[[#This Row],[CL_GL_ACCT_FR24]]),$A$2&lt;=_xlfn.NUMBERVALUE(Table_Query_from_MF_DSNP62[[#This Row],[CL_GL_ACCT_TO24]]))</f>
        <v>1</v>
      </c>
      <c r="JE153" s="33" t="b">
        <f>AND($A$2&gt;=_xlfn.NUMBERVALUE(Table_Query_from_MF_DSNP62[[#This Row],[CL_GL_ACCT_FR25]]),$A$2&lt;=_xlfn.NUMBERVALUE(Table_Query_from_MF_DSNP62[[#This Row],[CL_GL_ACCT_TO25]]))</f>
        <v>1</v>
      </c>
      <c r="JF153" s="33" t="b">
        <f>OR(Table_Query_from_MF_DSNP62[[#This Row],[PairA]:[PairO]])</f>
        <v>1</v>
      </c>
      <c r="JG153" s="33">
        <f>_xlfn.IFNA(MATCH(TRUE,Table_Query_from_MF_DSNP62[[#This Row],[PairA]:[PairO]],0),"none")</f>
        <v>8</v>
      </c>
      <c r="JH153" s="33" t="b">
        <f>AND($B$2&gt;=_xlfn.NUMBERVALUE(Table_Query_from_MF_DSNP62[[#This Row],[CL_CMP_OBJ_FR1]]),$B$2&lt;=_xlfn.NUMBERVALUE(Table_Query_from_MF_DSNP62[[#This Row],[CL_CMP_OBJ_TO1]]))</f>
        <v>0</v>
      </c>
      <c r="JI153" s="33" t="b">
        <f>AND($B$2&gt;=_xlfn.NUMBERVALUE(Table_Query_from_MF_DSNP62[[#This Row],[CL_CMP_OBJ_FR2]]),$B$2&lt;=_xlfn.NUMBERVALUE(Table_Query_from_MF_DSNP62[[#This Row],[CL_CMP_OBJ_TO2]]))</f>
        <v>0</v>
      </c>
      <c r="JJ153" s="33" t="b">
        <f>AND($B$2&gt;=_xlfn.NUMBERVALUE(Table_Query_from_MF_DSNP62[[#This Row],[CL_CMP_OBJ_FR3]]),$B$2&lt;=_xlfn.NUMBERVALUE(Table_Query_from_MF_DSNP62[[#This Row],[CL_CMP_OBJ_TO3]]))</f>
        <v>0</v>
      </c>
      <c r="JK153" s="33" t="b">
        <f>AND($B$2&gt;=_xlfn.NUMBERVALUE(Table_Query_from_MF_DSNP62[[#This Row],[CL_CMP_OBJ_FR4]]),$B$2&lt;=_xlfn.NUMBERVALUE(Table_Query_from_MF_DSNP62[[#This Row],[CL_CMP_OBJ_TO4]]))</f>
        <v>0</v>
      </c>
      <c r="JL153" s="33" t="b">
        <f>AND($B$2&gt;=_xlfn.NUMBERVALUE(Table_Query_from_MF_DSNP62[[#This Row],[CL_CMP_OBJ_FR5]]),$B$2&lt;=_xlfn.NUMBERVALUE(Table_Query_from_MF_DSNP62[[#This Row],[CL_CMP_OBJ_TO5]]))</f>
        <v>0</v>
      </c>
      <c r="JM153" s="33" t="b">
        <f>AND($B$2&gt;=_xlfn.NUMBERVALUE(Table_Query_from_MF_DSNP62[[#This Row],[CL_CMP_OBJ_FR6]]),$B$2&lt;=_xlfn.NUMBERVALUE(Table_Query_from_MF_DSNP62[[#This Row],[CL_CMP_OBJ_TO6]]))</f>
        <v>0</v>
      </c>
      <c r="JN153" s="33" t="b">
        <f>AND($B$2&gt;=_xlfn.NUMBERVALUE(Table_Query_from_MF_DSNP62[[#This Row],[CL_CMP_OBJ_FR7]]),$B$2&lt;=_xlfn.NUMBERVALUE(Table_Query_from_MF_DSNP62[[#This Row],[CL_CMP_OBJ_TO7]]))</f>
        <v>0</v>
      </c>
      <c r="JO153" s="33" t="b">
        <f>AND($B$2&gt;=_xlfn.NUMBERVALUE(Table_Query_from_MF_DSNP62[[#This Row],[CL_CMP_OBJ_FR8]]),$B$2&lt;=_xlfn.NUMBERVALUE(Table_Query_from_MF_DSNP62[[#This Row],[CL_CMP_OBJ_TO8]]))</f>
        <v>1</v>
      </c>
      <c r="JP153" s="33" t="b">
        <f>AND($B$2&gt;=_xlfn.NUMBERVALUE(Table_Query_from_MF_DSNP62[[#This Row],[CL_CMP_OBJ_FR9]]),$B$2&lt;=_xlfn.NUMBERVALUE(Table_Query_from_MF_DSNP62[[#This Row],[CL_CMP_OBJ_TO9]]))</f>
        <v>1</v>
      </c>
      <c r="JQ153" s="33" t="b">
        <f>AND($B$2&gt;=_xlfn.NUMBERVALUE(Table_Query_from_MF_DSNP62[[#This Row],[CL_CMP_OBJ_FR10]]),$B$2&lt;=_xlfn.NUMBERVALUE(Table_Query_from_MF_DSNP62[[#This Row],[CL_CMP_OBJ_TO10]]))</f>
        <v>1</v>
      </c>
      <c r="JR153" s="33" t="b">
        <f>AND($B$2&gt;=_xlfn.NUMBERVALUE(Table_Query_from_MF_DSNP62[[#This Row],[CL_CMP_OBJ_FR11]]),$B$2&lt;=_xlfn.NUMBERVALUE(Table_Query_from_MF_DSNP62[[#This Row],[CL_CMP_OBJ_TO11]]))</f>
        <v>1</v>
      </c>
      <c r="JS153" s="33" t="b">
        <f>AND($B$2&gt;=_xlfn.NUMBERVALUE(Table_Query_from_MF_DSNP62[[#This Row],[CL_CMP_OBJ_FR12]]),$B$2&lt;=_xlfn.NUMBERVALUE(Table_Query_from_MF_DSNP62[[#This Row],[CL_CMP_OBJ_TO12]]))</f>
        <v>1</v>
      </c>
      <c r="JT153" s="33" t="b">
        <f>AND($B$2&gt;=_xlfn.NUMBERVALUE(Table_Query_from_MF_DSNP62[[#This Row],[CL_CMP_OBJ_FR13]]),$B$2&lt;=_xlfn.NUMBERVALUE(Table_Query_from_MF_DSNP62[[#This Row],[CL_CMP_OBJ_TO13]]))</f>
        <v>1</v>
      </c>
      <c r="JU153" s="33" t="b">
        <f>AND($B$2&gt;=_xlfn.NUMBERVALUE(Table_Query_from_MF_DSNP62[[#This Row],[CL_CMP_OBJ_FR14]]),$B$2&lt;=_xlfn.NUMBERVALUE(Table_Query_from_MF_DSNP62[[#This Row],[CL_CMP_OBJ_TO14]]))</f>
        <v>1</v>
      </c>
      <c r="JV153" s="33" t="b">
        <f>AND($B$2&gt;=_xlfn.NUMBERVALUE(Table_Query_from_MF_DSNP62[[#This Row],[CL_CMP_OBJ_FR15]]),$B$2&lt;=_xlfn.NUMBERVALUE(Table_Query_from_MF_DSNP62[[#This Row],[CL_CMP_OBJ_TO15]]))</f>
        <v>1</v>
      </c>
    </row>
    <row r="154" spans="1:282" x14ac:dyDescent="0.25">
      <c r="A154" t="b">
        <f>OR(,Table_Query_from_MF_DSNP62[[#This Row],[Desired GL included as "hard-coded" GL?]],Table_Query_from_MF_DSNP62[[#This Row],[Desired GL included as "Open GL"?]])</f>
        <v>1</v>
      </c>
      <c r="B154" t="b">
        <f>Table_Query_from_MF_DSNP62[[#This Row],[Desired CObj included as "Open CObj"?]]</f>
        <v>1</v>
      </c>
      <c r="C154" t="s">
        <v>1613</v>
      </c>
      <c r="D154" t="s">
        <v>1614</v>
      </c>
      <c r="E154" t="s">
        <v>8</v>
      </c>
      <c r="F154" s="24" t="s">
        <v>53</v>
      </c>
      <c r="G154" t="s">
        <v>168</v>
      </c>
      <c r="H154" s="24" t="s">
        <v>444</v>
      </c>
      <c r="I154" t="s">
        <v>444</v>
      </c>
      <c r="J154" s="24" t="s">
        <v>444</v>
      </c>
      <c r="K154" t="s">
        <v>444</v>
      </c>
      <c r="L154" s="24" t="s">
        <v>444</v>
      </c>
      <c r="M154" t="s">
        <v>444</v>
      </c>
      <c r="N154" t="s">
        <v>444</v>
      </c>
      <c r="O154" t="s">
        <v>15</v>
      </c>
      <c r="P154" t="s">
        <v>444</v>
      </c>
      <c r="Q154" t="s">
        <v>15</v>
      </c>
      <c r="R154" t="s">
        <v>444</v>
      </c>
      <c r="S154" t="s">
        <v>442</v>
      </c>
      <c r="T154" t="s">
        <v>447</v>
      </c>
      <c r="U154" t="s">
        <v>444</v>
      </c>
      <c r="V154" t="s">
        <v>444</v>
      </c>
      <c r="W154" t="s">
        <v>442</v>
      </c>
      <c r="X154" t="s">
        <v>442</v>
      </c>
      <c r="Y154" t="s">
        <v>442</v>
      </c>
      <c r="Z154" t="s">
        <v>447</v>
      </c>
      <c r="AA154" t="s">
        <v>442</v>
      </c>
      <c r="AB154" t="s">
        <v>444</v>
      </c>
      <c r="AC154" t="s">
        <v>444</v>
      </c>
      <c r="AD154" t="s">
        <v>15</v>
      </c>
      <c r="AE154" t="s">
        <v>447</v>
      </c>
      <c r="AF154" t="s">
        <v>447</v>
      </c>
      <c r="AG154" t="s">
        <v>447</v>
      </c>
      <c r="AH154" t="s">
        <v>447</v>
      </c>
      <c r="AI154" t="s">
        <v>447</v>
      </c>
      <c r="AJ154" t="s">
        <v>442</v>
      </c>
      <c r="AK154" t="s">
        <v>442</v>
      </c>
      <c r="AL154" t="s">
        <v>444</v>
      </c>
      <c r="AM154" t="s">
        <v>444</v>
      </c>
      <c r="AN154" t="s">
        <v>444</v>
      </c>
      <c r="AO154" t="s">
        <v>444</v>
      </c>
      <c r="AP154" t="s">
        <v>442</v>
      </c>
      <c r="AQ154" t="s">
        <v>528</v>
      </c>
      <c r="AR154" t="s">
        <v>282</v>
      </c>
      <c r="AS154" t="s">
        <v>7</v>
      </c>
      <c r="AT154" t="s">
        <v>10</v>
      </c>
      <c r="AU154" t="s">
        <v>1615</v>
      </c>
      <c r="AV154" t="s">
        <v>442</v>
      </c>
      <c r="AW154" t="s">
        <v>444</v>
      </c>
      <c r="AX154" t="s">
        <v>444</v>
      </c>
      <c r="AY154" t="s">
        <v>444</v>
      </c>
      <c r="AZ154" t="s">
        <v>444</v>
      </c>
      <c r="BA154" t="s">
        <v>444</v>
      </c>
      <c r="BB154" t="s">
        <v>347</v>
      </c>
      <c r="BC154" t="s">
        <v>1592</v>
      </c>
      <c r="BD154" t="s">
        <v>1359</v>
      </c>
      <c r="BE154" t="s">
        <v>444</v>
      </c>
      <c r="BF154" t="s">
        <v>1360</v>
      </c>
      <c r="BG154" t="s">
        <v>1360</v>
      </c>
      <c r="BH154" t="s">
        <v>448</v>
      </c>
      <c r="BI154" t="s">
        <v>442</v>
      </c>
      <c r="BJ154" t="s">
        <v>7</v>
      </c>
      <c r="BK154" t="s">
        <v>7</v>
      </c>
      <c r="BL154" t="s">
        <v>444</v>
      </c>
      <c r="BM154" t="s">
        <v>444</v>
      </c>
      <c r="BN154" t="s">
        <v>444</v>
      </c>
      <c r="BO154" t="s">
        <v>444</v>
      </c>
      <c r="BP154" t="s">
        <v>444</v>
      </c>
      <c r="BQ154" t="s">
        <v>444</v>
      </c>
      <c r="BR154" t="s">
        <v>444</v>
      </c>
      <c r="BS154" t="s">
        <v>444</v>
      </c>
      <c r="BT154" t="s">
        <v>444</v>
      </c>
      <c r="BU154" t="s">
        <v>444</v>
      </c>
      <c r="BV154" t="s">
        <v>444</v>
      </c>
      <c r="BW154" t="s">
        <v>444</v>
      </c>
      <c r="BX154" t="s">
        <v>444</v>
      </c>
      <c r="BY154" t="s">
        <v>444</v>
      </c>
      <c r="BZ154" t="s">
        <v>444</v>
      </c>
      <c r="CA154" t="s">
        <v>444</v>
      </c>
      <c r="CB154" t="s">
        <v>444</v>
      </c>
      <c r="CC154" t="s">
        <v>444</v>
      </c>
      <c r="CD154" t="s">
        <v>444</v>
      </c>
      <c r="CE154" t="s">
        <v>444</v>
      </c>
      <c r="CF154" t="s">
        <v>444</v>
      </c>
      <c r="CG154" t="s">
        <v>444</v>
      </c>
      <c r="CH154" t="s">
        <v>444</v>
      </c>
      <c r="CI154" t="s">
        <v>444</v>
      </c>
      <c r="CJ154" t="s">
        <v>444</v>
      </c>
      <c r="CK154" t="s">
        <v>444</v>
      </c>
      <c r="CL154" t="s">
        <v>444</v>
      </c>
      <c r="CM154" t="s">
        <v>444</v>
      </c>
      <c r="CN154" t="s">
        <v>444</v>
      </c>
      <c r="CO154" t="s">
        <v>444</v>
      </c>
      <c r="CP154" t="s">
        <v>444</v>
      </c>
      <c r="CQ154" t="s">
        <v>444</v>
      </c>
      <c r="CR154" t="s">
        <v>444</v>
      </c>
      <c r="CS154" t="s">
        <v>444</v>
      </c>
      <c r="CT154" t="s">
        <v>444</v>
      </c>
      <c r="CU154" t="s">
        <v>444</v>
      </c>
      <c r="CV154" t="s">
        <v>2738</v>
      </c>
      <c r="CW154" t="s">
        <v>2736</v>
      </c>
      <c r="CX154" t="s">
        <v>2798</v>
      </c>
      <c r="CY154" t="s">
        <v>1616</v>
      </c>
      <c r="CZ154" t="s">
        <v>444</v>
      </c>
      <c r="DA154" t="s">
        <v>444</v>
      </c>
      <c r="DB154" t="s">
        <v>444</v>
      </c>
      <c r="DC154" t="s">
        <v>444</v>
      </c>
      <c r="DD154" t="s">
        <v>444</v>
      </c>
      <c r="DE154" t="s">
        <v>444</v>
      </c>
      <c r="DF154" t="s">
        <v>444</v>
      </c>
      <c r="DG154" t="s">
        <v>444</v>
      </c>
      <c r="DH154" t="s">
        <v>444</v>
      </c>
      <c r="DI154" t="s">
        <v>1440</v>
      </c>
      <c r="DJ154" t="s">
        <v>444</v>
      </c>
      <c r="DK154" t="s">
        <v>444</v>
      </c>
      <c r="DL154" t="s">
        <v>444</v>
      </c>
      <c r="DM154" t="s">
        <v>444</v>
      </c>
      <c r="DN154" t="s">
        <v>444</v>
      </c>
      <c r="DO154" t="s">
        <v>444</v>
      </c>
      <c r="DP154" t="s">
        <v>444</v>
      </c>
      <c r="DQ154" t="s">
        <v>444</v>
      </c>
      <c r="DR154" t="s">
        <v>444</v>
      </c>
      <c r="DS154" t="s">
        <v>444</v>
      </c>
      <c r="DT154" s="24" t="s">
        <v>444</v>
      </c>
      <c r="DU154" s="24" t="s">
        <v>444</v>
      </c>
      <c r="DV154" t="s">
        <v>444</v>
      </c>
      <c r="DW154" t="s">
        <v>444</v>
      </c>
      <c r="DX154" s="24" t="s">
        <v>444</v>
      </c>
      <c r="DY154" s="24" t="s">
        <v>444</v>
      </c>
      <c r="DZ154" t="s">
        <v>444</v>
      </c>
      <c r="EA154" t="s">
        <v>444</v>
      </c>
      <c r="EB154" s="24" t="s">
        <v>444</v>
      </c>
      <c r="EC154" s="24" t="s">
        <v>444</v>
      </c>
      <c r="ED154" t="s">
        <v>444</v>
      </c>
      <c r="EE154" t="s">
        <v>444</v>
      </c>
      <c r="EF154" s="24" t="s">
        <v>444</v>
      </c>
      <c r="EG154" s="24" t="s">
        <v>444</v>
      </c>
      <c r="EH154" t="s">
        <v>444</v>
      </c>
      <c r="EI154" t="s">
        <v>444</v>
      </c>
      <c r="EJ154" s="24" t="s">
        <v>444</v>
      </c>
      <c r="EK154" s="24" t="s">
        <v>444</v>
      </c>
      <c r="EL154" t="s">
        <v>444</v>
      </c>
      <c r="EM154" t="s">
        <v>444</v>
      </c>
      <c r="EN154" s="24" t="s">
        <v>444</v>
      </c>
      <c r="EO154" s="24" t="s">
        <v>444</v>
      </c>
      <c r="EP154" t="s">
        <v>444</v>
      </c>
      <c r="EQ154" t="s">
        <v>444</v>
      </c>
      <c r="ER154" s="24" t="s">
        <v>444</v>
      </c>
      <c r="ES154" s="24" t="s">
        <v>444</v>
      </c>
      <c r="ET154" t="s">
        <v>444</v>
      </c>
      <c r="EU154" t="s">
        <v>444</v>
      </c>
      <c r="EV154" s="24" t="s">
        <v>444</v>
      </c>
      <c r="EW154" s="24" t="s">
        <v>444</v>
      </c>
      <c r="EX154" t="s">
        <v>444</v>
      </c>
      <c r="EY154" t="s">
        <v>444</v>
      </c>
      <c r="EZ154" s="24" t="s">
        <v>444</v>
      </c>
      <c r="FA154" s="24" t="s">
        <v>444</v>
      </c>
      <c r="FB154" t="s">
        <v>444</v>
      </c>
      <c r="FC154" t="s">
        <v>444</v>
      </c>
      <c r="FD154" s="24" t="s">
        <v>444</v>
      </c>
      <c r="FE154" s="24" t="s">
        <v>444</v>
      </c>
      <c r="FF154" t="s">
        <v>444</v>
      </c>
      <c r="FG154" t="s">
        <v>444</v>
      </c>
      <c r="FH154" s="24" t="s">
        <v>444</v>
      </c>
      <c r="FI154" s="24" t="s">
        <v>444</v>
      </c>
      <c r="FJ154" t="s">
        <v>444</v>
      </c>
      <c r="FK154" t="s">
        <v>444</v>
      </c>
      <c r="FL154" s="24" t="s">
        <v>444</v>
      </c>
      <c r="FM154" s="24" t="s">
        <v>444</v>
      </c>
      <c r="FN154" t="s">
        <v>444</v>
      </c>
      <c r="FO154" t="s">
        <v>444</v>
      </c>
      <c r="FP154" s="24" t="s">
        <v>444</v>
      </c>
      <c r="FQ154" s="24" t="s">
        <v>444</v>
      </c>
      <c r="FR154" t="s">
        <v>444</v>
      </c>
      <c r="FS154" t="s">
        <v>444</v>
      </c>
      <c r="FT154" s="24" t="s">
        <v>444</v>
      </c>
      <c r="FU154" s="24" t="s">
        <v>444</v>
      </c>
      <c r="FV154" t="s">
        <v>444</v>
      </c>
      <c r="FW154" t="s">
        <v>444</v>
      </c>
      <c r="FX154" s="24" t="s">
        <v>444</v>
      </c>
      <c r="FY154" s="24" t="s">
        <v>444</v>
      </c>
      <c r="FZ154" t="s">
        <v>444</v>
      </c>
      <c r="GA154" t="s">
        <v>444</v>
      </c>
      <c r="GB154" s="24" t="s">
        <v>444</v>
      </c>
      <c r="GC154" s="24" t="s">
        <v>444</v>
      </c>
      <c r="GD154" t="s">
        <v>444</v>
      </c>
      <c r="GE154" t="s">
        <v>444</v>
      </c>
      <c r="GF154" s="24" t="s">
        <v>444</v>
      </c>
      <c r="GG154" s="24" t="s">
        <v>444</v>
      </c>
      <c r="GH154" t="s">
        <v>444</v>
      </c>
      <c r="GI154" s="24" t="s">
        <v>444</v>
      </c>
      <c r="GJ154" s="24" t="s">
        <v>444</v>
      </c>
      <c r="GK154" t="s">
        <v>444</v>
      </c>
      <c r="GL154" t="s">
        <v>444</v>
      </c>
      <c r="GM154" s="24" t="s">
        <v>444</v>
      </c>
      <c r="GN154" s="24" t="s">
        <v>444</v>
      </c>
      <c r="GO154" t="s">
        <v>444</v>
      </c>
      <c r="GP154" t="s">
        <v>444</v>
      </c>
      <c r="GQ154" s="24" t="s">
        <v>444</v>
      </c>
      <c r="GR154" s="24" t="s">
        <v>444</v>
      </c>
      <c r="GS154" t="s">
        <v>444</v>
      </c>
      <c r="GT154" t="s">
        <v>444</v>
      </c>
      <c r="GU154" s="24" t="s">
        <v>444</v>
      </c>
      <c r="GV154" s="24" t="s">
        <v>444</v>
      </c>
      <c r="GW154" t="s">
        <v>444</v>
      </c>
      <c r="GX154" t="s">
        <v>444</v>
      </c>
      <c r="GY154" s="24" t="s">
        <v>444</v>
      </c>
      <c r="GZ154" s="24" t="s">
        <v>444</v>
      </c>
      <c r="HA154" t="s">
        <v>444</v>
      </c>
      <c r="HB154" t="s">
        <v>444</v>
      </c>
      <c r="HC154" s="24" t="s">
        <v>444</v>
      </c>
      <c r="HD154" s="24" t="s">
        <v>444</v>
      </c>
      <c r="HE154" t="s">
        <v>444</v>
      </c>
      <c r="HF154" t="s">
        <v>444</v>
      </c>
      <c r="HG154" s="24" t="s">
        <v>444</v>
      </c>
      <c r="HH154" s="24" t="s">
        <v>444</v>
      </c>
      <c r="HI154" t="s">
        <v>444</v>
      </c>
      <c r="HJ154" t="s">
        <v>444</v>
      </c>
      <c r="HK154" s="24" t="s">
        <v>444</v>
      </c>
      <c r="HL154" s="24" t="s">
        <v>444</v>
      </c>
      <c r="HM154" t="s">
        <v>444</v>
      </c>
      <c r="HN154" t="s">
        <v>444</v>
      </c>
      <c r="HO154" s="24" t="s">
        <v>444</v>
      </c>
      <c r="HP154" s="24" t="s">
        <v>444</v>
      </c>
      <c r="HQ154" t="s">
        <v>444</v>
      </c>
      <c r="HR154" t="s">
        <v>444</v>
      </c>
      <c r="HS154" s="24" t="s">
        <v>444</v>
      </c>
      <c r="HT154" s="24" t="s">
        <v>444</v>
      </c>
      <c r="HU154" t="s">
        <v>444</v>
      </c>
      <c r="HV154" t="s">
        <v>444</v>
      </c>
      <c r="HW154" s="24" t="s">
        <v>444</v>
      </c>
      <c r="HX154" s="24" t="s">
        <v>444</v>
      </c>
      <c r="HY154" t="s">
        <v>444</v>
      </c>
      <c r="HZ154" t="s">
        <v>444</v>
      </c>
      <c r="IA154" t="s">
        <v>2741</v>
      </c>
      <c r="IB154" t="s">
        <v>2736</v>
      </c>
      <c r="IC154" t="s">
        <v>3027</v>
      </c>
      <c r="ID154" s="33" t="b" cm="1">
        <f t="array" ref="ID154">_xlfn.IFNA(MATCH($A$2,_xlfn.NUMBERVALUE(Table_Query_from_MF_DSNP62[[#This Row],[CL_GLACCT_DR1]:[CL_GLACCT_CR4]]),0),0)&gt;=1</f>
        <v>1</v>
      </c>
      <c r="IE154" s="33" t="b">
        <f>OR(Table_Query_from_MF_DSNP62[[#This Row],[Pair1]:[Pair25]])</f>
        <v>1</v>
      </c>
      <c r="IF154" s="33">
        <f>_xlfn.IFNA(MATCH(TRUE,Table_Query_from_MF_DSNP62[[#This Row],[Pair1]:[Pair25]],0),"none")</f>
        <v>1</v>
      </c>
      <c r="IG154" s="33" t="b">
        <f>AND($A$2&gt;=_xlfn.NUMBERVALUE(Table_Query_from_MF_DSNP62[[#This Row],[CL_GL_ACCT_FR1]]),$A$2&lt;=_xlfn.NUMBERVALUE(Table_Query_from_MF_DSNP62[[#This Row],[CL_GL_ACCT_TO1]]))</f>
        <v>1</v>
      </c>
      <c r="IH154" s="33" t="b">
        <f>AND($A$2&gt;=_xlfn.NUMBERVALUE(Table_Query_from_MF_DSNP62[[#This Row],[CL_GL_ACCT_FR2]]),$A$2&lt;=_xlfn.NUMBERVALUE(Table_Query_from_MF_DSNP62[[#This Row],[CL_GL_ACCT_TO2]]))</f>
        <v>1</v>
      </c>
      <c r="II154" s="33" t="b">
        <f>AND($A$2&gt;=_xlfn.NUMBERVALUE(Table_Query_from_MF_DSNP62[[#This Row],[CL_GL_ACCT_FR3]]),$A$2&lt;=_xlfn.NUMBERVALUE(Table_Query_from_MF_DSNP62[[#This Row],[CL_GL_ACCT_TO3]]))</f>
        <v>1</v>
      </c>
      <c r="IJ154" s="33" t="b">
        <f>AND($A$2&gt;=_xlfn.NUMBERVALUE(Table_Query_from_MF_DSNP62[[#This Row],[CL_GL_ACCT_FR4]]),$A$2&lt;=_xlfn.NUMBERVALUE(Table_Query_from_MF_DSNP62[[#This Row],[CL_GL_ACCT_TO4]]))</f>
        <v>1</v>
      </c>
      <c r="IK154" s="33" t="b">
        <f>AND($A$2&gt;=_xlfn.NUMBERVALUE(Table_Query_from_MF_DSNP62[[#This Row],[CL_GL_ACCT_FR5]]),$A$2&lt;=_xlfn.NUMBERVALUE(Table_Query_from_MF_DSNP62[[#This Row],[CL_GL_ACCT_TO5]]))</f>
        <v>1</v>
      </c>
      <c r="IL154" s="33" t="b">
        <f>AND($A$2&gt;=_xlfn.NUMBERVALUE(Table_Query_from_MF_DSNP62[[#This Row],[CL_GL_ACCT_FR6]]),$A$2&lt;=_xlfn.NUMBERVALUE(Table_Query_from_MF_DSNP62[[#This Row],[CL_GL_ACCT_TO6]]))</f>
        <v>1</v>
      </c>
      <c r="IM154" s="33" t="b">
        <f>AND($A$2&gt;=_xlfn.NUMBERVALUE(Table_Query_from_MF_DSNP62[[#This Row],[CL_GL_ACCT_FR7]]),$A$2&lt;=_xlfn.NUMBERVALUE(Table_Query_from_MF_DSNP62[[#This Row],[CL_GL_ACCT_TO7]]))</f>
        <v>1</v>
      </c>
      <c r="IN154" s="33" t="b">
        <f>AND($A$2&gt;=_xlfn.NUMBERVALUE(Table_Query_from_MF_DSNP62[[#This Row],[CL_GL_ACCT_FR8]]),$A$2&lt;=_xlfn.NUMBERVALUE(Table_Query_from_MF_DSNP62[[#This Row],[CL_GL_ACCT_TO8]]))</f>
        <v>1</v>
      </c>
      <c r="IO154" s="33" t="b">
        <f>AND($A$2&gt;=_xlfn.NUMBERVALUE(Table_Query_from_MF_DSNP62[[#This Row],[CL_GL_ACCT_FR9]]),$A$2&lt;=_xlfn.NUMBERVALUE(Table_Query_from_MF_DSNP62[[#This Row],[CL_GL_ACCT_TO9]]))</f>
        <v>1</v>
      </c>
      <c r="IP154" s="33" t="b">
        <f>AND($A$2&gt;=_xlfn.NUMBERVALUE(Table_Query_from_MF_DSNP62[[#This Row],[CL_GL_ACCT_FR10]]),$A$2&lt;=_xlfn.NUMBERVALUE(Table_Query_from_MF_DSNP62[[#This Row],[CL_GL_ACCT_TO10]]))</f>
        <v>1</v>
      </c>
      <c r="IQ154" s="33" t="b">
        <f>AND($A$2&gt;=_xlfn.NUMBERVALUE(Table_Query_from_MF_DSNP62[[#This Row],[CL_GL_ACCT_FR11]]),$A$2&lt;=_xlfn.NUMBERVALUE(Table_Query_from_MF_DSNP62[[#This Row],[CL_GL_ACCT_TO11]]))</f>
        <v>1</v>
      </c>
      <c r="IR154" s="33" t="b">
        <f>AND($A$2&gt;=_xlfn.NUMBERVALUE(Table_Query_from_MF_DSNP62[[#This Row],[CL_GL_ACCT_FR12]]),$A$2&lt;=_xlfn.NUMBERVALUE(Table_Query_from_MF_DSNP62[[#This Row],[CL_GL_ACCT_TO12]]))</f>
        <v>1</v>
      </c>
      <c r="IS154" s="33" t="b">
        <f>AND($A$2&gt;=_xlfn.NUMBERVALUE(Table_Query_from_MF_DSNP62[[#This Row],[CL_GL_ACCT_FR13]]),$A$2&lt;=_xlfn.NUMBERVALUE(Table_Query_from_MF_DSNP62[[#This Row],[CL_GL_ACCT_TO13]]))</f>
        <v>1</v>
      </c>
      <c r="IT154" s="33" t="b">
        <f>AND($A$2&gt;=_xlfn.NUMBERVALUE(Table_Query_from_MF_DSNP62[[#This Row],[CL_GL_ACCT_FR14]]),$A$2&lt;=_xlfn.NUMBERVALUE(Table_Query_from_MF_DSNP62[[#This Row],[CL_GL_ACCT_TO14]]))</f>
        <v>1</v>
      </c>
      <c r="IU154" s="33" t="b">
        <f>AND($A$2&gt;=_xlfn.NUMBERVALUE(Table_Query_from_MF_DSNP62[[#This Row],[CL_GL_ACCT_FR15]]),$A$2&lt;=_xlfn.NUMBERVALUE(Table_Query_from_MF_DSNP62[[#This Row],[CL_GL_ACCT_TO15]]))</f>
        <v>1</v>
      </c>
      <c r="IV154" s="33" t="b">
        <f>AND($A$2&gt;=_xlfn.NUMBERVALUE(Table_Query_from_MF_DSNP62[[#This Row],[CL_GL_ACCT_FR16]]),$A$2&lt;=_xlfn.NUMBERVALUE(Table_Query_from_MF_DSNP62[[#This Row],[CL_GL_ACCT_TO16]]))</f>
        <v>1</v>
      </c>
      <c r="IW154" s="33" t="b">
        <f>AND($A$2&gt;=_xlfn.NUMBERVALUE(Table_Query_from_MF_DSNP62[[#This Row],[CL_GL_ACCT_FR17]]),$A$2&lt;=_xlfn.NUMBERVALUE(Table_Query_from_MF_DSNP62[[#This Row],[CL_GL_ACCT_TO17]]))</f>
        <v>1</v>
      </c>
      <c r="IX154" s="33" t="b">
        <f>AND($A$2&gt;=_xlfn.NUMBERVALUE(Table_Query_from_MF_DSNP62[[#This Row],[CL_GL_ACCT_FR18]]),$A$2&lt;=_xlfn.NUMBERVALUE(Table_Query_from_MF_DSNP62[[#This Row],[CL_GL_ACCT_TO18]]))</f>
        <v>1</v>
      </c>
      <c r="IY154" s="33" t="b">
        <f>AND($A$2&gt;=_xlfn.NUMBERVALUE(Table_Query_from_MF_DSNP62[[#This Row],[CL_GL_ACCT_FR19]]),$A$2&lt;=_xlfn.NUMBERVALUE(Table_Query_from_MF_DSNP62[[#This Row],[CL_GL_ACCT_TO19]]))</f>
        <v>1</v>
      </c>
      <c r="IZ154" s="33" t="b">
        <f>AND($A$2&gt;=_xlfn.NUMBERVALUE(Table_Query_from_MF_DSNP62[[#This Row],[CL_GL_ACCT_FR20]]),$A$2&lt;=_xlfn.NUMBERVALUE(Table_Query_from_MF_DSNP62[[#This Row],[CL_GL_ACCT_TO20]]))</f>
        <v>1</v>
      </c>
      <c r="JA154" s="33" t="b">
        <f>AND($A$2&gt;=_xlfn.NUMBERVALUE(Table_Query_from_MF_DSNP62[[#This Row],[CL_GL_ACCT_FR21]]),$A$2&lt;=_xlfn.NUMBERVALUE(Table_Query_from_MF_DSNP62[[#This Row],[CL_GL_ACCT_TO21]]))</f>
        <v>1</v>
      </c>
      <c r="JB154" s="33" t="b">
        <f>AND($A$2&gt;=_xlfn.NUMBERVALUE(Table_Query_from_MF_DSNP62[[#This Row],[CL_GL_ACCT_FR22]]),$A$2&lt;=_xlfn.NUMBERVALUE(Table_Query_from_MF_DSNP62[[#This Row],[CL_GL_ACCT_TO22]]))</f>
        <v>1</v>
      </c>
      <c r="JC154" s="33" t="b">
        <f>AND($A$2&gt;=_xlfn.NUMBERVALUE(Table_Query_from_MF_DSNP62[[#This Row],[CL_GL_ACCT_FR23]]),$A$2&lt;=_xlfn.NUMBERVALUE(Table_Query_from_MF_DSNP62[[#This Row],[CL_GL_ACCT_TO23]]))</f>
        <v>1</v>
      </c>
      <c r="JD154" s="33" t="b">
        <f>AND($A$2&gt;=_xlfn.NUMBERVALUE(Table_Query_from_MF_DSNP62[[#This Row],[CL_GL_ACCT_FR24]]),$A$2&lt;=_xlfn.NUMBERVALUE(Table_Query_from_MF_DSNP62[[#This Row],[CL_GL_ACCT_TO24]]))</f>
        <v>1</v>
      </c>
      <c r="JE154" s="33" t="b">
        <f>AND($A$2&gt;=_xlfn.NUMBERVALUE(Table_Query_from_MF_DSNP62[[#This Row],[CL_GL_ACCT_FR25]]),$A$2&lt;=_xlfn.NUMBERVALUE(Table_Query_from_MF_DSNP62[[#This Row],[CL_GL_ACCT_TO25]]))</f>
        <v>1</v>
      </c>
      <c r="JF154" s="33" t="b">
        <f>OR(Table_Query_from_MF_DSNP62[[#This Row],[PairA]:[PairO]])</f>
        <v>1</v>
      </c>
      <c r="JG154" s="33">
        <f>_xlfn.IFNA(MATCH(TRUE,Table_Query_from_MF_DSNP62[[#This Row],[PairA]:[PairO]],0),"none")</f>
        <v>1</v>
      </c>
      <c r="JH154" s="33" t="b">
        <f>AND($B$2&gt;=_xlfn.NUMBERVALUE(Table_Query_from_MF_DSNP62[[#This Row],[CL_CMP_OBJ_FR1]]),$B$2&lt;=_xlfn.NUMBERVALUE(Table_Query_from_MF_DSNP62[[#This Row],[CL_CMP_OBJ_TO1]]))</f>
        <v>1</v>
      </c>
      <c r="JI154" s="33" t="b">
        <f>AND($B$2&gt;=_xlfn.NUMBERVALUE(Table_Query_from_MF_DSNP62[[#This Row],[CL_CMP_OBJ_FR2]]),$B$2&lt;=_xlfn.NUMBERVALUE(Table_Query_from_MF_DSNP62[[#This Row],[CL_CMP_OBJ_TO2]]))</f>
        <v>1</v>
      </c>
      <c r="JJ154" s="33" t="b">
        <f>AND($B$2&gt;=_xlfn.NUMBERVALUE(Table_Query_from_MF_DSNP62[[#This Row],[CL_CMP_OBJ_FR3]]),$B$2&lt;=_xlfn.NUMBERVALUE(Table_Query_from_MF_DSNP62[[#This Row],[CL_CMP_OBJ_TO3]]))</f>
        <v>1</v>
      </c>
      <c r="JK154" s="33" t="b">
        <f>AND($B$2&gt;=_xlfn.NUMBERVALUE(Table_Query_from_MF_DSNP62[[#This Row],[CL_CMP_OBJ_FR4]]),$B$2&lt;=_xlfn.NUMBERVALUE(Table_Query_from_MF_DSNP62[[#This Row],[CL_CMP_OBJ_TO4]]))</f>
        <v>1</v>
      </c>
      <c r="JL154" s="33" t="b">
        <f>AND($B$2&gt;=_xlfn.NUMBERVALUE(Table_Query_from_MF_DSNP62[[#This Row],[CL_CMP_OBJ_FR5]]),$B$2&lt;=_xlfn.NUMBERVALUE(Table_Query_from_MF_DSNP62[[#This Row],[CL_CMP_OBJ_TO5]]))</f>
        <v>1</v>
      </c>
      <c r="JM154" s="33" t="b">
        <f>AND($B$2&gt;=_xlfn.NUMBERVALUE(Table_Query_from_MF_DSNP62[[#This Row],[CL_CMP_OBJ_FR6]]),$B$2&lt;=_xlfn.NUMBERVALUE(Table_Query_from_MF_DSNP62[[#This Row],[CL_CMP_OBJ_TO6]]))</f>
        <v>1</v>
      </c>
      <c r="JN154" s="33" t="b">
        <f>AND($B$2&gt;=_xlfn.NUMBERVALUE(Table_Query_from_MF_DSNP62[[#This Row],[CL_CMP_OBJ_FR7]]),$B$2&lt;=_xlfn.NUMBERVALUE(Table_Query_from_MF_DSNP62[[#This Row],[CL_CMP_OBJ_TO7]]))</f>
        <v>1</v>
      </c>
      <c r="JO154" s="33" t="b">
        <f>AND($B$2&gt;=_xlfn.NUMBERVALUE(Table_Query_from_MF_DSNP62[[#This Row],[CL_CMP_OBJ_FR8]]),$B$2&lt;=_xlfn.NUMBERVALUE(Table_Query_from_MF_DSNP62[[#This Row],[CL_CMP_OBJ_TO8]]))</f>
        <v>1</v>
      </c>
      <c r="JP154" s="33" t="b">
        <f>AND($B$2&gt;=_xlfn.NUMBERVALUE(Table_Query_from_MF_DSNP62[[#This Row],[CL_CMP_OBJ_FR9]]),$B$2&lt;=_xlfn.NUMBERVALUE(Table_Query_from_MF_DSNP62[[#This Row],[CL_CMP_OBJ_TO9]]))</f>
        <v>1</v>
      </c>
      <c r="JQ154" s="33" t="b">
        <f>AND($B$2&gt;=_xlfn.NUMBERVALUE(Table_Query_from_MF_DSNP62[[#This Row],[CL_CMP_OBJ_FR10]]),$B$2&lt;=_xlfn.NUMBERVALUE(Table_Query_from_MF_DSNP62[[#This Row],[CL_CMP_OBJ_TO10]]))</f>
        <v>1</v>
      </c>
      <c r="JR154" s="33" t="b">
        <f>AND($B$2&gt;=_xlfn.NUMBERVALUE(Table_Query_from_MF_DSNP62[[#This Row],[CL_CMP_OBJ_FR11]]),$B$2&lt;=_xlfn.NUMBERVALUE(Table_Query_from_MF_DSNP62[[#This Row],[CL_CMP_OBJ_TO11]]))</f>
        <v>1</v>
      </c>
      <c r="JS154" s="33" t="b">
        <f>AND($B$2&gt;=_xlfn.NUMBERVALUE(Table_Query_from_MF_DSNP62[[#This Row],[CL_CMP_OBJ_FR12]]),$B$2&lt;=_xlfn.NUMBERVALUE(Table_Query_from_MF_DSNP62[[#This Row],[CL_CMP_OBJ_TO12]]))</f>
        <v>1</v>
      </c>
      <c r="JT154" s="33" t="b">
        <f>AND($B$2&gt;=_xlfn.NUMBERVALUE(Table_Query_from_MF_DSNP62[[#This Row],[CL_CMP_OBJ_FR13]]),$B$2&lt;=_xlfn.NUMBERVALUE(Table_Query_from_MF_DSNP62[[#This Row],[CL_CMP_OBJ_TO13]]))</f>
        <v>1</v>
      </c>
      <c r="JU154" s="33" t="b">
        <f>AND($B$2&gt;=_xlfn.NUMBERVALUE(Table_Query_from_MF_DSNP62[[#This Row],[CL_CMP_OBJ_FR14]]),$B$2&lt;=_xlfn.NUMBERVALUE(Table_Query_from_MF_DSNP62[[#This Row],[CL_CMP_OBJ_TO14]]))</f>
        <v>1</v>
      </c>
      <c r="JV154" s="33" t="b">
        <f>AND($B$2&gt;=_xlfn.NUMBERVALUE(Table_Query_from_MF_DSNP62[[#This Row],[CL_CMP_OBJ_FR15]]),$B$2&lt;=_xlfn.NUMBERVALUE(Table_Query_from_MF_DSNP62[[#This Row],[CL_CMP_OBJ_TO15]]))</f>
        <v>1</v>
      </c>
    </row>
    <row r="155" spans="1:282" x14ac:dyDescent="0.25">
      <c r="A155" t="b">
        <f>OR(,Table_Query_from_MF_DSNP62[[#This Row],[Desired GL included as "hard-coded" GL?]],Table_Query_from_MF_DSNP62[[#This Row],[Desired GL included as "Open GL"?]])</f>
        <v>1</v>
      </c>
      <c r="B155" t="b">
        <f>Table_Query_from_MF_DSNP62[[#This Row],[Desired CObj included as "Open CObj"?]]</f>
        <v>1</v>
      </c>
      <c r="C155" t="s">
        <v>1617</v>
      </c>
      <c r="D155" t="s">
        <v>1618</v>
      </c>
      <c r="E155" t="s">
        <v>15</v>
      </c>
      <c r="F155" s="24" t="s">
        <v>444</v>
      </c>
      <c r="G155" t="s">
        <v>444</v>
      </c>
      <c r="H155" s="24" t="s">
        <v>444</v>
      </c>
      <c r="I155" t="s">
        <v>444</v>
      </c>
      <c r="J155" s="24" t="s">
        <v>444</v>
      </c>
      <c r="K155" t="s">
        <v>444</v>
      </c>
      <c r="L155" s="24" t="s">
        <v>359</v>
      </c>
      <c r="M155" t="s">
        <v>307</v>
      </c>
      <c r="N155" t="s">
        <v>444</v>
      </c>
      <c r="O155" t="s">
        <v>447</v>
      </c>
      <c r="P155" t="s">
        <v>444</v>
      </c>
      <c r="Q155" t="s">
        <v>15</v>
      </c>
      <c r="R155" t="s">
        <v>15</v>
      </c>
      <c r="S155" t="s">
        <v>15</v>
      </c>
      <c r="T155" t="s">
        <v>447</v>
      </c>
      <c r="U155" t="s">
        <v>444</v>
      </c>
      <c r="V155" t="s">
        <v>444</v>
      </c>
      <c r="W155" t="s">
        <v>447</v>
      </c>
      <c r="X155" t="s">
        <v>444</v>
      </c>
      <c r="Y155" t="s">
        <v>442</v>
      </c>
      <c r="Z155" t="s">
        <v>447</v>
      </c>
      <c r="AA155" t="s">
        <v>444</v>
      </c>
      <c r="AB155" t="s">
        <v>442</v>
      </c>
      <c r="AC155" t="s">
        <v>444</v>
      </c>
      <c r="AD155" t="s">
        <v>447</v>
      </c>
      <c r="AE155" t="s">
        <v>447</v>
      </c>
      <c r="AF155" t="s">
        <v>447</v>
      </c>
      <c r="AG155" t="s">
        <v>447</v>
      </c>
      <c r="AH155" t="s">
        <v>447</v>
      </c>
      <c r="AI155" t="s">
        <v>447</v>
      </c>
      <c r="AJ155" t="s">
        <v>442</v>
      </c>
      <c r="AK155" t="s">
        <v>442</v>
      </c>
      <c r="AL155" t="s">
        <v>444</v>
      </c>
      <c r="AM155" t="s">
        <v>444</v>
      </c>
      <c r="AN155" t="s">
        <v>444</v>
      </c>
      <c r="AO155" t="s">
        <v>444</v>
      </c>
      <c r="AP155" t="s">
        <v>442</v>
      </c>
      <c r="AQ155" t="s">
        <v>528</v>
      </c>
      <c r="AR155" t="s">
        <v>282</v>
      </c>
      <c r="AS155" t="s">
        <v>162</v>
      </c>
      <c r="AT155" t="s">
        <v>10</v>
      </c>
      <c r="AU155" t="s">
        <v>444</v>
      </c>
      <c r="AV155" t="s">
        <v>1359</v>
      </c>
      <c r="AW155" t="s">
        <v>1613</v>
      </c>
      <c r="AX155" t="s">
        <v>1619</v>
      </c>
      <c r="AY155" t="s">
        <v>444</v>
      </c>
      <c r="AZ155" t="s">
        <v>444</v>
      </c>
      <c r="BA155" t="s">
        <v>444</v>
      </c>
      <c r="BB155" t="s">
        <v>444</v>
      </c>
      <c r="BC155" t="s">
        <v>444</v>
      </c>
      <c r="BD155" t="s">
        <v>1359</v>
      </c>
      <c r="BE155" t="s">
        <v>444</v>
      </c>
      <c r="BF155" t="s">
        <v>1360</v>
      </c>
      <c r="BG155" t="s">
        <v>1360</v>
      </c>
      <c r="BH155" t="s">
        <v>755</v>
      </c>
      <c r="BI155" t="s">
        <v>529</v>
      </c>
      <c r="BJ155" t="s">
        <v>1520</v>
      </c>
      <c r="BK155" t="s">
        <v>282</v>
      </c>
      <c r="BL155" t="s">
        <v>1360</v>
      </c>
      <c r="BM155" t="s">
        <v>758</v>
      </c>
      <c r="BN155" t="s">
        <v>529</v>
      </c>
      <c r="BO155" t="s">
        <v>1520</v>
      </c>
      <c r="BP155" t="s">
        <v>282</v>
      </c>
      <c r="BQ155" t="s">
        <v>740</v>
      </c>
      <c r="BR155" t="s">
        <v>1521</v>
      </c>
      <c r="BS155" t="s">
        <v>444</v>
      </c>
      <c r="BT155" t="s">
        <v>444</v>
      </c>
      <c r="BU155" t="s">
        <v>444</v>
      </c>
      <c r="BV155" t="s">
        <v>444</v>
      </c>
      <c r="BW155" t="s">
        <v>740</v>
      </c>
      <c r="BX155" t="s">
        <v>1521</v>
      </c>
      <c r="BY155" t="s">
        <v>444</v>
      </c>
      <c r="BZ155" t="s">
        <v>444</v>
      </c>
      <c r="CA155" t="s">
        <v>444</v>
      </c>
      <c r="CB155" t="s">
        <v>444</v>
      </c>
      <c r="CC155" t="s">
        <v>444</v>
      </c>
      <c r="CD155" t="s">
        <v>444</v>
      </c>
      <c r="CE155" t="s">
        <v>444</v>
      </c>
      <c r="CF155" t="s">
        <v>444</v>
      </c>
      <c r="CG155" t="s">
        <v>444</v>
      </c>
      <c r="CH155" t="s">
        <v>444</v>
      </c>
      <c r="CI155" t="s">
        <v>740</v>
      </c>
      <c r="CJ155" t="s">
        <v>1521</v>
      </c>
      <c r="CK155" t="s">
        <v>444</v>
      </c>
      <c r="CL155" t="s">
        <v>444</v>
      </c>
      <c r="CM155" t="s">
        <v>444</v>
      </c>
      <c r="CN155" t="s">
        <v>444</v>
      </c>
      <c r="CO155" t="s">
        <v>740</v>
      </c>
      <c r="CP155" t="s">
        <v>1521</v>
      </c>
      <c r="CQ155" t="s">
        <v>444</v>
      </c>
      <c r="CR155" t="s">
        <v>444</v>
      </c>
      <c r="CS155" t="s">
        <v>444</v>
      </c>
      <c r="CT155" t="s">
        <v>444</v>
      </c>
      <c r="CU155" t="s">
        <v>444</v>
      </c>
      <c r="CV155" t="s">
        <v>2738</v>
      </c>
      <c r="CW155" t="s">
        <v>2736</v>
      </c>
      <c r="CX155" t="s">
        <v>2764</v>
      </c>
      <c r="CY155" t="s">
        <v>1616</v>
      </c>
      <c r="CZ155" t="s">
        <v>444</v>
      </c>
      <c r="DA155" t="s">
        <v>444</v>
      </c>
      <c r="DB155" t="s">
        <v>444</v>
      </c>
      <c r="DC155" t="s">
        <v>444</v>
      </c>
      <c r="DD155" t="s">
        <v>444</v>
      </c>
      <c r="DE155" t="s">
        <v>444</v>
      </c>
      <c r="DF155" t="s">
        <v>444</v>
      </c>
      <c r="DG155" t="s">
        <v>444</v>
      </c>
      <c r="DH155" t="s">
        <v>444</v>
      </c>
      <c r="DI155" t="s">
        <v>1440</v>
      </c>
      <c r="DJ155" t="s">
        <v>444</v>
      </c>
      <c r="DK155" t="s">
        <v>444</v>
      </c>
      <c r="DL155" t="s">
        <v>444</v>
      </c>
      <c r="DM155" t="s">
        <v>444</v>
      </c>
      <c r="DN155" t="s">
        <v>444</v>
      </c>
      <c r="DO155" t="s">
        <v>444</v>
      </c>
      <c r="DP155" t="s">
        <v>444</v>
      </c>
      <c r="DQ155" t="s">
        <v>444</v>
      </c>
      <c r="DR155" t="s">
        <v>444</v>
      </c>
      <c r="DS155" t="s">
        <v>444</v>
      </c>
      <c r="DT155" s="24" t="s">
        <v>444</v>
      </c>
      <c r="DU155" s="24" t="s">
        <v>444</v>
      </c>
      <c r="DV155" t="s">
        <v>444</v>
      </c>
      <c r="DW155" t="s">
        <v>444</v>
      </c>
      <c r="DX155" s="24" t="s">
        <v>444</v>
      </c>
      <c r="DY155" s="24" t="s">
        <v>444</v>
      </c>
      <c r="DZ155" t="s">
        <v>444</v>
      </c>
      <c r="EA155" t="s">
        <v>444</v>
      </c>
      <c r="EB155" s="24" t="s">
        <v>444</v>
      </c>
      <c r="EC155" s="24" t="s">
        <v>444</v>
      </c>
      <c r="ED155" t="s">
        <v>444</v>
      </c>
      <c r="EE155" t="s">
        <v>444</v>
      </c>
      <c r="EF155" s="24" t="s">
        <v>444</v>
      </c>
      <c r="EG155" s="24" t="s">
        <v>444</v>
      </c>
      <c r="EH155" t="s">
        <v>444</v>
      </c>
      <c r="EI155" t="s">
        <v>444</v>
      </c>
      <c r="EJ155" s="24" t="s">
        <v>444</v>
      </c>
      <c r="EK155" s="24" t="s">
        <v>444</v>
      </c>
      <c r="EL155" t="s">
        <v>444</v>
      </c>
      <c r="EM155" t="s">
        <v>444</v>
      </c>
      <c r="EN155" s="24" t="s">
        <v>444</v>
      </c>
      <c r="EO155" s="24" t="s">
        <v>444</v>
      </c>
      <c r="EP155" t="s">
        <v>444</v>
      </c>
      <c r="EQ155" t="s">
        <v>444</v>
      </c>
      <c r="ER155" s="24" t="s">
        <v>444</v>
      </c>
      <c r="ES155" s="24" t="s">
        <v>444</v>
      </c>
      <c r="ET155" t="s">
        <v>444</v>
      </c>
      <c r="EU155" t="s">
        <v>444</v>
      </c>
      <c r="EV155" s="24" t="s">
        <v>444</v>
      </c>
      <c r="EW155" s="24" t="s">
        <v>444</v>
      </c>
      <c r="EX155" t="s">
        <v>444</v>
      </c>
      <c r="EY155" t="s">
        <v>444</v>
      </c>
      <c r="EZ155" s="24" t="s">
        <v>444</v>
      </c>
      <c r="FA155" s="24" t="s">
        <v>444</v>
      </c>
      <c r="FB155" t="s">
        <v>444</v>
      </c>
      <c r="FC155" t="s">
        <v>444</v>
      </c>
      <c r="FD155" s="24" t="s">
        <v>444</v>
      </c>
      <c r="FE155" s="24" t="s">
        <v>444</v>
      </c>
      <c r="FF155" t="s">
        <v>444</v>
      </c>
      <c r="FG155" t="s">
        <v>444</v>
      </c>
      <c r="FH155" s="24" t="s">
        <v>444</v>
      </c>
      <c r="FI155" s="24" t="s">
        <v>444</v>
      </c>
      <c r="FJ155" t="s">
        <v>444</v>
      </c>
      <c r="FK155" t="s">
        <v>444</v>
      </c>
      <c r="FL155" s="24" t="s">
        <v>444</v>
      </c>
      <c r="FM155" s="24" t="s">
        <v>444</v>
      </c>
      <c r="FN155" t="s">
        <v>444</v>
      </c>
      <c r="FO155" t="s">
        <v>444</v>
      </c>
      <c r="FP155" s="24" t="s">
        <v>444</v>
      </c>
      <c r="FQ155" s="24" t="s">
        <v>444</v>
      </c>
      <c r="FR155" t="s">
        <v>444</v>
      </c>
      <c r="FS155" t="s">
        <v>444</v>
      </c>
      <c r="FT155" s="24" t="s">
        <v>444</v>
      </c>
      <c r="FU155" s="24" t="s">
        <v>444</v>
      </c>
      <c r="FV155" t="s">
        <v>444</v>
      </c>
      <c r="FW155" t="s">
        <v>444</v>
      </c>
      <c r="FX155" s="24" t="s">
        <v>444</v>
      </c>
      <c r="FY155" s="24" t="s">
        <v>444</v>
      </c>
      <c r="FZ155" t="s">
        <v>444</v>
      </c>
      <c r="GA155" t="s">
        <v>444</v>
      </c>
      <c r="GB155" s="24" t="s">
        <v>444</v>
      </c>
      <c r="GC155" s="24" t="s">
        <v>444</v>
      </c>
      <c r="GD155" t="s">
        <v>444</v>
      </c>
      <c r="GE155" t="s">
        <v>444</v>
      </c>
      <c r="GF155" s="24" t="s">
        <v>444</v>
      </c>
      <c r="GG155" s="24" t="s">
        <v>444</v>
      </c>
      <c r="GH155" t="s">
        <v>15</v>
      </c>
      <c r="GI155" s="24" t="s">
        <v>526</v>
      </c>
      <c r="GJ155" s="24" t="s">
        <v>1453</v>
      </c>
      <c r="GK155" t="s">
        <v>587</v>
      </c>
      <c r="GL155" t="s">
        <v>1455</v>
      </c>
      <c r="GM155" s="24" t="s">
        <v>444</v>
      </c>
      <c r="GN155" s="24" t="s">
        <v>444</v>
      </c>
      <c r="GO155" t="s">
        <v>444</v>
      </c>
      <c r="GP155" t="s">
        <v>444</v>
      </c>
      <c r="GQ155" s="24" t="s">
        <v>444</v>
      </c>
      <c r="GR155" s="24" t="s">
        <v>444</v>
      </c>
      <c r="GS155" t="s">
        <v>444</v>
      </c>
      <c r="GT155" t="s">
        <v>444</v>
      </c>
      <c r="GU155" s="24" t="s">
        <v>444</v>
      </c>
      <c r="GV155" s="24" t="s">
        <v>444</v>
      </c>
      <c r="GW155" t="s">
        <v>444</v>
      </c>
      <c r="GX155" t="s">
        <v>444</v>
      </c>
      <c r="GY155" s="24" t="s">
        <v>444</v>
      </c>
      <c r="GZ155" s="24" t="s">
        <v>444</v>
      </c>
      <c r="HA155" t="s">
        <v>444</v>
      </c>
      <c r="HB155" t="s">
        <v>444</v>
      </c>
      <c r="HC155" s="24" t="s">
        <v>444</v>
      </c>
      <c r="HD155" s="24" t="s">
        <v>444</v>
      </c>
      <c r="HE155" t="s">
        <v>444</v>
      </c>
      <c r="HF155" t="s">
        <v>444</v>
      </c>
      <c r="HG155" s="24" t="s">
        <v>444</v>
      </c>
      <c r="HH155" s="24" t="s">
        <v>444</v>
      </c>
      <c r="HI155" t="s">
        <v>444</v>
      </c>
      <c r="HJ155" t="s">
        <v>444</v>
      </c>
      <c r="HK155" s="24" t="s">
        <v>444</v>
      </c>
      <c r="HL155" s="24" t="s">
        <v>444</v>
      </c>
      <c r="HM155" t="s">
        <v>444</v>
      </c>
      <c r="HN155" t="s">
        <v>444</v>
      </c>
      <c r="HO155" s="24" t="s">
        <v>444</v>
      </c>
      <c r="HP155" s="24" t="s">
        <v>444</v>
      </c>
      <c r="HQ155" t="s">
        <v>444</v>
      </c>
      <c r="HR155" t="s">
        <v>444</v>
      </c>
      <c r="HS155" s="24" t="s">
        <v>444</v>
      </c>
      <c r="HT155" s="24" t="s">
        <v>444</v>
      </c>
      <c r="HU155" t="s">
        <v>444</v>
      </c>
      <c r="HV155" t="s">
        <v>444</v>
      </c>
      <c r="HW155" s="24" t="s">
        <v>444</v>
      </c>
      <c r="HX155" s="24" t="s">
        <v>444</v>
      </c>
      <c r="HY155" t="s">
        <v>444</v>
      </c>
      <c r="HZ155" t="s">
        <v>444</v>
      </c>
      <c r="IA155" t="s">
        <v>2741</v>
      </c>
      <c r="IB155" t="s">
        <v>2736</v>
      </c>
      <c r="IC155" t="s">
        <v>2764</v>
      </c>
      <c r="ID155" s="33" t="b" cm="1">
        <f t="array" ref="ID155">_xlfn.IFNA(MATCH($A$2,_xlfn.NUMBERVALUE(Table_Query_from_MF_DSNP62[[#This Row],[CL_GLACCT_DR1]:[CL_GLACCT_CR4]]),0),0)&gt;=1</f>
        <v>1</v>
      </c>
      <c r="IE155" s="33" t="b">
        <f>OR(Table_Query_from_MF_DSNP62[[#This Row],[Pair1]:[Pair25]])</f>
        <v>1</v>
      </c>
      <c r="IF155" s="33">
        <f>_xlfn.IFNA(MATCH(TRUE,Table_Query_from_MF_DSNP62[[#This Row],[Pair1]:[Pair25]],0),"none")</f>
        <v>1</v>
      </c>
      <c r="IG155" s="33" t="b">
        <f>AND($A$2&gt;=_xlfn.NUMBERVALUE(Table_Query_from_MF_DSNP62[[#This Row],[CL_GL_ACCT_FR1]]),$A$2&lt;=_xlfn.NUMBERVALUE(Table_Query_from_MF_DSNP62[[#This Row],[CL_GL_ACCT_TO1]]))</f>
        <v>1</v>
      </c>
      <c r="IH155" s="33" t="b">
        <f>AND($A$2&gt;=_xlfn.NUMBERVALUE(Table_Query_from_MF_DSNP62[[#This Row],[CL_GL_ACCT_FR2]]),$A$2&lt;=_xlfn.NUMBERVALUE(Table_Query_from_MF_DSNP62[[#This Row],[CL_GL_ACCT_TO2]]))</f>
        <v>1</v>
      </c>
      <c r="II155" s="33" t="b">
        <f>AND($A$2&gt;=_xlfn.NUMBERVALUE(Table_Query_from_MF_DSNP62[[#This Row],[CL_GL_ACCT_FR3]]),$A$2&lt;=_xlfn.NUMBERVALUE(Table_Query_from_MF_DSNP62[[#This Row],[CL_GL_ACCT_TO3]]))</f>
        <v>1</v>
      </c>
      <c r="IJ155" s="33" t="b">
        <f>AND($A$2&gt;=_xlfn.NUMBERVALUE(Table_Query_from_MF_DSNP62[[#This Row],[CL_GL_ACCT_FR4]]),$A$2&lt;=_xlfn.NUMBERVALUE(Table_Query_from_MF_DSNP62[[#This Row],[CL_GL_ACCT_TO4]]))</f>
        <v>1</v>
      </c>
      <c r="IK155" s="33" t="b">
        <f>AND($A$2&gt;=_xlfn.NUMBERVALUE(Table_Query_from_MF_DSNP62[[#This Row],[CL_GL_ACCT_FR5]]),$A$2&lt;=_xlfn.NUMBERVALUE(Table_Query_from_MF_DSNP62[[#This Row],[CL_GL_ACCT_TO5]]))</f>
        <v>1</v>
      </c>
      <c r="IL155" s="33" t="b">
        <f>AND($A$2&gt;=_xlfn.NUMBERVALUE(Table_Query_from_MF_DSNP62[[#This Row],[CL_GL_ACCT_FR6]]),$A$2&lt;=_xlfn.NUMBERVALUE(Table_Query_from_MF_DSNP62[[#This Row],[CL_GL_ACCT_TO6]]))</f>
        <v>1</v>
      </c>
      <c r="IM155" s="33" t="b">
        <f>AND($A$2&gt;=_xlfn.NUMBERVALUE(Table_Query_from_MF_DSNP62[[#This Row],[CL_GL_ACCT_FR7]]),$A$2&lt;=_xlfn.NUMBERVALUE(Table_Query_from_MF_DSNP62[[#This Row],[CL_GL_ACCT_TO7]]))</f>
        <v>1</v>
      </c>
      <c r="IN155" s="33" t="b">
        <f>AND($A$2&gt;=_xlfn.NUMBERVALUE(Table_Query_from_MF_DSNP62[[#This Row],[CL_GL_ACCT_FR8]]),$A$2&lt;=_xlfn.NUMBERVALUE(Table_Query_from_MF_DSNP62[[#This Row],[CL_GL_ACCT_TO8]]))</f>
        <v>1</v>
      </c>
      <c r="IO155" s="33" t="b">
        <f>AND($A$2&gt;=_xlfn.NUMBERVALUE(Table_Query_from_MF_DSNP62[[#This Row],[CL_GL_ACCT_FR9]]),$A$2&lt;=_xlfn.NUMBERVALUE(Table_Query_from_MF_DSNP62[[#This Row],[CL_GL_ACCT_TO9]]))</f>
        <v>1</v>
      </c>
      <c r="IP155" s="33" t="b">
        <f>AND($A$2&gt;=_xlfn.NUMBERVALUE(Table_Query_from_MF_DSNP62[[#This Row],[CL_GL_ACCT_FR10]]),$A$2&lt;=_xlfn.NUMBERVALUE(Table_Query_from_MF_DSNP62[[#This Row],[CL_GL_ACCT_TO10]]))</f>
        <v>1</v>
      </c>
      <c r="IQ155" s="33" t="b">
        <f>AND($A$2&gt;=_xlfn.NUMBERVALUE(Table_Query_from_MF_DSNP62[[#This Row],[CL_GL_ACCT_FR11]]),$A$2&lt;=_xlfn.NUMBERVALUE(Table_Query_from_MF_DSNP62[[#This Row],[CL_GL_ACCT_TO11]]))</f>
        <v>1</v>
      </c>
      <c r="IR155" s="33" t="b">
        <f>AND($A$2&gt;=_xlfn.NUMBERVALUE(Table_Query_from_MF_DSNP62[[#This Row],[CL_GL_ACCT_FR12]]),$A$2&lt;=_xlfn.NUMBERVALUE(Table_Query_from_MF_DSNP62[[#This Row],[CL_GL_ACCT_TO12]]))</f>
        <v>1</v>
      </c>
      <c r="IS155" s="33" t="b">
        <f>AND($A$2&gt;=_xlfn.NUMBERVALUE(Table_Query_from_MF_DSNP62[[#This Row],[CL_GL_ACCT_FR13]]),$A$2&lt;=_xlfn.NUMBERVALUE(Table_Query_from_MF_DSNP62[[#This Row],[CL_GL_ACCT_TO13]]))</f>
        <v>1</v>
      </c>
      <c r="IT155" s="33" t="b">
        <f>AND($A$2&gt;=_xlfn.NUMBERVALUE(Table_Query_from_MF_DSNP62[[#This Row],[CL_GL_ACCT_FR14]]),$A$2&lt;=_xlfn.NUMBERVALUE(Table_Query_from_MF_DSNP62[[#This Row],[CL_GL_ACCT_TO14]]))</f>
        <v>1</v>
      </c>
      <c r="IU155" s="33" t="b">
        <f>AND($A$2&gt;=_xlfn.NUMBERVALUE(Table_Query_from_MF_DSNP62[[#This Row],[CL_GL_ACCT_FR15]]),$A$2&lt;=_xlfn.NUMBERVALUE(Table_Query_from_MF_DSNP62[[#This Row],[CL_GL_ACCT_TO15]]))</f>
        <v>1</v>
      </c>
      <c r="IV155" s="33" t="b">
        <f>AND($A$2&gt;=_xlfn.NUMBERVALUE(Table_Query_from_MF_DSNP62[[#This Row],[CL_GL_ACCT_FR16]]),$A$2&lt;=_xlfn.NUMBERVALUE(Table_Query_from_MF_DSNP62[[#This Row],[CL_GL_ACCT_TO16]]))</f>
        <v>1</v>
      </c>
      <c r="IW155" s="33" t="b">
        <f>AND($A$2&gt;=_xlfn.NUMBERVALUE(Table_Query_from_MF_DSNP62[[#This Row],[CL_GL_ACCT_FR17]]),$A$2&lt;=_xlfn.NUMBERVALUE(Table_Query_from_MF_DSNP62[[#This Row],[CL_GL_ACCT_TO17]]))</f>
        <v>1</v>
      </c>
      <c r="IX155" s="33" t="b">
        <f>AND($A$2&gt;=_xlfn.NUMBERVALUE(Table_Query_from_MF_DSNP62[[#This Row],[CL_GL_ACCT_FR18]]),$A$2&lt;=_xlfn.NUMBERVALUE(Table_Query_from_MF_DSNP62[[#This Row],[CL_GL_ACCT_TO18]]))</f>
        <v>1</v>
      </c>
      <c r="IY155" s="33" t="b">
        <f>AND($A$2&gt;=_xlfn.NUMBERVALUE(Table_Query_from_MF_DSNP62[[#This Row],[CL_GL_ACCT_FR19]]),$A$2&lt;=_xlfn.NUMBERVALUE(Table_Query_from_MF_DSNP62[[#This Row],[CL_GL_ACCT_TO19]]))</f>
        <v>1</v>
      </c>
      <c r="IZ155" s="33" t="b">
        <f>AND($A$2&gt;=_xlfn.NUMBERVALUE(Table_Query_from_MF_DSNP62[[#This Row],[CL_GL_ACCT_FR20]]),$A$2&lt;=_xlfn.NUMBERVALUE(Table_Query_from_MF_DSNP62[[#This Row],[CL_GL_ACCT_TO20]]))</f>
        <v>1</v>
      </c>
      <c r="JA155" s="33" t="b">
        <f>AND($A$2&gt;=_xlfn.NUMBERVALUE(Table_Query_from_MF_DSNP62[[#This Row],[CL_GL_ACCT_FR21]]),$A$2&lt;=_xlfn.NUMBERVALUE(Table_Query_from_MF_DSNP62[[#This Row],[CL_GL_ACCT_TO21]]))</f>
        <v>1</v>
      </c>
      <c r="JB155" s="33" t="b">
        <f>AND($A$2&gt;=_xlfn.NUMBERVALUE(Table_Query_from_MF_DSNP62[[#This Row],[CL_GL_ACCT_FR22]]),$A$2&lt;=_xlfn.NUMBERVALUE(Table_Query_from_MF_DSNP62[[#This Row],[CL_GL_ACCT_TO22]]))</f>
        <v>1</v>
      </c>
      <c r="JC155" s="33" t="b">
        <f>AND($A$2&gt;=_xlfn.NUMBERVALUE(Table_Query_from_MF_DSNP62[[#This Row],[CL_GL_ACCT_FR23]]),$A$2&lt;=_xlfn.NUMBERVALUE(Table_Query_from_MF_DSNP62[[#This Row],[CL_GL_ACCT_TO23]]))</f>
        <v>1</v>
      </c>
      <c r="JD155" s="33" t="b">
        <f>AND($A$2&gt;=_xlfn.NUMBERVALUE(Table_Query_from_MF_DSNP62[[#This Row],[CL_GL_ACCT_FR24]]),$A$2&lt;=_xlfn.NUMBERVALUE(Table_Query_from_MF_DSNP62[[#This Row],[CL_GL_ACCT_TO24]]))</f>
        <v>1</v>
      </c>
      <c r="JE155" s="33" t="b">
        <f>AND($A$2&gt;=_xlfn.NUMBERVALUE(Table_Query_from_MF_DSNP62[[#This Row],[CL_GL_ACCT_FR25]]),$A$2&lt;=_xlfn.NUMBERVALUE(Table_Query_from_MF_DSNP62[[#This Row],[CL_GL_ACCT_TO25]]))</f>
        <v>1</v>
      </c>
      <c r="JF155" s="33" t="b">
        <f>OR(Table_Query_from_MF_DSNP62[[#This Row],[PairA]:[PairO]])</f>
        <v>1</v>
      </c>
      <c r="JG155" s="33">
        <f>_xlfn.IFNA(MATCH(TRUE,Table_Query_from_MF_DSNP62[[#This Row],[PairA]:[PairO]],0),"none")</f>
        <v>3</v>
      </c>
      <c r="JH155" s="33" t="b">
        <f>AND($B$2&gt;=_xlfn.NUMBERVALUE(Table_Query_from_MF_DSNP62[[#This Row],[CL_CMP_OBJ_FR1]]),$B$2&lt;=_xlfn.NUMBERVALUE(Table_Query_from_MF_DSNP62[[#This Row],[CL_CMP_OBJ_TO1]]))</f>
        <v>0</v>
      </c>
      <c r="JI155" s="33" t="b">
        <f>AND($B$2&gt;=_xlfn.NUMBERVALUE(Table_Query_from_MF_DSNP62[[#This Row],[CL_CMP_OBJ_FR2]]),$B$2&lt;=_xlfn.NUMBERVALUE(Table_Query_from_MF_DSNP62[[#This Row],[CL_CMP_OBJ_TO2]]))</f>
        <v>0</v>
      </c>
      <c r="JJ155" s="33" t="b">
        <f>AND($B$2&gt;=_xlfn.NUMBERVALUE(Table_Query_from_MF_DSNP62[[#This Row],[CL_CMP_OBJ_FR3]]),$B$2&lt;=_xlfn.NUMBERVALUE(Table_Query_from_MF_DSNP62[[#This Row],[CL_CMP_OBJ_TO3]]))</f>
        <v>1</v>
      </c>
      <c r="JK155" s="33" t="b">
        <f>AND($B$2&gt;=_xlfn.NUMBERVALUE(Table_Query_from_MF_DSNP62[[#This Row],[CL_CMP_OBJ_FR4]]),$B$2&lt;=_xlfn.NUMBERVALUE(Table_Query_from_MF_DSNP62[[#This Row],[CL_CMP_OBJ_TO4]]))</f>
        <v>1</v>
      </c>
      <c r="JL155" s="33" t="b">
        <f>AND($B$2&gt;=_xlfn.NUMBERVALUE(Table_Query_from_MF_DSNP62[[#This Row],[CL_CMP_OBJ_FR5]]),$B$2&lt;=_xlfn.NUMBERVALUE(Table_Query_from_MF_DSNP62[[#This Row],[CL_CMP_OBJ_TO5]]))</f>
        <v>1</v>
      </c>
      <c r="JM155" s="33" t="b">
        <f>AND($B$2&gt;=_xlfn.NUMBERVALUE(Table_Query_from_MF_DSNP62[[#This Row],[CL_CMP_OBJ_FR6]]),$B$2&lt;=_xlfn.NUMBERVALUE(Table_Query_from_MF_DSNP62[[#This Row],[CL_CMP_OBJ_TO6]]))</f>
        <v>1</v>
      </c>
      <c r="JN155" s="33" t="b">
        <f>AND($B$2&gt;=_xlfn.NUMBERVALUE(Table_Query_from_MF_DSNP62[[#This Row],[CL_CMP_OBJ_FR7]]),$B$2&lt;=_xlfn.NUMBERVALUE(Table_Query_from_MF_DSNP62[[#This Row],[CL_CMP_OBJ_TO7]]))</f>
        <v>1</v>
      </c>
      <c r="JO155" s="33" t="b">
        <f>AND($B$2&gt;=_xlfn.NUMBERVALUE(Table_Query_from_MF_DSNP62[[#This Row],[CL_CMP_OBJ_FR8]]),$B$2&lt;=_xlfn.NUMBERVALUE(Table_Query_from_MF_DSNP62[[#This Row],[CL_CMP_OBJ_TO8]]))</f>
        <v>1</v>
      </c>
      <c r="JP155" s="33" t="b">
        <f>AND($B$2&gt;=_xlfn.NUMBERVALUE(Table_Query_from_MF_DSNP62[[#This Row],[CL_CMP_OBJ_FR9]]),$B$2&lt;=_xlfn.NUMBERVALUE(Table_Query_from_MF_DSNP62[[#This Row],[CL_CMP_OBJ_TO9]]))</f>
        <v>1</v>
      </c>
      <c r="JQ155" s="33" t="b">
        <f>AND($B$2&gt;=_xlfn.NUMBERVALUE(Table_Query_from_MF_DSNP62[[#This Row],[CL_CMP_OBJ_FR10]]),$B$2&lt;=_xlfn.NUMBERVALUE(Table_Query_from_MF_DSNP62[[#This Row],[CL_CMP_OBJ_TO10]]))</f>
        <v>1</v>
      </c>
      <c r="JR155" s="33" t="b">
        <f>AND($B$2&gt;=_xlfn.NUMBERVALUE(Table_Query_from_MF_DSNP62[[#This Row],[CL_CMP_OBJ_FR11]]),$B$2&lt;=_xlfn.NUMBERVALUE(Table_Query_from_MF_DSNP62[[#This Row],[CL_CMP_OBJ_TO11]]))</f>
        <v>1</v>
      </c>
      <c r="JS155" s="33" t="b">
        <f>AND($B$2&gt;=_xlfn.NUMBERVALUE(Table_Query_from_MF_DSNP62[[#This Row],[CL_CMP_OBJ_FR12]]),$B$2&lt;=_xlfn.NUMBERVALUE(Table_Query_from_MF_DSNP62[[#This Row],[CL_CMP_OBJ_TO12]]))</f>
        <v>1</v>
      </c>
      <c r="JT155" s="33" t="b">
        <f>AND($B$2&gt;=_xlfn.NUMBERVALUE(Table_Query_from_MF_DSNP62[[#This Row],[CL_CMP_OBJ_FR13]]),$B$2&lt;=_xlfn.NUMBERVALUE(Table_Query_from_MF_DSNP62[[#This Row],[CL_CMP_OBJ_TO13]]))</f>
        <v>1</v>
      </c>
      <c r="JU155" s="33" t="b">
        <f>AND($B$2&gt;=_xlfn.NUMBERVALUE(Table_Query_from_MF_DSNP62[[#This Row],[CL_CMP_OBJ_FR14]]),$B$2&lt;=_xlfn.NUMBERVALUE(Table_Query_from_MF_DSNP62[[#This Row],[CL_CMP_OBJ_TO14]]))</f>
        <v>1</v>
      </c>
      <c r="JV155" s="33" t="b">
        <f>AND($B$2&gt;=_xlfn.NUMBERVALUE(Table_Query_from_MF_DSNP62[[#This Row],[CL_CMP_OBJ_FR15]]),$B$2&lt;=_xlfn.NUMBERVALUE(Table_Query_from_MF_DSNP62[[#This Row],[CL_CMP_OBJ_TO15]]))</f>
        <v>1</v>
      </c>
    </row>
    <row r="156" spans="1:282" x14ac:dyDescent="0.25">
      <c r="A156" t="b">
        <f>OR(,Table_Query_from_MF_DSNP62[[#This Row],[Desired GL included as "hard-coded" GL?]],Table_Query_from_MF_DSNP62[[#This Row],[Desired GL included as "Open GL"?]])</f>
        <v>1</v>
      </c>
      <c r="B156" t="b">
        <f>Table_Query_from_MF_DSNP62[[#This Row],[Desired CObj included as "Open CObj"?]]</f>
        <v>1</v>
      </c>
      <c r="C156" t="s">
        <v>1620</v>
      </c>
      <c r="D156" t="s">
        <v>1621</v>
      </c>
      <c r="E156" t="s">
        <v>8</v>
      </c>
      <c r="F156" s="24" t="s">
        <v>422</v>
      </c>
      <c r="G156" t="s">
        <v>168</v>
      </c>
      <c r="H156" s="24" t="s">
        <v>444</v>
      </c>
      <c r="I156" t="s">
        <v>444</v>
      </c>
      <c r="J156" s="24" t="s">
        <v>444</v>
      </c>
      <c r="K156" t="s">
        <v>444</v>
      </c>
      <c r="L156" s="24" t="s">
        <v>359</v>
      </c>
      <c r="M156" t="s">
        <v>307</v>
      </c>
      <c r="N156" t="s">
        <v>444</v>
      </c>
      <c r="O156" t="s">
        <v>15</v>
      </c>
      <c r="P156" t="s">
        <v>444</v>
      </c>
      <c r="Q156" t="s">
        <v>15</v>
      </c>
      <c r="R156" t="s">
        <v>15</v>
      </c>
      <c r="S156" t="s">
        <v>15</v>
      </c>
      <c r="T156" t="s">
        <v>447</v>
      </c>
      <c r="U156" t="s">
        <v>444</v>
      </c>
      <c r="V156" t="s">
        <v>444</v>
      </c>
      <c r="W156" t="s">
        <v>447</v>
      </c>
      <c r="X156" t="s">
        <v>444</v>
      </c>
      <c r="Y156" t="s">
        <v>442</v>
      </c>
      <c r="Z156" t="s">
        <v>447</v>
      </c>
      <c r="AA156" t="s">
        <v>447</v>
      </c>
      <c r="AB156" t="s">
        <v>444</v>
      </c>
      <c r="AC156" t="s">
        <v>444</v>
      </c>
      <c r="AD156" t="s">
        <v>447</v>
      </c>
      <c r="AE156" t="s">
        <v>447</v>
      </c>
      <c r="AF156" t="s">
        <v>447</v>
      </c>
      <c r="AG156" t="s">
        <v>447</v>
      </c>
      <c r="AH156" t="s">
        <v>447</v>
      </c>
      <c r="AI156" t="s">
        <v>447</v>
      </c>
      <c r="AJ156" t="s">
        <v>442</v>
      </c>
      <c r="AK156" t="s">
        <v>442</v>
      </c>
      <c r="AL156" t="s">
        <v>444</v>
      </c>
      <c r="AM156" t="s">
        <v>444</v>
      </c>
      <c r="AN156" t="s">
        <v>444</v>
      </c>
      <c r="AO156" t="s">
        <v>444</v>
      </c>
      <c r="AP156" t="s">
        <v>442</v>
      </c>
      <c r="AQ156" t="s">
        <v>528</v>
      </c>
      <c r="AR156" t="s">
        <v>282</v>
      </c>
      <c r="AS156" t="s">
        <v>7</v>
      </c>
      <c r="AT156" t="s">
        <v>10</v>
      </c>
      <c r="AU156" t="s">
        <v>1609</v>
      </c>
      <c r="AV156" t="s">
        <v>1359</v>
      </c>
      <c r="AW156" t="s">
        <v>444</v>
      </c>
      <c r="AX156" t="s">
        <v>444</v>
      </c>
      <c r="AY156" t="s">
        <v>444</v>
      </c>
      <c r="AZ156" t="s">
        <v>444</v>
      </c>
      <c r="BA156" t="s">
        <v>444</v>
      </c>
      <c r="BB156" t="s">
        <v>743</v>
      </c>
      <c r="BC156" t="s">
        <v>1592</v>
      </c>
      <c r="BD156" t="s">
        <v>1359</v>
      </c>
      <c r="BE156" t="s">
        <v>444</v>
      </c>
      <c r="BF156" t="s">
        <v>1360</v>
      </c>
      <c r="BG156" t="s">
        <v>1360</v>
      </c>
      <c r="BH156" t="s">
        <v>755</v>
      </c>
      <c r="BI156" t="s">
        <v>529</v>
      </c>
      <c r="BJ156" t="s">
        <v>1520</v>
      </c>
      <c r="BK156" t="s">
        <v>282</v>
      </c>
      <c r="BL156" t="s">
        <v>1360</v>
      </c>
      <c r="BM156" t="s">
        <v>758</v>
      </c>
      <c r="BN156" t="s">
        <v>529</v>
      </c>
      <c r="BO156" t="s">
        <v>1520</v>
      </c>
      <c r="BP156" t="s">
        <v>282</v>
      </c>
      <c r="BQ156" t="s">
        <v>740</v>
      </c>
      <c r="BR156" t="s">
        <v>1521</v>
      </c>
      <c r="BS156" t="s">
        <v>444</v>
      </c>
      <c r="BT156" t="s">
        <v>1360</v>
      </c>
      <c r="BU156" t="s">
        <v>188</v>
      </c>
      <c r="BV156" t="s">
        <v>444</v>
      </c>
      <c r="BW156" t="s">
        <v>740</v>
      </c>
      <c r="BX156" t="s">
        <v>1521</v>
      </c>
      <c r="BY156" t="s">
        <v>444</v>
      </c>
      <c r="BZ156" t="s">
        <v>1360</v>
      </c>
      <c r="CA156" t="s">
        <v>188</v>
      </c>
      <c r="CB156" t="s">
        <v>444</v>
      </c>
      <c r="CC156" t="s">
        <v>444</v>
      </c>
      <c r="CD156" t="s">
        <v>444</v>
      </c>
      <c r="CE156" t="s">
        <v>444</v>
      </c>
      <c r="CF156" t="s">
        <v>444</v>
      </c>
      <c r="CG156" t="s">
        <v>444</v>
      </c>
      <c r="CH156" t="s">
        <v>444</v>
      </c>
      <c r="CI156" t="s">
        <v>740</v>
      </c>
      <c r="CJ156" t="s">
        <v>1521</v>
      </c>
      <c r="CK156" t="s">
        <v>444</v>
      </c>
      <c r="CL156" t="s">
        <v>1360</v>
      </c>
      <c r="CM156" t="s">
        <v>188</v>
      </c>
      <c r="CN156" t="s">
        <v>444</v>
      </c>
      <c r="CO156" t="s">
        <v>740</v>
      </c>
      <c r="CP156" t="s">
        <v>1521</v>
      </c>
      <c r="CQ156" t="s">
        <v>444</v>
      </c>
      <c r="CR156" t="s">
        <v>1360</v>
      </c>
      <c r="CS156" t="s">
        <v>188</v>
      </c>
      <c r="CT156" t="s">
        <v>444</v>
      </c>
      <c r="CU156" t="s">
        <v>444</v>
      </c>
      <c r="CV156" t="s">
        <v>2738</v>
      </c>
      <c r="CW156" t="s">
        <v>2736</v>
      </c>
      <c r="CX156" t="s">
        <v>2737</v>
      </c>
      <c r="CY156" t="s">
        <v>1593</v>
      </c>
      <c r="CZ156" t="s">
        <v>1594</v>
      </c>
      <c r="DA156" t="s">
        <v>1622</v>
      </c>
      <c r="DB156" t="s">
        <v>444</v>
      </c>
      <c r="DC156" t="s">
        <v>444</v>
      </c>
      <c r="DD156" t="s">
        <v>444</v>
      </c>
      <c r="DE156" t="s">
        <v>444</v>
      </c>
      <c r="DF156" t="s">
        <v>444</v>
      </c>
      <c r="DG156" t="s">
        <v>444</v>
      </c>
      <c r="DH156" t="s">
        <v>444</v>
      </c>
      <c r="DI156" t="s">
        <v>1440</v>
      </c>
      <c r="DJ156" t="s">
        <v>444</v>
      </c>
      <c r="DK156" t="s">
        <v>444</v>
      </c>
      <c r="DL156" t="s">
        <v>444</v>
      </c>
      <c r="DM156" t="s">
        <v>444</v>
      </c>
      <c r="DN156" t="s">
        <v>444</v>
      </c>
      <c r="DO156" t="s">
        <v>444</v>
      </c>
      <c r="DP156" t="s">
        <v>444</v>
      </c>
      <c r="DQ156" t="s">
        <v>444</v>
      </c>
      <c r="DR156" t="s">
        <v>444</v>
      </c>
      <c r="DS156" t="s">
        <v>444</v>
      </c>
      <c r="DT156" s="24" t="s">
        <v>444</v>
      </c>
      <c r="DU156" s="24" t="s">
        <v>444</v>
      </c>
      <c r="DV156" t="s">
        <v>444</v>
      </c>
      <c r="DW156" t="s">
        <v>444</v>
      </c>
      <c r="DX156" s="24" t="s">
        <v>444</v>
      </c>
      <c r="DY156" s="24" t="s">
        <v>444</v>
      </c>
      <c r="DZ156" t="s">
        <v>444</v>
      </c>
      <c r="EA156" t="s">
        <v>444</v>
      </c>
      <c r="EB156" s="24" t="s">
        <v>444</v>
      </c>
      <c r="EC156" s="24" t="s">
        <v>444</v>
      </c>
      <c r="ED156" t="s">
        <v>444</v>
      </c>
      <c r="EE156" t="s">
        <v>444</v>
      </c>
      <c r="EF156" s="24" t="s">
        <v>444</v>
      </c>
      <c r="EG156" s="24" t="s">
        <v>444</v>
      </c>
      <c r="EH156" t="s">
        <v>444</v>
      </c>
      <c r="EI156" t="s">
        <v>444</v>
      </c>
      <c r="EJ156" s="24" t="s">
        <v>444</v>
      </c>
      <c r="EK156" s="24" t="s">
        <v>444</v>
      </c>
      <c r="EL156" t="s">
        <v>444</v>
      </c>
      <c r="EM156" t="s">
        <v>444</v>
      </c>
      <c r="EN156" s="24" t="s">
        <v>444</v>
      </c>
      <c r="EO156" s="24" t="s">
        <v>444</v>
      </c>
      <c r="EP156" t="s">
        <v>444</v>
      </c>
      <c r="EQ156" t="s">
        <v>444</v>
      </c>
      <c r="ER156" s="24" t="s">
        <v>444</v>
      </c>
      <c r="ES156" s="24" t="s">
        <v>444</v>
      </c>
      <c r="ET156" t="s">
        <v>444</v>
      </c>
      <c r="EU156" t="s">
        <v>444</v>
      </c>
      <c r="EV156" s="24" t="s">
        <v>444</v>
      </c>
      <c r="EW156" s="24" t="s">
        <v>444</v>
      </c>
      <c r="EX156" t="s">
        <v>444</v>
      </c>
      <c r="EY156" t="s">
        <v>444</v>
      </c>
      <c r="EZ156" s="24" t="s">
        <v>444</v>
      </c>
      <c r="FA156" s="24" t="s">
        <v>444</v>
      </c>
      <c r="FB156" t="s">
        <v>444</v>
      </c>
      <c r="FC156" t="s">
        <v>444</v>
      </c>
      <c r="FD156" s="24" t="s">
        <v>444</v>
      </c>
      <c r="FE156" s="24" t="s">
        <v>444</v>
      </c>
      <c r="FF156" t="s">
        <v>444</v>
      </c>
      <c r="FG156" t="s">
        <v>444</v>
      </c>
      <c r="FH156" s="24" t="s">
        <v>444</v>
      </c>
      <c r="FI156" s="24" t="s">
        <v>444</v>
      </c>
      <c r="FJ156" t="s">
        <v>444</v>
      </c>
      <c r="FK156" t="s">
        <v>444</v>
      </c>
      <c r="FL156" s="24" t="s">
        <v>444</v>
      </c>
      <c r="FM156" s="24" t="s">
        <v>444</v>
      </c>
      <c r="FN156" t="s">
        <v>444</v>
      </c>
      <c r="FO156" t="s">
        <v>444</v>
      </c>
      <c r="FP156" s="24" t="s">
        <v>444</v>
      </c>
      <c r="FQ156" s="24" t="s">
        <v>444</v>
      </c>
      <c r="FR156" t="s">
        <v>444</v>
      </c>
      <c r="FS156" t="s">
        <v>444</v>
      </c>
      <c r="FT156" s="24" t="s">
        <v>444</v>
      </c>
      <c r="FU156" s="24" t="s">
        <v>444</v>
      </c>
      <c r="FV156" t="s">
        <v>444</v>
      </c>
      <c r="FW156" t="s">
        <v>444</v>
      </c>
      <c r="FX156" s="24" t="s">
        <v>444</v>
      </c>
      <c r="FY156" s="24" t="s">
        <v>444</v>
      </c>
      <c r="FZ156" t="s">
        <v>444</v>
      </c>
      <c r="GA156" t="s">
        <v>444</v>
      </c>
      <c r="GB156" s="24" t="s">
        <v>444</v>
      </c>
      <c r="GC156" s="24" t="s">
        <v>444</v>
      </c>
      <c r="GD156" t="s">
        <v>444</v>
      </c>
      <c r="GE156" t="s">
        <v>444</v>
      </c>
      <c r="GF156" s="24" t="s">
        <v>444</v>
      </c>
      <c r="GG156" s="24" t="s">
        <v>444</v>
      </c>
      <c r="GH156" t="s">
        <v>15</v>
      </c>
      <c r="GI156" s="24" t="s">
        <v>538</v>
      </c>
      <c r="GJ156" s="24" t="s">
        <v>540</v>
      </c>
      <c r="GK156" t="s">
        <v>545</v>
      </c>
      <c r="GL156" t="s">
        <v>1453</v>
      </c>
      <c r="GM156" s="24" t="s">
        <v>444</v>
      </c>
      <c r="GN156" s="24" t="s">
        <v>444</v>
      </c>
      <c r="GO156" t="s">
        <v>444</v>
      </c>
      <c r="GP156" t="s">
        <v>444</v>
      </c>
      <c r="GQ156" s="24" t="s">
        <v>444</v>
      </c>
      <c r="GR156" s="24" t="s">
        <v>444</v>
      </c>
      <c r="GS156" t="s">
        <v>444</v>
      </c>
      <c r="GT156" t="s">
        <v>444</v>
      </c>
      <c r="GU156" s="24" t="s">
        <v>444</v>
      </c>
      <c r="GV156" s="24" t="s">
        <v>444</v>
      </c>
      <c r="GW156" t="s">
        <v>444</v>
      </c>
      <c r="GX156" t="s">
        <v>444</v>
      </c>
      <c r="GY156" s="24" t="s">
        <v>444</v>
      </c>
      <c r="GZ156" s="24" t="s">
        <v>444</v>
      </c>
      <c r="HA156" t="s">
        <v>444</v>
      </c>
      <c r="HB156" t="s">
        <v>444</v>
      </c>
      <c r="HC156" s="24" t="s">
        <v>444</v>
      </c>
      <c r="HD156" s="24" t="s">
        <v>444</v>
      </c>
      <c r="HE156" t="s">
        <v>444</v>
      </c>
      <c r="HF156" t="s">
        <v>444</v>
      </c>
      <c r="HG156" s="24" t="s">
        <v>444</v>
      </c>
      <c r="HH156" s="24" t="s">
        <v>444</v>
      </c>
      <c r="HI156" t="s">
        <v>444</v>
      </c>
      <c r="HJ156" t="s">
        <v>444</v>
      </c>
      <c r="HK156" s="24" t="s">
        <v>444</v>
      </c>
      <c r="HL156" s="24" t="s">
        <v>444</v>
      </c>
      <c r="HM156" t="s">
        <v>444</v>
      </c>
      <c r="HN156" t="s">
        <v>444</v>
      </c>
      <c r="HO156" s="24" t="s">
        <v>444</v>
      </c>
      <c r="HP156" s="24" t="s">
        <v>444</v>
      </c>
      <c r="HQ156" t="s">
        <v>444</v>
      </c>
      <c r="HR156" t="s">
        <v>444</v>
      </c>
      <c r="HS156" s="24" t="s">
        <v>444</v>
      </c>
      <c r="HT156" s="24" t="s">
        <v>444</v>
      </c>
      <c r="HU156" t="s">
        <v>444</v>
      </c>
      <c r="HV156" t="s">
        <v>444</v>
      </c>
      <c r="HW156" s="24" t="s">
        <v>444</v>
      </c>
      <c r="HX156" s="24" t="s">
        <v>444</v>
      </c>
      <c r="HY156" t="s">
        <v>444</v>
      </c>
      <c r="HZ156" t="s">
        <v>444</v>
      </c>
      <c r="IA156" t="s">
        <v>2738</v>
      </c>
      <c r="IB156" t="s">
        <v>2736</v>
      </c>
      <c r="IC156" t="s">
        <v>3037</v>
      </c>
      <c r="ID156" s="33" t="b" cm="1">
        <f t="array" ref="ID156">_xlfn.IFNA(MATCH($A$2,_xlfn.NUMBERVALUE(Table_Query_from_MF_DSNP62[[#This Row],[CL_GLACCT_DR1]:[CL_GLACCT_CR4]]),0),0)&gt;=1</f>
        <v>1</v>
      </c>
      <c r="IE156" s="33" t="b">
        <f>OR(Table_Query_from_MF_DSNP62[[#This Row],[Pair1]:[Pair25]])</f>
        <v>1</v>
      </c>
      <c r="IF156" s="33">
        <f>_xlfn.IFNA(MATCH(TRUE,Table_Query_from_MF_DSNP62[[#This Row],[Pair1]:[Pair25]],0),"none")</f>
        <v>1</v>
      </c>
      <c r="IG156" s="33" t="b">
        <f>AND($A$2&gt;=_xlfn.NUMBERVALUE(Table_Query_from_MF_DSNP62[[#This Row],[CL_GL_ACCT_FR1]]),$A$2&lt;=_xlfn.NUMBERVALUE(Table_Query_from_MF_DSNP62[[#This Row],[CL_GL_ACCT_TO1]]))</f>
        <v>1</v>
      </c>
      <c r="IH156" s="33" t="b">
        <f>AND($A$2&gt;=_xlfn.NUMBERVALUE(Table_Query_from_MF_DSNP62[[#This Row],[CL_GL_ACCT_FR2]]),$A$2&lt;=_xlfn.NUMBERVALUE(Table_Query_from_MF_DSNP62[[#This Row],[CL_GL_ACCT_TO2]]))</f>
        <v>1</v>
      </c>
      <c r="II156" s="33" t="b">
        <f>AND($A$2&gt;=_xlfn.NUMBERVALUE(Table_Query_from_MF_DSNP62[[#This Row],[CL_GL_ACCT_FR3]]),$A$2&lt;=_xlfn.NUMBERVALUE(Table_Query_from_MF_DSNP62[[#This Row],[CL_GL_ACCT_TO3]]))</f>
        <v>1</v>
      </c>
      <c r="IJ156" s="33" t="b">
        <f>AND($A$2&gt;=_xlfn.NUMBERVALUE(Table_Query_from_MF_DSNP62[[#This Row],[CL_GL_ACCT_FR4]]),$A$2&lt;=_xlfn.NUMBERVALUE(Table_Query_from_MF_DSNP62[[#This Row],[CL_GL_ACCT_TO4]]))</f>
        <v>1</v>
      </c>
      <c r="IK156" s="33" t="b">
        <f>AND($A$2&gt;=_xlfn.NUMBERVALUE(Table_Query_from_MF_DSNP62[[#This Row],[CL_GL_ACCT_FR5]]),$A$2&lt;=_xlfn.NUMBERVALUE(Table_Query_from_MF_DSNP62[[#This Row],[CL_GL_ACCT_TO5]]))</f>
        <v>1</v>
      </c>
      <c r="IL156" s="33" t="b">
        <f>AND($A$2&gt;=_xlfn.NUMBERVALUE(Table_Query_from_MF_DSNP62[[#This Row],[CL_GL_ACCT_FR6]]),$A$2&lt;=_xlfn.NUMBERVALUE(Table_Query_from_MF_DSNP62[[#This Row],[CL_GL_ACCT_TO6]]))</f>
        <v>1</v>
      </c>
      <c r="IM156" s="33" t="b">
        <f>AND($A$2&gt;=_xlfn.NUMBERVALUE(Table_Query_from_MF_DSNP62[[#This Row],[CL_GL_ACCT_FR7]]),$A$2&lt;=_xlfn.NUMBERVALUE(Table_Query_from_MF_DSNP62[[#This Row],[CL_GL_ACCT_TO7]]))</f>
        <v>1</v>
      </c>
      <c r="IN156" s="33" t="b">
        <f>AND($A$2&gt;=_xlfn.NUMBERVALUE(Table_Query_from_MF_DSNP62[[#This Row],[CL_GL_ACCT_FR8]]),$A$2&lt;=_xlfn.NUMBERVALUE(Table_Query_from_MF_DSNP62[[#This Row],[CL_GL_ACCT_TO8]]))</f>
        <v>1</v>
      </c>
      <c r="IO156" s="33" t="b">
        <f>AND($A$2&gt;=_xlfn.NUMBERVALUE(Table_Query_from_MF_DSNP62[[#This Row],[CL_GL_ACCT_FR9]]),$A$2&lt;=_xlfn.NUMBERVALUE(Table_Query_from_MF_DSNP62[[#This Row],[CL_GL_ACCT_TO9]]))</f>
        <v>1</v>
      </c>
      <c r="IP156" s="33" t="b">
        <f>AND($A$2&gt;=_xlfn.NUMBERVALUE(Table_Query_from_MF_DSNP62[[#This Row],[CL_GL_ACCT_FR10]]),$A$2&lt;=_xlfn.NUMBERVALUE(Table_Query_from_MF_DSNP62[[#This Row],[CL_GL_ACCT_TO10]]))</f>
        <v>1</v>
      </c>
      <c r="IQ156" s="33" t="b">
        <f>AND($A$2&gt;=_xlfn.NUMBERVALUE(Table_Query_from_MF_DSNP62[[#This Row],[CL_GL_ACCT_FR11]]),$A$2&lt;=_xlfn.NUMBERVALUE(Table_Query_from_MF_DSNP62[[#This Row],[CL_GL_ACCT_TO11]]))</f>
        <v>1</v>
      </c>
      <c r="IR156" s="33" t="b">
        <f>AND($A$2&gt;=_xlfn.NUMBERVALUE(Table_Query_from_MF_DSNP62[[#This Row],[CL_GL_ACCT_FR12]]),$A$2&lt;=_xlfn.NUMBERVALUE(Table_Query_from_MF_DSNP62[[#This Row],[CL_GL_ACCT_TO12]]))</f>
        <v>1</v>
      </c>
      <c r="IS156" s="33" t="b">
        <f>AND($A$2&gt;=_xlfn.NUMBERVALUE(Table_Query_from_MF_DSNP62[[#This Row],[CL_GL_ACCT_FR13]]),$A$2&lt;=_xlfn.NUMBERVALUE(Table_Query_from_MF_DSNP62[[#This Row],[CL_GL_ACCT_TO13]]))</f>
        <v>1</v>
      </c>
      <c r="IT156" s="33" t="b">
        <f>AND($A$2&gt;=_xlfn.NUMBERVALUE(Table_Query_from_MF_DSNP62[[#This Row],[CL_GL_ACCT_FR14]]),$A$2&lt;=_xlfn.NUMBERVALUE(Table_Query_from_MF_DSNP62[[#This Row],[CL_GL_ACCT_TO14]]))</f>
        <v>1</v>
      </c>
      <c r="IU156" s="33" t="b">
        <f>AND($A$2&gt;=_xlfn.NUMBERVALUE(Table_Query_from_MF_DSNP62[[#This Row],[CL_GL_ACCT_FR15]]),$A$2&lt;=_xlfn.NUMBERVALUE(Table_Query_from_MF_DSNP62[[#This Row],[CL_GL_ACCT_TO15]]))</f>
        <v>1</v>
      </c>
      <c r="IV156" s="33" t="b">
        <f>AND($A$2&gt;=_xlfn.NUMBERVALUE(Table_Query_from_MF_DSNP62[[#This Row],[CL_GL_ACCT_FR16]]),$A$2&lt;=_xlfn.NUMBERVALUE(Table_Query_from_MF_DSNP62[[#This Row],[CL_GL_ACCT_TO16]]))</f>
        <v>1</v>
      </c>
      <c r="IW156" s="33" t="b">
        <f>AND($A$2&gt;=_xlfn.NUMBERVALUE(Table_Query_from_MF_DSNP62[[#This Row],[CL_GL_ACCT_FR17]]),$A$2&lt;=_xlfn.NUMBERVALUE(Table_Query_from_MF_DSNP62[[#This Row],[CL_GL_ACCT_TO17]]))</f>
        <v>1</v>
      </c>
      <c r="IX156" s="33" t="b">
        <f>AND($A$2&gt;=_xlfn.NUMBERVALUE(Table_Query_from_MF_DSNP62[[#This Row],[CL_GL_ACCT_FR18]]),$A$2&lt;=_xlfn.NUMBERVALUE(Table_Query_from_MF_DSNP62[[#This Row],[CL_GL_ACCT_TO18]]))</f>
        <v>1</v>
      </c>
      <c r="IY156" s="33" t="b">
        <f>AND($A$2&gt;=_xlfn.NUMBERVALUE(Table_Query_from_MF_DSNP62[[#This Row],[CL_GL_ACCT_FR19]]),$A$2&lt;=_xlfn.NUMBERVALUE(Table_Query_from_MF_DSNP62[[#This Row],[CL_GL_ACCT_TO19]]))</f>
        <v>1</v>
      </c>
      <c r="IZ156" s="33" t="b">
        <f>AND($A$2&gt;=_xlfn.NUMBERVALUE(Table_Query_from_MF_DSNP62[[#This Row],[CL_GL_ACCT_FR20]]),$A$2&lt;=_xlfn.NUMBERVALUE(Table_Query_from_MF_DSNP62[[#This Row],[CL_GL_ACCT_TO20]]))</f>
        <v>1</v>
      </c>
      <c r="JA156" s="33" t="b">
        <f>AND($A$2&gt;=_xlfn.NUMBERVALUE(Table_Query_from_MF_DSNP62[[#This Row],[CL_GL_ACCT_FR21]]),$A$2&lt;=_xlfn.NUMBERVALUE(Table_Query_from_MF_DSNP62[[#This Row],[CL_GL_ACCT_TO21]]))</f>
        <v>1</v>
      </c>
      <c r="JB156" s="33" t="b">
        <f>AND($A$2&gt;=_xlfn.NUMBERVALUE(Table_Query_from_MF_DSNP62[[#This Row],[CL_GL_ACCT_FR22]]),$A$2&lt;=_xlfn.NUMBERVALUE(Table_Query_from_MF_DSNP62[[#This Row],[CL_GL_ACCT_TO22]]))</f>
        <v>1</v>
      </c>
      <c r="JC156" s="33" t="b">
        <f>AND($A$2&gt;=_xlfn.NUMBERVALUE(Table_Query_from_MF_DSNP62[[#This Row],[CL_GL_ACCT_FR23]]),$A$2&lt;=_xlfn.NUMBERVALUE(Table_Query_from_MF_DSNP62[[#This Row],[CL_GL_ACCT_TO23]]))</f>
        <v>1</v>
      </c>
      <c r="JD156" s="33" t="b">
        <f>AND($A$2&gt;=_xlfn.NUMBERVALUE(Table_Query_from_MF_DSNP62[[#This Row],[CL_GL_ACCT_FR24]]),$A$2&lt;=_xlfn.NUMBERVALUE(Table_Query_from_MF_DSNP62[[#This Row],[CL_GL_ACCT_TO24]]))</f>
        <v>1</v>
      </c>
      <c r="JE156" s="33" t="b">
        <f>AND($A$2&gt;=_xlfn.NUMBERVALUE(Table_Query_from_MF_DSNP62[[#This Row],[CL_GL_ACCT_FR25]]),$A$2&lt;=_xlfn.NUMBERVALUE(Table_Query_from_MF_DSNP62[[#This Row],[CL_GL_ACCT_TO25]]))</f>
        <v>1</v>
      </c>
      <c r="JF156" s="33" t="b">
        <f>OR(Table_Query_from_MF_DSNP62[[#This Row],[PairA]:[PairO]])</f>
        <v>1</v>
      </c>
      <c r="JG156" s="33">
        <f>_xlfn.IFNA(MATCH(TRUE,Table_Query_from_MF_DSNP62[[#This Row],[PairA]:[PairO]],0),"none")</f>
        <v>3</v>
      </c>
      <c r="JH156" s="33" t="b">
        <f>AND($B$2&gt;=_xlfn.NUMBERVALUE(Table_Query_from_MF_DSNP62[[#This Row],[CL_CMP_OBJ_FR1]]),$B$2&lt;=_xlfn.NUMBERVALUE(Table_Query_from_MF_DSNP62[[#This Row],[CL_CMP_OBJ_TO1]]))</f>
        <v>0</v>
      </c>
      <c r="JI156" s="33" t="b">
        <f>AND($B$2&gt;=_xlfn.NUMBERVALUE(Table_Query_from_MF_DSNP62[[#This Row],[CL_CMP_OBJ_FR2]]),$B$2&lt;=_xlfn.NUMBERVALUE(Table_Query_from_MF_DSNP62[[#This Row],[CL_CMP_OBJ_TO2]]))</f>
        <v>0</v>
      </c>
      <c r="JJ156" s="33" t="b">
        <f>AND($B$2&gt;=_xlfn.NUMBERVALUE(Table_Query_from_MF_DSNP62[[#This Row],[CL_CMP_OBJ_FR3]]),$B$2&lt;=_xlfn.NUMBERVALUE(Table_Query_from_MF_DSNP62[[#This Row],[CL_CMP_OBJ_TO3]]))</f>
        <v>1</v>
      </c>
      <c r="JK156" s="33" t="b">
        <f>AND($B$2&gt;=_xlfn.NUMBERVALUE(Table_Query_from_MF_DSNP62[[#This Row],[CL_CMP_OBJ_FR4]]),$B$2&lt;=_xlfn.NUMBERVALUE(Table_Query_from_MF_DSNP62[[#This Row],[CL_CMP_OBJ_TO4]]))</f>
        <v>1</v>
      </c>
      <c r="JL156" s="33" t="b">
        <f>AND($B$2&gt;=_xlfn.NUMBERVALUE(Table_Query_from_MF_DSNP62[[#This Row],[CL_CMP_OBJ_FR5]]),$B$2&lt;=_xlfn.NUMBERVALUE(Table_Query_from_MF_DSNP62[[#This Row],[CL_CMP_OBJ_TO5]]))</f>
        <v>1</v>
      </c>
      <c r="JM156" s="33" t="b">
        <f>AND($B$2&gt;=_xlfn.NUMBERVALUE(Table_Query_from_MF_DSNP62[[#This Row],[CL_CMP_OBJ_FR6]]),$B$2&lt;=_xlfn.NUMBERVALUE(Table_Query_from_MF_DSNP62[[#This Row],[CL_CMP_OBJ_TO6]]))</f>
        <v>1</v>
      </c>
      <c r="JN156" s="33" t="b">
        <f>AND($B$2&gt;=_xlfn.NUMBERVALUE(Table_Query_from_MF_DSNP62[[#This Row],[CL_CMP_OBJ_FR7]]),$B$2&lt;=_xlfn.NUMBERVALUE(Table_Query_from_MF_DSNP62[[#This Row],[CL_CMP_OBJ_TO7]]))</f>
        <v>1</v>
      </c>
      <c r="JO156" s="33" t="b">
        <f>AND($B$2&gt;=_xlfn.NUMBERVALUE(Table_Query_from_MF_DSNP62[[#This Row],[CL_CMP_OBJ_FR8]]),$B$2&lt;=_xlfn.NUMBERVALUE(Table_Query_from_MF_DSNP62[[#This Row],[CL_CMP_OBJ_TO8]]))</f>
        <v>1</v>
      </c>
      <c r="JP156" s="33" t="b">
        <f>AND($B$2&gt;=_xlfn.NUMBERVALUE(Table_Query_from_MF_DSNP62[[#This Row],[CL_CMP_OBJ_FR9]]),$B$2&lt;=_xlfn.NUMBERVALUE(Table_Query_from_MF_DSNP62[[#This Row],[CL_CMP_OBJ_TO9]]))</f>
        <v>1</v>
      </c>
      <c r="JQ156" s="33" t="b">
        <f>AND($B$2&gt;=_xlfn.NUMBERVALUE(Table_Query_from_MF_DSNP62[[#This Row],[CL_CMP_OBJ_FR10]]),$B$2&lt;=_xlfn.NUMBERVALUE(Table_Query_from_MF_DSNP62[[#This Row],[CL_CMP_OBJ_TO10]]))</f>
        <v>1</v>
      </c>
      <c r="JR156" s="33" t="b">
        <f>AND($B$2&gt;=_xlfn.NUMBERVALUE(Table_Query_from_MF_DSNP62[[#This Row],[CL_CMP_OBJ_FR11]]),$B$2&lt;=_xlfn.NUMBERVALUE(Table_Query_from_MF_DSNP62[[#This Row],[CL_CMP_OBJ_TO11]]))</f>
        <v>1</v>
      </c>
      <c r="JS156" s="33" t="b">
        <f>AND($B$2&gt;=_xlfn.NUMBERVALUE(Table_Query_from_MF_DSNP62[[#This Row],[CL_CMP_OBJ_FR12]]),$B$2&lt;=_xlfn.NUMBERVALUE(Table_Query_from_MF_DSNP62[[#This Row],[CL_CMP_OBJ_TO12]]))</f>
        <v>1</v>
      </c>
      <c r="JT156" s="33" t="b">
        <f>AND($B$2&gt;=_xlfn.NUMBERVALUE(Table_Query_from_MF_DSNP62[[#This Row],[CL_CMP_OBJ_FR13]]),$B$2&lt;=_xlfn.NUMBERVALUE(Table_Query_from_MF_DSNP62[[#This Row],[CL_CMP_OBJ_TO13]]))</f>
        <v>1</v>
      </c>
      <c r="JU156" s="33" t="b">
        <f>AND($B$2&gt;=_xlfn.NUMBERVALUE(Table_Query_from_MF_DSNP62[[#This Row],[CL_CMP_OBJ_FR14]]),$B$2&lt;=_xlfn.NUMBERVALUE(Table_Query_from_MF_DSNP62[[#This Row],[CL_CMP_OBJ_TO14]]))</f>
        <v>1</v>
      </c>
      <c r="JV156" s="33" t="b">
        <f>AND($B$2&gt;=_xlfn.NUMBERVALUE(Table_Query_from_MF_DSNP62[[#This Row],[CL_CMP_OBJ_FR15]]),$B$2&lt;=_xlfn.NUMBERVALUE(Table_Query_from_MF_DSNP62[[#This Row],[CL_CMP_OBJ_TO15]]))</f>
        <v>1</v>
      </c>
    </row>
    <row r="157" spans="1:282" x14ac:dyDescent="0.25">
      <c r="A157" t="b">
        <f>OR(,Table_Query_from_MF_DSNP62[[#This Row],[Desired GL included as "hard-coded" GL?]],Table_Query_from_MF_DSNP62[[#This Row],[Desired GL included as "Open GL"?]])</f>
        <v>1</v>
      </c>
      <c r="B157" t="b">
        <f>Table_Query_from_MF_DSNP62[[#This Row],[Desired CObj included as "Open CObj"?]]</f>
        <v>1</v>
      </c>
      <c r="C157" t="s">
        <v>1623</v>
      </c>
      <c r="D157" t="s">
        <v>1624</v>
      </c>
      <c r="E157" t="s">
        <v>8</v>
      </c>
      <c r="F157" s="24" t="s">
        <v>422</v>
      </c>
      <c r="G157" t="s">
        <v>168</v>
      </c>
      <c r="H157" s="24" t="s">
        <v>444</v>
      </c>
      <c r="I157" t="s">
        <v>444</v>
      </c>
      <c r="J157" s="24" t="s">
        <v>444</v>
      </c>
      <c r="K157" t="s">
        <v>444</v>
      </c>
      <c r="L157" s="24" t="s">
        <v>361</v>
      </c>
      <c r="M157" t="s">
        <v>308</v>
      </c>
      <c r="N157" t="s">
        <v>444</v>
      </c>
      <c r="O157" t="s">
        <v>15</v>
      </c>
      <c r="P157" t="s">
        <v>444</v>
      </c>
      <c r="Q157" t="s">
        <v>15</v>
      </c>
      <c r="R157" t="s">
        <v>15</v>
      </c>
      <c r="S157" t="s">
        <v>15</v>
      </c>
      <c r="T157" t="s">
        <v>447</v>
      </c>
      <c r="U157" t="s">
        <v>444</v>
      </c>
      <c r="V157" t="s">
        <v>444</v>
      </c>
      <c r="W157" t="s">
        <v>447</v>
      </c>
      <c r="X157" t="s">
        <v>444</v>
      </c>
      <c r="Y157" t="s">
        <v>444</v>
      </c>
      <c r="Z157" t="s">
        <v>447</v>
      </c>
      <c r="AA157" t="s">
        <v>447</v>
      </c>
      <c r="AB157" t="s">
        <v>444</v>
      </c>
      <c r="AC157" t="s">
        <v>444</v>
      </c>
      <c r="AD157" t="s">
        <v>447</v>
      </c>
      <c r="AE157" t="s">
        <v>447</v>
      </c>
      <c r="AF157" t="s">
        <v>447</v>
      </c>
      <c r="AG157" t="s">
        <v>447</v>
      </c>
      <c r="AH157" t="s">
        <v>447</v>
      </c>
      <c r="AI157" t="s">
        <v>447</v>
      </c>
      <c r="AJ157" t="s">
        <v>442</v>
      </c>
      <c r="AK157" t="s">
        <v>442</v>
      </c>
      <c r="AL157" t="s">
        <v>444</v>
      </c>
      <c r="AM157" t="s">
        <v>444</v>
      </c>
      <c r="AN157" t="s">
        <v>444</v>
      </c>
      <c r="AO157" t="s">
        <v>444</v>
      </c>
      <c r="AP157" t="s">
        <v>442</v>
      </c>
      <c r="AQ157" t="s">
        <v>528</v>
      </c>
      <c r="AR157" t="s">
        <v>282</v>
      </c>
      <c r="AS157" t="s">
        <v>7</v>
      </c>
      <c r="AT157" t="s">
        <v>10</v>
      </c>
      <c r="AU157" t="s">
        <v>1609</v>
      </c>
      <c r="AV157" t="s">
        <v>1359</v>
      </c>
      <c r="AW157" t="s">
        <v>444</v>
      </c>
      <c r="AX157" t="s">
        <v>444</v>
      </c>
      <c r="AY157" t="s">
        <v>444</v>
      </c>
      <c r="AZ157" t="s">
        <v>444</v>
      </c>
      <c r="BA157" t="s">
        <v>444</v>
      </c>
      <c r="BB157" t="s">
        <v>743</v>
      </c>
      <c r="BC157" t="s">
        <v>1592</v>
      </c>
      <c r="BD157" t="s">
        <v>1359</v>
      </c>
      <c r="BE157" t="s">
        <v>444</v>
      </c>
      <c r="BF157" t="s">
        <v>1360</v>
      </c>
      <c r="BG157" t="s">
        <v>1360</v>
      </c>
      <c r="BH157" t="s">
        <v>755</v>
      </c>
      <c r="BI157" t="s">
        <v>529</v>
      </c>
      <c r="BJ157" t="s">
        <v>1520</v>
      </c>
      <c r="BK157" t="s">
        <v>282</v>
      </c>
      <c r="BL157" t="s">
        <v>1360</v>
      </c>
      <c r="BM157" t="s">
        <v>758</v>
      </c>
      <c r="BN157" t="s">
        <v>529</v>
      </c>
      <c r="BO157" t="s">
        <v>1520</v>
      </c>
      <c r="BP157" t="s">
        <v>282</v>
      </c>
      <c r="BQ157" t="s">
        <v>740</v>
      </c>
      <c r="BR157" t="s">
        <v>829</v>
      </c>
      <c r="BS157" t="s">
        <v>444</v>
      </c>
      <c r="BT157" t="s">
        <v>1360</v>
      </c>
      <c r="BU157" t="s">
        <v>188</v>
      </c>
      <c r="BV157" t="s">
        <v>444</v>
      </c>
      <c r="BW157" t="s">
        <v>740</v>
      </c>
      <c r="BX157" t="s">
        <v>829</v>
      </c>
      <c r="BY157" t="s">
        <v>444</v>
      </c>
      <c r="BZ157" t="s">
        <v>1360</v>
      </c>
      <c r="CA157" t="s">
        <v>188</v>
      </c>
      <c r="CB157" t="s">
        <v>444</v>
      </c>
      <c r="CC157" t="s">
        <v>444</v>
      </c>
      <c r="CD157" t="s">
        <v>444</v>
      </c>
      <c r="CE157" t="s">
        <v>444</v>
      </c>
      <c r="CF157" t="s">
        <v>444</v>
      </c>
      <c r="CG157" t="s">
        <v>444</v>
      </c>
      <c r="CH157" t="s">
        <v>444</v>
      </c>
      <c r="CI157" t="s">
        <v>740</v>
      </c>
      <c r="CJ157" t="s">
        <v>829</v>
      </c>
      <c r="CK157" t="s">
        <v>444</v>
      </c>
      <c r="CL157" t="s">
        <v>1360</v>
      </c>
      <c r="CM157" t="s">
        <v>188</v>
      </c>
      <c r="CN157" t="s">
        <v>444</v>
      </c>
      <c r="CO157" t="s">
        <v>740</v>
      </c>
      <c r="CP157" t="s">
        <v>829</v>
      </c>
      <c r="CQ157" t="s">
        <v>444</v>
      </c>
      <c r="CR157" t="s">
        <v>1360</v>
      </c>
      <c r="CS157" t="s">
        <v>188</v>
      </c>
      <c r="CT157" t="s">
        <v>444</v>
      </c>
      <c r="CU157" t="s">
        <v>444</v>
      </c>
      <c r="CV157" t="s">
        <v>2738</v>
      </c>
      <c r="CW157" t="s">
        <v>2736</v>
      </c>
      <c r="CX157" t="s">
        <v>2737</v>
      </c>
      <c r="CY157" t="s">
        <v>1593</v>
      </c>
      <c r="CZ157" t="s">
        <v>1594</v>
      </c>
      <c r="DA157" t="s">
        <v>444</v>
      </c>
      <c r="DB157" t="s">
        <v>444</v>
      </c>
      <c r="DC157" t="s">
        <v>444</v>
      </c>
      <c r="DD157" t="s">
        <v>444</v>
      </c>
      <c r="DE157" t="s">
        <v>444</v>
      </c>
      <c r="DF157" t="s">
        <v>444</v>
      </c>
      <c r="DG157" t="s">
        <v>444</v>
      </c>
      <c r="DH157" t="s">
        <v>444</v>
      </c>
      <c r="DI157" t="s">
        <v>1440</v>
      </c>
      <c r="DJ157" t="s">
        <v>444</v>
      </c>
      <c r="DK157" t="s">
        <v>444</v>
      </c>
      <c r="DL157" t="s">
        <v>444</v>
      </c>
      <c r="DM157" t="s">
        <v>444</v>
      </c>
      <c r="DN157" t="s">
        <v>444</v>
      </c>
      <c r="DO157" t="s">
        <v>444</v>
      </c>
      <c r="DP157" t="s">
        <v>444</v>
      </c>
      <c r="DQ157" t="s">
        <v>444</v>
      </c>
      <c r="DR157" t="s">
        <v>444</v>
      </c>
      <c r="DS157" t="s">
        <v>444</v>
      </c>
      <c r="DT157" s="24" t="s">
        <v>444</v>
      </c>
      <c r="DU157" s="24" t="s">
        <v>444</v>
      </c>
      <c r="DV157" t="s">
        <v>444</v>
      </c>
      <c r="DW157" t="s">
        <v>444</v>
      </c>
      <c r="DX157" s="24" t="s">
        <v>444</v>
      </c>
      <c r="DY157" s="24" t="s">
        <v>444</v>
      </c>
      <c r="DZ157" t="s">
        <v>444</v>
      </c>
      <c r="EA157" t="s">
        <v>444</v>
      </c>
      <c r="EB157" s="24" t="s">
        <v>444</v>
      </c>
      <c r="EC157" s="24" t="s">
        <v>444</v>
      </c>
      <c r="ED157" t="s">
        <v>444</v>
      </c>
      <c r="EE157" t="s">
        <v>444</v>
      </c>
      <c r="EF157" s="24" t="s">
        <v>444</v>
      </c>
      <c r="EG157" s="24" t="s">
        <v>444</v>
      </c>
      <c r="EH157" t="s">
        <v>444</v>
      </c>
      <c r="EI157" t="s">
        <v>444</v>
      </c>
      <c r="EJ157" s="24" t="s">
        <v>444</v>
      </c>
      <c r="EK157" s="24" t="s">
        <v>444</v>
      </c>
      <c r="EL157" t="s">
        <v>444</v>
      </c>
      <c r="EM157" t="s">
        <v>444</v>
      </c>
      <c r="EN157" s="24" t="s">
        <v>444</v>
      </c>
      <c r="EO157" s="24" t="s">
        <v>444</v>
      </c>
      <c r="EP157" t="s">
        <v>444</v>
      </c>
      <c r="EQ157" t="s">
        <v>444</v>
      </c>
      <c r="ER157" s="24" t="s">
        <v>444</v>
      </c>
      <c r="ES157" s="24" t="s">
        <v>444</v>
      </c>
      <c r="ET157" t="s">
        <v>444</v>
      </c>
      <c r="EU157" t="s">
        <v>444</v>
      </c>
      <c r="EV157" s="24" t="s">
        <v>444</v>
      </c>
      <c r="EW157" s="24" t="s">
        <v>444</v>
      </c>
      <c r="EX157" t="s">
        <v>444</v>
      </c>
      <c r="EY157" t="s">
        <v>444</v>
      </c>
      <c r="EZ157" s="24" t="s">
        <v>444</v>
      </c>
      <c r="FA157" s="24" t="s">
        <v>444</v>
      </c>
      <c r="FB157" t="s">
        <v>444</v>
      </c>
      <c r="FC157" t="s">
        <v>444</v>
      </c>
      <c r="FD157" s="24" t="s">
        <v>444</v>
      </c>
      <c r="FE157" s="24" t="s">
        <v>444</v>
      </c>
      <c r="FF157" t="s">
        <v>444</v>
      </c>
      <c r="FG157" t="s">
        <v>444</v>
      </c>
      <c r="FH157" s="24" t="s">
        <v>444</v>
      </c>
      <c r="FI157" s="24" t="s">
        <v>444</v>
      </c>
      <c r="FJ157" t="s">
        <v>444</v>
      </c>
      <c r="FK157" t="s">
        <v>444</v>
      </c>
      <c r="FL157" s="24" t="s">
        <v>444</v>
      </c>
      <c r="FM157" s="24" t="s">
        <v>444</v>
      </c>
      <c r="FN157" t="s">
        <v>444</v>
      </c>
      <c r="FO157" t="s">
        <v>444</v>
      </c>
      <c r="FP157" s="24" t="s">
        <v>444</v>
      </c>
      <c r="FQ157" s="24" t="s">
        <v>444</v>
      </c>
      <c r="FR157" t="s">
        <v>444</v>
      </c>
      <c r="FS157" t="s">
        <v>444</v>
      </c>
      <c r="FT157" s="24" t="s">
        <v>444</v>
      </c>
      <c r="FU157" s="24" t="s">
        <v>444</v>
      </c>
      <c r="FV157" t="s">
        <v>444</v>
      </c>
      <c r="FW157" t="s">
        <v>444</v>
      </c>
      <c r="FX157" s="24" t="s">
        <v>444</v>
      </c>
      <c r="FY157" s="24" t="s">
        <v>444</v>
      </c>
      <c r="FZ157" t="s">
        <v>444</v>
      </c>
      <c r="GA157" t="s">
        <v>444</v>
      </c>
      <c r="GB157" s="24" t="s">
        <v>444</v>
      </c>
      <c r="GC157" s="24" t="s">
        <v>444</v>
      </c>
      <c r="GD157" t="s">
        <v>444</v>
      </c>
      <c r="GE157" t="s">
        <v>444</v>
      </c>
      <c r="GF157" s="24" t="s">
        <v>444</v>
      </c>
      <c r="GG157" s="24" t="s">
        <v>444</v>
      </c>
      <c r="GH157" t="s">
        <v>15</v>
      </c>
      <c r="GI157" s="24" t="s">
        <v>538</v>
      </c>
      <c r="GJ157" s="24" t="s">
        <v>540</v>
      </c>
      <c r="GK157" t="s">
        <v>545</v>
      </c>
      <c r="GL157" t="s">
        <v>1453</v>
      </c>
      <c r="GM157" s="24" t="s">
        <v>444</v>
      </c>
      <c r="GN157" s="24" t="s">
        <v>444</v>
      </c>
      <c r="GO157" t="s">
        <v>444</v>
      </c>
      <c r="GP157" t="s">
        <v>444</v>
      </c>
      <c r="GQ157" s="24" t="s">
        <v>444</v>
      </c>
      <c r="GR157" s="24" t="s">
        <v>444</v>
      </c>
      <c r="GS157" t="s">
        <v>444</v>
      </c>
      <c r="GT157" t="s">
        <v>444</v>
      </c>
      <c r="GU157" s="24" t="s">
        <v>444</v>
      </c>
      <c r="GV157" s="24" t="s">
        <v>444</v>
      </c>
      <c r="GW157" t="s">
        <v>444</v>
      </c>
      <c r="GX157" t="s">
        <v>444</v>
      </c>
      <c r="GY157" s="24" t="s">
        <v>444</v>
      </c>
      <c r="GZ157" s="24" t="s">
        <v>444</v>
      </c>
      <c r="HA157" t="s">
        <v>444</v>
      </c>
      <c r="HB157" t="s">
        <v>444</v>
      </c>
      <c r="HC157" s="24" t="s">
        <v>444</v>
      </c>
      <c r="HD157" s="24" t="s">
        <v>444</v>
      </c>
      <c r="HE157" t="s">
        <v>444</v>
      </c>
      <c r="HF157" t="s">
        <v>444</v>
      </c>
      <c r="HG157" s="24" t="s">
        <v>444</v>
      </c>
      <c r="HH157" s="24" t="s">
        <v>444</v>
      </c>
      <c r="HI157" t="s">
        <v>444</v>
      </c>
      <c r="HJ157" t="s">
        <v>444</v>
      </c>
      <c r="HK157" s="24" t="s">
        <v>444</v>
      </c>
      <c r="HL157" s="24" t="s">
        <v>444</v>
      </c>
      <c r="HM157" t="s">
        <v>444</v>
      </c>
      <c r="HN157" t="s">
        <v>444</v>
      </c>
      <c r="HO157" s="24" t="s">
        <v>444</v>
      </c>
      <c r="HP157" s="24" t="s">
        <v>444</v>
      </c>
      <c r="HQ157" t="s">
        <v>444</v>
      </c>
      <c r="HR157" t="s">
        <v>444</v>
      </c>
      <c r="HS157" s="24" t="s">
        <v>444</v>
      </c>
      <c r="HT157" s="24" t="s">
        <v>444</v>
      </c>
      <c r="HU157" t="s">
        <v>444</v>
      </c>
      <c r="HV157" t="s">
        <v>444</v>
      </c>
      <c r="HW157" s="24" t="s">
        <v>444</v>
      </c>
      <c r="HX157" s="24" t="s">
        <v>444</v>
      </c>
      <c r="HY157" t="s">
        <v>444</v>
      </c>
      <c r="HZ157" t="s">
        <v>444</v>
      </c>
      <c r="IA157" t="s">
        <v>2738</v>
      </c>
      <c r="IB157" t="s">
        <v>2736</v>
      </c>
      <c r="IC157" t="s">
        <v>2817</v>
      </c>
      <c r="ID157" s="33" t="b" cm="1">
        <f t="array" ref="ID157">_xlfn.IFNA(MATCH($A$2,_xlfn.NUMBERVALUE(Table_Query_from_MF_DSNP62[[#This Row],[CL_GLACCT_DR1]:[CL_GLACCT_CR4]]),0),0)&gt;=1</f>
        <v>1</v>
      </c>
      <c r="IE157" s="33" t="b">
        <f>OR(Table_Query_from_MF_DSNP62[[#This Row],[Pair1]:[Pair25]])</f>
        <v>1</v>
      </c>
      <c r="IF157" s="33">
        <f>_xlfn.IFNA(MATCH(TRUE,Table_Query_from_MF_DSNP62[[#This Row],[Pair1]:[Pair25]],0),"none")</f>
        <v>1</v>
      </c>
      <c r="IG157" s="33" t="b">
        <f>AND($A$2&gt;=_xlfn.NUMBERVALUE(Table_Query_from_MF_DSNP62[[#This Row],[CL_GL_ACCT_FR1]]),$A$2&lt;=_xlfn.NUMBERVALUE(Table_Query_from_MF_DSNP62[[#This Row],[CL_GL_ACCT_TO1]]))</f>
        <v>1</v>
      </c>
      <c r="IH157" s="33" t="b">
        <f>AND($A$2&gt;=_xlfn.NUMBERVALUE(Table_Query_from_MF_DSNP62[[#This Row],[CL_GL_ACCT_FR2]]),$A$2&lt;=_xlfn.NUMBERVALUE(Table_Query_from_MF_DSNP62[[#This Row],[CL_GL_ACCT_TO2]]))</f>
        <v>1</v>
      </c>
      <c r="II157" s="33" t="b">
        <f>AND($A$2&gt;=_xlfn.NUMBERVALUE(Table_Query_from_MF_DSNP62[[#This Row],[CL_GL_ACCT_FR3]]),$A$2&lt;=_xlfn.NUMBERVALUE(Table_Query_from_MF_DSNP62[[#This Row],[CL_GL_ACCT_TO3]]))</f>
        <v>1</v>
      </c>
      <c r="IJ157" s="33" t="b">
        <f>AND($A$2&gt;=_xlfn.NUMBERVALUE(Table_Query_from_MF_DSNP62[[#This Row],[CL_GL_ACCT_FR4]]),$A$2&lt;=_xlfn.NUMBERVALUE(Table_Query_from_MF_DSNP62[[#This Row],[CL_GL_ACCT_TO4]]))</f>
        <v>1</v>
      </c>
      <c r="IK157" s="33" t="b">
        <f>AND($A$2&gt;=_xlfn.NUMBERVALUE(Table_Query_from_MF_DSNP62[[#This Row],[CL_GL_ACCT_FR5]]),$A$2&lt;=_xlfn.NUMBERVALUE(Table_Query_from_MF_DSNP62[[#This Row],[CL_GL_ACCT_TO5]]))</f>
        <v>1</v>
      </c>
      <c r="IL157" s="33" t="b">
        <f>AND($A$2&gt;=_xlfn.NUMBERVALUE(Table_Query_from_MF_DSNP62[[#This Row],[CL_GL_ACCT_FR6]]),$A$2&lt;=_xlfn.NUMBERVALUE(Table_Query_from_MF_DSNP62[[#This Row],[CL_GL_ACCT_TO6]]))</f>
        <v>1</v>
      </c>
      <c r="IM157" s="33" t="b">
        <f>AND($A$2&gt;=_xlfn.NUMBERVALUE(Table_Query_from_MF_DSNP62[[#This Row],[CL_GL_ACCT_FR7]]),$A$2&lt;=_xlfn.NUMBERVALUE(Table_Query_from_MF_DSNP62[[#This Row],[CL_GL_ACCT_TO7]]))</f>
        <v>1</v>
      </c>
      <c r="IN157" s="33" t="b">
        <f>AND($A$2&gt;=_xlfn.NUMBERVALUE(Table_Query_from_MF_DSNP62[[#This Row],[CL_GL_ACCT_FR8]]),$A$2&lt;=_xlfn.NUMBERVALUE(Table_Query_from_MF_DSNP62[[#This Row],[CL_GL_ACCT_TO8]]))</f>
        <v>1</v>
      </c>
      <c r="IO157" s="33" t="b">
        <f>AND($A$2&gt;=_xlfn.NUMBERVALUE(Table_Query_from_MF_DSNP62[[#This Row],[CL_GL_ACCT_FR9]]),$A$2&lt;=_xlfn.NUMBERVALUE(Table_Query_from_MF_DSNP62[[#This Row],[CL_GL_ACCT_TO9]]))</f>
        <v>1</v>
      </c>
      <c r="IP157" s="33" t="b">
        <f>AND($A$2&gt;=_xlfn.NUMBERVALUE(Table_Query_from_MF_DSNP62[[#This Row],[CL_GL_ACCT_FR10]]),$A$2&lt;=_xlfn.NUMBERVALUE(Table_Query_from_MF_DSNP62[[#This Row],[CL_GL_ACCT_TO10]]))</f>
        <v>1</v>
      </c>
      <c r="IQ157" s="33" t="b">
        <f>AND($A$2&gt;=_xlfn.NUMBERVALUE(Table_Query_from_MF_DSNP62[[#This Row],[CL_GL_ACCT_FR11]]),$A$2&lt;=_xlfn.NUMBERVALUE(Table_Query_from_MF_DSNP62[[#This Row],[CL_GL_ACCT_TO11]]))</f>
        <v>1</v>
      </c>
      <c r="IR157" s="33" t="b">
        <f>AND($A$2&gt;=_xlfn.NUMBERVALUE(Table_Query_from_MF_DSNP62[[#This Row],[CL_GL_ACCT_FR12]]),$A$2&lt;=_xlfn.NUMBERVALUE(Table_Query_from_MF_DSNP62[[#This Row],[CL_GL_ACCT_TO12]]))</f>
        <v>1</v>
      </c>
      <c r="IS157" s="33" t="b">
        <f>AND($A$2&gt;=_xlfn.NUMBERVALUE(Table_Query_from_MF_DSNP62[[#This Row],[CL_GL_ACCT_FR13]]),$A$2&lt;=_xlfn.NUMBERVALUE(Table_Query_from_MF_DSNP62[[#This Row],[CL_GL_ACCT_TO13]]))</f>
        <v>1</v>
      </c>
      <c r="IT157" s="33" t="b">
        <f>AND($A$2&gt;=_xlfn.NUMBERVALUE(Table_Query_from_MF_DSNP62[[#This Row],[CL_GL_ACCT_FR14]]),$A$2&lt;=_xlfn.NUMBERVALUE(Table_Query_from_MF_DSNP62[[#This Row],[CL_GL_ACCT_TO14]]))</f>
        <v>1</v>
      </c>
      <c r="IU157" s="33" t="b">
        <f>AND($A$2&gt;=_xlfn.NUMBERVALUE(Table_Query_from_MF_DSNP62[[#This Row],[CL_GL_ACCT_FR15]]),$A$2&lt;=_xlfn.NUMBERVALUE(Table_Query_from_MF_DSNP62[[#This Row],[CL_GL_ACCT_TO15]]))</f>
        <v>1</v>
      </c>
      <c r="IV157" s="33" t="b">
        <f>AND($A$2&gt;=_xlfn.NUMBERVALUE(Table_Query_from_MF_DSNP62[[#This Row],[CL_GL_ACCT_FR16]]),$A$2&lt;=_xlfn.NUMBERVALUE(Table_Query_from_MF_DSNP62[[#This Row],[CL_GL_ACCT_TO16]]))</f>
        <v>1</v>
      </c>
      <c r="IW157" s="33" t="b">
        <f>AND($A$2&gt;=_xlfn.NUMBERVALUE(Table_Query_from_MF_DSNP62[[#This Row],[CL_GL_ACCT_FR17]]),$A$2&lt;=_xlfn.NUMBERVALUE(Table_Query_from_MF_DSNP62[[#This Row],[CL_GL_ACCT_TO17]]))</f>
        <v>1</v>
      </c>
      <c r="IX157" s="33" t="b">
        <f>AND($A$2&gt;=_xlfn.NUMBERVALUE(Table_Query_from_MF_DSNP62[[#This Row],[CL_GL_ACCT_FR18]]),$A$2&lt;=_xlfn.NUMBERVALUE(Table_Query_from_MF_DSNP62[[#This Row],[CL_GL_ACCT_TO18]]))</f>
        <v>1</v>
      </c>
      <c r="IY157" s="33" t="b">
        <f>AND($A$2&gt;=_xlfn.NUMBERVALUE(Table_Query_from_MF_DSNP62[[#This Row],[CL_GL_ACCT_FR19]]),$A$2&lt;=_xlfn.NUMBERVALUE(Table_Query_from_MF_DSNP62[[#This Row],[CL_GL_ACCT_TO19]]))</f>
        <v>1</v>
      </c>
      <c r="IZ157" s="33" t="b">
        <f>AND($A$2&gt;=_xlfn.NUMBERVALUE(Table_Query_from_MF_DSNP62[[#This Row],[CL_GL_ACCT_FR20]]),$A$2&lt;=_xlfn.NUMBERVALUE(Table_Query_from_MF_DSNP62[[#This Row],[CL_GL_ACCT_TO20]]))</f>
        <v>1</v>
      </c>
      <c r="JA157" s="33" t="b">
        <f>AND($A$2&gt;=_xlfn.NUMBERVALUE(Table_Query_from_MF_DSNP62[[#This Row],[CL_GL_ACCT_FR21]]),$A$2&lt;=_xlfn.NUMBERVALUE(Table_Query_from_MF_DSNP62[[#This Row],[CL_GL_ACCT_TO21]]))</f>
        <v>1</v>
      </c>
      <c r="JB157" s="33" t="b">
        <f>AND($A$2&gt;=_xlfn.NUMBERVALUE(Table_Query_from_MF_DSNP62[[#This Row],[CL_GL_ACCT_FR22]]),$A$2&lt;=_xlfn.NUMBERVALUE(Table_Query_from_MF_DSNP62[[#This Row],[CL_GL_ACCT_TO22]]))</f>
        <v>1</v>
      </c>
      <c r="JC157" s="33" t="b">
        <f>AND($A$2&gt;=_xlfn.NUMBERVALUE(Table_Query_from_MF_DSNP62[[#This Row],[CL_GL_ACCT_FR23]]),$A$2&lt;=_xlfn.NUMBERVALUE(Table_Query_from_MF_DSNP62[[#This Row],[CL_GL_ACCT_TO23]]))</f>
        <v>1</v>
      </c>
      <c r="JD157" s="33" t="b">
        <f>AND($A$2&gt;=_xlfn.NUMBERVALUE(Table_Query_from_MF_DSNP62[[#This Row],[CL_GL_ACCT_FR24]]),$A$2&lt;=_xlfn.NUMBERVALUE(Table_Query_from_MF_DSNP62[[#This Row],[CL_GL_ACCT_TO24]]))</f>
        <v>1</v>
      </c>
      <c r="JE157" s="33" t="b">
        <f>AND($A$2&gt;=_xlfn.NUMBERVALUE(Table_Query_from_MF_DSNP62[[#This Row],[CL_GL_ACCT_FR25]]),$A$2&lt;=_xlfn.NUMBERVALUE(Table_Query_from_MF_DSNP62[[#This Row],[CL_GL_ACCT_TO25]]))</f>
        <v>1</v>
      </c>
      <c r="JF157" s="33" t="b">
        <f>OR(Table_Query_from_MF_DSNP62[[#This Row],[PairA]:[PairO]])</f>
        <v>1</v>
      </c>
      <c r="JG157" s="33">
        <f>_xlfn.IFNA(MATCH(TRUE,Table_Query_from_MF_DSNP62[[#This Row],[PairA]:[PairO]],0),"none")</f>
        <v>3</v>
      </c>
      <c r="JH157" s="33" t="b">
        <f>AND($B$2&gt;=_xlfn.NUMBERVALUE(Table_Query_from_MF_DSNP62[[#This Row],[CL_CMP_OBJ_FR1]]),$B$2&lt;=_xlfn.NUMBERVALUE(Table_Query_from_MF_DSNP62[[#This Row],[CL_CMP_OBJ_TO1]]))</f>
        <v>0</v>
      </c>
      <c r="JI157" s="33" t="b">
        <f>AND($B$2&gt;=_xlfn.NUMBERVALUE(Table_Query_from_MF_DSNP62[[#This Row],[CL_CMP_OBJ_FR2]]),$B$2&lt;=_xlfn.NUMBERVALUE(Table_Query_from_MF_DSNP62[[#This Row],[CL_CMP_OBJ_TO2]]))</f>
        <v>0</v>
      </c>
      <c r="JJ157" s="33" t="b">
        <f>AND($B$2&gt;=_xlfn.NUMBERVALUE(Table_Query_from_MF_DSNP62[[#This Row],[CL_CMP_OBJ_FR3]]),$B$2&lt;=_xlfn.NUMBERVALUE(Table_Query_from_MF_DSNP62[[#This Row],[CL_CMP_OBJ_TO3]]))</f>
        <v>1</v>
      </c>
      <c r="JK157" s="33" t="b">
        <f>AND($B$2&gt;=_xlfn.NUMBERVALUE(Table_Query_from_MF_DSNP62[[#This Row],[CL_CMP_OBJ_FR4]]),$B$2&lt;=_xlfn.NUMBERVALUE(Table_Query_from_MF_DSNP62[[#This Row],[CL_CMP_OBJ_TO4]]))</f>
        <v>1</v>
      </c>
      <c r="JL157" s="33" t="b">
        <f>AND($B$2&gt;=_xlfn.NUMBERVALUE(Table_Query_from_MF_DSNP62[[#This Row],[CL_CMP_OBJ_FR5]]),$B$2&lt;=_xlfn.NUMBERVALUE(Table_Query_from_MF_DSNP62[[#This Row],[CL_CMP_OBJ_TO5]]))</f>
        <v>1</v>
      </c>
      <c r="JM157" s="33" t="b">
        <f>AND($B$2&gt;=_xlfn.NUMBERVALUE(Table_Query_from_MF_DSNP62[[#This Row],[CL_CMP_OBJ_FR6]]),$B$2&lt;=_xlfn.NUMBERVALUE(Table_Query_from_MF_DSNP62[[#This Row],[CL_CMP_OBJ_TO6]]))</f>
        <v>1</v>
      </c>
      <c r="JN157" s="33" t="b">
        <f>AND($B$2&gt;=_xlfn.NUMBERVALUE(Table_Query_from_MF_DSNP62[[#This Row],[CL_CMP_OBJ_FR7]]),$B$2&lt;=_xlfn.NUMBERVALUE(Table_Query_from_MF_DSNP62[[#This Row],[CL_CMP_OBJ_TO7]]))</f>
        <v>1</v>
      </c>
      <c r="JO157" s="33" t="b">
        <f>AND($B$2&gt;=_xlfn.NUMBERVALUE(Table_Query_from_MF_DSNP62[[#This Row],[CL_CMP_OBJ_FR8]]),$B$2&lt;=_xlfn.NUMBERVALUE(Table_Query_from_MF_DSNP62[[#This Row],[CL_CMP_OBJ_TO8]]))</f>
        <v>1</v>
      </c>
      <c r="JP157" s="33" t="b">
        <f>AND($B$2&gt;=_xlfn.NUMBERVALUE(Table_Query_from_MF_DSNP62[[#This Row],[CL_CMP_OBJ_FR9]]),$B$2&lt;=_xlfn.NUMBERVALUE(Table_Query_from_MF_DSNP62[[#This Row],[CL_CMP_OBJ_TO9]]))</f>
        <v>1</v>
      </c>
      <c r="JQ157" s="33" t="b">
        <f>AND($B$2&gt;=_xlfn.NUMBERVALUE(Table_Query_from_MF_DSNP62[[#This Row],[CL_CMP_OBJ_FR10]]),$B$2&lt;=_xlfn.NUMBERVALUE(Table_Query_from_MF_DSNP62[[#This Row],[CL_CMP_OBJ_TO10]]))</f>
        <v>1</v>
      </c>
      <c r="JR157" s="33" t="b">
        <f>AND($B$2&gt;=_xlfn.NUMBERVALUE(Table_Query_from_MF_DSNP62[[#This Row],[CL_CMP_OBJ_FR11]]),$B$2&lt;=_xlfn.NUMBERVALUE(Table_Query_from_MF_DSNP62[[#This Row],[CL_CMP_OBJ_TO11]]))</f>
        <v>1</v>
      </c>
      <c r="JS157" s="33" t="b">
        <f>AND($B$2&gt;=_xlfn.NUMBERVALUE(Table_Query_from_MF_DSNP62[[#This Row],[CL_CMP_OBJ_FR12]]),$B$2&lt;=_xlfn.NUMBERVALUE(Table_Query_from_MF_DSNP62[[#This Row],[CL_CMP_OBJ_TO12]]))</f>
        <v>1</v>
      </c>
      <c r="JT157" s="33" t="b">
        <f>AND($B$2&gt;=_xlfn.NUMBERVALUE(Table_Query_from_MF_DSNP62[[#This Row],[CL_CMP_OBJ_FR13]]),$B$2&lt;=_xlfn.NUMBERVALUE(Table_Query_from_MF_DSNP62[[#This Row],[CL_CMP_OBJ_TO13]]))</f>
        <v>1</v>
      </c>
      <c r="JU157" s="33" t="b">
        <f>AND($B$2&gt;=_xlfn.NUMBERVALUE(Table_Query_from_MF_DSNP62[[#This Row],[CL_CMP_OBJ_FR14]]),$B$2&lt;=_xlfn.NUMBERVALUE(Table_Query_from_MF_DSNP62[[#This Row],[CL_CMP_OBJ_TO14]]))</f>
        <v>1</v>
      </c>
      <c r="JV157" s="33" t="b">
        <f>AND($B$2&gt;=_xlfn.NUMBERVALUE(Table_Query_from_MF_DSNP62[[#This Row],[CL_CMP_OBJ_FR15]]),$B$2&lt;=_xlfn.NUMBERVALUE(Table_Query_from_MF_DSNP62[[#This Row],[CL_CMP_OBJ_TO15]]))</f>
        <v>1</v>
      </c>
    </row>
    <row r="158" spans="1:282" x14ac:dyDescent="0.25">
      <c r="A158" t="b">
        <f>OR(,Table_Query_from_MF_DSNP62[[#This Row],[Desired GL included as "hard-coded" GL?]],Table_Query_from_MF_DSNP62[[#This Row],[Desired GL included as "Open GL"?]])</f>
        <v>1</v>
      </c>
      <c r="B158" t="b">
        <f>Table_Query_from_MF_DSNP62[[#This Row],[Desired CObj included as "Open CObj"?]]</f>
        <v>1</v>
      </c>
      <c r="C158" t="s">
        <v>1625</v>
      </c>
      <c r="D158" t="s">
        <v>1626</v>
      </c>
      <c r="E158" t="s">
        <v>8</v>
      </c>
      <c r="F158" s="24" t="s">
        <v>28</v>
      </c>
      <c r="G158" t="s">
        <v>168</v>
      </c>
      <c r="H158" s="24" t="s">
        <v>444</v>
      </c>
      <c r="I158" t="s">
        <v>444</v>
      </c>
      <c r="J158" s="24" t="s">
        <v>444</v>
      </c>
      <c r="K158" t="s">
        <v>444</v>
      </c>
      <c r="L158" s="24" t="s">
        <v>444</v>
      </c>
      <c r="M158" t="s">
        <v>444</v>
      </c>
      <c r="N158" t="s">
        <v>444</v>
      </c>
      <c r="O158" t="s">
        <v>15</v>
      </c>
      <c r="P158" t="s">
        <v>444</v>
      </c>
      <c r="Q158" t="s">
        <v>15</v>
      </c>
      <c r="R158" t="s">
        <v>444</v>
      </c>
      <c r="S158" t="s">
        <v>442</v>
      </c>
      <c r="T158" t="s">
        <v>447</v>
      </c>
      <c r="U158" t="s">
        <v>444</v>
      </c>
      <c r="V158" t="s">
        <v>444</v>
      </c>
      <c r="W158" t="s">
        <v>442</v>
      </c>
      <c r="X158" t="s">
        <v>442</v>
      </c>
      <c r="Y158" t="s">
        <v>444</v>
      </c>
      <c r="Z158" t="s">
        <v>447</v>
      </c>
      <c r="AA158" t="s">
        <v>442</v>
      </c>
      <c r="AB158" t="s">
        <v>444</v>
      </c>
      <c r="AC158" t="s">
        <v>444</v>
      </c>
      <c r="AD158" t="s">
        <v>15</v>
      </c>
      <c r="AE158" t="s">
        <v>447</v>
      </c>
      <c r="AF158" t="s">
        <v>447</v>
      </c>
      <c r="AG158" t="s">
        <v>447</v>
      </c>
      <c r="AH158" t="s">
        <v>447</v>
      </c>
      <c r="AI158" t="s">
        <v>447</v>
      </c>
      <c r="AJ158" t="s">
        <v>442</v>
      </c>
      <c r="AK158" t="s">
        <v>444</v>
      </c>
      <c r="AL158" t="s">
        <v>444</v>
      </c>
      <c r="AM158" t="s">
        <v>444</v>
      </c>
      <c r="AN158" t="s">
        <v>444</v>
      </c>
      <c r="AO158" t="s">
        <v>444</v>
      </c>
      <c r="AP158" t="s">
        <v>442</v>
      </c>
      <c r="AQ158" t="s">
        <v>528</v>
      </c>
      <c r="AR158" t="s">
        <v>282</v>
      </c>
      <c r="AS158" t="s">
        <v>7</v>
      </c>
      <c r="AT158" t="s">
        <v>10</v>
      </c>
      <c r="AU158" t="s">
        <v>373</v>
      </c>
      <c r="AV158" t="s">
        <v>1359</v>
      </c>
      <c r="AW158" t="s">
        <v>444</v>
      </c>
      <c r="AX158" t="s">
        <v>444</v>
      </c>
      <c r="AY158" t="s">
        <v>444</v>
      </c>
      <c r="AZ158" t="s">
        <v>444</v>
      </c>
      <c r="BA158" t="s">
        <v>444</v>
      </c>
      <c r="BB158" t="s">
        <v>347</v>
      </c>
      <c r="BC158" t="s">
        <v>1592</v>
      </c>
      <c r="BD158" t="s">
        <v>1359</v>
      </c>
      <c r="BE158" t="s">
        <v>444</v>
      </c>
      <c r="BF158" t="s">
        <v>1360</v>
      </c>
      <c r="BG158" t="s">
        <v>444</v>
      </c>
      <c r="BH158" t="s">
        <v>444</v>
      </c>
      <c r="BI158" t="s">
        <v>444</v>
      </c>
      <c r="BJ158" t="s">
        <v>444</v>
      </c>
      <c r="BK158" t="s">
        <v>444</v>
      </c>
      <c r="BL158" t="s">
        <v>444</v>
      </c>
      <c r="BM158" t="s">
        <v>444</v>
      </c>
      <c r="BN158" t="s">
        <v>444</v>
      </c>
      <c r="BO158" t="s">
        <v>444</v>
      </c>
      <c r="BP158" t="s">
        <v>444</v>
      </c>
      <c r="BQ158" t="s">
        <v>444</v>
      </c>
      <c r="BR158" t="s">
        <v>444</v>
      </c>
      <c r="BS158" t="s">
        <v>444</v>
      </c>
      <c r="BT158" t="s">
        <v>444</v>
      </c>
      <c r="BU158" t="s">
        <v>444</v>
      </c>
      <c r="BV158" t="s">
        <v>444</v>
      </c>
      <c r="BW158" t="s">
        <v>444</v>
      </c>
      <c r="BX158" t="s">
        <v>444</v>
      </c>
      <c r="BY158" t="s">
        <v>444</v>
      </c>
      <c r="BZ158" t="s">
        <v>444</v>
      </c>
      <c r="CA158" t="s">
        <v>444</v>
      </c>
      <c r="CB158" t="s">
        <v>444</v>
      </c>
      <c r="CC158" t="s">
        <v>444</v>
      </c>
      <c r="CD158" t="s">
        <v>444</v>
      </c>
      <c r="CE158" t="s">
        <v>444</v>
      </c>
      <c r="CF158" t="s">
        <v>444</v>
      </c>
      <c r="CG158" t="s">
        <v>444</v>
      </c>
      <c r="CH158" t="s">
        <v>444</v>
      </c>
      <c r="CI158" t="s">
        <v>444</v>
      </c>
      <c r="CJ158" t="s">
        <v>444</v>
      </c>
      <c r="CK158" t="s">
        <v>444</v>
      </c>
      <c r="CL158" t="s">
        <v>444</v>
      </c>
      <c r="CM158" t="s">
        <v>444</v>
      </c>
      <c r="CN158" t="s">
        <v>444</v>
      </c>
      <c r="CO158" t="s">
        <v>444</v>
      </c>
      <c r="CP158" t="s">
        <v>444</v>
      </c>
      <c r="CQ158" t="s">
        <v>444</v>
      </c>
      <c r="CR158" t="s">
        <v>444</v>
      </c>
      <c r="CS158" t="s">
        <v>444</v>
      </c>
      <c r="CT158" t="s">
        <v>444</v>
      </c>
      <c r="CU158" t="s">
        <v>7</v>
      </c>
      <c r="CV158" t="s">
        <v>2773</v>
      </c>
      <c r="CW158" t="s">
        <v>2736</v>
      </c>
      <c r="CX158" t="s">
        <v>2737</v>
      </c>
      <c r="CY158" t="s">
        <v>1593</v>
      </c>
      <c r="CZ158" t="s">
        <v>1594</v>
      </c>
      <c r="DA158" t="s">
        <v>444</v>
      </c>
      <c r="DB158" t="s">
        <v>444</v>
      </c>
      <c r="DC158" t="s">
        <v>444</v>
      </c>
      <c r="DD158" t="s">
        <v>444</v>
      </c>
      <c r="DE158" t="s">
        <v>444</v>
      </c>
      <c r="DF158" t="s">
        <v>444</v>
      </c>
      <c r="DG158" t="s">
        <v>444</v>
      </c>
      <c r="DH158" t="s">
        <v>444</v>
      </c>
      <c r="DI158" t="s">
        <v>1440</v>
      </c>
      <c r="DJ158" t="s">
        <v>444</v>
      </c>
      <c r="DK158" t="s">
        <v>444</v>
      </c>
      <c r="DL158" t="s">
        <v>444</v>
      </c>
      <c r="DM158" t="s">
        <v>444</v>
      </c>
      <c r="DN158" t="s">
        <v>444</v>
      </c>
      <c r="DO158" t="s">
        <v>444</v>
      </c>
      <c r="DP158" t="s">
        <v>444</v>
      </c>
      <c r="DQ158" t="s">
        <v>444</v>
      </c>
      <c r="DR158" t="s">
        <v>444</v>
      </c>
      <c r="DS158" t="s">
        <v>444</v>
      </c>
      <c r="DT158" s="24" t="s">
        <v>444</v>
      </c>
      <c r="DU158" s="24" t="s">
        <v>444</v>
      </c>
      <c r="DV158" t="s">
        <v>444</v>
      </c>
      <c r="DW158" t="s">
        <v>444</v>
      </c>
      <c r="DX158" s="24" t="s">
        <v>444</v>
      </c>
      <c r="DY158" s="24" t="s">
        <v>444</v>
      </c>
      <c r="DZ158" t="s">
        <v>444</v>
      </c>
      <c r="EA158" t="s">
        <v>444</v>
      </c>
      <c r="EB158" s="24" t="s">
        <v>444</v>
      </c>
      <c r="EC158" s="24" t="s">
        <v>444</v>
      </c>
      <c r="ED158" t="s">
        <v>444</v>
      </c>
      <c r="EE158" t="s">
        <v>444</v>
      </c>
      <c r="EF158" s="24" t="s">
        <v>444</v>
      </c>
      <c r="EG158" s="24" t="s">
        <v>444</v>
      </c>
      <c r="EH158" t="s">
        <v>444</v>
      </c>
      <c r="EI158" t="s">
        <v>444</v>
      </c>
      <c r="EJ158" s="24" t="s">
        <v>444</v>
      </c>
      <c r="EK158" s="24" t="s">
        <v>444</v>
      </c>
      <c r="EL158" t="s">
        <v>444</v>
      </c>
      <c r="EM158" t="s">
        <v>444</v>
      </c>
      <c r="EN158" s="24" t="s">
        <v>444</v>
      </c>
      <c r="EO158" s="24" t="s">
        <v>444</v>
      </c>
      <c r="EP158" t="s">
        <v>444</v>
      </c>
      <c r="EQ158" t="s">
        <v>444</v>
      </c>
      <c r="ER158" s="24" t="s">
        <v>444</v>
      </c>
      <c r="ES158" s="24" t="s">
        <v>444</v>
      </c>
      <c r="ET158" t="s">
        <v>444</v>
      </c>
      <c r="EU158" t="s">
        <v>444</v>
      </c>
      <c r="EV158" s="24" t="s">
        <v>444</v>
      </c>
      <c r="EW158" s="24" t="s">
        <v>444</v>
      </c>
      <c r="EX158" t="s">
        <v>444</v>
      </c>
      <c r="EY158" t="s">
        <v>444</v>
      </c>
      <c r="EZ158" s="24" t="s">
        <v>444</v>
      </c>
      <c r="FA158" s="24" t="s">
        <v>444</v>
      </c>
      <c r="FB158" t="s">
        <v>444</v>
      </c>
      <c r="FC158" t="s">
        <v>444</v>
      </c>
      <c r="FD158" s="24" t="s">
        <v>444</v>
      </c>
      <c r="FE158" s="24" t="s">
        <v>444</v>
      </c>
      <c r="FF158" t="s">
        <v>444</v>
      </c>
      <c r="FG158" t="s">
        <v>444</v>
      </c>
      <c r="FH158" s="24" t="s">
        <v>444</v>
      </c>
      <c r="FI158" s="24" t="s">
        <v>444</v>
      </c>
      <c r="FJ158" t="s">
        <v>444</v>
      </c>
      <c r="FK158" t="s">
        <v>444</v>
      </c>
      <c r="FL158" s="24" t="s">
        <v>444</v>
      </c>
      <c r="FM158" s="24" t="s">
        <v>444</v>
      </c>
      <c r="FN158" t="s">
        <v>444</v>
      </c>
      <c r="FO158" t="s">
        <v>444</v>
      </c>
      <c r="FP158" s="24" t="s">
        <v>444</v>
      </c>
      <c r="FQ158" s="24" t="s">
        <v>444</v>
      </c>
      <c r="FR158" t="s">
        <v>444</v>
      </c>
      <c r="FS158" t="s">
        <v>444</v>
      </c>
      <c r="FT158" s="24" t="s">
        <v>444</v>
      </c>
      <c r="FU158" s="24" t="s">
        <v>444</v>
      </c>
      <c r="FV158" t="s">
        <v>444</v>
      </c>
      <c r="FW158" t="s">
        <v>444</v>
      </c>
      <c r="FX158" s="24" t="s">
        <v>444</v>
      </c>
      <c r="FY158" s="24" t="s">
        <v>444</v>
      </c>
      <c r="FZ158" t="s">
        <v>444</v>
      </c>
      <c r="GA158" t="s">
        <v>444</v>
      </c>
      <c r="GB158" s="24" t="s">
        <v>444</v>
      </c>
      <c r="GC158" s="24" t="s">
        <v>444</v>
      </c>
      <c r="GD158" t="s">
        <v>444</v>
      </c>
      <c r="GE158" t="s">
        <v>444</v>
      </c>
      <c r="GF158" s="24" t="s">
        <v>444</v>
      </c>
      <c r="GG158" s="24" t="s">
        <v>444</v>
      </c>
      <c r="GH158" t="s">
        <v>444</v>
      </c>
      <c r="GI158" s="24" t="s">
        <v>444</v>
      </c>
      <c r="GJ158" s="24" t="s">
        <v>444</v>
      </c>
      <c r="GK158" t="s">
        <v>444</v>
      </c>
      <c r="GL158" t="s">
        <v>444</v>
      </c>
      <c r="GM158" s="24" t="s">
        <v>444</v>
      </c>
      <c r="GN158" s="24" t="s">
        <v>444</v>
      </c>
      <c r="GO158" t="s">
        <v>444</v>
      </c>
      <c r="GP158" t="s">
        <v>444</v>
      </c>
      <c r="GQ158" s="24" t="s">
        <v>444</v>
      </c>
      <c r="GR158" s="24" t="s">
        <v>444</v>
      </c>
      <c r="GS158" t="s">
        <v>444</v>
      </c>
      <c r="GT158" t="s">
        <v>444</v>
      </c>
      <c r="GU158" s="24" t="s">
        <v>444</v>
      </c>
      <c r="GV158" s="24" t="s">
        <v>444</v>
      </c>
      <c r="GW158" t="s">
        <v>444</v>
      </c>
      <c r="GX158" t="s">
        <v>444</v>
      </c>
      <c r="GY158" s="24" t="s">
        <v>444</v>
      </c>
      <c r="GZ158" s="24" t="s">
        <v>444</v>
      </c>
      <c r="HA158" t="s">
        <v>444</v>
      </c>
      <c r="HB158" t="s">
        <v>444</v>
      </c>
      <c r="HC158" s="24" t="s">
        <v>444</v>
      </c>
      <c r="HD158" s="24" t="s">
        <v>444</v>
      </c>
      <c r="HE158" t="s">
        <v>444</v>
      </c>
      <c r="HF158" t="s">
        <v>444</v>
      </c>
      <c r="HG158" s="24" t="s">
        <v>444</v>
      </c>
      <c r="HH158" s="24" t="s">
        <v>444</v>
      </c>
      <c r="HI158" t="s">
        <v>444</v>
      </c>
      <c r="HJ158" t="s">
        <v>444</v>
      </c>
      <c r="HK158" s="24" t="s">
        <v>444</v>
      </c>
      <c r="HL158" s="24" t="s">
        <v>444</v>
      </c>
      <c r="HM158" t="s">
        <v>444</v>
      </c>
      <c r="HN158" t="s">
        <v>444</v>
      </c>
      <c r="HO158" s="24" t="s">
        <v>444</v>
      </c>
      <c r="HP158" s="24" t="s">
        <v>444</v>
      </c>
      <c r="HQ158" t="s">
        <v>444</v>
      </c>
      <c r="HR158" t="s">
        <v>444</v>
      </c>
      <c r="HS158" s="24" t="s">
        <v>444</v>
      </c>
      <c r="HT158" s="24" t="s">
        <v>444</v>
      </c>
      <c r="HU158" t="s">
        <v>444</v>
      </c>
      <c r="HV158" t="s">
        <v>444</v>
      </c>
      <c r="HW158" s="24" t="s">
        <v>444</v>
      </c>
      <c r="HX158" s="24" t="s">
        <v>444</v>
      </c>
      <c r="HY158" t="s">
        <v>444</v>
      </c>
      <c r="HZ158" t="s">
        <v>444</v>
      </c>
      <c r="IA158" t="s">
        <v>3024</v>
      </c>
      <c r="IB158" t="s">
        <v>2736</v>
      </c>
      <c r="IC158" t="s">
        <v>3011</v>
      </c>
      <c r="ID158" s="33" t="b" cm="1">
        <f t="array" ref="ID158">_xlfn.IFNA(MATCH($A$2,_xlfn.NUMBERVALUE(Table_Query_from_MF_DSNP62[[#This Row],[CL_GLACCT_DR1]:[CL_GLACCT_CR4]]),0),0)&gt;=1</f>
        <v>1</v>
      </c>
      <c r="IE158" s="33" t="b">
        <f>OR(Table_Query_from_MF_DSNP62[[#This Row],[Pair1]:[Pair25]])</f>
        <v>1</v>
      </c>
      <c r="IF158" s="33">
        <f>_xlfn.IFNA(MATCH(TRUE,Table_Query_from_MF_DSNP62[[#This Row],[Pair1]:[Pair25]],0),"none")</f>
        <v>1</v>
      </c>
      <c r="IG158" s="33" t="b">
        <f>AND($A$2&gt;=_xlfn.NUMBERVALUE(Table_Query_from_MF_DSNP62[[#This Row],[CL_GL_ACCT_FR1]]),$A$2&lt;=_xlfn.NUMBERVALUE(Table_Query_from_MF_DSNP62[[#This Row],[CL_GL_ACCT_TO1]]))</f>
        <v>1</v>
      </c>
      <c r="IH158" s="33" t="b">
        <f>AND($A$2&gt;=_xlfn.NUMBERVALUE(Table_Query_from_MF_DSNP62[[#This Row],[CL_GL_ACCT_FR2]]),$A$2&lt;=_xlfn.NUMBERVALUE(Table_Query_from_MF_DSNP62[[#This Row],[CL_GL_ACCT_TO2]]))</f>
        <v>1</v>
      </c>
      <c r="II158" s="33" t="b">
        <f>AND($A$2&gt;=_xlfn.NUMBERVALUE(Table_Query_from_MF_DSNP62[[#This Row],[CL_GL_ACCT_FR3]]),$A$2&lt;=_xlfn.NUMBERVALUE(Table_Query_from_MF_DSNP62[[#This Row],[CL_GL_ACCT_TO3]]))</f>
        <v>1</v>
      </c>
      <c r="IJ158" s="33" t="b">
        <f>AND($A$2&gt;=_xlfn.NUMBERVALUE(Table_Query_from_MF_DSNP62[[#This Row],[CL_GL_ACCT_FR4]]),$A$2&lt;=_xlfn.NUMBERVALUE(Table_Query_from_MF_DSNP62[[#This Row],[CL_GL_ACCT_TO4]]))</f>
        <v>1</v>
      </c>
      <c r="IK158" s="33" t="b">
        <f>AND($A$2&gt;=_xlfn.NUMBERVALUE(Table_Query_from_MF_DSNP62[[#This Row],[CL_GL_ACCT_FR5]]),$A$2&lt;=_xlfn.NUMBERVALUE(Table_Query_from_MF_DSNP62[[#This Row],[CL_GL_ACCT_TO5]]))</f>
        <v>1</v>
      </c>
      <c r="IL158" s="33" t="b">
        <f>AND($A$2&gt;=_xlfn.NUMBERVALUE(Table_Query_from_MF_DSNP62[[#This Row],[CL_GL_ACCT_FR6]]),$A$2&lt;=_xlfn.NUMBERVALUE(Table_Query_from_MF_DSNP62[[#This Row],[CL_GL_ACCT_TO6]]))</f>
        <v>1</v>
      </c>
      <c r="IM158" s="33" t="b">
        <f>AND($A$2&gt;=_xlfn.NUMBERVALUE(Table_Query_from_MF_DSNP62[[#This Row],[CL_GL_ACCT_FR7]]),$A$2&lt;=_xlfn.NUMBERVALUE(Table_Query_from_MF_DSNP62[[#This Row],[CL_GL_ACCT_TO7]]))</f>
        <v>1</v>
      </c>
      <c r="IN158" s="33" t="b">
        <f>AND($A$2&gt;=_xlfn.NUMBERVALUE(Table_Query_from_MF_DSNP62[[#This Row],[CL_GL_ACCT_FR8]]),$A$2&lt;=_xlfn.NUMBERVALUE(Table_Query_from_MF_DSNP62[[#This Row],[CL_GL_ACCT_TO8]]))</f>
        <v>1</v>
      </c>
      <c r="IO158" s="33" t="b">
        <f>AND($A$2&gt;=_xlfn.NUMBERVALUE(Table_Query_from_MF_DSNP62[[#This Row],[CL_GL_ACCT_FR9]]),$A$2&lt;=_xlfn.NUMBERVALUE(Table_Query_from_MF_DSNP62[[#This Row],[CL_GL_ACCT_TO9]]))</f>
        <v>1</v>
      </c>
      <c r="IP158" s="33" t="b">
        <f>AND($A$2&gt;=_xlfn.NUMBERVALUE(Table_Query_from_MF_DSNP62[[#This Row],[CL_GL_ACCT_FR10]]),$A$2&lt;=_xlfn.NUMBERVALUE(Table_Query_from_MF_DSNP62[[#This Row],[CL_GL_ACCT_TO10]]))</f>
        <v>1</v>
      </c>
      <c r="IQ158" s="33" t="b">
        <f>AND($A$2&gt;=_xlfn.NUMBERVALUE(Table_Query_from_MF_DSNP62[[#This Row],[CL_GL_ACCT_FR11]]),$A$2&lt;=_xlfn.NUMBERVALUE(Table_Query_from_MF_DSNP62[[#This Row],[CL_GL_ACCT_TO11]]))</f>
        <v>1</v>
      </c>
      <c r="IR158" s="33" t="b">
        <f>AND($A$2&gt;=_xlfn.NUMBERVALUE(Table_Query_from_MF_DSNP62[[#This Row],[CL_GL_ACCT_FR12]]),$A$2&lt;=_xlfn.NUMBERVALUE(Table_Query_from_MF_DSNP62[[#This Row],[CL_GL_ACCT_TO12]]))</f>
        <v>1</v>
      </c>
      <c r="IS158" s="33" t="b">
        <f>AND($A$2&gt;=_xlfn.NUMBERVALUE(Table_Query_from_MF_DSNP62[[#This Row],[CL_GL_ACCT_FR13]]),$A$2&lt;=_xlfn.NUMBERVALUE(Table_Query_from_MF_DSNP62[[#This Row],[CL_GL_ACCT_TO13]]))</f>
        <v>1</v>
      </c>
      <c r="IT158" s="33" t="b">
        <f>AND($A$2&gt;=_xlfn.NUMBERVALUE(Table_Query_from_MF_DSNP62[[#This Row],[CL_GL_ACCT_FR14]]),$A$2&lt;=_xlfn.NUMBERVALUE(Table_Query_from_MF_DSNP62[[#This Row],[CL_GL_ACCT_TO14]]))</f>
        <v>1</v>
      </c>
      <c r="IU158" s="33" t="b">
        <f>AND($A$2&gt;=_xlfn.NUMBERVALUE(Table_Query_from_MF_DSNP62[[#This Row],[CL_GL_ACCT_FR15]]),$A$2&lt;=_xlfn.NUMBERVALUE(Table_Query_from_MF_DSNP62[[#This Row],[CL_GL_ACCT_TO15]]))</f>
        <v>1</v>
      </c>
      <c r="IV158" s="33" t="b">
        <f>AND($A$2&gt;=_xlfn.NUMBERVALUE(Table_Query_from_MF_DSNP62[[#This Row],[CL_GL_ACCT_FR16]]),$A$2&lt;=_xlfn.NUMBERVALUE(Table_Query_from_MF_DSNP62[[#This Row],[CL_GL_ACCT_TO16]]))</f>
        <v>1</v>
      </c>
      <c r="IW158" s="33" t="b">
        <f>AND($A$2&gt;=_xlfn.NUMBERVALUE(Table_Query_from_MF_DSNP62[[#This Row],[CL_GL_ACCT_FR17]]),$A$2&lt;=_xlfn.NUMBERVALUE(Table_Query_from_MF_DSNP62[[#This Row],[CL_GL_ACCT_TO17]]))</f>
        <v>1</v>
      </c>
      <c r="IX158" s="33" t="b">
        <f>AND($A$2&gt;=_xlfn.NUMBERVALUE(Table_Query_from_MF_DSNP62[[#This Row],[CL_GL_ACCT_FR18]]),$A$2&lt;=_xlfn.NUMBERVALUE(Table_Query_from_MF_DSNP62[[#This Row],[CL_GL_ACCT_TO18]]))</f>
        <v>1</v>
      </c>
      <c r="IY158" s="33" t="b">
        <f>AND($A$2&gt;=_xlfn.NUMBERVALUE(Table_Query_from_MF_DSNP62[[#This Row],[CL_GL_ACCT_FR19]]),$A$2&lt;=_xlfn.NUMBERVALUE(Table_Query_from_MF_DSNP62[[#This Row],[CL_GL_ACCT_TO19]]))</f>
        <v>1</v>
      </c>
      <c r="IZ158" s="33" t="b">
        <f>AND($A$2&gt;=_xlfn.NUMBERVALUE(Table_Query_from_MF_DSNP62[[#This Row],[CL_GL_ACCT_FR20]]),$A$2&lt;=_xlfn.NUMBERVALUE(Table_Query_from_MF_DSNP62[[#This Row],[CL_GL_ACCT_TO20]]))</f>
        <v>1</v>
      </c>
      <c r="JA158" s="33" t="b">
        <f>AND($A$2&gt;=_xlfn.NUMBERVALUE(Table_Query_from_MF_DSNP62[[#This Row],[CL_GL_ACCT_FR21]]),$A$2&lt;=_xlfn.NUMBERVALUE(Table_Query_from_MF_DSNP62[[#This Row],[CL_GL_ACCT_TO21]]))</f>
        <v>1</v>
      </c>
      <c r="JB158" s="33" t="b">
        <f>AND($A$2&gt;=_xlfn.NUMBERVALUE(Table_Query_from_MF_DSNP62[[#This Row],[CL_GL_ACCT_FR22]]),$A$2&lt;=_xlfn.NUMBERVALUE(Table_Query_from_MF_DSNP62[[#This Row],[CL_GL_ACCT_TO22]]))</f>
        <v>1</v>
      </c>
      <c r="JC158" s="33" t="b">
        <f>AND($A$2&gt;=_xlfn.NUMBERVALUE(Table_Query_from_MF_DSNP62[[#This Row],[CL_GL_ACCT_FR23]]),$A$2&lt;=_xlfn.NUMBERVALUE(Table_Query_from_MF_DSNP62[[#This Row],[CL_GL_ACCT_TO23]]))</f>
        <v>1</v>
      </c>
      <c r="JD158" s="33" t="b">
        <f>AND($A$2&gt;=_xlfn.NUMBERVALUE(Table_Query_from_MF_DSNP62[[#This Row],[CL_GL_ACCT_FR24]]),$A$2&lt;=_xlfn.NUMBERVALUE(Table_Query_from_MF_DSNP62[[#This Row],[CL_GL_ACCT_TO24]]))</f>
        <v>1</v>
      </c>
      <c r="JE158" s="33" t="b">
        <f>AND($A$2&gt;=_xlfn.NUMBERVALUE(Table_Query_from_MF_DSNP62[[#This Row],[CL_GL_ACCT_FR25]]),$A$2&lt;=_xlfn.NUMBERVALUE(Table_Query_from_MF_DSNP62[[#This Row],[CL_GL_ACCT_TO25]]))</f>
        <v>1</v>
      </c>
      <c r="JF158" s="33" t="b">
        <f>OR(Table_Query_from_MF_DSNP62[[#This Row],[PairA]:[PairO]])</f>
        <v>1</v>
      </c>
      <c r="JG158" s="33">
        <f>_xlfn.IFNA(MATCH(TRUE,Table_Query_from_MF_DSNP62[[#This Row],[PairA]:[PairO]],0),"none")</f>
        <v>1</v>
      </c>
      <c r="JH158" s="33" t="b">
        <f>AND($B$2&gt;=_xlfn.NUMBERVALUE(Table_Query_from_MF_DSNP62[[#This Row],[CL_CMP_OBJ_FR1]]),$B$2&lt;=_xlfn.NUMBERVALUE(Table_Query_from_MF_DSNP62[[#This Row],[CL_CMP_OBJ_TO1]]))</f>
        <v>1</v>
      </c>
      <c r="JI158" s="33" t="b">
        <f>AND($B$2&gt;=_xlfn.NUMBERVALUE(Table_Query_from_MF_DSNP62[[#This Row],[CL_CMP_OBJ_FR2]]),$B$2&lt;=_xlfn.NUMBERVALUE(Table_Query_from_MF_DSNP62[[#This Row],[CL_CMP_OBJ_TO2]]))</f>
        <v>1</v>
      </c>
      <c r="JJ158" s="33" t="b">
        <f>AND($B$2&gt;=_xlfn.NUMBERVALUE(Table_Query_from_MF_DSNP62[[#This Row],[CL_CMP_OBJ_FR3]]),$B$2&lt;=_xlfn.NUMBERVALUE(Table_Query_from_MF_DSNP62[[#This Row],[CL_CMP_OBJ_TO3]]))</f>
        <v>1</v>
      </c>
      <c r="JK158" s="33" t="b">
        <f>AND($B$2&gt;=_xlfn.NUMBERVALUE(Table_Query_from_MF_DSNP62[[#This Row],[CL_CMP_OBJ_FR4]]),$B$2&lt;=_xlfn.NUMBERVALUE(Table_Query_from_MF_DSNP62[[#This Row],[CL_CMP_OBJ_TO4]]))</f>
        <v>1</v>
      </c>
      <c r="JL158" s="33" t="b">
        <f>AND($B$2&gt;=_xlfn.NUMBERVALUE(Table_Query_from_MF_DSNP62[[#This Row],[CL_CMP_OBJ_FR5]]),$B$2&lt;=_xlfn.NUMBERVALUE(Table_Query_from_MF_DSNP62[[#This Row],[CL_CMP_OBJ_TO5]]))</f>
        <v>1</v>
      </c>
      <c r="JM158" s="33" t="b">
        <f>AND($B$2&gt;=_xlfn.NUMBERVALUE(Table_Query_from_MF_DSNP62[[#This Row],[CL_CMP_OBJ_FR6]]),$B$2&lt;=_xlfn.NUMBERVALUE(Table_Query_from_MF_DSNP62[[#This Row],[CL_CMP_OBJ_TO6]]))</f>
        <v>1</v>
      </c>
      <c r="JN158" s="33" t="b">
        <f>AND($B$2&gt;=_xlfn.NUMBERVALUE(Table_Query_from_MF_DSNP62[[#This Row],[CL_CMP_OBJ_FR7]]),$B$2&lt;=_xlfn.NUMBERVALUE(Table_Query_from_MF_DSNP62[[#This Row],[CL_CMP_OBJ_TO7]]))</f>
        <v>1</v>
      </c>
      <c r="JO158" s="33" t="b">
        <f>AND($B$2&gt;=_xlfn.NUMBERVALUE(Table_Query_from_MF_DSNP62[[#This Row],[CL_CMP_OBJ_FR8]]),$B$2&lt;=_xlfn.NUMBERVALUE(Table_Query_from_MF_DSNP62[[#This Row],[CL_CMP_OBJ_TO8]]))</f>
        <v>1</v>
      </c>
      <c r="JP158" s="33" t="b">
        <f>AND($B$2&gt;=_xlfn.NUMBERVALUE(Table_Query_from_MF_DSNP62[[#This Row],[CL_CMP_OBJ_FR9]]),$B$2&lt;=_xlfn.NUMBERVALUE(Table_Query_from_MF_DSNP62[[#This Row],[CL_CMP_OBJ_TO9]]))</f>
        <v>1</v>
      </c>
      <c r="JQ158" s="33" t="b">
        <f>AND($B$2&gt;=_xlfn.NUMBERVALUE(Table_Query_from_MF_DSNP62[[#This Row],[CL_CMP_OBJ_FR10]]),$B$2&lt;=_xlfn.NUMBERVALUE(Table_Query_from_MF_DSNP62[[#This Row],[CL_CMP_OBJ_TO10]]))</f>
        <v>1</v>
      </c>
      <c r="JR158" s="33" t="b">
        <f>AND($B$2&gt;=_xlfn.NUMBERVALUE(Table_Query_from_MF_DSNP62[[#This Row],[CL_CMP_OBJ_FR11]]),$B$2&lt;=_xlfn.NUMBERVALUE(Table_Query_from_MF_DSNP62[[#This Row],[CL_CMP_OBJ_TO11]]))</f>
        <v>1</v>
      </c>
      <c r="JS158" s="33" t="b">
        <f>AND($B$2&gt;=_xlfn.NUMBERVALUE(Table_Query_from_MF_DSNP62[[#This Row],[CL_CMP_OBJ_FR12]]),$B$2&lt;=_xlfn.NUMBERVALUE(Table_Query_from_MF_DSNP62[[#This Row],[CL_CMP_OBJ_TO12]]))</f>
        <v>1</v>
      </c>
      <c r="JT158" s="33" t="b">
        <f>AND($B$2&gt;=_xlfn.NUMBERVALUE(Table_Query_from_MF_DSNP62[[#This Row],[CL_CMP_OBJ_FR13]]),$B$2&lt;=_xlfn.NUMBERVALUE(Table_Query_from_MF_DSNP62[[#This Row],[CL_CMP_OBJ_TO13]]))</f>
        <v>1</v>
      </c>
      <c r="JU158" s="33" t="b">
        <f>AND($B$2&gt;=_xlfn.NUMBERVALUE(Table_Query_from_MF_DSNP62[[#This Row],[CL_CMP_OBJ_FR14]]),$B$2&lt;=_xlfn.NUMBERVALUE(Table_Query_from_MF_DSNP62[[#This Row],[CL_CMP_OBJ_TO14]]))</f>
        <v>1</v>
      </c>
      <c r="JV158" s="33" t="b">
        <f>AND($B$2&gt;=_xlfn.NUMBERVALUE(Table_Query_from_MF_DSNP62[[#This Row],[CL_CMP_OBJ_FR15]]),$B$2&lt;=_xlfn.NUMBERVALUE(Table_Query_from_MF_DSNP62[[#This Row],[CL_CMP_OBJ_TO15]]))</f>
        <v>1</v>
      </c>
    </row>
    <row r="159" spans="1:282" x14ac:dyDescent="0.25">
      <c r="A159" t="b">
        <f>OR(,Table_Query_from_MF_DSNP62[[#This Row],[Desired GL included as "hard-coded" GL?]],Table_Query_from_MF_DSNP62[[#This Row],[Desired GL included as "Open GL"?]])</f>
        <v>1</v>
      </c>
      <c r="B159" t="b">
        <f>Table_Query_from_MF_DSNP62[[#This Row],[Desired CObj included as "Open CObj"?]]</f>
        <v>1</v>
      </c>
      <c r="C159" t="s">
        <v>1627</v>
      </c>
      <c r="D159" t="s">
        <v>1628</v>
      </c>
      <c r="E159" t="s">
        <v>15</v>
      </c>
      <c r="F159" s="24" t="s">
        <v>172</v>
      </c>
      <c r="G159" t="s">
        <v>168</v>
      </c>
      <c r="H159" s="24" t="s">
        <v>444</v>
      </c>
      <c r="I159" t="s">
        <v>444</v>
      </c>
      <c r="J159" s="24" t="s">
        <v>444</v>
      </c>
      <c r="K159" t="s">
        <v>444</v>
      </c>
      <c r="L159" s="24" t="s">
        <v>444</v>
      </c>
      <c r="M159" t="s">
        <v>444</v>
      </c>
      <c r="N159" t="s">
        <v>444</v>
      </c>
      <c r="O159" t="s">
        <v>15</v>
      </c>
      <c r="P159" t="s">
        <v>444</v>
      </c>
      <c r="Q159" t="s">
        <v>15</v>
      </c>
      <c r="R159" t="s">
        <v>444</v>
      </c>
      <c r="S159" t="s">
        <v>442</v>
      </c>
      <c r="T159" t="s">
        <v>447</v>
      </c>
      <c r="U159" t="s">
        <v>444</v>
      </c>
      <c r="V159" t="s">
        <v>444</v>
      </c>
      <c r="W159" t="s">
        <v>442</v>
      </c>
      <c r="X159" t="s">
        <v>442</v>
      </c>
      <c r="Y159" t="s">
        <v>442</v>
      </c>
      <c r="Z159" t="s">
        <v>447</v>
      </c>
      <c r="AA159" t="s">
        <v>442</v>
      </c>
      <c r="AB159" t="s">
        <v>444</v>
      </c>
      <c r="AC159" t="s">
        <v>444</v>
      </c>
      <c r="AD159" t="s">
        <v>15</v>
      </c>
      <c r="AE159" t="s">
        <v>447</v>
      </c>
      <c r="AF159" t="s">
        <v>447</v>
      </c>
      <c r="AG159" t="s">
        <v>447</v>
      </c>
      <c r="AH159" t="s">
        <v>447</v>
      </c>
      <c r="AI159" t="s">
        <v>447</v>
      </c>
      <c r="AJ159" t="s">
        <v>442</v>
      </c>
      <c r="AK159" t="s">
        <v>442</v>
      </c>
      <c r="AL159" t="s">
        <v>444</v>
      </c>
      <c r="AM159" t="s">
        <v>444</v>
      </c>
      <c r="AN159" t="s">
        <v>444</v>
      </c>
      <c r="AO159" t="s">
        <v>444</v>
      </c>
      <c r="AP159" t="s">
        <v>442</v>
      </c>
      <c r="AQ159" t="s">
        <v>528</v>
      </c>
      <c r="AR159" t="s">
        <v>282</v>
      </c>
      <c r="AS159" t="s">
        <v>7</v>
      </c>
      <c r="AT159" t="s">
        <v>10</v>
      </c>
      <c r="AU159" t="s">
        <v>367</v>
      </c>
      <c r="AV159" t="s">
        <v>1359</v>
      </c>
      <c r="AW159" t="s">
        <v>444</v>
      </c>
      <c r="AX159" t="s">
        <v>444</v>
      </c>
      <c r="AY159" t="s">
        <v>444</v>
      </c>
      <c r="AZ159" t="s">
        <v>444</v>
      </c>
      <c r="BA159" t="s">
        <v>444</v>
      </c>
      <c r="BB159" t="s">
        <v>347</v>
      </c>
      <c r="BC159" t="s">
        <v>1592</v>
      </c>
      <c r="BD159" t="s">
        <v>1359</v>
      </c>
      <c r="BE159" t="s">
        <v>444</v>
      </c>
      <c r="BF159" t="s">
        <v>1360</v>
      </c>
      <c r="BG159" t="s">
        <v>444</v>
      </c>
      <c r="BH159" t="s">
        <v>444</v>
      </c>
      <c r="BI159" t="s">
        <v>444</v>
      </c>
      <c r="BJ159" t="s">
        <v>444</v>
      </c>
      <c r="BK159" t="s">
        <v>444</v>
      </c>
      <c r="BL159" t="s">
        <v>444</v>
      </c>
      <c r="BM159" t="s">
        <v>444</v>
      </c>
      <c r="BN159" t="s">
        <v>444</v>
      </c>
      <c r="BO159" t="s">
        <v>444</v>
      </c>
      <c r="BP159" t="s">
        <v>444</v>
      </c>
      <c r="BQ159" t="s">
        <v>444</v>
      </c>
      <c r="BR159" t="s">
        <v>444</v>
      </c>
      <c r="BS159" t="s">
        <v>444</v>
      </c>
      <c r="BT159" t="s">
        <v>444</v>
      </c>
      <c r="BU159" t="s">
        <v>444</v>
      </c>
      <c r="BV159" t="s">
        <v>444</v>
      </c>
      <c r="BW159" t="s">
        <v>444</v>
      </c>
      <c r="BX159" t="s">
        <v>444</v>
      </c>
      <c r="BY159" t="s">
        <v>444</v>
      </c>
      <c r="BZ159" t="s">
        <v>444</v>
      </c>
      <c r="CA159" t="s">
        <v>444</v>
      </c>
      <c r="CB159" t="s">
        <v>444</v>
      </c>
      <c r="CC159" t="s">
        <v>444</v>
      </c>
      <c r="CD159" t="s">
        <v>444</v>
      </c>
      <c r="CE159" t="s">
        <v>444</v>
      </c>
      <c r="CF159" t="s">
        <v>444</v>
      </c>
      <c r="CG159" t="s">
        <v>444</v>
      </c>
      <c r="CH159" t="s">
        <v>444</v>
      </c>
      <c r="CI159" t="s">
        <v>444</v>
      </c>
      <c r="CJ159" t="s">
        <v>444</v>
      </c>
      <c r="CK159" t="s">
        <v>444</v>
      </c>
      <c r="CL159" t="s">
        <v>444</v>
      </c>
      <c r="CM159" t="s">
        <v>444</v>
      </c>
      <c r="CN159" t="s">
        <v>444</v>
      </c>
      <c r="CO159" t="s">
        <v>444</v>
      </c>
      <c r="CP159" t="s">
        <v>444</v>
      </c>
      <c r="CQ159" t="s">
        <v>444</v>
      </c>
      <c r="CR159" t="s">
        <v>444</v>
      </c>
      <c r="CS159" t="s">
        <v>444</v>
      </c>
      <c r="CT159" t="s">
        <v>444</v>
      </c>
      <c r="CU159" t="s">
        <v>444</v>
      </c>
      <c r="CV159" t="s">
        <v>2799</v>
      </c>
      <c r="CW159" t="s">
        <v>2736</v>
      </c>
      <c r="CX159" t="s">
        <v>2737</v>
      </c>
      <c r="CY159" t="s">
        <v>1593</v>
      </c>
      <c r="CZ159" t="s">
        <v>1594</v>
      </c>
      <c r="DA159" t="s">
        <v>444</v>
      </c>
      <c r="DB159" t="s">
        <v>444</v>
      </c>
      <c r="DC159" t="s">
        <v>444</v>
      </c>
      <c r="DD159" t="s">
        <v>444</v>
      </c>
      <c r="DE159" t="s">
        <v>444</v>
      </c>
      <c r="DF159" t="s">
        <v>444</v>
      </c>
      <c r="DG159" t="s">
        <v>444</v>
      </c>
      <c r="DH159" t="s">
        <v>444</v>
      </c>
      <c r="DI159" t="s">
        <v>1440</v>
      </c>
      <c r="DJ159" t="s">
        <v>444</v>
      </c>
      <c r="DK159" t="s">
        <v>444</v>
      </c>
      <c r="DL159" t="s">
        <v>444</v>
      </c>
      <c r="DM159" t="s">
        <v>444</v>
      </c>
      <c r="DN159" t="s">
        <v>444</v>
      </c>
      <c r="DO159" t="s">
        <v>444</v>
      </c>
      <c r="DP159" t="s">
        <v>444</v>
      </c>
      <c r="DQ159" t="s">
        <v>444</v>
      </c>
      <c r="DR159" t="s">
        <v>444</v>
      </c>
      <c r="DS159" t="s">
        <v>444</v>
      </c>
      <c r="DT159" s="24" t="s">
        <v>444</v>
      </c>
      <c r="DU159" s="24" t="s">
        <v>444</v>
      </c>
      <c r="DV159" t="s">
        <v>444</v>
      </c>
      <c r="DW159" t="s">
        <v>444</v>
      </c>
      <c r="DX159" s="24" t="s">
        <v>444</v>
      </c>
      <c r="DY159" s="24" t="s">
        <v>444</v>
      </c>
      <c r="DZ159" t="s">
        <v>444</v>
      </c>
      <c r="EA159" t="s">
        <v>444</v>
      </c>
      <c r="EB159" s="24" t="s">
        <v>444</v>
      </c>
      <c r="EC159" s="24" t="s">
        <v>444</v>
      </c>
      <c r="ED159" t="s">
        <v>444</v>
      </c>
      <c r="EE159" t="s">
        <v>444</v>
      </c>
      <c r="EF159" s="24" t="s">
        <v>444</v>
      </c>
      <c r="EG159" s="24" t="s">
        <v>444</v>
      </c>
      <c r="EH159" t="s">
        <v>444</v>
      </c>
      <c r="EI159" t="s">
        <v>444</v>
      </c>
      <c r="EJ159" s="24" t="s">
        <v>444</v>
      </c>
      <c r="EK159" s="24" t="s">
        <v>444</v>
      </c>
      <c r="EL159" t="s">
        <v>444</v>
      </c>
      <c r="EM159" t="s">
        <v>444</v>
      </c>
      <c r="EN159" s="24" t="s">
        <v>444</v>
      </c>
      <c r="EO159" s="24" t="s">
        <v>444</v>
      </c>
      <c r="EP159" t="s">
        <v>444</v>
      </c>
      <c r="EQ159" t="s">
        <v>444</v>
      </c>
      <c r="ER159" s="24" t="s">
        <v>444</v>
      </c>
      <c r="ES159" s="24" t="s">
        <v>444</v>
      </c>
      <c r="ET159" t="s">
        <v>444</v>
      </c>
      <c r="EU159" t="s">
        <v>444</v>
      </c>
      <c r="EV159" s="24" t="s">
        <v>444</v>
      </c>
      <c r="EW159" s="24" t="s">
        <v>444</v>
      </c>
      <c r="EX159" t="s">
        <v>444</v>
      </c>
      <c r="EY159" t="s">
        <v>444</v>
      </c>
      <c r="EZ159" s="24" t="s">
        <v>444</v>
      </c>
      <c r="FA159" s="24" t="s">
        <v>444</v>
      </c>
      <c r="FB159" t="s">
        <v>444</v>
      </c>
      <c r="FC159" t="s">
        <v>444</v>
      </c>
      <c r="FD159" s="24" t="s">
        <v>444</v>
      </c>
      <c r="FE159" s="24" t="s">
        <v>444</v>
      </c>
      <c r="FF159" t="s">
        <v>444</v>
      </c>
      <c r="FG159" t="s">
        <v>444</v>
      </c>
      <c r="FH159" s="24" t="s">
        <v>444</v>
      </c>
      <c r="FI159" s="24" t="s">
        <v>444</v>
      </c>
      <c r="FJ159" t="s">
        <v>444</v>
      </c>
      <c r="FK159" t="s">
        <v>444</v>
      </c>
      <c r="FL159" s="24" t="s">
        <v>444</v>
      </c>
      <c r="FM159" s="24" t="s">
        <v>444</v>
      </c>
      <c r="FN159" t="s">
        <v>444</v>
      </c>
      <c r="FO159" t="s">
        <v>444</v>
      </c>
      <c r="FP159" s="24" t="s">
        <v>444</v>
      </c>
      <c r="FQ159" s="24" t="s">
        <v>444</v>
      </c>
      <c r="FR159" t="s">
        <v>444</v>
      </c>
      <c r="FS159" t="s">
        <v>444</v>
      </c>
      <c r="FT159" s="24" t="s">
        <v>444</v>
      </c>
      <c r="FU159" s="24" t="s">
        <v>444</v>
      </c>
      <c r="FV159" t="s">
        <v>444</v>
      </c>
      <c r="FW159" t="s">
        <v>444</v>
      </c>
      <c r="FX159" s="24" t="s">
        <v>444</v>
      </c>
      <c r="FY159" s="24" t="s">
        <v>444</v>
      </c>
      <c r="FZ159" t="s">
        <v>444</v>
      </c>
      <c r="GA159" t="s">
        <v>444</v>
      </c>
      <c r="GB159" s="24" t="s">
        <v>444</v>
      </c>
      <c r="GC159" s="24" t="s">
        <v>444</v>
      </c>
      <c r="GD159" t="s">
        <v>444</v>
      </c>
      <c r="GE159" t="s">
        <v>444</v>
      </c>
      <c r="GF159" s="24" t="s">
        <v>444</v>
      </c>
      <c r="GG159" s="24" t="s">
        <v>444</v>
      </c>
      <c r="GH159" t="s">
        <v>444</v>
      </c>
      <c r="GI159" s="24" t="s">
        <v>444</v>
      </c>
      <c r="GJ159" s="24" t="s">
        <v>444</v>
      </c>
      <c r="GK159" t="s">
        <v>444</v>
      </c>
      <c r="GL159" t="s">
        <v>444</v>
      </c>
      <c r="GM159" s="24" t="s">
        <v>444</v>
      </c>
      <c r="GN159" s="24" t="s">
        <v>444</v>
      </c>
      <c r="GO159" t="s">
        <v>444</v>
      </c>
      <c r="GP159" t="s">
        <v>444</v>
      </c>
      <c r="GQ159" s="24" t="s">
        <v>444</v>
      </c>
      <c r="GR159" s="24" t="s">
        <v>444</v>
      </c>
      <c r="GS159" t="s">
        <v>444</v>
      </c>
      <c r="GT159" t="s">
        <v>444</v>
      </c>
      <c r="GU159" s="24" t="s">
        <v>444</v>
      </c>
      <c r="GV159" s="24" t="s">
        <v>444</v>
      </c>
      <c r="GW159" t="s">
        <v>444</v>
      </c>
      <c r="GX159" t="s">
        <v>444</v>
      </c>
      <c r="GY159" s="24" t="s">
        <v>444</v>
      </c>
      <c r="GZ159" s="24" t="s">
        <v>444</v>
      </c>
      <c r="HA159" t="s">
        <v>444</v>
      </c>
      <c r="HB159" t="s">
        <v>444</v>
      </c>
      <c r="HC159" s="24" t="s">
        <v>444</v>
      </c>
      <c r="HD159" s="24" t="s">
        <v>444</v>
      </c>
      <c r="HE159" t="s">
        <v>444</v>
      </c>
      <c r="HF159" t="s">
        <v>444</v>
      </c>
      <c r="HG159" s="24" t="s">
        <v>444</v>
      </c>
      <c r="HH159" s="24" t="s">
        <v>444</v>
      </c>
      <c r="HI159" t="s">
        <v>444</v>
      </c>
      <c r="HJ159" t="s">
        <v>444</v>
      </c>
      <c r="HK159" s="24" t="s">
        <v>444</v>
      </c>
      <c r="HL159" s="24" t="s">
        <v>444</v>
      </c>
      <c r="HM159" t="s">
        <v>444</v>
      </c>
      <c r="HN159" t="s">
        <v>444</v>
      </c>
      <c r="HO159" s="24" t="s">
        <v>444</v>
      </c>
      <c r="HP159" s="24" t="s">
        <v>444</v>
      </c>
      <c r="HQ159" t="s">
        <v>444</v>
      </c>
      <c r="HR159" t="s">
        <v>444</v>
      </c>
      <c r="HS159" s="24" t="s">
        <v>444</v>
      </c>
      <c r="HT159" s="24" t="s">
        <v>444</v>
      </c>
      <c r="HU159" t="s">
        <v>444</v>
      </c>
      <c r="HV159" t="s">
        <v>444</v>
      </c>
      <c r="HW159" s="24" t="s">
        <v>444</v>
      </c>
      <c r="HX159" s="24" t="s">
        <v>444</v>
      </c>
      <c r="HY159" t="s">
        <v>444</v>
      </c>
      <c r="HZ159" t="s">
        <v>444</v>
      </c>
      <c r="IA159" t="s">
        <v>2799</v>
      </c>
      <c r="IB159" t="s">
        <v>2736</v>
      </c>
      <c r="IC159" t="s">
        <v>2737</v>
      </c>
      <c r="ID159" s="33" t="b" cm="1">
        <f t="array" ref="ID159">_xlfn.IFNA(MATCH($A$2,_xlfn.NUMBERVALUE(Table_Query_from_MF_DSNP62[[#This Row],[CL_GLACCT_DR1]:[CL_GLACCT_CR4]]),0),0)&gt;=1</f>
        <v>1</v>
      </c>
      <c r="IE159" s="33" t="b">
        <f>OR(Table_Query_from_MF_DSNP62[[#This Row],[Pair1]:[Pair25]])</f>
        <v>1</v>
      </c>
      <c r="IF159" s="33">
        <f>_xlfn.IFNA(MATCH(TRUE,Table_Query_from_MF_DSNP62[[#This Row],[Pair1]:[Pair25]],0),"none")</f>
        <v>1</v>
      </c>
      <c r="IG159" s="33" t="b">
        <f>AND($A$2&gt;=_xlfn.NUMBERVALUE(Table_Query_from_MF_DSNP62[[#This Row],[CL_GL_ACCT_FR1]]),$A$2&lt;=_xlfn.NUMBERVALUE(Table_Query_from_MF_DSNP62[[#This Row],[CL_GL_ACCT_TO1]]))</f>
        <v>1</v>
      </c>
      <c r="IH159" s="33" t="b">
        <f>AND($A$2&gt;=_xlfn.NUMBERVALUE(Table_Query_from_MF_DSNP62[[#This Row],[CL_GL_ACCT_FR2]]),$A$2&lt;=_xlfn.NUMBERVALUE(Table_Query_from_MF_DSNP62[[#This Row],[CL_GL_ACCT_TO2]]))</f>
        <v>1</v>
      </c>
      <c r="II159" s="33" t="b">
        <f>AND($A$2&gt;=_xlfn.NUMBERVALUE(Table_Query_from_MF_DSNP62[[#This Row],[CL_GL_ACCT_FR3]]),$A$2&lt;=_xlfn.NUMBERVALUE(Table_Query_from_MF_DSNP62[[#This Row],[CL_GL_ACCT_TO3]]))</f>
        <v>1</v>
      </c>
      <c r="IJ159" s="33" t="b">
        <f>AND($A$2&gt;=_xlfn.NUMBERVALUE(Table_Query_from_MF_DSNP62[[#This Row],[CL_GL_ACCT_FR4]]),$A$2&lt;=_xlfn.NUMBERVALUE(Table_Query_from_MF_DSNP62[[#This Row],[CL_GL_ACCT_TO4]]))</f>
        <v>1</v>
      </c>
      <c r="IK159" s="33" t="b">
        <f>AND($A$2&gt;=_xlfn.NUMBERVALUE(Table_Query_from_MF_DSNP62[[#This Row],[CL_GL_ACCT_FR5]]),$A$2&lt;=_xlfn.NUMBERVALUE(Table_Query_from_MF_DSNP62[[#This Row],[CL_GL_ACCT_TO5]]))</f>
        <v>1</v>
      </c>
      <c r="IL159" s="33" t="b">
        <f>AND($A$2&gt;=_xlfn.NUMBERVALUE(Table_Query_from_MF_DSNP62[[#This Row],[CL_GL_ACCT_FR6]]),$A$2&lt;=_xlfn.NUMBERVALUE(Table_Query_from_MF_DSNP62[[#This Row],[CL_GL_ACCT_TO6]]))</f>
        <v>1</v>
      </c>
      <c r="IM159" s="33" t="b">
        <f>AND($A$2&gt;=_xlfn.NUMBERVALUE(Table_Query_from_MF_DSNP62[[#This Row],[CL_GL_ACCT_FR7]]),$A$2&lt;=_xlfn.NUMBERVALUE(Table_Query_from_MF_DSNP62[[#This Row],[CL_GL_ACCT_TO7]]))</f>
        <v>1</v>
      </c>
      <c r="IN159" s="33" t="b">
        <f>AND($A$2&gt;=_xlfn.NUMBERVALUE(Table_Query_from_MF_DSNP62[[#This Row],[CL_GL_ACCT_FR8]]),$A$2&lt;=_xlfn.NUMBERVALUE(Table_Query_from_MF_DSNP62[[#This Row],[CL_GL_ACCT_TO8]]))</f>
        <v>1</v>
      </c>
      <c r="IO159" s="33" t="b">
        <f>AND($A$2&gt;=_xlfn.NUMBERVALUE(Table_Query_from_MF_DSNP62[[#This Row],[CL_GL_ACCT_FR9]]),$A$2&lt;=_xlfn.NUMBERVALUE(Table_Query_from_MF_DSNP62[[#This Row],[CL_GL_ACCT_TO9]]))</f>
        <v>1</v>
      </c>
      <c r="IP159" s="33" t="b">
        <f>AND($A$2&gt;=_xlfn.NUMBERVALUE(Table_Query_from_MF_DSNP62[[#This Row],[CL_GL_ACCT_FR10]]),$A$2&lt;=_xlfn.NUMBERVALUE(Table_Query_from_MF_DSNP62[[#This Row],[CL_GL_ACCT_TO10]]))</f>
        <v>1</v>
      </c>
      <c r="IQ159" s="33" t="b">
        <f>AND($A$2&gt;=_xlfn.NUMBERVALUE(Table_Query_from_MF_DSNP62[[#This Row],[CL_GL_ACCT_FR11]]),$A$2&lt;=_xlfn.NUMBERVALUE(Table_Query_from_MF_DSNP62[[#This Row],[CL_GL_ACCT_TO11]]))</f>
        <v>1</v>
      </c>
      <c r="IR159" s="33" t="b">
        <f>AND($A$2&gt;=_xlfn.NUMBERVALUE(Table_Query_from_MF_DSNP62[[#This Row],[CL_GL_ACCT_FR12]]),$A$2&lt;=_xlfn.NUMBERVALUE(Table_Query_from_MF_DSNP62[[#This Row],[CL_GL_ACCT_TO12]]))</f>
        <v>1</v>
      </c>
      <c r="IS159" s="33" t="b">
        <f>AND($A$2&gt;=_xlfn.NUMBERVALUE(Table_Query_from_MF_DSNP62[[#This Row],[CL_GL_ACCT_FR13]]),$A$2&lt;=_xlfn.NUMBERVALUE(Table_Query_from_MF_DSNP62[[#This Row],[CL_GL_ACCT_TO13]]))</f>
        <v>1</v>
      </c>
      <c r="IT159" s="33" t="b">
        <f>AND($A$2&gt;=_xlfn.NUMBERVALUE(Table_Query_from_MF_DSNP62[[#This Row],[CL_GL_ACCT_FR14]]),$A$2&lt;=_xlfn.NUMBERVALUE(Table_Query_from_MF_DSNP62[[#This Row],[CL_GL_ACCT_TO14]]))</f>
        <v>1</v>
      </c>
      <c r="IU159" s="33" t="b">
        <f>AND($A$2&gt;=_xlfn.NUMBERVALUE(Table_Query_from_MF_DSNP62[[#This Row],[CL_GL_ACCT_FR15]]),$A$2&lt;=_xlfn.NUMBERVALUE(Table_Query_from_MF_DSNP62[[#This Row],[CL_GL_ACCT_TO15]]))</f>
        <v>1</v>
      </c>
      <c r="IV159" s="33" t="b">
        <f>AND($A$2&gt;=_xlfn.NUMBERVALUE(Table_Query_from_MF_DSNP62[[#This Row],[CL_GL_ACCT_FR16]]),$A$2&lt;=_xlfn.NUMBERVALUE(Table_Query_from_MF_DSNP62[[#This Row],[CL_GL_ACCT_TO16]]))</f>
        <v>1</v>
      </c>
      <c r="IW159" s="33" t="b">
        <f>AND($A$2&gt;=_xlfn.NUMBERVALUE(Table_Query_from_MF_DSNP62[[#This Row],[CL_GL_ACCT_FR17]]),$A$2&lt;=_xlfn.NUMBERVALUE(Table_Query_from_MF_DSNP62[[#This Row],[CL_GL_ACCT_TO17]]))</f>
        <v>1</v>
      </c>
      <c r="IX159" s="33" t="b">
        <f>AND($A$2&gt;=_xlfn.NUMBERVALUE(Table_Query_from_MF_DSNP62[[#This Row],[CL_GL_ACCT_FR18]]),$A$2&lt;=_xlfn.NUMBERVALUE(Table_Query_from_MF_DSNP62[[#This Row],[CL_GL_ACCT_TO18]]))</f>
        <v>1</v>
      </c>
      <c r="IY159" s="33" t="b">
        <f>AND($A$2&gt;=_xlfn.NUMBERVALUE(Table_Query_from_MF_DSNP62[[#This Row],[CL_GL_ACCT_FR19]]),$A$2&lt;=_xlfn.NUMBERVALUE(Table_Query_from_MF_DSNP62[[#This Row],[CL_GL_ACCT_TO19]]))</f>
        <v>1</v>
      </c>
      <c r="IZ159" s="33" t="b">
        <f>AND($A$2&gt;=_xlfn.NUMBERVALUE(Table_Query_from_MF_DSNP62[[#This Row],[CL_GL_ACCT_FR20]]),$A$2&lt;=_xlfn.NUMBERVALUE(Table_Query_from_MF_DSNP62[[#This Row],[CL_GL_ACCT_TO20]]))</f>
        <v>1</v>
      </c>
      <c r="JA159" s="33" t="b">
        <f>AND($A$2&gt;=_xlfn.NUMBERVALUE(Table_Query_from_MF_DSNP62[[#This Row],[CL_GL_ACCT_FR21]]),$A$2&lt;=_xlfn.NUMBERVALUE(Table_Query_from_MF_DSNP62[[#This Row],[CL_GL_ACCT_TO21]]))</f>
        <v>1</v>
      </c>
      <c r="JB159" s="33" t="b">
        <f>AND($A$2&gt;=_xlfn.NUMBERVALUE(Table_Query_from_MF_DSNP62[[#This Row],[CL_GL_ACCT_FR22]]),$A$2&lt;=_xlfn.NUMBERVALUE(Table_Query_from_MF_DSNP62[[#This Row],[CL_GL_ACCT_TO22]]))</f>
        <v>1</v>
      </c>
      <c r="JC159" s="33" t="b">
        <f>AND($A$2&gt;=_xlfn.NUMBERVALUE(Table_Query_from_MF_DSNP62[[#This Row],[CL_GL_ACCT_FR23]]),$A$2&lt;=_xlfn.NUMBERVALUE(Table_Query_from_MF_DSNP62[[#This Row],[CL_GL_ACCT_TO23]]))</f>
        <v>1</v>
      </c>
      <c r="JD159" s="33" t="b">
        <f>AND($A$2&gt;=_xlfn.NUMBERVALUE(Table_Query_from_MF_DSNP62[[#This Row],[CL_GL_ACCT_FR24]]),$A$2&lt;=_xlfn.NUMBERVALUE(Table_Query_from_MF_DSNP62[[#This Row],[CL_GL_ACCT_TO24]]))</f>
        <v>1</v>
      </c>
      <c r="JE159" s="33" t="b">
        <f>AND($A$2&gt;=_xlfn.NUMBERVALUE(Table_Query_from_MF_DSNP62[[#This Row],[CL_GL_ACCT_FR25]]),$A$2&lt;=_xlfn.NUMBERVALUE(Table_Query_from_MF_DSNP62[[#This Row],[CL_GL_ACCT_TO25]]))</f>
        <v>1</v>
      </c>
      <c r="JF159" s="33" t="b">
        <f>OR(Table_Query_from_MF_DSNP62[[#This Row],[PairA]:[PairO]])</f>
        <v>1</v>
      </c>
      <c r="JG159" s="33">
        <f>_xlfn.IFNA(MATCH(TRUE,Table_Query_from_MF_DSNP62[[#This Row],[PairA]:[PairO]],0),"none")</f>
        <v>1</v>
      </c>
      <c r="JH159" s="33" t="b">
        <f>AND($B$2&gt;=_xlfn.NUMBERVALUE(Table_Query_from_MF_DSNP62[[#This Row],[CL_CMP_OBJ_FR1]]),$B$2&lt;=_xlfn.NUMBERVALUE(Table_Query_from_MF_DSNP62[[#This Row],[CL_CMP_OBJ_TO1]]))</f>
        <v>1</v>
      </c>
      <c r="JI159" s="33" t="b">
        <f>AND($B$2&gt;=_xlfn.NUMBERVALUE(Table_Query_from_MF_DSNP62[[#This Row],[CL_CMP_OBJ_FR2]]),$B$2&lt;=_xlfn.NUMBERVALUE(Table_Query_from_MF_DSNP62[[#This Row],[CL_CMP_OBJ_TO2]]))</f>
        <v>1</v>
      </c>
      <c r="JJ159" s="33" t="b">
        <f>AND($B$2&gt;=_xlfn.NUMBERVALUE(Table_Query_from_MF_DSNP62[[#This Row],[CL_CMP_OBJ_FR3]]),$B$2&lt;=_xlfn.NUMBERVALUE(Table_Query_from_MF_DSNP62[[#This Row],[CL_CMP_OBJ_TO3]]))</f>
        <v>1</v>
      </c>
      <c r="JK159" s="33" t="b">
        <f>AND($B$2&gt;=_xlfn.NUMBERVALUE(Table_Query_from_MF_DSNP62[[#This Row],[CL_CMP_OBJ_FR4]]),$B$2&lt;=_xlfn.NUMBERVALUE(Table_Query_from_MF_DSNP62[[#This Row],[CL_CMP_OBJ_TO4]]))</f>
        <v>1</v>
      </c>
      <c r="JL159" s="33" t="b">
        <f>AND($B$2&gt;=_xlfn.NUMBERVALUE(Table_Query_from_MF_DSNP62[[#This Row],[CL_CMP_OBJ_FR5]]),$B$2&lt;=_xlfn.NUMBERVALUE(Table_Query_from_MF_DSNP62[[#This Row],[CL_CMP_OBJ_TO5]]))</f>
        <v>1</v>
      </c>
      <c r="JM159" s="33" t="b">
        <f>AND($B$2&gt;=_xlfn.NUMBERVALUE(Table_Query_from_MF_DSNP62[[#This Row],[CL_CMP_OBJ_FR6]]),$B$2&lt;=_xlfn.NUMBERVALUE(Table_Query_from_MF_DSNP62[[#This Row],[CL_CMP_OBJ_TO6]]))</f>
        <v>1</v>
      </c>
      <c r="JN159" s="33" t="b">
        <f>AND($B$2&gt;=_xlfn.NUMBERVALUE(Table_Query_from_MF_DSNP62[[#This Row],[CL_CMP_OBJ_FR7]]),$B$2&lt;=_xlfn.NUMBERVALUE(Table_Query_from_MF_DSNP62[[#This Row],[CL_CMP_OBJ_TO7]]))</f>
        <v>1</v>
      </c>
      <c r="JO159" s="33" t="b">
        <f>AND($B$2&gt;=_xlfn.NUMBERVALUE(Table_Query_from_MF_DSNP62[[#This Row],[CL_CMP_OBJ_FR8]]),$B$2&lt;=_xlfn.NUMBERVALUE(Table_Query_from_MF_DSNP62[[#This Row],[CL_CMP_OBJ_TO8]]))</f>
        <v>1</v>
      </c>
      <c r="JP159" s="33" t="b">
        <f>AND($B$2&gt;=_xlfn.NUMBERVALUE(Table_Query_from_MF_DSNP62[[#This Row],[CL_CMP_OBJ_FR9]]),$B$2&lt;=_xlfn.NUMBERVALUE(Table_Query_from_MF_DSNP62[[#This Row],[CL_CMP_OBJ_TO9]]))</f>
        <v>1</v>
      </c>
      <c r="JQ159" s="33" t="b">
        <f>AND($B$2&gt;=_xlfn.NUMBERVALUE(Table_Query_from_MF_DSNP62[[#This Row],[CL_CMP_OBJ_FR10]]),$B$2&lt;=_xlfn.NUMBERVALUE(Table_Query_from_MF_DSNP62[[#This Row],[CL_CMP_OBJ_TO10]]))</f>
        <v>1</v>
      </c>
      <c r="JR159" s="33" t="b">
        <f>AND($B$2&gt;=_xlfn.NUMBERVALUE(Table_Query_from_MF_DSNP62[[#This Row],[CL_CMP_OBJ_FR11]]),$B$2&lt;=_xlfn.NUMBERVALUE(Table_Query_from_MF_DSNP62[[#This Row],[CL_CMP_OBJ_TO11]]))</f>
        <v>1</v>
      </c>
      <c r="JS159" s="33" t="b">
        <f>AND($B$2&gt;=_xlfn.NUMBERVALUE(Table_Query_from_MF_DSNP62[[#This Row],[CL_CMP_OBJ_FR12]]),$B$2&lt;=_xlfn.NUMBERVALUE(Table_Query_from_MF_DSNP62[[#This Row],[CL_CMP_OBJ_TO12]]))</f>
        <v>1</v>
      </c>
      <c r="JT159" s="33" t="b">
        <f>AND($B$2&gt;=_xlfn.NUMBERVALUE(Table_Query_from_MF_DSNP62[[#This Row],[CL_CMP_OBJ_FR13]]),$B$2&lt;=_xlfn.NUMBERVALUE(Table_Query_from_MF_DSNP62[[#This Row],[CL_CMP_OBJ_TO13]]))</f>
        <v>1</v>
      </c>
      <c r="JU159" s="33" t="b">
        <f>AND($B$2&gt;=_xlfn.NUMBERVALUE(Table_Query_from_MF_DSNP62[[#This Row],[CL_CMP_OBJ_FR14]]),$B$2&lt;=_xlfn.NUMBERVALUE(Table_Query_from_MF_DSNP62[[#This Row],[CL_CMP_OBJ_TO14]]))</f>
        <v>1</v>
      </c>
      <c r="JV159" s="33" t="b">
        <f>AND($B$2&gt;=_xlfn.NUMBERVALUE(Table_Query_from_MF_DSNP62[[#This Row],[CL_CMP_OBJ_FR15]]),$B$2&lt;=_xlfn.NUMBERVALUE(Table_Query_from_MF_DSNP62[[#This Row],[CL_CMP_OBJ_TO15]]))</f>
        <v>1</v>
      </c>
    </row>
    <row r="160" spans="1:282" x14ac:dyDescent="0.25">
      <c r="A160" t="b">
        <f>OR(,Table_Query_from_MF_DSNP62[[#This Row],[Desired GL included as "hard-coded" GL?]],Table_Query_from_MF_DSNP62[[#This Row],[Desired GL included as "Open GL"?]])</f>
        <v>1</v>
      </c>
      <c r="B160" t="b">
        <f>Table_Query_from_MF_DSNP62[[#This Row],[Desired CObj included as "Open CObj"?]]</f>
        <v>1</v>
      </c>
      <c r="C160" t="s">
        <v>1629</v>
      </c>
      <c r="D160" t="s">
        <v>1630</v>
      </c>
      <c r="E160" t="s">
        <v>8</v>
      </c>
      <c r="F160" s="24" t="s">
        <v>330</v>
      </c>
      <c r="G160" t="s">
        <v>53</v>
      </c>
      <c r="H160" s="24" t="s">
        <v>444</v>
      </c>
      <c r="I160" t="s">
        <v>444</v>
      </c>
      <c r="J160" s="24" t="s">
        <v>444</v>
      </c>
      <c r="K160" t="s">
        <v>444</v>
      </c>
      <c r="L160" s="24" t="s">
        <v>444</v>
      </c>
      <c r="M160" t="s">
        <v>444</v>
      </c>
      <c r="N160" t="s">
        <v>444</v>
      </c>
      <c r="O160" t="s">
        <v>444</v>
      </c>
      <c r="P160" t="s">
        <v>444</v>
      </c>
      <c r="Q160" t="s">
        <v>15</v>
      </c>
      <c r="R160" t="s">
        <v>15</v>
      </c>
      <c r="S160" t="s">
        <v>442</v>
      </c>
      <c r="T160" t="s">
        <v>447</v>
      </c>
      <c r="U160" t="s">
        <v>444</v>
      </c>
      <c r="V160" t="s">
        <v>444</v>
      </c>
      <c r="W160" t="s">
        <v>442</v>
      </c>
      <c r="X160" t="s">
        <v>442</v>
      </c>
      <c r="Y160" t="s">
        <v>444</v>
      </c>
      <c r="Z160" t="s">
        <v>442</v>
      </c>
      <c r="AA160" t="s">
        <v>442</v>
      </c>
      <c r="AB160" t="s">
        <v>442</v>
      </c>
      <c r="AC160" t="s">
        <v>444</v>
      </c>
      <c r="AD160" t="s">
        <v>447</v>
      </c>
      <c r="AE160" t="s">
        <v>447</v>
      </c>
      <c r="AF160" t="s">
        <v>447</v>
      </c>
      <c r="AG160" t="s">
        <v>442</v>
      </c>
      <c r="AH160" t="s">
        <v>447</v>
      </c>
      <c r="AI160" t="s">
        <v>447</v>
      </c>
      <c r="AJ160" t="s">
        <v>442</v>
      </c>
      <c r="AK160" t="s">
        <v>442</v>
      </c>
      <c r="AL160" t="s">
        <v>444</v>
      </c>
      <c r="AM160" t="s">
        <v>444</v>
      </c>
      <c r="AN160" t="s">
        <v>444</v>
      </c>
      <c r="AO160" t="s">
        <v>444</v>
      </c>
      <c r="AP160" t="s">
        <v>442</v>
      </c>
      <c r="AQ160" t="s">
        <v>528</v>
      </c>
      <c r="AR160" t="s">
        <v>528</v>
      </c>
      <c r="AS160" t="s">
        <v>162</v>
      </c>
      <c r="AT160" t="s">
        <v>10</v>
      </c>
      <c r="AU160" t="s">
        <v>444</v>
      </c>
      <c r="AV160" t="s">
        <v>442</v>
      </c>
      <c r="AW160" t="s">
        <v>444</v>
      </c>
      <c r="AX160" t="s">
        <v>444</v>
      </c>
      <c r="AY160" t="s">
        <v>444</v>
      </c>
      <c r="AZ160" t="s">
        <v>444</v>
      </c>
      <c r="BA160" t="s">
        <v>444</v>
      </c>
      <c r="BB160" t="s">
        <v>444</v>
      </c>
      <c r="BC160" t="s">
        <v>444</v>
      </c>
      <c r="BD160" t="s">
        <v>1359</v>
      </c>
      <c r="BE160" t="s">
        <v>1631</v>
      </c>
      <c r="BF160" t="s">
        <v>740</v>
      </c>
      <c r="BG160" t="s">
        <v>1360</v>
      </c>
      <c r="BH160" t="s">
        <v>755</v>
      </c>
      <c r="BI160" t="s">
        <v>529</v>
      </c>
      <c r="BJ160" t="s">
        <v>282</v>
      </c>
      <c r="BK160" t="s">
        <v>282</v>
      </c>
      <c r="BL160" t="s">
        <v>1360</v>
      </c>
      <c r="BM160" t="s">
        <v>758</v>
      </c>
      <c r="BN160" t="s">
        <v>529</v>
      </c>
      <c r="BO160" t="s">
        <v>282</v>
      </c>
      <c r="BP160" t="s">
        <v>282</v>
      </c>
      <c r="BQ160" t="s">
        <v>444</v>
      </c>
      <c r="BR160" t="s">
        <v>444</v>
      </c>
      <c r="BS160" t="s">
        <v>444</v>
      </c>
      <c r="BT160" t="s">
        <v>444</v>
      </c>
      <c r="BU160" t="s">
        <v>444</v>
      </c>
      <c r="BV160" t="s">
        <v>444</v>
      </c>
      <c r="BW160" t="s">
        <v>444</v>
      </c>
      <c r="BX160" t="s">
        <v>444</v>
      </c>
      <c r="BY160" t="s">
        <v>444</v>
      </c>
      <c r="BZ160" t="s">
        <v>444</v>
      </c>
      <c r="CA160" t="s">
        <v>444</v>
      </c>
      <c r="CB160" t="s">
        <v>444</v>
      </c>
      <c r="CC160" t="s">
        <v>444</v>
      </c>
      <c r="CD160" t="s">
        <v>444</v>
      </c>
      <c r="CE160" t="s">
        <v>444</v>
      </c>
      <c r="CF160" t="s">
        <v>444</v>
      </c>
      <c r="CG160" t="s">
        <v>444</v>
      </c>
      <c r="CH160" t="s">
        <v>444</v>
      </c>
      <c r="CI160" t="s">
        <v>444</v>
      </c>
      <c r="CJ160" t="s">
        <v>444</v>
      </c>
      <c r="CK160" t="s">
        <v>444</v>
      </c>
      <c r="CL160" t="s">
        <v>444</v>
      </c>
      <c r="CM160" t="s">
        <v>444</v>
      </c>
      <c r="CN160" t="s">
        <v>444</v>
      </c>
      <c r="CO160" t="s">
        <v>444</v>
      </c>
      <c r="CP160" t="s">
        <v>444</v>
      </c>
      <c r="CQ160" t="s">
        <v>444</v>
      </c>
      <c r="CR160" t="s">
        <v>444</v>
      </c>
      <c r="CS160" t="s">
        <v>444</v>
      </c>
      <c r="CT160" t="s">
        <v>444</v>
      </c>
      <c r="CU160" t="s">
        <v>444</v>
      </c>
      <c r="CV160" t="s">
        <v>2738</v>
      </c>
      <c r="CW160" t="s">
        <v>2736</v>
      </c>
      <c r="CX160" t="s">
        <v>2800</v>
      </c>
      <c r="CY160" t="s">
        <v>1370</v>
      </c>
      <c r="CZ160" t="s">
        <v>1371</v>
      </c>
      <c r="DA160" t="s">
        <v>444</v>
      </c>
      <c r="DB160" t="s">
        <v>444</v>
      </c>
      <c r="DC160" t="s">
        <v>444</v>
      </c>
      <c r="DD160" t="s">
        <v>444</v>
      </c>
      <c r="DE160" t="s">
        <v>444</v>
      </c>
      <c r="DF160" t="s">
        <v>444</v>
      </c>
      <c r="DG160" t="s">
        <v>444</v>
      </c>
      <c r="DH160" t="s">
        <v>444</v>
      </c>
      <c r="DI160" t="s">
        <v>443</v>
      </c>
      <c r="DJ160" t="s">
        <v>282</v>
      </c>
      <c r="DK160" t="s">
        <v>1440</v>
      </c>
      <c r="DL160" t="s">
        <v>1451</v>
      </c>
      <c r="DM160" t="s">
        <v>444</v>
      </c>
      <c r="DN160" t="s">
        <v>444</v>
      </c>
      <c r="DO160" t="s">
        <v>444</v>
      </c>
      <c r="DP160" t="s">
        <v>444</v>
      </c>
      <c r="DQ160" t="s">
        <v>444</v>
      </c>
      <c r="DR160" t="s">
        <v>444</v>
      </c>
      <c r="DS160" t="s">
        <v>444</v>
      </c>
      <c r="DT160" s="24" t="s">
        <v>444</v>
      </c>
      <c r="DU160" s="24" t="s">
        <v>444</v>
      </c>
      <c r="DV160" t="s">
        <v>444</v>
      </c>
      <c r="DW160" t="s">
        <v>444</v>
      </c>
      <c r="DX160" s="24" t="s">
        <v>444</v>
      </c>
      <c r="DY160" s="24" t="s">
        <v>444</v>
      </c>
      <c r="DZ160" t="s">
        <v>444</v>
      </c>
      <c r="EA160" t="s">
        <v>444</v>
      </c>
      <c r="EB160" s="24" t="s">
        <v>444</v>
      </c>
      <c r="EC160" s="24" t="s">
        <v>444</v>
      </c>
      <c r="ED160" t="s">
        <v>444</v>
      </c>
      <c r="EE160" t="s">
        <v>444</v>
      </c>
      <c r="EF160" s="24" t="s">
        <v>444</v>
      </c>
      <c r="EG160" s="24" t="s">
        <v>444</v>
      </c>
      <c r="EH160" t="s">
        <v>444</v>
      </c>
      <c r="EI160" t="s">
        <v>444</v>
      </c>
      <c r="EJ160" s="24" t="s">
        <v>444</v>
      </c>
      <c r="EK160" s="24" t="s">
        <v>444</v>
      </c>
      <c r="EL160" t="s">
        <v>444</v>
      </c>
      <c r="EM160" t="s">
        <v>444</v>
      </c>
      <c r="EN160" s="24" t="s">
        <v>444</v>
      </c>
      <c r="EO160" s="24" t="s">
        <v>444</v>
      </c>
      <c r="EP160" t="s">
        <v>444</v>
      </c>
      <c r="EQ160" t="s">
        <v>444</v>
      </c>
      <c r="ER160" s="24" t="s">
        <v>444</v>
      </c>
      <c r="ES160" s="24" t="s">
        <v>444</v>
      </c>
      <c r="ET160" t="s">
        <v>444</v>
      </c>
      <c r="EU160" t="s">
        <v>444</v>
      </c>
      <c r="EV160" s="24" t="s">
        <v>444</v>
      </c>
      <c r="EW160" s="24" t="s">
        <v>444</v>
      </c>
      <c r="EX160" t="s">
        <v>444</v>
      </c>
      <c r="EY160" t="s">
        <v>444</v>
      </c>
      <c r="EZ160" s="24" t="s">
        <v>444</v>
      </c>
      <c r="FA160" s="24" t="s">
        <v>444</v>
      </c>
      <c r="FB160" t="s">
        <v>444</v>
      </c>
      <c r="FC160" t="s">
        <v>444</v>
      </c>
      <c r="FD160" s="24" t="s">
        <v>444</v>
      </c>
      <c r="FE160" s="24" t="s">
        <v>444</v>
      </c>
      <c r="FF160" t="s">
        <v>444</v>
      </c>
      <c r="FG160" t="s">
        <v>444</v>
      </c>
      <c r="FH160" s="24" t="s">
        <v>444</v>
      </c>
      <c r="FI160" s="24" t="s">
        <v>444</v>
      </c>
      <c r="FJ160" t="s">
        <v>444</v>
      </c>
      <c r="FK160" t="s">
        <v>444</v>
      </c>
      <c r="FL160" s="24" t="s">
        <v>444</v>
      </c>
      <c r="FM160" s="24" t="s">
        <v>444</v>
      </c>
      <c r="FN160" t="s">
        <v>444</v>
      </c>
      <c r="FO160" t="s">
        <v>444</v>
      </c>
      <c r="FP160" s="24" t="s">
        <v>444</v>
      </c>
      <c r="FQ160" s="24" t="s">
        <v>444</v>
      </c>
      <c r="FR160" t="s">
        <v>444</v>
      </c>
      <c r="FS160" t="s">
        <v>444</v>
      </c>
      <c r="FT160" s="24" t="s">
        <v>444</v>
      </c>
      <c r="FU160" s="24" t="s">
        <v>444</v>
      </c>
      <c r="FV160" t="s">
        <v>444</v>
      </c>
      <c r="FW160" t="s">
        <v>444</v>
      </c>
      <c r="FX160" s="24" t="s">
        <v>444</v>
      </c>
      <c r="FY160" s="24" t="s">
        <v>444</v>
      </c>
      <c r="FZ160" t="s">
        <v>444</v>
      </c>
      <c r="GA160" t="s">
        <v>444</v>
      </c>
      <c r="GB160" s="24" t="s">
        <v>444</v>
      </c>
      <c r="GC160" s="24" t="s">
        <v>444</v>
      </c>
      <c r="GD160" t="s">
        <v>444</v>
      </c>
      <c r="GE160" t="s">
        <v>444</v>
      </c>
      <c r="GF160" s="24" t="s">
        <v>444</v>
      </c>
      <c r="GG160" s="24" t="s">
        <v>444</v>
      </c>
      <c r="GH160" t="s">
        <v>444</v>
      </c>
      <c r="GI160" s="24" t="s">
        <v>444</v>
      </c>
      <c r="GJ160" s="24" t="s">
        <v>444</v>
      </c>
      <c r="GK160" t="s">
        <v>444</v>
      </c>
      <c r="GL160" t="s">
        <v>444</v>
      </c>
      <c r="GM160" s="24" t="s">
        <v>444</v>
      </c>
      <c r="GN160" s="24" t="s">
        <v>444</v>
      </c>
      <c r="GO160" t="s">
        <v>444</v>
      </c>
      <c r="GP160" t="s">
        <v>444</v>
      </c>
      <c r="GQ160" s="24" t="s">
        <v>444</v>
      </c>
      <c r="GR160" s="24" t="s">
        <v>444</v>
      </c>
      <c r="GS160" t="s">
        <v>444</v>
      </c>
      <c r="GT160" t="s">
        <v>444</v>
      </c>
      <c r="GU160" s="24" t="s">
        <v>444</v>
      </c>
      <c r="GV160" s="24" t="s">
        <v>444</v>
      </c>
      <c r="GW160" t="s">
        <v>444</v>
      </c>
      <c r="GX160" t="s">
        <v>444</v>
      </c>
      <c r="GY160" s="24" t="s">
        <v>444</v>
      </c>
      <c r="GZ160" s="24" t="s">
        <v>444</v>
      </c>
      <c r="HA160" t="s">
        <v>444</v>
      </c>
      <c r="HB160" t="s">
        <v>444</v>
      </c>
      <c r="HC160" s="24" t="s">
        <v>444</v>
      </c>
      <c r="HD160" s="24" t="s">
        <v>444</v>
      </c>
      <c r="HE160" t="s">
        <v>444</v>
      </c>
      <c r="HF160" t="s">
        <v>444</v>
      </c>
      <c r="HG160" s="24" t="s">
        <v>444</v>
      </c>
      <c r="HH160" s="24" t="s">
        <v>444</v>
      </c>
      <c r="HI160" t="s">
        <v>444</v>
      </c>
      <c r="HJ160" t="s">
        <v>444</v>
      </c>
      <c r="HK160" s="24" t="s">
        <v>444</v>
      </c>
      <c r="HL160" s="24" t="s">
        <v>444</v>
      </c>
      <c r="HM160" t="s">
        <v>444</v>
      </c>
      <c r="HN160" t="s">
        <v>444</v>
      </c>
      <c r="HO160" s="24" t="s">
        <v>444</v>
      </c>
      <c r="HP160" s="24" t="s">
        <v>444</v>
      </c>
      <c r="HQ160" t="s">
        <v>444</v>
      </c>
      <c r="HR160" t="s">
        <v>444</v>
      </c>
      <c r="HS160" s="24" t="s">
        <v>444</v>
      </c>
      <c r="HT160" s="24" t="s">
        <v>444</v>
      </c>
      <c r="HU160" t="s">
        <v>444</v>
      </c>
      <c r="HV160" t="s">
        <v>444</v>
      </c>
      <c r="HW160" s="24" t="s">
        <v>444</v>
      </c>
      <c r="HX160" s="24" t="s">
        <v>444</v>
      </c>
      <c r="HY160" t="s">
        <v>444</v>
      </c>
      <c r="HZ160" t="s">
        <v>444</v>
      </c>
      <c r="IA160" t="s">
        <v>2741</v>
      </c>
      <c r="IB160" t="s">
        <v>2736</v>
      </c>
      <c r="IC160" t="s">
        <v>3041</v>
      </c>
      <c r="ID160" s="33" t="b" cm="1">
        <f t="array" ref="ID160">_xlfn.IFNA(MATCH($A$2,_xlfn.NUMBERVALUE(Table_Query_from_MF_DSNP62[[#This Row],[CL_GLACCT_DR1]:[CL_GLACCT_CR4]]),0),0)&gt;=1</f>
        <v>1</v>
      </c>
      <c r="IE160" s="33" t="b">
        <f>OR(Table_Query_from_MF_DSNP62[[#This Row],[Pair1]:[Pair25]])</f>
        <v>1</v>
      </c>
      <c r="IF160" s="33">
        <f>_xlfn.IFNA(MATCH(TRUE,Table_Query_from_MF_DSNP62[[#This Row],[Pair1]:[Pair25]],0),"none")</f>
        <v>1</v>
      </c>
      <c r="IG160" s="33" t="b">
        <f>AND($A$2&gt;=_xlfn.NUMBERVALUE(Table_Query_from_MF_DSNP62[[#This Row],[CL_GL_ACCT_FR1]]),$A$2&lt;=_xlfn.NUMBERVALUE(Table_Query_from_MF_DSNP62[[#This Row],[CL_GL_ACCT_TO1]]))</f>
        <v>1</v>
      </c>
      <c r="IH160" s="33" t="b">
        <f>AND($A$2&gt;=_xlfn.NUMBERVALUE(Table_Query_from_MF_DSNP62[[#This Row],[CL_GL_ACCT_FR2]]),$A$2&lt;=_xlfn.NUMBERVALUE(Table_Query_from_MF_DSNP62[[#This Row],[CL_GL_ACCT_TO2]]))</f>
        <v>1</v>
      </c>
      <c r="II160" s="33" t="b">
        <f>AND($A$2&gt;=_xlfn.NUMBERVALUE(Table_Query_from_MF_DSNP62[[#This Row],[CL_GL_ACCT_FR3]]),$A$2&lt;=_xlfn.NUMBERVALUE(Table_Query_from_MF_DSNP62[[#This Row],[CL_GL_ACCT_TO3]]))</f>
        <v>1</v>
      </c>
      <c r="IJ160" s="33" t="b">
        <f>AND($A$2&gt;=_xlfn.NUMBERVALUE(Table_Query_from_MF_DSNP62[[#This Row],[CL_GL_ACCT_FR4]]),$A$2&lt;=_xlfn.NUMBERVALUE(Table_Query_from_MF_DSNP62[[#This Row],[CL_GL_ACCT_TO4]]))</f>
        <v>1</v>
      </c>
      <c r="IK160" s="33" t="b">
        <f>AND($A$2&gt;=_xlfn.NUMBERVALUE(Table_Query_from_MF_DSNP62[[#This Row],[CL_GL_ACCT_FR5]]),$A$2&lt;=_xlfn.NUMBERVALUE(Table_Query_from_MF_DSNP62[[#This Row],[CL_GL_ACCT_TO5]]))</f>
        <v>1</v>
      </c>
      <c r="IL160" s="33" t="b">
        <f>AND($A$2&gt;=_xlfn.NUMBERVALUE(Table_Query_from_MF_DSNP62[[#This Row],[CL_GL_ACCT_FR6]]),$A$2&lt;=_xlfn.NUMBERVALUE(Table_Query_from_MF_DSNP62[[#This Row],[CL_GL_ACCT_TO6]]))</f>
        <v>1</v>
      </c>
      <c r="IM160" s="33" t="b">
        <f>AND($A$2&gt;=_xlfn.NUMBERVALUE(Table_Query_from_MF_DSNP62[[#This Row],[CL_GL_ACCT_FR7]]),$A$2&lt;=_xlfn.NUMBERVALUE(Table_Query_from_MF_DSNP62[[#This Row],[CL_GL_ACCT_TO7]]))</f>
        <v>1</v>
      </c>
      <c r="IN160" s="33" t="b">
        <f>AND($A$2&gt;=_xlfn.NUMBERVALUE(Table_Query_from_MF_DSNP62[[#This Row],[CL_GL_ACCT_FR8]]),$A$2&lt;=_xlfn.NUMBERVALUE(Table_Query_from_MF_DSNP62[[#This Row],[CL_GL_ACCT_TO8]]))</f>
        <v>1</v>
      </c>
      <c r="IO160" s="33" t="b">
        <f>AND($A$2&gt;=_xlfn.NUMBERVALUE(Table_Query_from_MF_DSNP62[[#This Row],[CL_GL_ACCT_FR9]]),$A$2&lt;=_xlfn.NUMBERVALUE(Table_Query_from_MF_DSNP62[[#This Row],[CL_GL_ACCT_TO9]]))</f>
        <v>1</v>
      </c>
      <c r="IP160" s="33" t="b">
        <f>AND($A$2&gt;=_xlfn.NUMBERVALUE(Table_Query_from_MF_DSNP62[[#This Row],[CL_GL_ACCT_FR10]]),$A$2&lt;=_xlfn.NUMBERVALUE(Table_Query_from_MF_DSNP62[[#This Row],[CL_GL_ACCT_TO10]]))</f>
        <v>1</v>
      </c>
      <c r="IQ160" s="33" t="b">
        <f>AND($A$2&gt;=_xlfn.NUMBERVALUE(Table_Query_from_MF_DSNP62[[#This Row],[CL_GL_ACCT_FR11]]),$A$2&lt;=_xlfn.NUMBERVALUE(Table_Query_from_MF_DSNP62[[#This Row],[CL_GL_ACCT_TO11]]))</f>
        <v>1</v>
      </c>
      <c r="IR160" s="33" t="b">
        <f>AND($A$2&gt;=_xlfn.NUMBERVALUE(Table_Query_from_MF_DSNP62[[#This Row],[CL_GL_ACCT_FR12]]),$A$2&lt;=_xlfn.NUMBERVALUE(Table_Query_from_MF_DSNP62[[#This Row],[CL_GL_ACCT_TO12]]))</f>
        <v>1</v>
      </c>
      <c r="IS160" s="33" t="b">
        <f>AND($A$2&gt;=_xlfn.NUMBERVALUE(Table_Query_from_MF_DSNP62[[#This Row],[CL_GL_ACCT_FR13]]),$A$2&lt;=_xlfn.NUMBERVALUE(Table_Query_from_MF_DSNP62[[#This Row],[CL_GL_ACCT_TO13]]))</f>
        <v>1</v>
      </c>
      <c r="IT160" s="33" t="b">
        <f>AND($A$2&gt;=_xlfn.NUMBERVALUE(Table_Query_from_MF_DSNP62[[#This Row],[CL_GL_ACCT_FR14]]),$A$2&lt;=_xlfn.NUMBERVALUE(Table_Query_from_MF_DSNP62[[#This Row],[CL_GL_ACCT_TO14]]))</f>
        <v>1</v>
      </c>
      <c r="IU160" s="33" t="b">
        <f>AND($A$2&gt;=_xlfn.NUMBERVALUE(Table_Query_from_MF_DSNP62[[#This Row],[CL_GL_ACCT_FR15]]),$A$2&lt;=_xlfn.NUMBERVALUE(Table_Query_from_MF_DSNP62[[#This Row],[CL_GL_ACCT_TO15]]))</f>
        <v>1</v>
      </c>
      <c r="IV160" s="33" t="b">
        <f>AND($A$2&gt;=_xlfn.NUMBERVALUE(Table_Query_from_MF_DSNP62[[#This Row],[CL_GL_ACCT_FR16]]),$A$2&lt;=_xlfn.NUMBERVALUE(Table_Query_from_MF_DSNP62[[#This Row],[CL_GL_ACCT_TO16]]))</f>
        <v>1</v>
      </c>
      <c r="IW160" s="33" t="b">
        <f>AND($A$2&gt;=_xlfn.NUMBERVALUE(Table_Query_from_MF_DSNP62[[#This Row],[CL_GL_ACCT_FR17]]),$A$2&lt;=_xlfn.NUMBERVALUE(Table_Query_from_MF_DSNP62[[#This Row],[CL_GL_ACCT_TO17]]))</f>
        <v>1</v>
      </c>
      <c r="IX160" s="33" t="b">
        <f>AND($A$2&gt;=_xlfn.NUMBERVALUE(Table_Query_from_MF_DSNP62[[#This Row],[CL_GL_ACCT_FR18]]),$A$2&lt;=_xlfn.NUMBERVALUE(Table_Query_from_MF_DSNP62[[#This Row],[CL_GL_ACCT_TO18]]))</f>
        <v>1</v>
      </c>
      <c r="IY160" s="33" t="b">
        <f>AND($A$2&gt;=_xlfn.NUMBERVALUE(Table_Query_from_MF_DSNP62[[#This Row],[CL_GL_ACCT_FR19]]),$A$2&lt;=_xlfn.NUMBERVALUE(Table_Query_from_MF_DSNP62[[#This Row],[CL_GL_ACCT_TO19]]))</f>
        <v>1</v>
      </c>
      <c r="IZ160" s="33" t="b">
        <f>AND($A$2&gt;=_xlfn.NUMBERVALUE(Table_Query_from_MF_DSNP62[[#This Row],[CL_GL_ACCT_FR20]]),$A$2&lt;=_xlfn.NUMBERVALUE(Table_Query_from_MF_DSNP62[[#This Row],[CL_GL_ACCT_TO20]]))</f>
        <v>1</v>
      </c>
      <c r="JA160" s="33" t="b">
        <f>AND($A$2&gt;=_xlfn.NUMBERVALUE(Table_Query_from_MF_DSNP62[[#This Row],[CL_GL_ACCT_FR21]]),$A$2&lt;=_xlfn.NUMBERVALUE(Table_Query_from_MF_DSNP62[[#This Row],[CL_GL_ACCT_TO21]]))</f>
        <v>1</v>
      </c>
      <c r="JB160" s="33" t="b">
        <f>AND($A$2&gt;=_xlfn.NUMBERVALUE(Table_Query_from_MF_DSNP62[[#This Row],[CL_GL_ACCT_FR22]]),$A$2&lt;=_xlfn.NUMBERVALUE(Table_Query_from_MF_DSNP62[[#This Row],[CL_GL_ACCT_TO22]]))</f>
        <v>1</v>
      </c>
      <c r="JC160" s="33" t="b">
        <f>AND($A$2&gt;=_xlfn.NUMBERVALUE(Table_Query_from_MF_DSNP62[[#This Row],[CL_GL_ACCT_FR23]]),$A$2&lt;=_xlfn.NUMBERVALUE(Table_Query_from_MF_DSNP62[[#This Row],[CL_GL_ACCT_TO23]]))</f>
        <v>1</v>
      </c>
      <c r="JD160" s="33" t="b">
        <f>AND($A$2&gt;=_xlfn.NUMBERVALUE(Table_Query_from_MF_DSNP62[[#This Row],[CL_GL_ACCT_FR24]]),$A$2&lt;=_xlfn.NUMBERVALUE(Table_Query_from_MF_DSNP62[[#This Row],[CL_GL_ACCT_TO24]]))</f>
        <v>1</v>
      </c>
      <c r="JE160" s="33" t="b">
        <f>AND($A$2&gt;=_xlfn.NUMBERVALUE(Table_Query_from_MF_DSNP62[[#This Row],[CL_GL_ACCT_FR25]]),$A$2&lt;=_xlfn.NUMBERVALUE(Table_Query_from_MF_DSNP62[[#This Row],[CL_GL_ACCT_TO25]]))</f>
        <v>1</v>
      </c>
      <c r="JF160" s="33" t="b">
        <f>OR(Table_Query_from_MF_DSNP62[[#This Row],[PairA]:[PairO]])</f>
        <v>1</v>
      </c>
      <c r="JG160" s="33">
        <f>_xlfn.IFNA(MATCH(TRUE,Table_Query_from_MF_DSNP62[[#This Row],[PairA]:[PairO]],0),"none")</f>
        <v>1</v>
      </c>
      <c r="JH160" s="33" t="b">
        <f>AND($B$2&gt;=_xlfn.NUMBERVALUE(Table_Query_from_MF_DSNP62[[#This Row],[CL_CMP_OBJ_FR1]]),$B$2&lt;=_xlfn.NUMBERVALUE(Table_Query_from_MF_DSNP62[[#This Row],[CL_CMP_OBJ_TO1]]))</f>
        <v>1</v>
      </c>
      <c r="JI160" s="33" t="b">
        <f>AND($B$2&gt;=_xlfn.NUMBERVALUE(Table_Query_from_MF_DSNP62[[#This Row],[CL_CMP_OBJ_FR2]]),$B$2&lt;=_xlfn.NUMBERVALUE(Table_Query_from_MF_DSNP62[[#This Row],[CL_CMP_OBJ_TO2]]))</f>
        <v>1</v>
      </c>
      <c r="JJ160" s="33" t="b">
        <f>AND($B$2&gt;=_xlfn.NUMBERVALUE(Table_Query_from_MF_DSNP62[[#This Row],[CL_CMP_OBJ_FR3]]),$B$2&lt;=_xlfn.NUMBERVALUE(Table_Query_from_MF_DSNP62[[#This Row],[CL_CMP_OBJ_TO3]]))</f>
        <v>1</v>
      </c>
      <c r="JK160" s="33" t="b">
        <f>AND($B$2&gt;=_xlfn.NUMBERVALUE(Table_Query_from_MF_DSNP62[[#This Row],[CL_CMP_OBJ_FR4]]),$B$2&lt;=_xlfn.NUMBERVALUE(Table_Query_from_MF_DSNP62[[#This Row],[CL_CMP_OBJ_TO4]]))</f>
        <v>1</v>
      </c>
      <c r="JL160" s="33" t="b">
        <f>AND($B$2&gt;=_xlfn.NUMBERVALUE(Table_Query_from_MF_DSNP62[[#This Row],[CL_CMP_OBJ_FR5]]),$B$2&lt;=_xlfn.NUMBERVALUE(Table_Query_from_MF_DSNP62[[#This Row],[CL_CMP_OBJ_TO5]]))</f>
        <v>1</v>
      </c>
      <c r="JM160" s="33" t="b">
        <f>AND($B$2&gt;=_xlfn.NUMBERVALUE(Table_Query_from_MF_DSNP62[[#This Row],[CL_CMP_OBJ_FR6]]),$B$2&lt;=_xlfn.NUMBERVALUE(Table_Query_from_MF_DSNP62[[#This Row],[CL_CMP_OBJ_TO6]]))</f>
        <v>1</v>
      </c>
      <c r="JN160" s="33" t="b">
        <f>AND($B$2&gt;=_xlfn.NUMBERVALUE(Table_Query_from_MF_DSNP62[[#This Row],[CL_CMP_OBJ_FR7]]),$B$2&lt;=_xlfn.NUMBERVALUE(Table_Query_from_MF_DSNP62[[#This Row],[CL_CMP_OBJ_TO7]]))</f>
        <v>1</v>
      </c>
      <c r="JO160" s="33" t="b">
        <f>AND($B$2&gt;=_xlfn.NUMBERVALUE(Table_Query_from_MF_DSNP62[[#This Row],[CL_CMP_OBJ_FR8]]),$B$2&lt;=_xlfn.NUMBERVALUE(Table_Query_from_MF_DSNP62[[#This Row],[CL_CMP_OBJ_TO8]]))</f>
        <v>1</v>
      </c>
      <c r="JP160" s="33" t="b">
        <f>AND($B$2&gt;=_xlfn.NUMBERVALUE(Table_Query_from_MF_DSNP62[[#This Row],[CL_CMP_OBJ_FR9]]),$B$2&lt;=_xlfn.NUMBERVALUE(Table_Query_from_MF_DSNP62[[#This Row],[CL_CMP_OBJ_TO9]]))</f>
        <v>1</v>
      </c>
      <c r="JQ160" s="33" t="b">
        <f>AND($B$2&gt;=_xlfn.NUMBERVALUE(Table_Query_from_MF_DSNP62[[#This Row],[CL_CMP_OBJ_FR10]]),$B$2&lt;=_xlfn.NUMBERVALUE(Table_Query_from_MF_DSNP62[[#This Row],[CL_CMP_OBJ_TO10]]))</f>
        <v>1</v>
      </c>
      <c r="JR160" s="33" t="b">
        <f>AND($B$2&gt;=_xlfn.NUMBERVALUE(Table_Query_from_MF_DSNP62[[#This Row],[CL_CMP_OBJ_FR11]]),$B$2&lt;=_xlfn.NUMBERVALUE(Table_Query_from_MF_DSNP62[[#This Row],[CL_CMP_OBJ_TO11]]))</f>
        <v>1</v>
      </c>
      <c r="JS160" s="33" t="b">
        <f>AND($B$2&gt;=_xlfn.NUMBERVALUE(Table_Query_from_MF_DSNP62[[#This Row],[CL_CMP_OBJ_FR12]]),$B$2&lt;=_xlfn.NUMBERVALUE(Table_Query_from_MF_DSNP62[[#This Row],[CL_CMP_OBJ_TO12]]))</f>
        <v>1</v>
      </c>
      <c r="JT160" s="33" t="b">
        <f>AND($B$2&gt;=_xlfn.NUMBERVALUE(Table_Query_from_MF_DSNP62[[#This Row],[CL_CMP_OBJ_FR13]]),$B$2&lt;=_xlfn.NUMBERVALUE(Table_Query_from_MF_DSNP62[[#This Row],[CL_CMP_OBJ_TO13]]))</f>
        <v>1</v>
      </c>
      <c r="JU160" s="33" t="b">
        <f>AND($B$2&gt;=_xlfn.NUMBERVALUE(Table_Query_from_MF_DSNP62[[#This Row],[CL_CMP_OBJ_FR14]]),$B$2&lt;=_xlfn.NUMBERVALUE(Table_Query_from_MF_DSNP62[[#This Row],[CL_CMP_OBJ_TO14]]))</f>
        <v>1</v>
      </c>
      <c r="JV160" s="33" t="b">
        <f>AND($B$2&gt;=_xlfn.NUMBERVALUE(Table_Query_from_MF_DSNP62[[#This Row],[CL_CMP_OBJ_FR15]]),$B$2&lt;=_xlfn.NUMBERVALUE(Table_Query_from_MF_DSNP62[[#This Row],[CL_CMP_OBJ_TO15]]))</f>
        <v>1</v>
      </c>
    </row>
    <row r="161" spans="1:282" x14ac:dyDescent="0.25">
      <c r="A161" t="b">
        <f>OR(,Table_Query_from_MF_DSNP62[[#This Row],[Desired GL included as "hard-coded" GL?]],Table_Query_from_MF_DSNP62[[#This Row],[Desired GL included as "Open GL"?]])</f>
        <v>1</v>
      </c>
      <c r="B161" t="b">
        <f>Table_Query_from_MF_DSNP62[[#This Row],[Desired CObj included as "Open CObj"?]]</f>
        <v>1</v>
      </c>
      <c r="C161" t="s">
        <v>1631</v>
      </c>
      <c r="D161" t="s">
        <v>1632</v>
      </c>
      <c r="E161" t="s">
        <v>8</v>
      </c>
      <c r="F161" s="24" t="s">
        <v>421</v>
      </c>
      <c r="G161" t="s">
        <v>330</v>
      </c>
      <c r="H161" s="24" t="s">
        <v>444</v>
      </c>
      <c r="I161" t="s">
        <v>444</v>
      </c>
      <c r="J161" s="24" t="s">
        <v>444</v>
      </c>
      <c r="K161" t="s">
        <v>444</v>
      </c>
      <c r="L161" s="24" t="s">
        <v>444</v>
      </c>
      <c r="M161" t="s">
        <v>444</v>
      </c>
      <c r="N161" t="s">
        <v>444</v>
      </c>
      <c r="O161" t="s">
        <v>444</v>
      </c>
      <c r="P161" t="s">
        <v>444</v>
      </c>
      <c r="Q161" t="s">
        <v>15</v>
      </c>
      <c r="R161" t="s">
        <v>444</v>
      </c>
      <c r="S161" t="s">
        <v>442</v>
      </c>
      <c r="T161" t="s">
        <v>447</v>
      </c>
      <c r="U161" t="s">
        <v>444</v>
      </c>
      <c r="V161" t="s">
        <v>444</v>
      </c>
      <c r="W161" t="s">
        <v>447</v>
      </c>
      <c r="X161" t="s">
        <v>444</v>
      </c>
      <c r="Y161" t="s">
        <v>444</v>
      </c>
      <c r="Z161" t="s">
        <v>442</v>
      </c>
      <c r="AA161" t="s">
        <v>447</v>
      </c>
      <c r="AB161" t="s">
        <v>442</v>
      </c>
      <c r="AC161" t="s">
        <v>444</v>
      </c>
      <c r="AD161" t="s">
        <v>15</v>
      </c>
      <c r="AE161" t="s">
        <v>447</v>
      </c>
      <c r="AF161" t="s">
        <v>447</v>
      </c>
      <c r="AG161" t="s">
        <v>442</v>
      </c>
      <c r="AH161" t="s">
        <v>447</v>
      </c>
      <c r="AI161" t="s">
        <v>447</v>
      </c>
      <c r="AJ161" t="s">
        <v>442</v>
      </c>
      <c r="AK161" t="s">
        <v>442</v>
      </c>
      <c r="AL161" t="s">
        <v>444</v>
      </c>
      <c r="AM161" t="s">
        <v>444</v>
      </c>
      <c r="AN161" t="s">
        <v>444</v>
      </c>
      <c r="AO161" t="s">
        <v>444</v>
      </c>
      <c r="AP161" t="s">
        <v>442</v>
      </c>
      <c r="AQ161" t="s">
        <v>1440</v>
      </c>
      <c r="AR161" t="s">
        <v>1451</v>
      </c>
      <c r="AS161" t="s">
        <v>162</v>
      </c>
      <c r="AT161" t="s">
        <v>10</v>
      </c>
      <c r="AU161" t="s">
        <v>444</v>
      </c>
      <c r="AV161" t="s">
        <v>442</v>
      </c>
      <c r="AW161" t="s">
        <v>444</v>
      </c>
      <c r="AX161" t="s">
        <v>444</v>
      </c>
      <c r="AY161" t="s">
        <v>444</v>
      </c>
      <c r="AZ161" t="s">
        <v>444</v>
      </c>
      <c r="BA161" t="s">
        <v>444</v>
      </c>
      <c r="BB161" t="s">
        <v>444</v>
      </c>
      <c r="BC161" t="s">
        <v>444</v>
      </c>
      <c r="BD161" t="s">
        <v>1359</v>
      </c>
      <c r="BE161" t="s">
        <v>1629</v>
      </c>
      <c r="BF161" t="s">
        <v>1360</v>
      </c>
      <c r="BG161" t="s">
        <v>444</v>
      </c>
      <c r="BH161" t="s">
        <v>444</v>
      </c>
      <c r="BI161" t="s">
        <v>444</v>
      </c>
      <c r="BJ161" t="s">
        <v>444</v>
      </c>
      <c r="BK161" t="s">
        <v>444</v>
      </c>
      <c r="BL161" t="s">
        <v>444</v>
      </c>
      <c r="BM161" t="s">
        <v>444</v>
      </c>
      <c r="BN161" t="s">
        <v>444</v>
      </c>
      <c r="BO161" t="s">
        <v>444</v>
      </c>
      <c r="BP161" t="s">
        <v>444</v>
      </c>
      <c r="BQ161" t="s">
        <v>1360</v>
      </c>
      <c r="BR161" t="s">
        <v>1487</v>
      </c>
      <c r="BS161" t="s">
        <v>444</v>
      </c>
      <c r="BT161" t="s">
        <v>444</v>
      </c>
      <c r="BU161" t="s">
        <v>444</v>
      </c>
      <c r="BV161" t="s">
        <v>444</v>
      </c>
      <c r="BW161" t="s">
        <v>1360</v>
      </c>
      <c r="BX161" t="s">
        <v>1487</v>
      </c>
      <c r="BY161" t="s">
        <v>444</v>
      </c>
      <c r="BZ161" t="s">
        <v>444</v>
      </c>
      <c r="CA161" t="s">
        <v>444</v>
      </c>
      <c r="CB161" t="s">
        <v>444</v>
      </c>
      <c r="CC161" t="s">
        <v>444</v>
      </c>
      <c r="CD161" t="s">
        <v>444</v>
      </c>
      <c r="CE161" t="s">
        <v>444</v>
      </c>
      <c r="CF161" t="s">
        <v>444</v>
      </c>
      <c r="CG161" t="s">
        <v>444</v>
      </c>
      <c r="CH161" t="s">
        <v>444</v>
      </c>
      <c r="CI161" t="s">
        <v>1360</v>
      </c>
      <c r="CJ161" t="s">
        <v>1487</v>
      </c>
      <c r="CK161" t="s">
        <v>444</v>
      </c>
      <c r="CL161" t="s">
        <v>444</v>
      </c>
      <c r="CM161" t="s">
        <v>444</v>
      </c>
      <c r="CN161" t="s">
        <v>444</v>
      </c>
      <c r="CO161" t="s">
        <v>1360</v>
      </c>
      <c r="CP161" t="s">
        <v>1487</v>
      </c>
      <c r="CQ161" t="s">
        <v>444</v>
      </c>
      <c r="CR161" t="s">
        <v>444</v>
      </c>
      <c r="CS161" t="s">
        <v>444</v>
      </c>
      <c r="CT161" t="s">
        <v>444</v>
      </c>
      <c r="CU161" t="s">
        <v>444</v>
      </c>
      <c r="CV161" t="s">
        <v>2738</v>
      </c>
      <c r="CW161" t="s">
        <v>2736</v>
      </c>
      <c r="CX161" t="s">
        <v>2737</v>
      </c>
      <c r="CY161" t="s">
        <v>1370</v>
      </c>
      <c r="CZ161" t="s">
        <v>1371</v>
      </c>
      <c r="DA161" t="s">
        <v>444</v>
      </c>
      <c r="DB161" t="s">
        <v>444</v>
      </c>
      <c r="DC161" t="s">
        <v>444</v>
      </c>
      <c r="DD161" t="s">
        <v>444</v>
      </c>
      <c r="DE161" t="s">
        <v>444</v>
      </c>
      <c r="DF161" t="s">
        <v>444</v>
      </c>
      <c r="DG161" t="s">
        <v>444</v>
      </c>
      <c r="DH161" t="s">
        <v>444</v>
      </c>
      <c r="DI161" t="s">
        <v>443</v>
      </c>
      <c r="DJ161" t="s">
        <v>282</v>
      </c>
      <c r="DK161" t="s">
        <v>1440</v>
      </c>
      <c r="DL161" t="s">
        <v>1451</v>
      </c>
      <c r="DM161" t="s">
        <v>444</v>
      </c>
      <c r="DN161" t="s">
        <v>444</v>
      </c>
      <c r="DO161" t="s">
        <v>444</v>
      </c>
      <c r="DP161" t="s">
        <v>444</v>
      </c>
      <c r="DQ161" t="s">
        <v>444</v>
      </c>
      <c r="DR161" t="s">
        <v>444</v>
      </c>
      <c r="DS161" t="s">
        <v>444</v>
      </c>
      <c r="DT161" s="24" t="s">
        <v>444</v>
      </c>
      <c r="DU161" s="24" t="s">
        <v>444</v>
      </c>
      <c r="DV161" t="s">
        <v>444</v>
      </c>
      <c r="DW161" t="s">
        <v>444</v>
      </c>
      <c r="DX161" s="24" t="s">
        <v>444</v>
      </c>
      <c r="DY161" s="24" t="s">
        <v>444</v>
      </c>
      <c r="DZ161" t="s">
        <v>444</v>
      </c>
      <c r="EA161" t="s">
        <v>444</v>
      </c>
      <c r="EB161" s="24" t="s">
        <v>444</v>
      </c>
      <c r="EC161" s="24" t="s">
        <v>444</v>
      </c>
      <c r="ED161" t="s">
        <v>444</v>
      </c>
      <c r="EE161" t="s">
        <v>444</v>
      </c>
      <c r="EF161" s="24" t="s">
        <v>444</v>
      </c>
      <c r="EG161" s="24" t="s">
        <v>444</v>
      </c>
      <c r="EH161" t="s">
        <v>444</v>
      </c>
      <c r="EI161" t="s">
        <v>444</v>
      </c>
      <c r="EJ161" s="24" t="s">
        <v>444</v>
      </c>
      <c r="EK161" s="24" t="s">
        <v>444</v>
      </c>
      <c r="EL161" t="s">
        <v>444</v>
      </c>
      <c r="EM161" t="s">
        <v>444</v>
      </c>
      <c r="EN161" s="24" t="s">
        <v>444</v>
      </c>
      <c r="EO161" s="24" t="s">
        <v>444</v>
      </c>
      <c r="EP161" t="s">
        <v>444</v>
      </c>
      <c r="EQ161" t="s">
        <v>444</v>
      </c>
      <c r="ER161" s="24" t="s">
        <v>444</v>
      </c>
      <c r="ES161" s="24" t="s">
        <v>444</v>
      </c>
      <c r="ET161" t="s">
        <v>444</v>
      </c>
      <c r="EU161" t="s">
        <v>444</v>
      </c>
      <c r="EV161" s="24" t="s">
        <v>444</v>
      </c>
      <c r="EW161" s="24" t="s">
        <v>444</v>
      </c>
      <c r="EX161" t="s">
        <v>444</v>
      </c>
      <c r="EY161" t="s">
        <v>444</v>
      </c>
      <c r="EZ161" s="24" t="s">
        <v>444</v>
      </c>
      <c r="FA161" s="24" t="s">
        <v>444</v>
      </c>
      <c r="FB161" t="s">
        <v>444</v>
      </c>
      <c r="FC161" t="s">
        <v>444</v>
      </c>
      <c r="FD161" s="24" t="s">
        <v>444</v>
      </c>
      <c r="FE161" s="24" t="s">
        <v>444</v>
      </c>
      <c r="FF161" t="s">
        <v>444</v>
      </c>
      <c r="FG161" t="s">
        <v>444</v>
      </c>
      <c r="FH161" s="24" t="s">
        <v>444</v>
      </c>
      <c r="FI161" s="24" t="s">
        <v>444</v>
      </c>
      <c r="FJ161" t="s">
        <v>444</v>
      </c>
      <c r="FK161" t="s">
        <v>444</v>
      </c>
      <c r="FL161" s="24" t="s">
        <v>444</v>
      </c>
      <c r="FM161" s="24" t="s">
        <v>444</v>
      </c>
      <c r="FN161" t="s">
        <v>444</v>
      </c>
      <c r="FO161" t="s">
        <v>444</v>
      </c>
      <c r="FP161" s="24" t="s">
        <v>444</v>
      </c>
      <c r="FQ161" s="24" t="s">
        <v>444</v>
      </c>
      <c r="FR161" t="s">
        <v>444</v>
      </c>
      <c r="FS161" t="s">
        <v>444</v>
      </c>
      <c r="FT161" s="24" t="s">
        <v>444</v>
      </c>
      <c r="FU161" s="24" t="s">
        <v>444</v>
      </c>
      <c r="FV161" t="s">
        <v>444</v>
      </c>
      <c r="FW161" t="s">
        <v>444</v>
      </c>
      <c r="FX161" s="24" t="s">
        <v>444</v>
      </c>
      <c r="FY161" s="24" t="s">
        <v>444</v>
      </c>
      <c r="FZ161" t="s">
        <v>444</v>
      </c>
      <c r="GA161" t="s">
        <v>444</v>
      </c>
      <c r="GB161" s="24" t="s">
        <v>444</v>
      </c>
      <c r="GC161" s="24" t="s">
        <v>444</v>
      </c>
      <c r="GD161" t="s">
        <v>444</v>
      </c>
      <c r="GE161" t="s">
        <v>444</v>
      </c>
      <c r="GF161" s="24" t="s">
        <v>444</v>
      </c>
      <c r="GG161" s="24" t="s">
        <v>444</v>
      </c>
      <c r="GH161" t="s">
        <v>15</v>
      </c>
      <c r="GI161" s="24" t="s">
        <v>526</v>
      </c>
      <c r="GJ161" s="24" t="s">
        <v>1453</v>
      </c>
      <c r="GK161" t="s">
        <v>1454</v>
      </c>
      <c r="GL161" t="s">
        <v>609</v>
      </c>
      <c r="GM161" s="24" t="s">
        <v>444</v>
      </c>
      <c r="GN161" s="24" t="s">
        <v>444</v>
      </c>
      <c r="GO161" t="s">
        <v>444</v>
      </c>
      <c r="GP161" t="s">
        <v>444</v>
      </c>
      <c r="GQ161" s="24" t="s">
        <v>444</v>
      </c>
      <c r="GR161" s="24" t="s">
        <v>444</v>
      </c>
      <c r="GS161" t="s">
        <v>444</v>
      </c>
      <c r="GT161" t="s">
        <v>444</v>
      </c>
      <c r="GU161" s="24" t="s">
        <v>444</v>
      </c>
      <c r="GV161" s="24" t="s">
        <v>444</v>
      </c>
      <c r="GW161" t="s">
        <v>444</v>
      </c>
      <c r="GX161" t="s">
        <v>444</v>
      </c>
      <c r="GY161" s="24" t="s">
        <v>444</v>
      </c>
      <c r="GZ161" s="24" t="s">
        <v>444</v>
      </c>
      <c r="HA161" t="s">
        <v>444</v>
      </c>
      <c r="HB161" t="s">
        <v>444</v>
      </c>
      <c r="HC161" s="24" t="s">
        <v>444</v>
      </c>
      <c r="HD161" s="24" t="s">
        <v>444</v>
      </c>
      <c r="HE161" t="s">
        <v>444</v>
      </c>
      <c r="HF161" t="s">
        <v>444</v>
      </c>
      <c r="HG161" s="24" t="s">
        <v>444</v>
      </c>
      <c r="HH161" s="24" t="s">
        <v>444</v>
      </c>
      <c r="HI161" t="s">
        <v>444</v>
      </c>
      <c r="HJ161" t="s">
        <v>444</v>
      </c>
      <c r="HK161" s="24" t="s">
        <v>444</v>
      </c>
      <c r="HL161" s="24" t="s">
        <v>444</v>
      </c>
      <c r="HM161" t="s">
        <v>444</v>
      </c>
      <c r="HN161" t="s">
        <v>444</v>
      </c>
      <c r="HO161" s="24" t="s">
        <v>444</v>
      </c>
      <c r="HP161" s="24" t="s">
        <v>444</v>
      </c>
      <c r="HQ161" t="s">
        <v>444</v>
      </c>
      <c r="HR161" t="s">
        <v>444</v>
      </c>
      <c r="HS161" s="24" t="s">
        <v>444</v>
      </c>
      <c r="HT161" s="24" t="s">
        <v>444</v>
      </c>
      <c r="HU161" t="s">
        <v>444</v>
      </c>
      <c r="HV161" t="s">
        <v>444</v>
      </c>
      <c r="HW161" s="24" t="s">
        <v>444</v>
      </c>
      <c r="HX161" s="24" t="s">
        <v>444</v>
      </c>
      <c r="HY161" t="s">
        <v>444</v>
      </c>
      <c r="HZ161" t="s">
        <v>444</v>
      </c>
      <c r="IA161" t="s">
        <v>2741</v>
      </c>
      <c r="IB161" t="s">
        <v>2736</v>
      </c>
      <c r="IC161" t="s">
        <v>3027</v>
      </c>
      <c r="ID161" s="33" t="b" cm="1">
        <f t="array" ref="ID161">_xlfn.IFNA(MATCH($A$2,_xlfn.NUMBERVALUE(Table_Query_from_MF_DSNP62[[#This Row],[CL_GLACCT_DR1]:[CL_GLACCT_CR4]]),0),0)&gt;=1</f>
        <v>1</v>
      </c>
      <c r="IE161" s="33" t="b">
        <f>OR(Table_Query_from_MF_DSNP62[[#This Row],[Pair1]:[Pair25]])</f>
        <v>1</v>
      </c>
      <c r="IF161" s="33">
        <f>_xlfn.IFNA(MATCH(TRUE,Table_Query_from_MF_DSNP62[[#This Row],[Pair1]:[Pair25]],0),"none")</f>
        <v>1</v>
      </c>
      <c r="IG161" s="33" t="b">
        <f>AND($A$2&gt;=_xlfn.NUMBERVALUE(Table_Query_from_MF_DSNP62[[#This Row],[CL_GL_ACCT_FR1]]),$A$2&lt;=_xlfn.NUMBERVALUE(Table_Query_from_MF_DSNP62[[#This Row],[CL_GL_ACCT_TO1]]))</f>
        <v>1</v>
      </c>
      <c r="IH161" s="33" t="b">
        <f>AND($A$2&gt;=_xlfn.NUMBERVALUE(Table_Query_from_MF_DSNP62[[#This Row],[CL_GL_ACCT_FR2]]),$A$2&lt;=_xlfn.NUMBERVALUE(Table_Query_from_MF_DSNP62[[#This Row],[CL_GL_ACCT_TO2]]))</f>
        <v>1</v>
      </c>
      <c r="II161" s="33" t="b">
        <f>AND($A$2&gt;=_xlfn.NUMBERVALUE(Table_Query_from_MF_DSNP62[[#This Row],[CL_GL_ACCT_FR3]]),$A$2&lt;=_xlfn.NUMBERVALUE(Table_Query_from_MF_DSNP62[[#This Row],[CL_GL_ACCT_TO3]]))</f>
        <v>1</v>
      </c>
      <c r="IJ161" s="33" t="b">
        <f>AND($A$2&gt;=_xlfn.NUMBERVALUE(Table_Query_from_MF_DSNP62[[#This Row],[CL_GL_ACCT_FR4]]),$A$2&lt;=_xlfn.NUMBERVALUE(Table_Query_from_MF_DSNP62[[#This Row],[CL_GL_ACCT_TO4]]))</f>
        <v>1</v>
      </c>
      <c r="IK161" s="33" t="b">
        <f>AND($A$2&gt;=_xlfn.NUMBERVALUE(Table_Query_from_MF_DSNP62[[#This Row],[CL_GL_ACCT_FR5]]),$A$2&lt;=_xlfn.NUMBERVALUE(Table_Query_from_MF_DSNP62[[#This Row],[CL_GL_ACCT_TO5]]))</f>
        <v>1</v>
      </c>
      <c r="IL161" s="33" t="b">
        <f>AND($A$2&gt;=_xlfn.NUMBERVALUE(Table_Query_from_MF_DSNP62[[#This Row],[CL_GL_ACCT_FR6]]),$A$2&lt;=_xlfn.NUMBERVALUE(Table_Query_from_MF_DSNP62[[#This Row],[CL_GL_ACCT_TO6]]))</f>
        <v>1</v>
      </c>
      <c r="IM161" s="33" t="b">
        <f>AND($A$2&gt;=_xlfn.NUMBERVALUE(Table_Query_from_MF_DSNP62[[#This Row],[CL_GL_ACCT_FR7]]),$A$2&lt;=_xlfn.NUMBERVALUE(Table_Query_from_MF_DSNP62[[#This Row],[CL_GL_ACCT_TO7]]))</f>
        <v>1</v>
      </c>
      <c r="IN161" s="33" t="b">
        <f>AND($A$2&gt;=_xlfn.NUMBERVALUE(Table_Query_from_MF_DSNP62[[#This Row],[CL_GL_ACCT_FR8]]),$A$2&lt;=_xlfn.NUMBERVALUE(Table_Query_from_MF_DSNP62[[#This Row],[CL_GL_ACCT_TO8]]))</f>
        <v>1</v>
      </c>
      <c r="IO161" s="33" t="b">
        <f>AND($A$2&gt;=_xlfn.NUMBERVALUE(Table_Query_from_MF_DSNP62[[#This Row],[CL_GL_ACCT_FR9]]),$A$2&lt;=_xlfn.NUMBERVALUE(Table_Query_from_MF_DSNP62[[#This Row],[CL_GL_ACCT_TO9]]))</f>
        <v>1</v>
      </c>
      <c r="IP161" s="33" t="b">
        <f>AND($A$2&gt;=_xlfn.NUMBERVALUE(Table_Query_from_MF_DSNP62[[#This Row],[CL_GL_ACCT_FR10]]),$A$2&lt;=_xlfn.NUMBERVALUE(Table_Query_from_MF_DSNP62[[#This Row],[CL_GL_ACCT_TO10]]))</f>
        <v>1</v>
      </c>
      <c r="IQ161" s="33" t="b">
        <f>AND($A$2&gt;=_xlfn.NUMBERVALUE(Table_Query_from_MF_DSNP62[[#This Row],[CL_GL_ACCT_FR11]]),$A$2&lt;=_xlfn.NUMBERVALUE(Table_Query_from_MF_DSNP62[[#This Row],[CL_GL_ACCT_TO11]]))</f>
        <v>1</v>
      </c>
      <c r="IR161" s="33" t="b">
        <f>AND($A$2&gt;=_xlfn.NUMBERVALUE(Table_Query_from_MF_DSNP62[[#This Row],[CL_GL_ACCT_FR12]]),$A$2&lt;=_xlfn.NUMBERVALUE(Table_Query_from_MF_DSNP62[[#This Row],[CL_GL_ACCT_TO12]]))</f>
        <v>1</v>
      </c>
      <c r="IS161" s="33" t="b">
        <f>AND($A$2&gt;=_xlfn.NUMBERVALUE(Table_Query_from_MF_DSNP62[[#This Row],[CL_GL_ACCT_FR13]]),$A$2&lt;=_xlfn.NUMBERVALUE(Table_Query_from_MF_DSNP62[[#This Row],[CL_GL_ACCT_TO13]]))</f>
        <v>1</v>
      </c>
      <c r="IT161" s="33" t="b">
        <f>AND($A$2&gt;=_xlfn.NUMBERVALUE(Table_Query_from_MF_DSNP62[[#This Row],[CL_GL_ACCT_FR14]]),$A$2&lt;=_xlfn.NUMBERVALUE(Table_Query_from_MF_DSNP62[[#This Row],[CL_GL_ACCT_TO14]]))</f>
        <v>1</v>
      </c>
      <c r="IU161" s="33" t="b">
        <f>AND($A$2&gt;=_xlfn.NUMBERVALUE(Table_Query_from_MF_DSNP62[[#This Row],[CL_GL_ACCT_FR15]]),$A$2&lt;=_xlfn.NUMBERVALUE(Table_Query_from_MF_DSNP62[[#This Row],[CL_GL_ACCT_TO15]]))</f>
        <v>1</v>
      </c>
      <c r="IV161" s="33" t="b">
        <f>AND($A$2&gt;=_xlfn.NUMBERVALUE(Table_Query_from_MF_DSNP62[[#This Row],[CL_GL_ACCT_FR16]]),$A$2&lt;=_xlfn.NUMBERVALUE(Table_Query_from_MF_DSNP62[[#This Row],[CL_GL_ACCT_TO16]]))</f>
        <v>1</v>
      </c>
      <c r="IW161" s="33" t="b">
        <f>AND($A$2&gt;=_xlfn.NUMBERVALUE(Table_Query_from_MF_DSNP62[[#This Row],[CL_GL_ACCT_FR17]]),$A$2&lt;=_xlfn.NUMBERVALUE(Table_Query_from_MF_DSNP62[[#This Row],[CL_GL_ACCT_TO17]]))</f>
        <v>1</v>
      </c>
      <c r="IX161" s="33" t="b">
        <f>AND($A$2&gt;=_xlfn.NUMBERVALUE(Table_Query_from_MF_DSNP62[[#This Row],[CL_GL_ACCT_FR18]]),$A$2&lt;=_xlfn.NUMBERVALUE(Table_Query_from_MF_DSNP62[[#This Row],[CL_GL_ACCT_TO18]]))</f>
        <v>1</v>
      </c>
      <c r="IY161" s="33" t="b">
        <f>AND($A$2&gt;=_xlfn.NUMBERVALUE(Table_Query_from_MF_DSNP62[[#This Row],[CL_GL_ACCT_FR19]]),$A$2&lt;=_xlfn.NUMBERVALUE(Table_Query_from_MF_DSNP62[[#This Row],[CL_GL_ACCT_TO19]]))</f>
        <v>1</v>
      </c>
      <c r="IZ161" s="33" t="b">
        <f>AND($A$2&gt;=_xlfn.NUMBERVALUE(Table_Query_from_MF_DSNP62[[#This Row],[CL_GL_ACCT_FR20]]),$A$2&lt;=_xlfn.NUMBERVALUE(Table_Query_from_MF_DSNP62[[#This Row],[CL_GL_ACCT_TO20]]))</f>
        <v>1</v>
      </c>
      <c r="JA161" s="33" t="b">
        <f>AND($A$2&gt;=_xlfn.NUMBERVALUE(Table_Query_from_MF_DSNP62[[#This Row],[CL_GL_ACCT_FR21]]),$A$2&lt;=_xlfn.NUMBERVALUE(Table_Query_from_MF_DSNP62[[#This Row],[CL_GL_ACCT_TO21]]))</f>
        <v>1</v>
      </c>
      <c r="JB161" s="33" t="b">
        <f>AND($A$2&gt;=_xlfn.NUMBERVALUE(Table_Query_from_MF_DSNP62[[#This Row],[CL_GL_ACCT_FR22]]),$A$2&lt;=_xlfn.NUMBERVALUE(Table_Query_from_MF_DSNP62[[#This Row],[CL_GL_ACCT_TO22]]))</f>
        <v>1</v>
      </c>
      <c r="JC161" s="33" t="b">
        <f>AND($A$2&gt;=_xlfn.NUMBERVALUE(Table_Query_from_MF_DSNP62[[#This Row],[CL_GL_ACCT_FR23]]),$A$2&lt;=_xlfn.NUMBERVALUE(Table_Query_from_MF_DSNP62[[#This Row],[CL_GL_ACCT_TO23]]))</f>
        <v>1</v>
      </c>
      <c r="JD161" s="33" t="b">
        <f>AND($A$2&gt;=_xlfn.NUMBERVALUE(Table_Query_from_MF_DSNP62[[#This Row],[CL_GL_ACCT_FR24]]),$A$2&lt;=_xlfn.NUMBERVALUE(Table_Query_from_MF_DSNP62[[#This Row],[CL_GL_ACCT_TO24]]))</f>
        <v>1</v>
      </c>
      <c r="JE161" s="33" t="b">
        <f>AND($A$2&gt;=_xlfn.NUMBERVALUE(Table_Query_from_MF_DSNP62[[#This Row],[CL_GL_ACCT_FR25]]),$A$2&lt;=_xlfn.NUMBERVALUE(Table_Query_from_MF_DSNP62[[#This Row],[CL_GL_ACCT_TO25]]))</f>
        <v>1</v>
      </c>
      <c r="JF161" s="33" t="b">
        <f>OR(Table_Query_from_MF_DSNP62[[#This Row],[PairA]:[PairO]])</f>
        <v>1</v>
      </c>
      <c r="JG161" s="33">
        <f>_xlfn.IFNA(MATCH(TRUE,Table_Query_from_MF_DSNP62[[#This Row],[PairA]:[PairO]],0),"none")</f>
        <v>3</v>
      </c>
      <c r="JH161" s="33" t="b">
        <f>AND($B$2&gt;=_xlfn.NUMBERVALUE(Table_Query_from_MF_DSNP62[[#This Row],[CL_CMP_OBJ_FR1]]),$B$2&lt;=_xlfn.NUMBERVALUE(Table_Query_from_MF_DSNP62[[#This Row],[CL_CMP_OBJ_TO1]]))</f>
        <v>0</v>
      </c>
      <c r="JI161" s="33" t="b">
        <f>AND($B$2&gt;=_xlfn.NUMBERVALUE(Table_Query_from_MF_DSNP62[[#This Row],[CL_CMP_OBJ_FR2]]),$B$2&lt;=_xlfn.NUMBERVALUE(Table_Query_from_MF_DSNP62[[#This Row],[CL_CMP_OBJ_TO2]]))</f>
        <v>0</v>
      </c>
      <c r="JJ161" s="33" t="b">
        <f>AND($B$2&gt;=_xlfn.NUMBERVALUE(Table_Query_from_MF_DSNP62[[#This Row],[CL_CMP_OBJ_FR3]]),$B$2&lt;=_xlfn.NUMBERVALUE(Table_Query_from_MF_DSNP62[[#This Row],[CL_CMP_OBJ_TO3]]))</f>
        <v>1</v>
      </c>
      <c r="JK161" s="33" t="b">
        <f>AND($B$2&gt;=_xlfn.NUMBERVALUE(Table_Query_from_MF_DSNP62[[#This Row],[CL_CMP_OBJ_FR4]]),$B$2&lt;=_xlfn.NUMBERVALUE(Table_Query_from_MF_DSNP62[[#This Row],[CL_CMP_OBJ_TO4]]))</f>
        <v>1</v>
      </c>
      <c r="JL161" s="33" t="b">
        <f>AND($B$2&gt;=_xlfn.NUMBERVALUE(Table_Query_from_MF_DSNP62[[#This Row],[CL_CMP_OBJ_FR5]]),$B$2&lt;=_xlfn.NUMBERVALUE(Table_Query_from_MF_DSNP62[[#This Row],[CL_CMP_OBJ_TO5]]))</f>
        <v>1</v>
      </c>
      <c r="JM161" s="33" t="b">
        <f>AND($B$2&gt;=_xlfn.NUMBERVALUE(Table_Query_from_MF_DSNP62[[#This Row],[CL_CMP_OBJ_FR6]]),$B$2&lt;=_xlfn.NUMBERVALUE(Table_Query_from_MF_DSNP62[[#This Row],[CL_CMP_OBJ_TO6]]))</f>
        <v>1</v>
      </c>
      <c r="JN161" s="33" t="b">
        <f>AND($B$2&gt;=_xlfn.NUMBERVALUE(Table_Query_from_MF_DSNP62[[#This Row],[CL_CMP_OBJ_FR7]]),$B$2&lt;=_xlfn.NUMBERVALUE(Table_Query_from_MF_DSNP62[[#This Row],[CL_CMP_OBJ_TO7]]))</f>
        <v>1</v>
      </c>
      <c r="JO161" s="33" t="b">
        <f>AND($B$2&gt;=_xlfn.NUMBERVALUE(Table_Query_from_MF_DSNP62[[#This Row],[CL_CMP_OBJ_FR8]]),$B$2&lt;=_xlfn.NUMBERVALUE(Table_Query_from_MF_DSNP62[[#This Row],[CL_CMP_OBJ_TO8]]))</f>
        <v>1</v>
      </c>
      <c r="JP161" s="33" t="b">
        <f>AND($B$2&gt;=_xlfn.NUMBERVALUE(Table_Query_from_MF_DSNP62[[#This Row],[CL_CMP_OBJ_FR9]]),$B$2&lt;=_xlfn.NUMBERVALUE(Table_Query_from_MF_DSNP62[[#This Row],[CL_CMP_OBJ_TO9]]))</f>
        <v>1</v>
      </c>
      <c r="JQ161" s="33" t="b">
        <f>AND($B$2&gt;=_xlfn.NUMBERVALUE(Table_Query_from_MF_DSNP62[[#This Row],[CL_CMP_OBJ_FR10]]),$B$2&lt;=_xlfn.NUMBERVALUE(Table_Query_from_MF_DSNP62[[#This Row],[CL_CMP_OBJ_TO10]]))</f>
        <v>1</v>
      </c>
      <c r="JR161" s="33" t="b">
        <f>AND($B$2&gt;=_xlfn.NUMBERVALUE(Table_Query_from_MF_DSNP62[[#This Row],[CL_CMP_OBJ_FR11]]),$B$2&lt;=_xlfn.NUMBERVALUE(Table_Query_from_MF_DSNP62[[#This Row],[CL_CMP_OBJ_TO11]]))</f>
        <v>1</v>
      </c>
      <c r="JS161" s="33" t="b">
        <f>AND($B$2&gt;=_xlfn.NUMBERVALUE(Table_Query_from_MF_DSNP62[[#This Row],[CL_CMP_OBJ_FR12]]),$B$2&lt;=_xlfn.NUMBERVALUE(Table_Query_from_MF_DSNP62[[#This Row],[CL_CMP_OBJ_TO12]]))</f>
        <v>1</v>
      </c>
      <c r="JT161" s="33" t="b">
        <f>AND($B$2&gt;=_xlfn.NUMBERVALUE(Table_Query_from_MF_DSNP62[[#This Row],[CL_CMP_OBJ_FR13]]),$B$2&lt;=_xlfn.NUMBERVALUE(Table_Query_from_MF_DSNP62[[#This Row],[CL_CMP_OBJ_TO13]]))</f>
        <v>1</v>
      </c>
      <c r="JU161" s="33" t="b">
        <f>AND($B$2&gt;=_xlfn.NUMBERVALUE(Table_Query_from_MF_DSNP62[[#This Row],[CL_CMP_OBJ_FR14]]),$B$2&lt;=_xlfn.NUMBERVALUE(Table_Query_from_MF_DSNP62[[#This Row],[CL_CMP_OBJ_TO14]]))</f>
        <v>1</v>
      </c>
      <c r="JV161" s="33" t="b">
        <f>AND($B$2&gt;=_xlfn.NUMBERVALUE(Table_Query_from_MF_DSNP62[[#This Row],[CL_CMP_OBJ_FR15]]),$B$2&lt;=_xlfn.NUMBERVALUE(Table_Query_from_MF_DSNP62[[#This Row],[CL_CMP_OBJ_TO15]]))</f>
        <v>1</v>
      </c>
    </row>
    <row r="162" spans="1:282" x14ac:dyDescent="0.25">
      <c r="A162" t="b">
        <f>OR(,Table_Query_from_MF_DSNP62[[#This Row],[Desired GL included as "hard-coded" GL?]],Table_Query_from_MF_DSNP62[[#This Row],[Desired GL included as "Open GL"?]])</f>
        <v>1</v>
      </c>
      <c r="B162" t="b">
        <f>Table_Query_from_MF_DSNP62[[#This Row],[Desired CObj included as "Open CObj"?]]</f>
        <v>1</v>
      </c>
      <c r="C162" t="s">
        <v>1633</v>
      </c>
      <c r="D162" t="s">
        <v>1634</v>
      </c>
      <c r="E162" t="s">
        <v>15</v>
      </c>
      <c r="F162" s="24" t="s">
        <v>422</v>
      </c>
      <c r="G162" t="s">
        <v>168</v>
      </c>
      <c r="H162" s="24" t="s">
        <v>444</v>
      </c>
      <c r="I162" t="s">
        <v>444</v>
      </c>
      <c r="J162" s="24" t="s">
        <v>444</v>
      </c>
      <c r="K162" t="s">
        <v>444</v>
      </c>
      <c r="L162" s="24" t="s">
        <v>361</v>
      </c>
      <c r="M162" t="s">
        <v>308</v>
      </c>
      <c r="N162" t="s">
        <v>444</v>
      </c>
      <c r="O162" t="s">
        <v>15</v>
      </c>
      <c r="P162" t="s">
        <v>444</v>
      </c>
      <c r="Q162" t="s">
        <v>15</v>
      </c>
      <c r="R162" t="s">
        <v>15</v>
      </c>
      <c r="S162" t="s">
        <v>15</v>
      </c>
      <c r="T162" t="s">
        <v>447</v>
      </c>
      <c r="U162" t="s">
        <v>444</v>
      </c>
      <c r="V162" t="s">
        <v>444</v>
      </c>
      <c r="W162" t="s">
        <v>447</v>
      </c>
      <c r="X162" t="s">
        <v>444</v>
      </c>
      <c r="Y162" t="s">
        <v>444</v>
      </c>
      <c r="Z162" t="s">
        <v>447</v>
      </c>
      <c r="AA162" t="s">
        <v>447</v>
      </c>
      <c r="AB162" t="s">
        <v>444</v>
      </c>
      <c r="AC162" t="s">
        <v>444</v>
      </c>
      <c r="AD162" t="s">
        <v>447</v>
      </c>
      <c r="AE162" t="s">
        <v>447</v>
      </c>
      <c r="AF162" t="s">
        <v>447</v>
      </c>
      <c r="AG162" t="s">
        <v>447</v>
      </c>
      <c r="AH162" t="s">
        <v>447</v>
      </c>
      <c r="AI162" t="s">
        <v>447</v>
      </c>
      <c r="AJ162" t="s">
        <v>442</v>
      </c>
      <c r="AK162" t="s">
        <v>442</v>
      </c>
      <c r="AL162" t="s">
        <v>444</v>
      </c>
      <c r="AM162" t="s">
        <v>444</v>
      </c>
      <c r="AN162" t="s">
        <v>444</v>
      </c>
      <c r="AO162" t="s">
        <v>444</v>
      </c>
      <c r="AP162" t="s">
        <v>442</v>
      </c>
      <c r="AQ162" t="s">
        <v>528</v>
      </c>
      <c r="AR162" t="s">
        <v>282</v>
      </c>
      <c r="AS162" t="s">
        <v>7</v>
      </c>
      <c r="AT162" t="s">
        <v>10</v>
      </c>
      <c r="AU162" t="s">
        <v>1609</v>
      </c>
      <c r="AV162" t="s">
        <v>1359</v>
      </c>
      <c r="AW162" t="s">
        <v>444</v>
      </c>
      <c r="AX162" t="s">
        <v>444</v>
      </c>
      <c r="AY162" t="s">
        <v>444</v>
      </c>
      <c r="AZ162" t="s">
        <v>444</v>
      </c>
      <c r="BA162" t="s">
        <v>444</v>
      </c>
      <c r="BB162" t="s">
        <v>743</v>
      </c>
      <c r="BC162" t="s">
        <v>1592</v>
      </c>
      <c r="BD162" t="s">
        <v>1359</v>
      </c>
      <c r="BE162" t="s">
        <v>444</v>
      </c>
      <c r="BF162" t="s">
        <v>1360</v>
      </c>
      <c r="BG162" t="s">
        <v>1360</v>
      </c>
      <c r="BH162" t="s">
        <v>755</v>
      </c>
      <c r="BI162" t="s">
        <v>529</v>
      </c>
      <c r="BJ162" t="s">
        <v>1520</v>
      </c>
      <c r="BK162" t="s">
        <v>282</v>
      </c>
      <c r="BL162" t="s">
        <v>1360</v>
      </c>
      <c r="BM162" t="s">
        <v>758</v>
      </c>
      <c r="BN162" t="s">
        <v>529</v>
      </c>
      <c r="BO162" t="s">
        <v>1520</v>
      </c>
      <c r="BP162" t="s">
        <v>282</v>
      </c>
      <c r="BQ162" t="s">
        <v>740</v>
      </c>
      <c r="BR162" t="s">
        <v>829</v>
      </c>
      <c r="BS162" t="s">
        <v>444</v>
      </c>
      <c r="BT162" t="s">
        <v>1360</v>
      </c>
      <c r="BU162" t="s">
        <v>188</v>
      </c>
      <c r="BV162" t="s">
        <v>444</v>
      </c>
      <c r="BW162" t="s">
        <v>740</v>
      </c>
      <c r="BX162" t="s">
        <v>829</v>
      </c>
      <c r="BY162" t="s">
        <v>444</v>
      </c>
      <c r="BZ162" t="s">
        <v>1360</v>
      </c>
      <c r="CA162" t="s">
        <v>188</v>
      </c>
      <c r="CB162" t="s">
        <v>444</v>
      </c>
      <c r="CC162" t="s">
        <v>444</v>
      </c>
      <c r="CD162" t="s">
        <v>444</v>
      </c>
      <c r="CE162" t="s">
        <v>444</v>
      </c>
      <c r="CF162" t="s">
        <v>444</v>
      </c>
      <c r="CG162" t="s">
        <v>444</v>
      </c>
      <c r="CH162" t="s">
        <v>444</v>
      </c>
      <c r="CI162" t="s">
        <v>740</v>
      </c>
      <c r="CJ162" t="s">
        <v>829</v>
      </c>
      <c r="CK162" t="s">
        <v>444</v>
      </c>
      <c r="CL162" t="s">
        <v>1360</v>
      </c>
      <c r="CM162" t="s">
        <v>188</v>
      </c>
      <c r="CN162" t="s">
        <v>444</v>
      </c>
      <c r="CO162" t="s">
        <v>740</v>
      </c>
      <c r="CP162" t="s">
        <v>829</v>
      </c>
      <c r="CQ162" t="s">
        <v>444</v>
      </c>
      <c r="CR162" t="s">
        <v>1360</v>
      </c>
      <c r="CS162" t="s">
        <v>188</v>
      </c>
      <c r="CT162" t="s">
        <v>444</v>
      </c>
      <c r="CU162" t="s">
        <v>444</v>
      </c>
      <c r="CV162" t="s">
        <v>2738</v>
      </c>
      <c r="CW162" t="s">
        <v>2736</v>
      </c>
      <c r="CX162" t="s">
        <v>2775</v>
      </c>
      <c r="CY162" t="s">
        <v>1089</v>
      </c>
      <c r="CZ162" t="s">
        <v>444</v>
      </c>
      <c r="DA162" t="s">
        <v>444</v>
      </c>
      <c r="DB162" t="s">
        <v>444</v>
      </c>
      <c r="DC162" t="s">
        <v>444</v>
      </c>
      <c r="DD162" t="s">
        <v>444</v>
      </c>
      <c r="DE162" t="s">
        <v>444</v>
      </c>
      <c r="DF162" t="s">
        <v>444</v>
      </c>
      <c r="DG162" t="s">
        <v>444</v>
      </c>
      <c r="DH162" t="s">
        <v>444</v>
      </c>
      <c r="DI162" t="s">
        <v>1440</v>
      </c>
      <c r="DJ162" t="s">
        <v>444</v>
      </c>
      <c r="DK162" t="s">
        <v>444</v>
      </c>
      <c r="DL162" t="s">
        <v>444</v>
      </c>
      <c r="DM162" t="s">
        <v>444</v>
      </c>
      <c r="DN162" t="s">
        <v>444</v>
      </c>
      <c r="DO162" t="s">
        <v>444</v>
      </c>
      <c r="DP162" t="s">
        <v>444</v>
      </c>
      <c r="DQ162" t="s">
        <v>444</v>
      </c>
      <c r="DR162" t="s">
        <v>444</v>
      </c>
      <c r="DS162" t="s">
        <v>444</v>
      </c>
      <c r="DT162" s="24" t="s">
        <v>444</v>
      </c>
      <c r="DU162" s="24" t="s">
        <v>444</v>
      </c>
      <c r="DV162" t="s">
        <v>444</v>
      </c>
      <c r="DW162" t="s">
        <v>444</v>
      </c>
      <c r="DX162" s="24" t="s">
        <v>444</v>
      </c>
      <c r="DY162" s="24" t="s">
        <v>444</v>
      </c>
      <c r="DZ162" t="s">
        <v>444</v>
      </c>
      <c r="EA162" t="s">
        <v>444</v>
      </c>
      <c r="EB162" s="24" t="s">
        <v>444</v>
      </c>
      <c r="EC162" s="24" t="s">
        <v>444</v>
      </c>
      <c r="ED162" t="s">
        <v>444</v>
      </c>
      <c r="EE162" t="s">
        <v>444</v>
      </c>
      <c r="EF162" s="24" t="s">
        <v>444</v>
      </c>
      <c r="EG162" s="24" t="s">
        <v>444</v>
      </c>
      <c r="EH162" t="s">
        <v>444</v>
      </c>
      <c r="EI162" t="s">
        <v>444</v>
      </c>
      <c r="EJ162" s="24" t="s">
        <v>444</v>
      </c>
      <c r="EK162" s="24" t="s">
        <v>444</v>
      </c>
      <c r="EL162" t="s">
        <v>444</v>
      </c>
      <c r="EM162" t="s">
        <v>444</v>
      </c>
      <c r="EN162" s="24" t="s">
        <v>444</v>
      </c>
      <c r="EO162" s="24" t="s">
        <v>444</v>
      </c>
      <c r="EP162" t="s">
        <v>444</v>
      </c>
      <c r="EQ162" t="s">
        <v>444</v>
      </c>
      <c r="ER162" s="24" t="s">
        <v>444</v>
      </c>
      <c r="ES162" s="24" t="s">
        <v>444</v>
      </c>
      <c r="ET162" t="s">
        <v>444</v>
      </c>
      <c r="EU162" t="s">
        <v>444</v>
      </c>
      <c r="EV162" s="24" t="s">
        <v>444</v>
      </c>
      <c r="EW162" s="24" t="s">
        <v>444</v>
      </c>
      <c r="EX162" t="s">
        <v>444</v>
      </c>
      <c r="EY162" t="s">
        <v>444</v>
      </c>
      <c r="EZ162" s="24" t="s">
        <v>444</v>
      </c>
      <c r="FA162" s="24" t="s">
        <v>444</v>
      </c>
      <c r="FB162" t="s">
        <v>444</v>
      </c>
      <c r="FC162" t="s">
        <v>444</v>
      </c>
      <c r="FD162" s="24" t="s">
        <v>444</v>
      </c>
      <c r="FE162" s="24" t="s">
        <v>444</v>
      </c>
      <c r="FF162" t="s">
        <v>444</v>
      </c>
      <c r="FG162" t="s">
        <v>444</v>
      </c>
      <c r="FH162" s="24" t="s">
        <v>444</v>
      </c>
      <c r="FI162" s="24" t="s">
        <v>444</v>
      </c>
      <c r="FJ162" t="s">
        <v>444</v>
      </c>
      <c r="FK162" t="s">
        <v>444</v>
      </c>
      <c r="FL162" s="24" t="s">
        <v>444</v>
      </c>
      <c r="FM162" s="24" t="s">
        <v>444</v>
      </c>
      <c r="FN162" t="s">
        <v>444</v>
      </c>
      <c r="FO162" t="s">
        <v>444</v>
      </c>
      <c r="FP162" s="24" t="s">
        <v>444</v>
      </c>
      <c r="FQ162" s="24" t="s">
        <v>444</v>
      </c>
      <c r="FR162" t="s">
        <v>444</v>
      </c>
      <c r="FS162" t="s">
        <v>444</v>
      </c>
      <c r="FT162" s="24" t="s">
        <v>444</v>
      </c>
      <c r="FU162" s="24" t="s">
        <v>444</v>
      </c>
      <c r="FV162" t="s">
        <v>444</v>
      </c>
      <c r="FW162" t="s">
        <v>444</v>
      </c>
      <c r="FX162" s="24" t="s">
        <v>444</v>
      </c>
      <c r="FY162" s="24" t="s">
        <v>444</v>
      </c>
      <c r="FZ162" t="s">
        <v>444</v>
      </c>
      <c r="GA162" t="s">
        <v>444</v>
      </c>
      <c r="GB162" s="24" t="s">
        <v>444</v>
      </c>
      <c r="GC162" s="24" t="s">
        <v>444</v>
      </c>
      <c r="GD162" t="s">
        <v>444</v>
      </c>
      <c r="GE162" t="s">
        <v>444</v>
      </c>
      <c r="GF162" s="24" t="s">
        <v>444</v>
      </c>
      <c r="GG162" s="24" t="s">
        <v>444</v>
      </c>
      <c r="GH162" t="s">
        <v>15</v>
      </c>
      <c r="GI162" s="24" t="s">
        <v>546</v>
      </c>
      <c r="GJ162" s="24" t="s">
        <v>547</v>
      </c>
      <c r="GK162" t="s">
        <v>550</v>
      </c>
      <c r="GL162" t="s">
        <v>551</v>
      </c>
      <c r="GM162" s="24" t="s">
        <v>444</v>
      </c>
      <c r="GN162" s="24" t="s">
        <v>444</v>
      </c>
      <c r="GO162" t="s">
        <v>444</v>
      </c>
      <c r="GP162" t="s">
        <v>444</v>
      </c>
      <c r="GQ162" s="24" t="s">
        <v>444</v>
      </c>
      <c r="GR162" s="24" t="s">
        <v>444</v>
      </c>
      <c r="GS162" t="s">
        <v>444</v>
      </c>
      <c r="GT162" t="s">
        <v>444</v>
      </c>
      <c r="GU162" s="24" t="s">
        <v>444</v>
      </c>
      <c r="GV162" s="24" t="s">
        <v>444</v>
      </c>
      <c r="GW162" t="s">
        <v>444</v>
      </c>
      <c r="GX162" t="s">
        <v>444</v>
      </c>
      <c r="GY162" s="24" t="s">
        <v>444</v>
      </c>
      <c r="GZ162" s="24" t="s">
        <v>444</v>
      </c>
      <c r="HA162" t="s">
        <v>444</v>
      </c>
      <c r="HB162" t="s">
        <v>444</v>
      </c>
      <c r="HC162" s="24" t="s">
        <v>444</v>
      </c>
      <c r="HD162" s="24" t="s">
        <v>444</v>
      </c>
      <c r="HE162" t="s">
        <v>444</v>
      </c>
      <c r="HF162" t="s">
        <v>444</v>
      </c>
      <c r="HG162" s="24" t="s">
        <v>444</v>
      </c>
      <c r="HH162" s="24" t="s">
        <v>444</v>
      </c>
      <c r="HI162" t="s">
        <v>444</v>
      </c>
      <c r="HJ162" t="s">
        <v>444</v>
      </c>
      <c r="HK162" s="24" t="s">
        <v>444</v>
      </c>
      <c r="HL162" s="24" t="s">
        <v>444</v>
      </c>
      <c r="HM162" t="s">
        <v>444</v>
      </c>
      <c r="HN162" t="s">
        <v>444</v>
      </c>
      <c r="HO162" s="24" t="s">
        <v>444</v>
      </c>
      <c r="HP162" s="24" t="s">
        <v>444</v>
      </c>
      <c r="HQ162" t="s">
        <v>444</v>
      </c>
      <c r="HR162" t="s">
        <v>444</v>
      </c>
      <c r="HS162" s="24" t="s">
        <v>444</v>
      </c>
      <c r="HT162" s="24" t="s">
        <v>444</v>
      </c>
      <c r="HU162" t="s">
        <v>444</v>
      </c>
      <c r="HV162" t="s">
        <v>444</v>
      </c>
      <c r="HW162" s="24" t="s">
        <v>444</v>
      </c>
      <c r="HX162" s="24" t="s">
        <v>444</v>
      </c>
      <c r="HY162" t="s">
        <v>444</v>
      </c>
      <c r="HZ162" t="s">
        <v>444</v>
      </c>
      <c r="IA162" t="s">
        <v>2741</v>
      </c>
      <c r="IB162" t="s">
        <v>2736</v>
      </c>
      <c r="IC162" t="s">
        <v>2775</v>
      </c>
      <c r="ID162" s="33" t="b" cm="1">
        <f t="array" ref="ID162">_xlfn.IFNA(MATCH($A$2,_xlfn.NUMBERVALUE(Table_Query_from_MF_DSNP62[[#This Row],[CL_GLACCT_DR1]:[CL_GLACCT_CR4]]),0),0)&gt;=1</f>
        <v>1</v>
      </c>
      <c r="IE162" s="33" t="b">
        <f>OR(Table_Query_from_MF_DSNP62[[#This Row],[Pair1]:[Pair25]])</f>
        <v>1</v>
      </c>
      <c r="IF162" s="33">
        <f>_xlfn.IFNA(MATCH(TRUE,Table_Query_from_MF_DSNP62[[#This Row],[Pair1]:[Pair25]],0),"none")</f>
        <v>1</v>
      </c>
      <c r="IG162" s="33" t="b">
        <f>AND($A$2&gt;=_xlfn.NUMBERVALUE(Table_Query_from_MF_DSNP62[[#This Row],[CL_GL_ACCT_FR1]]),$A$2&lt;=_xlfn.NUMBERVALUE(Table_Query_from_MF_DSNP62[[#This Row],[CL_GL_ACCT_TO1]]))</f>
        <v>1</v>
      </c>
      <c r="IH162" s="33" t="b">
        <f>AND($A$2&gt;=_xlfn.NUMBERVALUE(Table_Query_from_MF_DSNP62[[#This Row],[CL_GL_ACCT_FR2]]),$A$2&lt;=_xlfn.NUMBERVALUE(Table_Query_from_MF_DSNP62[[#This Row],[CL_GL_ACCT_TO2]]))</f>
        <v>1</v>
      </c>
      <c r="II162" s="33" t="b">
        <f>AND($A$2&gt;=_xlfn.NUMBERVALUE(Table_Query_from_MF_DSNP62[[#This Row],[CL_GL_ACCT_FR3]]),$A$2&lt;=_xlfn.NUMBERVALUE(Table_Query_from_MF_DSNP62[[#This Row],[CL_GL_ACCT_TO3]]))</f>
        <v>1</v>
      </c>
      <c r="IJ162" s="33" t="b">
        <f>AND($A$2&gt;=_xlfn.NUMBERVALUE(Table_Query_from_MF_DSNP62[[#This Row],[CL_GL_ACCT_FR4]]),$A$2&lt;=_xlfn.NUMBERVALUE(Table_Query_from_MF_DSNP62[[#This Row],[CL_GL_ACCT_TO4]]))</f>
        <v>1</v>
      </c>
      <c r="IK162" s="33" t="b">
        <f>AND($A$2&gt;=_xlfn.NUMBERVALUE(Table_Query_from_MF_DSNP62[[#This Row],[CL_GL_ACCT_FR5]]),$A$2&lt;=_xlfn.NUMBERVALUE(Table_Query_from_MF_DSNP62[[#This Row],[CL_GL_ACCT_TO5]]))</f>
        <v>1</v>
      </c>
      <c r="IL162" s="33" t="b">
        <f>AND($A$2&gt;=_xlfn.NUMBERVALUE(Table_Query_from_MF_DSNP62[[#This Row],[CL_GL_ACCT_FR6]]),$A$2&lt;=_xlfn.NUMBERVALUE(Table_Query_from_MF_DSNP62[[#This Row],[CL_GL_ACCT_TO6]]))</f>
        <v>1</v>
      </c>
      <c r="IM162" s="33" t="b">
        <f>AND($A$2&gt;=_xlfn.NUMBERVALUE(Table_Query_from_MF_DSNP62[[#This Row],[CL_GL_ACCT_FR7]]),$A$2&lt;=_xlfn.NUMBERVALUE(Table_Query_from_MF_DSNP62[[#This Row],[CL_GL_ACCT_TO7]]))</f>
        <v>1</v>
      </c>
      <c r="IN162" s="33" t="b">
        <f>AND($A$2&gt;=_xlfn.NUMBERVALUE(Table_Query_from_MF_DSNP62[[#This Row],[CL_GL_ACCT_FR8]]),$A$2&lt;=_xlfn.NUMBERVALUE(Table_Query_from_MF_DSNP62[[#This Row],[CL_GL_ACCT_TO8]]))</f>
        <v>1</v>
      </c>
      <c r="IO162" s="33" t="b">
        <f>AND($A$2&gt;=_xlfn.NUMBERVALUE(Table_Query_from_MF_DSNP62[[#This Row],[CL_GL_ACCT_FR9]]),$A$2&lt;=_xlfn.NUMBERVALUE(Table_Query_from_MF_DSNP62[[#This Row],[CL_GL_ACCT_TO9]]))</f>
        <v>1</v>
      </c>
      <c r="IP162" s="33" t="b">
        <f>AND($A$2&gt;=_xlfn.NUMBERVALUE(Table_Query_from_MF_DSNP62[[#This Row],[CL_GL_ACCT_FR10]]),$A$2&lt;=_xlfn.NUMBERVALUE(Table_Query_from_MF_DSNP62[[#This Row],[CL_GL_ACCT_TO10]]))</f>
        <v>1</v>
      </c>
      <c r="IQ162" s="33" t="b">
        <f>AND($A$2&gt;=_xlfn.NUMBERVALUE(Table_Query_from_MF_DSNP62[[#This Row],[CL_GL_ACCT_FR11]]),$A$2&lt;=_xlfn.NUMBERVALUE(Table_Query_from_MF_DSNP62[[#This Row],[CL_GL_ACCT_TO11]]))</f>
        <v>1</v>
      </c>
      <c r="IR162" s="33" t="b">
        <f>AND($A$2&gt;=_xlfn.NUMBERVALUE(Table_Query_from_MF_DSNP62[[#This Row],[CL_GL_ACCT_FR12]]),$A$2&lt;=_xlfn.NUMBERVALUE(Table_Query_from_MF_DSNP62[[#This Row],[CL_GL_ACCT_TO12]]))</f>
        <v>1</v>
      </c>
      <c r="IS162" s="33" t="b">
        <f>AND($A$2&gt;=_xlfn.NUMBERVALUE(Table_Query_from_MF_DSNP62[[#This Row],[CL_GL_ACCT_FR13]]),$A$2&lt;=_xlfn.NUMBERVALUE(Table_Query_from_MF_DSNP62[[#This Row],[CL_GL_ACCT_TO13]]))</f>
        <v>1</v>
      </c>
      <c r="IT162" s="33" t="b">
        <f>AND($A$2&gt;=_xlfn.NUMBERVALUE(Table_Query_from_MF_DSNP62[[#This Row],[CL_GL_ACCT_FR14]]),$A$2&lt;=_xlfn.NUMBERVALUE(Table_Query_from_MF_DSNP62[[#This Row],[CL_GL_ACCT_TO14]]))</f>
        <v>1</v>
      </c>
      <c r="IU162" s="33" t="b">
        <f>AND($A$2&gt;=_xlfn.NUMBERVALUE(Table_Query_from_MF_DSNP62[[#This Row],[CL_GL_ACCT_FR15]]),$A$2&lt;=_xlfn.NUMBERVALUE(Table_Query_from_MF_DSNP62[[#This Row],[CL_GL_ACCT_TO15]]))</f>
        <v>1</v>
      </c>
      <c r="IV162" s="33" t="b">
        <f>AND($A$2&gt;=_xlfn.NUMBERVALUE(Table_Query_from_MF_DSNP62[[#This Row],[CL_GL_ACCT_FR16]]),$A$2&lt;=_xlfn.NUMBERVALUE(Table_Query_from_MF_DSNP62[[#This Row],[CL_GL_ACCT_TO16]]))</f>
        <v>1</v>
      </c>
      <c r="IW162" s="33" t="b">
        <f>AND($A$2&gt;=_xlfn.NUMBERVALUE(Table_Query_from_MF_DSNP62[[#This Row],[CL_GL_ACCT_FR17]]),$A$2&lt;=_xlfn.NUMBERVALUE(Table_Query_from_MF_DSNP62[[#This Row],[CL_GL_ACCT_TO17]]))</f>
        <v>1</v>
      </c>
      <c r="IX162" s="33" t="b">
        <f>AND($A$2&gt;=_xlfn.NUMBERVALUE(Table_Query_from_MF_DSNP62[[#This Row],[CL_GL_ACCT_FR18]]),$A$2&lt;=_xlfn.NUMBERVALUE(Table_Query_from_MF_DSNP62[[#This Row],[CL_GL_ACCT_TO18]]))</f>
        <v>1</v>
      </c>
      <c r="IY162" s="33" t="b">
        <f>AND($A$2&gt;=_xlfn.NUMBERVALUE(Table_Query_from_MF_DSNP62[[#This Row],[CL_GL_ACCT_FR19]]),$A$2&lt;=_xlfn.NUMBERVALUE(Table_Query_from_MF_DSNP62[[#This Row],[CL_GL_ACCT_TO19]]))</f>
        <v>1</v>
      </c>
      <c r="IZ162" s="33" t="b">
        <f>AND($A$2&gt;=_xlfn.NUMBERVALUE(Table_Query_from_MF_DSNP62[[#This Row],[CL_GL_ACCT_FR20]]),$A$2&lt;=_xlfn.NUMBERVALUE(Table_Query_from_MF_DSNP62[[#This Row],[CL_GL_ACCT_TO20]]))</f>
        <v>1</v>
      </c>
      <c r="JA162" s="33" t="b">
        <f>AND($A$2&gt;=_xlfn.NUMBERVALUE(Table_Query_from_MF_DSNP62[[#This Row],[CL_GL_ACCT_FR21]]),$A$2&lt;=_xlfn.NUMBERVALUE(Table_Query_from_MF_DSNP62[[#This Row],[CL_GL_ACCT_TO21]]))</f>
        <v>1</v>
      </c>
      <c r="JB162" s="33" t="b">
        <f>AND($A$2&gt;=_xlfn.NUMBERVALUE(Table_Query_from_MF_DSNP62[[#This Row],[CL_GL_ACCT_FR22]]),$A$2&lt;=_xlfn.NUMBERVALUE(Table_Query_from_MF_DSNP62[[#This Row],[CL_GL_ACCT_TO22]]))</f>
        <v>1</v>
      </c>
      <c r="JC162" s="33" t="b">
        <f>AND($A$2&gt;=_xlfn.NUMBERVALUE(Table_Query_from_MF_DSNP62[[#This Row],[CL_GL_ACCT_FR23]]),$A$2&lt;=_xlfn.NUMBERVALUE(Table_Query_from_MF_DSNP62[[#This Row],[CL_GL_ACCT_TO23]]))</f>
        <v>1</v>
      </c>
      <c r="JD162" s="33" t="b">
        <f>AND($A$2&gt;=_xlfn.NUMBERVALUE(Table_Query_from_MF_DSNP62[[#This Row],[CL_GL_ACCT_FR24]]),$A$2&lt;=_xlfn.NUMBERVALUE(Table_Query_from_MF_DSNP62[[#This Row],[CL_GL_ACCT_TO24]]))</f>
        <v>1</v>
      </c>
      <c r="JE162" s="33" t="b">
        <f>AND($A$2&gt;=_xlfn.NUMBERVALUE(Table_Query_from_MF_DSNP62[[#This Row],[CL_GL_ACCT_FR25]]),$A$2&lt;=_xlfn.NUMBERVALUE(Table_Query_from_MF_DSNP62[[#This Row],[CL_GL_ACCT_TO25]]))</f>
        <v>1</v>
      </c>
      <c r="JF162" s="33" t="b">
        <f>OR(Table_Query_from_MF_DSNP62[[#This Row],[PairA]:[PairO]])</f>
        <v>1</v>
      </c>
      <c r="JG162" s="33">
        <f>_xlfn.IFNA(MATCH(TRUE,Table_Query_from_MF_DSNP62[[#This Row],[PairA]:[PairO]],0),"none")</f>
        <v>3</v>
      </c>
      <c r="JH162" s="33" t="b">
        <f>AND($B$2&gt;=_xlfn.NUMBERVALUE(Table_Query_from_MF_DSNP62[[#This Row],[CL_CMP_OBJ_FR1]]),$B$2&lt;=_xlfn.NUMBERVALUE(Table_Query_from_MF_DSNP62[[#This Row],[CL_CMP_OBJ_TO1]]))</f>
        <v>0</v>
      </c>
      <c r="JI162" s="33" t="b">
        <f>AND($B$2&gt;=_xlfn.NUMBERVALUE(Table_Query_from_MF_DSNP62[[#This Row],[CL_CMP_OBJ_FR2]]),$B$2&lt;=_xlfn.NUMBERVALUE(Table_Query_from_MF_DSNP62[[#This Row],[CL_CMP_OBJ_TO2]]))</f>
        <v>0</v>
      </c>
      <c r="JJ162" s="33" t="b">
        <f>AND($B$2&gt;=_xlfn.NUMBERVALUE(Table_Query_from_MF_DSNP62[[#This Row],[CL_CMP_OBJ_FR3]]),$B$2&lt;=_xlfn.NUMBERVALUE(Table_Query_from_MF_DSNP62[[#This Row],[CL_CMP_OBJ_TO3]]))</f>
        <v>1</v>
      </c>
      <c r="JK162" s="33" t="b">
        <f>AND($B$2&gt;=_xlfn.NUMBERVALUE(Table_Query_from_MF_DSNP62[[#This Row],[CL_CMP_OBJ_FR4]]),$B$2&lt;=_xlfn.NUMBERVALUE(Table_Query_from_MF_DSNP62[[#This Row],[CL_CMP_OBJ_TO4]]))</f>
        <v>1</v>
      </c>
      <c r="JL162" s="33" t="b">
        <f>AND($B$2&gt;=_xlfn.NUMBERVALUE(Table_Query_from_MF_DSNP62[[#This Row],[CL_CMP_OBJ_FR5]]),$B$2&lt;=_xlfn.NUMBERVALUE(Table_Query_from_MF_DSNP62[[#This Row],[CL_CMP_OBJ_TO5]]))</f>
        <v>1</v>
      </c>
      <c r="JM162" s="33" t="b">
        <f>AND($B$2&gt;=_xlfn.NUMBERVALUE(Table_Query_from_MF_DSNP62[[#This Row],[CL_CMP_OBJ_FR6]]),$B$2&lt;=_xlfn.NUMBERVALUE(Table_Query_from_MF_DSNP62[[#This Row],[CL_CMP_OBJ_TO6]]))</f>
        <v>1</v>
      </c>
      <c r="JN162" s="33" t="b">
        <f>AND($B$2&gt;=_xlfn.NUMBERVALUE(Table_Query_from_MF_DSNP62[[#This Row],[CL_CMP_OBJ_FR7]]),$B$2&lt;=_xlfn.NUMBERVALUE(Table_Query_from_MF_DSNP62[[#This Row],[CL_CMP_OBJ_TO7]]))</f>
        <v>1</v>
      </c>
      <c r="JO162" s="33" t="b">
        <f>AND($B$2&gt;=_xlfn.NUMBERVALUE(Table_Query_from_MF_DSNP62[[#This Row],[CL_CMP_OBJ_FR8]]),$B$2&lt;=_xlfn.NUMBERVALUE(Table_Query_from_MF_DSNP62[[#This Row],[CL_CMP_OBJ_TO8]]))</f>
        <v>1</v>
      </c>
      <c r="JP162" s="33" t="b">
        <f>AND($B$2&gt;=_xlfn.NUMBERVALUE(Table_Query_from_MF_DSNP62[[#This Row],[CL_CMP_OBJ_FR9]]),$B$2&lt;=_xlfn.NUMBERVALUE(Table_Query_from_MF_DSNP62[[#This Row],[CL_CMP_OBJ_TO9]]))</f>
        <v>1</v>
      </c>
      <c r="JQ162" s="33" t="b">
        <f>AND($B$2&gt;=_xlfn.NUMBERVALUE(Table_Query_from_MF_DSNP62[[#This Row],[CL_CMP_OBJ_FR10]]),$B$2&lt;=_xlfn.NUMBERVALUE(Table_Query_from_MF_DSNP62[[#This Row],[CL_CMP_OBJ_TO10]]))</f>
        <v>1</v>
      </c>
      <c r="JR162" s="33" t="b">
        <f>AND($B$2&gt;=_xlfn.NUMBERVALUE(Table_Query_from_MF_DSNP62[[#This Row],[CL_CMP_OBJ_FR11]]),$B$2&lt;=_xlfn.NUMBERVALUE(Table_Query_from_MF_DSNP62[[#This Row],[CL_CMP_OBJ_TO11]]))</f>
        <v>1</v>
      </c>
      <c r="JS162" s="33" t="b">
        <f>AND($B$2&gt;=_xlfn.NUMBERVALUE(Table_Query_from_MF_DSNP62[[#This Row],[CL_CMP_OBJ_FR12]]),$B$2&lt;=_xlfn.NUMBERVALUE(Table_Query_from_MF_DSNP62[[#This Row],[CL_CMP_OBJ_TO12]]))</f>
        <v>1</v>
      </c>
      <c r="JT162" s="33" t="b">
        <f>AND($B$2&gt;=_xlfn.NUMBERVALUE(Table_Query_from_MF_DSNP62[[#This Row],[CL_CMP_OBJ_FR13]]),$B$2&lt;=_xlfn.NUMBERVALUE(Table_Query_from_MF_DSNP62[[#This Row],[CL_CMP_OBJ_TO13]]))</f>
        <v>1</v>
      </c>
      <c r="JU162" s="33" t="b">
        <f>AND($B$2&gt;=_xlfn.NUMBERVALUE(Table_Query_from_MF_DSNP62[[#This Row],[CL_CMP_OBJ_FR14]]),$B$2&lt;=_xlfn.NUMBERVALUE(Table_Query_from_MF_DSNP62[[#This Row],[CL_CMP_OBJ_TO14]]))</f>
        <v>1</v>
      </c>
      <c r="JV162" s="33" t="b">
        <f>AND($B$2&gt;=_xlfn.NUMBERVALUE(Table_Query_from_MF_DSNP62[[#This Row],[CL_CMP_OBJ_FR15]]),$B$2&lt;=_xlfn.NUMBERVALUE(Table_Query_from_MF_DSNP62[[#This Row],[CL_CMP_OBJ_TO15]]))</f>
        <v>1</v>
      </c>
    </row>
    <row r="163" spans="1:282" x14ac:dyDescent="0.25">
      <c r="A163" t="b">
        <f>OR(,Table_Query_from_MF_DSNP62[[#This Row],[Desired GL included as "hard-coded" GL?]],Table_Query_from_MF_DSNP62[[#This Row],[Desired GL included as "Open GL"?]])</f>
        <v>1</v>
      </c>
      <c r="B163" t="b">
        <f>Table_Query_from_MF_DSNP62[[#This Row],[Desired CObj included as "Open CObj"?]]</f>
        <v>1</v>
      </c>
      <c r="C163" t="s">
        <v>1635</v>
      </c>
      <c r="D163" t="s">
        <v>1636</v>
      </c>
      <c r="E163" t="s">
        <v>15</v>
      </c>
      <c r="F163" s="24" t="s">
        <v>422</v>
      </c>
      <c r="G163" t="s">
        <v>168</v>
      </c>
      <c r="H163" s="24" t="s">
        <v>444</v>
      </c>
      <c r="I163" t="s">
        <v>444</v>
      </c>
      <c r="J163" s="24" t="s">
        <v>444</v>
      </c>
      <c r="K163" t="s">
        <v>444</v>
      </c>
      <c r="L163" s="24" t="s">
        <v>444</v>
      </c>
      <c r="M163" t="s">
        <v>444</v>
      </c>
      <c r="N163" t="s">
        <v>444</v>
      </c>
      <c r="O163" t="s">
        <v>15</v>
      </c>
      <c r="P163" t="s">
        <v>444</v>
      </c>
      <c r="Q163" t="s">
        <v>15</v>
      </c>
      <c r="R163" t="s">
        <v>444</v>
      </c>
      <c r="S163" t="s">
        <v>442</v>
      </c>
      <c r="T163" t="s">
        <v>447</v>
      </c>
      <c r="U163" t="s">
        <v>444</v>
      </c>
      <c r="V163" t="s">
        <v>444</v>
      </c>
      <c r="W163" t="s">
        <v>447</v>
      </c>
      <c r="X163" t="s">
        <v>444</v>
      </c>
      <c r="Y163" t="s">
        <v>444</v>
      </c>
      <c r="Z163" t="s">
        <v>447</v>
      </c>
      <c r="AA163" t="s">
        <v>447</v>
      </c>
      <c r="AB163" t="s">
        <v>444</v>
      </c>
      <c r="AC163" t="s">
        <v>444</v>
      </c>
      <c r="AD163" t="s">
        <v>15</v>
      </c>
      <c r="AE163" t="s">
        <v>447</v>
      </c>
      <c r="AF163" t="s">
        <v>447</v>
      </c>
      <c r="AG163" t="s">
        <v>447</v>
      </c>
      <c r="AH163" t="s">
        <v>447</v>
      </c>
      <c r="AI163" t="s">
        <v>447</v>
      </c>
      <c r="AJ163" t="s">
        <v>442</v>
      </c>
      <c r="AK163" t="s">
        <v>442</v>
      </c>
      <c r="AL163" t="s">
        <v>444</v>
      </c>
      <c r="AM163" t="s">
        <v>444</v>
      </c>
      <c r="AN163" t="s">
        <v>444</v>
      </c>
      <c r="AO163" t="s">
        <v>444</v>
      </c>
      <c r="AP163" t="s">
        <v>442</v>
      </c>
      <c r="AQ163" t="s">
        <v>528</v>
      </c>
      <c r="AR163" t="s">
        <v>282</v>
      </c>
      <c r="AS163" t="s">
        <v>7</v>
      </c>
      <c r="AT163" t="s">
        <v>10</v>
      </c>
      <c r="AU163" t="s">
        <v>1609</v>
      </c>
      <c r="AV163" t="s">
        <v>1359</v>
      </c>
      <c r="AW163" t="s">
        <v>444</v>
      </c>
      <c r="AX163" t="s">
        <v>444</v>
      </c>
      <c r="AY163" t="s">
        <v>444</v>
      </c>
      <c r="AZ163" t="s">
        <v>444</v>
      </c>
      <c r="BA163" t="s">
        <v>444</v>
      </c>
      <c r="BB163" t="s">
        <v>743</v>
      </c>
      <c r="BC163" t="s">
        <v>1592</v>
      </c>
      <c r="BD163" t="s">
        <v>1359</v>
      </c>
      <c r="BE163" t="s">
        <v>444</v>
      </c>
      <c r="BF163" t="s">
        <v>1360</v>
      </c>
      <c r="BG163" t="s">
        <v>444</v>
      </c>
      <c r="BH163" t="s">
        <v>444</v>
      </c>
      <c r="BI163" t="s">
        <v>444</v>
      </c>
      <c r="BJ163" t="s">
        <v>444</v>
      </c>
      <c r="BK163" t="s">
        <v>444</v>
      </c>
      <c r="BL163" t="s">
        <v>444</v>
      </c>
      <c r="BM163" t="s">
        <v>444</v>
      </c>
      <c r="BN163" t="s">
        <v>444</v>
      </c>
      <c r="BO163" t="s">
        <v>444</v>
      </c>
      <c r="BP163" t="s">
        <v>444</v>
      </c>
      <c r="BQ163" t="s">
        <v>1360</v>
      </c>
      <c r="BR163" t="s">
        <v>188</v>
      </c>
      <c r="BS163" t="s">
        <v>444</v>
      </c>
      <c r="BT163" t="s">
        <v>444</v>
      </c>
      <c r="BU163" t="s">
        <v>444</v>
      </c>
      <c r="BV163" t="s">
        <v>444</v>
      </c>
      <c r="BW163" t="s">
        <v>1360</v>
      </c>
      <c r="BX163" t="s">
        <v>188</v>
      </c>
      <c r="BY163" t="s">
        <v>444</v>
      </c>
      <c r="BZ163" t="s">
        <v>444</v>
      </c>
      <c r="CA163" t="s">
        <v>444</v>
      </c>
      <c r="CB163" t="s">
        <v>444</v>
      </c>
      <c r="CC163" t="s">
        <v>444</v>
      </c>
      <c r="CD163" t="s">
        <v>444</v>
      </c>
      <c r="CE163" t="s">
        <v>444</v>
      </c>
      <c r="CF163" t="s">
        <v>444</v>
      </c>
      <c r="CG163" t="s">
        <v>444</v>
      </c>
      <c r="CH163" t="s">
        <v>444</v>
      </c>
      <c r="CI163" t="s">
        <v>1360</v>
      </c>
      <c r="CJ163" t="s">
        <v>188</v>
      </c>
      <c r="CK163" t="s">
        <v>444</v>
      </c>
      <c r="CL163" t="s">
        <v>444</v>
      </c>
      <c r="CM163" t="s">
        <v>444</v>
      </c>
      <c r="CN163" t="s">
        <v>444</v>
      </c>
      <c r="CO163" t="s">
        <v>1360</v>
      </c>
      <c r="CP163" t="s">
        <v>188</v>
      </c>
      <c r="CQ163" t="s">
        <v>444</v>
      </c>
      <c r="CR163" t="s">
        <v>444</v>
      </c>
      <c r="CS163" t="s">
        <v>444</v>
      </c>
      <c r="CT163" t="s">
        <v>444</v>
      </c>
      <c r="CU163" t="s">
        <v>444</v>
      </c>
      <c r="CV163" t="s">
        <v>2738</v>
      </c>
      <c r="CW163" t="s">
        <v>2736</v>
      </c>
      <c r="CX163" t="s">
        <v>2775</v>
      </c>
      <c r="CY163" t="s">
        <v>1089</v>
      </c>
      <c r="CZ163" t="s">
        <v>444</v>
      </c>
      <c r="DA163" t="s">
        <v>444</v>
      </c>
      <c r="DB163" t="s">
        <v>444</v>
      </c>
      <c r="DC163" t="s">
        <v>444</v>
      </c>
      <c r="DD163" t="s">
        <v>444</v>
      </c>
      <c r="DE163" t="s">
        <v>444</v>
      </c>
      <c r="DF163" t="s">
        <v>444</v>
      </c>
      <c r="DG163" t="s">
        <v>444</v>
      </c>
      <c r="DH163" t="s">
        <v>444</v>
      </c>
      <c r="DI163" t="s">
        <v>1440</v>
      </c>
      <c r="DJ163" t="s">
        <v>444</v>
      </c>
      <c r="DK163" t="s">
        <v>444</v>
      </c>
      <c r="DL163" t="s">
        <v>444</v>
      </c>
      <c r="DM163" t="s">
        <v>444</v>
      </c>
      <c r="DN163" t="s">
        <v>444</v>
      </c>
      <c r="DO163" t="s">
        <v>444</v>
      </c>
      <c r="DP163" t="s">
        <v>444</v>
      </c>
      <c r="DQ163" t="s">
        <v>444</v>
      </c>
      <c r="DR163" t="s">
        <v>444</v>
      </c>
      <c r="DS163" t="s">
        <v>444</v>
      </c>
      <c r="DT163" s="24" t="s">
        <v>444</v>
      </c>
      <c r="DU163" s="24" t="s">
        <v>444</v>
      </c>
      <c r="DV163" t="s">
        <v>444</v>
      </c>
      <c r="DW163" t="s">
        <v>444</v>
      </c>
      <c r="DX163" s="24" t="s">
        <v>444</v>
      </c>
      <c r="DY163" s="24" t="s">
        <v>444</v>
      </c>
      <c r="DZ163" t="s">
        <v>444</v>
      </c>
      <c r="EA163" t="s">
        <v>444</v>
      </c>
      <c r="EB163" s="24" t="s">
        <v>444</v>
      </c>
      <c r="EC163" s="24" t="s">
        <v>444</v>
      </c>
      <c r="ED163" t="s">
        <v>444</v>
      </c>
      <c r="EE163" t="s">
        <v>444</v>
      </c>
      <c r="EF163" s="24" t="s">
        <v>444</v>
      </c>
      <c r="EG163" s="24" t="s">
        <v>444</v>
      </c>
      <c r="EH163" t="s">
        <v>444</v>
      </c>
      <c r="EI163" t="s">
        <v>444</v>
      </c>
      <c r="EJ163" s="24" t="s">
        <v>444</v>
      </c>
      <c r="EK163" s="24" t="s">
        <v>444</v>
      </c>
      <c r="EL163" t="s">
        <v>444</v>
      </c>
      <c r="EM163" t="s">
        <v>444</v>
      </c>
      <c r="EN163" s="24" t="s">
        <v>444</v>
      </c>
      <c r="EO163" s="24" t="s">
        <v>444</v>
      </c>
      <c r="EP163" t="s">
        <v>444</v>
      </c>
      <c r="EQ163" t="s">
        <v>444</v>
      </c>
      <c r="ER163" s="24" t="s">
        <v>444</v>
      </c>
      <c r="ES163" s="24" t="s">
        <v>444</v>
      </c>
      <c r="ET163" t="s">
        <v>444</v>
      </c>
      <c r="EU163" t="s">
        <v>444</v>
      </c>
      <c r="EV163" s="24" t="s">
        <v>444</v>
      </c>
      <c r="EW163" s="24" t="s">
        <v>444</v>
      </c>
      <c r="EX163" t="s">
        <v>444</v>
      </c>
      <c r="EY163" t="s">
        <v>444</v>
      </c>
      <c r="EZ163" s="24" t="s">
        <v>444</v>
      </c>
      <c r="FA163" s="24" t="s">
        <v>444</v>
      </c>
      <c r="FB163" t="s">
        <v>444</v>
      </c>
      <c r="FC163" t="s">
        <v>444</v>
      </c>
      <c r="FD163" s="24" t="s">
        <v>444</v>
      </c>
      <c r="FE163" s="24" t="s">
        <v>444</v>
      </c>
      <c r="FF163" t="s">
        <v>444</v>
      </c>
      <c r="FG163" t="s">
        <v>444</v>
      </c>
      <c r="FH163" s="24" t="s">
        <v>444</v>
      </c>
      <c r="FI163" s="24" t="s">
        <v>444</v>
      </c>
      <c r="FJ163" t="s">
        <v>444</v>
      </c>
      <c r="FK163" t="s">
        <v>444</v>
      </c>
      <c r="FL163" s="24" t="s">
        <v>444</v>
      </c>
      <c r="FM163" s="24" t="s">
        <v>444</v>
      </c>
      <c r="FN163" t="s">
        <v>444</v>
      </c>
      <c r="FO163" t="s">
        <v>444</v>
      </c>
      <c r="FP163" s="24" t="s">
        <v>444</v>
      </c>
      <c r="FQ163" s="24" t="s">
        <v>444</v>
      </c>
      <c r="FR163" t="s">
        <v>444</v>
      </c>
      <c r="FS163" t="s">
        <v>444</v>
      </c>
      <c r="FT163" s="24" t="s">
        <v>444</v>
      </c>
      <c r="FU163" s="24" t="s">
        <v>444</v>
      </c>
      <c r="FV163" t="s">
        <v>444</v>
      </c>
      <c r="FW163" t="s">
        <v>444</v>
      </c>
      <c r="FX163" s="24" t="s">
        <v>444</v>
      </c>
      <c r="FY163" s="24" t="s">
        <v>444</v>
      </c>
      <c r="FZ163" t="s">
        <v>444</v>
      </c>
      <c r="GA163" t="s">
        <v>444</v>
      </c>
      <c r="GB163" s="24" t="s">
        <v>444</v>
      </c>
      <c r="GC163" s="24" t="s">
        <v>444</v>
      </c>
      <c r="GD163" t="s">
        <v>444</v>
      </c>
      <c r="GE163" t="s">
        <v>444</v>
      </c>
      <c r="GF163" s="24" t="s">
        <v>444</v>
      </c>
      <c r="GG163" s="24" t="s">
        <v>444</v>
      </c>
      <c r="GH163" t="s">
        <v>15</v>
      </c>
      <c r="GI163" s="24" t="s">
        <v>546</v>
      </c>
      <c r="GJ163" s="24" t="s">
        <v>547</v>
      </c>
      <c r="GK163" t="s">
        <v>550</v>
      </c>
      <c r="GL163" t="s">
        <v>551</v>
      </c>
      <c r="GM163" s="24" t="s">
        <v>444</v>
      </c>
      <c r="GN163" s="24" t="s">
        <v>444</v>
      </c>
      <c r="GO163" t="s">
        <v>444</v>
      </c>
      <c r="GP163" t="s">
        <v>444</v>
      </c>
      <c r="GQ163" s="24" t="s">
        <v>444</v>
      </c>
      <c r="GR163" s="24" t="s">
        <v>444</v>
      </c>
      <c r="GS163" t="s">
        <v>444</v>
      </c>
      <c r="GT163" t="s">
        <v>444</v>
      </c>
      <c r="GU163" s="24" t="s">
        <v>444</v>
      </c>
      <c r="GV163" s="24" t="s">
        <v>444</v>
      </c>
      <c r="GW163" t="s">
        <v>444</v>
      </c>
      <c r="GX163" t="s">
        <v>444</v>
      </c>
      <c r="GY163" s="24" t="s">
        <v>444</v>
      </c>
      <c r="GZ163" s="24" t="s">
        <v>444</v>
      </c>
      <c r="HA163" t="s">
        <v>444</v>
      </c>
      <c r="HB163" t="s">
        <v>444</v>
      </c>
      <c r="HC163" s="24" t="s">
        <v>444</v>
      </c>
      <c r="HD163" s="24" t="s">
        <v>444</v>
      </c>
      <c r="HE163" t="s">
        <v>444</v>
      </c>
      <c r="HF163" t="s">
        <v>444</v>
      </c>
      <c r="HG163" s="24" t="s">
        <v>444</v>
      </c>
      <c r="HH163" s="24" t="s">
        <v>444</v>
      </c>
      <c r="HI163" t="s">
        <v>444</v>
      </c>
      <c r="HJ163" t="s">
        <v>444</v>
      </c>
      <c r="HK163" s="24" t="s">
        <v>444</v>
      </c>
      <c r="HL163" s="24" t="s">
        <v>444</v>
      </c>
      <c r="HM163" t="s">
        <v>444</v>
      </c>
      <c r="HN163" t="s">
        <v>444</v>
      </c>
      <c r="HO163" s="24" t="s">
        <v>444</v>
      </c>
      <c r="HP163" s="24" t="s">
        <v>444</v>
      </c>
      <c r="HQ163" t="s">
        <v>444</v>
      </c>
      <c r="HR163" t="s">
        <v>444</v>
      </c>
      <c r="HS163" s="24" t="s">
        <v>444</v>
      </c>
      <c r="HT163" s="24" t="s">
        <v>444</v>
      </c>
      <c r="HU163" t="s">
        <v>444</v>
      </c>
      <c r="HV163" t="s">
        <v>444</v>
      </c>
      <c r="HW163" s="24" t="s">
        <v>444</v>
      </c>
      <c r="HX163" s="24" t="s">
        <v>444</v>
      </c>
      <c r="HY163" t="s">
        <v>444</v>
      </c>
      <c r="HZ163" t="s">
        <v>444</v>
      </c>
      <c r="IA163" t="s">
        <v>2741</v>
      </c>
      <c r="IB163" t="s">
        <v>2736</v>
      </c>
      <c r="IC163" t="s">
        <v>2775</v>
      </c>
      <c r="ID163" s="33" t="b" cm="1">
        <f t="array" ref="ID163">_xlfn.IFNA(MATCH($A$2,_xlfn.NUMBERVALUE(Table_Query_from_MF_DSNP62[[#This Row],[CL_GLACCT_DR1]:[CL_GLACCT_CR4]]),0),0)&gt;=1</f>
        <v>1</v>
      </c>
      <c r="IE163" s="33" t="b">
        <f>OR(Table_Query_from_MF_DSNP62[[#This Row],[Pair1]:[Pair25]])</f>
        <v>1</v>
      </c>
      <c r="IF163" s="33">
        <f>_xlfn.IFNA(MATCH(TRUE,Table_Query_from_MF_DSNP62[[#This Row],[Pair1]:[Pair25]],0),"none")</f>
        <v>1</v>
      </c>
      <c r="IG163" s="33" t="b">
        <f>AND($A$2&gt;=_xlfn.NUMBERVALUE(Table_Query_from_MF_DSNP62[[#This Row],[CL_GL_ACCT_FR1]]),$A$2&lt;=_xlfn.NUMBERVALUE(Table_Query_from_MF_DSNP62[[#This Row],[CL_GL_ACCT_TO1]]))</f>
        <v>1</v>
      </c>
      <c r="IH163" s="33" t="b">
        <f>AND($A$2&gt;=_xlfn.NUMBERVALUE(Table_Query_from_MF_DSNP62[[#This Row],[CL_GL_ACCT_FR2]]),$A$2&lt;=_xlfn.NUMBERVALUE(Table_Query_from_MF_DSNP62[[#This Row],[CL_GL_ACCT_TO2]]))</f>
        <v>1</v>
      </c>
      <c r="II163" s="33" t="b">
        <f>AND($A$2&gt;=_xlfn.NUMBERVALUE(Table_Query_from_MF_DSNP62[[#This Row],[CL_GL_ACCT_FR3]]),$A$2&lt;=_xlfn.NUMBERVALUE(Table_Query_from_MF_DSNP62[[#This Row],[CL_GL_ACCT_TO3]]))</f>
        <v>1</v>
      </c>
      <c r="IJ163" s="33" t="b">
        <f>AND($A$2&gt;=_xlfn.NUMBERVALUE(Table_Query_from_MF_DSNP62[[#This Row],[CL_GL_ACCT_FR4]]),$A$2&lt;=_xlfn.NUMBERVALUE(Table_Query_from_MF_DSNP62[[#This Row],[CL_GL_ACCT_TO4]]))</f>
        <v>1</v>
      </c>
      <c r="IK163" s="33" t="b">
        <f>AND($A$2&gt;=_xlfn.NUMBERVALUE(Table_Query_from_MF_DSNP62[[#This Row],[CL_GL_ACCT_FR5]]),$A$2&lt;=_xlfn.NUMBERVALUE(Table_Query_from_MF_DSNP62[[#This Row],[CL_GL_ACCT_TO5]]))</f>
        <v>1</v>
      </c>
      <c r="IL163" s="33" t="b">
        <f>AND($A$2&gt;=_xlfn.NUMBERVALUE(Table_Query_from_MF_DSNP62[[#This Row],[CL_GL_ACCT_FR6]]),$A$2&lt;=_xlfn.NUMBERVALUE(Table_Query_from_MF_DSNP62[[#This Row],[CL_GL_ACCT_TO6]]))</f>
        <v>1</v>
      </c>
      <c r="IM163" s="33" t="b">
        <f>AND($A$2&gt;=_xlfn.NUMBERVALUE(Table_Query_from_MF_DSNP62[[#This Row],[CL_GL_ACCT_FR7]]),$A$2&lt;=_xlfn.NUMBERVALUE(Table_Query_from_MF_DSNP62[[#This Row],[CL_GL_ACCT_TO7]]))</f>
        <v>1</v>
      </c>
      <c r="IN163" s="33" t="b">
        <f>AND($A$2&gt;=_xlfn.NUMBERVALUE(Table_Query_from_MF_DSNP62[[#This Row],[CL_GL_ACCT_FR8]]),$A$2&lt;=_xlfn.NUMBERVALUE(Table_Query_from_MF_DSNP62[[#This Row],[CL_GL_ACCT_TO8]]))</f>
        <v>1</v>
      </c>
      <c r="IO163" s="33" t="b">
        <f>AND($A$2&gt;=_xlfn.NUMBERVALUE(Table_Query_from_MF_DSNP62[[#This Row],[CL_GL_ACCT_FR9]]),$A$2&lt;=_xlfn.NUMBERVALUE(Table_Query_from_MF_DSNP62[[#This Row],[CL_GL_ACCT_TO9]]))</f>
        <v>1</v>
      </c>
      <c r="IP163" s="33" t="b">
        <f>AND($A$2&gt;=_xlfn.NUMBERVALUE(Table_Query_from_MF_DSNP62[[#This Row],[CL_GL_ACCT_FR10]]),$A$2&lt;=_xlfn.NUMBERVALUE(Table_Query_from_MF_DSNP62[[#This Row],[CL_GL_ACCT_TO10]]))</f>
        <v>1</v>
      </c>
      <c r="IQ163" s="33" t="b">
        <f>AND($A$2&gt;=_xlfn.NUMBERVALUE(Table_Query_from_MF_DSNP62[[#This Row],[CL_GL_ACCT_FR11]]),$A$2&lt;=_xlfn.NUMBERVALUE(Table_Query_from_MF_DSNP62[[#This Row],[CL_GL_ACCT_TO11]]))</f>
        <v>1</v>
      </c>
      <c r="IR163" s="33" t="b">
        <f>AND($A$2&gt;=_xlfn.NUMBERVALUE(Table_Query_from_MF_DSNP62[[#This Row],[CL_GL_ACCT_FR12]]),$A$2&lt;=_xlfn.NUMBERVALUE(Table_Query_from_MF_DSNP62[[#This Row],[CL_GL_ACCT_TO12]]))</f>
        <v>1</v>
      </c>
      <c r="IS163" s="33" t="b">
        <f>AND($A$2&gt;=_xlfn.NUMBERVALUE(Table_Query_from_MF_DSNP62[[#This Row],[CL_GL_ACCT_FR13]]),$A$2&lt;=_xlfn.NUMBERVALUE(Table_Query_from_MF_DSNP62[[#This Row],[CL_GL_ACCT_TO13]]))</f>
        <v>1</v>
      </c>
      <c r="IT163" s="33" t="b">
        <f>AND($A$2&gt;=_xlfn.NUMBERVALUE(Table_Query_from_MF_DSNP62[[#This Row],[CL_GL_ACCT_FR14]]),$A$2&lt;=_xlfn.NUMBERVALUE(Table_Query_from_MF_DSNP62[[#This Row],[CL_GL_ACCT_TO14]]))</f>
        <v>1</v>
      </c>
      <c r="IU163" s="33" t="b">
        <f>AND($A$2&gt;=_xlfn.NUMBERVALUE(Table_Query_from_MF_DSNP62[[#This Row],[CL_GL_ACCT_FR15]]),$A$2&lt;=_xlfn.NUMBERVALUE(Table_Query_from_MF_DSNP62[[#This Row],[CL_GL_ACCT_TO15]]))</f>
        <v>1</v>
      </c>
      <c r="IV163" s="33" t="b">
        <f>AND($A$2&gt;=_xlfn.NUMBERVALUE(Table_Query_from_MF_DSNP62[[#This Row],[CL_GL_ACCT_FR16]]),$A$2&lt;=_xlfn.NUMBERVALUE(Table_Query_from_MF_DSNP62[[#This Row],[CL_GL_ACCT_TO16]]))</f>
        <v>1</v>
      </c>
      <c r="IW163" s="33" t="b">
        <f>AND($A$2&gt;=_xlfn.NUMBERVALUE(Table_Query_from_MF_DSNP62[[#This Row],[CL_GL_ACCT_FR17]]),$A$2&lt;=_xlfn.NUMBERVALUE(Table_Query_from_MF_DSNP62[[#This Row],[CL_GL_ACCT_TO17]]))</f>
        <v>1</v>
      </c>
      <c r="IX163" s="33" t="b">
        <f>AND($A$2&gt;=_xlfn.NUMBERVALUE(Table_Query_from_MF_DSNP62[[#This Row],[CL_GL_ACCT_FR18]]),$A$2&lt;=_xlfn.NUMBERVALUE(Table_Query_from_MF_DSNP62[[#This Row],[CL_GL_ACCT_TO18]]))</f>
        <v>1</v>
      </c>
      <c r="IY163" s="33" t="b">
        <f>AND($A$2&gt;=_xlfn.NUMBERVALUE(Table_Query_from_MF_DSNP62[[#This Row],[CL_GL_ACCT_FR19]]),$A$2&lt;=_xlfn.NUMBERVALUE(Table_Query_from_MF_DSNP62[[#This Row],[CL_GL_ACCT_TO19]]))</f>
        <v>1</v>
      </c>
      <c r="IZ163" s="33" t="b">
        <f>AND($A$2&gt;=_xlfn.NUMBERVALUE(Table_Query_from_MF_DSNP62[[#This Row],[CL_GL_ACCT_FR20]]),$A$2&lt;=_xlfn.NUMBERVALUE(Table_Query_from_MF_DSNP62[[#This Row],[CL_GL_ACCT_TO20]]))</f>
        <v>1</v>
      </c>
      <c r="JA163" s="33" t="b">
        <f>AND($A$2&gt;=_xlfn.NUMBERVALUE(Table_Query_from_MF_DSNP62[[#This Row],[CL_GL_ACCT_FR21]]),$A$2&lt;=_xlfn.NUMBERVALUE(Table_Query_from_MF_DSNP62[[#This Row],[CL_GL_ACCT_TO21]]))</f>
        <v>1</v>
      </c>
      <c r="JB163" s="33" t="b">
        <f>AND($A$2&gt;=_xlfn.NUMBERVALUE(Table_Query_from_MF_DSNP62[[#This Row],[CL_GL_ACCT_FR22]]),$A$2&lt;=_xlfn.NUMBERVALUE(Table_Query_from_MF_DSNP62[[#This Row],[CL_GL_ACCT_TO22]]))</f>
        <v>1</v>
      </c>
      <c r="JC163" s="33" t="b">
        <f>AND($A$2&gt;=_xlfn.NUMBERVALUE(Table_Query_from_MF_DSNP62[[#This Row],[CL_GL_ACCT_FR23]]),$A$2&lt;=_xlfn.NUMBERVALUE(Table_Query_from_MF_DSNP62[[#This Row],[CL_GL_ACCT_TO23]]))</f>
        <v>1</v>
      </c>
      <c r="JD163" s="33" t="b">
        <f>AND($A$2&gt;=_xlfn.NUMBERVALUE(Table_Query_from_MF_DSNP62[[#This Row],[CL_GL_ACCT_FR24]]),$A$2&lt;=_xlfn.NUMBERVALUE(Table_Query_from_MF_DSNP62[[#This Row],[CL_GL_ACCT_TO24]]))</f>
        <v>1</v>
      </c>
      <c r="JE163" s="33" t="b">
        <f>AND($A$2&gt;=_xlfn.NUMBERVALUE(Table_Query_from_MF_DSNP62[[#This Row],[CL_GL_ACCT_FR25]]),$A$2&lt;=_xlfn.NUMBERVALUE(Table_Query_from_MF_DSNP62[[#This Row],[CL_GL_ACCT_TO25]]))</f>
        <v>1</v>
      </c>
      <c r="JF163" s="33" t="b">
        <f>OR(Table_Query_from_MF_DSNP62[[#This Row],[PairA]:[PairO]])</f>
        <v>1</v>
      </c>
      <c r="JG163" s="33">
        <f>_xlfn.IFNA(MATCH(TRUE,Table_Query_from_MF_DSNP62[[#This Row],[PairA]:[PairO]],0),"none")</f>
        <v>3</v>
      </c>
      <c r="JH163" s="33" t="b">
        <f>AND($B$2&gt;=_xlfn.NUMBERVALUE(Table_Query_from_MF_DSNP62[[#This Row],[CL_CMP_OBJ_FR1]]),$B$2&lt;=_xlfn.NUMBERVALUE(Table_Query_from_MF_DSNP62[[#This Row],[CL_CMP_OBJ_TO1]]))</f>
        <v>0</v>
      </c>
      <c r="JI163" s="33" t="b">
        <f>AND($B$2&gt;=_xlfn.NUMBERVALUE(Table_Query_from_MF_DSNP62[[#This Row],[CL_CMP_OBJ_FR2]]),$B$2&lt;=_xlfn.NUMBERVALUE(Table_Query_from_MF_DSNP62[[#This Row],[CL_CMP_OBJ_TO2]]))</f>
        <v>0</v>
      </c>
      <c r="JJ163" s="33" t="b">
        <f>AND($B$2&gt;=_xlfn.NUMBERVALUE(Table_Query_from_MF_DSNP62[[#This Row],[CL_CMP_OBJ_FR3]]),$B$2&lt;=_xlfn.NUMBERVALUE(Table_Query_from_MF_DSNP62[[#This Row],[CL_CMP_OBJ_TO3]]))</f>
        <v>1</v>
      </c>
      <c r="JK163" s="33" t="b">
        <f>AND($B$2&gt;=_xlfn.NUMBERVALUE(Table_Query_from_MF_DSNP62[[#This Row],[CL_CMP_OBJ_FR4]]),$B$2&lt;=_xlfn.NUMBERVALUE(Table_Query_from_MF_DSNP62[[#This Row],[CL_CMP_OBJ_TO4]]))</f>
        <v>1</v>
      </c>
      <c r="JL163" s="33" t="b">
        <f>AND($B$2&gt;=_xlfn.NUMBERVALUE(Table_Query_from_MF_DSNP62[[#This Row],[CL_CMP_OBJ_FR5]]),$B$2&lt;=_xlfn.NUMBERVALUE(Table_Query_from_MF_DSNP62[[#This Row],[CL_CMP_OBJ_TO5]]))</f>
        <v>1</v>
      </c>
      <c r="JM163" s="33" t="b">
        <f>AND($B$2&gt;=_xlfn.NUMBERVALUE(Table_Query_from_MF_DSNP62[[#This Row],[CL_CMP_OBJ_FR6]]),$B$2&lt;=_xlfn.NUMBERVALUE(Table_Query_from_MF_DSNP62[[#This Row],[CL_CMP_OBJ_TO6]]))</f>
        <v>1</v>
      </c>
      <c r="JN163" s="33" t="b">
        <f>AND($B$2&gt;=_xlfn.NUMBERVALUE(Table_Query_from_MF_DSNP62[[#This Row],[CL_CMP_OBJ_FR7]]),$B$2&lt;=_xlfn.NUMBERVALUE(Table_Query_from_MF_DSNP62[[#This Row],[CL_CMP_OBJ_TO7]]))</f>
        <v>1</v>
      </c>
      <c r="JO163" s="33" t="b">
        <f>AND($B$2&gt;=_xlfn.NUMBERVALUE(Table_Query_from_MF_DSNP62[[#This Row],[CL_CMP_OBJ_FR8]]),$B$2&lt;=_xlfn.NUMBERVALUE(Table_Query_from_MF_DSNP62[[#This Row],[CL_CMP_OBJ_TO8]]))</f>
        <v>1</v>
      </c>
      <c r="JP163" s="33" t="b">
        <f>AND($B$2&gt;=_xlfn.NUMBERVALUE(Table_Query_from_MF_DSNP62[[#This Row],[CL_CMP_OBJ_FR9]]),$B$2&lt;=_xlfn.NUMBERVALUE(Table_Query_from_MF_DSNP62[[#This Row],[CL_CMP_OBJ_TO9]]))</f>
        <v>1</v>
      </c>
      <c r="JQ163" s="33" t="b">
        <f>AND($B$2&gt;=_xlfn.NUMBERVALUE(Table_Query_from_MF_DSNP62[[#This Row],[CL_CMP_OBJ_FR10]]),$B$2&lt;=_xlfn.NUMBERVALUE(Table_Query_from_MF_DSNP62[[#This Row],[CL_CMP_OBJ_TO10]]))</f>
        <v>1</v>
      </c>
      <c r="JR163" s="33" t="b">
        <f>AND($B$2&gt;=_xlfn.NUMBERVALUE(Table_Query_from_MF_DSNP62[[#This Row],[CL_CMP_OBJ_FR11]]),$B$2&lt;=_xlfn.NUMBERVALUE(Table_Query_from_MF_DSNP62[[#This Row],[CL_CMP_OBJ_TO11]]))</f>
        <v>1</v>
      </c>
      <c r="JS163" s="33" t="b">
        <f>AND($B$2&gt;=_xlfn.NUMBERVALUE(Table_Query_from_MF_DSNP62[[#This Row],[CL_CMP_OBJ_FR12]]),$B$2&lt;=_xlfn.NUMBERVALUE(Table_Query_from_MF_DSNP62[[#This Row],[CL_CMP_OBJ_TO12]]))</f>
        <v>1</v>
      </c>
      <c r="JT163" s="33" t="b">
        <f>AND($B$2&gt;=_xlfn.NUMBERVALUE(Table_Query_from_MF_DSNP62[[#This Row],[CL_CMP_OBJ_FR13]]),$B$2&lt;=_xlfn.NUMBERVALUE(Table_Query_from_MF_DSNP62[[#This Row],[CL_CMP_OBJ_TO13]]))</f>
        <v>1</v>
      </c>
      <c r="JU163" s="33" t="b">
        <f>AND($B$2&gt;=_xlfn.NUMBERVALUE(Table_Query_from_MF_DSNP62[[#This Row],[CL_CMP_OBJ_FR14]]),$B$2&lt;=_xlfn.NUMBERVALUE(Table_Query_from_MF_DSNP62[[#This Row],[CL_CMP_OBJ_TO14]]))</f>
        <v>1</v>
      </c>
      <c r="JV163" s="33" t="b">
        <f>AND($B$2&gt;=_xlfn.NUMBERVALUE(Table_Query_from_MF_DSNP62[[#This Row],[CL_CMP_OBJ_FR15]]),$B$2&lt;=_xlfn.NUMBERVALUE(Table_Query_from_MF_DSNP62[[#This Row],[CL_CMP_OBJ_TO15]]))</f>
        <v>1</v>
      </c>
    </row>
    <row r="164" spans="1:282" x14ac:dyDescent="0.25">
      <c r="A164" t="b">
        <f>OR(,Table_Query_from_MF_DSNP62[[#This Row],[Desired GL included as "hard-coded" GL?]],Table_Query_from_MF_DSNP62[[#This Row],[Desired GL included as "Open GL"?]])</f>
        <v>1</v>
      </c>
      <c r="B164" t="b">
        <f>Table_Query_from_MF_DSNP62[[#This Row],[Desired CObj included as "Open CObj"?]]</f>
        <v>1</v>
      </c>
      <c r="C164" t="s">
        <v>1637</v>
      </c>
      <c r="D164" t="s">
        <v>1638</v>
      </c>
      <c r="E164" t="s">
        <v>15</v>
      </c>
      <c r="F164" s="24" t="s">
        <v>422</v>
      </c>
      <c r="G164" t="s">
        <v>168</v>
      </c>
      <c r="H164" s="24" t="s">
        <v>444</v>
      </c>
      <c r="I164" t="s">
        <v>444</v>
      </c>
      <c r="J164" s="24" t="s">
        <v>444</v>
      </c>
      <c r="K164" t="s">
        <v>444</v>
      </c>
      <c r="L164" s="24" t="s">
        <v>359</v>
      </c>
      <c r="M164" t="s">
        <v>307</v>
      </c>
      <c r="N164" t="s">
        <v>444</v>
      </c>
      <c r="O164" t="s">
        <v>15</v>
      </c>
      <c r="P164" t="s">
        <v>444</v>
      </c>
      <c r="Q164" t="s">
        <v>15</v>
      </c>
      <c r="R164" t="s">
        <v>15</v>
      </c>
      <c r="S164" t="s">
        <v>15</v>
      </c>
      <c r="T164" t="s">
        <v>447</v>
      </c>
      <c r="U164" t="s">
        <v>444</v>
      </c>
      <c r="V164" t="s">
        <v>444</v>
      </c>
      <c r="W164" t="s">
        <v>447</v>
      </c>
      <c r="X164" t="s">
        <v>444</v>
      </c>
      <c r="Y164" t="s">
        <v>444</v>
      </c>
      <c r="Z164" t="s">
        <v>447</v>
      </c>
      <c r="AA164" t="s">
        <v>447</v>
      </c>
      <c r="AB164" t="s">
        <v>444</v>
      </c>
      <c r="AC164" t="s">
        <v>444</v>
      </c>
      <c r="AD164" t="s">
        <v>447</v>
      </c>
      <c r="AE164" t="s">
        <v>447</v>
      </c>
      <c r="AF164" t="s">
        <v>447</v>
      </c>
      <c r="AG164" t="s">
        <v>447</v>
      </c>
      <c r="AH164" t="s">
        <v>447</v>
      </c>
      <c r="AI164" t="s">
        <v>447</v>
      </c>
      <c r="AJ164" t="s">
        <v>442</v>
      </c>
      <c r="AK164" t="s">
        <v>442</v>
      </c>
      <c r="AL164" t="s">
        <v>444</v>
      </c>
      <c r="AM164" t="s">
        <v>444</v>
      </c>
      <c r="AN164" t="s">
        <v>444</v>
      </c>
      <c r="AO164" t="s">
        <v>444</v>
      </c>
      <c r="AP164" t="s">
        <v>442</v>
      </c>
      <c r="AQ164" t="s">
        <v>528</v>
      </c>
      <c r="AR164" t="s">
        <v>282</v>
      </c>
      <c r="AS164" t="s">
        <v>7</v>
      </c>
      <c r="AT164" t="s">
        <v>10</v>
      </c>
      <c r="AU164" t="s">
        <v>1609</v>
      </c>
      <c r="AV164" t="s">
        <v>1359</v>
      </c>
      <c r="AW164" t="s">
        <v>444</v>
      </c>
      <c r="AX164" t="s">
        <v>444</v>
      </c>
      <c r="AY164" t="s">
        <v>444</v>
      </c>
      <c r="AZ164" t="s">
        <v>444</v>
      </c>
      <c r="BA164" t="s">
        <v>444</v>
      </c>
      <c r="BB164" t="s">
        <v>743</v>
      </c>
      <c r="BC164" t="s">
        <v>1592</v>
      </c>
      <c r="BD164" t="s">
        <v>1359</v>
      </c>
      <c r="BE164" t="s">
        <v>444</v>
      </c>
      <c r="BF164" t="s">
        <v>1360</v>
      </c>
      <c r="BG164" t="s">
        <v>1360</v>
      </c>
      <c r="BH164" t="s">
        <v>755</v>
      </c>
      <c r="BI164" t="s">
        <v>529</v>
      </c>
      <c r="BJ164" t="s">
        <v>1520</v>
      </c>
      <c r="BK164" t="s">
        <v>282</v>
      </c>
      <c r="BL164" t="s">
        <v>1360</v>
      </c>
      <c r="BM164" t="s">
        <v>758</v>
      </c>
      <c r="BN164" t="s">
        <v>529</v>
      </c>
      <c r="BO164" t="s">
        <v>1520</v>
      </c>
      <c r="BP164" t="s">
        <v>282</v>
      </c>
      <c r="BQ164" t="s">
        <v>740</v>
      </c>
      <c r="BR164" t="s">
        <v>1521</v>
      </c>
      <c r="BS164" t="s">
        <v>444</v>
      </c>
      <c r="BT164" t="s">
        <v>1360</v>
      </c>
      <c r="BU164" t="s">
        <v>188</v>
      </c>
      <c r="BV164" t="s">
        <v>444</v>
      </c>
      <c r="BW164" t="s">
        <v>740</v>
      </c>
      <c r="BX164" t="s">
        <v>1521</v>
      </c>
      <c r="BY164" t="s">
        <v>444</v>
      </c>
      <c r="BZ164" t="s">
        <v>1360</v>
      </c>
      <c r="CA164" t="s">
        <v>188</v>
      </c>
      <c r="CB164" t="s">
        <v>444</v>
      </c>
      <c r="CC164" t="s">
        <v>444</v>
      </c>
      <c r="CD164" t="s">
        <v>444</v>
      </c>
      <c r="CE164" t="s">
        <v>444</v>
      </c>
      <c r="CF164" t="s">
        <v>444</v>
      </c>
      <c r="CG164" t="s">
        <v>444</v>
      </c>
      <c r="CH164" t="s">
        <v>444</v>
      </c>
      <c r="CI164" t="s">
        <v>740</v>
      </c>
      <c r="CJ164" t="s">
        <v>1521</v>
      </c>
      <c r="CK164" t="s">
        <v>444</v>
      </c>
      <c r="CL164" t="s">
        <v>1360</v>
      </c>
      <c r="CM164" t="s">
        <v>188</v>
      </c>
      <c r="CN164" t="s">
        <v>444</v>
      </c>
      <c r="CO164" t="s">
        <v>740</v>
      </c>
      <c r="CP164" t="s">
        <v>1521</v>
      </c>
      <c r="CQ164" t="s">
        <v>444</v>
      </c>
      <c r="CR164" t="s">
        <v>1360</v>
      </c>
      <c r="CS164" t="s">
        <v>188</v>
      </c>
      <c r="CT164" t="s">
        <v>444</v>
      </c>
      <c r="CU164" t="s">
        <v>444</v>
      </c>
      <c r="CV164" t="s">
        <v>2738</v>
      </c>
      <c r="CW164" t="s">
        <v>2736</v>
      </c>
      <c r="CX164" t="s">
        <v>2775</v>
      </c>
      <c r="CY164" t="s">
        <v>1089</v>
      </c>
      <c r="CZ164" t="s">
        <v>444</v>
      </c>
      <c r="DA164" t="s">
        <v>444</v>
      </c>
      <c r="DB164" t="s">
        <v>444</v>
      </c>
      <c r="DC164" t="s">
        <v>444</v>
      </c>
      <c r="DD164" t="s">
        <v>444</v>
      </c>
      <c r="DE164" t="s">
        <v>444</v>
      </c>
      <c r="DF164" t="s">
        <v>444</v>
      </c>
      <c r="DG164" t="s">
        <v>444</v>
      </c>
      <c r="DH164" t="s">
        <v>444</v>
      </c>
      <c r="DI164" t="s">
        <v>1440</v>
      </c>
      <c r="DJ164" t="s">
        <v>444</v>
      </c>
      <c r="DK164" t="s">
        <v>444</v>
      </c>
      <c r="DL164" t="s">
        <v>444</v>
      </c>
      <c r="DM164" t="s">
        <v>444</v>
      </c>
      <c r="DN164" t="s">
        <v>444</v>
      </c>
      <c r="DO164" t="s">
        <v>444</v>
      </c>
      <c r="DP164" t="s">
        <v>444</v>
      </c>
      <c r="DQ164" t="s">
        <v>444</v>
      </c>
      <c r="DR164" t="s">
        <v>444</v>
      </c>
      <c r="DS164" t="s">
        <v>444</v>
      </c>
      <c r="DT164" s="24" t="s">
        <v>444</v>
      </c>
      <c r="DU164" s="24" t="s">
        <v>444</v>
      </c>
      <c r="DV164" t="s">
        <v>444</v>
      </c>
      <c r="DW164" t="s">
        <v>444</v>
      </c>
      <c r="DX164" s="24" t="s">
        <v>444</v>
      </c>
      <c r="DY164" s="24" t="s">
        <v>444</v>
      </c>
      <c r="DZ164" t="s">
        <v>444</v>
      </c>
      <c r="EA164" t="s">
        <v>444</v>
      </c>
      <c r="EB164" s="24" t="s">
        <v>444</v>
      </c>
      <c r="EC164" s="24" t="s">
        <v>444</v>
      </c>
      <c r="ED164" t="s">
        <v>444</v>
      </c>
      <c r="EE164" t="s">
        <v>444</v>
      </c>
      <c r="EF164" s="24" t="s">
        <v>444</v>
      </c>
      <c r="EG164" s="24" t="s">
        <v>444</v>
      </c>
      <c r="EH164" t="s">
        <v>444</v>
      </c>
      <c r="EI164" t="s">
        <v>444</v>
      </c>
      <c r="EJ164" s="24" t="s">
        <v>444</v>
      </c>
      <c r="EK164" s="24" t="s">
        <v>444</v>
      </c>
      <c r="EL164" t="s">
        <v>444</v>
      </c>
      <c r="EM164" t="s">
        <v>444</v>
      </c>
      <c r="EN164" s="24" t="s">
        <v>444</v>
      </c>
      <c r="EO164" s="24" t="s">
        <v>444</v>
      </c>
      <c r="EP164" t="s">
        <v>444</v>
      </c>
      <c r="EQ164" t="s">
        <v>444</v>
      </c>
      <c r="ER164" s="24" t="s">
        <v>444</v>
      </c>
      <c r="ES164" s="24" t="s">
        <v>444</v>
      </c>
      <c r="ET164" t="s">
        <v>444</v>
      </c>
      <c r="EU164" t="s">
        <v>444</v>
      </c>
      <c r="EV164" s="24" t="s">
        <v>444</v>
      </c>
      <c r="EW164" s="24" t="s">
        <v>444</v>
      </c>
      <c r="EX164" t="s">
        <v>444</v>
      </c>
      <c r="EY164" t="s">
        <v>444</v>
      </c>
      <c r="EZ164" s="24" t="s">
        <v>444</v>
      </c>
      <c r="FA164" s="24" t="s">
        <v>444</v>
      </c>
      <c r="FB164" t="s">
        <v>444</v>
      </c>
      <c r="FC164" t="s">
        <v>444</v>
      </c>
      <c r="FD164" s="24" t="s">
        <v>444</v>
      </c>
      <c r="FE164" s="24" t="s">
        <v>444</v>
      </c>
      <c r="FF164" t="s">
        <v>444</v>
      </c>
      <c r="FG164" t="s">
        <v>444</v>
      </c>
      <c r="FH164" s="24" t="s">
        <v>444</v>
      </c>
      <c r="FI164" s="24" t="s">
        <v>444</v>
      </c>
      <c r="FJ164" t="s">
        <v>444</v>
      </c>
      <c r="FK164" t="s">
        <v>444</v>
      </c>
      <c r="FL164" s="24" t="s">
        <v>444</v>
      </c>
      <c r="FM164" s="24" t="s">
        <v>444</v>
      </c>
      <c r="FN164" t="s">
        <v>444</v>
      </c>
      <c r="FO164" t="s">
        <v>444</v>
      </c>
      <c r="FP164" s="24" t="s">
        <v>444</v>
      </c>
      <c r="FQ164" s="24" t="s">
        <v>444</v>
      </c>
      <c r="FR164" t="s">
        <v>444</v>
      </c>
      <c r="FS164" t="s">
        <v>444</v>
      </c>
      <c r="FT164" s="24" t="s">
        <v>444</v>
      </c>
      <c r="FU164" s="24" t="s">
        <v>444</v>
      </c>
      <c r="FV164" t="s">
        <v>444</v>
      </c>
      <c r="FW164" t="s">
        <v>444</v>
      </c>
      <c r="FX164" s="24" t="s">
        <v>444</v>
      </c>
      <c r="FY164" s="24" t="s">
        <v>444</v>
      </c>
      <c r="FZ164" t="s">
        <v>444</v>
      </c>
      <c r="GA164" t="s">
        <v>444</v>
      </c>
      <c r="GB164" s="24" t="s">
        <v>444</v>
      </c>
      <c r="GC164" s="24" t="s">
        <v>444</v>
      </c>
      <c r="GD164" t="s">
        <v>444</v>
      </c>
      <c r="GE164" t="s">
        <v>444</v>
      </c>
      <c r="GF164" s="24" t="s">
        <v>444</v>
      </c>
      <c r="GG164" s="24" t="s">
        <v>444</v>
      </c>
      <c r="GH164" t="s">
        <v>15</v>
      </c>
      <c r="GI164" s="24" t="s">
        <v>546</v>
      </c>
      <c r="GJ164" s="24" t="s">
        <v>547</v>
      </c>
      <c r="GK164" t="s">
        <v>550</v>
      </c>
      <c r="GL164" t="s">
        <v>551</v>
      </c>
      <c r="GM164" s="24" t="s">
        <v>444</v>
      </c>
      <c r="GN164" s="24" t="s">
        <v>444</v>
      </c>
      <c r="GO164" t="s">
        <v>444</v>
      </c>
      <c r="GP164" t="s">
        <v>444</v>
      </c>
      <c r="GQ164" s="24" t="s">
        <v>444</v>
      </c>
      <c r="GR164" s="24" t="s">
        <v>444</v>
      </c>
      <c r="GS164" t="s">
        <v>444</v>
      </c>
      <c r="GT164" t="s">
        <v>444</v>
      </c>
      <c r="GU164" s="24" t="s">
        <v>444</v>
      </c>
      <c r="GV164" s="24" t="s">
        <v>444</v>
      </c>
      <c r="GW164" t="s">
        <v>444</v>
      </c>
      <c r="GX164" t="s">
        <v>444</v>
      </c>
      <c r="GY164" s="24" t="s">
        <v>444</v>
      </c>
      <c r="GZ164" s="24" t="s">
        <v>444</v>
      </c>
      <c r="HA164" t="s">
        <v>444</v>
      </c>
      <c r="HB164" t="s">
        <v>444</v>
      </c>
      <c r="HC164" s="24" t="s">
        <v>444</v>
      </c>
      <c r="HD164" s="24" t="s">
        <v>444</v>
      </c>
      <c r="HE164" t="s">
        <v>444</v>
      </c>
      <c r="HF164" t="s">
        <v>444</v>
      </c>
      <c r="HG164" s="24" t="s">
        <v>444</v>
      </c>
      <c r="HH164" s="24" t="s">
        <v>444</v>
      </c>
      <c r="HI164" t="s">
        <v>444</v>
      </c>
      <c r="HJ164" t="s">
        <v>444</v>
      </c>
      <c r="HK164" s="24" t="s">
        <v>444</v>
      </c>
      <c r="HL164" s="24" t="s">
        <v>444</v>
      </c>
      <c r="HM164" t="s">
        <v>444</v>
      </c>
      <c r="HN164" t="s">
        <v>444</v>
      </c>
      <c r="HO164" s="24" t="s">
        <v>444</v>
      </c>
      <c r="HP164" s="24" t="s">
        <v>444</v>
      </c>
      <c r="HQ164" t="s">
        <v>444</v>
      </c>
      <c r="HR164" t="s">
        <v>444</v>
      </c>
      <c r="HS164" s="24" t="s">
        <v>444</v>
      </c>
      <c r="HT164" s="24" t="s">
        <v>444</v>
      </c>
      <c r="HU164" t="s">
        <v>444</v>
      </c>
      <c r="HV164" t="s">
        <v>444</v>
      </c>
      <c r="HW164" s="24" t="s">
        <v>444</v>
      </c>
      <c r="HX164" s="24" t="s">
        <v>444</v>
      </c>
      <c r="HY164" t="s">
        <v>444</v>
      </c>
      <c r="HZ164" t="s">
        <v>444</v>
      </c>
      <c r="IA164" t="s">
        <v>2741</v>
      </c>
      <c r="IB164" t="s">
        <v>2736</v>
      </c>
      <c r="IC164" t="s">
        <v>2775</v>
      </c>
      <c r="ID164" s="33" t="b" cm="1">
        <f t="array" ref="ID164">_xlfn.IFNA(MATCH($A$2,_xlfn.NUMBERVALUE(Table_Query_from_MF_DSNP62[[#This Row],[CL_GLACCT_DR1]:[CL_GLACCT_CR4]]),0),0)&gt;=1</f>
        <v>1</v>
      </c>
      <c r="IE164" s="33" t="b">
        <f>OR(Table_Query_from_MF_DSNP62[[#This Row],[Pair1]:[Pair25]])</f>
        <v>1</v>
      </c>
      <c r="IF164" s="33">
        <f>_xlfn.IFNA(MATCH(TRUE,Table_Query_from_MF_DSNP62[[#This Row],[Pair1]:[Pair25]],0),"none")</f>
        <v>1</v>
      </c>
      <c r="IG164" s="33" t="b">
        <f>AND($A$2&gt;=_xlfn.NUMBERVALUE(Table_Query_from_MF_DSNP62[[#This Row],[CL_GL_ACCT_FR1]]),$A$2&lt;=_xlfn.NUMBERVALUE(Table_Query_from_MF_DSNP62[[#This Row],[CL_GL_ACCT_TO1]]))</f>
        <v>1</v>
      </c>
      <c r="IH164" s="33" t="b">
        <f>AND($A$2&gt;=_xlfn.NUMBERVALUE(Table_Query_from_MF_DSNP62[[#This Row],[CL_GL_ACCT_FR2]]),$A$2&lt;=_xlfn.NUMBERVALUE(Table_Query_from_MF_DSNP62[[#This Row],[CL_GL_ACCT_TO2]]))</f>
        <v>1</v>
      </c>
      <c r="II164" s="33" t="b">
        <f>AND($A$2&gt;=_xlfn.NUMBERVALUE(Table_Query_from_MF_DSNP62[[#This Row],[CL_GL_ACCT_FR3]]),$A$2&lt;=_xlfn.NUMBERVALUE(Table_Query_from_MF_DSNP62[[#This Row],[CL_GL_ACCT_TO3]]))</f>
        <v>1</v>
      </c>
      <c r="IJ164" s="33" t="b">
        <f>AND($A$2&gt;=_xlfn.NUMBERVALUE(Table_Query_from_MF_DSNP62[[#This Row],[CL_GL_ACCT_FR4]]),$A$2&lt;=_xlfn.NUMBERVALUE(Table_Query_from_MF_DSNP62[[#This Row],[CL_GL_ACCT_TO4]]))</f>
        <v>1</v>
      </c>
      <c r="IK164" s="33" t="b">
        <f>AND($A$2&gt;=_xlfn.NUMBERVALUE(Table_Query_from_MF_DSNP62[[#This Row],[CL_GL_ACCT_FR5]]),$A$2&lt;=_xlfn.NUMBERVALUE(Table_Query_from_MF_DSNP62[[#This Row],[CL_GL_ACCT_TO5]]))</f>
        <v>1</v>
      </c>
      <c r="IL164" s="33" t="b">
        <f>AND($A$2&gt;=_xlfn.NUMBERVALUE(Table_Query_from_MF_DSNP62[[#This Row],[CL_GL_ACCT_FR6]]),$A$2&lt;=_xlfn.NUMBERVALUE(Table_Query_from_MF_DSNP62[[#This Row],[CL_GL_ACCT_TO6]]))</f>
        <v>1</v>
      </c>
      <c r="IM164" s="33" t="b">
        <f>AND($A$2&gt;=_xlfn.NUMBERVALUE(Table_Query_from_MF_DSNP62[[#This Row],[CL_GL_ACCT_FR7]]),$A$2&lt;=_xlfn.NUMBERVALUE(Table_Query_from_MF_DSNP62[[#This Row],[CL_GL_ACCT_TO7]]))</f>
        <v>1</v>
      </c>
      <c r="IN164" s="33" t="b">
        <f>AND($A$2&gt;=_xlfn.NUMBERVALUE(Table_Query_from_MF_DSNP62[[#This Row],[CL_GL_ACCT_FR8]]),$A$2&lt;=_xlfn.NUMBERVALUE(Table_Query_from_MF_DSNP62[[#This Row],[CL_GL_ACCT_TO8]]))</f>
        <v>1</v>
      </c>
      <c r="IO164" s="33" t="b">
        <f>AND($A$2&gt;=_xlfn.NUMBERVALUE(Table_Query_from_MF_DSNP62[[#This Row],[CL_GL_ACCT_FR9]]),$A$2&lt;=_xlfn.NUMBERVALUE(Table_Query_from_MF_DSNP62[[#This Row],[CL_GL_ACCT_TO9]]))</f>
        <v>1</v>
      </c>
      <c r="IP164" s="33" t="b">
        <f>AND($A$2&gt;=_xlfn.NUMBERVALUE(Table_Query_from_MF_DSNP62[[#This Row],[CL_GL_ACCT_FR10]]),$A$2&lt;=_xlfn.NUMBERVALUE(Table_Query_from_MF_DSNP62[[#This Row],[CL_GL_ACCT_TO10]]))</f>
        <v>1</v>
      </c>
      <c r="IQ164" s="33" t="b">
        <f>AND($A$2&gt;=_xlfn.NUMBERVALUE(Table_Query_from_MF_DSNP62[[#This Row],[CL_GL_ACCT_FR11]]),$A$2&lt;=_xlfn.NUMBERVALUE(Table_Query_from_MF_DSNP62[[#This Row],[CL_GL_ACCT_TO11]]))</f>
        <v>1</v>
      </c>
      <c r="IR164" s="33" t="b">
        <f>AND($A$2&gt;=_xlfn.NUMBERVALUE(Table_Query_from_MF_DSNP62[[#This Row],[CL_GL_ACCT_FR12]]),$A$2&lt;=_xlfn.NUMBERVALUE(Table_Query_from_MF_DSNP62[[#This Row],[CL_GL_ACCT_TO12]]))</f>
        <v>1</v>
      </c>
      <c r="IS164" s="33" t="b">
        <f>AND($A$2&gt;=_xlfn.NUMBERVALUE(Table_Query_from_MF_DSNP62[[#This Row],[CL_GL_ACCT_FR13]]),$A$2&lt;=_xlfn.NUMBERVALUE(Table_Query_from_MF_DSNP62[[#This Row],[CL_GL_ACCT_TO13]]))</f>
        <v>1</v>
      </c>
      <c r="IT164" s="33" t="b">
        <f>AND($A$2&gt;=_xlfn.NUMBERVALUE(Table_Query_from_MF_DSNP62[[#This Row],[CL_GL_ACCT_FR14]]),$A$2&lt;=_xlfn.NUMBERVALUE(Table_Query_from_MF_DSNP62[[#This Row],[CL_GL_ACCT_TO14]]))</f>
        <v>1</v>
      </c>
      <c r="IU164" s="33" t="b">
        <f>AND($A$2&gt;=_xlfn.NUMBERVALUE(Table_Query_from_MF_DSNP62[[#This Row],[CL_GL_ACCT_FR15]]),$A$2&lt;=_xlfn.NUMBERVALUE(Table_Query_from_MF_DSNP62[[#This Row],[CL_GL_ACCT_TO15]]))</f>
        <v>1</v>
      </c>
      <c r="IV164" s="33" t="b">
        <f>AND($A$2&gt;=_xlfn.NUMBERVALUE(Table_Query_from_MF_DSNP62[[#This Row],[CL_GL_ACCT_FR16]]),$A$2&lt;=_xlfn.NUMBERVALUE(Table_Query_from_MF_DSNP62[[#This Row],[CL_GL_ACCT_TO16]]))</f>
        <v>1</v>
      </c>
      <c r="IW164" s="33" t="b">
        <f>AND($A$2&gt;=_xlfn.NUMBERVALUE(Table_Query_from_MF_DSNP62[[#This Row],[CL_GL_ACCT_FR17]]),$A$2&lt;=_xlfn.NUMBERVALUE(Table_Query_from_MF_DSNP62[[#This Row],[CL_GL_ACCT_TO17]]))</f>
        <v>1</v>
      </c>
      <c r="IX164" s="33" t="b">
        <f>AND($A$2&gt;=_xlfn.NUMBERVALUE(Table_Query_from_MF_DSNP62[[#This Row],[CL_GL_ACCT_FR18]]),$A$2&lt;=_xlfn.NUMBERVALUE(Table_Query_from_MF_DSNP62[[#This Row],[CL_GL_ACCT_TO18]]))</f>
        <v>1</v>
      </c>
      <c r="IY164" s="33" t="b">
        <f>AND($A$2&gt;=_xlfn.NUMBERVALUE(Table_Query_from_MF_DSNP62[[#This Row],[CL_GL_ACCT_FR19]]),$A$2&lt;=_xlfn.NUMBERVALUE(Table_Query_from_MF_DSNP62[[#This Row],[CL_GL_ACCT_TO19]]))</f>
        <v>1</v>
      </c>
      <c r="IZ164" s="33" t="b">
        <f>AND($A$2&gt;=_xlfn.NUMBERVALUE(Table_Query_from_MF_DSNP62[[#This Row],[CL_GL_ACCT_FR20]]),$A$2&lt;=_xlfn.NUMBERVALUE(Table_Query_from_MF_DSNP62[[#This Row],[CL_GL_ACCT_TO20]]))</f>
        <v>1</v>
      </c>
      <c r="JA164" s="33" t="b">
        <f>AND($A$2&gt;=_xlfn.NUMBERVALUE(Table_Query_from_MF_DSNP62[[#This Row],[CL_GL_ACCT_FR21]]),$A$2&lt;=_xlfn.NUMBERVALUE(Table_Query_from_MF_DSNP62[[#This Row],[CL_GL_ACCT_TO21]]))</f>
        <v>1</v>
      </c>
      <c r="JB164" s="33" t="b">
        <f>AND($A$2&gt;=_xlfn.NUMBERVALUE(Table_Query_from_MF_DSNP62[[#This Row],[CL_GL_ACCT_FR22]]),$A$2&lt;=_xlfn.NUMBERVALUE(Table_Query_from_MF_DSNP62[[#This Row],[CL_GL_ACCT_TO22]]))</f>
        <v>1</v>
      </c>
      <c r="JC164" s="33" t="b">
        <f>AND($A$2&gt;=_xlfn.NUMBERVALUE(Table_Query_from_MF_DSNP62[[#This Row],[CL_GL_ACCT_FR23]]),$A$2&lt;=_xlfn.NUMBERVALUE(Table_Query_from_MF_DSNP62[[#This Row],[CL_GL_ACCT_TO23]]))</f>
        <v>1</v>
      </c>
      <c r="JD164" s="33" t="b">
        <f>AND($A$2&gt;=_xlfn.NUMBERVALUE(Table_Query_from_MF_DSNP62[[#This Row],[CL_GL_ACCT_FR24]]),$A$2&lt;=_xlfn.NUMBERVALUE(Table_Query_from_MF_DSNP62[[#This Row],[CL_GL_ACCT_TO24]]))</f>
        <v>1</v>
      </c>
      <c r="JE164" s="33" t="b">
        <f>AND($A$2&gt;=_xlfn.NUMBERVALUE(Table_Query_from_MF_DSNP62[[#This Row],[CL_GL_ACCT_FR25]]),$A$2&lt;=_xlfn.NUMBERVALUE(Table_Query_from_MF_DSNP62[[#This Row],[CL_GL_ACCT_TO25]]))</f>
        <v>1</v>
      </c>
      <c r="JF164" s="33" t="b">
        <f>OR(Table_Query_from_MF_DSNP62[[#This Row],[PairA]:[PairO]])</f>
        <v>1</v>
      </c>
      <c r="JG164" s="33">
        <f>_xlfn.IFNA(MATCH(TRUE,Table_Query_from_MF_DSNP62[[#This Row],[PairA]:[PairO]],0),"none")</f>
        <v>3</v>
      </c>
      <c r="JH164" s="33" t="b">
        <f>AND($B$2&gt;=_xlfn.NUMBERVALUE(Table_Query_from_MF_DSNP62[[#This Row],[CL_CMP_OBJ_FR1]]),$B$2&lt;=_xlfn.NUMBERVALUE(Table_Query_from_MF_DSNP62[[#This Row],[CL_CMP_OBJ_TO1]]))</f>
        <v>0</v>
      </c>
      <c r="JI164" s="33" t="b">
        <f>AND($B$2&gt;=_xlfn.NUMBERVALUE(Table_Query_from_MF_DSNP62[[#This Row],[CL_CMP_OBJ_FR2]]),$B$2&lt;=_xlfn.NUMBERVALUE(Table_Query_from_MF_DSNP62[[#This Row],[CL_CMP_OBJ_TO2]]))</f>
        <v>0</v>
      </c>
      <c r="JJ164" s="33" t="b">
        <f>AND($B$2&gt;=_xlfn.NUMBERVALUE(Table_Query_from_MF_DSNP62[[#This Row],[CL_CMP_OBJ_FR3]]),$B$2&lt;=_xlfn.NUMBERVALUE(Table_Query_from_MF_DSNP62[[#This Row],[CL_CMP_OBJ_TO3]]))</f>
        <v>1</v>
      </c>
      <c r="JK164" s="33" t="b">
        <f>AND($B$2&gt;=_xlfn.NUMBERVALUE(Table_Query_from_MF_DSNP62[[#This Row],[CL_CMP_OBJ_FR4]]),$B$2&lt;=_xlfn.NUMBERVALUE(Table_Query_from_MF_DSNP62[[#This Row],[CL_CMP_OBJ_TO4]]))</f>
        <v>1</v>
      </c>
      <c r="JL164" s="33" t="b">
        <f>AND($B$2&gt;=_xlfn.NUMBERVALUE(Table_Query_from_MF_DSNP62[[#This Row],[CL_CMP_OBJ_FR5]]),$B$2&lt;=_xlfn.NUMBERVALUE(Table_Query_from_MF_DSNP62[[#This Row],[CL_CMP_OBJ_TO5]]))</f>
        <v>1</v>
      </c>
      <c r="JM164" s="33" t="b">
        <f>AND($B$2&gt;=_xlfn.NUMBERVALUE(Table_Query_from_MF_DSNP62[[#This Row],[CL_CMP_OBJ_FR6]]),$B$2&lt;=_xlfn.NUMBERVALUE(Table_Query_from_MF_DSNP62[[#This Row],[CL_CMP_OBJ_TO6]]))</f>
        <v>1</v>
      </c>
      <c r="JN164" s="33" t="b">
        <f>AND($B$2&gt;=_xlfn.NUMBERVALUE(Table_Query_from_MF_DSNP62[[#This Row],[CL_CMP_OBJ_FR7]]),$B$2&lt;=_xlfn.NUMBERVALUE(Table_Query_from_MF_DSNP62[[#This Row],[CL_CMP_OBJ_TO7]]))</f>
        <v>1</v>
      </c>
      <c r="JO164" s="33" t="b">
        <f>AND($B$2&gt;=_xlfn.NUMBERVALUE(Table_Query_from_MF_DSNP62[[#This Row],[CL_CMP_OBJ_FR8]]),$B$2&lt;=_xlfn.NUMBERVALUE(Table_Query_from_MF_DSNP62[[#This Row],[CL_CMP_OBJ_TO8]]))</f>
        <v>1</v>
      </c>
      <c r="JP164" s="33" t="b">
        <f>AND($B$2&gt;=_xlfn.NUMBERVALUE(Table_Query_from_MF_DSNP62[[#This Row],[CL_CMP_OBJ_FR9]]),$B$2&lt;=_xlfn.NUMBERVALUE(Table_Query_from_MF_DSNP62[[#This Row],[CL_CMP_OBJ_TO9]]))</f>
        <v>1</v>
      </c>
      <c r="JQ164" s="33" t="b">
        <f>AND($B$2&gt;=_xlfn.NUMBERVALUE(Table_Query_from_MF_DSNP62[[#This Row],[CL_CMP_OBJ_FR10]]),$B$2&lt;=_xlfn.NUMBERVALUE(Table_Query_from_MF_DSNP62[[#This Row],[CL_CMP_OBJ_TO10]]))</f>
        <v>1</v>
      </c>
      <c r="JR164" s="33" t="b">
        <f>AND($B$2&gt;=_xlfn.NUMBERVALUE(Table_Query_from_MF_DSNP62[[#This Row],[CL_CMP_OBJ_FR11]]),$B$2&lt;=_xlfn.NUMBERVALUE(Table_Query_from_MF_DSNP62[[#This Row],[CL_CMP_OBJ_TO11]]))</f>
        <v>1</v>
      </c>
      <c r="JS164" s="33" t="b">
        <f>AND($B$2&gt;=_xlfn.NUMBERVALUE(Table_Query_from_MF_DSNP62[[#This Row],[CL_CMP_OBJ_FR12]]),$B$2&lt;=_xlfn.NUMBERVALUE(Table_Query_from_MF_DSNP62[[#This Row],[CL_CMP_OBJ_TO12]]))</f>
        <v>1</v>
      </c>
      <c r="JT164" s="33" t="b">
        <f>AND($B$2&gt;=_xlfn.NUMBERVALUE(Table_Query_from_MF_DSNP62[[#This Row],[CL_CMP_OBJ_FR13]]),$B$2&lt;=_xlfn.NUMBERVALUE(Table_Query_from_MF_DSNP62[[#This Row],[CL_CMP_OBJ_TO13]]))</f>
        <v>1</v>
      </c>
      <c r="JU164" s="33" t="b">
        <f>AND($B$2&gt;=_xlfn.NUMBERVALUE(Table_Query_from_MF_DSNP62[[#This Row],[CL_CMP_OBJ_FR14]]),$B$2&lt;=_xlfn.NUMBERVALUE(Table_Query_from_MF_DSNP62[[#This Row],[CL_CMP_OBJ_TO14]]))</f>
        <v>1</v>
      </c>
      <c r="JV164" s="33" t="b">
        <f>AND($B$2&gt;=_xlfn.NUMBERVALUE(Table_Query_from_MF_DSNP62[[#This Row],[CL_CMP_OBJ_FR15]]),$B$2&lt;=_xlfn.NUMBERVALUE(Table_Query_from_MF_DSNP62[[#This Row],[CL_CMP_OBJ_TO15]]))</f>
        <v>1</v>
      </c>
    </row>
    <row r="165" spans="1:282" x14ac:dyDescent="0.25">
      <c r="A165" t="b">
        <f>OR(,Table_Query_from_MF_DSNP62[[#This Row],[Desired GL included as "hard-coded" GL?]],Table_Query_from_MF_DSNP62[[#This Row],[Desired GL included as "Open GL"?]])</f>
        <v>1</v>
      </c>
      <c r="B165" t="b">
        <f>Table_Query_from_MF_DSNP62[[#This Row],[Desired CObj included as "Open CObj"?]]</f>
        <v>1</v>
      </c>
      <c r="C165" t="s">
        <v>1639</v>
      </c>
      <c r="D165" t="s">
        <v>1640</v>
      </c>
      <c r="E165" t="s">
        <v>15</v>
      </c>
      <c r="F165" s="24" t="s">
        <v>421</v>
      </c>
      <c r="G165" t="s">
        <v>53</v>
      </c>
      <c r="H165" s="24" t="s">
        <v>444</v>
      </c>
      <c r="I165" t="s">
        <v>444</v>
      </c>
      <c r="J165" s="24" t="s">
        <v>444</v>
      </c>
      <c r="K165" t="s">
        <v>444</v>
      </c>
      <c r="L165" s="24" t="s">
        <v>444</v>
      </c>
      <c r="M165" t="s">
        <v>444</v>
      </c>
      <c r="N165" t="s">
        <v>444</v>
      </c>
      <c r="O165" t="s">
        <v>444</v>
      </c>
      <c r="P165" t="s">
        <v>444</v>
      </c>
      <c r="Q165" t="s">
        <v>15</v>
      </c>
      <c r="R165" t="s">
        <v>15</v>
      </c>
      <c r="S165" t="s">
        <v>442</v>
      </c>
      <c r="T165" t="s">
        <v>447</v>
      </c>
      <c r="U165" t="s">
        <v>444</v>
      </c>
      <c r="V165" t="s">
        <v>444</v>
      </c>
      <c r="W165" t="s">
        <v>447</v>
      </c>
      <c r="X165" t="s">
        <v>444</v>
      </c>
      <c r="Y165" t="s">
        <v>444</v>
      </c>
      <c r="Z165" t="s">
        <v>442</v>
      </c>
      <c r="AA165" t="s">
        <v>447</v>
      </c>
      <c r="AB165" t="s">
        <v>442</v>
      </c>
      <c r="AC165" t="s">
        <v>444</v>
      </c>
      <c r="AD165" t="s">
        <v>447</v>
      </c>
      <c r="AE165" t="s">
        <v>447</v>
      </c>
      <c r="AF165" t="s">
        <v>447</v>
      </c>
      <c r="AG165" t="s">
        <v>442</v>
      </c>
      <c r="AH165" t="s">
        <v>447</v>
      </c>
      <c r="AI165" t="s">
        <v>447</v>
      </c>
      <c r="AJ165" t="s">
        <v>442</v>
      </c>
      <c r="AK165" t="s">
        <v>442</v>
      </c>
      <c r="AL165" t="s">
        <v>444</v>
      </c>
      <c r="AM165" t="s">
        <v>444</v>
      </c>
      <c r="AN165" t="s">
        <v>444</v>
      </c>
      <c r="AO165" t="s">
        <v>444</v>
      </c>
      <c r="AP165" t="s">
        <v>442</v>
      </c>
      <c r="AQ165" t="s">
        <v>528</v>
      </c>
      <c r="AR165" t="s">
        <v>528</v>
      </c>
      <c r="AS165" t="s">
        <v>162</v>
      </c>
      <c r="AT165" t="s">
        <v>10</v>
      </c>
      <c r="AU165" t="s">
        <v>444</v>
      </c>
      <c r="AV165" t="s">
        <v>442</v>
      </c>
      <c r="AW165" t="s">
        <v>444</v>
      </c>
      <c r="AX165" t="s">
        <v>444</v>
      </c>
      <c r="AY165" t="s">
        <v>444</v>
      </c>
      <c r="AZ165" t="s">
        <v>444</v>
      </c>
      <c r="BA165" t="s">
        <v>444</v>
      </c>
      <c r="BB165" t="s">
        <v>444</v>
      </c>
      <c r="BC165" t="s">
        <v>444</v>
      </c>
      <c r="BD165" t="s">
        <v>1359</v>
      </c>
      <c r="BE165" t="s">
        <v>444</v>
      </c>
      <c r="BF165" t="s">
        <v>1360</v>
      </c>
      <c r="BG165" t="s">
        <v>1360</v>
      </c>
      <c r="BH165" t="s">
        <v>755</v>
      </c>
      <c r="BI165" t="s">
        <v>529</v>
      </c>
      <c r="BJ165" t="s">
        <v>282</v>
      </c>
      <c r="BK165" t="s">
        <v>282</v>
      </c>
      <c r="BL165" t="s">
        <v>1360</v>
      </c>
      <c r="BM165" t="s">
        <v>758</v>
      </c>
      <c r="BN165" t="s">
        <v>529</v>
      </c>
      <c r="BO165" t="s">
        <v>282</v>
      </c>
      <c r="BP165" t="s">
        <v>282</v>
      </c>
      <c r="BQ165" t="s">
        <v>1360</v>
      </c>
      <c r="BR165" t="s">
        <v>1487</v>
      </c>
      <c r="BS165" t="s">
        <v>444</v>
      </c>
      <c r="BT165" t="s">
        <v>444</v>
      </c>
      <c r="BU165" t="s">
        <v>444</v>
      </c>
      <c r="BV165" t="s">
        <v>444</v>
      </c>
      <c r="BW165" t="s">
        <v>1360</v>
      </c>
      <c r="BX165" t="s">
        <v>1487</v>
      </c>
      <c r="BY165" t="s">
        <v>444</v>
      </c>
      <c r="BZ165" t="s">
        <v>444</v>
      </c>
      <c r="CA165" t="s">
        <v>444</v>
      </c>
      <c r="CB165" t="s">
        <v>444</v>
      </c>
      <c r="CC165" t="s">
        <v>444</v>
      </c>
      <c r="CD165" t="s">
        <v>444</v>
      </c>
      <c r="CE165" t="s">
        <v>444</v>
      </c>
      <c r="CF165" t="s">
        <v>444</v>
      </c>
      <c r="CG165" t="s">
        <v>444</v>
      </c>
      <c r="CH165" t="s">
        <v>444</v>
      </c>
      <c r="CI165" t="s">
        <v>1360</v>
      </c>
      <c r="CJ165" t="s">
        <v>1487</v>
      </c>
      <c r="CK165" t="s">
        <v>444</v>
      </c>
      <c r="CL165" t="s">
        <v>444</v>
      </c>
      <c r="CM165" t="s">
        <v>444</v>
      </c>
      <c r="CN165" t="s">
        <v>444</v>
      </c>
      <c r="CO165" t="s">
        <v>1360</v>
      </c>
      <c r="CP165" t="s">
        <v>1487</v>
      </c>
      <c r="CQ165" t="s">
        <v>444</v>
      </c>
      <c r="CR165" t="s">
        <v>444</v>
      </c>
      <c r="CS165" t="s">
        <v>444</v>
      </c>
      <c r="CT165" t="s">
        <v>444</v>
      </c>
      <c r="CU165" t="s">
        <v>444</v>
      </c>
      <c r="CV165" t="s">
        <v>2738</v>
      </c>
      <c r="CW165" t="s">
        <v>2736</v>
      </c>
      <c r="CX165" t="s">
        <v>2801</v>
      </c>
      <c r="CY165" t="s">
        <v>1641</v>
      </c>
      <c r="CZ165" t="s">
        <v>444</v>
      </c>
      <c r="DA165" t="s">
        <v>444</v>
      </c>
      <c r="DB165" t="s">
        <v>444</v>
      </c>
      <c r="DC165" t="s">
        <v>444</v>
      </c>
      <c r="DD165" t="s">
        <v>444</v>
      </c>
      <c r="DE165" t="s">
        <v>444</v>
      </c>
      <c r="DF165" t="s">
        <v>444</v>
      </c>
      <c r="DG165" t="s">
        <v>444</v>
      </c>
      <c r="DH165" t="s">
        <v>444</v>
      </c>
      <c r="DI165" t="s">
        <v>1440</v>
      </c>
      <c r="DJ165" t="s">
        <v>444</v>
      </c>
      <c r="DK165" t="s">
        <v>444</v>
      </c>
      <c r="DL165" t="s">
        <v>444</v>
      </c>
      <c r="DM165" t="s">
        <v>444</v>
      </c>
      <c r="DN165" t="s">
        <v>444</v>
      </c>
      <c r="DO165" t="s">
        <v>444</v>
      </c>
      <c r="DP165" t="s">
        <v>444</v>
      </c>
      <c r="DQ165" t="s">
        <v>444</v>
      </c>
      <c r="DR165" t="s">
        <v>444</v>
      </c>
      <c r="DS165" t="s">
        <v>444</v>
      </c>
      <c r="DT165" s="24" t="s">
        <v>444</v>
      </c>
      <c r="DU165" s="24" t="s">
        <v>444</v>
      </c>
      <c r="DV165" t="s">
        <v>444</v>
      </c>
      <c r="DW165" t="s">
        <v>444</v>
      </c>
      <c r="DX165" s="24" t="s">
        <v>444</v>
      </c>
      <c r="DY165" s="24" t="s">
        <v>444</v>
      </c>
      <c r="DZ165" t="s">
        <v>444</v>
      </c>
      <c r="EA165" t="s">
        <v>444</v>
      </c>
      <c r="EB165" s="24" t="s">
        <v>444</v>
      </c>
      <c r="EC165" s="24" t="s">
        <v>444</v>
      </c>
      <c r="ED165" t="s">
        <v>444</v>
      </c>
      <c r="EE165" t="s">
        <v>444</v>
      </c>
      <c r="EF165" s="24" t="s">
        <v>444</v>
      </c>
      <c r="EG165" s="24" t="s">
        <v>444</v>
      </c>
      <c r="EH165" t="s">
        <v>444</v>
      </c>
      <c r="EI165" t="s">
        <v>444</v>
      </c>
      <c r="EJ165" s="24" t="s">
        <v>444</v>
      </c>
      <c r="EK165" s="24" t="s">
        <v>444</v>
      </c>
      <c r="EL165" t="s">
        <v>444</v>
      </c>
      <c r="EM165" t="s">
        <v>444</v>
      </c>
      <c r="EN165" s="24" t="s">
        <v>444</v>
      </c>
      <c r="EO165" s="24" t="s">
        <v>444</v>
      </c>
      <c r="EP165" t="s">
        <v>444</v>
      </c>
      <c r="EQ165" t="s">
        <v>444</v>
      </c>
      <c r="ER165" s="24" t="s">
        <v>444</v>
      </c>
      <c r="ES165" s="24" t="s">
        <v>444</v>
      </c>
      <c r="ET165" t="s">
        <v>444</v>
      </c>
      <c r="EU165" t="s">
        <v>444</v>
      </c>
      <c r="EV165" s="24" t="s">
        <v>444</v>
      </c>
      <c r="EW165" s="24" t="s">
        <v>444</v>
      </c>
      <c r="EX165" t="s">
        <v>444</v>
      </c>
      <c r="EY165" t="s">
        <v>444</v>
      </c>
      <c r="EZ165" s="24" t="s">
        <v>444</v>
      </c>
      <c r="FA165" s="24" t="s">
        <v>444</v>
      </c>
      <c r="FB165" t="s">
        <v>444</v>
      </c>
      <c r="FC165" t="s">
        <v>444</v>
      </c>
      <c r="FD165" s="24" t="s">
        <v>444</v>
      </c>
      <c r="FE165" s="24" t="s">
        <v>444</v>
      </c>
      <c r="FF165" t="s">
        <v>444</v>
      </c>
      <c r="FG165" t="s">
        <v>444</v>
      </c>
      <c r="FH165" s="24" t="s">
        <v>444</v>
      </c>
      <c r="FI165" s="24" t="s">
        <v>444</v>
      </c>
      <c r="FJ165" t="s">
        <v>444</v>
      </c>
      <c r="FK165" t="s">
        <v>444</v>
      </c>
      <c r="FL165" s="24" t="s">
        <v>444</v>
      </c>
      <c r="FM165" s="24" t="s">
        <v>444</v>
      </c>
      <c r="FN165" t="s">
        <v>444</v>
      </c>
      <c r="FO165" t="s">
        <v>444</v>
      </c>
      <c r="FP165" s="24" t="s">
        <v>444</v>
      </c>
      <c r="FQ165" s="24" t="s">
        <v>444</v>
      </c>
      <c r="FR165" t="s">
        <v>444</v>
      </c>
      <c r="FS165" t="s">
        <v>444</v>
      </c>
      <c r="FT165" s="24" t="s">
        <v>444</v>
      </c>
      <c r="FU165" s="24" t="s">
        <v>444</v>
      </c>
      <c r="FV165" t="s">
        <v>444</v>
      </c>
      <c r="FW165" t="s">
        <v>444</v>
      </c>
      <c r="FX165" s="24" t="s">
        <v>444</v>
      </c>
      <c r="FY165" s="24" t="s">
        <v>444</v>
      </c>
      <c r="FZ165" t="s">
        <v>444</v>
      </c>
      <c r="GA165" t="s">
        <v>444</v>
      </c>
      <c r="GB165" s="24" t="s">
        <v>444</v>
      </c>
      <c r="GC165" s="24" t="s">
        <v>444</v>
      </c>
      <c r="GD165" t="s">
        <v>444</v>
      </c>
      <c r="GE165" t="s">
        <v>444</v>
      </c>
      <c r="GF165" s="24" t="s">
        <v>444</v>
      </c>
      <c r="GG165" s="24" t="s">
        <v>444</v>
      </c>
      <c r="GH165" t="s">
        <v>15</v>
      </c>
      <c r="GI165" s="24" t="s">
        <v>526</v>
      </c>
      <c r="GJ165" s="24" t="s">
        <v>1453</v>
      </c>
      <c r="GK165" t="s">
        <v>1454</v>
      </c>
      <c r="GL165" t="s">
        <v>1455</v>
      </c>
      <c r="GM165" s="24" t="s">
        <v>444</v>
      </c>
      <c r="GN165" s="24" t="s">
        <v>444</v>
      </c>
      <c r="GO165" t="s">
        <v>444</v>
      </c>
      <c r="GP165" t="s">
        <v>444</v>
      </c>
      <c r="GQ165" s="24" t="s">
        <v>444</v>
      </c>
      <c r="GR165" s="24" t="s">
        <v>444</v>
      </c>
      <c r="GS165" t="s">
        <v>444</v>
      </c>
      <c r="GT165" t="s">
        <v>444</v>
      </c>
      <c r="GU165" s="24" t="s">
        <v>444</v>
      </c>
      <c r="GV165" s="24" t="s">
        <v>444</v>
      </c>
      <c r="GW165" t="s">
        <v>444</v>
      </c>
      <c r="GX165" t="s">
        <v>444</v>
      </c>
      <c r="GY165" s="24" t="s">
        <v>444</v>
      </c>
      <c r="GZ165" s="24" t="s">
        <v>444</v>
      </c>
      <c r="HA165" t="s">
        <v>444</v>
      </c>
      <c r="HB165" t="s">
        <v>444</v>
      </c>
      <c r="HC165" s="24" t="s">
        <v>444</v>
      </c>
      <c r="HD165" s="24" t="s">
        <v>444</v>
      </c>
      <c r="HE165" t="s">
        <v>444</v>
      </c>
      <c r="HF165" t="s">
        <v>444</v>
      </c>
      <c r="HG165" s="24" t="s">
        <v>444</v>
      </c>
      <c r="HH165" s="24" t="s">
        <v>444</v>
      </c>
      <c r="HI165" t="s">
        <v>444</v>
      </c>
      <c r="HJ165" t="s">
        <v>444</v>
      </c>
      <c r="HK165" s="24" t="s">
        <v>444</v>
      </c>
      <c r="HL165" s="24" t="s">
        <v>444</v>
      </c>
      <c r="HM165" t="s">
        <v>444</v>
      </c>
      <c r="HN165" t="s">
        <v>444</v>
      </c>
      <c r="HO165" s="24" t="s">
        <v>444</v>
      </c>
      <c r="HP165" s="24" t="s">
        <v>444</v>
      </c>
      <c r="HQ165" t="s">
        <v>444</v>
      </c>
      <c r="HR165" t="s">
        <v>444</v>
      </c>
      <c r="HS165" s="24" t="s">
        <v>444</v>
      </c>
      <c r="HT165" s="24" t="s">
        <v>444</v>
      </c>
      <c r="HU165" t="s">
        <v>444</v>
      </c>
      <c r="HV165" t="s">
        <v>444</v>
      </c>
      <c r="HW165" s="24" t="s">
        <v>444</v>
      </c>
      <c r="HX165" s="24" t="s">
        <v>444</v>
      </c>
      <c r="HY165" t="s">
        <v>444</v>
      </c>
      <c r="HZ165" t="s">
        <v>444</v>
      </c>
      <c r="IA165" t="s">
        <v>2741</v>
      </c>
      <c r="IB165" t="s">
        <v>2736</v>
      </c>
      <c r="IC165" t="s">
        <v>2801</v>
      </c>
      <c r="ID165" s="33" t="b" cm="1">
        <f t="array" ref="ID165">_xlfn.IFNA(MATCH($A$2,_xlfn.NUMBERVALUE(Table_Query_from_MF_DSNP62[[#This Row],[CL_GLACCT_DR1]:[CL_GLACCT_CR4]]),0),0)&gt;=1</f>
        <v>1</v>
      </c>
      <c r="IE165" s="33" t="b">
        <f>OR(Table_Query_from_MF_DSNP62[[#This Row],[Pair1]:[Pair25]])</f>
        <v>1</v>
      </c>
      <c r="IF165" s="33">
        <f>_xlfn.IFNA(MATCH(TRUE,Table_Query_from_MF_DSNP62[[#This Row],[Pair1]:[Pair25]],0),"none")</f>
        <v>1</v>
      </c>
      <c r="IG165" s="33" t="b">
        <f>AND($A$2&gt;=_xlfn.NUMBERVALUE(Table_Query_from_MF_DSNP62[[#This Row],[CL_GL_ACCT_FR1]]),$A$2&lt;=_xlfn.NUMBERVALUE(Table_Query_from_MF_DSNP62[[#This Row],[CL_GL_ACCT_TO1]]))</f>
        <v>1</v>
      </c>
      <c r="IH165" s="33" t="b">
        <f>AND($A$2&gt;=_xlfn.NUMBERVALUE(Table_Query_from_MF_DSNP62[[#This Row],[CL_GL_ACCT_FR2]]),$A$2&lt;=_xlfn.NUMBERVALUE(Table_Query_from_MF_DSNP62[[#This Row],[CL_GL_ACCT_TO2]]))</f>
        <v>1</v>
      </c>
      <c r="II165" s="33" t="b">
        <f>AND($A$2&gt;=_xlfn.NUMBERVALUE(Table_Query_from_MF_DSNP62[[#This Row],[CL_GL_ACCT_FR3]]),$A$2&lt;=_xlfn.NUMBERVALUE(Table_Query_from_MF_DSNP62[[#This Row],[CL_GL_ACCT_TO3]]))</f>
        <v>1</v>
      </c>
      <c r="IJ165" s="33" t="b">
        <f>AND($A$2&gt;=_xlfn.NUMBERVALUE(Table_Query_from_MF_DSNP62[[#This Row],[CL_GL_ACCT_FR4]]),$A$2&lt;=_xlfn.NUMBERVALUE(Table_Query_from_MF_DSNP62[[#This Row],[CL_GL_ACCT_TO4]]))</f>
        <v>1</v>
      </c>
      <c r="IK165" s="33" t="b">
        <f>AND($A$2&gt;=_xlfn.NUMBERVALUE(Table_Query_from_MF_DSNP62[[#This Row],[CL_GL_ACCT_FR5]]),$A$2&lt;=_xlfn.NUMBERVALUE(Table_Query_from_MF_DSNP62[[#This Row],[CL_GL_ACCT_TO5]]))</f>
        <v>1</v>
      </c>
      <c r="IL165" s="33" t="b">
        <f>AND($A$2&gt;=_xlfn.NUMBERVALUE(Table_Query_from_MF_DSNP62[[#This Row],[CL_GL_ACCT_FR6]]),$A$2&lt;=_xlfn.NUMBERVALUE(Table_Query_from_MF_DSNP62[[#This Row],[CL_GL_ACCT_TO6]]))</f>
        <v>1</v>
      </c>
      <c r="IM165" s="33" t="b">
        <f>AND($A$2&gt;=_xlfn.NUMBERVALUE(Table_Query_from_MF_DSNP62[[#This Row],[CL_GL_ACCT_FR7]]),$A$2&lt;=_xlfn.NUMBERVALUE(Table_Query_from_MF_DSNP62[[#This Row],[CL_GL_ACCT_TO7]]))</f>
        <v>1</v>
      </c>
      <c r="IN165" s="33" t="b">
        <f>AND($A$2&gt;=_xlfn.NUMBERVALUE(Table_Query_from_MF_DSNP62[[#This Row],[CL_GL_ACCT_FR8]]),$A$2&lt;=_xlfn.NUMBERVALUE(Table_Query_from_MF_DSNP62[[#This Row],[CL_GL_ACCT_TO8]]))</f>
        <v>1</v>
      </c>
      <c r="IO165" s="33" t="b">
        <f>AND($A$2&gt;=_xlfn.NUMBERVALUE(Table_Query_from_MF_DSNP62[[#This Row],[CL_GL_ACCT_FR9]]),$A$2&lt;=_xlfn.NUMBERVALUE(Table_Query_from_MF_DSNP62[[#This Row],[CL_GL_ACCT_TO9]]))</f>
        <v>1</v>
      </c>
      <c r="IP165" s="33" t="b">
        <f>AND($A$2&gt;=_xlfn.NUMBERVALUE(Table_Query_from_MF_DSNP62[[#This Row],[CL_GL_ACCT_FR10]]),$A$2&lt;=_xlfn.NUMBERVALUE(Table_Query_from_MF_DSNP62[[#This Row],[CL_GL_ACCT_TO10]]))</f>
        <v>1</v>
      </c>
      <c r="IQ165" s="33" t="b">
        <f>AND($A$2&gt;=_xlfn.NUMBERVALUE(Table_Query_from_MF_DSNP62[[#This Row],[CL_GL_ACCT_FR11]]),$A$2&lt;=_xlfn.NUMBERVALUE(Table_Query_from_MF_DSNP62[[#This Row],[CL_GL_ACCT_TO11]]))</f>
        <v>1</v>
      </c>
      <c r="IR165" s="33" t="b">
        <f>AND($A$2&gt;=_xlfn.NUMBERVALUE(Table_Query_from_MF_DSNP62[[#This Row],[CL_GL_ACCT_FR12]]),$A$2&lt;=_xlfn.NUMBERVALUE(Table_Query_from_MF_DSNP62[[#This Row],[CL_GL_ACCT_TO12]]))</f>
        <v>1</v>
      </c>
      <c r="IS165" s="33" t="b">
        <f>AND($A$2&gt;=_xlfn.NUMBERVALUE(Table_Query_from_MF_DSNP62[[#This Row],[CL_GL_ACCT_FR13]]),$A$2&lt;=_xlfn.NUMBERVALUE(Table_Query_from_MF_DSNP62[[#This Row],[CL_GL_ACCT_TO13]]))</f>
        <v>1</v>
      </c>
      <c r="IT165" s="33" t="b">
        <f>AND($A$2&gt;=_xlfn.NUMBERVALUE(Table_Query_from_MF_DSNP62[[#This Row],[CL_GL_ACCT_FR14]]),$A$2&lt;=_xlfn.NUMBERVALUE(Table_Query_from_MF_DSNP62[[#This Row],[CL_GL_ACCT_TO14]]))</f>
        <v>1</v>
      </c>
      <c r="IU165" s="33" t="b">
        <f>AND($A$2&gt;=_xlfn.NUMBERVALUE(Table_Query_from_MF_DSNP62[[#This Row],[CL_GL_ACCT_FR15]]),$A$2&lt;=_xlfn.NUMBERVALUE(Table_Query_from_MF_DSNP62[[#This Row],[CL_GL_ACCT_TO15]]))</f>
        <v>1</v>
      </c>
      <c r="IV165" s="33" t="b">
        <f>AND($A$2&gt;=_xlfn.NUMBERVALUE(Table_Query_from_MF_DSNP62[[#This Row],[CL_GL_ACCT_FR16]]),$A$2&lt;=_xlfn.NUMBERVALUE(Table_Query_from_MF_DSNP62[[#This Row],[CL_GL_ACCT_TO16]]))</f>
        <v>1</v>
      </c>
      <c r="IW165" s="33" t="b">
        <f>AND($A$2&gt;=_xlfn.NUMBERVALUE(Table_Query_from_MF_DSNP62[[#This Row],[CL_GL_ACCT_FR17]]),$A$2&lt;=_xlfn.NUMBERVALUE(Table_Query_from_MF_DSNP62[[#This Row],[CL_GL_ACCT_TO17]]))</f>
        <v>1</v>
      </c>
      <c r="IX165" s="33" t="b">
        <f>AND($A$2&gt;=_xlfn.NUMBERVALUE(Table_Query_from_MF_DSNP62[[#This Row],[CL_GL_ACCT_FR18]]),$A$2&lt;=_xlfn.NUMBERVALUE(Table_Query_from_MF_DSNP62[[#This Row],[CL_GL_ACCT_TO18]]))</f>
        <v>1</v>
      </c>
      <c r="IY165" s="33" t="b">
        <f>AND($A$2&gt;=_xlfn.NUMBERVALUE(Table_Query_from_MF_DSNP62[[#This Row],[CL_GL_ACCT_FR19]]),$A$2&lt;=_xlfn.NUMBERVALUE(Table_Query_from_MF_DSNP62[[#This Row],[CL_GL_ACCT_TO19]]))</f>
        <v>1</v>
      </c>
      <c r="IZ165" s="33" t="b">
        <f>AND($A$2&gt;=_xlfn.NUMBERVALUE(Table_Query_from_MF_DSNP62[[#This Row],[CL_GL_ACCT_FR20]]),$A$2&lt;=_xlfn.NUMBERVALUE(Table_Query_from_MF_DSNP62[[#This Row],[CL_GL_ACCT_TO20]]))</f>
        <v>1</v>
      </c>
      <c r="JA165" s="33" t="b">
        <f>AND($A$2&gt;=_xlfn.NUMBERVALUE(Table_Query_from_MF_DSNP62[[#This Row],[CL_GL_ACCT_FR21]]),$A$2&lt;=_xlfn.NUMBERVALUE(Table_Query_from_MF_DSNP62[[#This Row],[CL_GL_ACCT_TO21]]))</f>
        <v>1</v>
      </c>
      <c r="JB165" s="33" t="b">
        <f>AND($A$2&gt;=_xlfn.NUMBERVALUE(Table_Query_from_MF_DSNP62[[#This Row],[CL_GL_ACCT_FR22]]),$A$2&lt;=_xlfn.NUMBERVALUE(Table_Query_from_MF_DSNP62[[#This Row],[CL_GL_ACCT_TO22]]))</f>
        <v>1</v>
      </c>
      <c r="JC165" s="33" t="b">
        <f>AND($A$2&gt;=_xlfn.NUMBERVALUE(Table_Query_from_MF_DSNP62[[#This Row],[CL_GL_ACCT_FR23]]),$A$2&lt;=_xlfn.NUMBERVALUE(Table_Query_from_MF_DSNP62[[#This Row],[CL_GL_ACCT_TO23]]))</f>
        <v>1</v>
      </c>
      <c r="JD165" s="33" t="b">
        <f>AND($A$2&gt;=_xlfn.NUMBERVALUE(Table_Query_from_MF_DSNP62[[#This Row],[CL_GL_ACCT_FR24]]),$A$2&lt;=_xlfn.NUMBERVALUE(Table_Query_from_MF_DSNP62[[#This Row],[CL_GL_ACCT_TO24]]))</f>
        <v>1</v>
      </c>
      <c r="JE165" s="33" t="b">
        <f>AND($A$2&gt;=_xlfn.NUMBERVALUE(Table_Query_from_MF_DSNP62[[#This Row],[CL_GL_ACCT_FR25]]),$A$2&lt;=_xlfn.NUMBERVALUE(Table_Query_from_MF_DSNP62[[#This Row],[CL_GL_ACCT_TO25]]))</f>
        <v>1</v>
      </c>
      <c r="JF165" s="33" t="b">
        <f>OR(Table_Query_from_MF_DSNP62[[#This Row],[PairA]:[PairO]])</f>
        <v>1</v>
      </c>
      <c r="JG165" s="33">
        <f>_xlfn.IFNA(MATCH(TRUE,Table_Query_from_MF_DSNP62[[#This Row],[PairA]:[PairO]],0),"none")</f>
        <v>3</v>
      </c>
      <c r="JH165" s="33" t="b">
        <f>AND($B$2&gt;=_xlfn.NUMBERVALUE(Table_Query_from_MF_DSNP62[[#This Row],[CL_CMP_OBJ_FR1]]),$B$2&lt;=_xlfn.NUMBERVALUE(Table_Query_from_MF_DSNP62[[#This Row],[CL_CMP_OBJ_TO1]]))</f>
        <v>0</v>
      </c>
      <c r="JI165" s="33" t="b">
        <f>AND($B$2&gt;=_xlfn.NUMBERVALUE(Table_Query_from_MF_DSNP62[[#This Row],[CL_CMP_OBJ_FR2]]),$B$2&lt;=_xlfn.NUMBERVALUE(Table_Query_from_MF_DSNP62[[#This Row],[CL_CMP_OBJ_TO2]]))</f>
        <v>0</v>
      </c>
      <c r="JJ165" s="33" t="b">
        <f>AND($B$2&gt;=_xlfn.NUMBERVALUE(Table_Query_from_MF_DSNP62[[#This Row],[CL_CMP_OBJ_FR3]]),$B$2&lt;=_xlfn.NUMBERVALUE(Table_Query_from_MF_DSNP62[[#This Row],[CL_CMP_OBJ_TO3]]))</f>
        <v>1</v>
      </c>
      <c r="JK165" s="33" t="b">
        <f>AND($B$2&gt;=_xlfn.NUMBERVALUE(Table_Query_from_MF_DSNP62[[#This Row],[CL_CMP_OBJ_FR4]]),$B$2&lt;=_xlfn.NUMBERVALUE(Table_Query_from_MF_DSNP62[[#This Row],[CL_CMP_OBJ_TO4]]))</f>
        <v>1</v>
      </c>
      <c r="JL165" s="33" t="b">
        <f>AND($B$2&gt;=_xlfn.NUMBERVALUE(Table_Query_from_MF_DSNP62[[#This Row],[CL_CMP_OBJ_FR5]]),$B$2&lt;=_xlfn.NUMBERVALUE(Table_Query_from_MF_DSNP62[[#This Row],[CL_CMP_OBJ_TO5]]))</f>
        <v>1</v>
      </c>
      <c r="JM165" s="33" t="b">
        <f>AND($B$2&gt;=_xlfn.NUMBERVALUE(Table_Query_from_MF_DSNP62[[#This Row],[CL_CMP_OBJ_FR6]]),$B$2&lt;=_xlfn.NUMBERVALUE(Table_Query_from_MF_DSNP62[[#This Row],[CL_CMP_OBJ_TO6]]))</f>
        <v>1</v>
      </c>
      <c r="JN165" s="33" t="b">
        <f>AND($B$2&gt;=_xlfn.NUMBERVALUE(Table_Query_from_MF_DSNP62[[#This Row],[CL_CMP_OBJ_FR7]]),$B$2&lt;=_xlfn.NUMBERVALUE(Table_Query_from_MF_DSNP62[[#This Row],[CL_CMP_OBJ_TO7]]))</f>
        <v>1</v>
      </c>
      <c r="JO165" s="33" t="b">
        <f>AND($B$2&gt;=_xlfn.NUMBERVALUE(Table_Query_from_MF_DSNP62[[#This Row],[CL_CMP_OBJ_FR8]]),$B$2&lt;=_xlfn.NUMBERVALUE(Table_Query_from_MF_DSNP62[[#This Row],[CL_CMP_OBJ_TO8]]))</f>
        <v>1</v>
      </c>
      <c r="JP165" s="33" t="b">
        <f>AND($B$2&gt;=_xlfn.NUMBERVALUE(Table_Query_from_MF_DSNP62[[#This Row],[CL_CMP_OBJ_FR9]]),$B$2&lt;=_xlfn.NUMBERVALUE(Table_Query_from_MF_DSNP62[[#This Row],[CL_CMP_OBJ_TO9]]))</f>
        <v>1</v>
      </c>
      <c r="JQ165" s="33" t="b">
        <f>AND($B$2&gt;=_xlfn.NUMBERVALUE(Table_Query_from_MF_DSNP62[[#This Row],[CL_CMP_OBJ_FR10]]),$B$2&lt;=_xlfn.NUMBERVALUE(Table_Query_from_MF_DSNP62[[#This Row],[CL_CMP_OBJ_TO10]]))</f>
        <v>1</v>
      </c>
      <c r="JR165" s="33" t="b">
        <f>AND($B$2&gt;=_xlfn.NUMBERVALUE(Table_Query_from_MF_DSNP62[[#This Row],[CL_CMP_OBJ_FR11]]),$B$2&lt;=_xlfn.NUMBERVALUE(Table_Query_from_MF_DSNP62[[#This Row],[CL_CMP_OBJ_TO11]]))</f>
        <v>1</v>
      </c>
      <c r="JS165" s="33" t="b">
        <f>AND($B$2&gt;=_xlfn.NUMBERVALUE(Table_Query_from_MF_DSNP62[[#This Row],[CL_CMP_OBJ_FR12]]),$B$2&lt;=_xlfn.NUMBERVALUE(Table_Query_from_MF_DSNP62[[#This Row],[CL_CMP_OBJ_TO12]]))</f>
        <v>1</v>
      </c>
      <c r="JT165" s="33" t="b">
        <f>AND($B$2&gt;=_xlfn.NUMBERVALUE(Table_Query_from_MF_DSNP62[[#This Row],[CL_CMP_OBJ_FR13]]),$B$2&lt;=_xlfn.NUMBERVALUE(Table_Query_from_MF_DSNP62[[#This Row],[CL_CMP_OBJ_TO13]]))</f>
        <v>1</v>
      </c>
      <c r="JU165" s="33" t="b">
        <f>AND($B$2&gt;=_xlfn.NUMBERVALUE(Table_Query_from_MF_DSNP62[[#This Row],[CL_CMP_OBJ_FR14]]),$B$2&lt;=_xlfn.NUMBERVALUE(Table_Query_from_MF_DSNP62[[#This Row],[CL_CMP_OBJ_TO14]]))</f>
        <v>1</v>
      </c>
      <c r="JV165" s="33" t="b">
        <f>AND($B$2&gt;=_xlfn.NUMBERVALUE(Table_Query_from_MF_DSNP62[[#This Row],[CL_CMP_OBJ_FR15]]),$B$2&lt;=_xlfn.NUMBERVALUE(Table_Query_from_MF_DSNP62[[#This Row],[CL_CMP_OBJ_TO15]]))</f>
        <v>1</v>
      </c>
    </row>
    <row r="166" spans="1:282" x14ac:dyDescent="0.25">
      <c r="A166" t="b">
        <f>OR(,Table_Query_from_MF_DSNP62[[#This Row],[Desired GL included as "hard-coded" GL?]],Table_Query_from_MF_DSNP62[[#This Row],[Desired GL included as "Open GL"?]])</f>
        <v>1</v>
      </c>
      <c r="B166" t="b">
        <f>Table_Query_from_MF_DSNP62[[#This Row],[Desired CObj included as "Open CObj"?]]</f>
        <v>1</v>
      </c>
      <c r="C166" t="s">
        <v>1642</v>
      </c>
      <c r="D166" t="s">
        <v>1643</v>
      </c>
      <c r="E166" t="s">
        <v>8</v>
      </c>
      <c r="F166" s="24" t="s">
        <v>2</v>
      </c>
      <c r="G166" t="s">
        <v>168</v>
      </c>
      <c r="H166" s="24" t="s">
        <v>444</v>
      </c>
      <c r="I166" t="s">
        <v>444</v>
      </c>
      <c r="J166" s="24" t="s">
        <v>444</v>
      </c>
      <c r="K166" t="s">
        <v>444</v>
      </c>
      <c r="L166" s="24" t="s">
        <v>444</v>
      </c>
      <c r="M166" t="s">
        <v>444</v>
      </c>
      <c r="N166" t="s">
        <v>444</v>
      </c>
      <c r="O166" t="s">
        <v>15</v>
      </c>
      <c r="P166" t="s">
        <v>444</v>
      </c>
      <c r="Q166" t="s">
        <v>15</v>
      </c>
      <c r="R166" t="s">
        <v>444</v>
      </c>
      <c r="S166" t="s">
        <v>442</v>
      </c>
      <c r="T166" t="s">
        <v>447</v>
      </c>
      <c r="U166" t="s">
        <v>444</v>
      </c>
      <c r="V166" t="s">
        <v>444</v>
      </c>
      <c r="W166" t="s">
        <v>442</v>
      </c>
      <c r="X166" t="s">
        <v>442</v>
      </c>
      <c r="Y166" t="s">
        <v>444</v>
      </c>
      <c r="Z166" t="s">
        <v>447</v>
      </c>
      <c r="AA166" t="s">
        <v>442</v>
      </c>
      <c r="AB166" t="s">
        <v>444</v>
      </c>
      <c r="AC166" t="s">
        <v>444</v>
      </c>
      <c r="AD166" t="s">
        <v>15</v>
      </c>
      <c r="AE166" t="s">
        <v>447</v>
      </c>
      <c r="AF166" t="s">
        <v>447</v>
      </c>
      <c r="AG166" t="s">
        <v>447</v>
      </c>
      <c r="AH166" t="s">
        <v>447</v>
      </c>
      <c r="AI166" t="s">
        <v>447</v>
      </c>
      <c r="AJ166" t="s">
        <v>442</v>
      </c>
      <c r="AK166" t="s">
        <v>442</v>
      </c>
      <c r="AL166" t="s">
        <v>444</v>
      </c>
      <c r="AM166" t="s">
        <v>444</v>
      </c>
      <c r="AN166" t="s">
        <v>444</v>
      </c>
      <c r="AO166" t="s">
        <v>444</v>
      </c>
      <c r="AP166" t="s">
        <v>442</v>
      </c>
      <c r="AQ166" t="s">
        <v>528</v>
      </c>
      <c r="AR166" t="s">
        <v>282</v>
      </c>
      <c r="AS166" t="s">
        <v>7</v>
      </c>
      <c r="AT166" t="s">
        <v>10</v>
      </c>
      <c r="AU166" t="s">
        <v>1644</v>
      </c>
      <c r="AV166" t="s">
        <v>1359</v>
      </c>
      <c r="AW166" t="s">
        <v>444</v>
      </c>
      <c r="AX166" t="s">
        <v>444</v>
      </c>
      <c r="AY166" t="s">
        <v>444</v>
      </c>
      <c r="AZ166" t="s">
        <v>444</v>
      </c>
      <c r="BA166" t="s">
        <v>444</v>
      </c>
      <c r="BB166" t="s">
        <v>347</v>
      </c>
      <c r="BC166" t="s">
        <v>1592</v>
      </c>
      <c r="BD166" t="s">
        <v>1359</v>
      </c>
      <c r="BE166" t="s">
        <v>444</v>
      </c>
      <c r="BF166" t="s">
        <v>1360</v>
      </c>
      <c r="BG166" t="s">
        <v>444</v>
      </c>
      <c r="BH166" t="s">
        <v>444</v>
      </c>
      <c r="BI166" t="s">
        <v>444</v>
      </c>
      <c r="BJ166" t="s">
        <v>444</v>
      </c>
      <c r="BK166" t="s">
        <v>444</v>
      </c>
      <c r="BL166" t="s">
        <v>444</v>
      </c>
      <c r="BM166" t="s">
        <v>444</v>
      </c>
      <c r="BN166" t="s">
        <v>444</v>
      </c>
      <c r="BO166" t="s">
        <v>444</v>
      </c>
      <c r="BP166" t="s">
        <v>444</v>
      </c>
      <c r="BQ166" t="s">
        <v>444</v>
      </c>
      <c r="BR166" t="s">
        <v>444</v>
      </c>
      <c r="BS166" t="s">
        <v>444</v>
      </c>
      <c r="BT166" t="s">
        <v>444</v>
      </c>
      <c r="BU166" t="s">
        <v>444</v>
      </c>
      <c r="BV166" t="s">
        <v>444</v>
      </c>
      <c r="BW166" t="s">
        <v>444</v>
      </c>
      <c r="BX166" t="s">
        <v>444</v>
      </c>
      <c r="BY166" t="s">
        <v>444</v>
      </c>
      <c r="BZ166" t="s">
        <v>444</v>
      </c>
      <c r="CA166" t="s">
        <v>444</v>
      </c>
      <c r="CB166" t="s">
        <v>444</v>
      </c>
      <c r="CC166" t="s">
        <v>444</v>
      </c>
      <c r="CD166" t="s">
        <v>444</v>
      </c>
      <c r="CE166" t="s">
        <v>444</v>
      </c>
      <c r="CF166" t="s">
        <v>444</v>
      </c>
      <c r="CG166" t="s">
        <v>444</v>
      </c>
      <c r="CH166" t="s">
        <v>444</v>
      </c>
      <c r="CI166" t="s">
        <v>444</v>
      </c>
      <c r="CJ166" t="s">
        <v>444</v>
      </c>
      <c r="CK166" t="s">
        <v>444</v>
      </c>
      <c r="CL166" t="s">
        <v>444</v>
      </c>
      <c r="CM166" t="s">
        <v>444</v>
      </c>
      <c r="CN166" t="s">
        <v>444</v>
      </c>
      <c r="CO166" t="s">
        <v>444</v>
      </c>
      <c r="CP166" t="s">
        <v>444</v>
      </c>
      <c r="CQ166" t="s">
        <v>444</v>
      </c>
      <c r="CR166" t="s">
        <v>444</v>
      </c>
      <c r="CS166" t="s">
        <v>444</v>
      </c>
      <c r="CT166" t="s">
        <v>444</v>
      </c>
      <c r="CU166" t="s">
        <v>444</v>
      </c>
      <c r="CV166" t="s">
        <v>2773</v>
      </c>
      <c r="CW166" t="s">
        <v>2736</v>
      </c>
      <c r="CX166" t="s">
        <v>2737</v>
      </c>
      <c r="CY166" t="s">
        <v>1593</v>
      </c>
      <c r="CZ166" t="s">
        <v>1594</v>
      </c>
      <c r="DA166" t="s">
        <v>444</v>
      </c>
      <c r="DB166" t="s">
        <v>444</v>
      </c>
      <c r="DC166" t="s">
        <v>444</v>
      </c>
      <c r="DD166" t="s">
        <v>444</v>
      </c>
      <c r="DE166" t="s">
        <v>444</v>
      </c>
      <c r="DF166" t="s">
        <v>444</v>
      </c>
      <c r="DG166" t="s">
        <v>444</v>
      </c>
      <c r="DH166" t="s">
        <v>444</v>
      </c>
      <c r="DI166" t="s">
        <v>1440</v>
      </c>
      <c r="DJ166" t="s">
        <v>444</v>
      </c>
      <c r="DK166" t="s">
        <v>444</v>
      </c>
      <c r="DL166" t="s">
        <v>444</v>
      </c>
      <c r="DM166" t="s">
        <v>444</v>
      </c>
      <c r="DN166" t="s">
        <v>444</v>
      </c>
      <c r="DO166" t="s">
        <v>444</v>
      </c>
      <c r="DP166" t="s">
        <v>444</v>
      </c>
      <c r="DQ166" t="s">
        <v>444</v>
      </c>
      <c r="DR166" t="s">
        <v>444</v>
      </c>
      <c r="DS166" t="s">
        <v>444</v>
      </c>
      <c r="DT166" s="24" t="s">
        <v>444</v>
      </c>
      <c r="DU166" s="24" t="s">
        <v>444</v>
      </c>
      <c r="DV166" t="s">
        <v>444</v>
      </c>
      <c r="DW166" t="s">
        <v>444</v>
      </c>
      <c r="DX166" s="24" t="s">
        <v>444</v>
      </c>
      <c r="DY166" s="24" t="s">
        <v>444</v>
      </c>
      <c r="DZ166" t="s">
        <v>444</v>
      </c>
      <c r="EA166" t="s">
        <v>444</v>
      </c>
      <c r="EB166" s="24" t="s">
        <v>444</v>
      </c>
      <c r="EC166" s="24" t="s">
        <v>444</v>
      </c>
      <c r="ED166" t="s">
        <v>444</v>
      </c>
      <c r="EE166" t="s">
        <v>444</v>
      </c>
      <c r="EF166" s="24" t="s">
        <v>444</v>
      </c>
      <c r="EG166" s="24" t="s">
        <v>444</v>
      </c>
      <c r="EH166" t="s">
        <v>444</v>
      </c>
      <c r="EI166" t="s">
        <v>444</v>
      </c>
      <c r="EJ166" s="24" t="s">
        <v>444</v>
      </c>
      <c r="EK166" s="24" t="s">
        <v>444</v>
      </c>
      <c r="EL166" t="s">
        <v>444</v>
      </c>
      <c r="EM166" t="s">
        <v>444</v>
      </c>
      <c r="EN166" s="24" t="s">
        <v>444</v>
      </c>
      <c r="EO166" s="24" t="s">
        <v>444</v>
      </c>
      <c r="EP166" t="s">
        <v>444</v>
      </c>
      <c r="EQ166" t="s">
        <v>444</v>
      </c>
      <c r="ER166" s="24" t="s">
        <v>444</v>
      </c>
      <c r="ES166" s="24" t="s">
        <v>444</v>
      </c>
      <c r="ET166" t="s">
        <v>444</v>
      </c>
      <c r="EU166" t="s">
        <v>444</v>
      </c>
      <c r="EV166" s="24" t="s">
        <v>444</v>
      </c>
      <c r="EW166" s="24" t="s">
        <v>444</v>
      </c>
      <c r="EX166" t="s">
        <v>444</v>
      </c>
      <c r="EY166" t="s">
        <v>444</v>
      </c>
      <c r="EZ166" s="24" t="s">
        <v>444</v>
      </c>
      <c r="FA166" s="24" t="s">
        <v>444</v>
      </c>
      <c r="FB166" t="s">
        <v>444</v>
      </c>
      <c r="FC166" t="s">
        <v>444</v>
      </c>
      <c r="FD166" s="24" t="s">
        <v>444</v>
      </c>
      <c r="FE166" s="24" t="s">
        <v>444</v>
      </c>
      <c r="FF166" t="s">
        <v>444</v>
      </c>
      <c r="FG166" t="s">
        <v>444</v>
      </c>
      <c r="FH166" s="24" t="s">
        <v>444</v>
      </c>
      <c r="FI166" s="24" t="s">
        <v>444</v>
      </c>
      <c r="FJ166" t="s">
        <v>444</v>
      </c>
      <c r="FK166" t="s">
        <v>444</v>
      </c>
      <c r="FL166" s="24" t="s">
        <v>444</v>
      </c>
      <c r="FM166" s="24" t="s">
        <v>444</v>
      </c>
      <c r="FN166" t="s">
        <v>444</v>
      </c>
      <c r="FO166" t="s">
        <v>444</v>
      </c>
      <c r="FP166" s="24" t="s">
        <v>444</v>
      </c>
      <c r="FQ166" s="24" t="s">
        <v>444</v>
      </c>
      <c r="FR166" t="s">
        <v>444</v>
      </c>
      <c r="FS166" t="s">
        <v>444</v>
      </c>
      <c r="FT166" s="24" t="s">
        <v>444</v>
      </c>
      <c r="FU166" s="24" t="s">
        <v>444</v>
      </c>
      <c r="FV166" t="s">
        <v>444</v>
      </c>
      <c r="FW166" t="s">
        <v>444</v>
      </c>
      <c r="FX166" s="24" t="s">
        <v>444</v>
      </c>
      <c r="FY166" s="24" t="s">
        <v>444</v>
      </c>
      <c r="FZ166" t="s">
        <v>444</v>
      </c>
      <c r="GA166" t="s">
        <v>444</v>
      </c>
      <c r="GB166" s="24" t="s">
        <v>444</v>
      </c>
      <c r="GC166" s="24" t="s">
        <v>444</v>
      </c>
      <c r="GD166" t="s">
        <v>444</v>
      </c>
      <c r="GE166" t="s">
        <v>444</v>
      </c>
      <c r="GF166" s="24" t="s">
        <v>444</v>
      </c>
      <c r="GG166" s="24" t="s">
        <v>444</v>
      </c>
      <c r="GH166" t="s">
        <v>444</v>
      </c>
      <c r="GI166" s="24" t="s">
        <v>444</v>
      </c>
      <c r="GJ166" s="24" t="s">
        <v>444</v>
      </c>
      <c r="GK166" t="s">
        <v>444</v>
      </c>
      <c r="GL166" t="s">
        <v>444</v>
      </c>
      <c r="GM166" s="24" t="s">
        <v>444</v>
      </c>
      <c r="GN166" s="24" t="s">
        <v>444</v>
      </c>
      <c r="GO166" t="s">
        <v>444</v>
      </c>
      <c r="GP166" t="s">
        <v>444</v>
      </c>
      <c r="GQ166" s="24" t="s">
        <v>444</v>
      </c>
      <c r="GR166" s="24" t="s">
        <v>444</v>
      </c>
      <c r="GS166" t="s">
        <v>444</v>
      </c>
      <c r="GT166" t="s">
        <v>444</v>
      </c>
      <c r="GU166" s="24" t="s">
        <v>444</v>
      </c>
      <c r="GV166" s="24" t="s">
        <v>444</v>
      </c>
      <c r="GW166" t="s">
        <v>444</v>
      </c>
      <c r="GX166" t="s">
        <v>444</v>
      </c>
      <c r="GY166" s="24" t="s">
        <v>444</v>
      </c>
      <c r="GZ166" s="24" t="s">
        <v>444</v>
      </c>
      <c r="HA166" t="s">
        <v>444</v>
      </c>
      <c r="HB166" t="s">
        <v>444</v>
      </c>
      <c r="HC166" s="24" t="s">
        <v>444</v>
      </c>
      <c r="HD166" s="24" t="s">
        <v>444</v>
      </c>
      <c r="HE166" t="s">
        <v>444</v>
      </c>
      <c r="HF166" t="s">
        <v>444</v>
      </c>
      <c r="HG166" s="24" t="s">
        <v>444</v>
      </c>
      <c r="HH166" s="24" t="s">
        <v>444</v>
      </c>
      <c r="HI166" t="s">
        <v>444</v>
      </c>
      <c r="HJ166" t="s">
        <v>444</v>
      </c>
      <c r="HK166" s="24" t="s">
        <v>444</v>
      </c>
      <c r="HL166" s="24" t="s">
        <v>444</v>
      </c>
      <c r="HM166" t="s">
        <v>444</v>
      </c>
      <c r="HN166" t="s">
        <v>444</v>
      </c>
      <c r="HO166" s="24" t="s">
        <v>444</v>
      </c>
      <c r="HP166" s="24" t="s">
        <v>444</v>
      </c>
      <c r="HQ166" t="s">
        <v>444</v>
      </c>
      <c r="HR166" t="s">
        <v>444</v>
      </c>
      <c r="HS166" s="24" t="s">
        <v>444</v>
      </c>
      <c r="HT166" s="24" t="s">
        <v>444</v>
      </c>
      <c r="HU166" t="s">
        <v>444</v>
      </c>
      <c r="HV166" t="s">
        <v>444</v>
      </c>
      <c r="HW166" s="24" t="s">
        <v>444</v>
      </c>
      <c r="HX166" s="24" t="s">
        <v>444</v>
      </c>
      <c r="HY166" t="s">
        <v>444</v>
      </c>
      <c r="HZ166" t="s">
        <v>444</v>
      </c>
      <c r="IA166" t="s">
        <v>2773</v>
      </c>
      <c r="IB166" t="s">
        <v>2736</v>
      </c>
      <c r="IC166" t="s">
        <v>3011</v>
      </c>
      <c r="ID166" s="33" t="b" cm="1">
        <f t="array" ref="ID166">_xlfn.IFNA(MATCH($A$2,_xlfn.NUMBERVALUE(Table_Query_from_MF_DSNP62[[#This Row],[CL_GLACCT_DR1]:[CL_GLACCT_CR4]]),0),0)&gt;=1</f>
        <v>1</v>
      </c>
      <c r="IE166" s="33" t="b">
        <f>OR(Table_Query_from_MF_DSNP62[[#This Row],[Pair1]:[Pair25]])</f>
        <v>1</v>
      </c>
      <c r="IF166" s="33">
        <f>_xlfn.IFNA(MATCH(TRUE,Table_Query_from_MF_DSNP62[[#This Row],[Pair1]:[Pair25]],0),"none")</f>
        <v>1</v>
      </c>
      <c r="IG166" s="33" t="b">
        <f>AND($A$2&gt;=_xlfn.NUMBERVALUE(Table_Query_from_MF_DSNP62[[#This Row],[CL_GL_ACCT_FR1]]),$A$2&lt;=_xlfn.NUMBERVALUE(Table_Query_from_MF_DSNP62[[#This Row],[CL_GL_ACCT_TO1]]))</f>
        <v>1</v>
      </c>
      <c r="IH166" s="33" t="b">
        <f>AND($A$2&gt;=_xlfn.NUMBERVALUE(Table_Query_from_MF_DSNP62[[#This Row],[CL_GL_ACCT_FR2]]),$A$2&lt;=_xlfn.NUMBERVALUE(Table_Query_from_MF_DSNP62[[#This Row],[CL_GL_ACCT_TO2]]))</f>
        <v>1</v>
      </c>
      <c r="II166" s="33" t="b">
        <f>AND($A$2&gt;=_xlfn.NUMBERVALUE(Table_Query_from_MF_DSNP62[[#This Row],[CL_GL_ACCT_FR3]]),$A$2&lt;=_xlfn.NUMBERVALUE(Table_Query_from_MF_DSNP62[[#This Row],[CL_GL_ACCT_TO3]]))</f>
        <v>1</v>
      </c>
      <c r="IJ166" s="33" t="b">
        <f>AND($A$2&gt;=_xlfn.NUMBERVALUE(Table_Query_from_MF_DSNP62[[#This Row],[CL_GL_ACCT_FR4]]),$A$2&lt;=_xlfn.NUMBERVALUE(Table_Query_from_MF_DSNP62[[#This Row],[CL_GL_ACCT_TO4]]))</f>
        <v>1</v>
      </c>
      <c r="IK166" s="33" t="b">
        <f>AND($A$2&gt;=_xlfn.NUMBERVALUE(Table_Query_from_MF_DSNP62[[#This Row],[CL_GL_ACCT_FR5]]),$A$2&lt;=_xlfn.NUMBERVALUE(Table_Query_from_MF_DSNP62[[#This Row],[CL_GL_ACCT_TO5]]))</f>
        <v>1</v>
      </c>
      <c r="IL166" s="33" t="b">
        <f>AND($A$2&gt;=_xlfn.NUMBERVALUE(Table_Query_from_MF_DSNP62[[#This Row],[CL_GL_ACCT_FR6]]),$A$2&lt;=_xlfn.NUMBERVALUE(Table_Query_from_MF_DSNP62[[#This Row],[CL_GL_ACCT_TO6]]))</f>
        <v>1</v>
      </c>
      <c r="IM166" s="33" t="b">
        <f>AND($A$2&gt;=_xlfn.NUMBERVALUE(Table_Query_from_MF_DSNP62[[#This Row],[CL_GL_ACCT_FR7]]),$A$2&lt;=_xlfn.NUMBERVALUE(Table_Query_from_MF_DSNP62[[#This Row],[CL_GL_ACCT_TO7]]))</f>
        <v>1</v>
      </c>
      <c r="IN166" s="33" t="b">
        <f>AND($A$2&gt;=_xlfn.NUMBERVALUE(Table_Query_from_MF_DSNP62[[#This Row],[CL_GL_ACCT_FR8]]),$A$2&lt;=_xlfn.NUMBERVALUE(Table_Query_from_MF_DSNP62[[#This Row],[CL_GL_ACCT_TO8]]))</f>
        <v>1</v>
      </c>
      <c r="IO166" s="33" t="b">
        <f>AND($A$2&gt;=_xlfn.NUMBERVALUE(Table_Query_from_MF_DSNP62[[#This Row],[CL_GL_ACCT_FR9]]),$A$2&lt;=_xlfn.NUMBERVALUE(Table_Query_from_MF_DSNP62[[#This Row],[CL_GL_ACCT_TO9]]))</f>
        <v>1</v>
      </c>
      <c r="IP166" s="33" t="b">
        <f>AND($A$2&gt;=_xlfn.NUMBERVALUE(Table_Query_from_MF_DSNP62[[#This Row],[CL_GL_ACCT_FR10]]),$A$2&lt;=_xlfn.NUMBERVALUE(Table_Query_from_MF_DSNP62[[#This Row],[CL_GL_ACCT_TO10]]))</f>
        <v>1</v>
      </c>
      <c r="IQ166" s="33" t="b">
        <f>AND($A$2&gt;=_xlfn.NUMBERVALUE(Table_Query_from_MF_DSNP62[[#This Row],[CL_GL_ACCT_FR11]]),$A$2&lt;=_xlfn.NUMBERVALUE(Table_Query_from_MF_DSNP62[[#This Row],[CL_GL_ACCT_TO11]]))</f>
        <v>1</v>
      </c>
      <c r="IR166" s="33" t="b">
        <f>AND($A$2&gt;=_xlfn.NUMBERVALUE(Table_Query_from_MF_DSNP62[[#This Row],[CL_GL_ACCT_FR12]]),$A$2&lt;=_xlfn.NUMBERVALUE(Table_Query_from_MF_DSNP62[[#This Row],[CL_GL_ACCT_TO12]]))</f>
        <v>1</v>
      </c>
      <c r="IS166" s="33" t="b">
        <f>AND($A$2&gt;=_xlfn.NUMBERVALUE(Table_Query_from_MF_DSNP62[[#This Row],[CL_GL_ACCT_FR13]]),$A$2&lt;=_xlfn.NUMBERVALUE(Table_Query_from_MF_DSNP62[[#This Row],[CL_GL_ACCT_TO13]]))</f>
        <v>1</v>
      </c>
      <c r="IT166" s="33" t="b">
        <f>AND($A$2&gt;=_xlfn.NUMBERVALUE(Table_Query_from_MF_DSNP62[[#This Row],[CL_GL_ACCT_FR14]]),$A$2&lt;=_xlfn.NUMBERVALUE(Table_Query_from_MF_DSNP62[[#This Row],[CL_GL_ACCT_TO14]]))</f>
        <v>1</v>
      </c>
      <c r="IU166" s="33" t="b">
        <f>AND($A$2&gt;=_xlfn.NUMBERVALUE(Table_Query_from_MF_DSNP62[[#This Row],[CL_GL_ACCT_FR15]]),$A$2&lt;=_xlfn.NUMBERVALUE(Table_Query_from_MF_DSNP62[[#This Row],[CL_GL_ACCT_TO15]]))</f>
        <v>1</v>
      </c>
      <c r="IV166" s="33" t="b">
        <f>AND($A$2&gt;=_xlfn.NUMBERVALUE(Table_Query_from_MF_DSNP62[[#This Row],[CL_GL_ACCT_FR16]]),$A$2&lt;=_xlfn.NUMBERVALUE(Table_Query_from_MF_DSNP62[[#This Row],[CL_GL_ACCT_TO16]]))</f>
        <v>1</v>
      </c>
      <c r="IW166" s="33" t="b">
        <f>AND($A$2&gt;=_xlfn.NUMBERVALUE(Table_Query_from_MF_DSNP62[[#This Row],[CL_GL_ACCT_FR17]]),$A$2&lt;=_xlfn.NUMBERVALUE(Table_Query_from_MF_DSNP62[[#This Row],[CL_GL_ACCT_TO17]]))</f>
        <v>1</v>
      </c>
      <c r="IX166" s="33" t="b">
        <f>AND($A$2&gt;=_xlfn.NUMBERVALUE(Table_Query_from_MF_DSNP62[[#This Row],[CL_GL_ACCT_FR18]]),$A$2&lt;=_xlfn.NUMBERVALUE(Table_Query_from_MF_DSNP62[[#This Row],[CL_GL_ACCT_TO18]]))</f>
        <v>1</v>
      </c>
      <c r="IY166" s="33" t="b">
        <f>AND($A$2&gt;=_xlfn.NUMBERVALUE(Table_Query_from_MF_DSNP62[[#This Row],[CL_GL_ACCT_FR19]]),$A$2&lt;=_xlfn.NUMBERVALUE(Table_Query_from_MF_DSNP62[[#This Row],[CL_GL_ACCT_TO19]]))</f>
        <v>1</v>
      </c>
      <c r="IZ166" s="33" t="b">
        <f>AND($A$2&gt;=_xlfn.NUMBERVALUE(Table_Query_from_MF_DSNP62[[#This Row],[CL_GL_ACCT_FR20]]),$A$2&lt;=_xlfn.NUMBERVALUE(Table_Query_from_MF_DSNP62[[#This Row],[CL_GL_ACCT_TO20]]))</f>
        <v>1</v>
      </c>
      <c r="JA166" s="33" t="b">
        <f>AND($A$2&gt;=_xlfn.NUMBERVALUE(Table_Query_from_MF_DSNP62[[#This Row],[CL_GL_ACCT_FR21]]),$A$2&lt;=_xlfn.NUMBERVALUE(Table_Query_from_MF_DSNP62[[#This Row],[CL_GL_ACCT_TO21]]))</f>
        <v>1</v>
      </c>
      <c r="JB166" s="33" t="b">
        <f>AND($A$2&gt;=_xlfn.NUMBERVALUE(Table_Query_from_MF_DSNP62[[#This Row],[CL_GL_ACCT_FR22]]),$A$2&lt;=_xlfn.NUMBERVALUE(Table_Query_from_MF_DSNP62[[#This Row],[CL_GL_ACCT_TO22]]))</f>
        <v>1</v>
      </c>
      <c r="JC166" s="33" t="b">
        <f>AND($A$2&gt;=_xlfn.NUMBERVALUE(Table_Query_from_MF_DSNP62[[#This Row],[CL_GL_ACCT_FR23]]),$A$2&lt;=_xlfn.NUMBERVALUE(Table_Query_from_MF_DSNP62[[#This Row],[CL_GL_ACCT_TO23]]))</f>
        <v>1</v>
      </c>
      <c r="JD166" s="33" t="b">
        <f>AND($A$2&gt;=_xlfn.NUMBERVALUE(Table_Query_from_MF_DSNP62[[#This Row],[CL_GL_ACCT_FR24]]),$A$2&lt;=_xlfn.NUMBERVALUE(Table_Query_from_MF_DSNP62[[#This Row],[CL_GL_ACCT_TO24]]))</f>
        <v>1</v>
      </c>
      <c r="JE166" s="33" t="b">
        <f>AND($A$2&gt;=_xlfn.NUMBERVALUE(Table_Query_from_MF_DSNP62[[#This Row],[CL_GL_ACCT_FR25]]),$A$2&lt;=_xlfn.NUMBERVALUE(Table_Query_from_MF_DSNP62[[#This Row],[CL_GL_ACCT_TO25]]))</f>
        <v>1</v>
      </c>
      <c r="JF166" s="33" t="b">
        <f>OR(Table_Query_from_MF_DSNP62[[#This Row],[PairA]:[PairO]])</f>
        <v>1</v>
      </c>
      <c r="JG166" s="33">
        <f>_xlfn.IFNA(MATCH(TRUE,Table_Query_from_MF_DSNP62[[#This Row],[PairA]:[PairO]],0),"none")</f>
        <v>1</v>
      </c>
      <c r="JH166" s="33" t="b">
        <f>AND($B$2&gt;=_xlfn.NUMBERVALUE(Table_Query_from_MF_DSNP62[[#This Row],[CL_CMP_OBJ_FR1]]),$B$2&lt;=_xlfn.NUMBERVALUE(Table_Query_from_MF_DSNP62[[#This Row],[CL_CMP_OBJ_TO1]]))</f>
        <v>1</v>
      </c>
      <c r="JI166" s="33" t="b">
        <f>AND($B$2&gt;=_xlfn.NUMBERVALUE(Table_Query_from_MF_DSNP62[[#This Row],[CL_CMP_OBJ_FR2]]),$B$2&lt;=_xlfn.NUMBERVALUE(Table_Query_from_MF_DSNP62[[#This Row],[CL_CMP_OBJ_TO2]]))</f>
        <v>1</v>
      </c>
      <c r="JJ166" s="33" t="b">
        <f>AND($B$2&gt;=_xlfn.NUMBERVALUE(Table_Query_from_MF_DSNP62[[#This Row],[CL_CMP_OBJ_FR3]]),$B$2&lt;=_xlfn.NUMBERVALUE(Table_Query_from_MF_DSNP62[[#This Row],[CL_CMP_OBJ_TO3]]))</f>
        <v>1</v>
      </c>
      <c r="JK166" s="33" t="b">
        <f>AND($B$2&gt;=_xlfn.NUMBERVALUE(Table_Query_from_MF_DSNP62[[#This Row],[CL_CMP_OBJ_FR4]]),$B$2&lt;=_xlfn.NUMBERVALUE(Table_Query_from_MF_DSNP62[[#This Row],[CL_CMP_OBJ_TO4]]))</f>
        <v>1</v>
      </c>
      <c r="JL166" s="33" t="b">
        <f>AND($B$2&gt;=_xlfn.NUMBERVALUE(Table_Query_from_MF_DSNP62[[#This Row],[CL_CMP_OBJ_FR5]]),$B$2&lt;=_xlfn.NUMBERVALUE(Table_Query_from_MF_DSNP62[[#This Row],[CL_CMP_OBJ_TO5]]))</f>
        <v>1</v>
      </c>
      <c r="JM166" s="33" t="b">
        <f>AND($B$2&gt;=_xlfn.NUMBERVALUE(Table_Query_from_MF_DSNP62[[#This Row],[CL_CMP_OBJ_FR6]]),$B$2&lt;=_xlfn.NUMBERVALUE(Table_Query_from_MF_DSNP62[[#This Row],[CL_CMP_OBJ_TO6]]))</f>
        <v>1</v>
      </c>
      <c r="JN166" s="33" t="b">
        <f>AND($B$2&gt;=_xlfn.NUMBERVALUE(Table_Query_from_MF_DSNP62[[#This Row],[CL_CMP_OBJ_FR7]]),$B$2&lt;=_xlfn.NUMBERVALUE(Table_Query_from_MF_DSNP62[[#This Row],[CL_CMP_OBJ_TO7]]))</f>
        <v>1</v>
      </c>
      <c r="JO166" s="33" t="b">
        <f>AND($B$2&gt;=_xlfn.NUMBERVALUE(Table_Query_from_MF_DSNP62[[#This Row],[CL_CMP_OBJ_FR8]]),$B$2&lt;=_xlfn.NUMBERVALUE(Table_Query_from_MF_DSNP62[[#This Row],[CL_CMP_OBJ_TO8]]))</f>
        <v>1</v>
      </c>
      <c r="JP166" s="33" t="b">
        <f>AND($B$2&gt;=_xlfn.NUMBERVALUE(Table_Query_from_MF_DSNP62[[#This Row],[CL_CMP_OBJ_FR9]]),$B$2&lt;=_xlfn.NUMBERVALUE(Table_Query_from_MF_DSNP62[[#This Row],[CL_CMP_OBJ_TO9]]))</f>
        <v>1</v>
      </c>
      <c r="JQ166" s="33" t="b">
        <f>AND($B$2&gt;=_xlfn.NUMBERVALUE(Table_Query_from_MF_DSNP62[[#This Row],[CL_CMP_OBJ_FR10]]),$B$2&lt;=_xlfn.NUMBERVALUE(Table_Query_from_MF_DSNP62[[#This Row],[CL_CMP_OBJ_TO10]]))</f>
        <v>1</v>
      </c>
      <c r="JR166" s="33" t="b">
        <f>AND($B$2&gt;=_xlfn.NUMBERVALUE(Table_Query_from_MF_DSNP62[[#This Row],[CL_CMP_OBJ_FR11]]),$B$2&lt;=_xlfn.NUMBERVALUE(Table_Query_from_MF_DSNP62[[#This Row],[CL_CMP_OBJ_TO11]]))</f>
        <v>1</v>
      </c>
      <c r="JS166" s="33" t="b">
        <f>AND($B$2&gt;=_xlfn.NUMBERVALUE(Table_Query_from_MF_DSNP62[[#This Row],[CL_CMP_OBJ_FR12]]),$B$2&lt;=_xlfn.NUMBERVALUE(Table_Query_from_MF_DSNP62[[#This Row],[CL_CMP_OBJ_TO12]]))</f>
        <v>1</v>
      </c>
      <c r="JT166" s="33" t="b">
        <f>AND($B$2&gt;=_xlfn.NUMBERVALUE(Table_Query_from_MF_DSNP62[[#This Row],[CL_CMP_OBJ_FR13]]),$B$2&lt;=_xlfn.NUMBERVALUE(Table_Query_from_MF_DSNP62[[#This Row],[CL_CMP_OBJ_TO13]]))</f>
        <v>1</v>
      </c>
      <c r="JU166" s="33" t="b">
        <f>AND($B$2&gt;=_xlfn.NUMBERVALUE(Table_Query_from_MF_DSNP62[[#This Row],[CL_CMP_OBJ_FR14]]),$B$2&lt;=_xlfn.NUMBERVALUE(Table_Query_from_MF_DSNP62[[#This Row],[CL_CMP_OBJ_TO14]]))</f>
        <v>1</v>
      </c>
      <c r="JV166" s="33" t="b">
        <f>AND($B$2&gt;=_xlfn.NUMBERVALUE(Table_Query_from_MF_DSNP62[[#This Row],[CL_CMP_OBJ_FR15]]),$B$2&lt;=_xlfn.NUMBERVALUE(Table_Query_from_MF_DSNP62[[#This Row],[CL_CMP_OBJ_TO15]]))</f>
        <v>1</v>
      </c>
    </row>
    <row r="167" spans="1:282" x14ac:dyDescent="0.25">
      <c r="A167" t="b">
        <f>OR(,Table_Query_from_MF_DSNP62[[#This Row],[Desired GL included as "hard-coded" GL?]],Table_Query_from_MF_DSNP62[[#This Row],[Desired GL included as "Open GL"?]])</f>
        <v>1</v>
      </c>
      <c r="B167" t="b">
        <f>Table_Query_from_MF_DSNP62[[#This Row],[Desired CObj included as "Open CObj"?]]</f>
        <v>1</v>
      </c>
      <c r="C167" t="s">
        <v>845</v>
      </c>
      <c r="D167" t="s">
        <v>1645</v>
      </c>
      <c r="E167" t="s">
        <v>15</v>
      </c>
      <c r="F167" s="24" t="s">
        <v>307</v>
      </c>
      <c r="G167" t="s">
        <v>359</v>
      </c>
      <c r="H167" s="24" t="s">
        <v>321</v>
      </c>
      <c r="I167" t="s">
        <v>299</v>
      </c>
      <c r="J167" s="24" t="s">
        <v>444</v>
      </c>
      <c r="K167" t="s">
        <v>444</v>
      </c>
      <c r="L167" s="24" t="s">
        <v>444</v>
      </c>
      <c r="M167" t="s">
        <v>444</v>
      </c>
      <c r="N167" t="s">
        <v>444</v>
      </c>
      <c r="O167" t="s">
        <v>444</v>
      </c>
      <c r="P167" t="s">
        <v>444</v>
      </c>
      <c r="Q167" t="s">
        <v>15</v>
      </c>
      <c r="R167" t="s">
        <v>444</v>
      </c>
      <c r="S167" t="s">
        <v>442</v>
      </c>
      <c r="T167" t="s">
        <v>447</v>
      </c>
      <c r="U167" t="s">
        <v>444</v>
      </c>
      <c r="V167" t="s">
        <v>444</v>
      </c>
      <c r="W167" t="s">
        <v>447</v>
      </c>
      <c r="X167" t="s">
        <v>444</v>
      </c>
      <c r="Y167" t="s">
        <v>442</v>
      </c>
      <c r="Z167" t="s">
        <v>442</v>
      </c>
      <c r="AA167" t="s">
        <v>444</v>
      </c>
      <c r="AB167" t="s">
        <v>442</v>
      </c>
      <c r="AC167" t="s">
        <v>444</v>
      </c>
      <c r="AD167" t="s">
        <v>15</v>
      </c>
      <c r="AE167" t="s">
        <v>447</v>
      </c>
      <c r="AF167" t="s">
        <v>447</v>
      </c>
      <c r="AG167" t="s">
        <v>442</v>
      </c>
      <c r="AH167" t="s">
        <v>447</v>
      </c>
      <c r="AI167" t="s">
        <v>447</v>
      </c>
      <c r="AJ167" t="s">
        <v>442</v>
      </c>
      <c r="AK167" t="s">
        <v>442</v>
      </c>
      <c r="AL167" t="s">
        <v>444</v>
      </c>
      <c r="AM167" t="s">
        <v>447</v>
      </c>
      <c r="AN167" t="s">
        <v>444</v>
      </c>
      <c r="AO167" t="s">
        <v>444</v>
      </c>
      <c r="AP167" t="s">
        <v>442</v>
      </c>
      <c r="AQ167" t="s">
        <v>7</v>
      </c>
      <c r="AR167" t="s">
        <v>282</v>
      </c>
      <c r="AS167" t="s">
        <v>162</v>
      </c>
      <c r="AT167" t="s">
        <v>10</v>
      </c>
      <c r="AU167" t="s">
        <v>444</v>
      </c>
      <c r="AV167" t="s">
        <v>1359</v>
      </c>
      <c r="AW167" t="s">
        <v>444</v>
      </c>
      <c r="AX167" t="s">
        <v>444</v>
      </c>
      <c r="AY167" t="s">
        <v>444</v>
      </c>
      <c r="AZ167" t="s">
        <v>444</v>
      </c>
      <c r="BA167" t="s">
        <v>444</v>
      </c>
      <c r="BB167" t="s">
        <v>444</v>
      </c>
      <c r="BC167" t="s">
        <v>444</v>
      </c>
      <c r="BD167" t="s">
        <v>1359</v>
      </c>
      <c r="BE167" t="s">
        <v>444</v>
      </c>
      <c r="BF167" t="s">
        <v>1360</v>
      </c>
      <c r="BG167" t="s">
        <v>1360</v>
      </c>
      <c r="BH167" t="s">
        <v>448</v>
      </c>
      <c r="BI167" t="s">
        <v>442</v>
      </c>
      <c r="BJ167" t="s">
        <v>7</v>
      </c>
      <c r="BK167" t="s">
        <v>7</v>
      </c>
      <c r="BL167" t="s">
        <v>444</v>
      </c>
      <c r="BM167" t="s">
        <v>444</v>
      </c>
      <c r="BN167" t="s">
        <v>444</v>
      </c>
      <c r="BO167" t="s">
        <v>444</v>
      </c>
      <c r="BP167" t="s">
        <v>444</v>
      </c>
      <c r="BQ167" t="s">
        <v>1360</v>
      </c>
      <c r="BR167" t="s">
        <v>1521</v>
      </c>
      <c r="BS167" t="s">
        <v>444</v>
      </c>
      <c r="BT167" t="s">
        <v>444</v>
      </c>
      <c r="BU167" t="s">
        <v>444</v>
      </c>
      <c r="BV167" t="s">
        <v>444</v>
      </c>
      <c r="BW167" t="s">
        <v>1360</v>
      </c>
      <c r="BX167" t="s">
        <v>1521</v>
      </c>
      <c r="BY167" t="s">
        <v>444</v>
      </c>
      <c r="BZ167" t="s">
        <v>444</v>
      </c>
      <c r="CA167" t="s">
        <v>444</v>
      </c>
      <c r="CB167" t="s">
        <v>444</v>
      </c>
      <c r="CC167" t="s">
        <v>444</v>
      </c>
      <c r="CD167" t="s">
        <v>444</v>
      </c>
      <c r="CE167" t="s">
        <v>444</v>
      </c>
      <c r="CF167" t="s">
        <v>444</v>
      </c>
      <c r="CG167" t="s">
        <v>444</v>
      </c>
      <c r="CH167" t="s">
        <v>444</v>
      </c>
      <c r="CI167" t="s">
        <v>1360</v>
      </c>
      <c r="CJ167" t="s">
        <v>1521</v>
      </c>
      <c r="CK167" t="s">
        <v>444</v>
      </c>
      <c r="CL167" t="s">
        <v>444</v>
      </c>
      <c r="CM167" t="s">
        <v>444</v>
      </c>
      <c r="CN167" t="s">
        <v>444</v>
      </c>
      <c r="CO167" t="s">
        <v>1360</v>
      </c>
      <c r="CP167" t="s">
        <v>1521</v>
      </c>
      <c r="CQ167" t="s">
        <v>444</v>
      </c>
      <c r="CR167" t="s">
        <v>444</v>
      </c>
      <c r="CS167" t="s">
        <v>444</v>
      </c>
      <c r="CT167" t="s">
        <v>444</v>
      </c>
      <c r="CU167" t="s">
        <v>444</v>
      </c>
      <c r="CV167" t="s">
        <v>2802</v>
      </c>
      <c r="CW167" t="s">
        <v>2736</v>
      </c>
      <c r="CX167" t="s">
        <v>2764</v>
      </c>
      <c r="CY167" t="s">
        <v>1646</v>
      </c>
      <c r="CZ167" t="s">
        <v>444</v>
      </c>
      <c r="DA167" t="s">
        <v>444</v>
      </c>
      <c r="DB167" t="s">
        <v>444</v>
      </c>
      <c r="DC167" t="s">
        <v>444</v>
      </c>
      <c r="DD167" t="s">
        <v>444</v>
      </c>
      <c r="DE167" t="s">
        <v>444</v>
      </c>
      <c r="DF167" t="s">
        <v>444</v>
      </c>
      <c r="DG167" t="s">
        <v>444</v>
      </c>
      <c r="DH167" t="s">
        <v>444</v>
      </c>
      <c r="DI167" t="s">
        <v>528</v>
      </c>
      <c r="DJ167" t="s">
        <v>444</v>
      </c>
      <c r="DK167" t="s">
        <v>444</v>
      </c>
      <c r="DL167" t="s">
        <v>444</v>
      </c>
      <c r="DM167" t="s">
        <v>444</v>
      </c>
      <c r="DN167" t="s">
        <v>444</v>
      </c>
      <c r="DO167" t="s">
        <v>444</v>
      </c>
      <c r="DP167" t="s">
        <v>444</v>
      </c>
      <c r="DQ167" t="s">
        <v>444</v>
      </c>
      <c r="DR167" t="s">
        <v>444</v>
      </c>
      <c r="DS167" t="s">
        <v>444</v>
      </c>
      <c r="DT167" s="24" t="s">
        <v>444</v>
      </c>
      <c r="DU167" s="24" t="s">
        <v>444</v>
      </c>
      <c r="DV167" t="s">
        <v>444</v>
      </c>
      <c r="DW167" t="s">
        <v>444</v>
      </c>
      <c r="DX167" s="24" t="s">
        <v>444</v>
      </c>
      <c r="DY167" s="24" t="s">
        <v>444</v>
      </c>
      <c r="DZ167" t="s">
        <v>444</v>
      </c>
      <c r="EA167" t="s">
        <v>444</v>
      </c>
      <c r="EB167" s="24" t="s">
        <v>444</v>
      </c>
      <c r="EC167" s="24" t="s">
        <v>444</v>
      </c>
      <c r="ED167" t="s">
        <v>444</v>
      </c>
      <c r="EE167" t="s">
        <v>444</v>
      </c>
      <c r="EF167" s="24" t="s">
        <v>444</v>
      </c>
      <c r="EG167" s="24" t="s">
        <v>444</v>
      </c>
      <c r="EH167" t="s">
        <v>444</v>
      </c>
      <c r="EI167" t="s">
        <v>444</v>
      </c>
      <c r="EJ167" s="24" t="s">
        <v>444</v>
      </c>
      <c r="EK167" s="24" t="s">
        <v>444</v>
      </c>
      <c r="EL167" t="s">
        <v>444</v>
      </c>
      <c r="EM167" t="s">
        <v>444</v>
      </c>
      <c r="EN167" s="24" t="s">
        <v>444</v>
      </c>
      <c r="EO167" s="24" t="s">
        <v>444</v>
      </c>
      <c r="EP167" t="s">
        <v>444</v>
      </c>
      <c r="EQ167" t="s">
        <v>444</v>
      </c>
      <c r="ER167" s="24" t="s">
        <v>444</v>
      </c>
      <c r="ES167" s="24" t="s">
        <v>444</v>
      </c>
      <c r="ET167" t="s">
        <v>444</v>
      </c>
      <c r="EU167" t="s">
        <v>444</v>
      </c>
      <c r="EV167" s="24" t="s">
        <v>444</v>
      </c>
      <c r="EW167" s="24" t="s">
        <v>444</v>
      </c>
      <c r="EX167" t="s">
        <v>444</v>
      </c>
      <c r="EY167" t="s">
        <v>444</v>
      </c>
      <c r="EZ167" s="24" t="s">
        <v>444</v>
      </c>
      <c r="FA167" s="24" t="s">
        <v>444</v>
      </c>
      <c r="FB167" t="s">
        <v>444</v>
      </c>
      <c r="FC167" t="s">
        <v>444</v>
      </c>
      <c r="FD167" s="24" t="s">
        <v>444</v>
      </c>
      <c r="FE167" s="24" t="s">
        <v>444</v>
      </c>
      <c r="FF167" t="s">
        <v>444</v>
      </c>
      <c r="FG167" t="s">
        <v>444</v>
      </c>
      <c r="FH167" s="24" t="s">
        <v>444</v>
      </c>
      <c r="FI167" s="24" t="s">
        <v>444</v>
      </c>
      <c r="FJ167" t="s">
        <v>444</v>
      </c>
      <c r="FK167" t="s">
        <v>444</v>
      </c>
      <c r="FL167" s="24" t="s">
        <v>444</v>
      </c>
      <c r="FM167" s="24" t="s">
        <v>444</v>
      </c>
      <c r="FN167" t="s">
        <v>444</v>
      </c>
      <c r="FO167" t="s">
        <v>444</v>
      </c>
      <c r="FP167" s="24" t="s">
        <v>444</v>
      </c>
      <c r="FQ167" s="24" t="s">
        <v>444</v>
      </c>
      <c r="FR167" t="s">
        <v>444</v>
      </c>
      <c r="FS167" t="s">
        <v>444</v>
      </c>
      <c r="FT167" s="24" t="s">
        <v>444</v>
      </c>
      <c r="FU167" s="24" t="s">
        <v>444</v>
      </c>
      <c r="FV167" t="s">
        <v>444</v>
      </c>
      <c r="FW167" t="s">
        <v>444</v>
      </c>
      <c r="FX167" s="24" t="s">
        <v>444</v>
      </c>
      <c r="FY167" s="24" t="s">
        <v>444</v>
      </c>
      <c r="FZ167" t="s">
        <v>444</v>
      </c>
      <c r="GA167" t="s">
        <v>444</v>
      </c>
      <c r="GB167" s="24" t="s">
        <v>444</v>
      </c>
      <c r="GC167" s="24" t="s">
        <v>444</v>
      </c>
      <c r="GD167" t="s">
        <v>444</v>
      </c>
      <c r="GE167" t="s">
        <v>444</v>
      </c>
      <c r="GF167" s="24" t="s">
        <v>444</v>
      </c>
      <c r="GG167" s="24" t="s">
        <v>444</v>
      </c>
      <c r="GH167" t="s">
        <v>15</v>
      </c>
      <c r="GI167" s="24" t="s">
        <v>582</v>
      </c>
      <c r="GJ167" s="24" t="s">
        <v>588</v>
      </c>
      <c r="GK167" t="s">
        <v>444</v>
      </c>
      <c r="GL167" t="s">
        <v>444</v>
      </c>
      <c r="GM167" s="24" t="s">
        <v>444</v>
      </c>
      <c r="GN167" s="24" t="s">
        <v>444</v>
      </c>
      <c r="GO167" t="s">
        <v>444</v>
      </c>
      <c r="GP167" t="s">
        <v>444</v>
      </c>
      <c r="GQ167" s="24" t="s">
        <v>444</v>
      </c>
      <c r="GR167" s="24" t="s">
        <v>444</v>
      </c>
      <c r="GS167" t="s">
        <v>444</v>
      </c>
      <c r="GT167" t="s">
        <v>444</v>
      </c>
      <c r="GU167" s="24" t="s">
        <v>444</v>
      </c>
      <c r="GV167" s="24" t="s">
        <v>444</v>
      </c>
      <c r="GW167" t="s">
        <v>444</v>
      </c>
      <c r="GX167" t="s">
        <v>444</v>
      </c>
      <c r="GY167" s="24" t="s">
        <v>444</v>
      </c>
      <c r="GZ167" s="24" t="s">
        <v>444</v>
      </c>
      <c r="HA167" t="s">
        <v>444</v>
      </c>
      <c r="HB167" t="s">
        <v>444</v>
      </c>
      <c r="HC167" s="24" t="s">
        <v>444</v>
      </c>
      <c r="HD167" s="24" t="s">
        <v>444</v>
      </c>
      <c r="HE167" t="s">
        <v>444</v>
      </c>
      <c r="HF167" t="s">
        <v>444</v>
      </c>
      <c r="HG167" s="24" t="s">
        <v>444</v>
      </c>
      <c r="HH167" s="24" t="s">
        <v>444</v>
      </c>
      <c r="HI167" t="s">
        <v>444</v>
      </c>
      <c r="HJ167" t="s">
        <v>444</v>
      </c>
      <c r="HK167" s="24" t="s">
        <v>444</v>
      </c>
      <c r="HL167" s="24" t="s">
        <v>444</v>
      </c>
      <c r="HM167" t="s">
        <v>444</v>
      </c>
      <c r="HN167" t="s">
        <v>444</v>
      </c>
      <c r="HO167" s="24" t="s">
        <v>444</v>
      </c>
      <c r="HP167" s="24" t="s">
        <v>444</v>
      </c>
      <c r="HQ167" t="s">
        <v>444</v>
      </c>
      <c r="HR167" t="s">
        <v>444</v>
      </c>
      <c r="HS167" s="24" t="s">
        <v>444</v>
      </c>
      <c r="HT167" s="24" t="s">
        <v>444</v>
      </c>
      <c r="HU167" t="s">
        <v>444</v>
      </c>
      <c r="HV167" t="s">
        <v>444</v>
      </c>
      <c r="HW167" s="24" t="s">
        <v>444</v>
      </c>
      <c r="HX167" s="24" t="s">
        <v>444</v>
      </c>
      <c r="HY167" t="s">
        <v>444</v>
      </c>
      <c r="HZ167" t="s">
        <v>444</v>
      </c>
      <c r="IA167" t="s">
        <v>2802</v>
      </c>
      <c r="IB167" t="s">
        <v>2736</v>
      </c>
      <c r="IC167" t="s">
        <v>2775</v>
      </c>
      <c r="ID167" s="33" t="b" cm="1">
        <f t="array" ref="ID167">_xlfn.IFNA(MATCH($A$2,_xlfn.NUMBERVALUE(Table_Query_from_MF_DSNP62[[#This Row],[CL_GLACCT_DR1]:[CL_GLACCT_CR4]]),0),0)&gt;=1</f>
        <v>1</v>
      </c>
      <c r="IE167" s="33" t="b">
        <f>OR(Table_Query_from_MF_DSNP62[[#This Row],[Pair1]:[Pair25]])</f>
        <v>1</v>
      </c>
      <c r="IF167" s="33">
        <f>_xlfn.IFNA(MATCH(TRUE,Table_Query_from_MF_DSNP62[[#This Row],[Pair1]:[Pair25]],0),"none")</f>
        <v>1</v>
      </c>
      <c r="IG167" s="33" t="b">
        <f>AND($A$2&gt;=_xlfn.NUMBERVALUE(Table_Query_from_MF_DSNP62[[#This Row],[CL_GL_ACCT_FR1]]),$A$2&lt;=_xlfn.NUMBERVALUE(Table_Query_from_MF_DSNP62[[#This Row],[CL_GL_ACCT_TO1]]))</f>
        <v>1</v>
      </c>
      <c r="IH167" s="33" t="b">
        <f>AND($A$2&gt;=_xlfn.NUMBERVALUE(Table_Query_from_MF_DSNP62[[#This Row],[CL_GL_ACCT_FR2]]),$A$2&lt;=_xlfn.NUMBERVALUE(Table_Query_from_MF_DSNP62[[#This Row],[CL_GL_ACCT_TO2]]))</f>
        <v>1</v>
      </c>
      <c r="II167" s="33" t="b">
        <f>AND($A$2&gt;=_xlfn.NUMBERVALUE(Table_Query_from_MF_DSNP62[[#This Row],[CL_GL_ACCT_FR3]]),$A$2&lt;=_xlfn.NUMBERVALUE(Table_Query_from_MF_DSNP62[[#This Row],[CL_GL_ACCT_TO3]]))</f>
        <v>1</v>
      </c>
      <c r="IJ167" s="33" t="b">
        <f>AND($A$2&gt;=_xlfn.NUMBERVALUE(Table_Query_from_MF_DSNP62[[#This Row],[CL_GL_ACCT_FR4]]),$A$2&lt;=_xlfn.NUMBERVALUE(Table_Query_from_MF_DSNP62[[#This Row],[CL_GL_ACCT_TO4]]))</f>
        <v>1</v>
      </c>
      <c r="IK167" s="33" t="b">
        <f>AND($A$2&gt;=_xlfn.NUMBERVALUE(Table_Query_from_MF_DSNP62[[#This Row],[CL_GL_ACCT_FR5]]),$A$2&lt;=_xlfn.NUMBERVALUE(Table_Query_from_MF_DSNP62[[#This Row],[CL_GL_ACCT_TO5]]))</f>
        <v>1</v>
      </c>
      <c r="IL167" s="33" t="b">
        <f>AND($A$2&gt;=_xlfn.NUMBERVALUE(Table_Query_from_MF_DSNP62[[#This Row],[CL_GL_ACCT_FR6]]),$A$2&lt;=_xlfn.NUMBERVALUE(Table_Query_from_MF_DSNP62[[#This Row],[CL_GL_ACCT_TO6]]))</f>
        <v>1</v>
      </c>
      <c r="IM167" s="33" t="b">
        <f>AND($A$2&gt;=_xlfn.NUMBERVALUE(Table_Query_from_MF_DSNP62[[#This Row],[CL_GL_ACCT_FR7]]),$A$2&lt;=_xlfn.NUMBERVALUE(Table_Query_from_MF_DSNP62[[#This Row],[CL_GL_ACCT_TO7]]))</f>
        <v>1</v>
      </c>
      <c r="IN167" s="33" t="b">
        <f>AND($A$2&gt;=_xlfn.NUMBERVALUE(Table_Query_from_MF_DSNP62[[#This Row],[CL_GL_ACCT_FR8]]),$A$2&lt;=_xlfn.NUMBERVALUE(Table_Query_from_MF_DSNP62[[#This Row],[CL_GL_ACCT_TO8]]))</f>
        <v>1</v>
      </c>
      <c r="IO167" s="33" t="b">
        <f>AND($A$2&gt;=_xlfn.NUMBERVALUE(Table_Query_from_MF_DSNP62[[#This Row],[CL_GL_ACCT_FR9]]),$A$2&lt;=_xlfn.NUMBERVALUE(Table_Query_from_MF_DSNP62[[#This Row],[CL_GL_ACCT_TO9]]))</f>
        <v>1</v>
      </c>
      <c r="IP167" s="33" t="b">
        <f>AND($A$2&gt;=_xlfn.NUMBERVALUE(Table_Query_from_MF_DSNP62[[#This Row],[CL_GL_ACCT_FR10]]),$A$2&lt;=_xlfn.NUMBERVALUE(Table_Query_from_MF_DSNP62[[#This Row],[CL_GL_ACCT_TO10]]))</f>
        <v>1</v>
      </c>
      <c r="IQ167" s="33" t="b">
        <f>AND($A$2&gt;=_xlfn.NUMBERVALUE(Table_Query_from_MF_DSNP62[[#This Row],[CL_GL_ACCT_FR11]]),$A$2&lt;=_xlfn.NUMBERVALUE(Table_Query_from_MF_DSNP62[[#This Row],[CL_GL_ACCT_TO11]]))</f>
        <v>1</v>
      </c>
      <c r="IR167" s="33" t="b">
        <f>AND($A$2&gt;=_xlfn.NUMBERVALUE(Table_Query_from_MF_DSNP62[[#This Row],[CL_GL_ACCT_FR12]]),$A$2&lt;=_xlfn.NUMBERVALUE(Table_Query_from_MF_DSNP62[[#This Row],[CL_GL_ACCT_TO12]]))</f>
        <v>1</v>
      </c>
      <c r="IS167" s="33" t="b">
        <f>AND($A$2&gt;=_xlfn.NUMBERVALUE(Table_Query_from_MF_DSNP62[[#This Row],[CL_GL_ACCT_FR13]]),$A$2&lt;=_xlfn.NUMBERVALUE(Table_Query_from_MF_DSNP62[[#This Row],[CL_GL_ACCT_TO13]]))</f>
        <v>1</v>
      </c>
      <c r="IT167" s="33" t="b">
        <f>AND($A$2&gt;=_xlfn.NUMBERVALUE(Table_Query_from_MF_DSNP62[[#This Row],[CL_GL_ACCT_FR14]]),$A$2&lt;=_xlfn.NUMBERVALUE(Table_Query_from_MF_DSNP62[[#This Row],[CL_GL_ACCT_TO14]]))</f>
        <v>1</v>
      </c>
      <c r="IU167" s="33" t="b">
        <f>AND($A$2&gt;=_xlfn.NUMBERVALUE(Table_Query_from_MF_DSNP62[[#This Row],[CL_GL_ACCT_FR15]]),$A$2&lt;=_xlfn.NUMBERVALUE(Table_Query_from_MF_DSNP62[[#This Row],[CL_GL_ACCT_TO15]]))</f>
        <v>1</v>
      </c>
      <c r="IV167" s="33" t="b">
        <f>AND($A$2&gt;=_xlfn.NUMBERVALUE(Table_Query_from_MF_DSNP62[[#This Row],[CL_GL_ACCT_FR16]]),$A$2&lt;=_xlfn.NUMBERVALUE(Table_Query_from_MF_DSNP62[[#This Row],[CL_GL_ACCT_TO16]]))</f>
        <v>1</v>
      </c>
      <c r="IW167" s="33" t="b">
        <f>AND($A$2&gt;=_xlfn.NUMBERVALUE(Table_Query_from_MF_DSNP62[[#This Row],[CL_GL_ACCT_FR17]]),$A$2&lt;=_xlfn.NUMBERVALUE(Table_Query_from_MF_DSNP62[[#This Row],[CL_GL_ACCT_TO17]]))</f>
        <v>1</v>
      </c>
      <c r="IX167" s="33" t="b">
        <f>AND($A$2&gt;=_xlfn.NUMBERVALUE(Table_Query_from_MF_DSNP62[[#This Row],[CL_GL_ACCT_FR18]]),$A$2&lt;=_xlfn.NUMBERVALUE(Table_Query_from_MF_DSNP62[[#This Row],[CL_GL_ACCT_TO18]]))</f>
        <v>1</v>
      </c>
      <c r="IY167" s="33" t="b">
        <f>AND($A$2&gt;=_xlfn.NUMBERVALUE(Table_Query_from_MF_DSNP62[[#This Row],[CL_GL_ACCT_FR19]]),$A$2&lt;=_xlfn.NUMBERVALUE(Table_Query_from_MF_DSNP62[[#This Row],[CL_GL_ACCT_TO19]]))</f>
        <v>1</v>
      </c>
      <c r="IZ167" s="33" t="b">
        <f>AND($A$2&gt;=_xlfn.NUMBERVALUE(Table_Query_from_MF_DSNP62[[#This Row],[CL_GL_ACCT_FR20]]),$A$2&lt;=_xlfn.NUMBERVALUE(Table_Query_from_MF_DSNP62[[#This Row],[CL_GL_ACCT_TO20]]))</f>
        <v>1</v>
      </c>
      <c r="JA167" s="33" t="b">
        <f>AND($A$2&gt;=_xlfn.NUMBERVALUE(Table_Query_from_MF_DSNP62[[#This Row],[CL_GL_ACCT_FR21]]),$A$2&lt;=_xlfn.NUMBERVALUE(Table_Query_from_MF_DSNP62[[#This Row],[CL_GL_ACCT_TO21]]))</f>
        <v>1</v>
      </c>
      <c r="JB167" s="33" t="b">
        <f>AND($A$2&gt;=_xlfn.NUMBERVALUE(Table_Query_from_MF_DSNP62[[#This Row],[CL_GL_ACCT_FR22]]),$A$2&lt;=_xlfn.NUMBERVALUE(Table_Query_from_MF_DSNP62[[#This Row],[CL_GL_ACCT_TO22]]))</f>
        <v>1</v>
      </c>
      <c r="JC167" s="33" t="b">
        <f>AND($A$2&gt;=_xlfn.NUMBERVALUE(Table_Query_from_MF_DSNP62[[#This Row],[CL_GL_ACCT_FR23]]),$A$2&lt;=_xlfn.NUMBERVALUE(Table_Query_from_MF_DSNP62[[#This Row],[CL_GL_ACCT_TO23]]))</f>
        <v>1</v>
      </c>
      <c r="JD167" s="33" t="b">
        <f>AND($A$2&gt;=_xlfn.NUMBERVALUE(Table_Query_from_MF_DSNP62[[#This Row],[CL_GL_ACCT_FR24]]),$A$2&lt;=_xlfn.NUMBERVALUE(Table_Query_from_MF_DSNP62[[#This Row],[CL_GL_ACCT_TO24]]))</f>
        <v>1</v>
      </c>
      <c r="JE167" s="33" t="b">
        <f>AND($A$2&gt;=_xlfn.NUMBERVALUE(Table_Query_from_MF_DSNP62[[#This Row],[CL_GL_ACCT_FR25]]),$A$2&lt;=_xlfn.NUMBERVALUE(Table_Query_from_MF_DSNP62[[#This Row],[CL_GL_ACCT_TO25]]))</f>
        <v>1</v>
      </c>
      <c r="JF167" s="33" t="b">
        <f>OR(Table_Query_from_MF_DSNP62[[#This Row],[PairA]:[PairO]])</f>
        <v>1</v>
      </c>
      <c r="JG167" s="33">
        <f>_xlfn.IFNA(MATCH(TRUE,Table_Query_from_MF_DSNP62[[#This Row],[PairA]:[PairO]],0),"none")</f>
        <v>2</v>
      </c>
      <c r="JH167" s="33" t="b">
        <f>AND($B$2&gt;=_xlfn.NUMBERVALUE(Table_Query_from_MF_DSNP62[[#This Row],[CL_CMP_OBJ_FR1]]),$B$2&lt;=_xlfn.NUMBERVALUE(Table_Query_from_MF_DSNP62[[#This Row],[CL_CMP_OBJ_TO1]]))</f>
        <v>0</v>
      </c>
      <c r="JI167" s="33" t="b">
        <f>AND($B$2&gt;=_xlfn.NUMBERVALUE(Table_Query_from_MF_DSNP62[[#This Row],[CL_CMP_OBJ_FR2]]),$B$2&lt;=_xlfn.NUMBERVALUE(Table_Query_from_MF_DSNP62[[#This Row],[CL_CMP_OBJ_TO2]]))</f>
        <v>1</v>
      </c>
      <c r="JJ167" s="33" t="b">
        <f>AND($B$2&gt;=_xlfn.NUMBERVALUE(Table_Query_from_MF_DSNP62[[#This Row],[CL_CMP_OBJ_FR3]]),$B$2&lt;=_xlfn.NUMBERVALUE(Table_Query_from_MF_DSNP62[[#This Row],[CL_CMP_OBJ_TO3]]))</f>
        <v>1</v>
      </c>
      <c r="JK167" s="33" t="b">
        <f>AND($B$2&gt;=_xlfn.NUMBERVALUE(Table_Query_from_MF_DSNP62[[#This Row],[CL_CMP_OBJ_FR4]]),$B$2&lt;=_xlfn.NUMBERVALUE(Table_Query_from_MF_DSNP62[[#This Row],[CL_CMP_OBJ_TO4]]))</f>
        <v>1</v>
      </c>
      <c r="JL167" s="33" t="b">
        <f>AND($B$2&gt;=_xlfn.NUMBERVALUE(Table_Query_from_MF_DSNP62[[#This Row],[CL_CMP_OBJ_FR5]]),$B$2&lt;=_xlfn.NUMBERVALUE(Table_Query_from_MF_DSNP62[[#This Row],[CL_CMP_OBJ_TO5]]))</f>
        <v>1</v>
      </c>
      <c r="JM167" s="33" t="b">
        <f>AND($B$2&gt;=_xlfn.NUMBERVALUE(Table_Query_from_MF_DSNP62[[#This Row],[CL_CMP_OBJ_FR6]]),$B$2&lt;=_xlfn.NUMBERVALUE(Table_Query_from_MF_DSNP62[[#This Row],[CL_CMP_OBJ_TO6]]))</f>
        <v>1</v>
      </c>
      <c r="JN167" s="33" t="b">
        <f>AND($B$2&gt;=_xlfn.NUMBERVALUE(Table_Query_from_MF_DSNP62[[#This Row],[CL_CMP_OBJ_FR7]]),$B$2&lt;=_xlfn.NUMBERVALUE(Table_Query_from_MF_DSNP62[[#This Row],[CL_CMP_OBJ_TO7]]))</f>
        <v>1</v>
      </c>
      <c r="JO167" s="33" t="b">
        <f>AND($B$2&gt;=_xlfn.NUMBERVALUE(Table_Query_from_MF_DSNP62[[#This Row],[CL_CMP_OBJ_FR8]]),$B$2&lt;=_xlfn.NUMBERVALUE(Table_Query_from_MF_DSNP62[[#This Row],[CL_CMP_OBJ_TO8]]))</f>
        <v>1</v>
      </c>
      <c r="JP167" s="33" t="b">
        <f>AND($B$2&gt;=_xlfn.NUMBERVALUE(Table_Query_from_MF_DSNP62[[#This Row],[CL_CMP_OBJ_FR9]]),$B$2&lt;=_xlfn.NUMBERVALUE(Table_Query_from_MF_DSNP62[[#This Row],[CL_CMP_OBJ_TO9]]))</f>
        <v>1</v>
      </c>
      <c r="JQ167" s="33" t="b">
        <f>AND($B$2&gt;=_xlfn.NUMBERVALUE(Table_Query_from_MF_DSNP62[[#This Row],[CL_CMP_OBJ_FR10]]),$B$2&lt;=_xlfn.NUMBERVALUE(Table_Query_from_MF_DSNP62[[#This Row],[CL_CMP_OBJ_TO10]]))</f>
        <v>1</v>
      </c>
      <c r="JR167" s="33" t="b">
        <f>AND($B$2&gt;=_xlfn.NUMBERVALUE(Table_Query_from_MF_DSNP62[[#This Row],[CL_CMP_OBJ_FR11]]),$B$2&lt;=_xlfn.NUMBERVALUE(Table_Query_from_MF_DSNP62[[#This Row],[CL_CMP_OBJ_TO11]]))</f>
        <v>1</v>
      </c>
      <c r="JS167" s="33" t="b">
        <f>AND($B$2&gt;=_xlfn.NUMBERVALUE(Table_Query_from_MF_DSNP62[[#This Row],[CL_CMP_OBJ_FR12]]),$B$2&lt;=_xlfn.NUMBERVALUE(Table_Query_from_MF_DSNP62[[#This Row],[CL_CMP_OBJ_TO12]]))</f>
        <v>1</v>
      </c>
      <c r="JT167" s="33" t="b">
        <f>AND($B$2&gt;=_xlfn.NUMBERVALUE(Table_Query_from_MF_DSNP62[[#This Row],[CL_CMP_OBJ_FR13]]),$B$2&lt;=_xlfn.NUMBERVALUE(Table_Query_from_MF_DSNP62[[#This Row],[CL_CMP_OBJ_TO13]]))</f>
        <v>1</v>
      </c>
      <c r="JU167" s="33" t="b">
        <f>AND($B$2&gt;=_xlfn.NUMBERVALUE(Table_Query_from_MF_DSNP62[[#This Row],[CL_CMP_OBJ_FR14]]),$B$2&lt;=_xlfn.NUMBERVALUE(Table_Query_from_MF_DSNP62[[#This Row],[CL_CMP_OBJ_TO14]]))</f>
        <v>1</v>
      </c>
      <c r="JV167" s="33" t="b">
        <f>AND($B$2&gt;=_xlfn.NUMBERVALUE(Table_Query_from_MF_DSNP62[[#This Row],[CL_CMP_OBJ_FR15]]),$B$2&lt;=_xlfn.NUMBERVALUE(Table_Query_from_MF_DSNP62[[#This Row],[CL_CMP_OBJ_TO15]]))</f>
        <v>1</v>
      </c>
    </row>
    <row r="168" spans="1:282" x14ac:dyDescent="0.25">
      <c r="A168" t="b">
        <f>OR(,Table_Query_from_MF_DSNP62[[#This Row],[Desired GL included as "hard-coded" GL?]],Table_Query_from_MF_DSNP62[[#This Row],[Desired GL included as "Open GL"?]])</f>
        <v>1</v>
      </c>
      <c r="B168" t="b">
        <f>Table_Query_from_MF_DSNP62[[#This Row],[Desired CObj included as "Open CObj"?]]</f>
        <v>1</v>
      </c>
      <c r="C168" t="s">
        <v>1647</v>
      </c>
      <c r="D168" t="s">
        <v>1648</v>
      </c>
      <c r="E168" t="s">
        <v>8</v>
      </c>
      <c r="F168" s="24" t="s">
        <v>321</v>
      </c>
      <c r="G168" t="s">
        <v>298</v>
      </c>
      <c r="H168" s="24" t="s">
        <v>444</v>
      </c>
      <c r="I168" t="s">
        <v>444</v>
      </c>
      <c r="J168" s="24" t="s">
        <v>444</v>
      </c>
      <c r="K168" t="s">
        <v>444</v>
      </c>
      <c r="L168" s="24" t="s">
        <v>444</v>
      </c>
      <c r="M168" t="s">
        <v>444</v>
      </c>
      <c r="N168" t="s">
        <v>444</v>
      </c>
      <c r="O168" t="s">
        <v>444</v>
      </c>
      <c r="P168" t="s">
        <v>444</v>
      </c>
      <c r="Q168" t="s">
        <v>15</v>
      </c>
      <c r="R168" t="s">
        <v>444</v>
      </c>
      <c r="S168" t="s">
        <v>442</v>
      </c>
      <c r="T168" t="s">
        <v>447</v>
      </c>
      <c r="U168" t="s">
        <v>444</v>
      </c>
      <c r="V168" t="s">
        <v>444</v>
      </c>
      <c r="W168" t="s">
        <v>447</v>
      </c>
      <c r="X168" t="s">
        <v>444</v>
      </c>
      <c r="Y168" t="s">
        <v>444</v>
      </c>
      <c r="Z168" t="s">
        <v>442</v>
      </c>
      <c r="AA168" t="s">
        <v>442</v>
      </c>
      <c r="AB168" t="s">
        <v>442</v>
      </c>
      <c r="AC168" t="s">
        <v>444</v>
      </c>
      <c r="AD168" t="s">
        <v>444</v>
      </c>
      <c r="AE168" t="s">
        <v>444</v>
      </c>
      <c r="AF168" t="s">
        <v>444</v>
      </c>
      <c r="AG168" t="s">
        <v>442</v>
      </c>
      <c r="AH168" t="s">
        <v>447</v>
      </c>
      <c r="AI168" t="s">
        <v>447</v>
      </c>
      <c r="AJ168" t="s">
        <v>442</v>
      </c>
      <c r="AK168" t="s">
        <v>442</v>
      </c>
      <c r="AL168" t="s">
        <v>444</v>
      </c>
      <c r="AM168" t="s">
        <v>447</v>
      </c>
      <c r="AN168" t="s">
        <v>444</v>
      </c>
      <c r="AO168" t="s">
        <v>444</v>
      </c>
      <c r="AP168" t="s">
        <v>442</v>
      </c>
      <c r="AQ168" t="s">
        <v>7</v>
      </c>
      <c r="AR168" t="s">
        <v>282</v>
      </c>
      <c r="AS168" t="s">
        <v>162</v>
      </c>
      <c r="AT168" t="s">
        <v>10</v>
      </c>
      <c r="AU168" t="s">
        <v>444</v>
      </c>
      <c r="AV168" t="s">
        <v>1359</v>
      </c>
      <c r="AW168" t="s">
        <v>444</v>
      </c>
      <c r="AX168" t="s">
        <v>444</v>
      </c>
      <c r="AY168" t="s">
        <v>444</v>
      </c>
      <c r="AZ168" t="s">
        <v>444</v>
      </c>
      <c r="BA168" t="s">
        <v>444</v>
      </c>
      <c r="BB168" t="s">
        <v>444</v>
      </c>
      <c r="BC168" t="s">
        <v>444</v>
      </c>
      <c r="BD168" t="s">
        <v>1359</v>
      </c>
      <c r="BE168" t="s">
        <v>444</v>
      </c>
      <c r="BF168" t="s">
        <v>1360</v>
      </c>
      <c r="BG168" t="s">
        <v>444</v>
      </c>
      <c r="BH168" t="s">
        <v>444</v>
      </c>
      <c r="BI168" t="s">
        <v>444</v>
      </c>
      <c r="BJ168" t="s">
        <v>444</v>
      </c>
      <c r="BK168" t="s">
        <v>444</v>
      </c>
      <c r="BL168" t="s">
        <v>444</v>
      </c>
      <c r="BM168" t="s">
        <v>444</v>
      </c>
      <c r="BN168" t="s">
        <v>444</v>
      </c>
      <c r="BO168" t="s">
        <v>444</v>
      </c>
      <c r="BP168" t="s">
        <v>444</v>
      </c>
      <c r="BQ168" t="s">
        <v>444</v>
      </c>
      <c r="BR168" t="s">
        <v>444</v>
      </c>
      <c r="BS168" t="s">
        <v>444</v>
      </c>
      <c r="BT168" t="s">
        <v>444</v>
      </c>
      <c r="BU168" t="s">
        <v>444</v>
      </c>
      <c r="BV168" t="s">
        <v>444</v>
      </c>
      <c r="BW168" t="s">
        <v>444</v>
      </c>
      <c r="BX168" t="s">
        <v>444</v>
      </c>
      <c r="BY168" t="s">
        <v>444</v>
      </c>
      <c r="BZ168" t="s">
        <v>444</v>
      </c>
      <c r="CA168" t="s">
        <v>444</v>
      </c>
      <c r="CB168" t="s">
        <v>444</v>
      </c>
      <c r="CC168" t="s">
        <v>444</v>
      </c>
      <c r="CD168" t="s">
        <v>444</v>
      </c>
      <c r="CE168" t="s">
        <v>444</v>
      </c>
      <c r="CF168" t="s">
        <v>444</v>
      </c>
      <c r="CG168" t="s">
        <v>444</v>
      </c>
      <c r="CH168" t="s">
        <v>444</v>
      </c>
      <c r="CI168" t="s">
        <v>444</v>
      </c>
      <c r="CJ168" t="s">
        <v>444</v>
      </c>
      <c r="CK168" t="s">
        <v>444</v>
      </c>
      <c r="CL168" t="s">
        <v>444</v>
      </c>
      <c r="CM168" t="s">
        <v>444</v>
      </c>
      <c r="CN168" t="s">
        <v>444</v>
      </c>
      <c r="CO168" t="s">
        <v>444</v>
      </c>
      <c r="CP168" t="s">
        <v>444</v>
      </c>
      <c r="CQ168" t="s">
        <v>444</v>
      </c>
      <c r="CR168" t="s">
        <v>444</v>
      </c>
      <c r="CS168" t="s">
        <v>444</v>
      </c>
      <c r="CT168" t="s">
        <v>444</v>
      </c>
      <c r="CU168" t="s">
        <v>444</v>
      </c>
      <c r="CV168" t="s">
        <v>2802</v>
      </c>
      <c r="CW168" t="s">
        <v>2736</v>
      </c>
      <c r="CX168" t="s">
        <v>2737</v>
      </c>
      <c r="CY168" t="s">
        <v>1646</v>
      </c>
      <c r="CZ168" t="s">
        <v>444</v>
      </c>
      <c r="DA168" t="s">
        <v>444</v>
      </c>
      <c r="DB168" t="s">
        <v>444</v>
      </c>
      <c r="DC168" t="s">
        <v>444</v>
      </c>
      <c r="DD168" t="s">
        <v>444</v>
      </c>
      <c r="DE168" t="s">
        <v>444</v>
      </c>
      <c r="DF168" t="s">
        <v>444</v>
      </c>
      <c r="DG168" t="s">
        <v>444</v>
      </c>
      <c r="DH168" t="s">
        <v>444</v>
      </c>
      <c r="DI168" t="s">
        <v>7</v>
      </c>
      <c r="DJ168" t="s">
        <v>1440</v>
      </c>
      <c r="DK168" t="s">
        <v>1451</v>
      </c>
      <c r="DL168" t="s">
        <v>444</v>
      </c>
      <c r="DM168" t="s">
        <v>444</v>
      </c>
      <c r="DN168" t="s">
        <v>444</v>
      </c>
      <c r="DO168" t="s">
        <v>444</v>
      </c>
      <c r="DP168" t="s">
        <v>444</v>
      </c>
      <c r="DQ168" t="s">
        <v>444</v>
      </c>
      <c r="DR168" t="s">
        <v>444</v>
      </c>
      <c r="DS168" t="s">
        <v>444</v>
      </c>
      <c r="DT168" s="24" t="s">
        <v>444</v>
      </c>
      <c r="DU168" s="24" t="s">
        <v>444</v>
      </c>
      <c r="DV168" t="s">
        <v>444</v>
      </c>
      <c r="DW168" t="s">
        <v>444</v>
      </c>
      <c r="DX168" s="24" t="s">
        <v>444</v>
      </c>
      <c r="DY168" s="24" t="s">
        <v>444</v>
      </c>
      <c r="DZ168" t="s">
        <v>444</v>
      </c>
      <c r="EA168" t="s">
        <v>444</v>
      </c>
      <c r="EB168" s="24" t="s">
        <v>444</v>
      </c>
      <c r="EC168" s="24" t="s">
        <v>444</v>
      </c>
      <c r="ED168" t="s">
        <v>444</v>
      </c>
      <c r="EE168" t="s">
        <v>444</v>
      </c>
      <c r="EF168" s="24" t="s">
        <v>444</v>
      </c>
      <c r="EG168" s="24" t="s">
        <v>444</v>
      </c>
      <c r="EH168" t="s">
        <v>444</v>
      </c>
      <c r="EI168" t="s">
        <v>444</v>
      </c>
      <c r="EJ168" s="24" t="s">
        <v>444</v>
      </c>
      <c r="EK168" s="24" t="s">
        <v>444</v>
      </c>
      <c r="EL168" t="s">
        <v>444</v>
      </c>
      <c r="EM168" t="s">
        <v>444</v>
      </c>
      <c r="EN168" s="24" t="s">
        <v>444</v>
      </c>
      <c r="EO168" s="24" t="s">
        <v>444</v>
      </c>
      <c r="EP168" t="s">
        <v>444</v>
      </c>
      <c r="EQ168" t="s">
        <v>444</v>
      </c>
      <c r="ER168" s="24" t="s">
        <v>444</v>
      </c>
      <c r="ES168" s="24" t="s">
        <v>444</v>
      </c>
      <c r="ET168" t="s">
        <v>444</v>
      </c>
      <c r="EU168" t="s">
        <v>444</v>
      </c>
      <c r="EV168" s="24" t="s">
        <v>444</v>
      </c>
      <c r="EW168" s="24" t="s">
        <v>444</v>
      </c>
      <c r="EX168" t="s">
        <v>444</v>
      </c>
      <c r="EY168" t="s">
        <v>444</v>
      </c>
      <c r="EZ168" s="24" t="s">
        <v>444</v>
      </c>
      <c r="FA168" s="24" t="s">
        <v>444</v>
      </c>
      <c r="FB168" t="s">
        <v>444</v>
      </c>
      <c r="FC168" t="s">
        <v>444</v>
      </c>
      <c r="FD168" s="24" t="s">
        <v>444</v>
      </c>
      <c r="FE168" s="24" t="s">
        <v>444</v>
      </c>
      <c r="FF168" t="s">
        <v>444</v>
      </c>
      <c r="FG168" t="s">
        <v>444</v>
      </c>
      <c r="FH168" s="24" t="s">
        <v>444</v>
      </c>
      <c r="FI168" s="24" t="s">
        <v>444</v>
      </c>
      <c r="FJ168" t="s">
        <v>444</v>
      </c>
      <c r="FK168" t="s">
        <v>444</v>
      </c>
      <c r="FL168" s="24" t="s">
        <v>444</v>
      </c>
      <c r="FM168" s="24" t="s">
        <v>444</v>
      </c>
      <c r="FN168" t="s">
        <v>444</v>
      </c>
      <c r="FO168" t="s">
        <v>444</v>
      </c>
      <c r="FP168" s="24" t="s">
        <v>444</v>
      </c>
      <c r="FQ168" s="24" t="s">
        <v>444</v>
      </c>
      <c r="FR168" t="s">
        <v>444</v>
      </c>
      <c r="FS168" t="s">
        <v>444</v>
      </c>
      <c r="FT168" s="24" t="s">
        <v>444</v>
      </c>
      <c r="FU168" s="24" t="s">
        <v>444</v>
      </c>
      <c r="FV168" t="s">
        <v>444</v>
      </c>
      <c r="FW168" t="s">
        <v>444</v>
      </c>
      <c r="FX168" s="24" t="s">
        <v>444</v>
      </c>
      <c r="FY168" s="24" t="s">
        <v>444</v>
      </c>
      <c r="FZ168" t="s">
        <v>444</v>
      </c>
      <c r="GA168" t="s">
        <v>444</v>
      </c>
      <c r="GB168" s="24" t="s">
        <v>444</v>
      </c>
      <c r="GC168" s="24" t="s">
        <v>444</v>
      </c>
      <c r="GD168" t="s">
        <v>444</v>
      </c>
      <c r="GE168" t="s">
        <v>444</v>
      </c>
      <c r="GF168" s="24" t="s">
        <v>444</v>
      </c>
      <c r="GG168" s="24" t="s">
        <v>444</v>
      </c>
      <c r="GH168" t="s">
        <v>15</v>
      </c>
      <c r="GI168" s="24" t="s">
        <v>582</v>
      </c>
      <c r="GJ168" s="24" t="s">
        <v>588</v>
      </c>
      <c r="GK168" t="s">
        <v>444</v>
      </c>
      <c r="GL168" t="s">
        <v>444</v>
      </c>
      <c r="GM168" s="24" t="s">
        <v>444</v>
      </c>
      <c r="GN168" s="24" t="s">
        <v>444</v>
      </c>
      <c r="GO168" t="s">
        <v>444</v>
      </c>
      <c r="GP168" t="s">
        <v>444</v>
      </c>
      <c r="GQ168" s="24" t="s">
        <v>444</v>
      </c>
      <c r="GR168" s="24" t="s">
        <v>444</v>
      </c>
      <c r="GS168" t="s">
        <v>444</v>
      </c>
      <c r="GT168" t="s">
        <v>444</v>
      </c>
      <c r="GU168" s="24" t="s">
        <v>444</v>
      </c>
      <c r="GV168" s="24" t="s">
        <v>444</v>
      </c>
      <c r="GW168" t="s">
        <v>444</v>
      </c>
      <c r="GX168" t="s">
        <v>444</v>
      </c>
      <c r="GY168" s="24" t="s">
        <v>444</v>
      </c>
      <c r="GZ168" s="24" t="s">
        <v>444</v>
      </c>
      <c r="HA168" t="s">
        <v>444</v>
      </c>
      <c r="HB168" t="s">
        <v>444</v>
      </c>
      <c r="HC168" s="24" t="s">
        <v>444</v>
      </c>
      <c r="HD168" s="24" t="s">
        <v>444</v>
      </c>
      <c r="HE168" t="s">
        <v>444</v>
      </c>
      <c r="HF168" t="s">
        <v>444</v>
      </c>
      <c r="HG168" s="24" t="s">
        <v>444</v>
      </c>
      <c r="HH168" s="24" t="s">
        <v>444</v>
      </c>
      <c r="HI168" t="s">
        <v>444</v>
      </c>
      <c r="HJ168" t="s">
        <v>444</v>
      </c>
      <c r="HK168" s="24" t="s">
        <v>444</v>
      </c>
      <c r="HL168" s="24" t="s">
        <v>444</v>
      </c>
      <c r="HM168" t="s">
        <v>444</v>
      </c>
      <c r="HN168" t="s">
        <v>444</v>
      </c>
      <c r="HO168" s="24" t="s">
        <v>444</v>
      </c>
      <c r="HP168" s="24" t="s">
        <v>444</v>
      </c>
      <c r="HQ168" t="s">
        <v>444</v>
      </c>
      <c r="HR168" t="s">
        <v>444</v>
      </c>
      <c r="HS168" s="24" t="s">
        <v>444</v>
      </c>
      <c r="HT168" s="24" t="s">
        <v>444</v>
      </c>
      <c r="HU168" t="s">
        <v>444</v>
      </c>
      <c r="HV168" t="s">
        <v>444</v>
      </c>
      <c r="HW168" s="24" t="s">
        <v>444</v>
      </c>
      <c r="HX168" s="24" t="s">
        <v>444</v>
      </c>
      <c r="HY168" t="s">
        <v>444</v>
      </c>
      <c r="HZ168" t="s">
        <v>444</v>
      </c>
      <c r="IA168" t="s">
        <v>2802</v>
      </c>
      <c r="IB168" t="s">
        <v>2736</v>
      </c>
      <c r="IC168" t="s">
        <v>3011</v>
      </c>
      <c r="ID168" s="33" t="b" cm="1">
        <f t="array" ref="ID168">_xlfn.IFNA(MATCH($A$2,_xlfn.NUMBERVALUE(Table_Query_from_MF_DSNP62[[#This Row],[CL_GLACCT_DR1]:[CL_GLACCT_CR4]]),0),0)&gt;=1</f>
        <v>1</v>
      </c>
      <c r="IE168" s="33" t="b">
        <f>OR(Table_Query_from_MF_DSNP62[[#This Row],[Pair1]:[Pair25]])</f>
        <v>1</v>
      </c>
      <c r="IF168" s="33">
        <f>_xlfn.IFNA(MATCH(TRUE,Table_Query_from_MF_DSNP62[[#This Row],[Pair1]:[Pair25]],0),"none")</f>
        <v>1</v>
      </c>
      <c r="IG168" s="33" t="b">
        <f>AND($A$2&gt;=_xlfn.NUMBERVALUE(Table_Query_from_MF_DSNP62[[#This Row],[CL_GL_ACCT_FR1]]),$A$2&lt;=_xlfn.NUMBERVALUE(Table_Query_from_MF_DSNP62[[#This Row],[CL_GL_ACCT_TO1]]))</f>
        <v>1</v>
      </c>
      <c r="IH168" s="33" t="b">
        <f>AND($A$2&gt;=_xlfn.NUMBERVALUE(Table_Query_from_MF_DSNP62[[#This Row],[CL_GL_ACCT_FR2]]),$A$2&lt;=_xlfn.NUMBERVALUE(Table_Query_from_MF_DSNP62[[#This Row],[CL_GL_ACCT_TO2]]))</f>
        <v>1</v>
      </c>
      <c r="II168" s="33" t="b">
        <f>AND($A$2&gt;=_xlfn.NUMBERVALUE(Table_Query_from_MF_DSNP62[[#This Row],[CL_GL_ACCT_FR3]]),$A$2&lt;=_xlfn.NUMBERVALUE(Table_Query_from_MF_DSNP62[[#This Row],[CL_GL_ACCT_TO3]]))</f>
        <v>1</v>
      </c>
      <c r="IJ168" s="33" t="b">
        <f>AND($A$2&gt;=_xlfn.NUMBERVALUE(Table_Query_from_MF_DSNP62[[#This Row],[CL_GL_ACCT_FR4]]),$A$2&lt;=_xlfn.NUMBERVALUE(Table_Query_from_MF_DSNP62[[#This Row],[CL_GL_ACCT_TO4]]))</f>
        <v>1</v>
      </c>
      <c r="IK168" s="33" t="b">
        <f>AND($A$2&gt;=_xlfn.NUMBERVALUE(Table_Query_from_MF_DSNP62[[#This Row],[CL_GL_ACCT_FR5]]),$A$2&lt;=_xlfn.NUMBERVALUE(Table_Query_from_MF_DSNP62[[#This Row],[CL_GL_ACCT_TO5]]))</f>
        <v>1</v>
      </c>
      <c r="IL168" s="33" t="b">
        <f>AND($A$2&gt;=_xlfn.NUMBERVALUE(Table_Query_from_MF_DSNP62[[#This Row],[CL_GL_ACCT_FR6]]),$A$2&lt;=_xlfn.NUMBERVALUE(Table_Query_from_MF_DSNP62[[#This Row],[CL_GL_ACCT_TO6]]))</f>
        <v>1</v>
      </c>
      <c r="IM168" s="33" t="b">
        <f>AND($A$2&gt;=_xlfn.NUMBERVALUE(Table_Query_from_MF_DSNP62[[#This Row],[CL_GL_ACCT_FR7]]),$A$2&lt;=_xlfn.NUMBERVALUE(Table_Query_from_MF_DSNP62[[#This Row],[CL_GL_ACCT_TO7]]))</f>
        <v>1</v>
      </c>
      <c r="IN168" s="33" t="b">
        <f>AND($A$2&gt;=_xlfn.NUMBERVALUE(Table_Query_from_MF_DSNP62[[#This Row],[CL_GL_ACCT_FR8]]),$A$2&lt;=_xlfn.NUMBERVALUE(Table_Query_from_MF_DSNP62[[#This Row],[CL_GL_ACCT_TO8]]))</f>
        <v>1</v>
      </c>
      <c r="IO168" s="33" t="b">
        <f>AND($A$2&gt;=_xlfn.NUMBERVALUE(Table_Query_from_MF_DSNP62[[#This Row],[CL_GL_ACCT_FR9]]),$A$2&lt;=_xlfn.NUMBERVALUE(Table_Query_from_MF_DSNP62[[#This Row],[CL_GL_ACCT_TO9]]))</f>
        <v>1</v>
      </c>
      <c r="IP168" s="33" t="b">
        <f>AND($A$2&gt;=_xlfn.NUMBERVALUE(Table_Query_from_MF_DSNP62[[#This Row],[CL_GL_ACCT_FR10]]),$A$2&lt;=_xlfn.NUMBERVALUE(Table_Query_from_MF_DSNP62[[#This Row],[CL_GL_ACCT_TO10]]))</f>
        <v>1</v>
      </c>
      <c r="IQ168" s="33" t="b">
        <f>AND($A$2&gt;=_xlfn.NUMBERVALUE(Table_Query_from_MF_DSNP62[[#This Row],[CL_GL_ACCT_FR11]]),$A$2&lt;=_xlfn.NUMBERVALUE(Table_Query_from_MF_DSNP62[[#This Row],[CL_GL_ACCT_TO11]]))</f>
        <v>1</v>
      </c>
      <c r="IR168" s="33" t="b">
        <f>AND($A$2&gt;=_xlfn.NUMBERVALUE(Table_Query_from_MF_DSNP62[[#This Row],[CL_GL_ACCT_FR12]]),$A$2&lt;=_xlfn.NUMBERVALUE(Table_Query_from_MF_DSNP62[[#This Row],[CL_GL_ACCT_TO12]]))</f>
        <v>1</v>
      </c>
      <c r="IS168" s="33" t="b">
        <f>AND($A$2&gt;=_xlfn.NUMBERVALUE(Table_Query_from_MF_DSNP62[[#This Row],[CL_GL_ACCT_FR13]]),$A$2&lt;=_xlfn.NUMBERVALUE(Table_Query_from_MF_DSNP62[[#This Row],[CL_GL_ACCT_TO13]]))</f>
        <v>1</v>
      </c>
      <c r="IT168" s="33" t="b">
        <f>AND($A$2&gt;=_xlfn.NUMBERVALUE(Table_Query_from_MF_DSNP62[[#This Row],[CL_GL_ACCT_FR14]]),$A$2&lt;=_xlfn.NUMBERVALUE(Table_Query_from_MF_DSNP62[[#This Row],[CL_GL_ACCT_TO14]]))</f>
        <v>1</v>
      </c>
      <c r="IU168" s="33" t="b">
        <f>AND($A$2&gt;=_xlfn.NUMBERVALUE(Table_Query_from_MF_DSNP62[[#This Row],[CL_GL_ACCT_FR15]]),$A$2&lt;=_xlfn.NUMBERVALUE(Table_Query_from_MF_DSNP62[[#This Row],[CL_GL_ACCT_TO15]]))</f>
        <v>1</v>
      </c>
      <c r="IV168" s="33" t="b">
        <f>AND($A$2&gt;=_xlfn.NUMBERVALUE(Table_Query_from_MF_DSNP62[[#This Row],[CL_GL_ACCT_FR16]]),$A$2&lt;=_xlfn.NUMBERVALUE(Table_Query_from_MF_DSNP62[[#This Row],[CL_GL_ACCT_TO16]]))</f>
        <v>1</v>
      </c>
      <c r="IW168" s="33" t="b">
        <f>AND($A$2&gt;=_xlfn.NUMBERVALUE(Table_Query_from_MF_DSNP62[[#This Row],[CL_GL_ACCT_FR17]]),$A$2&lt;=_xlfn.NUMBERVALUE(Table_Query_from_MF_DSNP62[[#This Row],[CL_GL_ACCT_TO17]]))</f>
        <v>1</v>
      </c>
      <c r="IX168" s="33" t="b">
        <f>AND($A$2&gt;=_xlfn.NUMBERVALUE(Table_Query_from_MF_DSNP62[[#This Row],[CL_GL_ACCT_FR18]]),$A$2&lt;=_xlfn.NUMBERVALUE(Table_Query_from_MF_DSNP62[[#This Row],[CL_GL_ACCT_TO18]]))</f>
        <v>1</v>
      </c>
      <c r="IY168" s="33" t="b">
        <f>AND($A$2&gt;=_xlfn.NUMBERVALUE(Table_Query_from_MF_DSNP62[[#This Row],[CL_GL_ACCT_FR19]]),$A$2&lt;=_xlfn.NUMBERVALUE(Table_Query_from_MF_DSNP62[[#This Row],[CL_GL_ACCT_TO19]]))</f>
        <v>1</v>
      </c>
      <c r="IZ168" s="33" t="b">
        <f>AND($A$2&gt;=_xlfn.NUMBERVALUE(Table_Query_from_MF_DSNP62[[#This Row],[CL_GL_ACCT_FR20]]),$A$2&lt;=_xlfn.NUMBERVALUE(Table_Query_from_MF_DSNP62[[#This Row],[CL_GL_ACCT_TO20]]))</f>
        <v>1</v>
      </c>
      <c r="JA168" s="33" t="b">
        <f>AND($A$2&gt;=_xlfn.NUMBERVALUE(Table_Query_from_MF_DSNP62[[#This Row],[CL_GL_ACCT_FR21]]),$A$2&lt;=_xlfn.NUMBERVALUE(Table_Query_from_MF_DSNP62[[#This Row],[CL_GL_ACCT_TO21]]))</f>
        <v>1</v>
      </c>
      <c r="JB168" s="33" t="b">
        <f>AND($A$2&gt;=_xlfn.NUMBERVALUE(Table_Query_from_MF_DSNP62[[#This Row],[CL_GL_ACCT_FR22]]),$A$2&lt;=_xlfn.NUMBERVALUE(Table_Query_from_MF_DSNP62[[#This Row],[CL_GL_ACCT_TO22]]))</f>
        <v>1</v>
      </c>
      <c r="JC168" s="33" t="b">
        <f>AND($A$2&gt;=_xlfn.NUMBERVALUE(Table_Query_from_MF_DSNP62[[#This Row],[CL_GL_ACCT_FR23]]),$A$2&lt;=_xlfn.NUMBERVALUE(Table_Query_from_MF_DSNP62[[#This Row],[CL_GL_ACCT_TO23]]))</f>
        <v>1</v>
      </c>
      <c r="JD168" s="33" t="b">
        <f>AND($A$2&gt;=_xlfn.NUMBERVALUE(Table_Query_from_MF_DSNP62[[#This Row],[CL_GL_ACCT_FR24]]),$A$2&lt;=_xlfn.NUMBERVALUE(Table_Query_from_MF_DSNP62[[#This Row],[CL_GL_ACCT_TO24]]))</f>
        <v>1</v>
      </c>
      <c r="JE168" s="33" t="b">
        <f>AND($A$2&gt;=_xlfn.NUMBERVALUE(Table_Query_from_MF_DSNP62[[#This Row],[CL_GL_ACCT_FR25]]),$A$2&lt;=_xlfn.NUMBERVALUE(Table_Query_from_MF_DSNP62[[#This Row],[CL_GL_ACCT_TO25]]))</f>
        <v>1</v>
      </c>
      <c r="JF168" s="33" t="b">
        <f>OR(Table_Query_from_MF_DSNP62[[#This Row],[PairA]:[PairO]])</f>
        <v>1</v>
      </c>
      <c r="JG168" s="33">
        <f>_xlfn.IFNA(MATCH(TRUE,Table_Query_from_MF_DSNP62[[#This Row],[PairA]:[PairO]],0),"none")</f>
        <v>2</v>
      </c>
      <c r="JH168" s="33" t="b">
        <f>AND($B$2&gt;=_xlfn.NUMBERVALUE(Table_Query_from_MF_DSNP62[[#This Row],[CL_CMP_OBJ_FR1]]),$B$2&lt;=_xlfn.NUMBERVALUE(Table_Query_from_MF_DSNP62[[#This Row],[CL_CMP_OBJ_TO1]]))</f>
        <v>0</v>
      </c>
      <c r="JI168" s="33" t="b">
        <f>AND($B$2&gt;=_xlfn.NUMBERVALUE(Table_Query_from_MF_DSNP62[[#This Row],[CL_CMP_OBJ_FR2]]),$B$2&lt;=_xlfn.NUMBERVALUE(Table_Query_from_MF_DSNP62[[#This Row],[CL_CMP_OBJ_TO2]]))</f>
        <v>1</v>
      </c>
      <c r="JJ168" s="33" t="b">
        <f>AND($B$2&gt;=_xlfn.NUMBERVALUE(Table_Query_from_MF_DSNP62[[#This Row],[CL_CMP_OBJ_FR3]]),$B$2&lt;=_xlfn.NUMBERVALUE(Table_Query_from_MF_DSNP62[[#This Row],[CL_CMP_OBJ_TO3]]))</f>
        <v>1</v>
      </c>
      <c r="JK168" s="33" t="b">
        <f>AND($B$2&gt;=_xlfn.NUMBERVALUE(Table_Query_from_MF_DSNP62[[#This Row],[CL_CMP_OBJ_FR4]]),$B$2&lt;=_xlfn.NUMBERVALUE(Table_Query_from_MF_DSNP62[[#This Row],[CL_CMP_OBJ_TO4]]))</f>
        <v>1</v>
      </c>
      <c r="JL168" s="33" t="b">
        <f>AND($B$2&gt;=_xlfn.NUMBERVALUE(Table_Query_from_MF_DSNP62[[#This Row],[CL_CMP_OBJ_FR5]]),$B$2&lt;=_xlfn.NUMBERVALUE(Table_Query_from_MF_DSNP62[[#This Row],[CL_CMP_OBJ_TO5]]))</f>
        <v>1</v>
      </c>
      <c r="JM168" s="33" t="b">
        <f>AND($B$2&gt;=_xlfn.NUMBERVALUE(Table_Query_from_MF_DSNP62[[#This Row],[CL_CMP_OBJ_FR6]]),$B$2&lt;=_xlfn.NUMBERVALUE(Table_Query_from_MF_DSNP62[[#This Row],[CL_CMP_OBJ_TO6]]))</f>
        <v>1</v>
      </c>
      <c r="JN168" s="33" t="b">
        <f>AND($B$2&gt;=_xlfn.NUMBERVALUE(Table_Query_from_MF_DSNP62[[#This Row],[CL_CMP_OBJ_FR7]]),$B$2&lt;=_xlfn.NUMBERVALUE(Table_Query_from_MF_DSNP62[[#This Row],[CL_CMP_OBJ_TO7]]))</f>
        <v>1</v>
      </c>
      <c r="JO168" s="33" t="b">
        <f>AND($B$2&gt;=_xlfn.NUMBERVALUE(Table_Query_from_MF_DSNP62[[#This Row],[CL_CMP_OBJ_FR8]]),$B$2&lt;=_xlfn.NUMBERVALUE(Table_Query_from_MF_DSNP62[[#This Row],[CL_CMP_OBJ_TO8]]))</f>
        <v>1</v>
      </c>
      <c r="JP168" s="33" t="b">
        <f>AND($B$2&gt;=_xlfn.NUMBERVALUE(Table_Query_from_MF_DSNP62[[#This Row],[CL_CMP_OBJ_FR9]]),$B$2&lt;=_xlfn.NUMBERVALUE(Table_Query_from_MF_DSNP62[[#This Row],[CL_CMP_OBJ_TO9]]))</f>
        <v>1</v>
      </c>
      <c r="JQ168" s="33" t="b">
        <f>AND($B$2&gt;=_xlfn.NUMBERVALUE(Table_Query_from_MF_DSNP62[[#This Row],[CL_CMP_OBJ_FR10]]),$B$2&lt;=_xlfn.NUMBERVALUE(Table_Query_from_MF_DSNP62[[#This Row],[CL_CMP_OBJ_TO10]]))</f>
        <v>1</v>
      </c>
      <c r="JR168" s="33" t="b">
        <f>AND($B$2&gt;=_xlfn.NUMBERVALUE(Table_Query_from_MF_DSNP62[[#This Row],[CL_CMP_OBJ_FR11]]),$B$2&lt;=_xlfn.NUMBERVALUE(Table_Query_from_MF_DSNP62[[#This Row],[CL_CMP_OBJ_TO11]]))</f>
        <v>1</v>
      </c>
      <c r="JS168" s="33" t="b">
        <f>AND($B$2&gt;=_xlfn.NUMBERVALUE(Table_Query_from_MF_DSNP62[[#This Row],[CL_CMP_OBJ_FR12]]),$B$2&lt;=_xlfn.NUMBERVALUE(Table_Query_from_MF_DSNP62[[#This Row],[CL_CMP_OBJ_TO12]]))</f>
        <v>1</v>
      </c>
      <c r="JT168" s="33" t="b">
        <f>AND($B$2&gt;=_xlfn.NUMBERVALUE(Table_Query_from_MF_DSNP62[[#This Row],[CL_CMP_OBJ_FR13]]),$B$2&lt;=_xlfn.NUMBERVALUE(Table_Query_from_MF_DSNP62[[#This Row],[CL_CMP_OBJ_TO13]]))</f>
        <v>1</v>
      </c>
      <c r="JU168" s="33" t="b">
        <f>AND($B$2&gt;=_xlfn.NUMBERVALUE(Table_Query_from_MF_DSNP62[[#This Row],[CL_CMP_OBJ_FR14]]),$B$2&lt;=_xlfn.NUMBERVALUE(Table_Query_from_MF_DSNP62[[#This Row],[CL_CMP_OBJ_TO14]]))</f>
        <v>1</v>
      </c>
      <c r="JV168" s="33" t="b">
        <f>AND($B$2&gt;=_xlfn.NUMBERVALUE(Table_Query_from_MF_DSNP62[[#This Row],[CL_CMP_OBJ_FR15]]),$B$2&lt;=_xlfn.NUMBERVALUE(Table_Query_from_MF_DSNP62[[#This Row],[CL_CMP_OBJ_TO15]]))</f>
        <v>1</v>
      </c>
    </row>
    <row r="169" spans="1:282" x14ac:dyDescent="0.25">
      <c r="A169" t="b">
        <f>OR(,Table_Query_from_MF_DSNP62[[#This Row],[Desired GL included as "hard-coded" GL?]],Table_Query_from_MF_DSNP62[[#This Row],[Desired GL included as "Open GL"?]])</f>
        <v>1</v>
      </c>
      <c r="B169" t="b">
        <f>Table_Query_from_MF_DSNP62[[#This Row],[Desired CObj included as "Open CObj"?]]</f>
        <v>1</v>
      </c>
      <c r="C169" t="s">
        <v>1649</v>
      </c>
      <c r="D169" t="s">
        <v>1650</v>
      </c>
      <c r="E169" t="s">
        <v>15</v>
      </c>
      <c r="F169" s="24" t="s">
        <v>422</v>
      </c>
      <c r="G169" t="s">
        <v>168</v>
      </c>
      <c r="H169" s="24" t="s">
        <v>293</v>
      </c>
      <c r="I169" t="s">
        <v>322</v>
      </c>
      <c r="J169" s="24" t="s">
        <v>444</v>
      </c>
      <c r="K169" t="s">
        <v>444</v>
      </c>
      <c r="L169" s="24" t="s">
        <v>359</v>
      </c>
      <c r="M169" t="s">
        <v>307</v>
      </c>
      <c r="N169" t="s">
        <v>444</v>
      </c>
      <c r="O169" t="s">
        <v>15</v>
      </c>
      <c r="P169" t="s">
        <v>444</v>
      </c>
      <c r="Q169" t="s">
        <v>15</v>
      </c>
      <c r="R169" t="s">
        <v>447</v>
      </c>
      <c r="S169" t="s">
        <v>15</v>
      </c>
      <c r="T169" t="s">
        <v>447</v>
      </c>
      <c r="U169" t="s">
        <v>444</v>
      </c>
      <c r="V169" t="s">
        <v>444</v>
      </c>
      <c r="W169" t="s">
        <v>447</v>
      </c>
      <c r="X169" t="s">
        <v>444</v>
      </c>
      <c r="Y169" t="s">
        <v>444</v>
      </c>
      <c r="Z169" t="s">
        <v>447</v>
      </c>
      <c r="AA169" t="s">
        <v>447</v>
      </c>
      <c r="AB169" t="s">
        <v>444</v>
      </c>
      <c r="AC169" t="s">
        <v>444</v>
      </c>
      <c r="AD169" t="s">
        <v>447</v>
      </c>
      <c r="AE169" t="s">
        <v>447</v>
      </c>
      <c r="AF169" t="s">
        <v>447</v>
      </c>
      <c r="AG169" t="s">
        <v>447</v>
      </c>
      <c r="AH169" t="s">
        <v>447</v>
      </c>
      <c r="AI169" t="s">
        <v>447</v>
      </c>
      <c r="AJ169" t="s">
        <v>442</v>
      </c>
      <c r="AK169" t="s">
        <v>442</v>
      </c>
      <c r="AL169" t="s">
        <v>444</v>
      </c>
      <c r="AM169" t="s">
        <v>447</v>
      </c>
      <c r="AN169" t="s">
        <v>444</v>
      </c>
      <c r="AO169" t="s">
        <v>444</v>
      </c>
      <c r="AP169" t="s">
        <v>442</v>
      </c>
      <c r="AQ169" t="s">
        <v>528</v>
      </c>
      <c r="AR169" t="s">
        <v>282</v>
      </c>
      <c r="AS169" t="s">
        <v>7</v>
      </c>
      <c r="AT169" t="s">
        <v>10</v>
      </c>
      <c r="AU169" t="s">
        <v>1609</v>
      </c>
      <c r="AV169" t="s">
        <v>1359</v>
      </c>
      <c r="AW169" t="s">
        <v>444</v>
      </c>
      <c r="AX169" t="s">
        <v>444</v>
      </c>
      <c r="AY169" t="s">
        <v>444</v>
      </c>
      <c r="AZ169" t="s">
        <v>444</v>
      </c>
      <c r="BA169" t="s">
        <v>444</v>
      </c>
      <c r="BB169" t="s">
        <v>743</v>
      </c>
      <c r="BC169" t="s">
        <v>1592</v>
      </c>
      <c r="BD169" t="s">
        <v>1359</v>
      </c>
      <c r="BE169" t="s">
        <v>444</v>
      </c>
      <c r="BF169" t="s">
        <v>1360</v>
      </c>
      <c r="BG169" t="s">
        <v>1360</v>
      </c>
      <c r="BH169" t="s">
        <v>755</v>
      </c>
      <c r="BI169" t="s">
        <v>529</v>
      </c>
      <c r="BJ169" t="s">
        <v>1520</v>
      </c>
      <c r="BK169" t="s">
        <v>282</v>
      </c>
      <c r="BL169" t="s">
        <v>1360</v>
      </c>
      <c r="BM169" t="s">
        <v>758</v>
      </c>
      <c r="BN169" t="s">
        <v>529</v>
      </c>
      <c r="BO169" t="s">
        <v>1520</v>
      </c>
      <c r="BP169" t="s">
        <v>282</v>
      </c>
      <c r="BQ169" t="s">
        <v>740</v>
      </c>
      <c r="BR169" t="s">
        <v>1521</v>
      </c>
      <c r="BS169" t="s">
        <v>444</v>
      </c>
      <c r="BT169" t="s">
        <v>1360</v>
      </c>
      <c r="BU169" t="s">
        <v>188</v>
      </c>
      <c r="BV169" t="s">
        <v>444</v>
      </c>
      <c r="BW169" t="s">
        <v>740</v>
      </c>
      <c r="BX169" t="s">
        <v>1521</v>
      </c>
      <c r="BY169" t="s">
        <v>444</v>
      </c>
      <c r="BZ169" t="s">
        <v>1360</v>
      </c>
      <c r="CA169" t="s">
        <v>188</v>
      </c>
      <c r="CB169" t="s">
        <v>444</v>
      </c>
      <c r="CC169" t="s">
        <v>444</v>
      </c>
      <c r="CD169" t="s">
        <v>444</v>
      </c>
      <c r="CE169" t="s">
        <v>444</v>
      </c>
      <c r="CF169" t="s">
        <v>444</v>
      </c>
      <c r="CG169" t="s">
        <v>444</v>
      </c>
      <c r="CH169" t="s">
        <v>444</v>
      </c>
      <c r="CI169" t="s">
        <v>740</v>
      </c>
      <c r="CJ169" t="s">
        <v>1521</v>
      </c>
      <c r="CK169" t="s">
        <v>444</v>
      </c>
      <c r="CL169" t="s">
        <v>1360</v>
      </c>
      <c r="CM169" t="s">
        <v>188</v>
      </c>
      <c r="CN169" t="s">
        <v>444</v>
      </c>
      <c r="CO169" t="s">
        <v>740</v>
      </c>
      <c r="CP169" t="s">
        <v>1521</v>
      </c>
      <c r="CQ169" t="s">
        <v>444</v>
      </c>
      <c r="CR169" t="s">
        <v>1360</v>
      </c>
      <c r="CS169" t="s">
        <v>188</v>
      </c>
      <c r="CT169" t="s">
        <v>444</v>
      </c>
      <c r="CU169" t="s">
        <v>444</v>
      </c>
      <c r="CV169" t="s">
        <v>2802</v>
      </c>
      <c r="CW169" t="s">
        <v>2736</v>
      </c>
      <c r="CX169" t="s">
        <v>2803</v>
      </c>
      <c r="CY169" t="s">
        <v>1593</v>
      </c>
      <c r="CZ169" t="s">
        <v>1646</v>
      </c>
      <c r="DA169" t="s">
        <v>1594</v>
      </c>
      <c r="DB169" t="s">
        <v>444</v>
      </c>
      <c r="DC169" t="s">
        <v>444</v>
      </c>
      <c r="DD169" t="s">
        <v>444</v>
      </c>
      <c r="DE169" t="s">
        <v>444</v>
      </c>
      <c r="DF169" t="s">
        <v>444</v>
      </c>
      <c r="DG169" t="s">
        <v>444</v>
      </c>
      <c r="DH169" t="s">
        <v>444</v>
      </c>
      <c r="DI169" t="s">
        <v>1440</v>
      </c>
      <c r="DJ169" t="s">
        <v>444</v>
      </c>
      <c r="DK169" t="s">
        <v>444</v>
      </c>
      <c r="DL169" t="s">
        <v>444</v>
      </c>
      <c r="DM169" t="s">
        <v>444</v>
      </c>
      <c r="DN169" t="s">
        <v>444</v>
      </c>
      <c r="DO169" t="s">
        <v>444</v>
      </c>
      <c r="DP169" t="s">
        <v>444</v>
      </c>
      <c r="DQ169" t="s">
        <v>444</v>
      </c>
      <c r="DR169" t="s">
        <v>444</v>
      </c>
      <c r="DS169" t="s">
        <v>444</v>
      </c>
      <c r="DT169" s="24" t="s">
        <v>444</v>
      </c>
      <c r="DU169" s="24" t="s">
        <v>444</v>
      </c>
      <c r="DV169" t="s">
        <v>444</v>
      </c>
      <c r="DW169" t="s">
        <v>444</v>
      </c>
      <c r="DX169" s="24" t="s">
        <v>444</v>
      </c>
      <c r="DY169" s="24" t="s">
        <v>444</v>
      </c>
      <c r="DZ169" t="s">
        <v>444</v>
      </c>
      <c r="EA169" t="s">
        <v>444</v>
      </c>
      <c r="EB169" s="24" t="s">
        <v>444</v>
      </c>
      <c r="EC169" s="24" t="s">
        <v>444</v>
      </c>
      <c r="ED169" t="s">
        <v>444</v>
      </c>
      <c r="EE169" t="s">
        <v>444</v>
      </c>
      <c r="EF169" s="24" t="s">
        <v>444</v>
      </c>
      <c r="EG169" s="24" t="s">
        <v>444</v>
      </c>
      <c r="EH169" t="s">
        <v>444</v>
      </c>
      <c r="EI169" t="s">
        <v>444</v>
      </c>
      <c r="EJ169" s="24" t="s">
        <v>444</v>
      </c>
      <c r="EK169" s="24" t="s">
        <v>444</v>
      </c>
      <c r="EL169" t="s">
        <v>444</v>
      </c>
      <c r="EM169" t="s">
        <v>444</v>
      </c>
      <c r="EN169" s="24" t="s">
        <v>444</v>
      </c>
      <c r="EO169" s="24" t="s">
        <v>444</v>
      </c>
      <c r="EP169" t="s">
        <v>444</v>
      </c>
      <c r="EQ169" t="s">
        <v>444</v>
      </c>
      <c r="ER169" s="24" t="s">
        <v>444</v>
      </c>
      <c r="ES169" s="24" t="s">
        <v>444</v>
      </c>
      <c r="ET169" t="s">
        <v>444</v>
      </c>
      <c r="EU169" t="s">
        <v>444</v>
      </c>
      <c r="EV169" s="24" t="s">
        <v>444</v>
      </c>
      <c r="EW169" s="24" t="s">
        <v>444</v>
      </c>
      <c r="EX169" t="s">
        <v>444</v>
      </c>
      <c r="EY169" t="s">
        <v>444</v>
      </c>
      <c r="EZ169" s="24" t="s">
        <v>444</v>
      </c>
      <c r="FA169" s="24" t="s">
        <v>444</v>
      </c>
      <c r="FB169" t="s">
        <v>444</v>
      </c>
      <c r="FC169" t="s">
        <v>444</v>
      </c>
      <c r="FD169" s="24" t="s">
        <v>444</v>
      </c>
      <c r="FE169" s="24" t="s">
        <v>444</v>
      </c>
      <c r="FF169" t="s">
        <v>444</v>
      </c>
      <c r="FG169" t="s">
        <v>444</v>
      </c>
      <c r="FH169" s="24" t="s">
        <v>444</v>
      </c>
      <c r="FI169" s="24" t="s">
        <v>444</v>
      </c>
      <c r="FJ169" t="s">
        <v>444</v>
      </c>
      <c r="FK169" t="s">
        <v>444</v>
      </c>
      <c r="FL169" s="24" t="s">
        <v>444</v>
      </c>
      <c r="FM169" s="24" t="s">
        <v>444</v>
      </c>
      <c r="FN169" t="s">
        <v>444</v>
      </c>
      <c r="FO169" t="s">
        <v>444</v>
      </c>
      <c r="FP169" s="24" t="s">
        <v>444</v>
      </c>
      <c r="FQ169" s="24" t="s">
        <v>444</v>
      </c>
      <c r="FR169" t="s">
        <v>444</v>
      </c>
      <c r="FS169" t="s">
        <v>444</v>
      </c>
      <c r="FT169" s="24" t="s">
        <v>444</v>
      </c>
      <c r="FU169" s="24" t="s">
        <v>444</v>
      </c>
      <c r="FV169" t="s">
        <v>444</v>
      </c>
      <c r="FW169" t="s">
        <v>444</v>
      </c>
      <c r="FX169" s="24" t="s">
        <v>444</v>
      </c>
      <c r="FY169" s="24" t="s">
        <v>444</v>
      </c>
      <c r="FZ169" t="s">
        <v>444</v>
      </c>
      <c r="GA169" t="s">
        <v>444</v>
      </c>
      <c r="GB169" s="24" t="s">
        <v>444</v>
      </c>
      <c r="GC169" s="24" t="s">
        <v>444</v>
      </c>
      <c r="GD169" t="s">
        <v>444</v>
      </c>
      <c r="GE169" t="s">
        <v>444</v>
      </c>
      <c r="GF169" s="24" t="s">
        <v>444</v>
      </c>
      <c r="GG169" s="24" t="s">
        <v>444</v>
      </c>
      <c r="GH169" t="s">
        <v>15</v>
      </c>
      <c r="GI169" s="24" t="s">
        <v>582</v>
      </c>
      <c r="GJ169" s="24" t="s">
        <v>588</v>
      </c>
      <c r="GK169" t="s">
        <v>444</v>
      </c>
      <c r="GL169" t="s">
        <v>444</v>
      </c>
      <c r="GM169" s="24" t="s">
        <v>444</v>
      </c>
      <c r="GN169" s="24" t="s">
        <v>444</v>
      </c>
      <c r="GO169" t="s">
        <v>444</v>
      </c>
      <c r="GP169" t="s">
        <v>444</v>
      </c>
      <c r="GQ169" s="24" t="s">
        <v>444</v>
      </c>
      <c r="GR169" s="24" t="s">
        <v>444</v>
      </c>
      <c r="GS169" t="s">
        <v>444</v>
      </c>
      <c r="GT169" t="s">
        <v>444</v>
      </c>
      <c r="GU169" s="24" t="s">
        <v>444</v>
      </c>
      <c r="GV169" s="24" t="s">
        <v>444</v>
      </c>
      <c r="GW169" t="s">
        <v>444</v>
      </c>
      <c r="GX169" t="s">
        <v>444</v>
      </c>
      <c r="GY169" s="24" t="s">
        <v>444</v>
      </c>
      <c r="GZ169" s="24" t="s">
        <v>444</v>
      </c>
      <c r="HA169" t="s">
        <v>444</v>
      </c>
      <c r="HB169" t="s">
        <v>444</v>
      </c>
      <c r="HC169" s="24" t="s">
        <v>444</v>
      </c>
      <c r="HD169" s="24" t="s">
        <v>444</v>
      </c>
      <c r="HE169" t="s">
        <v>444</v>
      </c>
      <c r="HF169" t="s">
        <v>444</v>
      </c>
      <c r="HG169" s="24" t="s">
        <v>444</v>
      </c>
      <c r="HH169" s="24" t="s">
        <v>444</v>
      </c>
      <c r="HI169" t="s">
        <v>444</v>
      </c>
      <c r="HJ169" t="s">
        <v>444</v>
      </c>
      <c r="HK169" s="24" t="s">
        <v>444</v>
      </c>
      <c r="HL169" s="24" t="s">
        <v>444</v>
      </c>
      <c r="HM169" t="s">
        <v>444</v>
      </c>
      <c r="HN169" t="s">
        <v>444</v>
      </c>
      <c r="HO169" s="24" t="s">
        <v>444</v>
      </c>
      <c r="HP169" s="24" t="s">
        <v>444</v>
      </c>
      <c r="HQ169" t="s">
        <v>444</v>
      </c>
      <c r="HR169" t="s">
        <v>444</v>
      </c>
      <c r="HS169" s="24" t="s">
        <v>444</v>
      </c>
      <c r="HT169" s="24" t="s">
        <v>444</v>
      </c>
      <c r="HU169" t="s">
        <v>444</v>
      </c>
      <c r="HV169" t="s">
        <v>444</v>
      </c>
      <c r="HW169" s="24" t="s">
        <v>444</v>
      </c>
      <c r="HX169" s="24" t="s">
        <v>444</v>
      </c>
      <c r="HY169" t="s">
        <v>444</v>
      </c>
      <c r="HZ169" t="s">
        <v>444</v>
      </c>
      <c r="IA169" t="s">
        <v>2802</v>
      </c>
      <c r="IB169" t="s">
        <v>2736</v>
      </c>
      <c r="IC169" t="s">
        <v>3042</v>
      </c>
      <c r="ID169" s="33" t="b" cm="1">
        <f t="array" ref="ID169">_xlfn.IFNA(MATCH($A$2,_xlfn.NUMBERVALUE(Table_Query_from_MF_DSNP62[[#This Row],[CL_GLACCT_DR1]:[CL_GLACCT_CR4]]),0),0)&gt;=1</f>
        <v>1</v>
      </c>
      <c r="IE169" s="33" t="b">
        <f>OR(Table_Query_from_MF_DSNP62[[#This Row],[Pair1]:[Pair25]])</f>
        <v>1</v>
      </c>
      <c r="IF169" s="33">
        <f>_xlfn.IFNA(MATCH(TRUE,Table_Query_from_MF_DSNP62[[#This Row],[Pair1]:[Pair25]],0),"none")</f>
        <v>1</v>
      </c>
      <c r="IG169" s="33" t="b">
        <f>AND($A$2&gt;=_xlfn.NUMBERVALUE(Table_Query_from_MF_DSNP62[[#This Row],[CL_GL_ACCT_FR1]]),$A$2&lt;=_xlfn.NUMBERVALUE(Table_Query_from_MF_DSNP62[[#This Row],[CL_GL_ACCT_TO1]]))</f>
        <v>1</v>
      </c>
      <c r="IH169" s="33" t="b">
        <f>AND($A$2&gt;=_xlfn.NUMBERVALUE(Table_Query_from_MF_DSNP62[[#This Row],[CL_GL_ACCT_FR2]]),$A$2&lt;=_xlfn.NUMBERVALUE(Table_Query_from_MF_DSNP62[[#This Row],[CL_GL_ACCT_TO2]]))</f>
        <v>1</v>
      </c>
      <c r="II169" s="33" t="b">
        <f>AND($A$2&gt;=_xlfn.NUMBERVALUE(Table_Query_from_MF_DSNP62[[#This Row],[CL_GL_ACCT_FR3]]),$A$2&lt;=_xlfn.NUMBERVALUE(Table_Query_from_MF_DSNP62[[#This Row],[CL_GL_ACCT_TO3]]))</f>
        <v>1</v>
      </c>
      <c r="IJ169" s="33" t="b">
        <f>AND($A$2&gt;=_xlfn.NUMBERVALUE(Table_Query_from_MF_DSNP62[[#This Row],[CL_GL_ACCT_FR4]]),$A$2&lt;=_xlfn.NUMBERVALUE(Table_Query_from_MF_DSNP62[[#This Row],[CL_GL_ACCT_TO4]]))</f>
        <v>1</v>
      </c>
      <c r="IK169" s="33" t="b">
        <f>AND($A$2&gt;=_xlfn.NUMBERVALUE(Table_Query_from_MF_DSNP62[[#This Row],[CL_GL_ACCT_FR5]]),$A$2&lt;=_xlfn.NUMBERVALUE(Table_Query_from_MF_DSNP62[[#This Row],[CL_GL_ACCT_TO5]]))</f>
        <v>1</v>
      </c>
      <c r="IL169" s="33" t="b">
        <f>AND($A$2&gt;=_xlfn.NUMBERVALUE(Table_Query_from_MF_DSNP62[[#This Row],[CL_GL_ACCT_FR6]]),$A$2&lt;=_xlfn.NUMBERVALUE(Table_Query_from_MF_DSNP62[[#This Row],[CL_GL_ACCT_TO6]]))</f>
        <v>1</v>
      </c>
      <c r="IM169" s="33" t="b">
        <f>AND($A$2&gt;=_xlfn.NUMBERVALUE(Table_Query_from_MF_DSNP62[[#This Row],[CL_GL_ACCT_FR7]]),$A$2&lt;=_xlfn.NUMBERVALUE(Table_Query_from_MF_DSNP62[[#This Row],[CL_GL_ACCT_TO7]]))</f>
        <v>1</v>
      </c>
      <c r="IN169" s="33" t="b">
        <f>AND($A$2&gt;=_xlfn.NUMBERVALUE(Table_Query_from_MF_DSNP62[[#This Row],[CL_GL_ACCT_FR8]]),$A$2&lt;=_xlfn.NUMBERVALUE(Table_Query_from_MF_DSNP62[[#This Row],[CL_GL_ACCT_TO8]]))</f>
        <v>1</v>
      </c>
      <c r="IO169" s="33" t="b">
        <f>AND($A$2&gt;=_xlfn.NUMBERVALUE(Table_Query_from_MF_DSNP62[[#This Row],[CL_GL_ACCT_FR9]]),$A$2&lt;=_xlfn.NUMBERVALUE(Table_Query_from_MF_DSNP62[[#This Row],[CL_GL_ACCT_TO9]]))</f>
        <v>1</v>
      </c>
      <c r="IP169" s="33" t="b">
        <f>AND($A$2&gt;=_xlfn.NUMBERVALUE(Table_Query_from_MF_DSNP62[[#This Row],[CL_GL_ACCT_FR10]]),$A$2&lt;=_xlfn.NUMBERVALUE(Table_Query_from_MF_DSNP62[[#This Row],[CL_GL_ACCT_TO10]]))</f>
        <v>1</v>
      </c>
      <c r="IQ169" s="33" t="b">
        <f>AND($A$2&gt;=_xlfn.NUMBERVALUE(Table_Query_from_MF_DSNP62[[#This Row],[CL_GL_ACCT_FR11]]),$A$2&lt;=_xlfn.NUMBERVALUE(Table_Query_from_MF_DSNP62[[#This Row],[CL_GL_ACCT_TO11]]))</f>
        <v>1</v>
      </c>
      <c r="IR169" s="33" t="b">
        <f>AND($A$2&gt;=_xlfn.NUMBERVALUE(Table_Query_from_MF_DSNP62[[#This Row],[CL_GL_ACCT_FR12]]),$A$2&lt;=_xlfn.NUMBERVALUE(Table_Query_from_MF_DSNP62[[#This Row],[CL_GL_ACCT_TO12]]))</f>
        <v>1</v>
      </c>
      <c r="IS169" s="33" t="b">
        <f>AND($A$2&gt;=_xlfn.NUMBERVALUE(Table_Query_from_MF_DSNP62[[#This Row],[CL_GL_ACCT_FR13]]),$A$2&lt;=_xlfn.NUMBERVALUE(Table_Query_from_MF_DSNP62[[#This Row],[CL_GL_ACCT_TO13]]))</f>
        <v>1</v>
      </c>
      <c r="IT169" s="33" t="b">
        <f>AND($A$2&gt;=_xlfn.NUMBERVALUE(Table_Query_from_MF_DSNP62[[#This Row],[CL_GL_ACCT_FR14]]),$A$2&lt;=_xlfn.NUMBERVALUE(Table_Query_from_MF_DSNP62[[#This Row],[CL_GL_ACCT_TO14]]))</f>
        <v>1</v>
      </c>
      <c r="IU169" s="33" t="b">
        <f>AND($A$2&gt;=_xlfn.NUMBERVALUE(Table_Query_from_MF_DSNP62[[#This Row],[CL_GL_ACCT_FR15]]),$A$2&lt;=_xlfn.NUMBERVALUE(Table_Query_from_MF_DSNP62[[#This Row],[CL_GL_ACCT_TO15]]))</f>
        <v>1</v>
      </c>
      <c r="IV169" s="33" t="b">
        <f>AND($A$2&gt;=_xlfn.NUMBERVALUE(Table_Query_from_MF_DSNP62[[#This Row],[CL_GL_ACCT_FR16]]),$A$2&lt;=_xlfn.NUMBERVALUE(Table_Query_from_MF_DSNP62[[#This Row],[CL_GL_ACCT_TO16]]))</f>
        <v>1</v>
      </c>
      <c r="IW169" s="33" t="b">
        <f>AND($A$2&gt;=_xlfn.NUMBERVALUE(Table_Query_from_MF_DSNP62[[#This Row],[CL_GL_ACCT_FR17]]),$A$2&lt;=_xlfn.NUMBERVALUE(Table_Query_from_MF_DSNP62[[#This Row],[CL_GL_ACCT_TO17]]))</f>
        <v>1</v>
      </c>
      <c r="IX169" s="33" t="b">
        <f>AND($A$2&gt;=_xlfn.NUMBERVALUE(Table_Query_from_MF_DSNP62[[#This Row],[CL_GL_ACCT_FR18]]),$A$2&lt;=_xlfn.NUMBERVALUE(Table_Query_from_MF_DSNP62[[#This Row],[CL_GL_ACCT_TO18]]))</f>
        <v>1</v>
      </c>
      <c r="IY169" s="33" t="b">
        <f>AND($A$2&gt;=_xlfn.NUMBERVALUE(Table_Query_from_MF_DSNP62[[#This Row],[CL_GL_ACCT_FR19]]),$A$2&lt;=_xlfn.NUMBERVALUE(Table_Query_from_MF_DSNP62[[#This Row],[CL_GL_ACCT_TO19]]))</f>
        <v>1</v>
      </c>
      <c r="IZ169" s="33" t="b">
        <f>AND($A$2&gt;=_xlfn.NUMBERVALUE(Table_Query_from_MF_DSNP62[[#This Row],[CL_GL_ACCT_FR20]]),$A$2&lt;=_xlfn.NUMBERVALUE(Table_Query_from_MF_DSNP62[[#This Row],[CL_GL_ACCT_TO20]]))</f>
        <v>1</v>
      </c>
      <c r="JA169" s="33" t="b">
        <f>AND($A$2&gt;=_xlfn.NUMBERVALUE(Table_Query_from_MF_DSNP62[[#This Row],[CL_GL_ACCT_FR21]]),$A$2&lt;=_xlfn.NUMBERVALUE(Table_Query_from_MF_DSNP62[[#This Row],[CL_GL_ACCT_TO21]]))</f>
        <v>1</v>
      </c>
      <c r="JB169" s="33" t="b">
        <f>AND($A$2&gt;=_xlfn.NUMBERVALUE(Table_Query_from_MF_DSNP62[[#This Row],[CL_GL_ACCT_FR22]]),$A$2&lt;=_xlfn.NUMBERVALUE(Table_Query_from_MF_DSNP62[[#This Row],[CL_GL_ACCT_TO22]]))</f>
        <v>1</v>
      </c>
      <c r="JC169" s="33" t="b">
        <f>AND($A$2&gt;=_xlfn.NUMBERVALUE(Table_Query_from_MF_DSNP62[[#This Row],[CL_GL_ACCT_FR23]]),$A$2&lt;=_xlfn.NUMBERVALUE(Table_Query_from_MF_DSNP62[[#This Row],[CL_GL_ACCT_TO23]]))</f>
        <v>1</v>
      </c>
      <c r="JD169" s="33" t="b">
        <f>AND($A$2&gt;=_xlfn.NUMBERVALUE(Table_Query_from_MF_DSNP62[[#This Row],[CL_GL_ACCT_FR24]]),$A$2&lt;=_xlfn.NUMBERVALUE(Table_Query_from_MF_DSNP62[[#This Row],[CL_GL_ACCT_TO24]]))</f>
        <v>1</v>
      </c>
      <c r="JE169" s="33" t="b">
        <f>AND($A$2&gt;=_xlfn.NUMBERVALUE(Table_Query_from_MF_DSNP62[[#This Row],[CL_GL_ACCT_FR25]]),$A$2&lt;=_xlfn.NUMBERVALUE(Table_Query_from_MF_DSNP62[[#This Row],[CL_GL_ACCT_TO25]]))</f>
        <v>1</v>
      </c>
      <c r="JF169" s="33" t="b">
        <f>OR(Table_Query_from_MF_DSNP62[[#This Row],[PairA]:[PairO]])</f>
        <v>1</v>
      </c>
      <c r="JG169" s="33">
        <f>_xlfn.IFNA(MATCH(TRUE,Table_Query_from_MF_DSNP62[[#This Row],[PairA]:[PairO]],0),"none")</f>
        <v>2</v>
      </c>
      <c r="JH169" s="33" t="b">
        <f>AND($B$2&gt;=_xlfn.NUMBERVALUE(Table_Query_from_MF_DSNP62[[#This Row],[CL_CMP_OBJ_FR1]]),$B$2&lt;=_xlfn.NUMBERVALUE(Table_Query_from_MF_DSNP62[[#This Row],[CL_CMP_OBJ_TO1]]))</f>
        <v>0</v>
      </c>
      <c r="JI169" s="33" t="b">
        <f>AND($B$2&gt;=_xlfn.NUMBERVALUE(Table_Query_from_MF_DSNP62[[#This Row],[CL_CMP_OBJ_FR2]]),$B$2&lt;=_xlfn.NUMBERVALUE(Table_Query_from_MF_DSNP62[[#This Row],[CL_CMP_OBJ_TO2]]))</f>
        <v>1</v>
      </c>
      <c r="JJ169" s="33" t="b">
        <f>AND($B$2&gt;=_xlfn.NUMBERVALUE(Table_Query_from_MF_DSNP62[[#This Row],[CL_CMP_OBJ_FR3]]),$B$2&lt;=_xlfn.NUMBERVALUE(Table_Query_from_MF_DSNP62[[#This Row],[CL_CMP_OBJ_TO3]]))</f>
        <v>1</v>
      </c>
      <c r="JK169" s="33" t="b">
        <f>AND($B$2&gt;=_xlfn.NUMBERVALUE(Table_Query_from_MF_DSNP62[[#This Row],[CL_CMP_OBJ_FR4]]),$B$2&lt;=_xlfn.NUMBERVALUE(Table_Query_from_MF_DSNP62[[#This Row],[CL_CMP_OBJ_TO4]]))</f>
        <v>1</v>
      </c>
      <c r="JL169" s="33" t="b">
        <f>AND($B$2&gt;=_xlfn.NUMBERVALUE(Table_Query_from_MF_DSNP62[[#This Row],[CL_CMP_OBJ_FR5]]),$B$2&lt;=_xlfn.NUMBERVALUE(Table_Query_from_MF_DSNP62[[#This Row],[CL_CMP_OBJ_TO5]]))</f>
        <v>1</v>
      </c>
      <c r="JM169" s="33" t="b">
        <f>AND($B$2&gt;=_xlfn.NUMBERVALUE(Table_Query_from_MF_DSNP62[[#This Row],[CL_CMP_OBJ_FR6]]),$B$2&lt;=_xlfn.NUMBERVALUE(Table_Query_from_MF_DSNP62[[#This Row],[CL_CMP_OBJ_TO6]]))</f>
        <v>1</v>
      </c>
      <c r="JN169" s="33" t="b">
        <f>AND($B$2&gt;=_xlfn.NUMBERVALUE(Table_Query_from_MF_DSNP62[[#This Row],[CL_CMP_OBJ_FR7]]),$B$2&lt;=_xlfn.NUMBERVALUE(Table_Query_from_MF_DSNP62[[#This Row],[CL_CMP_OBJ_TO7]]))</f>
        <v>1</v>
      </c>
      <c r="JO169" s="33" t="b">
        <f>AND($B$2&gt;=_xlfn.NUMBERVALUE(Table_Query_from_MF_DSNP62[[#This Row],[CL_CMP_OBJ_FR8]]),$B$2&lt;=_xlfn.NUMBERVALUE(Table_Query_from_MF_DSNP62[[#This Row],[CL_CMP_OBJ_TO8]]))</f>
        <v>1</v>
      </c>
      <c r="JP169" s="33" t="b">
        <f>AND($B$2&gt;=_xlfn.NUMBERVALUE(Table_Query_from_MF_DSNP62[[#This Row],[CL_CMP_OBJ_FR9]]),$B$2&lt;=_xlfn.NUMBERVALUE(Table_Query_from_MF_DSNP62[[#This Row],[CL_CMP_OBJ_TO9]]))</f>
        <v>1</v>
      </c>
      <c r="JQ169" s="33" t="b">
        <f>AND($B$2&gt;=_xlfn.NUMBERVALUE(Table_Query_from_MF_DSNP62[[#This Row],[CL_CMP_OBJ_FR10]]),$B$2&lt;=_xlfn.NUMBERVALUE(Table_Query_from_MF_DSNP62[[#This Row],[CL_CMP_OBJ_TO10]]))</f>
        <v>1</v>
      </c>
      <c r="JR169" s="33" t="b">
        <f>AND($B$2&gt;=_xlfn.NUMBERVALUE(Table_Query_from_MF_DSNP62[[#This Row],[CL_CMP_OBJ_FR11]]),$B$2&lt;=_xlfn.NUMBERVALUE(Table_Query_from_MF_DSNP62[[#This Row],[CL_CMP_OBJ_TO11]]))</f>
        <v>1</v>
      </c>
      <c r="JS169" s="33" t="b">
        <f>AND($B$2&gt;=_xlfn.NUMBERVALUE(Table_Query_from_MF_DSNP62[[#This Row],[CL_CMP_OBJ_FR12]]),$B$2&lt;=_xlfn.NUMBERVALUE(Table_Query_from_MF_DSNP62[[#This Row],[CL_CMP_OBJ_TO12]]))</f>
        <v>1</v>
      </c>
      <c r="JT169" s="33" t="b">
        <f>AND($B$2&gt;=_xlfn.NUMBERVALUE(Table_Query_from_MF_DSNP62[[#This Row],[CL_CMP_OBJ_FR13]]),$B$2&lt;=_xlfn.NUMBERVALUE(Table_Query_from_MF_DSNP62[[#This Row],[CL_CMP_OBJ_TO13]]))</f>
        <v>1</v>
      </c>
      <c r="JU169" s="33" t="b">
        <f>AND($B$2&gt;=_xlfn.NUMBERVALUE(Table_Query_from_MF_DSNP62[[#This Row],[CL_CMP_OBJ_FR14]]),$B$2&lt;=_xlfn.NUMBERVALUE(Table_Query_from_MF_DSNP62[[#This Row],[CL_CMP_OBJ_TO14]]))</f>
        <v>1</v>
      </c>
      <c r="JV169" s="33" t="b">
        <f>AND($B$2&gt;=_xlfn.NUMBERVALUE(Table_Query_from_MF_DSNP62[[#This Row],[CL_CMP_OBJ_FR15]]),$B$2&lt;=_xlfn.NUMBERVALUE(Table_Query_from_MF_DSNP62[[#This Row],[CL_CMP_OBJ_TO15]]))</f>
        <v>1</v>
      </c>
    </row>
    <row r="170" spans="1:282" x14ac:dyDescent="0.25">
      <c r="A170" t="b">
        <f>OR(,Table_Query_from_MF_DSNP62[[#This Row],[Desired GL included as "hard-coded" GL?]],Table_Query_from_MF_DSNP62[[#This Row],[Desired GL included as "Open GL"?]])</f>
        <v>1</v>
      </c>
      <c r="B170" t="b">
        <f>Table_Query_from_MF_DSNP62[[#This Row],[Desired CObj included as "Open CObj"?]]</f>
        <v>1</v>
      </c>
      <c r="C170" t="s">
        <v>1651</v>
      </c>
      <c r="D170" t="s">
        <v>1652</v>
      </c>
      <c r="E170" t="s">
        <v>8</v>
      </c>
      <c r="F170" s="24" t="s">
        <v>422</v>
      </c>
      <c r="G170" t="s">
        <v>168</v>
      </c>
      <c r="H170" s="24" t="s">
        <v>293</v>
      </c>
      <c r="I170" t="s">
        <v>322</v>
      </c>
      <c r="J170" s="24" t="s">
        <v>444</v>
      </c>
      <c r="K170" t="s">
        <v>444</v>
      </c>
      <c r="L170" s="24" t="s">
        <v>444</v>
      </c>
      <c r="M170" t="s">
        <v>444</v>
      </c>
      <c r="N170" t="s">
        <v>444</v>
      </c>
      <c r="O170" t="s">
        <v>15</v>
      </c>
      <c r="P170" t="s">
        <v>444</v>
      </c>
      <c r="Q170" t="s">
        <v>15</v>
      </c>
      <c r="R170" t="s">
        <v>444</v>
      </c>
      <c r="S170" t="s">
        <v>442</v>
      </c>
      <c r="T170" t="s">
        <v>447</v>
      </c>
      <c r="U170" t="s">
        <v>444</v>
      </c>
      <c r="V170" t="s">
        <v>444</v>
      </c>
      <c r="W170" t="s">
        <v>447</v>
      </c>
      <c r="X170" t="s">
        <v>444</v>
      </c>
      <c r="Y170" t="s">
        <v>444</v>
      </c>
      <c r="Z170" t="s">
        <v>447</v>
      </c>
      <c r="AA170" t="s">
        <v>447</v>
      </c>
      <c r="AB170" t="s">
        <v>444</v>
      </c>
      <c r="AC170" t="s">
        <v>444</v>
      </c>
      <c r="AD170" t="s">
        <v>447</v>
      </c>
      <c r="AE170" t="s">
        <v>447</v>
      </c>
      <c r="AF170" t="s">
        <v>447</v>
      </c>
      <c r="AG170" t="s">
        <v>447</v>
      </c>
      <c r="AH170" t="s">
        <v>447</v>
      </c>
      <c r="AI170" t="s">
        <v>447</v>
      </c>
      <c r="AJ170" t="s">
        <v>442</v>
      </c>
      <c r="AK170" t="s">
        <v>442</v>
      </c>
      <c r="AL170" t="s">
        <v>444</v>
      </c>
      <c r="AM170" t="s">
        <v>447</v>
      </c>
      <c r="AN170" t="s">
        <v>444</v>
      </c>
      <c r="AO170" t="s">
        <v>444</v>
      </c>
      <c r="AP170" t="s">
        <v>442</v>
      </c>
      <c r="AQ170" t="s">
        <v>528</v>
      </c>
      <c r="AR170" t="s">
        <v>282</v>
      </c>
      <c r="AS170" t="s">
        <v>7</v>
      </c>
      <c r="AT170" t="s">
        <v>10</v>
      </c>
      <c r="AU170" t="s">
        <v>1609</v>
      </c>
      <c r="AV170" t="s">
        <v>1359</v>
      </c>
      <c r="AW170" t="s">
        <v>444</v>
      </c>
      <c r="AX170" t="s">
        <v>444</v>
      </c>
      <c r="AY170" t="s">
        <v>444</v>
      </c>
      <c r="AZ170" t="s">
        <v>444</v>
      </c>
      <c r="BA170" t="s">
        <v>444</v>
      </c>
      <c r="BB170" t="s">
        <v>743</v>
      </c>
      <c r="BC170" t="s">
        <v>1592</v>
      </c>
      <c r="BD170" t="s">
        <v>1359</v>
      </c>
      <c r="BE170" t="s">
        <v>444</v>
      </c>
      <c r="BF170" t="s">
        <v>1360</v>
      </c>
      <c r="BG170" t="s">
        <v>444</v>
      </c>
      <c r="BH170" t="s">
        <v>444</v>
      </c>
      <c r="BI170" t="s">
        <v>444</v>
      </c>
      <c r="BJ170" t="s">
        <v>444</v>
      </c>
      <c r="BK170" t="s">
        <v>444</v>
      </c>
      <c r="BL170" t="s">
        <v>444</v>
      </c>
      <c r="BM170" t="s">
        <v>444</v>
      </c>
      <c r="BN170" t="s">
        <v>444</v>
      </c>
      <c r="BO170" t="s">
        <v>444</v>
      </c>
      <c r="BP170" t="s">
        <v>444</v>
      </c>
      <c r="BQ170" t="s">
        <v>1360</v>
      </c>
      <c r="BR170" t="s">
        <v>188</v>
      </c>
      <c r="BS170" t="s">
        <v>444</v>
      </c>
      <c r="BT170" t="s">
        <v>444</v>
      </c>
      <c r="BU170" t="s">
        <v>444</v>
      </c>
      <c r="BV170" t="s">
        <v>444</v>
      </c>
      <c r="BW170" t="s">
        <v>1360</v>
      </c>
      <c r="BX170" t="s">
        <v>188</v>
      </c>
      <c r="BY170" t="s">
        <v>444</v>
      </c>
      <c r="BZ170" t="s">
        <v>444</v>
      </c>
      <c r="CA170" t="s">
        <v>444</v>
      </c>
      <c r="CB170" t="s">
        <v>444</v>
      </c>
      <c r="CC170" t="s">
        <v>444</v>
      </c>
      <c r="CD170" t="s">
        <v>444</v>
      </c>
      <c r="CE170" t="s">
        <v>444</v>
      </c>
      <c r="CF170" t="s">
        <v>444</v>
      </c>
      <c r="CG170" t="s">
        <v>444</v>
      </c>
      <c r="CH170" t="s">
        <v>444</v>
      </c>
      <c r="CI170" t="s">
        <v>1360</v>
      </c>
      <c r="CJ170" t="s">
        <v>188</v>
      </c>
      <c r="CK170" t="s">
        <v>444</v>
      </c>
      <c r="CL170" t="s">
        <v>444</v>
      </c>
      <c r="CM170" t="s">
        <v>444</v>
      </c>
      <c r="CN170" t="s">
        <v>444</v>
      </c>
      <c r="CO170" t="s">
        <v>1360</v>
      </c>
      <c r="CP170" t="s">
        <v>188</v>
      </c>
      <c r="CQ170" t="s">
        <v>444</v>
      </c>
      <c r="CR170" t="s">
        <v>444</v>
      </c>
      <c r="CS170" t="s">
        <v>444</v>
      </c>
      <c r="CT170" t="s">
        <v>444</v>
      </c>
      <c r="CU170" t="s">
        <v>444</v>
      </c>
      <c r="CV170" t="s">
        <v>2802</v>
      </c>
      <c r="CW170" t="s">
        <v>2736</v>
      </c>
      <c r="CX170" t="s">
        <v>2804</v>
      </c>
      <c r="CY170" t="s">
        <v>1593</v>
      </c>
      <c r="CZ170" t="s">
        <v>1646</v>
      </c>
      <c r="DA170" t="s">
        <v>1594</v>
      </c>
      <c r="DB170" t="s">
        <v>444</v>
      </c>
      <c r="DC170" t="s">
        <v>444</v>
      </c>
      <c r="DD170" t="s">
        <v>444</v>
      </c>
      <c r="DE170" t="s">
        <v>444</v>
      </c>
      <c r="DF170" t="s">
        <v>444</v>
      </c>
      <c r="DG170" t="s">
        <v>444</v>
      </c>
      <c r="DH170" t="s">
        <v>444</v>
      </c>
      <c r="DI170" t="s">
        <v>1440</v>
      </c>
      <c r="DJ170" t="s">
        <v>444</v>
      </c>
      <c r="DK170" t="s">
        <v>444</v>
      </c>
      <c r="DL170" t="s">
        <v>444</v>
      </c>
      <c r="DM170" t="s">
        <v>444</v>
      </c>
      <c r="DN170" t="s">
        <v>444</v>
      </c>
      <c r="DO170" t="s">
        <v>444</v>
      </c>
      <c r="DP170" t="s">
        <v>444</v>
      </c>
      <c r="DQ170" t="s">
        <v>444</v>
      </c>
      <c r="DR170" t="s">
        <v>444</v>
      </c>
      <c r="DS170" t="s">
        <v>444</v>
      </c>
      <c r="DT170" s="24" t="s">
        <v>444</v>
      </c>
      <c r="DU170" s="24" t="s">
        <v>444</v>
      </c>
      <c r="DV170" t="s">
        <v>444</v>
      </c>
      <c r="DW170" t="s">
        <v>444</v>
      </c>
      <c r="DX170" s="24" t="s">
        <v>444</v>
      </c>
      <c r="DY170" s="24" t="s">
        <v>444</v>
      </c>
      <c r="DZ170" t="s">
        <v>444</v>
      </c>
      <c r="EA170" t="s">
        <v>444</v>
      </c>
      <c r="EB170" s="24" t="s">
        <v>444</v>
      </c>
      <c r="EC170" s="24" t="s">
        <v>444</v>
      </c>
      <c r="ED170" t="s">
        <v>444</v>
      </c>
      <c r="EE170" t="s">
        <v>444</v>
      </c>
      <c r="EF170" s="24" t="s">
        <v>444</v>
      </c>
      <c r="EG170" s="24" t="s">
        <v>444</v>
      </c>
      <c r="EH170" t="s">
        <v>444</v>
      </c>
      <c r="EI170" t="s">
        <v>444</v>
      </c>
      <c r="EJ170" s="24" t="s">
        <v>444</v>
      </c>
      <c r="EK170" s="24" t="s">
        <v>444</v>
      </c>
      <c r="EL170" t="s">
        <v>444</v>
      </c>
      <c r="EM170" t="s">
        <v>444</v>
      </c>
      <c r="EN170" s="24" t="s">
        <v>444</v>
      </c>
      <c r="EO170" s="24" t="s">
        <v>444</v>
      </c>
      <c r="EP170" t="s">
        <v>444</v>
      </c>
      <c r="EQ170" t="s">
        <v>444</v>
      </c>
      <c r="ER170" s="24" t="s">
        <v>444</v>
      </c>
      <c r="ES170" s="24" t="s">
        <v>444</v>
      </c>
      <c r="ET170" t="s">
        <v>444</v>
      </c>
      <c r="EU170" t="s">
        <v>444</v>
      </c>
      <c r="EV170" s="24" t="s">
        <v>444</v>
      </c>
      <c r="EW170" s="24" t="s">
        <v>444</v>
      </c>
      <c r="EX170" t="s">
        <v>444</v>
      </c>
      <c r="EY170" t="s">
        <v>444</v>
      </c>
      <c r="EZ170" s="24" t="s">
        <v>444</v>
      </c>
      <c r="FA170" s="24" t="s">
        <v>444</v>
      </c>
      <c r="FB170" t="s">
        <v>444</v>
      </c>
      <c r="FC170" t="s">
        <v>444</v>
      </c>
      <c r="FD170" s="24" t="s">
        <v>444</v>
      </c>
      <c r="FE170" s="24" t="s">
        <v>444</v>
      </c>
      <c r="FF170" t="s">
        <v>444</v>
      </c>
      <c r="FG170" t="s">
        <v>444</v>
      </c>
      <c r="FH170" s="24" t="s">
        <v>444</v>
      </c>
      <c r="FI170" s="24" t="s">
        <v>444</v>
      </c>
      <c r="FJ170" t="s">
        <v>444</v>
      </c>
      <c r="FK170" t="s">
        <v>444</v>
      </c>
      <c r="FL170" s="24" t="s">
        <v>444</v>
      </c>
      <c r="FM170" s="24" t="s">
        <v>444</v>
      </c>
      <c r="FN170" t="s">
        <v>444</v>
      </c>
      <c r="FO170" t="s">
        <v>444</v>
      </c>
      <c r="FP170" s="24" t="s">
        <v>444</v>
      </c>
      <c r="FQ170" s="24" t="s">
        <v>444</v>
      </c>
      <c r="FR170" t="s">
        <v>444</v>
      </c>
      <c r="FS170" t="s">
        <v>444</v>
      </c>
      <c r="FT170" s="24" t="s">
        <v>444</v>
      </c>
      <c r="FU170" s="24" t="s">
        <v>444</v>
      </c>
      <c r="FV170" t="s">
        <v>444</v>
      </c>
      <c r="FW170" t="s">
        <v>444</v>
      </c>
      <c r="FX170" s="24" t="s">
        <v>444</v>
      </c>
      <c r="FY170" s="24" t="s">
        <v>444</v>
      </c>
      <c r="FZ170" t="s">
        <v>444</v>
      </c>
      <c r="GA170" t="s">
        <v>444</v>
      </c>
      <c r="GB170" s="24" t="s">
        <v>444</v>
      </c>
      <c r="GC170" s="24" t="s">
        <v>444</v>
      </c>
      <c r="GD170" t="s">
        <v>444</v>
      </c>
      <c r="GE170" t="s">
        <v>444</v>
      </c>
      <c r="GF170" s="24" t="s">
        <v>444</v>
      </c>
      <c r="GG170" s="24" t="s">
        <v>444</v>
      </c>
      <c r="GH170" t="s">
        <v>15</v>
      </c>
      <c r="GI170" s="24" t="s">
        <v>582</v>
      </c>
      <c r="GJ170" s="24" t="s">
        <v>588</v>
      </c>
      <c r="GK170" t="s">
        <v>444</v>
      </c>
      <c r="GL170" t="s">
        <v>444</v>
      </c>
      <c r="GM170" s="24" t="s">
        <v>444</v>
      </c>
      <c r="GN170" s="24" t="s">
        <v>444</v>
      </c>
      <c r="GO170" t="s">
        <v>444</v>
      </c>
      <c r="GP170" t="s">
        <v>444</v>
      </c>
      <c r="GQ170" s="24" t="s">
        <v>444</v>
      </c>
      <c r="GR170" s="24" t="s">
        <v>444</v>
      </c>
      <c r="GS170" t="s">
        <v>444</v>
      </c>
      <c r="GT170" t="s">
        <v>444</v>
      </c>
      <c r="GU170" s="24" t="s">
        <v>444</v>
      </c>
      <c r="GV170" s="24" t="s">
        <v>444</v>
      </c>
      <c r="GW170" t="s">
        <v>444</v>
      </c>
      <c r="GX170" t="s">
        <v>444</v>
      </c>
      <c r="GY170" s="24" t="s">
        <v>444</v>
      </c>
      <c r="GZ170" s="24" t="s">
        <v>444</v>
      </c>
      <c r="HA170" t="s">
        <v>444</v>
      </c>
      <c r="HB170" t="s">
        <v>444</v>
      </c>
      <c r="HC170" s="24" t="s">
        <v>444</v>
      </c>
      <c r="HD170" s="24" t="s">
        <v>444</v>
      </c>
      <c r="HE170" t="s">
        <v>444</v>
      </c>
      <c r="HF170" t="s">
        <v>444</v>
      </c>
      <c r="HG170" s="24" t="s">
        <v>444</v>
      </c>
      <c r="HH170" s="24" t="s">
        <v>444</v>
      </c>
      <c r="HI170" t="s">
        <v>444</v>
      </c>
      <c r="HJ170" t="s">
        <v>444</v>
      </c>
      <c r="HK170" s="24" t="s">
        <v>444</v>
      </c>
      <c r="HL170" s="24" t="s">
        <v>444</v>
      </c>
      <c r="HM170" t="s">
        <v>444</v>
      </c>
      <c r="HN170" t="s">
        <v>444</v>
      </c>
      <c r="HO170" s="24" t="s">
        <v>444</v>
      </c>
      <c r="HP170" s="24" t="s">
        <v>444</v>
      </c>
      <c r="HQ170" t="s">
        <v>444</v>
      </c>
      <c r="HR170" t="s">
        <v>444</v>
      </c>
      <c r="HS170" s="24" t="s">
        <v>444</v>
      </c>
      <c r="HT170" s="24" t="s">
        <v>444</v>
      </c>
      <c r="HU170" t="s">
        <v>444</v>
      </c>
      <c r="HV170" t="s">
        <v>444</v>
      </c>
      <c r="HW170" s="24" t="s">
        <v>444</v>
      </c>
      <c r="HX170" s="24" t="s">
        <v>444</v>
      </c>
      <c r="HY170" t="s">
        <v>444</v>
      </c>
      <c r="HZ170" t="s">
        <v>444</v>
      </c>
      <c r="IA170" t="s">
        <v>2802</v>
      </c>
      <c r="IB170" t="s">
        <v>2736</v>
      </c>
      <c r="IC170" t="s">
        <v>2809</v>
      </c>
      <c r="ID170" s="33" t="b" cm="1">
        <f t="array" ref="ID170">_xlfn.IFNA(MATCH($A$2,_xlfn.NUMBERVALUE(Table_Query_from_MF_DSNP62[[#This Row],[CL_GLACCT_DR1]:[CL_GLACCT_CR4]]),0),0)&gt;=1</f>
        <v>1</v>
      </c>
      <c r="IE170" s="33" t="b">
        <f>OR(Table_Query_from_MF_DSNP62[[#This Row],[Pair1]:[Pair25]])</f>
        <v>1</v>
      </c>
      <c r="IF170" s="33">
        <f>_xlfn.IFNA(MATCH(TRUE,Table_Query_from_MF_DSNP62[[#This Row],[Pair1]:[Pair25]],0),"none")</f>
        <v>1</v>
      </c>
      <c r="IG170" s="33" t="b">
        <f>AND($A$2&gt;=_xlfn.NUMBERVALUE(Table_Query_from_MF_DSNP62[[#This Row],[CL_GL_ACCT_FR1]]),$A$2&lt;=_xlfn.NUMBERVALUE(Table_Query_from_MF_DSNP62[[#This Row],[CL_GL_ACCT_TO1]]))</f>
        <v>1</v>
      </c>
      <c r="IH170" s="33" t="b">
        <f>AND($A$2&gt;=_xlfn.NUMBERVALUE(Table_Query_from_MF_DSNP62[[#This Row],[CL_GL_ACCT_FR2]]),$A$2&lt;=_xlfn.NUMBERVALUE(Table_Query_from_MF_DSNP62[[#This Row],[CL_GL_ACCT_TO2]]))</f>
        <v>1</v>
      </c>
      <c r="II170" s="33" t="b">
        <f>AND($A$2&gt;=_xlfn.NUMBERVALUE(Table_Query_from_MF_DSNP62[[#This Row],[CL_GL_ACCT_FR3]]),$A$2&lt;=_xlfn.NUMBERVALUE(Table_Query_from_MF_DSNP62[[#This Row],[CL_GL_ACCT_TO3]]))</f>
        <v>1</v>
      </c>
      <c r="IJ170" s="33" t="b">
        <f>AND($A$2&gt;=_xlfn.NUMBERVALUE(Table_Query_from_MF_DSNP62[[#This Row],[CL_GL_ACCT_FR4]]),$A$2&lt;=_xlfn.NUMBERVALUE(Table_Query_from_MF_DSNP62[[#This Row],[CL_GL_ACCT_TO4]]))</f>
        <v>1</v>
      </c>
      <c r="IK170" s="33" t="b">
        <f>AND($A$2&gt;=_xlfn.NUMBERVALUE(Table_Query_from_MF_DSNP62[[#This Row],[CL_GL_ACCT_FR5]]),$A$2&lt;=_xlfn.NUMBERVALUE(Table_Query_from_MF_DSNP62[[#This Row],[CL_GL_ACCT_TO5]]))</f>
        <v>1</v>
      </c>
      <c r="IL170" s="33" t="b">
        <f>AND($A$2&gt;=_xlfn.NUMBERVALUE(Table_Query_from_MF_DSNP62[[#This Row],[CL_GL_ACCT_FR6]]),$A$2&lt;=_xlfn.NUMBERVALUE(Table_Query_from_MF_DSNP62[[#This Row],[CL_GL_ACCT_TO6]]))</f>
        <v>1</v>
      </c>
      <c r="IM170" s="33" t="b">
        <f>AND($A$2&gt;=_xlfn.NUMBERVALUE(Table_Query_from_MF_DSNP62[[#This Row],[CL_GL_ACCT_FR7]]),$A$2&lt;=_xlfn.NUMBERVALUE(Table_Query_from_MF_DSNP62[[#This Row],[CL_GL_ACCT_TO7]]))</f>
        <v>1</v>
      </c>
      <c r="IN170" s="33" t="b">
        <f>AND($A$2&gt;=_xlfn.NUMBERVALUE(Table_Query_from_MF_DSNP62[[#This Row],[CL_GL_ACCT_FR8]]),$A$2&lt;=_xlfn.NUMBERVALUE(Table_Query_from_MF_DSNP62[[#This Row],[CL_GL_ACCT_TO8]]))</f>
        <v>1</v>
      </c>
      <c r="IO170" s="33" t="b">
        <f>AND($A$2&gt;=_xlfn.NUMBERVALUE(Table_Query_from_MF_DSNP62[[#This Row],[CL_GL_ACCT_FR9]]),$A$2&lt;=_xlfn.NUMBERVALUE(Table_Query_from_MF_DSNP62[[#This Row],[CL_GL_ACCT_TO9]]))</f>
        <v>1</v>
      </c>
      <c r="IP170" s="33" t="b">
        <f>AND($A$2&gt;=_xlfn.NUMBERVALUE(Table_Query_from_MF_DSNP62[[#This Row],[CL_GL_ACCT_FR10]]),$A$2&lt;=_xlfn.NUMBERVALUE(Table_Query_from_MF_DSNP62[[#This Row],[CL_GL_ACCT_TO10]]))</f>
        <v>1</v>
      </c>
      <c r="IQ170" s="33" t="b">
        <f>AND($A$2&gt;=_xlfn.NUMBERVALUE(Table_Query_from_MF_DSNP62[[#This Row],[CL_GL_ACCT_FR11]]),$A$2&lt;=_xlfn.NUMBERVALUE(Table_Query_from_MF_DSNP62[[#This Row],[CL_GL_ACCT_TO11]]))</f>
        <v>1</v>
      </c>
      <c r="IR170" s="33" t="b">
        <f>AND($A$2&gt;=_xlfn.NUMBERVALUE(Table_Query_from_MF_DSNP62[[#This Row],[CL_GL_ACCT_FR12]]),$A$2&lt;=_xlfn.NUMBERVALUE(Table_Query_from_MF_DSNP62[[#This Row],[CL_GL_ACCT_TO12]]))</f>
        <v>1</v>
      </c>
      <c r="IS170" s="33" t="b">
        <f>AND($A$2&gt;=_xlfn.NUMBERVALUE(Table_Query_from_MF_DSNP62[[#This Row],[CL_GL_ACCT_FR13]]),$A$2&lt;=_xlfn.NUMBERVALUE(Table_Query_from_MF_DSNP62[[#This Row],[CL_GL_ACCT_TO13]]))</f>
        <v>1</v>
      </c>
      <c r="IT170" s="33" t="b">
        <f>AND($A$2&gt;=_xlfn.NUMBERVALUE(Table_Query_from_MF_DSNP62[[#This Row],[CL_GL_ACCT_FR14]]),$A$2&lt;=_xlfn.NUMBERVALUE(Table_Query_from_MF_DSNP62[[#This Row],[CL_GL_ACCT_TO14]]))</f>
        <v>1</v>
      </c>
      <c r="IU170" s="33" t="b">
        <f>AND($A$2&gt;=_xlfn.NUMBERVALUE(Table_Query_from_MF_DSNP62[[#This Row],[CL_GL_ACCT_FR15]]),$A$2&lt;=_xlfn.NUMBERVALUE(Table_Query_from_MF_DSNP62[[#This Row],[CL_GL_ACCT_TO15]]))</f>
        <v>1</v>
      </c>
      <c r="IV170" s="33" t="b">
        <f>AND($A$2&gt;=_xlfn.NUMBERVALUE(Table_Query_from_MF_DSNP62[[#This Row],[CL_GL_ACCT_FR16]]),$A$2&lt;=_xlfn.NUMBERVALUE(Table_Query_from_MF_DSNP62[[#This Row],[CL_GL_ACCT_TO16]]))</f>
        <v>1</v>
      </c>
      <c r="IW170" s="33" t="b">
        <f>AND($A$2&gt;=_xlfn.NUMBERVALUE(Table_Query_from_MF_DSNP62[[#This Row],[CL_GL_ACCT_FR17]]),$A$2&lt;=_xlfn.NUMBERVALUE(Table_Query_from_MF_DSNP62[[#This Row],[CL_GL_ACCT_TO17]]))</f>
        <v>1</v>
      </c>
      <c r="IX170" s="33" t="b">
        <f>AND($A$2&gt;=_xlfn.NUMBERVALUE(Table_Query_from_MF_DSNP62[[#This Row],[CL_GL_ACCT_FR18]]),$A$2&lt;=_xlfn.NUMBERVALUE(Table_Query_from_MF_DSNP62[[#This Row],[CL_GL_ACCT_TO18]]))</f>
        <v>1</v>
      </c>
      <c r="IY170" s="33" t="b">
        <f>AND($A$2&gt;=_xlfn.NUMBERVALUE(Table_Query_from_MF_DSNP62[[#This Row],[CL_GL_ACCT_FR19]]),$A$2&lt;=_xlfn.NUMBERVALUE(Table_Query_from_MF_DSNP62[[#This Row],[CL_GL_ACCT_TO19]]))</f>
        <v>1</v>
      </c>
      <c r="IZ170" s="33" t="b">
        <f>AND($A$2&gt;=_xlfn.NUMBERVALUE(Table_Query_from_MF_DSNP62[[#This Row],[CL_GL_ACCT_FR20]]),$A$2&lt;=_xlfn.NUMBERVALUE(Table_Query_from_MF_DSNP62[[#This Row],[CL_GL_ACCT_TO20]]))</f>
        <v>1</v>
      </c>
      <c r="JA170" s="33" t="b">
        <f>AND($A$2&gt;=_xlfn.NUMBERVALUE(Table_Query_from_MF_DSNP62[[#This Row],[CL_GL_ACCT_FR21]]),$A$2&lt;=_xlfn.NUMBERVALUE(Table_Query_from_MF_DSNP62[[#This Row],[CL_GL_ACCT_TO21]]))</f>
        <v>1</v>
      </c>
      <c r="JB170" s="33" t="b">
        <f>AND($A$2&gt;=_xlfn.NUMBERVALUE(Table_Query_from_MF_DSNP62[[#This Row],[CL_GL_ACCT_FR22]]),$A$2&lt;=_xlfn.NUMBERVALUE(Table_Query_from_MF_DSNP62[[#This Row],[CL_GL_ACCT_TO22]]))</f>
        <v>1</v>
      </c>
      <c r="JC170" s="33" t="b">
        <f>AND($A$2&gt;=_xlfn.NUMBERVALUE(Table_Query_from_MF_DSNP62[[#This Row],[CL_GL_ACCT_FR23]]),$A$2&lt;=_xlfn.NUMBERVALUE(Table_Query_from_MF_DSNP62[[#This Row],[CL_GL_ACCT_TO23]]))</f>
        <v>1</v>
      </c>
      <c r="JD170" s="33" t="b">
        <f>AND($A$2&gt;=_xlfn.NUMBERVALUE(Table_Query_from_MF_DSNP62[[#This Row],[CL_GL_ACCT_FR24]]),$A$2&lt;=_xlfn.NUMBERVALUE(Table_Query_from_MF_DSNP62[[#This Row],[CL_GL_ACCT_TO24]]))</f>
        <v>1</v>
      </c>
      <c r="JE170" s="33" t="b">
        <f>AND($A$2&gt;=_xlfn.NUMBERVALUE(Table_Query_from_MF_DSNP62[[#This Row],[CL_GL_ACCT_FR25]]),$A$2&lt;=_xlfn.NUMBERVALUE(Table_Query_from_MF_DSNP62[[#This Row],[CL_GL_ACCT_TO25]]))</f>
        <v>1</v>
      </c>
      <c r="JF170" s="33" t="b">
        <f>OR(Table_Query_from_MF_DSNP62[[#This Row],[PairA]:[PairO]])</f>
        <v>1</v>
      </c>
      <c r="JG170" s="33">
        <f>_xlfn.IFNA(MATCH(TRUE,Table_Query_from_MF_DSNP62[[#This Row],[PairA]:[PairO]],0),"none")</f>
        <v>2</v>
      </c>
      <c r="JH170" s="33" t="b">
        <f>AND($B$2&gt;=_xlfn.NUMBERVALUE(Table_Query_from_MF_DSNP62[[#This Row],[CL_CMP_OBJ_FR1]]),$B$2&lt;=_xlfn.NUMBERVALUE(Table_Query_from_MF_DSNP62[[#This Row],[CL_CMP_OBJ_TO1]]))</f>
        <v>0</v>
      </c>
      <c r="JI170" s="33" t="b">
        <f>AND($B$2&gt;=_xlfn.NUMBERVALUE(Table_Query_from_MF_DSNP62[[#This Row],[CL_CMP_OBJ_FR2]]),$B$2&lt;=_xlfn.NUMBERVALUE(Table_Query_from_MF_DSNP62[[#This Row],[CL_CMP_OBJ_TO2]]))</f>
        <v>1</v>
      </c>
      <c r="JJ170" s="33" t="b">
        <f>AND($B$2&gt;=_xlfn.NUMBERVALUE(Table_Query_from_MF_DSNP62[[#This Row],[CL_CMP_OBJ_FR3]]),$B$2&lt;=_xlfn.NUMBERVALUE(Table_Query_from_MF_DSNP62[[#This Row],[CL_CMP_OBJ_TO3]]))</f>
        <v>1</v>
      </c>
      <c r="JK170" s="33" t="b">
        <f>AND($B$2&gt;=_xlfn.NUMBERVALUE(Table_Query_from_MF_DSNP62[[#This Row],[CL_CMP_OBJ_FR4]]),$B$2&lt;=_xlfn.NUMBERVALUE(Table_Query_from_MF_DSNP62[[#This Row],[CL_CMP_OBJ_TO4]]))</f>
        <v>1</v>
      </c>
      <c r="JL170" s="33" t="b">
        <f>AND($B$2&gt;=_xlfn.NUMBERVALUE(Table_Query_from_MF_DSNP62[[#This Row],[CL_CMP_OBJ_FR5]]),$B$2&lt;=_xlfn.NUMBERVALUE(Table_Query_from_MF_DSNP62[[#This Row],[CL_CMP_OBJ_TO5]]))</f>
        <v>1</v>
      </c>
      <c r="JM170" s="33" t="b">
        <f>AND($B$2&gt;=_xlfn.NUMBERVALUE(Table_Query_from_MF_DSNP62[[#This Row],[CL_CMP_OBJ_FR6]]),$B$2&lt;=_xlfn.NUMBERVALUE(Table_Query_from_MF_DSNP62[[#This Row],[CL_CMP_OBJ_TO6]]))</f>
        <v>1</v>
      </c>
      <c r="JN170" s="33" t="b">
        <f>AND($B$2&gt;=_xlfn.NUMBERVALUE(Table_Query_from_MF_DSNP62[[#This Row],[CL_CMP_OBJ_FR7]]),$B$2&lt;=_xlfn.NUMBERVALUE(Table_Query_from_MF_DSNP62[[#This Row],[CL_CMP_OBJ_TO7]]))</f>
        <v>1</v>
      </c>
      <c r="JO170" s="33" t="b">
        <f>AND($B$2&gt;=_xlfn.NUMBERVALUE(Table_Query_from_MF_DSNP62[[#This Row],[CL_CMP_OBJ_FR8]]),$B$2&lt;=_xlfn.NUMBERVALUE(Table_Query_from_MF_DSNP62[[#This Row],[CL_CMP_OBJ_TO8]]))</f>
        <v>1</v>
      </c>
      <c r="JP170" s="33" t="b">
        <f>AND($B$2&gt;=_xlfn.NUMBERVALUE(Table_Query_from_MF_DSNP62[[#This Row],[CL_CMP_OBJ_FR9]]),$B$2&lt;=_xlfn.NUMBERVALUE(Table_Query_from_MF_DSNP62[[#This Row],[CL_CMP_OBJ_TO9]]))</f>
        <v>1</v>
      </c>
      <c r="JQ170" s="33" t="b">
        <f>AND($B$2&gt;=_xlfn.NUMBERVALUE(Table_Query_from_MF_DSNP62[[#This Row],[CL_CMP_OBJ_FR10]]),$B$2&lt;=_xlfn.NUMBERVALUE(Table_Query_from_MF_DSNP62[[#This Row],[CL_CMP_OBJ_TO10]]))</f>
        <v>1</v>
      </c>
      <c r="JR170" s="33" t="b">
        <f>AND($B$2&gt;=_xlfn.NUMBERVALUE(Table_Query_from_MF_DSNP62[[#This Row],[CL_CMP_OBJ_FR11]]),$B$2&lt;=_xlfn.NUMBERVALUE(Table_Query_from_MF_DSNP62[[#This Row],[CL_CMP_OBJ_TO11]]))</f>
        <v>1</v>
      </c>
      <c r="JS170" s="33" t="b">
        <f>AND($B$2&gt;=_xlfn.NUMBERVALUE(Table_Query_from_MF_DSNP62[[#This Row],[CL_CMP_OBJ_FR12]]),$B$2&lt;=_xlfn.NUMBERVALUE(Table_Query_from_MF_DSNP62[[#This Row],[CL_CMP_OBJ_TO12]]))</f>
        <v>1</v>
      </c>
      <c r="JT170" s="33" t="b">
        <f>AND($B$2&gt;=_xlfn.NUMBERVALUE(Table_Query_from_MF_DSNP62[[#This Row],[CL_CMP_OBJ_FR13]]),$B$2&lt;=_xlfn.NUMBERVALUE(Table_Query_from_MF_DSNP62[[#This Row],[CL_CMP_OBJ_TO13]]))</f>
        <v>1</v>
      </c>
      <c r="JU170" s="33" t="b">
        <f>AND($B$2&gt;=_xlfn.NUMBERVALUE(Table_Query_from_MF_DSNP62[[#This Row],[CL_CMP_OBJ_FR14]]),$B$2&lt;=_xlfn.NUMBERVALUE(Table_Query_from_MF_DSNP62[[#This Row],[CL_CMP_OBJ_TO14]]))</f>
        <v>1</v>
      </c>
      <c r="JV170" s="33" t="b">
        <f>AND($B$2&gt;=_xlfn.NUMBERVALUE(Table_Query_from_MF_DSNP62[[#This Row],[CL_CMP_OBJ_FR15]]),$B$2&lt;=_xlfn.NUMBERVALUE(Table_Query_from_MF_DSNP62[[#This Row],[CL_CMP_OBJ_TO15]]))</f>
        <v>1</v>
      </c>
    </row>
    <row r="171" spans="1:282" x14ac:dyDescent="0.25">
      <c r="A171" t="b">
        <f>OR(,Table_Query_from_MF_DSNP62[[#This Row],[Desired GL included as "hard-coded" GL?]],Table_Query_from_MF_DSNP62[[#This Row],[Desired GL included as "Open GL"?]])</f>
        <v>1</v>
      </c>
      <c r="B171" t="b">
        <f>Table_Query_from_MF_DSNP62[[#This Row],[Desired CObj included as "Open CObj"?]]</f>
        <v>1</v>
      </c>
      <c r="C171" t="s">
        <v>1653</v>
      </c>
      <c r="D171" t="s">
        <v>1654</v>
      </c>
      <c r="E171" t="s">
        <v>15</v>
      </c>
      <c r="F171" s="24" t="s">
        <v>422</v>
      </c>
      <c r="G171" t="s">
        <v>168</v>
      </c>
      <c r="H171" s="24" t="s">
        <v>51</v>
      </c>
      <c r="I171" t="s">
        <v>428</v>
      </c>
      <c r="J171" s="24" t="s">
        <v>444</v>
      </c>
      <c r="K171" t="s">
        <v>444</v>
      </c>
      <c r="L171" s="24" t="s">
        <v>444</v>
      </c>
      <c r="M171" t="s">
        <v>444</v>
      </c>
      <c r="N171" t="s">
        <v>444</v>
      </c>
      <c r="O171" t="s">
        <v>15</v>
      </c>
      <c r="P171" t="s">
        <v>444</v>
      </c>
      <c r="Q171" t="s">
        <v>15</v>
      </c>
      <c r="R171" t="s">
        <v>444</v>
      </c>
      <c r="S171" t="s">
        <v>442</v>
      </c>
      <c r="T171" t="s">
        <v>447</v>
      </c>
      <c r="U171" t="s">
        <v>444</v>
      </c>
      <c r="V171" t="s">
        <v>444</v>
      </c>
      <c r="W171" t="s">
        <v>447</v>
      </c>
      <c r="X171" t="s">
        <v>444</v>
      </c>
      <c r="Y171" t="s">
        <v>444</v>
      </c>
      <c r="Z171" t="s">
        <v>447</v>
      </c>
      <c r="AA171" t="s">
        <v>447</v>
      </c>
      <c r="AB171" t="s">
        <v>444</v>
      </c>
      <c r="AC171" t="s">
        <v>444</v>
      </c>
      <c r="AD171" t="s">
        <v>447</v>
      </c>
      <c r="AE171" t="s">
        <v>447</v>
      </c>
      <c r="AF171" t="s">
        <v>447</v>
      </c>
      <c r="AG171" t="s">
        <v>447</v>
      </c>
      <c r="AH171" t="s">
        <v>447</v>
      </c>
      <c r="AI171" t="s">
        <v>447</v>
      </c>
      <c r="AJ171" t="s">
        <v>442</v>
      </c>
      <c r="AK171" t="s">
        <v>442</v>
      </c>
      <c r="AL171" t="s">
        <v>444</v>
      </c>
      <c r="AM171" t="s">
        <v>447</v>
      </c>
      <c r="AN171" t="s">
        <v>444</v>
      </c>
      <c r="AO171" t="s">
        <v>444</v>
      </c>
      <c r="AP171" t="s">
        <v>442</v>
      </c>
      <c r="AQ171" t="s">
        <v>528</v>
      </c>
      <c r="AR171" t="s">
        <v>282</v>
      </c>
      <c r="AS171" t="s">
        <v>7</v>
      </c>
      <c r="AT171" t="s">
        <v>10</v>
      </c>
      <c r="AU171" t="s">
        <v>1609</v>
      </c>
      <c r="AV171" t="s">
        <v>1359</v>
      </c>
      <c r="AW171" t="s">
        <v>444</v>
      </c>
      <c r="AX171" t="s">
        <v>444</v>
      </c>
      <c r="AY171" t="s">
        <v>444</v>
      </c>
      <c r="AZ171" t="s">
        <v>444</v>
      </c>
      <c r="BA171" t="s">
        <v>444</v>
      </c>
      <c r="BB171" t="s">
        <v>743</v>
      </c>
      <c r="BC171" t="s">
        <v>1592</v>
      </c>
      <c r="BD171" t="s">
        <v>1359</v>
      </c>
      <c r="BE171" t="s">
        <v>444</v>
      </c>
      <c r="BF171" t="s">
        <v>1360</v>
      </c>
      <c r="BG171" t="s">
        <v>444</v>
      </c>
      <c r="BH171" t="s">
        <v>444</v>
      </c>
      <c r="BI171" t="s">
        <v>444</v>
      </c>
      <c r="BJ171" t="s">
        <v>444</v>
      </c>
      <c r="BK171" t="s">
        <v>444</v>
      </c>
      <c r="BL171" t="s">
        <v>444</v>
      </c>
      <c r="BM171" t="s">
        <v>444</v>
      </c>
      <c r="BN171" t="s">
        <v>444</v>
      </c>
      <c r="BO171" t="s">
        <v>444</v>
      </c>
      <c r="BP171" t="s">
        <v>444</v>
      </c>
      <c r="BQ171" t="s">
        <v>1360</v>
      </c>
      <c r="BR171" t="s">
        <v>188</v>
      </c>
      <c r="BS171" t="s">
        <v>444</v>
      </c>
      <c r="BT171" t="s">
        <v>444</v>
      </c>
      <c r="BU171" t="s">
        <v>444</v>
      </c>
      <c r="BV171" t="s">
        <v>444</v>
      </c>
      <c r="BW171" t="s">
        <v>1360</v>
      </c>
      <c r="BX171" t="s">
        <v>188</v>
      </c>
      <c r="BY171" t="s">
        <v>444</v>
      </c>
      <c r="BZ171" t="s">
        <v>444</v>
      </c>
      <c r="CA171" t="s">
        <v>444</v>
      </c>
      <c r="CB171" t="s">
        <v>444</v>
      </c>
      <c r="CC171" t="s">
        <v>444</v>
      </c>
      <c r="CD171" t="s">
        <v>444</v>
      </c>
      <c r="CE171" t="s">
        <v>444</v>
      </c>
      <c r="CF171" t="s">
        <v>444</v>
      </c>
      <c r="CG171" t="s">
        <v>444</v>
      </c>
      <c r="CH171" t="s">
        <v>444</v>
      </c>
      <c r="CI171" t="s">
        <v>1360</v>
      </c>
      <c r="CJ171" t="s">
        <v>188</v>
      </c>
      <c r="CK171" t="s">
        <v>444</v>
      </c>
      <c r="CL171" t="s">
        <v>1360</v>
      </c>
      <c r="CM171" t="s">
        <v>860</v>
      </c>
      <c r="CN171" t="s">
        <v>444</v>
      </c>
      <c r="CO171" t="s">
        <v>1360</v>
      </c>
      <c r="CP171" t="s">
        <v>188</v>
      </c>
      <c r="CQ171" t="s">
        <v>444</v>
      </c>
      <c r="CR171" t="s">
        <v>1360</v>
      </c>
      <c r="CS171" t="s">
        <v>860</v>
      </c>
      <c r="CT171" t="s">
        <v>444</v>
      </c>
      <c r="CU171" t="s">
        <v>444</v>
      </c>
      <c r="CV171" t="s">
        <v>2802</v>
      </c>
      <c r="CW171" t="s">
        <v>2736</v>
      </c>
      <c r="CX171" t="s">
        <v>2775</v>
      </c>
      <c r="CY171" t="s">
        <v>1593</v>
      </c>
      <c r="CZ171" t="s">
        <v>1646</v>
      </c>
      <c r="DA171" t="s">
        <v>444</v>
      </c>
      <c r="DB171" t="s">
        <v>444</v>
      </c>
      <c r="DC171" t="s">
        <v>444</v>
      </c>
      <c r="DD171" t="s">
        <v>444</v>
      </c>
      <c r="DE171" t="s">
        <v>444</v>
      </c>
      <c r="DF171" t="s">
        <v>444</v>
      </c>
      <c r="DG171" t="s">
        <v>444</v>
      </c>
      <c r="DH171" t="s">
        <v>444</v>
      </c>
      <c r="DI171" t="s">
        <v>1440</v>
      </c>
      <c r="DJ171" t="s">
        <v>444</v>
      </c>
      <c r="DK171" t="s">
        <v>444</v>
      </c>
      <c r="DL171" t="s">
        <v>444</v>
      </c>
      <c r="DM171" t="s">
        <v>444</v>
      </c>
      <c r="DN171" t="s">
        <v>444</v>
      </c>
      <c r="DO171" t="s">
        <v>444</v>
      </c>
      <c r="DP171" t="s">
        <v>444</v>
      </c>
      <c r="DQ171" t="s">
        <v>444</v>
      </c>
      <c r="DR171" t="s">
        <v>444</v>
      </c>
      <c r="DS171" t="s">
        <v>444</v>
      </c>
      <c r="DT171" s="24" t="s">
        <v>444</v>
      </c>
      <c r="DU171" s="24" t="s">
        <v>444</v>
      </c>
      <c r="DV171" t="s">
        <v>444</v>
      </c>
      <c r="DW171" t="s">
        <v>444</v>
      </c>
      <c r="DX171" s="24" t="s">
        <v>444</v>
      </c>
      <c r="DY171" s="24" t="s">
        <v>444</v>
      </c>
      <c r="DZ171" t="s">
        <v>444</v>
      </c>
      <c r="EA171" t="s">
        <v>444</v>
      </c>
      <c r="EB171" s="24" t="s">
        <v>444</v>
      </c>
      <c r="EC171" s="24" t="s">
        <v>444</v>
      </c>
      <c r="ED171" t="s">
        <v>444</v>
      </c>
      <c r="EE171" t="s">
        <v>444</v>
      </c>
      <c r="EF171" s="24" t="s">
        <v>444</v>
      </c>
      <c r="EG171" s="24" t="s">
        <v>444</v>
      </c>
      <c r="EH171" t="s">
        <v>444</v>
      </c>
      <c r="EI171" t="s">
        <v>444</v>
      </c>
      <c r="EJ171" s="24" t="s">
        <v>444</v>
      </c>
      <c r="EK171" s="24" t="s">
        <v>444</v>
      </c>
      <c r="EL171" t="s">
        <v>444</v>
      </c>
      <c r="EM171" t="s">
        <v>444</v>
      </c>
      <c r="EN171" s="24" t="s">
        <v>444</v>
      </c>
      <c r="EO171" s="24" t="s">
        <v>444</v>
      </c>
      <c r="EP171" t="s">
        <v>444</v>
      </c>
      <c r="EQ171" t="s">
        <v>444</v>
      </c>
      <c r="ER171" s="24" t="s">
        <v>444</v>
      </c>
      <c r="ES171" s="24" t="s">
        <v>444</v>
      </c>
      <c r="ET171" t="s">
        <v>444</v>
      </c>
      <c r="EU171" t="s">
        <v>444</v>
      </c>
      <c r="EV171" s="24" t="s">
        <v>444</v>
      </c>
      <c r="EW171" s="24" t="s">
        <v>444</v>
      </c>
      <c r="EX171" t="s">
        <v>444</v>
      </c>
      <c r="EY171" t="s">
        <v>444</v>
      </c>
      <c r="EZ171" s="24" t="s">
        <v>444</v>
      </c>
      <c r="FA171" s="24" t="s">
        <v>444</v>
      </c>
      <c r="FB171" t="s">
        <v>444</v>
      </c>
      <c r="FC171" t="s">
        <v>444</v>
      </c>
      <c r="FD171" s="24" t="s">
        <v>444</v>
      </c>
      <c r="FE171" s="24" t="s">
        <v>444</v>
      </c>
      <c r="FF171" t="s">
        <v>444</v>
      </c>
      <c r="FG171" t="s">
        <v>444</v>
      </c>
      <c r="FH171" s="24" t="s">
        <v>444</v>
      </c>
      <c r="FI171" s="24" t="s">
        <v>444</v>
      </c>
      <c r="FJ171" t="s">
        <v>444</v>
      </c>
      <c r="FK171" t="s">
        <v>444</v>
      </c>
      <c r="FL171" s="24" t="s">
        <v>444</v>
      </c>
      <c r="FM171" s="24" t="s">
        <v>444</v>
      </c>
      <c r="FN171" t="s">
        <v>444</v>
      </c>
      <c r="FO171" t="s">
        <v>444</v>
      </c>
      <c r="FP171" s="24" t="s">
        <v>444</v>
      </c>
      <c r="FQ171" s="24" t="s">
        <v>444</v>
      </c>
      <c r="FR171" t="s">
        <v>444</v>
      </c>
      <c r="FS171" t="s">
        <v>444</v>
      </c>
      <c r="FT171" s="24" t="s">
        <v>444</v>
      </c>
      <c r="FU171" s="24" t="s">
        <v>444</v>
      </c>
      <c r="FV171" t="s">
        <v>444</v>
      </c>
      <c r="FW171" t="s">
        <v>444</v>
      </c>
      <c r="FX171" s="24" t="s">
        <v>444</v>
      </c>
      <c r="FY171" s="24" t="s">
        <v>444</v>
      </c>
      <c r="FZ171" t="s">
        <v>444</v>
      </c>
      <c r="GA171" t="s">
        <v>444</v>
      </c>
      <c r="GB171" s="24" t="s">
        <v>444</v>
      </c>
      <c r="GC171" s="24" t="s">
        <v>444</v>
      </c>
      <c r="GD171" t="s">
        <v>444</v>
      </c>
      <c r="GE171" t="s">
        <v>444</v>
      </c>
      <c r="GF171" s="24" t="s">
        <v>444</v>
      </c>
      <c r="GG171" s="24" t="s">
        <v>444</v>
      </c>
      <c r="GH171" t="s">
        <v>15</v>
      </c>
      <c r="GI171" s="24" t="s">
        <v>582</v>
      </c>
      <c r="GJ171" s="24" t="s">
        <v>588</v>
      </c>
      <c r="GK171" t="s">
        <v>444</v>
      </c>
      <c r="GL171" t="s">
        <v>444</v>
      </c>
      <c r="GM171" s="24" t="s">
        <v>444</v>
      </c>
      <c r="GN171" s="24" t="s">
        <v>444</v>
      </c>
      <c r="GO171" t="s">
        <v>444</v>
      </c>
      <c r="GP171" t="s">
        <v>444</v>
      </c>
      <c r="GQ171" s="24" t="s">
        <v>444</v>
      </c>
      <c r="GR171" s="24" t="s">
        <v>444</v>
      </c>
      <c r="GS171" t="s">
        <v>444</v>
      </c>
      <c r="GT171" t="s">
        <v>444</v>
      </c>
      <c r="GU171" s="24" t="s">
        <v>444</v>
      </c>
      <c r="GV171" s="24" t="s">
        <v>444</v>
      </c>
      <c r="GW171" t="s">
        <v>444</v>
      </c>
      <c r="GX171" t="s">
        <v>444</v>
      </c>
      <c r="GY171" s="24" t="s">
        <v>444</v>
      </c>
      <c r="GZ171" s="24" t="s">
        <v>444</v>
      </c>
      <c r="HA171" t="s">
        <v>444</v>
      </c>
      <c r="HB171" t="s">
        <v>444</v>
      </c>
      <c r="HC171" s="24" t="s">
        <v>444</v>
      </c>
      <c r="HD171" s="24" t="s">
        <v>444</v>
      </c>
      <c r="HE171" t="s">
        <v>444</v>
      </c>
      <c r="HF171" t="s">
        <v>444</v>
      </c>
      <c r="HG171" s="24" t="s">
        <v>444</v>
      </c>
      <c r="HH171" s="24" t="s">
        <v>444</v>
      </c>
      <c r="HI171" t="s">
        <v>444</v>
      </c>
      <c r="HJ171" t="s">
        <v>444</v>
      </c>
      <c r="HK171" s="24" t="s">
        <v>444</v>
      </c>
      <c r="HL171" s="24" t="s">
        <v>444</v>
      </c>
      <c r="HM171" t="s">
        <v>444</v>
      </c>
      <c r="HN171" t="s">
        <v>444</v>
      </c>
      <c r="HO171" s="24" t="s">
        <v>444</v>
      </c>
      <c r="HP171" s="24" t="s">
        <v>444</v>
      </c>
      <c r="HQ171" t="s">
        <v>444</v>
      </c>
      <c r="HR171" t="s">
        <v>444</v>
      </c>
      <c r="HS171" s="24" t="s">
        <v>444</v>
      </c>
      <c r="HT171" s="24" t="s">
        <v>444</v>
      </c>
      <c r="HU171" t="s">
        <v>444</v>
      </c>
      <c r="HV171" t="s">
        <v>444</v>
      </c>
      <c r="HW171" s="24" t="s">
        <v>444</v>
      </c>
      <c r="HX171" s="24" t="s">
        <v>444</v>
      </c>
      <c r="HY171" t="s">
        <v>444</v>
      </c>
      <c r="HZ171" t="s">
        <v>444</v>
      </c>
      <c r="IA171" t="s">
        <v>2802</v>
      </c>
      <c r="IB171" t="s">
        <v>2736</v>
      </c>
      <c r="IC171" t="s">
        <v>2775</v>
      </c>
      <c r="ID171" s="33" t="b" cm="1">
        <f t="array" ref="ID171">_xlfn.IFNA(MATCH($A$2,_xlfn.NUMBERVALUE(Table_Query_from_MF_DSNP62[[#This Row],[CL_GLACCT_DR1]:[CL_GLACCT_CR4]]),0),0)&gt;=1</f>
        <v>1</v>
      </c>
      <c r="IE171" s="33" t="b">
        <f>OR(Table_Query_from_MF_DSNP62[[#This Row],[Pair1]:[Pair25]])</f>
        <v>1</v>
      </c>
      <c r="IF171" s="33">
        <f>_xlfn.IFNA(MATCH(TRUE,Table_Query_from_MF_DSNP62[[#This Row],[Pair1]:[Pair25]],0),"none")</f>
        <v>1</v>
      </c>
      <c r="IG171" s="33" t="b">
        <f>AND($A$2&gt;=_xlfn.NUMBERVALUE(Table_Query_from_MF_DSNP62[[#This Row],[CL_GL_ACCT_FR1]]),$A$2&lt;=_xlfn.NUMBERVALUE(Table_Query_from_MF_DSNP62[[#This Row],[CL_GL_ACCT_TO1]]))</f>
        <v>1</v>
      </c>
      <c r="IH171" s="33" t="b">
        <f>AND($A$2&gt;=_xlfn.NUMBERVALUE(Table_Query_from_MF_DSNP62[[#This Row],[CL_GL_ACCT_FR2]]),$A$2&lt;=_xlfn.NUMBERVALUE(Table_Query_from_MF_DSNP62[[#This Row],[CL_GL_ACCT_TO2]]))</f>
        <v>1</v>
      </c>
      <c r="II171" s="33" t="b">
        <f>AND($A$2&gt;=_xlfn.NUMBERVALUE(Table_Query_from_MF_DSNP62[[#This Row],[CL_GL_ACCT_FR3]]),$A$2&lt;=_xlfn.NUMBERVALUE(Table_Query_from_MF_DSNP62[[#This Row],[CL_GL_ACCT_TO3]]))</f>
        <v>1</v>
      </c>
      <c r="IJ171" s="33" t="b">
        <f>AND($A$2&gt;=_xlfn.NUMBERVALUE(Table_Query_from_MF_DSNP62[[#This Row],[CL_GL_ACCT_FR4]]),$A$2&lt;=_xlfn.NUMBERVALUE(Table_Query_from_MF_DSNP62[[#This Row],[CL_GL_ACCT_TO4]]))</f>
        <v>1</v>
      </c>
      <c r="IK171" s="33" t="b">
        <f>AND($A$2&gt;=_xlfn.NUMBERVALUE(Table_Query_from_MF_DSNP62[[#This Row],[CL_GL_ACCT_FR5]]),$A$2&lt;=_xlfn.NUMBERVALUE(Table_Query_from_MF_DSNP62[[#This Row],[CL_GL_ACCT_TO5]]))</f>
        <v>1</v>
      </c>
      <c r="IL171" s="33" t="b">
        <f>AND($A$2&gt;=_xlfn.NUMBERVALUE(Table_Query_from_MF_DSNP62[[#This Row],[CL_GL_ACCT_FR6]]),$A$2&lt;=_xlfn.NUMBERVALUE(Table_Query_from_MF_DSNP62[[#This Row],[CL_GL_ACCT_TO6]]))</f>
        <v>1</v>
      </c>
      <c r="IM171" s="33" t="b">
        <f>AND($A$2&gt;=_xlfn.NUMBERVALUE(Table_Query_from_MF_DSNP62[[#This Row],[CL_GL_ACCT_FR7]]),$A$2&lt;=_xlfn.NUMBERVALUE(Table_Query_from_MF_DSNP62[[#This Row],[CL_GL_ACCT_TO7]]))</f>
        <v>1</v>
      </c>
      <c r="IN171" s="33" t="b">
        <f>AND($A$2&gt;=_xlfn.NUMBERVALUE(Table_Query_from_MF_DSNP62[[#This Row],[CL_GL_ACCT_FR8]]),$A$2&lt;=_xlfn.NUMBERVALUE(Table_Query_from_MF_DSNP62[[#This Row],[CL_GL_ACCT_TO8]]))</f>
        <v>1</v>
      </c>
      <c r="IO171" s="33" t="b">
        <f>AND($A$2&gt;=_xlfn.NUMBERVALUE(Table_Query_from_MF_DSNP62[[#This Row],[CL_GL_ACCT_FR9]]),$A$2&lt;=_xlfn.NUMBERVALUE(Table_Query_from_MF_DSNP62[[#This Row],[CL_GL_ACCT_TO9]]))</f>
        <v>1</v>
      </c>
      <c r="IP171" s="33" t="b">
        <f>AND($A$2&gt;=_xlfn.NUMBERVALUE(Table_Query_from_MF_DSNP62[[#This Row],[CL_GL_ACCT_FR10]]),$A$2&lt;=_xlfn.NUMBERVALUE(Table_Query_from_MF_DSNP62[[#This Row],[CL_GL_ACCT_TO10]]))</f>
        <v>1</v>
      </c>
      <c r="IQ171" s="33" t="b">
        <f>AND($A$2&gt;=_xlfn.NUMBERVALUE(Table_Query_from_MF_DSNP62[[#This Row],[CL_GL_ACCT_FR11]]),$A$2&lt;=_xlfn.NUMBERVALUE(Table_Query_from_MF_DSNP62[[#This Row],[CL_GL_ACCT_TO11]]))</f>
        <v>1</v>
      </c>
      <c r="IR171" s="33" t="b">
        <f>AND($A$2&gt;=_xlfn.NUMBERVALUE(Table_Query_from_MF_DSNP62[[#This Row],[CL_GL_ACCT_FR12]]),$A$2&lt;=_xlfn.NUMBERVALUE(Table_Query_from_MF_DSNP62[[#This Row],[CL_GL_ACCT_TO12]]))</f>
        <v>1</v>
      </c>
      <c r="IS171" s="33" t="b">
        <f>AND($A$2&gt;=_xlfn.NUMBERVALUE(Table_Query_from_MF_DSNP62[[#This Row],[CL_GL_ACCT_FR13]]),$A$2&lt;=_xlfn.NUMBERVALUE(Table_Query_from_MF_DSNP62[[#This Row],[CL_GL_ACCT_TO13]]))</f>
        <v>1</v>
      </c>
      <c r="IT171" s="33" t="b">
        <f>AND($A$2&gt;=_xlfn.NUMBERVALUE(Table_Query_from_MF_DSNP62[[#This Row],[CL_GL_ACCT_FR14]]),$A$2&lt;=_xlfn.NUMBERVALUE(Table_Query_from_MF_DSNP62[[#This Row],[CL_GL_ACCT_TO14]]))</f>
        <v>1</v>
      </c>
      <c r="IU171" s="33" t="b">
        <f>AND($A$2&gt;=_xlfn.NUMBERVALUE(Table_Query_from_MF_DSNP62[[#This Row],[CL_GL_ACCT_FR15]]),$A$2&lt;=_xlfn.NUMBERVALUE(Table_Query_from_MF_DSNP62[[#This Row],[CL_GL_ACCT_TO15]]))</f>
        <v>1</v>
      </c>
      <c r="IV171" s="33" t="b">
        <f>AND($A$2&gt;=_xlfn.NUMBERVALUE(Table_Query_from_MF_DSNP62[[#This Row],[CL_GL_ACCT_FR16]]),$A$2&lt;=_xlfn.NUMBERVALUE(Table_Query_from_MF_DSNP62[[#This Row],[CL_GL_ACCT_TO16]]))</f>
        <v>1</v>
      </c>
      <c r="IW171" s="33" t="b">
        <f>AND($A$2&gt;=_xlfn.NUMBERVALUE(Table_Query_from_MF_DSNP62[[#This Row],[CL_GL_ACCT_FR17]]),$A$2&lt;=_xlfn.NUMBERVALUE(Table_Query_from_MF_DSNP62[[#This Row],[CL_GL_ACCT_TO17]]))</f>
        <v>1</v>
      </c>
      <c r="IX171" s="33" t="b">
        <f>AND($A$2&gt;=_xlfn.NUMBERVALUE(Table_Query_from_MF_DSNP62[[#This Row],[CL_GL_ACCT_FR18]]),$A$2&lt;=_xlfn.NUMBERVALUE(Table_Query_from_MF_DSNP62[[#This Row],[CL_GL_ACCT_TO18]]))</f>
        <v>1</v>
      </c>
      <c r="IY171" s="33" t="b">
        <f>AND($A$2&gt;=_xlfn.NUMBERVALUE(Table_Query_from_MF_DSNP62[[#This Row],[CL_GL_ACCT_FR19]]),$A$2&lt;=_xlfn.NUMBERVALUE(Table_Query_from_MF_DSNP62[[#This Row],[CL_GL_ACCT_TO19]]))</f>
        <v>1</v>
      </c>
      <c r="IZ171" s="33" t="b">
        <f>AND($A$2&gt;=_xlfn.NUMBERVALUE(Table_Query_from_MF_DSNP62[[#This Row],[CL_GL_ACCT_FR20]]),$A$2&lt;=_xlfn.NUMBERVALUE(Table_Query_from_MF_DSNP62[[#This Row],[CL_GL_ACCT_TO20]]))</f>
        <v>1</v>
      </c>
      <c r="JA171" s="33" t="b">
        <f>AND($A$2&gt;=_xlfn.NUMBERVALUE(Table_Query_from_MF_DSNP62[[#This Row],[CL_GL_ACCT_FR21]]),$A$2&lt;=_xlfn.NUMBERVALUE(Table_Query_from_MF_DSNP62[[#This Row],[CL_GL_ACCT_TO21]]))</f>
        <v>1</v>
      </c>
      <c r="JB171" s="33" t="b">
        <f>AND($A$2&gt;=_xlfn.NUMBERVALUE(Table_Query_from_MF_DSNP62[[#This Row],[CL_GL_ACCT_FR22]]),$A$2&lt;=_xlfn.NUMBERVALUE(Table_Query_from_MF_DSNP62[[#This Row],[CL_GL_ACCT_TO22]]))</f>
        <v>1</v>
      </c>
      <c r="JC171" s="33" t="b">
        <f>AND($A$2&gt;=_xlfn.NUMBERVALUE(Table_Query_from_MF_DSNP62[[#This Row],[CL_GL_ACCT_FR23]]),$A$2&lt;=_xlfn.NUMBERVALUE(Table_Query_from_MF_DSNP62[[#This Row],[CL_GL_ACCT_TO23]]))</f>
        <v>1</v>
      </c>
      <c r="JD171" s="33" t="b">
        <f>AND($A$2&gt;=_xlfn.NUMBERVALUE(Table_Query_from_MF_DSNP62[[#This Row],[CL_GL_ACCT_FR24]]),$A$2&lt;=_xlfn.NUMBERVALUE(Table_Query_from_MF_DSNP62[[#This Row],[CL_GL_ACCT_TO24]]))</f>
        <v>1</v>
      </c>
      <c r="JE171" s="33" t="b">
        <f>AND($A$2&gt;=_xlfn.NUMBERVALUE(Table_Query_from_MF_DSNP62[[#This Row],[CL_GL_ACCT_FR25]]),$A$2&lt;=_xlfn.NUMBERVALUE(Table_Query_from_MF_DSNP62[[#This Row],[CL_GL_ACCT_TO25]]))</f>
        <v>1</v>
      </c>
      <c r="JF171" s="33" t="b">
        <f>OR(Table_Query_from_MF_DSNP62[[#This Row],[PairA]:[PairO]])</f>
        <v>1</v>
      </c>
      <c r="JG171" s="33">
        <f>_xlfn.IFNA(MATCH(TRUE,Table_Query_from_MF_DSNP62[[#This Row],[PairA]:[PairO]],0),"none")</f>
        <v>2</v>
      </c>
      <c r="JH171" s="33" t="b">
        <f>AND($B$2&gt;=_xlfn.NUMBERVALUE(Table_Query_from_MF_DSNP62[[#This Row],[CL_CMP_OBJ_FR1]]),$B$2&lt;=_xlfn.NUMBERVALUE(Table_Query_from_MF_DSNP62[[#This Row],[CL_CMP_OBJ_TO1]]))</f>
        <v>0</v>
      </c>
      <c r="JI171" s="33" t="b">
        <f>AND($B$2&gt;=_xlfn.NUMBERVALUE(Table_Query_from_MF_DSNP62[[#This Row],[CL_CMP_OBJ_FR2]]),$B$2&lt;=_xlfn.NUMBERVALUE(Table_Query_from_MF_DSNP62[[#This Row],[CL_CMP_OBJ_TO2]]))</f>
        <v>1</v>
      </c>
      <c r="JJ171" s="33" t="b">
        <f>AND($B$2&gt;=_xlfn.NUMBERVALUE(Table_Query_from_MF_DSNP62[[#This Row],[CL_CMP_OBJ_FR3]]),$B$2&lt;=_xlfn.NUMBERVALUE(Table_Query_from_MF_DSNP62[[#This Row],[CL_CMP_OBJ_TO3]]))</f>
        <v>1</v>
      </c>
      <c r="JK171" s="33" t="b">
        <f>AND($B$2&gt;=_xlfn.NUMBERVALUE(Table_Query_from_MF_DSNP62[[#This Row],[CL_CMP_OBJ_FR4]]),$B$2&lt;=_xlfn.NUMBERVALUE(Table_Query_from_MF_DSNP62[[#This Row],[CL_CMP_OBJ_TO4]]))</f>
        <v>1</v>
      </c>
      <c r="JL171" s="33" t="b">
        <f>AND($B$2&gt;=_xlfn.NUMBERVALUE(Table_Query_from_MF_DSNP62[[#This Row],[CL_CMP_OBJ_FR5]]),$B$2&lt;=_xlfn.NUMBERVALUE(Table_Query_from_MF_DSNP62[[#This Row],[CL_CMP_OBJ_TO5]]))</f>
        <v>1</v>
      </c>
      <c r="JM171" s="33" t="b">
        <f>AND($B$2&gt;=_xlfn.NUMBERVALUE(Table_Query_from_MF_DSNP62[[#This Row],[CL_CMP_OBJ_FR6]]),$B$2&lt;=_xlfn.NUMBERVALUE(Table_Query_from_MF_DSNP62[[#This Row],[CL_CMP_OBJ_TO6]]))</f>
        <v>1</v>
      </c>
      <c r="JN171" s="33" t="b">
        <f>AND($B$2&gt;=_xlfn.NUMBERVALUE(Table_Query_from_MF_DSNP62[[#This Row],[CL_CMP_OBJ_FR7]]),$B$2&lt;=_xlfn.NUMBERVALUE(Table_Query_from_MF_DSNP62[[#This Row],[CL_CMP_OBJ_TO7]]))</f>
        <v>1</v>
      </c>
      <c r="JO171" s="33" t="b">
        <f>AND($B$2&gt;=_xlfn.NUMBERVALUE(Table_Query_from_MF_DSNP62[[#This Row],[CL_CMP_OBJ_FR8]]),$B$2&lt;=_xlfn.NUMBERVALUE(Table_Query_from_MF_DSNP62[[#This Row],[CL_CMP_OBJ_TO8]]))</f>
        <v>1</v>
      </c>
      <c r="JP171" s="33" t="b">
        <f>AND($B$2&gt;=_xlfn.NUMBERVALUE(Table_Query_from_MF_DSNP62[[#This Row],[CL_CMP_OBJ_FR9]]),$B$2&lt;=_xlfn.NUMBERVALUE(Table_Query_from_MF_DSNP62[[#This Row],[CL_CMP_OBJ_TO9]]))</f>
        <v>1</v>
      </c>
      <c r="JQ171" s="33" t="b">
        <f>AND($B$2&gt;=_xlfn.NUMBERVALUE(Table_Query_from_MF_DSNP62[[#This Row],[CL_CMP_OBJ_FR10]]),$B$2&lt;=_xlfn.NUMBERVALUE(Table_Query_from_MF_DSNP62[[#This Row],[CL_CMP_OBJ_TO10]]))</f>
        <v>1</v>
      </c>
      <c r="JR171" s="33" t="b">
        <f>AND($B$2&gt;=_xlfn.NUMBERVALUE(Table_Query_from_MF_DSNP62[[#This Row],[CL_CMP_OBJ_FR11]]),$B$2&lt;=_xlfn.NUMBERVALUE(Table_Query_from_MF_DSNP62[[#This Row],[CL_CMP_OBJ_TO11]]))</f>
        <v>1</v>
      </c>
      <c r="JS171" s="33" t="b">
        <f>AND($B$2&gt;=_xlfn.NUMBERVALUE(Table_Query_from_MF_DSNP62[[#This Row],[CL_CMP_OBJ_FR12]]),$B$2&lt;=_xlfn.NUMBERVALUE(Table_Query_from_MF_DSNP62[[#This Row],[CL_CMP_OBJ_TO12]]))</f>
        <v>1</v>
      </c>
      <c r="JT171" s="33" t="b">
        <f>AND($B$2&gt;=_xlfn.NUMBERVALUE(Table_Query_from_MF_DSNP62[[#This Row],[CL_CMP_OBJ_FR13]]),$B$2&lt;=_xlfn.NUMBERVALUE(Table_Query_from_MF_DSNP62[[#This Row],[CL_CMP_OBJ_TO13]]))</f>
        <v>1</v>
      </c>
      <c r="JU171" s="33" t="b">
        <f>AND($B$2&gt;=_xlfn.NUMBERVALUE(Table_Query_from_MF_DSNP62[[#This Row],[CL_CMP_OBJ_FR14]]),$B$2&lt;=_xlfn.NUMBERVALUE(Table_Query_from_MF_DSNP62[[#This Row],[CL_CMP_OBJ_TO14]]))</f>
        <v>1</v>
      </c>
      <c r="JV171" s="33" t="b">
        <f>AND($B$2&gt;=_xlfn.NUMBERVALUE(Table_Query_from_MF_DSNP62[[#This Row],[CL_CMP_OBJ_FR15]]),$B$2&lt;=_xlfn.NUMBERVALUE(Table_Query_from_MF_DSNP62[[#This Row],[CL_CMP_OBJ_TO15]]))</f>
        <v>1</v>
      </c>
    </row>
    <row r="172" spans="1:282" x14ac:dyDescent="0.25">
      <c r="A172" t="b">
        <f>OR(,Table_Query_from_MF_DSNP62[[#This Row],[Desired GL included as "hard-coded" GL?]],Table_Query_from_MF_DSNP62[[#This Row],[Desired GL included as "Open GL"?]])</f>
        <v>1</v>
      </c>
      <c r="B172" t="b">
        <f>Table_Query_from_MF_DSNP62[[#This Row],[Desired CObj included as "Open CObj"?]]</f>
        <v>1</v>
      </c>
      <c r="C172" t="s">
        <v>1655</v>
      </c>
      <c r="D172" t="s">
        <v>1656</v>
      </c>
      <c r="E172" t="s">
        <v>15</v>
      </c>
      <c r="F172" s="24" t="s">
        <v>422</v>
      </c>
      <c r="G172" t="s">
        <v>168</v>
      </c>
      <c r="H172" s="24" t="s">
        <v>444</v>
      </c>
      <c r="I172" t="s">
        <v>444</v>
      </c>
      <c r="J172" s="24" t="s">
        <v>444</v>
      </c>
      <c r="K172" t="s">
        <v>444</v>
      </c>
      <c r="L172" s="24" t="s">
        <v>359</v>
      </c>
      <c r="M172" t="s">
        <v>307</v>
      </c>
      <c r="N172" t="s">
        <v>444</v>
      </c>
      <c r="O172" t="s">
        <v>15</v>
      </c>
      <c r="P172" t="s">
        <v>444</v>
      </c>
      <c r="Q172" t="s">
        <v>15</v>
      </c>
      <c r="R172" t="s">
        <v>447</v>
      </c>
      <c r="S172" t="s">
        <v>15</v>
      </c>
      <c r="T172" t="s">
        <v>447</v>
      </c>
      <c r="U172" t="s">
        <v>444</v>
      </c>
      <c r="V172" t="s">
        <v>444</v>
      </c>
      <c r="W172" t="s">
        <v>447</v>
      </c>
      <c r="X172" t="s">
        <v>444</v>
      </c>
      <c r="Y172" t="s">
        <v>444</v>
      </c>
      <c r="Z172" t="s">
        <v>447</v>
      </c>
      <c r="AA172" t="s">
        <v>447</v>
      </c>
      <c r="AB172" t="s">
        <v>444</v>
      </c>
      <c r="AC172" t="s">
        <v>444</v>
      </c>
      <c r="AD172" t="s">
        <v>447</v>
      </c>
      <c r="AE172" t="s">
        <v>447</v>
      </c>
      <c r="AF172" t="s">
        <v>447</v>
      </c>
      <c r="AG172" t="s">
        <v>447</v>
      </c>
      <c r="AH172" t="s">
        <v>447</v>
      </c>
      <c r="AI172" t="s">
        <v>447</v>
      </c>
      <c r="AJ172" t="s">
        <v>442</v>
      </c>
      <c r="AK172" t="s">
        <v>442</v>
      </c>
      <c r="AL172" t="s">
        <v>444</v>
      </c>
      <c r="AM172" t="s">
        <v>447</v>
      </c>
      <c r="AN172" t="s">
        <v>444</v>
      </c>
      <c r="AO172" t="s">
        <v>444</v>
      </c>
      <c r="AP172" t="s">
        <v>442</v>
      </c>
      <c r="AQ172" t="s">
        <v>528</v>
      </c>
      <c r="AR172" t="s">
        <v>282</v>
      </c>
      <c r="AS172" t="s">
        <v>7</v>
      </c>
      <c r="AT172" t="s">
        <v>10</v>
      </c>
      <c r="AU172" t="s">
        <v>1609</v>
      </c>
      <c r="AV172" t="s">
        <v>1359</v>
      </c>
      <c r="AW172" t="s">
        <v>390</v>
      </c>
      <c r="AX172" t="s">
        <v>1619</v>
      </c>
      <c r="AY172" t="s">
        <v>444</v>
      </c>
      <c r="AZ172" t="s">
        <v>444</v>
      </c>
      <c r="BA172" t="s">
        <v>444</v>
      </c>
      <c r="BB172" t="s">
        <v>743</v>
      </c>
      <c r="BC172" t="s">
        <v>1592</v>
      </c>
      <c r="BD172" t="s">
        <v>1359</v>
      </c>
      <c r="BE172" t="s">
        <v>444</v>
      </c>
      <c r="BF172" t="s">
        <v>1360</v>
      </c>
      <c r="BG172" t="s">
        <v>1360</v>
      </c>
      <c r="BH172" t="s">
        <v>755</v>
      </c>
      <c r="BI172" t="s">
        <v>529</v>
      </c>
      <c r="BJ172" t="s">
        <v>1520</v>
      </c>
      <c r="BK172" t="s">
        <v>282</v>
      </c>
      <c r="BL172" t="s">
        <v>1360</v>
      </c>
      <c r="BM172" t="s">
        <v>758</v>
      </c>
      <c r="BN172" t="s">
        <v>529</v>
      </c>
      <c r="BO172" t="s">
        <v>1520</v>
      </c>
      <c r="BP172" t="s">
        <v>282</v>
      </c>
      <c r="BQ172" t="s">
        <v>740</v>
      </c>
      <c r="BR172" t="s">
        <v>1521</v>
      </c>
      <c r="BS172" t="s">
        <v>444</v>
      </c>
      <c r="BT172" t="s">
        <v>1360</v>
      </c>
      <c r="BU172" t="s">
        <v>188</v>
      </c>
      <c r="BV172" t="s">
        <v>444</v>
      </c>
      <c r="BW172" t="s">
        <v>740</v>
      </c>
      <c r="BX172" t="s">
        <v>1521</v>
      </c>
      <c r="BY172" t="s">
        <v>444</v>
      </c>
      <c r="BZ172" t="s">
        <v>1360</v>
      </c>
      <c r="CA172" t="s">
        <v>188</v>
      </c>
      <c r="CB172" t="s">
        <v>444</v>
      </c>
      <c r="CC172" t="s">
        <v>444</v>
      </c>
      <c r="CD172" t="s">
        <v>444</v>
      </c>
      <c r="CE172" t="s">
        <v>444</v>
      </c>
      <c r="CF172" t="s">
        <v>444</v>
      </c>
      <c r="CG172" t="s">
        <v>444</v>
      </c>
      <c r="CH172" t="s">
        <v>444</v>
      </c>
      <c r="CI172" t="s">
        <v>740</v>
      </c>
      <c r="CJ172" t="s">
        <v>1521</v>
      </c>
      <c r="CK172" t="s">
        <v>444</v>
      </c>
      <c r="CL172" t="s">
        <v>1360</v>
      </c>
      <c r="CM172" t="s">
        <v>188</v>
      </c>
      <c r="CN172" t="s">
        <v>444</v>
      </c>
      <c r="CO172" t="s">
        <v>740</v>
      </c>
      <c r="CP172" t="s">
        <v>1521</v>
      </c>
      <c r="CQ172" t="s">
        <v>444</v>
      </c>
      <c r="CR172" t="s">
        <v>1360</v>
      </c>
      <c r="CS172" t="s">
        <v>188</v>
      </c>
      <c r="CT172" t="s">
        <v>444</v>
      </c>
      <c r="CU172" t="s">
        <v>444</v>
      </c>
      <c r="CV172" t="s">
        <v>2802</v>
      </c>
      <c r="CW172" t="s">
        <v>2736</v>
      </c>
      <c r="CX172" t="s">
        <v>2775</v>
      </c>
      <c r="CY172" t="s">
        <v>1593</v>
      </c>
      <c r="CZ172" t="s">
        <v>1646</v>
      </c>
      <c r="DA172" t="s">
        <v>444</v>
      </c>
      <c r="DB172" t="s">
        <v>444</v>
      </c>
      <c r="DC172" t="s">
        <v>444</v>
      </c>
      <c r="DD172" t="s">
        <v>444</v>
      </c>
      <c r="DE172" t="s">
        <v>444</v>
      </c>
      <c r="DF172" t="s">
        <v>444</v>
      </c>
      <c r="DG172" t="s">
        <v>444</v>
      </c>
      <c r="DH172" t="s">
        <v>444</v>
      </c>
      <c r="DI172" t="s">
        <v>1440</v>
      </c>
      <c r="DJ172" t="s">
        <v>444</v>
      </c>
      <c r="DK172" t="s">
        <v>444</v>
      </c>
      <c r="DL172" t="s">
        <v>444</v>
      </c>
      <c r="DM172" t="s">
        <v>444</v>
      </c>
      <c r="DN172" t="s">
        <v>444</v>
      </c>
      <c r="DO172" t="s">
        <v>444</v>
      </c>
      <c r="DP172" t="s">
        <v>444</v>
      </c>
      <c r="DQ172" t="s">
        <v>444</v>
      </c>
      <c r="DR172" t="s">
        <v>444</v>
      </c>
      <c r="DS172" t="s">
        <v>444</v>
      </c>
      <c r="DT172" s="24" t="s">
        <v>444</v>
      </c>
      <c r="DU172" s="24" t="s">
        <v>444</v>
      </c>
      <c r="DV172" t="s">
        <v>444</v>
      </c>
      <c r="DW172" t="s">
        <v>444</v>
      </c>
      <c r="DX172" s="24" t="s">
        <v>444</v>
      </c>
      <c r="DY172" s="24" t="s">
        <v>444</v>
      </c>
      <c r="DZ172" t="s">
        <v>444</v>
      </c>
      <c r="EA172" t="s">
        <v>444</v>
      </c>
      <c r="EB172" s="24" t="s">
        <v>444</v>
      </c>
      <c r="EC172" s="24" t="s">
        <v>444</v>
      </c>
      <c r="ED172" t="s">
        <v>444</v>
      </c>
      <c r="EE172" t="s">
        <v>444</v>
      </c>
      <c r="EF172" s="24" t="s">
        <v>444</v>
      </c>
      <c r="EG172" s="24" t="s">
        <v>444</v>
      </c>
      <c r="EH172" t="s">
        <v>444</v>
      </c>
      <c r="EI172" t="s">
        <v>444</v>
      </c>
      <c r="EJ172" s="24" t="s">
        <v>444</v>
      </c>
      <c r="EK172" s="24" t="s">
        <v>444</v>
      </c>
      <c r="EL172" t="s">
        <v>444</v>
      </c>
      <c r="EM172" t="s">
        <v>444</v>
      </c>
      <c r="EN172" s="24" t="s">
        <v>444</v>
      </c>
      <c r="EO172" s="24" t="s">
        <v>444</v>
      </c>
      <c r="EP172" t="s">
        <v>444</v>
      </c>
      <c r="EQ172" t="s">
        <v>444</v>
      </c>
      <c r="ER172" s="24" t="s">
        <v>444</v>
      </c>
      <c r="ES172" s="24" t="s">
        <v>444</v>
      </c>
      <c r="ET172" t="s">
        <v>444</v>
      </c>
      <c r="EU172" t="s">
        <v>444</v>
      </c>
      <c r="EV172" s="24" t="s">
        <v>444</v>
      </c>
      <c r="EW172" s="24" t="s">
        <v>444</v>
      </c>
      <c r="EX172" t="s">
        <v>444</v>
      </c>
      <c r="EY172" t="s">
        <v>444</v>
      </c>
      <c r="EZ172" s="24" t="s">
        <v>444</v>
      </c>
      <c r="FA172" s="24" t="s">
        <v>444</v>
      </c>
      <c r="FB172" t="s">
        <v>444</v>
      </c>
      <c r="FC172" t="s">
        <v>444</v>
      </c>
      <c r="FD172" s="24" t="s">
        <v>444</v>
      </c>
      <c r="FE172" s="24" t="s">
        <v>444</v>
      </c>
      <c r="FF172" t="s">
        <v>444</v>
      </c>
      <c r="FG172" t="s">
        <v>444</v>
      </c>
      <c r="FH172" s="24" t="s">
        <v>444</v>
      </c>
      <c r="FI172" s="24" t="s">
        <v>444</v>
      </c>
      <c r="FJ172" t="s">
        <v>444</v>
      </c>
      <c r="FK172" t="s">
        <v>444</v>
      </c>
      <c r="FL172" s="24" t="s">
        <v>444</v>
      </c>
      <c r="FM172" s="24" t="s">
        <v>444</v>
      </c>
      <c r="FN172" t="s">
        <v>444</v>
      </c>
      <c r="FO172" t="s">
        <v>444</v>
      </c>
      <c r="FP172" s="24" t="s">
        <v>444</v>
      </c>
      <c r="FQ172" s="24" t="s">
        <v>444</v>
      </c>
      <c r="FR172" t="s">
        <v>444</v>
      </c>
      <c r="FS172" t="s">
        <v>444</v>
      </c>
      <c r="FT172" s="24" t="s">
        <v>444</v>
      </c>
      <c r="FU172" s="24" t="s">
        <v>444</v>
      </c>
      <c r="FV172" t="s">
        <v>444</v>
      </c>
      <c r="FW172" t="s">
        <v>444</v>
      </c>
      <c r="FX172" s="24" t="s">
        <v>444</v>
      </c>
      <c r="FY172" s="24" t="s">
        <v>444</v>
      </c>
      <c r="FZ172" t="s">
        <v>444</v>
      </c>
      <c r="GA172" t="s">
        <v>444</v>
      </c>
      <c r="GB172" s="24" t="s">
        <v>444</v>
      </c>
      <c r="GC172" s="24" t="s">
        <v>444</v>
      </c>
      <c r="GD172" t="s">
        <v>444</v>
      </c>
      <c r="GE172" t="s">
        <v>444</v>
      </c>
      <c r="GF172" s="24" t="s">
        <v>444</v>
      </c>
      <c r="GG172" s="24" t="s">
        <v>444</v>
      </c>
      <c r="GH172" t="s">
        <v>15</v>
      </c>
      <c r="GI172" s="24" t="s">
        <v>582</v>
      </c>
      <c r="GJ172" s="24" t="s">
        <v>588</v>
      </c>
      <c r="GK172" t="s">
        <v>561</v>
      </c>
      <c r="GL172" t="s">
        <v>561</v>
      </c>
      <c r="GM172" s="24" t="s">
        <v>444</v>
      </c>
      <c r="GN172" s="24" t="s">
        <v>444</v>
      </c>
      <c r="GO172" t="s">
        <v>444</v>
      </c>
      <c r="GP172" t="s">
        <v>444</v>
      </c>
      <c r="GQ172" s="24" t="s">
        <v>444</v>
      </c>
      <c r="GR172" s="24" t="s">
        <v>444</v>
      </c>
      <c r="GS172" t="s">
        <v>444</v>
      </c>
      <c r="GT172" t="s">
        <v>444</v>
      </c>
      <c r="GU172" s="24" t="s">
        <v>444</v>
      </c>
      <c r="GV172" s="24" t="s">
        <v>444</v>
      </c>
      <c r="GW172" t="s">
        <v>444</v>
      </c>
      <c r="GX172" t="s">
        <v>444</v>
      </c>
      <c r="GY172" s="24" t="s">
        <v>444</v>
      </c>
      <c r="GZ172" s="24" t="s">
        <v>444</v>
      </c>
      <c r="HA172" t="s">
        <v>444</v>
      </c>
      <c r="HB172" t="s">
        <v>444</v>
      </c>
      <c r="HC172" s="24" t="s">
        <v>444</v>
      </c>
      <c r="HD172" s="24" t="s">
        <v>444</v>
      </c>
      <c r="HE172" t="s">
        <v>444</v>
      </c>
      <c r="HF172" t="s">
        <v>444</v>
      </c>
      <c r="HG172" s="24" t="s">
        <v>444</v>
      </c>
      <c r="HH172" s="24" t="s">
        <v>444</v>
      </c>
      <c r="HI172" t="s">
        <v>444</v>
      </c>
      <c r="HJ172" t="s">
        <v>444</v>
      </c>
      <c r="HK172" s="24" t="s">
        <v>444</v>
      </c>
      <c r="HL172" s="24" t="s">
        <v>444</v>
      </c>
      <c r="HM172" t="s">
        <v>444</v>
      </c>
      <c r="HN172" t="s">
        <v>444</v>
      </c>
      <c r="HO172" s="24" t="s">
        <v>444</v>
      </c>
      <c r="HP172" s="24" t="s">
        <v>444</v>
      </c>
      <c r="HQ172" t="s">
        <v>444</v>
      </c>
      <c r="HR172" t="s">
        <v>444</v>
      </c>
      <c r="HS172" s="24" t="s">
        <v>444</v>
      </c>
      <c r="HT172" s="24" t="s">
        <v>444</v>
      </c>
      <c r="HU172" t="s">
        <v>444</v>
      </c>
      <c r="HV172" t="s">
        <v>444</v>
      </c>
      <c r="HW172" s="24" t="s">
        <v>444</v>
      </c>
      <c r="HX172" s="24" t="s">
        <v>444</v>
      </c>
      <c r="HY172" t="s">
        <v>444</v>
      </c>
      <c r="HZ172" t="s">
        <v>444</v>
      </c>
      <c r="IA172" t="s">
        <v>3043</v>
      </c>
      <c r="IB172" t="s">
        <v>2736</v>
      </c>
      <c r="IC172" t="s">
        <v>2775</v>
      </c>
      <c r="ID172" s="33" t="b" cm="1">
        <f t="array" ref="ID172">_xlfn.IFNA(MATCH($A$2,_xlfn.NUMBERVALUE(Table_Query_from_MF_DSNP62[[#This Row],[CL_GLACCT_DR1]:[CL_GLACCT_CR4]]),0),0)&gt;=1</f>
        <v>1</v>
      </c>
      <c r="IE172" s="33" t="b">
        <f>OR(Table_Query_from_MF_DSNP62[[#This Row],[Pair1]:[Pair25]])</f>
        <v>1</v>
      </c>
      <c r="IF172" s="33">
        <f>_xlfn.IFNA(MATCH(TRUE,Table_Query_from_MF_DSNP62[[#This Row],[Pair1]:[Pair25]],0),"none")</f>
        <v>1</v>
      </c>
      <c r="IG172" s="33" t="b">
        <f>AND($A$2&gt;=_xlfn.NUMBERVALUE(Table_Query_from_MF_DSNP62[[#This Row],[CL_GL_ACCT_FR1]]),$A$2&lt;=_xlfn.NUMBERVALUE(Table_Query_from_MF_DSNP62[[#This Row],[CL_GL_ACCT_TO1]]))</f>
        <v>1</v>
      </c>
      <c r="IH172" s="33" t="b">
        <f>AND($A$2&gt;=_xlfn.NUMBERVALUE(Table_Query_from_MF_DSNP62[[#This Row],[CL_GL_ACCT_FR2]]),$A$2&lt;=_xlfn.NUMBERVALUE(Table_Query_from_MF_DSNP62[[#This Row],[CL_GL_ACCT_TO2]]))</f>
        <v>1</v>
      </c>
      <c r="II172" s="33" t="b">
        <f>AND($A$2&gt;=_xlfn.NUMBERVALUE(Table_Query_from_MF_DSNP62[[#This Row],[CL_GL_ACCT_FR3]]),$A$2&lt;=_xlfn.NUMBERVALUE(Table_Query_from_MF_DSNP62[[#This Row],[CL_GL_ACCT_TO3]]))</f>
        <v>1</v>
      </c>
      <c r="IJ172" s="33" t="b">
        <f>AND($A$2&gt;=_xlfn.NUMBERVALUE(Table_Query_from_MF_DSNP62[[#This Row],[CL_GL_ACCT_FR4]]),$A$2&lt;=_xlfn.NUMBERVALUE(Table_Query_from_MF_DSNP62[[#This Row],[CL_GL_ACCT_TO4]]))</f>
        <v>1</v>
      </c>
      <c r="IK172" s="33" t="b">
        <f>AND($A$2&gt;=_xlfn.NUMBERVALUE(Table_Query_from_MF_DSNP62[[#This Row],[CL_GL_ACCT_FR5]]),$A$2&lt;=_xlfn.NUMBERVALUE(Table_Query_from_MF_DSNP62[[#This Row],[CL_GL_ACCT_TO5]]))</f>
        <v>1</v>
      </c>
      <c r="IL172" s="33" t="b">
        <f>AND($A$2&gt;=_xlfn.NUMBERVALUE(Table_Query_from_MF_DSNP62[[#This Row],[CL_GL_ACCT_FR6]]),$A$2&lt;=_xlfn.NUMBERVALUE(Table_Query_from_MF_DSNP62[[#This Row],[CL_GL_ACCT_TO6]]))</f>
        <v>1</v>
      </c>
      <c r="IM172" s="33" t="b">
        <f>AND($A$2&gt;=_xlfn.NUMBERVALUE(Table_Query_from_MF_DSNP62[[#This Row],[CL_GL_ACCT_FR7]]),$A$2&lt;=_xlfn.NUMBERVALUE(Table_Query_from_MF_DSNP62[[#This Row],[CL_GL_ACCT_TO7]]))</f>
        <v>1</v>
      </c>
      <c r="IN172" s="33" t="b">
        <f>AND($A$2&gt;=_xlfn.NUMBERVALUE(Table_Query_from_MF_DSNP62[[#This Row],[CL_GL_ACCT_FR8]]),$A$2&lt;=_xlfn.NUMBERVALUE(Table_Query_from_MF_DSNP62[[#This Row],[CL_GL_ACCT_TO8]]))</f>
        <v>1</v>
      </c>
      <c r="IO172" s="33" t="b">
        <f>AND($A$2&gt;=_xlfn.NUMBERVALUE(Table_Query_from_MF_DSNP62[[#This Row],[CL_GL_ACCT_FR9]]),$A$2&lt;=_xlfn.NUMBERVALUE(Table_Query_from_MF_DSNP62[[#This Row],[CL_GL_ACCT_TO9]]))</f>
        <v>1</v>
      </c>
      <c r="IP172" s="33" t="b">
        <f>AND($A$2&gt;=_xlfn.NUMBERVALUE(Table_Query_from_MF_DSNP62[[#This Row],[CL_GL_ACCT_FR10]]),$A$2&lt;=_xlfn.NUMBERVALUE(Table_Query_from_MF_DSNP62[[#This Row],[CL_GL_ACCT_TO10]]))</f>
        <v>1</v>
      </c>
      <c r="IQ172" s="33" t="b">
        <f>AND($A$2&gt;=_xlfn.NUMBERVALUE(Table_Query_from_MF_DSNP62[[#This Row],[CL_GL_ACCT_FR11]]),$A$2&lt;=_xlfn.NUMBERVALUE(Table_Query_from_MF_DSNP62[[#This Row],[CL_GL_ACCT_TO11]]))</f>
        <v>1</v>
      </c>
      <c r="IR172" s="33" t="b">
        <f>AND($A$2&gt;=_xlfn.NUMBERVALUE(Table_Query_from_MF_DSNP62[[#This Row],[CL_GL_ACCT_FR12]]),$A$2&lt;=_xlfn.NUMBERVALUE(Table_Query_from_MF_DSNP62[[#This Row],[CL_GL_ACCT_TO12]]))</f>
        <v>1</v>
      </c>
      <c r="IS172" s="33" t="b">
        <f>AND($A$2&gt;=_xlfn.NUMBERVALUE(Table_Query_from_MF_DSNP62[[#This Row],[CL_GL_ACCT_FR13]]),$A$2&lt;=_xlfn.NUMBERVALUE(Table_Query_from_MF_DSNP62[[#This Row],[CL_GL_ACCT_TO13]]))</f>
        <v>1</v>
      </c>
      <c r="IT172" s="33" t="b">
        <f>AND($A$2&gt;=_xlfn.NUMBERVALUE(Table_Query_from_MF_DSNP62[[#This Row],[CL_GL_ACCT_FR14]]),$A$2&lt;=_xlfn.NUMBERVALUE(Table_Query_from_MF_DSNP62[[#This Row],[CL_GL_ACCT_TO14]]))</f>
        <v>1</v>
      </c>
      <c r="IU172" s="33" t="b">
        <f>AND($A$2&gt;=_xlfn.NUMBERVALUE(Table_Query_from_MF_DSNP62[[#This Row],[CL_GL_ACCT_FR15]]),$A$2&lt;=_xlfn.NUMBERVALUE(Table_Query_from_MF_DSNP62[[#This Row],[CL_GL_ACCT_TO15]]))</f>
        <v>1</v>
      </c>
      <c r="IV172" s="33" t="b">
        <f>AND($A$2&gt;=_xlfn.NUMBERVALUE(Table_Query_from_MF_DSNP62[[#This Row],[CL_GL_ACCT_FR16]]),$A$2&lt;=_xlfn.NUMBERVALUE(Table_Query_from_MF_DSNP62[[#This Row],[CL_GL_ACCT_TO16]]))</f>
        <v>1</v>
      </c>
      <c r="IW172" s="33" t="b">
        <f>AND($A$2&gt;=_xlfn.NUMBERVALUE(Table_Query_from_MF_DSNP62[[#This Row],[CL_GL_ACCT_FR17]]),$A$2&lt;=_xlfn.NUMBERVALUE(Table_Query_from_MF_DSNP62[[#This Row],[CL_GL_ACCT_TO17]]))</f>
        <v>1</v>
      </c>
      <c r="IX172" s="33" t="b">
        <f>AND($A$2&gt;=_xlfn.NUMBERVALUE(Table_Query_from_MF_DSNP62[[#This Row],[CL_GL_ACCT_FR18]]),$A$2&lt;=_xlfn.NUMBERVALUE(Table_Query_from_MF_DSNP62[[#This Row],[CL_GL_ACCT_TO18]]))</f>
        <v>1</v>
      </c>
      <c r="IY172" s="33" t="b">
        <f>AND($A$2&gt;=_xlfn.NUMBERVALUE(Table_Query_from_MF_DSNP62[[#This Row],[CL_GL_ACCT_FR19]]),$A$2&lt;=_xlfn.NUMBERVALUE(Table_Query_from_MF_DSNP62[[#This Row],[CL_GL_ACCT_TO19]]))</f>
        <v>1</v>
      </c>
      <c r="IZ172" s="33" t="b">
        <f>AND($A$2&gt;=_xlfn.NUMBERVALUE(Table_Query_from_MF_DSNP62[[#This Row],[CL_GL_ACCT_FR20]]),$A$2&lt;=_xlfn.NUMBERVALUE(Table_Query_from_MF_DSNP62[[#This Row],[CL_GL_ACCT_TO20]]))</f>
        <v>1</v>
      </c>
      <c r="JA172" s="33" t="b">
        <f>AND($A$2&gt;=_xlfn.NUMBERVALUE(Table_Query_from_MF_DSNP62[[#This Row],[CL_GL_ACCT_FR21]]),$A$2&lt;=_xlfn.NUMBERVALUE(Table_Query_from_MF_DSNP62[[#This Row],[CL_GL_ACCT_TO21]]))</f>
        <v>1</v>
      </c>
      <c r="JB172" s="33" t="b">
        <f>AND($A$2&gt;=_xlfn.NUMBERVALUE(Table_Query_from_MF_DSNP62[[#This Row],[CL_GL_ACCT_FR22]]),$A$2&lt;=_xlfn.NUMBERVALUE(Table_Query_from_MF_DSNP62[[#This Row],[CL_GL_ACCT_TO22]]))</f>
        <v>1</v>
      </c>
      <c r="JC172" s="33" t="b">
        <f>AND($A$2&gt;=_xlfn.NUMBERVALUE(Table_Query_from_MF_DSNP62[[#This Row],[CL_GL_ACCT_FR23]]),$A$2&lt;=_xlfn.NUMBERVALUE(Table_Query_from_MF_DSNP62[[#This Row],[CL_GL_ACCT_TO23]]))</f>
        <v>1</v>
      </c>
      <c r="JD172" s="33" t="b">
        <f>AND($A$2&gt;=_xlfn.NUMBERVALUE(Table_Query_from_MF_DSNP62[[#This Row],[CL_GL_ACCT_FR24]]),$A$2&lt;=_xlfn.NUMBERVALUE(Table_Query_from_MF_DSNP62[[#This Row],[CL_GL_ACCT_TO24]]))</f>
        <v>1</v>
      </c>
      <c r="JE172" s="33" t="b">
        <f>AND($A$2&gt;=_xlfn.NUMBERVALUE(Table_Query_from_MF_DSNP62[[#This Row],[CL_GL_ACCT_FR25]]),$A$2&lt;=_xlfn.NUMBERVALUE(Table_Query_from_MF_DSNP62[[#This Row],[CL_GL_ACCT_TO25]]))</f>
        <v>1</v>
      </c>
      <c r="JF172" s="33" t="b">
        <f>OR(Table_Query_from_MF_DSNP62[[#This Row],[PairA]:[PairO]])</f>
        <v>1</v>
      </c>
      <c r="JG172" s="33">
        <f>_xlfn.IFNA(MATCH(TRUE,Table_Query_from_MF_DSNP62[[#This Row],[PairA]:[PairO]],0),"none")</f>
        <v>3</v>
      </c>
      <c r="JH172" s="33" t="b">
        <f>AND($B$2&gt;=_xlfn.NUMBERVALUE(Table_Query_from_MF_DSNP62[[#This Row],[CL_CMP_OBJ_FR1]]),$B$2&lt;=_xlfn.NUMBERVALUE(Table_Query_from_MF_DSNP62[[#This Row],[CL_CMP_OBJ_TO1]]))</f>
        <v>0</v>
      </c>
      <c r="JI172" s="33" t="b">
        <f>AND($B$2&gt;=_xlfn.NUMBERVALUE(Table_Query_from_MF_DSNP62[[#This Row],[CL_CMP_OBJ_FR2]]),$B$2&lt;=_xlfn.NUMBERVALUE(Table_Query_from_MF_DSNP62[[#This Row],[CL_CMP_OBJ_TO2]]))</f>
        <v>0</v>
      </c>
      <c r="JJ172" s="33" t="b">
        <f>AND($B$2&gt;=_xlfn.NUMBERVALUE(Table_Query_from_MF_DSNP62[[#This Row],[CL_CMP_OBJ_FR3]]),$B$2&lt;=_xlfn.NUMBERVALUE(Table_Query_from_MF_DSNP62[[#This Row],[CL_CMP_OBJ_TO3]]))</f>
        <v>1</v>
      </c>
      <c r="JK172" s="33" t="b">
        <f>AND($B$2&gt;=_xlfn.NUMBERVALUE(Table_Query_from_MF_DSNP62[[#This Row],[CL_CMP_OBJ_FR4]]),$B$2&lt;=_xlfn.NUMBERVALUE(Table_Query_from_MF_DSNP62[[#This Row],[CL_CMP_OBJ_TO4]]))</f>
        <v>1</v>
      </c>
      <c r="JL172" s="33" t="b">
        <f>AND($B$2&gt;=_xlfn.NUMBERVALUE(Table_Query_from_MF_DSNP62[[#This Row],[CL_CMP_OBJ_FR5]]),$B$2&lt;=_xlfn.NUMBERVALUE(Table_Query_from_MF_DSNP62[[#This Row],[CL_CMP_OBJ_TO5]]))</f>
        <v>1</v>
      </c>
      <c r="JM172" s="33" t="b">
        <f>AND($B$2&gt;=_xlfn.NUMBERVALUE(Table_Query_from_MF_DSNP62[[#This Row],[CL_CMP_OBJ_FR6]]),$B$2&lt;=_xlfn.NUMBERVALUE(Table_Query_from_MF_DSNP62[[#This Row],[CL_CMP_OBJ_TO6]]))</f>
        <v>1</v>
      </c>
      <c r="JN172" s="33" t="b">
        <f>AND($B$2&gt;=_xlfn.NUMBERVALUE(Table_Query_from_MF_DSNP62[[#This Row],[CL_CMP_OBJ_FR7]]),$B$2&lt;=_xlfn.NUMBERVALUE(Table_Query_from_MF_DSNP62[[#This Row],[CL_CMP_OBJ_TO7]]))</f>
        <v>1</v>
      </c>
      <c r="JO172" s="33" t="b">
        <f>AND($B$2&gt;=_xlfn.NUMBERVALUE(Table_Query_from_MF_DSNP62[[#This Row],[CL_CMP_OBJ_FR8]]),$B$2&lt;=_xlfn.NUMBERVALUE(Table_Query_from_MF_DSNP62[[#This Row],[CL_CMP_OBJ_TO8]]))</f>
        <v>1</v>
      </c>
      <c r="JP172" s="33" t="b">
        <f>AND($B$2&gt;=_xlfn.NUMBERVALUE(Table_Query_from_MF_DSNP62[[#This Row],[CL_CMP_OBJ_FR9]]),$B$2&lt;=_xlfn.NUMBERVALUE(Table_Query_from_MF_DSNP62[[#This Row],[CL_CMP_OBJ_TO9]]))</f>
        <v>1</v>
      </c>
      <c r="JQ172" s="33" t="b">
        <f>AND($B$2&gt;=_xlfn.NUMBERVALUE(Table_Query_from_MF_DSNP62[[#This Row],[CL_CMP_OBJ_FR10]]),$B$2&lt;=_xlfn.NUMBERVALUE(Table_Query_from_MF_DSNP62[[#This Row],[CL_CMP_OBJ_TO10]]))</f>
        <v>1</v>
      </c>
      <c r="JR172" s="33" t="b">
        <f>AND($B$2&gt;=_xlfn.NUMBERVALUE(Table_Query_from_MF_DSNP62[[#This Row],[CL_CMP_OBJ_FR11]]),$B$2&lt;=_xlfn.NUMBERVALUE(Table_Query_from_MF_DSNP62[[#This Row],[CL_CMP_OBJ_TO11]]))</f>
        <v>1</v>
      </c>
      <c r="JS172" s="33" t="b">
        <f>AND($B$2&gt;=_xlfn.NUMBERVALUE(Table_Query_from_MF_DSNP62[[#This Row],[CL_CMP_OBJ_FR12]]),$B$2&lt;=_xlfn.NUMBERVALUE(Table_Query_from_MF_DSNP62[[#This Row],[CL_CMP_OBJ_TO12]]))</f>
        <v>1</v>
      </c>
      <c r="JT172" s="33" t="b">
        <f>AND($B$2&gt;=_xlfn.NUMBERVALUE(Table_Query_from_MF_DSNP62[[#This Row],[CL_CMP_OBJ_FR13]]),$B$2&lt;=_xlfn.NUMBERVALUE(Table_Query_from_MF_DSNP62[[#This Row],[CL_CMP_OBJ_TO13]]))</f>
        <v>1</v>
      </c>
      <c r="JU172" s="33" t="b">
        <f>AND($B$2&gt;=_xlfn.NUMBERVALUE(Table_Query_from_MF_DSNP62[[#This Row],[CL_CMP_OBJ_FR14]]),$B$2&lt;=_xlfn.NUMBERVALUE(Table_Query_from_MF_DSNP62[[#This Row],[CL_CMP_OBJ_TO14]]))</f>
        <v>1</v>
      </c>
      <c r="JV172" s="33" t="b">
        <f>AND($B$2&gt;=_xlfn.NUMBERVALUE(Table_Query_from_MF_DSNP62[[#This Row],[CL_CMP_OBJ_FR15]]),$B$2&lt;=_xlfn.NUMBERVALUE(Table_Query_from_MF_DSNP62[[#This Row],[CL_CMP_OBJ_TO15]]))</f>
        <v>1</v>
      </c>
    </row>
    <row r="173" spans="1:282" x14ac:dyDescent="0.25">
      <c r="A173" t="b">
        <f>OR(,Table_Query_from_MF_DSNP62[[#This Row],[Desired GL included as "hard-coded" GL?]],Table_Query_from_MF_DSNP62[[#This Row],[Desired GL included as "Open GL"?]])</f>
        <v>1</v>
      </c>
      <c r="B173" t="b">
        <f>Table_Query_from_MF_DSNP62[[#This Row],[Desired CObj included as "Open CObj"?]]</f>
        <v>1</v>
      </c>
      <c r="C173" t="s">
        <v>1657</v>
      </c>
      <c r="D173" t="s">
        <v>1658</v>
      </c>
      <c r="E173" t="s">
        <v>15</v>
      </c>
      <c r="F173" s="24" t="s">
        <v>428</v>
      </c>
      <c r="G173" t="s">
        <v>51</v>
      </c>
      <c r="H173" s="24" t="s">
        <v>293</v>
      </c>
      <c r="I173" t="s">
        <v>322</v>
      </c>
      <c r="J173" s="24" t="s">
        <v>444</v>
      </c>
      <c r="K173" t="s">
        <v>444</v>
      </c>
      <c r="L173" s="24" t="s">
        <v>444</v>
      </c>
      <c r="M173" t="s">
        <v>444</v>
      </c>
      <c r="N173" t="s">
        <v>444</v>
      </c>
      <c r="O173" t="s">
        <v>444</v>
      </c>
      <c r="P173" t="s">
        <v>444</v>
      </c>
      <c r="Q173" t="s">
        <v>15</v>
      </c>
      <c r="R173" t="s">
        <v>447</v>
      </c>
      <c r="S173" t="s">
        <v>442</v>
      </c>
      <c r="T173" t="s">
        <v>447</v>
      </c>
      <c r="U173" t="s">
        <v>444</v>
      </c>
      <c r="V173" t="s">
        <v>444</v>
      </c>
      <c r="W173" t="s">
        <v>447</v>
      </c>
      <c r="X173" t="s">
        <v>444</v>
      </c>
      <c r="Y173" t="s">
        <v>444</v>
      </c>
      <c r="Z173" t="s">
        <v>442</v>
      </c>
      <c r="AA173" t="s">
        <v>442</v>
      </c>
      <c r="AB173" t="s">
        <v>442</v>
      </c>
      <c r="AC173" t="s">
        <v>444</v>
      </c>
      <c r="AD173" t="s">
        <v>444</v>
      </c>
      <c r="AE173" t="s">
        <v>444</v>
      </c>
      <c r="AF173" t="s">
        <v>444</v>
      </c>
      <c r="AG173" t="s">
        <v>442</v>
      </c>
      <c r="AH173" t="s">
        <v>447</v>
      </c>
      <c r="AI173" t="s">
        <v>447</v>
      </c>
      <c r="AJ173" t="s">
        <v>442</v>
      </c>
      <c r="AK173" t="s">
        <v>442</v>
      </c>
      <c r="AL173" t="s">
        <v>444</v>
      </c>
      <c r="AM173" t="s">
        <v>447</v>
      </c>
      <c r="AN173" t="s">
        <v>444</v>
      </c>
      <c r="AO173" t="s">
        <v>444</v>
      </c>
      <c r="AP173" t="s">
        <v>442</v>
      </c>
      <c r="AQ173" t="s">
        <v>1440</v>
      </c>
      <c r="AR173" t="s">
        <v>282</v>
      </c>
      <c r="AS173" t="s">
        <v>162</v>
      </c>
      <c r="AT173" t="s">
        <v>10</v>
      </c>
      <c r="AU173" t="s">
        <v>444</v>
      </c>
      <c r="AV173" t="s">
        <v>442</v>
      </c>
      <c r="AW173" t="s">
        <v>444</v>
      </c>
      <c r="AX173" t="s">
        <v>444</v>
      </c>
      <c r="AY173" t="s">
        <v>444</v>
      </c>
      <c r="AZ173" t="s">
        <v>444</v>
      </c>
      <c r="BA173" t="s">
        <v>444</v>
      </c>
      <c r="BB173" t="s">
        <v>444</v>
      </c>
      <c r="BC173" t="s">
        <v>444</v>
      </c>
      <c r="BD173" t="s">
        <v>1359</v>
      </c>
      <c r="BE173" t="s">
        <v>444</v>
      </c>
      <c r="BF173" t="s">
        <v>1360</v>
      </c>
      <c r="BG173" t="s">
        <v>444</v>
      </c>
      <c r="BH173" t="s">
        <v>444</v>
      </c>
      <c r="BI173" t="s">
        <v>444</v>
      </c>
      <c r="BJ173" t="s">
        <v>444</v>
      </c>
      <c r="BK173" t="s">
        <v>444</v>
      </c>
      <c r="BL173" t="s">
        <v>444</v>
      </c>
      <c r="BM173" t="s">
        <v>444</v>
      </c>
      <c r="BN173" t="s">
        <v>444</v>
      </c>
      <c r="BO173" t="s">
        <v>444</v>
      </c>
      <c r="BP173" t="s">
        <v>444</v>
      </c>
      <c r="BQ173" t="s">
        <v>444</v>
      </c>
      <c r="BR173" t="s">
        <v>444</v>
      </c>
      <c r="BS173" t="s">
        <v>444</v>
      </c>
      <c r="BT173" t="s">
        <v>444</v>
      </c>
      <c r="BU173" t="s">
        <v>444</v>
      </c>
      <c r="BV173" t="s">
        <v>444</v>
      </c>
      <c r="BW173" t="s">
        <v>444</v>
      </c>
      <c r="BX173" t="s">
        <v>444</v>
      </c>
      <c r="BY173" t="s">
        <v>444</v>
      </c>
      <c r="BZ173" t="s">
        <v>444</v>
      </c>
      <c r="CA173" t="s">
        <v>444</v>
      </c>
      <c r="CB173" t="s">
        <v>444</v>
      </c>
      <c r="CC173" t="s">
        <v>444</v>
      </c>
      <c r="CD173" t="s">
        <v>444</v>
      </c>
      <c r="CE173" t="s">
        <v>444</v>
      </c>
      <c r="CF173" t="s">
        <v>444</v>
      </c>
      <c r="CG173" t="s">
        <v>444</v>
      </c>
      <c r="CH173" t="s">
        <v>444</v>
      </c>
      <c r="CI173" t="s">
        <v>740</v>
      </c>
      <c r="CJ173" t="s">
        <v>860</v>
      </c>
      <c r="CK173" t="s">
        <v>444</v>
      </c>
      <c r="CL173" t="s">
        <v>444</v>
      </c>
      <c r="CM173" t="s">
        <v>444</v>
      </c>
      <c r="CN173" t="s">
        <v>444</v>
      </c>
      <c r="CO173" t="s">
        <v>740</v>
      </c>
      <c r="CP173" t="s">
        <v>860</v>
      </c>
      <c r="CQ173" t="s">
        <v>444</v>
      </c>
      <c r="CR173" t="s">
        <v>444</v>
      </c>
      <c r="CS173" t="s">
        <v>444</v>
      </c>
      <c r="CT173" t="s">
        <v>444</v>
      </c>
      <c r="CU173" t="s">
        <v>444</v>
      </c>
      <c r="CV173" t="s">
        <v>2774</v>
      </c>
      <c r="CW173" t="s">
        <v>2736</v>
      </c>
      <c r="CX173" t="s">
        <v>2775</v>
      </c>
      <c r="CY173" t="s">
        <v>1646</v>
      </c>
      <c r="CZ173" t="s">
        <v>444</v>
      </c>
      <c r="DA173" t="s">
        <v>444</v>
      </c>
      <c r="DB173" t="s">
        <v>444</v>
      </c>
      <c r="DC173" t="s">
        <v>444</v>
      </c>
      <c r="DD173" t="s">
        <v>444</v>
      </c>
      <c r="DE173" t="s">
        <v>444</v>
      </c>
      <c r="DF173" t="s">
        <v>444</v>
      </c>
      <c r="DG173" t="s">
        <v>444</v>
      </c>
      <c r="DH173" t="s">
        <v>444</v>
      </c>
      <c r="DI173" t="s">
        <v>1440</v>
      </c>
      <c r="DJ173" t="s">
        <v>444</v>
      </c>
      <c r="DK173" t="s">
        <v>444</v>
      </c>
      <c r="DL173" t="s">
        <v>444</v>
      </c>
      <c r="DM173" t="s">
        <v>444</v>
      </c>
      <c r="DN173" t="s">
        <v>444</v>
      </c>
      <c r="DO173" t="s">
        <v>444</v>
      </c>
      <c r="DP173" t="s">
        <v>444</v>
      </c>
      <c r="DQ173" t="s">
        <v>444</v>
      </c>
      <c r="DR173" t="s">
        <v>444</v>
      </c>
      <c r="DS173" t="s">
        <v>444</v>
      </c>
      <c r="DT173" s="24" t="s">
        <v>444</v>
      </c>
      <c r="DU173" s="24" t="s">
        <v>444</v>
      </c>
      <c r="DV173" t="s">
        <v>444</v>
      </c>
      <c r="DW173" t="s">
        <v>444</v>
      </c>
      <c r="DX173" s="24" t="s">
        <v>444</v>
      </c>
      <c r="DY173" s="24" t="s">
        <v>444</v>
      </c>
      <c r="DZ173" t="s">
        <v>444</v>
      </c>
      <c r="EA173" t="s">
        <v>444</v>
      </c>
      <c r="EB173" s="24" t="s">
        <v>444</v>
      </c>
      <c r="EC173" s="24" t="s">
        <v>444</v>
      </c>
      <c r="ED173" t="s">
        <v>444</v>
      </c>
      <c r="EE173" t="s">
        <v>444</v>
      </c>
      <c r="EF173" s="24" t="s">
        <v>444</v>
      </c>
      <c r="EG173" s="24" t="s">
        <v>444</v>
      </c>
      <c r="EH173" t="s">
        <v>444</v>
      </c>
      <c r="EI173" t="s">
        <v>444</v>
      </c>
      <c r="EJ173" s="24" t="s">
        <v>444</v>
      </c>
      <c r="EK173" s="24" t="s">
        <v>444</v>
      </c>
      <c r="EL173" t="s">
        <v>444</v>
      </c>
      <c r="EM173" t="s">
        <v>444</v>
      </c>
      <c r="EN173" s="24" t="s">
        <v>444</v>
      </c>
      <c r="EO173" s="24" t="s">
        <v>444</v>
      </c>
      <c r="EP173" t="s">
        <v>444</v>
      </c>
      <c r="EQ173" t="s">
        <v>444</v>
      </c>
      <c r="ER173" s="24" t="s">
        <v>444</v>
      </c>
      <c r="ES173" s="24" t="s">
        <v>444</v>
      </c>
      <c r="ET173" t="s">
        <v>444</v>
      </c>
      <c r="EU173" t="s">
        <v>444</v>
      </c>
      <c r="EV173" s="24" t="s">
        <v>444</v>
      </c>
      <c r="EW173" s="24" t="s">
        <v>444</v>
      </c>
      <c r="EX173" t="s">
        <v>444</v>
      </c>
      <c r="EY173" t="s">
        <v>444</v>
      </c>
      <c r="EZ173" s="24" t="s">
        <v>444</v>
      </c>
      <c r="FA173" s="24" t="s">
        <v>444</v>
      </c>
      <c r="FB173" t="s">
        <v>444</v>
      </c>
      <c r="FC173" t="s">
        <v>444</v>
      </c>
      <c r="FD173" s="24" t="s">
        <v>444</v>
      </c>
      <c r="FE173" s="24" t="s">
        <v>444</v>
      </c>
      <c r="FF173" t="s">
        <v>444</v>
      </c>
      <c r="FG173" t="s">
        <v>444</v>
      </c>
      <c r="FH173" s="24" t="s">
        <v>444</v>
      </c>
      <c r="FI173" s="24" t="s">
        <v>444</v>
      </c>
      <c r="FJ173" t="s">
        <v>444</v>
      </c>
      <c r="FK173" t="s">
        <v>444</v>
      </c>
      <c r="FL173" s="24" t="s">
        <v>444</v>
      </c>
      <c r="FM173" s="24" t="s">
        <v>444</v>
      </c>
      <c r="FN173" t="s">
        <v>444</v>
      </c>
      <c r="FO173" t="s">
        <v>444</v>
      </c>
      <c r="FP173" s="24" t="s">
        <v>444</v>
      </c>
      <c r="FQ173" s="24" t="s">
        <v>444</v>
      </c>
      <c r="FR173" t="s">
        <v>444</v>
      </c>
      <c r="FS173" t="s">
        <v>444</v>
      </c>
      <c r="FT173" s="24" t="s">
        <v>444</v>
      </c>
      <c r="FU173" s="24" t="s">
        <v>444</v>
      </c>
      <c r="FV173" t="s">
        <v>444</v>
      </c>
      <c r="FW173" t="s">
        <v>444</v>
      </c>
      <c r="FX173" s="24" t="s">
        <v>444</v>
      </c>
      <c r="FY173" s="24" t="s">
        <v>444</v>
      </c>
      <c r="FZ173" t="s">
        <v>444</v>
      </c>
      <c r="GA173" t="s">
        <v>444</v>
      </c>
      <c r="GB173" s="24" t="s">
        <v>444</v>
      </c>
      <c r="GC173" s="24" t="s">
        <v>444</v>
      </c>
      <c r="GD173" t="s">
        <v>444</v>
      </c>
      <c r="GE173" t="s">
        <v>444</v>
      </c>
      <c r="GF173" s="24" t="s">
        <v>444</v>
      </c>
      <c r="GG173" s="24" t="s">
        <v>444</v>
      </c>
      <c r="GH173" t="s">
        <v>15</v>
      </c>
      <c r="GI173" s="24" t="s">
        <v>582</v>
      </c>
      <c r="GJ173" s="24" t="s">
        <v>588</v>
      </c>
      <c r="GK173" t="s">
        <v>444</v>
      </c>
      <c r="GL173" t="s">
        <v>444</v>
      </c>
      <c r="GM173" s="24" t="s">
        <v>444</v>
      </c>
      <c r="GN173" s="24" t="s">
        <v>444</v>
      </c>
      <c r="GO173" t="s">
        <v>444</v>
      </c>
      <c r="GP173" t="s">
        <v>444</v>
      </c>
      <c r="GQ173" s="24" t="s">
        <v>444</v>
      </c>
      <c r="GR173" s="24" t="s">
        <v>444</v>
      </c>
      <c r="GS173" t="s">
        <v>444</v>
      </c>
      <c r="GT173" t="s">
        <v>444</v>
      </c>
      <c r="GU173" s="24" t="s">
        <v>444</v>
      </c>
      <c r="GV173" s="24" t="s">
        <v>444</v>
      </c>
      <c r="GW173" t="s">
        <v>444</v>
      </c>
      <c r="GX173" t="s">
        <v>444</v>
      </c>
      <c r="GY173" s="24" t="s">
        <v>444</v>
      </c>
      <c r="GZ173" s="24" t="s">
        <v>444</v>
      </c>
      <c r="HA173" t="s">
        <v>444</v>
      </c>
      <c r="HB173" t="s">
        <v>444</v>
      </c>
      <c r="HC173" s="24" t="s">
        <v>444</v>
      </c>
      <c r="HD173" s="24" t="s">
        <v>444</v>
      </c>
      <c r="HE173" t="s">
        <v>444</v>
      </c>
      <c r="HF173" t="s">
        <v>444</v>
      </c>
      <c r="HG173" s="24" t="s">
        <v>444</v>
      </c>
      <c r="HH173" s="24" t="s">
        <v>444</v>
      </c>
      <c r="HI173" t="s">
        <v>444</v>
      </c>
      <c r="HJ173" t="s">
        <v>444</v>
      </c>
      <c r="HK173" s="24" t="s">
        <v>444</v>
      </c>
      <c r="HL173" s="24" t="s">
        <v>444</v>
      </c>
      <c r="HM173" t="s">
        <v>444</v>
      </c>
      <c r="HN173" t="s">
        <v>444</v>
      </c>
      <c r="HO173" s="24" t="s">
        <v>444</v>
      </c>
      <c r="HP173" s="24" t="s">
        <v>444</v>
      </c>
      <c r="HQ173" t="s">
        <v>444</v>
      </c>
      <c r="HR173" t="s">
        <v>444</v>
      </c>
      <c r="HS173" s="24" t="s">
        <v>444</v>
      </c>
      <c r="HT173" s="24" t="s">
        <v>444</v>
      </c>
      <c r="HU173" t="s">
        <v>444</v>
      </c>
      <c r="HV173" t="s">
        <v>444</v>
      </c>
      <c r="HW173" s="24" t="s">
        <v>444</v>
      </c>
      <c r="HX173" s="24" t="s">
        <v>444</v>
      </c>
      <c r="HY173" t="s">
        <v>444</v>
      </c>
      <c r="HZ173" t="s">
        <v>444</v>
      </c>
      <c r="IA173" t="s">
        <v>2774</v>
      </c>
      <c r="IB173" t="s">
        <v>2736</v>
      </c>
      <c r="IC173" t="s">
        <v>2775</v>
      </c>
      <c r="ID173" s="33" t="b" cm="1">
        <f t="array" ref="ID173">_xlfn.IFNA(MATCH($A$2,_xlfn.NUMBERVALUE(Table_Query_from_MF_DSNP62[[#This Row],[CL_GLACCT_DR1]:[CL_GLACCT_CR4]]),0),0)&gt;=1</f>
        <v>1</v>
      </c>
      <c r="IE173" s="33" t="b">
        <f>OR(Table_Query_from_MF_DSNP62[[#This Row],[Pair1]:[Pair25]])</f>
        <v>1</v>
      </c>
      <c r="IF173" s="33">
        <f>_xlfn.IFNA(MATCH(TRUE,Table_Query_from_MF_DSNP62[[#This Row],[Pair1]:[Pair25]],0),"none")</f>
        <v>1</v>
      </c>
      <c r="IG173" s="33" t="b">
        <f>AND($A$2&gt;=_xlfn.NUMBERVALUE(Table_Query_from_MF_DSNP62[[#This Row],[CL_GL_ACCT_FR1]]),$A$2&lt;=_xlfn.NUMBERVALUE(Table_Query_from_MF_DSNP62[[#This Row],[CL_GL_ACCT_TO1]]))</f>
        <v>1</v>
      </c>
      <c r="IH173" s="33" t="b">
        <f>AND($A$2&gt;=_xlfn.NUMBERVALUE(Table_Query_from_MF_DSNP62[[#This Row],[CL_GL_ACCT_FR2]]),$A$2&lt;=_xlfn.NUMBERVALUE(Table_Query_from_MF_DSNP62[[#This Row],[CL_GL_ACCT_TO2]]))</f>
        <v>1</v>
      </c>
      <c r="II173" s="33" t="b">
        <f>AND($A$2&gt;=_xlfn.NUMBERVALUE(Table_Query_from_MF_DSNP62[[#This Row],[CL_GL_ACCT_FR3]]),$A$2&lt;=_xlfn.NUMBERVALUE(Table_Query_from_MF_DSNP62[[#This Row],[CL_GL_ACCT_TO3]]))</f>
        <v>1</v>
      </c>
      <c r="IJ173" s="33" t="b">
        <f>AND($A$2&gt;=_xlfn.NUMBERVALUE(Table_Query_from_MF_DSNP62[[#This Row],[CL_GL_ACCT_FR4]]),$A$2&lt;=_xlfn.NUMBERVALUE(Table_Query_from_MF_DSNP62[[#This Row],[CL_GL_ACCT_TO4]]))</f>
        <v>1</v>
      </c>
      <c r="IK173" s="33" t="b">
        <f>AND($A$2&gt;=_xlfn.NUMBERVALUE(Table_Query_from_MF_DSNP62[[#This Row],[CL_GL_ACCT_FR5]]),$A$2&lt;=_xlfn.NUMBERVALUE(Table_Query_from_MF_DSNP62[[#This Row],[CL_GL_ACCT_TO5]]))</f>
        <v>1</v>
      </c>
      <c r="IL173" s="33" t="b">
        <f>AND($A$2&gt;=_xlfn.NUMBERVALUE(Table_Query_from_MF_DSNP62[[#This Row],[CL_GL_ACCT_FR6]]),$A$2&lt;=_xlfn.NUMBERVALUE(Table_Query_from_MF_DSNP62[[#This Row],[CL_GL_ACCT_TO6]]))</f>
        <v>1</v>
      </c>
      <c r="IM173" s="33" t="b">
        <f>AND($A$2&gt;=_xlfn.NUMBERVALUE(Table_Query_from_MF_DSNP62[[#This Row],[CL_GL_ACCT_FR7]]),$A$2&lt;=_xlfn.NUMBERVALUE(Table_Query_from_MF_DSNP62[[#This Row],[CL_GL_ACCT_TO7]]))</f>
        <v>1</v>
      </c>
      <c r="IN173" s="33" t="b">
        <f>AND($A$2&gt;=_xlfn.NUMBERVALUE(Table_Query_from_MF_DSNP62[[#This Row],[CL_GL_ACCT_FR8]]),$A$2&lt;=_xlfn.NUMBERVALUE(Table_Query_from_MF_DSNP62[[#This Row],[CL_GL_ACCT_TO8]]))</f>
        <v>1</v>
      </c>
      <c r="IO173" s="33" t="b">
        <f>AND($A$2&gt;=_xlfn.NUMBERVALUE(Table_Query_from_MF_DSNP62[[#This Row],[CL_GL_ACCT_FR9]]),$A$2&lt;=_xlfn.NUMBERVALUE(Table_Query_from_MF_DSNP62[[#This Row],[CL_GL_ACCT_TO9]]))</f>
        <v>1</v>
      </c>
      <c r="IP173" s="33" t="b">
        <f>AND($A$2&gt;=_xlfn.NUMBERVALUE(Table_Query_from_MF_DSNP62[[#This Row],[CL_GL_ACCT_FR10]]),$A$2&lt;=_xlfn.NUMBERVALUE(Table_Query_from_MF_DSNP62[[#This Row],[CL_GL_ACCT_TO10]]))</f>
        <v>1</v>
      </c>
      <c r="IQ173" s="33" t="b">
        <f>AND($A$2&gt;=_xlfn.NUMBERVALUE(Table_Query_from_MF_DSNP62[[#This Row],[CL_GL_ACCT_FR11]]),$A$2&lt;=_xlfn.NUMBERVALUE(Table_Query_from_MF_DSNP62[[#This Row],[CL_GL_ACCT_TO11]]))</f>
        <v>1</v>
      </c>
      <c r="IR173" s="33" t="b">
        <f>AND($A$2&gt;=_xlfn.NUMBERVALUE(Table_Query_from_MF_DSNP62[[#This Row],[CL_GL_ACCT_FR12]]),$A$2&lt;=_xlfn.NUMBERVALUE(Table_Query_from_MF_DSNP62[[#This Row],[CL_GL_ACCT_TO12]]))</f>
        <v>1</v>
      </c>
      <c r="IS173" s="33" t="b">
        <f>AND($A$2&gt;=_xlfn.NUMBERVALUE(Table_Query_from_MF_DSNP62[[#This Row],[CL_GL_ACCT_FR13]]),$A$2&lt;=_xlfn.NUMBERVALUE(Table_Query_from_MF_DSNP62[[#This Row],[CL_GL_ACCT_TO13]]))</f>
        <v>1</v>
      </c>
      <c r="IT173" s="33" t="b">
        <f>AND($A$2&gt;=_xlfn.NUMBERVALUE(Table_Query_from_MF_DSNP62[[#This Row],[CL_GL_ACCT_FR14]]),$A$2&lt;=_xlfn.NUMBERVALUE(Table_Query_from_MF_DSNP62[[#This Row],[CL_GL_ACCT_TO14]]))</f>
        <v>1</v>
      </c>
      <c r="IU173" s="33" t="b">
        <f>AND($A$2&gt;=_xlfn.NUMBERVALUE(Table_Query_from_MF_DSNP62[[#This Row],[CL_GL_ACCT_FR15]]),$A$2&lt;=_xlfn.NUMBERVALUE(Table_Query_from_MF_DSNP62[[#This Row],[CL_GL_ACCT_TO15]]))</f>
        <v>1</v>
      </c>
      <c r="IV173" s="33" t="b">
        <f>AND($A$2&gt;=_xlfn.NUMBERVALUE(Table_Query_from_MF_DSNP62[[#This Row],[CL_GL_ACCT_FR16]]),$A$2&lt;=_xlfn.NUMBERVALUE(Table_Query_from_MF_DSNP62[[#This Row],[CL_GL_ACCT_TO16]]))</f>
        <v>1</v>
      </c>
      <c r="IW173" s="33" t="b">
        <f>AND($A$2&gt;=_xlfn.NUMBERVALUE(Table_Query_from_MF_DSNP62[[#This Row],[CL_GL_ACCT_FR17]]),$A$2&lt;=_xlfn.NUMBERVALUE(Table_Query_from_MF_DSNP62[[#This Row],[CL_GL_ACCT_TO17]]))</f>
        <v>1</v>
      </c>
      <c r="IX173" s="33" t="b">
        <f>AND($A$2&gt;=_xlfn.NUMBERVALUE(Table_Query_from_MF_DSNP62[[#This Row],[CL_GL_ACCT_FR18]]),$A$2&lt;=_xlfn.NUMBERVALUE(Table_Query_from_MF_DSNP62[[#This Row],[CL_GL_ACCT_TO18]]))</f>
        <v>1</v>
      </c>
      <c r="IY173" s="33" t="b">
        <f>AND($A$2&gt;=_xlfn.NUMBERVALUE(Table_Query_from_MF_DSNP62[[#This Row],[CL_GL_ACCT_FR19]]),$A$2&lt;=_xlfn.NUMBERVALUE(Table_Query_from_MF_DSNP62[[#This Row],[CL_GL_ACCT_TO19]]))</f>
        <v>1</v>
      </c>
      <c r="IZ173" s="33" t="b">
        <f>AND($A$2&gt;=_xlfn.NUMBERVALUE(Table_Query_from_MF_DSNP62[[#This Row],[CL_GL_ACCT_FR20]]),$A$2&lt;=_xlfn.NUMBERVALUE(Table_Query_from_MF_DSNP62[[#This Row],[CL_GL_ACCT_TO20]]))</f>
        <v>1</v>
      </c>
      <c r="JA173" s="33" t="b">
        <f>AND($A$2&gt;=_xlfn.NUMBERVALUE(Table_Query_from_MF_DSNP62[[#This Row],[CL_GL_ACCT_FR21]]),$A$2&lt;=_xlfn.NUMBERVALUE(Table_Query_from_MF_DSNP62[[#This Row],[CL_GL_ACCT_TO21]]))</f>
        <v>1</v>
      </c>
      <c r="JB173" s="33" t="b">
        <f>AND($A$2&gt;=_xlfn.NUMBERVALUE(Table_Query_from_MF_DSNP62[[#This Row],[CL_GL_ACCT_FR22]]),$A$2&lt;=_xlfn.NUMBERVALUE(Table_Query_from_MF_DSNP62[[#This Row],[CL_GL_ACCT_TO22]]))</f>
        <v>1</v>
      </c>
      <c r="JC173" s="33" t="b">
        <f>AND($A$2&gt;=_xlfn.NUMBERVALUE(Table_Query_from_MF_DSNP62[[#This Row],[CL_GL_ACCT_FR23]]),$A$2&lt;=_xlfn.NUMBERVALUE(Table_Query_from_MF_DSNP62[[#This Row],[CL_GL_ACCT_TO23]]))</f>
        <v>1</v>
      </c>
      <c r="JD173" s="33" t="b">
        <f>AND($A$2&gt;=_xlfn.NUMBERVALUE(Table_Query_from_MF_DSNP62[[#This Row],[CL_GL_ACCT_FR24]]),$A$2&lt;=_xlfn.NUMBERVALUE(Table_Query_from_MF_DSNP62[[#This Row],[CL_GL_ACCT_TO24]]))</f>
        <v>1</v>
      </c>
      <c r="JE173" s="33" t="b">
        <f>AND($A$2&gt;=_xlfn.NUMBERVALUE(Table_Query_from_MF_DSNP62[[#This Row],[CL_GL_ACCT_FR25]]),$A$2&lt;=_xlfn.NUMBERVALUE(Table_Query_from_MF_DSNP62[[#This Row],[CL_GL_ACCT_TO25]]))</f>
        <v>1</v>
      </c>
      <c r="JF173" s="33" t="b">
        <f>OR(Table_Query_from_MF_DSNP62[[#This Row],[PairA]:[PairO]])</f>
        <v>1</v>
      </c>
      <c r="JG173" s="33">
        <f>_xlfn.IFNA(MATCH(TRUE,Table_Query_from_MF_DSNP62[[#This Row],[PairA]:[PairO]],0),"none")</f>
        <v>2</v>
      </c>
      <c r="JH173" s="33" t="b">
        <f>AND($B$2&gt;=_xlfn.NUMBERVALUE(Table_Query_from_MF_DSNP62[[#This Row],[CL_CMP_OBJ_FR1]]),$B$2&lt;=_xlfn.NUMBERVALUE(Table_Query_from_MF_DSNP62[[#This Row],[CL_CMP_OBJ_TO1]]))</f>
        <v>0</v>
      </c>
      <c r="JI173" s="33" t="b">
        <f>AND($B$2&gt;=_xlfn.NUMBERVALUE(Table_Query_from_MF_DSNP62[[#This Row],[CL_CMP_OBJ_FR2]]),$B$2&lt;=_xlfn.NUMBERVALUE(Table_Query_from_MF_DSNP62[[#This Row],[CL_CMP_OBJ_TO2]]))</f>
        <v>1</v>
      </c>
      <c r="JJ173" s="33" t="b">
        <f>AND($B$2&gt;=_xlfn.NUMBERVALUE(Table_Query_from_MF_DSNP62[[#This Row],[CL_CMP_OBJ_FR3]]),$B$2&lt;=_xlfn.NUMBERVALUE(Table_Query_from_MF_DSNP62[[#This Row],[CL_CMP_OBJ_TO3]]))</f>
        <v>1</v>
      </c>
      <c r="JK173" s="33" t="b">
        <f>AND($B$2&gt;=_xlfn.NUMBERVALUE(Table_Query_from_MF_DSNP62[[#This Row],[CL_CMP_OBJ_FR4]]),$B$2&lt;=_xlfn.NUMBERVALUE(Table_Query_from_MF_DSNP62[[#This Row],[CL_CMP_OBJ_TO4]]))</f>
        <v>1</v>
      </c>
      <c r="JL173" s="33" t="b">
        <f>AND($B$2&gt;=_xlfn.NUMBERVALUE(Table_Query_from_MF_DSNP62[[#This Row],[CL_CMP_OBJ_FR5]]),$B$2&lt;=_xlfn.NUMBERVALUE(Table_Query_from_MF_DSNP62[[#This Row],[CL_CMP_OBJ_TO5]]))</f>
        <v>1</v>
      </c>
      <c r="JM173" s="33" t="b">
        <f>AND($B$2&gt;=_xlfn.NUMBERVALUE(Table_Query_from_MF_DSNP62[[#This Row],[CL_CMP_OBJ_FR6]]),$B$2&lt;=_xlfn.NUMBERVALUE(Table_Query_from_MF_DSNP62[[#This Row],[CL_CMP_OBJ_TO6]]))</f>
        <v>1</v>
      </c>
      <c r="JN173" s="33" t="b">
        <f>AND($B$2&gt;=_xlfn.NUMBERVALUE(Table_Query_from_MF_DSNP62[[#This Row],[CL_CMP_OBJ_FR7]]),$B$2&lt;=_xlfn.NUMBERVALUE(Table_Query_from_MF_DSNP62[[#This Row],[CL_CMP_OBJ_TO7]]))</f>
        <v>1</v>
      </c>
      <c r="JO173" s="33" t="b">
        <f>AND($B$2&gt;=_xlfn.NUMBERVALUE(Table_Query_from_MF_DSNP62[[#This Row],[CL_CMP_OBJ_FR8]]),$B$2&lt;=_xlfn.NUMBERVALUE(Table_Query_from_MF_DSNP62[[#This Row],[CL_CMP_OBJ_TO8]]))</f>
        <v>1</v>
      </c>
      <c r="JP173" s="33" t="b">
        <f>AND($B$2&gt;=_xlfn.NUMBERVALUE(Table_Query_from_MF_DSNP62[[#This Row],[CL_CMP_OBJ_FR9]]),$B$2&lt;=_xlfn.NUMBERVALUE(Table_Query_from_MF_DSNP62[[#This Row],[CL_CMP_OBJ_TO9]]))</f>
        <v>1</v>
      </c>
      <c r="JQ173" s="33" t="b">
        <f>AND($B$2&gt;=_xlfn.NUMBERVALUE(Table_Query_from_MF_DSNP62[[#This Row],[CL_CMP_OBJ_FR10]]),$B$2&lt;=_xlfn.NUMBERVALUE(Table_Query_from_MF_DSNP62[[#This Row],[CL_CMP_OBJ_TO10]]))</f>
        <v>1</v>
      </c>
      <c r="JR173" s="33" t="b">
        <f>AND($B$2&gt;=_xlfn.NUMBERVALUE(Table_Query_from_MF_DSNP62[[#This Row],[CL_CMP_OBJ_FR11]]),$B$2&lt;=_xlfn.NUMBERVALUE(Table_Query_from_MF_DSNP62[[#This Row],[CL_CMP_OBJ_TO11]]))</f>
        <v>1</v>
      </c>
      <c r="JS173" s="33" t="b">
        <f>AND($B$2&gt;=_xlfn.NUMBERVALUE(Table_Query_from_MF_DSNP62[[#This Row],[CL_CMP_OBJ_FR12]]),$B$2&lt;=_xlfn.NUMBERVALUE(Table_Query_from_MF_DSNP62[[#This Row],[CL_CMP_OBJ_TO12]]))</f>
        <v>1</v>
      </c>
      <c r="JT173" s="33" t="b">
        <f>AND($B$2&gt;=_xlfn.NUMBERVALUE(Table_Query_from_MF_DSNP62[[#This Row],[CL_CMP_OBJ_FR13]]),$B$2&lt;=_xlfn.NUMBERVALUE(Table_Query_from_MF_DSNP62[[#This Row],[CL_CMP_OBJ_TO13]]))</f>
        <v>1</v>
      </c>
      <c r="JU173" s="33" t="b">
        <f>AND($B$2&gt;=_xlfn.NUMBERVALUE(Table_Query_from_MF_DSNP62[[#This Row],[CL_CMP_OBJ_FR14]]),$B$2&lt;=_xlfn.NUMBERVALUE(Table_Query_from_MF_DSNP62[[#This Row],[CL_CMP_OBJ_TO14]]))</f>
        <v>1</v>
      </c>
      <c r="JV173" s="33" t="b">
        <f>AND($B$2&gt;=_xlfn.NUMBERVALUE(Table_Query_from_MF_DSNP62[[#This Row],[CL_CMP_OBJ_FR15]]),$B$2&lt;=_xlfn.NUMBERVALUE(Table_Query_from_MF_DSNP62[[#This Row],[CL_CMP_OBJ_TO15]]))</f>
        <v>1</v>
      </c>
    </row>
    <row r="174" spans="1:282" x14ac:dyDescent="0.25">
      <c r="A174" t="b">
        <f>OR(,Table_Query_from_MF_DSNP62[[#This Row],[Desired GL included as "hard-coded" GL?]],Table_Query_from_MF_DSNP62[[#This Row],[Desired GL included as "Open GL"?]])</f>
        <v>1</v>
      </c>
      <c r="B174" t="b">
        <f>Table_Query_from_MF_DSNP62[[#This Row],[Desired CObj included as "Open CObj"?]]</f>
        <v>1</v>
      </c>
      <c r="C174" t="s">
        <v>863</v>
      </c>
      <c r="D174" t="s">
        <v>1659</v>
      </c>
      <c r="E174" t="s">
        <v>8</v>
      </c>
      <c r="F174" s="24" t="s">
        <v>292</v>
      </c>
      <c r="G174" t="s">
        <v>322</v>
      </c>
      <c r="H174" s="24" t="s">
        <v>444</v>
      </c>
      <c r="I174" t="s">
        <v>444</v>
      </c>
      <c r="J174" s="24" t="s">
        <v>444</v>
      </c>
      <c r="K174" t="s">
        <v>444</v>
      </c>
      <c r="L174" s="24" t="s">
        <v>444</v>
      </c>
      <c r="M174" t="s">
        <v>444</v>
      </c>
      <c r="N174" t="s">
        <v>444</v>
      </c>
      <c r="O174" t="s">
        <v>444</v>
      </c>
      <c r="P174" t="s">
        <v>444</v>
      </c>
      <c r="Q174" t="s">
        <v>15</v>
      </c>
      <c r="R174" t="s">
        <v>444</v>
      </c>
      <c r="S174" t="s">
        <v>442</v>
      </c>
      <c r="T174" t="s">
        <v>447</v>
      </c>
      <c r="U174" t="s">
        <v>444</v>
      </c>
      <c r="V174" t="s">
        <v>444</v>
      </c>
      <c r="W174" t="s">
        <v>447</v>
      </c>
      <c r="X174" t="s">
        <v>444</v>
      </c>
      <c r="Y174" t="s">
        <v>444</v>
      </c>
      <c r="Z174" t="s">
        <v>442</v>
      </c>
      <c r="AA174" t="s">
        <v>442</v>
      </c>
      <c r="AB174" t="s">
        <v>442</v>
      </c>
      <c r="AC174" t="s">
        <v>444</v>
      </c>
      <c r="AD174" t="s">
        <v>444</v>
      </c>
      <c r="AE174" t="s">
        <v>444</v>
      </c>
      <c r="AF174" t="s">
        <v>444</v>
      </c>
      <c r="AG174" t="s">
        <v>442</v>
      </c>
      <c r="AH174" t="s">
        <v>447</v>
      </c>
      <c r="AI174" t="s">
        <v>447</v>
      </c>
      <c r="AJ174" t="s">
        <v>442</v>
      </c>
      <c r="AK174" t="s">
        <v>442</v>
      </c>
      <c r="AL174" t="s">
        <v>444</v>
      </c>
      <c r="AM174" t="s">
        <v>447</v>
      </c>
      <c r="AN174" t="s">
        <v>444</v>
      </c>
      <c r="AO174" t="s">
        <v>444</v>
      </c>
      <c r="AP174" t="s">
        <v>442</v>
      </c>
      <c r="AQ174" t="s">
        <v>1440</v>
      </c>
      <c r="AR174" t="s">
        <v>282</v>
      </c>
      <c r="AS174" t="s">
        <v>162</v>
      </c>
      <c r="AT174" t="s">
        <v>10</v>
      </c>
      <c r="AU174" t="s">
        <v>444</v>
      </c>
      <c r="AV174" t="s">
        <v>1359</v>
      </c>
      <c r="AW174" t="s">
        <v>444</v>
      </c>
      <c r="AX174" t="s">
        <v>444</v>
      </c>
      <c r="AY174" t="s">
        <v>444</v>
      </c>
      <c r="AZ174" t="s">
        <v>444</v>
      </c>
      <c r="BA174" t="s">
        <v>444</v>
      </c>
      <c r="BB174" t="s">
        <v>444</v>
      </c>
      <c r="BC174" t="s">
        <v>444</v>
      </c>
      <c r="BD174" t="s">
        <v>1359</v>
      </c>
      <c r="BE174" t="s">
        <v>444</v>
      </c>
      <c r="BF174" t="s">
        <v>1360</v>
      </c>
      <c r="BG174" t="s">
        <v>444</v>
      </c>
      <c r="BH174" t="s">
        <v>444</v>
      </c>
      <c r="BI174" t="s">
        <v>444</v>
      </c>
      <c r="BJ174" t="s">
        <v>444</v>
      </c>
      <c r="BK174" t="s">
        <v>444</v>
      </c>
      <c r="BL174" t="s">
        <v>444</v>
      </c>
      <c r="BM174" t="s">
        <v>444</v>
      </c>
      <c r="BN174" t="s">
        <v>444</v>
      </c>
      <c r="BO174" t="s">
        <v>444</v>
      </c>
      <c r="BP174" t="s">
        <v>444</v>
      </c>
      <c r="BQ174" t="s">
        <v>444</v>
      </c>
      <c r="BR174" t="s">
        <v>444</v>
      </c>
      <c r="BS174" t="s">
        <v>444</v>
      </c>
      <c r="BT174" t="s">
        <v>444</v>
      </c>
      <c r="BU174" t="s">
        <v>444</v>
      </c>
      <c r="BV174" t="s">
        <v>444</v>
      </c>
      <c r="BW174" t="s">
        <v>444</v>
      </c>
      <c r="BX174" t="s">
        <v>444</v>
      </c>
      <c r="BY174" t="s">
        <v>444</v>
      </c>
      <c r="BZ174" t="s">
        <v>444</v>
      </c>
      <c r="CA174" t="s">
        <v>444</v>
      </c>
      <c r="CB174" t="s">
        <v>444</v>
      </c>
      <c r="CC174" t="s">
        <v>444</v>
      </c>
      <c r="CD174" t="s">
        <v>444</v>
      </c>
      <c r="CE174" t="s">
        <v>444</v>
      </c>
      <c r="CF174" t="s">
        <v>444</v>
      </c>
      <c r="CG174" t="s">
        <v>444</v>
      </c>
      <c r="CH174" t="s">
        <v>444</v>
      </c>
      <c r="CI174" t="s">
        <v>1360</v>
      </c>
      <c r="CJ174" t="s">
        <v>843</v>
      </c>
      <c r="CK174" t="s">
        <v>444</v>
      </c>
      <c r="CL174" t="s">
        <v>444</v>
      </c>
      <c r="CM174" t="s">
        <v>444</v>
      </c>
      <c r="CN174" t="s">
        <v>444</v>
      </c>
      <c r="CO174" t="s">
        <v>1360</v>
      </c>
      <c r="CP174" t="s">
        <v>843</v>
      </c>
      <c r="CQ174" t="s">
        <v>444</v>
      </c>
      <c r="CR174" t="s">
        <v>444</v>
      </c>
      <c r="CS174" t="s">
        <v>444</v>
      </c>
      <c r="CT174" t="s">
        <v>444</v>
      </c>
      <c r="CU174" t="s">
        <v>444</v>
      </c>
      <c r="CV174" t="s">
        <v>2774</v>
      </c>
      <c r="CW174" t="s">
        <v>2736</v>
      </c>
      <c r="CX174" t="s">
        <v>2737</v>
      </c>
      <c r="CY174" t="s">
        <v>1646</v>
      </c>
      <c r="CZ174" t="s">
        <v>444</v>
      </c>
      <c r="DA174" t="s">
        <v>444</v>
      </c>
      <c r="DB174" t="s">
        <v>444</v>
      </c>
      <c r="DC174" t="s">
        <v>444</v>
      </c>
      <c r="DD174" t="s">
        <v>444</v>
      </c>
      <c r="DE174" t="s">
        <v>444</v>
      </c>
      <c r="DF174" t="s">
        <v>444</v>
      </c>
      <c r="DG174" t="s">
        <v>444</v>
      </c>
      <c r="DH174" t="s">
        <v>444</v>
      </c>
      <c r="DI174" t="s">
        <v>1440</v>
      </c>
      <c r="DJ174" t="s">
        <v>444</v>
      </c>
      <c r="DK174" t="s">
        <v>444</v>
      </c>
      <c r="DL174" t="s">
        <v>444</v>
      </c>
      <c r="DM174" t="s">
        <v>444</v>
      </c>
      <c r="DN174" t="s">
        <v>444</v>
      </c>
      <c r="DO174" t="s">
        <v>444</v>
      </c>
      <c r="DP174" t="s">
        <v>444</v>
      </c>
      <c r="DQ174" t="s">
        <v>444</v>
      </c>
      <c r="DR174" t="s">
        <v>444</v>
      </c>
      <c r="DS174" t="s">
        <v>444</v>
      </c>
      <c r="DT174" s="24" t="s">
        <v>444</v>
      </c>
      <c r="DU174" s="24" t="s">
        <v>444</v>
      </c>
      <c r="DV174" t="s">
        <v>444</v>
      </c>
      <c r="DW174" t="s">
        <v>444</v>
      </c>
      <c r="DX174" s="24" t="s">
        <v>444</v>
      </c>
      <c r="DY174" s="24" t="s">
        <v>444</v>
      </c>
      <c r="DZ174" t="s">
        <v>444</v>
      </c>
      <c r="EA174" t="s">
        <v>444</v>
      </c>
      <c r="EB174" s="24" t="s">
        <v>444</v>
      </c>
      <c r="EC174" s="24" t="s">
        <v>444</v>
      </c>
      <c r="ED174" t="s">
        <v>444</v>
      </c>
      <c r="EE174" t="s">
        <v>444</v>
      </c>
      <c r="EF174" s="24" t="s">
        <v>444</v>
      </c>
      <c r="EG174" s="24" t="s">
        <v>444</v>
      </c>
      <c r="EH174" t="s">
        <v>444</v>
      </c>
      <c r="EI174" t="s">
        <v>444</v>
      </c>
      <c r="EJ174" s="24" t="s">
        <v>444</v>
      </c>
      <c r="EK174" s="24" t="s">
        <v>444</v>
      </c>
      <c r="EL174" t="s">
        <v>444</v>
      </c>
      <c r="EM174" t="s">
        <v>444</v>
      </c>
      <c r="EN174" s="24" t="s">
        <v>444</v>
      </c>
      <c r="EO174" s="24" t="s">
        <v>444</v>
      </c>
      <c r="EP174" t="s">
        <v>444</v>
      </c>
      <c r="EQ174" t="s">
        <v>444</v>
      </c>
      <c r="ER174" s="24" t="s">
        <v>444</v>
      </c>
      <c r="ES174" s="24" t="s">
        <v>444</v>
      </c>
      <c r="ET174" t="s">
        <v>444</v>
      </c>
      <c r="EU174" t="s">
        <v>444</v>
      </c>
      <c r="EV174" s="24" t="s">
        <v>444</v>
      </c>
      <c r="EW174" s="24" t="s">
        <v>444</v>
      </c>
      <c r="EX174" t="s">
        <v>444</v>
      </c>
      <c r="EY174" t="s">
        <v>444</v>
      </c>
      <c r="EZ174" s="24" t="s">
        <v>444</v>
      </c>
      <c r="FA174" s="24" t="s">
        <v>444</v>
      </c>
      <c r="FB174" t="s">
        <v>444</v>
      </c>
      <c r="FC174" t="s">
        <v>444</v>
      </c>
      <c r="FD174" s="24" t="s">
        <v>444</v>
      </c>
      <c r="FE174" s="24" t="s">
        <v>444</v>
      </c>
      <c r="FF174" t="s">
        <v>444</v>
      </c>
      <c r="FG174" t="s">
        <v>444</v>
      </c>
      <c r="FH174" s="24" t="s">
        <v>444</v>
      </c>
      <c r="FI174" s="24" t="s">
        <v>444</v>
      </c>
      <c r="FJ174" t="s">
        <v>444</v>
      </c>
      <c r="FK174" t="s">
        <v>444</v>
      </c>
      <c r="FL174" s="24" t="s">
        <v>444</v>
      </c>
      <c r="FM174" s="24" t="s">
        <v>444</v>
      </c>
      <c r="FN174" t="s">
        <v>444</v>
      </c>
      <c r="FO174" t="s">
        <v>444</v>
      </c>
      <c r="FP174" s="24" t="s">
        <v>444</v>
      </c>
      <c r="FQ174" s="24" t="s">
        <v>444</v>
      </c>
      <c r="FR174" t="s">
        <v>444</v>
      </c>
      <c r="FS174" t="s">
        <v>444</v>
      </c>
      <c r="FT174" s="24" t="s">
        <v>444</v>
      </c>
      <c r="FU174" s="24" t="s">
        <v>444</v>
      </c>
      <c r="FV174" t="s">
        <v>444</v>
      </c>
      <c r="FW174" t="s">
        <v>444</v>
      </c>
      <c r="FX174" s="24" t="s">
        <v>444</v>
      </c>
      <c r="FY174" s="24" t="s">
        <v>444</v>
      </c>
      <c r="FZ174" t="s">
        <v>444</v>
      </c>
      <c r="GA174" t="s">
        <v>444</v>
      </c>
      <c r="GB174" s="24" t="s">
        <v>444</v>
      </c>
      <c r="GC174" s="24" t="s">
        <v>444</v>
      </c>
      <c r="GD174" t="s">
        <v>444</v>
      </c>
      <c r="GE174" t="s">
        <v>444</v>
      </c>
      <c r="GF174" s="24" t="s">
        <v>444</v>
      </c>
      <c r="GG174" s="24" t="s">
        <v>444</v>
      </c>
      <c r="GH174" t="s">
        <v>15</v>
      </c>
      <c r="GI174" s="24" t="s">
        <v>582</v>
      </c>
      <c r="GJ174" s="24" t="s">
        <v>588</v>
      </c>
      <c r="GK174" t="s">
        <v>444</v>
      </c>
      <c r="GL174" t="s">
        <v>444</v>
      </c>
      <c r="GM174" s="24" t="s">
        <v>444</v>
      </c>
      <c r="GN174" s="24" t="s">
        <v>444</v>
      </c>
      <c r="GO174" t="s">
        <v>444</v>
      </c>
      <c r="GP174" t="s">
        <v>444</v>
      </c>
      <c r="GQ174" s="24" t="s">
        <v>444</v>
      </c>
      <c r="GR174" s="24" t="s">
        <v>444</v>
      </c>
      <c r="GS174" t="s">
        <v>444</v>
      </c>
      <c r="GT174" t="s">
        <v>444</v>
      </c>
      <c r="GU174" s="24" t="s">
        <v>444</v>
      </c>
      <c r="GV174" s="24" t="s">
        <v>444</v>
      </c>
      <c r="GW174" t="s">
        <v>444</v>
      </c>
      <c r="GX174" t="s">
        <v>444</v>
      </c>
      <c r="GY174" s="24" t="s">
        <v>444</v>
      </c>
      <c r="GZ174" s="24" t="s">
        <v>444</v>
      </c>
      <c r="HA174" t="s">
        <v>444</v>
      </c>
      <c r="HB174" t="s">
        <v>444</v>
      </c>
      <c r="HC174" s="24" t="s">
        <v>444</v>
      </c>
      <c r="HD174" s="24" t="s">
        <v>444</v>
      </c>
      <c r="HE174" t="s">
        <v>444</v>
      </c>
      <c r="HF174" t="s">
        <v>444</v>
      </c>
      <c r="HG174" s="24" t="s">
        <v>444</v>
      </c>
      <c r="HH174" s="24" t="s">
        <v>444</v>
      </c>
      <c r="HI174" t="s">
        <v>444</v>
      </c>
      <c r="HJ174" t="s">
        <v>444</v>
      </c>
      <c r="HK174" s="24" t="s">
        <v>444</v>
      </c>
      <c r="HL174" s="24" t="s">
        <v>444</v>
      </c>
      <c r="HM174" t="s">
        <v>444</v>
      </c>
      <c r="HN174" t="s">
        <v>444</v>
      </c>
      <c r="HO174" s="24" t="s">
        <v>444</v>
      </c>
      <c r="HP174" s="24" t="s">
        <v>444</v>
      </c>
      <c r="HQ174" t="s">
        <v>444</v>
      </c>
      <c r="HR174" t="s">
        <v>444</v>
      </c>
      <c r="HS174" s="24" t="s">
        <v>444</v>
      </c>
      <c r="HT174" s="24" t="s">
        <v>444</v>
      </c>
      <c r="HU174" t="s">
        <v>444</v>
      </c>
      <c r="HV174" t="s">
        <v>444</v>
      </c>
      <c r="HW174" s="24" t="s">
        <v>444</v>
      </c>
      <c r="HX174" s="24" t="s">
        <v>444</v>
      </c>
      <c r="HY174" t="s">
        <v>444</v>
      </c>
      <c r="HZ174" t="s">
        <v>444</v>
      </c>
      <c r="IA174" t="s">
        <v>2774</v>
      </c>
      <c r="IB174" t="s">
        <v>2736</v>
      </c>
      <c r="IC174" t="s">
        <v>2809</v>
      </c>
      <c r="ID174" s="33" t="b" cm="1">
        <f t="array" ref="ID174">_xlfn.IFNA(MATCH($A$2,_xlfn.NUMBERVALUE(Table_Query_from_MF_DSNP62[[#This Row],[CL_GLACCT_DR1]:[CL_GLACCT_CR4]]),0),0)&gt;=1</f>
        <v>1</v>
      </c>
      <c r="IE174" s="33" t="b">
        <f>OR(Table_Query_from_MF_DSNP62[[#This Row],[Pair1]:[Pair25]])</f>
        <v>1</v>
      </c>
      <c r="IF174" s="33">
        <f>_xlfn.IFNA(MATCH(TRUE,Table_Query_from_MF_DSNP62[[#This Row],[Pair1]:[Pair25]],0),"none")</f>
        <v>1</v>
      </c>
      <c r="IG174" s="33" t="b">
        <f>AND($A$2&gt;=_xlfn.NUMBERVALUE(Table_Query_from_MF_DSNP62[[#This Row],[CL_GL_ACCT_FR1]]),$A$2&lt;=_xlfn.NUMBERVALUE(Table_Query_from_MF_DSNP62[[#This Row],[CL_GL_ACCT_TO1]]))</f>
        <v>1</v>
      </c>
      <c r="IH174" s="33" t="b">
        <f>AND($A$2&gt;=_xlfn.NUMBERVALUE(Table_Query_from_MF_DSNP62[[#This Row],[CL_GL_ACCT_FR2]]),$A$2&lt;=_xlfn.NUMBERVALUE(Table_Query_from_MF_DSNP62[[#This Row],[CL_GL_ACCT_TO2]]))</f>
        <v>1</v>
      </c>
      <c r="II174" s="33" t="b">
        <f>AND($A$2&gt;=_xlfn.NUMBERVALUE(Table_Query_from_MF_DSNP62[[#This Row],[CL_GL_ACCT_FR3]]),$A$2&lt;=_xlfn.NUMBERVALUE(Table_Query_from_MF_DSNP62[[#This Row],[CL_GL_ACCT_TO3]]))</f>
        <v>1</v>
      </c>
      <c r="IJ174" s="33" t="b">
        <f>AND($A$2&gt;=_xlfn.NUMBERVALUE(Table_Query_from_MF_DSNP62[[#This Row],[CL_GL_ACCT_FR4]]),$A$2&lt;=_xlfn.NUMBERVALUE(Table_Query_from_MF_DSNP62[[#This Row],[CL_GL_ACCT_TO4]]))</f>
        <v>1</v>
      </c>
      <c r="IK174" s="33" t="b">
        <f>AND($A$2&gt;=_xlfn.NUMBERVALUE(Table_Query_from_MF_DSNP62[[#This Row],[CL_GL_ACCT_FR5]]),$A$2&lt;=_xlfn.NUMBERVALUE(Table_Query_from_MF_DSNP62[[#This Row],[CL_GL_ACCT_TO5]]))</f>
        <v>1</v>
      </c>
      <c r="IL174" s="33" t="b">
        <f>AND($A$2&gt;=_xlfn.NUMBERVALUE(Table_Query_from_MF_DSNP62[[#This Row],[CL_GL_ACCT_FR6]]),$A$2&lt;=_xlfn.NUMBERVALUE(Table_Query_from_MF_DSNP62[[#This Row],[CL_GL_ACCT_TO6]]))</f>
        <v>1</v>
      </c>
      <c r="IM174" s="33" t="b">
        <f>AND($A$2&gt;=_xlfn.NUMBERVALUE(Table_Query_from_MF_DSNP62[[#This Row],[CL_GL_ACCT_FR7]]),$A$2&lt;=_xlfn.NUMBERVALUE(Table_Query_from_MF_DSNP62[[#This Row],[CL_GL_ACCT_TO7]]))</f>
        <v>1</v>
      </c>
      <c r="IN174" s="33" t="b">
        <f>AND($A$2&gt;=_xlfn.NUMBERVALUE(Table_Query_from_MF_DSNP62[[#This Row],[CL_GL_ACCT_FR8]]),$A$2&lt;=_xlfn.NUMBERVALUE(Table_Query_from_MF_DSNP62[[#This Row],[CL_GL_ACCT_TO8]]))</f>
        <v>1</v>
      </c>
      <c r="IO174" s="33" t="b">
        <f>AND($A$2&gt;=_xlfn.NUMBERVALUE(Table_Query_from_MF_DSNP62[[#This Row],[CL_GL_ACCT_FR9]]),$A$2&lt;=_xlfn.NUMBERVALUE(Table_Query_from_MF_DSNP62[[#This Row],[CL_GL_ACCT_TO9]]))</f>
        <v>1</v>
      </c>
      <c r="IP174" s="33" t="b">
        <f>AND($A$2&gt;=_xlfn.NUMBERVALUE(Table_Query_from_MF_DSNP62[[#This Row],[CL_GL_ACCT_FR10]]),$A$2&lt;=_xlfn.NUMBERVALUE(Table_Query_from_MF_DSNP62[[#This Row],[CL_GL_ACCT_TO10]]))</f>
        <v>1</v>
      </c>
      <c r="IQ174" s="33" t="b">
        <f>AND($A$2&gt;=_xlfn.NUMBERVALUE(Table_Query_from_MF_DSNP62[[#This Row],[CL_GL_ACCT_FR11]]),$A$2&lt;=_xlfn.NUMBERVALUE(Table_Query_from_MF_DSNP62[[#This Row],[CL_GL_ACCT_TO11]]))</f>
        <v>1</v>
      </c>
      <c r="IR174" s="33" t="b">
        <f>AND($A$2&gt;=_xlfn.NUMBERVALUE(Table_Query_from_MF_DSNP62[[#This Row],[CL_GL_ACCT_FR12]]),$A$2&lt;=_xlfn.NUMBERVALUE(Table_Query_from_MF_DSNP62[[#This Row],[CL_GL_ACCT_TO12]]))</f>
        <v>1</v>
      </c>
      <c r="IS174" s="33" t="b">
        <f>AND($A$2&gt;=_xlfn.NUMBERVALUE(Table_Query_from_MF_DSNP62[[#This Row],[CL_GL_ACCT_FR13]]),$A$2&lt;=_xlfn.NUMBERVALUE(Table_Query_from_MF_DSNP62[[#This Row],[CL_GL_ACCT_TO13]]))</f>
        <v>1</v>
      </c>
      <c r="IT174" s="33" t="b">
        <f>AND($A$2&gt;=_xlfn.NUMBERVALUE(Table_Query_from_MF_DSNP62[[#This Row],[CL_GL_ACCT_FR14]]),$A$2&lt;=_xlfn.NUMBERVALUE(Table_Query_from_MF_DSNP62[[#This Row],[CL_GL_ACCT_TO14]]))</f>
        <v>1</v>
      </c>
      <c r="IU174" s="33" t="b">
        <f>AND($A$2&gt;=_xlfn.NUMBERVALUE(Table_Query_from_MF_DSNP62[[#This Row],[CL_GL_ACCT_FR15]]),$A$2&lt;=_xlfn.NUMBERVALUE(Table_Query_from_MF_DSNP62[[#This Row],[CL_GL_ACCT_TO15]]))</f>
        <v>1</v>
      </c>
      <c r="IV174" s="33" t="b">
        <f>AND($A$2&gt;=_xlfn.NUMBERVALUE(Table_Query_from_MF_DSNP62[[#This Row],[CL_GL_ACCT_FR16]]),$A$2&lt;=_xlfn.NUMBERVALUE(Table_Query_from_MF_DSNP62[[#This Row],[CL_GL_ACCT_TO16]]))</f>
        <v>1</v>
      </c>
      <c r="IW174" s="33" t="b">
        <f>AND($A$2&gt;=_xlfn.NUMBERVALUE(Table_Query_from_MF_DSNP62[[#This Row],[CL_GL_ACCT_FR17]]),$A$2&lt;=_xlfn.NUMBERVALUE(Table_Query_from_MF_DSNP62[[#This Row],[CL_GL_ACCT_TO17]]))</f>
        <v>1</v>
      </c>
      <c r="IX174" s="33" t="b">
        <f>AND($A$2&gt;=_xlfn.NUMBERVALUE(Table_Query_from_MF_DSNP62[[#This Row],[CL_GL_ACCT_FR18]]),$A$2&lt;=_xlfn.NUMBERVALUE(Table_Query_from_MF_DSNP62[[#This Row],[CL_GL_ACCT_TO18]]))</f>
        <v>1</v>
      </c>
      <c r="IY174" s="33" t="b">
        <f>AND($A$2&gt;=_xlfn.NUMBERVALUE(Table_Query_from_MF_DSNP62[[#This Row],[CL_GL_ACCT_FR19]]),$A$2&lt;=_xlfn.NUMBERVALUE(Table_Query_from_MF_DSNP62[[#This Row],[CL_GL_ACCT_TO19]]))</f>
        <v>1</v>
      </c>
      <c r="IZ174" s="33" t="b">
        <f>AND($A$2&gt;=_xlfn.NUMBERVALUE(Table_Query_from_MF_DSNP62[[#This Row],[CL_GL_ACCT_FR20]]),$A$2&lt;=_xlfn.NUMBERVALUE(Table_Query_from_MF_DSNP62[[#This Row],[CL_GL_ACCT_TO20]]))</f>
        <v>1</v>
      </c>
      <c r="JA174" s="33" t="b">
        <f>AND($A$2&gt;=_xlfn.NUMBERVALUE(Table_Query_from_MF_DSNP62[[#This Row],[CL_GL_ACCT_FR21]]),$A$2&lt;=_xlfn.NUMBERVALUE(Table_Query_from_MF_DSNP62[[#This Row],[CL_GL_ACCT_TO21]]))</f>
        <v>1</v>
      </c>
      <c r="JB174" s="33" t="b">
        <f>AND($A$2&gt;=_xlfn.NUMBERVALUE(Table_Query_from_MF_DSNP62[[#This Row],[CL_GL_ACCT_FR22]]),$A$2&lt;=_xlfn.NUMBERVALUE(Table_Query_from_MF_DSNP62[[#This Row],[CL_GL_ACCT_TO22]]))</f>
        <v>1</v>
      </c>
      <c r="JC174" s="33" t="b">
        <f>AND($A$2&gt;=_xlfn.NUMBERVALUE(Table_Query_from_MF_DSNP62[[#This Row],[CL_GL_ACCT_FR23]]),$A$2&lt;=_xlfn.NUMBERVALUE(Table_Query_from_MF_DSNP62[[#This Row],[CL_GL_ACCT_TO23]]))</f>
        <v>1</v>
      </c>
      <c r="JD174" s="33" t="b">
        <f>AND($A$2&gt;=_xlfn.NUMBERVALUE(Table_Query_from_MF_DSNP62[[#This Row],[CL_GL_ACCT_FR24]]),$A$2&lt;=_xlfn.NUMBERVALUE(Table_Query_from_MF_DSNP62[[#This Row],[CL_GL_ACCT_TO24]]))</f>
        <v>1</v>
      </c>
      <c r="JE174" s="33" t="b">
        <f>AND($A$2&gt;=_xlfn.NUMBERVALUE(Table_Query_from_MF_DSNP62[[#This Row],[CL_GL_ACCT_FR25]]),$A$2&lt;=_xlfn.NUMBERVALUE(Table_Query_from_MF_DSNP62[[#This Row],[CL_GL_ACCT_TO25]]))</f>
        <v>1</v>
      </c>
      <c r="JF174" s="33" t="b">
        <f>OR(Table_Query_from_MF_DSNP62[[#This Row],[PairA]:[PairO]])</f>
        <v>1</v>
      </c>
      <c r="JG174" s="33">
        <f>_xlfn.IFNA(MATCH(TRUE,Table_Query_from_MF_DSNP62[[#This Row],[PairA]:[PairO]],0),"none")</f>
        <v>2</v>
      </c>
      <c r="JH174" s="33" t="b">
        <f>AND($B$2&gt;=_xlfn.NUMBERVALUE(Table_Query_from_MF_DSNP62[[#This Row],[CL_CMP_OBJ_FR1]]),$B$2&lt;=_xlfn.NUMBERVALUE(Table_Query_from_MF_DSNP62[[#This Row],[CL_CMP_OBJ_TO1]]))</f>
        <v>0</v>
      </c>
      <c r="JI174" s="33" t="b">
        <f>AND($B$2&gt;=_xlfn.NUMBERVALUE(Table_Query_from_MF_DSNP62[[#This Row],[CL_CMP_OBJ_FR2]]),$B$2&lt;=_xlfn.NUMBERVALUE(Table_Query_from_MF_DSNP62[[#This Row],[CL_CMP_OBJ_TO2]]))</f>
        <v>1</v>
      </c>
      <c r="JJ174" s="33" t="b">
        <f>AND($B$2&gt;=_xlfn.NUMBERVALUE(Table_Query_from_MF_DSNP62[[#This Row],[CL_CMP_OBJ_FR3]]),$B$2&lt;=_xlfn.NUMBERVALUE(Table_Query_from_MF_DSNP62[[#This Row],[CL_CMP_OBJ_TO3]]))</f>
        <v>1</v>
      </c>
      <c r="JK174" s="33" t="b">
        <f>AND($B$2&gt;=_xlfn.NUMBERVALUE(Table_Query_from_MF_DSNP62[[#This Row],[CL_CMP_OBJ_FR4]]),$B$2&lt;=_xlfn.NUMBERVALUE(Table_Query_from_MF_DSNP62[[#This Row],[CL_CMP_OBJ_TO4]]))</f>
        <v>1</v>
      </c>
      <c r="JL174" s="33" t="b">
        <f>AND($B$2&gt;=_xlfn.NUMBERVALUE(Table_Query_from_MF_DSNP62[[#This Row],[CL_CMP_OBJ_FR5]]),$B$2&lt;=_xlfn.NUMBERVALUE(Table_Query_from_MF_DSNP62[[#This Row],[CL_CMP_OBJ_TO5]]))</f>
        <v>1</v>
      </c>
      <c r="JM174" s="33" t="b">
        <f>AND($B$2&gt;=_xlfn.NUMBERVALUE(Table_Query_from_MF_DSNP62[[#This Row],[CL_CMP_OBJ_FR6]]),$B$2&lt;=_xlfn.NUMBERVALUE(Table_Query_from_MF_DSNP62[[#This Row],[CL_CMP_OBJ_TO6]]))</f>
        <v>1</v>
      </c>
      <c r="JN174" s="33" t="b">
        <f>AND($B$2&gt;=_xlfn.NUMBERVALUE(Table_Query_from_MF_DSNP62[[#This Row],[CL_CMP_OBJ_FR7]]),$B$2&lt;=_xlfn.NUMBERVALUE(Table_Query_from_MF_DSNP62[[#This Row],[CL_CMP_OBJ_TO7]]))</f>
        <v>1</v>
      </c>
      <c r="JO174" s="33" t="b">
        <f>AND($B$2&gt;=_xlfn.NUMBERVALUE(Table_Query_from_MF_DSNP62[[#This Row],[CL_CMP_OBJ_FR8]]),$B$2&lt;=_xlfn.NUMBERVALUE(Table_Query_from_MF_DSNP62[[#This Row],[CL_CMP_OBJ_TO8]]))</f>
        <v>1</v>
      </c>
      <c r="JP174" s="33" t="b">
        <f>AND($B$2&gt;=_xlfn.NUMBERVALUE(Table_Query_from_MF_DSNP62[[#This Row],[CL_CMP_OBJ_FR9]]),$B$2&lt;=_xlfn.NUMBERVALUE(Table_Query_from_MF_DSNP62[[#This Row],[CL_CMP_OBJ_TO9]]))</f>
        <v>1</v>
      </c>
      <c r="JQ174" s="33" t="b">
        <f>AND($B$2&gt;=_xlfn.NUMBERVALUE(Table_Query_from_MF_DSNP62[[#This Row],[CL_CMP_OBJ_FR10]]),$B$2&lt;=_xlfn.NUMBERVALUE(Table_Query_from_MF_DSNP62[[#This Row],[CL_CMP_OBJ_TO10]]))</f>
        <v>1</v>
      </c>
      <c r="JR174" s="33" t="b">
        <f>AND($B$2&gt;=_xlfn.NUMBERVALUE(Table_Query_from_MF_DSNP62[[#This Row],[CL_CMP_OBJ_FR11]]),$B$2&lt;=_xlfn.NUMBERVALUE(Table_Query_from_MF_DSNP62[[#This Row],[CL_CMP_OBJ_TO11]]))</f>
        <v>1</v>
      </c>
      <c r="JS174" s="33" t="b">
        <f>AND($B$2&gt;=_xlfn.NUMBERVALUE(Table_Query_from_MF_DSNP62[[#This Row],[CL_CMP_OBJ_FR12]]),$B$2&lt;=_xlfn.NUMBERVALUE(Table_Query_from_MF_DSNP62[[#This Row],[CL_CMP_OBJ_TO12]]))</f>
        <v>1</v>
      </c>
      <c r="JT174" s="33" t="b">
        <f>AND($B$2&gt;=_xlfn.NUMBERVALUE(Table_Query_from_MF_DSNP62[[#This Row],[CL_CMP_OBJ_FR13]]),$B$2&lt;=_xlfn.NUMBERVALUE(Table_Query_from_MF_DSNP62[[#This Row],[CL_CMP_OBJ_TO13]]))</f>
        <v>1</v>
      </c>
      <c r="JU174" s="33" t="b">
        <f>AND($B$2&gt;=_xlfn.NUMBERVALUE(Table_Query_from_MF_DSNP62[[#This Row],[CL_CMP_OBJ_FR14]]),$B$2&lt;=_xlfn.NUMBERVALUE(Table_Query_from_MF_DSNP62[[#This Row],[CL_CMP_OBJ_TO14]]))</f>
        <v>1</v>
      </c>
      <c r="JV174" s="33" t="b">
        <f>AND($B$2&gt;=_xlfn.NUMBERVALUE(Table_Query_from_MF_DSNP62[[#This Row],[CL_CMP_OBJ_FR15]]),$B$2&lt;=_xlfn.NUMBERVALUE(Table_Query_from_MF_DSNP62[[#This Row],[CL_CMP_OBJ_TO15]]))</f>
        <v>1</v>
      </c>
    </row>
    <row r="175" spans="1:282" x14ac:dyDescent="0.25">
      <c r="A175" t="b">
        <f>OR(,Table_Query_from_MF_DSNP62[[#This Row],[Desired GL included as "hard-coded" GL?]],Table_Query_from_MF_DSNP62[[#This Row],[Desired GL included as "Open GL"?]])</f>
        <v>1</v>
      </c>
      <c r="B175" t="b">
        <f>Table_Query_from_MF_DSNP62[[#This Row],[Desired CObj included as "Open CObj"?]]</f>
        <v>1</v>
      </c>
      <c r="C175" t="s">
        <v>864</v>
      </c>
      <c r="D175" t="s">
        <v>1660</v>
      </c>
      <c r="E175" t="s">
        <v>15</v>
      </c>
      <c r="F175" s="24" t="s">
        <v>293</v>
      </c>
      <c r="G175" t="s">
        <v>322</v>
      </c>
      <c r="H175" s="24" t="s">
        <v>444</v>
      </c>
      <c r="I175" t="s">
        <v>444</v>
      </c>
      <c r="J175" s="24" t="s">
        <v>444</v>
      </c>
      <c r="K175" t="s">
        <v>444</v>
      </c>
      <c r="L175" s="24" t="s">
        <v>444</v>
      </c>
      <c r="M175" t="s">
        <v>444</v>
      </c>
      <c r="N175" t="s">
        <v>444</v>
      </c>
      <c r="O175" t="s">
        <v>444</v>
      </c>
      <c r="P175" t="s">
        <v>444</v>
      </c>
      <c r="Q175" t="s">
        <v>15</v>
      </c>
      <c r="R175" t="s">
        <v>444</v>
      </c>
      <c r="S175" t="s">
        <v>442</v>
      </c>
      <c r="T175" t="s">
        <v>447</v>
      </c>
      <c r="U175" t="s">
        <v>444</v>
      </c>
      <c r="V175" t="s">
        <v>444</v>
      </c>
      <c r="W175" t="s">
        <v>447</v>
      </c>
      <c r="X175" t="s">
        <v>444</v>
      </c>
      <c r="Y175" t="s">
        <v>444</v>
      </c>
      <c r="Z175" t="s">
        <v>442</v>
      </c>
      <c r="AA175" t="s">
        <v>442</v>
      </c>
      <c r="AB175" t="s">
        <v>442</v>
      </c>
      <c r="AC175" t="s">
        <v>444</v>
      </c>
      <c r="AD175" t="s">
        <v>444</v>
      </c>
      <c r="AE175" t="s">
        <v>444</v>
      </c>
      <c r="AF175" t="s">
        <v>444</v>
      </c>
      <c r="AG175" t="s">
        <v>442</v>
      </c>
      <c r="AH175" t="s">
        <v>447</v>
      </c>
      <c r="AI175" t="s">
        <v>447</v>
      </c>
      <c r="AJ175" t="s">
        <v>442</v>
      </c>
      <c r="AK175" t="s">
        <v>442</v>
      </c>
      <c r="AL175" t="s">
        <v>444</v>
      </c>
      <c r="AM175" t="s">
        <v>447</v>
      </c>
      <c r="AN175" t="s">
        <v>444</v>
      </c>
      <c r="AO175" t="s">
        <v>444</v>
      </c>
      <c r="AP175" t="s">
        <v>442</v>
      </c>
      <c r="AQ175" t="s">
        <v>1440</v>
      </c>
      <c r="AR175" t="s">
        <v>282</v>
      </c>
      <c r="AS175" t="s">
        <v>162</v>
      </c>
      <c r="AT175" t="s">
        <v>10</v>
      </c>
      <c r="AU175" t="s">
        <v>444</v>
      </c>
      <c r="AV175" t="s">
        <v>1359</v>
      </c>
      <c r="AW175" t="s">
        <v>444</v>
      </c>
      <c r="AX175" t="s">
        <v>444</v>
      </c>
      <c r="AY175" t="s">
        <v>444</v>
      </c>
      <c r="AZ175" t="s">
        <v>444</v>
      </c>
      <c r="BA175" t="s">
        <v>444</v>
      </c>
      <c r="BB175" t="s">
        <v>444</v>
      </c>
      <c r="BC175" t="s">
        <v>444</v>
      </c>
      <c r="BD175" t="s">
        <v>1359</v>
      </c>
      <c r="BE175" t="s">
        <v>444</v>
      </c>
      <c r="BF175" t="s">
        <v>1360</v>
      </c>
      <c r="BG175" t="s">
        <v>444</v>
      </c>
      <c r="BH175" t="s">
        <v>444</v>
      </c>
      <c r="BI175" t="s">
        <v>444</v>
      </c>
      <c r="BJ175" t="s">
        <v>444</v>
      </c>
      <c r="BK175" t="s">
        <v>444</v>
      </c>
      <c r="BL175" t="s">
        <v>444</v>
      </c>
      <c r="BM175" t="s">
        <v>444</v>
      </c>
      <c r="BN175" t="s">
        <v>444</v>
      </c>
      <c r="BO175" t="s">
        <v>444</v>
      </c>
      <c r="BP175" t="s">
        <v>444</v>
      </c>
      <c r="BQ175" t="s">
        <v>444</v>
      </c>
      <c r="BR175" t="s">
        <v>444</v>
      </c>
      <c r="BS175" t="s">
        <v>444</v>
      </c>
      <c r="BT175" t="s">
        <v>444</v>
      </c>
      <c r="BU175" t="s">
        <v>444</v>
      </c>
      <c r="BV175" t="s">
        <v>444</v>
      </c>
      <c r="BW175" t="s">
        <v>444</v>
      </c>
      <c r="BX175" t="s">
        <v>444</v>
      </c>
      <c r="BY175" t="s">
        <v>444</v>
      </c>
      <c r="BZ175" t="s">
        <v>444</v>
      </c>
      <c r="CA175" t="s">
        <v>444</v>
      </c>
      <c r="CB175" t="s">
        <v>444</v>
      </c>
      <c r="CC175" t="s">
        <v>444</v>
      </c>
      <c r="CD175" t="s">
        <v>444</v>
      </c>
      <c r="CE175" t="s">
        <v>444</v>
      </c>
      <c r="CF175" t="s">
        <v>444</v>
      </c>
      <c r="CG175" t="s">
        <v>444</v>
      </c>
      <c r="CH175" t="s">
        <v>444</v>
      </c>
      <c r="CI175" t="s">
        <v>444</v>
      </c>
      <c r="CJ175" t="s">
        <v>444</v>
      </c>
      <c r="CK175" t="s">
        <v>444</v>
      </c>
      <c r="CL175" t="s">
        <v>444</v>
      </c>
      <c r="CM175" t="s">
        <v>444</v>
      </c>
      <c r="CN175" t="s">
        <v>444</v>
      </c>
      <c r="CO175" t="s">
        <v>444</v>
      </c>
      <c r="CP175" t="s">
        <v>444</v>
      </c>
      <c r="CQ175" t="s">
        <v>444</v>
      </c>
      <c r="CR175" t="s">
        <v>444</v>
      </c>
      <c r="CS175" t="s">
        <v>444</v>
      </c>
      <c r="CT175" t="s">
        <v>444</v>
      </c>
      <c r="CU175" t="s">
        <v>444</v>
      </c>
      <c r="CV175" t="s">
        <v>2774</v>
      </c>
      <c r="CW175" t="s">
        <v>2736</v>
      </c>
      <c r="CX175" t="s">
        <v>2764</v>
      </c>
      <c r="CY175" t="s">
        <v>1646</v>
      </c>
      <c r="CZ175" t="s">
        <v>444</v>
      </c>
      <c r="DA175" t="s">
        <v>444</v>
      </c>
      <c r="DB175" t="s">
        <v>444</v>
      </c>
      <c r="DC175" t="s">
        <v>444</v>
      </c>
      <c r="DD175" t="s">
        <v>444</v>
      </c>
      <c r="DE175" t="s">
        <v>444</v>
      </c>
      <c r="DF175" t="s">
        <v>444</v>
      </c>
      <c r="DG175" t="s">
        <v>444</v>
      </c>
      <c r="DH175" t="s">
        <v>444</v>
      </c>
      <c r="DI175" t="s">
        <v>1440</v>
      </c>
      <c r="DJ175" t="s">
        <v>444</v>
      </c>
      <c r="DK175" t="s">
        <v>444</v>
      </c>
      <c r="DL175" t="s">
        <v>444</v>
      </c>
      <c r="DM175" t="s">
        <v>444</v>
      </c>
      <c r="DN175" t="s">
        <v>444</v>
      </c>
      <c r="DO175" t="s">
        <v>444</v>
      </c>
      <c r="DP175" t="s">
        <v>444</v>
      </c>
      <c r="DQ175" t="s">
        <v>444</v>
      </c>
      <c r="DR175" t="s">
        <v>444</v>
      </c>
      <c r="DS175" t="s">
        <v>444</v>
      </c>
      <c r="DT175" s="24" t="s">
        <v>444</v>
      </c>
      <c r="DU175" s="24" t="s">
        <v>444</v>
      </c>
      <c r="DV175" t="s">
        <v>444</v>
      </c>
      <c r="DW175" t="s">
        <v>444</v>
      </c>
      <c r="DX175" s="24" t="s">
        <v>444</v>
      </c>
      <c r="DY175" s="24" t="s">
        <v>444</v>
      </c>
      <c r="DZ175" t="s">
        <v>444</v>
      </c>
      <c r="EA175" t="s">
        <v>444</v>
      </c>
      <c r="EB175" s="24" t="s">
        <v>444</v>
      </c>
      <c r="EC175" s="24" t="s">
        <v>444</v>
      </c>
      <c r="ED175" t="s">
        <v>444</v>
      </c>
      <c r="EE175" t="s">
        <v>444</v>
      </c>
      <c r="EF175" s="24" t="s">
        <v>444</v>
      </c>
      <c r="EG175" s="24" t="s">
        <v>444</v>
      </c>
      <c r="EH175" t="s">
        <v>444</v>
      </c>
      <c r="EI175" t="s">
        <v>444</v>
      </c>
      <c r="EJ175" s="24" t="s">
        <v>444</v>
      </c>
      <c r="EK175" s="24" t="s">
        <v>444</v>
      </c>
      <c r="EL175" t="s">
        <v>444</v>
      </c>
      <c r="EM175" t="s">
        <v>444</v>
      </c>
      <c r="EN175" s="24" t="s">
        <v>444</v>
      </c>
      <c r="EO175" s="24" t="s">
        <v>444</v>
      </c>
      <c r="EP175" t="s">
        <v>444</v>
      </c>
      <c r="EQ175" t="s">
        <v>444</v>
      </c>
      <c r="ER175" s="24" t="s">
        <v>444</v>
      </c>
      <c r="ES175" s="24" t="s">
        <v>444</v>
      </c>
      <c r="ET175" t="s">
        <v>444</v>
      </c>
      <c r="EU175" t="s">
        <v>444</v>
      </c>
      <c r="EV175" s="24" t="s">
        <v>444</v>
      </c>
      <c r="EW175" s="24" t="s">
        <v>444</v>
      </c>
      <c r="EX175" t="s">
        <v>444</v>
      </c>
      <c r="EY175" t="s">
        <v>444</v>
      </c>
      <c r="EZ175" s="24" t="s">
        <v>444</v>
      </c>
      <c r="FA175" s="24" t="s">
        <v>444</v>
      </c>
      <c r="FB175" t="s">
        <v>444</v>
      </c>
      <c r="FC175" t="s">
        <v>444</v>
      </c>
      <c r="FD175" s="24" t="s">
        <v>444</v>
      </c>
      <c r="FE175" s="24" t="s">
        <v>444</v>
      </c>
      <c r="FF175" t="s">
        <v>444</v>
      </c>
      <c r="FG175" t="s">
        <v>444</v>
      </c>
      <c r="FH175" s="24" t="s">
        <v>444</v>
      </c>
      <c r="FI175" s="24" t="s">
        <v>444</v>
      </c>
      <c r="FJ175" t="s">
        <v>444</v>
      </c>
      <c r="FK175" t="s">
        <v>444</v>
      </c>
      <c r="FL175" s="24" t="s">
        <v>444</v>
      </c>
      <c r="FM175" s="24" t="s">
        <v>444</v>
      </c>
      <c r="FN175" t="s">
        <v>444</v>
      </c>
      <c r="FO175" t="s">
        <v>444</v>
      </c>
      <c r="FP175" s="24" t="s">
        <v>444</v>
      </c>
      <c r="FQ175" s="24" t="s">
        <v>444</v>
      </c>
      <c r="FR175" t="s">
        <v>444</v>
      </c>
      <c r="FS175" t="s">
        <v>444</v>
      </c>
      <c r="FT175" s="24" t="s">
        <v>444</v>
      </c>
      <c r="FU175" s="24" t="s">
        <v>444</v>
      </c>
      <c r="FV175" t="s">
        <v>444</v>
      </c>
      <c r="FW175" t="s">
        <v>444</v>
      </c>
      <c r="FX175" s="24" t="s">
        <v>444</v>
      </c>
      <c r="FY175" s="24" t="s">
        <v>444</v>
      </c>
      <c r="FZ175" t="s">
        <v>444</v>
      </c>
      <c r="GA175" t="s">
        <v>444</v>
      </c>
      <c r="GB175" s="24" t="s">
        <v>444</v>
      </c>
      <c r="GC175" s="24" t="s">
        <v>444</v>
      </c>
      <c r="GD175" t="s">
        <v>444</v>
      </c>
      <c r="GE175" t="s">
        <v>444</v>
      </c>
      <c r="GF175" s="24" t="s">
        <v>444</v>
      </c>
      <c r="GG175" s="24" t="s">
        <v>444</v>
      </c>
      <c r="GH175" t="s">
        <v>15</v>
      </c>
      <c r="GI175" s="24" t="s">
        <v>570</v>
      </c>
      <c r="GJ175" s="24" t="s">
        <v>574</v>
      </c>
      <c r="GK175" t="s">
        <v>582</v>
      </c>
      <c r="GL175" t="s">
        <v>588</v>
      </c>
      <c r="GM175" s="24" t="s">
        <v>444</v>
      </c>
      <c r="GN175" s="24" t="s">
        <v>444</v>
      </c>
      <c r="GO175" t="s">
        <v>444</v>
      </c>
      <c r="GP175" t="s">
        <v>444</v>
      </c>
      <c r="GQ175" s="24" t="s">
        <v>444</v>
      </c>
      <c r="GR175" s="24" t="s">
        <v>444</v>
      </c>
      <c r="GS175" t="s">
        <v>444</v>
      </c>
      <c r="GT175" t="s">
        <v>444</v>
      </c>
      <c r="GU175" s="24" t="s">
        <v>444</v>
      </c>
      <c r="GV175" s="24" t="s">
        <v>444</v>
      </c>
      <c r="GW175" t="s">
        <v>444</v>
      </c>
      <c r="GX175" t="s">
        <v>444</v>
      </c>
      <c r="GY175" s="24" t="s">
        <v>444</v>
      </c>
      <c r="GZ175" s="24" t="s">
        <v>444</v>
      </c>
      <c r="HA175" t="s">
        <v>444</v>
      </c>
      <c r="HB175" t="s">
        <v>444</v>
      </c>
      <c r="HC175" s="24" t="s">
        <v>444</v>
      </c>
      <c r="HD175" s="24" t="s">
        <v>444</v>
      </c>
      <c r="HE175" t="s">
        <v>444</v>
      </c>
      <c r="HF175" t="s">
        <v>444</v>
      </c>
      <c r="HG175" s="24" t="s">
        <v>444</v>
      </c>
      <c r="HH175" s="24" t="s">
        <v>444</v>
      </c>
      <c r="HI175" t="s">
        <v>444</v>
      </c>
      <c r="HJ175" t="s">
        <v>444</v>
      </c>
      <c r="HK175" s="24" t="s">
        <v>444</v>
      </c>
      <c r="HL175" s="24" t="s">
        <v>444</v>
      </c>
      <c r="HM175" t="s">
        <v>444</v>
      </c>
      <c r="HN175" t="s">
        <v>444</v>
      </c>
      <c r="HO175" s="24" t="s">
        <v>444</v>
      </c>
      <c r="HP175" s="24" t="s">
        <v>444</v>
      </c>
      <c r="HQ175" t="s">
        <v>444</v>
      </c>
      <c r="HR175" t="s">
        <v>444</v>
      </c>
      <c r="HS175" s="24" t="s">
        <v>444</v>
      </c>
      <c r="HT175" s="24" t="s">
        <v>444</v>
      </c>
      <c r="HU175" t="s">
        <v>444</v>
      </c>
      <c r="HV175" t="s">
        <v>444</v>
      </c>
      <c r="HW175" s="24" t="s">
        <v>444</v>
      </c>
      <c r="HX175" s="24" t="s">
        <v>444</v>
      </c>
      <c r="HY175" t="s">
        <v>444</v>
      </c>
      <c r="HZ175" t="s">
        <v>444</v>
      </c>
      <c r="IA175" t="s">
        <v>2774</v>
      </c>
      <c r="IB175" t="s">
        <v>2736</v>
      </c>
      <c r="IC175" t="s">
        <v>2775</v>
      </c>
      <c r="ID175" s="33" t="b" cm="1">
        <f t="array" ref="ID175">_xlfn.IFNA(MATCH($A$2,_xlfn.NUMBERVALUE(Table_Query_from_MF_DSNP62[[#This Row],[CL_GLACCT_DR1]:[CL_GLACCT_CR4]]),0),0)&gt;=1</f>
        <v>1</v>
      </c>
      <c r="IE175" s="33" t="b">
        <f>OR(Table_Query_from_MF_DSNP62[[#This Row],[Pair1]:[Pair25]])</f>
        <v>1</v>
      </c>
      <c r="IF175" s="33">
        <f>_xlfn.IFNA(MATCH(TRUE,Table_Query_from_MF_DSNP62[[#This Row],[Pair1]:[Pair25]],0),"none")</f>
        <v>1</v>
      </c>
      <c r="IG175" s="33" t="b">
        <f>AND($A$2&gt;=_xlfn.NUMBERVALUE(Table_Query_from_MF_DSNP62[[#This Row],[CL_GL_ACCT_FR1]]),$A$2&lt;=_xlfn.NUMBERVALUE(Table_Query_from_MF_DSNP62[[#This Row],[CL_GL_ACCT_TO1]]))</f>
        <v>1</v>
      </c>
      <c r="IH175" s="33" t="b">
        <f>AND($A$2&gt;=_xlfn.NUMBERVALUE(Table_Query_from_MF_DSNP62[[#This Row],[CL_GL_ACCT_FR2]]),$A$2&lt;=_xlfn.NUMBERVALUE(Table_Query_from_MF_DSNP62[[#This Row],[CL_GL_ACCT_TO2]]))</f>
        <v>1</v>
      </c>
      <c r="II175" s="33" t="b">
        <f>AND($A$2&gt;=_xlfn.NUMBERVALUE(Table_Query_from_MF_DSNP62[[#This Row],[CL_GL_ACCT_FR3]]),$A$2&lt;=_xlfn.NUMBERVALUE(Table_Query_from_MF_DSNP62[[#This Row],[CL_GL_ACCT_TO3]]))</f>
        <v>1</v>
      </c>
      <c r="IJ175" s="33" t="b">
        <f>AND($A$2&gt;=_xlfn.NUMBERVALUE(Table_Query_from_MF_DSNP62[[#This Row],[CL_GL_ACCT_FR4]]),$A$2&lt;=_xlfn.NUMBERVALUE(Table_Query_from_MF_DSNP62[[#This Row],[CL_GL_ACCT_TO4]]))</f>
        <v>1</v>
      </c>
      <c r="IK175" s="33" t="b">
        <f>AND($A$2&gt;=_xlfn.NUMBERVALUE(Table_Query_from_MF_DSNP62[[#This Row],[CL_GL_ACCT_FR5]]),$A$2&lt;=_xlfn.NUMBERVALUE(Table_Query_from_MF_DSNP62[[#This Row],[CL_GL_ACCT_TO5]]))</f>
        <v>1</v>
      </c>
      <c r="IL175" s="33" t="b">
        <f>AND($A$2&gt;=_xlfn.NUMBERVALUE(Table_Query_from_MF_DSNP62[[#This Row],[CL_GL_ACCT_FR6]]),$A$2&lt;=_xlfn.NUMBERVALUE(Table_Query_from_MF_DSNP62[[#This Row],[CL_GL_ACCT_TO6]]))</f>
        <v>1</v>
      </c>
      <c r="IM175" s="33" t="b">
        <f>AND($A$2&gt;=_xlfn.NUMBERVALUE(Table_Query_from_MF_DSNP62[[#This Row],[CL_GL_ACCT_FR7]]),$A$2&lt;=_xlfn.NUMBERVALUE(Table_Query_from_MF_DSNP62[[#This Row],[CL_GL_ACCT_TO7]]))</f>
        <v>1</v>
      </c>
      <c r="IN175" s="33" t="b">
        <f>AND($A$2&gt;=_xlfn.NUMBERVALUE(Table_Query_from_MF_DSNP62[[#This Row],[CL_GL_ACCT_FR8]]),$A$2&lt;=_xlfn.NUMBERVALUE(Table_Query_from_MF_DSNP62[[#This Row],[CL_GL_ACCT_TO8]]))</f>
        <v>1</v>
      </c>
      <c r="IO175" s="33" t="b">
        <f>AND($A$2&gt;=_xlfn.NUMBERVALUE(Table_Query_from_MF_DSNP62[[#This Row],[CL_GL_ACCT_FR9]]),$A$2&lt;=_xlfn.NUMBERVALUE(Table_Query_from_MF_DSNP62[[#This Row],[CL_GL_ACCT_TO9]]))</f>
        <v>1</v>
      </c>
      <c r="IP175" s="33" t="b">
        <f>AND($A$2&gt;=_xlfn.NUMBERVALUE(Table_Query_from_MF_DSNP62[[#This Row],[CL_GL_ACCT_FR10]]),$A$2&lt;=_xlfn.NUMBERVALUE(Table_Query_from_MF_DSNP62[[#This Row],[CL_GL_ACCT_TO10]]))</f>
        <v>1</v>
      </c>
      <c r="IQ175" s="33" t="b">
        <f>AND($A$2&gt;=_xlfn.NUMBERVALUE(Table_Query_from_MF_DSNP62[[#This Row],[CL_GL_ACCT_FR11]]),$A$2&lt;=_xlfn.NUMBERVALUE(Table_Query_from_MF_DSNP62[[#This Row],[CL_GL_ACCT_TO11]]))</f>
        <v>1</v>
      </c>
      <c r="IR175" s="33" t="b">
        <f>AND($A$2&gt;=_xlfn.NUMBERVALUE(Table_Query_from_MF_DSNP62[[#This Row],[CL_GL_ACCT_FR12]]),$A$2&lt;=_xlfn.NUMBERVALUE(Table_Query_from_MF_DSNP62[[#This Row],[CL_GL_ACCT_TO12]]))</f>
        <v>1</v>
      </c>
      <c r="IS175" s="33" t="b">
        <f>AND($A$2&gt;=_xlfn.NUMBERVALUE(Table_Query_from_MF_DSNP62[[#This Row],[CL_GL_ACCT_FR13]]),$A$2&lt;=_xlfn.NUMBERVALUE(Table_Query_from_MF_DSNP62[[#This Row],[CL_GL_ACCT_TO13]]))</f>
        <v>1</v>
      </c>
      <c r="IT175" s="33" t="b">
        <f>AND($A$2&gt;=_xlfn.NUMBERVALUE(Table_Query_from_MF_DSNP62[[#This Row],[CL_GL_ACCT_FR14]]),$A$2&lt;=_xlfn.NUMBERVALUE(Table_Query_from_MF_DSNP62[[#This Row],[CL_GL_ACCT_TO14]]))</f>
        <v>1</v>
      </c>
      <c r="IU175" s="33" t="b">
        <f>AND($A$2&gt;=_xlfn.NUMBERVALUE(Table_Query_from_MF_DSNP62[[#This Row],[CL_GL_ACCT_FR15]]),$A$2&lt;=_xlfn.NUMBERVALUE(Table_Query_from_MF_DSNP62[[#This Row],[CL_GL_ACCT_TO15]]))</f>
        <v>1</v>
      </c>
      <c r="IV175" s="33" t="b">
        <f>AND($A$2&gt;=_xlfn.NUMBERVALUE(Table_Query_from_MF_DSNP62[[#This Row],[CL_GL_ACCT_FR16]]),$A$2&lt;=_xlfn.NUMBERVALUE(Table_Query_from_MF_DSNP62[[#This Row],[CL_GL_ACCT_TO16]]))</f>
        <v>1</v>
      </c>
      <c r="IW175" s="33" t="b">
        <f>AND($A$2&gt;=_xlfn.NUMBERVALUE(Table_Query_from_MF_DSNP62[[#This Row],[CL_GL_ACCT_FR17]]),$A$2&lt;=_xlfn.NUMBERVALUE(Table_Query_from_MF_DSNP62[[#This Row],[CL_GL_ACCT_TO17]]))</f>
        <v>1</v>
      </c>
      <c r="IX175" s="33" t="b">
        <f>AND($A$2&gt;=_xlfn.NUMBERVALUE(Table_Query_from_MF_DSNP62[[#This Row],[CL_GL_ACCT_FR18]]),$A$2&lt;=_xlfn.NUMBERVALUE(Table_Query_from_MF_DSNP62[[#This Row],[CL_GL_ACCT_TO18]]))</f>
        <v>1</v>
      </c>
      <c r="IY175" s="33" t="b">
        <f>AND($A$2&gt;=_xlfn.NUMBERVALUE(Table_Query_from_MF_DSNP62[[#This Row],[CL_GL_ACCT_FR19]]),$A$2&lt;=_xlfn.NUMBERVALUE(Table_Query_from_MF_DSNP62[[#This Row],[CL_GL_ACCT_TO19]]))</f>
        <v>1</v>
      </c>
      <c r="IZ175" s="33" t="b">
        <f>AND($A$2&gt;=_xlfn.NUMBERVALUE(Table_Query_from_MF_DSNP62[[#This Row],[CL_GL_ACCT_FR20]]),$A$2&lt;=_xlfn.NUMBERVALUE(Table_Query_from_MF_DSNP62[[#This Row],[CL_GL_ACCT_TO20]]))</f>
        <v>1</v>
      </c>
      <c r="JA175" s="33" t="b">
        <f>AND($A$2&gt;=_xlfn.NUMBERVALUE(Table_Query_from_MF_DSNP62[[#This Row],[CL_GL_ACCT_FR21]]),$A$2&lt;=_xlfn.NUMBERVALUE(Table_Query_from_MF_DSNP62[[#This Row],[CL_GL_ACCT_TO21]]))</f>
        <v>1</v>
      </c>
      <c r="JB175" s="33" t="b">
        <f>AND($A$2&gt;=_xlfn.NUMBERVALUE(Table_Query_from_MF_DSNP62[[#This Row],[CL_GL_ACCT_FR22]]),$A$2&lt;=_xlfn.NUMBERVALUE(Table_Query_from_MF_DSNP62[[#This Row],[CL_GL_ACCT_TO22]]))</f>
        <v>1</v>
      </c>
      <c r="JC175" s="33" t="b">
        <f>AND($A$2&gt;=_xlfn.NUMBERVALUE(Table_Query_from_MF_DSNP62[[#This Row],[CL_GL_ACCT_FR23]]),$A$2&lt;=_xlfn.NUMBERVALUE(Table_Query_from_MF_DSNP62[[#This Row],[CL_GL_ACCT_TO23]]))</f>
        <v>1</v>
      </c>
      <c r="JD175" s="33" t="b">
        <f>AND($A$2&gt;=_xlfn.NUMBERVALUE(Table_Query_from_MF_DSNP62[[#This Row],[CL_GL_ACCT_FR24]]),$A$2&lt;=_xlfn.NUMBERVALUE(Table_Query_from_MF_DSNP62[[#This Row],[CL_GL_ACCT_TO24]]))</f>
        <v>1</v>
      </c>
      <c r="JE175" s="33" t="b">
        <f>AND($A$2&gt;=_xlfn.NUMBERVALUE(Table_Query_from_MF_DSNP62[[#This Row],[CL_GL_ACCT_FR25]]),$A$2&lt;=_xlfn.NUMBERVALUE(Table_Query_from_MF_DSNP62[[#This Row],[CL_GL_ACCT_TO25]]))</f>
        <v>1</v>
      </c>
      <c r="JF175" s="33" t="b">
        <f>OR(Table_Query_from_MF_DSNP62[[#This Row],[PairA]:[PairO]])</f>
        <v>1</v>
      </c>
      <c r="JG175" s="33">
        <f>_xlfn.IFNA(MATCH(TRUE,Table_Query_from_MF_DSNP62[[#This Row],[PairA]:[PairO]],0),"none")</f>
        <v>3</v>
      </c>
      <c r="JH175" s="33" t="b">
        <f>AND($B$2&gt;=_xlfn.NUMBERVALUE(Table_Query_from_MF_DSNP62[[#This Row],[CL_CMP_OBJ_FR1]]),$B$2&lt;=_xlfn.NUMBERVALUE(Table_Query_from_MF_DSNP62[[#This Row],[CL_CMP_OBJ_TO1]]))</f>
        <v>0</v>
      </c>
      <c r="JI175" s="33" t="b">
        <f>AND($B$2&gt;=_xlfn.NUMBERVALUE(Table_Query_from_MF_DSNP62[[#This Row],[CL_CMP_OBJ_FR2]]),$B$2&lt;=_xlfn.NUMBERVALUE(Table_Query_from_MF_DSNP62[[#This Row],[CL_CMP_OBJ_TO2]]))</f>
        <v>0</v>
      </c>
      <c r="JJ175" s="33" t="b">
        <f>AND($B$2&gt;=_xlfn.NUMBERVALUE(Table_Query_from_MF_DSNP62[[#This Row],[CL_CMP_OBJ_FR3]]),$B$2&lt;=_xlfn.NUMBERVALUE(Table_Query_from_MF_DSNP62[[#This Row],[CL_CMP_OBJ_TO3]]))</f>
        <v>1</v>
      </c>
      <c r="JK175" s="33" t="b">
        <f>AND($B$2&gt;=_xlfn.NUMBERVALUE(Table_Query_from_MF_DSNP62[[#This Row],[CL_CMP_OBJ_FR4]]),$B$2&lt;=_xlfn.NUMBERVALUE(Table_Query_from_MF_DSNP62[[#This Row],[CL_CMP_OBJ_TO4]]))</f>
        <v>1</v>
      </c>
      <c r="JL175" s="33" t="b">
        <f>AND($B$2&gt;=_xlfn.NUMBERVALUE(Table_Query_from_MF_DSNP62[[#This Row],[CL_CMP_OBJ_FR5]]),$B$2&lt;=_xlfn.NUMBERVALUE(Table_Query_from_MF_DSNP62[[#This Row],[CL_CMP_OBJ_TO5]]))</f>
        <v>1</v>
      </c>
      <c r="JM175" s="33" t="b">
        <f>AND($B$2&gt;=_xlfn.NUMBERVALUE(Table_Query_from_MF_DSNP62[[#This Row],[CL_CMP_OBJ_FR6]]),$B$2&lt;=_xlfn.NUMBERVALUE(Table_Query_from_MF_DSNP62[[#This Row],[CL_CMP_OBJ_TO6]]))</f>
        <v>1</v>
      </c>
      <c r="JN175" s="33" t="b">
        <f>AND($B$2&gt;=_xlfn.NUMBERVALUE(Table_Query_from_MF_DSNP62[[#This Row],[CL_CMP_OBJ_FR7]]),$B$2&lt;=_xlfn.NUMBERVALUE(Table_Query_from_MF_DSNP62[[#This Row],[CL_CMP_OBJ_TO7]]))</f>
        <v>1</v>
      </c>
      <c r="JO175" s="33" t="b">
        <f>AND($B$2&gt;=_xlfn.NUMBERVALUE(Table_Query_from_MF_DSNP62[[#This Row],[CL_CMP_OBJ_FR8]]),$B$2&lt;=_xlfn.NUMBERVALUE(Table_Query_from_MF_DSNP62[[#This Row],[CL_CMP_OBJ_TO8]]))</f>
        <v>1</v>
      </c>
      <c r="JP175" s="33" t="b">
        <f>AND($B$2&gt;=_xlfn.NUMBERVALUE(Table_Query_from_MF_DSNP62[[#This Row],[CL_CMP_OBJ_FR9]]),$B$2&lt;=_xlfn.NUMBERVALUE(Table_Query_from_MF_DSNP62[[#This Row],[CL_CMP_OBJ_TO9]]))</f>
        <v>1</v>
      </c>
      <c r="JQ175" s="33" t="b">
        <f>AND($B$2&gt;=_xlfn.NUMBERVALUE(Table_Query_from_MF_DSNP62[[#This Row],[CL_CMP_OBJ_FR10]]),$B$2&lt;=_xlfn.NUMBERVALUE(Table_Query_from_MF_DSNP62[[#This Row],[CL_CMP_OBJ_TO10]]))</f>
        <v>1</v>
      </c>
      <c r="JR175" s="33" t="b">
        <f>AND($B$2&gt;=_xlfn.NUMBERVALUE(Table_Query_from_MF_DSNP62[[#This Row],[CL_CMP_OBJ_FR11]]),$B$2&lt;=_xlfn.NUMBERVALUE(Table_Query_from_MF_DSNP62[[#This Row],[CL_CMP_OBJ_TO11]]))</f>
        <v>1</v>
      </c>
      <c r="JS175" s="33" t="b">
        <f>AND($B$2&gt;=_xlfn.NUMBERVALUE(Table_Query_from_MF_DSNP62[[#This Row],[CL_CMP_OBJ_FR12]]),$B$2&lt;=_xlfn.NUMBERVALUE(Table_Query_from_MF_DSNP62[[#This Row],[CL_CMP_OBJ_TO12]]))</f>
        <v>1</v>
      </c>
      <c r="JT175" s="33" t="b">
        <f>AND($B$2&gt;=_xlfn.NUMBERVALUE(Table_Query_from_MF_DSNP62[[#This Row],[CL_CMP_OBJ_FR13]]),$B$2&lt;=_xlfn.NUMBERVALUE(Table_Query_from_MF_DSNP62[[#This Row],[CL_CMP_OBJ_TO13]]))</f>
        <v>1</v>
      </c>
      <c r="JU175" s="33" t="b">
        <f>AND($B$2&gt;=_xlfn.NUMBERVALUE(Table_Query_from_MF_DSNP62[[#This Row],[CL_CMP_OBJ_FR14]]),$B$2&lt;=_xlfn.NUMBERVALUE(Table_Query_from_MF_DSNP62[[#This Row],[CL_CMP_OBJ_TO14]]))</f>
        <v>1</v>
      </c>
      <c r="JV175" s="33" t="b">
        <f>AND($B$2&gt;=_xlfn.NUMBERVALUE(Table_Query_from_MF_DSNP62[[#This Row],[CL_CMP_OBJ_FR15]]),$B$2&lt;=_xlfn.NUMBERVALUE(Table_Query_from_MF_DSNP62[[#This Row],[CL_CMP_OBJ_TO15]]))</f>
        <v>1</v>
      </c>
    </row>
    <row r="176" spans="1:282" x14ac:dyDescent="0.25">
      <c r="A176" t="b">
        <f>OR(,Table_Query_from_MF_DSNP62[[#This Row],[Desired GL included as "hard-coded" GL?]],Table_Query_from_MF_DSNP62[[#This Row],[Desired GL included as "Open GL"?]])</f>
        <v>1</v>
      </c>
      <c r="B176" t="b">
        <f>Table_Query_from_MF_DSNP62[[#This Row],[Desired CObj included as "Open CObj"?]]</f>
        <v>1</v>
      </c>
      <c r="C176" t="s">
        <v>846</v>
      </c>
      <c r="D176" t="s">
        <v>1661</v>
      </c>
      <c r="E176" t="s">
        <v>15</v>
      </c>
      <c r="F176" s="24" t="s">
        <v>307</v>
      </c>
      <c r="G176" t="s">
        <v>359</v>
      </c>
      <c r="H176" s="24" t="s">
        <v>321</v>
      </c>
      <c r="I176" t="s">
        <v>299</v>
      </c>
      <c r="J176" s="24" t="s">
        <v>444</v>
      </c>
      <c r="K176" t="s">
        <v>444</v>
      </c>
      <c r="L176" s="24" t="s">
        <v>444</v>
      </c>
      <c r="M176" t="s">
        <v>444</v>
      </c>
      <c r="N176" t="s">
        <v>444</v>
      </c>
      <c r="O176" t="s">
        <v>444</v>
      </c>
      <c r="P176" t="s">
        <v>444</v>
      </c>
      <c r="Q176" t="s">
        <v>15</v>
      </c>
      <c r="R176" t="s">
        <v>15</v>
      </c>
      <c r="S176" t="s">
        <v>442</v>
      </c>
      <c r="T176" t="s">
        <v>447</v>
      </c>
      <c r="U176" t="s">
        <v>444</v>
      </c>
      <c r="V176" t="s">
        <v>444</v>
      </c>
      <c r="W176" t="s">
        <v>447</v>
      </c>
      <c r="X176" t="s">
        <v>444</v>
      </c>
      <c r="Y176" t="s">
        <v>444</v>
      </c>
      <c r="Z176" t="s">
        <v>442</v>
      </c>
      <c r="AA176" t="s">
        <v>444</v>
      </c>
      <c r="AB176" t="s">
        <v>442</v>
      </c>
      <c r="AC176" t="s">
        <v>444</v>
      </c>
      <c r="AD176" t="s">
        <v>447</v>
      </c>
      <c r="AE176" t="s">
        <v>447</v>
      </c>
      <c r="AF176" t="s">
        <v>447</v>
      </c>
      <c r="AG176" t="s">
        <v>442</v>
      </c>
      <c r="AH176" t="s">
        <v>447</v>
      </c>
      <c r="AI176" t="s">
        <v>447</v>
      </c>
      <c r="AJ176" t="s">
        <v>442</v>
      </c>
      <c r="AK176" t="s">
        <v>442</v>
      </c>
      <c r="AL176" t="s">
        <v>444</v>
      </c>
      <c r="AM176" t="s">
        <v>447</v>
      </c>
      <c r="AN176" t="s">
        <v>444</v>
      </c>
      <c r="AO176" t="s">
        <v>444</v>
      </c>
      <c r="AP176" t="s">
        <v>442</v>
      </c>
      <c r="AQ176" t="s">
        <v>528</v>
      </c>
      <c r="AR176" t="s">
        <v>282</v>
      </c>
      <c r="AS176" t="s">
        <v>162</v>
      </c>
      <c r="AT176" t="s">
        <v>10</v>
      </c>
      <c r="AU176" t="s">
        <v>444</v>
      </c>
      <c r="AV176" t="s">
        <v>1359</v>
      </c>
      <c r="AW176" t="s">
        <v>444</v>
      </c>
      <c r="AX176" t="s">
        <v>444</v>
      </c>
      <c r="AY176" t="s">
        <v>444</v>
      </c>
      <c r="AZ176" t="s">
        <v>444</v>
      </c>
      <c r="BA176" t="s">
        <v>444</v>
      </c>
      <c r="BB176" t="s">
        <v>444</v>
      </c>
      <c r="BC176" t="s">
        <v>444</v>
      </c>
      <c r="BD176" t="s">
        <v>1359</v>
      </c>
      <c r="BE176" t="s">
        <v>444</v>
      </c>
      <c r="BF176" t="s">
        <v>1360</v>
      </c>
      <c r="BG176" t="s">
        <v>1360</v>
      </c>
      <c r="BH176" t="s">
        <v>449</v>
      </c>
      <c r="BI176" t="s">
        <v>529</v>
      </c>
      <c r="BJ176" t="s">
        <v>7</v>
      </c>
      <c r="BK176" t="s">
        <v>282</v>
      </c>
      <c r="BL176" t="s">
        <v>444</v>
      </c>
      <c r="BM176" t="s">
        <v>444</v>
      </c>
      <c r="BN176" t="s">
        <v>444</v>
      </c>
      <c r="BO176" t="s">
        <v>444</v>
      </c>
      <c r="BP176" t="s">
        <v>444</v>
      </c>
      <c r="BQ176" t="s">
        <v>1360</v>
      </c>
      <c r="BR176" t="s">
        <v>1521</v>
      </c>
      <c r="BS176" t="s">
        <v>444</v>
      </c>
      <c r="BT176" t="s">
        <v>444</v>
      </c>
      <c r="BU176" t="s">
        <v>444</v>
      </c>
      <c r="BV176" t="s">
        <v>444</v>
      </c>
      <c r="BW176" t="s">
        <v>1360</v>
      </c>
      <c r="BX176" t="s">
        <v>1521</v>
      </c>
      <c r="BY176" t="s">
        <v>444</v>
      </c>
      <c r="BZ176" t="s">
        <v>444</v>
      </c>
      <c r="CA176" t="s">
        <v>444</v>
      </c>
      <c r="CB176" t="s">
        <v>444</v>
      </c>
      <c r="CC176" t="s">
        <v>444</v>
      </c>
      <c r="CD176" t="s">
        <v>444</v>
      </c>
      <c r="CE176" t="s">
        <v>444</v>
      </c>
      <c r="CF176" t="s">
        <v>444</v>
      </c>
      <c r="CG176" t="s">
        <v>444</v>
      </c>
      <c r="CH176" t="s">
        <v>444</v>
      </c>
      <c r="CI176" t="s">
        <v>1360</v>
      </c>
      <c r="CJ176" t="s">
        <v>1521</v>
      </c>
      <c r="CK176" t="s">
        <v>444</v>
      </c>
      <c r="CL176" t="s">
        <v>444</v>
      </c>
      <c r="CM176" t="s">
        <v>444</v>
      </c>
      <c r="CN176" t="s">
        <v>444</v>
      </c>
      <c r="CO176" t="s">
        <v>1360</v>
      </c>
      <c r="CP176" t="s">
        <v>1521</v>
      </c>
      <c r="CQ176" t="s">
        <v>444</v>
      </c>
      <c r="CR176" t="s">
        <v>444</v>
      </c>
      <c r="CS176" t="s">
        <v>444</v>
      </c>
      <c r="CT176" t="s">
        <v>444</v>
      </c>
      <c r="CU176" t="s">
        <v>444</v>
      </c>
      <c r="CV176" t="s">
        <v>2738</v>
      </c>
      <c r="CW176" t="s">
        <v>2736</v>
      </c>
      <c r="CX176" t="s">
        <v>2803</v>
      </c>
      <c r="CY176" t="s">
        <v>1646</v>
      </c>
      <c r="CZ176" t="s">
        <v>444</v>
      </c>
      <c r="DA176" t="s">
        <v>444</v>
      </c>
      <c r="DB176" t="s">
        <v>444</v>
      </c>
      <c r="DC176" t="s">
        <v>444</v>
      </c>
      <c r="DD176" t="s">
        <v>444</v>
      </c>
      <c r="DE176" t="s">
        <v>444</v>
      </c>
      <c r="DF176" t="s">
        <v>444</v>
      </c>
      <c r="DG176" t="s">
        <v>444</v>
      </c>
      <c r="DH176" t="s">
        <v>444</v>
      </c>
      <c r="DI176" t="s">
        <v>528</v>
      </c>
      <c r="DJ176" t="s">
        <v>444</v>
      </c>
      <c r="DK176" t="s">
        <v>444</v>
      </c>
      <c r="DL176" t="s">
        <v>444</v>
      </c>
      <c r="DM176" t="s">
        <v>444</v>
      </c>
      <c r="DN176" t="s">
        <v>444</v>
      </c>
      <c r="DO176" t="s">
        <v>444</v>
      </c>
      <c r="DP176" t="s">
        <v>444</v>
      </c>
      <c r="DQ176" t="s">
        <v>444</v>
      </c>
      <c r="DR176" t="s">
        <v>444</v>
      </c>
      <c r="DS176" t="s">
        <v>444</v>
      </c>
      <c r="DT176" s="24" t="s">
        <v>444</v>
      </c>
      <c r="DU176" s="24" t="s">
        <v>444</v>
      </c>
      <c r="DV176" t="s">
        <v>444</v>
      </c>
      <c r="DW176" t="s">
        <v>444</v>
      </c>
      <c r="DX176" s="24" t="s">
        <v>444</v>
      </c>
      <c r="DY176" s="24" t="s">
        <v>444</v>
      </c>
      <c r="DZ176" t="s">
        <v>444</v>
      </c>
      <c r="EA176" t="s">
        <v>444</v>
      </c>
      <c r="EB176" s="24" t="s">
        <v>444</v>
      </c>
      <c r="EC176" s="24" t="s">
        <v>444</v>
      </c>
      <c r="ED176" t="s">
        <v>444</v>
      </c>
      <c r="EE176" t="s">
        <v>444</v>
      </c>
      <c r="EF176" s="24" t="s">
        <v>444</v>
      </c>
      <c r="EG176" s="24" t="s">
        <v>444</v>
      </c>
      <c r="EH176" t="s">
        <v>444</v>
      </c>
      <c r="EI176" t="s">
        <v>444</v>
      </c>
      <c r="EJ176" s="24" t="s">
        <v>444</v>
      </c>
      <c r="EK176" s="24" t="s">
        <v>444</v>
      </c>
      <c r="EL176" t="s">
        <v>444</v>
      </c>
      <c r="EM176" t="s">
        <v>444</v>
      </c>
      <c r="EN176" s="24" t="s">
        <v>444</v>
      </c>
      <c r="EO176" s="24" t="s">
        <v>444</v>
      </c>
      <c r="EP176" t="s">
        <v>444</v>
      </c>
      <c r="EQ176" t="s">
        <v>444</v>
      </c>
      <c r="ER176" s="24" t="s">
        <v>444</v>
      </c>
      <c r="ES176" s="24" t="s">
        <v>444</v>
      </c>
      <c r="ET176" t="s">
        <v>444</v>
      </c>
      <c r="EU176" t="s">
        <v>444</v>
      </c>
      <c r="EV176" s="24" t="s">
        <v>444</v>
      </c>
      <c r="EW176" s="24" t="s">
        <v>444</v>
      </c>
      <c r="EX176" t="s">
        <v>444</v>
      </c>
      <c r="EY176" t="s">
        <v>444</v>
      </c>
      <c r="EZ176" s="24" t="s">
        <v>444</v>
      </c>
      <c r="FA176" s="24" t="s">
        <v>444</v>
      </c>
      <c r="FB176" t="s">
        <v>444</v>
      </c>
      <c r="FC176" t="s">
        <v>444</v>
      </c>
      <c r="FD176" s="24" t="s">
        <v>444</v>
      </c>
      <c r="FE176" s="24" t="s">
        <v>444</v>
      </c>
      <c r="FF176" t="s">
        <v>444</v>
      </c>
      <c r="FG176" t="s">
        <v>444</v>
      </c>
      <c r="FH176" s="24" t="s">
        <v>444</v>
      </c>
      <c r="FI176" s="24" t="s">
        <v>444</v>
      </c>
      <c r="FJ176" t="s">
        <v>444</v>
      </c>
      <c r="FK176" t="s">
        <v>444</v>
      </c>
      <c r="FL176" s="24" t="s">
        <v>444</v>
      </c>
      <c r="FM176" s="24" t="s">
        <v>444</v>
      </c>
      <c r="FN176" t="s">
        <v>444</v>
      </c>
      <c r="FO176" t="s">
        <v>444</v>
      </c>
      <c r="FP176" s="24" t="s">
        <v>444</v>
      </c>
      <c r="FQ176" s="24" t="s">
        <v>444</v>
      </c>
      <c r="FR176" t="s">
        <v>444</v>
      </c>
      <c r="FS176" t="s">
        <v>444</v>
      </c>
      <c r="FT176" s="24" t="s">
        <v>444</v>
      </c>
      <c r="FU176" s="24" t="s">
        <v>444</v>
      </c>
      <c r="FV176" t="s">
        <v>444</v>
      </c>
      <c r="FW176" t="s">
        <v>444</v>
      </c>
      <c r="FX176" s="24" t="s">
        <v>444</v>
      </c>
      <c r="FY176" s="24" t="s">
        <v>444</v>
      </c>
      <c r="FZ176" t="s">
        <v>444</v>
      </c>
      <c r="GA176" t="s">
        <v>444</v>
      </c>
      <c r="GB176" s="24" t="s">
        <v>444</v>
      </c>
      <c r="GC176" s="24" t="s">
        <v>444</v>
      </c>
      <c r="GD176" t="s">
        <v>444</v>
      </c>
      <c r="GE176" t="s">
        <v>444</v>
      </c>
      <c r="GF176" s="24" t="s">
        <v>444</v>
      </c>
      <c r="GG176" s="24" t="s">
        <v>444</v>
      </c>
      <c r="GH176" t="s">
        <v>15</v>
      </c>
      <c r="GI176" s="24" t="s">
        <v>582</v>
      </c>
      <c r="GJ176" s="24" t="s">
        <v>588</v>
      </c>
      <c r="GK176" t="s">
        <v>444</v>
      </c>
      <c r="GL176" t="s">
        <v>444</v>
      </c>
      <c r="GM176" s="24" t="s">
        <v>444</v>
      </c>
      <c r="GN176" s="24" t="s">
        <v>444</v>
      </c>
      <c r="GO176" t="s">
        <v>444</v>
      </c>
      <c r="GP176" t="s">
        <v>444</v>
      </c>
      <c r="GQ176" s="24" t="s">
        <v>444</v>
      </c>
      <c r="GR176" s="24" t="s">
        <v>444</v>
      </c>
      <c r="GS176" t="s">
        <v>444</v>
      </c>
      <c r="GT176" t="s">
        <v>444</v>
      </c>
      <c r="GU176" s="24" t="s">
        <v>444</v>
      </c>
      <c r="GV176" s="24" t="s">
        <v>444</v>
      </c>
      <c r="GW176" t="s">
        <v>444</v>
      </c>
      <c r="GX176" t="s">
        <v>444</v>
      </c>
      <c r="GY176" s="24" t="s">
        <v>444</v>
      </c>
      <c r="GZ176" s="24" t="s">
        <v>444</v>
      </c>
      <c r="HA176" t="s">
        <v>444</v>
      </c>
      <c r="HB176" t="s">
        <v>444</v>
      </c>
      <c r="HC176" s="24" t="s">
        <v>444</v>
      </c>
      <c r="HD176" s="24" t="s">
        <v>444</v>
      </c>
      <c r="HE176" t="s">
        <v>444</v>
      </c>
      <c r="HF176" t="s">
        <v>444</v>
      </c>
      <c r="HG176" s="24" t="s">
        <v>444</v>
      </c>
      <c r="HH176" s="24" t="s">
        <v>444</v>
      </c>
      <c r="HI176" t="s">
        <v>444</v>
      </c>
      <c r="HJ176" t="s">
        <v>444</v>
      </c>
      <c r="HK176" s="24" t="s">
        <v>444</v>
      </c>
      <c r="HL176" s="24" t="s">
        <v>444</v>
      </c>
      <c r="HM176" t="s">
        <v>444</v>
      </c>
      <c r="HN176" t="s">
        <v>444</v>
      </c>
      <c r="HO176" s="24" t="s">
        <v>444</v>
      </c>
      <c r="HP176" s="24" t="s">
        <v>444</v>
      </c>
      <c r="HQ176" t="s">
        <v>444</v>
      </c>
      <c r="HR176" t="s">
        <v>444</v>
      </c>
      <c r="HS176" s="24" t="s">
        <v>444</v>
      </c>
      <c r="HT176" s="24" t="s">
        <v>444</v>
      </c>
      <c r="HU176" t="s">
        <v>444</v>
      </c>
      <c r="HV176" t="s">
        <v>444</v>
      </c>
      <c r="HW176" s="24" t="s">
        <v>444</v>
      </c>
      <c r="HX176" s="24" t="s">
        <v>444</v>
      </c>
      <c r="HY176" t="s">
        <v>444</v>
      </c>
      <c r="HZ176" t="s">
        <v>444</v>
      </c>
      <c r="IA176" t="s">
        <v>2797</v>
      </c>
      <c r="IB176" t="s">
        <v>2736</v>
      </c>
      <c r="IC176" t="s">
        <v>2775</v>
      </c>
      <c r="ID176" s="33" t="b" cm="1">
        <f t="array" ref="ID176">_xlfn.IFNA(MATCH($A$2,_xlfn.NUMBERVALUE(Table_Query_from_MF_DSNP62[[#This Row],[CL_GLACCT_DR1]:[CL_GLACCT_CR4]]),0),0)&gt;=1</f>
        <v>1</v>
      </c>
      <c r="IE176" s="33" t="b">
        <f>OR(Table_Query_from_MF_DSNP62[[#This Row],[Pair1]:[Pair25]])</f>
        <v>1</v>
      </c>
      <c r="IF176" s="33">
        <f>_xlfn.IFNA(MATCH(TRUE,Table_Query_from_MF_DSNP62[[#This Row],[Pair1]:[Pair25]],0),"none")</f>
        <v>1</v>
      </c>
      <c r="IG176" s="33" t="b">
        <f>AND($A$2&gt;=_xlfn.NUMBERVALUE(Table_Query_from_MF_DSNP62[[#This Row],[CL_GL_ACCT_FR1]]),$A$2&lt;=_xlfn.NUMBERVALUE(Table_Query_from_MF_DSNP62[[#This Row],[CL_GL_ACCT_TO1]]))</f>
        <v>1</v>
      </c>
      <c r="IH176" s="33" t="b">
        <f>AND($A$2&gt;=_xlfn.NUMBERVALUE(Table_Query_from_MF_DSNP62[[#This Row],[CL_GL_ACCT_FR2]]),$A$2&lt;=_xlfn.NUMBERVALUE(Table_Query_from_MF_DSNP62[[#This Row],[CL_GL_ACCT_TO2]]))</f>
        <v>1</v>
      </c>
      <c r="II176" s="33" t="b">
        <f>AND($A$2&gt;=_xlfn.NUMBERVALUE(Table_Query_from_MF_DSNP62[[#This Row],[CL_GL_ACCT_FR3]]),$A$2&lt;=_xlfn.NUMBERVALUE(Table_Query_from_MF_DSNP62[[#This Row],[CL_GL_ACCT_TO3]]))</f>
        <v>1</v>
      </c>
      <c r="IJ176" s="33" t="b">
        <f>AND($A$2&gt;=_xlfn.NUMBERVALUE(Table_Query_from_MF_DSNP62[[#This Row],[CL_GL_ACCT_FR4]]),$A$2&lt;=_xlfn.NUMBERVALUE(Table_Query_from_MF_DSNP62[[#This Row],[CL_GL_ACCT_TO4]]))</f>
        <v>1</v>
      </c>
      <c r="IK176" s="33" t="b">
        <f>AND($A$2&gt;=_xlfn.NUMBERVALUE(Table_Query_from_MF_DSNP62[[#This Row],[CL_GL_ACCT_FR5]]),$A$2&lt;=_xlfn.NUMBERVALUE(Table_Query_from_MF_DSNP62[[#This Row],[CL_GL_ACCT_TO5]]))</f>
        <v>1</v>
      </c>
      <c r="IL176" s="33" t="b">
        <f>AND($A$2&gt;=_xlfn.NUMBERVALUE(Table_Query_from_MF_DSNP62[[#This Row],[CL_GL_ACCT_FR6]]),$A$2&lt;=_xlfn.NUMBERVALUE(Table_Query_from_MF_DSNP62[[#This Row],[CL_GL_ACCT_TO6]]))</f>
        <v>1</v>
      </c>
      <c r="IM176" s="33" t="b">
        <f>AND($A$2&gt;=_xlfn.NUMBERVALUE(Table_Query_from_MF_DSNP62[[#This Row],[CL_GL_ACCT_FR7]]),$A$2&lt;=_xlfn.NUMBERVALUE(Table_Query_from_MF_DSNP62[[#This Row],[CL_GL_ACCT_TO7]]))</f>
        <v>1</v>
      </c>
      <c r="IN176" s="33" t="b">
        <f>AND($A$2&gt;=_xlfn.NUMBERVALUE(Table_Query_from_MF_DSNP62[[#This Row],[CL_GL_ACCT_FR8]]),$A$2&lt;=_xlfn.NUMBERVALUE(Table_Query_from_MF_DSNP62[[#This Row],[CL_GL_ACCT_TO8]]))</f>
        <v>1</v>
      </c>
      <c r="IO176" s="33" t="b">
        <f>AND($A$2&gt;=_xlfn.NUMBERVALUE(Table_Query_from_MF_DSNP62[[#This Row],[CL_GL_ACCT_FR9]]),$A$2&lt;=_xlfn.NUMBERVALUE(Table_Query_from_MF_DSNP62[[#This Row],[CL_GL_ACCT_TO9]]))</f>
        <v>1</v>
      </c>
      <c r="IP176" s="33" t="b">
        <f>AND($A$2&gt;=_xlfn.NUMBERVALUE(Table_Query_from_MF_DSNP62[[#This Row],[CL_GL_ACCT_FR10]]),$A$2&lt;=_xlfn.NUMBERVALUE(Table_Query_from_MF_DSNP62[[#This Row],[CL_GL_ACCT_TO10]]))</f>
        <v>1</v>
      </c>
      <c r="IQ176" s="33" t="b">
        <f>AND($A$2&gt;=_xlfn.NUMBERVALUE(Table_Query_from_MF_DSNP62[[#This Row],[CL_GL_ACCT_FR11]]),$A$2&lt;=_xlfn.NUMBERVALUE(Table_Query_from_MF_DSNP62[[#This Row],[CL_GL_ACCT_TO11]]))</f>
        <v>1</v>
      </c>
      <c r="IR176" s="33" t="b">
        <f>AND($A$2&gt;=_xlfn.NUMBERVALUE(Table_Query_from_MF_DSNP62[[#This Row],[CL_GL_ACCT_FR12]]),$A$2&lt;=_xlfn.NUMBERVALUE(Table_Query_from_MF_DSNP62[[#This Row],[CL_GL_ACCT_TO12]]))</f>
        <v>1</v>
      </c>
      <c r="IS176" s="33" t="b">
        <f>AND($A$2&gt;=_xlfn.NUMBERVALUE(Table_Query_from_MF_DSNP62[[#This Row],[CL_GL_ACCT_FR13]]),$A$2&lt;=_xlfn.NUMBERVALUE(Table_Query_from_MF_DSNP62[[#This Row],[CL_GL_ACCT_TO13]]))</f>
        <v>1</v>
      </c>
      <c r="IT176" s="33" t="b">
        <f>AND($A$2&gt;=_xlfn.NUMBERVALUE(Table_Query_from_MF_DSNP62[[#This Row],[CL_GL_ACCT_FR14]]),$A$2&lt;=_xlfn.NUMBERVALUE(Table_Query_from_MF_DSNP62[[#This Row],[CL_GL_ACCT_TO14]]))</f>
        <v>1</v>
      </c>
      <c r="IU176" s="33" t="b">
        <f>AND($A$2&gt;=_xlfn.NUMBERVALUE(Table_Query_from_MF_DSNP62[[#This Row],[CL_GL_ACCT_FR15]]),$A$2&lt;=_xlfn.NUMBERVALUE(Table_Query_from_MF_DSNP62[[#This Row],[CL_GL_ACCT_TO15]]))</f>
        <v>1</v>
      </c>
      <c r="IV176" s="33" t="b">
        <f>AND($A$2&gt;=_xlfn.NUMBERVALUE(Table_Query_from_MF_DSNP62[[#This Row],[CL_GL_ACCT_FR16]]),$A$2&lt;=_xlfn.NUMBERVALUE(Table_Query_from_MF_DSNP62[[#This Row],[CL_GL_ACCT_TO16]]))</f>
        <v>1</v>
      </c>
      <c r="IW176" s="33" t="b">
        <f>AND($A$2&gt;=_xlfn.NUMBERVALUE(Table_Query_from_MF_DSNP62[[#This Row],[CL_GL_ACCT_FR17]]),$A$2&lt;=_xlfn.NUMBERVALUE(Table_Query_from_MF_DSNP62[[#This Row],[CL_GL_ACCT_TO17]]))</f>
        <v>1</v>
      </c>
      <c r="IX176" s="33" t="b">
        <f>AND($A$2&gt;=_xlfn.NUMBERVALUE(Table_Query_from_MF_DSNP62[[#This Row],[CL_GL_ACCT_FR18]]),$A$2&lt;=_xlfn.NUMBERVALUE(Table_Query_from_MF_DSNP62[[#This Row],[CL_GL_ACCT_TO18]]))</f>
        <v>1</v>
      </c>
      <c r="IY176" s="33" t="b">
        <f>AND($A$2&gt;=_xlfn.NUMBERVALUE(Table_Query_from_MF_DSNP62[[#This Row],[CL_GL_ACCT_FR19]]),$A$2&lt;=_xlfn.NUMBERVALUE(Table_Query_from_MF_DSNP62[[#This Row],[CL_GL_ACCT_TO19]]))</f>
        <v>1</v>
      </c>
      <c r="IZ176" s="33" t="b">
        <f>AND($A$2&gt;=_xlfn.NUMBERVALUE(Table_Query_from_MF_DSNP62[[#This Row],[CL_GL_ACCT_FR20]]),$A$2&lt;=_xlfn.NUMBERVALUE(Table_Query_from_MF_DSNP62[[#This Row],[CL_GL_ACCT_TO20]]))</f>
        <v>1</v>
      </c>
      <c r="JA176" s="33" t="b">
        <f>AND($A$2&gt;=_xlfn.NUMBERVALUE(Table_Query_from_MF_DSNP62[[#This Row],[CL_GL_ACCT_FR21]]),$A$2&lt;=_xlfn.NUMBERVALUE(Table_Query_from_MF_DSNP62[[#This Row],[CL_GL_ACCT_TO21]]))</f>
        <v>1</v>
      </c>
      <c r="JB176" s="33" t="b">
        <f>AND($A$2&gt;=_xlfn.NUMBERVALUE(Table_Query_from_MF_DSNP62[[#This Row],[CL_GL_ACCT_FR22]]),$A$2&lt;=_xlfn.NUMBERVALUE(Table_Query_from_MF_DSNP62[[#This Row],[CL_GL_ACCT_TO22]]))</f>
        <v>1</v>
      </c>
      <c r="JC176" s="33" t="b">
        <f>AND($A$2&gt;=_xlfn.NUMBERVALUE(Table_Query_from_MF_DSNP62[[#This Row],[CL_GL_ACCT_FR23]]),$A$2&lt;=_xlfn.NUMBERVALUE(Table_Query_from_MF_DSNP62[[#This Row],[CL_GL_ACCT_TO23]]))</f>
        <v>1</v>
      </c>
      <c r="JD176" s="33" t="b">
        <f>AND($A$2&gt;=_xlfn.NUMBERVALUE(Table_Query_from_MF_DSNP62[[#This Row],[CL_GL_ACCT_FR24]]),$A$2&lt;=_xlfn.NUMBERVALUE(Table_Query_from_MF_DSNP62[[#This Row],[CL_GL_ACCT_TO24]]))</f>
        <v>1</v>
      </c>
      <c r="JE176" s="33" t="b">
        <f>AND($A$2&gt;=_xlfn.NUMBERVALUE(Table_Query_from_MF_DSNP62[[#This Row],[CL_GL_ACCT_FR25]]),$A$2&lt;=_xlfn.NUMBERVALUE(Table_Query_from_MF_DSNP62[[#This Row],[CL_GL_ACCT_TO25]]))</f>
        <v>1</v>
      </c>
      <c r="JF176" s="33" t="b">
        <f>OR(Table_Query_from_MF_DSNP62[[#This Row],[PairA]:[PairO]])</f>
        <v>1</v>
      </c>
      <c r="JG176" s="33">
        <f>_xlfn.IFNA(MATCH(TRUE,Table_Query_from_MF_DSNP62[[#This Row],[PairA]:[PairO]],0),"none")</f>
        <v>2</v>
      </c>
      <c r="JH176" s="33" t="b">
        <f>AND($B$2&gt;=_xlfn.NUMBERVALUE(Table_Query_from_MF_DSNP62[[#This Row],[CL_CMP_OBJ_FR1]]),$B$2&lt;=_xlfn.NUMBERVALUE(Table_Query_from_MF_DSNP62[[#This Row],[CL_CMP_OBJ_TO1]]))</f>
        <v>0</v>
      </c>
      <c r="JI176" s="33" t="b">
        <f>AND($B$2&gt;=_xlfn.NUMBERVALUE(Table_Query_from_MF_DSNP62[[#This Row],[CL_CMP_OBJ_FR2]]),$B$2&lt;=_xlfn.NUMBERVALUE(Table_Query_from_MF_DSNP62[[#This Row],[CL_CMP_OBJ_TO2]]))</f>
        <v>1</v>
      </c>
      <c r="JJ176" s="33" t="b">
        <f>AND($B$2&gt;=_xlfn.NUMBERVALUE(Table_Query_from_MF_DSNP62[[#This Row],[CL_CMP_OBJ_FR3]]),$B$2&lt;=_xlfn.NUMBERVALUE(Table_Query_from_MF_DSNP62[[#This Row],[CL_CMP_OBJ_TO3]]))</f>
        <v>1</v>
      </c>
      <c r="JK176" s="33" t="b">
        <f>AND($B$2&gt;=_xlfn.NUMBERVALUE(Table_Query_from_MF_DSNP62[[#This Row],[CL_CMP_OBJ_FR4]]),$B$2&lt;=_xlfn.NUMBERVALUE(Table_Query_from_MF_DSNP62[[#This Row],[CL_CMP_OBJ_TO4]]))</f>
        <v>1</v>
      </c>
      <c r="JL176" s="33" t="b">
        <f>AND($B$2&gt;=_xlfn.NUMBERVALUE(Table_Query_from_MF_DSNP62[[#This Row],[CL_CMP_OBJ_FR5]]),$B$2&lt;=_xlfn.NUMBERVALUE(Table_Query_from_MF_DSNP62[[#This Row],[CL_CMP_OBJ_TO5]]))</f>
        <v>1</v>
      </c>
      <c r="JM176" s="33" t="b">
        <f>AND($B$2&gt;=_xlfn.NUMBERVALUE(Table_Query_from_MF_DSNP62[[#This Row],[CL_CMP_OBJ_FR6]]),$B$2&lt;=_xlfn.NUMBERVALUE(Table_Query_from_MF_DSNP62[[#This Row],[CL_CMP_OBJ_TO6]]))</f>
        <v>1</v>
      </c>
      <c r="JN176" s="33" t="b">
        <f>AND($B$2&gt;=_xlfn.NUMBERVALUE(Table_Query_from_MF_DSNP62[[#This Row],[CL_CMP_OBJ_FR7]]),$B$2&lt;=_xlfn.NUMBERVALUE(Table_Query_from_MF_DSNP62[[#This Row],[CL_CMP_OBJ_TO7]]))</f>
        <v>1</v>
      </c>
      <c r="JO176" s="33" t="b">
        <f>AND($B$2&gt;=_xlfn.NUMBERVALUE(Table_Query_from_MF_DSNP62[[#This Row],[CL_CMP_OBJ_FR8]]),$B$2&lt;=_xlfn.NUMBERVALUE(Table_Query_from_MF_DSNP62[[#This Row],[CL_CMP_OBJ_TO8]]))</f>
        <v>1</v>
      </c>
      <c r="JP176" s="33" t="b">
        <f>AND($B$2&gt;=_xlfn.NUMBERVALUE(Table_Query_from_MF_DSNP62[[#This Row],[CL_CMP_OBJ_FR9]]),$B$2&lt;=_xlfn.NUMBERVALUE(Table_Query_from_MF_DSNP62[[#This Row],[CL_CMP_OBJ_TO9]]))</f>
        <v>1</v>
      </c>
      <c r="JQ176" s="33" t="b">
        <f>AND($B$2&gt;=_xlfn.NUMBERVALUE(Table_Query_from_MF_DSNP62[[#This Row],[CL_CMP_OBJ_FR10]]),$B$2&lt;=_xlfn.NUMBERVALUE(Table_Query_from_MF_DSNP62[[#This Row],[CL_CMP_OBJ_TO10]]))</f>
        <v>1</v>
      </c>
      <c r="JR176" s="33" t="b">
        <f>AND($B$2&gt;=_xlfn.NUMBERVALUE(Table_Query_from_MF_DSNP62[[#This Row],[CL_CMP_OBJ_FR11]]),$B$2&lt;=_xlfn.NUMBERVALUE(Table_Query_from_MF_DSNP62[[#This Row],[CL_CMP_OBJ_TO11]]))</f>
        <v>1</v>
      </c>
      <c r="JS176" s="33" t="b">
        <f>AND($B$2&gt;=_xlfn.NUMBERVALUE(Table_Query_from_MF_DSNP62[[#This Row],[CL_CMP_OBJ_FR12]]),$B$2&lt;=_xlfn.NUMBERVALUE(Table_Query_from_MF_DSNP62[[#This Row],[CL_CMP_OBJ_TO12]]))</f>
        <v>1</v>
      </c>
      <c r="JT176" s="33" t="b">
        <f>AND($B$2&gt;=_xlfn.NUMBERVALUE(Table_Query_from_MF_DSNP62[[#This Row],[CL_CMP_OBJ_FR13]]),$B$2&lt;=_xlfn.NUMBERVALUE(Table_Query_from_MF_DSNP62[[#This Row],[CL_CMP_OBJ_TO13]]))</f>
        <v>1</v>
      </c>
      <c r="JU176" s="33" t="b">
        <f>AND($B$2&gt;=_xlfn.NUMBERVALUE(Table_Query_from_MF_DSNP62[[#This Row],[CL_CMP_OBJ_FR14]]),$B$2&lt;=_xlfn.NUMBERVALUE(Table_Query_from_MF_DSNP62[[#This Row],[CL_CMP_OBJ_TO14]]))</f>
        <v>1</v>
      </c>
      <c r="JV176" s="33" t="b">
        <f>AND($B$2&gt;=_xlfn.NUMBERVALUE(Table_Query_from_MF_DSNP62[[#This Row],[CL_CMP_OBJ_FR15]]),$B$2&lt;=_xlfn.NUMBERVALUE(Table_Query_from_MF_DSNP62[[#This Row],[CL_CMP_OBJ_TO15]]))</f>
        <v>1</v>
      </c>
    </row>
    <row r="177" spans="1:282" x14ac:dyDescent="0.25">
      <c r="A177" t="b">
        <f>OR(,Table_Query_from_MF_DSNP62[[#This Row],[Desired GL included as "hard-coded" GL?]],Table_Query_from_MF_DSNP62[[#This Row],[Desired GL included as "Open GL"?]])</f>
        <v>1</v>
      </c>
      <c r="B177" t="b">
        <f>Table_Query_from_MF_DSNP62[[#This Row],[Desired CObj included as "Open CObj"?]]</f>
        <v>1</v>
      </c>
      <c r="C177" t="s">
        <v>1662</v>
      </c>
      <c r="D177" t="s">
        <v>1663</v>
      </c>
      <c r="E177" t="s">
        <v>8</v>
      </c>
      <c r="F177" s="24" t="s">
        <v>299</v>
      </c>
      <c r="G177" t="s">
        <v>321</v>
      </c>
      <c r="H177" s="24" t="s">
        <v>444</v>
      </c>
      <c r="I177" t="s">
        <v>444</v>
      </c>
      <c r="J177" s="24" t="s">
        <v>444</v>
      </c>
      <c r="K177" t="s">
        <v>444</v>
      </c>
      <c r="L177" s="24" t="s">
        <v>444</v>
      </c>
      <c r="M177" t="s">
        <v>444</v>
      </c>
      <c r="N177" t="s">
        <v>444</v>
      </c>
      <c r="O177" t="s">
        <v>444</v>
      </c>
      <c r="P177" t="s">
        <v>444</v>
      </c>
      <c r="Q177" t="s">
        <v>15</v>
      </c>
      <c r="R177" t="s">
        <v>444</v>
      </c>
      <c r="S177" t="s">
        <v>442</v>
      </c>
      <c r="T177" t="s">
        <v>447</v>
      </c>
      <c r="U177" t="s">
        <v>444</v>
      </c>
      <c r="V177" t="s">
        <v>444</v>
      </c>
      <c r="W177" t="s">
        <v>447</v>
      </c>
      <c r="X177" t="s">
        <v>444</v>
      </c>
      <c r="Y177" t="s">
        <v>442</v>
      </c>
      <c r="Z177" t="s">
        <v>442</v>
      </c>
      <c r="AA177" t="s">
        <v>444</v>
      </c>
      <c r="AB177" t="s">
        <v>442</v>
      </c>
      <c r="AC177" t="s">
        <v>444</v>
      </c>
      <c r="AD177" t="s">
        <v>444</v>
      </c>
      <c r="AE177" t="s">
        <v>444</v>
      </c>
      <c r="AF177" t="s">
        <v>444</v>
      </c>
      <c r="AG177" t="s">
        <v>442</v>
      </c>
      <c r="AH177" t="s">
        <v>447</v>
      </c>
      <c r="AI177" t="s">
        <v>447</v>
      </c>
      <c r="AJ177" t="s">
        <v>442</v>
      </c>
      <c r="AK177" t="s">
        <v>442</v>
      </c>
      <c r="AL177" t="s">
        <v>444</v>
      </c>
      <c r="AM177" t="s">
        <v>447</v>
      </c>
      <c r="AN177" t="s">
        <v>444</v>
      </c>
      <c r="AO177" t="s">
        <v>444</v>
      </c>
      <c r="AP177" t="s">
        <v>442</v>
      </c>
      <c r="AQ177" t="s">
        <v>1440</v>
      </c>
      <c r="AR177" t="s">
        <v>282</v>
      </c>
      <c r="AS177" t="s">
        <v>162</v>
      </c>
      <c r="AT177" t="s">
        <v>10</v>
      </c>
      <c r="AU177" t="s">
        <v>444</v>
      </c>
      <c r="AV177" t="s">
        <v>1359</v>
      </c>
      <c r="AW177" t="s">
        <v>444</v>
      </c>
      <c r="AX177" t="s">
        <v>444</v>
      </c>
      <c r="AY177" t="s">
        <v>444</v>
      </c>
      <c r="AZ177" t="s">
        <v>444</v>
      </c>
      <c r="BA177" t="s">
        <v>444</v>
      </c>
      <c r="BB177" t="s">
        <v>444</v>
      </c>
      <c r="BC177" t="s">
        <v>444</v>
      </c>
      <c r="BD177" t="s">
        <v>1359</v>
      </c>
      <c r="BE177" t="s">
        <v>444</v>
      </c>
      <c r="BF177" t="s">
        <v>1360</v>
      </c>
      <c r="BG177" t="s">
        <v>444</v>
      </c>
      <c r="BH177" t="s">
        <v>444</v>
      </c>
      <c r="BI177" t="s">
        <v>444</v>
      </c>
      <c r="BJ177" t="s">
        <v>444</v>
      </c>
      <c r="BK177" t="s">
        <v>444</v>
      </c>
      <c r="BL177" t="s">
        <v>444</v>
      </c>
      <c r="BM177" t="s">
        <v>444</v>
      </c>
      <c r="BN177" t="s">
        <v>444</v>
      </c>
      <c r="BO177" t="s">
        <v>444</v>
      </c>
      <c r="BP177" t="s">
        <v>444</v>
      </c>
      <c r="BQ177" t="s">
        <v>444</v>
      </c>
      <c r="BR177" t="s">
        <v>444</v>
      </c>
      <c r="BS177" t="s">
        <v>444</v>
      </c>
      <c r="BT177" t="s">
        <v>444</v>
      </c>
      <c r="BU177" t="s">
        <v>444</v>
      </c>
      <c r="BV177" t="s">
        <v>444</v>
      </c>
      <c r="BW177" t="s">
        <v>444</v>
      </c>
      <c r="BX177" t="s">
        <v>444</v>
      </c>
      <c r="BY177" t="s">
        <v>444</v>
      </c>
      <c r="BZ177" t="s">
        <v>444</v>
      </c>
      <c r="CA177" t="s">
        <v>444</v>
      </c>
      <c r="CB177" t="s">
        <v>444</v>
      </c>
      <c r="CC177" t="s">
        <v>444</v>
      </c>
      <c r="CD177" t="s">
        <v>444</v>
      </c>
      <c r="CE177" t="s">
        <v>444</v>
      </c>
      <c r="CF177" t="s">
        <v>444</v>
      </c>
      <c r="CG177" t="s">
        <v>444</v>
      </c>
      <c r="CH177" t="s">
        <v>444</v>
      </c>
      <c r="CI177" t="s">
        <v>444</v>
      </c>
      <c r="CJ177" t="s">
        <v>444</v>
      </c>
      <c r="CK177" t="s">
        <v>444</v>
      </c>
      <c r="CL177" t="s">
        <v>444</v>
      </c>
      <c r="CM177" t="s">
        <v>444</v>
      </c>
      <c r="CN177" t="s">
        <v>444</v>
      </c>
      <c r="CO177" t="s">
        <v>444</v>
      </c>
      <c r="CP177" t="s">
        <v>444</v>
      </c>
      <c r="CQ177" t="s">
        <v>444</v>
      </c>
      <c r="CR177" t="s">
        <v>444</v>
      </c>
      <c r="CS177" t="s">
        <v>444</v>
      </c>
      <c r="CT177" t="s">
        <v>444</v>
      </c>
      <c r="CU177" t="s">
        <v>444</v>
      </c>
      <c r="CV177" t="s">
        <v>2805</v>
      </c>
      <c r="CW177" t="s">
        <v>2736</v>
      </c>
      <c r="CX177" t="s">
        <v>2737</v>
      </c>
      <c r="CY177" t="s">
        <v>1646</v>
      </c>
      <c r="CZ177" t="s">
        <v>444</v>
      </c>
      <c r="DA177" t="s">
        <v>444</v>
      </c>
      <c r="DB177" t="s">
        <v>444</v>
      </c>
      <c r="DC177" t="s">
        <v>444</v>
      </c>
      <c r="DD177" t="s">
        <v>444</v>
      </c>
      <c r="DE177" t="s">
        <v>444</v>
      </c>
      <c r="DF177" t="s">
        <v>444</v>
      </c>
      <c r="DG177" t="s">
        <v>444</v>
      </c>
      <c r="DH177" t="s">
        <v>444</v>
      </c>
      <c r="DI177" t="s">
        <v>528</v>
      </c>
      <c r="DJ177" t="s">
        <v>444</v>
      </c>
      <c r="DK177" t="s">
        <v>444</v>
      </c>
      <c r="DL177" t="s">
        <v>444</v>
      </c>
      <c r="DM177" t="s">
        <v>444</v>
      </c>
      <c r="DN177" t="s">
        <v>444</v>
      </c>
      <c r="DO177" t="s">
        <v>444</v>
      </c>
      <c r="DP177" t="s">
        <v>444</v>
      </c>
      <c r="DQ177" t="s">
        <v>444</v>
      </c>
      <c r="DR177" t="s">
        <v>444</v>
      </c>
      <c r="DS177" t="s">
        <v>444</v>
      </c>
      <c r="DT177" s="24" t="s">
        <v>444</v>
      </c>
      <c r="DU177" s="24" t="s">
        <v>444</v>
      </c>
      <c r="DV177" t="s">
        <v>444</v>
      </c>
      <c r="DW177" t="s">
        <v>444</v>
      </c>
      <c r="DX177" s="24" t="s">
        <v>444</v>
      </c>
      <c r="DY177" s="24" t="s">
        <v>444</v>
      </c>
      <c r="DZ177" t="s">
        <v>444</v>
      </c>
      <c r="EA177" t="s">
        <v>444</v>
      </c>
      <c r="EB177" s="24" t="s">
        <v>444</v>
      </c>
      <c r="EC177" s="24" t="s">
        <v>444</v>
      </c>
      <c r="ED177" t="s">
        <v>444</v>
      </c>
      <c r="EE177" t="s">
        <v>444</v>
      </c>
      <c r="EF177" s="24" t="s">
        <v>444</v>
      </c>
      <c r="EG177" s="24" t="s">
        <v>444</v>
      </c>
      <c r="EH177" t="s">
        <v>444</v>
      </c>
      <c r="EI177" t="s">
        <v>444</v>
      </c>
      <c r="EJ177" s="24" t="s">
        <v>444</v>
      </c>
      <c r="EK177" s="24" t="s">
        <v>444</v>
      </c>
      <c r="EL177" t="s">
        <v>444</v>
      </c>
      <c r="EM177" t="s">
        <v>444</v>
      </c>
      <c r="EN177" s="24" t="s">
        <v>444</v>
      </c>
      <c r="EO177" s="24" t="s">
        <v>444</v>
      </c>
      <c r="EP177" t="s">
        <v>444</v>
      </c>
      <c r="EQ177" t="s">
        <v>444</v>
      </c>
      <c r="ER177" s="24" t="s">
        <v>444</v>
      </c>
      <c r="ES177" s="24" t="s">
        <v>444</v>
      </c>
      <c r="ET177" t="s">
        <v>444</v>
      </c>
      <c r="EU177" t="s">
        <v>444</v>
      </c>
      <c r="EV177" s="24" t="s">
        <v>444</v>
      </c>
      <c r="EW177" s="24" t="s">
        <v>444</v>
      </c>
      <c r="EX177" t="s">
        <v>444</v>
      </c>
      <c r="EY177" t="s">
        <v>444</v>
      </c>
      <c r="EZ177" s="24" t="s">
        <v>444</v>
      </c>
      <c r="FA177" s="24" t="s">
        <v>444</v>
      </c>
      <c r="FB177" t="s">
        <v>444</v>
      </c>
      <c r="FC177" t="s">
        <v>444</v>
      </c>
      <c r="FD177" s="24" t="s">
        <v>444</v>
      </c>
      <c r="FE177" s="24" t="s">
        <v>444</v>
      </c>
      <c r="FF177" t="s">
        <v>444</v>
      </c>
      <c r="FG177" t="s">
        <v>444</v>
      </c>
      <c r="FH177" s="24" t="s">
        <v>444</v>
      </c>
      <c r="FI177" s="24" t="s">
        <v>444</v>
      </c>
      <c r="FJ177" t="s">
        <v>444</v>
      </c>
      <c r="FK177" t="s">
        <v>444</v>
      </c>
      <c r="FL177" s="24" t="s">
        <v>444</v>
      </c>
      <c r="FM177" s="24" t="s">
        <v>444</v>
      </c>
      <c r="FN177" t="s">
        <v>444</v>
      </c>
      <c r="FO177" t="s">
        <v>444</v>
      </c>
      <c r="FP177" s="24" t="s">
        <v>444</v>
      </c>
      <c r="FQ177" s="24" t="s">
        <v>444</v>
      </c>
      <c r="FR177" t="s">
        <v>444</v>
      </c>
      <c r="FS177" t="s">
        <v>444</v>
      </c>
      <c r="FT177" s="24" t="s">
        <v>444</v>
      </c>
      <c r="FU177" s="24" t="s">
        <v>444</v>
      </c>
      <c r="FV177" t="s">
        <v>444</v>
      </c>
      <c r="FW177" t="s">
        <v>444</v>
      </c>
      <c r="FX177" s="24" t="s">
        <v>444</v>
      </c>
      <c r="FY177" s="24" t="s">
        <v>444</v>
      </c>
      <c r="FZ177" t="s">
        <v>444</v>
      </c>
      <c r="GA177" t="s">
        <v>444</v>
      </c>
      <c r="GB177" s="24" t="s">
        <v>444</v>
      </c>
      <c r="GC177" s="24" t="s">
        <v>444</v>
      </c>
      <c r="GD177" t="s">
        <v>444</v>
      </c>
      <c r="GE177" t="s">
        <v>444</v>
      </c>
      <c r="GF177" s="24" t="s">
        <v>444</v>
      </c>
      <c r="GG177" s="24" t="s">
        <v>444</v>
      </c>
      <c r="GH177" t="s">
        <v>15</v>
      </c>
      <c r="GI177" s="24" t="s">
        <v>570</v>
      </c>
      <c r="GJ177" s="24" t="s">
        <v>574</v>
      </c>
      <c r="GK177" t="s">
        <v>582</v>
      </c>
      <c r="GL177" t="s">
        <v>588</v>
      </c>
      <c r="GM177" s="24" t="s">
        <v>444</v>
      </c>
      <c r="GN177" s="24" t="s">
        <v>444</v>
      </c>
      <c r="GO177" t="s">
        <v>444</v>
      </c>
      <c r="GP177" t="s">
        <v>444</v>
      </c>
      <c r="GQ177" s="24" t="s">
        <v>444</v>
      </c>
      <c r="GR177" s="24" t="s">
        <v>444</v>
      </c>
      <c r="GS177" t="s">
        <v>444</v>
      </c>
      <c r="GT177" t="s">
        <v>444</v>
      </c>
      <c r="GU177" s="24" t="s">
        <v>444</v>
      </c>
      <c r="GV177" s="24" t="s">
        <v>444</v>
      </c>
      <c r="GW177" t="s">
        <v>444</v>
      </c>
      <c r="GX177" t="s">
        <v>444</v>
      </c>
      <c r="GY177" s="24" t="s">
        <v>444</v>
      </c>
      <c r="GZ177" s="24" t="s">
        <v>444</v>
      </c>
      <c r="HA177" t="s">
        <v>444</v>
      </c>
      <c r="HB177" t="s">
        <v>444</v>
      </c>
      <c r="HC177" s="24" t="s">
        <v>444</v>
      </c>
      <c r="HD177" s="24" t="s">
        <v>444</v>
      </c>
      <c r="HE177" t="s">
        <v>444</v>
      </c>
      <c r="HF177" t="s">
        <v>444</v>
      </c>
      <c r="HG177" s="24" t="s">
        <v>444</v>
      </c>
      <c r="HH177" s="24" t="s">
        <v>444</v>
      </c>
      <c r="HI177" t="s">
        <v>444</v>
      </c>
      <c r="HJ177" t="s">
        <v>444</v>
      </c>
      <c r="HK177" s="24" t="s">
        <v>444</v>
      </c>
      <c r="HL177" s="24" t="s">
        <v>444</v>
      </c>
      <c r="HM177" t="s">
        <v>444</v>
      </c>
      <c r="HN177" t="s">
        <v>444</v>
      </c>
      <c r="HO177" s="24" t="s">
        <v>444</v>
      </c>
      <c r="HP177" s="24" t="s">
        <v>444</v>
      </c>
      <c r="HQ177" t="s">
        <v>444</v>
      </c>
      <c r="HR177" t="s">
        <v>444</v>
      </c>
      <c r="HS177" s="24" t="s">
        <v>444</v>
      </c>
      <c r="HT177" s="24" t="s">
        <v>444</v>
      </c>
      <c r="HU177" t="s">
        <v>444</v>
      </c>
      <c r="HV177" t="s">
        <v>444</v>
      </c>
      <c r="HW177" s="24" t="s">
        <v>444</v>
      </c>
      <c r="HX177" s="24" t="s">
        <v>444</v>
      </c>
      <c r="HY177" t="s">
        <v>444</v>
      </c>
      <c r="HZ177" t="s">
        <v>444</v>
      </c>
      <c r="IA177" t="s">
        <v>2805</v>
      </c>
      <c r="IB177" t="s">
        <v>2736</v>
      </c>
      <c r="IC177" t="s">
        <v>3027</v>
      </c>
      <c r="ID177" s="33" t="b" cm="1">
        <f t="array" ref="ID177">_xlfn.IFNA(MATCH($A$2,_xlfn.NUMBERVALUE(Table_Query_from_MF_DSNP62[[#This Row],[CL_GLACCT_DR1]:[CL_GLACCT_CR4]]),0),0)&gt;=1</f>
        <v>1</v>
      </c>
      <c r="IE177" s="33" t="b">
        <f>OR(Table_Query_from_MF_DSNP62[[#This Row],[Pair1]:[Pair25]])</f>
        <v>1</v>
      </c>
      <c r="IF177" s="33">
        <f>_xlfn.IFNA(MATCH(TRUE,Table_Query_from_MF_DSNP62[[#This Row],[Pair1]:[Pair25]],0),"none")</f>
        <v>1</v>
      </c>
      <c r="IG177" s="33" t="b">
        <f>AND($A$2&gt;=_xlfn.NUMBERVALUE(Table_Query_from_MF_DSNP62[[#This Row],[CL_GL_ACCT_FR1]]),$A$2&lt;=_xlfn.NUMBERVALUE(Table_Query_from_MF_DSNP62[[#This Row],[CL_GL_ACCT_TO1]]))</f>
        <v>1</v>
      </c>
      <c r="IH177" s="33" t="b">
        <f>AND($A$2&gt;=_xlfn.NUMBERVALUE(Table_Query_from_MF_DSNP62[[#This Row],[CL_GL_ACCT_FR2]]),$A$2&lt;=_xlfn.NUMBERVALUE(Table_Query_from_MF_DSNP62[[#This Row],[CL_GL_ACCT_TO2]]))</f>
        <v>1</v>
      </c>
      <c r="II177" s="33" t="b">
        <f>AND($A$2&gt;=_xlfn.NUMBERVALUE(Table_Query_from_MF_DSNP62[[#This Row],[CL_GL_ACCT_FR3]]),$A$2&lt;=_xlfn.NUMBERVALUE(Table_Query_from_MF_DSNP62[[#This Row],[CL_GL_ACCT_TO3]]))</f>
        <v>1</v>
      </c>
      <c r="IJ177" s="33" t="b">
        <f>AND($A$2&gt;=_xlfn.NUMBERVALUE(Table_Query_from_MF_DSNP62[[#This Row],[CL_GL_ACCT_FR4]]),$A$2&lt;=_xlfn.NUMBERVALUE(Table_Query_from_MF_DSNP62[[#This Row],[CL_GL_ACCT_TO4]]))</f>
        <v>1</v>
      </c>
      <c r="IK177" s="33" t="b">
        <f>AND($A$2&gt;=_xlfn.NUMBERVALUE(Table_Query_from_MF_DSNP62[[#This Row],[CL_GL_ACCT_FR5]]),$A$2&lt;=_xlfn.NUMBERVALUE(Table_Query_from_MF_DSNP62[[#This Row],[CL_GL_ACCT_TO5]]))</f>
        <v>1</v>
      </c>
      <c r="IL177" s="33" t="b">
        <f>AND($A$2&gt;=_xlfn.NUMBERVALUE(Table_Query_from_MF_DSNP62[[#This Row],[CL_GL_ACCT_FR6]]),$A$2&lt;=_xlfn.NUMBERVALUE(Table_Query_from_MF_DSNP62[[#This Row],[CL_GL_ACCT_TO6]]))</f>
        <v>1</v>
      </c>
      <c r="IM177" s="33" t="b">
        <f>AND($A$2&gt;=_xlfn.NUMBERVALUE(Table_Query_from_MF_DSNP62[[#This Row],[CL_GL_ACCT_FR7]]),$A$2&lt;=_xlfn.NUMBERVALUE(Table_Query_from_MF_DSNP62[[#This Row],[CL_GL_ACCT_TO7]]))</f>
        <v>1</v>
      </c>
      <c r="IN177" s="33" t="b">
        <f>AND($A$2&gt;=_xlfn.NUMBERVALUE(Table_Query_from_MF_DSNP62[[#This Row],[CL_GL_ACCT_FR8]]),$A$2&lt;=_xlfn.NUMBERVALUE(Table_Query_from_MF_DSNP62[[#This Row],[CL_GL_ACCT_TO8]]))</f>
        <v>1</v>
      </c>
      <c r="IO177" s="33" t="b">
        <f>AND($A$2&gt;=_xlfn.NUMBERVALUE(Table_Query_from_MF_DSNP62[[#This Row],[CL_GL_ACCT_FR9]]),$A$2&lt;=_xlfn.NUMBERVALUE(Table_Query_from_MF_DSNP62[[#This Row],[CL_GL_ACCT_TO9]]))</f>
        <v>1</v>
      </c>
      <c r="IP177" s="33" t="b">
        <f>AND($A$2&gt;=_xlfn.NUMBERVALUE(Table_Query_from_MF_DSNP62[[#This Row],[CL_GL_ACCT_FR10]]),$A$2&lt;=_xlfn.NUMBERVALUE(Table_Query_from_MF_DSNP62[[#This Row],[CL_GL_ACCT_TO10]]))</f>
        <v>1</v>
      </c>
      <c r="IQ177" s="33" t="b">
        <f>AND($A$2&gt;=_xlfn.NUMBERVALUE(Table_Query_from_MF_DSNP62[[#This Row],[CL_GL_ACCT_FR11]]),$A$2&lt;=_xlfn.NUMBERVALUE(Table_Query_from_MF_DSNP62[[#This Row],[CL_GL_ACCT_TO11]]))</f>
        <v>1</v>
      </c>
      <c r="IR177" s="33" t="b">
        <f>AND($A$2&gt;=_xlfn.NUMBERVALUE(Table_Query_from_MF_DSNP62[[#This Row],[CL_GL_ACCT_FR12]]),$A$2&lt;=_xlfn.NUMBERVALUE(Table_Query_from_MF_DSNP62[[#This Row],[CL_GL_ACCT_TO12]]))</f>
        <v>1</v>
      </c>
      <c r="IS177" s="33" t="b">
        <f>AND($A$2&gt;=_xlfn.NUMBERVALUE(Table_Query_from_MF_DSNP62[[#This Row],[CL_GL_ACCT_FR13]]),$A$2&lt;=_xlfn.NUMBERVALUE(Table_Query_from_MF_DSNP62[[#This Row],[CL_GL_ACCT_TO13]]))</f>
        <v>1</v>
      </c>
      <c r="IT177" s="33" t="b">
        <f>AND($A$2&gt;=_xlfn.NUMBERVALUE(Table_Query_from_MF_DSNP62[[#This Row],[CL_GL_ACCT_FR14]]),$A$2&lt;=_xlfn.NUMBERVALUE(Table_Query_from_MF_DSNP62[[#This Row],[CL_GL_ACCT_TO14]]))</f>
        <v>1</v>
      </c>
      <c r="IU177" s="33" t="b">
        <f>AND($A$2&gt;=_xlfn.NUMBERVALUE(Table_Query_from_MF_DSNP62[[#This Row],[CL_GL_ACCT_FR15]]),$A$2&lt;=_xlfn.NUMBERVALUE(Table_Query_from_MF_DSNP62[[#This Row],[CL_GL_ACCT_TO15]]))</f>
        <v>1</v>
      </c>
      <c r="IV177" s="33" t="b">
        <f>AND($A$2&gt;=_xlfn.NUMBERVALUE(Table_Query_from_MF_DSNP62[[#This Row],[CL_GL_ACCT_FR16]]),$A$2&lt;=_xlfn.NUMBERVALUE(Table_Query_from_MF_DSNP62[[#This Row],[CL_GL_ACCT_TO16]]))</f>
        <v>1</v>
      </c>
      <c r="IW177" s="33" t="b">
        <f>AND($A$2&gt;=_xlfn.NUMBERVALUE(Table_Query_from_MF_DSNP62[[#This Row],[CL_GL_ACCT_FR17]]),$A$2&lt;=_xlfn.NUMBERVALUE(Table_Query_from_MF_DSNP62[[#This Row],[CL_GL_ACCT_TO17]]))</f>
        <v>1</v>
      </c>
      <c r="IX177" s="33" t="b">
        <f>AND($A$2&gt;=_xlfn.NUMBERVALUE(Table_Query_from_MF_DSNP62[[#This Row],[CL_GL_ACCT_FR18]]),$A$2&lt;=_xlfn.NUMBERVALUE(Table_Query_from_MF_DSNP62[[#This Row],[CL_GL_ACCT_TO18]]))</f>
        <v>1</v>
      </c>
      <c r="IY177" s="33" t="b">
        <f>AND($A$2&gt;=_xlfn.NUMBERVALUE(Table_Query_from_MF_DSNP62[[#This Row],[CL_GL_ACCT_FR19]]),$A$2&lt;=_xlfn.NUMBERVALUE(Table_Query_from_MF_DSNP62[[#This Row],[CL_GL_ACCT_TO19]]))</f>
        <v>1</v>
      </c>
      <c r="IZ177" s="33" t="b">
        <f>AND($A$2&gt;=_xlfn.NUMBERVALUE(Table_Query_from_MF_DSNP62[[#This Row],[CL_GL_ACCT_FR20]]),$A$2&lt;=_xlfn.NUMBERVALUE(Table_Query_from_MF_DSNP62[[#This Row],[CL_GL_ACCT_TO20]]))</f>
        <v>1</v>
      </c>
      <c r="JA177" s="33" t="b">
        <f>AND($A$2&gt;=_xlfn.NUMBERVALUE(Table_Query_from_MF_DSNP62[[#This Row],[CL_GL_ACCT_FR21]]),$A$2&lt;=_xlfn.NUMBERVALUE(Table_Query_from_MF_DSNP62[[#This Row],[CL_GL_ACCT_TO21]]))</f>
        <v>1</v>
      </c>
      <c r="JB177" s="33" t="b">
        <f>AND($A$2&gt;=_xlfn.NUMBERVALUE(Table_Query_from_MF_DSNP62[[#This Row],[CL_GL_ACCT_FR22]]),$A$2&lt;=_xlfn.NUMBERVALUE(Table_Query_from_MF_DSNP62[[#This Row],[CL_GL_ACCT_TO22]]))</f>
        <v>1</v>
      </c>
      <c r="JC177" s="33" t="b">
        <f>AND($A$2&gt;=_xlfn.NUMBERVALUE(Table_Query_from_MF_DSNP62[[#This Row],[CL_GL_ACCT_FR23]]),$A$2&lt;=_xlfn.NUMBERVALUE(Table_Query_from_MF_DSNP62[[#This Row],[CL_GL_ACCT_TO23]]))</f>
        <v>1</v>
      </c>
      <c r="JD177" s="33" t="b">
        <f>AND($A$2&gt;=_xlfn.NUMBERVALUE(Table_Query_from_MF_DSNP62[[#This Row],[CL_GL_ACCT_FR24]]),$A$2&lt;=_xlfn.NUMBERVALUE(Table_Query_from_MF_DSNP62[[#This Row],[CL_GL_ACCT_TO24]]))</f>
        <v>1</v>
      </c>
      <c r="JE177" s="33" t="b">
        <f>AND($A$2&gt;=_xlfn.NUMBERVALUE(Table_Query_from_MF_DSNP62[[#This Row],[CL_GL_ACCT_FR25]]),$A$2&lt;=_xlfn.NUMBERVALUE(Table_Query_from_MF_DSNP62[[#This Row],[CL_GL_ACCT_TO25]]))</f>
        <v>1</v>
      </c>
      <c r="JF177" s="33" t="b">
        <f>OR(Table_Query_from_MF_DSNP62[[#This Row],[PairA]:[PairO]])</f>
        <v>1</v>
      </c>
      <c r="JG177" s="33">
        <f>_xlfn.IFNA(MATCH(TRUE,Table_Query_from_MF_DSNP62[[#This Row],[PairA]:[PairO]],0),"none")</f>
        <v>3</v>
      </c>
      <c r="JH177" s="33" t="b">
        <f>AND($B$2&gt;=_xlfn.NUMBERVALUE(Table_Query_from_MF_DSNP62[[#This Row],[CL_CMP_OBJ_FR1]]),$B$2&lt;=_xlfn.NUMBERVALUE(Table_Query_from_MF_DSNP62[[#This Row],[CL_CMP_OBJ_TO1]]))</f>
        <v>0</v>
      </c>
      <c r="JI177" s="33" t="b">
        <f>AND($B$2&gt;=_xlfn.NUMBERVALUE(Table_Query_from_MF_DSNP62[[#This Row],[CL_CMP_OBJ_FR2]]),$B$2&lt;=_xlfn.NUMBERVALUE(Table_Query_from_MF_DSNP62[[#This Row],[CL_CMP_OBJ_TO2]]))</f>
        <v>0</v>
      </c>
      <c r="JJ177" s="33" t="b">
        <f>AND($B$2&gt;=_xlfn.NUMBERVALUE(Table_Query_from_MF_DSNP62[[#This Row],[CL_CMP_OBJ_FR3]]),$B$2&lt;=_xlfn.NUMBERVALUE(Table_Query_from_MF_DSNP62[[#This Row],[CL_CMP_OBJ_TO3]]))</f>
        <v>1</v>
      </c>
      <c r="JK177" s="33" t="b">
        <f>AND($B$2&gt;=_xlfn.NUMBERVALUE(Table_Query_from_MF_DSNP62[[#This Row],[CL_CMP_OBJ_FR4]]),$B$2&lt;=_xlfn.NUMBERVALUE(Table_Query_from_MF_DSNP62[[#This Row],[CL_CMP_OBJ_TO4]]))</f>
        <v>1</v>
      </c>
      <c r="JL177" s="33" t="b">
        <f>AND($B$2&gt;=_xlfn.NUMBERVALUE(Table_Query_from_MF_DSNP62[[#This Row],[CL_CMP_OBJ_FR5]]),$B$2&lt;=_xlfn.NUMBERVALUE(Table_Query_from_MF_DSNP62[[#This Row],[CL_CMP_OBJ_TO5]]))</f>
        <v>1</v>
      </c>
      <c r="JM177" s="33" t="b">
        <f>AND($B$2&gt;=_xlfn.NUMBERVALUE(Table_Query_from_MF_DSNP62[[#This Row],[CL_CMP_OBJ_FR6]]),$B$2&lt;=_xlfn.NUMBERVALUE(Table_Query_from_MF_DSNP62[[#This Row],[CL_CMP_OBJ_TO6]]))</f>
        <v>1</v>
      </c>
      <c r="JN177" s="33" t="b">
        <f>AND($B$2&gt;=_xlfn.NUMBERVALUE(Table_Query_from_MF_DSNP62[[#This Row],[CL_CMP_OBJ_FR7]]),$B$2&lt;=_xlfn.NUMBERVALUE(Table_Query_from_MF_DSNP62[[#This Row],[CL_CMP_OBJ_TO7]]))</f>
        <v>1</v>
      </c>
      <c r="JO177" s="33" t="b">
        <f>AND($B$2&gt;=_xlfn.NUMBERVALUE(Table_Query_from_MF_DSNP62[[#This Row],[CL_CMP_OBJ_FR8]]),$B$2&lt;=_xlfn.NUMBERVALUE(Table_Query_from_MF_DSNP62[[#This Row],[CL_CMP_OBJ_TO8]]))</f>
        <v>1</v>
      </c>
      <c r="JP177" s="33" t="b">
        <f>AND($B$2&gt;=_xlfn.NUMBERVALUE(Table_Query_from_MF_DSNP62[[#This Row],[CL_CMP_OBJ_FR9]]),$B$2&lt;=_xlfn.NUMBERVALUE(Table_Query_from_MF_DSNP62[[#This Row],[CL_CMP_OBJ_TO9]]))</f>
        <v>1</v>
      </c>
      <c r="JQ177" s="33" t="b">
        <f>AND($B$2&gt;=_xlfn.NUMBERVALUE(Table_Query_from_MF_DSNP62[[#This Row],[CL_CMP_OBJ_FR10]]),$B$2&lt;=_xlfn.NUMBERVALUE(Table_Query_from_MF_DSNP62[[#This Row],[CL_CMP_OBJ_TO10]]))</f>
        <v>1</v>
      </c>
      <c r="JR177" s="33" t="b">
        <f>AND($B$2&gt;=_xlfn.NUMBERVALUE(Table_Query_from_MF_DSNP62[[#This Row],[CL_CMP_OBJ_FR11]]),$B$2&lt;=_xlfn.NUMBERVALUE(Table_Query_from_MF_DSNP62[[#This Row],[CL_CMP_OBJ_TO11]]))</f>
        <v>1</v>
      </c>
      <c r="JS177" s="33" t="b">
        <f>AND($B$2&gt;=_xlfn.NUMBERVALUE(Table_Query_from_MF_DSNP62[[#This Row],[CL_CMP_OBJ_FR12]]),$B$2&lt;=_xlfn.NUMBERVALUE(Table_Query_from_MF_DSNP62[[#This Row],[CL_CMP_OBJ_TO12]]))</f>
        <v>1</v>
      </c>
      <c r="JT177" s="33" t="b">
        <f>AND($B$2&gt;=_xlfn.NUMBERVALUE(Table_Query_from_MF_DSNP62[[#This Row],[CL_CMP_OBJ_FR13]]),$B$2&lt;=_xlfn.NUMBERVALUE(Table_Query_from_MF_DSNP62[[#This Row],[CL_CMP_OBJ_TO13]]))</f>
        <v>1</v>
      </c>
      <c r="JU177" s="33" t="b">
        <f>AND($B$2&gt;=_xlfn.NUMBERVALUE(Table_Query_from_MF_DSNP62[[#This Row],[CL_CMP_OBJ_FR14]]),$B$2&lt;=_xlfn.NUMBERVALUE(Table_Query_from_MF_DSNP62[[#This Row],[CL_CMP_OBJ_TO14]]))</f>
        <v>1</v>
      </c>
      <c r="JV177" s="33" t="b">
        <f>AND($B$2&gt;=_xlfn.NUMBERVALUE(Table_Query_from_MF_DSNP62[[#This Row],[CL_CMP_OBJ_FR15]]),$B$2&lt;=_xlfn.NUMBERVALUE(Table_Query_from_MF_DSNP62[[#This Row],[CL_CMP_OBJ_TO15]]))</f>
        <v>1</v>
      </c>
    </row>
    <row r="178" spans="1:282" x14ac:dyDescent="0.25">
      <c r="A178" t="b">
        <f>OR(,Table_Query_from_MF_DSNP62[[#This Row],[Desired GL included as "hard-coded" GL?]],Table_Query_from_MF_DSNP62[[#This Row],[Desired GL included as "Open GL"?]])</f>
        <v>1</v>
      </c>
      <c r="B178" t="b">
        <f>Table_Query_from_MF_DSNP62[[#This Row],[Desired CObj included as "Open CObj"?]]</f>
        <v>1</v>
      </c>
      <c r="C178" t="s">
        <v>847</v>
      </c>
      <c r="D178" t="s">
        <v>1664</v>
      </c>
      <c r="E178" t="s">
        <v>15</v>
      </c>
      <c r="F178" s="24" t="s">
        <v>307</v>
      </c>
      <c r="G178" t="s">
        <v>359</v>
      </c>
      <c r="H178" s="24" t="s">
        <v>321</v>
      </c>
      <c r="I178" t="s">
        <v>299</v>
      </c>
      <c r="J178" s="24" t="s">
        <v>444</v>
      </c>
      <c r="K178" t="s">
        <v>444</v>
      </c>
      <c r="L178" s="24" t="s">
        <v>444</v>
      </c>
      <c r="M178" t="s">
        <v>444</v>
      </c>
      <c r="N178" t="s">
        <v>444</v>
      </c>
      <c r="O178" t="s">
        <v>444</v>
      </c>
      <c r="P178" t="s">
        <v>444</v>
      </c>
      <c r="Q178" t="s">
        <v>15</v>
      </c>
      <c r="R178" t="s">
        <v>444</v>
      </c>
      <c r="S178" t="s">
        <v>442</v>
      </c>
      <c r="T178" t="s">
        <v>447</v>
      </c>
      <c r="U178" t="s">
        <v>444</v>
      </c>
      <c r="V178" t="s">
        <v>444</v>
      </c>
      <c r="W178" t="s">
        <v>447</v>
      </c>
      <c r="X178" t="s">
        <v>444</v>
      </c>
      <c r="Y178" t="s">
        <v>442</v>
      </c>
      <c r="Z178" t="s">
        <v>442</v>
      </c>
      <c r="AA178" t="s">
        <v>444</v>
      </c>
      <c r="AB178" t="s">
        <v>442</v>
      </c>
      <c r="AC178" t="s">
        <v>444</v>
      </c>
      <c r="AD178" t="s">
        <v>15</v>
      </c>
      <c r="AE178" t="s">
        <v>447</v>
      </c>
      <c r="AF178" t="s">
        <v>447</v>
      </c>
      <c r="AG178" t="s">
        <v>442</v>
      </c>
      <c r="AH178" t="s">
        <v>447</v>
      </c>
      <c r="AI178" t="s">
        <v>447</v>
      </c>
      <c r="AJ178" t="s">
        <v>442</v>
      </c>
      <c r="AK178" t="s">
        <v>442</v>
      </c>
      <c r="AL178" t="s">
        <v>444</v>
      </c>
      <c r="AM178" t="s">
        <v>447</v>
      </c>
      <c r="AN178" t="s">
        <v>444</v>
      </c>
      <c r="AO178" t="s">
        <v>444</v>
      </c>
      <c r="AP178" t="s">
        <v>447</v>
      </c>
      <c r="AQ178" t="s">
        <v>7</v>
      </c>
      <c r="AR178" t="s">
        <v>282</v>
      </c>
      <c r="AS178" t="s">
        <v>162</v>
      </c>
      <c r="AT178" t="s">
        <v>10</v>
      </c>
      <c r="AU178" t="s">
        <v>444</v>
      </c>
      <c r="AV178" t="s">
        <v>1359</v>
      </c>
      <c r="AW178" t="s">
        <v>444</v>
      </c>
      <c r="AX178" t="s">
        <v>444</v>
      </c>
      <c r="AY178" t="s">
        <v>444</v>
      </c>
      <c r="AZ178" t="s">
        <v>444</v>
      </c>
      <c r="BA178" t="s">
        <v>444</v>
      </c>
      <c r="BB178" t="s">
        <v>444</v>
      </c>
      <c r="BC178" t="s">
        <v>444</v>
      </c>
      <c r="BD178" t="s">
        <v>1359</v>
      </c>
      <c r="BE178" t="s">
        <v>444</v>
      </c>
      <c r="BF178" t="s">
        <v>1360</v>
      </c>
      <c r="BG178" t="s">
        <v>1360</v>
      </c>
      <c r="BH178" t="s">
        <v>448</v>
      </c>
      <c r="BI178" t="s">
        <v>442</v>
      </c>
      <c r="BJ178" t="s">
        <v>7</v>
      </c>
      <c r="BK178" t="s">
        <v>7</v>
      </c>
      <c r="BL178" t="s">
        <v>444</v>
      </c>
      <c r="BM178" t="s">
        <v>444</v>
      </c>
      <c r="BN178" t="s">
        <v>444</v>
      </c>
      <c r="BO178" t="s">
        <v>444</v>
      </c>
      <c r="BP178" t="s">
        <v>444</v>
      </c>
      <c r="BQ178" t="s">
        <v>1360</v>
      </c>
      <c r="BR178" t="s">
        <v>1521</v>
      </c>
      <c r="BS178" t="s">
        <v>444</v>
      </c>
      <c r="BT178" t="s">
        <v>444</v>
      </c>
      <c r="BU178" t="s">
        <v>444</v>
      </c>
      <c r="BV178" t="s">
        <v>444</v>
      </c>
      <c r="BW178" t="s">
        <v>1360</v>
      </c>
      <c r="BX178" t="s">
        <v>1521</v>
      </c>
      <c r="BY178" t="s">
        <v>444</v>
      </c>
      <c r="BZ178" t="s">
        <v>444</v>
      </c>
      <c r="CA178" t="s">
        <v>444</v>
      </c>
      <c r="CB178" t="s">
        <v>444</v>
      </c>
      <c r="CC178" t="s">
        <v>444</v>
      </c>
      <c r="CD178" t="s">
        <v>444</v>
      </c>
      <c r="CE178" t="s">
        <v>444</v>
      </c>
      <c r="CF178" t="s">
        <v>444</v>
      </c>
      <c r="CG178" t="s">
        <v>444</v>
      </c>
      <c r="CH178" t="s">
        <v>444</v>
      </c>
      <c r="CI178" t="s">
        <v>1360</v>
      </c>
      <c r="CJ178" t="s">
        <v>1521</v>
      </c>
      <c r="CK178" t="s">
        <v>444</v>
      </c>
      <c r="CL178" t="s">
        <v>444</v>
      </c>
      <c r="CM178" t="s">
        <v>444</v>
      </c>
      <c r="CN178" t="s">
        <v>444</v>
      </c>
      <c r="CO178" t="s">
        <v>1360</v>
      </c>
      <c r="CP178" t="s">
        <v>1521</v>
      </c>
      <c r="CQ178" t="s">
        <v>444</v>
      </c>
      <c r="CR178" t="s">
        <v>444</v>
      </c>
      <c r="CS178" t="s">
        <v>444</v>
      </c>
      <c r="CT178" t="s">
        <v>444</v>
      </c>
      <c r="CU178" t="s">
        <v>444</v>
      </c>
      <c r="CV178" t="s">
        <v>2760</v>
      </c>
      <c r="CW178" t="s">
        <v>2736</v>
      </c>
      <c r="CX178" t="s">
        <v>2764</v>
      </c>
      <c r="CY178" t="s">
        <v>1646</v>
      </c>
      <c r="CZ178" t="s">
        <v>444</v>
      </c>
      <c r="DA178" t="s">
        <v>444</v>
      </c>
      <c r="DB178" t="s">
        <v>444</v>
      </c>
      <c r="DC178" t="s">
        <v>444</v>
      </c>
      <c r="DD178" t="s">
        <v>444</v>
      </c>
      <c r="DE178" t="s">
        <v>444</v>
      </c>
      <c r="DF178" t="s">
        <v>444</v>
      </c>
      <c r="DG178" t="s">
        <v>444</v>
      </c>
      <c r="DH178" t="s">
        <v>444</v>
      </c>
      <c r="DI178" t="s">
        <v>528</v>
      </c>
      <c r="DJ178" t="s">
        <v>444</v>
      </c>
      <c r="DK178" t="s">
        <v>444</v>
      </c>
      <c r="DL178" t="s">
        <v>444</v>
      </c>
      <c r="DM178" t="s">
        <v>444</v>
      </c>
      <c r="DN178" t="s">
        <v>444</v>
      </c>
      <c r="DO178" t="s">
        <v>444</v>
      </c>
      <c r="DP178" t="s">
        <v>444</v>
      </c>
      <c r="DQ178" t="s">
        <v>444</v>
      </c>
      <c r="DR178" t="s">
        <v>444</v>
      </c>
      <c r="DS178" t="s">
        <v>444</v>
      </c>
      <c r="DT178" s="24" t="s">
        <v>444</v>
      </c>
      <c r="DU178" s="24" t="s">
        <v>444</v>
      </c>
      <c r="DV178" t="s">
        <v>444</v>
      </c>
      <c r="DW178" t="s">
        <v>444</v>
      </c>
      <c r="DX178" s="24" t="s">
        <v>444</v>
      </c>
      <c r="DY178" s="24" t="s">
        <v>444</v>
      </c>
      <c r="DZ178" t="s">
        <v>444</v>
      </c>
      <c r="EA178" t="s">
        <v>444</v>
      </c>
      <c r="EB178" s="24" t="s">
        <v>444</v>
      </c>
      <c r="EC178" s="24" t="s">
        <v>444</v>
      </c>
      <c r="ED178" t="s">
        <v>444</v>
      </c>
      <c r="EE178" t="s">
        <v>444</v>
      </c>
      <c r="EF178" s="24" t="s">
        <v>444</v>
      </c>
      <c r="EG178" s="24" t="s">
        <v>444</v>
      </c>
      <c r="EH178" t="s">
        <v>444</v>
      </c>
      <c r="EI178" t="s">
        <v>444</v>
      </c>
      <c r="EJ178" s="24" t="s">
        <v>444</v>
      </c>
      <c r="EK178" s="24" t="s">
        <v>444</v>
      </c>
      <c r="EL178" t="s">
        <v>444</v>
      </c>
      <c r="EM178" t="s">
        <v>444</v>
      </c>
      <c r="EN178" s="24" t="s">
        <v>444</v>
      </c>
      <c r="EO178" s="24" t="s">
        <v>444</v>
      </c>
      <c r="EP178" t="s">
        <v>444</v>
      </c>
      <c r="EQ178" t="s">
        <v>444</v>
      </c>
      <c r="ER178" s="24" t="s">
        <v>444</v>
      </c>
      <c r="ES178" s="24" t="s">
        <v>444</v>
      </c>
      <c r="ET178" t="s">
        <v>444</v>
      </c>
      <c r="EU178" t="s">
        <v>444</v>
      </c>
      <c r="EV178" s="24" t="s">
        <v>444</v>
      </c>
      <c r="EW178" s="24" t="s">
        <v>444</v>
      </c>
      <c r="EX178" t="s">
        <v>444</v>
      </c>
      <c r="EY178" t="s">
        <v>444</v>
      </c>
      <c r="EZ178" s="24" t="s">
        <v>444</v>
      </c>
      <c r="FA178" s="24" t="s">
        <v>444</v>
      </c>
      <c r="FB178" t="s">
        <v>444</v>
      </c>
      <c r="FC178" t="s">
        <v>444</v>
      </c>
      <c r="FD178" s="24" t="s">
        <v>444</v>
      </c>
      <c r="FE178" s="24" t="s">
        <v>444</v>
      </c>
      <c r="FF178" t="s">
        <v>444</v>
      </c>
      <c r="FG178" t="s">
        <v>444</v>
      </c>
      <c r="FH178" s="24" t="s">
        <v>444</v>
      </c>
      <c r="FI178" s="24" t="s">
        <v>444</v>
      </c>
      <c r="FJ178" t="s">
        <v>444</v>
      </c>
      <c r="FK178" t="s">
        <v>444</v>
      </c>
      <c r="FL178" s="24" t="s">
        <v>444</v>
      </c>
      <c r="FM178" s="24" t="s">
        <v>444</v>
      </c>
      <c r="FN178" t="s">
        <v>444</v>
      </c>
      <c r="FO178" t="s">
        <v>444</v>
      </c>
      <c r="FP178" s="24" t="s">
        <v>444</v>
      </c>
      <c r="FQ178" s="24" t="s">
        <v>444</v>
      </c>
      <c r="FR178" t="s">
        <v>444</v>
      </c>
      <c r="FS178" t="s">
        <v>444</v>
      </c>
      <c r="FT178" s="24" t="s">
        <v>444</v>
      </c>
      <c r="FU178" s="24" t="s">
        <v>444</v>
      </c>
      <c r="FV178" t="s">
        <v>444</v>
      </c>
      <c r="FW178" t="s">
        <v>444</v>
      </c>
      <c r="FX178" s="24" t="s">
        <v>444</v>
      </c>
      <c r="FY178" s="24" t="s">
        <v>444</v>
      </c>
      <c r="FZ178" t="s">
        <v>444</v>
      </c>
      <c r="GA178" t="s">
        <v>444</v>
      </c>
      <c r="GB178" s="24" t="s">
        <v>444</v>
      </c>
      <c r="GC178" s="24" t="s">
        <v>444</v>
      </c>
      <c r="GD178" t="s">
        <v>444</v>
      </c>
      <c r="GE178" t="s">
        <v>444</v>
      </c>
      <c r="GF178" s="24" t="s">
        <v>444</v>
      </c>
      <c r="GG178" s="24" t="s">
        <v>444</v>
      </c>
      <c r="GH178" t="s">
        <v>15</v>
      </c>
      <c r="GI178" s="24" t="s">
        <v>571</v>
      </c>
      <c r="GJ178" s="24" t="s">
        <v>574</v>
      </c>
      <c r="GK178" t="s">
        <v>444</v>
      </c>
      <c r="GL178" t="s">
        <v>444</v>
      </c>
      <c r="GM178" s="24" t="s">
        <v>444</v>
      </c>
      <c r="GN178" s="24" t="s">
        <v>444</v>
      </c>
      <c r="GO178" t="s">
        <v>444</v>
      </c>
      <c r="GP178" t="s">
        <v>444</v>
      </c>
      <c r="GQ178" s="24" t="s">
        <v>444</v>
      </c>
      <c r="GR178" s="24" t="s">
        <v>444</v>
      </c>
      <c r="GS178" t="s">
        <v>444</v>
      </c>
      <c r="GT178" t="s">
        <v>444</v>
      </c>
      <c r="GU178" s="24" t="s">
        <v>444</v>
      </c>
      <c r="GV178" s="24" t="s">
        <v>444</v>
      </c>
      <c r="GW178" t="s">
        <v>444</v>
      </c>
      <c r="GX178" t="s">
        <v>444</v>
      </c>
      <c r="GY178" s="24" t="s">
        <v>444</v>
      </c>
      <c r="GZ178" s="24" t="s">
        <v>444</v>
      </c>
      <c r="HA178" t="s">
        <v>444</v>
      </c>
      <c r="HB178" t="s">
        <v>444</v>
      </c>
      <c r="HC178" s="24" t="s">
        <v>444</v>
      </c>
      <c r="HD178" s="24" t="s">
        <v>444</v>
      </c>
      <c r="HE178" t="s">
        <v>444</v>
      </c>
      <c r="HF178" t="s">
        <v>444</v>
      </c>
      <c r="HG178" s="24" t="s">
        <v>444</v>
      </c>
      <c r="HH178" s="24" t="s">
        <v>444</v>
      </c>
      <c r="HI178" t="s">
        <v>444</v>
      </c>
      <c r="HJ178" t="s">
        <v>444</v>
      </c>
      <c r="HK178" s="24" t="s">
        <v>444</v>
      </c>
      <c r="HL178" s="24" t="s">
        <v>444</v>
      </c>
      <c r="HM178" t="s">
        <v>444</v>
      </c>
      <c r="HN178" t="s">
        <v>444</v>
      </c>
      <c r="HO178" s="24" t="s">
        <v>444</v>
      </c>
      <c r="HP178" s="24" t="s">
        <v>444</v>
      </c>
      <c r="HQ178" t="s">
        <v>444</v>
      </c>
      <c r="HR178" t="s">
        <v>444</v>
      </c>
      <c r="HS178" s="24" t="s">
        <v>444</v>
      </c>
      <c r="HT178" s="24" t="s">
        <v>444</v>
      </c>
      <c r="HU178" t="s">
        <v>444</v>
      </c>
      <c r="HV178" t="s">
        <v>444</v>
      </c>
      <c r="HW178" s="24" t="s">
        <v>444</v>
      </c>
      <c r="HX178" s="24" t="s">
        <v>444</v>
      </c>
      <c r="HY178" t="s">
        <v>444</v>
      </c>
      <c r="HZ178" t="s">
        <v>444</v>
      </c>
      <c r="IA178" t="s">
        <v>2760</v>
      </c>
      <c r="IB178" t="s">
        <v>2736</v>
      </c>
      <c r="IC178" t="s">
        <v>3044</v>
      </c>
      <c r="ID178" s="33" t="b" cm="1">
        <f t="array" ref="ID178">_xlfn.IFNA(MATCH($A$2,_xlfn.NUMBERVALUE(Table_Query_from_MF_DSNP62[[#This Row],[CL_GLACCT_DR1]:[CL_GLACCT_CR4]]),0),0)&gt;=1</f>
        <v>1</v>
      </c>
      <c r="IE178" s="33" t="b">
        <f>OR(Table_Query_from_MF_DSNP62[[#This Row],[Pair1]:[Pair25]])</f>
        <v>1</v>
      </c>
      <c r="IF178" s="33">
        <f>_xlfn.IFNA(MATCH(TRUE,Table_Query_from_MF_DSNP62[[#This Row],[Pair1]:[Pair25]],0),"none")</f>
        <v>1</v>
      </c>
      <c r="IG178" s="33" t="b">
        <f>AND($A$2&gt;=_xlfn.NUMBERVALUE(Table_Query_from_MF_DSNP62[[#This Row],[CL_GL_ACCT_FR1]]),$A$2&lt;=_xlfn.NUMBERVALUE(Table_Query_from_MF_DSNP62[[#This Row],[CL_GL_ACCT_TO1]]))</f>
        <v>1</v>
      </c>
      <c r="IH178" s="33" t="b">
        <f>AND($A$2&gt;=_xlfn.NUMBERVALUE(Table_Query_from_MF_DSNP62[[#This Row],[CL_GL_ACCT_FR2]]),$A$2&lt;=_xlfn.NUMBERVALUE(Table_Query_from_MF_DSNP62[[#This Row],[CL_GL_ACCT_TO2]]))</f>
        <v>1</v>
      </c>
      <c r="II178" s="33" t="b">
        <f>AND($A$2&gt;=_xlfn.NUMBERVALUE(Table_Query_from_MF_DSNP62[[#This Row],[CL_GL_ACCT_FR3]]),$A$2&lt;=_xlfn.NUMBERVALUE(Table_Query_from_MF_DSNP62[[#This Row],[CL_GL_ACCT_TO3]]))</f>
        <v>1</v>
      </c>
      <c r="IJ178" s="33" t="b">
        <f>AND($A$2&gt;=_xlfn.NUMBERVALUE(Table_Query_from_MF_DSNP62[[#This Row],[CL_GL_ACCT_FR4]]),$A$2&lt;=_xlfn.NUMBERVALUE(Table_Query_from_MF_DSNP62[[#This Row],[CL_GL_ACCT_TO4]]))</f>
        <v>1</v>
      </c>
      <c r="IK178" s="33" t="b">
        <f>AND($A$2&gt;=_xlfn.NUMBERVALUE(Table_Query_from_MF_DSNP62[[#This Row],[CL_GL_ACCT_FR5]]),$A$2&lt;=_xlfn.NUMBERVALUE(Table_Query_from_MF_DSNP62[[#This Row],[CL_GL_ACCT_TO5]]))</f>
        <v>1</v>
      </c>
      <c r="IL178" s="33" t="b">
        <f>AND($A$2&gt;=_xlfn.NUMBERVALUE(Table_Query_from_MF_DSNP62[[#This Row],[CL_GL_ACCT_FR6]]),$A$2&lt;=_xlfn.NUMBERVALUE(Table_Query_from_MF_DSNP62[[#This Row],[CL_GL_ACCT_TO6]]))</f>
        <v>1</v>
      </c>
      <c r="IM178" s="33" t="b">
        <f>AND($A$2&gt;=_xlfn.NUMBERVALUE(Table_Query_from_MF_DSNP62[[#This Row],[CL_GL_ACCT_FR7]]),$A$2&lt;=_xlfn.NUMBERVALUE(Table_Query_from_MF_DSNP62[[#This Row],[CL_GL_ACCT_TO7]]))</f>
        <v>1</v>
      </c>
      <c r="IN178" s="33" t="b">
        <f>AND($A$2&gt;=_xlfn.NUMBERVALUE(Table_Query_from_MF_DSNP62[[#This Row],[CL_GL_ACCT_FR8]]),$A$2&lt;=_xlfn.NUMBERVALUE(Table_Query_from_MF_DSNP62[[#This Row],[CL_GL_ACCT_TO8]]))</f>
        <v>1</v>
      </c>
      <c r="IO178" s="33" t="b">
        <f>AND($A$2&gt;=_xlfn.NUMBERVALUE(Table_Query_from_MF_DSNP62[[#This Row],[CL_GL_ACCT_FR9]]),$A$2&lt;=_xlfn.NUMBERVALUE(Table_Query_from_MF_DSNP62[[#This Row],[CL_GL_ACCT_TO9]]))</f>
        <v>1</v>
      </c>
      <c r="IP178" s="33" t="b">
        <f>AND($A$2&gt;=_xlfn.NUMBERVALUE(Table_Query_from_MF_DSNP62[[#This Row],[CL_GL_ACCT_FR10]]),$A$2&lt;=_xlfn.NUMBERVALUE(Table_Query_from_MF_DSNP62[[#This Row],[CL_GL_ACCT_TO10]]))</f>
        <v>1</v>
      </c>
      <c r="IQ178" s="33" t="b">
        <f>AND($A$2&gt;=_xlfn.NUMBERVALUE(Table_Query_from_MF_DSNP62[[#This Row],[CL_GL_ACCT_FR11]]),$A$2&lt;=_xlfn.NUMBERVALUE(Table_Query_from_MF_DSNP62[[#This Row],[CL_GL_ACCT_TO11]]))</f>
        <v>1</v>
      </c>
      <c r="IR178" s="33" t="b">
        <f>AND($A$2&gt;=_xlfn.NUMBERVALUE(Table_Query_from_MF_DSNP62[[#This Row],[CL_GL_ACCT_FR12]]),$A$2&lt;=_xlfn.NUMBERVALUE(Table_Query_from_MF_DSNP62[[#This Row],[CL_GL_ACCT_TO12]]))</f>
        <v>1</v>
      </c>
      <c r="IS178" s="33" t="b">
        <f>AND($A$2&gt;=_xlfn.NUMBERVALUE(Table_Query_from_MF_DSNP62[[#This Row],[CL_GL_ACCT_FR13]]),$A$2&lt;=_xlfn.NUMBERVALUE(Table_Query_from_MF_DSNP62[[#This Row],[CL_GL_ACCT_TO13]]))</f>
        <v>1</v>
      </c>
      <c r="IT178" s="33" t="b">
        <f>AND($A$2&gt;=_xlfn.NUMBERVALUE(Table_Query_from_MF_DSNP62[[#This Row],[CL_GL_ACCT_FR14]]),$A$2&lt;=_xlfn.NUMBERVALUE(Table_Query_from_MF_DSNP62[[#This Row],[CL_GL_ACCT_TO14]]))</f>
        <v>1</v>
      </c>
      <c r="IU178" s="33" t="b">
        <f>AND($A$2&gt;=_xlfn.NUMBERVALUE(Table_Query_from_MF_DSNP62[[#This Row],[CL_GL_ACCT_FR15]]),$A$2&lt;=_xlfn.NUMBERVALUE(Table_Query_from_MF_DSNP62[[#This Row],[CL_GL_ACCT_TO15]]))</f>
        <v>1</v>
      </c>
      <c r="IV178" s="33" t="b">
        <f>AND($A$2&gt;=_xlfn.NUMBERVALUE(Table_Query_from_MF_DSNP62[[#This Row],[CL_GL_ACCT_FR16]]),$A$2&lt;=_xlfn.NUMBERVALUE(Table_Query_from_MF_DSNP62[[#This Row],[CL_GL_ACCT_TO16]]))</f>
        <v>1</v>
      </c>
      <c r="IW178" s="33" t="b">
        <f>AND($A$2&gt;=_xlfn.NUMBERVALUE(Table_Query_from_MF_DSNP62[[#This Row],[CL_GL_ACCT_FR17]]),$A$2&lt;=_xlfn.NUMBERVALUE(Table_Query_from_MF_DSNP62[[#This Row],[CL_GL_ACCT_TO17]]))</f>
        <v>1</v>
      </c>
      <c r="IX178" s="33" t="b">
        <f>AND($A$2&gt;=_xlfn.NUMBERVALUE(Table_Query_from_MF_DSNP62[[#This Row],[CL_GL_ACCT_FR18]]),$A$2&lt;=_xlfn.NUMBERVALUE(Table_Query_from_MF_DSNP62[[#This Row],[CL_GL_ACCT_TO18]]))</f>
        <v>1</v>
      </c>
      <c r="IY178" s="33" t="b">
        <f>AND($A$2&gt;=_xlfn.NUMBERVALUE(Table_Query_from_MF_DSNP62[[#This Row],[CL_GL_ACCT_FR19]]),$A$2&lt;=_xlfn.NUMBERVALUE(Table_Query_from_MF_DSNP62[[#This Row],[CL_GL_ACCT_TO19]]))</f>
        <v>1</v>
      </c>
      <c r="IZ178" s="33" t="b">
        <f>AND($A$2&gt;=_xlfn.NUMBERVALUE(Table_Query_from_MF_DSNP62[[#This Row],[CL_GL_ACCT_FR20]]),$A$2&lt;=_xlfn.NUMBERVALUE(Table_Query_from_MF_DSNP62[[#This Row],[CL_GL_ACCT_TO20]]))</f>
        <v>1</v>
      </c>
      <c r="JA178" s="33" t="b">
        <f>AND($A$2&gt;=_xlfn.NUMBERVALUE(Table_Query_from_MF_DSNP62[[#This Row],[CL_GL_ACCT_FR21]]),$A$2&lt;=_xlfn.NUMBERVALUE(Table_Query_from_MF_DSNP62[[#This Row],[CL_GL_ACCT_TO21]]))</f>
        <v>1</v>
      </c>
      <c r="JB178" s="33" t="b">
        <f>AND($A$2&gt;=_xlfn.NUMBERVALUE(Table_Query_from_MF_DSNP62[[#This Row],[CL_GL_ACCT_FR22]]),$A$2&lt;=_xlfn.NUMBERVALUE(Table_Query_from_MF_DSNP62[[#This Row],[CL_GL_ACCT_TO22]]))</f>
        <v>1</v>
      </c>
      <c r="JC178" s="33" t="b">
        <f>AND($A$2&gt;=_xlfn.NUMBERVALUE(Table_Query_from_MF_DSNP62[[#This Row],[CL_GL_ACCT_FR23]]),$A$2&lt;=_xlfn.NUMBERVALUE(Table_Query_from_MF_DSNP62[[#This Row],[CL_GL_ACCT_TO23]]))</f>
        <v>1</v>
      </c>
      <c r="JD178" s="33" t="b">
        <f>AND($A$2&gt;=_xlfn.NUMBERVALUE(Table_Query_from_MF_DSNP62[[#This Row],[CL_GL_ACCT_FR24]]),$A$2&lt;=_xlfn.NUMBERVALUE(Table_Query_from_MF_DSNP62[[#This Row],[CL_GL_ACCT_TO24]]))</f>
        <v>1</v>
      </c>
      <c r="JE178" s="33" t="b">
        <f>AND($A$2&gt;=_xlfn.NUMBERVALUE(Table_Query_from_MF_DSNP62[[#This Row],[CL_GL_ACCT_FR25]]),$A$2&lt;=_xlfn.NUMBERVALUE(Table_Query_from_MF_DSNP62[[#This Row],[CL_GL_ACCT_TO25]]))</f>
        <v>1</v>
      </c>
      <c r="JF178" s="33" t="b">
        <f>OR(Table_Query_from_MF_DSNP62[[#This Row],[PairA]:[PairO]])</f>
        <v>1</v>
      </c>
      <c r="JG178" s="33">
        <f>_xlfn.IFNA(MATCH(TRUE,Table_Query_from_MF_DSNP62[[#This Row],[PairA]:[PairO]],0),"none")</f>
        <v>2</v>
      </c>
      <c r="JH178" s="33" t="b">
        <f>AND($B$2&gt;=_xlfn.NUMBERVALUE(Table_Query_from_MF_DSNP62[[#This Row],[CL_CMP_OBJ_FR1]]),$B$2&lt;=_xlfn.NUMBERVALUE(Table_Query_from_MF_DSNP62[[#This Row],[CL_CMP_OBJ_TO1]]))</f>
        <v>0</v>
      </c>
      <c r="JI178" s="33" t="b">
        <f>AND($B$2&gt;=_xlfn.NUMBERVALUE(Table_Query_from_MF_DSNP62[[#This Row],[CL_CMP_OBJ_FR2]]),$B$2&lt;=_xlfn.NUMBERVALUE(Table_Query_from_MF_DSNP62[[#This Row],[CL_CMP_OBJ_TO2]]))</f>
        <v>1</v>
      </c>
      <c r="JJ178" s="33" t="b">
        <f>AND($B$2&gt;=_xlfn.NUMBERVALUE(Table_Query_from_MF_DSNP62[[#This Row],[CL_CMP_OBJ_FR3]]),$B$2&lt;=_xlfn.NUMBERVALUE(Table_Query_from_MF_DSNP62[[#This Row],[CL_CMP_OBJ_TO3]]))</f>
        <v>1</v>
      </c>
      <c r="JK178" s="33" t="b">
        <f>AND($B$2&gt;=_xlfn.NUMBERVALUE(Table_Query_from_MF_DSNP62[[#This Row],[CL_CMP_OBJ_FR4]]),$B$2&lt;=_xlfn.NUMBERVALUE(Table_Query_from_MF_DSNP62[[#This Row],[CL_CMP_OBJ_TO4]]))</f>
        <v>1</v>
      </c>
      <c r="JL178" s="33" t="b">
        <f>AND($B$2&gt;=_xlfn.NUMBERVALUE(Table_Query_from_MF_DSNP62[[#This Row],[CL_CMP_OBJ_FR5]]),$B$2&lt;=_xlfn.NUMBERVALUE(Table_Query_from_MF_DSNP62[[#This Row],[CL_CMP_OBJ_TO5]]))</f>
        <v>1</v>
      </c>
      <c r="JM178" s="33" t="b">
        <f>AND($B$2&gt;=_xlfn.NUMBERVALUE(Table_Query_from_MF_DSNP62[[#This Row],[CL_CMP_OBJ_FR6]]),$B$2&lt;=_xlfn.NUMBERVALUE(Table_Query_from_MF_DSNP62[[#This Row],[CL_CMP_OBJ_TO6]]))</f>
        <v>1</v>
      </c>
      <c r="JN178" s="33" t="b">
        <f>AND($B$2&gt;=_xlfn.NUMBERVALUE(Table_Query_from_MF_DSNP62[[#This Row],[CL_CMP_OBJ_FR7]]),$B$2&lt;=_xlfn.NUMBERVALUE(Table_Query_from_MF_DSNP62[[#This Row],[CL_CMP_OBJ_TO7]]))</f>
        <v>1</v>
      </c>
      <c r="JO178" s="33" t="b">
        <f>AND($B$2&gt;=_xlfn.NUMBERVALUE(Table_Query_from_MF_DSNP62[[#This Row],[CL_CMP_OBJ_FR8]]),$B$2&lt;=_xlfn.NUMBERVALUE(Table_Query_from_MF_DSNP62[[#This Row],[CL_CMP_OBJ_TO8]]))</f>
        <v>1</v>
      </c>
      <c r="JP178" s="33" t="b">
        <f>AND($B$2&gt;=_xlfn.NUMBERVALUE(Table_Query_from_MF_DSNP62[[#This Row],[CL_CMP_OBJ_FR9]]),$B$2&lt;=_xlfn.NUMBERVALUE(Table_Query_from_MF_DSNP62[[#This Row],[CL_CMP_OBJ_TO9]]))</f>
        <v>1</v>
      </c>
      <c r="JQ178" s="33" t="b">
        <f>AND($B$2&gt;=_xlfn.NUMBERVALUE(Table_Query_from_MF_DSNP62[[#This Row],[CL_CMP_OBJ_FR10]]),$B$2&lt;=_xlfn.NUMBERVALUE(Table_Query_from_MF_DSNP62[[#This Row],[CL_CMP_OBJ_TO10]]))</f>
        <v>1</v>
      </c>
      <c r="JR178" s="33" t="b">
        <f>AND($B$2&gt;=_xlfn.NUMBERVALUE(Table_Query_from_MF_DSNP62[[#This Row],[CL_CMP_OBJ_FR11]]),$B$2&lt;=_xlfn.NUMBERVALUE(Table_Query_from_MF_DSNP62[[#This Row],[CL_CMP_OBJ_TO11]]))</f>
        <v>1</v>
      </c>
      <c r="JS178" s="33" t="b">
        <f>AND($B$2&gt;=_xlfn.NUMBERVALUE(Table_Query_from_MF_DSNP62[[#This Row],[CL_CMP_OBJ_FR12]]),$B$2&lt;=_xlfn.NUMBERVALUE(Table_Query_from_MF_DSNP62[[#This Row],[CL_CMP_OBJ_TO12]]))</f>
        <v>1</v>
      </c>
      <c r="JT178" s="33" t="b">
        <f>AND($B$2&gt;=_xlfn.NUMBERVALUE(Table_Query_from_MF_DSNP62[[#This Row],[CL_CMP_OBJ_FR13]]),$B$2&lt;=_xlfn.NUMBERVALUE(Table_Query_from_MF_DSNP62[[#This Row],[CL_CMP_OBJ_TO13]]))</f>
        <v>1</v>
      </c>
      <c r="JU178" s="33" t="b">
        <f>AND($B$2&gt;=_xlfn.NUMBERVALUE(Table_Query_from_MF_DSNP62[[#This Row],[CL_CMP_OBJ_FR14]]),$B$2&lt;=_xlfn.NUMBERVALUE(Table_Query_from_MF_DSNP62[[#This Row],[CL_CMP_OBJ_TO14]]))</f>
        <v>1</v>
      </c>
      <c r="JV178" s="33" t="b">
        <f>AND($B$2&gt;=_xlfn.NUMBERVALUE(Table_Query_from_MF_DSNP62[[#This Row],[CL_CMP_OBJ_FR15]]),$B$2&lt;=_xlfn.NUMBERVALUE(Table_Query_from_MF_DSNP62[[#This Row],[CL_CMP_OBJ_TO15]]))</f>
        <v>1</v>
      </c>
    </row>
    <row r="179" spans="1:282" x14ac:dyDescent="0.25">
      <c r="A179" t="b">
        <f>OR(,Table_Query_from_MF_DSNP62[[#This Row],[Desired GL included as "hard-coded" GL?]],Table_Query_from_MF_DSNP62[[#This Row],[Desired GL included as "Open GL"?]])</f>
        <v>1</v>
      </c>
      <c r="B179" t="b">
        <f>Table_Query_from_MF_DSNP62[[#This Row],[Desired CObj included as "Open CObj"?]]</f>
        <v>1</v>
      </c>
      <c r="C179" t="s">
        <v>848</v>
      </c>
      <c r="D179" t="s">
        <v>1665</v>
      </c>
      <c r="E179" t="s">
        <v>15</v>
      </c>
      <c r="F179" s="24" t="s">
        <v>307</v>
      </c>
      <c r="G179" t="s">
        <v>359</v>
      </c>
      <c r="H179" s="24" t="s">
        <v>321</v>
      </c>
      <c r="I179" t="s">
        <v>299</v>
      </c>
      <c r="J179" s="24" t="s">
        <v>444</v>
      </c>
      <c r="K179" t="s">
        <v>444</v>
      </c>
      <c r="L179" s="24" t="s">
        <v>444</v>
      </c>
      <c r="M179" t="s">
        <v>444</v>
      </c>
      <c r="N179" t="s">
        <v>444</v>
      </c>
      <c r="O179" t="s">
        <v>444</v>
      </c>
      <c r="P179" t="s">
        <v>444</v>
      </c>
      <c r="Q179" t="s">
        <v>15</v>
      </c>
      <c r="R179" t="s">
        <v>15</v>
      </c>
      <c r="S179" t="s">
        <v>442</v>
      </c>
      <c r="T179" t="s">
        <v>447</v>
      </c>
      <c r="U179" t="s">
        <v>444</v>
      </c>
      <c r="V179" t="s">
        <v>444</v>
      </c>
      <c r="W179" t="s">
        <v>447</v>
      </c>
      <c r="X179" t="s">
        <v>444</v>
      </c>
      <c r="Y179" t="s">
        <v>444</v>
      </c>
      <c r="Z179" t="s">
        <v>442</v>
      </c>
      <c r="AA179" t="s">
        <v>444</v>
      </c>
      <c r="AB179" t="s">
        <v>442</v>
      </c>
      <c r="AC179" t="s">
        <v>444</v>
      </c>
      <c r="AD179" t="s">
        <v>447</v>
      </c>
      <c r="AE179" t="s">
        <v>447</v>
      </c>
      <c r="AF179" t="s">
        <v>447</v>
      </c>
      <c r="AG179" t="s">
        <v>442</v>
      </c>
      <c r="AH179" t="s">
        <v>447</v>
      </c>
      <c r="AI179" t="s">
        <v>447</v>
      </c>
      <c r="AJ179" t="s">
        <v>442</v>
      </c>
      <c r="AK179" t="s">
        <v>442</v>
      </c>
      <c r="AL179" t="s">
        <v>444</v>
      </c>
      <c r="AM179" t="s">
        <v>447</v>
      </c>
      <c r="AN179" t="s">
        <v>444</v>
      </c>
      <c r="AO179" t="s">
        <v>444</v>
      </c>
      <c r="AP179" t="s">
        <v>447</v>
      </c>
      <c r="AQ179" t="s">
        <v>528</v>
      </c>
      <c r="AR179" t="s">
        <v>282</v>
      </c>
      <c r="AS179" t="s">
        <v>162</v>
      </c>
      <c r="AT179" t="s">
        <v>10</v>
      </c>
      <c r="AU179" t="s">
        <v>444</v>
      </c>
      <c r="AV179" t="s">
        <v>1359</v>
      </c>
      <c r="AW179" t="s">
        <v>444</v>
      </c>
      <c r="AX179" t="s">
        <v>444</v>
      </c>
      <c r="AY179" t="s">
        <v>444</v>
      </c>
      <c r="AZ179" t="s">
        <v>444</v>
      </c>
      <c r="BA179" t="s">
        <v>444</v>
      </c>
      <c r="BB179" t="s">
        <v>444</v>
      </c>
      <c r="BC179" t="s">
        <v>444</v>
      </c>
      <c r="BD179" t="s">
        <v>1359</v>
      </c>
      <c r="BE179" t="s">
        <v>444</v>
      </c>
      <c r="BF179" t="s">
        <v>1360</v>
      </c>
      <c r="BG179" t="s">
        <v>1360</v>
      </c>
      <c r="BH179" t="s">
        <v>449</v>
      </c>
      <c r="BI179" t="s">
        <v>529</v>
      </c>
      <c r="BJ179" t="s">
        <v>7</v>
      </c>
      <c r="BK179" t="s">
        <v>282</v>
      </c>
      <c r="BL179" t="s">
        <v>444</v>
      </c>
      <c r="BM179" t="s">
        <v>444</v>
      </c>
      <c r="BN179" t="s">
        <v>444</v>
      </c>
      <c r="BO179" t="s">
        <v>444</v>
      </c>
      <c r="BP179" t="s">
        <v>444</v>
      </c>
      <c r="BQ179" t="s">
        <v>1360</v>
      </c>
      <c r="BR179" t="s">
        <v>1521</v>
      </c>
      <c r="BS179" t="s">
        <v>444</v>
      </c>
      <c r="BT179" t="s">
        <v>444</v>
      </c>
      <c r="BU179" t="s">
        <v>444</v>
      </c>
      <c r="BV179" t="s">
        <v>444</v>
      </c>
      <c r="BW179" t="s">
        <v>1360</v>
      </c>
      <c r="BX179" t="s">
        <v>1521</v>
      </c>
      <c r="BY179" t="s">
        <v>444</v>
      </c>
      <c r="BZ179" t="s">
        <v>444</v>
      </c>
      <c r="CA179" t="s">
        <v>444</v>
      </c>
      <c r="CB179" t="s">
        <v>444</v>
      </c>
      <c r="CC179" t="s">
        <v>444</v>
      </c>
      <c r="CD179" t="s">
        <v>444</v>
      </c>
      <c r="CE179" t="s">
        <v>444</v>
      </c>
      <c r="CF179" t="s">
        <v>444</v>
      </c>
      <c r="CG179" t="s">
        <v>444</v>
      </c>
      <c r="CH179" t="s">
        <v>444</v>
      </c>
      <c r="CI179" t="s">
        <v>1360</v>
      </c>
      <c r="CJ179" t="s">
        <v>1521</v>
      </c>
      <c r="CK179" t="s">
        <v>444</v>
      </c>
      <c r="CL179" t="s">
        <v>444</v>
      </c>
      <c r="CM179" t="s">
        <v>444</v>
      </c>
      <c r="CN179" t="s">
        <v>444</v>
      </c>
      <c r="CO179" t="s">
        <v>1360</v>
      </c>
      <c r="CP179" t="s">
        <v>1521</v>
      </c>
      <c r="CQ179" t="s">
        <v>444</v>
      </c>
      <c r="CR179" t="s">
        <v>444</v>
      </c>
      <c r="CS179" t="s">
        <v>444</v>
      </c>
      <c r="CT179" t="s">
        <v>444</v>
      </c>
      <c r="CU179" t="s">
        <v>444</v>
      </c>
      <c r="CV179" t="s">
        <v>2760</v>
      </c>
      <c r="CW179" t="s">
        <v>2736</v>
      </c>
      <c r="CX179" t="s">
        <v>2803</v>
      </c>
      <c r="CY179" t="s">
        <v>1646</v>
      </c>
      <c r="CZ179" t="s">
        <v>444</v>
      </c>
      <c r="DA179" t="s">
        <v>444</v>
      </c>
      <c r="DB179" t="s">
        <v>444</v>
      </c>
      <c r="DC179" t="s">
        <v>444</v>
      </c>
      <c r="DD179" t="s">
        <v>444</v>
      </c>
      <c r="DE179" t="s">
        <v>444</v>
      </c>
      <c r="DF179" t="s">
        <v>444</v>
      </c>
      <c r="DG179" t="s">
        <v>444</v>
      </c>
      <c r="DH179" t="s">
        <v>444</v>
      </c>
      <c r="DI179" t="s">
        <v>528</v>
      </c>
      <c r="DJ179" t="s">
        <v>444</v>
      </c>
      <c r="DK179" t="s">
        <v>444</v>
      </c>
      <c r="DL179" t="s">
        <v>444</v>
      </c>
      <c r="DM179" t="s">
        <v>444</v>
      </c>
      <c r="DN179" t="s">
        <v>444</v>
      </c>
      <c r="DO179" t="s">
        <v>444</v>
      </c>
      <c r="DP179" t="s">
        <v>444</v>
      </c>
      <c r="DQ179" t="s">
        <v>444</v>
      </c>
      <c r="DR179" t="s">
        <v>444</v>
      </c>
      <c r="DS179" t="s">
        <v>444</v>
      </c>
      <c r="DT179" s="24" t="s">
        <v>444</v>
      </c>
      <c r="DU179" s="24" t="s">
        <v>444</v>
      </c>
      <c r="DV179" t="s">
        <v>444</v>
      </c>
      <c r="DW179" t="s">
        <v>444</v>
      </c>
      <c r="DX179" s="24" t="s">
        <v>444</v>
      </c>
      <c r="DY179" s="24" t="s">
        <v>444</v>
      </c>
      <c r="DZ179" t="s">
        <v>444</v>
      </c>
      <c r="EA179" t="s">
        <v>444</v>
      </c>
      <c r="EB179" s="24" t="s">
        <v>444</v>
      </c>
      <c r="EC179" s="24" t="s">
        <v>444</v>
      </c>
      <c r="ED179" t="s">
        <v>444</v>
      </c>
      <c r="EE179" t="s">
        <v>444</v>
      </c>
      <c r="EF179" s="24" t="s">
        <v>444</v>
      </c>
      <c r="EG179" s="24" t="s">
        <v>444</v>
      </c>
      <c r="EH179" t="s">
        <v>444</v>
      </c>
      <c r="EI179" t="s">
        <v>444</v>
      </c>
      <c r="EJ179" s="24" t="s">
        <v>444</v>
      </c>
      <c r="EK179" s="24" t="s">
        <v>444</v>
      </c>
      <c r="EL179" t="s">
        <v>444</v>
      </c>
      <c r="EM179" t="s">
        <v>444</v>
      </c>
      <c r="EN179" s="24" t="s">
        <v>444</v>
      </c>
      <c r="EO179" s="24" t="s">
        <v>444</v>
      </c>
      <c r="EP179" t="s">
        <v>444</v>
      </c>
      <c r="EQ179" t="s">
        <v>444</v>
      </c>
      <c r="ER179" s="24" t="s">
        <v>444</v>
      </c>
      <c r="ES179" s="24" t="s">
        <v>444</v>
      </c>
      <c r="ET179" t="s">
        <v>444</v>
      </c>
      <c r="EU179" t="s">
        <v>444</v>
      </c>
      <c r="EV179" s="24" t="s">
        <v>444</v>
      </c>
      <c r="EW179" s="24" t="s">
        <v>444</v>
      </c>
      <c r="EX179" t="s">
        <v>444</v>
      </c>
      <c r="EY179" t="s">
        <v>444</v>
      </c>
      <c r="EZ179" s="24" t="s">
        <v>444</v>
      </c>
      <c r="FA179" s="24" t="s">
        <v>444</v>
      </c>
      <c r="FB179" t="s">
        <v>444</v>
      </c>
      <c r="FC179" t="s">
        <v>444</v>
      </c>
      <c r="FD179" s="24" t="s">
        <v>444</v>
      </c>
      <c r="FE179" s="24" t="s">
        <v>444</v>
      </c>
      <c r="FF179" t="s">
        <v>444</v>
      </c>
      <c r="FG179" t="s">
        <v>444</v>
      </c>
      <c r="FH179" s="24" t="s">
        <v>444</v>
      </c>
      <c r="FI179" s="24" t="s">
        <v>444</v>
      </c>
      <c r="FJ179" t="s">
        <v>444</v>
      </c>
      <c r="FK179" t="s">
        <v>444</v>
      </c>
      <c r="FL179" s="24" t="s">
        <v>444</v>
      </c>
      <c r="FM179" s="24" t="s">
        <v>444</v>
      </c>
      <c r="FN179" t="s">
        <v>444</v>
      </c>
      <c r="FO179" t="s">
        <v>444</v>
      </c>
      <c r="FP179" s="24" t="s">
        <v>444</v>
      </c>
      <c r="FQ179" s="24" t="s">
        <v>444</v>
      </c>
      <c r="FR179" t="s">
        <v>444</v>
      </c>
      <c r="FS179" t="s">
        <v>444</v>
      </c>
      <c r="FT179" s="24" t="s">
        <v>444</v>
      </c>
      <c r="FU179" s="24" t="s">
        <v>444</v>
      </c>
      <c r="FV179" t="s">
        <v>444</v>
      </c>
      <c r="FW179" t="s">
        <v>444</v>
      </c>
      <c r="FX179" s="24" t="s">
        <v>444</v>
      </c>
      <c r="FY179" s="24" t="s">
        <v>444</v>
      </c>
      <c r="FZ179" t="s">
        <v>444</v>
      </c>
      <c r="GA179" t="s">
        <v>444</v>
      </c>
      <c r="GB179" s="24" t="s">
        <v>444</v>
      </c>
      <c r="GC179" s="24" t="s">
        <v>444</v>
      </c>
      <c r="GD179" t="s">
        <v>444</v>
      </c>
      <c r="GE179" t="s">
        <v>444</v>
      </c>
      <c r="GF179" s="24" t="s">
        <v>444</v>
      </c>
      <c r="GG179" s="24" t="s">
        <v>444</v>
      </c>
      <c r="GH179" t="s">
        <v>15</v>
      </c>
      <c r="GI179" s="24" t="s">
        <v>571</v>
      </c>
      <c r="GJ179" s="24" t="s">
        <v>574</v>
      </c>
      <c r="GK179" t="s">
        <v>444</v>
      </c>
      <c r="GL179" t="s">
        <v>444</v>
      </c>
      <c r="GM179" s="24" t="s">
        <v>444</v>
      </c>
      <c r="GN179" s="24" t="s">
        <v>444</v>
      </c>
      <c r="GO179" t="s">
        <v>444</v>
      </c>
      <c r="GP179" t="s">
        <v>444</v>
      </c>
      <c r="GQ179" s="24" t="s">
        <v>444</v>
      </c>
      <c r="GR179" s="24" t="s">
        <v>444</v>
      </c>
      <c r="GS179" t="s">
        <v>444</v>
      </c>
      <c r="GT179" t="s">
        <v>444</v>
      </c>
      <c r="GU179" s="24" t="s">
        <v>444</v>
      </c>
      <c r="GV179" s="24" t="s">
        <v>444</v>
      </c>
      <c r="GW179" t="s">
        <v>444</v>
      </c>
      <c r="GX179" t="s">
        <v>444</v>
      </c>
      <c r="GY179" s="24" t="s">
        <v>444</v>
      </c>
      <c r="GZ179" s="24" t="s">
        <v>444</v>
      </c>
      <c r="HA179" t="s">
        <v>444</v>
      </c>
      <c r="HB179" t="s">
        <v>444</v>
      </c>
      <c r="HC179" s="24" t="s">
        <v>444</v>
      </c>
      <c r="HD179" s="24" t="s">
        <v>444</v>
      </c>
      <c r="HE179" t="s">
        <v>444</v>
      </c>
      <c r="HF179" t="s">
        <v>444</v>
      </c>
      <c r="HG179" s="24" t="s">
        <v>444</v>
      </c>
      <c r="HH179" s="24" t="s">
        <v>444</v>
      </c>
      <c r="HI179" t="s">
        <v>444</v>
      </c>
      <c r="HJ179" t="s">
        <v>444</v>
      </c>
      <c r="HK179" s="24" t="s">
        <v>444</v>
      </c>
      <c r="HL179" s="24" t="s">
        <v>444</v>
      </c>
      <c r="HM179" t="s">
        <v>444</v>
      </c>
      <c r="HN179" t="s">
        <v>444</v>
      </c>
      <c r="HO179" s="24" t="s">
        <v>444</v>
      </c>
      <c r="HP179" s="24" t="s">
        <v>444</v>
      </c>
      <c r="HQ179" t="s">
        <v>444</v>
      </c>
      <c r="HR179" t="s">
        <v>444</v>
      </c>
      <c r="HS179" s="24" t="s">
        <v>444</v>
      </c>
      <c r="HT179" s="24" t="s">
        <v>444</v>
      </c>
      <c r="HU179" t="s">
        <v>444</v>
      </c>
      <c r="HV179" t="s">
        <v>444</v>
      </c>
      <c r="HW179" s="24" t="s">
        <v>444</v>
      </c>
      <c r="HX179" s="24" t="s">
        <v>444</v>
      </c>
      <c r="HY179" t="s">
        <v>444</v>
      </c>
      <c r="HZ179" t="s">
        <v>444</v>
      </c>
      <c r="IA179" t="s">
        <v>2760</v>
      </c>
      <c r="IB179" t="s">
        <v>2736</v>
      </c>
      <c r="IC179" t="s">
        <v>2737</v>
      </c>
      <c r="ID179" s="33" t="b" cm="1">
        <f t="array" ref="ID179">_xlfn.IFNA(MATCH($A$2,_xlfn.NUMBERVALUE(Table_Query_from_MF_DSNP62[[#This Row],[CL_GLACCT_DR1]:[CL_GLACCT_CR4]]),0),0)&gt;=1</f>
        <v>1</v>
      </c>
      <c r="IE179" s="33" t="b">
        <f>OR(Table_Query_from_MF_DSNP62[[#This Row],[Pair1]:[Pair25]])</f>
        <v>1</v>
      </c>
      <c r="IF179" s="33">
        <f>_xlfn.IFNA(MATCH(TRUE,Table_Query_from_MF_DSNP62[[#This Row],[Pair1]:[Pair25]],0),"none")</f>
        <v>1</v>
      </c>
      <c r="IG179" s="33" t="b">
        <f>AND($A$2&gt;=_xlfn.NUMBERVALUE(Table_Query_from_MF_DSNP62[[#This Row],[CL_GL_ACCT_FR1]]),$A$2&lt;=_xlfn.NUMBERVALUE(Table_Query_from_MF_DSNP62[[#This Row],[CL_GL_ACCT_TO1]]))</f>
        <v>1</v>
      </c>
      <c r="IH179" s="33" t="b">
        <f>AND($A$2&gt;=_xlfn.NUMBERVALUE(Table_Query_from_MF_DSNP62[[#This Row],[CL_GL_ACCT_FR2]]),$A$2&lt;=_xlfn.NUMBERVALUE(Table_Query_from_MF_DSNP62[[#This Row],[CL_GL_ACCT_TO2]]))</f>
        <v>1</v>
      </c>
      <c r="II179" s="33" t="b">
        <f>AND($A$2&gt;=_xlfn.NUMBERVALUE(Table_Query_from_MF_DSNP62[[#This Row],[CL_GL_ACCT_FR3]]),$A$2&lt;=_xlfn.NUMBERVALUE(Table_Query_from_MF_DSNP62[[#This Row],[CL_GL_ACCT_TO3]]))</f>
        <v>1</v>
      </c>
      <c r="IJ179" s="33" t="b">
        <f>AND($A$2&gt;=_xlfn.NUMBERVALUE(Table_Query_from_MF_DSNP62[[#This Row],[CL_GL_ACCT_FR4]]),$A$2&lt;=_xlfn.NUMBERVALUE(Table_Query_from_MF_DSNP62[[#This Row],[CL_GL_ACCT_TO4]]))</f>
        <v>1</v>
      </c>
      <c r="IK179" s="33" t="b">
        <f>AND($A$2&gt;=_xlfn.NUMBERVALUE(Table_Query_from_MF_DSNP62[[#This Row],[CL_GL_ACCT_FR5]]),$A$2&lt;=_xlfn.NUMBERVALUE(Table_Query_from_MF_DSNP62[[#This Row],[CL_GL_ACCT_TO5]]))</f>
        <v>1</v>
      </c>
      <c r="IL179" s="33" t="b">
        <f>AND($A$2&gt;=_xlfn.NUMBERVALUE(Table_Query_from_MF_DSNP62[[#This Row],[CL_GL_ACCT_FR6]]),$A$2&lt;=_xlfn.NUMBERVALUE(Table_Query_from_MF_DSNP62[[#This Row],[CL_GL_ACCT_TO6]]))</f>
        <v>1</v>
      </c>
      <c r="IM179" s="33" t="b">
        <f>AND($A$2&gt;=_xlfn.NUMBERVALUE(Table_Query_from_MF_DSNP62[[#This Row],[CL_GL_ACCT_FR7]]),$A$2&lt;=_xlfn.NUMBERVALUE(Table_Query_from_MF_DSNP62[[#This Row],[CL_GL_ACCT_TO7]]))</f>
        <v>1</v>
      </c>
      <c r="IN179" s="33" t="b">
        <f>AND($A$2&gt;=_xlfn.NUMBERVALUE(Table_Query_from_MF_DSNP62[[#This Row],[CL_GL_ACCT_FR8]]),$A$2&lt;=_xlfn.NUMBERVALUE(Table_Query_from_MF_DSNP62[[#This Row],[CL_GL_ACCT_TO8]]))</f>
        <v>1</v>
      </c>
      <c r="IO179" s="33" t="b">
        <f>AND($A$2&gt;=_xlfn.NUMBERVALUE(Table_Query_from_MF_DSNP62[[#This Row],[CL_GL_ACCT_FR9]]),$A$2&lt;=_xlfn.NUMBERVALUE(Table_Query_from_MF_DSNP62[[#This Row],[CL_GL_ACCT_TO9]]))</f>
        <v>1</v>
      </c>
      <c r="IP179" s="33" t="b">
        <f>AND($A$2&gt;=_xlfn.NUMBERVALUE(Table_Query_from_MF_DSNP62[[#This Row],[CL_GL_ACCT_FR10]]),$A$2&lt;=_xlfn.NUMBERVALUE(Table_Query_from_MF_DSNP62[[#This Row],[CL_GL_ACCT_TO10]]))</f>
        <v>1</v>
      </c>
      <c r="IQ179" s="33" t="b">
        <f>AND($A$2&gt;=_xlfn.NUMBERVALUE(Table_Query_from_MF_DSNP62[[#This Row],[CL_GL_ACCT_FR11]]),$A$2&lt;=_xlfn.NUMBERVALUE(Table_Query_from_MF_DSNP62[[#This Row],[CL_GL_ACCT_TO11]]))</f>
        <v>1</v>
      </c>
      <c r="IR179" s="33" t="b">
        <f>AND($A$2&gt;=_xlfn.NUMBERVALUE(Table_Query_from_MF_DSNP62[[#This Row],[CL_GL_ACCT_FR12]]),$A$2&lt;=_xlfn.NUMBERVALUE(Table_Query_from_MF_DSNP62[[#This Row],[CL_GL_ACCT_TO12]]))</f>
        <v>1</v>
      </c>
      <c r="IS179" s="33" t="b">
        <f>AND($A$2&gt;=_xlfn.NUMBERVALUE(Table_Query_from_MF_DSNP62[[#This Row],[CL_GL_ACCT_FR13]]),$A$2&lt;=_xlfn.NUMBERVALUE(Table_Query_from_MF_DSNP62[[#This Row],[CL_GL_ACCT_TO13]]))</f>
        <v>1</v>
      </c>
      <c r="IT179" s="33" t="b">
        <f>AND($A$2&gt;=_xlfn.NUMBERVALUE(Table_Query_from_MF_DSNP62[[#This Row],[CL_GL_ACCT_FR14]]),$A$2&lt;=_xlfn.NUMBERVALUE(Table_Query_from_MF_DSNP62[[#This Row],[CL_GL_ACCT_TO14]]))</f>
        <v>1</v>
      </c>
      <c r="IU179" s="33" t="b">
        <f>AND($A$2&gt;=_xlfn.NUMBERVALUE(Table_Query_from_MF_DSNP62[[#This Row],[CL_GL_ACCT_FR15]]),$A$2&lt;=_xlfn.NUMBERVALUE(Table_Query_from_MF_DSNP62[[#This Row],[CL_GL_ACCT_TO15]]))</f>
        <v>1</v>
      </c>
      <c r="IV179" s="33" t="b">
        <f>AND($A$2&gt;=_xlfn.NUMBERVALUE(Table_Query_from_MF_DSNP62[[#This Row],[CL_GL_ACCT_FR16]]),$A$2&lt;=_xlfn.NUMBERVALUE(Table_Query_from_MF_DSNP62[[#This Row],[CL_GL_ACCT_TO16]]))</f>
        <v>1</v>
      </c>
      <c r="IW179" s="33" t="b">
        <f>AND($A$2&gt;=_xlfn.NUMBERVALUE(Table_Query_from_MF_DSNP62[[#This Row],[CL_GL_ACCT_FR17]]),$A$2&lt;=_xlfn.NUMBERVALUE(Table_Query_from_MF_DSNP62[[#This Row],[CL_GL_ACCT_TO17]]))</f>
        <v>1</v>
      </c>
      <c r="IX179" s="33" t="b">
        <f>AND($A$2&gt;=_xlfn.NUMBERVALUE(Table_Query_from_MF_DSNP62[[#This Row],[CL_GL_ACCT_FR18]]),$A$2&lt;=_xlfn.NUMBERVALUE(Table_Query_from_MF_DSNP62[[#This Row],[CL_GL_ACCT_TO18]]))</f>
        <v>1</v>
      </c>
      <c r="IY179" s="33" t="b">
        <f>AND($A$2&gt;=_xlfn.NUMBERVALUE(Table_Query_from_MF_DSNP62[[#This Row],[CL_GL_ACCT_FR19]]),$A$2&lt;=_xlfn.NUMBERVALUE(Table_Query_from_MF_DSNP62[[#This Row],[CL_GL_ACCT_TO19]]))</f>
        <v>1</v>
      </c>
      <c r="IZ179" s="33" t="b">
        <f>AND($A$2&gt;=_xlfn.NUMBERVALUE(Table_Query_from_MF_DSNP62[[#This Row],[CL_GL_ACCT_FR20]]),$A$2&lt;=_xlfn.NUMBERVALUE(Table_Query_from_MF_DSNP62[[#This Row],[CL_GL_ACCT_TO20]]))</f>
        <v>1</v>
      </c>
      <c r="JA179" s="33" t="b">
        <f>AND($A$2&gt;=_xlfn.NUMBERVALUE(Table_Query_from_MF_DSNP62[[#This Row],[CL_GL_ACCT_FR21]]),$A$2&lt;=_xlfn.NUMBERVALUE(Table_Query_from_MF_DSNP62[[#This Row],[CL_GL_ACCT_TO21]]))</f>
        <v>1</v>
      </c>
      <c r="JB179" s="33" t="b">
        <f>AND($A$2&gt;=_xlfn.NUMBERVALUE(Table_Query_from_MF_DSNP62[[#This Row],[CL_GL_ACCT_FR22]]),$A$2&lt;=_xlfn.NUMBERVALUE(Table_Query_from_MF_DSNP62[[#This Row],[CL_GL_ACCT_TO22]]))</f>
        <v>1</v>
      </c>
      <c r="JC179" s="33" t="b">
        <f>AND($A$2&gt;=_xlfn.NUMBERVALUE(Table_Query_from_MF_DSNP62[[#This Row],[CL_GL_ACCT_FR23]]),$A$2&lt;=_xlfn.NUMBERVALUE(Table_Query_from_MF_DSNP62[[#This Row],[CL_GL_ACCT_TO23]]))</f>
        <v>1</v>
      </c>
      <c r="JD179" s="33" t="b">
        <f>AND($A$2&gt;=_xlfn.NUMBERVALUE(Table_Query_from_MF_DSNP62[[#This Row],[CL_GL_ACCT_FR24]]),$A$2&lt;=_xlfn.NUMBERVALUE(Table_Query_from_MF_DSNP62[[#This Row],[CL_GL_ACCT_TO24]]))</f>
        <v>1</v>
      </c>
      <c r="JE179" s="33" t="b">
        <f>AND($A$2&gt;=_xlfn.NUMBERVALUE(Table_Query_from_MF_DSNP62[[#This Row],[CL_GL_ACCT_FR25]]),$A$2&lt;=_xlfn.NUMBERVALUE(Table_Query_from_MF_DSNP62[[#This Row],[CL_GL_ACCT_TO25]]))</f>
        <v>1</v>
      </c>
      <c r="JF179" s="33" t="b">
        <f>OR(Table_Query_from_MF_DSNP62[[#This Row],[PairA]:[PairO]])</f>
        <v>1</v>
      </c>
      <c r="JG179" s="33">
        <f>_xlfn.IFNA(MATCH(TRUE,Table_Query_from_MF_DSNP62[[#This Row],[PairA]:[PairO]],0),"none")</f>
        <v>2</v>
      </c>
      <c r="JH179" s="33" t="b">
        <f>AND($B$2&gt;=_xlfn.NUMBERVALUE(Table_Query_from_MF_DSNP62[[#This Row],[CL_CMP_OBJ_FR1]]),$B$2&lt;=_xlfn.NUMBERVALUE(Table_Query_from_MF_DSNP62[[#This Row],[CL_CMP_OBJ_TO1]]))</f>
        <v>0</v>
      </c>
      <c r="JI179" s="33" t="b">
        <f>AND($B$2&gt;=_xlfn.NUMBERVALUE(Table_Query_from_MF_DSNP62[[#This Row],[CL_CMP_OBJ_FR2]]),$B$2&lt;=_xlfn.NUMBERVALUE(Table_Query_from_MF_DSNP62[[#This Row],[CL_CMP_OBJ_TO2]]))</f>
        <v>1</v>
      </c>
      <c r="JJ179" s="33" t="b">
        <f>AND($B$2&gt;=_xlfn.NUMBERVALUE(Table_Query_from_MF_DSNP62[[#This Row],[CL_CMP_OBJ_FR3]]),$B$2&lt;=_xlfn.NUMBERVALUE(Table_Query_from_MF_DSNP62[[#This Row],[CL_CMP_OBJ_TO3]]))</f>
        <v>1</v>
      </c>
      <c r="JK179" s="33" t="b">
        <f>AND($B$2&gt;=_xlfn.NUMBERVALUE(Table_Query_from_MF_DSNP62[[#This Row],[CL_CMP_OBJ_FR4]]),$B$2&lt;=_xlfn.NUMBERVALUE(Table_Query_from_MF_DSNP62[[#This Row],[CL_CMP_OBJ_TO4]]))</f>
        <v>1</v>
      </c>
      <c r="JL179" s="33" t="b">
        <f>AND($B$2&gt;=_xlfn.NUMBERVALUE(Table_Query_from_MF_DSNP62[[#This Row],[CL_CMP_OBJ_FR5]]),$B$2&lt;=_xlfn.NUMBERVALUE(Table_Query_from_MF_DSNP62[[#This Row],[CL_CMP_OBJ_TO5]]))</f>
        <v>1</v>
      </c>
      <c r="JM179" s="33" t="b">
        <f>AND($B$2&gt;=_xlfn.NUMBERVALUE(Table_Query_from_MF_DSNP62[[#This Row],[CL_CMP_OBJ_FR6]]),$B$2&lt;=_xlfn.NUMBERVALUE(Table_Query_from_MF_DSNP62[[#This Row],[CL_CMP_OBJ_TO6]]))</f>
        <v>1</v>
      </c>
      <c r="JN179" s="33" t="b">
        <f>AND($B$2&gt;=_xlfn.NUMBERVALUE(Table_Query_from_MF_DSNP62[[#This Row],[CL_CMP_OBJ_FR7]]),$B$2&lt;=_xlfn.NUMBERVALUE(Table_Query_from_MF_DSNP62[[#This Row],[CL_CMP_OBJ_TO7]]))</f>
        <v>1</v>
      </c>
      <c r="JO179" s="33" t="b">
        <f>AND($B$2&gt;=_xlfn.NUMBERVALUE(Table_Query_from_MF_DSNP62[[#This Row],[CL_CMP_OBJ_FR8]]),$B$2&lt;=_xlfn.NUMBERVALUE(Table_Query_from_MF_DSNP62[[#This Row],[CL_CMP_OBJ_TO8]]))</f>
        <v>1</v>
      </c>
      <c r="JP179" s="33" t="b">
        <f>AND($B$2&gt;=_xlfn.NUMBERVALUE(Table_Query_from_MF_DSNP62[[#This Row],[CL_CMP_OBJ_FR9]]),$B$2&lt;=_xlfn.NUMBERVALUE(Table_Query_from_MF_DSNP62[[#This Row],[CL_CMP_OBJ_TO9]]))</f>
        <v>1</v>
      </c>
      <c r="JQ179" s="33" t="b">
        <f>AND($B$2&gt;=_xlfn.NUMBERVALUE(Table_Query_from_MF_DSNP62[[#This Row],[CL_CMP_OBJ_FR10]]),$B$2&lt;=_xlfn.NUMBERVALUE(Table_Query_from_MF_DSNP62[[#This Row],[CL_CMP_OBJ_TO10]]))</f>
        <v>1</v>
      </c>
      <c r="JR179" s="33" t="b">
        <f>AND($B$2&gt;=_xlfn.NUMBERVALUE(Table_Query_from_MF_DSNP62[[#This Row],[CL_CMP_OBJ_FR11]]),$B$2&lt;=_xlfn.NUMBERVALUE(Table_Query_from_MF_DSNP62[[#This Row],[CL_CMP_OBJ_TO11]]))</f>
        <v>1</v>
      </c>
      <c r="JS179" s="33" t="b">
        <f>AND($B$2&gt;=_xlfn.NUMBERVALUE(Table_Query_from_MF_DSNP62[[#This Row],[CL_CMP_OBJ_FR12]]),$B$2&lt;=_xlfn.NUMBERVALUE(Table_Query_from_MF_DSNP62[[#This Row],[CL_CMP_OBJ_TO12]]))</f>
        <v>1</v>
      </c>
      <c r="JT179" s="33" t="b">
        <f>AND($B$2&gt;=_xlfn.NUMBERVALUE(Table_Query_from_MF_DSNP62[[#This Row],[CL_CMP_OBJ_FR13]]),$B$2&lt;=_xlfn.NUMBERVALUE(Table_Query_from_MF_DSNP62[[#This Row],[CL_CMP_OBJ_TO13]]))</f>
        <v>1</v>
      </c>
      <c r="JU179" s="33" t="b">
        <f>AND($B$2&gt;=_xlfn.NUMBERVALUE(Table_Query_from_MF_DSNP62[[#This Row],[CL_CMP_OBJ_FR14]]),$B$2&lt;=_xlfn.NUMBERVALUE(Table_Query_from_MF_DSNP62[[#This Row],[CL_CMP_OBJ_TO14]]))</f>
        <v>1</v>
      </c>
      <c r="JV179" s="33" t="b">
        <f>AND($B$2&gt;=_xlfn.NUMBERVALUE(Table_Query_from_MF_DSNP62[[#This Row],[CL_CMP_OBJ_FR15]]),$B$2&lt;=_xlfn.NUMBERVALUE(Table_Query_from_MF_DSNP62[[#This Row],[CL_CMP_OBJ_TO15]]))</f>
        <v>1</v>
      </c>
    </row>
    <row r="180" spans="1:282" x14ac:dyDescent="0.25">
      <c r="A180" t="b">
        <f>OR(,Table_Query_from_MF_DSNP62[[#This Row],[Desired GL included as "hard-coded" GL?]],Table_Query_from_MF_DSNP62[[#This Row],[Desired GL included as "Open GL"?]])</f>
        <v>1</v>
      </c>
      <c r="B180" t="b">
        <f>Table_Query_from_MF_DSNP62[[#This Row],[Desired CObj included as "Open CObj"?]]</f>
        <v>1</v>
      </c>
      <c r="C180" t="s">
        <v>849</v>
      </c>
      <c r="D180" t="s">
        <v>1666</v>
      </c>
      <c r="E180" t="s">
        <v>8</v>
      </c>
      <c r="F180" s="24" t="s">
        <v>293</v>
      </c>
      <c r="G180" t="s">
        <v>322</v>
      </c>
      <c r="H180" s="24" t="s">
        <v>444</v>
      </c>
      <c r="I180" t="s">
        <v>444</v>
      </c>
      <c r="J180" s="24" t="s">
        <v>444</v>
      </c>
      <c r="K180" t="s">
        <v>444</v>
      </c>
      <c r="L180" s="24" t="s">
        <v>444</v>
      </c>
      <c r="M180" t="s">
        <v>444</v>
      </c>
      <c r="N180" t="s">
        <v>444</v>
      </c>
      <c r="O180" t="s">
        <v>444</v>
      </c>
      <c r="P180" t="s">
        <v>444</v>
      </c>
      <c r="Q180" t="s">
        <v>15</v>
      </c>
      <c r="R180" t="s">
        <v>444</v>
      </c>
      <c r="S180" t="s">
        <v>442</v>
      </c>
      <c r="T180" t="s">
        <v>447</v>
      </c>
      <c r="U180" t="s">
        <v>444</v>
      </c>
      <c r="V180" t="s">
        <v>444</v>
      </c>
      <c r="W180" t="s">
        <v>447</v>
      </c>
      <c r="X180" t="s">
        <v>444</v>
      </c>
      <c r="Y180" t="s">
        <v>444</v>
      </c>
      <c r="Z180" t="s">
        <v>442</v>
      </c>
      <c r="AA180" t="s">
        <v>444</v>
      </c>
      <c r="AB180" t="s">
        <v>442</v>
      </c>
      <c r="AC180" t="s">
        <v>444</v>
      </c>
      <c r="AD180" t="s">
        <v>447</v>
      </c>
      <c r="AE180" t="s">
        <v>447</v>
      </c>
      <c r="AF180" t="s">
        <v>447</v>
      </c>
      <c r="AG180" t="s">
        <v>442</v>
      </c>
      <c r="AH180" t="s">
        <v>447</v>
      </c>
      <c r="AI180" t="s">
        <v>447</v>
      </c>
      <c r="AJ180" t="s">
        <v>442</v>
      </c>
      <c r="AK180" t="s">
        <v>442</v>
      </c>
      <c r="AL180" t="s">
        <v>444</v>
      </c>
      <c r="AM180" t="s">
        <v>444</v>
      </c>
      <c r="AN180" t="s">
        <v>444</v>
      </c>
      <c r="AO180" t="s">
        <v>444</v>
      </c>
      <c r="AP180" t="s">
        <v>442</v>
      </c>
      <c r="AQ180" t="s">
        <v>1440</v>
      </c>
      <c r="AR180" t="s">
        <v>282</v>
      </c>
      <c r="AS180" t="s">
        <v>162</v>
      </c>
      <c r="AT180" t="s">
        <v>10</v>
      </c>
      <c r="AU180" t="s">
        <v>444</v>
      </c>
      <c r="AV180" t="s">
        <v>1359</v>
      </c>
      <c r="AW180" t="s">
        <v>444</v>
      </c>
      <c r="AX180" t="s">
        <v>444</v>
      </c>
      <c r="AY180" t="s">
        <v>444</v>
      </c>
      <c r="AZ180" t="s">
        <v>444</v>
      </c>
      <c r="BA180" t="s">
        <v>444</v>
      </c>
      <c r="BB180" t="s">
        <v>444</v>
      </c>
      <c r="BC180" t="s">
        <v>444</v>
      </c>
      <c r="BD180" t="s">
        <v>1359</v>
      </c>
      <c r="BE180" t="s">
        <v>444</v>
      </c>
      <c r="BF180" t="s">
        <v>1360</v>
      </c>
      <c r="BG180" t="s">
        <v>444</v>
      </c>
      <c r="BH180" t="s">
        <v>444</v>
      </c>
      <c r="BI180" t="s">
        <v>444</v>
      </c>
      <c r="BJ180" t="s">
        <v>444</v>
      </c>
      <c r="BK180" t="s">
        <v>444</v>
      </c>
      <c r="BL180" t="s">
        <v>444</v>
      </c>
      <c r="BM180" t="s">
        <v>444</v>
      </c>
      <c r="BN180" t="s">
        <v>444</v>
      </c>
      <c r="BO180" t="s">
        <v>444</v>
      </c>
      <c r="BP180" t="s">
        <v>444</v>
      </c>
      <c r="BQ180" t="s">
        <v>1360</v>
      </c>
      <c r="BR180" t="s">
        <v>906</v>
      </c>
      <c r="BS180" t="s">
        <v>444</v>
      </c>
      <c r="BT180" t="s">
        <v>444</v>
      </c>
      <c r="BU180" t="s">
        <v>444</v>
      </c>
      <c r="BV180" t="s">
        <v>444</v>
      </c>
      <c r="BW180" t="s">
        <v>1360</v>
      </c>
      <c r="BX180" t="s">
        <v>906</v>
      </c>
      <c r="BY180" t="s">
        <v>444</v>
      </c>
      <c r="BZ180" t="s">
        <v>444</v>
      </c>
      <c r="CA180" t="s">
        <v>444</v>
      </c>
      <c r="CB180" t="s">
        <v>444</v>
      </c>
      <c r="CC180" t="s">
        <v>444</v>
      </c>
      <c r="CD180" t="s">
        <v>444</v>
      </c>
      <c r="CE180" t="s">
        <v>444</v>
      </c>
      <c r="CF180" t="s">
        <v>444</v>
      </c>
      <c r="CG180" t="s">
        <v>444</v>
      </c>
      <c r="CH180" t="s">
        <v>444</v>
      </c>
      <c r="CI180" t="s">
        <v>1360</v>
      </c>
      <c r="CJ180" t="s">
        <v>906</v>
      </c>
      <c r="CK180" t="s">
        <v>444</v>
      </c>
      <c r="CL180" t="s">
        <v>444</v>
      </c>
      <c r="CM180" t="s">
        <v>444</v>
      </c>
      <c r="CN180" t="s">
        <v>444</v>
      </c>
      <c r="CO180" t="s">
        <v>1360</v>
      </c>
      <c r="CP180" t="s">
        <v>906</v>
      </c>
      <c r="CQ180" t="s">
        <v>444</v>
      </c>
      <c r="CR180" t="s">
        <v>444</v>
      </c>
      <c r="CS180" t="s">
        <v>444</v>
      </c>
      <c r="CT180" t="s">
        <v>444</v>
      </c>
      <c r="CU180" t="s">
        <v>444</v>
      </c>
      <c r="CV180" t="s">
        <v>2806</v>
      </c>
      <c r="CW180" t="s">
        <v>2736</v>
      </c>
      <c r="CX180" t="s">
        <v>2807</v>
      </c>
      <c r="CY180" t="s">
        <v>1646</v>
      </c>
      <c r="CZ180" t="s">
        <v>1667</v>
      </c>
      <c r="DA180" t="s">
        <v>444</v>
      </c>
      <c r="DB180" t="s">
        <v>444</v>
      </c>
      <c r="DC180" t="s">
        <v>444</v>
      </c>
      <c r="DD180" t="s">
        <v>444</v>
      </c>
      <c r="DE180" t="s">
        <v>444</v>
      </c>
      <c r="DF180" t="s">
        <v>444</v>
      </c>
      <c r="DG180" t="s">
        <v>444</v>
      </c>
      <c r="DH180" t="s">
        <v>444</v>
      </c>
      <c r="DI180" t="s">
        <v>1440</v>
      </c>
      <c r="DJ180" t="s">
        <v>444</v>
      </c>
      <c r="DK180" t="s">
        <v>444</v>
      </c>
      <c r="DL180" t="s">
        <v>444</v>
      </c>
      <c r="DM180" t="s">
        <v>444</v>
      </c>
      <c r="DN180" t="s">
        <v>444</v>
      </c>
      <c r="DO180" t="s">
        <v>444</v>
      </c>
      <c r="DP180" t="s">
        <v>444</v>
      </c>
      <c r="DQ180" t="s">
        <v>444</v>
      </c>
      <c r="DR180" t="s">
        <v>444</v>
      </c>
      <c r="DS180" t="s">
        <v>444</v>
      </c>
      <c r="DT180" s="24" t="s">
        <v>444</v>
      </c>
      <c r="DU180" s="24" t="s">
        <v>444</v>
      </c>
      <c r="DV180" t="s">
        <v>444</v>
      </c>
      <c r="DW180" t="s">
        <v>444</v>
      </c>
      <c r="DX180" s="24" t="s">
        <v>444</v>
      </c>
      <c r="DY180" s="24" t="s">
        <v>444</v>
      </c>
      <c r="DZ180" t="s">
        <v>444</v>
      </c>
      <c r="EA180" t="s">
        <v>444</v>
      </c>
      <c r="EB180" s="24" t="s">
        <v>444</v>
      </c>
      <c r="EC180" s="24" t="s">
        <v>444</v>
      </c>
      <c r="ED180" t="s">
        <v>444</v>
      </c>
      <c r="EE180" t="s">
        <v>444</v>
      </c>
      <c r="EF180" s="24" t="s">
        <v>444</v>
      </c>
      <c r="EG180" s="24" t="s">
        <v>444</v>
      </c>
      <c r="EH180" t="s">
        <v>444</v>
      </c>
      <c r="EI180" t="s">
        <v>444</v>
      </c>
      <c r="EJ180" s="24" t="s">
        <v>444</v>
      </c>
      <c r="EK180" s="24" t="s">
        <v>444</v>
      </c>
      <c r="EL180" t="s">
        <v>444</v>
      </c>
      <c r="EM180" t="s">
        <v>444</v>
      </c>
      <c r="EN180" s="24" t="s">
        <v>444</v>
      </c>
      <c r="EO180" s="24" t="s">
        <v>444</v>
      </c>
      <c r="EP180" t="s">
        <v>444</v>
      </c>
      <c r="EQ180" t="s">
        <v>444</v>
      </c>
      <c r="ER180" s="24" t="s">
        <v>444</v>
      </c>
      <c r="ES180" s="24" t="s">
        <v>444</v>
      </c>
      <c r="ET180" t="s">
        <v>444</v>
      </c>
      <c r="EU180" t="s">
        <v>444</v>
      </c>
      <c r="EV180" s="24" t="s">
        <v>444</v>
      </c>
      <c r="EW180" s="24" t="s">
        <v>444</v>
      </c>
      <c r="EX180" t="s">
        <v>444</v>
      </c>
      <c r="EY180" t="s">
        <v>444</v>
      </c>
      <c r="EZ180" s="24" t="s">
        <v>444</v>
      </c>
      <c r="FA180" s="24" t="s">
        <v>444</v>
      </c>
      <c r="FB180" t="s">
        <v>444</v>
      </c>
      <c r="FC180" t="s">
        <v>444</v>
      </c>
      <c r="FD180" s="24" t="s">
        <v>444</v>
      </c>
      <c r="FE180" s="24" t="s">
        <v>444</v>
      </c>
      <c r="FF180" t="s">
        <v>444</v>
      </c>
      <c r="FG180" t="s">
        <v>444</v>
      </c>
      <c r="FH180" s="24" t="s">
        <v>444</v>
      </c>
      <c r="FI180" s="24" t="s">
        <v>444</v>
      </c>
      <c r="FJ180" t="s">
        <v>444</v>
      </c>
      <c r="FK180" t="s">
        <v>444</v>
      </c>
      <c r="FL180" s="24" t="s">
        <v>444</v>
      </c>
      <c r="FM180" s="24" t="s">
        <v>444</v>
      </c>
      <c r="FN180" t="s">
        <v>444</v>
      </c>
      <c r="FO180" t="s">
        <v>444</v>
      </c>
      <c r="FP180" s="24" t="s">
        <v>444</v>
      </c>
      <c r="FQ180" s="24" t="s">
        <v>444</v>
      </c>
      <c r="FR180" t="s">
        <v>444</v>
      </c>
      <c r="FS180" t="s">
        <v>444</v>
      </c>
      <c r="FT180" s="24" t="s">
        <v>444</v>
      </c>
      <c r="FU180" s="24" t="s">
        <v>444</v>
      </c>
      <c r="FV180" t="s">
        <v>444</v>
      </c>
      <c r="FW180" t="s">
        <v>444</v>
      </c>
      <c r="FX180" s="24" t="s">
        <v>444</v>
      </c>
      <c r="FY180" s="24" t="s">
        <v>444</v>
      </c>
      <c r="FZ180" t="s">
        <v>444</v>
      </c>
      <c r="GA180" t="s">
        <v>444</v>
      </c>
      <c r="GB180" s="24" t="s">
        <v>444</v>
      </c>
      <c r="GC180" s="24" t="s">
        <v>444</v>
      </c>
      <c r="GD180" t="s">
        <v>444</v>
      </c>
      <c r="GE180" t="s">
        <v>444</v>
      </c>
      <c r="GF180" s="24" t="s">
        <v>444</v>
      </c>
      <c r="GG180" s="24" t="s">
        <v>444</v>
      </c>
      <c r="GH180" t="s">
        <v>15</v>
      </c>
      <c r="GI180" s="24" t="s">
        <v>533</v>
      </c>
      <c r="GJ180" s="24" t="s">
        <v>1453</v>
      </c>
      <c r="GK180" t="s">
        <v>582</v>
      </c>
      <c r="GL180" t="s">
        <v>588</v>
      </c>
      <c r="GM180" s="24" t="s">
        <v>594</v>
      </c>
      <c r="GN180" s="24" t="s">
        <v>594</v>
      </c>
      <c r="GO180" t="s">
        <v>595</v>
      </c>
      <c r="GP180" t="s">
        <v>595</v>
      </c>
      <c r="GQ180" s="24" t="s">
        <v>596</v>
      </c>
      <c r="GR180" s="24" t="s">
        <v>596</v>
      </c>
      <c r="GS180" t="s">
        <v>444</v>
      </c>
      <c r="GT180" t="s">
        <v>444</v>
      </c>
      <c r="GU180" s="24" t="s">
        <v>444</v>
      </c>
      <c r="GV180" s="24" t="s">
        <v>444</v>
      </c>
      <c r="GW180" t="s">
        <v>444</v>
      </c>
      <c r="GX180" t="s">
        <v>444</v>
      </c>
      <c r="GY180" s="24" t="s">
        <v>444</v>
      </c>
      <c r="GZ180" s="24" t="s">
        <v>444</v>
      </c>
      <c r="HA180" t="s">
        <v>444</v>
      </c>
      <c r="HB180" t="s">
        <v>444</v>
      </c>
      <c r="HC180" s="24" t="s">
        <v>444</v>
      </c>
      <c r="HD180" s="24" t="s">
        <v>444</v>
      </c>
      <c r="HE180" t="s">
        <v>444</v>
      </c>
      <c r="HF180" t="s">
        <v>444</v>
      </c>
      <c r="HG180" s="24" t="s">
        <v>444</v>
      </c>
      <c r="HH180" s="24" t="s">
        <v>444</v>
      </c>
      <c r="HI180" t="s">
        <v>444</v>
      </c>
      <c r="HJ180" t="s">
        <v>444</v>
      </c>
      <c r="HK180" s="24" t="s">
        <v>444</v>
      </c>
      <c r="HL180" s="24" t="s">
        <v>444</v>
      </c>
      <c r="HM180" t="s">
        <v>444</v>
      </c>
      <c r="HN180" t="s">
        <v>444</v>
      </c>
      <c r="HO180" s="24" t="s">
        <v>444</v>
      </c>
      <c r="HP180" s="24" t="s">
        <v>444</v>
      </c>
      <c r="HQ180" t="s">
        <v>444</v>
      </c>
      <c r="HR180" t="s">
        <v>444</v>
      </c>
      <c r="HS180" s="24" t="s">
        <v>444</v>
      </c>
      <c r="HT180" s="24" t="s">
        <v>444</v>
      </c>
      <c r="HU180" t="s">
        <v>444</v>
      </c>
      <c r="HV180" t="s">
        <v>444</v>
      </c>
      <c r="HW180" s="24" t="s">
        <v>444</v>
      </c>
      <c r="HX180" s="24" t="s">
        <v>444</v>
      </c>
      <c r="HY180" t="s">
        <v>444</v>
      </c>
      <c r="HZ180" t="s">
        <v>444</v>
      </c>
      <c r="IA180" t="s">
        <v>2806</v>
      </c>
      <c r="IB180" t="s">
        <v>2736</v>
      </c>
      <c r="IC180" t="s">
        <v>3045</v>
      </c>
      <c r="ID180" s="33" t="b" cm="1">
        <f t="array" ref="ID180">_xlfn.IFNA(MATCH($A$2,_xlfn.NUMBERVALUE(Table_Query_from_MF_DSNP62[[#This Row],[CL_GLACCT_DR1]:[CL_GLACCT_CR4]]),0),0)&gt;=1</f>
        <v>1</v>
      </c>
      <c r="IE180" s="33" t="b">
        <f>OR(Table_Query_from_MF_DSNP62[[#This Row],[Pair1]:[Pair25]])</f>
        <v>1</v>
      </c>
      <c r="IF180" s="33">
        <f>_xlfn.IFNA(MATCH(TRUE,Table_Query_from_MF_DSNP62[[#This Row],[Pair1]:[Pair25]],0),"none")</f>
        <v>1</v>
      </c>
      <c r="IG180" s="33" t="b">
        <f>AND($A$2&gt;=_xlfn.NUMBERVALUE(Table_Query_from_MF_DSNP62[[#This Row],[CL_GL_ACCT_FR1]]),$A$2&lt;=_xlfn.NUMBERVALUE(Table_Query_from_MF_DSNP62[[#This Row],[CL_GL_ACCT_TO1]]))</f>
        <v>1</v>
      </c>
      <c r="IH180" s="33" t="b">
        <f>AND($A$2&gt;=_xlfn.NUMBERVALUE(Table_Query_from_MF_DSNP62[[#This Row],[CL_GL_ACCT_FR2]]),$A$2&lt;=_xlfn.NUMBERVALUE(Table_Query_from_MF_DSNP62[[#This Row],[CL_GL_ACCT_TO2]]))</f>
        <v>1</v>
      </c>
      <c r="II180" s="33" t="b">
        <f>AND($A$2&gt;=_xlfn.NUMBERVALUE(Table_Query_from_MF_DSNP62[[#This Row],[CL_GL_ACCT_FR3]]),$A$2&lt;=_xlfn.NUMBERVALUE(Table_Query_from_MF_DSNP62[[#This Row],[CL_GL_ACCT_TO3]]))</f>
        <v>1</v>
      </c>
      <c r="IJ180" s="33" t="b">
        <f>AND($A$2&gt;=_xlfn.NUMBERVALUE(Table_Query_from_MF_DSNP62[[#This Row],[CL_GL_ACCT_FR4]]),$A$2&lt;=_xlfn.NUMBERVALUE(Table_Query_from_MF_DSNP62[[#This Row],[CL_GL_ACCT_TO4]]))</f>
        <v>1</v>
      </c>
      <c r="IK180" s="33" t="b">
        <f>AND($A$2&gt;=_xlfn.NUMBERVALUE(Table_Query_from_MF_DSNP62[[#This Row],[CL_GL_ACCT_FR5]]),$A$2&lt;=_xlfn.NUMBERVALUE(Table_Query_from_MF_DSNP62[[#This Row],[CL_GL_ACCT_TO5]]))</f>
        <v>1</v>
      </c>
      <c r="IL180" s="33" t="b">
        <f>AND($A$2&gt;=_xlfn.NUMBERVALUE(Table_Query_from_MF_DSNP62[[#This Row],[CL_GL_ACCT_FR6]]),$A$2&lt;=_xlfn.NUMBERVALUE(Table_Query_from_MF_DSNP62[[#This Row],[CL_GL_ACCT_TO6]]))</f>
        <v>1</v>
      </c>
      <c r="IM180" s="33" t="b">
        <f>AND($A$2&gt;=_xlfn.NUMBERVALUE(Table_Query_from_MF_DSNP62[[#This Row],[CL_GL_ACCT_FR7]]),$A$2&lt;=_xlfn.NUMBERVALUE(Table_Query_from_MF_DSNP62[[#This Row],[CL_GL_ACCT_TO7]]))</f>
        <v>1</v>
      </c>
      <c r="IN180" s="33" t="b">
        <f>AND($A$2&gt;=_xlfn.NUMBERVALUE(Table_Query_from_MF_DSNP62[[#This Row],[CL_GL_ACCT_FR8]]),$A$2&lt;=_xlfn.NUMBERVALUE(Table_Query_from_MF_DSNP62[[#This Row],[CL_GL_ACCT_TO8]]))</f>
        <v>1</v>
      </c>
      <c r="IO180" s="33" t="b">
        <f>AND($A$2&gt;=_xlfn.NUMBERVALUE(Table_Query_from_MF_DSNP62[[#This Row],[CL_GL_ACCT_FR9]]),$A$2&lt;=_xlfn.NUMBERVALUE(Table_Query_from_MF_DSNP62[[#This Row],[CL_GL_ACCT_TO9]]))</f>
        <v>1</v>
      </c>
      <c r="IP180" s="33" t="b">
        <f>AND($A$2&gt;=_xlfn.NUMBERVALUE(Table_Query_from_MF_DSNP62[[#This Row],[CL_GL_ACCT_FR10]]),$A$2&lt;=_xlfn.NUMBERVALUE(Table_Query_from_MF_DSNP62[[#This Row],[CL_GL_ACCT_TO10]]))</f>
        <v>1</v>
      </c>
      <c r="IQ180" s="33" t="b">
        <f>AND($A$2&gt;=_xlfn.NUMBERVALUE(Table_Query_from_MF_DSNP62[[#This Row],[CL_GL_ACCT_FR11]]),$A$2&lt;=_xlfn.NUMBERVALUE(Table_Query_from_MF_DSNP62[[#This Row],[CL_GL_ACCT_TO11]]))</f>
        <v>1</v>
      </c>
      <c r="IR180" s="33" t="b">
        <f>AND($A$2&gt;=_xlfn.NUMBERVALUE(Table_Query_from_MF_DSNP62[[#This Row],[CL_GL_ACCT_FR12]]),$A$2&lt;=_xlfn.NUMBERVALUE(Table_Query_from_MF_DSNP62[[#This Row],[CL_GL_ACCT_TO12]]))</f>
        <v>1</v>
      </c>
      <c r="IS180" s="33" t="b">
        <f>AND($A$2&gt;=_xlfn.NUMBERVALUE(Table_Query_from_MF_DSNP62[[#This Row],[CL_GL_ACCT_FR13]]),$A$2&lt;=_xlfn.NUMBERVALUE(Table_Query_from_MF_DSNP62[[#This Row],[CL_GL_ACCT_TO13]]))</f>
        <v>1</v>
      </c>
      <c r="IT180" s="33" t="b">
        <f>AND($A$2&gt;=_xlfn.NUMBERVALUE(Table_Query_from_MF_DSNP62[[#This Row],[CL_GL_ACCT_FR14]]),$A$2&lt;=_xlfn.NUMBERVALUE(Table_Query_from_MF_DSNP62[[#This Row],[CL_GL_ACCT_TO14]]))</f>
        <v>1</v>
      </c>
      <c r="IU180" s="33" t="b">
        <f>AND($A$2&gt;=_xlfn.NUMBERVALUE(Table_Query_from_MF_DSNP62[[#This Row],[CL_GL_ACCT_FR15]]),$A$2&lt;=_xlfn.NUMBERVALUE(Table_Query_from_MF_DSNP62[[#This Row],[CL_GL_ACCT_TO15]]))</f>
        <v>1</v>
      </c>
      <c r="IV180" s="33" t="b">
        <f>AND($A$2&gt;=_xlfn.NUMBERVALUE(Table_Query_from_MF_DSNP62[[#This Row],[CL_GL_ACCT_FR16]]),$A$2&lt;=_xlfn.NUMBERVALUE(Table_Query_from_MF_DSNP62[[#This Row],[CL_GL_ACCT_TO16]]))</f>
        <v>1</v>
      </c>
      <c r="IW180" s="33" t="b">
        <f>AND($A$2&gt;=_xlfn.NUMBERVALUE(Table_Query_from_MF_DSNP62[[#This Row],[CL_GL_ACCT_FR17]]),$A$2&lt;=_xlfn.NUMBERVALUE(Table_Query_from_MF_DSNP62[[#This Row],[CL_GL_ACCT_TO17]]))</f>
        <v>1</v>
      </c>
      <c r="IX180" s="33" t="b">
        <f>AND($A$2&gt;=_xlfn.NUMBERVALUE(Table_Query_from_MF_DSNP62[[#This Row],[CL_GL_ACCT_FR18]]),$A$2&lt;=_xlfn.NUMBERVALUE(Table_Query_from_MF_DSNP62[[#This Row],[CL_GL_ACCT_TO18]]))</f>
        <v>1</v>
      </c>
      <c r="IY180" s="33" t="b">
        <f>AND($A$2&gt;=_xlfn.NUMBERVALUE(Table_Query_from_MF_DSNP62[[#This Row],[CL_GL_ACCT_FR19]]),$A$2&lt;=_xlfn.NUMBERVALUE(Table_Query_from_MF_DSNP62[[#This Row],[CL_GL_ACCT_TO19]]))</f>
        <v>1</v>
      </c>
      <c r="IZ180" s="33" t="b">
        <f>AND($A$2&gt;=_xlfn.NUMBERVALUE(Table_Query_from_MF_DSNP62[[#This Row],[CL_GL_ACCT_FR20]]),$A$2&lt;=_xlfn.NUMBERVALUE(Table_Query_from_MF_DSNP62[[#This Row],[CL_GL_ACCT_TO20]]))</f>
        <v>1</v>
      </c>
      <c r="JA180" s="33" t="b">
        <f>AND($A$2&gt;=_xlfn.NUMBERVALUE(Table_Query_from_MF_DSNP62[[#This Row],[CL_GL_ACCT_FR21]]),$A$2&lt;=_xlfn.NUMBERVALUE(Table_Query_from_MF_DSNP62[[#This Row],[CL_GL_ACCT_TO21]]))</f>
        <v>1</v>
      </c>
      <c r="JB180" s="33" t="b">
        <f>AND($A$2&gt;=_xlfn.NUMBERVALUE(Table_Query_from_MF_DSNP62[[#This Row],[CL_GL_ACCT_FR22]]),$A$2&lt;=_xlfn.NUMBERVALUE(Table_Query_from_MF_DSNP62[[#This Row],[CL_GL_ACCT_TO22]]))</f>
        <v>1</v>
      </c>
      <c r="JC180" s="33" t="b">
        <f>AND($A$2&gt;=_xlfn.NUMBERVALUE(Table_Query_from_MF_DSNP62[[#This Row],[CL_GL_ACCT_FR23]]),$A$2&lt;=_xlfn.NUMBERVALUE(Table_Query_from_MF_DSNP62[[#This Row],[CL_GL_ACCT_TO23]]))</f>
        <v>1</v>
      </c>
      <c r="JD180" s="33" t="b">
        <f>AND($A$2&gt;=_xlfn.NUMBERVALUE(Table_Query_from_MF_DSNP62[[#This Row],[CL_GL_ACCT_FR24]]),$A$2&lt;=_xlfn.NUMBERVALUE(Table_Query_from_MF_DSNP62[[#This Row],[CL_GL_ACCT_TO24]]))</f>
        <v>1</v>
      </c>
      <c r="JE180" s="33" t="b">
        <f>AND($A$2&gt;=_xlfn.NUMBERVALUE(Table_Query_from_MF_DSNP62[[#This Row],[CL_GL_ACCT_FR25]]),$A$2&lt;=_xlfn.NUMBERVALUE(Table_Query_from_MF_DSNP62[[#This Row],[CL_GL_ACCT_TO25]]))</f>
        <v>1</v>
      </c>
      <c r="JF180" s="33" t="b">
        <f>OR(Table_Query_from_MF_DSNP62[[#This Row],[PairA]:[PairO]])</f>
        <v>1</v>
      </c>
      <c r="JG180" s="33">
        <f>_xlfn.IFNA(MATCH(TRUE,Table_Query_from_MF_DSNP62[[#This Row],[PairA]:[PairO]],0),"none")</f>
        <v>6</v>
      </c>
      <c r="JH180" s="33" t="b">
        <f>AND($B$2&gt;=_xlfn.NUMBERVALUE(Table_Query_from_MF_DSNP62[[#This Row],[CL_CMP_OBJ_FR1]]),$B$2&lt;=_xlfn.NUMBERVALUE(Table_Query_from_MF_DSNP62[[#This Row],[CL_CMP_OBJ_TO1]]))</f>
        <v>0</v>
      </c>
      <c r="JI180" s="33" t="b">
        <f>AND($B$2&gt;=_xlfn.NUMBERVALUE(Table_Query_from_MF_DSNP62[[#This Row],[CL_CMP_OBJ_FR2]]),$B$2&lt;=_xlfn.NUMBERVALUE(Table_Query_from_MF_DSNP62[[#This Row],[CL_CMP_OBJ_TO2]]))</f>
        <v>0</v>
      </c>
      <c r="JJ180" s="33" t="b">
        <f>AND($B$2&gt;=_xlfn.NUMBERVALUE(Table_Query_from_MF_DSNP62[[#This Row],[CL_CMP_OBJ_FR3]]),$B$2&lt;=_xlfn.NUMBERVALUE(Table_Query_from_MF_DSNP62[[#This Row],[CL_CMP_OBJ_TO3]]))</f>
        <v>0</v>
      </c>
      <c r="JK180" s="33" t="b">
        <f>AND($B$2&gt;=_xlfn.NUMBERVALUE(Table_Query_from_MF_DSNP62[[#This Row],[CL_CMP_OBJ_FR4]]),$B$2&lt;=_xlfn.NUMBERVALUE(Table_Query_from_MF_DSNP62[[#This Row],[CL_CMP_OBJ_TO4]]))</f>
        <v>0</v>
      </c>
      <c r="JL180" s="33" t="b">
        <f>AND($B$2&gt;=_xlfn.NUMBERVALUE(Table_Query_from_MF_DSNP62[[#This Row],[CL_CMP_OBJ_FR5]]),$B$2&lt;=_xlfn.NUMBERVALUE(Table_Query_from_MF_DSNP62[[#This Row],[CL_CMP_OBJ_TO5]]))</f>
        <v>0</v>
      </c>
      <c r="JM180" s="33" t="b">
        <f>AND($B$2&gt;=_xlfn.NUMBERVALUE(Table_Query_from_MF_DSNP62[[#This Row],[CL_CMP_OBJ_FR6]]),$B$2&lt;=_xlfn.NUMBERVALUE(Table_Query_from_MF_DSNP62[[#This Row],[CL_CMP_OBJ_TO6]]))</f>
        <v>1</v>
      </c>
      <c r="JN180" s="33" t="b">
        <f>AND($B$2&gt;=_xlfn.NUMBERVALUE(Table_Query_from_MF_DSNP62[[#This Row],[CL_CMP_OBJ_FR7]]),$B$2&lt;=_xlfn.NUMBERVALUE(Table_Query_from_MF_DSNP62[[#This Row],[CL_CMP_OBJ_TO7]]))</f>
        <v>1</v>
      </c>
      <c r="JO180" s="33" t="b">
        <f>AND($B$2&gt;=_xlfn.NUMBERVALUE(Table_Query_from_MF_DSNP62[[#This Row],[CL_CMP_OBJ_FR8]]),$B$2&lt;=_xlfn.NUMBERVALUE(Table_Query_from_MF_DSNP62[[#This Row],[CL_CMP_OBJ_TO8]]))</f>
        <v>1</v>
      </c>
      <c r="JP180" s="33" t="b">
        <f>AND($B$2&gt;=_xlfn.NUMBERVALUE(Table_Query_from_MF_DSNP62[[#This Row],[CL_CMP_OBJ_FR9]]),$B$2&lt;=_xlfn.NUMBERVALUE(Table_Query_from_MF_DSNP62[[#This Row],[CL_CMP_OBJ_TO9]]))</f>
        <v>1</v>
      </c>
      <c r="JQ180" s="33" t="b">
        <f>AND($B$2&gt;=_xlfn.NUMBERVALUE(Table_Query_from_MF_DSNP62[[#This Row],[CL_CMP_OBJ_FR10]]),$B$2&lt;=_xlfn.NUMBERVALUE(Table_Query_from_MF_DSNP62[[#This Row],[CL_CMP_OBJ_TO10]]))</f>
        <v>1</v>
      </c>
      <c r="JR180" s="33" t="b">
        <f>AND($B$2&gt;=_xlfn.NUMBERVALUE(Table_Query_from_MF_DSNP62[[#This Row],[CL_CMP_OBJ_FR11]]),$B$2&lt;=_xlfn.NUMBERVALUE(Table_Query_from_MF_DSNP62[[#This Row],[CL_CMP_OBJ_TO11]]))</f>
        <v>1</v>
      </c>
      <c r="JS180" s="33" t="b">
        <f>AND($B$2&gt;=_xlfn.NUMBERVALUE(Table_Query_from_MF_DSNP62[[#This Row],[CL_CMP_OBJ_FR12]]),$B$2&lt;=_xlfn.NUMBERVALUE(Table_Query_from_MF_DSNP62[[#This Row],[CL_CMP_OBJ_TO12]]))</f>
        <v>1</v>
      </c>
      <c r="JT180" s="33" t="b">
        <f>AND($B$2&gt;=_xlfn.NUMBERVALUE(Table_Query_from_MF_DSNP62[[#This Row],[CL_CMP_OBJ_FR13]]),$B$2&lt;=_xlfn.NUMBERVALUE(Table_Query_from_MF_DSNP62[[#This Row],[CL_CMP_OBJ_TO13]]))</f>
        <v>1</v>
      </c>
      <c r="JU180" s="33" t="b">
        <f>AND($B$2&gt;=_xlfn.NUMBERVALUE(Table_Query_from_MF_DSNP62[[#This Row],[CL_CMP_OBJ_FR14]]),$B$2&lt;=_xlfn.NUMBERVALUE(Table_Query_from_MF_DSNP62[[#This Row],[CL_CMP_OBJ_TO14]]))</f>
        <v>1</v>
      </c>
      <c r="JV180" s="33" t="b">
        <f>AND($B$2&gt;=_xlfn.NUMBERVALUE(Table_Query_from_MF_DSNP62[[#This Row],[CL_CMP_OBJ_FR15]]),$B$2&lt;=_xlfn.NUMBERVALUE(Table_Query_from_MF_DSNP62[[#This Row],[CL_CMP_OBJ_TO15]]))</f>
        <v>1</v>
      </c>
    </row>
    <row r="181" spans="1:282" x14ac:dyDescent="0.25">
      <c r="A181" t="b">
        <f>OR(,Table_Query_from_MF_DSNP62[[#This Row],[Desired GL included as "hard-coded" GL?]],Table_Query_from_MF_DSNP62[[#This Row],[Desired GL included as "Open GL"?]])</f>
        <v>1</v>
      </c>
      <c r="B181" t="b">
        <f>Table_Query_from_MF_DSNP62[[#This Row],[Desired CObj included as "Open CObj"?]]</f>
        <v>1</v>
      </c>
      <c r="C181" t="s">
        <v>1668</v>
      </c>
      <c r="D181" t="s">
        <v>1669</v>
      </c>
      <c r="E181" t="s">
        <v>8</v>
      </c>
      <c r="F181" s="24" t="s">
        <v>422</v>
      </c>
      <c r="G181" t="s">
        <v>168</v>
      </c>
      <c r="H181" s="24" t="s">
        <v>322</v>
      </c>
      <c r="I181" t="s">
        <v>293</v>
      </c>
      <c r="J181" s="24" t="s">
        <v>444</v>
      </c>
      <c r="K181" t="s">
        <v>444</v>
      </c>
      <c r="L181" s="24" t="s">
        <v>444</v>
      </c>
      <c r="M181" t="s">
        <v>444</v>
      </c>
      <c r="N181" t="s">
        <v>444</v>
      </c>
      <c r="O181" t="s">
        <v>15</v>
      </c>
      <c r="P181" t="s">
        <v>444</v>
      </c>
      <c r="Q181" t="s">
        <v>15</v>
      </c>
      <c r="R181" t="s">
        <v>444</v>
      </c>
      <c r="S181" t="s">
        <v>442</v>
      </c>
      <c r="T181" t="s">
        <v>447</v>
      </c>
      <c r="U181" t="s">
        <v>444</v>
      </c>
      <c r="V181" t="s">
        <v>444</v>
      </c>
      <c r="W181" t="s">
        <v>447</v>
      </c>
      <c r="X181" t="s">
        <v>444</v>
      </c>
      <c r="Y181" t="s">
        <v>444</v>
      </c>
      <c r="Z181" t="s">
        <v>447</v>
      </c>
      <c r="AA181" t="s">
        <v>447</v>
      </c>
      <c r="AB181" t="s">
        <v>444</v>
      </c>
      <c r="AC181" t="s">
        <v>444</v>
      </c>
      <c r="AD181" t="s">
        <v>447</v>
      </c>
      <c r="AE181" t="s">
        <v>447</v>
      </c>
      <c r="AF181" t="s">
        <v>447</v>
      </c>
      <c r="AG181" t="s">
        <v>447</v>
      </c>
      <c r="AH181" t="s">
        <v>447</v>
      </c>
      <c r="AI181" t="s">
        <v>447</v>
      </c>
      <c r="AJ181" t="s">
        <v>442</v>
      </c>
      <c r="AK181" t="s">
        <v>442</v>
      </c>
      <c r="AL181" t="s">
        <v>444</v>
      </c>
      <c r="AM181" t="s">
        <v>444</v>
      </c>
      <c r="AN181" t="s">
        <v>444</v>
      </c>
      <c r="AO181" t="s">
        <v>444</v>
      </c>
      <c r="AP181" t="s">
        <v>442</v>
      </c>
      <c r="AQ181" t="s">
        <v>528</v>
      </c>
      <c r="AR181" t="s">
        <v>282</v>
      </c>
      <c r="AS181" t="s">
        <v>7</v>
      </c>
      <c r="AT181" t="s">
        <v>10</v>
      </c>
      <c r="AU181" t="s">
        <v>1609</v>
      </c>
      <c r="AV181" t="s">
        <v>1359</v>
      </c>
      <c r="AW181" t="s">
        <v>444</v>
      </c>
      <c r="AX181" t="s">
        <v>444</v>
      </c>
      <c r="AY181" t="s">
        <v>444</v>
      </c>
      <c r="AZ181" t="s">
        <v>444</v>
      </c>
      <c r="BA181" t="s">
        <v>444</v>
      </c>
      <c r="BB181" t="s">
        <v>743</v>
      </c>
      <c r="BC181" t="s">
        <v>1592</v>
      </c>
      <c r="BD181" t="s">
        <v>1359</v>
      </c>
      <c r="BE181" t="s">
        <v>444</v>
      </c>
      <c r="BF181" t="s">
        <v>1360</v>
      </c>
      <c r="BG181" t="s">
        <v>444</v>
      </c>
      <c r="BH181" t="s">
        <v>444</v>
      </c>
      <c r="BI181" t="s">
        <v>444</v>
      </c>
      <c r="BJ181" t="s">
        <v>444</v>
      </c>
      <c r="BK181" t="s">
        <v>444</v>
      </c>
      <c r="BL181" t="s">
        <v>444</v>
      </c>
      <c r="BM181" t="s">
        <v>444</v>
      </c>
      <c r="BN181" t="s">
        <v>444</v>
      </c>
      <c r="BO181" t="s">
        <v>444</v>
      </c>
      <c r="BP181" t="s">
        <v>444</v>
      </c>
      <c r="BQ181" t="s">
        <v>740</v>
      </c>
      <c r="BR181" t="s">
        <v>906</v>
      </c>
      <c r="BS181" t="s">
        <v>444</v>
      </c>
      <c r="BT181" t="s">
        <v>1360</v>
      </c>
      <c r="BU181" t="s">
        <v>188</v>
      </c>
      <c r="BV181" t="s">
        <v>444</v>
      </c>
      <c r="BW181" t="s">
        <v>740</v>
      </c>
      <c r="BX181" t="s">
        <v>906</v>
      </c>
      <c r="BY181" t="s">
        <v>444</v>
      </c>
      <c r="BZ181" t="s">
        <v>1360</v>
      </c>
      <c r="CA181" t="s">
        <v>188</v>
      </c>
      <c r="CB181" t="s">
        <v>444</v>
      </c>
      <c r="CC181" t="s">
        <v>444</v>
      </c>
      <c r="CD181" t="s">
        <v>444</v>
      </c>
      <c r="CE181" t="s">
        <v>444</v>
      </c>
      <c r="CF181" t="s">
        <v>444</v>
      </c>
      <c r="CG181" t="s">
        <v>444</v>
      </c>
      <c r="CH181" t="s">
        <v>444</v>
      </c>
      <c r="CI181" t="s">
        <v>740</v>
      </c>
      <c r="CJ181" t="s">
        <v>906</v>
      </c>
      <c r="CK181" t="s">
        <v>444</v>
      </c>
      <c r="CL181" t="s">
        <v>1360</v>
      </c>
      <c r="CM181" t="s">
        <v>188</v>
      </c>
      <c r="CN181" t="s">
        <v>444</v>
      </c>
      <c r="CO181" t="s">
        <v>740</v>
      </c>
      <c r="CP181" t="s">
        <v>906</v>
      </c>
      <c r="CQ181" t="s">
        <v>444</v>
      </c>
      <c r="CR181" t="s">
        <v>1360</v>
      </c>
      <c r="CS181" t="s">
        <v>188</v>
      </c>
      <c r="CT181" t="s">
        <v>444</v>
      </c>
      <c r="CU181" t="s">
        <v>444</v>
      </c>
      <c r="CV181" t="s">
        <v>2806</v>
      </c>
      <c r="CW181" t="s">
        <v>2736</v>
      </c>
      <c r="CX181" t="s">
        <v>2808</v>
      </c>
      <c r="CY181" t="s">
        <v>1593</v>
      </c>
      <c r="CZ181" t="s">
        <v>1594</v>
      </c>
      <c r="DA181" t="s">
        <v>1606</v>
      </c>
      <c r="DB181" t="s">
        <v>444</v>
      </c>
      <c r="DC181" t="s">
        <v>444</v>
      </c>
      <c r="DD181" t="s">
        <v>444</v>
      </c>
      <c r="DE181" t="s">
        <v>444</v>
      </c>
      <c r="DF181" t="s">
        <v>444</v>
      </c>
      <c r="DG181" t="s">
        <v>444</v>
      </c>
      <c r="DH181" t="s">
        <v>444</v>
      </c>
      <c r="DI181" t="s">
        <v>1440</v>
      </c>
      <c r="DJ181" t="s">
        <v>444</v>
      </c>
      <c r="DK181" t="s">
        <v>444</v>
      </c>
      <c r="DL181" t="s">
        <v>444</v>
      </c>
      <c r="DM181" t="s">
        <v>444</v>
      </c>
      <c r="DN181" t="s">
        <v>444</v>
      </c>
      <c r="DO181" t="s">
        <v>444</v>
      </c>
      <c r="DP181" t="s">
        <v>444</v>
      </c>
      <c r="DQ181" t="s">
        <v>444</v>
      </c>
      <c r="DR181" t="s">
        <v>444</v>
      </c>
      <c r="DS181" t="s">
        <v>444</v>
      </c>
      <c r="DT181" s="24" t="s">
        <v>444</v>
      </c>
      <c r="DU181" s="24" t="s">
        <v>444</v>
      </c>
      <c r="DV181" t="s">
        <v>444</v>
      </c>
      <c r="DW181" t="s">
        <v>444</v>
      </c>
      <c r="DX181" s="24" t="s">
        <v>444</v>
      </c>
      <c r="DY181" s="24" t="s">
        <v>444</v>
      </c>
      <c r="DZ181" t="s">
        <v>444</v>
      </c>
      <c r="EA181" t="s">
        <v>444</v>
      </c>
      <c r="EB181" s="24" t="s">
        <v>444</v>
      </c>
      <c r="EC181" s="24" t="s">
        <v>444</v>
      </c>
      <c r="ED181" t="s">
        <v>444</v>
      </c>
      <c r="EE181" t="s">
        <v>444</v>
      </c>
      <c r="EF181" s="24" t="s">
        <v>444</v>
      </c>
      <c r="EG181" s="24" t="s">
        <v>444</v>
      </c>
      <c r="EH181" t="s">
        <v>444</v>
      </c>
      <c r="EI181" t="s">
        <v>444</v>
      </c>
      <c r="EJ181" s="24" t="s">
        <v>444</v>
      </c>
      <c r="EK181" s="24" t="s">
        <v>444</v>
      </c>
      <c r="EL181" t="s">
        <v>444</v>
      </c>
      <c r="EM181" t="s">
        <v>444</v>
      </c>
      <c r="EN181" s="24" t="s">
        <v>444</v>
      </c>
      <c r="EO181" s="24" t="s">
        <v>444</v>
      </c>
      <c r="EP181" t="s">
        <v>444</v>
      </c>
      <c r="EQ181" t="s">
        <v>444</v>
      </c>
      <c r="ER181" s="24" t="s">
        <v>444</v>
      </c>
      <c r="ES181" s="24" t="s">
        <v>444</v>
      </c>
      <c r="ET181" t="s">
        <v>444</v>
      </c>
      <c r="EU181" t="s">
        <v>444</v>
      </c>
      <c r="EV181" s="24" t="s">
        <v>444</v>
      </c>
      <c r="EW181" s="24" t="s">
        <v>444</v>
      </c>
      <c r="EX181" t="s">
        <v>444</v>
      </c>
      <c r="EY181" t="s">
        <v>444</v>
      </c>
      <c r="EZ181" s="24" t="s">
        <v>444</v>
      </c>
      <c r="FA181" s="24" t="s">
        <v>444</v>
      </c>
      <c r="FB181" t="s">
        <v>444</v>
      </c>
      <c r="FC181" t="s">
        <v>444</v>
      </c>
      <c r="FD181" s="24" t="s">
        <v>444</v>
      </c>
      <c r="FE181" s="24" t="s">
        <v>444</v>
      </c>
      <c r="FF181" t="s">
        <v>444</v>
      </c>
      <c r="FG181" t="s">
        <v>444</v>
      </c>
      <c r="FH181" s="24" t="s">
        <v>444</v>
      </c>
      <c r="FI181" s="24" t="s">
        <v>444</v>
      </c>
      <c r="FJ181" t="s">
        <v>444</v>
      </c>
      <c r="FK181" t="s">
        <v>444</v>
      </c>
      <c r="FL181" s="24" t="s">
        <v>444</v>
      </c>
      <c r="FM181" s="24" t="s">
        <v>444</v>
      </c>
      <c r="FN181" t="s">
        <v>444</v>
      </c>
      <c r="FO181" t="s">
        <v>444</v>
      </c>
      <c r="FP181" s="24" t="s">
        <v>444</v>
      </c>
      <c r="FQ181" s="24" t="s">
        <v>444</v>
      </c>
      <c r="FR181" t="s">
        <v>444</v>
      </c>
      <c r="FS181" t="s">
        <v>444</v>
      </c>
      <c r="FT181" s="24" t="s">
        <v>444</v>
      </c>
      <c r="FU181" s="24" t="s">
        <v>444</v>
      </c>
      <c r="FV181" t="s">
        <v>444</v>
      </c>
      <c r="FW181" t="s">
        <v>444</v>
      </c>
      <c r="FX181" s="24" t="s">
        <v>444</v>
      </c>
      <c r="FY181" s="24" t="s">
        <v>444</v>
      </c>
      <c r="FZ181" t="s">
        <v>444</v>
      </c>
      <c r="GA181" t="s">
        <v>444</v>
      </c>
      <c r="GB181" s="24" t="s">
        <v>444</v>
      </c>
      <c r="GC181" s="24" t="s">
        <v>444</v>
      </c>
      <c r="GD181" t="s">
        <v>444</v>
      </c>
      <c r="GE181" t="s">
        <v>444</v>
      </c>
      <c r="GF181" s="24" t="s">
        <v>444</v>
      </c>
      <c r="GG181" s="24" t="s">
        <v>444</v>
      </c>
      <c r="GH181" t="s">
        <v>15</v>
      </c>
      <c r="GI181" s="24" t="s">
        <v>533</v>
      </c>
      <c r="GJ181" s="24" t="s">
        <v>1453</v>
      </c>
      <c r="GK181" t="s">
        <v>582</v>
      </c>
      <c r="GL181" t="s">
        <v>588</v>
      </c>
      <c r="GM181" s="24" t="s">
        <v>595</v>
      </c>
      <c r="GN181" s="24" t="s">
        <v>595</v>
      </c>
      <c r="GO181" t="s">
        <v>596</v>
      </c>
      <c r="GP181" t="s">
        <v>596</v>
      </c>
      <c r="GQ181" s="24" t="s">
        <v>444</v>
      </c>
      <c r="GR181" s="24" t="s">
        <v>444</v>
      </c>
      <c r="GS181" t="s">
        <v>444</v>
      </c>
      <c r="GT181" t="s">
        <v>444</v>
      </c>
      <c r="GU181" s="24" t="s">
        <v>444</v>
      </c>
      <c r="GV181" s="24" t="s">
        <v>444</v>
      </c>
      <c r="GW181" t="s">
        <v>444</v>
      </c>
      <c r="GX181" t="s">
        <v>444</v>
      </c>
      <c r="GY181" s="24" t="s">
        <v>444</v>
      </c>
      <c r="GZ181" s="24" t="s">
        <v>444</v>
      </c>
      <c r="HA181" t="s">
        <v>444</v>
      </c>
      <c r="HB181" t="s">
        <v>444</v>
      </c>
      <c r="HC181" s="24" t="s">
        <v>444</v>
      </c>
      <c r="HD181" s="24" t="s">
        <v>444</v>
      </c>
      <c r="HE181" t="s">
        <v>444</v>
      </c>
      <c r="HF181" t="s">
        <v>444</v>
      </c>
      <c r="HG181" s="24" t="s">
        <v>444</v>
      </c>
      <c r="HH181" s="24" t="s">
        <v>444</v>
      </c>
      <c r="HI181" t="s">
        <v>444</v>
      </c>
      <c r="HJ181" t="s">
        <v>444</v>
      </c>
      <c r="HK181" s="24" t="s">
        <v>444</v>
      </c>
      <c r="HL181" s="24" t="s">
        <v>444</v>
      </c>
      <c r="HM181" t="s">
        <v>444</v>
      </c>
      <c r="HN181" t="s">
        <v>444</v>
      </c>
      <c r="HO181" s="24" t="s">
        <v>444</v>
      </c>
      <c r="HP181" s="24" t="s">
        <v>444</v>
      </c>
      <c r="HQ181" t="s">
        <v>444</v>
      </c>
      <c r="HR181" t="s">
        <v>444</v>
      </c>
      <c r="HS181" s="24" t="s">
        <v>444</v>
      </c>
      <c r="HT181" s="24" t="s">
        <v>444</v>
      </c>
      <c r="HU181" t="s">
        <v>444</v>
      </c>
      <c r="HV181" t="s">
        <v>444</v>
      </c>
      <c r="HW181" s="24" t="s">
        <v>444</v>
      </c>
      <c r="HX181" s="24" t="s">
        <v>444</v>
      </c>
      <c r="HY181" t="s">
        <v>444</v>
      </c>
      <c r="HZ181" t="s">
        <v>444</v>
      </c>
      <c r="IA181" t="s">
        <v>2806</v>
      </c>
      <c r="IB181" t="s">
        <v>2736</v>
      </c>
      <c r="IC181" t="s">
        <v>2808</v>
      </c>
      <c r="ID181" s="33" t="b" cm="1">
        <f t="array" ref="ID181">_xlfn.IFNA(MATCH($A$2,_xlfn.NUMBERVALUE(Table_Query_from_MF_DSNP62[[#This Row],[CL_GLACCT_DR1]:[CL_GLACCT_CR4]]),0),0)&gt;=1</f>
        <v>1</v>
      </c>
      <c r="IE181" s="33" t="b">
        <f>OR(Table_Query_from_MF_DSNP62[[#This Row],[Pair1]:[Pair25]])</f>
        <v>1</v>
      </c>
      <c r="IF181" s="33">
        <f>_xlfn.IFNA(MATCH(TRUE,Table_Query_from_MF_DSNP62[[#This Row],[Pair1]:[Pair25]],0),"none")</f>
        <v>1</v>
      </c>
      <c r="IG181" s="33" t="b">
        <f>AND($A$2&gt;=_xlfn.NUMBERVALUE(Table_Query_from_MF_DSNP62[[#This Row],[CL_GL_ACCT_FR1]]),$A$2&lt;=_xlfn.NUMBERVALUE(Table_Query_from_MF_DSNP62[[#This Row],[CL_GL_ACCT_TO1]]))</f>
        <v>1</v>
      </c>
      <c r="IH181" s="33" t="b">
        <f>AND($A$2&gt;=_xlfn.NUMBERVALUE(Table_Query_from_MF_DSNP62[[#This Row],[CL_GL_ACCT_FR2]]),$A$2&lt;=_xlfn.NUMBERVALUE(Table_Query_from_MF_DSNP62[[#This Row],[CL_GL_ACCT_TO2]]))</f>
        <v>1</v>
      </c>
      <c r="II181" s="33" t="b">
        <f>AND($A$2&gt;=_xlfn.NUMBERVALUE(Table_Query_from_MF_DSNP62[[#This Row],[CL_GL_ACCT_FR3]]),$A$2&lt;=_xlfn.NUMBERVALUE(Table_Query_from_MF_DSNP62[[#This Row],[CL_GL_ACCT_TO3]]))</f>
        <v>1</v>
      </c>
      <c r="IJ181" s="33" t="b">
        <f>AND($A$2&gt;=_xlfn.NUMBERVALUE(Table_Query_from_MF_DSNP62[[#This Row],[CL_GL_ACCT_FR4]]),$A$2&lt;=_xlfn.NUMBERVALUE(Table_Query_from_MF_DSNP62[[#This Row],[CL_GL_ACCT_TO4]]))</f>
        <v>1</v>
      </c>
      <c r="IK181" s="33" t="b">
        <f>AND($A$2&gt;=_xlfn.NUMBERVALUE(Table_Query_from_MF_DSNP62[[#This Row],[CL_GL_ACCT_FR5]]),$A$2&lt;=_xlfn.NUMBERVALUE(Table_Query_from_MF_DSNP62[[#This Row],[CL_GL_ACCT_TO5]]))</f>
        <v>1</v>
      </c>
      <c r="IL181" s="33" t="b">
        <f>AND($A$2&gt;=_xlfn.NUMBERVALUE(Table_Query_from_MF_DSNP62[[#This Row],[CL_GL_ACCT_FR6]]),$A$2&lt;=_xlfn.NUMBERVALUE(Table_Query_from_MF_DSNP62[[#This Row],[CL_GL_ACCT_TO6]]))</f>
        <v>1</v>
      </c>
      <c r="IM181" s="33" t="b">
        <f>AND($A$2&gt;=_xlfn.NUMBERVALUE(Table_Query_from_MF_DSNP62[[#This Row],[CL_GL_ACCT_FR7]]),$A$2&lt;=_xlfn.NUMBERVALUE(Table_Query_from_MF_DSNP62[[#This Row],[CL_GL_ACCT_TO7]]))</f>
        <v>1</v>
      </c>
      <c r="IN181" s="33" t="b">
        <f>AND($A$2&gt;=_xlfn.NUMBERVALUE(Table_Query_from_MF_DSNP62[[#This Row],[CL_GL_ACCT_FR8]]),$A$2&lt;=_xlfn.NUMBERVALUE(Table_Query_from_MF_DSNP62[[#This Row],[CL_GL_ACCT_TO8]]))</f>
        <v>1</v>
      </c>
      <c r="IO181" s="33" t="b">
        <f>AND($A$2&gt;=_xlfn.NUMBERVALUE(Table_Query_from_MF_DSNP62[[#This Row],[CL_GL_ACCT_FR9]]),$A$2&lt;=_xlfn.NUMBERVALUE(Table_Query_from_MF_DSNP62[[#This Row],[CL_GL_ACCT_TO9]]))</f>
        <v>1</v>
      </c>
      <c r="IP181" s="33" t="b">
        <f>AND($A$2&gt;=_xlfn.NUMBERVALUE(Table_Query_from_MF_DSNP62[[#This Row],[CL_GL_ACCT_FR10]]),$A$2&lt;=_xlfn.NUMBERVALUE(Table_Query_from_MF_DSNP62[[#This Row],[CL_GL_ACCT_TO10]]))</f>
        <v>1</v>
      </c>
      <c r="IQ181" s="33" t="b">
        <f>AND($A$2&gt;=_xlfn.NUMBERVALUE(Table_Query_from_MF_DSNP62[[#This Row],[CL_GL_ACCT_FR11]]),$A$2&lt;=_xlfn.NUMBERVALUE(Table_Query_from_MF_DSNP62[[#This Row],[CL_GL_ACCT_TO11]]))</f>
        <v>1</v>
      </c>
      <c r="IR181" s="33" t="b">
        <f>AND($A$2&gt;=_xlfn.NUMBERVALUE(Table_Query_from_MF_DSNP62[[#This Row],[CL_GL_ACCT_FR12]]),$A$2&lt;=_xlfn.NUMBERVALUE(Table_Query_from_MF_DSNP62[[#This Row],[CL_GL_ACCT_TO12]]))</f>
        <v>1</v>
      </c>
      <c r="IS181" s="33" t="b">
        <f>AND($A$2&gt;=_xlfn.NUMBERVALUE(Table_Query_from_MF_DSNP62[[#This Row],[CL_GL_ACCT_FR13]]),$A$2&lt;=_xlfn.NUMBERVALUE(Table_Query_from_MF_DSNP62[[#This Row],[CL_GL_ACCT_TO13]]))</f>
        <v>1</v>
      </c>
      <c r="IT181" s="33" t="b">
        <f>AND($A$2&gt;=_xlfn.NUMBERVALUE(Table_Query_from_MF_DSNP62[[#This Row],[CL_GL_ACCT_FR14]]),$A$2&lt;=_xlfn.NUMBERVALUE(Table_Query_from_MF_DSNP62[[#This Row],[CL_GL_ACCT_TO14]]))</f>
        <v>1</v>
      </c>
      <c r="IU181" s="33" t="b">
        <f>AND($A$2&gt;=_xlfn.NUMBERVALUE(Table_Query_from_MF_DSNP62[[#This Row],[CL_GL_ACCT_FR15]]),$A$2&lt;=_xlfn.NUMBERVALUE(Table_Query_from_MF_DSNP62[[#This Row],[CL_GL_ACCT_TO15]]))</f>
        <v>1</v>
      </c>
      <c r="IV181" s="33" t="b">
        <f>AND($A$2&gt;=_xlfn.NUMBERVALUE(Table_Query_from_MF_DSNP62[[#This Row],[CL_GL_ACCT_FR16]]),$A$2&lt;=_xlfn.NUMBERVALUE(Table_Query_from_MF_DSNP62[[#This Row],[CL_GL_ACCT_TO16]]))</f>
        <v>1</v>
      </c>
      <c r="IW181" s="33" t="b">
        <f>AND($A$2&gt;=_xlfn.NUMBERVALUE(Table_Query_from_MF_DSNP62[[#This Row],[CL_GL_ACCT_FR17]]),$A$2&lt;=_xlfn.NUMBERVALUE(Table_Query_from_MF_DSNP62[[#This Row],[CL_GL_ACCT_TO17]]))</f>
        <v>1</v>
      </c>
      <c r="IX181" s="33" t="b">
        <f>AND($A$2&gt;=_xlfn.NUMBERVALUE(Table_Query_from_MF_DSNP62[[#This Row],[CL_GL_ACCT_FR18]]),$A$2&lt;=_xlfn.NUMBERVALUE(Table_Query_from_MF_DSNP62[[#This Row],[CL_GL_ACCT_TO18]]))</f>
        <v>1</v>
      </c>
      <c r="IY181" s="33" t="b">
        <f>AND($A$2&gt;=_xlfn.NUMBERVALUE(Table_Query_from_MF_DSNP62[[#This Row],[CL_GL_ACCT_FR19]]),$A$2&lt;=_xlfn.NUMBERVALUE(Table_Query_from_MF_DSNP62[[#This Row],[CL_GL_ACCT_TO19]]))</f>
        <v>1</v>
      </c>
      <c r="IZ181" s="33" t="b">
        <f>AND($A$2&gt;=_xlfn.NUMBERVALUE(Table_Query_from_MF_DSNP62[[#This Row],[CL_GL_ACCT_FR20]]),$A$2&lt;=_xlfn.NUMBERVALUE(Table_Query_from_MF_DSNP62[[#This Row],[CL_GL_ACCT_TO20]]))</f>
        <v>1</v>
      </c>
      <c r="JA181" s="33" t="b">
        <f>AND($A$2&gt;=_xlfn.NUMBERVALUE(Table_Query_from_MF_DSNP62[[#This Row],[CL_GL_ACCT_FR21]]),$A$2&lt;=_xlfn.NUMBERVALUE(Table_Query_from_MF_DSNP62[[#This Row],[CL_GL_ACCT_TO21]]))</f>
        <v>1</v>
      </c>
      <c r="JB181" s="33" t="b">
        <f>AND($A$2&gt;=_xlfn.NUMBERVALUE(Table_Query_from_MF_DSNP62[[#This Row],[CL_GL_ACCT_FR22]]),$A$2&lt;=_xlfn.NUMBERVALUE(Table_Query_from_MF_DSNP62[[#This Row],[CL_GL_ACCT_TO22]]))</f>
        <v>1</v>
      </c>
      <c r="JC181" s="33" t="b">
        <f>AND($A$2&gt;=_xlfn.NUMBERVALUE(Table_Query_from_MF_DSNP62[[#This Row],[CL_GL_ACCT_FR23]]),$A$2&lt;=_xlfn.NUMBERVALUE(Table_Query_from_MF_DSNP62[[#This Row],[CL_GL_ACCT_TO23]]))</f>
        <v>1</v>
      </c>
      <c r="JD181" s="33" t="b">
        <f>AND($A$2&gt;=_xlfn.NUMBERVALUE(Table_Query_from_MF_DSNP62[[#This Row],[CL_GL_ACCT_FR24]]),$A$2&lt;=_xlfn.NUMBERVALUE(Table_Query_from_MF_DSNP62[[#This Row],[CL_GL_ACCT_TO24]]))</f>
        <v>1</v>
      </c>
      <c r="JE181" s="33" t="b">
        <f>AND($A$2&gt;=_xlfn.NUMBERVALUE(Table_Query_from_MF_DSNP62[[#This Row],[CL_GL_ACCT_FR25]]),$A$2&lt;=_xlfn.NUMBERVALUE(Table_Query_from_MF_DSNP62[[#This Row],[CL_GL_ACCT_TO25]]))</f>
        <v>1</v>
      </c>
      <c r="JF181" s="33" t="b">
        <f>OR(Table_Query_from_MF_DSNP62[[#This Row],[PairA]:[PairO]])</f>
        <v>1</v>
      </c>
      <c r="JG181" s="33">
        <f>_xlfn.IFNA(MATCH(TRUE,Table_Query_from_MF_DSNP62[[#This Row],[PairA]:[PairO]],0),"none")</f>
        <v>5</v>
      </c>
      <c r="JH181" s="33" t="b">
        <f>AND($B$2&gt;=_xlfn.NUMBERVALUE(Table_Query_from_MF_DSNP62[[#This Row],[CL_CMP_OBJ_FR1]]),$B$2&lt;=_xlfn.NUMBERVALUE(Table_Query_from_MF_DSNP62[[#This Row],[CL_CMP_OBJ_TO1]]))</f>
        <v>0</v>
      </c>
      <c r="JI181" s="33" t="b">
        <f>AND($B$2&gt;=_xlfn.NUMBERVALUE(Table_Query_from_MF_DSNP62[[#This Row],[CL_CMP_OBJ_FR2]]),$B$2&lt;=_xlfn.NUMBERVALUE(Table_Query_from_MF_DSNP62[[#This Row],[CL_CMP_OBJ_TO2]]))</f>
        <v>0</v>
      </c>
      <c r="JJ181" s="33" t="b">
        <f>AND($B$2&gt;=_xlfn.NUMBERVALUE(Table_Query_from_MF_DSNP62[[#This Row],[CL_CMP_OBJ_FR3]]),$B$2&lt;=_xlfn.NUMBERVALUE(Table_Query_from_MF_DSNP62[[#This Row],[CL_CMP_OBJ_TO3]]))</f>
        <v>0</v>
      </c>
      <c r="JK181" s="33" t="b">
        <f>AND($B$2&gt;=_xlfn.NUMBERVALUE(Table_Query_from_MF_DSNP62[[#This Row],[CL_CMP_OBJ_FR4]]),$B$2&lt;=_xlfn.NUMBERVALUE(Table_Query_from_MF_DSNP62[[#This Row],[CL_CMP_OBJ_TO4]]))</f>
        <v>0</v>
      </c>
      <c r="JL181" s="33" t="b">
        <f>AND($B$2&gt;=_xlfn.NUMBERVALUE(Table_Query_from_MF_DSNP62[[#This Row],[CL_CMP_OBJ_FR5]]),$B$2&lt;=_xlfn.NUMBERVALUE(Table_Query_from_MF_DSNP62[[#This Row],[CL_CMP_OBJ_TO5]]))</f>
        <v>1</v>
      </c>
      <c r="JM181" s="33" t="b">
        <f>AND($B$2&gt;=_xlfn.NUMBERVALUE(Table_Query_from_MF_DSNP62[[#This Row],[CL_CMP_OBJ_FR6]]),$B$2&lt;=_xlfn.NUMBERVALUE(Table_Query_from_MF_DSNP62[[#This Row],[CL_CMP_OBJ_TO6]]))</f>
        <v>1</v>
      </c>
      <c r="JN181" s="33" t="b">
        <f>AND($B$2&gt;=_xlfn.NUMBERVALUE(Table_Query_from_MF_DSNP62[[#This Row],[CL_CMP_OBJ_FR7]]),$B$2&lt;=_xlfn.NUMBERVALUE(Table_Query_from_MF_DSNP62[[#This Row],[CL_CMP_OBJ_TO7]]))</f>
        <v>1</v>
      </c>
      <c r="JO181" s="33" t="b">
        <f>AND($B$2&gt;=_xlfn.NUMBERVALUE(Table_Query_from_MF_DSNP62[[#This Row],[CL_CMP_OBJ_FR8]]),$B$2&lt;=_xlfn.NUMBERVALUE(Table_Query_from_MF_DSNP62[[#This Row],[CL_CMP_OBJ_TO8]]))</f>
        <v>1</v>
      </c>
      <c r="JP181" s="33" t="b">
        <f>AND($B$2&gt;=_xlfn.NUMBERVALUE(Table_Query_from_MF_DSNP62[[#This Row],[CL_CMP_OBJ_FR9]]),$B$2&lt;=_xlfn.NUMBERVALUE(Table_Query_from_MF_DSNP62[[#This Row],[CL_CMP_OBJ_TO9]]))</f>
        <v>1</v>
      </c>
      <c r="JQ181" s="33" t="b">
        <f>AND($B$2&gt;=_xlfn.NUMBERVALUE(Table_Query_from_MF_DSNP62[[#This Row],[CL_CMP_OBJ_FR10]]),$B$2&lt;=_xlfn.NUMBERVALUE(Table_Query_from_MF_DSNP62[[#This Row],[CL_CMP_OBJ_TO10]]))</f>
        <v>1</v>
      </c>
      <c r="JR181" s="33" t="b">
        <f>AND($B$2&gt;=_xlfn.NUMBERVALUE(Table_Query_from_MF_DSNP62[[#This Row],[CL_CMP_OBJ_FR11]]),$B$2&lt;=_xlfn.NUMBERVALUE(Table_Query_from_MF_DSNP62[[#This Row],[CL_CMP_OBJ_TO11]]))</f>
        <v>1</v>
      </c>
      <c r="JS181" s="33" t="b">
        <f>AND($B$2&gt;=_xlfn.NUMBERVALUE(Table_Query_from_MF_DSNP62[[#This Row],[CL_CMP_OBJ_FR12]]),$B$2&lt;=_xlfn.NUMBERVALUE(Table_Query_from_MF_DSNP62[[#This Row],[CL_CMP_OBJ_TO12]]))</f>
        <v>1</v>
      </c>
      <c r="JT181" s="33" t="b">
        <f>AND($B$2&gt;=_xlfn.NUMBERVALUE(Table_Query_from_MF_DSNP62[[#This Row],[CL_CMP_OBJ_FR13]]),$B$2&lt;=_xlfn.NUMBERVALUE(Table_Query_from_MF_DSNP62[[#This Row],[CL_CMP_OBJ_TO13]]))</f>
        <v>1</v>
      </c>
      <c r="JU181" s="33" t="b">
        <f>AND($B$2&gt;=_xlfn.NUMBERVALUE(Table_Query_from_MF_DSNP62[[#This Row],[CL_CMP_OBJ_FR14]]),$B$2&lt;=_xlfn.NUMBERVALUE(Table_Query_from_MF_DSNP62[[#This Row],[CL_CMP_OBJ_TO14]]))</f>
        <v>1</v>
      </c>
      <c r="JV181" s="33" t="b">
        <f>AND($B$2&gt;=_xlfn.NUMBERVALUE(Table_Query_from_MF_DSNP62[[#This Row],[CL_CMP_OBJ_FR15]]),$B$2&lt;=_xlfn.NUMBERVALUE(Table_Query_from_MF_DSNP62[[#This Row],[CL_CMP_OBJ_TO15]]))</f>
        <v>1</v>
      </c>
    </row>
    <row r="182" spans="1:282" x14ac:dyDescent="0.25">
      <c r="A182" t="b">
        <f>OR(,Table_Query_from_MF_DSNP62[[#This Row],[Desired GL included as "hard-coded" GL?]],Table_Query_from_MF_DSNP62[[#This Row],[Desired GL included as "Open GL"?]])</f>
        <v>1</v>
      </c>
      <c r="B182" t="b">
        <f>Table_Query_from_MF_DSNP62[[#This Row],[Desired CObj included as "Open CObj"?]]</f>
        <v>1</v>
      </c>
      <c r="C182" t="s">
        <v>850</v>
      </c>
      <c r="D182" t="s">
        <v>1670</v>
      </c>
      <c r="E182" t="s">
        <v>8</v>
      </c>
      <c r="F182" s="24" t="s">
        <v>293</v>
      </c>
      <c r="G182" t="s">
        <v>322</v>
      </c>
      <c r="H182" s="24" t="s">
        <v>444</v>
      </c>
      <c r="I182" t="s">
        <v>444</v>
      </c>
      <c r="J182" s="24" t="s">
        <v>444</v>
      </c>
      <c r="K182" t="s">
        <v>444</v>
      </c>
      <c r="L182" s="24" t="s">
        <v>444</v>
      </c>
      <c r="M182" t="s">
        <v>444</v>
      </c>
      <c r="N182" t="s">
        <v>444</v>
      </c>
      <c r="O182" t="s">
        <v>444</v>
      </c>
      <c r="P182" t="s">
        <v>444</v>
      </c>
      <c r="Q182" t="s">
        <v>15</v>
      </c>
      <c r="R182" t="s">
        <v>444</v>
      </c>
      <c r="S182" t="s">
        <v>442</v>
      </c>
      <c r="T182" t="s">
        <v>447</v>
      </c>
      <c r="U182" t="s">
        <v>444</v>
      </c>
      <c r="V182" t="s">
        <v>444</v>
      </c>
      <c r="W182" t="s">
        <v>447</v>
      </c>
      <c r="X182" t="s">
        <v>444</v>
      </c>
      <c r="Y182" t="s">
        <v>444</v>
      </c>
      <c r="Z182" t="s">
        <v>442</v>
      </c>
      <c r="AA182" t="s">
        <v>444</v>
      </c>
      <c r="AB182" t="s">
        <v>442</v>
      </c>
      <c r="AC182" t="s">
        <v>444</v>
      </c>
      <c r="AD182" t="s">
        <v>447</v>
      </c>
      <c r="AE182" t="s">
        <v>447</v>
      </c>
      <c r="AF182" t="s">
        <v>447</v>
      </c>
      <c r="AG182" t="s">
        <v>442</v>
      </c>
      <c r="AH182" t="s">
        <v>447</v>
      </c>
      <c r="AI182" t="s">
        <v>447</v>
      </c>
      <c r="AJ182" t="s">
        <v>442</v>
      </c>
      <c r="AK182" t="s">
        <v>442</v>
      </c>
      <c r="AL182" t="s">
        <v>444</v>
      </c>
      <c r="AM182" t="s">
        <v>444</v>
      </c>
      <c r="AN182" t="s">
        <v>444</v>
      </c>
      <c r="AO182" t="s">
        <v>444</v>
      </c>
      <c r="AP182" t="s">
        <v>447</v>
      </c>
      <c r="AQ182" t="s">
        <v>1440</v>
      </c>
      <c r="AR182" t="s">
        <v>282</v>
      </c>
      <c r="AS182" t="s">
        <v>162</v>
      </c>
      <c r="AT182" t="s">
        <v>10</v>
      </c>
      <c r="AU182" t="s">
        <v>444</v>
      </c>
      <c r="AV182" t="s">
        <v>1359</v>
      </c>
      <c r="AW182" t="s">
        <v>444</v>
      </c>
      <c r="AX182" t="s">
        <v>444</v>
      </c>
      <c r="AY182" t="s">
        <v>444</v>
      </c>
      <c r="AZ182" t="s">
        <v>444</v>
      </c>
      <c r="BA182" t="s">
        <v>444</v>
      </c>
      <c r="BB182" t="s">
        <v>444</v>
      </c>
      <c r="BC182" t="s">
        <v>444</v>
      </c>
      <c r="BD182" t="s">
        <v>1359</v>
      </c>
      <c r="BE182" t="s">
        <v>444</v>
      </c>
      <c r="BF182" t="s">
        <v>1360</v>
      </c>
      <c r="BG182" t="s">
        <v>444</v>
      </c>
      <c r="BH182" t="s">
        <v>444</v>
      </c>
      <c r="BI182" t="s">
        <v>444</v>
      </c>
      <c r="BJ182" t="s">
        <v>444</v>
      </c>
      <c r="BK182" t="s">
        <v>444</v>
      </c>
      <c r="BL182" t="s">
        <v>444</v>
      </c>
      <c r="BM182" t="s">
        <v>444</v>
      </c>
      <c r="BN182" t="s">
        <v>444</v>
      </c>
      <c r="BO182" t="s">
        <v>444</v>
      </c>
      <c r="BP182" t="s">
        <v>444</v>
      </c>
      <c r="BQ182" t="s">
        <v>1360</v>
      </c>
      <c r="BR182" t="s">
        <v>906</v>
      </c>
      <c r="BS182" t="s">
        <v>444</v>
      </c>
      <c r="BT182" t="s">
        <v>444</v>
      </c>
      <c r="BU182" t="s">
        <v>444</v>
      </c>
      <c r="BV182" t="s">
        <v>444</v>
      </c>
      <c r="BW182" t="s">
        <v>1360</v>
      </c>
      <c r="BX182" t="s">
        <v>906</v>
      </c>
      <c r="BY182" t="s">
        <v>444</v>
      </c>
      <c r="BZ182" t="s">
        <v>444</v>
      </c>
      <c r="CA182" t="s">
        <v>444</v>
      </c>
      <c r="CB182" t="s">
        <v>444</v>
      </c>
      <c r="CC182" t="s">
        <v>444</v>
      </c>
      <c r="CD182" t="s">
        <v>444</v>
      </c>
      <c r="CE182" t="s">
        <v>444</v>
      </c>
      <c r="CF182" t="s">
        <v>444</v>
      </c>
      <c r="CG182" t="s">
        <v>444</v>
      </c>
      <c r="CH182" t="s">
        <v>444</v>
      </c>
      <c r="CI182" t="s">
        <v>1360</v>
      </c>
      <c r="CJ182" t="s">
        <v>906</v>
      </c>
      <c r="CK182" t="s">
        <v>444</v>
      </c>
      <c r="CL182" t="s">
        <v>444</v>
      </c>
      <c r="CM182" t="s">
        <v>444</v>
      </c>
      <c r="CN182" t="s">
        <v>444</v>
      </c>
      <c r="CO182" t="s">
        <v>1360</v>
      </c>
      <c r="CP182" t="s">
        <v>906</v>
      </c>
      <c r="CQ182" t="s">
        <v>444</v>
      </c>
      <c r="CR182" t="s">
        <v>444</v>
      </c>
      <c r="CS182" t="s">
        <v>444</v>
      </c>
      <c r="CT182" t="s">
        <v>444</v>
      </c>
      <c r="CU182" t="s">
        <v>444</v>
      </c>
      <c r="CV182" t="s">
        <v>2806</v>
      </c>
      <c r="CW182" t="s">
        <v>2736</v>
      </c>
      <c r="CX182" t="s">
        <v>2809</v>
      </c>
      <c r="CY182" t="s">
        <v>1646</v>
      </c>
      <c r="CZ182" t="s">
        <v>1667</v>
      </c>
      <c r="DA182" t="s">
        <v>444</v>
      </c>
      <c r="DB182" t="s">
        <v>444</v>
      </c>
      <c r="DC182" t="s">
        <v>444</v>
      </c>
      <c r="DD182" t="s">
        <v>444</v>
      </c>
      <c r="DE182" t="s">
        <v>444</v>
      </c>
      <c r="DF182" t="s">
        <v>444</v>
      </c>
      <c r="DG182" t="s">
        <v>444</v>
      </c>
      <c r="DH182" t="s">
        <v>444</v>
      </c>
      <c r="DI182" t="s">
        <v>1440</v>
      </c>
      <c r="DJ182" t="s">
        <v>444</v>
      </c>
      <c r="DK182" t="s">
        <v>444</v>
      </c>
      <c r="DL182" t="s">
        <v>444</v>
      </c>
      <c r="DM182" t="s">
        <v>444</v>
      </c>
      <c r="DN182" t="s">
        <v>444</v>
      </c>
      <c r="DO182" t="s">
        <v>444</v>
      </c>
      <c r="DP182" t="s">
        <v>444</v>
      </c>
      <c r="DQ182" t="s">
        <v>444</v>
      </c>
      <c r="DR182" t="s">
        <v>444</v>
      </c>
      <c r="DS182" t="s">
        <v>444</v>
      </c>
      <c r="DT182" s="24" t="s">
        <v>444</v>
      </c>
      <c r="DU182" s="24" t="s">
        <v>444</v>
      </c>
      <c r="DV182" t="s">
        <v>444</v>
      </c>
      <c r="DW182" t="s">
        <v>444</v>
      </c>
      <c r="DX182" s="24" t="s">
        <v>444</v>
      </c>
      <c r="DY182" s="24" t="s">
        <v>444</v>
      </c>
      <c r="DZ182" t="s">
        <v>444</v>
      </c>
      <c r="EA182" t="s">
        <v>444</v>
      </c>
      <c r="EB182" s="24" t="s">
        <v>444</v>
      </c>
      <c r="EC182" s="24" t="s">
        <v>444</v>
      </c>
      <c r="ED182" t="s">
        <v>444</v>
      </c>
      <c r="EE182" t="s">
        <v>444</v>
      </c>
      <c r="EF182" s="24" t="s">
        <v>444</v>
      </c>
      <c r="EG182" s="24" t="s">
        <v>444</v>
      </c>
      <c r="EH182" t="s">
        <v>444</v>
      </c>
      <c r="EI182" t="s">
        <v>444</v>
      </c>
      <c r="EJ182" s="24" t="s">
        <v>444</v>
      </c>
      <c r="EK182" s="24" t="s">
        <v>444</v>
      </c>
      <c r="EL182" t="s">
        <v>444</v>
      </c>
      <c r="EM182" t="s">
        <v>444</v>
      </c>
      <c r="EN182" s="24" t="s">
        <v>444</v>
      </c>
      <c r="EO182" s="24" t="s">
        <v>444</v>
      </c>
      <c r="EP182" t="s">
        <v>444</v>
      </c>
      <c r="EQ182" t="s">
        <v>444</v>
      </c>
      <c r="ER182" s="24" t="s">
        <v>444</v>
      </c>
      <c r="ES182" s="24" t="s">
        <v>444</v>
      </c>
      <c r="ET182" t="s">
        <v>444</v>
      </c>
      <c r="EU182" t="s">
        <v>444</v>
      </c>
      <c r="EV182" s="24" t="s">
        <v>444</v>
      </c>
      <c r="EW182" s="24" t="s">
        <v>444</v>
      </c>
      <c r="EX182" t="s">
        <v>444</v>
      </c>
      <c r="EY182" t="s">
        <v>444</v>
      </c>
      <c r="EZ182" s="24" t="s">
        <v>444</v>
      </c>
      <c r="FA182" s="24" t="s">
        <v>444</v>
      </c>
      <c r="FB182" t="s">
        <v>444</v>
      </c>
      <c r="FC182" t="s">
        <v>444</v>
      </c>
      <c r="FD182" s="24" t="s">
        <v>444</v>
      </c>
      <c r="FE182" s="24" t="s">
        <v>444</v>
      </c>
      <c r="FF182" t="s">
        <v>444</v>
      </c>
      <c r="FG182" t="s">
        <v>444</v>
      </c>
      <c r="FH182" s="24" t="s">
        <v>444</v>
      </c>
      <c r="FI182" s="24" t="s">
        <v>444</v>
      </c>
      <c r="FJ182" t="s">
        <v>444</v>
      </c>
      <c r="FK182" t="s">
        <v>444</v>
      </c>
      <c r="FL182" s="24" t="s">
        <v>444</v>
      </c>
      <c r="FM182" s="24" t="s">
        <v>444</v>
      </c>
      <c r="FN182" t="s">
        <v>444</v>
      </c>
      <c r="FO182" t="s">
        <v>444</v>
      </c>
      <c r="FP182" s="24" t="s">
        <v>444</v>
      </c>
      <c r="FQ182" s="24" t="s">
        <v>444</v>
      </c>
      <c r="FR182" t="s">
        <v>444</v>
      </c>
      <c r="FS182" t="s">
        <v>444</v>
      </c>
      <c r="FT182" s="24" t="s">
        <v>444</v>
      </c>
      <c r="FU182" s="24" t="s">
        <v>444</v>
      </c>
      <c r="FV182" t="s">
        <v>444</v>
      </c>
      <c r="FW182" t="s">
        <v>444</v>
      </c>
      <c r="FX182" s="24" t="s">
        <v>444</v>
      </c>
      <c r="FY182" s="24" t="s">
        <v>444</v>
      </c>
      <c r="FZ182" t="s">
        <v>444</v>
      </c>
      <c r="GA182" t="s">
        <v>444</v>
      </c>
      <c r="GB182" s="24" t="s">
        <v>444</v>
      </c>
      <c r="GC182" s="24" t="s">
        <v>444</v>
      </c>
      <c r="GD182" t="s">
        <v>444</v>
      </c>
      <c r="GE182" t="s">
        <v>444</v>
      </c>
      <c r="GF182" s="24" t="s">
        <v>444</v>
      </c>
      <c r="GG182" s="24" t="s">
        <v>444</v>
      </c>
      <c r="GH182" t="s">
        <v>15</v>
      </c>
      <c r="GI182" s="24" t="s">
        <v>571</v>
      </c>
      <c r="GJ182" s="24" t="s">
        <v>572</v>
      </c>
      <c r="GK182" t="s">
        <v>444</v>
      </c>
      <c r="GL182" t="s">
        <v>444</v>
      </c>
      <c r="GM182" s="24" t="s">
        <v>444</v>
      </c>
      <c r="GN182" s="24" t="s">
        <v>444</v>
      </c>
      <c r="GO182" t="s">
        <v>444</v>
      </c>
      <c r="GP182" t="s">
        <v>444</v>
      </c>
      <c r="GQ182" s="24" t="s">
        <v>444</v>
      </c>
      <c r="GR182" s="24" t="s">
        <v>444</v>
      </c>
      <c r="GS182" t="s">
        <v>444</v>
      </c>
      <c r="GT182" t="s">
        <v>444</v>
      </c>
      <c r="GU182" s="24" t="s">
        <v>444</v>
      </c>
      <c r="GV182" s="24" t="s">
        <v>444</v>
      </c>
      <c r="GW182" t="s">
        <v>444</v>
      </c>
      <c r="GX182" t="s">
        <v>444</v>
      </c>
      <c r="GY182" s="24" t="s">
        <v>444</v>
      </c>
      <c r="GZ182" s="24" t="s">
        <v>444</v>
      </c>
      <c r="HA182" t="s">
        <v>444</v>
      </c>
      <c r="HB182" t="s">
        <v>444</v>
      </c>
      <c r="HC182" s="24" t="s">
        <v>444</v>
      </c>
      <c r="HD182" s="24" t="s">
        <v>444</v>
      </c>
      <c r="HE182" t="s">
        <v>444</v>
      </c>
      <c r="HF182" t="s">
        <v>444</v>
      </c>
      <c r="HG182" s="24" t="s">
        <v>444</v>
      </c>
      <c r="HH182" s="24" t="s">
        <v>444</v>
      </c>
      <c r="HI182" t="s">
        <v>444</v>
      </c>
      <c r="HJ182" t="s">
        <v>444</v>
      </c>
      <c r="HK182" s="24" t="s">
        <v>444</v>
      </c>
      <c r="HL182" s="24" t="s">
        <v>444</v>
      </c>
      <c r="HM182" t="s">
        <v>444</v>
      </c>
      <c r="HN182" t="s">
        <v>444</v>
      </c>
      <c r="HO182" s="24" t="s">
        <v>444</v>
      </c>
      <c r="HP182" s="24" t="s">
        <v>444</v>
      </c>
      <c r="HQ182" t="s">
        <v>444</v>
      </c>
      <c r="HR182" t="s">
        <v>444</v>
      </c>
      <c r="HS182" s="24" t="s">
        <v>444</v>
      </c>
      <c r="HT182" s="24" t="s">
        <v>444</v>
      </c>
      <c r="HU182" t="s">
        <v>444</v>
      </c>
      <c r="HV182" t="s">
        <v>444</v>
      </c>
      <c r="HW182" s="24" t="s">
        <v>444</v>
      </c>
      <c r="HX182" s="24" t="s">
        <v>444</v>
      </c>
      <c r="HY182" t="s">
        <v>444</v>
      </c>
      <c r="HZ182" t="s">
        <v>444</v>
      </c>
      <c r="IA182" t="s">
        <v>2806</v>
      </c>
      <c r="IB182" t="s">
        <v>2736</v>
      </c>
      <c r="IC182" t="s">
        <v>2809</v>
      </c>
      <c r="ID182" s="33" t="b" cm="1">
        <f t="array" ref="ID182">_xlfn.IFNA(MATCH($A$2,_xlfn.NUMBERVALUE(Table_Query_from_MF_DSNP62[[#This Row],[CL_GLACCT_DR1]:[CL_GLACCT_CR4]]),0),0)&gt;=1</f>
        <v>1</v>
      </c>
      <c r="IE182" s="33" t="b">
        <f>OR(Table_Query_from_MF_DSNP62[[#This Row],[Pair1]:[Pair25]])</f>
        <v>1</v>
      </c>
      <c r="IF182" s="33">
        <f>_xlfn.IFNA(MATCH(TRUE,Table_Query_from_MF_DSNP62[[#This Row],[Pair1]:[Pair25]],0),"none")</f>
        <v>1</v>
      </c>
      <c r="IG182" s="33" t="b">
        <f>AND($A$2&gt;=_xlfn.NUMBERVALUE(Table_Query_from_MF_DSNP62[[#This Row],[CL_GL_ACCT_FR1]]),$A$2&lt;=_xlfn.NUMBERVALUE(Table_Query_from_MF_DSNP62[[#This Row],[CL_GL_ACCT_TO1]]))</f>
        <v>1</v>
      </c>
      <c r="IH182" s="33" t="b">
        <f>AND($A$2&gt;=_xlfn.NUMBERVALUE(Table_Query_from_MF_DSNP62[[#This Row],[CL_GL_ACCT_FR2]]),$A$2&lt;=_xlfn.NUMBERVALUE(Table_Query_from_MF_DSNP62[[#This Row],[CL_GL_ACCT_TO2]]))</f>
        <v>1</v>
      </c>
      <c r="II182" s="33" t="b">
        <f>AND($A$2&gt;=_xlfn.NUMBERVALUE(Table_Query_from_MF_DSNP62[[#This Row],[CL_GL_ACCT_FR3]]),$A$2&lt;=_xlfn.NUMBERVALUE(Table_Query_from_MF_DSNP62[[#This Row],[CL_GL_ACCT_TO3]]))</f>
        <v>1</v>
      </c>
      <c r="IJ182" s="33" t="b">
        <f>AND($A$2&gt;=_xlfn.NUMBERVALUE(Table_Query_from_MF_DSNP62[[#This Row],[CL_GL_ACCT_FR4]]),$A$2&lt;=_xlfn.NUMBERVALUE(Table_Query_from_MF_DSNP62[[#This Row],[CL_GL_ACCT_TO4]]))</f>
        <v>1</v>
      </c>
      <c r="IK182" s="33" t="b">
        <f>AND($A$2&gt;=_xlfn.NUMBERVALUE(Table_Query_from_MF_DSNP62[[#This Row],[CL_GL_ACCT_FR5]]),$A$2&lt;=_xlfn.NUMBERVALUE(Table_Query_from_MF_DSNP62[[#This Row],[CL_GL_ACCT_TO5]]))</f>
        <v>1</v>
      </c>
      <c r="IL182" s="33" t="b">
        <f>AND($A$2&gt;=_xlfn.NUMBERVALUE(Table_Query_from_MF_DSNP62[[#This Row],[CL_GL_ACCT_FR6]]),$A$2&lt;=_xlfn.NUMBERVALUE(Table_Query_from_MF_DSNP62[[#This Row],[CL_GL_ACCT_TO6]]))</f>
        <v>1</v>
      </c>
      <c r="IM182" s="33" t="b">
        <f>AND($A$2&gt;=_xlfn.NUMBERVALUE(Table_Query_from_MF_DSNP62[[#This Row],[CL_GL_ACCT_FR7]]),$A$2&lt;=_xlfn.NUMBERVALUE(Table_Query_from_MF_DSNP62[[#This Row],[CL_GL_ACCT_TO7]]))</f>
        <v>1</v>
      </c>
      <c r="IN182" s="33" t="b">
        <f>AND($A$2&gt;=_xlfn.NUMBERVALUE(Table_Query_from_MF_DSNP62[[#This Row],[CL_GL_ACCT_FR8]]),$A$2&lt;=_xlfn.NUMBERVALUE(Table_Query_from_MF_DSNP62[[#This Row],[CL_GL_ACCT_TO8]]))</f>
        <v>1</v>
      </c>
      <c r="IO182" s="33" t="b">
        <f>AND($A$2&gt;=_xlfn.NUMBERVALUE(Table_Query_from_MF_DSNP62[[#This Row],[CL_GL_ACCT_FR9]]),$A$2&lt;=_xlfn.NUMBERVALUE(Table_Query_from_MF_DSNP62[[#This Row],[CL_GL_ACCT_TO9]]))</f>
        <v>1</v>
      </c>
      <c r="IP182" s="33" t="b">
        <f>AND($A$2&gt;=_xlfn.NUMBERVALUE(Table_Query_from_MF_DSNP62[[#This Row],[CL_GL_ACCT_FR10]]),$A$2&lt;=_xlfn.NUMBERVALUE(Table_Query_from_MF_DSNP62[[#This Row],[CL_GL_ACCT_TO10]]))</f>
        <v>1</v>
      </c>
      <c r="IQ182" s="33" t="b">
        <f>AND($A$2&gt;=_xlfn.NUMBERVALUE(Table_Query_from_MF_DSNP62[[#This Row],[CL_GL_ACCT_FR11]]),$A$2&lt;=_xlfn.NUMBERVALUE(Table_Query_from_MF_DSNP62[[#This Row],[CL_GL_ACCT_TO11]]))</f>
        <v>1</v>
      </c>
      <c r="IR182" s="33" t="b">
        <f>AND($A$2&gt;=_xlfn.NUMBERVALUE(Table_Query_from_MF_DSNP62[[#This Row],[CL_GL_ACCT_FR12]]),$A$2&lt;=_xlfn.NUMBERVALUE(Table_Query_from_MF_DSNP62[[#This Row],[CL_GL_ACCT_TO12]]))</f>
        <v>1</v>
      </c>
      <c r="IS182" s="33" t="b">
        <f>AND($A$2&gt;=_xlfn.NUMBERVALUE(Table_Query_from_MF_DSNP62[[#This Row],[CL_GL_ACCT_FR13]]),$A$2&lt;=_xlfn.NUMBERVALUE(Table_Query_from_MF_DSNP62[[#This Row],[CL_GL_ACCT_TO13]]))</f>
        <v>1</v>
      </c>
      <c r="IT182" s="33" t="b">
        <f>AND($A$2&gt;=_xlfn.NUMBERVALUE(Table_Query_from_MF_DSNP62[[#This Row],[CL_GL_ACCT_FR14]]),$A$2&lt;=_xlfn.NUMBERVALUE(Table_Query_from_MF_DSNP62[[#This Row],[CL_GL_ACCT_TO14]]))</f>
        <v>1</v>
      </c>
      <c r="IU182" s="33" t="b">
        <f>AND($A$2&gt;=_xlfn.NUMBERVALUE(Table_Query_from_MF_DSNP62[[#This Row],[CL_GL_ACCT_FR15]]),$A$2&lt;=_xlfn.NUMBERVALUE(Table_Query_from_MF_DSNP62[[#This Row],[CL_GL_ACCT_TO15]]))</f>
        <v>1</v>
      </c>
      <c r="IV182" s="33" t="b">
        <f>AND($A$2&gt;=_xlfn.NUMBERVALUE(Table_Query_from_MF_DSNP62[[#This Row],[CL_GL_ACCT_FR16]]),$A$2&lt;=_xlfn.NUMBERVALUE(Table_Query_from_MF_DSNP62[[#This Row],[CL_GL_ACCT_TO16]]))</f>
        <v>1</v>
      </c>
      <c r="IW182" s="33" t="b">
        <f>AND($A$2&gt;=_xlfn.NUMBERVALUE(Table_Query_from_MF_DSNP62[[#This Row],[CL_GL_ACCT_FR17]]),$A$2&lt;=_xlfn.NUMBERVALUE(Table_Query_from_MF_DSNP62[[#This Row],[CL_GL_ACCT_TO17]]))</f>
        <v>1</v>
      </c>
      <c r="IX182" s="33" t="b">
        <f>AND($A$2&gt;=_xlfn.NUMBERVALUE(Table_Query_from_MF_DSNP62[[#This Row],[CL_GL_ACCT_FR18]]),$A$2&lt;=_xlfn.NUMBERVALUE(Table_Query_from_MF_DSNP62[[#This Row],[CL_GL_ACCT_TO18]]))</f>
        <v>1</v>
      </c>
      <c r="IY182" s="33" t="b">
        <f>AND($A$2&gt;=_xlfn.NUMBERVALUE(Table_Query_from_MF_DSNP62[[#This Row],[CL_GL_ACCT_FR19]]),$A$2&lt;=_xlfn.NUMBERVALUE(Table_Query_from_MF_DSNP62[[#This Row],[CL_GL_ACCT_TO19]]))</f>
        <v>1</v>
      </c>
      <c r="IZ182" s="33" t="b">
        <f>AND($A$2&gt;=_xlfn.NUMBERVALUE(Table_Query_from_MF_DSNP62[[#This Row],[CL_GL_ACCT_FR20]]),$A$2&lt;=_xlfn.NUMBERVALUE(Table_Query_from_MF_DSNP62[[#This Row],[CL_GL_ACCT_TO20]]))</f>
        <v>1</v>
      </c>
      <c r="JA182" s="33" t="b">
        <f>AND($A$2&gt;=_xlfn.NUMBERVALUE(Table_Query_from_MF_DSNP62[[#This Row],[CL_GL_ACCT_FR21]]),$A$2&lt;=_xlfn.NUMBERVALUE(Table_Query_from_MF_DSNP62[[#This Row],[CL_GL_ACCT_TO21]]))</f>
        <v>1</v>
      </c>
      <c r="JB182" s="33" t="b">
        <f>AND($A$2&gt;=_xlfn.NUMBERVALUE(Table_Query_from_MF_DSNP62[[#This Row],[CL_GL_ACCT_FR22]]),$A$2&lt;=_xlfn.NUMBERVALUE(Table_Query_from_MF_DSNP62[[#This Row],[CL_GL_ACCT_TO22]]))</f>
        <v>1</v>
      </c>
      <c r="JC182" s="33" t="b">
        <f>AND($A$2&gt;=_xlfn.NUMBERVALUE(Table_Query_from_MF_DSNP62[[#This Row],[CL_GL_ACCT_FR23]]),$A$2&lt;=_xlfn.NUMBERVALUE(Table_Query_from_MF_DSNP62[[#This Row],[CL_GL_ACCT_TO23]]))</f>
        <v>1</v>
      </c>
      <c r="JD182" s="33" t="b">
        <f>AND($A$2&gt;=_xlfn.NUMBERVALUE(Table_Query_from_MF_DSNP62[[#This Row],[CL_GL_ACCT_FR24]]),$A$2&lt;=_xlfn.NUMBERVALUE(Table_Query_from_MF_DSNP62[[#This Row],[CL_GL_ACCT_TO24]]))</f>
        <v>1</v>
      </c>
      <c r="JE182" s="33" t="b">
        <f>AND($A$2&gt;=_xlfn.NUMBERVALUE(Table_Query_from_MF_DSNP62[[#This Row],[CL_GL_ACCT_FR25]]),$A$2&lt;=_xlfn.NUMBERVALUE(Table_Query_from_MF_DSNP62[[#This Row],[CL_GL_ACCT_TO25]]))</f>
        <v>1</v>
      </c>
      <c r="JF182" s="33" t="b">
        <f>OR(Table_Query_from_MF_DSNP62[[#This Row],[PairA]:[PairO]])</f>
        <v>1</v>
      </c>
      <c r="JG182" s="33">
        <f>_xlfn.IFNA(MATCH(TRUE,Table_Query_from_MF_DSNP62[[#This Row],[PairA]:[PairO]],0),"none")</f>
        <v>2</v>
      </c>
      <c r="JH182" s="33" t="b">
        <f>AND($B$2&gt;=_xlfn.NUMBERVALUE(Table_Query_from_MF_DSNP62[[#This Row],[CL_CMP_OBJ_FR1]]),$B$2&lt;=_xlfn.NUMBERVALUE(Table_Query_from_MF_DSNP62[[#This Row],[CL_CMP_OBJ_TO1]]))</f>
        <v>0</v>
      </c>
      <c r="JI182" s="33" t="b">
        <f>AND($B$2&gt;=_xlfn.NUMBERVALUE(Table_Query_from_MF_DSNP62[[#This Row],[CL_CMP_OBJ_FR2]]),$B$2&lt;=_xlfn.NUMBERVALUE(Table_Query_from_MF_DSNP62[[#This Row],[CL_CMP_OBJ_TO2]]))</f>
        <v>1</v>
      </c>
      <c r="JJ182" s="33" t="b">
        <f>AND($B$2&gt;=_xlfn.NUMBERVALUE(Table_Query_from_MF_DSNP62[[#This Row],[CL_CMP_OBJ_FR3]]),$B$2&lt;=_xlfn.NUMBERVALUE(Table_Query_from_MF_DSNP62[[#This Row],[CL_CMP_OBJ_TO3]]))</f>
        <v>1</v>
      </c>
      <c r="JK182" s="33" t="b">
        <f>AND($B$2&gt;=_xlfn.NUMBERVALUE(Table_Query_from_MF_DSNP62[[#This Row],[CL_CMP_OBJ_FR4]]),$B$2&lt;=_xlfn.NUMBERVALUE(Table_Query_from_MF_DSNP62[[#This Row],[CL_CMP_OBJ_TO4]]))</f>
        <v>1</v>
      </c>
      <c r="JL182" s="33" t="b">
        <f>AND($B$2&gt;=_xlfn.NUMBERVALUE(Table_Query_from_MF_DSNP62[[#This Row],[CL_CMP_OBJ_FR5]]),$B$2&lt;=_xlfn.NUMBERVALUE(Table_Query_from_MF_DSNP62[[#This Row],[CL_CMP_OBJ_TO5]]))</f>
        <v>1</v>
      </c>
      <c r="JM182" s="33" t="b">
        <f>AND($B$2&gt;=_xlfn.NUMBERVALUE(Table_Query_from_MF_DSNP62[[#This Row],[CL_CMP_OBJ_FR6]]),$B$2&lt;=_xlfn.NUMBERVALUE(Table_Query_from_MF_DSNP62[[#This Row],[CL_CMP_OBJ_TO6]]))</f>
        <v>1</v>
      </c>
      <c r="JN182" s="33" t="b">
        <f>AND($B$2&gt;=_xlfn.NUMBERVALUE(Table_Query_from_MF_DSNP62[[#This Row],[CL_CMP_OBJ_FR7]]),$B$2&lt;=_xlfn.NUMBERVALUE(Table_Query_from_MF_DSNP62[[#This Row],[CL_CMP_OBJ_TO7]]))</f>
        <v>1</v>
      </c>
      <c r="JO182" s="33" t="b">
        <f>AND($B$2&gt;=_xlfn.NUMBERVALUE(Table_Query_from_MF_DSNP62[[#This Row],[CL_CMP_OBJ_FR8]]),$B$2&lt;=_xlfn.NUMBERVALUE(Table_Query_from_MF_DSNP62[[#This Row],[CL_CMP_OBJ_TO8]]))</f>
        <v>1</v>
      </c>
      <c r="JP182" s="33" t="b">
        <f>AND($B$2&gt;=_xlfn.NUMBERVALUE(Table_Query_from_MF_DSNP62[[#This Row],[CL_CMP_OBJ_FR9]]),$B$2&lt;=_xlfn.NUMBERVALUE(Table_Query_from_MF_DSNP62[[#This Row],[CL_CMP_OBJ_TO9]]))</f>
        <v>1</v>
      </c>
      <c r="JQ182" s="33" t="b">
        <f>AND($B$2&gt;=_xlfn.NUMBERVALUE(Table_Query_from_MF_DSNP62[[#This Row],[CL_CMP_OBJ_FR10]]),$B$2&lt;=_xlfn.NUMBERVALUE(Table_Query_from_MF_DSNP62[[#This Row],[CL_CMP_OBJ_TO10]]))</f>
        <v>1</v>
      </c>
      <c r="JR182" s="33" t="b">
        <f>AND($B$2&gt;=_xlfn.NUMBERVALUE(Table_Query_from_MF_DSNP62[[#This Row],[CL_CMP_OBJ_FR11]]),$B$2&lt;=_xlfn.NUMBERVALUE(Table_Query_from_MF_DSNP62[[#This Row],[CL_CMP_OBJ_TO11]]))</f>
        <v>1</v>
      </c>
      <c r="JS182" s="33" t="b">
        <f>AND($B$2&gt;=_xlfn.NUMBERVALUE(Table_Query_from_MF_DSNP62[[#This Row],[CL_CMP_OBJ_FR12]]),$B$2&lt;=_xlfn.NUMBERVALUE(Table_Query_from_MF_DSNP62[[#This Row],[CL_CMP_OBJ_TO12]]))</f>
        <v>1</v>
      </c>
      <c r="JT182" s="33" t="b">
        <f>AND($B$2&gt;=_xlfn.NUMBERVALUE(Table_Query_from_MF_DSNP62[[#This Row],[CL_CMP_OBJ_FR13]]),$B$2&lt;=_xlfn.NUMBERVALUE(Table_Query_from_MF_DSNP62[[#This Row],[CL_CMP_OBJ_TO13]]))</f>
        <v>1</v>
      </c>
      <c r="JU182" s="33" t="b">
        <f>AND($B$2&gt;=_xlfn.NUMBERVALUE(Table_Query_from_MF_DSNP62[[#This Row],[CL_CMP_OBJ_FR14]]),$B$2&lt;=_xlfn.NUMBERVALUE(Table_Query_from_MF_DSNP62[[#This Row],[CL_CMP_OBJ_TO14]]))</f>
        <v>1</v>
      </c>
      <c r="JV182" s="33" t="b">
        <f>AND($B$2&gt;=_xlfn.NUMBERVALUE(Table_Query_from_MF_DSNP62[[#This Row],[CL_CMP_OBJ_FR15]]),$B$2&lt;=_xlfn.NUMBERVALUE(Table_Query_from_MF_DSNP62[[#This Row],[CL_CMP_OBJ_TO15]]))</f>
        <v>1</v>
      </c>
    </row>
    <row r="183" spans="1:282" x14ac:dyDescent="0.25">
      <c r="A183" t="b">
        <f>OR(,Table_Query_from_MF_DSNP62[[#This Row],[Desired GL included as "hard-coded" GL?]],Table_Query_from_MF_DSNP62[[#This Row],[Desired GL included as "Open GL"?]])</f>
        <v>1</v>
      </c>
      <c r="B183" t="b">
        <f>Table_Query_from_MF_DSNP62[[#This Row],[Desired CObj included as "Open CObj"?]]</f>
        <v>1</v>
      </c>
      <c r="C183" t="s">
        <v>1671</v>
      </c>
      <c r="D183" t="s">
        <v>1672</v>
      </c>
      <c r="E183" t="s">
        <v>15</v>
      </c>
      <c r="F183" s="24" t="s">
        <v>422</v>
      </c>
      <c r="G183" t="s">
        <v>168</v>
      </c>
      <c r="H183" s="24" t="s">
        <v>322</v>
      </c>
      <c r="I183" t="s">
        <v>293</v>
      </c>
      <c r="J183" s="24" t="s">
        <v>444</v>
      </c>
      <c r="K183" t="s">
        <v>444</v>
      </c>
      <c r="L183" s="24" t="s">
        <v>444</v>
      </c>
      <c r="M183" t="s">
        <v>444</v>
      </c>
      <c r="N183" t="s">
        <v>444</v>
      </c>
      <c r="O183" t="s">
        <v>15</v>
      </c>
      <c r="P183" t="s">
        <v>444</v>
      </c>
      <c r="Q183" t="s">
        <v>15</v>
      </c>
      <c r="R183" t="s">
        <v>444</v>
      </c>
      <c r="S183" t="s">
        <v>442</v>
      </c>
      <c r="T183" t="s">
        <v>447</v>
      </c>
      <c r="U183" t="s">
        <v>444</v>
      </c>
      <c r="V183" t="s">
        <v>444</v>
      </c>
      <c r="W183" t="s">
        <v>447</v>
      </c>
      <c r="X183" t="s">
        <v>444</v>
      </c>
      <c r="Y183" t="s">
        <v>444</v>
      </c>
      <c r="Z183" t="s">
        <v>447</v>
      </c>
      <c r="AA183" t="s">
        <v>447</v>
      </c>
      <c r="AB183" t="s">
        <v>444</v>
      </c>
      <c r="AC183" t="s">
        <v>444</v>
      </c>
      <c r="AD183" t="s">
        <v>447</v>
      </c>
      <c r="AE183" t="s">
        <v>447</v>
      </c>
      <c r="AF183" t="s">
        <v>447</v>
      </c>
      <c r="AG183" t="s">
        <v>447</v>
      </c>
      <c r="AH183" t="s">
        <v>447</v>
      </c>
      <c r="AI183" t="s">
        <v>447</v>
      </c>
      <c r="AJ183" t="s">
        <v>442</v>
      </c>
      <c r="AK183" t="s">
        <v>442</v>
      </c>
      <c r="AL183" t="s">
        <v>444</v>
      </c>
      <c r="AM183" t="s">
        <v>444</v>
      </c>
      <c r="AN183" t="s">
        <v>444</v>
      </c>
      <c r="AO183" t="s">
        <v>444</v>
      </c>
      <c r="AP183" t="s">
        <v>447</v>
      </c>
      <c r="AQ183" t="s">
        <v>528</v>
      </c>
      <c r="AR183" t="s">
        <v>282</v>
      </c>
      <c r="AS183" t="s">
        <v>7</v>
      </c>
      <c r="AT183" t="s">
        <v>10</v>
      </c>
      <c r="AU183" t="s">
        <v>1590</v>
      </c>
      <c r="AV183" t="s">
        <v>1359</v>
      </c>
      <c r="AW183" t="s">
        <v>444</v>
      </c>
      <c r="AX183" t="s">
        <v>444</v>
      </c>
      <c r="AY183" t="s">
        <v>444</v>
      </c>
      <c r="AZ183" t="s">
        <v>444</v>
      </c>
      <c r="BA183" t="s">
        <v>444</v>
      </c>
      <c r="BB183" t="s">
        <v>1591</v>
      </c>
      <c r="BC183" t="s">
        <v>1592</v>
      </c>
      <c r="BD183" t="s">
        <v>1359</v>
      </c>
      <c r="BE183" t="s">
        <v>444</v>
      </c>
      <c r="BF183" t="s">
        <v>1360</v>
      </c>
      <c r="BG183" t="s">
        <v>444</v>
      </c>
      <c r="BH183" t="s">
        <v>444</v>
      </c>
      <c r="BI183" t="s">
        <v>444</v>
      </c>
      <c r="BJ183" t="s">
        <v>444</v>
      </c>
      <c r="BK183" t="s">
        <v>444</v>
      </c>
      <c r="BL183" t="s">
        <v>444</v>
      </c>
      <c r="BM183" t="s">
        <v>444</v>
      </c>
      <c r="BN183" t="s">
        <v>444</v>
      </c>
      <c r="BO183" t="s">
        <v>444</v>
      </c>
      <c r="BP183" t="s">
        <v>444</v>
      </c>
      <c r="BQ183" t="s">
        <v>740</v>
      </c>
      <c r="BR183" t="s">
        <v>906</v>
      </c>
      <c r="BS183" t="s">
        <v>444</v>
      </c>
      <c r="BT183" t="s">
        <v>1360</v>
      </c>
      <c r="BU183" t="s">
        <v>188</v>
      </c>
      <c r="BV183" t="s">
        <v>444</v>
      </c>
      <c r="BW183" t="s">
        <v>740</v>
      </c>
      <c r="BX183" t="s">
        <v>906</v>
      </c>
      <c r="BY183" t="s">
        <v>444</v>
      </c>
      <c r="BZ183" t="s">
        <v>1360</v>
      </c>
      <c r="CA183" t="s">
        <v>188</v>
      </c>
      <c r="CB183" t="s">
        <v>444</v>
      </c>
      <c r="CC183" t="s">
        <v>444</v>
      </c>
      <c r="CD183" t="s">
        <v>444</v>
      </c>
      <c r="CE183" t="s">
        <v>444</v>
      </c>
      <c r="CF183" t="s">
        <v>444</v>
      </c>
      <c r="CG183" t="s">
        <v>444</v>
      </c>
      <c r="CH183" t="s">
        <v>444</v>
      </c>
      <c r="CI183" t="s">
        <v>740</v>
      </c>
      <c r="CJ183" t="s">
        <v>906</v>
      </c>
      <c r="CK183" t="s">
        <v>444</v>
      </c>
      <c r="CL183" t="s">
        <v>1360</v>
      </c>
      <c r="CM183" t="s">
        <v>188</v>
      </c>
      <c r="CN183" t="s">
        <v>444</v>
      </c>
      <c r="CO183" t="s">
        <v>740</v>
      </c>
      <c r="CP183" t="s">
        <v>906</v>
      </c>
      <c r="CQ183" t="s">
        <v>444</v>
      </c>
      <c r="CR183" t="s">
        <v>1360</v>
      </c>
      <c r="CS183" t="s">
        <v>188</v>
      </c>
      <c r="CT183" t="s">
        <v>444</v>
      </c>
      <c r="CU183" t="s">
        <v>444</v>
      </c>
      <c r="CV183" t="s">
        <v>2806</v>
      </c>
      <c r="CW183" t="s">
        <v>2810</v>
      </c>
      <c r="CX183" t="s">
        <v>2810</v>
      </c>
      <c r="CY183" t="s">
        <v>1593</v>
      </c>
      <c r="CZ183" t="s">
        <v>1594</v>
      </c>
      <c r="DA183" t="s">
        <v>1606</v>
      </c>
      <c r="DB183" t="s">
        <v>444</v>
      </c>
      <c r="DC183" t="s">
        <v>444</v>
      </c>
      <c r="DD183" t="s">
        <v>444</v>
      </c>
      <c r="DE183" t="s">
        <v>444</v>
      </c>
      <c r="DF183" t="s">
        <v>444</v>
      </c>
      <c r="DG183" t="s">
        <v>444</v>
      </c>
      <c r="DH183" t="s">
        <v>444</v>
      </c>
      <c r="DI183" t="s">
        <v>1440</v>
      </c>
      <c r="DJ183" t="s">
        <v>444</v>
      </c>
      <c r="DK183" t="s">
        <v>444</v>
      </c>
      <c r="DL183" t="s">
        <v>444</v>
      </c>
      <c r="DM183" t="s">
        <v>444</v>
      </c>
      <c r="DN183" t="s">
        <v>444</v>
      </c>
      <c r="DO183" t="s">
        <v>444</v>
      </c>
      <c r="DP183" t="s">
        <v>444</v>
      </c>
      <c r="DQ183" t="s">
        <v>444</v>
      </c>
      <c r="DR183" t="s">
        <v>444</v>
      </c>
      <c r="DS183" t="s">
        <v>444</v>
      </c>
      <c r="DT183" s="24" t="s">
        <v>444</v>
      </c>
      <c r="DU183" s="24" t="s">
        <v>444</v>
      </c>
      <c r="DV183" t="s">
        <v>444</v>
      </c>
      <c r="DW183" t="s">
        <v>444</v>
      </c>
      <c r="DX183" s="24" t="s">
        <v>444</v>
      </c>
      <c r="DY183" s="24" t="s">
        <v>444</v>
      </c>
      <c r="DZ183" t="s">
        <v>444</v>
      </c>
      <c r="EA183" t="s">
        <v>444</v>
      </c>
      <c r="EB183" s="24" t="s">
        <v>444</v>
      </c>
      <c r="EC183" s="24" t="s">
        <v>444</v>
      </c>
      <c r="ED183" t="s">
        <v>444</v>
      </c>
      <c r="EE183" t="s">
        <v>444</v>
      </c>
      <c r="EF183" s="24" t="s">
        <v>444</v>
      </c>
      <c r="EG183" s="24" t="s">
        <v>444</v>
      </c>
      <c r="EH183" t="s">
        <v>444</v>
      </c>
      <c r="EI183" t="s">
        <v>444</v>
      </c>
      <c r="EJ183" s="24" t="s">
        <v>444</v>
      </c>
      <c r="EK183" s="24" t="s">
        <v>444</v>
      </c>
      <c r="EL183" t="s">
        <v>444</v>
      </c>
      <c r="EM183" t="s">
        <v>444</v>
      </c>
      <c r="EN183" s="24" t="s">
        <v>444</v>
      </c>
      <c r="EO183" s="24" t="s">
        <v>444</v>
      </c>
      <c r="EP183" t="s">
        <v>444</v>
      </c>
      <c r="EQ183" t="s">
        <v>444</v>
      </c>
      <c r="ER183" s="24" t="s">
        <v>444</v>
      </c>
      <c r="ES183" s="24" t="s">
        <v>444</v>
      </c>
      <c r="ET183" t="s">
        <v>444</v>
      </c>
      <c r="EU183" t="s">
        <v>444</v>
      </c>
      <c r="EV183" s="24" t="s">
        <v>444</v>
      </c>
      <c r="EW183" s="24" t="s">
        <v>444</v>
      </c>
      <c r="EX183" t="s">
        <v>444</v>
      </c>
      <c r="EY183" t="s">
        <v>444</v>
      </c>
      <c r="EZ183" s="24" t="s">
        <v>444</v>
      </c>
      <c r="FA183" s="24" t="s">
        <v>444</v>
      </c>
      <c r="FB183" t="s">
        <v>444</v>
      </c>
      <c r="FC183" t="s">
        <v>444</v>
      </c>
      <c r="FD183" s="24" t="s">
        <v>444</v>
      </c>
      <c r="FE183" s="24" t="s">
        <v>444</v>
      </c>
      <c r="FF183" t="s">
        <v>444</v>
      </c>
      <c r="FG183" t="s">
        <v>444</v>
      </c>
      <c r="FH183" s="24" t="s">
        <v>444</v>
      </c>
      <c r="FI183" s="24" t="s">
        <v>444</v>
      </c>
      <c r="FJ183" t="s">
        <v>444</v>
      </c>
      <c r="FK183" t="s">
        <v>444</v>
      </c>
      <c r="FL183" s="24" t="s">
        <v>444</v>
      </c>
      <c r="FM183" s="24" t="s">
        <v>444</v>
      </c>
      <c r="FN183" t="s">
        <v>444</v>
      </c>
      <c r="FO183" t="s">
        <v>444</v>
      </c>
      <c r="FP183" s="24" t="s">
        <v>444</v>
      </c>
      <c r="FQ183" s="24" t="s">
        <v>444</v>
      </c>
      <c r="FR183" t="s">
        <v>444</v>
      </c>
      <c r="FS183" t="s">
        <v>444</v>
      </c>
      <c r="FT183" s="24" t="s">
        <v>444</v>
      </c>
      <c r="FU183" s="24" t="s">
        <v>444</v>
      </c>
      <c r="FV183" t="s">
        <v>444</v>
      </c>
      <c r="FW183" t="s">
        <v>444</v>
      </c>
      <c r="FX183" s="24" t="s">
        <v>444</v>
      </c>
      <c r="FY183" s="24" t="s">
        <v>444</v>
      </c>
      <c r="FZ183" t="s">
        <v>444</v>
      </c>
      <c r="GA183" t="s">
        <v>444</v>
      </c>
      <c r="GB183" s="24" t="s">
        <v>444</v>
      </c>
      <c r="GC183" s="24" t="s">
        <v>444</v>
      </c>
      <c r="GD183" t="s">
        <v>444</v>
      </c>
      <c r="GE183" t="s">
        <v>444</v>
      </c>
      <c r="GF183" s="24" t="s">
        <v>444</v>
      </c>
      <c r="GG183" s="24" t="s">
        <v>444</v>
      </c>
      <c r="GH183" t="s">
        <v>15</v>
      </c>
      <c r="GI183" s="24" t="s">
        <v>1598</v>
      </c>
      <c r="GJ183" s="24" t="s">
        <v>1598</v>
      </c>
      <c r="GK183" t="s">
        <v>444</v>
      </c>
      <c r="GL183" t="s">
        <v>444</v>
      </c>
      <c r="GM183" s="24" t="s">
        <v>444</v>
      </c>
      <c r="GN183" s="24" t="s">
        <v>444</v>
      </c>
      <c r="GO183" t="s">
        <v>444</v>
      </c>
      <c r="GP183" t="s">
        <v>444</v>
      </c>
      <c r="GQ183" s="24" t="s">
        <v>444</v>
      </c>
      <c r="GR183" s="24" t="s">
        <v>444</v>
      </c>
      <c r="GS183" t="s">
        <v>444</v>
      </c>
      <c r="GT183" t="s">
        <v>444</v>
      </c>
      <c r="GU183" s="24" t="s">
        <v>444</v>
      </c>
      <c r="GV183" s="24" t="s">
        <v>444</v>
      </c>
      <c r="GW183" t="s">
        <v>444</v>
      </c>
      <c r="GX183" t="s">
        <v>444</v>
      </c>
      <c r="GY183" s="24" t="s">
        <v>444</v>
      </c>
      <c r="GZ183" s="24" t="s">
        <v>444</v>
      </c>
      <c r="HA183" t="s">
        <v>444</v>
      </c>
      <c r="HB183" t="s">
        <v>444</v>
      </c>
      <c r="HC183" s="24" t="s">
        <v>444</v>
      </c>
      <c r="HD183" s="24" t="s">
        <v>444</v>
      </c>
      <c r="HE183" t="s">
        <v>444</v>
      </c>
      <c r="HF183" t="s">
        <v>444</v>
      </c>
      <c r="HG183" s="24" t="s">
        <v>444</v>
      </c>
      <c r="HH183" s="24" t="s">
        <v>444</v>
      </c>
      <c r="HI183" t="s">
        <v>444</v>
      </c>
      <c r="HJ183" t="s">
        <v>444</v>
      </c>
      <c r="HK183" s="24" t="s">
        <v>444</v>
      </c>
      <c r="HL183" s="24" t="s">
        <v>444</v>
      </c>
      <c r="HM183" t="s">
        <v>444</v>
      </c>
      <c r="HN183" t="s">
        <v>444</v>
      </c>
      <c r="HO183" s="24" t="s">
        <v>444</v>
      </c>
      <c r="HP183" s="24" t="s">
        <v>444</v>
      </c>
      <c r="HQ183" t="s">
        <v>444</v>
      </c>
      <c r="HR183" t="s">
        <v>444</v>
      </c>
      <c r="HS183" s="24" t="s">
        <v>444</v>
      </c>
      <c r="HT183" s="24" t="s">
        <v>444</v>
      </c>
      <c r="HU183" t="s">
        <v>444</v>
      </c>
      <c r="HV183" t="s">
        <v>444</v>
      </c>
      <c r="HW183" s="24" t="s">
        <v>444</v>
      </c>
      <c r="HX183" s="24" t="s">
        <v>444</v>
      </c>
      <c r="HY183" t="s">
        <v>444</v>
      </c>
      <c r="HZ183" t="s">
        <v>444</v>
      </c>
      <c r="IA183" t="s">
        <v>2806</v>
      </c>
      <c r="IB183" t="s">
        <v>2736</v>
      </c>
      <c r="IC183" t="s">
        <v>3046</v>
      </c>
      <c r="ID183" s="33" t="b" cm="1">
        <f t="array" ref="ID183">_xlfn.IFNA(MATCH($A$2,_xlfn.NUMBERVALUE(Table_Query_from_MF_DSNP62[[#This Row],[CL_GLACCT_DR1]:[CL_GLACCT_CR4]]),0),0)&gt;=1</f>
        <v>1</v>
      </c>
      <c r="IE183" s="33" t="b">
        <f>OR(Table_Query_from_MF_DSNP62[[#This Row],[Pair1]:[Pair25]])</f>
        <v>1</v>
      </c>
      <c r="IF183" s="33">
        <f>_xlfn.IFNA(MATCH(TRUE,Table_Query_from_MF_DSNP62[[#This Row],[Pair1]:[Pair25]],0),"none")</f>
        <v>1</v>
      </c>
      <c r="IG183" s="33" t="b">
        <f>AND($A$2&gt;=_xlfn.NUMBERVALUE(Table_Query_from_MF_DSNP62[[#This Row],[CL_GL_ACCT_FR1]]),$A$2&lt;=_xlfn.NUMBERVALUE(Table_Query_from_MF_DSNP62[[#This Row],[CL_GL_ACCT_TO1]]))</f>
        <v>1</v>
      </c>
      <c r="IH183" s="33" t="b">
        <f>AND($A$2&gt;=_xlfn.NUMBERVALUE(Table_Query_from_MF_DSNP62[[#This Row],[CL_GL_ACCT_FR2]]),$A$2&lt;=_xlfn.NUMBERVALUE(Table_Query_from_MF_DSNP62[[#This Row],[CL_GL_ACCT_TO2]]))</f>
        <v>1</v>
      </c>
      <c r="II183" s="33" t="b">
        <f>AND($A$2&gt;=_xlfn.NUMBERVALUE(Table_Query_from_MF_DSNP62[[#This Row],[CL_GL_ACCT_FR3]]),$A$2&lt;=_xlfn.NUMBERVALUE(Table_Query_from_MF_DSNP62[[#This Row],[CL_GL_ACCT_TO3]]))</f>
        <v>1</v>
      </c>
      <c r="IJ183" s="33" t="b">
        <f>AND($A$2&gt;=_xlfn.NUMBERVALUE(Table_Query_from_MF_DSNP62[[#This Row],[CL_GL_ACCT_FR4]]),$A$2&lt;=_xlfn.NUMBERVALUE(Table_Query_from_MF_DSNP62[[#This Row],[CL_GL_ACCT_TO4]]))</f>
        <v>1</v>
      </c>
      <c r="IK183" s="33" t="b">
        <f>AND($A$2&gt;=_xlfn.NUMBERVALUE(Table_Query_from_MF_DSNP62[[#This Row],[CL_GL_ACCT_FR5]]),$A$2&lt;=_xlfn.NUMBERVALUE(Table_Query_from_MF_DSNP62[[#This Row],[CL_GL_ACCT_TO5]]))</f>
        <v>1</v>
      </c>
      <c r="IL183" s="33" t="b">
        <f>AND($A$2&gt;=_xlfn.NUMBERVALUE(Table_Query_from_MF_DSNP62[[#This Row],[CL_GL_ACCT_FR6]]),$A$2&lt;=_xlfn.NUMBERVALUE(Table_Query_from_MF_DSNP62[[#This Row],[CL_GL_ACCT_TO6]]))</f>
        <v>1</v>
      </c>
      <c r="IM183" s="33" t="b">
        <f>AND($A$2&gt;=_xlfn.NUMBERVALUE(Table_Query_from_MF_DSNP62[[#This Row],[CL_GL_ACCT_FR7]]),$A$2&lt;=_xlfn.NUMBERVALUE(Table_Query_from_MF_DSNP62[[#This Row],[CL_GL_ACCT_TO7]]))</f>
        <v>1</v>
      </c>
      <c r="IN183" s="33" t="b">
        <f>AND($A$2&gt;=_xlfn.NUMBERVALUE(Table_Query_from_MF_DSNP62[[#This Row],[CL_GL_ACCT_FR8]]),$A$2&lt;=_xlfn.NUMBERVALUE(Table_Query_from_MF_DSNP62[[#This Row],[CL_GL_ACCT_TO8]]))</f>
        <v>1</v>
      </c>
      <c r="IO183" s="33" t="b">
        <f>AND($A$2&gt;=_xlfn.NUMBERVALUE(Table_Query_from_MF_DSNP62[[#This Row],[CL_GL_ACCT_FR9]]),$A$2&lt;=_xlfn.NUMBERVALUE(Table_Query_from_MF_DSNP62[[#This Row],[CL_GL_ACCT_TO9]]))</f>
        <v>1</v>
      </c>
      <c r="IP183" s="33" t="b">
        <f>AND($A$2&gt;=_xlfn.NUMBERVALUE(Table_Query_from_MF_DSNP62[[#This Row],[CL_GL_ACCT_FR10]]),$A$2&lt;=_xlfn.NUMBERVALUE(Table_Query_from_MF_DSNP62[[#This Row],[CL_GL_ACCT_TO10]]))</f>
        <v>1</v>
      </c>
      <c r="IQ183" s="33" t="b">
        <f>AND($A$2&gt;=_xlfn.NUMBERVALUE(Table_Query_from_MF_DSNP62[[#This Row],[CL_GL_ACCT_FR11]]),$A$2&lt;=_xlfn.NUMBERVALUE(Table_Query_from_MF_DSNP62[[#This Row],[CL_GL_ACCT_TO11]]))</f>
        <v>1</v>
      </c>
      <c r="IR183" s="33" t="b">
        <f>AND($A$2&gt;=_xlfn.NUMBERVALUE(Table_Query_from_MF_DSNP62[[#This Row],[CL_GL_ACCT_FR12]]),$A$2&lt;=_xlfn.NUMBERVALUE(Table_Query_from_MF_DSNP62[[#This Row],[CL_GL_ACCT_TO12]]))</f>
        <v>1</v>
      </c>
      <c r="IS183" s="33" t="b">
        <f>AND($A$2&gt;=_xlfn.NUMBERVALUE(Table_Query_from_MF_DSNP62[[#This Row],[CL_GL_ACCT_FR13]]),$A$2&lt;=_xlfn.NUMBERVALUE(Table_Query_from_MF_DSNP62[[#This Row],[CL_GL_ACCT_TO13]]))</f>
        <v>1</v>
      </c>
      <c r="IT183" s="33" t="b">
        <f>AND($A$2&gt;=_xlfn.NUMBERVALUE(Table_Query_from_MF_DSNP62[[#This Row],[CL_GL_ACCT_FR14]]),$A$2&lt;=_xlfn.NUMBERVALUE(Table_Query_from_MF_DSNP62[[#This Row],[CL_GL_ACCT_TO14]]))</f>
        <v>1</v>
      </c>
      <c r="IU183" s="33" t="b">
        <f>AND($A$2&gt;=_xlfn.NUMBERVALUE(Table_Query_from_MF_DSNP62[[#This Row],[CL_GL_ACCT_FR15]]),$A$2&lt;=_xlfn.NUMBERVALUE(Table_Query_from_MF_DSNP62[[#This Row],[CL_GL_ACCT_TO15]]))</f>
        <v>1</v>
      </c>
      <c r="IV183" s="33" t="b">
        <f>AND($A$2&gt;=_xlfn.NUMBERVALUE(Table_Query_from_MF_DSNP62[[#This Row],[CL_GL_ACCT_FR16]]),$A$2&lt;=_xlfn.NUMBERVALUE(Table_Query_from_MF_DSNP62[[#This Row],[CL_GL_ACCT_TO16]]))</f>
        <v>1</v>
      </c>
      <c r="IW183" s="33" t="b">
        <f>AND($A$2&gt;=_xlfn.NUMBERVALUE(Table_Query_from_MF_DSNP62[[#This Row],[CL_GL_ACCT_FR17]]),$A$2&lt;=_xlfn.NUMBERVALUE(Table_Query_from_MF_DSNP62[[#This Row],[CL_GL_ACCT_TO17]]))</f>
        <v>1</v>
      </c>
      <c r="IX183" s="33" t="b">
        <f>AND($A$2&gt;=_xlfn.NUMBERVALUE(Table_Query_from_MF_DSNP62[[#This Row],[CL_GL_ACCT_FR18]]),$A$2&lt;=_xlfn.NUMBERVALUE(Table_Query_from_MF_DSNP62[[#This Row],[CL_GL_ACCT_TO18]]))</f>
        <v>1</v>
      </c>
      <c r="IY183" s="33" t="b">
        <f>AND($A$2&gt;=_xlfn.NUMBERVALUE(Table_Query_from_MF_DSNP62[[#This Row],[CL_GL_ACCT_FR19]]),$A$2&lt;=_xlfn.NUMBERVALUE(Table_Query_from_MF_DSNP62[[#This Row],[CL_GL_ACCT_TO19]]))</f>
        <v>1</v>
      </c>
      <c r="IZ183" s="33" t="b">
        <f>AND($A$2&gt;=_xlfn.NUMBERVALUE(Table_Query_from_MF_DSNP62[[#This Row],[CL_GL_ACCT_FR20]]),$A$2&lt;=_xlfn.NUMBERVALUE(Table_Query_from_MF_DSNP62[[#This Row],[CL_GL_ACCT_TO20]]))</f>
        <v>1</v>
      </c>
      <c r="JA183" s="33" t="b">
        <f>AND($A$2&gt;=_xlfn.NUMBERVALUE(Table_Query_from_MF_DSNP62[[#This Row],[CL_GL_ACCT_FR21]]),$A$2&lt;=_xlfn.NUMBERVALUE(Table_Query_from_MF_DSNP62[[#This Row],[CL_GL_ACCT_TO21]]))</f>
        <v>1</v>
      </c>
      <c r="JB183" s="33" t="b">
        <f>AND($A$2&gt;=_xlfn.NUMBERVALUE(Table_Query_from_MF_DSNP62[[#This Row],[CL_GL_ACCT_FR22]]),$A$2&lt;=_xlfn.NUMBERVALUE(Table_Query_from_MF_DSNP62[[#This Row],[CL_GL_ACCT_TO22]]))</f>
        <v>1</v>
      </c>
      <c r="JC183" s="33" t="b">
        <f>AND($A$2&gt;=_xlfn.NUMBERVALUE(Table_Query_from_MF_DSNP62[[#This Row],[CL_GL_ACCT_FR23]]),$A$2&lt;=_xlfn.NUMBERVALUE(Table_Query_from_MF_DSNP62[[#This Row],[CL_GL_ACCT_TO23]]))</f>
        <v>1</v>
      </c>
      <c r="JD183" s="33" t="b">
        <f>AND($A$2&gt;=_xlfn.NUMBERVALUE(Table_Query_from_MF_DSNP62[[#This Row],[CL_GL_ACCT_FR24]]),$A$2&lt;=_xlfn.NUMBERVALUE(Table_Query_from_MF_DSNP62[[#This Row],[CL_GL_ACCT_TO24]]))</f>
        <v>1</v>
      </c>
      <c r="JE183" s="33" t="b">
        <f>AND($A$2&gt;=_xlfn.NUMBERVALUE(Table_Query_from_MF_DSNP62[[#This Row],[CL_GL_ACCT_FR25]]),$A$2&lt;=_xlfn.NUMBERVALUE(Table_Query_from_MF_DSNP62[[#This Row],[CL_GL_ACCT_TO25]]))</f>
        <v>1</v>
      </c>
      <c r="JF183" s="33" t="b">
        <f>OR(Table_Query_from_MF_DSNP62[[#This Row],[PairA]:[PairO]])</f>
        <v>1</v>
      </c>
      <c r="JG183" s="33">
        <f>_xlfn.IFNA(MATCH(TRUE,Table_Query_from_MF_DSNP62[[#This Row],[PairA]:[PairO]],0),"none")</f>
        <v>2</v>
      </c>
      <c r="JH183" s="33" t="b">
        <f>AND($B$2&gt;=_xlfn.NUMBERVALUE(Table_Query_from_MF_DSNP62[[#This Row],[CL_CMP_OBJ_FR1]]),$B$2&lt;=_xlfn.NUMBERVALUE(Table_Query_from_MF_DSNP62[[#This Row],[CL_CMP_OBJ_TO1]]))</f>
        <v>0</v>
      </c>
      <c r="JI183" s="33" t="b">
        <f>AND($B$2&gt;=_xlfn.NUMBERVALUE(Table_Query_from_MF_DSNP62[[#This Row],[CL_CMP_OBJ_FR2]]),$B$2&lt;=_xlfn.NUMBERVALUE(Table_Query_from_MF_DSNP62[[#This Row],[CL_CMP_OBJ_TO2]]))</f>
        <v>1</v>
      </c>
      <c r="JJ183" s="33" t="b">
        <f>AND($B$2&gt;=_xlfn.NUMBERVALUE(Table_Query_from_MF_DSNP62[[#This Row],[CL_CMP_OBJ_FR3]]),$B$2&lt;=_xlfn.NUMBERVALUE(Table_Query_from_MF_DSNP62[[#This Row],[CL_CMP_OBJ_TO3]]))</f>
        <v>1</v>
      </c>
      <c r="JK183" s="33" t="b">
        <f>AND($B$2&gt;=_xlfn.NUMBERVALUE(Table_Query_from_MF_DSNP62[[#This Row],[CL_CMP_OBJ_FR4]]),$B$2&lt;=_xlfn.NUMBERVALUE(Table_Query_from_MF_DSNP62[[#This Row],[CL_CMP_OBJ_TO4]]))</f>
        <v>1</v>
      </c>
      <c r="JL183" s="33" t="b">
        <f>AND($B$2&gt;=_xlfn.NUMBERVALUE(Table_Query_from_MF_DSNP62[[#This Row],[CL_CMP_OBJ_FR5]]),$B$2&lt;=_xlfn.NUMBERVALUE(Table_Query_from_MF_DSNP62[[#This Row],[CL_CMP_OBJ_TO5]]))</f>
        <v>1</v>
      </c>
      <c r="JM183" s="33" t="b">
        <f>AND($B$2&gt;=_xlfn.NUMBERVALUE(Table_Query_from_MF_DSNP62[[#This Row],[CL_CMP_OBJ_FR6]]),$B$2&lt;=_xlfn.NUMBERVALUE(Table_Query_from_MF_DSNP62[[#This Row],[CL_CMP_OBJ_TO6]]))</f>
        <v>1</v>
      </c>
      <c r="JN183" s="33" t="b">
        <f>AND($B$2&gt;=_xlfn.NUMBERVALUE(Table_Query_from_MF_DSNP62[[#This Row],[CL_CMP_OBJ_FR7]]),$B$2&lt;=_xlfn.NUMBERVALUE(Table_Query_from_MF_DSNP62[[#This Row],[CL_CMP_OBJ_TO7]]))</f>
        <v>1</v>
      </c>
      <c r="JO183" s="33" t="b">
        <f>AND($B$2&gt;=_xlfn.NUMBERVALUE(Table_Query_from_MF_DSNP62[[#This Row],[CL_CMP_OBJ_FR8]]),$B$2&lt;=_xlfn.NUMBERVALUE(Table_Query_from_MF_DSNP62[[#This Row],[CL_CMP_OBJ_TO8]]))</f>
        <v>1</v>
      </c>
      <c r="JP183" s="33" t="b">
        <f>AND($B$2&gt;=_xlfn.NUMBERVALUE(Table_Query_from_MF_DSNP62[[#This Row],[CL_CMP_OBJ_FR9]]),$B$2&lt;=_xlfn.NUMBERVALUE(Table_Query_from_MF_DSNP62[[#This Row],[CL_CMP_OBJ_TO9]]))</f>
        <v>1</v>
      </c>
      <c r="JQ183" s="33" t="b">
        <f>AND($B$2&gt;=_xlfn.NUMBERVALUE(Table_Query_from_MF_DSNP62[[#This Row],[CL_CMP_OBJ_FR10]]),$B$2&lt;=_xlfn.NUMBERVALUE(Table_Query_from_MF_DSNP62[[#This Row],[CL_CMP_OBJ_TO10]]))</f>
        <v>1</v>
      </c>
      <c r="JR183" s="33" t="b">
        <f>AND($B$2&gt;=_xlfn.NUMBERVALUE(Table_Query_from_MF_DSNP62[[#This Row],[CL_CMP_OBJ_FR11]]),$B$2&lt;=_xlfn.NUMBERVALUE(Table_Query_from_MF_DSNP62[[#This Row],[CL_CMP_OBJ_TO11]]))</f>
        <v>1</v>
      </c>
      <c r="JS183" s="33" t="b">
        <f>AND($B$2&gt;=_xlfn.NUMBERVALUE(Table_Query_from_MF_DSNP62[[#This Row],[CL_CMP_OBJ_FR12]]),$B$2&lt;=_xlfn.NUMBERVALUE(Table_Query_from_MF_DSNP62[[#This Row],[CL_CMP_OBJ_TO12]]))</f>
        <v>1</v>
      </c>
      <c r="JT183" s="33" t="b">
        <f>AND($B$2&gt;=_xlfn.NUMBERVALUE(Table_Query_from_MF_DSNP62[[#This Row],[CL_CMP_OBJ_FR13]]),$B$2&lt;=_xlfn.NUMBERVALUE(Table_Query_from_MF_DSNP62[[#This Row],[CL_CMP_OBJ_TO13]]))</f>
        <v>1</v>
      </c>
      <c r="JU183" s="33" t="b">
        <f>AND($B$2&gt;=_xlfn.NUMBERVALUE(Table_Query_from_MF_DSNP62[[#This Row],[CL_CMP_OBJ_FR14]]),$B$2&lt;=_xlfn.NUMBERVALUE(Table_Query_from_MF_DSNP62[[#This Row],[CL_CMP_OBJ_TO14]]))</f>
        <v>1</v>
      </c>
      <c r="JV183" s="33" t="b">
        <f>AND($B$2&gt;=_xlfn.NUMBERVALUE(Table_Query_from_MF_DSNP62[[#This Row],[CL_CMP_OBJ_FR15]]),$B$2&lt;=_xlfn.NUMBERVALUE(Table_Query_from_MF_DSNP62[[#This Row],[CL_CMP_OBJ_TO15]]))</f>
        <v>1</v>
      </c>
    </row>
    <row r="184" spans="1:282" x14ac:dyDescent="0.25">
      <c r="A184" t="b">
        <f>OR(,Table_Query_from_MF_DSNP62[[#This Row],[Desired GL included as "hard-coded" GL?]],Table_Query_from_MF_DSNP62[[#This Row],[Desired GL included as "Open GL"?]])</f>
        <v>1</v>
      </c>
      <c r="B184" t="b">
        <f>Table_Query_from_MF_DSNP62[[#This Row],[Desired CObj included as "Open CObj"?]]</f>
        <v>1</v>
      </c>
      <c r="C184" t="s">
        <v>851</v>
      </c>
      <c r="D184" t="s">
        <v>1673</v>
      </c>
      <c r="E184" t="s">
        <v>8</v>
      </c>
      <c r="F184" s="24" t="s">
        <v>321</v>
      </c>
      <c r="G184" t="s">
        <v>299</v>
      </c>
      <c r="H184" s="24" t="s">
        <v>444</v>
      </c>
      <c r="I184" t="s">
        <v>444</v>
      </c>
      <c r="J184" s="24" t="s">
        <v>444</v>
      </c>
      <c r="K184" t="s">
        <v>444</v>
      </c>
      <c r="L184" s="24" t="s">
        <v>444</v>
      </c>
      <c r="M184" t="s">
        <v>444</v>
      </c>
      <c r="N184" t="s">
        <v>444</v>
      </c>
      <c r="O184" t="s">
        <v>444</v>
      </c>
      <c r="P184" t="s">
        <v>444</v>
      </c>
      <c r="Q184" t="s">
        <v>15</v>
      </c>
      <c r="R184" t="s">
        <v>444</v>
      </c>
      <c r="S184" t="s">
        <v>442</v>
      </c>
      <c r="T184" t="s">
        <v>447</v>
      </c>
      <c r="U184" t="s">
        <v>444</v>
      </c>
      <c r="V184" t="s">
        <v>444</v>
      </c>
      <c r="W184" t="s">
        <v>447</v>
      </c>
      <c r="X184" t="s">
        <v>444</v>
      </c>
      <c r="Y184" t="s">
        <v>444</v>
      </c>
      <c r="Z184" t="s">
        <v>442</v>
      </c>
      <c r="AA184" t="s">
        <v>444</v>
      </c>
      <c r="AB184" t="s">
        <v>442</v>
      </c>
      <c r="AC184" t="s">
        <v>444</v>
      </c>
      <c r="AD184" t="s">
        <v>447</v>
      </c>
      <c r="AE184" t="s">
        <v>447</v>
      </c>
      <c r="AF184" t="s">
        <v>447</v>
      </c>
      <c r="AG184" t="s">
        <v>442</v>
      </c>
      <c r="AH184" t="s">
        <v>447</v>
      </c>
      <c r="AI184" t="s">
        <v>447</v>
      </c>
      <c r="AJ184" t="s">
        <v>442</v>
      </c>
      <c r="AK184" t="s">
        <v>442</v>
      </c>
      <c r="AL184" t="s">
        <v>444</v>
      </c>
      <c r="AM184" t="s">
        <v>444</v>
      </c>
      <c r="AN184" t="s">
        <v>444</v>
      </c>
      <c r="AO184" t="s">
        <v>444</v>
      </c>
      <c r="AP184" t="s">
        <v>442</v>
      </c>
      <c r="AQ184" t="s">
        <v>1440</v>
      </c>
      <c r="AR184" t="s">
        <v>282</v>
      </c>
      <c r="AS184" t="s">
        <v>162</v>
      </c>
      <c r="AT184" t="s">
        <v>10</v>
      </c>
      <c r="AU184" t="s">
        <v>444</v>
      </c>
      <c r="AV184" t="s">
        <v>1359</v>
      </c>
      <c r="AW184" t="s">
        <v>444</v>
      </c>
      <c r="AX184" t="s">
        <v>444</v>
      </c>
      <c r="AY184" t="s">
        <v>444</v>
      </c>
      <c r="AZ184" t="s">
        <v>444</v>
      </c>
      <c r="BA184" t="s">
        <v>444</v>
      </c>
      <c r="BB184" t="s">
        <v>444</v>
      </c>
      <c r="BC184" t="s">
        <v>444</v>
      </c>
      <c r="BD184" t="s">
        <v>1359</v>
      </c>
      <c r="BE184" t="s">
        <v>444</v>
      </c>
      <c r="BF184" t="s">
        <v>1360</v>
      </c>
      <c r="BG184" t="s">
        <v>444</v>
      </c>
      <c r="BH184" t="s">
        <v>444</v>
      </c>
      <c r="BI184" t="s">
        <v>444</v>
      </c>
      <c r="BJ184" t="s">
        <v>444</v>
      </c>
      <c r="BK184" t="s">
        <v>444</v>
      </c>
      <c r="BL184" t="s">
        <v>444</v>
      </c>
      <c r="BM184" t="s">
        <v>444</v>
      </c>
      <c r="BN184" t="s">
        <v>444</v>
      </c>
      <c r="BO184" t="s">
        <v>444</v>
      </c>
      <c r="BP184" t="s">
        <v>444</v>
      </c>
      <c r="BQ184" t="s">
        <v>444</v>
      </c>
      <c r="BR184" t="s">
        <v>444</v>
      </c>
      <c r="BS184" t="s">
        <v>444</v>
      </c>
      <c r="BT184" t="s">
        <v>444</v>
      </c>
      <c r="BU184" t="s">
        <v>444</v>
      </c>
      <c r="BV184" t="s">
        <v>444</v>
      </c>
      <c r="BW184" t="s">
        <v>444</v>
      </c>
      <c r="BX184" t="s">
        <v>444</v>
      </c>
      <c r="BY184" t="s">
        <v>444</v>
      </c>
      <c r="BZ184" t="s">
        <v>444</v>
      </c>
      <c r="CA184" t="s">
        <v>444</v>
      </c>
      <c r="CB184" t="s">
        <v>444</v>
      </c>
      <c r="CC184" t="s">
        <v>444</v>
      </c>
      <c r="CD184" t="s">
        <v>444</v>
      </c>
      <c r="CE184" t="s">
        <v>444</v>
      </c>
      <c r="CF184" t="s">
        <v>444</v>
      </c>
      <c r="CG184" t="s">
        <v>444</v>
      </c>
      <c r="CH184" t="s">
        <v>444</v>
      </c>
      <c r="CI184" t="s">
        <v>444</v>
      </c>
      <c r="CJ184" t="s">
        <v>444</v>
      </c>
      <c r="CK184" t="s">
        <v>444</v>
      </c>
      <c r="CL184" t="s">
        <v>444</v>
      </c>
      <c r="CM184" t="s">
        <v>444</v>
      </c>
      <c r="CN184" t="s">
        <v>444</v>
      </c>
      <c r="CO184" t="s">
        <v>444</v>
      </c>
      <c r="CP184" t="s">
        <v>444</v>
      </c>
      <c r="CQ184" t="s">
        <v>444</v>
      </c>
      <c r="CR184" t="s">
        <v>444</v>
      </c>
      <c r="CS184" t="s">
        <v>444</v>
      </c>
      <c r="CT184" t="s">
        <v>444</v>
      </c>
      <c r="CU184" t="s">
        <v>444</v>
      </c>
      <c r="CV184" t="s">
        <v>2806</v>
      </c>
      <c r="CW184" t="s">
        <v>2736</v>
      </c>
      <c r="CX184" t="s">
        <v>2811</v>
      </c>
      <c r="CY184" t="s">
        <v>1646</v>
      </c>
      <c r="CZ184" t="s">
        <v>444</v>
      </c>
      <c r="DA184" t="s">
        <v>444</v>
      </c>
      <c r="DB184" t="s">
        <v>444</v>
      </c>
      <c r="DC184" t="s">
        <v>444</v>
      </c>
      <c r="DD184" t="s">
        <v>444</v>
      </c>
      <c r="DE184" t="s">
        <v>444</v>
      </c>
      <c r="DF184" t="s">
        <v>444</v>
      </c>
      <c r="DG184" t="s">
        <v>444</v>
      </c>
      <c r="DH184" t="s">
        <v>444</v>
      </c>
      <c r="DI184" t="s">
        <v>1440</v>
      </c>
      <c r="DJ184" t="s">
        <v>444</v>
      </c>
      <c r="DK184" t="s">
        <v>444</v>
      </c>
      <c r="DL184" t="s">
        <v>444</v>
      </c>
      <c r="DM184" t="s">
        <v>444</v>
      </c>
      <c r="DN184" t="s">
        <v>444</v>
      </c>
      <c r="DO184" t="s">
        <v>444</v>
      </c>
      <c r="DP184" t="s">
        <v>444</v>
      </c>
      <c r="DQ184" t="s">
        <v>444</v>
      </c>
      <c r="DR184" t="s">
        <v>444</v>
      </c>
      <c r="DS184" t="s">
        <v>444</v>
      </c>
      <c r="DT184" s="24" t="s">
        <v>444</v>
      </c>
      <c r="DU184" s="24" t="s">
        <v>444</v>
      </c>
      <c r="DV184" t="s">
        <v>444</v>
      </c>
      <c r="DW184" t="s">
        <v>444</v>
      </c>
      <c r="DX184" s="24" t="s">
        <v>444</v>
      </c>
      <c r="DY184" s="24" t="s">
        <v>444</v>
      </c>
      <c r="DZ184" t="s">
        <v>444</v>
      </c>
      <c r="EA184" t="s">
        <v>444</v>
      </c>
      <c r="EB184" s="24" t="s">
        <v>444</v>
      </c>
      <c r="EC184" s="24" t="s">
        <v>444</v>
      </c>
      <c r="ED184" t="s">
        <v>444</v>
      </c>
      <c r="EE184" t="s">
        <v>444</v>
      </c>
      <c r="EF184" s="24" t="s">
        <v>444</v>
      </c>
      <c r="EG184" s="24" t="s">
        <v>444</v>
      </c>
      <c r="EH184" t="s">
        <v>444</v>
      </c>
      <c r="EI184" t="s">
        <v>444</v>
      </c>
      <c r="EJ184" s="24" t="s">
        <v>444</v>
      </c>
      <c r="EK184" s="24" t="s">
        <v>444</v>
      </c>
      <c r="EL184" t="s">
        <v>444</v>
      </c>
      <c r="EM184" t="s">
        <v>444</v>
      </c>
      <c r="EN184" s="24" t="s">
        <v>444</v>
      </c>
      <c r="EO184" s="24" t="s">
        <v>444</v>
      </c>
      <c r="EP184" t="s">
        <v>444</v>
      </c>
      <c r="EQ184" t="s">
        <v>444</v>
      </c>
      <c r="ER184" s="24" t="s">
        <v>444</v>
      </c>
      <c r="ES184" s="24" t="s">
        <v>444</v>
      </c>
      <c r="ET184" t="s">
        <v>444</v>
      </c>
      <c r="EU184" t="s">
        <v>444</v>
      </c>
      <c r="EV184" s="24" t="s">
        <v>444</v>
      </c>
      <c r="EW184" s="24" t="s">
        <v>444</v>
      </c>
      <c r="EX184" t="s">
        <v>444</v>
      </c>
      <c r="EY184" t="s">
        <v>444</v>
      </c>
      <c r="EZ184" s="24" t="s">
        <v>444</v>
      </c>
      <c r="FA184" s="24" t="s">
        <v>444</v>
      </c>
      <c r="FB184" t="s">
        <v>444</v>
      </c>
      <c r="FC184" t="s">
        <v>444</v>
      </c>
      <c r="FD184" s="24" t="s">
        <v>444</v>
      </c>
      <c r="FE184" s="24" t="s">
        <v>444</v>
      </c>
      <c r="FF184" t="s">
        <v>444</v>
      </c>
      <c r="FG184" t="s">
        <v>444</v>
      </c>
      <c r="FH184" s="24" t="s">
        <v>444</v>
      </c>
      <c r="FI184" s="24" t="s">
        <v>444</v>
      </c>
      <c r="FJ184" t="s">
        <v>444</v>
      </c>
      <c r="FK184" t="s">
        <v>444</v>
      </c>
      <c r="FL184" s="24" t="s">
        <v>444</v>
      </c>
      <c r="FM184" s="24" t="s">
        <v>444</v>
      </c>
      <c r="FN184" t="s">
        <v>444</v>
      </c>
      <c r="FO184" t="s">
        <v>444</v>
      </c>
      <c r="FP184" s="24" t="s">
        <v>444</v>
      </c>
      <c r="FQ184" s="24" t="s">
        <v>444</v>
      </c>
      <c r="FR184" t="s">
        <v>444</v>
      </c>
      <c r="FS184" t="s">
        <v>444</v>
      </c>
      <c r="FT184" s="24" t="s">
        <v>444</v>
      </c>
      <c r="FU184" s="24" t="s">
        <v>444</v>
      </c>
      <c r="FV184" t="s">
        <v>444</v>
      </c>
      <c r="FW184" t="s">
        <v>444</v>
      </c>
      <c r="FX184" s="24" t="s">
        <v>444</v>
      </c>
      <c r="FY184" s="24" t="s">
        <v>444</v>
      </c>
      <c r="FZ184" t="s">
        <v>444</v>
      </c>
      <c r="GA184" t="s">
        <v>444</v>
      </c>
      <c r="GB184" s="24" t="s">
        <v>444</v>
      </c>
      <c r="GC184" s="24" t="s">
        <v>444</v>
      </c>
      <c r="GD184" t="s">
        <v>444</v>
      </c>
      <c r="GE184" t="s">
        <v>444</v>
      </c>
      <c r="GF184" s="24" t="s">
        <v>444</v>
      </c>
      <c r="GG184" s="24" t="s">
        <v>444</v>
      </c>
      <c r="GH184" t="s">
        <v>15</v>
      </c>
      <c r="GI184" s="24" t="s">
        <v>526</v>
      </c>
      <c r="GJ184" s="24" t="s">
        <v>1453</v>
      </c>
      <c r="GK184" t="s">
        <v>582</v>
      </c>
      <c r="GL184" t="s">
        <v>588</v>
      </c>
      <c r="GM184" s="24" t="s">
        <v>444</v>
      </c>
      <c r="GN184" s="24" t="s">
        <v>444</v>
      </c>
      <c r="GO184" t="s">
        <v>444</v>
      </c>
      <c r="GP184" t="s">
        <v>444</v>
      </c>
      <c r="GQ184" s="24" t="s">
        <v>444</v>
      </c>
      <c r="GR184" s="24" t="s">
        <v>444</v>
      </c>
      <c r="GS184" t="s">
        <v>444</v>
      </c>
      <c r="GT184" t="s">
        <v>444</v>
      </c>
      <c r="GU184" s="24" t="s">
        <v>444</v>
      </c>
      <c r="GV184" s="24" t="s">
        <v>444</v>
      </c>
      <c r="GW184" t="s">
        <v>444</v>
      </c>
      <c r="GX184" t="s">
        <v>444</v>
      </c>
      <c r="GY184" s="24" t="s">
        <v>444</v>
      </c>
      <c r="GZ184" s="24" t="s">
        <v>444</v>
      </c>
      <c r="HA184" t="s">
        <v>444</v>
      </c>
      <c r="HB184" t="s">
        <v>444</v>
      </c>
      <c r="HC184" s="24" t="s">
        <v>444</v>
      </c>
      <c r="HD184" s="24" t="s">
        <v>444</v>
      </c>
      <c r="HE184" t="s">
        <v>444</v>
      </c>
      <c r="HF184" t="s">
        <v>444</v>
      </c>
      <c r="HG184" s="24" t="s">
        <v>444</v>
      </c>
      <c r="HH184" s="24" t="s">
        <v>444</v>
      </c>
      <c r="HI184" t="s">
        <v>444</v>
      </c>
      <c r="HJ184" t="s">
        <v>444</v>
      </c>
      <c r="HK184" s="24" t="s">
        <v>444</v>
      </c>
      <c r="HL184" s="24" t="s">
        <v>444</v>
      </c>
      <c r="HM184" t="s">
        <v>444</v>
      </c>
      <c r="HN184" t="s">
        <v>444</v>
      </c>
      <c r="HO184" s="24" t="s">
        <v>444</v>
      </c>
      <c r="HP184" s="24" t="s">
        <v>444</v>
      </c>
      <c r="HQ184" t="s">
        <v>444</v>
      </c>
      <c r="HR184" t="s">
        <v>444</v>
      </c>
      <c r="HS184" s="24" t="s">
        <v>444</v>
      </c>
      <c r="HT184" s="24" t="s">
        <v>444</v>
      </c>
      <c r="HU184" t="s">
        <v>444</v>
      </c>
      <c r="HV184" t="s">
        <v>444</v>
      </c>
      <c r="HW184" s="24" t="s">
        <v>444</v>
      </c>
      <c r="HX184" s="24" t="s">
        <v>444</v>
      </c>
      <c r="HY184" t="s">
        <v>444</v>
      </c>
      <c r="HZ184" t="s">
        <v>444</v>
      </c>
      <c r="IA184" t="s">
        <v>2806</v>
      </c>
      <c r="IB184" t="s">
        <v>2736</v>
      </c>
      <c r="IC184" t="s">
        <v>3011</v>
      </c>
      <c r="ID184" s="33" t="b" cm="1">
        <f t="array" ref="ID184">_xlfn.IFNA(MATCH($A$2,_xlfn.NUMBERVALUE(Table_Query_from_MF_DSNP62[[#This Row],[CL_GLACCT_DR1]:[CL_GLACCT_CR4]]),0),0)&gt;=1</f>
        <v>1</v>
      </c>
      <c r="IE184" s="33" t="b">
        <f>OR(Table_Query_from_MF_DSNP62[[#This Row],[Pair1]:[Pair25]])</f>
        <v>1</v>
      </c>
      <c r="IF184" s="33">
        <f>_xlfn.IFNA(MATCH(TRUE,Table_Query_from_MF_DSNP62[[#This Row],[Pair1]:[Pair25]],0),"none")</f>
        <v>1</v>
      </c>
      <c r="IG184" s="33" t="b">
        <f>AND($A$2&gt;=_xlfn.NUMBERVALUE(Table_Query_from_MF_DSNP62[[#This Row],[CL_GL_ACCT_FR1]]),$A$2&lt;=_xlfn.NUMBERVALUE(Table_Query_from_MF_DSNP62[[#This Row],[CL_GL_ACCT_TO1]]))</f>
        <v>1</v>
      </c>
      <c r="IH184" s="33" t="b">
        <f>AND($A$2&gt;=_xlfn.NUMBERVALUE(Table_Query_from_MF_DSNP62[[#This Row],[CL_GL_ACCT_FR2]]),$A$2&lt;=_xlfn.NUMBERVALUE(Table_Query_from_MF_DSNP62[[#This Row],[CL_GL_ACCT_TO2]]))</f>
        <v>1</v>
      </c>
      <c r="II184" s="33" t="b">
        <f>AND($A$2&gt;=_xlfn.NUMBERVALUE(Table_Query_from_MF_DSNP62[[#This Row],[CL_GL_ACCT_FR3]]),$A$2&lt;=_xlfn.NUMBERVALUE(Table_Query_from_MF_DSNP62[[#This Row],[CL_GL_ACCT_TO3]]))</f>
        <v>1</v>
      </c>
      <c r="IJ184" s="33" t="b">
        <f>AND($A$2&gt;=_xlfn.NUMBERVALUE(Table_Query_from_MF_DSNP62[[#This Row],[CL_GL_ACCT_FR4]]),$A$2&lt;=_xlfn.NUMBERVALUE(Table_Query_from_MF_DSNP62[[#This Row],[CL_GL_ACCT_TO4]]))</f>
        <v>1</v>
      </c>
      <c r="IK184" s="33" t="b">
        <f>AND($A$2&gt;=_xlfn.NUMBERVALUE(Table_Query_from_MF_DSNP62[[#This Row],[CL_GL_ACCT_FR5]]),$A$2&lt;=_xlfn.NUMBERVALUE(Table_Query_from_MF_DSNP62[[#This Row],[CL_GL_ACCT_TO5]]))</f>
        <v>1</v>
      </c>
      <c r="IL184" s="33" t="b">
        <f>AND($A$2&gt;=_xlfn.NUMBERVALUE(Table_Query_from_MF_DSNP62[[#This Row],[CL_GL_ACCT_FR6]]),$A$2&lt;=_xlfn.NUMBERVALUE(Table_Query_from_MF_DSNP62[[#This Row],[CL_GL_ACCT_TO6]]))</f>
        <v>1</v>
      </c>
      <c r="IM184" s="33" t="b">
        <f>AND($A$2&gt;=_xlfn.NUMBERVALUE(Table_Query_from_MF_DSNP62[[#This Row],[CL_GL_ACCT_FR7]]),$A$2&lt;=_xlfn.NUMBERVALUE(Table_Query_from_MF_DSNP62[[#This Row],[CL_GL_ACCT_TO7]]))</f>
        <v>1</v>
      </c>
      <c r="IN184" s="33" t="b">
        <f>AND($A$2&gt;=_xlfn.NUMBERVALUE(Table_Query_from_MF_DSNP62[[#This Row],[CL_GL_ACCT_FR8]]),$A$2&lt;=_xlfn.NUMBERVALUE(Table_Query_from_MF_DSNP62[[#This Row],[CL_GL_ACCT_TO8]]))</f>
        <v>1</v>
      </c>
      <c r="IO184" s="33" t="b">
        <f>AND($A$2&gt;=_xlfn.NUMBERVALUE(Table_Query_from_MF_DSNP62[[#This Row],[CL_GL_ACCT_FR9]]),$A$2&lt;=_xlfn.NUMBERVALUE(Table_Query_from_MF_DSNP62[[#This Row],[CL_GL_ACCT_TO9]]))</f>
        <v>1</v>
      </c>
      <c r="IP184" s="33" t="b">
        <f>AND($A$2&gt;=_xlfn.NUMBERVALUE(Table_Query_from_MF_DSNP62[[#This Row],[CL_GL_ACCT_FR10]]),$A$2&lt;=_xlfn.NUMBERVALUE(Table_Query_from_MF_DSNP62[[#This Row],[CL_GL_ACCT_TO10]]))</f>
        <v>1</v>
      </c>
      <c r="IQ184" s="33" t="b">
        <f>AND($A$2&gt;=_xlfn.NUMBERVALUE(Table_Query_from_MF_DSNP62[[#This Row],[CL_GL_ACCT_FR11]]),$A$2&lt;=_xlfn.NUMBERVALUE(Table_Query_from_MF_DSNP62[[#This Row],[CL_GL_ACCT_TO11]]))</f>
        <v>1</v>
      </c>
      <c r="IR184" s="33" t="b">
        <f>AND($A$2&gt;=_xlfn.NUMBERVALUE(Table_Query_from_MF_DSNP62[[#This Row],[CL_GL_ACCT_FR12]]),$A$2&lt;=_xlfn.NUMBERVALUE(Table_Query_from_MF_DSNP62[[#This Row],[CL_GL_ACCT_TO12]]))</f>
        <v>1</v>
      </c>
      <c r="IS184" s="33" t="b">
        <f>AND($A$2&gt;=_xlfn.NUMBERVALUE(Table_Query_from_MF_DSNP62[[#This Row],[CL_GL_ACCT_FR13]]),$A$2&lt;=_xlfn.NUMBERVALUE(Table_Query_from_MF_DSNP62[[#This Row],[CL_GL_ACCT_TO13]]))</f>
        <v>1</v>
      </c>
      <c r="IT184" s="33" t="b">
        <f>AND($A$2&gt;=_xlfn.NUMBERVALUE(Table_Query_from_MF_DSNP62[[#This Row],[CL_GL_ACCT_FR14]]),$A$2&lt;=_xlfn.NUMBERVALUE(Table_Query_from_MF_DSNP62[[#This Row],[CL_GL_ACCT_TO14]]))</f>
        <v>1</v>
      </c>
      <c r="IU184" s="33" t="b">
        <f>AND($A$2&gt;=_xlfn.NUMBERVALUE(Table_Query_from_MF_DSNP62[[#This Row],[CL_GL_ACCT_FR15]]),$A$2&lt;=_xlfn.NUMBERVALUE(Table_Query_from_MF_DSNP62[[#This Row],[CL_GL_ACCT_TO15]]))</f>
        <v>1</v>
      </c>
      <c r="IV184" s="33" t="b">
        <f>AND($A$2&gt;=_xlfn.NUMBERVALUE(Table_Query_from_MF_DSNP62[[#This Row],[CL_GL_ACCT_FR16]]),$A$2&lt;=_xlfn.NUMBERVALUE(Table_Query_from_MF_DSNP62[[#This Row],[CL_GL_ACCT_TO16]]))</f>
        <v>1</v>
      </c>
      <c r="IW184" s="33" t="b">
        <f>AND($A$2&gt;=_xlfn.NUMBERVALUE(Table_Query_from_MF_DSNP62[[#This Row],[CL_GL_ACCT_FR17]]),$A$2&lt;=_xlfn.NUMBERVALUE(Table_Query_from_MF_DSNP62[[#This Row],[CL_GL_ACCT_TO17]]))</f>
        <v>1</v>
      </c>
      <c r="IX184" s="33" t="b">
        <f>AND($A$2&gt;=_xlfn.NUMBERVALUE(Table_Query_from_MF_DSNP62[[#This Row],[CL_GL_ACCT_FR18]]),$A$2&lt;=_xlfn.NUMBERVALUE(Table_Query_from_MF_DSNP62[[#This Row],[CL_GL_ACCT_TO18]]))</f>
        <v>1</v>
      </c>
      <c r="IY184" s="33" t="b">
        <f>AND($A$2&gt;=_xlfn.NUMBERVALUE(Table_Query_from_MF_DSNP62[[#This Row],[CL_GL_ACCT_FR19]]),$A$2&lt;=_xlfn.NUMBERVALUE(Table_Query_from_MF_DSNP62[[#This Row],[CL_GL_ACCT_TO19]]))</f>
        <v>1</v>
      </c>
      <c r="IZ184" s="33" t="b">
        <f>AND($A$2&gt;=_xlfn.NUMBERVALUE(Table_Query_from_MF_DSNP62[[#This Row],[CL_GL_ACCT_FR20]]),$A$2&lt;=_xlfn.NUMBERVALUE(Table_Query_from_MF_DSNP62[[#This Row],[CL_GL_ACCT_TO20]]))</f>
        <v>1</v>
      </c>
      <c r="JA184" s="33" t="b">
        <f>AND($A$2&gt;=_xlfn.NUMBERVALUE(Table_Query_from_MF_DSNP62[[#This Row],[CL_GL_ACCT_FR21]]),$A$2&lt;=_xlfn.NUMBERVALUE(Table_Query_from_MF_DSNP62[[#This Row],[CL_GL_ACCT_TO21]]))</f>
        <v>1</v>
      </c>
      <c r="JB184" s="33" t="b">
        <f>AND($A$2&gt;=_xlfn.NUMBERVALUE(Table_Query_from_MF_DSNP62[[#This Row],[CL_GL_ACCT_FR22]]),$A$2&lt;=_xlfn.NUMBERVALUE(Table_Query_from_MF_DSNP62[[#This Row],[CL_GL_ACCT_TO22]]))</f>
        <v>1</v>
      </c>
      <c r="JC184" s="33" t="b">
        <f>AND($A$2&gt;=_xlfn.NUMBERVALUE(Table_Query_from_MF_DSNP62[[#This Row],[CL_GL_ACCT_FR23]]),$A$2&lt;=_xlfn.NUMBERVALUE(Table_Query_from_MF_DSNP62[[#This Row],[CL_GL_ACCT_TO23]]))</f>
        <v>1</v>
      </c>
      <c r="JD184" s="33" t="b">
        <f>AND($A$2&gt;=_xlfn.NUMBERVALUE(Table_Query_from_MF_DSNP62[[#This Row],[CL_GL_ACCT_FR24]]),$A$2&lt;=_xlfn.NUMBERVALUE(Table_Query_from_MF_DSNP62[[#This Row],[CL_GL_ACCT_TO24]]))</f>
        <v>1</v>
      </c>
      <c r="JE184" s="33" t="b">
        <f>AND($A$2&gt;=_xlfn.NUMBERVALUE(Table_Query_from_MF_DSNP62[[#This Row],[CL_GL_ACCT_FR25]]),$A$2&lt;=_xlfn.NUMBERVALUE(Table_Query_from_MF_DSNP62[[#This Row],[CL_GL_ACCT_TO25]]))</f>
        <v>1</v>
      </c>
      <c r="JF184" s="33" t="b">
        <f>OR(Table_Query_from_MF_DSNP62[[#This Row],[PairA]:[PairO]])</f>
        <v>1</v>
      </c>
      <c r="JG184" s="33">
        <f>_xlfn.IFNA(MATCH(TRUE,Table_Query_from_MF_DSNP62[[#This Row],[PairA]:[PairO]],0),"none")</f>
        <v>3</v>
      </c>
      <c r="JH184" s="33" t="b">
        <f>AND($B$2&gt;=_xlfn.NUMBERVALUE(Table_Query_from_MF_DSNP62[[#This Row],[CL_CMP_OBJ_FR1]]),$B$2&lt;=_xlfn.NUMBERVALUE(Table_Query_from_MF_DSNP62[[#This Row],[CL_CMP_OBJ_TO1]]))</f>
        <v>0</v>
      </c>
      <c r="JI184" s="33" t="b">
        <f>AND($B$2&gt;=_xlfn.NUMBERVALUE(Table_Query_from_MF_DSNP62[[#This Row],[CL_CMP_OBJ_FR2]]),$B$2&lt;=_xlfn.NUMBERVALUE(Table_Query_from_MF_DSNP62[[#This Row],[CL_CMP_OBJ_TO2]]))</f>
        <v>0</v>
      </c>
      <c r="JJ184" s="33" t="b">
        <f>AND($B$2&gt;=_xlfn.NUMBERVALUE(Table_Query_from_MF_DSNP62[[#This Row],[CL_CMP_OBJ_FR3]]),$B$2&lt;=_xlfn.NUMBERVALUE(Table_Query_from_MF_DSNP62[[#This Row],[CL_CMP_OBJ_TO3]]))</f>
        <v>1</v>
      </c>
      <c r="JK184" s="33" t="b">
        <f>AND($B$2&gt;=_xlfn.NUMBERVALUE(Table_Query_from_MF_DSNP62[[#This Row],[CL_CMP_OBJ_FR4]]),$B$2&lt;=_xlfn.NUMBERVALUE(Table_Query_from_MF_DSNP62[[#This Row],[CL_CMP_OBJ_TO4]]))</f>
        <v>1</v>
      </c>
      <c r="JL184" s="33" t="b">
        <f>AND($B$2&gt;=_xlfn.NUMBERVALUE(Table_Query_from_MF_DSNP62[[#This Row],[CL_CMP_OBJ_FR5]]),$B$2&lt;=_xlfn.NUMBERVALUE(Table_Query_from_MF_DSNP62[[#This Row],[CL_CMP_OBJ_TO5]]))</f>
        <v>1</v>
      </c>
      <c r="JM184" s="33" t="b">
        <f>AND($B$2&gt;=_xlfn.NUMBERVALUE(Table_Query_from_MF_DSNP62[[#This Row],[CL_CMP_OBJ_FR6]]),$B$2&lt;=_xlfn.NUMBERVALUE(Table_Query_from_MF_DSNP62[[#This Row],[CL_CMP_OBJ_TO6]]))</f>
        <v>1</v>
      </c>
      <c r="JN184" s="33" t="b">
        <f>AND($B$2&gt;=_xlfn.NUMBERVALUE(Table_Query_from_MF_DSNP62[[#This Row],[CL_CMP_OBJ_FR7]]),$B$2&lt;=_xlfn.NUMBERVALUE(Table_Query_from_MF_DSNP62[[#This Row],[CL_CMP_OBJ_TO7]]))</f>
        <v>1</v>
      </c>
      <c r="JO184" s="33" t="b">
        <f>AND($B$2&gt;=_xlfn.NUMBERVALUE(Table_Query_from_MF_DSNP62[[#This Row],[CL_CMP_OBJ_FR8]]),$B$2&lt;=_xlfn.NUMBERVALUE(Table_Query_from_MF_DSNP62[[#This Row],[CL_CMP_OBJ_TO8]]))</f>
        <v>1</v>
      </c>
      <c r="JP184" s="33" t="b">
        <f>AND($B$2&gt;=_xlfn.NUMBERVALUE(Table_Query_from_MF_DSNP62[[#This Row],[CL_CMP_OBJ_FR9]]),$B$2&lt;=_xlfn.NUMBERVALUE(Table_Query_from_MF_DSNP62[[#This Row],[CL_CMP_OBJ_TO9]]))</f>
        <v>1</v>
      </c>
      <c r="JQ184" s="33" t="b">
        <f>AND($B$2&gt;=_xlfn.NUMBERVALUE(Table_Query_from_MF_DSNP62[[#This Row],[CL_CMP_OBJ_FR10]]),$B$2&lt;=_xlfn.NUMBERVALUE(Table_Query_from_MF_DSNP62[[#This Row],[CL_CMP_OBJ_TO10]]))</f>
        <v>1</v>
      </c>
      <c r="JR184" s="33" t="b">
        <f>AND($B$2&gt;=_xlfn.NUMBERVALUE(Table_Query_from_MF_DSNP62[[#This Row],[CL_CMP_OBJ_FR11]]),$B$2&lt;=_xlfn.NUMBERVALUE(Table_Query_from_MF_DSNP62[[#This Row],[CL_CMP_OBJ_TO11]]))</f>
        <v>1</v>
      </c>
      <c r="JS184" s="33" t="b">
        <f>AND($B$2&gt;=_xlfn.NUMBERVALUE(Table_Query_from_MF_DSNP62[[#This Row],[CL_CMP_OBJ_FR12]]),$B$2&lt;=_xlfn.NUMBERVALUE(Table_Query_from_MF_DSNP62[[#This Row],[CL_CMP_OBJ_TO12]]))</f>
        <v>1</v>
      </c>
      <c r="JT184" s="33" t="b">
        <f>AND($B$2&gt;=_xlfn.NUMBERVALUE(Table_Query_from_MF_DSNP62[[#This Row],[CL_CMP_OBJ_FR13]]),$B$2&lt;=_xlfn.NUMBERVALUE(Table_Query_from_MF_DSNP62[[#This Row],[CL_CMP_OBJ_TO13]]))</f>
        <v>1</v>
      </c>
      <c r="JU184" s="33" t="b">
        <f>AND($B$2&gt;=_xlfn.NUMBERVALUE(Table_Query_from_MF_DSNP62[[#This Row],[CL_CMP_OBJ_FR14]]),$B$2&lt;=_xlfn.NUMBERVALUE(Table_Query_from_MF_DSNP62[[#This Row],[CL_CMP_OBJ_TO14]]))</f>
        <v>1</v>
      </c>
      <c r="JV184" s="33" t="b">
        <f>AND($B$2&gt;=_xlfn.NUMBERVALUE(Table_Query_from_MF_DSNP62[[#This Row],[CL_CMP_OBJ_FR15]]),$B$2&lt;=_xlfn.NUMBERVALUE(Table_Query_from_MF_DSNP62[[#This Row],[CL_CMP_OBJ_TO15]]))</f>
        <v>1</v>
      </c>
    </row>
    <row r="185" spans="1:282" x14ac:dyDescent="0.25">
      <c r="A185" t="b">
        <f>OR(,Table_Query_from_MF_DSNP62[[#This Row],[Desired GL included as "hard-coded" GL?]],Table_Query_from_MF_DSNP62[[#This Row],[Desired GL included as "Open GL"?]])</f>
        <v>1</v>
      </c>
      <c r="B185" t="b">
        <f>Table_Query_from_MF_DSNP62[[#This Row],[Desired CObj included as "Open CObj"?]]</f>
        <v>1</v>
      </c>
      <c r="C185" t="s">
        <v>1011</v>
      </c>
      <c r="D185" t="s">
        <v>1674</v>
      </c>
      <c r="E185" t="s">
        <v>8</v>
      </c>
      <c r="F185" s="24" t="s">
        <v>198</v>
      </c>
      <c r="G185" t="s">
        <v>168</v>
      </c>
      <c r="H185" s="24" t="s">
        <v>444</v>
      </c>
      <c r="I185" t="s">
        <v>444</v>
      </c>
      <c r="J185" s="24" t="s">
        <v>444</v>
      </c>
      <c r="K185" t="s">
        <v>444</v>
      </c>
      <c r="L185" s="24" t="s">
        <v>444</v>
      </c>
      <c r="M185" t="s">
        <v>444</v>
      </c>
      <c r="N185" t="s">
        <v>444</v>
      </c>
      <c r="O185" t="s">
        <v>15</v>
      </c>
      <c r="P185" t="s">
        <v>444</v>
      </c>
      <c r="Q185" t="s">
        <v>15</v>
      </c>
      <c r="R185" t="s">
        <v>444</v>
      </c>
      <c r="S185" t="s">
        <v>442</v>
      </c>
      <c r="T185" t="s">
        <v>447</v>
      </c>
      <c r="U185" t="s">
        <v>444</v>
      </c>
      <c r="V185" t="s">
        <v>444</v>
      </c>
      <c r="W185" t="s">
        <v>442</v>
      </c>
      <c r="X185" t="s">
        <v>442</v>
      </c>
      <c r="Y185" t="s">
        <v>444</v>
      </c>
      <c r="Z185" t="s">
        <v>447</v>
      </c>
      <c r="AA185" t="s">
        <v>442</v>
      </c>
      <c r="AB185" t="s">
        <v>444</v>
      </c>
      <c r="AC185" t="s">
        <v>444</v>
      </c>
      <c r="AD185" t="s">
        <v>15</v>
      </c>
      <c r="AE185" t="s">
        <v>447</v>
      </c>
      <c r="AF185" t="s">
        <v>447</v>
      </c>
      <c r="AG185" t="s">
        <v>447</v>
      </c>
      <c r="AH185" t="s">
        <v>444</v>
      </c>
      <c r="AI185" t="s">
        <v>447</v>
      </c>
      <c r="AJ185" t="s">
        <v>442</v>
      </c>
      <c r="AK185" t="s">
        <v>444</v>
      </c>
      <c r="AL185" t="s">
        <v>444</v>
      </c>
      <c r="AM185" t="s">
        <v>444</v>
      </c>
      <c r="AN185" t="s">
        <v>444</v>
      </c>
      <c r="AO185" t="s">
        <v>444</v>
      </c>
      <c r="AP185" t="s">
        <v>442</v>
      </c>
      <c r="AQ185" t="s">
        <v>528</v>
      </c>
      <c r="AR185" t="s">
        <v>282</v>
      </c>
      <c r="AS185" t="s">
        <v>7</v>
      </c>
      <c r="AT185" t="s">
        <v>10</v>
      </c>
      <c r="AU185" t="s">
        <v>1675</v>
      </c>
      <c r="AV185" t="s">
        <v>1359</v>
      </c>
      <c r="AW185" t="s">
        <v>444</v>
      </c>
      <c r="AX185" t="s">
        <v>444</v>
      </c>
      <c r="AY185" t="s">
        <v>444</v>
      </c>
      <c r="AZ185" t="s">
        <v>444</v>
      </c>
      <c r="BA185" t="s">
        <v>444</v>
      </c>
      <c r="BB185" t="s">
        <v>347</v>
      </c>
      <c r="BC185" t="s">
        <v>1592</v>
      </c>
      <c r="BD185" t="s">
        <v>1359</v>
      </c>
      <c r="BE185" t="s">
        <v>444</v>
      </c>
      <c r="BF185" t="s">
        <v>1360</v>
      </c>
      <c r="BG185" t="s">
        <v>444</v>
      </c>
      <c r="BH185" t="s">
        <v>444</v>
      </c>
      <c r="BI185" t="s">
        <v>444</v>
      </c>
      <c r="BJ185" t="s">
        <v>444</v>
      </c>
      <c r="BK185" t="s">
        <v>444</v>
      </c>
      <c r="BL185" t="s">
        <v>444</v>
      </c>
      <c r="BM185" t="s">
        <v>444</v>
      </c>
      <c r="BN185" t="s">
        <v>444</v>
      </c>
      <c r="BO185" t="s">
        <v>444</v>
      </c>
      <c r="BP185" t="s">
        <v>444</v>
      </c>
      <c r="BQ185" t="s">
        <v>444</v>
      </c>
      <c r="BR185" t="s">
        <v>444</v>
      </c>
      <c r="BS185" t="s">
        <v>444</v>
      </c>
      <c r="BT185" t="s">
        <v>444</v>
      </c>
      <c r="BU185" t="s">
        <v>444</v>
      </c>
      <c r="BV185" t="s">
        <v>444</v>
      </c>
      <c r="BW185" t="s">
        <v>444</v>
      </c>
      <c r="BX185" t="s">
        <v>444</v>
      </c>
      <c r="BY185" t="s">
        <v>444</v>
      </c>
      <c r="BZ185" t="s">
        <v>444</v>
      </c>
      <c r="CA185" t="s">
        <v>444</v>
      </c>
      <c r="CB185" t="s">
        <v>444</v>
      </c>
      <c r="CC185" t="s">
        <v>444</v>
      </c>
      <c r="CD185" t="s">
        <v>444</v>
      </c>
      <c r="CE185" t="s">
        <v>444</v>
      </c>
      <c r="CF185" t="s">
        <v>444</v>
      </c>
      <c r="CG185" t="s">
        <v>444</v>
      </c>
      <c r="CH185" t="s">
        <v>444</v>
      </c>
      <c r="CI185" t="s">
        <v>444</v>
      </c>
      <c r="CJ185" t="s">
        <v>444</v>
      </c>
      <c r="CK185" t="s">
        <v>444</v>
      </c>
      <c r="CL185" t="s">
        <v>444</v>
      </c>
      <c r="CM185" t="s">
        <v>444</v>
      </c>
      <c r="CN185" t="s">
        <v>444</v>
      </c>
      <c r="CO185" t="s">
        <v>444</v>
      </c>
      <c r="CP185" t="s">
        <v>444</v>
      </c>
      <c r="CQ185" t="s">
        <v>444</v>
      </c>
      <c r="CR185" t="s">
        <v>444</v>
      </c>
      <c r="CS185" t="s">
        <v>444</v>
      </c>
      <c r="CT185" t="s">
        <v>444</v>
      </c>
      <c r="CU185" t="s">
        <v>7</v>
      </c>
      <c r="CV185" t="s">
        <v>2766</v>
      </c>
      <c r="CW185" t="s">
        <v>2736</v>
      </c>
      <c r="CX185" t="s">
        <v>2812</v>
      </c>
      <c r="CY185" t="s">
        <v>1593</v>
      </c>
      <c r="CZ185" t="s">
        <v>1594</v>
      </c>
      <c r="DA185" t="s">
        <v>444</v>
      </c>
      <c r="DB185" t="s">
        <v>444</v>
      </c>
      <c r="DC185" t="s">
        <v>444</v>
      </c>
      <c r="DD185" t="s">
        <v>444</v>
      </c>
      <c r="DE185" t="s">
        <v>444</v>
      </c>
      <c r="DF185" t="s">
        <v>444</v>
      </c>
      <c r="DG185" t="s">
        <v>444</v>
      </c>
      <c r="DH185" t="s">
        <v>444</v>
      </c>
      <c r="DI185" t="s">
        <v>1440</v>
      </c>
      <c r="DJ185" t="s">
        <v>444</v>
      </c>
      <c r="DK185" t="s">
        <v>444</v>
      </c>
      <c r="DL185" t="s">
        <v>444</v>
      </c>
      <c r="DM185" t="s">
        <v>444</v>
      </c>
      <c r="DN185" t="s">
        <v>444</v>
      </c>
      <c r="DO185" t="s">
        <v>444</v>
      </c>
      <c r="DP185" t="s">
        <v>444</v>
      </c>
      <c r="DQ185" t="s">
        <v>444</v>
      </c>
      <c r="DR185" t="s">
        <v>444</v>
      </c>
      <c r="DS185" t="s">
        <v>444</v>
      </c>
      <c r="DT185" s="24" t="s">
        <v>444</v>
      </c>
      <c r="DU185" s="24" t="s">
        <v>444</v>
      </c>
      <c r="DV185" t="s">
        <v>444</v>
      </c>
      <c r="DW185" t="s">
        <v>444</v>
      </c>
      <c r="DX185" s="24" t="s">
        <v>444</v>
      </c>
      <c r="DY185" s="24" t="s">
        <v>444</v>
      </c>
      <c r="DZ185" t="s">
        <v>444</v>
      </c>
      <c r="EA185" t="s">
        <v>444</v>
      </c>
      <c r="EB185" s="24" t="s">
        <v>444</v>
      </c>
      <c r="EC185" s="24" t="s">
        <v>444</v>
      </c>
      <c r="ED185" t="s">
        <v>444</v>
      </c>
      <c r="EE185" t="s">
        <v>444</v>
      </c>
      <c r="EF185" s="24" t="s">
        <v>444</v>
      </c>
      <c r="EG185" s="24" t="s">
        <v>444</v>
      </c>
      <c r="EH185" t="s">
        <v>444</v>
      </c>
      <c r="EI185" t="s">
        <v>444</v>
      </c>
      <c r="EJ185" s="24" t="s">
        <v>444</v>
      </c>
      <c r="EK185" s="24" t="s">
        <v>444</v>
      </c>
      <c r="EL185" t="s">
        <v>444</v>
      </c>
      <c r="EM185" t="s">
        <v>444</v>
      </c>
      <c r="EN185" s="24" t="s">
        <v>444</v>
      </c>
      <c r="EO185" s="24" t="s">
        <v>444</v>
      </c>
      <c r="EP185" t="s">
        <v>444</v>
      </c>
      <c r="EQ185" t="s">
        <v>444</v>
      </c>
      <c r="ER185" s="24" t="s">
        <v>444</v>
      </c>
      <c r="ES185" s="24" t="s">
        <v>444</v>
      </c>
      <c r="ET185" t="s">
        <v>444</v>
      </c>
      <c r="EU185" t="s">
        <v>444</v>
      </c>
      <c r="EV185" s="24" t="s">
        <v>444</v>
      </c>
      <c r="EW185" s="24" t="s">
        <v>444</v>
      </c>
      <c r="EX185" t="s">
        <v>444</v>
      </c>
      <c r="EY185" t="s">
        <v>444</v>
      </c>
      <c r="EZ185" s="24" t="s">
        <v>444</v>
      </c>
      <c r="FA185" s="24" t="s">
        <v>444</v>
      </c>
      <c r="FB185" t="s">
        <v>444</v>
      </c>
      <c r="FC185" t="s">
        <v>444</v>
      </c>
      <c r="FD185" s="24" t="s">
        <v>444</v>
      </c>
      <c r="FE185" s="24" t="s">
        <v>444</v>
      </c>
      <c r="FF185" t="s">
        <v>444</v>
      </c>
      <c r="FG185" t="s">
        <v>444</v>
      </c>
      <c r="FH185" s="24" t="s">
        <v>444</v>
      </c>
      <c r="FI185" s="24" t="s">
        <v>444</v>
      </c>
      <c r="FJ185" t="s">
        <v>444</v>
      </c>
      <c r="FK185" t="s">
        <v>444</v>
      </c>
      <c r="FL185" s="24" t="s">
        <v>444</v>
      </c>
      <c r="FM185" s="24" t="s">
        <v>444</v>
      </c>
      <c r="FN185" t="s">
        <v>444</v>
      </c>
      <c r="FO185" t="s">
        <v>444</v>
      </c>
      <c r="FP185" s="24" t="s">
        <v>444</v>
      </c>
      <c r="FQ185" s="24" t="s">
        <v>444</v>
      </c>
      <c r="FR185" t="s">
        <v>444</v>
      </c>
      <c r="FS185" t="s">
        <v>444</v>
      </c>
      <c r="FT185" s="24" t="s">
        <v>444</v>
      </c>
      <c r="FU185" s="24" t="s">
        <v>444</v>
      </c>
      <c r="FV185" t="s">
        <v>444</v>
      </c>
      <c r="FW185" t="s">
        <v>444</v>
      </c>
      <c r="FX185" s="24" t="s">
        <v>444</v>
      </c>
      <c r="FY185" s="24" t="s">
        <v>444</v>
      </c>
      <c r="FZ185" t="s">
        <v>444</v>
      </c>
      <c r="GA185" t="s">
        <v>444</v>
      </c>
      <c r="GB185" s="24" t="s">
        <v>444</v>
      </c>
      <c r="GC185" s="24" t="s">
        <v>444</v>
      </c>
      <c r="GD185" t="s">
        <v>444</v>
      </c>
      <c r="GE185" t="s">
        <v>444</v>
      </c>
      <c r="GF185" s="24" t="s">
        <v>444</v>
      </c>
      <c r="GG185" s="24" t="s">
        <v>444</v>
      </c>
      <c r="GH185" t="s">
        <v>444</v>
      </c>
      <c r="GI185" s="24" t="s">
        <v>444</v>
      </c>
      <c r="GJ185" s="24" t="s">
        <v>444</v>
      </c>
      <c r="GK185" t="s">
        <v>444</v>
      </c>
      <c r="GL185" t="s">
        <v>444</v>
      </c>
      <c r="GM185" s="24" t="s">
        <v>444</v>
      </c>
      <c r="GN185" s="24" t="s">
        <v>444</v>
      </c>
      <c r="GO185" t="s">
        <v>444</v>
      </c>
      <c r="GP185" t="s">
        <v>444</v>
      </c>
      <c r="GQ185" s="24" t="s">
        <v>444</v>
      </c>
      <c r="GR185" s="24" t="s">
        <v>444</v>
      </c>
      <c r="GS185" t="s">
        <v>444</v>
      </c>
      <c r="GT185" t="s">
        <v>444</v>
      </c>
      <c r="GU185" s="24" t="s">
        <v>444</v>
      </c>
      <c r="GV185" s="24" t="s">
        <v>444</v>
      </c>
      <c r="GW185" t="s">
        <v>444</v>
      </c>
      <c r="GX185" t="s">
        <v>444</v>
      </c>
      <c r="GY185" s="24" t="s">
        <v>444</v>
      </c>
      <c r="GZ185" s="24" t="s">
        <v>444</v>
      </c>
      <c r="HA185" t="s">
        <v>444</v>
      </c>
      <c r="HB185" t="s">
        <v>444</v>
      </c>
      <c r="HC185" s="24" t="s">
        <v>444</v>
      </c>
      <c r="HD185" s="24" t="s">
        <v>444</v>
      </c>
      <c r="HE185" t="s">
        <v>444</v>
      </c>
      <c r="HF185" t="s">
        <v>444</v>
      </c>
      <c r="HG185" s="24" t="s">
        <v>444</v>
      </c>
      <c r="HH185" s="24" t="s">
        <v>444</v>
      </c>
      <c r="HI185" t="s">
        <v>444</v>
      </c>
      <c r="HJ185" t="s">
        <v>444</v>
      </c>
      <c r="HK185" s="24" t="s">
        <v>444</v>
      </c>
      <c r="HL185" s="24" t="s">
        <v>444</v>
      </c>
      <c r="HM185" t="s">
        <v>444</v>
      </c>
      <c r="HN185" t="s">
        <v>444</v>
      </c>
      <c r="HO185" s="24" t="s">
        <v>444</v>
      </c>
      <c r="HP185" s="24" t="s">
        <v>444</v>
      </c>
      <c r="HQ185" t="s">
        <v>444</v>
      </c>
      <c r="HR185" t="s">
        <v>444</v>
      </c>
      <c r="HS185" s="24" t="s">
        <v>444</v>
      </c>
      <c r="HT185" s="24" t="s">
        <v>444</v>
      </c>
      <c r="HU185" t="s">
        <v>444</v>
      </c>
      <c r="HV185" t="s">
        <v>444</v>
      </c>
      <c r="HW185" s="24" t="s">
        <v>444</v>
      </c>
      <c r="HX185" s="24" t="s">
        <v>444</v>
      </c>
      <c r="HY185" t="s">
        <v>444</v>
      </c>
      <c r="HZ185" t="s">
        <v>444</v>
      </c>
      <c r="IA185" t="s">
        <v>2766</v>
      </c>
      <c r="IB185" t="s">
        <v>2736</v>
      </c>
      <c r="IC185" t="s">
        <v>3047</v>
      </c>
      <c r="ID185" s="33" t="b" cm="1">
        <f t="array" ref="ID185">_xlfn.IFNA(MATCH($A$2,_xlfn.NUMBERVALUE(Table_Query_from_MF_DSNP62[[#This Row],[CL_GLACCT_DR1]:[CL_GLACCT_CR4]]),0),0)&gt;=1</f>
        <v>1</v>
      </c>
      <c r="IE185" s="33" t="b">
        <f>OR(Table_Query_from_MF_DSNP62[[#This Row],[Pair1]:[Pair25]])</f>
        <v>1</v>
      </c>
      <c r="IF185" s="33">
        <f>_xlfn.IFNA(MATCH(TRUE,Table_Query_from_MF_DSNP62[[#This Row],[Pair1]:[Pair25]],0),"none")</f>
        <v>1</v>
      </c>
      <c r="IG185" s="33" t="b">
        <f>AND($A$2&gt;=_xlfn.NUMBERVALUE(Table_Query_from_MF_DSNP62[[#This Row],[CL_GL_ACCT_FR1]]),$A$2&lt;=_xlfn.NUMBERVALUE(Table_Query_from_MF_DSNP62[[#This Row],[CL_GL_ACCT_TO1]]))</f>
        <v>1</v>
      </c>
      <c r="IH185" s="33" t="b">
        <f>AND($A$2&gt;=_xlfn.NUMBERVALUE(Table_Query_from_MF_DSNP62[[#This Row],[CL_GL_ACCT_FR2]]),$A$2&lt;=_xlfn.NUMBERVALUE(Table_Query_from_MF_DSNP62[[#This Row],[CL_GL_ACCT_TO2]]))</f>
        <v>1</v>
      </c>
      <c r="II185" s="33" t="b">
        <f>AND($A$2&gt;=_xlfn.NUMBERVALUE(Table_Query_from_MF_DSNP62[[#This Row],[CL_GL_ACCT_FR3]]),$A$2&lt;=_xlfn.NUMBERVALUE(Table_Query_from_MF_DSNP62[[#This Row],[CL_GL_ACCT_TO3]]))</f>
        <v>1</v>
      </c>
      <c r="IJ185" s="33" t="b">
        <f>AND($A$2&gt;=_xlfn.NUMBERVALUE(Table_Query_from_MF_DSNP62[[#This Row],[CL_GL_ACCT_FR4]]),$A$2&lt;=_xlfn.NUMBERVALUE(Table_Query_from_MF_DSNP62[[#This Row],[CL_GL_ACCT_TO4]]))</f>
        <v>1</v>
      </c>
      <c r="IK185" s="33" t="b">
        <f>AND($A$2&gt;=_xlfn.NUMBERVALUE(Table_Query_from_MF_DSNP62[[#This Row],[CL_GL_ACCT_FR5]]),$A$2&lt;=_xlfn.NUMBERVALUE(Table_Query_from_MF_DSNP62[[#This Row],[CL_GL_ACCT_TO5]]))</f>
        <v>1</v>
      </c>
      <c r="IL185" s="33" t="b">
        <f>AND($A$2&gt;=_xlfn.NUMBERVALUE(Table_Query_from_MF_DSNP62[[#This Row],[CL_GL_ACCT_FR6]]),$A$2&lt;=_xlfn.NUMBERVALUE(Table_Query_from_MF_DSNP62[[#This Row],[CL_GL_ACCT_TO6]]))</f>
        <v>1</v>
      </c>
      <c r="IM185" s="33" t="b">
        <f>AND($A$2&gt;=_xlfn.NUMBERVALUE(Table_Query_from_MF_DSNP62[[#This Row],[CL_GL_ACCT_FR7]]),$A$2&lt;=_xlfn.NUMBERVALUE(Table_Query_from_MF_DSNP62[[#This Row],[CL_GL_ACCT_TO7]]))</f>
        <v>1</v>
      </c>
      <c r="IN185" s="33" t="b">
        <f>AND($A$2&gt;=_xlfn.NUMBERVALUE(Table_Query_from_MF_DSNP62[[#This Row],[CL_GL_ACCT_FR8]]),$A$2&lt;=_xlfn.NUMBERVALUE(Table_Query_from_MF_DSNP62[[#This Row],[CL_GL_ACCT_TO8]]))</f>
        <v>1</v>
      </c>
      <c r="IO185" s="33" t="b">
        <f>AND($A$2&gt;=_xlfn.NUMBERVALUE(Table_Query_from_MF_DSNP62[[#This Row],[CL_GL_ACCT_FR9]]),$A$2&lt;=_xlfn.NUMBERVALUE(Table_Query_from_MF_DSNP62[[#This Row],[CL_GL_ACCT_TO9]]))</f>
        <v>1</v>
      </c>
      <c r="IP185" s="33" t="b">
        <f>AND($A$2&gt;=_xlfn.NUMBERVALUE(Table_Query_from_MF_DSNP62[[#This Row],[CL_GL_ACCT_FR10]]),$A$2&lt;=_xlfn.NUMBERVALUE(Table_Query_from_MF_DSNP62[[#This Row],[CL_GL_ACCT_TO10]]))</f>
        <v>1</v>
      </c>
      <c r="IQ185" s="33" t="b">
        <f>AND($A$2&gt;=_xlfn.NUMBERVALUE(Table_Query_from_MF_DSNP62[[#This Row],[CL_GL_ACCT_FR11]]),$A$2&lt;=_xlfn.NUMBERVALUE(Table_Query_from_MF_DSNP62[[#This Row],[CL_GL_ACCT_TO11]]))</f>
        <v>1</v>
      </c>
      <c r="IR185" s="33" t="b">
        <f>AND($A$2&gt;=_xlfn.NUMBERVALUE(Table_Query_from_MF_DSNP62[[#This Row],[CL_GL_ACCT_FR12]]),$A$2&lt;=_xlfn.NUMBERVALUE(Table_Query_from_MF_DSNP62[[#This Row],[CL_GL_ACCT_TO12]]))</f>
        <v>1</v>
      </c>
      <c r="IS185" s="33" t="b">
        <f>AND($A$2&gt;=_xlfn.NUMBERVALUE(Table_Query_from_MF_DSNP62[[#This Row],[CL_GL_ACCT_FR13]]),$A$2&lt;=_xlfn.NUMBERVALUE(Table_Query_from_MF_DSNP62[[#This Row],[CL_GL_ACCT_TO13]]))</f>
        <v>1</v>
      </c>
      <c r="IT185" s="33" t="b">
        <f>AND($A$2&gt;=_xlfn.NUMBERVALUE(Table_Query_from_MF_DSNP62[[#This Row],[CL_GL_ACCT_FR14]]),$A$2&lt;=_xlfn.NUMBERVALUE(Table_Query_from_MF_DSNP62[[#This Row],[CL_GL_ACCT_TO14]]))</f>
        <v>1</v>
      </c>
      <c r="IU185" s="33" t="b">
        <f>AND($A$2&gt;=_xlfn.NUMBERVALUE(Table_Query_from_MF_DSNP62[[#This Row],[CL_GL_ACCT_FR15]]),$A$2&lt;=_xlfn.NUMBERVALUE(Table_Query_from_MF_DSNP62[[#This Row],[CL_GL_ACCT_TO15]]))</f>
        <v>1</v>
      </c>
      <c r="IV185" s="33" t="b">
        <f>AND($A$2&gt;=_xlfn.NUMBERVALUE(Table_Query_from_MF_DSNP62[[#This Row],[CL_GL_ACCT_FR16]]),$A$2&lt;=_xlfn.NUMBERVALUE(Table_Query_from_MF_DSNP62[[#This Row],[CL_GL_ACCT_TO16]]))</f>
        <v>1</v>
      </c>
      <c r="IW185" s="33" t="b">
        <f>AND($A$2&gt;=_xlfn.NUMBERVALUE(Table_Query_from_MF_DSNP62[[#This Row],[CL_GL_ACCT_FR17]]),$A$2&lt;=_xlfn.NUMBERVALUE(Table_Query_from_MF_DSNP62[[#This Row],[CL_GL_ACCT_TO17]]))</f>
        <v>1</v>
      </c>
      <c r="IX185" s="33" t="b">
        <f>AND($A$2&gt;=_xlfn.NUMBERVALUE(Table_Query_from_MF_DSNP62[[#This Row],[CL_GL_ACCT_FR18]]),$A$2&lt;=_xlfn.NUMBERVALUE(Table_Query_from_MF_DSNP62[[#This Row],[CL_GL_ACCT_TO18]]))</f>
        <v>1</v>
      </c>
      <c r="IY185" s="33" t="b">
        <f>AND($A$2&gt;=_xlfn.NUMBERVALUE(Table_Query_from_MF_DSNP62[[#This Row],[CL_GL_ACCT_FR19]]),$A$2&lt;=_xlfn.NUMBERVALUE(Table_Query_from_MF_DSNP62[[#This Row],[CL_GL_ACCT_TO19]]))</f>
        <v>1</v>
      </c>
      <c r="IZ185" s="33" t="b">
        <f>AND($A$2&gt;=_xlfn.NUMBERVALUE(Table_Query_from_MF_DSNP62[[#This Row],[CL_GL_ACCT_FR20]]),$A$2&lt;=_xlfn.NUMBERVALUE(Table_Query_from_MF_DSNP62[[#This Row],[CL_GL_ACCT_TO20]]))</f>
        <v>1</v>
      </c>
      <c r="JA185" s="33" t="b">
        <f>AND($A$2&gt;=_xlfn.NUMBERVALUE(Table_Query_from_MF_DSNP62[[#This Row],[CL_GL_ACCT_FR21]]),$A$2&lt;=_xlfn.NUMBERVALUE(Table_Query_from_MF_DSNP62[[#This Row],[CL_GL_ACCT_TO21]]))</f>
        <v>1</v>
      </c>
      <c r="JB185" s="33" t="b">
        <f>AND($A$2&gt;=_xlfn.NUMBERVALUE(Table_Query_from_MF_DSNP62[[#This Row],[CL_GL_ACCT_FR22]]),$A$2&lt;=_xlfn.NUMBERVALUE(Table_Query_from_MF_DSNP62[[#This Row],[CL_GL_ACCT_TO22]]))</f>
        <v>1</v>
      </c>
      <c r="JC185" s="33" t="b">
        <f>AND($A$2&gt;=_xlfn.NUMBERVALUE(Table_Query_from_MF_DSNP62[[#This Row],[CL_GL_ACCT_FR23]]),$A$2&lt;=_xlfn.NUMBERVALUE(Table_Query_from_MF_DSNP62[[#This Row],[CL_GL_ACCT_TO23]]))</f>
        <v>1</v>
      </c>
      <c r="JD185" s="33" t="b">
        <f>AND($A$2&gt;=_xlfn.NUMBERVALUE(Table_Query_from_MF_DSNP62[[#This Row],[CL_GL_ACCT_FR24]]),$A$2&lt;=_xlfn.NUMBERVALUE(Table_Query_from_MF_DSNP62[[#This Row],[CL_GL_ACCT_TO24]]))</f>
        <v>1</v>
      </c>
      <c r="JE185" s="33" t="b">
        <f>AND($A$2&gt;=_xlfn.NUMBERVALUE(Table_Query_from_MF_DSNP62[[#This Row],[CL_GL_ACCT_FR25]]),$A$2&lt;=_xlfn.NUMBERVALUE(Table_Query_from_MF_DSNP62[[#This Row],[CL_GL_ACCT_TO25]]))</f>
        <v>1</v>
      </c>
      <c r="JF185" s="33" t="b">
        <f>OR(Table_Query_from_MF_DSNP62[[#This Row],[PairA]:[PairO]])</f>
        <v>1</v>
      </c>
      <c r="JG185" s="33">
        <f>_xlfn.IFNA(MATCH(TRUE,Table_Query_from_MF_DSNP62[[#This Row],[PairA]:[PairO]],0),"none")</f>
        <v>1</v>
      </c>
      <c r="JH185" s="33" t="b">
        <f>AND($B$2&gt;=_xlfn.NUMBERVALUE(Table_Query_from_MF_DSNP62[[#This Row],[CL_CMP_OBJ_FR1]]),$B$2&lt;=_xlfn.NUMBERVALUE(Table_Query_from_MF_DSNP62[[#This Row],[CL_CMP_OBJ_TO1]]))</f>
        <v>1</v>
      </c>
      <c r="JI185" s="33" t="b">
        <f>AND($B$2&gt;=_xlfn.NUMBERVALUE(Table_Query_from_MF_DSNP62[[#This Row],[CL_CMP_OBJ_FR2]]),$B$2&lt;=_xlfn.NUMBERVALUE(Table_Query_from_MF_DSNP62[[#This Row],[CL_CMP_OBJ_TO2]]))</f>
        <v>1</v>
      </c>
      <c r="JJ185" s="33" t="b">
        <f>AND($B$2&gt;=_xlfn.NUMBERVALUE(Table_Query_from_MF_DSNP62[[#This Row],[CL_CMP_OBJ_FR3]]),$B$2&lt;=_xlfn.NUMBERVALUE(Table_Query_from_MF_DSNP62[[#This Row],[CL_CMP_OBJ_TO3]]))</f>
        <v>1</v>
      </c>
      <c r="JK185" s="33" t="b">
        <f>AND($B$2&gt;=_xlfn.NUMBERVALUE(Table_Query_from_MF_DSNP62[[#This Row],[CL_CMP_OBJ_FR4]]),$B$2&lt;=_xlfn.NUMBERVALUE(Table_Query_from_MF_DSNP62[[#This Row],[CL_CMP_OBJ_TO4]]))</f>
        <v>1</v>
      </c>
      <c r="JL185" s="33" t="b">
        <f>AND($B$2&gt;=_xlfn.NUMBERVALUE(Table_Query_from_MF_DSNP62[[#This Row],[CL_CMP_OBJ_FR5]]),$B$2&lt;=_xlfn.NUMBERVALUE(Table_Query_from_MF_DSNP62[[#This Row],[CL_CMP_OBJ_TO5]]))</f>
        <v>1</v>
      </c>
      <c r="JM185" s="33" t="b">
        <f>AND($B$2&gt;=_xlfn.NUMBERVALUE(Table_Query_from_MF_DSNP62[[#This Row],[CL_CMP_OBJ_FR6]]),$B$2&lt;=_xlfn.NUMBERVALUE(Table_Query_from_MF_DSNP62[[#This Row],[CL_CMP_OBJ_TO6]]))</f>
        <v>1</v>
      </c>
      <c r="JN185" s="33" t="b">
        <f>AND($B$2&gt;=_xlfn.NUMBERVALUE(Table_Query_from_MF_DSNP62[[#This Row],[CL_CMP_OBJ_FR7]]),$B$2&lt;=_xlfn.NUMBERVALUE(Table_Query_from_MF_DSNP62[[#This Row],[CL_CMP_OBJ_TO7]]))</f>
        <v>1</v>
      </c>
      <c r="JO185" s="33" t="b">
        <f>AND($B$2&gt;=_xlfn.NUMBERVALUE(Table_Query_from_MF_DSNP62[[#This Row],[CL_CMP_OBJ_FR8]]),$B$2&lt;=_xlfn.NUMBERVALUE(Table_Query_from_MF_DSNP62[[#This Row],[CL_CMP_OBJ_TO8]]))</f>
        <v>1</v>
      </c>
      <c r="JP185" s="33" t="b">
        <f>AND($B$2&gt;=_xlfn.NUMBERVALUE(Table_Query_from_MF_DSNP62[[#This Row],[CL_CMP_OBJ_FR9]]),$B$2&lt;=_xlfn.NUMBERVALUE(Table_Query_from_MF_DSNP62[[#This Row],[CL_CMP_OBJ_TO9]]))</f>
        <v>1</v>
      </c>
      <c r="JQ185" s="33" t="b">
        <f>AND($B$2&gt;=_xlfn.NUMBERVALUE(Table_Query_from_MF_DSNP62[[#This Row],[CL_CMP_OBJ_FR10]]),$B$2&lt;=_xlfn.NUMBERVALUE(Table_Query_from_MF_DSNP62[[#This Row],[CL_CMP_OBJ_TO10]]))</f>
        <v>1</v>
      </c>
      <c r="JR185" s="33" t="b">
        <f>AND($B$2&gt;=_xlfn.NUMBERVALUE(Table_Query_from_MF_DSNP62[[#This Row],[CL_CMP_OBJ_FR11]]),$B$2&lt;=_xlfn.NUMBERVALUE(Table_Query_from_MF_DSNP62[[#This Row],[CL_CMP_OBJ_TO11]]))</f>
        <v>1</v>
      </c>
      <c r="JS185" s="33" t="b">
        <f>AND($B$2&gt;=_xlfn.NUMBERVALUE(Table_Query_from_MF_DSNP62[[#This Row],[CL_CMP_OBJ_FR12]]),$B$2&lt;=_xlfn.NUMBERVALUE(Table_Query_from_MF_DSNP62[[#This Row],[CL_CMP_OBJ_TO12]]))</f>
        <v>1</v>
      </c>
      <c r="JT185" s="33" t="b">
        <f>AND($B$2&gt;=_xlfn.NUMBERVALUE(Table_Query_from_MF_DSNP62[[#This Row],[CL_CMP_OBJ_FR13]]),$B$2&lt;=_xlfn.NUMBERVALUE(Table_Query_from_MF_DSNP62[[#This Row],[CL_CMP_OBJ_TO13]]))</f>
        <v>1</v>
      </c>
      <c r="JU185" s="33" t="b">
        <f>AND($B$2&gt;=_xlfn.NUMBERVALUE(Table_Query_from_MF_DSNP62[[#This Row],[CL_CMP_OBJ_FR14]]),$B$2&lt;=_xlfn.NUMBERVALUE(Table_Query_from_MF_DSNP62[[#This Row],[CL_CMP_OBJ_TO14]]))</f>
        <v>1</v>
      </c>
      <c r="JV185" s="33" t="b">
        <f>AND($B$2&gt;=_xlfn.NUMBERVALUE(Table_Query_from_MF_DSNP62[[#This Row],[CL_CMP_OBJ_FR15]]),$B$2&lt;=_xlfn.NUMBERVALUE(Table_Query_from_MF_DSNP62[[#This Row],[CL_CMP_OBJ_TO15]]))</f>
        <v>1</v>
      </c>
    </row>
    <row r="186" spans="1:282" x14ac:dyDescent="0.25">
      <c r="A186" t="b">
        <f>OR(,Table_Query_from_MF_DSNP62[[#This Row],[Desired GL included as "hard-coded" GL?]],Table_Query_from_MF_DSNP62[[#This Row],[Desired GL included as "Open GL"?]])</f>
        <v>1</v>
      </c>
      <c r="B186" t="b">
        <f>Table_Query_from_MF_DSNP62[[#This Row],[Desired CObj included as "Open CObj"?]]</f>
        <v>1</v>
      </c>
      <c r="C186" t="s">
        <v>1050</v>
      </c>
      <c r="D186" t="s">
        <v>1676</v>
      </c>
      <c r="E186" t="s">
        <v>8</v>
      </c>
      <c r="F186" s="24" t="s">
        <v>199</v>
      </c>
      <c r="G186" t="s">
        <v>168</v>
      </c>
      <c r="H186" s="24" t="s">
        <v>444</v>
      </c>
      <c r="I186" t="s">
        <v>444</v>
      </c>
      <c r="J186" s="24" t="s">
        <v>444</v>
      </c>
      <c r="K186" t="s">
        <v>444</v>
      </c>
      <c r="L186" s="24" t="s">
        <v>444</v>
      </c>
      <c r="M186" t="s">
        <v>444</v>
      </c>
      <c r="N186" t="s">
        <v>444</v>
      </c>
      <c r="O186" t="s">
        <v>15</v>
      </c>
      <c r="P186" t="s">
        <v>444</v>
      </c>
      <c r="Q186" t="s">
        <v>15</v>
      </c>
      <c r="R186" t="s">
        <v>444</v>
      </c>
      <c r="S186" t="s">
        <v>442</v>
      </c>
      <c r="T186" t="s">
        <v>447</v>
      </c>
      <c r="U186" t="s">
        <v>444</v>
      </c>
      <c r="V186" t="s">
        <v>444</v>
      </c>
      <c r="W186" t="s">
        <v>442</v>
      </c>
      <c r="X186" t="s">
        <v>442</v>
      </c>
      <c r="Y186" t="s">
        <v>444</v>
      </c>
      <c r="Z186" t="s">
        <v>447</v>
      </c>
      <c r="AA186" t="s">
        <v>442</v>
      </c>
      <c r="AB186" t="s">
        <v>444</v>
      </c>
      <c r="AC186" t="s">
        <v>444</v>
      </c>
      <c r="AD186" t="s">
        <v>15</v>
      </c>
      <c r="AE186" t="s">
        <v>447</v>
      </c>
      <c r="AF186" t="s">
        <v>447</v>
      </c>
      <c r="AG186" t="s">
        <v>447</v>
      </c>
      <c r="AH186" t="s">
        <v>447</v>
      </c>
      <c r="AI186" t="s">
        <v>447</v>
      </c>
      <c r="AJ186" t="s">
        <v>442</v>
      </c>
      <c r="AK186" t="s">
        <v>442</v>
      </c>
      <c r="AL186" t="s">
        <v>444</v>
      </c>
      <c r="AM186" t="s">
        <v>444</v>
      </c>
      <c r="AN186" t="s">
        <v>444</v>
      </c>
      <c r="AO186" t="s">
        <v>444</v>
      </c>
      <c r="AP186" t="s">
        <v>442</v>
      </c>
      <c r="AQ186" t="s">
        <v>528</v>
      </c>
      <c r="AR186" t="s">
        <v>282</v>
      </c>
      <c r="AS186" t="s">
        <v>7</v>
      </c>
      <c r="AT186" t="s">
        <v>10</v>
      </c>
      <c r="AU186" t="s">
        <v>1677</v>
      </c>
      <c r="AV186" t="s">
        <v>1359</v>
      </c>
      <c r="AW186" t="s">
        <v>444</v>
      </c>
      <c r="AX186" t="s">
        <v>444</v>
      </c>
      <c r="AY186" t="s">
        <v>444</v>
      </c>
      <c r="AZ186" t="s">
        <v>444</v>
      </c>
      <c r="BA186" t="s">
        <v>444</v>
      </c>
      <c r="BB186" t="s">
        <v>347</v>
      </c>
      <c r="BC186" t="s">
        <v>1592</v>
      </c>
      <c r="BD186" t="s">
        <v>1359</v>
      </c>
      <c r="BE186" t="s">
        <v>444</v>
      </c>
      <c r="BF186" t="s">
        <v>1360</v>
      </c>
      <c r="BG186" t="s">
        <v>444</v>
      </c>
      <c r="BH186" t="s">
        <v>444</v>
      </c>
      <c r="BI186" t="s">
        <v>444</v>
      </c>
      <c r="BJ186" t="s">
        <v>444</v>
      </c>
      <c r="BK186" t="s">
        <v>444</v>
      </c>
      <c r="BL186" t="s">
        <v>444</v>
      </c>
      <c r="BM186" t="s">
        <v>444</v>
      </c>
      <c r="BN186" t="s">
        <v>444</v>
      </c>
      <c r="BO186" t="s">
        <v>444</v>
      </c>
      <c r="BP186" t="s">
        <v>444</v>
      </c>
      <c r="BQ186" t="s">
        <v>444</v>
      </c>
      <c r="BR186" t="s">
        <v>444</v>
      </c>
      <c r="BS186" t="s">
        <v>444</v>
      </c>
      <c r="BT186" t="s">
        <v>444</v>
      </c>
      <c r="BU186" t="s">
        <v>444</v>
      </c>
      <c r="BV186" t="s">
        <v>444</v>
      </c>
      <c r="BW186" t="s">
        <v>444</v>
      </c>
      <c r="BX186" t="s">
        <v>444</v>
      </c>
      <c r="BY186" t="s">
        <v>444</v>
      </c>
      <c r="BZ186" t="s">
        <v>444</v>
      </c>
      <c r="CA186" t="s">
        <v>444</v>
      </c>
      <c r="CB186" t="s">
        <v>444</v>
      </c>
      <c r="CC186" t="s">
        <v>444</v>
      </c>
      <c r="CD186" t="s">
        <v>444</v>
      </c>
      <c r="CE186" t="s">
        <v>444</v>
      </c>
      <c r="CF186" t="s">
        <v>444</v>
      </c>
      <c r="CG186" t="s">
        <v>444</v>
      </c>
      <c r="CH186" t="s">
        <v>444</v>
      </c>
      <c r="CI186" t="s">
        <v>444</v>
      </c>
      <c r="CJ186" t="s">
        <v>444</v>
      </c>
      <c r="CK186" t="s">
        <v>444</v>
      </c>
      <c r="CL186" t="s">
        <v>444</v>
      </c>
      <c r="CM186" t="s">
        <v>444</v>
      </c>
      <c r="CN186" t="s">
        <v>444</v>
      </c>
      <c r="CO186" t="s">
        <v>444</v>
      </c>
      <c r="CP186" t="s">
        <v>444</v>
      </c>
      <c r="CQ186" t="s">
        <v>444</v>
      </c>
      <c r="CR186" t="s">
        <v>444</v>
      </c>
      <c r="CS186" t="s">
        <v>444</v>
      </c>
      <c r="CT186" t="s">
        <v>444</v>
      </c>
      <c r="CU186" t="s">
        <v>444</v>
      </c>
      <c r="CV186" t="s">
        <v>2766</v>
      </c>
      <c r="CW186" t="s">
        <v>2736</v>
      </c>
      <c r="CX186" t="s">
        <v>2737</v>
      </c>
      <c r="CY186" t="s">
        <v>1593</v>
      </c>
      <c r="CZ186" t="s">
        <v>1594</v>
      </c>
      <c r="DA186" t="s">
        <v>444</v>
      </c>
      <c r="DB186" t="s">
        <v>444</v>
      </c>
      <c r="DC186" t="s">
        <v>444</v>
      </c>
      <c r="DD186" t="s">
        <v>444</v>
      </c>
      <c r="DE186" t="s">
        <v>444</v>
      </c>
      <c r="DF186" t="s">
        <v>444</v>
      </c>
      <c r="DG186" t="s">
        <v>444</v>
      </c>
      <c r="DH186" t="s">
        <v>444</v>
      </c>
      <c r="DI186" t="s">
        <v>1440</v>
      </c>
      <c r="DJ186" t="s">
        <v>444</v>
      </c>
      <c r="DK186" t="s">
        <v>444</v>
      </c>
      <c r="DL186" t="s">
        <v>444</v>
      </c>
      <c r="DM186" t="s">
        <v>444</v>
      </c>
      <c r="DN186" t="s">
        <v>444</v>
      </c>
      <c r="DO186" t="s">
        <v>444</v>
      </c>
      <c r="DP186" t="s">
        <v>444</v>
      </c>
      <c r="DQ186" t="s">
        <v>444</v>
      </c>
      <c r="DR186" t="s">
        <v>444</v>
      </c>
      <c r="DS186" t="s">
        <v>444</v>
      </c>
      <c r="DT186" s="24" t="s">
        <v>444</v>
      </c>
      <c r="DU186" s="24" t="s">
        <v>444</v>
      </c>
      <c r="DV186" t="s">
        <v>444</v>
      </c>
      <c r="DW186" t="s">
        <v>444</v>
      </c>
      <c r="DX186" s="24" t="s">
        <v>444</v>
      </c>
      <c r="DY186" s="24" t="s">
        <v>444</v>
      </c>
      <c r="DZ186" t="s">
        <v>444</v>
      </c>
      <c r="EA186" t="s">
        <v>444</v>
      </c>
      <c r="EB186" s="24" t="s">
        <v>444</v>
      </c>
      <c r="EC186" s="24" t="s">
        <v>444</v>
      </c>
      <c r="ED186" t="s">
        <v>444</v>
      </c>
      <c r="EE186" t="s">
        <v>444</v>
      </c>
      <c r="EF186" s="24" t="s">
        <v>444</v>
      </c>
      <c r="EG186" s="24" t="s">
        <v>444</v>
      </c>
      <c r="EH186" t="s">
        <v>444</v>
      </c>
      <c r="EI186" t="s">
        <v>444</v>
      </c>
      <c r="EJ186" s="24" t="s">
        <v>444</v>
      </c>
      <c r="EK186" s="24" t="s">
        <v>444</v>
      </c>
      <c r="EL186" t="s">
        <v>444</v>
      </c>
      <c r="EM186" t="s">
        <v>444</v>
      </c>
      <c r="EN186" s="24" t="s">
        <v>444</v>
      </c>
      <c r="EO186" s="24" t="s">
        <v>444</v>
      </c>
      <c r="EP186" t="s">
        <v>444</v>
      </c>
      <c r="EQ186" t="s">
        <v>444</v>
      </c>
      <c r="ER186" s="24" t="s">
        <v>444</v>
      </c>
      <c r="ES186" s="24" t="s">
        <v>444</v>
      </c>
      <c r="ET186" t="s">
        <v>444</v>
      </c>
      <c r="EU186" t="s">
        <v>444</v>
      </c>
      <c r="EV186" s="24" t="s">
        <v>444</v>
      </c>
      <c r="EW186" s="24" t="s">
        <v>444</v>
      </c>
      <c r="EX186" t="s">
        <v>444</v>
      </c>
      <c r="EY186" t="s">
        <v>444</v>
      </c>
      <c r="EZ186" s="24" t="s">
        <v>444</v>
      </c>
      <c r="FA186" s="24" t="s">
        <v>444</v>
      </c>
      <c r="FB186" t="s">
        <v>444</v>
      </c>
      <c r="FC186" t="s">
        <v>444</v>
      </c>
      <c r="FD186" s="24" t="s">
        <v>444</v>
      </c>
      <c r="FE186" s="24" t="s">
        <v>444</v>
      </c>
      <c r="FF186" t="s">
        <v>444</v>
      </c>
      <c r="FG186" t="s">
        <v>444</v>
      </c>
      <c r="FH186" s="24" t="s">
        <v>444</v>
      </c>
      <c r="FI186" s="24" t="s">
        <v>444</v>
      </c>
      <c r="FJ186" t="s">
        <v>444</v>
      </c>
      <c r="FK186" t="s">
        <v>444</v>
      </c>
      <c r="FL186" s="24" t="s">
        <v>444</v>
      </c>
      <c r="FM186" s="24" t="s">
        <v>444</v>
      </c>
      <c r="FN186" t="s">
        <v>444</v>
      </c>
      <c r="FO186" t="s">
        <v>444</v>
      </c>
      <c r="FP186" s="24" t="s">
        <v>444</v>
      </c>
      <c r="FQ186" s="24" t="s">
        <v>444</v>
      </c>
      <c r="FR186" t="s">
        <v>444</v>
      </c>
      <c r="FS186" t="s">
        <v>444</v>
      </c>
      <c r="FT186" s="24" t="s">
        <v>444</v>
      </c>
      <c r="FU186" s="24" t="s">
        <v>444</v>
      </c>
      <c r="FV186" t="s">
        <v>444</v>
      </c>
      <c r="FW186" t="s">
        <v>444</v>
      </c>
      <c r="FX186" s="24" t="s">
        <v>444</v>
      </c>
      <c r="FY186" s="24" t="s">
        <v>444</v>
      </c>
      <c r="FZ186" t="s">
        <v>444</v>
      </c>
      <c r="GA186" t="s">
        <v>444</v>
      </c>
      <c r="GB186" s="24" t="s">
        <v>444</v>
      </c>
      <c r="GC186" s="24" t="s">
        <v>444</v>
      </c>
      <c r="GD186" t="s">
        <v>444</v>
      </c>
      <c r="GE186" t="s">
        <v>444</v>
      </c>
      <c r="GF186" s="24" t="s">
        <v>444</v>
      </c>
      <c r="GG186" s="24" t="s">
        <v>444</v>
      </c>
      <c r="GH186" t="s">
        <v>444</v>
      </c>
      <c r="GI186" s="24" t="s">
        <v>444</v>
      </c>
      <c r="GJ186" s="24" t="s">
        <v>444</v>
      </c>
      <c r="GK186" t="s">
        <v>444</v>
      </c>
      <c r="GL186" t="s">
        <v>444</v>
      </c>
      <c r="GM186" s="24" t="s">
        <v>444</v>
      </c>
      <c r="GN186" s="24" t="s">
        <v>444</v>
      </c>
      <c r="GO186" t="s">
        <v>444</v>
      </c>
      <c r="GP186" t="s">
        <v>444</v>
      </c>
      <c r="GQ186" s="24" t="s">
        <v>444</v>
      </c>
      <c r="GR186" s="24" t="s">
        <v>444</v>
      </c>
      <c r="GS186" t="s">
        <v>444</v>
      </c>
      <c r="GT186" t="s">
        <v>444</v>
      </c>
      <c r="GU186" s="24" t="s">
        <v>444</v>
      </c>
      <c r="GV186" s="24" t="s">
        <v>444</v>
      </c>
      <c r="GW186" t="s">
        <v>444</v>
      </c>
      <c r="GX186" t="s">
        <v>444</v>
      </c>
      <c r="GY186" s="24" t="s">
        <v>444</v>
      </c>
      <c r="GZ186" s="24" t="s">
        <v>444</v>
      </c>
      <c r="HA186" t="s">
        <v>444</v>
      </c>
      <c r="HB186" t="s">
        <v>444</v>
      </c>
      <c r="HC186" s="24" t="s">
        <v>444</v>
      </c>
      <c r="HD186" s="24" t="s">
        <v>444</v>
      </c>
      <c r="HE186" t="s">
        <v>444</v>
      </c>
      <c r="HF186" t="s">
        <v>444</v>
      </c>
      <c r="HG186" s="24" t="s">
        <v>444</v>
      </c>
      <c r="HH186" s="24" t="s">
        <v>444</v>
      </c>
      <c r="HI186" t="s">
        <v>444</v>
      </c>
      <c r="HJ186" t="s">
        <v>444</v>
      </c>
      <c r="HK186" s="24" t="s">
        <v>444</v>
      </c>
      <c r="HL186" s="24" t="s">
        <v>444</v>
      </c>
      <c r="HM186" t="s">
        <v>444</v>
      </c>
      <c r="HN186" t="s">
        <v>444</v>
      </c>
      <c r="HO186" s="24" t="s">
        <v>444</v>
      </c>
      <c r="HP186" s="24" t="s">
        <v>444</v>
      </c>
      <c r="HQ186" t="s">
        <v>444</v>
      </c>
      <c r="HR186" t="s">
        <v>444</v>
      </c>
      <c r="HS186" s="24" t="s">
        <v>444</v>
      </c>
      <c r="HT186" s="24" t="s">
        <v>444</v>
      </c>
      <c r="HU186" t="s">
        <v>444</v>
      </c>
      <c r="HV186" t="s">
        <v>444</v>
      </c>
      <c r="HW186" s="24" t="s">
        <v>444</v>
      </c>
      <c r="HX186" s="24" t="s">
        <v>444</v>
      </c>
      <c r="HY186" t="s">
        <v>444</v>
      </c>
      <c r="HZ186" t="s">
        <v>444</v>
      </c>
      <c r="IA186" t="s">
        <v>2766</v>
      </c>
      <c r="IB186" t="s">
        <v>2736</v>
      </c>
      <c r="IC186" t="s">
        <v>3011</v>
      </c>
      <c r="ID186" s="33" t="b" cm="1">
        <f t="array" ref="ID186">_xlfn.IFNA(MATCH($A$2,_xlfn.NUMBERVALUE(Table_Query_from_MF_DSNP62[[#This Row],[CL_GLACCT_DR1]:[CL_GLACCT_CR4]]),0),0)&gt;=1</f>
        <v>1</v>
      </c>
      <c r="IE186" s="33" t="b">
        <f>OR(Table_Query_from_MF_DSNP62[[#This Row],[Pair1]:[Pair25]])</f>
        <v>1</v>
      </c>
      <c r="IF186" s="33">
        <f>_xlfn.IFNA(MATCH(TRUE,Table_Query_from_MF_DSNP62[[#This Row],[Pair1]:[Pair25]],0),"none")</f>
        <v>1</v>
      </c>
      <c r="IG186" s="33" t="b">
        <f>AND($A$2&gt;=_xlfn.NUMBERVALUE(Table_Query_from_MF_DSNP62[[#This Row],[CL_GL_ACCT_FR1]]),$A$2&lt;=_xlfn.NUMBERVALUE(Table_Query_from_MF_DSNP62[[#This Row],[CL_GL_ACCT_TO1]]))</f>
        <v>1</v>
      </c>
      <c r="IH186" s="33" t="b">
        <f>AND($A$2&gt;=_xlfn.NUMBERVALUE(Table_Query_from_MF_DSNP62[[#This Row],[CL_GL_ACCT_FR2]]),$A$2&lt;=_xlfn.NUMBERVALUE(Table_Query_from_MF_DSNP62[[#This Row],[CL_GL_ACCT_TO2]]))</f>
        <v>1</v>
      </c>
      <c r="II186" s="33" t="b">
        <f>AND($A$2&gt;=_xlfn.NUMBERVALUE(Table_Query_from_MF_DSNP62[[#This Row],[CL_GL_ACCT_FR3]]),$A$2&lt;=_xlfn.NUMBERVALUE(Table_Query_from_MF_DSNP62[[#This Row],[CL_GL_ACCT_TO3]]))</f>
        <v>1</v>
      </c>
      <c r="IJ186" s="33" t="b">
        <f>AND($A$2&gt;=_xlfn.NUMBERVALUE(Table_Query_from_MF_DSNP62[[#This Row],[CL_GL_ACCT_FR4]]),$A$2&lt;=_xlfn.NUMBERVALUE(Table_Query_from_MF_DSNP62[[#This Row],[CL_GL_ACCT_TO4]]))</f>
        <v>1</v>
      </c>
      <c r="IK186" s="33" t="b">
        <f>AND($A$2&gt;=_xlfn.NUMBERVALUE(Table_Query_from_MF_DSNP62[[#This Row],[CL_GL_ACCT_FR5]]),$A$2&lt;=_xlfn.NUMBERVALUE(Table_Query_from_MF_DSNP62[[#This Row],[CL_GL_ACCT_TO5]]))</f>
        <v>1</v>
      </c>
      <c r="IL186" s="33" t="b">
        <f>AND($A$2&gt;=_xlfn.NUMBERVALUE(Table_Query_from_MF_DSNP62[[#This Row],[CL_GL_ACCT_FR6]]),$A$2&lt;=_xlfn.NUMBERVALUE(Table_Query_from_MF_DSNP62[[#This Row],[CL_GL_ACCT_TO6]]))</f>
        <v>1</v>
      </c>
      <c r="IM186" s="33" t="b">
        <f>AND($A$2&gt;=_xlfn.NUMBERVALUE(Table_Query_from_MF_DSNP62[[#This Row],[CL_GL_ACCT_FR7]]),$A$2&lt;=_xlfn.NUMBERVALUE(Table_Query_from_MF_DSNP62[[#This Row],[CL_GL_ACCT_TO7]]))</f>
        <v>1</v>
      </c>
      <c r="IN186" s="33" t="b">
        <f>AND($A$2&gt;=_xlfn.NUMBERVALUE(Table_Query_from_MF_DSNP62[[#This Row],[CL_GL_ACCT_FR8]]),$A$2&lt;=_xlfn.NUMBERVALUE(Table_Query_from_MF_DSNP62[[#This Row],[CL_GL_ACCT_TO8]]))</f>
        <v>1</v>
      </c>
      <c r="IO186" s="33" t="b">
        <f>AND($A$2&gt;=_xlfn.NUMBERVALUE(Table_Query_from_MF_DSNP62[[#This Row],[CL_GL_ACCT_FR9]]),$A$2&lt;=_xlfn.NUMBERVALUE(Table_Query_from_MF_DSNP62[[#This Row],[CL_GL_ACCT_TO9]]))</f>
        <v>1</v>
      </c>
      <c r="IP186" s="33" t="b">
        <f>AND($A$2&gt;=_xlfn.NUMBERVALUE(Table_Query_from_MF_DSNP62[[#This Row],[CL_GL_ACCT_FR10]]),$A$2&lt;=_xlfn.NUMBERVALUE(Table_Query_from_MF_DSNP62[[#This Row],[CL_GL_ACCT_TO10]]))</f>
        <v>1</v>
      </c>
      <c r="IQ186" s="33" t="b">
        <f>AND($A$2&gt;=_xlfn.NUMBERVALUE(Table_Query_from_MF_DSNP62[[#This Row],[CL_GL_ACCT_FR11]]),$A$2&lt;=_xlfn.NUMBERVALUE(Table_Query_from_MF_DSNP62[[#This Row],[CL_GL_ACCT_TO11]]))</f>
        <v>1</v>
      </c>
      <c r="IR186" s="33" t="b">
        <f>AND($A$2&gt;=_xlfn.NUMBERVALUE(Table_Query_from_MF_DSNP62[[#This Row],[CL_GL_ACCT_FR12]]),$A$2&lt;=_xlfn.NUMBERVALUE(Table_Query_from_MF_DSNP62[[#This Row],[CL_GL_ACCT_TO12]]))</f>
        <v>1</v>
      </c>
      <c r="IS186" s="33" t="b">
        <f>AND($A$2&gt;=_xlfn.NUMBERVALUE(Table_Query_from_MF_DSNP62[[#This Row],[CL_GL_ACCT_FR13]]),$A$2&lt;=_xlfn.NUMBERVALUE(Table_Query_from_MF_DSNP62[[#This Row],[CL_GL_ACCT_TO13]]))</f>
        <v>1</v>
      </c>
      <c r="IT186" s="33" t="b">
        <f>AND($A$2&gt;=_xlfn.NUMBERVALUE(Table_Query_from_MF_DSNP62[[#This Row],[CL_GL_ACCT_FR14]]),$A$2&lt;=_xlfn.NUMBERVALUE(Table_Query_from_MF_DSNP62[[#This Row],[CL_GL_ACCT_TO14]]))</f>
        <v>1</v>
      </c>
      <c r="IU186" s="33" t="b">
        <f>AND($A$2&gt;=_xlfn.NUMBERVALUE(Table_Query_from_MF_DSNP62[[#This Row],[CL_GL_ACCT_FR15]]),$A$2&lt;=_xlfn.NUMBERVALUE(Table_Query_from_MF_DSNP62[[#This Row],[CL_GL_ACCT_TO15]]))</f>
        <v>1</v>
      </c>
      <c r="IV186" s="33" t="b">
        <f>AND($A$2&gt;=_xlfn.NUMBERVALUE(Table_Query_from_MF_DSNP62[[#This Row],[CL_GL_ACCT_FR16]]),$A$2&lt;=_xlfn.NUMBERVALUE(Table_Query_from_MF_DSNP62[[#This Row],[CL_GL_ACCT_TO16]]))</f>
        <v>1</v>
      </c>
      <c r="IW186" s="33" t="b">
        <f>AND($A$2&gt;=_xlfn.NUMBERVALUE(Table_Query_from_MF_DSNP62[[#This Row],[CL_GL_ACCT_FR17]]),$A$2&lt;=_xlfn.NUMBERVALUE(Table_Query_from_MF_DSNP62[[#This Row],[CL_GL_ACCT_TO17]]))</f>
        <v>1</v>
      </c>
      <c r="IX186" s="33" t="b">
        <f>AND($A$2&gt;=_xlfn.NUMBERVALUE(Table_Query_from_MF_DSNP62[[#This Row],[CL_GL_ACCT_FR18]]),$A$2&lt;=_xlfn.NUMBERVALUE(Table_Query_from_MF_DSNP62[[#This Row],[CL_GL_ACCT_TO18]]))</f>
        <v>1</v>
      </c>
      <c r="IY186" s="33" t="b">
        <f>AND($A$2&gt;=_xlfn.NUMBERVALUE(Table_Query_from_MF_DSNP62[[#This Row],[CL_GL_ACCT_FR19]]),$A$2&lt;=_xlfn.NUMBERVALUE(Table_Query_from_MF_DSNP62[[#This Row],[CL_GL_ACCT_TO19]]))</f>
        <v>1</v>
      </c>
      <c r="IZ186" s="33" t="b">
        <f>AND($A$2&gt;=_xlfn.NUMBERVALUE(Table_Query_from_MF_DSNP62[[#This Row],[CL_GL_ACCT_FR20]]),$A$2&lt;=_xlfn.NUMBERVALUE(Table_Query_from_MF_DSNP62[[#This Row],[CL_GL_ACCT_TO20]]))</f>
        <v>1</v>
      </c>
      <c r="JA186" s="33" t="b">
        <f>AND($A$2&gt;=_xlfn.NUMBERVALUE(Table_Query_from_MF_DSNP62[[#This Row],[CL_GL_ACCT_FR21]]),$A$2&lt;=_xlfn.NUMBERVALUE(Table_Query_from_MF_DSNP62[[#This Row],[CL_GL_ACCT_TO21]]))</f>
        <v>1</v>
      </c>
      <c r="JB186" s="33" t="b">
        <f>AND($A$2&gt;=_xlfn.NUMBERVALUE(Table_Query_from_MF_DSNP62[[#This Row],[CL_GL_ACCT_FR22]]),$A$2&lt;=_xlfn.NUMBERVALUE(Table_Query_from_MF_DSNP62[[#This Row],[CL_GL_ACCT_TO22]]))</f>
        <v>1</v>
      </c>
      <c r="JC186" s="33" t="b">
        <f>AND($A$2&gt;=_xlfn.NUMBERVALUE(Table_Query_from_MF_DSNP62[[#This Row],[CL_GL_ACCT_FR23]]),$A$2&lt;=_xlfn.NUMBERVALUE(Table_Query_from_MF_DSNP62[[#This Row],[CL_GL_ACCT_TO23]]))</f>
        <v>1</v>
      </c>
      <c r="JD186" s="33" t="b">
        <f>AND($A$2&gt;=_xlfn.NUMBERVALUE(Table_Query_from_MF_DSNP62[[#This Row],[CL_GL_ACCT_FR24]]),$A$2&lt;=_xlfn.NUMBERVALUE(Table_Query_from_MF_DSNP62[[#This Row],[CL_GL_ACCT_TO24]]))</f>
        <v>1</v>
      </c>
      <c r="JE186" s="33" t="b">
        <f>AND($A$2&gt;=_xlfn.NUMBERVALUE(Table_Query_from_MF_DSNP62[[#This Row],[CL_GL_ACCT_FR25]]),$A$2&lt;=_xlfn.NUMBERVALUE(Table_Query_from_MF_DSNP62[[#This Row],[CL_GL_ACCT_TO25]]))</f>
        <v>1</v>
      </c>
      <c r="JF186" s="33" t="b">
        <f>OR(Table_Query_from_MF_DSNP62[[#This Row],[PairA]:[PairO]])</f>
        <v>1</v>
      </c>
      <c r="JG186" s="33">
        <f>_xlfn.IFNA(MATCH(TRUE,Table_Query_from_MF_DSNP62[[#This Row],[PairA]:[PairO]],0),"none")</f>
        <v>1</v>
      </c>
      <c r="JH186" s="33" t="b">
        <f>AND($B$2&gt;=_xlfn.NUMBERVALUE(Table_Query_from_MF_DSNP62[[#This Row],[CL_CMP_OBJ_FR1]]),$B$2&lt;=_xlfn.NUMBERVALUE(Table_Query_from_MF_DSNP62[[#This Row],[CL_CMP_OBJ_TO1]]))</f>
        <v>1</v>
      </c>
      <c r="JI186" s="33" t="b">
        <f>AND($B$2&gt;=_xlfn.NUMBERVALUE(Table_Query_from_MF_DSNP62[[#This Row],[CL_CMP_OBJ_FR2]]),$B$2&lt;=_xlfn.NUMBERVALUE(Table_Query_from_MF_DSNP62[[#This Row],[CL_CMP_OBJ_TO2]]))</f>
        <v>1</v>
      </c>
      <c r="JJ186" s="33" t="b">
        <f>AND($B$2&gt;=_xlfn.NUMBERVALUE(Table_Query_from_MF_DSNP62[[#This Row],[CL_CMP_OBJ_FR3]]),$B$2&lt;=_xlfn.NUMBERVALUE(Table_Query_from_MF_DSNP62[[#This Row],[CL_CMP_OBJ_TO3]]))</f>
        <v>1</v>
      </c>
      <c r="JK186" s="33" t="b">
        <f>AND($B$2&gt;=_xlfn.NUMBERVALUE(Table_Query_from_MF_DSNP62[[#This Row],[CL_CMP_OBJ_FR4]]),$B$2&lt;=_xlfn.NUMBERVALUE(Table_Query_from_MF_DSNP62[[#This Row],[CL_CMP_OBJ_TO4]]))</f>
        <v>1</v>
      </c>
      <c r="JL186" s="33" t="b">
        <f>AND($B$2&gt;=_xlfn.NUMBERVALUE(Table_Query_from_MF_DSNP62[[#This Row],[CL_CMP_OBJ_FR5]]),$B$2&lt;=_xlfn.NUMBERVALUE(Table_Query_from_MF_DSNP62[[#This Row],[CL_CMP_OBJ_TO5]]))</f>
        <v>1</v>
      </c>
      <c r="JM186" s="33" t="b">
        <f>AND($B$2&gt;=_xlfn.NUMBERVALUE(Table_Query_from_MF_DSNP62[[#This Row],[CL_CMP_OBJ_FR6]]),$B$2&lt;=_xlfn.NUMBERVALUE(Table_Query_from_MF_DSNP62[[#This Row],[CL_CMP_OBJ_TO6]]))</f>
        <v>1</v>
      </c>
      <c r="JN186" s="33" t="b">
        <f>AND($B$2&gt;=_xlfn.NUMBERVALUE(Table_Query_from_MF_DSNP62[[#This Row],[CL_CMP_OBJ_FR7]]),$B$2&lt;=_xlfn.NUMBERVALUE(Table_Query_from_MF_DSNP62[[#This Row],[CL_CMP_OBJ_TO7]]))</f>
        <v>1</v>
      </c>
      <c r="JO186" s="33" t="b">
        <f>AND($B$2&gt;=_xlfn.NUMBERVALUE(Table_Query_from_MF_DSNP62[[#This Row],[CL_CMP_OBJ_FR8]]),$B$2&lt;=_xlfn.NUMBERVALUE(Table_Query_from_MF_DSNP62[[#This Row],[CL_CMP_OBJ_TO8]]))</f>
        <v>1</v>
      </c>
      <c r="JP186" s="33" t="b">
        <f>AND($B$2&gt;=_xlfn.NUMBERVALUE(Table_Query_from_MF_DSNP62[[#This Row],[CL_CMP_OBJ_FR9]]),$B$2&lt;=_xlfn.NUMBERVALUE(Table_Query_from_MF_DSNP62[[#This Row],[CL_CMP_OBJ_TO9]]))</f>
        <v>1</v>
      </c>
      <c r="JQ186" s="33" t="b">
        <f>AND($B$2&gt;=_xlfn.NUMBERVALUE(Table_Query_from_MF_DSNP62[[#This Row],[CL_CMP_OBJ_FR10]]),$B$2&lt;=_xlfn.NUMBERVALUE(Table_Query_from_MF_DSNP62[[#This Row],[CL_CMP_OBJ_TO10]]))</f>
        <v>1</v>
      </c>
      <c r="JR186" s="33" t="b">
        <f>AND($B$2&gt;=_xlfn.NUMBERVALUE(Table_Query_from_MF_DSNP62[[#This Row],[CL_CMP_OBJ_FR11]]),$B$2&lt;=_xlfn.NUMBERVALUE(Table_Query_from_MF_DSNP62[[#This Row],[CL_CMP_OBJ_TO11]]))</f>
        <v>1</v>
      </c>
      <c r="JS186" s="33" t="b">
        <f>AND($B$2&gt;=_xlfn.NUMBERVALUE(Table_Query_from_MF_DSNP62[[#This Row],[CL_CMP_OBJ_FR12]]),$B$2&lt;=_xlfn.NUMBERVALUE(Table_Query_from_MF_DSNP62[[#This Row],[CL_CMP_OBJ_TO12]]))</f>
        <v>1</v>
      </c>
      <c r="JT186" s="33" t="b">
        <f>AND($B$2&gt;=_xlfn.NUMBERVALUE(Table_Query_from_MF_DSNP62[[#This Row],[CL_CMP_OBJ_FR13]]),$B$2&lt;=_xlfn.NUMBERVALUE(Table_Query_from_MF_DSNP62[[#This Row],[CL_CMP_OBJ_TO13]]))</f>
        <v>1</v>
      </c>
      <c r="JU186" s="33" t="b">
        <f>AND($B$2&gt;=_xlfn.NUMBERVALUE(Table_Query_from_MF_DSNP62[[#This Row],[CL_CMP_OBJ_FR14]]),$B$2&lt;=_xlfn.NUMBERVALUE(Table_Query_from_MF_DSNP62[[#This Row],[CL_CMP_OBJ_TO14]]))</f>
        <v>1</v>
      </c>
      <c r="JV186" s="33" t="b">
        <f>AND($B$2&gt;=_xlfn.NUMBERVALUE(Table_Query_from_MF_DSNP62[[#This Row],[CL_CMP_OBJ_FR15]]),$B$2&lt;=_xlfn.NUMBERVALUE(Table_Query_from_MF_DSNP62[[#This Row],[CL_CMP_OBJ_TO15]]))</f>
        <v>1</v>
      </c>
    </row>
    <row r="187" spans="1:282" x14ac:dyDescent="0.25">
      <c r="A187" t="b">
        <f>OR(,Table_Query_from_MF_DSNP62[[#This Row],[Desired GL included as "hard-coded" GL?]],Table_Query_from_MF_DSNP62[[#This Row],[Desired GL included as "Open GL"?]])</f>
        <v>1</v>
      </c>
      <c r="B187" t="b">
        <f>Table_Query_from_MF_DSNP62[[#This Row],[Desired CObj included as "Open CObj"?]]</f>
        <v>1</v>
      </c>
      <c r="C187" t="s">
        <v>1678</v>
      </c>
      <c r="D187" t="s">
        <v>1679</v>
      </c>
      <c r="E187" t="s">
        <v>8</v>
      </c>
      <c r="F187" s="24" t="s">
        <v>444</v>
      </c>
      <c r="G187" t="s">
        <v>428</v>
      </c>
      <c r="H187" s="24" t="s">
        <v>422</v>
      </c>
      <c r="I187" t="s">
        <v>168</v>
      </c>
      <c r="J187" s="24" t="s">
        <v>444</v>
      </c>
      <c r="K187" t="s">
        <v>444</v>
      </c>
      <c r="L187" s="24" t="s">
        <v>444</v>
      </c>
      <c r="M187" t="s">
        <v>444</v>
      </c>
      <c r="N187" t="s">
        <v>444</v>
      </c>
      <c r="O187" t="s">
        <v>15</v>
      </c>
      <c r="P187" t="s">
        <v>444</v>
      </c>
      <c r="Q187" t="s">
        <v>15</v>
      </c>
      <c r="R187" t="s">
        <v>444</v>
      </c>
      <c r="S187" t="s">
        <v>442</v>
      </c>
      <c r="T187" t="s">
        <v>447</v>
      </c>
      <c r="U187" t="s">
        <v>444</v>
      </c>
      <c r="V187" t="s">
        <v>444</v>
      </c>
      <c r="W187" t="s">
        <v>447</v>
      </c>
      <c r="X187" t="s">
        <v>444</v>
      </c>
      <c r="Y187" t="s">
        <v>444</v>
      </c>
      <c r="Z187" t="s">
        <v>447</v>
      </c>
      <c r="AA187" t="s">
        <v>447</v>
      </c>
      <c r="AB187" t="s">
        <v>444</v>
      </c>
      <c r="AC187" t="s">
        <v>444</v>
      </c>
      <c r="AD187" t="s">
        <v>15</v>
      </c>
      <c r="AE187" t="s">
        <v>447</v>
      </c>
      <c r="AF187" t="s">
        <v>447</v>
      </c>
      <c r="AG187" t="s">
        <v>447</v>
      </c>
      <c r="AH187" t="s">
        <v>447</v>
      </c>
      <c r="AI187" t="s">
        <v>447</v>
      </c>
      <c r="AJ187" t="s">
        <v>15</v>
      </c>
      <c r="AK187" t="s">
        <v>442</v>
      </c>
      <c r="AL187" t="s">
        <v>444</v>
      </c>
      <c r="AM187" t="s">
        <v>444</v>
      </c>
      <c r="AN187" t="s">
        <v>444</v>
      </c>
      <c r="AO187" t="s">
        <v>444</v>
      </c>
      <c r="AP187" t="s">
        <v>442</v>
      </c>
      <c r="AQ187" t="s">
        <v>528</v>
      </c>
      <c r="AR187" t="s">
        <v>282</v>
      </c>
      <c r="AS187" t="s">
        <v>7</v>
      </c>
      <c r="AT187" t="s">
        <v>10</v>
      </c>
      <c r="AU187" t="s">
        <v>1609</v>
      </c>
      <c r="AV187" t="s">
        <v>1359</v>
      </c>
      <c r="AW187" t="s">
        <v>444</v>
      </c>
      <c r="AX187" t="s">
        <v>444</v>
      </c>
      <c r="AY187" t="s">
        <v>444</v>
      </c>
      <c r="AZ187" t="s">
        <v>444</v>
      </c>
      <c r="BA187" t="s">
        <v>444</v>
      </c>
      <c r="BB187" t="s">
        <v>743</v>
      </c>
      <c r="BC187" t="s">
        <v>1592</v>
      </c>
      <c r="BD187" t="s">
        <v>1359</v>
      </c>
      <c r="BE187" t="s">
        <v>444</v>
      </c>
      <c r="BF187" t="s">
        <v>1360</v>
      </c>
      <c r="BG187" t="s">
        <v>444</v>
      </c>
      <c r="BH187" t="s">
        <v>444</v>
      </c>
      <c r="BI187" t="s">
        <v>444</v>
      </c>
      <c r="BJ187" t="s">
        <v>444</v>
      </c>
      <c r="BK187" t="s">
        <v>444</v>
      </c>
      <c r="BL187" t="s">
        <v>444</v>
      </c>
      <c r="BM187" t="s">
        <v>444</v>
      </c>
      <c r="BN187" t="s">
        <v>444</v>
      </c>
      <c r="BO187" t="s">
        <v>444</v>
      </c>
      <c r="BP187" t="s">
        <v>444</v>
      </c>
      <c r="BQ187" t="s">
        <v>1360</v>
      </c>
      <c r="BR187" t="s">
        <v>188</v>
      </c>
      <c r="BS187" t="s">
        <v>444</v>
      </c>
      <c r="BT187" t="s">
        <v>444</v>
      </c>
      <c r="BU187" t="s">
        <v>444</v>
      </c>
      <c r="BV187" t="s">
        <v>444</v>
      </c>
      <c r="BW187" t="s">
        <v>1360</v>
      </c>
      <c r="BX187" t="s">
        <v>188</v>
      </c>
      <c r="BY187" t="s">
        <v>444</v>
      </c>
      <c r="BZ187" t="s">
        <v>444</v>
      </c>
      <c r="CA187" t="s">
        <v>444</v>
      </c>
      <c r="CB187" t="s">
        <v>444</v>
      </c>
      <c r="CC187" t="s">
        <v>444</v>
      </c>
      <c r="CD187" t="s">
        <v>444</v>
      </c>
      <c r="CE187" t="s">
        <v>444</v>
      </c>
      <c r="CF187" t="s">
        <v>444</v>
      </c>
      <c r="CG187" t="s">
        <v>444</v>
      </c>
      <c r="CH187" t="s">
        <v>444</v>
      </c>
      <c r="CI187" t="s">
        <v>1360</v>
      </c>
      <c r="CJ187" t="s">
        <v>188</v>
      </c>
      <c r="CK187" t="s">
        <v>444</v>
      </c>
      <c r="CL187" t="s">
        <v>444</v>
      </c>
      <c r="CM187" t="s">
        <v>444</v>
      </c>
      <c r="CN187" t="s">
        <v>444</v>
      </c>
      <c r="CO187" t="s">
        <v>1360</v>
      </c>
      <c r="CP187" t="s">
        <v>188</v>
      </c>
      <c r="CQ187" t="s">
        <v>444</v>
      </c>
      <c r="CR187" t="s">
        <v>444</v>
      </c>
      <c r="CS187" t="s">
        <v>444</v>
      </c>
      <c r="CT187" t="s">
        <v>444</v>
      </c>
      <c r="CU187" t="s">
        <v>7</v>
      </c>
      <c r="CV187" t="s">
        <v>2813</v>
      </c>
      <c r="CW187" t="s">
        <v>2736</v>
      </c>
      <c r="CX187" t="s">
        <v>2813</v>
      </c>
      <c r="CY187" t="s">
        <v>1593</v>
      </c>
      <c r="CZ187" t="s">
        <v>1594</v>
      </c>
      <c r="DA187" t="s">
        <v>1595</v>
      </c>
      <c r="DB187" t="s">
        <v>1606</v>
      </c>
      <c r="DC187" t="s">
        <v>444</v>
      </c>
      <c r="DD187" t="s">
        <v>444</v>
      </c>
      <c r="DE187" t="s">
        <v>444</v>
      </c>
      <c r="DF187" t="s">
        <v>444</v>
      </c>
      <c r="DG187" t="s">
        <v>444</v>
      </c>
      <c r="DH187" t="s">
        <v>444</v>
      </c>
      <c r="DI187" t="s">
        <v>1440</v>
      </c>
      <c r="DJ187" t="s">
        <v>444</v>
      </c>
      <c r="DK187" t="s">
        <v>444</v>
      </c>
      <c r="DL187" t="s">
        <v>444</v>
      </c>
      <c r="DM187" t="s">
        <v>444</v>
      </c>
      <c r="DN187" t="s">
        <v>444</v>
      </c>
      <c r="DO187" t="s">
        <v>444</v>
      </c>
      <c r="DP187" t="s">
        <v>444</v>
      </c>
      <c r="DQ187" t="s">
        <v>444</v>
      </c>
      <c r="DR187" t="s">
        <v>444</v>
      </c>
      <c r="DS187" t="s">
        <v>15</v>
      </c>
      <c r="DT187" s="24" t="s">
        <v>37</v>
      </c>
      <c r="DU187" s="24" t="s">
        <v>37</v>
      </c>
      <c r="DV187" t="s">
        <v>117</v>
      </c>
      <c r="DW187" t="s">
        <v>117</v>
      </c>
      <c r="DX187" s="24" t="s">
        <v>120</v>
      </c>
      <c r="DY187" s="24" t="s">
        <v>124</v>
      </c>
      <c r="DZ187" t="s">
        <v>126</v>
      </c>
      <c r="EA187" t="s">
        <v>126</v>
      </c>
      <c r="EB187" s="24" t="s">
        <v>3444</v>
      </c>
      <c r="EC187" s="24" t="s">
        <v>3444</v>
      </c>
      <c r="ED187" t="s">
        <v>201</v>
      </c>
      <c r="EE187" t="s">
        <v>201</v>
      </c>
      <c r="EF187" s="24" t="s">
        <v>228</v>
      </c>
      <c r="EG187" s="24" t="s">
        <v>228</v>
      </c>
      <c r="EH187" t="s">
        <v>234</v>
      </c>
      <c r="EI187" t="s">
        <v>234</v>
      </c>
      <c r="EJ187" s="24" t="s">
        <v>236</v>
      </c>
      <c r="EK187" s="24" t="s">
        <v>237</v>
      </c>
      <c r="EL187" t="s">
        <v>444</v>
      </c>
      <c r="EM187" t="s">
        <v>444</v>
      </c>
      <c r="EN187" s="24" t="s">
        <v>444</v>
      </c>
      <c r="EO187" s="24" t="s">
        <v>444</v>
      </c>
      <c r="EP187" t="s">
        <v>238</v>
      </c>
      <c r="EQ187" t="s">
        <v>239</v>
      </c>
      <c r="ER187" s="24" t="s">
        <v>240</v>
      </c>
      <c r="ES187" s="24" t="s">
        <v>240</v>
      </c>
      <c r="ET187" t="s">
        <v>244</v>
      </c>
      <c r="EU187" t="s">
        <v>244</v>
      </c>
      <c r="EV187" s="24" t="s">
        <v>245</v>
      </c>
      <c r="EW187" s="24" t="s">
        <v>245</v>
      </c>
      <c r="EX187" t="s">
        <v>246</v>
      </c>
      <c r="EY187" t="s">
        <v>246</v>
      </c>
      <c r="EZ187" s="24" t="s">
        <v>248</v>
      </c>
      <c r="FA187" s="24" t="s">
        <v>248</v>
      </c>
      <c r="FB187" t="s">
        <v>444</v>
      </c>
      <c r="FC187" t="s">
        <v>444</v>
      </c>
      <c r="FD187" s="24" t="s">
        <v>444</v>
      </c>
      <c r="FE187" s="24" t="s">
        <v>444</v>
      </c>
      <c r="FF187" t="s">
        <v>444</v>
      </c>
      <c r="FG187" t="s">
        <v>444</v>
      </c>
      <c r="FH187" s="24" t="s">
        <v>444</v>
      </c>
      <c r="FI187" s="24" t="s">
        <v>444</v>
      </c>
      <c r="FJ187" t="s">
        <v>444</v>
      </c>
      <c r="FK187" t="s">
        <v>444</v>
      </c>
      <c r="FL187" s="24" t="s">
        <v>444</v>
      </c>
      <c r="FM187" s="24" t="s">
        <v>444</v>
      </c>
      <c r="FN187" t="s">
        <v>444</v>
      </c>
      <c r="FO187" t="s">
        <v>444</v>
      </c>
      <c r="FP187" s="24" t="s">
        <v>444</v>
      </c>
      <c r="FQ187" s="24" t="s">
        <v>444</v>
      </c>
      <c r="FR187" t="s">
        <v>444</v>
      </c>
      <c r="FS187" t="s">
        <v>444</v>
      </c>
      <c r="FT187" s="24" t="s">
        <v>444</v>
      </c>
      <c r="FU187" s="24" t="s">
        <v>444</v>
      </c>
      <c r="FV187" t="s">
        <v>444</v>
      </c>
      <c r="FW187" t="s">
        <v>444</v>
      </c>
      <c r="FX187" s="24" t="s">
        <v>444</v>
      </c>
      <c r="FY187" s="24" t="s">
        <v>444</v>
      </c>
      <c r="FZ187" t="s">
        <v>444</v>
      </c>
      <c r="GA187" t="s">
        <v>444</v>
      </c>
      <c r="GB187" s="24" t="s">
        <v>444</v>
      </c>
      <c r="GC187" s="24" t="s">
        <v>444</v>
      </c>
      <c r="GD187" t="s">
        <v>444</v>
      </c>
      <c r="GE187" t="s">
        <v>444</v>
      </c>
      <c r="GF187" s="24" t="s">
        <v>444</v>
      </c>
      <c r="GG187" s="24" t="s">
        <v>444</v>
      </c>
      <c r="GH187" t="s">
        <v>15</v>
      </c>
      <c r="GI187" s="24" t="s">
        <v>531</v>
      </c>
      <c r="GJ187" s="24" t="s">
        <v>531</v>
      </c>
      <c r="GK187" t="s">
        <v>533</v>
      </c>
      <c r="GL187" t="s">
        <v>1453</v>
      </c>
      <c r="GM187" s="24" t="s">
        <v>575</v>
      </c>
      <c r="GN187" s="24" t="s">
        <v>575</v>
      </c>
      <c r="GO187" t="s">
        <v>1454</v>
      </c>
      <c r="GP187" t="s">
        <v>609</v>
      </c>
      <c r="GQ187" s="24" t="s">
        <v>444</v>
      </c>
      <c r="GR187" s="24" t="s">
        <v>444</v>
      </c>
      <c r="GS187" t="s">
        <v>444</v>
      </c>
      <c r="GT187" t="s">
        <v>444</v>
      </c>
      <c r="GU187" s="24" t="s">
        <v>444</v>
      </c>
      <c r="GV187" s="24" t="s">
        <v>444</v>
      </c>
      <c r="GW187" t="s">
        <v>444</v>
      </c>
      <c r="GX187" t="s">
        <v>444</v>
      </c>
      <c r="GY187" s="24" t="s">
        <v>444</v>
      </c>
      <c r="GZ187" s="24" t="s">
        <v>444</v>
      </c>
      <c r="HA187" t="s">
        <v>444</v>
      </c>
      <c r="HB187" t="s">
        <v>444</v>
      </c>
      <c r="HC187" s="24" t="s">
        <v>444</v>
      </c>
      <c r="HD187" s="24" t="s">
        <v>444</v>
      </c>
      <c r="HE187" t="s">
        <v>444</v>
      </c>
      <c r="HF187" t="s">
        <v>444</v>
      </c>
      <c r="HG187" s="24" t="s">
        <v>444</v>
      </c>
      <c r="HH187" s="24" t="s">
        <v>444</v>
      </c>
      <c r="HI187" t="s">
        <v>444</v>
      </c>
      <c r="HJ187" t="s">
        <v>444</v>
      </c>
      <c r="HK187" s="24" t="s">
        <v>444</v>
      </c>
      <c r="HL187" s="24" t="s">
        <v>444</v>
      </c>
      <c r="HM187" t="s">
        <v>444</v>
      </c>
      <c r="HN187" t="s">
        <v>444</v>
      </c>
      <c r="HO187" s="24" t="s">
        <v>444</v>
      </c>
      <c r="HP187" s="24" t="s">
        <v>444</v>
      </c>
      <c r="HQ187" t="s">
        <v>444</v>
      </c>
      <c r="HR187" t="s">
        <v>444</v>
      </c>
      <c r="HS187" s="24" t="s">
        <v>444</v>
      </c>
      <c r="HT187" s="24" t="s">
        <v>444</v>
      </c>
      <c r="HU187" t="s">
        <v>444</v>
      </c>
      <c r="HV187" t="s">
        <v>444</v>
      </c>
      <c r="HW187" s="24" t="s">
        <v>444</v>
      </c>
      <c r="HX187" s="24" t="s">
        <v>444</v>
      </c>
      <c r="HY187" t="s">
        <v>444</v>
      </c>
      <c r="HZ187" t="s">
        <v>444</v>
      </c>
      <c r="IA187" t="s">
        <v>2813</v>
      </c>
      <c r="IB187" t="s">
        <v>2736</v>
      </c>
      <c r="IC187" t="s">
        <v>3454</v>
      </c>
      <c r="ID187" s="33" t="b" cm="1">
        <f t="array" ref="ID187">_xlfn.IFNA(MATCH($A$2,_xlfn.NUMBERVALUE(Table_Query_from_MF_DSNP62[[#This Row],[CL_GLACCT_DR1]:[CL_GLACCT_CR4]]),0),0)&gt;=1</f>
        <v>1</v>
      </c>
      <c r="IE187" s="33" t="b">
        <f>OR(Table_Query_from_MF_DSNP62[[#This Row],[Pair1]:[Pair25]])</f>
        <v>1</v>
      </c>
      <c r="IF187" s="33">
        <f>_xlfn.IFNA(MATCH(TRUE,Table_Query_from_MF_DSNP62[[#This Row],[Pair1]:[Pair25]],0),"none")</f>
        <v>10</v>
      </c>
      <c r="IG187" s="33" t="b">
        <f>AND($A$2&gt;=_xlfn.NUMBERVALUE(Table_Query_from_MF_DSNP62[[#This Row],[CL_GL_ACCT_FR1]]),$A$2&lt;=_xlfn.NUMBERVALUE(Table_Query_from_MF_DSNP62[[#This Row],[CL_GL_ACCT_TO1]]))</f>
        <v>0</v>
      </c>
      <c r="IH187" s="33" t="b">
        <f>AND($A$2&gt;=_xlfn.NUMBERVALUE(Table_Query_from_MF_DSNP62[[#This Row],[CL_GL_ACCT_FR2]]),$A$2&lt;=_xlfn.NUMBERVALUE(Table_Query_from_MF_DSNP62[[#This Row],[CL_GL_ACCT_TO2]]))</f>
        <v>0</v>
      </c>
      <c r="II187" s="33" t="b">
        <f>AND($A$2&gt;=_xlfn.NUMBERVALUE(Table_Query_from_MF_DSNP62[[#This Row],[CL_GL_ACCT_FR3]]),$A$2&lt;=_xlfn.NUMBERVALUE(Table_Query_from_MF_DSNP62[[#This Row],[CL_GL_ACCT_TO3]]))</f>
        <v>0</v>
      </c>
      <c r="IJ187" s="33" t="b">
        <f>AND($A$2&gt;=_xlfn.NUMBERVALUE(Table_Query_from_MF_DSNP62[[#This Row],[CL_GL_ACCT_FR4]]),$A$2&lt;=_xlfn.NUMBERVALUE(Table_Query_from_MF_DSNP62[[#This Row],[CL_GL_ACCT_TO4]]))</f>
        <v>0</v>
      </c>
      <c r="IK187" s="33" t="b">
        <f>AND($A$2&gt;=_xlfn.NUMBERVALUE(Table_Query_from_MF_DSNP62[[#This Row],[CL_GL_ACCT_FR5]]),$A$2&lt;=_xlfn.NUMBERVALUE(Table_Query_from_MF_DSNP62[[#This Row],[CL_GL_ACCT_TO5]]))</f>
        <v>0</v>
      </c>
      <c r="IL187" s="33" t="b">
        <f>AND($A$2&gt;=_xlfn.NUMBERVALUE(Table_Query_from_MF_DSNP62[[#This Row],[CL_GL_ACCT_FR6]]),$A$2&lt;=_xlfn.NUMBERVALUE(Table_Query_from_MF_DSNP62[[#This Row],[CL_GL_ACCT_TO6]]))</f>
        <v>0</v>
      </c>
      <c r="IM187" s="33" t="b">
        <f>AND($A$2&gt;=_xlfn.NUMBERVALUE(Table_Query_from_MF_DSNP62[[#This Row],[CL_GL_ACCT_FR7]]),$A$2&lt;=_xlfn.NUMBERVALUE(Table_Query_from_MF_DSNP62[[#This Row],[CL_GL_ACCT_TO7]]))</f>
        <v>0</v>
      </c>
      <c r="IN187" s="33" t="b">
        <f>AND($A$2&gt;=_xlfn.NUMBERVALUE(Table_Query_from_MF_DSNP62[[#This Row],[CL_GL_ACCT_FR8]]),$A$2&lt;=_xlfn.NUMBERVALUE(Table_Query_from_MF_DSNP62[[#This Row],[CL_GL_ACCT_TO8]]))</f>
        <v>0</v>
      </c>
      <c r="IO187" s="33" t="b">
        <f>AND($A$2&gt;=_xlfn.NUMBERVALUE(Table_Query_from_MF_DSNP62[[#This Row],[CL_GL_ACCT_FR9]]),$A$2&lt;=_xlfn.NUMBERVALUE(Table_Query_from_MF_DSNP62[[#This Row],[CL_GL_ACCT_TO9]]))</f>
        <v>0</v>
      </c>
      <c r="IP187" s="33" t="b">
        <f>AND($A$2&gt;=_xlfn.NUMBERVALUE(Table_Query_from_MF_DSNP62[[#This Row],[CL_GL_ACCT_FR10]]),$A$2&lt;=_xlfn.NUMBERVALUE(Table_Query_from_MF_DSNP62[[#This Row],[CL_GL_ACCT_TO10]]))</f>
        <v>1</v>
      </c>
      <c r="IQ187" s="33" t="b">
        <f>AND($A$2&gt;=_xlfn.NUMBERVALUE(Table_Query_from_MF_DSNP62[[#This Row],[CL_GL_ACCT_FR11]]),$A$2&lt;=_xlfn.NUMBERVALUE(Table_Query_from_MF_DSNP62[[#This Row],[CL_GL_ACCT_TO11]]))</f>
        <v>1</v>
      </c>
      <c r="IR187" s="33" t="b">
        <f>AND($A$2&gt;=_xlfn.NUMBERVALUE(Table_Query_from_MF_DSNP62[[#This Row],[CL_GL_ACCT_FR12]]),$A$2&lt;=_xlfn.NUMBERVALUE(Table_Query_from_MF_DSNP62[[#This Row],[CL_GL_ACCT_TO12]]))</f>
        <v>0</v>
      </c>
      <c r="IS187" s="33" t="b">
        <f>AND($A$2&gt;=_xlfn.NUMBERVALUE(Table_Query_from_MF_DSNP62[[#This Row],[CL_GL_ACCT_FR13]]),$A$2&lt;=_xlfn.NUMBERVALUE(Table_Query_from_MF_DSNP62[[#This Row],[CL_GL_ACCT_TO13]]))</f>
        <v>0</v>
      </c>
      <c r="IT187" s="33" t="b">
        <f>AND($A$2&gt;=_xlfn.NUMBERVALUE(Table_Query_from_MF_DSNP62[[#This Row],[CL_GL_ACCT_FR14]]),$A$2&lt;=_xlfn.NUMBERVALUE(Table_Query_from_MF_DSNP62[[#This Row],[CL_GL_ACCT_TO14]]))</f>
        <v>0</v>
      </c>
      <c r="IU187" s="33" t="b">
        <f>AND($A$2&gt;=_xlfn.NUMBERVALUE(Table_Query_from_MF_DSNP62[[#This Row],[CL_GL_ACCT_FR15]]),$A$2&lt;=_xlfn.NUMBERVALUE(Table_Query_from_MF_DSNP62[[#This Row],[CL_GL_ACCT_TO15]]))</f>
        <v>0</v>
      </c>
      <c r="IV187" s="33" t="b">
        <f>AND($A$2&gt;=_xlfn.NUMBERVALUE(Table_Query_from_MF_DSNP62[[#This Row],[CL_GL_ACCT_FR16]]),$A$2&lt;=_xlfn.NUMBERVALUE(Table_Query_from_MF_DSNP62[[#This Row],[CL_GL_ACCT_TO16]]))</f>
        <v>0</v>
      </c>
      <c r="IW187" s="33" t="b">
        <f>AND($A$2&gt;=_xlfn.NUMBERVALUE(Table_Query_from_MF_DSNP62[[#This Row],[CL_GL_ACCT_FR17]]),$A$2&lt;=_xlfn.NUMBERVALUE(Table_Query_from_MF_DSNP62[[#This Row],[CL_GL_ACCT_TO17]]))</f>
        <v>0</v>
      </c>
      <c r="IX187" s="33" t="b">
        <f>AND($A$2&gt;=_xlfn.NUMBERVALUE(Table_Query_from_MF_DSNP62[[#This Row],[CL_GL_ACCT_FR18]]),$A$2&lt;=_xlfn.NUMBERVALUE(Table_Query_from_MF_DSNP62[[#This Row],[CL_GL_ACCT_TO18]]))</f>
        <v>1</v>
      </c>
      <c r="IY187" s="33" t="b">
        <f>AND($A$2&gt;=_xlfn.NUMBERVALUE(Table_Query_from_MF_DSNP62[[#This Row],[CL_GL_ACCT_FR19]]),$A$2&lt;=_xlfn.NUMBERVALUE(Table_Query_from_MF_DSNP62[[#This Row],[CL_GL_ACCT_TO19]]))</f>
        <v>1</v>
      </c>
      <c r="IZ187" s="33" t="b">
        <f>AND($A$2&gt;=_xlfn.NUMBERVALUE(Table_Query_from_MF_DSNP62[[#This Row],[CL_GL_ACCT_FR20]]),$A$2&lt;=_xlfn.NUMBERVALUE(Table_Query_from_MF_DSNP62[[#This Row],[CL_GL_ACCT_TO20]]))</f>
        <v>1</v>
      </c>
      <c r="JA187" s="33" t="b">
        <f>AND($A$2&gt;=_xlfn.NUMBERVALUE(Table_Query_from_MF_DSNP62[[#This Row],[CL_GL_ACCT_FR21]]),$A$2&lt;=_xlfn.NUMBERVALUE(Table_Query_from_MF_DSNP62[[#This Row],[CL_GL_ACCT_TO21]]))</f>
        <v>1</v>
      </c>
      <c r="JB187" s="33" t="b">
        <f>AND($A$2&gt;=_xlfn.NUMBERVALUE(Table_Query_from_MF_DSNP62[[#This Row],[CL_GL_ACCT_FR22]]),$A$2&lt;=_xlfn.NUMBERVALUE(Table_Query_from_MF_DSNP62[[#This Row],[CL_GL_ACCT_TO22]]))</f>
        <v>1</v>
      </c>
      <c r="JC187" s="33" t="b">
        <f>AND($A$2&gt;=_xlfn.NUMBERVALUE(Table_Query_from_MF_DSNP62[[#This Row],[CL_GL_ACCT_FR23]]),$A$2&lt;=_xlfn.NUMBERVALUE(Table_Query_from_MF_DSNP62[[#This Row],[CL_GL_ACCT_TO23]]))</f>
        <v>1</v>
      </c>
      <c r="JD187" s="33" t="b">
        <f>AND($A$2&gt;=_xlfn.NUMBERVALUE(Table_Query_from_MF_DSNP62[[#This Row],[CL_GL_ACCT_FR24]]),$A$2&lt;=_xlfn.NUMBERVALUE(Table_Query_from_MF_DSNP62[[#This Row],[CL_GL_ACCT_TO24]]))</f>
        <v>1</v>
      </c>
      <c r="JE187" s="33" t="b">
        <f>AND($A$2&gt;=_xlfn.NUMBERVALUE(Table_Query_from_MF_DSNP62[[#This Row],[CL_GL_ACCT_FR25]]),$A$2&lt;=_xlfn.NUMBERVALUE(Table_Query_from_MF_DSNP62[[#This Row],[CL_GL_ACCT_TO25]]))</f>
        <v>1</v>
      </c>
      <c r="JF187" s="33" t="b">
        <f>OR(Table_Query_from_MF_DSNP62[[#This Row],[PairA]:[PairO]])</f>
        <v>1</v>
      </c>
      <c r="JG187" s="33">
        <f>_xlfn.IFNA(MATCH(TRUE,Table_Query_from_MF_DSNP62[[#This Row],[PairA]:[PairO]],0),"none")</f>
        <v>5</v>
      </c>
      <c r="JH187" s="33" t="b">
        <f>AND($B$2&gt;=_xlfn.NUMBERVALUE(Table_Query_from_MF_DSNP62[[#This Row],[CL_CMP_OBJ_FR1]]),$B$2&lt;=_xlfn.NUMBERVALUE(Table_Query_from_MF_DSNP62[[#This Row],[CL_CMP_OBJ_TO1]]))</f>
        <v>0</v>
      </c>
      <c r="JI187" s="33" t="b">
        <f>AND($B$2&gt;=_xlfn.NUMBERVALUE(Table_Query_from_MF_DSNP62[[#This Row],[CL_CMP_OBJ_FR2]]),$B$2&lt;=_xlfn.NUMBERVALUE(Table_Query_from_MF_DSNP62[[#This Row],[CL_CMP_OBJ_TO2]]))</f>
        <v>0</v>
      </c>
      <c r="JJ187" s="33" t="b">
        <f>AND($B$2&gt;=_xlfn.NUMBERVALUE(Table_Query_from_MF_DSNP62[[#This Row],[CL_CMP_OBJ_FR3]]),$B$2&lt;=_xlfn.NUMBERVALUE(Table_Query_from_MF_DSNP62[[#This Row],[CL_CMP_OBJ_TO3]]))</f>
        <v>0</v>
      </c>
      <c r="JK187" s="33" t="b">
        <f>AND($B$2&gt;=_xlfn.NUMBERVALUE(Table_Query_from_MF_DSNP62[[#This Row],[CL_CMP_OBJ_FR4]]),$B$2&lt;=_xlfn.NUMBERVALUE(Table_Query_from_MF_DSNP62[[#This Row],[CL_CMP_OBJ_TO4]]))</f>
        <v>0</v>
      </c>
      <c r="JL187" s="33" t="b">
        <f>AND($B$2&gt;=_xlfn.NUMBERVALUE(Table_Query_from_MF_DSNP62[[#This Row],[CL_CMP_OBJ_FR5]]),$B$2&lt;=_xlfn.NUMBERVALUE(Table_Query_from_MF_DSNP62[[#This Row],[CL_CMP_OBJ_TO5]]))</f>
        <v>1</v>
      </c>
      <c r="JM187" s="33" t="b">
        <f>AND($B$2&gt;=_xlfn.NUMBERVALUE(Table_Query_from_MF_DSNP62[[#This Row],[CL_CMP_OBJ_FR6]]),$B$2&lt;=_xlfn.NUMBERVALUE(Table_Query_from_MF_DSNP62[[#This Row],[CL_CMP_OBJ_TO6]]))</f>
        <v>1</v>
      </c>
      <c r="JN187" s="33" t="b">
        <f>AND($B$2&gt;=_xlfn.NUMBERVALUE(Table_Query_from_MF_DSNP62[[#This Row],[CL_CMP_OBJ_FR7]]),$B$2&lt;=_xlfn.NUMBERVALUE(Table_Query_from_MF_DSNP62[[#This Row],[CL_CMP_OBJ_TO7]]))</f>
        <v>1</v>
      </c>
      <c r="JO187" s="33" t="b">
        <f>AND($B$2&gt;=_xlfn.NUMBERVALUE(Table_Query_from_MF_DSNP62[[#This Row],[CL_CMP_OBJ_FR8]]),$B$2&lt;=_xlfn.NUMBERVALUE(Table_Query_from_MF_DSNP62[[#This Row],[CL_CMP_OBJ_TO8]]))</f>
        <v>1</v>
      </c>
      <c r="JP187" s="33" t="b">
        <f>AND($B$2&gt;=_xlfn.NUMBERVALUE(Table_Query_from_MF_DSNP62[[#This Row],[CL_CMP_OBJ_FR9]]),$B$2&lt;=_xlfn.NUMBERVALUE(Table_Query_from_MF_DSNP62[[#This Row],[CL_CMP_OBJ_TO9]]))</f>
        <v>1</v>
      </c>
      <c r="JQ187" s="33" t="b">
        <f>AND($B$2&gt;=_xlfn.NUMBERVALUE(Table_Query_from_MF_DSNP62[[#This Row],[CL_CMP_OBJ_FR10]]),$B$2&lt;=_xlfn.NUMBERVALUE(Table_Query_from_MF_DSNP62[[#This Row],[CL_CMP_OBJ_TO10]]))</f>
        <v>1</v>
      </c>
      <c r="JR187" s="33" t="b">
        <f>AND($B$2&gt;=_xlfn.NUMBERVALUE(Table_Query_from_MF_DSNP62[[#This Row],[CL_CMP_OBJ_FR11]]),$B$2&lt;=_xlfn.NUMBERVALUE(Table_Query_from_MF_DSNP62[[#This Row],[CL_CMP_OBJ_TO11]]))</f>
        <v>1</v>
      </c>
      <c r="JS187" s="33" t="b">
        <f>AND($B$2&gt;=_xlfn.NUMBERVALUE(Table_Query_from_MF_DSNP62[[#This Row],[CL_CMP_OBJ_FR12]]),$B$2&lt;=_xlfn.NUMBERVALUE(Table_Query_from_MF_DSNP62[[#This Row],[CL_CMP_OBJ_TO12]]))</f>
        <v>1</v>
      </c>
      <c r="JT187" s="33" t="b">
        <f>AND($B$2&gt;=_xlfn.NUMBERVALUE(Table_Query_from_MF_DSNP62[[#This Row],[CL_CMP_OBJ_FR13]]),$B$2&lt;=_xlfn.NUMBERVALUE(Table_Query_from_MF_DSNP62[[#This Row],[CL_CMP_OBJ_TO13]]))</f>
        <v>1</v>
      </c>
      <c r="JU187" s="33" t="b">
        <f>AND($B$2&gt;=_xlfn.NUMBERVALUE(Table_Query_from_MF_DSNP62[[#This Row],[CL_CMP_OBJ_FR14]]),$B$2&lt;=_xlfn.NUMBERVALUE(Table_Query_from_MF_DSNP62[[#This Row],[CL_CMP_OBJ_TO14]]))</f>
        <v>1</v>
      </c>
      <c r="JV187" s="33" t="b">
        <f>AND($B$2&gt;=_xlfn.NUMBERVALUE(Table_Query_from_MF_DSNP62[[#This Row],[CL_CMP_OBJ_FR15]]),$B$2&lt;=_xlfn.NUMBERVALUE(Table_Query_from_MF_DSNP62[[#This Row],[CL_CMP_OBJ_TO15]]))</f>
        <v>1</v>
      </c>
    </row>
    <row r="188" spans="1:282" x14ac:dyDescent="0.25">
      <c r="A188" t="b">
        <f>OR(,Table_Query_from_MF_DSNP62[[#This Row],[Desired GL included as "hard-coded" GL?]],Table_Query_from_MF_DSNP62[[#This Row],[Desired GL included as "Open GL"?]])</f>
        <v>1</v>
      </c>
      <c r="B188" t="b">
        <f>Table_Query_from_MF_DSNP62[[#This Row],[Desired CObj included as "Open CObj"?]]</f>
        <v>1</v>
      </c>
      <c r="C188" t="s">
        <v>815</v>
      </c>
      <c r="D188" t="s">
        <v>1680</v>
      </c>
      <c r="E188" t="s">
        <v>8</v>
      </c>
      <c r="F188" s="24" t="s">
        <v>197</v>
      </c>
      <c r="G188" t="s">
        <v>168</v>
      </c>
      <c r="H188" s="24" t="s">
        <v>330</v>
      </c>
      <c r="I188" t="s">
        <v>330</v>
      </c>
      <c r="J188" s="24" t="s">
        <v>444</v>
      </c>
      <c r="K188" t="s">
        <v>444</v>
      </c>
      <c r="L188" s="24" t="s">
        <v>444</v>
      </c>
      <c r="M188" t="s">
        <v>444</v>
      </c>
      <c r="N188" t="s">
        <v>444</v>
      </c>
      <c r="O188" t="s">
        <v>15</v>
      </c>
      <c r="P188" t="s">
        <v>444</v>
      </c>
      <c r="Q188" t="s">
        <v>15</v>
      </c>
      <c r="R188" t="s">
        <v>15</v>
      </c>
      <c r="S188" t="s">
        <v>442</v>
      </c>
      <c r="T188" t="s">
        <v>447</v>
      </c>
      <c r="U188" t="s">
        <v>444</v>
      </c>
      <c r="V188" t="s">
        <v>444</v>
      </c>
      <c r="W188" t="s">
        <v>442</v>
      </c>
      <c r="X188" t="s">
        <v>442</v>
      </c>
      <c r="Y188" t="s">
        <v>444</v>
      </c>
      <c r="Z188" t="s">
        <v>447</v>
      </c>
      <c r="AA188" t="s">
        <v>442</v>
      </c>
      <c r="AB188" t="s">
        <v>444</v>
      </c>
      <c r="AC188" t="s">
        <v>444</v>
      </c>
      <c r="AD188" t="s">
        <v>447</v>
      </c>
      <c r="AE188" t="s">
        <v>447</v>
      </c>
      <c r="AF188" t="s">
        <v>447</v>
      </c>
      <c r="AG188" t="s">
        <v>447</v>
      </c>
      <c r="AH188" t="s">
        <v>447</v>
      </c>
      <c r="AI188" t="s">
        <v>447</v>
      </c>
      <c r="AJ188" t="s">
        <v>442</v>
      </c>
      <c r="AK188" t="s">
        <v>442</v>
      </c>
      <c r="AL188" t="s">
        <v>444</v>
      </c>
      <c r="AM188" t="s">
        <v>444</v>
      </c>
      <c r="AN188" t="s">
        <v>444</v>
      </c>
      <c r="AO188" t="s">
        <v>444</v>
      </c>
      <c r="AP188" t="s">
        <v>442</v>
      </c>
      <c r="AQ188" t="s">
        <v>528</v>
      </c>
      <c r="AR188" t="s">
        <v>282</v>
      </c>
      <c r="AS188" t="s">
        <v>7</v>
      </c>
      <c r="AT188" t="s">
        <v>10</v>
      </c>
      <c r="AU188" t="s">
        <v>1681</v>
      </c>
      <c r="AV188" t="s">
        <v>1359</v>
      </c>
      <c r="AW188" t="s">
        <v>444</v>
      </c>
      <c r="AX188" t="s">
        <v>444</v>
      </c>
      <c r="AY188" t="s">
        <v>444</v>
      </c>
      <c r="AZ188" t="s">
        <v>444</v>
      </c>
      <c r="BA188" t="s">
        <v>444</v>
      </c>
      <c r="BB188" t="s">
        <v>347</v>
      </c>
      <c r="BC188" t="s">
        <v>1592</v>
      </c>
      <c r="BD188" t="s">
        <v>1359</v>
      </c>
      <c r="BE188" t="s">
        <v>444</v>
      </c>
      <c r="BF188" t="s">
        <v>1360</v>
      </c>
      <c r="BG188" t="s">
        <v>1360</v>
      </c>
      <c r="BH188" t="s">
        <v>755</v>
      </c>
      <c r="BI188" t="s">
        <v>529</v>
      </c>
      <c r="BJ188" t="s">
        <v>7</v>
      </c>
      <c r="BK188" t="s">
        <v>282</v>
      </c>
      <c r="BL188" t="s">
        <v>1360</v>
      </c>
      <c r="BM188" t="s">
        <v>758</v>
      </c>
      <c r="BN188" t="s">
        <v>529</v>
      </c>
      <c r="BO188" t="s">
        <v>7</v>
      </c>
      <c r="BP188" t="s">
        <v>282</v>
      </c>
      <c r="BQ188" t="s">
        <v>444</v>
      </c>
      <c r="BR188" t="s">
        <v>444</v>
      </c>
      <c r="BS188" t="s">
        <v>444</v>
      </c>
      <c r="BT188" t="s">
        <v>444</v>
      </c>
      <c r="BU188" t="s">
        <v>444</v>
      </c>
      <c r="BV188" t="s">
        <v>444</v>
      </c>
      <c r="BW188" t="s">
        <v>444</v>
      </c>
      <c r="BX188" t="s">
        <v>444</v>
      </c>
      <c r="BY188" t="s">
        <v>444</v>
      </c>
      <c r="BZ188" t="s">
        <v>444</v>
      </c>
      <c r="CA188" t="s">
        <v>444</v>
      </c>
      <c r="CB188" t="s">
        <v>444</v>
      </c>
      <c r="CC188" t="s">
        <v>444</v>
      </c>
      <c r="CD188" t="s">
        <v>444</v>
      </c>
      <c r="CE188" t="s">
        <v>444</v>
      </c>
      <c r="CF188" t="s">
        <v>444</v>
      </c>
      <c r="CG188" t="s">
        <v>444</v>
      </c>
      <c r="CH188" t="s">
        <v>444</v>
      </c>
      <c r="CI188" t="s">
        <v>444</v>
      </c>
      <c r="CJ188" t="s">
        <v>444</v>
      </c>
      <c r="CK188" t="s">
        <v>444</v>
      </c>
      <c r="CL188" t="s">
        <v>444</v>
      </c>
      <c r="CM188" t="s">
        <v>444</v>
      </c>
      <c r="CN188" t="s">
        <v>444</v>
      </c>
      <c r="CO188" t="s">
        <v>444</v>
      </c>
      <c r="CP188" t="s">
        <v>444</v>
      </c>
      <c r="CQ188" t="s">
        <v>444</v>
      </c>
      <c r="CR188" t="s">
        <v>444</v>
      </c>
      <c r="CS188" t="s">
        <v>444</v>
      </c>
      <c r="CT188" t="s">
        <v>444</v>
      </c>
      <c r="CU188" t="s">
        <v>444</v>
      </c>
      <c r="CV188" t="s">
        <v>2738</v>
      </c>
      <c r="CW188" t="s">
        <v>2736</v>
      </c>
      <c r="CX188" t="s">
        <v>2737</v>
      </c>
      <c r="CY188" t="s">
        <v>1593</v>
      </c>
      <c r="CZ188" t="s">
        <v>1594</v>
      </c>
      <c r="DA188" t="s">
        <v>444</v>
      </c>
      <c r="DB188" t="s">
        <v>444</v>
      </c>
      <c r="DC188" t="s">
        <v>444</v>
      </c>
      <c r="DD188" t="s">
        <v>444</v>
      </c>
      <c r="DE188" t="s">
        <v>444</v>
      </c>
      <c r="DF188" t="s">
        <v>444</v>
      </c>
      <c r="DG188" t="s">
        <v>444</v>
      </c>
      <c r="DH188" t="s">
        <v>444</v>
      </c>
      <c r="DI188" t="s">
        <v>1440</v>
      </c>
      <c r="DJ188" t="s">
        <v>444</v>
      </c>
      <c r="DK188" t="s">
        <v>444</v>
      </c>
      <c r="DL188" t="s">
        <v>444</v>
      </c>
      <c r="DM188" t="s">
        <v>444</v>
      </c>
      <c r="DN188" t="s">
        <v>444</v>
      </c>
      <c r="DO188" t="s">
        <v>444</v>
      </c>
      <c r="DP188" t="s">
        <v>444</v>
      </c>
      <c r="DQ188" t="s">
        <v>444</v>
      </c>
      <c r="DR188" t="s">
        <v>444</v>
      </c>
      <c r="DS188" t="s">
        <v>444</v>
      </c>
      <c r="DT188" s="24" t="s">
        <v>444</v>
      </c>
      <c r="DU188" s="24" t="s">
        <v>444</v>
      </c>
      <c r="DV188" t="s">
        <v>444</v>
      </c>
      <c r="DW188" t="s">
        <v>444</v>
      </c>
      <c r="DX188" s="24" t="s">
        <v>444</v>
      </c>
      <c r="DY188" s="24" t="s">
        <v>444</v>
      </c>
      <c r="DZ188" t="s">
        <v>444</v>
      </c>
      <c r="EA188" t="s">
        <v>444</v>
      </c>
      <c r="EB188" s="24" t="s">
        <v>444</v>
      </c>
      <c r="EC188" s="24" t="s">
        <v>444</v>
      </c>
      <c r="ED188" t="s">
        <v>444</v>
      </c>
      <c r="EE188" t="s">
        <v>444</v>
      </c>
      <c r="EF188" s="24" t="s">
        <v>444</v>
      </c>
      <c r="EG188" s="24" t="s">
        <v>444</v>
      </c>
      <c r="EH188" t="s">
        <v>444</v>
      </c>
      <c r="EI188" t="s">
        <v>444</v>
      </c>
      <c r="EJ188" s="24" t="s">
        <v>444</v>
      </c>
      <c r="EK188" s="24" t="s">
        <v>444</v>
      </c>
      <c r="EL188" t="s">
        <v>444</v>
      </c>
      <c r="EM188" t="s">
        <v>444</v>
      </c>
      <c r="EN188" s="24" t="s">
        <v>444</v>
      </c>
      <c r="EO188" s="24" t="s">
        <v>444</v>
      </c>
      <c r="EP188" t="s">
        <v>444</v>
      </c>
      <c r="EQ188" t="s">
        <v>444</v>
      </c>
      <c r="ER188" s="24" t="s">
        <v>444</v>
      </c>
      <c r="ES188" s="24" t="s">
        <v>444</v>
      </c>
      <c r="ET188" t="s">
        <v>444</v>
      </c>
      <c r="EU188" t="s">
        <v>444</v>
      </c>
      <c r="EV188" s="24" t="s">
        <v>444</v>
      </c>
      <c r="EW188" s="24" t="s">
        <v>444</v>
      </c>
      <c r="EX188" t="s">
        <v>444</v>
      </c>
      <c r="EY188" t="s">
        <v>444</v>
      </c>
      <c r="EZ188" s="24" t="s">
        <v>444</v>
      </c>
      <c r="FA188" s="24" t="s">
        <v>444</v>
      </c>
      <c r="FB188" t="s">
        <v>444</v>
      </c>
      <c r="FC188" t="s">
        <v>444</v>
      </c>
      <c r="FD188" s="24" t="s">
        <v>444</v>
      </c>
      <c r="FE188" s="24" t="s">
        <v>444</v>
      </c>
      <c r="FF188" t="s">
        <v>444</v>
      </c>
      <c r="FG188" t="s">
        <v>444</v>
      </c>
      <c r="FH188" s="24" t="s">
        <v>444</v>
      </c>
      <c r="FI188" s="24" t="s">
        <v>444</v>
      </c>
      <c r="FJ188" t="s">
        <v>444</v>
      </c>
      <c r="FK188" t="s">
        <v>444</v>
      </c>
      <c r="FL188" s="24" t="s">
        <v>444</v>
      </c>
      <c r="FM188" s="24" t="s">
        <v>444</v>
      </c>
      <c r="FN188" t="s">
        <v>444</v>
      </c>
      <c r="FO188" t="s">
        <v>444</v>
      </c>
      <c r="FP188" s="24" t="s">
        <v>444</v>
      </c>
      <c r="FQ188" s="24" t="s">
        <v>444</v>
      </c>
      <c r="FR188" t="s">
        <v>444</v>
      </c>
      <c r="FS188" t="s">
        <v>444</v>
      </c>
      <c r="FT188" s="24" t="s">
        <v>444</v>
      </c>
      <c r="FU188" s="24" t="s">
        <v>444</v>
      </c>
      <c r="FV188" t="s">
        <v>444</v>
      </c>
      <c r="FW188" t="s">
        <v>444</v>
      </c>
      <c r="FX188" s="24" t="s">
        <v>444</v>
      </c>
      <c r="FY188" s="24" t="s">
        <v>444</v>
      </c>
      <c r="FZ188" t="s">
        <v>444</v>
      </c>
      <c r="GA188" t="s">
        <v>444</v>
      </c>
      <c r="GB188" s="24" t="s">
        <v>444</v>
      </c>
      <c r="GC188" s="24" t="s">
        <v>444</v>
      </c>
      <c r="GD188" t="s">
        <v>444</v>
      </c>
      <c r="GE188" t="s">
        <v>444</v>
      </c>
      <c r="GF188" s="24" t="s">
        <v>444</v>
      </c>
      <c r="GG188" s="24" t="s">
        <v>444</v>
      </c>
      <c r="GH188" t="s">
        <v>444</v>
      </c>
      <c r="GI188" s="24" t="s">
        <v>444</v>
      </c>
      <c r="GJ188" s="24" t="s">
        <v>444</v>
      </c>
      <c r="GK188" t="s">
        <v>444</v>
      </c>
      <c r="GL188" t="s">
        <v>444</v>
      </c>
      <c r="GM188" s="24" t="s">
        <v>444</v>
      </c>
      <c r="GN188" s="24" t="s">
        <v>444</v>
      </c>
      <c r="GO188" t="s">
        <v>444</v>
      </c>
      <c r="GP188" t="s">
        <v>444</v>
      </c>
      <c r="GQ188" s="24" t="s">
        <v>444</v>
      </c>
      <c r="GR188" s="24" t="s">
        <v>444</v>
      </c>
      <c r="GS188" t="s">
        <v>444</v>
      </c>
      <c r="GT188" t="s">
        <v>444</v>
      </c>
      <c r="GU188" s="24" t="s">
        <v>444</v>
      </c>
      <c r="GV188" s="24" t="s">
        <v>444</v>
      </c>
      <c r="GW188" t="s">
        <v>444</v>
      </c>
      <c r="GX188" t="s">
        <v>444</v>
      </c>
      <c r="GY188" s="24" t="s">
        <v>444</v>
      </c>
      <c r="GZ188" s="24" t="s">
        <v>444</v>
      </c>
      <c r="HA188" t="s">
        <v>444</v>
      </c>
      <c r="HB188" t="s">
        <v>444</v>
      </c>
      <c r="HC188" s="24" t="s">
        <v>444</v>
      </c>
      <c r="HD188" s="24" t="s">
        <v>444</v>
      </c>
      <c r="HE188" t="s">
        <v>444</v>
      </c>
      <c r="HF188" t="s">
        <v>444</v>
      </c>
      <c r="HG188" s="24" t="s">
        <v>444</v>
      </c>
      <c r="HH188" s="24" t="s">
        <v>444</v>
      </c>
      <c r="HI188" t="s">
        <v>444</v>
      </c>
      <c r="HJ188" t="s">
        <v>444</v>
      </c>
      <c r="HK188" s="24" t="s">
        <v>444</v>
      </c>
      <c r="HL188" s="24" t="s">
        <v>444</v>
      </c>
      <c r="HM188" t="s">
        <v>444</v>
      </c>
      <c r="HN188" t="s">
        <v>444</v>
      </c>
      <c r="HO188" s="24" t="s">
        <v>444</v>
      </c>
      <c r="HP188" s="24" t="s">
        <v>444</v>
      </c>
      <c r="HQ188" t="s">
        <v>444</v>
      </c>
      <c r="HR188" t="s">
        <v>444</v>
      </c>
      <c r="HS188" s="24" t="s">
        <v>444</v>
      </c>
      <c r="HT188" s="24" t="s">
        <v>444</v>
      </c>
      <c r="HU188" t="s">
        <v>444</v>
      </c>
      <c r="HV188" t="s">
        <v>444</v>
      </c>
      <c r="HW188" s="24" t="s">
        <v>444</v>
      </c>
      <c r="HX188" s="24" t="s">
        <v>444</v>
      </c>
      <c r="HY188" t="s">
        <v>444</v>
      </c>
      <c r="HZ188" t="s">
        <v>444</v>
      </c>
      <c r="IA188" t="s">
        <v>2738</v>
      </c>
      <c r="IB188" t="s">
        <v>2736</v>
      </c>
      <c r="IC188" t="s">
        <v>3011</v>
      </c>
      <c r="ID188" s="33" t="b" cm="1">
        <f t="array" ref="ID188">_xlfn.IFNA(MATCH($A$2,_xlfn.NUMBERVALUE(Table_Query_from_MF_DSNP62[[#This Row],[CL_GLACCT_DR1]:[CL_GLACCT_CR4]]),0),0)&gt;=1</f>
        <v>1</v>
      </c>
      <c r="IE188" s="33" t="b">
        <f>OR(Table_Query_from_MF_DSNP62[[#This Row],[Pair1]:[Pair25]])</f>
        <v>1</v>
      </c>
      <c r="IF188" s="33">
        <f>_xlfn.IFNA(MATCH(TRUE,Table_Query_from_MF_DSNP62[[#This Row],[Pair1]:[Pair25]],0),"none")</f>
        <v>1</v>
      </c>
      <c r="IG188" s="33" t="b">
        <f>AND($A$2&gt;=_xlfn.NUMBERVALUE(Table_Query_from_MF_DSNP62[[#This Row],[CL_GL_ACCT_FR1]]),$A$2&lt;=_xlfn.NUMBERVALUE(Table_Query_from_MF_DSNP62[[#This Row],[CL_GL_ACCT_TO1]]))</f>
        <v>1</v>
      </c>
      <c r="IH188" s="33" t="b">
        <f>AND($A$2&gt;=_xlfn.NUMBERVALUE(Table_Query_from_MF_DSNP62[[#This Row],[CL_GL_ACCT_FR2]]),$A$2&lt;=_xlfn.NUMBERVALUE(Table_Query_from_MF_DSNP62[[#This Row],[CL_GL_ACCT_TO2]]))</f>
        <v>1</v>
      </c>
      <c r="II188" s="33" t="b">
        <f>AND($A$2&gt;=_xlfn.NUMBERVALUE(Table_Query_from_MF_DSNP62[[#This Row],[CL_GL_ACCT_FR3]]),$A$2&lt;=_xlfn.NUMBERVALUE(Table_Query_from_MF_DSNP62[[#This Row],[CL_GL_ACCT_TO3]]))</f>
        <v>1</v>
      </c>
      <c r="IJ188" s="33" t="b">
        <f>AND($A$2&gt;=_xlfn.NUMBERVALUE(Table_Query_from_MF_DSNP62[[#This Row],[CL_GL_ACCT_FR4]]),$A$2&lt;=_xlfn.NUMBERVALUE(Table_Query_from_MF_DSNP62[[#This Row],[CL_GL_ACCT_TO4]]))</f>
        <v>1</v>
      </c>
      <c r="IK188" s="33" t="b">
        <f>AND($A$2&gt;=_xlfn.NUMBERVALUE(Table_Query_from_MF_DSNP62[[#This Row],[CL_GL_ACCT_FR5]]),$A$2&lt;=_xlfn.NUMBERVALUE(Table_Query_from_MF_DSNP62[[#This Row],[CL_GL_ACCT_TO5]]))</f>
        <v>1</v>
      </c>
      <c r="IL188" s="33" t="b">
        <f>AND($A$2&gt;=_xlfn.NUMBERVALUE(Table_Query_from_MF_DSNP62[[#This Row],[CL_GL_ACCT_FR6]]),$A$2&lt;=_xlfn.NUMBERVALUE(Table_Query_from_MF_DSNP62[[#This Row],[CL_GL_ACCT_TO6]]))</f>
        <v>1</v>
      </c>
      <c r="IM188" s="33" t="b">
        <f>AND($A$2&gt;=_xlfn.NUMBERVALUE(Table_Query_from_MF_DSNP62[[#This Row],[CL_GL_ACCT_FR7]]),$A$2&lt;=_xlfn.NUMBERVALUE(Table_Query_from_MF_DSNP62[[#This Row],[CL_GL_ACCT_TO7]]))</f>
        <v>1</v>
      </c>
      <c r="IN188" s="33" t="b">
        <f>AND($A$2&gt;=_xlfn.NUMBERVALUE(Table_Query_from_MF_DSNP62[[#This Row],[CL_GL_ACCT_FR8]]),$A$2&lt;=_xlfn.NUMBERVALUE(Table_Query_from_MF_DSNP62[[#This Row],[CL_GL_ACCT_TO8]]))</f>
        <v>1</v>
      </c>
      <c r="IO188" s="33" t="b">
        <f>AND($A$2&gt;=_xlfn.NUMBERVALUE(Table_Query_from_MF_DSNP62[[#This Row],[CL_GL_ACCT_FR9]]),$A$2&lt;=_xlfn.NUMBERVALUE(Table_Query_from_MF_DSNP62[[#This Row],[CL_GL_ACCT_TO9]]))</f>
        <v>1</v>
      </c>
      <c r="IP188" s="33" t="b">
        <f>AND($A$2&gt;=_xlfn.NUMBERVALUE(Table_Query_from_MF_DSNP62[[#This Row],[CL_GL_ACCT_FR10]]),$A$2&lt;=_xlfn.NUMBERVALUE(Table_Query_from_MF_DSNP62[[#This Row],[CL_GL_ACCT_TO10]]))</f>
        <v>1</v>
      </c>
      <c r="IQ188" s="33" t="b">
        <f>AND($A$2&gt;=_xlfn.NUMBERVALUE(Table_Query_from_MF_DSNP62[[#This Row],[CL_GL_ACCT_FR11]]),$A$2&lt;=_xlfn.NUMBERVALUE(Table_Query_from_MF_DSNP62[[#This Row],[CL_GL_ACCT_TO11]]))</f>
        <v>1</v>
      </c>
      <c r="IR188" s="33" t="b">
        <f>AND($A$2&gt;=_xlfn.NUMBERVALUE(Table_Query_from_MF_DSNP62[[#This Row],[CL_GL_ACCT_FR12]]),$A$2&lt;=_xlfn.NUMBERVALUE(Table_Query_from_MF_DSNP62[[#This Row],[CL_GL_ACCT_TO12]]))</f>
        <v>1</v>
      </c>
      <c r="IS188" s="33" t="b">
        <f>AND($A$2&gt;=_xlfn.NUMBERVALUE(Table_Query_from_MF_DSNP62[[#This Row],[CL_GL_ACCT_FR13]]),$A$2&lt;=_xlfn.NUMBERVALUE(Table_Query_from_MF_DSNP62[[#This Row],[CL_GL_ACCT_TO13]]))</f>
        <v>1</v>
      </c>
      <c r="IT188" s="33" t="b">
        <f>AND($A$2&gt;=_xlfn.NUMBERVALUE(Table_Query_from_MF_DSNP62[[#This Row],[CL_GL_ACCT_FR14]]),$A$2&lt;=_xlfn.NUMBERVALUE(Table_Query_from_MF_DSNP62[[#This Row],[CL_GL_ACCT_TO14]]))</f>
        <v>1</v>
      </c>
      <c r="IU188" s="33" t="b">
        <f>AND($A$2&gt;=_xlfn.NUMBERVALUE(Table_Query_from_MF_DSNP62[[#This Row],[CL_GL_ACCT_FR15]]),$A$2&lt;=_xlfn.NUMBERVALUE(Table_Query_from_MF_DSNP62[[#This Row],[CL_GL_ACCT_TO15]]))</f>
        <v>1</v>
      </c>
      <c r="IV188" s="33" t="b">
        <f>AND($A$2&gt;=_xlfn.NUMBERVALUE(Table_Query_from_MF_DSNP62[[#This Row],[CL_GL_ACCT_FR16]]),$A$2&lt;=_xlfn.NUMBERVALUE(Table_Query_from_MF_DSNP62[[#This Row],[CL_GL_ACCT_TO16]]))</f>
        <v>1</v>
      </c>
      <c r="IW188" s="33" t="b">
        <f>AND($A$2&gt;=_xlfn.NUMBERVALUE(Table_Query_from_MF_DSNP62[[#This Row],[CL_GL_ACCT_FR17]]),$A$2&lt;=_xlfn.NUMBERVALUE(Table_Query_from_MF_DSNP62[[#This Row],[CL_GL_ACCT_TO17]]))</f>
        <v>1</v>
      </c>
      <c r="IX188" s="33" t="b">
        <f>AND($A$2&gt;=_xlfn.NUMBERVALUE(Table_Query_from_MF_DSNP62[[#This Row],[CL_GL_ACCT_FR18]]),$A$2&lt;=_xlfn.NUMBERVALUE(Table_Query_from_MF_DSNP62[[#This Row],[CL_GL_ACCT_TO18]]))</f>
        <v>1</v>
      </c>
      <c r="IY188" s="33" t="b">
        <f>AND($A$2&gt;=_xlfn.NUMBERVALUE(Table_Query_from_MF_DSNP62[[#This Row],[CL_GL_ACCT_FR19]]),$A$2&lt;=_xlfn.NUMBERVALUE(Table_Query_from_MF_DSNP62[[#This Row],[CL_GL_ACCT_TO19]]))</f>
        <v>1</v>
      </c>
      <c r="IZ188" s="33" t="b">
        <f>AND($A$2&gt;=_xlfn.NUMBERVALUE(Table_Query_from_MF_DSNP62[[#This Row],[CL_GL_ACCT_FR20]]),$A$2&lt;=_xlfn.NUMBERVALUE(Table_Query_from_MF_DSNP62[[#This Row],[CL_GL_ACCT_TO20]]))</f>
        <v>1</v>
      </c>
      <c r="JA188" s="33" t="b">
        <f>AND($A$2&gt;=_xlfn.NUMBERVALUE(Table_Query_from_MF_DSNP62[[#This Row],[CL_GL_ACCT_FR21]]),$A$2&lt;=_xlfn.NUMBERVALUE(Table_Query_from_MF_DSNP62[[#This Row],[CL_GL_ACCT_TO21]]))</f>
        <v>1</v>
      </c>
      <c r="JB188" s="33" t="b">
        <f>AND($A$2&gt;=_xlfn.NUMBERVALUE(Table_Query_from_MF_DSNP62[[#This Row],[CL_GL_ACCT_FR22]]),$A$2&lt;=_xlfn.NUMBERVALUE(Table_Query_from_MF_DSNP62[[#This Row],[CL_GL_ACCT_TO22]]))</f>
        <v>1</v>
      </c>
      <c r="JC188" s="33" t="b">
        <f>AND($A$2&gt;=_xlfn.NUMBERVALUE(Table_Query_from_MF_DSNP62[[#This Row],[CL_GL_ACCT_FR23]]),$A$2&lt;=_xlfn.NUMBERVALUE(Table_Query_from_MF_DSNP62[[#This Row],[CL_GL_ACCT_TO23]]))</f>
        <v>1</v>
      </c>
      <c r="JD188" s="33" t="b">
        <f>AND($A$2&gt;=_xlfn.NUMBERVALUE(Table_Query_from_MF_DSNP62[[#This Row],[CL_GL_ACCT_FR24]]),$A$2&lt;=_xlfn.NUMBERVALUE(Table_Query_from_MF_DSNP62[[#This Row],[CL_GL_ACCT_TO24]]))</f>
        <v>1</v>
      </c>
      <c r="JE188" s="33" t="b">
        <f>AND($A$2&gt;=_xlfn.NUMBERVALUE(Table_Query_from_MF_DSNP62[[#This Row],[CL_GL_ACCT_FR25]]),$A$2&lt;=_xlfn.NUMBERVALUE(Table_Query_from_MF_DSNP62[[#This Row],[CL_GL_ACCT_TO25]]))</f>
        <v>1</v>
      </c>
      <c r="JF188" s="33" t="b">
        <f>OR(Table_Query_from_MF_DSNP62[[#This Row],[PairA]:[PairO]])</f>
        <v>1</v>
      </c>
      <c r="JG188" s="33">
        <f>_xlfn.IFNA(MATCH(TRUE,Table_Query_from_MF_DSNP62[[#This Row],[PairA]:[PairO]],0),"none")</f>
        <v>1</v>
      </c>
      <c r="JH188" s="33" t="b">
        <f>AND($B$2&gt;=_xlfn.NUMBERVALUE(Table_Query_from_MF_DSNP62[[#This Row],[CL_CMP_OBJ_FR1]]),$B$2&lt;=_xlfn.NUMBERVALUE(Table_Query_from_MF_DSNP62[[#This Row],[CL_CMP_OBJ_TO1]]))</f>
        <v>1</v>
      </c>
      <c r="JI188" s="33" t="b">
        <f>AND($B$2&gt;=_xlfn.NUMBERVALUE(Table_Query_from_MF_DSNP62[[#This Row],[CL_CMP_OBJ_FR2]]),$B$2&lt;=_xlfn.NUMBERVALUE(Table_Query_from_MF_DSNP62[[#This Row],[CL_CMP_OBJ_TO2]]))</f>
        <v>1</v>
      </c>
      <c r="JJ188" s="33" t="b">
        <f>AND($B$2&gt;=_xlfn.NUMBERVALUE(Table_Query_from_MF_DSNP62[[#This Row],[CL_CMP_OBJ_FR3]]),$B$2&lt;=_xlfn.NUMBERVALUE(Table_Query_from_MF_DSNP62[[#This Row],[CL_CMP_OBJ_TO3]]))</f>
        <v>1</v>
      </c>
      <c r="JK188" s="33" t="b">
        <f>AND($B$2&gt;=_xlfn.NUMBERVALUE(Table_Query_from_MF_DSNP62[[#This Row],[CL_CMP_OBJ_FR4]]),$B$2&lt;=_xlfn.NUMBERVALUE(Table_Query_from_MF_DSNP62[[#This Row],[CL_CMP_OBJ_TO4]]))</f>
        <v>1</v>
      </c>
      <c r="JL188" s="33" t="b">
        <f>AND($B$2&gt;=_xlfn.NUMBERVALUE(Table_Query_from_MF_DSNP62[[#This Row],[CL_CMP_OBJ_FR5]]),$B$2&lt;=_xlfn.NUMBERVALUE(Table_Query_from_MF_DSNP62[[#This Row],[CL_CMP_OBJ_TO5]]))</f>
        <v>1</v>
      </c>
      <c r="JM188" s="33" t="b">
        <f>AND($B$2&gt;=_xlfn.NUMBERVALUE(Table_Query_from_MF_DSNP62[[#This Row],[CL_CMP_OBJ_FR6]]),$B$2&lt;=_xlfn.NUMBERVALUE(Table_Query_from_MF_DSNP62[[#This Row],[CL_CMP_OBJ_TO6]]))</f>
        <v>1</v>
      </c>
      <c r="JN188" s="33" t="b">
        <f>AND($B$2&gt;=_xlfn.NUMBERVALUE(Table_Query_from_MF_DSNP62[[#This Row],[CL_CMP_OBJ_FR7]]),$B$2&lt;=_xlfn.NUMBERVALUE(Table_Query_from_MF_DSNP62[[#This Row],[CL_CMP_OBJ_TO7]]))</f>
        <v>1</v>
      </c>
      <c r="JO188" s="33" t="b">
        <f>AND($B$2&gt;=_xlfn.NUMBERVALUE(Table_Query_from_MF_DSNP62[[#This Row],[CL_CMP_OBJ_FR8]]),$B$2&lt;=_xlfn.NUMBERVALUE(Table_Query_from_MF_DSNP62[[#This Row],[CL_CMP_OBJ_TO8]]))</f>
        <v>1</v>
      </c>
      <c r="JP188" s="33" t="b">
        <f>AND($B$2&gt;=_xlfn.NUMBERVALUE(Table_Query_from_MF_DSNP62[[#This Row],[CL_CMP_OBJ_FR9]]),$B$2&lt;=_xlfn.NUMBERVALUE(Table_Query_from_MF_DSNP62[[#This Row],[CL_CMP_OBJ_TO9]]))</f>
        <v>1</v>
      </c>
      <c r="JQ188" s="33" t="b">
        <f>AND($B$2&gt;=_xlfn.NUMBERVALUE(Table_Query_from_MF_DSNP62[[#This Row],[CL_CMP_OBJ_FR10]]),$B$2&lt;=_xlfn.NUMBERVALUE(Table_Query_from_MF_DSNP62[[#This Row],[CL_CMP_OBJ_TO10]]))</f>
        <v>1</v>
      </c>
      <c r="JR188" s="33" t="b">
        <f>AND($B$2&gt;=_xlfn.NUMBERVALUE(Table_Query_from_MF_DSNP62[[#This Row],[CL_CMP_OBJ_FR11]]),$B$2&lt;=_xlfn.NUMBERVALUE(Table_Query_from_MF_DSNP62[[#This Row],[CL_CMP_OBJ_TO11]]))</f>
        <v>1</v>
      </c>
      <c r="JS188" s="33" t="b">
        <f>AND($B$2&gt;=_xlfn.NUMBERVALUE(Table_Query_from_MF_DSNP62[[#This Row],[CL_CMP_OBJ_FR12]]),$B$2&lt;=_xlfn.NUMBERVALUE(Table_Query_from_MF_DSNP62[[#This Row],[CL_CMP_OBJ_TO12]]))</f>
        <v>1</v>
      </c>
      <c r="JT188" s="33" t="b">
        <f>AND($B$2&gt;=_xlfn.NUMBERVALUE(Table_Query_from_MF_DSNP62[[#This Row],[CL_CMP_OBJ_FR13]]),$B$2&lt;=_xlfn.NUMBERVALUE(Table_Query_from_MF_DSNP62[[#This Row],[CL_CMP_OBJ_TO13]]))</f>
        <v>1</v>
      </c>
      <c r="JU188" s="33" t="b">
        <f>AND($B$2&gt;=_xlfn.NUMBERVALUE(Table_Query_from_MF_DSNP62[[#This Row],[CL_CMP_OBJ_FR14]]),$B$2&lt;=_xlfn.NUMBERVALUE(Table_Query_from_MF_DSNP62[[#This Row],[CL_CMP_OBJ_TO14]]))</f>
        <v>1</v>
      </c>
      <c r="JV188" s="33" t="b">
        <f>AND($B$2&gt;=_xlfn.NUMBERVALUE(Table_Query_from_MF_DSNP62[[#This Row],[CL_CMP_OBJ_FR15]]),$B$2&lt;=_xlfn.NUMBERVALUE(Table_Query_from_MF_DSNP62[[#This Row],[CL_CMP_OBJ_TO15]]))</f>
        <v>1</v>
      </c>
    </row>
    <row r="189" spans="1:282" x14ac:dyDescent="0.25">
      <c r="A189" t="b">
        <f>OR(,Table_Query_from_MF_DSNP62[[#This Row],[Desired GL included as "hard-coded" GL?]],Table_Query_from_MF_DSNP62[[#This Row],[Desired GL included as "Open GL"?]])</f>
        <v>1</v>
      </c>
      <c r="B189" t="b">
        <f>Table_Query_from_MF_DSNP62[[#This Row],[Desired CObj included as "Open CObj"?]]</f>
        <v>1</v>
      </c>
      <c r="C189" t="s">
        <v>842</v>
      </c>
      <c r="D189" t="s">
        <v>1682</v>
      </c>
      <c r="E189" t="s">
        <v>8</v>
      </c>
      <c r="F189" s="24" t="s">
        <v>421</v>
      </c>
      <c r="G189" t="s">
        <v>13</v>
      </c>
      <c r="H189" s="24" t="s">
        <v>444</v>
      </c>
      <c r="I189" t="s">
        <v>444</v>
      </c>
      <c r="J189" s="24" t="s">
        <v>444</v>
      </c>
      <c r="K189" t="s">
        <v>444</v>
      </c>
      <c r="L189" s="24" t="s">
        <v>444</v>
      </c>
      <c r="M189" t="s">
        <v>444</v>
      </c>
      <c r="N189" t="s">
        <v>444</v>
      </c>
      <c r="O189" t="s">
        <v>444</v>
      </c>
      <c r="P189" t="s">
        <v>444</v>
      </c>
      <c r="Q189" t="s">
        <v>15</v>
      </c>
      <c r="R189" t="s">
        <v>444</v>
      </c>
      <c r="S189" t="s">
        <v>442</v>
      </c>
      <c r="T189" t="s">
        <v>447</v>
      </c>
      <c r="U189" t="s">
        <v>444</v>
      </c>
      <c r="V189" t="s">
        <v>444</v>
      </c>
      <c r="W189" t="s">
        <v>447</v>
      </c>
      <c r="X189" t="s">
        <v>444</v>
      </c>
      <c r="Y189" t="s">
        <v>444</v>
      </c>
      <c r="Z189" t="s">
        <v>442</v>
      </c>
      <c r="AA189" t="s">
        <v>447</v>
      </c>
      <c r="AB189" t="s">
        <v>442</v>
      </c>
      <c r="AC189" t="s">
        <v>444</v>
      </c>
      <c r="AD189" t="s">
        <v>15</v>
      </c>
      <c r="AE189" t="s">
        <v>447</v>
      </c>
      <c r="AF189" t="s">
        <v>447</v>
      </c>
      <c r="AG189" t="s">
        <v>442</v>
      </c>
      <c r="AH189" t="s">
        <v>447</v>
      </c>
      <c r="AI189" t="s">
        <v>447</v>
      </c>
      <c r="AJ189" t="s">
        <v>442</v>
      </c>
      <c r="AK189" t="s">
        <v>442</v>
      </c>
      <c r="AL189" t="s">
        <v>444</v>
      </c>
      <c r="AM189" t="s">
        <v>444</v>
      </c>
      <c r="AN189" t="s">
        <v>444</v>
      </c>
      <c r="AO189" t="s">
        <v>444</v>
      </c>
      <c r="AP189" t="s">
        <v>442</v>
      </c>
      <c r="AQ189" t="s">
        <v>528</v>
      </c>
      <c r="AR189" t="s">
        <v>282</v>
      </c>
      <c r="AS189" t="s">
        <v>162</v>
      </c>
      <c r="AT189" t="s">
        <v>10</v>
      </c>
      <c r="AU189" t="s">
        <v>444</v>
      </c>
      <c r="AV189" t="s">
        <v>442</v>
      </c>
      <c r="AW189" t="s">
        <v>444</v>
      </c>
      <c r="AX189" t="s">
        <v>444</v>
      </c>
      <c r="AY189" t="s">
        <v>444</v>
      </c>
      <c r="AZ189" t="s">
        <v>7</v>
      </c>
      <c r="BA189" t="s">
        <v>478</v>
      </c>
      <c r="BB189" t="s">
        <v>444</v>
      </c>
      <c r="BC189" t="s">
        <v>444</v>
      </c>
      <c r="BD189" t="s">
        <v>1359</v>
      </c>
      <c r="BE189" t="s">
        <v>1001</v>
      </c>
      <c r="BF189" t="s">
        <v>740</v>
      </c>
      <c r="BG189" t="s">
        <v>444</v>
      </c>
      <c r="BH189" t="s">
        <v>444</v>
      </c>
      <c r="BI189" t="s">
        <v>444</v>
      </c>
      <c r="BJ189" t="s">
        <v>444</v>
      </c>
      <c r="BK189" t="s">
        <v>444</v>
      </c>
      <c r="BL189" t="s">
        <v>444</v>
      </c>
      <c r="BM189" t="s">
        <v>444</v>
      </c>
      <c r="BN189" t="s">
        <v>444</v>
      </c>
      <c r="BO189" t="s">
        <v>444</v>
      </c>
      <c r="BP189" t="s">
        <v>444</v>
      </c>
      <c r="BQ189" t="s">
        <v>1360</v>
      </c>
      <c r="BR189" t="s">
        <v>1487</v>
      </c>
      <c r="BS189" t="s">
        <v>444</v>
      </c>
      <c r="BT189" t="s">
        <v>444</v>
      </c>
      <c r="BU189" t="s">
        <v>444</v>
      </c>
      <c r="BV189" t="s">
        <v>444</v>
      </c>
      <c r="BW189" t="s">
        <v>1360</v>
      </c>
      <c r="BX189" t="s">
        <v>1487</v>
      </c>
      <c r="BY189" t="s">
        <v>444</v>
      </c>
      <c r="BZ189" t="s">
        <v>444</v>
      </c>
      <c r="CA189" t="s">
        <v>444</v>
      </c>
      <c r="CB189" t="s">
        <v>444</v>
      </c>
      <c r="CC189" t="s">
        <v>1360</v>
      </c>
      <c r="CD189" t="s">
        <v>1487</v>
      </c>
      <c r="CE189" t="s">
        <v>444</v>
      </c>
      <c r="CF189" t="s">
        <v>444</v>
      </c>
      <c r="CG189" t="s">
        <v>444</v>
      </c>
      <c r="CH189" t="s">
        <v>444</v>
      </c>
      <c r="CI189" t="s">
        <v>1360</v>
      </c>
      <c r="CJ189" t="s">
        <v>1487</v>
      </c>
      <c r="CK189" t="s">
        <v>444</v>
      </c>
      <c r="CL189" t="s">
        <v>444</v>
      </c>
      <c r="CM189" t="s">
        <v>444</v>
      </c>
      <c r="CN189" t="s">
        <v>444</v>
      </c>
      <c r="CO189" t="s">
        <v>1360</v>
      </c>
      <c r="CP189" t="s">
        <v>1487</v>
      </c>
      <c r="CQ189" t="s">
        <v>444</v>
      </c>
      <c r="CR189" t="s">
        <v>444</v>
      </c>
      <c r="CS189" t="s">
        <v>444</v>
      </c>
      <c r="CT189" t="s">
        <v>444</v>
      </c>
      <c r="CU189" t="s">
        <v>444</v>
      </c>
      <c r="CV189" t="s">
        <v>2814</v>
      </c>
      <c r="CW189" t="s">
        <v>2736</v>
      </c>
      <c r="CX189" t="s">
        <v>2737</v>
      </c>
      <c r="CY189" t="s">
        <v>1683</v>
      </c>
      <c r="CZ189" t="s">
        <v>1684</v>
      </c>
      <c r="DA189" t="s">
        <v>1685</v>
      </c>
      <c r="DB189" t="s">
        <v>444</v>
      </c>
      <c r="DC189" t="s">
        <v>444</v>
      </c>
      <c r="DD189" t="s">
        <v>444</v>
      </c>
      <c r="DE189" t="s">
        <v>444</v>
      </c>
      <c r="DF189" t="s">
        <v>444</v>
      </c>
      <c r="DG189" t="s">
        <v>444</v>
      </c>
      <c r="DH189" t="s">
        <v>444</v>
      </c>
      <c r="DI189" t="s">
        <v>443</v>
      </c>
      <c r="DJ189" t="s">
        <v>282</v>
      </c>
      <c r="DK189" t="s">
        <v>528</v>
      </c>
      <c r="DL189" t="s">
        <v>1440</v>
      </c>
      <c r="DM189" t="s">
        <v>444</v>
      </c>
      <c r="DN189" t="s">
        <v>444</v>
      </c>
      <c r="DO189" t="s">
        <v>444</v>
      </c>
      <c r="DP189" t="s">
        <v>444</v>
      </c>
      <c r="DQ189" t="s">
        <v>444</v>
      </c>
      <c r="DR189" t="s">
        <v>444</v>
      </c>
      <c r="DS189" t="s">
        <v>444</v>
      </c>
      <c r="DT189" s="24" t="s">
        <v>444</v>
      </c>
      <c r="DU189" s="24" t="s">
        <v>444</v>
      </c>
      <c r="DV189" t="s">
        <v>444</v>
      </c>
      <c r="DW189" t="s">
        <v>444</v>
      </c>
      <c r="DX189" s="24" t="s">
        <v>444</v>
      </c>
      <c r="DY189" s="24" t="s">
        <v>444</v>
      </c>
      <c r="DZ189" t="s">
        <v>444</v>
      </c>
      <c r="EA189" t="s">
        <v>444</v>
      </c>
      <c r="EB189" s="24" t="s">
        <v>444</v>
      </c>
      <c r="EC189" s="24" t="s">
        <v>444</v>
      </c>
      <c r="ED189" t="s">
        <v>444</v>
      </c>
      <c r="EE189" t="s">
        <v>444</v>
      </c>
      <c r="EF189" s="24" t="s">
        <v>444</v>
      </c>
      <c r="EG189" s="24" t="s">
        <v>444</v>
      </c>
      <c r="EH189" t="s">
        <v>444</v>
      </c>
      <c r="EI189" t="s">
        <v>444</v>
      </c>
      <c r="EJ189" s="24" t="s">
        <v>444</v>
      </c>
      <c r="EK189" s="24" t="s">
        <v>444</v>
      </c>
      <c r="EL189" t="s">
        <v>444</v>
      </c>
      <c r="EM189" t="s">
        <v>444</v>
      </c>
      <c r="EN189" s="24" t="s">
        <v>444</v>
      </c>
      <c r="EO189" s="24" t="s">
        <v>444</v>
      </c>
      <c r="EP189" t="s">
        <v>444</v>
      </c>
      <c r="EQ189" t="s">
        <v>444</v>
      </c>
      <c r="ER189" s="24" t="s">
        <v>444</v>
      </c>
      <c r="ES189" s="24" t="s">
        <v>444</v>
      </c>
      <c r="ET189" t="s">
        <v>444</v>
      </c>
      <c r="EU189" t="s">
        <v>444</v>
      </c>
      <c r="EV189" s="24" t="s">
        <v>444</v>
      </c>
      <c r="EW189" s="24" t="s">
        <v>444</v>
      </c>
      <c r="EX189" t="s">
        <v>444</v>
      </c>
      <c r="EY189" t="s">
        <v>444</v>
      </c>
      <c r="EZ189" s="24" t="s">
        <v>444</v>
      </c>
      <c r="FA189" s="24" t="s">
        <v>444</v>
      </c>
      <c r="FB189" t="s">
        <v>444</v>
      </c>
      <c r="FC189" t="s">
        <v>444</v>
      </c>
      <c r="FD189" s="24" t="s">
        <v>444</v>
      </c>
      <c r="FE189" s="24" t="s">
        <v>444</v>
      </c>
      <c r="FF189" t="s">
        <v>444</v>
      </c>
      <c r="FG189" t="s">
        <v>444</v>
      </c>
      <c r="FH189" s="24" t="s">
        <v>444</v>
      </c>
      <c r="FI189" s="24" t="s">
        <v>444</v>
      </c>
      <c r="FJ189" t="s">
        <v>444</v>
      </c>
      <c r="FK189" t="s">
        <v>444</v>
      </c>
      <c r="FL189" s="24" t="s">
        <v>444</v>
      </c>
      <c r="FM189" s="24" t="s">
        <v>444</v>
      </c>
      <c r="FN189" t="s">
        <v>444</v>
      </c>
      <c r="FO189" t="s">
        <v>444</v>
      </c>
      <c r="FP189" s="24" t="s">
        <v>444</v>
      </c>
      <c r="FQ189" s="24" t="s">
        <v>444</v>
      </c>
      <c r="FR189" t="s">
        <v>444</v>
      </c>
      <c r="FS189" t="s">
        <v>444</v>
      </c>
      <c r="FT189" s="24" t="s">
        <v>444</v>
      </c>
      <c r="FU189" s="24" t="s">
        <v>444</v>
      </c>
      <c r="FV189" t="s">
        <v>444</v>
      </c>
      <c r="FW189" t="s">
        <v>444</v>
      </c>
      <c r="FX189" s="24" t="s">
        <v>444</v>
      </c>
      <c r="FY189" s="24" t="s">
        <v>444</v>
      </c>
      <c r="FZ189" t="s">
        <v>444</v>
      </c>
      <c r="GA189" t="s">
        <v>444</v>
      </c>
      <c r="GB189" s="24" t="s">
        <v>444</v>
      </c>
      <c r="GC189" s="24" t="s">
        <v>444</v>
      </c>
      <c r="GD189" t="s">
        <v>444</v>
      </c>
      <c r="GE189" t="s">
        <v>444</v>
      </c>
      <c r="GF189" s="24" t="s">
        <v>444</v>
      </c>
      <c r="GG189" s="24" t="s">
        <v>444</v>
      </c>
      <c r="GH189" t="s">
        <v>15</v>
      </c>
      <c r="GI189" s="24" t="s">
        <v>526</v>
      </c>
      <c r="GJ189" s="24" t="s">
        <v>1453</v>
      </c>
      <c r="GK189" t="s">
        <v>582</v>
      </c>
      <c r="GL189" t="s">
        <v>583</v>
      </c>
      <c r="GM189" s="24" t="s">
        <v>585</v>
      </c>
      <c r="GN189" s="24" t="s">
        <v>585</v>
      </c>
      <c r="GO189" t="s">
        <v>580</v>
      </c>
      <c r="GP189" t="s">
        <v>580</v>
      </c>
      <c r="GQ189" s="24" t="s">
        <v>586</v>
      </c>
      <c r="GR189" s="24" t="s">
        <v>586</v>
      </c>
      <c r="GS189" t="s">
        <v>587</v>
      </c>
      <c r="GT189" t="s">
        <v>587</v>
      </c>
      <c r="GU189" s="24" t="s">
        <v>588</v>
      </c>
      <c r="GV189" s="24" t="s">
        <v>588</v>
      </c>
      <c r="GW189" t="s">
        <v>589</v>
      </c>
      <c r="GX189" t="s">
        <v>590</v>
      </c>
      <c r="GY189" s="24" t="s">
        <v>444</v>
      </c>
      <c r="GZ189" s="24" t="s">
        <v>444</v>
      </c>
      <c r="HA189" t="s">
        <v>444</v>
      </c>
      <c r="HB189" t="s">
        <v>444</v>
      </c>
      <c r="HC189" s="24" t="s">
        <v>444</v>
      </c>
      <c r="HD189" s="24" t="s">
        <v>444</v>
      </c>
      <c r="HE189" t="s">
        <v>593</v>
      </c>
      <c r="HF189" t="s">
        <v>593</v>
      </c>
      <c r="HG189" s="24" t="s">
        <v>594</v>
      </c>
      <c r="HH189" s="24" t="s">
        <v>594</v>
      </c>
      <c r="HI189" t="s">
        <v>597</v>
      </c>
      <c r="HJ189" t="s">
        <v>3434</v>
      </c>
      <c r="HK189" s="24" t="s">
        <v>607</v>
      </c>
      <c r="HL189" s="24" t="s">
        <v>3435</v>
      </c>
      <c r="HM189" t="s">
        <v>444</v>
      </c>
      <c r="HN189" t="s">
        <v>444</v>
      </c>
      <c r="HO189" s="24" t="s">
        <v>444</v>
      </c>
      <c r="HP189" s="24" t="s">
        <v>444</v>
      </c>
      <c r="HQ189" t="s">
        <v>444</v>
      </c>
      <c r="HR189" t="s">
        <v>444</v>
      </c>
      <c r="HS189" s="24" t="s">
        <v>444</v>
      </c>
      <c r="HT189" s="24" t="s">
        <v>444</v>
      </c>
      <c r="HU189" t="s">
        <v>444</v>
      </c>
      <c r="HV189" t="s">
        <v>444</v>
      </c>
      <c r="HW189" s="24" t="s">
        <v>444</v>
      </c>
      <c r="HX189" s="24" t="s">
        <v>444</v>
      </c>
      <c r="HY189" t="s">
        <v>444</v>
      </c>
      <c r="HZ189" t="s">
        <v>444</v>
      </c>
      <c r="IA189" t="s">
        <v>2815</v>
      </c>
      <c r="IB189" t="s">
        <v>2736</v>
      </c>
      <c r="IC189" t="s">
        <v>3553</v>
      </c>
      <c r="ID189" s="33" t="b" cm="1">
        <f t="array" ref="ID189">_xlfn.IFNA(MATCH($A$2,_xlfn.NUMBERVALUE(Table_Query_from_MF_DSNP62[[#This Row],[CL_GLACCT_DR1]:[CL_GLACCT_CR4]]),0),0)&gt;=1</f>
        <v>1</v>
      </c>
      <c r="IE189" s="33" t="b">
        <f>OR(Table_Query_from_MF_DSNP62[[#This Row],[Pair1]:[Pair25]])</f>
        <v>1</v>
      </c>
      <c r="IF189" s="33">
        <f>_xlfn.IFNA(MATCH(TRUE,Table_Query_from_MF_DSNP62[[#This Row],[Pair1]:[Pair25]],0),"none")</f>
        <v>1</v>
      </c>
      <c r="IG189" s="33" t="b">
        <f>AND($A$2&gt;=_xlfn.NUMBERVALUE(Table_Query_from_MF_DSNP62[[#This Row],[CL_GL_ACCT_FR1]]),$A$2&lt;=_xlfn.NUMBERVALUE(Table_Query_from_MF_DSNP62[[#This Row],[CL_GL_ACCT_TO1]]))</f>
        <v>1</v>
      </c>
      <c r="IH189" s="33" t="b">
        <f>AND($A$2&gt;=_xlfn.NUMBERVALUE(Table_Query_from_MF_DSNP62[[#This Row],[CL_GL_ACCT_FR2]]),$A$2&lt;=_xlfn.NUMBERVALUE(Table_Query_from_MF_DSNP62[[#This Row],[CL_GL_ACCT_TO2]]))</f>
        <v>1</v>
      </c>
      <c r="II189" s="33" t="b">
        <f>AND($A$2&gt;=_xlfn.NUMBERVALUE(Table_Query_from_MF_DSNP62[[#This Row],[CL_GL_ACCT_FR3]]),$A$2&lt;=_xlfn.NUMBERVALUE(Table_Query_from_MF_DSNP62[[#This Row],[CL_GL_ACCT_TO3]]))</f>
        <v>1</v>
      </c>
      <c r="IJ189" s="33" t="b">
        <f>AND($A$2&gt;=_xlfn.NUMBERVALUE(Table_Query_from_MF_DSNP62[[#This Row],[CL_GL_ACCT_FR4]]),$A$2&lt;=_xlfn.NUMBERVALUE(Table_Query_from_MF_DSNP62[[#This Row],[CL_GL_ACCT_TO4]]))</f>
        <v>1</v>
      </c>
      <c r="IK189" s="33" t="b">
        <f>AND($A$2&gt;=_xlfn.NUMBERVALUE(Table_Query_from_MF_DSNP62[[#This Row],[CL_GL_ACCT_FR5]]),$A$2&lt;=_xlfn.NUMBERVALUE(Table_Query_from_MF_DSNP62[[#This Row],[CL_GL_ACCT_TO5]]))</f>
        <v>1</v>
      </c>
      <c r="IL189" s="33" t="b">
        <f>AND($A$2&gt;=_xlfn.NUMBERVALUE(Table_Query_from_MF_DSNP62[[#This Row],[CL_GL_ACCT_FR6]]),$A$2&lt;=_xlfn.NUMBERVALUE(Table_Query_from_MF_DSNP62[[#This Row],[CL_GL_ACCT_TO6]]))</f>
        <v>1</v>
      </c>
      <c r="IM189" s="33" t="b">
        <f>AND($A$2&gt;=_xlfn.NUMBERVALUE(Table_Query_from_MF_DSNP62[[#This Row],[CL_GL_ACCT_FR7]]),$A$2&lt;=_xlfn.NUMBERVALUE(Table_Query_from_MF_DSNP62[[#This Row],[CL_GL_ACCT_TO7]]))</f>
        <v>1</v>
      </c>
      <c r="IN189" s="33" t="b">
        <f>AND($A$2&gt;=_xlfn.NUMBERVALUE(Table_Query_from_MF_DSNP62[[#This Row],[CL_GL_ACCT_FR8]]),$A$2&lt;=_xlfn.NUMBERVALUE(Table_Query_from_MF_DSNP62[[#This Row],[CL_GL_ACCT_TO8]]))</f>
        <v>1</v>
      </c>
      <c r="IO189" s="33" t="b">
        <f>AND($A$2&gt;=_xlfn.NUMBERVALUE(Table_Query_from_MF_DSNP62[[#This Row],[CL_GL_ACCT_FR9]]),$A$2&lt;=_xlfn.NUMBERVALUE(Table_Query_from_MF_DSNP62[[#This Row],[CL_GL_ACCT_TO9]]))</f>
        <v>1</v>
      </c>
      <c r="IP189" s="33" t="b">
        <f>AND($A$2&gt;=_xlfn.NUMBERVALUE(Table_Query_from_MF_DSNP62[[#This Row],[CL_GL_ACCT_FR10]]),$A$2&lt;=_xlfn.NUMBERVALUE(Table_Query_from_MF_DSNP62[[#This Row],[CL_GL_ACCT_TO10]]))</f>
        <v>1</v>
      </c>
      <c r="IQ189" s="33" t="b">
        <f>AND($A$2&gt;=_xlfn.NUMBERVALUE(Table_Query_from_MF_DSNP62[[#This Row],[CL_GL_ACCT_FR11]]),$A$2&lt;=_xlfn.NUMBERVALUE(Table_Query_from_MF_DSNP62[[#This Row],[CL_GL_ACCT_TO11]]))</f>
        <v>1</v>
      </c>
      <c r="IR189" s="33" t="b">
        <f>AND($A$2&gt;=_xlfn.NUMBERVALUE(Table_Query_from_MF_DSNP62[[#This Row],[CL_GL_ACCT_FR12]]),$A$2&lt;=_xlfn.NUMBERVALUE(Table_Query_from_MF_DSNP62[[#This Row],[CL_GL_ACCT_TO12]]))</f>
        <v>1</v>
      </c>
      <c r="IS189" s="33" t="b">
        <f>AND($A$2&gt;=_xlfn.NUMBERVALUE(Table_Query_from_MF_DSNP62[[#This Row],[CL_GL_ACCT_FR13]]),$A$2&lt;=_xlfn.NUMBERVALUE(Table_Query_from_MF_DSNP62[[#This Row],[CL_GL_ACCT_TO13]]))</f>
        <v>1</v>
      </c>
      <c r="IT189" s="33" t="b">
        <f>AND($A$2&gt;=_xlfn.NUMBERVALUE(Table_Query_from_MF_DSNP62[[#This Row],[CL_GL_ACCT_FR14]]),$A$2&lt;=_xlfn.NUMBERVALUE(Table_Query_from_MF_DSNP62[[#This Row],[CL_GL_ACCT_TO14]]))</f>
        <v>1</v>
      </c>
      <c r="IU189" s="33" t="b">
        <f>AND($A$2&gt;=_xlfn.NUMBERVALUE(Table_Query_from_MF_DSNP62[[#This Row],[CL_GL_ACCT_FR15]]),$A$2&lt;=_xlfn.NUMBERVALUE(Table_Query_from_MF_DSNP62[[#This Row],[CL_GL_ACCT_TO15]]))</f>
        <v>1</v>
      </c>
      <c r="IV189" s="33" t="b">
        <f>AND($A$2&gt;=_xlfn.NUMBERVALUE(Table_Query_from_MF_DSNP62[[#This Row],[CL_GL_ACCT_FR16]]),$A$2&lt;=_xlfn.NUMBERVALUE(Table_Query_from_MF_DSNP62[[#This Row],[CL_GL_ACCT_TO16]]))</f>
        <v>1</v>
      </c>
      <c r="IW189" s="33" t="b">
        <f>AND($A$2&gt;=_xlfn.NUMBERVALUE(Table_Query_from_MF_DSNP62[[#This Row],[CL_GL_ACCT_FR17]]),$A$2&lt;=_xlfn.NUMBERVALUE(Table_Query_from_MF_DSNP62[[#This Row],[CL_GL_ACCT_TO17]]))</f>
        <v>1</v>
      </c>
      <c r="IX189" s="33" t="b">
        <f>AND($A$2&gt;=_xlfn.NUMBERVALUE(Table_Query_from_MF_DSNP62[[#This Row],[CL_GL_ACCT_FR18]]),$A$2&lt;=_xlfn.NUMBERVALUE(Table_Query_from_MF_DSNP62[[#This Row],[CL_GL_ACCT_TO18]]))</f>
        <v>1</v>
      </c>
      <c r="IY189" s="33" t="b">
        <f>AND($A$2&gt;=_xlfn.NUMBERVALUE(Table_Query_from_MF_DSNP62[[#This Row],[CL_GL_ACCT_FR19]]),$A$2&lt;=_xlfn.NUMBERVALUE(Table_Query_from_MF_DSNP62[[#This Row],[CL_GL_ACCT_TO19]]))</f>
        <v>1</v>
      </c>
      <c r="IZ189" s="33" t="b">
        <f>AND($A$2&gt;=_xlfn.NUMBERVALUE(Table_Query_from_MF_DSNP62[[#This Row],[CL_GL_ACCT_FR20]]),$A$2&lt;=_xlfn.NUMBERVALUE(Table_Query_from_MF_DSNP62[[#This Row],[CL_GL_ACCT_TO20]]))</f>
        <v>1</v>
      </c>
      <c r="JA189" s="33" t="b">
        <f>AND($A$2&gt;=_xlfn.NUMBERVALUE(Table_Query_from_MF_DSNP62[[#This Row],[CL_GL_ACCT_FR21]]),$A$2&lt;=_xlfn.NUMBERVALUE(Table_Query_from_MF_DSNP62[[#This Row],[CL_GL_ACCT_TO21]]))</f>
        <v>1</v>
      </c>
      <c r="JB189" s="33" t="b">
        <f>AND($A$2&gt;=_xlfn.NUMBERVALUE(Table_Query_from_MF_DSNP62[[#This Row],[CL_GL_ACCT_FR22]]),$A$2&lt;=_xlfn.NUMBERVALUE(Table_Query_from_MF_DSNP62[[#This Row],[CL_GL_ACCT_TO22]]))</f>
        <v>1</v>
      </c>
      <c r="JC189" s="33" t="b">
        <f>AND($A$2&gt;=_xlfn.NUMBERVALUE(Table_Query_from_MF_DSNP62[[#This Row],[CL_GL_ACCT_FR23]]),$A$2&lt;=_xlfn.NUMBERVALUE(Table_Query_from_MF_DSNP62[[#This Row],[CL_GL_ACCT_TO23]]))</f>
        <v>1</v>
      </c>
      <c r="JD189" s="33" t="b">
        <f>AND($A$2&gt;=_xlfn.NUMBERVALUE(Table_Query_from_MF_DSNP62[[#This Row],[CL_GL_ACCT_FR24]]),$A$2&lt;=_xlfn.NUMBERVALUE(Table_Query_from_MF_DSNP62[[#This Row],[CL_GL_ACCT_TO24]]))</f>
        <v>1</v>
      </c>
      <c r="JE189" s="33" t="b">
        <f>AND($A$2&gt;=_xlfn.NUMBERVALUE(Table_Query_from_MF_DSNP62[[#This Row],[CL_GL_ACCT_FR25]]),$A$2&lt;=_xlfn.NUMBERVALUE(Table_Query_from_MF_DSNP62[[#This Row],[CL_GL_ACCT_TO25]]))</f>
        <v>1</v>
      </c>
      <c r="JF189" s="33" t="b">
        <f>OR(Table_Query_from_MF_DSNP62[[#This Row],[PairA]:[PairO]])</f>
        <v>1</v>
      </c>
      <c r="JG189" s="33">
        <f>_xlfn.IFNA(MATCH(TRUE,Table_Query_from_MF_DSNP62[[#This Row],[PairA]:[PairO]],0),"none")</f>
        <v>9</v>
      </c>
      <c r="JH189" s="33" t="b">
        <f>AND($B$2&gt;=_xlfn.NUMBERVALUE(Table_Query_from_MF_DSNP62[[#This Row],[CL_CMP_OBJ_FR1]]),$B$2&lt;=_xlfn.NUMBERVALUE(Table_Query_from_MF_DSNP62[[#This Row],[CL_CMP_OBJ_TO1]]))</f>
        <v>0</v>
      </c>
      <c r="JI189" s="33" t="b">
        <f>AND($B$2&gt;=_xlfn.NUMBERVALUE(Table_Query_from_MF_DSNP62[[#This Row],[CL_CMP_OBJ_FR2]]),$B$2&lt;=_xlfn.NUMBERVALUE(Table_Query_from_MF_DSNP62[[#This Row],[CL_CMP_OBJ_TO2]]))</f>
        <v>0</v>
      </c>
      <c r="JJ189" s="33" t="b">
        <f>AND($B$2&gt;=_xlfn.NUMBERVALUE(Table_Query_from_MF_DSNP62[[#This Row],[CL_CMP_OBJ_FR3]]),$B$2&lt;=_xlfn.NUMBERVALUE(Table_Query_from_MF_DSNP62[[#This Row],[CL_CMP_OBJ_TO3]]))</f>
        <v>0</v>
      </c>
      <c r="JK189" s="33" t="b">
        <f>AND($B$2&gt;=_xlfn.NUMBERVALUE(Table_Query_from_MF_DSNP62[[#This Row],[CL_CMP_OBJ_FR4]]),$B$2&lt;=_xlfn.NUMBERVALUE(Table_Query_from_MF_DSNP62[[#This Row],[CL_CMP_OBJ_TO4]]))</f>
        <v>0</v>
      </c>
      <c r="JL189" s="33" t="b">
        <f>AND($B$2&gt;=_xlfn.NUMBERVALUE(Table_Query_from_MF_DSNP62[[#This Row],[CL_CMP_OBJ_FR5]]),$B$2&lt;=_xlfn.NUMBERVALUE(Table_Query_from_MF_DSNP62[[#This Row],[CL_CMP_OBJ_TO5]]))</f>
        <v>0</v>
      </c>
      <c r="JM189" s="33" t="b">
        <f>AND($B$2&gt;=_xlfn.NUMBERVALUE(Table_Query_from_MF_DSNP62[[#This Row],[CL_CMP_OBJ_FR6]]),$B$2&lt;=_xlfn.NUMBERVALUE(Table_Query_from_MF_DSNP62[[#This Row],[CL_CMP_OBJ_TO6]]))</f>
        <v>0</v>
      </c>
      <c r="JN189" s="33" t="b">
        <f>AND($B$2&gt;=_xlfn.NUMBERVALUE(Table_Query_from_MF_DSNP62[[#This Row],[CL_CMP_OBJ_FR7]]),$B$2&lt;=_xlfn.NUMBERVALUE(Table_Query_from_MF_DSNP62[[#This Row],[CL_CMP_OBJ_TO7]]))</f>
        <v>0</v>
      </c>
      <c r="JO189" s="33" t="b">
        <f>AND($B$2&gt;=_xlfn.NUMBERVALUE(Table_Query_from_MF_DSNP62[[#This Row],[CL_CMP_OBJ_FR8]]),$B$2&lt;=_xlfn.NUMBERVALUE(Table_Query_from_MF_DSNP62[[#This Row],[CL_CMP_OBJ_TO8]]))</f>
        <v>0</v>
      </c>
      <c r="JP189" s="33" t="b">
        <f>AND($B$2&gt;=_xlfn.NUMBERVALUE(Table_Query_from_MF_DSNP62[[#This Row],[CL_CMP_OBJ_FR9]]),$B$2&lt;=_xlfn.NUMBERVALUE(Table_Query_from_MF_DSNP62[[#This Row],[CL_CMP_OBJ_TO9]]))</f>
        <v>1</v>
      </c>
      <c r="JQ189" s="33" t="b">
        <f>AND($B$2&gt;=_xlfn.NUMBERVALUE(Table_Query_from_MF_DSNP62[[#This Row],[CL_CMP_OBJ_FR10]]),$B$2&lt;=_xlfn.NUMBERVALUE(Table_Query_from_MF_DSNP62[[#This Row],[CL_CMP_OBJ_TO10]]))</f>
        <v>1</v>
      </c>
      <c r="JR189" s="33" t="b">
        <f>AND($B$2&gt;=_xlfn.NUMBERVALUE(Table_Query_from_MF_DSNP62[[#This Row],[CL_CMP_OBJ_FR11]]),$B$2&lt;=_xlfn.NUMBERVALUE(Table_Query_from_MF_DSNP62[[#This Row],[CL_CMP_OBJ_TO11]]))</f>
        <v>1</v>
      </c>
      <c r="JS189" s="33" t="b">
        <f>AND($B$2&gt;=_xlfn.NUMBERVALUE(Table_Query_from_MF_DSNP62[[#This Row],[CL_CMP_OBJ_FR12]]),$B$2&lt;=_xlfn.NUMBERVALUE(Table_Query_from_MF_DSNP62[[#This Row],[CL_CMP_OBJ_TO12]]))</f>
        <v>0</v>
      </c>
      <c r="JT189" s="33" t="b">
        <f>AND($B$2&gt;=_xlfn.NUMBERVALUE(Table_Query_from_MF_DSNP62[[#This Row],[CL_CMP_OBJ_FR13]]),$B$2&lt;=_xlfn.NUMBERVALUE(Table_Query_from_MF_DSNP62[[#This Row],[CL_CMP_OBJ_TO13]]))</f>
        <v>0</v>
      </c>
      <c r="JU189" s="33" t="b">
        <f>AND($B$2&gt;=_xlfn.NUMBERVALUE(Table_Query_from_MF_DSNP62[[#This Row],[CL_CMP_OBJ_FR14]]),$B$2&lt;=_xlfn.NUMBERVALUE(Table_Query_from_MF_DSNP62[[#This Row],[CL_CMP_OBJ_TO14]]))</f>
        <v>0</v>
      </c>
      <c r="JV189" s="33" t="b">
        <f>AND($B$2&gt;=_xlfn.NUMBERVALUE(Table_Query_from_MF_DSNP62[[#This Row],[CL_CMP_OBJ_FR15]]),$B$2&lt;=_xlfn.NUMBERVALUE(Table_Query_from_MF_DSNP62[[#This Row],[CL_CMP_OBJ_TO15]]))</f>
        <v>0</v>
      </c>
    </row>
    <row r="190" spans="1:282" x14ac:dyDescent="0.25">
      <c r="A190" t="b">
        <f>OR(,Table_Query_from_MF_DSNP62[[#This Row],[Desired GL included as "hard-coded" GL?]],Table_Query_from_MF_DSNP62[[#This Row],[Desired GL included as "Open GL"?]])</f>
        <v>1</v>
      </c>
      <c r="B190" t="b">
        <f>Table_Query_from_MF_DSNP62[[#This Row],[Desired CObj included as "Open CObj"?]]</f>
        <v>1</v>
      </c>
      <c r="C190" t="s">
        <v>1686</v>
      </c>
      <c r="D190" t="s">
        <v>1687</v>
      </c>
      <c r="E190" t="s">
        <v>8</v>
      </c>
      <c r="F190" s="24" t="s">
        <v>411</v>
      </c>
      <c r="G190" t="s">
        <v>13</v>
      </c>
      <c r="H190" s="24" t="s">
        <v>444</v>
      </c>
      <c r="I190" t="s">
        <v>444</v>
      </c>
      <c r="J190" s="24" t="s">
        <v>444</v>
      </c>
      <c r="K190" t="s">
        <v>444</v>
      </c>
      <c r="L190" s="24" t="s">
        <v>444</v>
      </c>
      <c r="M190" t="s">
        <v>444</v>
      </c>
      <c r="N190" t="s">
        <v>444</v>
      </c>
      <c r="O190" t="s">
        <v>444</v>
      </c>
      <c r="P190" t="s">
        <v>444</v>
      </c>
      <c r="Q190" t="s">
        <v>15</v>
      </c>
      <c r="R190" t="s">
        <v>444</v>
      </c>
      <c r="S190" t="s">
        <v>442</v>
      </c>
      <c r="T190" t="s">
        <v>447</v>
      </c>
      <c r="U190" t="s">
        <v>444</v>
      </c>
      <c r="V190" t="s">
        <v>444</v>
      </c>
      <c r="W190" t="s">
        <v>447</v>
      </c>
      <c r="X190" t="s">
        <v>444</v>
      </c>
      <c r="Y190" t="s">
        <v>442</v>
      </c>
      <c r="Z190" t="s">
        <v>442</v>
      </c>
      <c r="AA190" t="s">
        <v>442</v>
      </c>
      <c r="AB190" t="s">
        <v>442</v>
      </c>
      <c r="AC190" t="s">
        <v>444</v>
      </c>
      <c r="AD190" t="s">
        <v>15</v>
      </c>
      <c r="AE190" t="s">
        <v>447</v>
      </c>
      <c r="AF190" t="s">
        <v>447</v>
      </c>
      <c r="AG190" t="s">
        <v>442</v>
      </c>
      <c r="AH190" t="s">
        <v>447</v>
      </c>
      <c r="AI190" t="s">
        <v>447</v>
      </c>
      <c r="AJ190" t="s">
        <v>442</v>
      </c>
      <c r="AK190" t="s">
        <v>442</v>
      </c>
      <c r="AL190" t="s">
        <v>444</v>
      </c>
      <c r="AM190" t="s">
        <v>444</v>
      </c>
      <c r="AN190" t="s">
        <v>444</v>
      </c>
      <c r="AO190" t="s">
        <v>444</v>
      </c>
      <c r="AP190" t="s">
        <v>442</v>
      </c>
      <c r="AQ190" t="s">
        <v>282</v>
      </c>
      <c r="AR190" t="s">
        <v>528</v>
      </c>
      <c r="AS190" t="s">
        <v>162</v>
      </c>
      <c r="AT190" t="s">
        <v>10</v>
      </c>
      <c r="AU190" t="s">
        <v>444</v>
      </c>
      <c r="AV190" t="s">
        <v>442</v>
      </c>
      <c r="AW190" t="s">
        <v>444</v>
      </c>
      <c r="AX190" t="s">
        <v>444</v>
      </c>
      <c r="AY190" t="s">
        <v>444</v>
      </c>
      <c r="AZ190" t="s">
        <v>7</v>
      </c>
      <c r="BA190" t="s">
        <v>478</v>
      </c>
      <c r="BB190" t="s">
        <v>444</v>
      </c>
      <c r="BC190" t="s">
        <v>444</v>
      </c>
      <c r="BD190" t="s">
        <v>1359</v>
      </c>
      <c r="BE190" t="s">
        <v>1073</v>
      </c>
      <c r="BF190" t="s">
        <v>740</v>
      </c>
      <c r="BG190" t="s">
        <v>444</v>
      </c>
      <c r="BH190" t="s">
        <v>444</v>
      </c>
      <c r="BI190" t="s">
        <v>444</v>
      </c>
      <c r="BJ190" t="s">
        <v>444</v>
      </c>
      <c r="BK190" t="s">
        <v>444</v>
      </c>
      <c r="BL190" t="s">
        <v>444</v>
      </c>
      <c r="BM190" t="s">
        <v>444</v>
      </c>
      <c r="BN190" t="s">
        <v>444</v>
      </c>
      <c r="BO190" t="s">
        <v>444</v>
      </c>
      <c r="BP190" t="s">
        <v>444</v>
      </c>
      <c r="BQ190" t="s">
        <v>740</v>
      </c>
      <c r="BR190" t="s">
        <v>143</v>
      </c>
      <c r="BS190" t="s">
        <v>444</v>
      </c>
      <c r="BT190" t="s">
        <v>444</v>
      </c>
      <c r="BU190" t="s">
        <v>444</v>
      </c>
      <c r="BV190" t="s">
        <v>444</v>
      </c>
      <c r="BW190" t="s">
        <v>740</v>
      </c>
      <c r="BX190" t="s">
        <v>143</v>
      </c>
      <c r="BY190" t="s">
        <v>444</v>
      </c>
      <c r="BZ190" t="s">
        <v>444</v>
      </c>
      <c r="CA190" t="s">
        <v>444</v>
      </c>
      <c r="CB190" t="s">
        <v>444</v>
      </c>
      <c r="CC190" t="s">
        <v>740</v>
      </c>
      <c r="CD190" t="s">
        <v>143</v>
      </c>
      <c r="CE190" t="s">
        <v>444</v>
      </c>
      <c r="CF190" t="s">
        <v>444</v>
      </c>
      <c r="CG190" t="s">
        <v>444</v>
      </c>
      <c r="CH190" t="s">
        <v>444</v>
      </c>
      <c r="CI190" t="s">
        <v>740</v>
      </c>
      <c r="CJ190" t="s">
        <v>143</v>
      </c>
      <c r="CK190" t="s">
        <v>444</v>
      </c>
      <c r="CL190" t="s">
        <v>444</v>
      </c>
      <c r="CM190" t="s">
        <v>444</v>
      </c>
      <c r="CN190" t="s">
        <v>444</v>
      </c>
      <c r="CO190" t="s">
        <v>740</v>
      </c>
      <c r="CP190" t="s">
        <v>143</v>
      </c>
      <c r="CQ190" t="s">
        <v>444</v>
      </c>
      <c r="CR190" t="s">
        <v>444</v>
      </c>
      <c r="CS190" t="s">
        <v>444</v>
      </c>
      <c r="CT190" t="s">
        <v>444</v>
      </c>
      <c r="CU190" t="s">
        <v>444</v>
      </c>
      <c r="CV190" t="s">
        <v>2815</v>
      </c>
      <c r="CW190" t="s">
        <v>2736</v>
      </c>
      <c r="CX190" t="s">
        <v>2816</v>
      </c>
      <c r="CY190" t="s">
        <v>1683</v>
      </c>
      <c r="CZ190" t="s">
        <v>1684</v>
      </c>
      <c r="DA190" t="s">
        <v>444</v>
      </c>
      <c r="DB190" t="s">
        <v>444</v>
      </c>
      <c r="DC190" t="s">
        <v>444</v>
      </c>
      <c r="DD190" t="s">
        <v>444</v>
      </c>
      <c r="DE190" t="s">
        <v>444</v>
      </c>
      <c r="DF190" t="s">
        <v>444</v>
      </c>
      <c r="DG190" t="s">
        <v>444</v>
      </c>
      <c r="DH190" t="s">
        <v>444</v>
      </c>
      <c r="DI190" t="s">
        <v>443</v>
      </c>
      <c r="DJ190" t="s">
        <v>282</v>
      </c>
      <c r="DK190" t="s">
        <v>528</v>
      </c>
      <c r="DL190" t="s">
        <v>1440</v>
      </c>
      <c r="DM190" t="s">
        <v>444</v>
      </c>
      <c r="DN190" t="s">
        <v>444</v>
      </c>
      <c r="DO190" t="s">
        <v>444</v>
      </c>
      <c r="DP190" t="s">
        <v>444</v>
      </c>
      <c r="DQ190" t="s">
        <v>444</v>
      </c>
      <c r="DR190" t="s">
        <v>444</v>
      </c>
      <c r="DS190" t="s">
        <v>444</v>
      </c>
      <c r="DT190" s="24" t="s">
        <v>444</v>
      </c>
      <c r="DU190" s="24" t="s">
        <v>444</v>
      </c>
      <c r="DV190" t="s">
        <v>444</v>
      </c>
      <c r="DW190" t="s">
        <v>444</v>
      </c>
      <c r="DX190" s="24" t="s">
        <v>444</v>
      </c>
      <c r="DY190" s="24" t="s">
        <v>444</v>
      </c>
      <c r="DZ190" t="s">
        <v>444</v>
      </c>
      <c r="EA190" t="s">
        <v>444</v>
      </c>
      <c r="EB190" s="24" t="s">
        <v>444</v>
      </c>
      <c r="EC190" s="24" t="s">
        <v>444</v>
      </c>
      <c r="ED190" t="s">
        <v>444</v>
      </c>
      <c r="EE190" t="s">
        <v>444</v>
      </c>
      <c r="EF190" s="24" t="s">
        <v>444</v>
      </c>
      <c r="EG190" s="24" t="s">
        <v>444</v>
      </c>
      <c r="EH190" t="s">
        <v>444</v>
      </c>
      <c r="EI190" t="s">
        <v>444</v>
      </c>
      <c r="EJ190" s="24" t="s">
        <v>444</v>
      </c>
      <c r="EK190" s="24" t="s">
        <v>444</v>
      </c>
      <c r="EL190" t="s">
        <v>444</v>
      </c>
      <c r="EM190" t="s">
        <v>444</v>
      </c>
      <c r="EN190" s="24" t="s">
        <v>444</v>
      </c>
      <c r="EO190" s="24" t="s">
        <v>444</v>
      </c>
      <c r="EP190" t="s">
        <v>444</v>
      </c>
      <c r="EQ190" t="s">
        <v>444</v>
      </c>
      <c r="ER190" s="24" t="s">
        <v>444</v>
      </c>
      <c r="ES190" s="24" t="s">
        <v>444</v>
      </c>
      <c r="ET190" t="s">
        <v>444</v>
      </c>
      <c r="EU190" t="s">
        <v>444</v>
      </c>
      <c r="EV190" s="24" t="s">
        <v>444</v>
      </c>
      <c r="EW190" s="24" t="s">
        <v>444</v>
      </c>
      <c r="EX190" t="s">
        <v>444</v>
      </c>
      <c r="EY190" t="s">
        <v>444</v>
      </c>
      <c r="EZ190" s="24" t="s">
        <v>444</v>
      </c>
      <c r="FA190" s="24" t="s">
        <v>444</v>
      </c>
      <c r="FB190" t="s">
        <v>444</v>
      </c>
      <c r="FC190" t="s">
        <v>444</v>
      </c>
      <c r="FD190" s="24" t="s">
        <v>444</v>
      </c>
      <c r="FE190" s="24" t="s">
        <v>444</v>
      </c>
      <c r="FF190" t="s">
        <v>444</v>
      </c>
      <c r="FG190" t="s">
        <v>444</v>
      </c>
      <c r="FH190" s="24" t="s">
        <v>444</v>
      </c>
      <c r="FI190" s="24" t="s">
        <v>444</v>
      </c>
      <c r="FJ190" t="s">
        <v>444</v>
      </c>
      <c r="FK190" t="s">
        <v>444</v>
      </c>
      <c r="FL190" s="24" t="s">
        <v>444</v>
      </c>
      <c r="FM190" s="24" t="s">
        <v>444</v>
      </c>
      <c r="FN190" t="s">
        <v>444</v>
      </c>
      <c r="FO190" t="s">
        <v>444</v>
      </c>
      <c r="FP190" s="24" t="s">
        <v>444</v>
      </c>
      <c r="FQ190" s="24" t="s">
        <v>444</v>
      </c>
      <c r="FR190" t="s">
        <v>444</v>
      </c>
      <c r="FS190" t="s">
        <v>444</v>
      </c>
      <c r="FT190" s="24" t="s">
        <v>444</v>
      </c>
      <c r="FU190" s="24" t="s">
        <v>444</v>
      </c>
      <c r="FV190" t="s">
        <v>444</v>
      </c>
      <c r="FW190" t="s">
        <v>444</v>
      </c>
      <c r="FX190" s="24" t="s">
        <v>444</v>
      </c>
      <c r="FY190" s="24" t="s">
        <v>444</v>
      </c>
      <c r="FZ190" t="s">
        <v>444</v>
      </c>
      <c r="GA190" t="s">
        <v>444</v>
      </c>
      <c r="GB190" s="24" t="s">
        <v>444</v>
      </c>
      <c r="GC190" s="24" t="s">
        <v>444</v>
      </c>
      <c r="GD190" t="s">
        <v>444</v>
      </c>
      <c r="GE190" t="s">
        <v>444</v>
      </c>
      <c r="GF190" s="24" t="s">
        <v>444</v>
      </c>
      <c r="GG190" s="24" t="s">
        <v>444</v>
      </c>
      <c r="GH190" t="s">
        <v>15</v>
      </c>
      <c r="GI190" s="24" t="s">
        <v>481</v>
      </c>
      <c r="GJ190" s="24" t="s">
        <v>481</v>
      </c>
      <c r="GK190" t="s">
        <v>494</v>
      </c>
      <c r="GL190" t="s">
        <v>494</v>
      </c>
      <c r="GM190" s="24" t="s">
        <v>496</v>
      </c>
      <c r="GN190" s="24" t="s">
        <v>496</v>
      </c>
      <c r="GO190" t="s">
        <v>444</v>
      </c>
      <c r="GP190" t="s">
        <v>444</v>
      </c>
      <c r="GQ190" s="24" t="s">
        <v>444</v>
      </c>
      <c r="GR190" s="24" t="s">
        <v>444</v>
      </c>
      <c r="GS190" t="s">
        <v>444</v>
      </c>
      <c r="GT190" t="s">
        <v>444</v>
      </c>
      <c r="GU190" s="24" t="s">
        <v>444</v>
      </c>
      <c r="GV190" s="24" t="s">
        <v>444</v>
      </c>
      <c r="GW190" t="s">
        <v>444</v>
      </c>
      <c r="GX190" t="s">
        <v>444</v>
      </c>
      <c r="GY190" s="24" t="s">
        <v>444</v>
      </c>
      <c r="GZ190" s="24" t="s">
        <v>444</v>
      </c>
      <c r="HA190" t="s">
        <v>444</v>
      </c>
      <c r="HB190" t="s">
        <v>444</v>
      </c>
      <c r="HC190" s="24" t="s">
        <v>444</v>
      </c>
      <c r="HD190" s="24" t="s">
        <v>444</v>
      </c>
      <c r="HE190" t="s">
        <v>444</v>
      </c>
      <c r="HF190" t="s">
        <v>444</v>
      </c>
      <c r="HG190" s="24" t="s">
        <v>444</v>
      </c>
      <c r="HH190" s="24" t="s">
        <v>444</v>
      </c>
      <c r="HI190" t="s">
        <v>444</v>
      </c>
      <c r="HJ190" t="s">
        <v>444</v>
      </c>
      <c r="HK190" s="24" t="s">
        <v>444</v>
      </c>
      <c r="HL190" s="24" t="s">
        <v>444</v>
      </c>
      <c r="HM190" t="s">
        <v>444</v>
      </c>
      <c r="HN190" t="s">
        <v>444</v>
      </c>
      <c r="HO190" s="24" t="s">
        <v>444</v>
      </c>
      <c r="HP190" s="24" t="s">
        <v>444</v>
      </c>
      <c r="HQ190" t="s">
        <v>444</v>
      </c>
      <c r="HR190" t="s">
        <v>444</v>
      </c>
      <c r="HS190" s="24" t="s">
        <v>444</v>
      </c>
      <c r="HT190" s="24" t="s">
        <v>444</v>
      </c>
      <c r="HU190" t="s">
        <v>444</v>
      </c>
      <c r="HV190" t="s">
        <v>444</v>
      </c>
      <c r="HW190" s="24" t="s">
        <v>444</v>
      </c>
      <c r="HX190" s="24" t="s">
        <v>444</v>
      </c>
      <c r="HY190" t="s">
        <v>444</v>
      </c>
      <c r="HZ190" t="s">
        <v>444</v>
      </c>
      <c r="IA190" t="s">
        <v>2815</v>
      </c>
      <c r="IB190" t="s">
        <v>2736</v>
      </c>
      <c r="IC190" t="s">
        <v>3048</v>
      </c>
      <c r="ID190" s="33" t="b" cm="1">
        <f t="array" ref="ID190">_xlfn.IFNA(MATCH($A$2,_xlfn.NUMBERVALUE(Table_Query_from_MF_DSNP62[[#This Row],[CL_GLACCT_DR1]:[CL_GLACCT_CR4]]),0),0)&gt;=1</f>
        <v>1</v>
      </c>
      <c r="IE190" s="33" t="b">
        <f>OR(Table_Query_from_MF_DSNP62[[#This Row],[Pair1]:[Pair25]])</f>
        <v>1</v>
      </c>
      <c r="IF190" s="33">
        <f>_xlfn.IFNA(MATCH(TRUE,Table_Query_from_MF_DSNP62[[#This Row],[Pair1]:[Pair25]],0),"none")</f>
        <v>1</v>
      </c>
      <c r="IG190" s="33" t="b">
        <f>AND($A$2&gt;=_xlfn.NUMBERVALUE(Table_Query_from_MF_DSNP62[[#This Row],[CL_GL_ACCT_FR1]]),$A$2&lt;=_xlfn.NUMBERVALUE(Table_Query_from_MF_DSNP62[[#This Row],[CL_GL_ACCT_TO1]]))</f>
        <v>1</v>
      </c>
      <c r="IH190" s="33" t="b">
        <f>AND($A$2&gt;=_xlfn.NUMBERVALUE(Table_Query_from_MF_DSNP62[[#This Row],[CL_GL_ACCT_FR2]]),$A$2&lt;=_xlfn.NUMBERVALUE(Table_Query_from_MF_DSNP62[[#This Row],[CL_GL_ACCT_TO2]]))</f>
        <v>1</v>
      </c>
      <c r="II190" s="33" t="b">
        <f>AND($A$2&gt;=_xlfn.NUMBERVALUE(Table_Query_from_MF_DSNP62[[#This Row],[CL_GL_ACCT_FR3]]),$A$2&lt;=_xlfn.NUMBERVALUE(Table_Query_from_MF_DSNP62[[#This Row],[CL_GL_ACCT_TO3]]))</f>
        <v>1</v>
      </c>
      <c r="IJ190" s="33" t="b">
        <f>AND($A$2&gt;=_xlfn.NUMBERVALUE(Table_Query_from_MF_DSNP62[[#This Row],[CL_GL_ACCT_FR4]]),$A$2&lt;=_xlfn.NUMBERVALUE(Table_Query_from_MF_DSNP62[[#This Row],[CL_GL_ACCT_TO4]]))</f>
        <v>1</v>
      </c>
      <c r="IK190" s="33" t="b">
        <f>AND($A$2&gt;=_xlfn.NUMBERVALUE(Table_Query_from_MF_DSNP62[[#This Row],[CL_GL_ACCT_FR5]]),$A$2&lt;=_xlfn.NUMBERVALUE(Table_Query_from_MF_DSNP62[[#This Row],[CL_GL_ACCT_TO5]]))</f>
        <v>1</v>
      </c>
      <c r="IL190" s="33" t="b">
        <f>AND($A$2&gt;=_xlfn.NUMBERVALUE(Table_Query_from_MF_DSNP62[[#This Row],[CL_GL_ACCT_FR6]]),$A$2&lt;=_xlfn.NUMBERVALUE(Table_Query_from_MF_DSNP62[[#This Row],[CL_GL_ACCT_TO6]]))</f>
        <v>1</v>
      </c>
      <c r="IM190" s="33" t="b">
        <f>AND($A$2&gt;=_xlfn.NUMBERVALUE(Table_Query_from_MF_DSNP62[[#This Row],[CL_GL_ACCT_FR7]]),$A$2&lt;=_xlfn.NUMBERVALUE(Table_Query_from_MF_DSNP62[[#This Row],[CL_GL_ACCT_TO7]]))</f>
        <v>1</v>
      </c>
      <c r="IN190" s="33" t="b">
        <f>AND($A$2&gt;=_xlfn.NUMBERVALUE(Table_Query_from_MF_DSNP62[[#This Row],[CL_GL_ACCT_FR8]]),$A$2&lt;=_xlfn.NUMBERVALUE(Table_Query_from_MF_DSNP62[[#This Row],[CL_GL_ACCT_TO8]]))</f>
        <v>1</v>
      </c>
      <c r="IO190" s="33" t="b">
        <f>AND($A$2&gt;=_xlfn.NUMBERVALUE(Table_Query_from_MF_DSNP62[[#This Row],[CL_GL_ACCT_FR9]]),$A$2&lt;=_xlfn.NUMBERVALUE(Table_Query_from_MF_DSNP62[[#This Row],[CL_GL_ACCT_TO9]]))</f>
        <v>1</v>
      </c>
      <c r="IP190" s="33" t="b">
        <f>AND($A$2&gt;=_xlfn.NUMBERVALUE(Table_Query_from_MF_DSNP62[[#This Row],[CL_GL_ACCT_FR10]]),$A$2&lt;=_xlfn.NUMBERVALUE(Table_Query_from_MF_DSNP62[[#This Row],[CL_GL_ACCT_TO10]]))</f>
        <v>1</v>
      </c>
      <c r="IQ190" s="33" t="b">
        <f>AND($A$2&gt;=_xlfn.NUMBERVALUE(Table_Query_from_MF_DSNP62[[#This Row],[CL_GL_ACCT_FR11]]),$A$2&lt;=_xlfn.NUMBERVALUE(Table_Query_from_MF_DSNP62[[#This Row],[CL_GL_ACCT_TO11]]))</f>
        <v>1</v>
      </c>
      <c r="IR190" s="33" t="b">
        <f>AND($A$2&gt;=_xlfn.NUMBERVALUE(Table_Query_from_MF_DSNP62[[#This Row],[CL_GL_ACCT_FR12]]),$A$2&lt;=_xlfn.NUMBERVALUE(Table_Query_from_MF_DSNP62[[#This Row],[CL_GL_ACCT_TO12]]))</f>
        <v>1</v>
      </c>
      <c r="IS190" s="33" t="b">
        <f>AND($A$2&gt;=_xlfn.NUMBERVALUE(Table_Query_from_MF_DSNP62[[#This Row],[CL_GL_ACCT_FR13]]),$A$2&lt;=_xlfn.NUMBERVALUE(Table_Query_from_MF_DSNP62[[#This Row],[CL_GL_ACCT_TO13]]))</f>
        <v>1</v>
      </c>
      <c r="IT190" s="33" t="b">
        <f>AND($A$2&gt;=_xlfn.NUMBERVALUE(Table_Query_from_MF_DSNP62[[#This Row],[CL_GL_ACCT_FR14]]),$A$2&lt;=_xlfn.NUMBERVALUE(Table_Query_from_MF_DSNP62[[#This Row],[CL_GL_ACCT_TO14]]))</f>
        <v>1</v>
      </c>
      <c r="IU190" s="33" t="b">
        <f>AND($A$2&gt;=_xlfn.NUMBERVALUE(Table_Query_from_MF_DSNP62[[#This Row],[CL_GL_ACCT_FR15]]),$A$2&lt;=_xlfn.NUMBERVALUE(Table_Query_from_MF_DSNP62[[#This Row],[CL_GL_ACCT_TO15]]))</f>
        <v>1</v>
      </c>
      <c r="IV190" s="33" t="b">
        <f>AND($A$2&gt;=_xlfn.NUMBERVALUE(Table_Query_from_MF_DSNP62[[#This Row],[CL_GL_ACCT_FR16]]),$A$2&lt;=_xlfn.NUMBERVALUE(Table_Query_from_MF_DSNP62[[#This Row],[CL_GL_ACCT_TO16]]))</f>
        <v>1</v>
      </c>
      <c r="IW190" s="33" t="b">
        <f>AND($A$2&gt;=_xlfn.NUMBERVALUE(Table_Query_from_MF_DSNP62[[#This Row],[CL_GL_ACCT_FR17]]),$A$2&lt;=_xlfn.NUMBERVALUE(Table_Query_from_MF_DSNP62[[#This Row],[CL_GL_ACCT_TO17]]))</f>
        <v>1</v>
      </c>
      <c r="IX190" s="33" t="b">
        <f>AND($A$2&gt;=_xlfn.NUMBERVALUE(Table_Query_from_MF_DSNP62[[#This Row],[CL_GL_ACCT_FR18]]),$A$2&lt;=_xlfn.NUMBERVALUE(Table_Query_from_MF_DSNP62[[#This Row],[CL_GL_ACCT_TO18]]))</f>
        <v>1</v>
      </c>
      <c r="IY190" s="33" t="b">
        <f>AND($A$2&gt;=_xlfn.NUMBERVALUE(Table_Query_from_MF_DSNP62[[#This Row],[CL_GL_ACCT_FR19]]),$A$2&lt;=_xlfn.NUMBERVALUE(Table_Query_from_MF_DSNP62[[#This Row],[CL_GL_ACCT_TO19]]))</f>
        <v>1</v>
      </c>
      <c r="IZ190" s="33" t="b">
        <f>AND($A$2&gt;=_xlfn.NUMBERVALUE(Table_Query_from_MF_DSNP62[[#This Row],[CL_GL_ACCT_FR20]]),$A$2&lt;=_xlfn.NUMBERVALUE(Table_Query_from_MF_DSNP62[[#This Row],[CL_GL_ACCT_TO20]]))</f>
        <v>1</v>
      </c>
      <c r="JA190" s="33" t="b">
        <f>AND($A$2&gt;=_xlfn.NUMBERVALUE(Table_Query_from_MF_DSNP62[[#This Row],[CL_GL_ACCT_FR21]]),$A$2&lt;=_xlfn.NUMBERVALUE(Table_Query_from_MF_DSNP62[[#This Row],[CL_GL_ACCT_TO21]]))</f>
        <v>1</v>
      </c>
      <c r="JB190" s="33" t="b">
        <f>AND($A$2&gt;=_xlfn.NUMBERVALUE(Table_Query_from_MF_DSNP62[[#This Row],[CL_GL_ACCT_FR22]]),$A$2&lt;=_xlfn.NUMBERVALUE(Table_Query_from_MF_DSNP62[[#This Row],[CL_GL_ACCT_TO22]]))</f>
        <v>1</v>
      </c>
      <c r="JC190" s="33" t="b">
        <f>AND($A$2&gt;=_xlfn.NUMBERVALUE(Table_Query_from_MF_DSNP62[[#This Row],[CL_GL_ACCT_FR23]]),$A$2&lt;=_xlfn.NUMBERVALUE(Table_Query_from_MF_DSNP62[[#This Row],[CL_GL_ACCT_TO23]]))</f>
        <v>1</v>
      </c>
      <c r="JD190" s="33" t="b">
        <f>AND($A$2&gt;=_xlfn.NUMBERVALUE(Table_Query_from_MF_DSNP62[[#This Row],[CL_GL_ACCT_FR24]]),$A$2&lt;=_xlfn.NUMBERVALUE(Table_Query_from_MF_DSNP62[[#This Row],[CL_GL_ACCT_TO24]]))</f>
        <v>1</v>
      </c>
      <c r="JE190" s="33" t="b">
        <f>AND($A$2&gt;=_xlfn.NUMBERVALUE(Table_Query_from_MF_DSNP62[[#This Row],[CL_GL_ACCT_FR25]]),$A$2&lt;=_xlfn.NUMBERVALUE(Table_Query_from_MF_DSNP62[[#This Row],[CL_GL_ACCT_TO25]]))</f>
        <v>1</v>
      </c>
      <c r="JF190" s="33" t="b">
        <f>OR(Table_Query_from_MF_DSNP62[[#This Row],[PairA]:[PairO]])</f>
        <v>1</v>
      </c>
      <c r="JG190" s="33">
        <f>_xlfn.IFNA(MATCH(TRUE,Table_Query_from_MF_DSNP62[[#This Row],[PairA]:[PairO]],0),"none")</f>
        <v>4</v>
      </c>
      <c r="JH190" s="33" t="b">
        <f>AND($B$2&gt;=_xlfn.NUMBERVALUE(Table_Query_from_MF_DSNP62[[#This Row],[CL_CMP_OBJ_FR1]]),$B$2&lt;=_xlfn.NUMBERVALUE(Table_Query_from_MF_DSNP62[[#This Row],[CL_CMP_OBJ_TO1]]))</f>
        <v>0</v>
      </c>
      <c r="JI190" s="33" t="b">
        <f>AND($B$2&gt;=_xlfn.NUMBERVALUE(Table_Query_from_MF_DSNP62[[#This Row],[CL_CMP_OBJ_FR2]]),$B$2&lt;=_xlfn.NUMBERVALUE(Table_Query_from_MF_DSNP62[[#This Row],[CL_CMP_OBJ_TO2]]))</f>
        <v>0</v>
      </c>
      <c r="JJ190" s="33" t="b">
        <f>AND($B$2&gt;=_xlfn.NUMBERVALUE(Table_Query_from_MF_DSNP62[[#This Row],[CL_CMP_OBJ_FR3]]),$B$2&lt;=_xlfn.NUMBERVALUE(Table_Query_from_MF_DSNP62[[#This Row],[CL_CMP_OBJ_TO3]]))</f>
        <v>0</v>
      </c>
      <c r="JK190" s="33" t="b">
        <f>AND($B$2&gt;=_xlfn.NUMBERVALUE(Table_Query_from_MF_DSNP62[[#This Row],[CL_CMP_OBJ_FR4]]),$B$2&lt;=_xlfn.NUMBERVALUE(Table_Query_from_MF_DSNP62[[#This Row],[CL_CMP_OBJ_TO4]]))</f>
        <v>1</v>
      </c>
      <c r="JL190" s="33" t="b">
        <f>AND($B$2&gt;=_xlfn.NUMBERVALUE(Table_Query_from_MF_DSNP62[[#This Row],[CL_CMP_OBJ_FR5]]),$B$2&lt;=_xlfn.NUMBERVALUE(Table_Query_from_MF_DSNP62[[#This Row],[CL_CMP_OBJ_TO5]]))</f>
        <v>1</v>
      </c>
      <c r="JM190" s="33" t="b">
        <f>AND($B$2&gt;=_xlfn.NUMBERVALUE(Table_Query_from_MF_DSNP62[[#This Row],[CL_CMP_OBJ_FR6]]),$B$2&lt;=_xlfn.NUMBERVALUE(Table_Query_from_MF_DSNP62[[#This Row],[CL_CMP_OBJ_TO6]]))</f>
        <v>1</v>
      </c>
      <c r="JN190" s="33" t="b">
        <f>AND($B$2&gt;=_xlfn.NUMBERVALUE(Table_Query_from_MF_DSNP62[[#This Row],[CL_CMP_OBJ_FR7]]),$B$2&lt;=_xlfn.NUMBERVALUE(Table_Query_from_MF_DSNP62[[#This Row],[CL_CMP_OBJ_TO7]]))</f>
        <v>1</v>
      </c>
      <c r="JO190" s="33" t="b">
        <f>AND($B$2&gt;=_xlfn.NUMBERVALUE(Table_Query_from_MF_DSNP62[[#This Row],[CL_CMP_OBJ_FR8]]),$B$2&lt;=_xlfn.NUMBERVALUE(Table_Query_from_MF_DSNP62[[#This Row],[CL_CMP_OBJ_TO8]]))</f>
        <v>1</v>
      </c>
      <c r="JP190" s="33" t="b">
        <f>AND($B$2&gt;=_xlfn.NUMBERVALUE(Table_Query_from_MF_DSNP62[[#This Row],[CL_CMP_OBJ_FR9]]),$B$2&lt;=_xlfn.NUMBERVALUE(Table_Query_from_MF_DSNP62[[#This Row],[CL_CMP_OBJ_TO9]]))</f>
        <v>1</v>
      </c>
      <c r="JQ190" s="33" t="b">
        <f>AND($B$2&gt;=_xlfn.NUMBERVALUE(Table_Query_from_MF_DSNP62[[#This Row],[CL_CMP_OBJ_FR10]]),$B$2&lt;=_xlfn.NUMBERVALUE(Table_Query_from_MF_DSNP62[[#This Row],[CL_CMP_OBJ_TO10]]))</f>
        <v>1</v>
      </c>
      <c r="JR190" s="33" t="b">
        <f>AND($B$2&gt;=_xlfn.NUMBERVALUE(Table_Query_from_MF_DSNP62[[#This Row],[CL_CMP_OBJ_FR11]]),$B$2&lt;=_xlfn.NUMBERVALUE(Table_Query_from_MF_DSNP62[[#This Row],[CL_CMP_OBJ_TO11]]))</f>
        <v>1</v>
      </c>
      <c r="JS190" s="33" t="b">
        <f>AND($B$2&gt;=_xlfn.NUMBERVALUE(Table_Query_from_MF_DSNP62[[#This Row],[CL_CMP_OBJ_FR12]]),$B$2&lt;=_xlfn.NUMBERVALUE(Table_Query_from_MF_DSNP62[[#This Row],[CL_CMP_OBJ_TO12]]))</f>
        <v>1</v>
      </c>
      <c r="JT190" s="33" t="b">
        <f>AND($B$2&gt;=_xlfn.NUMBERVALUE(Table_Query_from_MF_DSNP62[[#This Row],[CL_CMP_OBJ_FR13]]),$B$2&lt;=_xlfn.NUMBERVALUE(Table_Query_from_MF_DSNP62[[#This Row],[CL_CMP_OBJ_TO13]]))</f>
        <v>1</v>
      </c>
      <c r="JU190" s="33" t="b">
        <f>AND($B$2&gt;=_xlfn.NUMBERVALUE(Table_Query_from_MF_DSNP62[[#This Row],[CL_CMP_OBJ_FR14]]),$B$2&lt;=_xlfn.NUMBERVALUE(Table_Query_from_MF_DSNP62[[#This Row],[CL_CMP_OBJ_TO14]]))</f>
        <v>1</v>
      </c>
      <c r="JV190" s="33" t="b">
        <f>AND($B$2&gt;=_xlfn.NUMBERVALUE(Table_Query_from_MF_DSNP62[[#This Row],[CL_CMP_OBJ_FR15]]),$B$2&lt;=_xlfn.NUMBERVALUE(Table_Query_from_MF_DSNP62[[#This Row],[CL_CMP_OBJ_TO15]]))</f>
        <v>1</v>
      </c>
    </row>
    <row r="191" spans="1:282" x14ac:dyDescent="0.25">
      <c r="A191" t="b">
        <f>OR(,Table_Query_from_MF_DSNP62[[#This Row],[Desired GL included as "hard-coded" GL?]],Table_Query_from_MF_DSNP62[[#This Row],[Desired GL included as "Open GL"?]])</f>
        <v>1</v>
      </c>
      <c r="B191" t="b">
        <f>Table_Query_from_MF_DSNP62[[#This Row],[Desired CObj included as "Open CObj"?]]</f>
        <v>1</v>
      </c>
      <c r="C191" t="s">
        <v>1001</v>
      </c>
      <c r="D191" t="s">
        <v>1688</v>
      </c>
      <c r="E191" t="s">
        <v>8</v>
      </c>
      <c r="F191" s="24" t="s">
        <v>165</v>
      </c>
      <c r="G191" t="s">
        <v>167</v>
      </c>
      <c r="H191" s="24" t="s">
        <v>444</v>
      </c>
      <c r="I191" t="s">
        <v>444</v>
      </c>
      <c r="J191" s="24" t="s">
        <v>444</v>
      </c>
      <c r="K191" t="s">
        <v>444</v>
      </c>
      <c r="L191" s="24" t="s">
        <v>444</v>
      </c>
      <c r="M191" t="s">
        <v>444</v>
      </c>
      <c r="N191" t="s">
        <v>444</v>
      </c>
      <c r="O191" t="s">
        <v>444</v>
      </c>
      <c r="P191" t="s">
        <v>444</v>
      </c>
      <c r="Q191" t="s">
        <v>15</v>
      </c>
      <c r="R191" t="s">
        <v>444</v>
      </c>
      <c r="S191" t="s">
        <v>442</v>
      </c>
      <c r="T191" t="s">
        <v>447</v>
      </c>
      <c r="U191" t="s">
        <v>442</v>
      </c>
      <c r="V191" t="s">
        <v>442</v>
      </c>
      <c r="W191" t="s">
        <v>442</v>
      </c>
      <c r="X191" t="s">
        <v>442</v>
      </c>
      <c r="Y191" t="s">
        <v>442</v>
      </c>
      <c r="Z191" t="s">
        <v>442</v>
      </c>
      <c r="AA191" t="s">
        <v>442</v>
      </c>
      <c r="AB191" t="s">
        <v>442</v>
      </c>
      <c r="AC191" t="s">
        <v>444</v>
      </c>
      <c r="AD191" t="s">
        <v>15</v>
      </c>
      <c r="AE191" t="s">
        <v>447</v>
      </c>
      <c r="AF191" t="s">
        <v>447</v>
      </c>
      <c r="AG191" t="s">
        <v>442</v>
      </c>
      <c r="AH191" t="s">
        <v>442</v>
      </c>
      <c r="AI191" t="s">
        <v>447</v>
      </c>
      <c r="AJ191" t="s">
        <v>442</v>
      </c>
      <c r="AK191" t="s">
        <v>442</v>
      </c>
      <c r="AL191" t="s">
        <v>442</v>
      </c>
      <c r="AM191" t="s">
        <v>442</v>
      </c>
      <c r="AN191" t="s">
        <v>442</v>
      </c>
      <c r="AO191" t="s">
        <v>444</v>
      </c>
      <c r="AP191" t="s">
        <v>442</v>
      </c>
      <c r="AQ191" t="s">
        <v>528</v>
      </c>
      <c r="AR191" t="s">
        <v>282</v>
      </c>
      <c r="AS191" t="s">
        <v>162</v>
      </c>
      <c r="AT191" t="s">
        <v>10</v>
      </c>
      <c r="AU191" t="s">
        <v>444</v>
      </c>
      <c r="AV191" t="s">
        <v>442</v>
      </c>
      <c r="AW191" t="s">
        <v>444</v>
      </c>
      <c r="AX191" t="s">
        <v>444</v>
      </c>
      <c r="AY191" t="s">
        <v>444</v>
      </c>
      <c r="AZ191" t="s">
        <v>7</v>
      </c>
      <c r="BA191" t="s">
        <v>161</v>
      </c>
      <c r="BB191" t="s">
        <v>444</v>
      </c>
      <c r="BC191" t="s">
        <v>444</v>
      </c>
      <c r="BD191" t="s">
        <v>1359</v>
      </c>
      <c r="BE191" t="s">
        <v>842</v>
      </c>
      <c r="BF191" t="s">
        <v>1360</v>
      </c>
      <c r="BG191" t="s">
        <v>444</v>
      </c>
      <c r="BH191" t="s">
        <v>444</v>
      </c>
      <c r="BI191" t="s">
        <v>444</v>
      </c>
      <c r="BJ191" t="s">
        <v>444</v>
      </c>
      <c r="BK191" t="s">
        <v>444</v>
      </c>
      <c r="BL191" t="s">
        <v>444</v>
      </c>
      <c r="BM191" t="s">
        <v>444</v>
      </c>
      <c r="BN191" t="s">
        <v>444</v>
      </c>
      <c r="BO191" t="s">
        <v>444</v>
      </c>
      <c r="BP191" t="s">
        <v>444</v>
      </c>
      <c r="BQ191" t="s">
        <v>444</v>
      </c>
      <c r="BR191" t="s">
        <v>444</v>
      </c>
      <c r="BS191" t="s">
        <v>444</v>
      </c>
      <c r="BT191" t="s">
        <v>444</v>
      </c>
      <c r="BU191" t="s">
        <v>444</v>
      </c>
      <c r="BV191" t="s">
        <v>444</v>
      </c>
      <c r="BW191" t="s">
        <v>444</v>
      </c>
      <c r="BX191" t="s">
        <v>444</v>
      </c>
      <c r="BY191" t="s">
        <v>444</v>
      </c>
      <c r="BZ191" t="s">
        <v>444</v>
      </c>
      <c r="CA191" t="s">
        <v>444</v>
      </c>
      <c r="CB191" t="s">
        <v>444</v>
      </c>
      <c r="CC191" t="s">
        <v>444</v>
      </c>
      <c r="CD191" t="s">
        <v>444</v>
      </c>
      <c r="CE191" t="s">
        <v>444</v>
      </c>
      <c r="CF191" t="s">
        <v>444</v>
      </c>
      <c r="CG191" t="s">
        <v>444</v>
      </c>
      <c r="CH191" t="s">
        <v>444</v>
      </c>
      <c r="CI191" t="s">
        <v>444</v>
      </c>
      <c r="CJ191" t="s">
        <v>444</v>
      </c>
      <c r="CK191" t="s">
        <v>444</v>
      </c>
      <c r="CL191" t="s">
        <v>444</v>
      </c>
      <c r="CM191" t="s">
        <v>444</v>
      </c>
      <c r="CN191" t="s">
        <v>444</v>
      </c>
      <c r="CO191" t="s">
        <v>444</v>
      </c>
      <c r="CP191" t="s">
        <v>444</v>
      </c>
      <c r="CQ191" t="s">
        <v>444</v>
      </c>
      <c r="CR191" t="s">
        <v>444</v>
      </c>
      <c r="CS191" t="s">
        <v>444</v>
      </c>
      <c r="CT191" t="s">
        <v>444</v>
      </c>
      <c r="CU191" t="s">
        <v>444</v>
      </c>
      <c r="CV191" t="s">
        <v>2815</v>
      </c>
      <c r="CW191" t="s">
        <v>2736</v>
      </c>
      <c r="CX191" t="s">
        <v>3546</v>
      </c>
      <c r="CY191" t="s">
        <v>1683</v>
      </c>
      <c r="CZ191" t="s">
        <v>1684</v>
      </c>
      <c r="DA191" t="s">
        <v>1685</v>
      </c>
      <c r="DB191" t="s">
        <v>444</v>
      </c>
      <c r="DC191" t="s">
        <v>444</v>
      </c>
      <c r="DD191" t="s">
        <v>444</v>
      </c>
      <c r="DE191" t="s">
        <v>444</v>
      </c>
      <c r="DF191" t="s">
        <v>444</v>
      </c>
      <c r="DG191" t="s">
        <v>444</v>
      </c>
      <c r="DH191" t="s">
        <v>444</v>
      </c>
      <c r="DI191" t="s">
        <v>443</v>
      </c>
      <c r="DJ191" t="s">
        <v>282</v>
      </c>
      <c r="DK191" t="s">
        <v>528</v>
      </c>
      <c r="DL191" t="s">
        <v>1440</v>
      </c>
      <c r="DM191" t="s">
        <v>444</v>
      </c>
      <c r="DN191" t="s">
        <v>444</v>
      </c>
      <c r="DO191" t="s">
        <v>444</v>
      </c>
      <c r="DP191" t="s">
        <v>444</v>
      </c>
      <c r="DQ191" t="s">
        <v>444</v>
      </c>
      <c r="DR191" t="s">
        <v>444</v>
      </c>
      <c r="DS191" t="s">
        <v>444</v>
      </c>
      <c r="DT191" s="24" t="s">
        <v>444</v>
      </c>
      <c r="DU191" s="24" t="s">
        <v>444</v>
      </c>
      <c r="DV191" t="s">
        <v>444</v>
      </c>
      <c r="DW191" t="s">
        <v>444</v>
      </c>
      <c r="DX191" s="24" t="s">
        <v>444</v>
      </c>
      <c r="DY191" s="24" t="s">
        <v>444</v>
      </c>
      <c r="DZ191" t="s">
        <v>444</v>
      </c>
      <c r="EA191" t="s">
        <v>444</v>
      </c>
      <c r="EB191" s="24" t="s">
        <v>444</v>
      </c>
      <c r="EC191" s="24" t="s">
        <v>444</v>
      </c>
      <c r="ED191" t="s">
        <v>444</v>
      </c>
      <c r="EE191" t="s">
        <v>444</v>
      </c>
      <c r="EF191" s="24" t="s">
        <v>444</v>
      </c>
      <c r="EG191" s="24" t="s">
        <v>444</v>
      </c>
      <c r="EH191" t="s">
        <v>444</v>
      </c>
      <c r="EI191" t="s">
        <v>444</v>
      </c>
      <c r="EJ191" s="24" t="s">
        <v>444</v>
      </c>
      <c r="EK191" s="24" t="s">
        <v>444</v>
      </c>
      <c r="EL191" t="s">
        <v>444</v>
      </c>
      <c r="EM191" t="s">
        <v>444</v>
      </c>
      <c r="EN191" s="24" t="s">
        <v>444</v>
      </c>
      <c r="EO191" s="24" t="s">
        <v>444</v>
      </c>
      <c r="EP191" t="s">
        <v>444</v>
      </c>
      <c r="EQ191" t="s">
        <v>444</v>
      </c>
      <c r="ER191" s="24" t="s">
        <v>444</v>
      </c>
      <c r="ES191" s="24" t="s">
        <v>444</v>
      </c>
      <c r="ET191" t="s">
        <v>444</v>
      </c>
      <c r="EU191" t="s">
        <v>444</v>
      </c>
      <c r="EV191" s="24" t="s">
        <v>444</v>
      </c>
      <c r="EW191" s="24" t="s">
        <v>444</v>
      </c>
      <c r="EX191" t="s">
        <v>444</v>
      </c>
      <c r="EY191" t="s">
        <v>444</v>
      </c>
      <c r="EZ191" s="24" t="s">
        <v>444</v>
      </c>
      <c r="FA191" s="24" t="s">
        <v>444</v>
      </c>
      <c r="FB191" t="s">
        <v>444</v>
      </c>
      <c r="FC191" t="s">
        <v>444</v>
      </c>
      <c r="FD191" s="24" t="s">
        <v>444</v>
      </c>
      <c r="FE191" s="24" t="s">
        <v>444</v>
      </c>
      <c r="FF191" t="s">
        <v>444</v>
      </c>
      <c r="FG191" t="s">
        <v>444</v>
      </c>
      <c r="FH191" s="24" t="s">
        <v>444</v>
      </c>
      <c r="FI191" s="24" t="s">
        <v>444</v>
      </c>
      <c r="FJ191" t="s">
        <v>444</v>
      </c>
      <c r="FK191" t="s">
        <v>444</v>
      </c>
      <c r="FL191" s="24" t="s">
        <v>444</v>
      </c>
      <c r="FM191" s="24" t="s">
        <v>444</v>
      </c>
      <c r="FN191" t="s">
        <v>444</v>
      </c>
      <c r="FO191" t="s">
        <v>444</v>
      </c>
      <c r="FP191" s="24" t="s">
        <v>444</v>
      </c>
      <c r="FQ191" s="24" t="s">
        <v>444</v>
      </c>
      <c r="FR191" t="s">
        <v>444</v>
      </c>
      <c r="FS191" t="s">
        <v>444</v>
      </c>
      <c r="FT191" s="24" t="s">
        <v>444</v>
      </c>
      <c r="FU191" s="24" t="s">
        <v>444</v>
      </c>
      <c r="FV191" t="s">
        <v>444</v>
      </c>
      <c r="FW191" t="s">
        <v>444</v>
      </c>
      <c r="FX191" s="24" t="s">
        <v>444</v>
      </c>
      <c r="FY191" s="24" t="s">
        <v>444</v>
      </c>
      <c r="FZ191" t="s">
        <v>444</v>
      </c>
      <c r="GA191" t="s">
        <v>444</v>
      </c>
      <c r="GB191" s="24" t="s">
        <v>444</v>
      </c>
      <c r="GC191" s="24" t="s">
        <v>444</v>
      </c>
      <c r="GD191" t="s">
        <v>444</v>
      </c>
      <c r="GE191" t="s">
        <v>444</v>
      </c>
      <c r="GF191" s="24" t="s">
        <v>444</v>
      </c>
      <c r="GG191" s="24" t="s">
        <v>444</v>
      </c>
      <c r="GH191" t="s">
        <v>444</v>
      </c>
      <c r="GI191" s="24" t="s">
        <v>444</v>
      </c>
      <c r="GJ191" s="24" t="s">
        <v>444</v>
      </c>
      <c r="GK191" t="s">
        <v>444</v>
      </c>
      <c r="GL191" t="s">
        <v>444</v>
      </c>
      <c r="GM191" s="24" t="s">
        <v>444</v>
      </c>
      <c r="GN191" s="24" t="s">
        <v>444</v>
      </c>
      <c r="GO191" t="s">
        <v>444</v>
      </c>
      <c r="GP191" t="s">
        <v>444</v>
      </c>
      <c r="GQ191" s="24" t="s">
        <v>444</v>
      </c>
      <c r="GR191" s="24" t="s">
        <v>444</v>
      </c>
      <c r="GS191" t="s">
        <v>444</v>
      </c>
      <c r="GT191" t="s">
        <v>444</v>
      </c>
      <c r="GU191" s="24" t="s">
        <v>444</v>
      </c>
      <c r="GV191" s="24" t="s">
        <v>444</v>
      </c>
      <c r="GW191" t="s">
        <v>444</v>
      </c>
      <c r="GX191" t="s">
        <v>444</v>
      </c>
      <c r="GY191" s="24" t="s">
        <v>444</v>
      </c>
      <c r="GZ191" s="24" t="s">
        <v>444</v>
      </c>
      <c r="HA191" t="s">
        <v>444</v>
      </c>
      <c r="HB191" t="s">
        <v>444</v>
      </c>
      <c r="HC191" s="24" t="s">
        <v>444</v>
      </c>
      <c r="HD191" s="24" t="s">
        <v>444</v>
      </c>
      <c r="HE191" t="s">
        <v>444</v>
      </c>
      <c r="HF191" t="s">
        <v>444</v>
      </c>
      <c r="HG191" s="24" t="s">
        <v>444</v>
      </c>
      <c r="HH191" s="24" t="s">
        <v>444</v>
      </c>
      <c r="HI191" t="s">
        <v>444</v>
      </c>
      <c r="HJ191" t="s">
        <v>444</v>
      </c>
      <c r="HK191" s="24" t="s">
        <v>444</v>
      </c>
      <c r="HL191" s="24" t="s">
        <v>444</v>
      </c>
      <c r="HM191" t="s">
        <v>444</v>
      </c>
      <c r="HN191" t="s">
        <v>444</v>
      </c>
      <c r="HO191" s="24" t="s">
        <v>444</v>
      </c>
      <c r="HP191" s="24" t="s">
        <v>444</v>
      </c>
      <c r="HQ191" t="s">
        <v>444</v>
      </c>
      <c r="HR191" t="s">
        <v>444</v>
      </c>
      <c r="HS191" s="24" t="s">
        <v>444</v>
      </c>
      <c r="HT191" s="24" t="s">
        <v>444</v>
      </c>
      <c r="HU191" t="s">
        <v>444</v>
      </c>
      <c r="HV191" t="s">
        <v>444</v>
      </c>
      <c r="HW191" s="24" t="s">
        <v>444</v>
      </c>
      <c r="HX191" s="24" t="s">
        <v>444</v>
      </c>
      <c r="HY191" t="s">
        <v>444</v>
      </c>
      <c r="HZ191" t="s">
        <v>444</v>
      </c>
      <c r="IA191" t="s">
        <v>2815</v>
      </c>
      <c r="IB191" t="s">
        <v>2736</v>
      </c>
      <c r="IC191" t="s">
        <v>3049</v>
      </c>
      <c r="ID191" s="33" t="b" cm="1">
        <f t="array" ref="ID191">_xlfn.IFNA(MATCH($A$2,_xlfn.NUMBERVALUE(Table_Query_from_MF_DSNP62[[#This Row],[CL_GLACCT_DR1]:[CL_GLACCT_CR4]]),0),0)&gt;=1</f>
        <v>1</v>
      </c>
      <c r="IE191" s="33" t="b">
        <f>OR(Table_Query_from_MF_DSNP62[[#This Row],[Pair1]:[Pair25]])</f>
        <v>1</v>
      </c>
      <c r="IF191" s="33">
        <f>_xlfn.IFNA(MATCH(TRUE,Table_Query_from_MF_DSNP62[[#This Row],[Pair1]:[Pair25]],0),"none")</f>
        <v>1</v>
      </c>
      <c r="IG191" s="33" t="b">
        <f>AND($A$2&gt;=_xlfn.NUMBERVALUE(Table_Query_from_MF_DSNP62[[#This Row],[CL_GL_ACCT_FR1]]),$A$2&lt;=_xlfn.NUMBERVALUE(Table_Query_from_MF_DSNP62[[#This Row],[CL_GL_ACCT_TO1]]))</f>
        <v>1</v>
      </c>
      <c r="IH191" s="33" t="b">
        <f>AND($A$2&gt;=_xlfn.NUMBERVALUE(Table_Query_from_MF_DSNP62[[#This Row],[CL_GL_ACCT_FR2]]),$A$2&lt;=_xlfn.NUMBERVALUE(Table_Query_from_MF_DSNP62[[#This Row],[CL_GL_ACCT_TO2]]))</f>
        <v>1</v>
      </c>
      <c r="II191" s="33" t="b">
        <f>AND($A$2&gt;=_xlfn.NUMBERVALUE(Table_Query_from_MF_DSNP62[[#This Row],[CL_GL_ACCT_FR3]]),$A$2&lt;=_xlfn.NUMBERVALUE(Table_Query_from_MF_DSNP62[[#This Row],[CL_GL_ACCT_TO3]]))</f>
        <v>1</v>
      </c>
      <c r="IJ191" s="33" t="b">
        <f>AND($A$2&gt;=_xlfn.NUMBERVALUE(Table_Query_from_MF_DSNP62[[#This Row],[CL_GL_ACCT_FR4]]),$A$2&lt;=_xlfn.NUMBERVALUE(Table_Query_from_MF_DSNP62[[#This Row],[CL_GL_ACCT_TO4]]))</f>
        <v>1</v>
      </c>
      <c r="IK191" s="33" t="b">
        <f>AND($A$2&gt;=_xlfn.NUMBERVALUE(Table_Query_from_MF_DSNP62[[#This Row],[CL_GL_ACCT_FR5]]),$A$2&lt;=_xlfn.NUMBERVALUE(Table_Query_from_MF_DSNP62[[#This Row],[CL_GL_ACCT_TO5]]))</f>
        <v>1</v>
      </c>
      <c r="IL191" s="33" t="b">
        <f>AND($A$2&gt;=_xlfn.NUMBERVALUE(Table_Query_from_MF_DSNP62[[#This Row],[CL_GL_ACCT_FR6]]),$A$2&lt;=_xlfn.NUMBERVALUE(Table_Query_from_MF_DSNP62[[#This Row],[CL_GL_ACCT_TO6]]))</f>
        <v>1</v>
      </c>
      <c r="IM191" s="33" t="b">
        <f>AND($A$2&gt;=_xlfn.NUMBERVALUE(Table_Query_from_MF_DSNP62[[#This Row],[CL_GL_ACCT_FR7]]),$A$2&lt;=_xlfn.NUMBERVALUE(Table_Query_from_MF_DSNP62[[#This Row],[CL_GL_ACCT_TO7]]))</f>
        <v>1</v>
      </c>
      <c r="IN191" s="33" t="b">
        <f>AND($A$2&gt;=_xlfn.NUMBERVALUE(Table_Query_from_MF_DSNP62[[#This Row],[CL_GL_ACCT_FR8]]),$A$2&lt;=_xlfn.NUMBERVALUE(Table_Query_from_MF_DSNP62[[#This Row],[CL_GL_ACCT_TO8]]))</f>
        <v>1</v>
      </c>
      <c r="IO191" s="33" t="b">
        <f>AND($A$2&gt;=_xlfn.NUMBERVALUE(Table_Query_from_MF_DSNP62[[#This Row],[CL_GL_ACCT_FR9]]),$A$2&lt;=_xlfn.NUMBERVALUE(Table_Query_from_MF_DSNP62[[#This Row],[CL_GL_ACCT_TO9]]))</f>
        <v>1</v>
      </c>
      <c r="IP191" s="33" t="b">
        <f>AND($A$2&gt;=_xlfn.NUMBERVALUE(Table_Query_from_MF_DSNP62[[#This Row],[CL_GL_ACCT_FR10]]),$A$2&lt;=_xlfn.NUMBERVALUE(Table_Query_from_MF_DSNP62[[#This Row],[CL_GL_ACCT_TO10]]))</f>
        <v>1</v>
      </c>
      <c r="IQ191" s="33" t="b">
        <f>AND($A$2&gt;=_xlfn.NUMBERVALUE(Table_Query_from_MF_DSNP62[[#This Row],[CL_GL_ACCT_FR11]]),$A$2&lt;=_xlfn.NUMBERVALUE(Table_Query_from_MF_DSNP62[[#This Row],[CL_GL_ACCT_TO11]]))</f>
        <v>1</v>
      </c>
      <c r="IR191" s="33" t="b">
        <f>AND($A$2&gt;=_xlfn.NUMBERVALUE(Table_Query_from_MF_DSNP62[[#This Row],[CL_GL_ACCT_FR12]]),$A$2&lt;=_xlfn.NUMBERVALUE(Table_Query_from_MF_DSNP62[[#This Row],[CL_GL_ACCT_TO12]]))</f>
        <v>1</v>
      </c>
      <c r="IS191" s="33" t="b">
        <f>AND($A$2&gt;=_xlfn.NUMBERVALUE(Table_Query_from_MF_DSNP62[[#This Row],[CL_GL_ACCT_FR13]]),$A$2&lt;=_xlfn.NUMBERVALUE(Table_Query_from_MF_DSNP62[[#This Row],[CL_GL_ACCT_TO13]]))</f>
        <v>1</v>
      </c>
      <c r="IT191" s="33" t="b">
        <f>AND($A$2&gt;=_xlfn.NUMBERVALUE(Table_Query_from_MF_DSNP62[[#This Row],[CL_GL_ACCT_FR14]]),$A$2&lt;=_xlfn.NUMBERVALUE(Table_Query_from_MF_DSNP62[[#This Row],[CL_GL_ACCT_TO14]]))</f>
        <v>1</v>
      </c>
      <c r="IU191" s="33" t="b">
        <f>AND($A$2&gt;=_xlfn.NUMBERVALUE(Table_Query_from_MF_DSNP62[[#This Row],[CL_GL_ACCT_FR15]]),$A$2&lt;=_xlfn.NUMBERVALUE(Table_Query_from_MF_DSNP62[[#This Row],[CL_GL_ACCT_TO15]]))</f>
        <v>1</v>
      </c>
      <c r="IV191" s="33" t="b">
        <f>AND($A$2&gt;=_xlfn.NUMBERVALUE(Table_Query_from_MF_DSNP62[[#This Row],[CL_GL_ACCT_FR16]]),$A$2&lt;=_xlfn.NUMBERVALUE(Table_Query_from_MF_DSNP62[[#This Row],[CL_GL_ACCT_TO16]]))</f>
        <v>1</v>
      </c>
      <c r="IW191" s="33" t="b">
        <f>AND($A$2&gt;=_xlfn.NUMBERVALUE(Table_Query_from_MF_DSNP62[[#This Row],[CL_GL_ACCT_FR17]]),$A$2&lt;=_xlfn.NUMBERVALUE(Table_Query_from_MF_DSNP62[[#This Row],[CL_GL_ACCT_TO17]]))</f>
        <v>1</v>
      </c>
      <c r="IX191" s="33" t="b">
        <f>AND($A$2&gt;=_xlfn.NUMBERVALUE(Table_Query_from_MF_DSNP62[[#This Row],[CL_GL_ACCT_FR18]]),$A$2&lt;=_xlfn.NUMBERVALUE(Table_Query_from_MF_DSNP62[[#This Row],[CL_GL_ACCT_TO18]]))</f>
        <v>1</v>
      </c>
      <c r="IY191" s="33" t="b">
        <f>AND($A$2&gt;=_xlfn.NUMBERVALUE(Table_Query_from_MF_DSNP62[[#This Row],[CL_GL_ACCT_FR19]]),$A$2&lt;=_xlfn.NUMBERVALUE(Table_Query_from_MF_DSNP62[[#This Row],[CL_GL_ACCT_TO19]]))</f>
        <v>1</v>
      </c>
      <c r="IZ191" s="33" t="b">
        <f>AND($A$2&gt;=_xlfn.NUMBERVALUE(Table_Query_from_MF_DSNP62[[#This Row],[CL_GL_ACCT_FR20]]),$A$2&lt;=_xlfn.NUMBERVALUE(Table_Query_from_MF_DSNP62[[#This Row],[CL_GL_ACCT_TO20]]))</f>
        <v>1</v>
      </c>
      <c r="JA191" s="33" t="b">
        <f>AND($A$2&gt;=_xlfn.NUMBERVALUE(Table_Query_from_MF_DSNP62[[#This Row],[CL_GL_ACCT_FR21]]),$A$2&lt;=_xlfn.NUMBERVALUE(Table_Query_from_MF_DSNP62[[#This Row],[CL_GL_ACCT_TO21]]))</f>
        <v>1</v>
      </c>
      <c r="JB191" s="33" t="b">
        <f>AND($A$2&gt;=_xlfn.NUMBERVALUE(Table_Query_from_MF_DSNP62[[#This Row],[CL_GL_ACCT_FR22]]),$A$2&lt;=_xlfn.NUMBERVALUE(Table_Query_from_MF_DSNP62[[#This Row],[CL_GL_ACCT_TO22]]))</f>
        <v>1</v>
      </c>
      <c r="JC191" s="33" t="b">
        <f>AND($A$2&gt;=_xlfn.NUMBERVALUE(Table_Query_from_MF_DSNP62[[#This Row],[CL_GL_ACCT_FR23]]),$A$2&lt;=_xlfn.NUMBERVALUE(Table_Query_from_MF_DSNP62[[#This Row],[CL_GL_ACCT_TO23]]))</f>
        <v>1</v>
      </c>
      <c r="JD191" s="33" t="b">
        <f>AND($A$2&gt;=_xlfn.NUMBERVALUE(Table_Query_from_MF_DSNP62[[#This Row],[CL_GL_ACCT_FR24]]),$A$2&lt;=_xlfn.NUMBERVALUE(Table_Query_from_MF_DSNP62[[#This Row],[CL_GL_ACCT_TO24]]))</f>
        <v>1</v>
      </c>
      <c r="JE191" s="33" t="b">
        <f>AND($A$2&gt;=_xlfn.NUMBERVALUE(Table_Query_from_MF_DSNP62[[#This Row],[CL_GL_ACCT_FR25]]),$A$2&lt;=_xlfn.NUMBERVALUE(Table_Query_from_MF_DSNP62[[#This Row],[CL_GL_ACCT_TO25]]))</f>
        <v>1</v>
      </c>
      <c r="JF191" s="33" t="b">
        <f>OR(Table_Query_from_MF_DSNP62[[#This Row],[PairA]:[PairO]])</f>
        <v>1</v>
      </c>
      <c r="JG191" s="33">
        <f>_xlfn.IFNA(MATCH(TRUE,Table_Query_from_MF_DSNP62[[#This Row],[PairA]:[PairO]],0),"none")</f>
        <v>1</v>
      </c>
      <c r="JH191" s="33" t="b">
        <f>AND($B$2&gt;=_xlfn.NUMBERVALUE(Table_Query_from_MF_DSNP62[[#This Row],[CL_CMP_OBJ_FR1]]),$B$2&lt;=_xlfn.NUMBERVALUE(Table_Query_from_MF_DSNP62[[#This Row],[CL_CMP_OBJ_TO1]]))</f>
        <v>1</v>
      </c>
      <c r="JI191" s="33" t="b">
        <f>AND($B$2&gt;=_xlfn.NUMBERVALUE(Table_Query_from_MF_DSNP62[[#This Row],[CL_CMP_OBJ_FR2]]),$B$2&lt;=_xlfn.NUMBERVALUE(Table_Query_from_MF_DSNP62[[#This Row],[CL_CMP_OBJ_TO2]]))</f>
        <v>1</v>
      </c>
      <c r="JJ191" s="33" t="b">
        <f>AND($B$2&gt;=_xlfn.NUMBERVALUE(Table_Query_from_MF_DSNP62[[#This Row],[CL_CMP_OBJ_FR3]]),$B$2&lt;=_xlfn.NUMBERVALUE(Table_Query_from_MF_DSNP62[[#This Row],[CL_CMP_OBJ_TO3]]))</f>
        <v>1</v>
      </c>
      <c r="JK191" s="33" t="b">
        <f>AND($B$2&gt;=_xlfn.NUMBERVALUE(Table_Query_from_MF_DSNP62[[#This Row],[CL_CMP_OBJ_FR4]]),$B$2&lt;=_xlfn.NUMBERVALUE(Table_Query_from_MF_DSNP62[[#This Row],[CL_CMP_OBJ_TO4]]))</f>
        <v>1</v>
      </c>
      <c r="JL191" s="33" t="b">
        <f>AND($B$2&gt;=_xlfn.NUMBERVALUE(Table_Query_from_MF_DSNP62[[#This Row],[CL_CMP_OBJ_FR5]]),$B$2&lt;=_xlfn.NUMBERVALUE(Table_Query_from_MF_DSNP62[[#This Row],[CL_CMP_OBJ_TO5]]))</f>
        <v>1</v>
      </c>
      <c r="JM191" s="33" t="b">
        <f>AND($B$2&gt;=_xlfn.NUMBERVALUE(Table_Query_from_MF_DSNP62[[#This Row],[CL_CMP_OBJ_FR6]]),$B$2&lt;=_xlfn.NUMBERVALUE(Table_Query_from_MF_DSNP62[[#This Row],[CL_CMP_OBJ_TO6]]))</f>
        <v>1</v>
      </c>
      <c r="JN191" s="33" t="b">
        <f>AND($B$2&gt;=_xlfn.NUMBERVALUE(Table_Query_from_MF_DSNP62[[#This Row],[CL_CMP_OBJ_FR7]]),$B$2&lt;=_xlfn.NUMBERVALUE(Table_Query_from_MF_DSNP62[[#This Row],[CL_CMP_OBJ_TO7]]))</f>
        <v>1</v>
      </c>
      <c r="JO191" s="33" t="b">
        <f>AND($B$2&gt;=_xlfn.NUMBERVALUE(Table_Query_from_MF_DSNP62[[#This Row],[CL_CMP_OBJ_FR8]]),$B$2&lt;=_xlfn.NUMBERVALUE(Table_Query_from_MF_DSNP62[[#This Row],[CL_CMP_OBJ_TO8]]))</f>
        <v>1</v>
      </c>
      <c r="JP191" s="33" t="b">
        <f>AND($B$2&gt;=_xlfn.NUMBERVALUE(Table_Query_from_MF_DSNP62[[#This Row],[CL_CMP_OBJ_FR9]]),$B$2&lt;=_xlfn.NUMBERVALUE(Table_Query_from_MF_DSNP62[[#This Row],[CL_CMP_OBJ_TO9]]))</f>
        <v>1</v>
      </c>
      <c r="JQ191" s="33" t="b">
        <f>AND($B$2&gt;=_xlfn.NUMBERVALUE(Table_Query_from_MF_DSNP62[[#This Row],[CL_CMP_OBJ_FR10]]),$B$2&lt;=_xlfn.NUMBERVALUE(Table_Query_from_MF_DSNP62[[#This Row],[CL_CMP_OBJ_TO10]]))</f>
        <v>1</v>
      </c>
      <c r="JR191" s="33" t="b">
        <f>AND($B$2&gt;=_xlfn.NUMBERVALUE(Table_Query_from_MF_DSNP62[[#This Row],[CL_CMP_OBJ_FR11]]),$B$2&lt;=_xlfn.NUMBERVALUE(Table_Query_from_MF_DSNP62[[#This Row],[CL_CMP_OBJ_TO11]]))</f>
        <v>1</v>
      </c>
      <c r="JS191" s="33" t="b">
        <f>AND($B$2&gt;=_xlfn.NUMBERVALUE(Table_Query_from_MF_DSNP62[[#This Row],[CL_CMP_OBJ_FR12]]),$B$2&lt;=_xlfn.NUMBERVALUE(Table_Query_from_MF_DSNP62[[#This Row],[CL_CMP_OBJ_TO12]]))</f>
        <v>1</v>
      </c>
      <c r="JT191" s="33" t="b">
        <f>AND($B$2&gt;=_xlfn.NUMBERVALUE(Table_Query_from_MF_DSNP62[[#This Row],[CL_CMP_OBJ_FR13]]),$B$2&lt;=_xlfn.NUMBERVALUE(Table_Query_from_MF_DSNP62[[#This Row],[CL_CMP_OBJ_TO13]]))</f>
        <v>1</v>
      </c>
      <c r="JU191" s="33" t="b">
        <f>AND($B$2&gt;=_xlfn.NUMBERVALUE(Table_Query_from_MF_DSNP62[[#This Row],[CL_CMP_OBJ_FR14]]),$B$2&lt;=_xlfn.NUMBERVALUE(Table_Query_from_MF_DSNP62[[#This Row],[CL_CMP_OBJ_TO14]]))</f>
        <v>1</v>
      </c>
      <c r="JV191" s="33" t="b">
        <f>AND($B$2&gt;=_xlfn.NUMBERVALUE(Table_Query_from_MF_DSNP62[[#This Row],[CL_CMP_OBJ_FR15]]),$B$2&lt;=_xlfn.NUMBERVALUE(Table_Query_from_MF_DSNP62[[#This Row],[CL_CMP_OBJ_TO15]]))</f>
        <v>1</v>
      </c>
    </row>
    <row r="192" spans="1:282" x14ac:dyDescent="0.25">
      <c r="A192" t="b">
        <f>OR(,Table_Query_from_MF_DSNP62[[#This Row],[Desired GL included as "hard-coded" GL?]],Table_Query_from_MF_DSNP62[[#This Row],[Desired GL included as "Open GL"?]])</f>
        <v>1</v>
      </c>
      <c r="B192" t="b">
        <f>Table_Query_from_MF_DSNP62[[#This Row],[Desired CObj included as "Open CObj"?]]</f>
        <v>1</v>
      </c>
      <c r="C192" t="s">
        <v>1073</v>
      </c>
      <c r="D192" t="s">
        <v>1689</v>
      </c>
      <c r="E192" t="s">
        <v>8</v>
      </c>
      <c r="F192" s="24" t="s">
        <v>165</v>
      </c>
      <c r="G192" t="s">
        <v>167</v>
      </c>
      <c r="H192" s="24" t="s">
        <v>444</v>
      </c>
      <c r="I192" t="s">
        <v>444</v>
      </c>
      <c r="J192" s="24" t="s">
        <v>444</v>
      </c>
      <c r="K192" t="s">
        <v>444</v>
      </c>
      <c r="L192" s="24" t="s">
        <v>444</v>
      </c>
      <c r="M192" t="s">
        <v>444</v>
      </c>
      <c r="N192" t="s">
        <v>444</v>
      </c>
      <c r="O192" t="s">
        <v>444</v>
      </c>
      <c r="P192" t="s">
        <v>444</v>
      </c>
      <c r="Q192" t="s">
        <v>15</v>
      </c>
      <c r="R192" t="s">
        <v>444</v>
      </c>
      <c r="S192" t="s">
        <v>442</v>
      </c>
      <c r="T192" t="s">
        <v>447</v>
      </c>
      <c r="U192" t="s">
        <v>444</v>
      </c>
      <c r="V192" t="s">
        <v>444</v>
      </c>
      <c r="W192" t="s">
        <v>442</v>
      </c>
      <c r="X192" t="s">
        <v>442</v>
      </c>
      <c r="Y192" t="s">
        <v>442</v>
      </c>
      <c r="Z192" t="s">
        <v>442</v>
      </c>
      <c r="AA192" t="s">
        <v>442</v>
      </c>
      <c r="AB192" t="s">
        <v>442</v>
      </c>
      <c r="AC192" t="s">
        <v>444</v>
      </c>
      <c r="AD192" t="s">
        <v>15</v>
      </c>
      <c r="AE192" t="s">
        <v>447</v>
      </c>
      <c r="AF192" t="s">
        <v>447</v>
      </c>
      <c r="AG192" t="s">
        <v>442</v>
      </c>
      <c r="AH192" t="s">
        <v>442</v>
      </c>
      <c r="AI192" t="s">
        <v>447</v>
      </c>
      <c r="AJ192" t="s">
        <v>442</v>
      </c>
      <c r="AK192" t="s">
        <v>442</v>
      </c>
      <c r="AL192" t="s">
        <v>442</v>
      </c>
      <c r="AM192" t="s">
        <v>442</v>
      </c>
      <c r="AN192" t="s">
        <v>442</v>
      </c>
      <c r="AO192" t="s">
        <v>444</v>
      </c>
      <c r="AP192" t="s">
        <v>442</v>
      </c>
      <c r="AQ192" t="s">
        <v>282</v>
      </c>
      <c r="AR192" t="s">
        <v>528</v>
      </c>
      <c r="AS192" t="s">
        <v>162</v>
      </c>
      <c r="AT192" t="s">
        <v>10</v>
      </c>
      <c r="AU192" t="s">
        <v>444</v>
      </c>
      <c r="AV192" t="s">
        <v>442</v>
      </c>
      <c r="AW192" t="s">
        <v>444</v>
      </c>
      <c r="AX192" t="s">
        <v>444</v>
      </c>
      <c r="AY192" t="s">
        <v>444</v>
      </c>
      <c r="AZ192" t="s">
        <v>7</v>
      </c>
      <c r="BA192" t="s">
        <v>161</v>
      </c>
      <c r="BB192" t="s">
        <v>444</v>
      </c>
      <c r="BC192" t="s">
        <v>444</v>
      </c>
      <c r="BD192" t="s">
        <v>1359</v>
      </c>
      <c r="BE192" t="s">
        <v>1686</v>
      </c>
      <c r="BF192" t="s">
        <v>1360</v>
      </c>
      <c r="BG192" t="s">
        <v>444</v>
      </c>
      <c r="BH192" t="s">
        <v>444</v>
      </c>
      <c r="BI192" t="s">
        <v>444</v>
      </c>
      <c r="BJ192" t="s">
        <v>444</v>
      </c>
      <c r="BK192" t="s">
        <v>444</v>
      </c>
      <c r="BL192" t="s">
        <v>444</v>
      </c>
      <c r="BM192" t="s">
        <v>444</v>
      </c>
      <c r="BN192" t="s">
        <v>444</v>
      </c>
      <c r="BO192" t="s">
        <v>444</v>
      </c>
      <c r="BP192" t="s">
        <v>444</v>
      </c>
      <c r="BQ192" t="s">
        <v>444</v>
      </c>
      <c r="BR192" t="s">
        <v>444</v>
      </c>
      <c r="BS192" t="s">
        <v>444</v>
      </c>
      <c r="BT192" t="s">
        <v>444</v>
      </c>
      <c r="BU192" t="s">
        <v>444</v>
      </c>
      <c r="BV192" t="s">
        <v>444</v>
      </c>
      <c r="BW192" t="s">
        <v>444</v>
      </c>
      <c r="BX192" t="s">
        <v>444</v>
      </c>
      <c r="BY192" t="s">
        <v>444</v>
      </c>
      <c r="BZ192" t="s">
        <v>444</v>
      </c>
      <c r="CA192" t="s">
        <v>444</v>
      </c>
      <c r="CB192" t="s">
        <v>444</v>
      </c>
      <c r="CC192" t="s">
        <v>444</v>
      </c>
      <c r="CD192" t="s">
        <v>444</v>
      </c>
      <c r="CE192" t="s">
        <v>444</v>
      </c>
      <c r="CF192" t="s">
        <v>444</v>
      </c>
      <c r="CG192" t="s">
        <v>444</v>
      </c>
      <c r="CH192" t="s">
        <v>444</v>
      </c>
      <c r="CI192" t="s">
        <v>444</v>
      </c>
      <c r="CJ192" t="s">
        <v>444</v>
      </c>
      <c r="CK192" t="s">
        <v>444</v>
      </c>
      <c r="CL192" t="s">
        <v>444</v>
      </c>
      <c r="CM192" t="s">
        <v>444</v>
      </c>
      <c r="CN192" t="s">
        <v>444</v>
      </c>
      <c r="CO192" t="s">
        <v>444</v>
      </c>
      <c r="CP192" t="s">
        <v>444</v>
      </c>
      <c r="CQ192" t="s">
        <v>444</v>
      </c>
      <c r="CR192" t="s">
        <v>444</v>
      </c>
      <c r="CS192" t="s">
        <v>444</v>
      </c>
      <c r="CT192" t="s">
        <v>444</v>
      </c>
      <c r="CU192" t="s">
        <v>444</v>
      </c>
      <c r="CV192" t="s">
        <v>2815</v>
      </c>
      <c r="CW192" t="s">
        <v>2736</v>
      </c>
      <c r="CX192" t="s">
        <v>2816</v>
      </c>
      <c r="CY192" t="s">
        <v>1683</v>
      </c>
      <c r="CZ192" t="s">
        <v>1684</v>
      </c>
      <c r="DA192" t="s">
        <v>444</v>
      </c>
      <c r="DB192" t="s">
        <v>444</v>
      </c>
      <c r="DC192" t="s">
        <v>444</v>
      </c>
      <c r="DD192" t="s">
        <v>444</v>
      </c>
      <c r="DE192" t="s">
        <v>444</v>
      </c>
      <c r="DF192" t="s">
        <v>444</v>
      </c>
      <c r="DG192" t="s">
        <v>444</v>
      </c>
      <c r="DH192" t="s">
        <v>444</v>
      </c>
      <c r="DI192" t="s">
        <v>443</v>
      </c>
      <c r="DJ192" t="s">
        <v>282</v>
      </c>
      <c r="DK192" t="s">
        <v>528</v>
      </c>
      <c r="DL192" t="s">
        <v>1440</v>
      </c>
      <c r="DM192" t="s">
        <v>444</v>
      </c>
      <c r="DN192" t="s">
        <v>444</v>
      </c>
      <c r="DO192" t="s">
        <v>444</v>
      </c>
      <c r="DP192" t="s">
        <v>444</v>
      </c>
      <c r="DQ192" t="s">
        <v>444</v>
      </c>
      <c r="DR192" t="s">
        <v>444</v>
      </c>
      <c r="DS192" t="s">
        <v>444</v>
      </c>
      <c r="DT192" s="24" t="s">
        <v>444</v>
      </c>
      <c r="DU192" s="24" t="s">
        <v>444</v>
      </c>
      <c r="DV192" t="s">
        <v>444</v>
      </c>
      <c r="DW192" t="s">
        <v>444</v>
      </c>
      <c r="DX192" s="24" t="s">
        <v>444</v>
      </c>
      <c r="DY192" s="24" t="s">
        <v>444</v>
      </c>
      <c r="DZ192" t="s">
        <v>444</v>
      </c>
      <c r="EA192" t="s">
        <v>444</v>
      </c>
      <c r="EB192" s="24" t="s">
        <v>444</v>
      </c>
      <c r="EC192" s="24" t="s">
        <v>444</v>
      </c>
      <c r="ED192" t="s">
        <v>444</v>
      </c>
      <c r="EE192" t="s">
        <v>444</v>
      </c>
      <c r="EF192" s="24" t="s">
        <v>444</v>
      </c>
      <c r="EG192" s="24" t="s">
        <v>444</v>
      </c>
      <c r="EH192" t="s">
        <v>444</v>
      </c>
      <c r="EI192" t="s">
        <v>444</v>
      </c>
      <c r="EJ192" s="24" t="s">
        <v>444</v>
      </c>
      <c r="EK192" s="24" t="s">
        <v>444</v>
      </c>
      <c r="EL192" t="s">
        <v>444</v>
      </c>
      <c r="EM192" t="s">
        <v>444</v>
      </c>
      <c r="EN192" s="24" t="s">
        <v>444</v>
      </c>
      <c r="EO192" s="24" t="s">
        <v>444</v>
      </c>
      <c r="EP192" t="s">
        <v>444</v>
      </c>
      <c r="EQ192" t="s">
        <v>444</v>
      </c>
      <c r="ER192" s="24" t="s">
        <v>444</v>
      </c>
      <c r="ES192" s="24" t="s">
        <v>444</v>
      </c>
      <c r="ET192" t="s">
        <v>444</v>
      </c>
      <c r="EU192" t="s">
        <v>444</v>
      </c>
      <c r="EV192" s="24" t="s">
        <v>444</v>
      </c>
      <c r="EW192" s="24" t="s">
        <v>444</v>
      </c>
      <c r="EX192" t="s">
        <v>444</v>
      </c>
      <c r="EY192" t="s">
        <v>444</v>
      </c>
      <c r="EZ192" s="24" t="s">
        <v>444</v>
      </c>
      <c r="FA192" s="24" t="s">
        <v>444</v>
      </c>
      <c r="FB192" t="s">
        <v>444</v>
      </c>
      <c r="FC192" t="s">
        <v>444</v>
      </c>
      <c r="FD192" s="24" t="s">
        <v>444</v>
      </c>
      <c r="FE192" s="24" t="s">
        <v>444</v>
      </c>
      <c r="FF192" t="s">
        <v>444</v>
      </c>
      <c r="FG192" t="s">
        <v>444</v>
      </c>
      <c r="FH192" s="24" t="s">
        <v>444</v>
      </c>
      <c r="FI192" s="24" t="s">
        <v>444</v>
      </c>
      <c r="FJ192" t="s">
        <v>444</v>
      </c>
      <c r="FK192" t="s">
        <v>444</v>
      </c>
      <c r="FL192" s="24" t="s">
        <v>444</v>
      </c>
      <c r="FM192" s="24" t="s">
        <v>444</v>
      </c>
      <c r="FN192" t="s">
        <v>444</v>
      </c>
      <c r="FO192" t="s">
        <v>444</v>
      </c>
      <c r="FP192" s="24" t="s">
        <v>444</v>
      </c>
      <c r="FQ192" s="24" t="s">
        <v>444</v>
      </c>
      <c r="FR192" t="s">
        <v>444</v>
      </c>
      <c r="FS192" t="s">
        <v>444</v>
      </c>
      <c r="FT192" s="24" t="s">
        <v>444</v>
      </c>
      <c r="FU192" s="24" t="s">
        <v>444</v>
      </c>
      <c r="FV192" t="s">
        <v>444</v>
      </c>
      <c r="FW192" t="s">
        <v>444</v>
      </c>
      <c r="FX192" s="24" t="s">
        <v>444</v>
      </c>
      <c r="FY192" s="24" t="s">
        <v>444</v>
      </c>
      <c r="FZ192" t="s">
        <v>444</v>
      </c>
      <c r="GA192" t="s">
        <v>444</v>
      </c>
      <c r="GB192" s="24" t="s">
        <v>444</v>
      </c>
      <c r="GC192" s="24" t="s">
        <v>444</v>
      </c>
      <c r="GD192" t="s">
        <v>444</v>
      </c>
      <c r="GE192" t="s">
        <v>444</v>
      </c>
      <c r="GF192" s="24" t="s">
        <v>444</v>
      </c>
      <c r="GG192" s="24" t="s">
        <v>444</v>
      </c>
      <c r="GH192" t="s">
        <v>444</v>
      </c>
      <c r="GI192" s="24" t="s">
        <v>444</v>
      </c>
      <c r="GJ192" s="24" t="s">
        <v>444</v>
      </c>
      <c r="GK192" t="s">
        <v>444</v>
      </c>
      <c r="GL192" t="s">
        <v>444</v>
      </c>
      <c r="GM192" s="24" t="s">
        <v>444</v>
      </c>
      <c r="GN192" s="24" t="s">
        <v>444</v>
      </c>
      <c r="GO192" t="s">
        <v>444</v>
      </c>
      <c r="GP192" t="s">
        <v>444</v>
      </c>
      <c r="GQ192" s="24" t="s">
        <v>444</v>
      </c>
      <c r="GR192" s="24" t="s">
        <v>444</v>
      </c>
      <c r="GS192" t="s">
        <v>444</v>
      </c>
      <c r="GT192" t="s">
        <v>444</v>
      </c>
      <c r="GU192" s="24" t="s">
        <v>444</v>
      </c>
      <c r="GV192" s="24" t="s">
        <v>444</v>
      </c>
      <c r="GW192" t="s">
        <v>444</v>
      </c>
      <c r="GX192" t="s">
        <v>444</v>
      </c>
      <c r="GY192" s="24" t="s">
        <v>444</v>
      </c>
      <c r="GZ192" s="24" t="s">
        <v>444</v>
      </c>
      <c r="HA192" t="s">
        <v>444</v>
      </c>
      <c r="HB192" t="s">
        <v>444</v>
      </c>
      <c r="HC192" s="24" t="s">
        <v>444</v>
      </c>
      <c r="HD192" s="24" t="s">
        <v>444</v>
      </c>
      <c r="HE192" t="s">
        <v>444</v>
      </c>
      <c r="HF192" t="s">
        <v>444</v>
      </c>
      <c r="HG192" s="24" t="s">
        <v>444</v>
      </c>
      <c r="HH192" s="24" t="s">
        <v>444</v>
      </c>
      <c r="HI192" t="s">
        <v>444</v>
      </c>
      <c r="HJ192" t="s">
        <v>444</v>
      </c>
      <c r="HK192" s="24" t="s">
        <v>444</v>
      </c>
      <c r="HL192" s="24" t="s">
        <v>444</v>
      </c>
      <c r="HM192" t="s">
        <v>444</v>
      </c>
      <c r="HN192" t="s">
        <v>444</v>
      </c>
      <c r="HO192" s="24" t="s">
        <v>444</v>
      </c>
      <c r="HP192" s="24" t="s">
        <v>444</v>
      </c>
      <c r="HQ192" t="s">
        <v>444</v>
      </c>
      <c r="HR192" t="s">
        <v>444</v>
      </c>
      <c r="HS192" s="24" t="s">
        <v>444</v>
      </c>
      <c r="HT192" s="24" t="s">
        <v>444</v>
      </c>
      <c r="HU192" t="s">
        <v>444</v>
      </c>
      <c r="HV192" t="s">
        <v>444</v>
      </c>
      <c r="HW192" s="24" t="s">
        <v>444</v>
      </c>
      <c r="HX192" s="24" t="s">
        <v>444</v>
      </c>
      <c r="HY192" t="s">
        <v>444</v>
      </c>
      <c r="HZ192" t="s">
        <v>444</v>
      </c>
      <c r="IA192" t="s">
        <v>2815</v>
      </c>
      <c r="IB192" t="s">
        <v>2736</v>
      </c>
      <c r="IC192" t="s">
        <v>3049</v>
      </c>
      <c r="ID192" s="33" t="b" cm="1">
        <f t="array" ref="ID192">_xlfn.IFNA(MATCH($A$2,_xlfn.NUMBERVALUE(Table_Query_from_MF_DSNP62[[#This Row],[CL_GLACCT_DR1]:[CL_GLACCT_CR4]]),0),0)&gt;=1</f>
        <v>1</v>
      </c>
      <c r="IE192" s="33" t="b">
        <f>OR(Table_Query_from_MF_DSNP62[[#This Row],[Pair1]:[Pair25]])</f>
        <v>1</v>
      </c>
      <c r="IF192" s="33">
        <f>_xlfn.IFNA(MATCH(TRUE,Table_Query_from_MF_DSNP62[[#This Row],[Pair1]:[Pair25]],0),"none")</f>
        <v>1</v>
      </c>
      <c r="IG192" s="33" t="b">
        <f>AND($A$2&gt;=_xlfn.NUMBERVALUE(Table_Query_from_MF_DSNP62[[#This Row],[CL_GL_ACCT_FR1]]),$A$2&lt;=_xlfn.NUMBERVALUE(Table_Query_from_MF_DSNP62[[#This Row],[CL_GL_ACCT_TO1]]))</f>
        <v>1</v>
      </c>
      <c r="IH192" s="33" t="b">
        <f>AND($A$2&gt;=_xlfn.NUMBERVALUE(Table_Query_from_MF_DSNP62[[#This Row],[CL_GL_ACCT_FR2]]),$A$2&lt;=_xlfn.NUMBERVALUE(Table_Query_from_MF_DSNP62[[#This Row],[CL_GL_ACCT_TO2]]))</f>
        <v>1</v>
      </c>
      <c r="II192" s="33" t="b">
        <f>AND($A$2&gt;=_xlfn.NUMBERVALUE(Table_Query_from_MF_DSNP62[[#This Row],[CL_GL_ACCT_FR3]]),$A$2&lt;=_xlfn.NUMBERVALUE(Table_Query_from_MF_DSNP62[[#This Row],[CL_GL_ACCT_TO3]]))</f>
        <v>1</v>
      </c>
      <c r="IJ192" s="33" t="b">
        <f>AND($A$2&gt;=_xlfn.NUMBERVALUE(Table_Query_from_MF_DSNP62[[#This Row],[CL_GL_ACCT_FR4]]),$A$2&lt;=_xlfn.NUMBERVALUE(Table_Query_from_MF_DSNP62[[#This Row],[CL_GL_ACCT_TO4]]))</f>
        <v>1</v>
      </c>
      <c r="IK192" s="33" t="b">
        <f>AND($A$2&gt;=_xlfn.NUMBERVALUE(Table_Query_from_MF_DSNP62[[#This Row],[CL_GL_ACCT_FR5]]),$A$2&lt;=_xlfn.NUMBERVALUE(Table_Query_from_MF_DSNP62[[#This Row],[CL_GL_ACCT_TO5]]))</f>
        <v>1</v>
      </c>
      <c r="IL192" s="33" t="b">
        <f>AND($A$2&gt;=_xlfn.NUMBERVALUE(Table_Query_from_MF_DSNP62[[#This Row],[CL_GL_ACCT_FR6]]),$A$2&lt;=_xlfn.NUMBERVALUE(Table_Query_from_MF_DSNP62[[#This Row],[CL_GL_ACCT_TO6]]))</f>
        <v>1</v>
      </c>
      <c r="IM192" s="33" t="b">
        <f>AND($A$2&gt;=_xlfn.NUMBERVALUE(Table_Query_from_MF_DSNP62[[#This Row],[CL_GL_ACCT_FR7]]),$A$2&lt;=_xlfn.NUMBERVALUE(Table_Query_from_MF_DSNP62[[#This Row],[CL_GL_ACCT_TO7]]))</f>
        <v>1</v>
      </c>
      <c r="IN192" s="33" t="b">
        <f>AND($A$2&gt;=_xlfn.NUMBERVALUE(Table_Query_from_MF_DSNP62[[#This Row],[CL_GL_ACCT_FR8]]),$A$2&lt;=_xlfn.NUMBERVALUE(Table_Query_from_MF_DSNP62[[#This Row],[CL_GL_ACCT_TO8]]))</f>
        <v>1</v>
      </c>
      <c r="IO192" s="33" t="b">
        <f>AND($A$2&gt;=_xlfn.NUMBERVALUE(Table_Query_from_MF_DSNP62[[#This Row],[CL_GL_ACCT_FR9]]),$A$2&lt;=_xlfn.NUMBERVALUE(Table_Query_from_MF_DSNP62[[#This Row],[CL_GL_ACCT_TO9]]))</f>
        <v>1</v>
      </c>
      <c r="IP192" s="33" t="b">
        <f>AND($A$2&gt;=_xlfn.NUMBERVALUE(Table_Query_from_MF_DSNP62[[#This Row],[CL_GL_ACCT_FR10]]),$A$2&lt;=_xlfn.NUMBERVALUE(Table_Query_from_MF_DSNP62[[#This Row],[CL_GL_ACCT_TO10]]))</f>
        <v>1</v>
      </c>
      <c r="IQ192" s="33" t="b">
        <f>AND($A$2&gt;=_xlfn.NUMBERVALUE(Table_Query_from_MF_DSNP62[[#This Row],[CL_GL_ACCT_FR11]]),$A$2&lt;=_xlfn.NUMBERVALUE(Table_Query_from_MF_DSNP62[[#This Row],[CL_GL_ACCT_TO11]]))</f>
        <v>1</v>
      </c>
      <c r="IR192" s="33" t="b">
        <f>AND($A$2&gt;=_xlfn.NUMBERVALUE(Table_Query_from_MF_DSNP62[[#This Row],[CL_GL_ACCT_FR12]]),$A$2&lt;=_xlfn.NUMBERVALUE(Table_Query_from_MF_DSNP62[[#This Row],[CL_GL_ACCT_TO12]]))</f>
        <v>1</v>
      </c>
      <c r="IS192" s="33" t="b">
        <f>AND($A$2&gt;=_xlfn.NUMBERVALUE(Table_Query_from_MF_DSNP62[[#This Row],[CL_GL_ACCT_FR13]]),$A$2&lt;=_xlfn.NUMBERVALUE(Table_Query_from_MF_DSNP62[[#This Row],[CL_GL_ACCT_TO13]]))</f>
        <v>1</v>
      </c>
      <c r="IT192" s="33" t="b">
        <f>AND($A$2&gt;=_xlfn.NUMBERVALUE(Table_Query_from_MF_DSNP62[[#This Row],[CL_GL_ACCT_FR14]]),$A$2&lt;=_xlfn.NUMBERVALUE(Table_Query_from_MF_DSNP62[[#This Row],[CL_GL_ACCT_TO14]]))</f>
        <v>1</v>
      </c>
      <c r="IU192" s="33" t="b">
        <f>AND($A$2&gt;=_xlfn.NUMBERVALUE(Table_Query_from_MF_DSNP62[[#This Row],[CL_GL_ACCT_FR15]]),$A$2&lt;=_xlfn.NUMBERVALUE(Table_Query_from_MF_DSNP62[[#This Row],[CL_GL_ACCT_TO15]]))</f>
        <v>1</v>
      </c>
      <c r="IV192" s="33" t="b">
        <f>AND($A$2&gt;=_xlfn.NUMBERVALUE(Table_Query_from_MF_DSNP62[[#This Row],[CL_GL_ACCT_FR16]]),$A$2&lt;=_xlfn.NUMBERVALUE(Table_Query_from_MF_DSNP62[[#This Row],[CL_GL_ACCT_TO16]]))</f>
        <v>1</v>
      </c>
      <c r="IW192" s="33" t="b">
        <f>AND($A$2&gt;=_xlfn.NUMBERVALUE(Table_Query_from_MF_DSNP62[[#This Row],[CL_GL_ACCT_FR17]]),$A$2&lt;=_xlfn.NUMBERVALUE(Table_Query_from_MF_DSNP62[[#This Row],[CL_GL_ACCT_TO17]]))</f>
        <v>1</v>
      </c>
      <c r="IX192" s="33" t="b">
        <f>AND($A$2&gt;=_xlfn.NUMBERVALUE(Table_Query_from_MF_DSNP62[[#This Row],[CL_GL_ACCT_FR18]]),$A$2&lt;=_xlfn.NUMBERVALUE(Table_Query_from_MF_DSNP62[[#This Row],[CL_GL_ACCT_TO18]]))</f>
        <v>1</v>
      </c>
      <c r="IY192" s="33" t="b">
        <f>AND($A$2&gt;=_xlfn.NUMBERVALUE(Table_Query_from_MF_DSNP62[[#This Row],[CL_GL_ACCT_FR19]]),$A$2&lt;=_xlfn.NUMBERVALUE(Table_Query_from_MF_DSNP62[[#This Row],[CL_GL_ACCT_TO19]]))</f>
        <v>1</v>
      </c>
      <c r="IZ192" s="33" t="b">
        <f>AND($A$2&gt;=_xlfn.NUMBERVALUE(Table_Query_from_MF_DSNP62[[#This Row],[CL_GL_ACCT_FR20]]),$A$2&lt;=_xlfn.NUMBERVALUE(Table_Query_from_MF_DSNP62[[#This Row],[CL_GL_ACCT_TO20]]))</f>
        <v>1</v>
      </c>
      <c r="JA192" s="33" t="b">
        <f>AND($A$2&gt;=_xlfn.NUMBERVALUE(Table_Query_from_MF_DSNP62[[#This Row],[CL_GL_ACCT_FR21]]),$A$2&lt;=_xlfn.NUMBERVALUE(Table_Query_from_MF_DSNP62[[#This Row],[CL_GL_ACCT_TO21]]))</f>
        <v>1</v>
      </c>
      <c r="JB192" s="33" t="b">
        <f>AND($A$2&gt;=_xlfn.NUMBERVALUE(Table_Query_from_MF_DSNP62[[#This Row],[CL_GL_ACCT_FR22]]),$A$2&lt;=_xlfn.NUMBERVALUE(Table_Query_from_MF_DSNP62[[#This Row],[CL_GL_ACCT_TO22]]))</f>
        <v>1</v>
      </c>
      <c r="JC192" s="33" t="b">
        <f>AND($A$2&gt;=_xlfn.NUMBERVALUE(Table_Query_from_MF_DSNP62[[#This Row],[CL_GL_ACCT_FR23]]),$A$2&lt;=_xlfn.NUMBERVALUE(Table_Query_from_MF_DSNP62[[#This Row],[CL_GL_ACCT_TO23]]))</f>
        <v>1</v>
      </c>
      <c r="JD192" s="33" t="b">
        <f>AND($A$2&gt;=_xlfn.NUMBERVALUE(Table_Query_from_MF_DSNP62[[#This Row],[CL_GL_ACCT_FR24]]),$A$2&lt;=_xlfn.NUMBERVALUE(Table_Query_from_MF_DSNP62[[#This Row],[CL_GL_ACCT_TO24]]))</f>
        <v>1</v>
      </c>
      <c r="JE192" s="33" t="b">
        <f>AND($A$2&gt;=_xlfn.NUMBERVALUE(Table_Query_from_MF_DSNP62[[#This Row],[CL_GL_ACCT_FR25]]),$A$2&lt;=_xlfn.NUMBERVALUE(Table_Query_from_MF_DSNP62[[#This Row],[CL_GL_ACCT_TO25]]))</f>
        <v>1</v>
      </c>
      <c r="JF192" s="33" t="b">
        <f>OR(Table_Query_from_MF_DSNP62[[#This Row],[PairA]:[PairO]])</f>
        <v>1</v>
      </c>
      <c r="JG192" s="33">
        <f>_xlfn.IFNA(MATCH(TRUE,Table_Query_from_MF_DSNP62[[#This Row],[PairA]:[PairO]],0),"none")</f>
        <v>1</v>
      </c>
      <c r="JH192" s="33" t="b">
        <f>AND($B$2&gt;=_xlfn.NUMBERVALUE(Table_Query_from_MF_DSNP62[[#This Row],[CL_CMP_OBJ_FR1]]),$B$2&lt;=_xlfn.NUMBERVALUE(Table_Query_from_MF_DSNP62[[#This Row],[CL_CMP_OBJ_TO1]]))</f>
        <v>1</v>
      </c>
      <c r="JI192" s="33" t="b">
        <f>AND($B$2&gt;=_xlfn.NUMBERVALUE(Table_Query_from_MF_DSNP62[[#This Row],[CL_CMP_OBJ_FR2]]),$B$2&lt;=_xlfn.NUMBERVALUE(Table_Query_from_MF_DSNP62[[#This Row],[CL_CMP_OBJ_TO2]]))</f>
        <v>1</v>
      </c>
      <c r="JJ192" s="33" t="b">
        <f>AND($B$2&gt;=_xlfn.NUMBERVALUE(Table_Query_from_MF_DSNP62[[#This Row],[CL_CMP_OBJ_FR3]]),$B$2&lt;=_xlfn.NUMBERVALUE(Table_Query_from_MF_DSNP62[[#This Row],[CL_CMP_OBJ_TO3]]))</f>
        <v>1</v>
      </c>
      <c r="JK192" s="33" t="b">
        <f>AND($B$2&gt;=_xlfn.NUMBERVALUE(Table_Query_from_MF_DSNP62[[#This Row],[CL_CMP_OBJ_FR4]]),$B$2&lt;=_xlfn.NUMBERVALUE(Table_Query_from_MF_DSNP62[[#This Row],[CL_CMP_OBJ_TO4]]))</f>
        <v>1</v>
      </c>
      <c r="JL192" s="33" t="b">
        <f>AND($B$2&gt;=_xlfn.NUMBERVALUE(Table_Query_from_MF_DSNP62[[#This Row],[CL_CMP_OBJ_FR5]]),$B$2&lt;=_xlfn.NUMBERVALUE(Table_Query_from_MF_DSNP62[[#This Row],[CL_CMP_OBJ_TO5]]))</f>
        <v>1</v>
      </c>
      <c r="JM192" s="33" t="b">
        <f>AND($B$2&gt;=_xlfn.NUMBERVALUE(Table_Query_from_MF_DSNP62[[#This Row],[CL_CMP_OBJ_FR6]]),$B$2&lt;=_xlfn.NUMBERVALUE(Table_Query_from_MF_DSNP62[[#This Row],[CL_CMP_OBJ_TO6]]))</f>
        <v>1</v>
      </c>
      <c r="JN192" s="33" t="b">
        <f>AND($B$2&gt;=_xlfn.NUMBERVALUE(Table_Query_from_MF_DSNP62[[#This Row],[CL_CMP_OBJ_FR7]]),$B$2&lt;=_xlfn.NUMBERVALUE(Table_Query_from_MF_DSNP62[[#This Row],[CL_CMP_OBJ_TO7]]))</f>
        <v>1</v>
      </c>
      <c r="JO192" s="33" t="b">
        <f>AND($B$2&gt;=_xlfn.NUMBERVALUE(Table_Query_from_MF_DSNP62[[#This Row],[CL_CMP_OBJ_FR8]]),$B$2&lt;=_xlfn.NUMBERVALUE(Table_Query_from_MF_DSNP62[[#This Row],[CL_CMP_OBJ_TO8]]))</f>
        <v>1</v>
      </c>
      <c r="JP192" s="33" t="b">
        <f>AND($B$2&gt;=_xlfn.NUMBERVALUE(Table_Query_from_MF_DSNP62[[#This Row],[CL_CMP_OBJ_FR9]]),$B$2&lt;=_xlfn.NUMBERVALUE(Table_Query_from_MF_DSNP62[[#This Row],[CL_CMP_OBJ_TO9]]))</f>
        <v>1</v>
      </c>
      <c r="JQ192" s="33" t="b">
        <f>AND($B$2&gt;=_xlfn.NUMBERVALUE(Table_Query_from_MF_DSNP62[[#This Row],[CL_CMP_OBJ_FR10]]),$B$2&lt;=_xlfn.NUMBERVALUE(Table_Query_from_MF_DSNP62[[#This Row],[CL_CMP_OBJ_TO10]]))</f>
        <v>1</v>
      </c>
      <c r="JR192" s="33" t="b">
        <f>AND($B$2&gt;=_xlfn.NUMBERVALUE(Table_Query_from_MF_DSNP62[[#This Row],[CL_CMP_OBJ_FR11]]),$B$2&lt;=_xlfn.NUMBERVALUE(Table_Query_from_MF_DSNP62[[#This Row],[CL_CMP_OBJ_TO11]]))</f>
        <v>1</v>
      </c>
      <c r="JS192" s="33" t="b">
        <f>AND($B$2&gt;=_xlfn.NUMBERVALUE(Table_Query_from_MF_DSNP62[[#This Row],[CL_CMP_OBJ_FR12]]),$B$2&lt;=_xlfn.NUMBERVALUE(Table_Query_from_MF_DSNP62[[#This Row],[CL_CMP_OBJ_TO12]]))</f>
        <v>1</v>
      </c>
      <c r="JT192" s="33" t="b">
        <f>AND($B$2&gt;=_xlfn.NUMBERVALUE(Table_Query_from_MF_DSNP62[[#This Row],[CL_CMP_OBJ_FR13]]),$B$2&lt;=_xlfn.NUMBERVALUE(Table_Query_from_MF_DSNP62[[#This Row],[CL_CMP_OBJ_TO13]]))</f>
        <v>1</v>
      </c>
      <c r="JU192" s="33" t="b">
        <f>AND($B$2&gt;=_xlfn.NUMBERVALUE(Table_Query_from_MF_DSNP62[[#This Row],[CL_CMP_OBJ_FR14]]),$B$2&lt;=_xlfn.NUMBERVALUE(Table_Query_from_MF_DSNP62[[#This Row],[CL_CMP_OBJ_TO14]]))</f>
        <v>1</v>
      </c>
      <c r="JV192" s="33" t="b">
        <f>AND($B$2&gt;=_xlfn.NUMBERVALUE(Table_Query_from_MF_DSNP62[[#This Row],[CL_CMP_OBJ_FR15]]),$B$2&lt;=_xlfn.NUMBERVALUE(Table_Query_from_MF_DSNP62[[#This Row],[CL_CMP_OBJ_TO15]]))</f>
        <v>1</v>
      </c>
    </row>
    <row r="193" spans="1:282" x14ac:dyDescent="0.25">
      <c r="A193" t="b">
        <f>OR(,Table_Query_from_MF_DSNP62[[#This Row],[Desired GL included as "hard-coded" GL?]],Table_Query_from_MF_DSNP62[[#This Row],[Desired GL included as "Open GL"?]])</f>
        <v>1</v>
      </c>
      <c r="B193" t="b">
        <f>Table_Query_from_MF_DSNP62[[#This Row],[Desired CObj included as "Open CObj"?]]</f>
        <v>1</v>
      </c>
      <c r="C193" t="s">
        <v>816</v>
      </c>
      <c r="D193" t="s">
        <v>1690</v>
      </c>
      <c r="E193" t="s">
        <v>8</v>
      </c>
      <c r="F193" s="24" t="s">
        <v>412</v>
      </c>
      <c r="G193" t="s">
        <v>168</v>
      </c>
      <c r="H193" s="24" t="s">
        <v>444</v>
      </c>
      <c r="I193" t="s">
        <v>444</v>
      </c>
      <c r="J193" s="24" t="s">
        <v>444</v>
      </c>
      <c r="K193" t="s">
        <v>444</v>
      </c>
      <c r="L193" s="24" t="s">
        <v>444</v>
      </c>
      <c r="M193" t="s">
        <v>444</v>
      </c>
      <c r="N193" t="s">
        <v>444</v>
      </c>
      <c r="O193" t="s">
        <v>15</v>
      </c>
      <c r="P193" t="s">
        <v>444</v>
      </c>
      <c r="Q193" t="s">
        <v>15</v>
      </c>
      <c r="R193" t="s">
        <v>444</v>
      </c>
      <c r="S193" t="s">
        <v>442</v>
      </c>
      <c r="T193" t="s">
        <v>447</v>
      </c>
      <c r="U193" t="s">
        <v>444</v>
      </c>
      <c r="V193" t="s">
        <v>444</v>
      </c>
      <c r="W193" t="s">
        <v>447</v>
      </c>
      <c r="X193" t="s">
        <v>444</v>
      </c>
      <c r="Y193" t="s">
        <v>444</v>
      </c>
      <c r="Z193" t="s">
        <v>447</v>
      </c>
      <c r="AA193" t="s">
        <v>442</v>
      </c>
      <c r="AB193" t="s">
        <v>444</v>
      </c>
      <c r="AC193" t="s">
        <v>444</v>
      </c>
      <c r="AD193" t="s">
        <v>15</v>
      </c>
      <c r="AE193" t="s">
        <v>447</v>
      </c>
      <c r="AF193" t="s">
        <v>447</v>
      </c>
      <c r="AG193" t="s">
        <v>447</v>
      </c>
      <c r="AH193" t="s">
        <v>447</v>
      </c>
      <c r="AI193" t="s">
        <v>447</v>
      </c>
      <c r="AJ193" t="s">
        <v>442</v>
      </c>
      <c r="AK193" t="s">
        <v>442</v>
      </c>
      <c r="AL193" t="s">
        <v>444</v>
      </c>
      <c r="AM193" t="s">
        <v>444</v>
      </c>
      <c r="AN193" t="s">
        <v>444</v>
      </c>
      <c r="AO193" t="s">
        <v>444</v>
      </c>
      <c r="AP193" t="s">
        <v>442</v>
      </c>
      <c r="AQ193" t="s">
        <v>528</v>
      </c>
      <c r="AR193" t="s">
        <v>528</v>
      </c>
      <c r="AS193" t="s">
        <v>7</v>
      </c>
      <c r="AT193" t="s">
        <v>10</v>
      </c>
      <c r="AU193" t="s">
        <v>775</v>
      </c>
      <c r="AV193" t="s">
        <v>442</v>
      </c>
      <c r="AW193" t="s">
        <v>444</v>
      </c>
      <c r="AX193" t="s">
        <v>444</v>
      </c>
      <c r="AY193" t="s">
        <v>444</v>
      </c>
      <c r="AZ193" t="s">
        <v>444</v>
      </c>
      <c r="BA193" t="s">
        <v>444</v>
      </c>
      <c r="BB193" t="s">
        <v>1691</v>
      </c>
      <c r="BC193" t="s">
        <v>1692</v>
      </c>
      <c r="BD193" t="s">
        <v>1359</v>
      </c>
      <c r="BE193" t="s">
        <v>444</v>
      </c>
      <c r="BF193" t="s">
        <v>1360</v>
      </c>
      <c r="BG193" t="s">
        <v>444</v>
      </c>
      <c r="BH193" t="s">
        <v>444</v>
      </c>
      <c r="BI193" t="s">
        <v>444</v>
      </c>
      <c r="BJ193" t="s">
        <v>444</v>
      </c>
      <c r="BK193" t="s">
        <v>444</v>
      </c>
      <c r="BL193" t="s">
        <v>444</v>
      </c>
      <c r="BM193" t="s">
        <v>444</v>
      </c>
      <c r="BN193" t="s">
        <v>444</v>
      </c>
      <c r="BO193" t="s">
        <v>444</v>
      </c>
      <c r="BP193" t="s">
        <v>444</v>
      </c>
      <c r="BQ193" t="s">
        <v>740</v>
      </c>
      <c r="BR193" t="s">
        <v>524</v>
      </c>
      <c r="BS193" t="s">
        <v>444</v>
      </c>
      <c r="BT193" t="s">
        <v>444</v>
      </c>
      <c r="BU193" t="s">
        <v>444</v>
      </c>
      <c r="BV193" t="s">
        <v>444</v>
      </c>
      <c r="BW193" t="s">
        <v>740</v>
      </c>
      <c r="BX193" t="s">
        <v>524</v>
      </c>
      <c r="BY193" t="s">
        <v>444</v>
      </c>
      <c r="BZ193" t="s">
        <v>444</v>
      </c>
      <c r="CA193" t="s">
        <v>444</v>
      </c>
      <c r="CB193" t="s">
        <v>444</v>
      </c>
      <c r="CC193" t="s">
        <v>444</v>
      </c>
      <c r="CD193" t="s">
        <v>444</v>
      </c>
      <c r="CE193" t="s">
        <v>444</v>
      </c>
      <c r="CF193" t="s">
        <v>444</v>
      </c>
      <c r="CG193" t="s">
        <v>444</v>
      </c>
      <c r="CH193" t="s">
        <v>444</v>
      </c>
      <c r="CI193" t="s">
        <v>740</v>
      </c>
      <c r="CJ193" t="s">
        <v>524</v>
      </c>
      <c r="CK193" t="s">
        <v>444</v>
      </c>
      <c r="CL193" t="s">
        <v>444</v>
      </c>
      <c r="CM193" t="s">
        <v>444</v>
      </c>
      <c r="CN193" t="s">
        <v>444</v>
      </c>
      <c r="CO193" t="s">
        <v>740</v>
      </c>
      <c r="CP193" t="s">
        <v>524</v>
      </c>
      <c r="CQ193" t="s">
        <v>444</v>
      </c>
      <c r="CR193" t="s">
        <v>444</v>
      </c>
      <c r="CS193" t="s">
        <v>444</v>
      </c>
      <c r="CT193" t="s">
        <v>444</v>
      </c>
      <c r="CU193" t="s">
        <v>444</v>
      </c>
      <c r="CV193" t="s">
        <v>2815</v>
      </c>
      <c r="CW193" t="s">
        <v>2736</v>
      </c>
      <c r="CX193" t="s">
        <v>2737</v>
      </c>
      <c r="CY193" t="s">
        <v>1593</v>
      </c>
      <c r="CZ193" t="s">
        <v>1594</v>
      </c>
      <c r="DA193" t="s">
        <v>444</v>
      </c>
      <c r="DB193" t="s">
        <v>444</v>
      </c>
      <c r="DC193" t="s">
        <v>444</v>
      </c>
      <c r="DD193" t="s">
        <v>444</v>
      </c>
      <c r="DE193" t="s">
        <v>444</v>
      </c>
      <c r="DF193" t="s">
        <v>444</v>
      </c>
      <c r="DG193" t="s">
        <v>444</v>
      </c>
      <c r="DH193" t="s">
        <v>444</v>
      </c>
      <c r="DI193" t="s">
        <v>1440</v>
      </c>
      <c r="DJ193" t="s">
        <v>444</v>
      </c>
      <c r="DK193" t="s">
        <v>444</v>
      </c>
      <c r="DL193" t="s">
        <v>444</v>
      </c>
      <c r="DM193" t="s">
        <v>444</v>
      </c>
      <c r="DN193" t="s">
        <v>444</v>
      </c>
      <c r="DO193" t="s">
        <v>444</v>
      </c>
      <c r="DP193" t="s">
        <v>444</v>
      </c>
      <c r="DQ193" t="s">
        <v>444</v>
      </c>
      <c r="DR193" t="s">
        <v>444</v>
      </c>
      <c r="DS193" t="s">
        <v>444</v>
      </c>
      <c r="DT193" s="24" t="s">
        <v>444</v>
      </c>
      <c r="DU193" s="24" t="s">
        <v>444</v>
      </c>
      <c r="DV193" t="s">
        <v>444</v>
      </c>
      <c r="DW193" t="s">
        <v>444</v>
      </c>
      <c r="DX193" s="24" t="s">
        <v>444</v>
      </c>
      <c r="DY193" s="24" t="s">
        <v>444</v>
      </c>
      <c r="DZ193" t="s">
        <v>444</v>
      </c>
      <c r="EA193" t="s">
        <v>444</v>
      </c>
      <c r="EB193" s="24" t="s">
        <v>444</v>
      </c>
      <c r="EC193" s="24" t="s">
        <v>444</v>
      </c>
      <c r="ED193" t="s">
        <v>444</v>
      </c>
      <c r="EE193" t="s">
        <v>444</v>
      </c>
      <c r="EF193" s="24" t="s">
        <v>444</v>
      </c>
      <c r="EG193" s="24" t="s">
        <v>444</v>
      </c>
      <c r="EH193" t="s">
        <v>444</v>
      </c>
      <c r="EI193" t="s">
        <v>444</v>
      </c>
      <c r="EJ193" s="24" t="s">
        <v>444</v>
      </c>
      <c r="EK193" s="24" t="s">
        <v>444</v>
      </c>
      <c r="EL193" t="s">
        <v>444</v>
      </c>
      <c r="EM193" t="s">
        <v>444</v>
      </c>
      <c r="EN193" s="24" t="s">
        <v>444</v>
      </c>
      <c r="EO193" s="24" t="s">
        <v>444</v>
      </c>
      <c r="EP193" t="s">
        <v>444</v>
      </c>
      <c r="EQ193" t="s">
        <v>444</v>
      </c>
      <c r="ER193" s="24" t="s">
        <v>444</v>
      </c>
      <c r="ES193" s="24" t="s">
        <v>444</v>
      </c>
      <c r="ET193" t="s">
        <v>444</v>
      </c>
      <c r="EU193" t="s">
        <v>444</v>
      </c>
      <c r="EV193" s="24" t="s">
        <v>444</v>
      </c>
      <c r="EW193" s="24" t="s">
        <v>444</v>
      </c>
      <c r="EX193" t="s">
        <v>444</v>
      </c>
      <c r="EY193" t="s">
        <v>444</v>
      </c>
      <c r="EZ193" s="24" t="s">
        <v>444</v>
      </c>
      <c r="FA193" s="24" t="s">
        <v>444</v>
      </c>
      <c r="FB193" t="s">
        <v>444</v>
      </c>
      <c r="FC193" t="s">
        <v>444</v>
      </c>
      <c r="FD193" s="24" t="s">
        <v>444</v>
      </c>
      <c r="FE193" s="24" t="s">
        <v>444</v>
      </c>
      <c r="FF193" t="s">
        <v>444</v>
      </c>
      <c r="FG193" t="s">
        <v>444</v>
      </c>
      <c r="FH193" s="24" t="s">
        <v>444</v>
      </c>
      <c r="FI193" s="24" t="s">
        <v>444</v>
      </c>
      <c r="FJ193" t="s">
        <v>444</v>
      </c>
      <c r="FK193" t="s">
        <v>444</v>
      </c>
      <c r="FL193" s="24" t="s">
        <v>444</v>
      </c>
      <c r="FM193" s="24" t="s">
        <v>444</v>
      </c>
      <c r="FN193" t="s">
        <v>444</v>
      </c>
      <c r="FO193" t="s">
        <v>444</v>
      </c>
      <c r="FP193" s="24" t="s">
        <v>444</v>
      </c>
      <c r="FQ193" s="24" t="s">
        <v>444</v>
      </c>
      <c r="FR193" t="s">
        <v>444</v>
      </c>
      <c r="FS193" t="s">
        <v>444</v>
      </c>
      <c r="FT193" s="24" t="s">
        <v>444</v>
      </c>
      <c r="FU193" s="24" t="s">
        <v>444</v>
      </c>
      <c r="FV193" t="s">
        <v>444</v>
      </c>
      <c r="FW193" t="s">
        <v>444</v>
      </c>
      <c r="FX193" s="24" t="s">
        <v>444</v>
      </c>
      <c r="FY193" s="24" t="s">
        <v>444</v>
      </c>
      <c r="FZ193" t="s">
        <v>444</v>
      </c>
      <c r="GA193" t="s">
        <v>444</v>
      </c>
      <c r="GB193" s="24" t="s">
        <v>444</v>
      </c>
      <c r="GC193" s="24" t="s">
        <v>444</v>
      </c>
      <c r="GD193" t="s">
        <v>444</v>
      </c>
      <c r="GE193" t="s">
        <v>444</v>
      </c>
      <c r="GF193" s="24" t="s">
        <v>444</v>
      </c>
      <c r="GG193" s="24" t="s">
        <v>444</v>
      </c>
      <c r="GH193" t="s">
        <v>15</v>
      </c>
      <c r="GI193" s="24" t="s">
        <v>481</v>
      </c>
      <c r="GJ193" s="24" t="s">
        <v>481</v>
      </c>
      <c r="GK193" t="s">
        <v>494</v>
      </c>
      <c r="GL193" t="s">
        <v>494</v>
      </c>
      <c r="GM193" s="24" t="s">
        <v>496</v>
      </c>
      <c r="GN193" s="24" t="s">
        <v>496</v>
      </c>
      <c r="GO193" t="s">
        <v>444</v>
      </c>
      <c r="GP193" t="s">
        <v>444</v>
      </c>
      <c r="GQ193" s="24" t="s">
        <v>444</v>
      </c>
      <c r="GR193" s="24" t="s">
        <v>444</v>
      </c>
      <c r="GS193" t="s">
        <v>444</v>
      </c>
      <c r="GT193" t="s">
        <v>444</v>
      </c>
      <c r="GU193" s="24" t="s">
        <v>444</v>
      </c>
      <c r="GV193" s="24" t="s">
        <v>444</v>
      </c>
      <c r="GW193" t="s">
        <v>444</v>
      </c>
      <c r="GX193" t="s">
        <v>444</v>
      </c>
      <c r="GY193" s="24" t="s">
        <v>444</v>
      </c>
      <c r="GZ193" s="24" t="s">
        <v>444</v>
      </c>
      <c r="HA193" t="s">
        <v>444</v>
      </c>
      <c r="HB193" t="s">
        <v>444</v>
      </c>
      <c r="HC193" s="24" t="s">
        <v>444</v>
      </c>
      <c r="HD193" s="24" t="s">
        <v>444</v>
      </c>
      <c r="HE193" t="s">
        <v>444</v>
      </c>
      <c r="HF193" t="s">
        <v>444</v>
      </c>
      <c r="HG193" s="24" t="s">
        <v>444</v>
      </c>
      <c r="HH193" s="24" t="s">
        <v>444</v>
      </c>
      <c r="HI193" t="s">
        <v>444</v>
      </c>
      <c r="HJ193" t="s">
        <v>444</v>
      </c>
      <c r="HK193" s="24" t="s">
        <v>444</v>
      </c>
      <c r="HL193" s="24" t="s">
        <v>444</v>
      </c>
      <c r="HM193" t="s">
        <v>444</v>
      </c>
      <c r="HN193" t="s">
        <v>444</v>
      </c>
      <c r="HO193" s="24" t="s">
        <v>444</v>
      </c>
      <c r="HP193" s="24" t="s">
        <v>444</v>
      </c>
      <c r="HQ193" t="s">
        <v>444</v>
      </c>
      <c r="HR193" t="s">
        <v>444</v>
      </c>
      <c r="HS193" s="24" t="s">
        <v>444</v>
      </c>
      <c r="HT193" s="24" t="s">
        <v>444</v>
      </c>
      <c r="HU193" t="s">
        <v>444</v>
      </c>
      <c r="HV193" t="s">
        <v>444</v>
      </c>
      <c r="HW193" s="24" t="s">
        <v>444</v>
      </c>
      <c r="HX193" s="24" t="s">
        <v>444</v>
      </c>
      <c r="HY193" t="s">
        <v>444</v>
      </c>
      <c r="HZ193" t="s">
        <v>444</v>
      </c>
      <c r="IA193" t="s">
        <v>2815</v>
      </c>
      <c r="IB193" t="s">
        <v>2736</v>
      </c>
      <c r="IC193" t="s">
        <v>3039</v>
      </c>
      <c r="ID193" s="33" t="b" cm="1">
        <f t="array" ref="ID193">_xlfn.IFNA(MATCH($A$2,_xlfn.NUMBERVALUE(Table_Query_from_MF_DSNP62[[#This Row],[CL_GLACCT_DR1]:[CL_GLACCT_CR4]]),0),0)&gt;=1</f>
        <v>1</v>
      </c>
      <c r="IE193" s="33" t="b">
        <f>OR(Table_Query_from_MF_DSNP62[[#This Row],[Pair1]:[Pair25]])</f>
        <v>1</v>
      </c>
      <c r="IF193" s="33">
        <f>_xlfn.IFNA(MATCH(TRUE,Table_Query_from_MF_DSNP62[[#This Row],[Pair1]:[Pair25]],0),"none")</f>
        <v>1</v>
      </c>
      <c r="IG193" s="33" t="b">
        <f>AND($A$2&gt;=_xlfn.NUMBERVALUE(Table_Query_from_MF_DSNP62[[#This Row],[CL_GL_ACCT_FR1]]),$A$2&lt;=_xlfn.NUMBERVALUE(Table_Query_from_MF_DSNP62[[#This Row],[CL_GL_ACCT_TO1]]))</f>
        <v>1</v>
      </c>
      <c r="IH193" s="33" t="b">
        <f>AND($A$2&gt;=_xlfn.NUMBERVALUE(Table_Query_from_MF_DSNP62[[#This Row],[CL_GL_ACCT_FR2]]),$A$2&lt;=_xlfn.NUMBERVALUE(Table_Query_from_MF_DSNP62[[#This Row],[CL_GL_ACCT_TO2]]))</f>
        <v>1</v>
      </c>
      <c r="II193" s="33" t="b">
        <f>AND($A$2&gt;=_xlfn.NUMBERVALUE(Table_Query_from_MF_DSNP62[[#This Row],[CL_GL_ACCT_FR3]]),$A$2&lt;=_xlfn.NUMBERVALUE(Table_Query_from_MF_DSNP62[[#This Row],[CL_GL_ACCT_TO3]]))</f>
        <v>1</v>
      </c>
      <c r="IJ193" s="33" t="b">
        <f>AND($A$2&gt;=_xlfn.NUMBERVALUE(Table_Query_from_MF_DSNP62[[#This Row],[CL_GL_ACCT_FR4]]),$A$2&lt;=_xlfn.NUMBERVALUE(Table_Query_from_MF_DSNP62[[#This Row],[CL_GL_ACCT_TO4]]))</f>
        <v>1</v>
      </c>
      <c r="IK193" s="33" t="b">
        <f>AND($A$2&gt;=_xlfn.NUMBERVALUE(Table_Query_from_MF_DSNP62[[#This Row],[CL_GL_ACCT_FR5]]),$A$2&lt;=_xlfn.NUMBERVALUE(Table_Query_from_MF_DSNP62[[#This Row],[CL_GL_ACCT_TO5]]))</f>
        <v>1</v>
      </c>
      <c r="IL193" s="33" t="b">
        <f>AND($A$2&gt;=_xlfn.NUMBERVALUE(Table_Query_from_MF_DSNP62[[#This Row],[CL_GL_ACCT_FR6]]),$A$2&lt;=_xlfn.NUMBERVALUE(Table_Query_from_MF_DSNP62[[#This Row],[CL_GL_ACCT_TO6]]))</f>
        <v>1</v>
      </c>
      <c r="IM193" s="33" t="b">
        <f>AND($A$2&gt;=_xlfn.NUMBERVALUE(Table_Query_from_MF_DSNP62[[#This Row],[CL_GL_ACCT_FR7]]),$A$2&lt;=_xlfn.NUMBERVALUE(Table_Query_from_MF_DSNP62[[#This Row],[CL_GL_ACCT_TO7]]))</f>
        <v>1</v>
      </c>
      <c r="IN193" s="33" t="b">
        <f>AND($A$2&gt;=_xlfn.NUMBERVALUE(Table_Query_from_MF_DSNP62[[#This Row],[CL_GL_ACCT_FR8]]),$A$2&lt;=_xlfn.NUMBERVALUE(Table_Query_from_MF_DSNP62[[#This Row],[CL_GL_ACCT_TO8]]))</f>
        <v>1</v>
      </c>
      <c r="IO193" s="33" t="b">
        <f>AND($A$2&gt;=_xlfn.NUMBERVALUE(Table_Query_from_MF_DSNP62[[#This Row],[CL_GL_ACCT_FR9]]),$A$2&lt;=_xlfn.NUMBERVALUE(Table_Query_from_MF_DSNP62[[#This Row],[CL_GL_ACCT_TO9]]))</f>
        <v>1</v>
      </c>
      <c r="IP193" s="33" t="b">
        <f>AND($A$2&gt;=_xlfn.NUMBERVALUE(Table_Query_from_MF_DSNP62[[#This Row],[CL_GL_ACCT_FR10]]),$A$2&lt;=_xlfn.NUMBERVALUE(Table_Query_from_MF_DSNP62[[#This Row],[CL_GL_ACCT_TO10]]))</f>
        <v>1</v>
      </c>
      <c r="IQ193" s="33" t="b">
        <f>AND($A$2&gt;=_xlfn.NUMBERVALUE(Table_Query_from_MF_DSNP62[[#This Row],[CL_GL_ACCT_FR11]]),$A$2&lt;=_xlfn.NUMBERVALUE(Table_Query_from_MF_DSNP62[[#This Row],[CL_GL_ACCT_TO11]]))</f>
        <v>1</v>
      </c>
      <c r="IR193" s="33" t="b">
        <f>AND($A$2&gt;=_xlfn.NUMBERVALUE(Table_Query_from_MF_DSNP62[[#This Row],[CL_GL_ACCT_FR12]]),$A$2&lt;=_xlfn.NUMBERVALUE(Table_Query_from_MF_DSNP62[[#This Row],[CL_GL_ACCT_TO12]]))</f>
        <v>1</v>
      </c>
      <c r="IS193" s="33" t="b">
        <f>AND($A$2&gt;=_xlfn.NUMBERVALUE(Table_Query_from_MF_DSNP62[[#This Row],[CL_GL_ACCT_FR13]]),$A$2&lt;=_xlfn.NUMBERVALUE(Table_Query_from_MF_DSNP62[[#This Row],[CL_GL_ACCT_TO13]]))</f>
        <v>1</v>
      </c>
      <c r="IT193" s="33" t="b">
        <f>AND($A$2&gt;=_xlfn.NUMBERVALUE(Table_Query_from_MF_DSNP62[[#This Row],[CL_GL_ACCT_FR14]]),$A$2&lt;=_xlfn.NUMBERVALUE(Table_Query_from_MF_DSNP62[[#This Row],[CL_GL_ACCT_TO14]]))</f>
        <v>1</v>
      </c>
      <c r="IU193" s="33" t="b">
        <f>AND($A$2&gt;=_xlfn.NUMBERVALUE(Table_Query_from_MF_DSNP62[[#This Row],[CL_GL_ACCT_FR15]]),$A$2&lt;=_xlfn.NUMBERVALUE(Table_Query_from_MF_DSNP62[[#This Row],[CL_GL_ACCT_TO15]]))</f>
        <v>1</v>
      </c>
      <c r="IV193" s="33" t="b">
        <f>AND($A$2&gt;=_xlfn.NUMBERVALUE(Table_Query_from_MF_DSNP62[[#This Row],[CL_GL_ACCT_FR16]]),$A$2&lt;=_xlfn.NUMBERVALUE(Table_Query_from_MF_DSNP62[[#This Row],[CL_GL_ACCT_TO16]]))</f>
        <v>1</v>
      </c>
      <c r="IW193" s="33" t="b">
        <f>AND($A$2&gt;=_xlfn.NUMBERVALUE(Table_Query_from_MF_DSNP62[[#This Row],[CL_GL_ACCT_FR17]]),$A$2&lt;=_xlfn.NUMBERVALUE(Table_Query_from_MF_DSNP62[[#This Row],[CL_GL_ACCT_TO17]]))</f>
        <v>1</v>
      </c>
      <c r="IX193" s="33" t="b">
        <f>AND($A$2&gt;=_xlfn.NUMBERVALUE(Table_Query_from_MF_DSNP62[[#This Row],[CL_GL_ACCT_FR18]]),$A$2&lt;=_xlfn.NUMBERVALUE(Table_Query_from_MF_DSNP62[[#This Row],[CL_GL_ACCT_TO18]]))</f>
        <v>1</v>
      </c>
      <c r="IY193" s="33" t="b">
        <f>AND($A$2&gt;=_xlfn.NUMBERVALUE(Table_Query_from_MF_DSNP62[[#This Row],[CL_GL_ACCT_FR19]]),$A$2&lt;=_xlfn.NUMBERVALUE(Table_Query_from_MF_DSNP62[[#This Row],[CL_GL_ACCT_TO19]]))</f>
        <v>1</v>
      </c>
      <c r="IZ193" s="33" t="b">
        <f>AND($A$2&gt;=_xlfn.NUMBERVALUE(Table_Query_from_MF_DSNP62[[#This Row],[CL_GL_ACCT_FR20]]),$A$2&lt;=_xlfn.NUMBERVALUE(Table_Query_from_MF_DSNP62[[#This Row],[CL_GL_ACCT_TO20]]))</f>
        <v>1</v>
      </c>
      <c r="JA193" s="33" t="b">
        <f>AND($A$2&gt;=_xlfn.NUMBERVALUE(Table_Query_from_MF_DSNP62[[#This Row],[CL_GL_ACCT_FR21]]),$A$2&lt;=_xlfn.NUMBERVALUE(Table_Query_from_MF_DSNP62[[#This Row],[CL_GL_ACCT_TO21]]))</f>
        <v>1</v>
      </c>
      <c r="JB193" s="33" t="b">
        <f>AND($A$2&gt;=_xlfn.NUMBERVALUE(Table_Query_from_MF_DSNP62[[#This Row],[CL_GL_ACCT_FR22]]),$A$2&lt;=_xlfn.NUMBERVALUE(Table_Query_from_MF_DSNP62[[#This Row],[CL_GL_ACCT_TO22]]))</f>
        <v>1</v>
      </c>
      <c r="JC193" s="33" t="b">
        <f>AND($A$2&gt;=_xlfn.NUMBERVALUE(Table_Query_from_MF_DSNP62[[#This Row],[CL_GL_ACCT_FR23]]),$A$2&lt;=_xlfn.NUMBERVALUE(Table_Query_from_MF_DSNP62[[#This Row],[CL_GL_ACCT_TO23]]))</f>
        <v>1</v>
      </c>
      <c r="JD193" s="33" t="b">
        <f>AND($A$2&gt;=_xlfn.NUMBERVALUE(Table_Query_from_MF_DSNP62[[#This Row],[CL_GL_ACCT_FR24]]),$A$2&lt;=_xlfn.NUMBERVALUE(Table_Query_from_MF_DSNP62[[#This Row],[CL_GL_ACCT_TO24]]))</f>
        <v>1</v>
      </c>
      <c r="JE193" s="33" t="b">
        <f>AND($A$2&gt;=_xlfn.NUMBERVALUE(Table_Query_from_MF_DSNP62[[#This Row],[CL_GL_ACCT_FR25]]),$A$2&lt;=_xlfn.NUMBERVALUE(Table_Query_from_MF_DSNP62[[#This Row],[CL_GL_ACCT_TO25]]))</f>
        <v>1</v>
      </c>
      <c r="JF193" s="33" t="b">
        <f>OR(Table_Query_from_MF_DSNP62[[#This Row],[PairA]:[PairO]])</f>
        <v>1</v>
      </c>
      <c r="JG193" s="33">
        <f>_xlfn.IFNA(MATCH(TRUE,Table_Query_from_MF_DSNP62[[#This Row],[PairA]:[PairO]],0),"none")</f>
        <v>4</v>
      </c>
      <c r="JH193" s="33" t="b">
        <f>AND($B$2&gt;=_xlfn.NUMBERVALUE(Table_Query_from_MF_DSNP62[[#This Row],[CL_CMP_OBJ_FR1]]),$B$2&lt;=_xlfn.NUMBERVALUE(Table_Query_from_MF_DSNP62[[#This Row],[CL_CMP_OBJ_TO1]]))</f>
        <v>0</v>
      </c>
      <c r="JI193" s="33" t="b">
        <f>AND($B$2&gt;=_xlfn.NUMBERVALUE(Table_Query_from_MF_DSNP62[[#This Row],[CL_CMP_OBJ_FR2]]),$B$2&lt;=_xlfn.NUMBERVALUE(Table_Query_from_MF_DSNP62[[#This Row],[CL_CMP_OBJ_TO2]]))</f>
        <v>0</v>
      </c>
      <c r="JJ193" s="33" t="b">
        <f>AND($B$2&gt;=_xlfn.NUMBERVALUE(Table_Query_from_MF_DSNP62[[#This Row],[CL_CMP_OBJ_FR3]]),$B$2&lt;=_xlfn.NUMBERVALUE(Table_Query_from_MF_DSNP62[[#This Row],[CL_CMP_OBJ_TO3]]))</f>
        <v>0</v>
      </c>
      <c r="JK193" s="33" t="b">
        <f>AND($B$2&gt;=_xlfn.NUMBERVALUE(Table_Query_from_MF_DSNP62[[#This Row],[CL_CMP_OBJ_FR4]]),$B$2&lt;=_xlfn.NUMBERVALUE(Table_Query_from_MF_DSNP62[[#This Row],[CL_CMP_OBJ_TO4]]))</f>
        <v>1</v>
      </c>
      <c r="JL193" s="33" t="b">
        <f>AND($B$2&gt;=_xlfn.NUMBERVALUE(Table_Query_from_MF_DSNP62[[#This Row],[CL_CMP_OBJ_FR5]]),$B$2&lt;=_xlfn.NUMBERVALUE(Table_Query_from_MF_DSNP62[[#This Row],[CL_CMP_OBJ_TO5]]))</f>
        <v>1</v>
      </c>
      <c r="JM193" s="33" t="b">
        <f>AND($B$2&gt;=_xlfn.NUMBERVALUE(Table_Query_from_MF_DSNP62[[#This Row],[CL_CMP_OBJ_FR6]]),$B$2&lt;=_xlfn.NUMBERVALUE(Table_Query_from_MF_DSNP62[[#This Row],[CL_CMP_OBJ_TO6]]))</f>
        <v>1</v>
      </c>
      <c r="JN193" s="33" t="b">
        <f>AND($B$2&gt;=_xlfn.NUMBERVALUE(Table_Query_from_MF_DSNP62[[#This Row],[CL_CMP_OBJ_FR7]]),$B$2&lt;=_xlfn.NUMBERVALUE(Table_Query_from_MF_DSNP62[[#This Row],[CL_CMP_OBJ_TO7]]))</f>
        <v>1</v>
      </c>
      <c r="JO193" s="33" t="b">
        <f>AND($B$2&gt;=_xlfn.NUMBERVALUE(Table_Query_from_MF_DSNP62[[#This Row],[CL_CMP_OBJ_FR8]]),$B$2&lt;=_xlfn.NUMBERVALUE(Table_Query_from_MF_DSNP62[[#This Row],[CL_CMP_OBJ_TO8]]))</f>
        <v>1</v>
      </c>
      <c r="JP193" s="33" t="b">
        <f>AND($B$2&gt;=_xlfn.NUMBERVALUE(Table_Query_from_MF_DSNP62[[#This Row],[CL_CMP_OBJ_FR9]]),$B$2&lt;=_xlfn.NUMBERVALUE(Table_Query_from_MF_DSNP62[[#This Row],[CL_CMP_OBJ_TO9]]))</f>
        <v>1</v>
      </c>
      <c r="JQ193" s="33" t="b">
        <f>AND($B$2&gt;=_xlfn.NUMBERVALUE(Table_Query_from_MF_DSNP62[[#This Row],[CL_CMP_OBJ_FR10]]),$B$2&lt;=_xlfn.NUMBERVALUE(Table_Query_from_MF_DSNP62[[#This Row],[CL_CMP_OBJ_TO10]]))</f>
        <v>1</v>
      </c>
      <c r="JR193" s="33" t="b">
        <f>AND($B$2&gt;=_xlfn.NUMBERVALUE(Table_Query_from_MF_DSNP62[[#This Row],[CL_CMP_OBJ_FR11]]),$B$2&lt;=_xlfn.NUMBERVALUE(Table_Query_from_MF_DSNP62[[#This Row],[CL_CMP_OBJ_TO11]]))</f>
        <v>1</v>
      </c>
      <c r="JS193" s="33" t="b">
        <f>AND($B$2&gt;=_xlfn.NUMBERVALUE(Table_Query_from_MF_DSNP62[[#This Row],[CL_CMP_OBJ_FR12]]),$B$2&lt;=_xlfn.NUMBERVALUE(Table_Query_from_MF_DSNP62[[#This Row],[CL_CMP_OBJ_TO12]]))</f>
        <v>1</v>
      </c>
      <c r="JT193" s="33" t="b">
        <f>AND($B$2&gt;=_xlfn.NUMBERVALUE(Table_Query_from_MF_DSNP62[[#This Row],[CL_CMP_OBJ_FR13]]),$B$2&lt;=_xlfn.NUMBERVALUE(Table_Query_from_MF_DSNP62[[#This Row],[CL_CMP_OBJ_TO13]]))</f>
        <v>1</v>
      </c>
      <c r="JU193" s="33" t="b">
        <f>AND($B$2&gt;=_xlfn.NUMBERVALUE(Table_Query_from_MF_DSNP62[[#This Row],[CL_CMP_OBJ_FR14]]),$B$2&lt;=_xlfn.NUMBERVALUE(Table_Query_from_MF_DSNP62[[#This Row],[CL_CMP_OBJ_TO14]]))</f>
        <v>1</v>
      </c>
      <c r="JV193" s="33" t="b">
        <f>AND($B$2&gt;=_xlfn.NUMBERVALUE(Table_Query_from_MF_DSNP62[[#This Row],[CL_CMP_OBJ_FR15]]),$B$2&lt;=_xlfn.NUMBERVALUE(Table_Query_from_MF_DSNP62[[#This Row],[CL_CMP_OBJ_TO15]]))</f>
        <v>1</v>
      </c>
    </row>
    <row r="194" spans="1:282" x14ac:dyDescent="0.25">
      <c r="A194" t="b">
        <f>OR(,Table_Query_from_MF_DSNP62[[#This Row],[Desired GL included as "hard-coded" GL?]],Table_Query_from_MF_DSNP62[[#This Row],[Desired GL included as "Open GL"?]])</f>
        <v>1</v>
      </c>
      <c r="B194" t="b">
        <f>Table_Query_from_MF_DSNP62[[#This Row],[Desired CObj included as "Open CObj"?]]</f>
        <v>1</v>
      </c>
      <c r="C194" t="s">
        <v>1074</v>
      </c>
      <c r="D194" t="s">
        <v>1693</v>
      </c>
      <c r="E194" t="s">
        <v>15</v>
      </c>
      <c r="F194" s="24" t="s">
        <v>421</v>
      </c>
      <c r="G194" t="s">
        <v>13</v>
      </c>
      <c r="H194" s="24" t="s">
        <v>444</v>
      </c>
      <c r="I194" t="s">
        <v>444</v>
      </c>
      <c r="J194" s="24" t="s">
        <v>444</v>
      </c>
      <c r="K194" t="s">
        <v>444</v>
      </c>
      <c r="L194" s="24" t="s">
        <v>359</v>
      </c>
      <c r="M194" t="s">
        <v>307</v>
      </c>
      <c r="N194" t="s">
        <v>444</v>
      </c>
      <c r="O194" t="s">
        <v>444</v>
      </c>
      <c r="P194" t="s">
        <v>444</v>
      </c>
      <c r="Q194" t="s">
        <v>15</v>
      </c>
      <c r="R194" t="s">
        <v>15</v>
      </c>
      <c r="S194" t="s">
        <v>15</v>
      </c>
      <c r="T194" t="s">
        <v>447</v>
      </c>
      <c r="U194" t="s">
        <v>444</v>
      </c>
      <c r="V194" t="s">
        <v>444</v>
      </c>
      <c r="W194" t="s">
        <v>447</v>
      </c>
      <c r="X194" t="s">
        <v>444</v>
      </c>
      <c r="Y194" t="s">
        <v>442</v>
      </c>
      <c r="Z194" t="s">
        <v>442</v>
      </c>
      <c r="AA194" t="s">
        <v>447</v>
      </c>
      <c r="AB194" t="s">
        <v>442</v>
      </c>
      <c r="AC194" t="s">
        <v>444</v>
      </c>
      <c r="AD194" t="s">
        <v>15</v>
      </c>
      <c r="AE194" t="s">
        <v>447</v>
      </c>
      <c r="AF194" t="s">
        <v>447</v>
      </c>
      <c r="AG194" t="s">
        <v>442</v>
      </c>
      <c r="AH194" t="s">
        <v>447</v>
      </c>
      <c r="AI194" t="s">
        <v>447</v>
      </c>
      <c r="AJ194" t="s">
        <v>442</v>
      </c>
      <c r="AK194" t="s">
        <v>442</v>
      </c>
      <c r="AL194" t="s">
        <v>444</v>
      </c>
      <c r="AM194" t="s">
        <v>444</v>
      </c>
      <c r="AN194" t="s">
        <v>444</v>
      </c>
      <c r="AO194" t="s">
        <v>444</v>
      </c>
      <c r="AP194" t="s">
        <v>442</v>
      </c>
      <c r="AQ194" t="s">
        <v>528</v>
      </c>
      <c r="AR194" t="s">
        <v>282</v>
      </c>
      <c r="AS194" t="s">
        <v>162</v>
      </c>
      <c r="AT194" t="s">
        <v>10</v>
      </c>
      <c r="AU194" t="s">
        <v>444</v>
      </c>
      <c r="AV194" t="s">
        <v>442</v>
      </c>
      <c r="AW194" t="s">
        <v>444</v>
      </c>
      <c r="AX194" t="s">
        <v>444</v>
      </c>
      <c r="AY194" t="s">
        <v>444</v>
      </c>
      <c r="AZ194" t="s">
        <v>7</v>
      </c>
      <c r="BA194" t="s">
        <v>478</v>
      </c>
      <c r="BB194" t="s">
        <v>444</v>
      </c>
      <c r="BC194" t="s">
        <v>444</v>
      </c>
      <c r="BD194" t="s">
        <v>1359</v>
      </c>
      <c r="BE194" t="s">
        <v>1694</v>
      </c>
      <c r="BF194" t="s">
        <v>740</v>
      </c>
      <c r="BG194" t="s">
        <v>1360</v>
      </c>
      <c r="BH194" t="s">
        <v>755</v>
      </c>
      <c r="BI194" t="s">
        <v>529</v>
      </c>
      <c r="BJ194" t="s">
        <v>1520</v>
      </c>
      <c r="BK194" t="s">
        <v>282</v>
      </c>
      <c r="BL194" t="s">
        <v>1360</v>
      </c>
      <c r="BM194" t="s">
        <v>758</v>
      </c>
      <c r="BN194" t="s">
        <v>529</v>
      </c>
      <c r="BO194" t="s">
        <v>1520</v>
      </c>
      <c r="BP194" t="s">
        <v>282</v>
      </c>
      <c r="BQ194" t="s">
        <v>740</v>
      </c>
      <c r="BR194" t="s">
        <v>1521</v>
      </c>
      <c r="BS194" t="s">
        <v>444</v>
      </c>
      <c r="BT194" t="s">
        <v>1360</v>
      </c>
      <c r="BU194" t="s">
        <v>1487</v>
      </c>
      <c r="BV194" t="s">
        <v>444</v>
      </c>
      <c r="BW194" t="s">
        <v>740</v>
      </c>
      <c r="BX194" t="s">
        <v>1521</v>
      </c>
      <c r="BY194" t="s">
        <v>444</v>
      </c>
      <c r="BZ194" t="s">
        <v>1360</v>
      </c>
      <c r="CA194" t="s">
        <v>1487</v>
      </c>
      <c r="CB194" t="s">
        <v>444</v>
      </c>
      <c r="CC194" t="s">
        <v>1360</v>
      </c>
      <c r="CD194" t="s">
        <v>1487</v>
      </c>
      <c r="CE194" t="s">
        <v>444</v>
      </c>
      <c r="CF194" t="s">
        <v>444</v>
      </c>
      <c r="CG194" t="s">
        <v>444</v>
      </c>
      <c r="CH194" t="s">
        <v>444</v>
      </c>
      <c r="CI194" t="s">
        <v>740</v>
      </c>
      <c r="CJ194" t="s">
        <v>1521</v>
      </c>
      <c r="CK194" t="s">
        <v>444</v>
      </c>
      <c r="CL194" t="s">
        <v>1360</v>
      </c>
      <c r="CM194" t="s">
        <v>1487</v>
      </c>
      <c r="CN194" t="s">
        <v>444</v>
      </c>
      <c r="CO194" t="s">
        <v>740</v>
      </c>
      <c r="CP194" t="s">
        <v>1521</v>
      </c>
      <c r="CQ194" t="s">
        <v>444</v>
      </c>
      <c r="CR194" t="s">
        <v>1360</v>
      </c>
      <c r="CS194" t="s">
        <v>1487</v>
      </c>
      <c r="CT194" t="s">
        <v>444</v>
      </c>
      <c r="CU194" t="s">
        <v>444</v>
      </c>
      <c r="CV194" t="s">
        <v>2814</v>
      </c>
      <c r="CW194" t="s">
        <v>2736</v>
      </c>
      <c r="CX194" t="s">
        <v>2817</v>
      </c>
      <c r="CY194" t="s">
        <v>1683</v>
      </c>
      <c r="CZ194" t="s">
        <v>1684</v>
      </c>
      <c r="DA194" t="s">
        <v>444</v>
      </c>
      <c r="DB194" t="s">
        <v>444</v>
      </c>
      <c r="DC194" t="s">
        <v>444</v>
      </c>
      <c r="DD194" t="s">
        <v>444</v>
      </c>
      <c r="DE194" t="s">
        <v>444</v>
      </c>
      <c r="DF194" t="s">
        <v>444</v>
      </c>
      <c r="DG194" t="s">
        <v>444</v>
      </c>
      <c r="DH194" t="s">
        <v>444</v>
      </c>
      <c r="DI194" t="s">
        <v>443</v>
      </c>
      <c r="DJ194" t="s">
        <v>282</v>
      </c>
      <c r="DK194" t="s">
        <v>528</v>
      </c>
      <c r="DL194" t="s">
        <v>1440</v>
      </c>
      <c r="DM194" t="s">
        <v>444</v>
      </c>
      <c r="DN194" t="s">
        <v>444</v>
      </c>
      <c r="DO194" t="s">
        <v>444</v>
      </c>
      <c r="DP194" t="s">
        <v>444</v>
      </c>
      <c r="DQ194" t="s">
        <v>444</v>
      </c>
      <c r="DR194" t="s">
        <v>444</v>
      </c>
      <c r="DS194" t="s">
        <v>444</v>
      </c>
      <c r="DT194" s="24" t="s">
        <v>444</v>
      </c>
      <c r="DU194" s="24" t="s">
        <v>444</v>
      </c>
      <c r="DV194" t="s">
        <v>444</v>
      </c>
      <c r="DW194" t="s">
        <v>444</v>
      </c>
      <c r="DX194" s="24" t="s">
        <v>444</v>
      </c>
      <c r="DY194" s="24" t="s">
        <v>444</v>
      </c>
      <c r="DZ194" t="s">
        <v>444</v>
      </c>
      <c r="EA194" t="s">
        <v>444</v>
      </c>
      <c r="EB194" s="24" t="s">
        <v>444</v>
      </c>
      <c r="EC194" s="24" t="s">
        <v>444</v>
      </c>
      <c r="ED194" t="s">
        <v>444</v>
      </c>
      <c r="EE194" t="s">
        <v>444</v>
      </c>
      <c r="EF194" s="24" t="s">
        <v>444</v>
      </c>
      <c r="EG194" s="24" t="s">
        <v>444</v>
      </c>
      <c r="EH194" t="s">
        <v>444</v>
      </c>
      <c r="EI194" t="s">
        <v>444</v>
      </c>
      <c r="EJ194" s="24" t="s">
        <v>444</v>
      </c>
      <c r="EK194" s="24" t="s">
        <v>444</v>
      </c>
      <c r="EL194" t="s">
        <v>444</v>
      </c>
      <c r="EM194" t="s">
        <v>444</v>
      </c>
      <c r="EN194" s="24" t="s">
        <v>444</v>
      </c>
      <c r="EO194" s="24" t="s">
        <v>444</v>
      </c>
      <c r="EP194" t="s">
        <v>444</v>
      </c>
      <c r="EQ194" t="s">
        <v>444</v>
      </c>
      <c r="ER194" s="24" t="s">
        <v>444</v>
      </c>
      <c r="ES194" s="24" t="s">
        <v>444</v>
      </c>
      <c r="ET194" t="s">
        <v>444</v>
      </c>
      <c r="EU194" t="s">
        <v>444</v>
      </c>
      <c r="EV194" s="24" t="s">
        <v>444</v>
      </c>
      <c r="EW194" s="24" t="s">
        <v>444</v>
      </c>
      <c r="EX194" t="s">
        <v>444</v>
      </c>
      <c r="EY194" t="s">
        <v>444</v>
      </c>
      <c r="EZ194" s="24" t="s">
        <v>444</v>
      </c>
      <c r="FA194" s="24" t="s">
        <v>444</v>
      </c>
      <c r="FB194" t="s">
        <v>444</v>
      </c>
      <c r="FC194" t="s">
        <v>444</v>
      </c>
      <c r="FD194" s="24" t="s">
        <v>444</v>
      </c>
      <c r="FE194" s="24" t="s">
        <v>444</v>
      </c>
      <c r="FF194" t="s">
        <v>444</v>
      </c>
      <c r="FG194" t="s">
        <v>444</v>
      </c>
      <c r="FH194" s="24" t="s">
        <v>444</v>
      </c>
      <c r="FI194" s="24" t="s">
        <v>444</v>
      </c>
      <c r="FJ194" t="s">
        <v>444</v>
      </c>
      <c r="FK194" t="s">
        <v>444</v>
      </c>
      <c r="FL194" s="24" t="s">
        <v>444</v>
      </c>
      <c r="FM194" s="24" t="s">
        <v>444</v>
      </c>
      <c r="FN194" t="s">
        <v>444</v>
      </c>
      <c r="FO194" t="s">
        <v>444</v>
      </c>
      <c r="FP194" s="24" t="s">
        <v>444</v>
      </c>
      <c r="FQ194" s="24" t="s">
        <v>444</v>
      </c>
      <c r="FR194" t="s">
        <v>444</v>
      </c>
      <c r="FS194" t="s">
        <v>444</v>
      </c>
      <c r="FT194" s="24" t="s">
        <v>444</v>
      </c>
      <c r="FU194" s="24" t="s">
        <v>444</v>
      </c>
      <c r="FV194" t="s">
        <v>444</v>
      </c>
      <c r="FW194" t="s">
        <v>444</v>
      </c>
      <c r="FX194" s="24" t="s">
        <v>444</v>
      </c>
      <c r="FY194" s="24" t="s">
        <v>444</v>
      </c>
      <c r="FZ194" t="s">
        <v>444</v>
      </c>
      <c r="GA194" t="s">
        <v>444</v>
      </c>
      <c r="GB194" s="24" t="s">
        <v>444</v>
      </c>
      <c r="GC194" s="24" t="s">
        <v>444</v>
      </c>
      <c r="GD194" t="s">
        <v>444</v>
      </c>
      <c r="GE194" t="s">
        <v>444</v>
      </c>
      <c r="GF194" s="24" t="s">
        <v>444</v>
      </c>
      <c r="GG194" s="24" t="s">
        <v>444</v>
      </c>
      <c r="GH194" t="s">
        <v>15</v>
      </c>
      <c r="GI194" s="24" t="s">
        <v>593</v>
      </c>
      <c r="GJ194" s="24" t="s">
        <v>593</v>
      </c>
      <c r="GK194" t="s">
        <v>444</v>
      </c>
      <c r="GL194" t="s">
        <v>444</v>
      </c>
      <c r="GM194" s="24" t="s">
        <v>444</v>
      </c>
      <c r="GN194" s="24" t="s">
        <v>444</v>
      </c>
      <c r="GO194" t="s">
        <v>444</v>
      </c>
      <c r="GP194" t="s">
        <v>444</v>
      </c>
      <c r="GQ194" s="24" t="s">
        <v>444</v>
      </c>
      <c r="GR194" s="24" t="s">
        <v>444</v>
      </c>
      <c r="GS194" t="s">
        <v>444</v>
      </c>
      <c r="GT194" t="s">
        <v>444</v>
      </c>
      <c r="GU194" s="24" t="s">
        <v>444</v>
      </c>
      <c r="GV194" s="24" t="s">
        <v>444</v>
      </c>
      <c r="GW194" t="s">
        <v>444</v>
      </c>
      <c r="GX194" t="s">
        <v>444</v>
      </c>
      <c r="GY194" s="24" t="s">
        <v>444</v>
      </c>
      <c r="GZ194" s="24" t="s">
        <v>444</v>
      </c>
      <c r="HA194" t="s">
        <v>444</v>
      </c>
      <c r="HB194" t="s">
        <v>444</v>
      </c>
      <c r="HC194" s="24" t="s">
        <v>444</v>
      </c>
      <c r="HD194" s="24" t="s">
        <v>444</v>
      </c>
      <c r="HE194" t="s">
        <v>444</v>
      </c>
      <c r="HF194" t="s">
        <v>444</v>
      </c>
      <c r="HG194" s="24" t="s">
        <v>444</v>
      </c>
      <c r="HH194" s="24" t="s">
        <v>444</v>
      </c>
      <c r="HI194" t="s">
        <v>444</v>
      </c>
      <c r="HJ194" t="s">
        <v>444</v>
      </c>
      <c r="HK194" s="24" t="s">
        <v>444</v>
      </c>
      <c r="HL194" s="24" t="s">
        <v>444</v>
      </c>
      <c r="HM194" t="s">
        <v>444</v>
      </c>
      <c r="HN194" t="s">
        <v>444</v>
      </c>
      <c r="HO194" s="24" t="s">
        <v>444</v>
      </c>
      <c r="HP194" s="24" t="s">
        <v>444</v>
      </c>
      <c r="HQ194" t="s">
        <v>444</v>
      </c>
      <c r="HR194" t="s">
        <v>444</v>
      </c>
      <c r="HS194" s="24" t="s">
        <v>444</v>
      </c>
      <c r="HT194" s="24" t="s">
        <v>444</v>
      </c>
      <c r="HU194" t="s">
        <v>444</v>
      </c>
      <c r="HV194" t="s">
        <v>444</v>
      </c>
      <c r="HW194" s="24" t="s">
        <v>444</v>
      </c>
      <c r="HX194" s="24" t="s">
        <v>444</v>
      </c>
      <c r="HY194" t="s">
        <v>444</v>
      </c>
      <c r="HZ194" t="s">
        <v>444</v>
      </c>
      <c r="IA194" t="s">
        <v>2815</v>
      </c>
      <c r="IB194" t="s">
        <v>2736</v>
      </c>
      <c r="IC194" t="s">
        <v>3029</v>
      </c>
      <c r="ID194" s="33" t="b" cm="1">
        <f t="array" ref="ID194">_xlfn.IFNA(MATCH($A$2,_xlfn.NUMBERVALUE(Table_Query_from_MF_DSNP62[[#This Row],[CL_GLACCT_DR1]:[CL_GLACCT_CR4]]),0),0)&gt;=1</f>
        <v>1</v>
      </c>
      <c r="IE194" s="33" t="b">
        <f>OR(Table_Query_from_MF_DSNP62[[#This Row],[Pair1]:[Pair25]])</f>
        <v>1</v>
      </c>
      <c r="IF194" s="33">
        <f>_xlfn.IFNA(MATCH(TRUE,Table_Query_from_MF_DSNP62[[#This Row],[Pair1]:[Pair25]],0),"none")</f>
        <v>1</v>
      </c>
      <c r="IG194" s="33" t="b">
        <f>AND($A$2&gt;=_xlfn.NUMBERVALUE(Table_Query_from_MF_DSNP62[[#This Row],[CL_GL_ACCT_FR1]]),$A$2&lt;=_xlfn.NUMBERVALUE(Table_Query_from_MF_DSNP62[[#This Row],[CL_GL_ACCT_TO1]]))</f>
        <v>1</v>
      </c>
      <c r="IH194" s="33" t="b">
        <f>AND($A$2&gt;=_xlfn.NUMBERVALUE(Table_Query_from_MF_DSNP62[[#This Row],[CL_GL_ACCT_FR2]]),$A$2&lt;=_xlfn.NUMBERVALUE(Table_Query_from_MF_DSNP62[[#This Row],[CL_GL_ACCT_TO2]]))</f>
        <v>1</v>
      </c>
      <c r="II194" s="33" t="b">
        <f>AND($A$2&gt;=_xlfn.NUMBERVALUE(Table_Query_from_MF_DSNP62[[#This Row],[CL_GL_ACCT_FR3]]),$A$2&lt;=_xlfn.NUMBERVALUE(Table_Query_from_MF_DSNP62[[#This Row],[CL_GL_ACCT_TO3]]))</f>
        <v>1</v>
      </c>
      <c r="IJ194" s="33" t="b">
        <f>AND($A$2&gt;=_xlfn.NUMBERVALUE(Table_Query_from_MF_DSNP62[[#This Row],[CL_GL_ACCT_FR4]]),$A$2&lt;=_xlfn.NUMBERVALUE(Table_Query_from_MF_DSNP62[[#This Row],[CL_GL_ACCT_TO4]]))</f>
        <v>1</v>
      </c>
      <c r="IK194" s="33" t="b">
        <f>AND($A$2&gt;=_xlfn.NUMBERVALUE(Table_Query_from_MF_DSNP62[[#This Row],[CL_GL_ACCT_FR5]]),$A$2&lt;=_xlfn.NUMBERVALUE(Table_Query_from_MF_DSNP62[[#This Row],[CL_GL_ACCT_TO5]]))</f>
        <v>1</v>
      </c>
      <c r="IL194" s="33" t="b">
        <f>AND($A$2&gt;=_xlfn.NUMBERVALUE(Table_Query_from_MF_DSNP62[[#This Row],[CL_GL_ACCT_FR6]]),$A$2&lt;=_xlfn.NUMBERVALUE(Table_Query_from_MF_DSNP62[[#This Row],[CL_GL_ACCT_TO6]]))</f>
        <v>1</v>
      </c>
      <c r="IM194" s="33" t="b">
        <f>AND($A$2&gt;=_xlfn.NUMBERVALUE(Table_Query_from_MF_DSNP62[[#This Row],[CL_GL_ACCT_FR7]]),$A$2&lt;=_xlfn.NUMBERVALUE(Table_Query_from_MF_DSNP62[[#This Row],[CL_GL_ACCT_TO7]]))</f>
        <v>1</v>
      </c>
      <c r="IN194" s="33" t="b">
        <f>AND($A$2&gt;=_xlfn.NUMBERVALUE(Table_Query_from_MF_DSNP62[[#This Row],[CL_GL_ACCT_FR8]]),$A$2&lt;=_xlfn.NUMBERVALUE(Table_Query_from_MF_DSNP62[[#This Row],[CL_GL_ACCT_TO8]]))</f>
        <v>1</v>
      </c>
      <c r="IO194" s="33" t="b">
        <f>AND($A$2&gt;=_xlfn.NUMBERVALUE(Table_Query_from_MF_DSNP62[[#This Row],[CL_GL_ACCT_FR9]]),$A$2&lt;=_xlfn.NUMBERVALUE(Table_Query_from_MF_DSNP62[[#This Row],[CL_GL_ACCT_TO9]]))</f>
        <v>1</v>
      </c>
      <c r="IP194" s="33" t="b">
        <f>AND($A$2&gt;=_xlfn.NUMBERVALUE(Table_Query_from_MF_DSNP62[[#This Row],[CL_GL_ACCT_FR10]]),$A$2&lt;=_xlfn.NUMBERVALUE(Table_Query_from_MF_DSNP62[[#This Row],[CL_GL_ACCT_TO10]]))</f>
        <v>1</v>
      </c>
      <c r="IQ194" s="33" t="b">
        <f>AND($A$2&gt;=_xlfn.NUMBERVALUE(Table_Query_from_MF_DSNP62[[#This Row],[CL_GL_ACCT_FR11]]),$A$2&lt;=_xlfn.NUMBERVALUE(Table_Query_from_MF_DSNP62[[#This Row],[CL_GL_ACCT_TO11]]))</f>
        <v>1</v>
      </c>
      <c r="IR194" s="33" t="b">
        <f>AND($A$2&gt;=_xlfn.NUMBERVALUE(Table_Query_from_MF_DSNP62[[#This Row],[CL_GL_ACCT_FR12]]),$A$2&lt;=_xlfn.NUMBERVALUE(Table_Query_from_MF_DSNP62[[#This Row],[CL_GL_ACCT_TO12]]))</f>
        <v>1</v>
      </c>
      <c r="IS194" s="33" t="b">
        <f>AND($A$2&gt;=_xlfn.NUMBERVALUE(Table_Query_from_MF_DSNP62[[#This Row],[CL_GL_ACCT_FR13]]),$A$2&lt;=_xlfn.NUMBERVALUE(Table_Query_from_MF_DSNP62[[#This Row],[CL_GL_ACCT_TO13]]))</f>
        <v>1</v>
      </c>
      <c r="IT194" s="33" t="b">
        <f>AND($A$2&gt;=_xlfn.NUMBERVALUE(Table_Query_from_MF_DSNP62[[#This Row],[CL_GL_ACCT_FR14]]),$A$2&lt;=_xlfn.NUMBERVALUE(Table_Query_from_MF_DSNP62[[#This Row],[CL_GL_ACCT_TO14]]))</f>
        <v>1</v>
      </c>
      <c r="IU194" s="33" t="b">
        <f>AND($A$2&gt;=_xlfn.NUMBERVALUE(Table_Query_from_MF_DSNP62[[#This Row],[CL_GL_ACCT_FR15]]),$A$2&lt;=_xlfn.NUMBERVALUE(Table_Query_from_MF_DSNP62[[#This Row],[CL_GL_ACCT_TO15]]))</f>
        <v>1</v>
      </c>
      <c r="IV194" s="33" t="b">
        <f>AND($A$2&gt;=_xlfn.NUMBERVALUE(Table_Query_from_MF_DSNP62[[#This Row],[CL_GL_ACCT_FR16]]),$A$2&lt;=_xlfn.NUMBERVALUE(Table_Query_from_MF_DSNP62[[#This Row],[CL_GL_ACCT_TO16]]))</f>
        <v>1</v>
      </c>
      <c r="IW194" s="33" t="b">
        <f>AND($A$2&gt;=_xlfn.NUMBERVALUE(Table_Query_from_MF_DSNP62[[#This Row],[CL_GL_ACCT_FR17]]),$A$2&lt;=_xlfn.NUMBERVALUE(Table_Query_from_MF_DSNP62[[#This Row],[CL_GL_ACCT_TO17]]))</f>
        <v>1</v>
      </c>
      <c r="IX194" s="33" t="b">
        <f>AND($A$2&gt;=_xlfn.NUMBERVALUE(Table_Query_from_MF_DSNP62[[#This Row],[CL_GL_ACCT_FR18]]),$A$2&lt;=_xlfn.NUMBERVALUE(Table_Query_from_MF_DSNP62[[#This Row],[CL_GL_ACCT_TO18]]))</f>
        <v>1</v>
      </c>
      <c r="IY194" s="33" t="b">
        <f>AND($A$2&gt;=_xlfn.NUMBERVALUE(Table_Query_from_MF_DSNP62[[#This Row],[CL_GL_ACCT_FR19]]),$A$2&lt;=_xlfn.NUMBERVALUE(Table_Query_from_MF_DSNP62[[#This Row],[CL_GL_ACCT_TO19]]))</f>
        <v>1</v>
      </c>
      <c r="IZ194" s="33" t="b">
        <f>AND($A$2&gt;=_xlfn.NUMBERVALUE(Table_Query_from_MF_DSNP62[[#This Row],[CL_GL_ACCT_FR20]]),$A$2&lt;=_xlfn.NUMBERVALUE(Table_Query_from_MF_DSNP62[[#This Row],[CL_GL_ACCT_TO20]]))</f>
        <v>1</v>
      </c>
      <c r="JA194" s="33" t="b">
        <f>AND($A$2&gt;=_xlfn.NUMBERVALUE(Table_Query_from_MF_DSNP62[[#This Row],[CL_GL_ACCT_FR21]]),$A$2&lt;=_xlfn.NUMBERVALUE(Table_Query_from_MF_DSNP62[[#This Row],[CL_GL_ACCT_TO21]]))</f>
        <v>1</v>
      </c>
      <c r="JB194" s="33" t="b">
        <f>AND($A$2&gt;=_xlfn.NUMBERVALUE(Table_Query_from_MF_DSNP62[[#This Row],[CL_GL_ACCT_FR22]]),$A$2&lt;=_xlfn.NUMBERVALUE(Table_Query_from_MF_DSNP62[[#This Row],[CL_GL_ACCT_TO22]]))</f>
        <v>1</v>
      </c>
      <c r="JC194" s="33" t="b">
        <f>AND($A$2&gt;=_xlfn.NUMBERVALUE(Table_Query_from_MF_DSNP62[[#This Row],[CL_GL_ACCT_FR23]]),$A$2&lt;=_xlfn.NUMBERVALUE(Table_Query_from_MF_DSNP62[[#This Row],[CL_GL_ACCT_TO23]]))</f>
        <v>1</v>
      </c>
      <c r="JD194" s="33" t="b">
        <f>AND($A$2&gt;=_xlfn.NUMBERVALUE(Table_Query_from_MF_DSNP62[[#This Row],[CL_GL_ACCT_FR24]]),$A$2&lt;=_xlfn.NUMBERVALUE(Table_Query_from_MF_DSNP62[[#This Row],[CL_GL_ACCT_TO24]]))</f>
        <v>1</v>
      </c>
      <c r="JE194" s="33" t="b">
        <f>AND($A$2&gt;=_xlfn.NUMBERVALUE(Table_Query_from_MF_DSNP62[[#This Row],[CL_GL_ACCT_FR25]]),$A$2&lt;=_xlfn.NUMBERVALUE(Table_Query_from_MF_DSNP62[[#This Row],[CL_GL_ACCT_TO25]]))</f>
        <v>1</v>
      </c>
      <c r="JF194" s="33" t="b">
        <f>OR(Table_Query_from_MF_DSNP62[[#This Row],[PairA]:[PairO]])</f>
        <v>1</v>
      </c>
      <c r="JG194" s="33">
        <f>_xlfn.IFNA(MATCH(TRUE,Table_Query_from_MF_DSNP62[[#This Row],[PairA]:[PairO]],0),"none")</f>
        <v>2</v>
      </c>
      <c r="JH194" s="33" t="b">
        <f>AND($B$2&gt;=_xlfn.NUMBERVALUE(Table_Query_from_MF_DSNP62[[#This Row],[CL_CMP_OBJ_FR1]]),$B$2&lt;=_xlfn.NUMBERVALUE(Table_Query_from_MF_DSNP62[[#This Row],[CL_CMP_OBJ_TO1]]))</f>
        <v>0</v>
      </c>
      <c r="JI194" s="33" t="b">
        <f>AND($B$2&gt;=_xlfn.NUMBERVALUE(Table_Query_from_MF_DSNP62[[#This Row],[CL_CMP_OBJ_FR2]]),$B$2&lt;=_xlfn.NUMBERVALUE(Table_Query_from_MF_DSNP62[[#This Row],[CL_CMP_OBJ_TO2]]))</f>
        <v>1</v>
      </c>
      <c r="JJ194" s="33" t="b">
        <f>AND($B$2&gt;=_xlfn.NUMBERVALUE(Table_Query_from_MF_DSNP62[[#This Row],[CL_CMP_OBJ_FR3]]),$B$2&lt;=_xlfn.NUMBERVALUE(Table_Query_from_MF_DSNP62[[#This Row],[CL_CMP_OBJ_TO3]]))</f>
        <v>1</v>
      </c>
      <c r="JK194" s="33" t="b">
        <f>AND($B$2&gt;=_xlfn.NUMBERVALUE(Table_Query_from_MF_DSNP62[[#This Row],[CL_CMP_OBJ_FR4]]),$B$2&lt;=_xlfn.NUMBERVALUE(Table_Query_from_MF_DSNP62[[#This Row],[CL_CMP_OBJ_TO4]]))</f>
        <v>1</v>
      </c>
      <c r="JL194" s="33" t="b">
        <f>AND($B$2&gt;=_xlfn.NUMBERVALUE(Table_Query_from_MF_DSNP62[[#This Row],[CL_CMP_OBJ_FR5]]),$B$2&lt;=_xlfn.NUMBERVALUE(Table_Query_from_MF_DSNP62[[#This Row],[CL_CMP_OBJ_TO5]]))</f>
        <v>1</v>
      </c>
      <c r="JM194" s="33" t="b">
        <f>AND($B$2&gt;=_xlfn.NUMBERVALUE(Table_Query_from_MF_DSNP62[[#This Row],[CL_CMP_OBJ_FR6]]),$B$2&lt;=_xlfn.NUMBERVALUE(Table_Query_from_MF_DSNP62[[#This Row],[CL_CMP_OBJ_TO6]]))</f>
        <v>1</v>
      </c>
      <c r="JN194" s="33" t="b">
        <f>AND($B$2&gt;=_xlfn.NUMBERVALUE(Table_Query_from_MF_DSNP62[[#This Row],[CL_CMP_OBJ_FR7]]),$B$2&lt;=_xlfn.NUMBERVALUE(Table_Query_from_MF_DSNP62[[#This Row],[CL_CMP_OBJ_TO7]]))</f>
        <v>1</v>
      </c>
      <c r="JO194" s="33" t="b">
        <f>AND($B$2&gt;=_xlfn.NUMBERVALUE(Table_Query_from_MF_DSNP62[[#This Row],[CL_CMP_OBJ_FR8]]),$B$2&lt;=_xlfn.NUMBERVALUE(Table_Query_from_MF_DSNP62[[#This Row],[CL_CMP_OBJ_TO8]]))</f>
        <v>1</v>
      </c>
      <c r="JP194" s="33" t="b">
        <f>AND($B$2&gt;=_xlfn.NUMBERVALUE(Table_Query_from_MF_DSNP62[[#This Row],[CL_CMP_OBJ_FR9]]),$B$2&lt;=_xlfn.NUMBERVALUE(Table_Query_from_MF_DSNP62[[#This Row],[CL_CMP_OBJ_TO9]]))</f>
        <v>1</v>
      </c>
      <c r="JQ194" s="33" t="b">
        <f>AND($B$2&gt;=_xlfn.NUMBERVALUE(Table_Query_from_MF_DSNP62[[#This Row],[CL_CMP_OBJ_FR10]]),$B$2&lt;=_xlfn.NUMBERVALUE(Table_Query_from_MF_DSNP62[[#This Row],[CL_CMP_OBJ_TO10]]))</f>
        <v>1</v>
      </c>
      <c r="JR194" s="33" t="b">
        <f>AND($B$2&gt;=_xlfn.NUMBERVALUE(Table_Query_from_MF_DSNP62[[#This Row],[CL_CMP_OBJ_FR11]]),$B$2&lt;=_xlfn.NUMBERVALUE(Table_Query_from_MF_DSNP62[[#This Row],[CL_CMP_OBJ_TO11]]))</f>
        <v>1</v>
      </c>
      <c r="JS194" s="33" t="b">
        <f>AND($B$2&gt;=_xlfn.NUMBERVALUE(Table_Query_from_MF_DSNP62[[#This Row],[CL_CMP_OBJ_FR12]]),$B$2&lt;=_xlfn.NUMBERVALUE(Table_Query_from_MF_DSNP62[[#This Row],[CL_CMP_OBJ_TO12]]))</f>
        <v>1</v>
      </c>
      <c r="JT194" s="33" t="b">
        <f>AND($B$2&gt;=_xlfn.NUMBERVALUE(Table_Query_from_MF_DSNP62[[#This Row],[CL_CMP_OBJ_FR13]]),$B$2&lt;=_xlfn.NUMBERVALUE(Table_Query_from_MF_DSNP62[[#This Row],[CL_CMP_OBJ_TO13]]))</f>
        <v>1</v>
      </c>
      <c r="JU194" s="33" t="b">
        <f>AND($B$2&gt;=_xlfn.NUMBERVALUE(Table_Query_from_MF_DSNP62[[#This Row],[CL_CMP_OBJ_FR14]]),$B$2&lt;=_xlfn.NUMBERVALUE(Table_Query_from_MF_DSNP62[[#This Row],[CL_CMP_OBJ_TO14]]))</f>
        <v>1</v>
      </c>
      <c r="JV194" s="33" t="b">
        <f>AND($B$2&gt;=_xlfn.NUMBERVALUE(Table_Query_from_MF_DSNP62[[#This Row],[CL_CMP_OBJ_FR15]]),$B$2&lt;=_xlfn.NUMBERVALUE(Table_Query_from_MF_DSNP62[[#This Row],[CL_CMP_OBJ_TO15]]))</f>
        <v>1</v>
      </c>
    </row>
    <row r="195" spans="1:282" x14ac:dyDescent="0.25">
      <c r="A195" t="b">
        <f>OR(,Table_Query_from_MF_DSNP62[[#This Row],[Desired GL included as "hard-coded" GL?]],Table_Query_from_MF_DSNP62[[#This Row],[Desired GL included as "Open GL"?]])</f>
        <v>1</v>
      </c>
      <c r="B195" t="b">
        <f>Table_Query_from_MF_DSNP62[[#This Row],[Desired CObj included as "Open CObj"?]]</f>
        <v>1</v>
      </c>
      <c r="C195" t="s">
        <v>1694</v>
      </c>
      <c r="D195" t="s">
        <v>1688</v>
      </c>
      <c r="E195" t="s">
        <v>15</v>
      </c>
      <c r="F195" s="24" t="s">
        <v>165</v>
      </c>
      <c r="G195" t="s">
        <v>167</v>
      </c>
      <c r="H195" s="24" t="s">
        <v>444</v>
      </c>
      <c r="I195" t="s">
        <v>444</v>
      </c>
      <c r="J195" s="24" t="s">
        <v>444</v>
      </c>
      <c r="K195" t="s">
        <v>444</v>
      </c>
      <c r="L195" s="24" t="s">
        <v>444</v>
      </c>
      <c r="M195" t="s">
        <v>444</v>
      </c>
      <c r="N195" t="s">
        <v>444</v>
      </c>
      <c r="O195" t="s">
        <v>444</v>
      </c>
      <c r="P195" t="s">
        <v>444</v>
      </c>
      <c r="Q195" t="s">
        <v>15</v>
      </c>
      <c r="R195" t="s">
        <v>444</v>
      </c>
      <c r="S195" t="s">
        <v>442</v>
      </c>
      <c r="T195" t="s">
        <v>447</v>
      </c>
      <c r="U195" t="s">
        <v>442</v>
      </c>
      <c r="V195" t="s">
        <v>442</v>
      </c>
      <c r="W195" t="s">
        <v>442</v>
      </c>
      <c r="X195" t="s">
        <v>442</v>
      </c>
      <c r="Y195" t="s">
        <v>442</v>
      </c>
      <c r="Z195" t="s">
        <v>442</v>
      </c>
      <c r="AA195" t="s">
        <v>442</v>
      </c>
      <c r="AB195" t="s">
        <v>442</v>
      </c>
      <c r="AC195" t="s">
        <v>444</v>
      </c>
      <c r="AD195" t="s">
        <v>15</v>
      </c>
      <c r="AE195" t="s">
        <v>447</v>
      </c>
      <c r="AF195" t="s">
        <v>447</v>
      </c>
      <c r="AG195" t="s">
        <v>442</v>
      </c>
      <c r="AH195" t="s">
        <v>442</v>
      </c>
      <c r="AI195" t="s">
        <v>447</v>
      </c>
      <c r="AJ195" t="s">
        <v>442</v>
      </c>
      <c r="AK195" t="s">
        <v>442</v>
      </c>
      <c r="AL195" t="s">
        <v>442</v>
      </c>
      <c r="AM195" t="s">
        <v>442</v>
      </c>
      <c r="AN195" t="s">
        <v>442</v>
      </c>
      <c r="AO195" t="s">
        <v>444</v>
      </c>
      <c r="AP195" t="s">
        <v>442</v>
      </c>
      <c r="AQ195" t="s">
        <v>528</v>
      </c>
      <c r="AR195" t="s">
        <v>282</v>
      </c>
      <c r="AS195" t="s">
        <v>162</v>
      </c>
      <c r="AT195" t="s">
        <v>10</v>
      </c>
      <c r="AU195" t="s">
        <v>444</v>
      </c>
      <c r="AV195" t="s">
        <v>442</v>
      </c>
      <c r="AW195" t="s">
        <v>444</v>
      </c>
      <c r="AX195" t="s">
        <v>444</v>
      </c>
      <c r="AY195" t="s">
        <v>444</v>
      </c>
      <c r="AZ195" t="s">
        <v>7</v>
      </c>
      <c r="BA195" t="s">
        <v>161</v>
      </c>
      <c r="BB195" t="s">
        <v>444</v>
      </c>
      <c r="BC195" t="s">
        <v>444</v>
      </c>
      <c r="BD195" t="s">
        <v>1359</v>
      </c>
      <c r="BE195" t="s">
        <v>1074</v>
      </c>
      <c r="BF195" t="s">
        <v>1360</v>
      </c>
      <c r="BG195" t="s">
        <v>444</v>
      </c>
      <c r="BH195" t="s">
        <v>444</v>
      </c>
      <c r="BI195" t="s">
        <v>444</v>
      </c>
      <c r="BJ195" t="s">
        <v>444</v>
      </c>
      <c r="BK195" t="s">
        <v>444</v>
      </c>
      <c r="BL195" t="s">
        <v>444</v>
      </c>
      <c r="BM195" t="s">
        <v>444</v>
      </c>
      <c r="BN195" t="s">
        <v>444</v>
      </c>
      <c r="BO195" t="s">
        <v>444</v>
      </c>
      <c r="BP195" t="s">
        <v>444</v>
      </c>
      <c r="BQ195" t="s">
        <v>444</v>
      </c>
      <c r="BR195" t="s">
        <v>444</v>
      </c>
      <c r="BS195" t="s">
        <v>444</v>
      </c>
      <c r="BT195" t="s">
        <v>444</v>
      </c>
      <c r="BU195" t="s">
        <v>444</v>
      </c>
      <c r="BV195" t="s">
        <v>444</v>
      </c>
      <c r="BW195" t="s">
        <v>444</v>
      </c>
      <c r="BX195" t="s">
        <v>444</v>
      </c>
      <c r="BY195" t="s">
        <v>444</v>
      </c>
      <c r="BZ195" t="s">
        <v>444</v>
      </c>
      <c r="CA195" t="s">
        <v>444</v>
      </c>
      <c r="CB195" t="s">
        <v>444</v>
      </c>
      <c r="CC195" t="s">
        <v>444</v>
      </c>
      <c r="CD195" t="s">
        <v>444</v>
      </c>
      <c r="CE195" t="s">
        <v>444</v>
      </c>
      <c r="CF195" t="s">
        <v>444</v>
      </c>
      <c r="CG195" t="s">
        <v>444</v>
      </c>
      <c r="CH195" t="s">
        <v>444</v>
      </c>
      <c r="CI195" t="s">
        <v>444</v>
      </c>
      <c r="CJ195" t="s">
        <v>444</v>
      </c>
      <c r="CK195" t="s">
        <v>444</v>
      </c>
      <c r="CL195" t="s">
        <v>444</v>
      </c>
      <c r="CM195" t="s">
        <v>444</v>
      </c>
      <c r="CN195" t="s">
        <v>444</v>
      </c>
      <c r="CO195" t="s">
        <v>444</v>
      </c>
      <c r="CP195" t="s">
        <v>444</v>
      </c>
      <c r="CQ195" t="s">
        <v>444</v>
      </c>
      <c r="CR195" t="s">
        <v>444</v>
      </c>
      <c r="CS195" t="s">
        <v>444</v>
      </c>
      <c r="CT195" t="s">
        <v>444</v>
      </c>
      <c r="CU195" t="s">
        <v>444</v>
      </c>
      <c r="CV195" t="s">
        <v>2815</v>
      </c>
      <c r="CW195" t="s">
        <v>2736</v>
      </c>
      <c r="CX195" t="s">
        <v>2818</v>
      </c>
      <c r="CY195" t="s">
        <v>1683</v>
      </c>
      <c r="CZ195" t="s">
        <v>1684</v>
      </c>
      <c r="DA195" t="s">
        <v>444</v>
      </c>
      <c r="DB195" t="s">
        <v>444</v>
      </c>
      <c r="DC195" t="s">
        <v>444</v>
      </c>
      <c r="DD195" t="s">
        <v>444</v>
      </c>
      <c r="DE195" t="s">
        <v>444</v>
      </c>
      <c r="DF195" t="s">
        <v>444</v>
      </c>
      <c r="DG195" t="s">
        <v>444</v>
      </c>
      <c r="DH195" t="s">
        <v>444</v>
      </c>
      <c r="DI195" t="s">
        <v>443</v>
      </c>
      <c r="DJ195" t="s">
        <v>282</v>
      </c>
      <c r="DK195" t="s">
        <v>528</v>
      </c>
      <c r="DL195" t="s">
        <v>1440</v>
      </c>
      <c r="DM195" t="s">
        <v>444</v>
      </c>
      <c r="DN195" t="s">
        <v>444</v>
      </c>
      <c r="DO195" t="s">
        <v>444</v>
      </c>
      <c r="DP195" t="s">
        <v>444</v>
      </c>
      <c r="DQ195" t="s">
        <v>444</v>
      </c>
      <c r="DR195" t="s">
        <v>444</v>
      </c>
      <c r="DS195" t="s">
        <v>444</v>
      </c>
      <c r="DT195" s="24" t="s">
        <v>444</v>
      </c>
      <c r="DU195" s="24" t="s">
        <v>444</v>
      </c>
      <c r="DV195" t="s">
        <v>444</v>
      </c>
      <c r="DW195" t="s">
        <v>444</v>
      </c>
      <c r="DX195" s="24" t="s">
        <v>444</v>
      </c>
      <c r="DY195" s="24" t="s">
        <v>444</v>
      </c>
      <c r="DZ195" t="s">
        <v>444</v>
      </c>
      <c r="EA195" t="s">
        <v>444</v>
      </c>
      <c r="EB195" s="24" t="s">
        <v>444</v>
      </c>
      <c r="EC195" s="24" t="s">
        <v>444</v>
      </c>
      <c r="ED195" t="s">
        <v>444</v>
      </c>
      <c r="EE195" t="s">
        <v>444</v>
      </c>
      <c r="EF195" s="24" t="s">
        <v>444</v>
      </c>
      <c r="EG195" s="24" t="s">
        <v>444</v>
      </c>
      <c r="EH195" t="s">
        <v>444</v>
      </c>
      <c r="EI195" t="s">
        <v>444</v>
      </c>
      <c r="EJ195" s="24" t="s">
        <v>444</v>
      </c>
      <c r="EK195" s="24" t="s">
        <v>444</v>
      </c>
      <c r="EL195" t="s">
        <v>444</v>
      </c>
      <c r="EM195" t="s">
        <v>444</v>
      </c>
      <c r="EN195" s="24" t="s">
        <v>444</v>
      </c>
      <c r="EO195" s="24" t="s">
        <v>444</v>
      </c>
      <c r="EP195" t="s">
        <v>444</v>
      </c>
      <c r="EQ195" t="s">
        <v>444</v>
      </c>
      <c r="ER195" s="24" t="s">
        <v>444</v>
      </c>
      <c r="ES195" s="24" t="s">
        <v>444</v>
      </c>
      <c r="ET195" t="s">
        <v>444</v>
      </c>
      <c r="EU195" t="s">
        <v>444</v>
      </c>
      <c r="EV195" s="24" t="s">
        <v>444</v>
      </c>
      <c r="EW195" s="24" t="s">
        <v>444</v>
      </c>
      <c r="EX195" t="s">
        <v>444</v>
      </c>
      <c r="EY195" t="s">
        <v>444</v>
      </c>
      <c r="EZ195" s="24" t="s">
        <v>444</v>
      </c>
      <c r="FA195" s="24" t="s">
        <v>444</v>
      </c>
      <c r="FB195" t="s">
        <v>444</v>
      </c>
      <c r="FC195" t="s">
        <v>444</v>
      </c>
      <c r="FD195" s="24" t="s">
        <v>444</v>
      </c>
      <c r="FE195" s="24" t="s">
        <v>444</v>
      </c>
      <c r="FF195" t="s">
        <v>444</v>
      </c>
      <c r="FG195" t="s">
        <v>444</v>
      </c>
      <c r="FH195" s="24" t="s">
        <v>444</v>
      </c>
      <c r="FI195" s="24" t="s">
        <v>444</v>
      </c>
      <c r="FJ195" t="s">
        <v>444</v>
      </c>
      <c r="FK195" t="s">
        <v>444</v>
      </c>
      <c r="FL195" s="24" t="s">
        <v>444</v>
      </c>
      <c r="FM195" s="24" t="s">
        <v>444</v>
      </c>
      <c r="FN195" t="s">
        <v>444</v>
      </c>
      <c r="FO195" t="s">
        <v>444</v>
      </c>
      <c r="FP195" s="24" t="s">
        <v>444</v>
      </c>
      <c r="FQ195" s="24" t="s">
        <v>444</v>
      </c>
      <c r="FR195" t="s">
        <v>444</v>
      </c>
      <c r="FS195" t="s">
        <v>444</v>
      </c>
      <c r="FT195" s="24" t="s">
        <v>444</v>
      </c>
      <c r="FU195" s="24" t="s">
        <v>444</v>
      </c>
      <c r="FV195" t="s">
        <v>444</v>
      </c>
      <c r="FW195" t="s">
        <v>444</v>
      </c>
      <c r="FX195" s="24" t="s">
        <v>444</v>
      </c>
      <c r="FY195" s="24" t="s">
        <v>444</v>
      </c>
      <c r="FZ195" t="s">
        <v>444</v>
      </c>
      <c r="GA195" t="s">
        <v>444</v>
      </c>
      <c r="GB195" s="24" t="s">
        <v>444</v>
      </c>
      <c r="GC195" s="24" t="s">
        <v>444</v>
      </c>
      <c r="GD195" t="s">
        <v>444</v>
      </c>
      <c r="GE195" t="s">
        <v>444</v>
      </c>
      <c r="GF195" s="24" t="s">
        <v>444</v>
      </c>
      <c r="GG195" s="24" t="s">
        <v>444</v>
      </c>
      <c r="GH195" t="s">
        <v>444</v>
      </c>
      <c r="GI195" s="24" t="s">
        <v>444</v>
      </c>
      <c r="GJ195" s="24" t="s">
        <v>444</v>
      </c>
      <c r="GK195" t="s">
        <v>444</v>
      </c>
      <c r="GL195" t="s">
        <v>444</v>
      </c>
      <c r="GM195" s="24" t="s">
        <v>444</v>
      </c>
      <c r="GN195" s="24" t="s">
        <v>444</v>
      </c>
      <c r="GO195" t="s">
        <v>444</v>
      </c>
      <c r="GP195" t="s">
        <v>444</v>
      </c>
      <c r="GQ195" s="24" t="s">
        <v>444</v>
      </c>
      <c r="GR195" s="24" t="s">
        <v>444</v>
      </c>
      <c r="GS195" t="s">
        <v>444</v>
      </c>
      <c r="GT195" t="s">
        <v>444</v>
      </c>
      <c r="GU195" s="24" t="s">
        <v>444</v>
      </c>
      <c r="GV195" s="24" t="s">
        <v>444</v>
      </c>
      <c r="GW195" t="s">
        <v>444</v>
      </c>
      <c r="GX195" t="s">
        <v>444</v>
      </c>
      <c r="GY195" s="24" t="s">
        <v>444</v>
      </c>
      <c r="GZ195" s="24" t="s">
        <v>444</v>
      </c>
      <c r="HA195" t="s">
        <v>444</v>
      </c>
      <c r="HB195" t="s">
        <v>444</v>
      </c>
      <c r="HC195" s="24" t="s">
        <v>444</v>
      </c>
      <c r="HD195" s="24" t="s">
        <v>444</v>
      </c>
      <c r="HE195" t="s">
        <v>444</v>
      </c>
      <c r="HF195" t="s">
        <v>444</v>
      </c>
      <c r="HG195" s="24" t="s">
        <v>444</v>
      </c>
      <c r="HH195" s="24" t="s">
        <v>444</v>
      </c>
      <c r="HI195" t="s">
        <v>444</v>
      </c>
      <c r="HJ195" t="s">
        <v>444</v>
      </c>
      <c r="HK195" s="24" t="s">
        <v>444</v>
      </c>
      <c r="HL195" s="24" t="s">
        <v>444</v>
      </c>
      <c r="HM195" t="s">
        <v>444</v>
      </c>
      <c r="HN195" t="s">
        <v>444</v>
      </c>
      <c r="HO195" s="24" t="s">
        <v>444</v>
      </c>
      <c r="HP195" s="24" t="s">
        <v>444</v>
      </c>
      <c r="HQ195" t="s">
        <v>444</v>
      </c>
      <c r="HR195" t="s">
        <v>444</v>
      </c>
      <c r="HS195" s="24" t="s">
        <v>444</v>
      </c>
      <c r="HT195" s="24" t="s">
        <v>444</v>
      </c>
      <c r="HU195" t="s">
        <v>444</v>
      </c>
      <c r="HV195" t="s">
        <v>444</v>
      </c>
      <c r="HW195" s="24" t="s">
        <v>444</v>
      </c>
      <c r="HX195" s="24" t="s">
        <v>444</v>
      </c>
      <c r="HY195" t="s">
        <v>444</v>
      </c>
      <c r="HZ195" t="s">
        <v>444</v>
      </c>
      <c r="IA195" t="s">
        <v>2815</v>
      </c>
      <c r="IB195" t="s">
        <v>2736</v>
      </c>
      <c r="IC195" t="s">
        <v>3049</v>
      </c>
      <c r="ID195" s="33" t="b" cm="1">
        <f t="array" ref="ID195">_xlfn.IFNA(MATCH($A$2,_xlfn.NUMBERVALUE(Table_Query_from_MF_DSNP62[[#This Row],[CL_GLACCT_DR1]:[CL_GLACCT_CR4]]),0),0)&gt;=1</f>
        <v>1</v>
      </c>
      <c r="IE195" s="33" t="b">
        <f>OR(Table_Query_from_MF_DSNP62[[#This Row],[Pair1]:[Pair25]])</f>
        <v>1</v>
      </c>
      <c r="IF195" s="33">
        <f>_xlfn.IFNA(MATCH(TRUE,Table_Query_from_MF_DSNP62[[#This Row],[Pair1]:[Pair25]],0),"none")</f>
        <v>1</v>
      </c>
      <c r="IG195" s="33" t="b">
        <f>AND($A$2&gt;=_xlfn.NUMBERVALUE(Table_Query_from_MF_DSNP62[[#This Row],[CL_GL_ACCT_FR1]]),$A$2&lt;=_xlfn.NUMBERVALUE(Table_Query_from_MF_DSNP62[[#This Row],[CL_GL_ACCT_TO1]]))</f>
        <v>1</v>
      </c>
      <c r="IH195" s="33" t="b">
        <f>AND($A$2&gt;=_xlfn.NUMBERVALUE(Table_Query_from_MF_DSNP62[[#This Row],[CL_GL_ACCT_FR2]]),$A$2&lt;=_xlfn.NUMBERVALUE(Table_Query_from_MF_DSNP62[[#This Row],[CL_GL_ACCT_TO2]]))</f>
        <v>1</v>
      </c>
      <c r="II195" s="33" t="b">
        <f>AND($A$2&gt;=_xlfn.NUMBERVALUE(Table_Query_from_MF_DSNP62[[#This Row],[CL_GL_ACCT_FR3]]),$A$2&lt;=_xlfn.NUMBERVALUE(Table_Query_from_MF_DSNP62[[#This Row],[CL_GL_ACCT_TO3]]))</f>
        <v>1</v>
      </c>
      <c r="IJ195" s="33" t="b">
        <f>AND($A$2&gt;=_xlfn.NUMBERVALUE(Table_Query_from_MF_DSNP62[[#This Row],[CL_GL_ACCT_FR4]]),$A$2&lt;=_xlfn.NUMBERVALUE(Table_Query_from_MF_DSNP62[[#This Row],[CL_GL_ACCT_TO4]]))</f>
        <v>1</v>
      </c>
      <c r="IK195" s="33" t="b">
        <f>AND($A$2&gt;=_xlfn.NUMBERVALUE(Table_Query_from_MF_DSNP62[[#This Row],[CL_GL_ACCT_FR5]]),$A$2&lt;=_xlfn.NUMBERVALUE(Table_Query_from_MF_DSNP62[[#This Row],[CL_GL_ACCT_TO5]]))</f>
        <v>1</v>
      </c>
      <c r="IL195" s="33" t="b">
        <f>AND($A$2&gt;=_xlfn.NUMBERVALUE(Table_Query_from_MF_DSNP62[[#This Row],[CL_GL_ACCT_FR6]]),$A$2&lt;=_xlfn.NUMBERVALUE(Table_Query_from_MF_DSNP62[[#This Row],[CL_GL_ACCT_TO6]]))</f>
        <v>1</v>
      </c>
      <c r="IM195" s="33" t="b">
        <f>AND($A$2&gt;=_xlfn.NUMBERVALUE(Table_Query_from_MF_DSNP62[[#This Row],[CL_GL_ACCT_FR7]]),$A$2&lt;=_xlfn.NUMBERVALUE(Table_Query_from_MF_DSNP62[[#This Row],[CL_GL_ACCT_TO7]]))</f>
        <v>1</v>
      </c>
      <c r="IN195" s="33" t="b">
        <f>AND($A$2&gt;=_xlfn.NUMBERVALUE(Table_Query_from_MF_DSNP62[[#This Row],[CL_GL_ACCT_FR8]]),$A$2&lt;=_xlfn.NUMBERVALUE(Table_Query_from_MF_DSNP62[[#This Row],[CL_GL_ACCT_TO8]]))</f>
        <v>1</v>
      </c>
      <c r="IO195" s="33" t="b">
        <f>AND($A$2&gt;=_xlfn.NUMBERVALUE(Table_Query_from_MF_DSNP62[[#This Row],[CL_GL_ACCT_FR9]]),$A$2&lt;=_xlfn.NUMBERVALUE(Table_Query_from_MF_DSNP62[[#This Row],[CL_GL_ACCT_TO9]]))</f>
        <v>1</v>
      </c>
      <c r="IP195" s="33" t="b">
        <f>AND($A$2&gt;=_xlfn.NUMBERVALUE(Table_Query_from_MF_DSNP62[[#This Row],[CL_GL_ACCT_FR10]]),$A$2&lt;=_xlfn.NUMBERVALUE(Table_Query_from_MF_DSNP62[[#This Row],[CL_GL_ACCT_TO10]]))</f>
        <v>1</v>
      </c>
      <c r="IQ195" s="33" t="b">
        <f>AND($A$2&gt;=_xlfn.NUMBERVALUE(Table_Query_from_MF_DSNP62[[#This Row],[CL_GL_ACCT_FR11]]),$A$2&lt;=_xlfn.NUMBERVALUE(Table_Query_from_MF_DSNP62[[#This Row],[CL_GL_ACCT_TO11]]))</f>
        <v>1</v>
      </c>
      <c r="IR195" s="33" t="b">
        <f>AND($A$2&gt;=_xlfn.NUMBERVALUE(Table_Query_from_MF_DSNP62[[#This Row],[CL_GL_ACCT_FR12]]),$A$2&lt;=_xlfn.NUMBERVALUE(Table_Query_from_MF_DSNP62[[#This Row],[CL_GL_ACCT_TO12]]))</f>
        <v>1</v>
      </c>
      <c r="IS195" s="33" t="b">
        <f>AND($A$2&gt;=_xlfn.NUMBERVALUE(Table_Query_from_MF_DSNP62[[#This Row],[CL_GL_ACCT_FR13]]),$A$2&lt;=_xlfn.NUMBERVALUE(Table_Query_from_MF_DSNP62[[#This Row],[CL_GL_ACCT_TO13]]))</f>
        <v>1</v>
      </c>
      <c r="IT195" s="33" t="b">
        <f>AND($A$2&gt;=_xlfn.NUMBERVALUE(Table_Query_from_MF_DSNP62[[#This Row],[CL_GL_ACCT_FR14]]),$A$2&lt;=_xlfn.NUMBERVALUE(Table_Query_from_MF_DSNP62[[#This Row],[CL_GL_ACCT_TO14]]))</f>
        <v>1</v>
      </c>
      <c r="IU195" s="33" t="b">
        <f>AND($A$2&gt;=_xlfn.NUMBERVALUE(Table_Query_from_MF_DSNP62[[#This Row],[CL_GL_ACCT_FR15]]),$A$2&lt;=_xlfn.NUMBERVALUE(Table_Query_from_MF_DSNP62[[#This Row],[CL_GL_ACCT_TO15]]))</f>
        <v>1</v>
      </c>
      <c r="IV195" s="33" t="b">
        <f>AND($A$2&gt;=_xlfn.NUMBERVALUE(Table_Query_from_MF_DSNP62[[#This Row],[CL_GL_ACCT_FR16]]),$A$2&lt;=_xlfn.NUMBERVALUE(Table_Query_from_MF_DSNP62[[#This Row],[CL_GL_ACCT_TO16]]))</f>
        <v>1</v>
      </c>
      <c r="IW195" s="33" t="b">
        <f>AND($A$2&gt;=_xlfn.NUMBERVALUE(Table_Query_from_MF_DSNP62[[#This Row],[CL_GL_ACCT_FR17]]),$A$2&lt;=_xlfn.NUMBERVALUE(Table_Query_from_MF_DSNP62[[#This Row],[CL_GL_ACCT_TO17]]))</f>
        <v>1</v>
      </c>
      <c r="IX195" s="33" t="b">
        <f>AND($A$2&gt;=_xlfn.NUMBERVALUE(Table_Query_from_MF_DSNP62[[#This Row],[CL_GL_ACCT_FR18]]),$A$2&lt;=_xlfn.NUMBERVALUE(Table_Query_from_MF_DSNP62[[#This Row],[CL_GL_ACCT_TO18]]))</f>
        <v>1</v>
      </c>
      <c r="IY195" s="33" t="b">
        <f>AND($A$2&gt;=_xlfn.NUMBERVALUE(Table_Query_from_MF_DSNP62[[#This Row],[CL_GL_ACCT_FR19]]),$A$2&lt;=_xlfn.NUMBERVALUE(Table_Query_from_MF_DSNP62[[#This Row],[CL_GL_ACCT_TO19]]))</f>
        <v>1</v>
      </c>
      <c r="IZ195" s="33" t="b">
        <f>AND($A$2&gt;=_xlfn.NUMBERVALUE(Table_Query_from_MF_DSNP62[[#This Row],[CL_GL_ACCT_FR20]]),$A$2&lt;=_xlfn.NUMBERVALUE(Table_Query_from_MF_DSNP62[[#This Row],[CL_GL_ACCT_TO20]]))</f>
        <v>1</v>
      </c>
      <c r="JA195" s="33" t="b">
        <f>AND($A$2&gt;=_xlfn.NUMBERVALUE(Table_Query_from_MF_DSNP62[[#This Row],[CL_GL_ACCT_FR21]]),$A$2&lt;=_xlfn.NUMBERVALUE(Table_Query_from_MF_DSNP62[[#This Row],[CL_GL_ACCT_TO21]]))</f>
        <v>1</v>
      </c>
      <c r="JB195" s="33" t="b">
        <f>AND($A$2&gt;=_xlfn.NUMBERVALUE(Table_Query_from_MF_DSNP62[[#This Row],[CL_GL_ACCT_FR22]]),$A$2&lt;=_xlfn.NUMBERVALUE(Table_Query_from_MF_DSNP62[[#This Row],[CL_GL_ACCT_TO22]]))</f>
        <v>1</v>
      </c>
      <c r="JC195" s="33" t="b">
        <f>AND($A$2&gt;=_xlfn.NUMBERVALUE(Table_Query_from_MF_DSNP62[[#This Row],[CL_GL_ACCT_FR23]]),$A$2&lt;=_xlfn.NUMBERVALUE(Table_Query_from_MF_DSNP62[[#This Row],[CL_GL_ACCT_TO23]]))</f>
        <v>1</v>
      </c>
      <c r="JD195" s="33" t="b">
        <f>AND($A$2&gt;=_xlfn.NUMBERVALUE(Table_Query_from_MF_DSNP62[[#This Row],[CL_GL_ACCT_FR24]]),$A$2&lt;=_xlfn.NUMBERVALUE(Table_Query_from_MF_DSNP62[[#This Row],[CL_GL_ACCT_TO24]]))</f>
        <v>1</v>
      </c>
      <c r="JE195" s="33" t="b">
        <f>AND($A$2&gt;=_xlfn.NUMBERVALUE(Table_Query_from_MF_DSNP62[[#This Row],[CL_GL_ACCT_FR25]]),$A$2&lt;=_xlfn.NUMBERVALUE(Table_Query_from_MF_DSNP62[[#This Row],[CL_GL_ACCT_TO25]]))</f>
        <v>1</v>
      </c>
      <c r="JF195" s="33" t="b">
        <f>OR(Table_Query_from_MF_DSNP62[[#This Row],[PairA]:[PairO]])</f>
        <v>1</v>
      </c>
      <c r="JG195" s="33">
        <f>_xlfn.IFNA(MATCH(TRUE,Table_Query_from_MF_DSNP62[[#This Row],[PairA]:[PairO]],0),"none")</f>
        <v>1</v>
      </c>
      <c r="JH195" s="33" t="b">
        <f>AND($B$2&gt;=_xlfn.NUMBERVALUE(Table_Query_from_MF_DSNP62[[#This Row],[CL_CMP_OBJ_FR1]]),$B$2&lt;=_xlfn.NUMBERVALUE(Table_Query_from_MF_DSNP62[[#This Row],[CL_CMP_OBJ_TO1]]))</f>
        <v>1</v>
      </c>
      <c r="JI195" s="33" t="b">
        <f>AND($B$2&gt;=_xlfn.NUMBERVALUE(Table_Query_from_MF_DSNP62[[#This Row],[CL_CMP_OBJ_FR2]]),$B$2&lt;=_xlfn.NUMBERVALUE(Table_Query_from_MF_DSNP62[[#This Row],[CL_CMP_OBJ_TO2]]))</f>
        <v>1</v>
      </c>
      <c r="JJ195" s="33" t="b">
        <f>AND($B$2&gt;=_xlfn.NUMBERVALUE(Table_Query_from_MF_DSNP62[[#This Row],[CL_CMP_OBJ_FR3]]),$B$2&lt;=_xlfn.NUMBERVALUE(Table_Query_from_MF_DSNP62[[#This Row],[CL_CMP_OBJ_TO3]]))</f>
        <v>1</v>
      </c>
      <c r="JK195" s="33" t="b">
        <f>AND($B$2&gt;=_xlfn.NUMBERVALUE(Table_Query_from_MF_DSNP62[[#This Row],[CL_CMP_OBJ_FR4]]),$B$2&lt;=_xlfn.NUMBERVALUE(Table_Query_from_MF_DSNP62[[#This Row],[CL_CMP_OBJ_TO4]]))</f>
        <v>1</v>
      </c>
      <c r="JL195" s="33" t="b">
        <f>AND($B$2&gt;=_xlfn.NUMBERVALUE(Table_Query_from_MF_DSNP62[[#This Row],[CL_CMP_OBJ_FR5]]),$B$2&lt;=_xlfn.NUMBERVALUE(Table_Query_from_MF_DSNP62[[#This Row],[CL_CMP_OBJ_TO5]]))</f>
        <v>1</v>
      </c>
      <c r="JM195" s="33" t="b">
        <f>AND($B$2&gt;=_xlfn.NUMBERVALUE(Table_Query_from_MF_DSNP62[[#This Row],[CL_CMP_OBJ_FR6]]),$B$2&lt;=_xlfn.NUMBERVALUE(Table_Query_from_MF_DSNP62[[#This Row],[CL_CMP_OBJ_TO6]]))</f>
        <v>1</v>
      </c>
      <c r="JN195" s="33" t="b">
        <f>AND($B$2&gt;=_xlfn.NUMBERVALUE(Table_Query_from_MF_DSNP62[[#This Row],[CL_CMP_OBJ_FR7]]),$B$2&lt;=_xlfn.NUMBERVALUE(Table_Query_from_MF_DSNP62[[#This Row],[CL_CMP_OBJ_TO7]]))</f>
        <v>1</v>
      </c>
      <c r="JO195" s="33" t="b">
        <f>AND($B$2&gt;=_xlfn.NUMBERVALUE(Table_Query_from_MF_DSNP62[[#This Row],[CL_CMP_OBJ_FR8]]),$B$2&lt;=_xlfn.NUMBERVALUE(Table_Query_from_MF_DSNP62[[#This Row],[CL_CMP_OBJ_TO8]]))</f>
        <v>1</v>
      </c>
      <c r="JP195" s="33" t="b">
        <f>AND($B$2&gt;=_xlfn.NUMBERVALUE(Table_Query_from_MF_DSNP62[[#This Row],[CL_CMP_OBJ_FR9]]),$B$2&lt;=_xlfn.NUMBERVALUE(Table_Query_from_MF_DSNP62[[#This Row],[CL_CMP_OBJ_TO9]]))</f>
        <v>1</v>
      </c>
      <c r="JQ195" s="33" t="b">
        <f>AND($B$2&gt;=_xlfn.NUMBERVALUE(Table_Query_from_MF_DSNP62[[#This Row],[CL_CMP_OBJ_FR10]]),$B$2&lt;=_xlfn.NUMBERVALUE(Table_Query_from_MF_DSNP62[[#This Row],[CL_CMP_OBJ_TO10]]))</f>
        <v>1</v>
      </c>
      <c r="JR195" s="33" t="b">
        <f>AND($B$2&gt;=_xlfn.NUMBERVALUE(Table_Query_from_MF_DSNP62[[#This Row],[CL_CMP_OBJ_FR11]]),$B$2&lt;=_xlfn.NUMBERVALUE(Table_Query_from_MF_DSNP62[[#This Row],[CL_CMP_OBJ_TO11]]))</f>
        <v>1</v>
      </c>
      <c r="JS195" s="33" t="b">
        <f>AND($B$2&gt;=_xlfn.NUMBERVALUE(Table_Query_from_MF_DSNP62[[#This Row],[CL_CMP_OBJ_FR12]]),$B$2&lt;=_xlfn.NUMBERVALUE(Table_Query_from_MF_DSNP62[[#This Row],[CL_CMP_OBJ_TO12]]))</f>
        <v>1</v>
      </c>
      <c r="JT195" s="33" t="b">
        <f>AND($B$2&gt;=_xlfn.NUMBERVALUE(Table_Query_from_MF_DSNP62[[#This Row],[CL_CMP_OBJ_FR13]]),$B$2&lt;=_xlfn.NUMBERVALUE(Table_Query_from_MF_DSNP62[[#This Row],[CL_CMP_OBJ_TO13]]))</f>
        <v>1</v>
      </c>
      <c r="JU195" s="33" t="b">
        <f>AND($B$2&gt;=_xlfn.NUMBERVALUE(Table_Query_from_MF_DSNP62[[#This Row],[CL_CMP_OBJ_FR14]]),$B$2&lt;=_xlfn.NUMBERVALUE(Table_Query_from_MF_DSNP62[[#This Row],[CL_CMP_OBJ_TO14]]))</f>
        <v>1</v>
      </c>
      <c r="JV195" s="33" t="b">
        <f>AND($B$2&gt;=_xlfn.NUMBERVALUE(Table_Query_from_MF_DSNP62[[#This Row],[CL_CMP_OBJ_FR15]]),$B$2&lt;=_xlfn.NUMBERVALUE(Table_Query_from_MF_DSNP62[[#This Row],[CL_CMP_OBJ_TO15]]))</f>
        <v>1</v>
      </c>
    </row>
    <row r="196" spans="1:282" x14ac:dyDescent="0.25">
      <c r="A196" t="b">
        <f>OR(,Table_Query_from_MF_DSNP62[[#This Row],[Desired GL included as "hard-coded" GL?]],Table_Query_from_MF_DSNP62[[#This Row],[Desired GL included as "Open GL"?]])</f>
        <v>1</v>
      </c>
      <c r="B196" t="b">
        <f>Table_Query_from_MF_DSNP62[[#This Row],[Desired CObj included as "Open CObj"?]]</f>
        <v>1</v>
      </c>
      <c r="C196" t="s">
        <v>1695</v>
      </c>
      <c r="D196" t="s">
        <v>1696</v>
      </c>
      <c r="E196" t="s">
        <v>8</v>
      </c>
      <c r="F196" s="24" t="s">
        <v>444</v>
      </c>
      <c r="G196" t="s">
        <v>428</v>
      </c>
      <c r="H196" s="24" t="s">
        <v>421</v>
      </c>
      <c r="I196" t="s">
        <v>13</v>
      </c>
      <c r="J196" s="24" t="s">
        <v>444</v>
      </c>
      <c r="K196" t="s">
        <v>444</v>
      </c>
      <c r="L196" s="24" t="s">
        <v>444</v>
      </c>
      <c r="M196" t="s">
        <v>444</v>
      </c>
      <c r="N196" t="s">
        <v>444</v>
      </c>
      <c r="O196" t="s">
        <v>444</v>
      </c>
      <c r="P196" t="s">
        <v>444</v>
      </c>
      <c r="Q196" t="s">
        <v>15</v>
      </c>
      <c r="R196" t="s">
        <v>444</v>
      </c>
      <c r="S196" t="s">
        <v>442</v>
      </c>
      <c r="T196" t="s">
        <v>447</v>
      </c>
      <c r="U196" t="s">
        <v>444</v>
      </c>
      <c r="V196" t="s">
        <v>444</v>
      </c>
      <c r="W196" t="s">
        <v>447</v>
      </c>
      <c r="X196" t="s">
        <v>444</v>
      </c>
      <c r="Y196" t="s">
        <v>444</v>
      </c>
      <c r="Z196" t="s">
        <v>442</v>
      </c>
      <c r="AA196" t="s">
        <v>447</v>
      </c>
      <c r="AB196" t="s">
        <v>442</v>
      </c>
      <c r="AC196" t="s">
        <v>444</v>
      </c>
      <c r="AD196" t="s">
        <v>15</v>
      </c>
      <c r="AE196" t="s">
        <v>447</v>
      </c>
      <c r="AF196" t="s">
        <v>447</v>
      </c>
      <c r="AG196" t="s">
        <v>442</v>
      </c>
      <c r="AH196" t="s">
        <v>447</v>
      </c>
      <c r="AI196" t="s">
        <v>447</v>
      </c>
      <c r="AJ196" t="s">
        <v>15</v>
      </c>
      <c r="AK196" t="s">
        <v>444</v>
      </c>
      <c r="AL196" t="s">
        <v>444</v>
      </c>
      <c r="AM196" t="s">
        <v>444</v>
      </c>
      <c r="AN196" t="s">
        <v>444</v>
      </c>
      <c r="AO196" t="s">
        <v>444</v>
      </c>
      <c r="AP196" t="s">
        <v>442</v>
      </c>
      <c r="AQ196" t="s">
        <v>528</v>
      </c>
      <c r="AR196" t="s">
        <v>282</v>
      </c>
      <c r="AS196" t="s">
        <v>162</v>
      </c>
      <c r="AT196" t="s">
        <v>10</v>
      </c>
      <c r="AU196" t="s">
        <v>444</v>
      </c>
      <c r="AV196" t="s">
        <v>442</v>
      </c>
      <c r="AW196" t="s">
        <v>444</v>
      </c>
      <c r="AX196" t="s">
        <v>444</v>
      </c>
      <c r="AY196" t="s">
        <v>444</v>
      </c>
      <c r="AZ196" t="s">
        <v>7</v>
      </c>
      <c r="BA196" t="s">
        <v>478</v>
      </c>
      <c r="BB196" t="s">
        <v>444</v>
      </c>
      <c r="BC196" t="s">
        <v>444</v>
      </c>
      <c r="BD196" t="s">
        <v>1359</v>
      </c>
      <c r="BE196" t="s">
        <v>879</v>
      </c>
      <c r="BF196" t="s">
        <v>740</v>
      </c>
      <c r="BG196" t="s">
        <v>444</v>
      </c>
      <c r="BH196" t="s">
        <v>444</v>
      </c>
      <c r="BI196" t="s">
        <v>444</v>
      </c>
      <c r="BJ196" t="s">
        <v>444</v>
      </c>
      <c r="BK196" t="s">
        <v>444</v>
      </c>
      <c r="BL196" t="s">
        <v>444</v>
      </c>
      <c r="BM196" t="s">
        <v>444</v>
      </c>
      <c r="BN196" t="s">
        <v>444</v>
      </c>
      <c r="BO196" t="s">
        <v>444</v>
      </c>
      <c r="BP196" t="s">
        <v>444</v>
      </c>
      <c r="BQ196" t="s">
        <v>1360</v>
      </c>
      <c r="BR196" t="s">
        <v>1487</v>
      </c>
      <c r="BS196" t="s">
        <v>444</v>
      </c>
      <c r="BT196" t="s">
        <v>444</v>
      </c>
      <c r="BU196" t="s">
        <v>444</v>
      </c>
      <c r="BV196" t="s">
        <v>444</v>
      </c>
      <c r="BW196" t="s">
        <v>1360</v>
      </c>
      <c r="BX196" t="s">
        <v>1487</v>
      </c>
      <c r="BY196" t="s">
        <v>444</v>
      </c>
      <c r="BZ196" t="s">
        <v>444</v>
      </c>
      <c r="CA196" t="s">
        <v>444</v>
      </c>
      <c r="CB196" t="s">
        <v>444</v>
      </c>
      <c r="CC196" t="s">
        <v>1360</v>
      </c>
      <c r="CD196" t="s">
        <v>1487</v>
      </c>
      <c r="CE196" t="s">
        <v>444</v>
      </c>
      <c r="CF196" t="s">
        <v>444</v>
      </c>
      <c r="CG196" t="s">
        <v>444</v>
      </c>
      <c r="CH196" t="s">
        <v>444</v>
      </c>
      <c r="CI196" t="s">
        <v>1360</v>
      </c>
      <c r="CJ196" t="s">
        <v>1487</v>
      </c>
      <c r="CK196" t="s">
        <v>444</v>
      </c>
      <c r="CL196" t="s">
        <v>444</v>
      </c>
      <c r="CM196" t="s">
        <v>444</v>
      </c>
      <c r="CN196" t="s">
        <v>444</v>
      </c>
      <c r="CO196" t="s">
        <v>1360</v>
      </c>
      <c r="CP196" t="s">
        <v>1487</v>
      </c>
      <c r="CQ196" t="s">
        <v>444</v>
      </c>
      <c r="CR196" t="s">
        <v>444</v>
      </c>
      <c r="CS196" t="s">
        <v>444</v>
      </c>
      <c r="CT196" t="s">
        <v>444</v>
      </c>
      <c r="CU196" t="s">
        <v>7</v>
      </c>
      <c r="CV196" t="s">
        <v>2813</v>
      </c>
      <c r="CW196" t="s">
        <v>2736</v>
      </c>
      <c r="CX196" t="s">
        <v>2813</v>
      </c>
      <c r="CY196" t="s">
        <v>1683</v>
      </c>
      <c r="CZ196" t="s">
        <v>1684</v>
      </c>
      <c r="DA196" t="s">
        <v>1685</v>
      </c>
      <c r="DB196" t="s">
        <v>444</v>
      </c>
      <c r="DC196" t="s">
        <v>444</v>
      </c>
      <c r="DD196" t="s">
        <v>444</v>
      </c>
      <c r="DE196" t="s">
        <v>444</v>
      </c>
      <c r="DF196" t="s">
        <v>444</v>
      </c>
      <c r="DG196" t="s">
        <v>444</v>
      </c>
      <c r="DH196" t="s">
        <v>444</v>
      </c>
      <c r="DI196" t="s">
        <v>443</v>
      </c>
      <c r="DJ196" t="s">
        <v>282</v>
      </c>
      <c r="DK196" t="s">
        <v>528</v>
      </c>
      <c r="DL196" t="s">
        <v>1440</v>
      </c>
      <c r="DM196" t="s">
        <v>444</v>
      </c>
      <c r="DN196" t="s">
        <v>444</v>
      </c>
      <c r="DO196" t="s">
        <v>444</v>
      </c>
      <c r="DP196" t="s">
        <v>444</v>
      </c>
      <c r="DQ196" t="s">
        <v>444</v>
      </c>
      <c r="DR196" t="s">
        <v>444</v>
      </c>
      <c r="DS196" t="s">
        <v>15</v>
      </c>
      <c r="DT196" s="24" t="s">
        <v>37</v>
      </c>
      <c r="DU196" s="24" t="s">
        <v>37</v>
      </c>
      <c r="DV196" t="s">
        <v>117</v>
      </c>
      <c r="DW196" t="s">
        <v>117</v>
      </c>
      <c r="DX196" s="24" t="s">
        <v>120</v>
      </c>
      <c r="DY196" s="24" t="s">
        <v>124</v>
      </c>
      <c r="DZ196" t="s">
        <v>126</v>
      </c>
      <c r="EA196" t="s">
        <v>126</v>
      </c>
      <c r="EB196" s="24" t="s">
        <v>3444</v>
      </c>
      <c r="EC196" s="24" t="s">
        <v>3444</v>
      </c>
      <c r="ED196" t="s">
        <v>201</v>
      </c>
      <c r="EE196" t="s">
        <v>201</v>
      </c>
      <c r="EF196" s="24" t="s">
        <v>228</v>
      </c>
      <c r="EG196" s="24" t="s">
        <v>228</v>
      </c>
      <c r="EH196" t="s">
        <v>234</v>
      </c>
      <c r="EI196" t="s">
        <v>234</v>
      </c>
      <c r="EJ196" s="24" t="s">
        <v>236</v>
      </c>
      <c r="EK196" s="24" t="s">
        <v>236</v>
      </c>
      <c r="EL196" t="s">
        <v>444</v>
      </c>
      <c r="EM196" t="s">
        <v>444</v>
      </c>
      <c r="EN196" s="24" t="s">
        <v>444</v>
      </c>
      <c r="EO196" s="24" t="s">
        <v>444</v>
      </c>
      <c r="EP196" t="s">
        <v>238</v>
      </c>
      <c r="EQ196" t="s">
        <v>239</v>
      </c>
      <c r="ER196" s="24" t="s">
        <v>240</v>
      </c>
      <c r="ES196" s="24" t="s">
        <v>240</v>
      </c>
      <c r="ET196" t="s">
        <v>244</v>
      </c>
      <c r="EU196" t="s">
        <v>244</v>
      </c>
      <c r="EV196" s="24" t="s">
        <v>245</v>
      </c>
      <c r="EW196" s="24" t="s">
        <v>245</v>
      </c>
      <c r="EX196" t="s">
        <v>248</v>
      </c>
      <c r="EY196" t="s">
        <v>248</v>
      </c>
      <c r="EZ196" s="24" t="s">
        <v>444</v>
      </c>
      <c r="FA196" s="24" t="s">
        <v>444</v>
      </c>
      <c r="FB196" t="s">
        <v>444</v>
      </c>
      <c r="FC196" t="s">
        <v>444</v>
      </c>
      <c r="FD196" s="24" t="s">
        <v>444</v>
      </c>
      <c r="FE196" s="24" t="s">
        <v>444</v>
      </c>
      <c r="FF196" t="s">
        <v>444</v>
      </c>
      <c r="FG196" t="s">
        <v>444</v>
      </c>
      <c r="FH196" s="24" t="s">
        <v>444</v>
      </c>
      <c r="FI196" s="24" t="s">
        <v>444</v>
      </c>
      <c r="FJ196" t="s">
        <v>444</v>
      </c>
      <c r="FK196" t="s">
        <v>444</v>
      </c>
      <c r="FL196" s="24" t="s">
        <v>444</v>
      </c>
      <c r="FM196" s="24" t="s">
        <v>444</v>
      </c>
      <c r="FN196" t="s">
        <v>444</v>
      </c>
      <c r="FO196" t="s">
        <v>444</v>
      </c>
      <c r="FP196" s="24" t="s">
        <v>444</v>
      </c>
      <c r="FQ196" s="24" t="s">
        <v>444</v>
      </c>
      <c r="FR196" t="s">
        <v>444</v>
      </c>
      <c r="FS196" t="s">
        <v>444</v>
      </c>
      <c r="FT196" s="24" t="s">
        <v>444</v>
      </c>
      <c r="FU196" s="24" t="s">
        <v>444</v>
      </c>
      <c r="FV196" t="s">
        <v>444</v>
      </c>
      <c r="FW196" t="s">
        <v>444</v>
      </c>
      <c r="FX196" s="24" t="s">
        <v>444</v>
      </c>
      <c r="FY196" s="24" t="s">
        <v>444</v>
      </c>
      <c r="FZ196" t="s">
        <v>444</v>
      </c>
      <c r="GA196" t="s">
        <v>444</v>
      </c>
      <c r="GB196" s="24" t="s">
        <v>444</v>
      </c>
      <c r="GC196" s="24" t="s">
        <v>444</v>
      </c>
      <c r="GD196" t="s">
        <v>444</v>
      </c>
      <c r="GE196" t="s">
        <v>444</v>
      </c>
      <c r="GF196" s="24" t="s">
        <v>444</v>
      </c>
      <c r="GG196" s="24" t="s">
        <v>444</v>
      </c>
      <c r="GH196" t="s">
        <v>15</v>
      </c>
      <c r="GI196" s="24" t="s">
        <v>526</v>
      </c>
      <c r="GJ196" s="24" t="s">
        <v>1453</v>
      </c>
      <c r="GK196" t="s">
        <v>582</v>
      </c>
      <c r="GL196" t="s">
        <v>584</v>
      </c>
      <c r="GM196" s="24" t="s">
        <v>585</v>
      </c>
      <c r="GN196" s="24" t="s">
        <v>585</v>
      </c>
      <c r="GO196" t="s">
        <v>587</v>
      </c>
      <c r="GP196" t="s">
        <v>587</v>
      </c>
      <c r="GQ196" s="24" t="s">
        <v>588</v>
      </c>
      <c r="GR196" s="24" t="s">
        <v>588</v>
      </c>
      <c r="GS196" t="s">
        <v>593</v>
      </c>
      <c r="GT196" t="s">
        <v>593</v>
      </c>
      <c r="GU196" s="24" t="s">
        <v>444</v>
      </c>
      <c r="GV196" s="24" t="s">
        <v>444</v>
      </c>
      <c r="GW196" t="s">
        <v>444</v>
      </c>
      <c r="GX196" t="s">
        <v>444</v>
      </c>
      <c r="GY196" s="24" t="s">
        <v>444</v>
      </c>
      <c r="GZ196" s="24" t="s">
        <v>444</v>
      </c>
      <c r="HA196" t="s">
        <v>444</v>
      </c>
      <c r="HB196" t="s">
        <v>444</v>
      </c>
      <c r="HC196" s="24" t="s">
        <v>444</v>
      </c>
      <c r="HD196" s="24" t="s">
        <v>444</v>
      </c>
      <c r="HE196" t="s">
        <v>444</v>
      </c>
      <c r="HF196" t="s">
        <v>444</v>
      </c>
      <c r="HG196" s="24" t="s">
        <v>444</v>
      </c>
      <c r="HH196" s="24" t="s">
        <v>444</v>
      </c>
      <c r="HI196" t="s">
        <v>444</v>
      </c>
      <c r="HJ196" t="s">
        <v>444</v>
      </c>
      <c r="HK196" s="24" t="s">
        <v>444</v>
      </c>
      <c r="HL196" s="24" t="s">
        <v>444</v>
      </c>
      <c r="HM196" t="s">
        <v>444</v>
      </c>
      <c r="HN196" t="s">
        <v>444</v>
      </c>
      <c r="HO196" s="24" t="s">
        <v>444</v>
      </c>
      <c r="HP196" s="24" t="s">
        <v>444</v>
      </c>
      <c r="HQ196" t="s">
        <v>444</v>
      </c>
      <c r="HR196" t="s">
        <v>444</v>
      </c>
      <c r="HS196" s="24" t="s">
        <v>444</v>
      </c>
      <c r="HT196" s="24" t="s">
        <v>444</v>
      </c>
      <c r="HU196" t="s">
        <v>444</v>
      </c>
      <c r="HV196" t="s">
        <v>444</v>
      </c>
      <c r="HW196" s="24" t="s">
        <v>444</v>
      </c>
      <c r="HX196" s="24" t="s">
        <v>444</v>
      </c>
      <c r="HY196" t="s">
        <v>444</v>
      </c>
      <c r="HZ196" t="s">
        <v>444</v>
      </c>
      <c r="IA196" t="s">
        <v>2813</v>
      </c>
      <c r="IB196" t="s">
        <v>2736</v>
      </c>
      <c r="IC196" t="s">
        <v>3454</v>
      </c>
      <c r="ID196" s="33" t="b" cm="1">
        <f t="array" ref="ID196">_xlfn.IFNA(MATCH($A$2,_xlfn.NUMBERVALUE(Table_Query_from_MF_DSNP62[[#This Row],[CL_GLACCT_DR1]:[CL_GLACCT_CR4]]),0),0)&gt;=1</f>
        <v>1</v>
      </c>
      <c r="IE196" s="33" t="b">
        <f>OR(Table_Query_from_MF_DSNP62[[#This Row],[Pair1]:[Pair25]])</f>
        <v>1</v>
      </c>
      <c r="IF196" s="33">
        <f>_xlfn.IFNA(MATCH(TRUE,Table_Query_from_MF_DSNP62[[#This Row],[Pair1]:[Pair25]],0),"none")</f>
        <v>10</v>
      </c>
      <c r="IG196" s="33" t="b">
        <f>AND($A$2&gt;=_xlfn.NUMBERVALUE(Table_Query_from_MF_DSNP62[[#This Row],[CL_GL_ACCT_FR1]]),$A$2&lt;=_xlfn.NUMBERVALUE(Table_Query_from_MF_DSNP62[[#This Row],[CL_GL_ACCT_TO1]]))</f>
        <v>0</v>
      </c>
      <c r="IH196" s="33" t="b">
        <f>AND($A$2&gt;=_xlfn.NUMBERVALUE(Table_Query_from_MF_DSNP62[[#This Row],[CL_GL_ACCT_FR2]]),$A$2&lt;=_xlfn.NUMBERVALUE(Table_Query_from_MF_DSNP62[[#This Row],[CL_GL_ACCT_TO2]]))</f>
        <v>0</v>
      </c>
      <c r="II196" s="33" t="b">
        <f>AND($A$2&gt;=_xlfn.NUMBERVALUE(Table_Query_from_MF_DSNP62[[#This Row],[CL_GL_ACCT_FR3]]),$A$2&lt;=_xlfn.NUMBERVALUE(Table_Query_from_MF_DSNP62[[#This Row],[CL_GL_ACCT_TO3]]))</f>
        <v>0</v>
      </c>
      <c r="IJ196" s="33" t="b">
        <f>AND($A$2&gt;=_xlfn.NUMBERVALUE(Table_Query_from_MF_DSNP62[[#This Row],[CL_GL_ACCT_FR4]]),$A$2&lt;=_xlfn.NUMBERVALUE(Table_Query_from_MF_DSNP62[[#This Row],[CL_GL_ACCT_TO4]]))</f>
        <v>0</v>
      </c>
      <c r="IK196" s="33" t="b">
        <f>AND($A$2&gt;=_xlfn.NUMBERVALUE(Table_Query_from_MF_DSNP62[[#This Row],[CL_GL_ACCT_FR5]]),$A$2&lt;=_xlfn.NUMBERVALUE(Table_Query_from_MF_DSNP62[[#This Row],[CL_GL_ACCT_TO5]]))</f>
        <v>0</v>
      </c>
      <c r="IL196" s="33" t="b">
        <f>AND($A$2&gt;=_xlfn.NUMBERVALUE(Table_Query_from_MF_DSNP62[[#This Row],[CL_GL_ACCT_FR6]]),$A$2&lt;=_xlfn.NUMBERVALUE(Table_Query_from_MF_DSNP62[[#This Row],[CL_GL_ACCT_TO6]]))</f>
        <v>0</v>
      </c>
      <c r="IM196" s="33" t="b">
        <f>AND($A$2&gt;=_xlfn.NUMBERVALUE(Table_Query_from_MF_DSNP62[[#This Row],[CL_GL_ACCT_FR7]]),$A$2&lt;=_xlfn.NUMBERVALUE(Table_Query_from_MF_DSNP62[[#This Row],[CL_GL_ACCT_TO7]]))</f>
        <v>0</v>
      </c>
      <c r="IN196" s="33" t="b">
        <f>AND($A$2&gt;=_xlfn.NUMBERVALUE(Table_Query_from_MF_DSNP62[[#This Row],[CL_GL_ACCT_FR8]]),$A$2&lt;=_xlfn.NUMBERVALUE(Table_Query_from_MF_DSNP62[[#This Row],[CL_GL_ACCT_TO8]]))</f>
        <v>0</v>
      </c>
      <c r="IO196" s="33" t="b">
        <f>AND($A$2&gt;=_xlfn.NUMBERVALUE(Table_Query_from_MF_DSNP62[[#This Row],[CL_GL_ACCT_FR9]]),$A$2&lt;=_xlfn.NUMBERVALUE(Table_Query_from_MF_DSNP62[[#This Row],[CL_GL_ACCT_TO9]]))</f>
        <v>0</v>
      </c>
      <c r="IP196" s="33" t="b">
        <f>AND($A$2&gt;=_xlfn.NUMBERVALUE(Table_Query_from_MF_DSNP62[[#This Row],[CL_GL_ACCT_FR10]]),$A$2&lt;=_xlfn.NUMBERVALUE(Table_Query_from_MF_DSNP62[[#This Row],[CL_GL_ACCT_TO10]]))</f>
        <v>1</v>
      </c>
      <c r="IQ196" s="33" t="b">
        <f>AND($A$2&gt;=_xlfn.NUMBERVALUE(Table_Query_from_MF_DSNP62[[#This Row],[CL_GL_ACCT_FR11]]),$A$2&lt;=_xlfn.NUMBERVALUE(Table_Query_from_MF_DSNP62[[#This Row],[CL_GL_ACCT_TO11]]))</f>
        <v>1</v>
      </c>
      <c r="IR196" s="33" t="b">
        <f>AND($A$2&gt;=_xlfn.NUMBERVALUE(Table_Query_from_MF_DSNP62[[#This Row],[CL_GL_ACCT_FR12]]),$A$2&lt;=_xlfn.NUMBERVALUE(Table_Query_from_MF_DSNP62[[#This Row],[CL_GL_ACCT_TO12]]))</f>
        <v>0</v>
      </c>
      <c r="IS196" s="33" t="b">
        <f>AND($A$2&gt;=_xlfn.NUMBERVALUE(Table_Query_from_MF_DSNP62[[#This Row],[CL_GL_ACCT_FR13]]),$A$2&lt;=_xlfn.NUMBERVALUE(Table_Query_from_MF_DSNP62[[#This Row],[CL_GL_ACCT_TO13]]))</f>
        <v>0</v>
      </c>
      <c r="IT196" s="33" t="b">
        <f>AND($A$2&gt;=_xlfn.NUMBERVALUE(Table_Query_from_MF_DSNP62[[#This Row],[CL_GL_ACCT_FR14]]),$A$2&lt;=_xlfn.NUMBERVALUE(Table_Query_from_MF_DSNP62[[#This Row],[CL_GL_ACCT_TO14]]))</f>
        <v>0</v>
      </c>
      <c r="IU196" s="33" t="b">
        <f>AND($A$2&gt;=_xlfn.NUMBERVALUE(Table_Query_from_MF_DSNP62[[#This Row],[CL_GL_ACCT_FR15]]),$A$2&lt;=_xlfn.NUMBERVALUE(Table_Query_from_MF_DSNP62[[#This Row],[CL_GL_ACCT_TO15]]))</f>
        <v>0</v>
      </c>
      <c r="IV196" s="33" t="b">
        <f>AND($A$2&gt;=_xlfn.NUMBERVALUE(Table_Query_from_MF_DSNP62[[#This Row],[CL_GL_ACCT_FR16]]),$A$2&lt;=_xlfn.NUMBERVALUE(Table_Query_from_MF_DSNP62[[#This Row],[CL_GL_ACCT_TO16]]))</f>
        <v>0</v>
      </c>
      <c r="IW196" s="33" t="b">
        <f>AND($A$2&gt;=_xlfn.NUMBERVALUE(Table_Query_from_MF_DSNP62[[#This Row],[CL_GL_ACCT_FR17]]),$A$2&lt;=_xlfn.NUMBERVALUE(Table_Query_from_MF_DSNP62[[#This Row],[CL_GL_ACCT_TO17]]))</f>
        <v>1</v>
      </c>
      <c r="IX196" s="33" t="b">
        <f>AND($A$2&gt;=_xlfn.NUMBERVALUE(Table_Query_from_MF_DSNP62[[#This Row],[CL_GL_ACCT_FR18]]),$A$2&lt;=_xlfn.NUMBERVALUE(Table_Query_from_MF_DSNP62[[#This Row],[CL_GL_ACCT_TO18]]))</f>
        <v>1</v>
      </c>
      <c r="IY196" s="33" t="b">
        <f>AND($A$2&gt;=_xlfn.NUMBERVALUE(Table_Query_from_MF_DSNP62[[#This Row],[CL_GL_ACCT_FR19]]),$A$2&lt;=_xlfn.NUMBERVALUE(Table_Query_from_MF_DSNP62[[#This Row],[CL_GL_ACCT_TO19]]))</f>
        <v>1</v>
      </c>
      <c r="IZ196" s="33" t="b">
        <f>AND($A$2&gt;=_xlfn.NUMBERVALUE(Table_Query_from_MF_DSNP62[[#This Row],[CL_GL_ACCT_FR20]]),$A$2&lt;=_xlfn.NUMBERVALUE(Table_Query_from_MF_DSNP62[[#This Row],[CL_GL_ACCT_TO20]]))</f>
        <v>1</v>
      </c>
      <c r="JA196" s="33" t="b">
        <f>AND($A$2&gt;=_xlfn.NUMBERVALUE(Table_Query_from_MF_DSNP62[[#This Row],[CL_GL_ACCT_FR21]]),$A$2&lt;=_xlfn.NUMBERVALUE(Table_Query_from_MF_DSNP62[[#This Row],[CL_GL_ACCT_TO21]]))</f>
        <v>1</v>
      </c>
      <c r="JB196" s="33" t="b">
        <f>AND($A$2&gt;=_xlfn.NUMBERVALUE(Table_Query_from_MF_DSNP62[[#This Row],[CL_GL_ACCT_FR22]]),$A$2&lt;=_xlfn.NUMBERVALUE(Table_Query_from_MF_DSNP62[[#This Row],[CL_GL_ACCT_TO22]]))</f>
        <v>1</v>
      </c>
      <c r="JC196" s="33" t="b">
        <f>AND($A$2&gt;=_xlfn.NUMBERVALUE(Table_Query_from_MF_DSNP62[[#This Row],[CL_GL_ACCT_FR23]]),$A$2&lt;=_xlfn.NUMBERVALUE(Table_Query_from_MF_DSNP62[[#This Row],[CL_GL_ACCT_TO23]]))</f>
        <v>1</v>
      </c>
      <c r="JD196" s="33" t="b">
        <f>AND($A$2&gt;=_xlfn.NUMBERVALUE(Table_Query_from_MF_DSNP62[[#This Row],[CL_GL_ACCT_FR24]]),$A$2&lt;=_xlfn.NUMBERVALUE(Table_Query_from_MF_DSNP62[[#This Row],[CL_GL_ACCT_TO24]]))</f>
        <v>1</v>
      </c>
      <c r="JE196" s="33" t="b">
        <f>AND($A$2&gt;=_xlfn.NUMBERVALUE(Table_Query_from_MF_DSNP62[[#This Row],[CL_GL_ACCT_FR25]]),$A$2&lt;=_xlfn.NUMBERVALUE(Table_Query_from_MF_DSNP62[[#This Row],[CL_GL_ACCT_TO25]]))</f>
        <v>1</v>
      </c>
      <c r="JF196" s="33" t="b">
        <f>OR(Table_Query_from_MF_DSNP62[[#This Row],[PairA]:[PairO]])</f>
        <v>1</v>
      </c>
      <c r="JG196" s="33">
        <f>_xlfn.IFNA(MATCH(TRUE,Table_Query_from_MF_DSNP62[[#This Row],[PairA]:[PairO]],0),"none")</f>
        <v>7</v>
      </c>
      <c r="JH196" s="33" t="b">
        <f>AND($B$2&gt;=_xlfn.NUMBERVALUE(Table_Query_from_MF_DSNP62[[#This Row],[CL_CMP_OBJ_FR1]]),$B$2&lt;=_xlfn.NUMBERVALUE(Table_Query_from_MF_DSNP62[[#This Row],[CL_CMP_OBJ_TO1]]))</f>
        <v>0</v>
      </c>
      <c r="JI196" s="33" t="b">
        <f>AND($B$2&gt;=_xlfn.NUMBERVALUE(Table_Query_from_MF_DSNP62[[#This Row],[CL_CMP_OBJ_FR2]]),$B$2&lt;=_xlfn.NUMBERVALUE(Table_Query_from_MF_DSNP62[[#This Row],[CL_CMP_OBJ_TO2]]))</f>
        <v>0</v>
      </c>
      <c r="JJ196" s="33" t="b">
        <f>AND($B$2&gt;=_xlfn.NUMBERVALUE(Table_Query_from_MF_DSNP62[[#This Row],[CL_CMP_OBJ_FR3]]),$B$2&lt;=_xlfn.NUMBERVALUE(Table_Query_from_MF_DSNP62[[#This Row],[CL_CMP_OBJ_TO3]]))</f>
        <v>0</v>
      </c>
      <c r="JK196" s="33" t="b">
        <f>AND($B$2&gt;=_xlfn.NUMBERVALUE(Table_Query_from_MF_DSNP62[[#This Row],[CL_CMP_OBJ_FR4]]),$B$2&lt;=_xlfn.NUMBERVALUE(Table_Query_from_MF_DSNP62[[#This Row],[CL_CMP_OBJ_TO4]]))</f>
        <v>0</v>
      </c>
      <c r="JL196" s="33" t="b">
        <f>AND($B$2&gt;=_xlfn.NUMBERVALUE(Table_Query_from_MF_DSNP62[[#This Row],[CL_CMP_OBJ_FR5]]),$B$2&lt;=_xlfn.NUMBERVALUE(Table_Query_from_MF_DSNP62[[#This Row],[CL_CMP_OBJ_TO5]]))</f>
        <v>0</v>
      </c>
      <c r="JM196" s="33" t="b">
        <f>AND($B$2&gt;=_xlfn.NUMBERVALUE(Table_Query_from_MF_DSNP62[[#This Row],[CL_CMP_OBJ_FR6]]),$B$2&lt;=_xlfn.NUMBERVALUE(Table_Query_from_MF_DSNP62[[#This Row],[CL_CMP_OBJ_TO6]]))</f>
        <v>0</v>
      </c>
      <c r="JN196" s="33" t="b">
        <f>AND($B$2&gt;=_xlfn.NUMBERVALUE(Table_Query_from_MF_DSNP62[[#This Row],[CL_CMP_OBJ_FR7]]),$B$2&lt;=_xlfn.NUMBERVALUE(Table_Query_from_MF_DSNP62[[#This Row],[CL_CMP_OBJ_TO7]]))</f>
        <v>1</v>
      </c>
      <c r="JO196" s="33" t="b">
        <f>AND($B$2&gt;=_xlfn.NUMBERVALUE(Table_Query_from_MF_DSNP62[[#This Row],[CL_CMP_OBJ_FR8]]),$B$2&lt;=_xlfn.NUMBERVALUE(Table_Query_from_MF_DSNP62[[#This Row],[CL_CMP_OBJ_TO8]]))</f>
        <v>1</v>
      </c>
      <c r="JP196" s="33" t="b">
        <f>AND($B$2&gt;=_xlfn.NUMBERVALUE(Table_Query_from_MF_DSNP62[[#This Row],[CL_CMP_OBJ_FR9]]),$B$2&lt;=_xlfn.NUMBERVALUE(Table_Query_from_MF_DSNP62[[#This Row],[CL_CMP_OBJ_TO9]]))</f>
        <v>1</v>
      </c>
      <c r="JQ196" s="33" t="b">
        <f>AND($B$2&gt;=_xlfn.NUMBERVALUE(Table_Query_from_MF_DSNP62[[#This Row],[CL_CMP_OBJ_FR10]]),$B$2&lt;=_xlfn.NUMBERVALUE(Table_Query_from_MF_DSNP62[[#This Row],[CL_CMP_OBJ_TO10]]))</f>
        <v>1</v>
      </c>
      <c r="JR196" s="33" t="b">
        <f>AND($B$2&gt;=_xlfn.NUMBERVALUE(Table_Query_from_MF_DSNP62[[#This Row],[CL_CMP_OBJ_FR11]]),$B$2&lt;=_xlfn.NUMBERVALUE(Table_Query_from_MF_DSNP62[[#This Row],[CL_CMP_OBJ_TO11]]))</f>
        <v>1</v>
      </c>
      <c r="JS196" s="33" t="b">
        <f>AND($B$2&gt;=_xlfn.NUMBERVALUE(Table_Query_from_MF_DSNP62[[#This Row],[CL_CMP_OBJ_FR12]]),$B$2&lt;=_xlfn.NUMBERVALUE(Table_Query_from_MF_DSNP62[[#This Row],[CL_CMP_OBJ_TO12]]))</f>
        <v>1</v>
      </c>
      <c r="JT196" s="33" t="b">
        <f>AND($B$2&gt;=_xlfn.NUMBERVALUE(Table_Query_from_MF_DSNP62[[#This Row],[CL_CMP_OBJ_FR13]]),$B$2&lt;=_xlfn.NUMBERVALUE(Table_Query_from_MF_DSNP62[[#This Row],[CL_CMP_OBJ_TO13]]))</f>
        <v>1</v>
      </c>
      <c r="JU196" s="33" t="b">
        <f>AND($B$2&gt;=_xlfn.NUMBERVALUE(Table_Query_from_MF_DSNP62[[#This Row],[CL_CMP_OBJ_FR14]]),$B$2&lt;=_xlfn.NUMBERVALUE(Table_Query_from_MF_DSNP62[[#This Row],[CL_CMP_OBJ_TO14]]))</f>
        <v>1</v>
      </c>
      <c r="JV196" s="33" t="b">
        <f>AND($B$2&gt;=_xlfn.NUMBERVALUE(Table_Query_from_MF_DSNP62[[#This Row],[CL_CMP_OBJ_FR15]]),$B$2&lt;=_xlfn.NUMBERVALUE(Table_Query_from_MF_DSNP62[[#This Row],[CL_CMP_OBJ_TO15]]))</f>
        <v>1</v>
      </c>
    </row>
    <row r="197" spans="1:282" x14ac:dyDescent="0.25">
      <c r="A197" t="b">
        <f>OR(,Table_Query_from_MF_DSNP62[[#This Row],[Desired GL included as "hard-coded" GL?]],Table_Query_from_MF_DSNP62[[#This Row],[Desired GL included as "Open GL"?]])</f>
        <v>1</v>
      </c>
      <c r="B197" t="b">
        <f>Table_Query_from_MF_DSNP62[[#This Row],[Desired CObj included as "Open CObj"?]]</f>
        <v>1</v>
      </c>
      <c r="C197" t="s">
        <v>879</v>
      </c>
      <c r="D197" t="s">
        <v>1688</v>
      </c>
      <c r="E197" t="s">
        <v>8</v>
      </c>
      <c r="F197" s="24" t="s">
        <v>165</v>
      </c>
      <c r="G197" t="s">
        <v>167</v>
      </c>
      <c r="H197" s="24" t="s">
        <v>444</v>
      </c>
      <c r="I197" t="s">
        <v>444</v>
      </c>
      <c r="J197" s="24" t="s">
        <v>444</v>
      </c>
      <c r="K197" t="s">
        <v>444</v>
      </c>
      <c r="L197" s="24" t="s">
        <v>444</v>
      </c>
      <c r="M197" t="s">
        <v>444</v>
      </c>
      <c r="N197" t="s">
        <v>444</v>
      </c>
      <c r="O197" t="s">
        <v>444</v>
      </c>
      <c r="P197" t="s">
        <v>444</v>
      </c>
      <c r="Q197" t="s">
        <v>15</v>
      </c>
      <c r="R197" t="s">
        <v>444</v>
      </c>
      <c r="S197" t="s">
        <v>442</v>
      </c>
      <c r="T197" t="s">
        <v>447</v>
      </c>
      <c r="U197" t="s">
        <v>442</v>
      </c>
      <c r="V197" t="s">
        <v>442</v>
      </c>
      <c r="W197" t="s">
        <v>442</v>
      </c>
      <c r="X197" t="s">
        <v>442</v>
      </c>
      <c r="Y197" t="s">
        <v>442</v>
      </c>
      <c r="Z197" t="s">
        <v>442</v>
      </c>
      <c r="AA197" t="s">
        <v>442</v>
      </c>
      <c r="AB197" t="s">
        <v>442</v>
      </c>
      <c r="AC197" t="s">
        <v>444</v>
      </c>
      <c r="AD197" t="s">
        <v>15</v>
      </c>
      <c r="AE197" t="s">
        <v>447</v>
      </c>
      <c r="AF197" t="s">
        <v>447</v>
      </c>
      <c r="AG197" t="s">
        <v>442</v>
      </c>
      <c r="AH197" t="s">
        <v>442</v>
      </c>
      <c r="AI197" t="s">
        <v>447</v>
      </c>
      <c r="AJ197" t="s">
        <v>442</v>
      </c>
      <c r="AK197" t="s">
        <v>442</v>
      </c>
      <c r="AL197" t="s">
        <v>442</v>
      </c>
      <c r="AM197" t="s">
        <v>442</v>
      </c>
      <c r="AN197" t="s">
        <v>442</v>
      </c>
      <c r="AO197" t="s">
        <v>444</v>
      </c>
      <c r="AP197" t="s">
        <v>442</v>
      </c>
      <c r="AQ197" t="s">
        <v>528</v>
      </c>
      <c r="AR197" t="s">
        <v>282</v>
      </c>
      <c r="AS197" t="s">
        <v>162</v>
      </c>
      <c r="AT197" t="s">
        <v>10</v>
      </c>
      <c r="AU197" t="s">
        <v>444</v>
      </c>
      <c r="AV197" t="s">
        <v>442</v>
      </c>
      <c r="AW197" t="s">
        <v>444</v>
      </c>
      <c r="AX197" t="s">
        <v>444</v>
      </c>
      <c r="AY197" t="s">
        <v>444</v>
      </c>
      <c r="AZ197" t="s">
        <v>7</v>
      </c>
      <c r="BA197" t="s">
        <v>161</v>
      </c>
      <c r="BB197" t="s">
        <v>444</v>
      </c>
      <c r="BC197" t="s">
        <v>444</v>
      </c>
      <c r="BD197" t="s">
        <v>1359</v>
      </c>
      <c r="BE197" t="s">
        <v>1695</v>
      </c>
      <c r="BF197" t="s">
        <v>1360</v>
      </c>
      <c r="BG197" t="s">
        <v>444</v>
      </c>
      <c r="BH197" t="s">
        <v>444</v>
      </c>
      <c r="BI197" t="s">
        <v>444</v>
      </c>
      <c r="BJ197" t="s">
        <v>444</v>
      </c>
      <c r="BK197" t="s">
        <v>444</v>
      </c>
      <c r="BL197" t="s">
        <v>444</v>
      </c>
      <c r="BM197" t="s">
        <v>444</v>
      </c>
      <c r="BN197" t="s">
        <v>444</v>
      </c>
      <c r="BO197" t="s">
        <v>444</v>
      </c>
      <c r="BP197" t="s">
        <v>444</v>
      </c>
      <c r="BQ197" t="s">
        <v>444</v>
      </c>
      <c r="BR197" t="s">
        <v>444</v>
      </c>
      <c r="BS197" t="s">
        <v>444</v>
      </c>
      <c r="BT197" t="s">
        <v>444</v>
      </c>
      <c r="BU197" t="s">
        <v>444</v>
      </c>
      <c r="BV197" t="s">
        <v>444</v>
      </c>
      <c r="BW197" t="s">
        <v>444</v>
      </c>
      <c r="BX197" t="s">
        <v>444</v>
      </c>
      <c r="BY197" t="s">
        <v>444</v>
      </c>
      <c r="BZ197" t="s">
        <v>444</v>
      </c>
      <c r="CA197" t="s">
        <v>444</v>
      </c>
      <c r="CB197" t="s">
        <v>444</v>
      </c>
      <c r="CC197" t="s">
        <v>444</v>
      </c>
      <c r="CD197" t="s">
        <v>444</v>
      </c>
      <c r="CE197" t="s">
        <v>444</v>
      </c>
      <c r="CF197" t="s">
        <v>444</v>
      </c>
      <c r="CG197" t="s">
        <v>444</v>
      </c>
      <c r="CH197" t="s">
        <v>444</v>
      </c>
      <c r="CI197" t="s">
        <v>444</v>
      </c>
      <c r="CJ197" t="s">
        <v>444</v>
      </c>
      <c r="CK197" t="s">
        <v>444</v>
      </c>
      <c r="CL197" t="s">
        <v>444</v>
      </c>
      <c r="CM197" t="s">
        <v>444</v>
      </c>
      <c r="CN197" t="s">
        <v>444</v>
      </c>
      <c r="CO197" t="s">
        <v>444</v>
      </c>
      <c r="CP197" t="s">
        <v>444</v>
      </c>
      <c r="CQ197" t="s">
        <v>444</v>
      </c>
      <c r="CR197" t="s">
        <v>444</v>
      </c>
      <c r="CS197" t="s">
        <v>444</v>
      </c>
      <c r="CT197" t="s">
        <v>444</v>
      </c>
      <c r="CU197" t="s">
        <v>444</v>
      </c>
      <c r="CV197" t="s">
        <v>2813</v>
      </c>
      <c r="CW197" t="s">
        <v>2736</v>
      </c>
      <c r="CX197" t="s">
        <v>2819</v>
      </c>
      <c r="CY197" t="s">
        <v>1683</v>
      </c>
      <c r="CZ197" t="s">
        <v>1684</v>
      </c>
      <c r="DA197" t="s">
        <v>1685</v>
      </c>
      <c r="DB197" t="s">
        <v>444</v>
      </c>
      <c r="DC197" t="s">
        <v>444</v>
      </c>
      <c r="DD197" t="s">
        <v>444</v>
      </c>
      <c r="DE197" t="s">
        <v>444</v>
      </c>
      <c r="DF197" t="s">
        <v>444</v>
      </c>
      <c r="DG197" t="s">
        <v>444</v>
      </c>
      <c r="DH197" t="s">
        <v>444</v>
      </c>
      <c r="DI197" t="s">
        <v>443</v>
      </c>
      <c r="DJ197" t="s">
        <v>282</v>
      </c>
      <c r="DK197" t="s">
        <v>528</v>
      </c>
      <c r="DL197" t="s">
        <v>1440</v>
      </c>
      <c r="DM197" t="s">
        <v>444</v>
      </c>
      <c r="DN197" t="s">
        <v>444</v>
      </c>
      <c r="DO197" t="s">
        <v>444</v>
      </c>
      <c r="DP197" t="s">
        <v>444</v>
      </c>
      <c r="DQ197" t="s">
        <v>444</v>
      </c>
      <c r="DR197" t="s">
        <v>444</v>
      </c>
      <c r="DS197" t="s">
        <v>444</v>
      </c>
      <c r="DT197" s="24" t="s">
        <v>444</v>
      </c>
      <c r="DU197" s="24" t="s">
        <v>444</v>
      </c>
      <c r="DV197" t="s">
        <v>444</v>
      </c>
      <c r="DW197" t="s">
        <v>444</v>
      </c>
      <c r="DX197" s="24" t="s">
        <v>444</v>
      </c>
      <c r="DY197" s="24" t="s">
        <v>444</v>
      </c>
      <c r="DZ197" t="s">
        <v>444</v>
      </c>
      <c r="EA197" t="s">
        <v>444</v>
      </c>
      <c r="EB197" s="24" t="s">
        <v>444</v>
      </c>
      <c r="EC197" s="24" t="s">
        <v>444</v>
      </c>
      <c r="ED197" t="s">
        <v>444</v>
      </c>
      <c r="EE197" t="s">
        <v>444</v>
      </c>
      <c r="EF197" s="24" t="s">
        <v>444</v>
      </c>
      <c r="EG197" s="24" t="s">
        <v>444</v>
      </c>
      <c r="EH197" t="s">
        <v>444</v>
      </c>
      <c r="EI197" t="s">
        <v>444</v>
      </c>
      <c r="EJ197" s="24" t="s">
        <v>444</v>
      </c>
      <c r="EK197" s="24" t="s">
        <v>444</v>
      </c>
      <c r="EL197" t="s">
        <v>444</v>
      </c>
      <c r="EM197" t="s">
        <v>444</v>
      </c>
      <c r="EN197" s="24" t="s">
        <v>444</v>
      </c>
      <c r="EO197" s="24" t="s">
        <v>444</v>
      </c>
      <c r="EP197" t="s">
        <v>444</v>
      </c>
      <c r="EQ197" t="s">
        <v>444</v>
      </c>
      <c r="ER197" s="24" t="s">
        <v>444</v>
      </c>
      <c r="ES197" s="24" t="s">
        <v>444</v>
      </c>
      <c r="ET197" t="s">
        <v>444</v>
      </c>
      <c r="EU197" t="s">
        <v>444</v>
      </c>
      <c r="EV197" s="24" t="s">
        <v>444</v>
      </c>
      <c r="EW197" s="24" t="s">
        <v>444</v>
      </c>
      <c r="EX197" t="s">
        <v>444</v>
      </c>
      <c r="EY197" t="s">
        <v>444</v>
      </c>
      <c r="EZ197" s="24" t="s">
        <v>444</v>
      </c>
      <c r="FA197" s="24" t="s">
        <v>444</v>
      </c>
      <c r="FB197" t="s">
        <v>444</v>
      </c>
      <c r="FC197" t="s">
        <v>444</v>
      </c>
      <c r="FD197" s="24" t="s">
        <v>444</v>
      </c>
      <c r="FE197" s="24" t="s">
        <v>444</v>
      </c>
      <c r="FF197" t="s">
        <v>444</v>
      </c>
      <c r="FG197" t="s">
        <v>444</v>
      </c>
      <c r="FH197" s="24" t="s">
        <v>444</v>
      </c>
      <c r="FI197" s="24" t="s">
        <v>444</v>
      </c>
      <c r="FJ197" t="s">
        <v>444</v>
      </c>
      <c r="FK197" t="s">
        <v>444</v>
      </c>
      <c r="FL197" s="24" t="s">
        <v>444</v>
      </c>
      <c r="FM197" s="24" t="s">
        <v>444</v>
      </c>
      <c r="FN197" t="s">
        <v>444</v>
      </c>
      <c r="FO197" t="s">
        <v>444</v>
      </c>
      <c r="FP197" s="24" t="s">
        <v>444</v>
      </c>
      <c r="FQ197" s="24" t="s">
        <v>444</v>
      </c>
      <c r="FR197" t="s">
        <v>444</v>
      </c>
      <c r="FS197" t="s">
        <v>444</v>
      </c>
      <c r="FT197" s="24" t="s">
        <v>444</v>
      </c>
      <c r="FU197" s="24" t="s">
        <v>444</v>
      </c>
      <c r="FV197" t="s">
        <v>444</v>
      </c>
      <c r="FW197" t="s">
        <v>444</v>
      </c>
      <c r="FX197" s="24" t="s">
        <v>444</v>
      </c>
      <c r="FY197" s="24" t="s">
        <v>444</v>
      </c>
      <c r="FZ197" t="s">
        <v>444</v>
      </c>
      <c r="GA197" t="s">
        <v>444</v>
      </c>
      <c r="GB197" s="24" t="s">
        <v>444</v>
      </c>
      <c r="GC197" s="24" t="s">
        <v>444</v>
      </c>
      <c r="GD197" t="s">
        <v>444</v>
      </c>
      <c r="GE197" t="s">
        <v>444</v>
      </c>
      <c r="GF197" s="24" t="s">
        <v>444</v>
      </c>
      <c r="GG197" s="24" t="s">
        <v>444</v>
      </c>
      <c r="GH197" t="s">
        <v>444</v>
      </c>
      <c r="GI197" s="24" t="s">
        <v>444</v>
      </c>
      <c r="GJ197" s="24" t="s">
        <v>444</v>
      </c>
      <c r="GK197" t="s">
        <v>444</v>
      </c>
      <c r="GL197" t="s">
        <v>444</v>
      </c>
      <c r="GM197" s="24" t="s">
        <v>444</v>
      </c>
      <c r="GN197" s="24" t="s">
        <v>444</v>
      </c>
      <c r="GO197" t="s">
        <v>444</v>
      </c>
      <c r="GP197" t="s">
        <v>444</v>
      </c>
      <c r="GQ197" s="24" t="s">
        <v>444</v>
      </c>
      <c r="GR197" s="24" t="s">
        <v>444</v>
      </c>
      <c r="GS197" t="s">
        <v>444</v>
      </c>
      <c r="GT197" t="s">
        <v>444</v>
      </c>
      <c r="GU197" s="24" t="s">
        <v>444</v>
      </c>
      <c r="GV197" s="24" t="s">
        <v>444</v>
      </c>
      <c r="GW197" t="s">
        <v>444</v>
      </c>
      <c r="GX197" t="s">
        <v>444</v>
      </c>
      <c r="GY197" s="24" t="s">
        <v>444</v>
      </c>
      <c r="GZ197" s="24" t="s">
        <v>444</v>
      </c>
      <c r="HA197" t="s">
        <v>444</v>
      </c>
      <c r="HB197" t="s">
        <v>444</v>
      </c>
      <c r="HC197" s="24" t="s">
        <v>444</v>
      </c>
      <c r="HD197" s="24" t="s">
        <v>444</v>
      </c>
      <c r="HE197" t="s">
        <v>444</v>
      </c>
      <c r="HF197" t="s">
        <v>444</v>
      </c>
      <c r="HG197" s="24" t="s">
        <v>444</v>
      </c>
      <c r="HH197" s="24" t="s">
        <v>444</v>
      </c>
      <c r="HI197" t="s">
        <v>444</v>
      </c>
      <c r="HJ197" t="s">
        <v>444</v>
      </c>
      <c r="HK197" s="24" t="s">
        <v>444</v>
      </c>
      <c r="HL197" s="24" t="s">
        <v>444</v>
      </c>
      <c r="HM197" t="s">
        <v>444</v>
      </c>
      <c r="HN197" t="s">
        <v>444</v>
      </c>
      <c r="HO197" s="24" t="s">
        <v>444</v>
      </c>
      <c r="HP197" s="24" t="s">
        <v>444</v>
      </c>
      <c r="HQ197" t="s">
        <v>444</v>
      </c>
      <c r="HR197" t="s">
        <v>444</v>
      </c>
      <c r="HS197" s="24" t="s">
        <v>444</v>
      </c>
      <c r="HT197" s="24" t="s">
        <v>444</v>
      </c>
      <c r="HU197" t="s">
        <v>444</v>
      </c>
      <c r="HV197" t="s">
        <v>444</v>
      </c>
      <c r="HW197" s="24" t="s">
        <v>444</v>
      </c>
      <c r="HX197" s="24" t="s">
        <v>444</v>
      </c>
      <c r="HY197" t="s">
        <v>444</v>
      </c>
      <c r="HZ197" t="s">
        <v>444</v>
      </c>
      <c r="IA197" t="s">
        <v>2813</v>
      </c>
      <c r="IB197" t="s">
        <v>2736</v>
      </c>
      <c r="IC197" t="s">
        <v>3049</v>
      </c>
      <c r="ID197" s="33" t="b" cm="1">
        <f t="array" ref="ID197">_xlfn.IFNA(MATCH($A$2,_xlfn.NUMBERVALUE(Table_Query_from_MF_DSNP62[[#This Row],[CL_GLACCT_DR1]:[CL_GLACCT_CR4]]),0),0)&gt;=1</f>
        <v>1</v>
      </c>
      <c r="IE197" s="33" t="b">
        <f>OR(Table_Query_from_MF_DSNP62[[#This Row],[Pair1]:[Pair25]])</f>
        <v>1</v>
      </c>
      <c r="IF197" s="33">
        <f>_xlfn.IFNA(MATCH(TRUE,Table_Query_from_MF_DSNP62[[#This Row],[Pair1]:[Pair25]],0),"none")</f>
        <v>1</v>
      </c>
      <c r="IG197" s="33" t="b">
        <f>AND($A$2&gt;=_xlfn.NUMBERVALUE(Table_Query_from_MF_DSNP62[[#This Row],[CL_GL_ACCT_FR1]]),$A$2&lt;=_xlfn.NUMBERVALUE(Table_Query_from_MF_DSNP62[[#This Row],[CL_GL_ACCT_TO1]]))</f>
        <v>1</v>
      </c>
      <c r="IH197" s="33" t="b">
        <f>AND($A$2&gt;=_xlfn.NUMBERVALUE(Table_Query_from_MF_DSNP62[[#This Row],[CL_GL_ACCT_FR2]]),$A$2&lt;=_xlfn.NUMBERVALUE(Table_Query_from_MF_DSNP62[[#This Row],[CL_GL_ACCT_TO2]]))</f>
        <v>1</v>
      </c>
      <c r="II197" s="33" t="b">
        <f>AND($A$2&gt;=_xlfn.NUMBERVALUE(Table_Query_from_MF_DSNP62[[#This Row],[CL_GL_ACCT_FR3]]),$A$2&lt;=_xlfn.NUMBERVALUE(Table_Query_from_MF_DSNP62[[#This Row],[CL_GL_ACCT_TO3]]))</f>
        <v>1</v>
      </c>
      <c r="IJ197" s="33" t="b">
        <f>AND($A$2&gt;=_xlfn.NUMBERVALUE(Table_Query_from_MF_DSNP62[[#This Row],[CL_GL_ACCT_FR4]]),$A$2&lt;=_xlfn.NUMBERVALUE(Table_Query_from_MF_DSNP62[[#This Row],[CL_GL_ACCT_TO4]]))</f>
        <v>1</v>
      </c>
      <c r="IK197" s="33" t="b">
        <f>AND($A$2&gt;=_xlfn.NUMBERVALUE(Table_Query_from_MF_DSNP62[[#This Row],[CL_GL_ACCT_FR5]]),$A$2&lt;=_xlfn.NUMBERVALUE(Table_Query_from_MF_DSNP62[[#This Row],[CL_GL_ACCT_TO5]]))</f>
        <v>1</v>
      </c>
      <c r="IL197" s="33" t="b">
        <f>AND($A$2&gt;=_xlfn.NUMBERVALUE(Table_Query_from_MF_DSNP62[[#This Row],[CL_GL_ACCT_FR6]]),$A$2&lt;=_xlfn.NUMBERVALUE(Table_Query_from_MF_DSNP62[[#This Row],[CL_GL_ACCT_TO6]]))</f>
        <v>1</v>
      </c>
      <c r="IM197" s="33" t="b">
        <f>AND($A$2&gt;=_xlfn.NUMBERVALUE(Table_Query_from_MF_DSNP62[[#This Row],[CL_GL_ACCT_FR7]]),$A$2&lt;=_xlfn.NUMBERVALUE(Table_Query_from_MF_DSNP62[[#This Row],[CL_GL_ACCT_TO7]]))</f>
        <v>1</v>
      </c>
      <c r="IN197" s="33" t="b">
        <f>AND($A$2&gt;=_xlfn.NUMBERVALUE(Table_Query_from_MF_DSNP62[[#This Row],[CL_GL_ACCT_FR8]]),$A$2&lt;=_xlfn.NUMBERVALUE(Table_Query_from_MF_DSNP62[[#This Row],[CL_GL_ACCT_TO8]]))</f>
        <v>1</v>
      </c>
      <c r="IO197" s="33" t="b">
        <f>AND($A$2&gt;=_xlfn.NUMBERVALUE(Table_Query_from_MF_DSNP62[[#This Row],[CL_GL_ACCT_FR9]]),$A$2&lt;=_xlfn.NUMBERVALUE(Table_Query_from_MF_DSNP62[[#This Row],[CL_GL_ACCT_TO9]]))</f>
        <v>1</v>
      </c>
      <c r="IP197" s="33" t="b">
        <f>AND($A$2&gt;=_xlfn.NUMBERVALUE(Table_Query_from_MF_DSNP62[[#This Row],[CL_GL_ACCT_FR10]]),$A$2&lt;=_xlfn.NUMBERVALUE(Table_Query_from_MF_DSNP62[[#This Row],[CL_GL_ACCT_TO10]]))</f>
        <v>1</v>
      </c>
      <c r="IQ197" s="33" t="b">
        <f>AND($A$2&gt;=_xlfn.NUMBERVALUE(Table_Query_from_MF_DSNP62[[#This Row],[CL_GL_ACCT_FR11]]),$A$2&lt;=_xlfn.NUMBERVALUE(Table_Query_from_MF_DSNP62[[#This Row],[CL_GL_ACCT_TO11]]))</f>
        <v>1</v>
      </c>
      <c r="IR197" s="33" t="b">
        <f>AND($A$2&gt;=_xlfn.NUMBERVALUE(Table_Query_from_MF_DSNP62[[#This Row],[CL_GL_ACCT_FR12]]),$A$2&lt;=_xlfn.NUMBERVALUE(Table_Query_from_MF_DSNP62[[#This Row],[CL_GL_ACCT_TO12]]))</f>
        <v>1</v>
      </c>
      <c r="IS197" s="33" t="b">
        <f>AND($A$2&gt;=_xlfn.NUMBERVALUE(Table_Query_from_MF_DSNP62[[#This Row],[CL_GL_ACCT_FR13]]),$A$2&lt;=_xlfn.NUMBERVALUE(Table_Query_from_MF_DSNP62[[#This Row],[CL_GL_ACCT_TO13]]))</f>
        <v>1</v>
      </c>
      <c r="IT197" s="33" t="b">
        <f>AND($A$2&gt;=_xlfn.NUMBERVALUE(Table_Query_from_MF_DSNP62[[#This Row],[CL_GL_ACCT_FR14]]),$A$2&lt;=_xlfn.NUMBERVALUE(Table_Query_from_MF_DSNP62[[#This Row],[CL_GL_ACCT_TO14]]))</f>
        <v>1</v>
      </c>
      <c r="IU197" s="33" t="b">
        <f>AND($A$2&gt;=_xlfn.NUMBERVALUE(Table_Query_from_MF_DSNP62[[#This Row],[CL_GL_ACCT_FR15]]),$A$2&lt;=_xlfn.NUMBERVALUE(Table_Query_from_MF_DSNP62[[#This Row],[CL_GL_ACCT_TO15]]))</f>
        <v>1</v>
      </c>
      <c r="IV197" s="33" t="b">
        <f>AND($A$2&gt;=_xlfn.NUMBERVALUE(Table_Query_from_MF_DSNP62[[#This Row],[CL_GL_ACCT_FR16]]),$A$2&lt;=_xlfn.NUMBERVALUE(Table_Query_from_MF_DSNP62[[#This Row],[CL_GL_ACCT_TO16]]))</f>
        <v>1</v>
      </c>
      <c r="IW197" s="33" t="b">
        <f>AND($A$2&gt;=_xlfn.NUMBERVALUE(Table_Query_from_MF_DSNP62[[#This Row],[CL_GL_ACCT_FR17]]),$A$2&lt;=_xlfn.NUMBERVALUE(Table_Query_from_MF_DSNP62[[#This Row],[CL_GL_ACCT_TO17]]))</f>
        <v>1</v>
      </c>
      <c r="IX197" s="33" t="b">
        <f>AND($A$2&gt;=_xlfn.NUMBERVALUE(Table_Query_from_MF_DSNP62[[#This Row],[CL_GL_ACCT_FR18]]),$A$2&lt;=_xlfn.NUMBERVALUE(Table_Query_from_MF_DSNP62[[#This Row],[CL_GL_ACCT_TO18]]))</f>
        <v>1</v>
      </c>
      <c r="IY197" s="33" t="b">
        <f>AND($A$2&gt;=_xlfn.NUMBERVALUE(Table_Query_from_MF_DSNP62[[#This Row],[CL_GL_ACCT_FR19]]),$A$2&lt;=_xlfn.NUMBERVALUE(Table_Query_from_MF_DSNP62[[#This Row],[CL_GL_ACCT_TO19]]))</f>
        <v>1</v>
      </c>
      <c r="IZ197" s="33" t="b">
        <f>AND($A$2&gt;=_xlfn.NUMBERVALUE(Table_Query_from_MF_DSNP62[[#This Row],[CL_GL_ACCT_FR20]]),$A$2&lt;=_xlfn.NUMBERVALUE(Table_Query_from_MF_DSNP62[[#This Row],[CL_GL_ACCT_TO20]]))</f>
        <v>1</v>
      </c>
      <c r="JA197" s="33" t="b">
        <f>AND($A$2&gt;=_xlfn.NUMBERVALUE(Table_Query_from_MF_DSNP62[[#This Row],[CL_GL_ACCT_FR21]]),$A$2&lt;=_xlfn.NUMBERVALUE(Table_Query_from_MF_DSNP62[[#This Row],[CL_GL_ACCT_TO21]]))</f>
        <v>1</v>
      </c>
      <c r="JB197" s="33" t="b">
        <f>AND($A$2&gt;=_xlfn.NUMBERVALUE(Table_Query_from_MF_DSNP62[[#This Row],[CL_GL_ACCT_FR22]]),$A$2&lt;=_xlfn.NUMBERVALUE(Table_Query_from_MF_DSNP62[[#This Row],[CL_GL_ACCT_TO22]]))</f>
        <v>1</v>
      </c>
      <c r="JC197" s="33" t="b">
        <f>AND($A$2&gt;=_xlfn.NUMBERVALUE(Table_Query_from_MF_DSNP62[[#This Row],[CL_GL_ACCT_FR23]]),$A$2&lt;=_xlfn.NUMBERVALUE(Table_Query_from_MF_DSNP62[[#This Row],[CL_GL_ACCT_TO23]]))</f>
        <v>1</v>
      </c>
      <c r="JD197" s="33" t="b">
        <f>AND($A$2&gt;=_xlfn.NUMBERVALUE(Table_Query_from_MF_DSNP62[[#This Row],[CL_GL_ACCT_FR24]]),$A$2&lt;=_xlfn.NUMBERVALUE(Table_Query_from_MF_DSNP62[[#This Row],[CL_GL_ACCT_TO24]]))</f>
        <v>1</v>
      </c>
      <c r="JE197" s="33" t="b">
        <f>AND($A$2&gt;=_xlfn.NUMBERVALUE(Table_Query_from_MF_DSNP62[[#This Row],[CL_GL_ACCT_FR25]]),$A$2&lt;=_xlfn.NUMBERVALUE(Table_Query_from_MF_DSNP62[[#This Row],[CL_GL_ACCT_TO25]]))</f>
        <v>1</v>
      </c>
      <c r="JF197" s="33" t="b">
        <f>OR(Table_Query_from_MF_DSNP62[[#This Row],[PairA]:[PairO]])</f>
        <v>1</v>
      </c>
      <c r="JG197" s="33">
        <f>_xlfn.IFNA(MATCH(TRUE,Table_Query_from_MF_DSNP62[[#This Row],[PairA]:[PairO]],0),"none")</f>
        <v>1</v>
      </c>
      <c r="JH197" s="33" t="b">
        <f>AND($B$2&gt;=_xlfn.NUMBERVALUE(Table_Query_from_MF_DSNP62[[#This Row],[CL_CMP_OBJ_FR1]]),$B$2&lt;=_xlfn.NUMBERVALUE(Table_Query_from_MF_DSNP62[[#This Row],[CL_CMP_OBJ_TO1]]))</f>
        <v>1</v>
      </c>
      <c r="JI197" s="33" t="b">
        <f>AND($B$2&gt;=_xlfn.NUMBERVALUE(Table_Query_from_MF_DSNP62[[#This Row],[CL_CMP_OBJ_FR2]]),$B$2&lt;=_xlfn.NUMBERVALUE(Table_Query_from_MF_DSNP62[[#This Row],[CL_CMP_OBJ_TO2]]))</f>
        <v>1</v>
      </c>
      <c r="JJ197" s="33" t="b">
        <f>AND($B$2&gt;=_xlfn.NUMBERVALUE(Table_Query_from_MF_DSNP62[[#This Row],[CL_CMP_OBJ_FR3]]),$B$2&lt;=_xlfn.NUMBERVALUE(Table_Query_from_MF_DSNP62[[#This Row],[CL_CMP_OBJ_TO3]]))</f>
        <v>1</v>
      </c>
      <c r="JK197" s="33" t="b">
        <f>AND($B$2&gt;=_xlfn.NUMBERVALUE(Table_Query_from_MF_DSNP62[[#This Row],[CL_CMP_OBJ_FR4]]),$B$2&lt;=_xlfn.NUMBERVALUE(Table_Query_from_MF_DSNP62[[#This Row],[CL_CMP_OBJ_TO4]]))</f>
        <v>1</v>
      </c>
      <c r="JL197" s="33" t="b">
        <f>AND($B$2&gt;=_xlfn.NUMBERVALUE(Table_Query_from_MF_DSNP62[[#This Row],[CL_CMP_OBJ_FR5]]),$B$2&lt;=_xlfn.NUMBERVALUE(Table_Query_from_MF_DSNP62[[#This Row],[CL_CMP_OBJ_TO5]]))</f>
        <v>1</v>
      </c>
      <c r="JM197" s="33" t="b">
        <f>AND($B$2&gt;=_xlfn.NUMBERVALUE(Table_Query_from_MF_DSNP62[[#This Row],[CL_CMP_OBJ_FR6]]),$B$2&lt;=_xlfn.NUMBERVALUE(Table_Query_from_MF_DSNP62[[#This Row],[CL_CMP_OBJ_TO6]]))</f>
        <v>1</v>
      </c>
      <c r="JN197" s="33" t="b">
        <f>AND($B$2&gt;=_xlfn.NUMBERVALUE(Table_Query_from_MF_DSNP62[[#This Row],[CL_CMP_OBJ_FR7]]),$B$2&lt;=_xlfn.NUMBERVALUE(Table_Query_from_MF_DSNP62[[#This Row],[CL_CMP_OBJ_TO7]]))</f>
        <v>1</v>
      </c>
      <c r="JO197" s="33" t="b">
        <f>AND($B$2&gt;=_xlfn.NUMBERVALUE(Table_Query_from_MF_DSNP62[[#This Row],[CL_CMP_OBJ_FR8]]),$B$2&lt;=_xlfn.NUMBERVALUE(Table_Query_from_MF_DSNP62[[#This Row],[CL_CMP_OBJ_TO8]]))</f>
        <v>1</v>
      </c>
      <c r="JP197" s="33" t="b">
        <f>AND($B$2&gt;=_xlfn.NUMBERVALUE(Table_Query_from_MF_DSNP62[[#This Row],[CL_CMP_OBJ_FR9]]),$B$2&lt;=_xlfn.NUMBERVALUE(Table_Query_from_MF_DSNP62[[#This Row],[CL_CMP_OBJ_TO9]]))</f>
        <v>1</v>
      </c>
      <c r="JQ197" s="33" t="b">
        <f>AND($B$2&gt;=_xlfn.NUMBERVALUE(Table_Query_from_MF_DSNP62[[#This Row],[CL_CMP_OBJ_FR10]]),$B$2&lt;=_xlfn.NUMBERVALUE(Table_Query_from_MF_DSNP62[[#This Row],[CL_CMP_OBJ_TO10]]))</f>
        <v>1</v>
      </c>
      <c r="JR197" s="33" t="b">
        <f>AND($B$2&gt;=_xlfn.NUMBERVALUE(Table_Query_from_MF_DSNP62[[#This Row],[CL_CMP_OBJ_FR11]]),$B$2&lt;=_xlfn.NUMBERVALUE(Table_Query_from_MF_DSNP62[[#This Row],[CL_CMP_OBJ_TO11]]))</f>
        <v>1</v>
      </c>
      <c r="JS197" s="33" t="b">
        <f>AND($B$2&gt;=_xlfn.NUMBERVALUE(Table_Query_from_MF_DSNP62[[#This Row],[CL_CMP_OBJ_FR12]]),$B$2&lt;=_xlfn.NUMBERVALUE(Table_Query_from_MF_DSNP62[[#This Row],[CL_CMP_OBJ_TO12]]))</f>
        <v>1</v>
      </c>
      <c r="JT197" s="33" t="b">
        <f>AND($B$2&gt;=_xlfn.NUMBERVALUE(Table_Query_from_MF_DSNP62[[#This Row],[CL_CMP_OBJ_FR13]]),$B$2&lt;=_xlfn.NUMBERVALUE(Table_Query_from_MF_DSNP62[[#This Row],[CL_CMP_OBJ_TO13]]))</f>
        <v>1</v>
      </c>
      <c r="JU197" s="33" t="b">
        <f>AND($B$2&gt;=_xlfn.NUMBERVALUE(Table_Query_from_MF_DSNP62[[#This Row],[CL_CMP_OBJ_FR14]]),$B$2&lt;=_xlfn.NUMBERVALUE(Table_Query_from_MF_DSNP62[[#This Row],[CL_CMP_OBJ_TO14]]))</f>
        <v>1</v>
      </c>
      <c r="JV197" s="33" t="b">
        <f>AND($B$2&gt;=_xlfn.NUMBERVALUE(Table_Query_from_MF_DSNP62[[#This Row],[CL_CMP_OBJ_FR15]]),$B$2&lt;=_xlfn.NUMBERVALUE(Table_Query_from_MF_DSNP62[[#This Row],[CL_CMP_OBJ_TO15]]))</f>
        <v>1</v>
      </c>
    </row>
    <row r="198" spans="1:282" x14ac:dyDescent="0.25">
      <c r="A198" t="b">
        <f>OR(,Table_Query_from_MF_DSNP62[[#This Row],[Desired GL included as "hard-coded" GL?]],Table_Query_from_MF_DSNP62[[#This Row],[Desired GL included as "Open GL"?]])</f>
        <v>1</v>
      </c>
      <c r="B198" t="b">
        <f>Table_Query_from_MF_DSNP62[[#This Row],[Desired CObj included as "Open CObj"?]]</f>
        <v>1</v>
      </c>
      <c r="C198" t="s">
        <v>360</v>
      </c>
      <c r="D198" t="s">
        <v>1697</v>
      </c>
      <c r="E198" t="s">
        <v>8</v>
      </c>
      <c r="F198" s="24" t="s">
        <v>421</v>
      </c>
      <c r="G198" t="s">
        <v>13</v>
      </c>
      <c r="H198" s="24" t="s">
        <v>444</v>
      </c>
      <c r="I198" t="s">
        <v>444</v>
      </c>
      <c r="J198" s="24" t="s">
        <v>444</v>
      </c>
      <c r="K198" t="s">
        <v>444</v>
      </c>
      <c r="L198" s="24" t="s">
        <v>444</v>
      </c>
      <c r="M198" t="s">
        <v>444</v>
      </c>
      <c r="N198" t="s">
        <v>444</v>
      </c>
      <c r="O198" t="s">
        <v>442</v>
      </c>
      <c r="P198" t="s">
        <v>444</v>
      </c>
      <c r="Q198" t="s">
        <v>15</v>
      </c>
      <c r="R198" t="s">
        <v>444</v>
      </c>
      <c r="S198" t="s">
        <v>442</v>
      </c>
      <c r="T198" t="s">
        <v>447</v>
      </c>
      <c r="U198" t="s">
        <v>444</v>
      </c>
      <c r="V198" t="s">
        <v>444</v>
      </c>
      <c r="W198" t="s">
        <v>447</v>
      </c>
      <c r="X198" t="s">
        <v>444</v>
      </c>
      <c r="Y198" t="s">
        <v>444</v>
      </c>
      <c r="Z198" t="s">
        <v>442</v>
      </c>
      <c r="AA198" t="s">
        <v>442</v>
      </c>
      <c r="AB198" t="s">
        <v>442</v>
      </c>
      <c r="AC198" t="s">
        <v>442</v>
      </c>
      <c r="AD198" t="s">
        <v>442</v>
      </c>
      <c r="AE198" t="s">
        <v>442</v>
      </c>
      <c r="AF198" t="s">
        <v>442</v>
      </c>
      <c r="AG198" t="s">
        <v>442</v>
      </c>
      <c r="AH198" t="s">
        <v>447</v>
      </c>
      <c r="AI198" t="s">
        <v>447</v>
      </c>
      <c r="AJ198" t="s">
        <v>442</v>
      </c>
      <c r="AK198" t="s">
        <v>442</v>
      </c>
      <c r="AL198" t="s">
        <v>444</v>
      </c>
      <c r="AM198" t="s">
        <v>444</v>
      </c>
      <c r="AN198" t="s">
        <v>444</v>
      </c>
      <c r="AO198" t="s">
        <v>444</v>
      </c>
      <c r="AP198" t="s">
        <v>444</v>
      </c>
      <c r="AQ198" t="s">
        <v>528</v>
      </c>
      <c r="AR198" t="s">
        <v>1440</v>
      </c>
      <c r="AS198" t="s">
        <v>162</v>
      </c>
      <c r="AT198" t="s">
        <v>15</v>
      </c>
      <c r="AU198" t="s">
        <v>444</v>
      </c>
      <c r="AV198" t="s">
        <v>442</v>
      </c>
      <c r="AW198" t="s">
        <v>444</v>
      </c>
      <c r="AX198" t="s">
        <v>444</v>
      </c>
      <c r="AY198" t="s">
        <v>444</v>
      </c>
      <c r="AZ198" t="s">
        <v>7</v>
      </c>
      <c r="BA198" t="s">
        <v>478</v>
      </c>
      <c r="BB198" t="s">
        <v>444</v>
      </c>
      <c r="BC198" t="s">
        <v>444</v>
      </c>
      <c r="BD198" t="s">
        <v>1359</v>
      </c>
      <c r="BE198" t="s">
        <v>444</v>
      </c>
      <c r="BF198" t="s">
        <v>1360</v>
      </c>
      <c r="BG198" t="s">
        <v>444</v>
      </c>
      <c r="BH198" t="s">
        <v>444</v>
      </c>
      <c r="BI198" t="s">
        <v>444</v>
      </c>
      <c r="BJ198" t="s">
        <v>444</v>
      </c>
      <c r="BK198" t="s">
        <v>444</v>
      </c>
      <c r="BL198" t="s">
        <v>444</v>
      </c>
      <c r="BM198" t="s">
        <v>444</v>
      </c>
      <c r="BN198" t="s">
        <v>444</v>
      </c>
      <c r="BO198" t="s">
        <v>444</v>
      </c>
      <c r="BP198" t="s">
        <v>444</v>
      </c>
      <c r="BQ198" t="s">
        <v>1360</v>
      </c>
      <c r="BR198" t="s">
        <v>1487</v>
      </c>
      <c r="BS198" t="s">
        <v>444</v>
      </c>
      <c r="BT198" t="s">
        <v>444</v>
      </c>
      <c r="BU198" t="s">
        <v>444</v>
      </c>
      <c r="BV198" t="s">
        <v>444</v>
      </c>
      <c r="BW198" t="s">
        <v>1360</v>
      </c>
      <c r="BX198" t="s">
        <v>1487</v>
      </c>
      <c r="BY198" t="s">
        <v>444</v>
      </c>
      <c r="BZ198" t="s">
        <v>444</v>
      </c>
      <c r="CA198" t="s">
        <v>444</v>
      </c>
      <c r="CB198" t="s">
        <v>444</v>
      </c>
      <c r="CC198" t="s">
        <v>1360</v>
      </c>
      <c r="CD198" t="s">
        <v>1487</v>
      </c>
      <c r="CE198" t="s">
        <v>444</v>
      </c>
      <c r="CF198" t="s">
        <v>444</v>
      </c>
      <c r="CG198" t="s">
        <v>444</v>
      </c>
      <c r="CH198" t="s">
        <v>444</v>
      </c>
      <c r="CI198" t="s">
        <v>1360</v>
      </c>
      <c r="CJ198" t="s">
        <v>1487</v>
      </c>
      <c r="CK198" t="s">
        <v>444</v>
      </c>
      <c r="CL198" t="s">
        <v>444</v>
      </c>
      <c r="CM198" t="s">
        <v>444</v>
      </c>
      <c r="CN198" t="s">
        <v>444</v>
      </c>
      <c r="CO198" t="s">
        <v>1360</v>
      </c>
      <c r="CP198" t="s">
        <v>1487</v>
      </c>
      <c r="CQ198" t="s">
        <v>444</v>
      </c>
      <c r="CR198" t="s">
        <v>444</v>
      </c>
      <c r="CS198" t="s">
        <v>444</v>
      </c>
      <c r="CT198" t="s">
        <v>444</v>
      </c>
      <c r="CU198" t="s">
        <v>444</v>
      </c>
      <c r="CV198" t="s">
        <v>2738</v>
      </c>
      <c r="CW198" t="s">
        <v>2736</v>
      </c>
      <c r="CX198" t="s">
        <v>2737</v>
      </c>
      <c r="CY198" t="s">
        <v>1698</v>
      </c>
      <c r="CZ198" t="s">
        <v>444</v>
      </c>
      <c r="DA198" t="s">
        <v>444</v>
      </c>
      <c r="DB198" t="s">
        <v>444</v>
      </c>
      <c r="DC198" t="s">
        <v>444</v>
      </c>
      <c r="DD198" t="s">
        <v>444</v>
      </c>
      <c r="DE198" t="s">
        <v>444</v>
      </c>
      <c r="DF198" t="s">
        <v>444</v>
      </c>
      <c r="DG198" t="s">
        <v>444</v>
      </c>
      <c r="DH198" t="s">
        <v>444</v>
      </c>
      <c r="DI198" t="s">
        <v>3</v>
      </c>
      <c r="DJ198" t="s">
        <v>444</v>
      </c>
      <c r="DK198" t="s">
        <v>444</v>
      </c>
      <c r="DL198" t="s">
        <v>444</v>
      </c>
      <c r="DM198" t="s">
        <v>444</v>
      </c>
      <c r="DN198" t="s">
        <v>444</v>
      </c>
      <c r="DO198" t="s">
        <v>444</v>
      </c>
      <c r="DP198" t="s">
        <v>444</v>
      </c>
      <c r="DQ198" t="s">
        <v>444</v>
      </c>
      <c r="DR198" t="s">
        <v>444</v>
      </c>
      <c r="DS198" t="s">
        <v>444</v>
      </c>
      <c r="DT198" s="24" t="s">
        <v>444</v>
      </c>
      <c r="DU198" s="24" t="s">
        <v>444</v>
      </c>
      <c r="DV198" t="s">
        <v>444</v>
      </c>
      <c r="DW198" t="s">
        <v>444</v>
      </c>
      <c r="DX198" s="24" t="s">
        <v>444</v>
      </c>
      <c r="DY198" s="24" t="s">
        <v>444</v>
      </c>
      <c r="DZ198" t="s">
        <v>444</v>
      </c>
      <c r="EA198" t="s">
        <v>444</v>
      </c>
      <c r="EB198" s="24" t="s">
        <v>444</v>
      </c>
      <c r="EC198" s="24" t="s">
        <v>444</v>
      </c>
      <c r="ED198" t="s">
        <v>444</v>
      </c>
      <c r="EE198" t="s">
        <v>444</v>
      </c>
      <c r="EF198" s="24" t="s">
        <v>444</v>
      </c>
      <c r="EG198" s="24" t="s">
        <v>444</v>
      </c>
      <c r="EH198" t="s">
        <v>444</v>
      </c>
      <c r="EI198" t="s">
        <v>444</v>
      </c>
      <c r="EJ198" s="24" t="s">
        <v>444</v>
      </c>
      <c r="EK198" s="24" t="s">
        <v>444</v>
      </c>
      <c r="EL198" t="s">
        <v>444</v>
      </c>
      <c r="EM198" t="s">
        <v>444</v>
      </c>
      <c r="EN198" s="24" t="s">
        <v>444</v>
      </c>
      <c r="EO198" s="24" t="s">
        <v>444</v>
      </c>
      <c r="EP198" t="s">
        <v>444</v>
      </c>
      <c r="EQ198" t="s">
        <v>444</v>
      </c>
      <c r="ER198" s="24" t="s">
        <v>444</v>
      </c>
      <c r="ES198" s="24" t="s">
        <v>444</v>
      </c>
      <c r="ET198" t="s">
        <v>444</v>
      </c>
      <c r="EU198" t="s">
        <v>444</v>
      </c>
      <c r="EV198" s="24" t="s">
        <v>444</v>
      </c>
      <c r="EW198" s="24" t="s">
        <v>444</v>
      </c>
      <c r="EX198" t="s">
        <v>444</v>
      </c>
      <c r="EY198" t="s">
        <v>444</v>
      </c>
      <c r="EZ198" s="24" t="s">
        <v>444</v>
      </c>
      <c r="FA198" s="24" t="s">
        <v>444</v>
      </c>
      <c r="FB198" t="s">
        <v>444</v>
      </c>
      <c r="FC198" t="s">
        <v>444</v>
      </c>
      <c r="FD198" s="24" t="s">
        <v>444</v>
      </c>
      <c r="FE198" s="24" t="s">
        <v>444</v>
      </c>
      <c r="FF198" t="s">
        <v>444</v>
      </c>
      <c r="FG198" t="s">
        <v>444</v>
      </c>
      <c r="FH198" s="24" t="s">
        <v>444</v>
      </c>
      <c r="FI198" s="24" t="s">
        <v>444</v>
      </c>
      <c r="FJ198" t="s">
        <v>444</v>
      </c>
      <c r="FK198" t="s">
        <v>444</v>
      </c>
      <c r="FL198" s="24" t="s">
        <v>444</v>
      </c>
      <c r="FM198" s="24" t="s">
        <v>444</v>
      </c>
      <c r="FN198" t="s">
        <v>444</v>
      </c>
      <c r="FO198" t="s">
        <v>444</v>
      </c>
      <c r="FP198" s="24" t="s">
        <v>444</v>
      </c>
      <c r="FQ198" s="24" t="s">
        <v>444</v>
      </c>
      <c r="FR198" t="s">
        <v>444</v>
      </c>
      <c r="FS198" t="s">
        <v>444</v>
      </c>
      <c r="FT198" s="24" t="s">
        <v>444</v>
      </c>
      <c r="FU198" s="24" t="s">
        <v>444</v>
      </c>
      <c r="FV198" t="s">
        <v>444</v>
      </c>
      <c r="FW198" t="s">
        <v>444</v>
      </c>
      <c r="FX198" s="24" t="s">
        <v>444</v>
      </c>
      <c r="FY198" s="24" t="s">
        <v>444</v>
      </c>
      <c r="FZ198" t="s">
        <v>444</v>
      </c>
      <c r="GA198" t="s">
        <v>444</v>
      </c>
      <c r="GB198" s="24" t="s">
        <v>444</v>
      </c>
      <c r="GC198" s="24" t="s">
        <v>444</v>
      </c>
      <c r="GD198" t="s">
        <v>444</v>
      </c>
      <c r="GE198" t="s">
        <v>444</v>
      </c>
      <c r="GF198" s="24" t="s">
        <v>444</v>
      </c>
      <c r="GG198" s="24" t="s">
        <v>444</v>
      </c>
      <c r="GH198" t="s">
        <v>15</v>
      </c>
      <c r="GI198" s="24" t="s">
        <v>526</v>
      </c>
      <c r="GJ198" s="24" t="s">
        <v>571</v>
      </c>
      <c r="GK198" t="s">
        <v>575</v>
      </c>
      <c r="GL198" t="s">
        <v>575</v>
      </c>
      <c r="GM198" s="24" t="s">
        <v>1454</v>
      </c>
      <c r="GN198" s="24" t="s">
        <v>609</v>
      </c>
      <c r="GO198" t="s">
        <v>623</v>
      </c>
      <c r="GP198" t="s">
        <v>623</v>
      </c>
      <c r="GQ198" s="24" t="s">
        <v>444</v>
      </c>
      <c r="GR198" s="24" t="s">
        <v>444</v>
      </c>
      <c r="GS198" t="s">
        <v>444</v>
      </c>
      <c r="GT198" t="s">
        <v>444</v>
      </c>
      <c r="GU198" s="24" t="s">
        <v>444</v>
      </c>
      <c r="GV198" s="24" t="s">
        <v>444</v>
      </c>
      <c r="GW198" t="s">
        <v>444</v>
      </c>
      <c r="GX198" t="s">
        <v>444</v>
      </c>
      <c r="GY198" s="24" t="s">
        <v>444</v>
      </c>
      <c r="GZ198" s="24" t="s">
        <v>444</v>
      </c>
      <c r="HA198" t="s">
        <v>444</v>
      </c>
      <c r="HB198" t="s">
        <v>444</v>
      </c>
      <c r="HC198" s="24" t="s">
        <v>444</v>
      </c>
      <c r="HD198" s="24" t="s">
        <v>444</v>
      </c>
      <c r="HE198" t="s">
        <v>444</v>
      </c>
      <c r="HF198" t="s">
        <v>444</v>
      </c>
      <c r="HG198" s="24" t="s">
        <v>444</v>
      </c>
      <c r="HH198" s="24" t="s">
        <v>444</v>
      </c>
      <c r="HI198" t="s">
        <v>444</v>
      </c>
      <c r="HJ198" t="s">
        <v>444</v>
      </c>
      <c r="HK198" s="24" t="s">
        <v>444</v>
      </c>
      <c r="HL198" s="24" t="s">
        <v>444</v>
      </c>
      <c r="HM198" t="s">
        <v>444</v>
      </c>
      <c r="HN198" t="s">
        <v>444</v>
      </c>
      <c r="HO198" s="24" t="s">
        <v>444</v>
      </c>
      <c r="HP198" s="24" t="s">
        <v>444</v>
      </c>
      <c r="HQ198" t="s">
        <v>444</v>
      </c>
      <c r="HR198" t="s">
        <v>444</v>
      </c>
      <c r="HS198" s="24" t="s">
        <v>444</v>
      </c>
      <c r="HT198" s="24" t="s">
        <v>444</v>
      </c>
      <c r="HU198" t="s">
        <v>444</v>
      </c>
      <c r="HV198" t="s">
        <v>444</v>
      </c>
      <c r="HW198" s="24" t="s">
        <v>444</v>
      </c>
      <c r="HX198" s="24" t="s">
        <v>444</v>
      </c>
      <c r="HY198" t="s">
        <v>444</v>
      </c>
      <c r="HZ198" t="s">
        <v>444</v>
      </c>
      <c r="IA198" t="s">
        <v>2738</v>
      </c>
      <c r="IB198" t="s">
        <v>2736</v>
      </c>
      <c r="IC198" t="s">
        <v>3049</v>
      </c>
      <c r="ID198" s="33" t="b" cm="1">
        <f t="array" ref="ID198">_xlfn.IFNA(MATCH($A$2,_xlfn.NUMBERVALUE(Table_Query_from_MF_DSNP62[[#This Row],[CL_GLACCT_DR1]:[CL_GLACCT_CR4]]),0),0)&gt;=1</f>
        <v>1</v>
      </c>
      <c r="IE198" s="33" t="b">
        <f>OR(Table_Query_from_MF_DSNP62[[#This Row],[Pair1]:[Pair25]])</f>
        <v>1</v>
      </c>
      <c r="IF198" s="33">
        <f>_xlfn.IFNA(MATCH(TRUE,Table_Query_from_MF_DSNP62[[#This Row],[Pair1]:[Pair25]],0),"none")</f>
        <v>1</v>
      </c>
      <c r="IG198" s="33" t="b">
        <f>AND($A$2&gt;=_xlfn.NUMBERVALUE(Table_Query_from_MF_DSNP62[[#This Row],[CL_GL_ACCT_FR1]]),$A$2&lt;=_xlfn.NUMBERVALUE(Table_Query_from_MF_DSNP62[[#This Row],[CL_GL_ACCT_TO1]]))</f>
        <v>1</v>
      </c>
      <c r="IH198" s="33" t="b">
        <f>AND($A$2&gt;=_xlfn.NUMBERVALUE(Table_Query_from_MF_DSNP62[[#This Row],[CL_GL_ACCT_FR2]]),$A$2&lt;=_xlfn.NUMBERVALUE(Table_Query_from_MF_DSNP62[[#This Row],[CL_GL_ACCT_TO2]]))</f>
        <v>1</v>
      </c>
      <c r="II198" s="33" t="b">
        <f>AND($A$2&gt;=_xlfn.NUMBERVALUE(Table_Query_from_MF_DSNP62[[#This Row],[CL_GL_ACCT_FR3]]),$A$2&lt;=_xlfn.NUMBERVALUE(Table_Query_from_MF_DSNP62[[#This Row],[CL_GL_ACCT_TO3]]))</f>
        <v>1</v>
      </c>
      <c r="IJ198" s="33" t="b">
        <f>AND($A$2&gt;=_xlfn.NUMBERVALUE(Table_Query_from_MF_DSNP62[[#This Row],[CL_GL_ACCT_FR4]]),$A$2&lt;=_xlfn.NUMBERVALUE(Table_Query_from_MF_DSNP62[[#This Row],[CL_GL_ACCT_TO4]]))</f>
        <v>1</v>
      </c>
      <c r="IK198" s="33" t="b">
        <f>AND($A$2&gt;=_xlfn.NUMBERVALUE(Table_Query_from_MF_DSNP62[[#This Row],[CL_GL_ACCT_FR5]]),$A$2&lt;=_xlfn.NUMBERVALUE(Table_Query_from_MF_DSNP62[[#This Row],[CL_GL_ACCT_TO5]]))</f>
        <v>1</v>
      </c>
      <c r="IL198" s="33" t="b">
        <f>AND($A$2&gt;=_xlfn.NUMBERVALUE(Table_Query_from_MF_DSNP62[[#This Row],[CL_GL_ACCT_FR6]]),$A$2&lt;=_xlfn.NUMBERVALUE(Table_Query_from_MF_DSNP62[[#This Row],[CL_GL_ACCT_TO6]]))</f>
        <v>1</v>
      </c>
      <c r="IM198" s="33" t="b">
        <f>AND($A$2&gt;=_xlfn.NUMBERVALUE(Table_Query_from_MF_DSNP62[[#This Row],[CL_GL_ACCT_FR7]]),$A$2&lt;=_xlfn.NUMBERVALUE(Table_Query_from_MF_DSNP62[[#This Row],[CL_GL_ACCT_TO7]]))</f>
        <v>1</v>
      </c>
      <c r="IN198" s="33" t="b">
        <f>AND($A$2&gt;=_xlfn.NUMBERVALUE(Table_Query_from_MF_DSNP62[[#This Row],[CL_GL_ACCT_FR8]]),$A$2&lt;=_xlfn.NUMBERVALUE(Table_Query_from_MF_DSNP62[[#This Row],[CL_GL_ACCT_TO8]]))</f>
        <v>1</v>
      </c>
      <c r="IO198" s="33" t="b">
        <f>AND($A$2&gt;=_xlfn.NUMBERVALUE(Table_Query_from_MF_DSNP62[[#This Row],[CL_GL_ACCT_FR9]]),$A$2&lt;=_xlfn.NUMBERVALUE(Table_Query_from_MF_DSNP62[[#This Row],[CL_GL_ACCT_TO9]]))</f>
        <v>1</v>
      </c>
      <c r="IP198" s="33" t="b">
        <f>AND($A$2&gt;=_xlfn.NUMBERVALUE(Table_Query_from_MF_DSNP62[[#This Row],[CL_GL_ACCT_FR10]]),$A$2&lt;=_xlfn.NUMBERVALUE(Table_Query_from_MF_DSNP62[[#This Row],[CL_GL_ACCT_TO10]]))</f>
        <v>1</v>
      </c>
      <c r="IQ198" s="33" t="b">
        <f>AND($A$2&gt;=_xlfn.NUMBERVALUE(Table_Query_from_MF_DSNP62[[#This Row],[CL_GL_ACCT_FR11]]),$A$2&lt;=_xlfn.NUMBERVALUE(Table_Query_from_MF_DSNP62[[#This Row],[CL_GL_ACCT_TO11]]))</f>
        <v>1</v>
      </c>
      <c r="IR198" s="33" t="b">
        <f>AND($A$2&gt;=_xlfn.NUMBERVALUE(Table_Query_from_MF_DSNP62[[#This Row],[CL_GL_ACCT_FR12]]),$A$2&lt;=_xlfn.NUMBERVALUE(Table_Query_from_MF_DSNP62[[#This Row],[CL_GL_ACCT_TO12]]))</f>
        <v>1</v>
      </c>
      <c r="IS198" s="33" t="b">
        <f>AND($A$2&gt;=_xlfn.NUMBERVALUE(Table_Query_from_MF_DSNP62[[#This Row],[CL_GL_ACCT_FR13]]),$A$2&lt;=_xlfn.NUMBERVALUE(Table_Query_from_MF_DSNP62[[#This Row],[CL_GL_ACCT_TO13]]))</f>
        <v>1</v>
      </c>
      <c r="IT198" s="33" t="b">
        <f>AND($A$2&gt;=_xlfn.NUMBERVALUE(Table_Query_from_MF_DSNP62[[#This Row],[CL_GL_ACCT_FR14]]),$A$2&lt;=_xlfn.NUMBERVALUE(Table_Query_from_MF_DSNP62[[#This Row],[CL_GL_ACCT_TO14]]))</f>
        <v>1</v>
      </c>
      <c r="IU198" s="33" t="b">
        <f>AND($A$2&gt;=_xlfn.NUMBERVALUE(Table_Query_from_MF_DSNP62[[#This Row],[CL_GL_ACCT_FR15]]),$A$2&lt;=_xlfn.NUMBERVALUE(Table_Query_from_MF_DSNP62[[#This Row],[CL_GL_ACCT_TO15]]))</f>
        <v>1</v>
      </c>
      <c r="IV198" s="33" t="b">
        <f>AND($A$2&gt;=_xlfn.NUMBERVALUE(Table_Query_from_MF_DSNP62[[#This Row],[CL_GL_ACCT_FR16]]),$A$2&lt;=_xlfn.NUMBERVALUE(Table_Query_from_MF_DSNP62[[#This Row],[CL_GL_ACCT_TO16]]))</f>
        <v>1</v>
      </c>
      <c r="IW198" s="33" t="b">
        <f>AND($A$2&gt;=_xlfn.NUMBERVALUE(Table_Query_from_MF_DSNP62[[#This Row],[CL_GL_ACCT_FR17]]),$A$2&lt;=_xlfn.NUMBERVALUE(Table_Query_from_MF_DSNP62[[#This Row],[CL_GL_ACCT_TO17]]))</f>
        <v>1</v>
      </c>
      <c r="IX198" s="33" t="b">
        <f>AND($A$2&gt;=_xlfn.NUMBERVALUE(Table_Query_from_MF_DSNP62[[#This Row],[CL_GL_ACCT_FR18]]),$A$2&lt;=_xlfn.NUMBERVALUE(Table_Query_from_MF_DSNP62[[#This Row],[CL_GL_ACCT_TO18]]))</f>
        <v>1</v>
      </c>
      <c r="IY198" s="33" t="b">
        <f>AND($A$2&gt;=_xlfn.NUMBERVALUE(Table_Query_from_MF_DSNP62[[#This Row],[CL_GL_ACCT_FR19]]),$A$2&lt;=_xlfn.NUMBERVALUE(Table_Query_from_MF_DSNP62[[#This Row],[CL_GL_ACCT_TO19]]))</f>
        <v>1</v>
      </c>
      <c r="IZ198" s="33" t="b">
        <f>AND($A$2&gt;=_xlfn.NUMBERVALUE(Table_Query_from_MF_DSNP62[[#This Row],[CL_GL_ACCT_FR20]]),$A$2&lt;=_xlfn.NUMBERVALUE(Table_Query_from_MF_DSNP62[[#This Row],[CL_GL_ACCT_TO20]]))</f>
        <v>1</v>
      </c>
      <c r="JA198" s="33" t="b">
        <f>AND($A$2&gt;=_xlfn.NUMBERVALUE(Table_Query_from_MF_DSNP62[[#This Row],[CL_GL_ACCT_FR21]]),$A$2&lt;=_xlfn.NUMBERVALUE(Table_Query_from_MF_DSNP62[[#This Row],[CL_GL_ACCT_TO21]]))</f>
        <v>1</v>
      </c>
      <c r="JB198" s="33" t="b">
        <f>AND($A$2&gt;=_xlfn.NUMBERVALUE(Table_Query_from_MF_DSNP62[[#This Row],[CL_GL_ACCT_FR22]]),$A$2&lt;=_xlfn.NUMBERVALUE(Table_Query_from_MF_DSNP62[[#This Row],[CL_GL_ACCT_TO22]]))</f>
        <v>1</v>
      </c>
      <c r="JC198" s="33" t="b">
        <f>AND($A$2&gt;=_xlfn.NUMBERVALUE(Table_Query_from_MF_DSNP62[[#This Row],[CL_GL_ACCT_FR23]]),$A$2&lt;=_xlfn.NUMBERVALUE(Table_Query_from_MF_DSNP62[[#This Row],[CL_GL_ACCT_TO23]]))</f>
        <v>1</v>
      </c>
      <c r="JD198" s="33" t="b">
        <f>AND($A$2&gt;=_xlfn.NUMBERVALUE(Table_Query_from_MF_DSNP62[[#This Row],[CL_GL_ACCT_FR24]]),$A$2&lt;=_xlfn.NUMBERVALUE(Table_Query_from_MF_DSNP62[[#This Row],[CL_GL_ACCT_TO24]]))</f>
        <v>1</v>
      </c>
      <c r="JE198" s="33" t="b">
        <f>AND($A$2&gt;=_xlfn.NUMBERVALUE(Table_Query_from_MF_DSNP62[[#This Row],[CL_GL_ACCT_FR25]]),$A$2&lt;=_xlfn.NUMBERVALUE(Table_Query_from_MF_DSNP62[[#This Row],[CL_GL_ACCT_TO25]]))</f>
        <v>1</v>
      </c>
      <c r="JF198" s="33" t="b">
        <f>OR(Table_Query_from_MF_DSNP62[[#This Row],[PairA]:[PairO]])</f>
        <v>1</v>
      </c>
      <c r="JG198" s="33">
        <f>_xlfn.IFNA(MATCH(TRUE,Table_Query_from_MF_DSNP62[[#This Row],[PairA]:[PairO]],0),"none")</f>
        <v>5</v>
      </c>
      <c r="JH198" s="33" t="b">
        <f>AND($B$2&gt;=_xlfn.NUMBERVALUE(Table_Query_from_MF_DSNP62[[#This Row],[CL_CMP_OBJ_FR1]]),$B$2&lt;=_xlfn.NUMBERVALUE(Table_Query_from_MF_DSNP62[[#This Row],[CL_CMP_OBJ_TO1]]))</f>
        <v>0</v>
      </c>
      <c r="JI198" s="33" t="b">
        <f>AND($B$2&gt;=_xlfn.NUMBERVALUE(Table_Query_from_MF_DSNP62[[#This Row],[CL_CMP_OBJ_FR2]]),$B$2&lt;=_xlfn.NUMBERVALUE(Table_Query_from_MF_DSNP62[[#This Row],[CL_CMP_OBJ_TO2]]))</f>
        <v>0</v>
      </c>
      <c r="JJ198" s="33" t="b">
        <f>AND($B$2&gt;=_xlfn.NUMBERVALUE(Table_Query_from_MF_DSNP62[[#This Row],[CL_CMP_OBJ_FR3]]),$B$2&lt;=_xlfn.NUMBERVALUE(Table_Query_from_MF_DSNP62[[#This Row],[CL_CMP_OBJ_TO3]]))</f>
        <v>0</v>
      </c>
      <c r="JK198" s="33" t="b">
        <f>AND($B$2&gt;=_xlfn.NUMBERVALUE(Table_Query_from_MF_DSNP62[[#This Row],[CL_CMP_OBJ_FR4]]),$B$2&lt;=_xlfn.NUMBERVALUE(Table_Query_from_MF_DSNP62[[#This Row],[CL_CMP_OBJ_TO4]]))</f>
        <v>0</v>
      </c>
      <c r="JL198" s="33" t="b">
        <f>AND($B$2&gt;=_xlfn.NUMBERVALUE(Table_Query_from_MF_DSNP62[[#This Row],[CL_CMP_OBJ_FR5]]),$B$2&lt;=_xlfn.NUMBERVALUE(Table_Query_from_MF_DSNP62[[#This Row],[CL_CMP_OBJ_TO5]]))</f>
        <v>1</v>
      </c>
      <c r="JM198" s="33" t="b">
        <f>AND($B$2&gt;=_xlfn.NUMBERVALUE(Table_Query_from_MF_DSNP62[[#This Row],[CL_CMP_OBJ_FR6]]),$B$2&lt;=_xlfn.NUMBERVALUE(Table_Query_from_MF_DSNP62[[#This Row],[CL_CMP_OBJ_TO6]]))</f>
        <v>1</v>
      </c>
      <c r="JN198" s="33" t="b">
        <f>AND($B$2&gt;=_xlfn.NUMBERVALUE(Table_Query_from_MF_DSNP62[[#This Row],[CL_CMP_OBJ_FR7]]),$B$2&lt;=_xlfn.NUMBERVALUE(Table_Query_from_MF_DSNP62[[#This Row],[CL_CMP_OBJ_TO7]]))</f>
        <v>1</v>
      </c>
      <c r="JO198" s="33" t="b">
        <f>AND($B$2&gt;=_xlfn.NUMBERVALUE(Table_Query_from_MF_DSNP62[[#This Row],[CL_CMP_OBJ_FR8]]),$B$2&lt;=_xlfn.NUMBERVALUE(Table_Query_from_MF_DSNP62[[#This Row],[CL_CMP_OBJ_TO8]]))</f>
        <v>1</v>
      </c>
      <c r="JP198" s="33" t="b">
        <f>AND($B$2&gt;=_xlfn.NUMBERVALUE(Table_Query_from_MF_DSNP62[[#This Row],[CL_CMP_OBJ_FR9]]),$B$2&lt;=_xlfn.NUMBERVALUE(Table_Query_from_MF_DSNP62[[#This Row],[CL_CMP_OBJ_TO9]]))</f>
        <v>1</v>
      </c>
      <c r="JQ198" s="33" t="b">
        <f>AND($B$2&gt;=_xlfn.NUMBERVALUE(Table_Query_from_MF_DSNP62[[#This Row],[CL_CMP_OBJ_FR10]]),$B$2&lt;=_xlfn.NUMBERVALUE(Table_Query_from_MF_DSNP62[[#This Row],[CL_CMP_OBJ_TO10]]))</f>
        <v>1</v>
      </c>
      <c r="JR198" s="33" t="b">
        <f>AND($B$2&gt;=_xlfn.NUMBERVALUE(Table_Query_from_MF_DSNP62[[#This Row],[CL_CMP_OBJ_FR11]]),$B$2&lt;=_xlfn.NUMBERVALUE(Table_Query_from_MF_DSNP62[[#This Row],[CL_CMP_OBJ_TO11]]))</f>
        <v>1</v>
      </c>
      <c r="JS198" s="33" t="b">
        <f>AND($B$2&gt;=_xlfn.NUMBERVALUE(Table_Query_from_MF_DSNP62[[#This Row],[CL_CMP_OBJ_FR12]]),$B$2&lt;=_xlfn.NUMBERVALUE(Table_Query_from_MF_DSNP62[[#This Row],[CL_CMP_OBJ_TO12]]))</f>
        <v>1</v>
      </c>
      <c r="JT198" s="33" t="b">
        <f>AND($B$2&gt;=_xlfn.NUMBERVALUE(Table_Query_from_MF_DSNP62[[#This Row],[CL_CMP_OBJ_FR13]]),$B$2&lt;=_xlfn.NUMBERVALUE(Table_Query_from_MF_DSNP62[[#This Row],[CL_CMP_OBJ_TO13]]))</f>
        <v>1</v>
      </c>
      <c r="JU198" s="33" t="b">
        <f>AND($B$2&gt;=_xlfn.NUMBERVALUE(Table_Query_from_MF_DSNP62[[#This Row],[CL_CMP_OBJ_FR14]]),$B$2&lt;=_xlfn.NUMBERVALUE(Table_Query_from_MF_DSNP62[[#This Row],[CL_CMP_OBJ_TO14]]))</f>
        <v>1</v>
      </c>
      <c r="JV198" s="33" t="b">
        <f>AND($B$2&gt;=_xlfn.NUMBERVALUE(Table_Query_from_MF_DSNP62[[#This Row],[CL_CMP_OBJ_FR15]]),$B$2&lt;=_xlfn.NUMBERVALUE(Table_Query_from_MF_DSNP62[[#This Row],[CL_CMP_OBJ_TO15]]))</f>
        <v>1</v>
      </c>
    </row>
    <row r="199" spans="1:282" x14ac:dyDescent="0.25">
      <c r="A199" t="b">
        <f>OR(,Table_Query_from_MF_DSNP62[[#This Row],[Desired GL included as "hard-coded" GL?]],Table_Query_from_MF_DSNP62[[#This Row],[Desired GL included as "Open GL"?]])</f>
        <v>1</v>
      </c>
      <c r="B199" t="b">
        <f>Table_Query_from_MF_DSNP62[[#This Row],[Desired CObj included as "Open CObj"?]]</f>
        <v>1</v>
      </c>
      <c r="C199" t="s">
        <v>362</v>
      </c>
      <c r="D199" t="s">
        <v>1699</v>
      </c>
      <c r="E199" t="s">
        <v>8</v>
      </c>
      <c r="F199" s="24" t="s">
        <v>13</v>
      </c>
      <c r="G199" t="s">
        <v>421</v>
      </c>
      <c r="H199" s="24" t="s">
        <v>444</v>
      </c>
      <c r="I199" t="s">
        <v>444</v>
      </c>
      <c r="J199" s="24" t="s">
        <v>444</v>
      </c>
      <c r="K199" t="s">
        <v>444</v>
      </c>
      <c r="L199" s="24" t="s">
        <v>444</v>
      </c>
      <c r="M199" t="s">
        <v>444</v>
      </c>
      <c r="N199" t="s">
        <v>444</v>
      </c>
      <c r="O199" t="s">
        <v>442</v>
      </c>
      <c r="P199" t="s">
        <v>444</v>
      </c>
      <c r="Q199" t="s">
        <v>15</v>
      </c>
      <c r="R199" t="s">
        <v>444</v>
      </c>
      <c r="S199" t="s">
        <v>442</v>
      </c>
      <c r="T199" t="s">
        <v>447</v>
      </c>
      <c r="U199" t="s">
        <v>444</v>
      </c>
      <c r="V199" t="s">
        <v>444</v>
      </c>
      <c r="W199" t="s">
        <v>447</v>
      </c>
      <c r="X199" t="s">
        <v>444</v>
      </c>
      <c r="Y199" t="s">
        <v>444</v>
      </c>
      <c r="Z199" t="s">
        <v>442</v>
      </c>
      <c r="AA199" t="s">
        <v>442</v>
      </c>
      <c r="AB199" t="s">
        <v>442</v>
      </c>
      <c r="AC199" t="s">
        <v>442</v>
      </c>
      <c r="AD199" t="s">
        <v>442</v>
      </c>
      <c r="AE199" t="s">
        <v>442</v>
      </c>
      <c r="AF199" t="s">
        <v>442</v>
      </c>
      <c r="AG199" t="s">
        <v>442</v>
      </c>
      <c r="AH199" t="s">
        <v>447</v>
      </c>
      <c r="AI199" t="s">
        <v>447</v>
      </c>
      <c r="AJ199" t="s">
        <v>442</v>
      </c>
      <c r="AK199" t="s">
        <v>442</v>
      </c>
      <c r="AL199" t="s">
        <v>444</v>
      </c>
      <c r="AM199" t="s">
        <v>444</v>
      </c>
      <c r="AN199" t="s">
        <v>444</v>
      </c>
      <c r="AO199" t="s">
        <v>444</v>
      </c>
      <c r="AP199" t="s">
        <v>444</v>
      </c>
      <c r="AQ199" t="s">
        <v>528</v>
      </c>
      <c r="AR199" t="s">
        <v>1440</v>
      </c>
      <c r="AS199" t="s">
        <v>162</v>
      </c>
      <c r="AT199" t="s">
        <v>15</v>
      </c>
      <c r="AU199" t="s">
        <v>444</v>
      </c>
      <c r="AV199" t="s">
        <v>442</v>
      </c>
      <c r="AW199" t="s">
        <v>444</v>
      </c>
      <c r="AX199" t="s">
        <v>444</v>
      </c>
      <c r="AY199" t="s">
        <v>444</v>
      </c>
      <c r="AZ199" t="s">
        <v>7</v>
      </c>
      <c r="BA199" t="s">
        <v>478</v>
      </c>
      <c r="BB199" t="s">
        <v>444</v>
      </c>
      <c r="BC199" t="s">
        <v>444</v>
      </c>
      <c r="BD199" t="s">
        <v>1359</v>
      </c>
      <c r="BE199" t="s">
        <v>444</v>
      </c>
      <c r="BF199" t="s">
        <v>1360</v>
      </c>
      <c r="BG199" t="s">
        <v>444</v>
      </c>
      <c r="BH199" t="s">
        <v>444</v>
      </c>
      <c r="BI199" t="s">
        <v>444</v>
      </c>
      <c r="BJ199" t="s">
        <v>444</v>
      </c>
      <c r="BK199" t="s">
        <v>444</v>
      </c>
      <c r="BL199" t="s">
        <v>444</v>
      </c>
      <c r="BM199" t="s">
        <v>444</v>
      </c>
      <c r="BN199" t="s">
        <v>444</v>
      </c>
      <c r="BO199" t="s">
        <v>444</v>
      </c>
      <c r="BP199" t="s">
        <v>444</v>
      </c>
      <c r="BQ199" t="s">
        <v>740</v>
      </c>
      <c r="BR199" t="s">
        <v>1487</v>
      </c>
      <c r="BS199" t="s">
        <v>444</v>
      </c>
      <c r="BT199" t="s">
        <v>444</v>
      </c>
      <c r="BU199" t="s">
        <v>444</v>
      </c>
      <c r="BV199" t="s">
        <v>444</v>
      </c>
      <c r="BW199" t="s">
        <v>740</v>
      </c>
      <c r="BX199" t="s">
        <v>1487</v>
      </c>
      <c r="BY199" t="s">
        <v>444</v>
      </c>
      <c r="BZ199" t="s">
        <v>444</v>
      </c>
      <c r="CA199" t="s">
        <v>444</v>
      </c>
      <c r="CB199" t="s">
        <v>444</v>
      </c>
      <c r="CC199" t="s">
        <v>740</v>
      </c>
      <c r="CD199" t="s">
        <v>1487</v>
      </c>
      <c r="CE199" t="s">
        <v>444</v>
      </c>
      <c r="CF199" t="s">
        <v>444</v>
      </c>
      <c r="CG199" t="s">
        <v>444</v>
      </c>
      <c r="CH199" t="s">
        <v>444</v>
      </c>
      <c r="CI199" t="s">
        <v>740</v>
      </c>
      <c r="CJ199" t="s">
        <v>1487</v>
      </c>
      <c r="CK199" t="s">
        <v>444</v>
      </c>
      <c r="CL199" t="s">
        <v>444</v>
      </c>
      <c r="CM199" t="s">
        <v>444</v>
      </c>
      <c r="CN199" t="s">
        <v>444</v>
      </c>
      <c r="CO199" t="s">
        <v>740</v>
      </c>
      <c r="CP199" t="s">
        <v>1487</v>
      </c>
      <c r="CQ199" t="s">
        <v>444</v>
      </c>
      <c r="CR199" t="s">
        <v>444</v>
      </c>
      <c r="CS199" t="s">
        <v>444</v>
      </c>
      <c r="CT199" t="s">
        <v>444</v>
      </c>
      <c r="CU199" t="s">
        <v>444</v>
      </c>
      <c r="CV199" t="s">
        <v>2738</v>
      </c>
      <c r="CW199" t="s">
        <v>2736</v>
      </c>
      <c r="CX199" t="s">
        <v>2737</v>
      </c>
      <c r="CY199" t="s">
        <v>1698</v>
      </c>
      <c r="CZ199" t="s">
        <v>444</v>
      </c>
      <c r="DA199" t="s">
        <v>444</v>
      </c>
      <c r="DB199" t="s">
        <v>444</v>
      </c>
      <c r="DC199" t="s">
        <v>444</v>
      </c>
      <c r="DD199" t="s">
        <v>444</v>
      </c>
      <c r="DE199" t="s">
        <v>444</v>
      </c>
      <c r="DF199" t="s">
        <v>444</v>
      </c>
      <c r="DG199" t="s">
        <v>444</v>
      </c>
      <c r="DH199" t="s">
        <v>444</v>
      </c>
      <c r="DI199" t="s">
        <v>3</v>
      </c>
      <c r="DJ199" t="s">
        <v>444</v>
      </c>
      <c r="DK199" t="s">
        <v>444</v>
      </c>
      <c r="DL199" t="s">
        <v>444</v>
      </c>
      <c r="DM199" t="s">
        <v>444</v>
      </c>
      <c r="DN199" t="s">
        <v>444</v>
      </c>
      <c r="DO199" t="s">
        <v>444</v>
      </c>
      <c r="DP199" t="s">
        <v>444</v>
      </c>
      <c r="DQ199" t="s">
        <v>444</v>
      </c>
      <c r="DR199" t="s">
        <v>444</v>
      </c>
      <c r="DS199" t="s">
        <v>444</v>
      </c>
      <c r="DT199" s="24" t="s">
        <v>444</v>
      </c>
      <c r="DU199" s="24" t="s">
        <v>444</v>
      </c>
      <c r="DV199" t="s">
        <v>444</v>
      </c>
      <c r="DW199" t="s">
        <v>444</v>
      </c>
      <c r="DX199" s="24" t="s">
        <v>444</v>
      </c>
      <c r="DY199" s="24" t="s">
        <v>444</v>
      </c>
      <c r="DZ199" t="s">
        <v>444</v>
      </c>
      <c r="EA199" t="s">
        <v>444</v>
      </c>
      <c r="EB199" s="24" t="s">
        <v>444</v>
      </c>
      <c r="EC199" s="24" t="s">
        <v>444</v>
      </c>
      <c r="ED199" t="s">
        <v>444</v>
      </c>
      <c r="EE199" t="s">
        <v>444</v>
      </c>
      <c r="EF199" s="24" t="s">
        <v>444</v>
      </c>
      <c r="EG199" s="24" t="s">
        <v>444</v>
      </c>
      <c r="EH199" t="s">
        <v>444</v>
      </c>
      <c r="EI199" t="s">
        <v>444</v>
      </c>
      <c r="EJ199" s="24" t="s">
        <v>444</v>
      </c>
      <c r="EK199" s="24" t="s">
        <v>444</v>
      </c>
      <c r="EL199" t="s">
        <v>444</v>
      </c>
      <c r="EM199" t="s">
        <v>444</v>
      </c>
      <c r="EN199" s="24" t="s">
        <v>444</v>
      </c>
      <c r="EO199" s="24" t="s">
        <v>444</v>
      </c>
      <c r="EP199" t="s">
        <v>444</v>
      </c>
      <c r="EQ199" t="s">
        <v>444</v>
      </c>
      <c r="ER199" s="24" t="s">
        <v>444</v>
      </c>
      <c r="ES199" s="24" t="s">
        <v>444</v>
      </c>
      <c r="ET199" t="s">
        <v>444</v>
      </c>
      <c r="EU199" t="s">
        <v>444</v>
      </c>
      <c r="EV199" s="24" t="s">
        <v>444</v>
      </c>
      <c r="EW199" s="24" t="s">
        <v>444</v>
      </c>
      <c r="EX199" t="s">
        <v>444</v>
      </c>
      <c r="EY199" t="s">
        <v>444</v>
      </c>
      <c r="EZ199" s="24" t="s">
        <v>444</v>
      </c>
      <c r="FA199" s="24" t="s">
        <v>444</v>
      </c>
      <c r="FB199" t="s">
        <v>444</v>
      </c>
      <c r="FC199" t="s">
        <v>444</v>
      </c>
      <c r="FD199" s="24" t="s">
        <v>444</v>
      </c>
      <c r="FE199" s="24" t="s">
        <v>444</v>
      </c>
      <c r="FF199" t="s">
        <v>444</v>
      </c>
      <c r="FG199" t="s">
        <v>444</v>
      </c>
      <c r="FH199" s="24" t="s">
        <v>444</v>
      </c>
      <c r="FI199" s="24" t="s">
        <v>444</v>
      </c>
      <c r="FJ199" t="s">
        <v>444</v>
      </c>
      <c r="FK199" t="s">
        <v>444</v>
      </c>
      <c r="FL199" s="24" t="s">
        <v>444</v>
      </c>
      <c r="FM199" s="24" t="s">
        <v>444</v>
      </c>
      <c r="FN199" t="s">
        <v>444</v>
      </c>
      <c r="FO199" t="s">
        <v>444</v>
      </c>
      <c r="FP199" s="24" t="s">
        <v>444</v>
      </c>
      <c r="FQ199" s="24" t="s">
        <v>444</v>
      </c>
      <c r="FR199" t="s">
        <v>444</v>
      </c>
      <c r="FS199" t="s">
        <v>444</v>
      </c>
      <c r="FT199" s="24" t="s">
        <v>444</v>
      </c>
      <c r="FU199" s="24" t="s">
        <v>444</v>
      </c>
      <c r="FV199" t="s">
        <v>444</v>
      </c>
      <c r="FW199" t="s">
        <v>444</v>
      </c>
      <c r="FX199" s="24" t="s">
        <v>444</v>
      </c>
      <c r="FY199" s="24" t="s">
        <v>444</v>
      </c>
      <c r="FZ199" t="s">
        <v>444</v>
      </c>
      <c r="GA199" t="s">
        <v>444</v>
      </c>
      <c r="GB199" s="24" t="s">
        <v>444</v>
      </c>
      <c r="GC199" s="24" t="s">
        <v>444</v>
      </c>
      <c r="GD199" t="s">
        <v>444</v>
      </c>
      <c r="GE199" t="s">
        <v>444</v>
      </c>
      <c r="GF199" s="24" t="s">
        <v>444</v>
      </c>
      <c r="GG199" s="24" t="s">
        <v>444</v>
      </c>
      <c r="GH199" t="s">
        <v>15</v>
      </c>
      <c r="GI199" s="24" t="s">
        <v>526</v>
      </c>
      <c r="GJ199" s="24" t="s">
        <v>571</v>
      </c>
      <c r="GK199" t="s">
        <v>575</v>
      </c>
      <c r="GL199" t="s">
        <v>575</v>
      </c>
      <c r="GM199" s="24" t="s">
        <v>1454</v>
      </c>
      <c r="GN199" s="24" t="s">
        <v>609</v>
      </c>
      <c r="GO199" t="s">
        <v>623</v>
      </c>
      <c r="GP199" t="s">
        <v>623</v>
      </c>
      <c r="GQ199" s="24" t="s">
        <v>444</v>
      </c>
      <c r="GR199" s="24" t="s">
        <v>444</v>
      </c>
      <c r="GS199" t="s">
        <v>444</v>
      </c>
      <c r="GT199" t="s">
        <v>444</v>
      </c>
      <c r="GU199" s="24" t="s">
        <v>444</v>
      </c>
      <c r="GV199" s="24" t="s">
        <v>444</v>
      </c>
      <c r="GW199" t="s">
        <v>444</v>
      </c>
      <c r="GX199" t="s">
        <v>444</v>
      </c>
      <c r="GY199" s="24" t="s">
        <v>444</v>
      </c>
      <c r="GZ199" s="24" t="s">
        <v>444</v>
      </c>
      <c r="HA199" t="s">
        <v>444</v>
      </c>
      <c r="HB199" t="s">
        <v>444</v>
      </c>
      <c r="HC199" s="24" t="s">
        <v>444</v>
      </c>
      <c r="HD199" s="24" t="s">
        <v>444</v>
      </c>
      <c r="HE199" t="s">
        <v>444</v>
      </c>
      <c r="HF199" t="s">
        <v>444</v>
      </c>
      <c r="HG199" s="24" t="s">
        <v>444</v>
      </c>
      <c r="HH199" s="24" t="s">
        <v>444</v>
      </c>
      <c r="HI199" t="s">
        <v>444</v>
      </c>
      <c r="HJ199" t="s">
        <v>444</v>
      </c>
      <c r="HK199" s="24" t="s">
        <v>444</v>
      </c>
      <c r="HL199" s="24" t="s">
        <v>444</v>
      </c>
      <c r="HM199" t="s">
        <v>444</v>
      </c>
      <c r="HN199" t="s">
        <v>444</v>
      </c>
      <c r="HO199" s="24" t="s">
        <v>444</v>
      </c>
      <c r="HP199" s="24" t="s">
        <v>444</v>
      </c>
      <c r="HQ199" t="s">
        <v>444</v>
      </c>
      <c r="HR199" t="s">
        <v>444</v>
      </c>
      <c r="HS199" s="24" t="s">
        <v>444</v>
      </c>
      <c r="HT199" s="24" t="s">
        <v>444</v>
      </c>
      <c r="HU199" t="s">
        <v>444</v>
      </c>
      <c r="HV199" t="s">
        <v>444</v>
      </c>
      <c r="HW199" s="24" t="s">
        <v>444</v>
      </c>
      <c r="HX199" s="24" t="s">
        <v>444</v>
      </c>
      <c r="HY199" t="s">
        <v>444</v>
      </c>
      <c r="HZ199" t="s">
        <v>444</v>
      </c>
      <c r="IA199" t="s">
        <v>2738</v>
      </c>
      <c r="IB199" t="s">
        <v>2736</v>
      </c>
      <c r="IC199" t="s">
        <v>3049</v>
      </c>
      <c r="ID199" s="33" t="b" cm="1">
        <f t="array" ref="ID199">_xlfn.IFNA(MATCH($A$2,_xlfn.NUMBERVALUE(Table_Query_from_MF_DSNP62[[#This Row],[CL_GLACCT_DR1]:[CL_GLACCT_CR4]]),0),0)&gt;=1</f>
        <v>1</v>
      </c>
      <c r="IE199" s="33" t="b">
        <f>OR(Table_Query_from_MF_DSNP62[[#This Row],[Pair1]:[Pair25]])</f>
        <v>1</v>
      </c>
      <c r="IF199" s="33">
        <f>_xlfn.IFNA(MATCH(TRUE,Table_Query_from_MF_DSNP62[[#This Row],[Pair1]:[Pair25]],0),"none")</f>
        <v>1</v>
      </c>
      <c r="IG199" s="33" t="b">
        <f>AND($A$2&gt;=_xlfn.NUMBERVALUE(Table_Query_from_MF_DSNP62[[#This Row],[CL_GL_ACCT_FR1]]),$A$2&lt;=_xlfn.NUMBERVALUE(Table_Query_from_MF_DSNP62[[#This Row],[CL_GL_ACCT_TO1]]))</f>
        <v>1</v>
      </c>
      <c r="IH199" s="33" t="b">
        <f>AND($A$2&gt;=_xlfn.NUMBERVALUE(Table_Query_from_MF_DSNP62[[#This Row],[CL_GL_ACCT_FR2]]),$A$2&lt;=_xlfn.NUMBERVALUE(Table_Query_from_MF_DSNP62[[#This Row],[CL_GL_ACCT_TO2]]))</f>
        <v>1</v>
      </c>
      <c r="II199" s="33" t="b">
        <f>AND($A$2&gt;=_xlfn.NUMBERVALUE(Table_Query_from_MF_DSNP62[[#This Row],[CL_GL_ACCT_FR3]]),$A$2&lt;=_xlfn.NUMBERVALUE(Table_Query_from_MF_DSNP62[[#This Row],[CL_GL_ACCT_TO3]]))</f>
        <v>1</v>
      </c>
      <c r="IJ199" s="33" t="b">
        <f>AND($A$2&gt;=_xlfn.NUMBERVALUE(Table_Query_from_MF_DSNP62[[#This Row],[CL_GL_ACCT_FR4]]),$A$2&lt;=_xlfn.NUMBERVALUE(Table_Query_from_MF_DSNP62[[#This Row],[CL_GL_ACCT_TO4]]))</f>
        <v>1</v>
      </c>
      <c r="IK199" s="33" t="b">
        <f>AND($A$2&gt;=_xlfn.NUMBERVALUE(Table_Query_from_MF_DSNP62[[#This Row],[CL_GL_ACCT_FR5]]),$A$2&lt;=_xlfn.NUMBERVALUE(Table_Query_from_MF_DSNP62[[#This Row],[CL_GL_ACCT_TO5]]))</f>
        <v>1</v>
      </c>
      <c r="IL199" s="33" t="b">
        <f>AND($A$2&gt;=_xlfn.NUMBERVALUE(Table_Query_from_MF_DSNP62[[#This Row],[CL_GL_ACCT_FR6]]),$A$2&lt;=_xlfn.NUMBERVALUE(Table_Query_from_MF_DSNP62[[#This Row],[CL_GL_ACCT_TO6]]))</f>
        <v>1</v>
      </c>
      <c r="IM199" s="33" t="b">
        <f>AND($A$2&gt;=_xlfn.NUMBERVALUE(Table_Query_from_MF_DSNP62[[#This Row],[CL_GL_ACCT_FR7]]),$A$2&lt;=_xlfn.NUMBERVALUE(Table_Query_from_MF_DSNP62[[#This Row],[CL_GL_ACCT_TO7]]))</f>
        <v>1</v>
      </c>
      <c r="IN199" s="33" t="b">
        <f>AND($A$2&gt;=_xlfn.NUMBERVALUE(Table_Query_from_MF_DSNP62[[#This Row],[CL_GL_ACCT_FR8]]),$A$2&lt;=_xlfn.NUMBERVALUE(Table_Query_from_MF_DSNP62[[#This Row],[CL_GL_ACCT_TO8]]))</f>
        <v>1</v>
      </c>
      <c r="IO199" s="33" t="b">
        <f>AND($A$2&gt;=_xlfn.NUMBERVALUE(Table_Query_from_MF_DSNP62[[#This Row],[CL_GL_ACCT_FR9]]),$A$2&lt;=_xlfn.NUMBERVALUE(Table_Query_from_MF_DSNP62[[#This Row],[CL_GL_ACCT_TO9]]))</f>
        <v>1</v>
      </c>
      <c r="IP199" s="33" t="b">
        <f>AND($A$2&gt;=_xlfn.NUMBERVALUE(Table_Query_from_MF_DSNP62[[#This Row],[CL_GL_ACCT_FR10]]),$A$2&lt;=_xlfn.NUMBERVALUE(Table_Query_from_MF_DSNP62[[#This Row],[CL_GL_ACCT_TO10]]))</f>
        <v>1</v>
      </c>
      <c r="IQ199" s="33" t="b">
        <f>AND($A$2&gt;=_xlfn.NUMBERVALUE(Table_Query_from_MF_DSNP62[[#This Row],[CL_GL_ACCT_FR11]]),$A$2&lt;=_xlfn.NUMBERVALUE(Table_Query_from_MF_DSNP62[[#This Row],[CL_GL_ACCT_TO11]]))</f>
        <v>1</v>
      </c>
      <c r="IR199" s="33" t="b">
        <f>AND($A$2&gt;=_xlfn.NUMBERVALUE(Table_Query_from_MF_DSNP62[[#This Row],[CL_GL_ACCT_FR12]]),$A$2&lt;=_xlfn.NUMBERVALUE(Table_Query_from_MF_DSNP62[[#This Row],[CL_GL_ACCT_TO12]]))</f>
        <v>1</v>
      </c>
      <c r="IS199" s="33" t="b">
        <f>AND($A$2&gt;=_xlfn.NUMBERVALUE(Table_Query_from_MF_DSNP62[[#This Row],[CL_GL_ACCT_FR13]]),$A$2&lt;=_xlfn.NUMBERVALUE(Table_Query_from_MF_DSNP62[[#This Row],[CL_GL_ACCT_TO13]]))</f>
        <v>1</v>
      </c>
      <c r="IT199" s="33" t="b">
        <f>AND($A$2&gt;=_xlfn.NUMBERVALUE(Table_Query_from_MF_DSNP62[[#This Row],[CL_GL_ACCT_FR14]]),$A$2&lt;=_xlfn.NUMBERVALUE(Table_Query_from_MF_DSNP62[[#This Row],[CL_GL_ACCT_TO14]]))</f>
        <v>1</v>
      </c>
      <c r="IU199" s="33" t="b">
        <f>AND($A$2&gt;=_xlfn.NUMBERVALUE(Table_Query_from_MF_DSNP62[[#This Row],[CL_GL_ACCT_FR15]]),$A$2&lt;=_xlfn.NUMBERVALUE(Table_Query_from_MF_DSNP62[[#This Row],[CL_GL_ACCT_TO15]]))</f>
        <v>1</v>
      </c>
      <c r="IV199" s="33" t="b">
        <f>AND($A$2&gt;=_xlfn.NUMBERVALUE(Table_Query_from_MF_DSNP62[[#This Row],[CL_GL_ACCT_FR16]]),$A$2&lt;=_xlfn.NUMBERVALUE(Table_Query_from_MF_DSNP62[[#This Row],[CL_GL_ACCT_TO16]]))</f>
        <v>1</v>
      </c>
      <c r="IW199" s="33" t="b">
        <f>AND($A$2&gt;=_xlfn.NUMBERVALUE(Table_Query_from_MF_DSNP62[[#This Row],[CL_GL_ACCT_FR17]]),$A$2&lt;=_xlfn.NUMBERVALUE(Table_Query_from_MF_DSNP62[[#This Row],[CL_GL_ACCT_TO17]]))</f>
        <v>1</v>
      </c>
      <c r="IX199" s="33" t="b">
        <f>AND($A$2&gt;=_xlfn.NUMBERVALUE(Table_Query_from_MF_DSNP62[[#This Row],[CL_GL_ACCT_FR18]]),$A$2&lt;=_xlfn.NUMBERVALUE(Table_Query_from_MF_DSNP62[[#This Row],[CL_GL_ACCT_TO18]]))</f>
        <v>1</v>
      </c>
      <c r="IY199" s="33" t="b">
        <f>AND($A$2&gt;=_xlfn.NUMBERVALUE(Table_Query_from_MF_DSNP62[[#This Row],[CL_GL_ACCT_FR19]]),$A$2&lt;=_xlfn.NUMBERVALUE(Table_Query_from_MF_DSNP62[[#This Row],[CL_GL_ACCT_TO19]]))</f>
        <v>1</v>
      </c>
      <c r="IZ199" s="33" t="b">
        <f>AND($A$2&gt;=_xlfn.NUMBERVALUE(Table_Query_from_MF_DSNP62[[#This Row],[CL_GL_ACCT_FR20]]),$A$2&lt;=_xlfn.NUMBERVALUE(Table_Query_from_MF_DSNP62[[#This Row],[CL_GL_ACCT_TO20]]))</f>
        <v>1</v>
      </c>
      <c r="JA199" s="33" t="b">
        <f>AND($A$2&gt;=_xlfn.NUMBERVALUE(Table_Query_from_MF_DSNP62[[#This Row],[CL_GL_ACCT_FR21]]),$A$2&lt;=_xlfn.NUMBERVALUE(Table_Query_from_MF_DSNP62[[#This Row],[CL_GL_ACCT_TO21]]))</f>
        <v>1</v>
      </c>
      <c r="JB199" s="33" t="b">
        <f>AND($A$2&gt;=_xlfn.NUMBERVALUE(Table_Query_from_MF_DSNP62[[#This Row],[CL_GL_ACCT_FR22]]),$A$2&lt;=_xlfn.NUMBERVALUE(Table_Query_from_MF_DSNP62[[#This Row],[CL_GL_ACCT_TO22]]))</f>
        <v>1</v>
      </c>
      <c r="JC199" s="33" t="b">
        <f>AND($A$2&gt;=_xlfn.NUMBERVALUE(Table_Query_from_MF_DSNP62[[#This Row],[CL_GL_ACCT_FR23]]),$A$2&lt;=_xlfn.NUMBERVALUE(Table_Query_from_MF_DSNP62[[#This Row],[CL_GL_ACCT_TO23]]))</f>
        <v>1</v>
      </c>
      <c r="JD199" s="33" t="b">
        <f>AND($A$2&gt;=_xlfn.NUMBERVALUE(Table_Query_from_MF_DSNP62[[#This Row],[CL_GL_ACCT_FR24]]),$A$2&lt;=_xlfn.NUMBERVALUE(Table_Query_from_MF_DSNP62[[#This Row],[CL_GL_ACCT_TO24]]))</f>
        <v>1</v>
      </c>
      <c r="JE199" s="33" t="b">
        <f>AND($A$2&gt;=_xlfn.NUMBERVALUE(Table_Query_from_MF_DSNP62[[#This Row],[CL_GL_ACCT_FR25]]),$A$2&lt;=_xlfn.NUMBERVALUE(Table_Query_from_MF_DSNP62[[#This Row],[CL_GL_ACCT_TO25]]))</f>
        <v>1</v>
      </c>
      <c r="JF199" s="33" t="b">
        <f>OR(Table_Query_from_MF_DSNP62[[#This Row],[PairA]:[PairO]])</f>
        <v>1</v>
      </c>
      <c r="JG199" s="33">
        <f>_xlfn.IFNA(MATCH(TRUE,Table_Query_from_MF_DSNP62[[#This Row],[PairA]:[PairO]],0),"none")</f>
        <v>5</v>
      </c>
      <c r="JH199" s="33" t="b">
        <f>AND($B$2&gt;=_xlfn.NUMBERVALUE(Table_Query_from_MF_DSNP62[[#This Row],[CL_CMP_OBJ_FR1]]),$B$2&lt;=_xlfn.NUMBERVALUE(Table_Query_from_MF_DSNP62[[#This Row],[CL_CMP_OBJ_TO1]]))</f>
        <v>0</v>
      </c>
      <c r="JI199" s="33" t="b">
        <f>AND($B$2&gt;=_xlfn.NUMBERVALUE(Table_Query_from_MF_DSNP62[[#This Row],[CL_CMP_OBJ_FR2]]),$B$2&lt;=_xlfn.NUMBERVALUE(Table_Query_from_MF_DSNP62[[#This Row],[CL_CMP_OBJ_TO2]]))</f>
        <v>0</v>
      </c>
      <c r="JJ199" s="33" t="b">
        <f>AND($B$2&gt;=_xlfn.NUMBERVALUE(Table_Query_from_MF_DSNP62[[#This Row],[CL_CMP_OBJ_FR3]]),$B$2&lt;=_xlfn.NUMBERVALUE(Table_Query_from_MF_DSNP62[[#This Row],[CL_CMP_OBJ_TO3]]))</f>
        <v>0</v>
      </c>
      <c r="JK199" s="33" t="b">
        <f>AND($B$2&gt;=_xlfn.NUMBERVALUE(Table_Query_from_MF_DSNP62[[#This Row],[CL_CMP_OBJ_FR4]]),$B$2&lt;=_xlfn.NUMBERVALUE(Table_Query_from_MF_DSNP62[[#This Row],[CL_CMP_OBJ_TO4]]))</f>
        <v>0</v>
      </c>
      <c r="JL199" s="33" t="b">
        <f>AND($B$2&gt;=_xlfn.NUMBERVALUE(Table_Query_from_MF_DSNP62[[#This Row],[CL_CMP_OBJ_FR5]]),$B$2&lt;=_xlfn.NUMBERVALUE(Table_Query_from_MF_DSNP62[[#This Row],[CL_CMP_OBJ_TO5]]))</f>
        <v>1</v>
      </c>
      <c r="JM199" s="33" t="b">
        <f>AND($B$2&gt;=_xlfn.NUMBERVALUE(Table_Query_from_MF_DSNP62[[#This Row],[CL_CMP_OBJ_FR6]]),$B$2&lt;=_xlfn.NUMBERVALUE(Table_Query_from_MF_DSNP62[[#This Row],[CL_CMP_OBJ_TO6]]))</f>
        <v>1</v>
      </c>
      <c r="JN199" s="33" t="b">
        <f>AND($B$2&gt;=_xlfn.NUMBERVALUE(Table_Query_from_MF_DSNP62[[#This Row],[CL_CMP_OBJ_FR7]]),$B$2&lt;=_xlfn.NUMBERVALUE(Table_Query_from_MF_DSNP62[[#This Row],[CL_CMP_OBJ_TO7]]))</f>
        <v>1</v>
      </c>
      <c r="JO199" s="33" t="b">
        <f>AND($B$2&gt;=_xlfn.NUMBERVALUE(Table_Query_from_MF_DSNP62[[#This Row],[CL_CMP_OBJ_FR8]]),$B$2&lt;=_xlfn.NUMBERVALUE(Table_Query_from_MF_DSNP62[[#This Row],[CL_CMP_OBJ_TO8]]))</f>
        <v>1</v>
      </c>
      <c r="JP199" s="33" t="b">
        <f>AND($B$2&gt;=_xlfn.NUMBERVALUE(Table_Query_from_MF_DSNP62[[#This Row],[CL_CMP_OBJ_FR9]]),$B$2&lt;=_xlfn.NUMBERVALUE(Table_Query_from_MF_DSNP62[[#This Row],[CL_CMP_OBJ_TO9]]))</f>
        <v>1</v>
      </c>
      <c r="JQ199" s="33" t="b">
        <f>AND($B$2&gt;=_xlfn.NUMBERVALUE(Table_Query_from_MF_DSNP62[[#This Row],[CL_CMP_OBJ_FR10]]),$B$2&lt;=_xlfn.NUMBERVALUE(Table_Query_from_MF_DSNP62[[#This Row],[CL_CMP_OBJ_TO10]]))</f>
        <v>1</v>
      </c>
      <c r="JR199" s="33" t="b">
        <f>AND($B$2&gt;=_xlfn.NUMBERVALUE(Table_Query_from_MF_DSNP62[[#This Row],[CL_CMP_OBJ_FR11]]),$B$2&lt;=_xlfn.NUMBERVALUE(Table_Query_from_MF_DSNP62[[#This Row],[CL_CMP_OBJ_TO11]]))</f>
        <v>1</v>
      </c>
      <c r="JS199" s="33" t="b">
        <f>AND($B$2&gt;=_xlfn.NUMBERVALUE(Table_Query_from_MF_DSNP62[[#This Row],[CL_CMP_OBJ_FR12]]),$B$2&lt;=_xlfn.NUMBERVALUE(Table_Query_from_MF_DSNP62[[#This Row],[CL_CMP_OBJ_TO12]]))</f>
        <v>1</v>
      </c>
      <c r="JT199" s="33" t="b">
        <f>AND($B$2&gt;=_xlfn.NUMBERVALUE(Table_Query_from_MF_DSNP62[[#This Row],[CL_CMP_OBJ_FR13]]),$B$2&lt;=_xlfn.NUMBERVALUE(Table_Query_from_MF_DSNP62[[#This Row],[CL_CMP_OBJ_TO13]]))</f>
        <v>1</v>
      </c>
      <c r="JU199" s="33" t="b">
        <f>AND($B$2&gt;=_xlfn.NUMBERVALUE(Table_Query_from_MF_DSNP62[[#This Row],[CL_CMP_OBJ_FR14]]),$B$2&lt;=_xlfn.NUMBERVALUE(Table_Query_from_MF_DSNP62[[#This Row],[CL_CMP_OBJ_TO14]]))</f>
        <v>1</v>
      </c>
      <c r="JV199" s="33" t="b">
        <f>AND($B$2&gt;=_xlfn.NUMBERVALUE(Table_Query_from_MF_DSNP62[[#This Row],[CL_CMP_OBJ_FR15]]),$B$2&lt;=_xlfn.NUMBERVALUE(Table_Query_from_MF_DSNP62[[#This Row],[CL_CMP_OBJ_TO15]]))</f>
        <v>1</v>
      </c>
    </row>
    <row r="200" spans="1:282" x14ac:dyDescent="0.25">
      <c r="A200" t="b">
        <f>OR(,Table_Query_from_MF_DSNP62[[#This Row],[Desired GL included as "hard-coded" GL?]],Table_Query_from_MF_DSNP62[[#This Row],[Desired GL included as "Open GL"?]])</f>
        <v>1</v>
      </c>
      <c r="B200" t="b">
        <f>Table_Query_from_MF_DSNP62[[#This Row],[Desired CObj included as "Open CObj"?]]</f>
        <v>1</v>
      </c>
      <c r="C200" t="s">
        <v>342</v>
      </c>
      <c r="D200" t="s">
        <v>1700</v>
      </c>
      <c r="E200" t="s">
        <v>8</v>
      </c>
      <c r="F200" s="24" t="s">
        <v>430</v>
      </c>
      <c r="G200" t="s">
        <v>431</v>
      </c>
      <c r="H200" s="24" t="s">
        <v>444</v>
      </c>
      <c r="I200" t="s">
        <v>444</v>
      </c>
      <c r="J200" s="24" t="s">
        <v>444</v>
      </c>
      <c r="K200" t="s">
        <v>444</v>
      </c>
      <c r="L200" s="24" t="s">
        <v>444</v>
      </c>
      <c r="M200" t="s">
        <v>444</v>
      </c>
      <c r="N200" t="s">
        <v>444</v>
      </c>
      <c r="O200" t="s">
        <v>442</v>
      </c>
      <c r="P200" t="s">
        <v>444</v>
      </c>
      <c r="Q200" t="s">
        <v>15</v>
      </c>
      <c r="R200" t="s">
        <v>444</v>
      </c>
      <c r="S200" t="s">
        <v>442</v>
      </c>
      <c r="T200" t="s">
        <v>447</v>
      </c>
      <c r="U200" t="s">
        <v>444</v>
      </c>
      <c r="V200" t="s">
        <v>444</v>
      </c>
      <c r="W200" t="s">
        <v>447</v>
      </c>
      <c r="X200" t="s">
        <v>444</v>
      </c>
      <c r="Y200" t="s">
        <v>444</v>
      </c>
      <c r="Z200" t="s">
        <v>442</v>
      </c>
      <c r="AA200" t="s">
        <v>442</v>
      </c>
      <c r="AB200" t="s">
        <v>442</v>
      </c>
      <c r="AC200" t="s">
        <v>442</v>
      </c>
      <c r="AD200" t="s">
        <v>442</v>
      </c>
      <c r="AE200" t="s">
        <v>442</v>
      </c>
      <c r="AF200" t="s">
        <v>442</v>
      </c>
      <c r="AG200" t="s">
        <v>442</v>
      </c>
      <c r="AH200" t="s">
        <v>447</v>
      </c>
      <c r="AI200" t="s">
        <v>447</v>
      </c>
      <c r="AJ200" t="s">
        <v>442</v>
      </c>
      <c r="AK200" t="s">
        <v>442</v>
      </c>
      <c r="AL200" t="s">
        <v>444</v>
      </c>
      <c r="AM200" t="s">
        <v>444</v>
      </c>
      <c r="AN200" t="s">
        <v>444</v>
      </c>
      <c r="AO200" t="s">
        <v>444</v>
      </c>
      <c r="AP200" t="s">
        <v>442</v>
      </c>
      <c r="AQ200" t="s">
        <v>528</v>
      </c>
      <c r="AR200" t="s">
        <v>1440</v>
      </c>
      <c r="AS200" t="s">
        <v>162</v>
      </c>
      <c r="AT200" t="s">
        <v>15</v>
      </c>
      <c r="AU200" t="s">
        <v>444</v>
      </c>
      <c r="AV200" t="s">
        <v>442</v>
      </c>
      <c r="AW200" t="s">
        <v>444</v>
      </c>
      <c r="AX200" t="s">
        <v>444</v>
      </c>
      <c r="AY200" t="s">
        <v>444</v>
      </c>
      <c r="AZ200" t="s">
        <v>444</v>
      </c>
      <c r="BA200" t="s">
        <v>444</v>
      </c>
      <c r="BB200" t="s">
        <v>444</v>
      </c>
      <c r="BC200" t="s">
        <v>444</v>
      </c>
      <c r="BD200" t="s">
        <v>1359</v>
      </c>
      <c r="BE200" t="s">
        <v>444</v>
      </c>
      <c r="BF200" t="s">
        <v>1360</v>
      </c>
      <c r="BG200" t="s">
        <v>444</v>
      </c>
      <c r="BH200" t="s">
        <v>444</v>
      </c>
      <c r="BI200" t="s">
        <v>444</v>
      </c>
      <c r="BJ200" t="s">
        <v>444</v>
      </c>
      <c r="BK200" t="s">
        <v>444</v>
      </c>
      <c r="BL200" t="s">
        <v>444</v>
      </c>
      <c r="BM200" t="s">
        <v>444</v>
      </c>
      <c r="BN200" t="s">
        <v>444</v>
      </c>
      <c r="BO200" t="s">
        <v>444</v>
      </c>
      <c r="BP200" t="s">
        <v>444</v>
      </c>
      <c r="BQ200" t="s">
        <v>1360</v>
      </c>
      <c r="BR200" t="s">
        <v>843</v>
      </c>
      <c r="BS200" t="s">
        <v>444</v>
      </c>
      <c r="BT200" t="s">
        <v>444</v>
      </c>
      <c r="BU200" t="s">
        <v>444</v>
      </c>
      <c r="BV200" t="s">
        <v>444</v>
      </c>
      <c r="BW200" t="s">
        <v>1360</v>
      </c>
      <c r="BX200" t="s">
        <v>843</v>
      </c>
      <c r="BY200" t="s">
        <v>444</v>
      </c>
      <c r="BZ200" t="s">
        <v>444</v>
      </c>
      <c r="CA200" t="s">
        <v>444</v>
      </c>
      <c r="CB200" t="s">
        <v>444</v>
      </c>
      <c r="CC200" t="s">
        <v>444</v>
      </c>
      <c r="CD200" t="s">
        <v>444</v>
      </c>
      <c r="CE200" t="s">
        <v>444</v>
      </c>
      <c r="CF200" t="s">
        <v>444</v>
      </c>
      <c r="CG200" t="s">
        <v>444</v>
      </c>
      <c r="CH200" t="s">
        <v>444</v>
      </c>
      <c r="CI200" t="s">
        <v>1360</v>
      </c>
      <c r="CJ200" t="s">
        <v>843</v>
      </c>
      <c r="CK200" t="s">
        <v>444</v>
      </c>
      <c r="CL200" t="s">
        <v>444</v>
      </c>
      <c r="CM200" t="s">
        <v>444</v>
      </c>
      <c r="CN200" t="s">
        <v>444</v>
      </c>
      <c r="CO200" t="s">
        <v>1360</v>
      </c>
      <c r="CP200" t="s">
        <v>843</v>
      </c>
      <c r="CQ200" t="s">
        <v>444</v>
      </c>
      <c r="CR200" t="s">
        <v>444</v>
      </c>
      <c r="CS200" t="s">
        <v>444</v>
      </c>
      <c r="CT200" t="s">
        <v>444</v>
      </c>
      <c r="CU200" t="s">
        <v>444</v>
      </c>
      <c r="CV200" t="s">
        <v>2738</v>
      </c>
      <c r="CW200" t="s">
        <v>2736</v>
      </c>
      <c r="CX200" t="s">
        <v>2737</v>
      </c>
      <c r="CY200" t="s">
        <v>1698</v>
      </c>
      <c r="CZ200" t="s">
        <v>444</v>
      </c>
      <c r="DA200" t="s">
        <v>444</v>
      </c>
      <c r="DB200" t="s">
        <v>444</v>
      </c>
      <c r="DC200" t="s">
        <v>444</v>
      </c>
      <c r="DD200" t="s">
        <v>444</v>
      </c>
      <c r="DE200" t="s">
        <v>444</v>
      </c>
      <c r="DF200" t="s">
        <v>444</v>
      </c>
      <c r="DG200" t="s">
        <v>444</v>
      </c>
      <c r="DH200" t="s">
        <v>444</v>
      </c>
      <c r="DI200" t="s">
        <v>3</v>
      </c>
      <c r="DJ200" t="s">
        <v>444</v>
      </c>
      <c r="DK200" t="s">
        <v>444</v>
      </c>
      <c r="DL200" t="s">
        <v>444</v>
      </c>
      <c r="DM200" t="s">
        <v>444</v>
      </c>
      <c r="DN200" t="s">
        <v>444</v>
      </c>
      <c r="DO200" t="s">
        <v>444</v>
      </c>
      <c r="DP200" t="s">
        <v>444</v>
      </c>
      <c r="DQ200" t="s">
        <v>444</v>
      </c>
      <c r="DR200" t="s">
        <v>444</v>
      </c>
      <c r="DS200" t="s">
        <v>444</v>
      </c>
      <c r="DT200" s="24" t="s">
        <v>444</v>
      </c>
      <c r="DU200" s="24" t="s">
        <v>444</v>
      </c>
      <c r="DV200" t="s">
        <v>444</v>
      </c>
      <c r="DW200" t="s">
        <v>444</v>
      </c>
      <c r="DX200" s="24" t="s">
        <v>444</v>
      </c>
      <c r="DY200" s="24" t="s">
        <v>444</v>
      </c>
      <c r="DZ200" t="s">
        <v>444</v>
      </c>
      <c r="EA200" t="s">
        <v>444</v>
      </c>
      <c r="EB200" s="24" t="s">
        <v>444</v>
      </c>
      <c r="EC200" s="24" t="s">
        <v>444</v>
      </c>
      <c r="ED200" t="s">
        <v>444</v>
      </c>
      <c r="EE200" t="s">
        <v>444</v>
      </c>
      <c r="EF200" s="24" t="s">
        <v>444</v>
      </c>
      <c r="EG200" s="24" t="s">
        <v>444</v>
      </c>
      <c r="EH200" t="s">
        <v>444</v>
      </c>
      <c r="EI200" t="s">
        <v>444</v>
      </c>
      <c r="EJ200" s="24" t="s">
        <v>444</v>
      </c>
      <c r="EK200" s="24" t="s">
        <v>444</v>
      </c>
      <c r="EL200" t="s">
        <v>444</v>
      </c>
      <c r="EM200" t="s">
        <v>444</v>
      </c>
      <c r="EN200" s="24" t="s">
        <v>444</v>
      </c>
      <c r="EO200" s="24" t="s">
        <v>444</v>
      </c>
      <c r="EP200" t="s">
        <v>444</v>
      </c>
      <c r="EQ200" t="s">
        <v>444</v>
      </c>
      <c r="ER200" s="24" t="s">
        <v>444</v>
      </c>
      <c r="ES200" s="24" t="s">
        <v>444</v>
      </c>
      <c r="ET200" t="s">
        <v>444</v>
      </c>
      <c r="EU200" t="s">
        <v>444</v>
      </c>
      <c r="EV200" s="24" t="s">
        <v>444</v>
      </c>
      <c r="EW200" s="24" t="s">
        <v>444</v>
      </c>
      <c r="EX200" t="s">
        <v>444</v>
      </c>
      <c r="EY200" t="s">
        <v>444</v>
      </c>
      <c r="EZ200" s="24" t="s">
        <v>444</v>
      </c>
      <c r="FA200" s="24" t="s">
        <v>444</v>
      </c>
      <c r="FB200" t="s">
        <v>444</v>
      </c>
      <c r="FC200" t="s">
        <v>444</v>
      </c>
      <c r="FD200" s="24" t="s">
        <v>444</v>
      </c>
      <c r="FE200" s="24" t="s">
        <v>444</v>
      </c>
      <c r="FF200" t="s">
        <v>444</v>
      </c>
      <c r="FG200" t="s">
        <v>444</v>
      </c>
      <c r="FH200" s="24" t="s">
        <v>444</v>
      </c>
      <c r="FI200" s="24" t="s">
        <v>444</v>
      </c>
      <c r="FJ200" t="s">
        <v>444</v>
      </c>
      <c r="FK200" t="s">
        <v>444</v>
      </c>
      <c r="FL200" s="24" t="s">
        <v>444</v>
      </c>
      <c r="FM200" s="24" t="s">
        <v>444</v>
      </c>
      <c r="FN200" t="s">
        <v>444</v>
      </c>
      <c r="FO200" t="s">
        <v>444</v>
      </c>
      <c r="FP200" s="24" t="s">
        <v>444</v>
      </c>
      <c r="FQ200" s="24" t="s">
        <v>444</v>
      </c>
      <c r="FR200" t="s">
        <v>444</v>
      </c>
      <c r="FS200" t="s">
        <v>444</v>
      </c>
      <c r="FT200" s="24" t="s">
        <v>444</v>
      </c>
      <c r="FU200" s="24" t="s">
        <v>444</v>
      </c>
      <c r="FV200" t="s">
        <v>444</v>
      </c>
      <c r="FW200" t="s">
        <v>444</v>
      </c>
      <c r="FX200" s="24" t="s">
        <v>444</v>
      </c>
      <c r="FY200" s="24" t="s">
        <v>444</v>
      </c>
      <c r="FZ200" t="s">
        <v>444</v>
      </c>
      <c r="GA200" t="s">
        <v>444</v>
      </c>
      <c r="GB200" s="24" t="s">
        <v>444</v>
      </c>
      <c r="GC200" s="24" t="s">
        <v>444</v>
      </c>
      <c r="GD200" t="s">
        <v>444</v>
      </c>
      <c r="GE200" t="s">
        <v>444</v>
      </c>
      <c r="GF200" s="24" t="s">
        <v>444</v>
      </c>
      <c r="GG200" s="24" t="s">
        <v>444</v>
      </c>
      <c r="GH200" t="s">
        <v>15</v>
      </c>
      <c r="GI200" s="24" t="s">
        <v>526</v>
      </c>
      <c r="GJ200" s="24" t="s">
        <v>571</v>
      </c>
      <c r="GK200" t="s">
        <v>575</v>
      </c>
      <c r="GL200" t="s">
        <v>575</v>
      </c>
      <c r="GM200" s="24" t="s">
        <v>1454</v>
      </c>
      <c r="GN200" s="24" t="s">
        <v>609</v>
      </c>
      <c r="GO200" t="s">
        <v>444</v>
      </c>
      <c r="GP200" t="s">
        <v>444</v>
      </c>
      <c r="GQ200" s="24" t="s">
        <v>444</v>
      </c>
      <c r="GR200" s="24" t="s">
        <v>444</v>
      </c>
      <c r="GS200" t="s">
        <v>444</v>
      </c>
      <c r="GT200" t="s">
        <v>444</v>
      </c>
      <c r="GU200" s="24" t="s">
        <v>444</v>
      </c>
      <c r="GV200" s="24" t="s">
        <v>444</v>
      </c>
      <c r="GW200" t="s">
        <v>444</v>
      </c>
      <c r="GX200" t="s">
        <v>444</v>
      </c>
      <c r="GY200" s="24" t="s">
        <v>444</v>
      </c>
      <c r="GZ200" s="24" t="s">
        <v>444</v>
      </c>
      <c r="HA200" t="s">
        <v>444</v>
      </c>
      <c r="HB200" t="s">
        <v>444</v>
      </c>
      <c r="HC200" s="24" t="s">
        <v>444</v>
      </c>
      <c r="HD200" s="24" t="s">
        <v>444</v>
      </c>
      <c r="HE200" t="s">
        <v>444</v>
      </c>
      <c r="HF200" t="s">
        <v>444</v>
      </c>
      <c r="HG200" s="24" t="s">
        <v>444</v>
      </c>
      <c r="HH200" s="24" t="s">
        <v>444</v>
      </c>
      <c r="HI200" t="s">
        <v>444</v>
      </c>
      <c r="HJ200" t="s">
        <v>444</v>
      </c>
      <c r="HK200" s="24" t="s">
        <v>444</v>
      </c>
      <c r="HL200" s="24" t="s">
        <v>444</v>
      </c>
      <c r="HM200" t="s">
        <v>444</v>
      </c>
      <c r="HN200" t="s">
        <v>444</v>
      </c>
      <c r="HO200" s="24" t="s">
        <v>444</v>
      </c>
      <c r="HP200" s="24" t="s">
        <v>444</v>
      </c>
      <c r="HQ200" t="s">
        <v>444</v>
      </c>
      <c r="HR200" t="s">
        <v>444</v>
      </c>
      <c r="HS200" s="24" t="s">
        <v>444</v>
      </c>
      <c r="HT200" s="24" t="s">
        <v>444</v>
      </c>
      <c r="HU200" t="s">
        <v>444</v>
      </c>
      <c r="HV200" t="s">
        <v>444</v>
      </c>
      <c r="HW200" s="24" t="s">
        <v>444</v>
      </c>
      <c r="HX200" s="24" t="s">
        <v>444</v>
      </c>
      <c r="HY200" t="s">
        <v>444</v>
      </c>
      <c r="HZ200" t="s">
        <v>444</v>
      </c>
      <c r="IA200" t="s">
        <v>2738</v>
      </c>
      <c r="IB200" t="s">
        <v>2736</v>
      </c>
      <c r="IC200" t="s">
        <v>3049</v>
      </c>
      <c r="ID200" s="33" t="b" cm="1">
        <f t="array" ref="ID200">_xlfn.IFNA(MATCH($A$2,_xlfn.NUMBERVALUE(Table_Query_from_MF_DSNP62[[#This Row],[CL_GLACCT_DR1]:[CL_GLACCT_CR4]]),0),0)&gt;=1</f>
        <v>1</v>
      </c>
      <c r="IE200" s="33" t="b">
        <f>OR(Table_Query_from_MF_DSNP62[[#This Row],[Pair1]:[Pair25]])</f>
        <v>1</v>
      </c>
      <c r="IF200" s="33">
        <f>_xlfn.IFNA(MATCH(TRUE,Table_Query_from_MF_DSNP62[[#This Row],[Pair1]:[Pair25]],0),"none")</f>
        <v>1</v>
      </c>
      <c r="IG200" s="33" t="b">
        <f>AND($A$2&gt;=_xlfn.NUMBERVALUE(Table_Query_from_MF_DSNP62[[#This Row],[CL_GL_ACCT_FR1]]),$A$2&lt;=_xlfn.NUMBERVALUE(Table_Query_from_MF_DSNP62[[#This Row],[CL_GL_ACCT_TO1]]))</f>
        <v>1</v>
      </c>
      <c r="IH200" s="33" t="b">
        <f>AND($A$2&gt;=_xlfn.NUMBERVALUE(Table_Query_from_MF_DSNP62[[#This Row],[CL_GL_ACCT_FR2]]),$A$2&lt;=_xlfn.NUMBERVALUE(Table_Query_from_MF_DSNP62[[#This Row],[CL_GL_ACCT_TO2]]))</f>
        <v>1</v>
      </c>
      <c r="II200" s="33" t="b">
        <f>AND($A$2&gt;=_xlfn.NUMBERVALUE(Table_Query_from_MF_DSNP62[[#This Row],[CL_GL_ACCT_FR3]]),$A$2&lt;=_xlfn.NUMBERVALUE(Table_Query_from_MF_DSNP62[[#This Row],[CL_GL_ACCT_TO3]]))</f>
        <v>1</v>
      </c>
      <c r="IJ200" s="33" t="b">
        <f>AND($A$2&gt;=_xlfn.NUMBERVALUE(Table_Query_from_MF_DSNP62[[#This Row],[CL_GL_ACCT_FR4]]),$A$2&lt;=_xlfn.NUMBERVALUE(Table_Query_from_MF_DSNP62[[#This Row],[CL_GL_ACCT_TO4]]))</f>
        <v>1</v>
      </c>
      <c r="IK200" s="33" t="b">
        <f>AND($A$2&gt;=_xlfn.NUMBERVALUE(Table_Query_from_MF_DSNP62[[#This Row],[CL_GL_ACCT_FR5]]),$A$2&lt;=_xlfn.NUMBERVALUE(Table_Query_from_MF_DSNP62[[#This Row],[CL_GL_ACCT_TO5]]))</f>
        <v>1</v>
      </c>
      <c r="IL200" s="33" t="b">
        <f>AND($A$2&gt;=_xlfn.NUMBERVALUE(Table_Query_from_MF_DSNP62[[#This Row],[CL_GL_ACCT_FR6]]),$A$2&lt;=_xlfn.NUMBERVALUE(Table_Query_from_MF_DSNP62[[#This Row],[CL_GL_ACCT_TO6]]))</f>
        <v>1</v>
      </c>
      <c r="IM200" s="33" t="b">
        <f>AND($A$2&gt;=_xlfn.NUMBERVALUE(Table_Query_from_MF_DSNP62[[#This Row],[CL_GL_ACCT_FR7]]),$A$2&lt;=_xlfn.NUMBERVALUE(Table_Query_from_MF_DSNP62[[#This Row],[CL_GL_ACCT_TO7]]))</f>
        <v>1</v>
      </c>
      <c r="IN200" s="33" t="b">
        <f>AND($A$2&gt;=_xlfn.NUMBERVALUE(Table_Query_from_MF_DSNP62[[#This Row],[CL_GL_ACCT_FR8]]),$A$2&lt;=_xlfn.NUMBERVALUE(Table_Query_from_MF_DSNP62[[#This Row],[CL_GL_ACCT_TO8]]))</f>
        <v>1</v>
      </c>
      <c r="IO200" s="33" t="b">
        <f>AND($A$2&gt;=_xlfn.NUMBERVALUE(Table_Query_from_MF_DSNP62[[#This Row],[CL_GL_ACCT_FR9]]),$A$2&lt;=_xlfn.NUMBERVALUE(Table_Query_from_MF_DSNP62[[#This Row],[CL_GL_ACCT_TO9]]))</f>
        <v>1</v>
      </c>
      <c r="IP200" s="33" t="b">
        <f>AND($A$2&gt;=_xlfn.NUMBERVALUE(Table_Query_from_MF_DSNP62[[#This Row],[CL_GL_ACCT_FR10]]),$A$2&lt;=_xlfn.NUMBERVALUE(Table_Query_from_MF_DSNP62[[#This Row],[CL_GL_ACCT_TO10]]))</f>
        <v>1</v>
      </c>
      <c r="IQ200" s="33" t="b">
        <f>AND($A$2&gt;=_xlfn.NUMBERVALUE(Table_Query_from_MF_DSNP62[[#This Row],[CL_GL_ACCT_FR11]]),$A$2&lt;=_xlfn.NUMBERVALUE(Table_Query_from_MF_DSNP62[[#This Row],[CL_GL_ACCT_TO11]]))</f>
        <v>1</v>
      </c>
      <c r="IR200" s="33" t="b">
        <f>AND($A$2&gt;=_xlfn.NUMBERVALUE(Table_Query_from_MF_DSNP62[[#This Row],[CL_GL_ACCT_FR12]]),$A$2&lt;=_xlfn.NUMBERVALUE(Table_Query_from_MF_DSNP62[[#This Row],[CL_GL_ACCT_TO12]]))</f>
        <v>1</v>
      </c>
      <c r="IS200" s="33" t="b">
        <f>AND($A$2&gt;=_xlfn.NUMBERVALUE(Table_Query_from_MF_DSNP62[[#This Row],[CL_GL_ACCT_FR13]]),$A$2&lt;=_xlfn.NUMBERVALUE(Table_Query_from_MF_DSNP62[[#This Row],[CL_GL_ACCT_TO13]]))</f>
        <v>1</v>
      </c>
      <c r="IT200" s="33" t="b">
        <f>AND($A$2&gt;=_xlfn.NUMBERVALUE(Table_Query_from_MF_DSNP62[[#This Row],[CL_GL_ACCT_FR14]]),$A$2&lt;=_xlfn.NUMBERVALUE(Table_Query_from_MF_DSNP62[[#This Row],[CL_GL_ACCT_TO14]]))</f>
        <v>1</v>
      </c>
      <c r="IU200" s="33" t="b">
        <f>AND($A$2&gt;=_xlfn.NUMBERVALUE(Table_Query_from_MF_DSNP62[[#This Row],[CL_GL_ACCT_FR15]]),$A$2&lt;=_xlfn.NUMBERVALUE(Table_Query_from_MF_DSNP62[[#This Row],[CL_GL_ACCT_TO15]]))</f>
        <v>1</v>
      </c>
      <c r="IV200" s="33" t="b">
        <f>AND($A$2&gt;=_xlfn.NUMBERVALUE(Table_Query_from_MF_DSNP62[[#This Row],[CL_GL_ACCT_FR16]]),$A$2&lt;=_xlfn.NUMBERVALUE(Table_Query_from_MF_DSNP62[[#This Row],[CL_GL_ACCT_TO16]]))</f>
        <v>1</v>
      </c>
      <c r="IW200" s="33" t="b">
        <f>AND($A$2&gt;=_xlfn.NUMBERVALUE(Table_Query_from_MF_DSNP62[[#This Row],[CL_GL_ACCT_FR17]]),$A$2&lt;=_xlfn.NUMBERVALUE(Table_Query_from_MF_DSNP62[[#This Row],[CL_GL_ACCT_TO17]]))</f>
        <v>1</v>
      </c>
      <c r="IX200" s="33" t="b">
        <f>AND($A$2&gt;=_xlfn.NUMBERVALUE(Table_Query_from_MF_DSNP62[[#This Row],[CL_GL_ACCT_FR18]]),$A$2&lt;=_xlfn.NUMBERVALUE(Table_Query_from_MF_DSNP62[[#This Row],[CL_GL_ACCT_TO18]]))</f>
        <v>1</v>
      </c>
      <c r="IY200" s="33" t="b">
        <f>AND($A$2&gt;=_xlfn.NUMBERVALUE(Table_Query_from_MF_DSNP62[[#This Row],[CL_GL_ACCT_FR19]]),$A$2&lt;=_xlfn.NUMBERVALUE(Table_Query_from_MF_DSNP62[[#This Row],[CL_GL_ACCT_TO19]]))</f>
        <v>1</v>
      </c>
      <c r="IZ200" s="33" t="b">
        <f>AND($A$2&gt;=_xlfn.NUMBERVALUE(Table_Query_from_MF_DSNP62[[#This Row],[CL_GL_ACCT_FR20]]),$A$2&lt;=_xlfn.NUMBERVALUE(Table_Query_from_MF_DSNP62[[#This Row],[CL_GL_ACCT_TO20]]))</f>
        <v>1</v>
      </c>
      <c r="JA200" s="33" t="b">
        <f>AND($A$2&gt;=_xlfn.NUMBERVALUE(Table_Query_from_MF_DSNP62[[#This Row],[CL_GL_ACCT_FR21]]),$A$2&lt;=_xlfn.NUMBERVALUE(Table_Query_from_MF_DSNP62[[#This Row],[CL_GL_ACCT_TO21]]))</f>
        <v>1</v>
      </c>
      <c r="JB200" s="33" t="b">
        <f>AND($A$2&gt;=_xlfn.NUMBERVALUE(Table_Query_from_MF_DSNP62[[#This Row],[CL_GL_ACCT_FR22]]),$A$2&lt;=_xlfn.NUMBERVALUE(Table_Query_from_MF_DSNP62[[#This Row],[CL_GL_ACCT_TO22]]))</f>
        <v>1</v>
      </c>
      <c r="JC200" s="33" t="b">
        <f>AND($A$2&gt;=_xlfn.NUMBERVALUE(Table_Query_from_MF_DSNP62[[#This Row],[CL_GL_ACCT_FR23]]),$A$2&lt;=_xlfn.NUMBERVALUE(Table_Query_from_MF_DSNP62[[#This Row],[CL_GL_ACCT_TO23]]))</f>
        <v>1</v>
      </c>
      <c r="JD200" s="33" t="b">
        <f>AND($A$2&gt;=_xlfn.NUMBERVALUE(Table_Query_from_MF_DSNP62[[#This Row],[CL_GL_ACCT_FR24]]),$A$2&lt;=_xlfn.NUMBERVALUE(Table_Query_from_MF_DSNP62[[#This Row],[CL_GL_ACCT_TO24]]))</f>
        <v>1</v>
      </c>
      <c r="JE200" s="33" t="b">
        <f>AND($A$2&gt;=_xlfn.NUMBERVALUE(Table_Query_from_MF_DSNP62[[#This Row],[CL_GL_ACCT_FR25]]),$A$2&lt;=_xlfn.NUMBERVALUE(Table_Query_from_MF_DSNP62[[#This Row],[CL_GL_ACCT_TO25]]))</f>
        <v>1</v>
      </c>
      <c r="JF200" s="33" t="b">
        <f>OR(Table_Query_from_MF_DSNP62[[#This Row],[PairA]:[PairO]])</f>
        <v>1</v>
      </c>
      <c r="JG200" s="33">
        <f>_xlfn.IFNA(MATCH(TRUE,Table_Query_from_MF_DSNP62[[#This Row],[PairA]:[PairO]],0),"none")</f>
        <v>4</v>
      </c>
      <c r="JH200" s="33" t="b">
        <f>AND($B$2&gt;=_xlfn.NUMBERVALUE(Table_Query_from_MF_DSNP62[[#This Row],[CL_CMP_OBJ_FR1]]),$B$2&lt;=_xlfn.NUMBERVALUE(Table_Query_from_MF_DSNP62[[#This Row],[CL_CMP_OBJ_TO1]]))</f>
        <v>0</v>
      </c>
      <c r="JI200" s="33" t="b">
        <f>AND($B$2&gt;=_xlfn.NUMBERVALUE(Table_Query_from_MF_DSNP62[[#This Row],[CL_CMP_OBJ_FR2]]),$B$2&lt;=_xlfn.NUMBERVALUE(Table_Query_from_MF_DSNP62[[#This Row],[CL_CMP_OBJ_TO2]]))</f>
        <v>0</v>
      </c>
      <c r="JJ200" s="33" t="b">
        <f>AND($B$2&gt;=_xlfn.NUMBERVALUE(Table_Query_from_MF_DSNP62[[#This Row],[CL_CMP_OBJ_FR3]]),$B$2&lt;=_xlfn.NUMBERVALUE(Table_Query_from_MF_DSNP62[[#This Row],[CL_CMP_OBJ_TO3]]))</f>
        <v>0</v>
      </c>
      <c r="JK200" s="33" t="b">
        <f>AND($B$2&gt;=_xlfn.NUMBERVALUE(Table_Query_from_MF_DSNP62[[#This Row],[CL_CMP_OBJ_FR4]]),$B$2&lt;=_xlfn.NUMBERVALUE(Table_Query_from_MF_DSNP62[[#This Row],[CL_CMP_OBJ_TO4]]))</f>
        <v>1</v>
      </c>
      <c r="JL200" s="33" t="b">
        <f>AND($B$2&gt;=_xlfn.NUMBERVALUE(Table_Query_from_MF_DSNP62[[#This Row],[CL_CMP_OBJ_FR5]]),$B$2&lt;=_xlfn.NUMBERVALUE(Table_Query_from_MF_DSNP62[[#This Row],[CL_CMP_OBJ_TO5]]))</f>
        <v>1</v>
      </c>
      <c r="JM200" s="33" t="b">
        <f>AND($B$2&gt;=_xlfn.NUMBERVALUE(Table_Query_from_MF_DSNP62[[#This Row],[CL_CMP_OBJ_FR6]]),$B$2&lt;=_xlfn.NUMBERVALUE(Table_Query_from_MF_DSNP62[[#This Row],[CL_CMP_OBJ_TO6]]))</f>
        <v>1</v>
      </c>
      <c r="JN200" s="33" t="b">
        <f>AND($B$2&gt;=_xlfn.NUMBERVALUE(Table_Query_from_MF_DSNP62[[#This Row],[CL_CMP_OBJ_FR7]]),$B$2&lt;=_xlfn.NUMBERVALUE(Table_Query_from_MF_DSNP62[[#This Row],[CL_CMP_OBJ_TO7]]))</f>
        <v>1</v>
      </c>
      <c r="JO200" s="33" t="b">
        <f>AND($B$2&gt;=_xlfn.NUMBERVALUE(Table_Query_from_MF_DSNP62[[#This Row],[CL_CMP_OBJ_FR8]]),$B$2&lt;=_xlfn.NUMBERVALUE(Table_Query_from_MF_DSNP62[[#This Row],[CL_CMP_OBJ_TO8]]))</f>
        <v>1</v>
      </c>
      <c r="JP200" s="33" t="b">
        <f>AND($B$2&gt;=_xlfn.NUMBERVALUE(Table_Query_from_MF_DSNP62[[#This Row],[CL_CMP_OBJ_FR9]]),$B$2&lt;=_xlfn.NUMBERVALUE(Table_Query_from_MF_DSNP62[[#This Row],[CL_CMP_OBJ_TO9]]))</f>
        <v>1</v>
      </c>
      <c r="JQ200" s="33" t="b">
        <f>AND($B$2&gt;=_xlfn.NUMBERVALUE(Table_Query_from_MF_DSNP62[[#This Row],[CL_CMP_OBJ_FR10]]),$B$2&lt;=_xlfn.NUMBERVALUE(Table_Query_from_MF_DSNP62[[#This Row],[CL_CMP_OBJ_TO10]]))</f>
        <v>1</v>
      </c>
      <c r="JR200" s="33" t="b">
        <f>AND($B$2&gt;=_xlfn.NUMBERVALUE(Table_Query_from_MF_DSNP62[[#This Row],[CL_CMP_OBJ_FR11]]),$B$2&lt;=_xlfn.NUMBERVALUE(Table_Query_from_MF_DSNP62[[#This Row],[CL_CMP_OBJ_TO11]]))</f>
        <v>1</v>
      </c>
      <c r="JS200" s="33" t="b">
        <f>AND($B$2&gt;=_xlfn.NUMBERVALUE(Table_Query_from_MF_DSNP62[[#This Row],[CL_CMP_OBJ_FR12]]),$B$2&lt;=_xlfn.NUMBERVALUE(Table_Query_from_MF_DSNP62[[#This Row],[CL_CMP_OBJ_TO12]]))</f>
        <v>1</v>
      </c>
      <c r="JT200" s="33" t="b">
        <f>AND($B$2&gt;=_xlfn.NUMBERVALUE(Table_Query_from_MF_DSNP62[[#This Row],[CL_CMP_OBJ_FR13]]),$B$2&lt;=_xlfn.NUMBERVALUE(Table_Query_from_MF_DSNP62[[#This Row],[CL_CMP_OBJ_TO13]]))</f>
        <v>1</v>
      </c>
      <c r="JU200" s="33" t="b">
        <f>AND($B$2&gt;=_xlfn.NUMBERVALUE(Table_Query_from_MF_DSNP62[[#This Row],[CL_CMP_OBJ_FR14]]),$B$2&lt;=_xlfn.NUMBERVALUE(Table_Query_from_MF_DSNP62[[#This Row],[CL_CMP_OBJ_TO14]]))</f>
        <v>1</v>
      </c>
      <c r="JV200" s="33" t="b">
        <f>AND($B$2&gt;=_xlfn.NUMBERVALUE(Table_Query_from_MF_DSNP62[[#This Row],[CL_CMP_OBJ_FR15]]),$B$2&lt;=_xlfn.NUMBERVALUE(Table_Query_from_MF_DSNP62[[#This Row],[CL_CMP_OBJ_TO15]]))</f>
        <v>1</v>
      </c>
    </row>
    <row r="201" spans="1:282" x14ac:dyDescent="0.25">
      <c r="A201" t="b">
        <f>OR(,Table_Query_from_MF_DSNP62[[#This Row],[Desired GL included as "hard-coded" GL?]],Table_Query_from_MF_DSNP62[[#This Row],[Desired GL included as "Open GL"?]])</f>
        <v>1</v>
      </c>
      <c r="B201" t="b">
        <f>Table_Query_from_MF_DSNP62[[#This Row],[Desired CObj included as "Open CObj"?]]</f>
        <v>1</v>
      </c>
      <c r="C201" t="s">
        <v>370</v>
      </c>
      <c r="D201" t="s">
        <v>1701</v>
      </c>
      <c r="E201" t="s">
        <v>8</v>
      </c>
      <c r="F201" s="24" t="s">
        <v>431</v>
      </c>
      <c r="G201" t="s">
        <v>430</v>
      </c>
      <c r="H201" s="24" t="s">
        <v>444</v>
      </c>
      <c r="I201" t="s">
        <v>444</v>
      </c>
      <c r="J201" s="24" t="s">
        <v>444</v>
      </c>
      <c r="K201" t="s">
        <v>444</v>
      </c>
      <c r="L201" s="24" t="s">
        <v>444</v>
      </c>
      <c r="M201" t="s">
        <v>444</v>
      </c>
      <c r="N201" t="s">
        <v>444</v>
      </c>
      <c r="O201" t="s">
        <v>442</v>
      </c>
      <c r="P201" t="s">
        <v>444</v>
      </c>
      <c r="Q201" t="s">
        <v>15</v>
      </c>
      <c r="R201" t="s">
        <v>444</v>
      </c>
      <c r="S201" t="s">
        <v>442</v>
      </c>
      <c r="T201" t="s">
        <v>447</v>
      </c>
      <c r="U201" t="s">
        <v>444</v>
      </c>
      <c r="V201" t="s">
        <v>444</v>
      </c>
      <c r="W201" t="s">
        <v>447</v>
      </c>
      <c r="X201" t="s">
        <v>444</v>
      </c>
      <c r="Y201" t="s">
        <v>444</v>
      </c>
      <c r="Z201" t="s">
        <v>442</v>
      </c>
      <c r="AA201" t="s">
        <v>442</v>
      </c>
      <c r="AB201" t="s">
        <v>442</v>
      </c>
      <c r="AC201" t="s">
        <v>442</v>
      </c>
      <c r="AD201" t="s">
        <v>442</v>
      </c>
      <c r="AE201" t="s">
        <v>442</v>
      </c>
      <c r="AF201" t="s">
        <v>442</v>
      </c>
      <c r="AG201" t="s">
        <v>442</v>
      </c>
      <c r="AH201" t="s">
        <v>447</v>
      </c>
      <c r="AI201" t="s">
        <v>447</v>
      </c>
      <c r="AJ201" t="s">
        <v>442</v>
      </c>
      <c r="AK201" t="s">
        <v>442</v>
      </c>
      <c r="AL201" t="s">
        <v>444</v>
      </c>
      <c r="AM201" t="s">
        <v>444</v>
      </c>
      <c r="AN201" t="s">
        <v>444</v>
      </c>
      <c r="AO201" t="s">
        <v>444</v>
      </c>
      <c r="AP201" t="s">
        <v>442</v>
      </c>
      <c r="AQ201" t="s">
        <v>528</v>
      </c>
      <c r="AR201" t="s">
        <v>1440</v>
      </c>
      <c r="AS201" t="s">
        <v>162</v>
      </c>
      <c r="AT201" t="s">
        <v>15</v>
      </c>
      <c r="AU201" t="s">
        <v>444</v>
      </c>
      <c r="AV201" t="s">
        <v>442</v>
      </c>
      <c r="AW201" t="s">
        <v>444</v>
      </c>
      <c r="AX201" t="s">
        <v>444</v>
      </c>
      <c r="AY201" t="s">
        <v>444</v>
      </c>
      <c r="AZ201" t="s">
        <v>444</v>
      </c>
      <c r="BA201" t="s">
        <v>444</v>
      </c>
      <c r="BB201" t="s">
        <v>444</v>
      </c>
      <c r="BC201" t="s">
        <v>444</v>
      </c>
      <c r="BD201" t="s">
        <v>1359</v>
      </c>
      <c r="BE201" t="s">
        <v>444</v>
      </c>
      <c r="BF201" t="s">
        <v>1360</v>
      </c>
      <c r="BG201" t="s">
        <v>444</v>
      </c>
      <c r="BH201" t="s">
        <v>444</v>
      </c>
      <c r="BI201" t="s">
        <v>444</v>
      </c>
      <c r="BJ201" t="s">
        <v>444</v>
      </c>
      <c r="BK201" t="s">
        <v>444</v>
      </c>
      <c r="BL201" t="s">
        <v>444</v>
      </c>
      <c r="BM201" t="s">
        <v>444</v>
      </c>
      <c r="BN201" t="s">
        <v>444</v>
      </c>
      <c r="BO201" t="s">
        <v>444</v>
      </c>
      <c r="BP201" t="s">
        <v>444</v>
      </c>
      <c r="BQ201" t="s">
        <v>740</v>
      </c>
      <c r="BR201" t="s">
        <v>843</v>
      </c>
      <c r="BS201" t="s">
        <v>444</v>
      </c>
      <c r="BT201" t="s">
        <v>444</v>
      </c>
      <c r="BU201" t="s">
        <v>444</v>
      </c>
      <c r="BV201" t="s">
        <v>444</v>
      </c>
      <c r="BW201" t="s">
        <v>740</v>
      </c>
      <c r="BX201" t="s">
        <v>843</v>
      </c>
      <c r="BY201" t="s">
        <v>444</v>
      </c>
      <c r="BZ201" t="s">
        <v>444</v>
      </c>
      <c r="CA201" t="s">
        <v>444</v>
      </c>
      <c r="CB201" t="s">
        <v>444</v>
      </c>
      <c r="CC201" t="s">
        <v>444</v>
      </c>
      <c r="CD201" t="s">
        <v>444</v>
      </c>
      <c r="CE201" t="s">
        <v>444</v>
      </c>
      <c r="CF201" t="s">
        <v>444</v>
      </c>
      <c r="CG201" t="s">
        <v>444</v>
      </c>
      <c r="CH201" t="s">
        <v>444</v>
      </c>
      <c r="CI201" t="s">
        <v>740</v>
      </c>
      <c r="CJ201" t="s">
        <v>843</v>
      </c>
      <c r="CK201" t="s">
        <v>444</v>
      </c>
      <c r="CL201" t="s">
        <v>444</v>
      </c>
      <c r="CM201" t="s">
        <v>444</v>
      </c>
      <c r="CN201" t="s">
        <v>444</v>
      </c>
      <c r="CO201" t="s">
        <v>740</v>
      </c>
      <c r="CP201" t="s">
        <v>843</v>
      </c>
      <c r="CQ201" t="s">
        <v>444</v>
      </c>
      <c r="CR201" t="s">
        <v>444</v>
      </c>
      <c r="CS201" t="s">
        <v>444</v>
      </c>
      <c r="CT201" t="s">
        <v>444</v>
      </c>
      <c r="CU201" t="s">
        <v>444</v>
      </c>
      <c r="CV201" t="s">
        <v>2738</v>
      </c>
      <c r="CW201" t="s">
        <v>2736</v>
      </c>
      <c r="CX201" t="s">
        <v>2737</v>
      </c>
      <c r="CY201" t="s">
        <v>1698</v>
      </c>
      <c r="CZ201" t="s">
        <v>444</v>
      </c>
      <c r="DA201" t="s">
        <v>444</v>
      </c>
      <c r="DB201" t="s">
        <v>444</v>
      </c>
      <c r="DC201" t="s">
        <v>444</v>
      </c>
      <c r="DD201" t="s">
        <v>444</v>
      </c>
      <c r="DE201" t="s">
        <v>444</v>
      </c>
      <c r="DF201" t="s">
        <v>444</v>
      </c>
      <c r="DG201" t="s">
        <v>444</v>
      </c>
      <c r="DH201" t="s">
        <v>444</v>
      </c>
      <c r="DI201" t="s">
        <v>3</v>
      </c>
      <c r="DJ201" t="s">
        <v>444</v>
      </c>
      <c r="DK201" t="s">
        <v>444</v>
      </c>
      <c r="DL201" t="s">
        <v>444</v>
      </c>
      <c r="DM201" t="s">
        <v>444</v>
      </c>
      <c r="DN201" t="s">
        <v>444</v>
      </c>
      <c r="DO201" t="s">
        <v>444</v>
      </c>
      <c r="DP201" t="s">
        <v>444</v>
      </c>
      <c r="DQ201" t="s">
        <v>444</v>
      </c>
      <c r="DR201" t="s">
        <v>444</v>
      </c>
      <c r="DS201" t="s">
        <v>444</v>
      </c>
      <c r="DT201" s="24" t="s">
        <v>444</v>
      </c>
      <c r="DU201" s="24" t="s">
        <v>444</v>
      </c>
      <c r="DV201" t="s">
        <v>444</v>
      </c>
      <c r="DW201" t="s">
        <v>444</v>
      </c>
      <c r="DX201" s="24" t="s">
        <v>444</v>
      </c>
      <c r="DY201" s="24" t="s">
        <v>444</v>
      </c>
      <c r="DZ201" t="s">
        <v>444</v>
      </c>
      <c r="EA201" t="s">
        <v>444</v>
      </c>
      <c r="EB201" s="24" t="s">
        <v>444</v>
      </c>
      <c r="EC201" s="24" t="s">
        <v>444</v>
      </c>
      <c r="ED201" t="s">
        <v>444</v>
      </c>
      <c r="EE201" t="s">
        <v>444</v>
      </c>
      <c r="EF201" s="24" t="s">
        <v>444</v>
      </c>
      <c r="EG201" s="24" t="s">
        <v>444</v>
      </c>
      <c r="EH201" t="s">
        <v>444</v>
      </c>
      <c r="EI201" t="s">
        <v>444</v>
      </c>
      <c r="EJ201" s="24" t="s">
        <v>444</v>
      </c>
      <c r="EK201" s="24" t="s">
        <v>444</v>
      </c>
      <c r="EL201" t="s">
        <v>444</v>
      </c>
      <c r="EM201" t="s">
        <v>444</v>
      </c>
      <c r="EN201" s="24" t="s">
        <v>444</v>
      </c>
      <c r="EO201" s="24" t="s">
        <v>444</v>
      </c>
      <c r="EP201" t="s">
        <v>444</v>
      </c>
      <c r="EQ201" t="s">
        <v>444</v>
      </c>
      <c r="ER201" s="24" t="s">
        <v>444</v>
      </c>
      <c r="ES201" s="24" t="s">
        <v>444</v>
      </c>
      <c r="ET201" t="s">
        <v>444</v>
      </c>
      <c r="EU201" t="s">
        <v>444</v>
      </c>
      <c r="EV201" s="24" t="s">
        <v>444</v>
      </c>
      <c r="EW201" s="24" t="s">
        <v>444</v>
      </c>
      <c r="EX201" t="s">
        <v>444</v>
      </c>
      <c r="EY201" t="s">
        <v>444</v>
      </c>
      <c r="EZ201" s="24" t="s">
        <v>444</v>
      </c>
      <c r="FA201" s="24" t="s">
        <v>444</v>
      </c>
      <c r="FB201" t="s">
        <v>444</v>
      </c>
      <c r="FC201" t="s">
        <v>444</v>
      </c>
      <c r="FD201" s="24" t="s">
        <v>444</v>
      </c>
      <c r="FE201" s="24" t="s">
        <v>444</v>
      </c>
      <c r="FF201" t="s">
        <v>444</v>
      </c>
      <c r="FG201" t="s">
        <v>444</v>
      </c>
      <c r="FH201" s="24" t="s">
        <v>444</v>
      </c>
      <c r="FI201" s="24" t="s">
        <v>444</v>
      </c>
      <c r="FJ201" t="s">
        <v>444</v>
      </c>
      <c r="FK201" t="s">
        <v>444</v>
      </c>
      <c r="FL201" s="24" t="s">
        <v>444</v>
      </c>
      <c r="FM201" s="24" t="s">
        <v>444</v>
      </c>
      <c r="FN201" t="s">
        <v>444</v>
      </c>
      <c r="FO201" t="s">
        <v>444</v>
      </c>
      <c r="FP201" s="24" t="s">
        <v>444</v>
      </c>
      <c r="FQ201" s="24" t="s">
        <v>444</v>
      </c>
      <c r="FR201" t="s">
        <v>444</v>
      </c>
      <c r="FS201" t="s">
        <v>444</v>
      </c>
      <c r="FT201" s="24" t="s">
        <v>444</v>
      </c>
      <c r="FU201" s="24" t="s">
        <v>444</v>
      </c>
      <c r="FV201" t="s">
        <v>444</v>
      </c>
      <c r="FW201" t="s">
        <v>444</v>
      </c>
      <c r="FX201" s="24" t="s">
        <v>444</v>
      </c>
      <c r="FY201" s="24" t="s">
        <v>444</v>
      </c>
      <c r="FZ201" t="s">
        <v>444</v>
      </c>
      <c r="GA201" t="s">
        <v>444</v>
      </c>
      <c r="GB201" s="24" t="s">
        <v>444</v>
      </c>
      <c r="GC201" s="24" t="s">
        <v>444</v>
      </c>
      <c r="GD201" t="s">
        <v>444</v>
      </c>
      <c r="GE201" t="s">
        <v>444</v>
      </c>
      <c r="GF201" s="24" t="s">
        <v>444</v>
      </c>
      <c r="GG201" s="24" t="s">
        <v>444</v>
      </c>
      <c r="GH201" t="s">
        <v>15</v>
      </c>
      <c r="GI201" s="24" t="s">
        <v>526</v>
      </c>
      <c r="GJ201" s="24" t="s">
        <v>571</v>
      </c>
      <c r="GK201" t="s">
        <v>575</v>
      </c>
      <c r="GL201" t="s">
        <v>575</v>
      </c>
      <c r="GM201" s="24" t="s">
        <v>1454</v>
      </c>
      <c r="GN201" s="24" t="s">
        <v>609</v>
      </c>
      <c r="GO201" t="s">
        <v>444</v>
      </c>
      <c r="GP201" t="s">
        <v>444</v>
      </c>
      <c r="GQ201" s="24" t="s">
        <v>444</v>
      </c>
      <c r="GR201" s="24" t="s">
        <v>444</v>
      </c>
      <c r="GS201" t="s">
        <v>444</v>
      </c>
      <c r="GT201" t="s">
        <v>444</v>
      </c>
      <c r="GU201" s="24" t="s">
        <v>444</v>
      </c>
      <c r="GV201" s="24" t="s">
        <v>444</v>
      </c>
      <c r="GW201" t="s">
        <v>444</v>
      </c>
      <c r="GX201" t="s">
        <v>444</v>
      </c>
      <c r="GY201" s="24" t="s">
        <v>444</v>
      </c>
      <c r="GZ201" s="24" t="s">
        <v>444</v>
      </c>
      <c r="HA201" t="s">
        <v>444</v>
      </c>
      <c r="HB201" t="s">
        <v>444</v>
      </c>
      <c r="HC201" s="24" t="s">
        <v>444</v>
      </c>
      <c r="HD201" s="24" t="s">
        <v>444</v>
      </c>
      <c r="HE201" t="s">
        <v>444</v>
      </c>
      <c r="HF201" t="s">
        <v>444</v>
      </c>
      <c r="HG201" s="24" t="s">
        <v>444</v>
      </c>
      <c r="HH201" s="24" t="s">
        <v>444</v>
      </c>
      <c r="HI201" t="s">
        <v>444</v>
      </c>
      <c r="HJ201" t="s">
        <v>444</v>
      </c>
      <c r="HK201" s="24" t="s">
        <v>444</v>
      </c>
      <c r="HL201" s="24" t="s">
        <v>444</v>
      </c>
      <c r="HM201" t="s">
        <v>444</v>
      </c>
      <c r="HN201" t="s">
        <v>444</v>
      </c>
      <c r="HO201" s="24" t="s">
        <v>444</v>
      </c>
      <c r="HP201" s="24" t="s">
        <v>444</v>
      </c>
      <c r="HQ201" t="s">
        <v>444</v>
      </c>
      <c r="HR201" t="s">
        <v>444</v>
      </c>
      <c r="HS201" s="24" t="s">
        <v>444</v>
      </c>
      <c r="HT201" s="24" t="s">
        <v>444</v>
      </c>
      <c r="HU201" t="s">
        <v>444</v>
      </c>
      <c r="HV201" t="s">
        <v>444</v>
      </c>
      <c r="HW201" s="24" t="s">
        <v>444</v>
      </c>
      <c r="HX201" s="24" t="s">
        <v>444</v>
      </c>
      <c r="HY201" t="s">
        <v>444</v>
      </c>
      <c r="HZ201" t="s">
        <v>444</v>
      </c>
      <c r="IA201" t="s">
        <v>2738</v>
      </c>
      <c r="IB201" t="s">
        <v>2736</v>
      </c>
      <c r="IC201" t="s">
        <v>3049</v>
      </c>
      <c r="ID201" s="33" t="b" cm="1">
        <f t="array" ref="ID201">_xlfn.IFNA(MATCH($A$2,_xlfn.NUMBERVALUE(Table_Query_from_MF_DSNP62[[#This Row],[CL_GLACCT_DR1]:[CL_GLACCT_CR4]]),0),0)&gt;=1</f>
        <v>1</v>
      </c>
      <c r="IE201" s="33" t="b">
        <f>OR(Table_Query_from_MF_DSNP62[[#This Row],[Pair1]:[Pair25]])</f>
        <v>1</v>
      </c>
      <c r="IF201" s="33">
        <f>_xlfn.IFNA(MATCH(TRUE,Table_Query_from_MF_DSNP62[[#This Row],[Pair1]:[Pair25]],0),"none")</f>
        <v>1</v>
      </c>
      <c r="IG201" s="33" t="b">
        <f>AND($A$2&gt;=_xlfn.NUMBERVALUE(Table_Query_from_MF_DSNP62[[#This Row],[CL_GL_ACCT_FR1]]),$A$2&lt;=_xlfn.NUMBERVALUE(Table_Query_from_MF_DSNP62[[#This Row],[CL_GL_ACCT_TO1]]))</f>
        <v>1</v>
      </c>
      <c r="IH201" s="33" t="b">
        <f>AND($A$2&gt;=_xlfn.NUMBERVALUE(Table_Query_from_MF_DSNP62[[#This Row],[CL_GL_ACCT_FR2]]),$A$2&lt;=_xlfn.NUMBERVALUE(Table_Query_from_MF_DSNP62[[#This Row],[CL_GL_ACCT_TO2]]))</f>
        <v>1</v>
      </c>
      <c r="II201" s="33" t="b">
        <f>AND($A$2&gt;=_xlfn.NUMBERVALUE(Table_Query_from_MF_DSNP62[[#This Row],[CL_GL_ACCT_FR3]]),$A$2&lt;=_xlfn.NUMBERVALUE(Table_Query_from_MF_DSNP62[[#This Row],[CL_GL_ACCT_TO3]]))</f>
        <v>1</v>
      </c>
      <c r="IJ201" s="33" t="b">
        <f>AND($A$2&gt;=_xlfn.NUMBERVALUE(Table_Query_from_MF_DSNP62[[#This Row],[CL_GL_ACCT_FR4]]),$A$2&lt;=_xlfn.NUMBERVALUE(Table_Query_from_MF_DSNP62[[#This Row],[CL_GL_ACCT_TO4]]))</f>
        <v>1</v>
      </c>
      <c r="IK201" s="33" t="b">
        <f>AND($A$2&gt;=_xlfn.NUMBERVALUE(Table_Query_from_MF_DSNP62[[#This Row],[CL_GL_ACCT_FR5]]),$A$2&lt;=_xlfn.NUMBERVALUE(Table_Query_from_MF_DSNP62[[#This Row],[CL_GL_ACCT_TO5]]))</f>
        <v>1</v>
      </c>
      <c r="IL201" s="33" t="b">
        <f>AND($A$2&gt;=_xlfn.NUMBERVALUE(Table_Query_from_MF_DSNP62[[#This Row],[CL_GL_ACCT_FR6]]),$A$2&lt;=_xlfn.NUMBERVALUE(Table_Query_from_MF_DSNP62[[#This Row],[CL_GL_ACCT_TO6]]))</f>
        <v>1</v>
      </c>
      <c r="IM201" s="33" t="b">
        <f>AND($A$2&gt;=_xlfn.NUMBERVALUE(Table_Query_from_MF_DSNP62[[#This Row],[CL_GL_ACCT_FR7]]),$A$2&lt;=_xlfn.NUMBERVALUE(Table_Query_from_MF_DSNP62[[#This Row],[CL_GL_ACCT_TO7]]))</f>
        <v>1</v>
      </c>
      <c r="IN201" s="33" t="b">
        <f>AND($A$2&gt;=_xlfn.NUMBERVALUE(Table_Query_from_MF_DSNP62[[#This Row],[CL_GL_ACCT_FR8]]),$A$2&lt;=_xlfn.NUMBERVALUE(Table_Query_from_MF_DSNP62[[#This Row],[CL_GL_ACCT_TO8]]))</f>
        <v>1</v>
      </c>
      <c r="IO201" s="33" t="b">
        <f>AND($A$2&gt;=_xlfn.NUMBERVALUE(Table_Query_from_MF_DSNP62[[#This Row],[CL_GL_ACCT_FR9]]),$A$2&lt;=_xlfn.NUMBERVALUE(Table_Query_from_MF_DSNP62[[#This Row],[CL_GL_ACCT_TO9]]))</f>
        <v>1</v>
      </c>
      <c r="IP201" s="33" t="b">
        <f>AND($A$2&gt;=_xlfn.NUMBERVALUE(Table_Query_from_MF_DSNP62[[#This Row],[CL_GL_ACCT_FR10]]),$A$2&lt;=_xlfn.NUMBERVALUE(Table_Query_from_MF_DSNP62[[#This Row],[CL_GL_ACCT_TO10]]))</f>
        <v>1</v>
      </c>
      <c r="IQ201" s="33" t="b">
        <f>AND($A$2&gt;=_xlfn.NUMBERVALUE(Table_Query_from_MF_DSNP62[[#This Row],[CL_GL_ACCT_FR11]]),$A$2&lt;=_xlfn.NUMBERVALUE(Table_Query_from_MF_DSNP62[[#This Row],[CL_GL_ACCT_TO11]]))</f>
        <v>1</v>
      </c>
      <c r="IR201" s="33" t="b">
        <f>AND($A$2&gt;=_xlfn.NUMBERVALUE(Table_Query_from_MF_DSNP62[[#This Row],[CL_GL_ACCT_FR12]]),$A$2&lt;=_xlfn.NUMBERVALUE(Table_Query_from_MF_DSNP62[[#This Row],[CL_GL_ACCT_TO12]]))</f>
        <v>1</v>
      </c>
      <c r="IS201" s="33" t="b">
        <f>AND($A$2&gt;=_xlfn.NUMBERVALUE(Table_Query_from_MF_DSNP62[[#This Row],[CL_GL_ACCT_FR13]]),$A$2&lt;=_xlfn.NUMBERVALUE(Table_Query_from_MF_DSNP62[[#This Row],[CL_GL_ACCT_TO13]]))</f>
        <v>1</v>
      </c>
      <c r="IT201" s="33" t="b">
        <f>AND($A$2&gt;=_xlfn.NUMBERVALUE(Table_Query_from_MF_DSNP62[[#This Row],[CL_GL_ACCT_FR14]]),$A$2&lt;=_xlfn.NUMBERVALUE(Table_Query_from_MF_DSNP62[[#This Row],[CL_GL_ACCT_TO14]]))</f>
        <v>1</v>
      </c>
      <c r="IU201" s="33" t="b">
        <f>AND($A$2&gt;=_xlfn.NUMBERVALUE(Table_Query_from_MF_DSNP62[[#This Row],[CL_GL_ACCT_FR15]]),$A$2&lt;=_xlfn.NUMBERVALUE(Table_Query_from_MF_DSNP62[[#This Row],[CL_GL_ACCT_TO15]]))</f>
        <v>1</v>
      </c>
      <c r="IV201" s="33" t="b">
        <f>AND($A$2&gt;=_xlfn.NUMBERVALUE(Table_Query_from_MF_DSNP62[[#This Row],[CL_GL_ACCT_FR16]]),$A$2&lt;=_xlfn.NUMBERVALUE(Table_Query_from_MF_DSNP62[[#This Row],[CL_GL_ACCT_TO16]]))</f>
        <v>1</v>
      </c>
      <c r="IW201" s="33" t="b">
        <f>AND($A$2&gt;=_xlfn.NUMBERVALUE(Table_Query_from_MF_DSNP62[[#This Row],[CL_GL_ACCT_FR17]]),$A$2&lt;=_xlfn.NUMBERVALUE(Table_Query_from_MF_DSNP62[[#This Row],[CL_GL_ACCT_TO17]]))</f>
        <v>1</v>
      </c>
      <c r="IX201" s="33" t="b">
        <f>AND($A$2&gt;=_xlfn.NUMBERVALUE(Table_Query_from_MF_DSNP62[[#This Row],[CL_GL_ACCT_FR18]]),$A$2&lt;=_xlfn.NUMBERVALUE(Table_Query_from_MF_DSNP62[[#This Row],[CL_GL_ACCT_TO18]]))</f>
        <v>1</v>
      </c>
      <c r="IY201" s="33" t="b">
        <f>AND($A$2&gt;=_xlfn.NUMBERVALUE(Table_Query_from_MF_DSNP62[[#This Row],[CL_GL_ACCT_FR19]]),$A$2&lt;=_xlfn.NUMBERVALUE(Table_Query_from_MF_DSNP62[[#This Row],[CL_GL_ACCT_TO19]]))</f>
        <v>1</v>
      </c>
      <c r="IZ201" s="33" t="b">
        <f>AND($A$2&gt;=_xlfn.NUMBERVALUE(Table_Query_from_MF_DSNP62[[#This Row],[CL_GL_ACCT_FR20]]),$A$2&lt;=_xlfn.NUMBERVALUE(Table_Query_from_MF_DSNP62[[#This Row],[CL_GL_ACCT_TO20]]))</f>
        <v>1</v>
      </c>
      <c r="JA201" s="33" t="b">
        <f>AND($A$2&gt;=_xlfn.NUMBERVALUE(Table_Query_from_MF_DSNP62[[#This Row],[CL_GL_ACCT_FR21]]),$A$2&lt;=_xlfn.NUMBERVALUE(Table_Query_from_MF_DSNP62[[#This Row],[CL_GL_ACCT_TO21]]))</f>
        <v>1</v>
      </c>
      <c r="JB201" s="33" t="b">
        <f>AND($A$2&gt;=_xlfn.NUMBERVALUE(Table_Query_from_MF_DSNP62[[#This Row],[CL_GL_ACCT_FR22]]),$A$2&lt;=_xlfn.NUMBERVALUE(Table_Query_from_MF_DSNP62[[#This Row],[CL_GL_ACCT_TO22]]))</f>
        <v>1</v>
      </c>
      <c r="JC201" s="33" t="b">
        <f>AND($A$2&gt;=_xlfn.NUMBERVALUE(Table_Query_from_MF_DSNP62[[#This Row],[CL_GL_ACCT_FR23]]),$A$2&lt;=_xlfn.NUMBERVALUE(Table_Query_from_MF_DSNP62[[#This Row],[CL_GL_ACCT_TO23]]))</f>
        <v>1</v>
      </c>
      <c r="JD201" s="33" t="b">
        <f>AND($A$2&gt;=_xlfn.NUMBERVALUE(Table_Query_from_MF_DSNP62[[#This Row],[CL_GL_ACCT_FR24]]),$A$2&lt;=_xlfn.NUMBERVALUE(Table_Query_from_MF_DSNP62[[#This Row],[CL_GL_ACCT_TO24]]))</f>
        <v>1</v>
      </c>
      <c r="JE201" s="33" t="b">
        <f>AND($A$2&gt;=_xlfn.NUMBERVALUE(Table_Query_from_MF_DSNP62[[#This Row],[CL_GL_ACCT_FR25]]),$A$2&lt;=_xlfn.NUMBERVALUE(Table_Query_from_MF_DSNP62[[#This Row],[CL_GL_ACCT_TO25]]))</f>
        <v>1</v>
      </c>
      <c r="JF201" s="33" t="b">
        <f>OR(Table_Query_from_MF_DSNP62[[#This Row],[PairA]:[PairO]])</f>
        <v>1</v>
      </c>
      <c r="JG201" s="33">
        <f>_xlfn.IFNA(MATCH(TRUE,Table_Query_from_MF_DSNP62[[#This Row],[PairA]:[PairO]],0),"none")</f>
        <v>4</v>
      </c>
      <c r="JH201" s="33" t="b">
        <f>AND($B$2&gt;=_xlfn.NUMBERVALUE(Table_Query_from_MF_DSNP62[[#This Row],[CL_CMP_OBJ_FR1]]),$B$2&lt;=_xlfn.NUMBERVALUE(Table_Query_from_MF_DSNP62[[#This Row],[CL_CMP_OBJ_TO1]]))</f>
        <v>0</v>
      </c>
      <c r="JI201" s="33" t="b">
        <f>AND($B$2&gt;=_xlfn.NUMBERVALUE(Table_Query_from_MF_DSNP62[[#This Row],[CL_CMP_OBJ_FR2]]),$B$2&lt;=_xlfn.NUMBERVALUE(Table_Query_from_MF_DSNP62[[#This Row],[CL_CMP_OBJ_TO2]]))</f>
        <v>0</v>
      </c>
      <c r="JJ201" s="33" t="b">
        <f>AND($B$2&gt;=_xlfn.NUMBERVALUE(Table_Query_from_MF_DSNP62[[#This Row],[CL_CMP_OBJ_FR3]]),$B$2&lt;=_xlfn.NUMBERVALUE(Table_Query_from_MF_DSNP62[[#This Row],[CL_CMP_OBJ_TO3]]))</f>
        <v>0</v>
      </c>
      <c r="JK201" s="33" t="b">
        <f>AND($B$2&gt;=_xlfn.NUMBERVALUE(Table_Query_from_MF_DSNP62[[#This Row],[CL_CMP_OBJ_FR4]]),$B$2&lt;=_xlfn.NUMBERVALUE(Table_Query_from_MF_DSNP62[[#This Row],[CL_CMP_OBJ_TO4]]))</f>
        <v>1</v>
      </c>
      <c r="JL201" s="33" t="b">
        <f>AND($B$2&gt;=_xlfn.NUMBERVALUE(Table_Query_from_MF_DSNP62[[#This Row],[CL_CMP_OBJ_FR5]]),$B$2&lt;=_xlfn.NUMBERVALUE(Table_Query_from_MF_DSNP62[[#This Row],[CL_CMP_OBJ_TO5]]))</f>
        <v>1</v>
      </c>
      <c r="JM201" s="33" t="b">
        <f>AND($B$2&gt;=_xlfn.NUMBERVALUE(Table_Query_from_MF_DSNP62[[#This Row],[CL_CMP_OBJ_FR6]]),$B$2&lt;=_xlfn.NUMBERVALUE(Table_Query_from_MF_DSNP62[[#This Row],[CL_CMP_OBJ_TO6]]))</f>
        <v>1</v>
      </c>
      <c r="JN201" s="33" t="b">
        <f>AND($B$2&gt;=_xlfn.NUMBERVALUE(Table_Query_from_MF_DSNP62[[#This Row],[CL_CMP_OBJ_FR7]]),$B$2&lt;=_xlfn.NUMBERVALUE(Table_Query_from_MF_DSNP62[[#This Row],[CL_CMP_OBJ_TO7]]))</f>
        <v>1</v>
      </c>
      <c r="JO201" s="33" t="b">
        <f>AND($B$2&gt;=_xlfn.NUMBERVALUE(Table_Query_from_MF_DSNP62[[#This Row],[CL_CMP_OBJ_FR8]]),$B$2&lt;=_xlfn.NUMBERVALUE(Table_Query_from_MF_DSNP62[[#This Row],[CL_CMP_OBJ_TO8]]))</f>
        <v>1</v>
      </c>
      <c r="JP201" s="33" t="b">
        <f>AND($B$2&gt;=_xlfn.NUMBERVALUE(Table_Query_from_MF_DSNP62[[#This Row],[CL_CMP_OBJ_FR9]]),$B$2&lt;=_xlfn.NUMBERVALUE(Table_Query_from_MF_DSNP62[[#This Row],[CL_CMP_OBJ_TO9]]))</f>
        <v>1</v>
      </c>
      <c r="JQ201" s="33" t="b">
        <f>AND($B$2&gt;=_xlfn.NUMBERVALUE(Table_Query_from_MF_DSNP62[[#This Row],[CL_CMP_OBJ_FR10]]),$B$2&lt;=_xlfn.NUMBERVALUE(Table_Query_from_MF_DSNP62[[#This Row],[CL_CMP_OBJ_TO10]]))</f>
        <v>1</v>
      </c>
      <c r="JR201" s="33" t="b">
        <f>AND($B$2&gt;=_xlfn.NUMBERVALUE(Table_Query_from_MF_DSNP62[[#This Row],[CL_CMP_OBJ_FR11]]),$B$2&lt;=_xlfn.NUMBERVALUE(Table_Query_from_MF_DSNP62[[#This Row],[CL_CMP_OBJ_TO11]]))</f>
        <v>1</v>
      </c>
      <c r="JS201" s="33" t="b">
        <f>AND($B$2&gt;=_xlfn.NUMBERVALUE(Table_Query_from_MF_DSNP62[[#This Row],[CL_CMP_OBJ_FR12]]),$B$2&lt;=_xlfn.NUMBERVALUE(Table_Query_from_MF_DSNP62[[#This Row],[CL_CMP_OBJ_TO12]]))</f>
        <v>1</v>
      </c>
      <c r="JT201" s="33" t="b">
        <f>AND($B$2&gt;=_xlfn.NUMBERVALUE(Table_Query_from_MF_DSNP62[[#This Row],[CL_CMP_OBJ_FR13]]),$B$2&lt;=_xlfn.NUMBERVALUE(Table_Query_from_MF_DSNP62[[#This Row],[CL_CMP_OBJ_TO13]]))</f>
        <v>1</v>
      </c>
      <c r="JU201" s="33" t="b">
        <f>AND($B$2&gt;=_xlfn.NUMBERVALUE(Table_Query_from_MF_DSNP62[[#This Row],[CL_CMP_OBJ_FR14]]),$B$2&lt;=_xlfn.NUMBERVALUE(Table_Query_from_MF_DSNP62[[#This Row],[CL_CMP_OBJ_TO14]]))</f>
        <v>1</v>
      </c>
      <c r="JV201" s="33" t="b">
        <f>AND($B$2&gt;=_xlfn.NUMBERVALUE(Table_Query_from_MF_DSNP62[[#This Row],[CL_CMP_OBJ_FR15]]),$B$2&lt;=_xlfn.NUMBERVALUE(Table_Query_from_MF_DSNP62[[#This Row],[CL_CMP_OBJ_TO15]]))</f>
        <v>1</v>
      </c>
    </row>
    <row r="202" spans="1:282" x14ac:dyDescent="0.25">
      <c r="A202" t="b">
        <f>OR(,Table_Query_from_MF_DSNP62[[#This Row],[Desired GL included as "hard-coded" GL?]],Table_Query_from_MF_DSNP62[[#This Row],[Desired GL included as "Open GL"?]])</f>
        <v>1</v>
      </c>
      <c r="B202" t="b">
        <f>Table_Query_from_MF_DSNP62[[#This Row],[Desired CObj included as "Open CObj"?]]</f>
        <v>1</v>
      </c>
      <c r="C202" t="s">
        <v>429</v>
      </c>
      <c r="D202" t="s">
        <v>1702</v>
      </c>
      <c r="E202" t="s">
        <v>15</v>
      </c>
      <c r="F202" s="24" t="s">
        <v>309</v>
      </c>
      <c r="G202" t="s">
        <v>368</v>
      </c>
      <c r="H202" s="24" t="s">
        <v>444</v>
      </c>
      <c r="I202" t="s">
        <v>444</v>
      </c>
      <c r="J202" s="24" t="s">
        <v>444</v>
      </c>
      <c r="K202" t="s">
        <v>444</v>
      </c>
      <c r="L202" s="24" t="s">
        <v>444</v>
      </c>
      <c r="M202" t="s">
        <v>444</v>
      </c>
      <c r="N202" t="s">
        <v>444</v>
      </c>
      <c r="O202" t="s">
        <v>442</v>
      </c>
      <c r="P202" t="s">
        <v>444</v>
      </c>
      <c r="Q202" t="s">
        <v>15</v>
      </c>
      <c r="R202" t="s">
        <v>444</v>
      </c>
      <c r="S202" t="s">
        <v>442</v>
      </c>
      <c r="T202" t="s">
        <v>447</v>
      </c>
      <c r="U202" t="s">
        <v>444</v>
      </c>
      <c r="V202" t="s">
        <v>444</v>
      </c>
      <c r="W202" t="s">
        <v>447</v>
      </c>
      <c r="X202" t="s">
        <v>444</v>
      </c>
      <c r="Y202" t="s">
        <v>444</v>
      </c>
      <c r="Z202" t="s">
        <v>442</v>
      </c>
      <c r="AA202" t="s">
        <v>442</v>
      </c>
      <c r="AB202" t="s">
        <v>442</v>
      </c>
      <c r="AC202" t="s">
        <v>442</v>
      </c>
      <c r="AD202" t="s">
        <v>442</v>
      </c>
      <c r="AE202" t="s">
        <v>442</v>
      </c>
      <c r="AF202" t="s">
        <v>442</v>
      </c>
      <c r="AG202" t="s">
        <v>442</v>
      </c>
      <c r="AH202" t="s">
        <v>447</v>
      </c>
      <c r="AI202" t="s">
        <v>447</v>
      </c>
      <c r="AJ202" t="s">
        <v>442</v>
      </c>
      <c r="AK202" t="s">
        <v>442</v>
      </c>
      <c r="AL202" t="s">
        <v>444</v>
      </c>
      <c r="AM202" t="s">
        <v>444</v>
      </c>
      <c r="AN202" t="s">
        <v>444</v>
      </c>
      <c r="AO202" t="s">
        <v>444</v>
      </c>
      <c r="AP202" t="s">
        <v>442</v>
      </c>
      <c r="AQ202" t="s">
        <v>528</v>
      </c>
      <c r="AR202" t="s">
        <v>1440</v>
      </c>
      <c r="AS202" t="s">
        <v>162</v>
      </c>
      <c r="AT202" t="s">
        <v>15</v>
      </c>
      <c r="AU202" t="s">
        <v>444</v>
      </c>
      <c r="AV202" t="s">
        <v>442</v>
      </c>
      <c r="AW202" t="s">
        <v>444</v>
      </c>
      <c r="AX202" t="s">
        <v>444</v>
      </c>
      <c r="AY202" t="s">
        <v>444</v>
      </c>
      <c r="AZ202" t="s">
        <v>444</v>
      </c>
      <c r="BA202" t="s">
        <v>444</v>
      </c>
      <c r="BB202" t="s">
        <v>444</v>
      </c>
      <c r="BC202" t="s">
        <v>444</v>
      </c>
      <c r="BD202" t="s">
        <v>442</v>
      </c>
      <c r="BE202" t="s">
        <v>444</v>
      </c>
      <c r="BF202" t="s">
        <v>1360</v>
      </c>
      <c r="BG202" t="s">
        <v>444</v>
      </c>
      <c r="BH202" t="s">
        <v>444</v>
      </c>
      <c r="BI202" t="s">
        <v>444</v>
      </c>
      <c r="BJ202" t="s">
        <v>444</v>
      </c>
      <c r="BK202" t="s">
        <v>444</v>
      </c>
      <c r="BL202" t="s">
        <v>444</v>
      </c>
      <c r="BM202" t="s">
        <v>444</v>
      </c>
      <c r="BN202" t="s">
        <v>444</v>
      </c>
      <c r="BO202" t="s">
        <v>444</v>
      </c>
      <c r="BP202" t="s">
        <v>444</v>
      </c>
      <c r="BQ202" t="s">
        <v>1360</v>
      </c>
      <c r="BR202" t="s">
        <v>906</v>
      </c>
      <c r="BS202" t="s">
        <v>444</v>
      </c>
      <c r="BT202" t="s">
        <v>444</v>
      </c>
      <c r="BU202" t="s">
        <v>444</v>
      </c>
      <c r="BV202" t="s">
        <v>444</v>
      </c>
      <c r="BW202" t="s">
        <v>1360</v>
      </c>
      <c r="BX202" t="s">
        <v>906</v>
      </c>
      <c r="BY202" t="s">
        <v>444</v>
      </c>
      <c r="BZ202" t="s">
        <v>444</v>
      </c>
      <c r="CA202" t="s">
        <v>444</v>
      </c>
      <c r="CB202" t="s">
        <v>444</v>
      </c>
      <c r="CC202" t="s">
        <v>444</v>
      </c>
      <c r="CD202" t="s">
        <v>444</v>
      </c>
      <c r="CE202" t="s">
        <v>444</v>
      </c>
      <c r="CF202" t="s">
        <v>444</v>
      </c>
      <c r="CG202" t="s">
        <v>444</v>
      </c>
      <c r="CH202" t="s">
        <v>444</v>
      </c>
      <c r="CI202" t="s">
        <v>1360</v>
      </c>
      <c r="CJ202" t="s">
        <v>906</v>
      </c>
      <c r="CK202" t="s">
        <v>444</v>
      </c>
      <c r="CL202" t="s">
        <v>444</v>
      </c>
      <c r="CM202" t="s">
        <v>444</v>
      </c>
      <c r="CN202" t="s">
        <v>444</v>
      </c>
      <c r="CO202" t="s">
        <v>1360</v>
      </c>
      <c r="CP202" t="s">
        <v>906</v>
      </c>
      <c r="CQ202" t="s">
        <v>444</v>
      </c>
      <c r="CR202" t="s">
        <v>444</v>
      </c>
      <c r="CS202" t="s">
        <v>444</v>
      </c>
      <c r="CT202" t="s">
        <v>444</v>
      </c>
      <c r="CU202" t="s">
        <v>444</v>
      </c>
      <c r="CV202" t="s">
        <v>2738</v>
      </c>
      <c r="CW202" t="s">
        <v>2736</v>
      </c>
      <c r="CX202" t="s">
        <v>2820</v>
      </c>
      <c r="CY202" t="s">
        <v>1698</v>
      </c>
      <c r="CZ202" t="s">
        <v>444</v>
      </c>
      <c r="DA202" t="s">
        <v>444</v>
      </c>
      <c r="DB202" t="s">
        <v>444</v>
      </c>
      <c r="DC202" t="s">
        <v>444</v>
      </c>
      <c r="DD202" t="s">
        <v>444</v>
      </c>
      <c r="DE202" t="s">
        <v>444</v>
      </c>
      <c r="DF202" t="s">
        <v>444</v>
      </c>
      <c r="DG202" t="s">
        <v>444</v>
      </c>
      <c r="DH202" t="s">
        <v>444</v>
      </c>
      <c r="DI202" t="s">
        <v>3</v>
      </c>
      <c r="DJ202" t="s">
        <v>444</v>
      </c>
      <c r="DK202" t="s">
        <v>444</v>
      </c>
      <c r="DL202" t="s">
        <v>444</v>
      </c>
      <c r="DM202" t="s">
        <v>444</v>
      </c>
      <c r="DN202" t="s">
        <v>444</v>
      </c>
      <c r="DO202" t="s">
        <v>444</v>
      </c>
      <c r="DP202" t="s">
        <v>444</v>
      </c>
      <c r="DQ202" t="s">
        <v>444</v>
      </c>
      <c r="DR202" t="s">
        <v>444</v>
      </c>
      <c r="DS202" t="s">
        <v>444</v>
      </c>
      <c r="DT202" s="24" t="s">
        <v>444</v>
      </c>
      <c r="DU202" s="24" t="s">
        <v>444</v>
      </c>
      <c r="DV202" t="s">
        <v>444</v>
      </c>
      <c r="DW202" t="s">
        <v>444</v>
      </c>
      <c r="DX202" s="24" t="s">
        <v>444</v>
      </c>
      <c r="DY202" s="24" t="s">
        <v>444</v>
      </c>
      <c r="DZ202" t="s">
        <v>444</v>
      </c>
      <c r="EA202" t="s">
        <v>444</v>
      </c>
      <c r="EB202" s="24" t="s">
        <v>444</v>
      </c>
      <c r="EC202" s="24" t="s">
        <v>444</v>
      </c>
      <c r="ED202" t="s">
        <v>444</v>
      </c>
      <c r="EE202" t="s">
        <v>444</v>
      </c>
      <c r="EF202" s="24" t="s">
        <v>444</v>
      </c>
      <c r="EG202" s="24" t="s">
        <v>444</v>
      </c>
      <c r="EH202" t="s">
        <v>444</v>
      </c>
      <c r="EI202" t="s">
        <v>444</v>
      </c>
      <c r="EJ202" s="24" t="s">
        <v>444</v>
      </c>
      <c r="EK202" s="24" t="s">
        <v>444</v>
      </c>
      <c r="EL202" t="s">
        <v>444</v>
      </c>
      <c r="EM202" t="s">
        <v>444</v>
      </c>
      <c r="EN202" s="24" t="s">
        <v>444</v>
      </c>
      <c r="EO202" s="24" t="s">
        <v>444</v>
      </c>
      <c r="EP202" t="s">
        <v>444</v>
      </c>
      <c r="EQ202" t="s">
        <v>444</v>
      </c>
      <c r="ER202" s="24" t="s">
        <v>444</v>
      </c>
      <c r="ES202" s="24" t="s">
        <v>444</v>
      </c>
      <c r="ET202" t="s">
        <v>444</v>
      </c>
      <c r="EU202" t="s">
        <v>444</v>
      </c>
      <c r="EV202" s="24" t="s">
        <v>444</v>
      </c>
      <c r="EW202" s="24" t="s">
        <v>444</v>
      </c>
      <c r="EX202" t="s">
        <v>444</v>
      </c>
      <c r="EY202" t="s">
        <v>444</v>
      </c>
      <c r="EZ202" s="24" t="s">
        <v>444</v>
      </c>
      <c r="FA202" s="24" t="s">
        <v>444</v>
      </c>
      <c r="FB202" t="s">
        <v>444</v>
      </c>
      <c r="FC202" t="s">
        <v>444</v>
      </c>
      <c r="FD202" s="24" t="s">
        <v>444</v>
      </c>
      <c r="FE202" s="24" t="s">
        <v>444</v>
      </c>
      <c r="FF202" t="s">
        <v>444</v>
      </c>
      <c r="FG202" t="s">
        <v>444</v>
      </c>
      <c r="FH202" s="24" t="s">
        <v>444</v>
      </c>
      <c r="FI202" s="24" t="s">
        <v>444</v>
      </c>
      <c r="FJ202" t="s">
        <v>444</v>
      </c>
      <c r="FK202" t="s">
        <v>444</v>
      </c>
      <c r="FL202" s="24" t="s">
        <v>444</v>
      </c>
      <c r="FM202" s="24" t="s">
        <v>444</v>
      </c>
      <c r="FN202" t="s">
        <v>444</v>
      </c>
      <c r="FO202" t="s">
        <v>444</v>
      </c>
      <c r="FP202" s="24" t="s">
        <v>444</v>
      </c>
      <c r="FQ202" s="24" t="s">
        <v>444</v>
      </c>
      <c r="FR202" t="s">
        <v>444</v>
      </c>
      <c r="FS202" t="s">
        <v>444</v>
      </c>
      <c r="FT202" s="24" t="s">
        <v>444</v>
      </c>
      <c r="FU202" s="24" t="s">
        <v>444</v>
      </c>
      <c r="FV202" t="s">
        <v>444</v>
      </c>
      <c r="FW202" t="s">
        <v>444</v>
      </c>
      <c r="FX202" s="24" t="s">
        <v>444</v>
      </c>
      <c r="FY202" s="24" t="s">
        <v>444</v>
      </c>
      <c r="FZ202" t="s">
        <v>444</v>
      </c>
      <c r="GA202" t="s">
        <v>444</v>
      </c>
      <c r="GB202" s="24" t="s">
        <v>444</v>
      </c>
      <c r="GC202" s="24" t="s">
        <v>444</v>
      </c>
      <c r="GD202" t="s">
        <v>444</v>
      </c>
      <c r="GE202" t="s">
        <v>444</v>
      </c>
      <c r="GF202" s="24" t="s">
        <v>444</v>
      </c>
      <c r="GG202" s="24" t="s">
        <v>444</v>
      </c>
      <c r="GH202" t="s">
        <v>15</v>
      </c>
      <c r="GI202" s="24" t="s">
        <v>526</v>
      </c>
      <c r="GJ202" s="24" t="s">
        <v>571</v>
      </c>
      <c r="GK202" t="s">
        <v>575</v>
      </c>
      <c r="GL202" t="s">
        <v>575</v>
      </c>
      <c r="GM202" s="24" t="s">
        <v>1454</v>
      </c>
      <c r="GN202" s="24" t="s">
        <v>609</v>
      </c>
      <c r="GO202" t="s">
        <v>444</v>
      </c>
      <c r="GP202" t="s">
        <v>444</v>
      </c>
      <c r="GQ202" s="24" t="s">
        <v>444</v>
      </c>
      <c r="GR202" s="24" t="s">
        <v>444</v>
      </c>
      <c r="GS202" t="s">
        <v>444</v>
      </c>
      <c r="GT202" t="s">
        <v>444</v>
      </c>
      <c r="GU202" s="24" t="s">
        <v>444</v>
      </c>
      <c r="GV202" s="24" t="s">
        <v>444</v>
      </c>
      <c r="GW202" t="s">
        <v>444</v>
      </c>
      <c r="GX202" t="s">
        <v>444</v>
      </c>
      <c r="GY202" s="24" t="s">
        <v>444</v>
      </c>
      <c r="GZ202" s="24" t="s">
        <v>444</v>
      </c>
      <c r="HA202" t="s">
        <v>444</v>
      </c>
      <c r="HB202" t="s">
        <v>444</v>
      </c>
      <c r="HC202" s="24" t="s">
        <v>444</v>
      </c>
      <c r="HD202" s="24" t="s">
        <v>444</v>
      </c>
      <c r="HE202" t="s">
        <v>444</v>
      </c>
      <c r="HF202" t="s">
        <v>444</v>
      </c>
      <c r="HG202" s="24" t="s">
        <v>444</v>
      </c>
      <c r="HH202" s="24" t="s">
        <v>444</v>
      </c>
      <c r="HI202" t="s">
        <v>444</v>
      </c>
      <c r="HJ202" t="s">
        <v>444</v>
      </c>
      <c r="HK202" s="24" t="s">
        <v>444</v>
      </c>
      <c r="HL202" s="24" t="s">
        <v>444</v>
      </c>
      <c r="HM202" t="s">
        <v>444</v>
      </c>
      <c r="HN202" t="s">
        <v>444</v>
      </c>
      <c r="HO202" s="24" t="s">
        <v>444</v>
      </c>
      <c r="HP202" s="24" t="s">
        <v>444</v>
      </c>
      <c r="HQ202" t="s">
        <v>444</v>
      </c>
      <c r="HR202" t="s">
        <v>444</v>
      </c>
      <c r="HS202" s="24" t="s">
        <v>444</v>
      </c>
      <c r="HT202" s="24" t="s">
        <v>444</v>
      </c>
      <c r="HU202" t="s">
        <v>444</v>
      </c>
      <c r="HV202" t="s">
        <v>444</v>
      </c>
      <c r="HW202" s="24" t="s">
        <v>444</v>
      </c>
      <c r="HX202" s="24" t="s">
        <v>444</v>
      </c>
      <c r="HY202" t="s">
        <v>444</v>
      </c>
      <c r="HZ202" t="s">
        <v>444</v>
      </c>
      <c r="IA202" t="s">
        <v>2738</v>
      </c>
      <c r="IB202" t="s">
        <v>2736</v>
      </c>
      <c r="IC202" t="s">
        <v>3050</v>
      </c>
      <c r="ID202" s="33" t="b" cm="1">
        <f t="array" ref="ID202">_xlfn.IFNA(MATCH($A$2,_xlfn.NUMBERVALUE(Table_Query_from_MF_DSNP62[[#This Row],[CL_GLACCT_DR1]:[CL_GLACCT_CR4]]),0),0)&gt;=1</f>
        <v>1</v>
      </c>
      <c r="IE202" s="33" t="b">
        <f>OR(Table_Query_from_MF_DSNP62[[#This Row],[Pair1]:[Pair25]])</f>
        <v>1</v>
      </c>
      <c r="IF202" s="33">
        <f>_xlfn.IFNA(MATCH(TRUE,Table_Query_from_MF_DSNP62[[#This Row],[Pair1]:[Pair25]],0),"none")</f>
        <v>1</v>
      </c>
      <c r="IG202" s="33" t="b">
        <f>AND($A$2&gt;=_xlfn.NUMBERVALUE(Table_Query_from_MF_DSNP62[[#This Row],[CL_GL_ACCT_FR1]]),$A$2&lt;=_xlfn.NUMBERVALUE(Table_Query_from_MF_DSNP62[[#This Row],[CL_GL_ACCT_TO1]]))</f>
        <v>1</v>
      </c>
      <c r="IH202" s="33" t="b">
        <f>AND($A$2&gt;=_xlfn.NUMBERVALUE(Table_Query_from_MF_DSNP62[[#This Row],[CL_GL_ACCT_FR2]]),$A$2&lt;=_xlfn.NUMBERVALUE(Table_Query_from_MF_DSNP62[[#This Row],[CL_GL_ACCT_TO2]]))</f>
        <v>1</v>
      </c>
      <c r="II202" s="33" t="b">
        <f>AND($A$2&gt;=_xlfn.NUMBERVALUE(Table_Query_from_MF_DSNP62[[#This Row],[CL_GL_ACCT_FR3]]),$A$2&lt;=_xlfn.NUMBERVALUE(Table_Query_from_MF_DSNP62[[#This Row],[CL_GL_ACCT_TO3]]))</f>
        <v>1</v>
      </c>
      <c r="IJ202" s="33" t="b">
        <f>AND($A$2&gt;=_xlfn.NUMBERVALUE(Table_Query_from_MF_DSNP62[[#This Row],[CL_GL_ACCT_FR4]]),$A$2&lt;=_xlfn.NUMBERVALUE(Table_Query_from_MF_DSNP62[[#This Row],[CL_GL_ACCT_TO4]]))</f>
        <v>1</v>
      </c>
      <c r="IK202" s="33" t="b">
        <f>AND($A$2&gt;=_xlfn.NUMBERVALUE(Table_Query_from_MF_DSNP62[[#This Row],[CL_GL_ACCT_FR5]]),$A$2&lt;=_xlfn.NUMBERVALUE(Table_Query_from_MF_DSNP62[[#This Row],[CL_GL_ACCT_TO5]]))</f>
        <v>1</v>
      </c>
      <c r="IL202" s="33" t="b">
        <f>AND($A$2&gt;=_xlfn.NUMBERVALUE(Table_Query_from_MF_DSNP62[[#This Row],[CL_GL_ACCT_FR6]]),$A$2&lt;=_xlfn.NUMBERVALUE(Table_Query_from_MF_DSNP62[[#This Row],[CL_GL_ACCT_TO6]]))</f>
        <v>1</v>
      </c>
      <c r="IM202" s="33" t="b">
        <f>AND($A$2&gt;=_xlfn.NUMBERVALUE(Table_Query_from_MF_DSNP62[[#This Row],[CL_GL_ACCT_FR7]]),$A$2&lt;=_xlfn.NUMBERVALUE(Table_Query_from_MF_DSNP62[[#This Row],[CL_GL_ACCT_TO7]]))</f>
        <v>1</v>
      </c>
      <c r="IN202" s="33" t="b">
        <f>AND($A$2&gt;=_xlfn.NUMBERVALUE(Table_Query_from_MF_DSNP62[[#This Row],[CL_GL_ACCT_FR8]]),$A$2&lt;=_xlfn.NUMBERVALUE(Table_Query_from_MF_DSNP62[[#This Row],[CL_GL_ACCT_TO8]]))</f>
        <v>1</v>
      </c>
      <c r="IO202" s="33" t="b">
        <f>AND($A$2&gt;=_xlfn.NUMBERVALUE(Table_Query_from_MF_DSNP62[[#This Row],[CL_GL_ACCT_FR9]]),$A$2&lt;=_xlfn.NUMBERVALUE(Table_Query_from_MF_DSNP62[[#This Row],[CL_GL_ACCT_TO9]]))</f>
        <v>1</v>
      </c>
      <c r="IP202" s="33" t="b">
        <f>AND($A$2&gt;=_xlfn.NUMBERVALUE(Table_Query_from_MF_DSNP62[[#This Row],[CL_GL_ACCT_FR10]]),$A$2&lt;=_xlfn.NUMBERVALUE(Table_Query_from_MF_DSNP62[[#This Row],[CL_GL_ACCT_TO10]]))</f>
        <v>1</v>
      </c>
      <c r="IQ202" s="33" t="b">
        <f>AND($A$2&gt;=_xlfn.NUMBERVALUE(Table_Query_from_MF_DSNP62[[#This Row],[CL_GL_ACCT_FR11]]),$A$2&lt;=_xlfn.NUMBERVALUE(Table_Query_from_MF_DSNP62[[#This Row],[CL_GL_ACCT_TO11]]))</f>
        <v>1</v>
      </c>
      <c r="IR202" s="33" t="b">
        <f>AND($A$2&gt;=_xlfn.NUMBERVALUE(Table_Query_from_MF_DSNP62[[#This Row],[CL_GL_ACCT_FR12]]),$A$2&lt;=_xlfn.NUMBERVALUE(Table_Query_from_MF_DSNP62[[#This Row],[CL_GL_ACCT_TO12]]))</f>
        <v>1</v>
      </c>
      <c r="IS202" s="33" t="b">
        <f>AND($A$2&gt;=_xlfn.NUMBERVALUE(Table_Query_from_MF_DSNP62[[#This Row],[CL_GL_ACCT_FR13]]),$A$2&lt;=_xlfn.NUMBERVALUE(Table_Query_from_MF_DSNP62[[#This Row],[CL_GL_ACCT_TO13]]))</f>
        <v>1</v>
      </c>
      <c r="IT202" s="33" t="b">
        <f>AND($A$2&gt;=_xlfn.NUMBERVALUE(Table_Query_from_MF_DSNP62[[#This Row],[CL_GL_ACCT_FR14]]),$A$2&lt;=_xlfn.NUMBERVALUE(Table_Query_from_MF_DSNP62[[#This Row],[CL_GL_ACCT_TO14]]))</f>
        <v>1</v>
      </c>
      <c r="IU202" s="33" t="b">
        <f>AND($A$2&gt;=_xlfn.NUMBERVALUE(Table_Query_from_MF_DSNP62[[#This Row],[CL_GL_ACCT_FR15]]),$A$2&lt;=_xlfn.NUMBERVALUE(Table_Query_from_MF_DSNP62[[#This Row],[CL_GL_ACCT_TO15]]))</f>
        <v>1</v>
      </c>
      <c r="IV202" s="33" t="b">
        <f>AND($A$2&gt;=_xlfn.NUMBERVALUE(Table_Query_from_MF_DSNP62[[#This Row],[CL_GL_ACCT_FR16]]),$A$2&lt;=_xlfn.NUMBERVALUE(Table_Query_from_MF_DSNP62[[#This Row],[CL_GL_ACCT_TO16]]))</f>
        <v>1</v>
      </c>
      <c r="IW202" s="33" t="b">
        <f>AND($A$2&gt;=_xlfn.NUMBERVALUE(Table_Query_from_MF_DSNP62[[#This Row],[CL_GL_ACCT_FR17]]),$A$2&lt;=_xlfn.NUMBERVALUE(Table_Query_from_MF_DSNP62[[#This Row],[CL_GL_ACCT_TO17]]))</f>
        <v>1</v>
      </c>
      <c r="IX202" s="33" t="b">
        <f>AND($A$2&gt;=_xlfn.NUMBERVALUE(Table_Query_from_MF_DSNP62[[#This Row],[CL_GL_ACCT_FR18]]),$A$2&lt;=_xlfn.NUMBERVALUE(Table_Query_from_MF_DSNP62[[#This Row],[CL_GL_ACCT_TO18]]))</f>
        <v>1</v>
      </c>
      <c r="IY202" s="33" t="b">
        <f>AND($A$2&gt;=_xlfn.NUMBERVALUE(Table_Query_from_MF_DSNP62[[#This Row],[CL_GL_ACCT_FR19]]),$A$2&lt;=_xlfn.NUMBERVALUE(Table_Query_from_MF_DSNP62[[#This Row],[CL_GL_ACCT_TO19]]))</f>
        <v>1</v>
      </c>
      <c r="IZ202" s="33" t="b">
        <f>AND($A$2&gt;=_xlfn.NUMBERVALUE(Table_Query_from_MF_DSNP62[[#This Row],[CL_GL_ACCT_FR20]]),$A$2&lt;=_xlfn.NUMBERVALUE(Table_Query_from_MF_DSNP62[[#This Row],[CL_GL_ACCT_TO20]]))</f>
        <v>1</v>
      </c>
      <c r="JA202" s="33" t="b">
        <f>AND($A$2&gt;=_xlfn.NUMBERVALUE(Table_Query_from_MF_DSNP62[[#This Row],[CL_GL_ACCT_FR21]]),$A$2&lt;=_xlfn.NUMBERVALUE(Table_Query_from_MF_DSNP62[[#This Row],[CL_GL_ACCT_TO21]]))</f>
        <v>1</v>
      </c>
      <c r="JB202" s="33" t="b">
        <f>AND($A$2&gt;=_xlfn.NUMBERVALUE(Table_Query_from_MF_DSNP62[[#This Row],[CL_GL_ACCT_FR22]]),$A$2&lt;=_xlfn.NUMBERVALUE(Table_Query_from_MF_DSNP62[[#This Row],[CL_GL_ACCT_TO22]]))</f>
        <v>1</v>
      </c>
      <c r="JC202" s="33" t="b">
        <f>AND($A$2&gt;=_xlfn.NUMBERVALUE(Table_Query_from_MF_DSNP62[[#This Row],[CL_GL_ACCT_FR23]]),$A$2&lt;=_xlfn.NUMBERVALUE(Table_Query_from_MF_DSNP62[[#This Row],[CL_GL_ACCT_TO23]]))</f>
        <v>1</v>
      </c>
      <c r="JD202" s="33" t="b">
        <f>AND($A$2&gt;=_xlfn.NUMBERVALUE(Table_Query_from_MF_DSNP62[[#This Row],[CL_GL_ACCT_FR24]]),$A$2&lt;=_xlfn.NUMBERVALUE(Table_Query_from_MF_DSNP62[[#This Row],[CL_GL_ACCT_TO24]]))</f>
        <v>1</v>
      </c>
      <c r="JE202" s="33" t="b">
        <f>AND($A$2&gt;=_xlfn.NUMBERVALUE(Table_Query_from_MF_DSNP62[[#This Row],[CL_GL_ACCT_FR25]]),$A$2&lt;=_xlfn.NUMBERVALUE(Table_Query_from_MF_DSNP62[[#This Row],[CL_GL_ACCT_TO25]]))</f>
        <v>1</v>
      </c>
      <c r="JF202" s="33" t="b">
        <f>OR(Table_Query_from_MF_DSNP62[[#This Row],[PairA]:[PairO]])</f>
        <v>1</v>
      </c>
      <c r="JG202" s="33">
        <f>_xlfn.IFNA(MATCH(TRUE,Table_Query_from_MF_DSNP62[[#This Row],[PairA]:[PairO]],0),"none")</f>
        <v>4</v>
      </c>
      <c r="JH202" s="33" t="b">
        <f>AND($B$2&gt;=_xlfn.NUMBERVALUE(Table_Query_from_MF_DSNP62[[#This Row],[CL_CMP_OBJ_FR1]]),$B$2&lt;=_xlfn.NUMBERVALUE(Table_Query_from_MF_DSNP62[[#This Row],[CL_CMP_OBJ_TO1]]))</f>
        <v>0</v>
      </c>
      <c r="JI202" s="33" t="b">
        <f>AND($B$2&gt;=_xlfn.NUMBERVALUE(Table_Query_from_MF_DSNP62[[#This Row],[CL_CMP_OBJ_FR2]]),$B$2&lt;=_xlfn.NUMBERVALUE(Table_Query_from_MF_DSNP62[[#This Row],[CL_CMP_OBJ_TO2]]))</f>
        <v>0</v>
      </c>
      <c r="JJ202" s="33" t="b">
        <f>AND($B$2&gt;=_xlfn.NUMBERVALUE(Table_Query_from_MF_DSNP62[[#This Row],[CL_CMP_OBJ_FR3]]),$B$2&lt;=_xlfn.NUMBERVALUE(Table_Query_from_MF_DSNP62[[#This Row],[CL_CMP_OBJ_TO3]]))</f>
        <v>0</v>
      </c>
      <c r="JK202" s="33" t="b">
        <f>AND($B$2&gt;=_xlfn.NUMBERVALUE(Table_Query_from_MF_DSNP62[[#This Row],[CL_CMP_OBJ_FR4]]),$B$2&lt;=_xlfn.NUMBERVALUE(Table_Query_from_MF_DSNP62[[#This Row],[CL_CMP_OBJ_TO4]]))</f>
        <v>1</v>
      </c>
      <c r="JL202" s="33" t="b">
        <f>AND($B$2&gt;=_xlfn.NUMBERVALUE(Table_Query_from_MF_DSNP62[[#This Row],[CL_CMP_OBJ_FR5]]),$B$2&lt;=_xlfn.NUMBERVALUE(Table_Query_from_MF_DSNP62[[#This Row],[CL_CMP_OBJ_TO5]]))</f>
        <v>1</v>
      </c>
      <c r="JM202" s="33" t="b">
        <f>AND($B$2&gt;=_xlfn.NUMBERVALUE(Table_Query_from_MF_DSNP62[[#This Row],[CL_CMP_OBJ_FR6]]),$B$2&lt;=_xlfn.NUMBERVALUE(Table_Query_from_MF_DSNP62[[#This Row],[CL_CMP_OBJ_TO6]]))</f>
        <v>1</v>
      </c>
      <c r="JN202" s="33" t="b">
        <f>AND($B$2&gt;=_xlfn.NUMBERVALUE(Table_Query_from_MF_DSNP62[[#This Row],[CL_CMP_OBJ_FR7]]),$B$2&lt;=_xlfn.NUMBERVALUE(Table_Query_from_MF_DSNP62[[#This Row],[CL_CMP_OBJ_TO7]]))</f>
        <v>1</v>
      </c>
      <c r="JO202" s="33" t="b">
        <f>AND($B$2&gt;=_xlfn.NUMBERVALUE(Table_Query_from_MF_DSNP62[[#This Row],[CL_CMP_OBJ_FR8]]),$B$2&lt;=_xlfn.NUMBERVALUE(Table_Query_from_MF_DSNP62[[#This Row],[CL_CMP_OBJ_TO8]]))</f>
        <v>1</v>
      </c>
      <c r="JP202" s="33" t="b">
        <f>AND($B$2&gt;=_xlfn.NUMBERVALUE(Table_Query_from_MF_DSNP62[[#This Row],[CL_CMP_OBJ_FR9]]),$B$2&lt;=_xlfn.NUMBERVALUE(Table_Query_from_MF_DSNP62[[#This Row],[CL_CMP_OBJ_TO9]]))</f>
        <v>1</v>
      </c>
      <c r="JQ202" s="33" t="b">
        <f>AND($B$2&gt;=_xlfn.NUMBERVALUE(Table_Query_from_MF_DSNP62[[#This Row],[CL_CMP_OBJ_FR10]]),$B$2&lt;=_xlfn.NUMBERVALUE(Table_Query_from_MF_DSNP62[[#This Row],[CL_CMP_OBJ_TO10]]))</f>
        <v>1</v>
      </c>
      <c r="JR202" s="33" t="b">
        <f>AND($B$2&gt;=_xlfn.NUMBERVALUE(Table_Query_from_MF_DSNP62[[#This Row],[CL_CMP_OBJ_FR11]]),$B$2&lt;=_xlfn.NUMBERVALUE(Table_Query_from_MF_DSNP62[[#This Row],[CL_CMP_OBJ_TO11]]))</f>
        <v>1</v>
      </c>
      <c r="JS202" s="33" t="b">
        <f>AND($B$2&gt;=_xlfn.NUMBERVALUE(Table_Query_from_MF_DSNP62[[#This Row],[CL_CMP_OBJ_FR12]]),$B$2&lt;=_xlfn.NUMBERVALUE(Table_Query_from_MF_DSNP62[[#This Row],[CL_CMP_OBJ_TO12]]))</f>
        <v>1</v>
      </c>
      <c r="JT202" s="33" t="b">
        <f>AND($B$2&gt;=_xlfn.NUMBERVALUE(Table_Query_from_MF_DSNP62[[#This Row],[CL_CMP_OBJ_FR13]]),$B$2&lt;=_xlfn.NUMBERVALUE(Table_Query_from_MF_DSNP62[[#This Row],[CL_CMP_OBJ_TO13]]))</f>
        <v>1</v>
      </c>
      <c r="JU202" s="33" t="b">
        <f>AND($B$2&gt;=_xlfn.NUMBERVALUE(Table_Query_from_MF_DSNP62[[#This Row],[CL_CMP_OBJ_FR14]]),$B$2&lt;=_xlfn.NUMBERVALUE(Table_Query_from_MF_DSNP62[[#This Row],[CL_CMP_OBJ_TO14]]))</f>
        <v>1</v>
      </c>
      <c r="JV202" s="33" t="b">
        <f>AND($B$2&gt;=_xlfn.NUMBERVALUE(Table_Query_from_MF_DSNP62[[#This Row],[CL_CMP_OBJ_FR15]]),$B$2&lt;=_xlfn.NUMBERVALUE(Table_Query_from_MF_DSNP62[[#This Row],[CL_CMP_OBJ_TO15]]))</f>
        <v>1</v>
      </c>
    </row>
    <row r="203" spans="1:282" x14ac:dyDescent="0.25">
      <c r="A203" t="b">
        <f>OR(,Table_Query_from_MF_DSNP62[[#This Row],[Desired GL included as "hard-coded" GL?]],Table_Query_from_MF_DSNP62[[#This Row],[Desired GL included as "Open GL"?]])</f>
        <v>1</v>
      </c>
      <c r="B203" t="b">
        <f>Table_Query_from_MF_DSNP62[[#This Row],[Desired CObj included as "Open CObj"?]]</f>
        <v>1</v>
      </c>
      <c r="C203" t="s">
        <v>404</v>
      </c>
      <c r="D203" t="s">
        <v>1703</v>
      </c>
      <c r="E203" t="s">
        <v>15</v>
      </c>
      <c r="F203" s="24" t="s">
        <v>368</v>
      </c>
      <c r="G203" t="s">
        <v>309</v>
      </c>
      <c r="H203" s="24" t="s">
        <v>444</v>
      </c>
      <c r="I203" t="s">
        <v>444</v>
      </c>
      <c r="J203" s="24" t="s">
        <v>444</v>
      </c>
      <c r="K203" t="s">
        <v>444</v>
      </c>
      <c r="L203" s="24" t="s">
        <v>444</v>
      </c>
      <c r="M203" t="s">
        <v>444</v>
      </c>
      <c r="N203" t="s">
        <v>444</v>
      </c>
      <c r="O203" t="s">
        <v>442</v>
      </c>
      <c r="P203" t="s">
        <v>444</v>
      </c>
      <c r="Q203" t="s">
        <v>15</v>
      </c>
      <c r="R203" t="s">
        <v>444</v>
      </c>
      <c r="S203" t="s">
        <v>442</v>
      </c>
      <c r="T203" t="s">
        <v>447</v>
      </c>
      <c r="U203" t="s">
        <v>444</v>
      </c>
      <c r="V203" t="s">
        <v>444</v>
      </c>
      <c r="W203" t="s">
        <v>447</v>
      </c>
      <c r="X203" t="s">
        <v>444</v>
      </c>
      <c r="Y203" t="s">
        <v>444</v>
      </c>
      <c r="Z203" t="s">
        <v>442</v>
      </c>
      <c r="AA203" t="s">
        <v>442</v>
      </c>
      <c r="AB203" t="s">
        <v>442</v>
      </c>
      <c r="AC203" t="s">
        <v>442</v>
      </c>
      <c r="AD203" t="s">
        <v>442</v>
      </c>
      <c r="AE203" t="s">
        <v>442</v>
      </c>
      <c r="AF203" t="s">
        <v>442</v>
      </c>
      <c r="AG203" t="s">
        <v>442</v>
      </c>
      <c r="AH203" t="s">
        <v>447</v>
      </c>
      <c r="AI203" t="s">
        <v>447</v>
      </c>
      <c r="AJ203" t="s">
        <v>442</v>
      </c>
      <c r="AK203" t="s">
        <v>442</v>
      </c>
      <c r="AL203" t="s">
        <v>444</v>
      </c>
      <c r="AM203" t="s">
        <v>444</v>
      </c>
      <c r="AN203" t="s">
        <v>444</v>
      </c>
      <c r="AO203" t="s">
        <v>444</v>
      </c>
      <c r="AP203" t="s">
        <v>442</v>
      </c>
      <c r="AQ203" t="s">
        <v>528</v>
      </c>
      <c r="AR203" t="s">
        <v>1440</v>
      </c>
      <c r="AS203" t="s">
        <v>162</v>
      </c>
      <c r="AT203" t="s">
        <v>15</v>
      </c>
      <c r="AU203" t="s">
        <v>444</v>
      </c>
      <c r="AV203" t="s">
        <v>442</v>
      </c>
      <c r="AW203" t="s">
        <v>444</v>
      </c>
      <c r="AX203" t="s">
        <v>444</v>
      </c>
      <c r="AY203" t="s">
        <v>444</v>
      </c>
      <c r="AZ203" t="s">
        <v>444</v>
      </c>
      <c r="BA203" t="s">
        <v>444</v>
      </c>
      <c r="BB203" t="s">
        <v>444</v>
      </c>
      <c r="BC203" t="s">
        <v>444</v>
      </c>
      <c r="BD203" t="s">
        <v>442</v>
      </c>
      <c r="BE203" t="s">
        <v>444</v>
      </c>
      <c r="BF203" t="s">
        <v>1360</v>
      </c>
      <c r="BG203" t="s">
        <v>444</v>
      </c>
      <c r="BH203" t="s">
        <v>444</v>
      </c>
      <c r="BI203" t="s">
        <v>444</v>
      </c>
      <c r="BJ203" t="s">
        <v>444</v>
      </c>
      <c r="BK203" t="s">
        <v>444</v>
      </c>
      <c r="BL203" t="s">
        <v>444</v>
      </c>
      <c r="BM203" t="s">
        <v>444</v>
      </c>
      <c r="BN203" t="s">
        <v>444</v>
      </c>
      <c r="BO203" t="s">
        <v>444</v>
      </c>
      <c r="BP203" t="s">
        <v>444</v>
      </c>
      <c r="BQ203" t="s">
        <v>740</v>
      </c>
      <c r="BR203" t="s">
        <v>906</v>
      </c>
      <c r="BS203" t="s">
        <v>444</v>
      </c>
      <c r="BT203" t="s">
        <v>444</v>
      </c>
      <c r="BU203" t="s">
        <v>444</v>
      </c>
      <c r="BV203" t="s">
        <v>444</v>
      </c>
      <c r="BW203" t="s">
        <v>740</v>
      </c>
      <c r="BX203" t="s">
        <v>906</v>
      </c>
      <c r="BY203" t="s">
        <v>444</v>
      </c>
      <c r="BZ203" t="s">
        <v>444</v>
      </c>
      <c r="CA203" t="s">
        <v>444</v>
      </c>
      <c r="CB203" t="s">
        <v>444</v>
      </c>
      <c r="CC203" t="s">
        <v>444</v>
      </c>
      <c r="CD203" t="s">
        <v>444</v>
      </c>
      <c r="CE203" t="s">
        <v>444</v>
      </c>
      <c r="CF203" t="s">
        <v>444</v>
      </c>
      <c r="CG203" t="s">
        <v>444</v>
      </c>
      <c r="CH203" t="s">
        <v>444</v>
      </c>
      <c r="CI203" t="s">
        <v>740</v>
      </c>
      <c r="CJ203" t="s">
        <v>906</v>
      </c>
      <c r="CK203" t="s">
        <v>444</v>
      </c>
      <c r="CL203" t="s">
        <v>444</v>
      </c>
      <c r="CM203" t="s">
        <v>444</v>
      </c>
      <c r="CN203" t="s">
        <v>444</v>
      </c>
      <c r="CO203" t="s">
        <v>740</v>
      </c>
      <c r="CP203" t="s">
        <v>906</v>
      </c>
      <c r="CQ203" t="s">
        <v>444</v>
      </c>
      <c r="CR203" t="s">
        <v>444</v>
      </c>
      <c r="CS203" t="s">
        <v>444</v>
      </c>
      <c r="CT203" t="s">
        <v>444</v>
      </c>
      <c r="CU203" t="s">
        <v>444</v>
      </c>
      <c r="CV203" t="s">
        <v>2738</v>
      </c>
      <c r="CW203" t="s">
        <v>2736</v>
      </c>
      <c r="CX203" t="s">
        <v>2820</v>
      </c>
      <c r="CY203" t="s">
        <v>1698</v>
      </c>
      <c r="CZ203" t="s">
        <v>444</v>
      </c>
      <c r="DA203" t="s">
        <v>444</v>
      </c>
      <c r="DB203" t="s">
        <v>444</v>
      </c>
      <c r="DC203" t="s">
        <v>444</v>
      </c>
      <c r="DD203" t="s">
        <v>444</v>
      </c>
      <c r="DE203" t="s">
        <v>444</v>
      </c>
      <c r="DF203" t="s">
        <v>444</v>
      </c>
      <c r="DG203" t="s">
        <v>444</v>
      </c>
      <c r="DH203" t="s">
        <v>444</v>
      </c>
      <c r="DI203" t="s">
        <v>3</v>
      </c>
      <c r="DJ203" t="s">
        <v>444</v>
      </c>
      <c r="DK203" t="s">
        <v>444</v>
      </c>
      <c r="DL203" t="s">
        <v>444</v>
      </c>
      <c r="DM203" t="s">
        <v>444</v>
      </c>
      <c r="DN203" t="s">
        <v>444</v>
      </c>
      <c r="DO203" t="s">
        <v>444</v>
      </c>
      <c r="DP203" t="s">
        <v>444</v>
      </c>
      <c r="DQ203" t="s">
        <v>444</v>
      </c>
      <c r="DR203" t="s">
        <v>444</v>
      </c>
      <c r="DS203" t="s">
        <v>444</v>
      </c>
      <c r="DT203" s="24" t="s">
        <v>444</v>
      </c>
      <c r="DU203" s="24" t="s">
        <v>444</v>
      </c>
      <c r="DV203" t="s">
        <v>444</v>
      </c>
      <c r="DW203" t="s">
        <v>444</v>
      </c>
      <c r="DX203" s="24" t="s">
        <v>444</v>
      </c>
      <c r="DY203" s="24" t="s">
        <v>444</v>
      </c>
      <c r="DZ203" t="s">
        <v>444</v>
      </c>
      <c r="EA203" t="s">
        <v>444</v>
      </c>
      <c r="EB203" s="24" t="s">
        <v>444</v>
      </c>
      <c r="EC203" s="24" t="s">
        <v>444</v>
      </c>
      <c r="ED203" t="s">
        <v>444</v>
      </c>
      <c r="EE203" t="s">
        <v>444</v>
      </c>
      <c r="EF203" s="24" t="s">
        <v>444</v>
      </c>
      <c r="EG203" s="24" t="s">
        <v>444</v>
      </c>
      <c r="EH203" t="s">
        <v>444</v>
      </c>
      <c r="EI203" t="s">
        <v>444</v>
      </c>
      <c r="EJ203" s="24" t="s">
        <v>444</v>
      </c>
      <c r="EK203" s="24" t="s">
        <v>444</v>
      </c>
      <c r="EL203" t="s">
        <v>444</v>
      </c>
      <c r="EM203" t="s">
        <v>444</v>
      </c>
      <c r="EN203" s="24" t="s">
        <v>444</v>
      </c>
      <c r="EO203" s="24" t="s">
        <v>444</v>
      </c>
      <c r="EP203" t="s">
        <v>444</v>
      </c>
      <c r="EQ203" t="s">
        <v>444</v>
      </c>
      <c r="ER203" s="24" t="s">
        <v>444</v>
      </c>
      <c r="ES203" s="24" t="s">
        <v>444</v>
      </c>
      <c r="ET203" t="s">
        <v>444</v>
      </c>
      <c r="EU203" t="s">
        <v>444</v>
      </c>
      <c r="EV203" s="24" t="s">
        <v>444</v>
      </c>
      <c r="EW203" s="24" t="s">
        <v>444</v>
      </c>
      <c r="EX203" t="s">
        <v>444</v>
      </c>
      <c r="EY203" t="s">
        <v>444</v>
      </c>
      <c r="EZ203" s="24" t="s">
        <v>444</v>
      </c>
      <c r="FA203" s="24" t="s">
        <v>444</v>
      </c>
      <c r="FB203" t="s">
        <v>444</v>
      </c>
      <c r="FC203" t="s">
        <v>444</v>
      </c>
      <c r="FD203" s="24" t="s">
        <v>444</v>
      </c>
      <c r="FE203" s="24" t="s">
        <v>444</v>
      </c>
      <c r="FF203" t="s">
        <v>444</v>
      </c>
      <c r="FG203" t="s">
        <v>444</v>
      </c>
      <c r="FH203" s="24" t="s">
        <v>444</v>
      </c>
      <c r="FI203" s="24" t="s">
        <v>444</v>
      </c>
      <c r="FJ203" t="s">
        <v>444</v>
      </c>
      <c r="FK203" t="s">
        <v>444</v>
      </c>
      <c r="FL203" s="24" t="s">
        <v>444</v>
      </c>
      <c r="FM203" s="24" t="s">
        <v>444</v>
      </c>
      <c r="FN203" t="s">
        <v>444</v>
      </c>
      <c r="FO203" t="s">
        <v>444</v>
      </c>
      <c r="FP203" s="24" t="s">
        <v>444</v>
      </c>
      <c r="FQ203" s="24" t="s">
        <v>444</v>
      </c>
      <c r="FR203" t="s">
        <v>444</v>
      </c>
      <c r="FS203" t="s">
        <v>444</v>
      </c>
      <c r="FT203" s="24" t="s">
        <v>444</v>
      </c>
      <c r="FU203" s="24" t="s">
        <v>444</v>
      </c>
      <c r="FV203" t="s">
        <v>444</v>
      </c>
      <c r="FW203" t="s">
        <v>444</v>
      </c>
      <c r="FX203" s="24" t="s">
        <v>444</v>
      </c>
      <c r="FY203" s="24" t="s">
        <v>444</v>
      </c>
      <c r="FZ203" t="s">
        <v>444</v>
      </c>
      <c r="GA203" t="s">
        <v>444</v>
      </c>
      <c r="GB203" s="24" t="s">
        <v>444</v>
      </c>
      <c r="GC203" s="24" t="s">
        <v>444</v>
      </c>
      <c r="GD203" t="s">
        <v>444</v>
      </c>
      <c r="GE203" t="s">
        <v>444</v>
      </c>
      <c r="GF203" s="24" t="s">
        <v>444</v>
      </c>
      <c r="GG203" s="24" t="s">
        <v>444</v>
      </c>
      <c r="GH203" t="s">
        <v>15</v>
      </c>
      <c r="GI203" s="24" t="s">
        <v>526</v>
      </c>
      <c r="GJ203" s="24" t="s">
        <v>571</v>
      </c>
      <c r="GK203" t="s">
        <v>575</v>
      </c>
      <c r="GL203" t="s">
        <v>575</v>
      </c>
      <c r="GM203" s="24" t="s">
        <v>1454</v>
      </c>
      <c r="GN203" s="24" t="s">
        <v>609</v>
      </c>
      <c r="GO203" t="s">
        <v>444</v>
      </c>
      <c r="GP203" t="s">
        <v>444</v>
      </c>
      <c r="GQ203" s="24" t="s">
        <v>444</v>
      </c>
      <c r="GR203" s="24" t="s">
        <v>444</v>
      </c>
      <c r="GS203" t="s">
        <v>444</v>
      </c>
      <c r="GT203" t="s">
        <v>444</v>
      </c>
      <c r="GU203" s="24" t="s">
        <v>444</v>
      </c>
      <c r="GV203" s="24" t="s">
        <v>444</v>
      </c>
      <c r="GW203" t="s">
        <v>444</v>
      </c>
      <c r="GX203" t="s">
        <v>444</v>
      </c>
      <c r="GY203" s="24" t="s">
        <v>444</v>
      </c>
      <c r="GZ203" s="24" t="s">
        <v>444</v>
      </c>
      <c r="HA203" t="s">
        <v>444</v>
      </c>
      <c r="HB203" t="s">
        <v>444</v>
      </c>
      <c r="HC203" s="24" t="s">
        <v>444</v>
      </c>
      <c r="HD203" s="24" t="s">
        <v>444</v>
      </c>
      <c r="HE203" t="s">
        <v>444</v>
      </c>
      <c r="HF203" t="s">
        <v>444</v>
      </c>
      <c r="HG203" s="24" t="s">
        <v>444</v>
      </c>
      <c r="HH203" s="24" t="s">
        <v>444</v>
      </c>
      <c r="HI203" t="s">
        <v>444</v>
      </c>
      <c r="HJ203" t="s">
        <v>444</v>
      </c>
      <c r="HK203" s="24" t="s">
        <v>444</v>
      </c>
      <c r="HL203" s="24" t="s">
        <v>444</v>
      </c>
      <c r="HM203" t="s">
        <v>444</v>
      </c>
      <c r="HN203" t="s">
        <v>444</v>
      </c>
      <c r="HO203" s="24" t="s">
        <v>444</v>
      </c>
      <c r="HP203" s="24" t="s">
        <v>444</v>
      </c>
      <c r="HQ203" t="s">
        <v>444</v>
      </c>
      <c r="HR203" t="s">
        <v>444</v>
      </c>
      <c r="HS203" s="24" t="s">
        <v>444</v>
      </c>
      <c r="HT203" s="24" t="s">
        <v>444</v>
      </c>
      <c r="HU203" t="s">
        <v>444</v>
      </c>
      <c r="HV203" t="s">
        <v>444</v>
      </c>
      <c r="HW203" s="24" t="s">
        <v>444</v>
      </c>
      <c r="HX203" s="24" t="s">
        <v>444</v>
      </c>
      <c r="HY203" t="s">
        <v>444</v>
      </c>
      <c r="HZ203" t="s">
        <v>444</v>
      </c>
      <c r="IA203" t="s">
        <v>2874</v>
      </c>
      <c r="IB203" t="s">
        <v>2736</v>
      </c>
      <c r="IC203" t="s">
        <v>3050</v>
      </c>
      <c r="ID203" s="33" t="b" cm="1">
        <f t="array" ref="ID203">_xlfn.IFNA(MATCH($A$2,_xlfn.NUMBERVALUE(Table_Query_from_MF_DSNP62[[#This Row],[CL_GLACCT_DR1]:[CL_GLACCT_CR4]]),0),0)&gt;=1</f>
        <v>1</v>
      </c>
      <c r="IE203" s="33" t="b">
        <f>OR(Table_Query_from_MF_DSNP62[[#This Row],[Pair1]:[Pair25]])</f>
        <v>1</v>
      </c>
      <c r="IF203" s="33">
        <f>_xlfn.IFNA(MATCH(TRUE,Table_Query_from_MF_DSNP62[[#This Row],[Pair1]:[Pair25]],0),"none")</f>
        <v>1</v>
      </c>
      <c r="IG203" s="33" t="b">
        <f>AND($A$2&gt;=_xlfn.NUMBERVALUE(Table_Query_from_MF_DSNP62[[#This Row],[CL_GL_ACCT_FR1]]),$A$2&lt;=_xlfn.NUMBERVALUE(Table_Query_from_MF_DSNP62[[#This Row],[CL_GL_ACCT_TO1]]))</f>
        <v>1</v>
      </c>
      <c r="IH203" s="33" t="b">
        <f>AND($A$2&gt;=_xlfn.NUMBERVALUE(Table_Query_from_MF_DSNP62[[#This Row],[CL_GL_ACCT_FR2]]),$A$2&lt;=_xlfn.NUMBERVALUE(Table_Query_from_MF_DSNP62[[#This Row],[CL_GL_ACCT_TO2]]))</f>
        <v>1</v>
      </c>
      <c r="II203" s="33" t="b">
        <f>AND($A$2&gt;=_xlfn.NUMBERVALUE(Table_Query_from_MF_DSNP62[[#This Row],[CL_GL_ACCT_FR3]]),$A$2&lt;=_xlfn.NUMBERVALUE(Table_Query_from_MF_DSNP62[[#This Row],[CL_GL_ACCT_TO3]]))</f>
        <v>1</v>
      </c>
      <c r="IJ203" s="33" t="b">
        <f>AND($A$2&gt;=_xlfn.NUMBERVALUE(Table_Query_from_MF_DSNP62[[#This Row],[CL_GL_ACCT_FR4]]),$A$2&lt;=_xlfn.NUMBERVALUE(Table_Query_from_MF_DSNP62[[#This Row],[CL_GL_ACCT_TO4]]))</f>
        <v>1</v>
      </c>
      <c r="IK203" s="33" t="b">
        <f>AND($A$2&gt;=_xlfn.NUMBERVALUE(Table_Query_from_MF_DSNP62[[#This Row],[CL_GL_ACCT_FR5]]),$A$2&lt;=_xlfn.NUMBERVALUE(Table_Query_from_MF_DSNP62[[#This Row],[CL_GL_ACCT_TO5]]))</f>
        <v>1</v>
      </c>
      <c r="IL203" s="33" t="b">
        <f>AND($A$2&gt;=_xlfn.NUMBERVALUE(Table_Query_from_MF_DSNP62[[#This Row],[CL_GL_ACCT_FR6]]),$A$2&lt;=_xlfn.NUMBERVALUE(Table_Query_from_MF_DSNP62[[#This Row],[CL_GL_ACCT_TO6]]))</f>
        <v>1</v>
      </c>
      <c r="IM203" s="33" t="b">
        <f>AND($A$2&gt;=_xlfn.NUMBERVALUE(Table_Query_from_MF_DSNP62[[#This Row],[CL_GL_ACCT_FR7]]),$A$2&lt;=_xlfn.NUMBERVALUE(Table_Query_from_MF_DSNP62[[#This Row],[CL_GL_ACCT_TO7]]))</f>
        <v>1</v>
      </c>
      <c r="IN203" s="33" t="b">
        <f>AND($A$2&gt;=_xlfn.NUMBERVALUE(Table_Query_from_MF_DSNP62[[#This Row],[CL_GL_ACCT_FR8]]),$A$2&lt;=_xlfn.NUMBERVALUE(Table_Query_from_MF_DSNP62[[#This Row],[CL_GL_ACCT_TO8]]))</f>
        <v>1</v>
      </c>
      <c r="IO203" s="33" t="b">
        <f>AND($A$2&gt;=_xlfn.NUMBERVALUE(Table_Query_from_MF_DSNP62[[#This Row],[CL_GL_ACCT_FR9]]),$A$2&lt;=_xlfn.NUMBERVALUE(Table_Query_from_MF_DSNP62[[#This Row],[CL_GL_ACCT_TO9]]))</f>
        <v>1</v>
      </c>
      <c r="IP203" s="33" t="b">
        <f>AND($A$2&gt;=_xlfn.NUMBERVALUE(Table_Query_from_MF_DSNP62[[#This Row],[CL_GL_ACCT_FR10]]),$A$2&lt;=_xlfn.NUMBERVALUE(Table_Query_from_MF_DSNP62[[#This Row],[CL_GL_ACCT_TO10]]))</f>
        <v>1</v>
      </c>
      <c r="IQ203" s="33" t="b">
        <f>AND($A$2&gt;=_xlfn.NUMBERVALUE(Table_Query_from_MF_DSNP62[[#This Row],[CL_GL_ACCT_FR11]]),$A$2&lt;=_xlfn.NUMBERVALUE(Table_Query_from_MF_DSNP62[[#This Row],[CL_GL_ACCT_TO11]]))</f>
        <v>1</v>
      </c>
      <c r="IR203" s="33" t="b">
        <f>AND($A$2&gt;=_xlfn.NUMBERVALUE(Table_Query_from_MF_DSNP62[[#This Row],[CL_GL_ACCT_FR12]]),$A$2&lt;=_xlfn.NUMBERVALUE(Table_Query_from_MF_DSNP62[[#This Row],[CL_GL_ACCT_TO12]]))</f>
        <v>1</v>
      </c>
      <c r="IS203" s="33" t="b">
        <f>AND($A$2&gt;=_xlfn.NUMBERVALUE(Table_Query_from_MF_DSNP62[[#This Row],[CL_GL_ACCT_FR13]]),$A$2&lt;=_xlfn.NUMBERVALUE(Table_Query_from_MF_DSNP62[[#This Row],[CL_GL_ACCT_TO13]]))</f>
        <v>1</v>
      </c>
      <c r="IT203" s="33" t="b">
        <f>AND($A$2&gt;=_xlfn.NUMBERVALUE(Table_Query_from_MF_DSNP62[[#This Row],[CL_GL_ACCT_FR14]]),$A$2&lt;=_xlfn.NUMBERVALUE(Table_Query_from_MF_DSNP62[[#This Row],[CL_GL_ACCT_TO14]]))</f>
        <v>1</v>
      </c>
      <c r="IU203" s="33" t="b">
        <f>AND($A$2&gt;=_xlfn.NUMBERVALUE(Table_Query_from_MF_DSNP62[[#This Row],[CL_GL_ACCT_FR15]]),$A$2&lt;=_xlfn.NUMBERVALUE(Table_Query_from_MF_DSNP62[[#This Row],[CL_GL_ACCT_TO15]]))</f>
        <v>1</v>
      </c>
      <c r="IV203" s="33" t="b">
        <f>AND($A$2&gt;=_xlfn.NUMBERVALUE(Table_Query_from_MF_DSNP62[[#This Row],[CL_GL_ACCT_FR16]]),$A$2&lt;=_xlfn.NUMBERVALUE(Table_Query_from_MF_DSNP62[[#This Row],[CL_GL_ACCT_TO16]]))</f>
        <v>1</v>
      </c>
      <c r="IW203" s="33" t="b">
        <f>AND($A$2&gt;=_xlfn.NUMBERVALUE(Table_Query_from_MF_DSNP62[[#This Row],[CL_GL_ACCT_FR17]]),$A$2&lt;=_xlfn.NUMBERVALUE(Table_Query_from_MF_DSNP62[[#This Row],[CL_GL_ACCT_TO17]]))</f>
        <v>1</v>
      </c>
      <c r="IX203" s="33" t="b">
        <f>AND($A$2&gt;=_xlfn.NUMBERVALUE(Table_Query_from_MF_DSNP62[[#This Row],[CL_GL_ACCT_FR18]]),$A$2&lt;=_xlfn.NUMBERVALUE(Table_Query_from_MF_DSNP62[[#This Row],[CL_GL_ACCT_TO18]]))</f>
        <v>1</v>
      </c>
      <c r="IY203" s="33" t="b">
        <f>AND($A$2&gt;=_xlfn.NUMBERVALUE(Table_Query_from_MF_DSNP62[[#This Row],[CL_GL_ACCT_FR19]]),$A$2&lt;=_xlfn.NUMBERVALUE(Table_Query_from_MF_DSNP62[[#This Row],[CL_GL_ACCT_TO19]]))</f>
        <v>1</v>
      </c>
      <c r="IZ203" s="33" t="b">
        <f>AND($A$2&gt;=_xlfn.NUMBERVALUE(Table_Query_from_MF_DSNP62[[#This Row],[CL_GL_ACCT_FR20]]),$A$2&lt;=_xlfn.NUMBERVALUE(Table_Query_from_MF_DSNP62[[#This Row],[CL_GL_ACCT_TO20]]))</f>
        <v>1</v>
      </c>
      <c r="JA203" s="33" t="b">
        <f>AND($A$2&gt;=_xlfn.NUMBERVALUE(Table_Query_from_MF_DSNP62[[#This Row],[CL_GL_ACCT_FR21]]),$A$2&lt;=_xlfn.NUMBERVALUE(Table_Query_from_MF_DSNP62[[#This Row],[CL_GL_ACCT_TO21]]))</f>
        <v>1</v>
      </c>
      <c r="JB203" s="33" t="b">
        <f>AND($A$2&gt;=_xlfn.NUMBERVALUE(Table_Query_from_MF_DSNP62[[#This Row],[CL_GL_ACCT_FR22]]),$A$2&lt;=_xlfn.NUMBERVALUE(Table_Query_from_MF_DSNP62[[#This Row],[CL_GL_ACCT_TO22]]))</f>
        <v>1</v>
      </c>
      <c r="JC203" s="33" t="b">
        <f>AND($A$2&gt;=_xlfn.NUMBERVALUE(Table_Query_from_MF_DSNP62[[#This Row],[CL_GL_ACCT_FR23]]),$A$2&lt;=_xlfn.NUMBERVALUE(Table_Query_from_MF_DSNP62[[#This Row],[CL_GL_ACCT_TO23]]))</f>
        <v>1</v>
      </c>
      <c r="JD203" s="33" t="b">
        <f>AND($A$2&gt;=_xlfn.NUMBERVALUE(Table_Query_from_MF_DSNP62[[#This Row],[CL_GL_ACCT_FR24]]),$A$2&lt;=_xlfn.NUMBERVALUE(Table_Query_from_MF_DSNP62[[#This Row],[CL_GL_ACCT_TO24]]))</f>
        <v>1</v>
      </c>
      <c r="JE203" s="33" t="b">
        <f>AND($A$2&gt;=_xlfn.NUMBERVALUE(Table_Query_from_MF_DSNP62[[#This Row],[CL_GL_ACCT_FR25]]),$A$2&lt;=_xlfn.NUMBERVALUE(Table_Query_from_MF_DSNP62[[#This Row],[CL_GL_ACCT_TO25]]))</f>
        <v>1</v>
      </c>
      <c r="JF203" s="33" t="b">
        <f>OR(Table_Query_from_MF_DSNP62[[#This Row],[PairA]:[PairO]])</f>
        <v>1</v>
      </c>
      <c r="JG203" s="33">
        <f>_xlfn.IFNA(MATCH(TRUE,Table_Query_from_MF_DSNP62[[#This Row],[PairA]:[PairO]],0),"none")</f>
        <v>4</v>
      </c>
      <c r="JH203" s="33" t="b">
        <f>AND($B$2&gt;=_xlfn.NUMBERVALUE(Table_Query_from_MF_DSNP62[[#This Row],[CL_CMP_OBJ_FR1]]),$B$2&lt;=_xlfn.NUMBERVALUE(Table_Query_from_MF_DSNP62[[#This Row],[CL_CMP_OBJ_TO1]]))</f>
        <v>0</v>
      </c>
      <c r="JI203" s="33" t="b">
        <f>AND($B$2&gt;=_xlfn.NUMBERVALUE(Table_Query_from_MF_DSNP62[[#This Row],[CL_CMP_OBJ_FR2]]),$B$2&lt;=_xlfn.NUMBERVALUE(Table_Query_from_MF_DSNP62[[#This Row],[CL_CMP_OBJ_TO2]]))</f>
        <v>0</v>
      </c>
      <c r="JJ203" s="33" t="b">
        <f>AND($B$2&gt;=_xlfn.NUMBERVALUE(Table_Query_from_MF_DSNP62[[#This Row],[CL_CMP_OBJ_FR3]]),$B$2&lt;=_xlfn.NUMBERVALUE(Table_Query_from_MF_DSNP62[[#This Row],[CL_CMP_OBJ_TO3]]))</f>
        <v>0</v>
      </c>
      <c r="JK203" s="33" t="b">
        <f>AND($B$2&gt;=_xlfn.NUMBERVALUE(Table_Query_from_MF_DSNP62[[#This Row],[CL_CMP_OBJ_FR4]]),$B$2&lt;=_xlfn.NUMBERVALUE(Table_Query_from_MF_DSNP62[[#This Row],[CL_CMP_OBJ_TO4]]))</f>
        <v>1</v>
      </c>
      <c r="JL203" s="33" t="b">
        <f>AND($B$2&gt;=_xlfn.NUMBERVALUE(Table_Query_from_MF_DSNP62[[#This Row],[CL_CMP_OBJ_FR5]]),$B$2&lt;=_xlfn.NUMBERVALUE(Table_Query_from_MF_DSNP62[[#This Row],[CL_CMP_OBJ_TO5]]))</f>
        <v>1</v>
      </c>
      <c r="JM203" s="33" t="b">
        <f>AND($B$2&gt;=_xlfn.NUMBERVALUE(Table_Query_from_MF_DSNP62[[#This Row],[CL_CMP_OBJ_FR6]]),$B$2&lt;=_xlfn.NUMBERVALUE(Table_Query_from_MF_DSNP62[[#This Row],[CL_CMP_OBJ_TO6]]))</f>
        <v>1</v>
      </c>
      <c r="JN203" s="33" t="b">
        <f>AND($B$2&gt;=_xlfn.NUMBERVALUE(Table_Query_from_MF_DSNP62[[#This Row],[CL_CMP_OBJ_FR7]]),$B$2&lt;=_xlfn.NUMBERVALUE(Table_Query_from_MF_DSNP62[[#This Row],[CL_CMP_OBJ_TO7]]))</f>
        <v>1</v>
      </c>
      <c r="JO203" s="33" t="b">
        <f>AND($B$2&gt;=_xlfn.NUMBERVALUE(Table_Query_from_MF_DSNP62[[#This Row],[CL_CMP_OBJ_FR8]]),$B$2&lt;=_xlfn.NUMBERVALUE(Table_Query_from_MF_DSNP62[[#This Row],[CL_CMP_OBJ_TO8]]))</f>
        <v>1</v>
      </c>
      <c r="JP203" s="33" t="b">
        <f>AND($B$2&gt;=_xlfn.NUMBERVALUE(Table_Query_from_MF_DSNP62[[#This Row],[CL_CMP_OBJ_FR9]]),$B$2&lt;=_xlfn.NUMBERVALUE(Table_Query_from_MF_DSNP62[[#This Row],[CL_CMP_OBJ_TO9]]))</f>
        <v>1</v>
      </c>
      <c r="JQ203" s="33" t="b">
        <f>AND($B$2&gt;=_xlfn.NUMBERVALUE(Table_Query_from_MF_DSNP62[[#This Row],[CL_CMP_OBJ_FR10]]),$B$2&lt;=_xlfn.NUMBERVALUE(Table_Query_from_MF_DSNP62[[#This Row],[CL_CMP_OBJ_TO10]]))</f>
        <v>1</v>
      </c>
      <c r="JR203" s="33" t="b">
        <f>AND($B$2&gt;=_xlfn.NUMBERVALUE(Table_Query_from_MF_DSNP62[[#This Row],[CL_CMP_OBJ_FR11]]),$B$2&lt;=_xlfn.NUMBERVALUE(Table_Query_from_MF_DSNP62[[#This Row],[CL_CMP_OBJ_TO11]]))</f>
        <v>1</v>
      </c>
      <c r="JS203" s="33" t="b">
        <f>AND($B$2&gt;=_xlfn.NUMBERVALUE(Table_Query_from_MF_DSNP62[[#This Row],[CL_CMP_OBJ_FR12]]),$B$2&lt;=_xlfn.NUMBERVALUE(Table_Query_from_MF_DSNP62[[#This Row],[CL_CMP_OBJ_TO12]]))</f>
        <v>1</v>
      </c>
      <c r="JT203" s="33" t="b">
        <f>AND($B$2&gt;=_xlfn.NUMBERVALUE(Table_Query_from_MF_DSNP62[[#This Row],[CL_CMP_OBJ_FR13]]),$B$2&lt;=_xlfn.NUMBERVALUE(Table_Query_from_MF_DSNP62[[#This Row],[CL_CMP_OBJ_TO13]]))</f>
        <v>1</v>
      </c>
      <c r="JU203" s="33" t="b">
        <f>AND($B$2&gt;=_xlfn.NUMBERVALUE(Table_Query_from_MF_DSNP62[[#This Row],[CL_CMP_OBJ_FR14]]),$B$2&lt;=_xlfn.NUMBERVALUE(Table_Query_from_MF_DSNP62[[#This Row],[CL_CMP_OBJ_TO14]]))</f>
        <v>1</v>
      </c>
      <c r="JV203" s="33" t="b">
        <f>AND($B$2&gt;=_xlfn.NUMBERVALUE(Table_Query_from_MF_DSNP62[[#This Row],[CL_CMP_OBJ_FR15]]),$B$2&lt;=_xlfn.NUMBERVALUE(Table_Query_from_MF_DSNP62[[#This Row],[CL_CMP_OBJ_TO15]]))</f>
        <v>1</v>
      </c>
    </row>
    <row r="204" spans="1:282" x14ac:dyDescent="0.25">
      <c r="A204" t="b">
        <f>OR(,Table_Query_from_MF_DSNP62[[#This Row],[Desired GL included as "hard-coded" GL?]],Table_Query_from_MF_DSNP62[[#This Row],[Desired GL included as "Open GL"?]])</f>
        <v>1</v>
      </c>
      <c r="B204" t="b">
        <f>Table_Query_from_MF_DSNP62[[#This Row],[Desired CObj included as "Open CObj"?]]</f>
        <v>1</v>
      </c>
      <c r="C204" t="s">
        <v>1043</v>
      </c>
      <c r="D204" t="s">
        <v>1704</v>
      </c>
      <c r="E204" t="s">
        <v>8</v>
      </c>
      <c r="F204" s="24" t="s">
        <v>411</v>
      </c>
      <c r="G204" t="s">
        <v>13</v>
      </c>
      <c r="H204" s="24" t="s">
        <v>444</v>
      </c>
      <c r="I204" t="s">
        <v>444</v>
      </c>
      <c r="J204" s="24" t="s">
        <v>444</v>
      </c>
      <c r="K204" t="s">
        <v>444</v>
      </c>
      <c r="L204" s="24" t="s">
        <v>444</v>
      </c>
      <c r="M204" t="s">
        <v>444</v>
      </c>
      <c r="N204" t="s">
        <v>444</v>
      </c>
      <c r="O204" t="s">
        <v>442</v>
      </c>
      <c r="P204" t="s">
        <v>444</v>
      </c>
      <c r="Q204" t="s">
        <v>15</v>
      </c>
      <c r="R204" t="s">
        <v>444</v>
      </c>
      <c r="S204" t="s">
        <v>442</v>
      </c>
      <c r="T204" t="s">
        <v>447</v>
      </c>
      <c r="U204" t="s">
        <v>444</v>
      </c>
      <c r="V204" t="s">
        <v>444</v>
      </c>
      <c r="W204" t="s">
        <v>447</v>
      </c>
      <c r="X204" t="s">
        <v>444</v>
      </c>
      <c r="Y204" t="s">
        <v>444</v>
      </c>
      <c r="Z204" t="s">
        <v>442</v>
      </c>
      <c r="AA204" t="s">
        <v>442</v>
      </c>
      <c r="AB204" t="s">
        <v>442</v>
      </c>
      <c r="AC204" t="s">
        <v>442</v>
      </c>
      <c r="AD204" t="s">
        <v>442</v>
      </c>
      <c r="AE204" t="s">
        <v>442</v>
      </c>
      <c r="AF204" t="s">
        <v>442</v>
      </c>
      <c r="AG204" t="s">
        <v>442</v>
      </c>
      <c r="AH204" t="s">
        <v>447</v>
      </c>
      <c r="AI204" t="s">
        <v>447</v>
      </c>
      <c r="AJ204" t="s">
        <v>442</v>
      </c>
      <c r="AK204" t="s">
        <v>442</v>
      </c>
      <c r="AL204" t="s">
        <v>444</v>
      </c>
      <c r="AM204" t="s">
        <v>444</v>
      </c>
      <c r="AN204" t="s">
        <v>444</v>
      </c>
      <c r="AO204" t="s">
        <v>444</v>
      </c>
      <c r="AP204" t="s">
        <v>442</v>
      </c>
      <c r="AQ204" t="s">
        <v>528</v>
      </c>
      <c r="AR204" t="s">
        <v>1440</v>
      </c>
      <c r="AS204" t="s">
        <v>162</v>
      </c>
      <c r="AT204" t="s">
        <v>15</v>
      </c>
      <c r="AU204" t="s">
        <v>444</v>
      </c>
      <c r="AV204" t="s">
        <v>442</v>
      </c>
      <c r="AW204" t="s">
        <v>444</v>
      </c>
      <c r="AX204" t="s">
        <v>444</v>
      </c>
      <c r="AY204" t="s">
        <v>444</v>
      </c>
      <c r="AZ204" t="s">
        <v>7</v>
      </c>
      <c r="BA204" t="s">
        <v>478</v>
      </c>
      <c r="BB204" t="s">
        <v>444</v>
      </c>
      <c r="BC204" t="s">
        <v>444</v>
      </c>
      <c r="BD204" t="s">
        <v>1359</v>
      </c>
      <c r="BE204" t="s">
        <v>444</v>
      </c>
      <c r="BF204" t="s">
        <v>1360</v>
      </c>
      <c r="BG204" t="s">
        <v>444</v>
      </c>
      <c r="BH204" t="s">
        <v>444</v>
      </c>
      <c r="BI204" t="s">
        <v>444</v>
      </c>
      <c r="BJ204" t="s">
        <v>444</v>
      </c>
      <c r="BK204" t="s">
        <v>444</v>
      </c>
      <c r="BL204" t="s">
        <v>444</v>
      </c>
      <c r="BM204" t="s">
        <v>444</v>
      </c>
      <c r="BN204" t="s">
        <v>444</v>
      </c>
      <c r="BO204" t="s">
        <v>444</v>
      </c>
      <c r="BP204" t="s">
        <v>444</v>
      </c>
      <c r="BQ204" t="s">
        <v>740</v>
      </c>
      <c r="BR204" t="s">
        <v>143</v>
      </c>
      <c r="BS204" t="s">
        <v>444</v>
      </c>
      <c r="BT204" t="s">
        <v>444</v>
      </c>
      <c r="BU204" t="s">
        <v>444</v>
      </c>
      <c r="BV204" t="s">
        <v>444</v>
      </c>
      <c r="BW204" t="s">
        <v>740</v>
      </c>
      <c r="BX204" t="s">
        <v>143</v>
      </c>
      <c r="BY204" t="s">
        <v>444</v>
      </c>
      <c r="BZ204" t="s">
        <v>444</v>
      </c>
      <c r="CA204" t="s">
        <v>444</v>
      </c>
      <c r="CB204" t="s">
        <v>444</v>
      </c>
      <c r="CC204" t="s">
        <v>740</v>
      </c>
      <c r="CD204" t="s">
        <v>143</v>
      </c>
      <c r="CE204" t="s">
        <v>444</v>
      </c>
      <c r="CF204" t="s">
        <v>444</v>
      </c>
      <c r="CG204" t="s">
        <v>444</v>
      </c>
      <c r="CH204" t="s">
        <v>444</v>
      </c>
      <c r="CI204" t="s">
        <v>740</v>
      </c>
      <c r="CJ204" t="s">
        <v>143</v>
      </c>
      <c r="CK204" t="s">
        <v>444</v>
      </c>
      <c r="CL204" t="s">
        <v>444</v>
      </c>
      <c r="CM204" t="s">
        <v>444</v>
      </c>
      <c r="CN204" t="s">
        <v>444</v>
      </c>
      <c r="CO204" t="s">
        <v>740</v>
      </c>
      <c r="CP204" t="s">
        <v>143</v>
      </c>
      <c r="CQ204" t="s">
        <v>444</v>
      </c>
      <c r="CR204" t="s">
        <v>444</v>
      </c>
      <c r="CS204" t="s">
        <v>444</v>
      </c>
      <c r="CT204" t="s">
        <v>444</v>
      </c>
      <c r="CU204" t="s">
        <v>444</v>
      </c>
      <c r="CV204" t="s">
        <v>2738</v>
      </c>
      <c r="CW204" t="s">
        <v>2736</v>
      </c>
      <c r="CX204" t="s">
        <v>2737</v>
      </c>
      <c r="CY204" t="s">
        <v>1698</v>
      </c>
      <c r="CZ204" t="s">
        <v>444</v>
      </c>
      <c r="DA204" t="s">
        <v>444</v>
      </c>
      <c r="DB204" t="s">
        <v>444</v>
      </c>
      <c r="DC204" t="s">
        <v>444</v>
      </c>
      <c r="DD204" t="s">
        <v>444</v>
      </c>
      <c r="DE204" t="s">
        <v>444</v>
      </c>
      <c r="DF204" t="s">
        <v>444</v>
      </c>
      <c r="DG204" t="s">
        <v>444</v>
      </c>
      <c r="DH204" t="s">
        <v>444</v>
      </c>
      <c r="DI204" t="s">
        <v>3</v>
      </c>
      <c r="DJ204" t="s">
        <v>444</v>
      </c>
      <c r="DK204" t="s">
        <v>444</v>
      </c>
      <c r="DL204" t="s">
        <v>444</v>
      </c>
      <c r="DM204" t="s">
        <v>444</v>
      </c>
      <c r="DN204" t="s">
        <v>444</v>
      </c>
      <c r="DO204" t="s">
        <v>444</v>
      </c>
      <c r="DP204" t="s">
        <v>444</v>
      </c>
      <c r="DQ204" t="s">
        <v>444</v>
      </c>
      <c r="DR204" t="s">
        <v>444</v>
      </c>
      <c r="DS204" t="s">
        <v>444</v>
      </c>
      <c r="DT204" s="24" t="s">
        <v>444</v>
      </c>
      <c r="DU204" s="24" t="s">
        <v>444</v>
      </c>
      <c r="DV204" t="s">
        <v>444</v>
      </c>
      <c r="DW204" t="s">
        <v>444</v>
      </c>
      <c r="DX204" s="24" t="s">
        <v>444</v>
      </c>
      <c r="DY204" s="24" t="s">
        <v>444</v>
      </c>
      <c r="DZ204" t="s">
        <v>444</v>
      </c>
      <c r="EA204" t="s">
        <v>444</v>
      </c>
      <c r="EB204" s="24" t="s">
        <v>444</v>
      </c>
      <c r="EC204" s="24" t="s">
        <v>444</v>
      </c>
      <c r="ED204" t="s">
        <v>444</v>
      </c>
      <c r="EE204" t="s">
        <v>444</v>
      </c>
      <c r="EF204" s="24" t="s">
        <v>444</v>
      </c>
      <c r="EG204" s="24" t="s">
        <v>444</v>
      </c>
      <c r="EH204" t="s">
        <v>444</v>
      </c>
      <c r="EI204" t="s">
        <v>444</v>
      </c>
      <c r="EJ204" s="24" t="s">
        <v>444</v>
      </c>
      <c r="EK204" s="24" t="s">
        <v>444</v>
      </c>
      <c r="EL204" t="s">
        <v>444</v>
      </c>
      <c r="EM204" t="s">
        <v>444</v>
      </c>
      <c r="EN204" s="24" t="s">
        <v>444</v>
      </c>
      <c r="EO204" s="24" t="s">
        <v>444</v>
      </c>
      <c r="EP204" t="s">
        <v>444</v>
      </c>
      <c r="EQ204" t="s">
        <v>444</v>
      </c>
      <c r="ER204" s="24" t="s">
        <v>444</v>
      </c>
      <c r="ES204" s="24" t="s">
        <v>444</v>
      </c>
      <c r="ET204" t="s">
        <v>444</v>
      </c>
      <c r="EU204" t="s">
        <v>444</v>
      </c>
      <c r="EV204" s="24" t="s">
        <v>444</v>
      </c>
      <c r="EW204" s="24" t="s">
        <v>444</v>
      </c>
      <c r="EX204" t="s">
        <v>444</v>
      </c>
      <c r="EY204" t="s">
        <v>444</v>
      </c>
      <c r="EZ204" s="24" t="s">
        <v>444</v>
      </c>
      <c r="FA204" s="24" t="s">
        <v>444</v>
      </c>
      <c r="FB204" t="s">
        <v>444</v>
      </c>
      <c r="FC204" t="s">
        <v>444</v>
      </c>
      <c r="FD204" s="24" t="s">
        <v>444</v>
      </c>
      <c r="FE204" s="24" t="s">
        <v>444</v>
      </c>
      <c r="FF204" t="s">
        <v>444</v>
      </c>
      <c r="FG204" t="s">
        <v>444</v>
      </c>
      <c r="FH204" s="24" t="s">
        <v>444</v>
      </c>
      <c r="FI204" s="24" t="s">
        <v>444</v>
      </c>
      <c r="FJ204" t="s">
        <v>444</v>
      </c>
      <c r="FK204" t="s">
        <v>444</v>
      </c>
      <c r="FL204" s="24" t="s">
        <v>444</v>
      </c>
      <c r="FM204" s="24" t="s">
        <v>444</v>
      </c>
      <c r="FN204" t="s">
        <v>444</v>
      </c>
      <c r="FO204" t="s">
        <v>444</v>
      </c>
      <c r="FP204" s="24" t="s">
        <v>444</v>
      </c>
      <c r="FQ204" s="24" t="s">
        <v>444</v>
      </c>
      <c r="FR204" t="s">
        <v>444</v>
      </c>
      <c r="FS204" t="s">
        <v>444</v>
      </c>
      <c r="FT204" s="24" t="s">
        <v>444</v>
      </c>
      <c r="FU204" s="24" t="s">
        <v>444</v>
      </c>
      <c r="FV204" t="s">
        <v>444</v>
      </c>
      <c r="FW204" t="s">
        <v>444</v>
      </c>
      <c r="FX204" s="24" t="s">
        <v>444</v>
      </c>
      <c r="FY204" s="24" t="s">
        <v>444</v>
      </c>
      <c r="FZ204" t="s">
        <v>444</v>
      </c>
      <c r="GA204" t="s">
        <v>444</v>
      </c>
      <c r="GB204" s="24" t="s">
        <v>444</v>
      </c>
      <c r="GC204" s="24" t="s">
        <v>444</v>
      </c>
      <c r="GD204" t="s">
        <v>444</v>
      </c>
      <c r="GE204" t="s">
        <v>444</v>
      </c>
      <c r="GF204" s="24" t="s">
        <v>444</v>
      </c>
      <c r="GG204" s="24" t="s">
        <v>444</v>
      </c>
      <c r="GH204" t="s">
        <v>15</v>
      </c>
      <c r="GI204" s="24" t="s">
        <v>446</v>
      </c>
      <c r="GJ204" s="24" t="s">
        <v>475</v>
      </c>
      <c r="GK204" t="s">
        <v>481</v>
      </c>
      <c r="GL204" t="s">
        <v>494</v>
      </c>
      <c r="GM204" s="24" t="s">
        <v>495</v>
      </c>
      <c r="GN204" s="24" t="s">
        <v>495</v>
      </c>
      <c r="GO204" t="s">
        <v>496</v>
      </c>
      <c r="GP204" t="s">
        <v>496</v>
      </c>
      <c r="GQ204" s="24" t="s">
        <v>499</v>
      </c>
      <c r="GR204" s="24" t="s">
        <v>499</v>
      </c>
      <c r="GS204" t="s">
        <v>502</v>
      </c>
      <c r="GT204" t="s">
        <v>248</v>
      </c>
      <c r="GU204" s="24" t="s">
        <v>479</v>
      </c>
      <c r="GV204" s="24" t="s">
        <v>1399</v>
      </c>
      <c r="GW204" t="s">
        <v>444</v>
      </c>
      <c r="GX204" t="s">
        <v>444</v>
      </c>
      <c r="GY204" s="24" t="s">
        <v>444</v>
      </c>
      <c r="GZ204" s="24" t="s">
        <v>444</v>
      </c>
      <c r="HA204" t="s">
        <v>444</v>
      </c>
      <c r="HB204" t="s">
        <v>444</v>
      </c>
      <c r="HC204" s="24" t="s">
        <v>444</v>
      </c>
      <c r="HD204" s="24" t="s">
        <v>444</v>
      </c>
      <c r="HE204" t="s">
        <v>444</v>
      </c>
      <c r="HF204" t="s">
        <v>444</v>
      </c>
      <c r="HG204" s="24" t="s">
        <v>444</v>
      </c>
      <c r="HH204" s="24" t="s">
        <v>444</v>
      </c>
      <c r="HI204" t="s">
        <v>444</v>
      </c>
      <c r="HJ204" t="s">
        <v>444</v>
      </c>
      <c r="HK204" s="24" t="s">
        <v>444</v>
      </c>
      <c r="HL204" s="24" t="s">
        <v>444</v>
      </c>
      <c r="HM204" t="s">
        <v>444</v>
      </c>
      <c r="HN204" t="s">
        <v>444</v>
      </c>
      <c r="HO204" s="24" t="s">
        <v>444</v>
      </c>
      <c r="HP204" s="24" t="s">
        <v>444</v>
      </c>
      <c r="HQ204" t="s">
        <v>444</v>
      </c>
      <c r="HR204" t="s">
        <v>444</v>
      </c>
      <c r="HS204" s="24" t="s">
        <v>444</v>
      </c>
      <c r="HT204" s="24" t="s">
        <v>444</v>
      </c>
      <c r="HU204" t="s">
        <v>444</v>
      </c>
      <c r="HV204" t="s">
        <v>444</v>
      </c>
      <c r="HW204" s="24" t="s">
        <v>444</v>
      </c>
      <c r="HX204" s="24" t="s">
        <v>444</v>
      </c>
      <c r="HY204" t="s">
        <v>444</v>
      </c>
      <c r="HZ204" t="s">
        <v>444</v>
      </c>
      <c r="IA204" t="s">
        <v>2738</v>
      </c>
      <c r="IB204" t="s">
        <v>2736</v>
      </c>
      <c r="IC204" t="s">
        <v>3023</v>
      </c>
      <c r="ID204" s="33" t="b" cm="1">
        <f t="array" ref="ID204">_xlfn.IFNA(MATCH($A$2,_xlfn.NUMBERVALUE(Table_Query_from_MF_DSNP62[[#This Row],[CL_GLACCT_DR1]:[CL_GLACCT_CR4]]),0),0)&gt;=1</f>
        <v>1</v>
      </c>
      <c r="IE204" s="33" t="b">
        <f>OR(Table_Query_from_MF_DSNP62[[#This Row],[Pair1]:[Pair25]])</f>
        <v>1</v>
      </c>
      <c r="IF204" s="33">
        <f>_xlfn.IFNA(MATCH(TRUE,Table_Query_from_MF_DSNP62[[#This Row],[Pair1]:[Pair25]],0),"none")</f>
        <v>1</v>
      </c>
      <c r="IG204" s="33" t="b">
        <f>AND($A$2&gt;=_xlfn.NUMBERVALUE(Table_Query_from_MF_DSNP62[[#This Row],[CL_GL_ACCT_FR1]]),$A$2&lt;=_xlfn.NUMBERVALUE(Table_Query_from_MF_DSNP62[[#This Row],[CL_GL_ACCT_TO1]]))</f>
        <v>1</v>
      </c>
      <c r="IH204" s="33" t="b">
        <f>AND($A$2&gt;=_xlfn.NUMBERVALUE(Table_Query_from_MF_DSNP62[[#This Row],[CL_GL_ACCT_FR2]]),$A$2&lt;=_xlfn.NUMBERVALUE(Table_Query_from_MF_DSNP62[[#This Row],[CL_GL_ACCT_TO2]]))</f>
        <v>1</v>
      </c>
      <c r="II204" s="33" t="b">
        <f>AND($A$2&gt;=_xlfn.NUMBERVALUE(Table_Query_from_MF_DSNP62[[#This Row],[CL_GL_ACCT_FR3]]),$A$2&lt;=_xlfn.NUMBERVALUE(Table_Query_from_MF_DSNP62[[#This Row],[CL_GL_ACCT_TO3]]))</f>
        <v>1</v>
      </c>
      <c r="IJ204" s="33" t="b">
        <f>AND($A$2&gt;=_xlfn.NUMBERVALUE(Table_Query_from_MF_DSNP62[[#This Row],[CL_GL_ACCT_FR4]]),$A$2&lt;=_xlfn.NUMBERVALUE(Table_Query_from_MF_DSNP62[[#This Row],[CL_GL_ACCT_TO4]]))</f>
        <v>1</v>
      </c>
      <c r="IK204" s="33" t="b">
        <f>AND($A$2&gt;=_xlfn.NUMBERVALUE(Table_Query_from_MF_DSNP62[[#This Row],[CL_GL_ACCT_FR5]]),$A$2&lt;=_xlfn.NUMBERVALUE(Table_Query_from_MF_DSNP62[[#This Row],[CL_GL_ACCT_TO5]]))</f>
        <v>1</v>
      </c>
      <c r="IL204" s="33" t="b">
        <f>AND($A$2&gt;=_xlfn.NUMBERVALUE(Table_Query_from_MF_DSNP62[[#This Row],[CL_GL_ACCT_FR6]]),$A$2&lt;=_xlfn.NUMBERVALUE(Table_Query_from_MF_DSNP62[[#This Row],[CL_GL_ACCT_TO6]]))</f>
        <v>1</v>
      </c>
      <c r="IM204" s="33" t="b">
        <f>AND($A$2&gt;=_xlfn.NUMBERVALUE(Table_Query_from_MF_DSNP62[[#This Row],[CL_GL_ACCT_FR7]]),$A$2&lt;=_xlfn.NUMBERVALUE(Table_Query_from_MF_DSNP62[[#This Row],[CL_GL_ACCT_TO7]]))</f>
        <v>1</v>
      </c>
      <c r="IN204" s="33" t="b">
        <f>AND($A$2&gt;=_xlfn.NUMBERVALUE(Table_Query_from_MF_DSNP62[[#This Row],[CL_GL_ACCT_FR8]]),$A$2&lt;=_xlfn.NUMBERVALUE(Table_Query_from_MF_DSNP62[[#This Row],[CL_GL_ACCT_TO8]]))</f>
        <v>1</v>
      </c>
      <c r="IO204" s="33" t="b">
        <f>AND($A$2&gt;=_xlfn.NUMBERVALUE(Table_Query_from_MF_DSNP62[[#This Row],[CL_GL_ACCT_FR9]]),$A$2&lt;=_xlfn.NUMBERVALUE(Table_Query_from_MF_DSNP62[[#This Row],[CL_GL_ACCT_TO9]]))</f>
        <v>1</v>
      </c>
      <c r="IP204" s="33" t="b">
        <f>AND($A$2&gt;=_xlfn.NUMBERVALUE(Table_Query_from_MF_DSNP62[[#This Row],[CL_GL_ACCT_FR10]]),$A$2&lt;=_xlfn.NUMBERVALUE(Table_Query_from_MF_DSNP62[[#This Row],[CL_GL_ACCT_TO10]]))</f>
        <v>1</v>
      </c>
      <c r="IQ204" s="33" t="b">
        <f>AND($A$2&gt;=_xlfn.NUMBERVALUE(Table_Query_from_MF_DSNP62[[#This Row],[CL_GL_ACCT_FR11]]),$A$2&lt;=_xlfn.NUMBERVALUE(Table_Query_from_MF_DSNP62[[#This Row],[CL_GL_ACCT_TO11]]))</f>
        <v>1</v>
      </c>
      <c r="IR204" s="33" t="b">
        <f>AND($A$2&gt;=_xlfn.NUMBERVALUE(Table_Query_from_MF_DSNP62[[#This Row],[CL_GL_ACCT_FR12]]),$A$2&lt;=_xlfn.NUMBERVALUE(Table_Query_from_MF_DSNP62[[#This Row],[CL_GL_ACCT_TO12]]))</f>
        <v>1</v>
      </c>
      <c r="IS204" s="33" t="b">
        <f>AND($A$2&gt;=_xlfn.NUMBERVALUE(Table_Query_from_MF_DSNP62[[#This Row],[CL_GL_ACCT_FR13]]),$A$2&lt;=_xlfn.NUMBERVALUE(Table_Query_from_MF_DSNP62[[#This Row],[CL_GL_ACCT_TO13]]))</f>
        <v>1</v>
      </c>
      <c r="IT204" s="33" t="b">
        <f>AND($A$2&gt;=_xlfn.NUMBERVALUE(Table_Query_from_MF_DSNP62[[#This Row],[CL_GL_ACCT_FR14]]),$A$2&lt;=_xlfn.NUMBERVALUE(Table_Query_from_MF_DSNP62[[#This Row],[CL_GL_ACCT_TO14]]))</f>
        <v>1</v>
      </c>
      <c r="IU204" s="33" t="b">
        <f>AND($A$2&gt;=_xlfn.NUMBERVALUE(Table_Query_from_MF_DSNP62[[#This Row],[CL_GL_ACCT_FR15]]),$A$2&lt;=_xlfn.NUMBERVALUE(Table_Query_from_MF_DSNP62[[#This Row],[CL_GL_ACCT_TO15]]))</f>
        <v>1</v>
      </c>
      <c r="IV204" s="33" t="b">
        <f>AND($A$2&gt;=_xlfn.NUMBERVALUE(Table_Query_from_MF_DSNP62[[#This Row],[CL_GL_ACCT_FR16]]),$A$2&lt;=_xlfn.NUMBERVALUE(Table_Query_from_MF_DSNP62[[#This Row],[CL_GL_ACCT_TO16]]))</f>
        <v>1</v>
      </c>
      <c r="IW204" s="33" t="b">
        <f>AND($A$2&gt;=_xlfn.NUMBERVALUE(Table_Query_from_MF_DSNP62[[#This Row],[CL_GL_ACCT_FR17]]),$A$2&lt;=_xlfn.NUMBERVALUE(Table_Query_from_MF_DSNP62[[#This Row],[CL_GL_ACCT_TO17]]))</f>
        <v>1</v>
      </c>
      <c r="IX204" s="33" t="b">
        <f>AND($A$2&gt;=_xlfn.NUMBERVALUE(Table_Query_from_MF_DSNP62[[#This Row],[CL_GL_ACCT_FR18]]),$A$2&lt;=_xlfn.NUMBERVALUE(Table_Query_from_MF_DSNP62[[#This Row],[CL_GL_ACCT_TO18]]))</f>
        <v>1</v>
      </c>
      <c r="IY204" s="33" t="b">
        <f>AND($A$2&gt;=_xlfn.NUMBERVALUE(Table_Query_from_MF_DSNP62[[#This Row],[CL_GL_ACCT_FR19]]),$A$2&lt;=_xlfn.NUMBERVALUE(Table_Query_from_MF_DSNP62[[#This Row],[CL_GL_ACCT_TO19]]))</f>
        <v>1</v>
      </c>
      <c r="IZ204" s="33" t="b">
        <f>AND($A$2&gt;=_xlfn.NUMBERVALUE(Table_Query_from_MF_DSNP62[[#This Row],[CL_GL_ACCT_FR20]]),$A$2&lt;=_xlfn.NUMBERVALUE(Table_Query_from_MF_DSNP62[[#This Row],[CL_GL_ACCT_TO20]]))</f>
        <v>1</v>
      </c>
      <c r="JA204" s="33" t="b">
        <f>AND($A$2&gt;=_xlfn.NUMBERVALUE(Table_Query_from_MF_DSNP62[[#This Row],[CL_GL_ACCT_FR21]]),$A$2&lt;=_xlfn.NUMBERVALUE(Table_Query_from_MF_DSNP62[[#This Row],[CL_GL_ACCT_TO21]]))</f>
        <v>1</v>
      </c>
      <c r="JB204" s="33" t="b">
        <f>AND($A$2&gt;=_xlfn.NUMBERVALUE(Table_Query_from_MF_DSNP62[[#This Row],[CL_GL_ACCT_FR22]]),$A$2&lt;=_xlfn.NUMBERVALUE(Table_Query_from_MF_DSNP62[[#This Row],[CL_GL_ACCT_TO22]]))</f>
        <v>1</v>
      </c>
      <c r="JC204" s="33" t="b">
        <f>AND($A$2&gt;=_xlfn.NUMBERVALUE(Table_Query_from_MF_DSNP62[[#This Row],[CL_GL_ACCT_FR23]]),$A$2&lt;=_xlfn.NUMBERVALUE(Table_Query_from_MF_DSNP62[[#This Row],[CL_GL_ACCT_TO23]]))</f>
        <v>1</v>
      </c>
      <c r="JD204" s="33" t="b">
        <f>AND($A$2&gt;=_xlfn.NUMBERVALUE(Table_Query_from_MF_DSNP62[[#This Row],[CL_GL_ACCT_FR24]]),$A$2&lt;=_xlfn.NUMBERVALUE(Table_Query_from_MF_DSNP62[[#This Row],[CL_GL_ACCT_TO24]]))</f>
        <v>1</v>
      </c>
      <c r="JE204" s="33" t="b">
        <f>AND($A$2&gt;=_xlfn.NUMBERVALUE(Table_Query_from_MF_DSNP62[[#This Row],[CL_GL_ACCT_FR25]]),$A$2&lt;=_xlfn.NUMBERVALUE(Table_Query_from_MF_DSNP62[[#This Row],[CL_GL_ACCT_TO25]]))</f>
        <v>1</v>
      </c>
      <c r="JF204" s="33" t="b">
        <f>OR(Table_Query_from_MF_DSNP62[[#This Row],[PairA]:[PairO]])</f>
        <v>1</v>
      </c>
      <c r="JG204" s="33">
        <f>_xlfn.IFNA(MATCH(TRUE,Table_Query_from_MF_DSNP62[[#This Row],[PairA]:[PairO]],0),"none")</f>
        <v>8</v>
      </c>
      <c r="JH204" s="33" t="b">
        <f>AND($B$2&gt;=_xlfn.NUMBERVALUE(Table_Query_from_MF_DSNP62[[#This Row],[CL_CMP_OBJ_FR1]]),$B$2&lt;=_xlfn.NUMBERVALUE(Table_Query_from_MF_DSNP62[[#This Row],[CL_CMP_OBJ_TO1]]))</f>
        <v>0</v>
      </c>
      <c r="JI204" s="33" t="b">
        <f>AND($B$2&gt;=_xlfn.NUMBERVALUE(Table_Query_from_MF_DSNP62[[#This Row],[CL_CMP_OBJ_FR2]]),$B$2&lt;=_xlfn.NUMBERVALUE(Table_Query_from_MF_DSNP62[[#This Row],[CL_CMP_OBJ_TO2]]))</f>
        <v>0</v>
      </c>
      <c r="JJ204" s="33" t="b">
        <f>AND($B$2&gt;=_xlfn.NUMBERVALUE(Table_Query_from_MF_DSNP62[[#This Row],[CL_CMP_OBJ_FR3]]),$B$2&lt;=_xlfn.NUMBERVALUE(Table_Query_from_MF_DSNP62[[#This Row],[CL_CMP_OBJ_TO3]]))</f>
        <v>0</v>
      </c>
      <c r="JK204" s="33" t="b">
        <f>AND($B$2&gt;=_xlfn.NUMBERVALUE(Table_Query_from_MF_DSNP62[[#This Row],[CL_CMP_OBJ_FR4]]),$B$2&lt;=_xlfn.NUMBERVALUE(Table_Query_from_MF_DSNP62[[#This Row],[CL_CMP_OBJ_TO4]]))</f>
        <v>0</v>
      </c>
      <c r="JL204" s="33" t="b">
        <f>AND($B$2&gt;=_xlfn.NUMBERVALUE(Table_Query_from_MF_DSNP62[[#This Row],[CL_CMP_OBJ_FR5]]),$B$2&lt;=_xlfn.NUMBERVALUE(Table_Query_from_MF_DSNP62[[#This Row],[CL_CMP_OBJ_TO5]]))</f>
        <v>0</v>
      </c>
      <c r="JM204" s="33" t="b">
        <f>AND($B$2&gt;=_xlfn.NUMBERVALUE(Table_Query_from_MF_DSNP62[[#This Row],[CL_CMP_OBJ_FR6]]),$B$2&lt;=_xlfn.NUMBERVALUE(Table_Query_from_MF_DSNP62[[#This Row],[CL_CMP_OBJ_TO6]]))</f>
        <v>0</v>
      </c>
      <c r="JN204" s="33" t="b">
        <f>AND($B$2&gt;=_xlfn.NUMBERVALUE(Table_Query_from_MF_DSNP62[[#This Row],[CL_CMP_OBJ_FR7]]),$B$2&lt;=_xlfn.NUMBERVALUE(Table_Query_from_MF_DSNP62[[#This Row],[CL_CMP_OBJ_TO7]]))</f>
        <v>0</v>
      </c>
      <c r="JO204" s="33" t="b">
        <f>AND($B$2&gt;=_xlfn.NUMBERVALUE(Table_Query_from_MF_DSNP62[[#This Row],[CL_CMP_OBJ_FR8]]),$B$2&lt;=_xlfn.NUMBERVALUE(Table_Query_from_MF_DSNP62[[#This Row],[CL_CMP_OBJ_TO8]]))</f>
        <v>1</v>
      </c>
      <c r="JP204" s="33" t="b">
        <f>AND($B$2&gt;=_xlfn.NUMBERVALUE(Table_Query_from_MF_DSNP62[[#This Row],[CL_CMP_OBJ_FR9]]),$B$2&lt;=_xlfn.NUMBERVALUE(Table_Query_from_MF_DSNP62[[#This Row],[CL_CMP_OBJ_TO9]]))</f>
        <v>1</v>
      </c>
      <c r="JQ204" s="33" t="b">
        <f>AND($B$2&gt;=_xlfn.NUMBERVALUE(Table_Query_from_MF_DSNP62[[#This Row],[CL_CMP_OBJ_FR10]]),$B$2&lt;=_xlfn.NUMBERVALUE(Table_Query_from_MF_DSNP62[[#This Row],[CL_CMP_OBJ_TO10]]))</f>
        <v>1</v>
      </c>
      <c r="JR204" s="33" t="b">
        <f>AND($B$2&gt;=_xlfn.NUMBERVALUE(Table_Query_from_MF_DSNP62[[#This Row],[CL_CMP_OBJ_FR11]]),$B$2&lt;=_xlfn.NUMBERVALUE(Table_Query_from_MF_DSNP62[[#This Row],[CL_CMP_OBJ_TO11]]))</f>
        <v>1</v>
      </c>
      <c r="JS204" s="33" t="b">
        <f>AND($B$2&gt;=_xlfn.NUMBERVALUE(Table_Query_from_MF_DSNP62[[#This Row],[CL_CMP_OBJ_FR12]]),$B$2&lt;=_xlfn.NUMBERVALUE(Table_Query_from_MF_DSNP62[[#This Row],[CL_CMP_OBJ_TO12]]))</f>
        <v>1</v>
      </c>
      <c r="JT204" s="33" t="b">
        <f>AND($B$2&gt;=_xlfn.NUMBERVALUE(Table_Query_from_MF_DSNP62[[#This Row],[CL_CMP_OBJ_FR13]]),$B$2&lt;=_xlfn.NUMBERVALUE(Table_Query_from_MF_DSNP62[[#This Row],[CL_CMP_OBJ_TO13]]))</f>
        <v>1</v>
      </c>
      <c r="JU204" s="33" t="b">
        <f>AND($B$2&gt;=_xlfn.NUMBERVALUE(Table_Query_from_MF_DSNP62[[#This Row],[CL_CMP_OBJ_FR14]]),$B$2&lt;=_xlfn.NUMBERVALUE(Table_Query_from_MF_DSNP62[[#This Row],[CL_CMP_OBJ_TO14]]))</f>
        <v>1</v>
      </c>
      <c r="JV204" s="33" t="b">
        <f>AND($B$2&gt;=_xlfn.NUMBERVALUE(Table_Query_from_MF_DSNP62[[#This Row],[CL_CMP_OBJ_FR15]]),$B$2&lt;=_xlfn.NUMBERVALUE(Table_Query_from_MF_DSNP62[[#This Row],[CL_CMP_OBJ_TO15]]))</f>
        <v>1</v>
      </c>
    </row>
    <row r="205" spans="1:282" x14ac:dyDescent="0.25">
      <c r="A205" t="b">
        <f>OR(,Table_Query_from_MF_DSNP62[[#This Row],[Desired GL included as "hard-coded" GL?]],Table_Query_from_MF_DSNP62[[#This Row],[Desired GL included as "Open GL"?]])</f>
        <v>1</v>
      </c>
      <c r="B205" t="b">
        <f>Table_Query_from_MF_DSNP62[[#This Row],[Desired CObj included as "Open CObj"?]]</f>
        <v>1</v>
      </c>
      <c r="C205" t="s">
        <v>371</v>
      </c>
      <c r="D205" t="s">
        <v>1705</v>
      </c>
      <c r="E205" t="s">
        <v>8</v>
      </c>
      <c r="F205" s="24" t="s">
        <v>13</v>
      </c>
      <c r="G205" t="s">
        <v>411</v>
      </c>
      <c r="H205" s="24" t="s">
        <v>444</v>
      </c>
      <c r="I205" t="s">
        <v>444</v>
      </c>
      <c r="J205" s="24" t="s">
        <v>444</v>
      </c>
      <c r="K205" t="s">
        <v>444</v>
      </c>
      <c r="L205" s="24" t="s">
        <v>444</v>
      </c>
      <c r="M205" t="s">
        <v>444</v>
      </c>
      <c r="N205" t="s">
        <v>444</v>
      </c>
      <c r="O205" t="s">
        <v>442</v>
      </c>
      <c r="P205" t="s">
        <v>444</v>
      </c>
      <c r="Q205" t="s">
        <v>15</v>
      </c>
      <c r="R205" t="s">
        <v>444</v>
      </c>
      <c r="S205" t="s">
        <v>442</v>
      </c>
      <c r="T205" t="s">
        <v>447</v>
      </c>
      <c r="U205" t="s">
        <v>444</v>
      </c>
      <c r="V205" t="s">
        <v>444</v>
      </c>
      <c r="W205" t="s">
        <v>447</v>
      </c>
      <c r="X205" t="s">
        <v>444</v>
      </c>
      <c r="Y205" t="s">
        <v>444</v>
      </c>
      <c r="Z205" t="s">
        <v>442</v>
      </c>
      <c r="AA205" t="s">
        <v>442</v>
      </c>
      <c r="AB205" t="s">
        <v>442</v>
      </c>
      <c r="AC205" t="s">
        <v>442</v>
      </c>
      <c r="AD205" t="s">
        <v>442</v>
      </c>
      <c r="AE205" t="s">
        <v>442</v>
      </c>
      <c r="AF205" t="s">
        <v>442</v>
      </c>
      <c r="AG205" t="s">
        <v>442</v>
      </c>
      <c r="AH205" t="s">
        <v>447</v>
      </c>
      <c r="AI205" t="s">
        <v>447</v>
      </c>
      <c r="AJ205" t="s">
        <v>442</v>
      </c>
      <c r="AK205" t="s">
        <v>442</v>
      </c>
      <c r="AL205" t="s">
        <v>444</v>
      </c>
      <c r="AM205" t="s">
        <v>444</v>
      </c>
      <c r="AN205" t="s">
        <v>444</v>
      </c>
      <c r="AO205" t="s">
        <v>444</v>
      </c>
      <c r="AP205" t="s">
        <v>442</v>
      </c>
      <c r="AQ205" t="s">
        <v>528</v>
      </c>
      <c r="AR205" t="s">
        <v>1440</v>
      </c>
      <c r="AS205" t="s">
        <v>162</v>
      </c>
      <c r="AT205" t="s">
        <v>15</v>
      </c>
      <c r="AU205" t="s">
        <v>444</v>
      </c>
      <c r="AV205" t="s">
        <v>442</v>
      </c>
      <c r="AW205" t="s">
        <v>444</v>
      </c>
      <c r="AX205" t="s">
        <v>444</v>
      </c>
      <c r="AY205" t="s">
        <v>444</v>
      </c>
      <c r="AZ205" t="s">
        <v>7</v>
      </c>
      <c r="BA205" t="s">
        <v>478</v>
      </c>
      <c r="BB205" t="s">
        <v>444</v>
      </c>
      <c r="BC205" t="s">
        <v>444</v>
      </c>
      <c r="BD205" t="s">
        <v>1359</v>
      </c>
      <c r="BE205" t="s">
        <v>444</v>
      </c>
      <c r="BF205" t="s">
        <v>1360</v>
      </c>
      <c r="BG205" t="s">
        <v>444</v>
      </c>
      <c r="BH205" t="s">
        <v>444</v>
      </c>
      <c r="BI205" t="s">
        <v>444</v>
      </c>
      <c r="BJ205" t="s">
        <v>444</v>
      </c>
      <c r="BK205" t="s">
        <v>444</v>
      </c>
      <c r="BL205" t="s">
        <v>444</v>
      </c>
      <c r="BM205" t="s">
        <v>444</v>
      </c>
      <c r="BN205" t="s">
        <v>444</v>
      </c>
      <c r="BO205" t="s">
        <v>444</v>
      </c>
      <c r="BP205" t="s">
        <v>444</v>
      </c>
      <c r="BQ205" t="s">
        <v>1360</v>
      </c>
      <c r="BR205" t="s">
        <v>143</v>
      </c>
      <c r="BS205" t="s">
        <v>444</v>
      </c>
      <c r="BT205" t="s">
        <v>444</v>
      </c>
      <c r="BU205" t="s">
        <v>444</v>
      </c>
      <c r="BV205" t="s">
        <v>444</v>
      </c>
      <c r="BW205" t="s">
        <v>1360</v>
      </c>
      <c r="BX205" t="s">
        <v>143</v>
      </c>
      <c r="BY205" t="s">
        <v>444</v>
      </c>
      <c r="BZ205" t="s">
        <v>444</v>
      </c>
      <c r="CA205" t="s">
        <v>444</v>
      </c>
      <c r="CB205" t="s">
        <v>444</v>
      </c>
      <c r="CC205" t="s">
        <v>1360</v>
      </c>
      <c r="CD205" t="s">
        <v>143</v>
      </c>
      <c r="CE205" t="s">
        <v>444</v>
      </c>
      <c r="CF205" t="s">
        <v>444</v>
      </c>
      <c r="CG205" t="s">
        <v>444</v>
      </c>
      <c r="CH205" t="s">
        <v>444</v>
      </c>
      <c r="CI205" t="s">
        <v>1360</v>
      </c>
      <c r="CJ205" t="s">
        <v>143</v>
      </c>
      <c r="CK205" t="s">
        <v>444</v>
      </c>
      <c r="CL205" t="s">
        <v>444</v>
      </c>
      <c r="CM205" t="s">
        <v>444</v>
      </c>
      <c r="CN205" t="s">
        <v>444</v>
      </c>
      <c r="CO205" t="s">
        <v>1360</v>
      </c>
      <c r="CP205" t="s">
        <v>143</v>
      </c>
      <c r="CQ205" t="s">
        <v>444</v>
      </c>
      <c r="CR205" t="s">
        <v>444</v>
      </c>
      <c r="CS205" t="s">
        <v>444</v>
      </c>
      <c r="CT205" t="s">
        <v>444</v>
      </c>
      <c r="CU205" t="s">
        <v>444</v>
      </c>
      <c r="CV205" t="s">
        <v>2738</v>
      </c>
      <c r="CW205" t="s">
        <v>2736</v>
      </c>
      <c r="CX205" t="s">
        <v>2737</v>
      </c>
      <c r="CY205" t="s">
        <v>1698</v>
      </c>
      <c r="CZ205" t="s">
        <v>444</v>
      </c>
      <c r="DA205" t="s">
        <v>444</v>
      </c>
      <c r="DB205" t="s">
        <v>444</v>
      </c>
      <c r="DC205" t="s">
        <v>444</v>
      </c>
      <c r="DD205" t="s">
        <v>444</v>
      </c>
      <c r="DE205" t="s">
        <v>444</v>
      </c>
      <c r="DF205" t="s">
        <v>444</v>
      </c>
      <c r="DG205" t="s">
        <v>444</v>
      </c>
      <c r="DH205" t="s">
        <v>444</v>
      </c>
      <c r="DI205" t="s">
        <v>3</v>
      </c>
      <c r="DJ205" t="s">
        <v>444</v>
      </c>
      <c r="DK205" t="s">
        <v>444</v>
      </c>
      <c r="DL205" t="s">
        <v>444</v>
      </c>
      <c r="DM205" t="s">
        <v>444</v>
      </c>
      <c r="DN205" t="s">
        <v>444</v>
      </c>
      <c r="DO205" t="s">
        <v>444</v>
      </c>
      <c r="DP205" t="s">
        <v>444</v>
      </c>
      <c r="DQ205" t="s">
        <v>444</v>
      </c>
      <c r="DR205" t="s">
        <v>444</v>
      </c>
      <c r="DS205" t="s">
        <v>444</v>
      </c>
      <c r="DT205" s="24" t="s">
        <v>444</v>
      </c>
      <c r="DU205" s="24" t="s">
        <v>444</v>
      </c>
      <c r="DV205" t="s">
        <v>444</v>
      </c>
      <c r="DW205" t="s">
        <v>444</v>
      </c>
      <c r="DX205" s="24" t="s">
        <v>444</v>
      </c>
      <c r="DY205" s="24" t="s">
        <v>444</v>
      </c>
      <c r="DZ205" t="s">
        <v>444</v>
      </c>
      <c r="EA205" t="s">
        <v>444</v>
      </c>
      <c r="EB205" s="24" t="s">
        <v>444</v>
      </c>
      <c r="EC205" s="24" t="s">
        <v>444</v>
      </c>
      <c r="ED205" t="s">
        <v>444</v>
      </c>
      <c r="EE205" t="s">
        <v>444</v>
      </c>
      <c r="EF205" s="24" t="s">
        <v>444</v>
      </c>
      <c r="EG205" s="24" t="s">
        <v>444</v>
      </c>
      <c r="EH205" t="s">
        <v>444</v>
      </c>
      <c r="EI205" t="s">
        <v>444</v>
      </c>
      <c r="EJ205" s="24" t="s">
        <v>444</v>
      </c>
      <c r="EK205" s="24" t="s">
        <v>444</v>
      </c>
      <c r="EL205" t="s">
        <v>444</v>
      </c>
      <c r="EM205" t="s">
        <v>444</v>
      </c>
      <c r="EN205" s="24" t="s">
        <v>444</v>
      </c>
      <c r="EO205" s="24" t="s">
        <v>444</v>
      </c>
      <c r="EP205" t="s">
        <v>444</v>
      </c>
      <c r="EQ205" t="s">
        <v>444</v>
      </c>
      <c r="ER205" s="24" t="s">
        <v>444</v>
      </c>
      <c r="ES205" s="24" t="s">
        <v>444</v>
      </c>
      <c r="ET205" t="s">
        <v>444</v>
      </c>
      <c r="EU205" t="s">
        <v>444</v>
      </c>
      <c r="EV205" s="24" t="s">
        <v>444</v>
      </c>
      <c r="EW205" s="24" t="s">
        <v>444</v>
      </c>
      <c r="EX205" t="s">
        <v>444</v>
      </c>
      <c r="EY205" t="s">
        <v>444</v>
      </c>
      <c r="EZ205" s="24" t="s">
        <v>444</v>
      </c>
      <c r="FA205" s="24" t="s">
        <v>444</v>
      </c>
      <c r="FB205" t="s">
        <v>444</v>
      </c>
      <c r="FC205" t="s">
        <v>444</v>
      </c>
      <c r="FD205" s="24" t="s">
        <v>444</v>
      </c>
      <c r="FE205" s="24" t="s">
        <v>444</v>
      </c>
      <c r="FF205" t="s">
        <v>444</v>
      </c>
      <c r="FG205" t="s">
        <v>444</v>
      </c>
      <c r="FH205" s="24" t="s">
        <v>444</v>
      </c>
      <c r="FI205" s="24" t="s">
        <v>444</v>
      </c>
      <c r="FJ205" t="s">
        <v>444</v>
      </c>
      <c r="FK205" t="s">
        <v>444</v>
      </c>
      <c r="FL205" s="24" t="s">
        <v>444</v>
      </c>
      <c r="FM205" s="24" t="s">
        <v>444</v>
      </c>
      <c r="FN205" t="s">
        <v>444</v>
      </c>
      <c r="FO205" t="s">
        <v>444</v>
      </c>
      <c r="FP205" s="24" t="s">
        <v>444</v>
      </c>
      <c r="FQ205" s="24" t="s">
        <v>444</v>
      </c>
      <c r="FR205" t="s">
        <v>444</v>
      </c>
      <c r="FS205" t="s">
        <v>444</v>
      </c>
      <c r="FT205" s="24" t="s">
        <v>444</v>
      </c>
      <c r="FU205" s="24" t="s">
        <v>444</v>
      </c>
      <c r="FV205" t="s">
        <v>444</v>
      </c>
      <c r="FW205" t="s">
        <v>444</v>
      </c>
      <c r="FX205" s="24" t="s">
        <v>444</v>
      </c>
      <c r="FY205" s="24" t="s">
        <v>444</v>
      </c>
      <c r="FZ205" t="s">
        <v>444</v>
      </c>
      <c r="GA205" t="s">
        <v>444</v>
      </c>
      <c r="GB205" s="24" t="s">
        <v>444</v>
      </c>
      <c r="GC205" s="24" t="s">
        <v>444</v>
      </c>
      <c r="GD205" t="s">
        <v>444</v>
      </c>
      <c r="GE205" t="s">
        <v>444</v>
      </c>
      <c r="GF205" s="24" t="s">
        <v>444</v>
      </c>
      <c r="GG205" s="24" t="s">
        <v>444</v>
      </c>
      <c r="GH205" t="s">
        <v>15</v>
      </c>
      <c r="GI205" s="24" t="s">
        <v>446</v>
      </c>
      <c r="GJ205" s="24" t="s">
        <v>475</v>
      </c>
      <c r="GK205" t="s">
        <v>481</v>
      </c>
      <c r="GL205" t="s">
        <v>494</v>
      </c>
      <c r="GM205" s="24" t="s">
        <v>495</v>
      </c>
      <c r="GN205" s="24" t="s">
        <v>495</v>
      </c>
      <c r="GO205" t="s">
        <v>496</v>
      </c>
      <c r="GP205" t="s">
        <v>496</v>
      </c>
      <c r="GQ205" s="24" t="s">
        <v>499</v>
      </c>
      <c r="GR205" s="24" t="s">
        <v>499</v>
      </c>
      <c r="GS205" t="s">
        <v>502</v>
      </c>
      <c r="GT205" t="s">
        <v>248</v>
      </c>
      <c r="GU205" s="24" t="s">
        <v>479</v>
      </c>
      <c r="GV205" s="24" t="s">
        <v>1399</v>
      </c>
      <c r="GW205" t="s">
        <v>444</v>
      </c>
      <c r="GX205" t="s">
        <v>444</v>
      </c>
      <c r="GY205" s="24" t="s">
        <v>444</v>
      </c>
      <c r="GZ205" s="24" t="s">
        <v>444</v>
      </c>
      <c r="HA205" t="s">
        <v>444</v>
      </c>
      <c r="HB205" t="s">
        <v>444</v>
      </c>
      <c r="HC205" s="24" t="s">
        <v>444</v>
      </c>
      <c r="HD205" s="24" t="s">
        <v>444</v>
      </c>
      <c r="HE205" t="s">
        <v>444</v>
      </c>
      <c r="HF205" t="s">
        <v>444</v>
      </c>
      <c r="HG205" s="24" t="s">
        <v>444</v>
      </c>
      <c r="HH205" s="24" t="s">
        <v>444</v>
      </c>
      <c r="HI205" t="s">
        <v>444</v>
      </c>
      <c r="HJ205" t="s">
        <v>444</v>
      </c>
      <c r="HK205" s="24" t="s">
        <v>444</v>
      </c>
      <c r="HL205" s="24" t="s">
        <v>444</v>
      </c>
      <c r="HM205" t="s">
        <v>444</v>
      </c>
      <c r="HN205" t="s">
        <v>444</v>
      </c>
      <c r="HO205" s="24" t="s">
        <v>444</v>
      </c>
      <c r="HP205" s="24" t="s">
        <v>444</v>
      </c>
      <c r="HQ205" t="s">
        <v>444</v>
      </c>
      <c r="HR205" t="s">
        <v>444</v>
      </c>
      <c r="HS205" s="24" t="s">
        <v>444</v>
      </c>
      <c r="HT205" s="24" t="s">
        <v>444</v>
      </c>
      <c r="HU205" t="s">
        <v>444</v>
      </c>
      <c r="HV205" t="s">
        <v>444</v>
      </c>
      <c r="HW205" s="24" t="s">
        <v>444</v>
      </c>
      <c r="HX205" s="24" t="s">
        <v>444</v>
      </c>
      <c r="HY205" t="s">
        <v>444</v>
      </c>
      <c r="HZ205" t="s">
        <v>444</v>
      </c>
      <c r="IA205" t="s">
        <v>2738</v>
      </c>
      <c r="IB205" t="s">
        <v>2736</v>
      </c>
      <c r="IC205" t="s">
        <v>3023</v>
      </c>
      <c r="ID205" s="33" t="b" cm="1">
        <f t="array" ref="ID205">_xlfn.IFNA(MATCH($A$2,_xlfn.NUMBERVALUE(Table_Query_from_MF_DSNP62[[#This Row],[CL_GLACCT_DR1]:[CL_GLACCT_CR4]]),0),0)&gt;=1</f>
        <v>1</v>
      </c>
      <c r="IE205" s="33" t="b">
        <f>OR(Table_Query_from_MF_DSNP62[[#This Row],[Pair1]:[Pair25]])</f>
        <v>1</v>
      </c>
      <c r="IF205" s="33">
        <f>_xlfn.IFNA(MATCH(TRUE,Table_Query_from_MF_DSNP62[[#This Row],[Pair1]:[Pair25]],0),"none")</f>
        <v>1</v>
      </c>
      <c r="IG205" s="33" t="b">
        <f>AND($A$2&gt;=_xlfn.NUMBERVALUE(Table_Query_from_MF_DSNP62[[#This Row],[CL_GL_ACCT_FR1]]),$A$2&lt;=_xlfn.NUMBERVALUE(Table_Query_from_MF_DSNP62[[#This Row],[CL_GL_ACCT_TO1]]))</f>
        <v>1</v>
      </c>
      <c r="IH205" s="33" t="b">
        <f>AND($A$2&gt;=_xlfn.NUMBERVALUE(Table_Query_from_MF_DSNP62[[#This Row],[CL_GL_ACCT_FR2]]),$A$2&lt;=_xlfn.NUMBERVALUE(Table_Query_from_MF_DSNP62[[#This Row],[CL_GL_ACCT_TO2]]))</f>
        <v>1</v>
      </c>
      <c r="II205" s="33" t="b">
        <f>AND($A$2&gt;=_xlfn.NUMBERVALUE(Table_Query_from_MF_DSNP62[[#This Row],[CL_GL_ACCT_FR3]]),$A$2&lt;=_xlfn.NUMBERVALUE(Table_Query_from_MF_DSNP62[[#This Row],[CL_GL_ACCT_TO3]]))</f>
        <v>1</v>
      </c>
      <c r="IJ205" s="33" t="b">
        <f>AND($A$2&gt;=_xlfn.NUMBERVALUE(Table_Query_from_MF_DSNP62[[#This Row],[CL_GL_ACCT_FR4]]),$A$2&lt;=_xlfn.NUMBERVALUE(Table_Query_from_MF_DSNP62[[#This Row],[CL_GL_ACCT_TO4]]))</f>
        <v>1</v>
      </c>
      <c r="IK205" s="33" t="b">
        <f>AND($A$2&gt;=_xlfn.NUMBERVALUE(Table_Query_from_MF_DSNP62[[#This Row],[CL_GL_ACCT_FR5]]),$A$2&lt;=_xlfn.NUMBERVALUE(Table_Query_from_MF_DSNP62[[#This Row],[CL_GL_ACCT_TO5]]))</f>
        <v>1</v>
      </c>
      <c r="IL205" s="33" t="b">
        <f>AND($A$2&gt;=_xlfn.NUMBERVALUE(Table_Query_from_MF_DSNP62[[#This Row],[CL_GL_ACCT_FR6]]),$A$2&lt;=_xlfn.NUMBERVALUE(Table_Query_from_MF_DSNP62[[#This Row],[CL_GL_ACCT_TO6]]))</f>
        <v>1</v>
      </c>
      <c r="IM205" s="33" t="b">
        <f>AND($A$2&gt;=_xlfn.NUMBERVALUE(Table_Query_from_MF_DSNP62[[#This Row],[CL_GL_ACCT_FR7]]),$A$2&lt;=_xlfn.NUMBERVALUE(Table_Query_from_MF_DSNP62[[#This Row],[CL_GL_ACCT_TO7]]))</f>
        <v>1</v>
      </c>
      <c r="IN205" s="33" t="b">
        <f>AND($A$2&gt;=_xlfn.NUMBERVALUE(Table_Query_from_MF_DSNP62[[#This Row],[CL_GL_ACCT_FR8]]),$A$2&lt;=_xlfn.NUMBERVALUE(Table_Query_from_MF_DSNP62[[#This Row],[CL_GL_ACCT_TO8]]))</f>
        <v>1</v>
      </c>
      <c r="IO205" s="33" t="b">
        <f>AND($A$2&gt;=_xlfn.NUMBERVALUE(Table_Query_from_MF_DSNP62[[#This Row],[CL_GL_ACCT_FR9]]),$A$2&lt;=_xlfn.NUMBERVALUE(Table_Query_from_MF_DSNP62[[#This Row],[CL_GL_ACCT_TO9]]))</f>
        <v>1</v>
      </c>
      <c r="IP205" s="33" t="b">
        <f>AND($A$2&gt;=_xlfn.NUMBERVALUE(Table_Query_from_MF_DSNP62[[#This Row],[CL_GL_ACCT_FR10]]),$A$2&lt;=_xlfn.NUMBERVALUE(Table_Query_from_MF_DSNP62[[#This Row],[CL_GL_ACCT_TO10]]))</f>
        <v>1</v>
      </c>
      <c r="IQ205" s="33" t="b">
        <f>AND($A$2&gt;=_xlfn.NUMBERVALUE(Table_Query_from_MF_DSNP62[[#This Row],[CL_GL_ACCT_FR11]]),$A$2&lt;=_xlfn.NUMBERVALUE(Table_Query_from_MF_DSNP62[[#This Row],[CL_GL_ACCT_TO11]]))</f>
        <v>1</v>
      </c>
      <c r="IR205" s="33" t="b">
        <f>AND($A$2&gt;=_xlfn.NUMBERVALUE(Table_Query_from_MF_DSNP62[[#This Row],[CL_GL_ACCT_FR12]]),$A$2&lt;=_xlfn.NUMBERVALUE(Table_Query_from_MF_DSNP62[[#This Row],[CL_GL_ACCT_TO12]]))</f>
        <v>1</v>
      </c>
      <c r="IS205" s="33" t="b">
        <f>AND($A$2&gt;=_xlfn.NUMBERVALUE(Table_Query_from_MF_DSNP62[[#This Row],[CL_GL_ACCT_FR13]]),$A$2&lt;=_xlfn.NUMBERVALUE(Table_Query_from_MF_DSNP62[[#This Row],[CL_GL_ACCT_TO13]]))</f>
        <v>1</v>
      </c>
      <c r="IT205" s="33" t="b">
        <f>AND($A$2&gt;=_xlfn.NUMBERVALUE(Table_Query_from_MF_DSNP62[[#This Row],[CL_GL_ACCT_FR14]]),$A$2&lt;=_xlfn.NUMBERVALUE(Table_Query_from_MF_DSNP62[[#This Row],[CL_GL_ACCT_TO14]]))</f>
        <v>1</v>
      </c>
      <c r="IU205" s="33" t="b">
        <f>AND($A$2&gt;=_xlfn.NUMBERVALUE(Table_Query_from_MF_DSNP62[[#This Row],[CL_GL_ACCT_FR15]]),$A$2&lt;=_xlfn.NUMBERVALUE(Table_Query_from_MF_DSNP62[[#This Row],[CL_GL_ACCT_TO15]]))</f>
        <v>1</v>
      </c>
      <c r="IV205" s="33" t="b">
        <f>AND($A$2&gt;=_xlfn.NUMBERVALUE(Table_Query_from_MF_DSNP62[[#This Row],[CL_GL_ACCT_FR16]]),$A$2&lt;=_xlfn.NUMBERVALUE(Table_Query_from_MF_DSNP62[[#This Row],[CL_GL_ACCT_TO16]]))</f>
        <v>1</v>
      </c>
      <c r="IW205" s="33" t="b">
        <f>AND($A$2&gt;=_xlfn.NUMBERVALUE(Table_Query_from_MF_DSNP62[[#This Row],[CL_GL_ACCT_FR17]]),$A$2&lt;=_xlfn.NUMBERVALUE(Table_Query_from_MF_DSNP62[[#This Row],[CL_GL_ACCT_TO17]]))</f>
        <v>1</v>
      </c>
      <c r="IX205" s="33" t="b">
        <f>AND($A$2&gt;=_xlfn.NUMBERVALUE(Table_Query_from_MF_DSNP62[[#This Row],[CL_GL_ACCT_FR18]]),$A$2&lt;=_xlfn.NUMBERVALUE(Table_Query_from_MF_DSNP62[[#This Row],[CL_GL_ACCT_TO18]]))</f>
        <v>1</v>
      </c>
      <c r="IY205" s="33" t="b">
        <f>AND($A$2&gt;=_xlfn.NUMBERVALUE(Table_Query_from_MF_DSNP62[[#This Row],[CL_GL_ACCT_FR19]]),$A$2&lt;=_xlfn.NUMBERVALUE(Table_Query_from_MF_DSNP62[[#This Row],[CL_GL_ACCT_TO19]]))</f>
        <v>1</v>
      </c>
      <c r="IZ205" s="33" t="b">
        <f>AND($A$2&gt;=_xlfn.NUMBERVALUE(Table_Query_from_MF_DSNP62[[#This Row],[CL_GL_ACCT_FR20]]),$A$2&lt;=_xlfn.NUMBERVALUE(Table_Query_from_MF_DSNP62[[#This Row],[CL_GL_ACCT_TO20]]))</f>
        <v>1</v>
      </c>
      <c r="JA205" s="33" t="b">
        <f>AND($A$2&gt;=_xlfn.NUMBERVALUE(Table_Query_from_MF_DSNP62[[#This Row],[CL_GL_ACCT_FR21]]),$A$2&lt;=_xlfn.NUMBERVALUE(Table_Query_from_MF_DSNP62[[#This Row],[CL_GL_ACCT_TO21]]))</f>
        <v>1</v>
      </c>
      <c r="JB205" s="33" t="b">
        <f>AND($A$2&gt;=_xlfn.NUMBERVALUE(Table_Query_from_MF_DSNP62[[#This Row],[CL_GL_ACCT_FR22]]),$A$2&lt;=_xlfn.NUMBERVALUE(Table_Query_from_MF_DSNP62[[#This Row],[CL_GL_ACCT_TO22]]))</f>
        <v>1</v>
      </c>
      <c r="JC205" s="33" t="b">
        <f>AND($A$2&gt;=_xlfn.NUMBERVALUE(Table_Query_from_MF_DSNP62[[#This Row],[CL_GL_ACCT_FR23]]),$A$2&lt;=_xlfn.NUMBERVALUE(Table_Query_from_MF_DSNP62[[#This Row],[CL_GL_ACCT_TO23]]))</f>
        <v>1</v>
      </c>
      <c r="JD205" s="33" t="b">
        <f>AND($A$2&gt;=_xlfn.NUMBERVALUE(Table_Query_from_MF_DSNP62[[#This Row],[CL_GL_ACCT_FR24]]),$A$2&lt;=_xlfn.NUMBERVALUE(Table_Query_from_MF_DSNP62[[#This Row],[CL_GL_ACCT_TO24]]))</f>
        <v>1</v>
      </c>
      <c r="JE205" s="33" t="b">
        <f>AND($A$2&gt;=_xlfn.NUMBERVALUE(Table_Query_from_MF_DSNP62[[#This Row],[CL_GL_ACCT_FR25]]),$A$2&lt;=_xlfn.NUMBERVALUE(Table_Query_from_MF_DSNP62[[#This Row],[CL_GL_ACCT_TO25]]))</f>
        <v>1</v>
      </c>
      <c r="JF205" s="33" t="b">
        <f>OR(Table_Query_from_MF_DSNP62[[#This Row],[PairA]:[PairO]])</f>
        <v>1</v>
      </c>
      <c r="JG205" s="33">
        <f>_xlfn.IFNA(MATCH(TRUE,Table_Query_from_MF_DSNP62[[#This Row],[PairA]:[PairO]],0),"none")</f>
        <v>8</v>
      </c>
      <c r="JH205" s="33" t="b">
        <f>AND($B$2&gt;=_xlfn.NUMBERVALUE(Table_Query_from_MF_DSNP62[[#This Row],[CL_CMP_OBJ_FR1]]),$B$2&lt;=_xlfn.NUMBERVALUE(Table_Query_from_MF_DSNP62[[#This Row],[CL_CMP_OBJ_TO1]]))</f>
        <v>0</v>
      </c>
      <c r="JI205" s="33" t="b">
        <f>AND($B$2&gt;=_xlfn.NUMBERVALUE(Table_Query_from_MF_DSNP62[[#This Row],[CL_CMP_OBJ_FR2]]),$B$2&lt;=_xlfn.NUMBERVALUE(Table_Query_from_MF_DSNP62[[#This Row],[CL_CMP_OBJ_TO2]]))</f>
        <v>0</v>
      </c>
      <c r="JJ205" s="33" t="b">
        <f>AND($B$2&gt;=_xlfn.NUMBERVALUE(Table_Query_from_MF_DSNP62[[#This Row],[CL_CMP_OBJ_FR3]]),$B$2&lt;=_xlfn.NUMBERVALUE(Table_Query_from_MF_DSNP62[[#This Row],[CL_CMP_OBJ_TO3]]))</f>
        <v>0</v>
      </c>
      <c r="JK205" s="33" t="b">
        <f>AND($B$2&gt;=_xlfn.NUMBERVALUE(Table_Query_from_MF_DSNP62[[#This Row],[CL_CMP_OBJ_FR4]]),$B$2&lt;=_xlfn.NUMBERVALUE(Table_Query_from_MF_DSNP62[[#This Row],[CL_CMP_OBJ_TO4]]))</f>
        <v>0</v>
      </c>
      <c r="JL205" s="33" t="b">
        <f>AND($B$2&gt;=_xlfn.NUMBERVALUE(Table_Query_from_MF_DSNP62[[#This Row],[CL_CMP_OBJ_FR5]]),$B$2&lt;=_xlfn.NUMBERVALUE(Table_Query_from_MF_DSNP62[[#This Row],[CL_CMP_OBJ_TO5]]))</f>
        <v>0</v>
      </c>
      <c r="JM205" s="33" t="b">
        <f>AND($B$2&gt;=_xlfn.NUMBERVALUE(Table_Query_from_MF_DSNP62[[#This Row],[CL_CMP_OBJ_FR6]]),$B$2&lt;=_xlfn.NUMBERVALUE(Table_Query_from_MF_DSNP62[[#This Row],[CL_CMP_OBJ_TO6]]))</f>
        <v>0</v>
      </c>
      <c r="JN205" s="33" t="b">
        <f>AND($B$2&gt;=_xlfn.NUMBERVALUE(Table_Query_from_MF_DSNP62[[#This Row],[CL_CMP_OBJ_FR7]]),$B$2&lt;=_xlfn.NUMBERVALUE(Table_Query_from_MF_DSNP62[[#This Row],[CL_CMP_OBJ_TO7]]))</f>
        <v>0</v>
      </c>
      <c r="JO205" s="33" t="b">
        <f>AND($B$2&gt;=_xlfn.NUMBERVALUE(Table_Query_from_MF_DSNP62[[#This Row],[CL_CMP_OBJ_FR8]]),$B$2&lt;=_xlfn.NUMBERVALUE(Table_Query_from_MF_DSNP62[[#This Row],[CL_CMP_OBJ_TO8]]))</f>
        <v>1</v>
      </c>
      <c r="JP205" s="33" t="b">
        <f>AND($B$2&gt;=_xlfn.NUMBERVALUE(Table_Query_from_MF_DSNP62[[#This Row],[CL_CMP_OBJ_FR9]]),$B$2&lt;=_xlfn.NUMBERVALUE(Table_Query_from_MF_DSNP62[[#This Row],[CL_CMP_OBJ_TO9]]))</f>
        <v>1</v>
      </c>
      <c r="JQ205" s="33" t="b">
        <f>AND($B$2&gt;=_xlfn.NUMBERVALUE(Table_Query_from_MF_DSNP62[[#This Row],[CL_CMP_OBJ_FR10]]),$B$2&lt;=_xlfn.NUMBERVALUE(Table_Query_from_MF_DSNP62[[#This Row],[CL_CMP_OBJ_TO10]]))</f>
        <v>1</v>
      </c>
      <c r="JR205" s="33" t="b">
        <f>AND($B$2&gt;=_xlfn.NUMBERVALUE(Table_Query_from_MF_DSNP62[[#This Row],[CL_CMP_OBJ_FR11]]),$B$2&lt;=_xlfn.NUMBERVALUE(Table_Query_from_MF_DSNP62[[#This Row],[CL_CMP_OBJ_TO11]]))</f>
        <v>1</v>
      </c>
      <c r="JS205" s="33" t="b">
        <f>AND($B$2&gt;=_xlfn.NUMBERVALUE(Table_Query_from_MF_DSNP62[[#This Row],[CL_CMP_OBJ_FR12]]),$B$2&lt;=_xlfn.NUMBERVALUE(Table_Query_from_MF_DSNP62[[#This Row],[CL_CMP_OBJ_TO12]]))</f>
        <v>1</v>
      </c>
      <c r="JT205" s="33" t="b">
        <f>AND($B$2&gt;=_xlfn.NUMBERVALUE(Table_Query_from_MF_DSNP62[[#This Row],[CL_CMP_OBJ_FR13]]),$B$2&lt;=_xlfn.NUMBERVALUE(Table_Query_from_MF_DSNP62[[#This Row],[CL_CMP_OBJ_TO13]]))</f>
        <v>1</v>
      </c>
      <c r="JU205" s="33" t="b">
        <f>AND($B$2&gt;=_xlfn.NUMBERVALUE(Table_Query_from_MF_DSNP62[[#This Row],[CL_CMP_OBJ_FR14]]),$B$2&lt;=_xlfn.NUMBERVALUE(Table_Query_from_MF_DSNP62[[#This Row],[CL_CMP_OBJ_TO14]]))</f>
        <v>1</v>
      </c>
      <c r="JV205" s="33" t="b">
        <f>AND($B$2&gt;=_xlfn.NUMBERVALUE(Table_Query_from_MF_DSNP62[[#This Row],[CL_CMP_OBJ_FR15]]),$B$2&lt;=_xlfn.NUMBERVALUE(Table_Query_from_MF_DSNP62[[#This Row],[CL_CMP_OBJ_TO15]]))</f>
        <v>1</v>
      </c>
    </row>
    <row r="206" spans="1:282" x14ac:dyDescent="0.25">
      <c r="A206" t="b">
        <f>OR(,Table_Query_from_MF_DSNP62[[#This Row],[Desired GL included as "hard-coded" GL?]],Table_Query_from_MF_DSNP62[[#This Row],[Desired GL included as "Open GL"?]])</f>
        <v>1</v>
      </c>
      <c r="B206" t="b">
        <f>Table_Query_from_MF_DSNP62[[#This Row],[Desired CObj included as "Open CObj"?]]</f>
        <v>1</v>
      </c>
      <c r="C206" t="s">
        <v>420</v>
      </c>
      <c r="D206" t="s">
        <v>1706</v>
      </c>
      <c r="E206" t="s">
        <v>8</v>
      </c>
      <c r="F206" s="24" t="s">
        <v>432</v>
      </c>
      <c r="G206" t="s">
        <v>431</v>
      </c>
      <c r="H206" s="24" t="s">
        <v>444</v>
      </c>
      <c r="I206" t="s">
        <v>444</v>
      </c>
      <c r="J206" s="24" t="s">
        <v>444</v>
      </c>
      <c r="K206" t="s">
        <v>444</v>
      </c>
      <c r="L206" s="24" t="s">
        <v>444</v>
      </c>
      <c r="M206" t="s">
        <v>444</v>
      </c>
      <c r="N206" t="s">
        <v>444</v>
      </c>
      <c r="O206" t="s">
        <v>442</v>
      </c>
      <c r="P206" t="s">
        <v>444</v>
      </c>
      <c r="Q206" t="s">
        <v>15</v>
      </c>
      <c r="R206" t="s">
        <v>444</v>
      </c>
      <c r="S206" t="s">
        <v>442</v>
      </c>
      <c r="T206" t="s">
        <v>447</v>
      </c>
      <c r="U206" t="s">
        <v>444</v>
      </c>
      <c r="V206" t="s">
        <v>444</v>
      </c>
      <c r="W206" t="s">
        <v>447</v>
      </c>
      <c r="X206" t="s">
        <v>444</v>
      </c>
      <c r="Y206" t="s">
        <v>444</v>
      </c>
      <c r="Z206" t="s">
        <v>442</v>
      </c>
      <c r="AA206" t="s">
        <v>442</v>
      </c>
      <c r="AB206" t="s">
        <v>442</v>
      </c>
      <c r="AC206" t="s">
        <v>442</v>
      </c>
      <c r="AD206" t="s">
        <v>442</v>
      </c>
      <c r="AE206" t="s">
        <v>442</v>
      </c>
      <c r="AF206" t="s">
        <v>442</v>
      </c>
      <c r="AG206" t="s">
        <v>442</v>
      </c>
      <c r="AH206" t="s">
        <v>447</v>
      </c>
      <c r="AI206" t="s">
        <v>447</v>
      </c>
      <c r="AJ206" t="s">
        <v>442</v>
      </c>
      <c r="AK206" t="s">
        <v>442</v>
      </c>
      <c r="AL206" t="s">
        <v>444</v>
      </c>
      <c r="AM206" t="s">
        <v>444</v>
      </c>
      <c r="AN206" t="s">
        <v>444</v>
      </c>
      <c r="AO206" t="s">
        <v>444</v>
      </c>
      <c r="AP206" t="s">
        <v>442</v>
      </c>
      <c r="AQ206" t="s">
        <v>528</v>
      </c>
      <c r="AR206" t="s">
        <v>1440</v>
      </c>
      <c r="AS206" t="s">
        <v>162</v>
      </c>
      <c r="AT206" t="s">
        <v>15</v>
      </c>
      <c r="AU206" t="s">
        <v>444</v>
      </c>
      <c r="AV206" t="s">
        <v>442</v>
      </c>
      <c r="AW206" t="s">
        <v>444</v>
      </c>
      <c r="AX206" t="s">
        <v>444</v>
      </c>
      <c r="AY206" t="s">
        <v>444</v>
      </c>
      <c r="AZ206" t="s">
        <v>444</v>
      </c>
      <c r="BA206" t="s">
        <v>444</v>
      </c>
      <c r="BB206" t="s">
        <v>444</v>
      </c>
      <c r="BC206" t="s">
        <v>444</v>
      </c>
      <c r="BD206" t="s">
        <v>1359</v>
      </c>
      <c r="BE206" t="s">
        <v>444</v>
      </c>
      <c r="BF206" t="s">
        <v>1360</v>
      </c>
      <c r="BG206" t="s">
        <v>444</v>
      </c>
      <c r="BH206" t="s">
        <v>444</v>
      </c>
      <c r="BI206" t="s">
        <v>444</v>
      </c>
      <c r="BJ206" t="s">
        <v>444</v>
      </c>
      <c r="BK206" t="s">
        <v>444</v>
      </c>
      <c r="BL206" t="s">
        <v>444</v>
      </c>
      <c r="BM206" t="s">
        <v>444</v>
      </c>
      <c r="BN206" t="s">
        <v>444</v>
      </c>
      <c r="BO206" t="s">
        <v>444</v>
      </c>
      <c r="BP206" t="s">
        <v>444</v>
      </c>
      <c r="BQ206" t="s">
        <v>740</v>
      </c>
      <c r="BR206" t="s">
        <v>904</v>
      </c>
      <c r="BS206" t="s">
        <v>444</v>
      </c>
      <c r="BT206" t="s">
        <v>444</v>
      </c>
      <c r="BU206" t="s">
        <v>444</v>
      </c>
      <c r="BV206" t="s">
        <v>444</v>
      </c>
      <c r="BW206" t="s">
        <v>740</v>
      </c>
      <c r="BX206" t="s">
        <v>904</v>
      </c>
      <c r="BY206" t="s">
        <v>444</v>
      </c>
      <c r="BZ206" t="s">
        <v>444</v>
      </c>
      <c r="CA206" t="s">
        <v>444</v>
      </c>
      <c r="CB206" t="s">
        <v>444</v>
      </c>
      <c r="CC206" t="s">
        <v>444</v>
      </c>
      <c r="CD206" t="s">
        <v>444</v>
      </c>
      <c r="CE206" t="s">
        <v>444</v>
      </c>
      <c r="CF206" t="s">
        <v>444</v>
      </c>
      <c r="CG206" t="s">
        <v>444</v>
      </c>
      <c r="CH206" t="s">
        <v>444</v>
      </c>
      <c r="CI206" t="s">
        <v>740</v>
      </c>
      <c r="CJ206" t="s">
        <v>904</v>
      </c>
      <c r="CK206" t="s">
        <v>444</v>
      </c>
      <c r="CL206" t="s">
        <v>444</v>
      </c>
      <c r="CM206" t="s">
        <v>444</v>
      </c>
      <c r="CN206" t="s">
        <v>444</v>
      </c>
      <c r="CO206" t="s">
        <v>740</v>
      </c>
      <c r="CP206" t="s">
        <v>904</v>
      </c>
      <c r="CQ206" t="s">
        <v>444</v>
      </c>
      <c r="CR206" t="s">
        <v>444</v>
      </c>
      <c r="CS206" t="s">
        <v>444</v>
      </c>
      <c r="CT206" t="s">
        <v>444</v>
      </c>
      <c r="CU206" t="s">
        <v>444</v>
      </c>
      <c r="CV206" t="s">
        <v>2738</v>
      </c>
      <c r="CW206" t="s">
        <v>2736</v>
      </c>
      <c r="CX206" t="s">
        <v>2737</v>
      </c>
      <c r="CY206" t="s">
        <v>1698</v>
      </c>
      <c r="CZ206" t="s">
        <v>444</v>
      </c>
      <c r="DA206" t="s">
        <v>444</v>
      </c>
      <c r="DB206" t="s">
        <v>444</v>
      </c>
      <c r="DC206" t="s">
        <v>444</v>
      </c>
      <c r="DD206" t="s">
        <v>444</v>
      </c>
      <c r="DE206" t="s">
        <v>444</v>
      </c>
      <c r="DF206" t="s">
        <v>444</v>
      </c>
      <c r="DG206" t="s">
        <v>444</v>
      </c>
      <c r="DH206" t="s">
        <v>444</v>
      </c>
      <c r="DI206" t="s">
        <v>3</v>
      </c>
      <c r="DJ206" t="s">
        <v>444</v>
      </c>
      <c r="DK206" t="s">
        <v>444</v>
      </c>
      <c r="DL206" t="s">
        <v>444</v>
      </c>
      <c r="DM206" t="s">
        <v>444</v>
      </c>
      <c r="DN206" t="s">
        <v>444</v>
      </c>
      <c r="DO206" t="s">
        <v>444</v>
      </c>
      <c r="DP206" t="s">
        <v>444</v>
      </c>
      <c r="DQ206" t="s">
        <v>444</v>
      </c>
      <c r="DR206" t="s">
        <v>444</v>
      </c>
      <c r="DS206" t="s">
        <v>444</v>
      </c>
      <c r="DT206" s="24" t="s">
        <v>444</v>
      </c>
      <c r="DU206" s="24" t="s">
        <v>444</v>
      </c>
      <c r="DV206" t="s">
        <v>444</v>
      </c>
      <c r="DW206" t="s">
        <v>444</v>
      </c>
      <c r="DX206" s="24" t="s">
        <v>444</v>
      </c>
      <c r="DY206" s="24" t="s">
        <v>444</v>
      </c>
      <c r="DZ206" t="s">
        <v>444</v>
      </c>
      <c r="EA206" t="s">
        <v>444</v>
      </c>
      <c r="EB206" s="24" t="s">
        <v>444</v>
      </c>
      <c r="EC206" s="24" t="s">
        <v>444</v>
      </c>
      <c r="ED206" t="s">
        <v>444</v>
      </c>
      <c r="EE206" t="s">
        <v>444</v>
      </c>
      <c r="EF206" s="24" t="s">
        <v>444</v>
      </c>
      <c r="EG206" s="24" t="s">
        <v>444</v>
      </c>
      <c r="EH206" t="s">
        <v>444</v>
      </c>
      <c r="EI206" t="s">
        <v>444</v>
      </c>
      <c r="EJ206" s="24" t="s">
        <v>444</v>
      </c>
      <c r="EK206" s="24" t="s">
        <v>444</v>
      </c>
      <c r="EL206" t="s">
        <v>444</v>
      </c>
      <c r="EM206" t="s">
        <v>444</v>
      </c>
      <c r="EN206" s="24" t="s">
        <v>444</v>
      </c>
      <c r="EO206" s="24" t="s">
        <v>444</v>
      </c>
      <c r="EP206" t="s">
        <v>444</v>
      </c>
      <c r="EQ206" t="s">
        <v>444</v>
      </c>
      <c r="ER206" s="24" t="s">
        <v>444</v>
      </c>
      <c r="ES206" s="24" t="s">
        <v>444</v>
      </c>
      <c r="ET206" t="s">
        <v>444</v>
      </c>
      <c r="EU206" t="s">
        <v>444</v>
      </c>
      <c r="EV206" s="24" t="s">
        <v>444</v>
      </c>
      <c r="EW206" s="24" t="s">
        <v>444</v>
      </c>
      <c r="EX206" t="s">
        <v>444</v>
      </c>
      <c r="EY206" t="s">
        <v>444</v>
      </c>
      <c r="EZ206" s="24" t="s">
        <v>444</v>
      </c>
      <c r="FA206" s="24" t="s">
        <v>444</v>
      </c>
      <c r="FB206" t="s">
        <v>444</v>
      </c>
      <c r="FC206" t="s">
        <v>444</v>
      </c>
      <c r="FD206" s="24" t="s">
        <v>444</v>
      </c>
      <c r="FE206" s="24" t="s">
        <v>444</v>
      </c>
      <c r="FF206" t="s">
        <v>444</v>
      </c>
      <c r="FG206" t="s">
        <v>444</v>
      </c>
      <c r="FH206" s="24" t="s">
        <v>444</v>
      </c>
      <c r="FI206" s="24" t="s">
        <v>444</v>
      </c>
      <c r="FJ206" t="s">
        <v>444</v>
      </c>
      <c r="FK206" t="s">
        <v>444</v>
      </c>
      <c r="FL206" s="24" t="s">
        <v>444</v>
      </c>
      <c r="FM206" s="24" t="s">
        <v>444</v>
      </c>
      <c r="FN206" t="s">
        <v>444</v>
      </c>
      <c r="FO206" t="s">
        <v>444</v>
      </c>
      <c r="FP206" s="24" t="s">
        <v>444</v>
      </c>
      <c r="FQ206" s="24" t="s">
        <v>444</v>
      </c>
      <c r="FR206" t="s">
        <v>444</v>
      </c>
      <c r="FS206" t="s">
        <v>444</v>
      </c>
      <c r="FT206" s="24" t="s">
        <v>444</v>
      </c>
      <c r="FU206" s="24" t="s">
        <v>444</v>
      </c>
      <c r="FV206" t="s">
        <v>444</v>
      </c>
      <c r="FW206" t="s">
        <v>444</v>
      </c>
      <c r="FX206" s="24" t="s">
        <v>444</v>
      </c>
      <c r="FY206" s="24" t="s">
        <v>444</v>
      </c>
      <c r="FZ206" t="s">
        <v>444</v>
      </c>
      <c r="GA206" t="s">
        <v>444</v>
      </c>
      <c r="GB206" s="24" t="s">
        <v>444</v>
      </c>
      <c r="GC206" s="24" t="s">
        <v>444</v>
      </c>
      <c r="GD206" t="s">
        <v>444</v>
      </c>
      <c r="GE206" t="s">
        <v>444</v>
      </c>
      <c r="GF206" s="24" t="s">
        <v>444</v>
      </c>
      <c r="GG206" s="24" t="s">
        <v>444</v>
      </c>
      <c r="GH206" t="s">
        <v>15</v>
      </c>
      <c r="GI206" s="24" t="s">
        <v>446</v>
      </c>
      <c r="GJ206" s="24" t="s">
        <v>1399</v>
      </c>
      <c r="GK206" t="s">
        <v>444</v>
      </c>
      <c r="GL206" t="s">
        <v>444</v>
      </c>
      <c r="GM206" s="24" t="s">
        <v>444</v>
      </c>
      <c r="GN206" s="24" t="s">
        <v>444</v>
      </c>
      <c r="GO206" t="s">
        <v>444</v>
      </c>
      <c r="GP206" t="s">
        <v>444</v>
      </c>
      <c r="GQ206" s="24" t="s">
        <v>444</v>
      </c>
      <c r="GR206" s="24" t="s">
        <v>444</v>
      </c>
      <c r="GS206" t="s">
        <v>444</v>
      </c>
      <c r="GT206" t="s">
        <v>444</v>
      </c>
      <c r="GU206" s="24" t="s">
        <v>444</v>
      </c>
      <c r="GV206" s="24" t="s">
        <v>444</v>
      </c>
      <c r="GW206" t="s">
        <v>444</v>
      </c>
      <c r="GX206" t="s">
        <v>444</v>
      </c>
      <c r="GY206" s="24" t="s">
        <v>444</v>
      </c>
      <c r="GZ206" s="24" t="s">
        <v>444</v>
      </c>
      <c r="HA206" t="s">
        <v>444</v>
      </c>
      <c r="HB206" t="s">
        <v>444</v>
      </c>
      <c r="HC206" s="24" t="s">
        <v>444</v>
      </c>
      <c r="HD206" s="24" t="s">
        <v>444</v>
      </c>
      <c r="HE206" t="s">
        <v>444</v>
      </c>
      <c r="HF206" t="s">
        <v>444</v>
      </c>
      <c r="HG206" s="24" t="s">
        <v>444</v>
      </c>
      <c r="HH206" s="24" t="s">
        <v>444</v>
      </c>
      <c r="HI206" t="s">
        <v>444</v>
      </c>
      <c r="HJ206" t="s">
        <v>444</v>
      </c>
      <c r="HK206" s="24" t="s">
        <v>444</v>
      </c>
      <c r="HL206" s="24" t="s">
        <v>444</v>
      </c>
      <c r="HM206" t="s">
        <v>444</v>
      </c>
      <c r="HN206" t="s">
        <v>444</v>
      </c>
      <c r="HO206" s="24" t="s">
        <v>444</v>
      </c>
      <c r="HP206" s="24" t="s">
        <v>444</v>
      </c>
      <c r="HQ206" t="s">
        <v>444</v>
      </c>
      <c r="HR206" t="s">
        <v>444</v>
      </c>
      <c r="HS206" s="24" t="s">
        <v>444</v>
      </c>
      <c r="HT206" s="24" t="s">
        <v>444</v>
      </c>
      <c r="HU206" t="s">
        <v>444</v>
      </c>
      <c r="HV206" t="s">
        <v>444</v>
      </c>
      <c r="HW206" s="24" t="s">
        <v>444</v>
      </c>
      <c r="HX206" s="24" t="s">
        <v>444</v>
      </c>
      <c r="HY206" t="s">
        <v>444</v>
      </c>
      <c r="HZ206" t="s">
        <v>444</v>
      </c>
      <c r="IA206" t="s">
        <v>2738</v>
      </c>
      <c r="IB206" t="s">
        <v>2736</v>
      </c>
      <c r="IC206" t="s">
        <v>3051</v>
      </c>
      <c r="ID206" s="33" t="b" cm="1">
        <f t="array" ref="ID206">_xlfn.IFNA(MATCH($A$2,_xlfn.NUMBERVALUE(Table_Query_from_MF_DSNP62[[#This Row],[CL_GLACCT_DR1]:[CL_GLACCT_CR4]]),0),0)&gt;=1</f>
        <v>1</v>
      </c>
      <c r="IE206" s="33" t="b">
        <f>OR(Table_Query_from_MF_DSNP62[[#This Row],[Pair1]:[Pair25]])</f>
        <v>1</v>
      </c>
      <c r="IF206" s="33">
        <f>_xlfn.IFNA(MATCH(TRUE,Table_Query_from_MF_DSNP62[[#This Row],[Pair1]:[Pair25]],0),"none")</f>
        <v>1</v>
      </c>
      <c r="IG206" s="33" t="b">
        <f>AND($A$2&gt;=_xlfn.NUMBERVALUE(Table_Query_from_MF_DSNP62[[#This Row],[CL_GL_ACCT_FR1]]),$A$2&lt;=_xlfn.NUMBERVALUE(Table_Query_from_MF_DSNP62[[#This Row],[CL_GL_ACCT_TO1]]))</f>
        <v>1</v>
      </c>
      <c r="IH206" s="33" t="b">
        <f>AND($A$2&gt;=_xlfn.NUMBERVALUE(Table_Query_from_MF_DSNP62[[#This Row],[CL_GL_ACCT_FR2]]),$A$2&lt;=_xlfn.NUMBERVALUE(Table_Query_from_MF_DSNP62[[#This Row],[CL_GL_ACCT_TO2]]))</f>
        <v>1</v>
      </c>
      <c r="II206" s="33" t="b">
        <f>AND($A$2&gt;=_xlfn.NUMBERVALUE(Table_Query_from_MF_DSNP62[[#This Row],[CL_GL_ACCT_FR3]]),$A$2&lt;=_xlfn.NUMBERVALUE(Table_Query_from_MF_DSNP62[[#This Row],[CL_GL_ACCT_TO3]]))</f>
        <v>1</v>
      </c>
      <c r="IJ206" s="33" t="b">
        <f>AND($A$2&gt;=_xlfn.NUMBERVALUE(Table_Query_from_MF_DSNP62[[#This Row],[CL_GL_ACCT_FR4]]),$A$2&lt;=_xlfn.NUMBERVALUE(Table_Query_from_MF_DSNP62[[#This Row],[CL_GL_ACCT_TO4]]))</f>
        <v>1</v>
      </c>
      <c r="IK206" s="33" t="b">
        <f>AND($A$2&gt;=_xlfn.NUMBERVALUE(Table_Query_from_MF_DSNP62[[#This Row],[CL_GL_ACCT_FR5]]),$A$2&lt;=_xlfn.NUMBERVALUE(Table_Query_from_MF_DSNP62[[#This Row],[CL_GL_ACCT_TO5]]))</f>
        <v>1</v>
      </c>
      <c r="IL206" s="33" t="b">
        <f>AND($A$2&gt;=_xlfn.NUMBERVALUE(Table_Query_from_MF_DSNP62[[#This Row],[CL_GL_ACCT_FR6]]),$A$2&lt;=_xlfn.NUMBERVALUE(Table_Query_from_MF_DSNP62[[#This Row],[CL_GL_ACCT_TO6]]))</f>
        <v>1</v>
      </c>
      <c r="IM206" s="33" t="b">
        <f>AND($A$2&gt;=_xlfn.NUMBERVALUE(Table_Query_from_MF_DSNP62[[#This Row],[CL_GL_ACCT_FR7]]),$A$2&lt;=_xlfn.NUMBERVALUE(Table_Query_from_MF_DSNP62[[#This Row],[CL_GL_ACCT_TO7]]))</f>
        <v>1</v>
      </c>
      <c r="IN206" s="33" t="b">
        <f>AND($A$2&gt;=_xlfn.NUMBERVALUE(Table_Query_from_MF_DSNP62[[#This Row],[CL_GL_ACCT_FR8]]),$A$2&lt;=_xlfn.NUMBERVALUE(Table_Query_from_MF_DSNP62[[#This Row],[CL_GL_ACCT_TO8]]))</f>
        <v>1</v>
      </c>
      <c r="IO206" s="33" t="b">
        <f>AND($A$2&gt;=_xlfn.NUMBERVALUE(Table_Query_from_MF_DSNP62[[#This Row],[CL_GL_ACCT_FR9]]),$A$2&lt;=_xlfn.NUMBERVALUE(Table_Query_from_MF_DSNP62[[#This Row],[CL_GL_ACCT_TO9]]))</f>
        <v>1</v>
      </c>
      <c r="IP206" s="33" t="b">
        <f>AND($A$2&gt;=_xlfn.NUMBERVALUE(Table_Query_from_MF_DSNP62[[#This Row],[CL_GL_ACCT_FR10]]),$A$2&lt;=_xlfn.NUMBERVALUE(Table_Query_from_MF_DSNP62[[#This Row],[CL_GL_ACCT_TO10]]))</f>
        <v>1</v>
      </c>
      <c r="IQ206" s="33" t="b">
        <f>AND($A$2&gt;=_xlfn.NUMBERVALUE(Table_Query_from_MF_DSNP62[[#This Row],[CL_GL_ACCT_FR11]]),$A$2&lt;=_xlfn.NUMBERVALUE(Table_Query_from_MF_DSNP62[[#This Row],[CL_GL_ACCT_TO11]]))</f>
        <v>1</v>
      </c>
      <c r="IR206" s="33" t="b">
        <f>AND($A$2&gt;=_xlfn.NUMBERVALUE(Table_Query_from_MF_DSNP62[[#This Row],[CL_GL_ACCT_FR12]]),$A$2&lt;=_xlfn.NUMBERVALUE(Table_Query_from_MF_DSNP62[[#This Row],[CL_GL_ACCT_TO12]]))</f>
        <v>1</v>
      </c>
      <c r="IS206" s="33" t="b">
        <f>AND($A$2&gt;=_xlfn.NUMBERVALUE(Table_Query_from_MF_DSNP62[[#This Row],[CL_GL_ACCT_FR13]]),$A$2&lt;=_xlfn.NUMBERVALUE(Table_Query_from_MF_DSNP62[[#This Row],[CL_GL_ACCT_TO13]]))</f>
        <v>1</v>
      </c>
      <c r="IT206" s="33" t="b">
        <f>AND($A$2&gt;=_xlfn.NUMBERVALUE(Table_Query_from_MF_DSNP62[[#This Row],[CL_GL_ACCT_FR14]]),$A$2&lt;=_xlfn.NUMBERVALUE(Table_Query_from_MF_DSNP62[[#This Row],[CL_GL_ACCT_TO14]]))</f>
        <v>1</v>
      </c>
      <c r="IU206" s="33" t="b">
        <f>AND($A$2&gt;=_xlfn.NUMBERVALUE(Table_Query_from_MF_DSNP62[[#This Row],[CL_GL_ACCT_FR15]]),$A$2&lt;=_xlfn.NUMBERVALUE(Table_Query_from_MF_DSNP62[[#This Row],[CL_GL_ACCT_TO15]]))</f>
        <v>1</v>
      </c>
      <c r="IV206" s="33" t="b">
        <f>AND($A$2&gt;=_xlfn.NUMBERVALUE(Table_Query_from_MF_DSNP62[[#This Row],[CL_GL_ACCT_FR16]]),$A$2&lt;=_xlfn.NUMBERVALUE(Table_Query_from_MF_DSNP62[[#This Row],[CL_GL_ACCT_TO16]]))</f>
        <v>1</v>
      </c>
      <c r="IW206" s="33" t="b">
        <f>AND($A$2&gt;=_xlfn.NUMBERVALUE(Table_Query_from_MF_DSNP62[[#This Row],[CL_GL_ACCT_FR17]]),$A$2&lt;=_xlfn.NUMBERVALUE(Table_Query_from_MF_DSNP62[[#This Row],[CL_GL_ACCT_TO17]]))</f>
        <v>1</v>
      </c>
      <c r="IX206" s="33" t="b">
        <f>AND($A$2&gt;=_xlfn.NUMBERVALUE(Table_Query_from_MF_DSNP62[[#This Row],[CL_GL_ACCT_FR18]]),$A$2&lt;=_xlfn.NUMBERVALUE(Table_Query_from_MF_DSNP62[[#This Row],[CL_GL_ACCT_TO18]]))</f>
        <v>1</v>
      </c>
      <c r="IY206" s="33" t="b">
        <f>AND($A$2&gt;=_xlfn.NUMBERVALUE(Table_Query_from_MF_DSNP62[[#This Row],[CL_GL_ACCT_FR19]]),$A$2&lt;=_xlfn.NUMBERVALUE(Table_Query_from_MF_DSNP62[[#This Row],[CL_GL_ACCT_TO19]]))</f>
        <v>1</v>
      </c>
      <c r="IZ206" s="33" t="b">
        <f>AND($A$2&gt;=_xlfn.NUMBERVALUE(Table_Query_from_MF_DSNP62[[#This Row],[CL_GL_ACCT_FR20]]),$A$2&lt;=_xlfn.NUMBERVALUE(Table_Query_from_MF_DSNP62[[#This Row],[CL_GL_ACCT_TO20]]))</f>
        <v>1</v>
      </c>
      <c r="JA206" s="33" t="b">
        <f>AND($A$2&gt;=_xlfn.NUMBERVALUE(Table_Query_from_MF_DSNP62[[#This Row],[CL_GL_ACCT_FR21]]),$A$2&lt;=_xlfn.NUMBERVALUE(Table_Query_from_MF_DSNP62[[#This Row],[CL_GL_ACCT_TO21]]))</f>
        <v>1</v>
      </c>
      <c r="JB206" s="33" t="b">
        <f>AND($A$2&gt;=_xlfn.NUMBERVALUE(Table_Query_from_MF_DSNP62[[#This Row],[CL_GL_ACCT_FR22]]),$A$2&lt;=_xlfn.NUMBERVALUE(Table_Query_from_MF_DSNP62[[#This Row],[CL_GL_ACCT_TO22]]))</f>
        <v>1</v>
      </c>
      <c r="JC206" s="33" t="b">
        <f>AND($A$2&gt;=_xlfn.NUMBERVALUE(Table_Query_from_MF_DSNP62[[#This Row],[CL_GL_ACCT_FR23]]),$A$2&lt;=_xlfn.NUMBERVALUE(Table_Query_from_MF_DSNP62[[#This Row],[CL_GL_ACCT_TO23]]))</f>
        <v>1</v>
      </c>
      <c r="JD206" s="33" t="b">
        <f>AND($A$2&gt;=_xlfn.NUMBERVALUE(Table_Query_from_MF_DSNP62[[#This Row],[CL_GL_ACCT_FR24]]),$A$2&lt;=_xlfn.NUMBERVALUE(Table_Query_from_MF_DSNP62[[#This Row],[CL_GL_ACCT_TO24]]))</f>
        <v>1</v>
      </c>
      <c r="JE206" s="33" t="b">
        <f>AND($A$2&gt;=_xlfn.NUMBERVALUE(Table_Query_from_MF_DSNP62[[#This Row],[CL_GL_ACCT_FR25]]),$A$2&lt;=_xlfn.NUMBERVALUE(Table_Query_from_MF_DSNP62[[#This Row],[CL_GL_ACCT_TO25]]))</f>
        <v>1</v>
      </c>
      <c r="JF206" s="33" t="b">
        <f>OR(Table_Query_from_MF_DSNP62[[#This Row],[PairA]:[PairO]])</f>
        <v>1</v>
      </c>
      <c r="JG206" s="33">
        <f>_xlfn.IFNA(MATCH(TRUE,Table_Query_from_MF_DSNP62[[#This Row],[PairA]:[PairO]],0),"none")</f>
        <v>2</v>
      </c>
      <c r="JH206" s="33" t="b">
        <f>AND($B$2&gt;=_xlfn.NUMBERVALUE(Table_Query_from_MF_DSNP62[[#This Row],[CL_CMP_OBJ_FR1]]),$B$2&lt;=_xlfn.NUMBERVALUE(Table_Query_from_MF_DSNP62[[#This Row],[CL_CMP_OBJ_TO1]]))</f>
        <v>0</v>
      </c>
      <c r="JI206" s="33" t="b">
        <f>AND($B$2&gt;=_xlfn.NUMBERVALUE(Table_Query_from_MF_DSNP62[[#This Row],[CL_CMP_OBJ_FR2]]),$B$2&lt;=_xlfn.NUMBERVALUE(Table_Query_from_MF_DSNP62[[#This Row],[CL_CMP_OBJ_TO2]]))</f>
        <v>1</v>
      </c>
      <c r="JJ206" s="33" t="b">
        <f>AND($B$2&gt;=_xlfn.NUMBERVALUE(Table_Query_from_MF_DSNP62[[#This Row],[CL_CMP_OBJ_FR3]]),$B$2&lt;=_xlfn.NUMBERVALUE(Table_Query_from_MF_DSNP62[[#This Row],[CL_CMP_OBJ_TO3]]))</f>
        <v>1</v>
      </c>
      <c r="JK206" s="33" t="b">
        <f>AND($B$2&gt;=_xlfn.NUMBERVALUE(Table_Query_from_MF_DSNP62[[#This Row],[CL_CMP_OBJ_FR4]]),$B$2&lt;=_xlfn.NUMBERVALUE(Table_Query_from_MF_DSNP62[[#This Row],[CL_CMP_OBJ_TO4]]))</f>
        <v>1</v>
      </c>
      <c r="JL206" s="33" t="b">
        <f>AND($B$2&gt;=_xlfn.NUMBERVALUE(Table_Query_from_MF_DSNP62[[#This Row],[CL_CMP_OBJ_FR5]]),$B$2&lt;=_xlfn.NUMBERVALUE(Table_Query_from_MF_DSNP62[[#This Row],[CL_CMP_OBJ_TO5]]))</f>
        <v>1</v>
      </c>
      <c r="JM206" s="33" t="b">
        <f>AND($B$2&gt;=_xlfn.NUMBERVALUE(Table_Query_from_MF_DSNP62[[#This Row],[CL_CMP_OBJ_FR6]]),$B$2&lt;=_xlfn.NUMBERVALUE(Table_Query_from_MF_DSNP62[[#This Row],[CL_CMP_OBJ_TO6]]))</f>
        <v>1</v>
      </c>
      <c r="JN206" s="33" t="b">
        <f>AND($B$2&gt;=_xlfn.NUMBERVALUE(Table_Query_from_MF_DSNP62[[#This Row],[CL_CMP_OBJ_FR7]]),$B$2&lt;=_xlfn.NUMBERVALUE(Table_Query_from_MF_DSNP62[[#This Row],[CL_CMP_OBJ_TO7]]))</f>
        <v>1</v>
      </c>
      <c r="JO206" s="33" t="b">
        <f>AND($B$2&gt;=_xlfn.NUMBERVALUE(Table_Query_from_MF_DSNP62[[#This Row],[CL_CMP_OBJ_FR8]]),$B$2&lt;=_xlfn.NUMBERVALUE(Table_Query_from_MF_DSNP62[[#This Row],[CL_CMP_OBJ_TO8]]))</f>
        <v>1</v>
      </c>
      <c r="JP206" s="33" t="b">
        <f>AND($B$2&gt;=_xlfn.NUMBERVALUE(Table_Query_from_MF_DSNP62[[#This Row],[CL_CMP_OBJ_FR9]]),$B$2&lt;=_xlfn.NUMBERVALUE(Table_Query_from_MF_DSNP62[[#This Row],[CL_CMP_OBJ_TO9]]))</f>
        <v>1</v>
      </c>
      <c r="JQ206" s="33" t="b">
        <f>AND($B$2&gt;=_xlfn.NUMBERVALUE(Table_Query_from_MF_DSNP62[[#This Row],[CL_CMP_OBJ_FR10]]),$B$2&lt;=_xlfn.NUMBERVALUE(Table_Query_from_MF_DSNP62[[#This Row],[CL_CMP_OBJ_TO10]]))</f>
        <v>1</v>
      </c>
      <c r="JR206" s="33" t="b">
        <f>AND($B$2&gt;=_xlfn.NUMBERVALUE(Table_Query_from_MF_DSNP62[[#This Row],[CL_CMP_OBJ_FR11]]),$B$2&lt;=_xlfn.NUMBERVALUE(Table_Query_from_MF_DSNP62[[#This Row],[CL_CMP_OBJ_TO11]]))</f>
        <v>1</v>
      </c>
      <c r="JS206" s="33" t="b">
        <f>AND($B$2&gt;=_xlfn.NUMBERVALUE(Table_Query_from_MF_DSNP62[[#This Row],[CL_CMP_OBJ_FR12]]),$B$2&lt;=_xlfn.NUMBERVALUE(Table_Query_from_MF_DSNP62[[#This Row],[CL_CMP_OBJ_TO12]]))</f>
        <v>1</v>
      </c>
      <c r="JT206" s="33" t="b">
        <f>AND($B$2&gt;=_xlfn.NUMBERVALUE(Table_Query_from_MF_DSNP62[[#This Row],[CL_CMP_OBJ_FR13]]),$B$2&lt;=_xlfn.NUMBERVALUE(Table_Query_from_MF_DSNP62[[#This Row],[CL_CMP_OBJ_TO13]]))</f>
        <v>1</v>
      </c>
      <c r="JU206" s="33" t="b">
        <f>AND($B$2&gt;=_xlfn.NUMBERVALUE(Table_Query_from_MF_DSNP62[[#This Row],[CL_CMP_OBJ_FR14]]),$B$2&lt;=_xlfn.NUMBERVALUE(Table_Query_from_MF_DSNP62[[#This Row],[CL_CMP_OBJ_TO14]]))</f>
        <v>1</v>
      </c>
      <c r="JV206" s="33" t="b">
        <f>AND($B$2&gt;=_xlfn.NUMBERVALUE(Table_Query_from_MF_DSNP62[[#This Row],[CL_CMP_OBJ_FR15]]),$B$2&lt;=_xlfn.NUMBERVALUE(Table_Query_from_MF_DSNP62[[#This Row],[CL_CMP_OBJ_TO15]]))</f>
        <v>1</v>
      </c>
    </row>
    <row r="207" spans="1:282" x14ac:dyDescent="0.25">
      <c r="A207" t="b">
        <f>OR(,Table_Query_from_MF_DSNP62[[#This Row],[Desired GL included as "hard-coded" GL?]],Table_Query_from_MF_DSNP62[[#This Row],[Desired GL included as "Open GL"?]])</f>
        <v>1</v>
      </c>
      <c r="B207" t="b">
        <f>Table_Query_from_MF_DSNP62[[#This Row],[Desired CObj included as "Open CObj"?]]</f>
        <v>1</v>
      </c>
      <c r="C207" t="s">
        <v>434</v>
      </c>
      <c r="D207" t="s">
        <v>1707</v>
      </c>
      <c r="E207" t="s">
        <v>8</v>
      </c>
      <c r="F207" s="24" t="s">
        <v>431</v>
      </c>
      <c r="G207" t="s">
        <v>432</v>
      </c>
      <c r="H207" s="24" t="s">
        <v>444</v>
      </c>
      <c r="I207" t="s">
        <v>444</v>
      </c>
      <c r="J207" s="24" t="s">
        <v>444</v>
      </c>
      <c r="K207" t="s">
        <v>444</v>
      </c>
      <c r="L207" s="24" t="s">
        <v>444</v>
      </c>
      <c r="M207" t="s">
        <v>444</v>
      </c>
      <c r="N207" t="s">
        <v>444</v>
      </c>
      <c r="O207" t="s">
        <v>442</v>
      </c>
      <c r="P207" t="s">
        <v>444</v>
      </c>
      <c r="Q207" t="s">
        <v>15</v>
      </c>
      <c r="R207" t="s">
        <v>444</v>
      </c>
      <c r="S207" t="s">
        <v>442</v>
      </c>
      <c r="T207" t="s">
        <v>447</v>
      </c>
      <c r="U207" t="s">
        <v>444</v>
      </c>
      <c r="V207" t="s">
        <v>444</v>
      </c>
      <c r="W207" t="s">
        <v>447</v>
      </c>
      <c r="X207" t="s">
        <v>444</v>
      </c>
      <c r="Y207" t="s">
        <v>444</v>
      </c>
      <c r="Z207" t="s">
        <v>442</v>
      </c>
      <c r="AA207" t="s">
        <v>442</v>
      </c>
      <c r="AB207" t="s">
        <v>442</v>
      </c>
      <c r="AC207" t="s">
        <v>442</v>
      </c>
      <c r="AD207" t="s">
        <v>442</v>
      </c>
      <c r="AE207" t="s">
        <v>442</v>
      </c>
      <c r="AF207" t="s">
        <v>442</v>
      </c>
      <c r="AG207" t="s">
        <v>442</v>
      </c>
      <c r="AH207" t="s">
        <v>447</v>
      </c>
      <c r="AI207" t="s">
        <v>447</v>
      </c>
      <c r="AJ207" t="s">
        <v>442</v>
      </c>
      <c r="AK207" t="s">
        <v>442</v>
      </c>
      <c r="AL207" t="s">
        <v>444</v>
      </c>
      <c r="AM207" t="s">
        <v>444</v>
      </c>
      <c r="AN207" t="s">
        <v>444</v>
      </c>
      <c r="AO207" t="s">
        <v>444</v>
      </c>
      <c r="AP207" t="s">
        <v>442</v>
      </c>
      <c r="AQ207" t="s">
        <v>528</v>
      </c>
      <c r="AR207" t="s">
        <v>1440</v>
      </c>
      <c r="AS207" t="s">
        <v>162</v>
      </c>
      <c r="AT207" t="s">
        <v>15</v>
      </c>
      <c r="AU207" t="s">
        <v>444</v>
      </c>
      <c r="AV207" t="s">
        <v>442</v>
      </c>
      <c r="AW207" t="s">
        <v>444</v>
      </c>
      <c r="AX207" t="s">
        <v>444</v>
      </c>
      <c r="AY207" t="s">
        <v>444</v>
      </c>
      <c r="AZ207" t="s">
        <v>444</v>
      </c>
      <c r="BA207" t="s">
        <v>444</v>
      </c>
      <c r="BB207" t="s">
        <v>444</v>
      </c>
      <c r="BC207" t="s">
        <v>444</v>
      </c>
      <c r="BD207" t="s">
        <v>1359</v>
      </c>
      <c r="BE207" t="s">
        <v>444</v>
      </c>
      <c r="BF207" t="s">
        <v>1360</v>
      </c>
      <c r="BG207" t="s">
        <v>444</v>
      </c>
      <c r="BH207" t="s">
        <v>444</v>
      </c>
      <c r="BI207" t="s">
        <v>444</v>
      </c>
      <c r="BJ207" t="s">
        <v>444</v>
      </c>
      <c r="BK207" t="s">
        <v>444</v>
      </c>
      <c r="BL207" t="s">
        <v>444</v>
      </c>
      <c r="BM207" t="s">
        <v>444</v>
      </c>
      <c r="BN207" t="s">
        <v>444</v>
      </c>
      <c r="BO207" t="s">
        <v>444</v>
      </c>
      <c r="BP207" t="s">
        <v>444</v>
      </c>
      <c r="BQ207" t="s">
        <v>1360</v>
      </c>
      <c r="BR207" t="s">
        <v>904</v>
      </c>
      <c r="BS207" t="s">
        <v>444</v>
      </c>
      <c r="BT207" t="s">
        <v>444</v>
      </c>
      <c r="BU207" t="s">
        <v>444</v>
      </c>
      <c r="BV207" t="s">
        <v>444</v>
      </c>
      <c r="BW207" t="s">
        <v>1360</v>
      </c>
      <c r="BX207" t="s">
        <v>904</v>
      </c>
      <c r="BY207" t="s">
        <v>444</v>
      </c>
      <c r="BZ207" t="s">
        <v>444</v>
      </c>
      <c r="CA207" t="s">
        <v>444</v>
      </c>
      <c r="CB207" t="s">
        <v>444</v>
      </c>
      <c r="CC207" t="s">
        <v>444</v>
      </c>
      <c r="CD207" t="s">
        <v>444</v>
      </c>
      <c r="CE207" t="s">
        <v>444</v>
      </c>
      <c r="CF207" t="s">
        <v>444</v>
      </c>
      <c r="CG207" t="s">
        <v>444</v>
      </c>
      <c r="CH207" t="s">
        <v>444</v>
      </c>
      <c r="CI207" t="s">
        <v>1360</v>
      </c>
      <c r="CJ207" t="s">
        <v>904</v>
      </c>
      <c r="CK207" t="s">
        <v>444</v>
      </c>
      <c r="CL207" t="s">
        <v>444</v>
      </c>
      <c r="CM207" t="s">
        <v>444</v>
      </c>
      <c r="CN207" t="s">
        <v>444</v>
      </c>
      <c r="CO207" t="s">
        <v>1360</v>
      </c>
      <c r="CP207" t="s">
        <v>904</v>
      </c>
      <c r="CQ207" t="s">
        <v>444</v>
      </c>
      <c r="CR207" t="s">
        <v>444</v>
      </c>
      <c r="CS207" t="s">
        <v>444</v>
      </c>
      <c r="CT207" t="s">
        <v>444</v>
      </c>
      <c r="CU207" t="s">
        <v>444</v>
      </c>
      <c r="CV207" t="s">
        <v>2738</v>
      </c>
      <c r="CW207" t="s">
        <v>2736</v>
      </c>
      <c r="CX207" t="s">
        <v>2737</v>
      </c>
      <c r="CY207" t="s">
        <v>1698</v>
      </c>
      <c r="CZ207" t="s">
        <v>444</v>
      </c>
      <c r="DA207" t="s">
        <v>444</v>
      </c>
      <c r="DB207" t="s">
        <v>444</v>
      </c>
      <c r="DC207" t="s">
        <v>444</v>
      </c>
      <c r="DD207" t="s">
        <v>444</v>
      </c>
      <c r="DE207" t="s">
        <v>444</v>
      </c>
      <c r="DF207" t="s">
        <v>444</v>
      </c>
      <c r="DG207" t="s">
        <v>444</v>
      </c>
      <c r="DH207" t="s">
        <v>444</v>
      </c>
      <c r="DI207" t="s">
        <v>3</v>
      </c>
      <c r="DJ207" t="s">
        <v>444</v>
      </c>
      <c r="DK207" t="s">
        <v>444</v>
      </c>
      <c r="DL207" t="s">
        <v>444</v>
      </c>
      <c r="DM207" t="s">
        <v>444</v>
      </c>
      <c r="DN207" t="s">
        <v>444</v>
      </c>
      <c r="DO207" t="s">
        <v>444</v>
      </c>
      <c r="DP207" t="s">
        <v>444</v>
      </c>
      <c r="DQ207" t="s">
        <v>444</v>
      </c>
      <c r="DR207" t="s">
        <v>444</v>
      </c>
      <c r="DS207" t="s">
        <v>444</v>
      </c>
      <c r="DT207" s="24" t="s">
        <v>444</v>
      </c>
      <c r="DU207" s="24" t="s">
        <v>444</v>
      </c>
      <c r="DV207" t="s">
        <v>444</v>
      </c>
      <c r="DW207" t="s">
        <v>444</v>
      </c>
      <c r="DX207" s="24" t="s">
        <v>444</v>
      </c>
      <c r="DY207" s="24" t="s">
        <v>444</v>
      </c>
      <c r="DZ207" t="s">
        <v>444</v>
      </c>
      <c r="EA207" t="s">
        <v>444</v>
      </c>
      <c r="EB207" s="24" t="s">
        <v>444</v>
      </c>
      <c r="EC207" s="24" t="s">
        <v>444</v>
      </c>
      <c r="ED207" t="s">
        <v>444</v>
      </c>
      <c r="EE207" t="s">
        <v>444</v>
      </c>
      <c r="EF207" s="24" t="s">
        <v>444</v>
      </c>
      <c r="EG207" s="24" t="s">
        <v>444</v>
      </c>
      <c r="EH207" t="s">
        <v>444</v>
      </c>
      <c r="EI207" t="s">
        <v>444</v>
      </c>
      <c r="EJ207" s="24" t="s">
        <v>444</v>
      </c>
      <c r="EK207" s="24" t="s">
        <v>444</v>
      </c>
      <c r="EL207" t="s">
        <v>444</v>
      </c>
      <c r="EM207" t="s">
        <v>444</v>
      </c>
      <c r="EN207" s="24" t="s">
        <v>444</v>
      </c>
      <c r="EO207" s="24" t="s">
        <v>444</v>
      </c>
      <c r="EP207" t="s">
        <v>444</v>
      </c>
      <c r="EQ207" t="s">
        <v>444</v>
      </c>
      <c r="ER207" s="24" t="s">
        <v>444</v>
      </c>
      <c r="ES207" s="24" t="s">
        <v>444</v>
      </c>
      <c r="ET207" t="s">
        <v>444</v>
      </c>
      <c r="EU207" t="s">
        <v>444</v>
      </c>
      <c r="EV207" s="24" t="s">
        <v>444</v>
      </c>
      <c r="EW207" s="24" t="s">
        <v>444</v>
      </c>
      <c r="EX207" t="s">
        <v>444</v>
      </c>
      <c r="EY207" t="s">
        <v>444</v>
      </c>
      <c r="EZ207" s="24" t="s">
        <v>444</v>
      </c>
      <c r="FA207" s="24" t="s">
        <v>444</v>
      </c>
      <c r="FB207" t="s">
        <v>444</v>
      </c>
      <c r="FC207" t="s">
        <v>444</v>
      </c>
      <c r="FD207" s="24" t="s">
        <v>444</v>
      </c>
      <c r="FE207" s="24" t="s">
        <v>444</v>
      </c>
      <c r="FF207" t="s">
        <v>444</v>
      </c>
      <c r="FG207" t="s">
        <v>444</v>
      </c>
      <c r="FH207" s="24" t="s">
        <v>444</v>
      </c>
      <c r="FI207" s="24" t="s">
        <v>444</v>
      </c>
      <c r="FJ207" t="s">
        <v>444</v>
      </c>
      <c r="FK207" t="s">
        <v>444</v>
      </c>
      <c r="FL207" s="24" t="s">
        <v>444</v>
      </c>
      <c r="FM207" s="24" t="s">
        <v>444</v>
      </c>
      <c r="FN207" t="s">
        <v>444</v>
      </c>
      <c r="FO207" t="s">
        <v>444</v>
      </c>
      <c r="FP207" s="24" t="s">
        <v>444</v>
      </c>
      <c r="FQ207" s="24" t="s">
        <v>444</v>
      </c>
      <c r="FR207" t="s">
        <v>444</v>
      </c>
      <c r="FS207" t="s">
        <v>444</v>
      </c>
      <c r="FT207" s="24" t="s">
        <v>444</v>
      </c>
      <c r="FU207" s="24" t="s">
        <v>444</v>
      </c>
      <c r="FV207" t="s">
        <v>444</v>
      </c>
      <c r="FW207" t="s">
        <v>444</v>
      </c>
      <c r="FX207" s="24" t="s">
        <v>444</v>
      </c>
      <c r="FY207" s="24" t="s">
        <v>444</v>
      </c>
      <c r="FZ207" t="s">
        <v>444</v>
      </c>
      <c r="GA207" t="s">
        <v>444</v>
      </c>
      <c r="GB207" s="24" t="s">
        <v>444</v>
      </c>
      <c r="GC207" s="24" t="s">
        <v>444</v>
      </c>
      <c r="GD207" t="s">
        <v>444</v>
      </c>
      <c r="GE207" t="s">
        <v>444</v>
      </c>
      <c r="GF207" s="24" t="s">
        <v>444</v>
      </c>
      <c r="GG207" s="24" t="s">
        <v>444</v>
      </c>
      <c r="GH207" t="s">
        <v>15</v>
      </c>
      <c r="GI207" s="24" t="s">
        <v>446</v>
      </c>
      <c r="GJ207" s="24" t="s">
        <v>1399</v>
      </c>
      <c r="GK207" t="s">
        <v>444</v>
      </c>
      <c r="GL207" t="s">
        <v>444</v>
      </c>
      <c r="GM207" s="24" t="s">
        <v>444</v>
      </c>
      <c r="GN207" s="24" t="s">
        <v>444</v>
      </c>
      <c r="GO207" t="s">
        <v>444</v>
      </c>
      <c r="GP207" t="s">
        <v>444</v>
      </c>
      <c r="GQ207" s="24" t="s">
        <v>444</v>
      </c>
      <c r="GR207" s="24" t="s">
        <v>444</v>
      </c>
      <c r="GS207" t="s">
        <v>444</v>
      </c>
      <c r="GT207" t="s">
        <v>444</v>
      </c>
      <c r="GU207" s="24" t="s">
        <v>444</v>
      </c>
      <c r="GV207" s="24" t="s">
        <v>444</v>
      </c>
      <c r="GW207" t="s">
        <v>444</v>
      </c>
      <c r="GX207" t="s">
        <v>444</v>
      </c>
      <c r="GY207" s="24" t="s">
        <v>444</v>
      </c>
      <c r="GZ207" s="24" t="s">
        <v>444</v>
      </c>
      <c r="HA207" t="s">
        <v>444</v>
      </c>
      <c r="HB207" t="s">
        <v>444</v>
      </c>
      <c r="HC207" s="24" t="s">
        <v>444</v>
      </c>
      <c r="HD207" s="24" t="s">
        <v>444</v>
      </c>
      <c r="HE207" t="s">
        <v>444</v>
      </c>
      <c r="HF207" t="s">
        <v>444</v>
      </c>
      <c r="HG207" s="24" t="s">
        <v>444</v>
      </c>
      <c r="HH207" s="24" t="s">
        <v>444</v>
      </c>
      <c r="HI207" t="s">
        <v>444</v>
      </c>
      <c r="HJ207" t="s">
        <v>444</v>
      </c>
      <c r="HK207" s="24" t="s">
        <v>444</v>
      </c>
      <c r="HL207" s="24" t="s">
        <v>444</v>
      </c>
      <c r="HM207" t="s">
        <v>444</v>
      </c>
      <c r="HN207" t="s">
        <v>444</v>
      </c>
      <c r="HO207" s="24" t="s">
        <v>444</v>
      </c>
      <c r="HP207" s="24" t="s">
        <v>444</v>
      </c>
      <c r="HQ207" t="s">
        <v>444</v>
      </c>
      <c r="HR207" t="s">
        <v>444</v>
      </c>
      <c r="HS207" s="24" t="s">
        <v>444</v>
      </c>
      <c r="HT207" s="24" t="s">
        <v>444</v>
      </c>
      <c r="HU207" t="s">
        <v>444</v>
      </c>
      <c r="HV207" t="s">
        <v>444</v>
      </c>
      <c r="HW207" s="24" t="s">
        <v>444</v>
      </c>
      <c r="HX207" s="24" t="s">
        <v>444</v>
      </c>
      <c r="HY207" t="s">
        <v>444</v>
      </c>
      <c r="HZ207" t="s">
        <v>444</v>
      </c>
      <c r="IA207" t="s">
        <v>2738</v>
      </c>
      <c r="IB207" t="s">
        <v>2736</v>
      </c>
      <c r="IC207" t="s">
        <v>3051</v>
      </c>
      <c r="ID207" s="33" t="b" cm="1">
        <f t="array" ref="ID207">_xlfn.IFNA(MATCH($A$2,_xlfn.NUMBERVALUE(Table_Query_from_MF_DSNP62[[#This Row],[CL_GLACCT_DR1]:[CL_GLACCT_CR4]]),0),0)&gt;=1</f>
        <v>1</v>
      </c>
      <c r="IE207" s="33" t="b">
        <f>OR(Table_Query_from_MF_DSNP62[[#This Row],[Pair1]:[Pair25]])</f>
        <v>1</v>
      </c>
      <c r="IF207" s="33">
        <f>_xlfn.IFNA(MATCH(TRUE,Table_Query_from_MF_DSNP62[[#This Row],[Pair1]:[Pair25]],0),"none")</f>
        <v>1</v>
      </c>
      <c r="IG207" s="33" t="b">
        <f>AND($A$2&gt;=_xlfn.NUMBERVALUE(Table_Query_from_MF_DSNP62[[#This Row],[CL_GL_ACCT_FR1]]),$A$2&lt;=_xlfn.NUMBERVALUE(Table_Query_from_MF_DSNP62[[#This Row],[CL_GL_ACCT_TO1]]))</f>
        <v>1</v>
      </c>
      <c r="IH207" s="33" t="b">
        <f>AND($A$2&gt;=_xlfn.NUMBERVALUE(Table_Query_from_MF_DSNP62[[#This Row],[CL_GL_ACCT_FR2]]),$A$2&lt;=_xlfn.NUMBERVALUE(Table_Query_from_MF_DSNP62[[#This Row],[CL_GL_ACCT_TO2]]))</f>
        <v>1</v>
      </c>
      <c r="II207" s="33" t="b">
        <f>AND($A$2&gt;=_xlfn.NUMBERVALUE(Table_Query_from_MF_DSNP62[[#This Row],[CL_GL_ACCT_FR3]]),$A$2&lt;=_xlfn.NUMBERVALUE(Table_Query_from_MF_DSNP62[[#This Row],[CL_GL_ACCT_TO3]]))</f>
        <v>1</v>
      </c>
      <c r="IJ207" s="33" t="b">
        <f>AND($A$2&gt;=_xlfn.NUMBERVALUE(Table_Query_from_MF_DSNP62[[#This Row],[CL_GL_ACCT_FR4]]),$A$2&lt;=_xlfn.NUMBERVALUE(Table_Query_from_MF_DSNP62[[#This Row],[CL_GL_ACCT_TO4]]))</f>
        <v>1</v>
      </c>
      <c r="IK207" s="33" t="b">
        <f>AND($A$2&gt;=_xlfn.NUMBERVALUE(Table_Query_from_MF_DSNP62[[#This Row],[CL_GL_ACCT_FR5]]),$A$2&lt;=_xlfn.NUMBERVALUE(Table_Query_from_MF_DSNP62[[#This Row],[CL_GL_ACCT_TO5]]))</f>
        <v>1</v>
      </c>
      <c r="IL207" s="33" t="b">
        <f>AND($A$2&gt;=_xlfn.NUMBERVALUE(Table_Query_from_MF_DSNP62[[#This Row],[CL_GL_ACCT_FR6]]),$A$2&lt;=_xlfn.NUMBERVALUE(Table_Query_from_MF_DSNP62[[#This Row],[CL_GL_ACCT_TO6]]))</f>
        <v>1</v>
      </c>
      <c r="IM207" s="33" t="b">
        <f>AND($A$2&gt;=_xlfn.NUMBERVALUE(Table_Query_from_MF_DSNP62[[#This Row],[CL_GL_ACCT_FR7]]),$A$2&lt;=_xlfn.NUMBERVALUE(Table_Query_from_MF_DSNP62[[#This Row],[CL_GL_ACCT_TO7]]))</f>
        <v>1</v>
      </c>
      <c r="IN207" s="33" t="b">
        <f>AND($A$2&gt;=_xlfn.NUMBERVALUE(Table_Query_from_MF_DSNP62[[#This Row],[CL_GL_ACCT_FR8]]),$A$2&lt;=_xlfn.NUMBERVALUE(Table_Query_from_MF_DSNP62[[#This Row],[CL_GL_ACCT_TO8]]))</f>
        <v>1</v>
      </c>
      <c r="IO207" s="33" t="b">
        <f>AND($A$2&gt;=_xlfn.NUMBERVALUE(Table_Query_from_MF_DSNP62[[#This Row],[CL_GL_ACCT_FR9]]),$A$2&lt;=_xlfn.NUMBERVALUE(Table_Query_from_MF_DSNP62[[#This Row],[CL_GL_ACCT_TO9]]))</f>
        <v>1</v>
      </c>
      <c r="IP207" s="33" t="b">
        <f>AND($A$2&gt;=_xlfn.NUMBERVALUE(Table_Query_from_MF_DSNP62[[#This Row],[CL_GL_ACCT_FR10]]),$A$2&lt;=_xlfn.NUMBERVALUE(Table_Query_from_MF_DSNP62[[#This Row],[CL_GL_ACCT_TO10]]))</f>
        <v>1</v>
      </c>
      <c r="IQ207" s="33" t="b">
        <f>AND($A$2&gt;=_xlfn.NUMBERVALUE(Table_Query_from_MF_DSNP62[[#This Row],[CL_GL_ACCT_FR11]]),$A$2&lt;=_xlfn.NUMBERVALUE(Table_Query_from_MF_DSNP62[[#This Row],[CL_GL_ACCT_TO11]]))</f>
        <v>1</v>
      </c>
      <c r="IR207" s="33" t="b">
        <f>AND($A$2&gt;=_xlfn.NUMBERVALUE(Table_Query_from_MF_DSNP62[[#This Row],[CL_GL_ACCT_FR12]]),$A$2&lt;=_xlfn.NUMBERVALUE(Table_Query_from_MF_DSNP62[[#This Row],[CL_GL_ACCT_TO12]]))</f>
        <v>1</v>
      </c>
      <c r="IS207" s="33" t="b">
        <f>AND($A$2&gt;=_xlfn.NUMBERVALUE(Table_Query_from_MF_DSNP62[[#This Row],[CL_GL_ACCT_FR13]]),$A$2&lt;=_xlfn.NUMBERVALUE(Table_Query_from_MF_DSNP62[[#This Row],[CL_GL_ACCT_TO13]]))</f>
        <v>1</v>
      </c>
      <c r="IT207" s="33" t="b">
        <f>AND($A$2&gt;=_xlfn.NUMBERVALUE(Table_Query_from_MF_DSNP62[[#This Row],[CL_GL_ACCT_FR14]]),$A$2&lt;=_xlfn.NUMBERVALUE(Table_Query_from_MF_DSNP62[[#This Row],[CL_GL_ACCT_TO14]]))</f>
        <v>1</v>
      </c>
      <c r="IU207" s="33" t="b">
        <f>AND($A$2&gt;=_xlfn.NUMBERVALUE(Table_Query_from_MF_DSNP62[[#This Row],[CL_GL_ACCT_FR15]]),$A$2&lt;=_xlfn.NUMBERVALUE(Table_Query_from_MF_DSNP62[[#This Row],[CL_GL_ACCT_TO15]]))</f>
        <v>1</v>
      </c>
      <c r="IV207" s="33" t="b">
        <f>AND($A$2&gt;=_xlfn.NUMBERVALUE(Table_Query_from_MF_DSNP62[[#This Row],[CL_GL_ACCT_FR16]]),$A$2&lt;=_xlfn.NUMBERVALUE(Table_Query_from_MF_DSNP62[[#This Row],[CL_GL_ACCT_TO16]]))</f>
        <v>1</v>
      </c>
      <c r="IW207" s="33" t="b">
        <f>AND($A$2&gt;=_xlfn.NUMBERVALUE(Table_Query_from_MF_DSNP62[[#This Row],[CL_GL_ACCT_FR17]]),$A$2&lt;=_xlfn.NUMBERVALUE(Table_Query_from_MF_DSNP62[[#This Row],[CL_GL_ACCT_TO17]]))</f>
        <v>1</v>
      </c>
      <c r="IX207" s="33" t="b">
        <f>AND($A$2&gt;=_xlfn.NUMBERVALUE(Table_Query_from_MF_DSNP62[[#This Row],[CL_GL_ACCT_FR18]]),$A$2&lt;=_xlfn.NUMBERVALUE(Table_Query_from_MF_DSNP62[[#This Row],[CL_GL_ACCT_TO18]]))</f>
        <v>1</v>
      </c>
      <c r="IY207" s="33" t="b">
        <f>AND($A$2&gt;=_xlfn.NUMBERVALUE(Table_Query_from_MF_DSNP62[[#This Row],[CL_GL_ACCT_FR19]]),$A$2&lt;=_xlfn.NUMBERVALUE(Table_Query_from_MF_DSNP62[[#This Row],[CL_GL_ACCT_TO19]]))</f>
        <v>1</v>
      </c>
      <c r="IZ207" s="33" t="b">
        <f>AND($A$2&gt;=_xlfn.NUMBERVALUE(Table_Query_from_MF_DSNP62[[#This Row],[CL_GL_ACCT_FR20]]),$A$2&lt;=_xlfn.NUMBERVALUE(Table_Query_from_MF_DSNP62[[#This Row],[CL_GL_ACCT_TO20]]))</f>
        <v>1</v>
      </c>
      <c r="JA207" s="33" t="b">
        <f>AND($A$2&gt;=_xlfn.NUMBERVALUE(Table_Query_from_MF_DSNP62[[#This Row],[CL_GL_ACCT_FR21]]),$A$2&lt;=_xlfn.NUMBERVALUE(Table_Query_from_MF_DSNP62[[#This Row],[CL_GL_ACCT_TO21]]))</f>
        <v>1</v>
      </c>
      <c r="JB207" s="33" t="b">
        <f>AND($A$2&gt;=_xlfn.NUMBERVALUE(Table_Query_from_MF_DSNP62[[#This Row],[CL_GL_ACCT_FR22]]),$A$2&lt;=_xlfn.NUMBERVALUE(Table_Query_from_MF_DSNP62[[#This Row],[CL_GL_ACCT_TO22]]))</f>
        <v>1</v>
      </c>
      <c r="JC207" s="33" t="b">
        <f>AND($A$2&gt;=_xlfn.NUMBERVALUE(Table_Query_from_MF_DSNP62[[#This Row],[CL_GL_ACCT_FR23]]),$A$2&lt;=_xlfn.NUMBERVALUE(Table_Query_from_MF_DSNP62[[#This Row],[CL_GL_ACCT_TO23]]))</f>
        <v>1</v>
      </c>
      <c r="JD207" s="33" t="b">
        <f>AND($A$2&gt;=_xlfn.NUMBERVALUE(Table_Query_from_MF_DSNP62[[#This Row],[CL_GL_ACCT_FR24]]),$A$2&lt;=_xlfn.NUMBERVALUE(Table_Query_from_MF_DSNP62[[#This Row],[CL_GL_ACCT_TO24]]))</f>
        <v>1</v>
      </c>
      <c r="JE207" s="33" t="b">
        <f>AND($A$2&gt;=_xlfn.NUMBERVALUE(Table_Query_from_MF_DSNP62[[#This Row],[CL_GL_ACCT_FR25]]),$A$2&lt;=_xlfn.NUMBERVALUE(Table_Query_from_MF_DSNP62[[#This Row],[CL_GL_ACCT_TO25]]))</f>
        <v>1</v>
      </c>
      <c r="JF207" s="33" t="b">
        <f>OR(Table_Query_from_MF_DSNP62[[#This Row],[PairA]:[PairO]])</f>
        <v>1</v>
      </c>
      <c r="JG207" s="33">
        <f>_xlfn.IFNA(MATCH(TRUE,Table_Query_from_MF_DSNP62[[#This Row],[PairA]:[PairO]],0),"none")</f>
        <v>2</v>
      </c>
      <c r="JH207" s="33" t="b">
        <f>AND($B$2&gt;=_xlfn.NUMBERVALUE(Table_Query_from_MF_DSNP62[[#This Row],[CL_CMP_OBJ_FR1]]),$B$2&lt;=_xlfn.NUMBERVALUE(Table_Query_from_MF_DSNP62[[#This Row],[CL_CMP_OBJ_TO1]]))</f>
        <v>0</v>
      </c>
      <c r="JI207" s="33" t="b">
        <f>AND($B$2&gt;=_xlfn.NUMBERVALUE(Table_Query_from_MF_DSNP62[[#This Row],[CL_CMP_OBJ_FR2]]),$B$2&lt;=_xlfn.NUMBERVALUE(Table_Query_from_MF_DSNP62[[#This Row],[CL_CMP_OBJ_TO2]]))</f>
        <v>1</v>
      </c>
      <c r="JJ207" s="33" t="b">
        <f>AND($B$2&gt;=_xlfn.NUMBERVALUE(Table_Query_from_MF_DSNP62[[#This Row],[CL_CMP_OBJ_FR3]]),$B$2&lt;=_xlfn.NUMBERVALUE(Table_Query_from_MF_DSNP62[[#This Row],[CL_CMP_OBJ_TO3]]))</f>
        <v>1</v>
      </c>
      <c r="JK207" s="33" t="b">
        <f>AND($B$2&gt;=_xlfn.NUMBERVALUE(Table_Query_from_MF_DSNP62[[#This Row],[CL_CMP_OBJ_FR4]]),$B$2&lt;=_xlfn.NUMBERVALUE(Table_Query_from_MF_DSNP62[[#This Row],[CL_CMP_OBJ_TO4]]))</f>
        <v>1</v>
      </c>
      <c r="JL207" s="33" t="b">
        <f>AND($B$2&gt;=_xlfn.NUMBERVALUE(Table_Query_from_MF_DSNP62[[#This Row],[CL_CMP_OBJ_FR5]]),$B$2&lt;=_xlfn.NUMBERVALUE(Table_Query_from_MF_DSNP62[[#This Row],[CL_CMP_OBJ_TO5]]))</f>
        <v>1</v>
      </c>
      <c r="JM207" s="33" t="b">
        <f>AND($B$2&gt;=_xlfn.NUMBERVALUE(Table_Query_from_MF_DSNP62[[#This Row],[CL_CMP_OBJ_FR6]]),$B$2&lt;=_xlfn.NUMBERVALUE(Table_Query_from_MF_DSNP62[[#This Row],[CL_CMP_OBJ_TO6]]))</f>
        <v>1</v>
      </c>
      <c r="JN207" s="33" t="b">
        <f>AND($B$2&gt;=_xlfn.NUMBERVALUE(Table_Query_from_MF_DSNP62[[#This Row],[CL_CMP_OBJ_FR7]]),$B$2&lt;=_xlfn.NUMBERVALUE(Table_Query_from_MF_DSNP62[[#This Row],[CL_CMP_OBJ_TO7]]))</f>
        <v>1</v>
      </c>
      <c r="JO207" s="33" t="b">
        <f>AND($B$2&gt;=_xlfn.NUMBERVALUE(Table_Query_from_MF_DSNP62[[#This Row],[CL_CMP_OBJ_FR8]]),$B$2&lt;=_xlfn.NUMBERVALUE(Table_Query_from_MF_DSNP62[[#This Row],[CL_CMP_OBJ_TO8]]))</f>
        <v>1</v>
      </c>
      <c r="JP207" s="33" t="b">
        <f>AND($B$2&gt;=_xlfn.NUMBERVALUE(Table_Query_from_MF_DSNP62[[#This Row],[CL_CMP_OBJ_FR9]]),$B$2&lt;=_xlfn.NUMBERVALUE(Table_Query_from_MF_DSNP62[[#This Row],[CL_CMP_OBJ_TO9]]))</f>
        <v>1</v>
      </c>
      <c r="JQ207" s="33" t="b">
        <f>AND($B$2&gt;=_xlfn.NUMBERVALUE(Table_Query_from_MF_DSNP62[[#This Row],[CL_CMP_OBJ_FR10]]),$B$2&lt;=_xlfn.NUMBERVALUE(Table_Query_from_MF_DSNP62[[#This Row],[CL_CMP_OBJ_TO10]]))</f>
        <v>1</v>
      </c>
      <c r="JR207" s="33" t="b">
        <f>AND($B$2&gt;=_xlfn.NUMBERVALUE(Table_Query_from_MF_DSNP62[[#This Row],[CL_CMP_OBJ_FR11]]),$B$2&lt;=_xlfn.NUMBERVALUE(Table_Query_from_MF_DSNP62[[#This Row],[CL_CMP_OBJ_TO11]]))</f>
        <v>1</v>
      </c>
      <c r="JS207" s="33" t="b">
        <f>AND($B$2&gt;=_xlfn.NUMBERVALUE(Table_Query_from_MF_DSNP62[[#This Row],[CL_CMP_OBJ_FR12]]),$B$2&lt;=_xlfn.NUMBERVALUE(Table_Query_from_MF_DSNP62[[#This Row],[CL_CMP_OBJ_TO12]]))</f>
        <v>1</v>
      </c>
      <c r="JT207" s="33" t="b">
        <f>AND($B$2&gt;=_xlfn.NUMBERVALUE(Table_Query_from_MF_DSNP62[[#This Row],[CL_CMP_OBJ_FR13]]),$B$2&lt;=_xlfn.NUMBERVALUE(Table_Query_from_MF_DSNP62[[#This Row],[CL_CMP_OBJ_TO13]]))</f>
        <v>1</v>
      </c>
      <c r="JU207" s="33" t="b">
        <f>AND($B$2&gt;=_xlfn.NUMBERVALUE(Table_Query_from_MF_DSNP62[[#This Row],[CL_CMP_OBJ_FR14]]),$B$2&lt;=_xlfn.NUMBERVALUE(Table_Query_from_MF_DSNP62[[#This Row],[CL_CMP_OBJ_TO14]]))</f>
        <v>1</v>
      </c>
      <c r="JV207" s="33" t="b">
        <f>AND($B$2&gt;=_xlfn.NUMBERVALUE(Table_Query_from_MF_DSNP62[[#This Row],[CL_CMP_OBJ_FR15]]),$B$2&lt;=_xlfn.NUMBERVALUE(Table_Query_from_MF_DSNP62[[#This Row],[CL_CMP_OBJ_TO15]]))</f>
        <v>1</v>
      </c>
    </row>
    <row r="208" spans="1:282" x14ac:dyDescent="0.25">
      <c r="A208" t="b">
        <f>OR(,Table_Query_from_MF_DSNP62[[#This Row],[Desired GL included as "hard-coded" GL?]],Table_Query_from_MF_DSNP62[[#This Row],[Desired GL included as "Open GL"?]])</f>
        <v>1</v>
      </c>
      <c r="B208" t="b">
        <f>Table_Query_from_MF_DSNP62[[#This Row],[Desired CObj included as "Open CObj"?]]</f>
        <v>1</v>
      </c>
      <c r="C208" t="s">
        <v>379</v>
      </c>
      <c r="D208" t="s">
        <v>1708</v>
      </c>
      <c r="E208" t="s">
        <v>8</v>
      </c>
      <c r="F208" s="24" t="s">
        <v>13</v>
      </c>
      <c r="G208" t="s">
        <v>9</v>
      </c>
      <c r="H208" s="24" t="s">
        <v>444</v>
      </c>
      <c r="I208" t="s">
        <v>444</v>
      </c>
      <c r="J208" s="24" t="s">
        <v>444</v>
      </c>
      <c r="K208" t="s">
        <v>444</v>
      </c>
      <c r="L208" s="24" t="s">
        <v>444</v>
      </c>
      <c r="M208" t="s">
        <v>444</v>
      </c>
      <c r="N208" t="s">
        <v>444</v>
      </c>
      <c r="O208" t="s">
        <v>444</v>
      </c>
      <c r="P208" t="s">
        <v>444</v>
      </c>
      <c r="Q208" t="s">
        <v>444</v>
      </c>
      <c r="R208" t="s">
        <v>444</v>
      </c>
      <c r="S208" t="s">
        <v>442</v>
      </c>
      <c r="T208" t="s">
        <v>447</v>
      </c>
      <c r="U208" t="s">
        <v>444</v>
      </c>
      <c r="V208" t="s">
        <v>444</v>
      </c>
      <c r="W208" t="s">
        <v>442</v>
      </c>
      <c r="X208" t="s">
        <v>442</v>
      </c>
      <c r="Y208" t="s">
        <v>444</v>
      </c>
      <c r="Z208" t="s">
        <v>442</v>
      </c>
      <c r="AA208" t="s">
        <v>442</v>
      </c>
      <c r="AB208" t="s">
        <v>444</v>
      </c>
      <c r="AC208" t="s">
        <v>444</v>
      </c>
      <c r="AD208" t="s">
        <v>444</v>
      </c>
      <c r="AE208" t="s">
        <v>444</v>
      </c>
      <c r="AF208" t="s">
        <v>444</v>
      </c>
      <c r="AG208" t="s">
        <v>442</v>
      </c>
      <c r="AH208" t="s">
        <v>444</v>
      </c>
      <c r="AI208" t="s">
        <v>447</v>
      </c>
      <c r="AJ208" t="s">
        <v>442</v>
      </c>
      <c r="AK208" t="s">
        <v>442</v>
      </c>
      <c r="AL208" t="s">
        <v>444</v>
      </c>
      <c r="AM208" t="s">
        <v>444</v>
      </c>
      <c r="AN208" t="s">
        <v>444</v>
      </c>
      <c r="AO208" t="s">
        <v>444</v>
      </c>
      <c r="AP208" t="s">
        <v>442</v>
      </c>
      <c r="AQ208" t="s">
        <v>282</v>
      </c>
      <c r="AR208" t="s">
        <v>528</v>
      </c>
      <c r="AS208" t="s">
        <v>162</v>
      </c>
      <c r="AT208" t="s">
        <v>10</v>
      </c>
      <c r="AU208" t="s">
        <v>444</v>
      </c>
      <c r="AV208" t="s">
        <v>442</v>
      </c>
      <c r="AW208" t="s">
        <v>444</v>
      </c>
      <c r="AX208" t="s">
        <v>444</v>
      </c>
      <c r="AY208" t="s">
        <v>444</v>
      </c>
      <c r="AZ208" t="s">
        <v>444</v>
      </c>
      <c r="BA208" t="s">
        <v>10</v>
      </c>
      <c r="BB208" t="s">
        <v>444</v>
      </c>
      <c r="BC208" t="s">
        <v>444</v>
      </c>
      <c r="BD208" t="s">
        <v>1359</v>
      </c>
      <c r="BE208" t="s">
        <v>444</v>
      </c>
      <c r="BF208" t="s">
        <v>1360</v>
      </c>
      <c r="BG208" t="s">
        <v>444</v>
      </c>
      <c r="BH208" t="s">
        <v>444</v>
      </c>
      <c r="BI208" t="s">
        <v>444</v>
      </c>
      <c r="BJ208" t="s">
        <v>444</v>
      </c>
      <c r="BK208" t="s">
        <v>444</v>
      </c>
      <c r="BL208" t="s">
        <v>444</v>
      </c>
      <c r="BM208" t="s">
        <v>444</v>
      </c>
      <c r="BN208" t="s">
        <v>444</v>
      </c>
      <c r="BO208" t="s">
        <v>444</v>
      </c>
      <c r="BP208" t="s">
        <v>444</v>
      </c>
      <c r="BQ208" t="s">
        <v>444</v>
      </c>
      <c r="BR208" t="s">
        <v>444</v>
      </c>
      <c r="BS208" t="s">
        <v>444</v>
      </c>
      <c r="BT208" t="s">
        <v>444</v>
      </c>
      <c r="BU208" t="s">
        <v>444</v>
      </c>
      <c r="BV208" t="s">
        <v>444</v>
      </c>
      <c r="BW208" t="s">
        <v>444</v>
      </c>
      <c r="BX208" t="s">
        <v>444</v>
      </c>
      <c r="BY208" t="s">
        <v>444</v>
      </c>
      <c r="BZ208" t="s">
        <v>444</v>
      </c>
      <c r="CA208" t="s">
        <v>444</v>
      </c>
      <c r="CB208" t="s">
        <v>444</v>
      </c>
      <c r="CC208" t="s">
        <v>740</v>
      </c>
      <c r="CD208" t="s">
        <v>908</v>
      </c>
      <c r="CE208" t="s">
        <v>444</v>
      </c>
      <c r="CF208" t="s">
        <v>444</v>
      </c>
      <c r="CG208" t="s">
        <v>444</v>
      </c>
      <c r="CH208" t="s">
        <v>444</v>
      </c>
      <c r="CI208" t="s">
        <v>444</v>
      </c>
      <c r="CJ208" t="s">
        <v>444</v>
      </c>
      <c r="CK208" t="s">
        <v>444</v>
      </c>
      <c r="CL208" t="s">
        <v>444</v>
      </c>
      <c r="CM208" t="s">
        <v>444</v>
      </c>
      <c r="CN208" t="s">
        <v>444</v>
      </c>
      <c r="CO208" t="s">
        <v>444</v>
      </c>
      <c r="CP208" t="s">
        <v>444</v>
      </c>
      <c r="CQ208" t="s">
        <v>444</v>
      </c>
      <c r="CR208" t="s">
        <v>444</v>
      </c>
      <c r="CS208" t="s">
        <v>444</v>
      </c>
      <c r="CT208" t="s">
        <v>444</v>
      </c>
      <c r="CU208" t="s">
        <v>444</v>
      </c>
      <c r="CV208" t="s">
        <v>2738</v>
      </c>
      <c r="CW208" t="s">
        <v>2736</v>
      </c>
      <c r="CX208" t="s">
        <v>2737</v>
      </c>
      <c r="CY208" t="s">
        <v>1709</v>
      </c>
      <c r="CZ208" t="s">
        <v>444</v>
      </c>
      <c r="DA208" t="s">
        <v>444</v>
      </c>
      <c r="DB208" t="s">
        <v>444</v>
      </c>
      <c r="DC208" t="s">
        <v>444</v>
      </c>
      <c r="DD208" t="s">
        <v>444</v>
      </c>
      <c r="DE208" t="s">
        <v>444</v>
      </c>
      <c r="DF208" t="s">
        <v>444</v>
      </c>
      <c r="DG208" t="s">
        <v>444</v>
      </c>
      <c r="DH208" t="s">
        <v>444</v>
      </c>
      <c r="DI208" t="s">
        <v>442</v>
      </c>
      <c r="DJ208" t="s">
        <v>1710</v>
      </c>
      <c r="DK208" t="s">
        <v>1440</v>
      </c>
      <c r="DL208" t="s">
        <v>444</v>
      </c>
      <c r="DM208" t="s">
        <v>444</v>
      </c>
      <c r="DN208" t="s">
        <v>444</v>
      </c>
      <c r="DO208" t="s">
        <v>444</v>
      </c>
      <c r="DP208" t="s">
        <v>444</v>
      </c>
      <c r="DQ208" t="s">
        <v>444</v>
      </c>
      <c r="DR208" t="s">
        <v>444</v>
      </c>
      <c r="DS208" t="s">
        <v>444</v>
      </c>
      <c r="DT208" s="24" t="s">
        <v>444</v>
      </c>
      <c r="DU208" s="24" t="s">
        <v>444</v>
      </c>
      <c r="DV208" t="s">
        <v>444</v>
      </c>
      <c r="DW208" t="s">
        <v>444</v>
      </c>
      <c r="DX208" s="24" t="s">
        <v>444</v>
      </c>
      <c r="DY208" s="24" t="s">
        <v>444</v>
      </c>
      <c r="DZ208" t="s">
        <v>444</v>
      </c>
      <c r="EA208" t="s">
        <v>444</v>
      </c>
      <c r="EB208" s="24" t="s">
        <v>444</v>
      </c>
      <c r="EC208" s="24" t="s">
        <v>444</v>
      </c>
      <c r="ED208" t="s">
        <v>444</v>
      </c>
      <c r="EE208" t="s">
        <v>444</v>
      </c>
      <c r="EF208" s="24" t="s">
        <v>444</v>
      </c>
      <c r="EG208" s="24" t="s">
        <v>444</v>
      </c>
      <c r="EH208" t="s">
        <v>444</v>
      </c>
      <c r="EI208" t="s">
        <v>444</v>
      </c>
      <c r="EJ208" s="24" t="s">
        <v>444</v>
      </c>
      <c r="EK208" s="24" t="s">
        <v>444</v>
      </c>
      <c r="EL208" t="s">
        <v>444</v>
      </c>
      <c r="EM208" t="s">
        <v>444</v>
      </c>
      <c r="EN208" s="24" t="s">
        <v>444</v>
      </c>
      <c r="EO208" s="24" t="s">
        <v>444</v>
      </c>
      <c r="EP208" t="s">
        <v>444</v>
      </c>
      <c r="EQ208" t="s">
        <v>444</v>
      </c>
      <c r="ER208" s="24" t="s">
        <v>444</v>
      </c>
      <c r="ES208" s="24" t="s">
        <v>444</v>
      </c>
      <c r="ET208" t="s">
        <v>444</v>
      </c>
      <c r="EU208" t="s">
        <v>444</v>
      </c>
      <c r="EV208" s="24" t="s">
        <v>444</v>
      </c>
      <c r="EW208" s="24" t="s">
        <v>444</v>
      </c>
      <c r="EX208" t="s">
        <v>444</v>
      </c>
      <c r="EY208" t="s">
        <v>444</v>
      </c>
      <c r="EZ208" s="24" t="s">
        <v>444</v>
      </c>
      <c r="FA208" s="24" t="s">
        <v>444</v>
      </c>
      <c r="FB208" t="s">
        <v>444</v>
      </c>
      <c r="FC208" t="s">
        <v>444</v>
      </c>
      <c r="FD208" s="24" t="s">
        <v>444</v>
      </c>
      <c r="FE208" s="24" t="s">
        <v>444</v>
      </c>
      <c r="FF208" t="s">
        <v>444</v>
      </c>
      <c r="FG208" t="s">
        <v>444</v>
      </c>
      <c r="FH208" s="24" t="s">
        <v>444</v>
      </c>
      <c r="FI208" s="24" t="s">
        <v>444</v>
      </c>
      <c r="FJ208" t="s">
        <v>444</v>
      </c>
      <c r="FK208" t="s">
        <v>444</v>
      </c>
      <c r="FL208" s="24" t="s">
        <v>444</v>
      </c>
      <c r="FM208" s="24" t="s">
        <v>444</v>
      </c>
      <c r="FN208" t="s">
        <v>444</v>
      </c>
      <c r="FO208" t="s">
        <v>444</v>
      </c>
      <c r="FP208" s="24" t="s">
        <v>444</v>
      </c>
      <c r="FQ208" s="24" t="s">
        <v>444</v>
      </c>
      <c r="FR208" t="s">
        <v>444</v>
      </c>
      <c r="FS208" t="s">
        <v>444</v>
      </c>
      <c r="FT208" s="24" t="s">
        <v>444</v>
      </c>
      <c r="FU208" s="24" t="s">
        <v>444</v>
      </c>
      <c r="FV208" t="s">
        <v>444</v>
      </c>
      <c r="FW208" t="s">
        <v>444</v>
      </c>
      <c r="FX208" s="24" t="s">
        <v>444</v>
      </c>
      <c r="FY208" s="24" t="s">
        <v>444</v>
      </c>
      <c r="FZ208" t="s">
        <v>444</v>
      </c>
      <c r="GA208" t="s">
        <v>444</v>
      </c>
      <c r="GB208" s="24" t="s">
        <v>444</v>
      </c>
      <c r="GC208" s="24" t="s">
        <v>444</v>
      </c>
      <c r="GD208" t="s">
        <v>444</v>
      </c>
      <c r="GE208" t="s">
        <v>444</v>
      </c>
      <c r="GF208" s="24" t="s">
        <v>444</v>
      </c>
      <c r="GG208" s="24" t="s">
        <v>444</v>
      </c>
      <c r="GH208" t="s">
        <v>444</v>
      </c>
      <c r="GI208" s="24" t="s">
        <v>444</v>
      </c>
      <c r="GJ208" s="24" t="s">
        <v>444</v>
      </c>
      <c r="GK208" t="s">
        <v>444</v>
      </c>
      <c r="GL208" t="s">
        <v>444</v>
      </c>
      <c r="GM208" s="24" t="s">
        <v>444</v>
      </c>
      <c r="GN208" s="24" t="s">
        <v>444</v>
      </c>
      <c r="GO208" t="s">
        <v>444</v>
      </c>
      <c r="GP208" t="s">
        <v>444</v>
      </c>
      <c r="GQ208" s="24" t="s">
        <v>444</v>
      </c>
      <c r="GR208" s="24" t="s">
        <v>444</v>
      </c>
      <c r="GS208" t="s">
        <v>444</v>
      </c>
      <c r="GT208" t="s">
        <v>444</v>
      </c>
      <c r="GU208" s="24" t="s">
        <v>444</v>
      </c>
      <c r="GV208" s="24" t="s">
        <v>444</v>
      </c>
      <c r="GW208" t="s">
        <v>444</v>
      </c>
      <c r="GX208" t="s">
        <v>444</v>
      </c>
      <c r="GY208" s="24" t="s">
        <v>444</v>
      </c>
      <c r="GZ208" s="24" t="s">
        <v>444</v>
      </c>
      <c r="HA208" t="s">
        <v>444</v>
      </c>
      <c r="HB208" t="s">
        <v>444</v>
      </c>
      <c r="HC208" s="24" t="s">
        <v>444</v>
      </c>
      <c r="HD208" s="24" t="s">
        <v>444</v>
      </c>
      <c r="HE208" t="s">
        <v>444</v>
      </c>
      <c r="HF208" t="s">
        <v>444</v>
      </c>
      <c r="HG208" s="24" t="s">
        <v>444</v>
      </c>
      <c r="HH208" s="24" t="s">
        <v>444</v>
      </c>
      <c r="HI208" t="s">
        <v>444</v>
      </c>
      <c r="HJ208" t="s">
        <v>444</v>
      </c>
      <c r="HK208" s="24" t="s">
        <v>444</v>
      </c>
      <c r="HL208" s="24" t="s">
        <v>444</v>
      </c>
      <c r="HM208" t="s">
        <v>444</v>
      </c>
      <c r="HN208" t="s">
        <v>444</v>
      </c>
      <c r="HO208" s="24" t="s">
        <v>444</v>
      </c>
      <c r="HP208" s="24" t="s">
        <v>444</v>
      </c>
      <c r="HQ208" t="s">
        <v>444</v>
      </c>
      <c r="HR208" t="s">
        <v>444</v>
      </c>
      <c r="HS208" s="24" t="s">
        <v>444</v>
      </c>
      <c r="HT208" s="24" t="s">
        <v>444</v>
      </c>
      <c r="HU208" t="s">
        <v>444</v>
      </c>
      <c r="HV208" t="s">
        <v>444</v>
      </c>
      <c r="HW208" s="24" t="s">
        <v>444</v>
      </c>
      <c r="HX208" s="24" t="s">
        <v>444</v>
      </c>
      <c r="HY208" t="s">
        <v>444</v>
      </c>
      <c r="HZ208" t="s">
        <v>444</v>
      </c>
      <c r="IA208" t="s">
        <v>2738</v>
      </c>
      <c r="IB208" t="s">
        <v>2736</v>
      </c>
      <c r="IC208" t="s">
        <v>3051</v>
      </c>
      <c r="ID208" s="33" t="b" cm="1">
        <f t="array" ref="ID208">_xlfn.IFNA(MATCH($A$2,_xlfn.NUMBERVALUE(Table_Query_from_MF_DSNP62[[#This Row],[CL_GLACCT_DR1]:[CL_GLACCT_CR4]]),0),0)&gt;=1</f>
        <v>1</v>
      </c>
      <c r="IE208" s="33" t="b">
        <f>OR(Table_Query_from_MF_DSNP62[[#This Row],[Pair1]:[Pair25]])</f>
        <v>1</v>
      </c>
      <c r="IF208" s="33">
        <f>_xlfn.IFNA(MATCH(TRUE,Table_Query_from_MF_DSNP62[[#This Row],[Pair1]:[Pair25]],0),"none")</f>
        <v>1</v>
      </c>
      <c r="IG208" s="33" t="b">
        <f>AND($A$2&gt;=_xlfn.NUMBERVALUE(Table_Query_from_MF_DSNP62[[#This Row],[CL_GL_ACCT_FR1]]),$A$2&lt;=_xlfn.NUMBERVALUE(Table_Query_from_MF_DSNP62[[#This Row],[CL_GL_ACCT_TO1]]))</f>
        <v>1</v>
      </c>
      <c r="IH208" s="33" t="b">
        <f>AND($A$2&gt;=_xlfn.NUMBERVALUE(Table_Query_from_MF_DSNP62[[#This Row],[CL_GL_ACCT_FR2]]),$A$2&lt;=_xlfn.NUMBERVALUE(Table_Query_from_MF_DSNP62[[#This Row],[CL_GL_ACCT_TO2]]))</f>
        <v>1</v>
      </c>
      <c r="II208" s="33" t="b">
        <f>AND($A$2&gt;=_xlfn.NUMBERVALUE(Table_Query_from_MF_DSNP62[[#This Row],[CL_GL_ACCT_FR3]]),$A$2&lt;=_xlfn.NUMBERVALUE(Table_Query_from_MF_DSNP62[[#This Row],[CL_GL_ACCT_TO3]]))</f>
        <v>1</v>
      </c>
      <c r="IJ208" s="33" t="b">
        <f>AND($A$2&gt;=_xlfn.NUMBERVALUE(Table_Query_from_MF_DSNP62[[#This Row],[CL_GL_ACCT_FR4]]),$A$2&lt;=_xlfn.NUMBERVALUE(Table_Query_from_MF_DSNP62[[#This Row],[CL_GL_ACCT_TO4]]))</f>
        <v>1</v>
      </c>
      <c r="IK208" s="33" t="b">
        <f>AND($A$2&gt;=_xlfn.NUMBERVALUE(Table_Query_from_MF_DSNP62[[#This Row],[CL_GL_ACCT_FR5]]),$A$2&lt;=_xlfn.NUMBERVALUE(Table_Query_from_MF_DSNP62[[#This Row],[CL_GL_ACCT_TO5]]))</f>
        <v>1</v>
      </c>
      <c r="IL208" s="33" t="b">
        <f>AND($A$2&gt;=_xlfn.NUMBERVALUE(Table_Query_from_MF_DSNP62[[#This Row],[CL_GL_ACCT_FR6]]),$A$2&lt;=_xlfn.NUMBERVALUE(Table_Query_from_MF_DSNP62[[#This Row],[CL_GL_ACCT_TO6]]))</f>
        <v>1</v>
      </c>
      <c r="IM208" s="33" t="b">
        <f>AND($A$2&gt;=_xlfn.NUMBERVALUE(Table_Query_from_MF_DSNP62[[#This Row],[CL_GL_ACCT_FR7]]),$A$2&lt;=_xlfn.NUMBERVALUE(Table_Query_from_MF_DSNP62[[#This Row],[CL_GL_ACCT_TO7]]))</f>
        <v>1</v>
      </c>
      <c r="IN208" s="33" t="b">
        <f>AND($A$2&gt;=_xlfn.NUMBERVALUE(Table_Query_from_MF_DSNP62[[#This Row],[CL_GL_ACCT_FR8]]),$A$2&lt;=_xlfn.NUMBERVALUE(Table_Query_from_MF_DSNP62[[#This Row],[CL_GL_ACCT_TO8]]))</f>
        <v>1</v>
      </c>
      <c r="IO208" s="33" t="b">
        <f>AND($A$2&gt;=_xlfn.NUMBERVALUE(Table_Query_from_MF_DSNP62[[#This Row],[CL_GL_ACCT_FR9]]),$A$2&lt;=_xlfn.NUMBERVALUE(Table_Query_from_MF_DSNP62[[#This Row],[CL_GL_ACCT_TO9]]))</f>
        <v>1</v>
      </c>
      <c r="IP208" s="33" t="b">
        <f>AND($A$2&gt;=_xlfn.NUMBERVALUE(Table_Query_from_MF_DSNP62[[#This Row],[CL_GL_ACCT_FR10]]),$A$2&lt;=_xlfn.NUMBERVALUE(Table_Query_from_MF_DSNP62[[#This Row],[CL_GL_ACCT_TO10]]))</f>
        <v>1</v>
      </c>
      <c r="IQ208" s="33" t="b">
        <f>AND($A$2&gt;=_xlfn.NUMBERVALUE(Table_Query_from_MF_DSNP62[[#This Row],[CL_GL_ACCT_FR11]]),$A$2&lt;=_xlfn.NUMBERVALUE(Table_Query_from_MF_DSNP62[[#This Row],[CL_GL_ACCT_TO11]]))</f>
        <v>1</v>
      </c>
      <c r="IR208" s="33" t="b">
        <f>AND($A$2&gt;=_xlfn.NUMBERVALUE(Table_Query_from_MF_DSNP62[[#This Row],[CL_GL_ACCT_FR12]]),$A$2&lt;=_xlfn.NUMBERVALUE(Table_Query_from_MF_DSNP62[[#This Row],[CL_GL_ACCT_TO12]]))</f>
        <v>1</v>
      </c>
      <c r="IS208" s="33" t="b">
        <f>AND($A$2&gt;=_xlfn.NUMBERVALUE(Table_Query_from_MF_DSNP62[[#This Row],[CL_GL_ACCT_FR13]]),$A$2&lt;=_xlfn.NUMBERVALUE(Table_Query_from_MF_DSNP62[[#This Row],[CL_GL_ACCT_TO13]]))</f>
        <v>1</v>
      </c>
      <c r="IT208" s="33" t="b">
        <f>AND($A$2&gt;=_xlfn.NUMBERVALUE(Table_Query_from_MF_DSNP62[[#This Row],[CL_GL_ACCT_FR14]]),$A$2&lt;=_xlfn.NUMBERVALUE(Table_Query_from_MF_DSNP62[[#This Row],[CL_GL_ACCT_TO14]]))</f>
        <v>1</v>
      </c>
      <c r="IU208" s="33" t="b">
        <f>AND($A$2&gt;=_xlfn.NUMBERVALUE(Table_Query_from_MF_DSNP62[[#This Row],[CL_GL_ACCT_FR15]]),$A$2&lt;=_xlfn.NUMBERVALUE(Table_Query_from_MF_DSNP62[[#This Row],[CL_GL_ACCT_TO15]]))</f>
        <v>1</v>
      </c>
      <c r="IV208" s="33" t="b">
        <f>AND($A$2&gt;=_xlfn.NUMBERVALUE(Table_Query_from_MF_DSNP62[[#This Row],[CL_GL_ACCT_FR16]]),$A$2&lt;=_xlfn.NUMBERVALUE(Table_Query_from_MF_DSNP62[[#This Row],[CL_GL_ACCT_TO16]]))</f>
        <v>1</v>
      </c>
      <c r="IW208" s="33" t="b">
        <f>AND($A$2&gt;=_xlfn.NUMBERVALUE(Table_Query_from_MF_DSNP62[[#This Row],[CL_GL_ACCT_FR17]]),$A$2&lt;=_xlfn.NUMBERVALUE(Table_Query_from_MF_DSNP62[[#This Row],[CL_GL_ACCT_TO17]]))</f>
        <v>1</v>
      </c>
      <c r="IX208" s="33" t="b">
        <f>AND($A$2&gt;=_xlfn.NUMBERVALUE(Table_Query_from_MF_DSNP62[[#This Row],[CL_GL_ACCT_FR18]]),$A$2&lt;=_xlfn.NUMBERVALUE(Table_Query_from_MF_DSNP62[[#This Row],[CL_GL_ACCT_TO18]]))</f>
        <v>1</v>
      </c>
      <c r="IY208" s="33" t="b">
        <f>AND($A$2&gt;=_xlfn.NUMBERVALUE(Table_Query_from_MF_DSNP62[[#This Row],[CL_GL_ACCT_FR19]]),$A$2&lt;=_xlfn.NUMBERVALUE(Table_Query_from_MF_DSNP62[[#This Row],[CL_GL_ACCT_TO19]]))</f>
        <v>1</v>
      </c>
      <c r="IZ208" s="33" t="b">
        <f>AND($A$2&gt;=_xlfn.NUMBERVALUE(Table_Query_from_MF_DSNP62[[#This Row],[CL_GL_ACCT_FR20]]),$A$2&lt;=_xlfn.NUMBERVALUE(Table_Query_from_MF_DSNP62[[#This Row],[CL_GL_ACCT_TO20]]))</f>
        <v>1</v>
      </c>
      <c r="JA208" s="33" t="b">
        <f>AND($A$2&gt;=_xlfn.NUMBERVALUE(Table_Query_from_MF_DSNP62[[#This Row],[CL_GL_ACCT_FR21]]),$A$2&lt;=_xlfn.NUMBERVALUE(Table_Query_from_MF_DSNP62[[#This Row],[CL_GL_ACCT_TO21]]))</f>
        <v>1</v>
      </c>
      <c r="JB208" s="33" t="b">
        <f>AND($A$2&gt;=_xlfn.NUMBERVALUE(Table_Query_from_MF_DSNP62[[#This Row],[CL_GL_ACCT_FR22]]),$A$2&lt;=_xlfn.NUMBERVALUE(Table_Query_from_MF_DSNP62[[#This Row],[CL_GL_ACCT_TO22]]))</f>
        <v>1</v>
      </c>
      <c r="JC208" s="33" t="b">
        <f>AND($A$2&gt;=_xlfn.NUMBERVALUE(Table_Query_from_MF_DSNP62[[#This Row],[CL_GL_ACCT_FR23]]),$A$2&lt;=_xlfn.NUMBERVALUE(Table_Query_from_MF_DSNP62[[#This Row],[CL_GL_ACCT_TO23]]))</f>
        <v>1</v>
      </c>
      <c r="JD208" s="33" t="b">
        <f>AND($A$2&gt;=_xlfn.NUMBERVALUE(Table_Query_from_MF_DSNP62[[#This Row],[CL_GL_ACCT_FR24]]),$A$2&lt;=_xlfn.NUMBERVALUE(Table_Query_from_MF_DSNP62[[#This Row],[CL_GL_ACCT_TO24]]))</f>
        <v>1</v>
      </c>
      <c r="JE208" s="33" t="b">
        <f>AND($A$2&gt;=_xlfn.NUMBERVALUE(Table_Query_from_MF_DSNP62[[#This Row],[CL_GL_ACCT_FR25]]),$A$2&lt;=_xlfn.NUMBERVALUE(Table_Query_from_MF_DSNP62[[#This Row],[CL_GL_ACCT_TO25]]))</f>
        <v>1</v>
      </c>
      <c r="JF208" s="33" t="b">
        <f>OR(Table_Query_from_MF_DSNP62[[#This Row],[PairA]:[PairO]])</f>
        <v>1</v>
      </c>
      <c r="JG208" s="33">
        <f>_xlfn.IFNA(MATCH(TRUE,Table_Query_from_MF_DSNP62[[#This Row],[PairA]:[PairO]],0),"none")</f>
        <v>1</v>
      </c>
      <c r="JH208" s="33" t="b">
        <f>AND($B$2&gt;=_xlfn.NUMBERVALUE(Table_Query_from_MF_DSNP62[[#This Row],[CL_CMP_OBJ_FR1]]),$B$2&lt;=_xlfn.NUMBERVALUE(Table_Query_from_MF_DSNP62[[#This Row],[CL_CMP_OBJ_TO1]]))</f>
        <v>1</v>
      </c>
      <c r="JI208" s="33" t="b">
        <f>AND($B$2&gt;=_xlfn.NUMBERVALUE(Table_Query_from_MF_DSNP62[[#This Row],[CL_CMP_OBJ_FR2]]),$B$2&lt;=_xlfn.NUMBERVALUE(Table_Query_from_MF_DSNP62[[#This Row],[CL_CMP_OBJ_TO2]]))</f>
        <v>1</v>
      </c>
      <c r="JJ208" s="33" t="b">
        <f>AND($B$2&gt;=_xlfn.NUMBERVALUE(Table_Query_from_MF_DSNP62[[#This Row],[CL_CMP_OBJ_FR3]]),$B$2&lt;=_xlfn.NUMBERVALUE(Table_Query_from_MF_DSNP62[[#This Row],[CL_CMP_OBJ_TO3]]))</f>
        <v>1</v>
      </c>
      <c r="JK208" s="33" t="b">
        <f>AND($B$2&gt;=_xlfn.NUMBERVALUE(Table_Query_from_MF_DSNP62[[#This Row],[CL_CMP_OBJ_FR4]]),$B$2&lt;=_xlfn.NUMBERVALUE(Table_Query_from_MF_DSNP62[[#This Row],[CL_CMP_OBJ_TO4]]))</f>
        <v>1</v>
      </c>
      <c r="JL208" s="33" t="b">
        <f>AND($B$2&gt;=_xlfn.NUMBERVALUE(Table_Query_from_MF_DSNP62[[#This Row],[CL_CMP_OBJ_FR5]]),$B$2&lt;=_xlfn.NUMBERVALUE(Table_Query_from_MF_DSNP62[[#This Row],[CL_CMP_OBJ_TO5]]))</f>
        <v>1</v>
      </c>
      <c r="JM208" s="33" t="b">
        <f>AND($B$2&gt;=_xlfn.NUMBERVALUE(Table_Query_from_MF_DSNP62[[#This Row],[CL_CMP_OBJ_FR6]]),$B$2&lt;=_xlfn.NUMBERVALUE(Table_Query_from_MF_DSNP62[[#This Row],[CL_CMP_OBJ_TO6]]))</f>
        <v>1</v>
      </c>
      <c r="JN208" s="33" t="b">
        <f>AND($B$2&gt;=_xlfn.NUMBERVALUE(Table_Query_from_MF_DSNP62[[#This Row],[CL_CMP_OBJ_FR7]]),$B$2&lt;=_xlfn.NUMBERVALUE(Table_Query_from_MF_DSNP62[[#This Row],[CL_CMP_OBJ_TO7]]))</f>
        <v>1</v>
      </c>
      <c r="JO208" s="33" t="b">
        <f>AND($B$2&gt;=_xlfn.NUMBERVALUE(Table_Query_from_MF_DSNP62[[#This Row],[CL_CMP_OBJ_FR8]]),$B$2&lt;=_xlfn.NUMBERVALUE(Table_Query_from_MF_DSNP62[[#This Row],[CL_CMP_OBJ_TO8]]))</f>
        <v>1</v>
      </c>
      <c r="JP208" s="33" t="b">
        <f>AND($B$2&gt;=_xlfn.NUMBERVALUE(Table_Query_from_MF_DSNP62[[#This Row],[CL_CMP_OBJ_FR9]]),$B$2&lt;=_xlfn.NUMBERVALUE(Table_Query_from_MF_DSNP62[[#This Row],[CL_CMP_OBJ_TO9]]))</f>
        <v>1</v>
      </c>
      <c r="JQ208" s="33" t="b">
        <f>AND($B$2&gt;=_xlfn.NUMBERVALUE(Table_Query_from_MF_DSNP62[[#This Row],[CL_CMP_OBJ_FR10]]),$B$2&lt;=_xlfn.NUMBERVALUE(Table_Query_from_MF_DSNP62[[#This Row],[CL_CMP_OBJ_TO10]]))</f>
        <v>1</v>
      </c>
      <c r="JR208" s="33" t="b">
        <f>AND($B$2&gt;=_xlfn.NUMBERVALUE(Table_Query_from_MF_DSNP62[[#This Row],[CL_CMP_OBJ_FR11]]),$B$2&lt;=_xlfn.NUMBERVALUE(Table_Query_from_MF_DSNP62[[#This Row],[CL_CMP_OBJ_TO11]]))</f>
        <v>1</v>
      </c>
      <c r="JS208" s="33" t="b">
        <f>AND($B$2&gt;=_xlfn.NUMBERVALUE(Table_Query_from_MF_DSNP62[[#This Row],[CL_CMP_OBJ_FR12]]),$B$2&lt;=_xlfn.NUMBERVALUE(Table_Query_from_MF_DSNP62[[#This Row],[CL_CMP_OBJ_TO12]]))</f>
        <v>1</v>
      </c>
      <c r="JT208" s="33" t="b">
        <f>AND($B$2&gt;=_xlfn.NUMBERVALUE(Table_Query_from_MF_DSNP62[[#This Row],[CL_CMP_OBJ_FR13]]),$B$2&lt;=_xlfn.NUMBERVALUE(Table_Query_from_MF_DSNP62[[#This Row],[CL_CMP_OBJ_TO13]]))</f>
        <v>1</v>
      </c>
      <c r="JU208" s="33" t="b">
        <f>AND($B$2&gt;=_xlfn.NUMBERVALUE(Table_Query_from_MF_DSNP62[[#This Row],[CL_CMP_OBJ_FR14]]),$B$2&lt;=_xlfn.NUMBERVALUE(Table_Query_from_MF_DSNP62[[#This Row],[CL_CMP_OBJ_TO14]]))</f>
        <v>1</v>
      </c>
      <c r="JV208" s="33" t="b">
        <f>AND($B$2&gt;=_xlfn.NUMBERVALUE(Table_Query_from_MF_DSNP62[[#This Row],[CL_CMP_OBJ_FR15]]),$B$2&lt;=_xlfn.NUMBERVALUE(Table_Query_from_MF_DSNP62[[#This Row],[CL_CMP_OBJ_TO15]]))</f>
        <v>1</v>
      </c>
    </row>
    <row r="209" spans="1:282" x14ac:dyDescent="0.25">
      <c r="A209" t="b">
        <f>OR(,Table_Query_from_MF_DSNP62[[#This Row],[Desired GL included as "hard-coded" GL?]],Table_Query_from_MF_DSNP62[[#This Row],[Desired GL included as "Open GL"?]])</f>
        <v>1</v>
      </c>
      <c r="B209" t="b">
        <f>Table_Query_from_MF_DSNP62[[#This Row],[Desired CObj included as "Open CObj"?]]</f>
        <v>1</v>
      </c>
      <c r="C209" t="s">
        <v>382</v>
      </c>
      <c r="D209" t="s">
        <v>1711</v>
      </c>
      <c r="E209" t="s">
        <v>8</v>
      </c>
      <c r="F209" s="24" t="s">
        <v>444</v>
      </c>
      <c r="G209" t="s">
        <v>336</v>
      </c>
      <c r="H209" s="24" t="s">
        <v>444</v>
      </c>
      <c r="I209" t="s">
        <v>444</v>
      </c>
      <c r="J209" s="24" t="s">
        <v>444</v>
      </c>
      <c r="K209" t="s">
        <v>444</v>
      </c>
      <c r="L209" s="24" t="s">
        <v>444</v>
      </c>
      <c r="M209" t="s">
        <v>444</v>
      </c>
      <c r="N209" t="s">
        <v>444</v>
      </c>
      <c r="O209" t="s">
        <v>444</v>
      </c>
      <c r="P209" t="s">
        <v>444</v>
      </c>
      <c r="Q209" t="s">
        <v>15</v>
      </c>
      <c r="R209" t="s">
        <v>444</v>
      </c>
      <c r="S209" t="s">
        <v>442</v>
      </c>
      <c r="T209" t="s">
        <v>447</v>
      </c>
      <c r="U209" t="s">
        <v>444</v>
      </c>
      <c r="V209" t="s">
        <v>444</v>
      </c>
      <c r="W209" t="s">
        <v>442</v>
      </c>
      <c r="X209" t="s">
        <v>442</v>
      </c>
      <c r="Y209" t="s">
        <v>444</v>
      </c>
      <c r="Z209" t="s">
        <v>442</v>
      </c>
      <c r="AA209" t="s">
        <v>442</v>
      </c>
      <c r="AB209" t="s">
        <v>442</v>
      </c>
      <c r="AC209" t="s">
        <v>442</v>
      </c>
      <c r="AD209" t="s">
        <v>442</v>
      </c>
      <c r="AE209" t="s">
        <v>442</v>
      </c>
      <c r="AF209" t="s">
        <v>442</v>
      </c>
      <c r="AG209" t="s">
        <v>442</v>
      </c>
      <c r="AH209" t="s">
        <v>444</v>
      </c>
      <c r="AI209" t="s">
        <v>447</v>
      </c>
      <c r="AJ209" t="s">
        <v>15</v>
      </c>
      <c r="AK209" t="s">
        <v>442</v>
      </c>
      <c r="AL209" t="s">
        <v>444</v>
      </c>
      <c r="AM209" t="s">
        <v>444</v>
      </c>
      <c r="AN209" t="s">
        <v>444</v>
      </c>
      <c r="AO209" t="s">
        <v>444</v>
      </c>
      <c r="AP209" t="s">
        <v>442</v>
      </c>
      <c r="AQ209" t="s">
        <v>7</v>
      </c>
      <c r="AR209" t="s">
        <v>1451</v>
      </c>
      <c r="AS209" t="s">
        <v>162</v>
      </c>
      <c r="AT209" t="s">
        <v>444</v>
      </c>
      <c r="AU209" t="s">
        <v>444</v>
      </c>
      <c r="AV209" t="s">
        <v>442</v>
      </c>
      <c r="AW209" t="s">
        <v>444</v>
      </c>
      <c r="AX209" t="s">
        <v>444</v>
      </c>
      <c r="AY209" t="s">
        <v>444</v>
      </c>
      <c r="AZ209" t="s">
        <v>444</v>
      </c>
      <c r="BA209" t="s">
        <v>444</v>
      </c>
      <c r="BB209" t="s">
        <v>444</v>
      </c>
      <c r="BC209" t="s">
        <v>444</v>
      </c>
      <c r="BD209" t="s">
        <v>1359</v>
      </c>
      <c r="BE209" t="s">
        <v>444</v>
      </c>
      <c r="BF209" t="s">
        <v>1360</v>
      </c>
      <c r="BG209" t="s">
        <v>444</v>
      </c>
      <c r="BH209" t="s">
        <v>444</v>
      </c>
      <c r="BI209" t="s">
        <v>444</v>
      </c>
      <c r="BJ209" t="s">
        <v>444</v>
      </c>
      <c r="BK209" t="s">
        <v>444</v>
      </c>
      <c r="BL209" t="s">
        <v>444</v>
      </c>
      <c r="BM209" t="s">
        <v>444</v>
      </c>
      <c r="BN209" t="s">
        <v>444</v>
      </c>
      <c r="BO209" t="s">
        <v>444</v>
      </c>
      <c r="BP209" t="s">
        <v>444</v>
      </c>
      <c r="BQ209" t="s">
        <v>444</v>
      </c>
      <c r="BR209" t="s">
        <v>444</v>
      </c>
      <c r="BS209" t="s">
        <v>444</v>
      </c>
      <c r="BT209" t="s">
        <v>444</v>
      </c>
      <c r="BU209" t="s">
        <v>444</v>
      </c>
      <c r="BV209" t="s">
        <v>444</v>
      </c>
      <c r="BW209" t="s">
        <v>444</v>
      </c>
      <c r="BX209" t="s">
        <v>444</v>
      </c>
      <c r="BY209" t="s">
        <v>444</v>
      </c>
      <c r="BZ209" t="s">
        <v>444</v>
      </c>
      <c r="CA209" t="s">
        <v>444</v>
      </c>
      <c r="CB209" t="s">
        <v>444</v>
      </c>
      <c r="CC209" t="s">
        <v>444</v>
      </c>
      <c r="CD209" t="s">
        <v>444</v>
      </c>
      <c r="CE209" t="s">
        <v>444</v>
      </c>
      <c r="CF209" t="s">
        <v>444</v>
      </c>
      <c r="CG209" t="s">
        <v>444</v>
      </c>
      <c r="CH209" t="s">
        <v>444</v>
      </c>
      <c r="CI209" t="s">
        <v>444</v>
      </c>
      <c r="CJ209" t="s">
        <v>444</v>
      </c>
      <c r="CK209" t="s">
        <v>444</v>
      </c>
      <c r="CL209" t="s">
        <v>444</v>
      </c>
      <c r="CM209" t="s">
        <v>444</v>
      </c>
      <c r="CN209" t="s">
        <v>444</v>
      </c>
      <c r="CO209" t="s">
        <v>444</v>
      </c>
      <c r="CP209" t="s">
        <v>444</v>
      </c>
      <c r="CQ209" t="s">
        <v>444</v>
      </c>
      <c r="CR209" t="s">
        <v>444</v>
      </c>
      <c r="CS209" t="s">
        <v>444</v>
      </c>
      <c r="CT209" t="s">
        <v>444</v>
      </c>
      <c r="CU209" t="s">
        <v>444</v>
      </c>
      <c r="CV209" t="s">
        <v>2769</v>
      </c>
      <c r="CW209" t="s">
        <v>2736</v>
      </c>
      <c r="CX209" t="s">
        <v>2821</v>
      </c>
      <c r="CY209" t="s">
        <v>1712</v>
      </c>
      <c r="CZ209" t="s">
        <v>444</v>
      </c>
      <c r="DA209" t="s">
        <v>444</v>
      </c>
      <c r="DB209" t="s">
        <v>444</v>
      </c>
      <c r="DC209" t="s">
        <v>444</v>
      </c>
      <c r="DD209" t="s">
        <v>444</v>
      </c>
      <c r="DE209" t="s">
        <v>444</v>
      </c>
      <c r="DF209" t="s">
        <v>444</v>
      </c>
      <c r="DG209" t="s">
        <v>444</v>
      </c>
      <c r="DH209" t="s">
        <v>444</v>
      </c>
      <c r="DI209" t="s">
        <v>1359</v>
      </c>
      <c r="DJ209" t="s">
        <v>444</v>
      </c>
      <c r="DK209" t="s">
        <v>444</v>
      </c>
      <c r="DL209" t="s">
        <v>444</v>
      </c>
      <c r="DM209" t="s">
        <v>444</v>
      </c>
      <c r="DN209" t="s">
        <v>444</v>
      </c>
      <c r="DO209" t="s">
        <v>444</v>
      </c>
      <c r="DP209" t="s">
        <v>444</v>
      </c>
      <c r="DQ209" t="s">
        <v>444</v>
      </c>
      <c r="DR209" t="s">
        <v>444</v>
      </c>
      <c r="DS209" t="s">
        <v>15</v>
      </c>
      <c r="DT209" s="24" t="s">
        <v>389</v>
      </c>
      <c r="DU209" s="24" t="s">
        <v>394</v>
      </c>
      <c r="DV209" t="s">
        <v>397</v>
      </c>
      <c r="DW209" t="s">
        <v>400</v>
      </c>
      <c r="DX209" s="24" t="s">
        <v>444</v>
      </c>
      <c r="DY209" s="24" t="s">
        <v>444</v>
      </c>
      <c r="DZ209" t="s">
        <v>444</v>
      </c>
      <c r="EA209" t="s">
        <v>444</v>
      </c>
      <c r="EB209" s="24" t="s">
        <v>444</v>
      </c>
      <c r="EC209" s="24" t="s">
        <v>444</v>
      </c>
      <c r="ED209" t="s">
        <v>444</v>
      </c>
      <c r="EE209" t="s">
        <v>444</v>
      </c>
      <c r="EF209" s="24" t="s">
        <v>444</v>
      </c>
      <c r="EG209" s="24" t="s">
        <v>444</v>
      </c>
      <c r="EH209" t="s">
        <v>444</v>
      </c>
      <c r="EI209" t="s">
        <v>444</v>
      </c>
      <c r="EJ209" s="24" t="s">
        <v>444</v>
      </c>
      <c r="EK209" s="24" t="s">
        <v>444</v>
      </c>
      <c r="EL209" t="s">
        <v>444</v>
      </c>
      <c r="EM209" t="s">
        <v>444</v>
      </c>
      <c r="EN209" s="24" t="s">
        <v>444</v>
      </c>
      <c r="EO209" s="24" t="s">
        <v>444</v>
      </c>
      <c r="EP209" t="s">
        <v>444</v>
      </c>
      <c r="EQ209" t="s">
        <v>444</v>
      </c>
      <c r="ER209" s="24" t="s">
        <v>444</v>
      </c>
      <c r="ES209" s="24" t="s">
        <v>444</v>
      </c>
      <c r="ET209" t="s">
        <v>444</v>
      </c>
      <c r="EU209" t="s">
        <v>444</v>
      </c>
      <c r="EV209" s="24" t="s">
        <v>444</v>
      </c>
      <c r="EW209" s="24" t="s">
        <v>444</v>
      </c>
      <c r="EX209" t="s">
        <v>444</v>
      </c>
      <c r="EY209" t="s">
        <v>444</v>
      </c>
      <c r="EZ209" s="24" t="s">
        <v>444</v>
      </c>
      <c r="FA209" s="24" t="s">
        <v>444</v>
      </c>
      <c r="FB209" t="s">
        <v>444</v>
      </c>
      <c r="FC209" t="s">
        <v>444</v>
      </c>
      <c r="FD209" s="24" t="s">
        <v>444</v>
      </c>
      <c r="FE209" s="24" t="s">
        <v>444</v>
      </c>
      <c r="FF209" t="s">
        <v>444</v>
      </c>
      <c r="FG209" t="s">
        <v>444</v>
      </c>
      <c r="FH209" s="24" t="s">
        <v>444</v>
      </c>
      <c r="FI209" s="24" t="s">
        <v>444</v>
      </c>
      <c r="FJ209" t="s">
        <v>444</v>
      </c>
      <c r="FK209" t="s">
        <v>444</v>
      </c>
      <c r="FL209" s="24" t="s">
        <v>444</v>
      </c>
      <c r="FM209" s="24" t="s">
        <v>444</v>
      </c>
      <c r="FN209" t="s">
        <v>444</v>
      </c>
      <c r="FO209" t="s">
        <v>444</v>
      </c>
      <c r="FP209" s="24" t="s">
        <v>444</v>
      </c>
      <c r="FQ209" s="24" t="s">
        <v>444</v>
      </c>
      <c r="FR209" t="s">
        <v>444</v>
      </c>
      <c r="FS209" t="s">
        <v>444</v>
      </c>
      <c r="FT209" s="24" t="s">
        <v>444</v>
      </c>
      <c r="FU209" s="24" t="s">
        <v>444</v>
      </c>
      <c r="FV209" t="s">
        <v>444</v>
      </c>
      <c r="FW209" t="s">
        <v>444</v>
      </c>
      <c r="FX209" s="24" t="s">
        <v>444</v>
      </c>
      <c r="FY209" s="24" t="s">
        <v>444</v>
      </c>
      <c r="FZ209" t="s">
        <v>444</v>
      </c>
      <c r="GA209" t="s">
        <v>444</v>
      </c>
      <c r="GB209" s="24" t="s">
        <v>444</v>
      </c>
      <c r="GC209" s="24" t="s">
        <v>444</v>
      </c>
      <c r="GD209" t="s">
        <v>444</v>
      </c>
      <c r="GE209" t="s">
        <v>444</v>
      </c>
      <c r="GF209" s="24" t="s">
        <v>444</v>
      </c>
      <c r="GG209" s="24" t="s">
        <v>444</v>
      </c>
      <c r="GH209" t="s">
        <v>444</v>
      </c>
      <c r="GI209" s="24" t="s">
        <v>444</v>
      </c>
      <c r="GJ209" s="24" t="s">
        <v>444</v>
      </c>
      <c r="GK209" t="s">
        <v>444</v>
      </c>
      <c r="GL209" t="s">
        <v>444</v>
      </c>
      <c r="GM209" s="24" t="s">
        <v>444</v>
      </c>
      <c r="GN209" s="24" t="s">
        <v>444</v>
      </c>
      <c r="GO209" t="s">
        <v>444</v>
      </c>
      <c r="GP209" t="s">
        <v>444</v>
      </c>
      <c r="GQ209" s="24" t="s">
        <v>444</v>
      </c>
      <c r="GR209" s="24" t="s">
        <v>444</v>
      </c>
      <c r="GS209" t="s">
        <v>444</v>
      </c>
      <c r="GT209" t="s">
        <v>444</v>
      </c>
      <c r="GU209" s="24" t="s">
        <v>444</v>
      </c>
      <c r="GV209" s="24" t="s">
        <v>444</v>
      </c>
      <c r="GW209" t="s">
        <v>444</v>
      </c>
      <c r="GX209" t="s">
        <v>444</v>
      </c>
      <c r="GY209" s="24" t="s">
        <v>444</v>
      </c>
      <c r="GZ209" s="24" t="s">
        <v>444</v>
      </c>
      <c r="HA209" t="s">
        <v>444</v>
      </c>
      <c r="HB209" t="s">
        <v>444</v>
      </c>
      <c r="HC209" s="24" t="s">
        <v>444</v>
      </c>
      <c r="HD209" s="24" t="s">
        <v>444</v>
      </c>
      <c r="HE209" t="s">
        <v>444</v>
      </c>
      <c r="HF209" t="s">
        <v>444</v>
      </c>
      <c r="HG209" s="24" t="s">
        <v>444</v>
      </c>
      <c r="HH209" s="24" t="s">
        <v>444</v>
      </c>
      <c r="HI209" t="s">
        <v>444</v>
      </c>
      <c r="HJ209" t="s">
        <v>444</v>
      </c>
      <c r="HK209" s="24" t="s">
        <v>444</v>
      </c>
      <c r="HL209" s="24" t="s">
        <v>444</v>
      </c>
      <c r="HM209" t="s">
        <v>444</v>
      </c>
      <c r="HN209" t="s">
        <v>444</v>
      </c>
      <c r="HO209" s="24" t="s">
        <v>444</v>
      </c>
      <c r="HP209" s="24" t="s">
        <v>444</v>
      </c>
      <c r="HQ209" t="s">
        <v>444</v>
      </c>
      <c r="HR209" t="s">
        <v>444</v>
      </c>
      <c r="HS209" s="24" t="s">
        <v>444</v>
      </c>
      <c r="HT209" s="24" t="s">
        <v>444</v>
      </c>
      <c r="HU209" t="s">
        <v>444</v>
      </c>
      <c r="HV209" t="s">
        <v>444</v>
      </c>
      <c r="HW209" s="24" t="s">
        <v>444</v>
      </c>
      <c r="HX209" s="24" t="s">
        <v>444</v>
      </c>
      <c r="HY209" t="s">
        <v>444</v>
      </c>
      <c r="HZ209" t="s">
        <v>444</v>
      </c>
      <c r="IA209" t="s">
        <v>2769</v>
      </c>
      <c r="IB209" t="s">
        <v>2736</v>
      </c>
      <c r="IC209" t="s">
        <v>3051</v>
      </c>
      <c r="ID209" s="33" t="b" cm="1">
        <f t="array" ref="ID209">_xlfn.IFNA(MATCH($A$2,_xlfn.NUMBERVALUE(Table_Query_from_MF_DSNP62[[#This Row],[CL_GLACCT_DR1]:[CL_GLACCT_CR4]]),0),0)&gt;=1</f>
        <v>1</v>
      </c>
      <c r="IE209" s="33" t="b">
        <f>OR(Table_Query_from_MF_DSNP62[[#This Row],[Pair1]:[Pair25]])</f>
        <v>1</v>
      </c>
      <c r="IF209" s="33">
        <f>_xlfn.IFNA(MATCH(TRUE,Table_Query_from_MF_DSNP62[[#This Row],[Pair1]:[Pair25]],0),"none")</f>
        <v>3</v>
      </c>
      <c r="IG209" s="33" t="b">
        <f>AND($A$2&gt;=_xlfn.NUMBERVALUE(Table_Query_from_MF_DSNP62[[#This Row],[CL_GL_ACCT_FR1]]),$A$2&lt;=_xlfn.NUMBERVALUE(Table_Query_from_MF_DSNP62[[#This Row],[CL_GL_ACCT_TO1]]))</f>
        <v>0</v>
      </c>
      <c r="IH209" s="33" t="b">
        <f>AND($A$2&gt;=_xlfn.NUMBERVALUE(Table_Query_from_MF_DSNP62[[#This Row],[CL_GL_ACCT_FR2]]),$A$2&lt;=_xlfn.NUMBERVALUE(Table_Query_from_MF_DSNP62[[#This Row],[CL_GL_ACCT_TO2]]))</f>
        <v>0</v>
      </c>
      <c r="II209" s="33" t="b">
        <f>AND($A$2&gt;=_xlfn.NUMBERVALUE(Table_Query_from_MF_DSNP62[[#This Row],[CL_GL_ACCT_FR3]]),$A$2&lt;=_xlfn.NUMBERVALUE(Table_Query_from_MF_DSNP62[[#This Row],[CL_GL_ACCT_TO3]]))</f>
        <v>1</v>
      </c>
      <c r="IJ209" s="33" t="b">
        <f>AND($A$2&gt;=_xlfn.NUMBERVALUE(Table_Query_from_MF_DSNP62[[#This Row],[CL_GL_ACCT_FR4]]),$A$2&lt;=_xlfn.NUMBERVALUE(Table_Query_from_MF_DSNP62[[#This Row],[CL_GL_ACCT_TO4]]))</f>
        <v>1</v>
      </c>
      <c r="IK209" s="33" t="b">
        <f>AND($A$2&gt;=_xlfn.NUMBERVALUE(Table_Query_from_MF_DSNP62[[#This Row],[CL_GL_ACCT_FR5]]),$A$2&lt;=_xlfn.NUMBERVALUE(Table_Query_from_MF_DSNP62[[#This Row],[CL_GL_ACCT_TO5]]))</f>
        <v>1</v>
      </c>
      <c r="IL209" s="33" t="b">
        <f>AND($A$2&gt;=_xlfn.NUMBERVALUE(Table_Query_from_MF_DSNP62[[#This Row],[CL_GL_ACCT_FR6]]),$A$2&lt;=_xlfn.NUMBERVALUE(Table_Query_from_MF_DSNP62[[#This Row],[CL_GL_ACCT_TO6]]))</f>
        <v>1</v>
      </c>
      <c r="IM209" s="33" t="b">
        <f>AND($A$2&gt;=_xlfn.NUMBERVALUE(Table_Query_from_MF_DSNP62[[#This Row],[CL_GL_ACCT_FR7]]),$A$2&lt;=_xlfn.NUMBERVALUE(Table_Query_from_MF_DSNP62[[#This Row],[CL_GL_ACCT_TO7]]))</f>
        <v>1</v>
      </c>
      <c r="IN209" s="33" t="b">
        <f>AND($A$2&gt;=_xlfn.NUMBERVALUE(Table_Query_from_MF_DSNP62[[#This Row],[CL_GL_ACCT_FR8]]),$A$2&lt;=_xlfn.NUMBERVALUE(Table_Query_from_MF_DSNP62[[#This Row],[CL_GL_ACCT_TO8]]))</f>
        <v>1</v>
      </c>
      <c r="IO209" s="33" t="b">
        <f>AND($A$2&gt;=_xlfn.NUMBERVALUE(Table_Query_from_MF_DSNP62[[#This Row],[CL_GL_ACCT_FR9]]),$A$2&lt;=_xlfn.NUMBERVALUE(Table_Query_from_MF_DSNP62[[#This Row],[CL_GL_ACCT_TO9]]))</f>
        <v>1</v>
      </c>
      <c r="IP209" s="33" t="b">
        <f>AND($A$2&gt;=_xlfn.NUMBERVALUE(Table_Query_from_MF_DSNP62[[#This Row],[CL_GL_ACCT_FR10]]),$A$2&lt;=_xlfn.NUMBERVALUE(Table_Query_from_MF_DSNP62[[#This Row],[CL_GL_ACCT_TO10]]))</f>
        <v>1</v>
      </c>
      <c r="IQ209" s="33" t="b">
        <f>AND($A$2&gt;=_xlfn.NUMBERVALUE(Table_Query_from_MF_DSNP62[[#This Row],[CL_GL_ACCT_FR11]]),$A$2&lt;=_xlfn.NUMBERVALUE(Table_Query_from_MF_DSNP62[[#This Row],[CL_GL_ACCT_TO11]]))</f>
        <v>1</v>
      </c>
      <c r="IR209" s="33" t="b">
        <f>AND($A$2&gt;=_xlfn.NUMBERVALUE(Table_Query_from_MF_DSNP62[[#This Row],[CL_GL_ACCT_FR12]]),$A$2&lt;=_xlfn.NUMBERVALUE(Table_Query_from_MF_DSNP62[[#This Row],[CL_GL_ACCT_TO12]]))</f>
        <v>1</v>
      </c>
      <c r="IS209" s="33" t="b">
        <f>AND($A$2&gt;=_xlfn.NUMBERVALUE(Table_Query_from_MF_DSNP62[[#This Row],[CL_GL_ACCT_FR13]]),$A$2&lt;=_xlfn.NUMBERVALUE(Table_Query_from_MF_DSNP62[[#This Row],[CL_GL_ACCT_TO13]]))</f>
        <v>1</v>
      </c>
      <c r="IT209" s="33" t="b">
        <f>AND($A$2&gt;=_xlfn.NUMBERVALUE(Table_Query_from_MF_DSNP62[[#This Row],[CL_GL_ACCT_FR14]]),$A$2&lt;=_xlfn.NUMBERVALUE(Table_Query_from_MF_DSNP62[[#This Row],[CL_GL_ACCT_TO14]]))</f>
        <v>1</v>
      </c>
      <c r="IU209" s="33" t="b">
        <f>AND($A$2&gt;=_xlfn.NUMBERVALUE(Table_Query_from_MF_DSNP62[[#This Row],[CL_GL_ACCT_FR15]]),$A$2&lt;=_xlfn.NUMBERVALUE(Table_Query_from_MF_DSNP62[[#This Row],[CL_GL_ACCT_TO15]]))</f>
        <v>1</v>
      </c>
      <c r="IV209" s="33" t="b">
        <f>AND($A$2&gt;=_xlfn.NUMBERVALUE(Table_Query_from_MF_DSNP62[[#This Row],[CL_GL_ACCT_FR16]]),$A$2&lt;=_xlfn.NUMBERVALUE(Table_Query_from_MF_DSNP62[[#This Row],[CL_GL_ACCT_TO16]]))</f>
        <v>1</v>
      </c>
      <c r="IW209" s="33" t="b">
        <f>AND($A$2&gt;=_xlfn.NUMBERVALUE(Table_Query_from_MF_DSNP62[[#This Row],[CL_GL_ACCT_FR17]]),$A$2&lt;=_xlfn.NUMBERVALUE(Table_Query_from_MF_DSNP62[[#This Row],[CL_GL_ACCT_TO17]]))</f>
        <v>1</v>
      </c>
      <c r="IX209" s="33" t="b">
        <f>AND($A$2&gt;=_xlfn.NUMBERVALUE(Table_Query_from_MF_DSNP62[[#This Row],[CL_GL_ACCT_FR18]]),$A$2&lt;=_xlfn.NUMBERVALUE(Table_Query_from_MF_DSNP62[[#This Row],[CL_GL_ACCT_TO18]]))</f>
        <v>1</v>
      </c>
      <c r="IY209" s="33" t="b">
        <f>AND($A$2&gt;=_xlfn.NUMBERVALUE(Table_Query_from_MF_DSNP62[[#This Row],[CL_GL_ACCT_FR19]]),$A$2&lt;=_xlfn.NUMBERVALUE(Table_Query_from_MF_DSNP62[[#This Row],[CL_GL_ACCT_TO19]]))</f>
        <v>1</v>
      </c>
      <c r="IZ209" s="33" t="b">
        <f>AND($A$2&gt;=_xlfn.NUMBERVALUE(Table_Query_from_MF_DSNP62[[#This Row],[CL_GL_ACCT_FR20]]),$A$2&lt;=_xlfn.NUMBERVALUE(Table_Query_from_MF_DSNP62[[#This Row],[CL_GL_ACCT_TO20]]))</f>
        <v>1</v>
      </c>
      <c r="JA209" s="33" t="b">
        <f>AND($A$2&gt;=_xlfn.NUMBERVALUE(Table_Query_from_MF_DSNP62[[#This Row],[CL_GL_ACCT_FR21]]),$A$2&lt;=_xlfn.NUMBERVALUE(Table_Query_from_MF_DSNP62[[#This Row],[CL_GL_ACCT_TO21]]))</f>
        <v>1</v>
      </c>
      <c r="JB209" s="33" t="b">
        <f>AND($A$2&gt;=_xlfn.NUMBERVALUE(Table_Query_from_MF_DSNP62[[#This Row],[CL_GL_ACCT_FR22]]),$A$2&lt;=_xlfn.NUMBERVALUE(Table_Query_from_MF_DSNP62[[#This Row],[CL_GL_ACCT_TO22]]))</f>
        <v>1</v>
      </c>
      <c r="JC209" s="33" t="b">
        <f>AND($A$2&gt;=_xlfn.NUMBERVALUE(Table_Query_from_MF_DSNP62[[#This Row],[CL_GL_ACCT_FR23]]),$A$2&lt;=_xlfn.NUMBERVALUE(Table_Query_from_MF_DSNP62[[#This Row],[CL_GL_ACCT_TO23]]))</f>
        <v>1</v>
      </c>
      <c r="JD209" s="33" t="b">
        <f>AND($A$2&gt;=_xlfn.NUMBERVALUE(Table_Query_from_MF_DSNP62[[#This Row],[CL_GL_ACCT_FR24]]),$A$2&lt;=_xlfn.NUMBERVALUE(Table_Query_from_MF_DSNP62[[#This Row],[CL_GL_ACCT_TO24]]))</f>
        <v>1</v>
      </c>
      <c r="JE209" s="33" t="b">
        <f>AND($A$2&gt;=_xlfn.NUMBERVALUE(Table_Query_from_MF_DSNP62[[#This Row],[CL_GL_ACCT_FR25]]),$A$2&lt;=_xlfn.NUMBERVALUE(Table_Query_from_MF_DSNP62[[#This Row],[CL_GL_ACCT_TO25]]))</f>
        <v>1</v>
      </c>
      <c r="JF209" s="33" t="b">
        <f>OR(Table_Query_from_MF_DSNP62[[#This Row],[PairA]:[PairO]])</f>
        <v>1</v>
      </c>
      <c r="JG209" s="33">
        <f>_xlfn.IFNA(MATCH(TRUE,Table_Query_from_MF_DSNP62[[#This Row],[PairA]:[PairO]],0),"none")</f>
        <v>1</v>
      </c>
      <c r="JH209" s="33" t="b">
        <f>AND($B$2&gt;=_xlfn.NUMBERVALUE(Table_Query_from_MF_DSNP62[[#This Row],[CL_CMP_OBJ_FR1]]),$B$2&lt;=_xlfn.NUMBERVALUE(Table_Query_from_MF_DSNP62[[#This Row],[CL_CMP_OBJ_TO1]]))</f>
        <v>1</v>
      </c>
      <c r="JI209" s="33" t="b">
        <f>AND($B$2&gt;=_xlfn.NUMBERVALUE(Table_Query_from_MF_DSNP62[[#This Row],[CL_CMP_OBJ_FR2]]),$B$2&lt;=_xlfn.NUMBERVALUE(Table_Query_from_MF_DSNP62[[#This Row],[CL_CMP_OBJ_TO2]]))</f>
        <v>1</v>
      </c>
      <c r="JJ209" s="33" t="b">
        <f>AND($B$2&gt;=_xlfn.NUMBERVALUE(Table_Query_from_MF_DSNP62[[#This Row],[CL_CMP_OBJ_FR3]]),$B$2&lt;=_xlfn.NUMBERVALUE(Table_Query_from_MF_DSNP62[[#This Row],[CL_CMP_OBJ_TO3]]))</f>
        <v>1</v>
      </c>
      <c r="JK209" s="33" t="b">
        <f>AND($B$2&gt;=_xlfn.NUMBERVALUE(Table_Query_from_MF_DSNP62[[#This Row],[CL_CMP_OBJ_FR4]]),$B$2&lt;=_xlfn.NUMBERVALUE(Table_Query_from_MF_DSNP62[[#This Row],[CL_CMP_OBJ_TO4]]))</f>
        <v>1</v>
      </c>
      <c r="JL209" s="33" t="b">
        <f>AND($B$2&gt;=_xlfn.NUMBERVALUE(Table_Query_from_MF_DSNP62[[#This Row],[CL_CMP_OBJ_FR5]]),$B$2&lt;=_xlfn.NUMBERVALUE(Table_Query_from_MF_DSNP62[[#This Row],[CL_CMP_OBJ_TO5]]))</f>
        <v>1</v>
      </c>
      <c r="JM209" s="33" t="b">
        <f>AND($B$2&gt;=_xlfn.NUMBERVALUE(Table_Query_from_MF_DSNP62[[#This Row],[CL_CMP_OBJ_FR6]]),$B$2&lt;=_xlfn.NUMBERVALUE(Table_Query_from_MF_DSNP62[[#This Row],[CL_CMP_OBJ_TO6]]))</f>
        <v>1</v>
      </c>
      <c r="JN209" s="33" t="b">
        <f>AND($B$2&gt;=_xlfn.NUMBERVALUE(Table_Query_from_MF_DSNP62[[#This Row],[CL_CMP_OBJ_FR7]]),$B$2&lt;=_xlfn.NUMBERVALUE(Table_Query_from_MF_DSNP62[[#This Row],[CL_CMP_OBJ_TO7]]))</f>
        <v>1</v>
      </c>
      <c r="JO209" s="33" t="b">
        <f>AND($B$2&gt;=_xlfn.NUMBERVALUE(Table_Query_from_MF_DSNP62[[#This Row],[CL_CMP_OBJ_FR8]]),$B$2&lt;=_xlfn.NUMBERVALUE(Table_Query_from_MF_DSNP62[[#This Row],[CL_CMP_OBJ_TO8]]))</f>
        <v>1</v>
      </c>
      <c r="JP209" s="33" t="b">
        <f>AND($B$2&gt;=_xlfn.NUMBERVALUE(Table_Query_from_MF_DSNP62[[#This Row],[CL_CMP_OBJ_FR9]]),$B$2&lt;=_xlfn.NUMBERVALUE(Table_Query_from_MF_DSNP62[[#This Row],[CL_CMP_OBJ_TO9]]))</f>
        <v>1</v>
      </c>
      <c r="JQ209" s="33" t="b">
        <f>AND($B$2&gt;=_xlfn.NUMBERVALUE(Table_Query_from_MF_DSNP62[[#This Row],[CL_CMP_OBJ_FR10]]),$B$2&lt;=_xlfn.NUMBERVALUE(Table_Query_from_MF_DSNP62[[#This Row],[CL_CMP_OBJ_TO10]]))</f>
        <v>1</v>
      </c>
      <c r="JR209" s="33" t="b">
        <f>AND($B$2&gt;=_xlfn.NUMBERVALUE(Table_Query_from_MF_DSNP62[[#This Row],[CL_CMP_OBJ_FR11]]),$B$2&lt;=_xlfn.NUMBERVALUE(Table_Query_from_MF_DSNP62[[#This Row],[CL_CMP_OBJ_TO11]]))</f>
        <v>1</v>
      </c>
      <c r="JS209" s="33" t="b">
        <f>AND($B$2&gt;=_xlfn.NUMBERVALUE(Table_Query_from_MF_DSNP62[[#This Row],[CL_CMP_OBJ_FR12]]),$B$2&lt;=_xlfn.NUMBERVALUE(Table_Query_from_MF_DSNP62[[#This Row],[CL_CMP_OBJ_TO12]]))</f>
        <v>1</v>
      </c>
      <c r="JT209" s="33" t="b">
        <f>AND($B$2&gt;=_xlfn.NUMBERVALUE(Table_Query_from_MF_DSNP62[[#This Row],[CL_CMP_OBJ_FR13]]),$B$2&lt;=_xlfn.NUMBERVALUE(Table_Query_from_MF_DSNP62[[#This Row],[CL_CMP_OBJ_TO13]]))</f>
        <v>1</v>
      </c>
      <c r="JU209" s="33" t="b">
        <f>AND($B$2&gt;=_xlfn.NUMBERVALUE(Table_Query_from_MF_DSNP62[[#This Row],[CL_CMP_OBJ_FR14]]),$B$2&lt;=_xlfn.NUMBERVALUE(Table_Query_from_MF_DSNP62[[#This Row],[CL_CMP_OBJ_TO14]]))</f>
        <v>1</v>
      </c>
      <c r="JV209" s="33" t="b">
        <f>AND($B$2&gt;=_xlfn.NUMBERVALUE(Table_Query_from_MF_DSNP62[[#This Row],[CL_CMP_OBJ_FR15]]),$B$2&lt;=_xlfn.NUMBERVALUE(Table_Query_from_MF_DSNP62[[#This Row],[CL_CMP_OBJ_TO15]]))</f>
        <v>1</v>
      </c>
    </row>
    <row r="210" spans="1:282" x14ac:dyDescent="0.25">
      <c r="A210" t="b">
        <f>OR(,Table_Query_from_MF_DSNP62[[#This Row],[Desired GL included as "hard-coded" GL?]],Table_Query_from_MF_DSNP62[[#This Row],[Desired GL included as "Open GL"?]])</f>
        <v>1</v>
      </c>
      <c r="B210" t="b">
        <f>Table_Query_from_MF_DSNP62[[#This Row],[Desired CObj included as "Open CObj"?]]</f>
        <v>1</v>
      </c>
      <c r="C210" t="s">
        <v>384</v>
      </c>
      <c r="D210" t="s">
        <v>1713</v>
      </c>
      <c r="E210" t="s">
        <v>8</v>
      </c>
      <c r="F210" s="24" t="s">
        <v>336</v>
      </c>
      <c r="G210" t="s">
        <v>444</v>
      </c>
      <c r="H210" s="24" t="s">
        <v>444</v>
      </c>
      <c r="I210" t="s">
        <v>444</v>
      </c>
      <c r="J210" s="24" t="s">
        <v>444</v>
      </c>
      <c r="K210" t="s">
        <v>444</v>
      </c>
      <c r="L210" s="24" t="s">
        <v>444</v>
      </c>
      <c r="M210" t="s">
        <v>444</v>
      </c>
      <c r="N210" t="s">
        <v>444</v>
      </c>
      <c r="O210" t="s">
        <v>444</v>
      </c>
      <c r="P210" t="s">
        <v>444</v>
      </c>
      <c r="Q210" t="s">
        <v>15</v>
      </c>
      <c r="R210" t="s">
        <v>444</v>
      </c>
      <c r="S210" t="s">
        <v>442</v>
      </c>
      <c r="T210" t="s">
        <v>447</v>
      </c>
      <c r="U210" t="s">
        <v>444</v>
      </c>
      <c r="V210" t="s">
        <v>444</v>
      </c>
      <c r="W210" t="s">
        <v>442</v>
      </c>
      <c r="X210" t="s">
        <v>442</v>
      </c>
      <c r="Y210" t="s">
        <v>444</v>
      </c>
      <c r="Z210" t="s">
        <v>442</v>
      </c>
      <c r="AA210" t="s">
        <v>442</v>
      </c>
      <c r="AB210" t="s">
        <v>442</v>
      </c>
      <c r="AC210" t="s">
        <v>442</v>
      </c>
      <c r="AD210" t="s">
        <v>442</v>
      </c>
      <c r="AE210" t="s">
        <v>442</v>
      </c>
      <c r="AF210" t="s">
        <v>442</v>
      </c>
      <c r="AG210" t="s">
        <v>442</v>
      </c>
      <c r="AH210" t="s">
        <v>444</v>
      </c>
      <c r="AI210" t="s">
        <v>447</v>
      </c>
      <c r="AJ210" t="s">
        <v>15</v>
      </c>
      <c r="AK210" t="s">
        <v>442</v>
      </c>
      <c r="AL210" t="s">
        <v>444</v>
      </c>
      <c r="AM210" t="s">
        <v>444</v>
      </c>
      <c r="AN210" t="s">
        <v>444</v>
      </c>
      <c r="AO210" t="s">
        <v>444</v>
      </c>
      <c r="AP210" t="s">
        <v>442</v>
      </c>
      <c r="AQ210" t="s">
        <v>7</v>
      </c>
      <c r="AR210" t="s">
        <v>1451</v>
      </c>
      <c r="AS210" t="s">
        <v>162</v>
      </c>
      <c r="AT210" t="s">
        <v>444</v>
      </c>
      <c r="AU210" t="s">
        <v>444</v>
      </c>
      <c r="AV210" t="s">
        <v>442</v>
      </c>
      <c r="AW210" t="s">
        <v>444</v>
      </c>
      <c r="AX210" t="s">
        <v>444</v>
      </c>
      <c r="AY210" t="s">
        <v>444</v>
      </c>
      <c r="AZ210" t="s">
        <v>444</v>
      </c>
      <c r="BA210" t="s">
        <v>444</v>
      </c>
      <c r="BB210" t="s">
        <v>444</v>
      </c>
      <c r="BC210" t="s">
        <v>444</v>
      </c>
      <c r="BD210" t="s">
        <v>1359</v>
      </c>
      <c r="BE210" t="s">
        <v>444</v>
      </c>
      <c r="BF210" t="s">
        <v>1360</v>
      </c>
      <c r="BG210" t="s">
        <v>444</v>
      </c>
      <c r="BH210" t="s">
        <v>444</v>
      </c>
      <c r="BI210" t="s">
        <v>444</v>
      </c>
      <c r="BJ210" t="s">
        <v>444</v>
      </c>
      <c r="BK210" t="s">
        <v>444</v>
      </c>
      <c r="BL210" t="s">
        <v>444</v>
      </c>
      <c r="BM210" t="s">
        <v>444</v>
      </c>
      <c r="BN210" t="s">
        <v>444</v>
      </c>
      <c r="BO210" t="s">
        <v>444</v>
      </c>
      <c r="BP210" t="s">
        <v>444</v>
      </c>
      <c r="BQ210" t="s">
        <v>444</v>
      </c>
      <c r="BR210" t="s">
        <v>444</v>
      </c>
      <c r="BS210" t="s">
        <v>444</v>
      </c>
      <c r="BT210" t="s">
        <v>444</v>
      </c>
      <c r="BU210" t="s">
        <v>444</v>
      </c>
      <c r="BV210" t="s">
        <v>444</v>
      </c>
      <c r="BW210" t="s">
        <v>444</v>
      </c>
      <c r="BX210" t="s">
        <v>444</v>
      </c>
      <c r="BY210" t="s">
        <v>444</v>
      </c>
      <c r="BZ210" t="s">
        <v>444</v>
      </c>
      <c r="CA210" t="s">
        <v>444</v>
      </c>
      <c r="CB210" t="s">
        <v>444</v>
      </c>
      <c r="CC210" t="s">
        <v>444</v>
      </c>
      <c r="CD210" t="s">
        <v>444</v>
      </c>
      <c r="CE210" t="s">
        <v>444</v>
      </c>
      <c r="CF210" t="s">
        <v>444</v>
      </c>
      <c r="CG210" t="s">
        <v>444</v>
      </c>
      <c r="CH210" t="s">
        <v>444</v>
      </c>
      <c r="CI210" t="s">
        <v>444</v>
      </c>
      <c r="CJ210" t="s">
        <v>444</v>
      </c>
      <c r="CK210" t="s">
        <v>444</v>
      </c>
      <c r="CL210" t="s">
        <v>444</v>
      </c>
      <c r="CM210" t="s">
        <v>444</v>
      </c>
      <c r="CN210" t="s">
        <v>444</v>
      </c>
      <c r="CO210" t="s">
        <v>444</v>
      </c>
      <c r="CP210" t="s">
        <v>444</v>
      </c>
      <c r="CQ210" t="s">
        <v>444</v>
      </c>
      <c r="CR210" t="s">
        <v>444</v>
      </c>
      <c r="CS210" t="s">
        <v>444</v>
      </c>
      <c r="CT210" t="s">
        <v>444</v>
      </c>
      <c r="CU210" t="s">
        <v>444</v>
      </c>
      <c r="CV210" t="s">
        <v>2769</v>
      </c>
      <c r="CW210" t="s">
        <v>2736</v>
      </c>
      <c r="CX210" t="s">
        <v>2822</v>
      </c>
      <c r="CY210" t="s">
        <v>1712</v>
      </c>
      <c r="CZ210" t="s">
        <v>444</v>
      </c>
      <c r="DA210" t="s">
        <v>444</v>
      </c>
      <c r="DB210" t="s">
        <v>444</v>
      </c>
      <c r="DC210" t="s">
        <v>444</v>
      </c>
      <c r="DD210" t="s">
        <v>444</v>
      </c>
      <c r="DE210" t="s">
        <v>444</v>
      </c>
      <c r="DF210" t="s">
        <v>444</v>
      </c>
      <c r="DG210" t="s">
        <v>444</v>
      </c>
      <c r="DH210" t="s">
        <v>444</v>
      </c>
      <c r="DI210" t="s">
        <v>1359</v>
      </c>
      <c r="DJ210" t="s">
        <v>444</v>
      </c>
      <c r="DK210" t="s">
        <v>444</v>
      </c>
      <c r="DL210" t="s">
        <v>444</v>
      </c>
      <c r="DM210" t="s">
        <v>444</v>
      </c>
      <c r="DN210" t="s">
        <v>444</v>
      </c>
      <c r="DO210" t="s">
        <v>444</v>
      </c>
      <c r="DP210" t="s">
        <v>444</v>
      </c>
      <c r="DQ210" t="s">
        <v>444</v>
      </c>
      <c r="DR210" t="s">
        <v>444</v>
      </c>
      <c r="DS210" t="s">
        <v>15</v>
      </c>
      <c r="DT210" s="24" t="s">
        <v>389</v>
      </c>
      <c r="DU210" s="24" t="s">
        <v>394</v>
      </c>
      <c r="DV210" t="s">
        <v>397</v>
      </c>
      <c r="DW210" t="s">
        <v>400</v>
      </c>
      <c r="DX210" s="24" t="s">
        <v>444</v>
      </c>
      <c r="DY210" s="24" t="s">
        <v>444</v>
      </c>
      <c r="DZ210" t="s">
        <v>444</v>
      </c>
      <c r="EA210" t="s">
        <v>444</v>
      </c>
      <c r="EB210" s="24" t="s">
        <v>444</v>
      </c>
      <c r="EC210" s="24" t="s">
        <v>444</v>
      </c>
      <c r="ED210" t="s">
        <v>444</v>
      </c>
      <c r="EE210" t="s">
        <v>444</v>
      </c>
      <c r="EF210" s="24" t="s">
        <v>444</v>
      </c>
      <c r="EG210" s="24" t="s">
        <v>444</v>
      </c>
      <c r="EH210" t="s">
        <v>444</v>
      </c>
      <c r="EI210" t="s">
        <v>444</v>
      </c>
      <c r="EJ210" s="24" t="s">
        <v>444</v>
      </c>
      <c r="EK210" s="24" t="s">
        <v>444</v>
      </c>
      <c r="EL210" t="s">
        <v>444</v>
      </c>
      <c r="EM210" t="s">
        <v>444</v>
      </c>
      <c r="EN210" s="24" t="s">
        <v>444</v>
      </c>
      <c r="EO210" s="24" t="s">
        <v>444</v>
      </c>
      <c r="EP210" t="s">
        <v>444</v>
      </c>
      <c r="EQ210" t="s">
        <v>444</v>
      </c>
      <c r="ER210" s="24" t="s">
        <v>444</v>
      </c>
      <c r="ES210" s="24" t="s">
        <v>444</v>
      </c>
      <c r="ET210" t="s">
        <v>444</v>
      </c>
      <c r="EU210" t="s">
        <v>444</v>
      </c>
      <c r="EV210" s="24" t="s">
        <v>444</v>
      </c>
      <c r="EW210" s="24" t="s">
        <v>444</v>
      </c>
      <c r="EX210" t="s">
        <v>444</v>
      </c>
      <c r="EY210" t="s">
        <v>444</v>
      </c>
      <c r="EZ210" s="24" t="s">
        <v>444</v>
      </c>
      <c r="FA210" s="24" t="s">
        <v>444</v>
      </c>
      <c r="FB210" t="s">
        <v>444</v>
      </c>
      <c r="FC210" t="s">
        <v>444</v>
      </c>
      <c r="FD210" s="24" t="s">
        <v>444</v>
      </c>
      <c r="FE210" s="24" t="s">
        <v>444</v>
      </c>
      <c r="FF210" t="s">
        <v>444</v>
      </c>
      <c r="FG210" t="s">
        <v>444</v>
      </c>
      <c r="FH210" s="24" t="s">
        <v>444</v>
      </c>
      <c r="FI210" s="24" t="s">
        <v>444</v>
      </c>
      <c r="FJ210" t="s">
        <v>444</v>
      </c>
      <c r="FK210" t="s">
        <v>444</v>
      </c>
      <c r="FL210" s="24" t="s">
        <v>444</v>
      </c>
      <c r="FM210" s="24" t="s">
        <v>444</v>
      </c>
      <c r="FN210" t="s">
        <v>444</v>
      </c>
      <c r="FO210" t="s">
        <v>444</v>
      </c>
      <c r="FP210" s="24" t="s">
        <v>444</v>
      </c>
      <c r="FQ210" s="24" t="s">
        <v>444</v>
      </c>
      <c r="FR210" t="s">
        <v>444</v>
      </c>
      <c r="FS210" t="s">
        <v>444</v>
      </c>
      <c r="FT210" s="24" t="s">
        <v>444</v>
      </c>
      <c r="FU210" s="24" t="s">
        <v>444</v>
      </c>
      <c r="FV210" t="s">
        <v>444</v>
      </c>
      <c r="FW210" t="s">
        <v>444</v>
      </c>
      <c r="FX210" s="24" t="s">
        <v>444</v>
      </c>
      <c r="FY210" s="24" t="s">
        <v>444</v>
      </c>
      <c r="FZ210" t="s">
        <v>444</v>
      </c>
      <c r="GA210" t="s">
        <v>444</v>
      </c>
      <c r="GB210" s="24" t="s">
        <v>444</v>
      </c>
      <c r="GC210" s="24" t="s">
        <v>444</v>
      </c>
      <c r="GD210" t="s">
        <v>444</v>
      </c>
      <c r="GE210" t="s">
        <v>444</v>
      </c>
      <c r="GF210" s="24" t="s">
        <v>444</v>
      </c>
      <c r="GG210" s="24" t="s">
        <v>444</v>
      </c>
      <c r="GH210" t="s">
        <v>444</v>
      </c>
      <c r="GI210" s="24" t="s">
        <v>444</v>
      </c>
      <c r="GJ210" s="24" t="s">
        <v>444</v>
      </c>
      <c r="GK210" t="s">
        <v>444</v>
      </c>
      <c r="GL210" t="s">
        <v>444</v>
      </c>
      <c r="GM210" s="24" t="s">
        <v>444</v>
      </c>
      <c r="GN210" s="24" t="s">
        <v>444</v>
      </c>
      <c r="GO210" t="s">
        <v>444</v>
      </c>
      <c r="GP210" t="s">
        <v>444</v>
      </c>
      <c r="GQ210" s="24" t="s">
        <v>444</v>
      </c>
      <c r="GR210" s="24" t="s">
        <v>444</v>
      </c>
      <c r="GS210" t="s">
        <v>444</v>
      </c>
      <c r="GT210" t="s">
        <v>444</v>
      </c>
      <c r="GU210" s="24" t="s">
        <v>444</v>
      </c>
      <c r="GV210" s="24" t="s">
        <v>444</v>
      </c>
      <c r="GW210" t="s">
        <v>444</v>
      </c>
      <c r="GX210" t="s">
        <v>444</v>
      </c>
      <c r="GY210" s="24" t="s">
        <v>444</v>
      </c>
      <c r="GZ210" s="24" t="s">
        <v>444</v>
      </c>
      <c r="HA210" t="s">
        <v>444</v>
      </c>
      <c r="HB210" t="s">
        <v>444</v>
      </c>
      <c r="HC210" s="24" t="s">
        <v>444</v>
      </c>
      <c r="HD210" s="24" t="s">
        <v>444</v>
      </c>
      <c r="HE210" t="s">
        <v>444</v>
      </c>
      <c r="HF210" t="s">
        <v>444</v>
      </c>
      <c r="HG210" s="24" t="s">
        <v>444</v>
      </c>
      <c r="HH210" s="24" t="s">
        <v>444</v>
      </c>
      <c r="HI210" t="s">
        <v>444</v>
      </c>
      <c r="HJ210" t="s">
        <v>444</v>
      </c>
      <c r="HK210" s="24" t="s">
        <v>444</v>
      </c>
      <c r="HL210" s="24" t="s">
        <v>444</v>
      </c>
      <c r="HM210" t="s">
        <v>444</v>
      </c>
      <c r="HN210" t="s">
        <v>444</v>
      </c>
      <c r="HO210" s="24" t="s">
        <v>444</v>
      </c>
      <c r="HP210" s="24" t="s">
        <v>444</v>
      </c>
      <c r="HQ210" t="s">
        <v>444</v>
      </c>
      <c r="HR210" t="s">
        <v>444</v>
      </c>
      <c r="HS210" s="24" t="s">
        <v>444</v>
      </c>
      <c r="HT210" s="24" t="s">
        <v>444</v>
      </c>
      <c r="HU210" t="s">
        <v>444</v>
      </c>
      <c r="HV210" t="s">
        <v>444</v>
      </c>
      <c r="HW210" s="24" t="s">
        <v>444</v>
      </c>
      <c r="HX210" s="24" t="s">
        <v>444</v>
      </c>
      <c r="HY210" t="s">
        <v>444</v>
      </c>
      <c r="HZ210" t="s">
        <v>444</v>
      </c>
      <c r="IA210" t="s">
        <v>2769</v>
      </c>
      <c r="IB210" t="s">
        <v>2736</v>
      </c>
      <c r="IC210" t="s">
        <v>3051</v>
      </c>
      <c r="ID210" s="33" t="b" cm="1">
        <f t="array" ref="ID210">_xlfn.IFNA(MATCH($A$2,_xlfn.NUMBERVALUE(Table_Query_from_MF_DSNP62[[#This Row],[CL_GLACCT_DR1]:[CL_GLACCT_CR4]]),0),0)&gt;=1</f>
        <v>1</v>
      </c>
      <c r="IE210" s="33" t="b">
        <f>OR(Table_Query_from_MF_DSNP62[[#This Row],[Pair1]:[Pair25]])</f>
        <v>1</v>
      </c>
      <c r="IF210" s="33">
        <f>_xlfn.IFNA(MATCH(TRUE,Table_Query_from_MF_DSNP62[[#This Row],[Pair1]:[Pair25]],0),"none")</f>
        <v>3</v>
      </c>
      <c r="IG210" s="33" t="b">
        <f>AND($A$2&gt;=_xlfn.NUMBERVALUE(Table_Query_from_MF_DSNP62[[#This Row],[CL_GL_ACCT_FR1]]),$A$2&lt;=_xlfn.NUMBERVALUE(Table_Query_from_MF_DSNP62[[#This Row],[CL_GL_ACCT_TO1]]))</f>
        <v>0</v>
      </c>
      <c r="IH210" s="33" t="b">
        <f>AND($A$2&gt;=_xlfn.NUMBERVALUE(Table_Query_from_MF_DSNP62[[#This Row],[CL_GL_ACCT_FR2]]),$A$2&lt;=_xlfn.NUMBERVALUE(Table_Query_from_MF_DSNP62[[#This Row],[CL_GL_ACCT_TO2]]))</f>
        <v>0</v>
      </c>
      <c r="II210" s="33" t="b">
        <f>AND($A$2&gt;=_xlfn.NUMBERVALUE(Table_Query_from_MF_DSNP62[[#This Row],[CL_GL_ACCT_FR3]]),$A$2&lt;=_xlfn.NUMBERVALUE(Table_Query_from_MF_DSNP62[[#This Row],[CL_GL_ACCT_TO3]]))</f>
        <v>1</v>
      </c>
      <c r="IJ210" s="33" t="b">
        <f>AND($A$2&gt;=_xlfn.NUMBERVALUE(Table_Query_from_MF_DSNP62[[#This Row],[CL_GL_ACCT_FR4]]),$A$2&lt;=_xlfn.NUMBERVALUE(Table_Query_from_MF_DSNP62[[#This Row],[CL_GL_ACCT_TO4]]))</f>
        <v>1</v>
      </c>
      <c r="IK210" s="33" t="b">
        <f>AND($A$2&gt;=_xlfn.NUMBERVALUE(Table_Query_from_MF_DSNP62[[#This Row],[CL_GL_ACCT_FR5]]),$A$2&lt;=_xlfn.NUMBERVALUE(Table_Query_from_MF_DSNP62[[#This Row],[CL_GL_ACCT_TO5]]))</f>
        <v>1</v>
      </c>
      <c r="IL210" s="33" t="b">
        <f>AND($A$2&gt;=_xlfn.NUMBERVALUE(Table_Query_from_MF_DSNP62[[#This Row],[CL_GL_ACCT_FR6]]),$A$2&lt;=_xlfn.NUMBERVALUE(Table_Query_from_MF_DSNP62[[#This Row],[CL_GL_ACCT_TO6]]))</f>
        <v>1</v>
      </c>
      <c r="IM210" s="33" t="b">
        <f>AND($A$2&gt;=_xlfn.NUMBERVALUE(Table_Query_from_MF_DSNP62[[#This Row],[CL_GL_ACCT_FR7]]),$A$2&lt;=_xlfn.NUMBERVALUE(Table_Query_from_MF_DSNP62[[#This Row],[CL_GL_ACCT_TO7]]))</f>
        <v>1</v>
      </c>
      <c r="IN210" s="33" t="b">
        <f>AND($A$2&gt;=_xlfn.NUMBERVALUE(Table_Query_from_MF_DSNP62[[#This Row],[CL_GL_ACCT_FR8]]),$A$2&lt;=_xlfn.NUMBERVALUE(Table_Query_from_MF_DSNP62[[#This Row],[CL_GL_ACCT_TO8]]))</f>
        <v>1</v>
      </c>
      <c r="IO210" s="33" t="b">
        <f>AND($A$2&gt;=_xlfn.NUMBERVALUE(Table_Query_from_MF_DSNP62[[#This Row],[CL_GL_ACCT_FR9]]),$A$2&lt;=_xlfn.NUMBERVALUE(Table_Query_from_MF_DSNP62[[#This Row],[CL_GL_ACCT_TO9]]))</f>
        <v>1</v>
      </c>
      <c r="IP210" s="33" t="b">
        <f>AND($A$2&gt;=_xlfn.NUMBERVALUE(Table_Query_from_MF_DSNP62[[#This Row],[CL_GL_ACCT_FR10]]),$A$2&lt;=_xlfn.NUMBERVALUE(Table_Query_from_MF_DSNP62[[#This Row],[CL_GL_ACCT_TO10]]))</f>
        <v>1</v>
      </c>
      <c r="IQ210" s="33" t="b">
        <f>AND($A$2&gt;=_xlfn.NUMBERVALUE(Table_Query_from_MF_DSNP62[[#This Row],[CL_GL_ACCT_FR11]]),$A$2&lt;=_xlfn.NUMBERVALUE(Table_Query_from_MF_DSNP62[[#This Row],[CL_GL_ACCT_TO11]]))</f>
        <v>1</v>
      </c>
      <c r="IR210" s="33" t="b">
        <f>AND($A$2&gt;=_xlfn.NUMBERVALUE(Table_Query_from_MF_DSNP62[[#This Row],[CL_GL_ACCT_FR12]]),$A$2&lt;=_xlfn.NUMBERVALUE(Table_Query_from_MF_DSNP62[[#This Row],[CL_GL_ACCT_TO12]]))</f>
        <v>1</v>
      </c>
      <c r="IS210" s="33" t="b">
        <f>AND($A$2&gt;=_xlfn.NUMBERVALUE(Table_Query_from_MF_DSNP62[[#This Row],[CL_GL_ACCT_FR13]]),$A$2&lt;=_xlfn.NUMBERVALUE(Table_Query_from_MF_DSNP62[[#This Row],[CL_GL_ACCT_TO13]]))</f>
        <v>1</v>
      </c>
      <c r="IT210" s="33" t="b">
        <f>AND($A$2&gt;=_xlfn.NUMBERVALUE(Table_Query_from_MF_DSNP62[[#This Row],[CL_GL_ACCT_FR14]]),$A$2&lt;=_xlfn.NUMBERVALUE(Table_Query_from_MF_DSNP62[[#This Row],[CL_GL_ACCT_TO14]]))</f>
        <v>1</v>
      </c>
      <c r="IU210" s="33" t="b">
        <f>AND($A$2&gt;=_xlfn.NUMBERVALUE(Table_Query_from_MF_DSNP62[[#This Row],[CL_GL_ACCT_FR15]]),$A$2&lt;=_xlfn.NUMBERVALUE(Table_Query_from_MF_DSNP62[[#This Row],[CL_GL_ACCT_TO15]]))</f>
        <v>1</v>
      </c>
      <c r="IV210" s="33" t="b">
        <f>AND($A$2&gt;=_xlfn.NUMBERVALUE(Table_Query_from_MF_DSNP62[[#This Row],[CL_GL_ACCT_FR16]]),$A$2&lt;=_xlfn.NUMBERVALUE(Table_Query_from_MF_DSNP62[[#This Row],[CL_GL_ACCT_TO16]]))</f>
        <v>1</v>
      </c>
      <c r="IW210" s="33" t="b">
        <f>AND($A$2&gt;=_xlfn.NUMBERVALUE(Table_Query_from_MF_DSNP62[[#This Row],[CL_GL_ACCT_FR17]]),$A$2&lt;=_xlfn.NUMBERVALUE(Table_Query_from_MF_DSNP62[[#This Row],[CL_GL_ACCT_TO17]]))</f>
        <v>1</v>
      </c>
      <c r="IX210" s="33" t="b">
        <f>AND($A$2&gt;=_xlfn.NUMBERVALUE(Table_Query_from_MF_DSNP62[[#This Row],[CL_GL_ACCT_FR18]]),$A$2&lt;=_xlfn.NUMBERVALUE(Table_Query_from_MF_DSNP62[[#This Row],[CL_GL_ACCT_TO18]]))</f>
        <v>1</v>
      </c>
      <c r="IY210" s="33" t="b">
        <f>AND($A$2&gt;=_xlfn.NUMBERVALUE(Table_Query_from_MF_DSNP62[[#This Row],[CL_GL_ACCT_FR19]]),$A$2&lt;=_xlfn.NUMBERVALUE(Table_Query_from_MF_DSNP62[[#This Row],[CL_GL_ACCT_TO19]]))</f>
        <v>1</v>
      </c>
      <c r="IZ210" s="33" t="b">
        <f>AND($A$2&gt;=_xlfn.NUMBERVALUE(Table_Query_from_MF_DSNP62[[#This Row],[CL_GL_ACCT_FR20]]),$A$2&lt;=_xlfn.NUMBERVALUE(Table_Query_from_MF_DSNP62[[#This Row],[CL_GL_ACCT_TO20]]))</f>
        <v>1</v>
      </c>
      <c r="JA210" s="33" t="b">
        <f>AND($A$2&gt;=_xlfn.NUMBERVALUE(Table_Query_from_MF_DSNP62[[#This Row],[CL_GL_ACCT_FR21]]),$A$2&lt;=_xlfn.NUMBERVALUE(Table_Query_from_MF_DSNP62[[#This Row],[CL_GL_ACCT_TO21]]))</f>
        <v>1</v>
      </c>
      <c r="JB210" s="33" t="b">
        <f>AND($A$2&gt;=_xlfn.NUMBERVALUE(Table_Query_from_MF_DSNP62[[#This Row],[CL_GL_ACCT_FR22]]),$A$2&lt;=_xlfn.NUMBERVALUE(Table_Query_from_MF_DSNP62[[#This Row],[CL_GL_ACCT_TO22]]))</f>
        <v>1</v>
      </c>
      <c r="JC210" s="33" t="b">
        <f>AND($A$2&gt;=_xlfn.NUMBERVALUE(Table_Query_from_MF_DSNP62[[#This Row],[CL_GL_ACCT_FR23]]),$A$2&lt;=_xlfn.NUMBERVALUE(Table_Query_from_MF_DSNP62[[#This Row],[CL_GL_ACCT_TO23]]))</f>
        <v>1</v>
      </c>
      <c r="JD210" s="33" t="b">
        <f>AND($A$2&gt;=_xlfn.NUMBERVALUE(Table_Query_from_MF_DSNP62[[#This Row],[CL_GL_ACCT_FR24]]),$A$2&lt;=_xlfn.NUMBERVALUE(Table_Query_from_MF_DSNP62[[#This Row],[CL_GL_ACCT_TO24]]))</f>
        <v>1</v>
      </c>
      <c r="JE210" s="33" t="b">
        <f>AND($A$2&gt;=_xlfn.NUMBERVALUE(Table_Query_from_MF_DSNP62[[#This Row],[CL_GL_ACCT_FR25]]),$A$2&lt;=_xlfn.NUMBERVALUE(Table_Query_from_MF_DSNP62[[#This Row],[CL_GL_ACCT_TO25]]))</f>
        <v>1</v>
      </c>
      <c r="JF210" s="33" t="b">
        <f>OR(Table_Query_from_MF_DSNP62[[#This Row],[PairA]:[PairO]])</f>
        <v>1</v>
      </c>
      <c r="JG210" s="33">
        <f>_xlfn.IFNA(MATCH(TRUE,Table_Query_from_MF_DSNP62[[#This Row],[PairA]:[PairO]],0),"none")</f>
        <v>1</v>
      </c>
      <c r="JH210" s="33" t="b">
        <f>AND($B$2&gt;=_xlfn.NUMBERVALUE(Table_Query_from_MF_DSNP62[[#This Row],[CL_CMP_OBJ_FR1]]),$B$2&lt;=_xlfn.NUMBERVALUE(Table_Query_from_MF_DSNP62[[#This Row],[CL_CMP_OBJ_TO1]]))</f>
        <v>1</v>
      </c>
      <c r="JI210" s="33" t="b">
        <f>AND($B$2&gt;=_xlfn.NUMBERVALUE(Table_Query_from_MF_DSNP62[[#This Row],[CL_CMP_OBJ_FR2]]),$B$2&lt;=_xlfn.NUMBERVALUE(Table_Query_from_MF_DSNP62[[#This Row],[CL_CMP_OBJ_TO2]]))</f>
        <v>1</v>
      </c>
      <c r="JJ210" s="33" t="b">
        <f>AND($B$2&gt;=_xlfn.NUMBERVALUE(Table_Query_from_MF_DSNP62[[#This Row],[CL_CMP_OBJ_FR3]]),$B$2&lt;=_xlfn.NUMBERVALUE(Table_Query_from_MF_DSNP62[[#This Row],[CL_CMP_OBJ_TO3]]))</f>
        <v>1</v>
      </c>
      <c r="JK210" s="33" t="b">
        <f>AND($B$2&gt;=_xlfn.NUMBERVALUE(Table_Query_from_MF_DSNP62[[#This Row],[CL_CMP_OBJ_FR4]]),$B$2&lt;=_xlfn.NUMBERVALUE(Table_Query_from_MF_DSNP62[[#This Row],[CL_CMP_OBJ_TO4]]))</f>
        <v>1</v>
      </c>
      <c r="JL210" s="33" t="b">
        <f>AND($B$2&gt;=_xlfn.NUMBERVALUE(Table_Query_from_MF_DSNP62[[#This Row],[CL_CMP_OBJ_FR5]]),$B$2&lt;=_xlfn.NUMBERVALUE(Table_Query_from_MF_DSNP62[[#This Row],[CL_CMP_OBJ_TO5]]))</f>
        <v>1</v>
      </c>
      <c r="JM210" s="33" t="b">
        <f>AND($B$2&gt;=_xlfn.NUMBERVALUE(Table_Query_from_MF_DSNP62[[#This Row],[CL_CMP_OBJ_FR6]]),$B$2&lt;=_xlfn.NUMBERVALUE(Table_Query_from_MF_DSNP62[[#This Row],[CL_CMP_OBJ_TO6]]))</f>
        <v>1</v>
      </c>
      <c r="JN210" s="33" t="b">
        <f>AND($B$2&gt;=_xlfn.NUMBERVALUE(Table_Query_from_MF_DSNP62[[#This Row],[CL_CMP_OBJ_FR7]]),$B$2&lt;=_xlfn.NUMBERVALUE(Table_Query_from_MF_DSNP62[[#This Row],[CL_CMP_OBJ_TO7]]))</f>
        <v>1</v>
      </c>
      <c r="JO210" s="33" t="b">
        <f>AND($B$2&gt;=_xlfn.NUMBERVALUE(Table_Query_from_MF_DSNP62[[#This Row],[CL_CMP_OBJ_FR8]]),$B$2&lt;=_xlfn.NUMBERVALUE(Table_Query_from_MF_DSNP62[[#This Row],[CL_CMP_OBJ_TO8]]))</f>
        <v>1</v>
      </c>
      <c r="JP210" s="33" t="b">
        <f>AND($B$2&gt;=_xlfn.NUMBERVALUE(Table_Query_from_MF_DSNP62[[#This Row],[CL_CMP_OBJ_FR9]]),$B$2&lt;=_xlfn.NUMBERVALUE(Table_Query_from_MF_DSNP62[[#This Row],[CL_CMP_OBJ_TO9]]))</f>
        <v>1</v>
      </c>
      <c r="JQ210" s="33" t="b">
        <f>AND($B$2&gt;=_xlfn.NUMBERVALUE(Table_Query_from_MF_DSNP62[[#This Row],[CL_CMP_OBJ_FR10]]),$B$2&lt;=_xlfn.NUMBERVALUE(Table_Query_from_MF_DSNP62[[#This Row],[CL_CMP_OBJ_TO10]]))</f>
        <v>1</v>
      </c>
      <c r="JR210" s="33" t="b">
        <f>AND($B$2&gt;=_xlfn.NUMBERVALUE(Table_Query_from_MF_DSNP62[[#This Row],[CL_CMP_OBJ_FR11]]),$B$2&lt;=_xlfn.NUMBERVALUE(Table_Query_from_MF_DSNP62[[#This Row],[CL_CMP_OBJ_TO11]]))</f>
        <v>1</v>
      </c>
      <c r="JS210" s="33" t="b">
        <f>AND($B$2&gt;=_xlfn.NUMBERVALUE(Table_Query_from_MF_DSNP62[[#This Row],[CL_CMP_OBJ_FR12]]),$B$2&lt;=_xlfn.NUMBERVALUE(Table_Query_from_MF_DSNP62[[#This Row],[CL_CMP_OBJ_TO12]]))</f>
        <v>1</v>
      </c>
      <c r="JT210" s="33" t="b">
        <f>AND($B$2&gt;=_xlfn.NUMBERVALUE(Table_Query_from_MF_DSNP62[[#This Row],[CL_CMP_OBJ_FR13]]),$B$2&lt;=_xlfn.NUMBERVALUE(Table_Query_from_MF_DSNP62[[#This Row],[CL_CMP_OBJ_TO13]]))</f>
        <v>1</v>
      </c>
      <c r="JU210" s="33" t="b">
        <f>AND($B$2&gt;=_xlfn.NUMBERVALUE(Table_Query_from_MF_DSNP62[[#This Row],[CL_CMP_OBJ_FR14]]),$B$2&lt;=_xlfn.NUMBERVALUE(Table_Query_from_MF_DSNP62[[#This Row],[CL_CMP_OBJ_TO14]]))</f>
        <v>1</v>
      </c>
      <c r="JV210" s="33" t="b">
        <f>AND($B$2&gt;=_xlfn.NUMBERVALUE(Table_Query_from_MF_DSNP62[[#This Row],[CL_CMP_OBJ_FR15]]),$B$2&lt;=_xlfn.NUMBERVALUE(Table_Query_from_MF_DSNP62[[#This Row],[CL_CMP_OBJ_TO15]]))</f>
        <v>1</v>
      </c>
    </row>
    <row r="211" spans="1:282" x14ac:dyDescent="0.25">
      <c r="A211" t="b">
        <f>OR(,Table_Query_from_MF_DSNP62[[#This Row],[Desired GL included as "hard-coded" GL?]],Table_Query_from_MF_DSNP62[[#This Row],[Desired GL included as "Open GL"?]])</f>
        <v>1</v>
      </c>
      <c r="B211" t="b">
        <f>Table_Query_from_MF_DSNP62[[#This Row],[Desired CObj included as "Open CObj"?]]</f>
        <v>1</v>
      </c>
      <c r="C211" t="s">
        <v>386</v>
      </c>
      <c r="D211" t="s">
        <v>1714</v>
      </c>
      <c r="E211" t="s">
        <v>8</v>
      </c>
      <c r="F211" s="24" t="s">
        <v>346</v>
      </c>
      <c r="G211" t="s">
        <v>336</v>
      </c>
      <c r="H211" s="24" t="s">
        <v>444</v>
      </c>
      <c r="I211" t="s">
        <v>444</v>
      </c>
      <c r="J211" s="24" t="s">
        <v>444</v>
      </c>
      <c r="K211" t="s">
        <v>444</v>
      </c>
      <c r="L211" s="24" t="s">
        <v>444</v>
      </c>
      <c r="M211" t="s">
        <v>444</v>
      </c>
      <c r="N211" t="s">
        <v>444</v>
      </c>
      <c r="O211" t="s">
        <v>444</v>
      </c>
      <c r="P211" t="s">
        <v>444</v>
      </c>
      <c r="Q211" t="s">
        <v>15</v>
      </c>
      <c r="R211" t="s">
        <v>444</v>
      </c>
      <c r="S211" t="s">
        <v>442</v>
      </c>
      <c r="T211" t="s">
        <v>447</v>
      </c>
      <c r="U211" t="s">
        <v>444</v>
      </c>
      <c r="V211" t="s">
        <v>444</v>
      </c>
      <c r="W211" t="s">
        <v>442</v>
      </c>
      <c r="X211" t="s">
        <v>442</v>
      </c>
      <c r="Y211" t="s">
        <v>444</v>
      </c>
      <c r="Z211" t="s">
        <v>442</v>
      </c>
      <c r="AA211" t="s">
        <v>442</v>
      </c>
      <c r="AB211" t="s">
        <v>442</v>
      </c>
      <c r="AC211" t="s">
        <v>442</v>
      </c>
      <c r="AD211" t="s">
        <v>442</v>
      </c>
      <c r="AE211" t="s">
        <v>442</v>
      </c>
      <c r="AF211" t="s">
        <v>442</v>
      </c>
      <c r="AG211" t="s">
        <v>442</v>
      </c>
      <c r="AH211" t="s">
        <v>444</v>
      </c>
      <c r="AI211" t="s">
        <v>447</v>
      </c>
      <c r="AJ211" t="s">
        <v>442</v>
      </c>
      <c r="AK211" t="s">
        <v>442</v>
      </c>
      <c r="AL211" t="s">
        <v>444</v>
      </c>
      <c r="AM211" t="s">
        <v>444</v>
      </c>
      <c r="AN211" t="s">
        <v>444</v>
      </c>
      <c r="AO211" t="s">
        <v>444</v>
      </c>
      <c r="AP211" t="s">
        <v>442</v>
      </c>
      <c r="AQ211" t="s">
        <v>7</v>
      </c>
      <c r="AR211" t="s">
        <v>1451</v>
      </c>
      <c r="AS211" t="s">
        <v>162</v>
      </c>
      <c r="AT211" t="s">
        <v>444</v>
      </c>
      <c r="AU211" t="s">
        <v>444</v>
      </c>
      <c r="AV211" t="s">
        <v>442</v>
      </c>
      <c r="AW211" t="s">
        <v>444</v>
      </c>
      <c r="AX211" t="s">
        <v>444</v>
      </c>
      <c r="AY211" t="s">
        <v>444</v>
      </c>
      <c r="AZ211" t="s">
        <v>444</v>
      </c>
      <c r="BA211" t="s">
        <v>444</v>
      </c>
      <c r="BB211" t="s">
        <v>444</v>
      </c>
      <c r="BC211" t="s">
        <v>444</v>
      </c>
      <c r="BD211" t="s">
        <v>1359</v>
      </c>
      <c r="BE211" t="s">
        <v>444</v>
      </c>
      <c r="BF211" t="s">
        <v>1360</v>
      </c>
      <c r="BG211" t="s">
        <v>444</v>
      </c>
      <c r="BH211" t="s">
        <v>444</v>
      </c>
      <c r="BI211" t="s">
        <v>444</v>
      </c>
      <c r="BJ211" t="s">
        <v>444</v>
      </c>
      <c r="BK211" t="s">
        <v>444</v>
      </c>
      <c r="BL211" t="s">
        <v>444</v>
      </c>
      <c r="BM211" t="s">
        <v>444</v>
      </c>
      <c r="BN211" t="s">
        <v>444</v>
      </c>
      <c r="BO211" t="s">
        <v>444</v>
      </c>
      <c r="BP211" t="s">
        <v>444</v>
      </c>
      <c r="BQ211" t="s">
        <v>444</v>
      </c>
      <c r="BR211" t="s">
        <v>444</v>
      </c>
      <c r="BS211" t="s">
        <v>444</v>
      </c>
      <c r="BT211" t="s">
        <v>444</v>
      </c>
      <c r="BU211" t="s">
        <v>444</v>
      </c>
      <c r="BV211" t="s">
        <v>444</v>
      </c>
      <c r="BW211" t="s">
        <v>444</v>
      </c>
      <c r="BX211" t="s">
        <v>444</v>
      </c>
      <c r="BY211" t="s">
        <v>444</v>
      </c>
      <c r="BZ211" t="s">
        <v>444</v>
      </c>
      <c r="CA211" t="s">
        <v>444</v>
      </c>
      <c r="CB211" t="s">
        <v>444</v>
      </c>
      <c r="CC211" t="s">
        <v>444</v>
      </c>
      <c r="CD211" t="s">
        <v>444</v>
      </c>
      <c r="CE211" t="s">
        <v>444</v>
      </c>
      <c r="CF211" t="s">
        <v>444</v>
      </c>
      <c r="CG211" t="s">
        <v>444</v>
      </c>
      <c r="CH211" t="s">
        <v>444</v>
      </c>
      <c r="CI211" t="s">
        <v>444</v>
      </c>
      <c r="CJ211" t="s">
        <v>444</v>
      </c>
      <c r="CK211" t="s">
        <v>444</v>
      </c>
      <c r="CL211" t="s">
        <v>444</v>
      </c>
      <c r="CM211" t="s">
        <v>444</v>
      </c>
      <c r="CN211" t="s">
        <v>444</v>
      </c>
      <c r="CO211" t="s">
        <v>444</v>
      </c>
      <c r="CP211" t="s">
        <v>444</v>
      </c>
      <c r="CQ211" t="s">
        <v>444</v>
      </c>
      <c r="CR211" t="s">
        <v>444</v>
      </c>
      <c r="CS211" t="s">
        <v>444</v>
      </c>
      <c r="CT211" t="s">
        <v>444</v>
      </c>
      <c r="CU211" t="s">
        <v>444</v>
      </c>
      <c r="CV211" t="s">
        <v>2738</v>
      </c>
      <c r="CW211" t="s">
        <v>2736</v>
      </c>
      <c r="CX211" t="s">
        <v>2737</v>
      </c>
      <c r="CY211" t="s">
        <v>1712</v>
      </c>
      <c r="CZ211" t="s">
        <v>444</v>
      </c>
      <c r="DA211" t="s">
        <v>444</v>
      </c>
      <c r="DB211" t="s">
        <v>444</v>
      </c>
      <c r="DC211" t="s">
        <v>444</v>
      </c>
      <c r="DD211" t="s">
        <v>444</v>
      </c>
      <c r="DE211" t="s">
        <v>444</v>
      </c>
      <c r="DF211" t="s">
        <v>444</v>
      </c>
      <c r="DG211" t="s">
        <v>444</v>
      </c>
      <c r="DH211" t="s">
        <v>444</v>
      </c>
      <c r="DI211" t="s">
        <v>1359</v>
      </c>
      <c r="DJ211" t="s">
        <v>444</v>
      </c>
      <c r="DK211" t="s">
        <v>444</v>
      </c>
      <c r="DL211" t="s">
        <v>444</v>
      </c>
      <c r="DM211" t="s">
        <v>444</v>
      </c>
      <c r="DN211" t="s">
        <v>444</v>
      </c>
      <c r="DO211" t="s">
        <v>444</v>
      </c>
      <c r="DP211" t="s">
        <v>444</v>
      </c>
      <c r="DQ211" t="s">
        <v>444</v>
      </c>
      <c r="DR211" t="s">
        <v>444</v>
      </c>
      <c r="DS211" t="s">
        <v>444</v>
      </c>
      <c r="DT211" s="24" t="s">
        <v>444</v>
      </c>
      <c r="DU211" s="24" t="s">
        <v>444</v>
      </c>
      <c r="DV211" t="s">
        <v>444</v>
      </c>
      <c r="DW211" t="s">
        <v>444</v>
      </c>
      <c r="DX211" s="24" t="s">
        <v>444</v>
      </c>
      <c r="DY211" s="24" t="s">
        <v>444</v>
      </c>
      <c r="DZ211" t="s">
        <v>444</v>
      </c>
      <c r="EA211" t="s">
        <v>444</v>
      </c>
      <c r="EB211" s="24" t="s">
        <v>444</v>
      </c>
      <c r="EC211" s="24" t="s">
        <v>444</v>
      </c>
      <c r="ED211" t="s">
        <v>444</v>
      </c>
      <c r="EE211" t="s">
        <v>444</v>
      </c>
      <c r="EF211" s="24" t="s">
        <v>444</v>
      </c>
      <c r="EG211" s="24" t="s">
        <v>444</v>
      </c>
      <c r="EH211" t="s">
        <v>444</v>
      </c>
      <c r="EI211" t="s">
        <v>444</v>
      </c>
      <c r="EJ211" s="24" t="s">
        <v>444</v>
      </c>
      <c r="EK211" s="24" t="s">
        <v>444</v>
      </c>
      <c r="EL211" t="s">
        <v>444</v>
      </c>
      <c r="EM211" t="s">
        <v>444</v>
      </c>
      <c r="EN211" s="24" t="s">
        <v>444</v>
      </c>
      <c r="EO211" s="24" t="s">
        <v>444</v>
      </c>
      <c r="EP211" t="s">
        <v>444</v>
      </c>
      <c r="EQ211" t="s">
        <v>444</v>
      </c>
      <c r="ER211" s="24" t="s">
        <v>444</v>
      </c>
      <c r="ES211" s="24" t="s">
        <v>444</v>
      </c>
      <c r="ET211" t="s">
        <v>444</v>
      </c>
      <c r="EU211" t="s">
        <v>444</v>
      </c>
      <c r="EV211" s="24" t="s">
        <v>444</v>
      </c>
      <c r="EW211" s="24" t="s">
        <v>444</v>
      </c>
      <c r="EX211" t="s">
        <v>444</v>
      </c>
      <c r="EY211" t="s">
        <v>444</v>
      </c>
      <c r="EZ211" s="24" t="s">
        <v>444</v>
      </c>
      <c r="FA211" s="24" t="s">
        <v>444</v>
      </c>
      <c r="FB211" t="s">
        <v>444</v>
      </c>
      <c r="FC211" t="s">
        <v>444</v>
      </c>
      <c r="FD211" s="24" t="s">
        <v>444</v>
      </c>
      <c r="FE211" s="24" t="s">
        <v>444</v>
      </c>
      <c r="FF211" t="s">
        <v>444</v>
      </c>
      <c r="FG211" t="s">
        <v>444</v>
      </c>
      <c r="FH211" s="24" t="s">
        <v>444</v>
      </c>
      <c r="FI211" s="24" t="s">
        <v>444</v>
      </c>
      <c r="FJ211" t="s">
        <v>444</v>
      </c>
      <c r="FK211" t="s">
        <v>444</v>
      </c>
      <c r="FL211" s="24" t="s">
        <v>444</v>
      </c>
      <c r="FM211" s="24" t="s">
        <v>444</v>
      </c>
      <c r="FN211" t="s">
        <v>444</v>
      </c>
      <c r="FO211" t="s">
        <v>444</v>
      </c>
      <c r="FP211" s="24" t="s">
        <v>444</v>
      </c>
      <c r="FQ211" s="24" t="s">
        <v>444</v>
      </c>
      <c r="FR211" t="s">
        <v>444</v>
      </c>
      <c r="FS211" t="s">
        <v>444</v>
      </c>
      <c r="FT211" s="24" t="s">
        <v>444</v>
      </c>
      <c r="FU211" s="24" t="s">
        <v>444</v>
      </c>
      <c r="FV211" t="s">
        <v>444</v>
      </c>
      <c r="FW211" t="s">
        <v>444</v>
      </c>
      <c r="FX211" s="24" t="s">
        <v>444</v>
      </c>
      <c r="FY211" s="24" t="s">
        <v>444</v>
      </c>
      <c r="FZ211" t="s">
        <v>444</v>
      </c>
      <c r="GA211" t="s">
        <v>444</v>
      </c>
      <c r="GB211" s="24" t="s">
        <v>444</v>
      </c>
      <c r="GC211" s="24" t="s">
        <v>444</v>
      </c>
      <c r="GD211" t="s">
        <v>444</v>
      </c>
      <c r="GE211" t="s">
        <v>444</v>
      </c>
      <c r="GF211" s="24" t="s">
        <v>444</v>
      </c>
      <c r="GG211" s="24" t="s">
        <v>444</v>
      </c>
      <c r="GH211" t="s">
        <v>444</v>
      </c>
      <c r="GI211" s="24" t="s">
        <v>444</v>
      </c>
      <c r="GJ211" s="24" t="s">
        <v>444</v>
      </c>
      <c r="GK211" t="s">
        <v>444</v>
      </c>
      <c r="GL211" t="s">
        <v>444</v>
      </c>
      <c r="GM211" s="24" t="s">
        <v>444</v>
      </c>
      <c r="GN211" s="24" t="s">
        <v>444</v>
      </c>
      <c r="GO211" t="s">
        <v>444</v>
      </c>
      <c r="GP211" t="s">
        <v>444</v>
      </c>
      <c r="GQ211" s="24" t="s">
        <v>444</v>
      </c>
      <c r="GR211" s="24" t="s">
        <v>444</v>
      </c>
      <c r="GS211" t="s">
        <v>444</v>
      </c>
      <c r="GT211" t="s">
        <v>444</v>
      </c>
      <c r="GU211" s="24" t="s">
        <v>444</v>
      </c>
      <c r="GV211" s="24" t="s">
        <v>444</v>
      </c>
      <c r="GW211" t="s">
        <v>444</v>
      </c>
      <c r="GX211" t="s">
        <v>444</v>
      </c>
      <c r="GY211" s="24" t="s">
        <v>444</v>
      </c>
      <c r="GZ211" s="24" t="s">
        <v>444</v>
      </c>
      <c r="HA211" t="s">
        <v>444</v>
      </c>
      <c r="HB211" t="s">
        <v>444</v>
      </c>
      <c r="HC211" s="24" t="s">
        <v>444</v>
      </c>
      <c r="HD211" s="24" t="s">
        <v>444</v>
      </c>
      <c r="HE211" t="s">
        <v>444</v>
      </c>
      <c r="HF211" t="s">
        <v>444</v>
      </c>
      <c r="HG211" s="24" t="s">
        <v>444</v>
      </c>
      <c r="HH211" s="24" t="s">
        <v>444</v>
      </c>
      <c r="HI211" t="s">
        <v>444</v>
      </c>
      <c r="HJ211" t="s">
        <v>444</v>
      </c>
      <c r="HK211" s="24" t="s">
        <v>444</v>
      </c>
      <c r="HL211" s="24" t="s">
        <v>444</v>
      </c>
      <c r="HM211" t="s">
        <v>444</v>
      </c>
      <c r="HN211" t="s">
        <v>444</v>
      </c>
      <c r="HO211" s="24" t="s">
        <v>444</v>
      </c>
      <c r="HP211" s="24" t="s">
        <v>444</v>
      </c>
      <c r="HQ211" t="s">
        <v>444</v>
      </c>
      <c r="HR211" t="s">
        <v>444</v>
      </c>
      <c r="HS211" s="24" t="s">
        <v>444</v>
      </c>
      <c r="HT211" s="24" t="s">
        <v>444</v>
      </c>
      <c r="HU211" t="s">
        <v>444</v>
      </c>
      <c r="HV211" t="s">
        <v>444</v>
      </c>
      <c r="HW211" s="24" t="s">
        <v>444</v>
      </c>
      <c r="HX211" s="24" t="s">
        <v>444</v>
      </c>
      <c r="HY211" t="s">
        <v>444</v>
      </c>
      <c r="HZ211" t="s">
        <v>444</v>
      </c>
      <c r="IA211" t="s">
        <v>2738</v>
      </c>
      <c r="IB211" t="s">
        <v>2736</v>
      </c>
      <c r="IC211" t="s">
        <v>3052</v>
      </c>
      <c r="ID211" s="33" t="b" cm="1">
        <f t="array" ref="ID211">_xlfn.IFNA(MATCH($A$2,_xlfn.NUMBERVALUE(Table_Query_from_MF_DSNP62[[#This Row],[CL_GLACCT_DR1]:[CL_GLACCT_CR4]]),0),0)&gt;=1</f>
        <v>1</v>
      </c>
      <c r="IE211" s="33" t="b">
        <f>OR(Table_Query_from_MF_DSNP62[[#This Row],[Pair1]:[Pair25]])</f>
        <v>1</v>
      </c>
      <c r="IF211" s="33">
        <f>_xlfn.IFNA(MATCH(TRUE,Table_Query_from_MF_DSNP62[[#This Row],[Pair1]:[Pair25]],0),"none")</f>
        <v>1</v>
      </c>
      <c r="IG211" s="33" t="b">
        <f>AND($A$2&gt;=_xlfn.NUMBERVALUE(Table_Query_from_MF_DSNP62[[#This Row],[CL_GL_ACCT_FR1]]),$A$2&lt;=_xlfn.NUMBERVALUE(Table_Query_from_MF_DSNP62[[#This Row],[CL_GL_ACCT_TO1]]))</f>
        <v>1</v>
      </c>
      <c r="IH211" s="33" t="b">
        <f>AND($A$2&gt;=_xlfn.NUMBERVALUE(Table_Query_from_MF_DSNP62[[#This Row],[CL_GL_ACCT_FR2]]),$A$2&lt;=_xlfn.NUMBERVALUE(Table_Query_from_MF_DSNP62[[#This Row],[CL_GL_ACCT_TO2]]))</f>
        <v>1</v>
      </c>
      <c r="II211" s="33" t="b">
        <f>AND($A$2&gt;=_xlfn.NUMBERVALUE(Table_Query_from_MF_DSNP62[[#This Row],[CL_GL_ACCT_FR3]]),$A$2&lt;=_xlfn.NUMBERVALUE(Table_Query_from_MF_DSNP62[[#This Row],[CL_GL_ACCT_TO3]]))</f>
        <v>1</v>
      </c>
      <c r="IJ211" s="33" t="b">
        <f>AND($A$2&gt;=_xlfn.NUMBERVALUE(Table_Query_from_MF_DSNP62[[#This Row],[CL_GL_ACCT_FR4]]),$A$2&lt;=_xlfn.NUMBERVALUE(Table_Query_from_MF_DSNP62[[#This Row],[CL_GL_ACCT_TO4]]))</f>
        <v>1</v>
      </c>
      <c r="IK211" s="33" t="b">
        <f>AND($A$2&gt;=_xlfn.NUMBERVALUE(Table_Query_from_MF_DSNP62[[#This Row],[CL_GL_ACCT_FR5]]),$A$2&lt;=_xlfn.NUMBERVALUE(Table_Query_from_MF_DSNP62[[#This Row],[CL_GL_ACCT_TO5]]))</f>
        <v>1</v>
      </c>
      <c r="IL211" s="33" t="b">
        <f>AND($A$2&gt;=_xlfn.NUMBERVALUE(Table_Query_from_MF_DSNP62[[#This Row],[CL_GL_ACCT_FR6]]),$A$2&lt;=_xlfn.NUMBERVALUE(Table_Query_from_MF_DSNP62[[#This Row],[CL_GL_ACCT_TO6]]))</f>
        <v>1</v>
      </c>
      <c r="IM211" s="33" t="b">
        <f>AND($A$2&gt;=_xlfn.NUMBERVALUE(Table_Query_from_MF_DSNP62[[#This Row],[CL_GL_ACCT_FR7]]),$A$2&lt;=_xlfn.NUMBERVALUE(Table_Query_from_MF_DSNP62[[#This Row],[CL_GL_ACCT_TO7]]))</f>
        <v>1</v>
      </c>
      <c r="IN211" s="33" t="b">
        <f>AND($A$2&gt;=_xlfn.NUMBERVALUE(Table_Query_from_MF_DSNP62[[#This Row],[CL_GL_ACCT_FR8]]),$A$2&lt;=_xlfn.NUMBERVALUE(Table_Query_from_MF_DSNP62[[#This Row],[CL_GL_ACCT_TO8]]))</f>
        <v>1</v>
      </c>
      <c r="IO211" s="33" t="b">
        <f>AND($A$2&gt;=_xlfn.NUMBERVALUE(Table_Query_from_MF_DSNP62[[#This Row],[CL_GL_ACCT_FR9]]),$A$2&lt;=_xlfn.NUMBERVALUE(Table_Query_from_MF_DSNP62[[#This Row],[CL_GL_ACCT_TO9]]))</f>
        <v>1</v>
      </c>
      <c r="IP211" s="33" t="b">
        <f>AND($A$2&gt;=_xlfn.NUMBERVALUE(Table_Query_from_MF_DSNP62[[#This Row],[CL_GL_ACCT_FR10]]),$A$2&lt;=_xlfn.NUMBERVALUE(Table_Query_from_MF_DSNP62[[#This Row],[CL_GL_ACCT_TO10]]))</f>
        <v>1</v>
      </c>
      <c r="IQ211" s="33" t="b">
        <f>AND($A$2&gt;=_xlfn.NUMBERVALUE(Table_Query_from_MF_DSNP62[[#This Row],[CL_GL_ACCT_FR11]]),$A$2&lt;=_xlfn.NUMBERVALUE(Table_Query_from_MF_DSNP62[[#This Row],[CL_GL_ACCT_TO11]]))</f>
        <v>1</v>
      </c>
      <c r="IR211" s="33" t="b">
        <f>AND($A$2&gt;=_xlfn.NUMBERVALUE(Table_Query_from_MF_DSNP62[[#This Row],[CL_GL_ACCT_FR12]]),$A$2&lt;=_xlfn.NUMBERVALUE(Table_Query_from_MF_DSNP62[[#This Row],[CL_GL_ACCT_TO12]]))</f>
        <v>1</v>
      </c>
      <c r="IS211" s="33" t="b">
        <f>AND($A$2&gt;=_xlfn.NUMBERVALUE(Table_Query_from_MF_DSNP62[[#This Row],[CL_GL_ACCT_FR13]]),$A$2&lt;=_xlfn.NUMBERVALUE(Table_Query_from_MF_DSNP62[[#This Row],[CL_GL_ACCT_TO13]]))</f>
        <v>1</v>
      </c>
      <c r="IT211" s="33" t="b">
        <f>AND($A$2&gt;=_xlfn.NUMBERVALUE(Table_Query_from_MF_DSNP62[[#This Row],[CL_GL_ACCT_FR14]]),$A$2&lt;=_xlfn.NUMBERVALUE(Table_Query_from_MF_DSNP62[[#This Row],[CL_GL_ACCT_TO14]]))</f>
        <v>1</v>
      </c>
      <c r="IU211" s="33" t="b">
        <f>AND($A$2&gt;=_xlfn.NUMBERVALUE(Table_Query_from_MF_DSNP62[[#This Row],[CL_GL_ACCT_FR15]]),$A$2&lt;=_xlfn.NUMBERVALUE(Table_Query_from_MF_DSNP62[[#This Row],[CL_GL_ACCT_TO15]]))</f>
        <v>1</v>
      </c>
      <c r="IV211" s="33" t="b">
        <f>AND($A$2&gt;=_xlfn.NUMBERVALUE(Table_Query_from_MF_DSNP62[[#This Row],[CL_GL_ACCT_FR16]]),$A$2&lt;=_xlfn.NUMBERVALUE(Table_Query_from_MF_DSNP62[[#This Row],[CL_GL_ACCT_TO16]]))</f>
        <v>1</v>
      </c>
      <c r="IW211" s="33" t="b">
        <f>AND($A$2&gt;=_xlfn.NUMBERVALUE(Table_Query_from_MF_DSNP62[[#This Row],[CL_GL_ACCT_FR17]]),$A$2&lt;=_xlfn.NUMBERVALUE(Table_Query_from_MF_DSNP62[[#This Row],[CL_GL_ACCT_TO17]]))</f>
        <v>1</v>
      </c>
      <c r="IX211" s="33" t="b">
        <f>AND($A$2&gt;=_xlfn.NUMBERVALUE(Table_Query_from_MF_DSNP62[[#This Row],[CL_GL_ACCT_FR18]]),$A$2&lt;=_xlfn.NUMBERVALUE(Table_Query_from_MF_DSNP62[[#This Row],[CL_GL_ACCT_TO18]]))</f>
        <v>1</v>
      </c>
      <c r="IY211" s="33" t="b">
        <f>AND($A$2&gt;=_xlfn.NUMBERVALUE(Table_Query_from_MF_DSNP62[[#This Row],[CL_GL_ACCT_FR19]]),$A$2&lt;=_xlfn.NUMBERVALUE(Table_Query_from_MF_DSNP62[[#This Row],[CL_GL_ACCT_TO19]]))</f>
        <v>1</v>
      </c>
      <c r="IZ211" s="33" t="b">
        <f>AND($A$2&gt;=_xlfn.NUMBERVALUE(Table_Query_from_MF_DSNP62[[#This Row],[CL_GL_ACCT_FR20]]),$A$2&lt;=_xlfn.NUMBERVALUE(Table_Query_from_MF_DSNP62[[#This Row],[CL_GL_ACCT_TO20]]))</f>
        <v>1</v>
      </c>
      <c r="JA211" s="33" t="b">
        <f>AND($A$2&gt;=_xlfn.NUMBERVALUE(Table_Query_from_MF_DSNP62[[#This Row],[CL_GL_ACCT_FR21]]),$A$2&lt;=_xlfn.NUMBERVALUE(Table_Query_from_MF_DSNP62[[#This Row],[CL_GL_ACCT_TO21]]))</f>
        <v>1</v>
      </c>
      <c r="JB211" s="33" t="b">
        <f>AND($A$2&gt;=_xlfn.NUMBERVALUE(Table_Query_from_MF_DSNP62[[#This Row],[CL_GL_ACCT_FR22]]),$A$2&lt;=_xlfn.NUMBERVALUE(Table_Query_from_MF_DSNP62[[#This Row],[CL_GL_ACCT_TO22]]))</f>
        <v>1</v>
      </c>
      <c r="JC211" s="33" t="b">
        <f>AND($A$2&gt;=_xlfn.NUMBERVALUE(Table_Query_from_MF_DSNP62[[#This Row],[CL_GL_ACCT_FR23]]),$A$2&lt;=_xlfn.NUMBERVALUE(Table_Query_from_MF_DSNP62[[#This Row],[CL_GL_ACCT_TO23]]))</f>
        <v>1</v>
      </c>
      <c r="JD211" s="33" t="b">
        <f>AND($A$2&gt;=_xlfn.NUMBERVALUE(Table_Query_from_MF_DSNP62[[#This Row],[CL_GL_ACCT_FR24]]),$A$2&lt;=_xlfn.NUMBERVALUE(Table_Query_from_MF_DSNP62[[#This Row],[CL_GL_ACCT_TO24]]))</f>
        <v>1</v>
      </c>
      <c r="JE211" s="33" t="b">
        <f>AND($A$2&gt;=_xlfn.NUMBERVALUE(Table_Query_from_MF_DSNP62[[#This Row],[CL_GL_ACCT_FR25]]),$A$2&lt;=_xlfn.NUMBERVALUE(Table_Query_from_MF_DSNP62[[#This Row],[CL_GL_ACCT_TO25]]))</f>
        <v>1</v>
      </c>
      <c r="JF211" s="33" t="b">
        <f>OR(Table_Query_from_MF_DSNP62[[#This Row],[PairA]:[PairO]])</f>
        <v>1</v>
      </c>
      <c r="JG211" s="33">
        <f>_xlfn.IFNA(MATCH(TRUE,Table_Query_from_MF_DSNP62[[#This Row],[PairA]:[PairO]],0),"none")</f>
        <v>1</v>
      </c>
      <c r="JH211" s="33" t="b">
        <f>AND($B$2&gt;=_xlfn.NUMBERVALUE(Table_Query_from_MF_DSNP62[[#This Row],[CL_CMP_OBJ_FR1]]),$B$2&lt;=_xlfn.NUMBERVALUE(Table_Query_from_MF_DSNP62[[#This Row],[CL_CMP_OBJ_TO1]]))</f>
        <v>1</v>
      </c>
      <c r="JI211" s="33" t="b">
        <f>AND($B$2&gt;=_xlfn.NUMBERVALUE(Table_Query_from_MF_DSNP62[[#This Row],[CL_CMP_OBJ_FR2]]),$B$2&lt;=_xlfn.NUMBERVALUE(Table_Query_from_MF_DSNP62[[#This Row],[CL_CMP_OBJ_TO2]]))</f>
        <v>1</v>
      </c>
      <c r="JJ211" s="33" t="b">
        <f>AND($B$2&gt;=_xlfn.NUMBERVALUE(Table_Query_from_MF_DSNP62[[#This Row],[CL_CMP_OBJ_FR3]]),$B$2&lt;=_xlfn.NUMBERVALUE(Table_Query_from_MF_DSNP62[[#This Row],[CL_CMP_OBJ_TO3]]))</f>
        <v>1</v>
      </c>
      <c r="JK211" s="33" t="b">
        <f>AND($B$2&gt;=_xlfn.NUMBERVALUE(Table_Query_from_MF_DSNP62[[#This Row],[CL_CMP_OBJ_FR4]]),$B$2&lt;=_xlfn.NUMBERVALUE(Table_Query_from_MF_DSNP62[[#This Row],[CL_CMP_OBJ_TO4]]))</f>
        <v>1</v>
      </c>
      <c r="JL211" s="33" t="b">
        <f>AND($B$2&gt;=_xlfn.NUMBERVALUE(Table_Query_from_MF_DSNP62[[#This Row],[CL_CMP_OBJ_FR5]]),$B$2&lt;=_xlfn.NUMBERVALUE(Table_Query_from_MF_DSNP62[[#This Row],[CL_CMP_OBJ_TO5]]))</f>
        <v>1</v>
      </c>
      <c r="JM211" s="33" t="b">
        <f>AND($B$2&gt;=_xlfn.NUMBERVALUE(Table_Query_from_MF_DSNP62[[#This Row],[CL_CMP_OBJ_FR6]]),$B$2&lt;=_xlfn.NUMBERVALUE(Table_Query_from_MF_DSNP62[[#This Row],[CL_CMP_OBJ_TO6]]))</f>
        <v>1</v>
      </c>
      <c r="JN211" s="33" t="b">
        <f>AND($B$2&gt;=_xlfn.NUMBERVALUE(Table_Query_from_MF_DSNP62[[#This Row],[CL_CMP_OBJ_FR7]]),$B$2&lt;=_xlfn.NUMBERVALUE(Table_Query_from_MF_DSNP62[[#This Row],[CL_CMP_OBJ_TO7]]))</f>
        <v>1</v>
      </c>
      <c r="JO211" s="33" t="b">
        <f>AND($B$2&gt;=_xlfn.NUMBERVALUE(Table_Query_from_MF_DSNP62[[#This Row],[CL_CMP_OBJ_FR8]]),$B$2&lt;=_xlfn.NUMBERVALUE(Table_Query_from_MF_DSNP62[[#This Row],[CL_CMP_OBJ_TO8]]))</f>
        <v>1</v>
      </c>
      <c r="JP211" s="33" t="b">
        <f>AND($B$2&gt;=_xlfn.NUMBERVALUE(Table_Query_from_MF_DSNP62[[#This Row],[CL_CMP_OBJ_FR9]]),$B$2&lt;=_xlfn.NUMBERVALUE(Table_Query_from_MF_DSNP62[[#This Row],[CL_CMP_OBJ_TO9]]))</f>
        <v>1</v>
      </c>
      <c r="JQ211" s="33" t="b">
        <f>AND($B$2&gt;=_xlfn.NUMBERVALUE(Table_Query_from_MF_DSNP62[[#This Row],[CL_CMP_OBJ_FR10]]),$B$2&lt;=_xlfn.NUMBERVALUE(Table_Query_from_MF_DSNP62[[#This Row],[CL_CMP_OBJ_TO10]]))</f>
        <v>1</v>
      </c>
      <c r="JR211" s="33" t="b">
        <f>AND($B$2&gt;=_xlfn.NUMBERVALUE(Table_Query_from_MF_DSNP62[[#This Row],[CL_CMP_OBJ_FR11]]),$B$2&lt;=_xlfn.NUMBERVALUE(Table_Query_from_MF_DSNP62[[#This Row],[CL_CMP_OBJ_TO11]]))</f>
        <v>1</v>
      </c>
      <c r="JS211" s="33" t="b">
        <f>AND($B$2&gt;=_xlfn.NUMBERVALUE(Table_Query_from_MF_DSNP62[[#This Row],[CL_CMP_OBJ_FR12]]),$B$2&lt;=_xlfn.NUMBERVALUE(Table_Query_from_MF_DSNP62[[#This Row],[CL_CMP_OBJ_TO12]]))</f>
        <v>1</v>
      </c>
      <c r="JT211" s="33" t="b">
        <f>AND($B$2&gt;=_xlfn.NUMBERVALUE(Table_Query_from_MF_DSNP62[[#This Row],[CL_CMP_OBJ_FR13]]),$B$2&lt;=_xlfn.NUMBERVALUE(Table_Query_from_MF_DSNP62[[#This Row],[CL_CMP_OBJ_TO13]]))</f>
        <v>1</v>
      </c>
      <c r="JU211" s="33" t="b">
        <f>AND($B$2&gt;=_xlfn.NUMBERVALUE(Table_Query_from_MF_DSNP62[[#This Row],[CL_CMP_OBJ_FR14]]),$B$2&lt;=_xlfn.NUMBERVALUE(Table_Query_from_MF_DSNP62[[#This Row],[CL_CMP_OBJ_TO14]]))</f>
        <v>1</v>
      </c>
      <c r="JV211" s="33" t="b">
        <f>AND($B$2&gt;=_xlfn.NUMBERVALUE(Table_Query_from_MF_DSNP62[[#This Row],[CL_CMP_OBJ_FR15]]),$B$2&lt;=_xlfn.NUMBERVALUE(Table_Query_from_MF_DSNP62[[#This Row],[CL_CMP_OBJ_TO15]]))</f>
        <v>1</v>
      </c>
    </row>
    <row r="212" spans="1:282" x14ac:dyDescent="0.25">
      <c r="A212" t="b">
        <f>OR(,Table_Query_from_MF_DSNP62[[#This Row],[Desired GL included as "hard-coded" GL?]],Table_Query_from_MF_DSNP62[[#This Row],[Desired GL included as "Open GL"?]])</f>
        <v>1</v>
      </c>
      <c r="B212" t="b">
        <f>Table_Query_from_MF_DSNP62[[#This Row],[Desired CObj included as "Open CObj"?]]</f>
        <v>1</v>
      </c>
      <c r="C212" t="s">
        <v>388</v>
      </c>
      <c r="D212" t="s">
        <v>1715</v>
      </c>
      <c r="E212" t="s">
        <v>8</v>
      </c>
      <c r="F212" s="24" t="s">
        <v>336</v>
      </c>
      <c r="G212" t="s">
        <v>346</v>
      </c>
      <c r="H212" s="24" t="s">
        <v>444</v>
      </c>
      <c r="I212" t="s">
        <v>444</v>
      </c>
      <c r="J212" s="24" t="s">
        <v>444</v>
      </c>
      <c r="K212" t="s">
        <v>444</v>
      </c>
      <c r="L212" s="24" t="s">
        <v>444</v>
      </c>
      <c r="M212" t="s">
        <v>444</v>
      </c>
      <c r="N212" t="s">
        <v>444</v>
      </c>
      <c r="O212" t="s">
        <v>444</v>
      </c>
      <c r="P212" t="s">
        <v>444</v>
      </c>
      <c r="Q212" t="s">
        <v>15</v>
      </c>
      <c r="R212" t="s">
        <v>444</v>
      </c>
      <c r="S212" t="s">
        <v>442</v>
      </c>
      <c r="T212" t="s">
        <v>447</v>
      </c>
      <c r="U212" t="s">
        <v>444</v>
      </c>
      <c r="V212" t="s">
        <v>444</v>
      </c>
      <c r="W212" t="s">
        <v>442</v>
      </c>
      <c r="X212" t="s">
        <v>442</v>
      </c>
      <c r="Y212" t="s">
        <v>444</v>
      </c>
      <c r="Z212" t="s">
        <v>442</v>
      </c>
      <c r="AA212" t="s">
        <v>442</v>
      </c>
      <c r="AB212" t="s">
        <v>442</v>
      </c>
      <c r="AC212" t="s">
        <v>442</v>
      </c>
      <c r="AD212" t="s">
        <v>442</v>
      </c>
      <c r="AE212" t="s">
        <v>442</v>
      </c>
      <c r="AF212" t="s">
        <v>442</v>
      </c>
      <c r="AG212" t="s">
        <v>442</v>
      </c>
      <c r="AH212" t="s">
        <v>444</v>
      </c>
      <c r="AI212" t="s">
        <v>447</v>
      </c>
      <c r="AJ212" t="s">
        <v>442</v>
      </c>
      <c r="AK212" t="s">
        <v>442</v>
      </c>
      <c r="AL212" t="s">
        <v>444</v>
      </c>
      <c r="AM212" t="s">
        <v>444</v>
      </c>
      <c r="AN212" t="s">
        <v>444</v>
      </c>
      <c r="AO212" t="s">
        <v>444</v>
      </c>
      <c r="AP212" t="s">
        <v>442</v>
      </c>
      <c r="AQ212" t="s">
        <v>7</v>
      </c>
      <c r="AR212" t="s">
        <v>1451</v>
      </c>
      <c r="AS212" t="s">
        <v>162</v>
      </c>
      <c r="AT212" t="s">
        <v>444</v>
      </c>
      <c r="AU212" t="s">
        <v>444</v>
      </c>
      <c r="AV212" t="s">
        <v>442</v>
      </c>
      <c r="AW212" t="s">
        <v>444</v>
      </c>
      <c r="AX212" t="s">
        <v>444</v>
      </c>
      <c r="AY212" t="s">
        <v>444</v>
      </c>
      <c r="AZ212" t="s">
        <v>444</v>
      </c>
      <c r="BA212" t="s">
        <v>444</v>
      </c>
      <c r="BB212" t="s">
        <v>444</v>
      </c>
      <c r="BC212" t="s">
        <v>444</v>
      </c>
      <c r="BD212" t="s">
        <v>1359</v>
      </c>
      <c r="BE212" t="s">
        <v>444</v>
      </c>
      <c r="BF212" t="s">
        <v>1360</v>
      </c>
      <c r="BG212" t="s">
        <v>444</v>
      </c>
      <c r="BH212" t="s">
        <v>444</v>
      </c>
      <c r="BI212" t="s">
        <v>444</v>
      </c>
      <c r="BJ212" t="s">
        <v>444</v>
      </c>
      <c r="BK212" t="s">
        <v>444</v>
      </c>
      <c r="BL212" t="s">
        <v>444</v>
      </c>
      <c r="BM212" t="s">
        <v>444</v>
      </c>
      <c r="BN212" t="s">
        <v>444</v>
      </c>
      <c r="BO212" t="s">
        <v>444</v>
      </c>
      <c r="BP212" t="s">
        <v>444</v>
      </c>
      <c r="BQ212" t="s">
        <v>444</v>
      </c>
      <c r="BR212" t="s">
        <v>444</v>
      </c>
      <c r="BS212" t="s">
        <v>444</v>
      </c>
      <c r="BT212" t="s">
        <v>444</v>
      </c>
      <c r="BU212" t="s">
        <v>444</v>
      </c>
      <c r="BV212" t="s">
        <v>444</v>
      </c>
      <c r="BW212" t="s">
        <v>444</v>
      </c>
      <c r="BX212" t="s">
        <v>444</v>
      </c>
      <c r="BY212" t="s">
        <v>444</v>
      </c>
      <c r="BZ212" t="s">
        <v>444</v>
      </c>
      <c r="CA212" t="s">
        <v>444</v>
      </c>
      <c r="CB212" t="s">
        <v>444</v>
      </c>
      <c r="CC212" t="s">
        <v>444</v>
      </c>
      <c r="CD212" t="s">
        <v>444</v>
      </c>
      <c r="CE212" t="s">
        <v>444</v>
      </c>
      <c r="CF212" t="s">
        <v>444</v>
      </c>
      <c r="CG212" t="s">
        <v>444</v>
      </c>
      <c r="CH212" t="s">
        <v>444</v>
      </c>
      <c r="CI212" t="s">
        <v>444</v>
      </c>
      <c r="CJ212" t="s">
        <v>444</v>
      </c>
      <c r="CK212" t="s">
        <v>444</v>
      </c>
      <c r="CL212" t="s">
        <v>444</v>
      </c>
      <c r="CM212" t="s">
        <v>444</v>
      </c>
      <c r="CN212" t="s">
        <v>444</v>
      </c>
      <c r="CO212" t="s">
        <v>444</v>
      </c>
      <c r="CP212" t="s">
        <v>444</v>
      </c>
      <c r="CQ212" t="s">
        <v>444</v>
      </c>
      <c r="CR212" t="s">
        <v>444</v>
      </c>
      <c r="CS212" t="s">
        <v>444</v>
      </c>
      <c r="CT212" t="s">
        <v>444</v>
      </c>
      <c r="CU212" t="s">
        <v>444</v>
      </c>
      <c r="CV212" t="s">
        <v>2738</v>
      </c>
      <c r="CW212" t="s">
        <v>2736</v>
      </c>
      <c r="CX212" t="s">
        <v>2737</v>
      </c>
      <c r="CY212" t="s">
        <v>1712</v>
      </c>
      <c r="CZ212" t="s">
        <v>444</v>
      </c>
      <c r="DA212" t="s">
        <v>444</v>
      </c>
      <c r="DB212" t="s">
        <v>444</v>
      </c>
      <c r="DC212" t="s">
        <v>444</v>
      </c>
      <c r="DD212" t="s">
        <v>444</v>
      </c>
      <c r="DE212" t="s">
        <v>444</v>
      </c>
      <c r="DF212" t="s">
        <v>444</v>
      </c>
      <c r="DG212" t="s">
        <v>444</v>
      </c>
      <c r="DH212" t="s">
        <v>444</v>
      </c>
      <c r="DI212" t="s">
        <v>1359</v>
      </c>
      <c r="DJ212" t="s">
        <v>444</v>
      </c>
      <c r="DK212" t="s">
        <v>444</v>
      </c>
      <c r="DL212" t="s">
        <v>444</v>
      </c>
      <c r="DM212" t="s">
        <v>444</v>
      </c>
      <c r="DN212" t="s">
        <v>444</v>
      </c>
      <c r="DO212" t="s">
        <v>444</v>
      </c>
      <c r="DP212" t="s">
        <v>444</v>
      </c>
      <c r="DQ212" t="s">
        <v>444</v>
      </c>
      <c r="DR212" t="s">
        <v>444</v>
      </c>
      <c r="DS212" t="s">
        <v>444</v>
      </c>
      <c r="DT212" s="24" t="s">
        <v>444</v>
      </c>
      <c r="DU212" s="24" t="s">
        <v>444</v>
      </c>
      <c r="DV212" t="s">
        <v>444</v>
      </c>
      <c r="DW212" t="s">
        <v>444</v>
      </c>
      <c r="DX212" s="24" t="s">
        <v>444</v>
      </c>
      <c r="DY212" s="24" t="s">
        <v>444</v>
      </c>
      <c r="DZ212" t="s">
        <v>444</v>
      </c>
      <c r="EA212" t="s">
        <v>444</v>
      </c>
      <c r="EB212" s="24" t="s">
        <v>444</v>
      </c>
      <c r="EC212" s="24" t="s">
        <v>444</v>
      </c>
      <c r="ED212" t="s">
        <v>444</v>
      </c>
      <c r="EE212" t="s">
        <v>444</v>
      </c>
      <c r="EF212" s="24" t="s">
        <v>444</v>
      </c>
      <c r="EG212" s="24" t="s">
        <v>444</v>
      </c>
      <c r="EH212" t="s">
        <v>444</v>
      </c>
      <c r="EI212" t="s">
        <v>444</v>
      </c>
      <c r="EJ212" s="24" t="s">
        <v>444</v>
      </c>
      <c r="EK212" s="24" t="s">
        <v>444</v>
      </c>
      <c r="EL212" t="s">
        <v>444</v>
      </c>
      <c r="EM212" t="s">
        <v>444</v>
      </c>
      <c r="EN212" s="24" t="s">
        <v>444</v>
      </c>
      <c r="EO212" s="24" t="s">
        <v>444</v>
      </c>
      <c r="EP212" t="s">
        <v>444</v>
      </c>
      <c r="EQ212" t="s">
        <v>444</v>
      </c>
      <c r="ER212" s="24" t="s">
        <v>444</v>
      </c>
      <c r="ES212" s="24" t="s">
        <v>444</v>
      </c>
      <c r="ET212" t="s">
        <v>444</v>
      </c>
      <c r="EU212" t="s">
        <v>444</v>
      </c>
      <c r="EV212" s="24" t="s">
        <v>444</v>
      </c>
      <c r="EW212" s="24" t="s">
        <v>444</v>
      </c>
      <c r="EX212" t="s">
        <v>444</v>
      </c>
      <c r="EY212" t="s">
        <v>444</v>
      </c>
      <c r="EZ212" s="24" t="s">
        <v>444</v>
      </c>
      <c r="FA212" s="24" t="s">
        <v>444</v>
      </c>
      <c r="FB212" t="s">
        <v>444</v>
      </c>
      <c r="FC212" t="s">
        <v>444</v>
      </c>
      <c r="FD212" s="24" t="s">
        <v>444</v>
      </c>
      <c r="FE212" s="24" t="s">
        <v>444</v>
      </c>
      <c r="FF212" t="s">
        <v>444</v>
      </c>
      <c r="FG212" t="s">
        <v>444</v>
      </c>
      <c r="FH212" s="24" t="s">
        <v>444</v>
      </c>
      <c r="FI212" s="24" t="s">
        <v>444</v>
      </c>
      <c r="FJ212" t="s">
        <v>444</v>
      </c>
      <c r="FK212" t="s">
        <v>444</v>
      </c>
      <c r="FL212" s="24" t="s">
        <v>444</v>
      </c>
      <c r="FM212" s="24" t="s">
        <v>444</v>
      </c>
      <c r="FN212" t="s">
        <v>444</v>
      </c>
      <c r="FO212" t="s">
        <v>444</v>
      </c>
      <c r="FP212" s="24" t="s">
        <v>444</v>
      </c>
      <c r="FQ212" s="24" t="s">
        <v>444</v>
      </c>
      <c r="FR212" t="s">
        <v>444</v>
      </c>
      <c r="FS212" t="s">
        <v>444</v>
      </c>
      <c r="FT212" s="24" t="s">
        <v>444</v>
      </c>
      <c r="FU212" s="24" t="s">
        <v>444</v>
      </c>
      <c r="FV212" t="s">
        <v>444</v>
      </c>
      <c r="FW212" t="s">
        <v>444</v>
      </c>
      <c r="FX212" s="24" t="s">
        <v>444</v>
      </c>
      <c r="FY212" s="24" t="s">
        <v>444</v>
      </c>
      <c r="FZ212" t="s">
        <v>444</v>
      </c>
      <c r="GA212" t="s">
        <v>444</v>
      </c>
      <c r="GB212" s="24" t="s">
        <v>444</v>
      </c>
      <c r="GC212" s="24" t="s">
        <v>444</v>
      </c>
      <c r="GD212" t="s">
        <v>444</v>
      </c>
      <c r="GE212" t="s">
        <v>444</v>
      </c>
      <c r="GF212" s="24" t="s">
        <v>444</v>
      </c>
      <c r="GG212" s="24" t="s">
        <v>444</v>
      </c>
      <c r="GH212" t="s">
        <v>444</v>
      </c>
      <c r="GI212" s="24" t="s">
        <v>444</v>
      </c>
      <c r="GJ212" s="24" t="s">
        <v>444</v>
      </c>
      <c r="GK212" t="s">
        <v>444</v>
      </c>
      <c r="GL212" t="s">
        <v>444</v>
      </c>
      <c r="GM212" s="24" t="s">
        <v>444</v>
      </c>
      <c r="GN212" s="24" t="s">
        <v>444</v>
      </c>
      <c r="GO212" t="s">
        <v>444</v>
      </c>
      <c r="GP212" t="s">
        <v>444</v>
      </c>
      <c r="GQ212" s="24" t="s">
        <v>444</v>
      </c>
      <c r="GR212" s="24" t="s">
        <v>444</v>
      </c>
      <c r="GS212" t="s">
        <v>444</v>
      </c>
      <c r="GT212" t="s">
        <v>444</v>
      </c>
      <c r="GU212" s="24" t="s">
        <v>444</v>
      </c>
      <c r="GV212" s="24" t="s">
        <v>444</v>
      </c>
      <c r="GW212" t="s">
        <v>444</v>
      </c>
      <c r="GX212" t="s">
        <v>444</v>
      </c>
      <c r="GY212" s="24" t="s">
        <v>444</v>
      </c>
      <c r="GZ212" s="24" t="s">
        <v>444</v>
      </c>
      <c r="HA212" t="s">
        <v>444</v>
      </c>
      <c r="HB212" t="s">
        <v>444</v>
      </c>
      <c r="HC212" s="24" t="s">
        <v>444</v>
      </c>
      <c r="HD212" s="24" t="s">
        <v>444</v>
      </c>
      <c r="HE212" t="s">
        <v>444</v>
      </c>
      <c r="HF212" t="s">
        <v>444</v>
      </c>
      <c r="HG212" s="24" t="s">
        <v>444</v>
      </c>
      <c r="HH212" s="24" t="s">
        <v>444</v>
      </c>
      <c r="HI212" t="s">
        <v>444</v>
      </c>
      <c r="HJ212" t="s">
        <v>444</v>
      </c>
      <c r="HK212" s="24" t="s">
        <v>444</v>
      </c>
      <c r="HL212" s="24" t="s">
        <v>444</v>
      </c>
      <c r="HM212" t="s">
        <v>444</v>
      </c>
      <c r="HN212" t="s">
        <v>444</v>
      </c>
      <c r="HO212" s="24" t="s">
        <v>444</v>
      </c>
      <c r="HP212" s="24" t="s">
        <v>444</v>
      </c>
      <c r="HQ212" t="s">
        <v>444</v>
      </c>
      <c r="HR212" t="s">
        <v>444</v>
      </c>
      <c r="HS212" s="24" t="s">
        <v>444</v>
      </c>
      <c r="HT212" s="24" t="s">
        <v>444</v>
      </c>
      <c r="HU212" t="s">
        <v>444</v>
      </c>
      <c r="HV212" t="s">
        <v>444</v>
      </c>
      <c r="HW212" s="24" t="s">
        <v>444</v>
      </c>
      <c r="HX212" s="24" t="s">
        <v>444</v>
      </c>
      <c r="HY212" t="s">
        <v>444</v>
      </c>
      <c r="HZ212" t="s">
        <v>444</v>
      </c>
      <c r="IA212" t="s">
        <v>2738</v>
      </c>
      <c r="IB212" t="s">
        <v>2736</v>
      </c>
      <c r="IC212" t="s">
        <v>3052</v>
      </c>
      <c r="ID212" s="33" t="b" cm="1">
        <f t="array" ref="ID212">_xlfn.IFNA(MATCH($A$2,_xlfn.NUMBERVALUE(Table_Query_from_MF_DSNP62[[#This Row],[CL_GLACCT_DR1]:[CL_GLACCT_CR4]]),0),0)&gt;=1</f>
        <v>1</v>
      </c>
      <c r="IE212" s="33" t="b">
        <f>OR(Table_Query_from_MF_DSNP62[[#This Row],[Pair1]:[Pair25]])</f>
        <v>1</v>
      </c>
      <c r="IF212" s="33">
        <f>_xlfn.IFNA(MATCH(TRUE,Table_Query_from_MF_DSNP62[[#This Row],[Pair1]:[Pair25]],0),"none")</f>
        <v>1</v>
      </c>
      <c r="IG212" s="33" t="b">
        <f>AND($A$2&gt;=_xlfn.NUMBERVALUE(Table_Query_from_MF_DSNP62[[#This Row],[CL_GL_ACCT_FR1]]),$A$2&lt;=_xlfn.NUMBERVALUE(Table_Query_from_MF_DSNP62[[#This Row],[CL_GL_ACCT_TO1]]))</f>
        <v>1</v>
      </c>
      <c r="IH212" s="33" t="b">
        <f>AND($A$2&gt;=_xlfn.NUMBERVALUE(Table_Query_from_MF_DSNP62[[#This Row],[CL_GL_ACCT_FR2]]),$A$2&lt;=_xlfn.NUMBERVALUE(Table_Query_from_MF_DSNP62[[#This Row],[CL_GL_ACCT_TO2]]))</f>
        <v>1</v>
      </c>
      <c r="II212" s="33" t="b">
        <f>AND($A$2&gt;=_xlfn.NUMBERVALUE(Table_Query_from_MF_DSNP62[[#This Row],[CL_GL_ACCT_FR3]]),$A$2&lt;=_xlfn.NUMBERVALUE(Table_Query_from_MF_DSNP62[[#This Row],[CL_GL_ACCT_TO3]]))</f>
        <v>1</v>
      </c>
      <c r="IJ212" s="33" t="b">
        <f>AND($A$2&gt;=_xlfn.NUMBERVALUE(Table_Query_from_MF_DSNP62[[#This Row],[CL_GL_ACCT_FR4]]),$A$2&lt;=_xlfn.NUMBERVALUE(Table_Query_from_MF_DSNP62[[#This Row],[CL_GL_ACCT_TO4]]))</f>
        <v>1</v>
      </c>
      <c r="IK212" s="33" t="b">
        <f>AND($A$2&gt;=_xlfn.NUMBERVALUE(Table_Query_from_MF_DSNP62[[#This Row],[CL_GL_ACCT_FR5]]),$A$2&lt;=_xlfn.NUMBERVALUE(Table_Query_from_MF_DSNP62[[#This Row],[CL_GL_ACCT_TO5]]))</f>
        <v>1</v>
      </c>
      <c r="IL212" s="33" t="b">
        <f>AND($A$2&gt;=_xlfn.NUMBERVALUE(Table_Query_from_MF_DSNP62[[#This Row],[CL_GL_ACCT_FR6]]),$A$2&lt;=_xlfn.NUMBERVALUE(Table_Query_from_MF_DSNP62[[#This Row],[CL_GL_ACCT_TO6]]))</f>
        <v>1</v>
      </c>
      <c r="IM212" s="33" t="b">
        <f>AND($A$2&gt;=_xlfn.NUMBERVALUE(Table_Query_from_MF_DSNP62[[#This Row],[CL_GL_ACCT_FR7]]),$A$2&lt;=_xlfn.NUMBERVALUE(Table_Query_from_MF_DSNP62[[#This Row],[CL_GL_ACCT_TO7]]))</f>
        <v>1</v>
      </c>
      <c r="IN212" s="33" t="b">
        <f>AND($A$2&gt;=_xlfn.NUMBERVALUE(Table_Query_from_MF_DSNP62[[#This Row],[CL_GL_ACCT_FR8]]),$A$2&lt;=_xlfn.NUMBERVALUE(Table_Query_from_MF_DSNP62[[#This Row],[CL_GL_ACCT_TO8]]))</f>
        <v>1</v>
      </c>
      <c r="IO212" s="33" t="b">
        <f>AND($A$2&gt;=_xlfn.NUMBERVALUE(Table_Query_from_MF_DSNP62[[#This Row],[CL_GL_ACCT_FR9]]),$A$2&lt;=_xlfn.NUMBERVALUE(Table_Query_from_MF_DSNP62[[#This Row],[CL_GL_ACCT_TO9]]))</f>
        <v>1</v>
      </c>
      <c r="IP212" s="33" t="b">
        <f>AND($A$2&gt;=_xlfn.NUMBERVALUE(Table_Query_from_MF_DSNP62[[#This Row],[CL_GL_ACCT_FR10]]),$A$2&lt;=_xlfn.NUMBERVALUE(Table_Query_from_MF_DSNP62[[#This Row],[CL_GL_ACCT_TO10]]))</f>
        <v>1</v>
      </c>
      <c r="IQ212" s="33" t="b">
        <f>AND($A$2&gt;=_xlfn.NUMBERVALUE(Table_Query_from_MF_DSNP62[[#This Row],[CL_GL_ACCT_FR11]]),$A$2&lt;=_xlfn.NUMBERVALUE(Table_Query_from_MF_DSNP62[[#This Row],[CL_GL_ACCT_TO11]]))</f>
        <v>1</v>
      </c>
      <c r="IR212" s="33" t="b">
        <f>AND($A$2&gt;=_xlfn.NUMBERVALUE(Table_Query_from_MF_DSNP62[[#This Row],[CL_GL_ACCT_FR12]]),$A$2&lt;=_xlfn.NUMBERVALUE(Table_Query_from_MF_DSNP62[[#This Row],[CL_GL_ACCT_TO12]]))</f>
        <v>1</v>
      </c>
      <c r="IS212" s="33" t="b">
        <f>AND($A$2&gt;=_xlfn.NUMBERVALUE(Table_Query_from_MF_DSNP62[[#This Row],[CL_GL_ACCT_FR13]]),$A$2&lt;=_xlfn.NUMBERVALUE(Table_Query_from_MF_DSNP62[[#This Row],[CL_GL_ACCT_TO13]]))</f>
        <v>1</v>
      </c>
      <c r="IT212" s="33" t="b">
        <f>AND($A$2&gt;=_xlfn.NUMBERVALUE(Table_Query_from_MF_DSNP62[[#This Row],[CL_GL_ACCT_FR14]]),$A$2&lt;=_xlfn.NUMBERVALUE(Table_Query_from_MF_DSNP62[[#This Row],[CL_GL_ACCT_TO14]]))</f>
        <v>1</v>
      </c>
      <c r="IU212" s="33" t="b">
        <f>AND($A$2&gt;=_xlfn.NUMBERVALUE(Table_Query_from_MF_DSNP62[[#This Row],[CL_GL_ACCT_FR15]]),$A$2&lt;=_xlfn.NUMBERVALUE(Table_Query_from_MF_DSNP62[[#This Row],[CL_GL_ACCT_TO15]]))</f>
        <v>1</v>
      </c>
      <c r="IV212" s="33" t="b">
        <f>AND($A$2&gt;=_xlfn.NUMBERVALUE(Table_Query_from_MF_DSNP62[[#This Row],[CL_GL_ACCT_FR16]]),$A$2&lt;=_xlfn.NUMBERVALUE(Table_Query_from_MF_DSNP62[[#This Row],[CL_GL_ACCT_TO16]]))</f>
        <v>1</v>
      </c>
      <c r="IW212" s="33" t="b">
        <f>AND($A$2&gt;=_xlfn.NUMBERVALUE(Table_Query_from_MF_DSNP62[[#This Row],[CL_GL_ACCT_FR17]]),$A$2&lt;=_xlfn.NUMBERVALUE(Table_Query_from_MF_DSNP62[[#This Row],[CL_GL_ACCT_TO17]]))</f>
        <v>1</v>
      </c>
      <c r="IX212" s="33" t="b">
        <f>AND($A$2&gt;=_xlfn.NUMBERVALUE(Table_Query_from_MF_DSNP62[[#This Row],[CL_GL_ACCT_FR18]]),$A$2&lt;=_xlfn.NUMBERVALUE(Table_Query_from_MF_DSNP62[[#This Row],[CL_GL_ACCT_TO18]]))</f>
        <v>1</v>
      </c>
      <c r="IY212" s="33" t="b">
        <f>AND($A$2&gt;=_xlfn.NUMBERVALUE(Table_Query_from_MF_DSNP62[[#This Row],[CL_GL_ACCT_FR19]]),$A$2&lt;=_xlfn.NUMBERVALUE(Table_Query_from_MF_DSNP62[[#This Row],[CL_GL_ACCT_TO19]]))</f>
        <v>1</v>
      </c>
      <c r="IZ212" s="33" t="b">
        <f>AND($A$2&gt;=_xlfn.NUMBERVALUE(Table_Query_from_MF_DSNP62[[#This Row],[CL_GL_ACCT_FR20]]),$A$2&lt;=_xlfn.NUMBERVALUE(Table_Query_from_MF_DSNP62[[#This Row],[CL_GL_ACCT_TO20]]))</f>
        <v>1</v>
      </c>
      <c r="JA212" s="33" t="b">
        <f>AND($A$2&gt;=_xlfn.NUMBERVALUE(Table_Query_from_MF_DSNP62[[#This Row],[CL_GL_ACCT_FR21]]),$A$2&lt;=_xlfn.NUMBERVALUE(Table_Query_from_MF_DSNP62[[#This Row],[CL_GL_ACCT_TO21]]))</f>
        <v>1</v>
      </c>
      <c r="JB212" s="33" t="b">
        <f>AND($A$2&gt;=_xlfn.NUMBERVALUE(Table_Query_from_MF_DSNP62[[#This Row],[CL_GL_ACCT_FR22]]),$A$2&lt;=_xlfn.NUMBERVALUE(Table_Query_from_MF_DSNP62[[#This Row],[CL_GL_ACCT_TO22]]))</f>
        <v>1</v>
      </c>
      <c r="JC212" s="33" t="b">
        <f>AND($A$2&gt;=_xlfn.NUMBERVALUE(Table_Query_from_MF_DSNP62[[#This Row],[CL_GL_ACCT_FR23]]),$A$2&lt;=_xlfn.NUMBERVALUE(Table_Query_from_MF_DSNP62[[#This Row],[CL_GL_ACCT_TO23]]))</f>
        <v>1</v>
      </c>
      <c r="JD212" s="33" t="b">
        <f>AND($A$2&gt;=_xlfn.NUMBERVALUE(Table_Query_from_MF_DSNP62[[#This Row],[CL_GL_ACCT_FR24]]),$A$2&lt;=_xlfn.NUMBERVALUE(Table_Query_from_MF_DSNP62[[#This Row],[CL_GL_ACCT_TO24]]))</f>
        <v>1</v>
      </c>
      <c r="JE212" s="33" t="b">
        <f>AND($A$2&gt;=_xlfn.NUMBERVALUE(Table_Query_from_MF_DSNP62[[#This Row],[CL_GL_ACCT_FR25]]),$A$2&lt;=_xlfn.NUMBERVALUE(Table_Query_from_MF_DSNP62[[#This Row],[CL_GL_ACCT_TO25]]))</f>
        <v>1</v>
      </c>
      <c r="JF212" s="33" t="b">
        <f>OR(Table_Query_from_MF_DSNP62[[#This Row],[PairA]:[PairO]])</f>
        <v>1</v>
      </c>
      <c r="JG212" s="33">
        <f>_xlfn.IFNA(MATCH(TRUE,Table_Query_from_MF_DSNP62[[#This Row],[PairA]:[PairO]],0),"none")</f>
        <v>1</v>
      </c>
      <c r="JH212" s="33" t="b">
        <f>AND($B$2&gt;=_xlfn.NUMBERVALUE(Table_Query_from_MF_DSNP62[[#This Row],[CL_CMP_OBJ_FR1]]),$B$2&lt;=_xlfn.NUMBERVALUE(Table_Query_from_MF_DSNP62[[#This Row],[CL_CMP_OBJ_TO1]]))</f>
        <v>1</v>
      </c>
      <c r="JI212" s="33" t="b">
        <f>AND($B$2&gt;=_xlfn.NUMBERVALUE(Table_Query_from_MF_DSNP62[[#This Row],[CL_CMP_OBJ_FR2]]),$B$2&lt;=_xlfn.NUMBERVALUE(Table_Query_from_MF_DSNP62[[#This Row],[CL_CMP_OBJ_TO2]]))</f>
        <v>1</v>
      </c>
      <c r="JJ212" s="33" t="b">
        <f>AND($B$2&gt;=_xlfn.NUMBERVALUE(Table_Query_from_MF_DSNP62[[#This Row],[CL_CMP_OBJ_FR3]]),$B$2&lt;=_xlfn.NUMBERVALUE(Table_Query_from_MF_DSNP62[[#This Row],[CL_CMP_OBJ_TO3]]))</f>
        <v>1</v>
      </c>
      <c r="JK212" s="33" t="b">
        <f>AND($B$2&gt;=_xlfn.NUMBERVALUE(Table_Query_from_MF_DSNP62[[#This Row],[CL_CMP_OBJ_FR4]]),$B$2&lt;=_xlfn.NUMBERVALUE(Table_Query_from_MF_DSNP62[[#This Row],[CL_CMP_OBJ_TO4]]))</f>
        <v>1</v>
      </c>
      <c r="JL212" s="33" t="b">
        <f>AND($B$2&gt;=_xlfn.NUMBERVALUE(Table_Query_from_MF_DSNP62[[#This Row],[CL_CMP_OBJ_FR5]]),$B$2&lt;=_xlfn.NUMBERVALUE(Table_Query_from_MF_DSNP62[[#This Row],[CL_CMP_OBJ_TO5]]))</f>
        <v>1</v>
      </c>
      <c r="JM212" s="33" t="b">
        <f>AND($B$2&gt;=_xlfn.NUMBERVALUE(Table_Query_from_MF_DSNP62[[#This Row],[CL_CMP_OBJ_FR6]]),$B$2&lt;=_xlfn.NUMBERVALUE(Table_Query_from_MF_DSNP62[[#This Row],[CL_CMP_OBJ_TO6]]))</f>
        <v>1</v>
      </c>
      <c r="JN212" s="33" t="b">
        <f>AND($B$2&gt;=_xlfn.NUMBERVALUE(Table_Query_from_MF_DSNP62[[#This Row],[CL_CMP_OBJ_FR7]]),$B$2&lt;=_xlfn.NUMBERVALUE(Table_Query_from_MF_DSNP62[[#This Row],[CL_CMP_OBJ_TO7]]))</f>
        <v>1</v>
      </c>
      <c r="JO212" s="33" t="b">
        <f>AND($B$2&gt;=_xlfn.NUMBERVALUE(Table_Query_from_MF_DSNP62[[#This Row],[CL_CMP_OBJ_FR8]]),$B$2&lt;=_xlfn.NUMBERVALUE(Table_Query_from_MF_DSNP62[[#This Row],[CL_CMP_OBJ_TO8]]))</f>
        <v>1</v>
      </c>
      <c r="JP212" s="33" t="b">
        <f>AND($B$2&gt;=_xlfn.NUMBERVALUE(Table_Query_from_MF_DSNP62[[#This Row],[CL_CMP_OBJ_FR9]]),$B$2&lt;=_xlfn.NUMBERVALUE(Table_Query_from_MF_DSNP62[[#This Row],[CL_CMP_OBJ_TO9]]))</f>
        <v>1</v>
      </c>
      <c r="JQ212" s="33" t="b">
        <f>AND($B$2&gt;=_xlfn.NUMBERVALUE(Table_Query_from_MF_DSNP62[[#This Row],[CL_CMP_OBJ_FR10]]),$B$2&lt;=_xlfn.NUMBERVALUE(Table_Query_from_MF_DSNP62[[#This Row],[CL_CMP_OBJ_TO10]]))</f>
        <v>1</v>
      </c>
      <c r="JR212" s="33" t="b">
        <f>AND($B$2&gt;=_xlfn.NUMBERVALUE(Table_Query_from_MF_DSNP62[[#This Row],[CL_CMP_OBJ_FR11]]),$B$2&lt;=_xlfn.NUMBERVALUE(Table_Query_from_MF_DSNP62[[#This Row],[CL_CMP_OBJ_TO11]]))</f>
        <v>1</v>
      </c>
      <c r="JS212" s="33" t="b">
        <f>AND($B$2&gt;=_xlfn.NUMBERVALUE(Table_Query_from_MF_DSNP62[[#This Row],[CL_CMP_OBJ_FR12]]),$B$2&lt;=_xlfn.NUMBERVALUE(Table_Query_from_MF_DSNP62[[#This Row],[CL_CMP_OBJ_TO12]]))</f>
        <v>1</v>
      </c>
      <c r="JT212" s="33" t="b">
        <f>AND($B$2&gt;=_xlfn.NUMBERVALUE(Table_Query_from_MF_DSNP62[[#This Row],[CL_CMP_OBJ_FR13]]),$B$2&lt;=_xlfn.NUMBERVALUE(Table_Query_from_MF_DSNP62[[#This Row],[CL_CMP_OBJ_TO13]]))</f>
        <v>1</v>
      </c>
      <c r="JU212" s="33" t="b">
        <f>AND($B$2&gt;=_xlfn.NUMBERVALUE(Table_Query_from_MF_DSNP62[[#This Row],[CL_CMP_OBJ_FR14]]),$B$2&lt;=_xlfn.NUMBERVALUE(Table_Query_from_MF_DSNP62[[#This Row],[CL_CMP_OBJ_TO14]]))</f>
        <v>1</v>
      </c>
      <c r="JV212" s="33" t="b">
        <f>AND($B$2&gt;=_xlfn.NUMBERVALUE(Table_Query_from_MF_DSNP62[[#This Row],[CL_CMP_OBJ_FR15]]),$B$2&lt;=_xlfn.NUMBERVALUE(Table_Query_from_MF_DSNP62[[#This Row],[CL_CMP_OBJ_TO15]]))</f>
        <v>1</v>
      </c>
    </row>
    <row r="213" spans="1:282" x14ac:dyDescent="0.25">
      <c r="A213" t="b">
        <f>OR(,Table_Query_from_MF_DSNP62[[#This Row],[Desired GL included as "hard-coded" GL?]],Table_Query_from_MF_DSNP62[[#This Row],[Desired GL included as "Open GL"?]])</f>
        <v>1</v>
      </c>
      <c r="B213" t="b">
        <f>Table_Query_from_MF_DSNP62[[#This Row],[Desired CObj included as "Open CObj"?]]</f>
        <v>1</v>
      </c>
      <c r="C213" t="s">
        <v>1716</v>
      </c>
      <c r="D213" t="s">
        <v>1714</v>
      </c>
      <c r="E213" t="s">
        <v>8</v>
      </c>
      <c r="F213" s="24" t="s">
        <v>372</v>
      </c>
      <c r="G213" t="s">
        <v>336</v>
      </c>
      <c r="H213" s="24" t="s">
        <v>444</v>
      </c>
      <c r="I213" t="s">
        <v>444</v>
      </c>
      <c r="J213" s="24" t="s">
        <v>444</v>
      </c>
      <c r="K213" t="s">
        <v>444</v>
      </c>
      <c r="L213" s="24" t="s">
        <v>444</v>
      </c>
      <c r="M213" t="s">
        <v>444</v>
      </c>
      <c r="N213" t="s">
        <v>444</v>
      </c>
      <c r="O213" t="s">
        <v>444</v>
      </c>
      <c r="P213" t="s">
        <v>444</v>
      </c>
      <c r="Q213" t="s">
        <v>15</v>
      </c>
      <c r="R213" t="s">
        <v>444</v>
      </c>
      <c r="S213" t="s">
        <v>442</v>
      </c>
      <c r="T213" t="s">
        <v>447</v>
      </c>
      <c r="U213" t="s">
        <v>444</v>
      </c>
      <c r="V213" t="s">
        <v>444</v>
      </c>
      <c r="W213" t="s">
        <v>442</v>
      </c>
      <c r="X213" t="s">
        <v>442</v>
      </c>
      <c r="Y213" t="s">
        <v>444</v>
      </c>
      <c r="Z213" t="s">
        <v>442</v>
      </c>
      <c r="AA213" t="s">
        <v>442</v>
      </c>
      <c r="AB213" t="s">
        <v>442</v>
      </c>
      <c r="AC213" t="s">
        <v>442</v>
      </c>
      <c r="AD213" t="s">
        <v>442</v>
      </c>
      <c r="AE213" t="s">
        <v>442</v>
      </c>
      <c r="AF213" t="s">
        <v>442</v>
      </c>
      <c r="AG213" t="s">
        <v>442</v>
      </c>
      <c r="AH213" t="s">
        <v>444</v>
      </c>
      <c r="AI213" t="s">
        <v>447</v>
      </c>
      <c r="AJ213" t="s">
        <v>442</v>
      </c>
      <c r="AK213" t="s">
        <v>442</v>
      </c>
      <c r="AL213" t="s">
        <v>444</v>
      </c>
      <c r="AM213" t="s">
        <v>444</v>
      </c>
      <c r="AN213" t="s">
        <v>444</v>
      </c>
      <c r="AO213" t="s">
        <v>444</v>
      </c>
      <c r="AP213" t="s">
        <v>442</v>
      </c>
      <c r="AQ213" t="s">
        <v>7</v>
      </c>
      <c r="AR213" t="s">
        <v>1451</v>
      </c>
      <c r="AS213" t="s">
        <v>162</v>
      </c>
      <c r="AT213" t="s">
        <v>444</v>
      </c>
      <c r="AU213" t="s">
        <v>444</v>
      </c>
      <c r="AV213" t="s">
        <v>442</v>
      </c>
      <c r="AW213" t="s">
        <v>444</v>
      </c>
      <c r="AX213" t="s">
        <v>444</v>
      </c>
      <c r="AY213" t="s">
        <v>444</v>
      </c>
      <c r="AZ213" t="s">
        <v>444</v>
      </c>
      <c r="BA213" t="s">
        <v>444</v>
      </c>
      <c r="BB213" t="s">
        <v>444</v>
      </c>
      <c r="BC213" t="s">
        <v>444</v>
      </c>
      <c r="BD213" t="s">
        <v>1359</v>
      </c>
      <c r="BE213" t="s">
        <v>444</v>
      </c>
      <c r="BF213" t="s">
        <v>1360</v>
      </c>
      <c r="BG213" t="s">
        <v>444</v>
      </c>
      <c r="BH213" t="s">
        <v>444</v>
      </c>
      <c r="BI213" t="s">
        <v>444</v>
      </c>
      <c r="BJ213" t="s">
        <v>444</v>
      </c>
      <c r="BK213" t="s">
        <v>444</v>
      </c>
      <c r="BL213" t="s">
        <v>444</v>
      </c>
      <c r="BM213" t="s">
        <v>444</v>
      </c>
      <c r="BN213" t="s">
        <v>444</v>
      </c>
      <c r="BO213" t="s">
        <v>444</v>
      </c>
      <c r="BP213" t="s">
        <v>444</v>
      </c>
      <c r="BQ213" t="s">
        <v>444</v>
      </c>
      <c r="BR213" t="s">
        <v>444</v>
      </c>
      <c r="BS213" t="s">
        <v>444</v>
      </c>
      <c r="BT213" t="s">
        <v>444</v>
      </c>
      <c r="BU213" t="s">
        <v>444</v>
      </c>
      <c r="BV213" t="s">
        <v>444</v>
      </c>
      <c r="BW213" t="s">
        <v>444</v>
      </c>
      <c r="BX213" t="s">
        <v>444</v>
      </c>
      <c r="BY213" t="s">
        <v>444</v>
      </c>
      <c r="BZ213" t="s">
        <v>444</v>
      </c>
      <c r="CA213" t="s">
        <v>444</v>
      </c>
      <c r="CB213" t="s">
        <v>444</v>
      </c>
      <c r="CC213" t="s">
        <v>444</v>
      </c>
      <c r="CD213" t="s">
        <v>444</v>
      </c>
      <c r="CE213" t="s">
        <v>444</v>
      </c>
      <c r="CF213" t="s">
        <v>444</v>
      </c>
      <c r="CG213" t="s">
        <v>444</v>
      </c>
      <c r="CH213" t="s">
        <v>444</v>
      </c>
      <c r="CI213" t="s">
        <v>444</v>
      </c>
      <c r="CJ213" t="s">
        <v>444</v>
      </c>
      <c r="CK213" t="s">
        <v>444</v>
      </c>
      <c r="CL213" t="s">
        <v>444</v>
      </c>
      <c r="CM213" t="s">
        <v>444</v>
      </c>
      <c r="CN213" t="s">
        <v>444</v>
      </c>
      <c r="CO213" t="s">
        <v>444</v>
      </c>
      <c r="CP213" t="s">
        <v>444</v>
      </c>
      <c r="CQ213" t="s">
        <v>444</v>
      </c>
      <c r="CR213" t="s">
        <v>444</v>
      </c>
      <c r="CS213" t="s">
        <v>444</v>
      </c>
      <c r="CT213" t="s">
        <v>444</v>
      </c>
      <c r="CU213" t="s">
        <v>444</v>
      </c>
      <c r="CV213" t="s">
        <v>2738</v>
      </c>
      <c r="CW213" t="s">
        <v>2736</v>
      </c>
      <c r="CX213" t="s">
        <v>2737</v>
      </c>
      <c r="CY213" t="s">
        <v>1712</v>
      </c>
      <c r="CZ213" t="s">
        <v>444</v>
      </c>
      <c r="DA213" t="s">
        <v>444</v>
      </c>
      <c r="DB213" t="s">
        <v>444</v>
      </c>
      <c r="DC213" t="s">
        <v>444</v>
      </c>
      <c r="DD213" t="s">
        <v>444</v>
      </c>
      <c r="DE213" t="s">
        <v>444</v>
      </c>
      <c r="DF213" t="s">
        <v>444</v>
      </c>
      <c r="DG213" t="s">
        <v>444</v>
      </c>
      <c r="DH213" t="s">
        <v>444</v>
      </c>
      <c r="DI213" t="s">
        <v>1359</v>
      </c>
      <c r="DJ213" t="s">
        <v>444</v>
      </c>
      <c r="DK213" t="s">
        <v>444</v>
      </c>
      <c r="DL213" t="s">
        <v>444</v>
      </c>
      <c r="DM213" t="s">
        <v>444</v>
      </c>
      <c r="DN213" t="s">
        <v>444</v>
      </c>
      <c r="DO213" t="s">
        <v>444</v>
      </c>
      <c r="DP213" t="s">
        <v>444</v>
      </c>
      <c r="DQ213" t="s">
        <v>444</v>
      </c>
      <c r="DR213" t="s">
        <v>444</v>
      </c>
      <c r="DS213" t="s">
        <v>444</v>
      </c>
      <c r="DT213" s="24" t="s">
        <v>444</v>
      </c>
      <c r="DU213" s="24" t="s">
        <v>444</v>
      </c>
      <c r="DV213" t="s">
        <v>444</v>
      </c>
      <c r="DW213" t="s">
        <v>444</v>
      </c>
      <c r="DX213" s="24" t="s">
        <v>444</v>
      </c>
      <c r="DY213" s="24" t="s">
        <v>444</v>
      </c>
      <c r="DZ213" t="s">
        <v>444</v>
      </c>
      <c r="EA213" t="s">
        <v>444</v>
      </c>
      <c r="EB213" s="24" t="s">
        <v>444</v>
      </c>
      <c r="EC213" s="24" t="s">
        <v>444</v>
      </c>
      <c r="ED213" t="s">
        <v>444</v>
      </c>
      <c r="EE213" t="s">
        <v>444</v>
      </c>
      <c r="EF213" s="24" t="s">
        <v>444</v>
      </c>
      <c r="EG213" s="24" t="s">
        <v>444</v>
      </c>
      <c r="EH213" t="s">
        <v>444</v>
      </c>
      <c r="EI213" t="s">
        <v>444</v>
      </c>
      <c r="EJ213" s="24" t="s">
        <v>444</v>
      </c>
      <c r="EK213" s="24" t="s">
        <v>444</v>
      </c>
      <c r="EL213" t="s">
        <v>444</v>
      </c>
      <c r="EM213" t="s">
        <v>444</v>
      </c>
      <c r="EN213" s="24" t="s">
        <v>444</v>
      </c>
      <c r="EO213" s="24" t="s">
        <v>444</v>
      </c>
      <c r="EP213" t="s">
        <v>444</v>
      </c>
      <c r="EQ213" t="s">
        <v>444</v>
      </c>
      <c r="ER213" s="24" t="s">
        <v>444</v>
      </c>
      <c r="ES213" s="24" t="s">
        <v>444</v>
      </c>
      <c r="ET213" t="s">
        <v>444</v>
      </c>
      <c r="EU213" t="s">
        <v>444</v>
      </c>
      <c r="EV213" s="24" t="s">
        <v>444</v>
      </c>
      <c r="EW213" s="24" t="s">
        <v>444</v>
      </c>
      <c r="EX213" t="s">
        <v>444</v>
      </c>
      <c r="EY213" t="s">
        <v>444</v>
      </c>
      <c r="EZ213" s="24" t="s">
        <v>444</v>
      </c>
      <c r="FA213" s="24" t="s">
        <v>444</v>
      </c>
      <c r="FB213" t="s">
        <v>444</v>
      </c>
      <c r="FC213" t="s">
        <v>444</v>
      </c>
      <c r="FD213" s="24" t="s">
        <v>444</v>
      </c>
      <c r="FE213" s="24" t="s">
        <v>444</v>
      </c>
      <c r="FF213" t="s">
        <v>444</v>
      </c>
      <c r="FG213" t="s">
        <v>444</v>
      </c>
      <c r="FH213" s="24" t="s">
        <v>444</v>
      </c>
      <c r="FI213" s="24" t="s">
        <v>444</v>
      </c>
      <c r="FJ213" t="s">
        <v>444</v>
      </c>
      <c r="FK213" t="s">
        <v>444</v>
      </c>
      <c r="FL213" s="24" t="s">
        <v>444</v>
      </c>
      <c r="FM213" s="24" t="s">
        <v>444</v>
      </c>
      <c r="FN213" t="s">
        <v>444</v>
      </c>
      <c r="FO213" t="s">
        <v>444</v>
      </c>
      <c r="FP213" s="24" t="s">
        <v>444</v>
      </c>
      <c r="FQ213" s="24" t="s">
        <v>444</v>
      </c>
      <c r="FR213" t="s">
        <v>444</v>
      </c>
      <c r="FS213" t="s">
        <v>444</v>
      </c>
      <c r="FT213" s="24" t="s">
        <v>444</v>
      </c>
      <c r="FU213" s="24" t="s">
        <v>444</v>
      </c>
      <c r="FV213" t="s">
        <v>444</v>
      </c>
      <c r="FW213" t="s">
        <v>444</v>
      </c>
      <c r="FX213" s="24" t="s">
        <v>444</v>
      </c>
      <c r="FY213" s="24" t="s">
        <v>444</v>
      </c>
      <c r="FZ213" t="s">
        <v>444</v>
      </c>
      <c r="GA213" t="s">
        <v>444</v>
      </c>
      <c r="GB213" s="24" t="s">
        <v>444</v>
      </c>
      <c r="GC213" s="24" t="s">
        <v>444</v>
      </c>
      <c r="GD213" t="s">
        <v>444</v>
      </c>
      <c r="GE213" t="s">
        <v>444</v>
      </c>
      <c r="GF213" s="24" t="s">
        <v>444</v>
      </c>
      <c r="GG213" s="24" t="s">
        <v>444</v>
      </c>
      <c r="GH213" t="s">
        <v>444</v>
      </c>
      <c r="GI213" s="24" t="s">
        <v>444</v>
      </c>
      <c r="GJ213" s="24" t="s">
        <v>444</v>
      </c>
      <c r="GK213" t="s">
        <v>444</v>
      </c>
      <c r="GL213" t="s">
        <v>444</v>
      </c>
      <c r="GM213" s="24" t="s">
        <v>444</v>
      </c>
      <c r="GN213" s="24" t="s">
        <v>444</v>
      </c>
      <c r="GO213" t="s">
        <v>444</v>
      </c>
      <c r="GP213" t="s">
        <v>444</v>
      </c>
      <c r="GQ213" s="24" t="s">
        <v>444</v>
      </c>
      <c r="GR213" s="24" t="s">
        <v>444</v>
      </c>
      <c r="GS213" t="s">
        <v>444</v>
      </c>
      <c r="GT213" t="s">
        <v>444</v>
      </c>
      <c r="GU213" s="24" t="s">
        <v>444</v>
      </c>
      <c r="GV213" s="24" t="s">
        <v>444</v>
      </c>
      <c r="GW213" t="s">
        <v>444</v>
      </c>
      <c r="GX213" t="s">
        <v>444</v>
      </c>
      <c r="GY213" s="24" t="s">
        <v>444</v>
      </c>
      <c r="GZ213" s="24" t="s">
        <v>444</v>
      </c>
      <c r="HA213" t="s">
        <v>444</v>
      </c>
      <c r="HB213" t="s">
        <v>444</v>
      </c>
      <c r="HC213" s="24" t="s">
        <v>444</v>
      </c>
      <c r="HD213" s="24" t="s">
        <v>444</v>
      </c>
      <c r="HE213" t="s">
        <v>444</v>
      </c>
      <c r="HF213" t="s">
        <v>444</v>
      </c>
      <c r="HG213" s="24" t="s">
        <v>444</v>
      </c>
      <c r="HH213" s="24" t="s">
        <v>444</v>
      </c>
      <c r="HI213" t="s">
        <v>444</v>
      </c>
      <c r="HJ213" t="s">
        <v>444</v>
      </c>
      <c r="HK213" s="24" t="s">
        <v>444</v>
      </c>
      <c r="HL213" s="24" t="s">
        <v>444</v>
      </c>
      <c r="HM213" t="s">
        <v>444</v>
      </c>
      <c r="HN213" t="s">
        <v>444</v>
      </c>
      <c r="HO213" s="24" t="s">
        <v>444</v>
      </c>
      <c r="HP213" s="24" t="s">
        <v>444</v>
      </c>
      <c r="HQ213" t="s">
        <v>444</v>
      </c>
      <c r="HR213" t="s">
        <v>444</v>
      </c>
      <c r="HS213" s="24" t="s">
        <v>444</v>
      </c>
      <c r="HT213" s="24" t="s">
        <v>444</v>
      </c>
      <c r="HU213" t="s">
        <v>444</v>
      </c>
      <c r="HV213" t="s">
        <v>444</v>
      </c>
      <c r="HW213" s="24" t="s">
        <v>444</v>
      </c>
      <c r="HX213" s="24" t="s">
        <v>444</v>
      </c>
      <c r="HY213" t="s">
        <v>444</v>
      </c>
      <c r="HZ213" t="s">
        <v>444</v>
      </c>
      <c r="IA213" t="s">
        <v>2738</v>
      </c>
      <c r="IB213" t="s">
        <v>2736</v>
      </c>
      <c r="IC213" t="s">
        <v>2809</v>
      </c>
      <c r="ID213" s="33" t="b" cm="1">
        <f t="array" ref="ID213">_xlfn.IFNA(MATCH($A$2,_xlfn.NUMBERVALUE(Table_Query_from_MF_DSNP62[[#This Row],[CL_GLACCT_DR1]:[CL_GLACCT_CR4]]),0),0)&gt;=1</f>
        <v>1</v>
      </c>
      <c r="IE213" s="33" t="b">
        <f>OR(Table_Query_from_MF_DSNP62[[#This Row],[Pair1]:[Pair25]])</f>
        <v>1</v>
      </c>
      <c r="IF213" s="33">
        <f>_xlfn.IFNA(MATCH(TRUE,Table_Query_from_MF_DSNP62[[#This Row],[Pair1]:[Pair25]],0),"none")</f>
        <v>1</v>
      </c>
      <c r="IG213" s="33" t="b">
        <f>AND($A$2&gt;=_xlfn.NUMBERVALUE(Table_Query_from_MF_DSNP62[[#This Row],[CL_GL_ACCT_FR1]]),$A$2&lt;=_xlfn.NUMBERVALUE(Table_Query_from_MF_DSNP62[[#This Row],[CL_GL_ACCT_TO1]]))</f>
        <v>1</v>
      </c>
      <c r="IH213" s="33" t="b">
        <f>AND($A$2&gt;=_xlfn.NUMBERVALUE(Table_Query_from_MF_DSNP62[[#This Row],[CL_GL_ACCT_FR2]]),$A$2&lt;=_xlfn.NUMBERVALUE(Table_Query_from_MF_DSNP62[[#This Row],[CL_GL_ACCT_TO2]]))</f>
        <v>1</v>
      </c>
      <c r="II213" s="33" t="b">
        <f>AND($A$2&gt;=_xlfn.NUMBERVALUE(Table_Query_from_MF_DSNP62[[#This Row],[CL_GL_ACCT_FR3]]),$A$2&lt;=_xlfn.NUMBERVALUE(Table_Query_from_MF_DSNP62[[#This Row],[CL_GL_ACCT_TO3]]))</f>
        <v>1</v>
      </c>
      <c r="IJ213" s="33" t="b">
        <f>AND($A$2&gt;=_xlfn.NUMBERVALUE(Table_Query_from_MF_DSNP62[[#This Row],[CL_GL_ACCT_FR4]]),$A$2&lt;=_xlfn.NUMBERVALUE(Table_Query_from_MF_DSNP62[[#This Row],[CL_GL_ACCT_TO4]]))</f>
        <v>1</v>
      </c>
      <c r="IK213" s="33" t="b">
        <f>AND($A$2&gt;=_xlfn.NUMBERVALUE(Table_Query_from_MF_DSNP62[[#This Row],[CL_GL_ACCT_FR5]]),$A$2&lt;=_xlfn.NUMBERVALUE(Table_Query_from_MF_DSNP62[[#This Row],[CL_GL_ACCT_TO5]]))</f>
        <v>1</v>
      </c>
      <c r="IL213" s="33" t="b">
        <f>AND($A$2&gt;=_xlfn.NUMBERVALUE(Table_Query_from_MF_DSNP62[[#This Row],[CL_GL_ACCT_FR6]]),$A$2&lt;=_xlfn.NUMBERVALUE(Table_Query_from_MF_DSNP62[[#This Row],[CL_GL_ACCT_TO6]]))</f>
        <v>1</v>
      </c>
      <c r="IM213" s="33" t="b">
        <f>AND($A$2&gt;=_xlfn.NUMBERVALUE(Table_Query_from_MF_DSNP62[[#This Row],[CL_GL_ACCT_FR7]]),$A$2&lt;=_xlfn.NUMBERVALUE(Table_Query_from_MF_DSNP62[[#This Row],[CL_GL_ACCT_TO7]]))</f>
        <v>1</v>
      </c>
      <c r="IN213" s="33" t="b">
        <f>AND($A$2&gt;=_xlfn.NUMBERVALUE(Table_Query_from_MF_DSNP62[[#This Row],[CL_GL_ACCT_FR8]]),$A$2&lt;=_xlfn.NUMBERVALUE(Table_Query_from_MF_DSNP62[[#This Row],[CL_GL_ACCT_TO8]]))</f>
        <v>1</v>
      </c>
      <c r="IO213" s="33" t="b">
        <f>AND($A$2&gt;=_xlfn.NUMBERVALUE(Table_Query_from_MF_DSNP62[[#This Row],[CL_GL_ACCT_FR9]]),$A$2&lt;=_xlfn.NUMBERVALUE(Table_Query_from_MF_DSNP62[[#This Row],[CL_GL_ACCT_TO9]]))</f>
        <v>1</v>
      </c>
      <c r="IP213" s="33" t="b">
        <f>AND($A$2&gt;=_xlfn.NUMBERVALUE(Table_Query_from_MF_DSNP62[[#This Row],[CL_GL_ACCT_FR10]]),$A$2&lt;=_xlfn.NUMBERVALUE(Table_Query_from_MF_DSNP62[[#This Row],[CL_GL_ACCT_TO10]]))</f>
        <v>1</v>
      </c>
      <c r="IQ213" s="33" t="b">
        <f>AND($A$2&gt;=_xlfn.NUMBERVALUE(Table_Query_from_MF_DSNP62[[#This Row],[CL_GL_ACCT_FR11]]),$A$2&lt;=_xlfn.NUMBERVALUE(Table_Query_from_MF_DSNP62[[#This Row],[CL_GL_ACCT_TO11]]))</f>
        <v>1</v>
      </c>
      <c r="IR213" s="33" t="b">
        <f>AND($A$2&gt;=_xlfn.NUMBERVALUE(Table_Query_from_MF_DSNP62[[#This Row],[CL_GL_ACCT_FR12]]),$A$2&lt;=_xlfn.NUMBERVALUE(Table_Query_from_MF_DSNP62[[#This Row],[CL_GL_ACCT_TO12]]))</f>
        <v>1</v>
      </c>
      <c r="IS213" s="33" t="b">
        <f>AND($A$2&gt;=_xlfn.NUMBERVALUE(Table_Query_from_MF_DSNP62[[#This Row],[CL_GL_ACCT_FR13]]),$A$2&lt;=_xlfn.NUMBERVALUE(Table_Query_from_MF_DSNP62[[#This Row],[CL_GL_ACCT_TO13]]))</f>
        <v>1</v>
      </c>
      <c r="IT213" s="33" t="b">
        <f>AND($A$2&gt;=_xlfn.NUMBERVALUE(Table_Query_from_MF_DSNP62[[#This Row],[CL_GL_ACCT_FR14]]),$A$2&lt;=_xlfn.NUMBERVALUE(Table_Query_from_MF_DSNP62[[#This Row],[CL_GL_ACCT_TO14]]))</f>
        <v>1</v>
      </c>
      <c r="IU213" s="33" t="b">
        <f>AND($A$2&gt;=_xlfn.NUMBERVALUE(Table_Query_from_MF_DSNP62[[#This Row],[CL_GL_ACCT_FR15]]),$A$2&lt;=_xlfn.NUMBERVALUE(Table_Query_from_MF_DSNP62[[#This Row],[CL_GL_ACCT_TO15]]))</f>
        <v>1</v>
      </c>
      <c r="IV213" s="33" t="b">
        <f>AND($A$2&gt;=_xlfn.NUMBERVALUE(Table_Query_from_MF_DSNP62[[#This Row],[CL_GL_ACCT_FR16]]),$A$2&lt;=_xlfn.NUMBERVALUE(Table_Query_from_MF_DSNP62[[#This Row],[CL_GL_ACCT_TO16]]))</f>
        <v>1</v>
      </c>
      <c r="IW213" s="33" t="b">
        <f>AND($A$2&gt;=_xlfn.NUMBERVALUE(Table_Query_from_MF_DSNP62[[#This Row],[CL_GL_ACCT_FR17]]),$A$2&lt;=_xlfn.NUMBERVALUE(Table_Query_from_MF_DSNP62[[#This Row],[CL_GL_ACCT_TO17]]))</f>
        <v>1</v>
      </c>
      <c r="IX213" s="33" t="b">
        <f>AND($A$2&gt;=_xlfn.NUMBERVALUE(Table_Query_from_MF_DSNP62[[#This Row],[CL_GL_ACCT_FR18]]),$A$2&lt;=_xlfn.NUMBERVALUE(Table_Query_from_MF_DSNP62[[#This Row],[CL_GL_ACCT_TO18]]))</f>
        <v>1</v>
      </c>
      <c r="IY213" s="33" t="b">
        <f>AND($A$2&gt;=_xlfn.NUMBERVALUE(Table_Query_from_MF_DSNP62[[#This Row],[CL_GL_ACCT_FR19]]),$A$2&lt;=_xlfn.NUMBERVALUE(Table_Query_from_MF_DSNP62[[#This Row],[CL_GL_ACCT_TO19]]))</f>
        <v>1</v>
      </c>
      <c r="IZ213" s="33" t="b">
        <f>AND($A$2&gt;=_xlfn.NUMBERVALUE(Table_Query_from_MF_DSNP62[[#This Row],[CL_GL_ACCT_FR20]]),$A$2&lt;=_xlfn.NUMBERVALUE(Table_Query_from_MF_DSNP62[[#This Row],[CL_GL_ACCT_TO20]]))</f>
        <v>1</v>
      </c>
      <c r="JA213" s="33" t="b">
        <f>AND($A$2&gt;=_xlfn.NUMBERVALUE(Table_Query_from_MF_DSNP62[[#This Row],[CL_GL_ACCT_FR21]]),$A$2&lt;=_xlfn.NUMBERVALUE(Table_Query_from_MF_DSNP62[[#This Row],[CL_GL_ACCT_TO21]]))</f>
        <v>1</v>
      </c>
      <c r="JB213" s="33" t="b">
        <f>AND($A$2&gt;=_xlfn.NUMBERVALUE(Table_Query_from_MF_DSNP62[[#This Row],[CL_GL_ACCT_FR22]]),$A$2&lt;=_xlfn.NUMBERVALUE(Table_Query_from_MF_DSNP62[[#This Row],[CL_GL_ACCT_TO22]]))</f>
        <v>1</v>
      </c>
      <c r="JC213" s="33" t="b">
        <f>AND($A$2&gt;=_xlfn.NUMBERVALUE(Table_Query_from_MF_DSNP62[[#This Row],[CL_GL_ACCT_FR23]]),$A$2&lt;=_xlfn.NUMBERVALUE(Table_Query_from_MF_DSNP62[[#This Row],[CL_GL_ACCT_TO23]]))</f>
        <v>1</v>
      </c>
      <c r="JD213" s="33" t="b">
        <f>AND($A$2&gt;=_xlfn.NUMBERVALUE(Table_Query_from_MF_DSNP62[[#This Row],[CL_GL_ACCT_FR24]]),$A$2&lt;=_xlfn.NUMBERVALUE(Table_Query_from_MF_DSNP62[[#This Row],[CL_GL_ACCT_TO24]]))</f>
        <v>1</v>
      </c>
      <c r="JE213" s="33" t="b">
        <f>AND($A$2&gt;=_xlfn.NUMBERVALUE(Table_Query_from_MF_DSNP62[[#This Row],[CL_GL_ACCT_FR25]]),$A$2&lt;=_xlfn.NUMBERVALUE(Table_Query_from_MF_DSNP62[[#This Row],[CL_GL_ACCT_TO25]]))</f>
        <v>1</v>
      </c>
      <c r="JF213" s="33" t="b">
        <f>OR(Table_Query_from_MF_DSNP62[[#This Row],[PairA]:[PairO]])</f>
        <v>1</v>
      </c>
      <c r="JG213" s="33">
        <f>_xlfn.IFNA(MATCH(TRUE,Table_Query_from_MF_DSNP62[[#This Row],[PairA]:[PairO]],0),"none")</f>
        <v>1</v>
      </c>
      <c r="JH213" s="33" t="b">
        <f>AND($B$2&gt;=_xlfn.NUMBERVALUE(Table_Query_from_MF_DSNP62[[#This Row],[CL_CMP_OBJ_FR1]]),$B$2&lt;=_xlfn.NUMBERVALUE(Table_Query_from_MF_DSNP62[[#This Row],[CL_CMP_OBJ_TO1]]))</f>
        <v>1</v>
      </c>
      <c r="JI213" s="33" t="b">
        <f>AND($B$2&gt;=_xlfn.NUMBERVALUE(Table_Query_from_MF_DSNP62[[#This Row],[CL_CMP_OBJ_FR2]]),$B$2&lt;=_xlfn.NUMBERVALUE(Table_Query_from_MF_DSNP62[[#This Row],[CL_CMP_OBJ_TO2]]))</f>
        <v>1</v>
      </c>
      <c r="JJ213" s="33" t="b">
        <f>AND($B$2&gt;=_xlfn.NUMBERVALUE(Table_Query_from_MF_DSNP62[[#This Row],[CL_CMP_OBJ_FR3]]),$B$2&lt;=_xlfn.NUMBERVALUE(Table_Query_from_MF_DSNP62[[#This Row],[CL_CMP_OBJ_TO3]]))</f>
        <v>1</v>
      </c>
      <c r="JK213" s="33" t="b">
        <f>AND($B$2&gt;=_xlfn.NUMBERVALUE(Table_Query_from_MF_DSNP62[[#This Row],[CL_CMP_OBJ_FR4]]),$B$2&lt;=_xlfn.NUMBERVALUE(Table_Query_from_MF_DSNP62[[#This Row],[CL_CMP_OBJ_TO4]]))</f>
        <v>1</v>
      </c>
      <c r="JL213" s="33" t="b">
        <f>AND($B$2&gt;=_xlfn.NUMBERVALUE(Table_Query_from_MF_DSNP62[[#This Row],[CL_CMP_OBJ_FR5]]),$B$2&lt;=_xlfn.NUMBERVALUE(Table_Query_from_MF_DSNP62[[#This Row],[CL_CMP_OBJ_TO5]]))</f>
        <v>1</v>
      </c>
      <c r="JM213" s="33" t="b">
        <f>AND($B$2&gt;=_xlfn.NUMBERVALUE(Table_Query_from_MF_DSNP62[[#This Row],[CL_CMP_OBJ_FR6]]),$B$2&lt;=_xlfn.NUMBERVALUE(Table_Query_from_MF_DSNP62[[#This Row],[CL_CMP_OBJ_TO6]]))</f>
        <v>1</v>
      </c>
      <c r="JN213" s="33" t="b">
        <f>AND($B$2&gt;=_xlfn.NUMBERVALUE(Table_Query_from_MF_DSNP62[[#This Row],[CL_CMP_OBJ_FR7]]),$B$2&lt;=_xlfn.NUMBERVALUE(Table_Query_from_MF_DSNP62[[#This Row],[CL_CMP_OBJ_TO7]]))</f>
        <v>1</v>
      </c>
      <c r="JO213" s="33" t="b">
        <f>AND($B$2&gt;=_xlfn.NUMBERVALUE(Table_Query_from_MF_DSNP62[[#This Row],[CL_CMP_OBJ_FR8]]),$B$2&lt;=_xlfn.NUMBERVALUE(Table_Query_from_MF_DSNP62[[#This Row],[CL_CMP_OBJ_TO8]]))</f>
        <v>1</v>
      </c>
      <c r="JP213" s="33" t="b">
        <f>AND($B$2&gt;=_xlfn.NUMBERVALUE(Table_Query_from_MF_DSNP62[[#This Row],[CL_CMP_OBJ_FR9]]),$B$2&lt;=_xlfn.NUMBERVALUE(Table_Query_from_MF_DSNP62[[#This Row],[CL_CMP_OBJ_TO9]]))</f>
        <v>1</v>
      </c>
      <c r="JQ213" s="33" t="b">
        <f>AND($B$2&gt;=_xlfn.NUMBERVALUE(Table_Query_from_MF_DSNP62[[#This Row],[CL_CMP_OBJ_FR10]]),$B$2&lt;=_xlfn.NUMBERVALUE(Table_Query_from_MF_DSNP62[[#This Row],[CL_CMP_OBJ_TO10]]))</f>
        <v>1</v>
      </c>
      <c r="JR213" s="33" t="b">
        <f>AND($B$2&gt;=_xlfn.NUMBERVALUE(Table_Query_from_MF_DSNP62[[#This Row],[CL_CMP_OBJ_FR11]]),$B$2&lt;=_xlfn.NUMBERVALUE(Table_Query_from_MF_DSNP62[[#This Row],[CL_CMP_OBJ_TO11]]))</f>
        <v>1</v>
      </c>
      <c r="JS213" s="33" t="b">
        <f>AND($B$2&gt;=_xlfn.NUMBERVALUE(Table_Query_from_MF_DSNP62[[#This Row],[CL_CMP_OBJ_FR12]]),$B$2&lt;=_xlfn.NUMBERVALUE(Table_Query_from_MF_DSNP62[[#This Row],[CL_CMP_OBJ_TO12]]))</f>
        <v>1</v>
      </c>
      <c r="JT213" s="33" t="b">
        <f>AND($B$2&gt;=_xlfn.NUMBERVALUE(Table_Query_from_MF_DSNP62[[#This Row],[CL_CMP_OBJ_FR13]]),$B$2&lt;=_xlfn.NUMBERVALUE(Table_Query_from_MF_DSNP62[[#This Row],[CL_CMP_OBJ_TO13]]))</f>
        <v>1</v>
      </c>
      <c r="JU213" s="33" t="b">
        <f>AND($B$2&gt;=_xlfn.NUMBERVALUE(Table_Query_from_MF_DSNP62[[#This Row],[CL_CMP_OBJ_FR14]]),$B$2&lt;=_xlfn.NUMBERVALUE(Table_Query_from_MF_DSNP62[[#This Row],[CL_CMP_OBJ_TO14]]))</f>
        <v>1</v>
      </c>
      <c r="JV213" s="33" t="b">
        <f>AND($B$2&gt;=_xlfn.NUMBERVALUE(Table_Query_from_MF_DSNP62[[#This Row],[CL_CMP_OBJ_FR15]]),$B$2&lt;=_xlfn.NUMBERVALUE(Table_Query_from_MF_DSNP62[[#This Row],[CL_CMP_OBJ_TO15]]))</f>
        <v>1</v>
      </c>
    </row>
    <row r="214" spans="1:282" x14ac:dyDescent="0.25">
      <c r="A214" t="b">
        <f>OR(,Table_Query_from_MF_DSNP62[[#This Row],[Desired GL included as "hard-coded" GL?]],Table_Query_from_MF_DSNP62[[#This Row],[Desired GL included as "Open GL"?]])</f>
        <v>1</v>
      </c>
      <c r="B214" t="b">
        <f>Table_Query_from_MF_DSNP62[[#This Row],[Desired CObj included as "Open CObj"?]]</f>
        <v>1</v>
      </c>
      <c r="C214" t="s">
        <v>1717</v>
      </c>
      <c r="D214" t="s">
        <v>1715</v>
      </c>
      <c r="E214" t="s">
        <v>8</v>
      </c>
      <c r="F214" s="24" t="s">
        <v>336</v>
      </c>
      <c r="G214" t="s">
        <v>372</v>
      </c>
      <c r="H214" s="24" t="s">
        <v>444</v>
      </c>
      <c r="I214" t="s">
        <v>444</v>
      </c>
      <c r="J214" s="24" t="s">
        <v>444</v>
      </c>
      <c r="K214" t="s">
        <v>444</v>
      </c>
      <c r="L214" s="24" t="s">
        <v>444</v>
      </c>
      <c r="M214" t="s">
        <v>444</v>
      </c>
      <c r="N214" t="s">
        <v>444</v>
      </c>
      <c r="O214" t="s">
        <v>444</v>
      </c>
      <c r="P214" t="s">
        <v>444</v>
      </c>
      <c r="Q214" t="s">
        <v>15</v>
      </c>
      <c r="R214" t="s">
        <v>444</v>
      </c>
      <c r="S214" t="s">
        <v>442</v>
      </c>
      <c r="T214" t="s">
        <v>447</v>
      </c>
      <c r="U214" t="s">
        <v>444</v>
      </c>
      <c r="V214" t="s">
        <v>444</v>
      </c>
      <c r="W214" t="s">
        <v>442</v>
      </c>
      <c r="X214" t="s">
        <v>442</v>
      </c>
      <c r="Y214" t="s">
        <v>444</v>
      </c>
      <c r="Z214" t="s">
        <v>442</v>
      </c>
      <c r="AA214" t="s">
        <v>442</v>
      </c>
      <c r="AB214" t="s">
        <v>442</v>
      </c>
      <c r="AC214" t="s">
        <v>442</v>
      </c>
      <c r="AD214" t="s">
        <v>442</v>
      </c>
      <c r="AE214" t="s">
        <v>442</v>
      </c>
      <c r="AF214" t="s">
        <v>442</v>
      </c>
      <c r="AG214" t="s">
        <v>442</v>
      </c>
      <c r="AH214" t="s">
        <v>444</v>
      </c>
      <c r="AI214" t="s">
        <v>447</v>
      </c>
      <c r="AJ214" t="s">
        <v>442</v>
      </c>
      <c r="AK214" t="s">
        <v>442</v>
      </c>
      <c r="AL214" t="s">
        <v>444</v>
      </c>
      <c r="AM214" t="s">
        <v>444</v>
      </c>
      <c r="AN214" t="s">
        <v>444</v>
      </c>
      <c r="AO214" t="s">
        <v>444</v>
      </c>
      <c r="AP214" t="s">
        <v>442</v>
      </c>
      <c r="AQ214" t="s">
        <v>7</v>
      </c>
      <c r="AR214" t="s">
        <v>1451</v>
      </c>
      <c r="AS214" t="s">
        <v>162</v>
      </c>
      <c r="AT214" t="s">
        <v>444</v>
      </c>
      <c r="AU214" t="s">
        <v>444</v>
      </c>
      <c r="AV214" t="s">
        <v>442</v>
      </c>
      <c r="AW214" t="s">
        <v>444</v>
      </c>
      <c r="AX214" t="s">
        <v>444</v>
      </c>
      <c r="AY214" t="s">
        <v>444</v>
      </c>
      <c r="AZ214" t="s">
        <v>444</v>
      </c>
      <c r="BA214" t="s">
        <v>444</v>
      </c>
      <c r="BB214" t="s">
        <v>444</v>
      </c>
      <c r="BC214" t="s">
        <v>444</v>
      </c>
      <c r="BD214" t="s">
        <v>1359</v>
      </c>
      <c r="BE214" t="s">
        <v>444</v>
      </c>
      <c r="BF214" t="s">
        <v>1360</v>
      </c>
      <c r="BG214" t="s">
        <v>444</v>
      </c>
      <c r="BH214" t="s">
        <v>444</v>
      </c>
      <c r="BI214" t="s">
        <v>444</v>
      </c>
      <c r="BJ214" t="s">
        <v>444</v>
      </c>
      <c r="BK214" t="s">
        <v>444</v>
      </c>
      <c r="BL214" t="s">
        <v>444</v>
      </c>
      <c r="BM214" t="s">
        <v>444</v>
      </c>
      <c r="BN214" t="s">
        <v>444</v>
      </c>
      <c r="BO214" t="s">
        <v>444</v>
      </c>
      <c r="BP214" t="s">
        <v>444</v>
      </c>
      <c r="BQ214" t="s">
        <v>444</v>
      </c>
      <c r="BR214" t="s">
        <v>444</v>
      </c>
      <c r="BS214" t="s">
        <v>444</v>
      </c>
      <c r="BT214" t="s">
        <v>444</v>
      </c>
      <c r="BU214" t="s">
        <v>444</v>
      </c>
      <c r="BV214" t="s">
        <v>444</v>
      </c>
      <c r="BW214" t="s">
        <v>444</v>
      </c>
      <c r="BX214" t="s">
        <v>444</v>
      </c>
      <c r="BY214" t="s">
        <v>444</v>
      </c>
      <c r="BZ214" t="s">
        <v>444</v>
      </c>
      <c r="CA214" t="s">
        <v>444</v>
      </c>
      <c r="CB214" t="s">
        <v>444</v>
      </c>
      <c r="CC214" t="s">
        <v>444</v>
      </c>
      <c r="CD214" t="s">
        <v>444</v>
      </c>
      <c r="CE214" t="s">
        <v>444</v>
      </c>
      <c r="CF214" t="s">
        <v>444</v>
      </c>
      <c r="CG214" t="s">
        <v>444</v>
      </c>
      <c r="CH214" t="s">
        <v>444</v>
      </c>
      <c r="CI214" t="s">
        <v>444</v>
      </c>
      <c r="CJ214" t="s">
        <v>444</v>
      </c>
      <c r="CK214" t="s">
        <v>444</v>
      </c>
      <c r="CL214" t="s">
        <v>444</v>
      </c>
      <c r="CM214" t="s">
        <v>444</v>
      </c>
      <c r="CN214" t="s">
        <v>444</v>
      </c>
      <c r="CO214" t="s">
        <v>444</v>
      </c>
      <c r="CP214" t="s">
        <v>444</v>
      </c>
      <c r="CQ214" t="s">
        <v>444</v>
      </c>
      <c r="CR214" t="s">
        <v>444</v>
      </c>
      <c r="CS214" t="s">
        <v>444</v>
      </c>
      <c r="CT214" t="s">
        <v>444</v>
      </c>
      <c r="CU214" t="s">
        <v>444</v>
      </c>
      <c r="CV214" t="s">
        <v>2738</v>
      </c>
      <c r="CW214" t="s">
        <v>2736</v>
      </c>
      <c r="CX214" t="s">
        <v>2737</v>
      </c>
      <c r="CY214" t="s">
        <v>1712</v>
      </c>
      <c r="CZ214" t="s">
        <v>444</v>
      </c>
      <c r="DA214" t="s">
        <v>444</v>
      </c>
      <c r="DB214" t="s">
        <v>444</v>
      </c>
      <c r="DC214" t="s">
        <v>444</v>
      </c>
      <c r="DD214" t="s">
        <v>444</v>
      </c>
      <c r="DE214" t="s">
        <v>444</v>
      </c>
      <c r="DF214" t="s">
        <v>444</v>
      </c>
      <c r="DG214" t="s">
        <v>444</v>
      </c>
      <c r="DH214" t="s">
        <v>444</v>
      </c>
      <c r="DI214" t="s">
        <v>1359</v>
      </c>
      <c r="DJ214" t="s">
        <v>444</v>
      </c>
      <c r="DK214" t="s">
        <v>444</v>
      </c>
      <c r="DL214" t="s">
        <v>444</v>
      </c>
      <c r="DM214" t="s">
        <v>444</v>
      </c>
      <c r="DN214" t="s">
        <v>444</v>
      </c>
      <c r="DO214" t="s">
        <v>444</v>
      </c>
      <c r="DP214" t="s">
        <v>444</v>
      </c>
      <c r="DQ214" t="s">
        <v>444</v>
      </c>
      <c r="DR214" t="s">
        <v>444</v>
      </c>
      <c r="DS214" t="s">
        <v>444</v>
      </c>
      <c r="DT214" s="24" t="s">
        <v>444</v>
      </c>
      <c r="DU214" s="24" t="s">
        <v>444</v>
      </c>
      <c r="DV214" t="s">
        <v>444</v>
      </c>
      <c r="DW214" t="s">
        <v>444</v>
      </c>
      <c r="DX214" s="24" t="s">
        <v>444</v>
      </c>
      <c r="DY214" s="24" t="s">
        <v>444</v>
      </c>
      <c r="DZ214" t="s">
        <v>444</v>
      </c>
      <c r="EA214" t="s">
        <v>444</v>
      </c>
      <c r="EB214" s="24" t="s">
        <v>444</v>
      </c>
      <c r="EC214" s="24" t="s">
        <v>444</v>
      </c>
      <c r="ED214" t="s">
        <v>444</v>
      </c>
      <c r="EE214" t="s">
        <v>444</v>
      </c>
      <c r="EF214" s="24" t="s">
        <v>444</v>
      </c>
      <c r="EG214" s="24" t="s">
        <v>444</v>
      </c>
      <c r="EH214" t="s">
        <v>444</v>
      </c>
      <c r="EI214" t="s">
        <v>444</v>
      </c>
      <c r="EJ214" s="24" t="s">
        <v>444</v>
      </c>
      <c r="EK214" s="24" t="s">
        <v>444</v>
      </c>
      <c r="EL214" t="s">
        <v>444</v>
      </c>
      <c r="EM214" t="s">
        <v>444</v>
      </c>
      <c r="EN214" s="24" t="s">
        <v>444</v>
      </c>
      <c r="EO214" s="24" t="s">
        <v>444</v>
      </c>
      <c r="EP214" t="s">
        <v>444</v>
      </c>
      <c r="EQ214" t="s">
        <v>444</v>
      </c>
      <c r="ER214" s="24" t="s">
        <v>444</v>
      </c>
      <c r="ES214" s="24" t="s">
        <v>444</v>
      </c>
      <c r="ET214" t="s">
        <v>444</v>
      </c>
      <c r="EU214" t="s">
        <v>444</v>
      </c>
      <c r="EV214" s="24" t="s">
        <v>444</v>
      </c>
      <c r="EW214" s="24" t="s">
        <v>444</v>
      </c>
      <c r="EX214" t="s">
        <v>444</v>
      </c>
      <c r="EY214" t="s">
        <v>444</v>
      </c>
      <c r="EZ214" s="24" t="s">
        <v>444</v>
      </c>
      <c r="FA214" s="24" t="s">
        <v>444</v>
      </c>
      <c r="FB214" t="s">
        <v>444</v>
      </c>
      <c r="FC214" t="s">
        <v>444</v>
      </c>
      <c r="FD214" s="24" t="s">
        <v>444</v>
      </c>
      <c r="FE214" s="24" t="s">
        <v>444</v>
      </c>
      <c r="FF214" t="s">
        <v>444</v>
      </c>
      <c r="FG214" t="s">
        <v>444</v>
      </c>
      <c r="FH214" s="24" t="s">
        <v>444</v>
      </c>
      <c r="FI214" s="24" t="s">
        <v>444</v>
      </c>
      <c r="FJ214" t="s">
        <v>444</v>
      </c>
      <c r="FK214" t="s">
        <v>444</v>
      </c>
      <c r="FL214" s="24" t="s">
        <v>444</v>
      </c>
      <c r="FM214" s="24" t="s">
        <v>444</v>
      </c>
      <c r="FN214" t="s">
        <v>444</v>
      </c>
      <c r="FO214" t="s">
        <v>444</v>
      </c>
      <c r="FP214" s="24" t="s">
        <v>444</v>
      </c>
      <c r="FQ214" s="24" t="s">
        <v>444</v>
      </c>
      <c r="FR214" t="s">
        <v>444</v>
      </c>
      <c r="FS214" t="s">
        <v>444</v>
      </c>
      <c r="FT214" s="24" t="s">
        <v>444</v>
      </c>
      <c r="FU214" s="24" t="s">
        <v>444</v>
      </c>
      <c r="FV214" t="s">
        <v>444</v>
      </c>
      <c r="FW214" t="s">
        <v>444</v>
      </c>
      <c r="FX214" s="24" t="s">
        <v>444</v>
      </c>
      <c r="FY214" s="24" t="s">
        <v>444</v>
      </c>
      <c r="FZ214" t="s">
        <v>444</v>
      </c>
      <c r="GA214" t="s">
        <v>444</v>
      </c>
      <c r="GB214" s="24" t="s">
        <v>444</v>
      </c>
      <c r="GC214" s="24" t="s">
        <v>444</v>
      </c>
      <c r="GD214" t="s">
        <v>444</v>
      </c>
      <c r="GE214" t="s">
        <v>444</v>
      </c>
      <c r="GF214" s="24" t="s">
        <v>444</v>
      </c>
      <c r="GG214" s="24" t="s">
        <v>444</v>
      </c>
      <c r="GH214" t="s">
        <v>444</v>
      </c>
      <c r="GI214" s="24" t="s">
        <v>444</v>
      </c>
      <c r="GJ214" s="24" t="s">
        <v>444</v>
      </c>
      <c r="GK214" t="s">
        <v>444</v>
      </c>
      <c r="GL214" t="s">
        <v>444</v>
      </c>
      <c r="GM214" s="24" t="s">
        <v>444</v>
      </c>
      <c r="GN214" s="24" t="s">
        <v>444</v>
      </c>
      <c r="GO214" t="s">
        <v>444</v>
      </c>
      <c r="GP214" t="s">
        <v>444</v>
      </c>
      <c r="GQ214" s="24" t="s">
        <v>444</v>
      </c>
      <c r="GR214" s="24" t="s">
        <v>444</v>
      </c>
      <c r="GS214" t="s">
        <v>444</v>
      </c>
      <c r="GT214" t="s">
        <v>444</v>
      </c>
      <c r="GU214" s="24" t="s">
        <v>444</v>
      </c>
      <c r="GV214" s="24" t="s">
        <v>444</v>
      </c>
      <c r="GW214" t="s">
        <v>444</v>
      </c>
      <c r="GX214" t="s">
        <v>444</v>
      </c>
      <c r="GY214" s="24" t="s">
        <v>444</v>
      </c>
      <c r="GZ214" s="24" t="s">
        <v>444</v>
      </c>
      <c r="HA214" t="s">
        <v>444</v>
      </c>
      <c r="HB214" t="s">
        <v>444</v>
      </c>
      <c r="HC214" s="24" t="s">
        <v>444</v>
      </c>
      <c r="HD214" s="24" t="s">
        <v>444</v>
      </c>
      <c r="HE214" t="s">
        <v>444</v>
      </c>
      <c r="HF214" t="s">
        <v>444</v>
      </c>
      <c r="HG214" s="24" t="s">
        <v>444</v>
      </c>
      <c r="HH214" s="24" t="s">
        <v>444</v>
      </c>
      <c r="HI214" t="s">
        <v>444</v>
      </c>
      <c r="HJ214" t="s">
        <v>444</v>
      </c>
      <c r="HK214" s="24" t="s">
        <v>444</v>
      </c>
      <c r="HL214" s="24" t="s">
        <v>444</v>
      </c>
      <c r="HM214" t="s">
        <v>444</v>
      </c>
      <c r="HN214" t="s">
        <v>444</v>
      </c>
      <c r="HO214" s="24" t="s">
        <v>444</v>
      </c>
      <c r="HP214" s="24" t="s">
        <v>444</v>
      </c>
      <c r="HQ214" t="s">
        <v>444</v>
      </c>
      <c r="HR214" t="s">
        <v>444</v>
      </c>
      <c r="HS214" s="24" t="s">
        <v>444</v>
      </c>
      <c r="HT214" s="24" t="s">
        <v>444</v>
      </c>
      <c r="HU214" t="s">
        <v>444</v>
      </c>
      <c r="HV214" t="s">
        <v>444</v>
      </c>
      <c r="HW214" s="24" t="s">
        <v>444</v>
      </c>
      <c r="HX214" s="24" t="s">
        <v>444</v>
      </c>
      <c r="HY214" t="s">
        <v>444</v>
      </c>
      <c r="HZ214" t="s">
        <v>444</v>
      </c>
      <c r="IA214" t="s">
        <v>2738</v>
      </c>
      <c r="IB214" t="s">
        <v>2736</v>
      </c>
      <c r="IC214" t="s">
        <v>2809</v>
      </c>
      <c r="ID214" s="33" t="b" cm="1">
        <f t="array" ref="ID214">_xlfn.IFNA(MATCH($A$2,_xlfn.NUMBERVALUE(Table_Query_from_MF_DSNP62[[#This Row],[CL_GLACCT_DR1]:[CL_GLACCT_CR4]]),0),0)&gt;=1</f>
        <v>1</v>
      </c>
      <c r="IE214" s="33" t="b">
        <f>OR(Table_Query_from_MF_DSNP62[[#This Row],[Pair1]:[Pair25]])</f>
        <v>1</v>
      </c>
      <c r="IF214" s="33">
        <f>_xlfn.IFNA(MATCH(TRUE,Table_Query_from_MF_DSNP62[[#This Row],[Pair1]:[Pair25]],0),"none")</f>
        <v>1</v>
      </c>
      <c r="IG214" s="33" t="b">
        <f>AND($A$2&gt;=_xlfn.NUMBERVALUE(Table_Query_from_MF_DSNP62[[#This Row],[CL_GL_ACCT_FR1]]),$A$2&lt;=_xlfn.NUMBERVALUE(Table_Query_from_MF_DSNP62[[#This Row],[CL_GL_ACCT_TO1]]))</f>
        <v>1</v>
      </c>
      <c r="IH214" s="33" t="b">
        <f>AND($A$2&gt;=_xlfn.NUMBERVALUE(Table_Query_from_MF_DSNP62[[#This Row],[CL_GL_ACCT_FR2]]),$A$2&lt;=_xlfn.NUMBERVALUE(Table_Query_from_MF_DSNP62[[#This Row],[CL_GL_ACCT_TO2]]))</f>
        <v>1</v>
      </c>
      <c r="II214" s="33" t="b">
        <f>AND($A$2&gt;=_xlfn.NUMBERVALUE(Table_Query_from_MF_DSNP62[[#This Row],[CL_GL_ACCT_FR3]]),$A$2&lt;=_xlfn.NUMBERVALUE(Table_Query_from_MF_DSNP62[[#This Row],[CL_GL_ACCT_TO3]]))</f>
        <v>1</v>
      </c>
      <c r="IJ214" s="33" t="b">
        <f>AND($A$2&gt;=_xlfn.NUMBERVALUE(Table_Query_from_MF_DSNP62[[#This Row],[CL_GL_ACCT_FR4]]),$A$2&lt;=_xlfn.NUMBERVALUE(Table_Query_from_MF_DSNP62[[#This Row],[CL_GL_ACCT_TO4]]))</f>
        <v>1</v>
      </c>
      <c r="IK214" s="33" t="b">
        <f>AND($A$2&gt;=_xlfn.NUMBERVALUE(Table_Query_from_MF_DSNP62[[#This Row],[CL_GL_ACCT_FR5]]),$A$2&lt;=_xlfn.NUMBERVALUE(Table_Query_from_MF_DSNP62[[#This Row],[CL_GL_ACCT_TO5]]))</f>
        <v>1</v>
      </c>
      <c r="IL214" s="33" t="b">
        <f>AND($A$2&gt;=_xlfn.NUMBERVALUE(Table_Query_from_MF_DSNP62[[#This Row],[CL_GL_ACCT_FR6]]),$A$2&lt;=_xlfn.NUMBERVALUE(Table_Query_from_MF_DSNP62[[#This Row],[CL_GL_ACCT_TO6]]))</f>
        <v>1</v>
      </c>
      <c r="IM214" s="33" t="b">
        <f>AND($A$2&gt;=_xlfn.NUMBERVALUE(Table_Query_from_MF_DSNP62[[#This Row],[CL_GL_ACCT_FR7]]),$A$2&lt;=_xlfn.NUMBERVALUE(Table_Query_from_MF_DSNP62[[#This Row],[CL_GL_ACCT_TO7]]))</f>
        <v>1</v>
      </c>
      <c r="IN214" s="33" t="b">
        <f>AND($A$2&gt;=_xlfn.NUMBERVALUE(Table_Query_from_MF_DSNP62[[#This Row],[CL_GL_ACCT_FR8]]),$A$2&lt;=_xlfn.NUMBERVALUE(Table_Query_from_MF_DSNP62[[#This Row],[CL_GL_ACCT_TO8]]))</f>
        <v>1</v>
      </c>
      <c r="IO214" s="33" t="b">
        <f>AND($A$2&gt;=_xlfn.NUMBERVALUE(Table_Query_from_MF_DSNP62[[#This Row],[CL_GL_ACCT_FR9]]),$A$2&lt;=_xlfn.NUMBERVALUE(Table_Query_from_MF_DSNP62[[#This Row],[CL_GL_ACCT_TO9]]))</f>
        <v>1</v>
      </c>
      <c r="IP214" s="33" t="b">
        <f>AND($A$2&gt;=_xlfn.NUMBERVALUE(Table_Query_from_MF_DSNP62[[#This Row],[CL_GL_ACCT_FR10]]),$A$2&lt;=_xlfn.NUMBERVALUE(Table_Query_from_MF_DSNP62[[#This Row],[CL_GL_ACCT_TO10]]))</f>
        <v>1</v>
      </c>
      <c r="IQ214" s="33" t="b">
        <f>AND($A$2&gt;=_xlfn.NUMBERVALUE(Table_Query_from_MF_DSNP62[[#This Row],[CL_GL_ACCT_FR11]]),$A$2&lt;=_xlfn.NUMBERVALUE(Table_Query_from_MF_DSNP62[[#This Row],[CL_GL_ACCT_TO11]]))</f>
        <v>1</v>
      </c>
      <c r="IR214" s="33" t="b">
        <f>AND($A$2&gt;=_xlfn.NUMBERVALUE(Table_Query_from_MF_DSNP62[[#This Row],[CL_GL_ACCT_FR12]]),$A$2&lt;=_xlfn.NUMBERVALUE(Table_Query_from_MF_DSNP62[[#This Row],[CL_GL_ACCT_TO12]]))</f>
        <v>1</v>
      </c>
      <c r="IS214" s="33" t="b">
        <f>AND($A$2&gt;=_xlfn.NUMBERVALUE(Table_Query_from_MF_DSNP62[[#This Row],[CL_GL_ACCT_FR13]]),$A$2&lt;=_xlfn.NUMBERVALUE(Table_Query_from_MF_DSNP62[[#This Row],[CL_GL_ACCT_TO13]]))</f>
        <v>1</v>
      </c>
      <c r="IT214" s="33" t="b">
        <f>AND($A$2&gt;=_xlfn.NUMBERVALUE(Table_Query_from_MF_DSNP62[[#This Row],[CL_GL_ACCT_FR14]]),$A$2&lt;=_xlfn.NUMBERVALUE(Table_Query_from_MF_DSNP62[[#This Row],[CL_GL_ACCT_TO14]]))</f>
        <v>1</v>
      </c>
      <c r="IU214" s="33" t="b">
        <f>AND($A$2&gt;=_xlfn.NUMBERVALUE(Table_Query_from_MF_DSNP62[[#This Row],[CL_GL_ACCT_FR15]]),$A$2&lt;=_xlfn.NUMBERVALUE(Table_Query_from_MF_DSNP62[[#This Row],[CL_GL_ACCT_TO15]]))</f>
        <v>1</v>
      </c>
      <c r="IV214" s="33" t="b">
        <f>AND($A$2&gt;=_xlfn.NUMBERVALUE(Table_Query_from_MF_DSNP62[[#This Row],[CL_GL_ACCT_FR16]]),$A$2&lt;=_xlfn.NUMBERVALUE(Table_Query_from_MF_DSNP62[[#This Row],[CL_GL_ACCT_TO16]]))</f>
        <v>1</v>
      </c>
      <c r="IW214" s="33" t="b">
        <f>AND($A$2&gt;=_xlfn.NUMBERVALUE(Table_Query_from_MF_DSNP62[[#This Row],[CL_GL_ACCT_FR17]]),$A$2&lt;=_xlfn.NUMBERVALUE(Table_Query_from_MF_DSNP62[[#This Row],[CL_GL_ACCT_TO17]]))</f>
        <v>1</v>
      </c>
      <c r="IX214" s="33" t="b">
        <f>AND($A$2&gt;=_xlfn.NUMBERVALUE(Table_Query_from_MF_DSNP62[[#This Row],[CL_GL_ACCT_FR18]]),$A$2&lt;=_xlfn.NUMBERVALUE(Table_Query_from_MF_DSNP62[[#This Row],[CL_GL_ACCT_TO18]]))</f>
        <v>1</v>
      </c>
      <c r="IY214" s="33" t="b">
        <f>AND($A$2&gt;=_xlfn.NUMBERVALUE(Table_Query_from_MF_DSNP62[[#This Row],[CL_GL_ACCT_FR19]]),$A$2&lt;=_xlfn.NUMBERVALUE(Table_Query_from_MF_DSNP62[[#This Row],[CL_GL_ACCT_TO19]]))</f>
        <v>1</v>
      </c>
      <c r="IZ214" s="33" t="b">
        <f>AND($A$2&gt;=_xlfn.NUMBERVALUE(Table_Query_from_MF_DSNP62[[#This Row],[CL_GL_ACCT_FR20]]),$A$2&lt;=_xlfn.NUMBERVALUE(Table_Query_from_MF_DSNP62[[#This Row],[CL_GL_ACCT_TO20]]))</f>
        <v>1</v>
      </c>
      <c r="JA214" s="33" t="b">
        <f>AND($A$2&gt;=_xlfn.NUMBERVALUE(Table_Query_from_MF_DSNP62[[#This Row],[CL_GL_ACCT_FR21]]),$A$2&lt;=_xlfn.NUMBERVALUE(Table_Query_from_MF_DSNP62[[#This Row],[CL_GL_ACCT_TO21]]))</f>
        <v>1</v>
      </c>
      <c r="JB214" s="33" t="b">
        <f>AND($A$2&gt;=_xlfn.NUMBERVALUE(Table_Query_from_MF_DSNP62[[#This Row],[CL_GL_ACCT_FR22]]),$A$2&lt;=_xlfn.NUMBERVALUE(Table_Query_from_MF_DSNP62[[#This Row],[CL_GL_ACCT_TO22]]))</f>
        <v>1</v>
      </c>
      <c r="JC214" s="33" t="b">
        <f>AND($A$2&gt;=_xlfn.NUMBERVALUE(Table_Query_from_MF_DSNP62[[#This Row],[CL_GL_ACCT_FR23]]),$A$2&lt;=_xlfn.NUMBERVALUE(Table_Query_from_MF_DSNP62[[#This Row],[CL_GL_ACCT_TO23]]))</f>
        <v>1</v>
      </c>
      <c r="JD214" s="33" t="b">
        <f>AND($A$2&gt;=_xlfn.NUMBERVALUE(Table_Query_from_MF_DSNP62[[#This Row],[CL_GL_ACCT_FR24]]),$A$2&lt;=_xlfn.NUMBERVALUE(Table_Query_from_MF_DSNP62[[#This Row],[CL_GL_ACCT_TO24]]))</f>
        <v>1</v>
      </c>
      <c r="JE214" s="33" t="b">
        <f>AND($A$2&gt;=_xlfn.NUMBERVALUE(Table_Query_from_MF_DSNP62[[#This Row],[CL_GL_ACCT_FR25]]),$A$2&lt;=_xlfn.NUMBERVALUE(Table_Query_from_MF_DSNP62[[#This Row],[CL_GL_ACCT_TO25]]))</f>
        <v>1</v>
      </c>
      <c r="JF214" s="33" t="b">
        <f>OR(Table_Query_from_MF_DSNP62[[#This Row],[PairA]:[PairO]])</f>
        <v>1</v>
      </c>
      <c r="JG214" s="33">
        <f>_xlfn.IFNA(MATCH(TRUE,Table_Query_from_MF_DSNP62[[#This Row],[PairA]:[PairO]],0),"none")</f>
        <v>1</v>
      </c>
      <c r="JH214" s="33" t="b">
        <f>AND($B$2&gt;=_xlfn.NUMBERVALUE(Table_Query_from_MF_DSNP62[[#This Row],[CL_CMP_OBJ_FR1]]),$B$2&lt;=_xlfn.NUMBERVALUE(Table_Query_from_MF_DSNP62[[#This Row],[CL_CMP_OBJ_TO1]]))</f>
        <v>1</v>
      </c>
      <c r="JI214" s="33" t="b">
        <f>AND($B$2&gt;=_xlfn.NUMBERVALUE(Table_Query_from_MF_DSNP62[[#This Row],[CL_CMP_OBJ_FR2]]),$B$2&lt;=_xlfn.NUMBERVALUE(Table_Query_from_MF_DSNP62[[#This Row],[CL_CMP_OBJ_TO2]]))</f>
        <v>1</v>
      </c>
      <c r="JJ214" s="33" t="b">
        <f>AND($B$2&gt;=_xlfn.NUMBERVALUE(Table_Query_from_MF_DSNP62[[#This Row],[CL_CMP_OBJ_FR3]]),$B$2&lt;=_xlfn.NUMBERVALUE(Table_Query_from_MF_DSNP62[[#This Row],[CL_CMP_OBJ_TO3]]))</f>
        <v>1</v>
      </c>
      <c r="JK214" s="33" t="b">
        <f>AND($B$2&gt;=_xlfn.NUMBERVALUE(Table_Query_from_MF_DSNP62[[#This Row],[CL_CMP_OBJ_FR4]]),$B$2&lt;=_xlfn.NUMBERVALUE(Table_Query_from_MF_DSNP62[[#This Row],[CL_CMP_OBJ_TO4]]))</f>
        <v>1</v>
      </c>
      <c r="JL214" s="33" t="b">
        <f>AND($B$2&gt;=_xlfn.NUMBERVALUE(Table_Query_from_MF_DSNP62[[#This Row],[CL_CMP_OBJ_FR5]]),$B$2&lt;=_xlfn.NUMBERVALUE(Table_Query_from_MF_DSNP62[[#This Row],[CL_CMP_OBJ_TO5]]))</f>
        <v>1</v>
      </c>
      <c r="JM214" s="33" t="b">
        <f>AND($B$2&gt;=_xlfn.NUMBERVALUE(Table_Query_from_MF_DSNP62[[#This Row],[CL_CMP_OBJ_FR6]]),$B$2&lt;=_xlfn.NUMBERVALUE(Table_Query_from_MF_DSNP62[[#This Row],[CL_CMP_OBJ_TO6]]))</f>
        <v>1</v>
      </c>
      <c r="JN214" s="33" t="b">
        <f>AND($B$2&gt;=_xlfn.NUMBERVALUE(Table_Query_from_MF_DSNP62[[#This Row],[CL_CMP_OBJ_FR7]]),$B$2&lt;=_xlfn.NUMBERVALUE(Table_Query_from_MF_DSNP62[[#This Row],[CL_CMP_OBJ_TO7]]))</f>
        <v>1</v>
      </c>
      <c r="JO214" s="33" t="b">
        <f>AND($B$2&gt;=_xlfn.NUMBERVALUE(Table_Query_from_MF_DSNP62[[#This Row],[CL_CMP_OBJ_FR8]]),$B$2&lt;=_xlfn.NUMBERVALUE(Table_Query_from_MF_DSNP62[[#This Row],[CL_CMP_OBJ_TO8]]))</f>
        <v>1</v>
      </c>
      <c r="JP214" s="33" t="b">
        <f>AND($B$2&gt;=_xlfn.NUMBERVALUE(Table_Query_from_MF_DSNP62[[#This Row],[CL_CMP_OBJ_FR9]]),$B$2&lt;=_xlfn.NUMBERVALUE(Table_Query_from_MF_DSNP62[[#This Row],[CL_CMP_OBJ_TO9]]))</f>
        <v>1</v>
      </c>
      <c r="JQ214" s="33" t="b">
        <f>AND($B$2&gt;=_xlfn.NUMBERVALUE(Table_Query_from_MF_DSNP62[[#This Row],[CL_CMP_OBJ_FR10]]),$B$2&lt;=_xlfn.NUMBERVALUE(Table_Query_from_MF_DSNP62[[#This Row],[CL_CMP_OBJ_TO10]]))</f>
        <v>1</v>
      </c>
      <c r="JR214" s="33" t="b">
        <f>AND($B$2&gt;=_xlfn.NUMBERVALUE(Table_Query_from_MF_DSNP62[[#This Row],[CL_CMP_OBJ_FR11]]),$B$2&lt;=_xlfn.NUMBERVALUE(Table_Query_from_MF_DSNP62[[#This Row],[CL_CMP_OBJ_TO11]]))</f>
        <v>1</v>
      </c>
      <c r="JS214" s="33" t="b">
        <f>AND($B$2&gt;=_xlfn.NUMBERVALUE(Table_Query_from_MF_DSNP62[[#This Row],[CL_CMP_OBJ_FR12]]),$B$2&lt;=_xlfn.NUMBERVALUE(Table_Query_from_MF_DSNP62[[#This Row],[CL_CMP_OBJ_TO12]]))</f>
        <v>1</v>
      </c>
      <c r="JT214" s="33" t="b">
        <f>AND($B$2&gt;=_xlfn.NUMBERVALUE(Table_Query_from_MF_DSNP62[[#This Row],[CL_CMP_OBJ_FR13]]),$B$2&lt;=_xlfn.NUMBERVALUE(Table_Query_from_MF_DSNP62[[#This Row],[CL_CMP_OBJ_TO13]]))</f>
        <v>1</v>
      </c>
      <c r="JU214" s="33" t="b">
        <f>AND($B$2&gt;=_xlfn.NUMBERVALUE(Table_Query_from_MF_DSNP62[[#This Row],[CL_CMP_OBJ_FR14]]),$B$2&lt;=_xlfn.NUMBERVALUE(Table_Query_from_MF_DSNP62[[#This Row],[CL_CMP_OBJ_TO14]]))</f>
        <v>1</v>
      </c>
      <c r="JV214" s="33" t="b">
        <f>AND($B$2&gt;=_xlfn.NUMBERVALUE(Table_Query_from_MF_DSNP62[[#This Row],[CL_CMP_OBJ_FR15]]),$B$2&lt;=_xlfn.NUMBERVALUE(Table_Query_from_MF_DSNP62[[#This Row],[CL_CMP_OBJ_TO15]]))</f>
        <v>1</v>
      </c>
    </row>
    <row r="215" spans="1:282" x14ac:dyDescent="0.25">
      <c r="A215" t="b">
        <f>OR(,Table_Query_from_MF_DSNP62[[#This Row],[Desired GL included as "hard-coded" GL?]],Table_Query_from_MF_DSNP62[[#This Row],[Desired GL included as "Open GL"?]])</f>
        <v>1</v>
      </c>
      <c r="B215" t="b">
        <f>Table_Query_from_MF_DSNP62[[#This Row],[Desired CObj included as "Open CObj"?]]</f>
        <v>1</v>
      </c>
      <c r="C215" t="s">
        <v>1718</v>
      </c>
      <c r="D215" t="s">
        <v>1719</v>
      </c>
      <c r="E215" t="s">
        <v>8</v>
      </c>
      <c r="F215" s="24" t="s">
        <v>199</v>
      </c>
      <c r="G215" t="s">
        <v>336</v>
      </c>
      <c r="H215" s="24" t="s">
        <v>444</v>
      </c>
      <c r="I215" t="s">
        <v>444</v>
      </c>
      <c r="J215" s="24" t="s">
        <v>444</v>
      </c>
      <c r="K215" t="s">
        <v>444</v>
      </c>
      <c r="L215" s="24" t="s">
        <v>444</v>
      </c>
      <c r="M215" t="s">
        <v>444</v>
      </c>
      <c r="N215" t="s">
        <v>444</v>
      </c>
      <c r="O215" t="s">
        <v>444</v>
      </c>
      <c r="P215" t="s">
        <v>444</v>
      </c>
      <c r="Q215" t="s">
        <v>15</v>
      </c>
      <c r="R215" t="s">
        <v>444</v>
      </c>
      <c r="S215" t="s">
        <v>442</v>
      </c>
      <c r="T215" t="s">
        <v>447</v>
      </c>
      <c r="U215" t="s">
        <v>444</v>
      </c>
      <c r="V215" t="s">
        <v>444</v>
      </c>
      <c r="W215" t="s">
        <v>442</v>
      </c>
      <c r="X215" t="s">
        <v>442</v>
      </c>
      <c r="Y215" t="s">
        <v>444</v>
      </c>
      <c r="Z215" t="s">
        <v>442</v>
      </c>
      <c r="AA215" t="s">
        <v>442</v>
      </c>
      <c r="AB215" t="s">
        <v>442</v>
      </c>
      <c r="AC215" t="s">
        <v>442</v>
      </c>
      <c r="AD215" t="s">
        <v>442</v>
      </c>
      <c r="AE215" t="s">
        <v>442</v>
      </c>
      <c r="AF215" t="s">
        <v>442</v>
      </c>
      <c r="AG215" t="s">
        <v>442</v>
      </c>
      <c r="AH215" t="s">
        <v>444</v>
      </c>
      <c r="AI215" t="s">
        <v>447</v>
      </c>
      <c r="AJ215" t="s">
        <v>442</v>
      </c>
      <c r="AK215" t="s">
        <v>442</v>
      </c>
      <c r="AL215" t="s">
        <v>444</v>
      </c>
      <c r="AM215" t="s">
        <v>444</v>
      </c>
      <c r="AN215" t="s">
        <v>444</v>
      </c>
      <c r="AO215" t="s">
        <v>444</v>
      </c>
      <c r="AP215" t="s">
        <v>442</v>
      </c>
      <c r="AQ215" t="s">
        <v>7</v>
      </c>
      <c r="AR215" t="s">
        <v>1451</v>
      </c>
      <c r="AS215" t="s">
        <v>162</v>
      </c>
      <c r="AT215" t="s">
        <v>444</v>
      </c>
      <c r="AU215" t="s">
        <v>444</v>
      </c>
      <c r="AV215" t="s">
        <v>442</v>
      </c>
      <c r="AW215" t="s">
        <v>444</v>
      </c>
      <c r="AX215" t="s">
        <v>444</v>
      </c>
      <c r="AY215" t="s">
        <v>444</v>
      </c>
      <c r="AZ215" t="s">
        <v>444</v>
      </c>
      <c r="BA215" t="s">
        <v>444</v>
      </c>
      <c r="BB215" t="s">
        <v>444</v>
      </c>
      <c r="BC215" t="s">
        <v>444</v>
      </c>
      <c r="BD215" t="s">
        <v>1359</v>
      </c>
      <c r="BE215" t="s">
        <v>444</v>
      </c>
      <c r="BF215" t="s">
        <v>1360</v>
      </c>
      <c r="BG215" t="s">
        <v>444</v>
      </c>
      <c r="BH215" t="s">
        <v>444</v>
      </c>
      <c r="BI215" t="s">
        <v>444</v>
      </c>
      <c r="BJ215" t="s">
        <v>444</v>
      </c>
      <c r="BK215" t="s">
        <v>444</v>
      </c>
      <c r="BL215" t="s">
        <v>444</v>
      </c>
      <c r="BM215" t="s">
        <v>444</v>
      </c>
      <c r="BN215" t="s">
        <v>444</v>
      </c>
      <c r="BO215" t="s">
        <v>444</v>
      </c>
      <c r="BP215" t="s">
        <v>444</v>
      </c>
      <c r="BQ215" t="s">
        <v>444</v>
      </c>
      <c r="BR215" t="s">
        <v>444</v>
      </c>
      <c r="BS215" t="s">
        <v>444</v>
      </c>
      <c r="BT215" t="s">
        <v>444</v>
      </c>
      <c r="BU215" t="s">
        <v>444</v>
      </c>
      <c r="BV215" t="s">
        <v>444</v>
      </c>
      <c r="BW215" t="s">
        <v>444</v>
      </c>
      <c r="BX215" t="s">
        <v>444</v>
      </c>
      <c r="BY215" t="s">
        <v>444</v>
      </c>
      <c r="BZ215" t="s">
        <v>444</v>
      </c>
      <c r="CA215" t="s">
        <v>444</v>
      </c>
      <c r="CB215" t="s">
        <v>444</v>
      </c>
      <c r="CC215" t="s">
        <v>444</v>
      </c>
      <c r="CD215" t="s">
        <v>444</v>
      </c>
      <c r="CE215" t="s">
        <v>444</v>
      </c>
      <c r="CF215" t="s">
        <v>444</v>
      </c>
      <c r="CG215" t="s">
        <v>444</v>
      </c>
      <c r="CH215" t="s">
        <v>444</v>
      </c>
      <c r="CI215" t="s">
        <v>444</v>
      </c>
      <c r="CJ215" t="s">
        <v>444</v>
      </c>
      <c r="CK215" t="s">
        <v>444</v>
      </c>
      <c r="CL215" t="s">
        <v>444</v>
      </c>
      <c r="CM215" t="s">
        <v>444</v>
      </c>
      <c r="CN215" t="s">
        <v>444</v>
      </c>
      <c r="CO215" t="s">
        <v>444</v>
      </c>
      <c r="CP215" t="s">
        <v>444</v>
      </c>
      <c r="CQ215" t="s">
        <v>444</v>
      </c>
      <c r="CR215" t="s">
        <v>444</v>
      </c>
      <c r="CS215" t="s">
        <v>444</v>
      </c>
      <c r="CT215" t="s">
        <v>444</v>
      </c>
      <c r="CU215" t="s">
        <v>444</v>
      </c>
      <c r="CV215" t="s">
        <v>2738</v>
      </c>
      <c r="CW215" t="s">
        <v>2736</v>
      </c>
      <c r="CX215" t="s">
        <v>2737</v>
      </c>
      <c r="CY215" t="s">
        <v>1712</v>
      </c>
      <c r="CZ215" t="s">
        <v>444</v>
      </c>
      <c r="DA215" t="s">
        <v>444</v>
      </c>
      <c r="DB215" t="s">
        <v>444</v>
      </c>
      <c r="DC215" t="s">
        <v>444</v>
      </c>
      <c r="DD215" t="s">
        <v>444</v>
      </c>
      <c r="DE215" t="s">
        <v>444</v>
      </c>
      <c r="DF215" t="s">
        <v>444</v>
      </c>
      <c r="DG215" t="s">
        <v>444</v>
      </c>
      <c r="DH215" t="s">
        <v>444</v>
      </c>
      <c r="DI215" t="s">
        <v>1359</v>
      </c>
      <c r="DJ215" t="s">
        <v>444</v>
      </c>
      <c r="DK215" t="s">
        <v>444</v>
      </c>
      <c r="DL215" t="s">
        <v>444</v>
      </c>
      <c r="DM215" t="s">
        <v>444</v>
      </c>
      <c r="DN215" t="s">
        <v>444</v>
      </c>
      <c r="DO215" t="s">
        <v>444</v>
      </c>
      <c r="DP215" t="s">
        <v>444</v>
      </c>
      <c r="DQ215" t="s">
        <v>444</v>
      </c>
      <c r="DR215" t="s">
        <v>444</v>
      </c>
      <c r="DS215" t="s">
        <v>444</v>
      </c>
      <c r="DT215" s="24" t="s">
        <v>444</v>
      </c>
      <c r="DU215" s="24" t="s">
        <v>444</v>
      </c>
      <c r="DV215" t="s">
        <v>444</v>
      </c>
      <c r="DW215" t="s">
        <v>444</v>
      </c>
      <c r="DX215" s="24" t="s">
        <v>444</v>
      </c>
      <c r="DY215" s="24" t="s">
        <v>444</v>
      </c>
      <c r="DZ215" t="s">
        <v>444</v>
      </c>
      <c r="EA215" t="s">
        <v>444</v>
      </c>
      <c r="EB215" s="24" t="s">
        <v>444</v>
      </c>
      <c r="EC215" s="24" t="s">
        <v>444</v>
      </c>
      <c r="ED215" t="s">
        <v>444</v>
      </c>
      <c r="EE215" t="s">
        <v>444</v>
      </c>
      <c r="EF215" s="24" t="s">
        <v>444</v>
      </c>
      <c r="EG215" s="24" t="s">
        <v>444</v>
      </c>
      <c r="EH215" t="s">
        <v>444</v>
      </c>
      <c r="EI215" t="s">
        <v>444</v>
      </c>
      <c r="EJ215" s="24" t="s">
        <v>444</v>
      </c>
      <c r="EK215" s="24" t="s">
        <v>444</v>
      </c>
      <c r="EL215" t="s">
        <v>444</v>
      </c>
      <c r="EM215" t="s">
        <v>444</v>
      </c>
      <c r="EN215" s="24" t="s">
        <v>444</v>
      </c>
      <c r="EO215" s="24" t="s">
        <v>444</v>
      </c>
      <c r="EP215" t="s">
        <v>444</v>
      </c>
      <c r="EQ215" t="s">
        <v>444</v>
      </c>
      <c r="ER215" s="24" t="s">
        <v>444</v>
      </c>
      <c r="ES215" s="24" t="s">
        <v>444</v>
      </c>
      <c r="ET215" t="s">
        <v>444</v>
      </c>
      <c r="EU215" t="s">
        <v>444</v>
      </c>
      <c r="EV215" s="24" t="s">
        <v>444</v>
      </c>
      <c r="EW215" s="24" t="s">
        <v>444</v>
      </c>
      <c r="EX215" t="s">
        <v>444</v>
      </c>
      <c r="EY215" t="s">
        <v>444</v>
      </c>
      <c r="EZ215" s="24" t="s">
        <v>444</v>
      </c>
      <c r="FA215" s="24" t="s">
        <v>444</v>
      </c>
      <c r="FB215" t="s">
        <v>444</v>
      </c>
      <c r="FC215" t="s">
        <v>444</v>
      </c>
      <c r="FD215" s="24" t="s">
        <v>444</v>
      </c>
      <c r="FE215" s="24" t="s">
        <v>444</v>
      </c>
      <c r="FF215" t="s">
        <v>444</v>
      </c>
      <c r="FG215" t="s">
        <v>444</v>
      </c>
      <c r="FH215" s="24" t="s">
        <v>444</v>
      </c>
      <c r="FI215" s="24" t="s">
        <v>444</v>
      </c>
      <c r="FJ215" t="s">
        <v>444</v>
      </c>
      <c r="FK215" t="s">
        <v>444</v>
      </c>
      <c r="FL215" s="24" t="s">
        <v>444</v>
      </c>
      <c r="FM215" s="24" t="s">
        <v>444</v>
      </c>
      <c r="FN215" t="s">
        <v>444</v>
      </c>
      <c r="FO215" t="s">
        <v>444</v>
      </c>
      <c r="FP215" s="24" t="s">
        <v>444</v>
      </c>
      <c r="FQ215" s="24" t="s">
        <v>444</v>
      </c>
      <c r="FR215" t="s">
        <v>444</v>
      </c>
      <c r="FS215" t="s">
        <v>444</v>
      </c>
      <c r="FT215" s="24" t="s">
        <v>444</v>
      </c>
      <c r="FU215" s="24" t="s">
        <v>444</v>
      </c>
      <c r="FV215" t="s">
        <v>444</v>
      </c>
      <c r="FW215" t="s">
        <v>444</v>
      </c>
      <c r="FX215" s="24" t="s">
        <v>444</v>
      </c>
      <c r="FY215" s="24" t="s">
        <v>444</v>
      </c>
      <c r="FZ215" t="s">
        <v>444</v>
      </c>
      <c r="GA215" t="s">
        <v>444</v>
      </c>
      <c r="GB215" s="24" t="s">
        <v>444</v>
      </c>
      <c r="GC215" s="24" t="s">
        <v>444</v>
      </c>
      <c r="GD215" t="s">
        <v>444</v>
      </c>
      <c r="GE215" t="s">
        <v>444</v>
      </c>
      <c r="GF215" s="24" t="s">
        <v>444</v>
      </c>
      <c r="GG215" s="24" t="s">
        <v>444</v>
      </c>
      <c r="GH215" t="s">
        <v>444</v>
      </c>
      <c r="GI215" s="24" t="s">
        <v>444</v>
      </c>
      <c r="GJ215" s="24" t="s">
        <v>444</v>
      </c>
      <c r="GK215" t="s">
        <v>444</v>
      </c>
      <c r="GL215" t="s">
        <v>444</v>
      </c>
      <c r="GM215" s="24" t="s">
        <v>444</v>
      </c>
      <c r="GN215" s="24" t="s">
        <v>444</v>
      </c>
      <c r="GO215" t="s">
        <v>444</v>
      </c>
      <c r="GP215" t="s">
        <v>444</v>
      </c>
      <c r="GQ215" s="24" t="s">
        <v>444</v>
      </c>
      <c r="GR215" s="24" t="s">
        <v>444</v>
      </c>
      <c r="GS215" t="s">
        <v>444</v>
      </c>
      <c r="GT215" t="s">
        <v>444</v>
      </c>
      <c r="GU215" s="24" t="s">
        <v>444</v>
      </c>
      <c r="GV215" s="24" t="s">
        <v>444</v>
      </c>
      <c r="GW215" t="s">
        <v>444</v>
      </c>
      <c r="GX215" t="s">
        <v>444</v>
      </c>
      <c r="GY215" s="24" t="s">
        <v>444</v>
      </c>
      <c r="GZ215" s="24" t="s">
        <v>444</v>
      </c>
      <c r="HA215" t="s">
        <v>444</v>
      </c>
      <c r="HB215" t="s">
        <v>444</v>
      </c>
      <c r="HC215" s="24" t="s">
        <v>444</v>
      </c>
      <c r="HD215" s="24" t="s">
        <v>444</v>
      </c>
      <c r="HE215" t="s">
        <v>444</v>
      </c>
      <c r="HF215" t="s">
        <v>444</v>
      </c>
      <c r="HG215" s="24" t="s">
        <v>444</v>
      </c>
      <c r="HH215" s="24" t="s">
        <v>444</v>
      </c>
      <c r="HI215" t="s">
        <v>444</v>
      </c>
      <c r="HJ215" t="s">
        <v>444</v>
      </c>
      <c r="HK215" s="24" t="s">
        <v>444</v>
      </c>
      <c r="HL215" s="24" t="s">
        <v>444</v>
      </c>
      <c r="HM215" t="s">
        <v>444</v>
      </c>
      <c r="HN215" t="s">
        <v>444</v>
      </c>
      <c r="HO215" s="24" t="s">
        <v>444</v>
      </c>
      <c r="HP215" s="24" t="s">
        <v>444</v>
      </c>
      <c r="HQ215" t="s">
        <v>444</v>
      </c>
      <c r="HR215" t="s">
        <v>444</v>
      </c>
      <c r="HS215" s="24" t="s">
        <v>444</v>
      </c>
      <c r="HT215" s="24" t="s">
        <v>444</v>
      </c>
      <c r="HU215" t="s">
        <v>444</v>
      </c>
      <c r="HV215" t="s">
        <v>444</v>
      </c>
      <c r="HW215" s="24" t="s">
        <v>444</v>
      </c>
      <c r="HX215" s="24" t="s">
        <v>444</v>
      </c>
      <c r="HY215" t="s">
        <v>444</v>
      </c>
      <c r="HZ215" t="s">
        <v>444</v>
      </c>
      <c r="IA215" t="s">
        <v>2738</v>
      </c>
      <c r="IB215" t="s">
        <v>2736</v>
      </c>
      <c r="IC215" t="s">
        <v>3051</v>
      </c>
      <c r="ID215" s="33" t="b" cm="1">
        <f t="array" ref="ID215">_xlfn.IFNA(MATCH($A$2,_xlfn.NUMBERVALUE(Table_Query_from_MF_DSNP62[[#This Row],[CL_GLACCT_DR1]:[CL_GLACCT_CR4]]),0),0)&gt;=1</f>
        <v>1</v>
      </c>
      <c r="IE215" s="33" t="b">
        <f>OR(Table_Query_from_MF_DSNP62[[#This Row],[Pair1]:[Pair25]])</f>
        <v>1</v>
      </c>
      <c r="IF215" s="33">
        <f>_xlfn.IFNA(MATCH(TRUE,Table_Query_from_MF_DSNP62[[#This Row],[Pair1]:[Pair25]],0),"none")</f>
        <v>1</v>
      </c>
      <c r="IG215" s="33" t="b">
        <f>AND($A$2&gt;=_xlfn.NUMBERVALUE(Table_Query_from_MF_DSNP62[[#This Row],[CL_GL_ACCT_FR1]]),$A$2&lt;=_xlfn.NUMBERVALUE(Table_Query_from_MF_DSNP62[[#This Row],[CL_GL_ACCT_TO1]]))</f>
        <v>1</v>
      </c>
      <c r="IH215" s="33" t="b">
        <f>AND($A$2&gt;=_xlfn.NUMBERVALUE(Table_Query_from_MF_DSNP62[[#This Row],[CL_GL_ACCT_FR2]]),$A$2&lt;=_xlfn.NUMBERVALUE(Table_Query_from_MF_DSNP62[[#This Row],[CL_GL_ACCT_TO2]]))</f>
        <v>1</v>
      </c>
      <c r="II215" s="33" t="b">
        <f>AND($A$2&gt;=_xlfn.NUMBERVALUE(Table_Query_from_MF_DSNP62[[#This Row],[CL_GL_ACCT_FR3]]),$A$2&lt;=_xlfn.NUMBERVALUE(Table_Query_from_MF_DSNP62[[#This Row],[CL_GL_ACCT_TO3]]))</f>
        <v>1</v>
      </c>
      <c r="IJ215" s="33" t="b">
        <f>AND($A$2&gt;=_xlfn.NUMBERVALUE(Table_Query_from_MF_DSNP62[[#This Row],[CL_GL_ACCT_FR4]]),$A$2&lt;=_xlfn.NUMBERVALUE(Table_Query_from_MF_DSNP62[[#This Row],[CL_GL_ACCT_TO4]]))</f>
        <v>1</v>
      </c>
      <c r="IK215" s="33" t="b">
        <f>AND($A$2&gt;=_xlfn.NUMBERVALUE(Table_Query_from_MF_DSNP62[[#This Row],[CL_GL_ACCT_FR5]]),$A$2&lt;=_xlfn.NUMBERVALUE(Table_Query_from_MF_DSNP62[[#This Row],[CL_GL_ACCT_TO5]]))</f>
        <v>1</v>
      </c>
      <c r="IL215" s="33" t="b">
        <f>AND($A$2&gt;=_xlfn.NUMBERVALUE(Table_Query_from_MF_DSNP62[[#This Row],[CL_GL_ACCT_FR6]]),$A$2&lt;=_xlfn.NUMBERVALUE(Table_Query_from_MF_DSNP62[[#This Row],[CL_GL_ACCT_TO6]]))</f>
        <v>1</v>
      </c>
      <c r="IM215" s="33" t="b">
        <f>AND($A$2&gt;=_xlfn.NUMBERVALUE(Table_Query_from_MF_DSNP62[[#This Row],[CL_GL_ACCT_FR7]]),$A$2&lt;=_xlfn.NUMBERVALUE(Table_Query_from_MF_DSNP62[[#This Row],[CL_GL_ACCT_TO7]]))</f>
        <v>1</v>
      </c>
      <c r="IN215" s="33" t="b">
        <f>AND($A$2&gt;=_xlfn.NUMBERVALUE(Table_Query_from_MF_DSNP62[[#This Row],[CL_GL_ACCT_FR8]]),$A$2&lt;=_xlfn.NUMBERVALUE(Table_Query_from_MF_DSNP62[[#This Row],[CL_GL_ACCT_TO8]]))</f>
        <v>1</v>
      </c>
      <c r="IO215" s="33" t="b">
        <f>AND($A$2&gt;=_xlfn.NUMBERVALUE(Table_Query_from_MF_DSNP62[[#This Row],[CL_GL_ACCT_FR9]]),$A$2&lt;=_xlfn.NUMBERVALUE(Table_Query_from_MF_DSNP62[[#This Row],[CL_GL_ACCT_TO9]]))</f>
        <v>1</v>
      </c>
      <c r="IP215" s="33" t="b">
        <f>AND($A$2&gt;=_xlfn.NUMBERVALUE(Table_Query_from_MF_DSNP62[[#This Row],[CL_GL_ACCT_FR10]]),$A$2&lt;=_xlfn.NUMBERVALUE(Table_Query_from_MF_DSNP62[[#This Row],[CL_GL_ACCT_TO10]]))</f>
        <v>1</v>
      </c>
      <c r="IQ215" s="33" t="b">
        <f>AND($A$2&gt;=_xlfn.NUMBERVALUE(Table_Query_from_MF_DSNP62[[#This Row],[CL_GL_ACCT_FR11]]),$A$2&lt;=_xlfn.NUMBERVALUE(Table_Query_from_MF_DSNP62[[#This Row],[CL_GL_ACCT_TO11]]))</f>
        <v>1</v>
      </c>
      <c r="IR215" s="33" t="b">
        <f>AND($A$2&gt;=_xlfn.NUMBERVALUE(Table_Query_from_MF_DSNP62[[#This Row],[CL_GL_ACCT_FR12]]),$A$2&lt;=_xlfn.NUMBERVALUE(Table_Query_from_MF_DSNP62[[#This Row],[CL_GL_ACCT_TO12]]))</f>
        <v>1</v>
      </c>
      <c r="IS215" s="33" t="b">
        <f>AND($A$2&gt;=_xlfn.NUMBERVALUE(Table_Query_from_MF_DSNP62[[#This Row],[CL_GL_ACCT_FR13]]),$A$2&lt;=_xlfn.NUMBERVALUE(Table_Query_from_MF_DSNP62[[#This Row],[CL_GL_ACCT_TO13]]))</f>
        <v>1</v>
      </c>
      <c r="IT215" s="33" t="b">
        <f>AND($A$2&gt;=_xlfn.NUMBERVALUE(Table_Query_from_MF_DSNP62[[#This Row],[CL_GL_ACCT_FR14]]),$A$2&lt;=_xlfn.NUMBERVALUE(Table_Query_from_MF_DSNP62[[#This Row],[CL_GL_ACCT_TO14]]))</f>
        <v>1</v>
      </c>
      <c r="IU215" s="33" t="b">
        <f>AND($A$2&gt;=_xlfn.NUMBERVALUE(Table_Query_from_MF_DSNP62[[#This Row],[CL_GL_ACCT_FR15]]),$A$2&lt;=_xlfn.NUMBERVALUE(Table_Query_from_MF_DSNP62[[#This Row],[CL_GL_ACCT_TO15]]))</f>
        <v>1</v>
      </c>
      <c r="IV215" s="33" t="b">
        <f>AND($A$2&gt;=_xlfn.NUMBERVALUE(Table_Query_from_MF_DSNP62[[#This Row],[CL_GL_ACCT_FR16]]),$A$2&lt;=_xlfn.NUMBERVALUE(Table_Query_from_MF_DSNP62[[#This Row],[CL_GL_ACCT_TO16]]))</f>
        <v>1</v>
      </c>
      <c r="IW215" s="33" t="b">
        <f>AND($A$2&gt;=_xlfn.NUMBERVALUE(Table_Query_from_MF_DSNP62[[#This Row],[CL_GL_ACCT_FR17]]),$A$2&lt;=_xlfn.NUMBERVALUE(Table_Query_from_MF_DSNP62[[#This Row],[CL_GL_ACCT_TO17]]))</f>
        <v>1</v>
      </c>
      <c r="IX215" s="33" t="b">
        <f>AND($A$2&gt;=_xlfn.NUMBERVALUE(Table_Query_from_MF_DSNP62[[#This Row],[CL_GL_ACCT_FR18]]),$A$2&lt;=_xlfn.NUMBERVALUE(Table_Query_from_MF_DSNP62[[#This Row],[CL_GL_ACCT_TO18]]))</f>
        <v>1</v>
      </c>
      <c r="IY215" s="33" t="b">
        <f>AND($A$2&gt;=_xlfn.NUMBERVALUE(Table_Query_from_MF_DSNP62[[#This Row],[CL_GL_ACCT_FR19]]),$A$2&lt;=_xlfn.NUMBERVALUE(Table_Query_from_MF_DSNP62[[#This Row],[CL_GL_ACCT_TO19]]))</f>
        <v>1</v>
      </c>
      <c r="IZ215" s="33" t="b">
        <f>AND($A$2&gt;=_xlfn.NUMBERVALUE(Table_Query_from_MF_DSNP62[[#This Row],[CL_GL_ACCT_FR20]]),$A$2&lt;=_xlfn.NUMBERVALUE(Table_Query_from_MF_DSNP62[[#This Row],[CL_GL_ACCT_TO20]]))</f>
        <v>1</v>
      </c>
      <c r="JA215" s="33" t="b">
        <f>AND($A$2&gt;=_xlfn.NUMBERVALUE(Table_Query_from_MF_DSNP62[[#This Row],[CL_GL_ACCT_FR21]]),$A$2&lt;=_xlfn.NUMBERVALUE(Table_Query_from_MF_DSNP62[[#This Row],[CL_GL_ACCT_TO21]]))</f>
        <v>1</v>
      </c>
      <c r="JB215" s="33" t="b">
        <f>AND($A$2&gt;=_xlfn.NUMBERVALUE(Table_Query_from_MF_DSNP62[[#This Row],[CL_GL_ACCT_FR22]]),$A$2&lt;=_xlfn.NUMBERVALUE(Table_Query_from_MF_DSNP62[[#This Row],[CL_GL_ACCT_TO22]]))</f>
        <v>1</v>
      </c>
      <c r="JC215" s="33" t="b">
        <f>AND($A$2&gt;=_xlfn.NUMBERVALUE(Table_Query_from_MF_DSNP62[[#This Row],[CL_GL_ACCT_FR23]]),$A$2&lt;=_xlfn.NUMBERVALUE(Table_Query_from_MF_DSNP62[[#This Row],[CL_GL_ACCT_TO23]]))</f>
        <v>1</v>
      </c>
      <c r="JD215" s="33" t="b">
        <f>AND($A$2&gt;=_xlfn.NUMBERVALUE(Table_Query_from_MF_DSNP62[[#This Row],[CL_GL_ACCT_FR24]]),$A$2&lt;=_xlfn.NUMBERVALUE(Table_Query_from_MF_DSNP62[[#This Row],[CL_GL_ACCT_TO24]]))</f>
        <v>1</v>
      </c>
      <c r="JE215" s="33" t="b">
        <f>AND($A$2&gt;=_xlfn.NUMBERVALUE(Table_Query_from_MF_DSNP62[[#This Row],[CL_GL_ACCT_FR25]]),$A$2&lt;=_xlfn.NUMBERVALUE(Table_Query_from_MF_DSNP62[[#This Row],[CL_GL_ACCT_TO25]]))</f>
        <v>1</v>
      </c>
      <c r="JF215" s="33" t="b">
        <f>OR(Table_Query_from_MF_DSNP62[[#This Row],[PairA]:[PairO]])</f>
        <v>1</v>
      </c>
      <c r="JG215" s="33">
        <f>_xlfn.IFNA(MATCH(TRUE,Table_Query_from_MF_DSNP62[[#This Row],[PairA]:[PairO]],0),"none")</f>
        <v>1</v>
      </c>
      <c r="JH215" s="33" t="b">
        <f>AND($B$2&gt;=_xlfn.NUMBERVALUE(Table_Query_from_MF_DSNP62[[#This Row],[CL_CMP_OBJ_FR1]]),$B$2&lt;=_xlfn.NUMBERVALUE(Table_Query_from_MF_DSNP62[[#This Row],[CL_CMP_OBJ_TO1]]))</f>
        <v>1</v>
      </c>
      <c r="JI215" s="33" t="b">
        <f>AND($B$2&gt;=_xlfn.NUMBERVALUE(Table_Query_from_MF_DSNP62[[#This Row],[CL_CMP_OBJ_FR2]]),$B$2&lt;=_xlfn.NUMBERVALUE(Table_Query_from_MF_DSNP62[[#This Row],[CL_CMP_OBJ_TO2]]))</f>
        <v>1</v>
      </c>
      <c r="JJ215" s="33" t="b">
        <f>AND($B$2&gt;=_xlfn.NUMBERVALUE(Table_Query_from_MF_DSNP62[[#This Row],[CL_CMP_OBJ_FR3]]),$B$2&lt;=_xlfn.NUMBERVALUE(Table_Query_from_MF_DSNP62[[#This Row],[CL_CMP_OBJ_TO3]]))</f>
        <v>1</v>
      </c>
      <c r="JK215" s="33" t="b">
        <f>AND($B$2&gt;=_xlfn.NUMBERVALUE(Table_Query_from_MF_DSNP62[[#This Row],[CL_CMP_OBJ_FR4]]),$B$2&lt;=_xlfn.NUMBERVALUE(Table_Query_from_MF_DSNP62[[#This Row],[CL_CMP_OBJ_TO4]]))</f>
        <v>1</v>
      </c>
      <c r="JL215" s="33" t="b">
        <f>AND($B$2&gt;=_xlfn.NUMBERVALUE(Table_Query_from_MF_DSNP62[[#This Row],[CL_CMP_OBJ_FR5]]),$B$2&lt;=_xlfn.NUMBERVALUE(Table_Query_from_MF_DSNP62[[#This Row],[CL_CMP_OBJ_TO5]]))</f>
        <v>1</v>
      </c>
      <c r="JM215" s="33" t="b">
        <f>AND($B$2&gt;=_xlfn.NUMBERVALUE(Table_Query_from_MF_DSNP62[[#This Row],[CL_CMP_OBJ_FR6]]),$B$2&lt;=_xlfn.NUMBERVALUE(Table_Query_from_MF_DSNP62[[#This Row],[CL_CMP_OBJ_TO6]]))</f>
        <v>1</v>
      </c>
      <c r="JN215" s="33" t="b">
        <f>AND($B$2&gt;=_xlfn.NUMBERVALUE(Table_Query_from_MF_DSNP62[[#This Row],[CL_CMP_OBJ_FR7]]),$B$2&lt;=_xlfn.NUMBERVALUE(Table_Query_from_MF_DSNP62[[#This Row],[CL_CMP_OBJ_TO7]]))</f>
        <v>1</v>
      </c>
      <c r="JO215" s="33" t="b">
        <f>AND($B$2&gt;=_xlfn.NUMBERVALUE(Table_Query_from_MF_DSNP62[[#This Row],[CL_CMP_OBJ_FR8]]),$B$2&lt;=_xlfn.NUMBERVALUE(Table_Query_from_MF_DSNP62[[#This Row],[CL_CMP_OBJ_TO8]]))</f>
        <v>1</v>
      </c>
      <c r="JP215" s="33" t="b">
        <f>AND($B$2&gt;=_xlfn.NUMBERVALUE(Table_Query_from_MF_DSNP62[[#This Row],[CL_CMP_OBJ_FR9]]),$B$2&lt;=_xlfn.NUMBERVALUE(Table_Query_from_MF_DSNP62[[#This Row],[CL_CMP_OBJ_TO9]]))</f>
        <v>1</v>
      </c>
      <c r="JQ215" s="33" t="b">
        <f>AND($B$2&gt;=_xlfn.NUMBERVALUE(Table_Query_from_MF_DSNP62[[#This Row],[CL_CMP_OBJ_FR10]]),$B$2&lt;=_xlfn.NUMBERVALUE(Table_Query_from_MF_DSNP62[[#This Row],[CL_CMP_OBJ_TO10]]))</f>
        <v>1</v>
      </c>
      <c r="JR215" s="33" t="b">
        <f>AND($B$2&gt;=_xlfn.NUMBERVALUE(Table_Query_from_MF_DSNP62[[#This Row],[CL_CMP_OBJ_FR11]]),$B$2&lt;=_xlfn.NUMBERVALUE(Table_Query_from_MF_DSNP62[[#This Row],[CL_CMP_OBJ_TO11]]))</f>
        <v>1</v>
      </c>
      <c r="JS215" s="33" t="b">
        <f>AND($B$2&gt;=_xlfn.NUMBERVALUE(Table_Query_from_MF_DSNP62[[#This Row],[CL_CMP_OBJ_FR12]]),$B$2&lt;=_xlfn.NUMBERVALUE(Table_Query_from_MF_DSNP62[[#This Row],[CL_CMP_OBJ_TO12]]))</f>
        <v>1</v>
      </c>
      <c r="JT215" s="33" t="b">
        <f>AND($B$2&gt;=_xlfn.NUMBERVALUE(Table_Query_from_MF_DSNP62[[#This Row],[CL_CMP_OBJ_FR13]]),$B$2&lt;=_xlfn.NUMBERVALUE(Table_Query_from_MF_DSNP62[[#This Row],[CL_CMP_OBJ_TO13]]))</f>
        <v>1</v>
      </c>
      <c r="JU215" s="33" t="b">
        <f>AND($B$2&gt;=_xlfn.NUMBERVALUE(Table_Query_from_MF_DSNP62[[#This Row],[CL_CMP_OBJ_FR14]]),$B$2&lt;=_xlfn.NUMBERVALUE(Table_Query_from_MF_DSNP62[[#This Row],[CL_CMP_OBJ_TO14]]))</f>
        <v>1</v>
      </c>
      <c r="JV215" s="33" t="b">
        <f>AND($B$2&gt;=_xlfn.NUMBERVALUE(Table_Query_from_MF_DSNP62[[#This Row],[CL_CMP_OBJ_FR15]]),$B$2&lt;=_xlfn.NUMBERVALUE(Table_Query_from_MF_DSNP62[[#This Row],[CL_CMP_OBJ_TO15]]))</f>
        <v>1</v>
      </c>
    </row>
    <row r="216" spans="1:282" x14ac:dyDescent="0.25">
      <c r="A216" t="b">
        <f>OR(,Table_Query_from_MF_DSNP62[[#This Row],[Desired GL included as "hard-coded" GL?]],Table_Query_from_MF_DSNP62[[#This Row],[Desired GL included as "Open GL"?]])</f>
        <v>1</v>
      </c>
      <c r="B216" t="b">
        <f>Table_Query_from_MF_DSNP62[[#This Row],[Desired CObj included as "Open CObj"?]]</f>
        <v>1</v>
      </c>
      <c r="C216" t="s">
        <v>390</v>
      </c>
      <c r="D216" t="s">
        <v>1720</v>
      </c>
      <c r="E216" t="s">
        <v>15</v>
      </c>
      <c r="F216" s="24" t="s">
        <v>51</v>
      </c>
      <c r="G216" t="s">
        <v>428</v>
      </c>
      <c r="H216" s="24" t="s">
        <v>444</v>
      </c>
      <c r="I216" t="s">
        <v>444</v>
      </c>
      <c r="J216" s="24" t="s">
        <v>444</v>
      </c>
      <c r="K216" t="s">
        <v>444</v>
      </c>
      <c r="L216" s="24" t="s">
        <v>444</v>
      </c>
      <c r="M216" t="s">
        <v>444</v>
      </c>
      <c r="N216" t="s">
        <v>444</v>
      </c>
      <c r="O216" t="s">
        <v>444</v>
      </c>
      <c r="P216" t="s">
        <v>444</v>
      </c>
      <c r="Q216" t="s">
        <v>15</v>
      </c>
      <c r="R216" t="s">
        <v>447</v>
      </c>
      <c r="S216" t="s">
        <v>444</v>
      </c>
      <c r="T216" t="s">
        <v>447</v>
      </c>
      <c r="U216" t="s">
        <v>444</v>
      </c>
      <c r="V216" t="s">
        <v>444</v>
      </c>
      <c r="W216" t="s">
        <v>447</v>
      </c>
      <c r="X216" t="s">
        <v>444</v>
      </c>
      <c r="Y216" t="s">
        <v>444</v>
      </c>
      <c r="Z216" t="s">
        <v>442</v>
      </c>
      <c r="AA216" t="s">
        <v>442</v>
      </c>
      <c r="AB216" t="s">
        <v>444</v>
      </c>
      <c r="AC216" t="s">
        <v>444</v>
      </c>
      <c r="AD216" t="s">
        <v>447</v>
      </c>
      <c r="AE216" t="s">
        <v>447</v>
      </c>
      <c r="AF216" t="s">
        <v>447</v>
      </c>
      <c r="AG216" t="s">
        <v>442</v>
      </c>
      <c r="AH216" t="s">
        <v>447</v>
      </c>
      <c r="AI216" t="s">
        <v>447</v>
      </c>
      <c r="AJ216" t="s">
        <v>442</v>
      </c>
      <c r="AK216" t="s">
        <v>442</v>
      </c>
      <c r="AL216" t="s">
        <v>444</v>
      </c>
      <c r="AM216" t="s">
        <v>447</v>
      </c>
      <c r="AN216" t="s">
        <v>444</v>
      </c>
      <c r="AO216" t="s">
        <v>444</v>
      </c>
      <c r="AP216" t="s">
        <v>442</v>
      </c>
      <c r="AQ216" t="s">
        <v>528</v>
      </c>
      <c r="AR216" t="s">
        <v>282</v>
      </c>
      <c r="AS216" t="s">
        <v>162</v>
      </c>
      <c r="AT216" t="s">
        <v>10</v>
      </c>
      <c r="AU216" t="s">
        <v>444</v>
      </c>
      <c r="AV216" t="s">
        <v>442</v>
      </c>
      <c r="AW216" t="s">
        <v>444</v>
      </c>
      <c r="AX216" t="s">
        <v>444</v>
      </c>
      <c r="AY216" t="s">
        <v>444</v>
      </c>
      <c r="AZ216" t="s">
        <v>444</v>
      </c>
      <c r="BA216" t="s">
        <v>444</v>
      </c>
      <c r="BB216" t="s">
        <v>444</v>
      </c>
      <c r="BC216" t="s">
        <v>444</v>
      </c>
      <c r="BD216" t="s">
        <v>1359</v>
      </c>
      <c r="BE216" t="s">
        <v>444</v>
      </c>
      <c r="BF216" t="s">
        <v>1360</v>
      </c>
      <c r="BG216" t="s">
        <v>444</v>
      </c>
      <c r="BH216" t="s">
        <v>444</v>
      </c>
      <c r="BI216" t="s">
        <v>444</v>
      </c>
      <c r="BJ216" t="s">
        <v>444</v>
      </c>
      <c r="BK216" t="s">
        <v>444</v>
      </c>
      <c r="BL216" t="s">
        <v>444</v>
      </c>
      <c r="BM216" t="s">
        <v>444</v>
      </c>
      <c r="BN216" t="s">
        <v>444</v>
      </c>
      <c r="BO216" t="s">
        <v>444</v>
      </c>
      <c r="BP216" t="s">
        <v>444</v>
      </c>
      <c r="BQ216" t="s">
        <v>444</v>
      </c>
      <c r="BR216" t="s">
        <v>444</v>
      </c>
      <c r="BS216" t="s">
        <v>444</v>
      </c>
      <c r="BT216" t="s">
        <v>444</v>
      </c>
      <c r="BU216" t="s">
        <v>444</v>
      </c>
      <c r="BV216" t="s">
        <v>444</v>
      </c>
      <c r="BW216" t="s">
        <v>444</v>
      </c>
      <c r="BX216" t="s">
        <v>444</v>
      </c>
      <c r="BY216" t="s">
        <v>444</v>
      </c>
      <c r="BZ216" t="s">
        <v>444</v>
      </c>
      <c r="CA216" t="s">
        <v>444</v>
      </c>
      <c r="CB216" t="s">
        <v>444</v>
      </c>
      <c r="CC216" t="s">
        <v>444</v>
      </c>
      <c r="CD216" t="s">
        <v>444</v>
      </c>
      <c r="CE216" t="s">
        <v>444</v>
      </c>
      <c r="CF216" t="s">
        <v>444</v>
      </c>
      <c r="CG216" t="s">
        <v>444</v>
      </c>
      <c r="CH216" t="s">
        <v>444</v>
      </c>
      <c r="CI216" t="s">
        <v>1360</v>
      </c>
      <c r="CJ216" t="s">
        <v>860</v>
      </c>
      <c r="CK216" t="s">
        <v>444</v>
      </c>
      <c r="CL216" t="s">
        <v>444</v>
      </c>
      <c r="CM216" t="s">
        <v>444</v>
      </c>
      <c r="CN216" t="s">
        <v>444</v>
      </c>
      <c r="CO216" t="s">
        <v>1360</v>
      </c>
      <c r="CP216" t="s">
        <v>860</v>
      </c>
      <c r="CQ216" t="s">
        <v>444</v>
      </c>
      <c r="CR216" t="s">
        <v>444</v>
      </c>
      <c r="CS216" t="s">
        <v>444</v>
      </c>
      <c r="CT216" t="s">
        <v>444</v>
      </c>
      <c r="CU216" t="s">
        <v>444</v>
      </c>
      <c r="CV216" t="s">
        <v>2823</v>
      </c>
      <c r="CW216" t="s">
        <v>2736</v>
      </c>
      <c r="CX216" t="s">
        <v>2775</v>
      </c>
      <c r="CY216" t="s">
        <v>1619</v>
      </c>
      <c r="CZ216" t="s">
        <v>444</v>
      </c>
      <c r="DA216" t="s">
        <v>444</v>
      </c>
      <c r="DB216" t="s">
        <v>444</v>
      </c>
      <c r="DC216" t="s">
        <v>444</v>
      </c>
      <c r="DD216" t="s">
        <v>444</v>
      </c>
      <c r="DE216" t="s">
        <v>444</v>
      </c>
      <c r="DF216" t="s">
        <v>444</v>
      </c>
      <c r="DG216" t="s">
        <v>444</v>
      </c>
      <c r="DH216" t="s">
        <v>444</v>
      </c>
      <c r="DI216" t="s">
        <v>1710</v>
      </c>
      <c r="DJ216" t="s">
        <v>444</v>
      </c>
      <c r="DK216" t="s">
        <v>444</v>
      </c>
      <c r="DL216" t="s">
        <v>444</v>
      </c>
      <c r="DM216" t="s">
        <v>444</v>
      </c>
      <c r="DN216" t="s">
        <v>444</v>
      </c>
      <c r="DO216" t="s">
        <v>444</v>
      </c>
      <c r="DP216" t="s">
        <v>444</v>
      </c>
      <c r="DQ216" t="s">
        <v>444</v>
      </c>
      <c r="DR216" t="s">
        <v>444</v>
      </c>
      <c r="DS216" t="s">
        <v>444</v>
      </c>
      <c r="DT216" s="24" t="s">
        <v>444</v>
      </c>
      <c r="DU216" s="24" t="s">
        <v>444</v>
      </c>
      <c r="DV216" t="s">
        <v>444</v>
      </c>
      <c r="DW216" t="s">
        <v>444</v>
      </c>
      <c r="DX216" s="24" t="s">
        <v>444</v>
      </c>
      <c r="DY216" s="24" t="s">
        <v>444</v>
      </c>
      <c r="DZ216" t="s">
        <v>444</v>
      </c>
      <c r="EA216" t="s">
        <v>444</v>
      </c>
      <c r="EB216" s="24" t="s">
        <v>444</v>
      </c>
      <c r="EC216" s="24" t="s">
        <v>444</v>
      </c>
      <c r="ED216" t="s">
        <v>444</v>
      </c>
      <c r="EE216" t="s">
        <v>444</v>
      </c>
      <c r="EF216" s="24" t="s">
        <v>444</v>
      </c>
      <c r="EG216" s="24" t="s">
        <v>444</v>
      </c>
      <c r="EH216" t="s">
        <v>444</v>
      </c>
      <c r="EI216" t="s">
        <v>444</v>
      </c>
      <c r="EJ216" s="24" t="s">
        <v>444</v>
      </c>
      <c r="EK216" s="24" t="s">
        <v>444</v>
      </c>
      <c r="EL216" t="s">
        <v>444</v>
      </c>
      <c r="EM216" t="s">
        <v>444</v>
      </c>
      <c r="EN216" s="24" t="s">
        <v>444</v>
      </c>
      <c r="EO216" s="24" t="s">
        <v>444</v>
      </c>
      <c r="EP216" t="s">
        <v>444</v>
      </c>
      <c r="EQ216" t="s">
        <v>444</v>
      </c>
      <c r="ER216" s="24" t="s">
        <v>444</v>
      </c>
      <c r="ES216" s="24" t="s">
        <v>444</v>
      </c>
      <c r="ET216" t="s">
        <v>444</v>
      </c>
      <c r="EU216" t="s">
        <v>444</v>
      </c>
      <c r="EV216" s="24" t="s">
        <v>444</v>
      </c>
      <c r="EW216" s="24" t="s">
        <v>444</v>
      </c>
      <c r="EX216" t="s">
        <v>444</v>
      </c>
      <c r="EY216" t="s">
        <v>444</v>
      </c>
      <c r="EZ216" s="24" t="s">
        <v>444</v>
      </c>
      <c r="FA216" s="24" t="s">
        <v>444</v>
      </c>
      <c r="FB216" t="s">
        <v>444</v>
      </c>
      <c r="FC216" t="s">
        <v>444</v>
      </c>
      <c r="FD216" s="24" t="s">
        <v>444</v>
      </c>
      <c r="FE216" s="24" t="s">
        <v>444</v>
      </c>
      <c r="FF216" t="s">
        <v>444</v>
      </c>
      <c r="FG216" t="s">
        <v>444</v>
      </c>
      <c r="FH216" s="24" t="s">
        <v>444</v>
      </c>
      <c r="FI216" s="24" t="s">
        <v>444</v>
      </c>
      <c r="FJ216" t="s">
        <v>444</v>
      </c>
      <c r="FK216" t="s">
        <v>444</v>
      </c>
      <c r="FL216" s="24" t="s">
        <v>444</v>
      </c>
      <c r="FM216" s="24" t="s">
        <v>444</v>
      </c>
      <c r="FN216" t="s">
        <v>444</v>
      </c>
      <c r="FO216" t="s">
        <v>444</v>
      </c>
      <c r="FP216" s="24" t="s">
        <v>444</v>
      </c>
      <c r="FQ216" s="24" t="s">
        <v>444</v>
      </c>
      <c r="FR216" t="s">
        <v>444</v>
      </c>
      <c r="FS216" t="s">
        <v>444</v>
      </c>
      <c r="FT216" s="24" t="s">
        <v>444</v>
      </c>
      <c r="FU216" s="24" t="s">
        <v>444</v>
      </c>
      <c r="FV216" t="s">
        <v>444</v>
      </c>
      <c r="FW216" t="s">
        <v>444</v>
      </c>
      <c r="FX216" s="24" t="s">
        <v>444</v>
      </c>
      <c r="FY216" s="24" t="s">
        <v>444</v>
      </c>
      <c r="FZ216" t="s">
        <v>444</v>
      </c>
      <c r="GA216" t="s">
        <v>444</v>
      </c>
      <c r="GB216" s="24" t="s">
        <v>444</v>
      </c>
      <c r="GC216" s="24" t="s">
        <v>444</v>
      </c>
      <c r="GD216" t="s">
        <v>444</v>
      </c>
      <c r="GE216" t="s">
        <v>444</v>
      </c>
      <c r="GF216" s="24" t="s">
        <v>444</v>
      </c>
      <c r="GG216" s="24" t="s">
        <v>444</v>
      </c>
      <c r="GH216" t="s">
        <v>15</v>
      </c>
      <c r="GI216" s="24" t="s">
        <v>582</v>
      </c>
      <c r="GJ216" s="24" t="s">
        <v>588</v>
      </c>
      <c r="GK216" t="s">
        <v>561</v>
      </c>
      <c r="GL216" t="s">
        <v>561</v>
      </c>
      <c r="GM216" s="24" t="s">
        <v>444</v>
      </c>
      <c r="GN216" s="24" t="s">
        <v>444</v>
      </c>
      <c r="GO216" t="s">
        <v>444</v>
      </c>
      <c r="GP216" t="s">
        <v>444</v>
      </c>
      <c r="GQ216" s="24" t="s">
        <v>444</v>
      </c>
      <c r="GR216" s="24" t="s">
        <v>444</v>
      </c>
      <c r="GS216" t="s">
        <v>444</v>
      </c>
      <c r="GT216" t="s">
        <v>444</v>
      </c>
      <c r="GU216" s="24" t="s">
        <v>444</v>
      </c>
      <c r="GV216" s="24" t="s">
        <v>444</v>
      </c>
      <c r="GW216" t="s">
        <v>444</v>
      </c>
      <c r="GX216" t="s">
        <v>444</v>
      </c>
      <c r="GY216" s="24" t="s">
        <v>444</v>
      </c>
      <c r="GZ216" s="24" t="s">
        <v>444</v>
      </c>
      <c r="HA216" t="s">
        <v>444</v>
      </c>
      <c r="HB216" t="s">
        <v>444</v>
      </c>
      <c r="HC216" s="24" t="s">
        <v>444</v>
      </c>
      <c r="HD216" s="24" t="s">
        <v>444</v>
      </c>
      <c r="HE216" t="s">
        <v>444</v>
      </c>
      <c r="HF216" t="s">
        <v>444</v>
      </c>
      <c r="HG216" s="24" t="s">
        <v>444</v>
      </c>
      <c r="HH216" s="24" t="s">
        <v>444</v>
      </c>
      <c r="HI216" t="s">
        <v>444</v>
      </c>
      <c r="HJ216" t="s">
        <v>444</v>
      </c>
      <c r="HK216" s="24" t="s">
        <v>444</v>
      </c>
      <c r="HL216" s="24" t="s">
        <v>444</v>
      </c>
      <c r="HM216" t="s">
        <v>444</v>
      </c>
      <c r="HN216" t="s">
        <v>444</v>
      </c>
      <c r="HO216" s="24" t="s">
        <v>444</v>
      </c>
      <c r="HP216" s="24" t="s">
        <v>444</v>
      </c>
      <c r="HQ216" t="s">
        <v>444</v>
      </c>
      <c r="HR216" t="s">
        <v>444</v>
      </c>
      <c r="HS216" s="24" t="s">
        <v>444</v>
      </c>
      <c r="HT216" s="24" t="s">
        <v>444</v>
      </c>
      <c r="HU216" t="s">
        <v>444</v>
      </c>
      <c r="HV216" t="s">
        <v>444</v>
      </c>
      <c r="HW216" s="24" t="s">
        <v>444</v>
      </c>
      <c r="HX216" s="24" t="s">
        <v>444</v>
      </c>
      <c r="HY216" t="s">
        <v>444</v>
      </c>
      <c r="HZ216" t="s">
        <v>444</v>
      </c>
      <c r="IA216" t="s">
        <v>2738</v>
      </c>
      <c r="IB216" t="s">
        <v>2736</v>
      </c>
      <c r="IC216" t="s">
        <v>2775</v>
      </c>
      <c r="ID216" s="33" t="b" cm="1">
        <f t="array" ref="ID216">_xlfn.IFNA(MATCH($A$2,_xlfn.NUMBERVALUE(Table_Query_from_MF_DSNP62[[#This Row],[CL_GLACCT_DR1]:[CL_GLACCT_CR4]]),0),0)&gt;=1</f>
        <v>1</v>
      </c>
      <c r="IE216" s="33" t="b">
        <f>OR(Table_Query_from_MF_DSNP62[[#This Row],[Pair1]:[Pair25]])</f>
        <v>1</v>
      </c>
      <c r="IF216" s="33">
        <f>_xlfn.IFNA(MATCH(TRUE,Table_Query_from_MF_DSNP62[[#This Row],[Pair1]:[Pair25]],0),"none")</f>
        <v>1</v>
      </c>
      <c r="IG216" s="33" t="b">
        <f>AND($A$2&gt;=_xlfn.NUMBERVALUE(Table_Query_from_MF_DSNP62[[#This Row],[CL_GL_ACCT_FR1]]),$A$2&lt;=_xlfn.NUMBERVALUE(Table_Query_from_MF_DSNP62[[#This Row],[CL_GL_ACCT_TO1]]))</f>
        <v>1</v>
      </c>
      <c r="IH216" s="33" t="b">
        <f>AND($A$2&gt;=_xlfn.NUMBERVALUE(Table_Query_from_MF_DSNP62[[#This Row],[CL_GL_ACCT_FR2]]),$A$2&lt;=_xlfn.NUMBERVALUE(Table_Query_from_MF_DSNP62[[#This Row],[CL_GL_ACCT_TO2]]))</f>
        <v>1</v>
      </c>
      <c r="II216" s="33" t="b">
        <f>AND($A$2&gt;=_xlfn.NUMBERVALUE(Table_Query_from_MF_DSNP62[[#This Row],[CL_GL_ACCT_FR3]]),$A$2&lt;=_xlfn.NUMBERVALUE(Table_Query_from_MF_DSNP62[[#This Row],[CL_GL_ACCT_TO3]]))</f>
        <v>1</v>
      </c>
      <c r="IJ216" s="33" t="b">
        <f>AND($A$2&gt;=_xlfn.NUMBERVALUE(Table_Query_from_MF_DSNP62[[#This Row],[CL_GL_ACCT_FR4]]),$A$2&lt;=_xlfn.NUMBERVALUE(Table_Query_from_MF_DSNP62[[#This Row],[CL_GL_ACCT_TO4]]))</f>
        <v>1</v>
      </c>
      <c r="IK216" s="33" t="b">
        <f>AND($A$2&gt;=_xlfn.NUMBERVALUE(Table_Query_from_MF_DSNP62[[#This Row],[CL_GL_ACCT_FR5]]),$A$2&lt;=_xlfn.NUMBERVALUE(Table_Query_from_MF_DSNP62[[#This Row],[CL_GL_ACCT_TO5]]))</f>
        <v>1</v>
      </c>
      <c r="IL216" s="33" t="b">
        <f>AND($A$2&gt;=_xlfn.NUMBERVALUE(Table_Query_from_MF_DSNP62[[#This Row],[CL_GL_ACCT_FR6]]),$A$2&lt;=_xlfn.NUMBERVALUE(Table_Query_from_MF_DSNP62[[#This Row],[CL_GL_ACCT_TO6]]))</f>
        <v>1</v>
      </c>
      <c r="IM216" s="33" t="b">
        <f>AND($A$2&gt;=_xlfn.NUMBERVALUE(Table_Query_from_MF_DSNP62[[#This Row],[CL_GL_ACCT_FR7]]),$A$2&lt;=_xlfn.NUMBERVALUE(Table_Query_from_MF_DSNP62[[#This Row],[CL_GL_ACCT_TO7]]))</f>
        <v>1</v>
      </c>
      <c r="IN216" s="33" t="b">
        <f>AND($A$2&gt;=_xlfn.NUMBERVALUE(Table_Query_from_MF_DSNP62[[#This Row],[CL_GL_ACCT_FR8]]),$A$2&lt;=_xlfn.NUMBERVALUE(Table_Query_from_MF_DSNP62[[#This Row],[CL_GL_ACCT_TO8]]))</f>
        <v>1</v>
      </c>
      <c r="IO216" s="33" t="b">
        <f>AND($A$2&gt;=_xlfn.NUMBERVALUE(Table_Query_from_MF_DSNP62[[#This Row],[CL_GL_ACCT_FR9]]),$A$2&lt;=_xlfn.NUMBERVALUE(Table_Query_from_MF_DSNP62[[#This Row],[CL_GL_ACCT_TO9]]))</f>
        <v>1</v>
      </c>
      <c r="IP216" s="33" t="b">
        <f>AND($A$2&gt;=_xlfn.NUMBERVALUE(Table_Query_from_MF_DSNP62[[#This Row],[CL_GL_ACCT_FR10]]),$A$2&lt;=_xlfn.NUMBERVALUE(Table_Query_from_MF_DSNP62[[#This Row],[CL_GL_ACCT_TO10]]))</f>
        <v>1</v>
      </c>
      <c r="IQ216" s="33" t="b">
        <f>AND($A$2&gt;=_xlfn.NUMBERVALUE(Table_Query_from_MF_DSNP62[[#This Row],[CL_GL_ACCT_FR11]]),$A$2&lt;=_xlfn.NUMBERVALUE(Table_Query_from_MF_DSNP62[[#This Row],[CL_GL_ACCT_TO11]]))</f>
        <v>1</v>
      </c>
      <c r="IR216" s="33" t="b">
        <f>AND($A$2&gt;=_xlfn.NUMBERVALUE(Table_Query_from_MF_DSNP62[[#This Row],[CL_GL_ACCT_FR12]]),$A$2&lt;=_xlfn.NUMBERVALUE(Table_Query_from_MF_DSNP62[[#This Row],[CL_GL_ACCT_TO12]]))</f>
        <v>1</v>
      </c>
      <c r="IS216" s="33" t="b">
        <f>AND($A$2&gt;=_xlfn.NUMBERVALUE(Table_Query_from_MF_DSNP62[[#This Row],[CL_GL_ACCT_FR13]]),$A$2&lt;=_xlfn.NUMBERVALUE(Table_Query_from_MF_DSNP62[[#This Row],[CL_GL_ACCT_TO13]]))</f>
        <v>1</v>
      </c>
      <c r="IT216" s="33" t="b">
        <f>AND($A$2&gt;=_xlfn.NUMBERVALUE(Table_Query_from_MF_DSNP62[[#This Row],[CL_GL_ACCT_FR14]]),$A$2&lt;=_xlfn.NUMBERVALUE(Table_Query_from_MF_DSNP62[[#This Row],[CL_GL_ACCT_TO14]]))</f>
        <v>1</v>
      </c>
      <c r="IU216" s="33" t="b">
        <f>AND($A$2&gt;=_xlfn.NUMBERVALUE(Table_Query_from_MF_DSNP62[[#This Row],[CL_GL_ACCT_FR15]]),$A$2&lt;=_xlfn.NUMBERVALUE(Table_Query_from_MF_DSNP62[[#This Row],[CL_GL_ACCT_TO15]]))</f>
        <v>1</v>
      </c>
      <c r="IV216" s="33" t="b">
        <f>AND($A$2&gt;=_xlfn.NUMBERVALUE(Table_Query_from_MF_DSNP62[[#This Row],[CL_GL_ACCT_FR16]]),$A$2&lt;=_xlfn.NUMBERVALUE(Table_Query_from_MF_DSNP62[[#This Row],[CL_GL_ACCT_TO16]]))</f>
        <v>1</v>
      </c>
      <c r="IW216" s="33" t="b">
        <f>AND($A$2&gt;=_xlfn.NUMBERVALUE(Table_Query_from_MF_DSNP62[[#This Row],[CL_GL_ACCT_FR17]]),$A$2&lt;=_xlfn.NUMBERVALUE(Table_Query_from_MF_DSNP62[[#This Row],[CL_GL_ACCT_TO17]]))</f>
        <v>1</v>
      </c>
      <c r="IX216" s="33" t="b">
        <f>AND($A$2&gt;=_xlfn.NUMBERVALUE(Table_Query_from_MF_DSNP62[[#This Row],[CL_GL_ACCT_FR18]]),$A$2&lt;=_xlfn.NUMBERVALUE(Table_Query_from_MF_DSNP62[[#This Row],[CL_GL_ACCT_TO18]]))</f>
        <v>1</v>
      </c>
      <c r="IY216" s="33" t="b">
        <f>AND($A$2&gt;=_xlfn.NUMBERVALUE(Table_Query_from_MF_DSNP62[[#This Row],[CL_GL_ACCT_FR19]]),$A$2&lt;=_xlfn.NUMBERVALUE(Table_Query_from_MF_DSNP62[[#This Row],[CL_GL_ACCT_TO19]]))</f>
        <v>1</v>
      </c>
      <c r="IZ216" s="33" t="b">
        <f>AND($A$2&gt;=_xlfn.NUMBERVALUE(Table_Query_from_MF_DSNP62[[#This Row],[CL_GL_ACCT_FR20]]),$A$2&lt;=_xlfn.NUMBERVALUE(Table_Query_from_MF_DSNP62[[#This Row],[CL_GL_ACCT_TO20]]))</f>
        <v>1</v>
      </c>
      <c r="JA216" s="33" t="b">
        <f>AND($A$2&gt;=_xlfn.NUMBERVALUE(Table_Query_from_MF_DSNP62[[#This Row],[CL_GL_ACCT_FR21]]),$A$2&lt;=_xlfn.NUMBERVALUE(Table_Query_from_MF_DSNP62[[#This Row],[CL_GL_ACCT_TO21]]))</f>
        <v>1</v>
      </c>
      <c r="JB216" s="33" t="b">
        <f>AND($A$2&gt;=_xlfn.NUMBERVALUE(Table_Query_from_MF_DSNP62[[#This Row],[CL_GL_ACCT_FR22]]),$A$2&lt;=_xlfn.NUMBERVALUE(Table_Query_from_MF_DSNP62[[#This Row],[CL_GL_ACCT_TO22]]))</f>
        <v>1</v>
      </c>
      <c r="JC216" s="33" t="b">
        <f>AND($A$2&gt;=_xlfn.NUMBERVALUE(Table_Query_from_MF_DSNP62[[#This Row],[CL_GL_ACCT_FR23]]),$A$2&lt;=_xlfn.NUMBERVALUE(Table_Query_from_MF_DSNP62[[#This Row],[CL_GL_ACCT_TO23]]))</f>
        <v>1</v>
      </c>
      <c r="JD216" s="33" t="b">
        <f>AND($A$2&gt;=_xlfn.NUMBERVALUE(Table_Query_from_MF_DSNP62[[#This Row],[CL_GL_ACCT_FR24]]),$A$2&lt;=_xlfn.NUMBERVALUE(Table_Query_from_MF_DSNP62[[#This Row],[CL_GL_ACCT_TO24]]))</f>
        <v>1</v>
      </c>
      <c r="JE216" s="33" t="b">
        <f>AND($A$2&gt;=_xlfn.NUMBERVALUE(Table_Query_from_MF_DSNP62[[#This Row],[CL_GL_ACCT_FR25]]),$A$2&lt;=_xlfn.NUMBERVALUE(Table_Query_from_MF_DSNP62[[#This Row],[CL_GL_ACCT_TO25]]))</f>
        <v>1</v>
      </c>
      <c r="JF216" s="33" t="b">
        <f>OR(Table_Query_from_MF_DSNP62[[#This Row],[PairA]:[PairO]])</f>
        <v>1</v>
      </c>
      <c r="JG216" s="33">
        <f>_xlfn.IFNA(MATCH(TRUE,Table_Query_from_MF_DSNP62[[#This Row],[PairA]:[PairO]],0),"none")</f>
        <v>3</v>
      </c>
      <c r="JH216" s="33" t="b">
        <f>AND($B$2&gt;=_xlfn.NUMBERVALUE(Table_Query_from_MF_DSNP62[[#This Row],[CL_CMP_OBJ_FR1]]),$B$2&lt;=_xlfn.NUMBERVALUE(Table_Query_from_MF_DSNP62[[#This Row],[CL_CMP_OBJ_TO1]]))</f>
        <v>0</v>
      </c>
      <c r="JI216" s="33" t="b">
        <f>AND($B$2&gt;=_xlfn.NUMBERVALUE(Table_Query_from_MF_DSNP62[[#This Row],[CL_CMP_OBJ_FR2]]),$B$2&lt;=_xlfn.NUMBERVALUE(Table_Query_from_MF_DSNP62[[#This Row],[CL_CMP_OBJ_TO2]]))</f>
        <v>0</v>
      </c>
      <c r="JJ216" s="33" t="b">
        <f>AND($B$2&gt;=_xlfn.NUMBERVALUE(Table_Query_from_MF_DSNP62[[#This Row],[CL_CMP_OBJ_FR3]]),$B$2&lt;=_xlfn.NUMBERVALUE(Table_Query_from_MF_DSNP62[[#This Row],[CL_CMP_OBJ_TO3]]))</f>
        <v>1</v>
      </c>
      <c r="JK216" s="33" t="b">
        <f>AND($B$2&gt;=_xlfn.NUMBERVALUE(Table_Query_from_MF_DSNP62[[#This Row],[CL_CMP_OBJ_FR4]]),$B$2&lt;=_xlfn.NUMBERVALUE(Table_Query_from_MF_DSNP62[[#This Row],[CL_CMP_OBJ_TO4]]))</f>
        <v>1</v>
      </c>
      <c r="JL216" s="33" t="b">
        <f>AND($B$2&gt;=_xlfn.NUMBERVALUE(Table_Query_from_MF_DSNP62[[#This Row],[CL_CMP_OBJ_FR5]]),$B$2&lt;=_xlfn.NUMBERVALUE(Table_Query_from_MF_DSNP62[[#This Row],[CL_CMP_OBJ_TO5]]))</f>
        <v>1</v>
      </c>
      <c r="JM216" s="33" t="b">
        <f>AND($B$2&gt;=_xlfn.NUMBERVALUE(Table_Query_from_MF_DSNP62[[#This Row],[CL_CMP_OBJ_FR6]]),$B$2&lt;=_xlfn.NUMBERVALUE(Table_Query_from_MF_DSNP62[[#This Row],[CL_CMP_OBJ_TO6]]))</f>
        <v>1</v>
      </c>
      <c r="JN216" s="33" t="b">
        <f>AND($B$2&gt;=_xlfn.NUMBERVALUE(Table_Query_from_MF_DSNP62[[#This Row],[CL_CMP_OBJ_FR7]]),$B$2&lt;=_xlfn.NUMBERVALUE(Table_Query_from_MF_DSNP62[[#This Row],[CL_CMP_OBJ_TO7]]))</f>
        <v>1</v>
      </c>
      <c r="JO216" s="33" t="b">
        <f>AND($B$2&gt;=_xlfn.NUMBERVALUE(Table_Query_from_MF_DSNP62[[#This Row],[CL_CMP_OBJ_FR8]]),$B$2&lt;=_xlfn.NUMBERVALUE(Table_Query_from_MF_DSNP62[[#This Row],[CL_CMP_OBJ_TO8]]))</f>
        <v>1</v>
      </c>
      <c r="JP216" s="33" t="b">
        <f>AND($B$2&gt;=_xlfn.NUMBERVALUE(Table_Query_from_MF_DSNP62[[#This Row],[CL_CMP_OBJ_FR9]]),$B$2&lt;=_xlfn.NUMBERVALUE(Table_Query_from_MF_DSNP62[[#This Row],[CL_CMP_OBJ_TO9]]))</f>
        <v>1</v>
      </c>
      <c r="JQ216" s="33" t="b">
        <f>AND($B$2&gt;=_xlfn.NUMBERVALUE(Table_Query_from_MF_DSNP62[[#This Row],[CL_CMP_OBJ_FR10]]),$B$2&lt;=_xlfn.NUMBERVALUE(Table_Query_from_MF_DSNP62[[#This Row],[CL_CMP_OBJ_TO10]]))</f>
        <v>1</v>
      </c>
      <c r="JR216" s="33" t="b">
        <f>AND($B$2&gt;=_xlfn.NUMBERVALUE(Table_Query_from_MF_DSNP62[[#This Row],[CL_CMP_OBJ_FR11]]),$B$2&lt;=_xlfn.NUMBERVALUE(Table_Query_from_MF_DSNP62[[#This Row],[CL_CMP_OBJ_TO11]]))</f>
        <v>1</v>
      </c>
      <c r="JS216" s="33" t="b">
        <f>AND($B$2&gt;=_xlfn.NUMBERVALUE(Table_Query_from_MF_DSNP62[[#This Row],[CL_CMP_OBJ_FR12]]),$B$2&lt;=_xlfn.NUMBERVALUE(Table_Query_from_MF_DSNP62[[#This Row],[CL_CMP_OBJ_TO12]]))</f>
        <v>1</v>
      </c>
      <c r="JT216" s="33" t="b">
        <f>AND($B$2&gt;=_xlfn.NUMBERVALUE(Table_Query_from_MF_DSNP62[[#This Row],[CL_CMP_OBJ_FR13]]),$B$2&lt;=_xlfn.NUMBERVALUE(Table_Query_from_MF_DSNP62[[#This Row],[CL_CMP_OBJ_TO13]]))</f>
        <v>1</v>
      </c>
      <c r="JU216" s="33" t="b">
        <f>AND($B$2&gt;=_xlfn.NUMBERVALUE(Table_Query_from_MF_DSNP62[[#This Row],[CL_CMP_OBJ_FR14]]),$B$2&lt;=_xlfn.NUMBERVALUE(Table_Query_from_MF_DSNP62[[#This Row],[CL_CMP_OBJ_TO14]]))</f>
        <v>1</v>
      </c>
      <c r="JV216" s="33" t="b">
        <f>AND($B$2&gt;=_xlfn.NUMBERVALUE(Table_Query_from_MF_DSNP62[[#This Row],[CL_CMP_OBJ_FR15]]),$B$2&lt;=_xlfn.NUMBERVALUE(Table_Query_from_MF_DSNP62[[#This Row],[CL_CMP_OBJ_TO15]]))</f>
        <v>1</v>
      </c>
    </row>
    <row r="217" spans="1:282" x14ac:dyDescent="0.25">
      <c r="A217" t="b">
        <f>OR(,Table_Query_from_MF_DSNP62[[#This Row],[Desired GL included as "hard-coded" GL?]],Table_Query_from_MF_DSNP62[[#This Row],[Desired GL included as "Open GL"?]])</f>
        <v>1</v>
      </c>
      <c r="B217" t="b">
        <f>Table_Query_from_MF_DSNP62[[#This Row],[Desired CObj included as "Open CObj"?]]</f>
        <v>1</v>
      </c>
      <c r="C217" t="s">
        <v>391</v>
      </c>
      <c r="D217" t="s">
        <v>1721</v>
      </c>
      <c r="E217" t="s">
        <v>8</v>
      </c>
      <c r="F217" s="24" t="s">
        <v>336</v>
      </c>
      <c r="G217" t="s">
        <v>199</v>
      </c>
      <c r="H217" s="24" t="s">
        <v>444</v>
      </c>
      <c r="I217" t="s">
        <v>444</v>
      </c>
      <c r="J217" s="24" t="s">
        <v>444</v>
      </c>
      <c r="K217" t="s">
        <v>444</v>
      </c>
      <c r="L217" s="24" t="s">
        <v>444</v>
      </c>
      <c r="M217" t="s">
        <v>444</v>
      </c>
      <c r="N217" t="s">
        <v>444</v>
      </c>
      <c r="O217" t="s">
        <v>444</v>
      </c>
      <c r="P217" t="s">
        <v>444</v>
      </c>
      <c r="Q217" t="s">
        <v>15</v>
      </c>
      <c r="R217" t="s">
        <v>444</v>
      </c>
      <c r="S217" t="s">
        <v>442</v>
      </c>
      <c r="T217" t="s">
        <v>447</v>
      </c>
      <c r="U217" t="s">
        <v>444</v>
      </c>
      <c r="V217" t="s">
        <v>444</v>
      </c>
      <c r="W217" t="s">
        <v>442</v>
      </c>
      <c r="X217" t="s">
        <v>442</v>
      </c>
      <c r="Y217" t="s">
        <v>444</v>
      </c>
      <c r="Z217" t="s">
        <v>442</v>
      </c>
      <c r="AA217" t="s">
        <v>442</v>
      </c>
      <c r="AB217" t="s">
        <v>442</v>
      </c>
      <c r="AC217" t="s">
        <v>442</v>
      </c>
      <c r="AD217" t="s">
        <v>442</v>
      </c>
      <c r="AE217" t="s">
        <v>442</v>
      </c>
      <c r="AF217" t="s">
        <v>442</v>
      </c>
      <c r="AG217" t="s">
        <v>442</v>
      </c>
      <c r="AH217" t="s">
        <v>444</v>
      </c>
      <c r="AI217" t="s">
        <v>447</v>
      </c>
      <c r="AJ217" t="s">
        <v>442</v>
      </c>
      <c r="AK217" t="s">
        <v>442</v>
      </c>
      <c r="AL217" t="s">
        <v>444</v>
      </c>
      <c r="AM217" t="s">
        <v>444</v>
      </c>
      <c r="AN217" t="s">
        <v>444</v>
      </c>
      <c r="AO217" t="s">
        <v>444</v>
      </c>
      <c r="AP217" t="s">
        <v>442</v>
      </c>
      <c r="AQ217" t="s">
        <v>7</v>
      </c>
      <c r="AR217" t="s">
        <v>1451</v>
      </c>
      <c r="AS217" t="s">
        <v>162</v>
      </c>
      <c r="AT217" t="s">
        <v>444</v>
      </c>
      <c r="AU217" t="s">
        <v>444</v>
      </c>
      <c r="AV217" t="s">
        <v>442</v>
      </c>
      <c r="AW217" t="s">
        <v>444</v>
      </c>
      <c r="AX217" t="s">
        <v>444</v>
      </c>
      <c r="AY217" t="s">
        <v>444</v>
      </c>
      <c r="AZ217" t="s">
        <v>444</v>
      </c>
      <c r="BA217" t="s">
        <v>444</v>
      </c>
      <c r="BB217" t="s">
        <v>444</v>
      </c>
      <c r="BC217" t="s">
        <v>444</v>
      </c>
      <c r="BD217" t="s">
        <v>1359</v>
      </c>
      <c r="BE217" t="s">
        <v>444</v>
      </c>
      <c r="BF217" t="s">
        <v>1360</v>
      </c>
      <c r="BG217" t="s">
        <v>444</v>
      </c>
      <c r="BH217" t="s">
        <v>444</v>
      </c>
      <c r="BI217" t="s">
        <v>444</v>
      </c>
      <c r="BJ217" t="s">
        <v>444</v>
      </c>
      <c r="BK217" t="s">
        <v>444</v>
      </c>
      <c r="BL217" t="s">
        <v>444</v>
      </c>
      <c r="BM217" t="s">
        <v>444</v>
      </c>
      <c r="BN217" t="s">
        <v>444</v>
      </c>
      <c r="BO217" t="s">
        <v>444</v>
      </c>
      <c r="BP217" t="s">
        <v>444</v>
      </c>
      <c r="BQ217" t="s">
        <v>444</v>
      </c>
      <c r="BR217" t="s">
        <v>444</v>
      </c>
      <c r="BS217" t="s">
        <v>444</v>
      </c>
      <c r="BT217" t="s">
        <v>444</v>
      </c>
      <c r="BU217" t="s">
        <v>444</v>
      </c>
      <c r="BV217" t="s">
        <v>444</v>
      </c>
      <c r="BW217" t="s">
        <v>444</v>
      </c>
      <c r="BX217" t="s">
        <v>444</v>
      </c>
      <c r="BY217" t="s">
        <v>444</v>
      </c>
      <c r="BZ217" t="s">
        <v>444</v>
      </c>
      <c r="CA217" t="s">
        <v>444</v>
      </c>
      <c r="CB217" t="s">
        <v>444</v>
      </c>
      <c r="CC217" t="s">
        <v>444</v>
      </c>
      <c r="CD217" t="s">
        <v>444</v>
      </c>
      <c r="CE217" t="s">
        <v>444</v>
      </c>
      <c r="CF217" t="s">
        <v>444</v>
      </c>
      <c r="CG217" t="s">
        <v>444</v>
      </c>
      <c r="CH217" t="s">
        <v>444</v>
      </c>
      <c r="CI217" t="s">
        <v>444</v>
      </c>
      <c r="CJ217" t="s">
        <v>444</v>
      </c>
      <c r="CK217" t="s">
        <v>444</v>
      </c>
      <c r="CL217" t="s">
        <v>444</v>
      </c>
      <c r="CM217" t="s">
        <v>444</v>
      </c>
      <c r="CN217" t="s">
        <v>444</v>
      </c>
      <c r="CO217" t="s">
        <v>444</v>
      </c>
      <c r="CP217" t="s">
        <v>444</v>
      </c>
      <c r="CQ217" t="s">
        <v>444</v>
      </c>
      <c r="CR217" t="s">
        <v>444</v>
      </c>
      <c r="CS217" t="s">
        <v>444</v>
      </c>
      <c r="CT217" t="s">
        <v>444</v>
      </c>
      <c r="CU217" t="s">
        <v>444</v>
      </c>
      <c r="CV217" t="s">
        <v>2738</v>
      </c>
      <c r="CW217" t="s">
        <v>2736</v>
      </c>
      <c r="CX217" t="s">
        <v>2737</v>
      </c>
      <c r="CY217" t="s">
        <v>1712</v>
      </c>
      <c r="CZ217" t="s">
        <v>444</v>
      </c>
      <c r="DA217" t="s">
        <v>444</v>
      </c>
      <c r="DB217" t="s">
        <v>444</v>
      </c>
      <c r="DC217" t="s">
        <v>444</v>
      </c>
      <c r="DD217" t="s">
        <v>444</v>
      </c>
      <c r="DE217" t="s">
        <v>444</v>
      </c>
      <c r="DF217" t="s">
        <v>444</v>
      </c>
      <c r="DG217" t="s">
        <v>444</v>
      </c>
      <c r="DH217" t="s">
        <v>444</v>
      </c>
      <c r="DI217" t="s">
        <v>1359</v>
      </c>
      <c r="DJ217" t="s">
        <v>444</v>
      </c>
      <c r="DK217" t="s">
        <v>444</v>
      </c>
      <c r="DL217" t="s">
        <v>444</v>
      </c>
      <c r="DM217" t="s">
        <v>444</v>
      </c>
      <c r="DN217" t="s">
        <v>444</v>
      </c>
      <c r="DO217" t="s">
        <v>444</v>
      </c>
      <c r="DP217" t="s">
        <v>444</v>
      </c>
      <c r="DQ217" t="s">
        <v>444</v>
      </c>
      <c r="DR217" t="s">
        <v>444</v>
      </c>
      <c r="DS217" t="s">
        <v>444</v>
      </c>
      <c r="DT217" s="24" t="s">
        <v>444</v>
      </c>
      <c r="DU217" s="24" t="s">
        <v>444</v>
      </c>
      <c r="DV217" t="s">
        <v>444</v>
      </c>
      <c r="DW217" t="s">
        <v>444</v>
      </c>
      <c r="DX217" s="24" t="s">
        <v>444</v>
      </c>
      <c r="DY217" s="24" t="s">
        <v>444</v>
      </c>
      <c r="DZ217" t="s">
        <v>444</v>
      </c>
      <c r="EA217" t="s">
        <v>444</v>
      </c>
      <c r="EB217" s="24" t="s">
        <v>444</v>
      </c>
      <c r="EC217" s="24" t="s">
        <v>444</v>
      </c>
      <c r="ED217" t="s">
        <v>444</v>
      </c>
      <c r="EE217" t="s">
        <v>444</v>
      </c>
      <c r="EF217" s="24" t="s">
        <v>444</v>
      </c>
      <c r="EG217" s="24" t="s">
        <v>444</v>
      </c>
      <c r="EH217" t="s">
        <v>444</v>
      </c>
      <c r="EI217" t="s">
        <v>444</v>
      </c>
      <c r="EJ217" s="24" t="s">
        <v>444</v>
      </c>
      <c r="EK217" s="24" t="s">
        <v>444</v>
      </c>
      <c r="EL217" t="s">
        <v>444</v>
      </c>
      <c r="EM217" t="s">
        <v>444</v>
      </c>
      <c r="EN217" s="24" t="s">
        <v>444</v>
      </c>
      <c r="EO217" s="24" t="s">
        <v>444</v>
      </c>
      <c r="EP217" t="s">
        <v>444</v>
      </c>
      <c r="EQ217" t="s">
        <v>444</v>
      </c>
      <c r="ER217" s="24" t="s">
        <v>444</v>
      </c>
      <c r="ES217" s="24" t="s">
        <v>444</v>
      </c>
      <c r="ET217" t="s">
        <v>444</v>
      </c>
      <c r="EU217" t="s">
        <v>444</v>
      </c>
      <c r="EV217" s="24" t="s">
        <v>444</v>
      </c>
      <c r="EW217" s="24" t="s">
        <v>444</v>
      </c>
      <c r="EX217" t="s">
        <v>444</v>
      </c>
      <c r="EY217" t="s">
        <v>444</v>
      </c>
      <c r="EZ217" s="24" t="s">
        <v>444</v>
      </c>
      <c r="FA217" s="24" t="s">
        <v>444</v>
      </c>
      <c r="FB217" t="s">
        <v>444</v>
      </c>
      <c r="FC217" t="s">
        <v>444</v>
      </c>
      <c r="FD217" s="24" t="s">
        <v>444</v>
      </c>
      <c r="FE217" s="24" t="s">
        <v>444</v>
      </c>
      <c r="FF217" t="s">
        <v>444</v>
      </c>
      <c r="FG217" t="s">
        <v>444</v>
      </c>
      <c r="FH217" s="24" t="s">
        <v>444</v>
      </c>
      <c r="FI217" s="24" t="s">
        <v>444</v>
      </c>
      <c r="FJ217" t="s">
        <v>444</v>
      </c>
      <c r="FK217" t="s">
        <v>444</v>
      </c>
      <c r="FL217" s="24" t="s">
        <v>444</v>
      </c>
      <c r="FM217" s="24" t="s">
        <v>444</v>
      </c>
      <c r="FN217" t="s">
        <v>444</v>
      </c>
      <c r="FO217" t="s">
        <v>444</v>
      </c>
      <c r="FP217" s="24" t="s">
        <v>444</v>
      </c>
      <c r="FQ217" s="24" t="s">
        <v>444</v>
      </c>
      <c r="FR217" t="s">
        <v>444</v>
      </c>
      <c r="FS217" t="s">
        <v>444</v>
      </c>
      <c r="FT217" s="24" t="s">
        <v>444</v>
      </c>
      <c r="FU217" s="24" t="s">
        <v>444</v>
      </c>
      <c r="FV217" t="s">
        <v>444</v>
      </c>
      <c r="FW217" t="s">
        <v>444</v>
      </c>
      <c r="FX217" s="24" t="s">
        <v>444</v>
      </c>
      <c r="FY217" s="24" t="s">
        <v>444</v>
      </c>
      <c r="FZ217" t="s">
        <v>444</v>
      </c>
      <c r="GA217" t="s">
        <v>444</v>
      </c>
      <c r="GB217" s="24" t="s">
        <v>444</v>
      </c>
      <c r="GC217" s="24" t="s">
        <v>444</v>
      </c>
      <c r="GD217" t="s">
        <v>444</v>
      </c>
      <c r="GE217" t="s">
        <v>444</v>
      </c>
      <c r="GF217" s="24" t="s">
        <v>444</v>
      </c>
      <c r="GG217" s="24" t="s">
        <v>444</v>
      </c>
      <c r="GH217" t="s">
        <v>444</v>
      </c>
      <c r="GI217" s="24" t="s">
        <v>444</v>
      </c>
      <c r="GJ217" s="24" t="s">
        <v>444</v>
      </c>
      <c r="GK217" t="s">
        <v>444</v>
      </c>
      <c r="GL217" t="s">
        <v>444</v>
      </c>
      <c r="GM217" s="24" t="s">
        <v>444</v>
      </c>
      <c r="GN217" s="24" t="s">
        <v>444</v>
      </c>
      <c r="GO217" t="s">
        <v>444</v>
      </c>
      <c r="GP217" t="s">
        <v>444</v>
      </c>
      <c r="GQ217" s="24" t="s">
        <v>444</v>
      </c>
      <c r="GR217" s="24" t="s">
        <v>444</v>
      </c>
      <c r="GS217" t="s">
        <v>444</v>
      </c>
      <c r="GT217" t="s">
        <v>444</v>
      </c>
      <c r="GU217" s="24" t="s">
        <v>444</v>
      </c>
      <c r="GV217" s="24" t="s">
        <v>444</v>
      </c>
      <c r="GW217" t="s">
        <v>444</v>
      </c>
      <c r="GX217" t="s">
        <v>444</v>
      </c>
      <c r="GY217" s="24" t="s">
        <v>444</v>
      </c>
      <c r="GZ217" s="24" t="s">
        <v>444</v>
      </c>
      <c r="HA217" t="s">
        <v>444</v>
      </c>
      <c r="HB217" t="s">
        <v>444</v>
      </c>
      <c r="HC217" s="24" t="s">
        <v>444</v>
      </c>
      <c r="HD217" s="24" t="s">
        <v>444</v>
      </c>
      <c r="HE217" t="s">
        <v>444</v>
      </c>
      <c r="HF217" t="s">
        <v>444</v>
      </c>
      <c r="HG217" s="24" t="s">
        <v>444</v>
      </c>
      <c r="HH217" s="24" t="s">
        <v>444</v>
      </c>
      <c r="HI217" t="s">
        <v>444</v>
      </c>
      <c r="HJ217" t="s">
        <v>444</v>
      </c>
      <c r="HK217" s="24" t="s">
        <v>444</v>
      </c>
      <c r="HL217" s="24" t="s">
        <v>444</v>
      </c>
      <c r="HM217" t="s">
        <v>444</v>
      </c>
      <c r="HN217" t="s">
        <v>444</v>
      </c>
      <c r="HO217" s="24" t="s">
        <v>444</v>
      </c>
      <c r="HP217" s="24" t="s">
        <v>444</v>
      </c>
      <c r="HQ217" t="s">
        <v>444</v>
      </c>
      <c r="HR217" t="s">
        <v>444</v>
      </c>
      <c r="HS217" s="24" t="s">
        <v>444</v>
      </c>
      <c r="HT217" s="24" t="s">
        <v>444</v>
      </c>
      <c r="HU217" t="s">
        <v>444</v>
      </c>
      <c r="HV217" t="s">
        <v>444</v>
      </c>
      <c r="HW217" s="24" t="s">
        <v>444</v>
      </c>
      <c r="HX217" s="24" t="s">
        <v>444</v>
      </c>
      <c r="HY217" t="s">
        <v>444</v>
      </c>
      <c r="HZ217" t="s">
        <v>444</v>
      </c>
      <c r="IA217" t="s">
        <v>2738</v>
      </c>
      <c r="IB217" t="s">
        <v>2736</v>
      </c>
      <c r="IC217" t="s">
        <v>3051</v>
      </c>
      <c r="ID217" s="33" t="b" cm="1">
        <f t="array" ref="ID217">_xlfn.IFNA(MATCH($A$2,_xlfn.NUMBERVALUE(Table_Query_from_MF_DSNP62[[#This Row],[CL_GLACCT_DR1]:[CL_GLACCT_CR4]]),0),0)&gt;=1</f>
        <v>1</v>
      </c>
      <c r="IE217" s="33" t="b">
        <f>OR(Table_Query_from_MF_DSNP62[[#This Row],[Pair1]:[Pair25]])</f>
        <v>1</v>
      </c>
      <c r="IF217" s="33">
        <f>_xlfn.IFNA(MATCH(TRUE,Table_Query_from_MF_DSNP62[[#This Row],[Pair1]:[Pair25]],0),"none")</f>
        <v>1</v>
      </c>
      <c r="IG217" s="33" t="b">
        <f>AND($A$2&gt;=_xlfn.NUMBERVALUE(Table_Query_from_MF_DSNP62[[#This Row],[CL_GL_ACCT_FR1]]),$A$2&lt;=_xlfn.NUMBERVALUE(Table_Query_from_MF_DSNP62[[#This Row],[CL_GL_ACCT_TO1]]))</f>
        <v>1</v>
      </c>
      <c r="IH217" s="33" t="b">
        <f>AND($A$2&gt;=_xlfn.NUMBERVALUE(Table_Query_from_MF_DSNP62[[#This Row],[CL_GL_ACCT_FR2]]),$A$2&lt;=_xlfn.NUMBERVALUE(Table_Query_from_MF_DSNP62[[#This Row],[CL_GL_ACCT_TO2]]))</f>
        <v>1</v>
      </c>
      <c r="II217" s="33" t="b">
        <f>AND($A$2&gt;=_xlfn.NUMBERVALUE(Table_Query_from_MF_DSNP62[[#This Row],[CL_GL_ACCT_FR3]]),$A$2&lt;=_xlfn.NUMBERVALUE(Table_Query_from_MF_DSNP62[[#This Row],[CL_GL_ACCT_TO3]]))</f>
        <v>1</v>
      </c>
      <c r="IJ217" s="33" t="b">
        <f>AND($A$2&gt;=_xlfn.NUMBERVALUE(Table_Query_from_MF_DSNP62[[#This Row],[CL_GL_ACCT_FR4]]),$A$2&lt;=_xlfn.NUMBERVALUE(Table_Query_from_MF_DSNP62[[#This Row],[CL_GL_ACCT_TO4]]))</f>
        <v>1</v>
      </c>
      <c r="IK217" s="33" t="b">
        <f>AND($A$2&gt;=_xlfn.NUMBERVALUE(Table_Query_from_MF_DSNP62[[#This Row],[CL_GL_ACCT_FR5]]),$A$2&lt;=_xlfn.NUMBERVALUE(Table_Query_from_MF_DSNP62[[#This Row],[CL_GL_ACCT_TO5]]))</f>
        <v>1</v>
      </c>
      <c r="IL217" s="33" t="b">
        <f>AND($A$2&gt;=_xlfn.NUMBERVALUE(Table_Query_from_MF_DSNP62[[#This Row],[CL_GL_ACCT_FR6]]),$A$2&lt;=_xlfn.NUMBERVALUE(Table_Query_from_MF_DSNP62[[#This Row],[CL_GL_ACCT_TO6]]))</f>
        <v>1</v>
      </c>
      <c r="IM217" s="33" t="b">
        <f>AND($A$2&gt;=_xlfn.NUMBERVALUE(Table_Query_from_MF_DSNP62[[#This Row],[CL_GL_ACCT_FR7]]),$A$2&lt;=_xlfn.NUMBERVALUE(Table_Query_from_MF_DSNP62[[#This Row],[CL_GL_ACCT_TO7]]))</f>
        <v>1</v>
      </c>
      <c r="IN217" s="33" t="b">
        <f>AND($A$2&gt;=_xlfn.NUMBERVALUE(Table_Query_from_MF_DSNP62[[#This Row],[CL_GL_ACCT_FR8]]),$A$2&lt;=_xlfn.NUMBERVALUE(Table_Query_from_MF_DSNP62[[#This Row],[CL_GL_ACCT_TO8]]))</f>
        <v>1</v>
      </c>
      <c r="IO217" s="33" t="b">
        <f>AND($A$2&gt;=_xlfn.NUMBERVALUE(Table_Query_from_MF_DSNP62[[#This Row],[CL_GL_ACCT_FR9]]),$A$2&lt;=_xlfn.NUMBERVALUE(Table_Query_from_MF_DSNP62[[#This Row],[CL_GL_ACCT_TO9]]))</f>
        <v>1</v>
      </c>
      <c r="IP217" s="33" t="b">
        <f>AND($A$2&gt;=_xlfn.NUMBERVALUE(Table_Query_from_MF_DSNP62[[#This Row],[CL_GL_ACCT_FR10]]),$A$2&lt;=_xlfn.NUMBERVALUE(Table_Query_from_MF_DSNP62[[#This Row],[CL_GL_ACCT_TO10]]))</f>
        <v>1</v>
      </c>
      <c r="IQ217" s="33" t="b">
        <f>AND($A$2&gt;=_xlfn.NUMBERVALUE(Table_Query_from_MF_DSNP62[[#This Row],[CL_GL_ACCT_FR11]]),$A$2&lt;=_xlfn.NUMBERVALUE(Table_Query_from_MF_DSNP62[[#This Row],[CL_GL_ACCT_TO11]]))</f>
        <v>1</v>
      </c>
      <c r="IR217" s="33" t="b">
        <f>AND($A$2&gt;=_xlfn.NUMBERVALUE(Table_Query_from_MF_DSNP62[[#This Row],[CL_GL_ACCT_FR12]]),$A$2&lt;=_xlfn.NUMBERVALUE(Table_Query_from_MF_DSNP62[[#This Row],[CL_GL_ACCT_TO12]]))</f>
        <v>1</v>
      </c>
      <c r="IS217" s="33" t="b">
        <f>AND($A$2&gt;=_xlfn.NUMBERVALUE(Table_Query_from_MF_DSNP62[[#This Row],[CL_GL_ACCT_FR13]]),$A$2&lt;=_xlfn.NUMBERVALUE(Table_Query_from_MF_DSNP62[[#This Row],[CL_GL_ACCT_TO13]]))</f>
        <v>1</v>
      </c>
      <c r="IT217" s="33" t="b">
        <f>AND($A$2&gt;=_xlfn.NUMBERVALUE(Table_Query_from_MF_DSNP62[[#This Row],[CL_GL_ACCT_FR14]]),$A$2&lt;=_xlfn.NUMBERVALUE(Table_Query_from_MF_DSNP62[[#This Row],[CL_GL_ACCT_TO14]]))</f>
        <v>1</v>
      </c>
      <c r="IU217" s="33" t="b">
        <f>AND($A$2&gt;=_xlfn.NUMBERVALUE(Table_Query_from_MF_DSNP62[[#This Row],[CL_GL_ACCT_FR15]]),$A$2&lt;=_xlfn.NUMBERVALUE(Table_Query_from_MF_DSNP62[[#This Row],[CL_GL_ACCT_TO15]]))</f>
        <v>1</v>
      </c>
      <c r="IV217" s="33" t="b">
        <f>AND($A$2&gt;=_xlfn.NUMBERVALUE(Table_Query_from_MF_DSNP62[[#This Row],[CL_GL_ACCT_FR16]]),$A$2&lt;=_xlfn.NUMBERVALUE(Table_Query_from_MF_DSNP62[[#This Row],[CL_GL_ACCT_TO16]]))</f>
        <v>1</v>
      </c>
      <c r="IW217" s="33" t="b">
        <f>AND($A$2&gt;=_xlfn.NUMBERVALUE(Table_Query_from_MF_DSNP62[[#This Row],[CL_GL_ACCT_FR17]]),$A$2&lt;=_xlfn.NUMBERVALUE(Table_Query_from_MF_DSNP62[[#This Row],[CL_GL_ACCT_TO17]]))</f>
        <v>1</v>
      </c>
      <c r="IX217" s="33" t="b">
        <f>AND($A$2&gt;=_xlfn.NUMBERVALUE(Table_Query_from_MF_DSNP62[[#This Row],[CL_GL_ACCT_FR18]]),$A$2&lt;=_xlfn.NUMBERVALUE(Table_Query_from_MF_DSNP62[[#This Row],[CL_GL_ACCT_TO18]]))</f>
        <v>1</v>
      </c>
      <c r="IY217" s="33" t="b">
        <f>AND($A$2&gt;=_xlfn.NUMBERVALUE(Table_Query_from_MF_DSNP62[[#This Row],[CL_GL_ACCT_FR19]]),$A$2&lt;=_xlfn.NUMBERVALUE(Table_Query_from_MF_DSNP62[[#This Row],[CL_GL_ACCT_TO19]]))</f>
        <v>1</v>
      </c>
      <c r="IZ217" s="33" t="b">
        <f>AND($A$2&gt;=_xlfn.NUMBERVALUE(Table_Query_from_MF_DSNP62[[#This Row],[CL_GL_ACCT_FR20]]),$A$2&lt;=_xlfn.NUMBERVALUE(Table_Query_from_MF_DSNP62[[#This Row],[CL_GL_ACCT_TO20]]))</f>
        <v>1</v>
      </c>
      <c r="JA217" s="33" t="b">
        <f>AND($A$2&gt;=_xlfn.NUMBERVALUE(Table_Query_from_MF_DSNP62[[#This Row],[CL_GL_ACCT_FR21]]),$A$2&lt;=_xlfn.NUMBERVALUE(Table_Query_from_MF_DSNP62[[#This Row],[CL_GL_ACCT_TO21]]))</f>
        <v>1</v>
      </c>
      <c r="JB217" s="33" t="b">
        <f>AND($A$2&gt;=_xlfn.NUMBERVALUE(Table_Query_from_MF_DSNP62[[#This Row],[CL_GL_ACCT_FR22]]),$A$2&lt;=_xlfn.NUMBERVALUE(Table_Query_from_MF_DSNP62[[#This Row],[CL_GL_ACCT_TO22]]))</f>
        <v>1</v>
      </c>
      <c r="JC217" s="33" t="b">
        <f>AND($A$2&gt;=_xlfn.NUMBERVALUE(Table_Query_from_MF_DSNP62[[#This Row],[CL_GL_ACCT_FR23]]),$A$2&lt;=_xlfn.NUMBERVALUE(Table_Query_from_MF_DSNP62[[#This Row],[CL_GL_ACCT_TO23]]))</f>
        <v>1</v>
      </c>
      <c r="JD217" s="33" t="b">
        <f>AND($A$2&gt;=_xlfn.NUMBERVALUE(Table_Query_from_MF_DSNP62[[#This Row],[CL_GL_ACCT_FR24]]),$A$2&lt;=_xlfn.NUMBERVALUE(Table_Query_from_MF_DSNP62[[#This Row],[CL_GL_ACCT_TO24]]))</f>
        <v>1</v>
      </c>
      <c r="JE217" s="33" t="b">
        <f>AND($A$2&gt;=_xlfn.NUMBERVALUE(Table_Query_from_MF_DSNP62[[#This Row],[CL_GL_ACCT_FR25]]),$A$2&lt;=_xlfn.NUMBERVALUE(Table_Query_from_MF_DSNP62[[#This Row],[CL_GL_ACCT_TO25]]))</f>
        <v>1</v>
      </c>
      <c r="JF217" s="33" t="b">
        <f>OR(Table_Query_from_MF_DSNP62[[#This Row],[PairA]:[PairO]])</f>
        <v>1</v>
      </c>
      <c r="JG217" s="33">
        <f>_xlfn.IFNA(MATCH(TRUE,Table_Query_from_MF_DSNP62[[#This Row],[PairA]:[PairO]],0),"none")</f>
        <v>1</v>
      </c>
      <c r="JH217" s="33" t="b">
        <f>AND($B$2&gt;=_xlfn.NUMBERVALUE(Table_Query_from_MF_DSNP62[[#This Row],[CL_CMP_OBJ_FR1]]),$B$2&lt;=_xlfn.NUMBERVALUE(Table_Query_from_MF_DSNP62[[#This Row],[CL_CMP_OBJ_TO1]]))</f>
        <v>1</v>
      </c>
      <c r="JI217" s="33" t="b">
        <f>AND($B$2&gt;=_xlfn.NUMBERVALUE(Table_Query_from_MF_DSNP62[[#This Row],[CL_CMP_OBJ_FR2]]),$B$2&lt;=_xlfn.NUMBERVALUE(Table_Query_from_MF_DSNP62[[#This Row],[CL_CMP_OBJ_TO2]]))</f>
        <v>1</v>
      </c>
      <c r="JJ217" s="33" t="b">
        <f>AND($B$2&gt;=_xlfn.NUMBERVALUE(Table_Query_from_MF_DSNP62[[#This Row],[CL_CMP_OBJ_FR3]]),$B$2&lt;=_xlfn.NUMBERVALUE(Table_Query_from_MF_DSNP62[[#This Row],[CL_CMP_OBJ_TO3]]))</f>
        <v>1</v>
      </c>
      <c r="JK217" s="33" t="b">
        <f>AND($B$2&gt;=_xlfn.NUMBERVALUE(Table_Query_from_MF_DSNP62[[#This Row],[CL_CMP_OBJ_FR4]]),$B$2&lt;=_xlfn.NUMBERVALUE(Table_Query_from_MF_DSNP62[[#This Row],[CL_CMP_OBJ_TO4]]))</f>
        <v>1</v>
      </c>
      <c r="JL217" s="33" t="b">
        <f>AND($B$2&gt;=_xlfn.NUMBERVALUE(Table_Query_from_MF_DSNP62[[#This Row],[CL_CMP_OBJ_FR5]]),$B$2&lt;=_xlfn.NUMBERVALUE(Table_Query_from_MF_DSNP62[[#This Row],[CL_CMP_OBJ_TO5]]))</f>
        <v>1</v>
      </c>
      <c r="JM217" s="33" t="b">
        <f>AND($B$2&gt;=_xlfn.NUMBERVALUE(Table_Query_from_MF_DSNP62[[#This Row],[CL_CMP_OBJ_FR6]]),$B$2&lt;=_xlfn.NUMBERVALUE(Table_Query_from_MF_DSNP62[[#This Row],[CL_CMP_OBJ_TO6]]))</f>
        <v>1</v>
      </c>
      <c r="JN217" s="33" t="b">
        <f>AND($B$2&gt;=_xlfn.NUMBERVALUE(Table_Query_from_MF_DSNP62[[#This Row],[CL_CMP_OBJ_FR7]]),$B$2&lt;=_xlfn.NUMBERVALUE(Table_Query_from_MF_DSNP62[[#This Row],[CL_CMP_OBJ_TO7]]))</f>
        <v>1</v>
      </c>
      <c r="JO217" s="33" t="b">
        <f>AND($B$2&gt;=_xlfn.NUMBERVALUE(Table_Query_from_MF_DSNP62[[#This Row],[CL_CMP_OBJ_FR8]]),$B$2&lt;=_xlfn.NUMBERVALUE(Table_Query_from_MF_DSNP62[[#This Row],[CL_CMP_OBJ_TO8]]))</f>
        <v>1</v>
      </c>
      <c r="JP217" s="33" t="b">
        <f>AND($B$2&gt;=_xlfn.NUMBERVALUE(Table_Query_from_MF_DSNP62[[#This Row],[CL_CMP_OBJ_FR9]]),$B$2&lt;=_xlfn.NUMBERVALUE(Table_Query_from_MF_DSNP62[[#This Row],[CL_CMP_OBJ_TO9]]))</f>
        <v>1</v>
      </c>
      <c r="JQ217" s="33" t="b">
        <f>AND($B$2&gt;=_xlfn.NUMBERVALUE(Table_Query_from_MF_DSNP62[[#This Row],[CL_CMP_OBJ_FR10]]),$B$2&lt;=_xlfn.NUMBERVALUE(Table_Query_from_MF_DSNP62[[#This Row],[CL_CMP_OBJ_TO10]]))</f>
        <v>1</v>
      </c>
      <c r="JR217" s="33" t="b">
        <f>AND($B$2&gt;=_xlfn.NUMBERVALUE(Table_Query_from_MF_DSNP62[[#This Row],[CL_CMP_OBJ_FR11]]),$B$2&lt;=_xlfn.NUMBERVALUE(Table_Query_from_MF_DSNP62[[#This Row],[CL_CMP_OBJ_TO11]]))</f>
        <v>1</v>
      </c>
      <c r="JS217" s="33" t="b">
        <f>AND($B$2&gt;=_xlfn.NUMBERVALUE(Table_Query_from_MF_DSNP62[[#This Row],[CL_CMP_OBJ_FR12]]),$B$2&lt;=_xlfn.NUMBERVALUE(Table_Query_from_MF_DSNP62[[#This Row],[CL_CMP_OBJ_TO12]]))</f>
        <v>1</v>
      </c>
      <c r="JT217" s="33" t="b">
        <f>AND($B$2&gt;=_xlfn.NUMBERVALUE(Table_Query_from_MF_DSNP62[[#This Row],[CL_CMP_OBJ_FR13]]),$B$2&lt;=_xlfn.NUMBERVALUE(Table_Query_from_MF_DSNP62[[#This Row],[CL_CMP_OBJ_TO13]]))</f>
        <v>1</v>
      </c>
      <c r="JU217" s="33" t="b">
        <f>AND($B$2&gt;=_xlfn.NUMBERVALUE(Table_Query_from_MF_DSNP62[[#This Row],[CL_CMP_OBJ_FR14]]),$B$2&lt;=_xlfn.NUMBERVALUE(Table_Query_from_MF_DSNP62[[#This Row],[CL_CMP_OBJ_TO14]]))</f>
        <v>1</v>
      </c>
      <c r="JV217" s="33" t="b">
        <f>AND($B$2&gt;=_xlfn.NUMBERVALUE(Table_Query_from_MF_DSNP62[[#This Row],[CL_CMP_OBJ_FR15]]),$B$2&lt;=_xlfn.NUMBERVALUE(Table_Query_from_MF_DSNP62[[#This Row],[CL_CMP_OBJ_TO15]]))</f>
        <v>1</v>
      </c>
    </row>
    <row r="218" spans="1:282" x14ac:dyDescent="0.25">
      <c r="A218" t="b">
        <f>OR(,Table_Query_from_MF_DSNP62[[#This Row],[Desired GL included as "hard-coded" GL?]],Table_Query_from_MF_DSNP62[[#This Row],[Desired GL included as "Open GL"?]])</f>
        <v>1</v>
      </c>
      <c r="B218" t="b">
        <f>Table_Query_from_MF_DSNP62[[#This Row],[Desired CObj included as "Open CObj"?]]</f>
        <v>1</v>
      </c>
      <c r="C218" t="s">
        <v>392</v>
      </c>
      <c r="D218" t="s">
        <v>1722</v>
      </c>
      <c r="E218" t="s">
        <v>15</v>
      </c>
      <c r="F218" s="24" t="s">
        <v>352</v>
      </c>
      <c r="G218" t="s">
        <v>336</v>
      </c>
      <c r="H218" s="24" t="s">
        <v>444</v>
      </c>
      <c r="I218" t="s">
        <v>444</v>
      </c>
      <c r="J218" s="24" t="s">
        <v>444</v>
      </c>
      <c r="K218" t="s">
        <v>444</v>
      </c>
      <c r="L218" s="24" t="s">
        <v>444</v>
      </c>
      <c r="M218" t="s">
        <v>444</v>
      </c>
      <c r="N218" t="s">
        <v>444</v>
      </c>
      <c r="O218" t="s">
        <v>444</v>
      </c>
      <c r="P218" t="s">
        <v>444</v>
      </c>
      <c r="Q218" t="s">
        <v>15</v>
      </c>
      <c r="R218" t="s">
        <v>444</v>
      </c>
      <c r="S218" t="s">
        <v>442</v>
      </c>
      <c r="T218" t="s">
        <v>447</v>
      </c>
      <c r="U218" t="s">
        <v>444</v>
      </c>
      <c r="V218" t="s">
        <v>444</v>
      </c>
      <c r="W218" t="s">
        <v>442</v>
      </c>
      <c r="X218" t="s">
        <v>442</v>
      </c>
      <c r="Y218" t="s">
        <v>444</v>
      </c>
      <c r="Z218" t="s">
        <v>442</v>
      </c>
      <c r="AA218" t="s">
        <v>442</v>
      </c>
      <c r="AB218" t="s">
        <v>442</v>
      </c>
      <c r="AC218" t="s">
        <v>442</v>
      </c>
      <c r="AD218" t="s">
        <v>442</v>
      </c>
      <c r="AE218" t="s">
        <v>442</v>
      </c>
      <c r="AF218" t="s">
        <v>442</v>
      </c>
      <c r="AG218" t="s">
        <v>442</v>
      </c>
      <c r="AH218" t="s">
        <v>444</v>
      </c>
      <c r="AI218" t="s">
        <v>447</v>
      </c>
      <c r="AJ218" t="s">
        <v>442</v>
      </c>
      <c r="AK218" t="s">
        <v>442</v>
      </c>
      <c r="AL218" t="s">
        <v>444</v>
      </c>
      <c r="AM218" t="s">
        <v>444</v>
      </c>
      <c r="AN218" t="s">
        <v>444</v>
      </c>
      <c r="AO218" t="s">
        <v>444</v>
      </c>
      <c r="AP218" t="s">
        <v>442</v>
      </c>
      <c r="AQ218" t="s">
        <v>7</v>
      </c>
      <c r="AR218" t="s">
        <v>1451</v>
      </c>
      <c r="AS218" t="s">
        <v>162</v>
      </c>
      <c r="AT218" t="s">
        <v>444</v>
      </c>
      <c r="AU218" t="s">
        <v>444</v>
      </c>
      <c r="AV218" t="s">
        <v>442</v>
      </c>
      <c r="AW218" t="s">
        <v>444</v>
      </c>
      <c r="AX218" t="s">
        <v>444</v>
      </c>
      <c r="AY218" t="s">
        <v>444</v>
      </c>
      <c r="AZ218" t="s">
        <v>444</v>
      </c>
      <c r="BA218" t="s">
        <v>444</v>
      </c>
      <c r="BB218" t="s">
        <v>444</v>
      </c>
      <c r="BC218" t="s">
        <v>444</v>
      </c>
      <c r="BD218" t="s">
        <v>1359</v>
      </c>
      <c r="BE218" t="s">
        <v>444</v>
      </c>
      <c r="BF218" t="s">
        <v>1360</v>
      </c>
      <c r="BG218" t="s">
        <v>444</v>
      </c>
      <c r="BH218" t="s">
        <v>444</v>
      </c>
      <c r="BI218" t="s">
        <v>444</v>
      </c>
      <c r="BJ218" t="s">
        <v>444</v>
      </c>
      <c r="BK218" t="s">
        <v>444</v>
      </c>
      <c r="BL218" t="s">
        <v>444</v>
      </c>
      <c r="BM218" t="s">
        <v>444</v>
      </c>
      <c r="BN218" t="s">
        <v>444</v>
      </c>
      <c r="BO218" t="s">
        <v>444</v>
      </c>
      <c r="BP218" t="s">
        <v>444</v>
      </c>
      <c r="BQ218" t="s">
        <v>444</v>
      </c>
      <c r="BR218" t="s">
        <v>444</v>
      </c>
      <c r="BS218" t="s">
        <v>444</v>
      </c>
      <c r="BT218" t="s">
        <v>444</v>
      </c>
      <c r="BU218" t="s">
        <v>444</v>
      </c>
      <c r="BV218" t="s">
        <v>444</v>
      </c>
      <c r="BW218" t="s">
        <v>444</v>
      </c>
      <c r="BX218" t="s">
        <v>444</v>
      </c>
      <c r="BY218" t="s">
        <v>444</v>
      </c>
      <c r="BZ218" t="s">
        <v>444</v>
      </c>
      <c r="CA218" t="s">
        <v>444</v>
      </c>
      <c r="CB218" t="s">
        <v>444</v>
      </c>
      <c r="CC218" t="s">
        <v>444</v>
      </c>
      <c r="CD218" t="s">
        <v>444</v>
      </c>
      <c r="CE218" t="s">
        <v>444</v>
      </c>
      <c r="CF218" t="s">
        <v>444</v>
      </c>
      <c r="CG218" t="s">
        <v>444</v>
      </c>
      <c r="CH218" t="s">
        <v>444</v>
      </c>
      <c r="CI218" t="s">
        <v>444</v>
      </c>
      <c r="CJ218" t="s">
        <v>444</v>
      </c>
      <c r="CK218" t="s">
        <v>444</v>
      </c>
      <c r="CL218" t="s">
        <v>444</v>
      </c>
      <c r="CM218" t="s">
        <v>444</v>
      </c>
      <c r="CN218" t="s">
        <v>444</v>
      </c>
      <c r="CO218" t="s">
        <v>444</v>
      </c>
      <c r="CP218" t="s">
        <v>444</v>
      </c>
      <c r="CQ218" t="s">
        <v>444</v>
      </c>
      <c r="CR218" t="s">
        <v>444</v>
      </c>
      <c r="CS218" t="s">
        <v>444</v>
      </c>
      <c r="CT218" t="s">
        <v>444</v>
      </c>
      <c r="CU218" t="s">
        <v>444</v>
      </c>
      <c r="CV218" t="s">
        <v>2738</v>
      </c>
      <c r="CW218" t="s">
        <v>2736</v>
      </c>
      <c r="CX218" t="s">
        <v>2824</v>
      </c>
      <c r="CY218" t="s">
        <v>1712</v>
      </c>
      <c r="CZ218" t="s">
        <v>444</v>
      </c>
      <c r="DA218" t="s">
        <v>444</v>
      </c>
      <c r="DB218" t="s">
        <v>444</v>
      </c>
      <c r="DC218" t="s">
        <v>444</v>
      </c>
      <c r="DD218" t="s">
        <v>444</v>
      </c>
      <c r="DE218" t="s">
        <v>444</v>
      </c>
      <c r="DF218" t="s">
        <v>444</v>
      </c>
      <c r="DG218" t="s">
        <v>444</v>
      </c>
      <c r="DH218" t="s">
        <v>444</v>
      </c>
      <c r="DI218" t="s">
        <v>1359</v>
      </c>
      <c r="DJ218" t="s">
        <v>444</v>
      </c>
      <c r="DK218" t="s">
        <v>444</v>
      </c>
      <c r="DL218" t="s">
        <v>444</v>
      </c>
      <c r="DM218" t="s">
        <v>444</v>
      </c>
      <c r="DN218" t="s">
        <v>444</v>
      </c>
      <c r="DO218" t="s">
        <v>444</v>
      </c>
      <c r="DP218" t="s">
        <v>444</v>
      </c>
      <c r="DQ218" t="s">
        <v>444</v>
      </c>
      <c r="DR218" t="s">
        <v>444</v>
      </c>
      <c r="DS218" t="s">
        <v>444</v>
      </c>
      <c r="DT218" s="24" t="s">
        <v>444</v>
      </c>
      <c r="DU218" s="24" t="s">
        <v>444</v>
      </c>
      <c r="DV218" t="s">
        <v>444</v>
      </c>
      <c r="DW218" t="s">
        <v>444</v>
      </c>
      <c r="DX218" s="24" t="s">
        <v>444</v>
      </c>
      <c r="DY218" s="24" t="s">
        <v>444</v>
      </c>
      <c r="DZ218" t="s">
        <v>444</v>
      </c>
      <c r="EA218" t="s">
        <v>444</v>
      </c>
      <c r="EB218" s="24" t="s">
        <v>444</v>
      </c>
      <c r="EC218" s="24" t="s">
        <v>444</v>
      </c>
      <c r="ED218" t="s">
        <v>444</v>
      </c>
      <c r="EE218" t="s">
        <v>444</v>
      </c>
      <c r="EF218" s="24" t="s">
        <v>444</v>
      </c>
      <c r="EG218" s="24" t="s">
        <v>444</v>
      </c>
      <c r="EH218" t="s">
        <v>444</v>
      </c>
      <c r="EI218" t="s">
        <v>444</v>
      </c>
      <c r="EJ218" s="24" t="s">
        <v>444</v>
      </c>
      <c r="EK218" s="24" t="s">
        <v>444</v>
      </c>
      <c r="EL218" t="s">
        <v>444</v>
      </c>
      <c r="EM218" t="s">
        <v>444</v>
      </c>
      <c r="EN218" s="24" t="s">
        <v>444</v>
      </c>
      <c r="EO218" s="24" t="s">
        <v>444</v>
      </c>
      <c r="EP218" t="s">
        <v>444</v>
      </c>
      <c r="EQ218" t="s">
        <v>444</v>
      </c>
      <c r="ER218" s="24" t="s">
        <v>444</v>
      </c>
      <c r="ES218" s="24" t="s">
        <v>444</v>
      </c>
      <c r="ET218" t="s">
        <v>444</v>
      </c>
      <c r="EU218" t="s">
        <v>444</v>
      </c>
      <c r="EV218" s="24" t="s">
        <v>444</v>
      </c>
      <c r="EW218" s="24" t="s">
        <v>444</v>
      </c>
      <c r="EX218" t="s">
        <v>444</v>
      </c>
      <c r="EY218" t="s">
        <v>444</v>
      </c>
      <c r="EZ218" s="24" t="s">
        <v>444</v>
      </c>
      <c r="FA218" s="24" t="s">
        <v>444</v>
      </c>
      <c r="FB218" t="s">
        <v>444</v>
      </c>
      <c r="FC218" t="s">
        <v>444</v>
      </c>
      <c r="FD218" s="24" t="s">
        <v>444</v>
      </c>
      <c r="FE218" s="24" t="s">
        <v>444</v>
      </c>
      <c r="FF218" t="s">
        <v>444</v>
      </c>
      <c r="FG218" t="s">
        <v>444</v>
      </c>
      <c r="FH218" s="24" t="s">
        <v>444</v>
      </c>
      <c r="FI218" s="24" t="s">
        <v>444</v>
      </c>
      <c r="FJ218" t="s">
        <v>444</v>
      </c>
      <c r="FK218" t="s">
        <v>444</v>
      </c>
      <c r="FL218" s="24" t="s">
        <v>444</v>
      </c>
      <c r="FM218" s="24" t="s">
        <v>444</v>
      </c>
      <c r="FN218" t="s">
        <v>444</v>
      </c>
      <c r="FO218" t="s">
        <v>444</v>
      </c>
      <c r="FP218" s="24" t="s">
        <v>444</v>
      </c>
      <c r="FQ218" s="24" t="s">
        <v>444</v>
      </c>
      <c r="FR218" t="s">
        <v>444</v>
      </c>
      <c r="FS218" t="s">
        <v>444</v>
      </c>
      <c r="FT218" s="24" t="s">
        <v>444</v>
      </c>
      <c r="FU218" s="24" t="s">
        <v>444</v>
      </c>
      <c r="FV218" t="s">
        <v>444</v>
      </c>
      <c r="FW218" t="s">
        <v>444</v>
      </c>
      <c r="FX218" s="24" t="s">
        <v>444</v>
      </c>
      <c r="FY218" s="24" t="s">
        <v>444</v>
      </c>
      <c r="FZ218" t="s">
        <v>444</v>
      </c>
      <c r="GA218" t="s">
        <v>444</v>
      </c>
      <c r="GB218" s="24" t="s">
        <v>444</v>
      </c>
      <c r="GC218" s="24" t="s">
        <v>444</v>
      </c>
      <c r="GD218" t="s">
        <v>444</v>
      </c>
      <c r="GE218" t="s">
        <v>444</v>
      </c>
      <c r="GF218" s="24" t="s">
        <v>444</v>
      </c>
      <c r="GG218" s="24" t="s">
        <v>444</v>
      </c>
      <c r="GH218" t="s">
        <v>444</v>
      </c>
      <c r="GI218" s="24" t="s">
        <v>444</v>
      </c>
      <c r="GJ218" s="24" t="s">
        <v>444</v>
      </c>
      <c r="GK218" t="s">
        <v>444</v>
      </c>
      <c r="GL218" t="s">
        <v>444</v>
      </c>
      <c r="GM218" s="24" t="s">
        <v>444</v>
      </c>
      <c r="GN218" s="24" t="s">
        <v>444</v>
      </c>
      <c r="GO218" t="s">
        <v>444</v>
      </c>
      <c r="GP218" t="s">
        <v>444</v>
      </c>
      <c r="GQ218" s="24" t="s">
        <v>444</v>
      </c>
      <c r="GR218" s="24" t="s">
        <v>444</v>
      </c>
      <c r="GS218" t="s">
        <v>444</v>
      </c>
      <c r="GT218" t="s">
        <v>444</v>
      </c>
      <c r="GU218" s="24" t="s">
        <v>444</v>
      </c>
      <c r="GV218" s="24" t="s">
        <v>444</v>
      </c>
      <c r="GW218" t="s">
        <v>444</v>
      </c>
      <c r="GX218" t="s">
        <v>444</v>
      </c>
      <c r="GY218" s="24" t="s">
        <v>444</v>
      </c>
      <c r="GZ218" s="24" t="s">
        <v>444</v>
      </c>
      <c r="HA218" t="s">
        <v>444</v>
      </c>
      <c r="HB218" t="s">
        <v>444</v>
      </c>
      <c r="HC218" s="24" t="s">
        <v>444</v>
      </c>
      <c r="HD218" s="24" t="s">
        <v>444</v>
      </c>
      <c r="HE218" t="s">
        <v>444</v>
      </c>
      <c r="HF218" t="s">
        <v>444</v>
      </c>
      <c r="HG218" s="24" t="s">
        <v>444</v>
      </c>
      <c r="HH218" s="24" t="s">
        <v>444</v>
      </c>
      <c r="HI218" t="s">
        <v>444</v>
      </c>
      <c r="HJ218" t="s">
        <v>444</v>
      </c>
      <c r="HK218" s="24" t="s">
        <v>444</v>
      </c>
      <c r="HL218" s="24" t="s">
        <v>444</v>
      </c>
      <c r="HM218" t="s">
        <v>444</v>
      </c>
      <c r="HN218" t="s">
        <v>444</v>
      </c>
      <c r="HO218" s="24" t="s">
        <v>444</v>
      </c>
      <c r="HP218" s="24" t="s">
        <v>444</v>
      </c>
      <c r="HQ218" t="s">
        <v>444</v>
      </c>
      <c r="HR218" t="s">
        <v>444</v>
      </c>
      <c r="HS218" s="24" t="s">
        <v>444</v>
      </c>
      <c r="HT218" s="24" t="s">
        <v>444</v>
      </c>
      <c r="HU218" t="s">
        <v>444</v>
      </c>
      <c r="HV218" t="s">
        <v>444</v>
      </c>
      <c r="HW218" s="24" t="s">
        <v>444</v>
      </c>
      <c r="HX218" s="24" t="s">
        <v>444</v>
      </c>
      <c r="HY218" t="s">
        <v>444</v>
      </c>
      <c r="HZ218" t="s">
        <v>444</v>
      </c>
      <c r="IA218" t="s">
        <v>2738</v>
      </c>
      <c r="IB218" t="s">
        <v>2736</v>
      </c>
      <c r="IC218" t="s">
        <v>3051</v>
      </c>
      <c r="ID218" s="33" t="b" cm="1">
        <f t="array" ref="ID218">_xlfn.IFNA(MATCH($A$2,_xlfn.NUMBERVALUE(Table_Query_from_MF_DSNP62[[#This Row],[CL_GLACCT_DR1]:[CL_GLACCT_CR4]]),0),0)&gt;=1</f>
        <v>1</v>
      </c>
      <c r="IE218" s="33" t="b">
        <f>OR(Table_Query_from_MF_DSNP62[[#This Row],[Pair1]:[Pair25]])</f>
        <v>1</v>
      </c>
      <c r="IF218" s="33">
        <f>_xlfn.IFNA(MATCH(TRUE,Table_Query_from_MF_DSNP62[[#This Row],[Pair1]:[Pair25]],0),"none")</f>
        <v>1</v>
      </c>
      <c r="IG218" s="33" t="b">
        <f>AND($A$2&gt;=_xlfn.NUMBERVALUE(Table_Query_from_MF_DSNP62[[#This Row],[CL_GL_ACCT_FR1]]),$A$2&lt;=_xlfn.NUMBERVALUE(Table_Query_from_MF_DSNP62[[#This Row],[CL_GL_ACCT_TO1]]))</f>
        <v>1</v>
      </c>
      <c r="IH218" s="33" t="b">
        <f>AND($A$2&gt;=_xlfn.NUMBERVALUE(Table_Query_from_MF_DSNP62[[#This Row],[CL_GL_ACCT_FR2]]),$A$2&lt;=_xlfn.NUMBERVALUE(Table_Query_from_MF_DSNP62[[#This Row],[CL_GL_ACCT_TO2]]))</f>
        <v>1</v>
      </c>
      <c r="II218" s="33" t="b">
        <f>AND($A$2&gt;=_xlfn.NUMBERVALUE(Table_Query_from_MF_DSNP62[[#This Row],[CL_GL_ACCT_FR3]]),$A$2&lt;=_xlfn.NUMBERVALUE(Table_Query_from_MF_DSNP62[[#This Row],[CL_GL_ACCT_TO3]]))</f>
        <v>1</v>
      </c>
      <c r="IJ218" s="33" t="b">
        <f>AND($A$2&gt;=_xlfn.NUMBERVALUE(Table_Query_from_MF_DSNP62[[#This Row],[CL_GL_ACCT_FR4]]),$A$2&lt;=_xlfn.NUMBERVALUE(Table_Query_from_MF_DSNP62[[#This Row],[CL_GL_ACCT_TO4]]))</f>
        <v>1</v>
      </c>
      <c r="IK218" s="33" t="b">
        <f>AND($A$2&gt;=_xlfn.NUMBERVALUE(Table_Query_from_MF_DSNP62[[#This Row],[CL_GL_ACCT_FR5]]),$A$2&lt;=_xlfn.NUMBERVALUE(Table_Query_from_MF_DSNP62[[#This Row],[CL_GL_ACCT_TO5]]))</f>
        <v>1</v>
      </c>
      <c r="IL218" s="33" t="b">
        <f>AND($A$2&gt;=_xlfn.NUMBERVALUE(Table_Query_from_MF_DSNP62[[#This Row],[CL_GL_ACCT_FR6]]),$A$2&lt;=_xlfn.NUMBERVALUE(Table_Query_from_MF_DSNP62[[#This Row],[CL_GL_ACCT_TO6]]))</f>
        <v>1</v>
      </c>
      <c r="IM218" s="33" t="b">
        <f>AND($A$2&gt;=_xlfn.NUMBERVALUE(Table_Query_from_MF_DSNP62[[#This Row],[CL_GL_ACCT_FR7]]),$A$2&lt;=_xlfn.NUMBERVALUE(Table_Query_from_MF_DSNP62[[#This Row],[CL_GL_ACCT_TO7]]))</f>
        <v>1</v>
      </c>
      <c r="IN218" s="33" t="b">
        <f>AND($A$2&gt;=_xlfn.NUMBERVALUE(Table_Query_from_MF_DSNP62[[#This Row],[CL_GL_ACCT_FR8]]),$A$2&lt;=_xlfn.NUMBERVALUE(Table_Query_from_MF_DSNP62[[#This Row],[CL_GL_ACCT_TO8]]))</f>
        <v>1</v>
      </c>
      <c r="IO218" s="33" t="b">
        <f>AND($A$2&gt;=_xlfn.NUMBERVALUE(Table_Query_from_MF_DSNP62[[#This Row],[CL_GL_ACCT_FR9]]),$A$2&lt;=_xlfn.NUMBERVALUE(Table_Query_from_MF_DSNP62[[#This Row],[CL_GL_ACCT_TO9]]))</f>
        <v>1</v>
      </c>
      <c r="IP218" s="33" t="b">
        <f>AND($A$2&gt;=_xlfn.NUMBERVALUE(Table_Query_from_MF_DSNP62[[#This Row],[CL_GL_ACCT_FR10]]),$A$2&lt;=_xlfn.NUMBERVALUE(Table_Query_from_MF_DSNP62[[#This Row],[CL_GL_ACCT_TO10]]))</f>
        <v>1</v>
      </c>
      <c r="IQ218" s="33" t="b">
        <f>AND($A$2&gt;=_xlfn.NUMBERVALUE(Table_Query_from_MF_DSNP62[[#This Row],[CL_GL_ACCT_FR11]]),$A$2&lt;=_xlfn.NUMBERVALUE(Table_Query_from_MF_DSNP62[[#This Row],[CL_GL_ACCT_TO11]]))</f>
        <v>1</v>
      </c>
      <c r="IR218" s="33" t="b">
        <f>AND($A$2&gt;=_xlfn.NUMBERVALUE(Table_Query_from_MF_DSNP62[[#This Row],[CL_GL_ACCT_FR12]]),$A$2&lt;=_xlfn.NUMBERVALUE(Table_Query_from_MF_DSNP62[[#This Row],[CL_GL_ACCT_TO12]]))</f>
        <v>1</v>
      </c>
      <c r="IS218" s="33" t="b">
        <f>AND($A$2&gt;=_xlfn.NUMBERVALUE(Table_Query_from_MF_DSNP62[[#This Row],[CL_GL_ACCT_FR13]]),$A$2&lt;=_xlfn.NUMBERVALUE(Table_Query_from_MF_DSNP62[[#This Row],[CL_GL_ACCT_TO13]]))</f>
        <v>1</v>
      </c>
      <c r="IT218" s="33" t="b">
        <f>AND($A$2&gt;=_xlfn.NUMBERVALUE(Table_Query_from_MF_DSNP62[[#This Row],[CL_GL_ACCT_FR14]]),$A$2&lt;=_xlfn.NUMBERVALUE(Table_Query_from_MF_DSNP62[[#This Row],[CL_GL_ACCT_TO14]]))</f>
        <v>1</v>
      </c>
      <c r="IU218" s="33" t="b">
        <f>AND($A$2&gt;=_xlfn.NUMBERVALUE(Table_Query_from_MF_DSNP62[[#This Row],[CL_GL_ACCT_FR15]]),$A$2&lt;=_xlfn.NUMBERVALUE(Table_Query_from_MF_DSNP62[[#This Row],[CL_GL_ACCT_TO15]]))</f>
        <v>1</v>
      </c>
      <c r="IV218" s="33" t="b">
        <f>AND($A$2&gt;=_xlfn.NUMBERVALUE(Table_Query_from_MF_DSNP62[[#This Row],[CL_GL_ACCT_FR16]]),$A$2&lt;=_xlfn.NUMBERVALUE(Table_Query_from_MF_DSNP62[[#This Row],[CL_GL_ACCT_TO16]]))</f>
        <v>1</v>
      </c>
      <c r="IW218" s="33" t="b">
        <f>AND($A$2&gt;=_xlfn.NUMBERVALUE(Table_Query_from_MF_DSNP62[[#This Row],[CL_GL_ACCT_FR17]]),$A$2&lt;=_xlfn.NUMBERVALUE(Table_Query_from_MF_DSNP62[[#This Row],[CL_GL_ACCT_TO17]]))</f>
        <v>1</v>
      </c>
      <c r="IX218" s="33" t="b">
        <f>AND($A$2&gt;=_xlfn.NUMBERVALUE(Table_Query_from_MF_DSNP62[[#This Row],[CL_GL_ACCT_FR18]]),$A$2&lt;=_xlfn.NUMBERVALUE(Table_Query_from_MF_DSNP62[[#This Row],[CL_GL_ACCT_TO18]]))</f>
        <v>1</v>
      </c>
      <c r="IY218" s="33" t="b">
        <f>AND($A$2&gt;=_xlfn.NUMBERVALUE(Table_Query_from_MF_DSNP62[[#This Row],[CL_GL_ACCT_FR19]]),$A$2&lt;=_xlfn.NUMBERVALUE(Table_Query_from_MF_DSNP62[[#This Row],[CL_GL_ACCT_TO19]]))</f>
        <v>1</v>
      </c>
      <c r="IZ218" s="33" t="b">
        <f>AND($A$2&gt;=_xlfn.NUMBERVALUE(Table_Query_from_MF_DSNP62[[#This Row],[CL_GL_ACCT_FR20]]),$A$2&lt;=_xlfn.NUMBERVALUE(Table_Query_from_MF_DSNP62[[#This Row],[CL_GL_ACCT_TO20]]))</f>
        <v>1</v>
      </c>
      <c r="JA218" s="33" t="b">
        <f>AND($A$2&gt;=_xlfn.NUMBERVALUE(Table_Query_from_MF_DSNP62[[#This Row],[CL_GL_ACCT_FR21]]),$A$2&lt;=_xlfn.NUMBERVALUE(Table_Query_from_MF_DSNP62[[#This Row],[CL_GL_ACCT_TO21]]))</f>
        <v>1</v>
      </c>
      <c r="JB218" s="33" t="b">
        <f>AND($A$2&gt;=_xlfn.NUMBERVALUE(Table_Query_from_MF_DSNP62[[#This Row],[CL_GL_ACCT_FR22]]),$A$2&lt;=_xlfn.NUMBERVALUE(Table_Query_from_MF_DSNP62[[#This Row],[CL_GL_ACCT_TO22]]))</f>
        <v>1</v>
      </c>
      <c r="JC218" s="33" t="b">
        <f>AND($A$2&gt;=_xlfn.NUMBERVALUE(Table_Query_from_MF_DSNP62[[#This Row],[CL_GL_ACCT_FR23]]),$A$2&lt;=_xlfn.NUMBERVALUE(Table_Query_from_MF_DSNP62[[#This Row],[CL_GL_ACCT_TO23]]))</f>
        <v>1</v>
      </c>
      <c r="JD218" s="33" t="b">
        <f>AND($A$2&gt;=_xlfn.NUMBERVALUE(Table_Query_from_MF_DSNP62[[#This Row],[CL_GL_ACCT_FR24]]),$A$2&lt;=_xlfn.NUMBERVALUE(Table_Query_from_MF_DSNP62[[#This Row],[CL_GL_ACCT_TO24]]))</f>
        <v>1</v>
      </c>
      <c r="JE218" s="33" t="b">
        <f>AND($A$2&gt;=_xlfn.NUMBERVALUE(Table_Query_from_MF_DSNP62[[#This Row],[CL_GL_ACCT_FR25]]),$A$2&lt;=_xlfn.NUMBERVALUE(Table_Query_from_MF_DSNP62[[#This Row],[CL_GL_ACCT_TO25]]))</f>
        <v>1</v>
      </c>
      <c r="JF218" s="33" t="b">
        <f>OR(Table_Query_from_MF_DSNP62[[#This Row],[PairA]:[PairO]])</f>
        <v>1</v>
      </c>
      <c r="JG218" s="33">
        <f>_xlfn.IFNA(MATCH(TRUE,Table_Query_from_MF_DSNP62[[#This Row],[PairA]:[PairO]],0),"none")</f>
        <v>1</v>
      </c>
      <c r="JH218" s="33" t="b">
        <f>AND($B$2&gt;=_xlfn.NUMBERVALUE(Table_Query_from_MF_DSNP62[[#This Row],[CL_CMP_OBJ_FR1]]),$B$2&lt;=_xlfn.NUMBERVALUE(Table_Query_from_MF_DSNP62[[#This Row],[CL_CMP_OBJ_TO1]]))</f>
        <v>1</v>
      </c>
      <c r="JI218" s="33" t="b">
        <f>AND($B$2&gt;=_xlfn.NUMBERVALUE(Table_Query_from_MF_DSNP62[[#This Row],[CL_CMP_OBJ_FR2]]),$B$2&lt;=_xlfn.NUMBERVALUE(Table_Query_from_MF_DSNP62[[#This Row],[CL_CMP_OBJ_TO2]]))</f>
        <v>1</v>
      </c>
      <c r="JJ218" s="33" t="b">
        <f>AND($B$2&gt;=_xlfn.NUMBERVALUE(Table_Query_from_MF_DSNP62[[#This Row],[CL_CMP_OBJ_FR3]]),$B$2&lt;=_xlfn.NUMBERVALUE(Table_Query_from_MF_DSNP62[[#This Row],[CL_CMP_OBJ_TO3]]))</f>
        <v>1</v>
      </c>
      <c r="JK218" s="33" t="b">
        <f>AND($B$2&gt;=_xlfn.NUMBERVALUE(Table_Query_from_MF_DSNP62[[#This Row],[CL_CMP_OBJ_FR4]]),$B$2&lt;=_xlfn.NUMBERVALUE(Table_Query_from_MF_DSNP62[[#This Row],[CL_CMP_OBJ_TO4]]))</f>
        <v>1</v>
      </c>
      <c r="JL218" s="33" t="b">
        <f>AND($B$2&gt;=_xlfn.NUMBERVALUE(Table_Query_from_MF_DSNP62[[#This Row],[CL_CMP_OBJ_FR5]]),$B$2&lt;=_xlfn.NUMBERVALUE(Table_Query_from_MF_DSNP62[[#This Row],[CL_CMP_OBJ_TO5]]))</f>
        <v>1</v>
      </c>
      <c r="JM218" s="33" t="b">
        <f>AND($B$2&gt;=_xlfn.NUMBERVALUE(Table_Query_from_MF_DSNP62[[#This Row],[CL_CMP_OBJ_FR6]]),$B$2&lt;=_xlfn.NUMBERVALUE(Table_Query_from_MF_DSNP62[[#This Row],[CL_CMP_OBJ_TO6]]))</f>
        <v>1</v>
      </c>
      <c r="JN218" s="33" t="b">
        <f>AND($B$2&gt;=_xlfn.NUMBERVALUE(Table_Query_from_MF_DSNP62[[#This Row],[CL_CMP_OBJ_FR7]]),$B$2&lt;=_xlfn.NUMBERVALUE(Table_Query_from_MF_DSNP62[[#This Row],[CL_CMP_OBJ_TO7]]))</f>
        <v>1</v>
      </c>
      <c r="JO218" s="33" t="b">
        <f>AND($B$2&gt;=_xlfn.NUMBERVALUE(Table_Query_from_MF_DSNP62[[#This Row],[CL_CMP_OBJ_FR8]]),$B$2&lt;=_xlfn.NUMBERVALUE(Table_Query_from_MF_DSNP62[[#This Row],[CL_CMP_OBJ_TO8]]))</f>
        <v>1</v>
      </c>
      <c r="JP218" s="33" t="b">
        <f>AND($B$2&gt;=_xlfn.NUMBERVALUE(Table_Query_from_MF_DSNP62[[#This Row],[CL_CMP_OBJ_FR9]]),$B$2&lt;=_xlfn.NUMBERVALUE(Table_Query_from_MF_DSNP62[[#This Row],[CL_CMP_OBJ_TO9]]))</f>
        <v>1</v>
      </c>
      <c r="JQ218" s="33" t="b">
        <f>AND($B$2&gt;=_xlfn.NUMBERVALUE(Table_Query_from_MF_DSNP62[[#This Row],[CL_CMP_OBJ_FR10]]),$B$2&lt;=_xlfn.NUMBERVALUE(Table_Query_from_MF_DSNP62[[#This Row],[CL_CMP_OBJ_TO10]]))</f>
        <v>1</v>
      </c>
      <c r="JR218" s="33" t="b">
        <f>AND($B$2&gt;=_xlfn.NUMBERVALUE(Table_Query_from_MF_DSNP62[[#This Row],[CL_CMP_OBJ_FR11]]),$B$2&lt;=_xlfn.NUMBERVALUE(Table_Query_from_MF_DSNP62[[#This Row],[CL_CMP_OBJ_TO11]]))</f>
        <v>1</v>
      </c>
      <c r="JS218" s="33" t="b">
        <f>AND($B$2&gt;=_xlfn.NUMBERVALUE(Table_Query_from_MF_DSNP62[[#This Row],[CL_CMP_OBJ_FR12]]),$B$2&lt;=_xlfn.NUMBERVALUE(Table_Query_from_MF_DSNP62[[#This Row],[CL_CMP_OBJ_TO12]]))</f>
        <v>1</v>
      </c>
      <c r="JT218" s="33" t="b">
        <f>AND($B$2&gt;=_xlfn.NUMBERVALUE(Table_Query_from_MF_DSNP62[[#This Row],[CL_CMP_OBJ_FR13]]),$B$2&lt;=_xlfn.NUMBERVALUE(Table_Query_from_MF_DSNP62[[#This Row],[CL_CMP_OBJ_TO13]]))</f>
        <v>1</v>
      </c>
      <c r="JU218" s="33" t="b">
        <f>AND($B$2&gt;=_xlfn.NUMBERVALUE(Table_Query_from_MF_DSNP62[[#This Row],[CL_CMP_OBJ_FR14]]),$B$2&lt;=_xlfn.NUMBERVALUE(Table_Query_from_MF_DSNP62[[#This Row],[CL_CMP_OBJ_TO14]]))</f>
        <v>1</v>
      </c>
      <c r="JV218" s="33" t="b">
        <f>AND($B$2&gt;=_xlfn.NUMBERVALUE(Table_Query_from_MF_DSNP62[[#This Row],[CL_CMP_OBJ_FR15]]),$B$2&lt;=_xlfn.NUMBERVALUE(Table_Query_from_MF_DSNP62[[#This Row],[CL_CMP_OBJ_TO15]]))</f>
        <v>1</v>
      </c>
    </row>
    <row r="219" spans="1:282" x14ac:dyDescent="0.25">
      <c r="A219" t="b">
        <f>OR(,Table_Query_from_MF_DSNP62[[#This Row],[Desired GL included as "hard-coded" GL?]],Table_Query_from_MF_DSNP62[[#This Row],[Desired GL included as "Open GL"?]])</f>
        <v>1</v>
      </c>
      <c r="B219" t="b">
        <f>Table_Query_from_MF_DSNP62[[#This Row],[Desired CObj included as "Open CObj"?]]</f>
        <v>1</v>
      </c>
      <c r="C219" t="s">
        <v>393</v>
      </c>
      <c r="D219" t="s">
        <v>1723</v>
      </c>
      <c r="E219" t="s">
        <v>15</v>
      </c>
      <c r="F219" s="24" t="s">
        <v>336</v>
      </c>
      <c r="G219" t="s">
        <v>352</v>
      </c>
      <c r="H219" s="24" t="s">
        <v>444</v>
      </c>
      <c r="I219" t="s">
        <v>444</v>
      </c>
      <c r="J219" s="24" t="s">
        <v>444</v>
      </c>
      <c r="K219" t="s">
        <v>444</v>
      </c>
      <c r="L219" s="24" t="s">
        <v>444</v>
      </c>
      <c r="M219" t="s">
        <v>444</v>
      </c>
      <c r="N219" t="s">
        <v>444</v>
      </c>
      <c r="O219" t="s">
        <v>444</v>
      </c>
      <c r="P219" t="s">
        <v>444</v>
      </c>
      <c r="Q219" t="s">
        <v>15</v>
      </c>
      <c r="R219" t="s">
        <v>444</v>
      </c>
      <c r="S219" t="s">
        <v>442</v>
      </c>
      <c r="T219" t="s">
        <v>447</v>
      </c>
      <c r="U219" t="s">
        <v>444</v>
      </c>
      <c r="V219" t="s">
        <v>444</v>
      </c>
      <c r="W219" t="s">
        <v>442</v>
      </c>
      <c r="X219" t="s">
        <v>442</v>
      </c>
      <c r="Y219" t="s">
        <v>444</v>
      </c>
      <c r="Z219" t="s">
        <v>442</v>
      </c>
      <c r="AA219" t="s">
        <v>442</v>
      </c>
      <c r="AB219" t="s">
        <v>442</v>
      </c>
      <c r="AC219" t="s">
        <v>442</v>
      </c>
      <c r="AD219" t="s">
        <v>442</v>
      </c>
      <c r="AE219" t="s">
        <v>442</v>
      </c>
      <c r="AF219" t="s">
        <v>442</v>
      </c>
      <c r="AG219" t="s">
        <v>442</v>
      </c>
      <c r="AH219" t="s">
        <v>444</v>
      </c>
      <c r="AI219" t="s">
        <v>447</v>
      </c>
      <c r="AJ219" t="s">
        <v>442</v>
      </c>
      <c r="AK219" t="s">
        <v>442</v>
      </c>
      <c r="AL219" t="s">
        <v>444</v>
      </c>
      <c r="AM219" t="s">
        <v>444</v>
      </c>
      <c r="AN219" t="s">
        <v>444</v>
      </c>
      <c r="AO219" t="s">
        <v>444</v>
      </c>
      <c r="AP219" t="s">
        <v>442</v>
      </c>
      <c r="AQ219" t="s">
        <v>7</v>
      </c>
      <c r="AR219" t="s">
        <v>1451</v>
      </c>
      <c r="AS219" t="s">
        <v>162</v>
      </c>
      <c r="AT219" t="s">
        <v>444</v>
      </c>
      <c r="AU219" t="s">
        <v>444</v>
      </c>
      <c r="AV219" t="s">
        <v>442</v>
      </c>
      <c r="AW219" t="s">
        <v>444</v>
      </c>
      <c r="AX219" t="s">
        <v>444</v>
      </c>
      <c r="AY219" t="s">
        <v>444</v>
      </c>
      <c r="AZ219" t="s">
        <v>444</v>
      </c>
      <c r="BA219" t="s">
        <v>444</v>
      </c>
      <c r="BB219" t="s">
        <v>444</v>
      </c>
      <c r="BC219" t="s">
        <v>444</v>
      </c>
      <c r="BD219" t="s">
        <v>1359</v>
      </c>
      <c r="BE219" t="s">
        <v>444</v>
      </c>
      <c r="BF219" t="s">
        <v>1360</v>
      </c>
      <c r="BG219" t="s">
        <v>444</v>
      </c>
      <c r="BH219" t="s">
        <v>444</v>
      </c>
      <c r="BI219" t="s">
        <v>444</v>
      </c>
      <c r="BJ219" t="s">
        <v>444</v>
      </c>
      <c r="BK219" t="s">
        <v>444</v>
      </c>
      <c r="BL219" t="s">
        <v>444</v>
      </c>
      <c r="BM219" t="s">
        <v>444</v>
      </c>
      <c r="BN219" t="s">
        <v>444</v>
      </c>
      <c r="BO219" t="s">
        <v>444</v>
      </c>
      <c r="BP219" t="s">
        <v>444</v>
      </c>
      <c r="BQ219" t="s">
        <v>444</v>
      </c>
      <c r="BR219" t="s">
        <v>444</v>
      </c>
      <c r="BS219" t="s">
        <v>444</v>
      </c>
      <c r="BT219" t="s">
        <v>444</v>
      </c>
      <c r="BU219" t="s">
        <v>444</v>
      </c>
      <c r="BV219" t="s">
        <v>444</v>
      </c>
      <c r="BW219" t="s">
        <v>444</v>
      </c>
      <c r="BX219" t="s">
        <v>444</v>
      </c>
      <c r="BY219" t="s">
        <v>444</v>
      </c>
      <c r="BZ219" t="s">
        <v>444</v>
      </c>
      <c r="CA219" t="s">
        <v>444</v>
      </c>
      <c r="CB219" t="s">
        <v>444</v>
      </c>
      <c r="CC219" t="s">
        <v>444</v>
      </c>
      <c r="CD219" t="s">
        <v>444</v>
      </c>
      <c r="CE219" t="s">
        <v>444</v>
      </c>
      <c r="CF219" t="s">
        <v>444</v>
      </c>
      <c r="CG219" t="s">
        <v>444</v>
      </c>
      <c r="CH219" t="s">
        <v>444</v>
      </c>
      <c r="CI219" t="s">
        <v>444</v>
      </c>
      <c r="CJ219" t="s">
        <v>444</v>
      </c>
      <c r="CK219" t="s">
        <v>444</v>
      </c>
      <c r="CL219" t="s">
        <v>444</v>
      </c>
      <c r="CM219" t="s">
        <v>444</v>
      </c>
      <c r="CN219" t="s">
        <v>444</v>
      </c>
      <c r="CO219" t="s">
        <v>444</v>
      </c>
      <c r="CP219" t="s">
        <v>444</v>
      </c>
      <c r="CQ219" t="s">
        <v>444</v>
      </c>
      <c r="CR219" t="s">
        <v>444</v>
      </c>
      <c r="CS219" t="s">
        <v>444</v>
      </c>
      <c r="CT219" t="s">
        <v>444</v>
      </c>
      <c r="CU219" t="s">
        <v>444</v>
      </c>
      <c r="CV219" t="s">
        <v>2738</v>
      </c>
      <c r="CW219" t="s">
        <v>2736</v>
      </c>
      <c r="CX219" t="s">
        <v>2824</v>
      </c>
      <c r="CY219" t="s">
        <v>1712</v>
      </c>
      <c r="CZ219" t="s">
        <v>444</v>
      </c>
      <c r="DA219" t="s">
        <v>444</v>
      </c>
      <c r="DB219" t="s">
        <v>444</v>
      </c>
      <c r="DC219" t="s">
        <v>444</v>
      </c>
      <c r="DD219" t="s">
        <v>444</v>
      </c>
      <c r="DE219" t="s">
        <v>444</v>
      </c>
      <c r="DF219" t="s">
        <v>444</v>
      </c>
      <c r="DG219" t="s">
        <v>444</v>
      </c>
      <c r="DH219" t="s">
        <v>444</v>
      </c>
      <c r="DI219" t="s">
        <v>1359</v>
      </c>
      <c r="DJ219" t="s">
        <v>444</v>
      </c>
      <c r="DK219" t="s">
        <v>444</v>
      </c>
      <c r="DL219" t="s">
        <v>444</v>
      </c>
      <c r="DM219" t="s">
        <v>444</v>
      </c>
      <c r="DN219" t="s">
        <v>444</v>
      </c>
      <c r="DO219" t="s">
        <v>444</v>
      </c>
      <c r="DP219" t="s">
        <v>444</v>
      </c>
      <c r="DQ219" t="s">
        <v>444</v>
      </c>
      <c r="DR219" t="s">
        <v>444</v>
      </c>
      <c r="DS219" t="s">
        <v>444</v>
      </c>
      <c r="DT219" s="24" t="s">
        <v>444</v>
      </c>
      <c r="DU219" s="24" t="s">
        <v>444</v>
      </c>
      <c r="DV219" t="s">
        <v>444</v>
      </c>
      <c r="DW219" t="s">
        <v>444</v>
      </c>
      <c r="DX219" s="24" t="s">
        <v>444</v>
      </c>
      <c r="DY219" s="24" t="s">
        <v>444</v>
      </c>
      <c r="DZ219" t="s">
        <v>444</v>
      </c>
      <c r="EA219" t="s">
        <v>444</v>
      </c>
      <c r="EB219" s="24" t="s">
        <v>444</v>
      </c>
      <c r="EC219" s="24" t="s">
        <v>444</v>
      </c>
      <c r="ED219" t="s">
        <v>444</v>
      </c>
      <c r="EE219" t="s">
        <v>444</v>
      </c>
      <c r="EF219" s="24" t="s">
        <v>444</v>
      </c>
      <c r="EG219" s="24" t="s">
        <v>444</v>
      </c>
      <c r="EH219" t="s">
        <v>444</v>
      </c>
      <c r="EI219" t="s">
        <v>444</v>
      </c>
      <c r="EJ219" s="24" t="s">
        <v>444</v>
      </c>
      <c r="EK219" s="24" t="s">
        <v>444</v>
      </c>
      <c r="EL219" t="s">
        <v>444</v>
      </c>
      <c r="EM219" t="s">
        <v>444</v>
      </c>
      <c r="EN219" s="24" t="s">
        <v>444</v>
      </c>
      <c r="EO219" s="24" t="s">
        <v>444</v>
      </c>
      <c r="EP219" t="s">
        <v>444</v>
      </c>
      <c r="EQ219" t="s">
        <v>444</v>
      </c>
      <c r="ER219" s="24" t="s">
        <v>444</v>
      </c>
      <c r="ES219" s="24" t="s">
        <v>444</v>
      </c>
      <c r="ET219" t="s">
        <v>444</v>
      </c>
      <c r="EU219" t="s">
        <v>444</v>
      </c>
      <c r="EV219" s="24" t="s">
        <v>444</v>
      </c>
      <c r="EW219" s="24" t="s">
        <v>444</v>
      </c>
      <c r="EX219" t="s">
        <v>444</v>
      </c>
      <c r="EY219" t="s">
        <v>444</v>
      </c>
      <c r="EZ219" s="24" t="s">
        <v>444</v>
      </c>
      <c r="FA219" s="24" t="s">
        <v>444</v>
      </c>
      <c r="FB219" t="s">
        <v>444</v>
      </c>
      <c r="FC219" t="s">
        <v>444</v>
      </c>
      <c r="FD219" s="24" t="s">
        <v>444</v>
      </c>
      <c r="FE219" s="24" t="s">
        <v>444</v>
      </c>
      <c r="FF219" t="s">
        <v>444</v>
      </c>
      <c r="FG219" t="s">
        <v>444</v>
      </c>
      <c r="FH219" s="24" t="s">
        <v>444</v>
      </c>
      <c r="FI219" s="24" t="s">
        <v>444</v>
      </c>
      <c r="FJ219" t="s">
        <v>444</v>
      </c>
      <c r="FK219" t="s">
        <v>444</v>
      </c>
      <c r="FL219" s="24" t="s">
        <v>444</v>
      </c>
      <c r="FM219" s="24" t="s">
        <v>444</v>
      </c>
      <c r="FN219" t="s">
        <v>444</v>
      </c>
      <c r="FO219" t="s">
        <v>444</v>
      </c>
      <c r="FP219" s="24" t="s">
        <v>444</v>
      </c>
      <c r="FQ219" s="24" t="s">
        <v>444</v>
      </c>
      <c r="FR219" t="s">
        <v>444</v>
      </c>
      <c r="FS219" t="s">
        <v>444</v>
      </c>
      <c r="FT219" s="24" t="s">
        <v>444</v>
      </c>
      <c r="FU219" s="24" t="s">
        <v>444</v>
      </c>
      <c r="FV219" t="s">
        <v>444</v>
      </c>
      <c r="FW219" t="s">
        <v>444</v>
      </c>
      <c r="FX219" s="24" t="s">
        <v>444</v>
      </c>
      <c r="FY219" s="24" t="s">
        <v>444</v>
      </c>
      <c r="FZ219" t="s">
        <v>444</v>
      </c>
      <c r="GA219" t="s">
        <v>444</v>
      </c>
      <c r="GB219" s="24" t="s">
        <v>444</v>
      </c>
      <c r="GC219" s="24" t="s">
        <v>444</v>
      </c>
      <c r="GD219" t="s">
        <v>444</v>
      </c>
      <c r="GE219" t="s">
        <v>444</v>
      </c>
      <c r="GF219" s="24" t="s">
        <v>444</v>
      </c>
      <c r="GG219" s="24" t="s">
        <v>444</v>
      </c>
      <c r="GH219" t="s">
        <v>444</v>
      </c>
      <c r="GI219" s="24" t="s">
        <v>444</v>
      </c>
      <c r="GJ219" s="24" t="s">
        <v>444</v>
      </c>
      <c r="GK219" t="s">
        <v>444</v>
      </c>
      <c r="GL219" t="s">
        <v>444</v>
      </c>
      <c r="GM219" s="24" t="s">
        <v>444</v>
      </c>
      <c r="GN219" s="24" t="s">
        <v>444</v>
      </c>
      <c r="GO219" t="s">
        <v>444</v>
      </c>
      <c r="GP219" t="s">
        <v>444</v>
      </c>
      <c r="GQ219" s="24" t="s">
        <v>444</v>
      </c>
      <c r="GR219" s="24" t="s">
        <v>444</v>
      </c>
      <c r="GS219" t="s">
        <v>444</v>
      </c>
      <c r="GT219" t="s">
        <v>444</v>
      </c>
      <c r="GU219" s="24" t="s">
        <v>444</v>
      </c>
      <c r="GV219" s="24" t="s">
        <v>444</v>
      </c>
      <c r="GW219" t="s">
        <v>444</v>
      </c>
      <c r="GX219" t="s">
        <v>444</v>
      </c>
      <c r="GY219" s="24" t="s">
        <v>444</v>
      </c>
      <c r="GZ219" s="24" t="s">
        <v>444</v>
      </c>
      <c r="HA219" t="s">
        <v>444</v>
      </c>
      <c r="HB219" t="s">
        <v>444</v>
      </c>
      <c r="HC219" s="24" t="s">
        <v>444</v>
      </c>
      <c r="HD219" s="24" t="s">
        <v>444</v>
      </c>
      <c r="HE219" t="s">
        <v>444</v>
      </c>
      <c r="HF219" t="s">
        <v>444</v>
      </c>
      <c r="HG219" s="24" t="s">
        <v>444</v>
      </c>
      <c r="HH219" s="24" t="s">
        <v>444</v>
      </c>
      <c r="HI219" t="s">
        <v>444</v>
      </c>
      <c r="HJ219" t="s">
        <v>444</v>
      </c>
      <c r="HK219" s="24" t="s">
        <v>444</v>
      </c>
      <c r="HL219" s="24" t="s">
        <v>444</v>
      </c>
      <c r="HM219" t="s">
        <v>444</v>
      </c>
      <c r="HN219" t="s">
        <v>444</v>
      </c>
      <c r="HO219" s="24" t="s">
        <v>444</v>
      </c>
      <c r="HP219" s="24" t="s">
        <v>444</v>
      </c>
      <c r="HQ219" t="s">
        <v>444</v>
      </c>
      <c r="HR219" t="s">
        <v>444</v>
      </c>
      <c r="HS219" s="24" t="s">
        <v>444</v>
      </c>
      <c r="HT219" s="24" t="s">
        <v>444</v>
      </c>
      <c r="HU219" t="s">
        <v>444</v>
      </c>
      <c r="HV219" t="s">
        <v>444</v>
      </c>
      <c r="HW219" s="24" t="s">
        <v>444</v>
      </c>
      <c r="HX219" s="24" t="s">
        <v>444</v>
      </c>
      <c r="HY219" t="s">
        <v>444</v>
      </c>
      <c r="HZ219" t="s">
        <v>444</v>
      </c>
      <c r="IA219" t="s">
        <v>2738</v>
      </c>
      <c r="IB219" t="s">
        <v>2736</v>
      </c>
      <c r="IC219" t="s">
        <v>3051</v>
      </c>
      <c r="ID219" s="33" t="b" cm="1">
        <f t="array" ref="ID219">_xlfn.IFNA(MATCH($A$2,_xlfn.NUMBERVALUE(Table_Query_from_MF_DSNP62[[#This Row],[CL_GLACCT_DR1]:[CL_GLACCT_CR4]]),0),0)&gt;=1</f>
        <v>1</v>
      </c>
      <c r="IE219" s="33" t="b">
        <f>OR(Table_Query_from_MF_DSNP62[[#This Row],[Pair1]:[Pair25]])</f>
        <v>1</v>
      </c>
      <c r="IF219" s="33">
        <f>_xlfn.IFNA(MATCH(TRUE,Table_Query_from_MF_DSNP62[[#This Row],[Pair1]:[Pair25]],0),"none")</f>
        <v>1</v>
      </c>
      <c r="IG219" s="33" t="b">
        <f>AND($A$2&gt;=_xlfn.NUMBERVALUE(Table_Query_from_MF_DSNP62[[#This Row],[CL_GL_ACCT_FR1]]),$A$2&lt;=_xlfn.NUMBERVALUE(Table_Query_from_MF_DSNP62[[#This Row],[CL_GL_ACCT_TO1]]))</f>
        <v>1</v>
      </c>
      <c r="IH219" s="33" t="b">
        <f>AND($A$2&gt;=_xlfn.NUMBERVALUE(Table_Query_from_MF_DSNP62[[#This Row],[CL_GL_ACCT_FR2]]),$A$2&lt;=_xlfn.NUMBERVALUE(Table_Query_from_MF_DSNP62[[#This Row],[CL_GL_ACCT_TO2]]))</f>
        <v>1</v>
      </c>
      <c r="II219" s="33" t="b">
        <f>AND($A$2&gt;=_xlfn.NUMBERVALUE(Table_Query_from_MF_DSNP62[[#This Row],[CL_GL_ACCT_FR3]]),$A$2&lt;=_xlfn.NUMBERVALUE(Table_Query_from_MF_DSNP62[[#This Row],[CL_GL_ACCT_TO3]]))</f>
        <v>1</v>
      </c>
      <c r="IJ219" s="33" t="b">
        <f>AND($A$2&gt;=_xlfn.NUMBERVALUE(Table_Query_from_MF_DSNP62[[#This Row],[CL_GL_ACCT_FR4]]),$A$2&lt;=_xlfn.NUMBERVALUE(Table_Query_from_MF_DSNP62[[#This Row],[CL_GL_ACCT_TO4]]))</f>
        <v>1</v>
      </c>
      <c r="IK219" s="33" t="b">
        <f>AND($A$2&gt;=_xlfn.NUMBERVALUE(Table_Query_from_MF_DSNP62[[#This Row],[CL_GL_ACCT_FR5]]),$A$2&lt;=_xlfn.NUMBERVALUE(Table_Query_from_MF_DSNP62[[#This Row],[CL_GL_ACCT_TO5]]))</f>
        <v>1</v>
      </c>
      <c r="IL219" s="33" t="b">
        <f>AND($A$2&gt;=_xlfn.NUMBERVALUE(Table_Query_from_MF_DSNP62[[#This Row],[CL_GL_ACCT_FR6]]),$A$2&lt;=_xlfn.NUMBERVALUE(Table_Query_from_MF_DSNP62[[#This Row],[CL_GL_ACCT_TO6]]))</f>
        <v>1</v>
      </c>
      <c r="IM219" s="33" t="b">
        <f>AND($A$2&gt;=_xlfn.NUMBERVALUE(Table_Query_from_MF_DSNP62[[#This Row],[CL_GL_ACCT_FR7]]),$A$2&lt;=_xlfn.NUMBERVALUE(Table_Query_from_MF_DSNP62[[#This Row],[CL_GL_ACCT_TO7]]))</f>
        <v>1</v>
      </c>
      <c r="IN219" s="33" t="b">
        <f>AND($A$2&gt;=_xlfn.NUMBERVALUE(Table_Query_from_MF_DSNP62[[#This Row],[CL_GL_ACCT_FR8]]),$A$2&lt;=_xlfn.NUMBERVALUE(Table_Query_from_MF_DSNP62[[#This Row],[CL_GL_ACCT_TO8]]))</f>
        <v>1</v>
      </c>
      <c r="IO219" s="33" t="b">
        <f>AND($A$2&gt;=_xlfn.NUMBERVALUE(Table_Query_from_MF_DSNP62[[#This Row],[CL_GL_ACCT_FR9]]),$A$2&lt;=_xlfn.NUMBERVALUE(Table_Query_from_MF_DSNP62[[#This Row],[CL_GL_ACCT_TO9]]))</f>
        <v>1</v>
      </c>
      <c r="IP219" s="33" t="b">
        <f>AND($A$2&gt;=_xlfn.NUMBERVALUE(Table_Query_from_MF_DSNP62[[#This Row],[CL_GL_ACCT_FR10]]),$A$2&lt;=_xlfn.NUMBERVALUE(Table_Query_from_MF_DSNP62[[#This Row],[CL_GL_ACCT_TO10]]))</f>
        <v>1</v>
      </c>
      <c r="IQ219" s="33" t="b">
        <f>AND($A$2&gt;=_xlfn.NUMBERVALUE(Table_Query_from_MF_DSNP62[[#This Row],[CL_GL_ACCT_FR11]]),$A$2&lt;=_xlfn.NUMBERVALUE(Table_Query_from_MF_DSNP62[[#This Row],[CL_GL_ACCT_TO11]]))</f>
        <v>1</v>
      </c>
      <c r="IR219" s="33" t="b">
        <f>AND($A$2&gt;=_xlfn.NUMBERVALUE(Table_Query_from_MF_DSNP62[[#This Row],[CL_GL_ACCT_FR12]]),$A$2&lt;=_xlfn.NUMBERVALUE(Table_Query_from_MF_DSNP62[[#This Row],[CL_GL_ACCT_TO12]]))</f>
        <v>1</v>
      </c>
      <c r="IS219" s="33" t="b">
        <f>AND($A$2&gt;=_xlfn.NUMBERVALUE(Table_Query_from_MF_DSNP62[[#This Row],[CL_GL_ACCT_FR13]]),$A$2&lt;=_xlfn.NUMBERVALUE(Table_Query_from_MF_DSNP62[[#This Row],[CL_GL_ACCT_TO13]]))</f>
        <v>1</v>
      </c>
      <c r="IT219" s="33" t="b">
        <f>AND($A$2&gt;=_xlfn.NUMBERVALUE(Table_Query_from_MF_DSNP62[[#This Row],[CL_GL_ACCT_FR14]]),$A$2&lt;=_xlfn.NUMBERVALUE(Table_Query_from_MF_DSNP62[[#This Row],[CL_GL_ACCT_TO14]]))</f>
        <v>1</v>
      </c>
      <c r="IU219" s="33" t="b">
        <f>AND($A$2&gt;=_xlfn.NUMBERVALUE(Table_Query_from_MF_DSNP62[[#This Row],[CL_GL_ACCT_FR15]]),$A$2&lt;=_xlfn.NUMBERVALUE(Table_Query_from_MF_DSNP62[[#This Row],[CL_GL_ACCT_TO15]]))</f>
        <v>1</v>
      </c>
      <c r="IV219" s="33" t="b">
        <f>AND($A$2&gt;=_xlfn.NUMBERVALUE(Table_Query_from_MF_DSNP62[[#This Row],[CL_GL_ACCT_FR16]]),$A$2&lt;=_xlfn.NUMBERVALUE(Table_Query_from_MF_DSNP62[[#This Row],[CL_GL_ACCT_TO16]]))</f>
        <v>1</v>
      </c>
      <c r="IW219" s="33" t="b">
        <f>AND($A$2&gt;=_xlfn.NUMBERVALUE(Table_Query_from_MF_DSNP62[[#This Row],[CL_GL_ACCT_FR17]]),$A$2&lt;=_xlfn.NUMBERVALUE(Table_Query_from_MF_DSNP62[[#This Row],[CL_GL_ACCT_TO17]]))</f>
        <v>1</v>
      </c>
      <c r="IX219" s="33" t="b">
        <f>AND($A$2&gt;=_xlfn.NUMBERVALUE(Table_Query_from_MF_DSNP62[[#This Row],[CL_GL_ACCT_FR18]]),$A$2&lt;=_xlfn.NUMBERVALUE(Table_Query_from_MF_DSNP62[[#This Row],[CL_GL_ACCT_TO18]]))</f>
        <v>1</v>
      </c>
      <c r="IY219" s="33" t="b">
        <f>AND($A$2&gt;=_xlfn.NUMBERVALUE(Table_Query_from_MF_DSNP62[[#This Row],[CL_GL_ACCT_FR19]]),$A$2&lt;=_xlfn.NUMBERVALUE(Table_Query_from_MF_DSNP62[[#This Row],[CL_GL_ACCT_TO19]]))</f>
        <v>1</v>
      </c>
      <c r="IZ219" s="33" t="b">
        <f>AND($A$2&gt;=_xlfn.NUMBERVALUE(Table_Query_from_MF_DSNP62[[#This Row],[CL_GL_ACCT_FR20]]),$A$2&lt;=_xlfn.NUMBERVALUE(Table_Query_from_MF_DSNP62[[#This Row],[CL_GL_ACCT_TO20]]))</f>
        <v>1</v>
      </c>
      <c r="JA219" s="33" t="b">
        <f>AND($A$2&gt;=_xlfn.NUMBERVALUE(Table_Query_from_MF_DSNP62[[#This Row],[CL_GL_ACCT_FR21]]),$A$2&lt;=_xlfn.NUMBERVALUE(Table_Query_from_MF_DSNP62[[#This Row],[CL_GL_ACCT_TO21]]))</f>
        <v>1</v>
      </c>
      <c r="JB219" s="33" t="b">
        <f>AND($A$2&gt;=_xlfn.NUMBERVALUE(Table_Query_from_MF_DSNP62[[#This Row],[CL_GL_ACCT_FR22]]),$A$2&lt;=_xlfn.NUMBERVALUE(Table_Query_from_MF_DSNP62[[#This Row],[CL_GL_ACCT_TO22]]))</f>
        <v>1</v>
      </c>
      <c r="JC219" s="33" t="b">
        <f>AND($A$2&gt;=_xlfn.NUMBERVALUE(Table_Query_from_MF_DSNP62[[#This Row],[CL_GL_ACCT_FR23]]),$A$2&lt;=_xlfn.NUMBERVALUE(Table_Query_from_MF_DSNP62[[#This Row],[CL_GL_ACCT_TO23]]))</f>
        <v>1</v>
      </c>
      <c r="JD219" s="33" t="b">
        <f>AND($A$2&gt;=_xlfn.NUMBERVALUE(Table_Query_from_MF_DSNP62[[#This Row],[CL_GL_ACCT_FR24]]),$A$2&lt;=_xlfn.NUMBERVALUE(Table_Query_from_MF_DSNP62[[#This Row],[CL_GL_ACCT_TO24]]))</f>
        <v>1</v>
      </c>
      <c r="JE219" s="33" t="b">
        <f>AND($A$2&gt;=_xlfn.NUMBERVALUE(Table_Query_from_MF_DSNP62[[#This Row],[CL_GL_ACCT_FR25]]),$A$2&lt;=_xlfn.NUMBERVALUE(Table_Query_from_MF_DSNP62[[#This Row],[CL_GL_ACCT_TO25]]))</f>
        <v>1</v>
      </c>
      <c r="JF219" s="33" t="b">
        <f>OR(Table_Query_from_MF_DSNP62[[#This Row],[PairA]:[PairO]])</f>
        <v>1</v>
      </c>
      <c r="JG219" s="33">
        <f>_xlfn.IFNA(MATCH(TRUE,Table_Query_from_MF_DSNP62[[#This Row],[PairA]:[PairO]],0),"none")</f>
        <v>1</v>
      </c>
      <c r="JH219" s="33" t="b">
        <f>AND($B$2&gt;=_xlfn.NUMBERVALUE(Table_Query_from_MF_DSNP62[[#This Row],[CL_CMP_OBJ_FR1]]),$B$2&lt;=_xlfn.NUMBERVALUE(Table_Query_from_MF_DSNP62[[#This Row],[CL_CMP_OBJ_TO1]]))</f>
        <v>1</v>
      </c>
      <c r="JI219" s="33" t="b">
        <f>AND($B$2&gt;=_xlfn.NUMBERVALUE(Table_Query_from_MF_DSNP62[[#This Row],[CL_CMP_OBJ_FR2]]),$B$2&lt;=_xlfn.NUMBERVALUE(Table_Query_from_MF_DSNP62[[#This Row],[CL_CMP_OBJ_TO2]]))</f>
        <v>1</v>
      </c>
      <c r="JJ219" s="33" t="b">
        <f>AND($B$2&gt;=_xlfn.NUMBERVALUE(Table_Query_from_MF_DSNP62[[#This Row],[CL_CMP_OBJ_FR3]]),$B$2&lt;=_xlfn.NUMBERVALUE(Table_Query_from_MF_DSNP62[[#This Row],[CL_CMP_OBJ_TO3]]))</f>
        <v>1</v>
      </c>
      <c r="JK219" s="33" t="b">
        <f>AND($B$2&gt;=_xlfn.NUMBERVALUE(Table_Query_from_MF_DSNP62[[#This Row],[CL_CMP_OBJ_FR4]]),$B$2&lt;=_xlfn.NUMBERVALUE(Table_Query_from_MF_DSNP62[[#This Row],[CL_CMP_OBJ_TO4]]))</f>
        <v>1</v>
      </c>
      <c r="JL219" s="33" t="b">
        <f>AND($B$2&gt;=_xlfn.NUMBERVALUE(Table_Query_from_MF_DSNP62[[#This Row],[CL_CMP_OBJ_FR5]]),$B$2&lt;=_xlfn.NUMBERVALUE(Table_Query_from_MF_DSNP62[[#This Row],[CL_CMP_OBJ_TO5]]))</f>
        <v>1</v>
      </c>
      <c r="JM219" s="33" t="b">
        <f>AND($B$2&gt;=_xlfn.NUMBERVALUE(Table_Query_from_MF_DSNP62[[#This Row],[CL_CMP_OBJ_FR6]]),$B$2&lt;=_xlfn.NUMBERVALUE(Table_Query_from_MF_DSNP62[[#This Row],[CL_CMP_OBJ_TO6]]))</f>
        <v>1</v>
      </c>
      <c r="JN219" s="33" t="b">
        <f>AND($B$2&gt;=_xlfn.NUMBERVALUE(Table_Query_from_MF_DSNP62[[#This Row],[CL_CMP_OBJ_FR7]]),$B$2&lt;=_xlfn.NUMBERVALUE(Table_Query_from_MF_DSNP62[[#This Row],[CL_CMP_OBJ_TO7]]))</f>
        <v>1</v>
      </c>
      <c r="JO219" s="33" t="b">
        <f>AND($B$2&gt;=_xlfn.NUMBERVALUE(Table_Query_from_MF_DSNP62[[#This Row],[CL_CMP_OBJ_FR8]]),$B$2&lt;=_xlfn.NUMBERVALUE(Table_Query_from_MF_DSNP62[[#This Row],[CL_CMP_OBJ_TO8]]))</f>
        <v>1</v>
      </c>
      <c r="JP219" s="33" t="b">
        <f>AND($B$2&gt;=_xlfn.NUMBERVALUE(Table_Query_from_MF_DSNP62[[#This Row],[CL_CMP_OBJ_FR9]]),$B$2&lt;=_xlfn.NUMBERVALUE(Table_Query_from_MF_DSNP62[[#This Row],[CL_CMP_OBJ_TO9]]))</f>
        <v>1</v>
      </c>
      <c r="JQ219" s="33" t="b">
        <f>AND($B$2&gt;=_xlfn.NUMBERVALUE(Table_Query_from_MF_DSNP62[[#This Row],[CL_CMP_OBJ_FR10]]),$B$2&lt;=_xlfn.NUMBERVALUE(Table_Query_from_MF_DSNP62[[#This Row],[CL_CMP_OBJ_TO10]]))</f>
        <v>1</v>
      </c>
      <c r="JR219" s="33" t="b">
        <f>AND($B$2&gt;=_xlfn.NUMBERVALUE(Table_Query_from_MF_DSNP62[[#This Row],[CL_CMP_OBJ_FR11]]),$B$2&lt;=_xlfn.NUMBERVALUE(Table_Query_from_MF_DSNP62[[#This Row],[CL_CMP_OBJ_TO11]]))</f>
        <v>1</v>
      </c>
      <c r="JS219" s="33" t="b">
        <f>AND($B$2&gt;=_xlfn.NUMBERVALUE(Table_Query_from_MF_DSNP62[[#This Row],[CL_CMP_OBJ_FR12]]),$B$2&lt;=_xlfn.NUMBERVALUE(Table_Query_from_MF_DSNP62[[#This Row],[CL_CMP_OBJ_TO12]]))</f>
        <v>1</v>
      </c>
      <c r="JT219" s="33" t="b">
        <f>AND($B$2&gt;=_xlfn.NUMBERVALUE(Table_Query_from_MF_DSNP62[[#This Row],[CL_CMP_OBJ_FR13]]),$B$2&lt;=_xlfn.NUMBERVALUE(Table_Query_from_MF_DSNP62[[#This Row],[CL_CMP_OBJ_TO13]]))</f>
        <v>1</v>
      </c>
      <c r="JU219" s="33" t="b">
        <f>AND($B$2&gt;=_xlfn.NUMBERVALUE(Table_Query_from_MF_DSNP62[[#This Row],[CL_CMP_OBJ_FR14]]),$B$2&lt;=_xlfn.NUMBERVALUE(Table_Query_from_MF_DSNP62[[#This Row],[CL_CMP_OBJ_TO14]]))</f>
        <v>1</v>
      </c>
      <c r="JV219" s="33" t="b">
        <f>AND($B$2&gt;=_xlfn.NUMBERVALUE(Table_Query_from_MF_DSNP62[[#This Row],[CL_CMP_OBJ_FR15]]),$B$2&lt;=_xlfn.NUMBERVALUE(Table_Query_from_MF_DSNP62[[#This Row],[CL_CMP_OBJ_TO15]]))</f>
        <v>1</v>
      </c>
    </row>
    <row r="220" spans="1:282" x14ac:dyDescent="0.25">
      <c r="A220" t="b">
        <f>OR(,Table_Query_from_MF_DSNP62[[#This Row],[Desired GL included as "hard-coded" GL?]],Table_Query_from_MF_DSNP62[[#This Row],[Desired GL included as "Open GL"?]])</f>
        <v>1</v>
      </c>
      <c r="B220" t="b">
        <f>Table_Query_from_MF_DSNP62[[#This Row],[Desired CObj included as "Open CObj"?]]</f>
        <v>1</v>
      </c>
      <c r="C220" t="s">
        <v>395</v>
      </c>
      <c r="D220" t="s">
        <v>1724</v>
      </c>
      <c r="E220" t="s">
        <v>8</v>
      </c>
      <c r="F220" s="24" t="s">
        <v>353</v>
      </c>
      <c r="G220" t="s">
        <v>336</v>
      </c>
      <c r="H220" s="24" t="s">
        <v>444</v>
      </c>
      <c r="I220" t="s">
        <v>444</v>
      </c>
      <c r="J220" s="24" t="s">
        <v>444</v>
      </c>
      <c r="K220" t="s">
        <v>444</v>
      </c>
      <c r="L220" s="24" t="s">
        <v>444</v>
      </c>
      <c r="M220" t="s">
        <v>444</v>
      </c>
      <c r="N220" t="s">
        <v>444</v>
      </c>
      <c r="O220" t="s">
        <v>444</v>
      </c>
      <c r="P220" t="s">
        <v>444</v>
      </c>
      <c r="Q220" t="s">
        <v>15</v>
      </c>
      <c r="R220" t="s">
        <v>444</v>
      </c>
      <c r="S220" t="s">
        <v>442</v>
      </c>
      <c r="T220" t="s">
        <v>447</v>
      </c>
      <c r="U220" t="s">
        <v>444</v>
      </c>
      <c r="V220" t="s">
        <v>444</v>
      </c>
      <c r="W220" t="s">
        <v>442</v>
      </c>
      <c r="X220" t="s">
        <v>442</v>
      </c>
      <c r="Y220" t="s">
        <v>444</v>
      </c>
      <c r="Z220" t="s">
        <v>442</v>
      </c>
      <c r="AA220" t="s">
        <v>442</v>
      </c>
      <c r="AB220" t="s">
        <v>442</v>
      </c>
      <c r="AC220" t="s">
        <v>442</v>
      </c>
      <c r="AD220" t="s">
        <v>442</v>
      </c>
      <c r="AE220" t="s">
        <v>442</v>
      </c>
      <c r="AF220" t="s">
        <v>442</v>
      </c>
      <c r="AG220" t="s">
        <v>442</v>
      </c>
      <c r="AH220" t="s">
        <v>444</v>
      </c>
      <c r="AI220" t="s">
        <v>447</v>
      </c>
      <c r="AJ220" t="s">
        <v>442</v>
      </c>
      <c r="AK220" t="s">
        <v>444</v>
      </c>
      <c r="AL220" t="s">
        <v>444</v>
      </c>
      <c r="AM220" t="s">
        <v>444</v>
      </c>
      <c r="AN220" t="s">
        <v>444</v>
      </c>
      <c r="AO220" t="s">
        <v>444</v>
      </c>
      <c r="AP220" t="s">
        <v>442</v>
      </c>
      <c r="AQ220" t="s">
        <v>7</v>
      </c>
      <c r="AR220" t="s">
        <v>1451</v>
      </c>
      <c r="AS220" t="s">
        <v>162</v>
      </c>
      <c r="AT220" t="s">
        <v>444</v>
      </c>
      <c r="AU220" t="s">
        <v>444</v>
      </c>
      <c r="AV220" t="s">
        <v>442</v>
      </c>
      <c r="AW220" t="s">
        <v>444</v>
      </c>
      <c r="AX220" t="s">
        <v>444</v>
      </c>
      <c r="AY220" t="s">
        <v>444</v>
      </c>
      <c r="AZ220" t="s">
        <v>444</v>
      </c>
      <c r="BA220" t="s">
        <v>444</v>
      </c>
      <c r="BB220" t="s">
        <v>444</v>
      </c>
      <c r="BC220" t="s">
        <v>444</v>
      </c>
      <c r="BD220" t="s">
        <v>1359</v>
      </c>
      <c r="BE220" t="s">
        <v>444</v>
      </c>
      <c r="BF220" t="s">
        <v>1360</v>
      </c>
      <c r="BG220" t="s">
        <v>444</v>
      </c>
      <c r="BH220" t="s">
        <v>444</v>
      </c>
      <c r="BI220" t="s">
        <v>444</v>
      </c>
      <c r="BJ220" t="s">
        <v>444</v>
      </c>
      <c r="BK220" t="s">
        <v>444</v>
      </c>
      <c r="BL220" t="s">
        <v>444</v>
      </c>
      <c r="BM220" t="s">
        <v>444</v>
      </c>
      <c r="BN220" t="s">
        <v>444</v>
      </c>
      <c r="BO220" t="s">
        <v>444</v>
      </c>
      <c r="BP220" t="s">
        <v>444</v>
      </c>
      <c r="BQ220" t="s">
        <v>444</v>
      </c>
      <c r="BR220" t="s">
        <v>444</v>
      </c>
      <c r="BS220" t="s">
        <v>444</v>
      </c>
      <c r="BT220" t="s">
        <v>444</v>
      </c>
      <c r="BU220" t="s">
        <v>444</v>
      </c>
      <c r="BV220" t="s">
        <v>444</v>
      </c>
      <c r="BW220" t="s">
        <v>444</v>
      </c>
      <c r="BX220" t="s">
        <v>444</v>
      </c>
      <c r="BY220" t="s">
        <v>444</v>
      </c>
      <c r="BZ220" t="s">
        <v>444</v>
      </c>
      <c r="CA220" t="s">
        <v>444</v>
      </c>
      <c r="CB220" t="s">
        <v>444</v>
      </c>
      <c r="CC220" t="s">
        <v>444</v>
      </c>
      <c r="CD220" t="s">
        <v>444</v>
      </c>
      <c r="CE220" t="s">
        <v>444</v>
      </c>
      <c r="CF220" t="s">
        <v>444</v>
      </c>
      <c r="CG220" t="s">
        <v>444</v>
      </c>
      <c r="CH220" t="s">
        <v>444</v>
      </c>
      <c r="CI220" t="s">
        <v>444</v>
      </c>
      <c r="CJ220" t="s">
        <v>444</v>
      </c>
      <c r="CK220" t="s">
        <v>444</v>
      </c>
      <c r="CL220" t="s">
        <v>444</v>
      </c>
      <c r="CM220" t="s">
        <v>444</v>
      </c>
      <c r="CN220" t="s">
        <v>444</v>
      </c>
      <c r="CO220" t="s">
        <v>444</v>
      </c>
      <c r="CP220" t="s">
        <v>444</v>
      </c>
      <c r="CQ220" t="s">
        <v>444</v>
      </c>
      <c r="CR220" t="s">
        <v>444</v>
      </c>
      <c r="CS220" t="s">
        <v>444</v>
      </c>
      <c r="CT220" t="s">
        <v>444</v>
      </c>
      <c r="CU220" t="s">
        <v>7</v>
      </c>
      <c r="CV220" t="s">
        <v>2738</v>
      </c>
      <c r="CW220" t="s">
        <v>2736</v>
      </c>
      <c r="CX220" t="s">
        <v>2825</v>
      </c>
      <c r="CY220" t="s">
        <v>1712</v>
      </c>
      <c r="CZ220" t="s">
        <v>444</v>
      </c>
      <c r="DA220" t="s">
        <v>444</v>
      </c>
      <c r="DB220" t="s">
        <v>444</v>
      </c>
      <c r="DC220" t="s">
        <v>444</v>
      </c>
      <c r="DD220" t="s">
        <v>444</v>
      </c>
      <c r="DE220" t="s">
        <v>444</v>
      </c>
      <c r="DF220" t="s">
        <v>444</v>
      </c>
      <c r="DG220" t="s">
        <v>444</v>
      </c>
      <c r="DH220" t="s">
        <v>444</v>
      </c>
      <c r="DI220" t="s">
        <v>1359</v>
      </c>
      <c r="DJ220" t="s">
        <v>444</v>
      </c>
      <c r="DK220" t="s">
        <v>444</v>
      </c>
      <c r="DL220" t="s">
        <v>444</v>
      </c>
      <c r="DM220" t="s">
        <v>444</v>
      </c>
      <c r="DN220" t="s">
        <v>444</v>
      </c>
      <c r="DO220" t="s">
        <v>444</v>
      </c>
      <c r="DP220" t="s">
        <v>444</v>
      </c>
      <c r="DQ220" t="s">
        <v>444</v>
      </c>
      <c r="DR220" t="s">
        <v>444</v>
      </c>
      <c r="DS220" t="s">
        <v>444</v>
      </c>
      <c r="DT220" s="24" t="s">
        <v>444</v>
      </c>
      <c r="DU220" s="24" t="s">
        <v>444</v>
      </c>
      <c r="DV220" t="s">
        <v>444</v>
      </c>
      <c r="DW220" t="s">
        <v>444</v>
      </c>
      <c r="DX220" s="24" t="s">
        <v>444</v>
      </c>
      <c r="DY220" s="24" t="s">
        <v>444</v>
      </c>
      <c r="DZ220" t="s">
        <v>444</v>
      </c>
      <c r="EA220" t="s">
        <v>444</v>
      </c>
      <c r="EB220" s="24" t="s">
        <v>444</v>
      </c>
      <c r="EC220" s="24" t="s">
        <v>444</v>
      </c>
      <c r="ED220" t="s">
        <v>444</v>
      </c>
      <c r="EE220" t="s">
        <v>444</v>
      </c>
      <c r="EF220" s="24" t="s">
        <v>444</v>
      </c>
      <c r="EG220" s="24" t="s">
        <v>444</v>
      </c>
      <c r="EH220" t="s">
        <v>444</v>
      </c>
      <c r="EI220" t="s">
        <v>444</v>
      </c>
      <c r="EJ220" s="24" t="s">
        <v>444</v>
      </c>
      <c r="EK220" s="24" t="s">
        <v>444</v>
      </c>
      <c r="EL220" t="s">
        <v>444</v>
      </c>
      <c r="EM220" t="s">
        <v>444</v>
      </c>
      <c r="EN220" s="24" t="s">
        <v>444</v>
      </c>
      <c r="EO220" s="24" t="s">
        <v>444</v>
      </c>
      <c r="EP220" t="s">
        <v>444</v>
      </c>
      <c r="EQ220" t="s">
        <v>444</v>
      </c>
      <c r="ER220" s="24" t="s">
        <v>444</v>
      </c>
      <c r="ES220" s="24" t="s">
        <v>444</v>
      </c>
      <c r="ET220" t="s">
        <v>444</v>
      </c>
      <c r="EU220" t="s">
        <v>444</v>
      </c>
      <c r="EV220" s="24" t="s">
        <v>444</v>
      </c>
      <c r="EW220" s="24" t="s">
        <v>444</v>
      </c>
      <c r="EX220" t="s">
        <v>444</v>
      </c>
      <c r="EY220" t="s">
        <v>444</v>
      </c>
      <c r="EZ220" s="24" t="s">
        <v>444</v>
      </c>
      <c r="FA220" s="24" t="s">
        <v>444</v>
      </c>
      <c r="FB220" t="s">
        <v>444</v>
      </c>
      <c r="FC220" t="s">
        <v>444</v>
      </c>
      <c r="FD220" s="24" t="s">
        <v>444</v>
      </c>
      <c r="FE220" s="24" t="s">
        <v>444</v>
      </c>
      <c r="FF220" t="s">
        <v>444</v>
      </c>
      <c r="FG220" t="s">
        <v>444</v>
      </c>
      <c r="FH220" s="24" t="s">
        <v>444</v>
      </c>
      <c r="FI220" s="24" t="s">
        <v>444</v>
      </c>
      <c r="FJ220" t="s">
        <v>444</v>
      </c>
      <c r="FK220" t="s">
        <v>444</v>
      </c>
      <c r="FL220" s="24" t="s">
        <v>444</v>
      </c>
      <c r="FM220" s="24" t="s">
        <v>444</v>
      </c>
      <c r="FN220" t="s">
        <v>444</v>
      </c>
      <c r="FO220" t="s">
        <v>444</v>
      </c>
      <c r="FP220" s="24" t="s">
        <v>444</v>
      </c>
      <c r="FQ220" s="24" t="s">
        <v>444</v>
      </c>
      <c r="FR220" t="s">
        <v>444</v>
      </c>
      <c r="FS220" t="s">
        <v>444</v>
      </c>
      <c r="FT220" s="24" t="s">
        <v>444</v>
      </c>
      <c r="FU220" s="24" t="s">
        <v>444</v>
      </c>
      <c r="FV220" t="s">
        <v>444</v>
      </c>
      <c r="FW220" t="s">
        <v>444</v>
      </c>
      <c r="FX220" s="24" t="s">
        <v>444</v>
      </c>
      <c r="FY220" s="24" t="s">
        <v>444</v>
      </c>
      <c r="FZ220" t="s">
        <v>444</v>
      </c>
      <c r="GA220" t="s">
        <v>444</v>
      </c>
      <c r="GB220" s="24" t="s">
        <v>444</v>
      </c>
      <c r="GC220" s="24" t="s">
        <v>444</v>
      </c>
      <c r="GD220" t="s">
        <v>444</v>
      </c>
      <c r="GE220" t="s">
        <v>444</v>
      </c>
      <c r="GF220" s="24" t="s">
        <v>444</v>
      </c>
      <c r="GG220" s="24" t="s">
        <v>444</v>
      </c>
      <c r="GH220" t="s">
        <v>444</v>
      </c>
      <c r="GI220" s="24" t="s">
        <v>444</v>
      </c>
      <c r="GJ220" s="24" t="s">
        <v>444</v>
      </c>
      <c r="GK220" t="s">
        <v>444</v>
      </c>
      <c r="GL220" t="s">
        <v>444</v>
      </c>
      <c r="GM220" s="24" t="s">
        <v>444</v>
      </c>
      <c r="GN220" s="24" t="s">
        <v>444</v>
      </c>
      <c r="GO220" t="s">
        <v>444</v>
      </c>
      <c r="GP220" t="s">
        <v>444</v>
      </c>
      <c r="GQ220" s="24" t="s">
        <v>444</v>
      </c>
      <c r="GR220" s="24" t="s">
        <v>444</v>
      </c>
      <c r="GS220" t="s">
        <v>444</v>
      </c>
      <c r="GT220" t="s">
        <v>444</v>
      </c>
      <c r="GU220" s="24" t="s">
        <v>444</v>
      </c>
      <c r="GV220" s="24" t="s">
        <v>444</v>
      </c>
      <c r="GW220" t="s">
        <v>444</v>
      </c>
      <c r="GX220" t="s">
        <v>444</v>
      </c>
      <c r="GY220" s="24" t="s">
        <v>444</v>
      </c>
      <c r="GZ220" s="24" t="s">
        <v>444</v>
      </c>
      <c r="HA220" t="s">
        <v>444</v>
      </c>
      <c r="HB220" t="s">
        <v>444</v>
      </c>
      <c r="HC220" s="24" t="s">
        <v>444</v>
      </c>
      <c r="HD220" s="24" t="s">
        <v>444</v>
      </c>
      <c r="HE220" t="s">
        <v>444</v>
      </c>
      <c r="HF220" t="s">
        <v>444</v>
      </c>
      <c r="HG220" s="24" t="s">
        <v>444</v>
      </c>
      <c r="HH220" s="24" t="s">
        <v>444</v>
      </c>
      <c r="HI220" t="s">
        <v>444</v>
      </c>
      <c r="HJ220" t="s">
        <v>444</v>
      </c>
      <c r="HK220" s="24" t="s">
        <v>444</v>
      </c>
      <c r="HL220" s="24" t="s">
        <v>444</v>
      </c>
      <c r="HM220" t="s">
        <v>444</v>
      </c>
      <c r="HN220" t="s">
        <v>444</v>
      </c>
      <c r="HO220" s="24" t="s">
        <v>444</v>
      </c>
      <c r="HP220" s="24" t="s">
        <v>444</v>
      </c>
      <c r="HQ220" t="s">
        <v>444</v>
      </c>
      <c r="HR220" t="s">
        <v>444</v>
      </c>
      <c r="HS220" s="24" t="s">
        <v>444</v>
      </c>
      <c r="HT220" s="24" t="s">
        <v>444</v>
      </c>
      <c r="HU220" t="s">
        <v>444</v>
      </c>
      <c r="HV220" t="s">
        <v>444</v>
      </c>
      <c r="HW220" s="24" t="s">
        <v>444</v>
      </c>
      <c r="HX220" s="24" t="s">
        <v>444</v>
      </c>
      <c r="HY220" t="s">
        <v>444</v>
      </c>
      <c r="HZ220" t="s">
        <v>444</v>
      </c>
      <c r="IA220" t="s">
        <v>2738</v>
      </c>
      <c r="IB220" t="s">
        <v>2736</v>
      </c>
      <c r="IC220" t="s">
        <v>2983</v>
      </c>
      <c r="ID220" s="33" t="b" cm="1">
        <f t="array" ref="ID220">_xlfn.IFNA(MATCH($A$2,_xlfn.NUMBERVALUE(Table_Query_from_MF_DSNP62[[#This Row],[CL_GLACCT_DR1]:[CL_GLACCT_CR4]]),0),0)&gt;=1</f>
        <v>1</v>
      </c>
      <c r="IE220" s="33" t="b">
        <f>OR(Table_Query_from_MF_DSNP62[[#This Row],[Pair1]:[Pair25]])</f>
        <v>1</v>
      </c>
      <c r="IF220" s="33">
        <f>_xlfn.IFNA(MATCH(TRUE,Table_Query_from_MF_DSNP62[[#This Row],[Pair1]:[Pair25]],0),"none")</f>
        <v>1</v>
      </c>
      <c r="IG220" s="33" t="b">
        <f>AND($A$2&gt;=_xlfn.NUMBERVALUE(Table_Query_from_MF_DSNP62[[#This Row],[CL_GL_ACCT_FR1]]),$A$2&lt;=_xlfn.NUMBERVALUE(Table_Query_from_MF_DSNP62[[#This Row],[CL_GL_ACCT_TO1]]))</f>
        <v>1</v>
      </c>
      <c r="IH220" s="33" t="b">
        <f>AND($A$2&gt;=_xlfn.NUMBERVALUE(Table_Query_from_MF_DSNP62[[#This Row],[CL_GL_ACCT_FR2]]),$A$2&lt;=_xlfn.NUMBERVALUE(Table_Query_from_MF_DSNP62[[#This Row],[CL_GL_ACCT_TO2]]))</f>
        <v>1</v>
      </c>
      <c r="II220" s="33" t="b">
        <f>AND($A$2&gt;=_xlfn.NUMBERVALUE(Table_Query_from_MF_DSNP62[[#This Row],[CL_GL_ACCT_FR3]]),$A$2&lt;=_xlfn.NUMBERVALUE(Table_Query_from_MF_DSNP62[[#This Row],[CL_GL_ACCT_TO3]]))</f>
        <v>1</v>
      </c>
      <c r="IJ220" s="33" t="b">
        <f>AND($A$2&gt;=_xlfn.NUMBERVALUE(Table_Query_from_MF_DSNP62[[#This Row],[CL_GL_ACCT_FR4]]),$A$2&lt;=_xlfn.NUMBERVALUE(Table_Query_from_MF_DSNP62[[#This Row],[CL_GL_ACCT_TO4]]))</f>
        <v>1</v>
      </c>
      <c r="IK220" s="33" t="b">
        <f>AND($A$2&gt;=_xlfn.NUMBERVALUE(Table_Query_from_MF_DSNP62[[#This Row],[CL_GL_ACCT_FR5]]),$A$2&lt;=_xlfn.NUMBERVALUE(Table_Query_from_MF_DSNP62[[#This Row],[CL_GL_ACCT_TO5]]))</f>
        <v>1</v>
      </c>
      <c r="IL220" s="33" t="b">
        <f>AND($A$2&gt;=_xlfn.NUMBERVALUE(Table_Query_from_MF_DSNP62[[#This Row],[CL_GL_ACCT_FR6]]),$A$2&lt;=_xlfn.NUMBERVALUE(Table_Query_from_MF_DSNP62[[#This Row],[CL_GL_ACCT_TO6]]))</f>
        <v>1</v>
      </c>
      <c r="IM220" s="33" t="b">
        <f>AND($A$2&gt;=_xlfn.NUMBERVALUE(Table_Query_from_MF_DSNP62[[#This Row],[CL_GL_ACCT_FR7]]),$A$2&lt;=_xlfn.NUMBERVALUE(Table_Query_from_MF_DSNP62[[#This Row],[CL_GL_ACCT_TO7]]))</f>
        <v>1</v>
      </c>
      <c r="IN220" s="33" t="b">
        <f>AND($A$2&gt;=_xlfn.NUMBERVALUE(Table_Query_from_MF_DSNP62[[#This Row],[CL_GL_ACCT_FR8]]),$A$2&lt;=_xlfn.NUMBERVALUE(Table_Query_from_MF_DSNP62[[#This Row],[CL_GL_ACCT_TO8]]))</f>
        <v>1</v>
      </c>
      <c r="IO220" s="33" t="b">
        <f>AND($A$2&gt;=_xlfn.NUMBERVALUE(Table_Query_from_MF_DSNP62[[#This Row],[CL_GL_ACCT_FR9]]),$A$2&lt;=_xlfn.NUMBERVALUE(Table_Query_from_MF_DSNP62[[#This Row],[CL_GL_ACCT_TO9]]))</f>
        <v>1</v>
      </c>
      <c r="IP220" s="33" t="b">
        <f>AND($A$2&gt;=_xlfn.NUMBERVALUE(Table_Query_from_MF_DSNP62[[#This Row],[CL_GL_ACCT_FR10]]),$A$2&lt;=_xlfn.NUMBERVALUE(Table_Query_from_MF_DSNP62[[#This Row],[CL_GL_ACCT_TO10]]))</f>
        <v>1</v>
      </c>
      <c r="IQ220" s="33" t="b">
        <f>AND($A$2&gt;=_xlfn.NUMBERVALUE(Table_Query_from_MF_DSNP62[[#This Row],[CL_GL_ACCT_FR11]]),$A$2&lt;=_xlfn.NUMBERVALUE(Table_Query_from_MF_DSNP62[[#This Row],[CL_GL_ACCT_TO11]]))</f>
        <v>1</v>
      </c>
      <c r="IR220" s="33" t="b">
        <f>AND($A$2&gt;=_xlfn.NUMBERVALUE(Table_Query_from_MF_DSNP62[[#This Row],[CL_GL_ACCT_FR12]]),$A$2&lt;=_xlfn.NUMBERVALUE(Table_Query_from_MF_DSNP62[[#This Row],[CL_GL_ACCT_TO12]]))</f>
        <v>1</v>
      </c>
      <c r="IS220" s="33" t="b">
        <f>AND($A$2&gt;=_xlfn.NUMBERVALUE(Table_Query_from_MF_DSNP62[[#This Row],[CL_GL_ACCT_FR13]]),$A$2&lt;=_xlfn.NUMBERVALUE(Table_Query_from_MF_DSNP62[[#This Row],[CL_GL_ACCT_TO13]]))</f>
        <v>1</v>
      </c>
      <c r="IT220" s="33" t="b">
        <f>AND($A$2&gt;=_xlfn.NUMBERVALUE(Table_Query_from_MF_DSNP62[[#This Row],[CL_GL_ACCT_FR14]]),$A$2&lt;=_xlfn.NUMBERVALUE(Table_Query_from_MF_DSNP62[[#This Row],[CL_GL_ACCT_TO14]]))</f>
        <v>1</v>
      </c>
      <c r="IU220" s="33" t="b">
        <f>AND($A$2&gt;=_xlfn.NUMBERVALUE(Table_Query_from_MF_DSNP62[[#This Row],[CL_GL_ACCT_FR15]]),$A$2&lt;=_xlfn.NUMBERVALUE(Table_Query_from_MF_DSNP62[[#This Row],[CL_GL_ACCT_TO15]]))</f>
        <v>1</v>
      </c>
      <c r="IV220" s="33" t="b">
        <f>AND($A$2&gt;=_xlfn.NUMBERVALUE(Table_Query_from_MF_DSNP62[[#This Row],[CL_GL_ACCT_FR16]]),$A$2&lt;=_xlfn.NUMBERVALUE(Table_Query_from_MF_DSNP62[[#This Row],[CL_GL_ACCT_TO16]]))</f>
        <v>1</v>
      </c>
      <c r="IW220" s="33" t="b">
        <f>AND($A$2&gt;=_xlfn.NUMBERVALUE(Table_Query_from_MF_DSNP62[[#This Row],[CL_GL_ACCT_FR17]]),$A$2&lt;=_xlfn.NUMBERVALUE(Table_Query_from_MF_DSNP62[[#This Row],[CL_GL_ACCT_TO17]]))</f>
        <v>1</v>
      </c>
      <c r="IX220" s="33" t="b">
        <f>AND($A$2&gt;=_xlfn.NUMBERVALUE(Table_Query_from_MF_DSNP62[[#This Row],[CL_GL_ACCT_FR18]]),$A$2&lt;=_xlfn.NUMBERVALUE(Table_Query_from_MF_DSNP62[[#This Row],[CL_GL_ACCT_TO18]]))</f>
        <v>1</v>
      </c>
      <c r="IY220" s="33" t="b">
        <f>AND($A$2&gt;=_xlfn.NUMBERVALUE(Table_Query_from_MF_DSNP62[[#This Row],[CL_GL_ACCT_FR19]]),$A$2&lt;=_xlfn.NUMBERVALUE(Table_Query_from_MF_DSNP62[[#This Row],[CL_GL_ACCT_TO19]]))</f>
        <v>1</v>
      </c>
      <c r="IZ220" s="33" t="b">
        <f>AND($A$2&gt;=_xlfn.NUMBERVALUE(Table_Query_from_MF_DSNP62[[#This Row],[CL_GL_ACCT_FR20]]),$A$2&lt;=_xlfn.NUMBERVALUE(Table_Query_from_MF_DSNP62[[#This Row],[CL_GL_ACCT_TO20]]))</f>
        <v>1</v>
      </c>
      <c r="JA220" s="33" t="b">
        <f>AND($A$2&gt;=_xlfn.NUMBERVALUE(Table_Query_from_MF_DSNP62[[#This Row],[CL_GL_ACCT_FR21]]),$A$2&lt;=_xlfn.NUMBERVALUE(Table_Query_from_MF_DSNP62[[#This Row],[CL_GL_ACCT_TO21]]))</f>
        <v>1</v>
      </c>
      <c r="JB220" s="33" t="b">
        <f>AND($A$2&gt;=_xlfn.NUMBERVALUE(Table_Query_from_MF_DSNP62[[#This Row],[CL_GL_ACCT_FR22]]),$A$2&lt;=_xlfn.NUMBERVALUE(Table_Query_from_MF_DSNP62[[#This Row],[CL_GL_ACCT_TO22]]))</f>
        <v>1</v>
      </c>
      <c r="JC220" s="33" t="b">
        <f>AND($A$2&gt;=_xlfn.NUMBERVALUE(Table_Query_from_MF_DSNP62[[#This Row],[CL_GL_ACCT_FR23]]),$A$2&lt;=_xlfn.NUMBERVALUE(Table_Query_from_MF_DSNP62[[#This Row],[CL_GL_ACCT_TO23]]))</f>
        <v>1</v>
      </c>
      <c r="JD220" s="33" t="b">
        <f>AND($A$2&gt;=_xlfn.NUMBERVALUE(Table_Query_from_MF_DSNP62[[#This Row],[CL_GL_ACCT_FR24]]),$A$2&lt;=_xlfn.NUMBERVALUE(Table_Query_from_MF_DSNP62[[#This Row],[CL_GL_ACCT_TO24]]))</f>
        <v>1</v>
      </c>
      <c r="JE220" s="33" t="b">
        <f>AND($A$2&gt;=_xlfn.NUMBERVALUE(Table_Query_from_MF_DSNP62[[#This Row],[CL_GL_ACCT_FR25]]),$A$2&lt;=_xlfn.NUMBERVALUE(Table_Query_from_MF_DSNP62[[#This Row],[CL_GL_ACCT_TO25]]))</f>
        <v>1</v>
      </c>
      <c r="JF220" s="33" t="b">
        <f>OR(Table_Query_from_MF_DSNP62[[#This Row],[PairA]:[PairO]])</f>
        <v>1</v>
      </c>
      <c r="JG220" s="33">
        <f>_xlfn.IFNA(MATCH(TRUE,Table_Query_from_MF_DSNP62[[#This Row],[PairA]:[PairO]],0),"none")</f>
        <v>1</v>
      </c>
      <c r="JH220" s="33" t="b">
        <f>AND($B$2&gt;=_xlfn.NUMBERVALUE(Table_Query_from_MF_DSNP62[[#This Row],[CL_CMP_OBJ_FR1]]),$B$2&lt;=_xlfn.NUMBERVALUE(Table_Query_from_MF_DSNP62[[#This Row],[CL_CMP_OBJ_TO1]]))</f>
        <v>1</v>
      </c>
      <c r="JI220" s="33" t="b">
        <f>AND($B$2&gt;=_xlfn.NUMBERVALUE(Table_Query_from_MF_DSNP62[[#This Row],[CL_CMP_OBJ_FR2]]),$B$2&lt;=_xlfn.NUMBERVALUE(Table_Query_from_MF_DSNP62[[#This Row],[CL_CMP_OBJ_TO2]]))</f>
        <v>1</v>
      </c>
      <c r="JJ220" s="33" t="b">
        <f>AND($B$2&gt;=_xlfn.NUMBERVALUE(Table_Query_from_MF_DSNP62[[#This Row],[CL_CMP_OBJ_FR3]]),$B$2&lt;=_xlfn.NUMBERVALUE(Table_Query_from_MF_DSNP62[[#This Row],[CL_CMP_OBJ_TO3]]))</f>
        <v>1</v>
      </c>
      <c r="JK220" s="33" t="b">
        <f>AND($B$2&gt;=_xlfn.NUMBERVALUE(Table_Query_from_MF_DSNP62[[#This Row],[CL_CMP_OBJ_FR4]]),$B$2&lt;=_xlfn.NUMBERVALUE(Table_Query_from_MF_DSNP62[[#This Row],[CL_CMP_OBJ_TO4]]))</f>
        <v>1</v>
      </c>
      <c r="JL220" s="33" t="b">
        <f>AND($B$2&gt;=_xlfn.NUMBERVALUE(Table_Query_from_MF_DSNP62[[#This Row],[CL_CMP_OBJ_FR5]]),$B$2&lt;=_xlfn.NUMBERVALUE(Table_Query_from_MF_DSNP62[[#This Row],[CL_CMP_OBJ_TO5]]))</f>
        <v>1</v>
      </c>
      <c r="JM220" s="33" t="b">
        <f>AND($B$2&gt;=_xlfn.NUMBERVALUE(Table_Query_from_MF_DSNP62[[#This Row],[CL_CMP_OBJ_FR6]]),$B$2&lt;=_xlfn.NUMBERVALUE(Table_Query_from_MF_DSNP62[[#This Row],[CL_CMP_OBJ_TO6]]))</f>
        <v>1</v>
      </c>
      <c r="JN220" s="33" t="b">
        <f>AND($B$2&gt;=_xlfn.NUMBERVALUE(Table_Query_from_MF_DSNP62[[#This Row],[CL_CMP_OBJ_FR7]]),$B$2&lt;=_xlfn.NUMBERVALUE(Table_Query_from_MF_DSNP62[[#This Row],[CL_CMP_OBJ_TO7]]))</f>
        <v>1</v>
      </c>
      <c r="JO220" s="33" t="b">
        <f>AND($B$2&gt;=_xlfn.NUMBERVALUE(Table_Query_from_MF_DSNP62[[#This Row],[CL_CMP_OBJ_FR8]]),$B$2&lt;=_xlfn.NUMBERVALUE(Table_Query_from_MF_DSNP62[[#This Row],[CL_CMP_OBJ_TO8]]))</f>
        <v>1</v>
      </c>
      <c r="JP220" s="33" t="b">
        <f>AND($B$2&gt;=_xlfn.NUMBERVALUE(Table_Query_from_MF_DSNP62[[#This Row],[CL_CMP_OBJ_FR9]]),$B$2&lt;=_xlfn.NUMBERVALUE(Table_Query_from_MF_DSNP62[[#This Row],[CL_CMP_OBJ_TO9]]))</f>
        <v>1</v>
      </c>
      <c r="JQ220" s="33" t="b">
        <f>AND($B$2&gt;=_xlfn.NUMBERVALUE(Table_Query_from_MF_DSNP62[[#This Row],[CL_CMP_OBJ_FR10]]),$B$2&lt;=_xlfn.NUMBERVALUE(Table_Query_from_MF_DSNP62[[#This Row],[CL_CMP_OBJ_TO10]]))</f>
        <v>1</v>
      </c>
      <c r="JR220" s="33" t="b">
        <f>AND($B$2&gt;=_xlfn.NUMBERVALUE(Table_Query_from_MF_DSNP62[[#This Row],[CL_CMP_OBJ_FR11]]),$B$2&lt;=_xlfn.NUMBERVALUE(Table_Query_from_MF_DSNP62[[#This Row],[CL_CMP_OBJ_TO11]]))</f>
        <v>1</v>
      </c>
      <c r="JS220" s="33" t="b">
        <f>AND($B$2&gt;=_xlfn.NUMBERVALUE(Table_Query_from_MF_DSNP62[[#This Row],[CL_CMP_OBJ_FR12]]),$B$2&lt;=_xlfn.NUMBERVALUE(Table_Query_from_MF_DSNP62[[#This Row],[CL_CMP_OBJ_TO12]]))</f>
        <v>1</v>
      </c>
      <c r="JT220" s="33" t="b">
        <f>AND($B$2&gt;=_xlfn.NUMBERVALUE(Table_Query_from_MF_DSNP62[[#This Row],[CL_CMP_OBJ_FR13]]),$B$2&lt;=_xlfn.NUMBERVALUE(Table_Query_from_MF_DSNP62[[#This Row],[CL_CMP_OBJ_TO13]]))</f>
        <v>1</v>
      </c>
      <c r="JU220" s="33" t="b">
        <f>AND($B$2&gt;=_xlfn.NUMBERVALUE(Table_Query_from_MF_DSNP62[[#This Row],[CL_CMP_OBJ_FR14]]),$B$2&lt;=_xlfn.NUMBERVALUE(Table_Query_from_MF_DSNP62[[#This Row],[CL_CMP_OBJ_TO14]]))</f>
        <v>1</v>
      </c>
      <c r="JV220" s="33" t="b">
        <f>AND($B$2&gt;=_xlfn.NUMBERVALUE(Table_Query_from_MF_DSNP62[[#This Row],[CL_CMP_OBJ_FR15]]),$B$2&lt;=_xlfn.NUMBERVALUE(Table_Query_from_MF_DSNP62[[#This Row],[CL_CMP_OBJ_TO15]]))</f>
        <v>1</v>
      </c>
    </row>
    <row r="221" spans="1:282" x14ac:dyDescent="0.25">
      <c r="A221" t="b">
        <f>OR(,Table_Query_from_MF_DSNP62[[#This Row],[Desired GL included as "hard-coded" GL?]],Table_Query_from_MF_DSNP62[[#This Row],[Desired GL included as "Open GL"?]])</f>
        <v>1</v>
      </c>
      <c r="B221" t="b">
        <f>Table_Query_from_MF_DSNP62[[#This Row],[Desired CObj included as "Open CObj"?]]</f>
        <v>1</v>
      </c>
      <c r="C221" t="s">
        <v>1725</v>
      </c>
      <c r="D221" t="s">
        <v>1726</v>
      </c>
      <c r="E221" t="s">
        <v>8</v>
      </c>
      <c r="F221" s="24" t="s">
        <v>336</v>
      </c>
      <c r="G221" t="s">
        <v>353</v>
      </c>
      <c r="H221" s="24" t="s">
        <v>444</v>
      </c>
      <c r="I221" t="s">
        <v>444</v>
      </c>
      <c r="J221" s="24" t="s">
        <v>444</v>
      </c>
      <c r="K221" t="s">
        <v>444</v>
      </c>
      <c r="L221" s="24" t="s">
        <v>444</v>
      </c>
      <c r="M221" t="s">
        <v>444</v>
      </c>
      <c r="N221" t="s">
        <v>444</v>
      </c>
      <c r="O221" t="s">
        <v>444</v>
      </c>
      <c r="P221" t="s">
        <v>444</v>
      </c>
      <c r="Q221" t="s">
        <v>15</v>
      </c>
      <c r="R221" t="s">
        <v>444</v>
      </c>
      <c r="S221" t="s">
        <v>442</v>
      </c>
      <c r="T221" t="s">
        <v>447</v>
      </c>
      <c r="U221" t="s">
        <v>444</v>
      </c>
      <c r="V221" t="s">
        <v>444</v>
      </c>
      <c r="W221" t="s">
        <v>442</v>
      </c>
      <c r="X221" t="s">
        <v>442</v>
      </c>
      <c r="Y221" t="s">
        <v>444</v>
      </c>
      <c r="Z221" t="s">
        <v>442</v>
      </c>
      <c r="AA221" t="s">
        <v>442</v>
      </c>
      <c r="AB221" t="s">
        <v>442</v>
      </c>
      <c r="AC221" t="s">
        <v>442</v>
      </c>
      <c r="AD221" t="s">
        <v>442</v>
      </c>
      <c r="AE221" t="s">
        <v>442</v>
      </c>
      <c r="AF221" t="s">
        <v>442</v>
      </c>
      <c r="AG221" t="s">
        <v>442</v>
      </c>
      <c r="AH221" t="s">
        <v>444</v>
      </c>
      <c r="AI221" t="s">
        <v>447</v>
      </c>
      <c r="AJ221" t="s">
        <v>442</v>
      </c>
      <c r="AK221" t="s">
        <v>444</v>
      </c>
      <c r="AL221" t="s">
        <v>444</v>
      </c>
      <c r="AM221" t="s">
        <v>444</v>
      </c>
      <c r="AN221" t="s">
        <v>444</v>
      </c>
      <c r="AO221" t="s">
        <v>444</v>
      </c>
      <c r="AP221" t="s">
        <v>442</v>
      </c>
      <c r="AQ221" t="s">
        <v>7</v>
      </c>
      <c r="AR221" t="s">
        <v>1451</v>
      </c>
      <c r="AS221" t="s">
        <v>162</v>
      </c>
      <c r="AT221" t="s">
        <v>444</v>
      </c>
      <c r="AU221" t="s">
        <v>444</v>
      </c>
      <c r="AV221" t="s">
        <v>442</v>
      </c>
      <c r="AW221" t="s">
        <v>444</v>
      </c>
      <c r="AX221" t="s">
        <v>444</v>
      </c>
      <c r="AY221" t="s">
        <v>444</v>
      </c>
      <c r="AZ221" t="s">
        <v>444</v>
      </c>
      <c r="BA221" t="s">
        <v>444</v>
      </c>
      <c r="BB221" t="s">
        <v>444</v>
      </c>
      <c r="BC221" t="s">
        <v>444</v>
      </c>
      <c r="BD221" t="s">
        <v>1359</v>
      </c>
      <c r="BE221" t="s">
        <v>444</v>
      </c>
      <c r="BF221" t="s">
        <v>1360</v>
      </c>
      <c r="BG221" t="s">
        <v>444</v>
      </c>
      <c r="BH221" t="s">
        <v>444</v>
      </c>
      <c r="BI221" t="s">
        <v>444</v>
      </c>
      <c r="BJ221" t="s">
        <v>444</v>
      </c>
      <c r="BK221" t="s">
        <v>444</v>
      </c>
      <c r="BL221" t="s">
        <v>444</v>
      </c>
      <c r="BM221" t="s">
        <v>444</v>
      </c>
      <c r="BN221" t="s">
        <v>444</v>
      </c>
      <c r="BO221" t="s">
        <v>444</v>
      </c>
      <c r="BP221" t="s">
        <v>444</v>
      </c>
      <c r="BQ221" t="s">
        <v>444</v>
      </c>
      <c r="BR221" t="s">
        <v>444</v>
      </c>
      <c r="BS221" t="s">
        <v>444</v>
      </c>
      <c r="BT221" t="s">
        <v>444</v>
      </c>
      <c r="BU221" t="s">
        <v>444</v>
      </c>
      <c r="BV221" t="s">
        <v>444</v>
      </c>
      <c r="BW221" t="s">
        <v>444</v>
      </c>
      <c r="BX221" t="s">
        <v>444</v>
      </c>
      <c r="BY221" t="s">
        <v>444</v>
      </c>
      <c r="BZ221" t="s">
        <v>444</v>
      </c>
      <c r="CA221" t="s">
        <v>444</v>
      </c>
      <c r="CB221" t="s">
        <v>444</v>
      </c>
      <c r="CC221" t="s">
        <v>444</v>
      </c>
      <c r="CD221" t="s">
        <v>444</v>
      </c>
      <c r="CE221" t="s">
        <v>444</v>
      </c>
      <c r="CF221" t="s">
        <v>444</v>
      </c>
      <c r="CG221" t="s">
        <v>444</v>
      </c>
      <c r="CH221" t="s">
        <v>444</v>
      </c>
      <c r="CI221" t="s">
        <v>444</v>
      </c>
      <c r="CJ221" t="s">
        <v>444</v>
      </c>
      <c r="CK221" t="s">
        <v>444</v>
      </c>
      <c r="CL221" t="s">
        <v>444</v>
      </c>
      <c r="CM221" t="s">
        <v>444</v>
      </c>
      <c r="CN221" t="s">
        <v>444</v>
      </c>
      <c r="CO221" t="s">
        <v>444</v>
      </c>
      <c r="CP221" t="s">
        <v>444</v>
      </c>
      <c r="CQ221" t="s">
        <v>444</v>
      </c>
      <c r="CR221" t="s">
        <v>444</v>
      </c>
      <c r="CS221" t="s">
        <v>444</v>
      </c>
      <c r="CT221" t="s">
        <v>444</v>
      </c>
      <c r="CU221" t="s">
        <v>282</v>
      </c>
      <c r="CV221" t="s">
        <v>2738</v>
      </c>
      <c r="CW221" t="s">
        <v>2736</v>
      </c>
      <c r="CX221" t="s">
        <v>2825</v>
      </c>
      <c r="CY221" t="s">
        <v>1712</v>
      </c>
      <c r="CZ221" t="s">
        <v>444</v>
      </c>
      <c r="DA221" t="s">
        <v>444</v>
      </c>
      <c r="DB221" t="s">
        <v>444</v>
      </c>
      <c r="DC221" t="s">
        <v>444</v>
      </c>
      <c r="DD221" t="s">
        <v>444</v>
      </c>
      <c r="DE221" t="s">
        <v>444</v>
      </c>
      <c r="DF221" t="s">
        <v>444</v>
      </c>
      <c r="DG221" t="s">
        <v>444</v>
      </c>
      <c r="DH221" t="s">
        <v>444</v>
      </c>
      <c r="DI221" t="s">
        <v>1359</v>
      </c>
      <c r="DJ221" t="s">
        <v>444</v>
      </c>
      <c r="DK221" t="s">
        <v>444</v>
      </c>
      <c r="DL221" t="s">
        <v>444</v>
      </c>
      <c r="DM221" t="s">
        <v>444</v>
      </c>
      <c r="DN221" t="s">
        <v>444</v>
      </c>
      <c r="DO221" t="s">
        <v>444</v>
      </c>
      <c r="DP221" t="s">
        <v>444</v>
      </c>
      <c r="DQ221" t="s">
        <v>444</v>
      </c>
      <c r="DR221" t="s">
        <v>444</v>
      </c>
      <c r="DS221" t="s">
        <v>444</v>
      </c>
      <c r="DT221" s="24" t="s">
        <v>444</v>
      </c>
      <c r="DU221" s="24" t="s">
        <v>444</v>
      </c>
      <c r="DV221" t="s">
        <v>444</v>
      </c>
      <c r="DW221" t="s">
        <v>444</v>
      </c>
      <c r="DX221" s="24" t="s">
        <v>444</v>
      </c>
      <c r="DY221" s="24" t="s">
        <v>444</v>
      </c>
      <c r="DZ221" t="s">
        <v>444</v>
      </c>
      <c r="EA221" t="s">
        <v>444</v>
      </c>
      <c r="EB221" s="24" t="s">
        <v>444</v>
      </c>
      <c r="EC221" s="24" t="s">
        <v>444</v>
      </c>
      <c r="ED221" t="s">
        <v>444</v>
      </c>
      <c r="EE221" t="s">
        <v>444</v>
      </c>
      <c r="EF221" s="24" t="s">
        <v>444</v>
      </c>
      <c r="EG221" s="24" t="s">
        <v>444</v>
      </c>
      <c r="EH221" t="s">
        <v>444</v>
      </c>
      <c r="EI221" t="s">
        <v>444</v>
      </c>
      <c r="EJ221" s="24" t="s">
        <v>444</v>
      </c>
      <c r="EK221" s="24" t="s">
        <v>444</v>
      </c>
      <c r="EL221" t="s">
        <v>444</v>
      </c>
      <c r="EM221" t="s">
        <v>444</v>
      </c>
      <c r="EN221" s="24" t="s">
        <v>444</v>
      </c>
      <c r="EO221" s="24" t="s">
        <v>444</v>
      </c>
      <c r="EP221" t="s">
        <v>444</v>
      </c>
      <c r="EQ221" t="s">
        <v>444</v>
      </c>
      <c r="ER221" s="24" t="s">
        <v>444</v>
      </c>
      <c r="ES221" s="24" t="s">
        <v>444</v>
      </c>
      <c r="ET221" t="s">
        <v>444</v>
      </c>
      <c r="EU221" t="s">
        <v>444</v>
      </c>
      <c r="EV221" s="24" t="s">
        <v>444</v>
      </c>
      <c r="EW221" s="24" t="s">
        <v>444</v>
      </c>
      <c r="EX221" t="s">
        <v>444</v>
      </c>
      <c r="EY221" t="s">
        <v>444</v>
      </c>
      <c r="EZ221" s="24" t="s">
        <v>444</v>
      </c>
      <c r="FA221" s="24" t="s">
        <v>444</v>
      </c>
      <c r="FB221" t="s">
        <v>444</v>
      </c>
      <c r="FC221" t="s">
        <v>444</v>
      </c>
      <c r="FD221" s="24" t="s">
        <v>444</v>
      </c>
      <c r="FE221" s="24" t="s">
        <v>444</v>
      </c>
      <c r="FF221" t="s">
        <v>444</v>
      </c>
      <c r="FG221" t="s">
        <v>444</v>
      </c>
      <c r="FH221" s="24" t="s">
        <v>444</v>
      </c>
      <c r="FI221" s="24" t="s">
        <v>444</v>
      </c>
      <c r="FJ221" t="s">
        <v>444</v>
      </c>
      <c r="FK221" t="s">
        <v>444</v>
      </c>
      <c r="FL221" s="24" t="s">
        <v>444</v>
      </c>
      <c r="FM221" s="24" t="s">
        <v>444</v>
      </c>
      <c r="FN221" t="s">
        <v>444</v>
      </c>
      <c r="FO221" t="s">
        <v>444</v>
      </c>
      <c r="FP221" s="24" t="s">
        <v>444</v>
      </c>
      <c r="FQ221" s="24" t="s">
        <v>444</v>
      </c>
      <c r="FR221" t="s">
        <v>444</v>
      </c>
      <c r="FS221" t="s">
        <v>444</v>
      </c>
      <c r="FT221" s="24" t="s">
        <v>444</v>
      </c>
      <c r="FU221" s="24" t="s">
        <v>444</v>
      </c>
      <c r="FV221" t="s">
        <v>444</v>
      </c>
      <c r="FW221" t="s">
        <v>444</v>
      </c>
      <c r="FX221" s="24" t="s">
        <v>444</v>
      </c>
      <c r="FY221" s="24" t="s">
        <v>444</v>
      </c>
      <c r="FZ221" t="s">
        <v>444</v>
      </c>
      <c r="GA221" t="s">
        <v>444</v>
      </c>
      <c r="GB221" s="24" t="s">
        <v>444</v>
      </c>
      <c r="GC221" s="24" t="s">
        <v>444</v>
      </c>
      <c r="GD221" t="s">
        <v>444</v>
      </c>
      <c r="GE221" t="s">
        <v>444</v>
      </c>
      <c r="GF221" s="24" t="s">
        <v>444</v>
      </c>
      <c r="GG221" s="24" t="s">
        <v>444</v>
      </c>
      <c r="GH221" t="s">
        <v>444</v>
      </c>
      <c r="GI221" s="24" t="s">
        <v>444</v>
      </c>
      <c r="GJ221" s="24" t="s">
        <v>444</v>
      </c>
      <c r="GK221" t="s">
        <v>444</v>
      </c>
      <c r="GL221" t="s">
        <v>444</v>
      </c>
      <c r="GM221" s="24" t="s">
        <v>444</v>
      </c>
      <c r="GN221" s="24" t="s">
        <v>444</v>
      </c>
      <c r="GO221" t="s">
        <v>444</v>
      </c>
      <c r="GP221" t="s">
        <v>444</v>
      </c>
      <c r="GQ221" s="24" t="s">
        <v>444</v>
      </c>
      <c r="GR221" s="24" t="s">
        <v>444</v>
      </c>
      <c r="GS221" t="s">
        <v>444</v>
      </c>
      <c r="GT221" t="s">
        <v>444</v>
      </c>
      <c r="GU221" s="24" t="s">
        <v>444</v>
      </c>
      <c r="GV221" s="24" t="s">
        <v>444</v>
      </c>
      <c r="GW221" t="s">
        <v>444</v>
      </c>
      <c r="GX221" t="s">
        <v>444</v>
      </c>
      <c r="GY221" s="24" t="s">
        <v>444</v>
      </c>
      <c r="GZ221" s="24" t="s">
        <v>444</v>
      </c>
      <c r="HA221" t="s">
        <v>444</v>
      </c>
      <c r="HB221" t="s">
        <v>444</v>
      </c>
      <c r="HC221" s="24" t="s">
        <v>444</v>
      </c>
      <c r="HD221" s="24" t="s">
        <v>444</v>
      </c>
      <c r="HE221" t="s">
        <v>444</v>
      </c>
      <c r="HF221" t="s">
        <v>444</v>
      </c>
      <c r="HG221" s="24" t="s">
        <v>444</v>
      </c>
      <c r="HH221" s="24" t="s">
        <v>444</v>
      </c>
      <c r="HI221" t="s">
        <v>444</v>
      </c>
      <c r="HJ221" t="s">
        <v>444</v>
      </c>
      <c r="HK221" s="24" t="s">
        <v>444</v>
      </c>
      <c r="HL221" s="24" t="s">
        <v>444</v>
      </c>
      <c r="HM221" t="s">
        <v>444</v>
      </c>
      <c r="HN221" t="s">
        <v>444</v>
      </c>
      <c r="HO221" s="24" t="s">
        <v>444</v>
      </c>
      <c r="HP221" s="24" t="s">
        <v>444</v>
      </c>
      <c r="HQ221" t="s">
        <v>444</v>
      </c>
      <c r="HR221" t="s">
        <v>444</v>
      </c>
      <c r="HS221" s="24" t="s">
        <v>444</v>
      </c>
      <c r="HT221" s="24" t="s">
        <v>444</v>
      </c>
      <c r="HU221" t="s">
        <v>444</v>
      </c>
      <c r="HV221" t="s">
        <v>444</v>
      </c>
      <c r="HW221" s="24" t="s">
        <v>444</v>
      </c>
      <c r="HX221" s="24" t="s">
        <v>444</v>
      </c>
      <c r="HY221" t="s">
        <v>444</v>
      </c>
      <c r="HZ221" t="s">
        <v>444</v>
      </c>
      <c r="IA221" t="s">
        <v>2738</v>
      </c>
      <c r="IB221" t="s">
        <v>2736</v>
      </c>
      <c r="IC221" t="s">
        <v>2983</v>
      </c>
      <c r="ID221" s="33" t="b" cm="1">
        <f t="array" ref="ID221">_xlfn.IFNA(MATCH($A$2,_xlfn.NUMBERVALUE(Table_Query_from_MF_DSNP62[[#This Row],[CL_GLACCT_DR1]:[CL_GLACCT_CR4]]),0),0)&gt;=1</f>
        <v>1</v>
      </c>
      <c r="IE221" s="33" t="b">
        <f>OR(Table_Query_from_MF_DSNP62[[#This Row],[Pair1]:[Pair25]])</f>
        <v>1</v>
      </c>
      <c r="IF221" s="33">
        <f>_xlfn.IFNA(MATCH(TRUE,Table_Query_from_MF_DSNP62[[#This Row],[Pair1]:[Pair25]],0),"none")</f>
        <v>1</v>
      </c>
      <c r="IG221" s="33" t="b">
        <f>AND($A$2&gt;=_xlfn.NUMBERVALUE(Table_Query_from_MF_DSNP62[[#This Row],[CL_GL_ACCT_FR1]]),$A$2&lt;=_xlfn.NUMBERVALUE(Table_Query_from_MF_DSNP62[[#This Row],[CL_GL_ACCT_TO1]]))</f>
        <v>1</v>
      </c>
      <c r="IH221" s="33" t="b">
        <f>AND($A$2&gt;=_xlfn.NUMBERVALUE(Table_Query_from_MF_DSNP62[[#This Row],[CL_GL_ACCT_FR2]]),$A$2&lt;=_xlfn.NUMBERVALUE(Table_Query_from_MF_DSNP62[[#This Row],[CL_GL_ACCT_TO2]]))</f>
        <v>1</v>
      </c>
      <c r="II221" s="33" t="b">
        <f>AND($A$2&gt;=_xlfn.NUMBERVALUE(Table_Query_from_MF_DSNP62[[#This Row],[CL_GL_ACCT_FR3]]),$A$2&lt;=_xlfn.NUMBERVALUE(Table_Query_from_MF_DSNP62[[#This Row],[CL_GL_ACCT_TO3]]))</f>
        <v>1</v>
      </c>
      <c r="IJ221" s="33" t="b">
        <f>AND($A$2&gt;=_xlfn.NUMBERVALUE(Table_Query_from_MF_DSNP62[[#This Row],[CL_GL_ACCT_FR4]]),$A$2&lt;=_xlfn.NUMBERVALUE(Table_Query_from_MF_DSNP62[[#This Row],[CL_GL_ACCT_TO4]]))</f>
        <v>1</v>
      </c>
      <c r="IK221" s="33" t="b">
        <f>AND($A$2&gt;=_xlfn.NUMBERVALUE(Table_Query_from_MF_DSNP62[[#This Row],[CL_GL_ACCT_FR5]]),$A$2&lt;=_xlfn.NUMBERVALUE(Table_Query_from_MF_DSNP62[[#This Row],[CL_GL_ACCT_TO5]]))</f>
        <v>1</v>
      </c>
      <c r="IL221" s="33" t="b">
        <f>AND($A$2&gt;=_xlfn.NUMBERVALUE(Table_Query_from_MF_DSNP62[[#This Row],[CL_GL_ACCT_FR6]]),$A$2&lt;=_xlfn.NUMBERVALUE(Table_Query_from_MF_DSNP62[[#This Row],[CL_GL_ACCT_TO6]]))</f>
        <v>1</v>
      </c>
      <c r="IM221" s="33" t="b">
        <f>AND($A$2&gt;=_xlfn.NUMBERVALUE(Table_Query_from_MF_DSNP62[[#This Row],[CL_GL_ACCT_FR7]]),$A$2&lt;=_xlfn.NUMBERVALUE(Table_Query_from_MF_DSNP62[[#This Row],[CL_GL_ACCT_TO7]]))</f>
        <v>1</v>
      </c>
      <c r="IN221" s="33" t="b">
        <f>AND($A$2&gt;=_xlfn.NUMBERVALUE(Table_Query_from_MF_DSNP62[[#This Row],[CL_GL_ACCT_FR8]]),$A$2&lt;=_xlfn.NUMBERVALUE(Table_Query_from_MF_DSNP62[[#This Row],[CL_GL_ACCT_TO8]]))</f>
        <v>1</v>
      </c>
      <c r="IO221" s="33" t="b">
        <f>AND($A$2&gt;=_xlfn.NUMBERVALUE(Table_Query_from_MF_DSNP62[[#This Row],[CL_GL_ACCT_FR9]]),$A$2&lt;=_xlfn.NUMBERVALUE(Table_Query_from_MF_DSNP62[[#This Row],[CL_GL_ACCT_TO9]]))</f>
        <v>1</v>
      </c>
      <c r="IP221" s="33" t="b">
        <f>AND($A$2&gt;=_xlfn.NUMBERVALUE(Table_Query_from_MF_DSNP62[[#This Row],[CL_GL_ACCT_FR10]]),$A$2&lt;=_xlfn.NUMBERVALUE(Table_Query_from_MF_DSNP62[[#This Row],[CL_GL_ACCT_TO10]]))</f>
        <v>1</v>
      </c>
      <c r="IQ221" s="33" t="b">
        <f>AND($A$2&gt;=_xlfn.NUMBERVALUE(Table_Query_from_MF_DSNP62[[#This Row],[CL_GL_ACCT_FR11]]),$A$2&lt;=_xlfn.NUMBERVALUE(Table_Query_from_MF_DSNP62[[#This Row],[CL_GL_ACCT_TO11]]))</f>
        <v>1</v>
      </c>
      <c r="IR221" s="33" t="b">
        <f>AND($A$2&gt;=_xlfn.NUMBERVALUE(Table_Query_from_MF_DSNP62[[#This Row],[CL_GL_ACCT_FR12]]),$A$2&lt;=_xlfn.NUMBERVALUE(Table_Query_from_MF_DSNP62[[#This Row],[CL_GL_ACCT_TO12]]))</f>
        <v>1</v>
      </c>
      <c r="IS221" s="33" t="b">
        <f>AND($A$2&gt;=_xlfn.NUMBERVALUE(Table_Query_from_MF_DSNP62[[#This Row],[CL_GL_ACCT_FR13]]),$A$2&lt;=_xlfn.NUMBERVALUE(Table_Query_from_MF_DSNP62[[#This Row],[CL_GL_ACCT_TO13]]))</f>
        <v>1</v>
      </c>
      <c r="IT221" s="33" t="b">
        <f>AND($A$2&gt;=_xlfn.NUMBERVALUE(Table_Query_from_MF_DSNP62[[#This Row],[CL_GL_ACCT_FR14]]),$A$2&lt;=_xlfn.NUMBERVALUE(Table_Query_from_MF_DSNP62[[#This Row],[CL_GL_ACCT_TO14]]))</f>
        <v>1</v>
      </c>
      <c r="IU221" s="33" t="b">
        <f>AND($A$2&gt;=_xlfn.NUMBERVALUE(Table_Query_from_MF_DSNP62[[#This Row],[CL_GL_ACCT_FR15]]),$A$2&lt;=_xlfn.NUMBERVALUE(Table_Query_from_MF_DSNP62[[#This Row],[CL_GL_ACCT_TO15]]))</f>
        <v>1</v>
      </c>
      <c r="IV221" s="33" t="b">
        <f>AND($A$2&gt;=_xlfn.NUMBERVALUE(Table_Query_from_MF_DSNP62[[#This Row],[CL_GL_ACCT_FR16]]),$A$2&lt;=_xlfn.NUMBERVALUE(Table_Query_from_MF_DSNP62[[#This Row],[CL_GL_ACCT_TO16]]))</f>
        <v>1</v>
      </c>
      <c r="IW221" s="33" t="b">
        <f>AND($A$2&gt;=_xlfn.NUMBERVALUE(Table_Query_from_MF_DSNP62[[#This Row],[CL_GL_ACCT_FR17]]),$A$2&lt;=_xlfn.NUMBERVALUE(Table_Query_from_MF_DSNP62[[#This Row],[CL_GL_ACCT_TO17]]))</f>
        <v>1</v>
      </c>
      <c r="IX221" s="33" t="b">
        <f>AND($A$2&gt;=_xlfn.NUMBERVALUE(Table_Query_from_MF_DSNP62[[#This Row],[CL_GL_ACCT_FR18]]),$A$2&lt;=_xlfn.NUMBERVALUE(Table_Query_from_MF_DSNP62[[#This Row],[CL_GL_ACCT_TO18]]))</f>
        <v>1</v>
      </c>
      <c r="IY221" s="33" t="b">
        <f>AND($A$2&gt;=_xlfn.NUMBERVALUE(Table_Query_from_MF_DSNP62[[#This Row],[CL_GL_ACCT_FR19]]),$A$2&lt;=_xlfn.NUMBERVALUE(Table_Query_from_MF_DSNP62[[#This Row],[CL_GL_ACCT_TO19]]))</f>
        <v>1</v>
      </c>
      <c r="IZ221" s="33" t="b">
        <f>AND($A$2&gt;=_xlfn.NUMBERVALUE(Table_Query_from_MF_DSNP62[[#This Row],[CL_GL_ACCT_FR20]]),$A$2&lt;=_xlfn.NUMBERVALUE(Table_Query_from_MF_DSNP62[[#This Row],[CL_GL_ACCT_TO20]]))</f>
        <v>1</v>
      </c>
      <c r="JA221" s="33" t="b">
        <f>AND($A$2&gt;=_xlfn.NUMBERVALUE(Table_Query_from_MF_DSNP62[[#This Row],[CL_GL_ACCT_FR21]]),$A$2&lt;=_xlfn.NUMBERVALUE(Table_Query_from_MF_DSNP62[[#This Row],[CL_GL_ACCT_TO21]]))</f>
        <v>1</v>
      </c>
      <c r="JB221" s="33" t="b">
        <f>AND($A$2&gt;=_xlfn.NUMBERVALUE(Table_Query_from_MF_DSNP62[[#This Row],[CL_GL_ACCT_FR22]]),$A$2&lt;=_xlfn.NUMBERVALUE(Table_Query_from_MF_DSNP62[[#This Row],[CL_GL_ACCT_TO22]]))</f>
        <v>1</v>
      </c>
      <c r="JC221" s="33" t="b">
        <f>AND($A$2&gt;=_xlfn.NUMBERVALUE(Table_Query_from_MF_DSNP62[[#This Row],[CL_GL_ACCT_FR23]]),$A$2&lt;=_xlfn.NUMBERVALUE(Table_Query_from_MF_DSNP62[[#This Row],[CL_GL_ACCT_TO23]]))</f>
        <v>1</v>
      </c>
      <c r="JD221" s="33" t="b">
        <f>AND($A$2&gt;=_xlfn.NUMBERVALUE(Table_Query_from_MF_DSNP62[[#This Row],[CL_GL_ACCT_FR24]]),$A$2&lt;=_xlfn.NUMBERVALUE(Table_Query_from_MF_DSNP62[[#This Row],[CL_GL_ACCT_TO24]]))</f>
        <v>1</v>
      </c>
      <c r="JE221" s="33" t="b">
        <f>AND($A$2&gt;=_xlfn.NUMBERVALUE(Table_Query_from_MF_DSNP62[[#This Row],[CL_GL_ACCT_FR25]]),$A$2&lt;=_xlfn.NUMBERVALUE(Table_Query_from_MF_DSNP62[[#This Row],[CL_GL_ACCT_TO25]]))</f>
        <v>1</v>
      </c>
      <c r="JF221" s="33" t="b">
        <f>OR(Table_Query_from_MF_DSNP62[[#This Row],[PairA]:[PairO]])</f>
        <v>1</v>
      </c>
      <c r="JG221" s="33">
        <f>_xlfn.IFNA(MATCH(TRUE,Table_Query_from_MF_DSNP62[[#This Row],[PairA]:[PairO]],0),"none")</f>
        <v>1</v>
      </c>
      <c r="JH221" s="33" t="b">
        <f>AND($B$2&gt;=_xlfn.NUMBERVALUE(Table_Query_from_MF_DSNP62[[#This Row],[CL_CMP_OBJ_FR1]]),$B$2&lt;=_xlfn.NUMBERVALUE(Table_Query_from_MF_DSNP62[[#This Row],[CL_CMP_OBJ_TO1]]))</f>
        <v>1</v>
      </c>
      <c r="JI221" s="33" t="b">
        <f>AND($B$2&gt;=_xlfn.NUMBERVALUE(Table_Query_from_MF_DSNP62[[#This Row],[CL_CMP_OBJ_FR2]]),$B$2&lt;=_xlfn.NUMBERVALUE(Table_Query_from_MF_DSNP62[[#This Row],[CL_CMP_OBJ_TO2]]))</f>
        <v>1</v>
      </c>
      <c r="JJ221" s="33" t="b">
        <f>AND($B$2&gt;=_xlfn.NUMBERVALUE(Table_Query_from_MF_DSNP62[[#This Row],[CL_CMP_OBJ_FR3]]),$B$2&lt;=_xlfn.NUMBERVALUE(Table_Query_from_MF_DSNP62[[#This Row],[CL_CMP_OBJ_TO3]]))</f>
        <v>1</v>
      </c>
      <c r="JK221" s="33" t="b">
        <f>AND($B$2&gt;=_xlfn.NUMBERVALUE(Table_Query_from_MF_DSNP62[[#This Row],[CL_CMP_OBJ_FR4]]),$B$2&lt;=_xlfn.NUMBERVALUE(Table_Query_from_MF_DSNP62[[#This Row],[CL_CMP_OBJ_TO4]]))</f>
        <v>1</v>
      </c>
      <c r="JL221" s="33" t="b">
        <f>AND($B$2&gt;=_xlfn.NUMBERVALUE(Table_Query_from_MF_DSNP62[[#This Row],[CL_CMP_OBJ_FR5]]),$B$2&lt;=_xlfn.NUMBERVALUE(Table_Query_from_MF_DSNP62[[#This Row],[CL_CMP_OBJ_TO5]]))</f>
        <v>1</v>
      </c>
      <c r="JM221" s="33" t="b">
        <f>AND($B$2&gt;=_xlfn.NUMBERVALUE(Table_Query_from_MF_DSNP62[[#This Row],[CL_CMP_OBJ_FR6]]),$B$2&lt;=_xlfn.NUMBERVALUE(Table_Query_from_MF_DSNP62[[#This Row],[CL_CMP_OBJ_TO6]]))</f>
        <v>1</v>
      </c>
      <c r="JN221" s="33" t="b">
        <f>AND($B$2&gt;=_xlfn.NUMBERVALUE(Table_Query_from_MF_DSNP62[[#This Row],[CL_CMP_OBJ_FR7]]),$B$2&lt;=_xlfn.NUMBERVALUE(Table_Query_from_MF_DSNP62[[#This Row],[CL_CMP_OBJ_TO7]]))</f>
        <v>1</v>
      </c>
      <c r="JO221" s="33" t="b">
        <f>AND($B$2&gt;=_xlfn.NUMBERVALUE(Table_Query_from_MF_DSNP62[[#This Row],[CL_CMP_OBJ_FR8]]),$B$2&lt;=_xlfn.NUMBERVALUE(Table_Query_from_MF_DSNP62[[#This Row],[CL_CMP_OBJ_TO8]]))</f>
        <v>1</v>
      </c>
      <c r="JP221" s="33" t="b">
        <f>AND($B$2&gt;=_xlfn.NUMBERVALUE(Table_Query_from_MF_DSNP62[[#This Row],[CL_CMP_OBJ_FR9]]),$B$2&lt;=_xlfn.NUMBERVALUE(Table_Query_from_MF_DSNP62[[#This Row],[CL_CMP_OBJ_TO9]]))</f>
        <v>1</v>
      </c>
      <c r="JQ221" s="33" t="b">
        <f>AND($B$2&gt;=_xlfn.NUMBERVALUE(Table_Query_from_MF_DSNP62[[#This Row],[CL_CMP_OBJ_FR10]]),$B$2&lt;=_xlfn.NUMBERVALUE(Table_Query_from_MF_DSNP62[[#This Row],[CL_CMP_OBJ_TO10]]))</f>
        <v>1</v>
      </c>
      <c r="JR221" s="33" t="b">
        <f>AND($B$2&gt;=_xlfn.NUMBERVALUE(Table_Query_from_MF_DSNP62[[#This Row],[CL_CMP_OBJ_FR11]]),$B$2&lt;=_xlfn.NUMBERVALUE(Table_Query_from_MF_DSNP62[[#This Row],[CL_CMP_OBJ_TO11]]))</f>
        <v>1</v>
      </c>
      <c r="JS221" s="33" t="b">
        <f>AND($B$2&gt;=_xlfn.NUMBERVALUE(Table_Query_from_MF_DSNP62[[#This Row],[CL_CMP_OBJ_FR12]]),$B$2&lt;=_xlfn.NUMBERVALUE(Table_Query_from_MF_DSNP62[[#This Row],[CL_CMP_OBJ_TO12]]))</f>
        <v>1</v>
      </c>
      <c r="JT221" s="33" t="b">
        <f>AND($B$2&gt;=_xlfn.NUMBERVALUE(Table_Query_from_MF_DSNP62[[#This Row],[CL_CMP_OBJ_FR13]]),$B$2&lt;=_xlfn.NUMBERVALUE(Table_Query_from_MF_DSNP62[[#This Row],[CL_CMP_OBJ_TO13]]))</f>
        <v>1</v>
      </c>
      <c r="JU221" s="33" t="b">
        <f>AND($B$2&gt;=_xlfn.NUMBERVALUE(Table_Query_from_MF_DSNP62[[#This Row],[CL_CMP_OBJ_FR14]]),$B$2&lt;=_xlfn.NUMBERVALUE(Table_Query_from_MF_DSNP62[[#This Row],[CL_CMP_OBJ_TO14]]))</f>
        <v>1</v>
      </c>
      <c r="JV221" s="33" t="b">
        <f>AND($B$2&gt;=_xlfn.NUMBERVALUE(Table_Query_from_MF_DSNP62[[#This Row],[CL_CMP_OBJ_FR15]]),$B$2&lt;=_xlfn.NUMBERVALUE(Table_Query_from_MF_DSNP62[[#This Row],[CL_CMP_OBJ_TO15]]))</f>
        <v>1</v>
      </c>
    </row>
    <row r="222" spans="1:282" x14ac:dyDescent="0.25">
      <c r="A222" t="b">
        <f>OR(,Table_Query_from_MF_DSNP62[[#This Row],[Desired GL included as "hard-coded" GL?]],Table_Query_from_MF_DSNP62[[#This Row],[Desired GL included as "Open GL"?]])</f>
        <v>1</v>
      </c>
      <c r="B222" t="b">
        <f>Table_Query_from_MF_DSNP62[[#This Row],[Desired CObj included as "Open CObj"?]]</f>
        <v>1</v>
      </c>
      <c r="C222" t="s">
        <v>1727</v>
      </c>
      <c r="D222" t="s">
        <v>1728</v>
      </c>
      <c r="E222" t="s">
        <v>15</v>
      </c>
      <c r="F222" s="24" t="s">
        <v>357</v>
      </c>
      <c r="G222" t="s">
        <v>336</v>
      </c>
      <c r="H222" s="24" t="s">
        <v>444</v>
      </c>
      <c r="I222" t="s">
        <v>444</v>
      </c>
      <c r="J222" s="24" t="s">
        <v>444</v>
      </c>
      <c r="K222" t="s">
        <v>444</v>
      </c>
      <c r="L222" s="24" t="s">
        <v>444</v>
      </c>
      <c r="M222" t="s">
        <v>444</v>
      </c>
      <c r="N222" t="s">
        <v>444</v>
      </c>
      <c r="O222" t="s">
        <v>444</v>
      </c>
      <c r="P222" t="s">
        <v>444</v>
      </c>
      <c r="Q222" t="s">
        <v>15</v>
      </c>
      <c r="R222" t="s">
        <v>444</v>
      </c>
      <c r="S222" t="s">
        <v>442</v>
      </c>
      <c r="T222" t="s">
        <v>447</v>
      </c>
      <c r="U222" t="s">
        <v>444</v>
      </c>
      <c r="V222" t="s">
        <v>444</v>
      </c>
      <c r="W222" t="s">
        <v>442</v>
      </c>
      <c r="X222" t="s">
        <v>442</v>
      </c>
      <c r="Y222" t="s">
        <v>444</v>
      </c>
      <c r="Z222" t="s">
        <v>442</v>
      </c>
      <c r="AA222" t="s">
        <v>442</v>
      </c>
      <c r="AB222" t="s">
        <v>442</v>
      </c>
      <c r="AC222" t="s">
        <v>442</v>
      </c>
      <c r="AD222" t="s">
        <v>442</v>
      </c>
      <c r="AE222" t="s">
        <v>442</v>
      </c>
      <c r="AF222" t="s">
        <v>442</v>
      </c>
      <c r="AG222" t="s">
        <v>442</v>
      </c>
      <c r="AH222" t="s">
        <v>444</v>
      </c>
      <c r="AI222" t="s">
        <v>447</v>
      </c>
      <c r="AJ222" t="s">
        <v>442</v>
      </c>
      <c r="AK222" t="s">
        <v>442</v>
      </c>
      <c r="AL222" t="s">
        <v>444</v>
      </c>
      <c r="AM222" t="s">
        <v>444</v>
      </c>
      <c r="AN222" t="s">
        <v>444</v>
      </c>
      <c r="AO222" t="s">
        <v>444</v>
      </c>
      <c r="AP222" t="s">
        <v>442</v>
      </c>
      <c r="AQ222" t="s">
        <v>7</v>
      </c>
      <c r="AR222" t="s">
        <v>1451</v>
      </c>
      <c r="AS222" t="s">
        <v>162</v>
      </c>
      <c r="AT222" t="s">
        <v>444</v>
      </c>
      <c r="AU222" t="s">
        <v>444</v>
      </c>
      <c r="AV222" t="s">
        <v>442</v>
      </c>
      <c r="AW222" t="s">
        <v>444</v>
      </c>
      <c r="AX222" t="s">
        <v>444</v>
      </c>
      <c r="AY222" t="s">
        <v>444</v>
      </c>
      <c r="AZ222" t="s">
        <v>444</v>
      </c>
      <c r="BA222" t="s">
        <v>444</v>
      </c>
      <c r="BB222" t="s">
        <v>444</v>
      </c>
      <c r="BC222" t="s">
        <v>444</v>
      </c>
      <c r="BD222" t="s">
        <v>1359</v>
      </c>
      <c r="BE222" t="s">
        <v>444</v>
      </c>
      <c r="BF222" t="s">
        <v>1360</v>
      </c>
      <c r="BG222" t="s">
        <v>444</v>
      </c>
      <c r="BH222" t="s">
        <v>444</v>
      </c>
      <c r="BI222" t="s">
        <v>444</v>
      </c>
      <c r="BJ222" t="s">
        <v>444</v>
      </c>
      <c r="BK222" t="s">
        <v>444</v>
      </c>
      <c r="BL222" t="s">
        <v>444</v>
      </c>
      <c r="BM222" t="s">
        <v>444</v>
      </c>
      <c r="BN222" t="s">
        <v>444</v>
      </c>
      <c r="BO222" t="s">
        <v>444</v>
      </c>
      <c r="BP222" t="s">
        <v>444</v>
      </c>
      <c r="BQ222" t="s">
        <v>444</v>
      </c>
      <c r="BR222" t="s">
        <v>444</v>
      </c>
      <c r="BS222" t="s">
        <v>444</v>
      </c>
      <c r="BT222" t="s">
        <v>444</v>
      </c>
      <c r="BU222" t="s">
        <v>444</v>
      </c>
      <c r="BV222" t="s">
        <v>444</v>
      </c>
      <c r="BW222" t="s">
        <v>444</v>
      </c>
      <c r="BX222" t="s">
        <v>444</v>
      </c>
      <c r="BY222" t="s">
        <v>444</v>
      </c>
      <c r="BZ222" t="s">
        <v>444</v>
      </c>
      <c r="CA222" t="s">
        <v>444</v>
      </c>
      <c r="CB222" t="s">
        <v>444</v>
      </c>
      <c r="CC222" t="s">
        <v>444</v>
      </c>
      <c r="CD222" t="s">
        <v>444</v>
      </c>
      <c r="CE222" t="s">
        <v>444</v>
      </c>
      <c r="CF222" t="s">
        <v>444</v>
      </c>
      <c r="CG222" t="s">
        <v>444</v>
      </c>
      <c r="CH222" t="s">
        <v>444</v>
      </c>
      <c r="CI222" t="s">
        <v>444</v>
      </c>
      <c r="CJ222" t="s">
        <v>444</v>
      </c>
      <c r="CK222" t="s">
        <v>444</v>
      </c>
      <c r="CL222" t="s">
        <v>444</v>
      </c>
      <c r="CM222" t="s">
        <v>444</v>
      </c>
      <c r="CN222" t="s">
        <v>444</v>
      </c>
      <c r="CO222" t="s">
        <v>444</v>
      </c>
      <c r="CP222" t="s">
        <v>444</v>
      </c>
      <c r="CQ222" t="s">
        <v>444</v>
      </c>
      <c r="CR222" t="s">
        <v>444</v>
      </c>
      <c r="CS222" t="s">
        <v>444</v>
      </c>
      <c r="CT222" t="s">
        <v>444</v>
      </c>
      <c r="CU222" t="s">
        <v>444</v>
      </c>
      <c r="CV222" t="s">
        <v>2738</v>
      </c>
      <c r="CW222" t="s">
        <v>2736</v>
      </c>
      <c r="CX222" t="s">
        <v>2824</v>
      </c>
      <c r="CY222" t="s">
        <v>1712</v>
      </c>
      <c r="CZ222" t="s">
        <v>444</v>
      </c>
      <c r="DA222" t="s">
        <v>444</v>
      </c>
      <c r="DB222" t="s">
        <v>444</v>
      </c>
      <c r="DC222" t="s">
        <v>444</v>
      </c>
      <c r="DD222" t="s">
        <v>444</v>
      </c>
      <c r="DE222" t="s">
        <v>444</v>
      </c>
      <c r="DF222" t="s">
        <v>444</v>
      </c>
      <c r="DG222" t="s">
        <v>444</v>
      </c>
      <c r="DH222" t="s">
        <v>444</v>
      </c>
      <c r="DI222" t="s">
        <v>1359</v>
      </c>
      <c r="DJ222" t="s">
        <v>444</v>
      </c>
      <c r="DK222" t="s">
        <v>444</v>
      </c>
      <c r="DL222" t="s">
        <v>444</v>
      </c>
      <c r="DM222" t="s">
        <v>444</v>
      </c>
      <c r="DN222" t="s">
        <v>444</v>
      </c>
      <c r="DO222" t="s">
        <v>444</v>
      </c>
      <c r="DP222" t="s">
        <v>444</v>
      </c>
      <c r="DQ222" t="s">
        <v>444</v>
      </c>
      <c r="DR222" t="s">
        <v>444</v>
      </c>
      <c r="DS222" t="s">
        <v>444</v>
      </c>
      <c r="DT222" s="24" t="s">
        <v>444</v>
      </c>
      <c r="DU222" s="24" t="s">
        <v>444</v>
      </c>
      <c r="DV222" t="s">
        <v>444</v>
      </c>
      <c r="DW222" t="s">
        <v>444</v>
      </c>
      <c r="DX222" s="24" t="s">
        <v>444</v>
      </c>
      <c r="DY222" s="24" t="s">
        <v>444</v>
      </c>
      <c r="DZ222" t="s">
        <v>444</v>
      </c>
      <c r="EA222" t="s">
        <v>444</v>
      </c>
      <c r="EB222" s="24" t="s">
        <v>444</v>
      </c>
      <c r="EC222" s="24" t="s">
        <v>444</v>
      </c>
      <c r="ED222" t="s">
        <v>444</v>
      </c>
      <c r="EE222" t="s">
        <v>444</v>
      </c>
      <c r="EF222" s="24" t="s">
        <v>444</v>
      </c>
      <c r="EG222" s="24" t="s">
        <v>444</v>
      </c>
      <c r="EH222" t="s">
        <v>444</v>
      </c>
      <c r="EI222" t="s">
        <v>444</v>
      </c>
      <c r="EJ222" s="24" t="s">
        <v>444</v>
      </c>
      <c r="EK222" s="24" t="s">
        <v>444</v>
      </c>
      <c r="EL222" t="s">
        <v>444</v>
      </c>
      <c r="EM222" t="s">
        <v>444</v>
      </c>
      <c r="EN222" s="24" t="s">
        <v>444</v>
      </c>
      <c r="EO222" s="24" t="s">
        <v>444</v>
      </c>
      <c r="EP222" t="s">
        <v>444</v>
      </c>
      <c r="EQ222" t="s">
        <v>444</v>
      </c>
      <c r="ER222" s="24" t="s">
        <v>444</v>
      </c>
      <c r="ES222" s="24" t="s">
        <v>444</v>
      </c>
      <c r="ET222" t="s">
        <v>444</v>
      </c>
      <c r="EU222" t="s">
        <v>444</v>
      </c>
      <c r="EV222" s="24" t="s">
        <v>444</v>
      </c>
      <c r="EW222" s="24" t="s">
        <v>444</v>
      </c>
      <c r="EX222" t="s">
        <v>444</v>
      </c>
      <c r="EY222" t="s">
        <v>444</v>
      </c>
      <c r="EZ222" s="24" t="s">
        <v>444</v>
      </c>
      <c r="FA222" s="24" t="s">
        <v>444</v>
      </c>
      <c r="FB222" t="s">
        <v>444</v>
      </c>
      <c r="FC222" t="s">
        <v>444</v>
      </c>
      <c r="FD222" s="24" t="s">
        <v>444</v>
      </c>
      <c r="FE222" s="24" t="s">
        <v>444</v>
      </c>
      <c r="FF222" t="s">
        <v>444</v>
      </c>
      <c r="FG222" t="s">
        <v>444</v>
      </c>
      <c r="FH222" s="24" t="s">
        <v>444</v>
      </c>
      <c r="FI222" s="24" t="s">
        <v>444</v>
      </c>
      <c r="FJ222" t="s">
        <v>444</v>
      </c>
      <c r="FK222" t="s">
        <v>444</v>
      </c>
      <c r="FL222" s="24" t="s">
        <v>444</v>
      </c>
      <c r="FM222" s="24" t="s">
        <v>444</v>
      </c>
      <c r="FN222" t="s">
        <v>444</v>
      </c>
      <c r="FO222" t="s">
        <v>444</v>
      </c>
      <c r="FP222" s="24" t="s">
        <v>444</v>
      </c>
      <c r="FQ222" s="24" t="s">
        <v>444</v>
      </c>
      <c r="FR222" t="s">
        <v>444</v>
      </c>
      <c r="FS222" t="s">
        <v>444</v>
      </c>
      <c r="FT222" s="24" t="s">
        <v>444</v>
      </c>
      <c r="FU222" s="24" t="s">
        <v>444</v>
      </c>
      <c r="FV222" t="s">
        <v>444</v>
      </c>
      <c r="FW222" t="s">
        <v>444</v>
      </c>
      <c r="FX222" s="24" t="s">
        <v>444</v>
      </c>
      <c r="FY222" s="24" t="s">
        <v>444</v>
      </c>
      <c r="FZ222" t="s">
        <v>444</v>
      </c>
      <c r="GA222" t="s">
        <v>444</v>
      </c>
      <c r="GB222" s="24" t="s">
        <v>444</v>
      </c>
      <c r="GC222" s="24" t="s">
        <v>444</v>
      </c>
      <c r="GD222" t="s">
        <v>444</v>
      </c>
      <c r="GE222" t="s">
        <v>444</v>
      </c>
      <c r="GF222" s="24" t="s">
        <v>444</v>
      </c>
      <c r="GG222" s="24" t="s">
        <v>444</v>
      </c>
      <c r="GH222" t="s">
        <v>444</v>
      </c>
      <c r="GI222" s="24" t="s">
        <v>444</v>
      </c>
      <c r="GJ222" s="24" t="s">
        <v>444</v>
      </c>
      <c r="GK222" t="s">
        <v>444</v>
      </c>
      <c r="GL222" t="s">
        <v>444</v>
      </c>
      <c r="GM222" s="24" t="s">
        <v>444</v>
      </c>
      <c r="GN222" s="24" t="s">
        <v>444</v>
      </c>
      <c r="GO222" t="s">
        <v>444</v>
      </c>
      <c r="GP222" t="s">
        <v>444</v>
      </c>
      <c r="GQ222" s="24" t="s">
        <v>444</v>
      </c>
      <c r="GR222" s="24" t="s">
        <v>444</v>
      </c>
      <c r="GS222" t="s">
        <v>444</v>
      </c>
      <c r="GT222" t="s">
        <v>444</v>
      </c>
      <c r="GU222" s="24" t="s">
        <v>444</v>
      </c>
      <c r="GV222" s="24" t="s">
        <v>444</v>
      </c>
      <c r="GW222" t="s">
        <v>444</v>
      </c>
      <c r="GX222" t="s">
        <v>444</v>
      </c>
      <c r="GY222" s="24" t="s">
        <v>444</v>
      </c>
      <c r="GZ222" s="24" t="s">
        <v>444</v>
      </c>
      <c r="HA222" t="s">
        <v>444</v>
      </c>
      <c r="HB222" t="s">
        <v>444</v>
      </c>
      <c r="HC222" s="24" t="s">
        <v>444</v>
      </c>
      <c r="HD222" s="24" t="s">
        <v>444</v>
      </c>
      <c r="HE222" t="s">
        <v>444</v>
      </c>
      <c r="HF222" t="s">
        <v>444</v>
      </c>
      <c r="HG222" s="24" t="s">
        <v>444</v>
      </c>
      <c r="HH222" s="24" t="s">
        <v>444</v>
      </c>
      <c r="HI222" t="s">
        <v>444</v>
      </c>
      <c r="HJ222" t="s">
        <v>444</v>
      </c>
      <c r="HK222" s="24" t="s">
        <v>444</v>
      </c>
      <c r="HL222" s="24" t="s">
        <v>444</v>
      </c>
      <c r="HM222" t="s">
        <v>444</v>
      </c>
      <c r="HN222" t="s">
        <v>444</v>
      </c>
      <c r="HO222" s="24" t="s">
        <v>444</v>
      </c>
      <c r="HP222" s="24" t="s">
        <v>444</v>
      </c>
      <c r="HQ222" t="s">
        <v>444</v>
      </c>
      <c r="HR222" t="s">
        <v>444</v>
      </c>
      <c r="HS222" s="24" t="s">
        <v>444</v>
      </c>
      <c r="HT222" s="24" t="s">
        <v>444</v>
      </c>
      <c r="HU222" t="s">
        <v>444</v>
      </c>
      <c r="HV222" t="s">
        <v>444</v>
      </c>
      <c r="HW222" s="24" t="s">
        <v>444</v>
      </c>
      <c r="HX222" s="24" t="s">
        <v>444</v>
      </c>
      <c r="HY222" t="s">
        <v>444</v>
      </c>
      <c r="HZ222" t="s">
        <v>444</v>
      </c>
      <c r="IA222" t="s">
        <v>2738</v>
      </c>
      <c r="IB222" t="s">
        <v>2736</v>
      </c>
      <c r="IC222" t="s">
        <v>3051</v>
      </c>
      <c r="ID222" s="33" t="b" cm="1">
        <f t="array" ref="ID222">_xlfn.IFNA(MATCH($A$2,_xlfn.NUMBERVALUE(Table_Query_from_MF_DSNP62[[#This Row],[CL_GLACCT_DR1]:[CL_GLACCT_CR4]]),0),0)&gt;=1</f>
        <v>1</v>
      </c>
      <c r="IE222" s="33" t="b">
        <f>OR(Table_Query_from_MF_DSNP62[[#This Row],[Pair1]:[Pair25]])</f>
        <v>1</v>
      </c>
      <c r="IF222" s="33">
        <f>_xlfn.IFNA(MATCH(TRUE,Table_Query_from_MF_DSNP62[[#This Row],[Pair1]:[Pair25]],0),"none")</f>
        <v>1</v>
      </c>
      <c r="IG222" s="33" t="b">
        <f>AND($A$2&gt;=_xlfn.NUMBERVALUE(Table_Query_from_MF_DSNP62[[#This Row],[CL_GL_ACCT_FR1]]),$A$2&lt;=_xlfn.NUMBERVALUE(Table_Query_from_MF_DSNP62[[#This Row],[CL_GL_ACCT_TO1]]))</f>
        <v>1</v>
      </c>
      <c r="IH222" s="33" t="b">
        <f>AND($A$2&gt;=_xlfn.NUMBERVALUE(Table_Query_from_MF_DSNP62[[#This Row],[CL_GL_ACCT_FR2]]),$A$2&lt;=_xlfn.NUMBERVALUE(Table_Query_from_MF_DSNP62[[#This Row],[CL_GL_ACCT_TO2]]))</f>
        <v>1</v>
      </c>
      <c r="II222" s="33" t="b">
        <f>AND($A$2&gt;=_xlfn.NUMBERVALUE(Table_Query_from_MF_DSNP62[[#This Row],[CL_GL_ACCT_FR3]]),$A$2&lt;=_xlfn.NUMBERVALUE(Table_Query_from_MF_DSNP62[[#This Row],[CL_GL_ACCT_TO3]]))</f>
        <v>1</v>
      </c>
      <c r="IJ222" s="33" t="b">
        <f>AND($A$2&gt;=_xlfn.NUMBERVALUE(Table_Query_from_MF_DSNP62[[#This Row],[CL_GL_ACCT_FR4]]),$A$2&lt;=_xlfn.NUMBERVALUE(Table_Query_from_MF_DSNP62[[#This Row],[CL_GL_ACCT_TO4]]))</f>
        <v>1</v>
      </c>
      <c r="IK222" s="33" t="b">
        <f>AND($A$2&gt;=_xlfn.NUMBERVALUE(Table_Query_from_MF_DSNP62[[#This Row],[CL_GL_ACCT_FR5]]),$A$2&lt;=_xlfn.NUMBERVALUE(Table_Query_from_MF_DSNP62[[#This Row],[CL_GL_ACCT_TO5]]))</f>
        <v>1</v>
      </c>
      <c r="IL222" s="33" t="b">
        <f>AND($A$2&gt;=_xlfn.NUMBERVALUE(Table_Query_from_MF_DSNP62[[#This Row],[CL_GL_ACCT_FR6]]),$A$2&lt;=_xlfn.NUMBERVALUE(Table_Query_from_MF_DSNP62[[#This Row],[CL_GL_ACCT_TO6]]))</f>
        <v>1</v>
      </c>
      <c r="IM222" s="33" t="b">
        <f>AND($A$2&gt;=_xlfn.NUMBERVALUE(Table_Query_from_MF_DSNP62[[#This Row],[CL_GL_ACCT_FR7]]),$A$2&lt;=_xlfn.NUMBERVALUE(Table_Query_from_MF_DSNP62[[#This Row],[CL_GL_ACCT_TO7]]))</f>
        <v>1</v>
      </c>
      <c r="IN222" s="33" t="b">
        <f>AND($A$2&gt;=_xlfn.NUMBERVALUE(Table_Query_from_MF_DSNP62[[#This Row],[CL_GL_ACCT_FR8]]),$A$2&lt;=_xlfn.NUMBERVALUE(Table_Query_from_MF_DSNP62[[#This Row],[CL_GL_ACCT_TO8]]))</f>
        <v>1</v>
      </c>
      <c r="IO222" s="33" t="b">
        <f>AND($A$2&gt;=_xlfn.NUMBERVALUE(Table_Query_from_MF_DSNP62[[#This Row],[CL_GL_ACCT_FR9]]),$A$2&lt;=_xlfn.NUMBERVALUE(Table_Query_from_MF_DSNP62[[#This Row],[CL_GL_ACCT_TO9]]))</f>
        <v>1</v>
      </c>
      <c r="IP222" s="33" t="b">
        <f>AND($A$2&gt;=_xlfn.NUMBERVALUE(Table_Query_from_MF_DSNP62[[#This Row],[CL_GL_ACCT_FR10]]),$A$2&lt;=_xlfn.NUMBERVALUE(Table_Query_from_MF_DSNP62[[#This Row],[CL_GL_ACCT_TO10]]))</f>
        <v>1</v>
      </c>
      <c r="IQ222" s="33" t="b">
        <f>AND($A$2&gt;=_xlfn.NUMBERVALUE(Table_Query_from_MF_DSNP62[[#This Row],[CL_GL_ACCT_FR11]]),$A$2&lt;=_xlfn.NUMBERVALUE(Table_Query_from_MF_DSNP62[[#This Row],[CL_GL_ACCT_TO11]]))</f>
        <v>1</v>
      </c>
      <c r="IR222" s="33" t="b">
        <f>AND($A$2&gt;=_xlfn.NUMBERVALUE(Table_Query_from_MF_DSNP62[[#This Row],[CL_GL_ACCT_FR12]]),$A$2&lt;=_xlfn.NUMBERVALUE(Table_Query_from_MF_DSNP62[[#This Row],[CL_GL_ACCT_TO12]]))</f>
        <v>1</v>
      </c>
      <c r="IS222" s="33" t="b">
        <f>AND($A$2&gt;=_xlfn.NUMBERVALUE(Table_Query_from_MF_DSNP62[[#This Row],[CL_GL_ACCT_FR13]]),$A$2&lt;=_xlfn.NUMBERVALUE(Table_Query_from_MF_DSNP62[[#This Row],[CL_GL_ACCT_TO13]]))</f>
        <v>1</v>
      </c>
      <c r="IT222" s="33" t="b">
        <f>AND($A$2&gt;=_xlfn.NUMBERVALUE(Table_Query_from_MF_DSNP62[[#This Row],[CL_GL_ACCT_FR14]]),$A$2&lt;=_xlfn.NUMBERVALUE(Table_Query_from_MF_DSNP62[[#This Row],[CL_GL_ACCT_TO14]]))</f>
        <v>1</v>
      </c>
      <c r="IU222" s="33" t="b">
        <f>AND($A$2&gt;=_xlfn.NUMBERVALUE(Table_Query_from_MF_DSNP62[[#This Row],[CL_GL_ACCT_FR15]]),$A$2&lt;=_xlfn.NUMBERVALUE(Table_Query_from_MF_DSNP62[[#This Row],[CL_GL_ACCT_TO15]]))</f>
        <v>1</v>
      </c>
      <c r="IV222" s="33" t="b">
        <f>AND($A$2&gt;=_xlfn.NUMBERVALUE(Table_Query_from_MF_DSNP62[[#This Row],[CL_GL_ACCT_FR16]]),$A$2&lt;=_xlfn.NUMBERVALUE(Table_Query_from_MF_DSNP62[[#This Row],[CL_GL_ACCT_TO16]]))</f>
        <v>1</v>
      </c>
      <c r="IW222" s="33" t="b">
        <f>AND($A$2&gt;=_xlfn.NUMBERVALUE(Table_Query_from_MF_DSNP62[[#This Row],[CL_GL_ACCT_FR17]]),$A$2&lt;=_xlfn.NUMBERVALUE(Table_Query_from_MF_DSNP62[[#This Row],[CL_GL_ACCT_TO17]]))</f>
        <v>1</v>
      </c>
      <c r="IX222" s="33" t="b">
        <f>AND($A$2&gt;=_xlfn.NUMBERVALUE(Table_Query_from_MF_DSNP62[[#This Row],[CL_GL_ACCT_FR18]]),$A$2&lt;=_xlfn.NUMBERVALUE(Table_Query_from_MF_DSNP62[[#This Row],[CL_GL_ACCT_TO18]]))</f>
        <v>1</v>
      </c>
      <c r="IY222" s="33" t="b">
        <f>AND($A$2&gt;=_xlfn.NUMBERVALUE(Table_Query_from_MF_DSNP62[[#This Row],[CL_GL_ACCT_FR19]]),$A$2&lt;=_xlfn.NUMBERVALUE(Table_Query_from_MF_DSNP62[[#This Row],[CL_GL_ACCT_TO19]]))</f>
        <v>1</v>
      </c>
      <c r="IZ222" s="33" t="b">
        <f>AND($A$2&gt;=_xlfn.NUMBERVALUE(Table_Query_from_MF_DSNP62[[#This Row],[CL_GL_ACCT_FR20]]),$A$2&lt;=_xlfn.NUMBERVALUE(Table_Query_from_MF_DSNP62[[#This Row],[CL_GL_ACCT_TO20]]))</f>
        <v>1</v>
      </c>
      <c r="JA222" s="33" t="b">
        <f>AND($A$2&gt;=_xlfn.NUMBERVALUE(Table_Query_from_MF_DSNP62[[#This Row],[CL_GL_ACCT_FR21]]),$A$2&lt;=_xlfn.NUMBERVALUE(Table_Query_from_MF_DSNP62[[#This Row],[CL_GL_ACCT_TO21]]))</f>
        <v>1</v>
      </c>
      <c r="JB222" s="33" t="b">
        <f>AND($A$2&gt;=_xlfn.NUMBERVALUE(Table_Query_from_MF_DSNP62[[#This Row],[CL_GL_ACCT_FR22]]),$A$2&lt;=_xlfn.NUMBERVALUE(Table_Query_from_MF_DSNP62[[#This Row],[CL_GL_ACCT_TO22]]))</f>
        <v>1</v>
      </c>
      <c r="JC222" s="33" t="b">
        <f>AND($A$2&gt;=_xlfn.NUMBERVALUE(Table_Query_from_MF_DSNP62[[#This Row],[CL_GL_ACCT_FR23]]),$A$2&lt;=_xlfn.NUMBERVALUE(Table_Query_from_MF_DSNP62[[#This Row],[CL_GL_ACCT_TO23]]))</f>
        <v>1</v>
      </c>
      <c r="JD222" s="33" t="b">
        <f>AND($A$2&gt;=_xlfn.NUMBERVALUE(Table_Query_from_MF_DSNP62[[#This Row],[CL_GL_ACCT_FR24]]),$A$2&lt;=_xlfn.NUMBERVALUE(Table_Query_from_MF_DSNP62[[#This Row],[CL_GL_ACCT_TO24]]))</f>
        <v>1</v>
      </c>
      <c r="JE222" s="33" t="b">
        <f>AND($A$2&gt;=_xlfn.NUMBERVALUE(Table_Query_from_MF_DSNP62[[#This Row],[CL_GL_ACCT_FR25]]),$A$2&lt;=_xlfn.NUMBERVALUE(Table_Query_from_MF_DSNP62[[#This Row],[CL_GL_ACCT_TO25]]))</f>
        <v>1</v>
      </c>
      <c r="JF222" s="33" t="b">
        <f>OR(Table_Query_from_MF_DSNP62[[#This Row],[PairA]:[PairO]])</f>
        <v>1</v>
      </c>
      <c r="JG222" s="33">
        <f>_xlfn.IFNA(MATCH(TRUE,Table_Query_from_MF_DSNP62[[#This Row],[PairA]:[PairO]],0),"none")</f>
        <v>1</v>
      </c>
      <c r="JH222" s="33" t="b">
        <f>AND($B$2&gt;=_xlfn.NUMBERVALUE(Table_Query_from_MF_DSNP62[[#This Row],[CL_CMP_OBJ_FR1]]),$B$2&lt;=_xlfn.NUMBERVALUE(Table_Query_from_MF_DSNP62[[#This Row],[CL_CMP_OBJ_TO1]]))</f>
        <v>1</v>
      </c>
      <c r="JI222" s="33" t="b">
        <f>AND($B$2&gt;=_xlfn.NUMBERVALUE(Table_Query_from_MF_DSNP62[[#This Row],[CL_CMP_OBJ_FR2]]),$B$2&lt;=_xlfn.NUMBERVALUE(Table_Query_from_MF_DSNP62[[#This Row],[CL_CMP_OBJ_TO2]]))</f>
        <v>1</v>
      </c>
      <c r="JJ222" s="33" t="b">
        <f>AND($B$2&gt;=_xlfn.NUMBERVALUE(Table_Query_from_MF_DSNP62[[#This Row],[CL_CMP_OBJ_FR3]]),$B$2&lt;=_xlfn.NUMBERVALUE(Table_Query_from_MF_DSNP62[[#This Row],[CL_CMP_OBJ_TO3]]))</f>
        <v>1</v>
      </c>
      <c r="JK222" s="33" t="b">
        <f>AND($B$2&gt;=_xlfn.NUMBERVALUE(Table_Query_from_MF_DSNP62[[#This Row],[CL_CMP_OBJ_FR4]]),$B$2&lt;=_xlfn.NUMBERVALUE(Table_Query_from_MF_DSNP62[[#This Row],[CL_CMP_OBJ_TO4]]))</f>
        <v>1</v>
      </c>
      <c r="JL222" s="33" t="b">
        <f>AND($B$2&gt;=_xlfn.NUMBERVALUE(Table_Query_from_MF_DSNP62[[#This Row],[CL_CMP_OBJ_FR5]]),$B$2&lt;=_xlfn.NUMBERVALUE(Table_Query_from_MF_DSNP62[[#This Row],[CL_CMP_OBJ_TO5]]))</f>
        <v>1</v>
      </c>
      <c r="JM222" s="33" t="b">
        <f>AND($B$2&gt;=_xlfn.NUMBERVALUE(Table_Query_from_MF_DSNP62[[#This Row],[CL_CMP_OBJ_FR6]]),$B$2&lt;=_xlfn.NUMBERVALUE(Table_Query_from_MF_DSNP62[[#This Row],[CL_CMP_OBJ_TO6]]))</f>
        <v>1</v>
      </c>
      <c r="JN222" s="33" t="b">
        <f>AND($B$2&gt;=_xlfn.NUMBERVALUE(Table_Query_from_MF_DSNP62[[#This Row],[CL_CMP_OBJ_FR7]]),$B$2&lt;=_xlfn.NUMBERVALUE(Table_Query_from_MF_DSNP62[[#This Row],[CL_CMP_OBJ_TO7]]))</f>
        <v>1</v>
      </c>
      <c r="JO222" s="33" t="b">
        <f>AND($B$2&gt;=_xlfn.NUMBERVALUE(Table_Query_from_MF_DSNP62[[#This Row],[CL_CMP_OBJ_FR8]]),$B$2&lt;=_xlfn.NUMBERVALUE(Table_Query_from_MF_DSNP62[[#This Row],[CL_CMP_OBJ_TO8]]))</f>
        <v>1</v>
      </c>
      <c r="JP222" s="33" t="b">
        <f>AND($B$2&gt;=_xlfn.NUMBERVALUE(Table_Query_from_MF_DSNP62[[#This Row],[CL_CMP_OBJ_FR9]]),$B$2&lt;=_xlfn.NUMBERVALUE(Table_Query_from_MF_DSNP62[[#This Row],[CL_CMP_OBJ_TO9]]))</f>
        <v>1</v>
      </c>
      <c r="JQ222" s="33" t="b">
        <f>AND($B$2&gt;=_xlfn.NUMBERVALUE(Table_Query_from_MF_DSNP62[[#This Row],[CL_CMP_OBJ_FR10]]),$B$2&lt;=_xlfn.NUMBERVALUE(Table_Query_from_MF_DSNP62[[#This Row],[CL_CMP_OBJ_TO10]]))</f>
        <v>1</v>
      </c>
      <c r="JR222" s="33" t="b">
        <f>AND($B$2&gt;=_xlfn.NUMBERVALUE(Table_Query_from_MF_DSNP62[[#This Row],[CL_CMP_OBJ_FR11]]),$B$2&lt;=_xlfn.NUMBERVALUE(Table_Query_from_MF_DSNP62[[#This Row],[CL_CMP_OBJ_TO11]]))</f>
        <v>1</v>
      </c>
      <c r="JS222" s="33" t="b">
        <f>AND($B$2&gt;=_xlfn.NUMBERVALUE(Table_Query_from_MF_DSNP62[[#This Row],[CL_CMP_OBJ_FR12]]),$B$2&lt;=_xlfn.NUMBERVALUE(Table_Query_from_MF_DSNP62[[#This Row],[CL_CMP_OBJ_TO12]]))</f>
        <v>1</v>
      </c>
      <c r="JT222" s="33" t="b">
        <f>AND($B$2&gt;=_xlfn.NUMBERVALUE(Table_Query_from_MF_DSNP62[[#This Row],[CL_CMP_OBJ_FR13]]),$B$2&lt;=_xlfn.NUMBERVALUE(Table_Query_from_MF_DSNP62[[#This Row],[CL_CMP_OBJ_TO13]]))</f>
        <v>1</v>
      </c>
      <c r="JU222" s="33" t="b">
        <f>AND($B$2&gt;=_xlfn.NUMBERVALUE(Table_Query_from_MF_DSNP62[[#This Row],[CL_CMP_OBJ_FR14]]),$B$2&lt;=_xlfn.NUMBERVALUE(Table_Query_from_MF_DSNP62[[#This Row],[CL_CMP_OBJ_TO14]]))</f>
        <v>1</v>
      </c>
      <c r="JV222" s="33" t="b">
        <f>AND($B$2&gt;=_xlfn.NUMBERVALUE(Table_Query_from_MF_DSNP62[[#This Row],[CL_CMP_OBJ_FR15]]),$B$2&lt;=_xlfn.NUMBERVALUE(Table_Query_from_MF_DSNP62[[#This Row],[CL_CMP_OBJ_TO15]]))</f>
        <v>1</v>
      </c>
    </row>
    <row r="223" spans="1:282" x14ac:dyDescent="0.25">
      <c r="A223" t="b">
        <f>OR(,Table_Query_from_MF_DSNP62[[#This Row],[Desired GL included as "hard-coded" GL?]],Table_Query_from_MF_DSNP62[[#This Row],[Desired GL included as "Open GL"?]])</f>
        <v>1</v>
      </c>
      <c r="B223" t="b">
        <f>Table_Query_from_MF_DSNP62[[#This Row],[Desired CObj included as "Open CObj"?]]</f>
        <v>1</v>
      </c>
      <c r="C223" t="s">
        <v>1729</v>
      </c>
      <c r="D223" t="s">
        <v>1730</v>
      </c>
      <c r="E223" t="s">
        <v>15</v>
      </c>
      <c r="F223" s="24" t="s">
        <v>336</v>
      </c>
      <c r="G223" t="s">
        <v>357</v>
      </c>
      <c r="H223" s="24" t="s">
        <v>444</v>
      </c>
      <c r="I223" t="s">
        <v>444</v>
      </c>
      <c r="J223" s="24" t="s">
        <v>444</v>
      </c>
      <c r="K223" t="s">
        <v>444</v>
      </c>
      <c r="L223" s="24" t="s">
        <v>444</v>
      </c>
      <c r="M223" t="s">
        <v>444</v>
      </c>
      <c r="N223" t="s">
        <v>444</v>
      </c>
      <c r="O223" t="s">
        <v>444</v>
      </c>
      <c r="P223" t="s">
        <v>444</v>
      </c>
      <c r="Q223" t="s">
        <v>15</v>
      </c>
      <c r="R223" t="s">
        <v>444</v>
      </c>
      <c r="S223" t="s">
        <v>442</v>
      </c>
      <c r="T223" t="s">
        <v>447</v>
      </c>
      <c r="U223" t="s">
        <v>444</v>
      </c>
      <c r="V223" t="s">
        <v>444</v>
      </c>
      <c r="W223" t="s">
        <v>442</v>
      </c>
      <c r="X223" t="s">
        <v>442</v>
      </c>
      <c r="Y223" t="s">
        <v>444</v>
      </c>
      <c r="Z223" t="s">
        <v>442</v>
      </c>
      <c r="AA223" t="s">
        <v>442</v>
      </c>
      <c r="AB223" t="s">
        <v>442</v>
      </c>
      <c r="AC223" t="s">
        <v>442</v>
      </c>
      <c r="AD223" t="s">
        <v>442</v>
      </c>
      <c r="AE223" t="s">
        <v>442</v>
      </c>
      <c r="AF223" t="s">
        <v>442</v>
      </c>
      <c r="AG223" t="s">
        <v>442</v>
      </c>
      <c r="AH223" t="s">
        <v>444</v>
      </c>
      <c r="AI223" t="s">
        <v>447</v>
      </c>
      <c r="AJ223" t="s">
        <v>442</v>
      </c>
      <c r="AK223" t="s">
        <v>442</v>
      </c>
      <c r="AL223" t="s">
        <v>444</v>
      </c>
      <c r="AM223" t="s">
        <v>444</v>
      </c>
      <c r="AN223" t="s">
        <v>444</v>
      </c>
      <c r="AO223" t="s">
        <v>444</v>
      </c>
      <c r="AP223" t="s">
        <v>442</v>
      </c>
      <c r="AQ223" t="s">
        <v>7</v>
      </c>
      <c r="AR223" t="s">
        <v>1451</v>
      </c>
      <c r="AS223" t="s">
        <v>162</v>
      </c>
      <c r="AT223" t="s">
        <v>444</v>
      </c>
      <c r="AU223" t="s">
        <v>444</v>
      </c>
      <c r="AV223" t="s">
        <v>442</v>
      </c>
      <c r="AW223" t="s">
        <v>444</v>
      </c>
      <c r="AX223" t="s">
        <v>444</v>
      </c>
      <c r="AY223" t="s">
        <v>444</v>
      </c>
      <c r="AZ223" t="s">
        <v>444</v>
      </c>
      <c r="BA223" t="s">
        <v>444</v>
      </c>
      <c r="BB223" t="s">
        <v>444</v>
      </c>
      <c r="BC223" t="s">
        <v>444</v>
      </c>
      <c r="BD223" t="s">
        <v>1359</v>
      </c>
      <c r="BE223" t="s">
        <v>444</v>
      </c>
      <c r="BF223" t="s">
        <v>1360</v>
      </c>
      <c r="BG223" t="s">
        <v>444</v>
      </c>
      <c r="BH223" t="s">
        <v>444</v>
      </c>
      <c r="BI223" t="s">
        <v>444</v>
      </c>
      <c r="BJ223" t="s">
        <v>444</v>
      </c>
      <c r="BK223" t="s">
        <v>444</v>
      </c>
      <c r="BL223" t="s">
        <v>444</v>
      </c>
      <c r="BM223" t="s">
        <v>444</v>
      </c>
      <c r="BN223" t="s">
        <v>444</v>
      </c>
      <c r="BO223" t="s">
        <v>444</v>
      </c>
      <c r="BP223" t="s">
        <v>444</v>
      </c>
      <c r="BQ223" t="s">
        <v>444</v>
      </c>
      <c r="BR223" t="s">
        <v>444</v>
      </c>
      <c r="BS223" t="s">
        <v>444</v>
      </c>
      <c r="BT223" t="s">
        <v>444</v>
      </c>
      <c r="BU223" t="s">
        <v>444</v>
      </c>
      <c r="BV223" t="s">
        <v>444</v>
      </c>
      <c r="BW223" t="s">
        <v>444</v>
      </c>
      <c r="BX223" t="s">
        <v>444</v>
      </c>
      <c r="BY223" t="s">
        <v>444</v>
      </c>
      <c r="BZ223" t="s">
        <v>444</v>
      </c>
      <c r="CA223" t="s">
        <v>444</v>
      </c>
      <c r="CB223" t="s">
        <v>444</v>
      </c>
      <c r="CC223" t="s">
        <v>444</v>
      </c>
      <c r="CD223" t="s">
        <v>444</v>
      </c>
      <c r="CE223" t="s">
        <v>444</v>
      </c>
      <c r="CF223" t="s">
        <v>444</v>
      </c>
      <c r="CG223" t="s">
        <v>444</v>
      </c>
      <c r="CH223" t="s">
        <v>444</v>
      </c>
      <c r="CI223" t="s">
        <v>444</v>
      </c>
      <c r="CJ223" t="s">
        <v>444</v>
      </c>
      <c r="CK223" t="s">
        <v>444</v>
      </c>
      <c r="CL223" t="s">
        <v>444</v>
      </c>
      <c r="CM223" t="s">
        <v>444</v>
      </c>
      <c r="CN223" t="s">
        <v>444</v>
      </c>
      <c r="CO223" t="s">
        <v>444</v>
      </c>
      <c r="CP223" t="s">
        <v>444</v>
      </c>
      <c r="CQ223" t="s">
        <v>444</v>
      </c>
      <c r="CR223" t="s">
        <v>444</v>
      </c>
      <c r="CS223" t="s">
        <v>444</v>
      </c>
      <c r="CT223" t="s">
        <v>444</v>
      </c>
      <c r="CU223" t="s">
        <v>444</v>
      </c>
      <c r="CV223" t="s">
        <v>2738</v>
      </c>
      <c r="CW223" t="s">
        <v>2736</v>
      </c>
      <c r="CX223" t="s">
        <v>2824</v>
      </c>
      <c r="CY223" t="s">
        <v>1712</v>
      </c>
      <c r="CZ223" t="s">
        <v>444</v>
      </c>
      <c r="DA223" t="s">
        <v>444</v>
      </c>
      <c r="DB223" t="s">
        <v>444</v>
      </c>
      <c r="DC223" t="s">
        <v>444</v>
      </c>
      <c r="DD223" t="s">
        <v>444</v>
      </c>
      <c r="DE223" t="s">
        <v>444</v>
      </c>
      <c r="DF223" t="s">
        <v>444</v>
      </c>
      <c r="DG223" t="s">
        <v>444</v>
      </c>
      <c r="DH223" t="s">
        <v>444</v>
      </c>
      <c r="DI223" t="s">
        <v>1359</v>
      </c>
      <c r="DJ223" t="s">
        <v>444</v>
      </c>
      <c r="DK223" t="s">
        <v>444</v>
      </c>
      <c r="DL223" t="s">
        <v>444</v>
      </c>
      <c r="DM223" t="s">
        <v>444</v>
      </c>
      <c r="DN223" t="s">
        <v>444</v>
      </c>
      <c r="DO223" t="s">
        <v>444</v>
      </c>
      <c r="DP223" t="s">
        <v>444</v>
      </c>
      <c r="DQ223" t="s">
        <v>444</v>
      </c>
      <c r="DR223" t="s">
        <v>444</v>
      </c>
      <c r="DS223" t="s">
        <v>444</v>
      </c>
      <c r="DT223" s="24" t="s">
        <v>444</v>
      </c>
      <c r="DU223" s="24" t="s">
        <v>444</v>
      </c>
      <c r="DV223" t="s">
        <v>444</v>
      </c>
      <c r="DW223" t="s">
        <v>444</v>
      </c>
      <c r="DX223" s="24" t="s">
        <v>444</v>
      </c>
      <c r="DY223" s="24" t="s">
        <v>444</v>
      </c>
      <c r="DZ223" t="s">
        <v>444</v>
      </c>
      <c r="EA223" t="s">
        <v>444</v>
      </c>
      <c r="EB223" s="24" t="s">
        <v>444</v>
      </c>
      <c r="EC223" s="24" t="s">
        <v>444</v>
      </c>
      <c r="ED223" t="s">
        <v>444</v>
      </c>
      <c r="EE223" t="s">
        <v>444</v>
      </c>
      <c r="EF223" s="24" t="s">
        <v>444</v>
      </c>
      <c r="EG223" s="24" t="s">
        <v>444</v>
      </c>
      <c r="EH223" t="s">
        <v>444</v>
      </c>
      <c r="EI223" t="s">
        <v>444</v>
      </c>
      <c r="EJ223" s="24" t="s">
        <v>444</v>
      </c>
      <c r="EK223" s="24" t="s">
        <v>444</v>
      </c>
      <c r="EL223" t="s">
        <v>444</v>
      </c>
      <c r="EM223" t="s">
        <v>444</v>
      </c>
      <c r="EN223" s="24" t="s">
        <v>444</v>
      </c>
      <c r="EO223" s="24" t="s">
        <v>444</v>
      </c>
      <c r="EP223" t="s">
        <v>444</v>
      </c>
      <c r="EQ223" t="s">
        <v>444</v>
      </c>
      <c r="ER223" s="24" t="s">
        <v>444</v>
      </c>
      <c r="ES223" s="24" t="s">
        <v>444</v>
      </c>
      <c r="ET223" t="s">
        <v>444</v>
      </c>
      <c r="EU223" t="s">
        <v>444</v>
      </c>
      <c r="EV223" s="24" t="s">
        <v>444</v>
      </c>
      <c r="EW223" s="24" t="s">
        <v>444</v>
      </c>
      <c r="EX223" t="s">
        <v>444</v>
      </c>
      <c r="EY223" t="s">
        <v>444</v>
      </c>
      <c r="EZ223" s="24" t="s">
        <v>444</v>
      </c>
      <c r="FA223" s="24" t="s">
        <v>444</v>
      </c>
      <c r="FB223" t="s">
        <v>444</v>
      </c>
      <c r="FC223" t="s">
        <v>444</v>
      </c>
      <c r="FD223" s="24" t="s">
        <v>444</v>
      </c>
      <c r="FE223" s="24" t="s">
        <v>444</v>
      </c>
      <c r="FF223" t="s">
        <v>444</v>
      </c>
      <c r="FG223" t="s">
        <v>444</v>
      </c>
      <c r="FH223" s="24" t="s">
        <v>444</v>
      </c>
      <c r="FI223" s="24" t="s">
        <v>444</v>
      </c>
      <c r="FJ223" t="s">
        <v>444</v>
      </c>
      <c r="FK223" t="s">
        <v>444</v>
      </c>
      <c r="FL223" s="24" t="s">
        <v>444</v>
      </c>
      <c r="FM223" s="24" t="s">
        <v>444</v>
      </c>
      <c r="FN223" t="s">
        <v>444</v>
      </c>
      <c r="FO223" t="s">
        <v>444</v>
      </c>
      <c r="FP223" s="24" t="s">
        <v>444</v>
      </c>
      <c r="FQ223" s="24" t="s">
        <v>444</v>
      </c>
      <c r="FR223" t="s">
        <v>444</v>
      </c>
      <c r="FS223" t="s">
        <v>444</v>
      </c>
      <c r="FT223" s="24" t="s">
        <v>444</v>
      </c>
      <c r="FU223" s="24" t="s">
        <v>444</v>
      </c>
      <c r="FV223" t="s">
        <v>444</v>
      </c>
      <c r="FW223" t="s">
        <v>444</v>
      </c>
      <c r="FX223" s="24" t="s">
        <v>444</v>
      </c>
      <c r="FY223" s="24" t="s">
        <v>444</v>
      </c>
      <c r="FZ223" t="s">
        <v>444</v>
      </c>
      <c r="GA223" t="s">
        <v>444</v>
      </c>
      <c r="GB223" s="24" t="s">
        <v>444</v>
      </c>
      <c r="GC223" s="24" t="s">
        <v>444</v>
      </c>
      <c r="GD223" t="s">
        <v>444</v>
      </c>
      <c r="GE223" t="s">
        <v>444</v>
      </c>
      <c r="GF223" s="24" t="s">
        <v>444</v>
      </c>
      <c r="GG223" s="24" t="s">
        <v>444</v>
      </c>
      <c r="GH223" t="s">
        <v>444</v>
      </c>
      <c r="GI223" s="24" t="s">
        <v>444</v>
      </c>
      <c r="GJ223" s="24" t="s">
        <v>444</v>
      </c>
      <c r="GK223" t="s">
        <v>444</v>
      </c>
      <c r="GL223" t="s">
        <v>444</v>
      </c>
      <c r="GM223" s="24" t="s">
        <v>444</v>
      </c>
      <c r="GN223" s="24" t="s">
        <v>444</v>
      </c>
      <c r="GO223" t="s">
        <v>444</v>
      </c>
      <c r="GP223" t="s">
        <v>444</v>
      </c>
      <c r="GQ223" s="24" t="s">
        <v>444</v>
      </c>
      <c r="GR223" s="24" t="s">
        <v>444</v>
      </c>
      <c r="GS223" t="s">
        <v>444</v>
      </c>
      <c r="GT223" t="s">
        <v>444</v>
      </c>
      <c r="GU223" s="24" t="s">
        <v>444</v>
      </c>
      <c r="GV223" s="24" t="s">
        <v>444</v>
      </c>
      <c r="GW223" t="s">
        <v>444</v>
      </c>
      <c r="GX223" t="s">
        <v>444</v>
      </c>
      <c r="GY223" s="24" t="s">
        <v>444</v>
      </c>
      <c r="GZ223" s="24" t="s">
        <v>444</v>
      </c>
      <c r="HA223" t="s">
        <v>444</v>
      </c>
      <c r="HB223" t="s">
        <v>444</v>
      </c>
      <c r="HC223" s="24" t="s">
        <v>444</v>
      </c>
      <c r="HD223" s="24" t="s">
        <v>444</v>
      </c>
      <c r="HE223" t="s">
        <v>444</v>
      </c>
      <c r="HF223" t="s">
        <v>444</v>
      </c>
      <c r="HG223" s="24" t="s">
        <v>444</v>
      </c>
      <c r="HH223" s="24" t="s">
        <v>444</v>
      </c>
      <c r="HI223" t="s">
        <v>444</v>
      </c>
      <c r="HJ223" t="s">
        <v>444</v>
      </c>
      <c r="HK223" s="24" t="s">
        <v>444</v>
      </c>
      <c r="HL223" s="24" t="s">
        <v>444</v>
      </c>
      <c r="HM223" t="s">
        <v>444</v>
      </c>
      <c r="HN223" t="s">
        <v>444</v>
      </c>
      <c r="HO223" s="24" t="s">
        <v>444</v>
      </c>
      <c r="HP223" s="24" t="s">
        <v>444</v>
      </c>
      <c r="HQ223" t="s">
        <v>444</v>
      </c>
      <c r="HR223" t="s">
        <v>444</v>
      </c>
      <c r="HS223" s="24" t="s">
        <v>444</v>
      </c>
      <c r="HT223" s="24" t="s">
        <v>444</v>
      </c>
      <c r="HU223" t="s">
        <v>444</v>
      </c>
      <c r="HV223" t="s">
        <v>444</v>
      </c>
      <c r="HW223" s="24" t="s">
        <v>444</v>
      </c>
      <c r="HX223" s="24" t="s">
        <v>444</v>
      </c>
      <c r="HY223" t="s">
        <v>444</v>
      </c>
      <c r="HZ223" t="s">
        <v>444</v>
      </c>
      <c r="IA223" t="s">
        <v>2738</v>
      </c>
      <c r="IB223" t="s">
        <v>2736</v>
      </c>
      <c r="IC223" t="s">
        <v>3051</v>
      </c>
      <c r="ID223" s="33" t="b" cm="1">
        <f t="array" ref="ID223">_xlfn.IFNA(MATCH($A$2,_xlfn.NUMBERVALUE(Table_Query_from_MF_DSNP62[[#This Row],[CL_GLACCT_DR1]:[CL_GLACCT_CR4]]),0),0)&gt;=1</f>
        <v>1</v>
      </c>
      <c r="IE223" s="33" t="b">
        <f>OR(Table_Query_from_MF_DSNP62[[#This Row],[Pair1]:[Pair25]])</f>
        <v>1</v>
      </c>
      <c r="IF223" s="33">
        <f>_xlfn.IFNA(MATCH(TRUE,Table_Query_from_MF_DSNP62[[#This Row],[Pair1]:[Pair25]],0),"none")</f>
        <v>1</v>
      </c>
      <c r="IG223" s="33" t="b">
        <f>AND($A$2&gt;=_xlfn.NUMBERVALUE(Table_Query_from_MF_DSNP62[[#This Row],[CL_GL_ACCT_FR1]]),$A$2&lt;=_xlfn.NUMBERVALUE(Table_Query_from_MF_DSNP62[[#This Row],[CL_GL_ACCT_TO1]]))</f>
        <v>1</v>
      </c>
      <c r="IH223" s="33" t="b">
        <f>AND($A$2&gt;=_xlfn.NUMBERVALUE(Table_Query_from_MF_DSNP62[[#This Row],[CL_GL_ACCT_FR2]]),$A$2&lt;=_xlfn.NUMBERVALUE(Table_Query_from_MF_DSNP62[[#This Row],[CL_GL_ACCT_TO2]]))</f>
        <v>1</v>
      </c>
      <c r="II223" s="33" t="b">
        <f>AND($A$2&gt;=_xlfn.NUMBERVALUE(Table_Query_from_MF_DSNP62[[#This Row],[CL_GL_ACCT_FR3]]),$A$2&lt;=_xlfn.NUMBERVALUE(Table_Query_from_MF_DSNP62[[#This Row],[CL_GL_ACCT_TO3]]))</f>
        <v>1</v>
      </c>
      <c r="IJ223" s="33" t="b">
        <f>AND($A$2&gt;=_xlfn.NUMBERVALUE(Table_Query_from_MF_DSNP62[[#This Row],[CL_GL_ACCT_FR4]]),$A$2&lt;=_xlfn.NUMBERVALUE(Table_Query_from_MF_DSNP62[[#This Row],[CL_GL_ACCT_TO4]]))</f>
        <v>1</v>
      </c>
      <c r="IK223" s="33" t="b">
        <f>AND($A$2&gt;=_xlfn.NUMBERVALUE(Table_Query_from_MF_DSNP62[[#This Row],[CL_GL_ACCT_FR5]]),$A$2&lt;=_xlfn.NUMBERVALUE(Table_Query_from_MF_DSNP62[[#This Row],[CL_GL_ACCT_TO5]]))</f>
        <v>1</v>
      </c>
      <c r="IL223" s="33" t="b">
        <f>AND($A$2&gt;=_xlfn.NUMBERVALUE(Table_Query_from_MF_DSNP62[[#This Row],[CL_GL_ACCT_FR6]]),$A$2&lt;=_xlfn.NUMBERVALUE(Table_Query_from_MF_DSNP62[[#This Row],[CL_GL_ACCT_TO6]]))</f>
        <v>1</v>
      </c>
      <c r="IM223" s="33" t="b">
        <f>AND($A$2&gt;=_xlfn.NUMBERVALUE(Table_Query_from_MF_DSNP62[[#This Row],[CL_GL_ACCT_FR7]]),$A$2&lt;=_xlfn.NUMBERVALUE(Table_Query_from_MF_DSNP62[[#This Row],[CL_GL_ACCT_TO7]]))</f>
        <v>1</v>
      </c>
      <c r="IN223" s="33" t="b">
        <f>AND($A$2&gt;=_xlfn.NUMBERVALUE(Table_Query_from_MF_DSNP62[[#This Row],[CL_GL_ACCT_FR8]]),$A$2&lt;=_xlfn.NUMBERVALUE(Table_Query_from_MF_DSNP62[[#This Row],[CL_GL_ACCT_TO8]]))</f>
        <v>1</v>
      </c>
      <c r="IO223" s="33" t="b">
        <f>AND($A$2&gt;=_xlfn.NUMBERVALUE(Table_Query_from_MF_DSNP62[[#This Row],[CL_GL_ACCT_FR9]]),$A$2&lt;=_xlfn.NUMBERVALUE(Table_Query_from_MF_DSNP62[[#This Row],[CL_GL_ACCT_TO9]]))</f>
        <v>1</v>
      </c>
      <c r="IP223" s="33" t="b">
        <f>AND($A$2&gt;=_xlfn.NUMBERVALUE(Table_Query_from_MF_DSNP62[[#This Row],[CL_GL_ACCT_FR10]]),$A$2&lt;=_xlfn.NUMBERVALUE(Table_Query_from_MF_DSNP62[[#This Row],[CL_GL_ACCT_TO10]]))</f>
        <v>1</v>
      </c>
      <c r="IQ223" s="33" t="b">
        <f>AND($A$2&gt;=_xlfn.NUMBERVALUE(Table_Query_from_MF_DSNP62[[#This Row],[CL_GL_ACCT_FR11]]),$A$2&lt;=_xlfn.NUMBERVALUE(Table_Query_from_MF_DSNP62[[#This Row],[CL_GL_ACCT_TO11]]))</f>
        <v>1</v>
      </c>
      <c r="IR223" s="33" t="b">
        <f>AND($A$2&gt;=_xlfn.NUMBERVALUE(Table_Query_from_MF_DSNP62[[#This Row],[CL_GL_ACCT_FR12]]),$A$2&lt;=_xlfn.NUMBERVALUE(Table_Query_from_MF_DSNP62[[#This Row],[CL_GL_ACCT_TO12]]))</f>
        <v>1</v>
      </c>
      <c r="IS223" s="33" t="b">
        <f>AND($A$2&gt;=_xlfn.NUMBERVALUE(Table_Query_from_MF_DSNP62[[#This Row],[CL_GL_ACCT_FR13]]),$A$2&lt;=_xlfn.NUMBERVALUE(Table_Query_from_MF_DSNP62[[#This Row],[CL_GL_ACCT_TO13]]))</f>
        <v>1</v>
      </c>
      <c r="IT223" s="33" t="b">
        <f>AND($A$2&gt;=_xlfn.NUMBERVALUE(Table_Query_from_MF_DSNP62[[#This Row],[CL_GL_ACCT_FR14]]),$A$2&lt;=_xlfn.NUMBERVALUE(Table_Query_from_MF_DSNP62[[#This Row],[CL_GL_ACCT_TO14]]))</f>
        <v>1</v>
      </c>
      <c r="IU223" s="33" t="b">
        <f>AND($A$2&gt;=_xlfn.NUMBERVALUE(Table_Query_from_MF_DSNP62[[#This Row],[CL_GL_ACCT_FR15]]),$A$2&lt;=_xlfn.NUMBERVALUE(Table_Query_from_MF_DSNP62[[#This Row],[CL_GL_ACCT_TO15]]))</f>
        <v>1</v>
      </c>
      <c r="IV223" s="33" t="b">
        <f>AND($A$2&gt;=_xlfn.NUMBERVALUE(Table_Query_from_MF_DSNP62[[#This Row],[CL_GL_ACCT_FR16]]),$A$2&lt;=_xlfn.NUMBERVALUE(Table_Query_from_MF_DSNP62[[#This Row],[CL_GL_ACCT_TO16]]))</f>
        <v>1</v>
      </c>
      <c r="IW223" s="33" t="b">
        <f>AND($A$2&gt;=_xlfn.NUMBERVALUE(Table_Query_from_MF_DSNP62[[#This Row],[CL_GL_ACCT_FR17]]),$A$2&lt;=_xlfn.NUMBERVALUE(Table_Query_from_MF_DSNP62[[#This Row],[CL_GL_ACCT_TO17]]))</f>
        <v>1</v>
      </c>
      <c r="IX223" s="33" t="b">
        <f>AND($A$2&gt;=_xlfn.NUMBERVALUE(Table_Query_from_MF_DSNP62[[#This Row],[CL_GL_ACCT_FR18]]),$A$2&lt;=_xlfn.NUMBERVALUE(Table_Query_from_MF_DSNP62[[#This Row],[CL_GL_ACCT_TO18]]))</f>
        <v>1</v>
      </c>
      <c r="IY223" s="33" t="b">
        <f>AND($A$2&gt;=_xlfn.NUMBERVALUE(Table_Query_from_MF_DSNP62[[#This Row],[CL_GL_ACCT_FR19]]),$A$2&lt;=_xlfn.NUMBERVALUE(Table_Query_from_MF_DSNP62[[#This Row],[CL_GL_ACCT_TO19]]))</f>
        <v>1</v>
      </c>
      <c r="IZ223" s="33" t="b">
        <f>AND($A$2&gt;=_xlfn.NUMBERVALUE(Table_Query_from_MF_DSNP62[[#This Row],[CL_GL_ACCT_FR20]]),$A$2&lt;=_xlfn.NUMBERVALUE(Table_Query_from_MF_DSNP62[[#This Row],[CL_GL_ACCT_TO20]]))</f>
        <v>1</v>
      </c>
      <c r="JA223" s="33" t="b">
        <f>AND($A$2&gt;=_xlfn.NUMBERVALUE(Table_Query_from_MF_DSNP62[[#This Row],[CL_GL_ACCT_FR21]]),$A$2&lt;=_xlfn.NUMBERVALUE(Table_Query_from_MF_DSNP62[[#This Row],[CL_GL_ACCT_TO21]]))</f>
        <v>1</v>
      </c>
      <c r="JB223" s="33" t="b">
        <f>AND($A$2&gt;=_xlfn.NUMBERVALUE(Table_Query_from_MF_DSNP62[[#This Row],[CL_GL_ACCT_FR22]]),$A$2&lt;=_xlfn.NUMBERVALUE(Table_Query_from_MF_DSNP62[[#This Row],[CL_GL_ACCT_TO22]]))</f>
        <v>1</v>
      </c>
      <c r="JC223" s="33" t="b">
        <f>AND($A$2&gt;=_xlfn.NUMBERVALUE(Table_Query_from_MF_DSNP62[[#This Row],[CL_GL_ACCT_FR23]]),$A$2&lt;=_xlfn.NUMBERVALUE(Table_Query_from_MF_DSNP62[[#This Row],[CL_GL_ACCT_TO23]]))</f>
        <v>1</v>
      </c>
      <c r="JD223" s="33" t="b">
        <f>AND($A$2&gt;=_xlfn.NUMBERVALUE(Table_Query_from_MF_DSNP62[[#This Row],[CL_GL_ACCT_FR24]]),$A$2&lt;=_xlfn.NUMBERVALUE(Table_Query_from_MF_DSNP62[[#This Row],[CL_GL_ACCT_TO24]]))</f>
        <v>1</v>
      </c>
      <c r="JE223" s="33" t="b">
        <f>AND($A$2&gt;=_xlfn.NUMBERVALUE(Table_Query_from_MF_DSNP62[[#This Row],[CL_GL_ACCT_FR25]]),$A$2&lt;=_xlfn.NUMBERVALUE(Table_Query_from_MF_DSNP62[[#This Row],[CL_GL_ACCT_TO25]]))</f>
        <v>1</v>
      </c>
      <c r="JF223" s="33" t="b">
        <f>OR(Table_Query_from_MF_DSNP62[[#This Row],[PairA]:[PairO]])</f>
        <v>1</v>
      </c>
      <c r="JG223" s="33">
        <f>_xlfn.IFNA(MATCH(TRUE,Table_Query_from_MF_DSNP62[[#This Row],[PairA]:[PairO]],0),"none")</f>
        <v>1</v>
      </c>
      <c r="JH223" s="33" t="b">
        <f>AND($B$2&gt;=_xlfn.NUMBERVALUE(Table_Query_from_MF_DSNP62[[#This Row],[CL_CMP_OBJ_FR1]]),$B$2&lt;=_xlfn.NUMBERVALUE(Table_Query_from_MF_DSNP62[[#This Row],[CL_CMP_OBJ_TO1]]))</f>
        <v>1</v>
      </c>
      <c r="JI223" s="33" t="b">
        <f>AND($B$2&gt;=_xlfn.NUMBERVALUE(Table_Query_from_MF_DSNP62[[#This Row],[CL_CMP_OBJ_FR2]]),$B$2&lt;=_xlfn.NUMBERVALUE(Table_Query_from_MF_DSNP62[[#This Row],[CL_CMP_OBJ_TO2]]))</f>
        <v>1</v>
      </c>
      <c r="JJ223" s="33" t="b">
        <f>AND($B$2&gt;=_xlfn.NUMBERVALUE(Table_Query_from_MF_DSNP62[[#This Row],[CL_CMP_OBJ_FR3]]),$B$2&lt;=_xlfn.NUMBERVALUE(Table_Query_from_MF_DSNP62[[#This Row],[CL_CMP_OBJ_TO3]]))</f>
        <v>1</v>
      </c>
      <c r="JK223" s="33" t="b">
        <f>AND($B$2&gt;=_xlfn.NUMBERVALUE(Table_Query_from_MF_DSNP62[[#This Row],[CL_CMP_OBJ_FR4]]),$B$2&lt;=_xlfn.NUMBERVALUE(Table_Query_from_MF_DSNP62[[#This Row],[CL_CMP_OBJ_TO4]]))</f>
        <v>1</v>
      </c>
      <c r="JL223" s="33" t="b">
        <f>AND($B$2&gt;=_xlfn.NUMBERVALUE(Table_Query_from_MF_DSNP62[[#This Row],[CL_CMP_OBJ_FR5]]),$B$2&lt;=_xlfn.NUMBERVALUE(Table_Query_from_MF_DSNP62[[#This Row],[CL_CMP_OBJ_TO5]]))</f>
        <v>1</v>
      </c>
      <c r="JM223" s="33" t="b">
        <f>AND($B$2&gt;=_xlfn.NUMBERVALUE(Table_Query_from_MF_DSNP62[[#This Row],[CL_CMP_OBJ_FR6]]),$B$2&lt;=_xlfn.NUMBERVALUE(Table_Query_from_MF_DSNP62[[#This Row],[CL_CMP_OBJ_TO6]]))</f>
        <v>1</v>
      </c>
      <c r="JN223" s="33" t="b">
        <f>AND($B$2&gt;=_xlfn.NUMBERVALUE(Table_Query_from_MF_DSNP62[[#This Row],[CL_CMP_OBJ_FR7]]),$B$2&lt;=_xlfn.NUMBERVALUE(Table_Query_from_MF_DSNP62[[#This Row],[CL_CMP_OBJ_TO7]]))</f>
        <v>1</v>
      </c>
      <c r="JO223" s="33" t="b">
        <f>AND($B$2&gt;=_xlfn.NUMBERVALUE(Table_Query_from_MF_DSNP62[[#This Row],[CL_CMP_OBJ_FR8]]),$B$2&lt;=_xlfn.NUMBERVALUE(Table_Query_from_MF_DSNP62[[#This Row],[CL_CMP_OBJ_TO8]]))</f>
        <v>1</v>
      </c>
      <c r="JP223" s="33" t="b">
        <f>AND($B$2&gt;=_xlfn.NUMBERVALUE(Table_Query_from_MF_DSNP62[[#This Row],[CL_CMP_OBJ_FR9]]),$B$2&lt;=_xlfn.NUMBERVALUE(Table_Query_from_MF_DSNP62[[#This Row],[CL_CMP_OBJ_TO9]]))</f>
        <v>1</v>
      </c>
      <c r="JQ223" s="33" t="b">
        <f>AND($B$2&gt;=_xlfn.NUMBERVALUE(Table_Query_from_MF_DSNP62[[#This Row],[CL_CMP_OBJ_FR10]]),$B$2&lt;=_xlfn.NUMBERVALUE(Table_Query_from_MF_DSNP62[[#This Row],[CL_CMP_OBJ_TO10]]))</f>
        <v>1</v>
      </c>
      <c r="JR223" s="33" t="b">
        <f>AND($B$2&gt;=_xlfn.NUMBERVALUE(Table_Query_from_MF_DSNP62[[#This Row],[CL_CMP_OBJ_FR11]]),$B$2&lt;=_xlfn.NUMBERVALUE(Table_Query_from_MF_DSNP62[[#This Row],[CL_CMP_OBJ_TO11]]))</f>
        <v>1</v>
      </c>
      <c r="JS223" s="33" t="b">
        <f>AND($B$2&gt;=_xlfn.NUMBERVALUE(Table_Query_from_MF_DSNP62[[#This Row],[CL_CMP_OBJ_FR12]]),$B$2&lt;=_xlfn.NUMBERVALUE(Table_Query_from_MF_DSNP62[[#This Row],[CL_CMP_OBJ_TO12]]))</f>
        <v>1</v>
      </c>
      <c r="JT223" s="33" t="b">
        <f>AND($B$2&gt;=_xlfn.NUMBERVALUE(Table_Query_from_MF_DSNP62[[#This Row],[CL_CMP_OBJ_FR13]]),$B$2&lt;=_xlfn.NUMBERVALUE(Table_Query_from_MF_DSNP62[[#This Row],[CL_CMP_OBJ_TO13]]))</f>
        <v>1</v>
      </c>
      <c r="JU223" s="33" t="b">
        <f>AND($B$2&gt;=_xlfn.NUMBERVALUE(Table_Query_from_MF_DSNP62[[#This Row],[CL_CMP_OBJ_FR14]]),$B$2&lt;=_xlfn.NUMBERVALUE(Table_Query_from_MF_DSNP62[[#This Row],[CL_CMP_OBJ_TO14]]))</f>
        <v>1</v>
      </c>
      <c r="JV223" s="33" t="b">
        <f>AND($B$2&gt;=_xlfn.NUMBERVALUE(Table_Query_from_MF_DSNP62[[#This Row],[CL_CMP_OBJ_FR15]]),$B$2&lt;=_xlfn.NUMBERVALUE(Table_Query_from_MF_DSNP62[[#This Row],[CL_CMP_OBJ_TO15]]))</f>
        <v>1</v>
      </c>
    </row>
    <row r="224" spans="1:282" x14ac:dyDescent="0.25">
      <c r="A224" t="b">
        <f>OR(,Table_Query_from_MF_DSNP62[[#This Row],[Desired GL included as "hard-coded" GL?]],Table_Query_from_MF_DSNP62[[#This Row],[Desired GL included as "Open GL"?]])</f>
        <v>1</v>
      </c>
      <c r="B224" t="b">
        <f>Table_Query_from_MF_DSNP62[[#This Row],[Desired CObj included as "Open CObj"?]]</f>
        <v>1</v>
      </c>
      <c r="C224" t="s">
        <v>1731</v>
      </c>
      <c r="D224" t="s">
        <v>1732</v>
      </c>
      <c r="E224" t="s">
        <v>8</v>
      </c>
      <c r="F224" s="24" t="s">
        <v>330</v>
      </c>
      <c r="G224" t="s">
        <v>330</v>
      </c>
      <c r="H224" s="24" t="s">
        <v>444</v>
      </c>
      <c r="I224" t="s">
        <v>444</v>
      </c>
      <c r="J224" s="24" t="s">
        <v>444</v>
      </c>
      <c r="K224" t="s">
        <v>444</v>
      </c>
      <c r="L224" s="24" t="s">
        <v>444</v>
      </c>
      <c r="M224" t="s">
        <v>444</v>
      </c>
      <c r="N224" t="s">
        <v>15</v>
      </c>
      <c r="O224" t="s">
        <v>15</v>
      </c>
      <c r="P224" t="s">
        <v>15</v>
      </c>
      <c r="Q224" t="s">
        <v>444</v>
      </c>
      <c r="R224" t="s">
        <v>442</v>
      </c>
      <c r="S224" t="s">
        <v>15</v>
      </c>
      <c r="T224" t="s">
        <v>444</v>
      </c>
      <c r="U224" t="s">
        <v>444</v>
      </c>
      <c r="V224" t="s">
        <v>444</v>
      </c>
      <c r="W224" t="s">
        <v>15</v>
      </c>
      <c r="X224" t="s">
        <v>444</v>
      </c>
      <c r="Y224" t="s">
        <v>442</v>
      </c>
      <c r="Z224" t="s">
        <v>442</v>
      </c>
      <c r="AA224" t="s">
        <v>442</v>
      </c>
      <c r="AB224" t="s">
        <v>444</v>
      </c>
      <c r="AC224" t="s">
        <v>444</v>
      </c>
      <c r="AD224" t="s">
        <v>444</v>
      </c>
      <c r="AE224" t="s">
        <v>444</v>
      </c>
      <c r="AF224" t="s">
        <v>444</v>
      </c>
      <c r="AG224" t="s">
        <v>444</v>
      </c>
      <c r="AH224" t="s">
        <v>15</v>
      </c>
      <c r="AI224" t="s">
        <v>15</v>
      </c>
      <c r="AJ224" t="s">
        <v>442</v>
      </c>
      <c r="AK224" t="s">
        <v>442</v>
      </c>
      <c r="AL224" t="s">
        <v>444</v>
      </c>
      <c r="AM224" t="s">
        <v>444</v>
      </c>
      <c r="AN224" t="s">
        <v>444</v>
      </c>
      <c r="AO224" t="s">
        <v>442</v>
      </c>
      <c r="AP224" t="s">
        <v>442</v>
      </c>
      <c r="AQ224" t="s">
        <v>7</v>
      </c>
      <c r="AR224" t="s">
        <v>1451</v>
      </c>
      <c r="AS224" t="s">
        <v>162</v>
      </c>
      <c r="AT224" t="s">
        <v>444</v>
      </c>
      <c r="AU224" t="s">
        <v>444</v>
      </c>
      <c r="AV224" t="s">
        <v>442</v>
      </c>
      <c r="AW224" t="s">
        <v>444</v>
      </c>
      <c r="AX224" t="s">
        <v>444</v>
      </c>
      <c r="AY224" t="s">
        <v>444</v>
      </c>
      <c r="AZ224" t="s">
        <v>444</v>
      </c>
      <c r="BA224" t="s">
        <v>444</v>
      </c>
      <c r="BB224" t="s">
        <v>444</v>
      </c>
      <c r="BC224" t="s">
        <v>444</v>
      </c>
      <c r="BD224" t="s">
        <v>1359</v>
      </c>
      <c r="BE224" t="s">
        <v>444</v>
      </c>
      <c r="BF224" t="s">
        <v>1360</v>
      </c>
      <c r="BG224" t="s">
        <v>444</v>
      </c>
      <c r="BH224" t="s">
        <v>444</v>
      </c>
      <c r="BI224" t="s">
        <v>444</v>
      </c>
      <c r="BJ224" t="s">
        <v>444</v>
      </c>
      <c r="BK224" t="s">
        <v>444</v>
      </c>
      <c r="BL224" t="s">
        <v>444</v>
      </c>
      <c r="BM224" t="s">
        <v>444</v>
      </c>
      <c r="BN224" t="s">
        <v>444</v>
      </c>
      <c r="BO224" t="s">
        <v>444</v>
      </c>
      <c r="BP224" t="s">
        <v>444</v>
      </c>
      <c r="BQ224" t="s">
        <v>444</v>
      </c>
      <c r="BR224" t="s">
        <v>444</v>
      </c>
      <c r="BS224" t="s">
        <v>444</v>
      </c>
      <c r="BT224" t="s">
        <v>444</v>
      </c>
      <c r="BU224" t="s">
        <v>444</v>
      </c>
      <c r="BV224" t="s">
        <v>444</v>
      </c>
      <c r="BW224" t="s">
        <v>444</v>
      </c>
      <c r="BX224" t="s">
        <v>444</v>
      </c>
      <c r="BY224" t="s">
        <v>444</v>
      </c>
      <c r="BZ224" t="s">
        <v>444</v>
      </c>
      <c r="CA224" t="s">
        <v>444</v>
      </c>
      <c r="CB224" t="s">
        <v>444</v>
      </c>
      <c r="CC224" t="s">
        <v>444</v>
      </c>
      <c r="CD224" t="s">
        <v>444</v>
      </c>
      <c r="CE224" t="s">
        <v>444</v>
      </c>
      <c r="CF224" t="s">
        <v>444</v>
      </c>
      <c r="CG224" t="s">
        <v>444</v>
      </c>
      <c r="CH224" t="s">
        <v>444</v>
      </c>
      <c r="CI224" t="s">
        <v>444</v>
      </c>
      <c r="CJ224" t="s">
        <v>444</v>
      </c>
      <c r="CK224" t="s">
        <v>444</v>
      </c>
      <c r="CL224" t="s">
        <v>444</v>
      </c>
      <c r="CM224" t="s">
        <v>444</v>
      </c>
      <c r="CN224" t="s">
        <v>444</v>
      </c>
      <c r="CO224" t="s">
        <v>444</v>
      </c>
      <c r="CP224" t="s">
        <v>444</v>
      </c>
      <c r="CQ224" t="s">
        <v>444</v>
      </c>
      <c r="CR224" t="s">
        <v>444</v>
      </c>
      <c r="CS224" t="s">
        <v>444</v>
      </c>
      <c r="CT224" t="s">
        <v>444</v>
      </c>
      <c r="CU224" t="s">
        <v>444</v>
      </c>
      <c r="CV224" t="s">
        <v>2826</v>
      </c>
      <c r="CW224" t="s">
        <v>2736</v>
      </c>
      <c r="CX224" t="s">
        <v>2827</v>
      </c>
      <c r="CY224" t="s">
        <v>1712</v>
      </c>
      <c r="CZ224" t="s">
        <v>444</v>
      </c>
      <c r="DA224" t="s">
        <v>444</v>
      </c>
      <c r="DB224" t="s">
        <v>444</v>
      </c>
      <c r="DC224" t="s">
        <v>444</v>
      </c>
      <c r="DD224" t="s">
        <v>444</v>
      </c>
      <c r="DE224" t="s">
        <v>444</v>
      </c>
      <c r="DF224" t="s">
        <v>444</v>
      </c>
      <c r="DG224" t="s">
        <v>444</v>
      </c>
      <c r="DH224" t="s">
        <v>444</v>
      </c>
      <c r="DI224" t="s">
        <v>1359</v>
      </c>
      <c r="DJ224" t="s">
        <v>444</v>
      </c>
      <c r="DK224" t="s">
        <v>444</v>
      </c>
      <c r="DL224" t="s">
        <v>444</v>
      </c>
      <c r="DM224" t="s">
        <v>444</v>
      </c>
      <c r="DN224" t="s">
        <v>444</v>
      </c>
      <c r="DO224" t="s">
        <v>444</v>
      </c>
      <c r="DP224" t="s">
        <v>444</v>
      </c>
      <c r="DQ224" t="s">
        <v>444</v>
      </c>
      <c r="DR224" t="s">
        <v>444</v>
      </c>
      <c r="DS224" t="s">
        <v>444</v>
      </c>
      <c r="DT224" s="24" t="s">
        <v>444</v>
      </c>
      <c r="DU224" s="24" t="s">
        <v>444</v>
      </c>
      <c r="DV224" t="s">
        <v>444</v>
      </c>
      <c r="DW224" t="s">
        <v>444</v>
      </c>
      <c r="DX224" s="24" t="s">
        <v>444</v>
      </c>
      <c r="DY224" s="24" t="s">
        <v>444</v>
      </c>
      <c r="DZ224" t="s">
        <v>444</v>
      </c>
      <c r="EA224" t="s">
        <v>444</v>
      </c>
      <c r="EB224" s="24" t="s">
        <v>444</v>
      </c>
      <c r="EC224" s="24" t="s">
        <v>444</v>
      </c>
      <c r="ED224" t="s">
        <v>444</v>
      </c>
      <c r="EE224" t="s">
        <v>444</v>
      </c>
      <c r="EF224" s="24" t="s">
        <v>444</v>
      </c>
      <c r="EG224" s="24" t="s">
        <v>444</v>
      </c>
      <c r="EH224" t="s">
        <v>444</v>
      </c>
      <c r="EI224" t="s">
        <v>444</v>
      </c>
      <c r="EJ224" s="24" t="s">
        <v>444</v>
      </c>
      <c r="EK224" s="24" t="s">
        <v>444</v>
      </c>
      <c r="EL224" t="s">
        <v>444</v>
      </c>
      <c r="EM224" t="s">
        <v>444</v>
      </c>
      <c r="EN224" s="24" t="s">
        <v>444</v>
      </c>
      <c r="EO224" s="24" t="s">
        <v>444</v>
      </c>
      <c r="EP224" t="s">
        <v>444</v>
      </c>
      <c r="EQ224" t="s">
        <v>444</v>
      </c>
      <c r="ER224" s="24" t="s">
        <v>444</v>
      </c>
      <c r="ES224" s="24" t="s">
        <v>444</v>
      </c>
      <c r="ET224" t="s">
        <v>444</v>
      </c>
      <c r="EU224" t="s">
        <v>444</v>
      </c>
      <c r="EV224" s="24" t="s">
        <v>444</v>
      </c>
      <c r="EW224" s="24" t="s">
        <v>444</v>
      </c>
      <c r="EX224" t="s">
        <v>444</v>
      </c>
      <c r="EY224" t="s">
        <v>444</v>
      </c>
      <c r="EZ224" s="24" t="s">
        <v>444</v>
      </c>
      <c r="FA224" s="24" t="s">
        <v>444</v>
      </c>
      <c r="FB224" t="s">
        <v>444</v>
      </c>
      <c r="FC224" t="s">
        <v>444</v>
      </c>
      <c r="FD224" s="24" t="s">
        <v>444</v>
      </c>
      <c r="FE224" s="24" t="s">
        <v>444</v>
      </c>
      <c r="FF224" t="s">
        <v>444</v>
      </c>
      <c r="FG224" t="s">
        <v>444</v>
      </c>
      <c r="FH224" s="24" t="s">
        <v>444</v>
      </c>
      <c r="FI224" s="24" t="s">
        <v>444</v>
      </c>
      <c r="FJ224" t="s">
        <v>444</v>
      </c>
      <c r="FK224" t="s">
        <v>444</v>
      </c>
      <c r="FL224" s="24" t="s">
        <v>444</v>
      </c>
      <c r="FM224" s="24" t="s">
        <v>444</v>
      </c>
      <c r="FN224" t="s">
        <v>444</v>
      </c>
      <c r="FO224" t="s">
        <v>444</v>
      </c>
      <c r="FP224" s="24" t="s">
        <v>444</v>
      </c>
      <c r="FQ224" s="24" t="s">
        <v>444</v>
      </c>
      <c r="FR224" t="s">
        <v>444</v>
      </c>
      <c r="FS224" t="s">
        <v>444</v>
      </c>
      <c r="FT224" s="24" t="s">
        <v>444</v>
      </c>
      <c r="FU224" s="24" t="s">
        <v>444</v>
      </c>
      <c r="FV224" t="s">
        <v>444</v>
      </c>
      <c r="FW224" t="s">
        <v>444</v>
      </c>
      <c r="FX224" s="24" t="s">
        <v>444</v>
      </c>
      <c r="FY224" s="24" t="s">
        <v>444</v>
      </c>
      <c r="FZ224" t="s">
        <v>444</v>
      </c>
      <c r="GA224" t="s">
        <v>444</v>
      </c>
      <c r="GB224" s="24" t="s">
        <v>444</v>
      </c>
      <c r="GC224" s="24" t="s">
        <v>444</v>
      </c>
      <c r="GD224" t="s">
        <v>444</v>
      </c>
      <c r="GE224" t="s">
        <v>444</v>
      </c>
      <c r="GF224" s="24" t="s">
        <v>444</v>
      </c>
      <c r="GG224" s="24" t="s">
        <v>444</v>
      </c>
      <c r="GH224" t="s">
        <v>116</v>
      </c>
      <c r="GI224" s="24" t="s">
        <v>1733</v>
      </c>
      <c r="GJ224" s="24" t="s">
        <v>440</v>
      </c>
      <c r="GK224" t="s">
        <v>444</v>
      </c>
      <c r="GL224" t="s">
        <v>444</v>
      </c>
      <c r="GM224" s="24" t="s">
        <v>444</v>
      </c>
      <c r="GN224" s="24" t="s">
        <v>444</v>
      </c>
      <c r="GO224" t="s">
        <v>444</v>
      </c>
      <c r="GP224" t="s">
        <v>444</v>
      </c>
      <c r="GQ224" s="24" t="s">
        <v>444</v>
      </c>
      <c r="GR224" s="24" t="s">
        <v>444</v>
      </c>
      <c r="GS224" t="s">
        <v>444</v>
      </c>
      <c r="GT224" t="s">
        <v>444</v>
      </c>
      <c r="GU224" s="24" t="s">
        <v>444</v>
      </c>
      <c r="GV224" s="24" t="s">
        <v>444</v>
      </c>
      <c r="GW224" t="s">
        <v>444</v>
      </c>
      <c r="GX224" t="s">
        <v>444</v>
      </c>
      <c r="GY224" s="24" t="s">
        <v>444</v>
      </c>
      <c r="GZ224" s="24" t="s">
        <v>444</v>
      </c>
      <c r="HA224" t="s">
        <v>444</v>
      </c>
      <c r="HB224" t="s">
        <v>444</v>
      </c>
      <c r="HC224" s="24" t="s">
        <v>444</v>
      </c>
      <c r="HD224" s="24" t="s">
        <v>444</v>
      </c>
      <c r="HE224" t="s">
        <v>444</v>
      </c>
      <c r="HF224" t="s">
        <v>444</v>
      </c>
      <c r="HG224" s="24" t="s">
        <v>444</v>
      </c>
      <c r="HH224" s="24" t="s">
        <v>444</v>
      </c>
      <c r="HI224" t="s">
        <v>444</v>
      </c>
      <c r="HJ224" t="s">
        <v>444</v>
      </c>
      <c r="HK224" s="24" t="s">
        <v>444</v>
      </c>
      <c r="HL224" s="24" t="s">
        <v>444</v>
      </c>
      <c r="HM224" t="s">
        <v>444</v>
      </c>
      <c r="HN224" t="s">
        <v>444</v>
      </c>
      <c r="HO224" s="24" t="s">
        <v>444</v>
      </c>
      <c r="HP224" s="24" t="s">
        <v>444</v>
      </c>
      <c r="HQ224" t="s">
        <v>444</v>
      </c>
      <c r="HR224" t="s">
        <v>444</v>
      </c>
      <c r="HS224" s="24" t="s">
        <v>444</v>
      </c>
      <c r="HT224" s="24" t="s">
        <v>444</v>
      </c>
      <c r="HU224" t="s">
        <v>444</v>
      </c>
      <c r="HV224" t="s">
        <v>444</v>
      </c>
      <c r="HW224" s="24" t="s">
        <v>444</v>
      </c>
      <c r="HX224" s="24" t="s">
        <v>444</v>
      </c>
      <c r="HY224" t="s">
        <v>444</v>
      </c>
      <c r="HZ224" t="s">
        <v>444</v>
      </c>
      <c r="IA224" t="s">
        <v>2826</v>
      </c>
      <c r="IB224" t="s">
        <v>2736</v>
      </c>
      <c r="IC224" t="s">
        <v>3051</v>
      </c>
      <c r="ID224" s="33" t="b" cm="1">
        <f t="array" ref="ID224">_xlfn.IFNA(MATCH($A$2,_xlfn.NUMBERVALUE(Table_Query_from_MF_DSNP62[[#This Row],[CL_GLACCT_DR1]:[CL_GLACCT_CR4]]),0),0)&gt;=1</f>
        <v>1</v>
      </c>
      <c r="IE224" s="33" t="b">
        <f>OR(Table_Query_from_MF_DSNP62[[#This Row],[Pair1]:[Pair25]])</f>
        <v>1</v>
      </c>
      <c r="IF224" s="33">
        <f>_xlfn.IFNA(MATCH(TRUE,Table_Query_from_MF_DSNP62[[#This Row],[Pair1]:[Pair25]],0),"none")</f>
        <v>1</v>
      </c>
      <c r="IG224" s="33" t="b">
        <f>AND($A$2&gt;=_xlfn.NUMBERVALUE(Table_Query_from_MF_DSNP62[[#This Row],[CL_GL_ACCT_FR1]]),$A$2&lt;=_xlfn.NUMBERVALUE(Table_Query_from_MF_DSNP62[[#This Row],[CL_GL_ACCT_TO1]]))</f>
        <v>1</v>
      </c>
      <c r="IH224" s="33" t="b">
        <f>AND($A$2&gt;=_xlfn.NUMBERVALUE(Table_Query_from_MF_DSNP62[[#This Row],[CL_GL_ACCT_FR2]]),$A$2&lt;=_xlfn.NUMBERVALUE(Table_Query_from_MF_DSNP62[[#This Row],[CL_GL_ACCT_TO2]]))</f>
        <v>1</v>
      </c>
      <c r="II224" s="33" t="b">
        <f>AND($A$2&gt;=_xlfn.NUMBERVALUE(Table_Query_from_MF_DSNP62[[#This Row],[CL_GL_ACCT_FR3]]),$A$2&lt;=_xlfn.NUMBERVALUE(Table_Query_from_MF_DSNP62[[#This Row],[CL_GL_ACCT_TO3]]))</f>
        <v>1</v>
      </c>
      <c r="IJ224" s="33" t="b">
        <f>AND($A$2&gt;=_xlfn.NUMBERVALUE(Table_Query_from_MF_DSNP62[[#This Row],[CL_GL_ACCT_FR4]]),$A$2&lt;=_xlfn.NUMBERVALUE(Table_Query_from_MF_DSNP62[[#This Row],[CL_GL_ACCT_TO4]]))</f>
        <v>1</v>
      </c>
      <c r="IK224" s="33" t="b">
        <f>AND($A$2&gt;=_xlfn.NUMBERVALUE(Table_Query_from_MF_DSNP62[[#This Row],[CL_GL_ACCT_FR5]]),$A$2&lt;=_xlfn.NUMBERVALUE(Table_Query_from_MF_DSNP62[[#This Row],[CL_GL_ACCT_TO5]]))</f>
        <v>1</v>
      </c>
      <c r="IL224" s="33" t="b">
        <f>AND($A$2&gt;=_xlfn.NUMBERVALUE(Table_Query_from_MF_DSNP62[[#This Row],[CL_GL_ACCT_FR6]]),$A$2&lt;=_xlfn.NUMBERVALUE(Table_Query_from_MF_DSNP62[[#This Row],[CL_GL_ACCT_TO6]]))</f>
        <v>1</v>
      </c>
      <c r="IM224" s="33" t="b">
        <f>AND($A$2&gt;=_xlfn.NUMBERVALUE(Table_Query_from_MF_DSNP62[[#This Row],[CL_GL_ACCT_FR7]]),$A$2&lt;=_xlfn.NUMBERVALUE(Table_Query_from_MF_DSNP62[[#This Row],[CL_GL_ACCT_TO7]]))</f>
        <v>1</v>
      </c>
      <c r="IN224" s="33" t="b">
        <f>AND($A$2&gt;=_xlfn.NUMBERVALUE(Table_Query_from_MF_DSNP62[[#This Row],[CL_GL_ACCT_FR8]]),$A$2&lt;=_xlfn.NUMBERVALUE(Table_Query_from_MF_DSNP62[[#This Row],[CL_GL_ACCT_TO8]]))</f>
        <v>1</v>
      </c>
      <c r="IO224" s="33" t="b">
        <f>AND($A$2&gt;=_xlfn.NUMBERVALUE(Table_Query_from_MF_DSNP62[[#This Row],[CL_GL_ACCT_FR9]]),$A$2&lt;=_xlfn.NUMBERVALUE(Table_Query_from_MF_DSNP62[[#This Row],[CL_GL_ACCT_TO9]]))</f>
        <v>1</v>
      </c>
      <c r="IP224" s="33" t="b">
        <f>AND($A$2&gt;=_xlfn.NUMBERVALUE(Table_Query_from_MF_DSNP62[[#This Row],[CL_GL_ACCT_FR10]]),$A$2&lt;=_xlfn.NUMBERVALUE(Table_Query_from_MF_DSNP62[[#This Row],[CL_GL_ACCT_TO10]]))</f>
        <v>1</v>
      </c>
      <c r="IQ224" s="33" t="b">
        <f>AND($A$2&gt;=_xlfn.NUMBERVALUE(Table_Query_from_MF_DSNP62[[#This Row],[CL_GL_ACCT_FR11]]),$A$2&lt;=_xlfn.NUMBERVALUE(Table_Query_from_MF_DSNP62[[#This Row],[CL_GL_ACCT_TO11]]))</f>
        <v>1</v>
      </c>
      <c r="IR224" s="33" t="b">
        <f>AND($A$2&gt;=_xlfn.NUMBERVALUE(Table_Query_from_MF_DSNP62[[#This Row],[CL_GL_ACCT_FR12]]),$A$2&lt;=_xlfn.NUMBERVALUE(Table_Query_from_MF_DSNP62[[#This Row],[CL_GL_ACCT_TO12]]))</f>
        <v>1</v>
      </c>
      <c r="IS224" s="33" t="b">
        <f>AND($A$2&gt;=_xlfn.NUMBERVALUE(Table_Query_from_MF_DSNP62[[#This Row],[CL_GL_ACCT_FR13]]),$A$2&lt;=_xlfn.NUMBERVALUE(Table_Query_from_MF_DSNP62[[#This Row],[CL_GL_ACCT_TO13]]))</f>
        <v>1</v>
      </c>
      <c r="IT224" s="33" t="b">
        <f>AND($A$2&gt;=_xlfn.NUMBERVALUE(Table_Query_from_MF_DSNP62[[#This Row],[CL_GL_ACCT_FR14]]),$A$2&lt;=_xlfn.NUMBERVALUE(Table_Query_from_MF_DSNP62[[#This Row],[CL_GL_ACCT_TO14]]))</f>
        <v>1</v>
      </c>
      <c r="IU224" s="33" t="b">
        <f>AND($A$2&gt;=_xlfn.NUMBERVALUE(Table_Query_from_MF_DSNP62[[#This Row],[CL_GL_ACCT_FR15]]),$A$2&lt;=_xlfn.NUMBERVALUE(Table_Query_from_MF_DSNP62[[#This Row],[CL_GL_ACCT_TO15]]))</f>
        <v>1</v>
      </c>
      <c r="IV224" s="33" t="b">
        <f>AND($A$2&gt;=_xlfn.NUMBERVALUE(Table_Query_from_MF_DSNP62[[#This Row],[CL_GL_ACCT_FR16]]),$A$2&lt;=_xlfn.NUMBERVALUE(Table_Query_from_MF_DSNP62[[#This Row],[CL_GL_ACCT_TO16]]))</f>
        <v>1</v>
      </c>
      <c r="IW224" s="33" t="b">
        <f>AND($A$2&gt;=_xlfn.NUMBERVALUE(Table_Query_from_MF_DSNP62[[#This Row],[CL_GL_ACCT_FR17]]),$A$2&lt;=_xlfn.NUMBERVALUE(Table_Query_from_MF_DSNP62[[#This Row],[CL_GL_ACCT_TO17]]))</f>
        <v>1</v>
      </c>
      <c r="IX224" s="33" t="b">
        <f>AND($A$2&gt;=_xlfn.NUMBERVALUE(Table_Query_from_MF_DSNP62[[#This Row],[CL_GL_ACCT_FR18]]),$A$2&lt;=_xlfn.NUMBERVALUE(Table_Query_from_MF_DSNP62[[#This Row],[CL_GL_ACCT_TO18]]))</f>
        <v>1</v>
      </c>
      <c r="IY224" s="33" t="b">
        <f>AND($A$2&gt;=_xlfn.NUMBERVALUE(Table_Query_from_MF_DSNP62[[#This Row],[CL_GL_ACCT_FR19]]),$A$2&lt;=_xlfn.NUMBERVALUE(Table_Query_from_MF_DSNP62[[#This Row],[CL_GL_ACCT_TO19]]))</f>
        <v>1</v>
      </c>
      <c r="IZ224" s="33" t="b">
        <f>AND($A$2&gt;=_xlfn.NUMBERVALUE(Table_Query_from_MF_DSNP62[[#This Row],[CL_GL_ACCT_FR20]]),$A$2&lt;=_xlfn.NUMBERVALUE(Table_Query_from_MF_DSNP62[[#This Row],[CL_GL_ACCT_TO20]]))</f>
        <v>1</v>
      </c>
      <c r="JA224" s="33" t="b">
        <f>AND($A$2&gt;=_xlfn.NUMBERVALUE(Table_Query_from_MF_DSNP62[[#This Row],[CL_GL_ACCT_FR21]]),$A$2&lt;=_xlfn.NUMBERVALUE(Table_Query_from_MF_DSNP62[[#This Row],[CL_GL_ACCT_TO21]]))</f>
        <v>1</v>
      </c>
      <c r="JB224" s="33" t="b">
        <f>AND($A$2&gt;=_xlfn.NUMBERVALUE(Table_Query_from_MF_DSNP62[[#This Row],[CL_GL_ACCT_FR22]]),$A$2&lt;=_xlfn.NUMBERVALUE(Table_Query_from_MF_DSNP62[[#This Row],[CL_GL_ACCT_TO22]]))</f>
        <v>1</v>
      </c>
      <c r="JC224" s="33" t="b">
        <f>AND($A$2&gt;=_xlfn.NUMBERVALUE(Table_Query_from_MF_DSNP62[[#This Row],[CL_GL_ACCT_FR23]]),$A$2&lt;=_xlfn.NUMBERVALUE(Table_Query_from_MF_DSNP62[[#This Row],[CL_GL_ACCT_TO23]]))</f>
        <v>1</v>
      </c>
      <c r="JD224" s="33" t="b">
        <f>AND($A$2&gt;=_xlfn.NUMBERVALUE(Table_Query_from_MF_DSNP62[[#This Row],[CL_GL_ACCT_FR24]]),$A$2&lt;=_xlfn.NUMBERVALUE(Table_Query_from_MF_DSNP62[[#This Row],[CL_GL_ACCT_TO24]]))</f>
        <v>1</v>
      </c>
      <c r="JE224" s="33" t="b">
        <f>AND($A$2&gt;=_xlfn.NUMBERVALUE(Table_Query_from_MF_DSNP62[[#This Row],[CL_GL_ACCT_FR25]]),$A$2&lt;=_xlfn.NUMBERVALUE(Table_Query_from_MF_DSNP62[[#This Row],[CL_GL_ACCT_TO25]]))</f>
        <v>1</v>
      </c>
      <c r="JF224" s="33" t="b">
        <f>OR(Table_Query_from_MF_DSNP62[[#This Row],[PairA]:[PairO]])</f>
        <v>1</v>
      </c>
      <c r="JG224" s="33">
        <f>_xlfn.IFNA(MATCH(TRUE,Table_Query_from_MF_DSNP62[[#This Row],[PairA]:[PairO]],0),"none")</f>
        <v>2</v>
      </c>
      <c r="JH224" s="33" t="b">
        <f>AND($B$2&gt;=_xlfn.NUMBERVALUE(Table_Query_from_MF_DSNP62[[#This Row],[CL_CMP_OBJ_FR1]]),$B$2&lt;=_xlfn.NUMBERVALUE(Table_Query_from_MF_DSNP62[[#This Row],[CL_CMP_OBJ_TO1]]))</f>
        <v>0</v>
      </c>
      <c r="JI224" s="33" t="b">
        <f>AND($B$2&gt;=_xlfn.NUMBERVALUE(Table_Query_from_MF_DSNP62[[#This Row],[CL_CMP_OBJ_FR2]]),$B$2&lt;=_xlfn.NUMBERVALUE(Table_Query_from_MF_DSNP62[[#This Row],[CL_CMP_OBJ_TO2]]))</f>
        <v>1</v>
      </c>
      <c r="JJ224" s="33" t="b">
        <f>AND($B$2&gt;=_xlfn.NUMBERVALUE(Table_Query_from_MF_DSNP62[[#This Row],[CL_CMP_OBJ_FR3]]),$B$2&lt;=_xlfn.NUMBERVALUE(Table_Query_from_MF_DSNP62[[#This Row],[CL_CMP_OBJ_TO3]]))</f>
        <v>1</v>
      </c>
      <c r="JK224" s="33" t="b">
        <f>AND($B$2&gt;=_xlfn.NUMBERVALUE(Table_Query_from_MF_DSNP62[[#This Row],[CL_CMP_OBJ_FR4]]),$B$2&lt;=_xlfn.NUMBERVALUE(Table_Query_from_MF_DSNP62[[#This Row],[CL_CMP_OBJ_TO4]]))</f>
        <v>1</v>
      </c>
      <c r="JL224" s="33" t="b">
        <f>AND($B$2&gt;=_xlfn.NUMBERVALUE(Table_Query_from_MF_DSNP62[[#This Row],[CL_CMP_OBJ_FR5]]),$B$2&lt;=_xlfn.NUMBERVALUE(Table_Query_from_MF_DSNP62[[#This Row],[CL_CMP_OBJ_TO5]]))</f>
        <v>1</v>
      </c>
      <c r="JM224" s="33" t="b">
        <f>AND($B$2&gt;=_xlfn.NUMBERVALUE(Table_Query_from_MF_DSNP62[[#This Row],[CL_CMP_OBJ_FR6]]),$B$2&lt;=_xlfn.NUMBERVALUE(Table_Query_from_MF_DSNP62[[#This Row],[CL_CMP_OBJ_TO6]]))</f>
        <v>1</v>
      </c>
      <c r="JN224" s="33" t="b">
        <f>AND($B$2&gt;=_xlfn.NUMBERVALUE(Table_Query_from_MF_DSNP62[[#This Row],[CL_CMP_OBJ_FR7]]),$B$2&lt;=_xlfn.NUMBERVALUE(Table_Query_from_MF_DSNP62[[#This Row],[CL_CMP_OBJ_TO7]]))</f>
        <v>1</v>
      </c>
      <c r="JO224" s="33" t="b">
        <f>AND($B$2&gt;=_xlfn.NUMBERVALUE(Table_Query_from_MF_DSNP62[[#This Row],[CL_CMP_OBJ_FR8]]),$B$2&lt;=_xlfn.NUMBERVALUE(Table_Query_from_MF_DSNP62[[#This Row],[CL_CMP_OBJ_TO8]]))</f>
        <v>1</v>
      </c>
      <c r="JP224" s="33" t="b">
        <f>AND($B$2&gt;=_xlfn.NUMBERVALUE(Table_Query_from_MF_DSNP62[[#This Row],[CL_CMP_OBJ_FR9]]),$B$2&lt;=_xlfn.NUMBERVALUE(Table_Query_from_MF_DSNP62[[#This Row],[CL_CMP_OBJ_TO9]]))</f>
        <v>1</v>
      </c>
      <c r="JQ224" s="33" t="b">
        <f>AND($B$2&gt;=_xlfn.NUMBERVALUE(Table_Query_from_MF_DSNP62[[#This Row],[CL_CMP_OBJ_FR10]]),$B$2&lt;=_xlfn.NUMBERVALUE(Table_Query_from_MF_DSNP62[[#This Row],[CL_CMP_OBJ_TO10]]))</f>
        <v>1</v>
      </c>
      <c r="JR224" s="33" t="b">
        <f>AND($B$2&gt;=_xlfn.NUMBERVALUE(Table_Query_from_MF_DSNP62[[#This Row],[CL_CMP_OBJ_FR11]]),$B$2&lt;=_xlfn.NUMBERVALUE(Table_Query_from_MF_DSNP62[[#This Row],[CL_CMP_OBJ_TO11]]))</f>
        <v>1</v>
      </c>
      <c r="JS224" s="33" t="b">
        <f>AND($B$2&gt;=_xlfn.NUMBERVALUE(Table_Query_from_MF_DSNP62[[#This Row],[CL_CMP_OBJ_FR12]]),$B$2&lt;=_xlfn.NUMBERVALUE(Table_Query_from_MF_DSNP62[[#This Row],[CL_CMP_OBJ_TO12]]))</f>
        <v>1</v>
      </c>
      <c r="JT224" s="33" t="b">
        <f>AND($B$2&gt;=_xlfn.NUMBERVALUE(Table_Query_from_MF_DSNP62[[#This Row],[CL_CMP_OBJ_FR13]]),$B$2&lt;=_xlfn.NUMBERVALUE(Table_Query_from_MF_DSNP62[[#This Row],[CL_CMP_OBJ_TO13]]))</f>
        <v>1</v>
      </c>
      <c r="JU224" s="33" t="b">
        <f>AND($B$2&gt;=_xlfn.NUMBERVALUE(Table_Query_from_MF_DSNP62[[#This Row],[CL_CMP_OBJ_FR14]]),$B$2&lt;=_xlfn.NUMBERVALUE(Table_Query_from_MF_DSNP62[[#This Row],[CL_CMP_OBJ_TO14]]))</f>
        <v>1</v>
      </c>
      <c r="JV224" s="33" t="b">
        <f>AND($B$2&gt;=_xlfn.NUMBERVALUE(Table_Query_from_MF_DSNP62[[#This Row],[CL_CMP_OBJ_FR15]]),$B$2&lt;=_xlfn.NUMBERVALUE(Table_Query_from_MF_DSNP62[[#This Row],[CL_CMP_OBJ_TO15]]))</f>
        <v>1</v>
      </c>
    </row>
    <row r="225" spans="1:282" x14ac:dyDescent="0.25">
      <c r="A225" t="b">
        <f>OR(,Table_Query_from_MF_DSNP62[[#This Row],[Desired GL included as "hard-coded" GL?]],Table_Query_from_MF_DSNP62[[#This Row],[Desired GL included as "Open GL"?]])</f>
        <v>1</v>
      </c>
      <c r="B225" t="b">
        <f>Table_Query_from_MF_DSNP62[[#This Row],[Desired CObj included as "Open CObj"?]]</f>
        <v>1</v>
      </c>
      <c r="C225" t="s">
        <v>1734</v>
      </c>
      <c r="D225" t="s">
        <v>1735</v>
      </c>
      <c r="E225" t="s">
        <v>15</v>
      </c>
      <c r="F225" s="24" t="s">
        <v>369</v>
      </c>
      <c r="G225" t="s">
        <v>336</v>
      </c>
      <c r="H225" s="24" t="s">
        <v>444</v>
      </c>
      <c r="I225" t="s">
        <v>444</v>
      </c>
      <c r="J225" s="24" t="s">
        <v>444</v>
      </c>
      <c r="K225" t="s">
        <v>444</v>
      </c>
      <c r="L225" s="24" t="s">
        <v>444</v>
      </c>
      <c r="M225" t="s">
        <v>444</v>
      </c>
      <c r="N225" t="s">
        <v>444</v>
      </c>
      <c r="O225" t="s">
        <v>444</v>
      </c>
      <c r="P225" t="s">
        <v>444</v>
      </c>
      <c r="Q225" t="s">
        <v>15</v>
      </c>
      <c r="R225" t="s">
        <v>444</v>
      </c>
      <c r="S225" t="s">
        <v>442</v>
      </c>
      <c r="T225" t="s">
        <v>447</v>
      </c>
      <c r="U225" t="s">
        <v>444</v>
      </c>
      <c r="V225" t="s">
        <v>444</v>
      </c>
      <c r="W225" t="s">
        <v>442</v>
      </c>
      <c r="X225" t="s">
        <v>442</v>
      </c>
      <c r="Y225" t="s">
        <v>444</v>
      </c>
      <c r="Z225" t="s">
        <v>442</v>
      </c>
      <c r="AA225" t="s">
        <v>442</v>
      </c>
      <c r="AB225" t="s">
        <v>442</v>
      </c>
      <c r="AC225" t="s">
        <v>442</v>
      </c>
      <c r="AD225" t="s">
        <v>442</v>
      </c>
      <c r="AE225" t="s">
        <v>442</v>
      </c>
      <c r="AF225" t="s">
        <v>442</v>
      </c>
      <c r="AG225" t="s">
        <v>442</v>
      </c>
      <c r="AH225" t="s">
        <v>444</v>
      </c>
      <c r="AI225" t="s">
        <v>447</v>
      </c>
      <c r="AJ225" t="s">
        <v>442</v>
      </c>
      <c r="AK225" t="s">
        <v>442</v>
      </c>
      <c r="AL225" t="s">
        <v>444</v>
      </c>
      <c r="AM225" t="s">
        <v>444</v>
      </c>
      <c r="AN225" t="s">
        <v>444</v>
      </c>
      <c r="AO225" t="s">
        <v>444</v>
      </c>
      <c r="AP225" t="s">
        <v>442</v>
      </c>
      <c r="AQ225" t="s">
        <v>7</v>
      </c>
      <c r="AR225" t="s">
        <v>1451</v>
      </c>
      <c r="AS225" t="s">
        <v>162</v>
      </c>
      <c r="AT225" t="s">
        <v>444</v>
      </c>
      <c r="AU225" t="s">
        <v>444</v>
      </c>
      <c r="AV225" t="s">
        <v>442</v>
      </c>
      <c r="AW225" t="s">
        <v>444</v>
      </c>
      <c r="AX225" t="s">
        <v>444</v>
      </c>
      <c r="AY225" t="s">
        <v>444</v>
      </c>
      <c r="AZ225" t="s">
        <v>444</v>
      </c>
      <c r="BA225" t="s">
        <v>444</v>
      </c>
      <c r="BB225" t="s">
        <v>444</v>
      </c>
      <c r="BC225" t="s">
        <v>444</v>
      </c>
      <c r="BD225" t="s">
        <v>1359</v>
      </c>
      <c r="BE225" t="s">
        <v>444</v>
      </c>
      <c r="BF225" t="s">
        <v>1360</v>
      </c>
      <c r="BG225" t="s">
        <v>444</v>
      </c>
      <c r="BH225" t="s">
        <v>444</v>
      </c>
      <c r="BI225" t="s">
        <v>444</v>
      </c>
      <c r="BJ225" t="s">
        <v>444</v>
      </c>
      <c r="BK225" t="s">
        <v>444</v>
      </c>
      <c r="BL225" t="s">
        <v>444</v>
      </c>
      <c r="BM225" t="s">
        <v>444</v>
      </c>
      <c r="BN225" t="s">
        <v>444</v>
      </c>
      <c r="BO225" t="s">
        <v>444</v>
      </c>
      <c r="BP225" t="s">
        <v>444</v>
      </c>
      <c r="BQ225" t="s">
        <v>444</v>
      </c>
      <c r="BR225" t="s">
        <v>444</v>
      </c>
      <c r="BS225" t="s">
        <v>444</v>
      </c>
      <c r="BT225" t="s">
        <v>444</v>
      </c>
      <c r="BU225" t="s">
        <v>444</v>
      </c>
      <c r="BV225" t="s">
        <v>444</v>
      </c>
      <c r="BW225" t="s">
        <v>444</v>
      </c>
      <c r="BX225" t="s">
        <v>444</v>
      </c>
      <c r="BY225" t="s">
        <v>444</v>
      </c>
      <c r="BZ225" t="s">
        <v>444</v>
      </c>
      <c r="CA225" t="s">
        <v>444</v>
      </c>
      <c r="CB225" t="s">
        <v>444</v>
      </c>
      <c r="CC225" t="s">
        <v>444</v>
      </c>
      <c r="CD225" t="s">
        <v>444</v>
      </c>
      <c r="CE225" t="s">
        <v>444</v>
      </c>
      <c r="CF225" t="s">
        <v>444</v>
      </c>
      <c r="CG225" t="s">
        <v>444</v>
      </c>
      <c r="CH225" t="s">
        <v>444</v>
      </c>
      <c r="CI225" t="s">
        <v>444</v>
      </c>
      <c r="CJ225" t="s">
        <v>444</v>
      </c>
      <c r="CK225" t="s">
        <v>444</v>
      </c>
      <c r="CL225" t="s">
        <v>444</v>
      </c>
      <c r="CM225" t="s">
        <v>444</v>
      </c>
      <c r="CN225" t="s">
        <v>444</v>
      </c>
      <c r="CO225" t="s">
        <v>444</v>
      </c>
      <c r="CP225" t="s">
        <v>444</v>
      </c>
      <c r="CQ225" t="s">
        <v>444</v>
      </c>
      <c r="CR225" t="s">
        <v>444</v>
      </c>
      <c r="CS225" t="s">
        <v>444</v>
      </c>
      <c r="CT225" t="s">
        <v>444</v>
      </c>
      <c r="CU225" t="s">
        <v>444</v>
      </c>
      <c r="CV225" t="s">
        <v>2738</v>
      </c>
      <c r="CW225" t="s">
        <v>2736</v>
      </c>
      <c r="CX225" t="s">
        <v>2824</v>
      </c>
      <c r="CY225" t="s">
        <v>1712</v>
      </c>
      <c r="CZ225" t="s">
        <v>444</v>
      </c>
      <c r="DA225" t="s">
        <v>444</v>
      </c>
      <c r="DB225" t="s">
        <v>444</v>
      </c>
      <c r="DC225" t="s">
        <v>444</v>
      </c>
      <c r="DD225" t="s">
        <v>444</v>
      </c>
      <c r="DE225" t="s">
        <v>444</v>
      </c>
      <c r="DF225" t="s">
        <v>444</v>
      </c>
      <c r="DG225" t="s">
        <v>444</v>
      </c>
      <c r="DH225" t="s">
        <v>444</v>
      </c>
      <c r="DI225" t="s">
        <v>1359</v>
      </c>
      <c r="DJ225" t="s">
        <v>444</v>
      </c>
      <c r="DK225" t="s">
        <v>444</v>
      </c>
      <c r="DL225" t="s">
        <v>444</v>
      </c>
      <c r="DM225" t="s">
        <v>444</v>
      </c>
      <c r="DN225" t="s">
        <v>444</v>
      </c>
      <c r="DO225" t="s">
        <v>444</v>
      </c>
      <c r="DP225" t="s">
        <v>444</v>
      </c>
      <c r="DQ225" t="s">
        <v>444</v>
      </c>
      <c r="DR225" t="s">
        <v>444</v>
      </c>
      <c r="DS225" t="s">
        <v>444</v>
      </c>
      <c r="DT225" s="24" t="s">
        <v>444</v>
      </c>
      <c r="DU225" s="24" t="s">
        <v>444</v>
      </c>
      <c r="DV225" t="s">
        <v>444</v>
      </c>
      <c r="DW225" t="s">
        <v>444</v>
      </c>
      <c r="DX225" s="24" t="s">
        <v>444</v>
      </c>
      <c r="DY225" s="24" t="s">
        <v>444</v>
      </c>
      <c r="DZ225" t="s">
        <v>444</v>
      </c>
      <c r="EA225" t="s">
        <v>444</v>
      </c>
      <c r="EB225" s="24" t="s">
        <v>444</v>
      </c>
      <c r="EC225" s="24" t="s">
        <v>444</v>
      </c>
      <c r="ED225" t="s">
        <v>444</v>
      </c>
      <c r="EE225" t="s">
        <v>444</v>
      </c>
      <c r="EF225" s="24" t="s">
        <v>444</v>
      </c>
      <c r="EG225" s="24" t="s">
        <v>444</v>
      </c>
      <c r="EH225" t="s">
        <v>444</v>
      </c>
      <c r="EI225" t="s">
        <v>444</v>
      </c>
      <c r="EJ225" s="24" t="s">
        <v>444</v>
      </c>
      <c r="EK225" s="24" t="s">
        <v>444</v>
      </c>
      <c r="EL225" t="s">
        <v>444</v>
      </c>
      <c r="EM225" t="s">
        <v>444</v>
      </c>
      <c r="EN225" s="24" t="s">
        <v>444</v>
      </c>
      <c r="EO225" s="24" t="s">
        <v>444</v>
      </c>
      <c r="EP225" t="s">
        <v>444</v>
      </c>
      <c r="EQ225" t="s">
        <v>444</v>
      </c>
      <c r="ER225" s="24" t="s">
        <v>444</v>
      </c>
      <c r="ES225" s="24" t="s">
        <v>444</v>
      </c>
      <c r="ET225" t="s">
        <v>444</v>
      </c>
      <c r="EU225" t="s">
        <v>444</v>
      </c>
      <c r="EV225" s="24" t="s">
        <v>444</v>
      </c>
      <c r="EW225" s="24" t="s">
        <v>444</v>
      </c>
      <c r="EX225" t="s">
        <v>444</v>
      </c>
      <c r="EY225" t="s">
        <v>444</v>
      </c>
      <c r="EZ225" s="24" t="s">
        <v>444</v>
      </c>
      <c r="FA225" s="24" t="s">
        <v>444</v>
      </c>
      <c r="FB225" t="s">
        <v>444</v>
      </c>
      <c r="FC225" t="s">
        <v>444</v>
      </c>
      <c r="FD225" s="24" t="s">
        <v>444</v>
      </c>
      <c r="FE225" s="24" t="s">
        <v>444</v>
      </c>
      <c r="FF225" t="s">
        <v>444</v>
      </c>
      <c r="FG225" t="s">
        <v>444</v>
      </c>
      <c r="FH225" s="24" t="s">
        <v>444</v>
      </c>
      <c r="FI225" s="24" t="s">
        <v>444</v>
      </c>
      <c r="FJ225" t="s">
        <v>444</v>
      </c>
      <c r="FK225" t="s">
        <v>444</v>
      </c>
      <c r="FL225" s="24" t="s">
        <v>444</v>
      </c>
      <c r="FM225" s="24" t="s">
        <v>444</v>
      </c>
      <c r="FN225" t="s">
        <v>444</v>
      </c>
      <c r="FO225" t="s">
        <v>444</v>
      </c>
      <c r="FP225" s="24" t="s">
        <v>444</v>
      </c>
      <c r="FQ225" s="24" t="s">
        <v>444</v>
      </c>
      <c r="FR225" t="s">
        <v>444</v>
      </c>
      <c r="FS225" t="s">
        <v>444</v>
      </c>
      <c r="FT225" s="24" t="s">
        <v>444</v>
      </c>
      <c r="FU225" s="24" t="s">
        <v>444</v>
      </c>
      <c r="FV225" t="s">
        <v>444</v>
      </c>
      <c r="FW225" t="s">
        <v>444</v>
      </c>
      <c r="FX225" s="24" t="s">
        <v>444</v>
      </c>
      <c r="FY225" s="24" t="s">
        <v>444</v>
      </c>
      <c r="FZ225" t="s">
        <v>444</v>
      </c>
      <c r="GA225" t="s">
        <v>444</v>
      </c>
      <c r="GB225" s="24" t="s">
        <v>444</v>
      </c>
      <c r="GC225" s="24" t="s">
        <v>444</v>
      </c>
      <c r="GD225" t="s">
        <v>444</v>
      </c>
      <c r="GE225" t="s">
        <v>444</v>
      </c>
      <c r="GF225" s="24" t="s">
        <v>444</v>
      </c>
      <c r="GG225" s="24" t="s">
        <v>444</v>
      </c>
      <c r="GH225" t="s">
        <v>444</v>
      </c>
      <c r="GI225" s="24" t="s">
        <v>444</v>
      </c>
      <c r="GJ225" s="24" t="s">
        <v>444</v>
      </c>
      <c r="GK225" t="s">
        <v>444</v>
      </c>
      <c r="GL225" t="s">
        <v>444</v>
      </c>
      <c r="GM225" s="24" t="s">
        <v>444</v>
      </c>
      <c r="GN225" s="24" t="s">
        <v>444</v>
      </c>
      <c r="GO225" t="s">
        <v>444</v>
      </c>
      <c r="GP225" t="s">
        <v>444</v>
      </c>
      <c r="GQ225" s="24" t="s">
        <v>444</v>
      </c>
      <c r="GR225" s="24" t="s">
        <v>444</v>
      </c>
      <c r="GS225" t="s">
        <v>444</v>
      </c>
      <c r="GT225" t="s">
        <v>444</v>
      </c>
      <c r="GU225" s="24" t="s">
        <v>444</v>
      </c>
      <c r="GV225" s="24" t="s">
        <v>444</v>
      </c>
      <c r="GW225" t="s">
        <v>444</v>
      </c>
      <c r="GX225" t="s">
        <v>444</v>
      </c>
      <c r="GY225" s="24" t="s">
        <v>444</v>
      </c>
      <c r="GZ225" s="24" t="s">
        <v>444</v>
      </c>
      <c r="HA225" t="s">
        <v>444</v>
      </c>
      <c r="HB225" t="s">
        <v>444</v>
      </c>
      <c r="HC225" s="24" t="s">
        <v>444</v>
      </c>
      <c r="HD225" s="24" t="s">
        <v>444</v>
      </c>
      <c r="HE225" t="s">
        <v>444</v>
      </c>
      <c r="HF225" t="s">
        <v>444</v>
      </c>
      <c r="HG225" s="24" t="s">
        <v>444</v>
      </c>
      <c r="HH225" s="24" t="s">
        <v>444</v>
      </c>
      <c r="HI225" t="s">
        <v>444</v>
      </c>
      <c r="HJ225" t="s">
        <v>444</v>
      </c>
      <c r="HK225" s="24" t="s">
        <v>444</v>
      </c>
      <c r="HL225" s="24" t="s">
        <v>444</v>
      </c>
      <c r="HM225" t="s">
        <v>444</v>
      </c>
      <c r="HN225" t="s">
        <v>444</v>
      </c>
      <c r="HO225" s="24" t="s">
        <v>444</v>
      </c>
      <c r="HP225" s="24" t="s">
        <v>444</v>
      </c>
      <c r="HQ225" t="s">
        <v>444</v>
      </c>
      <c r="HR225" t="s">
        <v>444</v>
      </c>
      <c r="HS225" s="24" t="s">
        <v>444</v>
      </c>
      <c r="HT225" s="24" t="s">
        <v>444</v>
      </c>
      <c r="HU225" t="s">
        <v>444</v>
      </c>
      <c r="HV225" t="s">
        <v>444</v>
      </c>
      <c r="HW225" s="24" t="s">
        <v>444</v>
      </c>
      <c r="HX225" s="24" t="s">
        <v>444</v>
      </c>
      <c r="HY225" t="s">
        <v>444</v>
      </c>
      <c r="HZ225" t="s">
        <v>444</v>
      </c>
      <c r="IA225" t="s">
        <v>2738</v>
      </c>
      <c r="IB225" t="s">
        <v>2736</v>
      </c>
      <c r="IC225" t="s">
        <v>3051</v>
      </c>
      <c r="ID225" s="33" t="b" cm="1">
        <f t="array" ref="ID225">_xlfn.IFNA(MATCH($A$2,_xlfn.NUMBERVALUE(Table_Query_from_MF_DSNP62[[#This Row],[CL_GLACCT_DR1]:[CL_GLACCT_CR4]]),0),0)&gt;=1</f>
        <v>1</v>
      </c>
      <c r="IE225" s="33" t="b">
        <f>OR(Table_Query_from_MF_DSNP62[[#This Row],[Pair1]:[Pair25]])</f>
        <v>1</v>
      </c>
      <c r="IF225" s="33">
        <f>_xlfn.IFNA(MATCH(TRUE,Table_Query_from_MF_DSNP62[[#This Row],[Pair1]:[Pair25]],0),"none")</f>
        <v>1</v>
      </c>
      <c r="IG225" s="33" t="b">
        <f>AND($A$2&gt;=_xlfn.NUMBERVALUE(Table_Query_from_MF_DSNP62[[#This Row],[CL_GL_ACCT_FR1]]),$A$2&lt;=_xlfn.NUMBERVALUE(Table_Query_from_MF_DSNP62[[#This Row],[CL_GL_ACCT_TO1]]))</f>
        <v>1</v>
      </c>
      <c r="IH225" s="33" t="b">
        <f>AND($A$2&gt;=_xlfn.NUMBERVALUE(Table_Query_from_MF_DSNP62[[#This Row],[CL_GL_ACCT_FR2]]),$A$2&lt;=_xlfn.NUMBERVALUE(Table_Query_from_MF_DSNP62[[#This Row],[CL_GL_ACCT_TO2]]))</f>
        <v>1</v>
      </c>
      <c r="II225" s="33" t="b">
        <f>AND($A$2&gt;=_xlfn.NUMBERVALUE(Table_Query_from_MF_DSNP62[[#This Row],[CL_GL_ACCT_FR3]]),$A$2&lt;=_xlfn.NUMBERVALUE(Table_Query_from_MF_DSNP62[[#This Row],[CL_GL_ACCT_TO3]]))</f>
        <v>1</v>
      </c>
      <c r="IJ225" s="33" t="b">
        <f>AND($A$2&gt;=_xlfn.NUMBERVALUE(Table_Query_from_MF_DSNP62[[#This Row],[CL_GL_ACCT_FR4]]),$A$2&lt;=_xlfn.NUMBERVALUE(Table_Query_from_MF_DSNP62[[#This Row],[CL_GL_ACCT_TO4]]))</f>
        <v>1</v>
      </c>
      <c r="IK225" s="33" t="b">
        <f>AND($A$2&gt;=_xlfn.NUMBERVALUE(Table_Query_from_MF_DSNP62[[#This Row],[CL_GL_ACCT_FR5]]),$A$2&lt;=_xlfn.NUMBERVALUE(Table_Query_from_MF_DSNP62[[#This Row],[CL_GL_ACCT_TO5]]))</f>
        <v>1</v>
      </c>
      <c r="IL225" s="33" t="b">
        <f>AND($A$2&gt;=_xlfn.NUMBERVALUE(Table_Query_from_MF_DSNP62[[#This Row],[CL_GL_ACCT_FR6]]),$A$2&lt;=_xlfn.NUMBERVALUE(Table_Query_from_MF_DSNP62[[#This Row],[CL_GL_ACCT_TO6]]))</f>
        <v>1</v>
      </c>
      <c r="IM225" s="33" t="b">
        <f>AND($A$2&gt;=_xlfn.NUMBERVALUE(Table_Query_from_MF_DSNP62[[#This Row],[CL_GL_ACCT_FR7]]),$A$2&lt;=_xlfn.NUMBERVALUE(Table_Query_from_MF_DSNP62[[#This Row],[CL_GL_ACCT_TO7]]))</f>
        <v>1</v>
      </c>
      <c r="IN225" s="33" t="b">
        <f>AND($A$2&gt;=_xlfn.NUMBERVALUE(Table_Query_from_MF_DSNP62[[#This Row],[CL_GL_ACCT_FR8]]),$A$2&lt;=_xlfn.NUMBERVALUE(Table_Query_from_MF_DSNP62[[#This Row],[CL_GL_ACCT_TO8]]))</f>
        <v>1</v>
      </c>
      <c r="IO225" s="33" t="b">
        <f>AND($A$2&gt;=_xlfn.NUMBERVALUE(Table_Query_from_MF_DSNP62[[#This Row],[CL_GL_ACCT_FR9]]),$A$2&lt;=_xlfn.NUMBERVALUE(Table_Query_from_MF_DSNP62[[#This Row],[CL_GL_ACCT_TO9]]))</f>
        <v>1</v>
      </c>
      <c r="IP225" s="33" t="b">
        <f>AND($A$2&gt;=_xlfn.NUMBERVALUE(Table_Query_from_MF_DSNP62[[#This Row],[CL_GL_ACCT_FR10]]),$A$2&lt;=_xlfn.NUMBERVALUE(Table_Query_from_MF_DSNP62[[#This Row],[CL_GL_ACCT_TO10]]))</f>
        <v>1</v>
      </c>
      <c r="IQ225" s="33" t="b">
        <f>AND($A$2&gt;=_xlfn.NUMBERVALUE(Table_Query_from_MF_DSNP62[[#This Row],[CL_GL_ACCT_FR11]]),$A$2&lt;=_xlfn.NUMBERVALUE(Table_Query_from_MF_DSNP62[[#This Row],[CL_GL_ACCT_TO11]]))</f>
        <v>1</v>
      </c>
      <c r="IR225" s="33" t="b">
        <f>AND($A$2&gt;=_xlfn.NUMBERVALUE(Table_Query_from_MF_DSNP62[[#This Row],[CL_GL_ACCT_FR12]]),$A$2&lt;=_xlfn.NUMBERVALUE(Table_Query_from_MF_DSNP62[[#This Row],[CL_GL_ACCT_TO12]]))</f>
        <v>1</v>
      </c>
      <c r="IS225" s="33" t="b">
        <f>AND($A$2&gt;=_xlfn.NUMBERVALUE(Table_Query_from_MF_DSNP62[[#This Row],[CL_GL_ACCT_FR13]]),$A$2&lt;=_xlfn.NUMBERVALUE(Table_Query_from_MF_DSNP62[[#This Row],[CL_GL_ACCT_TO13]]))</f>
        <v>1</v>
      </c>
      <c r="IT225" s="33" t="b">
        <f>AND($A$2&gt;=_xlfn.NUMBERVALUE(Table_Query_from_MF_DSNP62[[#This Row],[CL_GL_ACCT_FR14]]),$A$2&lt;=_xlfn.NUMBERVALUE(Table_Query_from_MF_DSNP62[[#This Row],[CL_GL_ACCT_TO14]]))</f>
        <v>1</v>
      </c>
      <c r="IU225" s="33" t="b">
        <f>AND($A$2&gt;=_xlfn.NUMBERVALUE(Table_Query_from_MF_DSNP62[[#This Row],[CL_GL_ACCT_FR15]]),$A$2&lt;=_xlfn.NUMBERVALUE(Table_Query_from_MF_DSNP62[[#This Row],[CL_GL_ACCT_TO15]]))</f>
        <v>1</v>
      </c>
      <c r="IV225" s="33" t="b">
        <f>AND($A$2&gt;=_xlfn.NUMBERVALUE(Table_Query_from_MF_DSNP62[[#This Row],[CL_GL_ACCT_FR16]]),$A$2&lt;=_xlfn.NUMBERVALUE(Table_Query_from_MF_DSNP62[[#This Row],[CL_GL_ACCT_TO16]]))</f>
        <v>1</v>
      </c>
      <c r="IW225" s="33" t="b">
        <f>AND($A$2&gt;=_xlfn.NUMBERVALUE(Table_Query_from_MF_DSNP62[[#This Row],[CL_GL_ACCT_FR17]]),$A$2&lt;=_xlfn.NUMBERVALUE(Table_Query_from_MF_DSNP62[[#This Row],[CL_GL_ACCT_TO17]]))</f>
        <v>1</v>
      </c>
      <c r="IX225" s="33" t="b">
        <f>AND($A$2&gt;=_xlfn.NUMBERVALUE(Table_Query_from_MF_DSNP62[[#This Row],[CL_GL_ACCT_FR18]]),$A$2&lt;=_xlfn.NUMBERVALUE(Table_Query_from_MF_DSNP62[[#This Row],[CL_GL_ACCT_TO18]]))</f>
        <v>1</v>
      </c>
      <c r="IY225" s="33" t="b">
        <f>AND($A$2&gt;=_xlfn.NUMBERVALUE(Table_Query_from_MF_DSNP62[[#This Row],[CL_GL_ACCT_FR19]]),$A$2&lt;=_xlfn.NUMBERVALUE(Table_Query_from_MF_DSNP62[[#This Row],[CL_GL_ACCT_TO19]]))</f>
        <v>1</v>
      </c>
      <c r="IZ225" s="33" t="b">
        <f>AND($A$2&gt;=_xlfn.NUMBERVALUE(Table_Query_from_MF_DSNP62[[#This Row],[CL_GL_ACCT_FR20]]),$A$2&lt;=_xlfn.NUMBERVALUE(Table_Query_from_MF_DSNP62[[#This Row],[CL_GL_ACCT_TO20]]))</f>
        <v>1</v>
      </c>
      <c r="JA225" s="33" t="b">
        <f>AND($A$2&gt;=_xlfn.NUMBERVALUE(Table_Query_from_MF_DSNP62[[#This Row],[CL_GL_ACCT_FR21]]),$A$2&lt;=_xlfn.NUMBERVALUE(Table_Query_from_MF_DSNP62[[#This Row],[CL_GL_ACCT_TO21]]))</f>
        <v>1</v>
      </c>
      <c r="JB225" s="33" t="b">
        <f>AND($A$2&gt;=_xlfn.NUMBERVALUE(Table_Query_from_MF_DSNP62[[#This Row],[CL_GL_ACCT_FR22]]),$A$2&lt;=_xlfn.NUMBERVALUE(Table_Query_from_MF_DSNP62[[#This Row],[CL_GL_ACCT_TO22]]))</f>
        <v>1</v>
      </c>
      <c r="JC225" s="33" t="b">
        <f>AND($A$2&gt;=_xlfn.NUMBERVALUE(Table_Query_from_MF_DSNP62[[#This Row],[CL_GL_ACCT_FR23]]),$A$2&lt;=_xlfn.NUMBERVALUE(Table_Query_from_MF_DSNP62[[#This Row],[CL_GL_ACCT_TO23]]))</f>
        <v>1</v>
      </c>
      <c r="JD225" s="33" t="b">
        <f>AND($A$2&gt;=_xlfn.NUMBERVALUE(Table_Query_from_MF_DSNP62[[#This Row],[CL_GL_ACCT_FR24]]),$A$2&lt;=_xlfn.NUMBERVALUE(Table_Query_from_MF_DSNP62[[#This Row],[CL_GL_ACCT_TO24]]))</f>
        <v>1</v>
      </c>
      <c r="JE225" s="33" t="b">
        <f>AND($A$2&gt;=_xlfn.NUMBERVALUE(Table_Query_from_MF_DSNP62[[#This Row],[CL_GL_ACCT_FR25]]),$A$2&lt;=_xlfn.NUMBERVALUE(Table_Query_from_MF_DSNP62[[#This Row],[CL_GL_ACCT_TO25]]))</f>
        <v>1</v>
      </c>
      <c r="JF225" s="33" t="b">
        <f>OR(Table_Query_from_MF_DSNP62[[#This Row],[PairA]:[PairO]])</f>
        <v>1</v>
      </c>
      <c r="JG225" s="33">
        <f>_xlfn.IFNA(MATCH(TRUE,Table_Query_from_MF_DSNP62[[#This Row],[PairA]:[PairO]],0),"none")</f>
        <v>1</v>
      </c>
      <c r="JH225" s="33" t="b">
        <f>AND($B$2&gt;=_xlfn.NUMBERVALUE(Table_Query_from_MF_DSNP62[[#This Row],[CL_CMP_OBJ_FR1]]),$B$2&lt;=_xlfn.NUMBERVALUE(Table_Query_from_MF_DSNP62[[#This Row],[CL_CMP_OBJ_TO1]]))</f>
        <v>1</v>
      </c>
      <c r="JI225" s="33" t="b">
        <f>AND($B$2&gt;=_xlfn.NUMBERVALUE(Table_Query_from_MF_DSNP62[[#This Row],[CL_CMP_OBJ_FR2]]),$B$2&lt;=_xlfn.NUMBERVALUE(Table_Query_from_MF_DSNP62[[#This Row],[CL_CMP_OBJ_TO2]]))</f>
        <v>1</v>
      </c>
      <c r="JJ225" s="33" t="b">
        <f>AND($B$2&gt;=_xlfn.NUMBERVALUE(Table_Query_from_MF_DSNP62[[#This Row],[CL_CMP_OBJ_FR3]]),$B$2&lt;=_xlfn.NUMBERVALUE(Table_Query_from_MF_DSNP62[[#This Row],[CL_CMP_OBJ_TO3]]))</f>
        <v>1</v>
      </c>
      <c r="JK225" s="33" t="b">
        <f>AND($B$2&gt;=_xlfn.NUMBERVALUE(Table_Query_from_MF_DSNP62[[#This Row],[CL_CMP_OBJ_FR4]]),$B$2&lt;=_xlfn.NUMBERVALUE(Table_Query_from_MF_DSNP62[[#This Row],[CL_CMP_OBJ_TO4]]))</f>
        <v>1</v>
      </c>
      <c r="JL225" s="33" t="b">
        <f>AND($B$2&gt;=_xlfn.NUMBERVALUE(Table_Query_from_MF_DSNP62[[#This Row],[CL_CMP_OBJ_FR5]]),$B$2&lt;=_xlfn.NUMBERVALUE(Table_Query_from_MF_DSNP62[[#This Row],[CL_CMP_OBJ_TO5]]))</f>
        <v>1</v>
      </c>
      <c r="JM225" s="33" t="b">
        <f>AND($B$2&gt;=_xlfn.NUMBERVALUE(Table_Query_from_MF_DSNP62[[#This Row],[CL_CMP_OBJ_FR6]]),$B$2&lt;=_xlfn.NUMBERVALUE(Table_Query_from_MF_DSNP62[[#This Row],[CL_CMP_OBJ_TO6]]))</f>
        <v>1</v>
      </c>
      <c r="JN225" s="33" t="b">
        <f>AND($B$2&gt;=_xlfn.NUMBERVALUE(Table_Query_from_MF_DSNP62[[#This Row],[CL_CMP_OBJ_FR7]]),$B$2&lt;=_xlfn.NUMBERVALUE(Table_Query_from_MF_DSNP62[[#This Row],[CL_CMP_OBJ_TO7]]))</f>
        <v>1</v>
      </c>
      <c r="JO225" s="33" t="b">
        <f>AND($B$2&gt;=_xlfn.NUMBERVALUE(Table_Query_from_MF_DSNP62[[#This Row],[CL_CMP_OBJ_FR8]]),$B$2&lt;=_xlfn.NUMBERVALUE(Table_Query_from_MF_DSNP62[[#This Row],[CL_CMP_OBJ_TO8]]))</f>
        <v>1</v>
      </c>
      <c r="JP225" s="33" t="b">
        <f>AND($B$2&gt;=_xlfn.NUMBERVALUE(Table_Query_from_MF_DSNP62[[#This Row],[CL_CMP_OBJ_FR9]]),$B$2&lt;=_xlfn.NUMBERVALUE(Table_Query_from_MF_DSNP62[[#This Row],[CL_CMP_OBJ_TO9]]))</f>
        <v>1</v>
      </c>
      <c r="JQ225" s="33" t="b">
        <f>AND($B$2&gt;=_xlfn.NUMBERVALUE(Table_Query_from_MF_DSNP62[[#This Row],[CL_CMP_OBJ_FR10]]),$B$2&lt;=_xlfn.NUMBERVALUE(Table_Query_from_MF_DSNP62[[#This Row],[CL_CMP_OBJ_TO10]]))</f>
        <v>1</v>
      </c>
      <c r="JR225" s="33" t="b">
        <f>AND($B$2&gt;=_xlfn.NUMBERVALUE(Table_Query_from_MF_DSNP62[[#This Row],[CL_CMP_OBJ_FR11]]),$B$2&lt;=_xlfn.NUMBERVALUE(Table_Query_from_MF_DSNP62[[#This Row],[CL_CMP_OBJ_TO11]]))</f>
        <v>1</v>
      </c>
      <c r="JS225" s="33" t="b">
        <f>AND($B$2&gt;=_xlfn.NUMBERVALUE(Table_Query_from_MF_DSNP62[[#This Row],[CL_CMP_OBJ_FR12]]),$B$2&lt;=_xlfn.NUMBERVALUE(Table_Query_from_MF_DSNP62[[#This Row],[CL_CMP_OBJ_TO12]]))</f>
        <v>1</v>
      </c>
      <c r="JT225" s="33" t="b">
        <f>AND($B$2&gt;=_xlfn.NUMBERVALUE(Table_Query_from_MF_DSNP62[[#This Row],[CL_CMP_OBJ_FR13]]),$B$2&lt;=_xlfn.NUMBERVALUE(Table_Query_from_MF_DSNP62[[#This Row],[CL_CMP_OBJ_TO13]]))</f>
        <v>1</v>
      </c>
      <c r="JU225" s="33" t="b">
        <f>AND($B$2&gt;=_xlfn.NUMBERVALUE(Table_Query_from_MF_DSNP62[[#This Row],[CL_CMP_OBJ_FR14]]),$B$2&lt;=_xlfn.NUMBERVALUE(Table_Query_from_MF_DSNP62[[#This Row],[CL_CMP_OBJ_TO14]]))</f>
        <v>1</v>
      </c>
      <c r="JV225" s="33" t="b">
        <f>AND($B$2&gt;=_xlfn.NUMBERVALUE(Table_Query_from_MF_DSNP62[[#This Row],[CL_CMP_OBJ_FR15]]),$B$2&lt;=_xlfn.NUMBERVALUE(Table_Query_from_MF_DSNP62[[#This Row],[CL_CMP_OBJ_TO15]]))</f>
        <v>1</v>
      </c>
    </row>
    <row r="226" spans="1:282" x14ac:dyDescent="0.25">
      <c r="A226" t="b">
        <f>OR(,Table_Query_from_MF_DSNP62[[#This Row],[Desired GL included as "hard-coded" GL?]],Table_Query_from_MF_DSNP62[[#This Row],[Desired GL included as "Open GL"?]])</f>
        <v>1</v>
      </c>
      <c r="B226" t="b">
        <f>Table_Query_from_MF_DSNP62[[#This Row],[Desired CObj included as "Open CObj"?]]</f>
        <v>1</v>
      </c>
      <c r="C226" t="s">
        <v>398</v>
      </c>
      <c r="D226" t="s">
        <v>1736</v>
      </c>
      <c r="E226" t="s">
        <v>15</v>
      </c>
      <c r="F226" s="24" t="s">
        <v>336</v>
      </c>
      <c r="G226" t="s">
        <v>369</v>
      </c>
      <c r="H226" s="24" t="s">
        <v>444</v>
      </c>
      <c r="I226" t="s">
        <v>444</v>
      </c>
      <c r="J226" s="24" t="s">
        <v>444</v>
      </c>
      <c r="K226" t="s">
        <v>444</v>
      </c>
      <c r="L226" s="24" t="s">
        <v>444</v>
      </c>
      <c r="M226" t="s">
        <v>444</v>
      </c>
      <c r="N226" t="s">
        <v>444</v>
      </c>
      <c r="O226" t="s">
        <v>444</v>
      </c>
      <c r="P226" t="s">
        <v>444</v>
      </c>
      <c r="Q226" t="s">
        <v>15</v>
      </c>
      <c r="R226" t="s">
        <v>444</v>
      </c>
      <c r="S226" t="s">
        <v>442</v>
      </c>
      <c r="T226" t="s">
        <v>447</v>
      </c>
      <c r="U226" t="s">
        <v>444</v>
      </c>
      <c r="V226" t="s">
        <v>444</v>
      </c>
      <c r="W226" t="s">
        <v>442</v>
      </c>
      <c r="X226" t="s">
        <v>442</v>
      </c>
      <c r="Y226" t="s">
        <v>444</v>
      </c>
      <c r="Z226" t="s">
        <v>442</v>
      </c>
      <c r="AA226" t="s">
        <v>442</v>
      </c>
      <c r="AB226" t="s">
        <v>442</v>
      </c>
      <c r="AC226" t="s">
        <v>442</v>
      </c>
      <c r="AD226" t="s">
        <v>442</v>
      </c>
      <c r="AE226" t="s">
        <v>442</v>
      </c>
      <c r="AF226" t="s">
        <v>442</v>
      </c>
      <c r="AG226" t="s">
        <v>442</v>
      </c>
      <c r="AH226" t="s">
        <v>444</v>
      </c>
      <c r="AI226" t="s">
        <v>447</v>
      </c>
      <c r="AJ226" t="s">
        <v>442</v>
      </c>
      <c r="AK226" t="s">
        <v>442</v>
      </c>
      <c r="AL226" t="s">
        <v>444</v>
      </c>
      <c r="AM226" t="s">
        <v>444</v>
      </c>
      <c r="AN226" t="s">
        <v>444</v>
      </c>
      <c r="AO226" t="s">
        <v>444</v>
      </c>
      <c r="AP226" t="s">
        <v>442</v>
      </c>
      <c r="AQ226" t="s">
        <v>7</v>
      </c>
      <c r="AR226" t="s">
        <v>1451</v>
      </c>
      <c r="AS226" t="s">
        <v>162</v>
      </c>
      <c r="AT226" t="s">
        <v>444</v>
      </c>
      <c r="AU226" t="s">
        <v>444</v>
      </c>
      <c r="AV226" t="s">
        <v>442</v>
      </c>
      <c r="AW226" t="s">
        <v>444</v>
      </c>
      <c r="AX226" t="s">
        <v>444</v>
      </c>
      <c r="AY226" t="s">
        <v>444</v>
      </c>
      <c r="AZ226" t="s">
        <v>444</v>
      </c>
      <c r="BA226" t="s">
        <v>444</v>
      </c>
      <c r="BB226" t="s">
        <v>444</v>
      </c>
      <c r="BC226" t="s">
        <v>444</v>
      </c>
      <c r="BD226" t="s">
        <v>1359</v>
      </c>
      <c r="BE226" t="s">
        <v>444</v>
      </c>
      <c r="BF226" t="s">
        <v>1360</v>
      </c>
      <c r="BG226" t="s">
        <v>444</v>
      </c>
      <c r="BH226" t="s">
        <v>444</v>
      </c>
      <c r="BI226" t="s">
        <v>444</v>
      </c>
      <c r="BJ226" t="s">
        <v>444</v>
      </c>
      <c r="BK226" t="s">
        <v>444</v>
      </c>
      <c r="BL226" t="s">
        <v>444</v>
      </c>
      <c r="BM226" t="s">
        <v>444</v>
      </c>
      <c r="BN226" t="s">
        <v>444</v>
      </c>
      <c r="BO226" t="s">
        <v>444</v>
      </c>
      <c r="BP226" t="s">
        <v>444</v>
      </c>
      <c r="BQ226" t="s">
        <v>444</v>
      </c>
      <c r="BR226" t="s">
        <v>444</v>
      </c>
      <c r="BS226" t="s">
        <v>444</v>
      </c>
      <c r="BT226" t="s">
        <v>444</v>
      </c>
      <c r="BU226" t="s">
        <v>444</v>
      </c>
      <c r="BV226" t="s">
        <v>444</v>
      </c>
      <c r="BW226" t="s">
        <v>444</v>
      </c>
      <c r="BX226" t="s">
        <v>444</v>
      </c>
      <c r="BY226" t="s">
        <v>444</v>
      </c>
      <c r="BZ226" t="s">
        <v>444</v>
      </c>
      <c r="CA226" t="s">
        <v>444</v>
      </c>
      <c r="CB226" t="s">
        <v>444</v>
      </c>
      <c r="CC226" t="s">
        <v>444</v>
      </c>
      <c r="CD226" t="s">
        <v>444</v>
      </c>
      <c r="CE226" t="s">
        <v>444</v>
      </c>
      <c r="CF226" t="s">
        <v>444</v>
      </c>
      <c r="CG226" t="s">
        <v>444</v>
      </c>
      <c r="CH226" t="s">
        <v>444</v>
      </c>
      <c r="CI226" t="s">
        <v>444</v>
      </c>
      <c r="CJ226" t="s">
        <v>444</v>
      </c>
      <c r="CK226" t="s">
        <v>444</v>
      </c>
      <c r="CL226" t="s">
        <v>444</v>
      </c>
      <c r="CM226" t="s">
        <v>444</v>
      </c>
      <c r="CN226" t="s">
        <v>444</v>
      </c>
      <c r="CO226" t="s">
        <v>444</v>
      </c>
      <c r="CP226" t="s">
        <v>444</v>
      </c>
      <c r="CQ226" t="s">
        <v>444</v>
      </c>
      <c r="CR226" t="s">
        <v>444</v>
      </c>
      <c r="CS226" t="s">
        <v>444</v>
      </c>
      <c r="CT226" t="s">
        <v>444</v>
      </c>
      <c r="CU226" t="s">
        <v>444</v>
      </c>
      <c r="CV226" t="s">
        <v>2738</v>
      </c>
      <c r="CW226" t="s">
        <v>2736</v>
      </c>
      <c r="CX226" t="s">
        <v>2824</v>
      </c>
      <c r="CY226" t="s">
        <v>1712</v>
      </c>
      <c r="CZ226" t="s">
        <v>444</v>
      </c>
      <c r="DA226" t="s">
        <v>444</v>
      </c>
      <c r="DB226" t="s">
        <v>444</v>
      </c>
      <c r="DC226" t="s">
        <v>444</v>
      </c>
      <c r="DD226" t="s">
        <v>444</v>
      </c>
      <c r="DE226" t="s">
        <v>444</v>
      </c>
      <c r="DF226" t="s">
        <v>444</v>
      </c>
      <c r="DG226" t="s">
        <v>444</v>
      </c>
      <c r="DH226" t="s">
        <v>444</v>
      </c>
      <c r="DI226" t="s">
        <v>1359</v>
      </c>
      <c r="DJ226" t="s">
        <v>444</v>
      </c>
      <c r="DK226" t="s">
        <v>444</v>
      </c>
      <c r="DL226" t="s">
        <v>444</v>
      </c>
      <c r="DM226" t="s">
        <v>444</v>
      </c>
      <c r="DN226" t="s">
        <v>444</v>
      </c>
      <c r="DO226" t="s">
        <v>444</v>
      </c>
      <c r="DP226" t="s">
        <v>444</v>
      </c>
      <c r="DQ226" t="s">
        <v>444</v>
      </c>
      <c r="DR226" t="s">
        <v>444</v>
      </c>
      <c r="DS226" t="s">
        <v>444</v>
      </c>
      <c r="DT226" s="24" t="s">
        <v>444</v>
      </c>
      <c r="DU226" s="24" t="s">
        <v>444</v>
      </c>
      <c r="DV226" t="s">
        <v>444</v>
      </c>
      <c r="DW226" t="s">
        <v>444</v>
      </c>
      <c r="DX226" s="24" t="s">
        <v>444</v>
      </c>
      <c r="DY226" s="24" t="s">
        <v>444</v>
      </c>
      <c r="DZ226" t="s">
        <v>444</v>
      </c>
      <c r="EA226" t="s">
        <v>444</v>
      </c>
      <c r="EB226" s="24" t="s">
        <v>444</v>
      </c>
      <c r="EC226" s="24" t="s">
        <v>444</v>
      </c>
      <c r="ED226" t="s">
        <v>444</v>
      </c>
      <c r="EE226" t="s">
        <v>444</v>
      </c>
      <c r="EF226" s="24" t="s">
        <v>444</v>
      </c>
      <c r="EG226" s="24" t="s">
        <v>444</v>
      </c>
      <c r="EH226" t="s">
        <v>444</v>
      </c>
      <c r="EI226" t="s">
        <v>444</v>
      </c>
      <c r="EJ226" s="24" t="s">
        <v>444</v>
      </c>
      <c r="EK226" s="24" t="s">
        <v>444</v>
      </c>
      <c r="EL226" t="s">
        <v>444</v>
      </c>
      <c r="EM226" t="s">
        <v>444</v>
      </c>
      <c r="EN226" s="24" t="s">
        <v>444</v>
      </c>
      <c r="EO226" s="24" t="s">
        <v>444</v>
      </c>
      <c r="EP226" t="s">
        <v>444</v>
      </c>
      <c r="EQ226" t="s">
        <v>444</v>
      </c>
      <c r="ER226" s="24" t="s">
        <v>444</v>
      </c>
      <c r="ES226" s="24" t="s">
        <v>444</v>
      </c>
      <c r="ET226" t="s">
        <v>444</v>
      </c>
      <c r="EU226" t="s">
        <v>444</v>
      </c>
      <c r="EV226" s="24" t="s">
        <v>444</v>
      </c>
      <c r="EW226" s="24" t="s">
        <v>444</v>
      </c>
      <c r="EX226" t="s">
        <v>444</v>
      </c>
      <c r="EY226" t="s">
        <v>444</v>
      </c>
      <c r="EZ226" s="24" t="s">
        <v>444</v>
      </c>
      <c r="FA226" s="24" t="s">
        <v>444</v>
      </c>
      <c r="FB226" t="s">
        <v>444</v>
      </c>
      <c r="FC226" t="s">
        <v>444</v>
      </c>
      <c r="FD226" s="24" t="s">
        <v>444</v>
      </c>
      <c r="FE226" s="24" t="s">
        <v>444</v>
      </c>
      <c r="FF226" t="s">
        <v>444</v>
      </c>
      <c r="FG226" t="s">
        <v>444</v>
      </c>
      <c r="FH226" s="24" t="s">
        <v>444</v>
      </c>
      <c r="FI226" s="24" t="s">
        <v>444</v>
      </c>
      <c r="FJ226" t="s">
        <v>444</v>
      </c>
      <c r="FK226" t="s">
        <v>444</v>
      </c>
      <c r="FL226" s="24" t="s">
        <v>444</v>
      </c>
      <c r="FM226" s="24" t="s">
        <v>444</v>
      </c>
      <c r="FN226" t="s">
        <v>444</v>
      </c>
      <c r="FO226" t="s">
        <v>444</v>
      </c>
      <c r="FP226" s="24" t="s">
        <v>444</v>
      </c>
      <c r="FQ226" s="24" t="s">
        <v>444</v>
      </c>
      <c r="FR226" t="s">
        <v>444</v>
      </c>
      <c r="FS226" t="s">
        <v>444</v>
      </c>
      <c r="FT226" s="24" t="s">
        <v>444</v>
      </c>
      <c r="FU226" s="24" t="s">
        <v>444</v>
      </c>
      <c r="FV226" t="s">
        <v>444</v>
      </c>
      <c r="FW226" t="s">
        <v>444</v>
      </c>
      <c r="FX226" s="24" t="s">
        <v>444</v>
      </c>
      <c r="FY226" s="24" t="s">
        <v>444</v>
      </c>
      <c r="FZ226" t="s">
        <v>444</v>
      </c>
      <c r="GA226" t="s">
        <v>444</v>
      </c>
      <c r="GB226" s="24" t="s">
        <v>444</v>
      </c>
      <c r="GC226" s="24" t="s">
        <v>444</v>
      </c>
      <c r="GD226" t="s">
        <v>444</v>
      </c>
      <c r="GE226" t="s">
        <v>444</v>
      </c>
      <c r="GF226" s="24" t="s">
        <v>444</v>
      </c>
      <c r="GG226" s="24" t="s">
        <v>444</v>
      </c>
      <c r="GH226" t="s">
        <v>444</v>
      </c>
      <c r="GI226" s="24" t="s">
        <v>444</v>
      </c>
      <c r="GJ226" s="24" t="s">
        <v>444</v>
      </c>
      <c r="GK226" t="s">
        <v>444</v>
      </c>
      <c r="GL226" t="s">
        <v>444</v>
      </c>
      <c r="GM226" s="24" t="s">
        <v>444</v>
      </c>
      <c r="GN226" s="24" t="s">
        <v>444</v>
      </c>
      <c r="GO226" t="s">
        <v>444</v>
      </c>
      <c r="GP226" t="s">
        <v>444</v>
      </c>
      <c r="GQ226" s="24" t="s">
        <v>444</v>
      </c>
      <c r="GR226" s="24" t="s">
        <v>444</v>
      </c>
      <c r="GS226" t="s">
        <v>444</v>
      </c>
      <c r="GT226" t="s">
        <v>444</v>
      </c>
      <c r="GU226" s="24" t="s">
        <v>444</v>
      </c>
      <c r="GV226" s="24" t="s">
        <v>444</v>
      </c>
      <c r="GW226" t="s">
        <v>444</v>
      </c>
      <c r="GX226" t="s">
        <v>444</v>
      </c>
      <c r="GY226" s="24" t="s">
        <v>444</v>
      </c>
      <c r="GZ226" s="24" t="s">
        <v>444</v>
      </c>
      <c r="HA226" t="s">
        <v>444</v>
      </c>
      <c r="HB226" t="s">
        <v>444</v>
      </c>
      <c r="HC226" s="24" t="s">
        <v>444</v>
      </c>
      <c r="HD226" s="24" t="s">
        <v>444</v>
      </c>
      <c r="HE226" t="s">
        <v>444</v>
      </c>
      <c r="HF226" t="s">
        <v>444</v>
      </c>
      <c r="HG226" s="24" t="s">
        <v>444</v>
      </c>
      <c r="HH226" s="24" t="s">
        <v>444</v>
      </c>
      <c r="HI226" t="s">
        <v>444</v>
      </c>
      <c r="HJ226" t="s">
        <v>444</v>
      </c>
      <c r="HK226" s="24" t="s">
        <v>444</v>
      </c>
      <c r="HL226" s="24" t="s">
        <v>444</v>
      </c>
      <c r="HM226" t="s">
        <v>444</v>
      </c>
      <c r="HN226" t="s">
        <v>444</v>
      </c>
      <c r="HO226" s="24" t="s">
        <v>444</v>
      </c>
      <c r="HP226" s="24" t="s">
        <v>444</v>
      </c>
      <c r="HQ226" t="s">
        <v>444</v>
      </c>
      <c r="HR226" t="s">
        <v>444</v>
      </c>
      <c r="HS226" s="24" t="s">
        <v>444</v>
      </c>
      <c r="HT226" s="24" t="s">
        <v>444</v>
      </c>
      <c r="HU226" t="s">
        <v>444</v>
      </c>
      <c r="HV226" t="s">
        <v>444</v>
      </c>
      <c r="HW226" s="24" t="s">
        <v>444</v>
      </c>
      <c r="HX226" s="24" t="s">
        <v>444</v>
      </c>
      <c r="HY226" t="s">
        <v>444</v>
      </c>
      <c r="HZ226" t="s">
        <v>444</v>
      </c>
      <c r="IA226" t="s">
        <v>2738</v>
      </c>
      <c r="IB226" t="s">
        <v>2736</v>
      </c>
      <c r="IC226" t="s">
        <v>3051</v>
      </c>
      <c r="ID226" s="33" t="b" cm="1">
        <f t="array" ref="ID226">_xlfn.IFNA(MATCH($A$2,_xlfn.NUMBERVALUE(Table_Query_from_MF_DSNP62[[#This Row],[CL_GLACCT_DR1]:[CL_GLACCT_CR4]]),0),0)&gt;=1</f>
        <v>1</v>
      </c>
      <c r="IE226" s="33" t="b">
        <f>OR(Table_Query_from_MF_DSNP62[[#This Row],[Pair1]:[Pair25]])</f>
        <v>1</v>
      </c>
      <c r="IF226" s="33">
        <f>_xlfn.IFNA(MATCH(TRUE,Table_Query_from_MF_DSNP62[[#This Row],[Pair1]:[Pair25]],0),"none")</f>
        <v>1</v>
      </c>
      <c r="IG226" s="33" t="b">
        <f>AND($A$2&gt;=_xlfn.NUMBERVALUE(Table_Query_from_MF_DSNP62[[#This Row],[CL_GL_ACCT_FR1]]),$A$2&lt;=_xlfn.NUMBERVALUE(Table_Query_from_MF_DSNP62[[#This Row],[CL_GL_ACCT_TO1]]))</f>
        <v>1</v>
      </c>
      <c r="IH226" s="33" t="b">
        <f>AND($A$2&gt;=_xlfn.NUMBERVALUE(Table_Query_from_MF_DSNP62[[#This Row],[CL_GL_ACCT_FR2]]),$A$2&lt;=_xlfn.NUMBERVALUE(Table_Query_from_MF_DSNP62[[#This Row],[CL_GL_ACCT_TO2]]))</f>
        <v>1</v>
      </c>
      <c r="II226" s="33" t="b">
        <f>AND($A$2&gt;=_xlfn.NUMBERVALUE(Table_Query_from_MF_DSNP62[[#This Row],[CL_GL_ACCT_FR3]]),$A$2&lt;=_xlfn.NUMBERVALUE(Table_Query_from_MF_DSNP62[[#This Row],[CL_GL_ACCT_TO3]]))</f>
        <v>1</v>
      </c>
      <c r="IJ226" s="33" t="b">
        <f>AND($A$2&gt;=_xlfn.NUMBERVALUE(Table_Query_from_MF_DSNP62[[#This Row],[CL_GL_ACCT_FR4]]),$A$2&lt;=_xlfn.NUMBERVALUE(Table_Query_from_MF_DSNP62[[#This Row],[CL_GL_ACCT_TO4]]))</f>
        <v>1</v>
      </c>
      <c r="IK226" s="33" t="b">
        <f>AND($A$2&gt;=_xlfn.NUMBERVALUE(Table_Query_from_MF_DSNP62[[#This Row],[CL_GL_ACCT_FR5]]),$A$2&lt;=_xlfn.NUMBERVALUE(Table_Query_from_MF_DSNP62[[#This Row],[CL_GL_ACCT_TO5]]))</f>
        <v>1</v>
      </c>
      <c r="IL226" s="33" t="b">
        <f>AND($A$2&gt;=_xlfn.NUMBERVALUE(Table_Query_from_MF_DSNP62[[#This Row],[CL_GL_ACCT_FR6]]),$A$2&lt;=_xlfn.NUMBERVALUE(Table_Query_from_MF_DSNP62[[#This Row],[CL_GL_ACCT_TO6]]))</f>
        <v>1</v>
      </c>
      <c r="IM226" s="33" t="b">
        <f>AND($A$2&gt;=_xlfn.NUMBERVALUE(Table_Query_from_MF_DSNP62[[#This Row],[CL_GL_ACCT_FR7]]),$A$2&lt;=_xlfn.NUMBERVALUE(Table_Query_from_MF_DSNP62[[#This Row],[CL_GL_ACCT_TO7]]))</f>
        <v>1</v>
      </c>
      <c r="IN226" s="33" t="b">
        <f>AND($A$2&gt;=_xlfn.NUMBERVALUE(Table_Query_from_MF_DSNP62[[#This Row],[CL_GL_ACCT_FR8]]),$A$2&lt;=_xlfn.NUMBERVALUE(Table_Query_from_MF_DSNP62[[#This Row],[CL_GL_ACCT_TO8]]))</f>
        <v>1</v>
      </c>
      <c r="IO226" s="33" t="b">
        <f>AND($A$2&gt;=_xlfn.NUMBERVALUE(Table_Query_from_MF_DSNP62[[#This Row],[CL_GL_ACCT_FR9]]),$A$2&lt;=_xlfn.NUMBERVALUE(Table_Query_from_MF_DSNP62[[#This Row],[CL_GL_ACCT_TO9]]))</f>
        <v>1</v>
      </c>
      <c r="IP226" s="33" t="b">
        <f>AND($A$2&gt;=_xlfn.NUMBERVALUE(Table_Query_from_MF_DSNP62[[#This Row],[CL_GL_ACCT_FR10]]),$A$2&lt;=_xlfn.NUMBERVALUE(Table_Query_from_MF_DSNP62[[#This Row],[CL_GL_ACCT_TO10]]))</f>
        <v>1</v>
      </c>
      <c r="IQ226" s="33" t="b">
        <f>AND($A$2&gt;=_xlfn.NUMBERVALUE(Table_Query_from_MF_DSNP62[[#This Row],[CL_GL_ACCT_FR11]]),$A$2&lt;=_xlfn.NUMBERVALUE(Table_Query_from_MF_DSNP62[[#This Row],[CL_GL_ACCT_TO11]]))</f>
        <v>1</v>
      </c>
      <c r="IR226" s="33" t="b">
        <f>AND($A$2&gt;=_xlfn.NUMBERVALUE(Table_Query_from_MF_DSNP62[[#This Row],[CL_GL_ACCT_FR12]]),$A$2&lt;=_xlfn.NUMBERVALUE(Table_Query_from_MF_DSNP62[[#This Row],[CL_GL_ACCT_TO12]]))</f>
        <v>1</v>
      </c>
      <c r="IS226" s="33" t="b">
        <f>AND($A$2&gt;=_xlfn.NUMBERVALUE(Table_Query_from_MF_DSNP62[[#This Row],[CL_GL_ACCT_FR13]]),$A$2&lt;=_xlfn.NUMBERVALUE(Table_Query_from_MF_DSNP62[[#This Row],[CL_GL_ACCT_TO13]]))</f>
        <v>1</v>
      </c>
      <c r="IT226" s="33" t="b">
        <f>AND($A$2&gt;=_xlfn.NUMBERVALUE(Table_Query_from_MF_DSNP62[[#This Row],[CL_GL_ACCT_FR14]]),$A$2&lt;=_xlfn.NUMBERVALUE(Table_Query_from_MF_DSNP62[[#This Row],[CL_GL_ACCT_TO14]]))</f>
        <v>1</v>
      </c>
      <c r="IU226" s="33" t="b">
        <f>AND($A$2&gt;=_xlfn.NUMBERVALUE(Table_Query_from_MF_DSNP62[[#This Row],[CL_GL_ACCT_FR15]]),$A$2&lt;=_xlfn.NUMBERVALUE(Table_Query_from_MF_DSNP62[[#This Row],[CL_GL_ACCT_TO15]]))</f>
        <v>1</v>
      </c>
      <c r="IV226" s="33" t="b">
        <f>AND($A$2&gt;=_xlfn.NUMBERVALUE(Table_Query_from_MF_DSNP62[[#This Row],[CL_GL_ACCT_FR16]]),$A$2&lt;=_xlfn.NUMBERVALUE(Table_Query_from_MF_DSNP62[[#This Row],[CL_GL_ACCT_TO16]]))</f>
        <v>1</v>
      </c>
      <c r="IW226" s="33" t="b">
        <f>AND($A$2&gt;=_xlfn.NUMBERVALUE(Table_Query_from_MF_DSNP62[[#This Row],[CL_GL_ACCT_FR17]]),$A$2&lt;=_xlfn.NUMBERVALUE(Table_Query_from_MF_DSNP62[[#This Row],[CL_GL_ACCT_TO17]]))</f>
        <v>1</v>
      </c>
      <c r="IX226" s="33" t="b">
        <f>AND($A$2&gt;=_xlfn.NUMBERVALUE(Table_Query_from_MF_DSNP62[[#This Row],[CL_GL_ACCT_FR18]]),$A$2&lt;=_xlfn.NUMBERVALUE(Table_Query_from_MF_DSNP62[[#This Row],[CL_GL_ACCT_TO18]]))</f>
        <v>1</v>
      </c>
      <c r="IY226" s="33" t="b">
        <f>AND($A$2&gt;=_xlfn.NUMBERVALUE(Table_Query_from_MF_DSNP62[[#This Row],[CL_GL_ACCT_FR19]]),$A$2&lt;=_xlfn.NUMBERVALUE(Table_Query_from_MF_DSNP62[[#This Row],[CL_GL_ACCT_TO19]]))</f>
        <v>1</v>
      </c>
      <c r="IZ226" s="33" t="b">
        <f>AND($A$2&gt;=_xlfn.NUMBERVALUE(Table_Query_from_MF_DSNP62[[#This Row],[CL_GL_ACCT_FR20]]),$A$2&lt;=_xlfn.NUMBERVALUE(Table_Query_from_MF_DSNP62[[#This Row],[CL_GL_ACCT_TO20]]))</f>
        <v>1</v>
      </c>
      <c r="JA226" s="33" t="b">
        <f>AND($A$2&gt;=_xlfn.NUMBERVALUE(Table_Query_from_MF_DSNP62[[#This Row],[CL_GL_ACCT_FR21]]),$A$2&lt;=_xlfn.NUMBERVALUE(Table_Query_from_MF_DSNP62[[#This Row],[CL_GL_ACCT_TO21]]))</f>
        <v>1</v>
      </c>
      <c r="JB226" s="33" t="b">
        <f>AND($A$2&gt;=_xlfn.NUMBERVALUE(Table_Query_from_MF_DSNP62[[#This Row],[CL_GL_ACCT_FR22]]),$A$2&lt;=_xlfn.NUMBERVALUE(Table_Query_from_MF_DSNP62[[#This Row],[CL_GL_ACCT_TO22]]))</f>
        <v>1</v>
      </c>
      <c r="JC226" s="33" t="b">
        <f>AND($A$2&gt;=_xlfn.NUMBERVALUE(Table_Query_from_MF_DSNP62[[#This Row],[CL_GL_ACCT_FR23]]),$A$2&lt;=_xlfn.NUMBERVALUE(Table_Query_from_MF_DSNP62[[#This Row],[CL_GL_ACCT_TO23]]))</f>
        <v>1</v>
      </c>
      <c r="JD226" s="33" t="b">
        <f>AND($A$2&gt;=_xlfn.NUMBERVALUE(Table_Query_from_MF_DSNP62[[#This Row],[CL_GL_ACCT_FR24]]),$A$2&lt;=_xlfn.NUMBERVALUE(Table_Query_from_MF_DSNP62[[#This Row],[CL_GL_ACCT_TO24]]))</f>
        <v>1</v>
      </c>
      <c r="JE226" s="33" t="b">
        <f>AND($A$2&gt;=_xlfn.NUMBERVALUE(Table_Query_from_MF_DSNP62[[#This Row],[CL_GL_ACCT_FR25]]),$A$2&lt;=_xlfn.NUMBERVALUE(Table_Query_from_MF_DSNP62[[#This Row],[CL_GL_ACCT_TO25]]))</f>
        <v>1</v>
      </c>
      <c r="JF226" s="33" t="b">
        <f>OR(Table_Query_from_MF_DSNP62[[#This Row],[PairA]:[PairO]])</f>
        <v>1</v>
      </c>
      <c r="JG226" s="33">
        <f>_xlfn.IFNA(MATCH(TRUE,Table_Query_from_MF_DSNP62[[#This Row],[PairA]:[PairO]],0),"none")</f>
        <v>1</v>
      </c>
      <c r="JH226" s="33" t="b">
        <f>AND($B$2&gt;=_xlfn.NUMBERVALUE(Table_Query_from_MF_DSNP62[[#This Row],[CL_CMP_OBJ_FR1]]),$B$2&lt;=_xlfn.NUMBERVALUE(Table_Query_from_MF_DSNP62[[#This Row],[CL_CMP_OBJ_TO1]]))</f>
        <v>1</v>
      </c>
      <c r="JI226" s="33" t="b">
        <f>AND($B$2&gt;=_xlfn.NUMBERVALUE(Table_Query_from_MF_DSNP62[[#This Row],[CL_CMP_OBJ_FR2]]),$B$2&lt;=_xlfn.NUMBERVALUE(Table_Query_from_MF_DSNP62[[#This Row],[CL_CMP_OBJ_TO2]]))</f>
        <v>1</v>
      </c>
      <c r="JJ226" s="33" t="b">
        <f>AND($B$2&gt;=_xlfn.NUMBERVALUE(Table_Query_from_MF_DSNP62[[#This Row],[CL_CMP_OBJ_FR3]]),$B$2&lt;=_xlfn.NUMBERVALUE(Table_Query_from_MF_DSNP62[[#This Row],[CL_CMP_OBJ_TO3]]))</f>
        <v>1</v>
      </c>
      <c r="JK226" s="33" t="b">
        <f>AND($B$2&gt;=_xlfn.NUMBERVALUE(Table_Query_from_MF_DSNP62[[#This Row],[CL_CMP_OBJ_FR4]]),$B$2&lt;=_xlfn.NUMBERVALUE(Table_Query_from_MF_DSNP62[[#This Row],[CL_CMP_OBJ_TO4]]))</f>
        <v>1</v>
      </c>
      <c r="JL226" s="33" t="b">
        <f>AND($B$2&gt;=_xlfn.NUMBERVALUE(Table_Query_from_MF_DSNP62[[#This Row],[CL_CMP_OBJ_FR5]]),$B$2&lt;=_xlfn.NUMBERVALUE(Table_Query_from_MF_DSNP62[[#This Row],[CL_CMP_OBJ_TO5]]))</f>
        <v>1</v>
      </c>
      <c r="JM226" s="33" t="b">
        <f>AND($B$2&gt;=_xlfn.NUMBERVALUE(Table_Query_from_MF_DSNP62[[#This Row],[CL_CMP_OBJ_FR6]]),$B$2&lt;=_xlfn.NUMBERVALUE(Table_Query_from_MF_DSNP62[[#This Row],[CL_CMP_OBJ_TO6]]))</f>
        <v>1</v>
      </c>
      <c r="JN226" s="33" t="b">
        <f>AND($B$2&gt;=_xlfn.NUMBERVALUE(Table_Query_from_MF_DSNP62[[#This Row],[CL_CMP_OBJ_FR7]]),$B$2&lt;=_xlfn.NUMBERVALUE(Table_Query_from_MF_DSNP62[[#This Row],[CL_CMP_OBJ_TO7]]))</f>
        <v>1</v>
      </c>
      <c r="JO226" s="33" t="b">
        <f>AND($B$2&gt;=_xlfn.NUMBERVALUE(Table_Query_from_MF_DSNP62[[#This Row],[CL_CMP_OBJ_FR8]]),$B$2&lt;=_xlfn.NUMBERVALUE(Table_Query_from_MF_DSNP62[[#This Row],[CL_CMP_OBJ_TO8]]))</f>
        <v>1</v>
      </c>
      <c r="JP226" s="33" t="b">
        <f>AND($B$2&gt;=_xlfn.NUMBERVALUE(Table_Query_from_MF_DSNP62[[#This Row],[CL_CMP_OBJ_FR9]]),$B$2&lt;=_xlfn.NUMBERVALUE(Table_Query_from_MF_DSNP62[[#This Row],[CL_CMP_OBJ_TO9]]))</f>
        <v>1</v>
      </c>
      <c r="JQ226" s="33" t="b">
        <f>AND($B$2&gt;=_xlfn.NUMBERVALUE(Table_Query_from_MF_DSNP62[[#This Row],[CL_CMP_OBJ_FR10]]),$B$2&lt;=_xlfn.NUMBERVALUE(Table_Query_from_MF_DSNP62[[#This Row],[CL_CMP_OBJ_TO10]]))</f>
        <v>1</v>
      </c>
      <c r="JR226" s="33" t="b">
        <f>AND($B$2&gt;=_xlfn.NUMBERVALUE(Table_Query_from_MF_DSNP62[[#This Row],[CL_CMP_OBJ_FR11]]),$B$2&lt;=_xlfn.NUMBERVALUE(Table_Query_from_MF_DSNP62[[#This Row],[CL_CMP_OBJ_TO11]]))</f>
        <v>1</v>
      </c>
      <c r="JS226" s="33" t="b">
        <f>AND($B$2&gt;=_xlfn.NUMBERVALUE(Table_Query_from_MF_DSNP62[[#This Row],[CL_CMP_OBJ_FR12]]),$B$2&lt;=_xlfn.NUMBERVALUE(Table_Query_from_MF_DSNP62[[#This Row],[CL_CMP_OBJ_TO12]]))</f>
        <v>1</v>
      </c>
      <c r="JT226" s="33" t="b">
        <f>AND($B$2&gt;=_xlfn.NUMBERVALUE(Table_Query_from_MF_DSNP62[[#This Row],[CL_CMP_OBJ_FR13]]),$B$2&lt;=_xlfn.NUMBERVALUE(Table_Query_from_MF_DSNP62[[#This Row],[CL_CMP_OBJ_TO13]]))</f>
        <v>1</v>
      </c>
      <c r="JU226" s="33" t="b">
        <f>AND($B$2&gt;=_xlfn.NUMBERVALUE(Table_Query_from_MF_DSNP62[[#This Row],[CL_CMP_OBJ_FR14]]),$B$2&lt;=_xlfn.NUMBERVALUE(Table_Query_from_MF_DSNP62[[#This Row],[CL_CMP_OBJ_TO14]]))</f>
        <v>1</v>
      </c>
      <c r="JV226" s="33" t="b">
        <f>AND($B$2&gt;=_xlfn.NUMBERVALUE(Table_Query_from_MF_DSNP62[[#This Row],[CL_CMP_OBJ_FR15]]),$B$2&lt;=_xlfn.NUMBERVALUE(Table_Query_from_MF_DSNP62[[#This Row],[CL_CMP_OBJ_TO15]]))</f>
        <v>1</v>
      </c>
    </row>
    <row r="227" spans="1:282" x14ac:dyDescent="0.25">
      <c r="A227" t="b">
        <f>OR(,Table_Query_from_MF_DSNP62[[#This Row],[Desired GL included as "hard-coded" GL?]],Table_Query_from_MF_DSNP62[[#This Row],[Desired GL included as "Open GL"?]])</f>
        <v>1</v>
      </c>
      <c r="B227" t="b">
        <f>Table_Query_from_MF_DSNP62[[#This Row],[Desired CObj included as "Open CObj"?]]</f>
        <v>1</v>
      </c>
      <c r="C227" t="s">
        <v>399</v>
      </c>
      <c r="D227" t="s">
        <v>1737</v>
      </c>
      <c r="E227" t="s">
        <v>8</v>
      </c>
      <c r="F227" s="24" t="s">
        <v>336</v>
      </c>
      <c r="G227" t="s">
        <v>374</v>
      </c>
      <c r="H227" s="24" t="s">
        <v>444</v>
      </c>
      <c r="I227" t="s">
        <v>444</v>
      </c>
      <c r="J227" s="24" t="s">
        <v>444</v>
      </c>
      <c r="K227" t="s">
        <v>444</v>
      </c>
      <c r="L227" s="24" t="s">
        <v>444</v>
      </c>
      <c r="M227" t="s">
        <v>444</v>
      </c>
      <c r="N227" t="s">
        <v>444</v>
      </c>
      <c r="O227" t="s">
        <v>444</v>
      </c>
      <c r="P227" t="s">
        <v>444</v>
      </c>
      <c r="Q227" t="s">
        <v>15</v>
      </c>
      <c r="R227" t="s">
        <v>444</v>
      </c>
      <c r="S227" t="s">
        <v>442</v>
      </c>
      <c r="T227" t="s">
        <v>447</v>
      </c>
      <c r="U227" t="s">
        <v>444</v>
      </c>
      <c r="V227" t="s">
        <v>444</v>
      </c>
      <c r="W227" t="s">
        <v>442</v>
      </c>
      <c r="X227" t="s">
        <v>442</v>
      </c>
      <c r="Y227" t="s">
        <v>444</v>
      </c>
      <c r="Z227" t="s">
        <v>442</v>
      </c>
      <c r="AA227" t="s">
        <v>442</v>
      </c>
      <c r="AB227" t="s">
        <v>442</v>
      </c>
      <c r="AC227" t="s">
        <v>442</v>
      </c>
      <c r="AD227" t="s">
        <v>442</v>
      </c>
      <c r="AE227" t="s">
        <v>442</v>
      </c>
      <c r="AF227" t="s">
        <v>442</v>
      </c>
      <c r="AG227" t="s">
        <v>442</v>
      </c>
      <c r="AH227" t="s">
        <v>444</v>
      </c>
      <c r="AI227" t="s">
        <v>447</v>
      </c>
      <c r="AJ227" t="s">
        <v>442</v>
      </c>
      <c r="AK227" t="s">
        <v>442</v>
      </c>
      <c r="AL227" t="s">
        <v>444</v>
      </c>
      <c r="AM227" t="s">
        <v>444</v>
      </c>
      <c r="AN227" t="s">
        <v>444</v>
      </c>
      <c r="AO227" t="s">
        <v>444</v>
      </c>
      <c r="AP227" t="s">
        <v>442</v>
      </c>
      <c r="AQ227" t="s">
        <v>7</v>
      </c>
      <c r="AR227" t="s">
        <v>1451</v>
      </c>
      <c r="AS227" t="s">
        <v>162</v>
      </c>
      <c r="AT227" t="s">
        <v>444</v>
      </c>
      <c r="AU227" t="s">
        <v>444</v>
      </c>
      <c r="AV227" t="s">
        <v>442</v>
      </c>
      <c r="AW227" t="s">
        <v>444</v>
      </c>
      <c r="AX227" t="s">
        <v>444</v>
      </c>
      <c r="AY227" t="s">
        <v>444</v>
      </c>
      <c r="AZ227" t="s">
        <v>444</v>
      </c>
      <c r="BA227" t="s">
        <v>444</v>
      </c>
      <c r="BB227" t="s">
        <v>444</v>
      </c>
      <c r="BC227" t="s">
        <v>444</v>
      </c>
      <c r="BD227" t="s">
        <v>1359</v>
      </c>
      <c r="BE227" t="s">
        <v>444</v>
      </c>
      <c r="BF227" t="s">
        <v>1360</v>
      </c>
      <c r="BG227" t="s">
        <v>444</v>
      </c>
      <c r="BH227" t="s">
        <v>444</v>
      </c>
      <c r="BI227" t="s">
        <v>444</v>
      </c>
      <c r="BJ227" t="s">
        <v>444</v>
      </c>
      <c r="BK227" t="s">
        <v>444</v>
      </c>
      <c r="BL227" t="s">
        <v>444</v>
      </c>
      <c r="BM227" t="s">
        <v>444</v>
      </c>
      <c r="BN227" t="s">
        <v>444</v>
      </c>
      <c r="BO227" t="s">
        <v>444</v>
      </c>
      <c r="BP227" t="s">
        <v>444</v>
      </c>
      <c r="BQ227" t="s">
        <v>444</v>
      </c>
      <c r="BR227" t="s">
        <v>444</v>
      </c>
      <c r="BS227" t="s">
        <v>444</v>
      </c>
      <c r="BT227" t="s">
        <v>444</v>
      </c>
      <c r="BU227" t="s">
        <v>444</v>
      </c>
      <c r="BV227" t="s">
        <v>444</v>
      </c>
      <c r="BW227" t="s">
        <v>444</v>
      </c>
      <c r="BX227" t="s">
        <v>444</v>
      </c>
      <c r="BY227" t="s">
        <v>444</v>
      </c>
      <c r="BZ227" t="s">
        <v>444</v>
      </c>
      <c r="CA227" t="s">
        <v>444</v>
      </c>
      <c r="CB227" t="s">
        <v>444</v>
      </c>
      <c r="CC227" t="s">
        <v>444</v>
      </c>
      <c r="CD227" t="s">
        <v>444</v>
      </c>
      <c r="CE227" t="s">
        <v>444</v>
      </c>
      <c r="CF227" t="s">
        <v>444</v>
      </c>
      <c r="CG227" t="s">
        <v>444</v>
      </c>
      <c r="CH227" t="s">
        <v>444</v>
      </c>
      <c r="CI227" t="s">
        <v>444</v>
      </c>
      <c r="CJ227" t="s">
        <v>444</v>
      </c>
      <c r="CK227" t="s">
        <v>444</v>
      </c>
      <c r="CL227" t="s">
        <v>444</v>
      </c>
      <c r="CM227" t="s">
        <v>444</v>
      </c>
      <c r="CN227" t="s">
        <v>444</v>
      </c>
      <c r="CO227" t="s">
        <v>444</v>
      </c>
      <c r="CP227" t="s">
        <v>444</v>
      </c>
      <c r="CQ227" t="s">
        <v>444</v>
      </c>
      <c r="CR227" t="s">
        <v>444</v>
      </c>
      <c r="CS227" t="s">
        <v>444</v>
      </c>
      <c r="CT227" t="s">
        <v>444</v>
      </c>
      <c r="CU227" t="s">
        <v>444</v>
      </c>
      <c r="CV227" t="s">
        <v>2738</v>
      </c>
      <c r="CW227" t="s">
        <v>2736</v>
      </c>
      <c r="CX227" t="s">
        <v>2737</v>
      </c>
      <c r="CY227" t="s">
        <v>1712</v>
      </c>
      <c r="CZ227" t="s">
        <v>444</v>
      </c>
      <c r="DA227" t="s">
        <v>444</v>
      </c>
      <c r="DB227" t="s">
        <v>444</v>
      </c>
      <c r="DC227" t="s">
        <v>444</v>
      </c>
      <c r="DD227" t="s">
        <v>444</v>
      </c>
      <c r="DE227" t="s">
        <v>444</v>
      </c>
      <c r="DF227" t="s">
        <v>444</v>
      </c>
      <c r="DG227" t="s">
        <v>444</v>
      </c>
      <c r="DH227" t="s">
        <v>444</v>
      </c>
      <c r="DI227" t="s">
        <v>1359</v>
      </c>
      <c r="DJ227" t="s">
        <v>444</v>
      </c>
      <c r="DK227" t="s">
        <v>444</v>
      </c>
      <c r="DL227" t="s">
        <v>444</v>
      </c>
      <c r="DM227" t="s">
        <v>444</v>
      </c>
      <c r="DN227" t="s">
        <v>444</v>
      </c>
      <c r="DO227" t="s">
        <v>444</v>
      </c>
      <c r="DP227" t="s">
        <v>444</v>
      </c>
      <c r="DQ227" t="s">
        <v>444</v>
      </c>
      <c r="DR227" t="s">
        <v>444</v>
      </c>
      <c r="DS227" t="s">
        <v>444</v>
      </c>
      <c r="DT227" s="24" t="s">
        <v>444</v>
      </c>
      <c r="DU227" s="24" t="s">
        <v>444</v>
      </c>
      <c r="DV227" t="s">
        <v>444</v>
      </c>
      <c r="DW227" t="s">
        <v>444</v>
      </c>
      <c r="DX227" s="24" t="s">
        <v>444</v>
      </c>
      <c r="DY227" s="24" t="s">
        <v>444</v>
      </c>
      <c r="DZ227" t="s">
        <v>444</v>
      </c>
      <c r="EA227" t="s">
        <v>444</v>
      </c>
      <c r="EB227" s="24" t="s">
        <v>444</v>
      </c>
      <c r="EC227" s="24" t="s">
        <v>444</v>
      </c>
      <c r="ED227" t="s">
        <v>444</v>
      </c>
      <c r="EE227" t="s">
        <v>444</v>
      </c>
      <c r="EF227" s="24" t="s">
        <v>444</v>
      </c>
      <c r="EG227" s="24" t="s">
        <v>444</v>
      </c>
      <c r="EH227" t="s">
        <v>444</v>
      </c>
      <c r="EI227" t="s">
        <v>444</v>
      </c>
      <c r="EJ227" s="24" t="s">
        <v>444</v>
      </c>
      <c r="EK227" s="24" t="s">
        <v>444</v>
      </c>
      <c r="EL227" t="s">
        <v>444</v>
      </c>
      <c r="EM227" t="s">
        <v>444</v>
      </c>
      <c r="EN227" s="24" t="s">
        <v>444</v>
      </c>
      <c r="EO227" s="24" t="s">
        <v>444</v>
      </c>
      <c r="EP227" t="s">
        <v>444</v>
      </c>
      <c r="EQ227" t="s">
        <v>444</v>
      </c>
      <c r="ER227" s="24" t="s">
        <v>444</v>
      </c>
      <c r="ES227" s="24" t="s">
        <v>444</v>
      </c>
      <c r="ET227" t="s">
        <v>444</v>
      </c>
      <c r="EU227" t="s">
        <v>444</v>
      </c>
      <c r="EV227" s="24" t="s">
        <v>444</v>
      </c>
      <c r="EW227" s="24" t="s">
        <v>444</v>
      </c>
      <c r="EX227" t="s">
        <v>444</v>
      </c>
      <c r="EY227" t="s">
        <v>444</v>
      </c>
      <c r="EZ227" s="24" t="s">
        <v>444</v>
      </c>
      <c r="FA227" s="24" t="s">
        <v>444</v>
      </c>
      <c r="FB227" t="s">
        <v>444</v>
      </c>
      <c r="FC227" t="s">
        <v>444</v>
      </c>
      <c r="FD227" s="24" t="s">
        <v>444</v>
      </c>
      <c r="FE227" s="24" t="s">
        <v>444</v>
      </c>
      <c r="FF227" t="s">
        <v>444</v>
      </c>
      <c r="FG227" t="s">
        <v>444</v>
      </c>
      <c r="FH227" s="24" t="s">
        <v>444</v>
      </c>
      <c r="FI227" s="24" t="s">
        <v>444</v>
      </c>
      <c r="FJ227" t="s">
        <v>444</v>
      </c>
      <c r="FK227" t="s">
        <v>444</v>
      </c>
      <c r="FL227" s="24" t="s">
        <v>444</v>
      </c>
      <c r="FM227" s="24" t="s">
        <v>444</v>
      </c>
      <c r="FN227" t="s">
        <v>444</v>
      </c>
      <c r="FO227" t="s">
        <v>444</v>
      </c>
      <c r="FP227" s="24" t="s">
        <v>444</v>
      </c>
      <c r="FQ227" s="24" t="s">
        <v>444</v>
      </c>
      <c r="FR227" t="s">
        <v>444</v>
      </c>
      <c r="FS227" t="s">
        <v>444</v>
      </c>
      <c r="FT227" s="24" t="s">
        <v>444</v>
      </c>
      <c r="FU227" s="24" t="s">
        <v>444</v>
      </c>
      <c r="FV227" t="s">
        <v>444</v>
      </c>
      <c r="FW227" t="s">
        <v>444</v>
      </c>
      <c r="FX227" s="24" t="s">
        <v>444</v>
      </c>
      <c r="FY227" s="24" t="s">
        <v>444</v>
      </c>
      <c r="FZ227" t="s">
        <v>444</v>
      </c>
      <c r="GA227" t="s">
        <v>444</v>
      </c>
      <c r="GB227" s="24" t="s">
        <v>444</v>
      </c>
      <c r="GC227" s="24" t="s">
        <v>444</v>
      </c>
      <c r="GD227" t="s">
        <v>444</v>
      </c>
      <c r="GE227" t="s">
        <v>444</v>
      </c>
      <c r="GF227" s="24" t="s">
        <v>444</v>
      </c>
      <c r="GG227" s="24" t="s">
        <v>444</v>
      </c>
      <c r="GH227" t="s">
        <v>444</v>
      </c>
      <c r="GI227" s="24" t="s">
        <v>444</v>
      </c>
      <c r="GJ227" s="24" t="s">
        <v>444</v>
      </c>
      <c r="GK227" t="s">
        <v>444</v>
      </c>
      <c r="GL227" t="s">
        <v>444</v>
      </c>
      <c r="GM227" s="24" t="s">
        <v>444</v>
      </c>
      <c r="GN227" s="24" t="s">
        <v>444</v>
      </c>
      <c r="GO227" t="s">
        <v>444</v>
      </c>
      <c r="GP227" t="s">
        <v>444</v>
      </c>
      <c r="GQ227" s="24" t="s">
        <v>444</v>
      </c>
      <c r="GR227" s="24" t="s">
        <v>444</v>
      </c>
      <c r="GS227" t="s">
        <v>444</v>
      </c>
      <c r="GT227" t="s">
        <v>444</v>
      </c>
      <c r="GU227" s="24" t="s">
        <v>444</v>
      </c>
      <c r="GV227" s="24" t="s">
        <v>444</v>
      </c>
      <c r="GW227" t="s">
        <v>444</v>
      </c>
      <c r="GX227" t="s">
        <v>444</v>
      </c>
      <c r="GY227" s="24" t="s">
        <v>444</v>
      </c>
      <c r="GZ227" s="24" t="s">
        <v>444</v>
      </c>
      <c r="HA227" t="s">
        <v>444</v>
      </c>
      <c r="HB227" t="s">
        <v>444</v>
      </c>
      <c r="HC227" s="24" t="s">
        <v>444</v>
      </c>
      <c r="HD227" s="24" t="s">
        <v>444</v>
      </c>
      <c r="HE227" t="s">
        <v>444</v>
      </c>
      <c r="HF227" t="s">
        <v>444</v>
      </c>
      <c r="HG227" s="24" t="s">
        <v>444</v>
      </c>
      <c r="HH227" s="24" t="s">
        <v>444</v>
      </c>
      <c r="HI227" t="s">
        <v>444</v>
      </c>
      <c r="HJ227" t="s">
        <v>444</v>
      </c>
      <c r="HK227" s="24" t="s">
        <v>444</v>
      </c>
      <c r="HL227" s="24" t="s">
        <v>444</v>
      </c>
      <c r="HM227" t="s">
        <v>444</v>
      </c>
      <c r="HN227" t="s">
        <v>444</v>
      </c>
      <c r="HO227" s="24" t="s">
        <v>444</v>
      </c>
      <c r="HP227" s="24" t="s">
        <v>444</v>
      </c>
      <c r="HQ227" t="s">
        <v>444</v>
      </c>
      <c r="HR227" t="s">
        <v>444</v>
      </c>
      <c r="HS227" s="24" t="s">
        <v>444</v>
      </c>
      <c r="HT227" s="24" t="s">
        <v>444</v>
      </c>
      <c r="HU227" t="s">
        <v>444</v>
      </c>
      <c r="HV227" t="s">
        <v>444</v>
      </c>
      <c r="HW227" s="24" t="s">
        <v>444</v>
      </c>
      <c r="HX227" s="24" t="s">
        <v>444</v>
      </c>
      <c r="HY227" t="s">
        <v>444</v>
      </c>
      <c r="HZ227" t="s">
        <v>444</v>
      </c>
      <c r="IA227" t="s">
        <v>2738</v>
      </c>
      <c r="IB227" t="s">
        <v>2736</v>
      </c>
      <c r="IC227" t="s">
        <v>3052</v>
      </c>
      <c r="ID227" s="33" t="b" cm="1">
        <f t="array" ref="ID227">_xlfn.IFNA(MATCH($A$2,_xlfn.NUMBERVALUE(Table_Query_from_MF_DSNP62[[#This Row],[CL_GLACCT_DR1]:[CL_GLACCT_CR4]]),0),0)&gt;=1</f>
        <v>1</v>
      </c>
      <c r="IE227" s="33" t="b">
        <f>OR(Table_Query_from_MF_DSNP62[[#This Row],[Pair1]:[Pair25]])</f>
        <v>1</v>
      </c>
      <c r="IF227" s="33">
        <f>_xlfn.IFNA(MATCH(TRUE,Table_Query_from_MF_DSNP62[[#This Row],[Pair1]:[Pair25]],0),"none")</f>
        <v>1</v>
      </c>
      <c r="IG227" s="33" t="b">
        <f>AND($A$2&gt;=_xlfn.NUMBERVALUE(Table_Query_from_MF_DSNP62[[#This Row],[CL_GL_ACCT_FR1]]),$A$2&lt;=_xlfn.NUMBERVALUE(Table_Query_from_MF_DSNP62[[#This Row],[CL_GL_ACCT_TO1]]))</f>
        <v>1</v>
      </c>
      <c r="IH227" s="33" t="b">
        <f>AND($A$2&gt;=_xlfn.NUMBERVALUE(Table_Query_from_MF_DSNP62[[#This Row],[CL_GL_ACCT_FR2]]),$A$2&lt;=_xlfn.NUMBERVALUE(Table_Query_from_MF_DSNP62[[#This Row],[CL_GL_ACCT_TO2]]))</f>
        <v>1</v>
      </c>
      <c r="II227" s="33" t="b">
        <f>AND($A$2&gt;=_xlfn.NUMBERVALUE(Table_Query_from_MF_DSNP62[[#This Row],[CL_GL_ACCT_FR3]]),$A$2&lt;=_xlfn.NUMBERVALUE(Table_Query_from_MF_DSNP62[[#This Row],[CL_GL_ACCT_TO3]]))</f>
        <v>1</v>
      </c>
      <c r="IJ227" s="33" t="b">
        <f>AND($A$2&gt;=_xlfn.NUMBERVALUE(Table_Query_from_MF_DSNP62[[#This Row],[CL_GL_ACCT_FR4]]),$A$2&lt;=_xlfn.NUMBERVALUE(Table_Query_from_MF_DSNP62[[#This Row],[CL_GL_ACCT_TO4]]))</f>
        <v>1</v>
      </c>
      <c r="IK227" s="33" t="b">
        <f>AND($A$2&gt;=_xlfn.NUMBERVALUE(Table_Query_from_MF_DSNP62[[#This Row],[CL_GL_ACCT_FR5]]),$A$2&lt;=_xlfn.NUMBERVALUE(Table_Query_from_MF_DSNP62[[#This Row],[CL_GL_ACCT_TO5]]))</f>
        <v>1</v>
      </c>
      <c r="IL227" s="33" t="b">
        <f>AND($A$2&gt;=_xlfn.NUMBERVALUE(Table_Query_from_MF_DSNP62[[#This Row],[CL_GL_ACCT_FR6]]),$A$2&lt;=_xlfn.NUMBERVALUE(Table_Query_from_MF_DSNP62[[#This Row],[CL_GL_ACCT_TO6]]))</f>
        <v>1</v>
      </c>
      <c r="IM227" s="33" t="b">
        <f>AND($A$2&gt;=_xlfn.NUMBERVALUE(Table_Query_from_MF_DSNP62[[#This Row],[CL_GL_ACCT_FR7]]),$A$2&lt;=_xlfn.NUMBERVALUE(Table_Query_from_MF_DSNP62[[#This Row],[CL_GL_ACCT_TO7]]))</f>
        <v>1</v>
      </c>
      <c r="IN227" s="33" t="b">
        <f>AND($A$2&gt;=_xlfn.NUMBERVALUE(Table_Query_from_MF_DSNP62[[#This Row],[CL_GL_ACCT_FR8]]),$A$2&lt;=_xlfn.NUMBERVALUE(Table_Query_from_MF_DSNP62[[#This Row],[CL_GL_ACCT_TO8]]))</f>
        <v>1</v>
      </c>
      <c r="IO227" s="33" t="b">
        <f>AND($A$2&gt;=_xlfn.NUMBERVALUE(Table_Query_from_MF_DSNP62[[#This Row],[CL_GL_ACCT_FR9]]),$A$2&lt;=_xlfn.NUMBERVALUE(Table_Query_from_MF_DSNP62[[#This Row],[CL_GL_ACCT_TO9]]))</f>
        <v>1</v>
      </c>
      <c r="IP227" s="33" t="b">
        <f>AND($A$2&gt;=_xlfn.NUMBERVALUE(Table_Query_from_MF_DSNP62[[#This Row],[CL_GL_ACCT_FR10]]),$A$2&lt;=_xlfn.NUMBERVALUE(Table_Query_from_MF_DSNP62[[#This Row],[CL_GL_ACCT_TO10]]))</f>
        <v>1</v>
      </c>
      <c r="IQ227" s="33" t="b">
        <f>AND($A$2&gt;=_xlfn.NUMBERVALUE(Table_Query_from_MF_DSNP62[[#This Row],[CL_GL_ACCT_FR11]]),$A$2&lt;=_xlfn.NUMBERVALUE(Table_Query_from_MF_DSNP62[[#This Row],[CL_GL_ACCT_TO11]]))</f>
        <v>1</v>
      </c>
      <c r="IR227" s="33" t="b">
        <f>AND($A$2&gt;=_xlfn.NUMBERVALUE(Table_Query_from_MF_DSNP62[[#This Row],[CL_GL_ACCT_FR12]]),$A$2&lt;=_xlfn.NUMBERVALUE(Table_Query_from_MF_DSNP62[[#This Row],[CL_GL_ACCT_TO12]]))</f>
        <v>1</v>
      </c>
      <c r="IS227" s="33" t="b">
        <f>AND($A$2&gt;=_xlfn.NUMBERVALUE(Table_Query_from_MF_DSNP62[[#This Row],[CL_GL_ACCT_FR13]]),$A$2&lt;=_xlfn.NUMBERVALUE(Table_Query_from_MF_DSNP62[[#This Row],[CL_GL_ACCT_TO13]]))</f>
        <v>1</v>
      </c>
      <c r="IT227" s="33" t="b">
        <f>AND($A$2&gt;=_xlfn.NUMBERVALUE(Table_Query_from_MF_DSNP62[[#This Row],[CL_GL_ACCT_FR14]]),$A$2&lt;=_xlfn.NUMBERVALUE(Table_Query_from_MF_DSNP62[[#This Row],[CL_GL_ACCT_TO14]]))</f>
        <v>1</v>
      </c>
      <c r="IU227" s="33" t="b">
        <f>AND($A$2&gt;=_xlfn.NUMBERVALUE(Table_Query_from_MF_DSNP62[[#This Row],[CL_GL_ACCT_FR15]]),$A$2&lt;=_xlfn.NUMBERVALUE(Table_Query_from_MF_DSNP62[[#This Row],[CL_GL_ACCT_TO15]]))</f>
        <v>1</v>
      </c>
      <c r="IV227" s="33" t="b">
        <f>AND($A$2&gt;=_xlfn.NUMBERVALUE(Table_Query_from_MF_DSNP62[[#This Row],[CL_GL_ACCT_FR16]]),$A$2&lt;=_xlfn.NUMBERVALUE(Table_Query_from_MF_DSNP62[[#This Row],[CL_GL_ACCT_TO16]]))</f>
        <v>1</v>
      </c>
      <c r="IW227" s="33" t="b">
        <f>AND($A$2&gt;=_xlfn.NUMBERVALUE(Table_Query_from_MF_DSNP62[[#This Row],[CL_GL_ACCT_FR17]]),$A$2&lt;=_xlfn.NUMBERVALUE(Table_Query_from_MF_DSNP62[[#This Row],[CL_GL_ACCT_TO17]]))</f>
        <v>1</v>
      </c>
      <c r="IX227" s="33" t="b">
        <f>AND($A$2&gt;=_xlfn.NUMBERVALUE(Table_Query_from_MF_DSNP62[[#This Row],[CL_GL_ACCT_FR18]]),$A$2&lt;=_xlfn.NUMBERVALUE(Table_Query_from_MF_DSNP62[[#This Row],[CL_GL_ACCT_TO18]]))</f>
        <v>1</v>
      </c>
      <c r="IY227" s="33" t="b">
        <f>AND($A$2&gt;=_xlfn.NUMBERVALUE(Table_Query_from_MF_DSNP62[[#This Row],[CL_GL_ACCT_FR19]]),$A$2&lt;=_xlfn.NUMBERVALUE(Table_Query_from_MF_DSNP62[[#This Row],[CL_GL_ACCT_TO19]]))</f>
        <v>1</v>
      </c>
      <c r="IZ227" s="33" t="b">
        <f>AND($A$2&gt;=_xlfn.NUMBERVALUE(Table_Query_from_MF_DSNP62[[#This Row],[CL_GL_ACCT_FR20]]),$A$2&lt;=_xlfn.NUMBERVALUE(Table_Query_from_MF_DSNP62[[#This Row],[CL_GL_ACCT_TO20]]))</f>
        <v>1</v>
      </c>
      <c r="JA227" s="33" t="b">
        <f>AND($A$2&gt;=_xlfn.NUMBERVALUE(Table_Query_from_MF_DSNP62[[#This Row],[CL_GL_ACCT_FR21]]),$A$2&lt;=_xlfn.NUMBERVALUE(Table_Query_from_MF_DSNP62[[#This Row],[CL_GL_ACCT_TO21]]))</f>
        <v>1</v>
      </c>
      <c r="JB227" s="33" t="b">
        <f>AND($A$2&gt;=_xlfn.NUMBERVALUE(Table_Query_from_MF_DSNP62[[#This Row],[CL_GL_ACCT_FR22]]),$A$2&lt;=_xlfn.NUMBERVALUE(Table_Query_from_MF_DSNP62[[#This Row],[CL_GL_ACCT_TO22]]))</f>
        <v>1</v>
      </c>
      <c r="JC227" s="33" t="b">
        <f>AND($A$2&gt;=_xlfn.NUMBERVALUE(Table_Query_from_MF_DSNP62[[#This Row],[CL_GL_ACCT_FR23]]),$A$2&lt;=_xlfn.NUMBERVALUE(Table_Query_from_MF_DSNP62[[#This Row],[CL_GL_ACCT_TO23]]))</f>
        <v>1</v>
      </c>
      <c r="JD227" s="33" t="b">
        <f>AND($A$2&gt;=_xlfn.NUMBERVALUE(Table_Query_from_MF_DSNP62[[#This Row],[CL_GL_ACCT_FR24]]),$A$2&lt;=_xlfn.NUMBERVALUE(Table_Query_from_MF_DSNP62[[#This Row],[CL_GL_ACCT_TO24]]))</f>
        <v>1</v>
      </c>
      <c r="JE227" s="33" t="b">
        <f>AND($A$2&gt;=_xlfn.NUMBERVALUE(Table_Query_from_MF_DSNP62[[#This Row],[CL_GL_ACCT_FR25]]),$A$2&lt;=_xlfn.NUMBERVALUE(Table_Query_from_MF_DSNP62[[#This Row],[CL_GL_ACCT_TO25]]))</f>
        <v>1</v>
      </c>
      <c r="JF227" s="33" t="b">
        <f>OR(Table_Query_from_MF_DSNP62[[#This Row],[PairA]:[PairO]])</f>
        <v>1</v>
      </c>
      <c r="JG227" s="33">
        <f>_xlfn.IFNA(MATCH(TRUE,Table_Query_from_MF_DSNP62[[#This Row],[PairA]:[PairO]],0),"none")</f>
        <v>1</v>
      </c>
      <c r="JH227" s="33" t="b">
        <f>AND($B$2&gt;=_xlfn.NUMBERVALUE(Table_Query_from_MF_DSNP62[[#This Row],[CL_CMP_OBJ_FR1]]),$B$2&lt;=_xlfn.NUMBERVALUE(Table_Query_from_MF_DSNP62[[#This Row],[CL_CMP_OBJ_TO1]]))</f>
        <v>1</v>
      </c>
      <c r="JI227" s="33" t="b">
        <f>AND($B$2&gt;=_xlfn.NUMBERVALUE(Table_Query_from_MF_DSNP62[[#This Row],[CL_CMP_OBJ_FR2]]),$B$2&lt;=_xlfn.NUMBERVALUE(Table_Query_from_MF_DSNP62[[#This Row],[CL_CMP_OBJ_TO2]]))</f>
        <v>1</v>
      </c>
      <c r="JJ227" s="33" t="b">
        <f>AND($B$2&gt;=_xlfn.NUMBERVALUE(Table_Query_from_MF_DSNP62[[#This Row],[CL_CMP_OBJ_FR3]]),$B$2&lt;=_xlfn.NUMBERVALUE(Table_Query_from_MF_DSNP62[[#This Row],[CL_CMP_OBJ_TO3]]))</f>
        <v>1</v>
      </c>
      <c r="JK227" s="33" t="b">
        <f>AND($B$2&gt;=_xlfn.NUMBERVALUE(Table_Query_from_MF_DSNP62[[#This Row],[CL_CMP_OBJ_FR4]]),$B$2&lt;=_xlfn.NUMBERVALUE(Table_Query_from_MF_DSNP62[[#This Row],[CL_CMP_OBJ_TO4]]))</f>
        <v>1</v>
      </c>
      <c r="JL227" s="33" t="b">
        <f>AND($B$2&gt;=_xlfn.NUMBERVALUE(Table_Query_from_MF_DSNP62[[#This Row],[CL_CMP_OBJ_FR5]]),$B$2&lt;=_xlfn.NUMBERVALUE(Table_Query_from_MF_DSNP62[[#This Row],[CL_CMP_OBJ_TO5]]))</f>
        <v>1</v>
      </c>
      <c r="JM227" s="33" t="b">
        <f>AND($B$2&gt;=_xlfn.NUMBERVALUE(Table_Query_from_MF_DSNP62[[#This Row],[CL_CMP_OBJ_FR6]]),$B$2&lt;=_xlfn.NUMBERVALUE(Table_Query_from_MF_DSNP62[[#This Row],[CL_CMP_OBJ_TO6]]))</f>
        <v>1</v>
      </c>
      <c r="JN227" s="33" t="b">
        <f>AND($B$2&gt;=_xlfn.NUMBERVALUE(Table_Query_from_MF_DSNP62[[#This Row],[CL_CMP_OBJ_FR7]]),$B$2&lt;=_xlfn.NUMBERVALUE(Table_Query_from_MF_DSNP62[[#This Row],[CL_CMP_OBJ_TO7]]))</f>
        <v>1</v>
      </c>
      <c r="JO227" s="33" t="b">
        <f>AND($B$2&gt;=_xlfn.NUMBERVALUE(Table_Query_from_MF_DSNP62[[#This Row],[CL_CMP_OBJ_FR8]]),$B$2&lt;=_xlfn.NUMBERVALUE(Table_Query_from_MF_DSNP62[[#This Row],[CL_CMP_OBJ_TO8]]))</f>
        <v>1</v>
      </c>
      <c r="JP227" s="33" t="b">
        <f>AND($B$2&gt;=_xlfn.NUMBERVALUE(Table_Query_from_MF_DSNP62[[#This Row],[CL_CMP_OBJ_FR9]]),$B$2&lt;=_xlfn.NUMBERVALUE(Table_Query_from_MF_DSNP62[[#This Row],[CL_CMP_OBJ_TO9]]))</f>
        <v>1</v>
      </c>
      <c r="JQ227" s="33" t="b">
        <f>AND($B$2&gt;=_xlfn.NUMBERVALUE(Table_Query_from_MF_DSNP62[[#This Row],[CL_CMP_OBJ_FR10]]),$B$2&lt;=_xlfn.NUMBERVALUE(Table_Query_from_MF_DSNP62[[#This Row],[CL_CMP_OBJ_TO10]]))</f>
        <v>1</v>
      </c>
      <c r="JR227" s="33" t="b">
        <f>AND($B$2&gt;=_xlfn.NUMBERVALUE(Table_Query_from_MF_DSNP62[[#This Row],[CL_CMP_OBJ_FR11]]),$B$2&lt;=_xlfn.NUMBERVALUE(Table_Query_from_MF_DSNP62[[#This Row],[CL_CMP_OBJ_TO11]]))</f>
        <v>1</v>
      </c>
      <c r="JS227" s="33" t="b">
        <f>AND($B$2&gt;=_xlfn.NUMBERVALUE(Table_Query_from_MF_DSNP62[[#This Row],[CL_CMP_OBJ_FR12]]),$B$2&lt;=_xlfn.NUMBERVALUE(Table_Query_from_MF_DSNP62[[#This Row],[CL_CMP_OBJ_TO12]]))</f>
        <v>1</v>
      </c>
      <c r="JT227" s="33" t="b">
        <f>AND($B$2&gt;=_xlfn.NUMBERVALUE(Table_Query_from_MF_DSNP62[[#This Row],[CL_CMP_OBJ_FR13]]),$B$2&lt;=_xlfn.NUMBERVALUE(Table_Query_from_MF_DSNP62[[#This Row],[CL_CMP_OBJ_TO13]]))</f>
        <v>1</v>
      </c>
      <c r="JU227" s="33" t="b">
        <f>AND($B$2&gt;=_xlfn.NUMBERVALUE(Table_Query_from_MF_DSNP62[[#This Row],[CL_CMP_OBJ_FR14]]),$B$2&lt;=_xlfn.NUMBERVALUE(Table_Query_from_MF_DSNP62[[#This Row],[CL_CMP_OBJ_TO14]]))</f>
        <v>1</v>
      </c>
      <c r="JV227" s="33" t="b">
        <f>AND($B$2&gt;=_xlfn.NUMBERVALUE(Table_Query_from_MF_DSNP62[[#This Row],[CL_CMP_OBJ_FR15]]),$B$2&lt;=_xlfn.NUMBERVALUE(Table_Query_from_MF_DSNP62[[#This Row],[CL_CMP_OBJ_TO15]]))</f>
        <v>1</v>
      </c>
    </row>
    <row r="228" spans="1:282" x14ac:dyDescent="0.25">
      <c r="A228" t="b">
        <f>OR(,Table_Query_from_MF_DSNP62[[#This Row],[Desired GL included as "hard-coded" GL?]],Table_Query_from_MF_DSNP62[[#This Row],[Desired GL included as "Open GL"?]])</f>
        <v>1</v>
      </c>
      <c r="B228" t="b">
        <f>Table_Query_from_MF_DSNP62[[#This Row],[Desired CObj included as "Open CObj"?]]</f>
        <v>1</v>
      </c>
      <c r="C228" t="s">
        <v>401</v>
      </c>
      <c r="D228" t="s">
        <v>1738</v>
      </c>
      <c r="E228" t="s">
        <v>8</v>
      </c>
      <c r="F228" s="24" t="s">
        <v>374</v>
      </c>
      <c r="G228" t="s">
        <v>336</v>
      </c>
      <c r="H228" s="24" t="s">
        <v>444</v>
      </c>
      <c r="I228" t="s">
        <v>444</v>
      </c>
      <c r="J228" s="24" t="s">
        <v>444</v>
      </c>
      <c r="K228" t="s">
        <v>444</v>
      </c>
      <c r="L228" s="24" t="s">
        <v>444</v>
      </c>
      <c r="M228" t="s">
        <v>444</v>
      </c>
      <c r="N228" t="s">
        <v>444</v>
      </c>
      <c r="O228" t="s">
        <v>444</v>
      </c>
      <c r="P228" t="s">
        <v>444</v>
      </c>
      <c r="Q228" t="s">
        <v>15</v>
      </c>
      <c r="R228" t="s">
        <v>444</v>
      </c>
      <c r="S228" t="s">
        <v>442</v>
      </c>
      <c r="T228" t="s">
        <v>447</v>
      </c>
      <c r="U228" t="s">
        <v>444</v>
      </c>
      <c r="V228" t="s">
        <v>444</v>
      </c>
      <c r="W228" t="s">
        <v>442</v>
      </c>
      <c r="X228" t="s">
        <v>442</v>
      </c>
      <c r="Y228" t="s">
        <v>444</v>
      </c>
      <c r="Z228" t="s">
        <v>442</v>
      </c>
      <c r="AA228" t="s">
        <v>442</v>
      </c>
      <c r="AB228" t="s">
        <v>442</v>
      </c>
      <c r="AC228" t="s">
        <v>442</v>
      </c>
      <c r="AD228" t="s">
        <v>442</v>
      </c>
      <c r="AE228" t="s">
        <v>442</v>
      </c>
      <c r="AF228" t="s">
        <v>442</v>
      </c>
      <c r="AG228" t="s">
        <v>442</v>
      </c>
      <c r="AH228" t="s">
        <v>444</v>
      </c>
      <c r="AI228" t="s">
        <v>447</v>
      </c>
      <c r="AJ228" t="s">
        <v>442</v>
      </c>
      <c r="AK228" t="s">
        <v>442</v>
      </c>
      <c r="AL228" t="s">
        <v>444</v>
      </c>
      <c r="AM228" t="s">
        <v>444</v>
      </c>
      <c r="AN228" t="s">
        <v>444</v>
      </c>
      <c r="AO228" t="s">
        <v>444</v>
      </c>
      <c r="AP228" t="s">
        <v>442</v>
      </c>
      <c r="AQ228" t="s">
        <v>7</v>
      </c>
      <c r="AR228" t="s">
        <v>1451</v>
      </c>
      <c r="AS228" t="s">
        <v>162</v>
      </c>
      <c r="AT228" t="s">
        <v>444</v>
      </c>
      <c r="AU228" t="s">
        <v>444</v>
      </c>
      <c r="AV228" t="s">
        <v>442</v>
      </c>
      <c r="AW228" t="s">
        <v>444</v>
      </c>
      <c r="AX228" t="s">
        <v>444</v>
      </c>
      <c r="AY228" t="s">
        <v>444</v>
      </c>
      <c r="AZ228" t="s">
        <v>444</v>
      </c>
      <c r="BA228" t="s">
        <v>444</v>
      </c>
      <c r="BB228" t="s">
        <v>444</v>
      </c>
      <c r="BC228" t="s">
        <v>444</v>
      </c>
      <c r="BD228" t="s">
        <v>1359</v>
      </c>
      <c r="BE228" t="s">
        <v>444</v>
      </c>
      <c r="BF228" t="s">
        <v>1360</v>
      </c>
      <c r="BG228" t="s">
        <v>444</v>
      </c>
      <c r="BH228" t="s">
        <v>444</v>
      </c>
      <c r="BI228" t="s">
        <v>444</v>
      </c>
      <c r="BJ228" t="s">
        <v>444</v>
      </c>
      <c r="BK228" t="s">
        <v>444</v>
      </c>
      <c r="BL228" t="s">
        <v>444</v>
      </c>
      <c r="BM228" t="s">
        <v>444</v>
      </c>
      <c r="BN228" t="s">
        <v>444</v>
      </c>
      <c r="BO228" t="s">
        <v>444</v>
      </c>
      <c r="BP228" t="s">
        <v>444</v>
      </c>
      <c r="BQ228" t="s">
        <v>444</v>
      </c>
      <c r="BR228" t="s">
        <v>444</v>
      </c>
      <c r="BS228" t="s">
        <v>444</v>
      </c>
      <c r="BT228" t="s">
        <v>444</v>
      </c>
      <c r="BU228" t="s">
        <v>444</v>
      </c>
      <c r="BV228" t="s">
        <v>444</v>
      </c>
      <c r="BW228" t="s">
        <v>444</v>
      </c>
      <c r="BX228" t="s">
        <v>444</v>
      </c>
      <c r="BY228" t="s">
        <v>444</v>
      </c>
      <c r="BZ228" t="s">
        <v>444</v>
      </c>
      <c r="CA228" t="s">
        <v>444</v>
      </c>
      <c r="CB228" t="s">
        <v>444</v>
      </c>
      <c r="CC228" t="s">
        <v>444</v>
      </c>
      <c r="CD228" t="s">
        <v>444</v>
      </c>
      <c r="CE228" t="s">
        <v>444</v>
      </c>
      <c r="CF228" t="s">
        <v>444</v>
      </c>
      <c r="CG228" t="s">
        <v>444</v>
      </c>
      <c r="CH228" t="s">
        <v>444</v>
      </c>
      <c r="CI228" t="s">
        <v>444</v>
      </c>
      <c r="CJ228" t="s">
        <v>444</v>
      </c>
      <c r="CK228" t="s">
        <v>444</v>
      </c>
      <c r="CL228" t="s">
        <v>444</v>
      </c>
      <c r="CM228" t="s">
        <v>444</v>
      </c>
      <c r="CN228" t="s">
        <v>444</v>
      </c>
      <c r="CO228" t="s">
        <v>444</v>
      </c>
      <c r="CP228" t="s">
        <v>444</v>
      </c>
      <c r="CQ228" t="s">
        <v>444</v>
      </c>
      <c r="CR228" t="s">
        <v>444</v>
      </c>
      <c r="CS228" t="s">
        <v>444</v>
      </c>
      <c r="CT228" t="s">
        <v>444</v>
      </c>
      <c r="CU228" t="s">
        <v>444</v>
      </c>
      <c r="CV228" t="s">
        <v>2738</v>
      </c>
      <c r="CW228" t="s">
        <v>2736</v>
      </c>
      <c r="CX228" t="s">
        <v>2737</v>
      </c>
      <c r="CY228" t="s">
        <v>1712</v>
      </c>
      <c r="CZ228" t="s">
        <v>444</v>
      </c>
      <c r="DA228" t="s">
        <v>444</v>
      </c>
      <c r="DB228" t="s">
        <v>444</v>
      </c>
      <c r="DC228" t="s">
        <v>444</v>
      </c>
      <c r="DD228" t="s">
        <v>444</v>
      </c>
      <c r="DE228" t="s">
        <v>444</v>
      </c>
      <c r="DF228" t="s">
        <v>444</v>
      </c>
      <c r="DG228" t="s">
        <v>444</v>
      </c>
      <c r="DH228" t="s">
        <v>444</v>
      </c>
      <c r="DI228" t="s">
        <v>1359</v>
      </c>
      <c r="DJ228" t="s">
        <v>444</v>
      </c>
      <c r="DK228" t="s">
        <v>444</v>
      </c>
      <c r="DL228" t="s">
        <v>444</v>
      </c>
      <c r="DM228" t="s">
        <v>444</v>
      </c>
      <c r="DN228" t="s">
        <v>444</v>
      </c>
      <c r="DO228" t="s">
        <v>444</v>
      </c>
      <c r="DP228" t="s">
        <v>444</v>
      </c>
      <c r="DQ228" t="s">
        <v>444</v>
      </c>
      <c r="DR228" t="s">
        <v>444</v>
      </c>
      <c r="DS228" t="s">
        <v>444</v>
      </c>
      <c r="DT228" s="24" t="s">
        <v>444</v>
      </c>
      <c r="DU228" s="24" t="s">
        <v>444</v>
      </c>
      <c r="DV228" t="s">
        <v>444</v>
      </c>
      <c r="DW228" t="s">
        <v>444</v>
      </c>
      <c r="DX228" s="24" t="s">
        <v>444</v>
      </c>
      <c r="DY228" s="24" t="s">
        <v>444</v>
      </c>
      <c r="DZ228" t="s">
        <v>444</v>
      </c>
      <c r="EA228" t="s">
        <v>444</v>
      </c>
      <c r="EB228" s="24" t="s">
        <v>444</v>
      </c>
      <c r="EC228" s="24" t="s">
        <v>444</v>
      </c>
      <c r="ED228" t="s">
        <v>444</v>
      </c>
      <c r="EE228" t="s">
        <v>444</v>
      </c>
      <c r="EF228" s="24" t="s">
        <v>444</v>
      </c>
      <c r="EG228" s="24" t="s">
        <v>444</v>
      </c>
      <c r="EH228" t="s">
        <v>444</v>
      </c>
      <c r="EI228" t="s">
        <v>444</v>
      </c>
      <c r="EJ228" s="24" t="s">
        <v>444</v>
      </c>
      <c r="EK228" s="24" t="s">
        <v>444</v>
      </c>
      <c r="EL228" t="s">
        <v>444</v>
      </c>
      <c r="EM228" t="s">
        <v>444</v>
      </c>
      <c r="EN228" s="24" t="s">
        <v>444</v>
      </c>
      <c r="EO228" s="24" t="s">
        <v>444</v>
      </c>
      <c r="EP228" t="s">
        <v>444</v>
      </c>
      <c r="EQ228" t="s">
        <v>444</v>
      </c>
      <c r="ER228" s="24" t="s">
        <v>444</v>
      </c>
      <c r="ES228" s="24" t="s">
        <v>444</v>
      </c>
      <c r="ET228" t="s">
        <v>444</v>
      </c>
      <c r="EU228" t="s">
        <v>444</v>
      </c>
      <c r="EV228" s="24" t="s">
        <v>444</v>
      </c>
      <c r="EW228" s="24" t="s">
        <v>444</v>
      </c>
      <c r="EX228" t="s">
        <v>444</v>
      </c>
      <c r="EY228" t="s">
        <v>444</v>
      </c>
      <c r="EZ228" s="24" t="s">
        <v>444</v>
      </c>
      <c r="FA228" s="24" t="s">
        <v>444</v>
      </c>
      <c r="FB228" t="s">
        <v>444</v>
      </c>
      <c r="FC228" t="s">
        <v>444</v>
      </c>
      <c r="FD228" s="24" t="s">
        <v>444</v>
      </c>
      <c r="FE228" s="24" t="s">
        <v>444</v>
      </c>
      <c r="FF228" t="s">
        <v>444</v>
      </c>
      <c r="FG228" t="s">
        <v>444</v>
      </c>
      <c r="FH228" s="24" t="s">
        <v>444</v>
      </c>
      <c r="FI228" s="24" t="s">
        <v>444</v>
      </c>
      <c r="FJ228" t="s">
        <v>444</v>
      </c>
      <c r="FK228" t="s">
        <v>444</v>
      </c>
      <c r="FL228" s="24" t="s">
        <v>444</v>
      </c>
      <c r="FM228" s="24" t="s">
        <v>444</v>
      </c>
      <c r="FN228" t="s">
        <v>444</v>
      </c>
      <c r="FO228" t="s">
        <v>444</v>
      </c>
      <c r="FP228" s="24" t="s">
        <v>444</v>
      </c>
      <c r="FQ228" s="24" t="s">
        <v>444</v>
      </c>
      <c r="FR228" t="s">
        <v>444</v>
      </c>
      <c r="FS228" t="s">
        <v>444</v>
      </c>
      <c r="FT228" s="24" t="s">
        <v>444</v>
      </c>
      <c r="FU228" s="24" t="s">
        <v>444</v>
      </c>
      <c r="FV228" t="s">
        <v>444</v>
      </c>
      <c r="FW228" t="s">
        <v>444</v>
      </c>
      <c r="FX228" s="24" t="s">
        <v>444</v>
      </c>
      <c r="FY228" s="24" t="s">
        <v>444</v>
      </c>
      <c r="FZ228" t="s">
        <v>444</v>
      </c>
      <c r="GA228" t="s">
        <v>444</v>
      </c>
      <c r="GB228" s="24" t="s">
        <v>444</v>
      </c>
      <c r="GC228" s="24" t="s">
        <v>444</v>
      </c>
      <c r="GD228" t="s">
        <v>444</v>
      </c>
      <c r="GE228" t="s">
        <v>444</v>
      </c>
      <c r="GF228" s="24" t="s">
        <v>444</v>
      </c>
      <c r="GG228" s="24" t="s">
        <v>444</v>
      </c>
      <c r="GH228" t="s">
        <v>444</v>
      </c>
      <c r="GI228" s="24" t="s">
        <v>444</v>
      </c>
      <c r="GJ228" s="24" t="s">
        <v>444</v>
      </c>
      <c r="GK228" t="s">
        <v>444</v>
      </c>
      <c r="GL228" t="s">
        <v>444</v>
      </c>
      <c r="GM228" s="24" t="s">
        <v>444</v>
      </c>
      <c r="GN228" s="24" t="s">
        <v>444</v>
      </c>
      <c r="GO228" t="s">
        <v>444</v>
      </c>
      <c r="GP228" t="s">
        <v>444</v>
      </c>
      <c r="GQ228" s="24" t="s">
        <v>444</v>
      </c>
      <c r="GR228" s="24" t="s">
        <v>444</v>
      </c>
      <c r="GS228" t="s">
        <v>444</v>
      </c>
      <c r="GT228" t="s">
        <v>444</v>
      </c>
      <c r="GU228" s="24" t="s">
        <v>444</v>
      </c>
      <c r="GV228" s="24" t="s">
        <v>444</v>
      </c>
      <c r="GW228" t="s">
        <v>444</v>
      </c>
      <c r="GX228" t="s">
        <v>444</v>
      </c>
      <c r="GY228" s="24" t="s">
        <v>444</v>
      </c>
      <c r="GZ228" s="24" t="s">
        <v>444</v>
      </c>
      <c r="HA228" t="s">
        <v>444</v>
      </c>
      <c r="HB228" t="s">
        <v>444</v>
      </c>
      <c r="HC228" s="24" t="s">
        <v>444</v>
      </c>
      <c r="HD228" s="24" t="s">
        <v>444</v>
      </c>
      <c r="HE228" t="s">
        <v>444</v>
      </c>
      <c r="HF228" t="s">
        <v>444</v>
      </c>
      <c r="HG228" s="24" t="s">
        <v>444</v>
      </c>
      <c r="HH228" s="24" t="s">
        <v>444</v>
      </c>
      <c r="HI228" t="s">
        <v>444</v>
      </c>
      <c r="HJ228" t="s">
        <v>444</v>
      </c>
      <c r="HK228" s="24" t="s">
        <v>444</v>
      </c>
      <c r="HL228" s="24" t="s">
        <v>444</v>
      </c>
      <c r="HM228" t="s">
        <v>444</v>
      </c>
      <c r="HN228" t="s">
        <v>444</v>
      </c>
      <c r="HO228" s="24" t="s">
        <v>444</v>
      </c>
      <c r="HP228" s="24" t="s">
        <v>444</v>
      </c>
      <c r="HQ228" t="s">
        <v>444</v>
      </c>
      <c r="HR228" t="s">
        <v>444</v>
      </c>
      <c r="HS228" s="24" t="s">
        <v>444</v>
      </c>
      <c r="HT228" s="24" t="s">
        <v>444</v>
      </c>
      <c r="HU228" t="s">
        <v>444</v>
      </c>
      <c r="HV228" t="s">
        <v>444</v>
      </c>
      <c r="HW228" s="24" t="s">
        <v>444</v>
      </c>
      <c r="HX228" s="24" t="s">
        <v>444</v>
      </c>
      <c r="HY228" t="s">
        <v>444</v>
      </c>
      <c r="HZ228" t="s">
        <v>444</v>
      </c>
      <c r="IA228" t="s">
        <v>2738</v>
      </c>
      <c r="IB228" t="s">
        <v>2736</v>
      </c>
      <c r="IC228" t="s">
        <v>3052</v>
      </c>
      <c r="ID228" s="33" t="b" cm="1">
        <f t="array" ref="ID228">_xlfn.IFNA(MATCH($A$2,_xlfn.NUMBERVALUE(Table_Query_from_MF_DSNP62[[#This Row],[CL_GLACCT_DR1]:[CL_GLACCT_CR4]]),0),0)&gt;=1</f>
        <v>1</v>
      </c>
      <c r="IE228" s="33" t="b">
        <f>OR(Table_Query_from_MF_DSNP62[[#This Row],[Pair1]:[Pair25]])</f>
        <v>1</v>
      </c>
      <c r="IF228" s="33">
        <f>_xlfn.IFNA(MATCH(TRUE,Table_Query_from_MF_DSNP62[[#This Row],[Pair1]:[Pair25]],0),"none")</f>
        <v>1</v>
      </c>
      <c r="IG228" s="33" t="b">
        <f>AND($A$2&gt;=_xlfn.NUMBERVALUE(Table_Query_from_MF_DSNP62[[#This Row],[CL_GL_ACCT_FR1]]),$A$2&lt;=_xlfn.NUMBERVALUE(Table_Query_from_MF_DSNP62[[#This Row],[CL_GL_ACCT_TO1]]))</f>
        <v>1</v>
      </c>
      <c r="IH228" s="33" t="b">
        <f>AND($A$2&gt;=_xlfn.NUMBERVALUE(Table_Query_from_MF_DSNP62[[#This Row],[CL_GL_ACCT_FR2]]),$A$2&lt;=_xlfn.NUMBERVALUE(Table_Query_from_MF_DSNP62[[#This Row],[CL_GL_ACCT_TO2]]))</f>
        <v>1</v>
      </c>
      <c r="II228" s="33" t="b">
        <f>AND($A$2&gt;=_xlfn.NUMBERVALUE(Table_Query_from_MF_DSNP62[[#This Row],[CL_GL_ACCT_FR3]]),$A$2&lt;=_xlfn.NUMBERVALUE(Table_Query_from_MF_DSNP62[[#This Row],[CL_GL_ACCT_TO3]]))</f>
        <v>1</v>
      </c>
      <c r="IJ228" s="33" t="b">
        <f>AND($A$2&gt;=_xlfn.NUMBERVALUE(Table_Query_from_MF_DSNP62[[#This Row],[CL_GL_ACCT_FR4]]),$A$2&lt;=_xlfn.NUMBERVALUE(Table_Query_from_MF_DSNP62[[#This Row],[CL_GL_ACCT_TO4]]))</f>
        <v>1</v>
      </c>
      <c r="IK228" s="33" t="b">
        <f>AND($A$2&gt;=_xlfn.NUMBERVALUE(Table_Query_from_MF_DSNP62[[#This Row],[CL_GL_ACCT_FR5]]),$A$2&lt;=_xlfn.NUMBERVALUE(Table_Query_from_MF_DSNP62[[#This Row],[CL_GL_ACCT_TO5]]))</f>
        <v>1</v>
      </c>
      <c r="IL228" s="33" t="b">
        <f>AND($A$2&gt;=_xlfn.NUMBERVALUE(Table_Query_from_MF_DSNP62[[#This Row],[CL_GL_ACCT_FR6]]),$A$2&lt;=_xlfn.NUMBERVALUE(Table_Query_from_MF_DSNP62[[#This Row],[CL_GL_ACCT_TO6]]))</f>
        <v>1</v>
      </c>
      <c r="IM228" s="33" t="b">
        <f>AND($A$2&gt;=_xlfn.NUMBERVALUE(Table_Query_from_MF_DSNP62[[#This Row],[CL_GL_ACCT_FR7]]),$A$2&lt;=_xlfn.NUMBERVALUE(Table_Query_from_MF_DSNP62[[#This Row],[CL_GL_ACCT_TO7]]))</f>
        <v>1</v>
      </c>
      <c r="IN228" s="33" t="b">
        <f>AND($A$2&gt;=_xlfn.NUMBERVALUE(Table_Query_from_MF_DSNP62[[#This Row],[CL_GL_ACCT_FR8]]),$A$2&lt;=_xlfn.NUMBERVALUE(Table_Query_from_MF_DSNP62[[#This Row],[CL_GL_ACCT_TO8]]))</f>
        <v>1</v>
      </c>
      <c r="IO228" s="33" t="b">
        <f>AND($A$2&gt;=_xlfn.NUMBERVALUE(Table_Query_from_MF_DSNP62[[#This Row],[CL_GL_ACCT_FR9]]),$A$2&lt;=_xlfn.NUMBERVALUE(Table_Query_from_MF_DSNP62[[#This Row],[CL_GL_ACCT_TO9]]))</f>
        <v>1</v>
      </c>
      <c r="IP228" s="33" t="b">
        <f>AND($A$2&gt;=_xlfn.NUMBERVALUE(Table_Query_from_MF_DSNP62[[#This Row],[CL_GL_ACCT_FR10]]),$A$2&lt;=_xlfn.NUMBERVALUE(Table_Query_from_MF_DSNP62[[#This Row],[CL_GL_ACCT_TO10]]))</f>
        <v>1</v>
      </c>
      <c r="IQ228" s="33" t="b">
        <f>AND($A$2&gt;=_xlfn.NUMBERVALUE(Table_Query_from_MF_DSNP62[[#This Row],[CL_GL_ACCT_FR11]]),$A$2&lt;=_xlfn.NUMBERVALUE(Table_Query_from_MF_DSNP62[[#This Row],[CL_GL_ACCT_TO11]]))</f>
        <v>1</v>
      </c>
      <c r="IR228" s="33" t="b">
        <f>AND($A$2&gt;=_xlfn.NUMBERVALUE(Table_Query_from_MF_DSNP62[[#This Row],[CL_GL_ACCT_FR12]]),$A$2&lt;=_xlfn.NUMBERVALUE(Table_Query_from_MF_DSNP62[[#This Row],[CL_GL_ACCT_TO12]]))</f>
        <v>1</v>
      </c>
      <c r="IS228" s="33" t="b">
        <f>AND($A$2&gt;=_xlfn.NUMBERVALUE(Table_Query_from_MF_DSNP62[[#This Row],[CL_GL_ACCT_FR13]]),$A$2&lt;=_xlfn.NUMBERVALUE(Table_Query_from_MF_DSNP62[[#This Row],[CL_GL_ACCT_TO13]]))</f>
        <v>1</v>
      </c>
      <c r="IT228" s="33" t="b">
        <f>AND($A$2&gt;=_xlfn.NUMBERVALUE(Table_Query_from_MF_DSNP62[[#This Row],[CL_GL_ACCT_FR14]]),$A$2&lt;=_xlfn.NUMBERVALUE(Table_Query_from_MF_DSNP62[[#This Row],[CL_GL_ACCT_TO14]]))</f>
        <v>1</v>
      </c>
      <c r="IU228" s="33" t="b">
        <f>AND($A$2&gt;=_xlfn.NUMBERVALUE(Table_Query_from_MF_DSNP62[[#This Row],[CL_GL_ACCT_FR15]]),$A$2&lt;=_xlfn.NUMBERVALUE(Table_Query_from_MF_DSNP62[[#This Row],[CL_GL_ACCT_TO15]]))</f>
        <v>1</v>
      </c>
      <c r="IV228" s="33" t="b">
        <f>AND($A$2&gt;=_xlfn.NUMBERVALUE(Table_Query_from_MF_DSNP62[[#This Row],[CL_GL_ACCT_FR16]]),$A$2&lt;=_xlfn.NUMBERVALUE(Table_Query_from_MF_DSNP62[[#This Row],[CL_GL_ACCT_TO16]]))</f>
        <v>1</v>
      </c>
      <c r="IW228" s="33" t="b">
        <f>AND($A$2&gt;=_xlfn.NUMBERVALUE(Table_Query_from_MF_DSNP62[[#This Row],[CL_GL_ACCT_FR17]]),$A$2&lt;=_xlfn.NUMBERVALUE(Table_Query_from_MF_DSNP62[[#This Row],[CL_GL_ACCT_TO17]]))</f>
        <v>1</v>
      </c>
      <c r="IX228" s="33" t="b">
        <f>AND($A$2&gt;=_xlfn.NUMBERVALUE(Table_Query_from_MF_DSNP62[[#This Row],[CL_GL_ACCT_FR18]]),$A$2&lt;=_xlfn.NUMBERVALUE(Table_Query_from_MF_DSNP62[[#This Row],[CL_GL_ACCT_TO18]]))</f>
        <v>1</v>
      </c>
      <c r="IY228" s="33" t="b">
        <f>AND($A$2&gt;=_xlfn.NUMBERVALUE(Table_Query_from_MF_DSNP62[[#This Row],[CL_GL_ACCT_FR19]]),$A$2&lt;=_xlfn.NUMBERVALUE(Table_Query_from_MF_DSNP62[[#This Row],[CL_GL_ACCT_TO19]]))</f>
        <v>1</v>
      </c>
      <c r="IZ228" s="33" t="b">
        <f>AND($A$2&gt;=_xlfn.NUMBERVALUE(Table_Query_from_MF_DSNP62[[#This Row],[CL_GL_ACCT_FR20]]),$A$2&lt;=_xlfn.NUMBERVALUE(Table_Query_from_MF_DSNP62[[#This Row],[CL_GL_ACCT_TO20]]))</f>
        <v>1</v>
      </c>
      <c r="JA228" s="33" t="b">
        <f>AND($A$2&gt;=_xlfn.NUMBERVALUE(Table_Query_from_MF_DSNP62[[#This Row],[CL_GL_ACCT_FR21]]),$A$2&lt;=_xlfn.NUMBERVALUE(Table_Query_from_MF_DSNP62[[#This Row],[CL_GL_ACCT_TO21]]))</f>
        <v>1</v>
      </c>
      <c r="JB228" s="33" t="b">
        <f>AND($A$2&gt;=_xlfn.NUMBERVALUE(Table_Query_from_MF_DSNP62[[#This Row],[CL_GL_ACCT_FR22]]),$A$2&lt;=_xlfn.NUMBERVALUE(Table_Query_from_MF_DSNP62[[#This Row],[CL_GL_ACCT_TO22]]))</f>
        <v>1</v>
      </c>
      <c r="JC228" s="33" t="b">
        <f>AND($A$2&gt;=_xlfn.NUMBERVALUE(Table_Query_from_MF_DSNP62[[#This Row],[CL_GL_ACCT_FR23]]),$A$2&lt;=_xlfn.NUMBERVALUE(Table_Query_from_MF_DSNP62[[#This Row],[CL_GL_ACCT_TO23]]))</f>
        <v>1</v>
      </c>
      <c r="JD228" s="33" t="b">
        <f>AND($A$2&gt;=_xlfn.NUMBERVALUE(Table_Query_from_MF_DSNP62[[#This Row],[CL_GL_ACCT_FR24]]),$A$2&lt;=_xlfn.NUMBERVALUE(Table_Query_from_MF_DSNP62[[#This Row],[CL_GL_ACCT_TO24]]))</f>
        <v>1</v>
      </c>
      <c r="JE228" s="33" t="b">
        <f>AND($A$2&gt;=_xlfn.NUMBERVALUE(Table_Query_from_MF_DSNP62[[#This Row],[CL_GL_ACCT_FR25]]),$A$2&lt;=_xlfn.NUMBERVALUE(Table_Query_from_MF_DSNP62[[#This Row],[CL_GL_ACCT_TO25]]))</f>
        <v>1</v>
      </c>
      <c r="JF228" s="33" t="b">
        <f>OR(Table_Query_from_MF_DSNP62[[#This Row],[PairA]:[PairO]])</f>
        <v>1</v>
      </c>
      <c r="JG228" s="33">
        <f>_xlfn.IFNA(MATCH(TRUE,Table_Query_from_MF_DSNP62[[#This Row],[PairA]:[PairO]],0),"none")</f>
        <v>1</v>
      </c>
      <c r="JH228" s="33" t="b">
        <f>AND($B$2&gt;=_xlfn.NUMBERVALUE(Table_Query_from_MF_DSNP62[[#This Row],[CL_CMP_OBJ_FR1]]),$B$2&lt;=_xlfn.NUMBERVALUE(Table_Query_from_MF_DSNP62[[#This Row],[CL_CMP_OBJ_TO1]]))</f>
        <v>1</v>
      </c>
      <c r="JI228" s="33" t="b">
        <f>AND($B$2&gt;=_xlfn.NUMBERVALUE(Table_Query_from_MF_DSNP62[[#This Row],[CL_CMP_OBJ_FR2]]),$B$2&lt;=_xlfn.NUMBERVALUE(Table_Query_from_MF_DSNP62[[#This Row],[CL_CMP_OBJ_TO2]]))</f>
        <v>1</v>
      </c>
      <c r="JJ228" s="33" t="b">
        <f>AND($B$2&gt;=_xlfn.NUMBERVALUE(Table_Query_from_MF_DSNP62[[#This Row],[CL_CMP_OBJ_FR3]]),$B$2&lt;=_xlfn.NUMBERVALUE(Table_Query_from_MF_DSNP62[[#This Row],[CL_CMP_OBJ_TO3]]))</f>
        <v>1</v>
      </c>
      <c r="JK228" s="33" t="b">
        <f>AND($B$2&gt;=_xlfn.NUMBERVALUE(Table_Query_from_MF_DSNP62[[#This Row],[CL_CMP_OBJ_FR4]]),$B$2&lt;=_xlfn.NUMBERVALUE(Table_Query_from_MF_DSNP62[[#This Row],[CL_CMP_OBJ_TO4]]))</f>
        <v>1</v>
      </c>
      <c r="JL228" s="33" t="b">
        <f>AND($B$2&gt;=_xlfn.NUMBERVALUE(Table_Query_from_MF_DSNP62[[#This Row],[CL_CMP_OBJ_FR5]]),$B$2&lt;=_xlfn.NUMBERVALUE(Table_Query_from_MF_DSNP62[[#This Row],[CL_CMP_OBJ_TO5]]))</f>
        <v>1</v>
      </c>
      <c r="JM228" s="33" t="b">
        <f>AND($B$2&gt;=_xlfn.NUMBERVALUE(Table_Query_from_MF_DSNP62[[#This Row],[CL_CMP_OBJ_FR6]]),$B$2&lt;=_xlfn.NUMBERVALUE(Table_Query_from_MF_DSNP62[[#This Row],[CL_CMP_OBJ_TO6]]))</f>
        <v>1</v>
      </c>
      <c r="JN228" s="33" t="b">
        <f>AND($B$2&gt;=_xlfn.NUMBERVALUE(Table_Query_from_MF_DSNP62[[#This Row],[CL_CMP_OBJ_FR7]]),$B$2&lt;=_xlfn.NUMBERVALUE(Table_Query_from_MF_DSNP62[[#This Row],[CL_CMP_OBJ_TO7]]))</f>
        <v>1</v>
      </c>
      <c r="JO228" s="33" t="b">
        <f>AND($B$2&gt;=_xlfn.NUMBERVALUE(Table_Query_from_MF_DSNP62[[#This Row],[CL_CMP_OBJ_FR8]]),$B$2&lt;=_xlfn.NUMBERVALUE(Table_Query_from_MF_DSNP62[[#This Row],[CL_CMP_OBJ_TO8]]))</f>
        <v>1</v>
      </c>
      <c r="JP228" s="33" t="b">
        <f>AND($B$2&gt;=_xlfn.NUMBERVALUE(Table_Query_from_MF_DSNP62[[#This Row],[CL_CMP_OBJ_FR9]]),$B$2&lt;=_xlfn.NUMBERVALUE(Table_Query_from_MF_DSNP62[[#This Row],[CL_CMP_OBJ_TO9]]))</f>
        <v>1</v>
      </c>
      <c r="JQ228" s="33" t="b">
        <f>AND($B$2&gt;=_xlfn.NUMBERVALUE(Table_Query_from_MF_DSNP62[[#This Row],[CL_CMP_OBJ_FR10]]),$B$2&lt;=_xlfn.NUMBERVALUE(Table_Query_from_MF_DSNP62[[#This Row],[CL_CMP_OBJ_TO10]]))</f>
        <v>1</v>
      </c>
      <c r="JR228" s="33" t="b">
        <f>AND($B$2&gt;=_xlfn.NUMBERVALUE(Table_Query_from_MF_DSNP62[[#This Row],[CL_CMP_OBJ_FR11]]),$B$2&lt;=_xlfn.NUMBERVALUE(Table_Query_from_MF_DSNP62[[#This Row],[CL_CMP_OBJ_TO11]]))</f>
        <v>1</v>
      </c>
      <c r="JS228" s="33" t="b">
        <f>AND($B$2&gt;=_xlfn.NUMBERVALUE(Table_Query_from_MF_DSNP62[[#This Row],[CL_CMP_OBJ_FR12]]),$B$2&lt;=_xlfn.NUMBERVALUE(Table_Query_from_MF_DSNP62[[#This Row],[CL_CMP_OBJ_TO12]]))</f>
        <v>1</v>
      </c>
      <c r="JT228" s="33" t="b">
        <f>AND($B$2&gt;=_xlfn.NUMBERVALUE(Table_Query_from_MF_DSNP62[[#This Row],[CL_CMP_OBJ_FR13]]),$B$2&lt;=_xlfn.NUMBERVALUE(Table_Query_from_MF_DSNP62[[#This Row],[CL_CMP_OBJ_TO13]]))</f>
        <v>1</v>
      </c>
      <c r="JU228" s="33" t="b">
        <f>AND($B$2&gt;=_xlfn.NUMBERVALUE(Table_Query_from_MF_DSNP62[[#This Row],[CL_CMP_OBJ_FR14]]),$B$2&lt;=_xlfn.NUMBERVALUE(Table_Query_from_MF_DSNP62[[#This Row],[CL_CMP_OBJ_TO14]]))</f>
        <v>1</v>
      </c>
      <c r="JV228" s="33" t="b">
        <f>AND($B$2&gt;=_xlfn.NUMBERVALUE(Table_Query_from_MF_DSNP62[[#This Row],[CL_CMP_OBJ_FR15]]),$B$2&lt;=_xlfn.NUMBERVALUE(Table_Query_from_MF_DSNP62[[#This Row],[CL_CMP_OBJ_TO15]]))</f>
        <v>1</v>
      </c>
    </row>
    <row r="229" spans="1:282" x14ac:dyDescent="0.25">
      <c r="A229" t="b">
        <f>OR(,Table_Query_from_MF_DSNP62[[#This Row],[Desired GL included as "hard-coded" GL?]],Table_Query_from_MF_DSNP62[[#This Row],[Desired GL included as "Open GL"?]])</f>
        <v>1</v>
      </c>
      <c r="B229" t="b">
        <f>Table_Query_from_MF_DSNP62[[#This Row],[Desired CObj included as "Open CObj"?]]</f>
        <v>1</v>
      </c>
      <c r="C229" t="s">
        <v>1739</v>
      </c>
      <c r="D229" t="s">
        <v>1740</v>
      </c>
      <c r="E229" t="s">
        <v>15</v>
      </c>
      <c r="F229" s="24" t="s">
        <v>421</v>
      </c>
      <c r="G229" t="s">
        <v>13</v>
      </c>
      <c r="H229" s="24" t="s">
        <v>444</v>
      </c>
      <c r="I229" t="s">
        <v>444</v>
      </c>
      <c r="J229" s="24" t="s">
        <v>444</v>
      </c>
      <c r="K229" t="s">
        <v>444</v>
      </c>
      <c r="L229" s="24" t="s">
        <v>444</v>
      </c>
      <c r="M229" t="s">
        <v>444</v>
      </c>
      <c r="N229" t="s">
        <v>444</v>
      </c>
      <c r="O229" t="s">
        <v>444</v>
      </c>
      <c r="P229" t="s">
        <v>444</v>
      </c>
      <c r="Q229" t="s">
        <v>15</v>
      </c>
      <c r="R229" t="s">
        <v>444</v>
      </c>
      <c r="S229" t="s">
        <v>442</v>
      </c>
      <c r="T229" t="s">
        <v>447</v>
      </c>
      <c r="U229" t="s">
        <v>444</v>
      </c>
      <c r="V229" t="s">
        <v>444</v>
      </c>
      <c r="W229" t="s">
        <v>447</v>
      </c>
      <c r="X229" t="s">
        <v>444</v>
      </c>
      <c r="Y229" t="s">
        <v>444</v>
      </c>
      <c r="Z229" t="s">
        <v>442</v>
      </c>
      <c r="AA229" t="s">
        <v>442</v>
      </c>
      <c r="AB229" t="s">
        <v>442</v>
      </c>
      <c r="AC229" t="s">
        <v>442</v>
      </c>
      <c r="AD229" t="s">
        <v>442</v>
      </c>
      <c r="AE229" t="s">
        <v>442</v>
      </c>
      <c r="AF229" t="s">
        <v>442</v>
      </c>
      <c r="AG229" t="s">
        <v>442</v>
      </c>
      <c r="AH229" t="s">
        <v>447</v>
      </c>
      <c r="AI229" t="s">
        <v>447</v>
      </c>
      <c r="AJ229" t="s">
        <v>442</v>
      </c>
      <c r="AK229" t="s">
        <v>442</v>
      </c>
      <c r="AL229" t="s">
        <v>444</v>
      </c>
      <c r="AM229" t="s">
        <v>444</v>
      </c>
      <c r="AN229" t="s">
        <v>444</v>
      </c>
      <c r="AO229" t="s">
        <v>444</v>
      </c>
      <c r="AP229" t="s">
        <v>442</v>
      </c>
      <c r="AQ229" t="s">
        <v>1440</v>
      </c>
      <c r="AR229" t="s">
        <v>1440</v>
      </c>
      <c r="AS229" t="s">
        <v>162</v>
      </c>
      <c r="AT229" t="s">
        <v>10</v>
      </c>
      <c r="AU229" t="s">
        <v>444</v>
      </c>
      <c r="AV229" t="s">
        <v>442</v>
      </c>
      <c r="AW229" t="s">
        <v>444</v>
      </c>
      <c r="AX229" t="s">
        <v>444</v>
      </c>
      <c r="AY229" t="s">
        <v>444</v>
      </c>
      <c r="AZ229" t="s">
        <v>444</v>
      </c>
      <c r="BA229" t="s">
        <v>444</v>
      </c>
      <c r="BB229" t="s">
        <v>444</v>
      </c>
      <c r="BC229" t="s">
        <v>444</v>
      </c>
      <c r="BD229" t="s">
        <v>1359</v>
      </c>
      <c r="BE229" t="s">
        <v>444</v>
      </c>
      <c r="BF229" t="s">
        <v>1360</v>
      </c>
      <c r="BG229" t="s">
        <v>444</v>
      </c>
      <c r="BH229" t="s">
        <v>444</v>
      </c>
      <c r="BI229" t="s">
        <v>444</v>
      </c>
      <c r="BJ229" t="s">
        <v>444</v>
      </c>
      <c r="BK229" t="s">
        <v>444</v>
      </c>
      <c r="BL229" t="s">
        <v>444</v>
      </c>
      <c r="BM229" t="s">
        <v>444</v>
      </c>
      <c r="BN229" t="s">
        <v>444</v>
      </c>
      <c r="BO229" t="s">
        <v>444</v>
      </c>
      <c r="BP229" t="s">
        <v>444</v>
      </c>
      <c r="BQ229" t="s">
        <v>1360</v>
      </c>
      <c r="BR229" t="s">
        <v>1487</v>
      </c>
      <c r="BS229" t="s">
        <v>444</v>
      </c>
      <c r="BT229" t="s">
        <v>444</v>
      </c>
      <c r="BU229" t="s">
        <v>444</v>
      </c>
      <c r="BV229" t="s">
        <v>444</v>
      </c>
      <c r="BW229" t="s">
        <v>1360</v>
      </c>
      <c r="BX229" t="s">
        <v>1487</v>
      </c>
      <c r="BY229" t="s">
        <v>444</v>
      </c>
      <c r="BZ229" t="s">
        <v>444</v>
      </c>
      <c r="CA229" t="s">
        <v>444</v>
      </c>
      <c r="CB229" t="s">
        <v>444</v>
      </c>
      <c r="CC229" t="s">
        <v>1360</v>
      </c>
      <c r="CD229" t="s">
        <v>1487</v>
      </c>
      <c r="CE229" t="s">
        <v>444</v>
      </c>
      <c r="CF229" t="s">
        <v>444</v>
      </c>
      <c r="CG229" t="s">
        <v>444</v>
      </c>
      <c r="CH229" t="s">
        <v>444</v>
      </c>
      <c r="CI229" t="s">
        <v>1360</v>
      </c>
      <c r="CJ229" t="s">
        <v>1487</v>
      </c>
      <c r="CK229" t="s">
        <v>444</v>
      </c>
      <c r="CL229" t="s">
        <v>444</v>
      </c>
      <c r="CM229" t="s">
        <v>444</v>
      </c>
      <c r="CN229" t="s">
        <v>444</v>
      </c>
      <c r="CO229" t="s">
        <v>1360</v>
      </c>
      <c r="CP229" t="s">
        <v>1487</v>
      </c>
      <c r="CQ229" t="s">
        <v>444</v>
      </c>
      <c r="CR229" t="s">
        <v>444</v>
      </c>
      <c r="CS229" t="s">
        <v>444</v>
      </c>
      <c r="CT229" t="s">
        <v>444</v>
      </c>
      <c r="CU229" t="s">
        <v>444</v>
      </c>
      <c r="CV229" t="s">
        <v>2738</v>
      </c>
      <c r="CW229" t="s">
        <v>2736</v>
      </c>
      <c r="CX229" t="s">
        <v>2828</v>
      </c>
      <c r="CY229" t="s">
        <v>1741</v>
      </c>
      <c r="CZ229" t="s">
        <v>444</v>
      </c>
      <c r="DA229" t="s">
        <v>444</v>
      </c>
      <c r="DB229" t="s">
        <v>444</v>
      </c>
      <c r="DC229" t="s">
        <v>444</v>
      </c>
      <c r="DD229" t="s">
        <v>444</v>
      </c>
      <c r="DE229" t="s">
        <v>444</v>
      </c>
      <c r="DF229" t="s">
        <v>444</v>
      </c>
      <c r="DG229" t="s">
        <v>444</v>
      </c>
      <c r="DH229" t="s">
        <v>444</v>
      </c>
      <c r="DI229" t="s">
        <v>445</v>
      </c>
      <c r="DJ229" t="s">
        <v>444</v>
      </c>
      <c r="DK229" t="s">
        <v>444</v>
      </c>
      <c r="DL229" t="s">
        <v>444</v>
      </c>
      <c r="DM229" t="s">
        <v>444</v>
      </c>
      <c r="DN229" t="s">
        <v>444</v>
      </c>
      <c r="DO229" t="s">
        <v>444</v>
      </c>
      <c r="DP229" t="s">
        <v>444</v>
      </c>
      <c r="DQ229" t="s">
        <v>444</v>
      </c>
      <c r="DR229" t="s">
        <v>444</v>
      </c>
      <c r="DS229" t="s">
        <v>444</v>
      </c>
      <c r="DT229" s="24" t="s">
        <v>444</v>
      </c>
      <c r="DU229" s="24" t="s">
        <v>444</v>
      </c>
      <c r="DV229" t="s">
        <v>444</v>
      </c>
      <c r="DW229" t="s">
        <v>444</v>
      </c>
      <c r="DX229" s="24" t="s">
        <v>444</v>
      </c>
      <c r="DY229" s="24" t="s">
        <v>444</v>
      </c>
      <c r="DZ229" t="s">
        <v>444</v>
      </c>
      <c r="EA229" t="s">
        <v>444</v>
      </c>
      <c r="EB229" s="24" t="s">
        <v>444</v>
      </c>
      <c r="EC229" s="24" t="s">
        <v>444</v>
      </c>
      <c r="ED229" t="s">
        <v>444</v>
      </c>
      <c r="EE229" t="s">
        <v>444</v>
      </c>
      <c r="EF229" s="24" t="s">
        <v>444</v>
      </c>
      <c r="EG229" s="24" t="s">
        <v>444</v>
      </c>
      <c r="EH229" t="s">
        <v>444</v>
      </c>
      <c r="EI229" t="s">
        <v>444</v>
      </c>
      <c r="EJ229" s="24" t="s">
        <v>444</v>
      </c>
      <c r="EK229" s="24" t="s">
        <v>444</v>
      </c>
      <c r="EL229" t="s">
        <v>444</v>
      </c>
      <c r="EM229" t="s">
        <v>444</v>
      </c>
      <c r="EN229" s="24" t="s">
        <v>444</v>
      </c>
      <c r="EO229" s="24" t="s">
        <v>444</v>
      </c>
      <c r="EP229" t="s">
        <v>444</v>
      </c>
      <c r="EQ229" t="s">
        <v>444</v>
      </c>
      <c r="ER229" s="24" t="s">
        <v>444</v>
      </c>
      <c r="ES229" s="24" t="s">
        <v>444</v>
      </c>
      <c r="ET229" t="s">
        <v>444</v>
      </c>
      <c r="EU229" t="s">
        <v>444</v>
      </c>
      <c r="EV229" s="24" t="s">
        <v>444</v>
      </c>
      <c r="EW229" s="24" t="s">
        <v>444</v>
      </c>
      <c r="EX229" t="s">
        <v>444</v>
      </c>
      <c r="EY229" t="s">
        <v>444</v>
      </c>
      <c r="EZ229" s="24" t="s">
        <v>444</v>
      </c>
      <c r="FA229" s="24" t="s">
        <v>444</v>
      </c>
      <c r="FB229" t="s">
        <v>444</v>
      </c>
      <c r="FC229" t="s">
        <v>444</v>
      </c>
      <c r="FD229" s="24" t="s">
        <v>444</v>
      </c>
      <c r="FE229" s="24" t="s">
        <v>444</v>
      </c>
      <c r="FF229" t="s">
        <v>444</v>
      </c>
      <c r="FG229" t="s">
        <v>444</v>
      </c>
      <c r="FH229" s="24" t="s">
        <v>444</v>
      </c>
      <c r="FI229" s="24" t="s">
        <v>444</v>
      </c>
      <c r="FJ229" t="s">
        <v>444</v>
      </c>
      <c r="FK229" t="s">
        <v>444</v>
      </c>
      <c r="FL229" s="24" t="s">
        <v>444</v>
      </c>
      <c r="FM229" s="24" t="s">
        <v>444</v>
      </c>
      <c r="FN229" t="s">
        <v>444</v>
      </c>
      <c r="FO229" t="s">
        <v>444</v>
      </c>
      <c r="FP229" s="24" t="s">
        <v>444</v>
      </c>
      <c r="FQ229" s="24" t="s">
        <v>444</v>
      </c>
      <c r="FR229" t="s">
        <v>444</v>
      </c>
      <c r="FS229" t="s">
        <v>444</v>
      </c>
      <c r="FT229" s="24" t="s">
        <v>444</v>
      </c>
      <c r="FU229" s="24" t="s">
        <v>444</v>
      </c>
      <c r="FV229" t="s">
        <v>444</v>
      </c>
      <c r="FW229" t="s">
        <v>444</v>
      </c>
      <c r="FX229" s="24" t="s">
        <v>444</v>
      </c>
      <c r="FY229" s="24" t="s">
        <v>444</v>
      </c>
      <c r="FZ229" t="s">
        <v>444</v>
      </c>
      <c r="GA229" t="s">
        <v>444</v>
      </c>
      <c r="GB229" s="24" t="s">
        <v>444</v>
      </c>
      <c r="GC229" s="24" t="s">
        <v>444</v>
      </c>
      <c r="GD229" t="s">
        <v>444</v>
      </c>
      <c r="GE229" t="s">
        <v>444</v>
      </c>
      <c r="GF229" s="24" t="s">
        <v>444</v>
      </c>
      <c r="GG229" s="24" t="s">
        <v>444</v>
      </c>
      <c r="GH229" t="s">
        <v>444</v>
      </c>
      <c r="GI229" s="24" t="s">
        <v>444</v>
      </c>
      <c r="GJ229" s="24" t="s">
        <v>444</v>
      </c>
      <c r="GK229" t="s">
        <v>444</v>
      </c>
      <c r="GL229" t="s">
        <v>444</v>
      </c>
      <c r="GM229" s="24" t="s">
        <v>444</v>
      </c>
      <c r="GN229" s="24" t="s">
        <v>444</v>
      </c>
      <c r="GO229" t="s">
        <v>444</v>
      </c>
      <c r="GP229" t="s">
        <v>444</v>
      </c>
      <c r="GQ229" s="24" t="s">
        <v>444</v>
      </c>
      <c r="GR229" s="24" t="s">
        <v>444</v>
      </c>
      <c r="GS229" t="s">
        <v>444</v>
      </c>
      <c r="GT229" t="s">
        <v>444</v>
      </c>
      <c r="GU229" s="24" t="s">
        <v>444</v>
      </c>
      <c r="GV229" s="24" t="s">
        <v>444</v>
      </c>
      <c r="GW229" t="s">
        <v>444</v>
      </c>
      <c r="GX229" t="s">
        <v>444</v>
      </c>
      <c r="GY229" s="24" t="s">
        <v>444</v>
      </c>
      <c r="GZ229" s="24" t="s">
        <v>444</v>
      </c>
      <c r="HA229" t="s">
        <v>444</v>
      </c>
      <c r="HB229" t="s">
        <v>444</v>
      </c>
      <c r="HC229" s="24" t="s">
        <v>444</v>
      </c>
      <c r="HD229" s="24" t="s">
        <v>444</v>
      </c>
      <c r="HE229" t="s">
        <v>444</v>
      </c>
      <c r="HF229" t="s">
        <v>444</v>
      </c>
      <c r="HG229" s="24" t="s">
        <v>444</v>
      </c>
      <c r="HH229" s="24" t="s">
        <v>444</v>
      </c>
      <c r="HI229" t="s">
        <v>444</v>
      </c>
      <c r="HJ229" t="s">
        <v>444</v>
      </c>
      <c r="HK229" s="24" t="s">
        <v>444</v>
      </c>
      <c r="HL229" s="24" t="s">
        <v>444</v>
      </c>
      <c r="HM229" t="s">
        <v>444</v>
      </c>
      <c r="HN229" t="s">
        <v>444</v>
      </c>
      <c r="HO229" s="24" t="s">
        <v>444</v>
      </c>
      <c r="HP229" s="24" t="s">
        <v>444</v>
      </c>
      <c r="HQ229" t="s">
        <v>444</v>
      </c>
      <c r="HR229" t="s">
        <v>444</v>
      </c>
      <c r="HS229" s="24" t="s">
        <v>444</v>
      </c>
      <c r="HT229" s="24" t="s">
        <v>444</v>
      </c>
      <c r="HU229" t="s">
        <v>444</v>
      </c>
      <c r="HV229" t="s">
        <v>444</v>
      </c>
      <c r="HW229" s="24" t="s">
        <v>444</v>
      </c>
      <c r="HX229" s="24" t="s">
        <v>444</v>
      </c>
      <c r="HY229" t="s">
        <v>444</v>
      </c>
      <c r="HZ229" t="s">
        <v>444</v>
      </c>
      <c r="IA229" t="s">
        <v>2738</v>
      </c>
      <c r="IB229" t="s">
        <v>2736</v>
      </c>
      <c r="IC229" t="s">
        <v>2737</v>
      </c>
      <c r="ID229" s="33" t="b" cm="1">
        <f t="array" ref="ID229">_xlfn.IFNA(MATCH($A$2,_xlfn.NUMBERVALUE(Table_Query_from_MF_DSNP62[[#This Row],[CL_GLACCT_DR1]:[CL_GLACCT_CR4]]),0),0)&gt;=1</f>
        <v>1</v>
      </c>
      <c r="IE229" s="33" t="b">
        <f>OR(Table_Query_from_MF_DSNP62[[#This Row],[Pair1]:[Pair25]])</f>
        <v>1</v>
      </c>
      <c r="IF229" s="33">
        <f>_xlfn.IFNA(MATCH(TRUE,Table_Query_from_MF_DSNP62[[#This Row],[Pair1]:[Pair25]],0),"none")</f>
        <v>1</v>
      </c>
      <c r="IG229" s="33" t="b">
        <f>AND($A$2&gt;=_xlfn.NUMBERVALUE(Table_Query_from_MF_DSNP62[[#This Row],[CL_GL_ACCT_FR1]]),$A$2&lt;=_xlfn.NUMBERVALUE(Table_Query_from_MF_DSNP62[[#This Row],[CL_GL_ACCT_TO1]]))</f>
        <v>1</v>
      </c>
      <c r="IH229" s="33" t="b">
        <f>AND($A$2&gt;=_xlfn.NUMBERVALUE(Table_Query_from_MF_DSNP62[[#This Row],[CL_GL_ACCT_FR2]]),$A$2&lt;=_xlfn.NUMBERVALUE(Table_Query_from_MF_DSNP62[[#This Row],[CL_GL_ACCT_TO2]]))</f>
        <v>1</v>
      </c>
      <c r="II229" s="33" t="b">
        <f>AND($A$2&gt;=_xlfn.NUMBERVALUE(Table_Query_from_MF_DSNP62[[#This Row],[CL_GL_ACCT_FR3]]),$A$2&lt;=_xlfn.NUMBERVALUE(Table_Query_from_MF_DSNP62[[#This Row],[CL_GL_ACCT_TO3]]))</f>
        <v>1</v>
      </c>
      <c r="IJ229" s="33" t="b">
        <f>AND($A$2&gt;=_xlfn.NUMBERVALUE(Table_Query_from_MF_DSNP62[[#This Row],[CL_GL_ACCT_FR4]]),$A$2&lt;=_xlfn.NUMBERVALUE(Table_Query_from_MF_DSNP62[[#This Row],[CL_GL_ACCT_TO4]]))</f>
        <v>1</v>
      </c>
      <c r="IK229" s="33" t="b">
        <f>AND($A$2&gt;=_xlfn.NUMBERVALUE(Table_Query_from_MF_DSNP62[[#This Row],[CL_GL_ACCT_FR5]]),$A$2&lt;=_xlfn.NUMBERVALUE(Table_Query_from_MF_DSNP62[[#This Row],[CL_GL_ACCT_TO5]]))</f>
        <v>1</v>
      </c>
      <c r="IL229" s="33" t="b">
        <f>AND($A$2&gt;=_xlfn.NUMBERVALUE(Table_Query_from_MF_DSNP62[[#This Row],[CL_GL_ACCT_FR6]]),$A$2&lt;=_xlfn.NUMBERVALUE(Table_Query_from_MF_DSNP62[[#This Row],[CL_GL_ACCT_TO6]]))</f>
        <v>1</v>
      </c>
      <c r="IM229" s="33" t="b">
        <f>AND($A$2&gt;=_xlfn.NUMBERVALUE(Table_Query_from_MF_DSNP62[[#This Row],[CL_GL_ACCT_FR7]]),$A$2&lt;=_xlfn.NUMBERVALUE(Table_Query_from_MF_DSNP62[[#This Row],[CL_GL_ACCT_TO7]]))</f>
        <v>1</v>
      </c>
      <c r="IN229" s="33" t="b">
        <f>AND($A$2&gt;=_xlfn.NUMBERVALUE(Table_Query_from_MF_DSNP62[[#This Row],[CL_GL_ACCT_FR8]]),$A$2&lt;=_xlfn.NUMBERVALUE(Table_Query_from_MF_DSNP62[[#This Row],[CL_GL_ACCT_TO8]]))</f>
        <v>1</v>
      </c>
      <c r="IO229" s="33" t="b">
        <f>AND($A$2&gt;=_xlfn.NUMBERVALUE(Table_Query_from_MF_DSNP62[[#This Row],[CL_GL_ACCT_FR9]]),$A$2&lt;=_xlfn.NUMBERVALUE(Table_Query_from_MF_DSNP62[[#This Row],[CL_GL_ACCT_TO9]]))</f>
        <v>1</v>
      </c>
      <c r="IP229" s="33" t="b">
        <f>AND($A$2&gt;=_xlfn.NUMBERVALUE(Table_Query_from_MF_DSNP62[[#This Row],[CL_GL_ACCT_FR10]]),$A$2&lt;=_xlfn.NUMBERVALUE(Table_Query_from_MF_DSNP62[[#This Row],[CL_GL_ACCT_TO10]]))</f>
        <v>1</v>
      </c>
      <c r="IQ229" s="33" t="b">
        <f>AND($A$2&gt;=_xlfn.NUMBERVALUE(Table_Query_from_MF_DSNP62[[#This Row],[CL_GL_ACCT_FR11]]),$A$2&lt;=_xlfn.NUMBERVALUE(Table_Query_from_MF_DSNP62[[#This Row],[CL_GL_ACCT_TO11]]))</f>
        <v>1</v>
      </c>
      <c r="IR229" s="33" t="b">
        <f>AND($A$2&gt;=_xlfn.NUMBERVALUE(Table_Query_from_MF_DSNP62[[#This Row],[CL_GL_ACCT_FR12]]),$A$2&lt;=_xlfn.NUMBERVALUE(Table_Query_from_MF_DSNP62[[#This Row],[CL_GL_ACCT_TO12]]))</f>
        <v>1</v>
      </c>
      <c r="IS229" s="33" t="b">
        <f>AND($A$2&gt;=_xlfn.NUMBERVALUE(Table_Query_from_MF_DSNP62[[#This Row],[CL_GL_ACCT_FR13]]),$A$2&lt;=_xlfn.NUMBERVALUE(Table_Query_from_MF_DSNP62[[#This Row],[CL_GL_ACCT_TO13]]))</f>
        <v>1</v>
      </c>
      <c r="IT229" s="33" t="b">
        <f>AND($A$2&gt;=_xlfn.NUMBERVALUE(Table_Query_from_MF_DSNP62[[#This Row],[CL_GL_ACCT_FR14]]),$A$2&lt;=_xlfn.NUMBERVALUE(Table_Query_from_MF_DSNP62[[#This Row],[CL_GL_ACCT_TO14]]))</f>
        <v>1</v>
      </c>
      <c r="IU229" s="33" t="b">
        <f>AND($A$2&gt;=_xlfn.NUMBERVALUE(Table_Query_from_MF_DSNP62[[#This Row],[CL_GL_ACCT_FR15]]),$A$2&lt;=_xlfn.NUMBERVALUE(Table_Query_from_MF_DSNP62[[#This Row],[CL_GL_ACCT_TO15]]))</f>
        <v>1</v>
      </c>
      <c r="IV229" s="33" t="b">
        <f>AND($A$2&gt;=_xlfn.NUMBERVALUE(Table_Query_from_MF_DSNP62[[#This Row],[CL_GL_ACCT_FR16]]),$A$2&lt;=_xlfn.NUMBERVALUE(Table_Query_from_MF_DSNP62[[#This Row],[CL_GL_ACCT_TO16]]))</f>
        <v>1</v>
      </c>
      <c r="IW229" s="33" t="b">
        <f>AND($A$2&gt;=_xlfn.NUMBERVALUE(Table_Query_from_MF_DSNP62[[#This Row],[CL_GL_ACCT_FR17]]),$A$2&lt;=_xlfn.NUMBERVALUE(Table_Query_from_MF_DSNP62[[#This Row],[CL_GL_ACCT_TO17]]))</f>
        <v>1</v>
      </c>
      <c r="IX229" s="33" t="b">
        <f>AND($A$2&gt;=_xlfn.NUMBERVALUE(Table_Query_from_MF_DSNP62[[#This Row],[CL_GL_ACCT_FR18]]),$A$2&lt;=_xlfn.NUMBERVALUE(Table_Query_from_MF_DSNP62[[#This Row],[CL_GL_ACCT_TO18]]))</f>
        <v>1</v>
      </c>
      <c r="IY229" s="33" t="b">
        <f>AND($A$2&gt;=_xlfn.NUMBERVALUE(Table_Query_from_MF_DSNP62[[#This Row],[CL_GL_ACCT_FR19]]),$A$2&lt;=_xlfn.NUMBERVALUE(Table_Query_from_MF_DSNP62[[#This Row],[CL_GL_ACCT_TO19]]))</f>
        <v>1</v>
      </c>
      <c r="IZ229" s="33" t="b">
        <f>AND($A$2&gt;=_xlfn.NUMBERVALUE(Table_Query_from_MF_DSNP62[[#This Row],[CL_GL_ACCT_FR20]]),$A$2&lt;=_xlfn.NUMBERVALUE(Table_Query_from_MF_DSNP62[[#This Row],[CL_GL_ACCT_TO20]]))</f>
        <v>1</v>
      </c>
      <c r="JA229" s="33" t="b">
        <f>AND($A$2&gt;=_xlfn.NUMBERVALUE(Table_Query_from_MF_DSNP62[[#This Row],[CL_GL_ACCT_FR21]]),$A$2&lt;=_xlfn.NUMBERVALUE(Table_Query_from_MF_DSNP62[[#This Row],[CL_GL_ACCT_TO21]]))</f>
        <v>1</v>
      </c>
      <c r="JB229" s="33" t="b">
        <f>AND($A$2&gt;=_xlfn.NUMBERVALUE(Table_Query_from_MF_DSNP62[[#This Row],[CL_GL_ACCT_FR22]]),$A$2&lt;=_xlfn.NUMBERVALUE(Table_Query_from_MF_DSNP62[[#This Row],[CL_GL_ACCT_TO22]]))</f>
        <v>1</v>
      </c>
      <c r="JC229" s="33" t="b">
        <f>AND($A$2&gt;=_xlfn.NUMBERVALUE(Table_Query_from_MF_DSNP62[[#This Row],[CL_GL_ACCT_FR23]]),$A$2&lt;=_xlfn.NUMBERVALUE(Table_Query_from_MF_DSNP62[[#This Row],[CL_GL_ACCT_TO23]]))</f>
        <v>1</v>
      </c>
      <c r="JD229" s="33" t="b">
        <f>AND($A$2&gt;=_xlfn.NUMBERVALUE(Table_Query_from_MF_DSNP62[[#This Row],[CL_GL_ACCT_FR24]]),$A$2&lt;=_xlfn.NUMBERVALUE(Table_Query_from_MF_DSNP62[[#This Row],[CL_GL_ACCT_TO24]]))</f>
        <v>1</v>
      </c>
      <c r="JE229" s="33" t="b">
        <f>AND($A$2&gt;=_xlfn.NUMBERVALUE(Table_Query_from_MF_DSNP62[[#This Row],[CL_GL_ACCT_FR25]]),$A$2&lt;=_xlfn.NUMBERVALUE(Table_Query_from_MF_DSNP62[[#This Row],[CL_GL_ACCT_TO25]]))</f>
        <v>1</v>
      </c>
      <c r="JF229" s="33" t="b">
        <f>OR(Table_Query_from_MF_DSNP62[[#This Row],[PairA]:[PairO]])</f>
        <v>1</v>
      </c>
      <c r="JG229" s="33">
        <f>_xlfn.IFNA(MATCH(TRUE,Table_Query_from_MF_DSNP62[[#This Row],[PairA]:[PairO]],0),"none")</f>
        <v>1</v>
      </c>
      <c r="JH229" s="33" t="b">
        <f>AND($B$2&gt;=_xlfn.NUMBERVALUE(Table_Query_from_MF_DSNP62[[#This Row],[CL_CMP_OBJ_FR1]]),$B$2&lt;=_xlfn.NUMBERVALUE(Table_Query_from_MF_DSNP62[[#This Row],[CL_CMP_OBJ_TO1]]))</f>
        <v>1</v>
      </c>
      <c r="JI229" s="33" t="b">
        <f>AND($B$2&gt;=_xlfn.NUMBERVALUE(Table_Query_from_MF_DSNP62[[#This Row],[CL_CMP_OBJ_FR2]]),$B$2&lt;=_xlfn.NUMBERVALUE(Table_Query_from_MF_DSNP62[[#This Row],[CL_CMP_OBJ_TO2]]))</f>
        <v>1</v>
      </c>
      <c r="JJ229" s="33" t="b">
        <f>AND($B$2&gt;=_xlfn.NUMBERVALUE(Table_Query_from_MF_DSNP62[[#This Row],[CL_CMP_OBJ_FR3]]),$B$2&lt;=_xlfn.NUMBERVALUE(Table_Query_from_MF_DSNP62[[#This Row],[CL_CMP_OBJ_TO3]]))</f>
        <v>1</v>
      </c>
      <c r="JK229" s="33" t="b">
        <f>AND($B$2&gt;=_xlfn.NUMBERVALUE(Table_Query_from_MF_DSNP62[[#This Row],[CL_CMP_OBJ_FR4]]),$B$2&lt;=_xlfn.NUMBERVALUE(Table_Query_from_MF_DSNP62[[#This Row],[CL_CMP_OBJ_TO4]]))</f>
        <v>1</v>
      </c>
      <c r="JL229" s="33" t="b">
        <f>AND($B$2&gt;=_xlfn.NUMBERVALUE(Table_Query_from_MF_DSNP62[[#This Row],[CL_CMP_OBJ_FR5]]),$B$2&lt;=_xlfn.NUMBERVALUE(Table_Query_from_MF_DSNP62[[#This Row],[CL_CMP_OBJ_TO5]]))</f>
        <v>1</v>
      </c>
      <c r="JM229" s="33" t="b">
        <f>AND($B$2&gt;=_xlfn.NUMBERVALUE(Table_Query_from_MF_DSNP62[[#This Row],[CL_CMP_OBJ_FR6]]),$B$2&lt;=_xlfn.NUMBERVALUE(Table_Query_from_MF_DSNP62[[#This Row],[CL_CMP_OBJ_TO6]]))</f>
        <v>1</v>
      </c>
      <c r="JN229" s="33" t="b">
        <f>AND($B$2&gt;=_xlfn.NUMBERVALUE(Table_Query_from_MF_DSNP62[[#This Row],[CL_CMP_OBJ_FR7]]),$B$2&lt;=_xlfn.NUMBERVALUE(Table_Query_from_MF_DSNP62[[#This Row],[CL_CMP_OBJ_TO7]]))</f>
        <v>1</v>
      </c>
      <c r="JO229" s="33" t="b">
        <f>AND($B$2&gt;=_xlfn.NUMBERVALUE(Table_Query_from_MF_DSNP62[[#This Row],[CL_CMP_OBJ_FR8]]),$B$2&lt;=_xlfn.NUMBERVALUE(Table_Query_from_MF_DSNP62[[#This Row],[CL_CMP_OBJ_TO8]]))</f>
        <v>1</v>
      </c>
      <c r="JP229" s="33" t="b">
        <f>AND($B$2&gt;=_xlfn.NUMBERVALUE(Table_Query_from_MF_DSNP62[[#This Row],[CL_CMP_OBJ_FR9]]),$B$2&lt;=_xlfn.NUMBERVALUE(Table_Query_from_MF_DSNP62[[#This Row],[CL_CMP_OBJ_TO9]]))</f>
        <v>1</v>
      </c>
      <c r="JQ229" s="33" t="b">
        <f>AND($B$2&gt;=_xlfn.NUMBERVALUE(Table_Query_from_MF_DSNP62[[#This Row],[CL_CMP_OBJ_FR10]]),$B$2&lt;=_xlfn.NUMBERVALUE(Table_Query_from_MF_DSNP62[[#This Row],[CL_CMP_OBJ_TO10]]))</f>
        <v>1</v>
      </c>
      <c r="JR229" s="33" t="b">
        <f>AND($B$2&gt;=_xlfn.NUMBERVALUE(Table_Query_from_MF_DSNP62[[#This Row],[CL_CMP_OBJ_FR11]]),$B$2&lt;=_xlfn.NUMBERVALUE(Table_Query_from_MF_DSNP62[[#This Row],[CL_CMP_OBJ_TO11]]))</f>
        <v>1</v>
      </c>
      <c r="JS229" s="33" t="b">
        <f>AND($B$2&gt;=_xlfn.NUMBERVALUE(Table_Query_from_MF_DSNP62[[#This Row],[CL_CMP_OBJ_FR12]]),$B$2&lt;=_xlfn.NUMBERVALUE(Table_Query_from_MF_DSNP62[[#This Row],[CL_CMP_OBJ_TO12]]))</f>
        <v>1</v>
      </c>
      <c r="JT229" s="33" t="b">
        <f>AND($B$2&gt;=_xlfn.NUMBERVALUE(Table_Query_from_MF_DSNP62[[#This Row],[CL_CMP_OBJ_FR13]]),$B$2&lt;=_xlfn.NUMBERVALUE(Table_Query_from_MF_DSNP62[[#This Row],[CL_CMP_OBJ_TO13]]))</f>
        <v>1</v>
      </c>
      <c r="JU229" s="33" t="b">
        <f>AND($B$2&gt;=_xlfn.NUMBERVALUE(Table_Query_from_MF_DSNP62[[#This Row],[CL_CMP_OBJ_FR14]]),$B$2&lt;=_xlfn.NUMBERVALUE(Table_Query_from_MF_DSNP62[[#This Row],[CL_CMP_OBJ_TO14]]))</f>
        <v>1</v>
      </c>
      <c r="JV229" s="33" t="b">
        <f>AND($B$2&gt;=_xlfn.NUMBERVALUE(Table_Query_from_MF_DSNP62[[#This Row],[CL_CMP_OBJ_FR15]]),$B$2&lt;=_xlfn.NUMBERVALUE(Table_Query_from_MF_DSNP62[[#This Row],[CL_CMP_OBJ_TO15]]))</f>
        <v>1</v>
      </c>
    </row>
    <row r="230" spans="1:282" x14ac:dyDescent="0.25">
      <c r="A230" t="b">
        <f>OR(,Table_Query_from_MF_DSNP62[[#This Row],[Desired GL included as "hard-coded" GL?]],Table_Query_from_MF_DSNP62[[#This Row],[Desired GL included as "Open GL"?]])</f>
        <v>1</v>
      </c>
      <c r="B230" t="b">
        <f>Table_Query_from_MF_DSNP62[[#This Row],[Desired CObj included as "Open CObj"?]]</f>
        <v>1</v>
      </c>
      <c r="C230" t="s">
        <v>1742</v>
      </c>
      <c r="D230" t="s">
        <v>1743</v>
      </c>
      <c r="E230" t="s">
        <v>15</v>
      </c>
      <c r="F230" s="24" t="s">
        <v>13</v>
      </c>
      <c r="G230" t="s">
        <v>421</v>
      </c>
      <c r="H230" s="24" t="s">
        <v>444</v>
      </c>
      <c r="I230" t="s">
        <v>444</v>
      </c>
      <c r="J230" s="24" t="s">
        <v>444</v>
      </c>
      <c r="K230" t="s">
        <v>444</v>
      </c>
      <c r="L230" s="24" t="s">
        <v>444</v>
      </c>
      <c r="M230" t="s">
        <v>444</v>
      </c>
      <c r="N230" t="s">
        <v>444</v>
      </c>
      <c r="O230" t="s">
        <v>444</v>
      </c>
      <c r="P230" t="s">
        <v>444</v>
      </c>
      <c r="Q230" t="s">
        <v>15</v>
      </c>
      <c r="R230" t="s">
        <v>444</v>
      </c>
      <c r="S230" t="s">
        <v>442</v>
      </c>
      <c r="T230" t="s">
        <v>447</v>
      </c>
      <c r="U230" t="s">
        <v>444</v>
      </c>
      <c r="V230" t="s">
        <v>444</v>
      </c>
      <c r="W230" t="s">
        <v>447</v>
      </c>
      <c r="X230" t="s">
        <v>444</v>
      </c>
      <c r="Y230" t="s">
        <v>444</v>
      </c>
      <c r="Z230" t="s">
        <v>442</v>
      </c>
      <c r="AA230" t="s">
        <v>442</v>
      </c>
      <c r="AB230" t="s">
        <v>442</v>
      </c>
      <c r="AC230" t="s">
        <v>442</v>
      </c>
      <c r="AD230" t="s">
        <v>442</v>
      </c>
      <c r="AE230" t="s">
        <v>442</v>
      </c>
      <c r="AF230" t="s">
        <v>442</v>
      </c>
      <c r="AG230" t="s">
        <v>442</v>
      </c>
      <c r="AH230" t="s">
        <v>447</v>
      </c>
      <c r="AI230" t="s">
        <v>447</v>
      </c>
      <c r="AJ230" t="s">
        <v>442</v>
      </c>
      <c r="AK230" t="s">
        <v>442</v>
      </c>
      <c r="AL230" t="s">
        <v>444</v>
      </c>
      <c r="AM230" t="s">
        <v>444</v>
      </c>
      <c r="AN230" t="s">
        <v>444</v>
      </c>
      <c r="AO230" t="s">
        <v>444</v>
      </c>
      <c r="AP230" t="s">
        <v>442</v>
      </c>
      <c r="AQ230" t="s">
        <v>1440</v>
      </c>
      <c r="AR230" t="s">
        <v>1440</v>
      </c>
      <c r="AS230" t="s">
        <v>162</v>
      </c>
      <c r="AT230" t="s">
        <v>10</v>
      </c>
      <c r="AU230" t="s">
        <v>444</v>
      </c>
      <c r="AV230" t="s">
        <v>442</v>
      </c>
      <c r="AW230" t="s">
        <v>444</v>
      </c>
      <c r="AX230" t="s">
        <v>444</v>
      </c>
      <c r="AY230" t="s">
        <v>444</v>
      </c>
      <c r="AZ230" t="s">
        <v>444</v>
      </c>
      <c r="BA230" t="s">
        <v>444</v>
      </c>
      <c r="BB230" t="s">
        <v>444</v>
      </c>
      <c r="BC230" t="s">
        <v>444</v>
      </c>
      <c r="BD230" t="s">
        <v>1359</v>
      </c>
      <c r="BE230" t="s">
        <v>444</v>
      </c>
      <c r="BF230" t="s">
        <v>1360</v>
      </c>
      <c r="BG230" t="s">
        <v>444</v>
      </c>
      <c r="BH230" t="s">
        <v>444</v>
      </c>
      <c r="BI230" t="s">
        <v>444</v>
      </c>
      <c r="BJ230" t="s">
        <v>444</v>
      </c>
      <c r="BK230" t="s">
        <v>444</v>
      </c>
      <c r="BL230" t="s">
        <v>444</v>
      </c>
      <c r="BM230" t="s">
        <v>444</v>
      </c>
      <c r="BN230" t="s">
        <v>444</v>
      </c>
      <c r="BO230" t="s">
        <v>444</v>
      </c>
      <c r="BP230" t="s">
        <v>444</v>
      </c>
      <c r="BQ230" t="s">
        <v>740</v>
      </c>
      <c r="BR230" t="s">
        <v>1487</v>
      </c>
      <c r="BS230" t="s">
        <v>444</v>
      </c>
      <c r="BT230" t="s">
        <v>444</v>
      </c>
      <c r="BU230" t="s">
        <v>444</v>
      </c>
      <c r="BV230" t="s">
        <v>444</v>
      </c>
      <c r="BW230" t="s">
        <v>740</v>
      </c>
      <c r="BX230" t="s">
        <v>1487</v>
      </c>
      <c r="BY230" t="s">
        <v>444</v>
      </c>
      <c r="BZ230" t="s">
        <v>444</v>
      </c>
      <c r="CA230" t="s">
        <v>444</v>
      </c>
      <c r="CB230" t="s">
        <v>444</v>
      </c>
      <c r="CC230" t="s">
        <v>740</v>
      </c>
      <c r="CD230" t="s">
        <v>1487</v>
      </c>
      <c r="CE230" t="s">
        <v>444</v>
      </c>
      <c r="CF230" t="s">
        <v>444</v>
      </c>
      <c r="CG230" t="s">
        <v>444</v>
      </c>
      <c r="CH230" t="s">
        <v>444</v>
      </c>
      <c r="CI230" t="s">
        <v>740</v>
      </c>
      <c r="CJ230" t="s">
        <v>1487</v>
      </c>
      <c r="CK230" t="s">
        <v>444</v>
      </c>
      <c r="CL230" t="s">
        <v>444</v>
      </c>
      <c r="CM230" t="s">
        <v>444</v>
      </c>
      <c r="CN230" t="s">
        <v>444</v>
      </c>
      <c r="CO230" t="s">
        <v>740</v>
      </c>
      <c r="CP230" t="s">
        <v>1487</v>
      </c>
      <c r="CQ230" t="s">
        <v>444</v>
      </c>
      <c r="CR230" t="s">
        <v>444</v>
      </c>
      <c r="CS230" t="s">
        <v>444</v>
      </c>
      <c r="CT230" t="s">
        <v>444</v>
      </c>
      <c r="CU230" t="s">
        <v>444</v>
      </c>
      <c r="CV230" t="s">
        <v>2738</v>
      </c>
      <c r="CW230" t="s">
        <v>2736</v>
      </c>
      <c r="CX230" t="s">
        <v>2828</v>
      </c>
      <c r="CY230" t="s">
        <v>1741</v>
      </c>
      <c r="CZ230" t="s">
        <v>444</v>
      </c>
      <c r="DA230" t="s">
        <v>444</v>
      </c>
      <c r="DB230" t="s">
        <v>444</v>
      </c>
      <c r="DC230" t="s">
        <v>444</v>
      </c>
      <c r="DD230" t="s">
        <v>444</v>
      </c>
      <c r="DE230" t="s">
        <v>444</v>
      </c>
      <c r="DF230" t="s">
        <v>444</v>
      </c>
      <c r="DG230" t="s">
        <v>444</v>
      </c>
      <c r="DH230" t="s">
        <v>444</v>
      </c>
      <c r="DI230" t="s">
        <v>445</v>
      </c>
      <c r="DJ230" t="s">
        <v>444</v>
      </c>
      <c r="DK230" t="s">
        <v>444</v>
      </c>
      <c r="DL230" t="s">
        <v>444</v>
      </c>
      <c r="DM230" t="s">
        <v>444</v>
      </c>
      <c r="DN230" t="s">
        <v>444</v>
      </c>
      <c r="DO230" t="s">
        <v>444</v>
      </c>
      <c r="DP230" t="s">
        <v>444</v>
      </c>
      <c r="DQ230" t="s">
        <v>444</v>
      </c>
      <c r="DR230" t="s">
        <v>444</v>
      </c>
      <c r="DS230" t="s">
        <v>444</v>
      </c>
      <c r="DT230" s="24" t="s">
        <v>444</v>
      </c>
      <c r="DU230" s="24" t="s">
        <v>444</v>
      </c>
      <c r="DV230" t="s">
        <v>444</v>
      </c>
      <c r="DW230" t="s">
        <v>444</v>
      </c>
      <c r="DX230" s="24" t="s">
        <v>444</v>
      </c>
      <c r="DY230" s="24" t="s">
        <v>444</v>
      </c>
      <c r="DZ230" t="s">
        <v>444</v>
      </c>
      <c r="EA230" t="s">
        <v>444</v>
      </c>
      <c r="EB230" s="24" t="s">
        <v>444</v>
      </c>
      <c r="EC230" s="24" t="s">
        <v>444</v>
      </c>
      <c r="ED230" t="s">
        <v>444</v>
      </c>
      <c r="EE230" t="s">
        <v>444</v>
      </c>
      <c r="EF230" s="24" t="s">
        <v>444</v>
      </c>
      <c r="EG230" s="24" t="s">
        <v>444</v>
      </c>
      <c r="EH230" t="s">
        <v>444</v>
      </c>
      <c r="EI230" t="s">
        <v>444</v>
      </c>
      <c r="EJ230" s="24" t="s">
        <v>444</v>
      </c>
      <c r="EK230" s="24" t="s">
        <v>444</v>
      </c>
      <c r="EL230" t="s">
        <v>444</v>
      </c>
      <c r="EM230" t="s">
        <v>444</v>
      </c>
      <c r="EN230" s="24" t="s">
        <v>444</v>
      </c>
      <c r="EO230" s="24" t="s">
        <v>444</v>
      </c>
      <c r="EP230" t="s">
        <v>444</v>
      </c>
      <c r="EQ230" t="s">
        <v>444</v>
      </c>
      <c r="ER230" s="24" t="s">
        <v>444</v>
      </c>
      <c r="ES230" s="24" t="s">
        <v>444</v>
      </c>
      <c r="ET230" t="s">
        <v>444</v>
      </c>
      <c r="EU230" t="s">
        <v>444</v>
      </c>
      <c r="EV230" s="24" t="s">
        <v>444</v>
      </c>
      <c r="EW230" s="24" t="s">
        <v>444</v>
      </c>
      <c r="EX230" t="s">
        <v>444</v>
      </c>
      <c r="EY230" t="s">
        <v>444</v>
      </c>
      <c r="EZ230" s="24" t="s">
        <v>444</v>
      </c>
      <c r="FA230" s="24" t="s">
        <v>444</v>
      </c>
      <c r="FB230" t="s">
        <v>444</v>
      </c>
      <c r="FC230" t="s">
        <v>444</v>
      </c>
      <c r="FD230" s="24" t="s">
        <v>444</v>
      </c>
      <c r="FE230" s="24" t="s">
        <v>444</v>
      </c>
      <c r="FF230" t="s">
        <v>444</v>
      </c>
      <c r="FG230" t="s">
        <v>444</v>
      </c>
      <c r="FH230" s="24" t="s">
        <v>444</v>
      </c>
      <c r="FI230" s="24" t="s">
        <v>444</v>
      </c>
      <c r="FJ230" t="s">
        <v>444</v>
      </c>
      <c r="FK230" t="s">
        <v>444</v>
      </c>
      <c r="FL230" s="24" t="s">
        <v>444</v>
      </c>
      <c r="FM230" s="24" t="s">
        <v>444</v>
      </c>
      <c r="FN230" t="s">
        <v>444</v>
      </c>
      <c r="FO230" t="s">
        <v>444</v>
      </c>
      <c r="FP230" s="24" t="s">
        <v>444</v>
      </c>
      <c r="FQ230" s="24" t="s">
        <v>444</v>
      </c>
      <c r="FR230" t="s">
        <v>444</v>
      </c>
      <c r="FS230" t="s">
        <v>444</v>
      </c>
      <c r="FT230" s="24" t="s">
        <v>444</v>
      </c>
      <c r="FU230" s="24" t="s">
        <v>444</v>
      </c>
      <c r="FV230" t="s">
        <v>444</v>
      </c>
      <c r="FW230" t="s">
        <v>444</v>
      </c>
      <c r="FX230" s="24" t="s">
        <v>444</v>
      </c>
      <c r="FY230" s="24" t="s">
        <v>444</v>
      </c>
      <c r="FZ230" t="s">
        <v>444</v>
      </c>
      <c r="GA230" t="s">
        <v>444</v>
      </c>
      <c r="GB230" s="24" t="s">
        <v>444</v>
      </c>
      <c r="GC230" s="24" t="s">
        <v>444</v>
      </c>
      <c r="GD230" t="s">
        <v>444</v>
      </c>
      <c r="GE230" t="s">
        <v>444</v>
      </c>
      <c r="GF230" s="24" t="s">
        <v>444</v>
      </c>
      <c r="GG230" s="24" t="s">
        <v>444</v>
      </c>
      <c r="GH230" t="s">
        <v>444</v>
      </c>
      <c r="GI230" s="24" t="s">
        <v>444</v>
      </c>
      <c r="GJ230" s="24" t="s">
        <v>444</v>
      </c>
      <c r="GK230" t="s">
        <v>444</v>
      </c>
      <c r="GL230" t="s">
        <v>444</v>
      </c>
      <c r="GM230" s="24" t="s">
        <v>444</v>
      </c>
      <c r="GN230" s="24" t="s">
        <v>444</v>
      </c>
      <c r="GO230" t="s">
        <v>444</v>
      </c>
      <c r="GP230" t="s">
        <v>444</v>
      </c>
      <c r="GQ230" s="24" t="s">
        <v>444</v>
      </c>
      <c r="GR230" s="24" t="s">
        <v>444</v>
      </c>
      <c r="GS230" t="s">
        <v>444</v>
      </c>
      <c r="GT230" t="s">
        <v>444</v>
      </c>
      <c r="GU230" s="24" t="s">
        <v>444</v>
      </c>
      <c r="GV230" s="24" t="s">
        <v>444</v>
      </c>
      <c r="GW230" t="s">
        <v>444</v>
      </c>
      <c r="GX230" t="s">
        <v>444</v>
      </c>
      <c r="GY230" s="24" t="s">
        <v>444</v>
      </c>
      <c r="GZ230" s="24" t="s">
        <v>444</v>
      </c>
      <c r="HA230" t="s">
        <v>444</v>
      </c>
      <c r="HB230" t="s">
        <v>444</v>
      </c>
      <c r="HC230" s="24" t="s">
        <v>444</v>
      </c>
      <c r="HD230" s="24" t="s">
        <v>444</v>
      </c>
      <c r="HE230" t="s">
        <v>444</v>
      </c>
      <c r="HF230" t="s">
        <v>444</v>
      </c>
      <c r="HG230" s="24" t="s">
        <v>444</v>
      </c>
      <c r="HH230" s="24" t="s">
        <v>444</v>
      </c>
      <c r="HI230" t="s">
        <v>444</v>
      </c>
      <c r="HJ230" t="s">
        <v>444</v>
      </c>
      <c r="HK230" s="24" t="s">
        <v>444</v>
      </c>
      <c r="HL230" s="24" t="s">
        <v>444</v>
      </c>
      <c r="HM230" t="s">
        <v>444</v>
      </c>
      <c r="HN230" t="s">
        <v>444</v>
      </c>
      <c r="HO230" s="24" t="s">
        <v>444</v>
      </c>
      <c r="HP230" s="24" t="s">
        <v>444</v>
      </c>
      <c r="HQ230" t="s">
        <v>444</v>
      </c>
      <c r="HR230" t="s">
        <v>444</v>
      </c>
      <c r="HS230" s="24" t="s">
        <v>444</v>
      </c>
      <c r="HT230" s="24" t="s">
        <v>444</v>
      </c>
      <c r="HU230" t="s">
        <v>444</v>
      </c>
      <c r="HV230" t="s">
        <v>444</v>
      </c>
      <c r="HW230" s="24" t="s">
        <v>444</v>
      </c>
      <c r="HX230" s="24" t="s">
        <v>444</v>
      </c>
      <c r="HY230" t="s">
        <v>444</v>
      </c>
      <c r="HZ230" t="s">
        <v>444</v>
      </c>
      <c r="IA230" t="s">
        <v>2738</v>
      </c>
      <c r="IB230" t="s">
        <v>2736</v>
      </c>
      <c r="IC230" t="s">
        <v>2737</v>
      </c>
      <c r="ID230" s="33" t="b" cm="1">
        <f t="array" ref="ID230">_xlfn.IFNA(MATCH($A$2,_xlfn.NUMBERVALUE(Table_Query_from_MF_DSNP62[[#This Row],[CL_GLACCT_DR1]:[CL_GLACCT_CR4]]),0),0)&gt;=1</f>
        <v>1</v>
      </c>
      <c r="IE230" s="33" t="b">
        <f>OR(Table_Query_from_MF_DSNP62[[#This Row],[Pair1]:[Pair25]])</f>
        <v>1</v>
      </c>
      <c r="IF230" s="33">
        <f>_xlfn.IFNA(MATCH(TRUE,Table_Query_from_MF_DSNP62[[#This Row],[Pair1]:[Pair25]],0),"none")</f>
        <v>1</v>
      </c>
      <c r="IG230" s="33" t="b">
        <f>AND($A$2&gt;=_xlfn.NUMBERVALUE(Table_Query_from_MF_DSNP62[[#This Row],[CL_GL_ACCT_FR1]]),$A$2&lt;=_xlfn.NUMBERVALUE(Table_Query_from_MF_DSNP62[[#This Row],[CL_GL_ACCT_TO1]]))</f>
        <v>1</v>
      </c>
      <c r="IH230" s="33" t="b">
        <f>AND($A$2&gt;=_xlfn.NUMBERVALUE(Table_Query_from_MF_DSNP62[[#This Row],[CL_GL_ACCT_FR2]]),$A$2&lt;=_xlfn.NUMBERVALUE(Table_Query_from_MF_DSNP62[[#This Row],[CL_GL_ACCT_TO2]]))</f>
        <v>1</v>
      </c>
      <c r="II230" s="33" t="b">
        <f>AND($A$2&gt;=_xlfn.NUMBERVALUE(Table_Query_from_MF_DSNP62[[#This Row],[CL_GL_ACCT_FR3]]),$A$2&lt;=_xlfn.NUMBERVALUE(Table_Query_from_MF_DSNP62[[#This Row],[CL_GL_ACCT_TO3]]))</f>
        <v>1</v>
      </c>
      <c r="IJ230" s="33" t="b">
        <f>AND($A$2&gt;=_xlfn.NUMBERVALUE(Table_Query_from_MF_DSNP62[[#This Row],[CL_GL_ACCT_FR4]]),$A$2&lt;=_xlfn.NUMBERVALUE(Table_Query_from_MF_DSNP62[[#This Row],[CL_GL_ACCT_TO4]]))</f>
        <v>1</v>
      </c>
      <c r="IK230" s="33" t="b">
        <f>AND($A$2&gt;=_xlfn.NUMBERVALUE(Table_Query_from_MF_DSNP62[[#This Row],[CL_GL_ACCT_FR5]]),$A$2&lt;=_xlfn.NUMBERVALUE(Table_Query_from_MF_DSNP62[[#This Row],[CL_GL_ACCT_TO5]]))</f>
        <v>1</v>
      </c>
      <c r="IL230" s="33" t="b">
        <f>AND($A$2&gt;=_xlfn.NUMBERVALUE(Table_Query_from_MF_DSNP62[[#This Row],[CL_GL_ACCT_FR6]]),$A$2&lt;=_xlfn.NUMBERVALUE(Table_Query_from_MF_DSNP62[[#This Row],[CL_GL_ACCT_TO6]]))</f>
        <v>1</v>
      </c>
      <c r="IM230" s="33" t="b">
        <f>AND($A$2&gt;=_xlfn.NUMBERVALUE(Table_Query_from_MF_DSNP62[[#This Row],[CL_GL_ACCT_FR7]]),$A$2&lt;=_xlfn.NUMBERVALUE(Table_Query_from_MF_DSNP62[[#This Row],[CL_GL_ACCT_TO7]]))</f>
        <v>1</v>
      </c>
      <c r="IN230" s="33" t="b">
        <f>AND($A$2&gt;=_xlfn.NUMBERVALUE(Table_Query_from_MF_DSNP62[[#This Row],[CL_GL_ACCT_FR8]]),$A$2&lt;=_xlfn.NUMBERVALUE(Table_Query_from_MF_DSNP62[[#This Row],[CL_GL_ACCT_TO8]]))</f>
        <v>1</v>
      </c>
      <c r="IO230" s="33" t="b">
        <f>AND($A$2&gt;=_xlfn.NUMBERVALUE(Table_Query_from_MF_DSNP62[[#This Row],[CL_GL_ACCT_FR9]]),$A$2&lt;=_xlfn.NUMBERVALUE(Table_Query_from_MF_DSNP62[[#This Row],[CL_GL_ACCT_TO9]]))</f>
        <v>1</v>
      </c>
      <c r="IP230" s="33" t="b">
        <f>AND($A$2&gt;=_xlfn.NUMBERVALUE(Table_Query_from_MF_DSNP62[[#This Row],[CL_GL_ACCT_FR10]]),$A$2&lt;=_xlfn.NUMBERVALUE(Table_Query_from_MF_DSNP62[[#This Row],[CL_GL_ACCT_TO10]]))</f>
        <v>1</v>
      </c>
      <c r="IQ230" s="33" t="b">
        <f>AND($A$2&gt;=_xlfn.NUMBERVALUE(Table_Query_from_MF_DSNP62[[#This Row],[CL_GL_ACCT_FR11]]),$A$2&lt;=_xlfn.NUMBERVALUE(Table_Query_from_MF_DSNP62[[#This Row],[CL_GL_ACCT_TO11]]))</f>
        <v>1</v>
      </c>
      <c r="IR230" s="33" t="b">
        <f>AND($A$2&gt;=_xlfn.NUMBERVALUE(Table_Query_from_MF_DSNP62[[#This Row],[CL_GL_ACCT_FR12]]),$A$2&lt;=_xlfn.NUMBERVALUE(Table_Query_from_MF_DSNP62[[#This Row],[CL_GL_ACCT_TO12]]))</f>
        <v>1</v>
      </c>
      <c r="IS230" s="33" t="b">
        <f>AND($A$2&gt;=_xlfn.NUMBERVALUE(Table_Query_from_MF_DSNP62[[#This Row],[CL_GL_ACCT_FR13]]),$A$2&lt;=_xlfn.NUMBERVALUE(Table_Query_from_MF_DSNP62[[#This Row],[CL_GL_ACCT_TO13]]))</f>
        <v>1</v>
      </c>
      <c r="IT230" s="33" t="b">
        <f>AND($A$2&gt;=_xlfn.NUMBERVALUE(Table_Query_from_MF_DSNP62[[#This Row],[CL_GL_ACCT_FR14]]),$A$2&lt;=_xlfn.NUMBERVALUE(Table_Query_from_MF_DSNP62[[#This Row],[CL_GL_ACCT_TO14]]))</f>
        <v>1</v>
      </c>
      <c r="IU230" s="33" t="b">
        <f>AND($A$2&gt;=_xlfn.NUMBERVALUE(Table_Query_from_MF_DSNP62[[#This Row],[CL_GL_ACCT_FR15]]),$A$2&lt;=_xlfn.NUMBERVALUE(Table_Query_from_MF_DSNP62[[#This Row],[CL_GL_ACCT_TO15]]))</f>
        <v>1</v>
      </c>
      <c r="IV230" s="33" t="b">
        <f>AND($A$2&gt;=_xlfn.NUMBERVALUE(Table_Query_from_MF_DSNP62[[#This Row],[CL_GL_ACCT_FR16]]),$A$2&lt;=_xlfn.NUMBERVALUE(Table_Query_from_MF_DSNP62[[#This Row],[CL_GL_ACCT_TO16]]))</f>
        <v>1</v>
      </c>
      <c r="IW230" s="33" t="b">
        <f>AND($A$2&gt;=_xlfn.NUMBERVALUE(Table_Query_from_MF_DSNP62[[#This Row],[CL_GL_ACCT_FR17]]),$A$2&lt;=_xlfn.NUMBERVALUE(Table_Query_from_MF_DSNP62[[#This Row],[CL_GL_ACCT_TO17]]))</f>
        <v>1</v>
      </c>
      <c r="IX230" s="33" t="b">
        <f>AND($A$2&gt;=_xlfn.NUMBERVALUE(Table_Query_from_MF_DSNP62[[#This Row],[CL_GL_ACCT_FR18]]),$A$2&lt;=_xlfn.NUMBERVALUE(Table_Query_from_MF_DSNP62[[#This Row],[CL_GL_ACCT_TO18]]))</f>
        <v>1</v>
      </c>
      <c r="IY230" s="33" t="b">
        <f>AND($A$2&gt;=_xlfn.NUMBERVALUE(Table_Query_from_MF_DSNP62[[#This Row],[CL_GL_ACCT_FR19]]),$A$2&lt;=_xlfn.NUMBERVALUE(Table_Query_from_MF_DSNP62[[#This Row],[CL_GL_ACCT_TO19]]))</f>
        <v>1</v>
      </c>
      <c r="IZ230" s="33" t="b">
        <f>AND($A$2&gt;=_xlfn.NUMBERVALUE(Table_Query_from_MF_DSNP62[[#This Row],[CL_GL_ACCT_FR20]]),$A$2&lt;=_xlfn.NUMBERVALUE(Table_Query_from_MF_DSNP62[[#This Row],[CL_GL_ACCT_TO20]]))</f>
        <v>1</v>
      </c>
      <c r="JA230" s="33" t="b">
        <f>AND($A$2&gt;=_xlfn.NUMBERVALUE(Table_Query_from_MF_DSNP62[[#This Row],[CL_GL_ACCT_FR21]]),$A$2&lt;=_xlfn.NUMBERVALUE(Table_Query_from_MF_DSNP62[[#This Row],[CL_GL_ACCT_TO21]]))</f>
        <v>1</v>
      </c>
      <c r="JB230" s="33" t="b">
        <f>AND($A$2&gt;=_xlfn.NUMBERVALUE(Table_Query_from_MF_DSNP62[[#This Row],[CL_GL_ACCT_FR22]]),$A$2&lt;=_xlfn.NUMBERVALUE(Table_Query_from_MF_DSNP62[[#This Row],[CL_GL_ACCT_TO22]]))</f>
        <v>1</v>
      </c>
      <c r="JC230" s="33" t="b">
        <f>AND($A$2&gt;=_xlfn.NUMBERVALUE(Table_Query_from_MF_DSNP62[[#This Row],[CL_GL_ACCT_FR23]]),$A$2&lt;=_xlfn.NUMBERVALUE(Table_Query_from_MF_DSNP62[[#This Row],[CL_GL_ACCT_TO23]]))</f>
        <v>1</v>
      </c>
      <c r="JD230" s="33" t="b">
        <f>AND($A$2&gt;=_xlfn.NUMBERVALUE(Table_Query_from_MF_DSNP62[[#This Row],[CL_GL_ACCT_FR24]]),$A$2&lt;=_xlfn.NUMBERVALUE(Table_Query_from_MF_DSNP62[[#This Row],[CL_GL_ACCT_TO24]]))</f>
        <v>1</v>
      </c>
      <c r="JE230" s="33" t="b">
        <f>AND($A$2&gt;=_xlfn.NUMBERVALUE(Table_Query_from_MF_DSNP62[[#This Row],[CL_GL_ACCT_FR25]]),$A$2&lt;=_xlfn.NUMBERVALUE(Table_Query_from_MF_DSNP62[[#This Row],[CL_GL_ACCT_TO25]]))</f>
        <v>1</v>
      </c>
      <c r="JF230" s="33" t="b">
        <f>OR(Table_Query_from_MF_DSNP62[[#This Row],[PairA]:[PairO]])</f>
        <v>1</v>
      </c>
      <c r="JG230" s="33">
        <f>_xlfn.IFNA(MATCH(TRUE,Table_Query_from_MF_DSNP62[[#This Row],[PairA]:[PairO]],0),"none")</f>
        <v>1</v>
      </c>
      <c r="JH230" s="33" t="b">
        <f>AND($B$2&gt;=_xlfn.NUMBERVALUE(Table_Query_from_MF_DSNP62[[#This Row],[CL_CMP_OBJ_FR1]]),$B$2&lt;=_xlfn.NUMBERVALUE(Table_Query_from_MF_DSNP62[[#This Row],[CL_CMP_OBJ_TO1]]))</f>
        <v>1</v>
      </c>
      <c r="JI230" s="33" t="b">
        <f>AND($B$2&gt;=_xlfn.NUMBERVALUE(Table_Query_from_MF_DSNP62[[#This Row],[CL_CMP_OBJ_FR2]]),$B$2&lt;=_xlfn.NUMBERVALUE(Table_Query_from_MF_DSNP62[[#This Row],[CL_CMP_OBJ_TO2]]))</f>
        <v>1</v>
      </c>
      <c r="JJ230" s="33" t="b">
        <f>AND($B$2&gt;=_xlfn.NUMBERVALUE(Table_Query_from_MF_DSNP62[[#This Row],[CL_CMP_OBJ_FR3]]),$B$2&lt;=_xlfn.NUMBERVALUE(Table_Query_from_MF_DSNP62[[#This Row],[CL_CMP_OBJ_TO3]]))</f>
        <v>1</v>
      </c>
      <c r="JK230" s="33" t="b">
        <f>AND($B$2&gt;=_xlfn.NUMBERVALUE(Table_Query_from_MF_DSNP62[[#This Row],[CL_CMP_OBJ_FR4]]),$B$2&lt;=_xlfn.NUMBERVALUE(Table_Query_from_MF_DSNP62[[#This Row],[CL_CMP_OBJ_TO4]]))</f>
        <v>1</v>
      </c>
      <c r="JL230" s="33" t="b">
        <f>AND($B$2&gt;=_xlfn.NUMBERVALUE(Table_Query_from_MF_DSNP62[[#This Row],[CL_CMP_OBJ_FR5]]),$B$2&lt;=_xlfn.NUMBERVALUE(Table_Query_from_MF_DSNP62[[#This Row],[CL_CMP_OBJ_TO5]]))</f>
        <v>1</v>
      </c>
      <c r="JM230" s="33" t="b">
        <f>AND($B$2&gt;=_xlfn.NUMBERVALUE(Table_Query_from_MF_DSNP62[[#This Row],[CL_CMP_OBJ_FR6]]),$B$2&lt;=_xlfn.NUMBERVALUE(Table_Query_from_MF_DSNP62[[#This Row],[CL_CMP_OBJ_TO6]]))</f>
        <v>1</v>
      </c>
      <c r="JN230" s="33" t="b">
        <f>AND($B$2&gt;=_xlfn.NUMBERVALUE(Table_Query_from_MF_DSNP62[[#This Row],[CL_CMP_OBJ_FR7]]),$B$2&lt;=_xlfn.NUMBERVALUE(Table_Query_from_MF_DSNP62[[#This Row],[CL_CMP_OBJ_TO7]]))</f>
        <v>1</v>
      </c>
      <c r="JO230" s="33" t="b">
        <f>AND($B$2&gt;=_xlfn.NUMBERVALUE(Table_Query_from_MF_DSNP62[[#This Row],[CL_CMP_OBJ_FR8]]),$B$2&lt;=_xlfn.NUMBERVALUE(Table_Query_from_MF_DSNP62[[#This Row],[CL_CMP_OBJ_TO8]]))</f>
        <v>1</v>
      </c>
      <c r="JP230" s="33" t="b">
        <f>AND($B$2&gt;=_xlfn.NUMBERVALUE(Table_Query_from_MF_DSNP62[[#This Row],[CL_CMP_OBJ_FR9]]),$B$2&lt;=_xlfn.NUMBERVALUE(Table_Query_from_MF_DSNP62[[#This Row],[CL_CMP_OBJ_TO9]]))</f>
        <v>1</v>
      </c>
      <c r="JQ230" s="33" t="b">
        <f>AND($B$2&gt;=_xlfn.NUMBERVALUE(Table_Query_from_MF_DSNP62[[#This Row],[CL_CMP_OBJ_FR10]]),$B$2&lt;=_xlfn.NUMBERVALUE(Table_Query_from_MF_DSNP62[[#This Row],[CL_CMP_OBJ_TO10]]))</f>
        <v>1</v>
      </c>
      <c r="JR230" s="33" t="b">
        <f>AND($B$2&gt;=_xlfn.NUMBERVALUE(Table_Query_from_MF_DSNP62[[#This Row],[CL_CMP_OBJ_FR11]]),$B$2&lt;=_xlfn.NUMBERVALUE(Table_Query_from_MF_DSNP62[[#This Row],[CL_CMP_OBJ_TO11]]))</f>
        <v>1</v>
      </c>
      <c r="JS230" s="33" t="b">
        <f>AND($B$2&gt;=_xlfn.NUMBERVALUE(Table_Query_from_MF_DSNP62[[#This Row],[CL_CMP_OBJ_FR12]]),$B$2&lt;=_xlfn.NUMBERVALUE(Table_Query_from_MF_DSNP62[[#This Row],[CL_CMP_OBJ_TO12]]))</f>
        <v>1</v>
      </c>
      <c r="JT230" s="33" t="b">
        <f>AND($B$2&gt;=_xlfn.NUMBERVALUE(Table_Query_from_MF_DSNP62[[#This Row],[CL_CMP_OBJ_FR13]]),$B$2&lt;=_xlfn.NUMBERVALUE(Table_Query_from_MF_DSNP62[[#This Row],[CL_CMP_OBJ_TO13]]))</f>
        <v>1</v>
      </c>
      <c r="JU230" s="33" t="b">
        <f>AND($B$2&gt;=_xlfn.NUMBERVALUE(Table_Query_from_MF_DSNP62[[#This Row],[CL_CMP_OBJ_FR14]]),$B$2&lt;=_xlfn.NUMBERVALUE(Table_Query_from_MF_DSNP62[[#This Row],[CL_CMP_OBJ_TO14]]))</f>
        <v>1</v>
      </c>
      <c r="JV230" s="33" t="b">
        <f>AND($B$2&gt;=_xlfn.NUMBERVALUE(Table_Query_from_MF_DSNP62[[#This Row],[CL_CMP_OBJ_FR15]]),$B$2&lt;=_xlfn.NUMBERVALUE(Table_Query_from_MF_DSNP62[[#This Row],[CL_CMP_OBJ_TO15]]))</f>
        <v>1</v>
      </c>
    </row>
    <row r="231" spans="1:282" x14ac:dyDescent="0.25">
      <c r="A231" t="b">
        <f>OR(,Table_Query_from_MF_DSNP62[[#This Row],[Desired GL included as "hard-coded" GL?]],Table_Query_from_MF_DSNP62[[#This Row],[Desired GL included as "Open GL"?]])</f>
        <v>1</v>
      </c>
      <c r="B231" t="b">
        <f>Table_Query_from_MF_DSNP62[[#This Row],[Desired CObj included as "Open CObj"?]]</f>
        <v>1</v>
      </c>
      <c r="C231" t="s">
        <v>1744</v>
      </c>
      <c r="D231" t="s">
        <v>1745</v>
      </c>
      <c r="E231" t="s">
        <v>15</v>
      </c>
      <c r="F231" s="24" t="s">
        <v>13</v>
      </c>
      <c r="G231" t="s">
        <v>411</v>
      </c>
      <c r="H231" s="24" t="s">
        <v>444</v>
      </c>
      <c r="I231" t="s">
        <v>444</v>
      </c>
      <c r="J231" s="24" t="s">
        <v>444</v>
      </c>
      <c r="K231" t="s">
        <v>444</v>
      </c>
      <c r="L231" s="24" t="s">
        <v>444</v>
      </c>
      <c r="M231" t="s">
        <v>444</v>
      </c>
      <c r="N231" t="s">
        <v>444</v>
      </c>
      <c r="O231" t="s">
        <v>444</v>
      </c>
      <c r="P231" t="s">
        <v>444</v>
      </c>
      <c r="Q231" t="s">
        <v>15</v>
      </c>
      <c r="R231" t="s">
        <v>444</v>
      </c>
      <c r="S231" t="s">
        <v>442</v>
      </c>
      <c r="T231" t="s">
        <v>447</v>
      </c>
      <c r="U231" t="s">
        <v>444</v>
      </c>
      <c r="V231" t="s">
        <v>444</v>
      </c>
      <c r="W231" t="s">
        <v>447</v>
      </c>
      <c r="X231" t="s">
        <v>444</v>
      </c>
      <c r="Y231" t="s">
        <v>444</v>
      </c>
      <c r="Z231" t="s">
        <v>442</v>
      </c>
      <c r="AA231" t="s">
        <v>442</v>
      </c>
      <c r="AB231" t="s">
        <v>442</v>
      </c>
      <c r="AC231" t="s">
        <v>442</v>
      </c>
      <c r="AD231" t="s">
        <v>442</v>
      </c>
      <c r="AE231" t="s">
        <v>442</v>
      </c>
      <c r="AF231" t="s">
        <v>442</v>
      </c>
      <c r="AG231" t="s">
        <v>442</v>
      </c>
      <c r="AH231" t="s">
        <v>447</v>
      </c>
      <c r="AI231" t="s">
        <v>447</v>
      </c>
      <c r="AJ231" t="s">
        <v>442</v>
      </c>
      <c r="AK231" t="s">
        <v>442</v>
      </c>
      <c r="AL231" t="s">
        <v>444</v>
      </c>
      <c r="AM231" t="s">
        <v>444</v>
      </c>
      <c r="AN231" t="s">
        <v>444</v>
      </c>
      <c r="AO231" t="s">
        <v>444</v>
      </c>
      <c r="AP231" t="s">
        <v>442</v>
      </c>
      <c r="AQ231" t="s">
        <v>1440</v>
      </c>
      <c r="AR231" t="s">
        <v>1440</v>
      </c>
      <c r="AS231" t="s">
        <v>162</v>
      </c>
      <c r="AT231" t="s">
        <v>10</v>
      </c>
      <c r="AU231" t="s">
        <v>444</v>
      </c>
      <c r="AV231" t="s">
        <v>442</v>
      </c>
      <c r="AW231" t="s">
        <v>444</v>
      </c>
      <c r="AX231" t="s">
        <v>444</v>
      </c>
      <c r="AY231" t="s">
        <v>444</v>
      </c>
      <c r="AZ231" t="s">
        <v>444</v>
      </c>
      <c r="BA231" t="s">
        <v>444</v>
      </c>
      <c r="BB231" t="s">
        <v>444</v>
      </c>
      <c r="BC231" t="s">
        <v>444</v>
      </c>
      <c r="BD231" t="s">
        <v>1359</v>
      </c>
      <c r="BE231" t="s">
        <v>444</v>
      </c>
      <c r="BF231" t="s">
        <v>1360</v>
      </c>
      <c r="BG231" t="s">
        <v>444</v>
      </c>
      <c r="BH231" t="s">
        <v>444</v>
      </c>
      <c r="BI231" t="s">
        <v>444</v>
      </c>
      <c r="BJ231" t="s">
        <v>444</v>
      </c>
      <c r="BK231" t="s">
        <v>444</v>
      </c>
      <c r="BL231" t="s">
        <v>444</v>
      </c>
      <c r="BM231" t="s">
        <v>444</v>
      </c>
      <c r="BN231" t="s">
        <v>444</v>
      </c>
      <c r="BO231" t="s">
        <v>444</v>
      </c>
      <c r="BP231" t="s">
        <v>444</v>
      </c>
      <c r="BQ231" t="s">
        <v>1360</v>
      </c>
      <c r="BR231" t="s">
        <v>143</v>
      </c>
      <c r="BS231" t="s">
        <v>444</v>
      </c>
      <c r="BT231" t="s">
        <v>444</v>
      </c>
      <c r="BU231" t="s">
        <v>444</v>
      </c>
      <c r="BV231" t="s">
        <v>444</v>
      </c>
      <c r="BW231" t="s">
        <v>1360</v>
      </c>
      <c r="BX231" t="s">
        <v>143</v>
      </c>
      <c r="BY231" t="s">
        <v>444</v>
      </c>
      <c r="BZ231" t="s">
        <v>444</v>
      </c>
      <c r="CA231" t="s">
        <v>444</v>
      </c>
      <c r="CB231" t="s">
        <v>444</v>
      </c>
      <c r="CC231" t="s">
        <v>1360</v>
      </c>
      <c r="CD231" t="s">
        <v>143</v>
      </c>
      <c r="CE231" t="s">
        <v>444</v>
      </c>
      <c r="CF231" t="s">
        <v>444</v>
      </c>
      <c r="CG231" t="s">
        <v>444</v>
      </c>
      <c r="CH231" t="s">
        <v>444</v>
      </c>
      <c r="CI231" t="s">
        <v>1360</v>
      </c>
      <c r="CJ231" t="s">
        <v>143</v>
      </c>
      <c r="CK231" t="s">
        <v>444</v>
      </c>
      <c r="CL231" t="s">
        <v>444</v>
      </c>
      <c r="CM231" t="s">
        <v>444</v>
      </c>
      <c r="CN231" t="s">
        <v>444</v>
      </c>
      <c r="CO231" t="s">
        <v>1360</v>
      </c>
      <c r="CP231" t="s">
        <v>143</v>
      </c>
      <c r="CQ231" t="s">
        <v>444</v>
      </c>
      <c r="CR231" t="s">
        <v>444</v>
      </c>
      <c r="CS231" t="s">
        <v>444</v>
      </c>
      <c r="CT231" t="s">
        <v>444</v>
      </c>
      <c r="CU231" t="s">
        <v>444</v>
      </c>
      <c r="CV231" t="s">
        <v>2738</v>
      </c>
      <c r="CW231" t="s">
        <v>2736</v>
      </c>
      <c r="CX231" t="s">
        <v>2828</v>
      </c>
      <c r="CY231" t="s">
        <v>1741</v>
      </c>
      <c r="CZ231" t="s">
        <v>444</v>
      </c>
      <c r="DA231" t="s">
        <v>444</v>
      </c>
      <c r="DB231" t="s">
        <v>444</v>
      </c>
      <c r="DC231" t="s">
        <v>444</v>
      </c>
      <c r="DD231" t="s">
        <v>444</v>
      </c>
      <c r="DE231" t="s">
        <v>444</v>
      </c>
      <c r="DF231" t="s">
        <v>444</v>
      </c>
      <c r="DG231" t="s">
        <v>444</v>
      </c>
      <c r="DH231" t="s">
        <v>444</v>
      </c>
      <c r="DI231" t="s">
        <v>445</v>
      </c>
      <c r="DJ231" t="s">
        <v>444</v>
      </c>
      <c r="DK231" t="s">
        <v>444</v>
      </c>
      <c r="DL231" t="s">
        <v>444</v>
      </c>
      <c r="DM231" t="s">
        <v>444</v>
      </c>
      <c r="DN231" t="s">
        <v>444</v>
      </c>
      <c r="DO231" t="s">
        <v>444</v>
      </c>
      <c r="DP231" t="s">
        <v>444</v>
      </c>
      <c r="DQ231" t="s">
        <v>444</v>
      </c>
      <c r="DR231" t="s">
        <v>444</v>
      </c>
      <c r="DS231" t="s">
        <v>444</v>
      </c>
      <c r="DT231" s="24" t="s">
        <v>444</v>
      </c>
      <c r="DU231" s="24" t="s">
        <v>444</v>
      </c>
      <c r="DV231" t="s">
        <v>444</v>
      </c>
      <c r="DW231" t="s">
        <v>444</v>
      </c>
      <c r="DX231" s="24" t="s">
        <v>444</v>
      </c>
      <c r="DY231" s="24" t="s">
        <v>444</v>
      </c>
      <c r="DZ231" t="s">
        <v>444</v>
      </c>
      <c r="EA231" t="s">
        <v>444</v>
      </c>
      <c r="EB231" s="24" t="s">
        <v>444</v>
      </c>
      <c r="EC231" s="24" t="s">
        <v>444</v>
      </c>
      <c r="ED231" t="s">
        <v>444</v>
      </c>
      <c r="EE231" t="s">
        <v>444</v>
      </c>
      <c r="EF231" s="24" t="s">
        <v>444</v>
      </c>
      <c r="EG231" s="24" t="s">
        <v>444</v>
      </c>
      <c r="EH231" t="s">
        <v>444</v>
      </c>
      <c r="EI231" t="s">
        <v>444</v>
      </c>
      <c r="EJ231" s="24" t="s">
        <v>444</v>
      </c>
      <c r="EK231" s="24" t="s">
        <v>444</v>
      </c>
      <c r="EL231" t="s">
        <v>444</v>
      </c>
      <c r="EM231" t="s">
        <v>444</v>
      </c>
      <c r="EN231" s="24" t="s">
        <v>444</v>
      </c>
      <c r="EO231" s="24" t="s">
        <v>444</v>
      </c>
      <c r="EP231" t="s">
        <v>444</v>
      </c>
      <c r="EQ231" t="s">
        <v>444</v>
      </c>
      <c r="ER231" s="24" t="s">
        <v>444</v>
      </c>
      <c r="ES231" s="24" t="s">
        <v>444</v>
      </c>
      <c r="ET231" t="s">
        <v>444</v>
      </c>
      <c r="EU231" t="s">
        <v>444</v>
      </c>
      <c r="EV231" s="24" t="s">
        <v>444</v>
      </c>
      <c r="EW231" s="24" t="s">
        <v>444</v>
      </c>
      <c r="EX231" t="s">
        <v>444</v>
      </c>
      <c r="EY231" t="s">
        <v>444</v>
      </c>
      <c r="EZ231" s="24" t="s">
        <v>444</v>
      </c>
      <c r="FA231" s="24" t="s">
        <v>444</v>
      </c>
      <c r="FB231" t="s">
        <v>444</v>
      </c>
      <c r="FC231" t="s">
        <v>444</v>
      </c>
      <c r="FD231" s="24" t="s">
        <v>444</v>
      </c>
      <c r="FE231" s="24" t="s">
        <v>444</v>
      </c>
      <c r="FF231" t="s">
        <v>444</v>
      </c>
      <c r="FG231" t="s">
        <v>444</v>
      </c>
      <c r="FH231" s="24" t="s">
        <v>444</v>
      </c>
      <c r="FI231" s="24" t="s">
        <v>444</v>
      </c>
      <c r="FJ231" t="s">
        <v>444</v>
      </c>
      <c r="FK231" t="s">
        <v>444</v>
      </c>
      <c r="FL231" s="24" t="s">
        <v>444</v>
      </c>
      <c r="FM231" s="24" t="s">
        <v>444</v>
      </c>
      <c r="FN231" t="s">
        <v>444</v>
      </c>
      <c r="FO231" t="s">
        <v>444</v>
      </c>
      <c r="FP231" s="24" t="s">
        <v>444</v>
      </c>
      <c r="FQ231" s="24" t="s">
        <v>444</v>
      </c>
      <c r="FR231" t="s">
        <v>444</v>
      </c>
      <c r="FS231" t="s">
        <v>444</v>
      </c>
      <c r="FT231" s="24" t="s">
        <v>444</v>
      </c>
      <c r="FU231" s="24" t="s">
        <v>444</v>
      </c>
      <c r="FV231" t="s">
        <v>444</v>
      </c>
      <c r="FW231" t="s">
        <v>444</v>
      </c>
      <c r="FX231" s="24" t="s">
        <v>444</v>
      </c>
      <c r="FY231" s="24" t="s">
        <v>444</v>
      </c>
      <c r="FZ231" t="s">
        <v>444</v>
      </c>
      <c r="GA231" t="s">
        <v>444</v>
      </c>
      <c r="GB231" s="24" t="s">
        <v>444</v>
      </c>
      <c r="GC231" s="24" t="s">
        <v>444</v>
      </c>
      <c r="GD231" t="s">
        <v>444</v>
      </c>
      <c r="GE231" t="s">
        <v>444</v>
      </c>
      <c r="GF231" s="24" t="s">
        <v>444</v>
      </c>
      <c r="GG231" s="24" t="s">
        <v>444</v>
      </c>
      <c r="GH231" t="s">
        <v>444</v>
      </c>
      <c r="GI231" s="24" t="s">
        <v>444</v>
      </c>
      <c r="GJ231" s="24" t="s">
        <v>444</v>
      </c>
      <c r="GK231" t="s">
        <v>444</v>
      </c>
      <c r="GL231" t="s">
        <v>444</v>
      </c>
      <c r="GM231" s="24" t="s">
        <v>444</v>
      </c>
      <c r="GN231" s="24" t="s">
        <v>444</v>
      </c>
      <c r="GO231" t="s">
        <v>444</v>
      </c>
      <c r="GP231" t="s">
        <v>444</v>
      </c>
      <c r="GQ231" s="24" t="s">
        <v>444</v>
      </c>
      <c r="GR231" s="24" t="s">
        <v>444</v>
      </c>
      <c r="GS231" t="s">
        <v>444</v>
      </c>
      <c r="GT231" t="s">
        <v>444</v>
      </c>
      <c r="GU231" s="24" t="s">
        <v>444</v>
      </c>
      <c r="GV231" s="24" t="s">
        <v>444</v>
      </c>
      <c r="GW231" t="s">
        <v>444</v>
      </c>
      <c r="GX231" t="s">
        <v>444</v>
      </c>
      <c r="GY231" s="24" t="s">
        <v>444</v>
      </c>
      <c r="GZ231" s="24" t="s">
        <v>444</v>
      </c>
      <c r="HA231" t="s">
        <v>444</v>
      </c>
      <c r="HB231" t="s">
        <v>444</v>
      </c>
      <c r="HC231" s="24" t="s">
        <v>444</v>
      </c>
      <c r="HD231" s="24" t="s">
        <v>444</v>
      </c>
      <c r="HE231" t="s">
        <v>444</v>
      </c>
      <c r="HF231" t="s">
        <v>444</v>
      </c>
      <c r="HG231" s="24" t="s">
        <v>444</v>
      </c>
      <c r="HH231" s="24" t="s">
        <v>444</v>
      </c>
      <c r="HI231" t="s">
        <v>444</v>
      </c>
      <c r="HJ231" t="s">
        <v>444</v>
      </c>
      <c r="HK231" s="24" t="s">
        <v>444</v>
      </c>
      <c r="HL231" s="24" t="s">
        <v>444</v>
      </c>
      <c r="HM231" t="s">
        <v>444</v>
      </c>
      <c r="HN231" t="s">
        <v>444</v>
      </c>
      <c r="HO231" s="24" t="s">
        <v>444</v>
      </c>
      <c r="HP231" s="24" t="s">
        <v>444</v>
      </c>
      <c r="HQ231" t="s">
        <v>444</v>
      </c>
      <c r="HR231" t="s">
        <v>444</v>
      </c>
      <c r="HS231" s="24" t="s">
        <v>444</v>
      </c>
      <c r="HT231" s="24" t="s">
        <v>444</v>
      </c>
      <c r="HU231" t="s">
        <v>444</v>
      </c>
      <c r="HV231" t="s">
        <v>444</v>
      </c>
      <c r="HW231" s="24" t="s">
        <v>444</v>
      </c>
      <c r="HX231" s="24" t="s">
        <v>444</v>
      </c>
      <c r="HY231" t="s">
        <v>444</v>
      </c>
      <c r="HZ231" t="s">
        <v>444</v>
      </c>
      <c r="IA231" t="s">
        <v>2738</v>
      </c>
      <c r="IB231" t="s">
        <v>2736</v>
      </c>
      <c r="IC231" t="s">
        <v>2737</v>
      </c>
      <c r="ID231" s="33" t="b" cm="1">
        <f t="array" ref="ID231">_xlfn.IFNA(MATCH($A$2,_xlfn.NUMBERVALUE(Table_Query_from_MF_DSNP62[[#This Row],[CL_GLACCT_DR1]:[CL_GLACCT_CR4]]),0),0)&gt;=1</f>
        <v>1</v>
      </c>
      <c r="IE231" s="33" t="b">
        <f>OR(Table_Query_from_MF_DSNP62[[#This Row],[Pair1]:[Pair25]])</f>
        <v>1</v>
      </c>
      <c r="IF231" s="33">
        <f>_xlfn.IFNA(MATCH(TRUE,Table_Query_from_MF_DSNP62[[#This Row],[Pair1]:[Pair25]],0),"none")</f>
        <v>1</v>
      </c>
      <c r="IG231" s="33" t="b">
        <f>AND($A$2&gt;=_xlfn.NUMBERVALUE(Table_Query_from_MF_DSNP62[[#This Row],[CL_GL_ACCT_FR1]]),$A$2&lt;=_xlfn.NUMBERVALUE(Table_Query_from_MF_DSNP62[[#This Row],[CL_GL_ACCT_TO1]]))</f>
        <v>1</v>
      </c>
      <c r="IH231" s="33" t="b">
        <f>AND($A$2&gt;=_xlfn.NUMBERVALUE(Table_Query_from_MF_DSNP62[[#This Row],[CL_GL_ACCT_FR2]]),$A$2&lt;=_xlfn.NUMBERVALUE(Table_Query_from_MF_DSNP62[[#This Row],[CL_GL_ACCT_TO2]]))</f>
        <v>1</v>
      </c>
      <c r="II231" s="33" t="b">
        <f>AND($A$2&gt;=_xlfn.NUMBERVALUE(Table_Query_from_MF_DSNP62[[#This Row],[CL_GL_ACCT_FR3]]),$A$2&lt;=_xlfn.NUMBERVALUE(Table_Query_from_MF_DSNP62[[#This Row],[CL_GL_ACCT_TO3]]))</f>
        <v>1</v>
      </c>
      <c r="IJ231" s="33" t="b">
        <f>AND($A$2&gt;=_xlfn.NUMBERVALUE(Table_Query_from_MF_DSNP62[[#This Row],[CL_GL_ACCT_FR4]]),$A$2&lt;=_xlfn.NUMBERVALUE(Table_Query_from_MF_DSNP62[[#This Row],[CL_GL_ACCT_TO4]]))</f>
        <v>1</v>
      </c>
      <c r="IK231" s="33" t="b">
        <f>AND($A$2&gt;=_xlfn.NUMBERVALUE(Table_Query_from_MF_DSNP62[[#This Row],[CL_GL_ACCT_FR5]]),$A$2&lt;=_xlfn.NUMBERVALUE(Table_Query_from_MF_DSNP62[[#This Row],[CL_GL_ACCT_TO5]]))</f>
        <v>1</v>
      </c>
      <c r="IL231" s="33" t="b">
        <f>AND($A$2&gt;=_xlfn.NUMBERVALUE(Table_Query_from_MF_DSNP62[[#This Row],[CL_GL_ACCT_FR6]]),$A$2&lt;=_xlfn.NUMBERVALUE(Table_Query_from_MF_DSNP62[[#This Row],[CL_GL_ACCT_TO6]]))</f>
        <v>1</v>
      </c>
      <c r="IM231" s="33" t="b">
        <f>AND($A$2&gt;=_xlfn.NUMBERVALUE(Table_Query_from_MF_DSNP62[[#This Row],[CL_GL_ACCT_FR7]]),$A$2&lt;=_xlfn.NUMBERVALUE(Table_Query_from_MF_DSNP62[[#This Row],[CL_GL_ACCT_TO7]]))</f>
        <v>1</v>
      </c>
      <c r="IN231" s="33" t="b">
        <f>AND($A$2&gt;=_xlfn.NUMBERVALUE(Table_Query_from_MF_DSNP62[[#This Row],[CL_GL_ACCT_FR8]]),$A$2&lt;=_xlfn.NUMBERVALUE(Table_Query_from_MF_DSNP62[[#This Row],[CL_GL_ACCT_TO8]]))</f>
        <v>1</v>
      </c>
      <c r="IO231" s="33" t="b">
        <f>AND($A$2&gt;=_xlfn.NUMBERVALUE(Table_Query_from_MF_DSNP62[[#This Row],[CL_GL_ACCT_FR9]]),$A$2&lt;=_xlfn.NUMBERVALUE(Table_Query_from_MF_DSNP62[[#This Row],[CL_GL_ACCT_TO9]]))</f>
        <v>1</v>
      </c>
      <c r="IP231" s="33" t="b">
        <f>AND($A$2&gt;=_xlfn.NUMBERVALUE(Table_Query_from_MF_DSNP62[[#This Row],[CL_GL_ACCT_FR10]]),$A$2&lt;=_xlfn.NUMBERVALUE(Table_Query_from_MF_DSNP62[[#This Row],[CL_GL_ACCT_TO10]]))</f>
        <v>1</v>
      </c>
      <c r="IQ231" s="33" t="b">
        <f>AND($A$2&gt;=_xlfn.NUMBERVALUE(Table_Query_from_MF_DSNP62[[#This Row],[CL_GL_ACCT_FR11]]),$A$2&lt;=_xlfn.NUMBERVALUE(Table_Query_from_MF_DSNP62[[#This Row],[CL_GL_ACCT_TO11]]))</f>
        <v>1</v>
      </c>
      <c r="IR231" s="33" t="b">
        <f>AND($A$2&gt;=_xlfn.NUMBERVALUE(Table_Query_from_MF_DSNP62[[#This Row],[CL_GL_ACCT_FR12]]),$A$2&lt;=_xlfn.NUMBERVALUE(Table_Query_from_MF_DSNP62[[#This Row],[CL_GL_ACCT_TO12]]))</f>
        <v>1</v>
      </c>
      <c r="IS231" s="33" t="b">
        <f>AND($A$2&gt;=_xlfn.NUMBERVALUE(Table_Query_from_MF_DSNP62[[#This Row],[CL_GL_ACCT_FR13]]),$A$2&lt;=_xlfn.NUMBERVALUE(Table_Query_from_MF_DSNP62[[#This Row],[CL_GL_ACCT_TO13]]))</f>
        <v>1</v>
      </c>
      <c r="IT231" s="33" t="b">
        <f>AND($A$2&gt;=_xlfn.NUMBERVALUE(Table_Query_from_MF_DSNP62[[#This Row],[CL_GL_ACCT_FR14]]),$A$2&lt;=_xlfn.NUMBERVALUE(Table_Query_from_MF_DSNP62[[#This Row],[CL_GL_ACCT_TO14]]))</f>
        <v>1</v>
      </c>
      <c r="IU231" s="33" t="b">
        <f>AND($A$2&gt;=_xlfn.NUMBERVALUE(Table_Query_from_MF_DSNP62[[#This Row],[CL_GL_ACCT_FR15]]),$A$2&lt;=_xlfn.NUMBERVALUE(Table_Query_from_MF_DSNP62[[#This Row],[CL_GL_ACCT_TO15]]))</f>
        <v>1</v>
      </c>
      <c r="IV231" s="33" t="b">
        <f>AND($A$2&gt;=_xlfn.NUMBERVALUE(Table_Query_from_MF_DSNP62[[#This Row],[CL_GL_ACCT_FR16]]),$A$2&lt;=_xlfn.NUMBERVALUE(Table_Query_from_MF_DSNP62[[#This Row],[CL_GL_ACCT_TO16]]))</f>
        <v>1</v>
      </c>
      <c r="IW231" s="33" t="b">
        <f>AND($A$2&gt;=_xlfn.NUMBERVALUE(Table_Query_from_MF_DSNP62[[#This Row],[CL_GL_ACCT_FR17]]),$A$2&lt;=_xlfn.NUMBERVALUE(Table_Query_from_MF_DSNP62[[#This Row],[CL_GL_ACCT_TO17]]))</f>
        <v>1</v>
      </c>
      <c r="IX231" s="33" t="b">
        <f>AND($A$2&gt;=_xlfn.NUMBERVALUE(Table_Query_from_MF_DSNP62[[#This Row],[CL_GL_ACCT_FR18]]),$A$2&lt;=_xlfn.NUMBERVALUE(Table_Query_from_MF_DSNP62[[#This Row],[CL_GL_ACCT_TO18]]))</f>
        <v>1</v>
      </c>
      <c r="IY231" s="33" t="b">
        <f>AND($A$2&gt;=_xlfn.NUMBERVALUE(Table_Query_from_MF_DSNP62[[#This Row],[CL_GL_ACCT_FR19]]),$A$2&lt;=_xlfn.NUMBERVALUE(Table_Query_from_MF_DSNP62[[#This Row],[CL_GL_ACCT_TO19]]))</f>
        <v>1</v>
      </c>
      <c r="IZ231" s="33" t="b">
        <f>AND($A$2&gt;=_xlfn.NUMBERVALUE(Table_Query_from_MF_DSNP62[[#This Row],[CL_GL_ACCT_FR20]]),$A$2&lt;=_xlfn.NUMBERVALUE(Table_Query_from_MF_DSNP62[[#This Row],[CL_GL_ACCT_TO20]]))</f>
        <v>1</v>
      </c>
      <c r="JA231" s="33" t="b">
        <f>AND($A$2&gt;=_xlfn.NUMBERVALUE(Table_Query_from_MF_DSNP62[[#This Row],[CL_GL_ACCT_FR21]]),$A$2&lt;=_xlfn.NUMBERVALUE(Table_Query_from_MF_DSNP62[[#This Row],[CL_GL_ACCT_TO21]]))</f>
        <v>1</v>
      </c>
      <c r="JB231" s="33" t="b">
        <f>AND($A$2&gt;=_xlfn.NUMBERVALUE(Table_Query_from_MF_DSNP62[[#This Row],[CL_GL_ACCT_FR22]]),$A$2&lt;=_xlfn.NUMBERVALUE(Table_Query_from_MF_DSNP62[[#This Row],[CL_GL_ACCT_TO22]]))</f>
        <v>1</v>
      </c>
      <c r="JC231" s="33" t="b">
        <f>AND($A$2&gt;=_xlfn.NUMBERVALUE(Table_Query_from_MF_DSNP62[[#This Row],[CL_GL_ACCT_FR23]]),$A$2&lt;=_xlfn.NUMBERVALUE(Table_Query_from_MF_DSNP62[[#This Row],[CL_GL_ACCT_TO23]]))</f>
        <v>1</v>
      </c>
      <c r="JD231" s="33" t="b">
        <f>AND($A$2&gt;=_xlfn.NUMBERVALUE(Table_Query_from_MF_DSNP62[[#This Row],[CL_GL_ACCT_FR24]]),$A$2&lt;=_xlfn.NUMBERVALUE(Table_Query_from_MF_DSNP62[[#This Row],[CL_GL_ACCT_TO24]]))</f>
        <v>1</v>
      </c>
      <c r="JE231" s="33" t="b">
        <f>AND($A$2&gt;=_xlfn.NUMBERVALUE(Table_Query_from_MF_DSNP62[[#This Row],[CL_GL_ACCT_FR25]]),$A$2&lt;=_xlfn.NUMBERVALUE(Table_Query_from_MF_DSNP62[[#This Row],[CL_GL_ACCT_TO25]]))</f>
        <v>1</v>
      </c>
      <c r="JF231" s="33" t="b">
        <f>OR(Table_Query_from_MF_DSNP62[[#This Row],[PairA]:[PairO]])</f>
        <v>1</v>
      </c>
      <c r="JG231" s="33">
        <f>_xlfn.IFNA(MATCH(TRUE,Table_Query_from_MF_DSNP62[[#This Row],[PairA]:[PairO]],0),"none")</f>
        <v>1</v>
      </c>
      <c r="JH231" s="33" t="b">
        <f>AND($B$2&gt;=_xlfn.NUMBERVALUE(Table_Query_from_MF_DSNP62[[#This Row],[CL_CMP_OBJ_FR1]]),$B$2&lt;=_xlfn.NUMBERVALUE(Table_Query_from_MF_DSNP62[[#This Row],[CL_CMP_OBJ_TO1]]))</f>
        <v>1</v>
      </c>
      <c r="JI231" s="33" t="b">
        <f>AND($B$2&gt;=_xlfn.NUMBERVALUE(Table_Query_from_MF_DSNP62[[#This Row],[CL_CMP_OBJ_FR2]]),$B$2&lt;=_xlfn.NUMBERVALUE(Table_Query_from_MF_DSNP62[[#This Row],[CL_CMP_OBJ_TO2]]))</f>
        <v>1</v>
      </c>
      <c r="JJ231" s="33" t="b">
        <f>AND($B$2&gt;=_xlfn.NUMBERVALUE(Table_Query_from_MF_DSNP62[[#This Row],[CL_CMP_OBJ_FR3]]),$B$2&lt;=_xlfn.NUMBERVALUE(Table_Query_from_MF_DSNP62[[#This Row],[CL_CMP_OBJ_TO3]]))</f>
        <v>1</v>
      </c>
      <c r="JK231" s="33" t="b">
        <f>AND($B$2&gt;=_xlfn.NUMBERVALUE(Table_Query_from_MF_DSNP62[[#This Row],[CL_CMP_OBJ_FR4]]),$B$2&lt;=_xlfn.NUMBERVALUE(Table_Query_from_MF_DSNP62[[#This Row],[CL_CMP_OBJ_TO4]]))</f>
        <v>1</v>
      </c>
      <c r="JL231" s="33" t="b">
        <f>AND($B$2&gt;=_xlfn.NUMBERVALUE(Table_Query_from_MF_DSNP62[[#This Row],[CL_CMP_OBJ_FR5]]),$B$2&lt;=_xlfn.NUMBERVALUE(Table_Query_from_MF_DSNP62[[#This Row],[CL_CMP_OBJ_TO5]]))</f>
        <v>1</v>
      </c>
      <c r="JM231" s="33" t="b">
        <f>AND($B$2&gt;=_xlfn.NUMBERVALUE(Table_Query_from_MF_DSNP62[[#This Row],[CL_CMP_OBJ_FR6]]),$B$2&lt;=_xlfn.NUMBERVALUE(Table_Query_from_MF_DSNP62[[#This Row],[CL_CMP_OBJ_TO6]]))</f>
        <v>1</v>
      </c>
      <c r="JN231" s="33" t="b">
        <f>AND($B$2&gt;=_xlfn.NUMBERVALUE(Table_Query_from_MF_DSNP62[[#This Row],[CL_CMP_OBJ_FR7]]),$B$2&lt;=_xlfn.NUMBERVALUE(Table_Query_from_MF_DSNP62[[#This Row],[CL_CMP_OBJ_TO7]]))</f>
        <v>1</v>
      </c>
      <c r="JO231" s="33" t="b">
        <f>AND($B$2&gt;=_xlfn.NUMBERVALUE(Table_Query_from_MF_DSNP62[[#This Row],[CL_CMP_OBJ_FR8]]),$B$2&lt;=_xlfn.NUMBERVALUE(Table_Query_from_MF_DSNP62[[#This Row],[CL_CMP_OBJ_TO8]]))</f>
        <v>1</v>
      </c>
      <c r="JP231" s="33" t="b">
        <f>AND($B$2&gt;=_xlfn.NUMBERVALUE(Table_Query_from_MF_DSNP62[[#This Row],[CL_CMP_OBJ_FR9]]),$B$2&lt;=_xlfn.NUMBERVALUE(Table_Query_from_MF_DSNP62[[#This Row],[CL_CMP_OBJ_TO9]]))</f>
        <v>1</v>
      </c>
      <c r="JQ231" s="33" t="b">
        <f>AND($B$2&gt;=_xlfn.NUMBERVALUE(Table_Query_from_MF_DSNP62[[#This Row],[CL_CMP_OBJ_FR10]]),$B$2&lt;=_xlfn.NUMBERVALUE(Table_Query_from_MF_DSNP62[[#This Row],[CL_CMP_OBJ_TO10]]))</f>
        <v>1</v>
      </c>
      <c r="JR231" s="33" t="b">
        <f>AND($B$2&gt;=_xlfn.NUMBERVALUE(Table_Query_from_MF_DSNP62[[#This Row],[CL_CMP_OBJ_FR11]]),$B$2&lt;=_xlfn.NUMBERVALUE(Table_Query_from_MF_DSNP62[[#This Row],[CL_CMP_OBJ_TO11]]))</f>
        <v>1</v>
      </c>
      <c r="JS231" s="33" t="b">
        <f>AND($B$2&gt;=_xlfn.NUMBERVALUE(Table_Query_from_MF_DSNP62[[#This Row],[CL_CMP_OBJ_FR12]]),$B$2&lt;=_xlfn.NUMBERVALUE(Table_Query_from_MF_DSNP62[[#This Row],[CL_CMP_OBJ_TO12]]))</f>
        <v>1</v>
      </c>
      <c r="JT231" s="33" t="b">
        <f>AND($B$2&gt;=_xlfn.NUMBERVALUE(Table_Query_from_MF_DSNP62[[#This Row],[CL_CMP_OBJ_FR13]]),$B$2&lt;=_xlfn.NUMBERVALUE(Table_Query_from_MF_DSNP62[[#This Row],[CL_CMP_OBJ_TO13]]))</f>
        <v>1</v>
      </c>
      <c r="JU231" s="33" t="b">
        <f>AND($B$2&gt;=_xlfn.NUMBERVALUE(Table_Query_from_MF_DSNP62[[#This Row],[CL_CMP_OBJ_FR14]]),$B$2&lt;=_xlfn.NUMBERVALUE(Table_Query_from_MF_DSNP62[[#This Row],[CL_CMP_OBJ_TO14]]))</f>
        <v>1</v>
      </c>
      <c r="JV231" s="33" t="b">
        <f>AND($B$2&gt;=_xlfn.NUMBERVALUE(Table_Query_from_MF_DSNP62[[#This Row],[CL_CMP_OBJ_FR15]]),$B$2&lt;=_xlfn.NUMBERVALUE(Table_Query_from_MF_DSNP62[[#This Row],[CL_CMP_OBJ_TO15]]))</f>
        <v>1</v>
      </c>
    </row>
    <row r="232" spans="1:282" x14ac:dyDescent="0.25">
      <c r="A232" t="b">
        <f>OR(,Table_Query_from_MF_DSNP62[[#This Row],[Desired GL included as "hard-coded" GL?]],Table_Query_from_MF_DSNP62[[#This Row],[Desired GL included as "Open GL"?]])</f>
        <v>1</v>
      </c>
      <c r="B232" t="b">
        <f>Table_Query_from_MF_DSNP62[[#This Row],[Desired CObj included as "Open CObj"?]]</f>
        <v>1</v>
      </c>
      <c r="C232" t="s">
        <v>1746</v>
      </c>
      <c r="D232" t="s">
        <v>1747</v>
      </c>
      <c r="E232" t="s">
        <v>15</v>
      </c>
      <c r="F232" s="24" t="s">
        <v>327</v>
      </c>
      <c r="G232" t="s">
        <v>327</v>
      </c>
      <c r="H232" s="24" t="s">
        <v>444</v>
      </c>
      <c r="I232" t="s">
        <v>444</v>
      </c>
      <c r="J232" s="24" t="s">
        <v>444</v>
      </c>
      <c r="K232" t="s">
        <v>444</v>
      </c>
      <c r="L232" s="24" t="s">
        <v>444</v>
      </c>
      <c r="M232" t="s">
        <v>444</v>
      </c>
      <c r="N232" t="s">
        <v>444</v>
      </c>
      <c r="O232" t="s">
        <v>444</v>
      </c>
      <c r="P232" t="s">
        <v>444</v>
      </c>
      <c r="Q232" t="s">
        <v>447</v>
      </c>
      <c r="R232" t="s">
        <v>444</v>
      </c>
      <c r="S232" t="s">
        <v>442</v>
      </c>
      <c r="T232" t="s">
        <v>447</v>
      </c>
      <c r="U232" t="s">
        <v>444</v>
      </c>
      <c r="V232" t="s">
        <v>444</v>
      </c>
      <c r="W232" t="s">
        <v>447</v>
      </c>
      <c r="X232" t="s">
        <v>444</v>
      </c>
      <c r="Y232" t="s">
        <v>444</v>
      </c>
      <c r="Z232" t="s">
        <v>442</v>
      </c>
      <c r="AA232" t="s">
        <v>442</v>
      </c>
      <c r="AB232" t="s">
        <v>442</v>
      </c>
      <c r="AC232" t="s">
        <v>444</v>
      </c>
      <c r="AD232" t="s">
        <v>444</v>
      </c>
      <c r="AE232" t="s">
        <v>444</v>
      </c>
      <c r="AF232" t="s">
        <v>444</v>
      </c>
      <c r="AG232" t="s">
        <v>442</v>
      </c>
      <c r="AH232" t="s">
        <v>447</v>
      </c>
      <c r="AI232" t="s">
        <v>447</v>
      </c>
      <c r="AJ232" t="s">
        <v>442</v>
      </c>
      <c r="AK232" t="s">
        <v>442</v>
      </c>
      <c r="AL232" t="s">
        <v>444</v>
      </c>
      <c r="AM232" t="s">
        <v>444</v>
      </c>
      <c r="AN232" t="s">
        <v>444</v>
      </c>
      <c r="AO232" t="s">
        <v>444</v>
      </c>
      <c r="AP232" t="s">
        <v>442</v>
      </c>
      <c r="AQ232" t="s">
        <v>282</v>
      </c>
      <c r="AR232" t="s">
        <v>528</v>
      </c>
      <c r="AS232" t="s">
        <v>162</v>
      </c>
      <c r="AT232" t="s">
        <v>444</v>
      </c>
      <c r="AU232" t="s">
        <v>444</v>
      </c>
      <c r="AV232" t="s">
        <v>442</v>
      </c>
      <c r="AW232" t="s">
        <v>444</v>
      </c>
      <c r="AX232" t="s">
        <v>444</v>
      </c>
      <c r="AY232" t="s">
        <v>444</v>
      </c>
      <c r="AZ232" t="s">
        <v>444</v>
      </c>
      <c r="BA232" t="s">
        <v>444</v>
      </c>
      <c r="BB232" t="s">
        <v>444</v>
      </c>
      <c r="BC232" t="s">
        <v>444</v>
      </c>
      <c r="BD232" t="s">
        <v>1359</v>
      </c>
      <c r="BE232" t="s">
        <v>444</v>
      </c>
      <c r="BF232" t="s">
        <v>1360</v>
      </c>
      <c r="BG232" t="s">
        <v>444</v>
      </c>
      <c r="BH232" t="s">
        <v>444</v>
      </c>
      <c r="BI232" t="s">
        <v>444</v>
      </c>
      <c r="BJ232" t="s">
        <v>444</v>
      </c>
      <c r="BK232" t="s">
        <v>444</v>
      </c>
      <c r="BL232" t="s">
        <v>444</v>
      </c>
      <c r="BM232" t="s">
        <v>444</v>
      </c>
      <c r="BN232" t="s">
        <v>444</v>
      </c>
      <c r="BO232" t="s">
        <v>444</v>
      </c>
      <c r="BP232" t="s">
        <v>444</v>
      </c>
      <c r="BQ232" t="s">
        <v>444</v>
      </c>
      <c r="BR232" t="s">
        <v>444</v>
      </c>
      <c r="BS232" t="s">
        <v>444</v>
      </c>
      <c r="BT232" t="s">
        <v>444</v>
      </c>
      <c r="BU232" t="s">
        <v>444</v>
      </c>
      <c r="BV232" t="s">
        <v>444</v>
      </c>
      <c r="BW232" t="s">
        <v>444</v>
      </c>
      <c r="BX232" t="s">
        <v>444</v>
      </c>
      <c r="BY232" t="s">
        <v>444</v>
      </c>
      <c r="BZ232" t="s">
        <v>444</v>
      </c>
      <c r="CA232" t="s">
        <v>444</v>
      </c>
      <c r="CB232" t="s">
        <v>444</v>
      </c>
      <c r="CC232" t="s">
        <v>444</v>
      </c>
      <c r="CD232" t="s">
        <v>444</v>
      </c>
      <c r="CE232" t="s">
        <v>444</v>
      </c>
      <c r="CF232" t="s">
        <v>444</v>
      </c>
      <c r="CG232" t="s">
        <v>444</v>
      </c>
      <c r="CH232" t="s">
        <v>444</v>
      </c>
      <c r="CI232" t="s">
        <v>1360</v>
      </c>
      <c r="CJ232" t="s">
        <v>893</v>
      </c>
      <c r="CK232" t="s">
        <v>444</v>
      </c>
      <c r="CL232" t="s">
        <v>444</v>
      </c>
      <c r="CM232" t="s">
        <v>444</v>
      </c>
      <c r="CN232" t="s">
        <v>444</v>
      </c>
      <c r="CO232" t="s">
        <v>1360</v>
      </c>
      <c r="CP232" t="s">
        <v>893</v>
      </c>
      <c r="CQ232" t="s">
        <v>444</v>
      </c>
      <c r="CR232" t="s">
        <v>444</v>
      </c>
      <c r="CS232" t="s">
        <v>444</v>
      </c>
      <c r="CT232" t="s">
        <v>444</v>
      </c>
      <c r="CU232" t="s">
        <v>444</v>
      </c>
      <c r="CV232" t="s">
        <v>2747</v>
      </c>
      <c r="CW232" t="s">
        <v>2736</v>
      </c>
      <c r="CX232" t="s">
        <v>2828</v>
      </c>
      <c r="CY232" t="s">
        <v>1741</v>
      </c>
      <c r="CZ232" t="s">
        <v>1748</v>
      </c>
      <c r="DA232" t="s">
        <v>444</v>
      </c>
      <c r="DB232" t="s">
        <v>444</v>
      </c>
      <c r="DC232" t="s">
        <v>444</v>
      </c>
      <c r="DD232" t="s">
        <v>444</v>
      </c>
      <c r="DE232" t="s">
        <v>444</v>
      </c>
      <c r="DF232" t="s">
        <v>444</v>
      </c>
      <c r="DG232" t="s">
        <v>444</v>
      </c>
      <c r="DH232" t="s">
        <v>444</v>
      </c>
      <c r="DI232" t="s">
        <v>445</v>
      </c>
      <c r="DJ232" t="s">
        <v>444</v>
      </c>
      <c r="DK232" t="s">
        <v>444</v>
      </c>
      <c r="DL232" t="s">
        <v>444</v>
      </c>
      <c r="DM232" t="s">
        <v>444</v>
      </c>
      <c r="DN232" t="s">
        <v>444</v>
      </c>
      <c r="DO232" t="s">
        <v>444</v>
      </c>
      <c r="DP232" t="s">
        <v>444</v>
      </c>
      <c r="DQ232" t="s">
        <v>444</v>
      </c>
      <c r="DR232" t="s">
        <v>444</v>
      </c>
      <c r="DS232" t="s">
        <v>444</v>
      </c>
      <c r="DT232" s="24" t="s">
        <v>444</v>
      </c>
      <c r="DU232" s="24" t="s">
        <v>444</v>
      </c>
      <c r="DV232" t="s">
        <v>444</v>
      </c>
      <c r="DW232" t="s">
        <v>444</v>
      </c>
      <c r="DX232" s="24" t="s">
        <v>444</v>
      </c>
      <c r="DY232" s="24" t="s">
        <v>444</v>
      </c>
      <c r="DZ232" t="s">
        <v>444</v>
      </c>
      <c r="EA232" t="s">
        <v>444</v>
      </c>
      <c r="EB232" s="24" t="s">
        <v>444</v>
      </c>
      <c r="EC232" s="24" t="s">
        <v>444</v>
      </c>
      <c r="ED232" t="s">
        <v>444</v>
      </c>
      <c r="EE232" t="s">
        <v>444</v>
      </c>
      <c r="EF232" s="24" t="s">
        <v>444</v>
      </c>
      <c r="EG232" s="24" t="s">
        <v>444</v>
      </c>
      <c r="EH232" t="s">
        <v>444</v>
      </c>
      <c r="EI232" t="s">
        <v>444</v>
      </c>
      <c r="EJ232" s="24" t="s">
        <v>444</v>
      </c>
      <c r="EK232" s="24" t="s">
        <v>444</v>
      </c>
      <c r="EL232" t="s">
        <v>444</v>
      </c>
      <c r="EM232" t="s">
        <v>444</v>
      </c>
      <c r="EN232" s="24" t="s">
        <v>444</v>
      </c>
      <c r="EO232" s="24" t="s">
        <v>444</v>
      </c>
      <c r="EP232" t="s">
        <v>444</v>
      </c>
      <c r="EQ232" t="s">
        <v>444</v>
      </c>
      <c r="ER232" s="24" t="s">
        <v>444</v>
      </c>
      <c r="ES232" s="24" t="s">
        <v>444</v>
      </c>
      <c r="ET232" t="s">
        <v>444</v>
      </c>
      <c r="EU232" t="s">
        <v>444</v>
      </c>
      <c r="EV232" s="24" t="s">
        <v>444</v>
      </c>
      <c r="EW232" s="24" t="s">
        <v>444</v>
      </c>
      <c r="EX232" t="s">
        <v>444</v>
      </c>
      <c r="EY232" t="s">
        <v>444</v>
      </c>
      <c r="EZ232" s="24" t="s">
        <v>444</v>
      </c>
      <c r="FA232" s="24" t="s">
        <v>444</v>
      </c>
      <c r="FB232" t="s">
        <v>444</v>
      </c>
      <c r="FC232" t="s">
        <v>444</v>
      </c>
      <c r="FD232" s="24" t="s">
        <v>444</v>
      </c>
      <c r="FE232" s="24" t="s">
        <v>444</v>
      </c>
      <c r="FF232" t="s">
        <v>444</v>
      </c>
      <c r="FG232" t="s">
        <v>444</v>
      </c>
      <c r="FH232" s="24" t="s">
        <v>444</v>
      </c>
      <c r="FI232" s="24" t="s">
        <v>444</v>
      </c>
      <c r="FJ232" t="s">
        <v>444</v>
      </c>
      <c r="FK232" t="s">
        <v>444</v>
      </c>
      <c r="FL232" s="24" t="s">
        <v>444</v>
      </c>
      <c r="FM232" s="24" t="s">
        <v>444</v>
      </c>
      <c r="FN232" t="s">
        <v>444</v>
      </c>
      <c r="FO232" t="s">
        <v>444</v>
      </c>
      <c r="FP232" s="24" t="s">
        <v>444</v>
      </c>
      <c r="FQ232" s="24" t="s">
        <v>444</v>
      </c>
      <c r="FR232" t="s">
        <v>444</v>
      </c>
      <c r="FS232" t="s">
        <v>444</v>
      </c>
      <c r="FT232" s="24" t="s">
        <v>444</v>
      </c>
      <c r="FU232" s="24" t="s">
        <v>444</v>
      </c>
      <c r="FV232" t="s">
        <v>444</v>
      </c>
      <c r="FW232" t="s">
        <v>444</v>
      </c>
      <c r="FX232" s="24" t="s">
        <v>444</v>
      </c>
      <c r="FY232" s="24" t="s">
        <v>444</v>
      </c>
      <c r="FZ232" t="s">
        <v>444</v>
      </c>
      <c r="GA232" t="s">
        <v>444</v>
      </c>
      <c r="GB232" s="24" t="s">
        <v>444</v>
      </c>
      <c r="GC232" s="24" t="s">
        <v>444</v>
      </c>
      <c r="GD232" t="s">
        <v>444</v>
      </c>
      <c r="GE232" t="s">
        <v>444</v>
      </c>
      <c r="GF232" s="24" t="s">
        <v>444</v>
      </c>
      <c r="GG232" s="24" t="s">
        <v>444</v>
      </c>
      <c r="GH232" t="s">
        <v>15</v>
      </c>
      <c r="GI232" s="24" t="s">
        <v>624</v>
      </c>
      <c r="GJ232" s="24" t="s">
        <v>626</v>
      </c>
      <c r="GK232" t="s">
        <v>444</v>
      </c>
      <c r="GL232" t="s">
        <v>444</v>
      </c>
      <c r="GM232" s="24" t="s">
        <v>444</v>
      </c>
      <c r="GN232" s="24" t="s">
        <v>444</v>
      </c>
      <c r="GO232" t="s">
        <v>444</v>
      </c>
      <c r="GP232" t="s">
        <v>444</v>
      </c>
      <c r="GQ232" s="24" t="s">
        <v>444</v>
      </c>
      <c r="GR232" s="24" t="s">
        <v>444</v>
      </c>
      <c r="GS232" t="s">
        <v>444</v>
      </c>
      <c r="GT232" t="s">
        <v>444</v>
      </c>
      <c r="GU232" s="24" t="s">
        <v>444</v>
      </c>
      <c r="GV232" s="24" t="s">
        <v>444</v>
      </c>
      <c r="GW232" t="s">
        <v>444</v>
      </c>
      <c r="GX232" t="s">
        <v>444</v>
      </c>
      <c r="GY232" s="24" t="s">
        <v>444</v>
      </c>
      <c r="GZ232" s="24" t="s">
        <v>444</v>
      </c>
      <c r="HA232" t="s">
        <v>444</v>
      </c>
      <c r="HB232" t="s">
        <v>444</v>
      </c>
      <c r="HC232" s="24" t="s">
        <v>444</v>
      </c>
      <c r="HD232" s="24" t="s">
        <v>444</v>
      </c>
      <c r="HE232" t="s">
        <v>444</v>
      </c>
      <c r="HF232" t="s">
        <v>444</v>
      </c>
      <c r="HG232" s="24" t="s">
        <v>444</v>
      </c>
      <c r="HH232" s="24" t="s">
        <v>444</v>
      </c>
      <c r="HI232" t="s">
        <v>444</v>
      </c>
      <c r="HJ232" t="s">
        <v>444</v>
      </c>
      <c r="HK232" s="24" t="s">
        <v>444</v>
      </c>
      <c r="HL232" s="24" t="s">
        <v>444</v>
      </c>
      <c r="HM232" t="s">
        <v>444</v>
      </c>
      <c r="HN232" t="s">
        <v>444</v>
      </c>
      <c r="HO232" s="24" t="s">
        <v>444</v>
      </c>
      <c r="HP232" s="24" t="s">
        <v>444</v>
      </c>
      <c r="HQ232" t="s">
        <v>444</v>
      </c>
      <c r="HR232" t="s">
        <v>444</v>
      </c>
      <c r="HS232" s="24" t="s">
        <v>444</v>
      </c>
      <c r="HT232" s="24" t="s">
        <v>444</v>
      </c>
      <c r="HU232" t="s">
        <v>444</v>
      </c>
      <c r="HV232" t="s">
        <v>444</v>
      </c>
      <c r="HW232" s="24" t="s">
        <v>444</v>
      </c>
      <c r="HX232" s="24" t="s">
        <v>444</v>
      </c>
      <c r="HY232" t="s">
        <v>444</v>
      </c>
      <c r="HZ232" t="s">
        <v>444</v>
      </c>
      <c r="IA232" t="s">
        <v>2747</v>
      </c>
      <c r="IB232" t="s">
        <v>2736</v>
      </c>
      <c r="IC232" t="s">
        <v>2737</v>
      </c>
      <c r="ID232" s="33" t="b" cm="1">
        <f t="array" ref="ID232">_xlfn.IFNA(MATCH($A$2,_xlfn.NUMBERVALUE(Table_Query_from_MF_DSNP62[[#This Row],[CL_GLACCT_DR1]:[CL_GLACCT_CR4]]),0),0)&gt;=1</f>
        <v>1</v>
      </c>
      <c r="IE232" s="33" t="b">
        <f>OR(Table_Query_from_MF_DSNP62[[#This Row],[Pair1]:[Pair25]])</f>
        <v>1</v>
      </c>
      <c r="IF232" s="33">
        <f>_xlfn.IFNA(MATCH(TRUE,Table_Query_from_MF_DSNP62[[#This Row],[Pair1]:[Pair25]],0),"none")</f>
        <v>1</v>
      </c>
      <c r="IG232" s="33" t="b">
        <f>AND($A$2&gt;=_xlfn.NUMBERVALUE(Table_Query_from_MF_DSNP62[[#This Row],[CL_GL_ACCT_FR1]]),$A$2&lt;=_xlfn.NUMBERVALUE(Table_Query_from_MF_DSNP62[[#This Row],[CL_GL_ACCT_TO1]]))</f>
        <v>1</v>
      </c>
      <c r="IH232" s="33" t="b">
        <f>AND($A$2&gt;=_xlfn.NUMBERVALUE(Table_Query_from_MF_DSNP62[[#This Row],[CL_GL_ACCT_FR2]]),$A$2&lt;=_xlfn.NUMBERVALUE(Table_Query_from_MF_DSNP62[[#This Row],[CL_GL_ACCT_TO2]]))</f>
        <v>1</v>
      </c>
      <c r="II232" s="33" t="b">
        <f>AND($A$2&gt;=_xlfn.NUMBERVALUE(Table_Query_from_MF_DSNP62[[#This Row],[CL_GL_ACCT_FR3]]),$A$2&lt;=_xlfn.NUMBERVALUE(Table_Query_from_MF_DSNP62[[#This Row],[CL_GL_ACCT_TO3]]))</f>
        <v>1</v>
      </c>
      <c r="IJ232" s="33" t="b">
        <f>AND($A$2&gt;=_xlfn.NUMBERVALUE(Table_Query_from_MF_DSNP62[[#This Row],[CL_GL_ACCT_FR4]]),$A$2&lt;=_xlfn.NUMBERVALUE(Table_Query_from_MF_DSNP62[[#This Row],[CL_GL_ACCT_TO4]]))</f>
        <v>1</v>
      </c>
      <c r="IK232" s="33" t="b">
        <f>AND($A$2&gt;=_xlfn.NUMBERVALUE(Table_Query_from_MF_DSNP62[[#This Row],[CL_GL_ACCT_FR5]]),$A$2&lt;=_xlfn.NUMBERVALUE(Table_Query_from_MF_DSNP62[[#This Row],[CL_GL_ACCT_TO5]]))</f>
        <v>1</v>
      </c>
      <c r="IL232" s="33" t="b">
        <f>AND($A$2&gt;=_xlfn.NUMBERVALUE(Table_Query_from_MF_DSNP62[[#This Row],[CL_GL_ACCT_FR6]]),$A$2&lt;=_xlfn.NUMBERVALUE(Table_Query_from_MF_DSNP62[[#This Row],[CL_GL_ACCT_TO6]]))</f>
        <v>1</v>
      </c>
      <c r="IM232" s="33" t="b">
        <f>AND($A$2&gt;=_xlfn.NUMBERVALUE(Table_Query_from_MF_DSNP62[[#This Row],[CL_GL_ACCT_FR7]]),$A$2&lt;=_xlfn.NUMBERVALUE(Table_Query_from_MF_DSNP62[[#This Row],[CL_GL_ACCT_TO7]]))</f>
        <v>1</v>
      </c>
      <c r="IN232" s="33" t="b">
        <f>AND($A$2&gt;=_xlfn.NUMBERVALUE(Table_Query_from_MF_DSNP62[[#This Row],[CL_GL_ACCT_FR8]]),$A$2&lt;=_xlfn.NUMBERVALUE(Table_Query_from_MF_DSNP62[[#This Row],[CL_GL_ACCT_TO8]]))</f>
        <v>1</v>
      </c>
      <c r="IO232" s="33" t="b">
        <f>AND($A$2&gt;=_xlfn.NUMBERVALUE(Table_Query_from_MF_DSNP62[[#This Row],[CL_GL_ACCT_FR9]]),$A$2&lt;=_xlfn.NUMBERVALUE(Table_Query_from_MF_DSNP62[[#This Row],[CL_GL_ACCT_TO9]]))</f>
        <v>1</v>
      </c>
      <c r="IP232" s="33" t="b">
        <f>AND($A$2&gt;=_xlfn.NUMBERVALUE(Table_Query_from_MF_DSNP62[[#This Row],[CL_GL_ACCT_FR10]]),$A$2&lt;=_xlfn.NUMBERVALUE(Table_Query_from_MF_DSNP62[[#This Row],[CL_GL_ACCT_TO10]]))</f>
        <v>1</v>
      </c>
      <c r="IQ232" s="33" t="b">
        <f>AND($A$2&gt;=_xlfn.NUMBERVALUE(Table_Query_from_MF_DSNP62[[#This Row],[CL_GL_ACCT_FR11]]),$A$2&lt;=_xlfn.NUMBERVALUE(Table_Query_from_MF_DSNP62[[#This Row],[CL_GL_ACCT_TO11]]))</f>
        <v>1</v>
      </c>
      <c r="IR232" s="33" t="b">
        <f>AND($A$2&gt;=_xlfn.NUMBERVALUE(Table_Query_from_MF_DSNP62[[#This Row],[CL_GL_ACCT_FR12]]),$A$2&lt;=_xlfn.NUMBERVALUE(Table_Query_from_MF_DSNP62[[#This Row],[CL_GL_ACCT_TO12]]))</f>
        <v>1</v>
      </c>
      <c r="IS232" s="33" t="b">
        <f>AND($A$2&gt;=_xlfn.NUMBERVALUE(Table_Query_from_MF_DSNP62[[#This Row],[CL_GL_ACCT_FR13]]),$A$2&lt;=_xlfn.NUMBERVALUE(Table_Query_from_MF_DSNP62[[#This Row],[CL_GL_ACCT_TO13]]))</f>
        <v>1</v>
      </c>
      <c r="IT232" s="33" t="b">
        <f>AND($A$2&gt;=_xlfn.NUMBERVALUE(Table_Query_from_MF_DSNP62[[#This Row],[CL_GL_ACCT_FR14]]),$A$2&lt;=_xlfn.NUMBERVALUE(Table_Query_from_MF_DSNP62[[#This Row],[CL_GL_ACCT_TO14]]))</f>
        <v>1</v>
      </c>
      <c r="IU232" s="33" t="b">
        <f>AND($A$2&gt;=_xlfn.NUMBERVALUE(Table_Query_from_MF_DSNP62[[#This Row],[CL_GL_ACCT_FR15]]),$A$2&lt;=_xlfn.NUMBERVALUE(Table_Query_from_MF_DSNP62[[#This Row],[CL_GL_ACCT_TO15]]))</f>
        <v>1</v>
      </c>
      <c r="IV232" s="33" t="b">
        <f>AND($A$2&gt;=_xlfn.NUMBERVALUE(Table_Query_from_MF_DSNP62[[#This Row],[CL_GL_ACCT_FR16]]),$A$2&lt;=_xlfn.NUMBERVALUE(Table_Query_from_MF_DSNP62[[#This Row],[CL_GL_ACCT_TO16]]))</f>
        <v>1</v>
      </c>
      <c r="IW232" s="33" t="b">
        <f>AND($A$2&gt;=_xlfn.NUMBERVALUE(Table_Query_from_MF_DSNP62[[#This Row],[CL_GL_ACCT_FR17]]),$A$2&lt;=_xlfn.NUMBERVALUE(Table_Query_from_MF_DSNP62[[#This Row],[CL_GL_ACCT_TO17]]))</f>
        <v>1</v>
      </c>
      <c r="IX232" s="33" t="b">
        <f>AND($A$2&gt;=_xlfn.NUMBERVALUE(Table_Query_from_MF_DSNP62[[#This Row],[CL_GL_ACCT_FR18]]),$A$2&lt;=_xlfn.NUMBERVALUE(Table_Query_from_MF_DSNP62[[#This Row],[CL_GL_ACCT_TO18]]))</f>
        <v>1</v>
      </c>
      <c r="IY232" s="33" t="b">
        <f>AND($A$2&gt;=_xlfn.NUMBERVALUE(Table_Query_from_MF_DSNP62[[#This Row],[CL_GL_ACCT_FR19]]),$A$2&lt;=_xlfn.NUMBERVALUE(Table_Query_from_MF_DSNP62[[#This Row],[CL_GL_ACCT_TO19]]))</f>
        <v>1</v>
      </c>
      <c r="IZ232" s="33" t="b">
        <f>AND($A$2&gt;=_xlfn.NUMBERVALUE(Table_Query_from_MF_DSNP62[[#This Row],[CL_GL_ACCT_FR20]]),$A$2&lt;=_xlfn.NUMBERVALUE(Table_Query_from_MF_DSNP62[[#This Row],[CL_GL_ACCT_TO20]]))</f>
        <v>1</v>
      </c>
      <c r="JA232" s="33" t="b">
        <f>AND($A$2&gt;=_xlfn.NUMBERVALUE(Table_Query_from_MF_DSNP62[[#This Row],[CL_GL_ACCT_FR21]]),$A$2&lt;=_xlfn.NUMBERVALUE(Table_Query_from_MF_DSNP62[[#This Row],[CL_GL_ACCT_TO21]]))</f>
        <v>1</v>
      </c>
      <c r="JB232" s="33" t="b">
        <f>AND($A$2&gt;=_xlfn.NUMBERVALUE(Table_Query_from_MF_DSNP62[[#This Row],[CL_GL_ACCT_FR22]]),$A$2&lt;=_xlfn.NUMBERVALUE(Table_Query_from_MF_DSNP62[[#This Row],[CL_GL_ACCT_TO22]]))</f>
        <v>1</v>
      </c>
      <c r="JC232" s="33" t="b">
        <f>AND($A$2&gt;=_xlfn.NUMBERVALUE(Table_Query_from_MF_DSNP62[[#This Row],[CL_GL_ACCT_FR23]]),$A$2&lt;=_xlfn.NUMBERVALUE(Table_Query_from_MF_DSNP62[[#This Row],[CL_GL_ACCT_TO23]]))</f>
        <v>1</v>
      </c>
      <c r="JD232" s="33" t="b">
        <f>AND($A$2&gt;=_xlfn.NUMBERVALUE(Table_Query_from_MF_DSNP62[[#This Row],[CL_GL_ACCT_FR24]]),$A$2&lt;=_xlfn.NUMBERVALUE(Table_Query_from_MF_DSNP62[[#This Row],[CL_GL_ACCT_TO24]]))</f>
        <v>1</v>
      </c>
      <c r="JE232" s="33" t="b">
        <f>AND($A$2&gt;=_xlfn.NUMBERVALUE(Table_Query_from_MF_DSNP62[[#This Row],[CL_GL_ACCT_FR25]]),$A$2&lt;=_xlfn.NUMBERVALUE(Table_Query_from_MF_DSNP62[[#This Row],[CL_GL_ACCT_TO25]]))</f>
        <v>1</v>
      </c>
      <c r="JF232" s="33" t="b">
        <f>OR(Table_Query_from_MF_DSNP62[[#This Row],[PairA]:[PairO]])</f>
        <v>1</v>
      </c>
      <c r="JG232" s="33">
        <f>_xlfn.IFNA(MATCH(TRUE,Table_Query_from_MF_DSNP62[[#This Row],[PairA]:[PairO]],0),"none")</f>
        <v>2</v>
      </c>
      <c r="JH232" s="33" t="b">
        <f>AND($B$2&gt;=_xlfn.NUMBERVALUE(Table_Query_from_MF_DSNP62[[#This Row],[CL_CMP_OBJ_FR1]]),$B$2&lt;=_xlfn.NUMBERVALUE(Table_Query_from_MF_DSNP62[[#This Row],[CL_CMP_OBJ_TO1]]))</f>
        <v>0</v>
      </c>
      <c r="JI232" s="33" t="b">
        <f>AND($B$2&gt;=_xlfn.NUMBERVALUE(Table_Query_from_MF_DSNP62[[#This Row],[CL_CMP_OBJ_FR2]]),$B$2&lt;=_xlfn.NUMBERVALUE(Table_Query_from_MF_DSNP62[[#This Row],[CL_CMP_OBJ_TO2]]))</f>
        <v>1</v>
      </c>
      <c r="JJ232" s="33" t="b">
        <f>AND($B$2&gt;=_xlfn.NUMBERVALUE(Table_Query_from_MF_DSNP62[[#This Row],[CL_CMP_OBJ_FR3]]),$B$2&lt;=_xlfn.NUMBERVALUE(Table_Query_from_MF_DSNP62[[#This Row],[CL_CMP_OBJ_TO3]]))</f>
        <v>1</v>
      </c>
      <c r="JK232" s="33" t="b">
        <f>AND($B$2&gt;=_xlfn.NUMBERVALUE(Table_Query_from_MF_DSNP62[[#This Row],[CL_CMP_OBJ_FR4]]),$B$2&lt;=_xlfn.NUMBERVALUE(Table_Query_from_MF_DSNP62[[#This Row],[CL_CMP_OBJ_TO4]]))</f>
        <v>1</v>
      </c>
      <c r="JL232" s="33" t="b">
        <f>AND($B$2&gt;=_xlfn.NUMBERVALUE(Table_Query_from_MF_DSNP62[[#This Row],[CL_CMP_OBJ_FR5]]),$B$2&lt;=_xlfn.NUMBERVALUE(Table_Query_from_MF_DSNP62[[#This Row],[CL_CMP_OBJ_TO5]]))</f>
        <v>1</v>
      </c>
      <c r="JM232" s="33" t="b">
        <f>AND($B$2&gt;=_xlfn.NUMBERVALUE(Table_Query_from_MF_DSNP62[[#This Row],[CL_CMP_OBJ_FR6]]),$B$2&lt;=_xlfn.NUMBERVALUE(Table_Query_from_MF_DSNP62[[#This Row],[CL_CMP_OBJ_TO6]]))</f>
        <v>1</v>
      </c>
      <c r="JN232" s="33" t="b">
        <f>AND($B$2&gt;=_xlfn.NUMBERVALUE(Table_Query_from_MF_DSNP62[[#This Row],[CL_CMP_OBJ_FR7]]),$B$2&lt;=_xlfn.NUMBERVALUE(Table_Query_from_MF_DSNP62[[#This Row],[CL_CMP_OBJ_TO7]]))</f>
        <v>1</v>
      </c>
      <c r="JO232" s="33" t="b">
        <f>AND($B$2&gt;=_xlfn.NUMBERVALUE(Table_Query_from_MF_DSNP62[[#This Row],[CL_CMP_OBJ_FR8]]),$B$2&lt;=_xlfn.NUMBERVALUE(Table_Query_from_MF_DSNP62[[#This Row],[CL_CMP_OBJ_TO8]]))</f>
        <v>1</v>
      </c>
      <c r="JP232" s="33" t="b">
        <f>AND($B$2&gt;=_xlfn.NUMBERVALUE(Table_Query_from_MF_DSNP62[[#This Row],[CL_CMP_OBJ_FR9]]),$B$2&lt;=_xlfn.NUMBERVALUE(Table_Query_from_MF_DSNP62[[#This Row],[CL_CMP_OBJ_TO9]]))</f>
        <v>1</v>
      </c>
      <c r="JQ232" s="33" t="b">
        <f>AND($B$2&gt;=_xlfn.NUMBERVALUE(Table_Query_from_MF_DSNP62[[#This Row],[CL_CMP_OBJ_FR10]]),$B$2&lt;=_xlfn.NUMBERVALUE(Table_Query_from_MF_DSNP62[[#This Row],[CL_CMP_OBJ_TO10]]))</f>
        <v>1</v>
      </c>
      <c r="JR232" s="33" t="b">
        <f>AND($B$2&gt;=_xlfn.NUMBERVALUE(Table_Query_from_MF_DSNP62[[#This Row],[CL_CMP_OBJ_FR11]]),$B$2&lt;=_xlfn.NUMBERVALUE(Table_Query_from_MF_DSNP62[[#This Row],[CL_CMP_OBJ_TO11]]))</f>
        <v>1</v>
      </c>
      <c r="JS232" s="33" t="b">
        <f>AND($B$2&gt;=_xlfn.NUMBERVALUE(Table_Query_from_MF_DSNP62[[#This Row],[CL_CMP_OBJ_FR12]]),$B$2&lt;=_xlfn.NUMBERVALUE(Table_Query_from_MF_DSNP62[[#This Row],[CL_CMP_OBJ_TO12]]))</f>
        <v>1</v>
      </c>
      <c r="JT232" s="33" t="b">
        <f>AND($B$2&gt;=_xlfn.NUMBERVALUE(Table_Query_from_MF_DSNP62[[#This Row],[CL_CMP_OBJ_FR13]]),$B$2&lt;=_xlfn.NUMBERVALUE(Table_Query_from_MF_DSNP62[[#This Row],[CL_CMP_OBJ_TO13]]))</f>
        <v>1</v>
      </c>
      <c r="JU232" s="33" t="b">
        <f>AND($B$2&gt;=_xlfn.NUMBERVALUE(Table_Query_from_MF_DSNP62[[#This Row],[CL_CMP_OBJ_FR14]]),$B$2&lt;=_xlfn.NUMBERVALUE(Table_Query_from_MF_DSNP62[[#This Row],[CL_CMP_OBJ_TO14]]))</f>
        <v>1</v>
      </c>
      <c r="JV232" s="33" t="b">
        <f>AND($B$2&gt;=_xlfn.NUMBERVALUE(Table_Query_from_MF_DSNP62[[#This Row],[CL_CMP_OBJ_FR15]]),$B$2&lt;=_xlfn.NUMBERVALUE(Table_Query_from_MF_DSNP62[[#This Row],[CL_CMP_OBJ_TO15]]))</f>
        <v>1</v>
      </c>
    </row>
    <row r="233" spans="1:282" x14ac:dyDescent="0.25">
      <c r="A233" t="b">
        <f>OR(,Table_Query_from_MF_DSNP62[[#This Row],[Desired GL included as "hard-coded" GL?]],Table_Query_from_MF_DSNP62[[#This Row],[Desired GL included as "Open GL"?]])</f>
        <v>1</v>
      </c>
      <c r="B233" t="b">
        <f>Table_Query_from_MF_DSNP62[[#This Row],[Desired CObj included as "Open CObj"?]]</f>
        <v>1</v>
      </c>
      <c r="C233" t="s">
        <v>788</v>
      </c>
      <c r="D233" t="s">
        <v>1747</v>
      </c>
      <c r="E233" t="s">
        <v>15</v>
      </c>
      <c r="F233" s="24" t="s">
        <v>329</v>
      </c>
      <c r="G233" t="s">
        <v>329</v>
      </c>
      <c r="H233" s="24" t="s">
        <v>444</v>
      </c>
      <c r="I233" t="s">
        <v>444</v>
      </c>
      <c r="J233" s="24" t="s">
        <v>444</v>
      </c>
      <c r="K233" t="s">
        <v>444</v>
      </c>
      <c r="L233" s="24" t="s">
        <v>444</v>
      </c>
      <c r="M233" t="s">
        <v>444</v>
      </c>
      <c r="N233" t="s">
        <v>444</v>
      </c>
      <c r="O233" t="s">
        <v>444</v>
      </c>
      <c r="P233" t="s">
        <v>444</v>
      </c>
      <c r="Q233" t="s">
        <v>447</v>
      </c>
      <c r="R233" t="s">
        <v>444</v>
      </c>
      <c r="S233" t="s">
        <v>442</v>
      </c>
      <c r="T233" t="s">
        <v>447</v>
      </c>
      <c r="U233" t="s">
        <v>444</v>
      </c>
      <c r="V233" t="s">
        <v>444</v>
      </c>
      <c r="W233" t="s">
        <v>447</v>
      </c>
      <c r="X233" t="s">
        <v>444</v>
      </c>
      <c r="Y233" t="s">
        <v>444</v>
      </c>
      <c r="Z233" t="s">
        <v>442</v>
      </c>
      <c r="AA233" t="s">
        <v>442</v>
      </c>
      <c r="AB233" t="s">
        <v>442</v>
      </c>
      <c r="AC233" t="s">
        <v>444</v>
      </c>
      <c r="AD233" t="s">
        <v>444</v>
      </c>
      <c r="AE233" t="s">
        <v>444</v>
      </c>
      <c r="AF233" t="s">
        <v>444</v>
      </c>
      <c r="AG233" t="s">
        <v>442</v>
      </c>
      <c r="AH233" t="s">
        <v>447</v>
      </c>
      <c r="AI233" t="s">
        <v>447</v>
      </c>
      <c r="AJ233" t="s">
        <v>442</v>
      </c>
      <c r="AK233" t="s">
        <v>442</v>
      </c>
      <c r="AL233" t="s">
        <v>444</v>
      </c>
      <c r="AM233" t="s">
        <v>444</v>
      </c>
      <c r="AN233" t="s">
        <v>444</v>
      </c>
      <c r="AO233" t="s">
        <v>444</v>
      </c>
      <c r="AP233" t="s">
        <v>442</v>
      </c>
      <c r="AQ233" t="s">
        <v>282</v>
      </c>
      <c r="AR233" t="s">
        <v>528</v>
      </c>
      <c r="AS233" t="s">
        <v>162</v>
      </c>
      <c r="AT233" t="s">
        <v>444</v>
      </c>
      <c r="AU233" t="s">
        <v>444</v>
      </c>
      <c r="AV233" t="s">
        <v>442</v>
      </c>
      <c r="AW233" t="s">
        <v>444</v>
      </c>
      <c r="AX233" t="s">
        <v>444</v>
      </c>
      <c r="AY233" t="s">
        <v>444</v>
      </c>
      <c r="AZ233" t="s">
        <v>444</v>
      </c>
      <c r="BA233" t="s">
        <v>444</v>
      </c>
      <c r="BB233" t="s">
        <v>444</v>
      </c>
      <c r="BC233" t="s">
        <v>444</v>
      </c>
      <c r="BD233" t="s">
        <v>1359</v>
      </c>
      <c r="BE233" t="s">
        <v>444</v>
      </c>
      <c r="BF233" t="s">
        <v>1360</v>
      </c>
      <c r="BG233" t="s">
        <v>444</v>
      </c>
      <c r="BH233" t="s">
        <v>444</v>
      </c>
      <c r="BI233" t="s">
        <v>444</v>
      </c>
      <c r="BJ233" t="s">
        <v>444</v>
      </c>
      <c r="BK233" t="s">
        <v>444</v>
      </c>
      <c r="BL233" t="s">
        <v>444</v>
      </c>
      <c r="BM233" t="s">
        <v>444</v>
      </c>
      <c r="BN233" t="s">
        <v>444</v>
      </c>
      <c r="BO233" t="s">
        <v>444</v>
      </c>
      <c r="BP233" t="s">
        <v>444</v>
      </c>
      <c r="BQ233" t="s">
        <v>444</v>
      </c>
      <c r="BR233" t="s">
        <v>444</v>
      </c>
      <c r="BS233" t="s">
        <v>444</v>
      </c>
      <c r="BT233" t="s">
        <v>444</v>
      </c>
      <c r="BU233" t="s">
        <v>444</v>
      </c>
      <c r="BV233" t="s">
        <v>444</v>
      </c>
      <c r="BW233" t="s">
        <v>444</v>
      </c>
      <c r="BX233" t="s">
        <v>444</v>
      </c>
      <c r="BY233" t="s">
        <v>444</v>
      </c>
      <c r="BZ233" t="s">
        <v>444</v>
      </c>
      <c r="CA233" t="s">
        <v>444</v>
      </c>
      <c r="CB233" t="s">
        <v>444</v>
      </c>
      <c r="CC233" t="s">
        <v>444</v>
      </c>
      <c r="CD233" t="s">
        <v>444</v>
      </c>
      <c r="CE233" t="s">
        <v>444</v>
      </c>
      <c r="CF233" t="s">
        <v>444</v>
      </c>
      <c r="CG233" t="s">
        <v>444</v>
      </c>
      <c r="CH233" t="s">
        <v>444</v>
      </c>
      <c r="CI233" t="s">
        <v>1360</v>
      </c>
      <c r="CJ233" t="s">
        <v>893</v>
      </c>
      <c r="CK233" t="s">
        <v>444</v>
      </c>
      <c r="CL233" t="s">
        <v>444</v>
      </c>
      <c r="CM233" t="s">
        <v>444</v>
      </c>
      <c r="CN233" t="s">
        <v>444</v>
      </c>
      <c r="CO233" t="s">
        <v>1360</v>
      </c>
      <c r="CP233" t="s">
        <v>893</v>
      </c>
      <c r="CQ233" t="s">
        <v>444</v>
      </c>
      <c r="CR233" t="s">
        <v>444</v>
      </c>
      <c r="CS233" t="s">
        <v>444</v>
      </c>
      <c r="CT233" t="s">
        <v>444</v>
      </c>
      <c r="CU233" t="s">
        <v>444</v>
      </c>
      <c r="CV233" t="s">
        <v>2747</v>
      </c>
      <c r="CW233" t="s">
        <v>2736</v>
      </c>
      <c r="CX233" t="s">
        <v>2828</v>
      </c>
      <c r="CY233" t="s">
        <v>1741</v>
      </c>
      <c r="CZ233" t="s">
        <v>1748</v>
      </c>
      <c r="DA233" t="s">
        <v>444</v>
      </c>
      <c r="DB233" t="s">
        <v>444</v>
      </c>
      <c r="DC233" t="s">
        <v>444</v>
      </c>
      <c r="DD233" t="s">
        <v>444</v>
      </c>
      <c r="DE233" t="s">
        <v>444</v>
      </c>
      <c r="DF233" t="s">
        <v>444</v>
      </c>
      <c r="DG233" t="s">
        <v>444</v>
      </c>
      <c r="DH233" t="s">
        <v>444</v>
      </c>
      <c r="DI233" t="s">
        <v>445</v>
      </c>
      <c r="DJ233" t="s">
        <v>444</v>
      </c>
      <c r="DK233" t="s">
        <v>444</v>
      </c>
      <c r="DL233" t="s">
        <v>444</v>
      </c>
      <c r="DM233" t="s">
        <v>444</v>
      </c>
      <c r="DN233" t="s">
        <v>444</v>
      </c>
      <c r="DO233" t="s">
        <v>444</v>
      </c>
      <c r="DP233" t="s">
        <v>444</v>
      </c>
      <c r="DQ233" t="s">
        <v>444</v>
      </c>
      <c r="DR233" t="s">
        <v>444</v>
      </c>
      <c r="DS233" t="s">
        <v>444</v>
      </c>
      <c r="DT233" s="24" t="s">
        <v>444</v>
      </c>
      <c r="DU233" s="24" t="s">
        <v>444</v>
      </c>
      <c r="DV233" t="s">
        <v>444</v>
      </c>
      <c r="DW233" t="s">
        <v>444</v>
      </c>
      <c r="DX233" s="24" t="s">
        <v>444</v>
      </c>
      <c r="DY233" s="24" t="s">
        <v>444</v>
      </c>
      <c r="DZ233" t="s">
        <v>444</v>
      </c>
      <c r="EA233" t="s">
        <v>444</v>
      </c>
      <c r="EB233" s="24" t="s">
        <v>444</v>
      </c>
      <c r="EC233" s="24" t="s">
        <v>444</v>
      </c>
      <c r="ED233" t="s">
        <v>444</v>
      </c>
      <c r="EE233" t="s">
        <v>444</v>
      </c>
      <c r="EF233" s="24" t="s">
        <v>444</v>
      </c>
      <c r="EG233" s="24" t="s">
        <v>444</v>
      </c>
      <c r="EH233" t="s">
        <v>444</v>
      </c>
      <c r="EI233" t="s">
        <v>444</v>
      </c>
      <c r="EJ233" s="24" t="s">
        <v>444</v>
      </c>
      <c r="EK233" s="24" t="s">
        <v>444</v>
      </c>
      <c r="EL233" t="s">
        <v>444</v>
      </c>
      <c r="EM233" t="s">
        <v>444</v>
      </c>
      <c r="EN233" s="24" t="s">
        <v>444</v>
      </c>
      <c r="EO233" s="24" t="s">
        <v>444</v>
      </c>
      <c r="EP233" t="s">
        <v>444</v>
      </c>
      <c r="EQ233" t="s">
        <v>444</v>
      </c>
      <c r="ER233" s="24" t="s">
        <v>444</v>
      </c>
      <c r="ES233" s="24" t="s">
        <v>444</v>
      </c>
      <c r="ET233" t="s">
        <v>444</v>
      </c>
      <c r="EU233" t="s">
        <v>444</v>
      </c>
      <c r="EV233" s="24" t="s">
        <v>444</v>
      </c>
      <c r="EW233" s="24" t="s">
        <v>444</v>
      </c>
      <c r="EX233" t="s">
        <v>444</v>
      </c>
      <c r="EY233" t="s">
        <v>444</v>
      </c>
      <c r="EZ233" s="24" t="s">
        <v>444</v>
      </c>
      <c r="FA233" s="24" t="s">
        <v>444</v>
      </c>
      <c r="FB233" t="s">
        <v>444</v>
      </c>
      <c r="FC233" t="s">
        <v>444</v>
      </c>
      <c r="FD233" s="24" t="s">
        <v>444</v>
      </c>
      <c r="FE233" s="24" t="s">
        <v>444</v>
      </c>
      <c r="FF233" t="s">
        <v>444</v>
      </c>
      <c r="FG233" t="s">
        <v>444</v>
      </c>
      <c r="FH233" s="24" t="s">
        <v>444</v>
      </c>
      <c r="FI233" s="24" t="s">
        <v>444</v>
      </c>
      <c r="FJ233" t="s">
        <v>444</v>
      </c>
      <c r="FK233" t="s">
        <v>444</v>
      </c>
      <c r="FL233" s="24" t="s">
        <v>444</v>
      </c>
      <c r="FM233" s="24" t="s">
        <v>444</v>
      </c>
      <c r="FN233" t="s">
        <v>444</v>
      </c>
      <c r="FO233" t="s">
        <v>444</v>
      </c>
      <c r="FP233" s="24" t="s">
        <v>444</v>
      </c>
      <c r="FQ233" s="24" t="s">
        <v>444</v>
      </c>
      <c r="FR233" t="s">
        <v>444</v>
      </c>
      <c r="FS233" t="s">
        <v>444</v>
      </c>
      <c r="FT233" s="24" t="s">
        <v>444</v>
      </c>
      <c r="FU233" s="24" t="s">
        <v>444</v>
      </c>
      <c r="FV233" t="s">
        <v>444</v>
      </c>
      <c r="FW233" t="s">
        <v>444</v>
      </c>
      <c r="FX233" s="24" t="s">
        <v>444</v>
      </c>
      <c r="FY233" s="24" t="s">
        <v>444</v>
      </c>
      <c r="FZ233" t="s">
        <v>444</v>
      </c>
      <c r="GA233" t="s">
        <v>444</v>
      </c>
      <c r="GB233" s="24" t="s">
        <v>444</v>
      </c>
      <c r="GC233" s="24" t="s">
        <v>444</v>
      </c>
      <c r="GD233" t="s">
        <v>444</v>
      </c>
      <c r="GE233" t="s">
        <v>444</v>
      </c>
      <c r="GF233" s="24" t="s">
        <v>444</v>
      </c>
      <c r="GG233" s="24" t="s">
        <v>444</v>
      </c>
      <c r="GH233" t="s">
        <v>15</v>
      </c>
      <c r="GI233" s="24" t="s">
        <v>526</v>
      </c>
      <c r="GJ233" s="24" t="s">
        <v>1455</v>
      </c>
      <c r="GK233" t="s">
        <v>444</v>
      </c>
      <c r="GL233" t="s">
        <v>444</v>
      </c>
      <c r="GM233" s="24" t="s">
        <v>444</v>
      </c>
      <c r="GN233" s="24" t="s">
        <v>444</v>
      </c>
      <c r="GO233" t="s">
        <v>444</v>
      </c>
      <c r="GP233" t="s">
        <v>444</v>
      </c>
      <c r="GQ233" s="24" t="s">
        <v>444</v>
      </c>
      <c r="GR233" s="24" t="s">
        <v>444</v>
      </c>
      <c r="GS233" t="s">
        <v>444</v>
      </c>
      <c r="GT233" t="s">
        <v>444</v>
      </c>
      <c r="GU233" s="24" t="s">
        <v>444</v>
      </c>
      <c r="GV233" s="24" t="s">
        <v>444</v>
      </c>
      <c r="GW233" t="s">
        <v>444</v>
      </c>
      <c r="GX233" t="s">
        <v>444</v>
      </c>
      <c r="GY233" s="24" t="s">
        <v>444</v>
      </c>
      <c r="GZ233" s="24" t="s">
        <v>444</v>
      </c>
      <c r="HA233" t="s">
        <v>444</v>
      </c>
      <c r="HB233" t="s">
        <v>444</v>
      </c>
      <c r="HC233" s="24" t="s">
        <v>444</v>
      </c>
      <c r="HD233" s="24" t="s">
        <v>444</v>
      </c>
      <c r="HE233" t="s">
        <v>444</v>
      </c>
      <c r="HF233" t="s">
        <v>444</v>
      </c>
      <c r="HG233" s="24" t="s">
        <v>444</v>
      </c>
      <c r="HH233" s="24" t="s">
        <v>444</v>
      </c>
      <c r="HI233" t="s">
        <v>444</v>
      </c>
      <c r="HJ233" t="s">
        <v>444</v>
      </c>
      <c r="HK233" s="24" t="s">
        <v>444</v>
      </c>
      <c r="HL233" s="24" t="s">
        <v>444</v>
      </c>
      <c r="HM233" t="s">
        <v>444</v>
      </c>
      <c r="HN233" t="s">
        <v>444</v>
      </c>
      <c r="HO233" s="24" t="s">
        <v>444</v>
      </c>
      <c r="HP233" s="24" t="s">
        <v>444</v>
      </c>
      <c r="HQ233" t="s">
        <v>444</v>
      </c>
      <c r="HR233" t="s">
        <v>444</v>
      </c>
      <c r="HS233" s="24" t="s">
        <v>444</v>
      </c>
      <c r="HT233" s="24" t="s">
        <v>444</v>
      </c>
      <c r="HU233" t="s">
        <v>444</v>
      </c>
      <c r="HV233" t="s">
        <v>444</v>
      </c>
      <c r="HW233" s="24" t="s">
        <v>444</v>
      </c>
      <c r="HX233" s="24" t="s">
        <v>444</v>
      </c>
      <c r="HY233" t="s">
        <v>444</v>
      </c>
      <c r="HZ233" t="s">
        <v>444</v>
      </c>
      <c r="IA233" t="s">
        <v>2747</v>
      </c>
      <c r="IB233" t="s">
        <v>2736</v>
      </c>
      <c r="IC233" t="s">
        <v>2918</v>
      </c>
      <c r="ID233" s="33" t="b" cm="1">
        <f t="array" ref="ID233">_xlfn.IFNA(MATCH($A$2,_xlfn.NUMBERVALUE(Table_Query_from_MF_DSNP62[[#This Row],[CL_GLACCT_DR1]:[CL_GLACCT_CR4]]),0),0)&gt;=1</f>
        <v>1</v>
      </c>
      <c r="IE233" s="33" t="b">
        <f>OR(Table_Query_from_MF_DSNP62[[#This Row],[Pair1]:[Pair25]])</f>
        <v>1</v>
      </c>
      <c r="IF233" s="33">
        <f>_xlfn.IFNA(MATCH(TRUE,Table_Query_from_MF_DSNP62[[#This Row],[Pair1]:[Pair25]],0),"none")</f>
        <v>1</v>
      </c>
      <c r="IG233" s="33" t="b">
        <f>AND($A$2&gt;=_xlfn.NUMBERVALUE(Table_Query_from_MF_DSNP62[[#This Row],[CL_GL_ACCT_FR1]]),$A$2&lt;=_xlfn.NUMBERVALUE(Table_Query_from_MF_DSNP62[[#This Row],[CL_GL_ACCT_TO1]]))</f>
        <v>1</v>
      </c>
      <c r="IH233" s="33" t="b">
        <f>AND($A$2&gt;=_xlfn.NUMBERVALUE(Table_Query_from_MF_DSNP62[[#This Row],[CL_GL_ACCT_FR2]]),$A$2&lt;=_xlfn.NUMBERVALUE(Table_Query_from_MF_DSNP62[[#This Row],[CL_GL_ACCT_TO2]]))</f>
        <v>1</v>
      </c>
      <c r="II233" s="33" t="b">
        <f>AND($A$2&gt;=_xlfn.NUMBERVALUE(Table_Query_from_MF_DSNP62[[#This Row],[CL_GL_ACCT_FR3]]),$A$2&lt;=_xlfn.NUMBERVALUE(Table_Query_from_MF_DSNP62[[#This Row],[CL_GL_ACCT_TO3]]))</f>
        <v>1</v>
      </c>
      <c r="IJ233" s="33" t="b">
        <f>AND($A$2&gt;=_xlfn.NUMBERVALUE(Table_Query_from_MF_DSNP62[[#This Row],[CL_GL_ACCT_FR4]]),$A$2&lt;=_xlfn.NUMBERVALUE(Table_Query_from_MF_DSNP62[[#This Row],[CL_GL_ACCT_TO4]]))</f>
        <v>1</v>
      </c>
      <c r="IK233" s="33" t="b">
        <f>AND($A$2&gt;=_xlfn.NUMBERVALUE(Table_Query_from_MF_DSNP62[[#This Row],[CL_GL_ACCT_FR5]]),$A$2&lt;=_xlfn.NUMBERVALUE(Table_Query_from_MF_DSNP62[[#This Row],[CL_GL_ACCT_TO5]]))</f>
        <v>1</v>
      </c>
      <c r="IL233" s="33" t="b">
        <f>AND($A$2&gt;=_xlfn.NUMBERVALUE(Table_Query_from_MF_DSNP62[[#This Row],[CL_GL_ACCT_FR6]]),$A$2&lt;=_xlfn.NUMBERVALUE(Table_Query_from_MF_DSNP62[[#This Row],[CL_GL_ACCT_TO6]]))</f>
        <v>1</v>
      </c>
      <c r="IM233" s="33" t="b">
        <f>AND($A$2&gt;=_xlfn.NUMBERVALUE(Table_Query_from_MF_DSNP62[[#This Row],[CL_GL_ACCT_FR7]]),$A$2&lt;=_xlfn.NUMBERVALUE(Table_Query_from_MF_DSNP62[[#This Row],[CL_GL_ACCT_TO7]]))</f>
        <v>1</v>
      </c>
      <c r="IN233" s="33" t="b">
        <f>AND($A$2&gt;=_xlfn.NUMBERVALUE(Table_Query_from_MF_DSNP62[[#This Row],[CL_GL_ACCT_FR8]]),$A$2&lt;=_xlfn.NUMBERVALUE(Table_Query_from_MF_DSNP62[[#This Row],[CL_GL_ACCT_TO8]]))</f>
        <v>1</v>
      </c>
      <c r="IO233" s="33" t="b">
        <f>AND($A$2&gt;=_xlfn.NUMBERVALUE(Table_Query_from_MF_DSNP62[[#This Row],[CL_GL_ACCT_FR9]]),$A$2&lt;=_xlfn.NUMBERVALUE(Table_Query_from_MF_DSNP62[[#This Row],[CL_GL_ACCT_TO9]]))</f>
        <v>1</v>
      </c>
      <c r="IP233" s="33" t="b">
        <f>AND($A$2&gt;=_xlfn.NUMBERVALUE(Table_Query_from_MF_DSNP62[[#This Row],[CL_GL_ACCT_FR10]]),$A$2&lt;=_xlfn.NUMBERVALUE(Table_Query_from_MF_DSNP62[[#This Row],[CL_GL_ACCT_TO10]]))</f>
        <v>1</v>
      </c>
      <c r="IQ233" s="33" t="b">
        <f>AND($A$2&gt;=_xlfn.NUMBERVALUE(Table_Query_from_MF_DSNP62[[#This Row],[CL_GL_ACCT_FR11]]),$A$2&lt;=_xlfn.NUMBERVALUE(Table_Query_from_MF_DSNP62[[#This Row],[CL_GL_ACCT_TO11]]))</f>
        <v>1</v>
      </c>
      <c r="IR233" s="33" t="b">
        <f>AND($A$2&gt;=_xlfn.NUMBERVALUE(Table_Query_from_MF_DSNP62[[#This Row],[CL_GL_ACCT_FR12]]),$A$2&lt;=_xlfn.NUMBERVALUE(Table_Query_from_MF_DSNP62[[#This Row],[CL_GL_ACCT_TO12]]))</f>
        <v>1</v>
      </c>
      <c r="IS233" s="33" t="b">
        <f>AND($A$2&gt;=_xlfn.NUMBERVALUE(Table_Query_from_MF_DSNP62[[#This Row],[CL_GL_ACCT_FR13]]),$A$2&lt;=_xlfn.NUMBERVALUE(Table_Query_from_MF_DSNP62[[#This Row],[CL_GL_ACCT_TO13]]))</f>
        <v>1</v>
      </c>
      <c r="IT233" s="33" t="b">
        <f>AND($A$2&gt;=_xlfn.NUMBERVALUE(Table_Query_from_MF_DSNP62[[#This Row],[CL_GL_ACCT_FR14]]),$A$2&lt;=_xlfn.NUMBERVALUE(Table_Query_from_MF_DSNP62[[#This Row],[CL_GL_ACCT_TO14]]))</f>
        <v>1</v>
      </c>
      <c r="IU233" s="33" t="b">
        <f>AND($A$2&gt;=_xlfn.NUMBERVALUE(Table_Query_from_MF_DSNP62[[#This Row],[CL_GL_ACCT_FR15]]),$A$2&lt;=_xlfn.NUMBERVALUE(Table_Query_from_MF_DSNP62[[#This Row],[CL_GL_ACCT_TO15]]))</f>
        <v>1</v>
      </c>
      <c r="IV233" s="33" t="b">
        <f>AND($A$2&gt;=_xlfn.NUMBERVALUE(Table_Query_from_MF_DSNP62[[#This Row],[CL_GL_ACCT_FR16]]),$A$2&lt;=_xlfn.NUMBERVALUE(Table_Query_from_MF_DSNP62[[#This Row],[CL_GL_ACCT_TO16]]))</f>
        <v>1</v>
      </c>
      <c r="IW233" s="33" t="b">
        <f>AND($A$2&gt;=_xlfn.NUMBERVALUE(Table_Query_from_MF_DSNP62[[#This Row],[CL_GL_ACCT_FR17]]),$A$2&lt;=_xlfn.NUMBERVALUE(Table_Query_from_MF_DSNP62[[#This Row],[CL_GL_ACCT_TO17]]))</f>
        <v>1</v>
      </c>
      <c r="IX233" s="33" t="b">
        <f>AND($A$2&gt;=_xlfn.NUMBERVALUE(Table_Query_from_MF_DSNP62[[#This Row],[CL_GL_ACCT_FR18]]),$A$2&lt;=_xlfn.NUMBERVALUE(Table_Query_from_MF_DSNP62[[#This Row],[CL_GL_ACCT_TO18]]))</f>
        <v>1</v>
      </c>
      <c r="IY233" s="33" t="b">
        <f>AND($A$2&gt;=_xlfn.NUMBERVALUE(Table_Query_from_MF_DSNP62[[#This Row],[CL_GL_ACCT_FR19]]),$A$2&lt;=_xlfn.NUMBERVALUE(Table_Query_from_MF_DSNP62[[#This Row],[CL_GL_ACCT_TO19]]))</f>
        <v>1</v>
      </c>
      <c r="IZ233" s="33" t="b">
        <f>AND($A$2&gt;=_xlfn.NUMBERVALUE(Table_Query_from_MF_DSNP62[[#This Row],[CL_GL_ACCT_FR20]]),$A$2&lt;=_xlfn.NUMBERVALUE(Table_Query_from_MF_DSNP62[[#This Row],[CL_GL_ACCT_TO20]]))</f>
        <v>1</v>
      </c>
      <c r="JA233" s="33" t="b">
        <f>AND($A$2&gt;=_xlfn.NUMBERVALUE(Table_Query_from_MF_DSNP62[[#This Row],[CL_GL_ACCT_FR21]]),$A$2&lt;=_xlfn.NUMBERVALUE(Table_Query_from_MF_DSNP62[[#This Row],[CL_GL_ACCT_TO21]]))</f>
        <v>1</v>
      </c>
      <c r="JB233" s="33" t="b">
        <f>AND($A$2&gt;=_xlfn.NUMBERVALUE(Table_Query_from_MF_DSNP62[[#This Row],[CL_GL_ACCT_FR22]]),$A$2&lt;=_xlfn.NUMBERVALUE(Table_Query_from_MF_DSNP62[[#This Row],[CL_GL_ACCT_TO22]]))</f>
        <v>1</v>
      </c>
      <c r="JC233" s="33" t="b">
        <f>AND($A$2&gt;=_xlfn.NUMBERVALUE(Table_Query_from_MF_DSNP62[[#This Row],[CL_GL_ACCT_FR23]]),$A$2&lt;=_xlfn.NUMBERVALUE(Table_Query_from_MF_DSNP62[[#This Row],[CL_GL_ACCT_TO23]]))</f>
        <v>1</v>
      </c>
      <c r="JD233" s="33" t="b">
        <f>AND($A$2&gt;=_xlfn.NUMBERVALUE(Table_Query_from_MF_DSNP62[[#This Row],[CL_GL_ACCT_FR24]]),$A$2&lt;=_xlfn.NUMBERVALUE(Table_Query_from_MF_DSNP62[[#This Row],[CL_GL_ACCT_TO24]]))</f>
        <v>1</v>
      </c>
      <c r="JE233" s="33" t="b">
        <f>AND($A$2&gt;=_xlfn.NUMBERVALUE(Table_Query_from_MF_DSNP62[[#This Row],[CL_GL_ACCT_FR25]]),$A$2&lt;=_xlfn.NUMBERVALUE(Table_Query_from_MF_DSNP62[[#This Row],[CL_GL_ACCT_TO25]]))</f>
        <v>1</v>
      </c>
      <c r="JF233" s="33" t="b">
        <f>OR(Table_Query_from_MF_DSNP62[[#This Row],[PairA]:[PairO]])</f>
        <v>1</v>
      </c>
      <c r="JG233" s="33">
        <f>_xlfn.IFNA(MATCH(TRUE,Table_Query_from_MF_DSNP62[[#This Row],[PairA]:[PairO]],0),"none")</f>
        <v>2</v>
      </c>
      <c r="JH233" s="33" t="b">
        <f>AND($B$2&gt;=_xlfn.NUMBERVALUE(Table_Query_from_MF_DSNP62[[#This Row],[CL_CMP_OBJ_FR1]]),$B$2&lt;=_xlfn.NUMBERVALUE(Table_Query_from_MF_DSNP62[[#This Row],[CL_CMP_OBJ_TO1]]))</f>
        <v>0</v>
      </c>
      <c r="JI233" s="33" t="b">
        <f>AND($B$2&gt;=_xlfn.NUMBERVALUE(Table_Query_from_MF_DSNP62[[#This Row],[CL_CMP_OBJ_FR2]]),$B$2&lt;=_xlfn.NUMBERVALUE(Table_Query_from_MF_DSNP62[[#This Row],[CL_CMP_OBJ_TO2]]))</f>
        <v>1</v>
      </c>
      <c r="JJ233" s="33" t="b">
        <f>AND($B$2&gt;=_xlfn.NUMBERVALUE(Table_Query_from_MF_DSNP62[[#This Row],[CL_CMP_OBJ_FR3]]),$B$2&lt;=_xlfn.NUMBERVALUE(Table_Query_from_MF_DSNP62[[#This Row],[CL_CMP_OBJ_TO3]]))</f>
        <v>1</v>
      </c>
      <c r="JK233" s="33" t="b">
        <f>AND($B$2&gt;=_xlfn.NUMBERVALUE(Table_Query_from_MF_DSNP62[[#This Row],[CL_CMP_OBJ_FR4]]),$B$2&lt;=_xlfn.NUMBERVALUE(Table_Query_from_MF_DSNP62[[#This Row],[CL_CMP_OBJ_TO4]]))</f>
        <v>1</v>
      </c>
      <c r="JL233" s="33" t="b">
        <f>AND($B$2&gt;=_xlfn.NUMBERVALUE(Table_Query_from_MF_DSNP62[[#This Row],[CL_CMP_OBJ_FR5]]),$B$2&lt;=_xlfn.NUMBERVALUE(Table_Query_from_MF_DSNP62[[#This Row],[CL_CMP_OBJ_TO5]]))</f>
        <v>1</v>
      </c>
      <c r="JM233" s="33" t="b">
        <f>AND($B$2&gt;=_xlfn.NUMBERVALUE(Table_Query_from_MF_DSNP62[[#This Row],[CL_CMP_OBJ_FR6]]),$B$2&lt;=_xlfn.NUMBERVALUE(Table_Query_from_MF_DSNP62[[#This Row],[CL_CMP_OBJ_TO6]]))</f>
        <v>1</v>
      </c>
      <c r="JN233" s="33" t="b">
        <f>AND($B$2&gt;=_xlfn.NUMBERVALUE(Table_Query_from_MF_DSNP62[[#This Row],[CL_CMP_OBJ_FR7]]),$B$2&lt;=_xlfn.NUMBERVALUE(Table_Query_from_MF_DSNP62[[#This Row],[CL_CMP_OBJ_TO7]]))</f>
        <v>1</v>
      </c>
      <c r="JO233" s="33" t="b">
        <f>AND($B$2&gt;=_xlfn.NUMBERVALUE(Table_Query_from_MF_DSNP62[[#This Row],[CL_CMP_OBJ_FR8]]),$B$2&lt;=_xlfn.NUMBERVALUE(Table_Query_from_MF_DSNP62[[#This Row],[CL_CMP_OBJ_TO8]]))</f>
        <v>1</v>
      </c>
      <c r="JP233" s="33" t="b">
        <f>AND($B$2&gt;=_xlfn.NUMBERVALUE(Table_Query_from_MF_DSNP62[[#This Row],[CL_CMP_OBJ_FR9]]),$B$2&lt;=_xlfn.NUMBERVALUE(Table_Query_from_MF_DSNP62[[#This Row],[CL_CMP_OBJ_TO9]]))</f>
        <v>1</v>
      </c>
      <c r="JQ233" s="33" t="b">
        <f>AND($B$2&gt;=_xlfn.NUMBERVALUE(Table_Query_from_MF_DSNP62[[#This Row],[CL_CMP_OBJ_FR10]]),$B$2&lt;=_xlfn.NUMBERVALUE(Table_Query_from_MF_DSNP62[[#This Row],[CL_CMP_OBJ_TO10]]))</f>
        <v>1</v>
      </c>
      <c r="JR233" s="33" t="b">
        <f>AND($B$2&gt;=_xlfn.NUMBERVALUE(Table_Query_from_MF_DSNP62[[#This Row],[CL_CMP_OBJ_FR11]]),$B$2&lt;=_xlfn.NUMBERVALUE(Table_Query_from_MF_DSNP62[[#This Row],[CL_CMP_OBJ_TO11]]))</f>
        <v>1</v>
      </c>
      <c r="JS233" s="33" t="b">
        <f>AND($B$2&gt;=_xlfn.NUMBERVALUE(Table_Query_from_MF_DSNP62[[#This Row],[CL_CMP_OBJ_FR12]]),$B$2&lt;=_xlfn.NUMBERVALUE(Table_Query_from_MF_DSNP62[[#This Row],[CL_CMP_OBJ_TO12]]))</f>
        <v>1</v>
      </c>
      <c r="JT233" s="33" t="b">
        <f>AND($B$2&gt;=_xlfn.NUMBERVALUE(Table_Query_from_MF_DSNP62[[#This Row],[CL_CMP_OBJ_FR13]]),$B$2&lt;=_xlfn.NUMBERVALUE(Table_Query_from_MF_DSNP62[[#This Row],[CL_CMP_OBJ_TO13]]))</f>
        <v>1</v>
      </c>
      <c r="JU233" s="33" t="b">
        <f>AND($B$2&gt;=_xlfn.NUMBERVALUE(Table_Query_from_MF_DSNP62[[#This Row],[CL_CMP_OBJ_FR14]]),$B$2&lt;=_xlfn.NUMBERVALUE(Table_Query_from_MF_DSNP62[[#This Row],[CL_CMP_OBJ_TO14]]))</f>
        <v>1</v>
      </c>
      <c r="JV233" s="33" t="b">
        <f>AND($B$2&gt;=_xlfn.NUMBERVALUE(Table_Query_from_MF_DSNP62[[#This Row],[CL_CMP_OBJ_FR15]]),$B$2&lt;=_xlfn.NUMBERVALUE(Table_Query_from_MF_DSNP62[[#This Row],[CL_CMP_OBJ_TO15]]))</f>
        <v>1</v>
      </c>
    </row>
    <row r="234" spans="1:282" x14ac:dyDescent="0.25">
      <c r="A234" t="b">
        <f>OR(,Table_Query_from_MF_DSNP62[[#This Row],[Desired GL included as "hard-coded" GL?]],Table_Query_from_MF_DSNP62[[#This Row],[Desired GL included as "Open GL"?]])</f>
        <v>1</v>
      </c>
      <c r="B234" t="b">
        <f>Table_Query_from_MF_DSNP62[[#This Row],[Desired CObj included as "Open CObj"?]]</f>
        <v>1</v>
      </c>
      <c r="C234" t="s">
        <v>349</v>
      </c>
      <c r="D234" t="s">
        <v>1749</v>
      </c>
      <c r="E234" t="s">
        <v>8</v>
      </c>
      <c r="F234" s="24" t="s">
        <v>324</v>
      </c>
      <c r="G234" t="s">
        <v>325</v>
      </c>
      <c r="H234" s="24" t="s">
        <v>444</v>
      </c>
      <c r="I234" t="s">
        <v>444</v>
      </c>
      <c r="J234" s="24" t="s">
        <v>444</v>
      </c>
      <c r="K234" t="s">
        <v>444</v>
      </c>
      <c r="L234" s="24" t="s">
        <v>444</v>
      </c>
      <c r="M234" t="s">
        <v>444</v>
      </c>
      <c r="N234" t="s">
        <v>444</v>
      </c>
      <c r="O234" t="s">
        <v>444</v>
      </c>
      <c r="P234" t="s">
        <v>444</v>
      </c>
      <c r="Q234" t="s">
        <v>15</v>
      </c>
      <c r="R234" t="s">
        <v>444</v>
      </c>
      <c r="S234" t="s">
        <v>442</v>
      </c>
      <c r="T234" t="s">
        <v>447</v>
      </c>
      <c r="U234" t="s">
        <v>444</v>
      </c>
      <c r="V234" t="s">
        <v>444</v>
      </c>
      <c r="W234" t="s">
        <v>447</v>
      </c>
      <c r="X234" t="s">
        <v>444</v>
      </c>
      <c r="Y234" t="s">
        <v>444</v>
      </c>
      <c r="Z234" t="s">
        <v>442</v>
      </c>
      <c r="AA234" t="s">
        <v>442</v>
      </c>
      <c r="AB234" t="s">
        <v>444</v>
      </c>
      <c r="AC234" t="s">
        <v>444</v>
      </c>
      <c r="AD234" t="s">
        <v>444</v>
      </c>
      <c r="AE234" t="s">
        <v>444</v>
      </c>
      <c r="AF234" t="s">
        <v>444</v>
      </c>
      <c r="AG234" t="s">
        <v>442</v>
      </c>
      <c r="AH234" t="s">
        <v>444</v>
      </c>
      <c r="AI234" t="s">
        <v>447</v>
      </c>
      <c r="AJ234" t="s">
        <v>442</v>
      </c>
      <c r="AK234" t="s">
        <v>442</v>
      </c>
      <c r="AL234" t="s">
        <v>444</v>
      </c>
      <c r="AM234" t="s">
        <v>444</v>
      </c>
      <c r="AN234" t="s">
        <v>444</v>
      </c>
      <c r="AO234" t="s">
        <v>444</v>
      </c>
      <c r="AP234" t="s">
        <v>442</v>
      </c>
      <c r="AQ234" t="s">
        <v>528</v>
      </c>
      <c r="AR234" t="s">
        <v>1451</v>
      </c>
      <c r="AS234" t="s">
        <v>162</v>
      </c>
      <c r="AT234" t="s">
        <v>10</v>
      </c>
      <c r="AU234" t="s">
        <v>444</v>
      </c>
      <c r="AV234" t="s">
        <v>442</v>
      </c>
      <c r="AW234" t="s">
        <v>444</v>
      </c>
      <c r="AX234" t="s">
        <v>444</v>
      </c>
      <c r="AY234" t="s">
        <v>444</v>
      </c>
      <c r="AZ234" t="s">
        <v>444</v>
      </c>
      <c r="BA234" t="s">
        <v>444</v>
      </c>
      <c r="BB234" t="s">
        <v>444</v>
      </c>
      <c r="BC234" t="s">
        <v>444</v>
      </c>
      <c r="BD234" t="s">
        <v>1359</v>
      </c>
      <c r="BE234" t="s">
        <v>444</v>
      </c>
      <c r="BF234" t="s">
        <v>1360</v>
      </c>
      <c r="BG234" t="s">
        <v>444</v>
      </c>
      <c r="BH234" t="s">
        <v>444</v>
      </c>
      <c r="BI234" t="s">
        <v>444</v>
      </c>
      <c r="BJ234" t="s">
        <v>444</v>
      </c>
      <c r="BK234" t="s">
        <v>444</v>
      </c>
      <c r="BL234" t="s">
        <v>444</v>
      </c>
      <c r="BM234" t="s">
        <v>444</v>
      </c>
      <c r="BN234" t="s">
        <v>444</v>
      </c>
      <c r="BO234" t="s">
        <v>444</v>
      </c>
      <c r="BP234" t="s">
        <v>444</v>
      </c>
      <c r="BQ234" t="s">
        <v>444</v>
      </c>
      <c r="BR234" t="s">
        <v>444</v>
      </c>
      <c r="BS234" t="s">
        <v>444</v>
      </c>
      <c r="BT234" t="s">
        <v>444</v>
      </c>
      <c r="BU234" t="s">
        <v>444</v>
      </c>
      <c r="BV234" t="s">
        <v>444</v>
      </c>
      <c r="BW234" t="s">
        <v>444</v>
      </c>
      <c r="BX234" t="s">
        <v>444</v>
      </c>
      <c r="BY234" t="s">
        <v>444</v>
      </c>
      <c r="BZ234" t="s">
        <v>444</v>
      </c>
      <c r="CA234" t="s">
        <v>444</v>
      </c>
      <c r="CB234" t="s">
        <v>444</v>
      </c>
      <c r="CC234" t="s">
        <v>444</v>
      </c>
      <c r="CD234" t="s">
        <v>444</v>
      </c>
      <c r="CE234" t="s">
        <v>444</v>
      </c>
      <c r="CF234" t="s">
        <v>444</v>
      </c>
      <c r="CG234" t="s">
        <v>444</v>
      </c>
      <c r="CH234" t="s">
        <v>444</v>
      </c>
      <c r="CI234" t="s">
        <v>1360</v>
      </c>
      <c r="CJ234" t="s">
        <v>843</v>
      </c>
      <c r="CK234" t="s">
        <v>444</v>
      </c>
      <c r="CL234" t="s">
        <v>444</v>
      </c>
      <c r="CM234" t="s">
        <v>444</v>
      </c>
      <c r="CN234" t="s">
        <v>444</v>
      </c>
      <c r="CO234" t="s">
        <v>1360</v>
      </c>
      <c r="CP234" t="s">
        <v>843</v>
      </c>
      <c r="CQ234" t="s">
        <v>444</v>
      </c>
      <c r="CR234" t="s">
        <v>444</v>
      </c>
      <c r="CS234" t="s">
        <v>444</v>
      </c>
      <c r="CT234" t="s">
        <v>444</v>
      </c>
      <c r="CU234" t="s">
        <v>444</v>
      </c>
      <c r="CV234" t="s">
        <v>2735</v>
      </c>
      <c r="CW234" t="s">
        <v>2736</v>
      </c>
      <c r="CX234" t="s">
        <v>2737</v>
      </c>
      <c r="CY234" t="s">
        <v>1472</v>
      </c>
      <c r="CZ234" t="s">
        <v>444</v>
      </c>
      <c r="DA234" t="s">
        <v>444</v>
      </c>
      <c r="DB234" t="s">
        <v>444</v>
      </c>
      <c r="DC234" t="s">
        <v>444</v>
      </c>
      <c r="DD234" t="s">
        <v>444</v>
      </c>
      <c r="DE234" t="s">
        <v>444</v>
      </c>
      <c r="DF234" t="s">
        <v>444</v>
      </c>
      <c r="DG234" t="s">
        <v>444</v>
      </c>
      <c r="DH234" t="s">
        <v>444</v>
      </c>
      <c r="DI234" t="s">
        <v>282</v>
      </c>
      <c r="DJ234" t="s">
        <v>1440</v>
      </c>
      <c r="DK234" t="s">
        <v>1451</v>
      </c>
      <c r="DL234" t="s">
        <v>444</v>
      </c>
      <c r="DM234" t="s">
        <v>444</v>
      </c>
      <c r="DN234" t="s">
        <v>444</v>
      </c>
      <c r="DO234" t="s">
        <v>444</v>
      </c>
      <c r="DP234" t="s">
        <v>444</v>
      </c>
      <c r="DQ234" t="s">
        <v>444</v>
      </c>
      <c r="DR234" t="s">
        <v>444</v>
      </c>
      <c r="DS234" t="s">
        <v>444</v>
      </c>
      <c r="DT234" s="24" t="s">
        <v>444</v>
      </c>
      <c r="DU234" s="24" t="s">
        <v>444</v>
      </c>
      <c r="DV234" t="s">
        <v>444</v>
      </c>
      <c r="DW234" t="s">
        <v>444</v>
      </c>
      <c r="DX234" s="24" t="s">
        <v>444</v>
      </c>
      <c r="DY234" s="24" t="s">
        <v>444</v>
      </c>
      <c r="DZ234" t="s">
        <v>444</v>
      </c>
      <c r="EA234" t="s">
        <v>444</v>
      </c>
      <c r="EB234" s="24" t="s">
        <v>444</v>
      </c>
      <c r="EC234" s="24" t="s">
        <v>444</v>
      </c>
      <c r="ED234" t="s">
        <v>444</v>
      </c>
      <c r="EE234" t="s">
        <v>444</v>
      </c>
      <c r="EF234" s="24" t="s">
        <v>444</v>
      </c>
      <c r="EG234" s="24" t="s">
        <v>444</v>
      </c>
      <c r="EH234" t="s">
        <v>444</v>
      </c>
      <c r="EI234" t="s">
        <v>444</v>
      </c>
      <c r="EJ234" s="24" t="s">
        <v>444</v>
      </c>
      <c r="EK234" s="24" t="s">
        <v>444</v>
      </c>
      <c r="EL234" t="s">
        <v>444</v>
      </c>
      <c r="EM234" t="s">
        <v>444</v>
      </c>
      <c r="EN234" s="24" t="s">
        <v>444</v>
      </c>
      <c r="EO234" s="24" t="s">
        <v>444</v>
      </c>
      <c r="EP234" t="s">
        <v>444</v>
      </c>
      <c r="EQ234" t="s">
        <v>444</v>
      </c>
      <c r="ER234" s="24" t="s">
        <v>444</v>
      </c>
      <c r="ES234" s="24" t="s">
        <v>444</v>
      </c>
      <c r="ET234" t="s">
        <v>444</v>
      </c>
      <c r="EU234" t="s">
        <v>444</v>
      </c>
      <c r="EV234" s="24" t="s">
        <v>444</v>
      </c>
      <c r="EW234" s="24" t="s">
        <v>444</v>
      </c>
      <c r="EX234" t="s">
        <v>444</v>
      </c>
      <c r="EY234" t="s">
        <v>444</v>
      </c>
      <c r="EZ234" s="24" t="s">
        <v>444</v>
      </c>
      <c r="FA234" s="24" t="s">
        <v>444</v>
      </c>
      <c r="FB234" t="s">
        <v>444</v>
      </c>
      <c r="FC234" t="s">
        <v>444</v>
      </c>
      <c r="FD234" s="24" t="s">
        <v>444</v>
      </c>
      <c r="FE234" s="24" t="s">
        <v>444</v>
      </c>
      <c r="FF234" t="s">
        <v>444</v>
      </c>
      <c r="FG234" t="s">
        <v>444</v>
      </c>
      <c r="FH234" s="24" t="s">
        <v>444</v>
      </c>
      <c r="FI234" s="24" t="s">
        <v>444</v>
      </c>
      <c r="FJ234" t="s">
        <v>444</v>
      </c>
      <c r="FK234" t="s">
        <v>444</v>
      </c>
      <c r="FL234" s="24" t="s">
        <v>444</v>
      </c>
      <c r="FM234" s="24" t="s">
        <v>444</v>
      </c>
      <c r="FN234" t="s">
        <v>444</v>
      </c>
      <c r="FO234" t="s">
        <v>444</v>
      </c>
      <c r="FP234" s="24" t="s">
        <v>444</v>
      </c>
      <c r="FQ234" s="24" t="s">
        <v>444</v>
      </c>
      <c r="FR234" t="s">
        <v>444</v>
      </c>
      <c r="FS234" t="s">
        <v>444</v>
      </c>
      <c r="FT234" s="24" t="s">
        <v>444</v>
      </c>
      <c r="FU234" s="24" t="s">
        <v>444</v>
      </c>
      <c r="FV234" t="s">
        <v>444</v>
      </c>
      <c r="FW234" t="s">
        <v>444</v>
      </c>
      <c r="FX234" s="24" t="s">
        <v>444</v>
      </c>
      <c r="FY234" s="24" t="s">
        <v>444</v>
      </c>
      <c r="FZ234" t="s">
        <v>444</v>
      </c>
      <c r="GA234" t="s">
        <v>444</v>
      </c>
      <c r="GB234" s="24" t="s">
        <v>444</v>
      </c>
      <c r="GC234" s="24" t="s">
        <v>444</v>
      </c>
      <c r="GD234" t="s">
        <v>444</v>
      </c>
      <c r="GE234" t="s">
        <v>444</v>
      </c>
      <c r="GF234" s="24" t="s">
        <v>444</v>
      </c>
      <c r="GG234" s="24" t="s">
        <v>444</v>
      </c>
      <c r="GH234" t="s">
        <v>15</v>
      </c>
      <c r="GI234" s="24" t="s">
        <v>526</v>
      </c>
      <c r="GJ234" s="24" t="s">
        <v>609</v>
      </c>
      <c r="GK234" t="s">
        <v>627</v>
      </c>
      <c r="GL234" t="s">
        <v>627</v>
      </c>
      <c r="GM234" s="24" t="s">
        <v>444</v>
      </c>
      <c r="GN234" s="24" t="s">
        <v>444</v>
      </c>
      <c r="GO234" t="s">
        <v>444</v>
      </c>
      <c r="GP234" t="s">
        <v>444</v>
      </c>
      <c r="GQ234" s="24" t="s">
        <v>444</v>
      </c>
      <c r="GR234" s="24" t="s">
        <v>444</v>
      </c>
      <c r="GS234" t="s">
        <v>444</v>
      </c>
      <c r="GT234" t="s">
        <v>444</v>
      </c>
      <c r="GU234" s="24" t="s">
        <v>444</v>
      </c>
      <c r="GV234" s="24" t="s">
        <v>444</v>
      </c>
      <c r="GW234" t="s">
        <v>444</v>
      </c>
      <c r="GX234" t="s">
        <v>444</v>
      </c>
      <c r="GY234" s="24" t="s">
        <v>444</v>
      </c>
      <c r="GZ234" s="24" t="s">
        <v>444</v>
      </c>
      <c r="HA234" t="s">
        <v>444</v>
      </c>
      <c r="HB234" t="s">
        <v>444</v>
      </c>
      <c r="HC234" s="24" t="s">
        <v>444</v>
      </c>
      <c r="HD234" s="24" t="s">
        <v>444</v>
      </c>
      <c r="HE234" t="s">
        <v>444</v>
      </c>
      <c r="HF234" t="s">
        <v>444</v>
      </c>
      <c r="HG234" s="24" t="s">
        <v>444</v>
      </c>
      <c r="HH234" s="24" t="s">
        <v>444</v>
      </c>
      <c r="HI234" t="s">
        <v>444</v>
      </c>
      <c r="HJ234" t="s">
        <v>444</v>
      </c>
      <c r="HK234" s="24" t="s">
        <v>444</v>
      </c>
      <c r="HL234" s="24" t="s">
        <v>444</v>
      </c>
      <c r="HM234" t="s">
        <v>444</v>
      </c>
      <c r="HN234" t="s">
        <v>444</v>
      </c>
      <c r="HO234" s="24" t="s">
        <v>444</v>
      </c>
      <c r="HP234" s="24" t="s">
        <v>444</v>
      </c>
      <c r="HQ234" t="s">
        <v>444</v>
      </c>
      <c r="HR234" t="s">
        <v>444</v>
      </c>
      <c r="HS234" s="24" t="s">
        <v>444</v>
      </c>
      <c r="HT234" s="24" t="s">
        <v>444</v>
      </c>
      <c r="HU234" t="s">
        <v>444</v>
      </c>
      <c r="HV234" t="s">
        <v>444</v>
      </c>
      <c r="HW234" s="24" t="s">
        <v>444</v>
      </c>
      <c r="HX234" s="24" t="s">
        <v>444</v>
      </c>
      <c r="HY234" t="s">
        <v>444</v>
      </c>
      <c r="HZ234" t="s">
        <v>444</v>
      </c>
      <c r="IA234" t="s">
        <v>3053</v>
      </c>
      <c r="IB234" t="s">
        <v>2736</v>
      </c>
      <c r="IC234" t="s">
        <v>3051</v>
      </c>
      <c r="ID234" s="33" t="b" cm="1">
        <f t="array" ref="ID234">_xlfn.IFNA(MATCH($A$2,_xlfn.NUMBERVALUE(Table_Query_from_MF_DSNP62[[#This Row],[CL_GLACCT_DR1]:[CL_GLACCT_CR4]]),0),0)&gt;=1</f>
        <v>1</v>
      </c>
      <c r="IE234" s="33" t="b">
        <f>OR(Table_Query_from_MF_DSNP62[[#This Row],[Pair1]:[Pair25]])</f>
        <v>1</v>
      </c>
      <c r="IF234" s="33">
        <f>_xlfn.IFNA(MATCH(TRUE,Table_Query_from_MF_DSNP62[[#This Row],[Pair1]:[Pair25]],0),"none")</f>
        <v>1</v>
      </c>
      <c r="IG234" s="33" t="b">
        <f>AND($A$2&gt;=_xlfn.NUMBERVALUE(Table_Query_from_MF_DSNP62[[#This Row],[CL_GL_ACCT_FR1]]),$A$2&lt;=_xlfn.NUMBERVALUE(Table_Query_from_MF_DSNP62[[#This Row],[CL_GL_ACCT_TO1]]))</f>
        <v>1</v>
      </c>
      <c r="IH234" s="33" t="b">
        <f>AND($A$2&gt;=_xlfn.NUMBERVALUE(Table_Query_from_MF_DSNP62[[#This Row],[CL_GL_ACCT_FR2]]),$A$2&lt;=_xlfn.NUMBERVALUE(Table_Query_from_MF_DSNP62[[#This Row],[CL_GL_ACCT_TO2]]))</f>
        <v>1</v>
      </c>
      <c r="II234" s="33" t="b">
        <f>AND($A$2&gt;=_xlfn.NUMBERVALUE(Table_Query_from_MF_DSNP62[[#This Row],[CL_GL_ACCT_FR3]]),$A$2&lt;=_xlfn.NUMBERVALUE(Table_Query_from_MF_DSNP62[[#This Row],[CL_GL_ACCT_TO3]]))</f>
        <v>1</v>
      </c>
      <c r="IJ234" s="33" t="b">
        <f>AND($A$2&gt;=_xlfn.NUMBERVALUE(Table_Query_from_MF_DSNP62[[#This Row],[CL_GL_ACCT_FR4]]),$A$2&lt;=_xlfn.NUMBERVALUE(Table_Query_from_MF_DSNP62[[#This Row],[CL_GL_ACCT_TO4]]))</f>
        <v>1</v>
      </c>
      <c r="IK234" s="33" t="b">
        <f>AND($A$2&gt;=_xlfn.NUMBERVALUE(Table_Query_from_MF_DSNP62[[#This Row],[CL_GL_ACCT_FR5]]),$A$2&lt;=_xlfn.NUMBERVALUE(Table_Query_from_MF_DSNP62[[#This Row],[CL_GL_ACCT_TO5]]))</f>
        <v>1</v>
      </c>
      <c r="IL234" s="33" t="b">
        <f>AND($A$2&gt;=_xlfn.NUMBERVALUE(Table_Query_from_MF_DSNP62[[#This Row],[CL_GL_ACCT_FR6]]),$A$2&lt;=_xlfn.NUMBERVALUE(Table_Query_from_MF_DSNP62[[#This Row],[CL_GL_ACCT_TO6]]))</f>
        <v>1</v>
      </c>
      <c r="IM234" s="33" t="b">
        <f>AND($A$2&gt;=_xlfn.NUMBERVALUE(Table_Query_from_MF_DSNP62[[#This Row],[CL_GL_ACCT_FR7]]),$A$2&lt;=_xlfn.NUMBERVALUE(Table_Query_from_MF_DSNP62[[#This Row],[CL_GL_ACCT_TO7]]))</f>
        <v>1</v>
      </c>
      <c r="IN234" s="33" t="b">
        <f>AND($A$2&gt;=_xlfn.NUMBERVALUE(Table_Query_from_MF_DSNP62[[#This Row],[CL_GL_ACCT_FR8]]),$A$2&lt;=_xlfn.NUMBERVALUE(Table_Query_from_MF_DSNP62[[#This Row],[CL_GL_ACCT_TO8]]))</f>
        <v>1</v>
      </c>
      <c r="IO234" s="33" t="b">
        <f>AND($A$2&gt;=_xlfn.NUMBERVALUE(Table_Query_from_MF_DSNP62[[#This Row],[CL_GL_ACCT_FR9]]),$A$2&lt;=_xlfn.NUMBERVALUE(Table_Query_from_MF_DSNP62[[#This Row],[CL_GL_ACCT_TO9]]))</f>
        <v>1</v>
      </c>
      <c r="IP234" s="33" t="b">
        <f>AND($A$2&gt;=_xlfn.NUMBERVALUE(Table_Query_from_MF_DSNP62[[#This Row],[CL_GL_ACCT_FR10]]),$A$2&lt;=_xlfn.NUMBERVALUE(Table_Query_from_MF_DSNP62[[#This Row],[CL_GL_ACCT_TO10]]))</f>
        <v>1</v>
      </c>
      <c r="IQ234" s="33" t="b">
        <f>AND($A$2&gt;=_xlfn.NUMBERVALUE(Table_Query_from_MF_DSNP62[[#This Row],[CL_GL_ACCT_FR11]]),$A$2&lt;=_xlfn.NUMBERVALUE(Table_Query_from_MF_DSNP62[[#This Row],[CL_GL_ACCT_TO11]]))</f>
        <v>1</v>
      </c>
      <c r="IR234" s="33" t="b">
        <f>AND($A$2&gt;=_xlfn.NUMBERVALUE(Table_Query_from_MF_DSNP62[[#This Row],[CL_GL_ACCT_FR12]]),$A$2&lt;=_xlfn.NUMBERVALUE(Table_Query_from_MF_DSNP62[[#This Row],[CL_GL_ACCT_TO12]]))</f>
        <v>1</v>
      </c>
      <c r="IS234" s="33" t="b">
        <f>AND($A$2&gt;=_xlfn.NUMBERVALUE(Table_Query_from_MF_DSNP62[[#This Row],[CL_GL_ACCT_FR13]]),$A$2&lt;=_xlfn.NUMBERVALUE(Table_Query_from_MF_DSNP62[[#This Row],[CL_GL_ACCT_TO13]]))</f>
        <v>1</v>
      </c>
      <c r="IT234" s="33" t="b">
        <f>AND($A$2&gt;=_xlfn.NUMBERVALUE(Table_Query_from_MF_DSNP62[[#This Row],[CL_GL_ACCT_FR14]]),$A$2&lt;=_xlfn.NUMBERVALUE(Table_Query_from_MF_DSNP62[[#This Row],[CL_GL_ACCT_TO14]]))</f>
        <v>1</v>
      </c>
      <c r="IU234" s="33" t="b">
        <f>AND($A$2&gt;=_xlfn.NUMBERVALUE(Table_Query_from_MF_DSNP62[[#This Row],[CL_GL_ACCT_FR15]]),$A$2&lt;=_xlfn.NUMBERVALUE(Table_Query_from_MF_DSNP62[[#This Row],[CL_GL_ACCT_TO15]]))</f>
        <v>1</v>
      </c>
      <c r="IV234" s="33" t="b">
        <f>AND($A$2&gt;=_xlfn.NUMBERVALUE(Table_Query_from_MF_DSNP62[[#This Row],[CL_GL_ACCT_FR16]]),$A$2&lt;=_xlfn.NUMBERVALUE(Table_Query_from_MF_DSNP62[[#This Row],[CL_GL_ACCT_TO16]]))</f>
        <v>1</v>
      </c>
      <c r="IW234" s="33" t="b">
        <f>AND($A$2&gt;=_xlfn.NUMBERVALUE(Table_Query_from_MF_DSNP62[[#This Row],[CL_GL_ACCT_FR17]]),$A$2&lt;=_xlfn.NUMBERVALUE(Table_Query_from_MF_DSNP62[[#This Row],[CL_GL_ACCT_TO17]]))</f>
        <v>1</v>
      </c>
      <c r="IX234" s="33" t="b">
        <f>AND($A$2&gt;=_xlfn.NUMBERVALUE(Table_Query_from_MF_DSNP62[[#This Row],[CL_GL_ACCT_FR18]]),$A$2&lt;=_xlfn.NUMBERVALUE(Table_Query_from_MF_DSNP62[[#This Row],[CL_GL_ACCT_TO18]]))</f>
        <v>1</v>
      </c>
      <c r="IY234" s="33" t="b">
        <f>AND($A$2&gt;=_xlfn.NUMBERVALUE(Table_Query_from_MF_DSNP62[[#This Row],[CL_GL_ACCT_FR19]]),$A$2&lt;=_xlfn.NUMBERVALUE(Table_Query_from_MF_DSNP62[[#This Row],[CL_GL_ACCT_TO19]]))</f>
        <v>1</v>
      </c>
      <c r="IZ234" s="33" t="b">
        <f>AND($A$2&gt;=_xlfn.NUMBERVALUE(Table_Query_from_MF_DSNP62[[#This Row],[CL_GL_ACCT_FR20]]),$A$2&lt;=_xlfn.NUMBERVALUE(Table_Query_from_MF_DSNP62[[#This Row],[CL_GL_ACCT_TO20]]))</f>
        <v>1</v>
      </c>
      <c r="JA234" s="33" t="b">
        <f>AND($A$2&gt;=_xlfn.NUMBERVALUE(Table_Query_from_MF_DSNP62[[#This Row],[CL_GL_ACCT_FR21]]),$A$2&lt;=_xlfn.NUMBERVALUE(Table_Query_from_MF_DSNP62[[#This Row],[CL_GL_ACCT_TO21]]))</f>
        <v>1</v>
      </c>
      <c r="JB234" s="33" t="b">
        <f>AND($A$2&gt;=_xlfn.NUMBERVALUE(Table_Query_from_MF_DSNP62[[#This Row],[CL_GL_ACCT_FR22]]),$A$2&lt;=_xlfn.NUMBERVALUE(Table_Query_from_MF_DSNP62[[#This Row],[CL_GL_ACCT_TO22]]))</f>
        <v>1</v>
      </c>
      <c r="JC234" s="33" t="b">
        <f>AND($A$2&gt;=_xlfn.NUMBERVALUE(Table_Query_from_MF_DSNP62[[#This Row],[CL_GL_ACCT_FR23]]),$A$2&lt;=_xlfn.NUMBERVALUE(Table_Query_from_MF_DSNP62[[#This Row],[CL_GL_ACCT_TO23]]))</f>
        <v>1</v>
      </c>
      <c r="JD234" s="33" t="b">
        <f>AND($A$2&gt;=_xlfn.NUMBERVALUE(Table_Query_from_MF_DSNP62[[#This Row],[CL_GL_ACCT_FR24]]),$A$2&lt;=_xlfn.NUMBERVALUE(Table_Query_from_MF_DSNP62[[#This Row],[CL_GL_ACCT_TO24]]))</f>
        <v>1</v>
      </c>
      <c r="JE234" s="33" t="b">
        <f>AND($A$2&gt;=_xlfn.NUMBERVALUE(Table_Query_from_MF_DSNP62[[#This Row],[CL_GL_ACCT_FR25]]),$A$2&lt;=_xlfn.NUMBERVALUE(Table_Query_from_MF_DSNP62[[#This Row],[CL_GL_ACCT_TO25]]))</f>
        <v>1</v>
      </c>
      <c r="JF234" s="33" t="b">
        <f>OR(Table_Query_from_MF_DSNP62[[#This Row],[PairA]:[PairO]])</f>
        <v>1</v>
      </c>
      <c r="JG234" s="33">
        <f>_xlfn.IFNA(MATCH(TRUE,Table_Query_from_MF_DSNP62[[#This Row],[PairA]:[PairO]],0),"none")</f>
        <v>3</v>
      </c>
      <c r="JH234" s="33" t="b">
        <f>AND($B$2&gt;=_xlfn.NUMBERVALUE(Table_Query_from_MF_DSNP62[[#This Row],[CL_CMP_OBJ_FR1]]),$B$2&lt;=_xlfn.NUMBERVALUE(Table_Query_from_MF_DSNP62[[#This Row],[CL_CMP_OBJ_TO1]]))</f>
        <v>0</v>
      </c>
      <c r="JI234" s="33" t="b">
        <f>AND($B$2&gt;=_xlfn.NUMBERVALUE(Table_Query_from_MF_DSNP62[[#This Row],[CL_CMP_OBJ_FR2]]),$B$2&lt;=_xlfn.NUMBERVALUE(Table_Query_from_MF_DSNP62[[#This Row],[CL_CMP_OBJ_TO2]]))</f>
        <v>0</v>
      </c>
      <c r="JJ234" s="33" t="b">
        <f>AND($B$2&gt;=_xlfn.NUMBERVALUE(Table_Query_from_MF_DSNP62[[#This Row],[CL_CMP_OBJ_FR3]]),$B$2&lt;=_xlfn.NUMBERVALUE(Table_Query_from_MF_DSNP62[[#This Row],[CL_CMP_OBJ_TO3]]))</f>
        <v>1</v>
      </c>
      <c r="JK234" s="33" t="b">
        <f>AND($B$2&gt;=_xlfn.NUMBERVALUE(Table_Query_from_MF_DSNP62[[#This Row],[CL_CMP_OBJ_FR4]]),$B$2&lt;=_xlfn.NUMBERVALUE(Table_Query_from_MF_DSNP62[[#This Row],[CL_CMP_OBJ_TO4]]))</f>
        <v>1</v>
      </c>
      <c r="JL234" s="33" t="b">
        <f>AND($B$2&gt;=_xlfn.NUMBERVALUE(Table_Query_from_MF_DSNP62[[#This Row],[CL_CMP_OBJ_FR5]]),$B$2&lt;=_xlfn.NUMBERVALUE(Table_Query_from_MF_DSNP62[[#This Row],[CL_CMP_OBJ_TO5]]))</f>
        <v>1</v>
      </c>
      <c r="JM234" s="33" t="b">
        <f>AND($B$2&gt;=_xlfn.NUMBERVALUE(Table_Query_from_MF_DSNP62[[#This Row],[CL_CMP_OBJ_FR6]]),$B$2&lt;=_xlfn.NUMBERVALUE(Table_Query_from_MF_DSNP62[[#This Row],[CL_CMP_OBJ_TO6]]))</f>
        <v>1</v>
      </c>
      <c r="JN234" s="33" t="b">
        <f>AND($B$2&gt;=_xlfn.NUMBERVALUE(Table_Query_from_MF_DSNP62[[#This Row],[CL_CMP_OBJ_FR7]]),$B$2&lt;=_xlfn.NUMBERVALUE(Table_Query_from_MF_DSNP62[[#This Row],[CL_CMP_OBJ_TO7]]))</f>
        <v>1</v>
      </c>
      <c r="JO234" s="33" t="b">
        <f>AND($B$2&gt;=_xlfn.NUMBERVALUE(Table_Query_from_MF_DSNP62[[#This Row],[CL_CMP_OBJ_FR8]]),$B$2&lt;=_xlfn.NUMBERVALUE(Table_Query_from_MF_DSNP62[[#This Row],[CL_CMP_OBJ_TO8]]))</f>
        <v>1</v>
      </c>
      <c r="JP234" s="33" t="b">
        <f>AND($B$2&gt;=_xlfn.NUMBERVALUE(Table_Query_from_MF_DSNP62[[#This Row],[CL_CMP_OBJ_FR9]]),$B$2&lt;=_xlfn.NUMBERVALUE(Table_Query_from_MF_DSNP62[[#This Row],[CL_CMP_OBJ_TO9]]))</f>
        <v>1</v>
      </c>
      <c r="JQ234" s="33" t="b">
        <f>AND($B$2&gt;=_xlfn.NUMBERVALUE(Table_Query_from_MF_DSNP62[[#This Row],[CL_CMP_OBJ_FR10]]),$B$2&lt;=_xlfn.NUMBERVALUE(Table_Query_from_MF_DSNP62[[#This Row],[CL_CMP_OBJ_TO10]]))</f>
        <v>1</v>
      </c>
      <c r="JR234" s="33" t="b">
        <f>AND($B$2&gt;=_xlfn.NUMBERVALUE(Table_Query_from_MF_DSNP62[[#This Row],[CL_CMP_OBJ_FR11]]),$B$2&lt;=_xlfn.NUMBERVALUE(Table_Query_from_MF_DSNP62[[#This Row],[CL_CMP_OBJ_TO11]]))</f>
        <v>1</v>
      </c>
      <c r="JS234" s="33" t="b">
        <f>AND($B$2&gt;=_xlfn.NUMBERVALUE(Table_Query_from_MF_DSNP62[[#This Row],[CL_CMP_OBJ_FR12]]),$B$2&lt;=_xlfn.NUMBERVALUE(Table_Query_from_MF_DSNP62[[#This Row],[CL_CMP_OBJ_TO12]]))</f>
        <v>1</v>
      </c>
      <c r="JT234" s="33" t="b">
        <f>AND($B$2&gt;=_xlfn.NUMBERVALUE(Table_Query_from_MF_DSNP62[[#This Row],[CL_CMP_OBJ_FR13]]),$B$2&lt;=_xlfn.NUMBERVALUE(Table_Query_from_MF_DSNP62[[#This Row],[CL_CMP_OBJ_TO13]]))</f>
        <v>1</v>
      </c>
      <c r="JU234" s="33" t="b">
        <f>AND($B$2&gt;=_xlfn.NUMBERVALUE(Table_Query_from_MF_DSNP62[[#This Row],[CL_CMP_OBJ_FR14]]),$B$2&lt;=_xlfn.NUMBERVALUE(Table_Query_from_MF_DSNP62[[#This Row],[CL_CMP_OBJ_TO14]]))</f>
        <v>1</v>
      </c>
      <c r="JV234" s="33" t="b">
        <f>AND($B$2&gt;=_xlfn.NUMBERVALUE(Table_Query_from_MF_DSNP62[[#This Row],[CL_CMP_OBJ_FR15]]),$B$2&lt;=_xlfn.NUMBERVALUE(Table_Query_from_MF_DSNP62[[#This Row],[CL_CMP_OBJ_TO15]]))</f>
        <v>1</v>
      </c>
    </row>
    <row r="235" spans="1:282" x14ac:dyDescent="0.25">
      <c r="A235" t="b">
        <f>OR(,Table_Query_from_MF_DSNP62[[#This Row],[Desired GL included as "hard-coded" GL?]],Table_Query_from_MF_DSNP62[[#This Row],[Desired GL included as "Open GL"?]])</f>
        <v>1</v>
      </c>
      <c r="B235" t="b">
        <f>Table_Query_from_MF_DSNP62[[#This Row],[Desired CObj included as "Open CObj"?]]</f>
        <v>1</v>
      </c>
      <c r="C235" t="s">
        <v>358</v>
      </c>
      <c r="D235" t="s">
        <v>1750</v>
      </c>
      <c r="E235" t="s">
        <v>8</v>
      </c>
      <c r="F235" s="24" t="s">
        <v>166</v>
      </c>
      <c r="G235" t="s">
        <v>158</v>
      </c>
      <c r="H235" s="24" t="s">
        <v>444</v>
      </c>
      <c r="I235" t="s">
        <v>444</v>
      </c>
      <c r="J235" s="24" t="s">
        <v>444</v>
      </c>
      <c r="K235" t="s">
        <v>444</v>
      </c>
      <c r="L235" s="24" t="s">
        <v>444</v>
      </c>
      <c r="M235" t="s">
        <v>444</v>
      </c>
      <c r="N235" t="s">
        <v>444</v>
      </c>
      <c r="O235" t="s">
        <v>444</v>
      </c>
      <c r="P235" t="s">
        <v>444</v>
      </c>
      <c r="Q235" t="s">
        <v>15</v>
      </c>
      <c r="R235" t="s">
        <v>444</v>
      </c>
      <c r="S235" t="s">
        <v>442</v>
      </c>
      <c r="T235" t="s">
        <v>447</v>
      </c>
      <c r="U235" t="s">
        <v>444</v>
      </c>
      <c r="V235" t="s">
        <v>444</v>
      </c>
      <c r="W235" t="s">
        <v>444</v>
      </c>
      <c r="X235" t="s">
        <v>444</v>
      </c>
      <c r="Y235" t="s">
        <v>444</v>
      </c>
      <c r="Z235" t="s">
        <v>447</v>
      </c>
      <c r="AA235" t="s">
        <v>444</v>
      </c>
      <c r="AB235" t="s">
        <v>444</v>
      </c>
      <c r="AC235" t="s">
        <v>444</v>
      </c>
      <c r="AD235" t="s">
        <v>447</v>
      </c>
      <c r="AE235" t="s">
        <v>447</v>
      </c>
      <c r="AF235" t="s">
        <v>447</v>
      </c>
      <c r="AG235" t="s">
        <v>444</v>
      </c>
      <c r="AH235" t="s">
        <v>444</v>
      </c>
      <c r="AI235" t="s">
        <v>447</v>
      </c>
      <c r="AJ235" t="s">
        <v>442</v>
      </c>
      <c r="AK235" t="s">
        <v>442</v>
      </c>
      <c r="AL235" t="s">
        <v>444</v>
      </c>
      <c r="AM235" t="s">
        <v>444</v>
      </c>
      <c r="AN235" t="s">
        <v>444</v>
      </c>
      <c r="AO235" t="s">
        <v>444</v>
      </c>
      <c r="AP235" t="s">
        <v>442</v>
      </c>
      <c r="AQ235" t="s">
        <v>528</v>
      </c>
      <c r="AR235" t="s">
        <v>562</v>
      </c>
      <c r="AS235" t="s">
        <v>162</v>
      </c>
      <c r="AT235" t="s">
        <v>10</v>
      </c>
      <c r="AU235" t="s">
        <v>444</v>
      </c>
      <c r="AV235" t="s">
        <v>442</v>
      </c>
      <c r="AW235" t="s">
        <v>444</v>
      </c>
      <c r="AX235" t="s">
        <v>444</v>
      </c>
      <c r="AY235" t="s">
        <v>444</v>
      </c>
      <c r="AZ235" t="s">
        <v>445</v>
      </c>
      <c r="BA235" t="s">
        <v>444</v>
      </c>
      <c r="BB235" t="s">
        <v>444</v>
      </c>
      <c r="BC235" t="s">
        <v>1592</v>
      </c>
      <c r="BD235" t="s">
        <v>1359</v>
      </c>
      <c r="BE235" t="s">
        <v>444</v>
      </c>
      <c r="BF235" t="s">
        <v>1360</v>
      </c>
      <c r="BG235" t="s">
        <v>444</v>
      </c>
      <c r="BH235" t="s">
        <v>444</v>
      </c>
      <c r="BI235" t="s">
        <v>444</v>
      </c>
      <c r="BJ235" t="s">
        <v>444</v>
      </c>
      <c r="BK235" t="s">
        <v>444</v>
      </c>
      <c r="BL235" t="s">
        <v>444</v>
      </c>
      <c r="BM235" t="s">
        <v>444</v>
      </c>
      <c r="BN235" t="s">
        <v>444</v>
      </c>
      <c r="BO235" t="s">
        <v>444</v>
      </c>
      <c r="BP235" t="s">
        <v>444</v>
      </c>
      <c r="BQ235" t="s">
        <v>444</v>
      </c>
      <c r="BR235" t="s">
        <v>444</v>
      </c>
      <c r="BS235" t="s">
        <v>444</v>
      </c>
      <c r="BT235" t="s">
        <v>444</v>
      </c>
      <c r="BU235" t="s">
        <v>444</v>
      </c>
      <c r="BV235" t="s">
        <v>444</v>
      </c>
      <c r="BW235" t="s">
        <v>444</v>
      </c>
      <c r="BX235" t="s">
        <v>444</v>
      </c>
      <c r="BY235" t="s">
        <v>444</v>
      </c>
      <c r="BZ235" t="s">
        <v>444</v>
      </c>
      <c r="CA235" t="s">
        <v>444</v>
      </c>
      <c r="CB235" t="s">
        <v>444</v>
      </c>
      <c r="CC235" t="s">
        <v>1360</v>
      </c>
      <c r="CD235" t="s">
        <v>625</v>
      </c>
      <c r="CE235" t="s">
        <v>444</v>
      </c>
      <c r="CF235" t="s">
        <v>444</v>
      </c>
      <c r="CG235" t="s">
        <v>444</v>
      </c>
      <c r="CH235" t="s">
        <v>444</v>
      </c>
      <c r="CI235" t="s">
        <v>444</v>
      </c>
      <c r="CJ235" t="s">
        <v>444</v>
      </c>
      <c r="CK235" t="s">
        <v>444</v>
      </c>
      <c r="CL235" t="s">
        <v>444</v>
      </c>
      <c r="CM235" t="s">
        <v>444</v>
      </c>
      <c r="CN235" t="s">
        <v>444</v>
      </c>
      <c r="CO235" t="s">
        <v>444</v>
      </c>
      <c r="CP235" t="s">
        <v>444</v>
      </c>
      <c r="CQ235" t="s">
        <v>444</v>
      </c>
      <c r="CR235" t="s">
        <v>444</v>
      </c>
      <c r="CS235" t="s">
        <v>444</v>
      </c>
      <c r="CT235" t="s">
        <v>444</v>
      </c>
      <c r="CU235" t="s">
        <v>444</v>
      </c>
      <c r="CV235" t="s">
        <v>2829</v>
      </c>
      <c r="CW235" t="s">
        <v>2736</v>
      </c>
      <c r="CX235" t="s">
        <v>2825</v>
      </c>
      <c r="CY235" t="s">
        <v>1751</v>
      </c>
      <c r="CZ235" t="s">
        <v>1752</v>
      </c>
      <c r="DA235" t="s">
        <v>444</v>
      </c>
      <c r="DB235" t="s">
        <v>444</v>
      </c>
      <c r="DC235" t="s">
        <v>444</v>
      </c>
      <c r="DD235" t="s">
        <v>444</v>
      </c>
      <c r="DE235" t="s">
        <v>444</v>
      </c>
      <c r="DF235" t="s">
        <v>444</v>
      </c>
      <c r="DG235" t="s">
        <v>444</v>
      </c>
      <c r="DH235" t="s">
        <v>444</v>
      </c>
      <c r="DI235" t="s">
        <v>1753</v>
      </c>
      <c r="DJ235" t="s">
        <v>444</v>
      </c>
      <c r="DK235" t="s">
        <v>444</v>
      </c>
      <c r="DL235" t="s">
        <v>444</v>
      </c>
      <c r="DM235" t="s">
        <v>444</v>
      </c>
      <c r="DN235" t="s">
        <v>444</v>
      </c>
      <c r="DO235" t="s">
        <v>444</v>
      </c>
      <c r="DP235" t="s">
        <v>444</v>
      </c>
      <c r="DQ235" t="s">
        <v>444</v>
      </c>
      <c r="DR235" t="s">
        <v>444</v>
      </c>
      <c r="DS235" t="s">
        <v>444</v>
      </c>
      <c r="DT235" s="24" t="s">
        <v>444</v>
      </c>
      <c r="DU235" s="24" t="s">
        <v>444</v>
      </c>
      <c r="DV235" t="s">
        <v>444</v>
      </c>
      <c r="DW235" t="s">
        <v>444</v>
      </c>
      <c r="DX235" s="24" t="s">
        <v>444</v>
      </c>
      <c r="DY235" s="24" t="s">
        <v>444</v>
      </c>
      <c r="DZ235" t="s">
        <v>444</v>
      </c>
      <c r="EA235" t="s">
        <v>444</v>
      </c>
      <c r="EB235" s="24" t="s">
        <v>444</v>
      </c>
      <c r="EC235" s="24" t="s">
        <v>444</v>
      </c>
      <c r="ED235" t="s">
        <v>444</v>
      </c>
      <c r="EE235" t="s">
        <v>444</v>
      </c>
      <c r="EF235" s="24" t="s">
        <v>444</v>
      </c>
      <c r="EG235" s="24" t="s">
        <v>444</v>
      </c>
      <c r="EH235" t="s">
        <v>444</v>
      </c>
      <c r="EI235" t="s">
        <v>444</v>
      </c>
      <c r="EJ235" s="24" t="s">
        <v>444</v>
      </c>
      <c r="EK235" s="24" t="s">
        <v>444</v>
      </c>
      <c r="EL235" t="s">
        <v>444</v>
      </c>
      <c r="EM235" t="s">
        <v>444</v>
      </c>
      <c r="EN235" s="24" t="s">
        <v>444</v>
      </c>
      <c r="EO235" s="24" t="s">
        <v>444</v>
      </c>
      <c r="EP235" t="s">
        <v>444</v>
      </c>
      <c r="EQ235" t="s">
        <v>444</v>
      </c>
      <c r="ER235" s="24" t="s">
        <v>444</v>
      </c>
      <c r="ES235" s="24" t="s">
        <v>444</v>
      </c>
      <c r="ET235" t="s">
        <v>444</v>
      </c>
      <c r="EU235" t="s">
        <v>444</v>
      </c>
      <c r="EV235" s="24" t="s">
        <v>444</v>
      </c>
      <c r="EW235" s="24" t="s">
        <v>444</v>
      </c>
      <c r="EX235" t="s">
        <v>444</v>
      </c>
      <c r="EY235" t="s">
        <v>444</v>
      </c>
      <c r="EZ235" s="24" t="s">
        <v>444</v>
      </c>
      <c r="FA235" s="24" t="s">
        <v>444</v>
      </c>
      <c r="FB235" t="s">
        <v>444</v>
      </c>
      <c r="FC235" t="s">
        <v>444</v>
      </c>
      <c r="FD235" s="24" t="s">
        <v>444</v>
      </c>
      <c r="FE235" s="24" t="s">
        <v>444</v>
      </c>
      <c r="FF235" t="s">
        <v>444</v>
      </c>
      <c r="FG235" t="s">
        <v>444</v>
      </c>
      <c r="FH235" s="24" t="s">
        <v>444</v>
      </c>
      <c r="FI235" s="24" t="s">
        <v>444</v>
      </c>
      <c r="FJ235" t="s">
        <v>444</v>
      </c>
      <c r="FK235" t="s">
        <v>444</v>
      </c>
      <c r="FL235" s="24" t="s">
        <v>444</v>
      </c>
      <c r="FM235" s="24" t="s">
        <v>444</v>
      </c>
      <c r="FN235" t="s">
        <v>444</v>
      </c>
      <c r="FO235" t="s">
        <v>444</v>
      </c>
      <c r="FP235" s="24" t="s">
        <v>444</v>
      </c>
      <c r="FQ235" s="24" t="s">
        <v>444</v>
      </c>
      <c r="FR235" t="s">
        <v>444</v>
      </c>
      <c r="FS235" t="s">
        <v>444</v>
      </c>
      <c r="FT235" s="24" t="s">
        <v>444</v>
      </c>
      <c r="FU235" s="24" t="s">
        <v>444</v>
      </c>
      <c r="FV235" t="s">
        <v>444</v>
      </c>
      <c r="FW235" t="s">
        <v>444</v>
      </c>
      <c r="FX235" s="24" t="s">
        <v>444</v>
      </c>
      <c r="FY235" s="24" t="s">
        <v>444</v>
      </c>
      <c r="FZ235" t="s">
        <v>444</v>
      </c>
      <c r="GA235" t="s">
        <v>444</v>
      </c>
      <c r="GB235" s="24" t="s">
        <v>444</v>
      </c>
      <c r="GC235" s="24" t="s">
        <v>444</v>
      </c>
      <c r="GD235" t="s">
        <v>444</v>
      </c>
      <c r="GE235" t="s">
        <v>444</v>
      </c>
      <c r="GF235" s="24" t="s">
        <v>444</v>
      </c>
      <c r="GG235" s="24" t="s">
        <v>444</v>
      </c>
      <c r="GH235" t="s">
        <v>444</v>
      </c>
      <c r="GI235" s="24" t="s">
        <v>444</v>
      </c>
      <c r="GJ235" s="24" t="s">
        <v>444</v>
      </c>
      <c r="GK235" t="s">
        <v>444</v>
      </c>
      <c r="GL235" t="s">
        <v>444</v>
      </c>
      <c r="GM235" s="24" t="s">
        <v>444</v>
      </c>
      <c r="GN235" s="24" t="s">
        <v>444</v>
      </c>
      <c r="GO235" t="s">
        <v>444</v>
      </c>
      <c r="GP235" t="s">
        <v>444</v>
      </c>
      <c r="GQ235" s="24" t="s">
        <v>444</v>
      </c>
      <c r="GR235" s="24" t="s">
        <v>444</v>
      </c>
      <c r="GS235" t="s">
        <v>444</v>
      </c>
      <c r="GT235" t="s">
        <v>444</v>
      </c>
      <c r="GU235" s="24" t="s">
        <v>444</v>
      </c>
      <c r="GV235" s="24" t="s">
        <v>444</v>
      </c>
      <c r="GW235" t="s">
        <v>444</v>
      </c>
      <c r="GX235" t="s">
        <v>444</v>
      </c>
      <c r="GY235" s="24" t="s">
        <v>444</v>
      </c>
      <c r="GZ235" s="24" t="s">
        <v>444</v>
      </c>
      <c r="HA235" t="s">
        <v>444</v>
      </c>
      <c r="HB235" t="s">
        <v>444</v>
      </c>
      <c r="HC235" s="24" t="s">
        <v>444</v>
      </c>
      <c r="HD235" s="24" t="s">
        <v>444</v>
      </c>
      <c r="HE235" t="s">
        <v>444</v>
      </c>
      <c r="HF235" t="s">
        <v>444</v>
      </c>
      <c r="HG235" s="24" t="s">
        <v>444</v>
      </c>
      <c r="HH235" s="24" t="s">
        <v>444</v>
      </c>
      <c r="HI235" t="s">
        <v>444</v>
      </c>
      <c r="HJ235" t="s">
        <v>444</v>
      </c>
      <c r="HK235" s="24" t="s">
        <v>444</v>
      </c>
      <c r="HL235" s="24" t="s">
        <v>444</v>
      </c>
      <c r="HM235" t="s">
        <v>444</v>
      </c>
      <c r="HN235" t="s">
        <v>444</v>
      </c>
      <c r="HO235" s="24" t="s">
        <v>444</v>
      </c>
      <c r="HP235" s="24" t="s">
        <v>444</v>
      </c>
      <c r="HQ235" t="s">
        <v>444</v>
      </c>
      <c r="HR235" t="s">
        <v>444</v>
      </c>
      <c r="HS235" s="24" t="s">
        <v>444</v>
      </c>
      <c r="HT235" s="24" t="s">
        <v>444</v>
      </c>
      <c r="HU235" t="s">
        <v>444</v>
      </c>
      <c r="HV235" t="s">
        <v>444</v>
      </c>
      <c r="HW235" s="24" t="s">
        <v>444</v>
      </c>
      <c r="HX235" s="24" t="s">
        <v>444</v>
      </c>
      <c r="HY235" t="s">
        <v>444</v>
      </c>
      <c r="HZ235" t="s">
        <v>444</v>
      </c>
      <c r="IA235" t="s">
        <v>2829</v>
      </c>
      <c r="IB235" t="s">
        <v>2736</v>
      </c>
      <c r="IC235" t="s">
        <v>3051</v>
      </c>
      <c r="ID235" s="33" t="b" cm="1">
        <f t="array" ref="ID235">_xlfn.IFNA(MATCH($A$2,_xlfn.NUMBERVALUE(Table_Query_from_MF_DSNP62[[#This Row],[CL_GLACCT_DR1]:[CL_GLACCT_CR4]]),0),0)&gt;=1</f>
        <v>1</v>
      </c>
      <c r="IE235" s="33" t="b">
        <f>OR(Table_Query_from_MF_DSNP62[[#This Row],[Pair1]:[Pair25]])</f>
        <v>1</v>
      </c>
      <c r="IF235" s="33">
        <f>_xlfn.IFNA(MATCH(TRUE,Table_Query_from_MF_DSNP62[[#This Row],[Pair1]:[Pair25]],0),"none")</f>
        <v>1</v>
      </c>
      <c r="IG235" s="33" t="b">
        <f>AND($A$2&gt;=_xlfn.NUMBERVALUE(Table_Query_from_MF_DSNP62[[#This Row],[CL_GL_ACCT_FR1]]),$A$2&lt;=_xlfn.NUMBERVALUE(Table_Query_from_MF_DSNP62[[#This Row],[CL_GL_ACCT_TO1]]))</f>
        <v>1</v>
      </c>
      <c r="IH235" s="33" t="b">
        <f>AND($A$2&gt;=_xlfn.NUMBERVALUE(Table_Query_from_MF_DSNP62[[#This Row],[CL_GL_ACCT_FR2]]),$A$2&lt;=_xlfn.NUMBERVALUE(Table_Query_from_MF_DSNP62[[#This Row],[CL_GL_ACCT_TO2]]))</f>
        <v>1</v>
      </c>
      <c r="II235" s="33" t="b">
        <f>AND($A$2&gt;=_xlfn.NUMBERVALUE(Table_Query_from_MF_DSNP62[[#This Row],[CL_GL_ACCT_FR3]]),$A$2&lt;=_xlfn.NUMBERVALUE(Table_Query_from_MF_DSNP62[[#This Row],[CL_GL_ACCT_TO3]]))</f>
        <v>1</v>
      </c>
      <c r="IJ235" s="33" t="b">
        <f>AND($A$2&gt;=_xlfn.NUMBERVALUE(Table_Query_from_MF_DSNP62[[#This Row],[CL_GL_ACCT_FR4]]),$A$2&lt;=_xlfn.NUMBERVALUE(Table_Query_from_MF_DSNP62[[#This Row],[CL_GL_ACCT_TO4]]))</f>
        <v>1</v>
      </c>
      <c r="IK235" s="33" t="b">
        <f>AND($A$2&gt;=_xlfn.NUMBERVALUE(Table_Query_from_MF_DSNP62[[#This Row],[CL_GL_ACCT_FR5]]),$A$2&lt;=_xlfn.NUMBERVALUE(Table_Query_from_MF_DSNP62[[#This Row],[CL_GL_ACCT_TO5]]))</f>
        <v>1</v>
      </c>
      <c r="IL235" s="33" t="b">
        <f>AND($A$2&gt;=_xlfn.NUMBERVALUE(Table_Query_from_MF_DSNP62[[#This Row],[CL_GL_ACCT_FR6]]),$A$2&lt;=_xlfn.NUMBERVALUE(Table_Query_from_MF_DSNP62[[#This Row],[CL_GL_ACCT_TO6]]))</f>
        <v>1</v>
      </c>
      <c r="IM235" s="33" t="b">
        <f>AND($A$2&gt;=_xlfn.NUMBERVALUE(Table_Query_from_MF_DSNP62[[#This Row],[CL_GL_ACCT_FR7]]),$A$2&lt;=_xlfn.NUMBERVALUE(Table_Query_from_MF_DSNP62[[#This Row],[CL_GL_ACCT_TO7]]))</f>
        <v>1</v>
      </c>
      <c r="IN235" s="33" t="b">
        <f>AND($A$2&gt;=_xlfn.NUMBERVALUE(Table_Query_from_MF_DSNP62[[#This Row],[CL_GL_ACCT_FR8]]),$A$2&lt;=_xlfn.NUMBERVALUE(Table_Query_from_MF_DSNP62[[#This Row],[CL_GL_ACCT_TO8]]))</f>
        <v>1</v>
      </c>
      <c r="IO235" s="33" t="b">
        <f>AND($A$2&gt;=_xlfn.NUMBERVALUE(Table_Query_from_MF_DSNP62[[#This Row],[CL_GL_ACCT_FR9]]),$A$2&lt;=_xlfn.NUMBERVALUE(Table_Query_from_MF_DSNP62[[#This Row],[CL_GL_ACCT_TO9]]))</f>
        <v>1</v>
      </c>
      <c r="IP235" s="33" t="b">
        <f>AND($A$2&gt;=_xlfn.NUMBERVALUE(Table_Query_from_MF_DSNP62[[#This Row],[CL_GL_ACCT_FR10]]),$A$2&lt;=_xlfn.NUMBERVALUE(Table_Query_from_MF_DSNP62[[#This Row],[CL_GL_ACCT_TO10]]))</f>
        <v>1</v>
      </c>
      <c r="IQ235" s="33" t="b">
        <f>AND($A$2&gt;=_xlfn.NUMBERVALUE(Table_Query_from_MF_DSNP62[[#This Row],[CL_GL_ACCT_FR11]]),$A$2&lt;=_xlfn.NUMBERVALUE(Table_Query_from_MF_DSNP62[[#This Row],[CL_GL_ACCT_TO11]]))</f>
        <v>1</v>
      </c>
      <c r="IR235" s="33" t="b">
        <f>AND($A$2&gt;=_xlfn.NUMBERVALUE(Table_Query_from_MF_DSNP62[[#This Row],[CL_GL_ACCT_FR12]]),$A$2&lt;=_xlfn.NUMBERVALUE(Table_Query_from_MF_DSNP62[[#This Row],[CL_GL_ACCT_TO12]]))</f>
        <v>1</v>
      </c>
      <c r="IS235" s="33" t="b">
        <f>AND($A$2&gt;=_xlfn.NUMBERVALUE(Table_Query_from_MF_DSNP62[[#This Row],[CL_GL_ACCT_FR13]]),$A$2&lt;=_xlfn.NUMBERVALUE(Table_Query_from_MF_DSNP62[[#This Row],[CL_GL_ACCT_TO13]]))</f>
        <v>1</v>
      </c>
      <c r="IT235" s="33" t="b">
        <f>AND($A$2&gt;=_xlfn.NUMBERVALUE(Table_Query_from_MF_DSNP62[[#This Row],[CL_GL_ACCT_FR14]]),$A$2&lt;=_xlfn.NUMBERVALUE(Table_Query_from_MF_DSNP62[[#This Row],[CL_GL_ACCT_TO14]]))</f>
        <v>1</v>
      </c>
      <c r="IU235" s="33" t="b">
        <f>AND($A$2&gt;=_xlfn.NUMBERVALUE(Table_Query_from_MF_DSNP62[[#This Row],[CL_GL_ACCT_FR15]]),$A$2&lt;=_xlfn.NUMBERVALUE(Table_Query_from_MF_DSNP62[[#This Row],[CL_GL_ACCT_TO15]]))</f>
        <v>1</v>
      </c>
      <c r="IV235" s="33" t="b">
        <f>AND($A$2&gt;=_xlfn.NUMBERVALUE(Table_Query_from_MF_DSNP62[[#This Row],[CL_GL_ACCT_FR16]]),$A$2&lt;=_xlfn.NUMBERVALUE(Table_Query_from_MF_DSNP62[[#This Row],[CL_GL_ACCT_TO16]]))</f>
        <v>1</v>
      </c>
      <c r="IW235" s="33" t="b">
        <f>AND($A$2&gt;=_xlfn.NUMBERVALUE(Table_Query_from_MF_DSNP62[[#This Row],[CL_GL_ACCT_FR17]]),$A$2&lt;=_xlfn.NUMBERVALUE(Table_Query_from_MF_DSNP62[[#This Row],[CL_GL_ACCT_TO17]]))</f>
        <v>1</v>
      </c>
      <c r="IX235" s="33" t="b">
        <f>AND($A$2&gt;=_xlfn.NUMBERVALUE(Table_Query_from_MF_DSNP62[[#This Row],[CL_GL_ACCT_FR18]]),$A$2&lt;=_xlfn.NUMBERVALUE(Table_Query_from_MF_DSNP62[[#This Row],[CL_GL_ACCT_TO18]]))</f>
        <v>1</v>
      </c>
      <c r="IY235" s="33" t="b">
        <f>AND($A$2&gt;=_xlfn.NUMBERVALUE(Table_Query_from_MF_DSNP62[[#This Row],[CL_GL_ACCT_FR19]]),$A$2&lt;=_xlfn.NUMBERVALUE(Table_Query_from_MF_DSNP62[[#This Row],[CL_GL_ACCT_TO19]]))</f>
        <v>1</v>
      </c>
      <c r="IZ235" s="33" t="b">
        <f>AND($A$2&gt;=_xlfn.NUMBERVALUE(Table_Query_from_MF_DSNP62[[#This Row],[CL_GL_ACCT_FR20]]),$A$2&lt;=_xlfn.NUMBERVALUE(Table_Query_from_MF_DSNP62[[#This Row],[CL_GL_ACCT_TO20]]))</f>
        <v>1</v>
      </c>
      <c r="JA235" s="33" t="b">
        <f>AND($A$2&gt;=_xlfn.NUMBERVALUE(Table_Query_from_MF_DSNP62[[#This Row],[CL_GL_ACCT_FR21]]),$A$2&lt;=_xlfn.NUMBERVALUE(Table_Query_from_MF_DSNP62[[#This Row],[CL_GL_ACCT_TO21]]))</f>
        <v>1</v>
      </c>
      <c r="JB235" s="33" t="b">
        <f>AND($A$2&gt;=_xlfn.NUMBERVALUE(Table_Query_from_MF_DSNP62[[#This Row],[CL_GL_ACCT_FR22]]),$A$2&lt;=_xlfn.NUMBERVALUE(Table_Query_from_MF_DSNP62[[#This Row],[CL_GL_ACCT_TO22]]))</f>
        <v>1</v>
      </c>
      <c r="JC235" s="33" t="b">
        <f>AND($A$2&gt;=_xlfn.NUMBERVALUE(Table_Query_from_MF_DSNP62[[#This Row],[CL_GL_ACCT_FR23]]),$A$2&lt;=_xlfn.NUMBERVALUE(Table_Query_from_MF_DSNP62[[#This Row],[CL_GL_ACCT_TO23]]))</f>
        <v>1</v>
      </c>
      <c r="JD235" s="33" t="b">
        <f>AND($A$2&gt;=_xlfn.NUMBERVALUE(Table_Query_from_MF_DSNP62[[#This Row],[CL_GL_ACCT_FR24]]),$A$2&lt;=_xlfn.NUMBERVALUE(Table_Query_from_MF_DSNP62[[#This Row],[CL_GL_ACCT_TO24]]))</f>
        <v>1</v>
      </c>
      <c r="JE235" s="33" t="b">
        <f>AND($A$2&gt;=_xlfn.NUMBERVALUE(Table_Query_from_MF_DSNP62[[#This Row],[CL_GL_ACCT_FR25]]),$A$2&lt;=_xlfn.NUMBERVALUE(Table_Query_from_MF_DSNP62[[#This Row],[CL_GL_ACCT_TO25]]))</f>
        <v>1</v>
      </c>
      <c r="JF235" s="33" t="b">
        <f>OR(Table_Query_from_MF_DSNP62[[#This Row],[PairA]:[PairO]])</f>
        <v>1</v>
      </c>
      <c r="JG235" s="33">
        <f>_xlfn.IFNA(MATCH(TRUE,Table_Query_from_MF_DSNP62[[#This Row],[PairA]:[PairO]],0),"none")</f>
        <v>1</v>
      </c>
      <c r="JH235" s="33" t="b">
        <f>AND($B$2&gt;=_xlfn.NUMBERVALUE(Table_Query_from_MF_DSNP62[[#This Row],[CL_CMP_OBJ_FR1]]),$B$2&lt;=_xlfn.NUMBERVALUE(Table_Query_from_MF_DSNP62[[#This Row],[CL_CMP_OBJ_TO1]]))</f>
        <v>1</v>
      </c>
      <c r="JI235" s="33" t="b">
        <f>AND($B$2&gt;=_xlfn.NUMBERVALUE(Table_Query_from_MF_DSNP62[[#This Row],[CL_CMP_OBJ_FR2]]),$B$2&lt;=_xlfn.NUMBERVALUE(Table_Query_from_MF_DSNP62[[#This Row],[CL_CMP_OBJ_TO2]]))</f>
        <v>1</v>
      </c>
      <c r="JJ235" s="33" t="b">
        <f>AND($B$2&gt;=_xlfn.NUMBERVALUE(Table_Query_from_MF_DSNP62[[#This Row],[CL_CMP_OBJ_FR3]]),$B$2&lt;=_xlfn.NUMBERVALUE(Table_Query_from_MF_DSNP62[[#This Row],[CL_CMP_OBJ_TO3]]))</f>
        <v>1</v>
      </c>
      <c r="JK235" s="33" t="b">
        <f>AND($B$2&gt;=_xlfn.NUMBERVALUE(Table_Query_from_MF_DSNP62[[#This Row],[CL_CMP_OBJ_FR4]]),$B$2&lt;=_xlfn.NUMBERVALUE(Table_Query_from_MF_DSNP62[[#This Row],[CL_CMP_OBJ_TO4]]))</f>
        <v>1</v>
      </c>
      <c r="JL235" s="33" t="b">
        <f>AND($B$2&gt;=_xlfn.NUMBERVALUE(Table_Query_from_MF_DSNP62[[#This Row],[CL_CMP_OBJ_FR5]]),$B$2&lt;=_xlfn.NUMBERVALUE(Table_Query_from_MF_DSNP62[[#This Row],[CL_CMP_OBJ_TO5]]))</f>
        <v>1</v>
      </c>
      <c r="JM235" s="33" t="b">
        <f>AND($B$2&gt;=_xlfn.NUMBERVALUE(Table_Query_from_MF_DSNP62[[#This Row],[CL_CMP_OBJ_FR6]]),$B$2&lt;=_xlfn.NUMBERVALUE(Table_Query_from_MF_DSNP62[[#This Row],[CL_CMP_OBJ_TO6]]))</f>
        <v>1</v>
      </c>
      <c r="JN235" s="33" t="b">
        <f>AND($B$2&gt;=_xlfn.NUMBERVALUE(Table_Query_from_MF_DSNP62[[#This Row],[CL_CMP_OBJ_FR7]]),$B$2&lt;=_xlfn.NUMBERVALUE(Table_Query_from_MF_DSNP62[[#This Row],[CL_CMP_OBJ_TO7]]))</f>
        <v>1</v>
      </c>
      <c r="JO235" s="33" t="b">
        <f>AND($B$2&gt;=_xlfn.NUMBERVALUE(Table_Query_from_MF_DSNP62[[#This Row],[CL_CMP_OBJ_FR8]]),$B$2&lt;=_xlfn.NUMBERVALUE(Table_Query_from_MF_DSNP62[[#This Row],[CL_CMP_OBJ_TO8]]))</f>
        <v>1</v>
      </c>
      <c r="JP235" s="33" t="b">
        <f>AND($B$2&gt;=_xlfn.NUMBERVALUE(Table_Query_from_MF_DSNP62[[#This Row],[CL_CMP_OBJ_FR9]]),$B$2&lt;=_xlfn.NUMBERVALUE(Table_Query_from_MF_DSNP62[[#This Row],[CL_CMP_OBJ_TO9]]))</f>
        <v>1</v>
      </c>
      <c r="JQ235" s="33" t="b">
        <f>AND($B$2&gt;=_xlfn.NUMBERVALUE(Table_Query_from_MF_DSNP62[[#This Row],[CL_CMP_OBJ_FR10]]),$B$2&lt;=_xlfn.NUMBERVALUE(Table_Query_from_MF_DSNP62[[#This Row],[CL_CMP_OBJ_TO10]]))</f>
        <v>1</v>
      </c>
      <c r="JR235" s="33" t="b">
        <f>AND($B$2&gt;=_xlfn.NUMBERVALUE(Table_Query_from_MF_DSNP62[[#This Row],[CL_CMP_OBJ_FR11]]),$B$2&lt;=_xlfn.NUMBERVALUE(Table_Query_from_MF_DSNP62[[#This Row],[CL_CMP_OBJ_TO11]]))</f>
        <v>1</v>
      </c>
      <c r="JS235" s="33" t="b">
        <f>AND($B$2&gt;=_xlfn.NUMBERVALUE(Table_Query_from_MF_DSNP62[[#This Row],[CL_CMP_OBJ_FR12]]),$B$2&lt;=_xlfn.NUMBERVALUE(Table_Query_from_MF_DSNP62[[#This Row],[CL_CMP_OBJ_TO12]]))</f>
        <v>1</v>
      </c>
      <c r="JT235" s="33" t="b">
        <f>AND($B$2&gt;=_xlfn.NUMBERVALUE(Table_Query_from_MF_DSNP62[[#This Row],[CL_CMP_OBJ_FR13]]),$B$2&lt;=_xlfn.NUMBERVALUE(Table_Query_from_MF_DSNP62[[#This Row],[CL_CMP_OBJ_TO13]]))</f>
        <v>1</v>
      </c>
      <c r="JU235" s="33" t="b">
        <f>AND($B$2&gt;=_xlfn.NUMBERVALUE(Table_Query_from_MF_DSNP62[[#This Row],[CL_CMP_OBJ_FR14]]),$B$2&lt;=_xlfn.NUMBERVALUE(Table_Query_from_MF_DSNP62[[#This Row],[CL_CMP_OBJ_TO14]]))</f>
        <v>1</v>
      </c>
      <c r="JV235" s="33" t="b">
        <f>AND($B$2&gt;=_xlfn.NUMBERVALUE(Table_Query_from_MF_DSNP62[[#This Row],[CL_CMP_OBJ_FR15]]),$B$2&lt;=_xlfn.NUMBERVALUE(Table_Query_from_MF_DSNP62[[#This Row],[CL_CMP_OBJ_TO15]]))</f>
        <v>1</v>
      </c>
    </row>
    <row r="236" spans="1:282" x14ac:dyDescent="0.25">
      <c r="A236" t="b">
        <f>OR(,Table_Query_from_MF_DSNP62[[#This Row],[Desired GL included as "hard-coded" GL?]],Table_Query_from_MF_DSNP62[[#This Row],[Desired GL included as "Open GL"?]])</f>
        <v>1</v>
      </c>
      <c r="B236" t="b">
        <f>Table_Query_from_MF_DSNP62[[#This Row],[Desired CObj included as "Open CObj"?]]</f>
        <v>1</v>
      </c>
      <c r="C236" t="s">
        <v>354</v>
      </c>
      <c r="D236" t="s">
        <v>1754</v>
      </c>
      <c r="E236" t="s">
        <v>8</v>
      </c>
      <c r="F236" s="24" t="s">
        <v>158</v>
      </c>
      <c r="G236" t="s">
        <v>166</v>
      </c>
      <c r="H236" s="24" t="s">
        <v>444</v>
      </c>
      <c r="I236" t="s">
        <v>444</v>
      </c>
      <c r="J236" s="24" t="s">
        <v>444</v>
      </c>
      <c r="K236" t="s">
        <v>444</v>
      </c>
      <c r="L236" s="24" t="s">
        <v>444</v>
      </c>
      <c r="M236" t="s">
        <v>444</v>
      </c>
      <c r="N236" t="s">
        <v>444</v>
      </c>
      <c r="O236" t="s">
        <v>444</v>
      </c>
      <c r="P236" t="s">
        <v>444</v>
      </c>
      <c r="Q236" t="s">
        <v>15</v>
      </c>
      <c r="R236" t="s">
        <v>444</v>
      </c>
      <c r="S236" t="s">
        <v>442</v>
      </c>
      <c r="T236" t="s">
        <v>447</v>
      </c>
      <c r="U236" t="s">
        <v>444</v>
      </c>
      <c r="V236" t="s">
        <v>444</v>
      </c>
      <c r="W236" t="s">
        <v>444</v>
      </c>
      <c r="X236" t="s">
        <v>444</v>
      </c>
      <c r="Y236" t="s">
        <v>444</v>
      </c>
      <c r="Z236" t="s">
        <v>444</v>
      </c>
      <c r="AA236" t="s">
        <v>442</v>
      </c>
      <c r="AB236" t="s">
        <v>444</v>
      </c>
      <c r="AC236" t="s">
        <v>444</v>
      </c>
      <c r="AD236" t="s">
        <v>444</v>
      </c>
      <c r="AE236" t="s">
        <v>444</v>
      </c>
      <c r="AF236" t="s">
        <v>444</v>
      </c>
      <c r="AG236" t="s">
        <v>444</v>
      </c>
      <c r="AH236" t="s">
        <v>444</v>
      </c>
      <c r="AI236" t="s">
        <v>447</v>
      </c>
      <c r="AJ236" t="s">
        <v>442</v>
      </c>
      <c r="AK236" t="s">
        <v>442</v>
      </c>
      <c r="AL236" t="s">
        <v>444</v>
      </c>
      <c r="AM236" t="s">
        <v>444</v>
      </c>
      <c r="AN236" t="s">
        <v>444</v>
      </c>
      <c r="AO236" t="s">
        <v>444</v>
      </c>
      <c r="AP236" t="s">
        <v>442</v>
      </c>
      <c r="AQ236" t="s">
        <v>528</v>
      </c>
      <c r="AR236" t="s">
        <v>562</v>
      </c>
      <c r="AS236" t="s">
        <v>162</v>
      </c>
      <c r="AT236" t="s">
        <v>10</v>
      </c>
      <c r="AU236" t="s">
        <v>444</v>
      </c>
      <c r="AV236" t="s">
        <v>442</v>
      </c>
      <c r="AW236" t="s">
        <v>444</v>
      </c>
      <c r="AX236" t="s">
        <v>444</v>
      </c>
      <c r="AY236" t="s">
        <v>444</v>
      </c>
      <c r="AZ236" t="s">
        <v>444</v>
      </c>
      <c r="BA236" t="s">
        <v>1753</v>
      </c>
      <c r="BB236" t="s">
        <v>444</v>
      </c>
      <c r="BC236" t="s">
        <v>444</v>
      </c>
      <c r="BD236" t="s">
        <v>1359</v>
      </c>
      <c r="BE236" t="s">
        <v>444</v>
      </c>
      <c r="BF236" t="s">
        <v>1360</v>
      </c>
      <c r="BG236" t="s">
        <v>444</v>
      </c>
      <c r="BH236" t="s">
        <v>444</v>
      </c>
      <c r="BI236" t="s">
        <v>444</v>
      </c>
      <c r="BJ236" t="s">
        <v>444</v>
      </c>
      <c r="BK236" t="s">
        <v>444</v>
      </c>
      <c r="BL236" t="s">
        <v>444</v>
      </c>
      <c r="BM236" t="s">
        <v>444</v>
      </c>
      <c r="BN236" t="s">
        <v>444</v>
      </c>
      <c r="BO236" t="s">
        <v>444</v>
      </c>
      <c r="BP236" t="s">
        <v>444</v>
      </c>
      <c r="BQ236" t="s">
        <v>444</v>
      </c>
      <c r="BR236" t="s">
        <v>444</v>
      </c>
      <c r="BS236" t="s">
        <v>444</v>
      </c>
      <c r="BT236" t="s">
        <v>444</v>
      </c>
      <c r="BU236" t="s">
        <v>444</v>
      </c>
      <c r="BV236" t="s">
        <v>444</v>
      </c>
      <c r="BW236" t="s">
        <v>444</v>
      </c>
      <c r="BX236" t="s">
        <v>444</v>
      </c>
      <c r="BY236" t="s">
        <v>444</v>
      </c>
      <c r="BZ236" t="s">
        <v>444</v>
      </c>
      <c r="CA236" t="s">
        <v>444</v>
      </c>
      <c r="CB236" t="s">
        <v>444</v>
      </c>
      <c r="CC236" t="s">
        <v>740</v>
      </c>
      <c r="CD236" t="s">
        <v>625</v>
      </c>
      <c r="CE236" t="s">
        <v>444</v>
      </c>
      <c r="CF236" t="s">
        <v>444</v>
      </c>
      <c r="CG236" t="s">
        <v>444</v>
      </c>
      <c r="CH236" t="s">
        <v>444</v>
      </c>
      <c r="CI236" t="s">
        <v>444</v>
      </c>
      <c r="CJ236" t="s">
        <v>444</v>
      </c>
      <c r="CK236" t="s">
        <v>444</v>
      </c>
      <c r="CL236" t="s">
        <v>444</v>
      </c>
      <c r="CM236" t="s">
        <v>444</v>
      </c>
      <c r="CN236" t="s">
        <v>444</v>
      </c>
      <c r="CO236" t="s">
        <v>444</v>
      </c>
      <c r="CP236" t="s">
        <v>444</v>
      </c>
      <c r="CQ236" t="s">
        <v>444</v>
      </c>
      <c r="CR236" t="s">
        <v>444</v>
      </c>
      <c r="CS236" t="s">
        <v>444</v>
      </c>
      <c r="CT236" t="s">
        <v>444</v>
      </c>
      <c r="CU236" t="s">
        <v>444</v>
      </c>
      <c r="CV236" t="s">
        <v>2735</v>
      </c>
      <c r="CW236" t="s">
        <v>2736</v>
      </c>
      <c r="CX236" t="s">
        <v>2737</v>
      </c>
      <c r="CY236" t="s">
        <v>1755</v>
      </c>
      <c r="CZ236" t="s">
        <v>1756</v>
      </c>
      <c r="DA236" t="s">
        <v>1757</v>
      </c>
      <c r="DB236" t="s">
        <v>444</v>
      </c>
      <c r="DC236" t="s">
        <v>444</v>
      </c>
      <c r="DD236" t="s">
        <v>444</v>
      </c>
      <c r="DE236" t="s">
        <v>444</v>
      </c>
      <c r="DF236" t="s">
        <v>444</v>
      </c>
      <c r="DG236" t="s">
        <v>444</v>
      </c>
      <c r="DH236" t="s">
        <v>444</v>
      </c>
      <c r="DI236" t="s">
        <v>447</v>
      </c>
      <c r="DJ236" t="s">
        <v>1440</v>
      </c>
      <c r="DK236" t="s">
        <v>444</v>
      </c>
      <c r="DL236" t="s">
        <v>444</v>
      </c>
      <c r="DM236" t="s">
        <v>444</v>
      </c>
      <c r="DN236" t="s">
        <v>444</v>
      </c>
      <c r="DO236" t="s">
        <v>444</v>
      </c>
      <c r="DP236" t="s">
        <v>444</v>
      </c>
      <c r="DQ236" t="s">
        <v>444</v>
      </c>
      <c r="DR236" t="s">
        <v>444</v>
      </c>
      <c r="DS236" t="s">
        <v>444</v>
      </c>
      <c r="DT236" s="24" t="s">
        <v>444</v>
      </c>
      <c r="DU236" s="24" t="s">
        <v>444</v>
      </c>
      <c r="DV236" t="s">
        <v>444</v>
      </c>
      <c r="DW236" t="s">
        <v>444</v>
      </c>
      <c r="DX236" s="24" t="s">
        <v>444</v>
      </c>
      <c r="DY236" s="24" t="s">
        <v>444</v>
      </c>
      <c r="DZ236" t="s">
        <v>444</v>
      </c>
      <c r="EA236" t="s">
        <v>444</v>
      </c>
      <c r="EB236" s="24" t="s">
        <v>444</v>
      </c>
      <c r="EC236" s="24" t="s">
        <v>444</v>
      </c>
      <c r="ED236" t="s">
        <v>444</v>
      </c>
      <c r="EE236" t="s">
        <v>444</v>
      </c>
      <c r="EF236" s="24" t="s">
        <v>444</v>
      </c>
      <c r="EG236" s="24" t="s">
        <v>444</v>
      </c>
      <c r="EH236" t="s">
        <v>444</v>
      </c>
      <c r="EI236" t="s">
        <v>444</v>
      </c>
      <c r="EJ236" s="24" t="s">
        <v>444</v>
      </c>
      <c r="EK236" s="24" t="s">
        <v>444</v>
      </c>
      <c r="EL236" t="s">
        <v>444</v>
      </c>
      <c r="EM236" t="s">
        <v>444</v>
      </c>
      <c r="EN236" s="24" t="s">
        <v>444</v>
      </c>
      <c r="EO236" s="24" t="s">
        <v>444</v>
      </c>
      <c r="EP236" t="s">
        <v>444</v>
      </c>
      <c r="EQ236" t="s">
        <v>444</v>
      </c>
      <c r="ER236" s="24" t="s">
        <v>444</v>
      </c>
      <c r="ES236" s="24" t="s">
        <v>444</v>
      </c>
      <c r="ET236" t="s">
        <v>444</v>
      </c>
      <c r="EU236" t="s">
        <v>444</v>
      </c>
      <c r="EV236" s="24" t="s">
        <v>444</v>
      </c>
      <c r="EW236" s="24" t="s">
        <v>444</v>
      </c>
      <c r="EX236" t="s">
        <v>444</v>
      </c>
      <c r="EY236" t="s">
        <v>444</v>
      </c>
      <c r="EZ236" s="24" t="s">
        <v>444</v>
      </c>
      <c r="FA236" s="24" t="s">
        <v>444</v>
      </c>
      <c r="FB236" t="s">
        <v>444</v>
      </c>
      <c r="FC236" t="s">
        <v>444</v>
      </c>
      <c r="FD236" s="24" t="s">
        <v>444</v>
      </c>
      <c r="FE236" s="24" t="s">
        <v>444</v>
      </c>
      <c r="FF236" t="s">
        <v>444</v>
      </c>
      <c r="FG236" t="s">
        <v>444</v>
      </c>
      <c r="FH236" s="24" t="s">
        <v>444</v>
      </c>
      <c r="FI236" s="24" t="s">
        <v>444</v>
      </c>
      <c r="FJ236" t="s">
        <v>444</v>
      </c>
      <c r="FK236" t="s">
        <v>444</v>
      </c>
      <c r="FL236" s="24" t="s">
        <v>444</v>
      </c>
      <c r="FM236" s="24" t="s">
        <v>444</v>
      </c>
      <c r="FN236" t="s">
        <v>444</v>
      </c>
      <c r="FO236" t="s">
        <v>444</v>
      </c>
      <c r="FP236" s="24" t="s">
        <v>444</v>
      </c>
      <c r="FQ236" s="24" t="s">
        <v>444</v>
      </c>
      <c r="FR236" t="s">
        <v>444</v>
      </c>
      <c r="FS236" t="s">
        <v>444</v>
      </c>
      <c r="FT236" s="24" t="s">
        <v>444</v>
      </c>
      <c r="FU236" s="24" t="s">
        <v>444</v>
      </c>
      <c r="FV236" t="s">
        <v>444</v>
      </c>
      <c r="FW236" t="s">
        <v>444</v>
      </c>
      <c r="FX236" s="24" t="s">
        <v>444</v>
      </c>
      <c r="FY236" s="24" t="s">
        <v>444</v>
      </c>
      <c r="FZ236" t="s">
        <v>444</v>
      </c>
      <c r="GA236" t="s">
        <v>444</v>
      </c>
      <c r="GB236" s="24" t="s">
        <v>444</v>
      </c>
      <c r="GC236" s="24" t="s">
        <v>444</v>
      </c>
      <c r="GD236" t="s">
        <v>444</v>
      </c>
      <c r="GE236" t="s">
        <v>444</v>
      </c>
      <c r="GF236" s="24" t="s">
        <v>444</v>
      </c>
      <c r="GG236" s="24" t="s">
        <v>444</v>
      </c>
      <c r="GH236" t="s">
        <v>444</v>
      </c>
      <c r="GI236" s="24" t="s">
        <v>444</v>
      </c>
      <c r="GJ236" s="24" t="s">
        <v>444</v>
      </c>
      <c r="GK236" t="s">
        <v>444</v>
      </c>
      <c r="GL236" t="s">
        <v>444</v>
      </c>
      <c r="GM236" s="24" t="s">
        <v>444</v>
      </c>
      <c r="GN236" s="24" t="s">
        <v>444</v>
      </c>
      <c r="GO236" t="s">
        <v>444</v>
      </c>
      <c r="GP236" t="s">
        <v>444</v>
      </c>
      <c r="GQ236" s="24" t="s">
        <v>444</v>
      </c>
      <c r="GR236" s="24" t="s">
        <v>444</v>
      </c>
      <c r="GS236" t="s">
        <v>444</v>
      </c>
      <c r="GT236" t="s">
        <v>444</v>
      </c>
      <c r="GU236" s="24" t="s">
        <v>444</v>
      </c>
      <c r="GV236" s="24" t="s">
        <v>444</v>
      </c>
      <c r="GW236" t="s">
        <v>444</v>
      </c>
      <c r="GX236" t="s">
        <v>444</v>
      </c>
      <c r="GY236" s="24" t="s">
        <v>444</v>
      </c>
      <c r="GZ236" s="24" t="s">
        <v>444</v>
      </c>
      <c r="HA236" t="s">
        <v>444</v>
      </c>
      <c r="HB236" t="s">
        <v>444</v>
      </c>
      <c r="HC236" s="24" t="s">
        <v>444</v>
      </c>
      <c r="HD236" s="24" t="s">
        <v>444</v>
      </c>
      <c r="HE236" t="s">
        <v>444</v>
      </c>
      <c r="HF236" t="s">
        <v>444</v>
      </c>
      <c r="HG236" s="24" t="s">
        <v>444</v>
      </c>
      <c r="HH236" s="24" t="s">
        <v>444</v>
      </c>
      <c r="HI236" t="s">
        <v>444</v>
      </c>
      <c r="HJ236" t="s">
        <v>444</v>
      </c>
      <c r="HK236" s="24" t="s">
        <v>444</v>
      </c>
      <c r="HL236" s="24" t="s">
        <v>444</v>
      </c>
      <c r="HM236" t="s">
        <v>444</v>
      </c>
      <c r="HN236" t="s">
        <v>444</v>
      </c>
      <c r="HO236" s="24" t="s">
        <v>444</v>
      </c>
      <c r="HP236" s="24" t="s">
        <v>444</v>
      </c>
      <c r="HQ236" t="s">
        <v>444</v>
      </c>
      <c r="HR236" t="s">
        <v>444</v>
      </c>
      <c r="HS236" s="24" t="s">
        <v>444</v>
      </c>
      <c r="HT236" s="24" t="s">
        <v>444</v>
      </c>
      <c r="HU236" t="s">
        <v>444</v>
      </c>
      <c r="HV236" t="s">
        <v>444</v>
      </c>
      <c r="HW236" s="24" t="s">
        <v>444</v>
      </c>
      <c r="HX236" s="24" t="s">
        <v>444</v>
      </c>
      <c r="HY236" t="s">
        <v>444</v>
      </c>
      <c r="HZ236" t="s">
        <v>444</v>
      </c>
      <c r="IA236" t="s">
        <v>3053</v>
      </c>
      <c r="IB236" t="s">
        <v>2736</v>
      </c>
      <c r="IC236" t="s">
        <v>3054</v>
      </c>
      <c r="ID236" s="33" t="b" cm="1">
        <f t="array" ref="ID236">_xlfn.IFNA(MATCH($A$2,_xlfn.NUMBERVALUE(Table_Query_from_MF_DSNP62[[#This Row],[CL_GLACCT_DR1]:[CL_GLACCT_CR4]]),0),0)&gt;=1</f>
        <v>1</v>
      </c>
      <c r="IE236" s="33" t="b">
        <f>OR(Table_Query_from_MF_DSNP62[[#This Row],[Pair1]:[Pair25]])</f>
        <v>1</v>
      </c>
      <c r="IF236" s="33">
        <f>_xlfn.IFNA(MATCH(TRUE,Table_Query_from_MF_DSNP62[[#This Row],[Pair1]:[Pair25]],0),"none")</f>
        <v>1</v>
      </c>
      <c r="IG236" s="33" t="b">
        <f>AND($A$2&gt;=_xlfn.NUMBERVALUE(Table_Query_from_MF_DSNP62[[#This Row],[CL_GL_ACCT_FR1]]),$A$2&lt;=_xlfn.NUMBERVALUE(Table_Query_from_MF_DSNP62[[#This Row],[CL_GL_ACCT_TO1]]))</f>
        <v>1</v>
      </c>
      <c r="IH236" s="33" t="b">
        <f>AND($A$2&gt;=_xlfn.NUMBERVALUE(Table_Query_from_MF_DSNP62[[#This Row],[CL_GL_ACCT_FR2]]),$A$2&lt;=_xlfn.NUMBERVALUE(Table_Query_from_MF_DSNP62[[#This Row],[CL_GL_ACCT_TO2]]))</f>
        <v>1</v>
      </c>
      <c r="II236" s="33" t="b">
        <f>AND($A$2&gt;=_xlfn.NUMBERVALUE(Table_Query_from_MF_DSNP62[[#This Row],[CL_GL_ACCT_FR3]]),$A$2&lt;=_xlfn.NUMBERVALUE(Table_Query_from_MF_DSNP62[[#This Row],[CL_GL_ACCT_TO3]]))</f>
        <v>1</v>
      </c>
      <c r="IJ236" s="33" t="b">
        <f>AND($A$2&gt;=_xlfn.NUMBERVALUE(Table_Query_from_MF_DSNP62[[#This Row],[CL_GL_ACCT_FR4]]),$A$2&lt;=_xlfn.NUMBERVALUE(Table_Query_from_MF_DSNP62[[#This Row],[CL_GL_ACCT_TO4]]))</f>
        <v>1</v>
      </c>
      <c r="IK236" s="33" t="b">
        <f>AND($A$2&gt;=_xlfn.NUMBERVALUE(Table_Query_from_MF_DSNP62[[#This Row],[CL_GL_ACCT_FR5]]),$A$2&lt;=_xlfn.NUMBERVALUE(Table_Query_from_MF_DSNP62[[#This Row],[CL_GL_ACCT_TO5]]))</f>
        <v>1</v>
      </c>
      <c r="IL236" s="33" t="b">
        <f>AND($A$2&gt;=_xlfn.NUMBERVALUE(Table_Query_from_MF_DSNP62[[#This Row],[CL_GL_ACCT_FR6]]),$A$2&lt;=_xlfn.NUMBERVALUE(Table_Query_from_MF_DSNP62[[#This Row],[CL_GL_ACCT_TO6]]))</f>
        <v>1</v>
      </c>
      <c r="IM236" s="33" t="b">
        <f>AND($A$2&gt;=_xlfn.NUMBERVALUE(Table_Query_from_MF_DSNP62[[#This Row],[CL_GL_ACCT_FR7]]),$A$2&lt;=_xlfn.NUMBERVALUE(Table_Query_from_MF_DSNP62[[#This Row],[CL_GL_ACCT_TO7]]))</f>
        <v>1</v>
      </c>
      <c r="IN236" s="33" t="b">
        <f>AND($A$2&gt;=_xlfn.NUMBERVALUE(Table_Query_from_MF_DSNP62[[#This Row],[CL_GL_ACCT_FR8]]),$A$2&lt;=_xlfn.NUMBERVALUE(Table_Query_from_MF_DSNP62[[#This Row],[CL_GL_ACCT_TO8]]))</f>
        <v>1</v>
      </c>
      <c r="IO236" s="33" t="b">
        <f>AND($A$2&gt;=_xlfn.NUMBERVALUE(Table_Query_from_MF_DSNP62[[#This Row],[CL_GL_ACCT_FR9]]),$A$2&lt;=_xlfn.NUMBERVALUE(Table_Query_from_MF_DSNP62[[#This Row],[CL_GL_ACCT_TO9]]))</f>
        <v>1</v>
      </c>
      <c r="IP236" s="33" t="b">
        <f>AND($A$2&gt;=_xlfn.NUMBERVALUE(Table_Query_from_MF_DSNP62[[#This Row],[CL_GL_ACCT_FR10]]),$A$2&lt;=_xlfn.NUMBERVALUE(Table_Query_from_MF_DSNP62[[#This Row],[CL_GL_ACCT_TO10]]))</f>
        <v>1</v>
      </c>
      <c r="IQ236" s="33" t="b">
        <f>AND($A$2&gt;=_xlfn.NUMBERVALUE(Table_Query_from_MF_DSNP62[[#This Row],[CL_GL_ACCT_FR11]]),$A$2&lt;=_xlfn.NUMBERVALUE(Table_Query_from_MF_DSNP62[[#This Row],[CL_GL_ACCT_TO11]]))</f>
        <v>1</v>
      </c>
      <c r="IR236" s="33" t="b">
        <f>AND($A$2&gt;=_xlfn.NUMBERVALUE(Table_Query_from_MF_DSNP62[[#This Row],[CL_GL_ACCT_FR12]]),$A$2&lt;=_xlfn.NUMBERVALUE(Table_Query_from_MF_DSNP62[[#This Row],[CL_GL_ACCT_TO12]]))</f>
        <v>1</v>
      </c>
      <c r="IS236" s="33" t="b">
        <f>AND($A$2&gt;=_xlfn.NUMBERVALUE(Table_Query_from_MF_DSNP62[[#This Row],[CL_GL_ACCT_FR13]]),$A$2&lt;=_xlfn.NUMBERVALUE(Table_Query_from_MF_DSNP62[[#This Row],[CL_GL_ACCT_TO13]]))</f>
        <v>1</v>
      </c>
      <c r="IT236" s="33" t="b">
        <f>AND($A$2&gt;=_xlfn.NUMBERVALUE(Table_Query_from_MF_DSNP62[[#This Row],[CL_GL_ACCT_FR14]]),$A$2&lt;=_xlfn.NUMBERVALUE(Table_Query_from_MF_DSNP62[[#This Row],[CL_GL_ACCT_TO14]]))</f>
        <v>1</v>
      </c>
      <c r="IU236" s="33" t="b">
        <f>AND($A$2&gt;=_xlfn.NUMBERVALUE(Table_Query_from_MF_DSNP62[[#This Row],[CL_GL_ACCT_FR15]]),$A$2&lt;=_xlfn.NUMBERVALUE(Table_Query_from_MF_DSNP62[[#This Row],[CL_GL_ACCT_TO15]]))</f>
        <v>1</v>
      </c>
      <c r="IV236" s="33" t="b">
        <f>AND($A$2&gt;=_xlfn.NUMBERVALUE(Table_Query_from_MF_DSNP62[[#This Row],[CL_GL_ACCT_FR16]]),$A$2&lt;=_xlfn.NUMBERVALUE(Table_Query_from_MF_DSNP62[[#This Row],[CL_GL_ACCT_TO16]]))</f>
        <v>1</v>
      </c>
      <c r="IW236" s="33" t="b">
        <f>AND($A$2&gt;=_xlfn.NUMBERVALUE(Table_Query_from_MF_DSNP62[[#This Row],[CL_GL_ACCT_FR17]]),$A$2&lt;=_xlfn.NUMBERVALUE(Table_Query_from_MF_DSNP62[[#This Row],[CL_GL_ACCT_TO17]]))</f>
        <v>1</v>
      </c>
      <c r="IX236" s="33" t="b">
        <f>AND($A$2&gt;=_xlfn.NUMBERVALUE(Table_Query_from_MF_DSNP62[[#This Row],[CL_GL_ACCT_FR18]]),$A$2&lt;=_xlfn.NUMBERVALUE(Table_Query_from_MF_DSNP62[[#This Row],[CL_GL_ACCT_TO18]]))</f>
        <v>1</v>
      </c>
      <c r="IY236" s="33" t="b">
        <f>AND($A$2&gt;=_xlfn.NUMBERVALUE(Table_Query_from_MF_DSNP62[[#This Row],[CL_GL_ACCT_FR19]]),$A$2&lt;=_xlfn.NUMBERVALUE(Table_Query_from_MF_DSNP62[[#This Row],[CL_GL_ACCT_TO19]]))</f>
        <v>1</v>
      </c>
      <c r="IZ236" s="33" t="b">
        <f>AND($A$2&gt;=_xlfn.NUMBERVALUE(Table_Query_from_MF_DSNP62[[#This Row],[CL_GL_ACCT_FR20]]),$A$2&lt;=_xlfn.NUMBERVALUE(Table_Query_from_MF_DSNP62[[#This Row],[CL_GL_ACCT_TO20]]))</f>
        <v>1</v>
      </c>
      <c r="JA236" s="33" t="b">
        <f>AND($A$2&gt;=_xlfn.NUMBERVALUE(Table_Query_from_MF_DSNP62[[#This Row],[CL_GL_ACCT_FR21]]),$A$2&lt;=_xlfn.NUMBERVALUE(Table_Query_from_MF_DSNP62[[#This Row],[CL_GL_ACCT_TO21]]))</f>
        <v>1</v>
      </c>
      <c r="JB236" s="33" t="b">
        <f>AND($A$2&gt;=_xlfn.NUMBERVALUE(Table_Query_from_MF_DSNP62[[#This Row],[CL_GL_ACCT_FR22]]),$A$2&lt;=_xlfn.NUMBERVALUE(Table_Query_from_MF_DSNP62[[#This Row],[CL_GL_ACCT_TO22]]))</f>
        <v>1</v>
      </c>
      <c r="JC236" s="33" t="b">
        <f>AND($A$2&gt;=_xlfn.NUMBERVALUE(Table_Query_from_MF_DSNP62[[#This Row],[CL_GL_ACCT_FR23]]),$A$2&lt;=_xlfn.NUMBERVALUE(Table_Query_from_MF_DSNP62[[#This Row],[CL_GL_ACCT_TO23]]))</f>
        <v>1</v>
      </c>
      <c r="JD236" s="33" t="b">
        <f>AND($A$2&gt;=_xlfn.NUMBERVALUE(Table_Query_from_MF_DSNP62[[#This Row],[CL_GL_ACCT_FR24]]),$A$2&lt;=_xlfn.NUMBERVALUE(Table_Query_from_MF_DSNP62[[#This Row],[CL_GL_ACCT_TO24]]))</f>
        <v>1</v>
      </c>
      <c r="JE236" s="33" t="b">
        <f>AND($A$2&gt;=_xlfn.NUMBERVALUE(Table_Query_from_MF_DSNP62[[#This Row],[CL_GL_ACCT_FR25]]),$A$2&lt;=_xlfn.NUMBERVALUE(Table_Query_from_MF_DSNP62[[#This Row],[CL_GL_ACCT_TO25]]))</f>
        <v>1</v>
      </c>
      <c r="JF236" s="33" t="b">
        <f>OR(Table_Query_from_MF_DSNP62[[#This Row],[PairA]:[PairO]])</f>
        <v>1</v>
      </c>
      <c r="JG236" s="33">
        <f>_xlfn.IFNA(MATCH(TRUE,Table_Query_from_MF_DSNP62[[#This Row],[PairA]:[PairO]],0),"none")</f>
        <v>1</v>
      </c>
      <c r="JH236" s="33" t="b">
        <f>AND($B$2&gt;=_xlfn.NUMBERVALUE(Table_Query_from_MF_DSNP62[[#This Row],[CL_CMP_OBJ_FR1]]),$B$2&lt;=_xlfn.NUMBERVALUE(Table_Query_from_MF_DSNP62[[#This Row],[CL_CMP_OBJ_TO1]]))</f>
        <v>1</v>
      </c>
      <c r="JI236" s="33" t="b">
        <f>AND($B$2&gt;=_xlfn.NUMBERVALUE(Table_Query_from_MF_DSNP62[[#This Row],[CL_CMP_OBJ_FR2]]),$B$2&lt;=_xlfn.NUMBERVALUE(Table_Query_from_MF_DSNP62[[#This Row],[CL_CMP_OBJ_TO2]]))</f>
        <v>1</v>
      </c>
      <c r="JJ236" s="33" t="b">
        <f>AND($B$2&gt;=_xlfn.NUMBERVALUE(Table_Query_from_MF_DSNP62[[#This Row],[CL_CMP_OBJ_FR3]]),$B$2&lt;=_xlfn.NUMBERVALUE(Table_Query_from_MF_DSNP62[[#This Row],[CL_CMP_OBJ_TO3]]))</f>
        <v>1</v>
      </c>
      <c r="JK236" s="33" t="b">
        <f>AND($B$2&gt;=_xlfn.NUMBERVALUE(Table_Query_from_MF_DSNP62[[#This Row],[CL_CMP_OBJ_FR4]]),$B$2&lt;=_xlfn.NUMBERVALUE(Table_Query_from_MF_DSNP62[[#This Row],[CL_CMP_OBJ_TO4]]))</f>
        <v>1</v>
      </c>
      <c r="JL236" s="33" t="b">
        <f>AND($B$2&gt;=_xlfn.NUMBERVALUE(Table_Query_from_MF_DSNP62[[#This Row],[CL_CMP_OBJ_FR5]]),$B$2&lt;=_xlfn.NUMBERVALUE(Table_Query_from_MF_DSNP62[[#This Row],[CL_CMP_OBJ_TO5]]))</f>
        <v>1</v>
      </c>
      <c r="JM236" s="33" t="b">
        <f>AND($B$2&gt;=_xlfn.NUMBERVALUE(Table_Query_from_MF_DSNP62[[#This Row],[CL_CMP_OBJ_FR6]]),$B$2&lt;=_xlfn.NUMBERVALUE(Table_Query_from_MF_DSNP62[[#This Row],[CL_CMP_OBJ_TO6]]))</f>
        <v>1</v>
      </c>
      <c r="JN236" s="33" t="b">
        <f>AND($B$2&gt;=_xlfn.NUMBERVALUE(Table_Query_from_MF_DSNP62[[#This Row],[CL_CMP_OBJ_FR7]]),$B$2&lt;=_xlfn.NUMBERVALUE(Table_Query_from_MF_DSNP62[[#This Row],[CL_CMP_OBJ_TO7]]))</f>
        <v>1</v>
      </c>
      <c r="JO236" s="33" t="b">
        <f>AND($B$2&gt;=_xlfn.NUMBERVALUE(Table_Query_from_MF_DSNP62[[#This Row],[CL_CMP_OBJ_FR8]]),$B$2&lt;=_xlfn.NUMBERVALUE(Table_Query_from_MF_DSNP62[[#This Row],[CL_CMP_OBJ_TO8]]))</f>
        <v>1</v>
      </c>
      <c r="JP236" s="33" t="b">
        <f>AND($B$2&gt;=_xlfn.NUMBERVALUE(Table_Query_from_MF_DSNP62[[#This Row],[CL_CMP_OBJ_FR9]]),$B$2&lt;=_xlfn.NUMBERVALUE(Table_Query_from_MF_DSNP62[[#This Row],[CL_CMP_OBJ_TO9]]))</f>
        <v>1</v>
      </c>
      <c r="JQ236" s="33" t="b">
        <f>AND($B$2&gt;=_xlfn.NUMBERVALUE(Table_Query_from_MF_DSNP62[[#This Row],[CL_CMP_OBJ_FR10]]),$B$2&lt;=_xlfn.NUMBERVALUE(Table_Query_from_MF_DSNP62[[#This Row],[CL_CMP_OBJ_TO10]]))</f>
        <v>1</v>
      </c>
      <c r="JR236" s="33" t="b">
        <f>AND($B$2&gt;=_xlfn.NUMBERVALUE(Table_Query_from_MF_DSNP62[[#This Row],[CL_CMP_OBJ_FR11]]),$B$2&lt;=_xlfn.NUMBERVALUE(Table_Query_from_MF_DSNP62[[#This Row],[CL_CMP_OBJ_TO11]]))</f>
        <v>1</v>
      </c>
      <c r="JS236" s="33" t="b">
        <f>AND($B$2&gt;=_xlfn.NUMBERVALUE(Table_Query_from_MF_DSNP62[[#This Row],[CL_CMP_OBJ_FR12]]),$B$2&lt;=_xlfn.NUMBERVALUE(Table_Query_from_MF_DSNP62[[#This Row],[CL_CMP_OBJ_TO12]]))</f>
        <v>1</v>
      </c>
      <c r="JT236" s="33" t="b">
        <f>AND($B$2&gt;=_xlfn.NUMBERVALUE(Table_Query_from_MF_DSNP62[[#This Row],[CL_CMP_OBJ_FR13]]),$B$2&lt;=_xlfn.NUMBERVALUE(Table_Query_from_MF_DSNP62[[#This Row],[CL_CMP_OBJ_TO13]]))</f>
        <v>1</v>
      </c>
      <c r="JU236" s="33" t="b">
        <f>AND($B$2&gt;=_xlfn.NUMBERVALUE(Table_Query_from_MF_DSNP62[[#This Row],[CL_CMP_OBJ_FR14]]),$B$2&lt;=_xlfn.NUMBERVALUE(Table_Query_from_MF_DSNP62[[#This Row],[CL_CMP_OBJ_TO14]]))</f>
        <v>1</v>
      </c>
      <c r="JV236" s="33" t="b">
        <f>AND($B$2&gt;=_xlfn.NUMBERVALUE(Table_Query_from_MF_DSNP62[[#This Row],[CL_CMP_OBJ_FR15]]),$B$2&lt;=_xlfn.NUMBERVALUE(Table_Query_from_MF_DSNP62[[#This Row],[CL_CMP_OBJ_TO15]]))</f>
        <v>1</v>
      </c>
    </row>
    <row r="237" spans="1:282" x14ac:dyDescent="0.25">
      <c r="A237" t="b">
        <f>OR(,Table_Query_from_MF_DSNP62[[#This Row],[Desired GL included as "hard-coded" GL?]],Table_Query_from_MF_DSNP62[[#This Row],[Desired GL included as "Open GL"?]])</f>
        <v>1</v>
      </c>
      <c r="B237" t="b">
        <f>Table_Query_from_MF_DSNP62[[#This Row],[Desired CObj included as "Open CObj"?]]</f>
        <v>1</v>
      </c>
      <c r="C237" t="s">
        <v>356</v>
      </c>
      <c r="D237" t="s">
        <v>1758</v>
      </c>
      <c r="E237" t="s">
        <v>8</v>
      </c>
      <c r="F237" s="24" t="s">
        <v>13</v>
      </c>
      <c r="G237" t="s">
        <v>185</v>
      </c>
      <c r="H237" s="24" t="s">
        <v>158</v>
      </c>
      <c r="I237" t="s">
        <v>166</v>
      </c>
      <c r="J237" s="24" t="s">
        <v>444</v>
      </c>
      <c r="K237" t="s">
        <v>444</v>
      </c>
      <c r="L237" s="24" t="s">
        <v>444</v>
      </c>
      <c r="M237" t="s">
        <v>444</v>
      </c>
      <c r="N237" t="s">
        <v>444</v>
      </c>
      <c r="O237" t="s">
        <v>444</v>
      </c>
      <c r="P237" t="s">
        <v>444</v>
      </c>
      <c r="Q237" t="s">
        <v>15</v>
      </c>
      <c r="R237" t="s">
        <v>444</v>
      </c>
      <c r="S237" t="s">
        <v>442</v>
      </c>
      <c r="T237" t="s">
        <v>447</v>
      </c>
      <c r="U237" t="s">
        <v>444</v>
      </c>
      <c r="V237" t="s">
        <v>444</v>
      </c>
      <c r="W237" t="s">
        <v>444</v>
      </c>
      <c r="X237" t="s">
        <v>444</v>
      </c>
      <c r="Y237" t="s">
        <v>444</v>
      </c>
      <c r="Z237" t="s">
        <v>447</v>
      </c>
      <c r="AA237" t="s">
        <v>444</v>
      </c>
      <c r="AB237" t="s">
        <v>444</v>
      </c>
      <c r="AC237" t="s">
        <v>444</v>
      </c>
      <c r="AD237" t="s">
        <v>447</v>
      </c>
      <c r="AE237" t="s">
        <v>447</v>
      </c>
      <c r="AF237" t="s">
        <v>447</v>
      </c>
      <c r="AG237" t="s">
        <v>444</v>
      </c>
      <c r="AH237" t="s">
        <v>444</v>
      </c>
      <c r="AI237" t="s">
        <v>447</v>
      </c>
      <c r="AJ237" t="s">
        <v>442</v>
      </c>
      <c r="AK237" t="s">
        <v>442</v>
      </c>
      <c r="AL237" t="s">
        <v>444</v>
      </c>
      <c r="AM237" t="s">
        <v>444</v>
      </c>
      <c r="AN237" t="s">
        <v>444</v>
      </c>
      <c r="AO237" t="s">
        <v>444</v>
      </c>
      <c r="AP237" t="s">
        <v>442</v>
      </c>
      <c r="AQ237" t="s">
        <v>528</v>
      </c>
      <c r="AR237" t="s">
        <v>562</v>
      </c>
      <c r="AS237" t="s">
        <v>162</v>
      </c>
      <c r="AT237" t="s">
        <v>10</v>
      </c>
      <c r="AU237" t="s">
        <v>1759</v>
      </c>
      <c r="AV237" t="s">
        <v>442</v>
      </c>
      <c r="AW237" t="s">
        <v>444</v>
      </c>
      <c r="AX237" t="s">
        <v>444</v>
      </c>
      <c r="AY237" t="s">
        <v>444</v>
      </c>
      <c r="AZ237" t="s">
        <v>444</v>
      </c>
      <c r="BA237" t="s">
        <v>445</v>
      </c>
      <c r="BB237" t="s">
        <v>444</v>
      </c>
      <c r="BC237" t="s">
        <v>354</v>
      </c>
      <c r="BD237" t="s">
        <v>1359</v>
      </c>
      <c r="BE237" t="s">
        <v>444</v>
      </c>
      <c r="BF237" t="s">
        <v>1360</v>
      </c>
      <c r="BG237" t="s">
        <v>444</v>
      </c>
      <c r="BH237" t="s">
        <v>444</v>
      </c>
      <c r="BI237" t="s">
        <v>444</v>
      </c>
      <c r="BJ237" t="s">
        <v>444</v>
      </c>
      <c r="BK237" t="s">
        <v>444</v>
      </c>
      <c r="BL237" t="s">
        <v>444</v>
      </c>
      <c r="BM237" t="s">
        <v>444</v>
      </c>
      <c r="BN237" t="s">
        <v>444</v>
      </c>
      <c r="BO237" t="s">
        <v>444</v>
      </c>
      <c r="BP237" t="s">
        <v>444</v>
      </c>
      <c r="BQ237" t="s">
        <v>444</v>
      </c>
      <c r="BR237" t="s">
        <v>444</v>
      </c>
      <c r="BS237" t="s">
        <v>444</v>
      </c>
      <c r="BT237" t="s">
        <v>444</v>
      </c>
      <c r="BU237" t="s">
        <v>444</v>
      </c>
      <c r="BV237" t="s">
        <v>444</v>
      </c>
      <c r="BW237" t="s">
        <v>444</v>
      </c>
      <c r="BX237" t="s">
        <v>444</v>
      </c>
      <c r="BY237" t="s">
        <v>444</v>
      </c>
      <c r="BZ237" t="s">
        <v>444</v>
      </c>
      <c r="CA237" t="s">
        <v>444</v>
      </c>
      <c r="CB237" t="s">
        <v>444</v>
      </c>
      <c r="CC237" t="s">
        <v>1360</v>
      </c>
      <c r="CD237" t="s">
        <v>843</v>
      </c>
      <c r="CE237" t="s">
        <v>444</v>
      </c>
      <c r="CF237" t="s">
        <v>740</v>
      </c>
      <c r="CG237" t="s">
        <v>625</v>
      </c>
      <c r="CH237" t="s">
        <v>444</v>
      </c>
      <c r="CI237" t="s">
        <v>444</v>
      </c>
      <c r="CJ237" t="s">
        <v>444</v>
      </c>
      <c r="CK237" t="s">
        <v>444</v>
      </c>
      <c r="CL237" t="s">
        <v>444</v>
      </c>
      <c r="CM237" t="s">
        <v>444</v>
      </c>
      <c r="CN237" t="s">
        <v>444</v>
      </c>
      <c r="CO237" t="s">
        <v>444</v>
      </c>
      <c r="CP237" t="s">
        <v>444</v>
      </c>
      <c r="CQ237" t="s">
        <v>444</v>
      </c>
      <c r="CR237" t="s">
        <v>444</v>
      </c>
      <c r="CS237" t="s">
        <v>444</v>
      </c>
      <c r="CT237" t="s">
        <v>444</v>
      </c>
      <c r="CU237" t="s">
        <v>444</v>
      </c>
      <c r="CV237" t="s">
        <v>2735</v>
      </c>
      <c r="CW237" t="s">
        <v>2736</v>
      </c>
      <c r="CX237" t="s">
        <v>2825</v>
      </c>
      <c r="CY237" t="s">
        <v>1751</v>
      </c>
      <c r="CZ237" t="s">
        <v>1760</v>
      </c>
      <c r="DA237" t="s">
        <v>444</v>
      </c>
      <c r="DB237" t="s">
        <v>444</v>
      </c>
      <c r="DC237" t="s">
        <v>444</v>
      </c>
      <c r="DD237" t="s">
        <v>444</v>
      </c>
      <c r="DE237" t="s">
        <v>444</v>
      </c>
      <c r="DF237" t="s">
        <v>444</v>
      </c>
      <c r="DG237" t="s">
        <v>444</v>
      </c>
      <c r="DH237" t="s">
        <v>444</v>
      </c>
      <c r="DI237" t="s">
        <v>1753</v>
      </c>
      <c r="DJ237" t="s">
        <v>444</v>
      </c>
      <c r="DK237" t="s">
        <v>444</v>
      </c>
      <c r="DL237" t="s">
        <v>444</v>
      </c>
      <c r="DM237" t="s">
        <v>444</v>
      </c>
      <c r="DN237" t="s">
        <v>444</v>
      </c>
      <c r="DO237" t="s">
        <v>444</v>
      </c>
      <c r="DP237" t="s">
        <v>444</v>
      </c>
      <c r="DQ237" t="s">
        <v>444</v>
      </c>
      <c r="DR237" t="s">
        <v>444</v>
      </c>
      <c r="DS237" t="s">
        <v>444</v>
      </c>
      <c r="DT237" s="24" t="s">
        <v>444</v>
      </c>
      <c r="DU237" s="24" t="s">
        <v>444</v>
      </c>
      <c r="DV237" t="s">
        <v>444</v>
      </c>
      <c r="DW237" t="s">
        <v>444</v>
      </c>
      <c r="DX237" s="24" t="s">
        <v>444</v>
      </c>
      <c r="DY237" s="24" t="s">
        <v>444</v>
      </c>
      <c r="DZ237" t="s">
        <v>444</v>
      </c>
      <c r="EA237" t="s">
        <v>444</v>
      </c>
      <c r="EB237" s="24" t="s">
        <v>444</v>
      </c>
      <c r="EC237" s="24" t="s">
        <v>444</v>
      </c>
      <c r="ED237" t="s">
        <v>444</v>
      </c>
      <c r="EE237" t="s">
        <v>444</v>
      </c>
      <c r="EF237" s="24" t="s">
        <v>444</v>
      </c>
      <c r="EG237" s="24" t="s">
        <v>444</v>
      </c>
      <c r="EH237" t="s">
        <v>444</v>
      </c>
      <c r="EI237" t="s">
        <v>444</v>
      </c>
      <c r="EJ237" s="24" t="s">
        <v>444</v>
      </c>
      <c r="EK237" s="24" t="s">
        <v>444</v>
      </c>
      <c r="EL237" t="s">
        <v>444</v>
      </c>
      <c r="EM237" t="s">
        <v>444</v>
      </c>
      <c r="EN237" s="24" t="s">
        <v>444</v>
      </c>
      <c r="EO237" s="24" t="s">
        <v>444</v>
      </c>
      <c r="EP237" t="s">
        <v>444</v>
      </c>
      <c r="EQ237" t="s">
        <v>444</v>
      </c>
      <c r="ER237" s="24" t="s">
        <v>444</v>
      </c>
      <c r="ES237" s="24" t="s">
        <v>444</v>
      </c>
      <c r="ET237" t="s">
        <v>444</v>
      </c>
      <c r="EU237" t="s">
        <v>444</v>
      </c>
      <c r="EV237" s="24" t="s">
        <v>444</v>
      </c>
      <c r="EW237" s="24" t="s">
        <v>444</v>
      </c>
      <c r="EX237" t="s">
        <v>444</v>
      </c>
      <c r="EY237" t="s">
        <v>444</v>
      </c>
      <c r="EZ237" s="24" t="s">
        <v>444</v>
      </c>
      <c r="FA237" s="24" t="s">
        <v>444</v>
      </c>
      <c r="FB237" t="s">
        <v>444</v>
      </c>
      <c r="FC237" t="s">
        <v>444</v>
      </c>
      <c r="FD237" s="24" t="s">
        <v>444</v>
      </c>
      <c r="FE237" s="24" t="s">
        <v>444</v>
      </c>
      <c r="FF237" t="s">
        <v>444</v>
      </c>
      <c r="FG237" t="s">
        <v>444</v>
      </c>
      <c r="FH237" s="24" t="s">
        <v>444</v>
      </c>
      <c r="FI237" s="24" t="s">
        <v>444</v>
      </c>
      <c r="FJ237" t="s">
        <v>444</v>
      </c>
      <c r="FK237" t="s">
        <v>444</v>
      </c>
      <c r="FL237" s="24" t="s">
        <v>444</v>
      </c>
      <c r="FM237" s="24" t="s">
        <v>444</v>
      </c>
      <c r="FN237" t="s">
        <v>444</v>
      </c>
      <c r="FO237" t="s">
        <v>444</v>
      </c>
      <c r="FP237" s="24" t="s">
        <v>444</v>
      </c>
      <c r="FQ237" s="24" t="s">
        <v>444</v>
      </c>
      <c r="FR237" t="s">
        <v>444</v>
      </c>
      <c r="FS237" t="s">
        <v>444</v>
      </c>
      <c r="FT237" s="24" t="s">
        <v>444</v>
      </c>
      <c r="FU237" s="24" t="s">
        <v>444</v>
      </c>
      <c r="FV237" t="s">
        <v>444</v>
      </c>
      <c r="FW237" t="s">
        <v>444</v>
      </c>
      <c r="FX237" s="24" t="s">
        <v>444</v>
      </c>
      <c r="FY237" s="24" t="s">
        <v>444</v>
      </c>
      <c r="FZ237" t="s">
        <v>444</v>
      </c>
      <c r="GA237" t="s">
        <v>444</v>
      </c>
      <c r="GB237" s="24" t="s">
        <v>444</v>
      </c>
      <c r="GC237" s="24" t="s">
        <v>444</v>
      </c>
      <c r="GD237" t="s">
        <v>444</v>
      </c>
      <c r="GE237" t="s">
        <v>444</v>
      </c>
      <c r="GF237" s="24" t="s">
        <v>444</v>
      </c>
      <c r="GG237" s="24" t="s">
        <v>444</v>
      </c>
      <c r="GH237" t="s">
        <v>444</v>
      </c>
      <c r="GI237" s="24" t="s">
        <v>444</v>
      </c>
      <c r="GJ237" s="24" t="s">
        <v>444</v>
      </c>
      <c r="GK237" t="s">
        <v>444</v>
      </c>
      <c r="GL237" t="s">
        <v>444</v>
      </c>
      <c r="GM237" s="24" t="s">
        <v>444</v>
      </c>
      <c r="GN237" s="24" t="s">
        <v>444</v>
      </c>
      <c r="GO237" t="s">
        <v>444</v>
      </c>
      <c r="GP237" t="s">
        <v>444</v>
      </c>
      <c r="GQ237" s="24" t="s">
        <v>444</v>
      </c>
      <c r="GR237" s="24" t="s">
        <v>444</v>
      </c>
      <c r="GS237" t="s">
        <v>444</v>
      </c>
      <c r="GT237" t="s">
        <v>444</v>
      </c>
      <c r="GU237" s="24" t="s">
        <v>444</v>
      </c>
      <c r="GV237" s="24" t="s">
        <v>444</v>
      </c>
      <c r="GW237" t="s">
        <v>444</v>
      </c>
      <c r="GX237" t="s">
        <v>444</v>
      </c>
      <c r="GY237" s="24" t="s">
        <v>444</v>
      </c>
      <c r="GZ237" s="24" t="s">
        <v>444</v>
      </c>
      <c r="HA237" t="s">
        <v>444</v>
      </c>
      <c r="HB237" t="s">
        <v>444</v>
      </c>
      <c r="HC237" s="24" t="s">
        <v>444</v>
      </c>
      <c r="HD237" s="24" t="s">
        <v>444</v>
      </c>
      <c r="HE237" t="s">
        <v>444</v>
      </c>
      <c r="HF237" t="s">
        <v>444</v>
      </c>
      <c r="HG237" s="24" t="s">
        <v>444</v>
      </c>
      <c r="HH237" s="24" t="s">
        <v>444</v>
      </c>
      <c r="HI237" t="s">
        <v>444</v>
      </c>
      <c r="HJ237" t="s">
        <v>444</v>
      </c>
      <c r="HK237" s="24" t="s">
        <v>444</v>
      </c>
      <c r="HL237" s="24" t="s">
        <v>444</v>
      </c>
      <c r="HM237" t="s">
        <v>444</v>
      </c>
      <c r="HN237" t="s">
        <v>444</v>
      </c>
      <c r="HO237" s="24" t="s">
        <v>444</v>
      </c>
      <c r="HP237" s="24" t="s">
        <v>444</v>
      </c>
      <c r="HQ237" t="s">
        <v>444</v>
      </c>
      <c r="HR237" t="s">
        <v>444</v>
      </c>
      <c r="HS237" s="24" t="s">
        <v>444</v>
      </c>
      <c r="HT237" s="24" t="s">
        <v>444</v>
      </c>
      <c r="HU237" t="s">
        <v>444</v>
      </c>
      <c r="HV237" t="s">
        <v>444</v>
      </c>
      <c r="HW237" s="24" t="s">
        <v>444</v>
      </c>
      <c r="HX237" s="24" t="s">
        <v>444</v>
      </c>
      <c r="HY237" t="s">
        <v>444</v>
      </c>
      <c r="HZ237" t="s">
        <v>444</v>
      </c>
      <c r="IA237" t="s">
        <v>2735</v>
      </c>
      <c r="IB237" t="s">
        <v>2736</v>
      </c>
      <c r="IC237" t="s">
        <v>3051</v>
      </c>
      <c r="ID237" s="33" t="b" cm="1">
        <f t="array" ref="ID237">_xlfn.IFNA(MATCH($A$2,_xlfn.NUMBERVALUE(Table_Query_from_MF_DSNP62[[#This Row],[CL_GLACCT_DR1]:[CL_GLACCT_CR4]]),0),0)&gt;=1</f>
        <v>1</v>
      </c>
      <c r="IE237" s="33" t="b">
        <f>OR(Table_Query_from_MF_DSNP62[[#This Row],[Pair1]:[Pair25]])</f>
        <v>1</v>
      </c>
      <c r="IF237" s="33">
        <f>_xlfn.IFNA(MATCH(TRUE,Table_Query_from_MF_DSNP62[[#This Row],[Pair1]:[Pair25]],0),"none")</f>
        <v>1</v>
      </c>
      <c r="IG237" s="33" t="b">
        <f>AND($A$2&gt;=_xlfn.NUMBERVALUE(Table_Query_from_MF_DSNP62[[#This Row],[CL_GL_ACCT_FR1]]),$A$2&lt;=_xlfn.NUMBERVALUE(Table_Query_from_MF_DSNP62[[#This Row],[CL_GL_ACCT_TO1]]))</f>
        <v>1</v>
      </c>
      <c r="IH237" s="33" t="b">
        <f>AND($A$2&gt;=_xlfn.NUMBERVALUE(Table_Query_from_MF_DSNP62[[#This Row],[CL_GL_ACCT_FR2]]),$A$2&lt;=_xlfn.NUMBERVALUE(Table_Query_from_MF_DSNP62[[#This Row],[CL_GL_ACCT_TO2]]))</f>
        <v>1</v>
      </c>
      <c r="II237" s="33" t="b">
        <f>AND($A$2&gt;=_xlfn.NUMBERVALUE(Table_Query_from_MF_DSNP62[[#This Row],[CL_GL_ACCT_FR3]]),$A$2&lt;=_xlfn.NUMBERVALUE(Table_Query_from_MF_DSNP62[[#This Row],[CL_GL_ACCT_TO3]]))</f>
        <v>1</v>
      </c>
      <c r="IJ237" s="33" t="b">
        <f>AND($A$2&gt;=_xlfn.NUMBERVALUE(Table_Query_from_MF_DSNP62[[#This Row],[CL_GL_ACCT_FR4]]),$A$2&lt;=_xlfn.NUMBERVALUE(Table_Query_from_MF_DSNP62[[#This Row],[CL_GL_ACCT_TO4]]))</f>
        <v>1</v>
      </c>
      <c r="IK237" s="33" t="b">
        <f>AND($A$2&gt;=_xlfn.NUMBERVALUE(Table_Query_from_MF_DSNP62[[#This Row],[CL_GL_ACCT_FR5]]),$A$2&lt;=_xlfn.NUMBERVALUE(Table_Query_from_MF_DSNP62[[#This Row],[CL_GL_ACCT_TO5]]))</f>
        <v>1</v>
      </c>
      <c r="IL237" s="33" t="b">
        <f>AND($A$2&gt;=_xlfn.NUMBERVALUE(Table_Query_from_MF_DSNP62[[#This Row],[CL_GL_ACCT_FR6]]),$A$2&lt;=_xlfn.NUMBERVALUE(Table_Query_from_MF_DSNP62[[#This Row],[CL_GL_ACCT_TO6]]))</f>
        <v>1</v>
      </c>
      <c r="IM237" s="33" t="b">
        <f>AND($A$2&gt;=_xlfn.NUMBERVALUE(Table_Query_from_MF_DSNP62[[#This Row],[CL_GL_ACCT_FR7]]),$A$2&lt;=_xlfn.NUMBERVALUE(Table_Query_from_MF_DSNP62[[#This Row],[CL_GL_ACCT_TO7]]))</f>
        <v>1</v>
      </c>
      <c r="IN237" s="33" t="b">
        <f>AND($A$2&gt;=_xlfn.NUMBERVALUE(Table_Query_from_MF_DSNP62[[#This Row],[CL_GL_ACCT_FR8]]),$A$2&lt;=_xlfn.NUMBERVALUE(Table_Query_from_MF_DSNP62[[#This Row],[CL_GL_ACCT_TO8]]))</f>
        <v>1</v>
      </c>
      <c r="IO237" s="33" t="b">
        <f>AND($A$2&gt;=_xlfn.NUMBERVALUE(Table_Query_from_MF_DSNP62[[#This Row],[CL_GL_ACCT_FR9]]),$A$2&lt;=_xlfn.NUMBERVALUE(Table_Query_from_MF_DSNP62[[#This Row],[CL_GL_ACCT_TO9]]))</f>
        <v>1</v>
      </c>
      <c r="IP237" s="33" t="b">
        <f>AND($A$2&gt;=_xlfn.NUMBERVALUE(Table_Query_from_MF_DSNP62[[#This Row],[CL_GL_ACCT_FR10]]),$A$2&lt;=_xlfn.NUMBERVALUE(Table_Query_from_MF_DSNP62[[#This Row],[CL_GL_ACCT_TO10]]))</f>
        <v>1</v>
      </c>
      <c r="IQ237" s="33" t="b">
        <f>AND($A$2&gt;=_xlfn.NUMBERVALUE(Table_Query_from_MF_DSNP62[[#This Row],[CL_GL_ACCT_FR11]]),$A$2&lt;=_xlfn.NUMBERVALUE(Table_Query_from_MF_DSNP62[[#This Row],[CL_GL_ACCT_TO11]]))</f>
        <v>1</v>
      </c>
      <c r="IR237" s="33" t="b">
        <f>AND($A$2&gt;=_xlfn.NUMBERVALUE(Table_Query_from_MF_DSNP62[[#This Row],[CL_GL_ACCT_FR12]]),$A$2&lt;=_xlfn.NUMBERVALUE(Table_Query_from_MF_DSNP62[[#This Row],[CL_GL_ACCT_TO12]]))</f>
        <v>1</v>
      </c>
      <c r="IS237" s="33" t="b">
        <f>AND($A$2&gt;=_xlfn.NUMBERVALUE(Table_Query_from_MF_DSNP62[[#This Row],[CL_GL_ACCT_FR13]]),$A$2&lt;=_xlfn.NUMBERVALUE(Table_Query_from_MF_DSNP62[[#This Row],[CL_GL_ACCT_TO13]]))</f>
        <v>1</v>
      </c>
      <c r="IT237" s="33" t="b">
        <f>AND($A$2&gt;=_xlfn.NUMBERVALUE(Table_Query_from_MF_DSNP62[[#This Row],[CL_GL_ACCT_FR14]]),$A$2&lt;=_xlfn.NUMBERVALUE(Table_Query_from_MF_DSNP62[[#This Row],[CL_GL_ACCT_TO14]]))</f>
        <v>1</v>
      </c>
      <c r="IU237" s="33" t="b">
        <f>AND($A$2&gt;=_xlfn.NUMBERVALUE(Table_Query_from_MF_DSNP62[[#This Row],[CL_GL_ACCT_FR15]]),$A$2&lt;=_xlfn.NUMBERVALUE(Table_Query_from_MF_DSNP62[[#This Row],[CL_GL_ACCT_TO15]]))</f>
        <v>1</v>
      </c>
      <c r="IV237" s="33" t="b">
        <f>AND($A$2&gt;=_xlfn.NUMBERVALUE(Table_Query_from_MF_DSNP62[[#This Row],[CL_GL_ACCT_FR16]]),$A$2&lt;=_xlfn.NUMBERVALUE(Table_Query_from_MF_DSNP62[[#This Row],[CL_GL_ACCT_TO16]]))</f>
        <v>1</v>
      </c>
      <c r="IW237" s="33" t="b">
        <f>AND($A$2&gt;=_xlfn.NUMBERVALUE(Table_Query_from_MF_DSNP62[[#This Row],[CL_GL_ACCT_FR17]]),$A$2&lt;=_xlfn.NUMBERVALUE(Table_Query_from_MF_DSNP62[[#This Row],[CL_GL_ACCT_TO17]]))</f>
        <v>1</v>
      </c>
      <c r="IX237" s="33" t="b">
        <f>AND($A$2&gt;=_xlfn.NUMBERVALUE(Table_Query_from_MF_DSNP62[[#This Row],[CL_GL_ACCT_FR18]]),$A$2&lt;=_xlfn.NUMBERVALUE(Table_Query_from_MF_DSNP62[[#This Row],[CL_GL_ACCT_TO18]]))</f>
        <v>1</v>
      </c>
      <c r="IY237" s="33" t="b">
        <f>AND($A$2&gt;=_xlfn.NUMBERVALUE(Table_Query_from_MF_DSNP62[[#This Row],[CL_GL_ACCT_FR19]]),$A$2&lt;=_xlfn.NUMBERVALUE(Table_Query_from_MF_DSNP62[[#This Row],[CL_GL_ACCT_TO19]]))</f>
        <v>1</v>
      </c>
      <c r="IZ237" s="33" t="b">
        <f>AND($A$2&gt;=_xlfn.NUMBERVALUE(Table_Query_from_MF_DSNP62[[#This Row],[CL_GL_ACCT_FR20]]),$A$2&lt;=_xlfn.NUMBERVALUE(Table_Query_from_MF_DSNP62[[#This Row],[CL_GL_ACCT_TO20]]))</f>
        <v>1</v>
      </c>
      <c r="JA237" s="33" t="b">
        <f>AND($A$2&gt;=_xlfn.NUMBERVALUE(Table_Query_from_MF_DSNP62[[#This Row],[CL_GL_ACCT_FR21]]),$A$2&lt;=_xlfn.NUMBERVALUE(Table_Query_from_MF_DSNP62[[#This Row],[CL_GL_ACCT_TO21]]))</f>
        <v>1</v>
      </c>
      <c r="JB237" s="33" t="b">
        <f>AND($A$2&gt;=_xlfn.NUMBERVALUE(Table_Query_from_MF_DSNP62[[#This Row],[CL_GL_ACCT_FR22]]),$A$2&lt;=_xlfn.NUMBERVALUE(Table_Query_from_MF_DSNP62[[#This Row],[CL_GL_ACCT_TO22]]))</f>
        <v>1</v>
      </c>
      <c r="JC237" s="33" t="b">
        <f>AND($A$2&gt;=_xlfn.NUMBERVALUE(Table_Query_from_MF_DSNP62[[#This Row],[CL_GL_ACCT_FR23]]),$A$2&lt;=_xlfn.NUMBERVALUE(Table_Query_from_MF_DSNP62[[#This Row],[CL_GL_ACCT_TO23]]))</f>
        <v>1</v>
      </c>
      <c r="JD237" s="33" t="b">
        <f>AND($A$2&gt;=_xlfn.NUMBERVALUE(Table_Query_from_MF_DSNP62[[#This Row],[CL_GL_ACCT_FR24]]),$A$2&lt;=_xlfn.NUMBERVALUE(Table_Query_from_MF_DSNP62[[#This Row],[CL_GL_ACCT_TO24]]))</f>
        <v>1</v>
      </c>
      <c r="JE237" s="33" t="b">
        <f>AND($A$2&gt;=_xlfn.NUMBERVALUE(Table_Query_from_MF_DSNP62[[#This Row],[CL_GL_ACCT_FR25]]),$A$2&lt;=_xlfn.NUMBERVALUE(Table_Query_from_MF_DSNP62[[#This Row],[CL_GL_ACCT_TO25]]))</f>
        <v>1</v>
      </c>
      <c r="JF237" s="33" t="b">
        <f>OR(Table_Query_from_MF_DSNP62[[#This Row],[PairA]:[PairO]])</f>
        <v>1</v>
      </c>
      <c r="JG237" s="33">
        <f>_xlfn.IFNA(MATCH(TRUE,Table_Query_from_MF_DSNP62[[#This Row],[PairA]:[PairO]],0),"none")</f>
        <v>1</v>
      </c>
      <c r="JH237" s="33" t="b">
        <f>AND($B$2&gt;=_xlfn.NUMBERVALUE(Table_Query_from_MF_DSNP62[[#This Row],[CL_CMP_OBJ_FR1]]),$B$2&lt;=_xlfn.NUMBERVALUE(Table_Query_from_MF_DSNP62[[#This Row],[CL_CMP_OBJ_TO1]]))</f>
        <v>1</v>
      </c>
      <c r="JI237" s="33" t="b">
        <f>AND($B$2&gt;=_xlfn.NUMBERVALUE(Table_Query_from_MF_DSNP62[[#This Row],[CL_CMP_OBJ_FR2]]),$B$2&lt;=_xlfn.NUMBERVALUE(Table_Query_from_MF_DSNP62[[#This Row],[CL_CMP_OBJ_TO2]]))</f>
        <v>1</v>
      </c>
      <c r="JJ237" s="33" t="b">
        <f>AND($B$2&gt;=_xlfn.NUMBERVALUE(Table_Query_from_MF_DSNP62[[#This Row],[CL_CMP_OBJ_FR3]]),$B$2&lt;=_xlfn.NUMBERVALUE(Table_Query_from_MF_DSNP62[[#This Row],[CL_CMP_OBJ_TO3]]))</f>
        <v>1</v>
      </c>
      <c r="JK237" s="33" t="b">
        <f>AND($B$2&gt;=_xlfn.NUMBERVALUE(Table_Query_from_MF_DSNP62[[#This Row],[CL_CMP_OBJ_FR4]]),$B$2&lt;=_xlfn.NUMBERVALUE(Table_Query_from_MF_DSNP62[[#This Row],[CL_CMP_OBJ_TO4]]))</f>
        <v>1</v>
      </c>
      <c r="JL237" s="33" t="b">
        <f>AND($B$2&gt;=_xlfn.NUMBERVALUE(Table_Query_from_MF_DSNP62[[#This Row],[CL_CMP_OBJ_FR5]]),$B$2&lt;=_xlfn.NUMBERVALUE(Table_Query_from_MF_DSNP62[[#This Row],[CL_CMP_OBJ_TO5]]))</f>
        <v>1</v>
      </c>
      <c r="JM237" s="33" t="b">
        <f>AND($B$2&gt;=_xlfn.NUMBERVALUE(Table_Query_from_MF_DSNP62[[#This Row],[CL_CMP_OBJ_FR6]]),$B$2&lt;=_xlfn.NUMBERVALUE(Table_Query_from_MF_DSNP62[[#This Row],[CL_CMP_OBJ_TO6]]))</f>
        <v>1</v>
      </c>
      <c r="JN237" s="33" t="b">
        <f>AND($B$2&gt;=_xlfn.NUMBERVALUE(Table_Query_from_MF_DSNP62[[#This Row],[CL_CMP_OBJ_FR7]]),$B$2&lt;=_xlfn.NUMBERVALUE(Table_Query_from_MF_DSNP62[[#This Row],[CL_CMP_OBJ_TO7]]))</f>
        <v>1</v>
      </c>
      <c r="JO237" s="33" t="b">
        <f>AND($B$2&gt;=_xlfn.NUMBERVALUE(Table_Query_from_MF_DSNP62[[#This Row],[CL_CMP_OBJ_FR8]]),$B$2&lt;=_xlfn.NUMBERVALUE(Table_Query_from_MF_DSNP62[[#This Row],[CL_CMP_OBJ_TO8]]))</f>
        <v>1</v>
      </c>
      <c r="JP237" s="33" t="b">
        <f>AND($B$2&gt;=_xlfn.NUMBERVALUE(Table_Query_from_MF_DSNP62[[#This Row],[CL_CMP_OBJ_FR9]]),$B$2&lt;=_xlfn.NUMBERVALUE(Table_Query_from_MF_DSNP62[[#This Row],[CL_CMP_OBJ_TO9]]))</f>
        <v>1</v>
      </c>
      <c r="JQ237" s="33" t="b">
        <f>AND($B$2&gt;=_xlfn.NUMBERVALUE(Table_Query_from_MF_DSNP62[[#This Row],[CL_CMP_OBJ_FR10]]),$B$2&lt;=_xlfn.NUMBERVALUE(Table_Query_from_MF_DSNP62[[#This Row],[CL_CMP_OBJ_TO10]]))</f>
        <v>1</v>
      </c>
      <c r="JR237" s="33" t="b">
        <f>AND($B$2&gt;=_xlfn.NUMBERVALUE(Table_Query_from_MF_DSNP62[[#This Row],[CL_CMP_OBJ_FR11]]),$B$2&lt;=_xlfn.NUMBERVALUE(Table_Query_from_MF_DSNP62[[#This Row],[CL_CMP_OBJ_TO11]]))</f>
        <v>1</v>
      </c>
      <c r="JS237" s="33" t="b">
        <f>AND($B$2&gt;=_xlfn.NUMBERVALUE(Table_Query_from_MF_DSNP62[[#This Row],[CL_CMP_OBJ_FR12]]),$B$2&lt;=_xlfn.NUMBERVALUE(Table_Query_from_MF_DSNP62[[#This Row],[CL_CMP_OBJ_TO12]]))</f>
        <v>1</v>
      </c>
      <c r="JT237" s="33" t="b">
        <f>AND($B$2&gt;=_xlfn.NUMBERVALUE(Table_Query_from_MF_DSNP62[[#This Row],[CL_CMP_OBJ_FR13]]),$B$2&lt;=_xlfn.NUMBERVALUE(Table_Query_from_MF_DSNP62[[#This Row],[CL_CMP_OBJ_TO13]]))</f>
        <v>1</v>
      </c>
      <c r="JU237" s="33" t="b">
        <f>AND($B$2&gt;=_xlfn.NUMBERVALUE(Table_Query_from_MF_DSNP62[[#This Row],[CL_CMP_OBJ_FR14]]),$B$2&lt;=_xlfn.NUMBERVALUE(Table_Query_from_MF_DSNP62[[#This Row],[CL_CMP_OBJ_TO14]]))</f>
        <v>1</v>
      </c>
      <c r="JV237" s="33" t="b">
        <f>AND($B$2&gt;=_xlfn.NUMBERVALUE(Table_Query_from_MF_DSNP62[[#This Row],[CL_CMP_OBJ_FR15]]),$B$2&lt;=_xlfn.NUMBERVALUE(Table_Query_from_MF_DSNP62[[#This Row],[CL_CMP_OBJ_TO15]]))</f>
        <v>1</v>
      </c>
    </row>
    <row r="238" spans="1:282" x14ac:dyDescent="0.25">
      <c r="A238" t="b">
        <f>OR(,Table_Query_from_MF_DSNP62[[#This Row],[Desired GL included as "hard-coded" GL?]],Table_Query_from_MF_DSNP62[[#This Row],[Desired GL included as "Open GL"?]])</f>
        <v>1</v>
      </c>
      <c r="B238" t="b">
        <f>Table_Query_from_MF_DSNP62[[#This Row],[Desired CObj included as "Open CObj"?]]</f>
        <v>1</v>
      </c>
      <c r="C238" t="s">
        <v>340</v>
      </c>
      <c r="D238" t="s">
        <v>1761</v>
      </c>
      <c r="E238" t="s">
        <v>8</v>
      </c>
      <c r="F238" s="24" t="s">
        <v>164</v>
      </c>
      <c r="G238" t="s">
        <v>166</v>
      </c>
      <c r="H238" s="24" t="s">
        <v>444</v>
      </c>
      <c r="I238" t="s">
        <v>444</v>
      </c>
      <c r="J238" s="24" t="s">
        <v>444</v>
      </c>
      <c r="K238" t="s">
        <v>444</v>
      </c>
      <c r="L238" s="24" t="s">
        <v>444</v>
      </c>
      <c r="M238" t="s">
        <v>444</v>
      </c>
      <c r="N238" t="s">
        <v>444</v>
      </c>
      <c r="O238" t="s">
        <v>444</v>
      </c>
      <c r="P238" t="s">
        <v>444</v>
      </c>
      <c r="Q238" t="s">
        <v>15</v>
      </c>
      <c r="R238" t="s">
        <v>444</v>
      </c>
      <c r="S238" t="s">
        <v>442</v>
      </c>
      <c r="T238" t="s">
        <v>447</v>
      </c>
      <c r="U238" t="s">
        <v>444</v>
      </c>
      <c r="V238" t="s">
        <v>444</v>
      </c>
      <c r="W238" t="s">
        <v>444</v>
      </c>
      <c r="X238" t="s">
        <v>444</v>
      </c>
      <c r="Y238" t="s">
        <v>444</v>
      </c>
      <c r="Z238" t="s">
        <v>444</v>
      </c>
      <c r="AA238" t="s">
        <v>442</v>
      </c>
      <c r="AB238" t="s">
        <v>444</v>
      </c>
      <c r="AC238" t="s">
        <v>444</v>
      </c>
      <c r="AD238" t="s">
        <v>444</v>
      </c>
      <c r="AE238" t="s">
        <v>444</v>
      </c>
      <c r="AF238" t="s">
        <v>444</v>
      </c>
      <c r="AG238" t="s">
        <v>444</v>
      </c>
      <c r="AH238" t="s">
        <v>444</v>
      </c>
      <c r="AI238" t="s">
        <v>447</v>
      </c>
      <c r="AJ238" t="s">
        <v>442</v>
      </c>
      <c r="AK238" t="s">
        <v>442</v>
      </c>
      <c r="AL238" t="s">
        <v>444</v>
      </c>
      <c r="AM238" t="s">
        <v>444</v>
      </c>
      <c r="AN238" t="s">
        <v>444</v>
      </c>
      <c r="AO238" t="s">
        <v>444</v>
      </c>
      <c r="AP238" t="s">
        <v>442</v>
      </c>
      <c r="AQ238" t="s">
        <v>528</v>
      </c>
      <c r="AR238" t="s">
        <v>562</v>
      </c>
      <c r="AS238" t="s">
        <v>162</v>
      </c>
      <c r="AT238" t="s">
        <v>10</v>
      </c>
      <c r="AU238" t="s">
        <v>444</v>
      </c>
      <c r="AV238" t="s">
        <v>442</v>
      </c>
      <c r="AW238" t="s">
        <v>444</v>
      </c>
      <c r="AX238" t="s">
        <v>444</v>
      </c>
      <c r="AY238" t="s">
        <v>444</v>
      </c>
      <c r="AZ238" t="s">
        <v>444</v>
      </c>
      <c r="BA238" t="s">
        <v>444</v>
      </c>
      <c r="BB238" t="s">
        <v>444</v>
      </c>
      <c r="BC238" t="s">
        <v>444</v>
      </c>
      <c r="BD238" t="s">
        <v>1359</v>
      </c>
      <c r="BE238" t="s">
        <v>444</v>
      </c>
      <c r="BF238" t="s">
        <v>1360</v>
      </c>
      <c r="BG238" t="s">
        <v>444</v>
      </c>
      <c r="BH238" t="s">
        <v>444</v>
      </c>
      <c r="BI238" t="s">
        <v>444</v>
      </c>
      <c r="BJ238" t="s">
        <v>444</v>
      </c>
      <c r="BK238" t="s">
        <v>444</v>
      </c>
      <c r="BL238" t="s">
        <v>444</v>
      </c>
      <c r="BM238" t="s">
        <v>444</v>
      </c>
      <c r="BN238" t="s">
        <v>444</v>
      </c>
      <c r="BO238" t="s">
        <v>444</v>
      </c>
      <c r="BP238" t="s">
        <v>444</v>
      </c>
      <c r="BQ238" t="s">
        <v>444</v>
      </c>
      <c r="BR238" t="s">
        <v>444</v>
      </c>
      <c r="BS238" t="s">
        <v>444</v>
      </c>
      <c r="BT238" t="s">
        <v>444</v>
      </c>
      <c r="BU238" t="s">
        <v>444</v>
      </c>
      <c r="BV238" t="s">
        <v>444</v>
      </c>
      <c r="BW238" t="s">
        <v>444</v>
      </c>
      <c r="BX238" t="s">
        <v>444</v>
      </c>
      <c r="BY238" t="s">
        <v>444</v>
      </c>
      <c r="BZ238" t="s">
        <v>444</v>
      </c>
      <c r="CA238" t="s">
        <v>444</v>
      </c>
      <c r="CB238" t="s">
        <v>444</v>
      </c>
      <c r="CC238" t="s">
        <v>740</v>
      </c>
      <c r="CD238" t="s">
        <v>625</v>
      </c>
      <c r="CE238" t="s">
        <v>444</v>
      </c>
      <c r="CF238" t="s">
        <v>444</v>
      </c>
      <c r="CG238" t="s">
        <v>444</v>
      </c>
      <c r="CH238" t="s">
        <v>444</v>
      </c>
      <c r="CI238" t="s">
        <v>444</v>
      </c>
      <c r="CJ238" t="s">
        <v>444</v>
      </c>
      <c r="CK238" t="s">
        <v>444</v>
      </c>
      <c r="CL238" t="s">
        <v>444</v>
      </c>
      <c r="CM238" t="s">
        <v>444</v>
      </c>
      <c r="CN238" t="s">
        <v>444</v>
      </c>
      <c r="CO238" t="s">
        <v>444</v>
      </c>
      <c r="CP238" t="s">
        <v>444</v>
      </c>
      <c r="CQ238" t="s">
        <v>444</v>
      </c>
      <c r="CR238" t="s">
        <v>444</v>
      </c>
      <c r="CS238" t="s">
        <v>444</v>
      </c>
      <c r="CT238" t="s">
        <v>444</v>
      </c>
      <c r="CU238" t="s">
        <v>444</v>
      </c>
      <c r="CV238" t="s">
        <v>2735</v>
      </c>
      <c r="CW238" t="s">
        <v>2736</v>
      </c>
      <c r="CX238" t="s">
        <v>2830</v>
      </c>
      <c r="CY238" t="s">
        <v>1472</v>
      </c>
      <c r="CZ238" t="s">
        <v>444</v>
      </c>
      <c r="DA238" t="s">
        <v>444</v>
      </c>
      <c r="DB238" t="s">
        <v>444</v>
      </c>
      <c r="DC238" t="s">
        <v>444</v>
      </c>
      <c r="DD238" t="s">
        <v>444</v>
      </c>
      <c r="DE238" t="s">
        <v>444</v>
      </c>
      <c r="DF238" t="s">
        <v>444</v>
      </c>
      <c r="DG238" t="s">
        <v>444</v>
      </c>
      <c r="DH238" t="s">
        <v>444</v>
      </c>
      <c r="DI238" t="s">
        <v>1440</v>
      </c>
      <c r="DJ238" t="s">
        <v>444</v>
      </c>
      <c r="DK238" t="s">
        <v>444</v>
      </c>
      <c r="DL238" t="s">
        <v>444</v>
      </c>
      <c r="DM238" t="s">
        <v>444</v>
      </c>
      <c r="DN238" t="s">
        <v>444</v>
      </c>
      <c r="DO238" t="s">
        <v>444</v>
      </c>
      <c r="DP238" t="s">
        <v>444</v>
      </c>
      <c r="DQ238" t="s">
        <v>444</v>
      </c>
      <c r="DR238" t="s">
        <v>444</v>
      </c>
      <c r="DS238" t="s">
        <v>444</v>
      </c>
      <c r="DT238" s="24" t="s">
        <v>444</v>
      </c>
      <c r="DU238" s="24" t="s">
        <v>444</v>
      </c>
      <c r="DV238" t="s">
        <v>444</v>
      </c>
      <c r="DW238" t="s">
        <v>444</v>
      </c>
      <c r="DX238" s="24" t="s">
        <v>444</v>
      </c>
      <c r="DY238" s="24" t="s">
        <v>444</v>
      </c>
      <c r="DZ238" t="s">
        <v>444</v>
      </c>
      <c r="EA238" t="s">
        <v>444</v>
      </c>
      <c r="EB238" s="24" t="s">
        <v>444</v>
      </c>
      <c r="EC238" s="24" t="s">
        <v>444</v>
      </c>
      <c r="ED238" t="s">
        <v>444</v>
      </c>
      <c r="EE238" t="s">
        <v>444</v>
      </c>
      <c r="EF238" s="24" t="s">
        <v>444</v>
      </c>
      <c r="EG238" s="24" t="s">
        <v>444</v>
      </c>
      <c r="EH238" t="s">
        <v>444</v>
      </c>
      <c r="EI238" t="s">
        <v>444</v>
      </c>
      <c r="EJ238" s="24" t="s">
        <v>444</v>
      </c>
      <c r="EK238" s="24" t="s">
        <v>444</v>
      </c>
      <c r="EL238" t="s">
        <v>444</v>
      </c>
      <c r="EM238" t="s">
        <v>444</v>
      </c>
      <c r="EN238" s="24" t="s">
        <v>444</v>
      </c>
      <c r="EO238" s="24" t="s">
        <v>444</v>
      </c>
      <c r="EP238" t="s">
        <v>444</v>
      </c>
      <c r="EQ238" t="s">
        <v>444</v>
      </c>
      <c r="ER238" s="24" t="s">
        <v>444</v>
      </c>
      <c r="ES238" s="24" t="s">
        <v>444</v>
      </c>
      <c r="ET238" t="s">
        <v>444</v>
      </c>
      <c r="EU238" t="s">
        <v>444</v>
      </c>
      <c r="EV238" s="24" t="s">
        <v>444</v>
      </c>
      <c r="EW238" s="24" t="s">
        <v>444</v>
      </c>
      <c r="EX238" t="s">
        <v>444</v>
      </c>
      <c r="EY238" t="s">
        <v>444</v>
      </c>
      <c r="EZ238" s="24" t="s">
        <v>444</v>
      </c>
      <c r="FA238" s="24" t="s">
        <v>444</v>
      </c>
      <c r="FB238" t="s">
        <v>444</v>
      </c>
      <c r="FC238" t="s">
        <v>444</v>
      </c>
      <c r="FD238" s="24" t="s">
        <v>444</v>
      </c>
      <c r="FE238" s="24" t="s">
        <v>444</v>
      </c>
      <c r="FF238" t="s">
        <v>444</v>
      </c>
      <c r="FG238" t="s">
        <v>444</v>
      </c>
      <c r="FH238" s="24" t="s">
        <v>444</v>
      </c>
      <c r="FI238" s="24" t="s">
        <v>444</v>
      </c>
      <c r="FJ238" t="s">
        <v>444</v>
      </c>
      <c r="FK238" t="s">
        <v>444</v>
      </c>
      <c r="FL238" s="24" t="s">
        <v>444</v>
      </c>
      <c r="FM238" s="24" t="s">
        <v>444</v>
      </c>
      <c r="FN238" t="s">
        <v>444</v>
      </c>
      <c r="FO238" t="s">
        <v>444</v>
      </c>
      <c r="FP238" s="24" t="s">
        <v>444</v>
      </c>
      <c r="FQ238" s="24" t="s">
        <v>444</v>
      </c>
      <c r="FR238" t="s">
        <v>444</v>
      </c>
      <c r="FS238" t="s">
        <v>444</v>
      </c>
      <c r="FT238" s="24" t="s">
        <v>444</v>
      </c>
      <c r="FU238" s="24" t="s">
        <v>444</v>
      </c>
      <c r="FV238" t="s">
        <v>444</v>
      </c>
      <c r="FW238" t="s">
        <v>444</v>
      </c>
      <c r="FX238" s="24" t="s">
        <v>444</v>
      </c>
      <c r="FY238" s="24" t="s">
        <v>444</v>
      </c>
      <c r="FZ238" t="s">
        <v>444</v>
      </c>
      <c r="GA238" t="s">
        <v>444</v>
      </c>
      <c r="GB238" s="24" t="s">
        <v>444</v>
      </c>
      <c r="GC238" s="24" t="s">
        <v>444</v>
      </c>
      <c r="GD238" t="s">
        <v>444</v>
      </c>
      <c r="GE238" t="s">
        <v>444</v>
      </c>
      <c r="GF238" s="24" t="s">
        <v>444</v>
      </c>
      <c r="GG238" s="24" t="s">
        <v>444</v>
      </c>
      <c r="GH238" t="s">
        <v>444</v>
      </c>
      <c r="GI238" s="24" t="s">
        <v>444</v>
      </c>
      <c r="GJ238" s="24" t="s">
        <v>444</v>
      </c>
      <c r="GK238" t="s">
        <v>444</v>
      </c>
      <c r="GL238" t="s">
        <v>444</v>
      </c>
      <c r="GM238" s="24" t="s">
        <v>444</v>
      </c>
      <c r="GN238" s="24" t="s">
        <v>444</v>
      </c>
      <c r="GO238" t="s">
        <v>444</v>
      </c>
      <c r="GP238" t="s">
        <v>444</v>
      </c>
      <c r="GQ238" s="24" t="s">
        <v>444</v>
      </c>
      <c r="GR238" s="24" t="s">
        <v>444</v>
      </c>
      <c r="GS238" t="s">
        <v>444</v>
      </c>
      <c r="GT238" t="s">
        <v>444</v>
      </c>
      <c r="GU238" s="24" t="s">
        <v>444</v>
      </c>
      <c r="GV238" s="24" t="s">
        <v>444</v>
      </c>
      <c r="GW238" t="s">
        <v>444</v>
      </c>
      <c r="GX238" t="s">
        <v>444</v>
      </c>
      <c r="GY238" s="24" t="s">
        <v>444</v>
      </c>
      <c r="GZ238" s="24" t="s">
        <v>444</v>
      </c>
      <c r="HA238" t="s">
        <v>444</v>
      </c>
      <c r="HB238" t="s">
        <v>444</v>
      </c>
      <c r="HC238" s="24" t="s">
        <v>444</v>
      </c>
      <c r="HD238" s="24" t="s">
        <v>444</v>
      </c>
      <c r="HE238" t="s">
        <v>444</v>
      </c>
      <c r="HF238" t="s">
        <v>444</v>
      </c>
      <c r="HG238" s="24" t="s">
        <v>444</v>
      </c>
      <c r="HH238" s="24" t="s">
        <v>444</v>
      </c>
      <c r="HI238" t="s">
        <v>444</v>
      </c>
      <c r="HJ238" t="s">
        <v>444</v>
      </c>
      <c r="HK238" s="24" t="s">
        <v>444</v>
      </c>
      <c r="HL238" s="24" t="s">
        <v>444</v>
      </c>
      <c r="HM238" t="s">
        <v>444</v>
      </c>
      <c r="HN238" t="s">
        <v>444</v>
      </c>
      <c r="HO238" s="24" t="s">
        <v>444</v>
      </c>
      <c r="HP238" s="24" t="s">
        <v>444</v>
      </c>
      <c r="HQ238" t="s">
        <v>444</v>
      </c>
      <c r="HR238" t="s">
        <v>444</v>
      </c>
      <c r="HS238" s="24" t="s">
        <v>444</v>
      </c>
      <c r="HT238" s="24" t="s">
        <v>444</v>
      </c>
      <c r="HU238" t="s">
        <v>444</v>
      </c>
      <c r="HV238" t="s">
        <v>444</v>
      </c>
      <c r="HW238" s="24" t="s">
        <v>444</v>
      </c>
      <c r="HX238" s="24" t="s">
        <v>444</v>
      </c>
      <c r="HY238" t="s">
        <v>444</v>
      </c>
      <c r="HZ238" t="s">
        <v>444</v>
      </c>
      <c r="IA238" t="s">
        <v>2735</v>
      </c>
      <c r="IB238" t="s">
        <v>2736</v>
      </c>
      <c r="IC238" t="s">
        <v>3041</v>
      </c>
      <c r="ID238" s="33" t="b" cm="1">
        <f t="array" ref="ID238">_xlfn.IFNA(MATCH($A$2,_xlfn.NUMBERVALUE(Table_Query_from_MF_DSNP62[[#This Row],[CL_GLACCT_DR1]:[CL_GLACCT_CR4]]),0),0)&gt;=1</f>
        <v>1</v>
      </c>
      <c r="IE238" s="33" t="b">
        <f>OR(Table_Query_from_MF_DSNP62[[#This Row],[Pair1]:[Pair25]])</f>
        <v>1</v>
      </c>
      <c r="IF238" s="33">
        <f>_xlfn.IFNA(MATCH(TRUE,Table_Query_from_MF_DSNP62[[#This Row],[Pair1]:[Pair25]],0),"none")</f>
        <v>1</v>
      </c>
      <c r="IG238" s="33" t="b">
        <f>AND($A$2&gt;=_xlfn.NUMBERVALUE(Table_Query_from_MF_DSNP62[[#This Row],[CL_GL_ACCT_FR1]]),$A$2&lt;=_xlfn.NUMBERVALUE(Table_Query_from_MF_DSNP62[[#This Row],[CL_GL_ACCT_TO1]]))</f>
        <v>1</v>
      </c>
      <c r="IH238" s="33" t="b">
        <f>AND($A$2&gt;=_xlfn.NUMBERVALUE(Table_Query_from_MF_DSNP62[[#This Row],[CL_GL_ACCT_FR2]]),$A$2&lt;=_xlfn.NUMBERVALUE(Table_Query_from_MF_DSNP62[[#This Row],[CL_GL_ACCT_TO2]]))</f>
        <v>1</v>
      </c>
      <c r="II238" s="33" t="b">
        <f>AND($A$2&gt;=_xlfn.NUMBERVALUE(Table_Query_from_MF_DSNP62[[#This Row],[CL_GL_ACCT_FR3]]),$A$2&lt;=_xlfn.NUMBERVALUE(Table_Query_from_MF_DSNP62[[#This Row],[CL_GL_ACCT_TO3]]))</f>
        <v>1</v>
      </c>
      <c r="IJ238" s="33" t="b">
        <f>AND($A$2&gt;=_xlfn.NUMBERVALUE(Table_Query_from_MF_DSNP62[[#This Row],[CL_GL_ACCT_FR4]]),$A$2&lt;=_xlfn.NUMBERVALUE(Table_Query_from_MF_DSNP62[[#This Row],[CL_GL_ACCT_TO4]]))</f>
        <v>1</v>
      </c>
      <c r="IK238" s="33" t="b">
        <f>AND($A$2&gt;=_xlfn.NUMBERVALUE(Table_Query_from_MF_DSNP62[[#This Row],[CL_GL_ACCT_FR5]]),$A$2&lt;=_xlfn.NUMBERVALUE(Table_Query_from_MF_DSNP62[[#This Row],[CL_GL_ACCT_TO5]]))</f>
        <v>1</v>
      </c>
      <c r="IL238" s="33" t="b">
        <f>AND($A$2&gt;=_xlfn.NUMBERVALUE(Table_Query_from_MF_DSNP62[[#This Row],[CL_GL_ACCT_FR6]]),$A$2&lt;=_xlfn.NUMBERVALUE(Table_Query_from_MF_DSNP62[[#This Row],[CL_GL_ACCT_TO6]]))</f>
        <v>1</v>
      </c>
      <c r="IM238" s="33" t="b">
        <f>AND($A$2&gt;=_xlfn.NUMBERVALUE(Table_Query_from_MF_DSNP62[[#This Row],[CL_GL_ACCT_FR7]]),$A$2&lt;=_xlfn.NUMBERVALUE(Table_Query_from_MF_DSNP62[[#This Row],[CL_GL_ACCT_TO7]]))</f>
        <v>1</v>
      </c>
      <c r="IN238" s="33" t="b">
        <f>AND($A$2&gt;=_xlfn.NUMBERVALUE(Table_Query_from_MF_DSNP62[[#This Row],[CL_GL_ACCT_FR8]]),$A$2&lt;=_xlfn.NUMBERVALUE(Table_Query_from_MF_DSNP62[[#This Row],[CL_GL_ACCT_TO8]]))</f>
        <v>1</v>
      </c>
      <c r="IO238" s="33" t="b">
        <f>AND($A$2&gt;=_xlfn.NUMBERVALUE(Table_Query_from_MF_DSNP62[[#This Row],[CL_GL_ACCT_FR9]]),$A$2&lt;=_xlfn.NUMBERVALUE(Table_Query_from_MF_DSNP62[[#This Row],[CL_GL_ACCT_TO9]]))</f>
        <v>1</v>
      </c>
      <c r="IP238" s="33" t="b">
        <f>AND($A$2&gt;=_xlfn.NUMBERVALUE(Table_Query_from_MF_DSNP62[[#This Row],[CL_GL_ACCT_FR10]]),$A$2&lt;=_xlfn.NUMBERVALUE(Table_Query_from_MF_DSNP62[[#This Row],[CL_GL_ACCT_TO10]]))</f>
        <v>1</v>
      </c>
      <c r="IQ238" s="33" t="b">
        <f>AND($A$2&gt;=_xlfn.NUMBERVALUE(Table_Query_from_MF_DSNP62[[#This Row],[CL_GL_ACCT_FR11]]),$A$2&lt;=_xlfn.NUMBERVALUE(Table_Query_from_MF_DSNP62[[#This Row],[CL_GL_ACCT_TO11]]))</f>
        <v>1</v>
      </c>
      <c r="IR238" s="33" t="b">
        <f>AND($A$2&gt;=_xlfn.NUMBERVALUE(Table_Query_from_MF_DSNP62[[#This Row],[CL_GL_ACCT_FR12]]),$A$2&lt;=_xlfn.NUMBERVALUE(Table_Query_from_MF_DSNP62[[#This Row],[CL_GL_ACCT_TO12]]))</f>
        <v>1</v>
      </c>
      <c r="IS238" s="33" t="b">
        <f>AND($A$2&gt;=_xlfn.NUMBERVALUE(Table_Query_from_MF_DSNP62[[#This Row],[CL_GL_ACCT_FR13]]),$A$2&lt;=_xlfn.NUMBERVALUE(Table_Query_from_MF_DSNP62[[#This Row],[CL_GL_ACCT_TO13]]))</f>
        <v>1</v>
      </c>
      <c r="IT238" s="33" t="b">
        <f>AND($A$2&gt;=_xlfn.NUMBERVALUE(Table_Query_from_MF_DSNP62[[#This Row],[CL_GL_ACCT_FR14]]),$A$2&lt;=_xlfn.NUMBERVALUE(Table_Query_from_MF_DSNP62[[#This Row],[CL_GL_ACCT_TO14]]))</f>
        <v>1</v>
      </c>
      <c r="IU238" s="33" t="b">
        <f>AND($A$2&gt;=_xlfn.NUMBERVALUE(Table_Query_from_MF_DSNP62[[#This Row],[CL_GL_ACCT_FR15]]),$A$2&lt;=_xlfn.NUMBERVALUE(Table_Query_from_MF_DSNP62[[#This Row],[CL_GL_ACCT_TO15]]))</f>
        <v>1</v>
      </c>
      <c r="IV238" s="33" t="b">
        <f>AND($A$2&gt;=_xlfn.NUMBERVALUE(Table_Query_from_MF_DSNP62[[#This Row],[CL_GL_ACCT_FR16]]),$A$2&lt;=_xlfn.NUMBERVALUE(Table_Query_from_MF_DSNP62[[#This Row],[CL_GL_ACCT_TO16]]))</f>
        <v>1</v>
      </c>
      <c r="IW238" s="33" t="b">
        <f>AND($A$2&gt;=_xlfn.NUMBERVALUE(Table_Query_from_MF_DSNP62[[#This Row],[CL_GL_ACCT_FR17]]),$A$2&lt;=_xlfn.NUMBERVALUE(Table_Query_from_MF_DSNP62[[#This Row],[CL_GL_ACCT_TO17]]))</f>
        <v>1</v>
      </c>
      <c r="IX238" s="33" t="b">
        <f>AND($A$2&gt;=_xlfn.NUMBERVALUE(Table_Query_from_MF_DSNP62[[#This Row],[CL_GL_ACCT_FR18]]),$A$2&lt;=_xlfn.NUMBERVALUE(Table_Query_from_MF_DSNP62[[#This Row],[CL_GL_ACCT_TO18]]))</f>
        <v>1</v>
      </c>
      <c r="IY238" s="33" t="b">
        <f>AND($A$2&gt;=_xlfn.NUMBERVALUE(Table_Query_from_MF_DSNP62[[#This Row],[CL_GL_ACCT_FR19]]),$A$2&lt;=_xlfn.NUMBERVALUE(Table_Query_from_MF_DSNP62[[#This Row],[CL_GL_ACCT_TO19]]))</f>
        <v>1</v>
      </c>
      <c r="IZ238" s="33" t="b">
        <f>AND($A$2&gt;=_xlfn.NUMBERVALUE(Table_Query_from_MF_DSNP62[[#This Row],[CL_GL_ACCT_FR20]]),$A$2&lt;=_xlfn.NUMBERVALUE(Table_Query_from_MF_DSNP62[[#This Row],[CL_GL_ACCT_TO20]]))</f>
        <v>1</v>
      </c>
      <c r="JA238" s="33" t="b">
        <f>AND($A$2&gt;=_xlfn.NUMBERVALUE(Table_Query_from_MF_DSNP62[[#This Row],[CL_GL_ACCT_FR21]]),$A$2&lt;=_xlfn.NUMBERVALUE(Table_Query_from_MF_DSNP62[[#This Row],[CL_GL_ACCT_TO21]]))</f>
        <v>1</v>
      </c>
      <c r="JB238" s="33" t="b">
        <f>AND($A$2&gt;=_xlfn.NUMBERVALUE(Table_Query_from_MF_DSNP62[[#This Row],[CL_GL_ACCT_FR22]]),$A$2&lt;=_xlfn.NUMBERVALUE(Table_Query_from_MF_DSNP62[[#This Row],[CL_GL_ACCT_TO22]]))</f>
        <v>1</v>
      </c>
      <c r="JC238" s="33" t="b">
        <f>AND($A$2&gt;=_xlfn.NUMBERVALUE(Table_Query_from_MF_DSNP62[[#This Row],[CL_GL_ACCT_FR23]]),$A$2&lt;=_xlfn.NUMBERVALUE(Table_Query_from_MF_DSNP62[[#This Row],[CL_GL_ACCT_TO23]]))</f>
        <v>1</v>
      </c>
      <c r="JD238" s="33" t="b">
        <f>AND($A$2&gt;=_xlfn.NUMBERVALUE(Table_Query_from_MF_DSNP62[[#This Row],[CL_GL_ACCT_FR24]]),$A$2&lt;=_xlfn.NUMBERVALUE(Table_Query_from_MF_DSNP62[[#This Row],[CL_GL_ACCT_TO24]]))</f>
        <v>1</v>
      </c>
      <c r="JE238" s="33" t="b">
        <f>AND($A$2&gt;=_xlfn.NUMBERVALUE(Table_Query_from_MF_DSNP62[[#This Row],[CL_GL_ACCT_FR25]]),$A$2&lt;=_xlfn.NUMBERVALUE(Table_Query_from_MF_DSNP62[[#This Row],[CL_GL_ACCT_TO25]]))</f>
        <v>1</v>
      </c>
      <c r="JF238" s="33" t="b">
        <f>OR(Table_Query_from_MF_DSNP62[[#This Row],[PairA]:[PairO]])</f>
        <v>1</v>
      </c>
      <c r="JG238" s="33">
        <f>_xlfn.IFNA(MATCH(TRUE,Table_Query_from_MF_DSNP62[[#This Row],[PairA]:[PairO]],0),"none")</f>
        <v>1</v>
      </c>
      <c r="JH238" s="33" t="b">
        <f>AND($B$2&gt;=_xlfn.NUMBERVALUE(Table_Query_from_MF_DSNP62[[#This Row],[CL_CMP_OBJ_FR1]]),$B$2&lt;=_xlfn.NUMBERVALUE(Table_Query_from_MF_DSNP62[[#This Row],[CL_CMP_OBJ_TO1]]))</f>
        <v>1</v>
      </c>
      <c r="JI238" s="33" t="b">
        <f>AND($B$2&gt;=_xlfn.NUMBERVALUE(Table_Query_from_MF_DSNP62[[#This Row],[CL_CMP_OBJ_FR2]]),$B$2&lt;=_xlfn.NUMBERVALUE(Table_Query_from_MF_DSNP62[[#This Row],[CL_CMP_OBJ_TO2]]))</f>
        <v>1</v>
      </c>
      <c r="JJ238" s="33" t="b">
        <f>AND($B$2&gt;=_xlfn.NUMBERVALUE(Table_Query_from_MF_DSNP62[[#This Row],[CL_CMP_OBJ_FR3]]),$B$2&lt;=_xlfn.NUMBERVALUE(Table_Query_from_MF_DSNP62[[#This Row],[CL_CMP_OBJ_TO3]]))</f>
        <v>1</v>
      </c>
      <c r="JK238" s="33" t="b">
        <f>AND($B$2&gt;=_xlfn.NUMBERVALUE(Table_Query_from_MF_DSNP62[[#This Row],[CL_CMP_OBJ_FR4]]),$B$2&lt;=_xlfn.NUMBERVALUE(Table_Query_from_MF_DSNP62[[#This Row],[CL_CMP_OBJ_TO4]]))</f>
        <v>1</v>
      </c>
      <c r="JL238" s="33" t="b">
        <f>AND($B$2&gt;=_xlfn.NUMBERVALUE(Table_Query_from_MF_DSNP62[[#This Row],[CL_CMP_OBJ_FR5]]),$B$2&lt;=_xlfn.NUMBERVALUE(Table_Query_from_MF_DSNP62[[#This Row],[CL_CMP_OBJ_TO5]]))</f>
        <v>1</v>
      </c>
      <c r="JM238" s="33" t="b">
        <f>AND($B$2&gt;=_xlfn.NUMBERVALUE(Table_Query_from_MF_DSNP62[[#This Row],[CL_CMP_OBJ_FR6]]),$B$2&lt;=_xlfn.NUMBERVALUE(Table_Query_from_MF_DSNP62[[#This Row],[CL_CMP_OBJ_TO6]]))</f>
        <v>1</v>
      </c>
      <c r="JN238" s="33" t="b">
        <f>AND($B$2&gt;=_xlfn.NUMBERVALUE(Table_Query_from_MF_DSNP62[[#This Row],[CL_CMP_OBJ_FR7]]),$B$2&lt;=_xlfn.NUMBERVALUE(Table_Query_from_MF_DSNP62[[#This Row],[CL_CMP_OBJ_TO7]]))</f>
        <v>1</v>
      </c>
      <c r="JO238" s="33" t="b">
        <f>AND($B$2&gt;=_xlfn.NUMBERVALUE(Table_Query_from_MF_DSNP62[[#This Row],[CL_CMP_OBJ_FR8]]),$B$2&lt;=_xlfn.NUMBERVALUE(Table_Query_from_MF_DSNP62[[#This Row],[CL_CMP_OBJ_TO8]]))</f>
        <v>1</v>
      </c>
      <c r="JP238" s="33" t="b">
        <f>AND($B$2&gt;=_xlfn.NUMBERVALUE(Table_Query_from_MF_DSNP62[[#This Row],[CL_CMP_OBJ_FR9]]),$B$2&lt;=_xlfn.NUMBERVALUE(Table_Query_from_MF_DSNP62[[#This Row],[CL_CMP_OBJ_TO9]]))</f>
        <v>1</v>
      </c>
      <c r="JQ238" s="33" t="b">
        <f>AND($B$2&gt;=_xlfn.NUMBERVALUE(Table_Query_from_MF_DSNP62[[#This Row],[CL_CMP_OBJ_FR10]]),$B$2&lt;=_xlfn.NUMBERVALUE(Table_Query_from_MF_DSNP62[[#This Row],[CL_CMP_OBJ_TO10]]))</f>
        <v>1</v>
      </c>
      <c r="JR238" s="33" t="b">
        <f>AND($B$2&gt;=_xlfn.NUMBERVALUE(Table_Query_from_MF_DSNP62[[#This Row],[CL_CMP_OBJ_FR11]]),$B$2&lt;=_xlfn.NUMBERVALUE(Table_Query_from_MF_DSNP62[[#This Row],[CL_CMP_OBJ_TO11]]))</f>
        <v>1</v>
      </c>
      <c r="JS238" s="33" t="b">
        <f>AND($B$2&gt;=_xlfn.NUMBERVALUE(Table_Query_from_MF_DSNP62[[#This Row],[CL_CMP_OBJ_FR12]]),$B$2&lt;=_xlfn.NUMBERVALUE(Table_Query_from_MF_DSNP62[[#This Row],[CL_CMP_OBJ_TO12]]))</f>
        <v>1</v>
      </c>
      <c r="JT238" s="33" t="b">
        <f>AND($B$2&gt;=_xlfn.NUMBERVALUE(Table_Query_from_MF_DSNP62[[#This Row],[CL_CMP_OBJ_FR13]]),$B$2&lt;=_xlfn.NUMBERVALUE(Table_Query_from_MF_DSNP62[[#This Row],[CL_CMP_OBJ_TO13]]))</f>
        <v>1</v>
      </c>
      <c r="JU238" s="33" t="b">
        <f>AND($B$2&gt;=_xlfn.NUMBERVALUE(Table_Query_from_MF_DSNP62[[#This Row],[CL_CMP_OBJ_FR14]]),$B$2&lt;=_xlfn.NUMBERVALUE(Table_Query_from_MF_DSNP62[[#This Row],[CL_CMP_OBJ_TO14]]))</f>
        <v>1</v>
      </c>
      <c r="JV238" s="33" t="b">
        <f>AND($B$2&gt;=_xlfn.NUMBERVALUE(Table_Query_from_MF_DSNP62[[#This Row],[CL_CMP_OBJ_FR15]]),$B$2&lt;=_xlfn.NUMBERVALUE(Table_Query_from_MF_DSNP62[[#This Row],[CL_CMP_OBJ_TO15]]))</f>
        <v>1</v>
      </c>
    </row>
    <row r="239" spans="1:282" x14ac:dyDescent="0.25">
      <c r="A239" t="b">
        <f>OR(,Table_Query_from_MF_DSNP62[[#This Row],[Desired GL included as "hard-coded" GL?]],Table_Query_from_MF_DSNP62[[#This Row],[Desired GL included as "Open GL"?]])</f>
        <v>1</v>
      </c>
      <c r="B239" t="b">
        <f>Table_Query_from_MF_DSNP62[[#This Row],[Desired CObj included as "Open CObj"?]]</f>
        <v>1</v>
      </c>
      <c r="C239" t="s">
        <v>347</v>
      </c>
      <c r="D239" t="s">
        <v>1762</v>
      </c>
      <c r="E239" t="s">
        <v>8</v>
      </c>
      <c r="F239" s="24" t="s">
        <v>168</v>
      </c>
      <c r="G239" t="s">
        <v>13</v>
      </c>
      <c r="H239" s="24" t="s">
        <v>166</v>
      </c>
      <c r="I239" t="s">
        <v>158</v>
      </c>
      <c r="J239" s="24" t="s">
        <v>444</v>
      </c>
      <c r="K239" t="s">
        <v>444</v>
      </c>
      <c r="L239" s="24" t="s">
        <v>444</v>
      </c>
      <c r="M239" t="s">
        <v>444</v>
      </c>
      <c r="N239" t="s">
        <v>444</v>
      </c>
      <c r="O239" t="s">
        <v>444</v>
      </c>
      <c r="P239" t="s">
        <v>444</v>
      </c>
      <c r="Q239" t="s">
        <v>15</v>
      </c>
      <c r="R239" t="s">
        <v>444</v>
      </c>
      <c r="S239" t="s">
        <v>442</v>
      </c>
      <c r="T239" t="s">
        <v>447</v>
      </c>
      <c r="U239" t="s">
        <v>444</v>
      </c>
      <c r="V239" t="s">
        <v>444</v>
      </c>
      <c r="W239" t="s">
        <v>442</v>
      </c>
      <c r="X239" t="s">
        <v>442</v>
      </c>
      <c r="Y239" t="s">
        <v>444</v>
      </c>
      <c r="Z239" t="s">
        <v>444</v>
      </c>
      <c r="AA239" t="s">
        <v>442</v>
      </c>
      <c r="AB239" t="s">
        <v>444</v>
      </c>
      <c r="AC239" t="s">
        <v>444</v>
      </c>
      <c r="AD239" t="s">
        <v>447</v>
      </c>
      <c r="AE239" t="s">
        <v>447</v>
      </c>
      <c r="AF239" t="s">
        <v>447</v>
      </c>
      <c r="AG239" t="s">
        <v>444</v>
      </c>
      <c r="AH239" t="s">
        <v>444</v>
      </c>
      <c r="AI239" t="s">
        <v>447</v>
      </c>
      <c r="AJ239" t="s">
        <v>442</v>
      </c>
      <c r="AK239" t="s">
        <v>442</v>
      </c>
      <c r="AL239" t="s">
        <v>444</v>
      </c>
      <c r="AM239" t="s">
        <v>444</v>
      </c>
      <c r="AN239" t="s">
        <v>444</v>
      </c>
      <c r="AO239" t="s">
        <v>444</v>
      </c>
      <c r="AP239" t="s">
        <v>442</v>
      </c>
      <c r="AQ239" t="s">
        <v>528</v>
      </c>
      <c r="AR239" t="s">
        <v>562</v>
      </c>
      <c r="AS239" t="s">
        <v>162</v>
      </c>
      <c r="AT239" t="s">
        <v>10</v>
      </c>
      <c r="AU239" t="s">
        <v>444</v>
      </c>
      <c r="AV239" t="s">
        <v>442</v>
      </c>
      <c r="AW239" t="s">
        <v>444</v>
      </c>
      <c r="AX239" t="s">
        <v>444</v>
      </c>
      <c r="AY239" t="s">
        <v>444</v>
      </c>
      <c r="AZ239" t="s">
        <v>444</v>
      </c>
      <c r="BA239" t="s">
        <v>445</v>
      </c>
      <c r="BB239" t="s">
        <v>444</v>
      </c>
      <c r="BC239" t="s">
        <v>444</v>
      </c>
      <c r="BD239" t="s">
        <v>1359</v>
      </c>
      <c r="BE239" t="s">
        <v>444</v>
      </c>
      <c r="BF239" t="s">
        <v>1360</v>
      </c>
      <c r="BG239" t="s">
        <v>444</v>
      </c>
      <c r="BH239" t="s">
        <v>444</v>
      </c>
      <c r="BI239" t="s">
        <v>444</v>
      </c>
      <c r="BJ239" t="s">
        <v>444</v>
      </c>
      <c r="BK239" t="s">
        <v>444</v>
      </c>
      <c r="BL239" t="s">
        <v>444</v>
      </c>
      <c r="BM239" t="s">
        <v>444</v>
      </c>
      <c r="BN239" t="s">
        <v>444</v>
      </c>
      <c r="BO239" t="s">
        <v>444</v>
      </c>
      <c r="BP239" t="s">
        <v>444</v>
      </c>
      <c r="BQ239" t="s">
        <v>444</v>
      </c>
      <c r="BR239" t="s">
        <v>444</v>
      </c>
      <c r="BS239" t="s">
        <v>444</v>
      </c>
      <c r="BT239" t="s">
        <v>444</v>
      </c>
      <c r="BU239" t="s">
        <v>444</v>
      </c>
      <c r="BV239" t="s">
        <v>444</v>
      </c>
      <c r="BW239" t="s">
        <v>444</v>
      </c>
      <c r="BX239" t="s">
        <v>444</v>
      </c>
      <c r="BY239" t="s">
        <v>444</v>
      </c>
      <c r="BZ239" t="s">
        <v>444</v>
      </c>
      <c r="CA239" t="s">
        <v>444</v>
      </c>
      <c r="CB239" t="s">
        <v>444</v>
      </c>
      <c r="CC239" t="s">
        <v>1360</v>
      </c>
      <c r="CD239" t="s">
        <v>852</v>
      </c>
      <c r="CE239" t="s">
        <v>444</v>
      </c>
      <c r="CF239" t="s">
        <v>1360</v>
      </c>
      <c r="CG239" t="s">
        <v>625</v>
      </c>
      <c r="CH239" t="s">
        <v>444</v>
      </c>
      <c r="CI239" t="s">
        <v>444</v>
      </c>
      <c r="CJ239" t="s">
        <v>444</v>
      </c>
      <c r="CK239" t="s">
        <v>444</v>
      </c>
      <c r="CL239" t="s">
        <v>444</v>
      </c>
      <c r="CM239" t="s">
        <v>444</v>
      </c>
      <c r="CN239" t="s">
        <v>444</v>
      </c>
      <c r="CO239" t="s">
        <v>444</v>
      </c>
      <c r="CP239" t="s">
        <v>444</v>
      </c>
      <c r="CQ239" t="s">
        <v>444</v>
      </c>
      <c r="CR239" t="s">
        <v>444</v>
      </c>
      <c r="CS239" t="s">
        <v>444</v>
      </c>
      <c r="CT239" t="s">
        <v>444</v>
      </c>
      <c r="CU239" t="s">
        <v>444</v>
      </c>
      <c r="CV239" t="s">
        <v>2735</v>
      </c>
      <c r="CW239" t="s">
        <v>2736</v>
      </c>
      <c r="CX239" t="s">
        <v>2812</v>
      </c>
      <c r="CY239" t="s">
        <v>1751</v>
      </c>
      <c r="CZ239" t="s">
        <v>444</v>
      </c>
      <c r="DA239" t="s">
        <v>444</v>
      </c>
      <c r="DB239" t="s">
        <v>444</v>
      </c>
      <c r="DC239" t="s">
        <v>444</v>
      </c>
      <c r="DD239" t="s">
        <v>444</v>
      </c>
      <c r="DE239" t="s">
        <v>444</v>
      </c>
      <c r="DF239" t="s">
        <v>444</v>
      </c>
      <c r="DG239" t="s">
        <v>444</v>
      </c>
      <c r="DH239" t="s">
        <v>444</v>
      </c>
      <c r="DI239" t="s">
        <v>1753</v>
      </c>
      <c r="DJ239" t="s">
        <v>444</v>
      </c>
      <c r="DK239" t="s">
        <v>444</v>
      </c>
      <c r="DL239" t="s">
        <v>444</v>
      </c>
      <c r="DM239" t="s">
        <v>444</v>
      </c>
      <c r="DN239" t="s">
        <v>444</v>
      </c>
      <c r="DO239" t="s">
        <v>444</v>
      </c>
      <c r="DP239" t="s">
        <v>444</v>
      </c>
      <c r="DQ239" t="s">
        <v>444</v>
      </c>
      <c r="DR239" t="s">
        <v>444</v>
      </c>
      <c r="DS239" t="s">
        <v>444</v>
      </c>
      <c r="DT239" s="24" t="s">
        <v>444</v>
      </c>
      <c r="DU239" s="24" t="s">
        <v>444</v>
      </c>
      <c r="DV239" t="s">
        <v>444</v>
      </c>
      <c r="DW239" t="s">
        <v>444</v>
      </c>
      <c r="DX239" s="24" t="s">
        <v>444</v>
      </c>
      <c r="DY239" s="24" t="s">
        <v>444</v>
      </c>
      <c r="DZ239" t="s">
        <v>444</v>
      </c>
      <c r="EA239" t="s">
        <v>444</v>
      </c>
      <c r="EB239" s="24" t="s">
        <v>444</v>
      </c>
      <c r="EC239" s="24" t="s">
        <v>444</v>
      </c>
      <c r="ED239" t="s">
        <v>444</v>
      </c>
      <c r="EE239" t="s">
        <v>444</v>
      </c>
      <c r="EF239" s="24" t="s">
        <v>444</v>
      </c>
      <c r="EG239" s="24" t="s">
        <v>444</v>
      </c>
      <c r="EH239" t="s">
        <v>444</v>
      </c>
      <c r="EI239" t="s">
        <v>444</v>
      </c>
      <c r="EJ239" s="24" t="s">
        <v>444</v>
      </c>
      <c r="EK239" s="24" t="s">
        <v>444</v>
      </c>
      <c r="EL239" t="s">
        <v>444</v>
      </c>
      <c r="EM239" t="s">
        <v>444</v>
      </c>
      <c r="EN239" s="24" t="s">
        <v>444</v>
      </c>
      <c r="EO239" s="24" t="s">
        <v>444</v>
      </c>
      <c r="EP239" t="s">
        <v>444</v>
      </c>
      <c r="EQ239" t="s">
        <v>444</v>
      </c>
      <c r="ER239" s="24" t="s">
        <v>444</v>
      </c>
      <c r="ES239" s="24" t="s">
        <v>444</v>
      </c>
      <c r="ET239" t="s">
        <v>444</v>
      </c>
      <c r="EU239" t="s">
        <v>444</v>
      </c>
      <c r="EV239" s="24" t="s">
        <v>444</v>
      </c>
      <c r="EW239" s="24" t="s">
        <v>444</v>
      </c>
      <c r="EX239" t="s">
        <v>444</v>
      </c>
      <c r="EY239" t="s">
        <v>444</v>
      </c>
      <c r="EZ239" s="24" t="s">
        <v>444</v>
      </c>
      <c r="FA239" s="24" t="s">
        <v>444</v>
      </c>
      <c r="FB239" t="s">
        <v>444</v>
      </c>
      <c r="FC239" t="s">
        <v>444</v>
      </c>
      <c r="FD239" s="24" t="s">
        <v>444</v>
      </c>
      <c r="FE239" s="24" t="s">
        <v>444</v>
      </c>
      <c r="FF239" t="s">
        <v>444</v>
      </c>
      <c r="FG239" t="s">
        <v>444</v>
      </c>
      <c r="FH239" s="24" t="s">
        <v>444</v>
      </c>
      <c r="FI239" s="24" t="s">
        <v>444</v>
      </c>
      <c r="FJ239" t="s">
        <v>444</v>
      </c>
      <c r="FK239" t="s">
        <v>444</v>
      </c>
      <c r="FL239" s="24" t="s">
        <v>444</v>
      </c>
      <c r="FM239" s="24" t="s">
        <v>444</v>
      </c>
      <c r="FN239" t="s">
        <v>444</v>
      </c>
      <c r="FO239" t="s">
        <v>444</v>
      </c>
      <c r="FP239" s="24" t="s">
        <v>444</v>
      </c>
      <c r="FQ239" s="24" t="s">
        <v>444</v>
      </c>
      <c r="FR239" t="s">
        <v>444</v>
      </c>
      <c r="FS239" t="s">
        <v>444</v>
      </c>
      <c r="FT239" s="24" t="s">
        <v>444</v>
      </c>
      <c r="FU239" s="24" t="s">
        <v>444</v>
      </c>
      <c r="FV239" t="s">
        <v>444</v>
      </c>
      <c r="FW239" t="s">
        <v>444</v>
      </c>
      <c r="FX239" s="24" t="s">
        <v>444</v>
      </c>
      <c r="FY239" s="24" t="s">
        <v>444</v>
      </c>
      <c r="FZ239" t="s">
        <v>444</v>
      </c>
      <c r="GA239" t="s">
        <v>444</v>
      </c>
      <c r="GB239" s="24" t="s">
        <v>444</v>
      </c>
      <c r="GC239" s="24" t="s">
        <v>444</v>
      </c>
      <c r="GD239" t="s">
        <v>444</v>
      </c>
      <c r="GE239" t="s">
        <v>444</v>
      </c>
      <c r="GF239" s="24" t="s">
        <v>444</v>
      </c>
      <c r="GG239" s="24" t="s">
        <v>444</v>
      </c>
      <c r="GH239" t="s">
        <v>444</v>
      </c>
      <c r="GI239" s="24" t="s">
        <v>444</v>
      </c>
      <c r="GJ239" s="24" t="s">
        <v>444</v>
      </c>
      <c r="GK239" t="s">
        <v>444</v>
      </c>
      <c r="GL239" t="s">
        <v>444</v>
      </c>
      <c r="GM239" s="24" t="s">
        <v>444</v>
      </c>
      <c r="GN239" s="24" t="s">
        <v>444</v>
      </c>
      <c r="GO239" t="s">
        <v>444</v>
      </c>
      <c r="GP239" t="s">
        <v>444</v>
      </c>
      <c r="GQ239" s="24" t="s">
        <v>444</v>
      </c>
      <c r="GR239" s="24" t="s">
        <v>444</v>
      </c>
      <c r="GS239" t="s">
        <v>444</v>
      </c>
      <c r="GT239" t="s">
        <v>444</v>
      </c>
      <c r="GU239" s="24" t="s">
        <v>444</v>
      </c>
      <c r="GV239" s="24" t="s">
        <v>444</v>
      </c>
      <c r="GW239" t="s">
        <v>444</v>
      </c>
      <c r="GX239" t="s">
        <v>444</v>
      </c>
      <c r="GY239" s="24" t="s">
        <v>444</v>
      </c>
      <c r="GZ239" s="24" t="s">
        <v>444</v>
      </c>
      <c r="HA239" t="s">
        <v>444</v>
      </c>
      <c r="HB239" t="s">
        <v>444</v>
      </c>
      <c r="HC239" s="24" t="s">
        <v>444</v>
      </c>
      <c r="HD239" s="24" t="s">
        <v>444</v>
      </c>
      <c r="HE239" t="s">
        <v>444</v>
      </c>
      <c r="HF239" t="s">
        <v>444</v>
      </c>
      <c r="HG239" s="24" t="s">
        <v>444</v>
      </c>
      <c r="HH239" s="24" t="s">
        <v>444</v>
      </c>
      <c r="HI239" t="s">
        <v>444</v>
      </c>
      <c r="HJ239" t="s">
        <v>444</v>
      </c>
      <c r="HK239" s="24" t="s">
        <v>444</v>
      </c>
      <c r="HL239" s="24" t="s">
        <v>444</v>
      </c>
      <c r="HM239" t="s">
        <v>444</v>
      </c>
      <c r="HN239" t="s">
        <v>444</v>
      </c>
      <c r="HO239" s="24" t="s">
        <v>444</v>
      </c>
      <c r="HP239" s="24" t="s">
        <v>444</v>
      </c>
      <c r="HQ239" t="s">
        <v>444</v>
      </c>
      <c r="HR239" t="s">
        <v>444</v>
      </c>
      <c r="HS239" s="24" t="s">
        <v>444</v>
      </c>
      <c r="HT239" s="24" t="s">
        <v>444</v>
      </c>
      <c r="HU239" t="s">
        <v>444</v>
      </c>
      <c r="HV239" t="s">
        <v>444</v>
      </c>
      <c r="HW239" s="24" t="s">
        <v>444</v>
      </c>
      <c r="HX239" s="24" t="s">
        <v>444</v>
      </c>
      <c r="HY239" t="s">
        <v>444</v>
      </c>
      <c r="HZ239" t="s">
        <v>444</v>
      </c>
      <c r="IA239" t="s">
        <v>2735</v>
      </c>
      <c r="IB239" t="s">
        <v>2736</v>
      </c>
      <c r="IC239" t="s">
        <v>3051</v>
      </c>
      <c r="ID239" s="33" t="b" cm="1">
        <f t="array" ref="ID239">_xlfn.IFNA(MATCH($A$2,_xlfn.NUMBERVALUE(Table_Query_from_MF_DSNP62[[#This Row],[CL_GLACCT_DR1]:[CL_GLACCT_CR4]]),0),0)&gt;=1</f>
        <v>1</v>
      </c>
      <c r="IE239" s="33" t="b">
        <f>OR(Table_Query_from_MF_DSNP62[[#This Row],[Pair1]:[Pair25]])</f>
        <v>1</v>
      </c>
      <c r="IF239" s="33">
        <f>_xlfn.IFNA(MATCH(TRUE,Table_Query_from_MF_DSNP62[[#This Row],[Pair1]:[Pair25]],0),"none")</f>
        <v>1</v>
      </c>
      <c r="IG239" s="33" t="b">
        <f>AND($A$2&gt;=_xlfn.NUMBERVALUE(Table_Query_from_MF_DSNP62[[#This Row],[CL_GL_ACCT_FR1]]),$A$2&lt;=_xlfn.NUMBERVALUE(Table_Query_from_MF_DSNP62[[#This Row],[CL_GL_ACCT_TO1]]))</f>
        <v>1</v>
      </c>
      <c r="IH239" s="33" t="b">
        <f>AND($A$2&gt;=_xlfn.NUMBERVALUE(Table_Query_from_MF_DSNP62[[#This Row],[CL_GL_ACCT_FR2]]),$A$2&lt;=_xlfn.NUMBERVALUE(Table_Query_from_MF_DSNP62[[#This Row],[CL_GL_ACCT_TO2]]))</f>
        <v>1</v>
      </c>
      <c r="II239" s="33" t="b">
        <f>AND($A$2&gt;=_xlfn.NUMBERVALUE(Table_Query_from_MF_DSNP62[[#This Row],[CL_GL_ACCT_FR3]]),$A$2&lt;=_xlfn.NUMBERVALUE(Table_Query_from_MF_DSNP62[[#This Row],[CL_GL_ACCT_TO3]]))</f>
        <v>1</v>
      </c>
      <c r="IJ239" s="33" t="b">
        <f>AND($A$2&gt;=_xlfn.NUMBERVALUE(Table_Query_from_MF_DSNP62[[#This Row],[CL_GL_ACCT_FR4]]),$A$2&lt;=_xlfn.NUMBERVALUE(Table_Query_from_MF_DSNP62[[#This Row],[CL_GL_ACCT_TO4]]))</f>
        <v>1</v>
      </c>
      <c r="IK239" s="33" t="b">
        <f>AND($A$2&gt;=_xlfn.NUMBERVALUE(Table_Query_from_MF_DSNP62[[#This Row],[CL_GL_ACCT_FR5]]),$A$2&lt;=_xlfn.NUMBERVALUE(Table_Query_from_MF_DSNP62[[#This Row],[CL_GL_ACCT_TO5]]))</f>
        <v>1</v>
      </c>
      <c r="IL239" s="33" t="b">
        <f>AND($A$2&gt;=_xlfn.NUMBERVALUE(Table_Query_from_MF_DSNP62[[#This Row],[CL_GL_ACCT_FR6]]),$A$2&lt;=_xlfn.NUMBERVALUE(Table_Query_from_MF_DSNP62[[#This Row],[CL_GL_ACCT_TO6]]))</f>
        <v>1</v>
      </c>
      <c r="IM239" s="33" t="b">
        <f>AND($A$2&gt;=_xlfn.NUMBERVALUE(Table_Query_from_MF_DSNP62[[#This Row],[CL_GL_ACCT_FR7]]),$A$2&lt;=_xlfn.NUMBERVALUE(Table_Query_from_MF_DSNP62[[#This Row],[CL_GL_ACCT_TO7]]))</f>
        <v>1</v>
      </c>
      <c r="IN239" s="33" t="b">
        <f>AND($A$2&gt;=_xlfn.NUMBERVALUE(Table_Query_from_MF_DSNP62[[#This Row],[CL_GL_ACCT_FR8]]),$A$2&lt;=_xlfn.NUMBERVALUE(Table_Query_from_MF_DSNP62[[#This Row],[CL_GL_ACCT_TO8]]))</f>
        <v>1</v>
      </c>
      <c r="IO239" s="33" t="b">
        <f>AND($A$2&gt;=_xlfn.NUMBERVALUE(Table_Query_from_MF_DSNP62[[#This Row],[CL_GL_ACCT_FR9]]),$A$2&lt;=_xlfn.NUMBERVALUE(Table_Query_from_MF_DSNP62[[#This Row],[CL_GL_ACCT_TO9]]))</f>
        <v>1</v>
      </c>
      <c r="IP239" s="33" t="b">
        <f>AND($A$2&gt;=_xlfn.NUMBERVALUE(Table_Query_from_MF_DSNP62[[#This Row],[CL_GL_ACCT_FR10]]),$A$2&lt;=_xlfn.NUMBERVALUE(Table_Query_from_MF_DSNP62[[#This Row],[CL_GL_ACCT_TO10]]))</f>
        <v>1</v>
      </c>
      <c r="IQ239" s="33" t="b">
        <f>AND($A$2&gt;=_xlfn.NUMBERVALUE(Table_Query_from_MF_DSNP62[[#This Row],[CL_GL_ACCT_FR11]]),$A$2&lt;=_xlfn.NUMBERVALUE(Table_Query_from_MF_DSNP62[[#This Row],[CL_GL_ACCT_TO11]]))</f>
        <v>1</v>
      </c>
      <c r="IR239" s="33" t="b">
        <f>AND($A$2&gt;=_xlfn.NUMBERVALUE(Table_Query_from_MF_DSNP62[[#This Row],[CL_GL_ACCT_FR12]]),$A$2&lt;=_xlfn.NUMBERVALUE(Table_Query_from_MF_DSNP62[[#This Row],[CL_GL_ACCT_TO12]]))</f>
        <v>1</v>
      </c>
      <c r="IS239" s="33" t="b">
        <f>AND($A$2&gt;=_xlfn.NUMBERVALUE(Table_Query_from_MF_DSNP62[[#This Row],[CL_GL_ACCT_FR13]]),$A$2&lt;=_xlfn.NUMBERVALUE(Table_Query_from_MF_DSNP62[[#This Row],[CL_GL_ACCT_TO13]]))</f>
        <v>1</v>
      </c>
      <c r="IT239" s="33" t="b">
        <f>AND($A$2&gt;=_xlfn.NUMBERVALUE(Table_Query_from_MF_DSNP62[[#This Row],[CL_GL_ACCT_FR14]]),$A$2&lt;=_xlfn.NUMBERVALUE(Table_Query_from_MF_DSNP62[[#This Row],[CL_GL_ACCT_TO14]]))</f>
        <v>1</v>
      </c>
      <c r="IU239" s="33" t="b">
        <f>AND($A$2&gt;=_xlfn.NUMBERVALUE(Table_Query_from_MF_DSNP62[[#This Row],[CL_GL_ACCT_FR15]]),$A$2&lt;=_xlfn.NUMBERVALUE(Table_Query_from_MF_DSNP62[[#This Row],[CL_GL_ACCT_TO15]]))</f>
        <v>1</v>
      </c>
      <c r="IV239" s="33" t="b">
        <f>AND($A$2&gt;=_xlfn.NUMBERVALUE(Table_Query_from_MF_DSNP62[[#This Row],[CL_GL_ACCT_FR16]]),$A$2&lt;=_xlfn.NUMBERVALUE(Table_Query_from_MF_DSNP62[[#This Row],[CL_GL_ACCT_TO16]]))</f>
        <v>1</v>
      </c>
      <c r="IW239" s="33" t="b">
        <f>AND($A$2&gt;=_xlfn.NUMBERVALUE(Table_Query_from_MF_DSNP62[[#This Row],[CL_GL_ACCT_FR17]]),$A$2&lt;=_xlfn.NUMBERVALUE(Table_Query_from_MF_DSNP62[[#This Row],[CL_GL_ACCT_TO17]]))</f>
        <v>1</v>
      </c>
      <c r="IX239" s="33" t="b">
        <f>AND($A$2&gt;=_xlfn.NUMBERVALUE(Table_Query_from_MF_DSNP62[[#This Row],[CL_GL_ACCT_FR18]]),$A$2&lt;=_xlfn.NUMBERVALUE(Table_Query_from_MF_DSNP62[[#This Row],[CL_GL_ACCT_TO18]]))</f>
        <v>1</v>
      </c>
      <c r="IY239" s="33" t="b">
        <f>AND($A$2&gt;=_xlfn.NUMBERVALUE(Table_Query_from_MF_DSNP62[[#This Row],[CL_GL_ACCT_FR19]]),$A$2&lt;=_xlfn.NUMBERVALUE(Table_Query_from_MF_DSNP62[[#This Row],[CL_GL_ACCT_TO19]]))</f>
        <v>1</v>
      </c>
      <c r="IZ239" s="33" t="b">
        <f>AND($A$2&gt;=_xlfn.NUMBERVALUE(Table_Query_from_MF_DSNP62[[#This Row],[CL_GL_ACCT_FR20]]),$A$2&lt;=_xlfn.NUMBERVALUE(Table_Query_from_MF_DSNP62[[#This Row],[CL_GL_ACCT_TO20]]))</f>
        <v>1</v>
      </c>
      <c r="JA239" s="33" t="b">
        <f>AND($A$2&gt;=_xlfn.NUMBERVALUE(Table_Query_from_MF_DSNP62[[#This Row],[CL_GL_ACCT_FR21]]),$A$2&lt;=_xlfn.NUMBERVALUE(Table_Query_from_MF_DSNP62[[#This Row],[CL_GL_ACCT_TO21]]))</f>
        <v>1</v>
      </c>
      <c r="JB239" s="33" t="b">
        <f>AND($A$2&gt;=_xlfn.NUMBERVALUE(Table_Query_from_MF_DSNP62[[#This Row],[CL_GL_ACCT_FR22]]),$A$2&lt;=_xlfn.NUMBERVALUE(Table_Query_from_MF_DSNP62[[#This Row],[CL_GL_ACCT_TO22]]))</f>
        <v>1</v>
      </c>
      <c r="JC239" s="33" t="b">
        <f>AND($A$2&gt;=_xlfn.NUMBERVALUE(Table_Query_from_MF_DSNP62[[#This Row],[CL_GL_ACCT_FR23]]),$A$2&lt;=_xlfn.NUMBERVALUE(Table_Query_from_MF_DSNP62[[#This Row],[CL_GL_ACCT_TO23]]))</f>
        <v>1</v>
      </c>
      <c r="JD239" s="33" t="b">
        <f>AND($A$2&gt;=_xlfn.NUMBERVALUE(Table_Query_from_MF_DSNP62[[#This Row],[CL_GL_ACCT_FR24]]),$A$2&lt;=_xlfn.NUMBERVALUE(Table_Query_from_MF_DSNP62[[#This Row],[CL_GL_ACCT_TO24]]))</f>
        <v>1</v>
      </c>
      <c r="JE239" s="33" t="b">
        <f>AND($A$2&gt;=_xlfn.NUMBERVALUE(Table_Query_from_MF_DSNP62[[#This Row],[CL_GL_ACCT_FR25]]),$A$2&lt;=_xlfn.NUMBERVALUE(Table_Query_from_MF_DSNP62[[#This Row],[CL_GL_ACCT_TO25]]))</f>
        <v>1</v>
      </c>
      <c r="JF239" s="33" t="b">
        <f>OR(Table_Query_from_MF_DSNP62[[#This Row],[PairA]:[PairO]])</f>
        <v>1</v>
      </c>
      <c r="JG239" s="33">
        <f>_xlfn.IFNA(MATCH(TRUE,Table_Query_from_MF_DSNP62[[#This Row],[PairA]:[PairO]],0),"none")</f>
        <v>1</v>
      </c>
      <c r="JH239" s="33" t="b">
        <f>AND($B$2&gt;=_xlfn.NUMBERVALUE(Table_Query_from_MF_DSNP62[[#This Row],[CL_CMP_OBJ_FR1]]),$B$2&lt;=_xlfn.NUMBERVALUE(Table_Query_from_MF_DSNP62[[#This Row],[CL_CMP_OBJ_TO1]]))</f>
        <v>1</v>
      </c>
      <c r="JI239" s="33" t="b">
        <f>AND($B$2&gt;=_xlfn.NUMBERVALUE(Table_Query_from_MF_DSNP62[[#This Row],[CL_CMP_OBJ_FR2]]),$B$2&lt;=_xlfn.NUMBERVALUE(Table_Query_from_MF_DSNP62[[#This Row],[CL_CMP_OBJ_TO2]]))</f>
        <v>1</v>
      </c>
      <c r="JJ239" s="33" t="b">
        <f>AND($B$2&gt;=_xlfn.NUMBERVALUE(Table_Query_from_MF_DSNP62[[#This Row],[CL_CMP_OBJ_FR3]]),$B$2&lt;=_xlfn.NUMBERVALUE(Table_Query_from_MF_DSNP62[[#This Row],[CL_CMP_OBJ_TO3]]))</f>
        <v>1</v>
      </c>
      <c r="JK239" s="33" t="b">
        <f>AND($B$2&gt;=_xlfn.NUMBERVALUE(Table_Query_from_MF_DSNP62[[#This Row],[CL_CMP_OBJ_FR4]]),$B$2&lt;=_xlfn.NUMBERVALUE(Table_Query_from_MF_DSNP62[[#This Row],[CL_CMP_OBJ_TO4]]))</f>
        <v>1</v>
      </c>
      <c r="JL239" s="33" t="b">
        <f>AND($B$2&gt;=_xlfn.NUMBERVALUE(Table_Query_from_MF_DSNP62[[#This Row],[CL_CMP_OBJ_FR5]]),$B$2&lt;=_xlfn.NUMBERVALUE(Table_Query_from_MF_DSNP62[[#This Row],[CL_CMP_OBJ_TO5]]))</f>
        <v>1</v>
      </c>
      <c r="JM239" s="33" t="b">
        <f>AND($B$2&gt;=_xlfn.NUMBERVALUE(Table_Query_from_MF_DSNP62[[#This Row],[CL_CMP_OBJ_FR6]]),$B$2&lt;=_xlfn.NUMBERVALUE(Table_Query_from_MF_DSNP62[[#This Row],[CL_CMP_OBJ_TO6]]))</f>
        <v>1</v>
      </c>
      <c r="JN239" s="33" t="b">
        <f>AND($B$2&gt;=_xlfn.NUMBERVALUE(Table_Query_from_MF_DSNP62[[#This Row],[CL_CMP_OBJ_FR7]]),$B$2&lt;=_xlfn.NUMBERVALUE(Table_Query_from_MF_DSNP62[[#This Row],[CL_CMP_OBJ_TO7]]))</f>
        <v>1</v>
      </c>
      <c r="JO239" s="33" t="b">
        <f>AND($B$2&gt;=_xlfn.NUMBERVALUE(Table_Query_from_MF_DSNP62[[#This Row],[CL_CMP_OBJ_FR8]]),$B$2&lt;=_xlfn.NUMBERVALUE(Table_Query_from_MF_DSNP62[[#This Row],[CL_CMP_OBJ_TO8]]))</f>
        <v>1</v>
      </c>
      <c r="JP239" s="33" t="b">
        <f>AND($B$2&gt;=_xlfn.NUMBERVALUE(Table_Query_from_MF_DSNP62[[#This Row],[CL_CMP_OBJ_FR9]]),$B$2&lt;=_xlfn.NUMBERVALUE(Table_Query_from_MF_DSNP62[[#This Row],[CL_CMP_OBJ_TO9]]))</f>
        <v>1</v>
      </c>
      <c r="JQ239" s="33" t="b">
        <f>AND($B$2&gt;=_xlfn.NUMBERVALUE(Table_Query_from_MF_DSNP62[[#This Row],[CL_CMP_OBJ_FR10]]),$B$2&lt;=_xlfn.NUMBERVALUE(Table_Query_from_MF_DSNP62[[#This Row],[CL_CMP_OBJ_TO10]]))</f>
        <v>1</v>
      </c>
      <c r="JR239" s="33" t="b">
        <f>AND($B$2&gt;=_xlfn.NUMBERVALUE(Table_Query_from_MF_DSNP62[[#This Row],[CL_CMP_OBJ_FR11]]),$B$2&lt;=_xlfn.NUMBERVALUE(Table_Query_from_MF_DSNP62[[#This Row],[CL_CMP_OBJ_TO11]]))</f>
        <v>1</v>
      </c>
      <c r="JS239" s="33" t="b">
        <f>AND($B$2&gt;=_xlfn.NUMBERVALUE(Table_Query_from_MF_DSNP62[[#This Row],[CL_CMP_OBJ_FR12]]),$B$2&lt;=_xlfn.NUMBERVALUE(Table_Query_from_MF_DSNP62[[#This Row],[CL_CMP_OBJ_TO12]]))</f>
        <v>1</v>
      </c>
      <c r="JT239" s="33" t="b">
        <f>AND($B$2&gt;=_xlfn.NUMBERVALUE(Table_Query_from_MF_DSNP62[[#This Row],[CL_CMP_OBJ_FR13]]),$B$2&lt;=_xlfn.NUMBERVALUE(Table_Query_from_MF_DSNP62[[#This Row],[CL_CMP_OBJ_TO13]]))</f>
        <v>1</v>
      </c>
      <c r="JU239" s="33" t="b">
        <f>AND($B$2&gt;=_xlfn.NUMBERVALUE(Table_Query_from_MF_DSNP62[[#This Row],[CL_CMP_OBJ_FR14]]),$B$2&lt;=_xlfn.NUMBERVALUE(Table_Query_from_MF_DSNP62[[#This Row],[CL_CMP_OBJ_TO14]]))</f>
        <v>1</v>
      </c>
      <c r="JV239" s="33" t="b">
        <f>AND($B$2&gt;=_xlfn.NUMBERVALUE(Table_Query_from_MF_DSNP62[[#This Row],[CL_CMP_OBJ_FR15]]),$B$2&lt;=_xlfn.NUMBERVALUE(Table_Query_from_MF_DSNP62[[#This Row],[CL_CMP_OBJ_TO15]]))</f>
        <v>1</v>
      </c>
    </row>
    <row r="240" spans="1:282" x14ac:dyDescent="0.25">
      <c r="A240" t="b">
        <f>OR(,Table_Query_from_MF_DSNP62[[#This Row],[Desired GL included as "hard-coded" GL?]],Table_Query_from_MF_DSNP62[[#This Row],[Desired GL included as "Open GL"?]])</f>
        <v>1</v>
      </c>
      <c r="B240" t="b">
        <f>Table_Query_from_MF_DSNP62[[#This Row],[Desired CObj included as "Open CObj"?]]</f>
        <v>1</v>
      </c>
      <c r="C240" t="s">
        <v>373</v>
      </c>
      <c r="D240" t="s">
        <v>1763</v>
      </c>
      <c r="E240" t="s">
        <v>8</v>
      </c>
      <c r="F240" s="24" t="s">
        <v>28</v>
      </c>
      <c r="G240" t="s">
        <v>13</v>
      </c>
      <c r="H240" s="24" t="s">
        <v>166</v>
      </c>
      <c r="I240" t="s">
        <v>158</v>
      </c>
      <c r="J240" s="24" t="s">
        <v>444</v>
      </c>
      <c r="K240" t="s">
        <v>444</v>
      </c>
      <c r="L240" s="24" t="s">
        <v>444</v>
      </c>
      <c r="M240" t="s">
        <v>444</v>
      </c>
      <c r="N240" t="s">
        <v>444</v>
      </c>
      <c r="O240" t="s">
        <v>444</v>
      </c>
      <c r="P240" t="s">
        <v>444</v>
      </c>
      <c r="Q240" t="s">
        <v>15</v>
      </c>
      <c r="R240" t="s">
        <v>444</v>
      </c>
      <c r="S240" t="s">
        <v>442</v>
      </c>
      <c r="T240" t="s">
        <v>447</v>
      </c>
      <c r="U240" t="s">
        <v>444</v>
      </c>
      <c r="V240" t="s">
        <v>444</v>
      </c>
      <c r="W240" t="s">
        <v>442</v>
      </c>
      <c r="X240" t="s">
        <v>442</v>
      </c>
      <c r="Y240" t="s">
        <v>444</v>
      </c>
      <c r="Z240" t="s">
        <v>444</v>
      </c>
      <c r="AA240" t="s">
        <v>442</v>
      </c>
      <c r="AB240" t="s">
        <v>444</v>
      </c>
      <c r="AC240" t="s">
        <v>444</v>
      </c>
      <c r="AD240" t="s">
        <v>447</v>
      </c>
      <c r="AE240" t="s">
        <v>447</v>
      </c>
      <c r="AF240" t="s">
        <v>447</v>
      </c>
      <c r="AG240" t="s">
        <v>15</v>
      </c>
      <c r="AH240" t="s">
        <v>444</v>
      </c>
      <c r="AI240" t="s">
        <v>447</v>
      </c>
      <c r="AJ240" t="s">
        <v>442</v>
      </c>
      <c r="AK240" t="s">
        <v>444</v>
      </c>
      <c r="AL240" t="s">
        <v>444</v>
      </c>
      <c r="AM240" t="s">
        <v>444</v>
      </c>
      <c r="AN240" t="s">
        <v>444</v>
      </c>
      <c r="AO240" t="s">
        <v>444</v>
      </c>
      <c r="AP240" t="s">
        <v>442</v>
      </c>
      <c r="AQ240" t="s">
        <v>7</v>
      </c>
      <c r="AR240" t="s">
        <v>562</v>
      </c>
      <c r="AS240" t="s">
        <v>162</v>
      </c>
      <c r="AT240" t="s">
        <v>10</v>
      </c>
      <c r="AU240" t="s">
        <v>444</v>
      </c>
      <c r="AV240" t="s">
        <v>442</v>
      </c>
      <c r="AW240" t="s">
        <v>444</v>
      </c>
      <c r="AX240" t="s">
        <v>444</v>
      </c>
      <c r="AY240" t="s">
        <v>444</v>
      </c>
      <c r="AZ240" t="s">
        <v>444</v>
      </c>
      <c r="BA240" t="s">
        <v>3</v>
      </c>
      <c r="BB240" t="s">
        <v>444</v>
      </c>
      <c r="BC240" t="s">
        <v>444</v>
      </c>
      <c r="BD240" t="s">
        <v>1359</v>
      </c>
      <c r="BE240" t="s">
        <v>444</v>
      </c>
      <c r="BF240" t="s">
        <v>1360</v>
      </c>
      <c r="BG240" t="s">
        <v>444</v>
      </c>
      <c r="BH240" t="s">
        <v>444</v>
      </c>
      <c r="BI240" t="s">
        <v>444</v>
      </c>
      <c r="BJ240" t="s">
        <v>444</v>
      </c>
      <c r="BK240" t="s">
        <v>444</v>
      </c>
      <c r="BL240" t="s">
        <v>444</v>
      </c>
      <c r="BM240" t="s">
        <v>444</v>
      </c>
      <c r="BN240" t="s">
        <v>444</v>
      </c>
      <c r="BO240" t="s">
        <v>444</v>
      </c>
      <c r="BP240" t="s">
        <v>444</v>
      </c>
      <c r="BQ240" t="s">
        <v>444</v>
      </c>
      <c r="BR240" t="s">
        <v>444</v>
      </c>
      <c r="BS240" t="s">
        <v>444</v>
      </c>
      <c r="BT240" t="s">
        <v>444</v>
      </c>
      <c r="BU240" t="s">
        <v>444</v>
      </c>
      <c r="BV240" t="s">
        <v>444</v>
      </c>
      <c r="BW240" t="s">
        <v>444</v>
      </c>
      <c r="BX240" t="s">
        <v>444</v>
      </c>
      <c r="BY240" t="s">
        <v>444</v>
      </c>
      <c r="BZ240" t="s">
        <v>444</v>
      </c>
      <c r="CA240" t="s">
        <v>444</v>
      </c>
      <c r="CB240" t="s">
        <v>444</v>
      </c>
      <c r="CC240" t="s">
        <v>1360</v>
      </c>
      <c r="CD240" t="s">
        <v>625</v>
      </c>
      <c r="CE240" t="s">
        <v>444</v>
      </c>
      <c r="CF240" t="s">
        <v>1360</v>
      </c>
      <c r="CG240" t="s">
        <v>852</v>
      </c>
      <c r="CH240" t="s">
        <v>444</v>
      </c>
      <c r="CI240" t="s">
        <v>444</v>
      </c>
      <c r="CJ240" t="s">
        <v>444</v>
      </c>
      <c r="CK240" t="s">
        <v>444</v>
      </c>
      <c r="CL240" t="s">
        <v>444</v>
      </c>
      <c r="CM240" t="s">
        <v>444</v>
      </c>
      <c r="CN240" t="s">
        <v>444</v>
      </c>
      <c r="CO240" t="s">
        <v>444</v>
      </c>
      <c r="CP240" t="s">
        <v>444</v>
      </c>
      <c r="CQ240" t="s">
        <v>444</v>
      </c>
      <c r="CR240" t="s">
        <v>444</v>
      </c>
      <c r="CS240" t="s">
        <v>444</v>
      </c>
      <c r="CT240" t="s">
        <v>444</v>
      </c>
      <c r="CU240" t="s">
        <v>7</v>
      </c>
      <c r="CV240" t="s">
        <v>2738</v>
      </c>
      <c r="CW240" t="s">
        <v>2736</v>
      </c>
      <c r="CX240" t="s">
        <v>2737</v>
      </c>
      <c r="CY240" t="s">
        <v>1756</v>
      </c>
      <c r="CZ240" t="s">
        <v>1764</v>
      </c>
      <c r="DA240" t="s">
        <v>1765</v>
      </c>
      <c r="DB240" t="s">
        <v>1757</v>
      </c>
      <c r="DC240" t="s">
        <v>444</v>
      </c>
      <c r="DD240" t="s">
        <v>444</v>
      </c>
      <c r="DE240" t="s">
        <v>444</v>
      </c>
      <c r="DF240" t="s">
        <v>444</v>
      </c>
      <c r="DG240" t="s">
        <v>444</v>
      </c>
      <c r="DH240" t="s">
        <v>444</v>
      </c>
      <c r="DI240" t="s">
        <v>1440</v>
      </c>
      <c r="DJ240" t="s">
        <v>1753</v>
      </c>
      <c r="DK240" t="s">
        <v>444</v>
      </c>
      <c r="DL240" t="s">
        <v>444</v>
      </c>
      <c r="DM240" t="s">
        <v>444</v>
      </c>
      <c r="DN240" t="s">
        <v>444</v>
      </c>
      <c r="DO240" t="s">
        <v>444</v>
      </c>
      <c r="DP240" t="s">
        <v>444</v>
      </c>
      <c r="DQ240" t="s">
        <v>444</v>
      </c>
      <c r="DR240" t="s">
        <v>444</v>
      </c>
      <c r="DS240" t="s">
        <v>444</v>
      </c>
      <c r="DT240" s="24" t="s">
        <v>444</v>
      </c>
      <c r="DU240" s="24" t="s">
        <v>444</v>
      </c>
      <c r="DV240" t="s">
        <v>444</v>
      </c>
      <c r="DW240" t="s">
        <v>444</v>
      </c>
      <c r="DX240" s="24" t="s">
        <v>444</v>
      </c>
      <c r="DY240" s="24" t="s">
        <v>444</v>
      </c>
      <c r="DZ240" t="s">
        <v>444</v>
      </c>
      <c r="EA240" t="s">
        <v>444</v>
      </c>
      <c r="EB240" s="24" t="s">
        <v>444</v>
      </c>
      <c r="EC240" s="24" t="s">
        <v>444</v>
      </c>
      <c r="ED240" t="s">
        <v>444</v>
      </c>
      <c r="EE240" t="s">
        <v>444</v>
      </c>
      <c r="EF240" s="24" t="s">
        <v>444</v>
      </c>
      <c r="EG240" s="24" t="s">
        <v>444</v>
      </c>
      <c r="EH240" t="s">
        <v>444</v>
      </c>
      <c r="EI240" t="s">
        <v>444</v>
      </c>
      <c r="EJ240" s="24" t="s">
        <v>444</v>
      </c>
      <c r="EK240" s="24" t="s">
        <v>444</v>
      </c>
      <c r="EL240" t="s">
        <v>444</v>
      </c>
      <c r="EM240" t="s">
        <v>444</v>
      </c>
      <c r="EN240" s="24" t="s">
        <v>444</v>
      </c>
      <c r="EO240" s="24" t="s">
        <v>444</v>
      </c>
      <c r="EP240" t="s">
        <v>444</v>
      </c>
      <c r="EQ240" t="s">
        <v>444</v>
      </c>
      <c r="ER240" s="24" t="s">
        <v>444</v>
      </c>
      <c r="ES240" s="24" t="s">
        <v>444</v>
      </c>
      <c r="ET240" t="s">
        <v>444</v>
      </c>
      <c r="EU240" t="s">
        <v>444</v>
      </c>
      <c r="EV240" s="24" t="s">
        <v>444</v>
      </c>
      <c r="EW240" s="24" t="s">
        <v>444</v>
      </c>
      <c r="EX240" t="s">
        <v>444</v>
      </c>
      <c r="EY240" t="s">
        <v>444</v>
      </c>
      <c r="EZ240" s="24" t="s">
        <v>444</v>
      </c>
      <c r="FA240" s="24" t="s">
        <v>444</v>
      </c>
      <c r="FB240" t="s">
        <v>444</v>
      </c>
      <c r="FC240" t="s">
        <v>444</v>
      </c>
      <c r="FD240" s="24" t="s">
        <v>444</v>
      </c>
      <c r="FE240" s="24" t="s">
        <v>444</v>
      </c>
      <c r="FF240" t="s">
        <v>444</v>
      </c>
      <c r="FG240" t="s">
        <v>444</v>
      </c>
      <c r="FH240" s="24" t="s">
        <v>444</v>
      </c>
      <c r="FI240" s="24" t="s">
        <v>444</v>
      </c>
      <c r="FJ240" t="s">
        <v>444</v>
      </c>
      <c r="FK240" t="s">
        <v>444</v>
      </c>
      <c r="FL240" s="24" t="s">
        <v>444</v>
      </c>
      <c r="FM240" s="24" t="s">
        <v>444</v>
      </c>
      <c r="FN240" t="s">
        <v>444</v>
      </c>
      <c r="FO240" t="s">
        <v>444</v>
      </c>
      <c r="FP240" s="24" t="s">
        <v>444</v>
      </c>
      <c r="FQ240" s="24" t="s">
        <v>444</v>
      </c>
      <c r="FR240" t="s">
        <v>444</v>
      </c>
      <c r="FS240" t="s">
        <v>444</v>
      </c>
      <c r="FT240" s="24" t="s">
        <v>444</v>
      </c>
      <c r="FU240" s="24" t="s">
        <v>444</v>
      </c>
      <c r="FV240" t="s">
        <v>444</v>
      </c>
      <c r="FW240" t="s">
        <v>444</v>
      </c>
      <c r="FX240" s="24" t="s">
        <v>444</v>
      </c>
      <c r="FY240" s="24" t="s">
        <v>444</v>
      </c>
      <c r="FZ240" t="s">
        <v>444</v>
      </c>
      <c r="GA240" t="s">
        <v>444</v>
      </c>
      <c r="GB240" s="24" t="s">
        <v>444</v>
      </c>
      <c r="GC240" s="24" t="s">
        <v>444</v>
      </c>
      <c r="GD240" t="s">
        <v>444</v>
      </c>
      <c r="GE240" t="s">
        <v>444</v>
      </c>
      <c r="GF240" s="24" t="s">
        <v>444</v>
      </c>
      <c r="GG240" s="24" t="s">
        <v>444</v>
      </c>
      <c r="GH240" t="s">
        <v>444</v>
      </c>
      <c r="GI240" s="24" t="s">
        <v>444</v>
      </c>
      <c r="GJ240" s="24" t="s">
        <v>444</v>
      </c>
      <c r="GK240" t="s">
        <v>444</v>
      </c>
      <c r="GL240" t="s">
        <v>444</v>
      </c>
      <c r="GM240" s="24" t="s">
        <v>444</v>
      </c>
      <c r="GN240" s="24" t="s">
        <v>444</v>
      </c>
      <c r="GO240" t="s">
        <v>444</v>
      </c>
      <c r="GP240" t="s">
        <v>444</v>
      </c>
      <c r="GQ240" s="24" t="s">
        <v>444</v>
      </c>
      <c r="GR240" s="24" t="s">
        <v>444</v>
      </c>
      <c r="GS240" t="s">
        <v>444</v>
      </c>
      <c r="GT240" t="s">
        <v>444</v>
      </c>
      <c r="GU240" s="24" t="s">
        <v>444</v>
      </c>
      <c r="GV240" s="24" t="s">
        <v>444</v>
      </c>
      <c r="GW240" t="s">
        <v>444</v>
      </c>
      <c r="GX240" t="s">
        <v>444</v>
      </c>
      <c r="GY240" s="24" t="s">
        <v>444</v>
      </c>
      <c r="GZ240" s="24" t="s">
        <v>444</v>
      </c>
      <c r="HA240" t="s">
        <v>444</v>
      </c>
      <c r="HB240" t="s">
        <v>444</v>
      </c>
      <c r="HC240" s="24" t="s">
        <v>444</v>
      </c>
      <c r="HD240" s="24" t="s">
        <v>444</v>
      </c>
      <c r="HE240" t="s">
        <v>444</v>
      </c>
      <c r="HF240" t="s">
        <v>444</v>
      </c>
      <c r="HG240" s="24" t="s">
        <v>444</v>
      </c>
      <c r="HH240" s="24" t="s">
        <v>444</v>
      </c>
      <c r="HI240" t="s">
        <v>444</v>
      </c>
      <c r="HJ240" t="s">
        <v>444</v>
      </c>
      <c r="HK240" s="24" t="s">
        <v>444</v>
      </c>
      <c r="HL240" s="24" t="s">
        <v>444</v>
      </c>
      <c r="HM240" t="s">
        <v>444</v>
      </c>
      <c r="HN240" t="s">
        <v>444</v>
      </c>
      <c r="HO240" s="24" t="s">
        <v>444</v>
      </c>
      <c r="HP240" s="24" t="s">
        <v>444</v>
      </c>
      <c r="HQ240" t="s">
        <v>444</v>
      </c>
      <c r="HR240" t="s">
        <v>444</v>
      </c>
      <c r="HS240" s="24" t="s">
        <v>444</v>
      </c>
      <c r="HT240" s="24" t="s">
        <v>444</v>
      </c>
      <c r="HU240" t="s">
        <v>444</v>
      </c>
      <c r="HV240" t="s">
        <v>444</v>
      </c>
      <c r="HW240" s="24" t="s">
        <v>444</v>
      </c>
      <c r="HX240" s="24" t="s">
        <v>444</v>
      </c>
      <c r="HY240" t="s">
        <v>444</v>
      </c>
      <c r="HZ240" t="s">
        <v>444</v>
      </c>
      <c r="IA240" t="s">
        <v>3024</v>
      </c>
      <c r="IB240" t="s">
        <v>2736</v>
      </c>
      <c r="IC240" t="s">
        <v>3051</v>
      </c>
      <c r="ID240" s="33" t="b" cm="1">
        <f t="array" ref="ID240">_xlfn.IFNA(MATCH($A$2,_xlfn.NUMBERVALUE(Table_Query_from_MF_DSNP62[[#This Row],[CL_GLACCT_DR1]:[CL_GLACCT_CR4]]),0),0)&gt;=1</f>
        <v>1</v>
      </c>
      <c r="IE240" s="33" t="b">
        <f>OR(Table_Query_from_MF_DSNP62[[#This Row],[Pair1]:[Pair25]])</f>
        <v>1</v>
      </c>
      <c r="IF240" s="33">
        <f>_xlfn.IFNA(MATCH(TRUE,Table_Query_from_MF_DSNP62[[#This Row],[Pair1]:[Pair25]],0),"none")</f>
        <v>1</v>
      </c>
      <c r="IG240" s="33" t="b">
        <f>AND($A$2&gt;=_xlfn.NUMBERVALUE(Table_Query_from_MF_DSNP62[[#This Row],[CL_GL_ACCT_FR1]]),$A$2&lt;=_xlfn.NUMBERVALUE(Table_Query_from_MF_DSNP62[[#This Row],[CL_GL_ACCT_TO1]]))</f>
        <v>1</v>
      </c>
      <c r="IH240" s="33" t="b">
        <f>AND($A$2&gt;=_xlfn.NUMBERVALUE(Table_Query_from_MF_DSNP62[[#This Row],[CL_GL_ACCT_FR2]]),$A$2&lt;=_xlfn.NUMBERVALUE(Table_Query_from_MF_DSNP62[[#This Row],[CL_GL_ACCT_TO2]]))</f>
        <v>1</v>
      </c>
      <c r="II240" s="33" t="b">
        <f>AND($A$2&gt;=_xlfn.NUMBERVALUE(Table_Query_from_MF_DSNP62[[#This Row],[CL_GL_ACCT_FR3]]),$A$2&lt;=_xlfn.NUMBERVALUE(Table_Query_from_MF_DSNP62[[#This Row],[CL_GL_ACCT_TO3]]))</f>
        <v>1</v>
      </c>
      <c r="IJ240" s="33" t="b">
        <f>AND($A$2&gt;=_xlfn.NUMBERVALUE(Table_Query_from_MF_DSNP62[[#This Row],[CL_GL_ACCT_FR4]]),$A$2&lt;=_xlfn.NUMBERVALUE(Table_Query_from_MF_DSNP62[[#This Row],[CL_GL_ACCT_TO4]]))</f>
        <v>1</v>
      </c>
      <c r="IK240" s="33" t="b">
        <f>AND($A$2&gt;=_xlfn.NUMBERVALUE(Table_Query_from_MF_DSNP62[[#This Row],[CL_GL_ACCT_FR5]]),$A$2&lt;=_xlfn.NUMBERVALUE(Table_Query_from_MF_DSNP62[[#This Row],[CL_GL_ACCT_TO5]]))</f>
        <v>1</v>
      </c>
      <c r="IL240" s="33" t="b">
        <f>AND($A$2&gt;=_xlfn.NUMBERVALUE(Table_Query_from_MF_DSNP62[[#This Row],[CL_GL_ACCT_FR6]]),$A$2&lt;=_xlfn.NUMBERVALUE(Table_Query_from_MF_DSNP62[[#This Row],[CL_GL_ACCT_TO6]]))</f>
        <v>1</v>
      </c>
      <c r="IM240" s="33" t="b">
        <f>AND($A$2&gt;=_xlfn.NUMBERVALUE(Table_Query_from_MF_DSNP62[[#This Row],[CL_GL_ACCT_FR7]]),$A$2&lt;=_xlfn.NUMBERVALUE(Table_Query_from_MF_DSNP62[[#This Row],[CL_GL_ACCT_TO7]]))</f>
        <v>1</v>
      </c>
      <c r="IN240" s="33" t="b">
        <f>AND($A$2&gt;=_xlfn.NUMBERVALUE(Table_Query_from_MF_DSNP62[[#This Row],[CL_GL_ACCT_FR8]]),$A$2&lt;=_xlfn.NUMBERVALUE(Table_Query_from_MF_DSNP62[[#This Row],[CL_GL_ACCT_TO8]]))</f>
        <v>1</v>
      </c>
      <c r="IO240" s="33" t="b">
        <f>AND($A$2&gt;=_xlfn.NUMBERVALUE(Table_Query_from_MF_DSNP62[[#This Row],[CL_GL_ACCT_FR9]]),$A$2&lt;=_xlfn.NUMBERVALUE(Table_Query_from_MF_DSNP62[[#This Row],[CL_GL_ACCT_TO9]]))</f>
        <v>1</v>
      </c>
      <c r="IP240" s="33" t="b">
        <f>AND($A$2&gt;=_xlfn.NUMBERVALUE(Table_Query_from_MF_DSNP62[[#This Row],[CL_GL_ACCT_FR10]]),$A$2&lt;=_xlfn.NUMBERVALUE(Table_Query_from_MF_DSNP62[[#This Row],[CL_GL_ACCT_TO10]]))</f>
        <v>1</v>
      </c>
      <c r="IQ240" s="33" t="b">
        <f>AND($A$2&gt;=_xlfn.NUMBERVALUE(Table_Query_from_MF_DSNP62[[#This Row],[CL_GL_ACCT_FR11]]),$A$2&lt;=_xlfn.NUMBERVALUE(Table_Query_from_MF_DSNP62[[#This Row],[CL_GL_ACCT_TO11]]))</f>
        <v>1</v>
      </c>
      <c r="IR240" s="33" t="b">
        <f>AND($A$2&gt;=_xlfn.NUMBERVALUE(Table_Query_from_MF_DSNP62[[#This Row],[CL_GL_ACCT_FR12]]),$A$2&lt;=_xlfn.NUMBERVALUE(Table_Query_from_MF_DSNP62[[#This Row],[CL_GL_ACCT_TO12]]))</f>
        <v>1</v>
      </c>
      <c r="IS240" s="33" t="b">
        <f>AND($A$2&gt;=_xlfn.NUMBERVALUE(Table_Query_from_MF_DSNP62[[#This Row],[CL_GL_ACCT_FR13]]),$A$2&lt;=_xlfn.NUMBERVALUE(Table_Query_from_MF_DSNP62[[#This Row],[CL_GL_ACCT_TO13]]))</f>
        <v>1</v>
      </c>
      <c r="IT240" s="33" t="b">
        <f>AND($A$2&gt;=_xlfn.NUMBERVALUE(Table_Query_from_MF_DSNP62[[#This Row],[CL_GL_ACCT_FR14]]),$A$2&lt;=_xlfn.NUMBERVALUE(Table_Query_from_MF_DSNP62[[#This Row],[CL_GL_ACCT_TO14]]))</f>
        <v>1</v>
      </c>
      <c r="IU240" s="33" t="b">
        <f>AND($A$2&gt;=_xlfn.NUMBERVALUE(Table_Query_from_MF_DSNP62[[#This Row],[CL_GL_ACCT_FR15]]),$A$2&lt;=_xlfn.NUMBERVALUE(Table_Query_from_MF_DSNP62[[#This Row],[CL_GL_ACCT_TO15]]))</f>
        <v>1</v>
      </c>
      <c r="IV240" s="33" t="b">
        <f>AND($A$2&gt;=_xlfn.NUMBERVALUE(Table_Query_from_MF_DSNP62[[#This Row],[CL_GL_ACCT_FR16]]),$A$2&lt;=_xlfn.NUMBERVALUE(Table_Query_from_MF_DSNP62[[#This Row],[CL_GL_ACCT_TO16]]))</f>
        <v>1</v>
      </c>
      <c r="IW240" s="33" t="b">
        <f>AND($A$2&gt;=_xlfn.NUMBERVALUE(Table_Query_from_MF_DSNP62[[#This Row],[CL_GL_ACCT_FR17]]),$A$2&lt;=_xlfn.NUMBERVALUE(Table_Query_from_MF_DSNP62[[#This Row],[CL_GL_ACCT_TO17]]))</f>
        <v>1</v>
      </c>
      <c r="IX240" s="33" t="b">
        <f>AND($A$2&gt;=_xlfn.NUMBERVALUE(Table_Query_from_MF_DSNP62[[#This Row],[CL_GL_ACCT_FR18]]),$A$2&lt;=_xlfn.NUMBERVALUE(Table_Query_from_MF_DSNP62[[#This Row],[CL_GL_ACCT_TO18]]))</f>
        <v>1</v>
      </c>
      <c r="IY240" s="33" t="b">
        <f>AND($A$2&gt;=_xlfn.NUMBERVALUE(Table_Query_from_MF_DSNP62[[#This Row],[CL_GL_ACCT_FR19]]),$A$2&lt;=_xlfn.NUMBERVALUE(Table_Query_from_MF_DSNP62[[#This Row],[CL_GL_ACCT_TO19]]))</f>
        <v>1</v>
      </c>
      <c r="IZ240" s="33" t="b">
        <f>AND($A$2&gt;=_xlfn.NUMBERVALUE(Table_Query_from_MF_DSNP62[[#This Row],[CL_GL_ACCT_FR20]]),$A$2&lt;=_xlfn.NUMBERVALUE(Table_Query_from_MF_DSNP62[[#This Row],[CL_GL_ACCT_TO20]]))</f>
        <v>1</v>
      </c>
      <c r="JA240" s="33" t="b">
        <f>AND($A$2&gt;=_xlfn.NUMBERVALUE(Table_Query_from_MF_DSNP62[[#This Row],[CL_GL_ACCT_FR21]]),$A$2&lt;=_xlfn.NUMBERVALUE(Table_Query_from_MF_DSNP62[[#This Row],[CL_GL_ACCT_TO21]]))</f>
        <v>1</v>
      </c>
      <c r="JB240" s="33" t="b">
        <f>AND($A$2&gt;=_xlfn.NUMBERVALUE(Table_Query_from_MF_DSNP62[[#This Row],[CL_GL_ACCT_FR22]]),$A$2&lt;=_xlfn.NUMBERVALUE(Table_Query_from_MF_DSNP62[[#This Row],[CL_GL_ACCT_TO22]]))</f>
        <v>1</v>
      </c>
      <c r="JC240" s="33" t="b">
        <f>AND($A$2&gt;=_xlfn.NUMBERVALUE(Table_Query_from_MF_DSNP62[[#This Row],[CL_GL_ACCT_FR23]]),$A$2&lt;=_xlfn.NUMBERVALUE(Table_Query_from_MF_DSNP62[[#This Row],[CL_GL_ACCT_TO23]]))</f>
        <v>1</v>
      </c>
      <c r="JD240" s="33" t="b">
        <f>AND($A$2&gt;=_xlfn.NUMBERVALUE(Table_Query_from_MF_DSNP62[[#This Row],[CL_GL_ACCT_FR24]]),$A$2&lt;=_xlfn.NUMBERVALUE(Table_Query_from_MF_DSNP62[[#This Row],[CL_GL_ACCT_TO24]]))</f>
        <v>1</v>
      </c>
      <c r="JE240" s="33" t="b">
        <f>AND($A$2&gt;=_xlfn.NUMBERVALUE(Table_Query_from_MF_DSNP62[[#This Row],[CL_GL_ACCT_FR25]]),$A$2&lt;=_xlfn.NUMBERVALUE(Table_Query_from_MF_DSNP62[[#This Row],[CL_GL_ACCT_TO25]]))</f>
        <v>1</v>
      </c>
      <c r="JF240" s="33" t="b">
        <f>OR(Table_Query_from_MF_DSNP62[[#This Row],[PairA]:[PairO]])</f>
        <v>1</v>
      </c>
      <c r="JG240" s="33">
        <f>_xlfn.IFNA(MATCH(TRUE,Table_Query_from_MF_DSNP62[[#This Row],[PairA]:[PairO]],0),"none")</f>
        <v>1</v>
      </c>
      <c r="JH240" s="33" t="b">
        <f>AND($B$2&gt;=_xlfn.NUMBERVALUE(Table_Query_from_MF_DSNP62[[#This Row],[CL_CMP_OBJ_FR1]]),$B$2&lt;=_xlfn.NUMBERVALUE(Table_Query_from_MF_DSNP62[[#This Row],[CL_CMP_OBJ_TO1]]))</f>
        <v>1</v>
      </c>
      <c r="JI240" s="33" t="b">
        <f>AND($B$2&gt;=_xlfn.NUMBERVALUE(Table_Query_from_MF_DSNP62[[#This Row],[CL_CMP_OBJ_FR2]]),$B$2&lt;=_xlfn.NUMBERVALUE(Table_Query_from_MF_DSNP62[[#This Row],[CL_CMP_OBJ_TO2]]))</f>
        <v>1</v>
      </c>
      <c r="JJ240" s="33" t="b">
        <f>AND($B$2&gt;=_xlfn.NUMBERVALUE(Table_Query_from_MF_DSNP62[[#This Row],[CL_CMP_OBJ_FR3]]),$B$2&lt;=_xlfn.NUMBERVALUE(Table_Query_from_MF_DSNP62[[#This Row],[CL_CMP_OBJ_TO3]]))</f>
        <v>1</v>
      </c>
      <c r="JK240" s="33" t="b">
        <f>AND($B$2&gt;=_xlfn.NUMBERVALUE(Table_Query_from_MF_DSNP62[[#This Row],[CL_CMP_OBJ_FR4]]),$B$2&lt;=_xlfn.NUMBERVALUE(Table_Query_from_MF_DSNP62[[#This Row],[CL_CMP_OBJ_TO4]]))</f>
        <v>1</v>
      </c>
      <c r="JL240" s="33" t="b">
        <f>AND($B$2&gt;=_xlfn.NUMBERVALUE(Table_Query_from_MF_DSNP62[[#This Row],[CL_CMP_OBJ_FR5]]),$B$2&lt;=_xlfn.NUMBERVALUE(Table_Query_from_MF_DSNP62[[#This Row],[CL_CMP_OBJ_TO5]]))</f>
        <v>1</v>
      </c>
      <c r="JM240" s="33" t="b">
        <f>AND($B$2&gt;=_xlfn.NUMBERVALUE(Table_Query_from_MF_DSNP62[[#This Row],[CL_CMP_OBJ_FR6]]),$B$2&lt;=_xlfn.NUMBERVALUE(Table_Query_from_MF_DSNP62[[#This Row],[CL_CMP_OBJ_TO6]]))</f>
        <v>1</v>
      </c>
      <c r="JN240" s="33" t="b">
        <f>AND($B$2&gt;=_xlfn.NUMBERVALUE(Table_Query_from_MF_DSNP62[[#This Row],[CL_CMP_OBJ_FR7]]),$B$2&lt;=_xlfn.NUMBERVALUE(Table_Query_from_MF_DSNP62[[#This Row],[CL_CMP_OBJ_TO7]]))</f>
        <v>1</v>
      </c>
      <c r="JO240" s="33" t="b">
        <f>AND($B$2&gt;=_xlfn.NUMBERVALUE(Table_Query_from_MF_DSNP62[[#This Row],[CL_CMP_OBJ_FR8]]),$B$2&lt;=_xlfn.NUMBERVALUE(Table_Query_from_MF_DSNP62[[#This Row],[CL_CMP_OBJ_TO8]]))</f>
        <v>1</v>
      </c>
      <c r="JP240" s="33" t="b">
        <f>AND($B$2&gt;=_xlfn.NUMBERVALUE(Table_Query_from_MF_DSNP62[[#This Row],[CL_CMP_OBJ_FR9]]),$B$2&lt;=_xlfn.NUMBERVALUE(Table_Query_from_MF_DSNP62[[#This Row],[CL_CMP_OBJ_TO9]]))</f>
        <v>1</v>
      </c>
      <c r="JQ240" s="33" t="b">
        <f>AND($B$2&gt;=_xlfn.NUMBERVALUE(Table_Query_from_MF_DSNP62[[#This Row],[CL_CMP_OBJ_FR10]]),$B$2&lt;=_xlfn.NUMBERVALUE(Table_Query_from_MF_DSNP62[[#This Row],[CL_CMP_OBJ_TO10]]))</f>
        <v>1</v>
      </c>
      <c r="JR240" s="33" t="b">
        <f>AND($B$2&gt;=_xlfn.NUMBERVALUE(Table_Query_from_MF_DSNP62[[#This Row],[CL_CMP_OBJ_FR11]]),$B$2&lt;=_xlfn.NUMBERVALUE(Table_Query_from_MF_DSNP62[[#This Row],[CL_CMP_OBJ_TO11]]))</f>
        <v>1</v>
      </c>
      <c r="JS240" s="33" t="b">
        <f>AND($B$2&gt;=_xlfn.NUMBERVALUE(Table_Query_from_MF_DSNP62[[#This Row],[CL_CMP_OBJ_FR12]]),$B$2&lt;=_xlfn.NUMBERVALUE(Table_Query_from_MF_DSNP62[[#This Row],[CL_CMP_OBJ_TO12]]))</f>
        <v>1</v>
      </c>
      <c r="JT240" s="33" t="b">
        <f>AND($B$2&gt;=_xlfn.NUMBERVALUE(Table_Query_from_MF_DSNP62[[#This Row],[CL_CMP_OBJ_FR13]]),$B$2&lt;=_xlfn.NUMBERVALUE(Table_Query_from_MF_DSNP62[[#This Row],[CL_CMP_OBJ_TO13]]))</f>
        <v>1</v>
      </c>
      <c r="JU240" s="33" t="b">
        <f>AND($B$2&gt;=_xlfn.NUMBERVALUE(Table_Query_from_MF_DSNP62[[#This Row],[CL_CMP_OBJ_FR14]]),$B$2&lt;=_xlfn.NUMBERVALUE(Table_Query_from_MF_DSNP62[[#This Row],[CL_CMP_OBJ_TO14]]))</f>
        <v>1</v>
      </c>
      <c r="JV240" s="33" t="b">
        <f>AND($B$2&gt;=_xlfn.NUMBERVALUE(Table_Query_from_MF_DSNP62[[#This Row],[CL_CMP_OBJ_FR15]]),$B$2&lt;=_xlfn.NUMBERVALUE(Table_Query_from_MF_DSNP62[[#This Row],[CL_CMP_OBJ_TO15]]))</f>
        <v>1</v>
      </c>
    </row>
    <row r="241" spans="1:282" x14ac:dyDescent="0.25">
      <c r="A241" t="b">
        <f>OR(,Table_Query_from_MF_DSNP62[[#This Row],[Desired GL included as "hard-coded" GL?]],Table_Query_from_MF_DSNP62[[#This Row],[Desired GL included as "Open GL"?]])</f>
        <v>1</v>
      </c>
      <c r="B241" t="b">
        <f>Table_Query_from_MF_DSNP62[[#This Row],[Desired CObj included as "Open CObj"?]]</f>
        <v>1</v>
      </c>
      <c r="C241" t="s">
        <v>367</v>
      </c>
      <c r="D241" t="s">
        <v>1766</v>
      </c>
      <c r="E241" t="s">
        <v>8</v>
      </c>
      <c r="F241" s="24" t="s">
        <v>172</v>
      </c>
      <c r="G241" t="s">
        <v>13</v>
      </c>
      <c r="H241" s="24" t="s">
        <v>166</v>
      </c>
      <c r="I241" t="s">
        <v>158</v>
      </c>
      <c r="J241" s="24" t="s">
        <v>444</v>
      </c>
      <c r="K241" t="s">
        <v>444</v>
      </c>
      <c r="L241" s="24" t="s">
        <v>444</v>
      </c>
      <c r="M241" t="s">
        <v>444</v>
      </c>
      <c r="N241" t="s">
        <v>444</v>
      </c>
      <c r="O241" t="s">
        <v>444</v>
      </c>
      <c r="P241" t="s">
        <v>444</v>
      </c>
      <c r="Q241" t="s">
        <v>15</v>
      </c>
      <c r="R241" t="s">
        <v>444</v>
      </c>
      <c r="S241" t="s">
        <v>442</v>
      </c>
      <c r="T241" t="s">
        <v>447</v>
      </c>
      <c r="U241" t="s">
        <v>444</v>
      </c>
      <c r="V241" t="s">
        <v>444</v>
      </c>
      <c r="W241" t="s">
        <v>442</v>
      </c>
      <c r="X241" t="s">
        <v>442</v>
      </c>
      <c r="Y241" t="s">
        <v>444</v>
      </c>
      <c r="Z241" t="s">
        <v>444</v>
      </c>
      <c r="AA241" t="s">
        <v>442</v>
      </c>
      <c r="AB241" t="s">
        <v>444</v>
      </c>
      <c r="AC241" t="s">
        <v>444</v>
      </c>
      <c r="AD241" t="s">
        <v>447</v>
      </c>
      <c r="AE241" t="s">
        <v>447</v>
      </c>
      <c r="AF241" t="s">
        <v>447</v>
      </c>
      <c r="AG241" t="s">
        <v>15</v>
      </c>
      <c r="AH241" t="s">
        <v>447</v>
      </c>
      <c r="AI241" t="s">
        <v>447</v>
      </c>
      <c r="AJ241" t="s">
        <v>442</v>
      </c>
      <c r="AK241" t="s">
        <v>442</v>
      </c>
      <c r="AL241" t="s">
        <v>444</v>
      </c>
      <c r="AM241" t="s">
        <v>444</v>
      </c>
      <c r="AN241" t="s">
        <v>444</v>
      </c>
      <c r="AO241" t="s">
        <v>444</v>
      </c>
      <c r="AP241" t="s">
        <v>442</v>
      </c>
      <c r="AQ241" t="s">
        <v>7</v>
      </c>
      <c r="AR241" t="s">
        <v>562</v>
      </c>
      <c r="AS241" t="s">
        <v>162</v>
      </c>
      <c r="AT241" t="s">
        <v>10</v>
      </c>
      <c r="AU241" t="s">
        <v>444</v>
      </c>
      <c r="AV241" t="s">
        <v>442</v>
      </c>
      <c r="AW241" t="s">
        <v>444</v>
      </c>
      <c r="AX241" t="s">
        <v>444</v>
      </c>
      <c r="AY241" t="s">
        <v>444</v>
      </c>
      <c r="AZ241" t="s">
        <v>444</v>
      </c>
      <c r="BA241" t="s">
        <v>3</v>
      </c>
      <c r="BB241" t="s">
        <v>444</v>
      </c>
      <c r="BC241" t="s">
        <v>444</v>
      </c>
      <c r="BD241" t="s">
        <v>1359</v>
      </c>
      <c r="BE241" t="s">
        <v>444</v>
      </c>
      <c r="BF241" t="s">
        <v>1360</v>
      </c>
      <c r="BG241" t="s">
        <v>444</v>
      </c>
      <c r="BH241" t="s">
        <v>444</v>
      </c>
      <c r="BI241" t="s">
        <v>444</v>
      </c>
      <c r="BJ241" t="s">
        <v>444</v>
      </c>
      <c r="BK241" t="s">
        <v>444</v>
      </c>
      <c r="BL241" t="s">
        <v>444</v>
      </c>
      <c r="BM241" t="s">
        <v>444</v>
      </c>
      <c r="BN241" t="s">
        <v>444</v>
      </c>
      <c r="BO241" t="s">
        <v>444</v>
      </c>
      <c r="BP241" t="s">
        <v>444</v>
      </c>
      <c r="BQ241" t="s">
        <v>444</v>
      </c>
      <c r="BR241" t="s">
        <v>444</v>
      </c>
      <c r="BS241" t="s">
        <v>444</v>
      </c>
      <c r="BT241" t="s">
        <v>444</v>
      </c>
      <c r="BU241" t="s">
        <v>444</v>
      </c>
      <c r="BV241" t="s">
        <v>444</v>
      </c>
      <c r="BW241" t="s">
        <v>444</v>
      </c>
      <c r="BX241" t="s">
        <v>444</v>
      </c>
      <c r="BY241" t="s">
        <v>444</v>
      </c>
      <c r="BZ241" t="s">
        <v>444</v>
      </c>
      <c r="CA241" t="s">
        <v>444</v>
      </c>
      <c r="CB241" t="s">
        <v>444</v>
      </c>
      <c r="CC241" t="s">
        <v>1360</v>
      </c>
      <c r="CD241" t="s">
        <v>625</v>
      </c>
      <c r="CE241" t="s">
        <v>444</v>
      </c>
      <c r="CF241" t="s">
        <v>1360</v>
      </c>
      <c r="CG241" t="s">
        <v>852</v>
      </c>
      <c r="CH241" t="s">
        <v>444</v>
      </c>
      <c r="CI241" t="s">
        <v>444</v>
      </c>
      <c r="CJ241" t="s">
        <v>444</v>
      </c>
      <c r="CK241" t="s">
        <v>444</v>
      </c>
      <c r="CL241" t="s">
        <v>444</v>
      </c>
      <c r="CM241" t="s">
        <v>444</v>
      </c>
      <c r="CN241" t="s">
        <v>444</v>
      </c>
      <c r="CO241" t="s">
        <v>444</v>
      </c>
      <c r="CP241" t="s">
        <v>444</v>
      </c>
      <c r="CQ241" t="s">
        <v>444</v>
      </c>
      <c r="CR241" t="s">
        <v>444</v>
      </c>
      <c r="CS241" t="s">
        <v>444</v>
      </c>
      <c r="CT241" t="s">
        <v>444</v>
      </c>
      <c r="CU241" t="s">
        <v>444</v>
      </c>
      <c r="CV241" t="s">
        <v>2799</v>
      </c>
      <c r="CW241" t="s">
        <v>2736</v>
      </c>
      <c r="CX241" t="s">
        <v>2737</v>
      </c>
      <c r="CY241" t="s">
        <v>1756</v>
      </c>
      <c r="CZ241" t="s">
        <v>1765</v>
      </c>
      <c r="DA241" t="s">
        <v>1757</v>
      </c>
      <c r="DB241" t="s">
        <v>444</v>
      </c>
      <c r="DC241" t="s">
        <v>444</v>
      </c>
      <c r="DD241" t="s">
        <v>444</v>
      </c>
      <c r="DE241" t="s">
        <v>444</v>
      </c>
      <c r="DF241" t="s">
        <v>444</v>
      </c>
      <c r="DG241" t="s">
        <v>444</v>
      </c>
      <c r="DH241" t="s">
        <v>444</v>
      </c>
      <c r="DI241" t="s">
        <v>1440</v>
      </c>
      <c r="DJ241" t="s">
        <v>1753</v>
      </c>
      <c r="DK241" t="s">
        <v>444</v>
      </c>
      <c r="DL241" t="s">
        <v>444</v>
      </c>
      <c r="DM241" t="s">
        <v>444</v>
      </c>
      <c r="DN241" t="s">
        <v>444</v>
      </c>
      <c r="DO241" t="s">
        <v>444</v>
      </c>
      <c r="DP241" t="s">
        <v>444</v>
      </c>
      <c r="DQ241" t="s">
        <v>444</v>
      </c>
      <c r="DR241" t="s">
        <v>444</v>
      </c>
      <c r="DS241" t="s">
        <v>444</v>
      </c>
      <c r="DT241" s="24" t="s">
        <v>444</v>
      </c>
      <c r="DU241" s="24" t="s">
        <v>444</v>
      </c>
      <c r="DV241" t="s">
        <v>444</v>
      </c>
      <c r="DW241" t="s">
        <v>444</v>
      </c>
      <c r="DX241" s="24" t="s">
        <v>444</v>
      </c>
      <c r="DY241" s="24" t="s">
        <v>444</v>
      </c>
      <c r="DZ241" t="s">
        <v>444</v>
      </c>
      <c r="EA241" t="s">
        <v>444</v>
      </c>
      <c r="EB241" s="24" t="s">
        <v>444</v>
      </c>
      <c r="EC241" s="24" t="s">
        <v>444</v>
      </c>
      <c r="ED241" t="s">
        <v>444</v>
      </c>
      <c r="EE241" t="s">
        <v>444</v>
      </c>
      <c r="EF241" s="24" t="s">
        <v>444</v>
      </c>
      <c r="EG241" s="24" t="s">
        <v>444</v>
      </c>
      <c r="EH241" t="s">
        <v>444</v>
      </c>
      <c r="EI241" t="s">
        <v>444</v>
      </c>
      <c r="EJ241" s="24" t="s">
        <v>444</v>
      </c>
      <c r="EK241" s="24" t="s">
        <v>444</v>
      </c>
      <c r="EL241" t="s">
        <v>444</v>
      </c>
      <c r="EM241" t="s">
        <v>444</v>
      </c>
      <c r="EN241" s="24" t="s">
        <v>444</v>
      </c>
      <c r="EO241" s="24" t="s">
        <v>444</v>
      </c>
      <c r="EP241" t="s">
        <v>444</v>
      </c>
      <c r="EQ241" t="s">
        <v>444</v>
      </c>
      <c r="ER241" s="24" t="s">
        <v>444</v>
      </c>
      <c r="ES241" s="24" t="s">
        <v>444</v>
      </c>
      <c r="ET241" t="s">
        <v>444</v>
      </c>
      <c r="EU241" t="s">
        <v>444</v>
      </c>
      <c r="EV241" s="24" t="s">
        <v>444</v>
      </c>
      <c r="EW241" s="24" t="s">
        <v>444</v>
      </c>
      <c r="EX241" t="s">
        <v>444</v>
      </c>
      <c r="EY241" t="s">
        <v>444</v>
      </c>
      <c r="EZ241" s="24" t="s">
        <v>444</v>
      </c>
      <c r="FA241" s="24" t="s">
        <v>444</v>
      </c>
      <c r="FB241" t="s">
        <v>444</v>
      </c>
      <c r="FC241" t="s">
        <v>444</v>
      </c>
      <c r="FD241" s="24" t="s">
        <v>444</v>
      </c>
      <c r="FE241" s="24" t="s">
        <v>444</v>
      </c>
      <c r="FF241" t="s">
        <v>444</v>
      </c>
      <c r="FG241" t="s">
        <v>444</v>
      </c>
      <c r="FH241" s="24" t="s">
        <v>444</v>
      </c>
      <c r="FI241" s="24" t="s">
        <v>444</v>
      </c>
      <c r="FJ241" t="s">
        <v>444</v>
      </c>
      <c r="FK241" t="s">
        <v>444</v>
      </c>
      <c r="FL241" s="24" t="s">
        <v>444</v>
      </c>
      <c r="FM241" s="24" t="s">
        <v>444</v>
      </c>
      <c r="FN241" t="s">
        <v>444</v>
      </c>
      <c r="FO241" t="s">
        <v>444</v>
      </c>
      <c r="FP241" s="24" t="s">
        <v>444</v>
      </c>
      <c r="FQ241" s="24" t="s">
        <v>444</v>
      </c>
      <c r="FR241" t="s">
        <v>444</v>
      </c>
      <c r="FS241" t="s">
        <v>444</v>
      </c>
      <c r="FT241" s="24" t="s">
        <v>444</v>
      </c>
      <c r="FU241" s="24" t="s">
        <v>444</v>
      </c>
      <c r="FV241" t="s">
        <v>444</v>
      </c>
      <c r="FW241" t="s">
        <v>444</v>
      </c>
      <c r="FX241" s="24" t="s">
        <v>444</v>
      </c>
      <c r="FY241" s="24" t="s">
        <v>444</v>
      </c>
      <c r="FZ241" t="s">
        <v>444</v>
      </c>
      <c r="GA241" t="s">
        <v>444</v>
      </c>
      <c r="GB241" s="24" t="s">
        <v>444</v>
      </c>
      <c r="GC241" s="24" t="s">
        <v>444</v>
      </c>
      <c r="GD241" t="s">
        <v>444</v>
      </c>
      <c r="GE241" t="s">
        <v>444</v>
      </c>
      <c r="GF241" s="24" t="s">
        <v>444</v>
      </c>
      <c r="GG241" s="24" t="s">
        <v>444</v>
      </c>
      <c r="GH241" t="s">
        <v>444</v>
      </c>
      <c r="GI241" s="24" t="s">
        <v>444</v>
      </c>
      <c r="GJ241" s="24" t="s">
        <v>444</v>
      </c>
      <c r="GK241" t="s">
        <v>444</v>
      </c>
      <c r="GL241" t="s">
        <v>444</v>
      </c>
      <c r="GM241" s="24" t="s">
        <v>444</v>
      </c>
      <c r="GN241" s="24" t="s">
        <v>444</v>
      </c>
      <c r="GO241" t="s">
        <v>444</v>
      </c>
      <c r="GP241" t="s">
        <v>444</v>
      </c>
      <c r="GQ241" s="24" t="s">
        <v>444</v>
      </c>
      <c r="GR241" s="24" t="s">
        <v>444</v>
      </c>
      <c r="GS241" t="s">
        <v>444</v>
      </c>
      <c r="GT241" t="s">
        <v>444</v>
      </c>
      <c r="GU241" s="24" t="s">
        <v>444</v>
      </c>
      <c r="GV241" s="24" t="s">
        <v>444</v>
      </c>
      <c r="GW241" t="s">
        <v>444</v>
      </c>
      <c r="GX241" t="s">
        <v>444</v>
      </c>
      <c r="GY241" s="24" t="s">
        <v>444</v>
      </c>
      <c r="GZ241" s="24" t="s">
        <v>444</v>
      </c>
      <c r="HA241" t="s">
        <v>444</v>
      </c>
      <c r="HB241" t="s">
        <v>444</v>
      </c>
      <c r="HC241" s="24" t="s">
        <v>444</v>
      </c>
      <c r="HD241" s="24" t="s">
        <v>444</v>
      </c>
      <c r="HE241" t="s">
        <v>444</v>
      </c>
      <c r="HF241" t="s">
        <v>444</v>
      </c>
      <c r="HG241" s="24" t="s">
        <v>444</v>
      </c>
      <c r="HH241" s="24" t="s">
        <v>444</v>
      </c>
      <c r="HI241" t="s">
        <v>444</v>
      </c>
      <c r="HJ241" t="s">
        <v>444</v>
      </c>
      <c r="HK241" s="24" t="s">
        <v>444</v>
      </c>
      <c r="HL241" s="24" t="s">
        <v>444</v>
      </c>
      <c r="HM241" t="s">
        <v>444</v>
      </c>
      <c r="HN241" t="s">
        <v>444</v>
      </c>
      <c r="HO241" s="24" t="s">
        <v>444</v>
      </c>
      <c r="HP241" s="24" t="s">
        <v>444</v>
      </c>
      <c r="HQ241" t="s">
        <v>444</v>
      </c>
      <c r="HR241" t="s">
        <v>444</v>
      </c>
      <c r="HS241" s="24" t="s">
        <v>444</v>
      </c>
      <c r="HT241" s="24" t="s">
        <v>444</v>
      </c>
      <c r="HU241" t="s">
        <v>444</v>
      </c>
      <c r="HV241" t="s">
        <v>444</v>
      </c>
      <c r="HW241" s="24" t="s">
        <v>444</v>
      </c>
      <c r="HX241" s="24" t="s">
        <v>444</v>
      </c>
      <c r="HY241" t="s">
        <v>444</v>
      </c>
      <c r="HZ241" t="s">
        <v>444</v>
      </c>
      <c r="IA241" t="s">
        <v>2799</v>
      </c>
      <c r="IB241" t="s">
        <v>2736</v>
      </c>
      <c r="IC241" t="s">
        <v>3029</v>
      </c>
      <c r="ID241" s="33" t="b" cm="1">
        <f t="array" ref="ID241">_xlfn.IFNA(MATCH($A$2,_xlfn.NUMBERVALUE(Table_Query_from_MF_DSNP62[[#This Row],[CL_GLACCT_DR1]:[CL_GLACCT_CR4]]),0),0)&gt;=1</f>
        <v>1</v>
      </c>
      <c r="IE241" s="33" t="b">
        <f>OR(Table_Query_from_MF_DSNP62[[#This Row],[Pair1]:[Pair25]])</f>
        <v>1</v>
      </c>
      <c r="IF241" s="33">
        <f>_xlfn.IFNA(MATCH(TRUE,Table_Query_from_MF_DSNP62[[#This Row],[Pair1]:[Pair25]],0),"none")</f>
        <v>1</v>
      </c>
      <c r="IG241" s="33" t="b">
        <f>AND($A$2&gt;=_xlfn.NUMBERVALUE(Table_Query_from_MF_DSNP62[[#This Row],[CL_GL_ACCT_FR1]]),$A$2&lt;=_xlfn.NUMBERVALUE(Table_Query_from_MF_DSNP62[[#This Row],[CL_GL_ACCT_TO1]]))</f>
        <v>1</v>
      </c>
      <c r="IH241" s="33" t="b">
        <f>AND($A$2&gt;=_xlfn.NUMBERVALUE(Table_Query_from_MF_DSNP62[[#This Row],[CL_GL_ACCT_FR2]]),$A$2&lt;=_xlfn.NUMBERVALUE(Table_Query_from_MF_DSNP62[[#This Row],[CL_GL_ACCT_TO2]]))</f>
        <v>1</v>
      </c>
      <c r="II241" s="33" t="b">
        <f>AND($A$2&gt;=_xlfn.NUMBERVALUE(Table_Query_from_MF_DSNP62[[#This Row],[CL_GL_ACCT_FR3]]),$A$2&lt;=_xlfn.NUMBERVALUE(Table_Query_from_MF_DSNP62[[#This Row],[CL_GL_ACCT_TO3]]))</f>
        <v>1</v>
      </c>
      <c r="IJ241" s="33" t="b">
        <f>AND($A$2&gt;=_xlfn.NUMBERVALUE(Table_Query_from_MF_DSNP62[[#This Row],[CL_GL_ACCT_FR4]]),$A$2&lt;=_xlfn.NUMBERVALUE(Table_Query_from_MF_DSNP62[[#This Row],[CL_GL_ACCT_TO4]]))</f>
        <v>1</v>
      </c>
      <c r="IK241" s="33" t="b">
        <f>AND($A$2&gt;=_xlfn.NUMBERVALUE(Table_Query_from_MF_DSNP62[[#This Row],[CL_GL_ACCT_FR5]]),$A$2&lt;=_xlfn.NUMBERVALUE(Table_Query_from_MF_DSNP62[[#This Row],[CL_GL_ACCT_TO5]]))</f>
        <v>1</v>
      </c>
      <c r="IL241" s="33" t="b">
        <f>AND($A$2&gt;=_xlfn.NUMBERVALUE(Table_Query_from_MF_DSNP62[[#This Row],[CL_GL_ACCT_FR6]]),$A$2&lt;=_xlfn.NUMBERVALUE(Table_Query_from_MF_DSNP62[[#This Row],[CL_GL_ACCT_TO6]]))</f>
        <v>1</v>
      </c>
      <c r="IM241" s="33" t="b">
        <f>AND($A$2&gt;=_xlfn.NUMBERVALUE(Table_Query_from_MF_DSNP62[[#This Row],[CL_GL_ACCT_FR7]]),$A$2&lt;=_xlfn.NUMBERVALUE(Table_Query_from_MF_DSNP62[[#This Row],[CL_GL_ACCT_TO7]]))</f>
        <v>1</v>
      </c>
      <c r="IN241" s="33" t="b">
        <f>AND($A$2&gt;=_xlfn.NUMBERVALUE(Table_Query_from_MF_DSNP62[[#This Row],[CL_GL_ACCT_FR8]]),$A$2&lt;=_xlfn.NUMBERVALUE(Table_Query_from_MF_DSNP62[[#This Row],[CL_GL_ACCT_TO8]]))</f>
        <v>1</v>
      </c>
      <c r="IO241" s="33" t="b">
        <f>AND($A$2&gt;=_xlfn.NUMBERVALUE(Table_Query_from_MF_DSNP62[[#This Row],[CL_GL_ACCT_FR9]]),$A$2&lt;=_xlfn.NUMBERVALUE(Table_Query_from_MF_DSNP62[[#This Row],[CL_GL_ACCT_TO9]]))</f>
        <v>1</v>
      </c>
      <c r="IP241" s="33" t="b">
        <f>AND($A$2&gt;=_xlfn.NUMBERVALUE(Table_Query_from_MF_DSNP62[[#This Row],[CL_GL_ACCT_FR10]]),$A$2&lt;=_xlfn.NUMBERVALUE(Table_Query_from_MF_DSNP62[[#This Row],[CL_GL_ACCT_TO10]]))</f>
        <v>1</v>
      </c>
      <c r="IQ241" s="33" t="b">
        <f>AND($A$2&gt;=_xlfn.NUMBERVALUE(Table_Query_from_MF_DSNP62[[#This Row],[CL_GL_ACCT_FR11]]),$A$2&lt;=_xlfn.NUMBERVALUE(Table_Query_from_MF_DSNP62[[#This Row],[CL_GL_ACCT_TO11]]))</f>
        <v>1</v>
      </c>
      <c r="IR241" s="33" t="b">
        <f>AND($A$2&gt;=_xlfn.NUMBERVALUE(Table_Query_from_MF_DSNP62[[#This Row],[CL_GL_ACCT_FR12]]),$A$2&lt;=_xlfn.NUMBERVALUE(Table_Query_from_MF_DSNP62[[#This Row],[CL_GL_ACCT_TO12]]))</f>
        <v>1</v>
      </c>
      <c r="IS241" s="33" t="b">
        <f>AND($A$2&gt;=_xlfn.NUMBERVALUE(Table_Query_from_MF_DSNP62[[#This Row],[CL_GL_ACCT_FR13]]),$A$2&lt;=_xlfn.NUMBERVALUE(Table_Query_from_MF_DSNP62[[#This Row],[CL_GL_ACCT_TO13]]))</f>
        <v>1</v>
      </c>
      <c r="IT241" s="33" t="b">
        <f>AND($A$2&gt;=_xlfn.NUMBERVALUE(Table_Query_from_MF_DSNP62[[#This Row],[CL_GL_ACCT_FR14]]),$A$2&lt;=_xlfn.NUMBERVALUE(Table_Query_from_MF_DSNP62[[#This Row],[CL_GL_ACCT_TO14]]))</f>
        <v>1</v>
      </c>
      <c r="IU241" s="33" t="b">
        <f>AND($A$2&gt;=_xlfn.NUMBERVALUE(Table_Query_from_MF_DSNP62[[#This Row],[CL_GL_ACCT_FR15]]),$A$2&lt;=_xlfn.NUMBERVALUE(Table_Query_from_MF_DSNP62[[#This Row],[CL_GL_ACCT_TO15]]))</f>
        <v>1</v>
      </c>
      <c r="IV241" s="33" t="b">
        <f>AND($A$2&gt;=_xlfn.NUMBERVALUE(Table_Query_from_MF_DSNP62[[#This Row],[CL_GL_ACCT_FR16]]),$A$2&lt;=_xlfn.NUMBERVALUE(Table_Query_from_MF_DSNP62[[#This Row],[CL_GL_ACCT_TO16]]))</f>
        <v>1</v>
      </c>
      <c r="IW241" s="33" t="b">
        <f>AND($A$2&gt;=_xlfn.NUMBERVALUE(Table_Query_from_MF_DSNP62[[#This Row],[CL_GL_ACCT_FR17]]),$A$2&lt;=_xlfn.NUMBERVALUE(Table_Query_from_MF_DSNP62[[#This Row],[CL_GL_ACCT_TO17]]))</f>
        <v>1</v>
      </c>
      <c r="IX241" s="33" t="b">
        <f>AND($A$2&gt;=_xlfn.NUMBERVALUE(Table_Query_from_MF_DSNP62[[#This Row],[CL_GL_ACCT_FR18]]),$A$2&lt;=_xlfn.NUMBERVALUE(Table_Query_from_MF_DSNP62[[#This Row],[CL_GL_ACCT_TO18]]))</f>
        <v>1</v>
      </c>
      <c r="IY241" s="33" t="b">
        <f>AND($A$2&gt;=_xlfn.NUMBERVALUE(Table_Query_from_MF_DSNP62[[#This Row],[CL_GL_ACCT_FR19]]),$A$2&lt;=_xlfn.NUMBERVALUE(Table_Query_from_MF_DSNP62[[#This Row],[CL_GL_ACCT_TO19]]))</f>
        <v>1</v>
      </c>
      <c r="IZ241" s="33" t="b">
        <f>AND($A$2&gt;=_xlfn.NUMBERVALUE(Table_Query_from_MF_DSNP62[[#This Row],[CL_GL_ACCT_FR20]]),$A$2&lt;=_xlfn.NUMBERVALUE(Table_Query_from_MF_DSNP62[[#This Row],[CL_GL_ACCT_TO20]]))</f>
        <v>1</v>
      </c>
      <c r="JA241" s="33" t="b">
        <f>AND($A$2&gt;=_xlfn.NUMBERVALUE(Table_Query_from_MF_DSNP62[[#This Row],[CL_GL_ACCT_FR21]]),$A$2&lt;=_xlfn.NUMBERVALUE(Table_Query_from_MF_DSNP62[[#This Row],[CL_GL_ACCT_TO21]]))</f>
        <v>1</v>
      </c>
      <c r="JB241" s="33" t="b">
        <f>AND($A$2&gt;=_xlfn.NUMBERVALUE(Table_Query_from_MF_DSNP62[[#This Row],[CL_GL_ACCT_FR22]]),$A$2&lt;=_xlfn.NUMBERVALUE(Table_Query_from_MF_DSNP62[[#This Row],[CL_GL_ACCT_TO22]]))</f>
        <v>1</v>
      </c>
      <c r="JC241" s="33" t="b">
        <f>AND($A$2&gt;=_xlfn.NUMBERVALUE(Table_Query_from_MF_DSNP62[[#This Row],[CL_GL_ACCT_FR23]]),$A$2&lt;=_xlfn.NUMBERVALUE(Table_Query_from_MF_DSNP62[[#This Row],[CL_GL_ACCT_TO23]]))</f>
        <v>1</v>
      </c>
      <c r="JD241" s="33" t="b">
        <f>AND($A$2&gt;=_xlfn.NUMBERVALUE(Table_Query_from_MF_DSNP62[[#This Row],[CL_GL_ACCT_FR24]]),$A$2&lt;=_xlfn.NUMBERVALUE(Table_Query_from_MF_DSNP62[[#This Row],[CL_GL_ACCT_TO24]]))</f>
        <v>1</v>
      </c>
      <c r="JE241" s="33" t="b">
        <f>AND($A$2&gt;=_xlfn.NUMBERVALUE(Table_Query_from_MF_DSNP62[[#This Row],[CL_GL_ACCT_FR25]]),$A$2&lt;=_xlfn.NUMBERVALUE(Table_Query_from_MF_DSNP62[[#This Row],[CL_GL_ACCT_TO25]]))</f>
        <v>1</v>
      </c>
      <c r="JF241" s="33" t="b">
        <f>OR(Table_Query_from_MF_DSNP62[[#This Row],[PairA]:[PairO]])</f>
        <v>1</v>
      </c>
      <c r="JG241" s="33">
        <f>_xlfn.IFNA(MATCH(TRUE,Table_Query_from_MF_DSNP62[[#This Row],[PairA]:[PairO]],0),"none")</f>
        <v>1</v>
      </c>
      <c r="JH241" s="33" t="b">
        <f>AND($B$2&gt;=_xlfn.NUMBERVALUE(Table_Query_from_MF_DSNP62[[#This Row],[CL_CMP_OBJ_FR1]]),$B$2&lt;=_xlfn.NUMBERVALUE(Table_Query_from_MF_DSNP62[[#This Row],[CL_CMP_OBJ_TO1]]))</f>
        <v>1</v>
      </c>
      <c r="JI241" s="33" t="b">
        <f>AND($B$2&gt;=_xlfn.NUMBERVALUE(Table_Query_from_MF_DSNP62[[#This Row],[CL_CMP_OBJ_FR2]]),$B$2&lt;=_xlfn.NUMBERVALUE(Table_Query_from_MF_DSNP62[[#This Row],[CL_CMP_OBJ_TO2]]))</f>
        <v>1</v>
      </c>
      <c r="JJ241" s="33" t="b">
        <f>AND($B$2&gt;=_xlfn.NUMBERVALUE(Table_Query_from_MF_DSNP62[[#This Row],[CL_CMP_OBJ_FR3]]),$B$2&lt;=_xlfn.NUMBERVALUE(Table_Query_from_MF_DSNP62[[#This Row],[CL_CMP_OBJ_TO3]]))</f>
        <v>1</v>
      </c>
      <c r="JK241" s="33" t="b">
        <f>AND($B$2&gt;=_xlfn.NUMBERVALUE(Table_Query_from_MF_DSNP62[[#This Row],[CL_CMP_OBJ_FR4]]),$B$2&lt;=_xlfn.NUMBERVALUE(Table_Query_from_MF_DSNP62[[#This Row],[CL_CMP_OBJ_TO4]]))</f>
        <v>1</v>
      </c>
      <c r="JL241" s="33" t="b">
        <f>AND($B$2&gt;=_xlfn.NUMBERVALUE(Table_Query_from_MF_DSNP62[[#This Row],[CL_CMP_OBJ_FR5]]),$B$2&lt;=_xlfn.NUMBERVALUE(Table_Query_from_MF_DSNP62[[#This Row],[CL_CMP_OBJ_TO5]]))</f>
        <v>1</v>
      </c>
      <c r="JM241" s="33" t="b">
        <f>AND($B$2&gt;=_xlfn.NUMBERVALUE(Table_Query_from_MF_DSNP62[[#This Row],[CL_CMP_OBJ_FR6]]),$B$2&lt;=_xlfn.NUMBERVALUE(Table_Query_from_MF_DSNP62[[#This Row],[CL_CMP_OBJ_TO6]]))</f>
        <v>1</v>
      </c>
      <c r="JN241" s="33" t="b">
        <f>AND($B$2&gt;=_xlfn.NUMBERVALUE(Table_Query_from_MF_DSNP62[[#This Row],[CL_CMP_OBJ_FR7]]),$B$2&lt;=_xlfn.NUMBERVALUE(Table_Query_from_MF_DSNP62[[#This Row],[CL_CMP_OBJ_TO7]]))</f>
        <v>1</v>
      </c>
      <c r="JO241" s="33" t="b">
        <f>AND($B$2&gt;=_xlfn.NUMBERVALUE(Table_Query_from_MF_DSNP62[[#This Row],[CL_CMP_OBJ_FR8]]),$B$2&lt;=_xlfn.NUMBERVALUE(Table_Query_from_MF_DSNP62[[#This Row],[CL_CMP_OBJ_TO8]]))</f>
        <v>1</v>
      </c>
      <c r="JP241" s="33" t="b">
        <f>AND($B$2&gt;=_xlfn.NUMBERVALUE(Table_Query_from_MF_DSNP62[[#This Row],[CL_CMP_OBJ_FR9]]),$B$2&lt;=_xlfn.NUMBERVALUE(Table_Query_from_MF_DSNP62[[#This Row],[CL_CMP_OBJ_TO9]]))</f>
        <v>1</v>
      </c>
      <c r="JQ241" s="33" t="b">
        <f>AND($B$2&gt;=_xlfn.NUMBERVALUE(Table_Query_from_MF_DSNP62[[#This Row],[CL_CMP_OBJ_FR10]]),$B$2&lt;=_xlfn.NUMBERVALUE(Table_Query_from_MF_DSNP62[[#This Row],[CL_CMP_OBJ_TO10]]))</f>
        <v>1</v>
      </c>
      <c r="JR241" s="33" t="b">
        <f>AND($B$2&gt;=_xlfn.NUMBERVALUE(Table_Query_from_MF_DSNP62[[#This Row],[CL_CMP_OBJ_FR11]]),$B$2&lt;=_xlfn.NUMBERVALUE(Table_Query_from_MF_DSNP62[[#This Row],[CL_CMP_OBJ_TO11]]))</f>
        <v>1</v>
      </c>
      <c r="JS241" s="33" t="b">
        <f>AND($B$2&gt;=_xlfn.NUMBERVALUE(Table_Query_from_MF_DSNP62[[#This Row],[CL_CMP_OBJ_FR12]]),$B$2&lt;=_xlfn.NUMBERVALUE(Table_Query_from_MF_DSNP62[[#This Row],[CL_CMP_OBJ_TO12]]))</f>
        <v>1</v>
      </c>
      <c r="JT241" s="33" t="b">
        <f>AND($B$2&gt;=_xlfn.NUMBERVALUE(Table_Query_from_MF_DSNP62[[#This Row],[CL_CMP_OBJ_FR13]]),$B$2&lt;=_xlfn.NUMBERVALUE(Table_Query_from_MF_DSNP62[[#This Row],[CL_CMP_OBJ_TO13]]))</f>
        <v>1</v>
      </c>
      <c r="JU241" s="33" t="b">
        <f>AND($B$2&gt;=_xlfn.NUMBERVALUE(Table_Query_from_MF_DSNP62[[#This Row],[CL_CMP_OBJ_FR14]]),$B$2&lt;=_xlfn.NUMBERVALUE(Table_Query_from_MF_DSNP62[[#This Row],[CL_CMP_OBJ_TO14]]))</f>
        <v>1</v>
      </c>
      <c r="JV241" s="33" t="b">
        <f>AND($B$2&gt;=_xlfn.NUMBERVALUE(Table_Query_from_MF_DSNP62[[#This Row],[CL_CMP_OBJ_FR15]]),$B$2&lt;=_xlfn.NUMBERVALUE(Table_Query_from_MF_DSNP62[[#This Row],[CL_CMP_OBJ_TO15]]))</f>
        <v>1</v>
      </c>
    </row>
    <row r="242" spans="1:282" x14ac:dyDescent="0.25">
      <c r="A242" t="b">
        <f>OR(,Table_Query_from_MF_DSNP62[[#This Row],[Desired GL included as "hard-coded" GL?]],Table_Query_from_MF_DSNP62[[#This Row],[Desired GL included as "Open GL"?]])</f>
        <v>1</v>
      </c>
      <c r="B242" t="b">
        <f>Table_Query_from_MF_DSNP62[[#This Row],[Desired CObj included as "Open CObj"?]]</f>
        <v>1</v>
      </c>
      <c r="C242" t="s">
        <v>1767</v>
      </c>
      <c r="D242" t="s">
        <v>1768</v>
      </c>
      <c r="E242" t="s">
        <v>15</v>
      </c>
      <c r="F242" s="24" t="s">
        <v>13</v>
      </c>
      <c r="G242" t="s">
        <v>421</v>
      </c>
      <c r="H242" s="24" t="s">
        <v>444</v>
      </c>
      <c r="I242" t="s">
        <v>444</v>
      </c>
      <c r="J242" s="24" t="s">
        <v>444</v>
      </c>
      <c r="K242" t="s">
        <v>444</v>
      </c>
      <c r="L242" s="24" t="s">
        <v>444</v>
      </c>
      <c r="M242" t="s">
        <v>444</v>
      </c>
      <c r="N242" t="s">
        <v>444</v>
      </c>
      <c r="O242" t="s">
        <v>444</v>
      </c>
      <c r="P242" t="s">
        <v>444</v>
      </c>
      <c r="Q242" t="s">
        <v>15</v>
      </c>
      <c r="R242" t="s">
        <v>444</v>
      </c>
      <c r="S242" t="s">
        <v>442</v>
      </c>
      <c r="T242" t="s">
        <v>15</v>
      </c>
      <c r="U242" t="s">
        <v>444</v>
      </c>
      <c r="V242" t="s">
        <v>444</v>
      </c>
      <c r="W242" t="s">
        <v>447</v>
      </c>
      <c r="X242" t="s">
        <v>444</v>
      </c>
      <c r="Y242" t="s">
        <v>444</v>
      </c>
      <c r="Z242" t="s">
        <v>444</v>
      </c>
      <c r="AA242" t="s">
        <v>447</v>
      </c>
      <c r="AB242" t="s">
        <v>444</v>
      </c>
      <c r="AC242" t="s">
        <v>444</v>
      </c>
      <c r="AD242" t="s">
        <v>444</v>
      </c>
      <c r="AE242" t="s">
        <v>444</v>
      </c>
      <c r="AF242" t="s">
        <v>444</v>
      </c>
      <c r="AG242" t="s">
        <v>15</v>
      </c>
      <c r="AH242" t="s">
        <v>447</v>
      </c>
      <c r="AI242" t="s">
        <v>447</v>
      </c>
      <c r="AJ242" t="s">
        <v>442</v>
      </c>
      <c r="AK242" t="s">
        <v>442</v>
      </c>
      <c r="AL242" t="s">
        <v>444</v>
      </c>
      <c r="AM242" t="s">
        <v>444</v>
      </c>
      <c r="AN242" t="s">
        <v>444</v>
      </c>
      <c r="AO242" t="s">
        <v>444</v>
      </c>
      <c r="AP242" t="s">
        <v>442</v>
      </c>
      <c r="AQ242" t="s">
        <v>7</v>
      </c>
      <c r="AR242" t="s">
        <v>562</v>
      </c>
      <c r="AS242" t="s">
        <v>162</v>
      </c>
      <c r="AT242" t="s">
        <v>10</v>
      </c>
      <c r="AU242" t="s">
        <v>444</v>
      </c>
      <c r="AV242" t="s">
        <v>442</v>
      </c>
      <c r="AW242" t="s">
        <v>444</v>
      </c>
      <c r="AX242" t="s">
        <v>444</v>
      </c>
      <c r="AY242" t="s">
        <v>444</v>
      </c>
      <c r="AZ242" t="s">
        <v>444</v>
      </c>
      <c r="BA242" t="s">
        <v>3</v>
      </c>
      <c r="BB242" t="s">
        <v>444</v>
      </c>
      <c r="BC242" t="s">
        <v>444</v>
      </c>
      <c r="BD242" t="s">
        <v>1359</v>
      </c>
      <c r="BE242" t="s">
        <v>444</v>
      </c>
      <c r="BF242" t="s">
        <v>1360</v>
      </c>
      <c r="BG242" t="s">
        <v>444</v>
      </c>
      <c r="BH242" t="s">
        <v>444</v>
      </c>
      <c r="BI242" t="s">
        <v>444</v>
      </c>
      <c r="BJ242" t="s">
        <v>444</v>
      </c>
      <c r="BK242" t="s">
        <v>444</v>
      </c>
      <c r="BL242" t="s">
        <v>444</v>
      </c>
      <c r="BM242" t="s">
        <v>444</v>
      </c>
      <c r="BN242" t="s">
        <v>444</v>
      </c>
      <c r="BO242" t="s">
        <v>444</v>
      </c>
      <c r="BP242" t="s">
        <v>444</v>
      </c>
      <c r="BQ242" t="s">
        <v>740</v>
      </c>
      <c r="BR242" t="s">
        <v>1487</v>
      </c>
      <c r="BS242" t="s">
        <v>444</v>
      </c>
      <c r="BT242" t="s">
        <v>444</v>
      </c>
      <c r="BU242" t="s">
        <v>444</v>
      </c>
      <c r="BV242" t="s">
        <v>444</v>
      </c>
      <c r="BW242" t="s">
        <v>740</v>
      </c>
      <c r="BX242" t="s">
        <v>1487</v>
      </c>
      <c r="BY242" t="s">
        <v>444</v>
      </c>
      <c r="BZ242" t="s">
        <v>444</v>
      </c>
      <c r="CA242" t="s">
        <v>444</v>
      </c>
      <c r="CB242" t="s">
        <v>444</v>
      </c>
      <c r="CC242" t="s">
        <v>740</v>
      </c>
      <c r="CD242" t="s">
        <v>1487</v>
      </c>
      <c r="CE242" t="s">
        <v>444</v>
      </c>
      <c r="CF242" t="s">
        <v>444</v>
      </c>
      <c r="CG242" t="s">
        <v>444</v>
      </c>
      <c r="CH242" t="s">
        <v>444</v>
      </c>
      <c r="CI242" t="s">
        <v>740</v>
      </c>
      <c r="CJ242" t="s">
        <v>1487</v>
      </c>
      <c r="CK242" t="s">
        <v>444</v>
      </c>
      <c r="CL242" t="s">
        <v>444</v>
      </c>
      <c r="CM242" t="s">
        <v>444</v>
      </c>
      <c r="CN242" t="s">
        <v>444</v>
      </c>
      <c r="CO242" t="s">
        <v>740</v>
      </c>
      <c r="CP242" t="s">
        <v>1487</v>
      </c>
      <c r="CQ242" t="s">
        <v>444</v>
      </c>
      <c r="CR242" t="s">
        <v>444</v>
      </c>
      <c r="CS242" t="s">
        <v>444</v>
      </c>
      <c r="CT242" t="s">
        <v>444</v>
      </c>
      <c r="CU242" t="s">
        <v>444</v>
      </c>
      <c r="CV242" t="s">
        <v>2738</v>
      </c>
      <c r="CW242" t="s">
        <v>2736</v>
      </c>
      <c r="CX242" t="s">
        <v>2828</v>
      </c>
      <c r="CY242" t="s">
        <v>1756</v>
      </c>
      <c r="CZ242" t="s">
        <v>444</v>
      </c>
      <c r="DA242" t="s">
        <v>444</v>
      </c>
      <c r="DB242" t="s">
        <v>444</v>
      </c>
      <c r="DC242" t="s">
        <v>444</v>
      </c>
      <c r="DD242" t="s">
        <v>444</v>
      </c>
      <c r="DE242" t="s">
        <v>444</v>
      </c>
      <c r="DF242" t="s">
        <v>444</v>
      </c>
      <c r="DG242" t="s">
        <v>444</v>
      </c>
      <c r="DH242" t="s">
        <v>444</v>
      </c>
      <c r="DI242" t="s">
        <v>1440</v>
      </c>
      <c r="DJ242" t="s">
        <v>444</v>
      </c>
      <c r="DK242" t="s">
        <v>444</v>
      </c>
      <c r="DL242" t="s">
        <v>444</v>
      </c>
      <c r="DM242" t="s">
        <v>444</v>
      </c>
      <c r="DN242" t="s">
        <v>444</v>
      </c>
      <c r="DO242" t="s">
        <v>444</v>
      </c>
      <c r="DP242" t="s">
        <v>444</v>
      </c>
      <c r="DQ242" t="s">
        <v>444</v>
      </c>
      <c r="DR242" t="s">
        <v>444</v>
      </c>
      <c r="DS242" t="s">
        <v>444</v>
      </c>
      <c r="DT242" s="24" t="s">
        <v>444</v>
      </c>
      <c r="DU242" s="24" t="s">
        <v>444</v>
      </c>
      <c r="DV242" t="s">
        <v>444</v>
      </c>
      <c r="DW242" t="s">
        <v>444</v>
      </c>
      <c r="DX242" s="24" t="s">
        <v>444</v>
      </c>
      <c r="DY242" s="24" t="s">
        <v>444</v>
      </c>
      <c r="DZ242" t="s">
        <v>444</v>
      </c>
      <c r="EA242" t="s">
        <v>444</v>
      </c>
      <c r="EB242" s="24" t="s">
        <v>444</v>
      </c>
      <c r="EC242" s="24" t="s">
        <v>444</v>
      </c>
      <c r="ED242" t="s">
        <v>444</v>
      </c>
      <c r="EE242" t="s">
        <v>444</v>
      </c>
      <c r="EF242" s="24" t="s">
        <v>444</v>
      </c>
      <c r="EG242" s="24" t="s">
        <v>444</v>
      </c>
      <c r="EH242" t="s">
        <v>444</v>
      </c>
      <c r="EI242" t="s">
        <v>444</v>
      </c>
      <c r="EJ242" s="24" t="s">
        <v>444</v>
      </c>
      <c r="EK242" s="24" t="s">
        <v>444</v>
      </c>
      <c r="EL242" t="s">
        <v>444</v>
      </c>
      <c r="EM242" t="s">
        <v>444</v>
      </c>
      <c r="EN242" s="24" t="s">
        <v>444</v>
      </c>
      <c r="EO242" s="24" t="s">
        <v>444</v>
      </c>
      <c r="EP242" t="s">
        <v>444</v>
      </c>
      <c r="EQ242" t="s">
        <v>444</v>
      </c>
      <c r="ER242" s="24" t="s">
        <v>444</v>
      </c>
      <c r="ES242" s="24" t="s">
        <v>444</v>
      </c>
      <c r="ET242" t="s">
        <v>444</v>
      </c>
      <c r="EU242" t="s">
        <v>444</v>
      </c>
      <c r="EV242" s="24" t="s">
        <v>444</v>
      </c>
      <c r="EW242" s="24" t="s">
        <v>444</v>
      </c>
      <c r="EX242" t="s">
        <v>444</v>
      </c>
      <c r="EY242" t="s">
        <v>444</v>
      </c>
      <c r="EZ242" s="24" t="s">
        <v>444</v>
      </c>
      <c r="FA242" s="24" t="s">
        <v>444</v>
      </c>
      <c r="FB242" t="s">
        <v>444</v>
      </c>
      <c r="FC242" t="s">
        <v>444</v>
      </c>
      <c r="FD242" s="24" t="s">
        <v>444</v>
      </c>
      <c r="FE242" s="24" t="s">
        <v>444</v>
      </c>
      <c r="FF242" t="s">
        <v>444</v>
      </c>
      <c r="FG242" t="s">
        <v>444</v>
      </c>
      <c r="FH242" s="24" t="s">
        <v>444</v>
      </c>
      <c r="FI242" s="24" t="s">
        <v>444</v>
      </c>
      <c r="FJ242" t="s">
        <v>444</v>
      </c>
      <c r="FK242" t="s">
        <v>444</v>
      </c>
      <c r="FL242" s="24" t="s">
        <v>444</v>
      </c>
      <c r="FM242" s="24" t="s">
        <v>444</v>
      </c>
      <c r="FN242" t="s">
        <v>444</v>
      </c>
      <c r="FO242" t="s">
        <v>444</v>
      </c>
      <c r="FP242" s="24" t="s">
        <v>444</v>
      </c>
      <c r="FQ242" s="24" t="s">
        <v>444</v>
      </c>
      <c r="FR242" t="s">
        <v>444</v>
      </c>
      <c r="FS242" t="s">
        <v>444</v>
      </c>
      <c r="FT242" s="24" t="s">
        <v>444</v>
      </c>
      <c r="FU242" s="24" t="s">
        <v>444</v>
      </c>
      <c r="FV242" t="s">
        <v>444</v>
      </c>
      <c r="FW242" t="s">
        <v>444</v>
      </c>
      <c r="FX242" s="24" t="s">
        <v>444</v>
      </c>
      <c r="FY242" s="24" t="s">
        <v>444</v>
      </c>
      <c r="FZ242" t="s">
        <v>444</v>
      </c>
      <c r="GA242" t="s">
        <v>444</v>
      </c>
      <c r="GB242" s="24" t="s">
        <v>444</v>
      </c>
      <c r="GC242" s="24" t="s">
        <v>444</v>
      </c>
      <c r="GD242" t="s">
        <v>444</v>
      </c>
      <c r="GE242" t="s">
        <v>444</v>
      </c>
      <c r="GF242" s="24" t="s">
        <v>444</v>
      </c>
      <c r="GG242" s="24" t="s">
        <v>444</v>
      </c>
      <c r="GH242" t="s">
        <v>15</v>
      </c>
      <c r="GI242" s="24" t="s">
        <v>533</v>
      </c>
      <c r="GJ242" s="24" t="s">
        <v>1453</v>
      </c>
      <c r="GK242" t="s">
        <v>1454</v>
      </c>
      <c r="GL242" t="s">
        <v>1455</v>
      </c>
      <c r="GM242" s="24" t="s">
        <v>444</v>
      </c>
      <c r="GN242" s="24" t="s">
        <v>444</v>
      </c>
      <c r="GO242" t="s">
        <v>444</v>
      </c>
      <c r="GP242" t="s">
        <v>444</v>
      </c>
      <c r="GQ242" s="24" t="s">
        <v>444</v>
      </c>
      <c r="GR242" s="24" t="s">
        <v>444</v>
      </c>
      <c r="GS242" t="s">
        <v>444</v>
      </c>
      <c r="GT242" t="s">
        <v>444</v>
      </c>
      <c r="GU242" s="24" t="s">
        <v>444</v>
      </c>
      <c r="GV242" s="24" t="s">
        <v>444</v>
      </c>
      <c r="GW242" t="s">
        <v>444</v>
      </c>
      <c r="GX242" t="s">
        <v>444</v>
      </c>
      <c r="GY242" s="24" t="s">
        <v>444</v>
      </c>
      <c r="GZ242" s="24" t="s">
        <v>444</v>
      </c>
      <c r="HA242" t="s">
        <v>444</v>
      </c>
      <c r="HB242" t="s">
        <v>444</v>
      </c>
      <c r="HC242" s="24" t="s">
        <v>444</v>
      </c>
      <c r="HD242" s="24" t="s">
        <v>444</v>
      </c>
      <c r="HE242" t="s">
        <v>444</v>
      </c>
      <c r="HF242" t="s">
        <v>444</v>
      </c>
      <c r="HG242" s="24" t="s">
        <v>444</v>
      </c>
      <c r="HH242" s="24" t="s">
        <v>444</v>
      </c>
      <c r="HI242" t="s">
        <v>444</v>
      </c>
      <c r="HJ242" t="s">
        <v>444</v>
      </c>
      <c r="HK242" s="24" t="s">
        <v>444</v>
      </c>
      <c r="HL242" s="24" t="s">
        <v>444</v>
      </c>
      <c r="HM242" t="s">
        <v>444</v>
      </c>
      <c r="HN242" t="s">
        <v>444</v>
      </c>
      <c r="HO242" s="24" t="s">
        <v>444</v>
      </c>
      <c r="HP242" s="24" t="s">
        <v>444</v>
      </c>
      <c r="HQ242" t="s">
        <v>444</v>
      </c>
      <c r="HR242" t="s">
        <v>444</v>
      </c>
      <c r="HS242" s="24" t="s">
        <v>444</v>
      </c>
      <c r="HT242" s="24" t="s">
        <v>444</v>
      </c>
      <c r="HU242" t="s">
        <v>444</v>
      </c>
      <c r="HV242" t="s">
        <v>444</v>
      </c>
      <c r="HW242" s="24" t="s">
        <v>444</v>
      </c>
      <c r="HX242" s="24" t="s">
        <v>444</v>
      </c>
      <c r="HY242" t="s">
        <v>444</v>
      </c>
      <c r="HZ242" t="s">
        <v>444</v>
      </c>
      <c r="IA242" t="s">
        <v>2738</v>
      </c>
      <c r="IB242" t="s">
        <v>2736</v>
      </c>
      <c r="IC242" t="s">
        <v>2737</v>
      </c>
      <c r="ID242" s="33" t="b" cm="1">
        <f t="array" ref="ID242">_xlfn.IFNA(MATCH($A$2,_xlfn.NUMBERVALUE(Table_Query_from_MF_DSNP62[[#This Row],[CL_GLACCT_DR1]:[CL_GLACCT_CR4]]),0),0)&gt;=1</f>
        <v>1</v>
      </c>
      <c r="IE242" s="33" t="b">
        <f>OR(Table_Query_from_MF_DSNP62[[#This Row],[Pair1]:[Pair25]])</f>
        <v>1</v>
      </c>
      <c r="IF242" s="33">
        <f>_xlfn.IFNA(MATCH(TRUE,Table_Query_from_MF_DSNP62[[#This Row],[Pair1]:[Pair25]],0),"none")</f>
        <v>1</v>
      </c>
      <c r="IG242" s="33" t="b">
        <f>AND($A$2&gt;=_xlfn.NUMBERVALUE(Table_Query_from_MF_DSNP62[[#This Row],[CL_GL_ACCT_FR1]]),$A$2&lt;=_xlfn.NUMBERVALUE(Table_Query_from_MF_DSNP62[[#This Row],[CL_GL_ACCT_TO1]]))</f>
        <v>1</v>
      </c>
      <c r="IH242" s="33" t="b">
        <f>AND($A$2&gt;=_xlfn.NUMBERVALUE(Table_Query_from_MF_DSNP62[[#This Row],[CL_GL_ACCT_FR2]]),$A$2&lt;=_xlfn.NUMBERVALUE(Table_Query_from_MF_DSNP62[[#This Row],[CL_GL_ACCT_TO2]]))</f>
        <v>1</v>
      </c>
      <c r="II242" s="33" t="b">
        <f>AND($A$2&gt;=_xlfn.NUMBERVALUE(Table_Query_from_MF_DSNP62[[#This Row],[CL_GL_ACCT_FR3]]),$A$2&lt;=_xlfn.NUMBERVALUE(Table_Query_from_MF_DSNP62[[#This Row],[CL_GL_ACCT_TO3]]))</f>
        <v>1</v>
      </c>
      <c r="IJ242" s="33" t="b">
        <f>AND($A$2&gt;=_xlfn.NUMBERVALUE(Table_Query_from_MF_DSNP62[[#This Row],[CL_GL_ACCT_FR4]]),$A$2&lt;=_xlfn.NUMBERVALUE(Table_Query_from_MF_DSNP62[[#This Row],[CL_GL_ACCT_TO4]]))</f>
        <v>1</v>
      </c>
      <c r="IK242" s="33" t="b">
        <f>AND($A$2&gt;=_xlfn.NUMBERVALUE(Table_Query_from_MF_DSNP62[[#This Row],[CL_GL_ACCT_FR5]]),$A$2&lt;=_xlfn.NUMBERVALUE(Table_Query_from_MF_DSNP62[[#This Row],[CL_GL_ACCT_TO5]]))</f>
        <v>1</v>
      </c>
      <c r="IL242" s="33" t="b">
        <f>AND($A$2&gt;=_xlfn.NUMBERVALUE(Table_Query_from_MF_DSNP62[[#This Row],[CL_GL_ACCT_FR6]]),$A$2&lt;=_xlfn.NUMBERVALUE(Table_Query_from_MF_DSNP62[[#This Row],[CL_GL_ACCT_TO6]]))</f>
        <v>1</v>
      </c>
      <c r="IM242" s="33" t="b">
        <f>AND($A$2&gt;=_xlfn.NUMBERVALUE(Table_Query_from_MF_DSNP62[[#This Row],[CL_GL_ACCT_FR7]]),$A$2&lt;=_xlfn.NUMBERVALUE(Table_Query_from_MF_DSNP62[[#This Row],[CL_GL_ACCT_TO7]]))</f>
        <v>1</v>
      </c>
      <c r="IN242" s="33" t="b">
        <f>AND($A$2&gt;=_xlfn.NUMBERVALUE(Table_Query_from_MF_DSNP62[[#This Row],[CL_GL_ACCT_FR8]]),$A$2&lt;=_xlfn.NUMBERVALUE(Table_Query_from_MF_DSNP62[[#This Row],[CL_GL_ACCT_TO8]]))</f>
        <v>1</v>
      </c>
      <c r="IO242" s="33" t="b">
        <f>AND($A$2&gt;=_xlfn.NUMBERVALUE(Table_Query_from_MF_DSNP62[[#This Row],[CL_GL_ACCT_FR9]]),$A$2&lt;=_xlfn.NUMBERVALUE(Table_Query_from_MF_DSNP62[[#This Row],[CL_GL_ACCT_TO9]]))</f>
        <v>1</v>
      </c>
      <c r="IP242" s="33" t="b">
        <f>AND($A$2&gt;=_xlfn.NUMBERVALUE(Table_Query_from_MF_DSNP62[[#This Row],[CL_GL_ACCT_FR10]]),$A$2&lt;=_xlfn.NUMBERVALUE(Table_Query_from_MF_DSNP62[[#This Row],[CL_GL_ACCT_TO10]]))</f>
        <v>1</v>
      </c>
      <c r="IQ242" s="33" t="b">
        <f>AND($A$2&gt;=_xlfn.NUMBERVALUE(Table_Query_from_MF_DSNP62[[#This Row],[CL_GL_ACCT_FR11]]),$A$2&lt;=_xlfn.NUMBERVALUE(Table_Query_from_MF_DSNP62[[#This Row],[CL_GL_ACCT_TO11]]))</f>
        <v>1</v>
      </c>
      <c r="IR242" s="33" t="b">
        <f>AND($A$2&gt;=_xlfn.NUMBERVALUE(Table_Query_from_MF_DSNP62[[#This Row],[CL_GL_ACCT_FR12]]),$A$2&lt;=_xlfn.NUMBERVALUE(Table_Query_from_MF_DSNP62[[#This Row],[CL_GL_ACCT_TO12]]))</f>
        <v>1</v>
      </c>
      <c r="IS242" s="33" t="b">
        <f>AND($A$2&gt;=_xlfn.NUMBERVALUE(Table_Query_from_MF_DSNP62[[#This Row],[CL_GL_ACCT_FR13]]),$A$2&lt;=_xlfn.NUMBERVALUE(Table_Query_from_MF_DSNP62[[#This Row],[CL_GL_ACCT_TO13]]))</f>
        <v>1</v>
      </c>
      <c r="IT242" s="33" t="b">
        <f>AND($A$2&gt;=_xlfn.NUMBERVALUE(Table_Query_from_MF_DSNP62[[#This Row],[CL_GL_ACCT_FR14]]),$A$2&lt;=_xlfn.NUMBERVALUE(Table_Query_from_MF_DSNP62[[#This Row],[CL_GL_ACCT_TO14]]))</f>
        <v>1</v>
      </c>
      <c r="IU242" s="33" t="b">
        <f>AND($A$2&gt;=_xlfn.NUMBERVALUE(Table_Query_from_MF_DSNP62[[#This Row],[CL_GL_ACCT_FR15]]),$A$2&lt;=_xlfn.NUMBERVALUE(Table_Query_from_MF_DSNP62[[#This Row],[CL_GL_ACCT_TO15]]))</f>
        <v>1</v>
      </c>
      <c r="IV242" s="33" t="b">
        <f>AND($A$2&gt;=_xlfn.NUMBERVALUE(Table_Query_from_MF_DSNP62[[#This Row],[CL_GL_ACCT_FR16]]),$A$2&lt;=_xlfn.NUMBERVALUE(Table_Query_from_MF_DSNP62[[#This Row],[CL_GL_ACCT_TO16]]))</f>
        <v>1</v>
      </c>
      <c r="IW242" s="33" t="b">
        <f>AND($A$2&gt;=_xlfn.NUMBERVALUE(Table_Query_from_MF_DSNP62[[#This Row],[CL_GL_ACCT_FR17]]),$A$2&lt;=_xlfn.NUMBERVALUE(Table_Query_from_MF_DSNP62[[#This Row],[CL_GL_ACCT_TO17]]))</f>
        <v>1</v>
      </c>
      <c r="IX242" s="33" t="b">
        <f>AND($A$2&gt;=_xlfn.NUMBERVALUE(Table_Query_from_MF_DSNP62[[#This Row],[CL_GL_ACCT_FR18]]),$A$2&lt;=_xlfn.NUMBERVALUE(Table_Query_from_MF_DSNP62[[#This Row],[CL_GL_ACCT_TO18]]))</f>
        <v>1</v>
      </c>
      <c r="IY242" s="33" t="b">
        <f>AND($A$2&gt;=_xlfn.NUMBERVALUE(Table_Query_from_MF_DSNP62[[#This Row],[CL_GL_ACCT_FR19]]),$A$2&lt;=_xlfn.NUMBERVALUE(Table_Query_from_MF_DSNP62[[#This Row],[CL_GL_ACCT_TO19]]))</f>
        <v>1</v>
      </c>
      <c r="IZ242" s="33" t="b">
        <f>AND($A$2&gt;=_xlfn.NUMBERVALUE(Table_Query_from_MF_DSNP62[[#This Row],[CL_GL_ACCT_FR20]]),$A$2&lt;=_xlfn.NUMBERVALUE(Table_Query_from_MF_DSNP62[[#This Row],[CL_GL_ACCT_TO20]]))</f>
        <v>1</v>
      </c>
      <c r="JA242" s="33" t="b">
        <f>AND($A$2&gt;=_xlfn.NUMBERVALUE(Table_Query_from_MF_DSNP62[[#This Row],[CL_GL_ACCT_FR21]]),$A$2&lt;=_xlfn.NUMBERVALUE(Table_Query_from_MF_DSNP62[[#This Row],[CL_GL_ACCT_TO21]]))</f>
        <v>1</v>
      </c>
      <c r="JB242" s="33" t="b">
        <f>AND($A$2&gt;=_xlfn.NUMBERVALUE(Table_Query_from_MF_DSNP62[[#This Row],[CL_GL_ACCT_FR22]]),$A$2&lt;=_xlfn.NUMBERVALUE(Table_Query_from_MF_DSNP62[[#This Row],[CL_GL_ACCT_TO22]]))</f>
        <v>1</v>
      </c>
      <c r="JC242" s="33" t="b">
        <f>AND($A$2&gt;=_xlfn.NUMBERVALUE(Table_Query_from_MF_DSNP62[[#This Row],[CL_GL_ACCT_FR23]]),$A$2&lt;=_xlfn.NUMBERVALUE(Table_Query_from_MF_DSNP62[[#This Row],[CL_GL_ACCT_TO23]]))</f>
        <v>1</v>
      </c>
      <c r="JD242" s="33" t="b">
        <f>AND($A$2&gt;=_xlfn.NUMBERVALUE(Table_Query_from_MF_DSNP62[[#This Row],[CL_GL_ACCT_FR24]]),$A$2&lt;=_xlfn.NUMBERVALUE(Table_Query_from_MF_DSNP62[[#This Row],[CL_GL_ACCT_TO24]]))</f>
        <v>1</v>
      </c>
      <c r="JE242" s="33" t="b">
        <f>AND($A$2&gt;=_xlfn.NUMBERVALUE(Table_Query_from_MF_DSNP62[[#This Row],[CL_GL_ACCT_FR25]]),$A$2&lt;=_xlfn.NUMBERVALUE(Table_Query_from_MF_DSNP62[[#This Row],[CL_GL_ACCT_TO25]]))</f>
        <v>1</v>
      </c>
      <c r="JF242" s="33" t="b">
        <f>OR(Table_Query_from_MF_DSNP62[[#This Row],[PairA]:[PairO]])</f>
        <v>1</v>
      </c>
      <c r="JG242" s="33">
        <f>_xlfn.IFNA(MATCH(TRUE,Table_Query_from_MF_DSNP62[[#This Row],[PairA]:[PairO]],0),"none")</f>
        <v>3</v>
      </c>
      <c r="JH242" s="33" t="b">
        <f>AND($B$2&gt;=_xlfn.NUMBERVALUE(Table_Query_from_MF_DSNP62[[#This Row],[CL_CMP_OBJ_FR1]]),$B$2&lt;=_xlfn.NUMBERVALUE(Table_Query_from_MF_DSNP62[[#This Row],[CL_CMP_OBJ_TO1]]))</f>
        <v>0</v>
      </c>
      <c r="JI242" s="33" t="b">
        <f>AND($B$2&gt;=_xlfn.NUMBERVALUE(Table_Query_from_MF_DSNP62[[#This Row],[CL_CMP_OBJ_FR2]]),$B$2&lt;=_xlfn.NUMBERVALUE(Table_Query_from_MF_DSNP62[[#This Row],[CL_CMP_OBJ_TO2]]))</f>
        <v>0</v>
      </c>
      <c r="JJ242" s="33" t="b">
        <f>AND($B$2&gt;=_xlfn.NUMBERVALUE(Table_Query_from_MF_DSNP62[[#This Row],[CL_CMP_OBJ_FR3]]),$B$2&lt;=_xlfn.NUMBERVALUE(Table_Query_from_MF_DSNP62[[#This Row],[CL_CMP_OBJ_TO3]]))</f>
        <v>1</v>
      </c>
      <c r="JK242" s="33" t="b">
        <f>AND($B$2&gt;=_xlfn.NUMBERVALUE(Table_Query_from_MF_DSNP62[[#This Row],[CL_CMP_OBJ_FR4]]),$B$2&lt;=_xlfn.NUMBERVALUE(Table_Query_from_MF_DSNP62[[#This Row],[CL_CMP_OBJ_TO4]]))</f>
        <v>1</v>
      </c>
      <c r="JL242" s="33" t="b">
        <f>AND($B$2&gt;=_xlfn.NUMBERVALUE(Table_Query_from_MF_DSNP62[[#This Row],[CL_CMP_OBJ_FR5]]),$B$2&lt;=_xlfn.NUMBERVALUE(Table_Query_from_MF_DSNP62[[#This Row],[CL_CMP_OBJ_TO5]]))</f>
        <v>1</v>
      </c>
      <c r="JM242" s="33" t="b">
        <f>AND($B$2&gt;=_xlfn.NUMBERVALUE(Table_Query_from_MF_DSNP62[[#This Row],[CL_CMP_OBJ_FR6]]),$B$2&lt;=_xlfn.NUMBERVALUE(Table_Query_from_MF_DSNP62[[#This Row],[CL_CMP_OBJ_TO6]]))</f>
        <v>1</v>
      </c>
      <c r="JN242" s="33" t="b">
        <f>AND($B$2&gt;=_xlfn.NUMBERVALUE(Table_Query_from_MF_DSNP62[[#This Row],[CL_CMP_OBJ_FR7]]),$B$2&lt;=_xlfn.NUMBERVALUE(Table_Query_from_MF_DSNP62[[#This Row],[CL_CMP_OBJ_TO7]]))</f>
        <v>1</v>
      </c>
      <c r="JO242" s="33" t="b">
        <f>AND($B$2&gt;=_xlfn.NUMBERVALUE(Table_Query_from_MF_DSNP62[[#This Row],[CL_CMP_OBJ_FR8]]),$B$2&lt;=_xlfn.NUMBERVALUE(Table_Query_from_MF_DSNP62[[#This Row],[CL_CMP_OBJ_TO8]]))</f>
        <v>1</v>
      </c>
      <c r="JP242" s="33" t="b">
        <f>AND($B$2&gt;=_xlfn.NUMBERVALUE(Table_Query_from_MF_DSNP62[[#This Row],[CL_CMP_OBJ_FR9]]),$B$2&lt;=_xlfn.NUMBERVALUE(Table_Query_from_MF_DSNP62[[#This Row],[CL_CMP_OBJ_TO9]]))</f>
        <v>1</v>
      </c>
      <c r="JQ242" s="33" t="b">
        <f>AND($B$2&gt;=_xlfn.NUMBERVALUE(Table_Query_from_MF_DSNP62[[#This Row],[CL_CMP_OBJ_FR10]]),$B$2&lt;=_xlfn.NUMBERVALUE(Table_Query_from_MF_DSNP62[[#This Row],[CL_CMP_OBJ_TO10]]))</f>
        <v>1</v>
      </c>
      <c r="JR242" s="33" t="b">
        <f>AND($B$2&gt;=_xlfn.NUMBERVALUE(Table_Query_from_MF_DSNP62[[#This Row],[CL_CMP_OBJ_FR11]]),$B$2&lt;=_xlfn.NUMBERVALUE(Table_Query_from_MF_DSNP62[[#This Row],[CL_CMP_OBJ_TO11]]))</f>
        <v>1</v>
      </c>
      <c r="JS242" s="33" t="b">
        <f>AND($B$2&gt;=_xlfn.NUMBERVALUE(Table_Query_from_MF_DSNP62[[#This Row],[CL_CMP_OBJ_FR12]]),$B$2&lt;=_xlfn.NUMBERVALUE(Table_Query_from_MF_DSNP62[[#This Row],[CL_CMP_OBJ_TO12]]))</f>
        <v>1</v>
      </c>
      <c r="JT242" s="33" t="b">
        <f>AND($B$2&gt;=_xlfn.NUMBERVALUE(Table_Query_from_MF_DSNP62[[#This Row],[CL_CMP_OBJ_FR13]]),$B$2&lt;=_xlfn.NUMBERVALUE(Table_Query_from_MF_DSNP62[[#This Row],[CL_CMP_OBJ_TO13]]))</f>
        <v>1</v>
      </c>
      <c r="JU242" s="33" t="b">
        <f>AND($B$2&gt;=_xlfn.NUMBERVALUE(Table_Query_from_MF_DSNP62[[#This Row],[CL_CMP_OBJ_FR14]]),$B$2&lt;=_xlfn.NUMBERVALUE(Table_Query_from_MF_DSNP62[[#This Row],[CL_CMP_OBJ_TO14]]))</f>
        <v>1</v>
      </c>
      <c r="JV242" s="33" t="b">
        <f>AND($B$2&gt;=_xlfn.NUMBERVALUE(Table_Query_from_MF_DSNP62[[#This Row],[CL_CMP_OBJ_FR15]]),$B$2&lt;=_xlfn.NUMBERVALUE(Table_Query_from_MF_DSNP62[[#This Row],[CL_CMP_OBJ_TO15]]))</f>
        <v>1</v>
      </c>
    </row>
    <row r="243" spans="1:282" x14ac:dyDescent="0.25">
      <c r="A243" t="b">
        <f>OR(,Table_Query_from_MF_DSNP62[[#This Row],[Desired GL included as "hard-coded" GL?]],Table_Query_from_MF_DSNP62[[#This Row],[Desired GL included as "Open GL"?]])</f>
        <v>1</v>
      </c>
      <c r="B243" t="b">
        <f>Table_Query_from_MF_DSNP62[[#This Row],[Desired CObj included as "Open CObj"?]]</f>
        <v>1</v>
      </c>
      <c r="C243" t="s">
        <v>1769</v>
      </c>
      <c r="D243" t="s">
        <v>1770</v>
      </c>
      <c r="E243" t="s">
        <v>15</v>
      </c>
      <c r="F243" s="24" t="s">
        <v>13</v>
      </c>
      <c r="G243" t="s">
        <v>411</v>
      </c>
      <c r="H243" s="24" t="s">
        <v>444</v>
      </c>
      <c r="I243" t="s">
        <v>444</v>
      </c>
      <c r="J243" s="24" t="s">
        <v>444</v>
      </c>
      <c r="K243" t="s">
        <v>444</v>
      </c>
      <c r="L243" s="24" t="s">
        <v>444</v>
      </c>
      <c r="M243" t="s">
        <v>444</v>
      </c>
      <c r="N243" t="s">
        <v>444</v>
      </c>
      <c r="O243" t="s">
        <v>444</v>
      </c>
      <c r="P243" t="s">
        <v>444</v>
      </c>
      <c r="Q243" t="s">
        <v>15</v>
      </c>
      <c r="R243" t="s">
        <v>444</v>
      </c>
      <c r="S243" t="s">
        <v>442</v>
      </c>
      <c r="T243" t="s">
        <v>15</v>
      </c>
      <c r="U243" t="s">
        <v>444</v>
      </c>
      <c r="V243" t="s">
        <v>444</v>
      </c>
      <c r="W243" t="s">
        <v>447</v>
      </c>
      <c r="X243" t="s">
        <v>444</v>
      </c>
      <c r="Y243" t="s">
        <v>444</v>
      </c>
      <c r="Z243" t="s">
        <v>444</v>
      </c>
      <c r="AA243" t="s">
        <v>442</v>
      </c>
      <c r="AB243" t="s">
        <v>444</v>
      </c>
      <c r="AC243" t="s">
        <v>444</v>
      </c>
      <c r="AD243" t="s">
        <v>444</v>
      </c>
      <c r="AE243" t="s">
        <v>444</v>
      </c>
      <c r="AF243" t="s">
        <v>444</v>
      </c>
      <c r="AG243" t="s">
        <v>15</v>
      </c>
      <c r="AH243" t="s">
        <v>447</v>
      </c>
      <c r="AI243" t="s">
        <v>447</v>
      </c>
      <c r="AJ243" t="s">
        <v>442</v>
      </c>
      <c r="AK243" t="s">
        <v>442</v>
      </c>
      <c r="AL243" t="s">
        <v>444</v>
      </c>
      <c r="AM243" t="s">
        <v>444</v>
      </c>
      <c r="AN243" t="s">
        <v>444</v>
      </c>
      <c r="AO243" t="s">
        <v>444</v>
      </c>
      <c r="AP243" t="s">
        <v>442</v>
      </c>
      <c r="AQ243" t="s">
        <v>7</v>
      </c>
      <c r="AR243" t="s">
        <v>562</v>
      </c>
      <c r="AS243" t="s">
        <v>162</v>
      </c>
      <c r="AT243" t="s">
        <v>10</v>
      </c>
      <c r="AU243" t="s">
        <v>444</v>
      </c>
      <c r="AV243" t="s">
        <v>442</v>
      </c>
      <c r="AW243" t="s">
        <v>444</v>
      </c>
      <c r="AX243" t="s">
        <v>444</v>
      </c>
      <c r="AY243" t="s">
        <v>444</v>
      </c>
      <c r="AZ243" t="s">
        <v>444</v>
      </c>
      <c r="BA243" t="s">
        <v>3</v>
      </c>
      <c r="BB243" t="s">
        <v>444</v>
      </c>
      <c r="BC243" t="s">
        <v>444</v>
      </c>
      <c r="BD243" t="s">
        <v>1359</v>
      </c>
      <c r="BE243" t="s">
        <v>444</v>
      </c>
      <c r="BF243" t="s">
        <v>1360</v>
      </c>
      <c r="BG243" t="s">
        <v>444</v>
      </c>
      <c r="BH243" t="s">
        <v>444</v>
      </c>
      <c r="BI243" t="s">
        <v>444</v>
      </c>
      <c r="BJ243" t="s">
        <v>444</v>
      </c>
      <c r="BK243" t="s">
        <v>444</v>
      </c>
      <c r="BL243" t="s">
        <v>444</v>
      </c>
      <c r="BM243" t="s">
        <v>444</v>
      </c>
      <c r="BN243" t="s">
        <v>444</v>
      </c>
      <c r="BO243" t="s">
        <v>444</v>
      </c>
      <c r="BP243" t="s">
        <v>444</v>
      </c>
      <c r="BQ243" t="s">
        <v>1360</v>
      </c>
      <c r="BR243" t="s">
        <v>143</v>
      </c>
      <c r="BS243" t="s">
        <v>444</v>
      </c>
      <c r="BT243" t="s">
        <v>444</v>
      </c>
      <c r="BU243" t="s">
        <v>444</v>
      </c>
      <c r="BV243" t="s">
        <v>444</v>
      </c>
      <c r="BW243" t="s">
        <v>1360</v>
      </c>
      <c r="BX243" t="s">
        <v>143</v>
      </c>
      <c r="BY243" t="s">
        <v>444</v>
      </c>
      <c r="BZ243" t="s">
        <v>444</v>
      </c>
      <c r="CA243" t="s">
        <v>444</v>
      </c>
      <c r="CB243" t="s">
        <v>444</v>
      </c>
      <c r="CC243" t="s">
        <v>1360</v>
      </c>
      <c r="CD243" t="s">
        <v>143</v>
      </c>
      <c r="CE243" t="s">
        <v>444</v>
      </c>
      <c r="CF243" t="s">
        <v>444</v>
      </c>
      <c r="CG243" t="s">
        <v>444</v>
      </c>
      <c r="CH243" t="s">
        <v>444</v>
      </c>
      <c r="CI243" t="s">
        <v>1360</v>
      </c>
      <c r="CJ243" t="s">
        <v>143</v>
      </c>
      <c r="CK243" t="s">
        <v>444</v>
      </c>
      <c r="CL243" t="s">
        <v>444</v>
      </c>
      <c r="CM243" t="s">
        <v>444</v>
      </c>
      <c r="CN243" t="s">
        <v>444</v>
      </c>
      <c r="CO243" t="s">
        <v>1360</v>
      </c>
      <c r="CP243" t="s">
        <v>143</v>
      </c>
      <c r="CQ243" t="s">
        <v>444</v>
      </c>
      <c r="CR243" t="s">
        <v>444</v>
      </c>
      <c r="CS243" t="s">
        <v>444</v>
      </c>
      <c r="CT243" t="s">
        <v>444</v>
      </c>
      <c r="CU243" t="s">
        <v>444</v>
      </c>
      <c r="CV243" t="s">
        <v>2738</v>
      </c>
      <c r="CW243" t="s">
        <v>2736</v>
      </c>
      <c r="CX243" t="s">
        <v>2828</v>
      </c>
      <c r="CY243" t="s">
        <v>1756</v>
      </c>
      <c r="CZ243" t="s">
        <v>1771</v>
      </c>
      <c r="DA243" t="s">
        <v>444</v>
      </c>
      <c r="DB243" t="s">
        <v>444</v>
      </c>
      <c r="DC243" t="s">
        <v>444</v>
      </c>
      <c r="DD243" t="s">
        <v>444</v>
      </c>
      <c r="DE243" t="s">
        <v>444</v>
      </c>
      <c r="DF243" t="s">
        <v>444</v>
      </c>
      <c r="DG243" t="s">
        <v>444</v>
      </c>
      <c r="DH243" t="s">
        <v>444</v>
      </c>
      <c r="DI243" t="s">
        <v>1440</v>
      </c>
      <c r="DJ243" t="s">
        <v>1753</v>
      </c>
      <c r="DK243" t="s">
        <v>444</v>
      </c>
      <c r="DL243" t="s">
        <v>444</v>
      </c>
      <c r="DM243" t="s">
        <v>444</v>
      </c>
      <c r="DN243" t="s">
        <v>444</v>
      </c>
      <c r="DO243" t="s">
        <v>444</v>
      </c>
      <c r="DP243" t="s">
        <v>444</v>
      </c>
      <c r="DQ243" t="s">
        <v>444</v>
      </c>
      <c r="DR243" t="s">
        <v>444</v>
      </c>
      <c r="DS243" t="s">
        <v>444</v>
      </c>
      <c r="DT243" s="24" t="s">
        <v>444</v>
      </c>
      <c r="DU243" s="24" t="s">
        <v>444</v>
      </c>
      <c r="DV243" t="s">
        <v>444</v>
      </c>
      <c r="DW243" t="s">
        <v>444</v>
      </c>
      <c r="DX243" s="24" t="s">
        <v>444</v>
      </c>
      <c r="DY243" s="24" t="s">
        <v>444</v>
      </c>
      <c r="DZ243" t="s">
        <v>444</v>
      </c>
      <c r="EA243" t="s">
        <v>444</v>
      </c>
      <c r="EB243" s="24" t="s">
        <v>444</v>
      </c>
      <c r="EC243" s="24" t="s">
        <v>444</v>
      </c>
      <c r="ED243" t="s">
        <v>444</v>
      </c>
      <c r="EE243" t="s">
        <v>444</v>
      </c>
      <c r="EF243" s="24" t="s">
        <v>444</v>
      </c>
      <c r="EG243" s="24" t="s">
        <v>444</v>
      </c>
      <c r="EH243" t="s">
        <v>444</v>
      </c>
      <c r="EI243" t="s">
        <v>444</v>
      </c>
      <c r="EJ243" s="24" t="s">
        <v>444</v>
      </c>
      <c r="EK243" s="24" t="s">
        <v>444</v>
      </c>
      <c r="EL243" t="s">
        <v>444</v>
      </c>
      <c r="EM243" t="s">
        <v>444</v>
      </c>
      <c r="EN243" s="24" t="s">
        <v>444</v>
      </c>
      <c r="EO243" s="24" t="s">
        <v>444</v>
      </c>
      <c r="EP243" t="s">
        <v>444</v>
      </c>
      <c r="EQ243" t="s">
        <v>444</v>
      </c>
      <c r="ER243" s="24" t="s">
        <v>444</v>
      </c>
      <c r="ES243" s="24" t="s">
        <v>444</v>
      </c>
      <c r="ET243" t="s">
        <v>444</v>
      </c>
      <c r="EU243" t="s">
        <v>444</v>
      </c>
      <c r="EV243" s="24" t="s">
        <v>444</v>
      </c>
      <c r="EW243" s="24" t="s">
        <v>444</v>
      </c>
      <c r="EX243" t="s">
        <v>444</v>
      </c>
      <c r="EY243" t="s">
        <v>444</v>
      </c>
      <c r="EZ243" s="24" t="s">
        <v>444</v>
      </c>
      <c r="FA243" s="24" t="s">
        <v>444</v>
      </c>
      <c r="FB243" t="s">
        <v>444</v>
      </c>
      <c r="FC243" t="s">
        <v>444</v>
      </c>
      <c r="FD243" s="24" t="s">
        <v>444</v>
      </c>
      <c r="FE243" s="24" t="s">
        <v>444</v>
      </c>
      <c r="FF243" t="s">
        <v>444</v>
      </c>
      <c r="FG243" t="s">
        <v>444</v>
      </c>
      <c r="FH243" s="24" t="s">
        <v>444</v>
      </c>
      <c r="FI243" s="24" t="s">
        <v>444</v>
      </c>
      <c r="FJ243" t="s">
        <v>444</v>
      </c>
      <c r="FK243" t="s">
        <v>444</v>
      </c>
      <c r="FL243" s="24" t="s">
        <v>444</v>
      </c>
      <c r="FM243" s="24" t="s">
        <v>444</v>
      </c>
      <c r="FN243" t="s">
        <v>444</v>
      </c>
      <c r="FO243" t="s">
        <v>444</v>
      </c>
      <c r="FP243" s="24" t="s">
        <v>444</v>
      </c>
      <c r="FQ243" s="24" t="s">
        <v>444</v>
      </c>
      <c r="FR243" t="s">
        <v>444</v>
      </c>
      <c r="FS243" t="s">
        <v>444</v>
      </c>
      <c r="FT243" s="24" t="s">
        <v>444</v>
      </c>
      <c r="FU243" s="24" t="s">
        <v>444</v>
      </c>
      <c r="FV243" t="s">
        <v>444</v>
      </c>
      <c r="FW243" t="s">
        <v>444</v>
      </c>
      <c r="FX243" s="24" t="s">
        <v>444</v>
      </c>
      <c r="FY243" s="24" t="s">
        <v>444</v>
      </c>
      <c r="FZ243" t="s">
        <v>444</v>
      </c>
      <c r="GA243" t="s">
        <v>444</v>
      </c>
      <c r="GB243" s="24" t="s">
        <v>444</v>
      </c>
      <c r="GC243" s="24" t="s">
        <v>444</v>
      </c>
      <c r="GD243" t="s">
        <v>444</v>
      </c>
      <c r="GE243" t="s">
        <v>444</v>
      </c>
      <c r="GF243" s="24" t="s">
        <v>444</v>
      </c>
      <c r="GG243" s="24" t="s">
        <v>444</v>
      </c>
      <c r="GH243" t="s">
        <v>444</v>
      </c>
      <c r="GI243" s="24" t="s">
        <v>444</v>
      </c>
      <c r="GJ243" s="24" t="s">
        <v>444</v>
      </c>
      <c r="GK243" t="s">
        <v>444</v>
      </c>
      <c r="GL243" t="s">
        <v>444</v>
      </c>
      <c r="GM243" s="24" t="s">
        <v>444</v>
      </c>
      <c r="GN243" s="24" t="s">
        <v>444</v>
      </c>
      <c r="GO243" t="s">
        <v>444</v>
      </c>
      <c r="GP243" t="s">
        <v>444</v>
      </c>
      <c r="GQ243" s="24" t="s">
        <v>444</v>
      </c>
      <c r="GR243" s="24" t="s">
        <v>444</v>
      </c>
      <c r="GS243" t="s">
        <v>444</v>
      </c>
      <c r="GT243" t="s">
        <v>444</v>
      </c>
      <c r="GU243" s="24" t="s">
        <v>444</v>
      </c>
      <c r="GV243" s="24" t="s">
        <v>444</v>
      </c>
      <c r="GW243" t="s">
        <v>444</v>
      </c>
      <c r="GX243" t="s">
        <v>444</v>
      </c>
      <c r="GY243" s="24" t="s">
        <v>444</v>
      </c>
      <c r="GZ243" s="24" t="s">
        <v>444</v>
      </c>
      <c r="HA243" t="s">
        <v>444</v>
      </c>
      <c r="HB243" t="s">
        <v>444</v>
      </c>
      <c r="HC243" s="24" t="s">
        <v>444</v>
      </c>
      <c r="HD243" s="24" t="s">
        <v>444</v>
      </c>
      <c r="HE243" t="s">
        <v>444</v>
      </c>
      <c r="HF243" t="s">
        <v>444</v>
      </c>
      <c r="HG243" s="24" t="s">
        <v>444</v>
      </c>
      <c r="HH243" s="24" t="s">
        <v>444</v>
      </c>
      <c r="HI243" t="s">
        <v>444</v>
      </c>
      <c r="HJ243" t="s">
        <v>444</v>
      </c>
      <c r="HK243" s="24" t="s">
        <v>444</v>
      </c>
      <c r="HL243" s="24" t="s">
        <v>444</v>
      </c>
      <c r="HM243" t="s">
        <v>444</v>
      </c>
      <c r="HN243" t="s">
        <v>444</v>
      </c>
      <c r="HO243" s="24" t="s">
        <v>444</v>
      </c>
      <c r="HP243" s="24" t="s">
        <v>444</v>
      </c>
      <c r="HQ243" t="s">
        <v>444</v>
      </c>
      <c r="HR243" t="s">
        <v>444</v>
      </c>
      <c r="HS243" s="24" t="s">
        <v>444</v>
      </c>
      <c r="HT243" s="24" t="s">
        <v>444</v>
      </c>
      <c r="HU243" t="s">
        <v>444</v>
      </c>
      <c r="HV243" t="s">
        <v>444</v>
      </c>
      <c r="HW243" s="24" t="s">
        <v>444</v>
      </c>
      <c r="HX243" s="24" t="s">
        <v>444</v>
      </c>
      <c r="HY243" t="s">
        <v>444</v>
      </c>
      <c r="HZ243" t="s">
        <v>444</v>
      </c>
      <c r="IA243" t="s">
        <v>2738</v>
      </c>
      <c r="IB243" t="s">
        <v>2736</v>
      </c>
      <c r="IC243" t="s">
        <v>2737</v>
      </c>
      <c r="ID243" s="33" t="b" cm="1">
        <f t="array" ref="ID243">_xlfn.IFNA(MATCH($A$2,_xlfn.NUMBERVALUE(Table_Query_from_MF_DSNP62[[#This Row],[CL_GLACCT_DR1]:[CL_GLACCT_CR4]]),0),0)&gt;=1</f>
        <v>1</v>
      </c>
      <c r="IE243" s="33" t="b">
        <f>OR(Table_Query_from_MF_DSNP62[[#This Row],[Pair1]:[Pair25]])</f>
        <v>1</v>
      </c>
      <c r="IF243" s="33">
        <f>_xlfn.IFNA(MATCH(TRUE,Table_Query_from_MF_DSNP62[[#This Row],[Pair1]:[Pair25]],0),"none")</f>
        <v>1</v>
      </c>
      <c r="IG243" s="33" t="b">
        <f>AND($A$2&gt;=_xlfn.NUMBERVALUE(Table_Query_from_MF_DSNP62[[#This Row],[CL_GL_ACCT_FR1]]),$A$2&lt;=_xlfn.NUMBERVALUE(Table_Query_from_MF_DSNP62[[#This Row],[CL_GL_ACCT_TO1]]))</f>
        <v>1</v>
      </c>
      <c r="IH243" s="33" t="b">
        <f>AND($A$2&gt;=_xlfn.NUMBERVALUE(Table_Query_from_MF_DSNP62[[#This Row],[CL_GL_ACCT_FR2]]),$A$2&lt;=_xlfn.NUMBERVALUE(Table_Query_from_MF_DSNP62[[#This Row],[CL_GL_ACCT_TO2]]))</f>
        <v>1</v>
      </c>
      <c r="II243" s="33" t="b">
        <f>AND($A$2&gt;=_xlfn.NUMBERVALUE(Table_Query_from_MF_DSNP62[[#This Row],[CL_GL_ACCT_FR3]]),$A$2&lt;=_xlfn.NUMBERVALUE(Table_Query_from_MF_DSNP62[[#This Row],[CL_GL_ACCT_TO3]]))</f>
        <v>1</v>
      </c>
      <c r="IJ243" s="33" t="b">
        <f>AND($A$2&gt;=_xlfn.NUMBERVALUE(Table_Query_from_MF_DSNP62[[#This Row],[CL_GL_ACCT_FR4]]),$A$2&lt;=_xlfn.NUMBERVALUE(Table_Query_from_MF_DSNP62[[#This Row],[CL_GL_ACCT_TO4]]))</f>
        <v>1</v>
      </c>
      <c r="IK243" s="33" t="b">
        <f>AND($A$2&gt;=_xlfn.NUMBERVALUE(Table_Query_from_MF_DSNP62[[#This Row],[CL_GL_ACCT_FR5]]),$A$2&lt;=_xlfn.NUMBERVALUE(Table_Query_from_MF_DSNP62[[#This Row],[CL_GL_ACCT_TO5]]))</f>
        <v>1</v>
      </c>
      <c r="IL243" s="33" t="b">
        <f>AND($A$2&gt;=_xlfn.NUMBERVALUE(Table_Query_from_MF_DSNP62[[#This Row],[CL_GL_ACCT_FR6]]),$A$2&lt;=_xlfn.NUMBERVALUE(Table_Query_from_MF_DSNP62[[#This Row],[CL_GL_ACCT_TO6]]))</f>
        <v>1</v>
      </c>
      <c r="IM243" s="33" t="b">
        <f>AND($A$2&gt;=_xlfn.NUMBERVALUE(Table_Query_from_MF_DSNP62[[#This Row],[CL_GL_ACCT_FR7]]),$A$2&lt;=_xlfn.NUMBERVALUE(Table_Query_from_MF_DSNP62[[#This Row],[CL_GL_ACCT_TO7]]))</f>
        <v>1</v>
      </c>
      <c r="IN243" s="33" t="b">
        <f>AND($A$2&gt;=_xlfn.NUMBERVALUE(Table_Query_from_MF_DSNP62[[#This Row],[CL_GL_ACCT_FR8]]),$A$2&lt;=_xlfn.NUMBERVALUE(Table_Query_from_MF_DSNP62[[#This Row],[CL_GL_ACCT_TO8]]))</f>
        <v>1</v>
      </c>
      <c r="IO243" s="33" t="b">
        <f>AND($A$2&gt;=_xlfn.NUMBERVALUE(Table_Query_from_MF_DSNP62[[#This Row],[CL_GL_ACCT_FR9]]),$A$2&lt;=_xlfn.NUMBERVALUE(Table_Query_from_MF_DSNP62[[#This Row],[CL_GL_ACCT_TO9]]))</f>
        <v>1</v>
      </c>
      <c r="IP243" s="33" t="b">
        <f>AND($A$2&gt;=_xlfn.NUMBERVALUE(Table_Query_from_MF_DSNP62[[#This Row],[CL_GL_ACCT_FR10]]),$A$2&lt;=_xlfn.NUMBERVALUE(Table_Query_from_MF_DSNP62[[#This Row],[CL_GL_ACCT_TO10]]))</f>
        <v>1</v>
      </c>
      <c r="IQ243" s="33" t="b">
        <f>AND($A$2&gt;=_xlfn.NUMBERVALUE(Table_Query_from_MF_DSNP62[[#This Row],[CL_GL_ACCT_FR11]]),$A$2&lt;=_xlfn.NUMBERVALUE(Table_Query_from_MF_DSNP62[[#This Row],[CL_GL_ACCT_TO11]]))</f>
        <v>1</v>
      </c>
      <c r="IR243" s="33" t="b">
        <f>AND($A$2&gt;=_xlfn.NUMBERVALUE(Table_Query_from_MF_DSNP62[[#This Row],[CL_GL_ACCT_FR12]]),$A$2&lt;=_xlfn.NUMBERVALUE(Table_Query_from_MF_DSNP62[[#This Row],[CL_GL_ACCT_TO12]]))</f>
        <v>1</v>
      </c>
      <c r="IS243" s="33" t="b">
        <f>AND($A$2&gt;=_xlfn.NUMBERVALUE(Table_Query_from_MF_DSNP62[[#This Row],[CL_GL_ACCT_FR13]]),$A$2&lt;=_xlfn.NUMBERVALUE(Table_Query_from_MF_DSNP62[[#This Row],[CL_GL_ACCT_TO13]]))</f>
        <v>1</v>
      </c>
      <c r="IT243" s="33" t="b">
        <f>AND($A$2&gt;=_xlfn.NUMBERVALUE(Table_Query_from_MF_DSNP62[[#This Row],[CL_GL_ACCT_FR14]]),$A$2&lt;=_xlfn.NUMBERVALUE(Table_Query_from_MF_DSNP62[[#This Row],[CL_GL_ACCT_TO14]]))</f>
        <v>1</v>
      </c>
      <c r="IU243" s="33" t="b">
        <f>AND($A$2&gt;=_xlfn.NUMBERVALUE(Table_Query_from_MF_DSNP62[[#This Row],[CL_GL_ACCT_FR15]]),$A$2&lt;=_xlfn.NUMBERVALUE(Table_Query_from_MF_DSNP62[[#This Row],[CL_GL_ACCT_TO15]]))</f>
        <v>1</v>
      </c>
      <c r="IV243" s="33" t="b">
        <f>AND($A$2&gt;=_xlfn.NUMBERVALUE(Table_Query_from_MF_DSNP62[[#This Row],[CL_GL_ACCT_FR16]]),$A$2&lt;=_xlfn.NUMBERVALUE(Table_Query_from_MF_DSNP62[[#This Row],[CL_GL_ACCT_TO16]]))</f>
        <v>1</v>
      </c>
      <c r="IW243" s="33" t="b">
        <f>AND($A$2&gt;=_xlfn.NUMBERVALUE(Table_Query_from_MF_DSNP62[[#This Row],[CL_GL_ACCT_FR17]]),$A$2&lt;=_xlfn.NUMBERVALUE(Table_Query_from_MF_DSNP62[[#This Row],[CL_GL_ACCT_TO17]]))</f>
        <v>1</v>
      </c>
      <c r="IX243" s="33" t="b">
        <f>AND($A$2&gt;=_xlfn.NUMBERVALUE(Table_Query_from_MF_DSNP62[[#This Row],[CL_GL_ACCT_FR18]]),$A$2&lt;=_xlfn.NUMBERVALUE(Table_Query_from_MF_DSNP62[[#This Row],[CL_GL_ACCT_TO18]]))</f>
        <v>1</v>
      </c>
      <c r="IY243" s="33" t="b">
        <f>AND($A$2&gt;=_xlfn.NUMBERVALUE(Table_Query_from_MF_DSNP62[[#This Row],[CL_GL_ACCT_FR19]]),$A$2&lt;=_xlfn.NUMBERVALUE(Table_Query_from_MF_DSNP62[[#This Row],[CL_GL_ACCT_TO19]]))</f>
        <v>1</v>
      </c>
      <c r="IZ243" s="33" t="b">
        <f>AND($A$2&gt;=_xlfn.NUMBERVALUE(Table_Query_from_MF_DSNP62[[#This Row],[CL_GL_ACCT_FR20]]),$A$2&lt;=_xlfn.NUMBERVALUE(Table_Query_from_MF_DSNP62[[#This Row],[CL_GL_ACCT_TO20]]))</f>
        <v>1</v>
      </c>
      <c r="JA243" s="33" t="b">
        <f>AND($A$2&gt;=_xlfn.NUMBERVALUE(Table_Query_from_MF_DSNP62[[#This Row],[CL_GL_ACCT_FR21]]),$A$2&lt;=_xlfn.NUMBERVALUE(Table_Query_from_MF_DSNP62[[#This Row],[CL_GL_ACCT_TO21]]))</f>
        <v>1</v>
      </c>
      <c r="JB243" s="33" t="b">
        <f>AND($A$2&gt;=_xlfn.NUMBERVALUE(Table_Query_from_MF_DSNP62[[#This Row],[CL_GL_ACCT_FR22]]),$A$2&lt;=_xlfn.NUMBERVALUE(Table_Query_from_MF_DSNP62[[#This Row],[CL_GL_ACCT_TO22]]))</f>
        <v>1</v>
      </c>
      <c r="JC243" s="33" t="b">
        <f>AND($A$2&gt;=_xlfn.NUMBERVALUE(Table_Query_from_MF_DSNP62[[#This Row],[CL_GL_ACCT_FR23]]),$A$2&lt;=_xlfn.NUMBERVALUE(Table_Query_from_MF_DSNP62[[#This Row],[CL_GL_ACCT_TO23]]))</f>
        <v>1</v>
      </c>
      <c r="JD243" s="33" t="b">
        <f>AND($A$2&gt;=_xlfn.NUMBERVALUE(Table_Query_from_MF_DSNP62[[#This Row],[CL_GL_ACCT_FR24]]),$A$2&lt;=_xlfn.NUMBERVALUE(Table_Query_from_MF_DSNP62[[#This Row],[CL_GL_ACCT_TO24]]))</f>
        <v>1</v>
      </c>
      <c r="JE243" s="33" t="b">
        <f>AND($A$2&gt;=_xlfn.NUMBERVALUE(Table_Query_from_MF_DSNP62[[#This Row],[CL_GL_ACCT_FR25]]),$A$2&lt;=_xlfn.NUMBERVALUE(Table_Query_from_MF_DSNP62[[#This Row],[CL_GL_ACCT_TO25]]))</f>
        <v>1</v>
      </c>
      <c r="JF243" s="33" t="b">
        <f>OR(Table_Query_from_MF_DSNP62[[#This Row],[PairA]:[PairO]])</f>
        <v>1</v>
      </c>
      <c r="JG243" s="33">
        <f>_xlfn.IFNA(MATCH(TRUE,Table_Query_from_MF_DSNP62[[#This Row],[PairA]:[PairO]],0),"none")</f>
        <v>1</v>
      </c>
      <c r="JH243" s="33" t="b">
        <f>AND($B$2&gt;=_xlfn.NUMBERVALUE(Table_Query_from_MF_DSNP62[[#This Row],[CL_CMP_OBJ_FR1]]),$B$2&lt;=_xlfn.NUMBERVALUE(Table_Query_from_MF_DSNP62[[#This Row],[CL_CMP_OBJ_TO1]]))</f>
        <v>1</v>
      </c>
      <c r="JI243" s="33" t="b">
        <f>AND($B$2&gt;=_xlfn.NUMBERVALUE(Table_Query_from_MF_DSNP62[[#This Row],[CL_CMP_OBJ_FR2]]),$B$2&lt;=_xlfn.NUMBERVALUE(Table_Query_from_MF_DSNP62[[#This Row],[CL_CMP_OBJ_TO2]]))</f>
        <v>1</v>
      </c>
      <c r="JJ243" s="33" t="b">
        <f>AND($B$2&gt;=_xlfn.NUMBERVALUE(Table_Query_from_MF_DSNP62[[#This Row],[CL_CMP_OBJ_FR3]]),$B$2&lt;=_xlfn.NUMBERVALUE(Table_Query_from_MF_DSNP62[[#This Row],[CL_CMP_OBJ_TO3]]))</f>
        <v>1</v>
      </c>
      <c r="JK243" s="33" t="b">
        <f>AND($B$2&gt;=_xlfn.NUMBERVALUE(Table_Query_from_MF_DSNP62[[#This Row],[CL_CMP_OBJ_FR4]]),$B$2&lt;=_xlfn.NUMBERVALUE(Table_Query_from_MF_DSNP62[[#This Row],[CL_CMP_OBJ_TO4]]))</f>
        <v>1</v>
      </c>
      <c r="JL243" s="33" t="b">
        <f>AND($B$2&gt;=_xlfn.NUMBERVALUE(Table_Query_from_MF_DSNP62[[#This Row],[CL_CMP_OBJ_FR5]]),$B$2&lt;=_xlfn.NUMBERVALUE(Table_Query_from_MF_DSNP62[[#This Row],[CL_CMP_OBJ_TO5]]))</f>
        <v>1</v>
      </c>
      <c r="JM243" s="33" t="b">
        <f>AND($B$2&gt;=_xlfn.NUMBERVALUE(Table_Query_from_MF_DSNP62[[#This Row],[CL_CMP_OBJ_FR6]]),$B$2&lt;=_xlfn.NUMBERVALUE(Table_Query_from_MF_DSNP62[[#This Row],[CL_CMP_OBJ_TO6]]))</f>
        <v>1</v>
      </c>
      <c r="JN243" s="33" t="b">
        <f>AND($B$2&gt;=_xlfn.NUMBERVALUE(Table_Query_from_MF_DSNP62[[#This Row],[CL_CMP_OBJ_FR7]]),$B$2&lt;=_xlfn.NUMBERVALUE(Table_Query_from_MF_DSNP62[[#This Row],[CL_CMP_OBJ_TO7]]))</f>
        <v>1</v>
      </c>
      <c r="JO243" s="33" t="b">
        <f>AND($B$2&gt;=_xlfn.NUMBERVALUE(Table_Query_from_MF_DSNP62[[#This Row],[CL_CMP_OBJ_FR8]]),$B$2&lt;=_xlfn.NUMBERVALUE(Table_Query_from_MF_DSNP62[[#This Row],[CL_CMP_OBJ_TO8]]))</f>
        <v>1</v>
      </c>
      <c r="JP243" s="33" t="b">
        <f>AND($B$2&gt;=_xlfn.NUMBERVALUE(Table_Query_from_MF_DSNP62[[#This Row],[CL_CMP_OBJ_FR9]]),$B$2&lt;=_xlfn.NUMBERVALUE(Table_Query_from_MF_DSNP62[[#This Row],[CL_CMP_OBJ_TO9]]))</f>
        <v>1</v>
      </c>
      <c r="JQ243" s="33" t="b">
        <f>AND($B$2&gt;=_xlfn.NUMBERVALUE(Table_Query_from_MF_DSNP62[[#This Row],[CL_CMP_OBJ_FR10]]),$B$2&lt;=_xlfn.NUMBERVALUE(Table_Query_from_MF_DSNP62[[#This Row],[CL_CMP_OBJ_TO10]]))</f>
        <v>1</v>
      </c>
      <c r="JR243" s="33" t="b">
        <f>AND($B$2&gt;=_xlfn.NUMBERVALUE(Table_Query_from_MF_DSNP62[[#This Row],[CL_CMP_OBJ_FR11]]),$B$2&lt;=_xlfn.NUMBERVALUE(Table_Query_from_MF_DSNP62[[#This Row],[CL_CMP_OBJ_TO11]]))</f>
        <v>1</v>
      </c>
      <c r="JS243" s="33" t="b">
        <f>AND($B$2&gt;=_xlfn.NUMBERVALUE(Table_Query_from_MF_DSNP62[[#This Row],[CL_CMP_OBJ_FR12]]),$B$2&lt;=_xlfn.NUMBERVALUE(Table_Query_from_MF_DSNP62[[#This Row],[CL_CMP_OBJ_TO12]]))</f>
        <v>1</v>
      </c>
      <c r="JT243" s="33" t="b">
        <f>AND($B$2&gt;=_xlfn.NUMBERVALUE(Table_Query_from_MF_DSNP62[[#This Row],[CL_CMP_OBJ_FR13]]),$B$2&lt;=_xlfn.NUMBERVALUE(Table_Query_from_MF_DSNP62[[#This Row],[CL_CMP_OBJ_TO13]]))</f>
        <v>1</v>
      </c>
      <c r="JU243" s="33" t="b">
        <f>AND($B$2&gt;=_xlfn.NUMBERVALUE(Table_Query_from_MF_DSNP62[[#This Row],[CL_CMP_OBJ_FR14]]),$B$2&lt;=_xlfn.NUMBERVALUE(Table_Query_from_MF_DSNP62[[#This Row],[CL_CMP_OBJ_TO14]]))</f>
        <v>1</v>
      </c>
      <c r="JV243" s="33" t="b">
        <f>AND($B$2&gt;=_xlfn.NUMBERVALUE(Table_Query_from_MF_DSNP62[[#This Row],[CL_CMP_OBJ_FR15]]),$B$2&lt;=_xlfn.NUMBERVALUE(Table_Query_from_MF_DSNP62[[#This Row],[CL_CMP_OBJ_TO15]]))</f>
        <v>1</v>
      </c>
    </row>
    <row r="244" spans="1:282" x14ac:dyDescent="0.25">
      <c r="A244" t="b">
        <f>OR(,Table_Query_from_MF_DSNP62[[#This Row],[Desired GL included as "hard-coded" GL?]],Table_Query_from_MF_DSNP62[[#This Row],[Desired GL included as "Open GL"?]])</f>
        <v>1</v>
      </c>
      <c r="B244" t="b">
        <f>Table_Query_from_MF_DSNP62[[#This Row],[Desired CObj included as "Open CObj"?]]</f>
        <v>1</v>
      </c>
      <c r="C244" t="s">
        <v>375</v>
      </c>
      <c r="D244" t="s">
        <v>1772</v>
      </c>
      <c r="E244" t="s">
        <v>15</v>
      </c>
      <c r="F244" s="24" t="s">
        <v>13</v>
      </c>
      <c r="G244" t="s">
        <v>198</v>
      </c>
      <c r="H244" s="24" t="s">
        <v>444</v>
      </c>
      <c r="I244" t="s">
        <v>444</v>
      </c>
      <c r="J244" s="24" t="s">
        <v>444</v>
      </c>
      <c r="K244" t="s">
        <v>444</v>
      </c>
      <c r="L244" s="24" t="s">
        <v>444</v>
      </c>
      <c r="M244" t="s">
        <v>444</v>
      </c>
      <c r="N244" t="s">
        <v>444</v>
      </c>
      <c r="O244" t="s">
        <v>444</v>
      </c>
      <c r="P244" t="s">
        <v>444</v>
      </c>
      <c r="Q244" t="s">
        <v>15</v>
      </c>
      <c r="R244" t="s">
        <v>444</v>
      </c>
      <c r="S244" t="s">
        <v>442</v>
      </c>
      <c r="T244" t="s">
        <v>15</v>
      </c>
      <c r="U244" t="s">
        <v>444</v>
      </c>
      <c r="V244" t="s">
        <v>444</v>
      </c>
      <c r="W244" t="s">
        <v>442</v>
      </c>
      <c r="X244" t="s">
        <v>442</v>
      </c>
      <c r="Y244" t="s">
        <v>444</v>
      </c>
      <c r="Z244" t="s">
        <v>444</v>
      </c>
      <c r="AA244" t="s">
        <v>442</v>
      </c>
      <c r="AB244" t="s">
        <v>444</v>
      </c>
      <c r="AC244" t="s">
        <v>444</v>
      </c>
      <c r="AD244" t="s">
        <v>444</v>
      </c>
      <c r="AE244" t="s">
        <v>444</v>
      </c>
      <c r="AF244" t="s">
        <v>444</v>
      </c>
      <c r="AG244" t="s">
        <v>15</v>
      </c>
      <c r="AH244" t="s">
        <v>447</v>
      </c>
      <c r="AI244" t="s">
        <v>447</v>
      </c>
      <c r="AJ244" t="s">
        <v>442</v>
      </c>
      <c r="AK244" t="s">
        <v>444</v>
      </c>
      <c r="AL244" t="s">
        <v>444</v>
      </c>
      <c r="AM244" t="s">
        <v>444</v>
      </c>
      <c r="AN244" t="s">
        <v>444</v>
      </c>
      <c r="AO244" t="s">
        <v>444</v>
      </c>
      <c r="AP244" t="s">
        <v>442</v>
      </c>
      <c r="AQ244" t="s">
        <v>7</v>
      </c>
      <c r="AR244" t="s">
        <v>562</v>
      </c>
      <c r="AS244" t="s">
        <v>162</v>
      </c>
      <c r="AT244" t="s">
        <v>10</v>
      </c>
      <c r="AU244" t="s">
        <v>444</v>
      </c>
      <c r="AV244" t="s">
        <v>442</v>
      </c>
      <c r="AW244" t="s">
        <v>444</v>
      </c>
      <c r="AX244" t="s">
        <v>444</v>
      </c>
      <c r="AY244" t="s">
        <v>444</v>
      </c>
      <c r="AZ244" t="s">
        <v>444</v>
      </c>
      <c r="BA244" t="s">
        <v>3</v>
      </c>
      <c r="BB244" t="s">
        <v>444</v>
      </c>
      <c r="BC244" t="s">
        <v>444</v>
      </c>
      <c r="BD244" t="s">
        <v>1359</v>
      </c>
      <c r="BE244" t="s">
        <v>444</v>
      </c>
      <c r="BF244" t="s">
        <v>1360</v>
      </c>
      <c r="BG244" t="s">
        <v>444</v>
      </c>
      <c r="BH244" t="s">
        <v>444</v>
      </c>
      <c r="BI244" t="s">
        <v>444</v>
      </c>
      <c r="BJ244" t="s">
        <v>444</v>
      </c>
      <c r="BK244" t="s">
        <v>444</v>
      </c>
      <c r="BL244" t="s">
        <v>444</v>
      </c>
      <c r="BM244" t="s">
        <v>444</v>
      </c>
      <c r="BN244" t="s">
        <v>444</v>
      </c>
      <c r="BO244" t="s">
        <v>444</v>
      </c>
      <c r="BP244" t="s">
        <v>444</v>
      </c>
      <c r="BQ244" t="s">
        <v>444</v>
      </c>
      <c r="BR244" t="s">
        <v>444</v>
      </c>
      <c r="BS244" t="s">
        <v>444</v>
      </c>
      <c r="BT244" t="s">
        <v>444</v>
      </c>
      <c r="BU244" t="s">
        <v>444</v>
      </c>
      <c r="BV244" t="s">
        <v>444</v>
      </c>
      <c r="BW244" t="s">
        <v>444</v>
      </c>
      <c r="BX244" t="s">
        <v>444</v>
      </c>
      <c r="BY244" t="s">
        <v>444</v>
      </c>
      <c r="BZ244" t="s">
        <v>444</v>
      </c>
      <c r="CA244" t="s">
        <v>444</v>
      </c>
      <c r="CB244" t="s">
        <v>444</v>
      </c>
      <c r="CC244" t="s">
        <v>740</v>
      </c>
      <c r="CD244" t="s">
        <v>852</v>
      </c>
      <c r="CE244" t="s">
        <v>444</v>
      </c>
      <c r="CF244" t="s">
        <v>444</v>
      </c>
      <c r="CG244" t="s">
        <v>444</v>
      </c>
      <c r="CH244" t="s">
        <v>444</v>
      </c>
      <c r="CI244" t="s">
        <v>444</v>
      </c>
      <c r="CJ244" t="s">
        <v>444</v>
      </c>
      <c r="CK244" t="s">
        <v>444</v>
      </c>
      <c r="CL244" t="s">
        <v>444</v>
      </c>
      <c r="CM244" t="s">
        <v>444</v>
      </c>
      <c r="CN244" t="s">
        <v>444</v>
      </c>
      <c r="CO244" t="s">
        <v>444</v>
      </c>
      <c r="CP244" t="s">
        <v>444</v>
      </c>
      <c r="CQ244" t="s">
        <v>444</v>
      </c>
      <c r="CR244" t="s">
        <v>444</v>
      </c>
      <c r="CS244" t="s">
        <v>444</v>
      </c>
      <c r="CT244" t="s">
        <v>444</v>
      </c>
      <c r="CU244" t="s">
        <v>282</v>
      </c>
      <c r="CV244" t="s">
        <v>2738</v>
      </c>
      <c r="CW244" t="s">
        <v>2736</v>
      </c>
      <c r="CX244" t="s">
        <v>2828</v>
      </c>
      <c r="CY244" t="s">
        <v>1756</v>
      </c>
      <c r="CZ244" t="s">
        <v>1771</v>
      </c>
      <c r="DA244" t="s">
        <v>444</v>
      </c>
      <c r="DB244" t="s">
        <v>444</v>
      </c>
      <c r="DC244" t="s">
        <v>444</v>
      </c>
      <c r="DD244" t="s">
        <v>444</v>
      </c>
      <c r="DE244" t="s">
        <v>444</v>
      </c>
      <c r="DF244" t="s">
        <v>444</v>
      </c>
      <c r="DG244" t="s">
        <v>444</v>
      </c>
      <c r="DH244" t="s">
        <v>444</v>
      </c>
      <c r="DI244" t="s">
        <v>1440</v>
      </c>
      <c r="DJ244" t="s">
        <v>444</v>
      </c>
      <c r="DK244" t="s">
        <v>444</v>
      </c>
      <c r="DL244" t="s">
        <v>444</v>
      </c>
      <c r="DM244" t="s">
        <v>444</v>
      </c>
      <c r="DN244" t="s">
        <v>444</v>
      </c>
      <c r="DO244" t="s">
        <v>444</v>
      </c>
      <c r="DP244" t="s">
        <v>444</v>
      </c>
      <c r="DQ244" t="s">
        <v>444</v>
      </c>
      <c r="DR244" t="s">
        <v>444</v>
      </c>
      <c r="DS244" t="s">
        <v>444</v>
      </c>
      <c r="DT244" s="24" t="s">
        <v>444</v>
      </c>
      <c r="DU244" s="24" t="s">
        <v>444</v>
      </c>
      <c r="DV244" t="s">
        <v>444</v>
      </c>
      <c r="DW244" t="s">
        <v>444</v>
      </c>
      <c r="DX244" s="24" t="s">
        <v>444</v>
      </c>
      <c r="DY244" s="24" t="s">
        <v>444</v>
      </c>
      <c r="DZ244" t="s">
        <v>444</v>
      </c>
      <c r="EA244" t="s">
        <v>444</v>
      </c>
      <c r="EB244" s="24" t="s">
        <v>444</v>
      </c>
      <c r="EC244" s="24" t="s">
        <v>444</v>
      </c>
      <c r="ED244" t="s">
        <v>444</v>
      </c>
      <c r="EE244" t="s">
        <v>444</v>
      </c>
      <c r="EF244" s="24" t="s">
        <v>444</v>
      </c>
      <c r="EG244" s="24" t="s">
        <v>444</v>
      </c>
      <c r="EH244" t="s">
        <v>444</v>
      </c>
      <c r="EI244" t="s">
        <v>444</v>
      </c>
      <c r="EJ244" s="24" t="s">
        <v>444</v>
      </c>
      <c r="EK244" s="24" t="s">
        <v>444</v>
      </c>
      <c r="EL244" t="s">
        <v>444</v>
      </c>
      <c r="EM244" t="s">
        <v>444</v>
      </c>
      <c r="EN244" s="24" t="s">
        <v>444</v>
      </c>
      <c r="EO244" s="24" t="s">
        <v>444</v>
      </c>
      <c r="EP244" t="s">
        <v>444</v>
      </c>
      <c r="EQ244" t="s">
        <v>444</v>
      </c>
      <c r="ER244" s="24" t="s">
        <v>444</v>
      </c>
      <c r="ES244" s="24" t="s">
        <v>444</v>
      </c>
      <c r="ET244" t="s">
        <v>444</v>
      </c>
      <c r="EU244" t="s">
        <v>444</v>
      </c>
      <c r="EV244" s="24" t="s">
        <v>444</v>
      </c>
      <c r="EW244" s="24" t="s">
        <v>444</v>
      </c>
      <c r="EX244" t="s">
        <v>444</v>
      </c>
      <c r="EY244" t="s">
        <v>444</v>
      </c>
      <c r="EZ244" s="24" t="s">
        <v>444</v>
      </c>
      <c r="FA244" s="24" t="s">
        <v>444</v>
      </c>
      <c r="FB244" t="s">
        <v>444</v>
      </c>
      <c r="FC244" t="s">
        <v>444</v>
      </c>
      <c r="FD244" s="24" t="s">
        <v>444</v>
      </c>
      <c r="FE244" s="24" t="s">
        <v>444</v>
      </c>
      <c r="FF244" t="s">
        <v>444</v>
      </c>
      <c r="FG244" t="s">
        <v>444</v>
      </c>
      <c r="FH244" s="24" t="s">
        <v>444</v>
      </c>
      <c r="FI244" s="24" t="s">
        <v>444</v>
      </c>
      <c r="FJ244" t="s">
        <v>444</v>
      </c>
      <c r="FK244" t="s">
        <v>444</v>
      </c>
      <c r="FL244" s="24" t="s">
        <v>444</v>
      </c>
      <c r="FM244" s="24" t="s">
        <v>444</v>
      </c>
      <c r="FN244" t="s">
        <v>444</v>
      </c>
      <c r="FO244" t="s">
        <v>444</v>
      </c>
      <c r="FP244" s="24" t="s">
        <v>444</v>
      </c>
      <c r="FQ244" s="24" t="s">
        <v>444</v>
      </c>
      <c r="FR244" t="s">
        <v>444</v>
      </c>
      <c r="FS244" t="s">
        <v>444</v>
      </c>
      <c r="FT244" s="24" t="s">
        <v>444</v>
      </c>
      <c r="FU244" s="24" t="s">
        <v>444</v>
      </c>
      <c r="FV244" t="s">
        <v>444</v>
      </c>
      <c r="FW244" t="s">
        <v>444</v>
      </c>
      <c r="FX244" s="24" t="s">
        <v>444</v>
      </c>
      <c r="FY244" s="24" t="s">
        <v>444</v>
      </c>
      <c r="FZ244" t="s">
        <v>444</v>
      </c>
      <c r="GA244" t="s">
        <v>444</v>
      </c>
      <c r="GB244" s="24" t="s">
        <v>444</v>
      </c>
      <c r="GC244" s="24" t="s">
        <v>444</v>
      </c>
      <c r="GD244" t="s">
        <v>444</v>
      </c>
      <c r="GE244" t="s">
        <v>444</v>
      </c>
      <c r="GF244" s="24" t="s">
        <v>444</v>
      </c>
      <c r="GG244" s="24" t="s">
        <v>444</v>
      </c>
      <c r="GH244" t="s">
        <v>444</v>
      </c>
      <c r="GI244" s="24" t="s">
        <v>444</v>
      </c>
      <c r="GJ244" s="24" t="s">
        <v>444</v>
      </c>
      <c r="GK244" t="s">
        <v>444</v>
      </c>
      <c r="GL244" t="s">
        <v>444</v>
      </c>
      <c r="GM244" s="24" t="s">
        <v>444</v>
      </c>
      <c r="GN244" s="24" t="s">
        <v>444</v>
      </c>
      <c r="GO244" t="s">
        <v>444</v>
      </c>
      <c r="GP244" t="s">
        <v>444</v>
      </c>
      <c r="GQ244" s="24" t="s">
        <v>444</v>
      </c>
      <c r="GR244" s="24" t="s">
        <v>444</v>
      </c>
      <c r="GS244" t="s">
        <v>444</v>
      </c>
      <c r="GT244" t="s">
        <v>444</v>
      </c>
      <c r="GU244" s="24" t="s">
        <v>444</v>
      </c>
      <c r="GV244" s="24" t="s">
        <v>444</v>
      </c>
      <c r="GW244" t="s">
        <v>444</v>
      </c>
      <c r="GX244" t="s">
        <v>444</v>
      </c>
      <c r="GY244" s="24" t="s">
        <v>444</v>
      </c>
      <c r="GZ244" s="24" t="s">
        <v>444</v>
      </c>
      <c r="HA244" t="s">
        <v>444</v>
      </c>
      <c r="HB244" t="s">
        <v>444</v>
      </c>
      <c r="HC244" s="24" t="s">
        <v>444</v>
      </c>
      <c r="HD244" s="24" t="s">
        <v>444</v>
      </c>
      <c r="HE244" t="s">
        <v>444</v>
      </c>
      <c r="HF244" t="s">
        <v>444</v>
      </c>
      <c r="HG244" s="24" t="s">
        <v>444</v>
      </c>
      <c r="HH244" s="24" t="s">
        <v>444</v>
      </c>
      <c r="HI244" t="s">
        <v>444</v>
      </c>
      <c r="HJ244" t="s">
        <v>444</v>
      </c>
      <c r="HK244" s="24" t="s">
        <v>444</v>
      </c>
      <c r="HL244" s="24" t="s">
        <v>444</v>
      </c>
      <c r="HM244" t="s">
        <v>444</v>
      </c>
      <c r="HN244" t="s">
        <v>444</v>
      </c>
      <c r="HO244" s="24" t="s">
        <v>444</v>
      </c>
      <c r="HP244" s="24" t="s">
        <v>444</v>
      </c>
      <c r="HQ244" t="s">
        <v>444</v>
      </c>
      <c r="HR244" t="s">
        <v>444</v>
      </c>
      <c r="HS244" s="24" t="s">
        <v>444</v>
      </c>
      <c r="HT244" s="24" t="s">
        <v>444</v>
      </c>
      <c r="HU244" t="s">
        <v>444</v>
      </c>
      <c r="HV244" t="s">
        <v>444</v>
      </c>
      <c r="HW244" s="24" t="s">
        <v>444</v>
      </c>
      <c r="HX244" s="24" t="s">
        <v>444</v>
      </c>
      <c r="HY244" t="s">
        <v>444</v>
      </c>
      <c r="HZ244" t="s">
        <v>444</v>
      </c>
      <c r="IA244" t="s">
        <v>2738</v>
      </c>
      <c r="IB244" t="s">
        <v>2736</v>
      </c>
      <c r="IC244" t="s">
        <v>2737</v>
      </c>
      <c r="ID244" s="33" t="b" cm="1">
        <f t="array" ref="ID244">_xlfn.IFNA(MATCH($A$2,_xlfn.NUMBERVALUE(Table_Query_from_MF_DSNP62[[#This Row],[CL_GLACCT_DR1]:[CL_GLACCT_CR4]]),0),0)&gt;=1</f>
        <v>1</v>
      </c>
      <c r="IE244" s="33" t="b">
        <f>OR(Table_Query_from_MF_DSNP62[[#This Row],[Pair1]:[Pair25]])</f>
        <v>1</v>
      </c>
      <c r="IF244" s="33">
        <f>_xlfn.IFNA(MATCH(TRUE,Table_Query_from_MF_DSNP62[[#This Row],[Pair1]:[Pair25]],0),"none")</f>
        <v>1</v>
      </c>
      <c r="IG244" s="33" t="b">
        <f>AND($A$2&gt;=_xlfn.NUMBERVALUE(Table_Query_from_MF_DSNP62[[#This Row],[CL_GL_ACCT_FR1]]),$A$2&lt;=_xlfn.NUMBERVALUE(Table_Query_from_MF_DSNP62[[#This Row],[CL_GL_ACCT_TO1]]))</f>
        <v>1</v>
      </c>
      <c r="IH244" s="33" t="b">
        <f>AND($A$2&gt;=_xlfn.NUMBERVALUE(Table_Query_from_MF_DSNP62[[#This Row],[CL_GL_ACCT_FR2]]),$A$2&lt;=_xlfn.NUMBERVALUE(Table_Query_from_MF_DSNP62[[#This Row],[CL_GL_ACCT_TO2]]))</f>
        <v>1</v>
      </c>
      <c r="II244" s="33" t="b">
        <f>AND($A$2&gt;=_xlfn.NUMBERVALUE(Table_Query_from_MF_DSNP62[[#This Row],[CL_GL_ACCT_FR3]]),$A$2&lt;=_xlfn.NUMBERVALUE(Table_Query_from_MF_DSNP62[[#This Row],[CL_GL_ACCT_TO3]]))</f>
        <v>1</v>
      </c>
      <c r="IJ244" s="33" t="b">
        <f>AND($A$2&gt;=_xlfn.NUMBERVALUE(Table_Query_from_MF_DSNP62[[#This Row],[CL_GL_ACCT_FR4]]),$A$2&lt;=_xlfn.NUMBERVALUE(Table_Query_from_MF_DSNP62[[#This Row],[CL_GL_ACCT_TO4]]))</f>
        <v>1</v>
      </c>
      <c r="IK244" s="33" t="b">
        <f>AND($A$2&gt;=_xlfn.NUMBERVALUE(Table_Query_from_MF_DSNP62[[#This Row],[CL_GL_ACCT_FR5]]),$A$2&lt;=_xlfn.NUMBERVALUE(Table_Query_from_MF_DSNP62[[#This Row],[CL_GL_ACCT_TO5]]))</f>
        <v>1</v>
      </c>
      <c r="IL244" s="33" t="b">
        <f>AND($A$2&gt;=_xlfn.NUMBERVALUE(Table_Query_from_MF_DSNP62[[#This Row],[CL_GL_ACCT_FR6]]),$A$2&lt;=_xlfn.NUMBERVALUE(Table_Query_from_MF_DSNP62[[#This Row],[CL_GL_ACCT_TO6]]))</f>
        <v>1</v>
      </c>
      <c r="IM244" s="33" t="b">
        <f>AND($A$2&gt;=_xlfn.NUMBERVALUE(Table_Query_from_MF_DSNP62[[#This Row],[CL_GL_ACCT_FR7]]),$A$2&lt;=_xlfn.NUMBERVALUE(Table_Query_from_MF_DSNP62[[#This Row],[CL_GL_ACCT_TO7]]))</f>
        <v>1</v>
      </c>
      <c r="IN244" s="33" t="b">
        <f>AND($A$2&gt;=_xlfn.NUMBERVALUE(Table_Query_from_MF_DSNP62[[#This Row],[CL_GL_ACCT_FR8]]),$A$2&lt;=_xlfn.NUMBERVALUE(Table_Query_from_MF_DSNP62[[#This Row],[CL_GL_ACCT_TO8]]))</f>
        <v>1</v>
      </c>
      <c r="IO244" s="33" t="b">
        <f>AND($A$2&gt;=_xlfn.NUMBERVALUE(Table_Query_from_MF_DSNP62[[#This Row],[CL_GL_ACCT_FR9]]),$A$2&lt;=_xlfn.NUMBERVALUE(Table_Query_from_MF_DSNP62[[#This Row],[CL_GL_ACCT_TO9]]))</f>
        <v>1</v>
      </c>
      <c r="IP244" s="33" t="b">
        <f>AND($A$2&gt;=_xlfn.NUMBERVALUE(Table_Query_from_MF_DSNP62[[#This Row],[CL_GL_ACCT_FR10]]),$A$2&lt;=_xlfn.NUMBERVALUE(Table_Query_from_MF_DSNP62[[#This Row],[CL_GL_ACCT_TO10]]))</f>
        <v>1</v>
      </c>
      <c r="IQ244" s="33" t="b">
        <f>AND($A$2&gt;=_xlfn.NUMBERVALUE(Table_Query_from_MF_DSNP62[[#This Row],[CL_GL_ACCT_FR11]]),$A$2&lt;=_xlfn.NUMBERVALUE(Table_Query_from_MF_DSNP62[[#This Row],[CL_GL_ACCT_TO11]]))</f>
        <v>1</v>
      </c>
      <c r="IR244" s="33" t="b">
        <f>AND($A$2&gt;=_xlfn.NUMBERVALUE(Table_Query_from_MF_DSNP62[[#This Row],[CL_GL_ACCT_FR12]]),$A$2&lt;=_xlfn.NUMBERVALUE(Table_Query_from_MF_DSNP62[[#This Row],[CL_GL_ACCT_TO12]]))</f>
        <v>1</v>
      </c>
      <c r="IS244" s="33" t="b">
        <f>AND($A$2&gt;=_xlfn.NUMBERVALUE(Table_Query_from_MF_DSNP62[[#This Row],[CL_GL_ACCT_FR13]]),$A$2&lt;=_xlfn.NUMBERVALUE(Table_Query_from_MF_DSNP62[[#This Row],[CL_GL_ACCT_TO13]]))</f>
        <v>1</v>
      </c>
      <c r="IT244" s="33" t="b">
        <f>AND($A$2&gt;=_xlfn.NUMBERVALUE(Table_Query_from_MF_DSNP62[[#This Row],[CL_GL_ACCT_FR14]]),$A$2&lt;=_xlfn.NUMBERVALUE(Table_Query_from_MF_DSNP62[[#This Row],[CL_GL_ACCT_TO14]]))</f>
        <v>1</v>
      </c>
      <c r="IU244" s="33" t="b">
        <f>AND($A$2&gt;=_xlfn.NUMBERVALUE(Table_Query_from_MF_DSNP62[[#This Row],[CL_GL_ACCT_FR15]]),$A$2&lt;=_xlfn.NUMBERVALUE(Table_Query_from_MF_DSNP62[[#This Row],[CL_GL_ACCT_TO15]]))</f>
        <v>1</v>
      </c>
      <c r="IV244" s="33" t="b">
        <f>AND($A$2&gt;=_xlfn.NUMBERVALUE(Table_Query_from_MF_DSNP62[[#This Row],[CL_GL_ACCT_FR16]]),$A$2&lt;=_xlfn.NUMBERVALUE(Table_Query_from_MF_DSNP62[[#This Row],[CL_GL_ACCT_TO16]]))</f>
        <v>1</v>
      </c>
      <c r="IW244" s="33" t="b">
        <f>AND($A$2&gt;=_xlfn.NUMBERVALUE(Table_Query_from_MF_DSNP62[[#This Row],[CL_GL_ACCT_FR17]]),$A$2&lt;=_xlfn.NUMBERVALUE(Table_Query_from_MF_DSNP62[[#This Row],[CL_GL_ACCT_TO17]]))</f>
        <v>1</v>
      </c>
      <c r="IX244" s="33" t="b">
        <f>AND($A$2&gt;=_xlfn.NUMBERVALUE(Table_Query_from_MF_DSNP62[[#This Row],[CL_GL_ACCT_FR18]]),$A$2&lt;=_xlfn.NUMBERVALUE(Table_Query_from_MF_DSNP62[[#This Row],[CL_GL_ACCT_TO18]]))</f>
        <v>1</v>
      </c>
      <c r="IY244" s="33" t="b">
        <f>AND($A$2&gt;=_xlfn.NUMBERVALUE(Table_Query_from_MF_DSNP62[[#This Row],[CL_GL_ACCT_FR19]]),$A$2&lt;=_xlfn.NUMBERVALUE(Table_Query_from_MF_DSNP62[[#This Row],[CL_GL_ACCT_TO19]]))</f>
        <v>1</v>
      </c>
      <c r="IZ244" s="33" t="b">
        <f>AND($A$2&gt;=_xlfn.NUMBERVALUE(Table_Query_from_MF_DSNP62[[#This Row],[CL_GL_ACCT_FR20]]),$A$2&lt;=_xlfn.NUMBERVALUE(Table_Query_from_MF_DSNP62[[#This Row],[CL_GL_ACCT_TO20]]))</f>
        <v>1</v>
      </c>
      <c r="JA244" s="33" t="b">
        <f>AND($A$2&gt;=_xlfn.NUMBERVALUE(Table_Query_from_MF_DSNP62[[#This Row],[CL_GL_ACCT_FR21]]),$A$2&lt;=_xlfn.NUMBERVALUE(Table_Query_from_MF_DSNP62[[#This Row],[CL_GL_ACCT_TO21]]))</f>
        <v>1</v>
      </c>
      <c r="JB244" s="33" t="b">
        <f>AND($A$2&gt;=_xlfn.NUMBERVALUE(Table_Query_from_MF_DSNP62[[#This Row],[CL_GL_ACCT_FR22]]),$A$2&lt;=_xlfn.NUMBERVALUE(Table_Query_from_MF_DSNP62[[#This Row],[CL_GL_ACCT_TO22]]))</f>
        <v>1</v>
      </c>
      <c r="JC244" s="33" t="b">
        <f>AND($A$2&gt;=_xlfn.NUMBERVALUE(Table_Query_from_MF_DSNP62[[#This Row],[CL_GL_ACCT_FR23]]),$A$2&lt;=_xlfn.NUMBERVALUE(Table_Query_from_MF_DSNP62[[#This Row],[CL_GL_ACCT_TO23]]))</f>
        <v>1</v>
      </c>
      <c r="JD244" s="33" t="b">
        <f>AND($A$2&gt;=_xlfn.NUMBERVALUE(Table_Query_from_MF_DSNP62[[#This Row],[CL_GL_ACCT_FR24]]),$A$2&lt;=_xlfn.NUMBERVALUE(Table_Query_from_MF_DSNP62[[#This Row],[CL_GL_ACCT_TO24]]))</f>
        <v>1</v>
      </c>
      <c r="JE244" s="33" t="b">
        <f>AND($A$2&gt;=_xlfn.NUMBERVALUE(Table_Query_from_MF_DSNP62[[#This Row],[CL_GL_ACCT_FR25]]),$A$2&lt;=_xlfn.NUMBERVALUE(Table_Query_from_MF_DSNP62[[#This Row],[CL_GL_ACCT_TO25]]))</f>
        <v>1</v>
      </c>
      <c r="JF244" s="33" t="b">
        <f>OR(Table_Query_from_MF_DSNP62[[#This Row],[PairA]:[PairO]])</f>
        <v>1</v>
      </c>
      <c r="JG244" s="33">
        <f>_xlfn.IFNA(MATCH(TRUE,Table_Query_from_MF_DSNP62[[#This Row],[PairA]:[PairO]],0),"none")</f>
        <v>1</v>
      </c>
      <c r="JH244" s="33" t="b">
        <f>AND($B$2&gt;=_xlfn.NUMBERVALUE(Table_Query_from_MF_DSNP62[[#This Row],[CL_CMP_OBJ_FR1]]),$B$2&lt;=_xlfn.NUMBERVALUE(Table_Query_from_MF_DSNP62[[#This Row],[CL_CMP_OBJ_TO1]]))</f>
        <v>1</v>
      </c>
      <c r="JI244" s="33" t="b">
        <f>AND($B$2&gt;=_xlfn.NUMBERVALUE(Table_Query_from_MF_DSNP62[[#This Row],[CL_CMP_OBJ_FR2]]),$B$2&lt;=_xlfn.NUMBERVALUE(Table_Query_from_MF_DSNP62[[#This Row],[CL_CMP_OBJ_TO2]]))</f>
        <v>1</v>
      </c>
      <c r="JJ244" s="33" t="b">
        <f>AND($B$2&gt;=_xlfn.NUMBERVALUE(Table_Query_from_MF_DSNP62[[#This Row],[CL_CMP_OBJ_FR3]]),$B$2&lt;=_xlfn.NUMBERVALUE(Table_Query_from_MF_DSNP62[[#This Row],[CL_CMP_OBJ_TO3]]))</f>
        <v>1</v>
      </c>
      <c r="JK244" s="33" t="b">
        <f>AND($B$2&gt;=_xlfn.NUMBERVALUE(Table_Query_from_MF_DSNP62[[#This Row],[CL_CMP_OBJ_FR4]]),$B$2&lt;=_xlfn.NUMBERVALUE(Table_Query_from_MF_DSNP62[[#This Row],[CL_CMP_OBJ_TO4]]))</f>
        <v>1</v>
      </c>
      <c r="JL244" s="33" t="b">
        <f>AND($B$2&gt;=_xlfn.NUMBERVALUE(Table_Query_from_MF_DSNP62[[#This Row],[CL_CMP_OBJ_FR5]]),$B$2&lt;=_xlfn.NUMBERVALUE(Table_Query_from_MF_DSNP62[[#This Row],[CL_CMP_OBJ_TO5]]))</f>
        <v>1</v>
      </c>
      <c r="JM244" s="33" t="b">
        <f>AND($B$2&gt;=_xlfn.NUMBERVALUE(Table_Query_from_MF_DSNP62[[#This Row],[CL_CMP_OBJ_FR6]]),$B$2&lt;=_xlfn.NUMBERVALUE(Table_Query_from_MF_DSNP62[[#This Row],[CL_CMP_OBJ_TO6]]))</f>
        <v>1</v>
      </c>
      <c r="JN244" s="33" t="b">
        <f>AND($B$2&gt;=_xlfn.NUMBERVALUE(Table_Query_from_MF_DSNP62[[#This Row],[CL_CMP_OBJ_FR7]]),$B$2&lt;=_xlfn.NUMBERVALUE(Table_Query_from_MF_DSNP62[[#This Row],[CL_CMP_OBJ_TO7]]))</f>
        <v>1</v>
      </c>
      <c r="JO244" s="33" t="b">
        <f>AND($B$2&gt;=_xlfn.NUMBERVALUE(Table_Query_from_MF_DSNP62[[#This Row],[CL_CMP_OBJ_FR8]]),$B$2&lt;=_xlfn.NUMBERVALUE(Table_Query_from_MF_DSNP62[[#This Row],[CL_CMP_OBJ_TO8]]))</f>
        <v>1</v>
      </c>
      <c r="JP244" s="33" t="b">
        <f>AND($B$2&gt;=_xlfn.NUMBERVALUE(Table_Query_from_MF_DSNP62[[#This Row],[CL_CMP_OBJ_FR9]]),$B$2&lt;=_xlfn.NUMBERVALUE(Table_Query_from_MF_DSNP62[[#This Row],[CL_CMP_OBJ_TO9]]))</f>
        <v>1</v>
      </c>
      <c r="JQ244" s="33" t="b">
        <f>AND($B$2&gt;=_xlfn.NUMBERVALUE(Table_Query_from_MF_DSNP62[[#This Row],[CL_CMP_OBJ_FR10]]),$B$2&lt;=_xlfn.NUMBERVALUE(Table_Query_from_MF_DSNP62[[#This Row],[CL_CMP_OBJ_TO10]]))</f>
        <v>1</v>
      </c>
      <c r="JR244" s="33" t="b">
        <f>AND($B$2&gt;=_xlfn.NUMBERVALUE(Table_Query_from_MF_DSNP62[[#This Row],[CL_CMP_OBJ_FR11]]),$B$2&lt;=_xlfn.NUMBERVALUE(Table_Query_from_MF_DSNP62[[#This Row],[CL_CMP_OBJ_TO11]]))</f>
        <v>1</v>
      </c>
      <c r="JS244" s="33" t="b">
        <f>AND($B$2&gt;=_xlfn.NUMBERVALUE(Table_Query_from_MF_DSNP62[[#This Row],[CL_CMP_OBJ_FR12]]),$B$2&lt;=_xlfn.NUMBERVALUE(Table_Query_from_MF_DSNP62[[#This Row],[CL_CMP_OBJ_TO12]]))</f>
        <v>1</v>
      </c>
      <c r="JT244" s="33" t="b">
        <f>AND($B$2&gt;=_xlfn.NUMBERVALUE(Table_Query_from_MF_DSNP62[[#This Row],[CL_CMP_OBJ_FR13]]),$B$2&lt;=_xlfn.NUMBERVALUE(Table_Query_from_MF_DSNP62[[#This Row],[CL_CMP_OBJ_TO13]]))</f>
        <v>1</v>
      </c>
      <c r="JU244" s="33" t="b">
        <f>AND($B$2&gt;=_xlfn.NUMBERVALUE(Table_Query_from_MF_DSNP62[[#This Row],[CL_CMP_OBJ_FR14]]),$B$2&lt;=_xlfn.NUMBERVALUE(Table_Query_from_MF_DSNP62[[#This Row],[CL_CMP_OBJ_TO14]]))</f>
        <v>1</v>
      </c>
      <c r="JV244" s="33" t="b">
        <f>AND($B$2&gt;=_xlfn.NUMBERVALUE(Table_Query_from_MF_DSNP62[[#This Row],[CL_CMP_OBJ_FR15]]),$B$2&lt;=_xlfn.NUMBERVALUE(Table_Query_from_MF_DSNP62[[#This Row],[CL_CMP_OBJ_TO15]]))</f>
        <v>1</v>
      </c>
    </row>
    <row r="245" spans="1:282" x14ac:dyDescent="0.25">
      <c r="A245" t="b">
        <f>OR(,Table_Query_from_MF_DSNP62[[#This Row],[Desired GL included as "hard-coded" GL?]],Table_Query_from_MF_DSNP62[[#This Row],[Desired GL included as "Open GL"?]])</f>
        <v>1</v>
      </c>
      <c r="B245" t="b">
        <f>Table_Query_from_MF_DSNP62[[#This Row],[Desired CObj included as "Open CObj"?]]</f>
        <v>1</v>
      </c>
      <c r="C245" t="s">
        <v>1773</v>
      </c>
      <c r="D245" t="s">
        <v>1774</v>
      </c>
      <c r="E245" t="s">
        <v>15</v>
      </c>
      <c r="F245" s="24" t="s">
        <v>13</v>
      </c>
      <c r="G245" t="s">
        <v>2</v>
      </c>
      <c r="H245" s="24" t="s">
        <v>444</v>
      </c>
      <c r="I245" t="s">
        <v>444</v>
      </c>
      <c r="J245" s="24" t="s">
        <v>444</v>
      </c>
      <c r="K245" t="s">
        <v>444</v>
      </c>
      <c r="L245" s="24" t="s">
        <v>444</v>
      </c>
      <c r="M245" t="s">
        <v>444</v>
      </c>
      <c r="N245" t="s">
        <v>444</v>
      </c>
      <c r="O245" t="s">
        <v>444</v>
      </c>
      <c r="P245" t="s">
        <v>444</v>
      </c>
      <c r="Q245" t="s">
        <v>15</v>
      </c>
      <c r="R245" t="s">
        <v>444</v>
      </c>
      <c r="S245" t="s">
        <v>442</v>
      </c>
      <c r="T245" t="s">
        <v>15</v>
      </c>
      <c r="U245" t="s">
        <v>444</v>
      </c>
      <c r="V245" t="s">
        <v>444</v>
      </c>
      <c r="W245" t="s">
        <v>442</v>
      </c>
      <c r="X245" t="s">
        <v>442</v>
      </c>
      <c r="Y245" t="s">
        <v>444</v>
      </c>
      <c r="Z245" t="s">
        <v>444</v>
      </c>
      <c r="AA245" t="s">
        <v>442</v>
      </c>
      <c r="AB245" t="s">
        <v>444</v>
      </c>
      <c r="AC245" t="s">
        <v>444</v>
      </c>
      <c r="AD245" t="s">
        <v>444</v>
      </c>
      <c r="AE245" t="s">
        <v>444</v>
      </c>
      <c r="AF245" t="s">
        <v>444</v>
      </c>
      <c r="AG245" t="s">
        <v>15</v>
      </c>
      <c r="AH245" t="s">
        <v>444</v>
      </c>
      <c r="AI245" t="s">
        <v>447</v>
      </c>
      <c r="AJ245" t="s">
        <v>442</v>
      </c>
      <c r="AK245" t="s">
        <v>442</v>
      </c>
      <c r="AL245" t="s">
        <v>444</v>
      </c>
      <c r="AM245" t="s">
        <v>444</v>
      </c>
      <c r="AN245" t="s">
        <v>444</v>
      </c>
      <c r="AO245" t="s">
        <v>444</v>
      </c>
      <c r="AP245" t="s">
        <v>442</v>
      </c>
      <c r="AQ245" t="s">
        <v>7</v>
      </c>
      <c r="AR245" t="s">
        <v>562</v>
      </c>
      <c r="AS245" t="s">
        <v>162</v>
      </c>
      <c r="AT245" t="s">
        <v>10</v>
      </c>
      <c r="AU245" t="s">
        <v>444</v>
      </c>
      <c r="AV245" t="s">
        <v>442</v>
      </c>
      <c r="AW245" t="s">
        <v>444</v>
      </c>
      <c r="AX245" t="s">
        <v>444</v>
      </c>
      <c r="AY245" t="s">
        <v>444</v>
      </c>
      <c r="AZ245" t="s">
        <v>444</v>
      </c>
      <c r="BA245" t="s">
        <v>3</v>
      </c>
      <c r="BB245" t="s">
        <v>444</v>
      </c>
      <c r="BC245" t="s">
        <v>444</v>
      </c>
      <c r="BD245" t="s">
        <v>1359</v>
      </c>
      <c r="BE245" t="s">
        <v>444</v>
      </c>
      <c r="BF245" t="s">
        <v>1360</v>
      </c>
      <c r="BG245" t="s">
        <v>444</v>
      </c>
      <c r="BH245" t="s">
        <v>444</v>
      </c>
      <c r="BI245" t="s">
        <v>444</v>
      </c>
      <c r="BJ245" t="s">
        <v>444</v>
      </c>
      <c r="BK245" t="s">
        <v>444</v>
      </c>
      <c r="BL245" t="s">
        <v>444</v>
      </c>
      <c r="BM245" t="s">
        <v>444</v>
      </c>
      <c r="BN245" t="s">
        <v>444</v>
      </c>
      <c r="BO245" t="s">
        <v>444</v>
      </c>
      <c r="BP245" t="s">
        <v>444</v>
      </c>
      <c r="BQ245" t="s">
        <v>444</v>
      </c>
      <c r="BR245" t="s">
        <v>444</v>
      </c>
      <c r="BS245" t="s">
        <v>444</v>
      </c>
      <c r="BT245" t="s">
        <v>444</v>
      </c>
      <c r="BU245" t="s">
        <v>444</v>
      </c>
      <c r="BV245" t="s">
        <v>444</v>
      </c>
      <c r="BW245" t="s">
        <v>444</v>
      </c>
      <c r="BX245" t="s">
        <v>444</v>
      </c>
      <c r="BY245" t="s">
        <v>444</v>
      </c>
      <c r="BZ245" t="s">
        <v>444</v>
      </c>
      <c r="CA245" t="s">
        <v>444</v>
      </c>
      <c r="CB245" t="s">
        <v>444</v>
      </c>
      <c r="CC245" t="s">
        <v>740</v>
      </c>
      <c r="CD245" t="s">
        <v>852</v>
      </c>
      <c r="CE245" t="s">
        <v>444</v>
      </c>
      <c r="CF245" t="s">
        <v>444</v>
      </c>
      <c r="CG245" t="s">
        <v>444</v>
      </c>
      <c r="CH245" t="s">
        <v>444</v>
      </c>
      <c r="CI245" t="s">
        <v>444</v>
      </c>
      <c r="CJ245" t="s">
        <v>444</v>
      </c>
      <c r="CK245" t="s">
        <v>444</v>
      </c>
      <c r="CL245" t="s">
        <v>444</v>
      </c>
      <c r="CM245" t="s">
        <v>444</v>
      </c>
      <c r="CN245" t="s">
        <v>444</v>
      </c>
      <c r="CO245" t="s">
        <v>444</v>
      </c>
      <c r="CP245" t="s">
        <v>444</v>
      </c>
      <c r="CQ245" t="s">
        <v>444</v>
      </c>
      <c r="CR245" t="s">
        <v>444</v>
      </c>
      <c r="CS245" t="s">
        <v>444</v>
      </c>
      <c r="CT245" t="s">
        <v>444</v>
      </c>
      <c r="CU245" t="s">
        <v>444</v>
      </c>
      <c r="CV245" t="s">
        <v>2738</v>
      </c>
      <c r="CW245" t="s">
        <v>2736</v>
      </c>
      <c r="CX245" t="s">
        <v>2828</v>
      </c>
      <c r="CY245" t="s">
        <v>1756</v>
      </c>
      <c r="CZ245" t="s">
        <v>444</v>
      </c>
      <c r="DA245" t="s">
        <v>444</v>
      </c>
      <c r="DB245" t="s">
        <v>444</v>
      </c>
      <c r="DC245" t="s">
        <v>444</v>
      </c>
      <c r="DD245" t="s">
        <v>444</v>
      </c>
      <c r="DE245" t="s">
        <v>444</v>
      </c>
      <c r="DF245" t="s">
        <v>444</v>
      </c>
      <c r="DG245" t="s">
        <v>444</v>
      </c>
      <c r="DH245" t="s">
        <v>444</v>
      </c>
      <c r="DI245" t="s">
        <v>1440</v>
      </c>
      <c r="DJ245" t="s">
        <v>444</v>
      </c>
      <c r="DK245" t="s">
        <v>444</v>
      </c>
      <c r="DL245" t="s">
        <v>444</v>
      </c>
      <c r="DM245" t="s">
        <v>444</v>
      </c>
      <c r="DN245" t="s">
        <v>444</v>
      </c>
      <c r="DO245" t="s">
        <v>444</v>
      </c>
      <c r="DP245" t="s">
        <v>444</v>
      </c>
      <c r="DQ245" t="s">
        <v>444</v>
      </c>
      <c r="DR245" t="s">
        <v>444</v>
      </c>
      <c r="DS245" t="s">
        <v>444</v>
      </c>
      <c r="DT245" s="24" t="s">
        <v>444</v>
      </c>
      <c r="DU245" s="24" t="s">
        <v>444</v>
      </c>
      <c r="DV245" t="s">
        <v>444</v>
      </c>
      <c r="DW245" t="s">
        <v>444</v>
      </c>
      <c r="DX245" s="24" t="s">
        <v>444</v>
      </c>
      <c r="DY245" s="24" t="s">
        <v>444</v>
      </c>
      <c r="DZ245" t="s">
        <v>444</v>
      </c>
      <c r="EA245" t="s">
        <v>444</v>
      </c>
      <c r="EB245" s="24" t="s">
        <v>444</v>
      </c>
      <c r="EC245" s="24" t="s">
        <v>444</v>
      </c>
      <c r="ED245" t="s">
        <v>444</v>
      </c>
      <c r="EE245" t="s">
        <v>444</v>
      </c>
      <c r="EF245" s="24" t="s">
        <v>444</v>
      </c>
      <c r="EG245" s="24" t="s">
        <v>444</v>
      </c>
      <c r="EH245" t="s">
        <v>444</v>
      </c>
      <c r="EI245" t="s">
        <v>444</v>
      </c>
      <c r="EJ245" s="24" t="s">
        <v>444</v>
      </c>
      <c r="EK245" s="24" t="s">
        <v>444</v>
      </c>
      <c r="EL245" t="s">
        <v>444</v>
      </c>
      <c r="EM245" t="s">
        <v>444</v>
      </c>
      <c r="EN245" s="24" t="s">
        <v>444</v>
      </c>
      <c r="EO245" s="24" t="s">
        <v>444</v>
      </c>
      <c r="EP245" t="s">
        <v>444</v>
      </c>
      <c r="EQ245" t="s">
        <v>444</v>
      </c>
      <c r="ER245" s="24" t="s">
        <v>444</v>
      </c>
      <c r="ES245" s="24" t="s">
        <v>444</v>
      </c>
      <c r="ET245" t="s">
        <v>444</v>
      </c>
      <c r="EU245" t="s">
        <v>444</v>
      </c>
      <c r="EV245" s="24" t="s">
        <v>444</v>
      </c>
      <c r="EW245" s="24" t="s">
        <v>444</v>
      </c>
      <c r="EX245" t="s">
        <v>444</v>
      </c>
      <c r="EY245" t="s">
        <v>444</v>
      </c>
      <c r="EZ245" s="24" t="s">
        <v>444</v>
      </c>
      <c r="FA245" s="24" t="s">
        <v>444</v>
      </c>
      <c r="FB245" t="s">
        <v>444</v>
      </c>
      <c r="FC245" t="s">
        <v>444</v>
      </c>
      <c r="FD245" s="24" t="s">
        <v>444</v>
      </c>
      <c r="FE245" s="24" t="s">
        <v>444</v>
      </c>
      <c r="FF245" t="s">
        <v>444</v>
      </c>
      <c r="FG245" t="s">
        <v>444</v>
      </c>
      <c r="FH245" s="24" t="s">
        <v>444</v>
      </c>
      <c r="FI245" s="24" t="s">
        <v>444</v>
      </c>
      <c r="FJ245" t="s">
        <v>444</v>
      </c>
      <c r="FK245" t="s">
        <v>444</v>
      </c>
      <c r="FL245" s="24" t="s">
        <v>444</v>
      </c>
      <c r="FM245" s="24" t="s">
        <v>444</v>
      </c>
      <c r="FN245" t="s">
        <v>444</v>
      </c>
      <c r="FO245" t="s">
        <v>444</v>
      </c>
      <c r="FP245" s="24" t="s">
        <v>444</v>
      </c>
      <c r="FQ245" s="24" t="s">
        <v>444</v>
      </c>
      <c r="FR245" t="s">
        <v>444</v>
      </c>
      <c r="FS245" t="s">
        <v>444</v>
      </c>
      <c r="FT245" s="24" t="s">
        <v>444</v>
      </c>
      <c r="FU245" s="24" t="s">
        <v>444</v>
      </c>
      <c r="FV245" t="s">
        <v>444</v>
      </c>
      <c r="FW245" t="s">
        <v>444</v>
      </c>
      <c r="FX245" s="24" t="s">
        <v>444</v>
      </c>
      <c r="FY245" s="24" t="s">
        <v>444</v>
      </c>
      <c r="FZ245" t="s">
        <v>444</v>
      </c>
      <c r="GA245" t="s">
        <v>444</v>
      </c>
      <c r="GB245" s="24" t="s">
        <v>444</v>
      </c>
      <c r="GC245" s="24" t="s">
        <v>444</v>
      </c>
      <c r="GD245" t="s">
        <v>444</v>
      </c>
      <c r="GE245" t="s">
        <v>444</v>
      </c>
      <c r="GF245" s="24" t="s">
        <v>444</v>
      </c>
      <c r="GG245" s="24" t="s">
        <v>444</v>
      </c>
      <c r="GH245" t="s">
        <v>444</v>
      </c>
      <c r="GI245" s="24" t="s">
        <v>444</v>
      </c>
      <c r="GJ245" s="24" t="s">
        <v>444</v>
      </c>
      <c r="GK245" t="s">
        <v>444</v>
      </c>
      <c r="GL245" t="s">
        <v>444</v>
      </c>
      <c r="GM245" s="24" t="s">
        <v>444</v>
      </c>
      <c r="GN245" s="24" t="s">
        <v>444</v>
      </c>
      <c r="GO245" t="s">
        <v>444</v>
      </c>
      <c r="GP245" t="s">
        <v>444</v>
      </c>
      <c r="GQ245" s="24" t="s">
        <v>444</v>
      </c>
      <c r="GR245" s="24" t="s">
        <v>444</v>
      </c>
      <c r="GS245" t="s">
        <v>444</v>
      </c>
      <c r="GT245" t="s">
        <v>444</v>
      </c>
      <c r="GU245" s="24" t="s">
        <v>444</v>
      </c>
      <c r="GV245" s="24" t="s">
        <v>444</v>
      </c>
      <c r="GW245" t="s">
        <v>444</v>
      </c>
      <c r="GX245" t="s">
        <v>444</v>
      </c>
      <c r="GY245" s="24" t="s">
        <v>444</v>
      </c>
      <c r="GZ245" s="24" t="s">
        <v>444</v>
      </c>
      <c r="HA245" t="s">
        <v>444</v>
      </c>
      <c r="HB245" t="s">
        <v>444</v>
      </c>
      <c r="HC245" s="24" t="s">
        <v>444</v>
      </c>
      <c r="HD245" s="24" t="s">
        <v>444</v>
      </c>
      <c r="HE245" t="s">
        <v>444</v>
      </c>
      <c r="HF245" t="s">
        <v>444</v>
      </c>
      <c r="HG245" s="24" t="s">
        <v>444</v>
      </c>
      <c r="HH245" s="24" t="s">
        <v>444</v>
      </c>
      <c r="HI245" t="s">
        <v>444</v>
      </c>
      <c r="HJ245" t="s">
        <v>444</v>
      </c>
      <c r="HK245" s="24" t="s">
        <v>444</v>
      </c>
      <c r="HL245" s="24" t="s">
        <v>444</v>
      </c>
      <c r="HM245" t="s">
        <v>444</v>
      </c>
      <c r="HN245" t="s">
        <v>444</v>
      </c>
      <c r="HO245" s="24" t="s">
        <v>444</v>
      </c>
      <c r="HP245" s="24" t="s">
        <v>444</v>
      </c>
      <c r="HQ245" t="s">
        <v>444</v>
      </c>
      <c r="HR245" t="s">
        <v>444</v>
      </c>
      <c r="HS245" s="24" t="s">
        <v>444</v>
      </c>
      <c r="HT245" s="24" t="s">
        <v>444</v>
      </c>
      <c r="HU245" t="s">
        <v>444</v>
      </c>
      <c r="HV245" t="s">
        <v>444</v>
      </c>
      <c r="HW245" s="24" t="s">
        <v>444</v>
      </c>
      <c r="HX245" s="24" t="s">
        <v>444</v>
      </c>
      <c r="HY245" t="s">
        <v>444</v>
      </c>
      <c r="HZ245" t="s">
        <v>444</v>
      </c>
      <c r="IA245" t="s">
        <v>2738</v>
      </c>
      <c r="IB245" t="s">
        <v>2736</v>
      </c>
      <c r="IC245" t="s">
        <v>2737</v>
      </c>
      <c r="ID245" s="33" t="b" cm="1">
        <f t="array" ref="ID245">_xlfn.IFNA(MATCH($A$2,_xlfn.NUMBERVALUE(Table_Query_from_MF_DSNP62[[#This Row],[CL_GLACCT_DR1]:[CL_GLACCT_CR4]]),0),0)&gt;=1</f>
        <v>1</v>
      </c>
      <c r="IE245" s="33" t="b">
        <f>OR(Table_Query_from_MF_DSNP62[[#This Row],[Pair1]:[Pair25]])</f>
        <v>1</v>
      </c>
      <c r="IF245" s="33">
        <f>_xlfn.IFNA(MATCH(TRUE,Table_Query_from_MF_DSNP62[[#This Row],[Pair1]:[Pair25]],0),"none")</f>
        <v>1</v>
      </c>
      <c r="IG245" s="33" t="b">
        <f>AND($A$2&gt;=_xlfn.NUMBERVALUE(Table_Query_from_MF_DSNP62[[#This Row],[CL_GL_ACCT_FR1]]),$A$2&lt;=_xlfn.NUMBERVALUE(Table_Query_from_MF_DSNP62[[#This Row],[CL_GL_ACCT_TO1]]))</f>
        <v>1</v>
      </c>
      <c r="IH245" s="33" t="b">
        <f>AND($A$2&gt;=_xlfn.NUMBERVALUE(Table_Query_from_MF_DSNP62[[#This Row],[CL_GL_ACCT_FR2]]),$A$2&lt;=_xlfn.NUMBERVALUE(Table_Query_from_MF_DSNP62[[#This Row],[CL_GL_ACCT_TO2]]))</f>
        <v>1</v>
      </c>
      <c r="II245" s="33" t="b">
        <f>AND($A$2&gt;=_xlfn.NUMBERVALUE(Table_Query_from_MF_DSNP62[[#This Row],[CL_GL_ACCT_FR3]]),$A$2&lt;=_xlfn.NUMBERVALUE(Table_Query_from_MF_DSNP62[[#This Row],[CL_GL_ACCT_TO3]]))</f>
        <v>1</v>
      </c>
      <c r="IJ245" s="33" t="b">
        <f>AND($A$2&gt;=_xlfn.NUMBERVALUE(Table_Query_from_MF_DSNP62[[#This Row],[CL_GL_ACCT_FR4]]),$A$2&lt;=_xlfn.NUMBERVALUE(Table_Query_from_MF_DSNP62[[#This Row],[CL_GL_ACCT_TO4]]))</f>
        <v>1</v>
      </c>
      <c r="IK245" s="33" t="b">
        <f>AND($A$2&gt;=_xlfn.NUMBERVALUE(Table_Query_from_MF_DSNP62[[#This Row],[CL_GL_ACCT_FR5]]),$A$2&lt;=_xlfn.NUMBERVALUE(Table_Query_from_MF_DSNP62[[#This Row],[CL_GL_ACCT_TO5]]))</f>
        <v>1</v>
      </c>
      <c r="IL245" s="33" t="b">
        <f>AND($A$2&gt;=_xlfn.NUMBERVALUE(Table_Query_from_MF_DSNP62[[#This Row],[CL_GL_ACCT_FR6]]),$A$2&lt;=_xlfn.NUMBERVALUE(Table_Query_from_MF_DSNP62[[#This Row],[CL_GL_ACCT_TO6]]))</f>
        <v>1</v>
      </c>
      <c r="IM245" s="33" t="b">
        <f>AND($A$2&gt;=_xlfn.NUMBERVALUE(Table_Query_from_MF_DSNP62[[#This Row],[CL_GL_ACCT_FR7]]),$A$2&lt;=_xlfn.NUMBERVALUE(Table_Query_from_MF_DSNP62[[#This Row],[CL_GL_ACCT_TO7]]))</f>
        <v>1</v>
      </c>
      <c r="IN245" s="33" t="b">
        <f>AND($A$2&gt;=_xlfn.NUMBERVALUE(Table_Query_from_MF_DSNP62[[#This Row],[CL_GL_ACCT_FR8]]),$A$2&lt;=_xlfn.NUMBERVALUE(Table_Query_from_MF_DSNP62[[#This Row],[CL_GL_ACCT_TO8]]))</f>
        <v>1</v>
      </c>
      <c r="IO245" s="33" t="b">
        <f>AND($A$2&gt;=_xlfn.NUMBERVALUE(Table_Query_from_MF_DSNP62[[#This Row],[CL_GL_ACCT_FR9]]),$A$2&lt;=_xlfn.NUMBERVALUE(Table_Query_from_MF_DSNP62[[#This Row],[CL_GL_ACCT_TO9]]))</f>
        <v>1</v>
      </c>
      <c r="IP245" s="33" t="b">
        <f>AND($A$2&gt;=_xlfn.NUMBERVALUE(Table_Query_from_MF_DSNP62[[#This Row],[CL_GL_ACCT_FR10]]),$A$2&lt;=_xlfn.NUMBERVALUE(Table_Query_from_MF_DSNP62[[#This Row],[CL_GL_ACCT_TO10]]))</f>
        <v>1</v>
      </c>
      <c r="IQ245" s="33" t="b">
        <f>AND($A$2&gt;=_xlfn.NUMBERVALUE(Table_Query_from_MF_DSNP62[[#This Row],[CL_GL_ACCT_FR11]]),$A$2&lt;=_xlfn.NUMBERVALUE(Table_Query_from_MF_DSNP62[[#This Row],[CL_GL_ACCT_TO11]]))</f>
        <v>1</v>
      </c>
      <c r="IR245" s="33" t="b">
        <f>AND($A$2&gt;=_xlfn.NUMBERVALUE(Table_Query_from_MF_DSNP62[[#This Row],[CL_GL_ACCT_FR12]]),$A$2&lt;=_xlfn.NUMBERVALUE(Table_Query_from_MF_DSNP62[[#This Row],[CL_GL_ACCT_TO12]]))</f>
        <v>1</v>
      </c>
      <c r="IS245" s="33" t="b">
        <f>AND($A$2&gt;=_xlfn.NUMBERVALUE(Table_Query_from_MF_DSNP62[[#This Row],[CL_GL_ACCT_FR13]]),$A$2&lt;=_xlfn.NUMBERVALUE(Table_Query_from_MF_DSNP62[[#This Row],[CL_GL_ACCT_TO13]]))</f>
        <v>1</v>
      </c>
      <c r="IT245" s="33" t="b">
        <f>AND($A$2&gt;=_xlfn.NUMBERVALUE(Table_Query_from_MF_DSNP62[[#This Row],[CL_GL_ACCT_FR14]]),$A$2&lt;=_xlfn.NUMBERVALUE(Table_Query_from_MF_DSNP62[[#This Row],[CL_GL_ACCT_TO14]]))</f>
        <v>1</v>
      </c>
      <c r="IU245" s="33" t="b">
        <f>AND($A$2&gt;=_xlfn.NUMBERVALUE(Table_Query_from_MF_DSNP62[[#This Row],[CL_GL_ACCT_FR15]]),$A$2&lt;=_xlfn.NUMBERVALUE(Table_Query_from_MF_DSNP62[[#This Row],[CL_GL_ACCT_TO15]]))</f>
        <v>1</v>
      </c>
      <c r="IV245" s="33" t="b">
        <f>AND($A$2&gt;=_xlfn.NUMBERVALUE(Table_Query_from_MF_DSNP62[[#This Row],[CL_GL_ACCT_FR16]]),$A$2&lt;=_xlfn.NUMBERVALUE(Table_Query_from_MF_DSNP62[[#This Row],[CL_GL_ACCT_TO16]]))</f>
        <v>1</v>
      </c>
      <c r="IW245" s="33" t="b">
        <f>AND($A$2&gt;=_xlfn.NUMBERVALUE(Table_Query_from_MF_DSNP62[[#This Row],[CL_GL_ACCT_FR17]]),$A$2&lt;=_xlfn.NUMBERVALUE(Table_Query_from_MF_DSNP62[[#This Row],[CL_GL_ACCT_TO17]]))</f>
        <v>1</v>
      </c>
      <c r="IX245" s="33" t="b">
        <f>AND($A$2&gt;=_xlfn.NUMBERVALUE(Table_Query_from_MF_DSNP62[[#This Row],[CL_GL_ACCT_FR18]]),$A$2&lt;=_xlfn.NUMBERVALUE(Table_Query_from_MF_DSNP62[[#This Row],[CL_GL_ACCT_TO18]]))</f>
        <v>1</v>
      </c>
      <c r="IY245" s="33" t="b">
        <f>AND($A$2&gt;=_xlfn.NUMBERVALUE(Table_Query_from_MF_DSNP62[[#This Row],[CL_GL_ACCT_FR19]]),$A$2&lt;=_xlfn.NUMBERVALUE(Table_Query_from_MF_DSNP62[[#This Row],[CL_GL_ACCT_TO19]]))</f>
        <v>1</v>
      </c>
      <c r="IZ245" s="33" t="b">
        <f>AND($A$2&gt;=_xlfn.NUMBERVALUE(Table_Query_from_MF_DSNP62[[#This Row],[CL_GL_ACCT_FR20]]),$A$2&lt;=_xlfn.NUMBERVALUE(Table_Query_from_MF_DSNP62[[#This Row],[CL_GL_ACCT_TO20]]))</f>
        <v>1</v>
      </c>
      <c r="JA245" s="33" t="b">
        <f>AND($A$2&gt;=_xlfn.NUMBERVALUE(Table_Query_from_MF_DSNP62[[#This Row],[CL_GL_ACCT_FR21]]),$A$2&lt;=_xlfn.NUMBERVALUE(Table_Query_from_MF_DSNP62[[#This Row],[CL_GL_ACCT_TO21]]))</f>
        <v>1</v>
      </c>
      <c r="JB245" s="33" t="b">
        <f>AND($A$2&gt;=_xlfn.NUMBERVALUE(Table_Query_from_MF_DSNP62[[#This Row],[CL_GL_ACCT_FR22]]),$A$2&lt;=_xlfn.NUMBERVALUE(Table_Query_from_MF_DSNP62[[#This Row],[CL_GL_ACCT_TO22]]))</f>
        <v>1</v>
      </c>
      <c r="JC245" s="33" t="b">
        <f>AND($A$2&gt;=_xlfn.NUMBERVALUE(Table_Query_from_MF_DSNP62[[#This Row],[CL_GL_ACCT_FR23]]),$A$2&lt;=_xlfn.NUMBERVALUE(Table_Query_from_MF_DSNP62[[#This Row],[CL_GL_ACCT_TO23]]))</f>
        <v>1</v>
      </c>
      <c r="JD245" s="33" t="b">
        <f>AND($A$2&gt;=_xlfn.NUMBERVALUE(Table_Query_from_MF_DSNP62[[#This Row],[CL_GL_ACCT_FR24]]),$A$2&lt;=_xlfn.NUMBERVALUE(Table_Query_from_MF_DSNP62[[#This Row],[CL_GL_ACCT_TO24]]))</f>
        <v>1</v>
      </c>
      <c r="JE245" s="33" t="b">
        <f>AND($A$2&gt;=_xlfn.NUMBERVALUE(Table_Query_from_MF_DSNP62[[#This Row],[CL_GL_ACCT_FR25]]),$A$2&lt;=_xlfn.NUMBERVALUE(Table_Query_from_MF_DSNP62[[#This Row],[CL_GL_ACCT_TO25]]))</f>
        <v>1</v>
      </c>
      <c r="JF245" s="33" t="b">
        <f>OR(Table_Query_from_MF_DSNP62[[#This Row],[PairA]:[PairO]])</f>
        <v>1</v>
      </c>
      <c r="JG245" s="33">
        <f>_xlfn.IFNA(MATCH(TRUE,Table_Query_from_MF_DSNP62[[#This Row],[PairA]:[PairO]],0),"none")</f>
        <v>1</v>
      </c>
      <c r="JH245" s="33" t="b">
        <f>AND($B$2&gt;=_xlfn.NUMBERVALUE(Table_Query_from_MF_DSNP62[[#This Row],[CL_CMP_OBJ_FR1]]),$B$2&lt;=_xlfn.NUMBERVALUE(Table_Query_from_MF_DSNP62[[#This Row],[CL_CMP_OBJ_TO1]]))</f>
        <v>1</v>
      </c>
      <c r="JI245" s="33" t="b">
        <f>AND($B$2&gt;=_xlfn.NUMBERVALUE(Table_Query_from_MF_DSNP62[[#This Row],[CL_CMP_OBJ_FR2]]),$B$2&lt;=_xlfn.NUMBERVALUE(Table_Query_from_MF_DSNP62[[#This Row],[CL_CMP_OBJ_TO2]]))</f>
        <v>1</v>
      </c>
      <c r="JJ245" s="33" t="b">
        <f>AND($B$2&gt;=_xlfn.NUMBERVALUE(Table_Query_from_MF_DSNP62[[#This Row],[CL_CMP_OBJ_FR3]]),$B$2&lt;=_xlfn.NUMBERVALUE(Table_Query_from_MF_DSNP62[[#This Row],[CL_CMP_OBJ_TO3]]))</f>
        <v>1</v>
      </c>
      <c r="JK245" s="33" t="b">
        <f>AND($B$2&gt;=_xlfn.NUMBERVALUE(Table_Query_from_MF_DSNP62[[#This Row],[CL_CMP_OBJ_FR4]]),$B$2&lt;=_xlfn.NUMBERVALUE(Table_Query_from_MF_DSNP62[[#This Row],[CL_CMP_OBJ_TO4]]))</f>
        <v>1</v>
      </c>
      <c r="JL245" s="33" t="b">
        <f>AND($B$2&gt;=_xlfn.NUMBERVALUE(Table_Query_from_MF_DSNP62[[#This Row],[CL_CMP_OBJ_FR5]]),$B$2&lt;=_xlfn.NUMBERVALUE(Table_Query_from_MF_DSNP62[[#This Row],[CL_CMP_OBJ_TO5]]))</f>
        <v>1</v>
      </c>
      <c r="JM245" s="33" t="b">
        <f>AND($B$2&gt;=_xlfn.NUMBERVALUE(Table_Query_from_MF_DSNP62[[#This Row],[CL_CMP_OBJ_FR6]]),$B$2&lt;=_xlfn.NUMBERVALUE(Table_Query_from_MF_DSNP62[[#This Row],[CL_CMP_OBJ_TO6]]))</f>
        <v>1</v>
      </c>
      <c r="JN245" s="33" t="b">
        <f>AND($B$2&gt;=_xlfn.NUMBERVALUE(Table_Query_from_MF_DSNP62[[#This Row],[CL_CMP_OBJ_FR7]]),$B$2&lt;=_xlfn.NUMBERVALUE(Table_Query_from_MF_DSNP62[[#This Row],[CL_CMP_OBJ_TO7]]))</f>
        <v>1</v>
      </c>
      <c r="JO245" s="33" t="b">
        <f>AND($B$2&gt;=_xlfn.NUMBERVALUE(Table_Query_from_MF_DSNP62[[#This Row],[CL_CMP_OBJ_FR8]]),$B$2&lt;=_xlfn.NUMBERVALUE(Table_Query_from_MF_DSNP62[[#This Row],[CL_CMP_OBJ_TO8]]))</f>
        <v>1</v>
      </c>
      <c r="JP245" s="33" t="b">
        <f>AND($B$2&gt;=_xlfn.NUMBERVALUE(Table_Query_from_MF_DSNP62[[#This Row],[CL_CMP_OBJ_FR9]]),$B$2&lt;=_xlfn.NUMBERVALUE(Table_Query_from_MF_DSNP62[[#This Row],[CL_CMP_OBJ_TO9]]))</f>
        <v>1</v>
      </c>
      <c r="JQ245" s="33" t="b">
        <f>AND($B$2&gt;=_xlfn.NUMBERVALUE(Table_Query_from_MF_DSNP62[[#This Row],[CL_CMP_OBJ_FR10]]),$B$2&lt;=_xlfn.NUMBERVALUE(Table_Query_from_MF_DSNP62[[#This Row],[CL_CMP_OBJ_TO10]]))</f>
        <v>1</v>
      </c>
      <c r="JR245" s="33" t="b">
        <f>AND($B$2&gt;=_xlfn.NUMBERVALUE(Table_Query_from_MF_DSNP62[[#This Row],[CL_CMP_OBJ_FR11]]),$B$2&lt;=_xlfn.NUMBERVALUE(Table_Query_from_MF_DSNP62[[#This Row],[CL_CMP_OBJ_TO11]]))</f>
        <v>1</v>
      </c>
      <c r="JS245" s="33" t="b">
        <f>AND($B$2&gt;=_xlfn.NUMBERVALUE(Table_Query_from_MF_DSNP62[[#This Row],[CL_CMP_OBJ_FR12]]),$B$2&lt;=_xlfn.NUMBERVALUE(Table_Query_from_MF_DSNP62[[#This Row],[CL_CMP_OBJ_TO12]]))</f>
        <v>1</v>
      </c>
      <c r="JT245" s="33" t="b">
        <f>AND($B$2&gt;=_xlfn.NUMBERVALUE(Table_Query_from_MF_DSNP62[[#This Row],[CL_CMP_OBJ_FR13]]),$B$2&lt;=_xlfn.NUMBERVALUE(Table_Query_from_MF_DSNP62[[#This Row],[CL_CMP_OBJ_TO13]]))</f>
        <v>1</v>
      </c>
      <c r="JU245" s="33" t="b">
        <f>AND($B$2&gt;=_xlfn.NUMBERVALUE(Table_Query_from_MF_DSNP62[[#This Row],[CL_CMP_OBJ_FR14]]),$B$2&lt;=_xlfn.NUMBERVALUE(Table_Query_from_MF_DSNP62[[#This Row],[CL_CMP_OBJ_TO14]]))</f>
        <v>1</v>
      </c>
      <c r="JV245" s="33" t="b">
        <f>AND($B$2&gt;=_xlfn.NUMBERVALUE(Table_Query_from_MF_DSNP62[[#This Row],[CL_CMP_OBJ_FR15]]),$B$2&lt;=_xlfn.NUMBERVALUE(Table_Query_from_MF_DSNP62[[#This Row],[CL_CMP_OBJ_TO15]]))</f>
        <v>1</v>
      </c>
    </row>
    <row r="246" spans="1:282" x14ac:dyDescent="0.25">
      <c r="A246" t="b">
        <f>OR(,Table_Query_from_MF_DSNP62[[#This Row],[Desired GL included as "hard-coded" GL?]],Table_Query_from_MF_DSNP62[[#This Row],[Desired GL included as "Open GL"?]])</f>
        <v>1</v>
      </c>
      <c r="B246" t="b">
        <f>Table_Query_from_MF_DSNP62[[#This Row],[Desired CObj included as "Open CObj"?]]</f>
        <v>1</v>
      </c>
      <c r="C246" t="s">
        <v>1691</v>
      </c>
      <c r="D246" t="s">
        <v>1775</v>
      </c>
      <c r="E246" t="s">
        <v>8</v>
      </c>
      <c r="F246" s="24" t="s">
        <v>168</v>
      </c>
      <c r="G246" t="s">
        <v>13</v>
      </c>
      <c r="H246" s="24" t="s">
        <v>411</v>
      </c>
      <c r="I246" t="s">
        <v>412</v>
      </c>
      <c r="J246" s="24" t="s">
        <v>166</v>
      </c>
      <c r="K246" t="s">
        <v>158</v>
      </c>
      <c r="L246" s="24" t="s">
        <v>444</v>
      </c>
      <c r="M246" t="s">
        <v>444</v>
      </c>
      <c r="N246" t="s">
        <v>444</v>
      </c>
      <c r="O246" t="s">
        <v>444</v>
      </c>
      <c r="P246" t="s">
        <v>444</v>
      </c>
      <c r="Q246" t="s">
        <v>15</v>
      </c>
      <c r="R246" t="s">
        <v>444</v>
      </c>
      <c r="S246" t="s">
        <v>442</v>
      </c>
      <c r="T246" t="s">
        <v>447</v>
      </c>
      <c r="U246" t="s">
        <v>444</v>
      </c>
      <c r="V246" t="s">
        <v>444</v>
      </c>
      <c r="W246" t="s">
        <v>447</v>
      </c>
      <c r="X246" t="s">
        <v>444</v>
      </c>
      <c r="Y246" t="s">
        <v>444</v>
      </c>
      <c r="Z246" t="s">
        <v>444</v>
      </c>
      <c r="AA246" t="s">
        <v>442</v>
      </c>
      <c r="AB246" t="s">
        <v>444</v>
      </c>
      <c r="AC246" t="s">
        <v>444</v>
      </c>
      <c r="AD246" t="s">
        <v>447</v>
      </c>
      <c r="AE246" t="s">
        <v>447</v>
      </c>
      <c r="AF246" t="s">
        <v>447</v>
      </c>
      <c r="AG246" t="s">
        <v>444</v>
      </c>
      <c r="AH246" t="s">
        <v>447</v>
      </c>
      <c r="AI246" t="s">
        <v>447</v>
      </c>
      <c r="AJ246" t="s">
        <v>442</v>
      </c>
      <c r="AK246" t="s">
        <v>442</v>
      </c>
      <c r="AL246" t="s">
        <v>444</v>
      </c>
      <c r="AM246" t="s">
        <v>444</v>
      </c>
      <c r="AN246" t="s">
        <v>444</v>
      </c>
      <c r="AO246" t="s">
        <v>444</v>
      </c>
      <c r="AP246" t="s">
        <v>442</v>
      </c>
      <c r="AQ246" t="s">
        <v>528</v>
      </c>
      <c r="AR246" t="s">
        <v>562</v>
      </c>
      <c r="AS246" t="s">
        <v>162</v>
      </c>
      <c r="AT246" t="s">
        <v>10</v>
      </c>
      <c r="AU246" t="s">
        <v>444</v>
      </c>
      <c r="AV246" t="s">
        <v>442</v>
      </c>
      <c r="AW246" t="s">
        <v>444</v>
      </c>
      <c r="AX246" t="s">
        <v>444</v>
      </c>
      <c r="AY246" t="s">
        <v>444</v>
      </c>
      <c r="AZ246" t="s">
        <v>444</v>
      </c>
      <c r="BA246" t="s">
        <v>445</v>
      </c>
      <c r="BB246" t="s">
        <v>444</v>
      </c>
      <c r="BC246" t="s">
        <v>444</v>
      </c>
      <c r="BD246" t="s">
        <v>1359</v>
      </c>
      <c r="BE246" t="s">
        <v>444</v>
      </c>
      <c r="BF246" t="s">
        <v>1360</v>
      </c>
      <c r="BG246" t="s">
        <v>444</v>
      </c>
      <c r="BH246" t="s">
        <v>444</v>
      </c>
      <c r="BI246" t="s">
        <v>444</v>
      </c>
      <c r="BJ246" t="s">
        <v>444</v>
      </c>
      <c r="BK246" t="s">
        <v>444</v>
      </c>
      <c r="BL246" t="s">
        <v>444</v>
      </c>
      <c r="BM246" t="s">
        <v>444</v>
      </c>
      <c r="BN246" t="s">
        <v>444</v>
      </c>
      <c r="BO246" t="s">
        <v>444</v>
      </c>
      <c r="BP246" t="s">
        <v>444</v>
      </c>
      <c r="BQ246" t="s">
        <v>740</v>
      </c>
      <c r="BR246" t="s">
        <v>143</v>
      </c>
      <c r="BS246" t="s">
        <v>444</v>
      </c>
      <c r="BT246" t="s">
        <v>1360</v>
      </c>
      <c r="BU246" t="s">
        <v>524</v>
      </c>
      <c r="BV246" t="s">
        <v>444</v>
      </c>
      <c r="BW246" t="s">
        <v>740</v>
      </c>
      <c r="BX246" t="s">
        <v>143</v>
      </c>
      <c r="BY246" t="s">
        <v>444</v>
      </c>
      <c r="BZ246" t="s">
        <v>1360</v>
      </c>
      <c r="CA246" t="s">
        <v>524</v>
      </c>
      <c r="CB246" t="s">
        <v>444</v>
      </c>
      <c r="CC246" t="s">
        <v>740</v>
      </c>
      <c r="CD246" t="s">
        <v>143</v>
      </c>
      <c r="CE246" t="s">
        <v>444</v>
      </c>
      <c r="CF246" t="s">
        <v>1360</v>
      </c>
      <c r="CG246" t="s">
        <v>625</v>
      </c>
      <c r="CH246" t="s">
        <v>444</v>
      </c>
      <c r="CI246" t="s">
        <v>740</v>
      </c>
      <c r="CJ246" t="s">
        <v>143</v>
      </c>
      <c r="CK246" t="s">
        <v>444</v>
      </c>
      <c r="CL246" t="s">
        <v>1360</v>
      </c>
      <c r="CM246" t="s">
        <v>524</v>
      </c>
      <c r="CN246" t="s">
        <v>444</v>
      </c>
      <c r="CO246" t="s">
        <v>740</v>
      </c>
      <c r="CP246" t="s">
        <v>143</v>
      </c>
      <c r="CQ246" t="s">
        <v>444</v>
      </c>
      <c r="CR246" t="s">
        <v>1360</v>
      </c>
      <c r="CS246" t="s">
        <v>524</v>
      </c>
      <c r="CT246" t="s">
        <v>444</v>
      </c>
      <c r="CU246" t="s">
        <v>444</v>
      </c>
      <c r="CV246" t="s">
        <v>2738</v>
      </c>
      <c r="CW246" t="s">
        <v>2736</v>
      </c>
      <c r="CX246" t="s">
        <v>2737</v>
      </c>
      <c r="CY246" t="s">
        <v>1751</v>
      </c>
      <c r="CZ246" t="s">
        <v>444</v>
      </c>
      <c r="DA246" t="s">
        <v>444</v>
      </c>
      <c r="DB246" t="s">
        <v>444</v>
      </c>
      <c r="DC246" t="s">
        <v>444</v>
      </c>
      <c r="DD246" t="s">
        <v>444</v>
      </c>
      <c r="DE246" t="s">
        <v>444</v>
      </c>
      <c r="DF246" t="s">
        <v>444</v>
      </c>
      <c r="DG246" t="s">
        <v>444</v>
      </c>
      <c r="DH246" t="s">
        <v>444</v>
      </c>
      <c r="DI246" t="s">
        <v>1753</v>
      </c>
      <c r="DJ246" t="s">
        <v>1440</v>
      </c>
      <c r="DK246" t="s">
        <v>444</v>
      </c>
      <c r="DL246" t="s">
        <v>444</v>
      </c>
      <c r="DM246" t="s">
        <v>444</v>
      </c>
      <c r="DN246" t="s">
        <v>444</v>
      </c>
      <c r="DO246" t="s">
        <v>444</v>
      </c>
      <c r="DP246" t="s">
        <v>444</v>
      </c>
      <c r="DQ246" t="s">
        <v>444</v>
      </c>
      <c r="DR246" t="s">
        <v>444</v>
      </c>
      <c r="DS246" t="s">
        <v>444</v>
      </c>
      <c r="DT246" s="24" t="s">
        <v>444</v>
      </c>
      <c r="DU246" s="24" t="s">
        <v>444</v>
      </c>
      <c r="DV246" t="s">
        <v>444</v>
      </c>
      <c r="DW246" t="s">
        <v>444</v>
      </c>
      <c r="DX246" s="24" t="s">
        <v>444</v>
      </c>
      <c r="DY246" s="24" t="s">
        <v>444</v>
      </c>
      <c r="DZ246" t="s">
        <v>444</v>
      </c>
      <c r="EA246" t="s">
        <v>444</v>
      </c>
      <c r="EB246" s="24" t="s">
        <v>444</v>
      </c>
      <c r="EC246" s="24" t="s">
        <v>444</v>
      </c>
      <c r="ED246" t="s">
        <v>444</v>
      </c>
      <c r="EE246" t="s">
        <v>444</v>
      </c>
      <c r="EF246" s="24" t="s">
        <v>444</v>
      </c>
      <c r="EG246" s="24" t="s">
        <v>444</v>
      </c>
      <c r="EH246" t="s">
        <v>444</v>
      </c>
      <c r="EI246" t="s">
        <v>444</v>
      </c>
      <c r="EJ246" s="24" t="s">
        <v>444</v>
      </c>
      <c r="EK246" s="24" t="s">
        <v>444</v>
      </c>
      <c r="EL246" t="s">
        <v>444</v>
      </c>
      <c r="EM246" t="s">
        <v>444</v>
      </c>
      <c r="EN246" s="24" t="s">
        <v>444</v>
      </c>
      <c r="EO246" s="24" t="s">
        <v>444</v>
      </c>
      <c r="EP246" t="s">
        <v>444</v>
      </c>
      <c r="EQ246" t="s">
        <v>444</v>
      </c>
      <c r="ER246" s="24" t="s">
        <v>444</v>
      </c>
      <c r="ES246" s="24" t="s">
        <v>444</v>
      </c>
      <c r="ET246" t="s">
        <v>444</v>
      </c>
      <c r="EU246" t="s">
        <v>444</v>
      </c>
      <c r="EV246" s="24" t="s">
        <v>444</v>
      </c>
      <c r="EW246" s="24" t="s">
        <v>444</v>
      </c>
      <c r="EX246" t="s">
        <v>444</v>
      </c>
      <c r="EY246" t="s">
        <v>444</v>
      </c>
      <c r="EZ246" s="24" t="s">
        <v>444</v>
      </c>
      <c r="FA246" s="24" t="s">
        <v>444</v>
      </c>
      <c r="FB246" t="s">
        <v>444</v>
      </c>
      <c r="FC246" t="s">
        <v>444</v>
      </c>
      <c r="FD246" s="24" t="s">
        <v>444</v>
      </c>
      <c r="FE246" s="24" t="s">
        <v>444</v>
      </c>
      <c r="FF246" t="s">
        <v>444</v>
      </c>
      <c r="FG246" t="s">
        <v>444</v>
      </c>
      <c r="FH246" s="24" t="s">
        <v>444</v>
      </c>
      <c r="FI246" s="24" t="s">
        <v>444</v>
      </c>
      <c r="FJ246" t="s">
        <v>444</v>
      </c>
      <c r="FK246" t="s">
        <v>444</v>
      </c>
      <c r="FL246" s="24" t="s">
        <v>444</v>
      </c>
      <c r="FM246" s="24" t="s">
        <v>444</v>
      </c>
      <c r="FN246" t="s">
        <v>444</v>
      </c>
      <c r="FO246" t="s">
        <v>444</v>
      </c>
      <c r="FP246" s="24" t="s">
        <v>444</v>
      </c>
      <c r="FQ246" s="24" t="s">
        <v>444</v>
      </c>
      <c r="FR246" t="s">
        <v>444</v>
      </c>
      <c r="FS246" t="s">
        <v>444</v>
      </c>
      <c r="FT246" s="24" t="s">
        <v>444</v>
      </c>
      <c r="FU246" s="24" t="s">
        <v>444</v>
      </c>
      <c r="FV246" t="s">
        <v>444</v>
      </c>
      <c r="FW246" t="s">
        <v>444</v>
      </c>
      <c r="FX246" s="24" t="s">
        <v>444</v>
      </c>
      <c r="FY246" s="24" t="s">
        <v>444</v>
      </c>
      <c r="FZ246" t="s">
        <v>444</v>
      </c>
      <c r="GA246" t="s">
        <v>444</v>
      </c>
      <c r="GB246" s="24" t="s">
        <v>444</v>
      </c>
      <c r="GC246" s="24" t="s">
        <v>444</v>
      </c>
      <c r="GD246" t="s">
        <v>444</v>
      </c>
      <c r="GE246" t="s">
        <v>444</v>
      </c>
      <c r="GF246" s="24" t="s">
        <v>444</v>
      </c>
      <c r="GG246" s="24" t="s">
        <v>444</v>
      </c>
      <c r="GH246" t="s">
        <v>15</v>
      </c>
      <c r="GI246" s="24" t="s">
        <v>481</v>
      </c>
      <c r="GJ246" s="24" t="s">
        <v>494</v>
      </c>
      <c r="GK246" t="s">
        <v>496</v>
      </c>
      <c r="GL246" t="s">
        <v>496</v>
      </c>
      <c r="GM246" s="24" t="s">
        <v>444</v>
      </c>
      <c r="GN246" s="24" t="s">
        <v>444</v>
      </c>
      <c r="GO246" t="s">
        <v>444</v>
      </c>
      <c r="GP246" t="s">
        <v>444</v>
      </c>
      <c r="GQ246" s="24" t="s">
        <v>444</v>
      </c>
      <c r="GR246" s="24" t="s">
        <v>444</v>
      </c>
      <c r="GS246" t="s">
        <v>444</v>
      </c>
      <c r="GT246" t="s">
        <v>444</v>
      </c>
      <c r="GU246" s="24" t="s">
        <v>444</v>
      </c>
      <c r="GV246" s="24" t="s">
        <v>444</v>
      </c>
      <c r="GW246" t="s">
        <v>444</v>
      </c>
      <c r="GX246" t="s">
        <v>444</v>
      </c>
      <c r="GY246" s="24" t="s">
        <v>444</v>
      </c>
      <c r="GZ246" s="24" t="s">
        <v>444</v>
      </c>
      <c r="HA246" t="s">
        <v>444</v>
      </c>
      <c r="HB246" t="s">
        <v>444</v>
      </c>
      <c r="HC246" s="24" t="s">
        <v>444</v>
      </c>
      <c r="HD246" s="24" t="s">
        <v>444</v>
      </c>
      <c r="HE246" t="s">
        <v>444</v>
      </c>
      <c r="HF246" t="s">
        <v>444</v>
      </c>
      <c r="HG246" s="24" t="s">
        <v>444</v>
      </c>
      <c r="HH246" s="24" t="s">
        <v>444</v>
      </c>
      <c r="HI246" t="s">
        <v>444</v>
      </c>
      <c r="HJ246" t="s">
        <v>444</v>
      </c>
      <c r="HK246" s="24" t="s">
        <v>444</v>
      </c>
      <c r="HL246" s="24" t="s">
        <v>444</v>
      </c>
      <c r="HM246" t="s">
        <v>444</v>
      </c>
      <c r="HN246" t="s">
        <v>444</v>
      </c>
      <c r="HO246" s="24" t="s">
        <v>444</v>
      </c>
      <c r="HP246" s="24" t="s">
        <v>444</v>
      </c>
      <c r="HQ246" t="s">
        <v>444</v>
      </c>
      <c r="HR246" t="s">
        <v>444</v>
      </c>
      <c r="HS246" s="24" t="s">
        <v>444</v>
      </c>
      <c r="HT246" s="24" t="s">
        <v>444</v>
      </c>
      <c r="HU246" t="s">
        <v>444</v>
      </c>
      <c r="HV246" t="s">
        <v>444</v>
      </c>
      <c r="HW246" s="24" t="s">
        <v>444</v>
      </c>
      <c r="HX246" s="24" t="s">
        <v>444</v>
      </c>
      <c r="HY246" t="s">
        <v>444</v>
      </c>
      <c r="HZ246" t="s">
        <v>444</v>
      </c>
      <c r="IA246" t="s">
        <v>2814</v>
      </c>
      <c r="IB246" t="s">
        <v>2736</v>
      </c>
      <c r="IC246" t="s">
        <v>3041</v>
      </c>
      <c r="ID246" s="33" t="b" cm="1">
        <f t="array" ref="ID246">_xlfn.IFNA(MATCH($A$2,_xlfn.NUMBERVALUE(Table_Query_from_MF_DSNP62[[#This Row],[CL_GLACCT_DR1]:[CL_GLACCT_CR4]]),0),0)&gt;=1</f>
        <v>1</v>
      </c>
      <c r="IE246" s="33" t="b">
        <f>OR(Table_Query_from_MF_DSNP62[[#This Row],[Pair1]:[Pair25]])</f>
        <v>1</v>
      </c>
      <c r="IF246" s="33">
        <f>_xlfn.IFNA(MATCH(TRUE,Table_Query_from_MF_DSNP62[[#This Row],[Pair1]:[Pair25]],0),"none")</f>
        <v>1</v>
      </c>
      <c r="IG246" s="33" t="b">
        <f>AND($A$2&gt;=_xlfn.NUMBERVALUE(Table_Query_from_MF_DSNP62[[#This Row],[CL_GL_ACCT_FR1]]),$A$2&lt;=_xlfn.NUMBERVALUE(Table_Query_from_MF_DSNP62[[#This Row],[CL_GL_ACCT_TO1]]))</f>
        <v>1</v>
      </c>
      <c r="IH246" s="33" t="b">
        <f>AND($A$2&gt;=_xlfn.NUMBERVALUE(Table_Query_from_MF_DSNP62[[#This Row],[CL_GL_ACCT_FR2]]),$A$2&lt;=_xlfn.NUMBERVALUE(Table_Query_from_MF_DSNP62[[#This Row],[CL_GL_ACCT_TO2]]))</f>
        <v>1</v>
      </c>
      <c r="II246" s="33" t="b">
        <f>AND($A$2&gt;=_xlfn.NUMBERVALUE(Table_Query_from_MF_DSNP62[[#This Row],[CL_GL_ACCT_FR3]]),$A$2&lt;=_xlfn.NUMBERVALUE(Table_Query_from_MF_DSNP62[[#This Row],[CL_GL_ACCT_TO3]]))</f>
        <v>1</v>
      </c>
      <c r="IJ246" s="33" t="b">
        <f>AND($A$2&gt;=_xlfn.NUMBERVALUE(Table_Query_from_MF_DSNP62[[#This Row],[CL_GL_ACCT_FR4]]),$A$2&lt;=_xlfn.NUMBERVALUE(Table_Query_from_MF_DSNP62[[#This Row],[CL_GL_ACCT_TO4]]))</f>
        <v>1</v>
      </c>
      <c r="IK246" s="33" t="b">
        <f>AND($A$2&gt;=_xlfn.NUMBERVALUE(Table_Query_from_MF_DSNP62[[#This Row],[CL_GL_ACCT_FR5]]),$A$2&lt;=_xlfn.NUMBERVALUE(Table_Query_from_MF_DSNP62[[#This Row],[CL_GL_ACCT_TO5]]))</f>
        <v>1</v>
      </c>
      <c r="IL246" s="33" t="b">
        <f>AND($A$2&gt;=_xlfn.NUMBERVALUE(Table_Query_from_MF_DSNP62[[#This Row],[CL_GL_ACCT_FR6]]),$A$2&lt;=_xlfn.NUMBERVALUE(Table_Query_from_MF_DSNP62[[#This Row],[CL_GL_ACCT_TO6]]))</f>
        <v>1</v>
      </c>
      <c r="IM246" s="33" t="b">
        <f>AND($A$2&gt;=_xlfn.NUMBERVALUE(Table_Query_from_MF_DSNP62[[#This Row],[CL_GL_ACCT_FR7]]),$A$2&lt;=_xlfn.NUMBERVALUE(Table_Query_from_MF_DSNP62[[#This Row],[CL_GL_ACCT_TO7]]))</f>
        <v>1</v>
      </c>
      <c r="IN246" s="33" t="b">
        <f>AND($A$2&gt;=_xlfn.NUMBERVALUE(Table_Query_from_MF_DSNP62[[#This Row],[CL_GL_ACCT_FR8]]),$A$2&lt;=_xlfn.NUMBERVALUE(Table_Query_from_MF_DSNP62[[#This Row],[CL_GL_ACCT_TO8]]))</f>
        <v>1</v>
      </c>
      <c r="IO246" s="33" t="b">
        <f>AND($A$2&gt;=_xlfn.NUMBERVALUE(Table_Query_from_MF_DSNP62[[#This Row],[CL_GL_ACCT_FR9]]),$A$2&lt;=_xlfn.NUMBERVALUE(Table_Query_from_MF_DSNP62[[#This Row],[CL_GL_ACCT_TO9]]))</f>
        <v>1</v>
      </c>
      <c r="IP246" s="33" t="b">
        <f>AND($A$2&gt;=_xlfn.NUMBERVALUE(Table_Query_from_MF_DSNP62[[#This Row],[CL_GL_ACCT_FR10]]),$A$2&lt;=_xlfn.NUMBERVALUE(Table_Query_from_MF_DSNP62[[#This Row],[CL_GL_ACCT_TO10]]))</f>
        <v>1</v>
      </c>
      <c r="IQ246" s="33" t="b">
        <f>AND($A$2&gt;=_xlfn.NUMBERVALUE(Table_Query_from_MF_DSNP62[[#This Row],[CL_GL_ACCT_FR11]]),$A$2&lt;=_xlfn.NUMBERVALUE(Table_Query_from_MF_DSNP62[[#This Row],[CL_GL_ACCT_TO11]]))</f>
        <v>1</v>
      </c>
      <c r="IR246" s="33" t="b">
        <f>AND($A$2&gt;=_xlfn.NUMBERVALUE(Table_Query_from_MF_DSNP62[[#This Row],[CL_GL_ACCT_FR12]]),$A$2&lt;=_xlfn.NUMBERVALUE(Table_Query_from_MF_DSNP62[[#This Row],[CL_GL_ACCT_TO12]]))</f>
        <v>1</v>
      </c>
      <c r="IS246" s="33" t="b">
        <f>AND($A$2&gt;=_xlfn.NUMBERVALUE(Table_Query_from_MF_DSNP62[[#This Row],[CL_GL_ACCT_FR13]]),$A$2&lt;=_xlfn.NUMBERVALUE(Table_Query_from_MF_DSNP62[[#This Row],[CL_GL_ACCT_TO13]]))</f>
        <v>1</v>
      </c>
      <c r="IT246" s="33" t="b">
        <f>AND($A$2&gt;=_xlfn.NUMBERVALUE(Table_Query_from_MF_DSNP62[[#This Row],[CL_GL_ACCT_FR14]]),$A$2&lt;=_xlfn.NUMBERVALUE(Table_Query_from_MF_DSNP62[[#This Row],[CL_GL_ACCT_TO14]]))</f>
        <v>1</v>
      </c>
      <c r="IU246" s="33" t="b">
        <f>AND($A$2&gt;=_xlfn.NUMBERVALUE(Table_Query_from_MF_DSNP62[[#This Row],[CL_GL_ACCT_FR15]]),$A$2&lt;=_xlfn.NUMBERVALUE(Table_Query_from_MF_DSNP62[[#This Row],[CL_GL_ACCT_TO15]]))</f>
        <v>1</v>
      </c>
      <c r="IV246" s="33" t="b">
        <f>AND($A$2&gt;=_xlfn.NUMBERVALUE(Table_Query_from_MF_DSNP62[[#This Row],[CL_GL_ACCT_FR16]]),$A$2&lt;=_xlfn.NUMBERVALUE(Table_Query_from_MF_DSNP62[[#This Row],[CL_GL_ACCT_TO16]]))</f>
        <v>1</v>
      </c>
      <c r="IW246" s="33" t="b">
        <f>AND($A$2&gt;=_xlfn.NUMBERVALUE(Table_Query_from_MF_DSNP62[[#This Row],[CL_GL_ACCT_FR17]]),$A$2&lt;=_xlfn.NUMBERVALUE(Table_Query_from_MF_DSNP62[[#This Row],[CL_GL_ACCT_TO17]]))</f>
        <v>1</v>
      </c>
      <c r="IX246" s="33" t="b">
        <f>AND($A$2&gt;=_xlfn.NUMBERVALUE(Table_Query_from_MF_DSNP62[[#This Row],[CL_GL_ACCT_FR18]]),$A$2&lt;=_xlfn.NUMBERVALUE(Table_Query_from_MF_DSNP62[[#This Row],[CL_GL_ACCT_TO18]]))</f>
        <v>1</v>
      </c>
      <c r="IY246" s="33" t="b">
        <f>AND($A$2&gt;=_xlfn.NUMBERVALUE(Table_Query_from_MF_DSNP62[[#This Row],[CL_GL_ACCT_FR19]]),$A$2&lt;=_xlfn.NUMBERVALUE(Table_Query_from_MF_DSNP62[[#This Row],[CL_GL_ACCT_TO19]]))</f>
        <v>1</v>
      </c>
      <c r="IZ246" s="33" t="b">
        <f>AND($A$2&gt;=_xlfn.NUMBERVALUE(Table_Query_from_MF_DSNP62[[#This Row],[CL_GL_ACCT_FR20]]),$A$2&lt;=_xlfn.NUMBERVALUE(Table_Query_from_MF_DSNP62[[#This Row],[CL_GL_ACCT_TO20]]))</f>
        <v>1</v>
      </c>
      <c r="JA246" s="33" t="b">
        <f>AND($A$2&gt;=_xlfn.NUMBERVALUE(Table_Query_from_MF_DSNP62[[#This Row],[CL_GL_ACCT_FR21]]),$A$2&lt;=_xlfn.NUMBERVALUE(Table_Query_from_MF_DSNP62[[#This Row],[CL_GL_ACCT_TO21]]))</f>
        <v>1</v>
      </c>
      <c r="JB246" s="33" t="b">
        <f>AND($A$2&gt;=_xlfn.NUMBERVALUE(Table_Query_from_MF_DSNP62[[#This Row],[CL_GL_ACCT_FR22]]),$A$2&lt;=_xlfn.NUMBERVALUE(Table_Query_from_MF_DSNP62[[#This Row],[CL_GL_ACCT_TO22]]))</f>
        <v>1</v>
      </c>
      <c r="JC246" s="33" t="b">
        <f>AND($A$2&gt;=_xlfn.NUMBERVALUE(Table_Query_from_MF_DSNP62[[#This Row],[CL_GL_ACCT_FR23]]),$A$2&lt;=_xlfn.NUMBERVALUE(Table_Query_from_MF_DSNP62[[#This Row],[CL_GL_ACCT_TO23]]))</f>
        <v>1</v>
      </c>
      <c r="JD246" s="33" t="b">
        <f>AND($A$2&gt;=_xlfn.NUMBERVALUE(Table_Query_from_MF_DSNP62[[#This Row],[CL_GL_ACCT_FR24]]),$A$2&lt;=_xlfn.NUMBERVALUE(Table_Query_from_MF_DSNP62[[#This Row],[CL_GL_ACCT_TO24]]))</f>
        <v>1</v>
      </c>
      <c r="JE246" s="33" t="b">
        <f>AND($A$2&gt;=_xlfn.NUMBERVALUE(Table_Query_from_MF_DSNP62[[#This Row],[CL_GL_ACCT_FR25]]),$A$2&lt;=_xlfn.NUMBERVALUE(Table_Query_from_MF_DSNP62[[#This Row],[CL_GL_ACCT_TO25]]))</f>
        <v>1</v>
      </c>
      <c r="JF246" s="33" t="b">
        <f>OR(Table_Query_from_MF_DSNP62[[#This Row],[PairA]:[PairO]])</f>
        <v>1</v>
      </c>
      <c r="JG246" s="33">
        <f>_xlfn.IFNA(MATCH(TRUE,Table_Query_from_MF_DSNP62[[#This Row],[PairA]:[PairO]],0),"none")</f>
        <v>3</v>
      </c>
      <c r="JH246" s="33" t="b">
        <f>AND($B$2&gt;=_xlfn.NUMBERVALUE(Table_Query_from_MF_DSNP62[[#This Row],[CL_CMP_OBJ_FR1]]),$B$2&lt;=_xlfn.NUMBERVALUE(Table_Query_from_MF_DSNP62[[#This Row],[CL_CMP_OBJ_TO1]]))</f>
        <v>0</v>
      </c>
      <c r="JI246" s="33" t="b">
        <f>AND($B$2&gt;=_xlfn.NUMBERVALUE(Table_Query_from_MF_DSNP62[[#This Row],[CL_CMP_OBJ_FR2]]),$B$2&lt;=_xlfn.NUMBERVALUE(Table_Query_from_MF_DSNP62[[#This Row],[CL_CMP_OBJ_TO2]]))</f>
        <v>0</v>
      </c>
      <c r="JJ246" s="33" t="b">
        <f>AND($B$2&gt;=_xlfn.NUMBERVALUE(Table_Query_from_MF_DSNP62[[#This Row],[CL_CMP_OBJ_FR3]]),$B$2&lt;=_xlfn.NUMBERVALUE(Table_Query_from_MF_DSNP62[[#This Row],[CL_CMP_OBJ_TO3]]))</f>
        <v>1</v>
      </c>
      <c r="JK246" s="33" t="b">
        <f>AND($B$2&gt;=_xlfn.NUMBERVALUE(Table_Query_from_MF_DSNP62[[#This Row],[CL_CMP_OBJ_FR4]]),$B$2&lt;=_xlfn.NUMBERVALUE(Table_Query_from_MF_DSNP62[[#This Row],[CL_CMP_OBJ_TO4]]))</f>
        <v>1</v>
      </c>
      <c r="JL246" s="33" t="b">
        <f>AND($B$2&gt;=_xlfn.NUMBERVALUE(Table_Query_from_MF_DSNP62[[#This Row],[CL_CMP_OBJ_FR5]]),$B$2&lt;=_xlfn.NUMBERVALUE(Table_Query_from_MF_DSNP62[[#This Row],[CL_CMP_OBJ_TO5]]))</f>
        <v>1</v>
      </c>
      <c r="JM246" s="33" t="b">
        <f>AND($B$2&gt;=_xlfn.NUMBERVALUE(Table_Query_from_MF_DSNP62[[#This Row],[CL_CMP_OBJ_FR6]]),$B$2&lt;=_xlfn.NUMBERVALUE(Table_Query_from_MF_DSNP62[[#This Row],[CL_CMP_OBJ_TO6]]))</f>
        <v>1</v>
      </c>
      <c r="JN246" s="33" t="b">
        <f>AND($B$2&gt;=_xlfn.NUMBERVALUE(Table_Query_from_MF_DSNP62[[#This Row],[CL_CMP_OBJ_FR7]]),$B$2&lt;=_xlfn.NUMBERVALUE(Table_Query_from_MF_DSNP62[[#This Row],[CL_CMP_OBJ_TO7]]))</f>
        <v>1</v>
      </c>
      <c r="JO246" s="33" t="b">
        <f>AND($B$2&gt;=_xlfn.NUMBERVALUE(Table_Query_from_MF_DSNP62[[#This Row],[CL_CMP_OBJ_FR8]]),$B$2&lt;=_xlfn.NUMBERVALUE(Table_Query_from_MF_DSNP62[[#This Row],[CL_CMP_OBJ_TO8]]))</f>
        <v>1</v>
      </c>
      <c r="JP246" s="33" t="b">
        <f>AND($B$2&gt;=_xlfn.NUMBERVALUE(Table_Query_from_MF_DSNP62[[#This Row],[CL_CMP_OBJ_FR9]]),$B$2&lt;=_xlfn.NUMBERVALUE(Table_Query_from_MF_DSNP62[[#This Row],[CL_CMP_OBJ_TO9]]))</f>
        <v>1</v>
      </c>
      <c r="JQ246" s="33" t="b">
        <f>AND($B$2&gt;=_xlfn.NUMBERVALUE(Table_Query_from_MF_DSNP62[[#This Row],[CL_CMP_OBJ_FR10]]),$B$2&lt;=_xlfn.NUMBERVALUE(Table_Query_from_MF_DSNP62[[#This Row],[CL_CMP_OBJ_TO10]]))</f>
        <v>1</v>
      </c>
      <c r="JR246" s="33" t="b">
        <f>AND($B$2&gt;=_xlfn.NUMBERVALUE(Table_Query_from_MF_DSNP62[[#This Row],[CL_CMP_OBJ_FR11]]),$B$2&lt;=_xlfn.NUMBERVALUE(Table_Query_from_MF_DSNP62[[#This Row],[CL_CMP_OBJ_TO11]]))</f>
        <v>1</v>
      </c>
      <c r="JS246" s="33" t="b">
        <f>AND($B$2&gt;=_xlfn.NUMBERVALUE(Table_Query_from_MF_DSNP62[[#This Row],[CL_CMP_OBJ_FR12]]),$B$2&lt;=_xlfn.NUMBERVALUE(Table_Query_from_MF_DSNP62[[#This Row],[CL_CMP_OBJ_TO12]]))</f>
        <v>1</v>
      </c>
      <c r="JT246" s="33" t="b">
        <f>AND($B$2&gt;=_xlfn.NUMBERVALUE(Table_Query_from_MF_DSNP62[[#This Row],[CL_CMP_OBJ_FR13]]),$B$2&lt;=_xlfn.NUMBERVALUE(Table_Query_from_MF_DSNP62[[#This Row],[CL_CMP_OBJ_TO13]]))</f>
        <v>1</v>
      </c>
      <c r="JU246" s="33" t="b">
        <f>AND($B$2&gt;=_xlfn.NUMBERVALUE(Table_Query_from_MF_DSNP62[[#This Row],[CL_CMP_OBJ_FR14]]),$B$2&lt;=_xlfn.NUMBERVALUE(Table_Query_from_MF_DSNP62[[#This Row],[CL_CMP_OBJ_TO14]]))</f>
        <v>1</v>
      </c>
      <c r="JV246" s="33" t="b">
        <f>AND($B$2&gt;=_xlfn.NUMBERVALUE(Table_Query_from_MF_DSNP62[[#This Row],[CL_CMP_OBJ_FR15]]),$B$2&lt;=_xlfn.NUMBERVALUE(Table_Query_from_MF_DSNP62[[#This Row],[CL_CMP_OBJ_TO15]]))</f>
        <v>1</v>
      </c>
    </row>
    <row r="247" spans="1:282" x14ac:dyDescent="0.25">
      <c r="A247" t="b">
        <f>OR(,Table_Query_from_MF_DSNP62[[#This Row],[Desired GL included as "hard-coded" GL?]],Table_Query_from_MF_DSNP62[[#This Row],[Desired GL included as "Open GL"?]])</f>
        <v>1</v>
      </c>
      <c r="B247" t="b">
        <f>Table_Query_from_MF_DSNP62[[#This Row],[Desired CObj included as "Open CObj"?]]</f>
        <v>1</v>
      </c>
      <c r="C247" t="s">
        <v>1759</v>
      </c>
      <c r="D247" t="s">
        <v>1776</v>
      </c>
      <c r="E247" t="s">
        <v>8</v>
      </c>
      <c r="F247" s="24" t="s">
        <v>13</v>
      </c>
      <c r="G247" t="s">
        <v>185</v>
      </c>
      <c r="H247" s="24" t="s">
        <v>158</v>
      </c>
      <c r="I247" t="s">
        <v>166</v>
      </c>
      <c r="J247" s="24" t="s">
        <v>444</v>
      </c>
      <c r="K247" t="s">
        <v>444</v>
      </c>
      <c r="L247" s="24" t="s">
        <v>444</v>
      </c>
      <c r="M247" t="s">
        <v>444</v>
      </c>
      <c r="N247" t="s">
        <v>444</v>
      </c>
      <c r="O247" t="s">
        <v>444</v>
      </c>
      <c r="P247" t="s">
        <v>444</v>
      </c>
      <c r="Q247" t="s">
        <v>15</v>
      </c>
      <c r="R247" t="s">
        <v>444</v>
      </c>
      <c r="S247" t="s">
        <v>442</v>
      </c>
      <c r="T247" t="s">
        <v>447</v>
      </c>
      <c r="U247" t="s">
        <v>444</v>
      </c>
      <c r="V247" t="s">
        <v>444</v>
      </c>
      <c r="W247" t="s">
        <v>444</v>
      </c>
      <c r="X247" t="s">
        <v>444</v>
      </c>
      <c r="Y247" t="s">
        <v>444</v>
      </c>
      <c r="Z247" t="s">
        <v>447</v>
      </c>
      <c r="AA247" t="s">
        <v>444</v>
      </c>
      <c r="AB247" t="s">
        <v>444</v>
      </c>
      <c r="AC247" t="s">
        <v>444</v>
      </c>
      <c r="AD247" t="s">
        <v>447</v>
      </c>
      <c r="AE247" t="s">
        <v>447</v>
      </c>
      <c r="AF247" t="s">
        <v>447</v>
      </c>
      <c r="AG247" t="s">
        <v>444</v>
      </c>
      <c r="AH247" t="s">
        <v>444</v>
      </c>
      <c r="AI247" t="s">
        <v>447</v>
      </c>
      <c r="AJ247" t="s">
        <v>442</v>
      </c>
      <c r="AK247" t="s">
        <v>442</v>
      </c>
      <c r="AL247" t="s">
        <v>444</v>
      </c>
      <c r="AM247" t="s">
        <v>444</v>
      </c>
      <c r="AN247" t="s">
        <v>444</v>
      </c>
      <c r="AO247" t="s">
        <v>444</v>
      </c>
      <c r="AP247" t="s">
        <v>442</v>
      </c>
      <c r="AQ247" t="s">
        <v>7</v>
      </c>
      <c r="AR247" t="s">
        <v>562</v>
      </c>
      <c r="AS247" t="s">
        <v>162</v>
      </c>
      <c r="AT247" t="s">
        <v>10</v>
      </c>
      <c r="AU247" t="s">
        <v>444</v>
      </c>
      <c r="AV247" t="s">
        <v>442</v>
      </c>
      <c r="AW247" t="s">
        <v>444</v>
      </c>
      <c r="AX247" t="s">
        <v>444</v>
      </c>
      <c r="AY247" t="s">
        <v>444</v>
      </c>
      <c r="AZ247" t="s">
        <v>444</v>
      </c>
      <c r="BA247" t="s">
        <v>3</v>
      </c>
      <c r="BB247" t="s">
        <v>444</v>
      </c>
      <c r="BC247" t="s">
        <v>444</v>
      </c>
      <c r="BD247" t="s">
        <v>1359</v>
      </c>
      <c r="BE247" t="s">
        <v>444</v>
      </c>
      <c r="BF247" t="s">
        <v>1360</v>
      </c>
      <c r="BG247" t="s">
        <v>444</v>
      </c>
      <c r="BH247" t="s">
        <v>444</v>
      </c>
      <c r="BI247" t="s">
        <v>444</v>
      </c>
      <c r="BJ247" t="s">
        <v>444</v>
      </c>
      <c r="BK247" t="s">
        <v>444</v>
      </c>
      <c r="BL247" t="s">
        <v>444</v>
      </c>
      <c r="BM247" t="s">
        <v>444</v>
      </c>
      <c r="BN247" t="s">
        <v>444</v>
      </c>
      <c r="BO247" t="s">
        <v>444</v>
      </c>
      <c r="BP247" t="s">
        <v>444</v>
      </c>
      <c r="BQ247" t="s">
        <v>444</v>
      </c>
      <c r="BR247" t="s">
        <v>444</v>
      </c>
      <c r="BS247" t="s">
        <v>444</v>
      </c>
      <c r="BT247" t="s">
        <v>444</v>
      </c>
      <c r="BU247" t="s">
        <v>444</v>
      </c>
      <c r="BV247" t="s">
        <v>444</v>
      </c>
      <c r="BW247" t="s">
        <v>444</v>
      </c>
      <c r="BX247" t="s">
        <v>444</v>
      </c>
      <c r="BY247" t="s">
        <v>444</v>
      </c>
      <c r="BZ247" t="s">
        <v>444</v>
      </c>
      <c r="CA247" t="s">
        <v>444</v>
      </c>
      <c r="CB247" t="s">
        <v>444</v>
      </c>
      <c r="CC247" t="s">
        <v>1360</v>
      </c>
      <c r="CD247" t="s">
        <v>843</v>
      </c>
      <c r="CE247" t="s">
        <v>444</v>
      </c>
      <c r="CF247" t="s">
        <v>740</v>
      </c>
      <c r="CG247" t="s">
        <v>625</v>
      </c>
      <c r="CH247" t="s">
        <v>444</v>
      </c>
      <c r="CI247" t="s">
        <v>444</v>
      </c>
      <c r="CJ247" t="s">
        <v>444</v>
      </c>
      <c r="CK247" t="s">
        <v>444</v>
      </c>
      <c r="CL247" t="s">
        <v>444</v>
      </c>
      <c r="CM247" t="s">
        <v>444</v>
      </c>
      <c r="CN247" t="s">
        <v>444</v>
      </c>
      <c r="CO247" t="s">
        <v>444</v>
      </c>
      <c r="CP247" t="s">
        <v>444</v>
      </c>
      <c r="CQ247" t="s">
        <v>444</v>
      </c>
      <c r="CR247" t="s">
        <v>444</v>
      </c>
      <c r="CS247" t="s">
        <v>444</v>
      </c>
      <c r="CT247" t="s">
        <v>444</v>
      </c>
      <c r="CU247" t="s">
        <v>444</v>
      </c>
      <c r="CV247" t="s">
        <v>2735</v>
      </c>
      <c r="CW247" t="s">
        <v>2736</v>
      </c>
      <c r="CX247" t="s">
        <v>2825</v>
      </c>
      <c r="CY247" t="s">
        <v>1756</v>
      </c>
      <c r="CZ247" t="s">
        <v>1757</v>
      </c>
      <c r="DA247" t="s">
        <v>444</v>
      </c>
      <c r="DB247" t="s">
        <v>444</v>
      </c>
      <c r="DC247" t="s">
        <v>444</v>
      </c>
      <c r="DD247" t="s">
        <v>444</v>
      </c>
      <c r="DE247" t="s">
        <v>444</v>
      </c>
      <c r="DF247" t="s">
        <v>444</v>
      </c>
      <c r="DG247" t="s">
        <v>444</v>
      </c>
      <c r="DH247" t="s">
        <v>444</v>
      </c>
      <c r="DI247" t="s">
        <v>1753</v>
      </c>
      <c r="DJ247" t="s">
        <v>1440</v>
      </c>
      <c r="DK247" t="s">
        <v>444</v>
      </c>
      <c r="DL247" t="s">
        <v>444</v>
      </c>
      <c r="DM247" t="s">
        <v>444</v>
      </c>
      <c r="DN247" t="s">
        <v>444</v>
      </c>
      <c r="DO247" t="s">
        <v>444</v>
      </c>
      <c r="DP247" t="s">
        <v>444</v>
      </c>
      <c r="DQ247" t="s">
        <v>444</v>
      </c>
      <c r="DR247" t="s">
        <v>444</v>
      </c>
      <c r="DS247" t="s">
        <v>444</v>
      </c>
      <c r="DT247" s="24" t="s">
        <v>444</v>
      </c>
      <c r="DU247" s="24" t="s">
        <v>444</v>
      </c>
      <c r="DV247" t="s">
        <v>444</v>
      </c>
      <c r="DW247" t="s">
        <v>444</v>
      </c>
      <c r="DX247" s="24" t="s">
        <v>444</v>
      </c>
      <c r="DY247" s="24" t="s">
        <v>444</v>
      </c>
      <c r="DZ247" t="s">
        <v>444</v>
      </c>
      <c r="EA247" t="s">
        <v>444</v>
      </c>
      <c r="EB247" s="24" t="s">
        <v>444</v>
      </c>
      <c r="EC247" s="24" t="s">
        <v>444</v>
      </c>
      <c r="ED247" t="s">
        <v>444</v>
      </c>
      <c r="EE247" t="s">
        <v>444</v>
      </c>
      <c r="EF247" s="24" t="s">
        <v>444</v>
      </c>
      <c r="EG247" s="24" t="s">
        <v>444</v>
      </c>
      <c r="EH247" t="s">
        <v>444</v>
      </c>
      <c r="EI247" t="s">
        <v>444</v>
      </c>
      <c r="EJ247" s="24" t="s">
        <v>444</v>
      </c>
      <c r="EK247" s="24" t="s">
        <v>444</v>
      </c>
      <c r="EL247" t="s">
        <v>444</v>
      </c>
      <c r="EM247" t="s">
        <v>444</v>
      </c>
      <c r="EN247" s="24" t="s">
        <v>444</v>
      </c>
      <c r="EO247" s="24" t="s">
        <v>444</v>
      </c>
      <c r="EP247" t="s">
        <v>444</v>
      </c>
      <c r="EQ247" t="s">
        <v>444</v>
      </c>
      <c r="ER247" s="24" t="s">
        <v>444</v>
      </c>
      <c r="ES247" s="24" t="s">
        <v>444</v>
      </c>
      <c r="ET247" t="s">
        <v>444</v>
      </c>
      <c r="EU247" t="s">
        <v>444</v>
      </c>
      <c r="EV247" s="24" t="s">
        <v>444</v>
      </c>
      <c r="EW247" s="24" t="s">
        <v>444</v>
      </c>
      <c r="EX247" t="s">
        <v>444</v>
      </c>
      <c r="EY247" t="s">
        <v>444</v>
      </c>
      <c r="EZ247" s="24" t="s">
        <v>444</v>
      </c>
      <c r="FA247" s="24" t="s">
        <v>444</v>
      </c>
      <c r="FB247" t="s">
        <v>444</v>
      </c>
      <c r="FC247" t="s">
        <v>444</v>
      </c>
      <c r="FD247" s="24" t="s">
        <v>444</v>
      </c>
      <c r="FE247" s="24" t="s">
        <v>444</v>
      </c>
      <c r="FF247" t="s">
        <v>444</v>
      </c>
      <c r="FG247" t="s">
        <v>444</v>
      </c>
      <c r="FH247" s="24" t="s">
        <v>444</v>
      </c>
      <c r="FI247" s="24" t="s">
        <v>444</v>
      </c>
      <c r="FJ247" t="s">
        <v>444</v>
      </c>
      <c r="FK247" t="s">
        <v>444</v>
      </c>
      <c r="FL247" s="24" t="s">
        <v>444</v>
      </c>
      <c r="FM247" s="24" t="s">
        <v>444</v>
      </c>
      <c r="FN247" t="s">
        <v>444</v>
      </c>
      <c r="FO247" t="s">
        <v>444</v>
      </c>
      <c r="FP247" s="24" t="s">
        <v>444</v>
      </c>
      <c r="FQ247" s="24" t="s">
        <v>444</v>
      </c>
      <c r="FR247" t="s">
        <v>444</v>
      </c>
      <c r="FS247" t="s">
        <v>444</v>
      </c>
      <c r="FT247" s="24" t="s">
        <v>444</v>
      </c>
      <c r="FU247" s="24" t="s">
        <v>444</v>
      </c>
      <c r="FV247" t="s">
        <v>444</v>
      </c>
      <c r="FW247" t="s">
        <v>444</v>
      </c>
      <c r="FX247" s="24" t="s">
        <v>444</v>
      </c>
      <c r="FY247" s="24" t="s">
        <v>444</v>
      </c>
      <c r="FZ247" t="s">
        <v>444</v>
      </c>
      <c r="GA247" t="s">
        <v>444</v>
      </c>
      <c r="GB247" s="24" t="s">
        <v>444</v>
      </c>
      <c r="GC247" s="24" t="s">
        <v>444</v>
      </c>
      <c r="GD247" t="s">
        <v>444</v>
      </c>
      <c r="GE247" t="s">
        <v>444</v>
      </c>
      <c r="GF247" s="24" t="s">
        <v>444</v>
      </c>
      <c r="GG247" s="24" t="s">
        <v>444</v>
      </c>
      <c r="GH247" t="s">
        <v>444</v>
      </c>
      <c r="GI247" s="24" t="s">
        <v>444</v>
      </c>
      <c r="GJ247" s="24" t="s">
        <v>444</v>
      </c>
      <c r="GK247" t="s">
        <v>444</v>
      </c>
      <c r="GL247" t="s">
        <v>444</v>
      </c>
      <c r="GM247" s="24" t="s">
        <v>444</v>
      </c>
      <c r="GN247" s="24" t="s">
        <v>444</v>
      </c>
      <c r="GO247" t="s">
        <v>444</v>
      </c>
      <c r="GP247" t="s">
        <v>444</v>
      </c>
      <c r="GQ247" s="24" t="s">
        <v>444</v>
      </c>
      <c r="GR247" s="24" t="s">
        <v>444</v>
      </c>
      <c r="GS247" t="s">
        <v>444</v>
      </c>
      <c r="GT247" t="s">
        <v>444</v>
      </c>
      <c r="GU247" s="24" t="s">
        <v>444</v>
      </c>
      <c r="GV247" s="24" t="s">
        <v>444</v>
      </c>
      <c r="GW247" t="s">
        <v>444</v>
      </c>
      <c r="GX247" t="s">
        <v>444</v>
      </c>
      <c r="GY247" s="24" t="s">
        <v>444</v>
      </c>
      <c r="GZ247" s="24" t="s">
        <v>444</v>
      </c>
      <c r="HA247" t="s">
        <v>444</v>
      </c>
      <c r="HB247" t="s">
        <v>444</v>
      </c>
      <c r="HC247" s="24" t="s">
        <v>444</v>
      </c>
      <c r="HD247" s="24" t="s">
        <v>444</v>
      </c>
      <c r="HE247" t="s">
        <v>444</v>
      </c>
      <c r="HF247" t="s">
        <v>444</v>
      </c>
      <c r="HG247" s="24" t="s">
        <v>444</v>
      </c>
      <c r="HH247" s="24" t="s">
        <v>444</v>
      </c>
      <c r="HI247" t="s">
        <v>444</v>
      </c>
      <c r="HJ247" t="s">
        <v>444</v>
      </c>
      <c r="HK247" s="24" t="s">
        <v>444</v>
      </c>
      <c r="HL247" s="24" t="s">
        <v>444</v>
      </c>
      <c r="HM247" t="s">
        <v>444</v>
      </c>
      <c r="HN247" t="s">
        <v>444</v>
      </c>
      <c r="HO247" s="24" t="s">
        <v>444</v>
      </c>
      <c r="HP247" s="24" t="s">
        <v>444</v>
      </c>
      <c r="HQ247" t="s">
        <v>444</v>
      </c>
      <c r="HR247" t="s">
        <v>444</v>
      </c>
      <c r="HS247" s="24" t="s">
        <v>444</v>
      </c>
      <c r="HT247" s="24" t="s">
        <v>444</v>
      </c>
      <c r="HU247" t="s">
        <v>444</v>
      </c>
      <c r="HV247" t="s">
        <v>444</v>
      </c>
      <c r="HW247" s="24" t="s">
        <v>444</v>
      </c>
      <c r="HX247" s="24" t="s">
        <v>444</v>
      </c>
      <c r="HY247" t="s">
        <v>444</v>
      </c>
      <c r="HZ247" t="s">
        <v>444</v>
      </c>
      <c r="IA247" t="s">
        <v>2735</v>
      </c>
      <c r="IB247" t="s">
        <v>2736</v>
      </c>
      <c r="IC247" t="s">
        <v>3051</v>
      </c>
      <c r="ID247" s="33" t="b" cm="1">
        <f t="array" ref="ID247">_xlfn.IFNA(MATCH($A$2,_xlfn.NUMBERVALUE(Table_Query_from_MF_DSNP62[[#This Row],[CL_GLACCT_DR1]:[CL_GLACCT_CR4]]),0),0)&gt;=1</f>
        <v>1</v>
      </c>
      <c r="IE247" s="33" t="b">
        <f>OR(Table_Query_from_MF_DSNP62[[#This Row],[Pair1]:[Pair25]])</f>
        <v>1</v>
      </c>
      <c r="IF247" s="33">
        <f>_xlfn.IFNA(MATCH(TRUE,Table_Query_from_MF_DSNP62[[#This Row],[Pair1]:[Pair25]],0),"none")</f>
        <v>1</v>
      </c>
      <c r="IG247" s="33" t="b">
        <f>AND($A$2&gt;=_xlfn.NUMBERVALUE(Table_Query_from_MF_DSNP62[[#This Row],[CL_GL_ACCT_FR1]]),$A$2&lt;=_xlfn.NUMBERVALUE(Table_Query_from_MF_DSNP62[[#This Row],[CL_GL_ACCT_TO1]]))</f>
        <v>1</v>
      </c>
      <c r="IH247" s="33" t="b">
        <f>AND($A$2&gt;=_xlfn.NUMBERVALUE(Table_Query_from_MF_DSNP62[[#This Row],[CL_GL_ACCT_FR2]]),$A$2&lt;=_xlfn.NUMBERVALUE(Table_Query_from_MF_DSNP62[[#This Row],[CL_GL_ACCT_TO2]]))</f>
        <v>1</v>
      </c>
      <c r="II247" s="33" t="b">
        <f>AND($A$2&gt;=_xlfn.NUMBERVALUE(Table_Query_from_MF_DSNP62[[#This Row],[CL_GL_ACCT_FR3]]),$A$2&lt;=_xlfn.NUMBERVALUE(Table_Query_from_MF_DSNP62[[#This Row],[CL_GL_ACCT_TO3]]))</f>
        <v>1</v>
      </c>
      <c r="IJ247" s="33" t="b">
        <f>AND($A$2&gt;=_xlfn.NUMBERVALUE(Table_Query_from_MF_DSNP62[[#This Row],[CL_GL_ACCT_FR4]]),$A$2&lt;=_xlfn.NUMBERVALUE(Table_Query_from_MF_DSNP62[[#This Row],[CL_GL_ACCT_TO4]]))</f>
        <v>1</v>
      </c>
      <c r="IK247" s="33" t="b">
        <f>AND($A$2&gt;=_xlfn.NUMBERVALUE(Table_Query_from_MF_DSNP62[[#This Row],[CL_GL_ACCT_FR5]]),$A$2&lt;=_xlfn.NUMBERVALUE(Table_Query_from_MF_DSNP62[[#This Row],[CL_GL_ACCT_TO5]]))</f>
        <v>1</v>
      </c>
      <c r="IL247" s="33" t="b">
        <f>AND($A$2&gt;=_xlfn.NUMBERVALUE(Table_Query_from_MF_DSNP62[[#This Row],[CL_GL_ACCT_FR6]]),$A$2&lt;=_xlfn.NUMBERVALUE(Table_Query_from_MF_DSNP62[[#This Row],[CL_GL_ACCT_TO6]]))</f>
        <v>1</v>
      </c>
      <c r="IM247" s="33" t="b">
        <f>AND($A$2&gt;=_xlfn.NUMBERVALUE(Table_Query_from_MF_DSNP62[[#This Row],[CL_GL_ACCT_FR7]]),$A$2&lt;=_xlfn.NUMBERVALUE(Table_Query_from_MF_DSNP62[[#This Row],[CL_GL_ACCT_TO7]]))</f>
        <v>1</v>
      </c>
      <c r="IN247" s="33" t="b">
        <f>AND($A$2&gt;=_xlfn.NUMBERVALUE(Table_Query_from_MF_DSNP62[[#This Row],[CL_GL_ACCT_FR8]]),$A$2&lt;=_xlfn.NUMBERVALUE(Table_Query_from_MF_DSNP62[[#This Row],[CL_GL_ACCT_TO8]]))</f>
        <v>1</v>
      </c>
      <c r="IO247" s="33" t="b">
        <f>AND($A$2&gt;=_xlfn.NUMBERVALUE(Table_Query_from_MF_DSNP62[[#This Row],[CL_GL_ACCT_FR9]]),$A$2&lt;=_xlfn.NUMBERVALUE(Table_Query_from_MF_DSNP62[[#This Row],[CL_GL_ACCT_TO9]]))</f>
        <v>1</v>
      </c>
      <c r="IP247" s="33" t="b">
        <f>AND($A$2&gt;=_xlfn.NUMBERVALUE(Table_Query_from_MF_DSNP62[[#This Row],[CL_GL_ACCT_FR10]]),$A$2&lt;=_xlfn.NUMBERVALUE(Table_Query_from_MF_DSNP62[[#This Row],[CL_GL_ACCT_TO10]]))</f>
        <v>1</v>
      </c>
      <c r="IQ247" s="33" t="b">
        <f>AND($A$2&gt;=_xlfn.NUMBERVALUE(Table_Query_from_MF_DSNP62[[#This Row],[CL_GL_ACCT_FR11]]),$A$2&lt;=_xlfn.NUMBERVALUE(Table_Query_from_MF_DSNP62[[#This Row],[CL_GL_ACCT_TO11]]))</f>
        <v>1</v>
      </c>
      <c r="IR247" s="33" t="b">
        <f>AND($A$2&gt;=_xlfn.NUMBERVALUE(Table_Query_from_MF_DSNP62[[#This Row],[CL_GL_ACCT_FR12]]),$A$2&lt;=_xlfn.NUMBERVALUE(Table_Query_from_MF_DSNP62[[#This Row],[CL_GL_ACCT_TO12]]))</f>
        <v>1</v>
      </c>
      <c r="IS247" s="33" t="b">
        <f>AND($A$2&gt;=_xlfn.NUMBERVALUE(Table_Query_from_MF_DSNP62[[#This Row],[CL_GL_ACCT_FR13]]),$A$2&lt;=_xlfn.NUMBERVALUE(Table_Query_from_MF_DSNP62[[#This Row],[CL_GL_ACCT_TO13]]))</f>
        <v>1</v>
      </c>
      <c r="IT247" s="33" t="b">
        <f>AND($A$2&gt;=_xlfn.NUMBERVALUE(Table_Query_from_MF_DSNP62[[#This Row],[CL_GL_ACCT_FR14]]),$A$2&lt;=_xlfn.NUMBERVALUE(Table_Query_from_MF_DSNP62[[#This Row],[CL_GL_ACCT_TO14]]))</f>
        <v>1</v>
      </c>
      <c r="IU247" s="33" t="b">
        <f>AND($A$2&gt;=_xlfn.NUMBERVALUE(Table_Query_from_MF_DSNP62[[#This Row],[CL_GL_ACCT_FR15]]),$A$2&lt;=_xlfn.NUMBERVALUE(Table_Query_from_MF_DSNP62[[#This Row],[CL_GL_ACCT_TO15]]))</f>
        <v>1</v>
      </c>
      <c r="IV247" s="33" t="b">
        <f>AND($A$2&gt;=_xlfn.NUMBERVALUE(Table_Query_from_MF_DSNP62[[#This Row],[CL_GL_ACCT_FR16]]),$A$2&lt;=_xlfn.NUMBERVALUE(Table_Query_from_MF_DSNP62[[#This Row],[CL_GL_ACCT_TO16]]))</f>
        <v>1</v>
      </c>
      <c r="IW247" s="33" t="b">
        <f>AND($A$2&gt;=_xlfn.NUMBERVALUE(Table_Query_from_MF_DSNP62[[#This Row],[CL_GL_ACCT_FR17]]),$A$2&lt;=_xlfn.NUMBERVALUE(Table_Query_from_MF_DSNP62[[#This Row],[CL_GL_ACCT_TO17]]))</f>
        <v>1</v>
      </c>
      <c r="IX247" s="33" t="b">
        <f>AND($A$2&gt;=_xlfn.NUMBERVALUE(Table_Query_from_MF_DSNP62[[#This Row],[CL_GL_ACCT_FR18]]),$A$2&lt;=_xlfn.NUMBERVALUE(Table_Query_from_MF_DSNP62[[#This Row],[CL_GL_ACCT_TO18]]))</f>
        <v>1</v>
      </c>
      <c r="IY247" s="33" t="b">
        <f>AND($A$2&gt;=_xlfn.NUMBERVALUE(Table_Query_from_MF_DSNP62[[#This Row],[CL_GL_ACCT_FR19]]),$A$2&lt;=_xlfn.NUMBERVALUE(Table_Query_from_MF_DSNP62[[#This Row],[CL_GL_ACCT_TO19]]))</f>
        <v>1</v>
      </c>
      <c r="IZ247" s="33" t="b">
        <f>AND($A$2&gt;=_xlfn.NUMBERVALUE(Table_Query_from_MF_DSNP62[[#This Row],[CL_GL_ACCT_FR20]]),$A$2&lt;=_xlfn.NUMBERVALUE(Table_Query_from_MF_DSNP62[[#This Row],[CL_GL_ACCT_TO20]]))</f>
        <v>1</v>
      </c>
      <c r="JA247" s="33" t="b">
        <f>AND($A$2&gt;=_xlfn.NUMBERVALUE(Table_Query_from_MF_DSNP62[[#This Row],[CL_GL_ACCT_FR21]]),$A$2&lt;=_xlfn.NUMBERVALUE(Table_Query_from_MF_DSNP62[[#This Row],[CL_GL_ACCT_TO21]]))</f>
        <v>1</v>
      </c>
      <c r="JB247" s="33" t="b">
        <f>AND($A$2&gt;=_xlfn.NUMBERVALUE(Table_Query_from_MF_DSNP62[[#This Row],[CL_GL_ACCT_FR22]]),$A$2&lt;=_xlfn.NUMBERVALUE(Table_Query_from_MF_DSNP62[[#This Row],[CL_GL_ACCT_TO22]]))</f>
        <v>1</v>
      </c>
      <c r="JC247" s="33" t="b">
        <f>AND($A$2&gt;=_xlfn.NUMBERVALUE(Table_Query_from_MF_DSNP62[[#This Row],[CL_GL_ACCT_FR23]]),$A$2&lt;=_xlfn.NUMBERVALUE(Table_Query_from_MF_DSNP62[[#This Row],[CL_GL_ACCT_TO23]]))</f>
        <v>1</v>
      </c>
      <c r="JD247" s="33" t="b">
        <f>AND($A$2&gt;=_xlfn.NUMBERVALUE(Table_Query_from_MF_DSNP62[[#This Row],[CL_GL_ACCT_FR24]]),$A$2&lt;=_xlfn.NUMBERVALUE(Table_Query_from_MF_DSNP62[[#This Row],[CL_GL_ACCT_TO24]]))</f>
        <v>1</v>
      </c>
      <c r="JE247" s="33" t="b">
        <f>AND($A$2&gt;=_xlfn.NUMBERVALUE(Table_Query_from_MF_DSNP62[[#This Row],[CL_GL_ACCT_FR25]]),$A$2&lt;=_xlfn.NUMBERVALUE(Table_Query_from_MF_DSNP62[[#This Row],[CL_GL_ACCT_TO25]]))</f>
        <v>1</v>
      </c>
      <c r="JF247" s="33" t="b">
        <f>OR(Table_Query_from_MF_DSNP62[[#This Row],[PairA]:[PairO]])</f>
        <v>1</v>
      </c>
      <c r="JG247" s="33">
        <f>_xlfn.IFNA(MATCH(TRUE,Table_Query_from_MF_DSNP62[[#This Row],[PairA]:[PairO]],0),"none")</f>
        <v>1</v>
      </c>
      <c r="JH247" s="33" t="b">
        <f>AND($B$2&gt;=_xlfn.NUMBERVALUE(Table_Query_from_MF_DSNP62[[#This Row],[CL_CMP_OBJ_FR1]]),$B$2&lt;=_xlfn.NUMBERVALUE(Table_Query_from_MF_DSNP62[[#This Row],[CL_CMP_OBJ_TO1]]))</f>
        <v>1</v>
      </c>
      <c r="JI247" s="33" t="b">
        <f>AND($B$2&gt;=_xlfn.NUMBERVALUE(Table_Query_from_MF_DSNP62[[#This Row],[CL_CMP_OBJ_FR2]]),$B$2&lt;=_xlfn.NUMBERVALUE(Table_Query_from_MF_DSNP62[[#This Row],[CL_CMP_OBJ_TO2]]))</f>
        <v>1</v>
      </c>
      <c r="JJ247" s="33" t="b">
        <f>AND($B$2&gt;=_xlfn.NUMBERVALUE(Table_Query_from_MF_DSNP62[[#This Row],[CL_CMP_OBJ_FR3]]),$B$2&lt;=_xlfn.NUMBERVALUE(Table_Query_from_MF_DSNP62[[#This Row],[CL_CMP_OBJ_TO3]]))</f>
        <v>1</v>
      </c>
      <c r="JK247" s="33" t="b">
        <f>AND($B$2&gt;=_xlfn.NUMBERVALUE(Table_Query_from_MF_DSNP62[[#This Row],[CL_CMP_OBJ_FR4]]),$B$2&lt;=_xlfn.NUMBERVALUE(Table_Query_from_MF_DSNP62[[#This Row],[CL_CMP_OBJ_TO4]]))</f>
        <v>1</v>
      </c>
      <c r="JL247" s="33" t="b">
        <f>AND($B$2&gt;=_xlfn.NUMBERVALUE(Table_Query_from_MF_DSNP62[[#This Row],[CL_CMP_OBJ_FR5]]),$B$2&lt;=_xlfn.NUMBERVALUE(Table_Query_from_MF_DSNP62[[#This Row],[CL_CMP_OBJ_TO5]]))</f>
        <v>1</v>
      </c>
      <c r="JM247" s="33" t="b">
        <f>AND($B$2&gt;=_xlfn.NUMBERVALUE(Table_Query_from_MF_DSNP62[[#This Row],[CL_CMP_OBJ_FR6]]),$B$2&lt;=_xlfn.NUMBERVALUE(Table_Query_from_MF_DSNP62[[#This Row],[CL_CMP_OBJ_TO6]]))</f>
        <v>1</v>
      </c>
      <c r="JN247" s="33" t="b">
        <f>AND($B$2&gt;=_xlfn.NUMBERVALUE(Table_Query_from_MF_DSNP62[[#This Row],[CL_CMP_OBJ_FR7]]),$B$2&lt;=_xlfn.NUMBERVALUE(Table_Query_from_MF_DSNP62[[#This Row],[CL_CMP_OBJ_TO7]]))</f>
        <v>1</v>
      </c>
      <c r="JO247" s="33" t="b">
        <f>AND($B$2&gt;=_xlfn.NUMBERVALUE(Table_Query_from_MF_DSNP62[[#This Row],[CL_CMP_OBJ_FR8]]),$B$2&lt;=_xlfn.NUMBERVALUE(Table_Query_from_MF_DSNP62[[#This Row],[CL_CMP_OBJ_TO8]]))</f>
        <v>1</v>
      </c>
      <c r="JP247" s="33" t="b">
        <f>AND($B$2&gt;=_xlfn.NUMBERVALUE(Table_Query_from_MF_DSNP62[[#This Row],[CL_CMP_OBJ_FR9]]),$B$2&lt;=_xlfn.NUMBERVALUE(Table_Query_from_MF_DSNP62[[#This Row],[CL_CMP_OBJ_TO9]]))</f>
        <v>1</v>
      </c>
      <c r="JQ247" s="33" t="b">
        <f>AND($B$2&gt;=_xlfn.NUMBERVALUE(Table_Query_from_MF_DSNP62[[#This Row],[CL_CMP_OBJ_FR10]]),$B$2&lt;=_xlfn.NUMBERVALUE(Table_Query_from_MF_DSNP62[[#This Row],[CL_CMP_OBJ_TO10]]))</f>
        <v>1</v>
      </c>
      <c r="JR247" s="33" t="b">
        <f>AND($B$2&gt;=_xlfn.NUMBERVALUE(Table_Query_from_MF_DSNP62[[#This Row],[CL_CMP_OBJ_FR11]]),$B$2&lt;=_xlfn.NUMBERVALUE(Table_Query_from_MF_DSNP62[[#This Row],[CL_CMP_OBJ_TO11]]))</f>
        <v>1</v>
      </c>
      <c r="JS247" s="33" t="b">
        <f>AND($B$2&gt;=_xlfn.NUMBERVALUE(Table_Query_from_MF_DSNP62[[#This Row],[CL_CMP_OBJ_FR12]]),$B$2&lt;=_xlfn.NUMBERVALUE(Table_Query_from_MF_DSNP62[[#This Row],[CL_CMP_OBJ_TO12]]))</f>
        <v>1</v>
      </c>
      <c r="JT247" s="33" t="b">
        <f>AND($B$2&gt;=_xlfn.NUMBERVALUE(Table_Query_from_MF_DSNP62[[#This Row],[CL_CMP_OBJ_FR13]]),$B$2&lt;=_xlfn.NUMBERVALUE(Table_Query_from_MF_DSNP62[[#This Row],[CL_CMP_OBJ_TO13]]))</f>
        <v>1</v>
      </c>
      <c r="JU247" s="33" t="b">
        <f>AND($B$2&gt;=_xlfn.NUMBERVALUE(Table_Query_from_MF_DSNP62[[#This Row],[CL_CMP_OBJ_FR14]]),$B$2&lt;=_xlfn.NUMBERVALUE(Table_Query_from_MF_DSNP62[[#This Row],[CL_CMP_OBJ_TO14]]))</f>
        <v>1</v>
      </c>
      <c r="JV247" s="33" t="b">
        <f>AND($B$2&gt;=_xlfn.NUMBERVALUE(Table_Query_from_MF_DSNP62[[#This Row],[CL_CMP_OBJ_FR15]]),$B$2&lt;=_xlfn.NUMBERVALUE(Table_Query_from_MF_DSNP62[[#This Row],[CL_CMP_OBJ_TO15]]))</f>
        <v>1</v>
      </c>
    </row>
    <row r="248" spans="1:282" x14ac:dyDescent="0.25">
      <c r="A248" t="b">
        <f>OR(,Table_Query_from_MF_DSNP62[[#This Row],[Desired GL included as "hard-coded" GL?]],Table_Query_from_MF_DSNP62[[#This Row],[Desired GL included as "Open GL"?]])</f>
        <v>1</v>
      </c>
      <c r="B248" t="b">
        <f>Table_Query_from_MF_DSNP62[[#This Row],[Desired CObj included as "Open CObj"?]]</f>
        <v>1</v>
      </c>
      <c r="C248" t="s">
        <v>1602</v>
      </c>
      <c r="D248" t="s">
        <v>1777</v>
      </c>
      <c r="E248" t="s">
        <v>8</v>
      </c>
      <c r="F248" s="24" t="s">
        <v>168</v>
      </c>
      <c r="G248" t="s">
        <v>13</v>
      </c>
      <c r="H248" s="24" t="s">
        <v>426</v>
      </c>
      <c r="I248" t="s">
        <v>426</v>
      </c>
      <c r="J248" s="24" t="s">
        <v>166</v>
      </c>
      <c r="K248" t="s">
        <v>158</v>
      </c>
      <c r="L248" s="24" t="s">
        <v>444</v>
      </c>
      <c r="M248" t="s">
        <v>444</v>
      </c>
      <c r="N248" t="s">
        <v>444</v>
      </c>
      <c r="O248" t="s">
        <v>444</v>
      </c>
      <c r="P248" t="s">
        <v>444</v>
      </c>
      <c r="Q248" t="s">
        <v>15</v>
      </c>
      <c r="R248" t="s">
        <v>444</v>
      </c>
      <c r="S248" t="s">
        <v>442</v>
      </c>
      <c r="T248" t="s">
        <v>447</v>
      </c>
      <c r="U248" t="s">
        <v>444</v>
      </c>
      <c r="V248" t="s">
        <v>444</v>
      </c>
      <c r="W248" t="s">
        <v>447</v>
      </c>
      <c r="X248" t="s">
        <v>444</v>
      </c>
      <c r="Y248" t="s">
        <v>444</v>
      </c>
      <c r="Z248" t="s">
        <v>444</v>
      </c>
      <c r="AA248" t="s">
        <v>447</v>
      </c>
      <c r="AB248" t="s">
        <v>444</v>
      </c>
      <c r="AC248" t="s">
        <v>444</v>
      </c>
      <c r="AD248" t="s">
        <v>447</v>
      </c>
      <c r="AE248" t="s">
        <v>447</v>
      </c>
      <c r="AF248" t="s">
        <v>447</v>
      </c>
      <c r="AG248" t="s">
        <v>444</v>
      </c>
      <c r="AH248" t="s">
        <v>447</v>
      </c>
      <c r="AI248" t="s">
        <v>447</v>
      </c>
      <c r="AJ248" t="s">
        <v>442</v>
      </c>
      <c r="AK248" t="s">
        <v>442</v>
      </c>
      <c r="AL248" t="s">
        <v>444</v>
      </c>
      <c r="AM248" t="s">
        <v>444</v>
      </c>
      <c r="AN248" t="s">
        <v>444</v>
      </c>
      <c r="AO248" t="s">
        <v>444</v>
      </c>
      <c r="AP248" t="s">
        <v>447</v>
      </c>
      <c r="AQ248" t="s">
        <v>528</v>
      </c>
      <c r="AR248" t="s">
        <v>562</v>
      </c>
      <c r="AS248" t="s">
        <v>162</v>
      </c>
      <c r="AT248" t="s">
        <v>10</v>
      </c>
      <c r="AU248" t="s">
        <v>444</v>
      </c>
      <c r="AV248" t="s">
        <v>442</v>
      </c>
      <c r="AW248" t="s">
        <v>444</v>
      </c>
      <c r="AX248" t="s">
        <v>444</v>
      </c>
      <c r="AY248" t="s">
        <v>444</v>
      </c>
      <c r="AZ248" t="s">
        <v>444</v>
      </c>
      <c r="BA248" t="s">
        <v>445</v>
      </c>
      <c r="BB248" t="s">
        <v>444</v>
      </c>
      <c r="BC248" t="s">
        <v>444</v>
      </c>
      <c r="BD248" t="s">
        <v>1359</v>
      </c>
      <c r="BE248" t="s">
        <v>444</v>
      </c>
      <c r="BF248" t="s">
        <v>1360</v>
      </c>
      <c r="BG248" t="s">
        <v>444</v>
      </c>
      <c r="BH248" t="s">
        <v>444</v>
      </c>
      <c r="BI248" t="s">
        <v>444</v>
      </c>
      <c r="BJ248" t="s">
        <v>444</v>
      </c>
      <c r="BK248" t="s">
        <v>444</v>
      </c>
      <c r="BL248" t="s">
        <v>444</v>
      </c>
      <c r="BM248" t="s">
        <v>444</v>
      </c>
      <c r="BN248" t="s">
        <v>444</v>
      </c>
      <c r="BO248" t="s">
        <v>444</v>
      </c>
      <c r="BP248" t="s">
        <v>444</v>
      </c>
      <c r="BQ248" t="s">
        <v>740</v>
      </c>
      <c r="BR248" t="s">
        <v>840</v>
      </c>
      <c r="BS248" t="s">
        <v>444</v>
      </c>
      <c r="BT248" t="s">
        <v>1360</v>
      </c>
      <c r="BU248" t="s">
        <v>840</v>
      </c>
      <c r="BV248" t="s">
        <v>444</v>
      </c>
      <c r="BW248" t="s">
        <v>740</v>
      </c>
      <c r="BX248" t="s">
        <v>840</v>
      </c>
      <c r="BY248" t="s">
        <v>444</v>
      </c>
      <c r="BZ248" t="s">
        <v>1360</v>
      </c>
      <c r="CA248" t="s">
        <v>840</v>
      </c>
      <c r="CB248" t="s">
        <v>444</v>
      </c>
      <c r="CC248" t="s">
        <v>1360</v>
      </c>
      <c r="CD248" t="s">
        <v>625</v>
      </c>
      <c r="CE248" t="s">
        <v>444</v>
      </c>
      <c r="CF248" t="s">
        <v>1360</v>
      </c>
      <c r="CG248" t="s">
        <v>840</v>
      </c>
      <c r="CH248" t="s">
        <v>444</v>
      </c>
      <c r="CI248" t="s">
        <v>740</v>
      </c>
      <c r="CJ248" t="s">
        <v>840</v>
      </c>
      <c r="CK248" t="s">
        <v>444</v>
      </c>
      <c r="CL248" t="s">
        <v>1360</v>
      </c>
      <c r="CM248" t="s">
        <v>840</v>
      </c>
      <c r="CN248" t="s">
        <v>444</v>
      </c>
      <c r="CO248" t="s">
        <v>740</v>
      </c>
      <c r="CP248" t="s">
        <v>840</v>
      </c>
      <c r="CQ248" t="s">
        <v>444</v>
      </c>
      <c r="CR248" t="s">
        <v>1360</v>
      </c>
      <c r="CS248" t="s">
        <v>840</v>
      </c>
      <c r="CT248" t="s">
        <v>444</v>
      </c>
      <c r="CU248" t="s">
        <v>444</v>
      </c>
      <c r="CV248" t="s">
        <v>2796</v>
      </c>
      <c r="CW248" t="s">
        <v>2736</v>
      </c>
      <c r="CX248" t="s">
        <v>2753</v>
      </c>
      <c r="CY248" t="s">
        <v>1751</v>
      </c>
      <c r="CZ248" t="s">
        <v>444</v>
      </c>
      <c r="DA248" t="s">
        <v>444</v>
      </c>
      <c r="DB248" t="s">
        <v>444</v>
      </c>
      <c r="DC248" t="s">
        <v>444</v>
      </c>
      <c r="DD248" t="s">
        <v>444</v>
      </c>
      <c r="DE248" t="s">
        <v>444</v>
      </c>
      <c r="DF248" t="s">
        <v>444</v>
      </c>
      <c r="DG248" t="s">
        <v>444</v>
      </c>
      <c r="DH248" t="s">
        <v>444</v>
      </c>
      <c r="DI248" t="s">
        <v>1753</v>
      </c>
      <c r="DJ248" t="s">
        <v>1440</v>
      </c>
      <c r="DK248" t="s">
        <v>444</v>
      </c>
      <c r="DL248" t="s">
        <v>444</v>
      </c>
      <c r="DM248" t="s">
        <v>444</v>
      </c>
      <c r="DN248" t="s">
        <v>444</v>
      </c>
      <c r="DO248" t="s">
        <v>444</v>
      </c>
      <c r="DP248" t="s">
        <v>444</v>
      </c>
      <c r="DQ248" t="s">
        <v>444</v>
      </c>
      <c r="DR248" t="s">
        <v>444</v>
      </c>
      <c r="DS248" t="s">
        <v>444</v>
      </c>
      <c r="DT248" s="24" t="s">
        <v>444</v>
      </c>
      <c r="DU248" s="24" t="s">
        <v>444</v>
      </c>
      <c r="DV248" t="s">
        <v>444</v>
      </c>
      <c r="DW248" t="s">
        <v>444</v>
      </c>
      <c r="DX248" s="24" t="s">
        <v>444</v>
      </c>
      <c r="DY248" s="24" t="s">
        <v>444</v>
      </c>
      <c r="DZ248" t="s">
        <v>444</v>
      </c>
      <c r="EA248" t="s">
        <v>444</v>
      </c>
      <c r="EB248" s="24" t="s">
        <v>444</v>
      </c>
      <c r="EC248" s="24" t="s">
        <v>444</v>
      </c>
      <c r="ED248" t="s">
        <v>444</v>
      </c>
      <c r="EE248" t="s">
        <v>444</v>
      </c>
      <c r="EF248" s="24" t="s">
        <v>444</v>
      </c>
      <c r="EG248" s="24" t="s">
        <v>444</v>
      </c>
      <c r="EH248" t="s">
        <v>444</v>
      </c>
      <c r="EI248" t="s">
        <v>444</v>
      </c>
      <c r="EJ248" s="24" t="s">
        <v>444</v>
      </c>
      <c r="EK248" s="24" t="s">
        <v>444</v>
      </c>
      <c r="EL248" t="s">
        <v>444</v>
      </c>
      <c r="EM248" t="s">
        <v>444</v>
      </c>
      <c r="EN248" s="24" t="s">
        <v>444</v>
      </c>
      <c r="EO248" s="24" t="s">
        <v>444</v>
      </c>
      <c r="EP248" t="s">
        <v>444</v>
      </c>
      <c r="EQ248" t="s">
        <v>444</v>
      </c>
      <c r="ER248" s="24" t="s">
        <v>444</v>
      </c>
      <c r="ES248" s="24" t="s">
        <v>444</v>
      </c>
      <c r="ET248" t="s">
        <v>444</v>
      </c>
      <c r="EU248" t="s">
        <v>444</v>
      </c>
      <c r="EV248" s="24" t="s">
        <v>444</v>
      </c>
      <c r="EW248" s="24" t="s">
        <v>444</v>
      </c>
      <c r="EX248" t="s">
        <v>444</v>
      </c>
      <c r="EY248" t="s">
        <v>444</v>
      </c>
      <c r="EZ248" s="24" t="s">
        <v>444</v>
      </c>
      <c r="FA248" s="24" t="s">
        <v>444</v>
      </c>
      <c r="FB248" t="s">
        <v>444</v>
      </c>
      <c r="FC248" t="s">
        <v>444</v>
      </c>
      <c r="FD248" s="24" t="s">
        <v>444</v>
      </c>
      <c r="FE248" s="24" t="s">
        <v>444</v>
      </c>
      <c r="FF248" t="s">
        <v>444</v>
      </c>
      <c r="FG248" t="s">
        <v>444</v>
      </c>
      <c r="FH248" s="24" t="s">
        <v>444</v>
      </c>
      <c r="FI248" s="24" t="s">
        <v>444</v>
      </c>
      <c r="FJ248" t="s">
        <v>444</v>
      </c>
      <c r="FK248" t="s">
        <v>444</v>
      </c>
      <c r="FL248" s="24" t="s">
        <v>444</v>
      </c>
      <c r="FM248" s="24" t="s">
        <v>444</v>
      </c>
      <c r="FN248" t="s">
        <v>444</v>
      </c>
      <c r="FO248" t="s">
        <v>444</v>
      </c>
      <c r="FP248" s="24" t="s">
        <v>444</v>
      </c>
      <c r="FQ248" s="24" t="s">
        <v>444</v>
      </c>
      <c r="FR248" t="s">
        <v>444</v>
      </c>
      <c r="FS248" t="s">
        <v>444</v>
      </c>
      <c r="FT248" s="24" t="s">
        <v>444</v>
      </c>
      <c r="FU248" s="24" t="s">
        <v>444</v>
      </c>
      <c r="FV248" t="s">
        <v>444</v>
      </c>
      <c r="FW248" t="s">
        <v>444</v>
      </c>
      <c r="FX248" s="24" t="s">
        <v>444</v>
      </c>
      <c r="FY248" s="24" t="s">
        <v>444</v>
      </c>
      <c r="FZ248" t="s">
        <v>444</v>
      </c>
      <c r="GA248" t="s">
        <v>444</v>
      </c>
      <c r="GB248" s="24" t="s">
        <v>444</v>
      </c>
      <c r="GC248" s="24" t="s">
        <v>444</v>
      </c>
      <c r="GD248" t="s">
        <v>444</v>
      </c>
      <c r="GE248" t="s">
        <v>444</v>
      </c>
      <c r="GF248" s="24" t="s">
        <v>444</v>
      </c>
      <c r="GG248" s="24" t="s">
        <v>444</v>
      </c>
      <c r="GH248" t="s">
        <v>15</v>
      </c>
      <c r="GI248" s="24" t="s">
        <v>490</v>
      </c>
      <c r="GJ248" s="24" t="s">
        <v>490</v>
      </c>
      <c r="GK248" t="s">
        <v>492</v>
      </c>
      <c r="GL248" t="s">
        <v>492</v>
      </c>
      <c r="GM248" s="24" t="s">
        <v>499</v>
      </c>
      <c r="GN248" s="24" t="s">
        <v>499</v>
      </c>
      <c r="GO248" t="s">
        <v>269</v>
      </c>
      <c r="GP248" t="s">
        <v>269</v>
      </c>
      <c r="GQ248" s="24" t="s">
        <v>444</v>
      </c>
      <c r="GR248" s="24" t="s">
        <v>444</v>
      </c>
      <c r="GS248" t="s">
        <v>444</v>
      </c>
      <c r="GT248" t="s">
        <v>444</v>
      </c>
      <c r="GU248" s="24" t="s">
        <v>444</v>
      </c>
      <c r="GV248" s="24" t="s">
        <v>444</v>
      </c>
      <c r="GW248" t="s">
        <v>444</v>
      </c>
      <c r="GX248" t="s">
        <v>444</v>
      </c>
      <c r="GY248" s="24" t="s">
        <v>444</v>
      </c>
      <c r="GZ248" s="24" t="s">
        <v>444</v>
      </c>
      <c r="HA248" t="s">
        <v>444</v>
      </c>
      <c r="HB248" t="s">
        <v>444</v>
      </c>
      <c r="HC248" s="24" t="s">
        <v>444</v>
      </c>
      <c r="HD248" s="24" t="s">
        <v>444</v>
      </c>
      <c r="HE248" t="s">
        <v>444</v>
      </c>
      <c r="HF248" t="s">
        <v>444</v>
      </c>
      <c r="HG248" s="24" t="s">
        <v>444</v>
      </c>
      <c r="HH248" s="24" t="s">
        <v>444</v>
      </c>
      <c r="HI248" t="s">
        <v>444</v>
      </c>
      <c r="HJ248" t="s">
        <v>444</v>
      </c>
      <c r="HK248" s="24" t="s">
        <v>444</v>
      </c>
      <c r="HL248" s="24" t="s">
        <v>444</v>
      </c>
      <c r="HM248" t="s">
        <v>444</v>
      </c>
      <c r="HN248" t="s">
        <v>444</v>
      </c>
      <c r="HO248" s="24" t="s">
        <v>444</v>
      </c>
      <c r="HP248" s="24" t="s">
        <v>444</v>
      </c>
      <c r="HQ248" t="s">
        <v>444</v>
      </c>
      <c r="HR248" t="s">
        <v>444</v>
      </c>
      <c r="HS248" s="24" t="s">
        <v>444</v>
      </c>
      <c r="HT248" s="24" t="s">
        <v>444</v>
      </c>
      <c r="HU248" t="s">
        <v>444</v>
      </c>
      <c r="HV248" t="s">
        <v>444</v>
      </c>
      <c r="HW248" s="24" t="s">
        <v>444</v>
      </c>
      <c r="HX248" s="24" t="s">
        <v>444</v>
      </c>
      <c r="HY248" t="s">
        <v>444</v>
      </c>
      <c r="HZ248" t="s">
        <v>444</v>
      </c>
      <c r="IA248" t="s">
        <v>2738</v>
      </c>
      <c r="IB248" t="s">
        <v>2736</v>
      </c>
      <c r="IC248" t="s">
        <v>3051</v>
      </c>
      <c r="ID248" s="33" t="b" cm="1">
        <f t="array" ref="ID248">_xlfn.IFNA(MATCH($A$2,_xlfn.NUMBERVALUE(Table_Query_from_MF_DSNP62[[#This Row],[CL_GLACCT_DR1]:[CL_GLACCT_CR4]]),0),0)&gt;=1</f>
        <v>1</v>
      </c>
      <c r="IE248" s="33" t="b">
        <f>OR(Table_Query_from_MF_DSNP62[[#This Row],[Pair1]:[Pair25]])</f>
        <v>1</v>
      </c>
      <c r="IF248" s="33">
        <f>_xlfn.IFNA(MATCH(TRUE,Table_Query_from_MF_DSNP62[[#This Row],[Pair1]:[Pair25]],0),"none")</f>
        <v>1</v>
      </c>
      <c r="IG248" s="33" t="b">
        <f>AND($A$2&gt;=_xlfn.NUMBERVALUE(Table_Query_from_MF_DSNP62[[#This Row],[CL_GL_ACCT_FR1]]),$A$2&lt;=_xlfn.NUMBERVALUE(Table_Query_from_MF_DSNP62[[#This Row],[CL_GL_ACCT_TO1]]))</f>
        <v>1</v>
      </c>
      <c r="IH248" s="33" t="b">
        <f>AND($A$2&gt;=_xlfn.NUMBERVALUE(Table_Query_from_MF_DSNP62[[#This Row],[CL_GL_ACCT_FR2]]),$A$2&lt;=_xlfn.NUMBERVALUE(Table_Query_from_MF_DSNP62[[#This Row],[CL_GL_ACCT_TO2]]))</f>
        <v>1</v>
      </c>
      <c r="II248" s="33" t="b">
        <f>AND($A$2&gt;=_xlfn.NUMBERVALUE(Table_Query_from_MF_DSNP62[[#This Row],[CL_GL_ACCT_FR3]]),$A$2&lt;=_xlfn.NUMBERVALUE(Table_Query_from_MF_DSNP62[[#This Row],[CL_GL_ACCT_TO3]]))</f>
        <v>1</v>
      </c>
      <c r="IJ248" s="33" t="b">
        <f>AND($A$2&gt;=_xlfn.NUMBERVALUE(Table_Query_from_MF_DSNP62[[#This Row],[CL_GL_ACCT_FR4]]),$A$2&lt;=_xlfn.NUMBERVALUE(Table_Query_from_MF_DSNP62[[#This Row],[CL_GL_ACCT_TO4]]))</f>
        <v>1</v>
      </c>
      <c r="IK248" s="33" t="b">
        <f>AND($A$2&gt;=_xlfn.NUMBERVALUE(Table_Query_from_MF_DSNP62[[#This Row],[CL_GL_ACCT_FR5]]),$A$2&lt;=_xlfn.NUMBERVALUE(Table_Query_from_MF_DSNP62[[#This Row],[CL_GL_ACCT_TO5]]))</f>
        <v>1</v>
      </c>
      <c r="IL248" s="33" t="b">
        <f>AND($A$2&gt;=_xlfn.NUMBERVALUE(Table_Query_from_MF_DSNP62[[#This Row],[CL_GL_ACCT_FR6]]),$A$2&lt;=_xlfn.NUMBERVALUE(Table_Query_from_MF_DSNP62[[#This Row],[CL_GL_ACCT_TO6]]))</f>
        <v>1</v>
      </c>
      <c r="IM248" s="33" t="b">
        <f>AND($A$2&gt;=_xlfn.NUMBERVALUE(Table_Query_from_MF_DSNP62[[#This Row],[CL_GL_ACCT_FR7]]),$A$2&lt;=_xlfn.NUMBERVALUE(Table_Query_from_MF_DSNP62[[#This Row],[CL_GL_ACCT_TO7]]))</f>
        <v>1</v>
      </c>
      <c r="IN248" s="33" t="b">
        <f>AND($A$2&gt;=_xlfn.NUMBERVALUE(Table_Query_from_MF_DSNP62[[#This Row],[CL_GL_ACCT_FR8]]),$A$2&lt;=_xlfn.NUMBERVALUE(Table_Query_from_MF_DSNP62[[#This Row],[CL_GL_ACCT_TO8]]))</f>
        <v>1</v>
      </c>
      <c r="IO248" s="33" t="b">
        <f>AND($A$2&gt;=_xlfn.NUMBERVALUE(Table_Query_from_MF_DSNP62[[#This Row],[CL_GL_ACCT_FR9]]),$A$2&lt;=_xlfn.NUMBERVALUE(Table_Query_from_MF_DSNP62[[#This Row],[CL_GL_ACCT_TO9]]))</f>
        <v>1</v>
      </c>
      <c r="IP248" s="33" t="b">
        <f>AND($A$2&gt;=_xlfn.NUMBERVALUE(Table_Query_from_MF_DSNP62[[#This Row],[CL_GL_ACCT_FR10]]),$A$2&lt;=_xlfn.NUMBERVALUE(Table_Query_from_MF_DSNP62[[#This Row],[CL_GL_ACCT_TO10]]))</f>
        <v>1</v>
      </c>
      <c r="IQ248" s="33" t="b">
        <f>AND($A$2&gt;=_xlfn.NUMBERVALUE(Table_Query_from_MF_DSNP62[[#This Row],[CL_GL_ACCT_FR11]]),$A$2&lt;=_xlfn.NUMBERVALUE(Table_Query_from_MF_DSNP62[[#This Row],[CL_GL_ACCT_TO11]]))</f>
        <v>1</v>
      </c>
      <c r="IR248" s="33" t="b">
        <f>AND($A$2&gt;=_xlfn.NUMBERVALUE(Table_Query_from_MF_DSNP62[[#This Row],[CL_GL_ACCT_FR12]]),$A$2&lt;=_xlfn.NUMBERVALUE(Table_Query_from_MF_DSNP62[[#This Row],[CL_GL_ACCT_TO12]]))</f>
        <v>1</v>
      </c>
      <c r="IS248" s="33" t="b">
        <f>AND($A$2&gt;=_xlfn.NUMBERVALUE(Table_Query_from_MF_DSNP62[[#This Row],[CL_GL_ACCT_FR13]]),$A$2&lt;=_xlfn.NUMBERVALUE(Table_Query_from_MF_DSNP62[[#This Row],[CL_GL_ACCT_TO13]]))</f>
        <v>1</v>
      </c>
      <c r="IT248" s="33" t="b">
        <f>AND($A$2&gt;=_xlfn.NUMBERVALUE(Table_Query_from_MF_DSNP62[[#This Row],[CL_GL_ACCT_FR14]]),$A$2&lt;=_xlfn.NUMBERVALUE(Table_Query_from_MF_DSNP62[[#This Row],[CL_GL_ACCT_TO14]]))</f>
        <v>1</v>
      </c>
      <c r="IU248" s="33" t="b">
        <f>AND($A$2&gt;=_xlfn.NUMBERVALUE(Table_Query_from_MF_DSNP62[[#This Row],[CL_GL_ACCT_FR15]]),$A$2&lt;=_xlfn.NUMBERVALUE(Table_Query_from_MF_DSNP62[[#This Row],[CL_GL_ACCT_TO15]]))</f>
        <v>1</v>
      </c>
      <c r="IV248" s="33" t="b">
        <f>AND($A$2&gt;=_xlfn.NUMBERVALUE(Table_Query_from_MF_DSNP62[[#This Row],[CL_GL_ACCT_FR16]]),$A$2&lt;=_xlfn.NUMBERVALUE(Table_Query_from_MF_DSNP62[[#This Row],[CL_GL_ACCT_TO16]]))</f>
        <v>1</v>
      </c>
      <c r="IW248" s="33" t="b">
        <f>AND($A$2&gt;=_xlfn.NUMBERVALUE(Table_Query_from_MF_DSNP62[[#This Row],[CL_GL_ACCT_FR17]]),$A$2&lt;=_xlfn.NUMBERVALUE(Table_Query_from_MF_DSNP62[[#This Row],[CL_GL_ACCT_TO17]]))</f>
        <v>1</v>
      </c>
      <c r="IX248" s="33" t="b">
        <f>AND($A$2&gt;=_xlfn.NUMBERVALUE(Table_Query_from_MF_DSNP62[[#This Row],[CL_GL_ACCT_FR18]]),$A$2&lt;=_xlfn.NUMBERVALUE(Table_Query_from_MF_DSNP62[[#This Row],[CL_GL_ACCT_TO18]]))</f>
        <v>1</v>
      </c>
      <c r="IY248" s="33" t="b">
        <f>AND($A$2&gt;=_xlfn.NUMBERVALUE(Table_Query_from_MF_DSNP62[[#This Row],[CL_GL_ACCT_FR19]]),$A$2&lt;=_xlfn.NUMBERVALUE(Table_Query_from_MF_DSNP62[[#This Row],[CL_GL_ACCT_TO19]]))</f>
        <v>1</v>
      </c>
      <c r="IZ248" s="33" t="b">
        <f>AND($A$2&gt;=_xlfn.NUMBERVALUE(Table_Query_from_MF_DSNP62[[#This Row],[CL_GL_ACCT_FR20]]),$A$2&lt;=_xlfn.NUMBERVALUE(Table_Query_from_MF_DSNP62[[#This Row],[CL_GL_ACCT_TO20]]))</f>
        <v>1</v>
      </c>
      <c r="JA248" s="33" t="b">
        <f>AND($A$2&gt;=_xlfn.NUMBERVALUE(Table_Query_from_MF_DSNP62[[#This Row],[CL_GL_ACCT_FR21]]),$A$2&lt;=_xlfn.NUMBERVALUE(Table_Query_from_MF_DSNP62[[#This Row],[CL_GL_ACCT_TO21]]))</f>
        <v>1</v>
      </c>
      <c r="JB248" s="33" t="b">
        <f>AND($A$2&gt;=_xlfn.NUMBERVALUE(Table_Query_from_MF_DSNP62[[#This Row],[CL_GL_ACCT_FR22]]),$A$2&lt;=_xlfn.NUMBERVALUE(Table_Query_from_MF_DSNP62[[#This Row],[CL_GL_ACCT_TO22]]))</f>
        <v>1</v>
      </c>
      <c r="JC248" s="33" t="b">
        <f>AND($A$2&gt;=_xlfn.NUMBERVALUE(Table_Query_from_MF_DSNP62[[#This Row],[CL_GL_ACCT_FR23]]),$A$2&lt;=_xlfn.NUMBERVALUE(Table_Query_from_MF_DSNP62[[#This Row],[CL_GL_ACCT_TO23]]))</f>
        <v>1</v>
      </c>
      <c r="JD248" s="33" t="b">
        <f>AND($A$2&gt;=_xlfn.NUMBERVALUE(Table_Query_from_MF_DSNP62[[#This Row],[CL_GL_ACCT_FR24]]),$A$2&lt;=_xlfn.NUMBERVALUE(Table_Query_from_MF_DSNP62[[#This Row],[CL_GL_ACCT_TO24]]))</f>
        <v>1</v>
      </c>
      <c r="JE248" s="33" t="b">
        <f>AND($A$2&gt;=_xlfn.NUMBERVALUE(Table_Query_from_MF_DSNP62[[#This Row],[CL_GL_ACCT_FR25]]),$A$2&lt;=_xlfn.NUMBERVALUE(Table_Query_from_MF_DSNP62[[#This Row],[CL_GL_ACCT_TO25]]))</f>
        <v>1</v>
      </c>
      <c r="JF248" s="33" t="b">
        <f>OR(Table_Query_from_MF_DSNP62[[#This Row],[PairA]:[PairO]])</f>
        <v>1</v>
      </c>
      <c r="JG248" s="33">
        <f>_xlfn.IFNA(MATCH(TRUE,Table_Query_from_MF_DSNP62[[#This Row],[PairA]:[PairO]],0),"none")</f>
        <v>5</v>
      </c>
      <c r="JH248" s="33" t="b">
        <f>AND($B$2&gt;=_xlfn.NUMBERVALUE(Table_Query_from_MF_DSNP62[[#This Row],[CL_CMP_OBJ_FR1]]),$B$2&lt;=_xlfn.NUMBERVALUE(Table_Query_from_MF_DSNP62[[#This Row],[CL_CMP_OBJ_TO1]]))</f>
        <v>0</v>
      </c>
      <c r="JI248" s="33" t="b">
        <f>AND($B$2&gt;=_xlfn.NUMBERVALUE(Table_Query_from_MF_DSNP62[[#This Row],[CL_CMP_OBJ_FR2]]),$B$2&lt;=_xlfn.NUMBERVALUE(Table_Query_from_MF_DSNP62[[#This Row],[CL_CMP_OBJ_TO2]]))</f>
        <v>0</v>
      </c>
      <c r="JJ248" s="33" t="b">
        <f>AND($B$2&gt;=_xlfn.NUMBERVALUE(Table_Query_from_MF_DSNP62[[#This Row],[CL_CMP_OBJ_FR3]]),$B$2&lt;=_xlfn.NUMBERVALUE(Table_Query_from_MF_DSNP62[[#This Row],[CL_CMP_OBJ_TO3]]))</f>
        <v>0</v>
      </c>
      <c r="JK248" s="33" t="b">
        <f>AND($B$2&gt;=_xlfn.NUMBERVALUE(Table_Query_from_MF_DSNP62[[#This Row],[CL_CMP_OBJ_FR4]]),$B$2&lt;=_xlfn.NUMBERVALUE(Table_Query_from_MF_DSNP62[[#This Row],[CL_CMP_OBJ_TO4]]))</f>
        <v>0</v>
      </c>
      <c r="JL248" s="33" t="b">
        <f>AND($B$2&gt;=_xlfn.NUMBERVALUE(Table_Query_from_MF_DSNP62[[#This Row],[CL_CMP_OBJ_FR5]]),$B$2&lt;=_xlfn.NUMBERVALUE(Table_Query_from_MF_DSNP62[[#This Row],[CL_CMP_OBJ_TO5]]))</f>
        <v>1</v>
      </c>
      <c r="JM248" s="33" t="b">
        <f>AND($B$2&gt;=_xlfn.NUMBERVALUE(Table_Query_from_MF_DSNP62[[#This Row],[CL_CMP_OBJ_FR6]]),$B$2&lt;=_xlfn.NUMBERVALUE(Table_Query_from_MF_DSNP62[[#This Row],[CL_CMP_OBJ_TO6]]))</f>
        <v>1</v>
      </c>
      <c r="JN248" s="33" t="b">
        <f>AND($B$2&gt;=_xlfn.NUMBERVALUE(Table_Query_from_MF_DSNP62[[#This Row],[CL_CMP_OBJ_FR7]]),$B$2&lt;=_xlfn.NUMBERVALUE(Table_Query_from_MF_DSNP62[[#This Row],[CL_CMP_OBJ_TO7]]))</f>
        <v>1</v>
      </c>
      <c r="JO248" s="33" t="b">
        <f>AND($B$2&gt;=_xlfn.NUMBERVALUE(Table_Query_from_MF_DSNP62[[#This Row],[CL_CMP_OBJ_FR8]]),$B$2&lt;=_xlfn.NUMBERVALUE(Table_Query_from_MF_DSNP62[[#This Row],[CL_CMP_OBJ_TO8]]))</f>
        <v>1</v>
      </c>
      <c r="JP248" s="33" t="b">
        <f>AND($B$2&gt;=_xlfn.NUMBERVALUE(Table_Query_from_MF_DSNP62[[#This Row],[CL_CMP_OBJ_FR9]]),$B$2&lt;=_xlfn.NUMBERVALUE(Table_Query_from_MF_DSNP62[[#This Row],[CL_CMP_OBJ_TO9]]))</f>
        <v>1</v>
      </c>
      <c r="JQ248" s="33" t="b">
        <f>AND($B$2&gt;=_xlfn.NUMBERVALUE(Table_Query_from_MF_DSNP62[[#This Row],[CL_CMP_OBJ_FR10]]),$B$2&lt;=_xlfn.NUMBERVALUE(Table_Query_from_MF_DSNP62[[#This Row],[CL_CMP_OBJ_TO10]]))</f>
        <v>1</v>
      </c>
      <c r="JR248" s="33" t="b">
        <f>AND($B$2&gt;=_xlfn.NUMBERVALUE(Table_Query_from_MF_DSNP62[[#This Row],[CL_CMP_OBJ_FR11]]),$B$2&lt;=_xlfn.NUMBERVALUE(Table_Query_from_MF_DSNP62[[#This Row],[CL_CMP_OBJ_TO11]]))</f>
        <v>1</v>
      </c>
      <c r="JS248" s="33" t="b">
        <f>AND($B$2&gt;=_xlfn.NUMBERVALUE(Table_Query_from_MF_DSNP62[[#This Row],[CL_CMP_OBJ_FR12]]),$B$2&lt;=_xlfn.NUMBERVALUE(Table_Query_from_MF_DSNP62[[#This Row],[CL_CMP_OBJ_TO12]]))</f>
        <v>1</v>
      </c>
      <c r="JT248" s="33" t="b">
        <f>AND($B$2&gt;=_xlfn.NUMBERVALUE(Table_Query_from_MF_DSNP62[[#This Row],[CL_CMP_OBJ_FR13]]),$B$2&lt;=_xlfn.NUMBERVALUE(Table_Query_from_MF_DSNP62[[#This Row],[CL_CMP_OBJ_TO13]]))</f>
        <v>1</v>
      </c>
      <c r="JU248" s="33" t="b">
        <f>AND($B$2&gt;=_xlfn.NUMBERVALUE(Table_Query_from_MF_DSNP62[[#This Row],[CL_CMP_OBJ_FR14]]),$B$2&lt;=_xlfn.NUMBERVALUE(Table_Query_from_MF_DSNP62[[#This Row],[CL_CMP_OBJ_TO14]]))</f>
        <v>1</v>
      </c>
      <c r="JV248" s="33" t="b">
        <f>AND($B$2&gt;=_xlfn.NUMBERVALUE(Table_Query_from_MF_DSNP62[[#This Row],[CL_CMP_OBJ_FR15]]),$B$2&lt;=_xlfn.NUMBERVALUE(Table_Query_from_MF_DSNP62[[#This Row],[CL_CMP_OBJ_TO15]]))</f>
        <v>1</v>
      </c>
    </row>
    <row r="249" spans="1:282" x14ac:dyDescent="0.25">
      <c r="A249" t="b">
        <f>OR(,Table_Query_from_MF_DSNP62[[#This Row],[Desired GL included as "hard-coded" GL?]],Table_Query_from_MF_DSNP62[[#This Row],[Desired GL included as "Open GL"?]])</f>
        <v>1</v>
      </c>
      <c r="B249" t="b">
        <f>Table_Query_from_MF_DSNP62[[#This Row],[Desired CObj included as "Open CObj"?]]</f>
        <v>1</v>
      </c>
      <c r="C249" t="s">
        <v>743</v>
      </c>
      <c r="D249" t="s">
        <v>1778</v>
      </c>
      <c r="E249" t="s">
        <v>8</v>
      </c>
      <c r="F249" s="24" t="s">
        <v>168</v>
      </c>
      <c r="G249" t="s">
        <v>13</v>
      </c>
      <c r="H249" s="24" t="s">
        <v>421</v>
      </c>
      <c r="I249" t="s">
        <v>422</v>
      </c>
      <c r="J249" s="24" t="s">
        <v>166</v>
      </c>
      <c r="K249" t="s">
        <v>158</v>
      </c>
      <c r="L249" s="24" t="s">
        <v>444</v>
      </c>
      <c r="M249" t="s">
        <v>444</v>
      </c>
      <c r="N249" t="s">
        <v>444</v>
      </c>
      <c r="O249" t="s">
        <v>444</v>
      </c>
      <c r="P249" t="s">
        <v>444</v>
      </c>
      <c r="Q249" t="s">
        <v>15</v>
      </c>
      <c r="R249" t="s">
        <v>444</v>
      </c>
      <c r="S249" t="s">
        <v>442</v>
      </c>
      <c r="T249" t="s">
        <v>447</v>
      </c>
      <c r="U249" t="s">
        <v>444</v>
      </c>
      <c r="V249" t="s">
        <v>444</v>
      </c>
      <c r="W249" t="s">
        <v>447</v>
      </c>
      <c r="X249" t="s">
        <v>444</v>
      </c>
      <c r="Y249" t="s">
        <v>444</v>
      </c>
      <c r="Z249" t="s">
        <v>444</v>
      </c>
      <c r="AA249" t="s">
        <v>447</v>
      </c>
      <c r="AB249" t="s">
        <v>444</v>
      </c>
      <c r="AC249" t="s">
        <v>444</v>
      </c>
      <c r="AD249" t="s">
        <v>447</v>
      </c>
      <c r="AE249" t="s">
        <v>447</v>
      </c>
      <c r="AF249" t="s">
        <v>447</v>
      </c>
      <c r="AG249" t="s">
        <v>444</v>
      </c>
      <c r="AH249" t="s">
        <v>447</v>
      </c>
      <c r="AI249" t="s">
        <v>447</v>
      </c>
      <c r="AJ249" t="s">
        <v>442</v>
      </c>
      <c r="AK249" t="s">
        <v>442</v>
      </c>
      <c r="AL249" t="s">
        <v>444</v>
      </c>
      <c r="AM249" t="s">
        <v>444</v>
      </c>
      <c r="AN249" t="s">
        <v>444</v>
      </c>
      <c r="AO249" t="s">
        <v>444</v>
      </c>
      <c r="AP249" t="s">
        <v>442</v>
      </c>
      <c r="AQ249" t="s">
        <v>528</v>
      </c>
      <c r="AR249" t="s">
        <v>562</v>
      </c>
      <c r="AS249" t="s">
        <v>162</v>
      </c>
      <c r="AT249" t="s">
        <v>10</v>
      </c>
      <c r="AU249" t="s">
        <v>444</v>
      </c>
      <c r="AV249" t="s">
        <v>442</v>
      </c>
      <c r="AW249" t="s">
        <v>444</v>
      </c>
      <c r="AX249" t="s">
        <v>444</v>
      </c>
      <c r="AY249" t="s">
        <v>444</v>
      </c>
      <c r="AZ249" t="s">
        <v>444</v>
      </c>
      <c r="BA249" t="s">
        <v>445</v>
      </c>
      <c r="BB249" t="s">
        <v>444</v>
      </c>
      <c r="BC249" t="s">
        <v>444</v>
      </c>
      <c r="BD249" t="s">
        <v>1359</v>
      </c>
      <c r="BE249" t="s">
        <v>444</v>
      </c>
      <c r="BF249" t="s">
        <v>1360</v>
      </c>
      <c r="BG249" t="s">
        <v>444</v>
      </c>
      <c r="BH249" t="s">
        <v>444</v>
      </c>
      <c r="BI249" t="s">
        <v>444</v>
      </c>
      <c r="BJ249" t="s">
        <v>444</v>
      </c>
      <c r="BK249" t="s">
        <v>444</v>
      </c>
      <c r="BL249" t="s">
        <v>444</v>
      </c>
      <c r="BM249" t="s">
        <v>444</v>
      </c>
      <c r="BN249" t="s">
        <v>444</v>
      </c>
      <c r="BO249" t="s">
        <v>444</v>
      </c>
      <c r="BP249" t="s">
        <v>444</v>
      </c>
      <c r="BQ249" t="s">
        <v>740</v>
      </c>
      <c r="BR249" t="s">
        <v>188</v>
      </c>
      <c r="BS249" t="s">
        <v>444</v>
      </c>
      <c r="BT249" t="s">
        <v>1360</v>
      </c>
      <c r="BU249" t="s">
        <v>1487</v>
      </c>
      <c r="BV249" t="s">
        <v>444</v>
      </c>
      <c r="BW249" t="s">
        <v>740</v>
      </c>
      <c r="BX249" t="s">
        <v>188</v>
      </c>
      <c r="BY249" t="s">
        <v>444</v>
      </c>
      <c r="BZ249" t="s">
        <v>1360</v>
      </c>
      <c r="CA249" t="s">
        <v>1487</v>
      </c>
      <c r="CB249" t="s">
        <v>444</v>
      </c>
      <c r="CC249" t="s">
        <v>1360</v>
      </c>
      <c r="CD249" t="s">
        <v>625</v>
      </c>
      <c r="CE249" t="s">
        <v>444</v>
      </c>
      <c r="CF249" t="s">
        <v>1360</v>
      </c>
      <c r="CG249" t="s">
        <v>1487</v>
      </c>
      <c r="CH249" t="s">
        <v>444</v>
      </c>
      <c r="CI249" t="s">
        <v>740</v>
      </c>
      <c r="CJ249" t="s">
        <v>188</v>
      </c>
      <c r="CK249" t="s">
        <v>444</v>
      </c>
      <c r="CL249" t="s">
        <v>1360</v>
      </c>
      <c r="CM249" t="s">
        <v>1487</v>
      </c>
      <c r="CN249" t="s">
        <v>444</v>
      </c>
      <c r="CO249" t="s">
        <v>740</v>
      </c>
      <c r="CP249" t="s">
        <v>188</v>
      </c>
      <c r="CQ249" t="s">
        <v>444</v>
      </c>
      <c r="CR249" t="s">
        <v>1360</v>
      </c>
      <c r="CS249" t="s">
        <v>1487</v>
      </c>
      <c r="CT249" t="s">
        <v>444</v>
      </c>
      <c r="CU249" t="s">
        <v>444</v>
      </c>
      <c r="CV249" t="s">
        <v>2738</v>
      </c>
      <c r="CW249" t="s">
        <v>2736</v>
      </c>
      <c r="CX249" t="s">
        <v>2737</v>
      </c>
      <c r="CY249" t="s">
        <v>1751</v>
      </c>
      <c r="CZ249" t="s">
        <v>444</v>
      </c>
      <c r="DA249" t="s">
        <v>444</v>
      </c>
      <c r="DB249" t="s">
        <v>444</v>
      </c>
      <c r="DC249" t="s">
        <v>444</v>
      </c>
      <c r="DD249" t="s">
        <v>444</v>
      </c>
      <c r="DE249" t="s">
        <v>444</v>
      </c>
      <c r="DF249" t="s">
        <v>444</v>
      </c>
      <c r="DG249" t="s">
        <v>444</v>
      </c>
      <c r="DH249" t="s">
        <v>444</v>
      </c>
      <c r="DI249" t="s">
        <v>1753</v>
      </c>
      <c r="DJ249" t="s">
        <v>1440</v>
      </c>
      <c r="DK249" t="s">
        <v>444</v>
      </c>
      <c r="DL249" t="s">
        <v>444</v>
      </c>
      <c r="DM249" t="s">
        <v>444</v>
      </c>
      <c r="DN249" t="s">
        <v>444</v>
      </c>
      <c r="DO249" t="s">
        <v>444</v>
      </c>
      <c r="DP249" t="s">
        <v>444</v>
      </c>
      <c r="DQ249" t="s">
        <v>444</v>
      </c>
      <c r="DR249" t="s">
        <v>444</v>
      </c>
      <c r="DS249" t="s">
        <v>444</v>
      </c>
      <c r="DT249" s="24" t="s">
        <v>444</v>
      </c>
      <c r="DU249" s="24" t="s">
        <v>444</v>
      </c>
      <c r="DV249" t="s">
        <v>444</v>
      </c>
      <c r="DW249" t="s">
        <v>444</v>
      </c>
      <c r="DX249" s="24" t="s">
        <v>444</v>
      </c>
      <c r="DY249" s="24" t="s">
        <v>444</v>
      </c>
      <c r="DZ249" t="s">
        <v>444</v>
      </c>
      <c r="EA249" t="s">
        <v>444</v>
      </c>
      <c r="EB249" s="24" t="s">
        <v>444</v>
      </c>
      <c r="EC249" s="24" t="s">
        <v>444</v>
      </c>
      <c r="ED249" t="s">
        <v>444</v>
      </c>
      <c r="EE249" t="s">
        <v>444</v>
      </c>
      <c r="EF249" s="24" t="s">
        <v>444</v>
      </c>
      <c r="EG249" s="24" t="s">
        <v>444</v>
      </c>
      <c r="EH249" t="s">
        <v>444</v>
      </c>
      <c r="EI249" t="s">
        <v>444</v>
      </c>
      <c r="EJ249" s="24" t="s">
        <v>444</v>
      </c>
      <c r="EK249" s="24" t="s">
        <v>444</v>
      </c>
      <c r="EL249" t="s">
        <v>444</v>
      </c>
      <c r="EM249" t="s">
        <v>444</v>
      </c>
      <c r="EN249" s="24" t="s">
        <v>444</v>
      </c>
      <c r="EO249" s="24" t="s">
        <v>444</v>
      </c>
      <c r="EP249" t="s">
        <v>444</v>
      </c>
      <c r="EQ249" t="s">
        <v>444</v>
      </c>
      <c r="ER249" s="24" t="s">
        <v>444</v>
      </c>
      <c r="ES249" s="24" t="s">
        <v>444</v>
      </c>
      <c r="ET249" t="s">
        <v>444</v>
      </c>
      <c r="EU249" t="s">
        <v>444</v>
      </c>
      <c r="EV249" s="24" t="s">
        <v>444</v>
      </c>
      <c r="EW249" s="24" t="s">
        <v>444</v>
      </c>
      <c r="EX249" t="s">
        <v>444</v>
      </c>
      <c r="EY249" t="s">
        <v>444</v>
      </c>
      <c r="EZ249" s="24" t="s">
        <v>444</v>
      </c>
      <c r="FA249" s="24" t="s">
        <v>444</v>
      </c>
      <c r="FB249" t="s">
        <v>444</v>
      </c>
      <c r="FC249" t="s">
        <v>444</v>
      </c>
      <c r="FD249" s="24" t="s">
        <v>444</v>
      </c>
      <c r="FE249" s="24" t="s">
        <v>444</v>
      </c>
      <c r="FF249" t="s">
        <v>444</v>
      </c>
      <c r="FG249" t="s">
        <v>444</v>
      </c>
      <c r="FH249" s="24" t="s">
        <v>444</v>
      </c>
      <c r="FI249" s="24" t="s">
        <v>444</v>
      </c>
      <c r="FJ249" t="s">
        <v>444</v>
      </c>
      <c r="FK249" t="s">
        <v>444</v>
      </c>
      <c r="FL249" s="24" t="s">
        <v>444</v>
      </c>
      <c r="FM249" s="24" t="s">
        <v>444</v>
      </c>
      <c r="FN249" t="s">
        <v>444</v>
      </c>
      <c r="FO249" t="s">
        <v>444</v>
      </c>
      <c r="FP249" s="24" t="s">
        <v>444</v>
      </c>
      <c r="FQ249" s="24" t="s">
        <v>444</v>
      </c>
      <c r="FR249" t="s">
        <v>444</v>
      </c>
      <c r="FS249" t="s">
        <v>444</v>
      </c>
      <c r="FT249" s="24" t="s">
        <v>444</v>
      </c>
      <c r="FU249" s="24" t="s">
        <v>444</v>
      </c>
      <c r="FV249" t="s">
        <v>444</v>
      </c>
      <c r="FW249" t="s">
        <v>444</v>
      </c>
      <c r="FX249" s="24" t="s">
        <v>444</v>
      </c>
      <c r="FY249" s="24" t="s">
        <v>444</v>
      </c>
      <c r="FZ249" t="s">
        <v>444</v>
      </c>
      <c r="GA249" t="s">
        <v>444</v>
      </c>
      <c r="GB249" s="24" t="s">
        <v>444</v>
      </c>
      <c r="GC249" s="24" t="s">
        <v>444</v>
      </c>
      <c r="GD249" t="s">
        <v>444</v>
      </c>
      <c r="GE249" t="s">
        <v>444</v>
      </c>
      <c r="GF249" s="24" t="s">
        <v>444</v>
      </c>
      <c r="GG249" s="24" t="s">
        <v>444</v>
      </c>
      <c r="GH249" t="s">
        <v>15</v>
      </c>
      <c r="GI249" s="24" t="s">
        <v>530</v>
      </c>
      <c r="GJ249" s="24" t="s">
        <v>530</v>
      </c>
      <c r="GK249" t="s">
        <v>531</v>
      </c>
      <c r="GL249" t="s">
        <v>531</v>
      </c>
      <c r="GM249" s="24" t="s">
        <v>2723</v>
      </c>
      <c r="GN249" s="24" t="s">
        <v>2723</v>
      </c>
      <c r="GO249" t="s">
        <v>3433</v>
      </c>
      <c r="GP249" t="s">
        <v>3433</v>
      </c>
      <c r="GQ249" s="24" t="s">
        <v>533</v>
      </c>
      <c r="GR249" s="24" t="s">
        <v>1453</v>
      </c>
      <c r="GS249" t="s">
        <v>575</v>
      </c>
      <c r="GT249" t="s">
        <v>575</v>
      </c>
      <c r="GU249" s="24" t="s">
        <v>1454</v>
      </c>
      <c r="GV249" s="24" t="s">
        <v>609</v>
      </c>
      <c r="GW249" t="s">
        <v>444</v>
      </c>
      <c r="GX249" t="s">
        <v>444</v>
      </c>
      <c r="GY249" s="24" t="s">
        <v>444</v>
      </c>
      <c r="GZ249" s="24" t="s">
        <v>444</v>
      </c>
      <c r="HA249" t="s">
        <v>444</v>
      </c>
      <c r="HB249" t="s">
        <v>444</v>
      </c>
      <c r="HC249" s="24" t="s">
        <v>444</v>
      </c>
      <c r="HD249" s="24" t="s">
        <v>444</v>
      </c>
      <c r="HE249" t="s">
        <v>444</v>
      </c>
      <c r="HF249" t="s">
        <v>444</v>
      </c>
      <c r="HG249" s="24" t="s">
        <v>444</v>
      </c>
      <c r="HH249" s="24" t="s">
        <v>444</v>
      </c>
      <c r="HI249" t="s">
        <v>444</v>
      </c>
      <c r="HJ249" t="s">
        <v>444</v>
      </c>
      <c r="HK249" s="24" t="s">
        <v>444</v>
      </c>
      <c r="HL249" s="24" t="s">
        <v>444</v>
      </c>
      <c r="HM249" t="s">
        <v>444</v>
      </c>
      <c r="HN249" t="s">
        <v>444</v>
      </c>
      <c r="HO249" s="24" t="s">
        <v>444</v>
      </c>
      <c r="HP249" s="24" t="s">
        <v>444</v>
      </c>
      <c r="HQ249" t="s">
        <v>444</v>
      </c>
      <c r="HR249" t="s">
        <v>444</v>
      </c>
      <c r="HS249" s="24" t="s">
        <v>444</v>
      </c>
      <c r="HT249" s="24" t="s">
        <v>444</v>
      </c>
      <c r="HU249" t="s">
        <v>444</v>
      </c>
      <c r="HV249" t="s">
        <v>444</v>
      </c>
      <c r="HW249" s="24" t="s">
        <v>444</v>
      </c>
      <c r="HX249" s="24" t="s">
        <v>444</v>
      </c>
      <c r="HY249" t="s">
        <v>444</v>
      </c>
      <c r="HZ249" t="s">
        <v>444</v>
      </c>
      <c r="IA249" t="s">
        <v>2738</v>
      </c>
      <c r="IB249" t="s">
        <v>2736</v>
      </c>
      <c r="IC249" t="s">
        <v>3455</v>
      </c>
      <c r="ID249" s="33" t="b" cm="1">
        <f t="array" ref="ID249">_xlfn.IFNA(MATCH($A$2,_xlfn.NUMBERVALUE(Table_Query_from_MF_DSNP62[[#This Row],[CL_GLACCT_DR1]:[CL_GLACCT_CR4]]),0),0)&gt;=1</f>
        <v>1</v>
      </c>
      <c r="IE249" s="33" t="b">
        <f>OR(Table_Query_from_MF_DSNP62[[#This Row],[Pair1]:[Pair25]])</f>
        <v>1</v>
      </c>
      <c r="IF249" s="33">
        <f>_xlfn.IFNA(MATCH(TRUE,Table_Query_from_MF_DSNP62[[#This Row],[Pair1]:[Pair25]],0),"none")</f>
        <v>1</v>
      </c>
      <c r="IG249" s="33" t="b">
        <f>AND($A$2&gt;=_xlfn.NUMBERVALUE(Table_Query_from_MF_DSNP62[[#This Row],[CL_GL_ACCT_FR1]]),$A$2&lt;=_xlfn.NUMBERVALUE(Table_Query_from_MF_DSNP62[[#This Row],[CL_GL_ACCT_TO1]]))</f>
        <v>1</v>
      </c>
      <c r="IH249" s="33" t="b">
        <f>AND($A$2&gt;=_xlfn.NUMBERVALUE(Table_Query_from_MF_DSNP62[[#This Row],[CL_GL_ACCT_FR2]]),$A$2&lt;=_xlfn.NUMBERVALUE(Table_Query_from_MF_DSNP62[[#This Row],[CL_GL_ACCT_TO2]]))</f>
        <v>1</v>
      </c>
      <c r="II249" s="33" t="b">
        <f>AND($A$2&gt;=_xlfn.NUMBERVALUE(Table_Query_from_MF_DSNP62[[#This Row],[CL_GL_ACCT_FR3]]),$A$2&lt;=_xlfn.NUMBERVALUE(Table_Query_from_MF_DSNP62[[#This Row],[CL_GL_ACCT_TO3]]))</f>
        <v>1</v>
      </c>
      <c r="IJ249" s="33" t="b">
        <f>AND($A$2&gt;=_xlfn.NUMBERVALUE(Table_Query_from_MF_DSNP62[[#This Row],[CL_GL_ACCT_FR4]]),$A$2&lt;=_xlfn.NUMBERVALUE(Table_Query_from_MF_DSNP62[[#This Row],[CL_GL_ACCT_TO4]]))</f>
        <v>1</v>
      </c>
      <c r="IK249" s="33" t="b">
        <f>AND($A$2&gt;=_xlfn.NUMBERVALUE(Table_Query_from_MF_DSNP62[[#This Row],[CL_GL_ACCT_FR5]]),$A$2&lt;=_xlfn.NUMBERVALUE(Table_Query_from_MF_DSNP62[[#This Row],[CL_GL_ACCT_TO5]]))</f>
        <v>1</v>
      </c>
      <c r="IL249" s="33" t="b">
        <f>AND($A$2&gt;=_xlfn.NUMBERVALUE(Table_Query_from_MF_DSNP62[[#This Row],[CL_GL_ACCT_FR6]]),$A$2&lt;=_xlfn.NUMBERVALUE(Table_Query_from_MF_DSNP62[[#This Row],[CL_GL_ACCT_TO6]]))</f>
        <v>1</v>
      </c>
      <c r="IM249" s="33" t="b">
        <f>AND($A$2&gt;=_xlfn.NUMBERVALUE(Table_Query_from_MF_DSNP62[[#This Row],[CL_GL_ACCT_FR7]]),$A$2&lt;=_xlfn.NUMBERVALUE(Table_Query_from_MF_DSNP62[[#This Row],[CL_GL_ACCT_TO7]]))</f>
        <v>1</v>
      </c>
      <c r="IN249" s="33" t="b">
        <f>AND($A$2&gt;=_xlfn.NUMBERVALUE(Table_Query_from_MF_DSNP62[[#This Row],[CL_GL_ACCT_FR8]]),$A$2&lt;=_xlfn.NUMBERVALUE(Table_Query_from_MF_DSNP62[[#This Row],[CL_GL_ACCT_TO8]]))</f>
        <v>1</v>
      </c>
      <c r="IO249" s="33" t="b">
        <f>AND($A$2&gt;=_xlfn.NUMBERVALUE(Table_Query_from_MF_DSNP62[[#This Row],[CL_GL_ACCT_FR9]]),$A$2&lt;=_xlfn.NUMBERVALUE(Table_Query_from_MF_DSNP62[[#This Row],[CL_GL_ACCT_TO9]]))</f>
        <v>1</v>
      </c>
      <c r="IP249" s="33" t="b">
        <f>AND($A$2&gt;=_xlfn.NUMBERVALUE(Table_Query_from_MF_DSNP62[[#This Row],[CL_GL_ACCT_FR10]]),$A$2&lt;=_xlfn.NUMBERVALUE(Table_Query_from_MF_DSNP62[[#This Row],[CL_GL_ACCT_TO10]]))</f>
        <v>1</v>
      </c>
      <c r="IQ249" s="33" t="b">
        <f>AND($A$2&gt;=_xlfn.NUMBERVALUE(Table_Query_from_MF_DSNP62[[#This Row],[CL_GL_ACCT_FR11]]),$A$2&lt;=_xlfn.NUMBERVALUE(Table_Query_from_MF_DSNP62[[#This Row],[CL_GL_ACCT_TO11]]))</f>
        <v>1</v>
      </c>
      <c r="IR249" s="33" t="b">
        <f>AND($A$2&gt;=_xlfn.NUMBERVALUE(Table_Query_from_MF_DSNP62[[#This Row],[CL_GL_ACCT_FR12]]),$A$2&lt;=_xlfn.NUMBERVALUE(Table_Query_from_MF_DSNP62[[#This Row],[CL_GL_ACCT_TO12]]))</f>
        <v>1</v>
      </c>
      <c r="IS249" s="33" t="b">
        <f>AND($A$2&gt;=_xlfn.NUMBERVALUE(Table_Query_from_MF_DSNP62[[#This Row],[CL_GL_ACCT_FR13]]),$A$2&lt;=_xlfn.NUMBERVALUE(Table_Query_from_MF_DSNP62[[#This Row],[CL_GL_ACCT_TO13]]))</f>
        <v>1</v>
      </c>
      <c r="IT249" s="33" t="b">
        <f>AND($A$2&gt;=_xlfn.NUMBERVALUE(Table_Query_from_MF_DSNP62[[#This Row],[CL_GL_ACCT_FR14]]),$A$2&lt;=_xlfn.NUMBERVALUE(Table_Query_from_MF_DSNP62[[#This Row],[CL_GL_ACCT_TO14]]))</f>
        <v>1</v>
      </c>
      <c r="IU249" s="33" t="b">
        <f>AND($A$2&gt;=_xlfn.NUMBERVALUE(Table_Query_from_MF_DSNP62[[#This Row],[CL_GL_ACCT_FR15]]),$A$2&lt;=_xlfn.NUMBERVALUE(Table_Query_from_MF_DSNP62[[#This Row],[CL_GL_ACCT_TO15]]))</f>
        <v>1</v>
      </c>
      <c r="IV249" s="33" t="b">
        <f>AND($A$2&gt;=_xlfn.NUMBERVALUE(Table_Query_from_MF_DSNP62[[#This Row],[CL_GL_ACCT_FR16]]),$A$2&lt;=_xlfn.NUMBERVALUE(Table_Query_from_MF_DSNP62[[#This Row],[CL_GL_ACCT_TO16]]))</f>
        <v>1</v>
      </c>
      <c r="IW249" s="33" t="b">
        <f>AND($A$2&gt;=_xlfn.NUMBERVALUE(Table_Query_from_MF_DSNP62[[#This Row],[CL_GL_ACCT_FR17]]),$A$2&lt;=_xlfn.NUMBERVALUE(Table_Query_from_MF_DSNP62[[#This Row],[CL_GL_ACCT_TO17]]))</f>
        <v>1</v>
      </c>
      <c r="IX249" s="33" t="b">
        <f>AND($A$2&gt;=_xlfn.NUMBERVALUE(Table_Query_from_MF_DSNP62[[#This Row],[CL_GL_ACCT_FR18]]),$A$2&lt;=_xlfn.NUMBERVALUE(Table_Query_from_MF_DSNP62[[#This Row],[CL_GL_ACCT_TO18]]))</f>
        <v>1</v>
      </c>
      <c r="IY249" s="33" t="b">
        <f>AND($A$2&gt;=_xlfn.NUMBERVALUE(Table_Query_from_MF_DSNP62[[#This Row],[CL_GL_ACCT_FR19]]),$A$2&lt;=_xlfn.NUMBERVALUE(Table_Query_from_MF_DSNP62[[#This Row],[CL_GL_ACCT_TO19]]))</f>
        <v>1</v>
      </c>
      <c r="IZ249" s="33" t="b">
        <f>AND($A$2&gt;=_xlfn.NUMBERVALUE(Table_Query_from_MF_DSNP62[[#This Row],[CL_GL_ACCT_FR20]]),$A$2&lt;=_xlfn.NUMBERVALUE(Table_Query_from_MF_DSNP62[[#This Row],[CL_GL_ACCT_TO20]]))</f>
        <v>1</v>
      </c>
      <c r="JA249" s="33" t="b">
        <f>AND($A$2&gt;=_xlfn.NUMBERVALUE(Table_Query_from_MF_DSNP62[[#This Row],[CL_GL_ACCT_FR21]]),$A$2&lt;=_xlfn.NUMBERVALUE(Table_Query_from_MF_DSNP62[[#This Row],[CL_GL_ACCT_TO21]]))</f>
        <v>1</v>
      </c>
      <c r="JB249" s="33" t="b">
        <f>AND($A$2&gt;=_xlfn.NUMBERVALUE(Table_Query_from_MF_DSNP62[[#This Row],[CL_GL_ACCT_FR22]]),$A$2&lt;=_xlfn.NUMBERVALUE(Table_Query_from_MF_DSNP62[[#This Row],[CL_GL_ACCT_TO22]]))</f>
        <v>1</v>
      </c>
      <c r="JC249" s="33" t="b">
        <f>AND($A$2&gt;=_xlfn.NUMBERVALUE(Table_Query_from_MF_DSNP62[[#This Row],[CL_GL_ACCT_FR23]]),$A$2&lt;=_xlfn.NUMBERVALUE(Table_Query_from_MF_DSNP62[[#This Row],[CL_GL_ACCT_TO23]]))</f>
        <v>1</v>
      </c>
      <c r="JD249" s="33" t="b">
        <f>AND($A$2&gt;=_xlfn.NUMBERVALUE(Table_Query_from_MF_DSNP62[[#This Row],[CL_GL_ACCT_FR24]]),$A$2&lt;=_xlfn.NUMBERVALUE(Table_Query_from_MF_DSNP62[[#This Row],[CL_GL_ACCT_TO24]]))</f>
        <v>1</v>
      </c>
      <c r="JE249" s="33" t="b">
        <f>AND($A$2&gt;=_xlfn.NUMBERVALUE(Table_Query_from_MF_DSNP62[[#This Row],[CL_GL_ACCT_FR25]]),$A$2&lt;=_xlfn.NUMBERVALUE(Table_Query_from_MF_DSNP62[[#This Row],[CL_GL_ACCT_TO25]]))</f>
        <v>1</v>
      </c>
      <c r="JF249" s="33" t="b">
        <f>OR(Table_Query_from_MF_DSNP62[[#This Row],[PairA]:[PairO]])</f>
        <v>1</v>
      </c>
      <c r="JG249" s="33">
        <f>_xlfn.IFNA(MATCH(TRUE,Table_Query_from_MF_DSNP62[[#This Row],[PairA]:[PairO]],0),"none")</f>
        <v>8</v>
      </c>
      <c r="JH249" s="33" t="b">
        <f>AND($B$2&gt;=_xlfn.NUMBERVALUE(Table_Query_from_MF_DSNP62[[#This Row],[CL_CMP_OBJ_FR1]]),$B$2&lt;=_xlfn.NUMBERVALUE(Table_Query_from_MF_DSNP62[[#This Row],[CL_CMP_OBJ_TO1]]))</f>
        <v>0</v>
      </c>
      <c r="JI249" s="33" t="b">
        <f>AND($B$2&gt;=_xlfn.NUMBERVALUE(Table_Query_from_MF_DSNP62[[#This Row],[CL_CMP_OBJ_FR2]]),$B$2&lt;=_xlfn.NUMBERVALUE(Table_Query_from_MF_DSNP62[[#This Row],[CL_CMP_OBJ_TO2]]))</f>
        <v>0</v>
      </c>
      <c r="JJ249" s="33" t="b">
        <f>AND($B$2&gt;=_xlfn.NUMBERVALUE(Table_Query_from_MF_DSNP62[[#This Row],[CL_CMP_OBJ_FR3]]),$B$2&lt;=_xlfn.NUMBERVALUE(Table_Query_from_MF_DSNP62[[#This Row],[CL_CMP_OBJ_TO3]]))</f>
        <v>0</v>
      </c>
      <c r="JK249" s="33" t="b">
        <f>AND($B$2&gt;=_xlfn.NUMBERVALUE(Table_Query_from_MF_DSNP62[[#This Row],[CL_CMP_OBJ_FR4]]),$B$2&lt;=_xlfn.NUMBERVALUE(Table_Query_from_MF_DSNP62[[#This Row],[CL_CMP_OBJ_TO4]]))</f>
        <v>0</v>
      </c>
      <c r="JL249" s="33" t="b">
        <f>AND($B$2&gt;=_xlfn.NUMBERVALUE(Table_Query_from_MF_DSNP62[[#This Row],[CL_CMP_OBJ_FR5]]),$B$2&lt;=_xlfn.NUMBERVALUE(Table_Query_from_MF_DSNP62[[#This Row],[CL_CMP_OBJ_TO5]]))</f>
        <v>0</v>
      </c>
      <c r="JM249" s="33" t="b">
        <f>AND($B$2&gt;=_xlfn.NUMBERVALUE(Table_Query_from_MF_DSNP62[[#This Row],[CL_CMP_OBJ_FR6]]),$B$2&lt;=_xlfn.NUMBERVALUE(Table_Query_from_MF_DSNP62[[#This Row],[CL_CMP_OBJ_TO6]]))</f>
        <v>0</v>
      </c>
      <c r="JN249" s="33" t="b">
        <f>AND($B$2&gt;=_xlfn.NUMBERVALUE(Table_Query_from_MF_DSNP62[[#This Row],[CL_CMP_OBJ_FR7]]),$B$2&lt;=_xlfn.NUMBERVALUE(Table_Query_from_MF_DSNP62[[#This Row],[CL_CMP_OBJ_TO7]]))</f>
        <v>0</v>
      </c>
      <c r="JO249" s="33" t="b">
        <f>AND($B$2&gt;=_xlfn.NUMBERVALUE(Table_Query_from_MF_DSNP62[[#This Row],[CL_CMP_OBJ_FR8]]),$B$2&lt;=_xlfn.NUMBERVALUE(Table_Query_from_MF_DSNP62[[#This Row],[CL_CMP_OBJ_TO8]]))</f>
        <v>1</v>
      </c>
      <c r="JP249" s="33" t="b">
        <f>AND($B$2&gt;=_xlfn.NUMBERVALUE(Table_Query_from_MF_DSNP62[[#This Row],[CL_CMP_OBJ_FR9]]),$B$2&lt;=_xlfn.NUMBERVALUE(Table_Query_from_MF_DSNP62[[#This Row],[CL_CMP_OBJ_TO9]]))</f>
        <v>1</v>
      </c>
      <c r="JQ249" s="33" t="b">
        <f>AND($B$2&gt;=_xlfn.NUMBERVALUE(Table_Query_from_MF_DSNP62[[#This Row],[CL_CMP_OBJ_FR10]]),$B$2&lt;=_xlfn.NUMBERVALUE(Table_Query_from_MF_DSNP62[[#This Row],[CL_CMP_OBJ_TO10]]))</f>
        <v>1</v>
      </c>
      <c r="JR249" s="33" t="b">
        <f>AND($B$2&gt;=_xlfn.NUMBERVALUE(Table_Query_from_MF_DSNP62[[#This Row],[CL_CMP_OBJ_FR11]]),$B$2&lt;=_xlfn.NUMBERVALUE(Table_Query_from_MF_DSNP62[[#This Row],[CL_CMP_OBJ_TO11]]))</f>
        <v>1</v>
      </c>
      <c r="JS249" s="33" t="b">
        <f>AND($B$2&gt;=_xlfn.NUMBERVALUE(Table_Query_from_MF_DSNP62[[#This Row],[CL_CMP_OBJ_FR12]]),$B$2&lt;=_xlfn.NUMBERVALUE(Table_Query_from_MF_DSNP62[[#This Row],[CL_CMP_OBJ_TO12]]))</f>
        <v>1</v>
      </c>
      <c r="JT249" s="33" t="b">
        <f>AND($B$2&gt;=_xlfn.NUMBERVALUE(Table_Query_from_MF_DSNP62[[#This Row],[CL_CMP_OBJ_FR13]]),$B$2&lt;=_xlfn.NUMBERVALUE(Table_Query_from_MF_DSNP62[[#This Row],[CL_CMP_OBJ_TO13]]))</f>
        <v>1</v>
      </c>
      <c r="JU249" s="33" t="b">
        <f>AND($B$2&gt;=_xlfn.NUMBERVALUE(Table_Query_from_MF_DSNP62[[#This Row],[CL_CMP_OBJ_FR14]]),$B$2&lt;=_xlfn.NUMBERVALUE(Table_Query_from_MF_DSNP62[[#This Row],[CL_CMP_OBJ_TO14]]))</f>
        <v>1</v>
      </c>
      <c r="JV249" s="33" t="b">
        <f>AND($B$2&gt;=_xlfn.NUMBERVALUE(Table_Query_from_MF_DSNP62[[#This Row],[CL_CMP_OBJ_FR15]]),$B$2&lt;=_xlfn.NUMBERVALUE(Table_Query_from_MF_DSNP62[[#This Row],[CL_CMP_OBJ_TO15]]))</f>
        <v>1</v>
      </c>
    </row>
    <row r="250" spans="1:282" x14ac:dyDescent="0.25">
      <c r="A250" t="b">
        <f>OR(,Table_Query_from_MF_DSNP62[[#This Row],[Desired GL included as "hard-coded" GL?]],Table_Query_from_MF_DSNP62[[#This Row],[Desired GL included as "Open GL"?]])</f>
        <v>1</v>
      </c>
      <c r="B250" t="b">
        <f>Table_Query_from_MF_DSNP62[[#This Row],[Desired CObj included as "Open CObj"?]]</f>
        <v>1</v>
      </c>
      <c r="C250" t="s">
        <v>1601</v>
      </c>
      <c r="D250" t="s">
        <v>1779</v>
      </c>
      <c r="E250" t="s">
        <v>8</v>
      </c>
      <c r="F250" s="24" t="s">
        <v>426</v>
      </c>
      <c r="G250" t="s">
        <v>13</v>
      </c>
      <c r="H250" s="24" t="s">
        <v>166</v>
      </c>
      <c r="I250" t="s">
        <v>158</v>
      </c>
      <c r="J250" s="24" t="s">
        <v>444</v>
      </c>
      <c r="K250" t="s">
        <v>444</v>
      </c>
      <c r="L250" s="24" t="s">
        <v>444</v>
      </c>
      <c r="M250" t="s">
        <v>444</v>
      </c>
      <c r="N250" t="s">
        <v>444</v>
      </c>
      <c r="O250" t="s">
        <v>444</v>
      </c>
      <c r="P250" t="s">
        <v>444</v>
      </c>
      <c r="Q250" t="s">
        <v>15</v>
      </c>
      <c r="R250" t="s">
        <v>444</v>
      </c>
      <c r="S250" t="s">
        <v>442</v>
      </c>
      <c r="T250" t="s">
        <v>447</v>
      </c>
      <c r="U250" t="s">
        <v>444</v>
      </c>
      <c r="V250" t="s">
        <v>444</v>
      </c>
      <c r="W250" t="s">
        <v>447</v>
      </c>
      <c r="X250" t="s">
        <v>444</v>
      </c>
      <c r="Y250" t="s">
        <v>444</v>
      </c>
      <c r="Z250" t="s">
        <v>444</v>
      </c>
      <c r="AA250" t="s">
        <v>447</v>
      </c>
      <c r="AB250" t="s">
        <v>444</v>
      </c>
      <c r="AC250" t="s">
        <v>444</v>
      </c>
      <c r="AD250" t="s">
        <v>447</v>
      </c>
      <c r="AE250" t="s">
        <v>447</v>
      </c>
      <c r="AF250" t="s">
        <v>447</v>
      </c>
      <c r="AG250" t="s">
        <v>15</v>
      </c>
      <c r="AH250" t="s">
        <v>447</v>
      </c>
      <c r="AI250" t="s">
        <v>447</v>
      </c>
      <c r="AJ250" t="s">
        <v>442</v>
      </c>
      <c r="AK250" t="s">
        <v>442</v>
      </c>
      <c r="AL250" t="s">
        <v>444</v>
      </c>
      <c r="AM250" t="s">
        <v>444</v>
      </c>
      <c r="AN250" t="s">
        <v>444</v>
      </c>
      <c r="AO250" t="s">
        <v>444</v>
      </c>
      <c r="AP250" t="s">
        <v>447</v>
      </c>
      <c r="AQ250" t="s">
        <v>7</v>
      </c>
      <c r="AR250" t="s">
        <v>562</v>
      </c>
      <c r="AS250" t="s">
        <v>162</v>
      </c>
      <c r="AT250" t="s">
        <v>10</v>
      </c>
      <c r="AU250" t="s">
        <v>444</v>
      </c>
      <c r="AV250" t="s">
        <v>442</v>
      </c>
      <c r="AW250" t="s">
        <v>444</v>
      </c>
      <c r="AX250" t="s">
        <v>444</v>
      </c>
      <c r="AY250" t="s">
        <v>444</v>
      </c>
      <c r="AZ250" t="s">
        <v>444</v>
      </c>
      <c r="BA250" t="s">
        <v>3</v>
      </c>
      <c r="BB250" t="s">
        <v>444</v>
      </c>
      <c r="BC250" t="s">
        <v>444</v>
      </c>
      <c r="BD250" t="s">
        <v>1359</v>
      </c>
      <c r="BE250" t="s">
        <v>444</v>
      </c>
      <c r="BF250" t="s">
        <v>1360</v>
      </c>
      <c r="BG250" t="s">
        <v>444</v>
      </c>
      <c r="BH250" t="s">
        <v>444</v>
      </c>
      <c r="BI250" t="s">
        <v>444</v>
      </c>
      <c r="BJ250" t="s">
        <v>444</v>
      </c>
      <c r="BK250" t="s">
        <v>444</v>
      </c>
      <c r="BL250" t="s">
        <v>444</v>
      </c>
      <c r="BM250" t="s">
        <v>444</v>
      </c>
      <c r="BN250" t="s">
        <v>444</v>
      </c>
      <c r="BO250" t="s">
        <v>444</v>
      </c>
      <c r="BP250" t="s">
        <v>444</v>
      </c>
      <c r="BQ250" t="s">
        <v>1360</v>
      </c>
      <c r="BR250" t="s">
        <v>840</v>
      </c>
      <c r="BS250" t="s">
        <v>444</v>
      </c>
      <c r="BT250" t="s">
        <v>444</v>
      </c>
      <c r="BU250" t="s">
        <v>444</v>
      </c>
      <c r="BV250" t="s">
        <v>444</v>
      </c>
      <c r="BW250" t="s">
        <v>1360</v>
      </c>
      <c r="BX250" t="s">
        <v>840</v>
      </c>
      <c r="BY250" t="s">
        <v>444</v>
      </c>
      <c r="BZ250" t="s">
        <v>444</v>
      </c>
      <c r="CA250" t="s">
        <v>444</v>
      </c>
      <c r="CB250" t="s">
        <v>444</v>
      </c>
      <c r="CC250" t="s">
        <v>1360</v>
      </c>
      <c r="CD250" t="s">
        <v>840</v>
      </c>
      <c r="CE250" t="s">
        <v>444</v>
      </c>
      <c r="CF250" t="s">
        <v>1360</v>
      </c>
      <c r="CG250" t="s">
        <v>625</v>
      </c>
      <c r="CH250" t="s">
        <v>444</v>
      </c>
      <c r="CI250" t="s">
        <v>1360</v>
      </c>
      <c r="CJ250" t="s">
        <v>840</v>
      </c>
      <c r="CK250" t="s">
        <v>444</v>
      </c>
      <c r="CL250" t="s">
        <v>444</v>
      </c>
      <c r="CM250" t="s">
        <v>444</v>
      </c>
      <c r="CN250" t="s">
        <v>444</v>
      </c>
      <c r="CO250" t="s">
        <v>1360</v>
      </c>
      <c r="CP250" t="s">
        <v>840</v>
      </c>
      <c r="CQ250" t="s">
        <v>444</v>
      </c>
      <c r="CR250" t="s">
        <v>444</v>
      </c>
      <c r="CS250" t="s">
        <v>444</v>
      </c>
      <c r="CT250" t="s">
        <v>444</v>
      </c>
      <c r="CU250" t="s">
        <v>444</v>
      </c>
      <c r="CV250" t="s">
        <v>2796</v>
      </c>
      <c r="CW250" t="s">
        <v>2736</v>
      </c>
      <c r="CX250" t="s">
        <v>2753</v>
      </c>
      <c r="CY250" t="s">
        <v>1756</v>
      </c>
      <c r="CZ250" t="s">
        <v>1765</v>
      </c>
      <c r="DA250" t="s">
        <v>1757</v>
      </c>
      <c r="DB250" t="s">
        <v>444</v>
      </c>
      <c r="DC250" t="s">
        <v>444</v>
      </c>
      <c r="DD250" t="s">
        <v>444</v>
      </c>
      <c r="DE250" t="s">
        <v>444</v>
      </c>
      <c r="DF250" t="s">
        <v>444</v>
      </c>
      <c r="DG250" t="s">
        <v>444</v>
      </c>
      <c r="DH250" t="s">
        <v>444</v>
      </c>
      <c r="DI250" t="s">
        <v>1753</v>
      </c>
      <c r="DJ250" t="s">
        <v>1440</v>
      </c>
      <c r="DK250" t="s">
        <v>444</v>
      </c>
      <c r="DL250" t="s">
        <v>444</v>
      </c>
      <c r="DM250" t="s">
        <v>444</v>
      </c>
      <c r="DN250" t="s">
        <v>444</v>
      </c>
      <c r="DO250" t="s">
        <v>444</v>
      </c>
      <c r="DP250" t="s">
        <v>444</v>
      </c>
      <c r="DQ250" t="s">
        <v>444</v>
      </c>
      <c r="DR250" t="s">
        <v>444</v>
      </c>
      <c r="DS250" t="s">
        <v>444</v>
      </c>
      <c r="DT250" s="24" t="s">
        <v>444</v>
      </c>
      <c r="DU250" s="24" t="s">
        <v>444</v>
      </c>
      <c r="DV250" t="s">
        <v>444</v>
      </c>
      <c r="DW250" t="s">
        <v>444</v>
      </c>
      <c r="DX250" s="24" t="s">
        <v>444</v>
      </c>
      <c r="DY250" s="24" t="s">
        <v>444</v>
      </c>
      <c r="DZ250" t="s">
        <v>444</v>
      </c>
      <c r="EA250" t="s">
        <v>444</v>
      </c>
      <c r="EB250" s="24" t="s">
        <v>444</v>
      </c>
      <c r="EC250" s="24" t="s">
        <v>444</v>
      </c>
      <c r="ED250" t="s">
        <v>444</v>
      </c>
      <c r="EE250" t="s">
        <v>444</v>
      </c>
      <c r="EF250" s="24" t="s">
        <v>444</v>
      </c>
      <c r="EG250" s="24" t="s">
        <v>444</v>
      </c>
      <c r="EH250" t="s">
        <v>444</v>
      </c>
      <c r="EI250" t="s">
        <v>444</v>
      </c>
      <c r="EJ250" s="24" t="s">
        <v>444</v>
      </c>
      <c r="EK250" s="24" t="s">
        <v>444</v>
      </c>
      <c r="EL250" t="s">
        <v>444</v>
      </c>
      <c r="EM250" t="s">
        <v>444</v>
      </c>
      <c r="EN250" s="24" t="s">
        <v>444</v>
      </c>
      <c r="EO250" s="24" t="s">
        <v>444</v>
      </c>
      <c r="EP250" t="s">
        <v>444</v>
      </c>
      <c r="EQ250" t="s">
        <v>444</v>
      </c>
      <c r="ER250" s="24" t="s">
        <v>444</v>
      </c>
      <c r="ES250" s="24" t="s">
        <v>444</v>
      </c>
      <c r="ET250" t="s">
        <v>444</v>
      </c>
      <c r="EU250" t="s">
        <v>444</v>
      </c>
      <c r="EV250" s="24" t="s">
        <v>444</v>
      </c>
      <c r="EW250" s="24" t="s">
        <v>444</v>
      </c>
      <c r="EX250" t="s">
        <v>444</v>
      </c>
      <c r="EY250" t="s">
        <v>444</v>
      </c>
      <c r="EZ250" s="24" t="s">
        <v>444</v>
      </c>
      <c r="FA250" s="24" t="s">
        <v>444</v>
      </c>
      <c r="FB250" t="s">
        <v>444</v>
      </c>
      <c r="FC250" t="s">
        <v>444</v>
      </c>
      <c r="FD250" s="24" t="s">
        <v>444</v>
      </c>
      <c r="FE250" s="24" t="s">
        <v>444</v>
      </c>
      <c r="FF250" t="s">
        <v>444</v>
      </c>
      <c r="FG250" t="s">
        <v>444</v>
      </c>
      <c r="FH250" s="24" t="s">
        <v>444</v>
      </c>
      <c r="FI250" s="24" t="s">
        <v>444</v>
      </c>
      <c r="FJ250" t="s">
        <v>444</v>
      </c>
      <c r="FK250" t="s">
        <v>444</v>
      </c>
      <c r="FL250" s="24" t="s">
        <v>444</v>
      </c>
      <c r="FM250" s="24" t="s">
        <v>444</v>
      </c>
      <c r="FN250" t="s">
        <v>444</v>
      </c>
      <c r="FO250" t="s">
        <v>444</v>
      </c>
      <c r="FP250" s="24" t="s">
        <v>444</v>
      </c>
      <c r="FQ250" s="24" t="s">
        <v>444</v>
      </c>
      <c r="FR250" t="s">
        <v>444</v>
      </c>
      <c r="FS250" t="s">
        <v>444</v>
      </c>
      <c r="FT250" s="24" t="s">
        <v>444</v>
      </c>
      <c r="FU250" s="24" t="s">
        <v>444</v>
      </c>
      <c r="FV250" t="s">
        <v>444</v>
      </c>
      <c r="FW250" t="s">
        <v>444</v>
      </c>
      <c r="FX250" s="24" t="s">
        <v>444</v>
      </c>
      <c r="FY250" s="24" t="s">
        <v>444</v>
      </c>
      <c r="FZ250" t="s">
        <v>444</v>
      </c>
      <c r="GA250" t="s">
        <v>444</v>
      </c>
      <c r="GB250" s="24" t="s">
        <v>444</v>
      </c>
      <c r="GC250" s="24" t="s">
        <v>444</v>
      </c>
      <c r="GD250" t="s">
        <v>444</v>
      </c>
      <c r="GE250" t="s">
        <v>444</v>
      </c>
      <c r="GF250" s="24" t="s">
        <v>444</v>
      </c>
      <c r="GG250" s="24" t="s">
        <v>444</v>
      </c>
      <c r="GH250" t="s">
        <v>15</v>
      </c>
      <c r="GI250" s="24" t="s">
        <v>490</v>
      </c>
      <c r="GJ250" s="24" t="s">
        <v>490</v>
      </c>
      <c r="GK250" t="s">
        <v>492</v>
      </c>
      <c r="GL250" t="s">
        <v>492</v>
      </c>
      <c r="GM250" s="24" t="s">
        <v>499</v>
      </c>
      <c r="GN250" s="24" t="s">
        <v>499</v>
      </c>
      <c r="GO250" t="s">
        <v>269</v>
      </c>
      <c r="GP250" t="s">
        <v>269</v>
      </c>
      <c r="GQ250" s="24" t="s">
        <v>444</v>
      </c>
      <c r="GR250" s="24" t="s">
        <v>444</v>
      </c>
      <c r="GS250" t="s">
        <v>444</v>
      </c>
      <c r="GT250" t="s">
        <v>444</v>
      </c>
      <c r="GU250" s="24" t="s">
        <v>444</v>
      </c>
      <c r="GV250" s="24" t="s">
        <v>444</v>
      </c>
      <c r="GW250" t="s">
        <v>444</v>
      </c>
      <c r="GX250" t="s">
        <v>444</v>
      </c>
      <c r="GY250" s="24" t="s">
        <v>444</v>
      </c>
      <c r="GZ250" s="24" t="s">
        <v>444</v>
      </c>
      <c r="HA250" t="s">
        <v>444</v>
      </c>
      <c r="HB250" t="s">
        <v>444</v>
      </c>
      <c r="HC250" s="24" t="s">
        <v>444</v>
      </c>
      <c r="HD250" s="24" t="s">
        <v>444</v>
      </c>
      <c r="HE250" t="s">
        <v>444</v>
      </c>
      <c r="HF250" t="s">
        <v>444</v>
      </c>
      <c r="HG250" s="24" t="s">
        <v>444</v>
      </c>
      <c r="HH250" s="24" t="s">
        <v>444</v>
      </c>
      <c r="HI250" t="s">
        <v>444</v>
      </c>
      <c r="HJ250" t="s">
        <v>444</v>
      </c>
      <c r="HK250" s="24" t="s">
        <v>444</v>
      </c>
      <c r="HL250" s="24" t="s">
        <v>444</v>
      </c>
      <c r="HM250" t="s">
        <v>444</v>
      </c>
      <c r="HN250" t="s">
        <v>444</v>
      </c>
      <c r="HO250" s="24" t="s">
        <v>444</v>
      </c>
      <c r="HP250" s="24" t="s">
        <v>444</v>
      </c>
      <c r="HQ250" t="s">
        <v>444</v>
      </c>
      <c r="HR250" t="s">
        <v>444</v>
      </c>
      <c r="HS250" s="24" t="s">
        <v>444</v>
      </c>
      <c r="HT250" s="24" t="s">
        <v>444</v>
      </c>
      <c r="HU250" t="s">
        <v>444</v>
      </c>
      <c r="HV250" t="s">
        <v>444</v>
      </c>
      <c r="HW250" s="24" t="s">
        <v>444</v>
      </c>
      <c r="HX250" s="24" t="s">
        <v>444</v>
      </c>
      <c r="HY250" t="s">
        <v>444</v>
      </c>
      <c r="HZ250" t="s">
        <v>444</v>
      </c>
      <c r="IA250" t="s">
        <v>2738</v>
      </c>
      <c r="IB250" t="s">
        <v>2736</v>
      </c>
      <c r="IC250" t="s">
        <v>3029</v>
      </c>
      <c r="ID250" s="33" t="b" cm="1">
        <f t="array" ref="ID250">_xlfn.IFNA(MATCH($A$2,_xlfn.NUMBERVALUE(Table_Query_from_MF_DSNP62[[#This Row],[CL_GLACCT_DR1]:[CL_GLACCT_CR4]]),0),0)&gt;=1</f>
        <v>1</v>
      </c>
      <c r="IE250" s="33" t="b">
        <f>OR(Table_Query_from_MF_DSNP62[[#This Row],[Pair1]:[Pair25]])</f>
        <v>1</v>
      </c>
      <c r="IF250" s="33">
        <f>_xlfn.IFNA(MATCH(TRUE,Table_Query_from_MF_DSNP62[[#This Row],[Pair1]:[Pair25]],0),"none")</f>
        <v>1</v>
      </c>
      <c r="IG250" s="33" t="b">
        <f>AND($A$2&gt;=_xlfn.NUMBERVALUE(Table_Query_from_MF_DSNP62[[#This Row],[CL_GL_ACCT_FR1]]),$A$2&lt;=_xlfn.NUMBERVALUE(Table_Query_from_MF_DSNP62[[#This Row],[CL_GL_ACCT_TO1]]))</f>
        <v>1</v>
      </c>
      <c r="IH250" s="33" t="b">
        <f>AND($A$2&gt;=_xlfn.NUMBERVALUE(Table_Query_from_MF_DSNP62[[#This Row],[CL_GL_ACCT_FR2]]),$A$2&lt;=_xlfn.NUMBERVALUE(Table_Query_from_MF_DSNP62[[#This Row],[CL_GL_ACCT_TO2]]))</f>
        <v>1</v>
      </c>
      <c r="II250" s="33" t="b">
        <f>AND($A$2&gt;=_xlfn.NUMBERVALUE(Table_Query_from_MF_DSNP62[[#This Row],[CL_GL_ACCT_FR3]]),$A$2&lt;=_xlfn.NUMBERVALUE(Table_Query_from_MF_DSNP62[[#This Row],[CL_GL_ACCT_TO3]]))</f>
        <v>1</v>
      </c>
      <c r="IJ250" s="33" t="b">
        <f>AND($A$2&gt;=_xlfn.NUMBERVALUE(Table_Query_from_MF_DSNP62[[#This Row],[CL_GL_ACCT_FR4]]),$A$2&lt;=_xlfn.NUMBERVALUE(Table_Query_from_MF_DSNP62[[#This Row],[CL_GL_ACCT_TO4]]))</f>
        <v>1</v>
      </c>
      <c r="IK250" s="33" t="b">
        <f>AND($A$2&gt;=_xlfn.NUMBERVALUE(Table_Query_from_MF_DSNP62[[#This Row],[CL_GL_ACCT_FR5]]),$A$2&lt;=_xlfn.NUMBERVALUE(Table_Query_from_MF_DSNP62[[#This Row],[CL_GL_ACCT_TO5]]))</f>
        <v>1</v>
      </c>
      <c r="IL250" s="33" t="b">
        <f>AND($A$2&gt;=_xlfn.NUMBERVALUE(Table_Query_from_MF_DSNP62[[#This Row],[CL_GL_ACCT_FR6]]),$A$2&lt;=_xlfn.NUMBERVALUE(Table_Query_from_MF_DSNP62[[#This Row],[CL_GL_ACCT_TO6]]))</f>
        <v>1</v>
      </c>
      <c r="IM250" s="33" t="b">
        <f>AND($A$2&gt;=_xlfn.NUMBERVALUE(Table_Query_from_MF_DSNP62[[#This Row],[CL_GL_ACCT_FR7]]),$A$2&lt;=_xlfn.NUMBERVALUE(Table_Query_from_MF_DSNP62[[#This Row],[CL_GL_ACCT_TO7]]))</f>
        <v>1</v>
      </c>
      <c r="IN250" s="33" t="b">
        <f>AND($A$2&gt;=_xlfn.NUMBERVALUE(Table_Query_from_MF_DSNP62[[#This Row],[CL_GL_ACCT_FR8]]),$A$2&lt;=_xlfn.NUMBERVALUE(Table_Query_from_MF_DSNP62[[#This Row],[CL_GL_ACCT_TO8]]))</f>
        <v>1</v>
      </c>
      <c r="IO250" s="33" t="b">
        <f>AND($A$2&gt;=_xlfn.NUMBERVALUE(Table_Query_from_MF_DSNP62[[#This Row],[CL_GL_ACCT_FR9]]),$A$2&lt;=_xlfn.NUMBERVALUE(Table_Query_from_MF_DSNP62[[#This Row],[CL_GL_ACCT_TO9]]))</f>
        <v>1</v>
      </c>
      <c r="IP250" s="33" t="b">
        <f>AND($A$2&gt;=_xlfn.NUMBERVALUE(Table_Query_from_MF_DSNP62[[#This Row],[CL_GL_ACCT_FR10]]),$A$2&lt;=_xlfn.NUMBERVALUE(Table_Query_from_MF_DSNP62[[#This Row],[CL_GL_ACCT_TO10]]))</f>
        <v>1</v>
      </c>
      <c r="IQ250" s="33" t="b">
        <f>AND($A$2&gt;=_xlfn.NUMBERVALUE(Table_Query_from_MF_DSNP62[[#This Row],[CL_GL_ACCT_FR11]]),$A$2&lt;=_xlfn.NUMBERVALUE(Table_Query_from_MF_DSNP62[[#This Row],[CL_GL_ACCT_TO11]]))</f>
        <v>1</v>
      </c>
      <c r="IR250" s="33" t="b">
        <f>AND($A$2&gt;=_xlfn.NUMBERVALUE(Table_Query_from_MF_DSNP62[[#This Row],[CL_GL_ACCT_FR12]]),$A$2&lt;=_xlfn.NUMBERVALUE(Table_Query_from_MF_DSNP62[[#This Row],[CL_GL_ACCT_TO12]]))</f>
        <v>1</v>
      </c>
      <c r="IS250" s="33" t="b">
        <f>AND($A$2&gt;=_xlfn.NUMBERVALUE(Table_Query_from_MF_DSNP62[[#This Row],[CL_GL_ACCT_FR13]]),$A$2&lt;=_xlfn.NUMBERVALUE(Table_Query_from_MF_DSNP62[[#This Row],[CL_GL_ACCT_TO13]]))</f>
        <v>1</v>
      </c>
      <c r="IT250" s="33" t="b">
        <f>AND($A$2&gt;=_xlfn.NUMBERVALUE(Table_Query_from_MF_DSNP62[[#This Row],[CL_GL_ACCT_FR14]]),$A$2&lt;=_xlfn.NUMBERVALUE(Table_Query_from_MF_DSNP62[[#This Row],[CL_GL_ACCT_TO14]]))</f>
        <v>1</v>
      </c>
      <c r="IU250" s="33" t="b">
        <f>AND($A$2&gt;=_xlfn.NUMBERVALUE(Table_Query_from_MF_DSNP62[[#This Row],[CL_GL_ACCT_FR15]]),$A$2&lt;=_xlfn.NUMBERVALUE(Table_Query_from_MF_DSNP62[[#This Row],[CL_GL_ACCT_TO15]]))</f>
        <v>1</v>
      </c>
      <c r="IV250" s="33" t="b">
        <f>AND($A$2&gt;=_xlfn.NUMBERVALUE(Table_Query_from_MF_DSNP62[[#This Row],[CL_GL_ACCT_FR16]]),$A$2&lt;=_xlfn.NUMBERVALUE(Table_Query_from_MF_DSNP62[[#This Row],[CL_GL_ACCT_TO16]]))</f>
        <v>1</v>
      </c>
      <c r="IW250" s="33" t="b">
        <f>AND($A$2&gt;=_xlfn.NUMBERVALUE(Table_Query_from_MF_DSNP62[[#This Row],[CL_GL_ACCT_FR17]]),$A$2&lt;=_xlfn.NUMBERVALUE(Table_Query_from_MF_DSNP62[[#This Row],[CL_GL_ACCT_TO17]]))</f>
        <v>1</v>
      </c>
      <c r="IX250" s="33" t="b">
        <f>AND($A$2&gt;=_xlfn.NUMBERVALUE(Table_Query_from_MF_DSNP62[[#This Row],[CL_GL_ACCT_FR18]]),$A$2&lt;=_xlfn.NUMBERVALUE(Table_Query_from_MF_DSNP62[[#This Row],[CL_GL_ACCT_TO18]]))</f>
        <v>1</v>
      </c>
      <c r="IY250" s="33" t="b">
        <f>AND($A$2&gt;=_xlfn.NUMBERVALUE(Table_Query_from_MF_DSNP62[[#This Row],[CL_GL_ACCT_FR19]]),$A$2&lt;=_xlfn.NUMBERVALUE(Table_Query_from_MF_DSNP62[[#This Row],[CL_GL_ACCT_TO19]]))</f>
        <v>1</v>
      </c>
      <c r="IZ250" s="33" t="b">
        <f>AND($A$2&gt;=_xlfn.NUMBERVALUE(Table_Query_from_MF_DSNP62[[#This Row],[CL_GL_ACCT_FR20]]),$A$2&lt;=_xlfn.NUMBERVALUE(Table_Query_from_MF_DSNP62[[#This Row],[CL_GL_ACCT_TO20]]))</f>
        <v>1</v>
      </c>
      <c r="JA250" s="33" t="b">
        <f>AND($A$2&gt;=_xlfn.NUMBERVALUE(Table_Query_from_MF_DSNP62[[#This Row],[CL_GL_ACCT_FR21]]),$A$2&lt;=_xlfn.NUMBERVALUE(Table_Query_from_MF_DSNP62[[#This Row],[CL_GL_ACCT_TO21]]))</f>
        <v>1</v>
      </c>
      <c r="JB250" s="33" t="b">
        <f>AND($A$2&gt;=_xlfn.NUMBERVALUE(Table_Query_from_MF_DSNP62[[#This Row],[CL_GL_ACCT_FR22]]),$A$2&lt;=_xlfn.NUMBERVALUE(Table_Query_from_MF_DSNP62[[#This Row],[CL_GL_ACCT_TO22]]))</f>
        <v>1</v>
      </c>
      <c r="JC250" s="33" t="b">
        <f>AND($A$2&gt;=_xlfn.NUMBERVALUE(Table_Query_from_MF_DSNP62[[#This Row],[CL_GL_ACCT_FR23]]),$A$2&lt;=_xlfn.NUMBERVALUE(Table_Query_from_MF_DSNP62[[#This Row],[CL_GL_ACCT_TO23]]))</f>
        <v>1</v>
      </c>
      <c r="JD250" s="33" t="b">
        <f>AND($A$2&gt;=_xlfn.NUMBERVALUE(Table_Query_from_MF_DSNP62[[#This Row],[CL_GL_ACCT_FR24]]),$A$2&lt;=_xlfn.NUMBERVALUE(Table_Query_from_MF_DSNP62[[#This Row],[CL_GL_ACCT_TO24]]))</f>
        <v>1</v>
      </c>
      <c r="JE250" s="33" t="b">
        <f>AND($A$2&gt;=_xlfn.NUMBERVALUE(Table_Query_from_MF_DSNP62[[#This Row],[CL_GL_ACCT_FR25]]),$A$2&lt;=_xlfn.NUMBERVALUE(Table_Query_from_MF_DSNP62[[#This Row],[CL_GL_ACCT_TO25]]))</f>
        <v>1</v>
      </c>
      <c r="JF250" s="33" t="b">
        <f>OR(Table_Query_from_MF_DSNP62[[#This Row],[PairA]:[PairO]])</f>
        <v>1</v>
      </c>
      <c r="JG250" s="33">
        <f>_xlfn.IFNA(MATCH(TRUE,Table_Query_from_MF_DSNP62[[#This Row],[PairA]:[PairO]],0),"none")</f>
        <v>5</v>
      </c>
      <c r="JH250" s="33" t="b">
        <f>AND($B$2&gt;=_xlfn.NUMBERVALUE(Table_Query_from_MF_DSNP62[[#This Row],[CL_CMP_OBJ_FR1]]),$B$2&lt;=_xlfn.NUMBERVALUE(Table_Query_from_MF_DSNP62[[#This Row],[CL_CMP_OBJ_TO1]]))</f>
        <v>0</v>
      </c>
      <c r="JI250" s="33" t="b">
        <f>AND($B$2&gt;=_xlfn.NUMBERVALUE(Table_Query_from_MF_DSNP62[[#This Row],[CL_CMP_OBJ_FR2]]),$B$2&lt;=_xlfn.NUMBERVALUE(Table_Query_from_MF_DSNP62[[#This Row],[CL_CMP_OBJ_TO2]]))</f>
        <v>0</v>
      </c>
      <c r="JJ250" s="33" t="b">
        <f>AND($B$2&gt;=_xlfn.NUMBERVALUE(Table_Query_from_MF_DSNP62[[#This Row],[CL_CMP_OBJ_FR3]]),$B$2&lt;=_xlfn.NUMBERVALUE(Table_Query_from_MF_DSNP62[[#This Row],[CL_CMP_OBJ_TO3]]))</f>
        <v>0</v>
      </c>
      <c r="JK250" s="33" t="b">
        <f>AND($B$2&gt;=_xlfn.NUMBERVALUE(Table_Query_from_MF_DSNP62[[#This Row],[CL_CMP_OBJ_FR4]]),$B$2&lt;=_xlfn.NUMBERVALUE(Table_Query_from_MF_DSNP62[[#This Row],[CL_CMP_OBJ_TO4]]))</f>
        <v>0</v>
      </c>
      <c r="JL250" s="33" t="b">
        <f>AND($B$2&gt;=_xlfn.NUMBERVALUE(Table_Query_from_MF_DSNP62[[#This Row],[CL_CMP_OBJ_FR5]]),$B$2&lt;=_xlfn.NUMBERVALUE(Table_Query_from_MF_DSNP62[[#This Row],[CL_CMP_OBJ_TO5]]))</f>
        <v>1</v>
      </c>
      <c r="JM250" s="33" t="b">
        <f>AND($B$2&gt;=_xlfn.NUMBERVALUE(Table_Query_from_MF_DSNP62[[#This Row],[CL_CMP_OBJ_FR6]]),$B$2&lt;=_xlfn.NUMBERVALUE(Table_Query_from_MF_DSNP62[[#This Row],[CL_CMP_OBJ_TO6]]))</f>
        <v>1</v>
      </c>
      <c r="JN250" s="33" t="b">
        <f>AND($B$2&gt;=_xlfn.NUMBERVALUE(Table_Query_from_MF_DSNP62[[#This Row],[CL_CMP_OBJ_FR7]]),$B$2&lt;=_xlfn.NUMBERVALUE(Table_Query_from_MF_DSNP62[[#This Row],[CL_CMP_OBJ_TO7]]))</f>
        <v>1</v>
      </c>
      <c r="JO250" s="33" t="b">
        <f>AND($B$2&gt;=_xlfn.NUMBERVALUE(Table_Query_from_MF_DSNP62[[#This Row],[CL_CMP_OBJ_FR8]]),$B$2&lt;=_xlfn.NUMBERVALUE(Table_Query_from_MF_DSNP62[[#This Row],[CL_CMP_OBJ_TO8]]))</f>
        <v>1</v>
      </c>
      <c r="JP250" s="33" t="b">
        <f>AND($B$2&gt;=_xlfn.NUMBERVALUE(Table_Query_from_MF_DSNP62[[#This Row],[CL_CMP_OBJ_FR9]]),$B$2&lt;=_xlfn.NUMBERVALUE(Table_Query_from_MF_DSNP62[[#This Row],[CL_CMP_OBJ_TO9]]))</f>
        <v>1</v>
      </c>
      <c r="JQ250" s="33" t="b">
        <f>AND($B$2&gt;=_xlfn.NUMBERVALUE(Table_Query_from_MF_DSNP62[[#This Row],[CL_CMP_OBJ_FR10]]),$B$2&lt;=_xlfn.NUMBERVALUE(Table_Query_from_MF_DSNP62[[#This Row],[CL_CMP_OBJ_TO10]]))</f>
        <v>1</v>
      </c>
      <c r="JR250" s="33" t="b">
        <f>AND($B$2&gt;=_xlfn.NUMBERVALUE(Table_Query_from_MF_DSNP62[[#This Row],[CL_CMP_OBJ_FR11]]),$B$2&lt;=_xlfn.NUMBERVALUE(Table_Query_from_MF_DSNP62[[#This Row],[CL_CMP_OBJ_TO11]]))</f>
        <v>1</v>
      </c>
      <c r="JS250" s="33" t="b">
        <f>AND($B$2&gt;=_xlfn.NUMBERVALUE(Table_Query_from_MF_DSNP62[[#This Row],[CL_CMP_OBJ_FR12]]),$B$2&lt;=_xlfn.NUMBERVALUE(Table_Query_from_MF_DSNP62[[#This Row],[CL_CMP_OBJ_TO12]]))</f>
        <v>1</v>
      </c>
      <c r="JT250" s="33" t="b">
        <f>AND($B$2&gt;=_xlfn.NUMBERVALUE(Table_Query_from_MF_DSNP62[[#This Row],[CL_CMP_OBJ_FR13]]),$B$2&lt;=_xlfn.NUMBERVALUE(Table_Query_from_MF_DSNP62[[#This Row],[CL_CMP_OBJ_TO13]]))</f>
        <v>1</v>
      </c>
      <c r="JU250" s="33" t="b">
        <f>AND($B$2&gt;=_xlfn.NUMBERVALUE(Table_Query_from_MF_DSNP62[[#This Row],[CL_CMP_OBJ_FR14]]),$B$2&lt;=_xlfn.NUMBERVALUE(Table_Query_from_MF_DSNP62[[#This Row],[CL_CMP_OBJ_TO14]]))</f>
        <v>1</v>
      </c>
      <c r="JV250" s="33" t="b">
        <f>AND($B$2&gt;=_xlfn.NUMBERVALUE(Table_Query_from_MF_DSNP62[[#This Row],[CL_CMP_OBJ_FR15]]),$B$2&lt;=_xlfn.NUMBERVALUE(Table_Query_from_MF_DSNP62[[#This Row],[CL_CMP_OBJ_TO15]]))</f>
        <v>1</v>
      </c>
    </row>
    <row r="251" spans="1:282" x14ac:dyDescent="0.25">
      <c r="A251" t="b">
        <f>OR(,Table_Query_from_MF_DSNP62[[#This Row],[Desired GL included as "hard-coded" GL?]],Table_Query_from_MF_DSNP62[[#This Row],[Desired GL included as "Open GL"?]])</f>
        <v>1</v>
      </c>
      <c r="B251" t="b">
        <f>Table_Query_from_MF_DSNP62[[#This Row],[Desired CObj included as "Open CObj"?]]</f>
        <v>1</v>
      </c>
      <c r="C251" t="s">
        <v>1605</v>
      </c>
      <c r="D251" t="s">
        <v>1780</v>
      </c>
      <c r="E251" t="s">
        <v>8</v>
      </c>
      <c r="F251" s="24" t="s">
        <v>168</v>
      </c>
      <c r="G251" t="s">
        <v>13</v>
      </c>
      <c r="H251" s="24" t="s">
        <v>411</v>
      </c>
      <c r="I251" t="s">
        <v>412</v>
      </c>
      <c r="J251" s="24" t="s">
        <v>166</v>
      </c>
      <c r="K251" t="s">
        <v>158</v>
      </c>
      <c r="L251" s="24" t="s">
        <v>444</v>
      </c>
      <c r="M251" t="s">
        <v>444</v>
      </c>
      <c r="N251" t="s">
        <v>444</v>
      </c>
      <c r="O251" t="s">
        <v>444</v>
      </c>
      <c r="P251" t="s">
        <v>444</v>
      </c>
      <c r="Q251" t="s">
        <v>15</v>
      </c>
      <c r="R251" t="s">
        <v>444</v>
      </c>
      <c r="S251" t="s">
        <v>442</v>
      </c>
      <c r="T251" t="s">
        <v>447</v>
      </c>
      <c r="U251" t="s">
        <v>444</v>
      </c>
      <c r="V251" t="s">
        <v>444</v>
      </c>
      <c r="W251" t="s">
        <v>447</v>
      </c>
      <c r="X251" t="s">
        <v>444</v>
      </c>
      <c r="Y251" t="s">
        <v>444</v>
      </c>
      <c r="Z251" t="s">
        <v>444</v>
      </c>
      <c r="AA251" t="s">
        <v>442</v>
      </c>
      <c r="AB251" t="s">
        <v>444</v>
      </c>
      <c r="AC251" t="s">
        <v>444</v>
      </c>
      <c r="AD251" t="s">
        <v>447</v>
      </c>
      <c r="AE251" t="s">
        <v>447</v>
      </c>
      <c r="AF251" t="s">
        <v>447</v>
      </c>
      <c r="AG251" t="s">
        <v>444</v>
      </c>
      <c r="AH251" t="s">
        <v>447</v>
      </c>
      <c r="AI251" t="s">
        <v>447</v>
      </c>
      <c r="AJ251" t="s">
        <v>442</v>
      </c>
      <c r="AK251" t="s">
        <v>442</v>
      </c>
      <c r="AL251" t="s">
        <v>444</v>
      </c>
      <c r="AM251" t="s">
        <v>444</v>
      </c>
      <c r="AN251" t="s">
        <v>444</v>
      </c>
      <c r="AO251" t="s">
        <v>444</v>
      </c>
      <c r="AP251" t="s">
        <v>442</v>
      </c>
      <c r="AQ251" t="s">
        <v>528</v>
      </c>
      <c r="AR251" t="s">
        <v>562</v>
      </c>
      <c r="AS251" t="s">
        <v>162</v>
      </c>
      <c r="AT251" t="s">
        <v>10</v>
      </c>
      <c r="AU251" t="s">
        <v>444</v>
      </c>
      <c r="AV251" t="s">
        <v>442</v>
      </c>
      <c r="AW251" t="s">
        <v>444</v>
      </c>
      <c r="AX251" t="s">
        <v>444</v>
      </c>
      <c r="AY251" t="s">
        <v>444</v>
      </c>
      <c r="AZ251" t="s">
        <v>444</v>
      </c>
      <c r="BA251" t="s">
        <v>445</v>
      </c>
      <c r="BB251" t="s">
        <v>444</v>
      </c>
      <c r="BC251" t="s">
        <v>444</v>
      </c>
      <c r="BD251" t="s">
        <v>1359</v>
      </c>
      <c r="BE251" t="s">
        <v>444</v>
      </c>
      <c r="BF251" t="s">
        <v>1360</v>
      </c>
      <c r="BG251" t="s">
        <v>444</v>
      </c>
      <c r="BH251" t="s">
        <v>444</v>
      </c>
      <c r="BI251" t="s">
        <v>444</v>
      </c>
      <c r="BJ251" t="s">
        <v>444</v>
      </c>
      <c r="BK251" t="s">
        <v>444</v>
      </c>
      <c r="BL251" t="s">
        <v>444</v>
      </c>
      <c r="BM251" t="s">
        <v>444</v>
      </c>
      <c r="BN251" t="s">
        <v>444</v>
      </c>
      <c r="BO251" t="s">
        <v>444</v>
      </c>
      <c r="BP251" t="s">
        <v>444</v>
      </c>
      <c r="BQ251" t="s">
        <v>740</v>
      </c>
      <c r="BR251" t="s">
        <v>143</v>
      </c>
      <c r="BS251" t="s">
        <v>444</v>
      </c>
      <c r="BT251" t="s">
        <v>1360</v>
      </c>
      <c r="BU251" t="s">
        <v>524</v>
      </c>
      <c r="BV251" t="s">
        <v>444</v>
      </c>
      <c r="BW251" t="s">
        <v>740</v>
      </c>
      <c r="BX251" t="s">
        <v>143</v>
      </c>
      <c r="BY251" t="s">
        <v>444</v>
      </c>
      <c r="BZ251" t="s">
        <v>1360</v>
      </c>
      <c r="CA251" t="s">
        <v>524</v>
      </c>
      <c r="CB251" t="s">
        <v>444</v>
      </c>
      <c r="CC251" t="s">
        <v>740</v>
      </c>
      <c r="CD251" t="s">
        <v>143</v>
      </c>
      <c r="CE251" t="s">
        <v>444</v>
      </c>
      <c r="CF251" t="s">
        <v>1360</v>
      </c>
      <c r="CG251" t="s">
        <v>625</v>
      </c>
      <c r="CH251" t="s">
        <v>444</v>
      </c>
      <c r="CI251" t="s">
        <v>740</v>
      </c>
      <c r="CJ251" t="s">
        <v>143</v>
      </c>
      <c r="CK251" t="s">
        <v>444</v>
      </c>
      <c r="CL251" t="s">
        <v>1360</v>
      </c>
      <c r="CM251" t="s">
        <v>524</v>
      </c>
      <c r="CN251" t="s">
        <v>444</v>
      </c>
      <c r="CO251" t="s">
        <v>740</v>
      </c>
      <c r="CP251" t="s">
        <v>143</v>
      </c>
      <c r="CQ251" t="s">
        <v>444</v>
      </c>
      <c r="CR251" t="s">
        <v>1360</v>
      </c>
      <c r="CS251" t="s">
        <v>524</v>
      </c>
      <c r="CT251" t="s">
        <v>444</v>
      </c>
      <c r="CU251" t="s">
        <v>444</v>
      </c>
      <c r="CV251" t="s">
        <v>2738</v>
      </c>
      <c r="CW251" t="s">
        <v>2736</v>
      </c>
      <c r="CX251" t="s">
        <v>2737</v>
      </c>
      <c r="CY251" t="s">
        <v>1751</v>
      </c>
      <c r="CZ251" t="s">
        <v>444</v>
      </c>
      <c r="DA251" t="s">
        <v>444</v>
      </c>
      <c r="DB251" t="s">
        <v>444</v>
      </c>
      <c r="DC251" t="s">
        <v>444</v>
      </c>
      <c r="DD251" t="s">
        <v>444</v>
      </c>
      <c r="DE251" t="s">
        <v>444</v>
      </c>
      <c r="DF251" t="s">
        <v>444</v>
      </c>
      <c r="DG251" t="s">
        <v>444</v>
      </c>
      <c r="DH251" t="s">
        <v>444</v>
      </c>
      <c r="DI251" t="s">
        <v>1753</v>
      </c>
      <c r="DJ251" t="s">
        <v>1440</v>
      </c>
      <c r="DK251" t="s">
        <v>444</v>
      </c>
      <c r="DL251" t="s">
        <v>444</v>
      </c>
      <c r="DM251" t="s">
        <v>444</v>
      </c>
      <c r="DN251" t="s">
        <v>444</v>
      </c>
      <c r="DO251" t="s">
        <v>444</v>
      </c>
      <c r="DP251" t="s">
        <v>444</v>
      </c>
      <c r="DQ251" t="s">
        <v>444</v>
      </c>
      <c r="DR251" t="s">
        <v>444</v>
      </c>
      <c r="DS251" t="s">
        <v>444</v>
      </c>
      <c r="DT251" s="24" t="s">
        <v>444</v>
      </c>
      <c r="DU251" s="24" t="s">
        <v>444</v>
      </c>
      <c r="DV251" t="s">
        <v>444</v>
      </c>
      <c r="DW251" t="s">
        <v>444</v>
      </c>
      <c r="DX251" s="24" t="s">
        <v>444</v>
      </c>
      <c r="DY251" s="24" t="s">
        <v>444</v>
      </c>
      <c r="DZ251" t="s">
        <v>444</v>
      </c>
      <c r="EA251" t="s">
        <v>444</v>
      </c>
      <c r="EB251" s="24" t="s">
        <v>444</v>
      </c>
      <c r="EC251" s="24" t="s">
        <v>444</v>
      </c>
      <c r="ED251" t="s">
        <v>444</v>
      </c>
      <c r="EE251" t="s">
        <v>444</v>
      </c>
      <c r="EF251" s="24" t="s">
        <v>444</v>
      </c>
      <c r="EG251" s="24" t="s">
        <v>444</v>
      </c>
      <c r="EH251" t="s">
        <v>444</v>
      </c>
      <c r="EI251" t="s">
        <v>444</v>
      </c>
      <c r="EJ251" s="24" t="s">
        <v>444</v>
      </c>
      <c r="EK251" s="24" t="s">
        <v>444</v>
      </c>
      <c r="EL251" t="s">
        <v>444</v>
      </c>
      <c r="EM251" t="s">
        <v>444</v>
      </c>
      <c r="EN251" s="24" t="s">
        <v>444</v>
      </c>
      <c r="EO251" s="24" t="s">
        <v>444</v>
      </c>
      <c r="EP251" t="s">
        <v>444</v>
      </c>
      <c r="EQ251" t="s">
        <v>444</v>
      </c>
      <c r="ER251" s="24" t="s">
        <v>444</v>
      </c>
      <c r="ES251" s="24" t="s">
        <v>444</v>
      </c>
      <c r="ET251" t="s">
        <v>444</v>
      </c>
      <c r="EU251" t="s">
        <v>444</v>
      </c>
      <c r="EV251" s="24" t="s">
        <v>444</v>
      </c>
      <c r="EW251" s="24" t="s">
        <v>444</v>
      </c>
      <c r="EX251" t="s">
        <v>444</v>
      </c>
      <c r="EY251" t="s">
        <v>444</v>
      </c>
      <c r="EZ251" s="24" t="s">
        <v>444</v>
      </c>
      <c r="FA251" s="24" t="s">
        <v>444</v>
      </c>
      <c r="FB251" t="s">
        <v>444</v>
      </c>
      <c r="FC251" t="s">
        <v>444</v>
      </c>
      <c r="FD251" s="24" t="s">
        <v>444</v>
      </c>
      <c r="FE251" s="24" t="s">
        <v>444</v>
      </c>
      <c r="FF251" t="s">
        <v>444</v>
      </c>
      <c r="FG251" t="s">
        <v>444</v>
      </c>
      <c r="FH251" s="24" t="s">
        <v>444</v>
      </c>
      <c r="FI251" s="24" t="s">
        <v>444</v>
      </c>
      <c r="FJ251" t="s">
        <v>444</v>
      </c>
      <c r="FK251" t="s">
        <v>444</v>
      </c>
      <c r="FL251" s="24" t="s">
        <v>444</v>
      </c>
      <c r="FM251" s="24" t="s">
        <v>444</v>
      </c>
      <c r="FN251" t="s">
        <v>444</v>
      </c>
      <c r="FO251" t="s">
        <v>444</v>
      </c>
      <c r="FP251" s="24" t="s">
        <v>444</v>
      </c>
      <c r="FQ251" s="24" t="s">
        <v>444</v>
      </c>
      <c r="FR251" t="s">
        <v>444</v>
      </c>
      <c r="FS251" t="s">
        <v>444</v>
      </c>
      <c r="FT251" s="24" t="s">
        <v>444</v>
      </c>
      <c r="FU251" s="24" t="s">
        <v>444</v>
      </c>
      <c r="FV251" t="s">
        <v>444</v>
      </c>
      <c r="FW251" t="s">
        <v>444</v>
      </c>
      <c r="FX251" s="24" t="s">
        <v>444</v>
      </c>
      <c r="FY251" s="24" t="s">
        <v>444</v>
      </c>
      <c r="FZ251" t="s">
        <v>444</v>
      </c>
      <c r="GA251" t="s">
        <v>444</v>
      </c>
      <c r="GB251" s="24" t="s">
        <v>444</v>
      </c>
      <c r="GC251" s="24" t="s">
        <v>444</v>
      </c>
      <c r="GD251" t="s">
        <v>444</v>
      </c>
      <c r="GE251" t="s">
        <v>444</v>
      </c>
      <c r="GF251" s="24" t="s">
        <v>444</v>
      </c>
      <c r="GG251" s="24" t="s">
        <v>444</v>
      </c>
      <c r="GH251" t="s">
        <v>444</v>
      </c>
      <c r="GI251" s="24" t="s">
        <v>444</v>
      </c>
      <c r="GJ251" s="24" t="s">
        <v>444</v>
      </c>
      <c r="GK251" t="s">
        <v>444</v>
      </c>
      <c r="GL251" t="s">
        <v>444</v>
      </c>
      <c r="GM251" s="24" t="s">
        <v>444</v>
      </c>
      <c r="GN251" s="24" t="s">
        <v>444</v>
      </c>
      <c r="GO251" t="s">
        <v>444</v>
      </c>
      <c r="GP251" t="s">
        <v>444</v>
      </c>
      <c r="GQ251" s="24" t="s">
        <v>444</v>
      </c>
      <c r="GR251" s="24" t="s">
        <v>444</v>
      </c>
      <c r="GS251" t="s">
        <v>444</v>
      </c>
      <c r="GT251" t="s">
        <v>444</v>
      </c>
      <c r="GU251" s="24" t="s">
        <v>444</v>
      </c>
      <c r="GV251" s="24" t="s">
        <v>444</v>
      </c>
      <c r="GW251" t="s">
        <v>444</v>
      </c>
      <c r="GX251" t="s">
        <v>444</v>
      </c>
      <c r="GY251" s="24" t="s">
        <v>444</v>
      </c>
      <c r="GZ251" s="24" t="s">
        <v>444</v>
      </c>
      <c r="HA251" t="s">
        <v>444</v>
      </c>
      <c r="HB251" t="s">
        <v>444</v>
      </c>
      <c r="HC251" s="24" t="s">
        <v>444</v>
      </c>
      <c r="HD251" s="24" t="s">
        <v>444</v>
      </c>
      <c r="HE251" t="s">
        <v>444</v>
      </c>
      <c r="HF251" t="s">
        <v>444</v>
      </c>
      <c r="HG251" s="24" t="s">
        <v>444</v>
      </c>
      <c r="HH251" s="24" t="s">
        <v>444</v>
      </c>
      <c r="HI251" t="s">
        <v>444</v>
      </c>
      <c r="HJ251" t="s">
        <v>444</v>
      </c>
      <c r="HK251" s="24" t="s">
        <v>444</v>
      </c>
      <c r="HL251" s="24" t="s">
        <v>444</v>
      </c>
      <c r="HM251" t="s">
        <v>444</v>
      </c>
      <c r="HN251" t="s">
        <v>444</v>
      </c>
      <c r="HO251" s="24" t="s">
        <v>444</v>
      </c>
      <c r="HP251" s="24" t="s">
        <v>444</v>
      </c>
      <c r="HQ251" t="s">
        <v>444</v>
      </c>
      <c r="HR251" t="s">
        <v>444</v>
      </c>
      <c r="HS251" s="24" t="s">
        <v>444</v>
      </c>
      <c r="HT251" s="24" t="s">
        <v>444</v>
      </c>
      <c r="HU251" t="s">
        <v>444</v>
      </c>
      <c r="HV251" t="s">
        <v>444</v>
      </c>
      <c r="HW251" s="24" t="s">
        <v>444</v>
      </c>
      <c r="HX251" s="24" t="s">
        <v>444</v>
      </c>
      <c r="HY251" t="s">
        <v>444</v>
      </c>
      <c r="HZ251" t="s">
        <v>444</v>
      </c>
      <c r="IA251" t="s">
        <v>2738</v>
      </c>
      <c r="IB251" t="s">
        <v>2736</v>
      </c>
      <c r="IC251" t="s">
        <v>3041</v>
      </c>
      <c r="ID251" s="33" t="b" cm="1">
        <f t="array" ref="ID251">_xlfn.IFNA(MATCH($A$2,_xlfn.NUMBERVALUE(Table_Query_from_MF_DSNP62[[#This Row],[CL_GLACCT_DR1]:[CL_GLACCT_CR4]]),0),0)&gt;=1</f>
        <v>1</v>
      </c>
      <c r="IE251" s="33" t="b">
        <f>OR(Table_Query_from_MF_DSNP62[[#This Row],[Pair1]:[Pair25]])</f>
        <v>1</v>
      </c>
      <c r="IF251" s="33">
        <f>_xlfn.IFNA(MATCH(TRUE,Table_Query_from_MF_DSNP62[[#This Row],[Pair1]:[Pair25]],0),"none")</f>
        <v>1</v>
      </c>
      <c r="IG251" s="33" t="b">
        <f>AND($A$2&gt;=_xlfn.NUMBERVALUE(Table_Query_from_MF_DSNP62[[#This Row],[CL_GL_ACCT_FR1]]),$A$2&lt;=_xlfn.NUMBERVALUE(Table_Query_from_MF_DSNP62[[#This Row],[CL_GL_ACCT_TO1]]))</f>
        <v>1</v>
      </c>
      <c r="IH251" s="33" t="b">
        <f>AND($A$2&gt;=_xlfn.NUMBERVALUE(Table_Query_from_MF_DSNP62[[#This Row],[CL_GL_ACCT_FR2]]),$A$2&lt;=_xlfn.NUMBERVALUE(Table_Query_from_MF_DSNP62[[#This Row],[CL_GL_ACCT_TO2]]))</f>
        <v>1</v>
      </c>
      <c r="II251" s="33" t="b">
        <f>AND($A$2&gt;=_xlfn.NUMBERVALUE(Table_Query_from_MF_DSNP62[[#This Row],[CL_GL_ACCT_FR3]]),$A$2&lt;=_xlfn.NUMBERVALUE(Table_Query_from_MF_DSNP62[[#This Row],[CL_GL_ACCT_TO3]]))</f>
        <v>1</v>
      </c>
      <c r="IJ251" s="33" t="b">
        <f>AND($A$2&gt;=_xlfn.NUMBERVALUE(Table_Query_from_MF_DSNP62[[#This Row],[CL_GL_ACCT_FR4]]),$A$2&lt;=_xlfn.NUMBERVALUE(Table_Query_from_MF_DSNP62[[#This Row],[CL_GL_ACCT_TO4]]))</f>
        <v>1</v>
      </c>
      <c r="IK251" s="33" t="b">
        <f>AND($A$2&gt;=_xlfn.NUMBERVALUE(Table_Query_from_MF_DSNP62[[#This Row],[CL_GL_ACCT_FR5]]),$A$2&lt;=_xlfn.NUMBERVALUE(Table_Query_from_MF_DSNP62[[#This Row],[CL_GL_ACCT_TO5]]))</f>
        <v>1</v>
      </c>
      <c r="IL251" s="33" t="b">
        <f>AND($A$2&gt;=_xlfn.NUMBERVALUE(Table_Query_from_MF_DSNP62[[#This Row],[CL_GL_ACCT_FR6]]),$A$2&lt;=_xlfn.NUMBERVALUE(Table_Query_from_MF_DSNP62[[#This Row],[CL_GL_ACCT_TO6]]))</f>
        <v>1</v>
      </c>
      <c r="IM251" s="33" t="b">
        <f>AND($A$2&gt;=_xlfn.NUMBERVALUE(Table_Query_from_MF_DSNP62[[#This Row],[CL_GL_ACCT_FR7]]),$A$2&lt;=_xlfn.NUMBERVALUE(Table_Query_from_MF_DSNP62[[#This Row],[CL_GL_ACCT_TO7]]))</f>
        <v>1</v>
      </c>
      <c r="IN251" s="33" t="b">
        <f>AND($A$2&gt;=_xlfn.NUMBERVALUE(Table_Query_from_MF_DSNP62[[#This Row],[CL_GL_ACCT_FR8]]),$A$2&lt;=_xlfn.NUMBERVALUE(Table_Query_from_MF_DSNP62[[#This Row],[CL_GL_ACCT_TO8]]))</f>
        <v>1</v>
      </c>
      <c r="IO251" s="33" t="b">
        <f>AND($A$2&gt;=_xlfn.NUMBERVALUE(Table_Query_from_MF_DSNP62[[#This Row],[CL_GL_ACCT_FR9]]),$A$2&lt;=_xlfn.NUMBERVALUE(Table_Query_from_MF_DSNP62[[#This Row],[CL_GL_ACCT_TO9]]))</f>
        <v>1</v>
      </c>
      <c r="IP251" s="33" t="b">
        <f>AND($A$2&gt;=_xlfn.NUMBERVALUE(Table_Query_from_MF_DSNP62[[#This Row],[CL_GL_ACCT_FR10]]),$A$2&lt;=_xlfn.NUMBERVALUE(Table_Query_from_MF_DSNP62[[#This Row],[CL_GL_ACCT_TO10]]))</f>
        <v>1</v>
      </c>
      <c r="IQ251" s="33" t="b">
        <f>AND($A$2&gt;=_xlfn.NUMBERVALUE(Table_Query_from_MF_DSNP62[[#This Row],[CL_GL_ACCT_FR11]]),$A$2&lt;=_xlfn.NUMBERVALUE(Table_Query_from_MF_DSNP62[[#This Row],[CL_GL_ACCT_TO11]]))</f>
        <v>1</v>
      </c>
      <c r="IR251" s="33" t="b">
        <f>AND($A$2&gt;=_xlfn.NUMBERVALUE(Table_Query_from_MF_DSNP62[[#This Row],[CL_GL_ACCT_FR12]]),$A$2&lt;=_xlfn.NUMBERVALUE(Table_Query_from_MF_DSNP62[[#This Row],[CL_GL_ACCT_TO12]]))</f>
        <v>1</v>
      </c>
      <c r="IS251" s="33" t="b">
        <f>AND($A$2&gt;=_xlfn.NUMBERVALUE(Table_Query_from_MF_DSNP62[[#This Row],[CL_GL_ACCT_FR13]]),$A$2&lt;=_xlfn.NUMBERVALUE(Table_Query_from_MF_DSNP62[[#This Row],[CL_GL_ACCT_TO13]]))</f>
        <v>1</v>
      </c>
      <c r="IT251" s="33" t="b">
        <f>AND($A$2&gt;=_xlfn.NUMBERVALUE(Table_Query_from_MF_DSNP62[[#This Row],[CL_GL_ACCT_FR14]]),$A$2&lt;=_xlfn.NUMBERVALUE(Table_Query_from_MF_DSNP62[[#This Row],[CL_GL_ACCT_TO14]]))</f>
        <v>1</v>
      </c>
      <c r="IU251" s="33" t="b">
        <f>AND($A$2&gt;=_xlfn.NUMBERVALUE(Table_Query_from_MF_DSNP62[[#This Row],[CL_GL_ACCT_FR15]]),$A$2&lt;=_xlfn.NUMBERVALUE(Table_Query_from_MF_DSNP62[[#This Row],[CL_GL_ACCT_TO15]]))</f>
        <v>1</v>
      </c>
      <c r="IV251" s="33" t="b">
        <f>AND($A$2&gt;=_xlfn.NUMBERVALUE(Table_Query_from_MF_DSNP62[[#This Row],[CL_GL_ACCT_FR16]]),$A$2&lt;=_xlfn.NUMBERVALUE(Table_Query_from_MF_DSNP62[[#This Row],[CL_GL_ACCT_TO16]]))</f>
        <v>1</v>
      </c>
      <c r="IW251" s="33" t="b">
        <f>AND($A$2&gt;=_xlfn.NUMBERVALUE(Table_Query_from_MF_DSNP62[[#This Row],[CL_GL_ACCT_FR17]]),$A$2&lt;=_xlfn.NUMBERVALUE(Table_Query_from_MF_DSNP62[[#This Row],[CL_GL_ACCT_TO17]]))</f>
        <v>1</v>
      </c>
      <c r="IX251" s="33" t="b">
        <f>AND($A$2&gt;=_xlfn.NUMBERVALUE(Table_Query_from_MF_DSNP62[[#This Row],[CL_GL_ACCT_FR18]]),$A$2&lt;=_xlfn.NUMBERVALUE(Table_Query_from_MF_DSNP62[[#This Row],[CL_GL_ACCT_TO18]]))</f>
        <v>1</v>
      </c>
      <c r="IY251" s="33" t="b">
        <f>AND($A$2&gt;=_xlfn.NUMBERVALUE(Table_Query_from_MF_DSNP62[[#This Row],[CL_GL_ACCT_FR19]]),$A$2&lt;=_xlfn.NUMBERVALUE(Table_Query_from_MF_DSNP62[[#This Row],[CL_GL_ACCT_TO19]]))</f>
        <v>1</v>
      </c>
      <c r="IZ251" s="33" t="b">
        <f>AND($A$2&gt;=_xlfn.NUMBERVALUE(Table_Query_from_MF_DSNP62[[#This Row],[CL_GL_ACCT_FR20]]),$A$2&lt;=_xlfn.NUMBERVALUE(Table_Query_from_MF_DSNP62[[#This Row],[CL_GL_ACCT_TO20]]))</f>
        <v>1</v>
      </c>
      <c r="JA251" s="33" t="b">
        <f>AND($A$2&gt;=_xlfn.NUMBERVALUE(Table_Query_from_MF_DSNP62[[#This Row],[CL_GL_ACCT_FR21]]),$A$2&lt;=_xlfn.NUMBERVALUE(Table_Query_from_MF_DSNP62[[#This Row],[CL_GL_ACCT_TO21]]))</f>
        <v>1</v>
      </c>
      <c r="JB251" s="33" t="b">
        <f>AND($A$2&gt;=_xlfn.NUMBERVALUE(Table_Query_from_MF_DSNP62[[#This Row],[CL_GL_ACCT_FR22]]),$A$2&lt;=_xlfn.NUMBERVALUE(Table_Query_from_MF_DSNP62[[#This Row],[CL_GL_ACCT_TO22]]))</f>
        <v>1</v>
      </c>
      <c r="JC251" s="33" t="b">
        <f>AND($A$2&gt;=_xlfn.NUMBERVALUE(Table_Query_from_MF_DSNP62[[#This Row],[CL_GL_ACCT_FR23]]),$A$2&lt;=_xlfn.NUMBERVALUE(Table_Query_from_MF_DSNP62[[#This Row],[CL_GL_ACCT_TO23]]))</f>
        <v>1</v>
      </c>
      <c r="JD251" s="33" t="b">
        <f>AND($A$2&gt;=_xlfn.NUMBERVALUE(Table_Query_from_MF_DSNP62[[#This Row],[CL_GL_ACCT_FR24]]),$A$2&lt;=_xlfn.NUMBERVALUE(Table_Query_from_MF_DSNP62[[#This Row],[CL_GL_ACCT_TO24]]))</f>
        <v>1</v>
      </c>
      <c r="JE251" s="33" t="b">
        <f>AND($A$2&gt;=_xlfn.NUMBERVALUE(Table_Query_from_MF_DSNP62[[#This Row],[CL_GL_ACCT_FR25]]),$A$2&lt;=_xlfn.NUMBERVALUE(Table_Query_from_MF_DSNP62[[#This Row],[CL_GL_ACCT_TO25]]))</f>
        <v>1</v>
      </c>
      <c r="JF251" s="33" t="b">
        <f>OR(Table_Query_from_MF_DSNP62[[#This Row],[PairA]:[PairO]])</f>
        <v>1</v>
      </c>
      <c r="JG251" s="33">
        <f>_xlfn.IFNA(MATCH(TRUE,Table_Query_from_MF_DSNP62[[#This Row],[PairA]:[PairO]],0),"none")</f>
        <v>1</v>
      </c>
      <c r="JH251" s="33" t="b">
        <f>AND($B$2&gt;=_xlfn.NUMBERVALUE(Table_Query_from_MF_DSNP62[[#This Row],[CL_CMP_OBJ_FR1]]),$B$2&lt;=_xlfn.NUMBERVALUE(Table_Query_from_MF_DSNP62[[#This Row],[CL_CMP_OBJ_TO1]]))</f>
        <v>1</v>
      </c>
      <c r="JI251" s="33" t="b">
        <f>AND($B$2&gt;=_xlfn.NUMBERVALUE(Table_Query_from_MF_DSNP62[[#This Row],[CL_CMP_OBJ_FR2]]),$B$2&lt;=_xlfn.NUMBERVALUE(Table_Query_from_MF_DSNP62[[#This Row],[CL_CMP_OBJ_TO2]]))</f>
        <v>1</v>
      </c>
      <c r="JJ251" s="33" t="b">
        <f>AND($B$2&gt;=_xlfn.NUMBERVALUE(Table_Query_from_MF_DSNP62[[#This Row],[CL_CMP_OBJ_FR3]]),$B$2&lt;=_xlfn.NUMBERVALUE(Table_Query_from_MF_DSNP62[[#This Row],[CL_CMP_OBJ_TO3]]))</f>
        <v>1</v>
      </c>
      <c r="JK251" s="33" t="b">
        <f>AND($B$2&gt;=_xlfn.NUMBERVALUE(Table_Query_from_MF_DSNP62[[#This Row],[CL_CMP_OBJ_FR4]]),$B$2&lt;=_xlfn.NUMBERVALUE(Table_Query_from_MF_DSNP62[[#This Row],[CL_CMP_OBJ_TO4]]))</f>
        <v>1</v>
      </c>
      <c r="JL251" s="33" t="b">
        <f>AND($B$2&gt;=_xlfn.NUMBERVALUE(Table_Query_from_MF_DSNP62[[#This Row],[CL_CMP_OBJ_FR5]]),$B$2&lt;=_xlfn.NUMBERVALUE(Table_Query_from_MF_DSNP62[[#This Row],[CL_CMP_OBJ_TO5]]))</f>
        <v>1</v>
      </c>
      <c r="JM251" s="33" t="b">
        <f>AND($B$2&gt;=_xlfn.NUMBERVALUE(Table_Query_from_MF_DSNP62[[#This Row],[CL_CMP_OBJ_FR6]]),$B$2&lt;=_xlfn.NUMBERVALUE(Table_Query_from_MF_DSNP62[[#This Row],[CL_CMP_OBJ_TO6]]))</f>
        <v>1</v>
      </c>
      <c r="JN251" s="33" t="b">
        <f>AND($B$2&gt;=_xlfn.NUMBERVALUE(Table_Query_from_MF_DSNP62[[#This Row],[CL_CMP_OBJ_FR7]]),$B$2&lt;=_xlfn.NUMBERVALUE(Table_Query_from_MF_DSNP62[[#This Row],[CL_CMP_OBJ_TO7]]))</f>
        <v>1</v>
      </c>
      <c r="JO251" s="33" t="b">
        <f>AND($B$2&gt;=_xlfn.NUMBERVALUE(Table_Query_from_MF_DSNP62[[#This Row],[CL_CMP_OBJ_FR8]]),$B$2&lt;=_xlfn.NUMBERVALUE(Table_Query_from_MF_DSNP62[[#This Row],[CL_CMP_OBJ_TO8]]))</f>
        <v>1</v>
      </c>
      <c r="JP251" s="33" t="b">
        <f>AND($B$2&gt;=_xlfn.NUMBERVALUE(Table_Query_from_MF_DSNP62[[#This Row],[CL_CMP_OBJ_FR9]]),$B$2&lt;=_xlfn.NUMBERVALUE(Table_Query_from_MF_DSNP62[[#This Row],[CL_CMP_OBJ_TO9]]))</f>
        <v>1</v>
      </c>
      <c r="JQ251" s="33" t="b">
        <f>AND($B$2&gt;=_xlfn.NUMBERVALUE(Table_Query_from_MF_DSNP62[[#This Row],[CL_CMP_OBJ_FR10]]),$B$2&lt;=_xlfn.NUMBERVALUE(Table_Query_from_MF_DSNP62[[#This Row],[CL_CMP_OBJ_TO10]]))</f>
        <v>1</v>
      </c>
      <c r="JR251" s="33" t="b">
        <f>AND($B$2&gt;=_xlfn.NUMBERVALUE(Table_Query_from_MF_DSNP62[[#This Row],[CL_CMP_OBJ_FR11]]),$B$2&lt;=_xlfn.NUMBERVALUE(Table_Query_from_MF_DSNP62[[#This Row],[CL_CMP_OBJ_TO11]]))</f>
        <v>1</v>
      </c>
      <c r="JS251" s="33" t="b">
        <f>AND($B$2&gt;=_xlfn.NUMBERVALUE(Table_Query_from_MF_DSNP62[[#This Row],[CL_CMP_OBJ_FR12]]),$B$2&lt;=_xlfn.NUMBERVALUE(Table_Query_from_MF_DSNP62[[#This Row],[CL_CMP_OBJ_TO12]]))</f>
        <v>1</v>
      </c>
      <c r="JT251" s="33" t="b">
        <f>AND($B$2&gt;=_xlfn.NUMBERVALUE(Table_Query_from_MF_DSNP62[[#This Row],[CL_CMP_OBJ_FR13]]),$B$2&lt;=_xlfn.NUMBERVALUE(Table_Query_from_MF_DSNP62[[#This Row],[CL_CMP_OBJ_TO13]]))</f>
        <v>1</v>
      </c>
      <c r="JU251" s="33" t="b">
        <f>AND($B$2&gt;=_xlfn.NUMBERVALUE(Table_Query_from_MF_DSNP62[[#This Row],[CL_CMP_OBJ_FR14]]),$B$2&lt;=_xlfn.NUMBERVALUE(Table_Query_from_MF_DSNP62[[#This Row],[CL_CMP_OBJ_TO14]]))</f>
        <v>1</v>
      </c>
      <c r="JV251" s="33" t="b">
        <f>AND($B$2&gt;=_xlfn.NUMBERVALUE(Table_Query_from_MF_DSNP62[[#This Row],[CL_CMP_OBJ_FR15]]),$B$2&lt;=_xlfn.NUMBERVALUE(Table_Query_from_MF_DSNP62[[#This Row],[CL_CMP_OBJ_TO15]]))</f>
        <v>1</v>
      </c>
    </row>
    <row r="252" spans="1:282" x14ac:dyDescent="0.25">
      <c r="A252" t="b">
        <f>OR(,Table_Query_from_MF_DSNP62[[#This Row],[Desired GL included as "hard-coded" GL?]],Table_Query_from_MF_DSNP62[[#This Row],[Desired GL included as "Open GL"?]])</f>
        <v>1</v>
      </c>
      <c r="B252" t="b">
        <f>Table_Query_from_MF_DSNP62[[#This Row],[Desired CObj included as "Open CObj"?]]</f>
        <v>1</v>
      </c>
      <c r="C252" t="s">
        <v>1675</v>
      </c>
      <c r="D252" t="s">
        <v>1781</v>
      </c>
      <c r="E252" t="s">
        <v>8</v>
      </c>
      <c r="F252" s="24" t="s">
        <v>198</v>
      </c>
      <c r="G252" t="s">
        <v>13</v>
      </c>
      <c r="H252" s="24" t="s">
        <v>166</v>
      </c>
      <c r="I252" t="s">
        <v>158</v>
      </c>
      <c r="J252" s="24" t="s">
        <v>444</v>
      </c>
      <c r="K252" t="s">
        <v>444</v>
      </c>
      <c r="L252" s="24" t="s">
        <v>444</v>
      </c>
      <c r="M252" t="s">
        <v>444</v>
      </c>
      <c r="N252" t="s">
        <v>444</v>
      </c>
      <c r="O252" t="s">
        <v>444</v>
      </c>
      <c r="P252" t="s">
        <v>444</v>
      </c>
      <c r="Q252" t="s">
        <v>15</v>
      </c>
      <c r="R252" t="s">
        <v>444</v>
      </c>
      <c r="S252" t="s">
        <v>442</v>
      </c>
      <c r="T252" t="s">
        <v>447</v>
      </c>
      <c r="U252" t="s">
        <v>444</v>
      </c>
      <c r="V252" t="s">
        <v>444</v>
      </c>
      <c r="W252" t="s">
        <v>442</v>
      </c>
      <c r="X252" t="s">
        <v>442</v>
      </c>
      <c r="Y252" t="s">
        <v>444</v>
      </c>
      <c r="Z252" t="s">
        <v>444</v>
      </c>
      <c r="AA252" t="s">
        <v>442</v>
      </c>
      <c r="AB252" t="s">
        <v>444</v>
      </c>
      <c r="AC252" t="s">
        <v>444</v>
      </c>
      <c r="AD252" t="s">
        <v>447</v>
      </c>
      <c r="AE252" t="s">
        <v>447</v>
      </c>
      <c r="AF252" t="s">
        <v>447</v>
      </c>
      <c r="AG252" t="s">
        <v>15</v>
      </c>
      <c r="AH252" t="s">
        <v>444</v>
      </c>
      <c r="AI252" t="s">
        <v>447</v>
      </c>
      <c r="AJ252" t="s">
        <v>442</v>
      </c>
      <c r="AK252" t="s">
        <v>444</v>
      </c>
      <c r="AL252" t="s">
        <v>444</v>
      </c>
      <c r="AM252" t="s">
        <v>444</v>
      </c>
      <c r="AN252" t="s">
        <v>444</v>
      </c>
      <c r="AO252" t="s">
        <v>444</v>
      </c>
      <c r="AP252" t="s">
        <v>442</v>
      </c>
      <c r="AQ252" t="s">
        <v>7</v>
      </c>
      <c r="AR252" t="s">
        <v>562</v>
      </c>
      <c r="AS252" t="s">
        <v>162</v>
      </c>
      <c r="AT252" t="s">
        <v>10</v>
      </c>
      <c r="AU252" t="s">
        <v>444</v>
      </c>
      <c r="AV252" t="s">
        <v>442</v>
      </c>
      <c r="AW252" t="s">
        <v>444</v>
      </c>
      <c r="AX252" t="s">
        <v>444</v>
      </c>
      <c r="AY252" t="s">
        <v>444</v>
      </c>
      <c r="AZ252" t="s">
        <v>444</v>
      </c>
      <c r="BA252" t="s">
        <v>3</v>
      </c>
      <c r="BB252" t="s">
        <v>444</v>
      </c>
      <c r="BC252" t="s">
        <v>444</v>
      </c>
      <c r="BD252" t="s">
        <v>1359</v>
      </c>
      <c r="BE252" t="s">
        <v>444</v>
      </c>
      <c r="BF252" t="s">
        <v>1360</v>
      </c>
      <c r="BG252" t="s">
        <v>444</v>
      </c>
      <c r="BH252" t="s">
        <v>444</v>
      </c>
      <c r="BI252" t="s">
        <v>444</v>
      </c>
      <c r="BJ252" t="s">
        <v>444</v>
      </c>
      <c r="BK252" t="s">
        <v>444</v>
      </c>
      <c r="BL252" t="s">
        <v>444</v>
      </c>
      <c r="BM252" t="s">
        <v>444</v>
      </c>
      <c r="BN252" t="s">
        <v>444</v>
      </c>
      <c r="BO252" t="s">
        <v>444</v>
      </c>
      <c r="BP252" t="s">
        <v>444</v>
      </c>
      <c r="BQ252" t="s">
        <v>444</v>
      </c>
      <c r="BR252" t="s">
        <v>444</v>
      </c>
      <c r="BS252" t="s">
        <v>444</v>
      </c>
      <c r="BT252" t="s">
        <v>444</v>
      </c>
      <c r="BU252" t="s">
        <v>444</v>
      </c>
      <c r="BV252" t="s">
        <v>444</v>
      </c>
      <c r="BW252" t="s">
        <v>444</v>
      </c>
      <c r="BX252" t="s">
        <v>444</v>
      </c>
      <c r="BY252" t="s">
        <v>444</v>
      </c>
      <c r="BZ252" t="s">
        <v>444</v>
      </c>
      <c r="CA252" t="s">
        <v>444</v>
      </c>
      <c r="CB252" t="s">
        <v>444</v>
      </c>
      <c r="CC252" t="s">
        <v>1360</v>
      </c>
      <c r="CD252" t="s">
        <v>625</v>
      </c>
      <c r="CE252" t="s">
        <v>444</v>
      </c>
      <c r="CF252" t="s">
        <v>1360</v>
      </c>
      <c r="CG252" t="s">
        <v>852</v>
      </c>
      <c r="CH252" t="s">
        <v>444</v>
      </c>
      <c r="CI252" t="s">
        <v>444</v>
      </c>
      <c r="CJ252" t="s">
        <v>444</v>
      </c>
      <c r="CK252" t="s">
        <v>444</v>
      </c>
      <c r="CL252" t="s">
        <v>444</v>
      </c>
      <c r="CM252" t="s">
        <v>444</v>
      </c>
      <c r="CN252" t="s">
        <v>444</v>
      </c>
      <c r="CO252" t="s">
        <v>444</v>
      </c>
      <c r="CP252" t="s">
        <v>444</v>
      </c>
      <c r="CQ252" t="s">
        <v>444</v>
      </c>
      <c r="CR252" t="s">
        <v>444</v>
      </c>
      <c r="CS252" t="s">
        <v>444</v>
      </c>
      <c r="CT252" t="s">
        <v>444</v>
      </c>
      <c r="CU252" t="s">
        <v>7</v>
      </c>
      <c r="CV252" t="s">
        <v>2738</v>
      </c>
      <c r="CW252" t="s">
        <v>2736</v>
      </c>
      <c r="CX252" t="s">
        <v>2831</v>
      </c>
      <c r="CY252" t="s">
        <v>1756</v>
      </c>
      <c r="CZ252" t="s">
        <v>1764</v>
      </c>
      <c r="DA252" t="s">
        <v>1765</v>
      </c>
      <c r="DB252" t="s">
        <v>1757</v>
      </c>
      <c r="DC252" t="s">
        <v>444</v>
      </c>
      <c r="DD252" t="s">
        <v>444</v>
      </c>
      <c r="DE252" t="s">
        <v>444</v>
      </c>
      <c r="DF252" t="s">
        <v>444</v>
      </c>
      <c r="DG252" t="s">
        <v>444</v>
      </c>
      <c r="DH252" t="s">
        <v>444</v>
      </c>
      <c r="DI252" t="s">
        <v>1440</v>
      </c>
      <c r="DJ252" t="s">
        <v>1753</v>
      </c>
      <c r="DK252" t="s">
        <v>444</v>
      </c>
      <c r="DL252" t="s">
        <v>444</v>
      </c>
      <c r="DM252" t="s">
        <v>444</v>
      </c>
      <c r="DN252" t="s">
        <v>444</v>
      </c>
      <c r="DO252" t="s">
        <v>444</v>
      </c>
      <c r="DP252" t="s">
        <v>444</v>
      </c>
      <c r="DQ252" t="s">
        <v>444</v>
      </c>
      <c r="DR252" t="s">
        <v>444</v>
      </c>
      <c r="DS252" t="s">
        <v>444</v>
      </c>
      <c r="DT252" s="24" t="s">
        <v>444</v>
      </c>
      <c r="DU252" s="24" t="s">
        <v>444</v>
      </c>
      <c r="DV252" t="s">
        <v>444</v>
      </c>
      <c r="DW252" t="s">
        <v>444</v>
      </c>
      <c r="DX252" s="24" t="s">
        <v>444</v>
      </c>
      <c r="DY252" s="24" t="s">
        <v>444</v>
      </c>
      <c r="DZ252" t="s">
        <v>444</v>
      </c>
      <c r="EA252" t="s">
        <v>444</v>
      </c>
      <c r="EB252" s="24" t="s">
        <v>444</v>
      </c>
      <c r="EC252" s="24" t="s">
        <v>444</v>
      </c>
      <c r="ED252" t="s">
        <v>444</v>
      </c>
      <c r="EE252" t="s">
        <v>444</v>
      </c>
      <c r="EF252" s="24" t="s">
        <v>444</v>
      </c>
      <c r="EG252" s="24" t="s">
        <v>444</v>
      </c>
      <c r="EH252" t="s">
        <v>444</v>
      </c>
      <c r="EI252" t="s">
        <v>444</v>
      </c>
      <c r="EJ252" s="24" t="s">
        <v>444</v>
      </c>
      <c r="EK252" s="24" t="s">
        <v>444</v>
      </c>
      <c r="EL252" t="s">
        <v>444</v>
      </c>
      <c r="EM252" t="s">
        <v>444</v>
      </c>
      <c r="EN252" s="24" t="s">
        <v>444</v>
      </c>
      <c r="EO252" s="24" t="s">
        <v>444</v>
      </c>
      <c r="EP252" t="s">
        <v>444</v>
      </c>
      <c r="EQ252" t="s">
        <v>444</v>
      </c>
      <c r="ER252" s="24" t="s">
        <v>444</v>
      </c>
      <c r="ES252" s="24" t="s">
        <v>444</v>
      </c>
      <c r="ET252" t="s">
        <v>444</v>
      </c>
      <c r="EU252" t="s">
        <v>444</v>
      </c>
      <c r="EV252" s="24" t="s">
        <v>444</v>
      </c>
      <c r="EW252" s="24" t="s">
        <v>444</v>
      </c>
      <c r="EX252" t="s">
        <v>444</v>
      </c>
      <c r="EY252" t="s">
        <v>444</v>
      </c>
      <c r="EZ252" s="24" t="s">
        <v>444</v>
      </c>
      <c r="FA252" s="24" t="s">
        <v>444</v>
      </c>
      <c r="FB252" t="s">
        <v>444</v>
      </c>
      <c r="FC252" t="s">
        <v>444</v>
      </c>
      <c r="FD252" s="24" t="s">
        <v>444</v>
      </c>
      <c r="FE252" s="24" t="s">
        <v>444</v>
      </c>
      <c r="FF252" t="s">
        <v>444</v>
      </c>
      <c r="FG252" t="s">
        <v>444</v>
      </c>
      <c r="FH252" s="24" t="s">
        <v>444</v>
      </c>
      <c r="FI252" s="24" t="s">
        <v>444</v>
      </c>
      <c r="FJ252" t="s">
        <v>444</v>
      </c>
      <c r="FK252" t="s">
        <v>444</v>
      </c>
      <c r="FL252" s="24" t="s">
        <v>444</v>
      </c>
      <c r="FM252" s="24" t="s">
        <v>444</v>
      </c>
      <c r="FN252" t="s">
        <v>444</v>
      </c>
      <c r="FO252" t="s">
        <v>444</v>
      </c>
      <c r="FP252" s="24" t="s">
        <v>444</v>
      </c>
      <c r="FQ252" s="24" t="s">
        <v>444</v>
      </c>
      <c r="FR252" t="s">
        <v>444</v>
      </c>
      <c r="FS252" t="s">
        <v>444</v>
      </c>
      <c r="FT252" s="24" t="s">
        <v>444</v>
      </c>
      <c r="FU252" s="24" t="s">
        <v>444</v>
      </c>
      <c r="FV252" t="s">
        <v>444</v>
      </c>
      <c r="FW252" t="s">
        <v>444</v>
      </c>
      <c r="FX252" s="24" t="s">
        <v>444</v>
      </c>
      <c r="FY252" s="24" t="s">
        <v>444</v>
      </c>
      <c r="FZ252" t="s">
        <v>444</v>
      </c>
      <c r="GA252" t="s">
        <v>444</v>
      </c>
      <c r="GB252" s="24" t="s">
        <v>444</v>
      </c>
      <c r="GC252" s="24" t="s">
        <v>444</v>
      </c>
      <c r="GD252" t="s">
        <v>444</v>
      </c>
      <c r="GE252" t="s">
        <v>444</v>
      </c>
      <c r="GF252" s="24" t="s">
        <v>444</v>
      </c>
      <c r="GG252" s="24" t="s">
        <v>444</v>
      </c>
      <c r="GH252" t="s">
        <v>444</v>
      </c>
      <c r="GI252" s="24" t="s">
        <v>444</v>
      </c>
      <c r="GJ252" s="24" t="s">
        <v>444</v>
      </c>
      <c r="GK252" t="s">
        <v>444</v>
      </c>
      <c r="GL252" t="s">
        <v>444</v>
      </c>
      <c r="GM252" s="24" t="s">
        <v>444</v>
      </c>
      <c r="GN252" s="24" t="s">
        <v>444</v>
      </c>
      <c r="GO252" t="s">
        <v>444</v>
      </c>
      <c r="GP252" t="s">
        <v>444</v>
      </c>
      <c r="GQ252" s="24" t="s">
        <v>444</v>
      </c>
      <c r="GR252" s="24" t="s">
        <v>444</v>
      </c>
      <c r="GS252" t="s">
        <v>444</v>
      </c>
      <c r="GT252" t="s">
        <v>444</v>
      </c>
      <c r="GU252" s="24" t="s">
        <v>444</v>
      </c>
      <c r="GV252" s="24" t="s">
        <v>444</v>
      </c>
      <c r="GW252" t="s">
        <v>444</v>
      </c>
      <c r="GX252" t="s">
        <v>444</v>
      </c>
      <c r="GY252" s="24" t="s">
        <v>444</v>
      </c>
      <c r="GZ252" s="24" t="s">
        <v>444</v>
      </c>
      <c r="HA252" t="s">
        <v>444</v>
      </c>
      <c r="HB252" t="s">
        <v>444</v>
      </c>
      <c r="HC252" s="24" t="s">
        <v>444</v>
      </c>
      <c r="HD252" s="24" t="s">
        <v>444</v>
      </c>
      <c r="HE252" t="s">
        <v>444</v>
      </c>
      <c r="HF252" t="s">
        <v>444</v>
      </c>
      <c r="HG252" s="24" t="s">
        <v>444</v>
      </c>
      <c r="HH252" s="24" t="s">
        <v>444</v>
      </c>
      <c r="HI252" t="s">
        <v>444</v>
      </c>
      <c r="HJ252" t="s">
        <v>444</v>
      </c>
      <c r="HK252" s="24" t="s">
        <v>444</v>
      </c>
      <c r="HL252" s="24" t="s">
        <v>444</v>
      </c>
      <c r="HM252" t="s">
        <v>444</v>
      </c>
      <c r="HN252" t="s">
        <v>444</v>
      </c>
      <c r="HO252" s="24" t="s">
        <v>444</v>
      </c>
      <c r="HP252" s="24" t="s">
        <v>444</v>
      </c>
      <c r="HQ252" t="s">
        <v>444</v>
      </c>
      <c r="HR252" t="s">
        <v>444</v>
      </c>
      <c r="HS252" s="24" t="s">
        <v>444</v>
      </c>
      <c r="HT252" s="24" t="s">
        <v>444</v>
      </c>
      <c r="HU252" t="s">
        <v>444</v>
      </c>
      <c r="HV252" t="s">
        <v>444</v>
      </c>
      <c r="HW252" s="24" t="s">
        <v>444</v>
      </c>
      <c r="HX252" s="24" t="s">
        <v>444</v>
      </c>
      <c r="HY252" t="s">
        <v>444</v>
      </c>
      <c r="HZ252" t="s">
        <v>444</v>
      </c>
      <c r="IA252" t="s">
        <v>2738</v>
      </c>
      <c r="IB252" t="s">
        <v>2736</v>
      </c>
      <c r="IC252" t="s">
        <v>3029</v>
      </c>
      <c r="ID252" s="33" t="b" cm="1">
        <f t="array" ref="ID252">_xlfn.IFNA(MATCH($A$2,_xlfn.NUMBERVALUE(Table_Query_from_MF_DSNP62[[#This Row],[CL_GLACCT_DR1]:[CL_GLACCT_CR4]]),0),0)&gt;=1</f>
        <v>1</v>
      </c>
      <c r="IE252" s="33" t="b">
        <f>OR(Table_Query_from_MF_DSNP62[[#This Row],[Pair1]:[Pair25]])</f>
        <v>1</v>
      </c>
      <c r="IF252" s="33">
        <f>_xlfn.IFNA(MATCH(TRUE,Table_Query_from_MF_DSNP62[[#This Row],[Pair1]:[Pair25]],0),"none")</f>
        <v>1</v>
      </c>
      <c r="IG252" s="33" t="b">
        <f>AND($A$2&gt;=_xlfn.NUMBERVALUE(Table_Query_from_MF_DSNP62[[#This Row],[CL_GL_ACCT_FR1]]),$A$2&lt;=_xlfn.NUMBERVALUE(Table_Query_from_MF_DSNP62[[#This Row],[CL_GL_ACCT_TO1]]))</f>
        <v>1</v>
      </c>
      <c r="IH252" s="33" t="b">
        <f>AND($A$2&gt;=_xlfn.NUMBERVALUE(Table_Query_from_MF_DSNP62[[#This Row],[CL_GL_ACCT_FR2]]),$A$2&lt;=_xlfn.NUMBERVALUE(Table_Query_from_MF_DSNP62[[#This Row],[CL_GL_ACCT_TO2]]))</f>
        <v>1</v>
      </c>
      <c r="II252" s="33" t="b">
        <f>AND($A$2&gt;=_xlfn.NUMBERVALUE(Table_Query_from_MF_DSNP62[[#This Row],[CL_GL_ACCT_FR3]]),$A$2&lt;=_xlfn.NUMBERVALUE(Table_Query_from_MF_DSNP62[[#This Row],[CL_GL_ACCT_TO3]]))</f>
        <v>1</v>
      </c>
      <c r="IJ252" s="33" t="b">
        <f>AND($A$2&gt;=_xlfn.NUMBERVALUE(Table_Query_from_MF_DSNP62[[#This Row],[CL_GL_ACCT_FR4]]),$A$2&lt;=_xlfn.NUMBERVALUE(Table_Query_from_MF_DSNP62[[#This Row],[CL_GL_ACCT_TO4]]))</f>
        <v>1</v>
      </c>
      <c r="IK252" s="33" t="b">
        <f>AND($A$2&gt;=_xlfn.NUMBERVALUE(Table_Query_from_MF_DSNP62[[#This Row],[CL_GL_ACCT_FR5]]),$A$2&lt;=_xlfn.NUMBERVALUE(Table_Query_from_MF_DSNP62[[#This Row],[CL_GL_ACCT_TO5]]))</f>
        <v>1</v>
      </c>
      <c r="IL252" s="33" t="b">
        <f>AND($A$2&gt;=_xlfn.NUMBERVALUE(Table_Query_from_MF_DSNP62[[#This Row],[CL_GL_ACCT_FR6]]),$A$2&lt;=_xlfn.NUMBERVALUE(Table_Query_from_MF_DSNP62[[#This Row],[CL_GL_ACCT_TO6]]))</f>
        <v>1</v>
      </c>
      <c r="IM252" s="33" t="b">
        <f>AND($A$2&gt;=_xlfn.NUMBERVALUE(Table_Query_from_MF_DSNP62[[#This Row],[CL_GL_ACCT_FR7]]),$A$2&lt;=_xlfn.NUMBERVALUE(Table_Query_from_MF_DSNP62[[#This Row],[CL_GL_ACCT_TO7]]))</f>
        <v>1</v>
      </c>
      <c r="IN252" s="33" t="b">
        <f>AND($A$2&gt;=_xlfn.NUMBERVALUE(Table_Query_from_MF_DSNP62[[#This Row],[CL_GL_ACCT_FR8]]),$A$2&lt;=_xlfn.NUMBERVALUE(Table_Query_from_MF_DSNP62[[#This Row],[CL_GL_ACCT_TO8]]))</f>
        <v>1</v>
      </c>
      <c r="IO252" s="33" t="b">
        <f>AND($A$2&gt;=_xlfn.NUMBERVALUE(Table_Query_from_MF_DSNP62[[#This Row],[CL_GL_ACCT_FR9]]),$A$2&lt;=_xlfn.NUMBERVALUE(Table_Query_from_MF_DSNP62[[#This Row],[CL_GL_ACCT_TO9]]))</f>
        <v>1</v>
      </c>
      <c r="IP252" s="33" t="b">
        <f>AND($A$2&gt;=_xlfn.NUMBERVALUE(Table_Query_from_MF_DSNP62[[#This Row],[CL_GL_ACCT_FR10]]),$A$2&lt;=_xlfn.NUMBERVALUE(Table_Query_from_MF_DSNP62[[#This Row],[CL_GL_ACCT_TO10]]))</f>
        <v>1</v>
      </c>
      <c r="IQ252" s="33" t="b">
        <f>AND($A$2&gt;=_xlfn.NUMBERVALUE(Table_Query_from_MF_DSNP62[[#This Row],[CL_GL_ACCT_FR11]]),$A$2&lt;=_xlfn.NUMBERVALUE(Table_Query_from_MF_DSNP62[[#This Row],[CL_GL_ACCT_TO11]]))</f>
        <v>1</v>
      </c>
      <c r="IR252" s="33" t="b">
        <f>AND($A$2&gt;=_xlfn.NUMBERVALUE(Table_Query_from_MF_DSNP62[[#This Row],[CL_GL_ACCT_FR12]]),$A$2&lt;=_xlfn.NUMBERVALUE(Table_Query_from_MF_DSNP62[[#This Row],[CL_GL_ACCT_TO12]]))</f>
        <v>1</v>
      </c>
      <c r="IS252" s="33" t="b">
        <f>AND($A$2&gt;=_xlfn.NUMBERVALUE(Table_Query_from_MF_DSNP62[[#This Row],[CL_GL_ACCT_FR13]]),$A$2&lt;=_xlfn.NUMBERVALUE(Table_Query_from_MF_DSNP62[[#This Row],[CL_GL_ACCT_TO13]]))</f>
        <v>1</v>
      </c>
      <c r="IT252" s="33" t="b">
        <f>AND($A$2&gt;=_xlfn.NUMBERVALUE(Table_Query_from_MF_DSNP62[[#This Row],[CL_GL_ACCT_FR14]]),$A$2&lt;=_xlfn.NUMBERVALUE(Table_Query_from_MF_DSNP62[[#This Row],[CL_GL_ACCT_TO14]]))</f>
        <v>1</v>
      </c>
      <c r="IU252" s="33" t="b">
        <f>AND($A$2&gt;=_xlfn.NUMBERVALUE(Table_Query_from_MF_DSNP62[[#This Row],[CL_GL_ACCT_FR15]]),$A$2&lt;=_xlfn.NUMBERVALUE(Table_Query_from_MF_DSNP62[[#This Row],[CL_GL_ACCT_TO15]]))</f>
        <v>1</v>
      </c>
      <c r="IV252" s="33" t="b">
        <f>AND($A$2&gt;=_xlfn.NUMBERVALUE(Table_Query_from_MF_DSNP62[[#This Row],[CL_GL_ACCT_FR16]]),$A$2&lt;=_xlfn.NUMBERVALUE(Table_Query_from_MF_DSNP62[[#This Row],[CL_GL_ACCT_TO16]]))</f>
        <v>1</v>
      </c>
      <c r="IW252" s="33" t="b">
        <f>AND($A$2&gt;=_xlfn.NUMBERVALUE(Table_Query_from_MF_DSNP62[[#This Row],[CL_GL_ACCT_FR17]]),$A$2&lt;=_xlfn.NUMBERVALUE(Table_Query_from_MF_DSNP62[[#This Row],[CL_GL_ACCT_TO17]]))</f>
        <v>1</v>
      </c>
      <c r="IX252" s="33" t="b">
        <f>AND($A$2&gt;=_xlfn.NUMBERVALUE(Table_Query_from_MF_DSNP62[[#This Row],[CL_GL_ACCT_FR18]]),$A$2&lt;=_xlfn.NUMBERVALUE(Table_Query_from_MF_DSNP62[[#This Row],[CL_GL_ACCT_TO18]]))</f>
        <v>1</v>
      </c>
      <c r="IY252" s="33" t="b">
        <f>AND($A$2&gt;=_xlfn.NUMBERVALUE(Table_Query_from_MF_DSNP62[[#This Row],[CL_GL_ACCT_FR19]]),$A$2&lt;=_xlfn.NUMBERVALUE(Table_Query_from_MF_DSNP62[[#This Row],[CL_GL_ACCT_TO19]]))</f>
        <v>1</v>
      </c>
      <c r="IZ252" s="33" t="b">
        <f>AND($A$2&gt;=_xlfn.NUMBERVALUE(Table_Query_from_MF_DSNP62[[#This Row],[CL_GL_ACCT_FR20]]),$A$2&lt;=_xlfn.NUMBERVALUE(Table_Query_from_MF_DSNP62[[#This Row],[CL_GL_ACCT_TO20]]))</f>
        <v>1</v>
      </c>
      <c r="JA252" s="33" t="b">
        <f>AND($A$2&gt;=_xlfn.NUMBERVALUE(Table_Query_from_MF_DSNP62[[#This Row],[CL_GL_ACCT_FR21]]),$A$2&lt;=_xlfn.NUMBERVALUE(Table_Query_from_MF_DSNP62[[#This Row],[CL_GL_ACCT_TO21]]))</f>
        <v>1</v>
      </c>
      <c r="JB252" s="33" t="b">
        <f>AND($A$2&gt;=_xlfn.NUMBERVALUE(Table_Query_from_MF_DSNP62[[#This Row],[CL_GL_ACCT_FR22]]),$A$2&lt;=_xlfn.NUMBERVALUE(Table_Query_from_MF_DSNP62[[#This Row],[CL_GL_ACCT_TO22]]))</f>
        <v>1</v>
      </c>
      <c r="JC252" s="33" t="b">
        <f>AND($A$2&gt;=_xlfn.NUMBERVALUE(Table_Query_from_MF_DSNP62[[#This Row],[CL_GL_ACCT_FR23]]),$A$2&lt;=_xlfn.NUMBERVALUE(Table_Query_from_MF_DSNP62[[#This Row],[CL_GL_ACCT_TO23]]))</f>
        <v>1</v>
      </c>
      <c r="JD252" s="33" t="b">
        <f>AND($A$2&gt;=_xlfn.NUMBERVALUE(Table_Query_from_MF_DSNP62[[#This Row],[CL_GL_ACCT_FR24]]),$A$2&lt;=_xlfn.NUMBERVALUE(Table_Query_from_MF_DSNP62[[#This Row],[CL_GL_ACCT_TO24]]))</f>
        <v>1</v>
      </c>
      <c r="JE252" s="33" t="b">
        <f>AND($A$2&gt;=_xlfn.NUMBERVALUE(Table_Query_from_MF_DSNP62[[#This Row],[CL_GL_ACCT_FR25]]),$A$2&lt;=_xlfn.NUMBERVALUE(Table_Query_from_MF_DSNP62[[#This Row],[CL_GL_ACCT_TO25]]))</f>
        <v>1</v>
      </c>
      <c r="JF252" s="33" t="b">
        <f>OR(Table_Query_from_MF_DSNP62[[#This Row],[PairA]:[PairO]])</f>
        <v>1</v>
      </c>
      <c r="JG252" s="33">
        <f>_xlfn.IFNA(MATCH(TRUE,Table_Query_from_MF_DSNP62[[#This Row],[PairA]:[PairO]],0),"none")</f>
        <v>1</v>
      </c>
      <c r="JH252" s="33" t="b">
        <f>AND($B$2&gt;=_xlfn.NUMBERVALUE(Table_Query_from_MF_DSNP62[[#This Row],[CL_CMP_OBJ_FR1]]),$B$2&lt;=_xlfn.NUMBERVALUE(Table_Query_from_MF_DSNP62[[#This Row],[CL_CMP_OBJ_TO1]]))</f>
        <v>1</v>
      </c>
      <c r="JI252" s="33" t="b">
        <f>AND($B$2&gt;=_xlfn.NUMBERVALUE(Table_Query_from_MF_DSNP62[[#This Row],[CL_CMP_OBJ_FR2]]),$B$2&lt;=_xlfn.NUMBERVALUE(Table_Query_from_MF_DSNP62[[#This Row],[CL_CMP_OBJ_TO2]]))</f>
        <v>1</v>
      </c>
      <c r="JJ252" s="33" t="b">
        <f>AND($B$2&gt;=_xlfn.NUMBERVALUE(Table_Query_from_MF_DSNP62[[#This Row],[CL_CMP_OBJ_FR3]]),$B$2&lt;=_xlfn.NUMBERVALUE(Table_Query_from_MF_DSNP62[[#This Row],[CL_CMP_OBJ_TO3]]))</f>
        <v>1</v>
      </c>
      <c r="JK252" s="33" t="b">
        <f>AND($B$2&gt;=_xlfn.NUMBERVALUE(Table_Query_from_MF_DSNP62[[#This Row],[CL_CMP_OBJ_FR4]]),$B$2&lt;=_xlfn.NUMBERVALUE(Table_Query_from_MF_DSNP62[[#This Row],[CL_CMP_OBJ_TO4]]))</f>
        <v>1</v>
      </c>
      <c r="JL252" s="33" t="b">
        <f>AND($B$2&gt;=_xlfn.NUMBERVALUE(Table_Query_from_MF_DSNP62[[#This Row],[CL_CMP_OBJ_FR5]]),$B$2&lt;=_xlfn.NUMBERVALUE(Table_Query_from_MF_DSNP62[[#This Row],[CL_CMP_OBJ_TO5]]))</f>
        <v>1</v>
      </c>
      <c r="JM252" s="33" t="b">
        <f>AND($B$2&gt;=_xlfn.NUMBERVALUE(Table_Query_from_MF_DSNP62[[#This Row],[CL_CMP_OBJ_FR6]]),$B$2&lt;=_xlfn.NUMBERVALUE(Table_Query_from_MF_DSNP62[[#This Row],[CL_CMP_OBJ_TO6]]))</f>
        <v>1</v>
      </c>
      <c r="JN252" s="33" t="b">
        <f>AND($B$2&gt;=_xlfn.NUMBERVALUE(Table_Query_from_MF_DSNP62[[#This Row],[CL_CMP_OBJ_FR7]]),$B$2&lt;=_xlfn.NUMBERVALUE(Table_Query_from_MF_DSNP62[[#This Row],[CL_CMP_OBJ_TO7]]))</f>
        <v>1</v>
      </c>
      <c r="JO252" s="33" t="b">
        <f>AND($B$2&gt;=_xlfn.NUMBERVALUE(Table_Query_from_MF_DSNP62[[#This Row],[CL_CMP_OBJ_FR8]]),$B$2&lt;=_xlfn.NUMBERVALUE(Table_Query_from_MF_DSNP62[[#This Row],[CL_CMP_OBJ_TO8]]))</f>
        <v>1</v>
      </c>
      <c r="JP252" s="33" t="b">
        <f>AND($B$2&gt;=_xlfn.NUMBERVALUE(Table_Query_from_MF_DSNP62[[#This Row],[CL_CMP_OBJ_FR9]]),$B$2&lt;=_xlfn.NUMBERVALUE(Table_Query_from_MF_DSNP62[[#This Row],[CL_CMP_OBJ_TO9]]))</f>
        <v>1</v>
      </c>
      <c r="JQ252" s="33" t="b">
        <f>AND($B$2&gt;=_xlfn.NUMBERVALUE(Table_Query_from_MF_DSNP62[[#This Row],[CL_CMP_OBJ_FR10]]),$B$2&lt;=_xlfn.NUMBERVALUE(Table_Query_from_MF_DSNP62[[#This Row],[CL_CMP_OBJ_TO10]]))</f>
        <v>1</v>
      </c>
      <c r="JR252" s="33" t="b">
        <f>AND($B$2&gt;=_xlfn.NUMBERVALUE(Table_Query_from_MF_DSNP62[[#This Row],[CL_CMP_OBJ_FR11]]),$B$2&lt;=_xlfn.NUMBERVALUE(Table_Query_from_MF_DSNP62[[#This Row],[CL_CMP_OBJ_TO11]]))</f>
        <v>1</v>
      </c>
      <c r="JS252" s="33" t="b">
        <f>AND($B$2&gt;=_xlfn.NUMBERVALUE(Table_Query_from_MF_DSNP62[[#This Row],[CL_CMP_OBJ_FR12]]),$B$2&lt;=_xlfn.NUMBERVALUE(Table_Query_from_MF_DSNP62[[#This Row],[CL_CMP_OBJ_TO12]]))</f>
        <v>1</v>
      </c>
      <c r="JT252" s="33" t="b">
        <f>AND($B$2&gt;=_xlfn.NUMBERVALUE(Table_Query_from_MF_DSNP62[[#This Row],[CL_CMP_OBJ_FR13]]),$B$2&lt;=_xlfn.NUMBERVALUE(Table_Query_from_MF_DSNP62[[#This Row],[CL_CMP_OBJ_TO13]]))</f>
        <v>1</v>
      </c>
      <c r="JU252" s="33" t="b">
        <f>AND($B$2&gt;=_xlfn.NUMBERVALUE(Table_Query_from_MF_DSNP62[[#This Row],[CL_CMP_OBJ_FR14]]),$B$2&lt;=_xlfn.NUMBERVALUE(Table_Query_from_MF_DSNP62[[#This Row],[CL_CMP_OBJ_TO14]]))</f>
        <v>1</v>
      </c>
      <c r="JV252" s="33" t="b">
        <f>AND($B$2&gt;=_xlfn.NUMBERVALUE(Table_Query_from_MF_DSNP62[[#This Row],[CL_CMP_OBJ_FR15]]),$B$2&lt;=_xlfn.NUMBERVALUE(Table_Query_from_MF_DSNP62[[#This Row],[CL_CMP_OBJ_TO15]]))</f>
        <v>1</v>
      </c>
    </row>
    <row r="253" spans="1:282" x14ac:dyDescent="0.25">
      <c r="A253" t="b">
        <f>OR(,Table_Query_from_MF_DSNP62[[#This Row],[Desired GL included as "hard-coded" GL?]],Table_Query_from_MF_DSNP62[[#This Row],[Desired GL included as "Open GL"?]])</f>
        <v>1</v>
      </c>
      <c r="B253" t="b">
        <f>Table_Query_from_MF_DSNP62[[#This Row],[Desired CObj included as "Open CObj"?]]</f>
        <v>1</v>
      </c>
      <c r="C253" t="s">
        <v>1604</v>
      </c>
      <c r="D253" t="s">
        <v>1782</v>
      </c>
      <c r="E253" t="s">
        <v>8</v>
      </c>
      <c r="F253" s="24" t="s">
        <v>411</v>
      </c>
      <c r="G253" t="s">
        <v>13</v>
      </c>
      <c r="H253" s="24" t="s">
        <v>166</v>
      </c>
      <c r="I253" t="s">
        <v>158</v>
      </c>
      <c r="J253" s="24" t="s">
        <v>444</v>
      </c>
      <c r="K253" t="s">
        <v>444</v>
      </c>
      <c r="L253" s="24" t="s">
        <v>444</v>
      </c>
      <c r="M253" t="s">
        <v>444</v>
      </c>
      <c r="N253" t="s">
        <v>444</v>
      </c>
      <c r="O253" t="s">
        <v>444</v>
      </c>
      <c r="P253" t="s">
        <v>444</v>
      </c>
      <c r="Q253" t="s">
        <v>15</v>
      </c>
      <c r="R253" t="s">
        <v>444</v>
      </c>
      <c r="S253" t="s">
        <v>442</v>
      </c>
      <c r="T253" t="s">
        <v>447</v>
      </c>
      <c r="U253" t="s">
        <v>444</v>
      </c>
      <c r="V253" t="s">
        <v>444</v>
      </c>
      <c r="W253" t="s">
        <v>447</v>
      </c>
      <c r="X253" t="s">
        <v>444</v>
      </c>
      <c r="Y253" t="s">
        <v>444</v>
      </c>
      <c r="Z253" t="s">
        <v>444</v>
      </c>
      <c r="AA253" t="s">
        <v>442</v>
      </c>
      <c r="AB253" t="s">
        <v>444</v>
      </c>
      <c r="AC253" t="s">
        <v>444</v>
      </c>
      <c r="AD253" t="s">
        <v>447</v>
      </c>
      <c r="AE253" t="s">
        <v>447</v>
      </c>
      <c r="AF253" t="s">
        <v>447</v>
      </c>
      <c r="AG253" t="s">
        <v>15</v>
      </c>
      <c r="AH253" t="s">
        <v>447</v>
      </c>
      <c r="AI253" t="s">
        <v>447</v>
      </c>
      <c r="AJ253" t="s">
        <v>442</v>
      </c>
      <c r="AK253" t="s">
        <v>442</v>
      </c>
      <c r="AL253" t="s">
        <v>444</v>
      </c>
      <c r="AM253" t="s">
        <v>444</v>
      </c>
      <c r="AN253" t="s">
        <v>444</v>
      </c>
      <c r="AO253" t="s">
        <v>444</v>
      </c>
      <c r="AP253" t="s">
        <v>442</v>
      </c>
      <c r="AQ253" t="s">
        <v>7</v>
      </c>
      <c r="AR253" t="s">
        <v>562</v>
      </c>
      <c r="AS253" t="s">
        <v>162</v>
      </c>
      <c r="AT253" t="s">
        <v>10</v>
      </c>
      <c r="AU253" t="s">
        <v>444</v>
      </c>
      <c r="AV253" t="s">
        <v>442</v>
      </c>
      <c r="AW253" t="s">
        <v>444</v>
      </c>
      <c r="AX253" t="s">
        <v>444</v>
      </c>
      <c r="AY253" t="s">
        <v>444</v>
      </c>
      <c r="AZ253" t="s">
        <v>444</v>
      </c>
      <c r="BA253" t="s">
        <v>3</v>
      </c>
      <c r="BB253" t="s">
        <v>444</v>
      </c>
      <c r="BC253" t="s">
        <v>444</v>
      </c>
      <c r="BD253" t="s">
        <v>1359</v>
      </c>
      <c r="BE253" t="s">
        <v>444</v>
      </c>
      <c r="BF253" t="s">
        <v>1360</v>
      </c>
      <c r="BG253" t="s">
        <v>444</v>
      </c>
      <c r="BH253" t="s">
        <v>444</v>
      </c>
      <c r="BI253" t="s">
        <v>444</v>
      </c>
      <c r="BJ253" t="s">
        <v>444</v>
      </c>
      <c r="BK253" t="s">
        <v>444</v>
      </c>
      <c r="BL253" t="s">
        <v>444</v>
      </c>
      <c r="BM253" t="s">
        <v>444</v>
      </c>
      <c r="BN253" t="s">
        <v>444</v>
      </c>
      <c r="BO253" t="s">
        <v>444</v>
      </c>
      <c r="BP253" t="s">
        <v>444</v>
      </c>
      <c r="BQ253" t="s">
        <v>740</v>
      </c>
      <c r="BR253" t="s">
        <v>143</v>
      </c>
      <c r="BS253" t="s">
        <v>444</v>
      </c>
      <c r="BT253" t="s">
        <v>444</v>
      </c>
      <c r="BU253" t="s">
        <v>444</v>
      </c>
      <c r="BV253" t="s">
        <v>444</v>
      </c>
      <c r="BW253" t="s">
        <v>740</v>
      </c>
      <c r="BX253" t="s">
        <v>143</v>
      </c>
      <c r="BY253" t="s">
        <v>444</v>
      </c>
      <c r="BZ253" t="s">
        <v>444</v>
      </c>
      <c r="CA253" t="s">
        <v>444</v>
      </c>
      <c r="CB253" t="s">
        <v>444</v>
      </c>
      <c r="CC253" t="s">
        <v>740</v>
      </c>
      <c r="CD253" t="s">
        <v>143</v>
      </c>
      <c r="CE253" t="s">
        <v>444</v>
      </c>
      <c r="CF253" t="s">
        <v>1360</v>
      </c>
      <c r="CG253" t="s">
        <v>625</v>
      </c>
      <c r="CH253" t="s">
        <v>444</v>
      </c>
      <c r="CI253" t="s">
        <v>740</v>
      </c>
      <c r="CJ253" t="s">
        <v>143</v>
      </c>
      <c r="CK253" t="s">
        <v>444</v>
      </c>
      <c r="CL253" t="s">
        <v>444</v>
      </c>
      <c r="CM253" t="s">
        <v>444</v>
      </c>
      <c r="CN253" t="s">
        <v>444</v>
      </c>
      <c r="CO253" t="s">
        <v>740</v>
      </c>
      <c r="CP253" t="s">
        <v>143</v>
      </c>
      <c r="CQ253" t="s">
        <v>444</v>
      </c>
      <c r="CR253" t="s">
        <v>444</v>
      </c>
      <c r="CS253" t="s">
        <v>444</v>
      </c>
      <c r="CT253" t="s">
        <v>444</v>
      </c>
      <c r="CU253" t="s">
        <v>444</v>
      </c>
      <c r="CV253" t="s">
        <v>2738</v>
      </c>
      <c r="CW253" t="s">
        <v>2736</v>
      </c>
      <c r="CX253" t="s">
        <v>2737</v>
      </c>
      <c r="CY253" t="s">
        <v>1756</v>
      </c>
      <c r="CZ253" t="s">
        <v>1764</v>
      </c>
      <c r="DA253" t="s">
        <v>1765</v>
      </c>
      <c r="DB253" t="s">
        <v>1757</v>
      </c>
      <c r="DC253" t="s">
        <v>444</v>
      </c>
      <c r="DD253" t="s">
        <v>444</v>
      </c>
      <c r="DE253" t="s">
        <v>444</v>
      </c>
      <c r="DF253" t="s">
        <v>444</v>
      </c>
      <c r="DG253" t="s">
        <v>444</v>
      </c>
      <c r="DH253" t="s">
        <v>444</v>
      </c>
      <c r="DI253" t="s">
        <v>1440</v>
      </c>
      <c r="DJ253" t="s">
        <v>1753</v>
      </c>
      <c r="DK253" t="s">
        <v>444</v>
      </c>
      <c r="DL253" t="s">
        <v>444</v>
      </c>
      <c r="DM253" t="s">
        <v>444</v>
      </c>
      <c r="DN253" t="s">
        <v>444</v>
      </c>
      <c r="DO253" t="s">
        <v>444</v>
      </c>
      <c r="DP253" t="s">
        <v>444</v>
      </c>
      <c r="DQ253" t="s">
        <v>444</v>
      </c>
      <c r="DR253" t="s">
        <v>444</v>
      </c>
      <c r="DS253" t="s">
        <v>444</v>
      </c>
      <c r="DT253" s="24" t="s">
        <v>444</v>
      </c>
      <c r="DU253" s="24" t="s">
        <v>444</v>
      </c>
      <c r="DV253" t="s">
        <v>444</v>
      </c>
      <c r="DW253" t="s">
        <v>444</v>
      </c>
      <c r="DX253" s="24" t="s">
        <v>444</v>
      </c>
      <c r="DY253" s="24" t="s">
        <v>444</v>
      </c>
      <c r="DZ253" t="s">
        <v>444</v>
      </c>
      <c r="EA253" t="s">
        <v>444</v>
      </c>
      <c r="EB253" s="24" t="s">
        <v>444</v>
      </c>
      <c r="EC253" s="24" t="s">
        <v>444</v>
      </c>
      <c r="ED253" t="s">
        <v>444</v>
      </c>
      <c r="EE253" t="s">
        <v>444</v>
      </c>
      <c r="EF253" s="24" t="s">
        <v>444</v>
      </c>
      <c r="EG253" s="24" t="s">
        <v>444</v>
      </c>
      <c r="EH253" t="s">
        <v>444</v>
      </c>
      <c r="EI253" t="s">
        <v>444</v>
      </c>
      <c r="EJ253" s="24" t="s">
        <v>444</v>
      </c>
      <c r="EK253" s="24" t="s">
        <v>444</v>
      </c>
      <c r="EL253" t="s">
        <v>444</v>
      </c>
      <c r="EM253" t="s">
        <v>444</v>
      </c>
      <c r="EN253" s="24" t="s">
        <v>444</v>
      </c>
      <c r="EO253" s="24" t="s">
        <v>444</v>
      </c>
      <c r="EP253" t="s">
        <v>444</v>
      </c>
      <c r="EQ253" t="s">
        <v>444</v>
      </c>
      <c r="ER253" s="24" t="s">
        <v>444</v>
      </c>
      <c r="ES253" s="24" t="s">
        <v>444</v>
      </c>
      <c r="ET253" t="s">
        <v>444</v>
      </c>
      <c r="EU253" t="s">
        <v>444</v>
      </c>
      <c r="EV253" s="24" t="s">
        <v>444</v>
      </c>
      <c r="EW253" s="24" t="s">
        <v>444</v>
      </c>
      <c r="EX253" t="s">
        <v>444</v>
      </c>
      <c r="EY253" t="s">
        <v>444</v>
      </c>
      <c r="EZ253" s="24" t="s">
        <v>444</v>
      </c>
      <c r="FA253" s="24" t="s">
        <v>444</v>
      </c>
      <c r="FB253" t="s">
        <v>444</v>
      </c>
      <c r="FC253" t="s">
        <v>444</v>
      </c>
      <c r="FD253" s="24" t="s">
        <v>444</v>
      </c>
      <c r="FE253" s="24" t="s">
        <v>444</v>
      </c>
      <c r="FF253" t="s">
        <v>444</v>
      </c>
      <c r="FG253" t="s">
        <v>444</v>
      </c>
      <c r="FH253" s="24" t="s">
        <v>444</v>
      </c>
      <c r="FI253" s="24" t="s">
        <v>444</v>
      </c>
      <c r="FJ253" t="s">
        <v>444</v>
      </c>
      <c r="FK253" t="s">
        <v>444</v>
      </c>
      <c r="FL253" s="24" t="s">
        <v>444</v>
      </c>
      <c r="FM253" s="24" t="s">
        <v>444</v>
      </c>
      <c r="FN253" t="s">
        <v>444</v>
      </c>
      <c r="FO253" t="s">
        <v>444</v>
      </c>
      <c r="FP253" s="24" t="s">
        <v>444</v>
      </c>
      <c r="FQ253" s="24" t="s">
        <v>444</v>
      </c>
      <c r="FR253" t="s">
        <v>444</v>
      </c>
      <c r="FS253" t="s">
        <v>444</v>
      </c>
      <c r="FT253" s="24" t="s">
        <v>444</v>
      </c>
      <c r="FU253" s="24" t="s">
        <v>444</v>
      </c>
      <c r="FV253" t="s">
        <v>444</v>
      </c>
      <c r="FW253" t="s">
        <v>444</v>
      </c>
      <c r="FX253" s="24" t="s">
        <v>444</v>
      </c>
      <c r="FY253" s="24" t="s">
        <v>444</v>
      </c>
      <c r="FZ253" t="s">
        <v>444</v>
      </c>
      <c r="GA253" t="s">
        <v>444</v>
      </c>
      <c r="GB253" s="24" t="s">
        <v>444</v>
      </c>
      <c r="GC253" s="24" t="s">
        <v>444</v>
      </c>
      <c r="GD253" t="s">
        <v>444</v>
      </c>
      <c r="GE253" t="s">
        <v>444</v>
      </c>
      <c r="GF253" s="24" t="s">
        <v>444</v>
      </c>
      <c r="GG253" s="24" t="s">
        <v>444</v>
      </c>
      <c r="GH253" t="s">
        <v>15</v>
      </c>
      <c r="GI253" s="24" t="s">
        <v>446</v>
      </c>
      <c r="GJ253" s="24" t="s">
        <v>475</v>
      </c>
      <c r="GK253" t="s">
        <v>495</v>
      </c>
      <c r="GL253" t="s">
        <v>495</v>
      </c>
      <c r="GM253" s="24" t="s">
        <v>496</v>
      </c>
      <c r="GN253" s="24" t="s">
        <v>496</v>
      </c>
      <c r="GO253" t="s">
        <v>502</v>
      </c>
      <c r="GP253" t="s">
        <v>258</v>
      </c>
      <c r="GQ253" s="24" t="s">
        <v>479</v>
      </c>
      <c r="GR253" s="24" t="s">
        <v>1399</v>
      </c>
      <c r="GS253" t="s">
        <v>444</v>
      </c>
      <c r="GT253" t="s">
        <v>444</v>
      </c>
      <c r="GU253" s="24" t="s">
        <v>444</v>
      </c>
      <c r="GV253" s="24" t="s">
        <v>444</v>
      </c>
      <c r="GW253" t="s">
        <v>444</v>
      </c>
      <c r="GX253" t="s">
        <v>444</v>
      </c>
      <c r="GY253" s="24" t="s">
        <v>444</v>
      </c>
      <c r="GZ253" s="24" t="s">
        <v>444</v>
      </c>
      <c r="HA253" t="s">
        <v>444</v>
      </c>
      <c r="HB253" t="s">
        <v>444</v>
      </c>
      <c r="HC253" s="24" t="s">
        <v>444</v>
      </c>
      <c r="HD253" s="24" t="s">
        <v>444</v>
      </c>
      <c r="HE253" t="s">
        <v>444</v>
      </c>
      <c r="HF253" t="s">
        <v>444</v>
      </c>
      <c r="HG253" s="24" t="s">
        <v>444</v>
      </c>
      <c r="HH253" s="24" t="s">
        <v>444</v>
      </c>
      <c r="HI253" t="s">
        <v>444</v>
      </c>
      <c r="HJ253" t="s">
        <v>444</v>
      </c>
      <c r="HK253" s="24" t="s">
        <v>444</v>
      </c>
      <c r="HL253" s="24" t="s">
        <v>444</v>
      </c>
      <c r="HM253" t="s">
        <v>444</v>
      </c>
      <c r="HN253" t="s">
        <v>444</v>
      </c>
      <c r="HO253" s="24" t="s">
        <v>444</v>
      </c>
      <c r="HP253" s="24" t="s">
        <v>444</v>
      </c>
      <c r="HQ253" t="s">
        <v>444</v>
      </c>
      <c r="HR253" t="s">
        <v>444</v>
      </c>
      <c r="HS253" s="24" t="s">
        <v>444</v>
      </c>
      <c r="HT253" s="24" t="s">
        <v>444</v>
      </c>
      <c r="HU253" t="s">
        <v>444</v>
      </c>
      <c r="HV253" t="s">
        <v>444</v>
      </c>
      <c r="HW253" s="24" t="s">
        <v>444</v>
      </c>
      <c r="HX253" s="24" t="s">
        <v>444</v>
      </c>
      <c r="HY253" t="s">
        <v>444</v>
      </c>
      <c r="HZ253" t="s">
        <v>444</v>
      </c>
      <c r="IA253" t="s">
        <v>2738</v>
      </c>
      <c r="IB253" t="s">
        <v>2736</v>
      </c>
      <c r="IC253" t="s">
        <v>3027</v>
      </c>
      <c r="ID253" s="33" t="b" cm="1">
        <f t="array" ref="ID253">_xlfn.IFNA(MATCH($A$2,_xlfn.NUMBERVALUE(Table_Query_from_MF_DSNP62[[#This Row],[CL_GLACCT_DR1]:[CL_GLACCT_CR4]]),0),0)&gt;=1</f>
        <v>1</v>
      </c>
      <c r="IE253" s="33" t="b">
        <f>OR(Table_Query_from_MF_DSNP62[[#This Row],[Pair1]:[Pair25]])</f>
        <v>1</v>
      </c>
      <c r="IF253" s="33">
        <f>_xlfn.IFNA(MATCH(TRUE,Table_Query_from_MF_DSNP62[[#This Row],[Pair1]:[Pair25]],0),"none")</f>
        <v>1</v>
      </c>
      <c r="IG253" s="33" t="b">
        <f>AND($A$2&gt;=_xlfn.NUMBERVALUE(Table_Query_from_MF_DSNP62[[#This Row],[CL_GL_ACCT_FR1]]),$A$2&lt;=_xlfn.NUMBERVALUE(Table_Query_from_MF_DSNP62[[#This Row],[CL_GL_ACCT_TO1]]))</f>
        <v>1</v>
      </c>
      <c r="IH253" s="33" t="b">
        <f>AND($A$2&gt;=_xlfn.NUMBERVALUE(Table_Query_from_MF_DSNP62[[#This Row],[CL_GL_ACCT_FR2]]),$A$2&lt;=_xlfn.NUMBERVALUE(Table_Query_from_MF_DSNP62[[#This Row],[CL_GL_ACCT_TO2]]))</f>
        <v>1</v>
      </c>
      <c r="II253" s="33" t="b">
        <f>AND($A$2&gt;=_xlfn.NUMBERVALUE(Table_Query_from_MF_DSNP62[[#This Row],[CL_GL_ACCT_FR3]]),$A$2&lt;=_xlfn.NUMBERVALUE(Table_Query_from_MF_DSNP62[[#This Row],[CL_GL_ACCT_TO3]]))</f>
        <v>1</v>
      </c>
      <c r="IJ253" s="33" t="b">
        <f>AND($A$2&gt;=_xlfn.NUMBERVALUE(Table_Query_from_MF_DSNP62[[#This Row],[CL_GL_ACCT_FR4]]),$A$2&lt;=_xlfn.NUMBERVALUE(Table_Query_from_MF_DSNP62[[#This Row],[CL_GL_ACCT_TO4]]))</f>
        <v>1</v>
      </c>
      <c r="IK253" s="33" t="b">
        <f>AND($A$2&gt;=_xlfn.NUMBERVALUE(Table_Query_from_MF_DSNP62[[#This Row],[CL_GL_ACCT_FR5]]),$A$2&lt;=_xlfn.NUMBERVALUE(Table_Query_from_MF_DSNP62[[#This Row],[CL_GL_ACCT_TO5]]))</f>
        <v>1</v>
      </c>
      <c r="IL253" s="33" t="b">
        <f>AND($A$2&gt;=_xlfn.NUMBERVALUE(Table_Query_from_MF_DSNP62[[#This Row],[CL_GL_ACCT_FR6]]),$A$2&lt;=_xlfn.NUMBERVALUE(Table_Query_from_MF_DSNP62[[#This Row],[CL_GL_ACCT_TO6]]))</f>
        <v>1</v>
      </c>
      <c r="IM253" s="33" t="b">
        <f>AND($A$2&gt;=_xlfn.NUMBERVALUE(Table_Query_from_MF_DSNP62[[#This Row],[CL_GL_ACCT_FR7]]),$A$2&lt;=_xlfn.NUMBERVALUE(Table_Query_from_MF_DSNP62[[#This Row],[CL_GL_ACCT_TO7]]))</f>
        <v>1</v>
      </c>
      <c r="IN253" s="33" t="b">
        <f>AND($A$2&gt;=_xlfn.NUMBERVALUE(Table_Query_from_MF_DSNP62[[#This Row],[CL_GL_ACCT_FR8]]),$A$2&lt;=_xlfn.NUMBERVALUE(Table_Query_from_MF_DSNP62[[#This Row],[CL_GL_ACCT_TO8]]))</f>
        <v>1</v>
      </c>
      <c r="IO253" s="33" t="b">
        <f>AND($A$2&gt;=_xlfn.NUMBERVALUE(Table_Query_from_MF_DSNP62[[#This Row],[CL_GL_ACCT_FR9]]),$A$2&lt;=_xlfn.NUMBERVALUE(Table_Query_from_MF_DSNP62[[#This Row],[CL_GL_ACCT_TO9]]))</f>
        <v>1</v>
      </c>
      <c r="IP253" s="33" t="b">
        <f>AND($A$2&gt;=_xlfn.NUMBERVALUE(Table_Query_from_MF_DSNP62[[#This Row],[CL_GL_ACCT_FR10]]),$A$2&lt;=_xlfn.NUMBERVALUE(Table_Query_from_MF_DSNP62[[#This Row],[CL_GL_ACCT_TO10]]))</f>
        <v>1</v>
      </c>
      <c r="IQ253" s="33" t="b">
        <f>AND($A$2&gt;=_xlfn.NUMBERVALUE(Table_Query_from_MF_DSNP62[[#This Row],[CL_GL_ACCT_FR11]]),$A$2&lt;=_xlfn.NUMBERVALUE(Table_Query_from_MF_DSNP62[[#This Row],[CL_GL_ACCT_TO11]]))</f>
        <v>1</v>
      </c>
      <c r="IR253" s="33" t="b">
        <f>AND($A$2&gt;=_xlfn.NUMBERVALUE(Table_Query_from_MF_DSNP62[[#This Row],[CL_GL_ACCT_FR12]]),$A$2&lt;=_xlfn.NUMBERVALUE(Table_Query_from_MF_DSNP62[[#This Row],[CL_GL_ACCT_TO12]]))</f>
        <v>1</v>
      </c>
      <c r="IS253" s="33" t="b">
        <f>AND($A$2&gt;=_xlfn.NUMBERVALUE(Table_Query_from_MF_DSNP62[[#This Row],[CL_GL_ACCT_FR13]]),$A$2&lt;=_xlfn.NUMBERVALUE(Table_Query_from_MF_DSNP62[[#This Row],[CL_GL_ACCT_TO13]]))</f>
        <v>1</v>
      </c>
      <c r="IT253" s="33" t="b">
        <f>AND($A$2&gt;=_xlfn.NUMBERVALUE(Table_Query_from_MF_DSNP62[[#This Row],[CL_GL_ACCT_FR14]]),$A$2&lt;=_xlfn.NUMBERVALUE(Table_Query_from_MF_DSNP62[[#This Row],[CL_GL_ACCT_TO14]]))</f>
        <v>1</v>
      </c>
      <c r="IU253" s="33" t="b">
        <f>AND($A$2&gt;=_xlfn.NUMBERVALUE(Table_Query_from_MF_DSNP62[[#This Row],[CL_GL_ACCT_FR15]]),$A$2&lt;=_xlfn.NUMBERVALUE(Table_Query_from_MF_DSNP62[[#This Row],[CL_GL_ACCT_TO15]]))</f>
        <v>1</v>
      </c>
      <c r="IV253" s="33" t="b">
        <f>AND($A$2&gt;=_xlfn.NUMBERVALUE(Table_Query_from_MF_DSNP62[[#This Row],[CL_GL_ACCT_FR16]]),$A$2&lt;=_xlfn.NUMBERVALUE(Table_Query_from_MF_DSNP62[[#This Row],[CL_GL_ACCT_TO16]]))</f>
        <v>1</v>
      </c>
      <c r="IW253" s="33" t="b">
        <f>AND($A$2&gt;=_xlfn.NUMBERVALUE(Table_Query_from_MF_DSNP62[[#This Row],[CL_GL_ACCT_FR17]]),$A$2&lt;=_xlfn.NUMBERVALUE(Table_Query_from_MF_DSNP62[[#This Row],[CL_GL_ACCT_TO17]]))</f>
        <v>1</v>
      </c>
      <c r="IX253" s="33" t="b">
        <f>AND($A$2&gt;=_xlfn.NUMBERVALUE(Table_Query_from_MF_DSNP62[[#This Row],[CL_GL_ACCT_FR18]]),$A$2&lt;=_xlfn.NUMBERVALUE(Table_Query_from_MF_DSNP62[[#This Row],[CL_GL_ACCT_TO18]]))</f>
        <v>1</v>
      </c>
      <c r="IY253" s="33" t="b">
        <f>AND($A$2&gt;=_xlfn.NUMBERVALUE(Table_Query_from_MF_DSNP62[[#This Row],[CL_GL_ACCT_FR19]]),$A$2&lt;=_xlfn.NUMBERVALUE(Table_Query_from_MF_DSNP62[[#This Row],[CL_GL_ACCT_TO19]]))</f>
        <v>1</v>
      </c>
      <c r="IZ253" s="33" t="b">
        <f>AND($A$2&gt;=_xlfn.NUMBERVALUE(Table_Query_from_MF_DSNP62[[#This Row],[CL_GL_ACCT_FR20]]),$A$2&lt;=_xlfn.NUMBERVALUE(Table_Query_from_MF_DSNP62[[#This Row],[CL_GL_ACCT_TO20]]))</f>
        <v>1</v>
      </c>
      <c r="JA253" s="33" t="b">
        <f>AND($A$2&gt;=_xlfn.NUMBERVALUE(Table_Query_from_MF_DSNP62[[#This Row],[CL_GL_ACCT_FR21]]),$A$2&lt;=_xlfn.NUMBERVALUE(Table_Query_from_MF_DSNP62[[#This Row],[CL_GL_ACCT_TO21]]))</f>
        <v>1</v>
      </c>
      <c r="JB253" s="33" t="b">
        <f>AND($A$2&gt;=_xlfn.NUMBERVALUE(Table_Query_from_MF_DSNP62[[#This Row],[CL_GL_ACCT_FR22]]),$A$2&lt;=_xlfn.NUMBERVALUE(Table_Query_from_MF_DSNP62[[#This Row],[CL_GL_ACCT_TO22]]))</f>
        <v>1</v>
      </c>
      <c r="JC253" s="33" t="b">
        <f>AND($A$2&gt;=_xlfn.NUMBERVALUE(Table_Query_from_MF_DSNP62[[#This Row],[CL_GL_ACCT_FR23]]),$A$2&lt;=_xlfn.NUMBERVALUE(Table_Query_from_MF_DSNP62[[#This Row],[CL_GL_ACCT_TO23]]))</f>
        <v>1</v>
      </c>
      <c r="JD253" s="33" t="b">
        <f>AND($A$2&gt;=_xlfn.NUMBERVALUE(Table_Query_from_MF_DSNP62[[#This Row],[CL_GL_ACCT_FR24]]),$A$2&lt;=_xlfn.NUMBERVALUE(Table_Query_from_MF_DSNP62[[#This Row],[CL_GL_ACCT_TO24]]))</f>
        <v>1</v>
      </c>
      <c r="JE253" s="33" t="b">
        <f>AND($A$2&gt;=_xlfn.NUMBERVALUE(Table_Query_from_MF_DSNP62[[#This Row],[CL_GL_ACCT_FR25]]),$A$2&lt;=_xlfn.NUMBERVALUE(Table_Query_from_MF_DSNP62[[#This Row],[CL_GL_ACCT_TO25]]))</f>
        <v>1</v>
      </c>
      <c r="JF253" s="33" t="b">
        <f>OR(Table_Query_from_MF_DSNP62[[#This Row],[PairA]:[PairO]])</f>
        <v>1</v>
      </c>
      <c r="JG253" s="33">
        <f>_xlfn.IFNA(MATCH(TRUE,Table_Query_from_MF_DSNP62[[#This Row],[PairA]:[PairO]],0),"none")</f>
        <v>6</v>
      </c>
      <c r="JH253" s="33" t="b">
        <f>AND($B$2&gt;=_xlfn.NUMBERVALUE(Table_Query_from_MF_DSNP62[[#This Row],[CL_CMP_OBJ_FR1]]),$B$2&lt;=_xlfn.NUMBERVALUE(Table_Query_from_MF_DSNP62[[#This Row],[CL_CMP_OBJ_TO1]]))</f>
        <v>0</v>
      </c>
      <c r="JI253" s="33" t="b">
        <f>AND($B$2&gt;=_xlfn.NUMBERVALUE(Table_Query_from_MF_DSNP62[[#This Row],[CL_CMP_OBJ_FR2]]),$B$2&lt;=_xlfn.NUMBERVALUE(Table_Query_from_MF_DSNP62[[#This Row],[CL_CMP_OBJ_TO2]]))</f>
        <v>0</v>
      </c>
      <c r="JJ253" s="33" t="b">
        <f>AND($B$2&gt;=_xlfn.NUMBERVALUE(Table_Query_from_MF_DSNP62[[#This Row],[CL_CMP_OBJ_FR3]]),$B$2&lt;=_xlfn.NUMBERVALUE(Table_Query_from_MF_DSNP62[[#This Row],[CL_CMP_OBJ_TO3]]))</f>
        <v>0</v>
      </c>
      <c r="JK253" s="33" t="b">
        <f>AND($B$2&gt;=_xlfn.NUMBERVALUE(Table_Query_from_MF_DSNP62[[#This Row],[CL_CMP_OBJ_FR4]]),$B$2&lt;=_xlfn.NUMBERVALUE(Table_Query_from_MF_DSNP62[[#This Row],[CL_CMP_OBJ_TO4]]))</f>
        <v>0</v>
      </c>
      <c r="JL253" s="33" t="b">
        <f>AND($B$2&gt;=_xlfn.NUMBERVALUE(Table_Query_from_MF_DSNP62[[#This Row],[CL_CMP_OBJ_FR5]]),$B$2&lt;=_xlfn.NUMBERVALUE(Table_Query_from_MF_DSNP62[[#This Row],[CL_CMP_OBJ_TO5]]))</f>
        <v>0</v>
      </c>
      <c r="JM253" s="33" t="b">
        <f>AND($B$2&gt;=_xlfn.NUMBERVALUE(Table_Query_from_MF_DSNP62[[#This Row],[CL_CMP_OBJ_FR6]]),$B$2&lt;=_xlfn.NUMBERVALUE(Table_Query_from_MF_DSNP62[[#This Row],[CL_CMP_OBJ_TO6]]))</f>
        <v>1</v>
      </c>
      <c r="JN253" s="33" t="b">
        <f>AND($B$2&gt;=_xlfn.NUMBERVALUE(Table_Query_from_MF_DSNP62[[#This Row],[CL_CMP_OBJ_FR7]]),$B$2&lt;=_xlfn.NUMBERVALUE(Table_Query_from_MF_DSNP62[[#This Row],[CL_CMP_OBJ_TO7]]))</f>
        <v>1</v>
      </c>
      <c r="JO253" s="33" t="b">
        <f>AND($B$2&gt;=_xlfn.NUMBERVALUE(Table_Query_from_MF_DSNP62[[#This Row],[CL_CMP_OBJ_FR8]]),$B$2&lt;=_xlfn.NUMBERVALUE(Table_Query_from_MF_DSNP62[[#This Row],[CL_CMP_OBJ_TO8]]))</f>
        <v>1</v>
      </c>
      <c r="JP253" s="33" t="b">
        <f>AND($B$2&gt;=_xlfn.NUMBERVALUE(Table_Query_from_MF_DSNP62[[#This Row],[CL_CMP_OBJ_FR9]]),$B$2&lt;=_xlfn.NUMBERVALUE(Table_Query_from_MF_DSNP62[[#This Row],[CL_CMP_OBJ_TO9]]))</f>
        <v>1</v>
      </c>
      <c r="JQ253" s="33" t="b">
        <f>AND($B$2&gt;=_xlfn.NUMBERVALUE(Table_Query_from_MF_DSNP62[[#This Row],[CL_CMP_OBJ_FR10]]),$B$2&lt;=_xlfn.NUMBERVALUE(Table_Query_from_MF_DSNP62[[#This Row],[CL_CMP_OBJ_TO10]]))</f>
        <v>1</v>
      </c>
      <c r="JR253" s="33" t="b">
        <f>AND($B$2&gt;=_xlfn.NUMBERVALUE(Table_Query_from_MF_DSNP62[[#This Row],[CL_CMP_OBJ_FR11]]),$B$2&lt;=_xlfn.NUMBERVALUE(Table_Query_from_MF_DSNP62[[#This Row],[CL_CMP_OBJ_TO11]]))</f>
        <v>1</v>
      </c>
      <c r="JS253" s="33" t="b">
        <f>AND($B$2&gt;=_xlfn.NUMBERVALUE(Table_Query_from_MF_DSNP62[[#This Row],[CL_CMP_OBJ_FR12]]),$B$2&lt;=_xlfn.NUMBERVALUE(Table_Query_from_MF_DSNP62[[#This Row],[CL_CMP_OBJ_TO12]]))</f>
        <v>1</v>
      </c>
      <c r="JT253" s="33" t="b">
        <f>AND($B$2&gt;=_xlfn.NUMBERVALUE(Table_Query_from_MF_DSNP62[[#This Row],[CL_CMP_OBJ_FR13]]),$B$2&lt;=_xlfn.NUMBERVALUE(Table_Query_from_MF_DSNP62[[#This Row],[CL_CMP_OBJ_TO13]]))</f>
        <v>1</v>
      </c>
      <c r="JU253" s="33" t="b">
        <f>AND($B$2&gt;=_xlfn.NUMBERVALUE(Table_Query_from_MF_DSNP62[[#This Row],[CL_CMP_OBJ_FR14]]),$B$2&lt;=_xlfn.NUMBERVALUE(Table_Query_from_MF_DSNP62[[#This Row],[CL_CMP_OBJ_TO14]]))</f>
        <v>1</v>
      </c>
      <c r="JV253" s="33" t="b">
        <f>AND($B$2&gt;=_xlfn.NUMBERVALUE(Table_Query_from_MF_DSNP62[[#This Row],[CL_CMP_OBJ_FR15]]),$B$2&lt;=_xlfn.NUMBERVALUE(Table_Query_from_MF_DSNP62[[#This Row],[CL_CMP_OBJ_TO15]]))</f>
        <v>1</v>
      </c>
    </row>
    <row r="254" spans="1:282" x14ac:dyDescent="0.25">
      <c r="A254" t="b">
        <f>OR(,Table_Query_from_MF_DSNP62[[#This Row],[Desired GL included as "hard-coded" GL?]],Table_Query_from_MF_DSNP62[[#This Row],[Desired GL included as "Open GL"?]])</f>
        <v>1</v>
      </c>
      <c r="B254" t="b">
        <f>Table_Query_from_MF_DSNP62[[#This Row],[Desired CObj included as "Open CObj"?]]</f>
        <v>1</v>
      </c>
      <c r="C254" t="s">
        <v>1609</v>
      </c>
      <c r="D254" t="s">
        <v>1783</v>
      </c>
      <c r="E254" t="s">
        <v>8</v>
      </c>
      <c r="F254" s="24" t="s">
        <v>421</v>
      </c>
      <c r="G254" t="s">
        <v>13</v>
      </c>
      <c r="H254" s="24" t="s">
        <v>166</v>
      </c>
      <c r="I254" t="s">
        <v>158</v>
      </c>
      <c r="J254" s="24" t="s">
        <v>444</v>
      </c>
      <c r="K254" t="s">
        <v>444</v>
      </c>
      <c r="L254" s="24" t="s">
        <v>444</v>
      </c>
      <c r="M254" t="s">
        <v>444</v>
      </c>
      <c r="N254" t="s">
        <v>444</v>
      </c>
      <c r="O254" t="s">
        <v>444</v>
      </c>
      <c r="P254" t="s">
        <v>444</v>
      </c>
      <c r="Q254" t="s">
        <v>15</v>
      </c>
      <c r="R254" t="s">
        <v>444</v>
      </c>
      <c r="S254" t="s">
        <v>442</v>
      </c>
      <c r="T254" t="s">
        <v>447</v>
      </c>
      <c r="U254" t="s">
        <v>444</v>
      </c>
      <c r="V254" t="s">
        <v>444</v>
      </c>
      <c r="W254" t="s">
        <v>447</v>
      </c>
      <c r="X254" t="s">
        <v>444</v>
      </c>
      <c r="Y254" t="s">
        <v>444</v>
      </c>
      <c r="Z254" t="s">
        <v>444</v>
      </c>
      <c r="AA254" t="s">
        <v>447</v>
      </c>
      <c r="AB254" t="s">
        <v>444</v>
      </c>
      <c r="AC254" t="s">
        <v>444</v>
      </c>
      <c r="AD254" t="s">
        <v>447</v>
      </c>
      <c r="AE254" t="s">
        <v>447</v>
      </c>
      <c r="AF254" t="s">
        <v>447</v>
      </c>
      <c r="AG254" t="s">
        <v>15</v>
      </c>
      <c r="AH254" t="s">
        <v>447</v>
      </c>
      <c r="AI254" t="s">
        <v>447</v>
      </c>
      <c r="AJ254" t="s">
        <v>442</v>
      </c>
      <c r="AK254" t="s">
        <v>442</v>
      </c>
      <c r="AL254" t="s">
        <v>444</v>
      </c>
      <c r="AM254" t="s">
        <v>444</v>
      </c>
      <c r="AN254" t="s">
        <v>444</v>
      </c>
      <c r="AO254" t="s">
        <v>444</v>
      </c>
      <c r="AP254" t="s">
        <v>442</v>
      </c>
      <c r="AQ254" t="s">
        <v>7</v>
      </c>
      <c r="AR254" t="s">
        <v>562</v>
      </c>
      <c r="AS254" t="s">
        <v>162</v>
      </c>
      <c r="AT254" t="s">
        <v>10</v>
      </c>
      <c r="AU254" t="s">
        <v>444</v>
      </c>
      <c r="AV254" t="s">
        <v>442</v>
      </c>
      <c r="AW254" t="s">
        <v>444</v>
      </c>
      <c r="AX254" t="s">
        <v>444</v>
      </c>
      <c r="AY254" t="s">
        <v>444</v>
      </c>
      <c r="AZ254" t="s">
        <v>444</v>
      </c>
      <c r="BA254" t="s">
        <v>3</v>
      </c>
      <c r="BB254" t="s">
        <v>444</v>
      </c>
      <c r="BC254" t="s">
        <v>444</v>
      </c>
      <c r="BD254" t="s">
        <v>1359</v>
      </c>
      <c r="BE254" t="s">
        <v>444</v>
      </c>
      <c r="BF254" t="s">
        <v>1360</v>
      </c>
      <c r="BG254" t="s">
        <v>444</v>
      </c>
      <c r="BH254" t="s">
        <v>444</v>
      </c>
      <c r="BI254" t="s">
        <v>444</v>
      </c>
      <c r="BJ254" t="s">
        <v>444</v>
      </c>
      <c r="BK254" t="s">
        <v>444</v>
      </c>
      <c r="BL254" t="s">
        <v>444</v>
      </c>
      <c r="BM254" t="s">
        <v>444</v>
      </c>
      <c r="BN254" t="s">
        <v>444</v>
      </c>
      <c r="BO254" t="s">
        <v>444</v>
      </c>
      <c r="BP254" t="s">
        <v>444</v>
      </c>
      <c r="BQ254" t="s">
        <v>1360</v>
      </c>
      <c r="BR254" t="s">
        <v>1487</v>
      </c>
      <c r="BS254" t="s">
        <v>444</v>
      </c>
      <c r="BT254" t="s">
        <v>444</v>
      </c>
      <c r="BU254" t="s">
        <v>444</v>
      </c>
      <c r="BV254" t="s">
        <v>444</v>
      </c>
      <c r="BW254" t="s">
        <v>1360</v>
      </c>
      <c r="BX254" t="s">
        <v>1487</v>
      </c>
      <c r="BY254" t="s">
        <v>444</v>
      </c>
      <c r="BZ254" t="s">
        <v>444</v>
      </c>
      <c r="CA254" t="s">
        <v>444</v>
      </c>
      <c r="CB254" t="s">
        <v>444</v>
      </c>
      <c r="CC254" t="s">
        <v>1360</v>
      </c>
      <c r="CD254" t="s">
        <v>1487</v>
      </c>
      <c r="CE254" t="s">
        <v>444</v>
      </c>
      <c r="CF254" t="s">
        <v>1360</v>
      </c>
      <c r="CG254" t="s">
        <v>625</v>
      </c>
      <c r="CH254" t="s">
        <v>444</v>
      </c>
      <c r="CI254" t="s">
        <v>1360</v>
      </c>
      <c r="CJ254" t="s">
        <v>1487</v>
      </c>
      <c r="CK254" t="s">
        <v>444</v>
      </c>
      <c r="CL254" t="s">
        <v>444</v>
      </c>
      <c r="CM254" t="s">
        <v>444</v>
      </c>
      <c r="CN254" t="s">
        <v>444</v>
      </c>
      <c r="CO254" t="s">
        <v>1360</v>
      </c>
      <c r="CP254" t="s">
        <v>1487</v>
      </c>
      <c r="CQ254" t="s">
        <v>444</v>
      </c>
      <c r="CR254" t="s">
        <v>444</v>
      </c>
      <c r="CS254" t="s">
        <v>444</v>
      </c>
      <c r="CT254" t="s">
        <v>444</v>
      </c>
      <c r="CU254" t="s">
        <v>444</v>
      </c>
      <c r="CV254" t="s">
        <v>2738</v>
      </c>
      <c r="CW254" t="s">
        <v>2736</v>
      </c>
      <c r="CX254" t="s">
        <v>2737</v>
      </c>
      <c r="CY254" t="s">
        <v>1756</v>
      </c>
      <c r="CZ254" t="s">
        <v>1764</v>
      </c>
      <c r="DA254" t="s">
        <v>1765</v>
      </c>
      <c r="DB254" t="s">
        <v>1757</v>
      </c>
      <c r="DC254" t="s">
        <v>444</v>
      </c>
      <c r="DD254" t="s">
        <v>444</v>
      </c>
      <c r="DE254" t="s">
        <v>444</v>
      </c>
      <c r="DF254" t="s">
        <v>444</v>
      </c>
      <c r="DG254" t="s">
        <v>444</v>
      </c>
      <c r="DH254" t="s">
        <v>444</v>
      </c>
      <c r="DI254" t="s">
        <v>1440</v>
      </c>
      <c r="DJ254" t="s">
        <v>1753</v>
      </c>
      <c r="DK254" t="s">
        <v>444</v>
      </c>
      <c r="DL254" t="s">
        <v>444</v>
      </c>
      <c r="DM254" t="s">
        <v>444</v>
      </c>
      <c r="DN254" t="s">
        <v>444</v>
      </c>
      <c r="DO254" t="s">
        <v>444</v>
      </c>
      <c r="DP254" t="s">
        <v>444</v>
      </c>
      <c r="DQ254" t="s">
        <v>444</v>
      </c>
      <c r="DR254" t="s">
        <v>444</v>
      </c>
      <c r="DS254" t="s">
        <v>444</v>
      </c>
      <c r="DT254" s="24" t="s">
        <v>444</v>
      </c>
      <c r="DU254" s="24" t="s">
        <v>444</v>
      </c>
      <c r="DV254" t="s">
        <v>444</v>
      </c>
      <c r="DW254" t="s">
        <v>444</v>
      </c>
      <c r="DX254" s="24" t="s">
        <v>444</v>
      </c>
      <c r="DY254" s="24" t="s">
        <v>444</v>
      </c>
      <c r="DZ254" t="s">
        <v>444</v>
      </c>
      <c r="EA254" t="s">
        <v>444</v>
      </c>
      <c r="EB254" s="24" t="s">
        <v>444</v>
      </c>
      <c r="EC254" s="24" t="s">
        <v>444</v>
      </c>
      <c r="ED254" t="s">
        <v>444</v>
      </c>
      <c r="EE254" t="s">
        <v>444</v>
      </c>
      <c r="EF254" s="24" t="s">
        <v>444</v>
      </c>
      <c r="EG254" s="24" t="s">
        <v>444</v>
      </c>
      <c r="EH254" t="s">
        <v>444</v>
      </c>
      <c r="EI254" t="s">
        <v>444</v>
      </c>
      <c r="EJ254" s="24" t="s">
        <v>444</v>
      </c>
      <c r="EK254" s="24" t="s">
        <v>444</v>
      </c>
      <c r="EL254" t="s">
        <v>444</v>
      </c>
      <c r="EM254" t="s">
        <v>444</v>
      </c>
      <c r="EN254" s="24" t="s">
        <v>444</v>
      </c>
      <c r="EO254" s="24" t="s">
        <v>444</v>
      </c>
      <c r="EP254" t="s">
        <v>444</v>
      </c>
      <c r="EQ254" t="s">
        <v>444</v>
      </c>
      <c r="ER254" s="24" t="s">
        <v>444</v>
      </c>
      <c r="ES254" s="24" t="s">
        <v>444</v>
      </c>
      <c r="ET254" t="s">
        <v>444</v>
      </c>
      <c r="EU254" t="s">
        <v>444</v>
      </c>
      <c r="EV254" s="24" t="s">
        <v>444</v>
      </c>
      <c r="EW254" s="24" t="s">
        <v>444</v>
      </c>
      <c r="EX254" t="s">
        <v>444</v>
      </c>
      <c r="EY254" t="s">
        <v>444</v>
      </c>
      <c r="EZ254" s="24" t="s">
        <v>444</v>
      </c>
      <c r="FA254" s="24" t="s">
        <v>444</v>
      </c>
      <c r="FB254" t="s">
        <v>444</v>
      </c>
      <c r="FC254" t="s">
        <v>444</v>
      </c>
      <c r="FD254" s="24" t="s">
        <v>444</v>
      </c>
      <c r="FE254" s="24" t="s">
        <v>444</v>
      </c>
      <c r="FF254" t="s">
        <v>444</v>
      </c>
      <c r="FG254" t="s">
        <v>444</v>
      </c>
      <c r="FH254" s="24" t="s">
        <v>444</v>
      </c>
      <c r="FI254" s="24" t="s">
        <v>444</v>
      </c>
      <c r="FJ254" t="s">
        <v>444</v>
      </c>
      <c r="FK254" t="s">
        <v>444</v>
      </c>
      <c r="FL254" s="24" t="s">
        <v>444</v>
      </c>
      <c r="FM254" s="24" t="s">
        <v>444</v>
      </c>
      <c r="FN254" t="s">
        <v>444</v>
      </c>
      <c r="FO254" t="s">
        <v>444</v>
      </c>
      <c r="FP254" s="24" t="s">
        <v>444</v>
      </c>
      <c r="FQ254" s="24" t="s">
        <v>444</v>
      </c>
      <c r="FR254" t="s">
        <v>444</v>
      </c>
      <c r="FS254" t="s">
        <v>444</v>
      </c>
      <c r="FT254" s="24" t="s">
        <v>444</v>
      </c>
      <c r="FU254" s="24" t="s">
        <v>444</v>
      </c>
      <c r="FV254" t="s">
        <v>444</v>
      </c>
      <c r="FW254" t="s">
        <v>444</v>
      </c>
      <c r="FX254" s="24" t="s">
        <v>444</v>
      </c>
      <c r="FY254" s="24" t="s">
        <v>444</v>
      </c>
      <c r="FZ254" t="s">
        <v>444</v>
      </c>
      <c r="GA254" t="s">
        <v>444</v>
      </c>
      <c r="GB254" s="24" t="s">
        <v>444</v>
      </c>
      <c r="GC254" s="24" t="s">
        <v>444</v>
      </c>
      <c r="GD254" t="s">
        <v>444</v>
      </c>
      <c r="GE254" t="s">
        <v>444</v>
      </c>
      <c r="GF254" s="24" t="s">
        <v>444</v>
      </c>
      <c r="GG254" s="24" t="s">
        <v>444</v>
      </c>
      <c r="GH254" t="s">
        <v>15</v>
      </c>
      <c r="GI254" s="24" t="s">
        <v>530</v>
      </c>
      <c r="GJ254" s="24" t="s">
        <v>530</v>
      </c>
      <c r="GK254" t="s">
        <v>531</v>
      </c>
      <c r="GL254" t="s">
        <v>531</v>
      </c>
      <c r="GM254" s="24" t="s">
        <v>2723</v>
      </c>
      <c r="GN254" s="24" t="s">
        <v>2723</v>
      </c>
      <c r="GO254" t="s">
        <v>3433</v>
      </c>
      <c r="GP254" t="s">
        <v>3433</v>
      </c>
      <c r="GQ254" s="24" t="s">
        <v>533</v>
      </c>
      <c r="GR254" s="24" t="s">
        <v>1453</v>
      </c>
      <c r="GS254" t="s">
        <v>575</v>
      </c>
      <c r="GT254" t="s">
        <v>575</v>
      </c>
      <c r="GU254" s="24" t="s">
        <v>1454</v>
      </c>
      <c r="GV254" s="24" t="s">
        <v>609</v>
      </c>
      <c r="GW254" t="s">
        <v>444</v>
      </c>
      <c r="GX254" t="s">
        <v>444</v>
      </c>
      <c r="GY254" s="24" t="s">
        <v>444</v>
      </c>
      <c r="GZ254" s="24" t="s">
        <v>444</v>
      </c>
      <c r="HA254" t="s">
        <v>444</v>
      </c>
      <c r="HB254" t="s">
        <v>444</v>
      </c>
      <c r="HC254" s="24" t="s">
        <v>444</v>
      </c>
      <c r="HD254" s="24" t="s">
        <v>444</v>
      </c>
      <c r="HE254" t="s">
        <v>444</v>
      </c>
      <c r="HF254" t="s">
        <v>444</v>
      </c>
      <c r="HG254" s="24" t="s">
        <v>444</v>
      </c>
      <c r="HH254" s="24" t="s">
        <v>444</v>
      </c>
      <c r="HI254" t="s">
        <v>444</v>
      </c>
      <c r="HJ254" t="s">
        <v>444</v>
      </c>
      <c r="HK254" s="24" t="s">
        <v>444</v>
      </c>
      <c r="HL254" s="24" t="s">
        <v>444</v>
      </c>
      <c r="HM254" t="s">
        <v>444</v>
      </c>
      <c r="HN254" t="s">
        <v>444</v>
      </c>
      <c r="HO254" s="24" t="s">
        <v>444</v>
      </c>
      <c r="HP254" s="24" t="s">
        <v>444</v>
      </c>
      <c r="HQ254" t="s">
        <v>444</v>
      </c>
      <c r="HR254" t="s">
        <v>444</v>
      </c>
      <c r="HS254" s="24" t="s">
        <v>444</v>
      </c>
      <c r="HT254" s="24" t="s">
        <v>444</v>
      </c>
      <c r="HU254" t="s">
        <v>444</v>
      </c>
      <c r="HV254" t="s">
        <v>444</v>
      </c>
      <c r="HW254" s="24" t="s">
        <v>444</v>
      </c>
      <c r="HX254" s="24" t="s">
        <v>444</v>
      </c>
      <c r="HY254" t="s">
        <v>444</v>
      </c>
      <c r="HZ254" t="s">
        <v>444</v>
      </c>
      <c r="IA254" t="s">
        <v>2738</v>
      </c>
      <c r="IB254" t="s">
        <v>2736</v>
      </c>
      <c r="IC254" t="s">
        <v>3455</v>
      </c>
      <c r="ID254" s="33" t="b" cm="1">
        <f t="array" ref="ID254">_xlfn.IFNA(MATCH($A$2,_xlfn.NUMBERVALUE(Table_Query_from_MF_DSNP62[[#This Row],[CL_GLACCT_DR1]:[CL_GLACCT_CR4]]),0),0)&gt;=1</f>
        <v>1</v>
      </c>
      <c r="IE254" s="33" t="b">
        <f>OR(Table_Query_from_MF_DSNP62[[#This Row],[Pair1]:[Pair25]])</f>
        <v>1</v>
      </c>
      <c r="IF254" s="33">
        <f>_xlfn.IFNA(MATCH(TRUE,Table_Query_from_MF_DSNP62[[#This Row],[Pair1]:[Pair25]],0),"none")</f>
        <v>1</v>
      </c>
      <c r="IG254" s="33" t="b">
        <f>AND($A$2&gt;=_xlfn.NUMBERVALUE(Table_Query_from_MF_DSNP62[[#This Row],[CL_GL_ACCT_FR1]]),$A$2&lt;=_xlfn.NUMBERVALUE(Table_Query_from_MF_DSNP62[[#This Row],[CL_GL_ACCT_TO1]]))</f>
        <v>1</v>
      </c>
      <c r="IH254" s="33" t="b">
        <f>AND($A$2&gt;=_xlfn.NUMBERVALUE(Table_Query_from_MF_DSNP62[[#This Row],[CL_GL_ACCT_FR2]]),$A$2&lt;=_xlfn.NUMBERVALUE(Table_Query_from_MF_DSNP62[[#This Row],[CL_GL_ACCT_TO2]]))</f>
        <v>1</v>
      </c>
      <c r="II254" s="33" t="b">
        <f>AND($A$2&gt;=_xlfn.NUMBERVALUE(Table_Query_from_MF_DSNP62[[#This Row],[CL_GL_ACCT_FR3]]),$A$2&lt;=_xlfn.NUMBERVALUE(Table_Query_from_MF_DSNP62[[#This Row],[CL_GL_ACCT_TO3]]))</f>
        <v>1</v>
      </c>
      <c r="IJ254" s="33" t="b">
        <f>AND($A$2&gt;=_xlfn.NUMBERVALUE(Table_Query_from_MF_DSNP62[[#This Row],[CL_GL_ACCT_FR4]]),$A$2&lt;=_xlfn.NUMBERVALUE(Table_Query_from_MF_DSNP62[[#This Row],[CL_GL_ACCT_TO4]]))</f>
        <v>1</v>
      </c>
      <c r="IK254" s="33" t="b">
        <f>AND($A$2&gt;=_xlfn.NUMBERVALUE(Table_Query_from_MF_DSNP62[[#This Row],[CL_GL_ACCT_FR5]]),$A$2&lt;=_xlfn.NUMBERVALUE(Table_Query_from_MF_DSNP62[[#This Row],[CL_GL_ACCT_TO5]]))</f>
        <v>1</v>
      </c>
      <c r="IL254" s="33" t="b">
        <f>AND($A$2&gt;=_xlfn.NUMBERVALUE(Table_Query_from_MF_DSNP62[[#This Row],[CL_GL_ACCT_FR6]]),$A$2&lt;=_xlfn.NUMBERVALUE(Table_Query_from_MF_DSNP62[[#This Row],[CL_GL_ACCT_TO6]]))</f>
        <v>1</v>
      </c>
      <c r="IM254" s="33" t="b">
        <f>AND($A$2&gt;=_xlfn.NUMBERVALUE(Table_Query_from_MF_DSNP62[[#This Row],[CL_GL_ACCT_FR7]]),$A$2&lt;=_xlfn.NUMBERVALUE(Table_Query_from_MF_DSNP62[[#This Row],[CL_GL_ACCT_TO7]]))</f>
        <v>1</v>
      </c>
      <c r="IN254" s="33" t="b">
        <f>AND($A$2&gt;=_xlfn.NUMBERVALUE(Table_Query_from_MF_DSNP62[[#This Row],[CL_GL_ACCT_FR8]]),$A$2&lt;=_xlfn.NUMBERVALUE(Table_Query_from_MF_DSNP62[[#This Row],[CL_GL_ACCT_TO8]]))</f>
        <v>1</v>
      </c>
      <c r="IO254" s="33" t="b">
        <f>AND($A$2&gt;=_xlfn.NUMBERVALUE(Table_Query_from_MF_DSNP62[[#This Row],[CL_GL_ACCT_FR9]]),$A$2&lt;=_xlfn.NUMBERVALUE(Table_Query_from_MF_DSNP62[[#This Row],[CL_GL_ACCT_TO9]]))</f>
        <v>1</v>
      </c>
      <c r="IP254" s="33" t="b">
        <f>AND($A$2&gt;=_xlfn.NUMBERVALUE(Table_Query_from_MF_DSNP62[[#This Row],[CL_GL_ACCT_FR10]]),$A$2&lt;=_xlfn.NUMBERVALUE(Table_Query_from_MF_DSNP62[[#This Row],[CL_GL_ACCT_TO10]]))</f>
        <v>1</v>
      </c>
      <c r="IQ254" s="33" t="b">
        <f>AND($A$2&gt;=_xlfn.NUMBERVALUE(Table_Query_from_MF_DSNP62[[#This Row],[CL_GL_ACCT_FR11]]),$A$2&lt;=_xlfn.NUMBERVALUE(Table_Query_from_MF_DSNP62[[#This Row],[CL_GL_ACCT_TO11]]))</f>
        <v>1</v>
      </c>
      <c r="IR254" s="33" t="b">
        <f>AND($A$2&gt;=_xlfn.NUMBERVALUE(Table_Query_from_MF_DSNP62[[#This Row],[CL_GL_ACCT_FR12]]),$A$2&lt;=_xlfn.NUMBERVALUE(Table_Query_from_MF_DSNP62[[#This Row],[CL_GL_ACCT_TO12]]))</f>
        <v>1</v>
      </c>
      <c r="IS254" s="33" t="b">
        <f>AND($A$2&gt;=_xlfn.NUMBERVALUE(Table_Query_from_MF_DSNP62[[#This Row],[CL_GL_ACCT_FR13]]),$A$2&lt;=_xlfn.NUMBERVALUE(Table_Query_from_MF_DSNP62[[#This Row],[CL_GL_ACCT_TO13]]))</f>
        <v>1</v>
      </c>
      <c r="IT254" s="33" t="b">
        <f>AND($A$2&gt;=_xlfn.NUMBERVALUE(Table_Query_from_MF_DSNP62[[#This Row],[CL_GL_ACCT_FR14]]),$A$2&lt;=_xlfn.NUMBERVALUE(Table_Query_from_MF_DSNP62[[#This Row],[CL_GL_ACCT_TO14]]))</f>
        <v>1</v>
      </c>
      <c r="IU254" s="33" t="b">
        <f>AND($A$2&gt;=_xlfn.NUMBERVALUE(Table_Query_from_MF_DSNP62[[#This Row],[CL_GL_ACCT_FR15]]),$A$2&lt;=_xlfn.NUMBERVALUE(Table_Query_from_MF_DSNP62[[#This Row],[CL_GL_ACCT_TO15]]))</f>
        <v>1</v>
      </c>
      <c r="IV254" s="33" t="b">
        <f>AND($A$2&gt;=_xlfn.NUMBERVALUE(Table_Query_from_MF_DSNP62[[#This Row],[CL_GL_ACCT_FR16]]),$A$2&lt;=_xlfn.NUMBERVALUE(Table_Query_from_MF_DSNP62[[#This Row],[CL_GL_ACCT_TO16]]))</f>
        <v>1</v>
      </c>
      <c r="IW254" s="33" t="b">
        <f>AND($A$2&gt;=_xlfn.NUMBERVALUE(Table_Query_from_MF_DSNP62[[#This Row],[CL_GL_ACCT_FR17]]),$A$2&lt;=_xlfn.NUMBERVALUE(Table_Query_from_MF_DSNP62[[#This Row],[CL_GL_ACCT_TO17]]))</f>
        <v>1</v>
      </c>
      <c r="IX254" s="33" t="b">
        <f>AND($A$2&gt;=_xlfn.NUMBERVALUE(Table_Query_from_MF_DSNP62[[#This Row],[CL_GL_ACCT_FR18]]),$A$2&lt;=_xlfn.NUMBERVALUE(Table_Query_from_MF_DSNP62[[#This Row],[CL_GL_ACCT_TO18]]))</f>
        <v>1</v>
      </c>
      <c r="IY254" s="33" t="b">
        <f>AND($A$2&gt;=_xlfn.NUMBERVALUE(Table_Query_from_MF_DSNP62[[#This Row],[CL_GL_ACCT_FR19]]),$A$2&lt;=_xlfn.NUMBERVALUE(Table_Query_from_MF_DSNP62[[#This Row],[CL_GL_ACCT_TO19]]))</f>
        <v>1</v>
      </c>
      <c r="IZ254" s="33" t="b">
        <f>AND($A$2&gt;=_xlfn.NUMBERVALUE(Table_Query_from_MF_DSNP62[[#This Row],[CL_GL_ACCT_FR20]]),$A$2&lt;=_xlfn.NUMBERVALUE(Table_Query_from_MF_DSNP62[[#This Row],[CL_GL_ACCT_TO20]]))</f>
        <v>1</v>
      </c>
      <c r="JA254" s="33" t="b">
        <f>AND($A$2&gt;=_xlfn.NUMBERVALUE(Table_Query_from_MF_DSNP62[[#This Row],[CL_GL_ACCT_FR21]]),$A$2&lt;=_xlfn.NUMBERVALUE(Table_Query_from_MF_DSNP62[[#This Row],[CL_GL_ACCT_TO21]]))</f>
        <v>1</v>
      </c>
      <c r="JB254" s="33" t="b">
        <f>AND($A$2&gt;=_xlfn.NUMBERVALUE(Table_Query_from_MF_DSNP62[[#This Row],[CL_GL_ACCT_FR22]]),$A$2&lt;=_xlfn.NUMBERVALUE(Table_Query_from_MF_DSNP62[[#This Row],[CL_GL_ACCT_TO22]]))</f>
        <v>1</v>
      </c>
      <c r="JC254" s="33" t="b">
        <f>AND($A$2&gt;=_xlfn.NUMBERVALUE(Table_Query_from_MF_DSNP62[[#This Row],[CL_GL_ACCT_FR23]]),$A$2&lt;=_xlfn.NUMBERVALUE(Table_Query_from_MF_DSNP62[[#This Row],[CL_GL_ACCT_TO23]]))</f>
        <v>1</v>
      </c>
      <c r="JD254" s="33" t="b">
        <f>AND($A$2&gt;=_xlfn.NUMBERVALUE(Table_Query_from_MF_DSNP62[[#This Row],[CL_GL_ACCT_FR24]]),$A$2&lt;=_xlfn.NUMBERVALUE(Table_Query_from_MF_DSNP62[[#This Row],[CL_GL_ACCT_TO24]]))</f>
        <v>1</v>
      </c>
      <c r="JE254" s="33" t="b">
        <f>AND($A$2&gt;=_xlfn.NUMBERVALUE(Table_Query_from_MF_DSNP62[[#This Row],[CL_GL_ACCT_FR25]]),$A$2&lt;=_xlfn.NUMBERVALUE(Table_Query_from_MF_DSNP62[[#This Row],[CL_GL_ACCT_TO25]]))</f>
        <v>1</v>
      </c>
      <c r="JF254" s="33" t="b">
        <f>OR(Table_Query_from_MF_DSNP62[[#This Row],[PairA]:[PairO]])</f>
        <v>1</v>
      </c>
      <c r="JG254" s="33">
        <f>_xlfn.IFNA(MATCH(TRUE,Table_Query_from_MF_DSNP62[[#This Row],[PairA]:[PairO]],0),"none")</f>
        <v>8</v>
      </c>
      <c r="JH254" s="33" t="b">
        <f>AND($B$2&gt;=_xlfn.NUMBERVALUE(Table_Query_from_MF_DSNP62[[#This Row],[CL_CMP_OBJ_FR1]]),$B$2&lt;=_xlfn.NUMBERVALUE(Table_Query_from_MF_DSNP62[[#This Row],[CL_CMP_OBJ_TO1]]))</f>
        <v>0</v>
      </c>
      <c r="JI254" s="33" t="b">
        <f>AND($B$2&gt;=_xlfn.NUMBERVALUE(Table_Query_from_MF_DSNP62[[#This Row],[CL_CMP_OBJ_FR2]]),$B$2&lt;=_xlfn.NUMBERVALUE(Table_Query_from_MF_DSNP62[[#This Row],[CL_CMP_OBJ_TO2]]))</f>
        <v>0</v>
      </c>
      <c r="JJ254" s="33" t="b">
        <f>AND($B$2&gt;=_xlfn.NUMBERVALUE(Table_Query_from_MF_DSNP62[[#This Row],[CL_CMP_OBJ_FR3]]),$B$2&lt;=_xlfn.NUMBERVALUE(Table_Query_from_MF_DSNP62[[#This Row],[CL_CMP_OBJ_TO3]]))</f>
        <v>0</v>
      </c>
      <c r="JK254" s="33" t="b">
        <f>AND($B$2&gt;=_xlfn.NUMBERVALUE(Table_Query_from_MF_DSNP62[[#This Row],[CL_CMP_OBJ_FR4]]),$B$2&lt;=_xlfn.NUMBERVALUE(Table_Query_from_MF_DSNP62[[#This Row],[CL_CMP_OBJ_TO4]]))</f>
        <v>0</v>
      </c>
      <c r="JL254" s="33" t="b">
        <f>AND($B$2&gt;=_xlfn.NUMBERVALUE(Table_Query_from_MF_DSNP62[[#This Row],[CL_CMP_OBJ_FR5]]),$B$2&lt;=_xlfn.NUMBERVALUE(Table_Query_from_MF_DSNP62[[#This Row],[CL_CMP_OBJ_TO5]]))</f>
        <v>0</v>
      </c>
      <c r="JM254" s="33" t="b">
        <f>AND($B$2&gt;=_xlfn.NUMBERVALUE(Table_Query_from_MF_DSNP62[[#This Row],[CL_CMP_OBJ_FR6]]),$B$2&lt;=_xlfn.NUMBERVALUE(Table_Query_from_MF_DSNP62[[#This Row],[CL_CMP_OBJ_TO6]]))</f>
        <v>0</v>
      </c>
      <c r="JN254" s="33" t="b">
        <f>AND($B$2&gt;=_xlfn.NUMBERVALUE(Table_Query_from_MF_DSNP62[[#This Row],[CL_CMP_OBJ_FR7]]),$B$2&lt;=_xlfn.NUMBERVALUE(Table_Query_from_MF_DSNP62[[#This Row],[CL_CMP_OBJ_TO7]]))</f>
        <v>0</v>
      </c>
      <c r="JO254" s="33" t="b">
        <f>AND($B$2&gt;=_xlfn.NUMBERVALUE(Table_Query_from_MF_DSNP62[[#This Row],[CL_CMP_OBJ_FR8]]),$B$2&lt;=_xlfn.NUMBERVALUE(Table_Query_from_MF_DSNP62[[#This Row],[CL_CMP_OBJ_TO8]]))</f>
        <v>1</v>
      </c>
      <c r="JP254" s="33" t="b">
        <f>AND($B$2&gt;=_xlfn.NUMBERVALUE(Table_Query_from_MF_DSNP62[[#This Row],[CL_CMP_OBJ_FR9]]),$B$2&lt;=_xlfn.NUMBERVALUE(Table_Query_from_MF_DSNP62[[#This Row],[CL_CMP_OBJ_TO9]]))</f>
        <v>1</v>
      </c>
      <c r="JQ254" s="33" t="b">
        <f>AND($B$2&gt;=_xlfn.NUMBERVALUE(Table_Query_from_MF_DSNP62[[#This Row],[CL_CMP_OBJ_FR10]]),$B$2&lt;=_xlfn.NUMBERVALUE(Table_Query_from_MF_DSNP62[[#This Row],[CL_CMP_OBJ_TO10]]))</f>
        <v>1</v>
      </c>
      <c r="JR254" s="33" t="b">
        <f>AND($B$2&gt;=_xlfn.NUMBERVALUE(Table_Query_from_MF_DSNP62[[#This Row],[CL_CMP_OBJ_FR11]]),$B$2&lt;=_xlfn.NUMBERVALUE(Table_Query_from_MF_DSNP62[[#This Row],[CL_CMP_OBJ_TO11]]))</f>
        <v>1</v>
      </c>
      <c r="JS254" s="33" t="b">
        <f>AND($B$2&gt;=_xlfn.NUMBERVALUE(Table_Query_from_MF_DSNP62[[#This Row],[CL_CMP_OBJ_FR12]]),$B$2&lt;=_xlfn.NUMBERVALUE(Table_Query_from_MF_DSNP62[[#This Row],[CL_CMP_OBJ_TO12]]))</f>
        <v>1</v>
      </c>
      <c r="JT254" s="33" t="b">
        <f>AND($B$2&gt;=_xlfn.NUMBERVALUE(Table_Query_from_MF_DSNP62[[#This Row],[CL_CMP_OBJ_FR13]]),$B$2&lt;=_xlfn.NUMBERVALUE(Table_Query_from_MF_DSNP62[[#This Row],[CL_CMP_OBJ_TO13]]))</f>
        <v>1</v>
      </c>
      <c r="JU254" s="33" t="b">
        <f>AND($B$2&gt;=_xlfn.NUMBERVALUE(Table_Query_from_MF_DSNP62[[#This Row],[CL_CMP_OBJ_FR14]]),$B$2&lt;=_xlfn.NUMBERVALUE(Table_Query_from_MF_DSNP62[[#This Row],[CL_CMP_OBJ_TO14]]))</f>
        <v>1</v>
      </c>
      <c r="JV254" s="33" t="b">
        <f>AND($B$2&gt;=_xlfn.NUMBERVALUE(Table_Query_from_MF_DSNP62[[#This Row],[CL_CMP_OBJ_FR15]]),$B$2&lt;=_xlfn.NUMBERVALUE(Table_Query_from_MF_DSNP62[[#This Row],[CL_CMP_OBJ_TO15]]))</f>
        <v>1</v>
      </c>
    </row>
    <row r="255" spans="1:282" x14ac:dyDescent="0.25">
      <c r="A255" t="b">
        <f>OR(,Table_Query_from_MF_DSNP62[[#This Row],[Desired GL included as "hard-coded" GL?]],Table_Query_from_MF_DSNP62[[#This Row],[Desired GL included as "Open GL"?]])</f>
        <v>1</v>
      </c>
      <c r="B255" t="b">
        <f>Table_Query_from_MF_DSNP62[[#This Row],[Desired CObj included as "Open CObj"?]]</f>
        <v>1</v>
      </c>
      <c r="C255" t="s">
        <v>1677</v>
      </c>
      <c r="D255" t="s">
        <v>1784</v>
      </c>
      <c r="E255" t="s">
        <v>8</v>
      </c>
      <c r="F255" s="24" t="s">
        <v>199</v>
      </c>
      <c r="G255" t="s">
        <v>13</v>
      </c>
      <c r="H255" s="24" t="s">
        <v>166</v>
      </c>
      <c r="I255" t="s">
        <v>158</v>
      </c>
      <c r="J255" s="24" t="s">
        <v>444</v>
      </c>
      <c r="K255" t="s">
        <v>444</v>
      </c>
      <c r="L255" s="24" t="s">
        <v>444</v>
      </c>
      <c r="M255" t="s">
        <v>444</v>
      </c>
      <c r="N255" t="s">
        <v>444</v>
      </c>
      <c r="O255" t="s">
        <v>444</v>
      </c>
      <c r="P255" t="s">
        <v>444</v>
      </c>
      <c r="Q255" t="s">
        <v>15</v>
      </c>
      <c r="R255" t="s">
        <v>444</v>
      </c>
      <c r="S255" t="s">
        <v>442</v>
      </c>
      <c r="T255" t="s">
        <v>447</v>
      </c>
      <c r="U255" t="s">
        <v>444</v>
      </c>
      <c r="V255" t="s">
        <v>444</v>
      </c>
      <c r="W255" t="s">
        <v>442</v>
      </c>
      <c r="X255" t="s">
        <v>442</v>
      </c>
      <c r="Y255" t="s">
        <v>444</v>
      </c>
      <c r="Z255" t="s">
        <v>444</v>
      </c>
      <c r="AA255" t="s">
        <v>442</v>
      </c>
      <c r="AB255" t="s">
        <v>444</v>
      </c>
      <c r="AC255" t="s">
        <v>444</v>
      </c>
      <c r="AD255" t="s">
        <v>447</v>
      </c>
      <c r="AE255" t="s">
        <v>447</v>
      </c>
      <c r="AF255" t="s">
        <v>447</v>
      </c>
      <c r="AG255" t="s">
        <v>15</v>
      </c>
      <c r="AH255" t="s">
        <v>447</v>
      </c>
      <c r="AI255" t="s">
        <v>447</v>
      </c>
      <c r="AJ255" t="s">
        <v>442</v>
      </c>
      <c r="AK255" t="s">
        <v>442</v>
      </c>
      <c r="AL255" t="s">
        <v>444</v>
      </c>
      <c r="AM255" t="s">
        <v>444</v>
      </c>
      <c r="AN255" t="s">
        <v>444</v>
      </c>
      <c r="AO255" t="s">
        <v>444</v>
      </c>
      <c r="AP255" t="s">
        <v>442</v>
      </c>
      <c r="AQ255" t="s">
        <v>7</v>
      </c>
      <c r="AR255" t="s">
        <v>562</v>
      </c>
      <c r="AS255" t="s">
        <v>162</v>
      </c>
      <c r="AT255" t="s">
        <v>10</v>
      </c>
      <c r="AU255" t="s">
        <v>444</v>
      </c>
      <c r="AV255" t="s">
        <v>442</v>
      </c>
      <c r="AW255" t="s">
        <v>444</v>
      </c>
      <c r="AX255" t="s">
        <v>444</v>
      </c>
      <c r="AY255" t="s">
        <v>444</v>
      </c>
      <c r="AZ255" t="s">
        <v>444</v>
      </c>
      <c r="BA255" t="s">
        <v>3</v>
      </c>
      <c r="BB255" t="s">
        <v>444</v>
      </c>
      <c r="BC255" t="s">
        <v>444</v>
      </c>
      <c r="BD255" t="s">
        <v>1359</v>
      </c>
      <c r="BE255" t="s">
        <v>444</v>
      </c>
      <c r="BF255" t="s">
        <v>1360</v>
      </c>
      <c r="BG255" t="s">
        <v>444</v>
      </c>
      <c r="BH255" t="s">
        <v>444</v>
      </c>
      <c r="BI255" t="s">
        <v>444</v>
      </c>
      <c r="BJ255" t="s">
        <v>444</v>
      </c>
      <c r="BK255" t="s">
        <v>444</v>
      </c>
      <c r="BL255" t="s">
        <v>444</v>
      </c>
      <c r="BM255" t="s">
        <v>444</v>
      </c>
      <c r="BN255" t="s">
        <v>444</v>
      </c>
      <c r="BO255" t="s">
        <v>444</v>
      </c>
      <c r="BP255" t="s">
        <v>444</v>
      </c>
      <c r="BQ255" t="s">
        <v>444</v>
      </c>
      <c r="BR255" t="s">
        <v>444</v>
      </c>
      <c r="BS255" t="s">
        <v>444</v>
      </c>
      <c r="BT255" t="s">
        <v>444</v>
      </c>
      <c r="BU255" t="s">
        <v>444</v>
      </c>
      <c r="BV255" t="s">
        <v>444</v>
      </c>
      <c r="BW255" t="s">
        <v>444</v>
      </c>
      <c r="BX255" t="s">
        <v>444</v>
      </c>
      <c r="BY255" t="s">
        <v>444</v>
      </c>
      <c r="BZ255" t="s">
        <v>444</v>
      </c>
      <c r="CA255" t="s">
        <v>444</v>
      </c>
      <c r="CB255" t="s">
        <v>444</v>
      </c>
      <c r="CC255" t="s">
        <v>1360</v>
      </c>
      <c r="CD255" t="s">
        <v>625</v>
      </c>
      <c r="CE255" t="s">
        <v>444</v>
      </c>
      <c r="CF255" t="s">
        <v>1360</v>
      </c>
      <c r="CG255" t="s">
        <v>852</v>
      </c>
      <c r="CH255" t="s">
        <v>444</v>
      </c>
      <c r="CI255" t="s">
        <v>444</v>
      </c>
      <c r="CJ255" t="s">
        <v>444</v>
      </c>
      <c r="CK255" t="s">
        <v>444</v>
      </c>
      <c r="CL255" t="s">
        <v>444</v>
      </c>
      <c r="CM255" t="s">
        <v>444</v>
      </c>
      <c r="CN255" t="s">
        <v>444</v>
      </c>
      <c r="CO255" t="s">
        <v>444</v>
      </c>
      <c r="CP255" t="s">
        <v>444</v>
      </c>
      <c r="CQ255" t="s">
        <v>444</v>
      </c>
      <c r="CR255" t="s">
        <v>444</v>
      </c>
      <c r="CS255" t="s">
        <v>444</v>
      </c>
      <c r="CT255" t="s">
        <v>444</v>
      </c>
      <c r="CU255" t="s">
        <v>444</v>
      </c>
      <c r="CV255" t="s">
        <v>2738</v>
      </c>
      <c r="CW255" t="s">
        <v>2736</v>
      </c>
      <c r="CX255" t="s">
        <v>2737</v>
      </c>
      <c r="CY255" t="s">
        <v>1756</v>
      </c>
      <c r="CZ255" t="s">
        <v>1764</v>
      </c>
      <c r="DA255" t="s">
        <v>1765</v>
      </c>
      <c r="DB255" t="s">
        <v>1757</v>
      </c>
      <c r="DC255" t="s">
        <v>444</v>
      </c>
      <c r="DD255" t="s">
        <v>444</v>
      </c>
      <c r="DE255" t="s">
        <v>444</v>
      </c>
      <c r="DF255" t="s">
        <v>444</v>
      </c>
      <c r="DG255" t="s">
        <v>444</v>
      </c>
      <c r="DH255" t="s">
        <v>444</v>
      </c>
      <c r="DI255" t="s">
        <v>1440</v>
      </c>
      <c r="DJ255" t="s">
        <v>1753</v>
      </c>
      <c r="DK255" t="s">
        <v>444</v>
      </c>
      <c r="DL255" t="s">
        <v>444</v>
      </c>
      <c r="DM255" t="s">
        <v>444</v>
      </c>
      <c r="DN255" t="s">
        <v>444</v>
      </c>
      <c r="DO255" t="s">
        <v>444</v>
      </c>
      <c r="DP255" t="s">
        <v>444</v>
      </c>
      <c r="DQ255" t="s">
        <v>444</v>
      </c>
      <c r="DR255" t="s">
        <v>444</v>
      </c>
      <c r="DS255" t="s">
        <v>444</v>
      </c>
      <c r="DT255" s="24" t="s">
        <v>444</v>
      </c>
      <c r="DU255" s="24" t="s">
        <v>444</v>
      </c>
      <c r="DV255" t="s">
        <v>444</v>
      </c>
      <c r="DW255" t="s">
        <v>444</v>
      </c>
      <c r="DX255" s="24" t="s">
        <v>444</v>
      </c>
      <c r="DY255" s="24" t="s">
        <v>444</v>
      </c>
      <c r="DZ255" t="s">
        <v>444</v>
      </c>
      <c r="EA255" t="s">
        <v>444</v>
      </c>
      <c r="EB255" s="24" t="s">
        <v>444</v>
      </c>
      <c r="EC255" s="24" t="s">
        <v>444</v>
      </c>
      <c r="ED255" t="s">
        <v>444</v>
      </c>
      <c r="EE255" t="s">
        <v>444</v>
      </c>
      <c r="EF255" s="24" t="s">
        <v>444</v>
      </c>
      <c r="EG255" s="24" t="s">
        <v>444</v>
      </c>
      <c r="EH255" t="s">
        <v>444</v>
      </c>
      <c r="EI255" t="s">
        <v>444</v>
      </c>
      <c r="EJ255" s="24" t="s">
        <v>444</v>
      </c>
      <c r="EK255" s="24" t="s">
        <v>444</v>
      </c>
      <c r="EL255" t="s">
        <v>444</v>
      </c>
      <c r="EM255" t="s">
        <v>444</v>
      </c>
      <c r="EN255" s="24" t="s">
        <v>444</v>
      </c>
      <c r="EO255" s="24" t="s">
        <v>444</v>
      </c>
      <c r="EP255" t="s">
        <v>444</v>
      </c>
      <c r="EQ255" t="s">
        <v>444</v>
      </c>
      <c r="ER255" s="24" t="s">
        <v>444</v>
      </c>
      <c r="ES255" s="24" t="s">
        <v>444</v>
      </c>
      <c r="ET255" t="s">
        <v>444</v>
      </c>
      <c r="EU255" t="s">
        <v>444</v>
      </c>
      <c r="EV255" s="24" t="s">
        <v>444</v>
      </c>
      <c r="EW255" s="24" t="s">
        <v>444</v>
      </c>
      <c r="EX255" t="s">
        <v>444</v>
      </c>
      <c r="EY255" t="s">
        <v>444</v>
      </c>
      <c r="EZ255" s="24" t="s">
        <v>444</v>
      </c>
      <c r="FA255" s="24" t="s">
        <v>444</v>
      </c>
      <c r="FB255" t="s">
        <v>444</v>
      </c>
      <c r="FC255" t="s">
        <v>444</v>
      </c>
      <c r="FD255" s="24" t="s">
        <v>444</v>
      </c>
      <c r="FE255" s="24" t="s">
        <v>444</v>
      </c>
      <c r="FF255" t="s">
        <v>444</v>
      </c>
      <c r="FG255" t="s">
        <v>444</v>
      </c>
      <c r="FH255" s="24" t="s">
        <v>444</v>
      </c>
      <c r="FI255" s="24" t="s">
        <v>444</v>
      </c>
      <c r="FJ255" t="s">
        <v>444</v>
      </c>
      <c r="FK255" t="s">
        <v>444</v>
      </c>
      <c r="FL255" s="24" t="s">
        <v>444</v>
      </c>
      <c r="FM255" s="24" t="s">
        <v>444</v>
      </c>
      <c r="FN255" t="s">
        <v>444</v>
      </c>
      <c r="FO255" t="s">
        <v>444</v>
      </c>
      <c r="FP255" s="24" t="s">
        <v>444</v>
      </c>
      <c r="FQ255" s="24" t="s">
        <v>444</v>
      </c>
      <c r="FR255" t="s">
        <v>444</v>
      </c>
      <c r="FS255" t="s">
        <v>444</v>
      </c>
      <c r="FT255" s="24" t="s">
        <v>444</v>
      </c>
      <c r="FU255" s="24" t="s">
        <v>444</v>
      </c>
      <c r="FV255" t="s">
        <v>444</v>
      </c>
      <c r="FW255" t="s">
        <v>444</v>
      </c>
      <c r="FX255" s="24" t="s">
        <v>444</v>
      </c>
      <c r="FY255" s="24" t="s">
        <v>444</v>
      </c>
      <c r="FZ255" t="s">
        <v>444</v>
      </c>
      <c r="GA255" t="s">
        <v>444</v>
      </c>
      <c r="GB255" s="24" t="s">
        <v>444</v>
      </c>
      <c r="GC255" s="24" t="s">
        <v>444</v>
      </c>
      <c r="GD255" t="s">
        <v>444</v>
      </c>
      <c r="GE255" t="s">
        <v>444</v>
      </c>
      <c r="GF255" s="24" t="s">
        <v>444</v>
      </c>
      <c r="GG255" s="24" t="s">
        <v>444</v>
      </c>
      <c r="GH255" t="s">
        <v>444</v>
      </c>
      <c r="GI255" s="24" t="s">
        <v>444</v>
      </c>
      <c r="GJ255" s="24" t="s">
        <v>444</v>
      </c>
      <c r="GK255" t="s">
        <v>444</v>
      </c>
      <c r="GL255" t="s">
        <v>444</v>
      </c>
      <c r="GM255" s="24" t="s">
        <v>444</v>
      </c>
      <c r="GN255" s="24" t="s">
        <v>444</v>
      </c>
      <c r="GO255" t="s">
        <v>444</v>
      </c>
      <c r="GP255" t="s">
        <v>444</v>
      </c>
      <c r="GQ255" s="24" t="s">
        <v>444</v>
      </c>
      <c r="GR255" s="24" t="s">
        <v>444</v>
      </c>
      <c r="GS255" t="s">
        <v>444</v>
      </c>
      <c r="GT255" t="s">
        <v>444</v>
      </c>
      <c r="GU255" s="24" t="s">
        <v>444</v>
      </c>
      <c r="GV255" s="24" t="s">
        <v>444</v>
      </c>
      <c r="GW255" t="s">
        <v>444</v>
      </c>
      <c r="GX255" t="s">
        <v>444</v>
      </c>
      <c r="GY255" s="24" t="s">
        <v>444</v>
      </c>
      <c r="GZ255" s="24" t="s">
        <v>444</v>
      </c>
      <c r="HA255" t="s">
        <v>444</v>
      </c>
      <c r="HB255" t="s">
        <v>444</v>
      </c>
      <c r="HC255" s="24" t="s">
        <v>444</v>
      </c>
      <c r="HD255" s="24" t="s">
        <v>444</v>
      </c>
      <c r="HE255" t="s">
        <v>444</v>
      </c>
      <c r="HF255" t="s">
        <v>444</v>
      </c>
      <c r="HG255" s="24" t="s">
        <v>444</v>
      </c>
      <c r="HH255" s="24" t="s">
        <v>444</v>
      </c>
      <c r="HI255" t="s">
        <v>444</v>
      </c>
      <c r="HJ255" t="s">
        <v>444</v>
      </c>
      <c r="HK255" s="24" t="s">
        <v>444</v>
      </c>
      <c r="HL255" s="24" t="s">
        <v>444</v>
      </c>
      <c r="HM255" t="s">
        <v>444</v>
      </c>
      <c r="HN255" t="s">
        <v>444</v>
      </c>
      <c r="HO255" s="24" t="s">
        <v>444</v>
      </c>
      <c r="HP255" s="24" t="s">
        <v>444</v>
      </c>
      <c r="HQ255" t="s">
        <v>444</v>
      </c>
      <c r="HR255" t="s">
        <v>444</v>
      </c>
      <c r="HS255" s="24" t="s">
        <v>444</v>
      </c>
      <c r="HT255" s="24" t="s">
        <v>444</v>
      </c>
      <c r="HU255" t="s">
        <v>444</v>
      </c>
      <c r="HV255" t="s">
        <v>444</v>
      </c>
      <c r="HW255" s="24" t="s">
        <v>444</v>
      </c>
      <c r="HX255" s="24" t="s">
        <v>444</v>
      </c>
      <c r="HY255" t="s">
        <v>444</v>
      </c>
      <c r="HZ255" t="s">
        <v>444</v>
      </c>
      <c r="IA255" t="s">
        <v>2738</v>
      </c>
      <c r="IB255" t="s">
        <v>2736</v>
      </c>
      <c r="IC255" t="s">
        <v>3029</v>
      </c>
      <c r="ID255" s="33" t="b" cm="1">
        <f t="array" ref="ID255">_xlfn.IFNA(MATCH($A$2,_xlfn.NUMBERVALUE(Table_Query_from_MF_DSNP62[[#This Row],[CL_GLACCT_DR1]:[CL_GLACCT_CR4]]),0),0)&gt;=1</f>
        <v>1</v>
      </c>
      <c r="IE255" s="33" t="b">
        <f>OR(Table_Query_from_MF_DSNP62[[#This Row],[Pair1]:[Pair25]])</f>
        <v>1</v>
      </c>
      <c r="IF255" s="33">
        <f>_xlfn.IFNA(MATCH(TRUE,Table_Query_from_MF_DSNP62[[#This Row],[Pair1]:[Pair25]],0),"none")</f>
        <v>1</v>
      </c>
      <c r="IG255" s="33" t="b">
        <f>AND($A$2&gt;=_xlfn.NUMBERVALUE(Table_Query_from_MF_DSNP62[[#This Row],[CL_GL_ACCT_FR1]]),$A$2&lt;=_xlfn.NUMBERVALUE(Table_Query_from_MF_DSNP62[[#This Row],[CL_GL_ACCT_TO1]]))</f>
        <v>1</v>
      </c>
      <c r="IH255" s="33" t="b">
        <f>AND($A$2&gt;=_xlfn.NUMBERVALUE(Table_Query_from_MF_DSNP62[[#This Row],[CL_GL_ACCT_FR2]]),$A$2&lt;=_xlfn.NUMBERVALUE(Table_Query_from_MF_DSNP62[[#This Row],[CL_GL_ACCT_TO2]]))</f>
        <v>1</v>
      </c>
      <c r="II255" s="33" t="b">
        <f>AND($A$2&gt;=_xlfn.NUMBERVALUE(Table_Query_from_MF_DSNP62[[#This Row],[CL_GL_ACCT_FR3]]),$A$2&lt;=_xlfn.NUMBERVALUE(Table_Query_from_MF_DSNP62[[#This Row],[CL_GL_ACCT_TO3]]))</f>
        <v>1</v>
      </c>
      <c r="IJ255" s="33" t="b">
        <f>AND($A$2&gt;=_xlfn.NUMBERVALUE(Table_Query_from_MF_DSNP62[[#This Row],[CL_GL_ACCT_FR4]]),$A$2&lt;=_xlfn.NUMBERVALUE(Table_Query_from_MF_DSNP62[[#This Row],[CL_GL_ACCT_TO4]]))</f>
        <v>1</v>
      </c>
      <c r="IK255" s="33" t="b">
        <f>AND($A$2&gt;=_xlfn.NUMBERVALUE(Table_Query_from_MF_DSNP62[[#This Row],[CL_GL_ACCT_FR5]]),$A$2&lt;=_xlfn.NUMBERVALUE(Table_Query_from_MF_DSNP62[[#This Row],[CL_GL_ACCT_TO5]]))</f>
        <v>1</v>
      </c>
      <c r="IL255" s="33" t="b">
        <f>AND($A$2&gt;=_xlfn.NUMBERVALUE(Table_Query_from_MF_DSNP62[[#This Row],[CL_GL_ACCT_FR6]]),$A$2&lt;=_xlfn.NUMBERVALUE(Table_Query_from_MF_DSNP62[[#This Row],[CL_GL_ACCT_TO6]]))</f>
        <v>1</v>
      </c>
      <c r="IM255" s="33" t="b">
        <f>AND($A$2&gt;=_xlfn.NUMBERVALUE(Table_Query_from_MF_DSNP62[[#This Row],[CL_GL_ACCT_FR7]]),$A$2&lt;=_xlfn.NUMBERVALUE(Table_Query_from_MF_DSNP62[[#This Row],[CL_GL_ACCT_TO7]]))</f>
        <v>1</v>
      </c>
      <c r="IN255" s="33" t="b">
        <f>AND($A$2&gt;=_xlfn.NUMBERVALUE(Table_Query_from_MF_DSNP62[[#This Row],[CL_GL_ACCT_FR8]]),$A$2&lt;=_xlfn.NUMBERVALUE(Table_Query_from_MF_DSNP62[[#This Row],[CL_GL_ACCT_TO8]]))</f>
        <v>1</v>
      </c>
      <c r="IO255" s="33" t="b">
        <f>AND($A$2&gt;=_xlfn.NUMBERVALUE(Table_Query_from_MF_DSNP62[[#This Row],[CL_GL_ACCT_FR9]]),$A$2&lt;=_xlfn.NUMBERVALUE(Table_Query_from_MF_DSNP62[[#This Row],[CL_GL_ACCT_TO9]]))</f>
        <v>1</v>
      </c>
      <c r="IP255" s="33" t="b">
        <f>AND($A$2&gt;=_xlfn.NUMBERVALUE(Table_Query_from_MF_DSNP62[[#This Row],[CL_GL_ACCT_FR10]]),$A$2&lt;=_xlfn.NUMBERVALUE(Table_Query_from_MF_DSNP62[[#This Row],[CL_GL_ACCT_TO10]]))</f>
        <v>1</v>
      </c>
      <c r="IQ255" s="33" t="b">
        <f>AND($A$2&gt;=_xlfn.NUMBERVALUE(Table_Query_from_MF_DSNP62[[#This Row],[CL_GL_ACCT_FR11]]),$A$2&lt;=_xlfn.NUMBERVALUE(Table_Query_from_MF_DSNP62[[#This Row],[CL_GL_ACCT_TO11]]))</f>
        <v>1</v>
      </c>
      <c r="IR255" s="33" t="b">
        <f>AND($A$2&gt;=_xlfn.NUMBERVALUE(Table_Query_from_MF_DSNP62[[#This Row],[CL_GL_ACCT_FR12]]),$A$2&lt;=_xlfn.NUMBERVALUE(Table_Query_from_MF_DSNP62[[#This Row],[CL_GL_ACCT_TO12]]))</f>
        <v>1</v>
      </c>
      <c r="IS255" s="33" t="b">
        <f>AND($A$2&gt;=_xlfn.NUMBERVALUE(Table_Query_from_MF_DSNP62[[#This Row],[CL_GL_ACCT_FR13]]),$A$2&lt;=_xlfn.NUMBERVALUE(Table_Query_from_MF_DSNP62[[#This Row],[CL_GL_ACCT_TO13]]))</f>
        <v>1</v>
      </c>
      <c r="IT255" s="33" t="b">
        <f>AND($A$2&gt;=_xlfn.NUMBERVALUE(Table_Query_from_MF_DSNP62[[#This Row],[CL_GL_ACCT_FR14]]),$A$2&lt;=_xlfn.NUMBERVALUE(Table_Query_from_MF_DSNP62[[#This Row],[CL_GL_ACCT_TO14]]))</f>
        <v>1</v>
      </c>
      <c r="IU255" s="33" t="b">
        <f>AND($A$2&gt;=_xlfn.NUMBERVALUE(Table_Query_from_MF_DSNP62[[#This Row],[CL_GL_ACCT_FR15]]),$A$2&lt;=_xlfn.NUMBERVALUE(Table_Query_from_MF_DSNP62[[#This Row],[CL_GL_ACCT_TO15]]))</f>
        <v>1</v>
      </c>
      <c r="IV255" s="33" t="b">
        <f>AND($A$2&gt;=_xlfn.NUMBERVALUE(Table_Query_from_MF_DSNP62[[#This Row],[CL_GL_ACCT_FR16]]),$A$2&lt;=_xlfn.NUMBERVALUE(Table_Query_from_MF_DSNP62[[#This Row],[CL_GL_ACCT_TO16]]))</f>
        <v>1</v>
      </c>
      <c r="IW255" s="33" t="b">
        <f>AND($A$2&gt;=_xlfn.NUMBERVALUE(Table_Query_from_MF_DSNP62[[#This Row],[CL_GL_ACCT_FR17]]),$A$2&lt;=_xlfn.NUMBERVALUE(Table_Query_from_MF_DSNP62[[#This Row],[CL_GL_ACCT_TO17]]))</f>
        <v>1</v>
      </c>
      <c r="IX255" s="33" t="b">
        <f>AND($A$2&gt;=_xlfn.NUMBERVALUE(Table_Query_from_MF_DSNP62[[#This Row],[CL_GL_ACCT_FR18]]),$A$2&lt;=_xlfn.NUMBERVALUE(Table_Query_from_MF_DSNP62[[#This Row],[CL_GL_ACCT_TO18]]))</f>
        <v>1</v>
      </c>
      <c r="IY255" s="33" t="b">
        <f>AND($A$2&gt;=_xlfn.NUMBERVALUE(Table_Query_from_MF_DSNP62[[#This Row],[CL_GL_ACCT_FR19]]),$A$2&lt;=_xlfn.NUMBERVALUE(Table_Query_from_MF_DSNP62[[#This Row],[CL_GL_ACCT_TO19]]))</f>
        <v>1</v>
      </c>
      <c r="IZ255" s="33" t="b">
        <f>AND($A$2&gt;=_xlfn.NUMBERVALUE(Table_Query_from_MF_DSNP62[[#This Row],[CL_GL_ACCT_FR20]]),$A$2&lt;=_xlfn.NUMBERVALUE(Table_Query_from_MF_DSNP62[[#This Row],[CL_GL_ACCT_TO20]]))</f>
        <v>1</v>
      </c>
      <c r="JA255" s="33" t="b">
        <f>AND($A$2&gt;=_xlfn.NUMBERVALUE(Table_Query_from_MF_DSNP62[[#This Row],[CL_GL_ACCT_FR21]]),$A$2&lt;=_xlfn.NUMBERVALUE(Table_Query_from_MF_DSNP62[[#This Row],[CL_GL_ACCT_TO21]]))</f>
        <v>1</v>
      </c>
      <c r="JB255" s="33" t="b">
        <f>AND($A$2&gt;=_xlfn.NUMBERVALUE(Table_Query_from_MF_DSNP62[[#This Row],[CL_GL_ACCT_FR22]]),$A$2&lt;=_xlfn.NUMBERVALUE(Table_Query_from_MF_DSNP62[[#This Row],[CL_GL_ACCT_TO22]]))</f>
        <v>1</v>
      </c>
      <c r="JC255" s="33" t="b">
        <f>AND($A$2&gt;=_xlfn.NUMBERVALUE(Table_Query_from_MF_DSNP62[[#This Row],[CL_GL_ACCT_FR23]]),$A$2&lt;=_xlfn.NUMBERVALUE(Table_Query_from_MF_DSNP62[[#This Row],[CL_GL_ACCT_TO23]]))</f>
        <v>1</v>
      </c>
      <c r="JD255" s="33" t="b">
        <f>AND($A$2&gt;=_xlfn.NUMBERVALUE(Table_Query_from_MF_DSNP62[[#This Row],[CL_GL_ACCT_FR24]]),$A$2&lt;=_xlfn.NUMBERVALUE(Table_Query_from_MF_DSNP62[[#This Row],[CL_GL_ACCT_TO24]]))</f>
        <v>1</v>
      </c>
      <c r="JE255" s="33" t="b">
        <f>AND($A$2&gt;=_xlfn.NUMBERVALUE(Table_Query_from_MF_DSNP62[[#This Row],[CL_GL_ACCT_FR25]]),$A$2&lt;=_xlfn.NUMBERVALUE(Table_Query_from_MF_DSNP62[[#This Row],[CL_GL_ACCT_TO25]]))</f>
        <v>1</v>
      </c>
      <c r="JF255" s="33" t="b">
        <f>OR(Table_Query_from_MF_DSNP62[[#This Row],[PairA]:[PairO]])</f>
        <v>1</v>
      </c>
      <c r="JG255" s="33">
        <f>_xlfn.IFNA(MATCH(TRUE,Table_Query_from_MF_DSNP62[[#This Row],[PairA]:[PairO]],0),"none")</f>
        <v>1</v>
      </c>
      <c r="JH255" s="33" t="b">
        <f>AND($B$2&gt;=_xlfn.NUMBERVALUE(Table_Query_from_MF_DSNP62[[#This Row],[CL_CMP_OBJ_FR1]]),$B$2&lt;=_xlfn.NUMBERVALUE(Table_Query_from_MF_DSNP62[[#This Row],[CL_CMP_OBJ_TO1]]))</f>
        <v>1</v>
      </c>
      <c r="JI255" s="33" t="b">
        <f>AND($B$2&gt;=_xlfn.NUMBERVALUE(Table_Query_from_MF_DSNP62[[#This Row],[CL_CMP_OBJ_FR2]]),$B$2&lt;=_xlfn.NUMBERVALUE(Table_Query_from_MF_DSNP62[[#This Row],[CL_CMP_OBJ_TO2]]))</f>
        <v>1</v>
      </c>
      <c r="JJ255" s="33" t="b">
        <f>AND($B$2&gt;=_xlfn.NUMBERVALUE(Table_Query_from_MF_DSNP62[[#This Row],[CL_CMP_OBJ_FR3]]),$B$2&lt;=_xlfn.NUMBERVALUE(Table_Query_from_MF_DSNP62[[#This Row],[CL_CMP_OBJ_TO3]]))</f>
        <v>1</v>
      </c>
      <c r="JK255" s="33" t="b">
        <f>AND($B$2&gt;=_xlfn.NUMBERVALUE(Table_Query_from_MF_DSNP62[[#This Row],[CL_CMP_OBJ_FR4]]),$B$2&lt;=_xlfn.NUMBERVALUE(Table_Query_from_MF_DSNP62[[#This Row],[CL_CMP_OBJ_TO4]]))</f>
        <v>1</v>
      </c>
      <c r="JL255" s="33" t="b">
        <f>AND($B$2&gt;=_xlfn.NUMBERVALUE(Table_Query_from_MF_DSNP62[[#This Row],[CL_CMP_OBJ_FR5]]),$B$2&lt;=_xlfn.NUMBERVALUE(Table_Query_from_MF_DSNP62[[#This Row],[CL_CMP_OBJ_TO5]]))</f>
        <v>1</v>
      </c>
      <c r="JM255" s="33" t="b">
        <f>AND($B$2&gt;=_xlfn.NUMBERVALUE(Table_Query_from_MF_DSNP62[[#This Row],[CL_CMP_OBJ_FR6]]),$B$2&lt;=_xlfn.NUMBERVALUE(Table_Query_from_MF_DSNP62[[#This Row],[CL_CMP_OBJ_TO6]]))</f>
        <v>1</v>
      </c>
      <c r="JN255" s="33" t="b">
        <f>AND($B$2&gt;=_xlfn.NUMBERVALUE(Table_Query_from_MF_DSNP62[[#This Row],[CL_CMP_OBJ_FR7]]),$B$2&lt;=_xlfn.NUMBERVALUE(Table_Query_from_MF_DSNP62[[#This Row],[CL_CMP_OBJ_TO7]]))</f>
        <v>1</v>
      </c>
      <c r="JO255" s="33" t="b">
        <f>AND($B$2&gt;=_xlfn.NUMBERVALUE(Table_Query_from_MF_DSNP62[[#This Row],[CL_CMP_OBJ_FR8]]),$B$2&lt;=_xlfn.NUMBERVALUE(Table_Query_from_MF_DSNP62[[#This Row],[CL_CMP_OBJ_TO8]]))</f>
        <v>1</v>
      </c>
      <c r="JP255" s="33" t="b">
        <f>AND($B$2&gt;=_xlfn.NUMBERVALUE(Table_Query_from_MF_DSNP62[[#This Row],[CL_CMP_OBJ_FR9]]),$B$2&lt;=_xlfn.NUMBERVALUE(Table_Query_from_MF_DSNP62[[#This Row],[CL_CMP_OBJ_TO9]]))</f>
        <v>1</v>
      </c>
      <c r="JQ255" s="33" t="b">
        <f>AND($B$2&gt;=_xlfn.NUMBERVALUE(Table_Query_from_MF_DSNP62[[#This Row],[CL_CMP_OBJ_FR10]]),$B$2&lt;=_xlfn.NUMBERVALUE(Table_Query_from_MF_DSNP62[[#This Row],[CL_CMP_OBJ_TO10]]))</f>
        <v>1</v>
      </c>
      <c r="JR255" s="33" t="b">
        <f>AND($B$2&gt;=_xlfn.NUMBERVALUE(Table_Query_from_MF_DSNP62[[#This Row],[CL_CMP_OBJ_FR11]]),$B$2&lt;=_xlfn.NUMBERVALUE(Table_Query_from_MF_DSNP62[[#This Row],[CL_CMP_OBJ_TO11]]))</f>
        <v>1</v>
      </c>
      <c r="JS255" s="33" t="b">
        <f>AND($B$2&gt;=_xlfn.NUMBERVALUE(Table_Query_from_MF_DSNP62[[#This Row],[CL_CMP_OBJ_FR12]]),$B$2&lt;=_xlfn.NUMBERVALUE(Table_Query_from_MF_DSNP62[[#This Row],[CL_CMP_OBJ_TO12]]))</f>
        <v>1</v>
      </c>
      <c r="JT255" s="33" t="b">
        <f>AND($B$2&gt;=_xlfn.NUMBERVALUE(Table_Query_from_MF_DSNP62[[#This Row],[CL_CMP_OBJ_FR13]]),$B$2&lt;=_xlfn.NUMBERVALUE(Table_Query_from_MF_DSNP62[[#This Row],[CL_CMP_OBJ_TO13]]))</f>
        <v>1</v>
      </c>
      <c r="JU255" s="33" t="b">
        <f>AND($B$2&gt;=_xlfn.NUMBERVALUE(Table_Query_from_MF_DSNP62[[#This Row],[CL_CMP_OBJ_FR14]]),$B$2&lt;=_xlfn.NUMBERVALUE(Table_Query_from_MF_DSNP62[[#This Row],[CL_CMP_OBJ_TO14]]))</f>
        <v>1</v>
      </c>
      <c r="JV255" s="33" t="b">
        <f>AND($B$2&gt;=_xlfn.NUMBERVALUE(Table_Query_from_MF_DSNP62[[#This Row],[CL_CMP_OBJ_FR15]]),$B$2&lt;=_xlfn.NUMBERVALUE(Table_Query_from_MF_DSNP62[[#This Row],[CL_CMP_OBJ_TO15]]))</f>
        <v>1</v>
      </c>
    </row>
    <row r="256" spans="1:282" x14ac:dyDescent="0.25">
      <c r="A256" t="b">
        <f>OR(,Table_Query_from_MF_DSNP62[[#This Row],[Desired GL included as "hard-coded" GL?]],Table_Query_from_MF_DSNP62[[#This Row],[Desired GL included as "Open GL"?]])</f>
        <v>1</v>
      </c>
      <c r="B256" t="b">
        <f>Table_Query_from_MF_DSNP62[[#This Row],[Desired CObj included as "Open CObj"?]]</f>
        <v>1</v>
      </c>
      <c r="C256" t="s">
        <v>1591</v>
      </c>
      <c r="D256" t="s">
        <v>1785</v>
      </c>
      <c r="E256" t="s">
        <v>8</v>
      </c>
      <c r="F256" s="24" t="s">
        <v>168</v>
      </c>
      <c r="G256" t="s">
        <v>13</v>
      </c>
      <c r="H256" s="24" t="s">
        <v>421</v>
      </c>
      <c r="I256" t="s">
        <v>422</v>
      </c>
      <c r="J256" s="24" t="s">
        <v>166</v>
      </c>
      <c r="K256" t="s">
        <v>158</v>
      </c>
      <c r="L256" s="24" t="s">
        <v>444</v>
      </c>
      <c r="M256" t="s">
        <v>444</v>
      </c>
      <c r="N256" t="s">
        <v>444</v>
      </c>
      <c r="O256" t="s">
        <v>444</v>
      </c>
      <c r="P256" t="s">
        <v>444</v>
      </c>
      <c r="Q256" t="s">
        <v>15</v>
      </c>
      <c r="R256" t="s">
        <v>444</v>
      </c>
      <c r="S256" t="s">
        <v>442</v>
      </c>
      <c r="T256" t="s">
        <v>447</v>
      </c>
      <c r="U256" t="s">
        <v>444</v>
      </c>
      <c r="V256" t="s">
        <v>444</v>
      </c>
      <c r="W256" t="s">
        <v>447</v>
      </c>
      <c r="X256" t="s">
        <v>444</v>
      </c>
      <c r="Y256" t="s">
        <v>444</v>
      </c>
      <c r="Z256" t="s">
        <v>444</v>
      </c>
      <c r="AA256" t="s">
        <v>447</v>
      </c>
      <c r="AB256" t="s">
        <v>444</v>
      </c>
      <c r="AC256" t="s">
        <v>444</v>
      </c>
      <c r="AD256" t="s">
        <v>447</v>
      </c>
      <c r="AE256" t="s">
        <v>447</v>
      </c>
      <c r="AF256" t="s">
        <v>447</v>
      </c>
      <c r="AG256" t="s">
        <v>444</v>
      </c>
      <c r="AH256" t="s">
        <v>447</v>
      </c>
      <c r="AI256" t="s">
        <v>447</v>
      </c>
      <c r="AJ256" t="s">
        <v>442</v>
      </c>
      <c r="AK256" t="s">
        <v>442</v>
      </c>
      <c r="AL256" t="s">
        <v>444</v>
      </c>
      <c r="AM256" t="s">
        <v>444</v>
      </c>
      <c r="AN256" t="s">
        <v>444</v>
      </c>
      <c r="AO256" t="s">
        <v>444</v>
      </c>
      <c r="AP256" t="s">
        <v>447</v>
      </c>
      <c r="AQ256" t="s">
        <v>528</v>
      </c>
      <c r="AR256" t="s">
        <v>562</v>
      </c>
      <c r="AS256" t="s">
        <v>162</v>
      </c>
      <c r="AT256" t="s">
        <v>10</v>
      </c>
      <c r="AU256" t="s">
        <v>444</v>
      </c>
      <c r="AV256" t="s">
        <v>442</v>
      </c>
      <c r="AW256" t="s">
        <v>444</v>
      </c>
      <c r="AX256" t="s">
        <v>444</v>
      </c>
      <c r="AY256" t="s">
        <v>444</v>
      </c>
      <c r="AZ256" t="s">
        <v>444</v>
      </c>
      <c r="BA256" t="s">
        <v>445</v>
      </c>
      <c r="BB256" t="s">
        <v>444</v>
      </c>
      <c r="BC256" t="s">
        <v>444</v>
      </c>
      <c r="BD256" t="s">
        <v>1359</v>
      </c>
      <c r="BE256" t="s">
        <v>444</v>
      </c>
      <c r="BF256" t="s">
        <v>1360</v>
      </c>
      <c r="BG256" t="s">
        <v>444</v>
      </c>
      <c r="BH256" t="s">
        <v>444</v>
      </c>
      <c r="BI256" t="s">
        <v>444</v>
      </c>
      <c r="BJ256" t="s">
        <v>444</v>
      </c>
      <c r="BK256" t="s">
        <v>444</v>
      </c>
      <c r="BL256" t="s">
        <v>444</v>
      </c>
      <c r="BM256" t="s">
        <v>444</v>
      </c>
      <c r="BN256" t="s">
        <v>444</v>
      </c>
      <c r="BO256" t="s">
        <v>444</v>
      </c>
      <c r="BP256" t="s">
        <v>444</v>
      </c>
      <c r="BQ256" t="s">
        <v>740</v>
      </c>
      <c r="BR256" t="s">
        <v>188</v>
      </c>
      <c r="BS256" t="s">
        <v>444</v>
      </c>
      <c r="BT256" t="s">
        <v>1360</v>
      </c>
      <c r="BU256" t="s">
        <v>1487</v>
      </c>
      <c r="BV256" t="s">
        <v>444</v>
      </c>
      <c r="BW256" t="s">
        <v>740</v>
      </c>
      <c r="BX256" t="s">
        <v>188</v>
      </c>
      <c r="BY256" t="s">
        <v>444</v>
      </c>
      <c r="BZ256" t="s">
        <v>1360</v>
      </c>
      <c r="CA256" t="s">
        <v>1487</v>
      </c>
      <c r="CB256" t="s">
        <v>444</v>
      </c>
      <c r="CC256" t="s">
        <v>1360</v>
      </c>
      <c r="CD256" t="s">
        <v>625</v>
      </c>
      <c r="CE256" t="s">
        <v>444</v>
      </c>
      <c r="CF256" t="s">
        <v>1360</v>
      </c>
      <c r="CG256" t="s">
        <v>1487</v>
      </c>
      <c r="CH256" t="s">
        <v>444</v>
      </c>
      <c r="CI256" t="s">
        <v>740</v>
      </c>
      <c r="CJ256" t="s">
        <v>188</v>
      </c>
      <c r="CK256" t="s">
        <v>444</v>
      </c>
      <c r="CL256" t="s">
        <v>1360</v>
      </c>
      <c r="CM256" t="s">
        <v>1487</v>
      </c>
      <c r="CN256" t="s">
        <v>444</v>
      </c>
      <c r="CO256" t="s">
        <v>740</v>
      </c>
      <c r="CP256" t="s">
        <v>188</v>
      </c>
      <c r="CQ256" t="s">
        <v>444</v>
      </c>
      <c r="CR256" t="s">
        <v>1360</v>
      </c>
      <c r="CS256" t="s">
        <v>1487</v>
      </c>
      <c r="CT256" t="s">
        <v>444</v>
      </c>
      <c r="CU256" t="s">
        <v>444</v>
      </c>
      <c r="CV256" t="s">
        <v>2760</v>
      </c>
      <c r="CW256" t="s">
        <v>2736</v>
      </c>
      <c r="CX256" t="s">
        <v>2737</v>
      </c>
      <c r="CY256" t="s">
        <v>1751</v>
      </c>
      <c r="CZ256" t="s">
        <v>444</v>
      </c>
      <c r="DA256" t="s">
        <v>444</v>
      </c>
      <c r="DB256" t="s">
        <v>444</v>
      </c>
      <c r="DC256" t="s">
        <v>444</v>
      </c>
      <c r="DD256" t="s">
        <v>444</v>
      </c>
      <c r="DE256" t="s">
        <v>444</v>
      </c>
      <c r="DF256" t="s">
        <v>444</v>
      </c>
      <c r="DG256" t="s">
        <v>444</v>
      </c>
      <c r="DH256" t="s">
        <v>444</v>
      </c>
      <c r="DI256" t="s">
        <v>1753</v>
      </c>
      <c r="DJ256" t="s">
        <v>1440</v>
      </c>
      <c r="DK256" t="s">
        <v>444</v>
      </c>
      <c r="DL256" t="s">
        <v>444</v>
      </c>
      <c r="DM256" t="s">
        <v>444</v>
      </c>
      <c r="DN256" t="s">
        <v>444</v>
      </c>
      <c r="DO256" t="s">
        <v>444</v>
      </c>
      <c r="DP256" t="s">
        <v>444</v>
      </c>
      <c r="DQ256" t="s">
        <v>444</v>
      </c>
      <c r="DR256" t="s">
        <v>444</v>
      </c>
      <c r="DS256" t="s">
        <v>444</v>
      </c>
      <c r="DT256" s="24" t="s">
        <v>444</v>
      </c>
      <c r="DU256" s="24" t="s">
        <v>444</v>
      </c>
      <c r="DV256" t="s">
        <v>444</v>
      </c>
      <c r="DW256" t="s">
        <v>444</v>
      </c>
      <c r="DX256" s="24" t="s">
        <v>444</v>
      </c>
      <c r="DY256" s="24" t="s">
        <v>444</v>
      </c>
      <c r="DZ256" t="s">
        <v>444</v>
      </c>
      <c r="EA256" t="s">
        <v>444</v>
      </c>
      <c r="EB256" s="24" t="s">
        <v>444</v>
      </c>
      <c r="EC256" s="24" t="s">
        <v>444</v>
      </c>
      <c r="ED256" t="s">
        <v>444</v>
      </c>
      <c r="EE256" t="s">
        <v>444</v>
      </c>
      <c r="EF256" s="24" t="s">
        <v>444</v>
      </c>
      <c r="EG256" s="24" t="s">
        <v>444</v>
      </c>
      <c r="EH256" t="s">
        <v>444</v>
      </c>
      <c r="EI256" t="s">
        <v>444</v>
      </c>
      <c r="EJ256" s="24" t="s">
        <v>444</v>
      </c>
      <c r="EK256" s="24" t="s">
        <v>444</v>
      </c>
      <c r="EL256" t="s">
        <v>444</v>
      </c>
      <c r="EM256" t="s">
        <v>444</v>
      </c>
      <c r="EN256" s="24" t="s">
        <v>444</v>
      </c>
      <c r="EO256" s="24" t="s">
        <v>444</v>
      </c>
      <c r="EP256" t="s">
        <v>444</v>
      </c>
      <c r="EQ256" t="s">
        <v>444</v>
      </c>
      <c r="ER256" s="24" t="s">
        <v>444</v>
      </c>
      <c r="ES256" s="24" t="s">
        <v>444</v>
      </c>
      <c r="ET256" t="s">
        <v>444</v>
      </c>
      <c r="EU256" t="s">
        <v>444</v>
      </c>
      <c r="EV256" s="24" t="s">
        <v>444</v>
      </c>
      <c r="EW256" s="24" t="s">
        <v>444</v>
      </c>
      <c r="EX256" t="s">
        <v>444</v>
      </c>
      <c r="EY256" t="s">
        <v>444</v>
      </c>
      <c r="EZ256" s="24" t="s">
        <v>444</v>
      </c>
      <c r="FA256" s="24" t="s">
        <v>444</v>
      </c>
      <c r="FB256" t="s">
        <v>444</v>
      </c>
      <c r="FC256" t="s">
        <v>444</v>
      </c>
      <c r="FD256" s="24" t="s">
        <v>444</v>
      </c>
      <c r="FE256" s="24" t="s">
        <v>444</v>
      </c>
      <c r="FF256" t="s">
        <v>444</v>
      </c>
      <c r="FG256" t="s">
        <v>444</v>
      </c>
      <c r="FH256" s="24" t="s">
        <v>444</v>
      </c>
      <c r="FI256" s="24" t="s">
        <v>444</v>
      </c>
      <c r="FJ256" t="s">
        <v>444</v>
      </c>
      <c r="FK256" t="s">
        <v>444</v>
      </c>
      <c r="FL256" s="24" t="s">
        <v>444</v>
      </c>
      <c r="FM256" s="24" t="s">
        <v>444</v>
      </c>
      <c r="FN256" t="s">
        <v>444</v>
      </c>
      <c r="FO256" t="s">
        <v>444</v>
      </c>
      <c r="FP256" s="24" t="s">
        <v>444</v>
      </c>
      <c r="FQ256" s="24" t="s">
        <v>444</v>
      </c>
      <c r="FR256" t="s">
        <v>444</v>
      </c>
      <c r="FS256" t="s">
        <v>444</v>
      </c>
      <c r="FT256" s="24" t="s">
        <v>444</v>
      </c>
      <c r="FU256" s="24" t="s">
        <v>444</v>
      </c>
      <c r="FV256" t="s">
        <v>444</v>
      </c>
      <c r="FW256" t="s">
        <v>444</v>
      </c>
      <c r="FX256" s="24" t="s">
        <v>444</v>
      </c>
      <c r="FY256" s="24" t="s">
        <v>444</v>
      </c>
      <c r="FZ256" t="s">
        <v>444</v>
      </c>
      <c r="GA256" t="s">
        <v>444</v>
      </c>
      <c r="GB256" s="24" t="s">
        <v>444</v>
      </c>
      <c r="GC256" s="24" t="s">
        <v>444</v>
      </c>
      <c r="GD256" t="s">
        <v>444</v>
      </c>
      <c r="GE256" t="s">
        <v>444</v>
      </c>
      <c r="GF256" s="24" t="s">
        <v>444</v>
      </c>
      <c r="GG256" s="24" t="s">
        <v>444</v>
      </c>
      <c r="GH256" t="s">
        <v>15</v>
      </c>
      <c r="GI256" s="24" t="s">
        <v>579</v>
      </c>
      <c r="GJ256" s="24" t="s">
        <v>578</v>
      </c>
      <c r="GK256" t="s">
        <v>581</v>
      </c>
      <c r="GL256" t="s">
        <v>581</v>
      </c>
      <c r="GM256" s="24" t="s">
        <v>444</v>
      </c>
      <c r="GN256" s="24" t="s">
        <v>444</v>
      </c>
      <c r="GO256" t="s">
        <v>444</v>
      </c>
      <c r="GP256" t="s">
        <v>444</v>
      </c>
      <c r="GQ256" s="24" t="s">
        <v>444</v>
      </c>
      <c r="GR256" s="24" t="s">
        <v>444</v>
      </c>
      <c r="GS256" t="s">
        <v>444</v>
      </c>
      <c r="GT256" t="s">
        <v>444</v>
      </c>
      <c r="GU256" s="24" t="s">
        <v>444</v>
      </c>
      <c r="GV256" s="24" t="s">
        <v>444</v>
      </c>
      <c r="GW256" t="s">
        <v>444</v>
      </c>
      <c r="GX256" t="s">
        <v>444</v>
      </c>
      <c r="GY256" s="24" t="s">
        <v>444</v>
      </c>
      <c r="GZ256" s="24" t="s">
        <v>444</v>
      </c>
      <c r="HA256" t="s">
        <v>444</v>
      </c>
      <c r="HB256" t="s">
        <v>444</v>
      </c>
      <c r="HC256" s="24" t="s">
        <v>444</v>
      </c>
      <c r="HD256" s="24" t="s">
        <v>444</v>
      </c>
      <c r="HE256" t="s">
        <v>444</v>
      </c>
      <c r="HF256" t="s">
        <v>444</v>
      </c>
      <c r="HG256" s="24" t="s">
        <v>444</v>
      </c>
      <c r="HH256" s="24" t="s">
        <v>444</v>
      </c>
      <c r="HI256" t="s">
        <v>444</v>
      </c>
      <c r="HJ256" t="s">
        <v>444</v>
      </c>
      <c r="HK256" s="24" t="s">
        <v>444</v>
      </c>
      <c r="HL256" s="24" t="s">
        <v>444</v>
      </c>
      <c r="HM256" t="s">
        <v>444</v>
      </c>
      <c r="HN256" t="s">
        <v>444</v>
      </c>
      <c r="HO256" s="24" t="s">
        <v>444</v>
      </c>
      <c r="HP256" s="24" t="s">
        <v>444</v>
      </c>
      <c r="HQ256" t="s">
        <v>444</v>
      </c>
      <c r="HR256" t="s">
        <v>444</v>
      </c>
      <c r="HS256" s="24" t="s">
        <v>444</v>
      </c>
      <c r="HT256" s="24" t="s">
        <v>444</v>
      </c>
      <c r="HU256" t="s">
        <v>444</v>
      </c>
      <c r="HV256" t="s">
        <v>444</v>
      </c>
      <c r="HW256" s="24" t="s">
        <v>444</v>
      </c>
      <c r="HX256" s="24" t="s">
        <v>444</v>
      </c>
      <c r="HY256" t="s">
        <v>444</v>
      </c>
      <c r="HZ256" t="s">
        <v>444</v>
      </c>
      <c r="IA256" t="s">
        <v>2760</v>
      </c>
      <c r="IB256" t="s">
        <v>2736</v>
      </c>
      <c r="IC256" t="s">
        <v>3055</v>
      </c>
      <c r="ID256" s="33" t="b" cm="1">
        <f t="array" ref="ID256">_xlfn.IFNA(MATCH($A$2,_xlfn.NUMBERVALUE(Table_Query_from_MF_DSNP62[[#This Row],[CL_GLACCT_DR1]:[CL_GLACCT_CR4]]),0),0)&gt;=1</f>
        <v>1</v>
      </c>
      <c r="IE256" s="33" t="b">
        <f>OR(Table_Query_from_MF_DSNP62[[#This Row],[Pair1]:[Pair25]])</f>
        <v>1</v>
      </c>
      <c r="IF256" s="33">
        <f>_xlfn.IFNA(MATCH(TRUE,Table_Query_from_MF_DSNP62[[#This Row],[Pair1]:[Pair25]],0),"none")</f>
        <v>1</v>
      </c>
      <c r="IG256" s="33" t="b">
        <f>AND($A$2&gt;=_xlfn.NUMBERVALUE(Table_Query_from_MF_DSNP62[[#This Row],[CL_GL_ACCT_FR1]]),$A$2&lt;=_xlfn.NUMBERVALUE(Table_Query_from_MF_DSNP62[[#This Row],[CL_GL_ACCT_TO1]]))</f>
        <v>1</v>
      </c>
      <c r="IH256" s="33" t="b">
        <f>AND($A$2&gt;=_xlfn.NUMBERVALUE(Table_Query_from_MF_DSNP62[[#This Row],[CL_GL_ACCT_FR2]]),$A$2&lt;=_xlfn.NUMBERVALUE(Table_Query_from_MF_DSNP62[[#This Row],[CL_GL_ACCT_TO2]]))</f>
        <v>1</v>
      </c>
      <c r="II256" s="33" t="b">
        <f>AND($A$2&gt;=_xlfn.NUMBERVALUE(Table_Query_from_MF_DSNP62[[#This Row],[CL_GL_ACCT_FR3]]),$A$2&lt;=_xlfn.NUMBERVALUE(Table_Query_from_MF_DSNP62[[#This Row],[CL_GL_ACCT_TO3]]))</f>
        <v>1</v>
      </c>
      <c r="IJ256" s="33" t="b">
        <f>AND($A$2&gt;=_xlfn.NUMBERVALUE(Table_Query_from_MF_DSNP62[[#This Row],[CL_GL_ACCT_FR4]]),$A$2&lt;=_xlfn.NUMBERVALUE(Table_Query_from_MF_DSNP62[[#This Row],[CL_GL_ACCT_TO4]]))</f>
        <v>1</v>
      </c>
      <c r="IK256" s="33" t="b">
        <f>AND($A$2&gt;=_xlfn.NUMBERVALUE(Table_Query_from_MF_DSNP62[[#This Row],[CL_GL_ACCT_FR5]]),$A$2&lt;=_xlfn.NUMBERVALUE(Table_Query_from_MF_DSNP62[[#This Row],[CL_GL_ACCT_TO5]]))</f>
        <v>1</v>
      </c>
      <c r="IL256" s="33" t="b">
        <f>AND($A$2&gt;=_xlfn.NUMBERVALUE(Table_Query_from_MF_DSNP62[[#This Row],[CL_GL_ACCT_FR6]]),$A$2&lt;=_xlfn.NUMBERVALUE(Table_Query_from_MF_DSNP62[[#This Row],[CL_GL_ACCT_TO6]]))</f>
        <v>1</v>
      </c>
      <c r="IM256" s="33" t="b">
        <f>AND($A$2&gt;=_xlfn.NUMBERVALUE(Table_Query_from_MF_DSNP62[[#This Row],[CL_GL_ACCT_FR7]]),$A$2&lt;=_xlfn.NUMBERVALUE(Table_Query_from_MF_DSNP62[[#This Row],[CL_GL_ACCT_TO7]]))</f>
        <v>1</v>
      </c>
      <c r="IN256" s="33" t="b">
        <f>AND($A$2&gt;=_xlfn.NUMBERVALUE(Table_Query_from_MF_DSNP62[[#This Row],[CL_GL_ACCT_FR8]]),$A$2&lt;=_xlfn.NUMBERVALUE(Table_Query_from_MF_DSNP62[[#This Row],[CL_GL_ACCT_TO8]]))</f>
        <v>1</v>
      </c>
      <c r="IO256" s="33" t="b">
        <f>AND($A$2&gt;=_xlfn.NUMBERVALUE(Table_Query_from_MF_DSNP62[[#This Row],[CL_GL_ACCT_FR9]]),$A$2&lt;=_xlfn.NUMBERVALUE(Table_Query_from_MF_DSNP62[[#This Row],[CL_GL_ACCT_TO9]]))</f>
        <v>1</v>
      </c>
      <c r="IP256" s="33" t="b">
        <f>AND($A$2&gt;=_xlfn.NUMBERVALUE(Table_Query_from_MF_DSNP62[[#This Row],[CL_GL_ACCT_FR10]]),$A$2&lt;=_xlfn.NUMBERVALUE(Table_Query_from_MF_DSNP62[[#This Row],[CL_GL_ACCT_TO10]]))</f>
        <v>1</v>
      </c>
      <c r="IQ256" s="33" t="b">
        <f>AND($A$2&gt;=_xlfn.NUMBERVALUE(Table_Query_from_MF_DSNP62[[#This Row],[CL_GL_ACCT_FR11]]),$A$2&lt;=_xlfn.NUMBERVALUE(Table_Query_from_MF_DSNP62[[#This Row],[CL_GL_ACCT_TO11]]))</f>
        <v>1</v>
      </c>
      <c r="IR256" s="33" t="b">
        <f>AND($A$2&gt;=_xlfn.NUMBERVALUE(Table_Query_from_MF_DSNP62[[#This Row],[CL_GL_ACCT_FR12]]),$A$2&lt;=_xlfn.NUMBERVALUE(Table_Query_from_MF_DSNP62[[#This Row],[CL_GL_ACCT_TO12]]))</f>
        <v>1</v>
      </c>
      <c r="IS256" s="33" t="b">
        <f>AND($A$2&gt;=_xlfn.NUMBERVALUE(Table_Query_from_MF_DSNP62[[#This Row],[CL_GL_ACCT_FR13]]),$A$2&lt;=_xlfn.NUMBERVALUE(Table_Query_from_MF_DSNP62[[#This Row],[CL_GL_ACCT_TO13]]))</f>
        <v>1</v>
      </c>
      <c r="IT256" s="33" t="b">
        <f>AND($A$2&gt;=_xlfn.NUMBERVALUE(Table_Query_from_MF_DSNP62[[#This Row],[CL_GL_ACCT_FR14]]),$A$2&lt;=_xlfn.NUMBERVALUE(Table_Query_from_MF_DSNP62[[#This Row],[CL_GL_ACCT_TO14]]))</f>
        <v>1</v>
      </c>
      <c r="IU256" s="33" t="b">
        <f>AND($A$2&gt;=_xlfn.NUMBERVALUE(Table_Query_from_MF_DSNP62[[#This Row],[CL_GL_ACCT_FR15]]),$A$2&lt;=_xlfn.NUMBERVALUE(Table_Query_from_MF_DSNP62[[#This Row],[CL_GL_ACCT_TO15]]))</f>
        <v>1</v>
      </c>
      <c r="IV256" s="33" t="b">
        <f>AND($A$2&gt;=_xlfn.NUMBERVALUE(Table_Query_from_MF_DSNP62[[#This Row],[CL_GL_ACCT_FR16]]),$A$2&lt;=_xlfn.NUMBERVALUE(Table_Query_from_MF_DSNP62[[#This Row],[CL_GL_ACCT_TO16]]))</f>
        <v>1</v>
      </c>
      <c r="IW256" s="33" t="b">
        <f>AND($A$2&gt;=_xlfn.NUMBERVALUE(Table_Query_from_MF_DSNP62[[#This Row],[CL_GL_ACCT_FR17]]),$A$2&lt;=_xlfn.NUMBERVALUE(Table_Query_from_MF_DSNP62[[#This Row],[CL_GL_ACCT_TO17]]))</f>
        <v>1</v>
      </c>
      <c r="IX256" s="33" t="b">
        <f>AND($A$2&gt;=_xlfn.NUMBERVALUE(Table_Query_from_MF_DSNP62[[#This Row],[CL_GL_ACCT_FR18]]),$A$2&lt;=_xlfn.NUMBERVALUE(Table_Query_from_MF_DSNP62[[#This Row],[CL_GL_ACCT_TO18]]))</f>
        <v>1</v>
      </c>
      <c r="IY256" s="33" t="b">
        <f>AND($A$2&gt;=_xlfn.NUMBERVALUE(Table_Query_from_MF_DSNP62[[#This Row],[CL_GL_ACCT_FR19]]),$A$2&lt;=_xlfn.NUMBERVALUE(Table_Query_from_MF_DSNP62[[#This Row],[CL_GL_ACCT_TO19]]))</f>
        <v>1</v>
      </c>
      <c r="IZ256" s="33" t="b">
        <f>AND($A$2&gt;=_xlfn.NUMBERVALUE(Table_Query_from_MF_DSNP62[[#This Row],[CL_GL_ACCT_FR20]]),$A$2&lt;=_xlfn.NUMBERVALUE(Table_Query_from_MF_DSNP62[[#This Row],[CL_GL_ACCT_TO20]]))</f>
        <v>1</v>
      </c>
      <c r="JA256" s="33" t="b">
        <f>AND($A$2&gt;=_xlfn.NUMBERVALUE(Table_Query_from_MF_DSNP62[[#This Row],[CL_GL_ACCT_FR21]]),$A$2&lt;=_xlfn.NUMBERVALUE(Table_Query_from_MF_DSNP62[[#This Row],[CL_GL_ACCT_TO21]]))</f>
        <v>1</v>
      </c>
      <c r="JB256" s="33" t="b">
        <f>AND($A$2&gt;=_xlfn.NUMBERVALUE(Table_Query_from_MF_DSNP62[[#This Row],[CL_GL_ACCT_FR22]]),$A$2&lt;=_xlfn.NUMBERVALUE(Table_Query_from_MF_DSNP62[[#This Row],[CL_GL_ACCT_TO22]]))</f>
        <v>1</v>
      </c>
      <c r="JC256" s="33" t="b">
        <f>AND($A$2&gt;=_xlfn.NUMBERVALUE(Table_Query_from_MF_DSNP62[[#This Row],[CL_GL_ACCT_FR23]]),$A$2&lt;=_xlfn.NUMBERVALUE(Table_Query_from_MF_DSNP62[[#This Row],[CL_GL_ACCT_TO23]]))</f>
        <v>1</v>
      </c>
      <c r="JD256" s="33" t="b">
        <f>AND($A$2&gt;=_xlfn.NUMBERVALUE(Table_Query_from_MF_DSNP62[[#This Row],[CL_GL_ACCT_FR24]]),$A$2&lt;=_xlfn.NUMBERVALUE(Table_Query_from_MF_DSNP62[[#This Row],[CL_GL_ACCT_TO24]]))</f>
        <v>1</v>
      </c>
      <c r="JE256" s="33" t="b">
        <f>AND($A$2&gt;=_xlfn.NUMBERVALUE(Table_Query_from_MF_DSNP62[[#This Row],[CL_GL_ACCT_FR25]]),$A$2&lt;=_xlfn.NUMBERVALUE(Table_Query_from_MF_DSNP62[[#This Row],[CL_GL_ACCT_TO25]]))</f>
        <v>1</v>
      </c>
      <c r="JF256" s="33" t="b">
        <f>OR(Table_Query_from_MF_DSNP62[[#This Row],[PairA]:[PairO]])</f>
        <v>1</v>
      </c>
      <c r="JG256" s="33">
        <f>_xlfn.IFNA(MATCH(TRUE,Table_Query_from_MF_DSNP62[[#This Row],[PairA]:[PairO]],0),"none")</f>
        <v>3</v>
      </c>
      <c r="JH256" s="33" t="b">
        <f>AND($B$2&gt;=_xlfn.NUMBERVALUE(Table_Query_from_MF_DSNP62[[#This Row],[CL_CMP_OBJ_FR1]]),$B$2&lt;=_xlfn.NUMBERVALUE(Table_Query_from_MF_DSNP62[[#This Row],[CL_CMP_OBJ_TO1]]))</f>
        <v>0</v>
      </c>
      <c r="JI256" s="33" t="b">
        <f>AND($B$2&gt;=_xlfn.NUMBERVALUE(Table_Query_from_MF_DSNP62[[#This Row],[CL_CMP_OBJ_FR2]]),$B$2&lt;=_xlfn.NUMBERVALUE(Table_Query_from_MF_DSNP62[[#This Row],[CL_CMP_OBJ_TO2]]))</f>
        <v>0</v>
      </c>
      <c r="JJ256" s="33" t="b">
        <f>AND($B$2&gt;=_xlfn.NUMBERVALUE(Table_Query_from_MF_DSNP62[[#This Row],[CL_CMP_OBJ_FR3]]),$B$2&lt;=_xlfn.NUMBERVALUE(Table_Query_from_MF_DSNP62[[#This Row],[CL_CMP_OBJ_TO3]]))</f>
        <v>1</v>
      </c>
      <c r="JK256" s="33" t="b">
        <f>AND($B$2&gt;=_xlfn.NUMBERVALUE(Table_Query_from_MF_DSNP62[[#This Row],[CL_CMP_OBJ_FR4]]),$B$2&lt;=_xlfn.NUMBERVALUE(Table_Query_from_MF_DSNP62[[#This Row],[CL_CMP_OBJ_TO4]]))</f>
        <v>1</v>
      </c>
      <c r="JL256" s="33" t="b">
        <f>AND($B$2&gt;=_xlfn.NUMBERVALUE(Table_Query_from_MF_DSNP62[[#This Row],[CL_CMP_OBJ_FR5]]),$B$2&lt;=_xlfn.NUMBERVALUE(Table_Query_from_MF_DSNP62[[#This Row],[CL_CMP_OBJ_TO5]]))</f>
        <v>1</v>
      </c>
      <c r="JM256" s="33" t="b">
        <f>AND($B$2&gt;=_xlfn.NUMBERVALUE(Table_Query_from_MF_DSNP62[[#This Row],[CL_CMP_OBJ_FR6]]),$B$2&lt;=_xlfn.NUMBERVALUE(Table_Query_from_MF_DSNP62[[#This Row],[CL_CMP_OBJ_TO6]]))</f>
        <v>1</v>
      </c>
      <c r="JN256" s="33" t="b">
        <f>AND($B$2&gt;=_xlfn.NUMBERVALUE(Table_Query_from_MF_DSNP62[[#This Row],[CL_CMP_OBJ_FR7]]),$B$2&lt;=_xlfn.NUMBERVALUE(Table_Query_from_MF_DSNP62[[#This Row],[CL_CMP_OBJ_TO7]]))</f>
        <v>1</v>
      </c>
      <c r="JO256" s="33" t="b">
        <f>AND($B$2&gt;=_xlfn.NUMBERVALUE(Table_Query_from_MF_DSNP62[[#This Row],[CL_CMP_OBJ_FR8]]),$B$2&lt;=_xlfn.NUMBERVALUE(Table_Query_from_MF_DSNP62[[#This Row],[CL_CMP_OBJ_TO8]]))</f>
        <v>1</v>
      </c>
      <c r="JP256" s="33" t="b">
        <f>AND($B$2&gt;=_xlfn.NUMBERVALUE(Table_Query_from_MF_DSNP62[[#This Row],[CL_CMP_OBJ_FR9]]),$B$2&lt;=_xlfn.NUMBERVALUE(Table_Query_from_MF_DSNP62[[#This Row],[CL_CMP_OBJ_TO9]]))</f>
        <v>1</v>
      </c>
      <c r="JQ256" s="33" t="b">
        <f>AND($B$2&gt;=_xlfn.NUMBERVALUE(Table_Query_from_MF_DSNP62[[#This Row],[CL_CMP_OBJ_FR10]]),$B$2&lt;=_xlfn.NUMBERVALUE(Table_Query_from_MF_DSNP62[[#This Row],[CL_CMP_OBJ_TO10]]))</f>
        <v>1</v>
      </c>
      <c r="JR256" s="33" t="b">
        <f>AND($B$2&gt;=_xlfn.NUMBERVALUE(Table_Query_from_MF_DSNP62[[#This Row],[CL_CMP_OBJ_FR11]]),$B$2&lt;=_xlfn.NUMBERVALUE(Table_Query_from_MF_DSNP62[[#This Row],[CL_CMP_OBJ_TO11]]))</f>
        <v>1</v>
      </c>
      <c r="JS256" s="33" t="b">
        <f>AND($B$2&gt;=_xlfn.NUMBERVALUE(Table_Query_from_MF_DSNP62[[#This Row],[CL_CMP_OBJ_FR12]]),$B$2&lt;=_xlfn.NUMBERVALUE(Table_Query_from_MF_DSNP62[[#This Row],[CL_CMP_OBJ_TO12]]))</f>
        <v>1</v>
      </c>
      <c r="JT256" s="33" t="b">
        <f>AND($B$2&gt;=_xlfn.NUMBERVALUE(Table_Query_from_MF_DSNP62[[#This Row],[CL_CMP_OBJ_FR13]]),$B$2&lt;=_xlfn.NUMBERVALUE(Table_Query_from_MF_DSNP62[[#This Row],[CL_CMP_OBJ_TO13]]))</f>
        <v>1</v>
      </c>
      <c r="JU256" s="33" t="b">
        <f>AND($B$2&gt;=_xlfn.NUMBERVALUE(Table_Query_from_MF_DSNP62[[#This Row],[CL_CMP_OBJ_FR14]]),$B$2&lt;=_xlfn.NUMBERVALUE(Table_Query_from_MF_DSNP62[[#This Row],[CL_CMP_OBJ_TO14]]))</f>
        <v>1</v>
      </c>
      <c r="JV256" s="33" t="b">
        <f>AND($B$2&gt;=_xlfn.NUMBERVALUE(Table_Query_from_MF_DSNP62[[#This Row],[CL_CMP_OBJ_FR15]]),$B$2&lt;=_xlfn.NUMBERVALUE(Table_Query_from_MF_DSNP62[[#This Row],[CL_CMP_OBJ_TO15]]))</f>
        <v>1</v>
      </c>
    </row>
    <row r="257" spans="1:282" x14ac:dyDescent="0.25">
      <c r="A257" t="b">
        <f>OR(,Table_Query_from_MF_DSNP62[[#This Row],[Desired GL included as "hard-coded" GL?]],Table_Query_from_MF_DSNP62[[#This Row],[Desired GL included as "Open GL"?]])</f>
        <v>1</v>
      </c>
      <c r="B257" t="b">
        <f>Table_Query_from_MF_DSNP62[[#This Row],[Desired CObj included as "Open CObj"?]]</f>
        <v>1</v>
      </c>
      <c r="C257" t="s">
        <v>1644</v>
      </c>
      <c r="D257" t="s">
        <v>1786</v>
      </c>
      <c r="E257" t="s">
        <v>8</v>
      </c>
      <c r="F257" s="24" t="s">
        <v>2</v>
      </c>
      <c r="G257" t="s">
        <v>13</v>
      </c>
      <c r="H257" s="24" t="s">
        <v>166</v>
      </c>
      <c r="I257" t="s">
        <v>158</v>
      </c>
      <c r="J257" s="24" t="s">
        <v>444</v>
      </c>
      <c r="K257" t="s">
        <v>444</v>
      </c>
      <c r="L257" s="24" t="s">
        <v>444</v>
      </c>
      <c r="M257" t="s">
        <v>444</v>
      </c>
      <c r="N257" t="s">
        <v>444</v>
      </c>
      <c r="O257" t="s">
        <v>444</v>
      </c>
      <c r="P257" t="s">
        <v>444</v>
      </c>
      <c r="Q257" t="s">
        <v>15</v>
      </c>
      <c r="R257" t="s">
        <v>444</v>
      </c>
      <c r="S257" t="s">
        <v>442</v>
      </c>
      <c r="T257" t="s">
        <v>447</v>
      </c>
      <c r="U257" t="s">
        <v>444</v>
      </c>
      <c r="V257" t="s">
        <v>444</v>
      </c>
      <c r="W257" t="s">
        <v>442</v>
      </c>
      <c r="X257" t="s">
        <v>442</v>
      </c>
      <c r="Y257" t="s">
        <v>444</v>
      </c>
      <c r="Z257" t="s">
        <v>444</v>
      </c>
      <c r="AA257" t="s">
        <v>442</v>
      </c>
      <c r="AB257" t="s">
        <v>444</v>
      </c>
      <c r="AC257" t="s">
        <v>444</v>
      </c>
      <c r="AD257" t="s">
        <v>447</v>
      </c>
      <c r="AE257" t="s">
        <v>447</v>
      </c>
      <c r="AF257" t="s">
        <v>447</v>
      </c>
      <c r="AG257" t="s">
        <v>15</v>
      </c>
      <c r="AH257" t="s">
        <v>444</v>
      </c>
      <c r="AI257" t="s">
        <v>447</v>
      </c>
      <c r="AJ257" t="s">
        <v>442</v>
      </c>
      <c r="AK257" t="s">
        <v>442</v>
      </c>
      <c r="AL257" t="s">
        <v>444</v>
      </c>
      <c r="AM257" t="s">
        <v>444</v>
      </c>
      <c r="AN257" t="s">
        <v>444</v>
      </c>
      <c r="AO257" t="s">
        <v>444</v>
      </c>
      <c r="AP257" t="s">
        <v>442</v>
      </c>
      <c r="AQ257" t="s">
        <v>7</v>
      </c>
      <c r="AR257" t="s">
        <v>562</v>
      </c>
      <c r="AS257" t="s">
        <v>162</v>
      </c>
      <c r="AT257" t="s">
        <v>10</v>
      </c>
      <c r="AU257" t="s">
        <v>444</v>
      </c>
      <c r="AV257" t="s">
        <v>442</v>
      </c>
      <c r="AW257" t="s">
        <v>444</v>
      </c>
      <c r="AX257" t="s">
        <v>444</v>
      </c>
      <c r="AY257" t="s">
        <v>444</v>
      </c>
      <c r="AZ257" t="s">
        <v>444</v>
      </c>
      <c r="BA257" t="s">
        <v>3</v>
      </c>
      <c r="BB257" t="s">
        <v>444</v>
      </c>
      <c r="BC257" t="s">
        <v>444</v>
      </c>
      <c r="BD257" t="s">
        <v>1359</v>
      </c>
      <c r="BE257" t="s">
        <v>444</v>
      </c>
      <c r="BF257" t="s">
        <v>1360</v>
      </c>
      <c r="BG257" t="s">
        <v>444</v>
      </c>
      <c r="BH257" t="s">
        <v>444</v>
      </c>
      <c r="BI257" t="s">
        <v>444</v>
      </c>
      <c r="BJ257" t="s">
        <v>444</v>
      </c>
      <c r="BK257" t="s">
        <v>444</v>
      </c>
      <c r="BL257" t="s">
        <v>444</v>
      </c>
      <c r="BM257" t="s">
        <v>444</v>
      </c>
      <c r="BN257" t="s">
        <v>444</v>
      </c>
      <c r="BO257" t="s">
        <v>444</v>
      </c>
      <c r="BP257" t="s">
        <v>444</v>
      </c>
      <c r="BQ257" t="s">
        <v>444</v>
      </c>
      <c r="BR257" t="s">
        <v>444</v>
      </c>
      <c r="BS257" t="s">
        <v>444</v>
      </c>
      <c r="BT257" t="s">
        <v>444</v>
      </c>
      <c r="BU257" t="s">
        <v>444</v>
      </c>
      <c r="BV257" t="s">
        <v>444</v>
      </c>
      <c r="BW257" t="s">
        <v>444</v>
      </c>
      <c r="BX257" t="s">
        <v>444</v>
      </c>
      <c r="BY257" t="s">
        <v>444</v>
      </c>
      <c r="BZ257" t="s">
        <v>444</v>
      </c>
      <c r="CA257" t="s">
        <v>444</v>
      </c>
      <c r="CB257" t="s">
        <v>444</v>
      </c>
      <c r="CC257" t="s">
        <v>1360</v>
      </c>
      <c r="CD257" t="s">
        <v>625</v>
      </c>
      <c r="CE257" t="s">
        <v>444</v>
      </c>
      <c r="CF257" t="s">
        <v>1360</v>
      </c>
      <c r="CG257" t="s">
        <v>852</v>
      </c>
      <c r="CH257" t="s">
        <v>444</v>
      </c>
      <c r="CI257" t="s">
        <v>444</v>
      </c>
      <c r="CJ257" t="s">
        <v>444</v>
      </c>
      <c r="CK257" t="s">
        <v>444</v>
      </c>
      <c r="CL257" t="s">
        <v>444</v>
      </c>
      <c r="CM257" t="s">
        <v>444</v>
      </c>
      <c r="CN257" t="s">
        <v>444</v>
      </c>
      <c r="CO257" t="s">
        <v>444</v>
      </c>
      <c r="CP257" t="s">
        <v>444</v>
      </c>
      <c r="CQ257" t="s">
        <v>444</v>
      </c>
      <c r="CR257" t="s">
        <v>444</v>
      </c>
      <c r="CS257" t="s">
        <v>444</v>
      </c>
      <c r="CT257" t="s">
        <v>444</v>
      </c>
      <c r="CU257" t="s">
        <v>444</v>
      </c>
      <c r="CV257" t="s">
        <v>2738</v>
      </c>
      <c r="CW257" t="s">
        <v>2736</v>
      </c>
      <c r="CX257" t="s">
        <v>2737</v>
      </c>
      <c r="CY257" t="s">
        <v>1756</v>
      </c>
      <c r="CZ257" t="s">
        <v>1764</v>
      </c>
      <c r="DA257" t="s">
        <v>1765</v>
      </c>
      <c r="DB257" t="s">
        <v>1757</v>
      </c>
      <c r="DC257" t="s">
        <v>444</v>
      </c>
      <c r="DD257" t="s">
        <v>444</v>
      </c>
      <c r="DE257" t="s">
        <v>444</v>
      </c>
      <c r="DF257" t="s">
        <v>444</v>
      </c>
      <c r="DG257" t="s">
        <v>444</v>
      </c>
      <c r="DH257" t="s">
        <v>444</v>
      </c>
      <c r="DI257" t="s">
        <v>1440</v>
      </c>
      <c r="DJ257" t="s">
        <v>1753</v>
      </c>
      <c r="DK257" t="s">
        <v>444</v>
      </c>
      <c r="DL257" t="s">
        <v>444</v>
      </c>
      <c r="DM257" t="s">
        <v>444</v>
      </c>
      <c r="DN257" t="s">
        <v>444</v>
      </c>
      <c r="DO257" t="s">
        <v>444</v>
      </c>
      <c r="DP257" t="s">
        <v>444</v>
      </c>
      <c r="DQ257" t="s">
        <v>444</v>
      </c>
      <c r="DR257" t="s">
        <v>444</v>
      </c>
      <c r="DS257" t="s">
        <v>444</v>
      </c>
      <c r="DT257" s="24" t="s">
        <v>444</v>
      </c>
      <c r="DU257" s="24" t="s">
        <v>444</v>
      </c>
      <c r="DV257" t="s">
        <v>444</v>
      </c>
      <c r="DW257" t="s">
        <v>444</v>
      </c>
      <c r="DX257" s="24" t="s">
        <v>444</v>
      </c>
      <c r="DY257" s="24" t="s">
        <v>444</v>
      </c>
      <c r="DZ257" t="s">
        <v>444</v>
      </c>
      <c r="EA257" t="s">
        <v>444</v>
      </c>
      <c r="EB257" s="24" t="s">
        <v>444</v>
      </c>
      <c r="EC257" s="24" t="s">
        <v>444</v>
      </c>
      <c r="ED257" t="s">
        <v>444</v>
      </c>
      <c r="EE257" t="s">
        <v>444</v>
      </c>
      <c r="EF257" s="24" t="s">
        <v>444</v>
      </c>
      <c r="EG257" s="24" t="s">
        <v>444</v>
      </c>
      <c r="EH257" t="s">
        <v>444</v>
      </c>
      <c r="EI257" t="s">
        <v>444</v>
      </c>
      <c r="EJ257" s="24" t="s">
        <v>444</v>
      </c>
      <c r="EK257" s="24" t="s">
        <v>444</v>
      </c>
      <c r="EL257" t="s">
        <v>444</v>
      </c>
      <c r="EM257" t="s">
        <v>444</v>
      </c>
      <c r="EN257" s="24" t="s">
        <v>444</v>
      </c>
      <c r="EO257" s="24" t="s">
        <v>444</v>
      </c>
      <c r="EP257" t="s">
        <v>444</v>
      </c>
      <c r="EQ257" t="s">
        <v>444</v>
      </c>
      <c r="ER257" s="24" t="s">
        <v>444</v>
      </c>
      <c r="ES257" s="24" t="s">
        <v>444</v>
      </c>
      <c r="ET257" t="s">
        <v>444</v>
      </c>
      <c r="EU257" t="s">
        <v>444</v>
      </c>
      <c r="EV257" s="24" t="s">
        <v>444</v>
      </c>
      <c r="EW257" s="24" t="s">
        <v>444</v>
      </c>
      <c r="EX257" t="s">
        <v>444</v>
      </c>
      <c r="EY257" t="s">
        <v>444</v>
      </c>
      <c r="EZ257" s="24" t="s">
        <v>444</v>
      </c>
      <c r="FA257" s="24" t="s">
        <v>444</v>
      </c>
      <c r="FB257" t="s">
        <v>444</v>
      </c>
      <c r="FC257" t="s">
        <v>444</v>
      </c>
      <c r="FD257" s="24" t="s">
        <v>444</v>
      </c>
      <c r="FE257" s="24" t="s">
        <v>444</v>
      </c>
      <c r="FF257" t="s">
        <v>444</v>
      </c>
      <c r="FG257" t="s">
        <v>444</v>
      </c>
      <c r="FH257" s="24" t="s">
        <v>444</v>
      </c>
      <c r="FI257" s="24" t="s">
        <v>444</v>
      </c>
      <c r="FJ257" t="s">
        <v>444</v>
      </c>
      <c r="FK257" t="s">
        <v>444</v>
      </c>
      <c r="FL257" s="24" t="s">
        <v>444</v>
      </c>
      <c r="FM257" s="24" t="s">
        <v>444</v>
      </c>
      <c r="FN257" t="s">
        <v>444</v>
      </c>
      <c r="FO257" t="s">
        <v>444</v>
      </c>
      <c r="FP257" s="24" t="s">
        <v>444</v>
      </c>
      <c r="FQ257" s="24" t="s">
        <v>444</v>
      </c>
      <c r="FR257" t="s">
        <v>444</v>
      </c>
      <c r="FS257" t="s">
        <v>444</v>
      </c>
      <c r="FT257" s="24" t="s">
        <v>444</v>
      </c>
      <c r="FU257" s="24" t="s">
        <v>444</v>
      </c>
      <c r="FV257" t="s">
        <v>444</v>
      </c>
      <c r="FW257" t="s">
        <v>444</v>
      </c>
      <c r="FX257" s="24" t="s">
        <v>444</v>
      </c>
      <c r="FY257" s="24" t="s">
        <v>444</v>
      </c>
      <c r="FZ257" t="s">
        <v>444</v>
      </c>
      <c r="GA257" t="s">
        <v>444</v>
      </c>
      <c r="GB257" s="24" t="s">
        <v>444</v>
      </c>
      <c r="GC257" s="24" t="s">
        <v>444</v>
      </c>
      <c r="GD257" t="s">
        <v>444</v>
      </c>
      <c r="GE257" t="s">
        <v>444</v>
      </c>
      <c r="GF257" s="24" t="s">
        <v>444</v>
      </c>
      <c r="GG257" s="24" t="s">
        <v>444</v>
      </c>
      <c r="GH257" t="s">
        <v>444</v>
      </c>
      <c r="GI257" s="24" t="s">
        <v>444</v>
      </c>
      <c r="GJ257" s="24" t="s">
        <v>444</v>
      </c>
      <c r="GK257" t="s">
        <v>444</v>
      </c>
      <c r="GL257" t="s">
        <v>444</v>
      </c>
      <c r="GM257" s="24" t="s">
        <v>444</v>
      </c>
      <c r="GN257" s="24" t="s">
        <v>444</v>
      </c>
      <c r="GO257" t="s">
        <v>444</v>
      </c>
      <c r="GP257" t="s">
        <v>444</v>
      </c>
      <c r="GQ257" s="24" t="s">
        <v>444</v>
      </c>
      <c r="GR257" s="24" t="s">
        <v>444</v>
      </c>
      <c r="GS257" t="s">
        <v>444</v>
      </c>
      <c r="GT257" t="s">
        <v>444</v>
      </c>
      <c r="GU257" s="24" t="s">
        <v>444</v>
      </c>
      <c r="GV257" s="24" t="s">
        <v>444</v>
      </c>
      <c r="GW257" t="s">
        <v>444</v>
      </c>
      <c r="GX257" t="s">
        <v>444</v>
      </c>
      <c r="GY257" s="24" t="s">
        <v>444</v>
      </c>
      <c r="GZ257" s="24" t="s">
        <v>444</v>
      </c>
      <c r="HA257" t="s">
        <v>444</v>
      </c>
      <c r="HB257" t="s">
        <v>444</v>
      </c>
      <c r="HC257" s="24" t="s">
        <v>444</v>
      </c>
      <c r="HD257" s="24" t="s">
        <v>444</v>
      </c>
      <c r="HE257" t="s">
        <v>444</v>
      </c>
      <c r="HF257" t="s">
        <v>444</v>
      </c>
      <c r="HG257" s="24" t="s">
        <v>444</v>
      </c>
      <c r="HH257" s="24" t="s">
        <v>444</v>
      </c>
      <c r="HI257" t="s">
        <v>444</v>
      </c>
      <c r="HJ257" t="s">
        <v>444</v>
      </c>
      <c r="HK257" s="24" t="s">
        <v>444</v>
      </c>
      <c r="HL257" s="24" t="s">
        <v>444</v>
      </c>
      <c r="HM257" t="s">
        <v>444</v>
      </c>
      <c r="HN257" t="s">
        <v>444</v>
      </c>
      <c r="HO257" s="24" t="s">
        <v>444</v>
      </c>
      <c r="HP257" s="24" t="s">
        <v>444</v>
      </c>
      <c r="HQ257" t="s">
        <v>444</v>
      </c>
      <c r="HR257" t="s">
        <v>444</v>
      </c>
      <c r="HS257" s="24" t="s">
        <v>444</v>
      </c>
      <c r="HT257" s="24" t="s">
        <v>444</v>
      </c>
      <c r="HU257" t="s">
        <v>444</v>
      </c>
      <c r="HV257" t="s">
        <v>444</v>
      </c>
      <c r="HW257" s="24" t="s">
        <v>444</v>
      </c>
      <c r="HX257" s="24" t="s">
        <v>444</v>
      </c>
      <c r="HY257" t="s">
        <v>444</v>
      </c>
      <c r="HZ257" t="s">
        <v>444</v>
      </c>
      <c r="IA257" t="s">
        <v>2738</v>
      </c>
      <c r="IB257" t="s">
        <v>2736</v>
      </c>
      <c r="IC257" t="s">
        <v>3051</v>
      </c>
      <c r="ID257" s="33" t="b" cm="1">
        <f t="array" ref="ID257">_xlfn.IFNA(MATCH($A$2,_xlfn.NUMBERVALUE(Table_Query_from_MF_DSNP62[[#This Row],[CL_GLACCT_DR1]:[CL_GLACCT_CR4]]),0),0)&gt;=1</f>
        <v>1</v>
      </c>
      <c r="IE257" s="33" t="b">
        <f>OR(Table_Query_from_MF_DSNP62[[#This Row],[Pair1]:[Pair25]])</f>
        <v>1</v>
      </c>
      <c r="IF257" s="33">
        <f>_xlfn.IFNA(MATCH(TRUE,Table_Query_from_MF_DSNP62[[#This Row],[Pair1]:[Pair25]],0),"none")</f>
        <v>1</v>
      </c>
      <c r="IG257" s="33" t="b">
        <f>AND($A$2&gt;=_xlfn.NUMBERVALUE(Table_Query_from_MF_DSNP62[[#This Row],[CL_GL_ACCT_FR1]]),$A$2&lt;=_xlfn.NUMBERVALUE(Table_Query_from_MF_DSNP62[[#This Row],[CL_GL_ACCT_TO1]]))</f>
        <v>1</v>
      </c>
      <c r="IH257" s="33" t="b">
        <f>AND($A$2&gt;=_xlfn.NUMBERVALUE(Table_Query_from_MF_DSNP62[[#This Row],[CL_GL_ACCT_FR2]]),$A$2&lt;=_xlfn.NUMBERVALUE(Table_Query_from_MF_DSNP62[[#This Row],[CL_GL_ACCT_TO2]]))</f>
        <v>1</v>
      </c>
      <c r="II257" s="33" t="b">
        <f>AND($A$2&gt;=_xlfn.NUMBERVALUE(Table_Query_from_MF_DSNP62[[#This Row],[CL_GL_ACCT_FR3]]),$A$2&lt;=_xlfn.NUMBERVALUE(Table_Query_from_MF_DSNP62[[#This Row],[CL_GL_ACCT_TO3]]))</f>
        <v>1</v>
      </c>
      <c r="IJ257" s="33" t="b">
        <f>AND($A$2&gt;=_xlfn.NUMBERVALUE(Table_Query_from_MF_DSNP62[[#This Row],[CL_GL_ACCT_FR4]]),$A$2&lt;=_xlfn.NUMBERVALUE(Table_Query_from_MF_DSNP62[[#This Row],[CL_GL_ACCT_TO4]]))</f>
        <v>1</v>
      </c>
      <c r="IK257" s="33" t="b">
        <f>AND($A$2&gt;=_xlfn.NUMBERVALUE(Table_Query_from_MF_DSNP62[[#This Row],[CL_GL_ACCT_FR5]]),$A$2&lt;=_xlfn.NUMBERVALUE(Table_Query_from_MF_DSNP62[[#This Row],[CL_GL_ACCT_TO5]]))</f>
        <v>1</v>
      </c>
      <c r="IL257" s="33" t="b">
        <f>AND($A$2&gt;=_xlfn.NUMBERVALUE(Table_Query_from_MF_DSNP62[[#This Row],[CL_GL_ACCT_FR6]]),$A$2&lt;=_xlfn.NUMBERVALUE(Table_Query_from_MF_DSNP62[[#This Row],[CL_GL_ACCT_TO6]]))</f>
        <v>1</v>
      </c>
      <c r="IM257" s="33" t="b">
        <f>AND($A$2&gt;=_xlfn.NUMBERVALUE(Table_Query_from_MF_DSNP62[[#This Row],[CL_GL_ACCT_FR7]]),$A$2&lt;=_xlfn.NUMBERVALUE(Table_Query_from_MF_DSNP62[[#This Row],[CL_GL_ACCT_TO7]]))</f>
        <v>1</v>
      </c>
      <c r="IN257" s="33" t="b">
        <f>AND($A$2&gt;=_xlfn.NUMBERVALUE(Table_Query_from_MF_DSNP62[[#This Row],[CL_GL_ACCT_FR8]]),$A$2&lt;=_xlfn.NUMBERVALUE(Table_Query_from_MF_DSNP62[[#This Row],[CL_GL_ACCT_TO8]]))</f>
        <v>1</v>
      </c>
      <c r="IO257" s="33" t="b">
        <f>AND($A$2&gt;=_xlfn.NUMBERVALUE(Table_Query_from_MF_DSNP62[[#This Row],[CL_GL_ACCT_FR9]]),$A$2&lt;=_xlfn.NUMBERVALUE(Table_Query_from_MF_DSNP62[[#This Row],[CL_GL_ACCT_TO9]]))</f>
        <v>1</v>
      </c>
      <c r="IP257" s="33" t="b">
        <f>AND($A$2&gt;=_xlfn.NUMBERVALUE(Table_Query_from_MF_DSNP62[[#This Row],[CL_GL_ACCT_FR10]]),$A$2&lt;=_xlfn.NUMBERVALUE(Table_Query_from_MF_DSNP62[[#This Row],[CL_GL_ACCT_TO10]]))</f>
        <v>1</v>
      </c>
      <c r="IQ257" s="33" t="b">
        <f>AND($A$2&gt;=_xlfn.NUMBERVALUE(Table_Query_from_MF_DSNP62[[#This Row],[CL_GL_ACCT_FR11]]),$A$2&lt;=_xlfn.NUMBERVALUE(Table_Query_from_MF_DSNP62[[#This Row],[CL_GL_ACCT_TO11]]))</f>
        <v>1</v>
      </c>
      <c r="IR257" s="33" t="b">
        <f>AND($A$2&gt;=_xlfn.NUMBERVALUE(Table_Query_from_MF_DSNP62[[#This Row],[CL_GL_ACCT_FR12]]),$A$2&lt;=_xlfn.NUMBERVALUE(Table_Query_from_MF_DSNP62[[#This Row],[CL_GL_ACCT_TO12]]))</f>
        <v>1</v>
      </c>
      <c r="IS257" s="33" t="b">
        <f>AND($A$2&gt;=_xlfn.NUMBERVALUE(Table_Query_from_MF_DSNP62[[#This Row],[CL_GL_ACCT_FR13]]),$A$2&lt;=_xlfn.NUMBERVALUE(Table_Query_from_MF_DSNP62[[#This Row],[CL_GL_ACCT_TO13]]))</f>
        <v>1</v>
      </c>
      <c r="IT257" s="33" t="b">
        <f>AND($A$2&gt;=_xlfn.NUMBERVALUE(Table_Query_from_MF_DSNP62[[#This Row],[CL_GL_ACCT_FR14]]),$A$2&lt;=_xlfn.NUMBERVALUE(Table_Query_from_MF_DSNP62[[#This Row],[CL_GL_ACCT_TO14]]))</f>
        <v>1</v>
      </c>
      <c r="IU257" s="33" t="b">
        <f>AND($A$2&gt;=_xlfn.NUMBERVALUE(Table_Query_from_MF_DSNP62[[#This Row],[CL_GL_ACCT_FR15]]),$A$2&lt;=_xlfn.NUMBERVALUE(Table_Query_from_MF_DSNP62[[#This Row],[CL_GL_ACCT_TO15]]))</f>
        <v>1</v>
      </c>
      <c r="IV257" s="33" t="b">
        <f>AND($A$2&gt;=_xlfn.NUMBERVALUE(Table_Query_from_MF_DSNP62[[#This Row],[CL_GL_ACCT_FR16]]),$A$2&lt;=_xlfn.NUMBERVALUE(Table_Query_from_MF_DSNP62[[#This Row],[CL_GL_ACCT_TO16]]))</f>
        <v>1</v>
      </c>
      <c r="IW257" s="33" t="b">
        <f>AND($A$2&gt;=_xlfn.NUMBERVALUE(Table_Query_from_MF_DSNP62[[#This Row],[CL_GL_ACCT_FR17]]),$A$2&lt;=_xlfn.NUMBERVALUE(Table_Query_from_MF_DSNP62[[#This Row],[CL_GL_ACCT_TO17]]))</f>
        <v>1</v>
      </c>
      <c r="IX257" s="33" t="b">
        <f>AND($A$2&gt;=_xlfn.NUMBERVALUE(Table_Query_from_MF_DSNP62[[#This Row],[CL_GL_ACCT_FR18]]),$A$2&lt;=_xlfn.NUMBERVALUE(Table_Query_from_MF_DSNP62[[#This Row],[CL_GL_ACCT_TO18]]))</f>
        <v>1</v>
      </c>
      <c r="IY257" s="33" t="b">
        <f>AND($A$2&gt;=_xlfn.NUMBERVALUE(Table_Query_from_MF_DSNP62[[#This Row],[CL_GL_ACCT_FR19]]),$A$2&lt;=_xlfn.NUMBERVALUE(Table_Query_from_MF_DSNP62[[#This Row],[CL_GL_ACCT_TO19]]))</f>
        <v>1</v>
      </c>
      <c r="IZ257" s="33" t="b">
        <f>AND($A$2&gt;=_xlfn.NUMBERVALUE(Table_Query_from_MF_DSNP62[[#This Row],[CL_GL_ACCT_FR20]]),$A$2&lt;=_xlfn.NUMBERVALUE(Table_Query_from_MF_DSNP62[[#This Row],[CL_GL_ACCT_TO20]]))</f>
        <v>1</v>
      </c>
      <c r="JA257" s="33" t="b">
        <f>AND($A$2&gt;=_xlfn.NUMBERVALUE(Table_Query_from_MF_DSNP62[[#This Row],[CL_GL_ACCT_FR21]]),$A$2&lt;=_xlfn.NUMBERVALUE(Table_Query_from_MF_DSNP62[[#This Row],[CL_GL_ACCT_TO21]]))</f>
        <v>1</v>
      </c>
      <c r="JB257" s="33" t="b">
        <f>AND($A$2&gt;=_xlfn.NUMBERVALUE(Table_Query_from_MF_DSNP62[[#This Row],[CL_GL_ACCT_FR22]]),$A$2&lt;=_xlfn.NUMBERVALUE(Table_Query_from_MF_DSNP62[[#This Row],[CL_GL_ACCT_TO22]]))</f>
        <v>1</v>
      </c>
      <c r="JC257" s="33" t="b">
        <f>AND($A$2&gt;=_xlfn.NUMBERVALUE(Table_Query_from_MF_DSNP62[[#This Row],[CL_GL_ACCT_FR23]]),$A$2&lt;=_xlfn.NUMBERVALUE(Table_Query_from_MF_DSNP62[[#This Row],[CL_GL_ACCT_TO23]]))</f>
        <v>1</v>
      </c>
      <c r="JD257" s="33" t="b">
        <f>AND($A$2&gt;=_xlfn.NUMBERVALUE(Table_Query_from_MF_DSNP62[[#This Row],[CL_GL_ACCT_FR24]]),$A$2&lt;=_xlfn.NUMBERVALUE(Table_Query_from_MF_DSNP62[[#This Row],[CL_GL_ACCT_TO24]]))</f>
        <v>1</v>
      </c>
      <c r="JE257" s="33" t="b">
        <f>AND($A$2&gt;=_xlfn.NUMBERVALUE(Table_Query_from_MF_DSNP62[[#This Row],[CL_GL_ACCT_FR25]]),$A$2&lt;=_xlfn.NUMBERVALUE(Table_Query_from_MF_DSNP62[[#This Row],[CL_GL_ACCT_TO25]]))</f>
        <v>1</v>
      </c>
      <c r="JF257" s="33" t="b">
        <f>OR(Table_Query_from_MF_DSNP62[[#This Row],[PairA]:[PairO]])</f>
        <v>1</v>
      </c>
      <c r="JG257" s="33">
        <f>_xlfn.IFNA(MATCH(TRUE,Table_Query_from_MF_DSNP62[[#This Row],[PairA]:[PairO]],0),"none")</f>
        <v>1</v>
      </c>
      <c r="JH257" s="33" t="b">
        <f>AND($B$2&gt;=_xlfn.NUMBERVALUE(Table_Query_from_MF_DSNP62[[#This Row],[CL_CMP_OBJ_FR1]]),$B$2&lt;=_xlfn.NUMBERVALUE(Table_Query_from_MF_DSNP62[[#This Row],[CL_CMP_OBJ_TO1]]))</f>
        <v>1</v>
      </c>
      <c r="JI257" s="33" t="b">
        <f>AND($B$2&gt;=_xlfn.NUMBERVALUE(Table_Query_from_MF_DSNP62[[#This Row],[CL_CMP_OBJ_FR2]]),$B$2&lt;=_xlfn.NUMBERVALUE(Table_Query_from_MF_DSNP62[[#This Row],[CL_CMP_OBJ_TO2]]))</f>
        <v>1</v>
      </c>
      <c r="JJ257" s="33" t="b">
        <f>AND($B$2&gt;=_xlfn.NUMBERVALUE(Table_Query_from_MF_DSNP62[[#This Row],[CL_CMP_OBJ_FR3]]),$B$2&lt;=_xlfn.NUMBERVALUE(Table_Query_from_MF_DSNP62[[#This Row],[CL_CMP_OBJ_TO3]]))</f>
        <v>1</v>
      </c>
      <c r="JK257" s="33" t="b">
        <f>AND($B$2&gt;=_xlfn.NUMBERVALUE(Table_Query_from_MF_DSNP62[[#This Row],[CL_CMP_OBJ_FR4]]),$B$2&lt;=_xlfn.NUMBERVALUE(Table_Query_from_MF_DSNP62[[#This Row],[CL_CMP_OBJ_TO4]]))</f>
        <v>1</v>
      </c>
      <c r="JL257" s="33" t="b">
        <f>AND($B$2&gt;=_xlfn.NUMBERVALUE(Table_Query_from_MF_DSNP62[[#This Row],[CL_CMP_OBJ_FR5]]),$B$2&lt;=_xlfn.NUMBERVALUE(Table_Query_from_MF_DSNP62[[#This Row],[CL_CMP_OBJ_TO5]]))</f>
        <v>1</v>
      </c>
      <c r="JM257" s="33" t="b">
        <f>AND($B$2&gt;=_xlfn.NUMBERVALUE(Table_Query_from_MF_DSNP62[[#This Row],[CL_CMP_OBJ_FR6]]),$B$2&lt;=_xlfn.NUMBERVALUE(Table_Query_from_MF_DSNP62[[#This Row],[CL_CMP_OBJ_TO6]]))</f>
        <v>1</v>
      </c>
      <c r="JN257" s="33" t="b">
        <f>AND($B$2&gt;=_xlfn.NUMBERVALUE(Table_Query_from_MF_DSNP62[[#This Row],[CL_CMP_OBJ_FR7]]),$B$2&lt;=_xlfn.NUMBERVALUE(Table_Query_from_MF_DSNP62[[#This Row],[CL_CMP_OBJ_TO7]]))</f>
        <v>1</v>
      </c>
      <c r="JO257" s="33" t="b">
        <f>AND($B$2&gt;=_xlfn.NUMBERVALUE(Table_Query_from_MF_DSNP62[[#This Row],[CL_CMP_OBJ_FR8]]),$B$2&lt;=_xlfn.NUMBERVALUE(Table_Query_from_MF_DSNP62[[#This Row],[CL_CMP_OBJ_TO8]]))</f>
        <v>1</v>
      </c>
      <c r="JP257" s="33" t="b">
        <f>AND($B$2&gt;=_xlfn.NUMBERVALUE(Table_Query_from_MF_DSNP62[[#This Row],[CL_CMP_OBJ_FR9]]),$B$2&lt;=_xlfn.NUMBERVALUE(Table_Query_from_MF_DSNP62[[#This Row],[CL_CMP_OBJ_TO9]]))</f>
        <v>1</v>
      </c>
      <c r="JQ257" s="33" t="b">
        <f>AND($B$2&gt;=_xlfn.NUMBERVALUE(Table_Query_from_MF_DSNP62[[#This Row],[CL_CMP_OBJ_FR10]]),$B$2&lt;=_xlfn.NUMBERVALUE(Table_Query_from_MF_DSNP62[[#This Row],[CL_CMP_OBJ_TO10]]))</f>
        <v>1</v>
      </c>
      <c r="JR257" s="33" t="b">
        <f>AND($B$2&gt;=_xlfn.NUMBERVALUE(Table_Query_from_MF_DSNP62[[#This Row],[CL_CMP_OBJ_FR11]]),$B$2&lt;=_xlfn.NUMBERVALUE(Table_Query_from_MF_DSNP62[[#This Row],[CL_CMP_OBJ_TO11]]))</f>
        <v>1</v>
      </c>
      <c r="JS257" s="33" t="b">
        <f>AND($B$2&gt;=_xlfn.NUMBERVALUE(Table_Query_from_MF_DSNP62[[#This Row],[CL_CMP_OBJ_FR12]]),$B$2&lt;=_xlfn.NUMBERVALUE(Table_Query_from_MF_DSNP62[[#This Row],[CL_CMP_OBJ_TO12]]))</f>
        <v>1</v>
      </c>
      <c r="JT257" s="33" t="b">
        <f>AND($B$2&gt;=_xlfn.NUMBERVALUE(Table_Query_from_MF_DSNP62[[#This Row],[CL_CMP_OBJ_FR13]]),$B$2&lt;=_xlfn.NUMBERVALUE(Table_Query_from_MF_DSNP62[[#This Row],[CL_CMP_OBJ_TO13]]))</f>
        <v>1</v>
      </c>
      <c r="JU257" s="33" t="b">
        <f>AND($B$2&gt;=_xlfn.NUMBERVALUE(Table_Query_from_MF_DSNP62[[#This Row],[CL_CMP_OBJ_FR14]]),$B$2&lt;=_xlfn.NUMBERVALUE(Table_Query_from_MF_DSNP62[[#This Row],[CL_CMP_OBJ_TO14]]))</f>
        <v>1</v>
      </c>
      <c r="JV257" s="33" t="b">
        <f>AND($B$2&gt;=_xlfn.NUMBERVALUE(Table_Query_from_MF_DSNP62[[#This Row],[CL_CMP_OBJ_FR15]]),$B$2&lt;=_xlfn.NUMBERVALUE(Table_Query_from_MF_DSNP62[[#This Row],[CL_CMP_OBJ_TO15]]))</f>
        <v>1</v>
      </c>
    </row>
    <row r="258" spans="1:282" x14ac:dyDescent="0.25">
      <c r="A258" t="b">
        <f>OR(,Table_Query_from_MF_DSNP62[[#This Row],[Desired GL included as "hard-coded" GL?]],Table_Query_from_MF_DSNP62[[#This Row],[Desired GL included as "Open GL"?]])</f>
        <v>1</v>
      </c>
      <c r="B258" t="b">
        <f>Table_Query_from_MF_DSNP62[[#This Row],[Desired CObj included as "Open CObj"?]]</f>
        <v>1</v>
      </c>
      <c r="C258" t="s">
        <v>1615</v>
      </c>
      <c r="D258" t="s">
        <v>1787</v>
      </c>
      <c r="E258" t="s">
        <v>8</v>
      </c>
      <c r="F258" s="24" t="s">
        <v>53</v>
      </c>
      <c r="G258" t="s">
        <v>13</v>
      </c>
      <c r="H258" s="24" t="s">
        <v>166</v>
      </c>
      <c r="I258" t="s">
        <v>158</v>
      </c>
      <c r="J258" s="24" t="s">
        <v>444</v>
      </c>
      <c r="K258" t="s">
        <v>444</v>
      </c>
      <c r="L258" s="24" t="s">
        <v>444</v>
      </c>
      <c r="M258" t="s">
        <v>444</v>
      </c>
      <c r="N258" t="s">
        <v>444</v>
      </c>
      <c r="O258" t="s">
        <v>444</v>
      </c>
      <c r="P258" t="s">
        <v>444</v>
      </c>
      <c r="Q258" t="s">
        <v>15</v>
      </c>
      <c r="R258" t="s">
        <v>447</v>
      </c>
      <c r="S258" t="s">
        <v>442</v>
      </c>
      <c r="T258" t="s">
        <v>447</v>
      </c>
      <c r="U258" t="s">
        <v>444</v>
      </c>
      <c r="V258" t="s">
        <v>444</v>
      </c>
      <c r="W258" t="s">
        <v>442</v>
      </c>
      <c r="X258" t="s">
        <v>442</v>
      </c>
      <c r="Y258" t="s">
        <v>444</v>
      </c>
      <c r="Z258" t="s">
        <v>444</v>
      </c>
      <c r="AA258" t="s">
        <v>442</v>
      </c>
      <c r="AB258" t="s">
        <v>444</v>
      </c>
      <c r="AC258" t="s">
        <v>444</v>
      </c>
      <c r="AD258" t="s">
        <v>447</v>
      </c>
      <c r="AE258" t="s">
        <v>447</v>
      </c>
      <c r="AF258" t="s">
        <v>447</v>
      </c>
      <c r="AG258" t="s">
        <v>15</v>
      </c>
      <c r="AH258" t="s">
        <v>447</v>
      </c>
      <c r="AI258" t="s">
        <v>447</v>
      </c>
      <c r="AJ258" t="s">
        <v>442</v>
      </c>
      <c r="AK258" t="s">
        <v>442</v>
      </c>
      <c r="AL258" t="s">
        <v>444</v>
      </c>
      <c r="AM258" t="s">
        <v>444</v>
      </c>
      <c r="AN258" t="s">
        <v>444</v>
      </c>
      <c r="AO258" t="s">
        <v>444</v>
      </c>
      <c r="AP258" t="s">
        <v>442</v>
      </c>
      <c r="AQ258" t="s">
        <v>7</v>
      </c>
      <c r="AR258" t="s">
        <v>562</v>
      </c>
      <c r="AS258" t="s">
        <v>162</v>
      </c>
      <c r="AT258" t="s">
        <v>10</v>
      </c>
      <c r="AU258" t="s">
        <v>444</v>
      </c>
      <c r="AV258" t="s">
        <v>442</v>
      </c>
      <c r="AW258" t="s">
        <v>444</v>
      </c>
      <c r="AX258" t="s">
        <v>444</v>
      </c>
      <c r="AY258" t="s">
        <v>444</v>
      </c>
      <c r="AZ258" t="s">
        <v>444</v>
      </c>
      <c r="BA258" t="s">
        <v>3</v>
      </c>
      <c r="BB258" t="s">
        <v>444</v>
      </c>
      <c r="BC258" t="s">
        <v>444</v>
      </c>
      <c r="BD258" t="s">
        <v>1359</v>
      </c>
      <c r="BE258" t="s">
        <v>444</v>
      </c>
      <c r="BF258" t="s">
        <v>1360</v>
      </c>
      <c r="BG258" t="s">
        <v>740</v>
      </c>
      <c r="BH258" t="s">
        <v>755</v>
      </c>
      <c r="BI258" t="s">
        <v>529</v>
      </c>
      <c r="BJ258" t="s">
        <v>7</v>
      </c>
      <c r="BK258" t="s">
        <v>282</v>
      </c>
      <c r="BL258" t="s">
        <v>740</v>
      </c>
      <c r="BM258" t="s">
        <v>758</v>
      </c>
      <c r="BN258" t="s">
        <v>529</v>
      </c>
      <c r="BO258" t="s">
        <v>7</v>
      </c>
      <c r="BP258" t="s">
        <v>282</v>
      </c>
      <c r="BQ258" t="s">
        <v>444</v>
      </c>
      <c r="BR258" t="s">
        <v>444</v>
      </c>
      <c r="BS258" t="s">
        <v>444</v>
      </c>
      <c r="BT258" t="s">
        <v>444</v>
      </c>
      <c r="BU258" t="s">
        <v>444</v>
      </c>
      <c r="BV258" t="s">
        <v>444</v>
      </c>
      <c r="BW258" t="s">
        <v>444</v>
      </c>
      <c r="BX258" t="s">
        <v>444</v>
      </c>
      <c r="BY258" t="s">
        <v>444</v>
      </c>
      <c r="BZ258" t="s">
        <v>444</v>
      </c>
      <c r="CA258" t="s">
        <v>444</v>
      </c>
      <c r="CB258" t="s">
        <v>444</v>
      </c>
      <c r="CC258" t="s">
        <v>1360</v>
      </c>
      <c r="CD258" t="s">
        <v>625</v>
      </c>
      <c r="CE258" t="s">
        <v>444</v>
      </c>
      <c r="CF258" t="s">
        <v>1360</v>
      </c>
      <c r="CG258" t="s">
        <v>852</v>
      </c>
      <c r="CH258" t="s">
        <v>444</v>
      </c>
      <c r="CI258" t="s">
        <v>444</v>
      </c>
      <c r="CJ258" t="s">
        <v>444</v>
      </c>
      <c r="CK258" t="s">
        <v>444</v>
      </c>
      <c r="CL258" t="s">
        <v>444</v>
      </c>
      <c r="CM258" t="s">
        <v>444</v>
      </c>
      <c r="CN258" t="s">
        <v>444</v>
      </c>
      <c r="CO258" t="s">
        <v>444</v>
      </c>
      <c r="CP258" t="s">
        <v>444</v>
      </c>
      <c r="CQ258" t="s">
        <v>444</v>
      </c>
      <c r="CR258" t="s">
        <v>444</v>
      </c>
      <c r="CS258" t="s">
        <v>444</v>
      </c>
      <c r="CT258" t="s">
        <v>444</v>
      </c>
      <c r="CU258" t="s">
        <v>444</v>
      </c>
      <c r="CV258" t="s">
        <v>2738</v>
      </c>
      <c r="CW258" t="s">
        <v>2736</v>
      </c>
      <c r="CX258" t="s">
        <v>2737</v>
      </c>
      <c r="CY258" t="s">
        <v>1756</v>
      </c>
      <c r="CZ258" t="s">
        <v>1764</v>
      </c>
      <c r="DA258" t="s">
        <v>1765</v>
      </c>
      <c r="DB258" t="s">
        <v>1757</v>
      </c>
      <c r="DC258" t="s">
        <v>444</v>
      </c>
      <c r="DD258" t="s">
        <v>444</v>
      </c>
      <c r="DE258" t="s">
        <v>444</v>
      </c>
      <c r="DF258" t="s">
        <v>444</v>
      </c>
      <c r="DG258" t="s">
        <v>444</v>
      </c>
      <c r="DH258" t="s">
        <v>444</v>
      </c>
      <c r="DI258" t="s">
        <v>1440</v>
      </c>
      <c r="DJ258" t="s">
        <v>1753</v>
      </c>
      <c r="DK258" t="s">
        <v>444</v>
      </c>
      <c r="DL258" t="s">
        <v>444</v>
      </c>
      <c r="DM258" t="s">
        <v>444</v>
      </c>
      <c r="DN258" t="s">
        <v>444</v>
      </c>
      <c r="DO258" t="s">
        <v>444</v>
      </c>
      <c r="DP258" t="s">
        <v>444</v>
      </c>
      <c r="DQ258" t="s">
        <v>444</v>
      </c>
      <c r="DR258" t="s">
        <v>444</v>
      </c>
      <c r="DS258" t="s">
        <v>444</v>
      </c>
      <c r="DT258" s="24" t="s">
        <v>444</v>
      </c>
      <c r="DU258" s="24" t="s">
        <v>444</v>
      </c>
      <c r="DV258" t="s">
        <v>444</v>
      </c>
      <c r="DW258" t="s">
        <v>444</v>
      </c>
      <c r="DX258" s="24" t="s">
        <v>444</v>
      </c>
      <c r="DY258" s="24" t="s">
        <v>444</v>
      </c>
      <c r="DZ258" t="s">
        <v>444</v>
      </c>
      <c r="EA258" t="s">
        <v>444</v>
      </c>
      <c r="EB258" s="24" t="s">
        <v>444</v>
      </c>
      <c r="EC258" s="24" t="s">
        <v>444</v>
      </c>
      <c r="ED258" t="s">
        <v>444</v>
      </c>
      <c r="EE258" t="s">
        <v>444</v>
      </c>
      <c r="EF258" s="24" t="s">
        <v>444</v>
      </c>
      <c r="EG258" s="24" t="s">
        <v>444</v>
      </c>
      <c r="EH258" t="s">
        <v>444</v>
      </c>
      <c r="EI258" t="s">
        <v>444</v>
      </c>
      <c r="EJ258" s="24" t="s">
        <v>444</v>
      </c>
      <c r="EK258" s="24" t="s">
        <v>444</v>
      </c>
      <c r="EL258" t="s">
        <v>444</v>
      </c>
      <c r="EM258" t="s">
        <v>444</v>
      </c>
      <c r="EN258" s="24" t="s">
        <v>444</v>
      </c>
      <c r="EO258" s="24" t="s">
        <v>444</v>
      </c>
      <c r="EP258" t="s">
        <v>444</v>
      </c>
      <c r="EQ258" t="s">
        <v>444</v>
      </c>
      <c r="ER258" s="24" t="s">
        <v>444</v>
      </c>
      <c r="ES258" s="24" t="s">
        <v>444</v>
      </c>
      <c r="ET258" t="s">
        <v>444</v>
      </c>
      <c r="EU258" t="s">
        <v>444</v>
      </c>
      <c r="EV258" s="24" t="s">
        <v>444</v>
      </c>
      <c r="EW258" s="24" t="s">
        <v>444</v>
      </c>
      <c r="EX258" t="s">
        <v>444</v>
      </c>
      <c r="EY258" t="s">
        <v>444</v>
      </c>
      <c r="EZ258" s="24" t="s">
        <v>444</v>
      </c>
      <c r="FA258" s="24" t="s">
        <v>444</v>
      </c>
      <c r="FB258" t="s">
        <v>444</v>
      </c>
      <c r="FC258" t="s">
        <v>444</v>
      </c>
      <c r="FD258" s="24" t="s">
        <v>444</v>
      </c>
      <c r="FE258" s="24" t="s">
        <v>444</v>
      </c>
      <c r="FF258" t="s">
        <v>444</v>
      </c>
      <c r="FG258" t="s">
        <v>444</v>
      </c>
      <c r="FH258" s="24" t="s">
        <v>444</v>
      </c>
      <c r="FI258" s="24" t="s">
        <v>444</v>
      </c>
      <c r="FJ258" t="s">
        <v>444</v>
      </c>
      <c r="FK258" t="s">
        <v>444</v>
      </c>
      <c r="FL258" s="24" t="s">
        <v>444</v>
      </c>
      <c r="FM258" s="24" t="s">
        <v>444</v>
      </c>
      <c r="FN258" t="s">
        <v>444</v>
      </c>
      <c r="FO258" t="s">
        <v>444</v>
      </c>
      <c r="FP258" s="24" t="s">
        <v>444</v>
      </c>
      <c r="FQ258" s="24" t="s">
        <v>444</v>
      </c>
      <c r="FR258" t="s">
        <v>444</v>
      </c>
      <c r="FS258" t="s">
        <v>444</v>
      </c>
      <c r="FT258" s="24" t="s">
        <v>444</v>
      </c>
      <c r="FU258" s="24" t="s">
        <v>444</v>
      </c>
      <c r="FV258" t="s">
        <v>444</v>
      </c>
      <c r="FW258" t="s">
        <v>444</v>
      </c>
      <c r="FX258" s="24" t="s">
        <v>444</v>
      </c>
      <c r="FY258" s="24" t="s">
        <v>444</v>
      </c>
      <c r="FZ258" t="s">
        <v>444</v>
      </c>
      <c r="GA258" t="s">
        <v>444</v>
      </c>
      <c r="GB258" s="24" t="s">
        <v>444</v>
      </c>
      <c r="GC258" s="24" t="s">
        <v>444</v>
      </c>
      <c r="GD258" t="s">
        <v>444</v>
      </c>
      <c r="GE258" t="s">
        <v>444</v>
      </c>
      <c r="GF258" s="24" t="s">
        <v>444</v>
      </c>
      <c r="GG258" s="24" t="s">
        <v>444</v>
      </c>
      <c r="GH258" t="s">
        <v>444</v>
      </c>
      <c r="GI258" s="24" t="s">
        <v>444</v>
      </c>
      <c r="GJ258" s="24" t="s">
        <v>444</v>
      </c>
      <c r="GK258" t="s">
        <v>444</v>
      </c>
      <c r="GL258" t="s">
        <v>444</v>
      </c>
      <c r="GM258" s="24" t="s">
        <v>444</v>
      </c>
      <c r="GN258" s="24" t="s">
        <v>444</v>
      </c>
      <c r="GO258" t="s">
        <v>444</v>
      </c>
      <c r="GP258" t="s">
        <v>444</v>
      </c>
      <c r="GQ258" s="24" t="s">
        <v>444</v>
      </c>
      <c r="GR258" s="24" t="s">
        <v>444</v>
      </c>
      <c r="GS258" t="s">
        <v>444</v>
      </c>
      <c r="GT258" t="s">
        <v>444</v>
      </c>
      <c r="GU258" s="24" t="s">
        <v>444</v>
      </c>
      <c r="GV258" s="24" t="s">
        <v>444</v>
      </c>
      <c r="GW258" t="s">
        <v>444</v>
      </c>
      <c r="GX258" t="s">
        <v>444</v>
      </c>
      <c r="GY258" s="24" t="s">
        <v>444</v>
      </c>
      <c r="GZ258" s="24" t="s">
        <v>444</v>
      </c>
      <c r="HA258" t="s">
        <v>444</v>
      </c>
      <c r="HB258" t="s">
        <v>444</v>
      </c>
      <c r="HC258" s="24" t="s">
        <v>444</v>
      </c>
      <c r="HD258" s="24" t="s">
        <v>444</v>
      </c>
      <c r="HE258" t="s">
        <v>444</v>
      </c>
      <c r="HF258" t="s">
        <v>444</v>
      </c>
      <c r="HG258" s="24" t="s">
        <v>444</v>
      </c>
      <c r="HH258" s="24" t="s">
        <v>444</v>
      </c>
      <c r="HI258" t="s">
        <v>444</v>
      </c>
      <c r="HJ258" t="s">
        <v>444</v>
      </c>
      <c r="HK258" s="24" t="s">
        <v>444</v>
      </c>
      <c r="HL258" s="24" t="s">
        <v>444</v>
      </c>
      <c r="HM258" t="s">
        <v>444</v>
      </c>
      <c r="HN258" t="s">
        <v>444</v>
      </c>
      <c r="HO258" s="24" t="s">
        <v>444</v>
      </c>
      <c r="HP258" s="24" t="s">
        <v>444</v>
      </c>
      <c r="HQ258" t="s">
        <v>444</v>
      </c>
      <c r="HR258" t="s">
        <v>444</v>
      </c>
      <c r="HS258" s="24" t="s">
        <v>444</v>
      </c>
      <c r="HT258" s="24" t="s">
        <v>444</v>
      </c>
      <c r="HU258" t="s">
        <v>444</v>
      </c>
      <c r="HV258" t="s">
        <v>444</v>
      </c>
      <c r="HW258" s="24" t="s">
        <v>444</v>
      </c>
      <c r="HX258" s="24" t="s">
        <v>444</v>
      </c>
      <c r="HY258" t="s">
        <v>444</v>
      </c>
      <c r="HZ258" t="s">
        <v>444</v>
      </c>
      <c r="IA258" t="s">
        <v>2738</v>
      </c>
      <c r="IB258" t="s">
        <v>2736</v>
      </c>
      <c r="IC258" t="s">
        <v>3051</v>
      </c>
      <c r="ID258" s="33" t="b" cm="1">
        <f t="array" ref="ID258">_xlfn.IFNA(MATCH($A$2,_xlfn.NUMBERVALUE(Table_Query_from_MF_DSNP62[[#This Row],[CL_GLACCT_DR1]:[CL_GLACCT_CR4]]),0),0)&gt;=1</f>
        <v>1</v>
      </c>
      <c r="IE258" s="33" t="b">
        <f>OR(Table_Query_from_MF_DSNP62[[#This Row],[Pair1]:[Pair25]])</f>
        <v>1</v>
      </c>
      <c r="IF258" s="33">
        <f>_xlfn.IFNA(MATCH(TRUE,Table_Query_from_MF_DSNP62[[#This Row],[Pair1]:[Pair25]],0),"none")</f>
        <v>1</v>
      </c>
      <c r="IG258" s="33" t="b">
        <f>AND($A$2&gt;=_xlfn.NUMBERVALUE(Table_Query_from_MF_DSNP62[[#This Row],[CL_GL_ACCT_FR1]]),$A$2&lt;=_xlfn.NUMBERVALUE(Table_Query_from_MF_DSNP62[[#This Row],[CL_GL_ACCT_TO1]]))</f>
        <v>1</v>
      </c>
      <c r="IH258" s="33" t="b">
        <f>AND($A$2&gt;=_xlfn.NUMBERVALUE(Table_Query_from_MF_DSNP62[[#This Row],[CL_GL_ACCT_FR2]]),$A$2&lt;=_xlfn.NUMBERVALUE(Table_Query_from_MF_DSNP62[[#This Row],[CL_GL_ACCT_TO2]]))</f>
        <v>1</v>
      </c>
      <c r="II258" s="33" t="b">
        <f>AND($A$2&gt;=_xlfn.NUMBERVALUE(Table_Query_from_MF_DSNP62[[#This Row],[CL_GL_ACCT_FR3]]),$A$2&lt;=_xlfn.NUMBERVALUE(Table_Query_from_MF_DSNP62[[#This Row],[CL_GL_ACCT_TO3]]))</f>
        <v>1</v>
      </c>
      <c r="IJ258" s="33" t="b">
        <f>AND($A$2&gt;=_xlfn.NUMBERVALUE(Table_Query_from_MF_DSNP62[[#This Row],[CL_GL_ACCT_FR4]]),$A$2&lt;=_xlfn.NUMBERVALUE(Table_Query_from_MF_DSNP62[[#This Row],[CL_GL_ACCT_TO4]]))</f>
        <v>1</v>
      </c>
      <c r="IK258" s="33" t="b">
        <f>AND($A$2&gt;=_xlfn.NUMBERVALUE(Table_Query_from_MF_DSNP62[[#This Row],[CL_GL_ACCT_FR5]]),$A$2&lt;=_xlfn.NUMBERVALUE(Table_Query_from_MF_DSNP62[[#This Row],[CL_GL_ACCT_TO5]]))</f>
        <v>1</v>
      </c>
      <c r="IL258" s="33" t="b">
        <f>AND($A$2&gt;=_xlfn.NUMBERVALUE(Table_Query_from_MF_DSNP62[[#This Row],[CL_GL_ACCT_FR6]]),$A$2&lt;=_xlfn.NUMBERVALUE(Table_Query_from_MF_DSNP62[[#This Row],[CL_GL_ACCT_TO6]]))</f>
        <v>1</v>
      </c>
      <c r="IM258" s="33" t="b">
        <f>AND($A$2&gt;=_xlfn.NUMBERVALUE(Table_Query_from_MF_DSNP62[[#This Row],[CL_GL_ACCT_FR7]]),$A$2&lt;=_xlfn.NUMBERVALUE(Table_Query_from_MF_DSNP62[[#This Row],[CL_GL_ACCT_TO7]]))</f>
        <v>1</v>
      </c>
      <c r="IN258" s="33" t="b">
        <f>AND($A$2&gt;=_xlfn.NUMBERVALUE(Table_Query_from_MF_DSNP62[[#This Row],[CL_GL_ACCT_FR8]]),$A$2&lt;=_xlfn.NUMBERVALUE(Table_Query_from_MF_DSNP62[[#This Row],[CL_GL_ACCT_TO8]]))</f>
        <v>1</v>
      </c>
      <c r="IO258" s="33" t="b">
        <f>AND($A$2&gt;=_xlfn.NUMBERVALUE(Table_Query_from_MF_DSNP62[[#This Row],[CL_GL_ACCT_FR9]]),$A$2&lt;=_xlfn.NUMBERVALUE(Table_Query_from_MF_DSNP62[[#This Row],[CL_GL_ACCT_TO9]]))</f>
        <v>1</v>
      </c>
      <c r="IP258" s="33" t="b">
        <f>AND($A$2&gt;=_xlfn.NUMBERVALUE(Table_Query_from_MF_DSNP62[[#This Row],[CL_GL_ACCT_FR10]]),$A$2&lt;=_xlfn.NUMBERVALUE(Table_Query_from_MF_DSNP62[[#This Row],[CL_GL_ACCT_TO10]]))</f>
        <v>1</v>
      </c>
      <c r="IQ258" s="33" t="b">
        <f>AND($A$2&gt;=_xlfn.NUMBERVALUE(Table_Query_from_MF_DSNP62[[#This Row],[CL_GL_ACCT_FR11]]),$A$2&lt;=_xlfn.NUMBERVALUE(Table_Query_from_MF_DSNP62[[#This Row],[CL_GL_ACCT_TO11]]))</f>
        <v>1</v>
      </c>
      <c r="IR258" s="33" t="b">
        <f>AND($A$2&gt;=_xlfn.NUMBERVALUE(Table_Query_from_MF_DSNP62[[#This Row],[CL_GL_ACCT_FR12]]),$A$2&lt;=_xlfn.NUMBERVALUE(Table_Query_from_MF_DSNP62[[#This Row],[CL_GL_ACCT_TO12]]))</f>
        <v>1</v>
      </c>
      <c r="IS258" s="33" t="b">
        <f>AND($A$2&gt;=_xlfn.NUMBERVALUE(Table_Query_from_MF_DSNP62[[#This Row],[CL_GL_ACCT_FR13]]),$A$2&lt;=_xlfn.NUMBERVALUE(Table_Query_from_MF_DSNP62[[#This Row],[CL_GL_ACCT_TO13]]))</f>
        <v>1</v>
      </c>
      <c r="IT258" s="33" t="b">
        <f>AND($A$2&gt;=_xlfn.NUMBERVALUE(Table_Query_from_MF_DSNP62[[#This Row],[CL_GL_ACCT_FR14]]),$A$2&lt;=_xlfn.NUMBERVALUE(Table_Query_from_MF_DSNP62[[#This Row],[CL_GL_ACCT_TO14]]))</f>
        <v>1</v>
      </c>
      <c r="IU258" s="33" t="b">
        <f>AND($A$2&gt;=_xlfn.NUMBERVALUE(Table_Query_from_MF_DSNP62[[#This Row],[CL_GL_ACCT_FR15]]),$A$2&lt;=_xlfn.NUMBERVALUE(Table_Query_from_MF_DSNP62[[#This Row],[CL_GL_ACCT_TO15]]))</f>
        <v>1</v>
      </c>
      <c r="IV258" s="33" t="b">
        <f>AND($A$2&gt;=_xlfn.NUMBERVALUE(Table_Query_from_MF_DSNP62[[#This Row],[CL_GL_ACCT_FR16]]),$A$2&lt;=_xlfn.NUMBERVALUE(Table_Query_from_MF_DSNP62[[#This Row],[CL_GL_ACCT_TO16]]))</f>
        <v>1</v>
      </c>
      <c r="IW258" s="33" t="b">
        <f>AND($A$2&gt;=_xlfn.NUMBERVALUE(Table_Query_from_MF_DSNP62[[#This Row],[CL_GL_ACCT_FR17]]),$A$2&lt;=_xlfn.NUMBERVALUE(Table_Query_from_MF_DSNP62[[#This Row],[CL_GL_ACCT_TO17]]))</f>
        <v>1</v>
      </c>
      <c r="IX258" s="33" t="b">
        <f>AND($A$2&gt;=_xlfn.NUMBERVALUE(Table_Query_from_MF_DSNP62[[#This Row],[CL_GL_ACCT_FR18]]),$A$2&lt;=_xlfn.NUMBERVALUE(Table_Query_from_MF_DSNP62[[#This Row],[CL_GL_ACCT_TO18]]))</f>
        <v>1</v>
      </c>
      <c r="IY258" s="33" t="b">
        <f>AND($A$2&gt;=_xlfn.NUMBERVALUE(Table_Query_from_MF_DSNP62[[#This Row],[CL_GL_ACCT_FR19]]),$A$2&lt;=_xlfn.NUMBERVALUE(Table_Query_from_MF_DSNP62[[#This Row],[CL_GL_ACCT_TO19]]))</f>
        <v>1</v>
      </c>
      <c r="IZ258" s="33" t="b">
        <f>AND($A$2&gt;=_xlfn.NUMBERVALUE(Table_Query_from_MF_DSNP62[[#This Row],[CL_GL_ACCT_FR20]]),$A$2&lt;=_xlfn.NUMBERVALUE(Table_Query_from_MF_DSNP62[[#This Row],[CL_GL_ACCT_TO20]]))</f>
        <v>1</v>
      </c>
      <c r="JA258" s="33" t="b">
        <f>AND($A$2&gt;=_xlfn.NUMBERVALUE(Table_Query_from_MF_DSNP62[[#This Row],[CL_GL_ACCT_FR21]]),$A$2&lt;=_xlfn.NUMBERVALUE(Table_Query_from_MF_DSNP62[[#This Row],[CL_GL_ACCT_TO21]]))</f>
        <v>1</v>
      </c>
      <c r="JB258" s="33" t="b">
        <f>AND($A$2&gt;=_xlfn.NUMBERVALUE(Table_Query_from_MF_DSNP62[[#This Row],[CL_GL_ACCT_FR22]]),$A$2&lt;=_xlfn.NUMBERVALUE(Table_Query_from_MF_DSNP62[[#This Row],[CL_GL_ACCT_TO22]]))</f>
        <v>1</v>
      </c>
      <c r="JC258" s="33" t="b">
        <f>AND($A$2&gt;=_xlfn.NUMBERVALUE(Table_Query_from_MF_DSNP62[[#This Row],[CL_GL_ACCT_FR23]]),$A$2&lt;=_xlfn.NUMBERVALUE(Table_Query_from_MF_DSNP62[[#This Row],[CL_GL_ACCT_TO23]]))</f>
        <v>1</v>
      </c>
      <c r="JD258" s="33" t="b">
        <f>AND($A$2&gt;=_xlfn.NUMBERVALUE(Table_Query_from_MF_DSNP62[[#This Row],[CL_GL_ACCT_FR24]]),$A$2&lt;=_xlfn.NUMBERVALUE(Table_Query_from_MF_DSNP62[[#This Row],[CL_GL_ACCT_TO24]]))</f>
        <v>1</v>
      </c>
      <c r="JE258" s="33" t="b">
        <f>AND($A$2&gt;=_xlfn.NUMBERVALUE(Table_Query_from_MF_DSNP62[[#This Row],[CL_GL_ACCT_FR25]]),$A$2&lt;=_xlfn.NUMBERVALUE(Table_Query_from_MF_DSNP62[[#This Row],[CL_GL_ACCT_TO25]]))</f>
        <v>1</v>
      </c>
      <c r="JF258" s="33" t="b">
        <f>OR(Table_Query_from_MF_DSNP62[[#This Row],[PairA]:[PairO]])</f>
        <v>1</v>
      </c>
      <c r="JG258" s="33">
        <f>_xlfn.IFNA(MATCH(TRUE,Table_Query_from_MF_DSNP62[[#This Row],[PairA]:[PairO]],0),"none")</f>
        <v>1</v>
      </c>
      <c r="JH258" s="33" t="b">
        <f>AND($B$2&gt;=_xlfn.NUMBERVALUE(Table_Query_from_MF_DSNP62[[#This Row],[CL_CMP_OBJ_FR1]]),$B$2&lt;=_xlfn.NUMBERVALUE(Table_Query_from_MF_DSNP62[[#This Row],[CL_CMP_OBJ_TO1]]))</f>
        <v>1</v>
      </c>
      <c r="JI258" s="33" t="b">
        <f>AND($B$2&gt;=_xlfn.NUMBERVALUE(Table_Query_from_MF_DSNP62[[#This Row],[CL_CMP_OBJ_FR2]]),$B$2&lt;=_xlfn.NUMBERVALUE(Table_Query_from_MF_DSNP62[[#This Row],[CL_CMP_OBJ_TO2]]))</f>
        <v>1</v>
      </c>
      <c r="JJ258" s="33" t="b">
        <f>AND($B$2&gt;=_xlfn.NUMBERVALUE(Table_Query_from_MF_DSNP62[[#This Row],[CL_CMP_OBJ_FR3]]),$B$2&lt;=_xlfn.NUMBERVALUE(Table_Query_from_MF_DSNP62[[#This Row],[CL_CMP_OBJ_TO3]]))</f>
        <v>1</v>
      </c>
      <c r="JK258" s="33" t="b">
        <f>AND($B$2&gt;=_xlfn.NUMBERVALUE(Table_Query_from_MF_DSNP62[[#This Row],[CL_CMP_OBJ_FR4]]),$B$2&lt;=_xlfn.NUMBERVALUE(Table_Query_from_MF_DSNP62[[#This Row],[CL_CMP_OBJ_TO4]]))</f>
        <v>1</v>
      </c>
      <c r="JL258" s="33" t="b">
        <f>AND($B$2&gt;=_xlfn.NUMBERVALUE(Table_Query_from_MF_DSNP62[[#This Row],[CL_CMP_OBJ_FR5]]),$B$2&lt;=_xlfn.NUMBERVALUE(Table_Query_from_MF_DSNP62[[#This Row],[CL_CMP_OBJ_TO5]]))</f>
        <v>1</v>
      </c>
      <c r="JM258" s="33" t="b">
        <f>AND($B$2&gt;=_xlfn.NUMBERVALUE(Table_Query_from_MF_DSNP62[[#This Row],[CL_CMP_OBJ_FR6]]),$B$2&lt;=_xlfn.NUMBERVALUE(Table_Query_from_MF_DSNP62[[#This Row],[CL_CMP_OBJ_TO6]]))</f>
        <v>1</v>
      </c>
      <c r="JN258" s="33" t="b">
        <f>AND($B$2&gt;=_xlfn.NUMBERVALUE(Table_Query_from_MF_DSNP62[[#This Row],[CL_CMP_OBJ_FR7]]),$B$2&lt;=_xlfn.NUMBERVALUE(Table_Query_from_MF_DSNP62[[#This Row],[CL_CMP_OBJ_TO7]]))</f>
        <v>1</v>
      </c>
      <c r="JO258" s="33" t="b">
        <f>AND($B$2&gt;=_xlfn.NUMBERVALUE(Table_Query_from_MF_DSNP62[[#This Row],[CL_CMP_OBJ_FR8]]),$B$2&lt;=_xlfn.NUMBERVALUE(Table_Query_from_MF_DSNP62[[#This Row],[CL_CMP_OBJ_TO8]]))</f>
        <v>1</v>
      </c>
      <c r="JP258" s="33" t="b">
        <f>AND($B$2&gt;=_xlfn.NUMBERVALUE(Table_Query_from_MF_DSNP62[[#This Row],[CL_CMP_OBJ_FR9]]),$B$2&lt;=_xlfn.NUMBERVALUE(Table_Query_from_MF_DSNP62[[#This Row],[CL_CMP_OBJ_TO9]]))</f>
        <v>1</v>
      </c>
      <c r="JQ258" s="33" t="b">
        <f>AND($B$2&gt;=_xlfn.NUMBERVALUE(Table_Query_from_MF_DSNP62[[#This Row],[CL_CMP_OBJ_FR10]]),$B$2&lt;=_xlfn.NUMBERVALUE(Table_Query_from_MF_DSNP62[[#This Row],[CL_CMP_OBJ_TO10]]))</f>
        <v>1</v>
      </c>
      <c r="JR258" s="33" t="b">
        <f>AND($B$2&gt;=_xlfn.NUMBERVALUE(Table_Query_from_MF_DSNP62[[#This Row],[CL_CMP_OBJ_FR11]]),$B$2&lt;=_xlfn.NUMBERVALUE(Table_Query_from_MF_DSNP62[[#This Row],[CL_CMP_OBJ_TO11]]))</f>
        <v>1</v>
      </c>
      <c r="JS258" s="33" t="b">
        <f>AND($B$2&gt;=_xlfn.NUMBERVALUE(Table_Query_from_MF_DSNP62[[#This Row],[CL_CMP_OBJ_FR12]]),$B$2&lt;=_xlfn.NUMBERVALUE(Table_Query_from_MF_DSNP62[[#This Row],[CL_CMP_OBJ_TO12]]))</f>
        <v>1</v>
      </c>
      <c r="JT258" s="33" t="b">
        <f>AND($B$2&gt;=_xlfn.NUMBERVALUE(Table_Query_from_MF_DSNP62[[#This Row],[CL_CMP_OBJ_FR13]]),$B$2&lt;=_xlfn.NUMBERVALUE(Table_Query_from_MF_DSNP62[[#This Row],[CL_CMP_OBJ_TO13]]))</f>
        <v>1</v>
      </c>
      <c r="JU258" s="33" t="b">
        <f>AND($B$2&gt;=_xlfn.NUMBERVALUE(Table_Query_from_MF_DSNP62[[#This Row],[CL_CMP_OBJ_FR14]]),$B$2&lt;=_xlfn.NUMBERVALUE(Table_Query_from_MF_DSNP62[[#This Row],[CL_CMP_OBJ_TO14]]))</f>
        <v>1</v>
      </c>
      <c r="JV258" s="33" t="b">
        <f>AND($B$2&gt;=_xlfn.NUMBERVALUE(Table_Query_from_MF_DSNP62[[#This Row],[CL_CMP_OBJ_FR15]]),$B$2&lt;=_xlfn.NUMBERVALUE(Table_Query_from_MF_DSNP62[[#This Row],[CL_CMP_OBJ_TO15]]))</f>
        <v>1</v>
      </c>
    </row>
    <row r="259" spans="1:282" x14ac:dyDescent="0.25">
      <c r="A259" t="b">
        <f>OR(,Table_Query_from_MF_DSNP62[[#This Row],[Desired GL included as "hard-coded" GL?]],Table_Query_from_MF_DSNP62[[#This Row],[Desired GL included as "Open GL"?]])</f>
        <v>1</v>
      </c>
      <c r="B259" t="b">
        <f>Table_Query_from_MF_DSNP62[[#This Row],[Desired CObj included as "Open CObj"?]]</f>
        <v>1</v>
      </c>
      <c r="C259" t="s">
        <v>1592</v>
      </c>
      <c r="D259" t="s">
        <v>1788</v>
      </c>
      <c r="E259" t="s">
        <v>8</v>
      </c>
      <c r="F259" s="24" t="s">
        <v>158</v>
      </c>
      <c r="G259" t="s">
        <v>166</v>
      </c>
      <c r="H259" s="24" t="s">
        <v>444</v>
      </c>
      <c r="I259" t="s">
        <v>444</v>
      </c>
      <c r="J259" s="24" t="s">
        <v>444</v>
      </c>
      <c r="K259" t="s">
        <v>444</v>
      </c>
      <c r="L259" s="24" t="s">
        <v>444</v>
      </c>
      <c r="M259" t="s">
        <v>444</v>
      </c>
      <c r="N259" t="s">
        <v>444</v>
      </c>
      <c r="O259" t="s">
        <v>444</v>
      </c>
      <c r="P259" t="s">
        <v>444</v>
      </c>
      <c r="Q259" t="s">
        <v>15</v>
      </c>
      <c r="R259" t="s">
        <v>444</v>
      </c>
      <c r="S259" t="s">
        <v>442</v>
      </c>
      <c r="T259" t="s">
        <v>447</v>
      </c>
      <c r="U259" t="s">
        <v>444</v>
      </c>
      <c r="V259" t="s">
        <v>444</v>
      </c>
      <c r="W259" t="s">
        <v>442</v>
      </c>
      <c r="X259" t="s">
        <v>442</v>
      </c>
      <c r="Y259" t="s">
        <v>444</v>
      </c>
      <c r="Z259" t="s">
        <v>444</v>
      </c>
      <c r="AA259" t="s">
        <v>442</v>
      </c>
      <c r="AB259" t="s">
        <v>444</v>
      </c>
      <c r="AC259" t="s">
        <v>444</v>
      </c>
      <c r="AD259" t="s">
        <v>444</v>
      </c>
      <c r="AE259" t="s">
        <v>444</v>
      </c>
      <c r="AF259" t="s">
        <v>444</v>
      </c>
      <c r="AG259" t="s">
        <v>444</v>
      </c>
      <c r="AH259" t="s">
        <v>444</v>
      </c>
      <c r="AI259" t="s">
        <v>447</v>
      </c>
      <c r="AJ259" t="s">
        <v>442</v>
      </c>
      <c r="AK259" t="s">
        <v>442</v>
      </c>
      <c r="AL259" t="s">
        <v>444</v>
      </c>
      <c r="AM259" t="s">
        <v>444</v>
      </c>
      <c r="AN259" t="s">
        <v>444</v>
      </c>
      <c r="AO259" t="s">
        <v>444</v>
      </c>
      <c r="AP259" t="s">
        <v>442</v>
      </c>
      <c r="AQ259" t="s">
        <v>528</v>
      </c>
      <c r="AR259" t="s">
        <v>562</v>
      </c>
      <c r="AS259" t="s">
        <v>162</v>
      </c>
      <c r="AT259" t="s">
        <v>10</v>
      </c>
      <c r="AU259" t="s">
        <v>444</v>
      </c>
      <c r="AV259" t="s">
        <v>442</v>
      </c>
      <c r="AW259" t="s">
        <v>444</v>
      </c>
      <c r="AX259" t="s">
        <v>444</v>
      </c>
      <c r="AY259" t="s">
        <v>444</v>
      </c>
      <c r="AZ259" t="s">
        <v>444</v>
      </c>
      <c r="BA259" t="s">
        <v>1753</v>
      </c>
      <c r="BB259" t="s">
        <v>444</v>
      </c>
      <c r="BC259" t="s">
        <v>444</v>
      </c>
      <c r="BD259" t="s">
        <v>1359</v>
      </c>
      <c r="BE259" t="s">
        <v>444</v>
      </c>
      <c r="BF259" t="s">
        <v>1360</v>
      </c>
      <c r="BG259" t="s">
        <v>444</v>
      </c>
      <c r="BH259" t="s">
        <v>444</v>
      </c>
      <c r="BI259" t="s">
        <v>444</v>
      </c>
      <c r="BJ259" t="s">
        <v>444</v>
      </c>
      <c r="BK259" t="s">
        <v>444</v>
      </c>
      <c r="BL259" t="s">
        <v>444</v>
      </c>
      <c r="BM259" t="s">
        <v>444</v>
      </c>
      <c r="BN259" t="s">
        <v>444</v>
      </c>
      <c r="BO259" t="s">
        <v>444</v>
      </c>
      <c r="BP259" t="s">
        <v>444</v>
      </c>
      <c r="BQ259" t="s">
        <v>444</v>
      </c>
      <c r="BR259" t="s">
        <v>444</v>
      </c>
      <c r="BS259" t="s">
        <v>444</v>
      </c>
      <c r="BT259" t="s">
        <v>444</v>
      </c>
      <c r="BU259" t="s">
        <v>444</v>
      </c>
      <c r="BV259" t="s">
        <v>444</v>
      </c>
      <c r="BW259" t="s">
        <v>444</v>
      </c>
      <c r="BX259" t="s">
        <v>444</v>
      </c>
      <c r="BY259" t="s">
        <v>444</v>
      </c>
      <c r="BZ259" t="s">
        <v>444</v>
      </c>
      <c r="CA259" t="s">
        <v>444</v>
      </c>
      <c r="CB259" t="s">
        <v>444</v>
      </c>
      <c r="CC259" t="s">
        <v>740</v>
      </c>
      <c r="CD259" t="s">
        <v>625</v>
      </c>
      <c r="CE259" t="s">
        <v>444</v>
      </c>
      <c r="CF259" t="s">
        <v>444</v>
      </c>
      <c r="CG259" t="s">
        <v>444</v>
      </c>
      <c r="CH259" t="s">
        <v>444</v>
      </c>
      <c r="CI259" t="s">
        <v>444</v>
      </c>
      <c r="CJ259" t="s">
        <v>444</v>
      </c>
      <c r="CK259" t="s">
        <v>444</v>
      </c>
      <c r="CL259" t="s">
        <v>444</v>
      </c>
      <c r="CM259" t="s">
        <v>444</v>
      </c>
      <c r="CN259" t="s">
        <v>444</v>
      </c>
      <c r="CO259" t="s">
        <v>444</v>
      </c>
      <c r="CP259" t="s">
        <v>444</v>
      </c>
      <c r="CQ259" t="s">
        <v>444</v>
      </c>
      <c r="CR259" t="s">
        <v>444</v>
      </c>
      <c r="CS259" t="s">
        <v>444</v>
      </c>
      <c r="CT259" t="s">
        <v>444</v>
      </c>
      <c r="CU259" t="s">
        <v>444</v>
      </c>
      <c r="CV259" t="s">
        <v>2741</v>
      </c>
      <c r="CW259" t="s">
        <v>2736</v>
      </c>
      <c r="CX259" t="s">
        <v>2737</v>
      </c>
      <c r="CY259" t="s">
        <v>1755</v>
      </c>
      <c r="CZ259" t="s">
        <v>1789</v>
      </c>
      <c r="DA259" t="s">
        <v>1790</v>
      </c>
      <c r="DB259" t="s">
        <v>444</v>
      </c>
      <c r="DC259" t="s">
        <v>444</v>
      </c>
      <c r="DD259" t="s">
        <v>444</v>
      </c>
      <c r="DE259" t="s">
        <v>444</v>
      </c>
      <c r="DF259" t="s">
        <v>444</v>
      </c>
      <c r="DG259" t="s">
        <v>444</v>
      </c>
      <c r="DH259" t="s">
        <v>444</v>
      </c>
      <c r="DI259" t="s">
        <v>447</v>
      </c>
      <c r="DJ259" t="s">
        <v>1440</v>
      </c>
      <c r="DK259" t="s">
        <v>6</v>
      </c>
      <c r="DL259" t="s">
        <v>444</v>
      </c>
      <c r="DM259" t="s">
        <v>444</v>
      </c>
      <c r="DN259" t="s">
        <v>444</v>
      </c>
      <c r="DO259" t="s">
        <v>444</v>
      </c>
      <c r="DP259" t="s">
        <v>444</v>
      </c>
      <c r="DQ259" t="s">
        <v>444</v>
      </c>
      <c r="DR259" t="s">
        <v>444</v>
      </c>
      <c r="DS259" t="s">
        <v>444</v>
      </c>
      <c r="DT259" s="24" t="s">
        <v>444</v>
      </c>
      <c r="DU259" s="24" t="s">
        <v>444</v>
      </c>
      <c r="DV259" t="s">
        <v>444</v>
      </c>
      <c r="DW259" t="s">
        <v>444</v>
      </c>
      <c r="DX259" s="24" t="s">
        <v>444</v>
      </c>
      <c r="DY259" s="24" t="s">
        <v>444</v>
      </c>
      <c r="DZ259" t="s">
        <v>444</v>
      </c>
      <c r="EA259" t="s">
        <v>444</v>
      </c>
      <c r="EB259" s="24" t="s">
        <v>444</v>
      </c>
      <c r="EC259" s="24" t="s">
        <v>444</v>
      </c>
      <c r="ED259" t="s">
        <v>444</v>
      </c>
      <c r="EE259" t="s">
        <v>444</v>
      </c>
      <c r="EF259" s="24" t="s">
        <v>444</v>
      </c>
      <c r="EG259" s="24" t="s">
        <v>444</v>
      </c>
      <c r="EH259" t="s">
        <v>444</v>
      </c>
      <c r="EI259" t="s">
        <v>444</v>
      </c>
      <c r="EJ259" s="24" t="s">
        <v>444</v>
      </c>
      <c r="EK259" s="24" t="s">
        <v>444</v>
      </c>
      <c r="EL259" t="s">
        <v>444</v>
      </c>
      <c r="EM259" t="s">
        <v>444</v>
      </c>
      <c r="EN259" s="24" t="s">
        <v>444</v>
      </c>
      <c r="EO259" s="24" t="s">
        <v>444</v>
      </c>
      <c r="EP259" t="s">
        <v>444</v>
      </c>
      <c r="EQ259" t="s">
        <v>444</v>
      </c>
      <c r="ER259" s="24" t="s">
        <v>444</v>
      </c>
      <c r="ES259" s="24" t="s">
        <v>444</v>
      </c>
      <c r="ET259" t="s">
        <v>444</v>
      </c>
      <c r="EU259" t="s">
        <v>444</v>
      </c>
      <c r="EV259" s="24" t="s">
        <v>444</v>
      </c>
      <c r="EW259" s="24" t="s">
        <v>444</v>
      </c>
      <c r="EX259" t="s">
        <v>444</v>
      </c>
      <c r="EY259" t="s">
        <v>444</v>
      </c>
      <c r="EZ259" s="24" t="s">
        <v>444</v>
      </c>
      <c r="FA259" s="24" t="s">
        <v>444</v>
      </c>
      <c r="FB259" t="s">
        <v>444</v>
      </c>
      <c r="FC259" t="s">
        <v>444</v>
      </c>
      <c r="FD259" s="24" t="s">
        <v>444</v>
      </c>
      <c r="FE259" s="24" t="s">
        <v>444</v>
      </c>
      <c r="FF259" t="s">
        <v>444</v>
      </c>
      <c r="FG259" t="s">
        <v>444</v>
      </c>
      <c r="FH259" s="24" t="s">
        <v>444</v>
      </c>
      <c r="FI259" s="24" t="s">
        <v>444</v>
      </c>
      <c r="FJ259" t="s">
        <v>444</v>
      </c>
      <c r="FK259" t="s">
        <v>444</v>
      </c>
      <c r="FL259" s="24" t="s">
        <v>444</v>
      </c>
      <c r="FM259" s="24" t="s">
        <v>444</v>
      </c>
      <c r="FN259" t="s">
        <v>444</v>
      </c>
      <c r="FO259" t="s">
        <v>444</v>
      </c>
      <c r="FP259" s="24" t="s">
        <v>444</v>
      </c>
      <c r="FQ259" s="24" t="s">
        <v>444</v>
      </c>
      <c r="FR259" t="s">
        <v>444</v>
      </c>
      <c r="FS259" t="s">
        <v>444</v>
      </c>
      <c r="FT259" s="24" t="s">
        <v>444</v>
      </c>
      <c r="FU259" s="24" t="s">
        <v>444</v>
      </c>
      <c r="FV259" t="s">
        <v>444</v>
      </c>
      <c r="FW259" t="s">
        <v>444</v>
      </c>
      <c r="FX259" s="24" t="s">
        <v>444</v>
      </c>
      <c r="FY259" s="24" t="s">
        <v>444</v>
      </c>
      <c r="FZ259" t="s">
        <v>444</v>
      </c>
      <c r="GA259" t="s">
        <v>444</v>
      </c>
      <c r="GB259" s="24" t="s">
        <v>444</v>
      </c>
      <c r="GC259" s="24" t="s">
        <v>444</v>
      </c>
      <c r="GD259" t="s">
        <v>444</v>
      </c>
      <c r="GE259" t="s">
        <v>444</v>
      </c>
      <c r="GF259" s="24" t="s">
        <v>444</v>
      </c>
      <c r="GG259" s="24" t="s">
        <v>444</v>
      </c>
      <c r="GH259" t="s">
        <v>444</v>
      </c>
      <c r="GI259" s="24" t="s">
        <v>444</v>
      </c>
      <c r="GJ259" s="24" t="s">
        <v>444</v>
      </c>
      <c r="GK259" t="s">
        <v>444</v>
      </c>
      <c r="GL259" t="s">
        <v>444</v>
      </c>
      <c r="GM259" s="24" t="s">
        <v>444</v>
      </c>
      <c r="GN259" s="24" t="s">
        <v>444</v>
      </c>
      <c r="GO259" t="s">
        <v>444</v>
      </c>
      <c r="GP259" t="s">
        <v>444</v>
      </c>
      <c r="GQ259" s="24" t="s">
        <v>444</v>
      </c>
      <c r="GR259" s="24" t="s">
        <v>444</v>
      </c>
      <c r="GS259" t="s">
        <v>444</v>
      </c>
      <c r="GT259" t="s">
        <v>444</v>
      </c>
      <c r="GU259" s="24" t="s">
        <v>444</v>
      </c>
      <c r="GV259" s="24" t="s">
        <v>444</v>
      </c>
      <c r="GW259" t="s">
        <v>444</v>
      </c>
      <c r="GX259" t="s">
        <v>444</v>
      </c>
      <c r="GY259" s="24" t="s">
        <v>444</v>
      </c>
      <c r="GZ259" s="24" t="s">
        <v>444</v>
      </c>
      <c r="HA259" t="s">
        <v>444</v>
      </c>
      <c r="HB259" t="s">
        <v>444</v>
      </c>
      <c r="HC259" s="24" t="s">
        <v>444</v>
      </c>
      <c r="HD259" s="24" t="s">
        <v>444</v>
      </c>
      <c r="HE259" t="s">
        <v>444</v>
      </c>
      <c r="HF259" t="s">
        <v>444</v>
      </c>
      <c r="HG259" s="24" t="s">
        <v>444</v>
      </c>
      <c r="HH259" s="24" t="s">
        <v>444</v>
      </c>
      <c r="HI259" t="s">
        <v>444</v>
      </c>
      <c r="HJ259" t="s">
        <v>444</v>
      </c>
      <c r="HK259" s="24" t="s">
        <v>444</v>
      </c>
      <c r="HL259" s="24" t="s">
        <v>444</v>
      </c>
      <c r="HM259" t="s">
        <v>444</v>
      </c>
      <c r="HN259" t="s">
        <v>444</v>
      </c>
      <c r="HO259" s="24" t="s">
        <v>444</v>
      </c>
      <c r="HP259" s="24" t="s">
        <v>444</v>
      </c>
      <c r="HQ259" t="s">
        <v>444</v>
      </c>
      <c r="HR259" t="s">
        <v>444</v>
      </c>
      <c r="HS259" s="24" t="s">
        <v>444</v>
      </c>
      <c r="HT259" s="24" t="s">
        <v>444</v>
      </c>
      <c r="HU259" t="s">
        <v>444</v>
      </c>
      <c r="HV259" t="s">
        <v>444</v>
      </c>
      <c r="HW259" s="24" t="s">
        <v>444</v>
      </c>
      <c r="HX259" s="24" t="s">
        <v>444</v>
      </c>
      <c r="HY259" t="s">
        <v>444</v>
      </c>
      <c r="HZ259" t="s">
        <v>444</v>
      </c>
      <c r="IA259" t="s">
        <v>2738</v>
      </c>
      <c r="IB259" t="s">
        <v>2736</v>
      </c>
      <c r="IC259" t="s">
        <v>3051</v>
      </c>
      <c r="ID259" s="33" t="b" cm="1">
        <f t="array" ref="ID259">_xlfn.IFNA(MATCH($A$2,_xlfn.NUMBERVALUE(Table_Query_from_MF_DSNP62[[#This Row],[CL_GLACCT_DR1]:[CL_GLACCT_CR4]]),0),0)&gt;=1</f>
        <v>1</v>
      </c>
      <c r="IE259" s="33" t="b">
        <f>OR(Table_Query_from_MF_DSNP62[[#This Row],[Pair1]:[Pair25]])</f>
        <v>1</v>
      </c>
      <c r="IF259" s="33">
        <f>_xlfn.IFNA(MATCH(TRUE,Table_Query_from_MF_DSNP62[[#This Row],[Pair1]:[Pair25]],0),"none")</f>
        <v>1</v>
      </c>
      <c r="IG259" s="33" t="b">
        <f>AND($A$2&gt;=_xlfn.NUMBERVALUE(Table_Query_from_MF_DSNP62[[#This Row],[CL_GL_ACCT_FR1]]),$A$2&lt;=_xlfn.NUMBERVALUE(Table_Query_from_MF_DSNP62[[#This Row],[CL_GL_ACCT_TO1]]))</f>
        <v>1</v>
      </c>
      <c r="IH259" s="33" t="b">
        <f>AND($A$2&gt;=_xlfn.NUMBERVALUE(Table_Query_from_MF_DSNP62[[#This Row],[CL_GL_ACCT_FR2]]),$A$2&lt;=_xlfn.NUMBERVALUE(Table_Query_from_MF_DSNP62[[#This Row],[CL_GL_ACCT_TO2]]))</f>
        <v>1</v>
      </c>
      <c r="II259" s="33" t="b">
        <f>AND($A$2&gt;=_xlfn.NUMBERVALUE(Table_Query_from_MF_DSNP62[[#This Row],[CL_GL_ACCT_FR3]]),$A$2&lt;=_xlfn.NUMBERVALUE(Table_Query_from_MF_DSNP62[[#This Row],[CL_GL_ACCT_TO3]]))</f>
        <v>1</v>
      </c>
      <c r="IJ259" s="33" t="b">
        <f>AND($A$2&gt;=_xlfn.NUMBERVALUE(Table_Query_from_MF_DSNP62[[#This Row],[CL_GL_ACCT_FR4]]),$A$2&lt;=_xlfn.NUMBERVALUE(Table_Query_from_MF_DSNP62[[#This Row],[CL_GL_ACCT_TO4]]))</f>
        <v>1</v>
      </c>
      <c r="IK259" s="33" t="b">
        <f>AND($A$2&gt;=_xlfn.NUMBERVALUE(Table_Query_from_MF_DSNP62[[#This Row],[CL_GL_ACCT_FR5]]),$A$2&lt;=_xlfn.NUMBERVALUE(Table_Query_from_MF_DSNP62[[#This Row],[CL_GL_ACCT_TO5]]))</f>
        <v>1</v>
      </c>
      <c r="IL259" s="33" t="b">
        <f>AND($A$2&gt;=_xlfn.NUMBERVALUE(Table_Query_from_MF_DSNP62[[#This Row],[CL_GL_ACCT_FR6]]),$A$2&lt;=_xlfn.NUMBERVALUE(Table_Query_from_MF_DSNP62[[#This Row],[CL_GL_ACCT_TO6]]))</f>
        <v>1</v>
      </c>
      <c r="IM259" s="33" t="b">
        <f>AND($A$2&gt;=_xlfn.NUMBERVALUE(Table_Query_from_MF_DSNP62[[#This Row],[CL_GL_ACCT_FR7]]),$A$2&lt;=_xlfn.NUMBERVALUE(Table_Query_from_MF_DSNP62[[#This Row],[CL_GL_ACCT_TO7]]))</f>
        <v>1</v>
      </c>
      <c r="IN259" s="33" t="b">
        <f>AND($A$2&gt;=_xlfn.NUMBERVALUE(Table_Query_from_MF_DSNP62[[#This Row],[CL_GL_ACCT_FR8]]),$A$2&lt;=_xlfn.NUMBERVALUE(Table_Query_from_MF_DSNP62[[#This Row],[CL_GL_ACCT_TO8]]))</f>
        <v>1</v>
      </c>
      <c r="IO259" s="33" t="b">
        <f>AND($A$2&gt;=_xlfn.NUMBERVALUE(Table_Query_from_MF_DSNP62[[#This Row],[CL_GL_ACCT_FR9]]),$A$2&lt;=_xlfn.NUMBERVALUE(Table_Query_from_MF_DSNP62[[#This Row],[CL_GL_ACCT_TO9]]))</f>
        <v>1</v>
      </c>
      <c r="IP259" s="33" t="b">
        <f>AND($A$2&gt;=_xlfn.NUMBERVALUE(Table_Query_from_MF_DSNP62[[#This Row],[CL_GL_ACCT_FR10]]),$A$2&lt;=_xlfn.NUMBERVALUE(Table_Query_from_MF_DSNP62[[#This Row],[CL_GL_ACCT_TO10]]))</f>
        <v>1</v>
      </c>
      <c r="IQ259" s="33" t="b">
        <f>AND($A$2&gt;=_xlfn.NUMBERVALUE(Table_Query_from_MF_DSNP62[[#This Row],[CL_GL_ACCT_FR11]]),$A$2&lt;=_xlfn.NUMBERVALUE(Table_Query_from_MF_DSNP62[[#This Row],[CL_GL_ACCT_TO11]]))</f>
        <v>1</v>
      </c>
      <c r="IR259" s="33" t="b">
        <f>AND($A$2&gt;=_xlfn.NUMBERVALUE(Table_Query_from_MF_DSNP62[[#This Row],[CL_GL_ACCT_FR12]]),$A$2&lt;=_xlfn.NUMBERVALUE(Table_Query_from_MF_DSNP62[[#This Row],[CL_GL_ACCT_TO12]]))</f>
        <v>1</v>
      </c>
      <c r="IS259" s="33" t="b">
        <f>AND($A$2&gt;=_xlfn.NUMBERVALUE(Table_Query_from_MF_DSNP62[[#This Row],[CL_GL_ACCT_FR13]]),$A$2&lt;=_xlfn.NUMBERVALUE(Table_Query_from_MF_DSNP62[[#This Row],[CL_GL_ACCT_TO13]]))</f>
        <v>1</v>
      </c>
      <c r="IT259" s="33" t="b">
        <f>AND($A$2&gt;=_xlfn.NUMBERVALUE(Table_Query_from_MF_DSNP62[[#This Row],[CL_GL_ACCT_FR14]]),$A$2&lt;=_xlfn.NUMBERVALUE(Table_Query_from_MF_DSNP62[[#This Row],[CL_GL_ACCT_TO14]]))</f>
        <v>1</v>
      </c>
      <c r="IU259" s="33" t="b">
        <f>AND($A$2&gt;=_xlfn.NUMBERVALUE(Table_Query_from_MF_DSNP62[[#This Row],[CL_GL_ACCT_FR15]]),$A$2&lt;=_xlfn.NUMBERVALUE(Table_Query_from_MF_DSNP62[[#This Row],[CL_GL_ACCT_TO15]]))</f>
        <v>1</v>
      </c>
      <c r="IV259" s="33" t="b">
        <f>AND($A$2&gt;=_xlfn.NUMBERVALUE(Table_Query_from_MF_DSNP62[[#This Row],[CL_GL_ACCT_FR16]]),$A$2&lt;=_xlfn.NUMBERVALUE(Table_Query_from_MF_DSNP62[[#This Row],[CL_GL_ACCT_TO16]]))</f>
        <v>1</v>
      </c>
      <c r="IW259" s="33" t="b">
        <f>AND($A$2&gt;=_xlfn.NUMBERVALUE(Table_Query_from_MF_DSNP62[[#This Row],[CL_GL_ACCT_FR17]]),$A$2&lt;=_xlfn.NUMBERVALUE(Table_Query_from_MF_DSNP62[[#This Row],[CL_GL_ACCT_TO17]]))</f>
        <v>1</v>
      </c>
      <c r="IX259" s="33" t="b">
        <f>AND($A$2&gt;=_xlfn.NUMBERVALUE(Table_Query_from_MF_DSNP62[[#This Row],[CL_GL_ACCT_FR18]]),$A$2&lt;=_xlfn.NUMBERVALUE(Table_Query_from_MF_DSNP62[[#This Row],[CL_GL_ACCT_TO18]]))</f>
        <v>1</v>
      </c>
      <c r="IY259" s="33" t="b">
        <f>AND($A$2&gt;=_xlfn.NUMBERVALUE(Table_Query_from_MF_DSNP62[[#This Row],[CL_GL_ACCT_FR19]]),$A$2&lt;=_xlfn.NUMBERVALUE(Table_Query_from_MF_DSNP62[[#This Row],[CL_GL_ACCT_TO19]]))</f>
        <v>1</v>
      </c>
      <c r="IZ259" s="33" t="b">
        <f>AND($A$2&gt;=_xlfn.NUMBERVALUE(Table_Query_from_MF_DSNP62[[#This Row],[CL_GL_ACCT_FR20]]),$A$2&lt;=_xlfn.NUMBERVALUE(Table_Query_from_MF_DSNP62[[#This Row],[CL_GL_ACCT_TO20]]))</f>
        <v>1</v>
      </c>
      <c r="JA259" s="33" t="b">
        <f>AND($A$2&gt;=_xlfn.NUMBERVALUE(Table_Query_from_MF_DSNP62[[#This Row],[CL_GL_ACCT_FR21]]),$A$2&lt;=_xlfn.NUMBERVALUE(Table_Query_from_MF_DSNP62[[#This Row],[CL_GL_ACCT_TO21]]))</f>
        <v>1</v>
      </c>
      <c r="JB259" s="33" t="b">
        <f>AND($A$2&gt;=_xlfn.NUMBERVALUE(Table_Query_from_MF_DSNP62[[#This Row],[CL_GL_ACCT_FR22]]),$A$2&lt;=_xlfn.NUMBERVALUE(Table_Query_from_MF_DSNP62[[#This Row],[CL_GL_ACCT_TO22]]))</f>
        <v>1</v>
      </c>
      <c r="JC259" s="33" t="b">
        <f>AND($A$2&gt;=_xlfn.NUMBERVALUE(Table_Query_from_MF_DSNP62[[#This Row],[CL_GL_ACCT_FR23]]),$A$2&lt;=_xlfn.NUMBERVALUE(Table_Query_from_MF_DSNP62[[#This Row],[CL_GL_ACCT_TO23]]))</f>
        <v>1</v>
      </c>
      <c r="JD259" s="33" t="b">
        <f>AND($A$2&gt;=_xlfn.NUMBERVALUE(Table_Query_from_MF_DSNP62[[#This Row],[CL_GL_ACCT_FR24]]),$A$2&lt;=_xlfn.NUMBERVALUE(Table_Query_from_MF_DSNP62[[#This Row],[CL_GL_ACCT_TO24]]))</f>
        <v>1</v>
      </c>
      <c r="JE259" s="33" t="b">
        <f>AND($A$2&gt;=_xlfn.NUMBERVALUE(Table_Query_from_MF_DSNP62[[#This Row],[CL_GL_ACCT_FR25]]),$A$2&lt;=_xlfn.NUMBERVALUE(Table_Query_from_MF_DSNP62[[#This Row],[CL_GL_ACCT_TO25]]))</f>
        <v>1</v>
      </c>
      <c r="JF259" s="33" t="b">
        <f>OR(Table_Query_from_MF_DSNP62[[#This Row],[PairA]:[PairO]])</f>
        <v>1</v>
      </c>
      <c r="JG259" s="33">
        <f>_xlfn.IFNA(MATCH(TRUE,Table_Query_from_MF_DSNP62[[#This Row],[PairA]:[PairO]],0),"none")</f>
        <v>1</v>
      </c>
      <c r="JH259" s="33" t="b">
        <f>AND($B$2&gt;=_xlfn.NUMBERVALUE(Table_Query_from_MF_DSNP62[[#This Row],[CL_CMP_OBJ_FR1]]),$B$2&lt;=_xlfn.NUMBERVALUE(Table_Query_from_MF_DSNP62[[#This Row],[CL_CMP_OBJ_TO1]]))</f>
        <v>1</v>
      </c>
      <c r="JI259" s="33" t="b">
        <f>AND($B$2&gt;=_xlfn.NUMBERVALUE(Table_Query_from_MF_DSNP62[[#This Row],[CL_CMP_OBJ_FR2]]),$B$2&lt;=_xlfn.NUMBERVALUE(Table_Query_from_MF_DSNP62[[#This Row],[CL_CMP_OBJ_TO2]]))</f>
        <v>1</v>
      </c>
      <c r="JJ259" s="33" t="b">
        <f>AND($B$2&gt;=_xlfn.NUMBERVALUE(Table_Query_from_MF_DSNP62[[#This Row],[CL_CMP_OBJ_FR3]]),$B$2&lt;=_xlfn.NUMBERVALUE(Table_Query_from_MF_DSNP62[[#This Row],[CL_CMP_OBJ_TO3]]))</f>
        <v>1</v>
      </c>
      <c r="JK259" s="33" t="b">
        <f>AND($B$2&gt;=_xlfn.NUMBERVALUE(Table_Query_from_MF_DSNP62[[#This Row],[CL_CMP_OBJ_FR4]]),$B$2&lt;=_xlfn.NUMBERVALUE(Table_Query_from_MF_DSNP62[[#This Row],[CL_CMP_OBJ_TO4]]))</f>
        <v>1</v>
      </c>
      <c r="JL259" s="33" t="b">
        <f>AND($B$2&gt;=_xlfn.NUMBERVALUE(Table_Query_from_MF_DSNP62[[#This Row],[CL_CMP_OBJ_FR5]]),$B$2&lt;=_xlfn.NUMBERVALUE(Table_Query_from_MF_DSNP62[[#This Row],[CL_CMP_OBJ_TO5]]))</f>
        <v>1</v>
      </c>
      <c r="JM259" s="33" t="b">
        <f>AND($B$2&gt;=_xlfn.NUMBERVALUE(Table_Query_from_MF_DSNP62[[#This Row],[CL_CMP_OBJ_FR6]]),$B$2&lt;=_xlfn.NUMBERVALUE(Table_Query_from_MF_DSNP62[[#This Row],[CL_CMP_OBJ_TO6]]))</f>
        <v>1</v>
      </c>
      <c r="JN259" s="33" t="b">
        <f>AND($B$2&gt;=_xlfn.NUMBERVALUE(Table_Query_from_MF_DSNP62[[#This Row],[CL_CMP_OBJ_FR7]]),$B$2&lt;=_xlfn.NUMBERVALUE(Table_Query_from_MF_DSNP62[[#This Row],[CL_CMP_OBJ_TO7]]))</f>
        <v>1</v>
      </c>
      <c r="JO259" s="33" t="b">
        <f>AND($B$2&gt;=_xlfn.NUMBERVALUE(Table_Query_from_MF_DSNP62[[#This Row],[CL_CMP_OBJ_FR8]]),$B$2&lt;=_xlfn.NUMBERVALUE(Table_Query_from_MF_DSNP62[[#This Row],[CL_CMP_OBJ_TO8]]))</f>
        <v>1</v>
      </c>
      <c r="JP259" s="33" t="b">
        <f>AND($B$2&gt;=_xlfn.NUMBERVALUE(Table_Query_from_MF_DSNP62[[#This Row],[CL_CMP_OBJ_FR9]]),$B$2&lt;=_xlfn.NUMBERVALUE(Table_Query_from_MF_DSNP62[[#This Row],[CL_CMP_OBJ_TO9]]))</f>
        <v>1</v>
      </c>
      <c r="JQ259" s="33" t="b">
        <f>AND($B$2&gt;=_xlfn.NUMBERVALUE(Table_Query_from_MF_DSNP62[[#This Row],[CL_CMP_OBJ_FR10]]),$B$2&lt;=_xlfn.NUMBERVALUE(Table_Query_from_MF_DSNP62[[#This Row],[CL_CMP_OBJ_TO10]]))</f>
        <v>1</v>
      </c>
      <c r="JR259" s="33" t="b">
        <f>AND($B$2&gt;=_xlfn.NUMBERVALUE(Table_Query_from_MF_DSNP62[[#This Row],[CL_CMP_OBJ_FR11]]),$B$2&lt;=_xlfn.NUMBERVALUE(Table_Query_from_MF_DSNP62[[#This Row],[CL_CMP_OBJ_TO11]]))</f>
        <v>1</v>
      </c>
      <c r="JS259" s="33" t="b">
        <f>AND($B$2&gt;=_xlfn.NUMBERVALUE(Table_Query_from_MF_DSNP62[[#This Row],[CL_CMP_OBJ_FR12]]),$B$2&lt;=_xlfn.NUMBERVALUE(Table_Query_from_MF_DSNP62[[#This Row],[CL_CMP_OBJ_TO12]]))</f>
        <v>1</v>
      </c>
      <c r="JT259" s="33" t="b">
        <f>AND($B$2&gt;=_xlfn.NUMBERVALUE(Table_Query_from_MF_DSNP62[[#This Row],[CL_CMP_OBJ_FR13]]),$B$2&lt;=_xlfn.NUMBERVALUE(Table_Query_from_MF_DSNP62[[#This Row],[CL_CMP_OBJ_TO13]]))</f>
        <v>1</v>
      </c>
      <c r="JU259" s="33" t="b">
        <f>AND($B$2&gt;=_xlfn.NUMBERVALUE(Table_Query_from_MF_DSNP62[[#This Row],[CL_CMP_OBJ_FR14]]),$B$2&lt;=_xlfn.NUMBERVALUE(Table_Query_from_MF_DSNP62[[#This Row],[CL_CMP_OBJ_TO14]]))</f>
        <v>1</v>
      </c>
      <c r="JV259" s="33" t="b">
        <f>AND($B$2&gt;=_xlfn.NUMBERVALUE(Table_Query_from_MF_DSNP62[[#This Row],[CL_CMP_OBJ_FR15]]),$B$2&lt;=_xlfn.NUMBERVALUE(Table_Query_from_MF_DSNP62[[#This Row],[CL_CMP_OBJ_TO15]]))</f>
        <v>1</v>
      </c>
    </row>
    <row r="260" spans="1:282" x14ac:dyDescent="0.25">
      <c r="A260" t="b">
        <f>OR(,Table_Query_from_MF_DSNP62[[#This Row],[Desired GL included as "hard-coded" GL?]],Table_Query_from_MF_DSNP62[[#This Row],[Desired GL included as "Open GL"?]])</f>
        <v>1</v>
      </c>
      <c r="B260" t="b">
        <f>Table_Query_from_MF_DSNP62[[#This Row],[Desired CObj included as "Open CObj"?]]</f>
        <v>1</v>
      </c>
      <c r="C260" t="s">
        <v>1590</v>
      </c>
      <c r="D260" t="s">
        <v>1791</v>
      </c>
      <c r="E260" t="s">
        <v>8</v>
      </c>
      <c r="F260" s="24" t="s">
        <v>421</v>
      </c>
      <c r="G260" t="s">
        <v>13</v>
      </c>
      <c r="H260" s="24" t="s">
        <v>166</v>
      </c>
      <c r="I260" t="s">
        <v>158</v>
      </c>
      <c r="J260" s="24" t="s">
        <v>444</v>
      </c>
      <c r="K260" t="s">
        <v>444</v>
      </c>
      <c r="L260" s="24" t="s">
        <v>444</v>
      </c>
      <c r="M260" t="s">
        <v>444</v>
      </c>
      <c r="N260" t="s">
        <v>444</v>
      </c>
      <c r="O260" t="s">
        <v>444</v>
      </c>
      <c r="P260" t="s">
        <v>444</v>
      </c>
      <c r="Q260" t="s">
        <v>15</v>
      </c>
      <c r="R260" t="s">
        <v>444</v>
      </c>
      <c r="S260" t="s">
        <v>442</v>
      </c>
      <c r="T260" t="s">
        <v>447</v>
      </c>
      <c r="U260" t="s">
        <v>444</v>
      </c>
      <c r="V260" t="s">
        <v>444</v>
      </c>
      <c r="W260" t="s">
        <v>447</v>
      </c>
      <c r="X260" t="s">
        <v>444</v>
      </c>
      <c r="Y260" t="s">
        <v>444</v>
      </c>
      <c r="Z260" t="s">
        <v>444</v>
      </c>
      <c r="AA260" t="s">
        <v>447</v>
      </c>
      <c r="AB260" t="s">
        <v>444</v>
      </c>
      <c r="AC260" t="s">
        <v>444</v>
      </c>
      <c r="AD260" t="s">
        <v>447</v>
      </c>
      <c r="AE260" t="s">
        <v>447</v>
      </c>
      <c r="AF260" t="s">
        <v>447</v>
      </c>
      <c r="AG260" t="s">
        <v>15</v>
      </c>
      <c r="AH260" t="s">
        <v>447</v>
      </c>
      <c r="AI260" t="s">
        <v>447</v>
      </c>
      <c r="AJ260" t="s">
        <v>442</v>
      </c>
      <c r="AK260" t="s">
        <v>442</v>
      </c>
      <c r="AL260" t="s">
        <v>444</v>
      </c>
      <c r="AM260" t="s">
        <v>444</v>
      </c>
      <c r="AN260" t="s">
        <v>444</v>
      </c>
      <c r="AO260" t="s">
        <v>444</v>
      </c>
      <c r="AP260" t="s">
        <v>447</v>
      </c>
      <c r="AQ260" t="s">
        <v>7</v>
      </c>
      <c r="AR260" t="s">
        <v>562</v>
      </c>
      <c r="AS260" t="s">
        <v>162</v>
      </c>
      <c r="AT260" t="s">
        <v>10</v>
      </c>
      <c r="AU260" t="s">
        <v>444</v>
      </c>
      <c r="AV260" t="s">
        <v>442</v>
      </c>
      <c r="AW260" t="s">
        <v>444</v>
      </c>
      <c r="AX260" t="s">
        <v>444</v>
      </c>
      <c r="AY260" t="s">
        <v>444</v>
      </c>
      <c r="AZ260" t="s">
        <v>444</v>
      </c>
      <c r="BA260" t="s">
        <v>3</v>
      </c>
      <c r="BB260" t="s">
        <v>444</v>
      </c>
      <c r="BC260" t="s">
        <v>444</v>
      </c>
      <c r="BD260" t="s">
        <v>1359</v>
      </c>
      <c r="BE260" t="s">
        <v>444</v>
      </c>
      <c r="BF260" t="s">
        <v>1360</v>
      </c>
      <c r="BG260" t="s">
        <v>444</v>
      </c>
      <c r="BH260" t="s">
        <v>444</v>
      </c>
      <c r="BI260" t="s">
        <v>444</v>
      </c>
      <c r="BJ260" t="s">
        <v>444</v>
      </c>
      <c r="BK260" t="s">
        <v>444</v>
      </c>
      <c r="BL260" t="s">
        <v>444</v>
      </c>
      <c r="BM260" t="s">
        <v>444</v>
      </c>
      <c r="BN260" t="s">
        <v>444</v>
      </c>
      <c r="BO260" t="s">
        <v>444</v>
      </c>
      <c r="BP260" t="s">
        <v>444</v>
      </c>
      <c r="BQ260" t="s">
        <v>1360</v>
      </c>
      <c r="BR260" t="s">
        <v>1487</v>
      </c>
      <c r="BS260" t="s">
        <v>444</v>
      </c>
      <c r="BT260" t="s">
        <v>444</v>
      </c>
      <c r="BU260" t="s">
        <v>444</v>
      </c>
      <c r="BV260" t="s">
        <v>444</v>
      </c>
      <c r="BW260" t="s">
        <v>1360</v>
      </c>
      <c r="BX260" t="s">
        <v>1487</v>
      </c>
      <c r="BY260" t="s">
        <v>444</v>
      </c>
      <c r="BZ260" t="s">
        <v>444</v>
      </c>
      <c r="CA260" t="s">
        <v>444</v>
      </c>
      <c r="CB260" t="s">
        <v>444</v>
      </c>
      <c r="CC260" t="s">
        <v>1360</v>
      </c>
      <c r="CD260" t="s">
        <v>1487</v>
      </c>
      <c r="CE260" t="s">
        <v>444</v>
      </c>
      <c r="CF260" t="s">
        <v>1360</v>
      </c>
      <c r="CG260" t="s">
        <v>625</v>
      </c>
      <c r="CH260" t="s">
        <v>444</v>
      </c>
      <c r="CI260" t="s">
        <v>1360</v>
      </c>
      <c r="CJ260" t="s">
        <v>1487</v>
      </c>
      <c r="CK260" t="s">
        <v>444</v>
      </c>
      <c r="CL260" t="s">
        <v>444</v>
      </c>
      <c r="CM260" t="s">
        <v>444</v>
      </c>
      <c r="CN260" t="s">
        <v>444</v>
      </c>
      <c r="CO260" t="s">
        <v>1360</v>
      </c>
      <c r="CP260" t="s">
        <v>1487</v>
      </c>
      <c r="CQ260" t="s">
        <v>444</v>
      </c>
      <c r="CR260" t="s">
        <v>444</v>
      </c>
      <c r="CS260" t="s">
        <v>444</v>
      </c>
      <c r="CT260" t="s">
        <v>444</v>
      </c>
      <c r="CU260" t="s">
        <v>444</v>
      </c>
      <c r="CV260" t="s">
        <v>2760</v>
      </c>
      <c r="CW260" t="s">
        <v>2736</v>
      </c>
      <c r="CX260" t="s">
        <v>2737</v>
      </c>
      <c r="CY260" t="s">
        <v>1756</v>
      </c>
      <c r="CZ260" t="s">
        <v>1764</v>
      </c>
      <c r="DA260" t="s">
        <v>1765</v>
      </c>
      <c r="DB260" t="s">
        <v>1757</v>
      </c>
      <c r="DC260" t="s">
        <v>444</v>
      </c>
      <c r="DD260" t="s">
        <v>444</v>
      </c>
      <c r="DE260" t="s">
        <v>444</v>
      </c>
      <c r="DF260" t="s">
        <v>444</v>
      </c>
      <c r="DG260" t="s">
        <v>444</v>
      </c>
      <c r="DH260" t="s">
        <v>444</v>
      </c>
      <c r="DI260" t="s">
        <v>1440</v>
      </c>
      <c r="DJ260" t="s">
        <v>1753</v>
      </c>
      <c r="DK260" t="s">
        <v>444</v>
      </c>
      <c r="DL260" t="s">
        <v>444</v>
      </c>
      <c r="DM260" t="s">
        <v>444</v>
      </c>
      <c r="DN260" t="s">
        <v>444</v>
      </c>
      <c r="DO260" t="s">
        <v>444</v>
      </c>
      <c r="DP260" t="s">
        <v>444</v>
      </c>
      <c r="DQ260" t="s">
        <v>444</v>
      </c>
      <c r="DR260" t="s">
        <v>444</v>
      </c>
      <c r="DS260" t="s">
        <v>444</v>
      </c>
      <c r="DT260" s="24" t="s">
        <v>444</v>
      </c>
      <c r="DU260" s="24" t="s">
        <v>444</v>
      </c>
      <c r="DV260" t="s">
        <v>444</v>
      </c>
      <c r="DW260" t="s">
        <v>444</v>
      </c>
      <c r="DX260" s="24" t="s">
        <v>444</v>
      </c>
      <c r="DY260" s="24" t="s">
        <v>444</v>
      </c>
      <c r="DZ260" t="s">
        <v>444</v>
      </c>
      <c r="EA260" t="s">
        <v>444</v>
      </c>
      <c r="EB260" s="24" t="s">
        <v>444</v>
      </c>
      <c r="EC260" s="24" t="s">
        <v>444</v>
      </c>
      <c r="ED260" t="s">
        <v>444</v>
      </c>
      <c r="EE260" t="s">
        <v>444</v>
      </c>
      <c r="EF260" s="24" t="s">
        <v>444</v>
      </c>
      <c r="EG260" s="24" t="s">
        <v>444</v>
      </c>
      <c r="EH260" t="s">
        <v>444</v>
      </c>
      <c r="EI260" t="s">
        <v>444</v>
      </c>
      <c r="EJ260" s="24" t="s">
        <v>444</v>
      </c>
      <c r="EK260" s="24" t="s">
        <v>444</v>
      </c>
      <c r="EL260" t="s">
        <v>444</v>
      </c>
      <c r="EM260" t="s">
        <v>444</v>
      </c>
      <c r="EN260" s="24" t="s">
        <v>444</v>
      </c>
      <c r="EO260" s="24" t="s">
        <v>444</v>
      </c>
      <c r="EP260" t="s">
        <v>444</v>
      </c>
      <c r="EQ260" t="s">
        <v>444</v>
      </c>
      <c r="ER260" s="24" t="s">
        <v>444</v>
      </c>
      <c r="ES260" s="24" t="s">
        <v>444</v>
      </c>
      <c r="ET260" t="s">
        <v>444</v>
      </c>
      <c r="EU260" t="s">
        <v>444</v>
      </c>
      <c r="EV260" s="24" t="s">
        <v>444</v>
      </c>
      <c r="EW260" s="24" t="s">
        <v>444</v>
      </c>
      <c r="EX260" t="s">
        <v>444</v>
      </c>
      <c r="EY260" t="s">
        <v>444</v>
      </c>
      <c r="EZ260" s="24" t="s">
        <v>444</v>
      </c>
      <c r="FA260" s="24" t="s">
        <v>444</v>
      </c>
      <c r="FB260" t="s">
        <v>444</v>
      </c>
      <c r="FC260" t="s">
        <v>444</v>
      </c>
      <c r="FD260" s="24" t="s">
        <v>444</v>
      </c>
      <c r="FE260" s="24" t="s">
        <v>444</v>
      </c>
      <c r="FF260" t="s">
        <v>444</v>
      </c>
      <c r="FG260" t="s">
        <v>444</v>
      </c>
      <c r="FH260" s="24" t="s">
        <v>444</v>
      </c>
      <c r="FI260" s="24" t="s">
        <v>444</v>
      </c>
      <c r="FJ260" t="s">
        <v>444</v>
      </c>
      <c r="FK260" t="s">
        <v>444</v>
      </c>
      <c r="FL260" s="24" t="s">
        <v>444</v>
      </c>
      <c r="FM260" s="24" t="s">
        <v>444</v>
      </c>
      <c r="FN260" t="s">
        <v>444</v>
      </c>
      <c r="FO260" t="s">
        <v>444</v>
      </c>
      <c r="FP260" s="24" t="s">
        <v>444</v>
      </c>
      <c r="FQ260" s="24" t="s">
        <v>444</v>
      </c>
      <c r="FR260" t="s">
        <v>444</v>
      </c>
      <c r="FS260" t="s">
        <v>444</v>
      </c>
      <c r="FT260" s="24" t="s">
        <v>444</v>
      </c>
      <c r="FU260" s="24" t="s">
        <v>444</v>
      </c>
      <c r="FV260" t="s">
        <v>444</v>
      </c>
      <c r="FW260" t="s">
        <v>444</v>
      </c>
      <c r="FX260" s="24" t="s">
        <v>444</v>
      </c>
      <c r="FY260" s="24" t="s">
        <v>444</v>
      </c>
      <c r="FZ260" t="s">
        <v>444</v>
      </c>
      <c r="GA260" t="s">
        <v>444</v>
      </c>
      <c r="GB260" s="24" t="s">
        <v>444</v>
      </c>
      <c r="GC260" s="24" t="s">
        <v>444</v>
      </c>
      <c r="GD260" t="s">
        <v>444</v>
      </c>
      <c r="GE260" t="s">
        <v>444</v>
      </c>
      <c r="GF260" s="24" t="s">
        <v>444</v>
      </c>
      <c r="GG260" s="24" t="s">
        <v>444</v>
      </c>
      <c r="GH260" t="s">
        <v>15</v>
      </c>
      <c r="GI260" s="24" t="s">
        <v>579</v>
      </c>
      <c r="GJ260" s="24" t="s">
        <v>578</v>
      </c>
      <c r="GK260" t="s">
        <v>581</v>
      </c>
      <c r="GL260" t="s">
        <v>581</v>
      </c>
      <c r="GM260" s="24" t="s">
        <v>444</v>
      </c>
      <c r="GN260" s="24" t="s">
        <v>444</v>
      </c>
      <c r="GO260" t="s">
        <v>444</v>
      </c>
      <c r="GP260" t="s">
        <v>444</v>
      </c>
      <c r="GQ260" s="24" t="s">
        <v>444</v>
      </c>
      <c r="GR260" s="24" t="s">
        <v>444</v>
      </c>
      <c r="GS260" t="s">
        <v>444</v>
      </c>
      <c r="GT260" t="s">
        <v>444</v>
      </c>
      <c r="GU260" s="24" t="s">
        <v>444</v>
      </c>
      <c r="GV260" s="24" t="s">
        <v>444</v>
      </c>
      <c r="GW260" t="s">
        <v>444</v>
      </c>
      <c r="GX260" t="s">
        <v>444</v>
      </c>
      <c r="GY260" s="24" t="s">
        <v>444</v>
      </c>
      <c r="GZ260" s="24" t="s">
        <v>444</v>
      </c>
      <c r="HA260" t="s">
        <v>444</v>
      </c>
      <c r="HB260" t="s">
        <v>444</v>
      </c>
      <c r="HC260" s="24" t="s">
        <v>444</v>
      </c>
      <c r="HD260" s="24" t="s">
        <v>444</v>
      </c>
      <c r="HE260" t="s">
        <v>444</v>
      </c>
      <c r="HF260" t="s">
        <v>444</v>
      </c>
      <c r="HG260" s="24" t="s">
        <v>444</v>
      </c>
      <c r="HH260" s="24" t="s">
        <v>444</v>
      </c>
      <c r="HI260" t="s">
        <v>444</v>
      </c>
      <c r="HJ260" t="s">
        <v>444</v>
      </c>
      <c r="HK260" s="24" t="s">
        <v>444</v>
      </c>
      <c r="HL260" s="24" t="s">
        <v>444</v>
      </c>
      <c r="HM260" t="s">
        <v>444</v>
      </c>
      <c r="HN260" t="s">
        <v>444</v>
      </c>
      <c r="HO260" s="24" t="s">
        <v>444</v>
      </c>
      <c r="HP260" s="24" t="s">
        <v>444</v>
      </c>
      <c r="HQ260" t="s">
        <v>444</v>
      </c>
      <c r="HR260" t="s">
        <v>444</v>
      </c>
      <c r="HS260" s="24" t="s">
        <v>444</v>
      </c>
      <c r="HT260" s="24" t="s">
        <v>444</v>
      </c>
      <c r="HU260" t="s">
        <v>444</v>
      </c>
      <c r="HV260" t="s">
        <v>444</v>
      </c>
      <c r="HW260" s="24" t="s">
        <v>444</v>
      </c>
      <c r="HX260" s="24" t="s">
        <v>444</v>
      </c>
      <c r="HY260" t="s">
        <v>444</v>
      </c>
      <c r="HZ260" t="s">
        <v>444</v>
      </c>
      <c r="IA260" t="s">
        <v>2760</v>
      </c>
      <c r="IB260" t="s">
        <v>2736</v>
      </c>
      <c r="IC260" t="s">
        <v>3055</v>
      </c>
      <c r="ID260" s="33" t="b" cm="1">
        <f t="array" ref="ID260">_xlfn.IFNA(MATCH($A$2,_xlfn.NUMBERVALUE(Table_Query_from_MF_DSNP62[[#This Row],[CL_GLACCT_DR1]:[CL_GLACCT_CR4]]),0),0)&gt;=1</f>
        <v>1</v>
      </c>
      <c r="IE260" s="33" t="b">
        <f>OR(Table_Query_from_MF_DSNP62[[#This Row],[Pair1]:[Pair25]])</f>
        <v>1</v>
      </c>
      <c r="IF260" s="33">
        <f>_xlfn.IFNA(MATCH(TRUE,Table_Query_from_MF_DSNP62[[#This Row],[Pair1]:[Pair25]],0),"none")</f>
        <v>1</v>
      </c>
      <c r="IG260" s="33" t="b">
        <f>AND($A$2&gt;=_xlfn.NUMBERVALUE(Table_Query_from_MF_DSNP62[[#This Row],[CL_GL_ACCT_FR1]]),$A$2&lt;=_xlfn.NUMBERVALUE(Table_Query_from_MF_DSNP62[[#This Row],[CL_GL_ACCT_TO1]]))</f>
        <v>1</v>
      </c>
      <c r="IH260" s="33" t="b">
        <f>AND($A$2&gt;=_xlfn.NUMBERVALUE(Table_Query_from_MF_DSNP62[[#This Row],[CL_GL_ACCT_FR2]]),$A$2&lt;=_xlfn.NUMBERVALUE(Table_Query_from_MF_DSNP62[[#This Row],[CL_GL_ACCT_TO2]]))</f>
        <v>1</v>
      </c>
      <c r="II260" s="33" t="b">
        <f>AND($A$2&gt;=_xlfn.NUMBERVALUE(Table_Query_from_MF_DSNP62[[#This Row],[CL_GL_ACCT_FR3]]),$A$2&lt;=_xlfn.NUMBERVALUE(Table_Query_from_MF_DSNP62[[#This Row],[CL_GL_ACCT_TO3]]))</f>
        <v>1</v>
      </c>
      <c r="IJ260" s="33" t="b">
        <f>AND($A$2&gt;=_xlfn.NUMBERVALUE(Table_Query_from_MF_DSNP62[[#This Row],[CL_GL_ACCT_FR4]]),$A$2&lt;=_xlfn.NUMBERVALUE(Table_Query_from_MF_DSNP62[[#This Row],[CL_GL_ACCT_TO4]]))</f>
        <v>1</v>
      </c>
      <c r="IK260" s="33" t="b">
        <f>AND($A$2&gt;=_xlfn.NUMBERVALUE(Table_Query_from_MF_DSNP62[[#This Row],[CL_GL_ACCT_FR5]]),$A$2&lt;=_xlfn.NUMBERVALUE(Table_Query_from_MF_DSNP62[[#This Row],[CL_GL_ACCT_TO5]]))</f>
        <v>1</v>
      </c>
      <c r="IL260" s="33" t="b">
        <f>AND($A$2&gt;=_xlfn.NUMBERVALUE(Table_Query_from_MF_DSNP62[[#This Row],[CL_GL_ACCT_FR6]]),$A$2&lt;=_xlfn.NUMBERVALUE(Table_Query_from_MF_DSNP62[[#This Row],[CL_GL_ACCT_TO6]]))</f>
        <v>1</v>
      </c>
      <c r="IM260" s="33" t="b">
        <f>AND($A$2&gt;=_xlfn.NUMBERVALUE(Table_Query_from_MF_DSNP62[[#This Row],[CL_GL_ACCT_FR7]]),$A$2&lt;=_xlfn.NUMBERVALUE(Table_Query_from_MF_DSNP62[[#This Row],[CL_GL_ACCT_TO7]]))</f>
        <v>1</v>
      </c>
      <c r="IN260" s="33" t="b">
        <f>AND($A$2&gt;=_xlfn.NUMBERVALUE(Table_Query_from_MF_DSNP62[[#This Row],[CL_GL_ACCT_FR8]]),$A$2&lt;=_xlfn.NUMBERVALUE(Table_Query_from_MF_DSNP62[[#This Row],[CL_GL_ACCT_TO8]]))</f>
        <v>1</v>
      </c>
      <c r="IO260" s="33" t="b">
        <f>AND($A$2&gt;=_xlfn.NUMBERVALUE(Table_Query_from_MF_DSNP62[[#This Row],[CL_GL_ACCT_FR9]]),$A$2&lt;=_xlfn.NUMBERVALUE(Table_Query_from_MF_DSNP62[[#This Row],[CL_GL_ACCT_TO9]]))</f>
        <v>1</v>
      </c>
      <c r="IP260" s="33" t="b">
        <f>AND($A$2&gt;=_xlfn.NUMBERVALUE(Table_Query_from_MF_DSNP62[[#This Row],[CL_GL_ACCT_FR10]]),$A$2&lt;=_xlfn.NUMBERVALUE(Table_Query_from_MF_DSNP62[[#This Row],[CL_GL_ACCT_TO10]]))</f>
        <v>1</v>
      </c>
      <c r="IQ260" s="33" t="b">
        <f>AND($A$2&gt;=_xlfn.NUMBERVALUE(Table_Query_from_MF_DSNP62[[#This Row],[CL_GL_ACCT_FR11]]),$A$2&lt;=_xlfn.NUMBERVALUE(Table_Query_from_MF_DSNP62[[#This Row],[CL_GL_ACCT_TO11]]))</f>
        <v>1</v>
      </c>
      <c r="IR260" s="33" t="b">
        <f>AND($A$2&gt;=_xlfn.NUMBERVALUE(Table_Query_from_MF_DSNP62[[#This Row],[CL_GL_ACCT_FR12]]),$A$2&lt;=_xlfn.NUMBERVALUE(Table_Query_from_MF_DSNP62[[#This Row],[CL_GL_ACCT_TO12]]))</f>
        <v>1</v>
      </c>
      <c r="IS260" s="33" t="b">
        <f>AND($A$2&gt;=_xlfn.NUMBERVALUE(Table_Query_from_MF_DSNP62[[#This Row],[CL_GL_ACCT_FR13]]),$A$2&lt;=_xlfn.NUMBERVALUE(Table_Query_from_MF_DSNP62[[#This Row],[CL_GL_ACCT_TO13]]))</f>
        <v>1</v>
      </c>
      <c r="IT260" s="33" t="b">
        <f>AND($A$2&gt;=_xlfn.NUMBERVALUE(Table_Query_from_MF_DSNP62[[#This Row],[CL_GL_ACCT_FR14]]),$A$2&lt;=_xlfn.NUMBERVALUE(Table_Query_from_MF_DSNP62[[#This Row],[CL_GL_ACCT_TO14]]))</f>
        <v>1</v>
      </c>
      <c r="IU260" s="33" t="b">
        <f>AND($A$2&gt;=_xlfn.NUMBERVALUE(Table_Query_from_MF_DSNP62[[#This Row],[CL_GL_ACCT_FR15]]),$A$2&lt;=_xlfn.NUMBERVALUE(Table_Query_from_MF_DSNP62[[#This Row],[CL_GL_ACCT_TO15]]))</f>
        <v>1</v>
      </c>
      <c r="IV260" s="33" t="b">
        <f>AND($A$2&gt;=_xlfn.NUMBERVALUE(Table_Query_from_MF_DSNP62[[#This Row],[CL_GL_ACCT_FR16]]),$A$2&lt;=_xlfn.NUMBERVALUE(Table_Query_from_MF_DSNP62[[#This Row],[CL_GL_ACCT_TO16]]))</f>
        <v>1</v>
      </c>
      <c r="IW260" s="33" t="b">
        <f>AND($A$2&gt;=_xlfn.NUMBERVALUE(Table_Query_from_MF_DSNP62[[#This Row],[CL_GL_ACCT_FR17]]),$A$2&lt;=_xlfn.NUMBERVALUE(Table_Query_from_MF_DSNP62[[#This Row],[CL_GL_ACCT_TO17]]))</f>
        <v>1</v>
      </c>
      <c r="IX260" s="33" t="b">
        <f>AND($A$2&gt;=_xlfn.NUMBERVALUE(Table_Query_from_MF_DSNP62[[#This Row],[CL_GL_ACCT_FR18]]),$A$2&lt;=_xlfn.NUMBERVALUE(Table_Query_from_MF_DSNP62[[#This Row],[CL_GL_ACCT_TO18]]))</f>
        <v>1</v>
      </c>
      <c r="IY260" s="33" t="b">
        <f>AND($A$2&gt;=_xlfn.NUMBERVALUE(Table_Query_from_MF_DSNP62[[#This Row],[CL_GL_ACCT_FR19]]),$A$2&lt;=_xlfn.NUMBERVALUE(Table_Query_from_MF_DSNP62[[#This Row],[CL_GL_ACCT_TO19]]))</f>
        <v>1</v>
      </c>
      <c r="IZ260" s="33" t="b">
        <f>AND($A$2&gt;=_xlfn.NUMBERVALUE(Table_Query_from_MF_DSNP62[[#This Row],[CL_GL_ACCT_FR20]]),$A$2&lt;=_xlfn.NUMBERVALUE(Table_Query_from_MF_DSNP62[[#This Row],[CL_GL_ACCT_TO20]]))</f>
        <v>1</v>
      </c>
      <c r="JA260" s="33" t="b">
        <f>AND($A$2&gt;=_xlfn.NUMBERVALUE(Table_Query_from_MF_DSNP62[[#This Row],[CL_GL_ACCT_FR21]]),$A$2&lt;=_xlfn.NUMBERVALUE(Table_Query_from_MF_DSNP62[[#This Row],[CL_GL_ACCT_TO21]]))</f>
        <v>1</v>
      </c>
      <c r="JB260" s="33" t="b">
        <f>AND($A$2&gt;=_xlfn.NUMBERVALUE(Table_Query_from_MF_DSNP62[[#This Row],[CL_GL_ACCT_FR22]]),$A$2&lt;=_xlfn.NUMBERVALUE(Table_Query_from_MF_DSNP62[[#This Row],[CL_GL_ACCT_TO22]]))</f>
        <v>1</v>
      </c>
      <c r="JC260" s="33" t="b">
        <f>AND($A$2&gt;=_xlfn.NUMBERVALUE(Table_Query_from_MF_DSNP62[[#This Row],[CL_GL_ACCT_FR23]]),$A$2&lt;=_xlfn.NUMBERVALUE(Table_Query_from_MF_DSNP62[[#This Row],[CL_GL_ACCT_TO23]]))</f>
        <v>1</v>
      </c>
      <c r="JD260" s="33" t="b">
        <f>AND($A$2&gt;=_xlfn.NUMBERVALUE(Table_Query_from_MF_DSNP62[[#This Row],[CL_GL_ACCT_FR24]]),$A$2&lt;=_xlfn.NUMBERVALUE(Table_Query_from_MF_DSNP62[[#This Row],[CL_GL_ACCT_TO24]]))</f>
        <v>1</v>
      </c>
      <c r="JE260" s="33" t="b">
        <f>AND($A$2&gt;=_xlfn.NUMBERVALUE(Table_Query_from_MF_DSNP62[[#This Row],[CL_GL_ACCT_FR25]]),$A$2&lt;=_xlfn.NUMBERVALUE(Table_Query_from_MF_DSNP62[[#This Row],[CL_GL_ACCT_TO25]]))</f>
        <v>1</v>
      </c>
      <c r="JF260" s="33" t="b">
        <f>OR(Table_Query_from_MF_DSNP62[[#This Row],[PairA]:[PairO]])</f>
        <v>1</v>
      </c>
      <c r="JG260" s="33">
        <f>_xlfn.IFNA(MATCH(TRUE,Table_Query_from_MF_DSNP62[[#This Row],[PairA]:[PairO]],0),"none")</f>
        <v>3</v>
      </c>
      <c r="JH260" s="33" t="b">
        <f>AND($B$2&gt;=_xlfn.NUMBERVALUE(Table_Query_from_MF_DSNP62[[#This Row],[CL_CMP_OBJ_FR1]]),$B$2&lt;=_xlfn.NUMBERVALUE(Table_Query_from_MF_DSNP62[[#This Row],[CL_CMP_OBJ_TO1]]))</f>
        <v>0</v>
      </c>
      <c r="JI260" s="33" t="b">
        <f>AND($B$2&gt;=_xlfn.NUMBERVALUE(Table_Query_from_MF_DSNP62[[#This Row],[CL_CMP_OBJ_FR2]]),$B$2&lt;=_xlfn.NUMBERVALUE(Table_Query_from_MF_DSNP62[[#This Row],[CL_CMP_OBJ_TO2]]))</f>
        <v>0</v>
      </c>
      <c r="JJ260" s="33" t="b">
        <f>AND($B$2&gt;=_xlfn.NUMBERVALUE(Table_Query_from_MF_DSNP62[[#This Row],[CL_CMP_OBJ_FR3]]),$B$2&lt;=_xlfn.NUMBERVALUE(Table_Query_from_MF_DSNP62[[#This Row],[CL_CMP_OBJ_TO3]]))</f>
        <v>1</v>
      </c>
      <c r="JK260" s="33" t="b">
        <f>AND($B$2&gt;=_xlfn.NUMBERVALUE(Table_Query_from_MF_DSNP62[[#This Row],[CL_CMP_OBJ_FR4]]),$B$2&lt;=_xlfn.NUMBERVALUE(Table_Query_from_MF_DSNP62[[#This Row],[CL_CMP_OBJ_TO4]]))</f>
        <v>1</v>
      </c>
      <c r="JL260" s="33" t="b">
        <f>AND($B$2&gt;=_xlfn.NUMBERVALUE(Table_Query_from_MF_DSNP62[[#This Row],[CL_CMP_OBJ_FR5]]),$B$2&lt;=_xlfn.NUMBERVALUE(Table_Query_from_MF_DSNP62[[#This Row],[CL_CMP_OBJ_TO5]]))</f>
        <v>1</v>
      </c>
      <c r="JM260" s="33" t="b">
        <f>AND($B$2&gt;=_xlfn.NUMBERVALUE(Table_Query_from_MF_DSNP62[[#This Row],[CL_CMP_OBJ_FR6]]),$B$2&lt;=_xlfn.NUMBERVALUE(Table_Query_from_MF_DSNP62[[#This Row],[CL_CMP_OBJ_TO6]]))</f>
        <v>1</v>
      </c>
      <c r="JN260" s="33" t="b">
        <f>AND($B$2&gt;=_xlfn.NUMBERVALUE(Table_Query_from_MF_DSNP62[[#This Row],[CL_CMP_OBJ_FR7]]),$B$2&lt;=_xlfn.NUMBERVALUE(Table_Query_from_MF_DSNP62[[#This Row],[CL_CMP_OBJ_TO7]]))</f>
        <v>1</v>
      </c>
      <c r="JO260" s="33" t="b">
        <f>AND($B$2&gt;=_xlfn.NUMBERVALUE(Table_Query_from_MF_DSNP62[[#This Row],[CL_CMP_OBJ_FR8]]),$B$2&lt;=_xlfn.NUMBERVALUE(Table_Query_from_MF_DSNP62[[#This Row],[CL_CMP_OBJ_TO8]]))</f>
        <v>1</v>
      </c>
      <c r="JP260" s="33" t="b">
        <f>AND($B$2&gt;=_xlfn.NUMBERVALUE(Table_Query_from_MF_DSNP62[[#This Row],[CL_CMP_OBJ_FR9]]),$B$2&lt;=_xlfn.NUMBERVALUE(Table_Query_from_MF_DSNP62[[#This Row],[CL_CMP_OBJ_TO9]]))</f>
        <v>1</v>
      </c>
      <c r="JQ260" s="33" t="b">
        <f>AND($B$2&gt;=_xlfn.NUMBERVALUE(Table_Query_from_MF_DSNP62[[#This Row],[CL_CMP_OBJ_FR10]]),$B$2&lt;=_xlfn.NUMBERVALUE(Table_Query_from_MF_DSNP62[[#This Row],[CL_CMP_OBJ_TO10]]))</f>
        <v>1</v>
      </c>
      <c r="JR260" s="33" t="b">
        <f>AND($B$2&gt;=_xlfn.NUMBERVALUE(Table_Query_from_MF_DSNP62[[#This Row],[CL_CMP_OBJ_FR11]]),$B$2&lt;=_xlfn.NUMBERVALUE(Table_Query_from_MF_DSNP62[[#This Row],[CL_CMP_OBJ_TO11]]))</f>
        <v>1</v>
      </c>
      <c r="JS260" s="33" t="b">
        <f>AND($B$2&gt;=_xlfn.NUMBERVALUE(Table_Query_from_MF_DSNP62[[#This Row],[CL_CMP_OBJ_FR12]]),$B$2&lt;=_xlfn.NUMBERVALUE(Table_Query_from_MF_DSNP62[[#This Row],[CL_CMP_OBJ_TO12]]))</f>
        <v>1</v>
      </c>
      <c r="JT260" s="33" t="b">
        <f>AND($B$2&gt;=_xlfn.NUMBERVALUE(Table_Query_from_MF_DSNP62[[#This Row],[CL_CMP_OBJ_FR13]]),$B$2&lt;=_xlfn.NUMBERVALUE(Table_Query_from_MF_DSNP62[[#This Row],[CL_CMP_OBJ_TO13]]))</f>
        <v>1</v>
      </c>
      <c r="JU260" s="33" t="b">
        <f>AND($B$2&gt;=_xlfn.NUMBERVALUE(Table_Query_from_MF_DSNP62[[#This Row],[CL_CMP_OBJ_FR14]]),$B$2&lt;=_xlfn.NUMBERVALUE(Table_Query_from_MF_DSNP62[[#This Row],[CL_CMP_OBJ_TO14]]))</f>
        <v>1</v>
      </c>
      <c r="JV260" s="33" t="b">
        <f>AND($B$2&gt;=_xlfn.NUMBERVALUE(Table_Query_from_MF_DSNP62[[#This Row],[CL_CMP_OBJ_FR15]]),$B$2&lt;=_xlfn.NUMBERVALUE(Table_Query_from_MF_DSNP62[[#This Row],[CL_CMP_OBJ_TO15]]))</f>
        <v>1</v>
      </c>
    </row>
    <row r="261" spans="1:282" x14ac:dyDescent="0.25">
      <c r="A261" t="b">
        <f>OR(,Table_Query_from_MF_DSNP62[[#This Row],[Desired GL included as "hard-coded" GL?]],Table_Query_from_MF_DSNP62[[#This Row],[Desired GL included as "Open GL"?]])</f>
        <v>1</v>
      </c>
      <c r="B261" t="b">
        <f>Table_Query_from_MF_DSNP62[[#This Row],[Desired CObj included as "Open CObj"?]]</f>
        <v>1</v>
      </c>
      <c r="C261" t="s">
        <v>1681</v>
      </c>
      <c r="D261" t="s">
        <v>1792</v>
      </c>
      <c r="E261" t="s">
        <v>8</v>
      </c>
      <c r="F261" s="24" t="s">
        <v>197</v>
      </c>
      <c r="G261" t="s">
        <v>13</v>
      </c>
      <c r="H261" s="24" t="s">
        <v>166</v>
      </c>
      <c r="I261" t="s">
        <v>158</v>
      </c>
      <c r="J261" s="24" t="s">
        <v>444</v>
      </c>
      <c r="K261" t="s">
        <v>444</v>
      </c>
      <c r="L261" s="24" t="s">
        <v>444</v>
      </c>
      <c r="M261" t="s">
        <v>444</v>
      </c>
      <c r="N261" t="s">
        <v>444</v>
      </c>
      <c r="O261" t="s">
        <v>444</v>
      </c>
      <c r="P261" t="s">
        <v>444</v>
      </c>
      <c r="Q261" t="s">
        <v>15</v>
      </c>
      <c r="R261" t="s">
        <v>447</v>
      </c>
      <c r="S261" t="s">
        <v>442</v>
      </c>
      <c r="T261" t="s">
        <v>447</v>
      </c>
      <c r="U261" t="s">
        <v>444</v>
      </c>
      <c r="V261" t="s">
        <v>444</v>
      </c>
      <c r="W261" t="s">
        <v>442</v>
      </c>
      <c r="X261" t="s">
        <v>442</v>
      </c>
      <c r="Y261" t="s">
        <v>444</v>
      </c>
      <c r="Z261" t="s">
        <v>444</v>
      </c>
      <c r="AA261" t="s">
        <v>442</v>
      </c>
      <c r="AB261" t="s">
        <v>444</v>
      </c>
      <c r="AC261" t="s">
        <v>444</v>
      </c>
      <c r="AD261" t="s">
        <v>447</v>
      </c>
      <c r="AE261" t="s">
        <v>447</v>
      </c>
      <c r="AF261" t="s">
        <v>447</v>
      </c>
      <c r="AG261" t="s">
        <v>15</v>
      </c>
      <c r="AH261" t="s">
        <v>447</v>
      </c>
      <c r="AI261" t="s">
        <v>447</v>
      </c>
      <c r="AJ261" t="s">
        <v>442</v>
      </c>
      <c r="AK261" t="s">
        <v>442</v>
      </c>
      <c r="AL261" t="s">
        <v>444</v>
      </c>
      <c r="AM261" t="s">
        <v>444</v>
      </c>
      <c r="AN261" t="s">
        <v>444</v>
      </c>
      <c r="AO261" t="s">
        <v>444</v>
      </c>
      <c r="AP261" t="s">
        <v>442</v>
      </c>
      <c r="AQ261" t="s">
        <v>7</v>
      </c>
      <c r="AR261" t="s">
        <v>562</v>
      </c>
      <c r="AS261" t="s">
        <v>162</v>
      </c>
      <c r="AT261" t="s">
        <v>10</v>
      </c>
      <c r="AU261" t="s">
        <v>444</v>
      </c>
      <c r="AV261" t="s">
        <v>442</v>
      </c>
      <c r="AW261" t="s">
        <v>444</v>
      </c>
      <c r="AX261" t="s">
        <v>444</v>
      </c>
      <c r="AY261" t="s">
        <v>444</v>
      </c>
      <c r="AZ261" t="s">
        <v>444</v>
      </c>
      <c r="BA261" t="s">
        <v>3</v>
      </c>
      <c r="BB261" t="s">
        <v>444</v>
      </c>
      <c r="BC261" t="s">
        <v>444</v>
      </c>
      <c r="BD261" t="s">
        <v>1359</v>
      </c>
      <c r="BE261" t="s">
        <v>444</v>
      </c>
      <c r="BF261" t="s">
        <v>1360</v>
      </c>
      <c r="BG261" t="s">
        <v>1360</v>
      </c>
      <c r="BH261" t="s">
        <v>755</v>
      </c>
      <c r="BI261" t="s">
        <v>529</v>
      </c>
      <c r="BJ261" t="s">
        <v>7</v>
      </c>
      <c r="BK261" t="s">
        <v>282</v>
      </c>
      <c r="BL261" t="s">
        <v>1360</v>
      </c>
      <c r="BM261" t="s">
        <v>758</v>
      </c>
      <c r="BN261" t="s">
        <v>529</v>
      </c>
      <c r="BO261" t="s">
        <v>7</v>
      </c>
      <c r="BP261" t="s">
        <v>282</v>
      </c>
      <c r="BQ261" t="s">
        <v>444</v>
      </c>
      <c r="BR261" t="s">
        <v>444</v>
      </c>
      <c r="BS261" t="s">
        <v>444</v>
      </c>
      <c r="BT261" t="s">
        <v>444</v>
      </c>
      <c r="BU261" t="s">
        <v>444</v>
      </c>
      <c r="BV261" t="s">
        <v>444</v>
      </c>
      <c r="BW261" t="s">
        <v>444</v>
      </c>
      <c r="BX261" t="s">
        <v>444</v>
      </c>
      <c r="BY261" t="s">
        <v>444</v>
      </c>
      <c r="BZ261" t="s">
        <v>444</v>
      </c>
      <c r="CA261" t="s">
        <v>444</v>
      </c>
      <c r="CB261" t="s">
        <v>444</v>
      </c>
      <c r="CC261" t="s">
        <v>1360</v>
      </c>
      <c r="CD261" t="s">
        <v>625</v>
      </c>
      <c r="CE261" t="s">
        <v>444</v>
      </c>
      <c r="CF261" t="s">
        <v>1360</v>
      </c>
      <c r="CG261" t="s">
        <v>852</v>
      </c>
      <c r="CH261" t="s">
        <v>444</v>
      </c>
      <c r="CI261" t="s">
        <v>444</v>
      </c>
      <c r="CJ261" t="s">
        <v>444</v>
      </c>
      <c r="CK261" t="s">
        <v>444</v>
      </c>
      <c r="CL261" t="s">
        <v>444</v>
      </c>
      <c r="CM261" t="s">
        <v>444</v>
      </c>
      <c r="CN261" t="s">
        <v>444</v>
      </c>
      <c r="CO261" t="s">
        <v>444</v>
      </c>
      <c r="CP261" t="s">
        <v>444</v>
      </c>
      <c r="CQ261" t="s">
        <v>444</v>
      </c>
      <c r="CR261" t="s">
        <v>444</v>
      </c>
      <c r="CS261" t="s">
        <v>444</v>
      </c>
      <c r="CT261" t="s">
        <v>444</v>
      </c>
      <c r="CU261" t="s">
        <v>444</v>
      </c>
      <c r="CV261" t="s">
        <v>2738</v>
      </c>
      <c r="CW261" t="s">
        <v>2736</v>
      </c>
      <c r="CX261" t="s">
        <v>2737</v>
      </c>
      <c r="CY261" t="s">
        <v>1756</v>
      </c>
      <c r="CZ261" t="s">
        <v>1764</v>
      </c>
      <c r="DA261" t="s">
        <v>1765</v>
      </c>
      <c r="DB261" t="s">
        <v>1757</v>
      </c>
      <c r="DC261" t="s">
        <v>444</v>
      </c>
      <c r="DD261" t="s">
        <v>444</v>
      </c>
      <c r="DE261" t="s">
        <v>444</v>
      </c>
      <c r="DF261" t="s">
        <v>444</v>
      </c>
      <c r="DG261" t="s">
        <v>444</v>
      </c>
      <c r="DH261" t="s">
        <v>444</v>
      </c>
      <c r="DI261" t="s">
        <v>1440</v>
      </c>
      <c r="DJ261" t="s">
        <v>1753</v>
      </c>
      <c r="DK261" t="s">
        <v>444</v>
      </c>
      <c r="DL261" t="s">
        <v>444</v>
      </c>
      <c r="DM261" t="s">
        <v>444</v>
      </c>
      <c r="DN261" t="s">
        <v>444</v>
      </c>
      <c r="DO261" t="s">
        <v>444</v>
      </c>
      <c r="DP261" t="s">
        <v>444</v>
      </c>
      <c r="DQ261" t="s">
        <v>444</v>
      </c>
      <c r="DR261" t="s">
        <v>444</v>
      </c>
      <c r="DS261" t="s">
        <v>444</v>
      </c>
      <c r="DT261" s="24" t="s">
        <v>444</v>
      </c>
      <c r="DU261" s="24" t="s">
        <v>444</v>
      </c>
      <c r="DV261" t="s">
        <v>444</v>
      </c>
      <c r="DW261" t="s">
        <v>444</v>
      </c>
      <c r="DX261" s="24" t="s">
        <v>444</v>
      </c>
      <c r="DY261" s="24" t="s">
        <v>444</v>
      </c>
      <c r="DZ261" t="s">
        <v>444</v>
      </c>
      <c r="EA261" t="s">
        <v>444</v>
      </c>
      <c r="EB261" s="24" t="s">
        <v>444</v>
      </c>
      <c r="EC261" s="24" t="s">
        <v>444</v>
      </c>
      <c r="ED261" t="s">
        <v>444</v>
      </c>
      <c r="EE261" t="s">
        <v>444</v>
      </c>
      <c r="EF261" s="24" t="s">
        <v>444</v>
      </c>
      <c r="EG261" s="24" t="s">
        <v>444</v>
      </c>
      <c r="EH261" t="s">
        <v>444</v>
      </c>
      <c r="EI261" t="s">
        <v>444</v>
      </c>
      <c r="EJ261" s="24" t="s">
        <v>444</v>
      </c>
      <c r="EK261" s="24" t="s">
        <v>444</v>
      </c>
      <c r="EL261" t="s">
        <v>444</v>
      </c>
      <c r="EM261" t="s">
        <v>444</v>
      </c>
      <c r="EN261" s="24" t="s">
        <v>444</v>
      </c>
      <c r="EO261" s="24" t="s">
        <v>444</v>
      </c>
      <c r="EP261" t="s">
        <v>444</v>
      </c>
      <c r="EQ261" t="s">
        <v>444</v>
      </c>
      <c r="ER261" s="24" t="s">
        <v>444</v>
      </c>
      <c r="ES261" s="24" t="s">
        <v>444</v>
      </c>
      <c r="ET261" t="s">
        <v>444</v>
      </c>
      <c r="EU261" t="s">
        <v>444</v>
      </c>
      <c r="EV261" s="24" t="s">
        <v>444</v>
      </c>
      <c r="EW261" s="24" t="s">
        <v>444</v>
      </c>
      <c r="EX261" t="s">
        <v>444</v>
      </c>
      <c r="EY261" t="s">
        <v>444</v>
      </c>
      <c r="EZ261" s="24" t="s">
        <v>444</v>
      </c>
      <c r="FA261" s="24" t="s">
        <v>444</v>
      </c>
      <c r="FB261" t="s">
        <v>444</v>
      </c>
      <c r="FC261" t="s">
        <v>444</v>
      </c>
      <c r="FD261" s="24" t="s">
        <v>444</v>
      </c>
      <c r="FE261" s="24" t="s">
        <v>444</v>
      </c>
      <c r="FF261" t="s">
        <v>444</v>
      </c>
      <c r="FG261" t="s">
        <v>444</v>
      </c>
      <c r="FH261" s="24" t="s">
        <v>444</v>
      </c>
      <c r="FI261" s="24" t="s">
        <v>444</v>
      </c>
      <c r="FJ261" t="s">
        <v>444</v>
      </c>
      <c r="FK261" t="s">
        <v>444</v>
      </c>
      <c r="FL261" s="24" t="s">
        <v>444</v>
      </c>
      <c r="FM261" s="24" t="s">
        <v>444</v>
      </c>
      <c r="FN261" t="s">
        <v>444</v>
      </c>
      <c r="FO261" t="s">
        <v>444</v>
      </c>
      <c r="FP261" s="24" t="s">
        <v>444</v>
      </c>
      <c r="FQ261" s="24" t="s">
        <v>444</v>
      </c>
      <c r="FR261" t="s">
        <v>444</v>
      </c>
      <c r="FS261" t="s">
        <v>444</v>
      </c>
      <c r="FT261" s="24" t="s">
        <v>444</v>
      </c>
      <c r="FU261" s="24" t="s">
        <v>444</v>
      </c>
      <c r="FV261" t="s">
        <v>444</v>
      </c>
      <c r="FW261" t="s">
        <v>444</v>
      </c>
      <c r="FX261" s="24" t="s">
        <v>444</v>
      </c>
      <c r="FY261" s="24" t="s">
        <v>444</v>
      </c>
      <c r="FZ261" t="s">
        <v>444</v>
      </c>
      <c r="GA261" t="s">
        <v>444</v>
      </c>
      <c r="GB261" s="24" t="s">
        <v>444</v>
      </c>
      <c r="GC261" s="24" t="s">
        <v>444</v>
      </c>
      <c r="GD261" t="s">
        <v>444</v>
      </c>
      <c r="GE261" t="s">
        <v>444</v>
      </c>
      <c r="GF261" s="24" t="s">
        <v>444</v>
      </c>
      <c r="GG261" s="24" t="s">
        <v>444</v>
      </c>
      <c r="GH261" t="s">
        <v>444</v>
      </c>
      <c r="GI261" s="24" t="s">
        <v>444</v>
      </c>
      <c r="GJ261" s="24" t="s">
        <v>444</v>
      </c>
      <c r="GK261" t="s">
        <v>444</v>
      </c>
      <c r="GL261" t="s">
        <v>444</v>
      </c>
      <c r="GM261" s="24" t="s">
        <v>444</v>
      </c>
      <c r="GN261" s="24" t="s">
        <v>444</v>
      </c>
      <c r="GO261" t="s">
        <v>444</v>
      </c>
      <c r="GP261" t="s">
        <v>444</v>
      </c>
      <c r="GQ261" s="24" t="s">
        <v>444</v>
      </c>
      <c r="GR261" s="24" t="s">
        <v>444</v>
      </c>
      <c r="GS261" t="s">
        <v>444</v>
      </c>
      <c r="GT261" t="s">
        <v>444</v>
      </c>
      <c r="GU261" s="24" t="s">
        <v>444</v>
      </c>
      <c r="GV261" s="24" t="s">
        <v>444</v>
      </c>
      <c r="GW261" t="s">
        <v>444</v>
      </c>
      <c r="GX261" t="s">
        <v>444</v>
      </c>
      <c r="GY261" s="24" t="s">
        <v>444</v>
      </c>
      <c r="GZ261" s="24" t="s">
        <v>444</v>
      </c>
      <c r="HA261" t="s">
        <v>444</v>
      </c>
      <c r="HB261" t="s">
        <v>444</v>
      </c>
      <c r="HC261" s="24" t="s">
        <v>444</v>
      </c>
      <c r="HD261" s="24" t="s">
        <v>444</v>
      </c>
      <c r="HE261" t="s">
        <v>444</v>
      </c>
      <c r="HF261" t="s">
        <v>444</v>
      </c>
      <c r="HG261" s="24" t="s">
        <v>444</v>
      </c>
      <c r="HH261" s="24" t="s">
        <v>444</v>
      </c>
      <c r="HI261" t="s">
        <v>444</v>
      </c>
      <c r="HJ261" t="s">
        <v>444</v>
      </c>
      <c r="HK261" s="24" t="s">
        <v>444</v>
      </c>
      <c r="HL261" s="24" t="s">
        <v>444</v>
      </c>
      <c r="HM261" t="s">
        <v>444</v>
      </c>
      <c r="HN261" t="s">
        <v>444</v>
      </c>
      <c r="HO261" s="24" t="s">
        <v>444</v>
      </c>
      <c r="HP261" s="24" t="s">
        <v>444</v>
      </c>
      <c r="HQ261" t="s">
        <v>444</v>
      </c>
      <c r="HR261" t="s">
        <v>444</v>
      </c>
      <c r="HS261" s="24" t="s">
        <v>444</v>
      </c>
      <c r="HT261" s="24" t="s">
        <v>444</v>
      </c>
      <c r="HU261" t="s">
        <v>444</v>
      </c>
      <c r="HV261" t="s">
        <v>444</v>
      </c>
      <c r="HW261" s="24" t="s">
        <v>444</v>
      </c>
      <c r="HX261" s="24" t="s">
        <v>444</v>
      </c>
      <c r="HY261" t="s">
        <v>444</v>
      </c>
      <c r="HZ261" t="s">
        <v>444</v>
      </c>
      <c r="IA261" t="s">
        <v>2738</v>
      </c>
      <c r="IB261" t="s">
        <v>2736</v>
      </c>
      <c r="IC261" t="s">
        <v>3051</v>
      </c>
      <c r="ID261" s="33" t="b" cm="1">
        <f t="array" ref="ID261">_xlfn.IFNA(MATCH($A$2,_xlfn.NUMBERVALUE(Table_Query_from_MF_DSNP62[[#This Row],[CL_GLACCT_DR1]:[CL_GLACCT_CR4]]),0),0)&gt;=1</f>
        <v>1</v>
      </c>
      <c r="IE261" s="33" t="b">
        <f>OR(Table_Query_from_MF_DSNP62[[#This Row],[Pair1]:[Pair25]])</f>
        <v>1</v>
      </c>
      <c r="IF261" s="33">
        <f>_xlfn.IFNA(MATCH(TRUE,Table_Query_from_MF_DSNP62[[#This Row],[Pair1]:[Pair25]],0),"none")</f>
        <v>1</v>
      </c>
      <c r="IG261" s="33" t="b">
        <f>AND($A$2&gt;=_xlfn.NUMBERVALUE(Table_Query_from_MF_DSNP62[[#This Row],[CL_GL_ACCT_FR1]]),$A$2&lt;=_xlfn.NUMBERVALUE(Table_Query_from_MF_DSNP62[[#This Row],[CL_GL_ACCT_TO1]]))</f>
        <v>1</v>
      </c>
      <c r="IH261" s="33" t="b">
        <f>AND($A$2&gt;=_xlfn.NUMBERVALUE(Table_Query_from_MF_DSNP62[[#This Row],[CL_GL_ACCT_FR2]]),$A$2&lt;=_xlfn.NUMBERVALUE(Table_Query_from_MF_DSNP62[[#This Row],[CL_GL_ACCT_TO2]]))</f>
        <v>1</v>
      </c>
      <c r="II261" s="33" t="b">
        <f>AND($A$2&gt;=_xlfn.NUMBERVALUE(Table_Query_from_MF_DSNP62[[#This Row],[CL_GL_ACCT_FR3]]),$A$2&lt;=_xlfn.NUMBERVALUE(Table_Query_from_MF_DSNP62[[#This Row],[CL_GL_ACCT_TO3]]))</f>
        <v>1</v>
      </c>
      <c r="IJ261" s="33" t="b">
        <f>AND($A$2&gt;=_xlfn.NUMBERVALUE(Table_Query_from_MF_DSNP62[[#This Row],[CL_GL_ACCT_FR4]]),$A$2&lt;=_xlfn.NUMBERVALUE(Table_Query_from_MF_DSNP62[[#This Row],[CL_GL_ACCT_TO4]]))</f>
        <v>1</v>
      </c>
      <c r="IK261" s="33" t="b">
        <f>AND($A$2&gt;=_xlfn.NUMBERVALUE(Table_Query_from_MF_DSNP62[[#This Row],[CL_GL_ACCT_FR5]]),$A$2&lt;=_xlfn.NUMBERVALUE(Table_Query_from_MF_DSNP62[[#This Row],[CL_GL_ACCT_TO5]]))</f>
        <v>1</v>
      </c>
      <c r="IL261" s="33" t="b">
        <f>AND($A$2&gt;=_xlfn.NUMBERVALUE(Table_Query_from_MF_DSNP62[[#This Row],[CL_GL_ACCT_FR6]]),$A$2&lt;=_xlfn.NUMBERVALUE(Table_Query_from_MF_DSNP62[[#This Row],[CL_GL_ACCT_TO6]]))</f>
        <v>1</v>
      </c>
      <c r="IM261" s="33" t="b">
        <f>AND($A$2&gt;=_xlfn.NUMBERVALUE(Table_Query_from_MF_DSNP62[[#This Row],[CL_GL_ACCT_FR7]]),$A$2&lt;=_xlfn.NUMBERVALUE(Table_Query_from_MF_DSNP62[[#This Row],[CL_GL_ACCT_TO7]]))</f>
        <v>1</v>
      </c>
      <c r="IN261" s="33" t="b">
        <f>AND($A$2&gt;=_xlfn.NUMBERVALUE(Table_Query_from_MF_DSNP62[[#This Row],[CL_GL_ACCT_FR8]]),$A$2&lt;=_xlfn.NUMBERVALUE(Table_Query_from_MF_DSNP62[[#This Row],[CL_GL_ACCT_TO8]]))</f>
        <v>1</v>
      </c>
      <c r="IO261" s="33" t="b">
        <f>AND($A$2&gt;=_xlfn.NUMBERVALUE(Table_Query_from_MF_DSNP62[[#This Row],[CL_GL_ACCT_FR9]]),$A$2&lt;=_xlfn.NUMBERVALUE(Table_Query_from_MF_DSNP62[[#This Row],[CL_GL_ACCT_TO9]]))</f>
        <v>1</v>
      </c>
      <c r="IP261" s="33" t="b">
        <f>AND($A$2&gt;=_xlfn.NUMBERVALUE(Table_Query_from_MF_DSNP62[[#This Row],[CL_GL_ACCT_FR10]]),$A$2&lt;=_xlfn.NUMBERVALUE(Table_Query_from_MF_DSNP62[[#This Row],[CL_GL_ACCT_TO10]]))</f>
        <v>1</v>
      </c>
      <c r="IQ261" s="33" t="b">
        <f>AND($A$2&gt;=_xlfn.NUMBERVALUE(Table_Query_from_MF_DSNP62[[#This Row],[CL_GL_ACCT_FR11]]),$A$2&lt;=_xlfn.NUMBERVALUE(Table_Query_from_MF_DSNP62[[#This Row],[CL_GL_ACCT_TO11]]))</f>
        <v>1</v>
      </c>
      <c r="IR261" s="33" t="b">
        <f>AND($A$2&gt;=_xlfn.NUMBERVALUE(Table_Query_from_MF_DSNP62[[#This Row],[CL_GL_ACCT_FR12]]),$A$2&lt;=_xlfn.NUMBERVALUE(Table_Query_from_MF_DSNP62[[#This Row],[CL_GL_ACCT_TO12]]))</f>
        <v>1</v>
      </c>
      <c r="IS261" s="33" t="b">
        <f>AND($A$2&gt;=_xlfn.NUMBERVALUE(Table_Query_from_MF_DSNP62[[#This Row],[CL_GL_ACCT_FR13]]),$A$2&lt;=_xlfn.NUMBERVALUE(Table_Query_from_MF_DSNP62[[#This Row],[CL_GL_ACCT_TO13]]))</f>
        <v>1</v>
      </c>
      <c r="IT261" s="33" t="b">
        <f>AND($A$2&gt;=_xlfn.NUMBERVALUE(Table_Query_from_MF_DSNP62[[#This Row],[CL_GL_ACCT_FR14]]),$A$2&lt;=_xlfn.NUMBERVALUE(Table_Query_from_MF_DSNP62[[#This Row],[CL_GL_ACCT_TO14]]))</f>
        <v>1</v>
      </c>
      <c r="IU261" s="33" t="b">
        <f>AND($A$2&gt;=_xlfn.NUMBERVALUE(Table_Query_from_MF_DSNP62[[#This Row],[CL_GL_ACCT_FR15]]),$A$2&lt;=_xlfn.NUMBERVALUE(Table_Query_from_MF_DSNP62[[#This Row],[CL_GL_ACCT_TO15]]))</f>
        <v>1</v>
      </c>
      <c r="IV261" s="33" t="b">
        <f>AND($A$2&gt;=_xlfn.NUMBERVALUE(Table_Query_from_MF_DSNP62[[#This Row],[CL_GL_ACCT_FR16]]),$A$2&lt;=_xlfn.NUMBERVALUE(Table_Query_from_MF_DSNP62[[#This Row],[CL_GL_ACCT_TO16]]))</f>
        <v>1</v>
      </c>
      <c r="IW261" s="33" t="b">
        <f>AND($A$2&gt;=_xlfn.NUMBERVALUE(Table_Query_from_MF_DSNP62[[#This Row],[CL_GL_ACCT_FR17]]),$A$2&lt;=_xlfn.NUMBERVALUE(Table_Query_from_MF_DSNP62[[#This Row],[CL_GL_ACCT_TO17]]))</f>
        <v>1</v>
      </c>
      <c r="IX261" s="33" t="b">
        <f>AND($A$2&gt;=_xlfn.NUMBERVALUE(Table_Query_from_MF_DSNP62[[#This Row],[CL_GL_ACCT_FR18]]),$A$2&lt;=_xlfn.NUMBERVALUE(Table_Query_from_MF_DSNP62[[#This Row],[CL_GL_ACCT_TO18]]))</f>
        <v>1</v>
      </c>
      <c r="IY261" s="33" t="b">
        <f>AND($A$2&gt;=_xlfn.NUMBERVALUE(Table_Query_from_MF_DSNP62[[#This Row],[CL_GL_ACCT_FR19]]),$A$2&lt;=_xlfn.NUMBERVALUE(Table_Query_from_MF_DSNP62[[#This Row],[CL_GL_ACCT_TO19]]))</f>
        <v>1</v>
      </c>
      <c r="IZ261" s="33" t="b">
        <f>AND($A$2&gt;=_xlfn.NUMBERVALUE(Table_Query_from_MF_DSNP62[[#This Row],[CL_GL_ACCT_FR20]]),$A$2&lt;=_xlfn.NUMBERVALUE(Table_Query_from_MF_DSNP62[[#This Row],[CL_GL_ACCT_TO20]]))</f>
        <v>1</v>
      </c>
      <c r="JA261" s="33" t="b">
        <f>AND($A$2&gt;=_xlfn.NUMBERVALUE(Table_Query_from_MF_DSNP62[[#This Row],[CL_GL_ACCT_FR21]]),$A$2&lt;=_xlfn.NUMBERVALUE(Table_Query_from_MF_DSNP62[[#This Row],[CL_GL_ACCT_TO21]]))</f>
        <v>1</v>
      </c>
      <c r="JB261" s="33" t="b">
        <f>AND($A$2&gt;=_xlfn.NUMBERVALUE(Table_Query_from_MF_DSNP62[[#This Row],[CL_GL_ACCT_FR22]]),$A$2&lt;=_xlfn.NUMBERVALUE(Table_Query_from_MF_DSNP62[[#This Row],[CL_GL_ACCT_TO22]]))</f>
        <v>1</v>
      </c>
      <c r="JC261" s="33" t="b">
        <f>AND($A$2&gt;=_xlfn.NUMBERVALUE(Table_Query_from_MF_DSNP62[[#This Row],[CL_GL_ACCT_FR23]]),$A$2&lt;=_xlfn.NUMBERVALUE(Table_Query_from_MF_DSNP62[[#This Row],[CL_GL_ACCT_TO23]]))</f>
        <v>1</v>
      </c>
      <c r="JD261" s="33" t="b">
        <f>AND($A$2&gt;=_xlfn.NUMBERVALUE(Table_Query_from_MF_DSNP62[[#This Row],[CL_GL_ACCT_FR24]]),$A$2&lt;=_xlfn.NUMBERVALUE(Table_Query_from_MF_DSNP62[[#This Row],[CL_GL_ACCT_TO24]]))</f>
        <v>1</v>
      </c>
      <c r="JE261" s="33" t="b">
        <f>AND($A$2&gt;=_xlfn.NUMBERVALUE(Table_Query_from_MF_DSNP62[[#This Row],[CL_GL_ACCT_FR25]]),$A$2&lt;=_xlfn.NUMBERVALUE(Table_Query_from_MF_DSNP62[[#This Row],[CL_GL_ACCT_TO25]]))</f>
        <v>1</v>
      </c>
      <c r="JF261" s="33" t="b">
        <f>OR(Table_Query_from_MF_DSNP62[[#This Row],[PairA]:[PairO]])</f>
        <v>1</v>
      </c>
      <c r="JG261" s="33">
        <f>_xlfn.IFNA(MATCH(TRUE,Table_Query_from_MF_DSNP62[[#This Row],[PairA]:[PairO]],0),"none")</f>
        <v>1</v>
      </c>
      <c r="JH261" s="33" t="b">
        <f>AND($B$2&gt;=_xlfn.NUMBERVALUE(Table_Query_from_MF_DSNP62[[#This Row],[CL_CMP_OBJ_FR1]]),$B$2&lt;=_xlfn.NUMBERVALUE(Table_Query_from_MF_DSNP62[[#This Row],[CL_CMP_OBJ_TO1]]))</f>
        <v>1</v>
      </c>
      <c r="JI261" s="33" t="b">
        <f>AND($B$2&gt;=_xlfn.NUMBERVALUE(Table_Query_from_MF_DSNP62[[#This Row],[CL_CMP_OBJ_FR2]]),$B$2&lt;=_xlfn.NUMBERVALUE(Table_Query_from_MF_DSNP62[[#This Row],[CL_CMP_OBJ_TO2]]))</f>
        <v>1</v>
      </c>
      <c r="JJ261" s="33" t="b">
        <f>AND($B$2&gt;=_xlfn.NUMBERVALUE(Table_Query_from_MF_DSNP62[[#This Row],[CL_CMP_OBJ_FR3]]),$B$2&lt;=_xlfn.NUMBERVALUE(Table_Query_from_MF_DSNP62[[#This Row],[CL_CMP_OBJ_TO3]]))</f>
        <v>1</v>
      </c>
      <c r="JK261" s="33" t="b">
        <f>AND($B$2&gt;=_xlfn.NUMBERVALUE(Table_Query_from_MF_DSNP62[[#This Row],[CL_CMP_OBJ_FR4]]),$B$2&lt;=_xlfn.NUMBERVALUE(Table_Query_from_MF_DSNP62[[#This Row],[CL_CMP_OBJ_TO4]]))</f>
        <v>1</v>
      </c>
      <c r="JL261" s="33" t="b">
        <f>AND($B$2&gt;=_xlfn.NUMBERVALUE(Table_Query_from_MF_DSNP62[[#This Row],[CL_CMP_OBJ_FR5]]),$B$2&lt;=_xlfn.NUMBERVALUE(Table_Query_from_MF_DSNP62[[#This Row],[CL_CMP_OBJ_TO5]]))</f>
        <v>1</v>
      </c>
      <c r="JM261" s="33" t="b">
        <f>AND($B$2&gt;=_xlfn.NUMBERVALUE(Table_Query_from_MF_DSNP62[[#This Row],[CL_CMP_OBJ_FR6]]),$B$2&lt;=_xlfn.NUMBERVALUE(Table_Query_from_MF_DSNP62[[#This Row],[CL_CMP_OBJ_TO6]]))</f>
        <v>1</v>
      </c>
      <c r="JN261" s="33" t="b">
        <f>AND($B$2&gt;=_xlfn.NUMBERVALUE(Table_Query_from_MF_DSNP62[[#This Row],[CL_CMP_OBJ_FR7]]),$B$2&lt;=_xlfn.NUMBERVALUE(Table_Query_from_MF_DSNP62[[#This Row],[CL_CMP_OBJ_TO7]]))</f>
        <v>1</v>
      </c>
      <c r="JO261" s="33" t="b">
        <f>AND($B$2&gt;=_xlfn.NUMBERVALUE(Table_Query_from_MF_DSNP62[[#This Row],[CL_CMP_OBJ_FR8]]),$B$2&lt;=_xlfn.NUMBERVALUE(Table_Query_from_MF_DSNP62[[#This Row],[CL_CMP_OBJ_TO8]]))</f>
        <v>1</v>
      </c>
      <c r="JP261" s="33" t="b">
        <f>AND($B$2&gt;=_xlfn.NUMBERVALUE(Table_Query_from_MF_DSNP62[[#This Row],[CL_CMP_OBJ_FR9]]),$B$2&lt;=_xlfn.NUMBERVALUE(Table_Query_from_MF_DSNP62[[#This Row],[CL_CMP_OBJ_TO9]]))</f>
        <v>1</v>
      </c>
      <c r="JQ261" s="33" t="b">
        <f>AND($B$2&gt;=_xlfn.NUMBERVALUE(Table_Query_from_MF_DSNP62[[#This Row],[CL_CMP_OBJ_FR10]]),$B$2&lt;=_xlfn.NUMBERVALUE(Table_Query_from_MF_DSNP62[[#This Row],[CL_CMP_OBJ_TO10]]))</f>
        <v>1</v>
      </c>
      <c r="JR261" s="33" t="b">
        <f>AND($B$2&gt;=_xlfn.NUMBERVALUE(Table_Query_from_MF_DSNP62[[#This Row],[CL_CMP_OBJ_FR11]]),$B$2&lt;=_xlfn.NUMBERVALUE(Table_Query_from_MF_DSNP62[[#This Row],[CL_CMP_OBJ_TO11]]))</f>
        <v>1</v>
      </c>
      <c r="JS261" s="33" t="b">
        <f>AND($B$2&gt;=_xlfn.NUMBERVALUE(Table_Query_from_MF_DSNP62[[#This Row],[CL_CMP_OBJ_FR12]]),$B$2&lt;=_xlfn.NUMBERVALUE(Table_Query_from_MF_DSNP62[[#This Row],[CL_CMP_OBJ_TO12]]))</f>
        <v>1</v>
      </c>
      <c r="JT261" s="33" t="b">
        <f>AND($B$2&gt;=_xlfn.NUMBERVALUE(Table_Query_from_MF_DSNP62[[#This Row],[CL_CMP_OBJ_FR13]]),$B$2&lt;=_xlfn.NUMBERVALUE(Table_Query_from_MF_DSNP62[[#This Row],[CL_CMP_OBJ_TO13]]))</f>
        <v>1</v>
      </c>
      <c r="JU261" s="33" t="b">
        <f>AND($B$2&gt;=_xlfn.NUMBERVALUE(Table_Query_from_MF_DSNP62[[#This Row],[CL_CMP_OBJ_FR14]]),$B$2&lt;=_xlfn.NUMBERVALUE(Table_Query_from_MF_DSNP62[[#This Row],[CL_CMP_OBJ_TO14]]))</f>
        <v>1</v>
      </c>
      <c r="JV261" s="33" t="b">
        <f>AND($B$2&gt;=_xlfn.NUMBERVALUE(Table_Query_from_MF_DSNP62[[#This Row],[CL_CMP_OBJ_FR15]]),$B$2&lt;=_xlfn.NUMBERVALUE(Table_Query_from_MF_DSNP62[[#This Row],[CL_CMP_OBJ_TO15]]))</f>
        <v>1</v>
      </c>
    </row>
    <row r="262" spans="1:282" x14ac:dyDescent="0.25">
      <c r="A262" t="b">
        <f>OR(,Table_Query_from_MF_DSNP62[[#This Row],[Desired GL included as "hard-coded" GL?]],Table_Query_from_MF_DSNP62[[#This Row],[Desired GL included as "Open GL"?]])</f>
        <v>1</v>
      </c>
      <c r="B262" t="b">
        <f>Table_Query_from_MF_DSNP62[[#This Row],[Desired CObj included as "Open CObj"?]]</f>
        <v>1</v>
      </c>
      <c r="C262" t="s">
        <v>1692</v>
      </c>
      <c r="D262" t="s">
        <v>1793</v>
      </c>
      <c r="E262" t="s">
        <v>8</v>
      </c>
      <c r="F262" s="24" t="s">
        <v>158</v>
      </c>
      <c r="G262" t="s">
        <v>166</v>
      </c>
      <c r="H262" s="24" t="s">
        <v>444</v>
      </c>
      <c r="I262" t="s">
        <v>444</v>
      </c>
      <c r="J262" s="24" t="s">
        <v>444</v>
      </c>
      <c r="K262" t="s">
        <v>444</v>
      </c>
      <c r="L262" s="24" t="s">
        <v>444</v>
      </c>
      <c r="M262" t="s">
        <v>444</v>
      </c>
      <c r="N262" t="s">
        <v>444</v>
      </c>
      <c r="O262" t="s">
        <v>444</v>
      </c>
      <c r="P262" t="s">
        <v>444</v>
      </c>
      <c r="Q262" t="s">
        <v>15</v>
      </c>
      <c r="R262" t="s">
        <v>444</v>
      </c>
      <c r="S262" t="s">
        <v>442</v>
      </c>
      <c r="T262" t="s">
        <v>447</v>
      </c>
      <c r="U262" t="s">
        <v>444</v>
      </c>
      <c r="V262" t="s">
        <v>444</v>
      </c>
      <c r="W262" t="s">
        <v>444</v>
      </c>
      <c r="X262" t="s">
        <v>444</v>
      </c>
      <c r="Y262" t="s">
        <v>444</v>
      </c>
      <c r="Z262" t="s">
        <v>444</v>
      </c>
      <c r="AA262" t="s">
        <v>442</v>
      </c>
      <c r="AB262" t="s">
        <v>444</v>
      </c>
      <c r="AC262" t="s">
        <v>444</v>
      </c>
      <c r="AD262" t="s">
        <v>444</v>
      </c>
      <c r="AE262" t="s">
        <v>444</v>
      </c>
      <c r="AF262" t="s">
        <v>444</v>
      </c>
      <c r="AG262" t="s">
        <v>444</v>
      </c>
      <c r="AH262" t="s">
        <v>444</v>
      </c>
      <c r="AI262" t="s">
        <v>447</v>
      </c>
      <c r="AJ262" t="s">
        <v>442</v>
      </c>
      <c r="AK262" t="s">
        <v>442</v>
      </c>
      <c r="AL262" t="s">
        <v>444</v>
      </c>
      <c r="AM262" t="s">
        <v>444</v>
      </c>
      <c r="AN262" t="s">
        <v>444</v>
      </c>
      <c r="AO262" t="s">
        <v>444</v>
      </c>
      <c r="AP262" t="s">
        <v>442</v>
      </c>
      <c r="AQ262" t="s">
        <v>528</v>
      </c>
      <c r="AR262" t="s">
        <v>562</v>
      </c>
      <c r="AS262" t="s">
        <v>162</v>
      </c>
      <c r="AT262" t="s">
        <v>10</v>
      </c>
      <c r="AU262" t="s">
        <v>444</v>
      </c>
      <c r="AV262" t="s">
        <v>442</v>
      </c>
      <c r="AW262" t="s">
        <v>444</v>
      </c>
      <c r="AX262" t="s">
        <v>444</v>
      </c>
      <c r="AY262" t="s">
        <v>444</v>
      </c>
      <c r="AZ262" t="s">
        <v>444</v>
      </c>
      <c r="BA262" t="s">
        <v>1753</v>
      </c>
      <c r="BB262" t="s">
        <v>444</v>
      </c>
      <c r="BC262" t="s">
        <v>444</v>
      </c>
      <c r="BD262" t="s">
        <v>1359</v>
      </c>
      <c r="BE262" t="s">
        <v>444</v>
      </c>
      <c r="BF262" t="s">
        <v>1360</v>
      </c>
      <c r="BG262" t="s">
        <v>444</v>
      </c>
      <c r="BH262" t="s">
        <v>444</v>
      </c>
      <c r="BI262" t="s">
        <v>444</v>
      </c>
      <c r="BJ262" t="s">
        <v>444</v>
      </c>
      <c r="BK262" t="s">
        <v>444</v>
      </c>
      <c r="BL262" t="s">
        <v>444</v>
      </c>
      <c r="BM262" t="s">
        <v>444</v>
      </c>
      <c r="BN262" t="s">
        <v>444</v>
      </c>
      <c r="BO262" t="s">
        <v>444</v>
      </c>
      <c r="BP262" t="s">
        <v>444</v>
      </c>
      <c r="BQ262" t="s">
        <v>444</v>
      </c>
      <c r="BR262" t="s">
        <v>444</v>
      </c>
      <c r="BS262" t="s">
        <v>444</v>
      </c>
      <c r="BT262" t="s">
        <v>444</v>
      </c>
      <c r="BU262" t="s">
        <v>444</v>
      </c>
      <c r="BV262" t="s">
        <v>444</v>
      </c>
      <c r="BW262" t="s">
        <v>444</v>
      </c>
      <c r="BX262" t="s">
        <v>444</v>
      </c>
      <c r="BY262" t="s">
        <v>444</v>
      </c>
      <c r="BZ262" t="s">
        <v>444</v>
      </c>
      <c r="CA262" t="s">
        <v>444</v>
      </c>
      <c r="CB262" t="s">
        <v>444</v>
      </c>
      <c r="CC262" t="s">
        <v>740</v>
      </c>
      <c r="CD262" t="s">
        <v>625</v>
      </c>
      <c r="CE262" t="s">
        <v>444</v>
      </c>
      <c r="CF262" t="s">
        <v>444</v>
      </c>
      <c r="CG262" t="s">
        <v>444</v>
      </c>
      <c r="CH262" t="s">
        <v>444</v>
      </c>
      <c r="CI262" t="s">
        <v>444</v>
      </c>
      <c r="CJ262" t="s">
        <v>444</v>
      </c>
      <c r="CK262" t="s">
        <v>444</v>
      </c>
      <c r="CL262" t="s">
        <v>444</v>
      </c>
      <c r="CM262" t="s">
        <v>444</v>
      </c>
      <c r="CN262" t="s">
        <v>444</v>
      </c>
      <c r="CO262" t="s">
        <v>444</v>
      </c>
      <c r="CP262" t="s">
        <v>444</v>
      </c>
      <c r="CQ262" t="s">
        <v>444</v>
      </c>
      <c r="CR262" t="s">
        <v>444</v>
      </c>
      <c r="CS262" t="s">
        <v>444</v>
      </c>
      <c r="CT262" t="s">
        <v>444</v>
      </c>
      <c r="CU262" t="s">
        <v>444</v>
      </c>
      <c r="CV262" t="s">
        <v>2741</v>
      </c>
      <c r="CW262" t="s">
        <v>2736</v>
      </c>
      <c r="CX262" t="s">
        <v>2737</v>
      </c>
      <c r="CY262" t="s">
        <v>1755</v>
      </c>
      <c r="CZ262" t="s">
        <v>1789</v>
      </c>
      <c r="DA262" t="s">
        <v>1790</v>
      </c>
      <c r="DB262" t="s">
        <v>444</v>
      </c>
      <c r="DC262" t="s">
        <v>444</v>
      </c>
      <c r="DD262" t="s">
        <v>444</v>
      </c>
      <c r="DE262" t="s">
        <v>444</v>
      </c>
      <c r="DF262" t="s">
        <v>444</v>
      </c>
      <c r="DG262" t="s">
        <v>444</v>
      </c>
      <c r="DH262" t="s">
        <v>444</v>
      </c>
      <c r="DI262" t="s">
        <v>447</v>
      </c>
      <c r="DJ262" t="s">
        <v>1440</v>
      </c>
      <c r="DK262" t="s">
        <v>6</v>
      </c>
      <c r="DL262" t="s">
        <v>444</v>
      </c>
      <c r="DM262" t="s">
        <v>444</v>
      </c>
      <c r="DN262" t="s">
        <v>444</v>
      </c>
      <c r="DO262" t="s">
        <v>444</v>
      </c>
      <c r="DP262" t="s">
        <v>444</v>
      </c>
      <c r="DQ262" t="s">
        <v>444</v>
      </c>
      <c r="DR262" t="s">
        <v>444</v>
      </c>
      <c r="DS262" t="s">
        <v>444</v>
      </c>
      <c r="DT262" s="24" t="s">
        <v>444</v>
      </c>
      <c r="DU262" s="24" t="s">
        <v>444</v>
      </c>
      <c r="DV262" t="s">
        <v>444</v>
      </c>
      <c r="DW262" t="s">
        <v>444</v>
      </c>
      <c r="DX262" s="24" t="s">
        <v>444</v>
      </c>
      <c r="DY262" s="24" t="s">
        <v>444</v>
      </c>
      <c r="DZ262" t="s">
        <v>444</v>
      </c>
      <c r="EA262" t="s">
        <v>444</v>
      </c>
      <c r="EB262" s="24" t="s">
        <v>444</v>
      </c>
      <c r="EC262" s="24" t="s">
        <v>444</v>
      </c>
      <c r="ED262" t="s">
        <v>444</v>
      </c>
      <c r="EE262" t="s">
        <v>444</v>
      </c>
      <c r="EF262" s="24" t="s">
        <v>444</v>
      </c>
      <c r="EG262" s="24" t="s">
        <v>444</v>
      </c>
      <c r="EH262" t="s">
        <v>444</v>
      </c>
      <c r="EI262" t="s">
        <v>444</v>
      </c>
      <c r="EJ262" s="24" t="s">
        <v>444</v>
      </c>
      <c r="EK262" s="24" t="s">
        <v>444</v>
      </c>
      <c r="EL262" t="s">
        <v>444</v>
      </c>
      <c r="EM262" t="s">
        <v>444</v>
      </c>
      <c r="EN262" s="24" t="s">
        <v>444</v>
      </c>
      <c r="EO262" s="24" t="s">
        <v>444</v>
      </c>
      <c r="EP262" t="s">
        <v>444</v>
      </c>
      <c r="EQ262" t="s">
        <v>444</v>
      </c>
      <c r="ER262" s="24" t="s">
        <v>444</v>
      </c>
      <c r="ES262" s="24" t="s">
        <v>444</v>
      </c>
      <c r="ET262" t="s">
        <v>444</v>
      </c>
      <c r="EU262" t="s">
        <v>444</v>
      </c>
      <c r="EV262" s="24" t="s">
        <v>444</v>
      </c>
      <c r="EW262" s="24" t="s">
        <v>444</v>
      </c>
      <c r="EX262" t="s">
        <v>444</v>
      </c>
      <c r="EY262" t="s">
        <v>444</v>
      </c>
      <c r="EZ262" s="24" t="s">
        <v>444</v>
      </c>
      <c r="FA262" s="24" t="s">
        <v>444</v>
      </c>
      <c r="FB262" t="s">
        <v>444</v>
      </c>
      <c r="FC262" t="s">
        <v>444</v>
      </c>
      <c r="FD262" s="24" t="s">
        <v>444</v>
      </c>
      <c r="FE262" s="24" t="s">
        <v>444</v>
      </c>
      <c r="FF262" t="s">
        <v>444</v>
      </c>
      <c r="FG262" t="s">
        <v>444</v>
      </c>
      <c r="FH262" s="24" t="s">
        <v>444</v>
      </c>
      <c r="FI262" s="24" t="s">
        <v>444</v>
      </c>
      <c r="FJ262" t="s">
        <v>444</v>
      </c>
      <c r="FK262" t="s">
        <v>444</v>
      </c>
      <c r="FL262" s="24" t="s">
        <v>444</v>
      </c>
      <c r="FM262" s="24" t="s">
        <v>444</v>
      </c>
      <c r="FN262" t="s">
        <v>444</v>
      </c>
      <c r="FO262" t="s">
        <v>444</v>
      </c>
      <c r="FP262" s="24" t="s">
        <v>444</v>
      </c>
      <c r="FQ262" s="24" t="s">
        <v>444</v>
      </c>
      <c r="FR262" t="s">
        <v>444</v>
      </c>
      <c r="FS262" t="s">
        <v>444</v>
      </c>
      <c r="FT262" s="24" t="s">
        <v>444</v>
      </c>
      <c r="FU262" s="24" t="s">
        <v>444</v>
      </c>
      <c r="FV262" t="s">
        <v>444</v>
      </c>
      <c r="FW262" t="s">
        <v>444</v>
      </c>
      <c r="FX262" s="24" t="s">
        <v>444</v>
      </c>
      <c r="FY262" s="24" t="s">
        <v>444</v>
      </c>
      <c r="FZ262" t="s">
        <v>444</v>
      </c>
      <c r="GA262" t="s">
        <v>444</v>
      </c>
      <c r="GB262" s="24" t="s">
        <v>444</v>
      </c>
      <c r="GC262" s="24" t="s">
        <v>444</v>
      </c>
      <c r="GD262" t="s">
        <v>444</v>
      </c>
      <c r="GE262" t="s">
        <v>444</v>
      </c>
      <c r="GF262" s="24" t="s">
        <v>444</v>
      </c>
      <c r="GG262" s="24" t="s">
        <v>444</v>
      </c>
      <c r="GH262" t="s">
        <v>444</v>
      </c>
      <c r="GI262" s="24" t="s">
        <v>444</v>
      </c>
      <c r="GJ262" s="24" t="s">
        <v>444</v>
      </c>
      <c r="GK262" t="s">
        <v>444</v>
      </c>
      <c r="GL262" t="s">
        <v>444</v>
      </c>
      <c r="GM262" s="24" t="s">
        <v>444</v>
      </c>
      <c r="GN262" s="24" t="s">
        <v>444</v>
      </c>
      <c r="GO262" t="s">
        <v>444</v>
      </c>
      <c r="GP262" t="s">
        <v>444</v>
      </c>
      <c r="GQ262" s="24" t="s">
        <v>444</v>
      </c>
      <c r="GR262" s="24" t="s">
        <v>444</v>
      </c>
      <c r="GS262" t="s">
        <v>444</v>
      </c>
      <c r="GT262" t="s">
        <v>444</v>
      </c>
      <c r="GU262" s="24" t="s">
        <v>444</v>
      </c>
      <c r="GV262" s="24" t="s">
        <v>444</v>
      </c>
      <c r="GW262" t="s">
        <v>444</v>
      </c>
      <c r="GX262" t="s">
        <v>444</v>
      </c>
      <c r="GY262" s="24" t="s">
        <v>444</v>
      </c>
      <c r="GZ262" s="24" t="s">
        <v>444</v>
      </c>
      <c r="HA262" t="s">
        <v>444</v>
      </c>
      <c r="HB262" t="s">
        <v>444</v>
      </c>
      <c r="HC262" s="24" t="s">
        <v>444</v>
      </c>
      <c r="HD262" s="24" t="s">
        <v>444</v>
      </c>
      <c r="HE262" t="s">
        <v>444</v>
      </c>
      <c r="HF262" t="s">
        <v>444</v>
      </c>
      <c r="HG262" s="24" t="s">
        <v>444</v>
      </c>
      <c r="HH262" s="24" t="s">
        <v>444</v>
      </c>
      <c r="HI262" t="s">
        <v>444</v>
      </c>
      <c r="HJ262" t="s">
        <v>444</v>
      </c>
      <c r="HK262" s="24" t="s">
        <v>444</v>
      </c>
      <c r="HL262" s="24" t="s">
        <v>444</v>
      </c>
      <c r="HM262" t="s">
        <v>444</v>
      </c>
      <c r="HN262" t="s">
        <v>444</v>
      </c>
      <c r="HO262" s="24" t="s">
        <v>444</v>
      </c>
      <c r="HP262" s="24" t="s">
        <v>444</v>
      </c>
      <c r="HQ262" t="s">
        <v>444</v>
      </c>
      <c r="HR262" t="s">
        <v>444</v>
      </c>
      <c r="HS262" s="24" t="s">
        <v>444</v>
      </c>
      <c r="HT262" s="24" t="s">
        <v>444</v>
      </c>
      <c r="HU262" t="s">
        <v>444</v>
      </c>
      <c r="HV262" t="s">
        <v>444</v>
      </c>
      <c r="HW262" s="24" t="s">
        <v>444</v>
      </c>
      <c r="HX262" s="24" t="s">
        <v>444</v>
      </c>
      <c r="HY262" t="s">
        <v>444</v>
      </c>
      <c r="HZ262" t="s">
        <v>444</v>
      </c>
      <c r="IA262" t="s">
        <v>2738</v>
      </c>
      <c r="IB262" t="s">
        <v>2736</v>
      </c>
      <c r="IC262" t="s">
        <v>3056</v>
      </c>
      <c r="ID262" s="33" t="b" cm="1">
        <f t="array" ref="ID262">_xlfn.IFNA(MATCH($A$2,_xlfn.NUMBERVALUE(Table_Query_from_MF_DSNP62[[#This Row],[CL_GLACCT_DR1]:[CL_GLACCT_CR4]]),0),0)&gt;=1</f>
        <v>1</v>
      </c>
      <c r="IE262" s="33" t="b">
        <f>OR(Table_Query_from_MF_DSNP62[[#This Row],[Pair1]:[Pair25]])</f>
        <v>1</v>
      </c>
      <c r="IF262" s="33">
        <f>_xlfn.IFNA(MATCH(TRUE,Table_Query_from_MF_DSNP62[[#This Row],[Pair1]:[Pair25]],0),"none")</f>
        <v>1</v>
      </c>
      <c r="IG262" s="33" t="b">
        <f>AND($A$2&gt;=_xlfn.NUMBERVALUE(Table_Query_from_MF_DSNP62[[#This Row],[CL_GL_ACCT_FR1]]),$A$2&lt;=_xlfn.NUMBERVALUE(Table_Query_from_MF_DSNP62[[#This Row],[CL_GL_ACCT_TO1]]))</f>
        <v>1</v>
      </c>
      <c r="IH262" s="33" t="b">
        <f>AND($A$2&gt;=_xlfn.NUMBERVALUE(Table_Query_from_MF_DSNP62[[#This Row],[CL_GL_ACCT_FR2]]),$A$2&lt;=_xlfn.NUMBERVALUE(Table_Query_from_MF_DSNP62[[#This Row],[CL_GL_ACCT_TO2]]))</f>
        <v>1</v>
      </c>
      <c r="II262" s="33" t="b">
        <f>AND($A$2&gt;=_xlfn.NUMBERVALUE(Table_Query_from_MF_DSNP62[[#This Row],[CL_GL_ACCT_FR3]]),$A$2&lt;=_xlfn.NUMBERVALUE(Table_Query_from_MF_DSNP62[[#This Row],[CL_GL_ACCT_TO3]]))</f>
        <v>1</v>
      </c>
      <c r="IJ262" s="33" t="b">
        <f>AND($A$2&gt;=_xlfn.NUMBERVALUE(Table_Query_from_MF_DSNP62[[#This Row],[CL_GL_ACCT_FR4]]),$A$2&lt;=_xlfn.NUMBERVALUE(Table_Query_from_MF_DSNP62[[#This Row],[CL_GL_ACCT_TO4]]))</f>
        <v>1</v>
      </c>
      <c r="IK262" s="33" t="b">
        <f>AND($A$2&gt;=_xlfn.NUMBERVALUE(Table_Query_from_MF_DSNP62[[#This Row],[CL_GL_ACCT_FR5]]),$A$2&lt;=_xlfn.NUMBERVALUE(Table_Query_from_MF_DSNP62[[#This Row],[CL_GL_ACCT_TO5]]))</f>
        <v>1</v>
      </c>
      <c r="IL262" s="33" t="b">
        <f>AND($A$2&gt;=_xlfn.NUMBERVALUE(Table_Query_from_MF_DSNP62[[#This Row],[CL_GL_ACCT_FR6]]),$A$2&lt;=_xlfn.NUMBERVALUE(Table_Query_from_MF_DSNP62[[#This Row],[CL_GL_ACCT_TO6]]))</f>
        <v>1</v>
      </c>
      <c r="IM262" s="33" t="b">
        <f>AND($A$2&gt;=_xlfn.NUMBERVALUE(Table_Query_from_MF_DSNP62[[#This Row],[CL_GL_ACCT_FR7]]),$A$2&lt;=_xlfn.NUMBERVALUE(Table_Query_from_MF_DSNP62[[#This Row],[CL_GL_ACCT_TO7]]))</f>
        <v>1</v>
      </c>
      <c r="IN262" s="33" t="b">
        <f>AND($A$2&gt;=_xlfn.NUMBERVALUE(Table_Query_from_MF_DSNP62[[#This Row],[CL_GL_ACCT_FR8]]),$A$2&lt;=_xlfn.NUMBERVALUE(Table_Query_from_MF_DSNP62[[#This Row],[CL_GL_ACCT_TO8]]))</f>
        <v>1</v>
      </c>
      <c r="IO262" s="33" t="b">
        <f>AND($A$2&gt;=_xlfn.NUMBERVALUE(Table_Query_from_MF_DSNP62[[#This Row],[CL_GL_ACCT_FR9]]),$A$2&lt;=_xlfn.NUMBERVALUE(Table_Query_from_MF_DSNP62[[#This Row],[CL_GL_ACCT_TO9]]))</f>
        <v>1</v>
      </c>
      <c r="IP262" s="33" t="b">
        <f>AND($A$2&gt;=_xlfn.NUMBERVALUE(Table_Query_from_MF_DSNP62[[#This Row],[CL_GL_ACCT_FR10]]),$A$2&lt;=_xlfn.NUMBERVALUE(Table_Query_from_MF_DSNP62[[#This Row],[CL_GL_ACCT_TO10]]))</f>
        <v>1</v>
      </c>
      <c r="IQ262" s="33" t="b">
        <f>AND($A$2&gt;=_xlfn.NUMBERVALUE(Table_Query_from_MF_DSNP62[[#This Row],[CL_GL_ACCT_FR11]]),$A$2&lt;=_xlfn.NUMBERVALUE(Table_Query_from_MF_DSNP62[[#This Row],[CL_GL_ACCT_TO11]]))</f>
        <v>1</v>
      </c>
      <c r="IR262" s="33" t="b">
        <f>AND($A$2&gt;=_xlfn.NUMBERVALUE(Table_Query_from_MF_DSNP62[[#This Row],[CL_GL_ACCT_FR12]]),$A$2&lt;=_xlfn.NUMBERVALUE(Table_Query_from_MF_DSNP62[[#This Row],[CL_GL_ACCT_TO12]]))</f>
        <v>1</v>
      </c>
      <c r="IS262" s="33" t="b">
        <f>AND($A$2&gt;=_xlfn.NUMBERVALUE(Table_Query_from_MF_DSNP62[[#This Row],[CL_GL_ACCT_FR13]]),$A$2&lt;=_xlfn.NUMBERVALUE(Table_Query_from_MF_DSNP62[[#This Row],[CL_GL_ACCT_TO13]]))</f>
        <v>1</v>
      </c>
      <c r="IT262" s="33" t="b">
        <f>AND($A$2&gt;=_xlfn.NUMBERVALUE(Table_Query_from_MF_DSNP62[[#This Row],[CL_GL_ACCT_FR14]]),$A$2&lt;=_xlfn.NUMBERVALUE(Table_Query_from_MF_DSNP62[[#This Row],[CL_GL_ACCT_TO14]]))</f>
        <v>1</v>
      </c>
      <c r="IU262" s="33" t="b">
        <f>AND($A$2&gt;=_xlfn.NUMBERVALUE(Table_Query_from_MF_DSNP62[[#This Row],[CL_GL_ACCT_FR15]]),$A$2&lt;=_xlfn.NUMBERVALUE(Table_Query_from_MF_DSNP62[[#This Row],[CL_GL_ACCT_TO15]]))</f>
        <v>1</v>
      </c>
      <c r="IV262" s="33" t="b">
        <f>AND($A$2&gt;=_xlfn.NUMBERVALUE(Table_Query_from_MF_DSNP62[[#This Row],[CL_GL_ACCT_FR16]]),$A$2&lt;=_xlfn.NUMBERVALUE(Table_Query_from_MF_DSNP62[[#This Row],[CL_GL_ACCT_TO16]]))</f>
        <v>1</v>
      </c>
      <c r="IW262" s="33" t="b">
        <f>AND($A$2&gt;=_xlfn.NUMBERVALUE(Table_Query_from_MF_DSNP62[[#This Row],[CL_GL_ACCT_FR17]]),$A$2&lt;=_xlfn.NUMBERVALUE(Table_Query_from_MF_DSNP62[[#This Row],[CL_GL_ACCT_TO17]]))</f>
        <v>1</v>
      </c>
      <c r="IX262" s="33" t="b">
        <f>AND($A$2&gt;=_xlfn.NUMBERVALUE(Table_Query_from_MF_DSNP62[[#This Row],[CL_GL_ACCT_FR18]]),$A$2&lt;=_xlfn.NUMBERVALUE(Table_Query_from_MF_DSNP62[[#This Row],[CL_GL_ACCT_TO18]]))</f>
        <v>1</v>
      </c>
      <c r="IY262" s="33" t="b">
        <f>AND($A$2&gt;=_xlfn.NUMBERVALUE(Table_Query_from_MF_DSNP62[[#This Row],[CL_GL_ACCT_FR19]]),$A$2&lt;=_xlfn.NUMBERVALUE(Table_Query_from_MF_DSNP62[[#This Row],[CL_GL_ACCT_TO19]]))</f>
        <v>1</v>
      </c>
      <c r="IZ262" s="33" t="b">
        <f>AND($A$2&gt;=_xlfn.NUMBERVALUE(Table_Query_from_MF_DSNP62[[#This Row],[CL_GL_ACCT_FR20]]),$A$2&lt;=_xlfn.NUMBERVALUE(Table_Query_from_MF_DSNP62[[#This Row],[CL_GL_ACCT_TO20]]))</f>
        <v>1</v>
      </c>
      <c r="JA262" s="33" t="b">
        <f>AND($A$2&gt;=_xlfn.NUMBERVALUE(Table_Query_from_MF_DSNP62[[#This Row],[CL_GL_ACCT_FR21]]),$A$2&lt;=_xlfn.NUMBERVALUE(Table_Query_from_MF_DSNP62[[#This Row],[CL_GL_ACCT_TO21]]))</f>
        <v>1</v>
      </c>
      <c r="JB262" s="33" t="b">
        <f>AND($A$2&gt;=_xlfn.NUMBERVALUE(Table_Query_from_MF_DSNP62[[#This Row],[CL_GL_ACCT_FR22]]),$A$2&lt;=_xlfn.NUMBERVALUE(Table_Query_from_MF_DSNP62[[#This Row],[CL_GL_ACCT_TO22]]))</f>
        <v>1</v>
      </c>
      <c r="JC262" s="33" t="b">
        <f>AND($A$2&gt;=_xlfn.NUMBERVALUE(Table_Query_from_MF_DSNP62[[#This Row],[CL_GL_ACCT_FR23]]),$A$2&lt;=_xlfn.NUMBERVALUE(Table_Query_from_MF_DSNP62[[#This Row],[CL_GL_ACCT_TO23]]))</f>
        <v>1</v>
      </c>
      <c r="JD262" s="33" t="b">
        <f>AND($A$2&gt;=_xlfn.NUMBERVALUE(Table_Query_from_MF_DSNP62[[#This Row],[CL_GL_ACCT_FR24]]),$A$2&lt;=_xlfn.NUMBERVALUE(Table_Query_from_MF_DSNP62[[#This Row],[CL_GL_ACCT_TO24]]))</f>
        <v>1</v>
      </c>
      <c r="JE262" s="33" t="b">
        <f>AND($A$2&gt;=_xlfn.NUMBERVALUE(Table_Query_from_MF_DSNP62[[#This Row],[CL_GL_ACCT_FR25]]),$A$2&lt;=_xlfn.NUMBERVALUE(Table_Query_from_MF_DSNP62[[#This Row],[CL_GL_ACCT_TO25]]))</f>
        <v>1</v>
      </c>
      <c r="JF262" s="33" t="b">
        <f>OR(Table_Query_from_MF_DSNP62[[#This Row],[PairA]:[PairO]])</f>
        <v>1</v>
      </c>
      <c r="JG262" s="33">
        <f>_xlfn.IFNA(MATCH(TRUE,Table_Query_from_MF_DSNP62[[#This Row],[PairA]:[PairO]],0),"none")</f>
        <v>1</v>
      </c>
      <c r="JH262" s="33" t="b">
        <f>AND($B$2&gt;=_xlfn.NUMBERVALUE(Table_Query_from_MF_DSNP62[[#This Row],[CL_CMP_OBJ_FR1]]),$B$2&lt;=_xlfn.NUMBERVALUE(Table_Query_from_MF_DSNP62[[#This Row],[CL_CMP_OBJ_TO1]]))</f>
        <v>1</v>
      </c>
      <c r="JI262" s="33" t="b">
        <f>AND($B$2&gt;=_xlfn.NUMBERVALUE(Table_Query_from_MF_DSNP62[[#This Row],[CL_CMP_OBJ_FR2]]),$B$2&lt;=_xlfn.NUMBERVALUE(Table_Query_from_MF_DSNP62[[#This Row],[CL_CMP_OBJ_TO2]]))</f>
        <v>1</v>
      </c>
      <c r="JJ262" s="33" t="b">
        <f>AND($B$2&gt;=_xlfn.NUMBERVALUE(Table_Query_from_MF_DSNP62[[#This Row],[CL_CMP_OBJ_FR3]]),$B$2&lt;=_xlfn.NUMBERVALUE(Table_Query_from_MF_DSNP62[[#This Row],[CL_CMP_OBJ_TO3]]))</f>
        <v>1</v>
      </c>
      <c r="JK262" s="33" t="b">
        <f>AND($B$2&gt;=_xlfn.NUMBERVALUE(Table_Query_from_MF_DSNP62[[#This Row],[CL_CMP_OBJ_FR4]]),$B$2&lt;=_xlfn.NUMBERVALUE(Table_Query_from_MF_DSNP62[[#This Row],[CL_CMP_OBJ_TO4]]))</f>
        <v>1</v>
      </c>
      <c r="JL262" s="33" t="b">
        <f>AND($B$2&gt;=_xlfn.NUMBERVALUE(Table_Query_from_MF_DSNP62[[#This Row],[CL_CMP_OBJ_FR5]]),$B$2&lt;=_xlfn.NUMBERVALUE(Table_Query_from_MF_DSNP62[[#This Row],[CL_CMP_OBJ_TO5]]))</f>
        <v>1</v>
      </c>
      <c r="JM262" s="33" t="b">
        <f>AND($B$2&gt;=_xlfn.NUMBERVALUE(Table_Query_from_MF_DSNP62[[#This Row],[CL_CMP_OBJ_FR6]]),$B$2&lt;=_xlfn.NUMBERVALUE(Table_Query_from_MF_DSNP62[[#This Row],[CL_CMP_OBJ_TO6]]))</f>
        <v>1</v>
      </c>
      <c r="JN262" s="33" t="b">
        <f>AND($B$2&gt;=_xlfn.NUMBERVALUE(Table_Query_from_MF_DSNP62[[#This Row],[CL_CMP_OBJ_FR7]]),$B$2&lt;=_xlfn.NUMBERVALUE(Table_Query_from_MF_DSNP62[[#This Row],[CL_CMP_OBJ_TO7]]))</f>
        <v>1</v>
      </c>
      <c r="JO262" s="33" t="b">
        <f>AND($B$2&gt;=_xlfn.NUMBERVALUE(Table_Query_from_MF_DSNP62[[#This Row],[CL_CMP_OBJ_FR8]]),$B$2&lt;=_xlfn.NUMBERVALUE(Table_Query_from_MF_DSNP62[[#This Row],[CL_CMP_OBJ_TO8]]))</f>
        <v>1</v>
      </c>
      <c r="JP262" s="33" t="b">
        <f>AND($B$2&gt;=_xlfn.NUMBERVALUE(Table_Query_from_MF_DSNP62[[#This Row],[CL_CMP_OBJ_FR9]]),$B$2&lt;=_xlfn.NUMBERVALUE(Table_Query_from_MF_DSNP62[[#This Row],[CL_CMP_OBJ_TO9]]))</f>
        <v>1</v>
      </c>
      <c r="JQ262" s="33" t="b">
        <f>AND($B$2&gt;=_xlfn.NUMBERVALUE(Table_Query_from_MF_DSNP62[[#This Row],[CL_CMP_OBJ_FR10]]),$B$2&lt;=_xlfn.NUMBERVALUE(Table_Query_from_MF_DSNP62[[#This Row],[CL_CMP_OBJ_TO10]]))</f>
        <v>1</v>
      </c>
      <c r="JR262" s="33" t="b">
        <f>AND($B$2&gt;=_xlfn.NUMBERVALUE(Table_Query_from_MF_DSNP62[[#This Row],[CL_CMP_OBJ_FR11]]),$B$2&lt;=_xlfn.NUMBERVALUE(Table_Query_from_MF_DSNP62[[#This Row],[CL_CMP_OBJ_TO11]]))</f>
        <v>1</v>
      </c>
      <c r="JS262" s="33" t="b">
        <f>AND($B$2&gt;=_xlfn.NUMBERVALUE(Table_Query_from_MF_DSNP62[[#This Row],[CL_CMP_OBJ_FR12]]),$B$2&lt;=_xlfn.NUMBERVALUE(Table_Query_from_MF_DSNP62[[#This Row],[CL_CMP_OBJ_TO12]]))</f>
        <v>1</v>
      </c>
      <c r="JT262" s="33" t="b">
        <f>AND($B$2&gt;=_xlfn.NUMBERVALUE(Table_Query_from_MF_DSNP62[[#This Row],[CL_CMP_OBJ_FR13]]),$B$2&lt;=_xlfn.NUMBERVALUE(Table_Query_from_MF_DSNP62[[#This Row],[CL_CMP_OBJ_TO13]]))</f>
        <v>1</v>
      </c>
      <c r="JU262" s="33" t="b">
        <f>AND($B$2&gt;=_xlfn.NUMBERVALUE(Table_Query_from_MF_DSNP62[[#This Row],[CL_CMP_OBJ_FR14]]),$B$2&lt;=_xlfn.NUMBERVALUE(Table_Query_from_MF_DSNP62[[#This Row],[CL_CMP_OBJ_TO14]]))</f>
        <v>1</v>
      </c>
      <c r="JV262" s="33" t="b">
        <f>AND($B$2&gt;=_xlfn.NUMBERVALUE(Table_Query_from_MF_DSNP62[[#This Row],[CL_CMP_OBJ_FR15]]),$B$2&lt;=_xlfn.NUMBERVALUE(Table_Query_from_MF_DSNP62[[#This Row],[CL_CMP_OBJ_TO15]]))</f>
        <v>1</v>
      </c>
    </row>
    <row r="263" spans="1:282" x14ac:dyDescent="0.25">
      <c r="A263" t="b">
        <f>OR(,Table_Query_from_MF_DSNP62[[#This Row],[Desired GL included as "hard-coded" GL?]],Table_Query_from_MF_DSNP62[[#This Row],[Desired GL included as "Open GL"?]])</f>
        <v>1</v>
      </c>
      <c r="B263" t="b">
        <f>Table_Query_from_MF_DSNP62[[#This Row],[Desired CObj included as "Open CObj"?]]</f>
        <v>1</v>
      </c>
      <c r="C263" t="s">
        <v>775</v>
      </c>
      <c r="D263" t="s">
        <v>1794</v>
      </c>
      <c r="E263" t="s">
        <v>8</v>
      </c>
      <c r="F263" s="24" t="s">
        <v>411</v>
      </c>
      <c r="G263" t="s">
        <v>13</v>
      </c>
      <c r="H263" s="24" t="s">
        <v>166</v>
      </c>
      <c r="I263" t="s">
        <v>158</v>
      </c>
      <c r="J263" s="24" t="s">
        <v>444</v>
      </c>
      <c r="K263" t="s">
        <v>444</v>
      </c>
      <c r="L263" s="24" t="s">
        <v>444</v>
      </c>
      <c r="M263" t="s">
        <v>444</v>
      </c>
      <c r="N263" t="s">
        <v>444</v>
      </c>
      <c r="O263" t="s">
        <v>444</v>
      </c>
      <c r="P263" t="s">
        <v>444</v>
      </c>
      <c r="Q263" t="s">
        <v>15</v>
      </c>
      <c r="R263" t="s">
        <v>444</v>
      </c>
      <c r="S263" t="s">
        <v>442</v>
      </c>
      <c r="T263" t="s">
        <v>447</v>
      </c>
      <c r="U263" t="s">
        <v>444</v>
      </c>
      <c r="V263" t="s">
        <v>444</v>
      </c>
      <c r="W263" t="s">
        <v>447</v>
      </c>
      <c r="X263" t="s">
        <v>444</v>
      </c>
      <c r="Y263" t="s">
        <v>444</v>
      </c>
      <c r="Z263" t="s">
        <v>444</v>
      </c>
      <c r="AA263" t="s">
        <v>442</v>
      </c>
      <c r="AB263" t="s">
        <v>444</v>
      </c>
      <c r="AC263" t="s">
        <v>444</v>
      </c>
      <c r="AD263" t="s">
        <v>447</v>
      </c>
      <c r="AE263" t="s">
        <v>447</v>
      </c>
      <c r="AF263" t="s">
        <v>447</v>
      </c>
      <c r="AG263" t="s">
        <v>15</v>
      </c>
      <c r="AH263" t="s">
        <v>447</v>
      </c>
      <c r="AI263" t="s">
        <v>447</v>
      </c>
      <c r="AJ263" t="s">
        <v>442</v>
      </c>
      <c r="AK263" t="s">
        <v>442</v>
      </c>
      <c r="AL263" t="s">
        <v>444</v>
      </c>
      <c r="AM263" t="s">
        <v>444</v>
      </c>
      <c r="AN263" t="s">
        <v>444</v>
      </c>
      <c r="AO263" t="s">
        <v>444</v>
      </c>
      <c r="AP263" t="s">
        <v>442</v>
      </c>
      <c r="AQ263" t="s">
        <v>7</v>
      </c>
      <c r="AR263" t="s">
        <v>562</v>
      </c>
      <c r="AS263" t="s">
        <v>162</v>
      </c>
      <c r="AT263" t="s">
        <v>10</v>
      </c>
      <c r="AU263" t="s">
        <v>444</v>
      </c>
      <c r="AV263" t="s">
        <v>442</v>
      </c>
      <c r="AW263" t="s">
        <v>444</v>
      </c>
      <c r="AX263" t="s">
        <v>444</v>
      </c>
      <c r="AY263" t="s">
        <v>444</v>
      </c>
      <c r="AZ263" t="s">
        <v>444</v>
      </c>
      <c r="BA263" t="s">
        <v>3</v>
      </c>
      <c r="BB263" t="s">
        <v>444</v>
      </c>
      <c r="BC263" t="s">
        <v>444</v>
      </c>
      <c r="BD263" t="s">
        <v>1359</v>
      </c>
      <c r="BE263" t="s">
        <v>444</v>
      </c>
      <c r="BF263" t="s">
        <v>1360</v>
      </c>
      <c r="BG263" t="s">
        <v>444</v>
      </c>
      <c r="BH263" t="s">
        <v>444</v>
      </c>
      <c r="BI263" t="s">
        <v>444</v>
      </c>
      <c r="BJ263" t="s">
        <v>444</v>
      </c>
      <c r="BK263" t="s">
        <v>444</v>
      </c>
      <c r="BL263" t="s">
        <v>444</v>
      </c>
      <c r="BM263" t="s">
        <v>444</v>
      </c>
      <c r="BN263" t="s">
        <v>444</v>
      </c>
      <c r="BO263" t="s">
        <v>444</v>
      </c>
      <c r="BP263" t="s">
        <v>444</v>
      </c>
      <c r="BQ263" t="s">
        <v>740</v>
      </c>
      <c r="BR263" t="s">
        <v>143</v>
      </c>
      <c r="BS263" t="s">
        <v>444</v>
      </c>
      <c r="BT263" t="s">
        <v>444</v>
      </c>
      <c r="BU263" t="s">
        <v>444</v>
      </c>
      <c r="BV263" t="s">
        <v>444</v>
      </c>
      <c r="BW263" t="s">
        <v>740</v>
      </c>
      <c r="BX263" t="s">
        <v>143</v>
      </c>
      <c r="BY263" t="s">
        <v>444</v>
      </c>
      <c r="BZ263" t="s">
        <v>444</v>
      </c>
      <c r="CA263" t="s">
        <v>444</v>
      </c>
      <c r="CB263" t="s">
        <v>444</v>
      </c>
      <c r="CC263" t="s">
        <v>740</v>
      </c>
      <c r="CD263" t="s">
        <v>143</v>
      </c>
      <c r="CE263" t="s">
        <v>444</v>
      </c>
      <c r="CF263" t="s">
        <v>1360</v>
      </c>
      <c r="CG263" t="s">
        <v>625</v>
      </c>
      <c r="CH263" t="s">
        <v>444</v>
      </c>
      <c r="CI263" t="s">
        <v>740</v>
      </c>
      <c r="CJ263" t="s">
        <v>143</v>
      </c>
      <c r="CK263" t="s">
        <v>444</v>
      </c>
      <c r="CL263" t="s">
        <v>444</v>
      </c>
      <c r="CM263" t="s">
        <v>444</v>
      </c>
      <c r="CN263" t="s">
        <v>444</v>
      </c>
      <c r="CO263" t="s">
        <v>740</v>
      </c>
      <c r="CP263" t="s">
        <v>143</v>
      </c>
      <c r="CQ263" t="s">
        <v>444</v>
      </c>
      <c r="CR263" t="s">
        <v>444</v>
      </c>
      <c r="CS263" t="s">
        <v>444</v>
      </c>
      <c r="CT263" t="s">
        <v>444</v>
      </c>
      <c r="CU263" t="s">
        <v>444</v>
      </c>
      <c r="CV263" t="s">
        <v>2738</v>
      </c>
      <c r="CW263" t="s">
        <v>2736</v>
      </c>
      <c r="CX263" t="s">
        <v>2737</v>
      </c>
      <c r="CY263" t="s">
        <v>1756</v>
      </c>
      <c r="CZ263" t="s">
        <v>1764</v>
      </c>
      <c r="DA263" t="s">
        <v>1765</v>
      </c>
      <c r="DB263" t="s">
        <v>1757</v>
      </c>
      <c r="DC263" t="s">
        <v>444</v>
      </c>
      <c r="DD263" t="s">
        <v>444</v>
      </c>
      <c r="DE263" t="s">
        <v>444</v>
      </c>
      <c r="DF263" t="s">
        <v>444</v>
      </c>
      <c r="DG263" t="s">
        <v>444</v>
      </c>
      <c r="DH263" t="s">
        <v>444</v>
      </c>
      <c r="DI263" t="s">
        <v>1440</v>
      </c>
      <c r="DJ263" t="s">
        <v>1753</v>
      </c>
      <c r="DK263" t="s">
        <v>444</v>
      </c>
      <c r="DL263" t="s">
        <v>444</v>
      </c>
      <c r="DM263" t="s">
        <v>444</v>
      </c>
      <c r="DN263" t="s">
        <v>444</v>
      </c>
      <c r="DO263" t="s">
        <v>444</v>
      </c>
      <c r="DP263" t="s">
        <v>444</v>
      </c>
      <c r="DQ263" t="s">
        <v>444</v>
      </c>
      <c r="DR263" t="s">
        <v>444</v>
      </c>
      <c r="DS263" t="s">
        <v>444</v>
      </c>
      <c r="DT263" s="24" t="s">
        <v>444</v>
      </c>
      <c r="DU263" s="24" t="s">
        <v>444</v>
      </c>
      <c r="DV263" t="s">
        <v>444</v>
      </c>
      <c r="DW263" t="s">
        <v>444</v>
      </c>
      <c r="DX263" s="24" t="s">
        <v>444</v>
      </c>
      <c r="DY263" s="24" t="s">
        <v>444</v>
      </c>
      <c r="DZ263" t="s">
        <v>444</v>
      </c>
      <c r="EA263" t="s">
        <v>444</v>
      </c>
      <c r="EB263" s="24" t="s">
        <v>444</v>
      </c>
      <c r="EC263" s="24" t="s">
        <v>444</v>
      </c>
      <c r="ED263" t="s">
        <v>444</v>
      </c>
      <c r="EE263" t="s">
        <v>444</v>
      </c>
      <c r="EF263" s="24" t="s">
        <v>444</v>
      </c>
      <c r="EG263" s="24" t="s">
        <v>444</v>
      </c>
      <c r="EH263" t="s">
        <v>444</v>
      </c>
      <c r="EI263" t="s">
        <v>444</v>
      </c>
      <c r="EJ263" s="24" t="s">
        <v>444</v>
      </c>
      <c r="EK263" s="24" t="s">
        <v>444</v>
      </c>
      <c r="EL263" t="s">
        <v>444</v>
      </c>
      <c r="EM263" t="s">
        <v>444</v>
      </c>
      <c r="EN263" s="24" t="s">
        <v>444</v>
      </c>
      <c r="EO263" s="24" t="s">
        <v>444</v>
      </c>
      <c r="EP263" t="s">
        <v>444</v>
      </c>
      <c r="EQ263" t="s">
        <v>444</v>
      </c>
      <c r="ER263" s="24" t="s">
        <v>444</v>
      </c>
      <c r="ES263" s="24" t="s">
        <v>444</v>
      </c>
      <c r="ET263" t="s">
        <v>444</v>
      </c>
      <c r="EU263" t="s">
        <v>444</v>
      </c>
      <c r="EV263" s="24" t="s">
        <v>444</v>
      </c>
      <c r="EW263" s="24" t="s">
        <v>444</v>
      </c>
      <c r="EX263" t="s">
        <v>444</v>
      </c>
      <c r="EY263" t="s">
        <v>444</v>
      </c>
      <c r="EZ263" s="24" t="s">
        <v>444</v>
      </c>
      <c r="FA263" s="24" t="s">
        <v>444</v>
      </c>
      <c r="FB263" t="s">
        <v>444</v>
      </c>
      <c r="FC263" t="s">
        <v>444</v>
      </c>
      <c r="FD263" s="24" t="s">
        <v>444</v>
      </c>
      <c r="FE263" s="24" t="s">
        <v>444</v>
      </c>
      <c r="FF263" t="s">
        <v>444</v>
      </c>
      <c r="FG263" t="s">
        <v>444</v>
      </c>
      <c r="FH263" s="24" t="s">
        <v>444</v>
      </c>
      <c r="FI263" s="24" t="s">
        <v>444</v>
      </c>
      <c r="FJ263" t="s">
        <v>444</v>
      </c>
      <c r="FK263" t="s">
        <v>444</v>
      </c>
      <c r="FL263" s="24" t="s">
        <v>444</v>
      </c>
      <c r="FM263" s="24" t="s">
        <v>444</v>
      </c>
      <c r="FN263" t="s">
        <v>444</v>
      </c>
      <c r="FO263" t="s">
        <v>444</v>
      </c>
      <c r="FP263" s="24" t="s">
        <v>444</v>
      </c>
      <c r="FQ263" s="24" t="s">
        <v>444</v>
      </c>
      <c r="FR263" t="s">
        <v>444</v>
      </c>
      <c r="FS263" t="s">
        <v>444</v>
      </c>
      <c r="FT263" s="24" t="s">
        <v>444</v>
      </c>
      <c r="FU263" s="24" t="s">
        <v>444</v>
      </c>
      <c r="FV263" t="s">
        <v>444</v>
      </c>
      <c r="FW263" t="s">
        <v>444</v>
      </c>
      <c r="FX263" s="24" t="s">
        <v>444</v>
      </c>
      <c r="FY263" s="24" t="s">
        <v>444</v>
      </c>
      <c r="FZ263" t="s">
        <v>444</v>
      </c>
      <c r="GA263" t="s">
        <v>444</v>
      </c>
      <c r="GB263" s="24" t="s">
        <v>444</v>
      </c>
      <c r="GC263" s="24" t="s">
        <v>444</v>
      </c>
      <c r="GD263" t="s">
        <v>444</v>
      </c>
      <c r="GE263" t="s">
        <v>444</v>
      </c>
      <c r="GF263" s="24" t="s">
        <v>444</v>
      </c>
      <c r="GG263" s="24" t="s">
        <v>444</v>
      </c>
      <c r="GH263" t="s">
        <v>15</v>
      </c>
      <c r="GI263" s="24" t="s">
        <v>481</v>
      </c>
      <c r="GJ263" s="24" t="s">
        <v>494</v>
      </c>
      <c r="GK263" t="s">
        <v>496</v>
      </c>
      <c r="GL263" t="s">
        <v>496</v>
      </c>
      <c r="GM263" s="24" t="s">
        <v>444</v>
      </c>
      <c r="GN263" s="24" t="s">
        <v>444</v>
      </c>
      <c r="GO263" t="s">
        <v>444</v>
      </c>
      <c r="GP263" t="s">
        <v>444</v>
      </c>
      <c r="GQ263" s="24" t="s">
        <v>444</v>
      </c>
      <c r="GR263" s="24" t="s">
        <v>444</v>
      </c>
      <c r="GS263" t="s">
        <v>444</v>
      </c>
      <c r="GT263" t="s">
        <v>444</v>
      </c>
      <c r="GU263" s="24" t="s">
        <v>444</v>
      </c>
      <c r="GV263" s="24" t="s">
        <v>444</v>
      </c>
      <c r="GW263" t="s">
        <v>444</v>
      </c>
      <c r="GX263" t="s">
        <v>444</v>
      </c>
      <c r="GY263" s="24" t="s">
        <v>444</v>
      </c>
      <c r="GZ263" s="24" t="s">
        <v>444</v>
      </c>
      <c r="HA263" t="s">
        <v>444</v>
      </c>
      <c r="HB263" t="s">
        <v>444</v>
      </c>
      <c r="HC263" s="24" t="s">
        <v>444</v>
      </c>
      <c r="HD263" s="24" t="s">
        <v>444</v>
      </c>
      <c r="HE263" t="s">
        <v>444</v>
      </c>
      <c r="HF263" t="s">
        <v>444</v>
      </c>
      <c r="HG263" s="24" t="s">
        <v>444</v>
      </c>
      <c r="HH263" s="24" t="s">
        <v>444</v>
      </c>
      <c r="HI263" t="s">
        <v>444</v>
      </c>
      <c r="HJ263" t="s">
        <v>444</v>
      </c>
      <c r="HK263" s="24" t="s">
        <v>444</v>
      </c>
      <c r="HL263" s="24" t="s">
        <v>444</v>
      </c>
      <c r="HM263" t="s">
        <v>444</v>
      </c>
      <c r="HN263" t="s">
        <v>444</v>
      </c>
      <c r="HO263" s="24" t="s">
        <v>444</v>
      </c>
      <c r="HP263" s="24" t="s">
        <v>444</v>
      </c>
      <c r="HQ263" t="s">
        <v>444</v>
      </c>
      <c r="HR263" t="s">
        <v>444</v>
      </c>
      <c r="HS263" s="24" t="s">
        <v>444</v>
      </c>
      <c r="HT263" s="24" t="s">
        <v>444</v>
      </c>
      <c r="HU263" t="s">
        <v>444</v>
      </c>
      <c r="HV263" t="s">
        <v>444</v>
      </c>
      <c r="HW263" s="24" t="s">
        <v>444</v>
      </c>
      <c r="HX263" s="24" t="s">
        <v>444</v>
      </c>
      <c r="HY263" t="s">
        <v>444</v>
      </c>
      <c r="HZ263" t="s">
        <v>444</v>
      </c>
      <c r="IA263" t="s">
        <v>2738</v>
      </c>
      <c r="IB263" t="s">
        <v>2736</v>
      </c>
      <c r="IC263" t="s">
        <v>3056</v>
      </c>
      <c r="ID263" s="33" t="b" cm="1">
        <f t="array" ref="ID263">_xlfn.IFNA(MATCH($A$2,_xlfn.NUMBERVALUE(Table_Query_from_MF_DSNP62[[#This Row],[CL_GLACCT_DR1]:[CL_GLACCT_CR4]]),0),0)&gt;=1</f>
        <v>1</v>
      </c>
      <c r="IE263" s="33" t="b">
        <f>OR(Table_Query_from_MF_DSNP62[[#This Row],[Pair1]:[Pair25]])</f>
        <v>1</v>
      </c>
      <c r="IF263" s="33">
        <f>_xlfn.IFNA(MATCH(TRUE,Table_Query_from_MF_DSNP62[[#This Row],[Pair1]:[Pair25]],0),"none")</f>
        <v>1</v>
      </c>
      <c r="IG263" s="33" t="b">
        <f>AND($A$2&gt;=_xlfn.NUMBERVALUE(Table_Query_from_MF_DSNP62[[#This Row],[CL_GL_ACCT_FR1]]),$A$2&lt;=_xlfn.NUMBERVALUE(Table_Query_from_MF_DSNP62[[#This Row],[CL_GL_ACCT_TO1]]))</f>
        <v>1</v>
      </c>
      <c r="IH263" s="33" t="b">
        <f>AND($A$2&gt;=_xlfn.NUMBERVALUE(Table_Query_from_MF_DSNP62[[#This Row],[CL_GL_ACCT_FR2]]),$A$2&lt;=_xlfn.NUMBERVALUE(Table_Query_from_MF_DSNP62[[#This Row],[CL_GL_ACCT_TO2]]))</f>
        <v>1</v>
      </c>
      <c r="II263" s="33" t="b">
        <f>AND($A$2&gt;=_xlfn.NUMBERVALUE(Table_Query_from_MF_DSNP62[[#This Row],[CL_GL_ACCT_FR3]]),$A$2&lt;=_xlfn.NUMBERVALUE(Table_Query_from_MF_DSNP62[[#This Row],[CL_GL_ACCT_TO3]]))</f>
        <v>1</v>
      </c>
      <c r="IJ263" s="33" t="b">
        <f>AND($A$2&gt;=_xlfn.NUMBERVALUE(Table_Query_from_MF_DSNP62[[#This Row],[CL_GL_ACCT_FR4]]),$A$2&lt;=_xlfn.NUMBERVALUE(Table_Query_from_MF_DSNP62[[#This Row],[CL_GL_ACCT_TO4]]))</f>
        <v>1</v>
      </c>
      <c r="IK263" s="33" t="b">
        <f>AND($A$2&gt;=_xlfn.NUMBERVALUE(Table_Query_from_MF_DSNP62[[#This Row],[CL_GL_ACCT_FR5]]),$A$2&lt;=_xlfn.NUMBERVALUE(Table_Query_from_MF_DSNP62[[#This Row],[CL_GL_ACCT_TO5]]))</f>
        <v>1</v>
      </c>
      <c r="IL263" s="33" t="b">
        <f>AND($A$2&gt;=_xlfn.NUMBERVALUE(Table_Query_from_MF_DSNP62[[#This Row],[CL_GL_ACCT_FR6]]),$A$2&lt;=_xlfn.NUMBERVALUE(Table_Query_from_MF_DSNP62[[#This Row],[CL_GL_ACCT_TO6]]))</f>
        <v>1</v>
      </c>
      <c r="IM263" s="33" t="b">
        <f>AND($A$2&gt;=_xlfn.NUMBERVALUE(Table_Query_from_MF_DSNP62[[#This Row],[CL_GL_ACCT_FR7]]),$A$2&lt;=_xlfn.NUMBERVALUE(Table_Query_from_MF_DSNP62[[#This Row],[CL_GL_ACCT_TO7]]))</f>
        <v>1</v>
      </c>
      <c r="IN263" s="33" t="b">
        <f>AND($A$2&gt;=_xlfn.NUMBERVALUE(Table_Query_from_MF_DSNP62[[#This Row],[CL_GL_ACCT_FR8]]),$A$2&lt;=_xlfn.NUMBERVALUE(Table_Query_from_MF_DSNP62[[#This Row],[CL_GL_ACCT_TO8]]))</f>
        <v>1</v>
      </c>
      <c r="IO263" s="33" t="b">
        <f>AND($A$2&gt;=_xlfn.NUMBERVALUE(Table_Query_from_MF_DSNP62[[#This Row],[CL_GL_ACCT_FR9]]),$A$2&lt;=_xlfn.NUMBERVALUE(Table_Query_from_MF_DSNP62[[#This Row],[CL_GL_ACCT_TO9]]))</f>
        <v>1</v>
      </c>
      <c r="IP263" s="33" t="b">
        <f>AND($A$2&gt;=_xlfn.NUMBERVALUE(Table_Query_from_MF_DSNP62[[#This Row],[CL_GL_ACCT_FR10]]),$A$2&lt;=_xlfn.NUMBERVALUE(Table_Query_from_MF_DSNP62[[#This Row],[CL_GL_ACCT_TO10]]))</f>
        <v>1</v>
      </c>
      <c r="IQ263" s="33" t="b">
        <f>AND($A$2&gt;=_xlfn.NUMBERVALUE(Table_Query_from_MF_DSNP62[[#This Row],[CL_GL_ACCT_FR11]]),$A$2&lt;=_xlfn.NUMBERVALUE(Table_Query_from_MF_DSNP62[[#This Row],[CL_GL_ACCT_TO11]]))</f>
        <v>1</v>
      </c>
      <c r="IR263" s="33" t="b">
        <f>AND($A$2&gt;=_xlfn.NUMBERVALUE(Table_Query_from_MF_DSNP62[[#This Row],[CL_GL_ACCT_FR12]]),$A$2&lt;=_xlfn.NUMBERVALUE(Table_Query_from_MF_DSNP62[[#This Row],[CL_GL_ACCT_TO12]]))</f>
        <v>1</v>
      </c>
      <c r="IS263" s="33" t="b">
        <f>AND($A$2&gt;=_xlfn.NUMBERVALUE(Table_Query_from_MF_DSNP62[[#This Row],[CL_GL_ACCT_FR13]]),$A$2&lt;=_xlfn.NUMBERVALUE(Table_Query_from_MF_DSNP62[[#This Row],[CL_GL_ACCT_TO13]]))</f>
        <v>1</v>
      </c>
      <c r="IT263" s="33" t="b">
        <f>AND($A$2&gt;=_xlfn.NUMBERVALUE(Table_Query_from_MF_DSNP62[[#This Row],[CL_GL_ACCT_FR14]]),$A$2&lt;=_xlfn.NUMBERVALUE(Table_Query_from_MF_DSNP62[[#This Row],[CL_GL_ACCT_TO14]]))</f>
        <v>1</v>
      </c>
      <c r="IU263" s="33" t="b">
        <f>AND($A$2&gt;=_xlfn.NUMBERVALUE(Table_Query_from_MF_DSNP62[[#This Row],[CL_GL_ACCT_FR15]]),$A$2&lt;=_xlfn.NUMBERVALUE(Table_Query_from_MF_DSNP62[[#This Row],[CL_GL_ACCT_TO15]]))</f>
        <v>1</v>
      </c>
      <c r="IV263" s="33" t="b">
        <f>AND($A$2&gt;=_xlfn.NUMBERVALUE(Table_Query_from_MF_DSNP62[[#This Row],[CL_GL_ACCT_FR16]]),$A$2&lt;=_xlfn.NUMBERVALUE(Table_Query_from_MF_DSNP62[[#This Row],[CL_GL_ACCT_TO16]]))</f>
        <v>1</v>
      </c>
      <c r="IW263" s="33" t="b">
        <f>AND($A$2&gt;=_xlfn.NUMBERVALUE(Table_Query_from_MF_DSNP62[[#This Row],[CL_GL_ACCT_FR17]]),$A$2&lt;=_xlfn.NUMBERVALUE(Table_Query_from_MF_DSNP62[[#This Row],[CL_GL_ACCT_TO17]]))</f>
        <v>1</v>
      </c>
      <c r="IX263" s="33" t="b">
        <f>AND($A$2&gt;=_xlfn.NUMBERVALUE(Table_Query_from_MF_DSNP62[[#This Row],[CL_GL_ACCT_FR18]]),$A$2&lt;=_xlfn.NUMBERVALUE(Table_Query_from_MF_DSNP62[[#This Row],[CL_GL_ACCT_TO18]]))</f>
        <v>1</v>
      </c>
      <c r="IY263" s="33" t="b">
        <f>AND($A$2&gt;=_xlfn.NUMBERVALUE(Table_Query_from_MF_DSNP62[[#This Row],[CL_GL_ACCT_FR19]]),$A$2&lt;=_xlfn.NUMBERVALUE(Table_Query_from_MF_DSNP62[[#This Row],[CL_GL_ACCT_TO19]]))</f>
        <v>1</v>
      </c>
      <c r="IZ263" s="33" t="b">
        <f>AND($A$2&gt;=_xlfn.NUMBERVALUE(Table_Query_from_MF_DSNP62[[#This Row],[CL_GL_ACCT_FR20]]),$A$2&lt;=_xlfn.NUMBERVALUE(Table_Query_from_MF_DSNP62[[#This Row],[CL_GL_ACCT_TO20]]))</f>
        <v>1</v>
      </c>
      <c r="JA263" s="33" t="b">
        <f>AND($A$2&gt;=_xlfn.NUMBERVALUE(Table_Query_from_MF_DSNP62[[#This Row],[CL_GL_ACCT_FR21]]),$A$2&lt;=_xlfn.NUMBERVALUE(Table_Query_from_MF_DSNP62[[#This Row],[CL_GL_ACCT_TO21]]))</f>
        <v>1</v>
      </c>
      <c r="JB263" s="33" t="b">
        <f>AND($A$2&gt;=_xlfn.NUMBERVALUE(Table_Query_from_MF_DSNP62[[#This Row],[CL_GL_ACCT_FR22]]),$A$2&lt;=_xlfn.NUMBERVALUE(Table_Query_from_MF_DSNP62[[#This Row],[CL_GL_ACCT_TO22]]))</f>
        <v>1</v>
      </c>
      <c r="JC263" s="33" t="b">
        <f>AND($A$2&gt;=_xlfn.NUMBERVALUE(Table_Query_from_MF_DSNP62[[#This Row],[CL_GL_ACCT_FR23]]),$A$2&lt;=_xlfn.NUMBERVALUE(Table_Query_from_MF_DSNP62[[#This Row],[CL_GL_ACCT_TO23]]))</f>
        <v>1</v>
      </c>
      <c r="JD263" s="33" t="b">
        <f>AND($A$2&gt;=_xlfn.NUMBERVALUE(Table_Query_from_MF_DSNP62[[#This Row],[CL_GL_ACCT_FR24]]),$A$2&lt;=_xlfn.NUMBERVALUE(Table_Query_from_MF_DSNP62[[#This Row],[CL_GL_ACCT_TO24]]))</f>
        <v>1</v>
      </c>
      <c r="JE263" s="33" t="b">
        <f>AND($A$2&gt;=_xlfn.NUMBERVALUE(Table_Query_from_MF_DSNP62[[#This Row],[CL_GL_ACCT_FR25]]),$A$2&lt;=_xlfn.NUMBERVALUE(Table_Query_from_MF_DSNP62[[#This Row],[CL_GL_ACCT_TO25]]))</f>
        <v>1</v>
      </c>
      <c r="JF263" s="33" t="b">
        <f>OR(Table_Query_from_MF_DSNP62[[#This Row],[PairA]:[PairO]])</f>
        <v>1</v>
      </c>
      <c r="JG263" s="33">
        <f>_xlfn.IFNA(MATCH(TRUE,Table_Query_from_MF_DSNP62[[#This Row],[PairA]:[PairO]],0),"none")</f>
        <v>3</v>
      </c>
      <c r="JH263" s="33" t="b">
        <f>AND($B$2&gt;=_xlfn.NUMBERVALUE(Table_Query_from_MF_DSNP62[[#This Row],[CL_CMP_OBJ_FR1]]),$B$2&lt;=_xlfn.NUMBERVALUE(Table_Query_from_MF_DSNP62[[#This Row],[CL_CMP_OBJ_TO1]]))</f>
        <v>0</v>
      </c>
      <c r="JI263" s="33" t="b">
        <f>AND($B$2&gt;=_xlfn.NUMBERVALUE(Table_Query_from_MF_DSNP62[[#This Row],[CL_CMP_OBJ_FR2]]),$B$2&lt;=_xlfn.NUMBERVALUE(Table_Query_from_MF_DSNP62[[#This Row],[CL_CMP_OBJ_TO2]]))</f>
        <v>0</v>
      </c>
      <c r="JJ263" s="33" t="b">
        <f>AND($B$2&gt;=_xlfn.NUMBERVALUE(Table_Query_from_MF_DSNP62[[#This Row],[CL_CMP_OBJ_FR3]]),$B$2&lt;=_xlfn.NUMBERVALUE(Table_Query_from_MF_DSNP62[[#This Row],[CL_CMP_OBJ_TO3]]))</f>
        <v>1</v>
      </c>
      <c r="JK263" s="33" t="b">
        <f>AND($B$2&gt;=_xlfn.NUMBERVALUE(Table_Query_from_MF_DSNP62[[#This Row],[CL_CMP_OBJ_FR4]]),$B$2&lt;=_xlfn.NUMBERVALUE(Table_Query_from_MF_DSNP62[[#This Row],[CL_CMP_OBJ_TO4]]))</f>
        <v>1</v>
      </c>
      <c r="JL263" s="33" t="b">
        <f>AND($B$2&gt;=_xlfn.NUMBERVALUE(Table_Query_from_MF_DSNP62[[#This Row],[CL_CMP_OBJ_FR5]]),$B$2&lt;=_xlfn.NUMBERVALUE(Table_Query_from_MF_DSNP62[[#This Row],[CL_CMP_OBJ_TO5]]))</f>
        <v>1</v>
      </c>
      <c r="JM263" s="33" t="b">
        <f>AND($B$2&gt;=_xlfn.NUMBERVALUE(Table_Query_from_MF_DSNP62[[#This Row],[CL_CMP_OBJ_FR6]]),$B$2&lt;=_xlfn.NUMBERVALUE(Table_Query_from_MF_DSNP62[[#This Row],[CL_CMP_OBJ_TO6]]))</f>
        <v>1</v>
      </c>
      <c r="JN263" s="33" t="b">
        <f>AND($B$2&gt;=_xlfn.NUMBERVALUE(Table_Query_from_MF_DSNP62[[#This Row],[CL_CMP_OBJ_FR7]]),$B$2&lt;=_xlfn.NUMBERVALUE(Table_Query_from_MF_DSNP62[[#This Row],[CL_CMP_OBJ_TO7]]))</f>
        <v>1</v>
      </c>
      <c r="JO263" s="33" t="b">
        <f>AND($B$2&gt;=_xlfn.NUMBERVALUE(Table_Query_from_MF_DSNP62[[#This Row],[CL_CMP_OBJ_FR8]]),$B$2&lt;=_xlfn.NUMBERVALUE(Table_Query_from_MF_DSNP62[[#This Row],[CL_CMP_OBJ_TO8]]))</f>
        <v>1</v>
      </c>
      <c r="JP263" s="33" t="b">
        <f>AND($B$2&gt;=_xlfn.NUMBERVALUE(Table_Query_from_MF_DSNP62[[#This Row],[CL_CMP_OBJ_FR9]]),$B$2&lt;=_xlfn.NUMBERVALUE(Table_Query_from_MF_DSNP62[[#This Row],[CL_CMP_OBJ_TO9]]))</f>
        <v>1</v>
      </c>
      <c r="JQ263" s="33" t="b">
        <f>AND($B$2&gt;=_xlfn.NUMBERVALUE(Table_Query_from_MF_DSNP62[[#This Row],[CL_CMP_OBJ_FR10]]),$B$2&lt;=_xlfn.NUMBERVALUE(Table_Query_from_MF_DSNP62[[#This Row],[CL_CMP_OBJ_TO10]]))</f>
        <v>1</v>
      </c>
      <c r="JR263" s="33" t="b">
        <f>AND($B$2&gt;=_xlfn.NUMBERVALUE(Table_Query_from_MF_DSNP62[[#This Row],[CL_CMP_OBJ_FR11]]),$B$2&lt;=_xlfn.NUMBERVALUE(Table_Query_from_MF_DSNP62[[#This Row],[CL_CMP_OBJ_TO11]]))</f>
        <v>1</v>
      </c>
      <c r="JS263" s="33" t="b">
        <f>AND($B$2&gt;=_xlfn.NUMBERVALUE(Table_Query_from_MF_DSNP62[[#This Row],[CL_CMP_OBJ_FR12]]),$B$2&lt;=_xlfn.NUMBERVALUE(Table_Query_from_MF_DSNP62[[#This Row],[CL_CMP_OBJ_TO12]]))</f>
        <v>1</v>
      </c>
      <c r="JT263" s="33" t="b">
        <f>AND($B$2&gt;=_xlfn.NUMBERVALUE(Table_Query_from_MF_DSNP62[[#This Row],[CL_CMP_OBJ_FR13]]),$B$2&lt;=_xlfn.NUMBERVALUE(Table_Query_from_MF_DSNP62[[#This Row],[CL_CMP_OBJ_TO13]]))</f>
        <v>1</v>
      </c>
      <c r="JU263" s="33" t="b">
        <f>AND($B$2&gt;=_xlfn.NUMBERVALUE(Table_Query_from_MF_DSNP62[[#This Row],[CL_CMP_OBJ_FR14]]),$B$2&lt;=_xlfn.NUMBERVALUE(Table_Query_from_MF_DSNP62[[#This Row],[CL_CMP_OBJ_TO14]]))</f>
        <v>1</v>
      </c>
      <c r="JV263" s="33" t="b">
        <f>AND($B$2&gt;=_xlfn.NUMBERVALUE(Table_Query_from_MF_DSNP62[[#This Row],[CL_CMP_OBJ_FR15]]),$B$2&lt;=_xlfn.NUMBERVALUE(Table_Query_from_MF_DSNP62[[#This Row],[CL_CMP_OBJ_TO15]]))</f>
        <v>1</v>
      </c>
    </row>
    <row r="264" spans="1:282" x14ac:dyDescent="0.25">
      <c r="A264" t="b">
        <f>OR(,Table_Query_from_MF_DSNP62[[#This Row],[Desired GL included as "hard-coded" GL?]],Table_Query_from_MF_DSNP62[[#This Row],[Desired GL included as "Open GL"?]])</f>
        <v>1</v>
      </c>
      <c r="B264" t="b">
        <f>Table_Query_from_MF_DSNP62[[#This Row],[Desired CObj included as "Open CObj"?]]</f>
        <v>1</v>
      </c>
      <c r="C264" t="s">
        <v>831</v>
      </c>
      <c r="D264" t="s">
        <v>1795</v>
      </c>
      <c r="E264" t="s">
        <v>8</v>
      </c>
      <c r="F264" s="24" t="s">
        <v>197</v>
      </c>
      <c r="G264" t="s">
        <v>13</v>
      </c>
      <c r="H264" s="24" t="s">
        <v>444</v>
      </c>
      <c r="I264" t="s">
        <v>444</v>
      </c>
      <c r="J264" s="24" t="s">
        <v>444</v>
      </c>
      <c r="K264" t="s">
        <v>444</v>
      </c>
      <c r="L264" s="24" t="s">
        <v>444</v>
      </c>
      <c r="M264" t="s">
        <v>444</v>
      </c>
      <c r="N264" t="s">
        <v>444</v>
      </c>
      <c r="O264" t="s">
        <v>444</v>
      </c>
      <c r="P264" t="s">
        <v>444</v>
      </c>
      <c r="Q264" t="s">
        <v>15</v>
      </c>
      <c r="R264" t="s">
        <v>447</v>
      </c>
      <c r="S264" t="s">
        <v>442</v>
      </c>
      <c r="T264" t="s">
        <v>447</v>
      </c>
      <c r="U264" t="s">
        <v>444</v>
      </c>
      <c r="V264" t="s">
        <v>444</v>
      </c>
      <c r="W264" t="s">
        <v>442</v>
      </c>
      <c r="X264" t="s">
        <v>442</v>
      </c>
      <c r="Y264" t="s">
        <v>444</v>
      </c>
      <c r="Z264" t="s">
        <v>442</v>
      </c>
      <c r="AA264" t="s">
        <v>442</v>
      </c>
      <c r="AB264" t="s">
        <v>442</v>
      </c>
      <c r="AC264" t="s">
        <v>444</v>
      </c>
      <c r="AD264" t="s">
        <v>444</v>
      </c>
      <c r="AE264" t="s">
        <v>444</v>
      </c>
      <c r="AF264" t="s">
        <v>444</v>
      </c>
      <c r="AG264" t="s">
        <v>442</v>
      </c>
      <c r="AH264" t="s">
        <v>447</v>
      </c>
      <c r="AI264" t="s">
        <v>447</v>
      </c>
      <c r="AJ264" t="s">
        <v>442</v>
      </c>
      <c r="AK264" t="s">
        <v>442</v>
      </c>
      <c r="AL264" t="s">
        <v>444</v>
      </c>
      <c r="AM264" t="s">
        <v>444</v>
      </c>
      <c r="AN264" t="s">
        <v>444</v>
      </c>
      <c r="AO264" t="s">
        <v>444</v>
      </c>
      <c r="AP264" t="s">
        <v>442</v>
      </c>
      <c r="AQ264" t="s">
        <v>282</v>
      </c>
      <c r="AR264" t="s">
        <v>1451</v>
      </c>
      <c r="AS264" t="s">
        <v>162</v>
      </c>
      <c r="AT264" t="s">
        <v>10</v>
      </c>
      <c r="AU264" t="s">
        <v>444</v>
      </c>
      <c r="AV264" t="s">
        <v>442</v>
      </c>
      <c r="AW264" t="s">
        <v>444</v>
      </c>
      <c r="AX264" t="s">
        <v>444</v>
      </c>
      <c r="AY264" t="s">
        <v>444</v>
      </c>
      <c r="AZ264" t="s">
        <v>7</v>
      </c>
      <c r="BA264" t="s">
        <v>478</v>
      </c>
      <c r="BB264" t="s">
        <v>444</v>
      </c>
      <c r="BC264" t="s">
        <v>444</v>
      </c>
      <c r="BD264" t="s">
        <v>1359</v>
      </c>
      <c r="BE264" t="s">
        <v>1796</v>
      </c>
      <c r="BF264" t="s">
        <v>740</v>
      </c>
      <c r="BG264" t="s">
        <v>1360</v>
      </c>
      <c r="BH264" t="s">
        <v>755</v>
      </c>
      <c r="BI264" t="s">
        <v>529</v>
      </c>
      <c r="BJ264" t="s">
        <v>7</v>
      </c>
      <c r="BK264" t="s">
        <v>282</v>
      </c>
      <c r="BL264" t="s">
        <v>444</v>
      </c>
      <c r="BM264" t="s">
        <v>444</v>
      </c>
      <c r="BN264" t="s">
        <v>444</v>
      </c>
      <c r="BO264" t="s">
        <v>444</v>
      </c>
      <c r="BP264" t="s">
        <v>444</v>
      </c>
      <c r="BQ264" t="s">
        <v>444</v>
      </c>
      <c r="BR264" t="s">
        <v>444</v>
      </c>
      <c r="BS264" t="s">
        <v>444</v>
      </c>
      <c r="BT264" t="s">
        <v>444</v>
      </c>
      <c r="BU264" t="s">
        <v>444</v>
      </c>
      <c r="BV264" t="s">
        <v>444</v>
      </c>
      <c r="BW264" t="s">
        <v>444</v>
      </c>
      <c r="BX264" t="s">
        <v>444</v>
      </c>
      <c r="BY264" t="s">
        <v>444</v>
      </c>
      <c r="BZ264" t="s">
        <v>444</v>
      </c>
      <c r="CA264" t="s">
        <v>444</v>
      </c>
      <c r="CB264" t="s">
        <v>444</v>
      </c>
      <c r="CC264" t="s">
        <v>740</v>
      </c>
      <c r="CD264" t="s">
        <v>843</v>
      </c>
      <c r="CE264" t="s">
        <v>444</v>
      </c>
      <c r="CF264" t="s">
        <v>444</v>
      </c>
      <c r="CG264" t="s">
        <v>444</v>
      </c>
      <c r="CH264" t="s">
        <v>444</v>
      </c>
      <c r="CI264" t="s">
        <v>444</v>
      </c>
      <c r="CJ264" t="s">
        <v>444</v>
      </c>
      <c r="CK264" t="s">
        <v>444</v>
      </c>
      <c r="CL264" t="s">
        <v>444</v>
      </c>
      <c r="CM264" t="s">
        <v>444</v>
      </c>
      <c r="CN264" t="s">
        <v>444</v>
      </c>
      <c r="CO264" t="s">
        <v>444</v>
      </c>
      <c r="CP264" t="s">
        <v>444</v>
      </c>
      <c r="CQ264" t="s">
        <v>444</v>
      </c>
      <c r="CR264" t="s">
        <v>444</v>
      </c>
      <c r="CS264" t="s">
        <v>444</v>
      </c>
      <c r="CT264" t="s">
        <v>444</v>
      </c>
      <c r="CU264" t="s">
        <v>444</v>
      </c>
      <c r="CV264" t="s">
        <v>2832</v>
      </c>
      <c r="CW264" t="s">
        <v>2736</v>
      </c>
      <c r="CX264" t="s">
        <v>2737</v>
      </c>
      <c r="CY264" t="s">
        <v>1370</v>
      </c>
      <c r="CZ264" t="s">
        <v>1371</v>
      </c>
      <c r="DA264" t="s">
        <v>444</v>
      </c>
      <c r="DB264" t="s">
        <v>444</v>
      </c>
      <c r="DC264" t="s">
        <v>444</v>
      </c>
      <c r="DD264" t="s">
        <v>444</v>
      </c>
      <c r="DE264" t="s">
        <v>444</v>
      </c>
      <c r="DF264" t="s">
        <v>444</v>
      </c>
      <c r="DG264" t="s">
        <v>444</v>
      </c>
      <c r="DH264" t="s">
        <v>444</v>
      </c>
      <c r="DI264" t="s">
        <v>443</v>
      </c>
      <c r="DJ264" t="s">
        <v>282</v>
      </c>
      <c r="DK264" t="s">
        <v>1440</v>
      </c>
      <c r="DL264" t="s">
        <v>1451</v>
      </c>
      <c r="DM264" t="s">
        <v>444</v>
      </c>
      <c r="DN264" t="s">
        <v>444</v>
      </c>
      <c r="DO264" t="s">
        <v>444</v>
      </c>
      <c r="DP264" t="s">
        <v>444</v>
      </c>
      <c r="DQ264" t="s">
        <v>444</v>
      </c>
      <c r="DR264" t="s">
        <v>444</v>
      </c>
      <c r="DS264" t="s">
        <v>444</v>
      </c>
      <c r="DT264" s="24" t="s">
        <v>444</v>
      </c>
      <c r="DU264" s="24" t="s">
        <v>444</v>
      </c>
      <c r="DV264" t="s">
        <v>444</v>
      </c>
      <c r="DW264" t="s">
        <v>444</v>
      </c>
      <c r="DX264" s="24" t="s">
        <v>444</v>
      </c>
      <c r="DY264" s="24" t="s">
        <v>444</v>
      </c>
      <c r="DZ264" t="s">
        <v>444</v>
      </c>
      <c r="EA264" t="s">
        <v>444</v>
      </c>
      <c r="EB264" s="24" t="s">
        <v>444</v>
      </c>
      <c r="EC264" s="24" t="s">
        <v>444</v>
      </c>
      <c r="ED264" t="s">
        <v>444</v>
      </c>
      <c r="EE264" t="s">
        <v>444</v>
      </c>
      <c r="EF264" s="24" t="s">
        <v>444</v>
      </c>
      <c r="EG264" s="24" t="s">
        <v>444</v>
      </c>
      <c r="EH264" t="s">
        <v>444</v>
      </c>
      <c r="EI264" t="s">
        <v>444</v>
      </c>
      <c r="EJ264" s="24" t="s">
        <v>444</v>
      </c>
      <c r="EK264" s="24" t="s">
        <v>444</v>
      </c>
      <c r="EL264" t="s">
        <v>444</v>
      </c>
      <c r="EM264" t="s">
        <v>444</v>
      </c>
      <c r="EN264" s="24" t="s">
        <v>444</v>
      </c>
      <c r="EO264" s="24" t="s">
        <v>444</v>
      </c>
      <c r="EP264" t="s">
        <v>444</v>
      </c>
      <c r="EQ264" t="s">
        <v>444</v>
      </c>
      <c r="ER264" s="24" t="s">
        <v>444</v>
      </c>
      <c r="ES264" s="24" t="s">
        <v>444</v>
      </c>
      <c r="ET264" t="s">
        <v>444</v>
      </c>
      <c r="EU264" t="s">
        <v>444</v>
      </c>
      <c r="EV264" s="24" t="s">
        <v>444</v>
      </c>
      <c r="EW264" s="24" t="s">
        <v>444</v>
      </c>
      <c r="EX264" t="s">
        <v>444</v>
      </c>
      <c r="EY264" t="s">
        <v>444</v>
      </c>
      <c r="EZ264" s="24" t="s">
        <v>444</v>
      </c>
      <c r="FA264" s="24" t="s">
        <v>444</v>
      </c>
      <c r="FB264" t="s">
        <v>444</v>
      </c>
      <c r="FC264" t="s">
        <v>444</v>
      </c>
      <c r="FD264" s="24" t="s">
        <v>444</v>
      </c>
      <c r="FE264" s="24" t="s">
        <v>444</v>
      </c>
      <c r="FF264" t="s">
        <v>444</v>
      </c>
      <c r="FG264" t="s">
        <v>444</v>
      </c>
      <c r="FH264" s="24" t="s">
        <v>444</v>
      </c>
      <c r="FI264" s="24" t="s">
        <v>444</v>
      </c>
      <c r="FJ264" t="s">
        <v>444</v>
      </c>
      <c r="FK264" t="s">
        <v>444</v>
      </c>
      <c r="FL264" s="24" t="s">
        <v>444</v>
      </c>
      <c r="FM264" s="24" t="s">
        <v>444</v>
      </c>
      <c r="FN264" t="s">
        <v>444</v>
      </c>
      <c r="FO264" t="s">
        <v>444</v>
      </c>
      <c r="FP264" s="24" t="s">
        <v>444</v>
      </c>
      <c r="FQ264" s="24" t="s">
        <v>444</v>
      </c>
      <c r="FR264" t="s">
        <v>444</v>
      </c>
      <c r="FS264" t="s">
        <v>444</v>
      </c>
      <c r="FT264" s="24" t="s">
        <v>444</v>
      </c>
      <c r="FU264" s="24" t="s">
        <v>444</v>
      </c>
      <c r="FV264" t="s">
        <v>444</v>
      </c>
      <c r="FW264" t="s">
        <v>444</v>
      </c>
      <c r="FX264" s="24" t="s">
        <v>444</v>
      </c>
      <c r="FY264" s="24" t="s">
        <v>444</v>
      </c>
      <c r="FZ264" t="s">
        <v>444</v>
      </c>
      <c r="GA264" t="s">
        <v>444</v>
      </c>
      <c r="GB264" s="24" t="s">
        <v>444</v>
      </c>
      <c r="GC264" s="24" t="s">
        <v>444</v>
      </c>
      <c r="GD264" t="s">
        <v>444</v>
      </c>
      <c r="GE264" t="s">
        <v>444</v>
      </c>
      <c r="GF264" s="24" t="s">
        <v>444</v>
      </c>
      <c r="GG264" s="24" t="s">
        <v>444</v>
      </c>
      <c r="GH264" t="s">
        <v>444</v>
      </c>
      <c r="GI264" s="24" t="s">
        <v>444</v>
      </c>
      <c r="GJ264" s="24" t="s">
        <v>444</v>
      </c>
      <c r="GK264" t="s">
        <v>444</v>
      </c>
      <c r="GL264" t="s">
        <v>444</v>
      </c>
      <c r="GM264" s="24" t="s">
        <v>444</v>
      </c>
      <c r="GN264" s="24" t="s">
        <v>444</v>
      </c>
      <c r="GO264" t="s">
        <v>444</v>
      </c>
      <c r="GP264" t="s">
        <v>444</v>
      </c>
      <c r="GQ264" s="24" t="s">
        <v>444</v>
      </c>
      <c r="GR264" s="24" t="s">
        <v>444</v>
      </c>
      <c r="GS264" t="s">
        <v>444</v>
      </c>
      <c r="GT264" t="s">
        <v>444</v>
      </c>
      <c r="GU264" s="24" t="s">
        <v>444</v>
      </c>
      <c r="GV264" s="24" t="s">
        <v>444</v>
      </c>
      <c r="GW264" t="s">
        <v>444</v>
      </c>
      <c r="GX264" t="s">
        <v>444</v>
      </c>
      <c r="GY264" s="24" t="s">
        <v>444</v>
      </c>
      <c r="GZ264" s="24" t="s">
        <v>444</v>
      </c>
      <c r="HA264" t="s">
        <v>444</v>
      </c>
      <c r="HB264" t="s">
        <v>444</v>
      </c>
      <c r="HC264" s="24" t="s">
        <v>444</v>
      </c>
      <c r="HD264" s="24" t="s">
        <v>444</v>
      </c>
      <c r="HE264" t="s">
        <v>444</v>
      </c>
      <c r="HF264" t="s">
        <v>444</v>
      </c>
      <c r="HG264" s="24" t="s">
        <v>444</v>
      </c>
      <c r="HH264" s="24" t="s">
        <v>444</v>
      </c>
      <c r="HI264" t="s">
        <v>444</v>
      </c>
      <c r="HJ264" t="s">
        <v>444</v>
      </c>
      <c r="HK264" s="24" t="s">
        <v>444</v>
      </c>
      <c r="HL264" s="24" t="s">
        <v>444</v>
      </c>
      <c r="HM264" t="s">
        <v>444</v>
      </c>
      <c r="HN264" t="s">
        <v>444</v>
      </c>
      <c r="HO264" s="24" t="s">
        <v>444</v>
      </c>
      <c r="HP264" s="24" t="s">
        <v>444</v>
      </c>
      <c r="HQ264" t="s">
        <v>444</v>
      </c>
      <c r="HR264" t="s">
        <v>444</v>
      </c>
      <c r="HS264" s="24" t="s">
        <v>444</v>
      </c>
      <c r="HT264" s="24" t="s">
        <v>444</v>
      </c>
      <c r="HU264" t="s">
        <v>444</v>
      </c>
      <c r="HV264" t="s">
        <v>444</v>
      </c>
      <c r="HW264" s="24" t="s">
        <v>444</v>
      </c>
      <c r="HX264" s="24" t="s">
        <v>444</v>
      </c>
      <c r="HY264" t="s">
        <v>444</v>
      </c>
      <c r="HZ264" t="s">
        <v>444</v>
      </c>
      <c r="IA264" t="s">
        <v>2832</v>
      </c>
      <c r="IB264" t="s">
        <v>2736</v>
      </c>
      <c r="IC264" t="s">
        <v>3041</v>
      </c>
      <c r="ID264" s="33" t="b" cm="1">
        <f t="array" ref="ID264">_xlfn.IFNA(MATCH($A$2,_xlfn.NUMBERVALUE(Table_Query_from_MF_DSNP62[[#This Row],[CL_GLACCT_DR1]:[CL_GLACCT_CR4]]),0),0)&gt;=1</f>
        <v>1</v>
      </c>
      <c r="IE264" s="33" t="b">
        <f>OR(Table_Query_from_MF_DSNP62[[#This Row],[Pair1]:[Pair25]])</f>
        <v>1</v>
      </c>
      <c r="IF264" s="33">
        <f>_xlfn.IFNA(MATCH(TRUE,Table_Query_from_MF_DSNP62[[#This Row],[Pair1]:[Pair25]],0),"none")</f>
        <v>1</v>
      </c>
      <c r="IG264" s="33" t="b">
        <f>AND($A$2&gt;=_xlfn.NUMBERVALUE(Table_Query_from_MF_DSNP62[[#This Row],[CL_GL_ACCT_FR1]]),$A$2&lt;=_xlfn.NUMBERVALUE(Table_Query_from_MF_DSNP62[[#This Row],[CL_GL_ACCT_TO1]]))</f>
        <v>1</v>
      </c>
      <c r="IH264" s="33" t="b">
        <f>AND($A$2&gt;=_xlfn.NUMBERVALUE(Table_Query_from_MF_DSNP62[[#This Row],[CL_GL_ACCT_FR2]]),$A$2&lt;=_xlfn.NUMBERVALUE(Table_Query_from_MF_DSNP62[[#This Row],[CL_GL_ACCT_TO2]]))</f>
        <v>1</v>
      </c>
      <c r="II264" s="33" t="b">
        <f>AND($A$2&gt;=_xlfn.NUMBERVALUE(Table_Query_from_MF_DSNP62[[#This Row],[CL_GL_ACCT_FR3]]),$A$2&lt;=_xlfn.NUMBERVALUE(Table_Query_from_MF_DSNP62[[#This Row],[CL_GL_ACCT_TO3]]))</f>
        <v>1</v>
      </c>
      <c r="IJ264" s="33" t="b">
        <f>AND($A$2&gt;=_xlfn.NUMBERVALUE(Table_Query_from_MF_DSNP62[[#This Row],[CL_GL_ACCT_FR4]]),$A$2&lt;=_xlfn.NUMBERVALUE(Table_Query_from_MF_DSNP62[[#This Row],[CL_GL_ACCT_TO4]]))</f>
        <v>1</v>
      </c>
      <c r="IK264" s="33" t="b">
        <f>AND($A$2&gt;=_xlfn.NUMBERVALUE(Table_Query_from_MF_DSNP62[[#This Row],[CL_GL_ACCT_FR5]]),$A$2&lt;=_xlfn.NUMBERVALUE(Table_Query_from_MF_DSNP62[[#This Row],[CL_GL_ACCT_TO5]]))</f>
        <v>1</v>
      </c>
      <c r="IL264" s="33" t="b">
        <f>AND($A$2&gt;=_xlfn.NUMBERVALUE(Table_Query_from_MF_DSNP62[[#This Row],[CL_GL_ACCT_FR6]]),$A$2&lt;=_xlfn.NUMBERVALUE(Table_Query_from_MF_DSNP62[[#This Row],[CL_GL_ACCT_TO6]]))</f>
        <v>1</v>
      </c>
      <c r="IM264" s="33" t="b">
        <f>AND($A$2&gt;=_xlfn.NUMBERVALUE(Table_Query_from_MF_DSNP62[[#This Row],[CL_GL_ACCT_FR7]]),$A$2&lt;=_xlfn.NUMBERVALUE(Table_Query_from_MF_DSNP62[[#This Row],[CL_GL_ACCT_TO7]]))</f>
        <v>1</v>
      </c>
      <c r="IN264" s="33" t="b">
        <f>AND($A$2&gt;=_xlfn.NUMBERVALUE(Table_Query_from_MF_DSNP62[[#This Row],[CL_GL_ACCT_FR8]]),$A$2&lt;=_xlfn.NUMBERVALUE(Table_Query_from_MF_DSNP62[[#This Row],[CL_GL_ACCT_TO8]]))</f>
        <v>1</v>
      </c>
      <c r="IO264" s="33" t="b">
        <f>AND($A$2&gt;=_xlfn.NUMBERVALUE(Table_Query_from_MF_DSNP62[[#This Row],[CL_GL_ACCT_FR9]]),$A$2&lt;=_xlfn.NUMBERVALUE(Table_Query_from_MF_DSNP62[[#This Row],[CL_GL_ACCT_TO9]]))</f>
        <v>1</v>
      </c>
      <c r="IP264" s="33" t="b">
        <f>AND($A$2&gt;=_xlfn.NUMBERVALUE(Table_Query_from_MF_DSNP62[[#This Row],[CL_GL_ACCT_FR10]]),$A$2&lt;=_xlfn.NUMBERVALUE(Table_Query_from_MF_DSNP62[[#This Row],[CL_GL_ACCT_TO10]]))</f>
        <v>1</v>
      </c>
      <c r="IQ264" s="33" t="b">
        <f>AND($A$2&gt;=_xlfn.NUMBERVALUE(Table_Query_from_MF_DSNP62[[#This Row],[CL_GL_ACCT_FR11]]),$A$2&lt;=_xlfn.NUMBERVALUE(Table_Query_from_MF_DSNP62[[#This Row],[CL_GL_ACCT_TO11]]))</f>
        <v>1</v>
      </c>
      <c r="IR264" s="33" t="b">
        <f>AND($A$2&gt;=_xlfn.NUMBERVALUE(Table_Query_from_MF_DSNP62[[#This Row],[CL_GL_ACCT_FR12]]),$A$2&lt;=_xlfn.NUMBERVALUE(Table_Query_from_MF_DSNP62[[#This Row],[CL_GL_ACCT_TO12]]))</f>
        <v>1</v>
      </c>
      <c r="IS264" s="33" t="b">
        <f>AND($A$2&gt;=_xlfn.NUMBERVALUE(Table_Query_from_MF_DSNP62[[#This Row],[CL_GL_ACCT_FR13]]),$A$2&lt;=_xlfn.NUMBERVALUE(Table_Query_from_MF_DSNP62[[#This Row],[CL_GL_ACCT_TO13]]))</f>
        <v>1</v>
      </c>
      <c r="IT264" s="33" t="b">
        <f>AND($A$2&gt;=_xlfn.NUMBERVALUE(Table_Query_from_MF_DSNP62[[#This Row],[CL_GL_ACCT_FR14]]),$A$2&lt;=_xlfn.NUMBERVALUE(Table_Query_from_MF_DSNP62[[#This Row],[CL_GL_ACCT_TO14]]))</f>
        <v>1</v>
      </c>
      <c r="IU264" s="33" t="b">
        <f>AND($A$2&gt;=_xlfn.NUMBERVALUE(Table_Query_from_MF_DSNP62[[#This Row],[CL_GL_ACCT_FR15]]),$A$2&lt;=_xlfn.NUMBERVALUE(Table_Query_from_MF_DSNP62[[#This Row],[CL_GL_ACCT_TO15]]))</f>
        <v>1</v>
      </c>
      <c r="IV264" s="33" t="b">
        <f>AND($A$2&gt;=_xlfn.NUMBERVALUE(Table_Query_from_MF_DSNP62[[#This Row],[CL_GL_ACCT_FR16]]),$A$2&lt;=_xlfn.NUMBERVALUE(Table_Query_from_MF_DSNP62[[#This Row],[CL_GL_ACCT_TO16]]))</f>
        <v>1</v>
      </c>
      <c r="IW264" s="33" t="b">
        <f>AND($A$2&gt;=_xlfn.NUMBERVALUE(Table_Query_from_MF_DSNP62[[#This Row],[CL_GL_ACCT_FR17]]),$A$2&lt;=_xlfn.NUMBERVALUE(Table_Query_from_MF_DSNP62[[#This Row],[CL_GL_ACCT_TO17]]))</f>
        <v>1</v>
      </c>
      <c r="IX264" s="33" t="b">
        <f>AND($A$2&gt;=_xlfn.NUMBERVALUE(Table_Query_from_MF_DSNP62[[#This Row],[CL_GL_ACCT_FR18]]),$A$2&lt;=_xlfn.NUMBERVALUE(Table_Query_from_MF_DSNP62[[#This Row],[CL_GL_ACCT_TO18]]))</f>
        <v>1</v>
      </c>
      <c r="IY264" s="33" t="b">
        <f>AND($A$2&gt;=_xlfn.NUMBERVALUE(Table_Query_from_MF_DSNP62[[#This Row],[CL_GL_ACCT_FR19]]),$A$2&lt;=_xlfn.NUMBERVALUE(Table_Query_from_MF_DSNP62[[#This Row],[CL_GL_ACCT_TO19]]))</f>
        <v>1</v>
      </c>
      <c r="IZ264" s="33" t="b">
        <f>AND($A$2&gt;=_xlfn.NUMBERVALUE(Table_Query_from_MF_DSNP62[[#This Row],[CL_GL_ACCT_FR20]]),$A$2&lt;=_xlfn.NUMBERVALUE(Table_Query_from_MF_DSNP62[[#This Row],[CL_GL_ACCT_TO20]]))</f>
        <v>1</v>
      </c>
      <c r="JA264" s="33" t="b">
        <f>AND($A$2&gt;=_xlfn.NUMBERVALUE(Table_Query_from_MF_DSNP62[[#This Row],[CL_GL_ACCT_FR21]]),$A$2&lt;=_xlfn.NUMBERVALUE(Table_Query_from_MF_DSNP62[[#This Row],[CL_GL_ACCT_TO21]]))</f>
        <v>1</v>
      </c>
      <c r="JB264" s="33" t="b">
        <f>AND($A$2&gt;=_xlfn.NUMBERVALUE(Table_Query_from_MF_DSNP62[[#This Row],[CL_GL_ACCT_FR22]]),$A$2&lt;=_xlfn.NUMBERVALUE(Table_Query_from_MF_DSNP62[[#This Row],[CL_GL_ACCT_TO22]]))</f>
        <v>1</v>
      </c>
      <c r="JC264" s="33" t="b">
        <f>AND($A$2&gt;=_xlfn.NUMBERVALUE(Table_Query_from_MF_DSNP62[[#This Row],[CL_GL_ACCT_FR23]]),$A$2&lt;=_xlfn.NUMBERVALUE(Table_Query_from_MF_DSNP62[[#This Row],[CL_GL_ACCT_TO23]]))</f>
        <v>1</v>
      </c>
      <c r="JD264" s="33" t="b">
        <f>AND($A$2&gt;=_xlfn.NUMBERVALUE(Table_Query_from_MF_DSNP62[[#This Row],[CL_GL_ACCT_FR24]]),$A$2&lt;=_xlfn.NUMBERVALUE(Table_Query_from_MF_DSNP62[[#This Row],[CL_GL_ACCT_TO24]]))</f>
        <v>1</v>
      </c>
      <c r="JE264" s="33" t="b">
        <f>AND($A$2&gt;=_xlfn.NUMBERVALUE(Table_Query_from_MF_DSNP62[[#This Row],[CL_GL_ACCT_FR25]]),$A$2&lt;=_xlfn.NUMBERVALUE(Table_Query_from_MF_DSNP62[[#This Row],[CL_GL_ACCT_TO25]]))</f>
        <v>1</v>
      </c>
      <c r="JF264" s="33" t="b">
        <f>OR(Table_Query_from_MF_DSNP62[[#This Row],[PairA]:[PairO]])</f>
        <v>1</v>
      </c>
      <c r="JG264" s="33">
        <f>_xlfn.IFNA(MATCH(TRUE,Table_Query_from_MF_DSNP62[[#This Row],[PairA]:[PairO]],0),"none")</f>
        <v>1</v>
      </c>
      <c r="JH264" s="33" t="b">
        <f>AND($B$2&gt;=_xlfn.NUMBERVALUE(Table_Query_from_MF_DSNP62[[#This Row],[CL_CMP_OBJ_FR1]]),$B$2&lt;=_xlfn.NUMBERVALUE(Table_Query_from_MF_DSNP62[[#This Row],[CL_CMP_OBJ_TO1]]))</f>
        <v>1</v>
      </c>
      <c r="JI264" s="33" t="b">
        <f>AND($B$2&gt;=_xlfn.NUMBERVALUE(Table_Query_from_MF_DSNP62[[#This Row],[CL_CMP_OBJ_FR2]]),$B$2&lt;=_xlfn.NUMBERVALUE(Table_Query_from_MF_DSNP62[[#This Row],[CL_CMP_OBJ_TO2]]))</f>
        <v>1</v>
      </c>
      <c r="JJ264" s="33" t="b">
        <f>AND($B$2&gt;=_xlfn.NUMBERVALUE(Table_Query_from_MF_DSNP62[[#This Row],[CL_CMP_OBJ_FR3]]),$B$2&lt;=_xlfn.NUMBERVALUE(Table_Query_from_MF_DSNP62[[#This Row],[CL_CMP_OBJ_TO3]]))</f>
        <v>1</v>
      </c>
      <c r="JK264" s="33" t="b">
        <f>AND($B$2&gt;=_xlfn.NUMBERVALUE(Table_Query_from_MF_DSNP62[[#This Row],[CL_CMP_OBJ_FR4]]),$B$2&lt;=_xlfn.NUMBERVALUE(Table_Query_from_MF_DSNP62[[#This Row],[CL_CMP_OBJ_TO4]]))</f>
        <v>1</v>
      </c>
      <c r="JL264" s="33" t="b">
        <f>AND($B$2&gt;=_xlfn.NUMBERVALUE(Table_Query_from_MF_DSNP62[[#This Row],[CL_CMP_OBJ_FR5]]),$B$2&lt;=_xlfn.NUMBERVALUE(Table_Query_from_MF_DSNP62[[#This Row],[CL_CMP_OBJ_TO5]]))</f>
        <v>1</v>
      </c>
      <c r="JM264" s="33" t="b">
        <f>AND($B$2&gt;=_xlfn.NUMBERVALUE(Table_Query_from_MF_DSNP62[[#This Row],[CL_CMP_OBJ_FR6]]),$B$2&lt;=_xlfn.NUMBERVALUE(Table_Query_from_MF_DSNP62[[#This Row],[CL_CMP_OBJ_TO6]]))</f>
        <v>1</v>
      </c>
      <c r="JN264" s="33" t="b">
        <f>AND($B$2&gt;=_xlfn.NUMBERVALUE(Table_Query_from_MF_DSNP62[[#This Row],[CL_CMP_OBJ_FR7]]),$B$2&lt;=_xlfn.NUMBERVALUE(Table_Query_from_MF_DSNP62[[#This Row],[CL_CMP_OBJ_TO7]]))</f>
        <v>1</v>
      </c>
      <c r="JO264" s="33" t="b">
        <f>AND($B$2&gt;=_xlfn.NUMBERVALUE(Table_Query_from_MF_DSNP62[[#This Row],[CL_CMP_OBJ_FR8]]),$B$2&lt;=_xlfn.NUMBERVALUE(Table_Query_from_MF_DSNP62[[#This Row],[CL_CMP_OBJ_TO8]]))</f>
        <v>1</v>
      </c>
      <c r="JP264" s="33" t="b">
        <f>AND($B$2&gt;=_xlfn.NUMBERVALUE(Table_Query_from_MF_DSNP62[[#This Row],[CL_CMP_OBJ_FR9]]),$B$2&lt;=_xlfn.NUMBERVALUE(Table_Query_from_MF_DSNP62[[#This Row],[CL_CMP_OBJ_TO9]]))</f>
        <v>1</v>
      </c>
      <c r="JQ264" s="33" t="b">
        <f>AND($B$2&gt;=_xlfn.NUMBERVALUE(Table_Query_from_MF_DSNP62[[#This Row],[CL_CMP_OBJ_FR10]]),$B$2&lt;=_xlfn.NUMBERVALUE(Table_Query_from_MF_DSNP62[[#This Row],[CL_CMP_OBJ_TO10]]))</f>
        <v>1</v>
      </c>
      <c r="JR264" s="33" t="b">
        <f>AND($B$2&gt;=_xlfn.NUMBERVALUE(Table_Query_from_MF_DSNP62[[#This Row],[CL_CMP_OBJ_FR11]]),$B$2&lt;=_xlfn.NUMBERVALUE(Table_Query_from_MF_DSNP62[[#This Row],[CL_CMP_OBJ_TO11]]))</f>
        <v>1</v>
      </c>
      <c r="JS264" s="33" t="b">
        <f>AND($B$2&gt;=_xlfn.NUMBERVALUE(Table_Query_from_MF_DSNP62[[#This Row],[CL_CMP_OBJ_FR12]]),$B$2&lt;=_xlfn.NUMBERVALUE(Table_Query_from_MF_DSNP62[[#This Row],[CL_CMP_OBJ_TO12]]))</f>
        <v>1</v>
      </c>
      <c r="JT264" s="33" t="b">
        <f>AND($B$2&gt;=_xlfn.NUMBERVALUE(Table_Query_from_MF_DSNP62[[#This Row],[CL_CMP_OBJ_FR13]]),$B$2&lt;=_xlfn.NUMBERVALUE(Table_Query_from_MF_DSNP62[[#This Row],[CL_CMP_OBJ_TO13]]))</f>
        <v>1</v>
      </c>
      <c r="JU264" s="33" t="b">
        <f>AND($B$2&gt;=_xlfn.NUMBERVALUE(Table_Query_from_MF_DSNP62[[#This Row],[CL_CMP_OBJ_FR14]]),$B$2&lt;=_xlfn.NUMBERVALUE(Table_Query_from_MF_DSNP62[[#This Row],[CL_CMP_OBJ_TO14]]))</f>
        <v>1</v>
      </c>
      <c r="JV264" s="33" t="b">
        <f>AND($B$2&gt;=_xlfn.NUMBERVALUE(Table_Query_from_MF_DSNP62[[#This Row],[CL_CMP_OBJ_FR15]]),$B$2&lt;=_xlfn.NUMBERVALUE(Table_Query_from_MF_DSNP62[[#This Row],[CL_CMP_OBJ_TO15]]))</f>
        <v>1</v>
      </c>
    </row>
    <row r="265" spans="1:282" x14ac:dyDescent="0.25">
      <c r="A265" t="b">
        <f>OR(,Table_Query_from_MF_DSNP62[[#This Row],[Desired GL included as "hard-coded" GL?]],Table_Query_from_MF_DSNP62[[#This Row],[Desired GL included as "Open GL"?]])</f>
        <v>1</v>
      </c>
      <c r="B265" t="b">
        <f>Table_Query_from_MF_DSNP62[[#This Row],[Desired CObj included as "Open CObj"?]]</f>
        <v>1</v>
      </c>
      <c r="C265" t="s">
        <v>1796</v>
      </c>
      <c r="D265" t="s">
        <v>1797</v>
      </c>
      <c r="E265" t="s">
        <v>8</v>
      </c>
      <c r="F265" s="24" t="s">
        <v>13</v>
      </c>
      <c r="G265" t="s">
        <v>411</v>
      </c>
      <c r="H265" s="24" t="s">
        <v>444</v>
      </c>
      <c r="I265" t="s">
        <v>444</v>
      </c>
      <c r="J265" s="24" t="s">
        <v>444</v>
      </c>
      <c r="K265" t="s">
        <v>444</v>
      </c>
      <c r="L265" s="24" t="s">
        <v>444</v>
      </c>
      <c r="M265" t="s">
        <v>444</v>
      </c>
      <c r="N265" t="s">
        <v>444</v>
      </c>
      <c r="O265" t="s">
        <v>444</v>
      </c>
      <c r="P265" t="s">
        <v>444</v>
      </c>
      <c r="Q265" t="s">
        <v>15</v>
      </c>
      <c r="R265" t="s">
        <v>444</v>
      </c>
      <c r="S265" t="s">
        <v>442</v>
      </c>
      <c r="T265" t="s">
        <v>447</v>
      </c>
      <c r="U265" t="s">
        <v>444</v>
      </c>
      <c r="V265" t="s">
        <v>444</v>
      </c>
      <c r="W265" t="s">
        <v>447</v>
      </c>
      <c r="X265" t="s">
        <v>444</v>
      </c>
      <c r="Y265" t="s">
        <v>444</v>
      </c>
      <c r="Z265" t="s">
        <v>442</v>
      </c>
      <c r="AA265" t="s">
        <v>442</v>
      </c>
      <c r="AB265" t="s">
        <v>442</v>
      </c>
      <c r="AC265" t="s">
        <v>444</v>
      </c>
      <c r="AD265" t="s">
        <v>444</v>
      </c>
      <c r="AE265" t="s">
        <v>444</v>
      </c>
      <c r="AF265" t="s">
        <v>444</v>
      </c>
      <c r="AG265" t="s">
        <v>442</v>
      </c>
      <c r="AH265" t="s">
        <v>447</v>
      </c>
      <c r="AI265" t="s">
        <v>447</v>
      </c>
      <c r="AJ265" t="s">
        <v>442</v>
      </c>
      <c r="AK265" t="s">
        <v>442</v>
      </c>
      <c r="AL265" t="s">
        <v>444</v>
      </c>
      <c r="AM265" t="s">
        <v>444</v>
      </c>
      <c r="AN265" t="s">
        <v>444</v>
      </c>
      <c r="AO265" t="s">
        <v>444</v>
      </c>
      <c r="AP265" t="s">
        <v>442</v>
      </c>
      <c r="AQ265" t="s">
        <v>282</v>
      </c>
      <c r="AR265" t="s">
        <v>1451</v>
      </c>
      <c r="AS265" t="s">
        <v>162</v>
      </c>
      <c r="AT265" t="s">
        <v>10</v>
      </c>
      <c r="AU265" t="s">
        <v>444</v>
      </c>
      <c r="AV265" t="s">
        <v>442</v>
      </c>
      <c r="AW265" t="s">
        <v>444</v>
      </c>
      <c r="AX265" t="s">
        <v>444</v>
      </c>
      <c r="AY265" t="s">
        <v>444</v>
      </c>
      <c r="AZ265" t="s">
        <v>7</v>
      </c>
      <c r="BA265" t="s">
        <v>478</v>
      </c>
      <c r="BB265" t="s">
        <v>444</v>
      </c>
      <c r="BC265" t="s">
        <v>444</v>
      </c>
      <c r="BD265" t="s">
        <v>1359</v>
      </c>
      <c r="BE265" t="s">
        <v>831</v>
      </c>
      <c r="BF265" t="s">
        <v>1360</v>
      </c>
      <c r="BG265" t="s">
        <v>444</v>
      </c>
      <c r="BH265" t="s">
        <v>444</v>
      </c>
      <c r="BI265" t="s">
        <v>444</v>
      </c>
      <c r="BJ265" t="s">
        <v>444</v>
      </c>
      <c r="BK265" t="s">
        <v>444</v>
      </c>
      <c r="BL265" t="s">
        <v>444</v>
      </c>
      <c r="BM265" t="s">
        <v>444</v>
      </c>
      <c r="BN265" t="s">
        <v>444</v>
      </c>
      <c r="BO265" t="s">
        <v>444</v>
      </c>
      <c r="BP265" t="s">
        <v>444</v>
      </c>
      <c r="BQ265" t="s">
        <v>1360</v>
      </c>
      <c r="BR265" t="s">
        <v>143</v>
      </c>
      <c r="BS265" t="s">
        <v>444</v>
      </c>
      <c r="BT265" t="s">
        <v>444</v>
      </c>
      <c r="BU265" t="s">
        <v>444</v>
      </c>
      <c r="BV265" t="s">
        <v>444</v>
      </c>
      <c r="BW265" t="s">
        <v>1360</v>
      </c>
      <c r="BX265" t="s">
        <v>143</v>
      </c>
      <c r="BY265" t="s">
        <v>444</v>
      </c>
      <c r="BZ265" t="s">
        <v>444</v>
      </c>
      <c r="CA265" t="s">
        <v>444</v>
      </c>
      <c r="CB265" t="s">
        <v>444</v>
      </c>
      <c r="CC265" t="s">
        <v>1360</v>
      </c>
      <c r="CD265" t="s">
        <v>143</v>
      </c>
      <c r="CE265" t="s">
        <v>444</v>
      </c>
      <c r="CF265" t="s">
        <v>444</v>
      </c>
      <c r="CG265" t="s">
        <v>444</v>
      </c>
      <c r="CH265" t="s">
        <v>444</v>
      </c>
      <c r="CI265" t="s">
        <v>1360</v>
      </c>
      <c r="CJ265" t="s">
        <v>143</v>
      </c>
      <c r="CK265" t="s">
        <v>444</v>
      </c>
      <c r="CL265" t="s">
        <v>444</v>
      </c>
      <c r="CM265" t="s">
        <v>444</v>
      </c>
      <c r="CN265" t="s">
        <v>444</v>
      </c>
      <c r="CO265" t="s">
        <v>1360</v>
      </c>
      <c r="CP265" t="s">
        <v>143</v>
      </c>
      <c r="CQ265" t="s">
        <v>444</v>
      </c>
      <c r="CR265" t="s">
        <v>444</v>
      </c>
      <c r="CS265" t="s">
        <v>444</v>
      </c>
      <c r="CT265" t="s">
        <v>444</v>
      </c>
      <c r="CU265" t="s">
        <v>444</v>
      </c>
      <c r="CV265" t="s">
        <v>2833</v>
      </c>
      <c r="CW265" t="s">
        <v>2736</v>
      </c>
      <c r="CX265" t="s">
        <v>2737</v>
      </c>
      <c r="CY265" t="s">
        <v>1370</v>
      </c>
      <c r="CZ265" t="s">
        <v>1371</v>
      </c>
      <c r="DA265" t="s">
        <v>444</v>
      </c>
      <c r="DB265" t="s">
        <v>444</v>
      </c>
      <c r="DC265" t="s">
        <v>444</v>
      </c>
      <c r="DD265" t="s">
        <v>444</v>
      </c>
      <c r="DE265" t="s">
        <v>444</v>
      </c>
      <c r="DF265" t="s">
        <v>444</v>
      </c>
      <c r="DG265" t="s">
        <v>444</v>
      </c>
      <c r="DH265" t="s">
        <v>444</v>
      </c>
      <c r="DI265" t="s">
        <v>443</v>
      </c>
      <c r="DJ265" t="s">
        <v>282</v>
      </c>
      <c r="DK265" t="s">
        <v>1440</v>
      </c>
      <c r="DL265" t="s">
        <v>1451</v>
      </c>
      <c r="DM265" t="s">
        <v>444</v>
      </c>
      <c r="DN265" t="s">
        <v>444</v>
      </c>
      <c r="DO265" t="s">
        <v>444</v>
      </c>
      <c r="DP265" t="s">
        <v>444</v>
      </c>
      <c r="DQ265" t="s">
        <v>444</v>
      </c>
      <c r="DR265" t="s">
        <v>444</v>
      </c>
      <c r="DS265" t="s">
        <v>444</v>
      </c>
      <c r="DT265" s="24" t="s">
        <v>444</v>
      </c>
      <c r="DU265" s="24" t="s">
        <v>444</v>
      </c>
      <c r="DV265" t="s">
        <v>444</v>
      </c>
      <c r="DW265" t="s">
        <v>444</v>
      </c>
      <c r="DX265" s="24" t="s">
        <v>444</v>
      </c>
      <c r="DY265" s="24" t="s">
        <v>444</v>
      </c>
      <c r="DZ265" t="s">
        <v>444</v>
      </c>
      <c r="EA265" t="s">
        <v>444</v>
      </c>
      <c r="EB265" s="24" t="s">
        <v>444</v>
      </c>
      <c r="EC265" s="24" t="s">
        <v>444</v>
      </c>
      <c r="ED265" t="s">
        <v>444</v>
      </c>
      <c r="EE265" t="s">
        <v>444</v>
      </c>
      <c r="EF265" s="24" t="s">
        <v>444</v>
      </c>
      <c r="EG265" s="24" t="s">
        <v>444</v>
      </c>
      <c r="EH265" t="s">
        <v>444</v>
      </c>
      <c r="EI265" t="s">
        <v>444</v>
      </c>
      <c r="EJ265" s="24" t="s">
        <v>444</v>
      </c>
      <c r="EK265" s="24" t="s">
        <v>444</v>
      </c>
      <c r="EL265" t="s">
        <v>444</v>
      </c>
      <c r="EM265" t="s">
        <v>444</v>
      </c>
      <c r="EN265" s="24" t="s">
        <v>444</v>
      </c>
      <c r="EO265" s="24" t="s">
        <v>444</v>
      </c>
      <c r="EP265" t="s">
        <v>444</v>
      </c>
      <c r="EQ265" t="s">
        <v>444</v>
      </c>
      <c r="ER265" s="24" t="s">
        <v>444</v>
      </c>
      <c r="ES265" s="24" t="s">
        <v>444</v>
      </c>
      <c r="ET265" t="s">
        <v>444</v>
      </c>
      <c r="EU265" t="s">
        <v>444</v>
      </c>
      <c r="EV265" s="24" t="s">
        <v>444</v>
      </c>
      <c r="EW265" s="24" t="s">
        <v>444</v>
      </c>
      <c r="EX265" t="s">
        <v>444</v>
      </c>
      <c r="EY265" t="s">
        <v>444</v>
      </c>
      <c r="EZ265" s="24" t="s">
        <v>444</v>
      </c>
      <c r="FA265" s="24" t="s">
        <v>444</v>
      </c>
      <c r="FB265" t="s">
        <v>444</v>
      </c>
      <c r="FC265" t="s">
        <v>444</v>
      </c>
      <c r="FD265" s="24" t="s">
        <v>444</v>
      </c>
      <c r="FE265" s="24" t="s">
        <v>444</v>
      </c>
      <c r="FF265" t="s">
        <v>444</v>
      </c>
      <c r="FG265" t="s">
        <v>444</v>
      </c>
      <c r="FH265" s="24" t="s">
        <v>444</v>
      </c>
      <c r="FI265" s="24" t="s">
        <v>444</v>
      </c>
      <c r="FJ265" t="s">
        <v>444</v>
      </c>
      <c r="FK265" t="s">
        <v>444</v>
      </c>
      <c r="FL265" s="24" t="s">
        <v>444</v>
      </c>
      <c r="FM265" s="24" t="s">
        <v>444</v>
      </c>
      <c r="FN265" t="s">
        <v>444</v>
      </c>
      <c r="FO265" t="s">
        <v>444</v>
      </c>
      <c r="FP265" s="24" t="s">
        <v>444</v>
      </c>
      <c r="FQ265" s="24" t="s">
        <v>444</v>
      </c>
      <c r="FR265" t="s">
        <v>444</v>
      </c>
      <c r="FS265" t="s">
        <v>444</v>
      </c>
      <c r="FT265" s="24" t="s">
        <v>444</v>
      </c>
      <c r="FU265" s="24" t="s">
        <v>444</v>
      </c>
      <c r="FV265" t="s">
        <v>444</v>
      </c>
      <c r="FW265" t="s">
        <v>444</v>
      </c>
      <c r="FX265" s="24" t="s">
        <v>444</v>
      </c>
      <c r="FY265" s="24" t="s">
        <v>444</v>
      </c>
      <c r="FZ265" t="s">
        <v>444</v>
      </c>
      <c r="GA265" t="s">
        <v>444</v>
      </c>
      <c r="GB265" s="24" t="s">
        <v>444</v>
      </c>
      <c r="GC265" s="24" t="s">
        <v>444</v>
      </c>
      <c r="GD265" t="s">
        <v>444</v>
      </c>
      <c r="GE265" t="s">
        <v>444</v>
      </c>
      <c r="GF265" s="24" t="s">
        <v>444</v>
      </c>
      <c r="GG265" s="24" t="s">
        <v>444</v>
      </c>
      <c r="GH265" t="s">
        <v>15</v>
      </c>
      <c r="GI265" s="24" t="s">
        <v>446</v>
      </c>
      <c r="GJ265" s="24" t="s">
        <v>475</v>
      </c>
      <c r="GK265" t="s">
        <v>481</v>
      </c>
      <c r="GL265" t="s">
        <v>494</v>
      </c>
      <c r="GM265" s="24" t="s">
        <v>502</v>
      </c>
      <c r="GN265" s="24" t="s">
        <v>248</v>
      </c>
      <c r="GO265" t="s">
        <v>479</v>
      </c>
      <c r="GP265" t="s">
        <v>1399</v>
      </c>
      <c r="GQ265" s="24" t="s">
        <v>444</v>
      </c>
      <c r="GR265" s="24" t="s">
        <v>444</v>
      </c>
      <c r="GS265" t="s">
        <v>444</v>
      </c>
      <c r="GT265" t="s">
        <v>444</v>
      </c>
      <c r="GU265" s="24" t="s">
        <v>444</v>
      </c>
      <c r="GV265" s="24" t="s">
        <v>444</v>
      </c>
      <c r="GW265" t="s">
        <v>444</v>
      </c>
      <c r="GX265" t="s">
        <v>444</v>
      </c>
      <c r="GY265" s="24" t="s">
        <v>444</v>
      </c>
      <c r="GZ265" s="24" t="s">
        <v>444</v>
      </c>
      <c r="HA265" t="s">
        <v>444</v>
      </c>
      <c r="HB265" t="s">
        <v>444</v>
      </c>
      <c r="HC265" s="24" t="s">
        <v>444</v>
      </c>
      <c r="HD265" s="24" t="s">
        <v>444</v>
      </c>
      <c r="HE265" t="s">
        <v>444</v>
      </c>
      <c r="HF265" t="s">
        <v>444</v>
      </c>
      <c r="HG265" s="24" t="s">
        <v>444</v>
      </c>
      <c r="HH265" s="24" t="s">
        <v>444</v>
      </c>
      <c r="HI265" t="s">
        <v>444</v>
      </c>
      <c r="HJ265" t="s">
        <v>444</v>
      </c>
      <c r="HK265" s="24" t="s">
        <v>444</v>
      </c>
      <c r="HL265" s="24" t="s">
        <v>444</v>
      </c>
      <c r="HM265" t="s">
        <v>444</v>
      </c>
      <c r="HN265" t="s">
        <v>444</v>
      </c>
      <c r="HO265" s="24" t="s">
        <v>444</v>
      </c>
      <c r="HP265" s="24" t="s">
        <v>444</v>
      </c>
      <c r="HQ265" t="s">
        <v>444</v>
      </c>
      <c r="HR265" t="s">
        <v>444</v>
      </c>
      <c r="HS265" s="24" t="s">
        <v>444</v>
      </c>
      <c r="HT265" s="24" t="s">
        <v>444</v>
      </c>
      <c r="HU265" t="s">
        <v>444</v>
      </c>
      <c r="HV265" t="s">
        <v>444</v>
      </c>
      <c r="HW265" s="24" t="s">
        <v>444</v>
      </c>
      <c r="HX265" s="24" t="s">
        <v>444</v>
      </c>
      <c r="HY265" t="s">
        <v>444</v>
      </c>
      <c r="HZ265" t="s">
        <v>444</v>
      </c>
      <c r="IA265" t="s">
        <v>2833</v>
      </c>
      <c r="IB265" t="s">
        <v>2736</v>
      </c>
      <c r="IC265" t="s">
        <v>3051</v>
      </c>
      <c r="ID265" s="33" t="b" cm="1">
        <f t="array" ref="ID265">_xlfn.IFNA(MATCH($A$2,_xlfn.NUMBERVALUE(Table_Query_from_MF_DSNP62[[#This Row],[CL_GLACCT_DR1]:[CL_GLACCT_CR4]]),0),0)&gt;=1</f>
        <v>1</v>
      </c>
      <c r="IE265" s="33" t="b">
        <f>OR(Table_Query_from_MF_DSNP62[[#This Row],[Pair1]:[Pair25]])</f>
        <v>1</v>
      </c>
      <c r="IF265" s="33">
        <f>_xlfn.IFNA(MATCH(TRUE,Table_Query_from_MF_DSNP62[[#This Row],[Pair1]:[Pair25]],0),"none")</f>
        <v>1</v>
      </c>
      <c r="IG265" s="33" t="b">
        <f>AND($A$2&gt;=_xlfn.NUMBERVALUE(Table_Query_from_MF_DSNP62[[#This Row],[CL_GL_ACCT_FR1]]),$A$2&lt;=_xlfn.NUMBERVALUE(Table_Query_from_MF_DSNP62[[#This Row],[CL_GL_ACCT_TO1]]))</f>
        <v>1</v>
      </c>
      <c r="IH265" s="33" t="b">
        <f>AND($A$2&gt;=_xlfn.NUMBERVALUE(Table_Query_from_MF_DSNP62[[#This Row],[CL_GL_ACCT_FR2]]),$A$2&lt;=_xlfn.NUMBERVALUE(Table_Query_from_MF_DSNP62[[#This Row],[CL_GL_ACCT_TO2]]))</f>
        <v>1</v>
      </c>
      <c r="II265" s="33" t="b">
        <f>AND($A$2&gt;=_xlfn.NUMBERVALUE(Table_Query_from_MF_DSNP62[[#This Row],[CL_GL_ACCT_FR3]]),$A$2&lt;=_xlfn.NUMBERVALUE(Table_Query_from_MF_DSNP62[[#This Row],[CL_GL_ACCT_TO3]]))</f>
        <v>1</v>
      </c>
      <c r="IJ265" s="33" t="b">
        <f>AND($A$2&gt;=_xlfn.NUMBERVALUE(Table_Query_from_MF_DSNP62[[#This Row],[CL_GL_ACCT_FR4]]),$A$2&lt;=_xlfn.NUMBERVALUE(Table_Query_from_MF_DSNP62[[#This Row],[CL_GL_ACCT_TO4]]))</f>
        <v>1</v>
      </c>
      <c r="IK265" s="33" t="b">
        <f>AND($A$2&gt;=_xlfn.NUMBERVALUE(Table_Query_from_MF_DSNP62[[#This Row],[CL_GL_ACCT_FR5]]),$A$2&lt;=_xlfn.NUMBERVALUE(Table_Query_from_MF_DSNP62[[#This Row],[CL_GL_ACCT_TO5]]))</f>
        <v>1</v>
      </c>
      <c r="IL265" s="33" t="b">
        <f>AND($A$2&gt;=_xlfn.NUMBERVALUE(Table_Query_from_MF_DSNP62[[#This Row],[CL_GL_ACCT_FR6]]),$A$2&lt;=_xlfn.NUMBERVALUE(Table_Query_from_MF_DSNP62[[#This Row],[CL_GL_ACCT_TO6]]))</f>
        <v>1</v>
      </c>
      <c r="IM265" s="33" t="b">
        <f>AND($A$2&gt;=_xlfn.NUMBERVALUE(Table_Query_from_MF_DSNP62[[#This Row],[CL_GL_ACCT_FR7]]),$A$2&lt;=_xlfn.NUMBERVALUE(Table_Query_from_MF_DSNP62[[#This Row],[CL_GL_ACCT_TO7]]))</f>
        <v>1</v>
      </c>
      <c r="IN265" s="33" t="b">
        <f>AND($A$2&gt;=_xlfn.NUMBERVALUE(Table_Query_from_MF_DSNP62[[#This Row],[CL_GL_ACCT_FR8]]),$A$2&lt;=_xlfn.NUMBERVALUE(Table_Query_from_MF_DSNP62[[#This Row],[CL_GL_ACCT_TO8]]))</f>
        <v>1</v>
      </c>
      <c r="IO265" s="33" t="b">
        <f>AND($A$2&gt;=_xlfn.NUMBERVALUE(Table_Query_from_MF_DSNP62[[#This Row],[CL_GL_ACCT_FR9]]),$A$2&lt;=_xlfn.NUMBERVALUE(Table_Query_from_MF_DSNP62[[#This Row],[CL_GL_ACCT_TO9]]))</f>
        <v>1</v>
      </c>
      <c r="IP265" s="33" t="b">
        <f>AND($A$2&gt;=_xlfn.NUMBERVALUE(Table_Query_from_MF_DSNP62[[#This Row],[CL_GL_ACCT_FR10]]),$A$2&lt;=_xlfn.NUMBERVALUE(Table_Query_from_MF_DSNP62[[#This Row],[CL_GL_ACCT_TO10]]))</f>
        <v>1</v>
      </c>
      <c r="IQ265" s="33" t="b">
        <f>AND($A$2&gt;=_xlfn.NUMBERVALUE(Table_Query_from_MF_DSNP62[[#This Row],[CL_GL_ACCT_FR11]]),$A$2&lt;=_xlfn.NUMBERVALUE(Table_Query_from_MF_DSNP62[[#This Row],[CL_GL_ACCT_TO11]]))</f>
        <v>1</v>
      </c>
      <c r="IR265" s="33" t="b">
        <f>AND($A$2&gt;=_xlfn.NUMBERVALUE(Table_Query_from_MF_DSNP62[[#This Row],[CL_GL_ACCT_FR12]]),$A$2&lt;=_xlfn.NUMBERVALUE(Table_Query_from_MF_DSNP62[[#This Row],[CL_GL_ACCT_TO12]]))</f>
        <v>1</v>
      </c>
      <c r="IS265" s="33" t="b">
        <f>AND($A$2&gt;=_xlfn.NUMBERVALUE(Table_Query_from_MF_DSNP62[[#This Row],[CL_GL_ACCT_FR13]]),$A$2&lt;=_xlfn.NUMBERVALUE(Table_Query_from_MF_DSNP62[[#This Row],[CL_GL_ACCT_TO13]]))</f>
        <v>1</v>
      </c>
      <c r="IT265" s="33" t="b">
        <f>AND($A$2&gt;=_xlfn.NUMBERVALUE(Table_Query_from_MF_DSNP62[[#This Row],[CL_GL_ACCT_FR14]]),$A$2&lt;=_xlfn.NUMBERVALUE(Table_Query_from_MF_DSNP62[[#This Row],[CL_GL_ACCT_TO14]]))</f>
        <v>1</v>
      </c>
      <c r="IU265" s="33" t="b">
        <f>AND($A$2&gt;=_xlfn.NUMBERVALUE(Table_Query_from_MF_DSNP62[[#This Row],[CL_GL_ACCT_FR15]]),$A$2&lt;=_xlfn.NUMBERVALUE(Table_Query_from_MF_DSNP62[[#This Row],[CL_GL_ACCT_TO15]]))</f>
        <v>1</v>
      </c>
      <c r="IV265" s="33" t="b">
        <f>AND($A$2&gt;=_xlfn.NUMBERVALUE(Table_Query_from_MF_DSNP62[[#This Row],[CL_GL_ACCT_FR16]]),$A$2&lt;=_xlfn.NUMBERVALUE(Table_Query_from_MF_DSNP62[[#This Row],[CL_GL_ACCT_TO16]]))</f>
        <v>1</v>
      </c>
      <c r="IW265" s="33" t="b">
        <f>AND($A$2&gt;=_xlfn.NUMBERVALUE(Table_Query_from_MF_DSNP62[[#This Row],[CL_GL_ACCT_FR17]]),$A$2&lt;=_xlfn.NUMBERVALUE(Table_Query_from_MF_DSNP62[[#This Row],[CL_GL_ACCT_TO17]]))</f>
        <v>1</v>
      </c>
      <c r="IX265" s="33" t="b">
        <f>AND($A$2&gt;=_xlfn.NUMBERVALUE(Table_Query_from_MF_DSNP62[[#This Row],[CL_GL_ACCT_FR18]]),$A$2&lt;=_xlfn.NUMBERVALUE(Table_Query_from_MF_DSNP62[[#This Row],[CL_GL_ACCT_TO18]]))</f>
        <v>1</v>
      </c>
      <c r="IY265" s="33" t="b">
        <f>AND($A$2&gt;=_xlfn.NUMBERVALUE(Table_Query_from_MF_DSNP62[[#This Row],[CL_GL_ACCT_FR19]]),$A$2&lt;=_xlfn.NUMBERVALUE(Table_Query_from_MF_DSNP62[[#This Row],[CL_GL_ACCT_TO19]]))</f>
        <v>1</v>
      </c>
      <c r="IZ265" s="33" t="b">
        <f>AND($A$2&gt;=_xlfn.NUMBERVALUE(Table_Query_from_MF_DSNP62[[#This Row],[CL_GL_ACCT_FR20]]),$A$2&lt;=_xlfn.NUMBERVALUE(Table_Query_from_MF_DSNP62[[#This Row],[CL_GL_ACCT_TO20]]))</f>
        <v>1</v>
      </c>
      <c r="JA265" s="33" t="b">
        <f>AND($A$2&gt;=_xlfn.NUMBERVALUE(Table_Query_from_MF_DSNP62[[#This Row],[CL_GL_ACCT_FR21]]),$A$2&lt;=_xlfn.NUMBERVALUE(Table_Query_from_MF_DSNP62[[#This Row],[CL_GL_ACCT_TO21]]))</f>
        <v>1</v>
      </c>
      <c r="JB265" s="33" t="b">
        <f>AND($A$2&gt;=_xlfn.NUMBERVALUE(Table_Query_from_MF_DSNP62[[#This Row],[CL_GL_ACCT_FR22]]),$A$2&lt;=_xlfn.NUMBERVALUE(Table_Query_from_MF_DSNP62[[#This Row],[CL_GL_ACCT_TO22]]))</f>
        <v>1</v>
      </c>
      <c r="JC265" s="33" t="b">
        <f>AND($A$2&gt;=_xlfn.NUMBERVALUE(Table_Query_from_MF_DSNP62[[#This Row],[CL_GL_ACCT_FR23]]),$A$2&lt;=_xlfn.NUMBERVALUE(Table_Query_from_MF_DSNP62[[#This Row],[CL_GL_ACCT_TO23]]))</f>
        <v>1</v>
      </c>
      <c r="JD265" s="33" t="b">
        <f>AND($A$2&gt;=_xlfn.NUMBERVALUE(Table_Query_from_MF_DSNP62[[#This Row],[CL_GL_ACCT_FR24]]),$A$2&lt;=_xlfn.NUMBERVALUE(Table_Query_from_MF_DSNP62[[#This Row],[CL_GL_ACCT_TO24]]))</f>
        <v>1</v>
      </c>
      <c r="JE265" s="33" t="b">
        <f>AND($A$2&gt;=_xlfn.NUMBERVALUE(Table_Query_from_MF_DSNP62[[#This Row],[CL_GL_ACCT_FR25]]),$A$2&lt;=_xlfn.NUMBERVALUE(Table_Query_from_MF_DSNP62[[#This Row],[CL_GL_ACCT_TO25]]))</f>
        <v>1</v>
      </c>
      <c r="JF265" s="33" t="b">
        <f>OR(Table_Query_from_MF_DSNP62[[#This Row],[PairA]:[PairO]])</f>
        <v>1</v>
      </c>
      <c r="JG265" s="33">
        <f>_xlfn.IFNA(MATCH(TRUE,Table_Query_from_MF_DSNP62[[#This Row],[PairA]:[PairO]],0),"none")</f>
        <v>5</v>
      </c>
      <c r="JH265" s="33" t="b">
        <f>AND($B$2&gt;=_xlfn.NUMBERVALUE(Table_Query_from_MF_DSNP62[[#This Row],[CL_CMP_OBJ_FR1]]),$B$2&lt;=_xlfn.NUMBERVALUE(Table_Query_from_MF_DSNP62[[#This Row],[CL_CMP_OBJ_TO1]]))</f>
        <v>0</v>
      </c>
      <c r="JI265" s="33" t="b">
        <f>AND($B$2&gt;=_xlfn.NUMBERVALUE(Table_Query_from_MF_DSNP62[[#This Row],[CL_CMP_OBJ_FR2]]),$B$2&lt;=_xlfn.NUMBERVALUE(Table_Query_from_MF_DSNP62[[#This Row],[CL_CMP_OBJ_TO2]]))</f>
        <v>0</v>
      </c>
      <c r="JJ265" s="33" t="b">
        <f>AND($B$2&gt;=_xlfn.NUMBERVALUE(Table_Query_from_MF_DSNP62[[#This Row],[CL_CMP_OBJ_FR3]]),$B$2&lt;=_xlfn.NUMBERVALUE(Table_Query_from_MF_DSNP62[[#This Row],[CL_CMP_OBJ_TO3]]))</f>
        <v>0</v>
      </c>
      <c r="JK265" s="33" t="b">
        <f>AND($B$2&gt;=_xlfn.NUMBERVALUE(Table_Query_from_MF_DSNP62[[#This Row],[CL_CMP_OBJ_FR4]]),$B$2&lt;=_xlfn.NUMBERVALUE(Table_Query_from_MF_DSNP62[[#This Row],[CL_CMP_OBJ_TO4]]))</f>
        <v>0</v>
      </c>
      <c r="JL265" s="33" t="b">
        <f>AND($B$2&gt;=_xlfn.NUMBERVALUE(Table_Query_from_MF_DSNP62[[#This Row],[CL_CMP_OBJ_FR5]]),$B$2&lt;=_xlfn.NUMBERVALUE(Table_Query_from_MF_DSNP62[[#This Row],[CL_CMP_OBJ_TO5]]))</f>
        <v>1</v>
      </c>
      <c r="JM265" s="33" t="b">
        <f>AND($B$2&gt;=_xlfn.NUMBERVALUE(Table_Query_from_MF_DSNP62[[#This Row],[CL_CMP_OBJ_FR6]]),$B$2&lt;=_xlfn.NUMBERVALUE(Table_Query_from_MF_DSNP62[[#This Row],[CL_CMP_OBJ_TO6]]))</f>
        <v>1</v>
      </c>
      <c r="JN265" s="33" t="b">
        <f>AND($B$2&gt;=_xlfn.NUMBERVALUE(Table_Query_from_MF_DSNP62[[#This Row],[CL_CMP_OBJ_FR7]]),$B$2&lt;=_xlfn.NUMBERVALUE(Table_Query_from_MF_DSNP62[[#This Row],[CL_CMP_OBJ_TO7]]))</f>
        <v>1</v>
      </c>
      <c r="JO265" s="33" t="b">
        <f>AND($B$2&gt;=_xlfn.NUMBERVALUE(Table_Query_from_MF_DSNP62[[#This Row],[CL_CMP_OBJ_FR8]]),$B$2&lt;=_xlfn.NUMBERVALUE(Table_Query_from_MF_DSNP62[[#This Row],[CL_CMP_OBJ_TO8]]))</f>
        <v>1</v>
      </c>
      <c r="JP265" s="33" t="b">
        <f>AND($B$2&gt;=_xlfn.NUMBERVALUE(Table_Query_from_MF_DSNP62[[#This Row],[CL_CMP_OBJ_FR9]]),$B$2&lt;=_xlfn.NUMBERVALUE(Table_Query_from_MF_DSNP62[[#This Row],[CL_CMP_OBJ_TO9]]))</f>
        <v>1</v>
      </c>
      <c r="JQ265" s="33" t="b">
        <f>AND($B$2&gt;=_xlfn.NUMBERVALUE(Table_Query_from_MF_DSNP62[[#This Row],[CL_CMP_OBJ_FR10]]),$B$2&lt;=_xlfn.NUMBERVALUE(Table_Query_from_MF_DSNP62[[#This Row],[CL_CMP_OBJ_TO10]]))</f>
        <v>1</v>
      </c>
      <c r="JR265" s="33" t="b">
        <f>AND($B$2&gt;=_xlfn.NUMBERVALUE(Table_Query_from_MF_DSNP62[[#This Row],[CL_CMP_OBJ_FR11]]),$B$2&lt;=_xlfn.NUMBERVALUE(Table_Query_from_MF_DSNP62[[#This Row],[CL_CMP_OBJ_TO11]]))</f>
        <v>1</v>
      </c>
      <c r="JS265" s="33" t="b">
        <f>AND($B$2&gt;=_xlfn.NUMBERVALUE(Table_Query_from_MF_DSNP62[[#This Row],[CL_CMP_OBJ_FR12]]),$B$2&lt;=_xlfn.NUMBERVALUE(Table_Query_from_MF_DSNP62[[#This Row],[CL_CMP_OBJ_TO12]]))</f>
        <v>1</v>
      </c>
      <c r="JT265" s="33" t="b">
        <f>AND($B$2&gt;=_xlfn.NUMBERVALUE(Table_Query_from_MF_DSNP62[[#This Row],[CL_CMP_OBJ_FR13]]),$B$2&lt;=_xlfn.NUMBERVALUE(Table_Query_from_MF_DSNP62[[#This Row],[CL_CMP_OBJ_TO13]]))</f>
        <v>1</v>
      </c>
      <c r="JU265" s="33" t="b">
        <f>AND($B$2&gt;=_xlfn.NUMBERVALUE(Table_Query_from_MF_DSNP62[[#This Row],[CL_CMP_OBJ_FR14]]),$B$2&lt;=_xlfn.NUMBERVALUE(Table_Query_from_MF_DSNP62[[#This Row],[CL_CMP_OBJ_TO14]]))</f>
        <v>1</v>
      </c>
      <c r="JV265" s="33" t="b">
        <f>AND($B$2&gt;=_xlfn.NUMBERVALUE(Table_Query_from_MF_DSNP62[[#This Row],[CL_CMP_OBJ_FR15]]),$B$2&lt;=_xlfn.NUMBERVALUE(Table_Query_from_MF_DSNP62[[#This Row],[CL_CMP_OBJ_TO15]]))</f>
        <v>1</v>
      </c>
    </row>
    <row r="266" spans="1:282" x14ac:dyDescent="0.25">
      <c r="A266" t="b">
        <f>OR(,Table_Query_from_MF_DSNP62[[#This Row],[Desired GL included as "hard-coded" GL?]],Table_Query_from_MF_DSNP62[[#This Row],[Desired GL included as "Open GL"?]])</f>
        <v>1</v>
      </c>
      <c r="B266" t="b">
        <f>Table_Query_from_MF_DSNP62[[#This Row],[Desired CObj included as "Open CObj"?]]</f>
        <v>1</v>
      </c>
      <c r="C266" t="s">
        <v>744</v>
      </c>
      <c r="D266" t="s">
        <v>1798</v>
      </c>
      <c r="E266" t="s">
        <v>8</v>
      </c>
      <c r="F266" s="24" t="s">
        <v>426</v>
      </c>
      <c r="G266" t="s">
        <v>13</v>
      </c>
      <c r="H266" s="24" t="s">
        <v>444</v>
      </c>
      <c r="I266" t="s">
        <v>444</v>
      </c>
      <c r="J266" s="24" t="s">
        <v>444</v>
      </c>
      <c r="K266" t="s">
        <v>444</v>
      </c>
      <c r="L266" s="24" t="s">
        <v>444</v>
      </c>
      <c r="M266" t="s">
        <v>444</v>
      </c>
      <c r="N266" t="s">
        <v>444</v>
      </c>
      <c r="O266" t="s">
        <v>444</v>
      </c>
      <c r="P266" t="s">
        <v>444</v>
      </c>
      <c r="Q266" t="s">
        <v>15</v>
      </c>
      <c r="R266" t="s">
        <v>444</v>
      </c>
      <c r="S266" t="s">
        <v>442</v>
      </c>
      <c r="T266" t="s">
        <v>447</v>
      </c>
      <c r="U266" t="s">
        <v>444</v>
      </c>
      <c r="V266" t="s">
        <v>444</v>
      </c>
      <c r="W266" t="s">
        <v>447</v>
      </c>
      <c r="X266" t="s">
        <v>444</v>
      </c>
      <c r="Y266" t="s">
        <v>444</v>
      </c>
      <c r="Z266" t="s">
        <v>442</v>
      </c>
      <c r="AA266" t="s">
        <v>442</v>
      </c>
      <c r="AB266" t="s">
        <v>442</v>
      </c>
      <c r="AC266" t="s">
        <v>444</v>
      </c>
      <c r="AD266" t="s">
        <v>444</v>
      </c>
      <c r="AE266" t="s">
        <v>444</v>
      </c>
      <c r="AF266" t="s">
        <v>444</v>
      </c>
      <c r="AG266" t="s">
        <v>442</v>
      </c>
      <c r="AH266" t="s">
        <v>447</v>
      </c>
      <c r="AI266" t="s">
        <v>447</v>
      </c>
      <c r="AJ266" t="s">
        <v>442</v>
      </c>
      <c r="AK266" t="s">
        <v>442</v>
      </c>
      <c r="AL266" t="s">
        <v>444</v>
      </c>
      <c r="AM266" t="s">
        <v>444</v>
      </c>
      <c r="AN266" t="s">
        <v>444</v>
      </c>
      <c r="AO266" t="s">
        <v>444</v>
      </c>
      <c r="AP266" t="s">
        <v>447</v>
      </c>
      <c r="AQ266" t="s">
        <v>282</v>
      </c>
      <c r="AR266" t="s">
        <v>1451</v>
      </c>
      <c r="AS266" t="s">
        <v>162</v>
      </c>
      <c r="AT266" t="s">
        <v>10</v>
      </c>
      <c r="AU266" t="s">
        <v>444</v>
      </c>
      <c r="AV266" t="s">
        <v>442</v>
      </c>
      <c r="AW266" t="s">
        <v>444</v>
      </c>
      <c r="AX266" t="s">
        <v>444</v>
      </c>
      <c r="AY266" t="s">
        <v>444</v>
      </c>
      <c r="AZ266" t="s">
        <v>7</v>
      </c>
      <c r="BA266" t="s">
        <v>478</v>
      </c>
      <c r="BB266" t="s">
        <v>444</v>
      </c>
      <c r="BC266" t="s">
        <v>444</v>
      </c>
      <c r="BD266" t="s">
        <v>1359</v>
      </c>
      <c r="BE266" t="s">
        <v>745</v>
      </c>
      <c r="BF266" t="s">
        <v>740</v>
      </c>
      <c r="BG266" t="s">
        <v>444</v>
      </c>
      <c r="BH266" t="s">
        <v>444</v>
      </c>
      <c r="BI266" t="s">
        <v>444</v>
      </c>
      <c r="BJ266" t="s">
        <v>444</v>
      </c>
      <c r="BK266" t="s">
        <v>444</v>
      </c>
      <c r="BL266" t="s">
        <v>444</v>
      </c>
      <c r="BM266" t="s">
        <v>444</v>
      </c>
      <c r="BN266" t="s">
        <v>444</v>
      </c>
      <c r="BO266" t="s">
        <v>444</v>
      </c>
      <c r="BP266" t="s">
        <v>444</v>
      </c>
      <c r="BQ266" t="s">
        <v>1360</v>
      </c>
      <c r="BR266" t="s">
        <v>840</v>
      </c>
      <c r="BS266" t="s">
        <v>444</v>
      </c>
      <c r="BT266" t="s">
        <v>444</v>
      </c>
      <c r="BU266" t="s">
        <v>444</v>
      </c>
      <c r="BV266" t="s">
        <v>444</v>
      </c>
      <c r="BW266" t="s">
        <v>1360</v>
      </c>
      <c r="BX266" t="s">
        <v>840</v>
      </c>
      <c r="BY266" t="s">
        <v>444</v>
      </c>
      <c r="BZ266" t="s">
        <v>444</v>
      </c>
      <c r="CA266" t="s">
        <v>444</v>
      </c>
      <c r="CB266" t="s">
        <v>444</v>
      </c>
      <c r="CC266" t="s">
        <v>1360</v>
      </c>
      <c r="CD266" t="s">
        <v>840</v>
      </c>
      <c r="CE266" t="s">
        <v>444</v>
      </c>
      <c r="CF266" t="s">
        <v>444</v>
      </c>
      <c r="CG266" t="s">
        <v>444</v>
      </c>
      <c r="CH266" t="s">
        <v>444</v>
      </c>
      <c r="CI266" t="s">
        <v>1360</v>
      </c>
      <c r="CJ266" t="s">
        <v>840</v>
      </c>
      <c r="CK266" t="s">
        <v>444</v>
      </c>
      <c r="CL266" t="s">
        <v>444</v>
      </c>
      <c r="CM266" t="s">
        <v>444</v>
      </c>
      <c r="CN266" t="s">
        <v>444</v>
      </c>
      <c r="CO266" t="s">
        <v>1360</v>
      </c>
      <c r="CP266" t="s">
        <v>840</v>
      </c>
      <c r="CQ266" t="s">
        <v>444</v>
      </c>
      <c r="CR266" t="s">
        <v>444</v>
      </c>
      <c r="CS266" t="s">
        <v>444</v>
      </c>
      <c r="CT266" t="s">
        <v>444</v>
      </c>
      <c r="CU266" t="s">
        <v>444</v>
      </c>
      <c r="CV266" t="s">
        <v>2739</v>
      </c>
      <c r="CW266" t="s">
        <v>2736</v>
      </c>
      <c r="CX266" t="s">
        <v>2753</v>
      </c>
      <c r="CY266" t="s">
        <v>1370</v>
      </c>
      <c r="CZ266" t="s">
        <v>1371</v>
      </c>
      <c r="DA266" t="s">
        <v>444</v>
      </c>
      <c r="DB266" t="s">
        <v>444</v>
      </c>
      <c r="DC266" t="s">
        <v>444</v>
      </c>
      <c r="DD266" t="s">
        <v>444</v>
      </c>
      <c r="DE266" t="s">
        <v>444</v>
      </c>
      <c r="DF266" t="s">
        <v>444</v>
      </c>
      <c r="DG266" t="s">
        <v>444</v>
      </c>
      <c r="DH266" t="s">
        <v>444</v>
      </c>
      <c r="DI266" t="s">
        <v>443</v>
      </c>
      <c r="DJ266" t="s">
        <v>282</v>
      </c>
      <c r="DK266" t="s">
        <v>1440</v>
      </c>
      <c r="DL266" t="s">
        <v>1451</v>
      </c>
      <c r="DM266" t="s">
        <v>444</v>
      </c>
      <c r="DN266" t="s">
        <v>444</v>
      </c>
      <c r="DO266" t="s">
        <v>444</v>
      </c>
      <c r="DP266" t="s">
        <v>444</v>
      </c>
      <c r="DQ266" t="s">
        <v>444</v>
      </c>
      <c r="DR266" t="s">
        <v>444</v>
      </c>
      <c r="DS266" t="s">
        <v>444</v>
      </c>
      <c r="DT266" s="24" t="s">
        <v>444</v>
      </c>
      <c r="DU266" s="24" t="s">
        <v>444</v>
      </c>
      <c r="DV266" t="s">
        <v>444</v>
      </c>
      <c r="DW266" t="s">
        <v>444</v>
      </c>
      <c r="DX266" s="24" t="s">
        <v>444</v>
      </c>
      <c r="DY266" s="24" t="s">
        <v>444</v>
      </c>
      <c r="DZ266" t="s">
        <v>444</v>
      </c>
      <c r="EA266" t="s">
        <v>444</v>
      </c>
      <c r="EB266" s="24" t="s">
        <v>444</v>
      </c>
      <c r="EC266" s="24" t="s">
        <v>444</v>
      </c>
      <c r="ED266" t="s">
        <v>444</v>
      </c>
      <c r="EE266" t="s">
        <v>444</v>
      </c>
      <c r="EF266" s="24" t="s">
        <v>444</v>
      </c>
      <c r="EG266" s="24" t="s">
        <v>444</v>
      </c>
      <c r="EH266" t="s">
        <v>444</v>
      </c>
      <c r="EI266" t="s">
        <v>444</v>
      </c>
      <c r="EJ266" s="24" t="s">
        <v>444</v>
      </c>
      <c r="EK266" s="24" t="s">
        <v>444</v>
      </c>
      <c r="EL266" t="s">
        <v>444</v>
      </c>
      <c r="EM266" t="s">
        <v>444</v>
      </c>
      <c r="EN266" s="24" t="s">
        <v>444</v>
      </c>
      <c r="EO266" s="24" t="s">
        <v>444</v>
      </c>
      <c r="EP266" t="s">
        <v>444</v>
      </c>
      <c r="EQ266" t="s">
        <v>444</v>
      </c>
      <c r="ER266" s="24" t="s">
        <v>444</v>
      </c>
      <c r="ES266" s="24" t="s">
        <v>444</v>
      </c>
      <c r="ET266" t="s">
        <v>444</v>
      </c>
      <c r="EU266" t="s">
        <v>444</v>
      </c>
      <c r="EV266" s="24" t="s">
        <v>444</v>
      </c>
      <c r="EW266" s="24" t="s">
        <v>444</v>
      </c>
      <c r="EX266" t="s">
        <v>444</v>
      </c>
      <c r="EY266" t="s">
        <v>444</v>
      </c>
      <c r="EZ266" s="24" t="s">
        <v>444</v>
      </c>
      <c r="FA266" s="24" t="s">
        <v>444</v>
      </c>
      <c r="FB266" t="s">
        <v>444</v>
      </c>
      <c r="FC266" t="s">
        <v>444</v>
      </c>
      <c r="FD266" s="24" t="s">
        <v>444</v>
      </c>
      <c r="FE266" s="24" t="s">
        <v>444</v>
      </c>
      <c r="FF266" t="s">
        <v>444</v>
      </c>
      <c r="FG266" t="s">
        <v>444</v>
      </c>
      <c r="FH266" s="24" t="s">
        <v>444</v>
      </c>
      <c r="FI266" s="24" t="s">
        <v>444</v>
      </c>
      <c r="FJ266" t="s">
        <v>444</v>
      </c>
      <c r="FK266" t="s">
        <v>444</v>
      </c>
      <c r="FL266" s="24" t="s">
        <v>444</v>
      </c>
      <c r="FM266" s="24" t="s">
        <v>444</v>
      </c>
      <c r="FN266" t="s">
        <v>444</v>
      </c>
      <c r="FO266" t="s">
        <v>444</v>
      </c>
      <c r="FP266" s="24" t="s">
        <v>444</v>
      </c>
      <c r="FQ266" s="24" t="s">
        <v>444</v>
      </c>
      <c r="FR266" t="s">
        <v>444</v>
      </c>
      <c r="FS266" t="s">
        <v>444</v>
      </c>
      <c r="FT266" s="24" t="s">
        <v>444</v>
      </c>
      <c r="FU266" s="24" t="s">
        <v>444</v>
      </c>
      <c r="FV266" t="s">
        <v>444</v>
      </c>
      <c r="FW266" t="s">
        <v>444</v>
      </c>
      <c r="FX266" s="24" t="s">
        <v>444</v>
      </c>
      <c r="FY266" s="24" t="s">
        <v>444</v>
      </c>
      <c r="FZ266" t="s">
        <v>444</v>
      </c>
      <c r="GA266" t="s">
        <v>444</v>
      </c>
      <c r="GB266" s="24" t="s">
        <v>444</v>
      </c>
      <c r="GC266" s="24" t="s">
        <v>444</v>
      </c>
      <c r="GD266" t="s">
        <v>444</v>
      </c>
      <c r="GE266" t="s">
        <v>444</v>
      </c>
      <c r="GF266" s="24" t="s">
        <v>444</v>
      </c>
      <c r="GG266" s="24" t="s">
        <v>444</v>
      </c>
      <c r="GH266" t="s">
        <v>15</v>
      </c>
      <c r="GI266" s="24" t="s">
        <v>490</v>
      </c>
      <c r="GJ266" s="24" t="s">
        <v>490</v>
      </c>
      <c r="GK266" t="s">
        <v>500</v>
      </c>
      <c r="GL266" t="s">
        <v>500</v>
      </c>
      <c r="GM266" s="24" t="s">
        <v>444</v>
      </c>
      <c r="GN266" s="24" t="s">
        <v>444</v>
      </c>
      <c r="GO266" t="s">
        <v>444</v>
      </c>
      <c r="GP266" t="s">
        <v>444</v>
      </c>
      <c r="GQ266" s="24" t="s">
        <v>444</v>
      </c>
      <c r="GR266" s="24" t="s">
        <v>444</v>
      </c>
      <c r="GS266" t="s">
        <v>444</v>
      </c>
      <c r="GT266" t="s">
        <v>444</v>
      </c>
      <c r="GU266" s="24" t="s">
        <v>444</v>
      </c>
      <c r="GV266" s="24" t="s">
        <v>444</v>
      </c>
      <c r="GW266" t="s">
        <v>444</v>
      </c>
      <c r="GX266" t="s">
        <v>444</v>
      </c>
      <c r="GY266" s="24" t="s">
        <v>444</v>
      </c>
      <c r="GZ266" s="24" t="s">
        <v>444</v>
      </c>
      <c r="HA266" t="s">
        <v>444</v>
      </c>
      <c r="HB266" t="s">
        <v>444</v>
      </c>
      <c r="HC266" s="24" t="s">
        <v>444</v>
      </c>
      <c r="HD266" s="24" t="s">
        <v>444</v>
      </c>
      <c r="HE266" t="s">
        <v>444</v>
      </c>
      <c r="HF266" t="s">
        <v>444</v>
      </c>
      <c r="HG266" s="24" t="s">
        <v>444</v>
      </c>
      <c r="HH266" s="24" t="s">
        <v>444</v>
      </c>
      <c r="HI266" t="s">
        <v>444</v>
      </c>
      <c r="HJ266" t="s">
        <v>444</v>
      </c>
      <c r="HK266" s="24" t="s">
        <v>444</v>
      </c>
      <c r="HL266" s="24" t="s">
        <v>444</v>
      </c>
      <c r="HM266" t="s">
        <v>444</v>
      </c>
      <c r="HN266" t="s">
        <v>444</v>
      </c>
      <c r="HO266" s="24" t="s">
        <v>444</v>
      </c>
      <c r="HP266" s="24" t="s">
        <v>444</v>
      </c>
      <c r="HQ266" t="s">
        <v>444</v>
      </c>
      <c r="HR266" t="s">
        <v>444</v>
      </c>
      <c r="HS266" s="24" t="s">
        <v>444</v>
      </c>
      <c r="HT266" s="24" t="s">
        <v>444</v>
      </c>
      <c r="HU266" t="s">
        <v>444</v>
      </c>
      <c r="HV266" t="s">
        <v>444</v>
      </c>
      <c r="HW266" s="24" t="s">
        <v>444</v>
      </c>
      <c r="HX266" s="24" t="s">
        <v>444</v>
      </c>
      <c r="HY266" t="s">
        <v>444</v>
      </c>
      <c r="HZ266" t="s">
        <v>444</v>
      </c>
      <c r="IA266" t="s">
        <v>3019</v>
      </c>
      <c r="IB266" t="s">
        <v>2736</v>
      </c>
      <c r="IC266" t="s">
        <v>3056</v>
      </c>
      <c r="ID266" s="33" t="b" cm="1">
        <f t="array" ref="ID266">_xlfn.IFNA(MATCH($A$2,_xlfn.NUMBERVALUE(Table_Query_from_MF_DSNP62[[#This Row],[CL_GLACCT_DR1]:[CL_GLACCT_CR4]]),0),0)&gt;=1</f>
        <v>1</v>
      </c>
      <c r="IE266" s="33" t="b">
        <f>OR(Table_Query_from_MF_DSNP62[[#This Row],[Pair1]:[Pair25]])</f>
        <v>1</v>
      </c>
      <c r="IF266" s="33">
        <f>_xlfn.IFNA(MATCH(TRUE,Table_Query_from_MF_DSNP62[[#This Row],[Pair1]:[Pair25]],0),"none")</f>
        <v>1</v>
      </c>
      <c r="IG266" s="33" t="b">
        <f>AND($A$2&gt;=_xlfn.NUMBERVALUE(Table_Query_from_MF_DSNP62[[#This Row],[CL_GL_ACCT_FR1]]),$A$2&lt;=_xlfn.NUMBERVALUE(Table_Query_from_MF_DSNP62[[#This Row],[CL_GL_ACCT_TO1]]))</f>
        <v>1</v>
      </c>
      <c r="IH266" s="33" t="b">
        <f>AND($A$2&gt;=_xlfn.NUMBERVALUE(Table_Query_from_MF_DSNP62[[#This Row],[CL_GL_ACCT_FR2]]),$A$2&lt;=_xlfn.NUMBERVALUE(Table_Query_from_MF_DSNP62[[#This Row],[CL_GL_ACCT_TO2]]))</f>
        <v>1</v>
      </c>
      <c r="II266" s="33" t="b">
        <f>AND($A$2&gt;=_xlfn.NUMBERVALUE(Table_Query_from_MF_DSNP62[[#This Row],[CL_GL_ACCT_FR3]]),$A$2&lt;=_xlfn.NUMBERVALUE(Table_Query_from_MF_DSNP62[[#This Row],[CL_GL_ACCT_TO3]]))</f>
        <v>1</v>
      </c>
      <c r="IJ266" s="33" t="b">
        <f>AND($A$2&gt;=_xlfn.NUMBERVALUE(Table_Query_from_MF_DSNP62[[#This Row],[CL_GL_ACCT_FR4]]),$A$2&lt;=_xlfn.NUMBERVALUE(Table_Query_from_MF_DSNP62[[#This Row],[CL_GL_ACCT_TO4]]))</f>
        <v>1</v>
      </c>
      <c r="IK266" s="33" t="b">
        <f>AND($A$2&gt;=_xlfn.NUMBERVALUE(Table_Query_from_MF_DSNP62[[#This Row],[CL_GL_ACCT_FR5]]),$A$2&lt;=_xlfn.NUMBERVALUE(Table_Query_from_MF_DSNP62[[#This Row],[CL_GL_ACCT_TO5]]))</f>
        <v>1</v>
      </c>
      <c r="IL266" s="33" t="b">
        <f>AND($A$2&gt;=_xlfn.NUMBERVALUE(Table_Query_from_MF_DSNP62[[#This Row],[CL_GL_ACCT_FR6]]),$A$2&lt;=_xlfn.NUMBERVALUE(Table_Query_from_MF_DSNP62[[#This Row],[CL_GL_ACCT_TO6]]))</f>
        <v>1</v>
      </c>
      <c r="IM266" s="33" t="b">
        <f>AND($A$2&gt;=_xlfn.NUMBERVALUE(Table_Query_from_MF_DSNP62[[#This Row],[CL_GL_ACCT_FR7]]),$A$2&lt;=_xlfn.NUMBERVALUE(Table_Query_from_MF_DSNP62[[#This Row],[CL_GL_ACCT_TO7]]))</f>
        <v>1</v>
      </c>
      <c r="IN266" s="33" t="b">
        <f>AND($A$2&gt;=_xlfn.NUMBERVALUE(Table_Query_from_MF_DSNP62[[#This Row],[CL_GL_ACCT_FR8]]),$A$2&lt;=_xlfn.NUMBERVALUE(Table_Query_from_MF_DSNP62[[#This Row],[CL_GL_ACCT_TO8]]))</f>
        <v>1</v>
      </c>
      <c r="IO266" s="33" t="b">
        <f>AND($A$2&gt;=_xlfn.NUMBERVALUE(Table_Query_from_MF_DSNP62[[#This Row],[CL_GL_ACCT_FR9]]),$A$2&lt;=_xlfn.NUMBERVALUE(Table_Query_from_MF_DSNP62[[#This Row],[CL_GL_ACCT_TO9]]))</f>
        <v>1</v>
      </c>
      <c r="IP266" s="33" t="b">
        <f>AND($A$2&gt;=_xlfn.NUMBERVALUE(Table_Query_from_MF_DSNP62[[#This Row],[CL_GL_ACCT_FR10]]),$A$2&lt;=_xlfn.NUMBERVALUE(Table_Query_from_MF_DSNP62[[#This Row],[CL_GL_ACCT_TO10]]))</f>
        <v>1</v>
      </c>
      <c r="IQ266" s="33" t="b">
        <f>AND($A$2&gt;=_xlfn.NUMBERVALUE(Table_Query_from_MF_DSNP62[[#This Row],[CL_GL_ACCT_FR11]]),$A$2&lt;=_xlfn.NUMBERVALUE(Table_Query_from_MF_DSNP62[[#This Row],[CL_GL_ACCT_TO11]]))</f>
        <v>1</v>
      </c>
      <c r="IR266" s="33" t="b">
        <f>AND($A$2&gt;=_xlfn.NUMBERVALUE(Table_Query_from_MF_DSNP62[[#This Row],[CL_GL_ACCT_FR12]]),$A$2&lt;=_xlfn.NUMBERVALUE(Table_Query_from_MF_DSNP62[[#This Row],[CL_GL_ACCT_TO12]]))</f>
        <v>1</v>
      </c>
      <c r="IS266" s="33" t="b">
        <f>AND($A$2&gt;=_xlfn.NUMBERVALUE(Table_Query_from_MF_DSNP62[[#This Row],[CL_GL_ACCT_FR13]]),$A$2&lt;=_xlfn.NUMBERVALUE(Table_Query_from_MF_DSNP62[[#This Row],[CL_GL_ACCT_TO13]]))</f>
        <v>1</v>
      </c>
      <c r="IT266" s="33" t="b">
        <f>AND($A$2&gt;=_xlfn.NUMBERVALUE(Table_Query_from_MF_DSNP62[[#This Row],[CL_GL_ACCT_FR14]]),$A$2&lt;=_xlfn.NUMBERVALUE(Table_Query_from_MF_DSNP62[[#This Row],[CL_GL_ACCT_TO14]]))</f>
        <v>1</v>
      </c>
      <c r="IU266" s="33" t="b">
        <f>AND($A$2&gt;=_xlfn.NUMBERVALUE(Table_Query_from_MF_DSNP62[[#This Row],[CL_GL_ACCT_FR15]]),$A$2&lt;=_xlfn.NUMBERVALUE(Table_Query_from_MF_DSNP62[[#This Row],[CL_GL_ACCT_TO15]]))</f>
        <v>1</v>
      </c>
      <c r="IV266" s="33" t="b">
        <f>AND($A$2&gt;=_xlfn.NUMBERVALUE(Table_Query_from_MF_DSNP62[[#This Row],[CL_GL_ACCT_FR16]]),$A$2&lt;=_xlfn.NUMBERVALUE(Table_Query_from_MF_DSNP62[[#This Row],[CL_GL_ACCT_TO16]]))</f>
        <v>1</v>
      </c>
      <c r="IW266" s="33" t="b">
        <f>AND($A$2&gt;=_xlfn.NUMBERVALUE(Table_Query_from_MF_DSNP62[[#This Row],[CL_GL_ACCT_FR17]]),$A$2&lt;=_xlfn.NUMBERVALUE(Table_Query_from_MF_DSNP62[[#This Row],[CL_GL_ACCT_TO17]]))</f>
        <v>1</v>
      </c>
      <c r="IX266" s="33" t="b">
        <f>AND($A$2&gt;=_xlfn.NUMBERVALUE(Table_Query_from_MF_DSNP62[[#This Row],[CL_GL_ACCT_FR18]]),$A$2&lt;=_xlfn.NUMBERVALUE(Table_Query_from_MF_DSNP62[[#This Row],[CL_GL_ACCT_TO18]]))</f>
        <v>1</v>
      </c>
      <c r="IY266" s="33" t="b">
        <f>AND($A$2&gt;=_xlfn.NUMBERVALUE(Table_Query_from_MF_DSNP62[[#This Row],[CL_GL_ACCT_FR19]]),$A$2&lt;=_xlfn.NUMBERVALUE(Table_Query_from_MF_DSNP62[[#This Row],[CL_GL_ACCT_TO19]]))</f>
        <v>1</v>
      </c>
      <c r="IZ266" s="33" t="b">
        <f>AND($A$2&gt;=_xlfn.NUMBERVALUE(Table_Query_from_MF_DSNP62[[#This Row],[CL_GL_ACCT_FR20]]),$A$2&lt;=_xlfn.NUMBERVALUE(Table_Query_from_MF_DSNP62[[#This Row],[CL_GL_ACCT_TO20]]))</f>
        <v>1</v>
      </c>
      <c r="JA266" s="33" t="b">
        <f>AND($A$2&gt;=_xlfn.NUMBERVALUE(Table_Query_from_MF_DSNP62[[#This Row],[CL_GL_ACCT_FR21]]),$A$2&lt;=_xlfn.NUMBERVALUE(Table_Query_from_MF_DSNP62[[#This Row],[CL_GL_ACCT_TO21]]))</f>
        <v>1</v>
      </c>
      <c r="JB266" s="33" t="b">
        <f>AND($A$2&gt;=_xlfn.NUMBERVALUE(Table_Query_from_MF_DSNP62[[#This Row],[CL_GL_ACCT_FR22]]),$A$2&lt;=_xlfn.NUMBERVALUE(Table_Query_from_MF_DSNP62[[#This Row],[CL_GL_ACCT_TO22]]))</f>
        <v>1</v>
      </c>
      <c r="JC266" s="33" t="b">
        <f>AND($A$2&gt;=_xlfn.NUMBERVALUE(Table_Query_from_MF_DSNP62[[#This Row],[CL_GL_ACCT_FR23]]),$A$2&lt;=_xlfn.NUMBERVALUE(Table_Query_from_MF_DSNP62[[#This Row],[CL_GL_ACCT_TO23]]))</f>
        <v>1</v>
      </c>
      <c r="JD266" s="33" t="b">
        <f>AND($A$2&gt;=_xlfn.NUMBERVALUE(Table_Query_from_MF_DSNP62[[#This Row],[CL_GL_ACCT_FR24]]),$A$2&lt;=_xlfn.NUMBERVALUE(Table_Query_from_MF_DSNP62[[#This Row],[CL_GL_ACCT_TO24]]))</f>
        <v>1</v>
      </c>
      <c r="JE266" s="33" t="b">
        <f>AND($A$2&gt;=_xlfn.NUMBERVALUE(Table_Query_from_MF_DSNP62[[#This Row],[CL_GL_ACCT_FR25]]),$A$2&lt;=_xlfn.NUMBERVALUE(Table_Query_from_MF_DSNP62[[#This Row],[CL_GL_ACCT_TO25]]))</f>
        <v>1</v>
      </c>
      <c r="JF266" s="33" t="b">
        <f>OR(Table_Query_from_MF_DSNP62[[#This Row],[PairA]:[PairO]])</f>
        <v>1</v>
      </c>
      <c r="JG266" s="33">
        <f>_xlfn.IFNA(MATCH(TRUE,Table_Query_from_MF_DSNP62[[#This Row],[PairA]:[PairO]],0),"none")</f>
        <v>3</v>
      </c>
      <c r="JH266" s="33" t="b">
        <f>AND($B$2&gt;=_xlfn.NUMBERVALUE(Table_Query_from_MF_DSNP62[[#This Row],[CL_CMP_OBJ_FR1]]),$B$2&lt;=_xlfn.NUMBERVALUE(Table_Query_from_MF_DSNP62[[#This Row],[CL_CMP_OBJ_TO1]]))</f>
        <v>0</v>
      </c>
      <c r="JI266" s="33" t="b">
        <f>AND($B$2&gt;=_xlfn.NUMBERVALUE(Table_Query_from_MF_DSNP62[[#This Row],[CL_CMP_OBJ_FR2]]),$B$2&lt;=_xlfn.NUMBERVALUE(Table_Query_from_MF_DSNP62[[#This Row],[CL_CMP_OBJ_TO2]]))</f>
        <v>0</v>
      </c>
      <c r="JJ266" s="33" t="b">
        <f>AND($B$2&gt;=_xlfn.NUMBERVALUE(Table_Query_from_MF_DSNP62[[#This Row],[CL_CMP_OBJ_FR3]]),$B$2&lt;=_xlfn.NUMBERVALUE(Table_Query_from_MF_DSNP62[[#This Row],[CL_CMP_OBJ_TO3]]))</f>
        <v>1</v>
      </c>
      <c r="JK266" s="33" t="b">
        <f>AND($B$2&gt;=_xlfn.NUMBERVALUE(Table_Query_from_MF_DSNP62[[#This Row],[CL_CMP_OBJ_FR4]]),$B$2&lt;=_xlfn.NUMBERVALUE(Table_Query_from_MF_DSNP62[[#This Row],[CL_CMP_OBJ_TO4]]))</f>
        <v>1</v>
      </c>
      <c r="JL266" s="33" t="b">
        <f>AND($B$2&gt;=_xlfn.NUMBERVALUE(Table_Query_from_MF_DSNP62[[#This Row],[CL_CMP_OBJ_FR5]]),$B$2&lt;=_xlfn.NUMBERVALUE(Table_Query_from_MF_DSNP62[[#This Row],[CL_CMP_OBJ_TO5]]))</f>
        <v>1</v>
      </c>
      <c r="JM266" s="33" t="b">
        <f>AND($B$2&gt;=_xlfn.NUMBERVALUE(Table_Query_from_MF_DSNP62[[#This Row],[CL_CMP_OBJ_FR6]]),$B$2&lt;=_xlfn.NUMBERVALUE(Table_Query_from_MF_DSNP62[[#This Row],[CL_CMP_OBJ_TO6]]))</f>
        <v>1</v>
      </c>
      <c r="JN266" s="33" t="b">
        <f>AND($B$2&gt;=_xlfn.NUMBERVALUE(Table_Query_from_MF_DSNP62[[#This Row],[CL_CMP_OBJ_FR7]]),$B$2&lt;=_xlfn.NUMBERVALUE(Table_Query_from_MF_DSNP62[[#This Row],[CL_CMP_OBJ_TO7]]))</f>
        <v>1</v>
      </c>
      <c r="JO266" s="33" t="b">
        <f>AND($B$2&gt;=_xlfn.NUMBERVALUE(Table_Query_from_MF_DSNP62[[#This Row],[CL_CMP_OBJ_FR8]]),$B$2&lt;=_xlfn.NUMBERVALUE(Table_Query_from_MF_DSNP62[[#This Row],[CL_CMP_OBJ_TO8]]))</f>
        <v>1</v>
      </c>
      <c r="JP266" s="33" t="b">
        <f>AND($B$2&gt;=_xlfn.NUMBERVALUE(Table_Query_from_MF_DSNP62[[#This Row],[CL_CMP_OBJ_FR9]]),$B$2&lt;=_xlfn.NUMBERVALUE(Table_Query_from_MF_DSNP62[[#This Row],[CL_CMP_OBJ_TO9]]))</f>
        <v>1</v>
      </c>
      <c r="JQ266" s="33" t="b">
        <f>AND($B$2&gt;=_xlfn.NUMBERVALUE(Table_Query_from_MF_DSNP62[[#This Row],[CL_CMP_OBJ_FR10]]),$B$2&lt;=_xlfn.NUMBERVALUE(Table_Query_from_MF_DSNP62[[#This Row],[CL_CMP_OBJ_TO10]]))</f>
        <v>1</v>
      </c>
      <c r="JR266" s="33" t="b">
        <f>AND($B$2&gt;=_xlfn.NUMBERVALUE(Table_Query_from_MF_DSNP62[[#This Row],[CL_CMP_OBJ_FR11]]),$B$2&lt;=_xlfn.NUMBERVALUE(Table_Query_from_MF_DSNP62[[#This Row],[CL_CMP_OBJ_TO11]]))</f>
        <v>1</v>
      </c>
      <c r="JS266" s="33" t="b">
        <f>AND($B$2&gt;=_xlfn.NUMBERVALUE(Table_Query_from_MF_DSNP62[[#This Row],[CL_CMP_OBJ_FR12]]),$B$2&lt;=_xlfn.NUMBERVALUE(Table_Query_from_MF_DSNP62[[#This Row],[CL_CMP_OBJ_TO12]]))</f>
        <v>1</v>
      </c>
      <c r="JT266" s="33" t="b">
        <f>AND($B$2&gt;=_xlfn.NUMBERVALUE(Table_Query_from_MF_DSNP62[[#This Row],[CL_CMP_OBJ_FR13]]),$B$2&lt;=_xlfn.NUMBERVALUE(Table_Query_from_MF_DSNP62[[#This Row],[CL_CMP_OBJ_TO13]]))</f>
        <v>1</v>
      </c>
      <c r="JU266" s="33" t="b">
        <f>AND($B$2&gt;=_xlfn.NUMBERVALUE(Table_Query_from_MF_DSNP62[[#This Row],[CL_CMP_OBJ_FR14]]),$B$2&lt;=_xlfn.NUMBERVALUE(Table_Query_from_MF_DSNP62[[#This Row],[CL_CMP_OBJ_TO14]]))</f>
        <v>1</v>
      </c>
      <c r="JV266" s="33" t="b">
        <f>AND($B$2&gt;=_xlfn.NUMBERVALUE(Table_Query_from_MF_DSNP62[[#This Row],[CL_CMP_OBJ_FR15]]),$B$2&lt;=_xlfn.NUMBERVALUE(Table_Query_from_MF_DSNP62[[#This Row],[CL_CMP_OBJ_TO15]]))</f>
        <v>1</v>
      </c>
    </row>
    <row r="267" spans="1:282" x14ac:dyDescent="0.25">
      <c r="A267" t="b">
        <f>OR(,Table_Query_from_MF_DSNP62[[#This Row],[Desired GL included as "hard-coded" GL?]],Table_Query_from_MF_DSNP62[[#This Row],[Desired GL included as "Open GL"?]])</f>
        <v>1</v>
      </c>
      <c r="B267" t="b">
        <f>Table_Query_from_MF_DSNP62[[#This Row],[Desired CObj included as "Open CObj"?]]</f>
        <v>1</v>
      </c>
      <c r="C267" t="s">
        <v>745</v>
      </c>
      <c r="D267" t="s">
        <v>1799</v>
      </c>
      <c r="E267" t="s">
        <v>8</v>
      </c>
      <c r="F267" s="24" t="s">
        <v>13</v>
      </c>
      <c r="G267" t="s">
        <v>415</v>
      </c>
      <c r="H267" s="24" t="s">
        <v>444</v>
      </c>
      <c r="I267" t="s">
        <v>444</v>
      </c>
      <c r="J267" s="24" t="s">
        <v>444</v>
      </c>
      <c r="K267" t="s">
        <v>444</v>
      </c>
      <c r="L267" s="24" t="s">
        <v>444</v>
      </c>
      <c r="M267" t="s">
        <v>444</v>
      </c>
      <c r="N267" t="s">
        <v>444</v>
      </c>
      <c r="O267" t="s">
        <v>444</v>
      </c>
      <c r="P267" t="s">
        <v>444</v>
      </c>
      <c r="Q267" t="s">
        <v>15</v>
      </c>
      <c r="R267" t="s">
        <v>444</v>
      </c>
      <c r="S267" t="s">
        <v>442</v>
      </c>
      <c r="T267" t="s">
        <v>447</v>
      </c>
      <c r="U267" t="s">
        <v>444</v>
      </c>
      <c r="V267" t="s">
        <v>444</v>
      </c>
      <c r="W267" t="s">
        <v>447</v>
      </c>
      <c r="X267" t="s">
        <v>444</v>
      </c>
      <c r="Y267" t="s">
        <v>444</v>
      </c>
      <c r="Z267" t="s">
        <v>442</v>
      </c>
      <c r="AA267" t="s">
        <v>442</v>
      </c>
      <c r="AB267" t="s">
        <v>442</v>
      </c>
      <c r="AC267" t="s">
        <v>444</v>
      </c>
      <c r="AD267" t="s">
        <v>444</v>
      </c>
      <c r="AE267" t="s">
        <v>444</v>
      </c>
      <c r="AF267" t="s">
        <v>444</v>
      </c>
      <c r="AG267" t="s">
        <v>442</v>
      </c>
      <c r="AH267" t="s">
        <v>447</v>
      </c>
      <c r="AI267" t="s">
        <v>447</v>
      </c>
      <c r="AJ267" t="s">
        <v>442</v>
      </c>
      <c r="AK267" t="s">
        <v>442</v>
      </c>
      <c r="AL267" t="s">
        <v>444</v>
      </c>
      <c r="AM267" t="s">
        <v>444</v>
      </c>
      <c r="AN267" t="s">
        <v>444</v>
      </c>
      <c r="AO267" t="s">
        <v>444</v>
      </c>
      <c r="AP267" t="s">
        <v>447</v>
      </c>
      <c r="AQ267" t="s">
        <v>282</v>
      </c>
      <c r="AR267" t="s">
        <v>1451</v>
      </c>
      <c r="AS267" t="s">
        <v>162</v>
      </c>
      <c r="AT267" t="s">
        <v>10</v>
      </c>
      <c r="AU267" t="s">
        <v>444</v>
      </c>
      <c r="AV267" t="s">
        <v>442</v>
      </c>
      <c r="AW267" t="s">
        <v>444</v>
      </c>
      <c r="AX267" t="s">
        <v>444</v>
      </c>
      <c r="AY267" t="s">
        <v>444</v>
      </c>
      <c r="AZ267" t="s">
        <v>7</v>
      </c>
      <c r="BA267" t="s">
        <v>478</v>
      </c>
      <c r="BB267" t="s">
        <v>444</v>
      </c>
      <c r="BC267" t="s">
        <v>444</v>
      </c>
      <c r="BD267" t="s">
        <v>1359</v>
      </c>
      <c r="BE267" t="s">
        <v>744</v>
      </c>
      <c r="BF267" t="s">
        <v>1360</v>
      </c>
      <c r="BG267" t="s">
        <v>444</v>
      </c>
      <c r="BH267" t="s">
        <v>444</v>
      </c>
      <c r="BI267" t="s">
        <v>444</v>
      </c>
      <c r="BJ267" t="s">
        <v>444</v>
      </c>
      <c r="BK267" t="s">
        <v>444</v>
      </c>
      <c r="BL267" t="s">
        <v>444</v>
      </c>
      <c r="BM267" t="s">
        <v>444</v>
      </c>
      <c r="BN267" t="s">
        <v>444</v>
      </c>
      <c r="BO267" t="s">
        <v>444</v>
      </c>
      <c r="BP267" t="s">
        <v>444</v>
      </c>
      <c r="BQ267" t="s">
        <v>1360</v>
      </c>
      <c r="BR267" t="s">
        <v>264</v>
      </c>
      <c r="BS267" t="s">
        <v>444</v>
      </c>
      <c r="BT267" t="s">
        <v>444</v>
      </c>
      <c r="BU267" t="s">
        <v>444</v>
      </c>
      <c r="BV267" t="s">
        <v>444</v>
      </c>
      <c r="BW267" t="s">
        <v>1360</v>
      </c>
      <c r="BX267" t="s">
        <v>264</v>
      </c>
      <c r="BY267" t="s">
        <v>444</v>
      </c>
      <c r="BZ267" t="s">
        <v>444</v>
      </c>
      <c r="CA267" t="s">
        <v>444</v>
      </c>
      <c r="CB267" t="s">
        <v>444</v>
      </c>
      <c r="CC267" t="s">
        <v>1360</v>
      </c>
      <c r="CD267" t="s">
        <v>264</v>
      </c>
      <c r="CE267" t="s">
        <v>444</v>
      </c>
      <c r="CF267" t="s">
        <v>444</v>
      </c>
      <c r="CG267" t="s">
        <v>444</v>
      </c>
      <c r="CH267" t="s">
        <v>444</v>
      </c>
      <c r="CI267" t="s">
        <v>1360</v>
      </c>
      <c r="CJ267" t="s">
        <v>264</v>
      </c>
      <c r="CK267" t="s">
        <v>444</v>
      </c>
      <c r="CL267" t="s">
        <v>444</v>
      </c>
      <c r="CM267" t="s">
        <v>444</v>
      </c>
      <c r="CN267" t="s">
        <v>444</v>
      </c>
      <c r="CO267" t="s">
        <v>1360</v>
      </c>
      <c r="CP267" t="s">
        <v>264</v>
      </c>
      <c r="CQ267" t="s">
        <v>444</v>
      </c>
      <c r="CR267" t="s">
        <v>444</v>
      </c>
      <c r="CS267" t="s">
        <v>444</v>
      </c>
      <c r="CT267" t="s">
        <v>444</v>
      </c>
      <c r="CU267" t="s">
        <v>444</v>
      </c>
      <c r="CV267" t="s">
        <v>2739</v>
      </c>
      <c r="CW267" t="s">
        <v>2736</v>
      </c>
      <c r="CX267" t="s">
        <v>2753</v>
      </c>
      <c r="CY267" t="s">
        <v>1370</v>
      </c>
      <c r="CZ267" t="s">
        <v>1371</v>
      </c>
      <c r="DA267" t="s">
        <v>444</v>
      </c>
      <c r="DB267" t="s">
        <v>444</v>
      </c>
      <c r="DC267" t="s">
        <v>444</v>
      </c>
      <c r="DD267" t="s">
        <v>444</v>
      </c>
      <c r="DE267" t="s">
        <v>444</v>
      </c>
      <c r="DF267" t="s">
        <v>444</v>
      </c>
      <c r="DG267" t="s">
        <v>444</v>
      </c>
      <c r="DH267" t="s">
        <v>444</v>
      </c>
      <c r="DI267" t="s">
        <v>443</v>
      </c>
      <c r="DJ267" t="s">
        <v>282</v>
      </c>
      <c r="DK267" t="s">
        <v>1440</v>
      </c>
      <c r="DL267" t="s">
        <v>1451</v>
      </c>
      <c r="DM267" t="s">
        <v>444</v>
      </c>
      <c r="DN267" t="s">
        <v>444</v>
      </c>
      <c r="DO267" t="s">
        <v>444</v>
      </c>
      <c r="DP267" t="s">
        <v>444</v>
      </c>
      <c r="DQ267" t="s">
        <v>444</v>
      </c>
      <c r="DR267" t="s">
        <v>444</v>
      </c>
      <c r="DS267" t="s">
        <v>444</v>
      </c>
      <c r="DT267" s="24" t="s">
        <v>444</v>
      </c>
      <c r="DU267" s="24" t="s">
        <v>444</v>
      </c>
      <c r="DV267" t="s">
        <v>444</v>
      </c>
      <c r="DW267" t="s">
        <v>444</v>
      </c>
      <c r="DX267" s="24" t="s">
        <v>444</v>
      </c>
      <c r="DY267" s="24" t="s">
        <v>444</v>
      </c>
      <c r="DZ267" t="s">
        <v>444</v>
      </c>
      <c r="EA267" t="s">
        <v>444</v>
      </c>
      <c r="EB267" s="24" t="s">
        <v>444</v>
      </c>
      <c r="EC267" s="24" t="s">
        <v>444</v>
      </c>
      <c r="ED267" t="s">
        <v>444</v>
      </c>
      <c r="EE267" t="s">
        <v>444</v>
      </c>
      <c r="EF267" s="24" t="s">
        <v>444</v>
      </c>
      <c r="EG267" s="24" t="s">
        <v>444</v>
      </c>
      <c r="EH267" t="s">
        <v>444</v>
      </c>
      <c r="EI267" t="s">
        <v>444</v>
      </c>
      <c r="EJ267" s="24" t="s">
        <v>444</v>
      </c>
      <c r="EK267" s="24" t="s">
        <v>444</v>
      </c>
      <c r="EL267" t="s">
        <v>444</v>
      </c>
      <c r="EM267" t="s">
        <v>444</v>
      </c>
      <c r="EN267" s="24" t="s">
        <v>444</v>
      </c>
      <c r="EO267" s="24" t="s">
        <v>444</v>
      </c>
      <c r="EP267" t="s">
        <v>444</v>
      </c>
      <c r="EQ267" t="s">
        <v>444</v>
      </c>
      <c r="ER267" s="24" t="s">
        <v>444</v>
      </c>
      <c r="ES267" s="24" t="s">
        <v>444</v>
      </c>
      <c r="ET267" t="s">
        <v>444</v>
      </c>
      <c r="EU267" t="s">
        <v>444</v>
      </c>
      <c r="EV267" s="24" t="s">
        <v>444</v>
      </c>
      <c r="EW267" s="24" t="s">
        <v>444</v>
      </c>
      <c r="EX267" t="s">
        <v>444</v>
      </c>
      <c r="EY267" t="s">
        <v>444</v>
      </c>
      <c r="EZ267" s="24" t="s">
        <v>444</v>
      </c>
      <c r="FA267" s="24" t="s">
        <v>444</v>
      </c>
      <c r="FB267" t="s">
        <v>444</v>
      </c>
      <c r="FC267" t="s">
        <v>444</v>
      </c>
      <c r="FD267" s="24" t="s">
        <v>444</v>
      </c>
      <c r="FE267" s="24" t="s">
        <v>444</v>
      </c>
      <c r="FF267" t="s">
        <v>444</v>
      </c>
      <c r="FG267" t="s">
        <v>444</v>
      </c>
      <c r="FH267" s="24" t="s">
        <v>444</v>
      </c>
      <c r="FI267" s="24" t="s">
        <v>444</v>
      </c>
      <c r="FJ267" t="s">
        <v>444</v>
      </c>
      <c r="FK267" t="s">
        <v>444</v>
      </c>
      <c r="FL267" s="24" t="s">
        <v>444</v>
      </c>
      <c r="FM267" s="24" t="s">
        <v>444</v>
      </c>
      <c r="FN267" t="s">
        <v>444</v>
      </c>
      <c r="FO267" t="s">
        <v>444</v>
      </c>
      <c r="FP267" s="24" t="s">
        <v>444</v>
      </c>
      <c r="FQ267" s="24" t="s">
        <v>444</v>
      </c>
      <c r="FR267" t="s">
        <v>444</v>
      </c>
      <c r="FS267" t="s">
        <v>444</v>
      </c>
      <c r="FT267" s="24" t="s">
        <v>444</v>
      </c>
      <c r="FU267" s="24" t="s">
        <v>444</v>
      </c>
      <c r="FV267" t="s">
        <v>444</v>
      </c>
      <c r="FW267" t="s">
        <v>444</v>
      </c>
      <c r="FX267" s="24" t="s">
        <v>444</v>
      </c>
      <c r="FY267" s="24" t="s">
        <v>444</v>
      </c>
      <c r="FZ267" t="s">
        <v>444</v>
      </c>
      <c r="GA267" t="s">
        <v>444</v>
      </c>
      <c r="GB267" s="24" t="s">
        <v>444</v>
      </c>
      <c r="GC267" s="24" t="s">
        <v>444</v>
      </c>
      <c r="GD267" t="s">
        <v>444</v>
      </c>
      <c r="GE267" t="s">
        <v>444</v>
      </c>
      <c r="GF267" s="24" t="s">
        <v>444</v>
      </c>
      <c r="GG267" s="24" t="s">
        <v>444</v>
      </c>
      <c r="GH267" t="s">
        <v>15</v>
      </c>
      <c r="GI267" s="24" t="s">
        <v>484</v>
      </c>
      <c r="GJ267" s="24" t="s">
        <v>484</v>
      </c>
      <c r="GK267" t="s">
        <v>489</v>
      </c>
      <c r="GL267" t="s">
        <v>489</v>
      </c>
      <c r="GM267" s="24" t="s">
        <v>444</v>
      </c>
      <c r="GN267" s="24" t="s">
        <v>444</v>
      </c>
      <c r="GO267" t="s">
        <v>444</v>
      </c>
      <c r="GP267" t="s">
        <v>444</v>
      </c>
      <c r="GQ267" s="24" t="s">
        <v>444</v>
      </c>
      <c r="GR267" s="24" t="s">
        <v>444</v>
      </c>
      <c r="GS267" t="s">
        <v>444</v>
      </c>
      <c r="GT267" t="s">
        <v>444</v>
      </c>
      <c r="GU267" s="24" t="s">
        <v>444</v>
      </c>
      <c r="GV267" s="24" t="s">
        <v>444</v>
      </c>
      <c r="GW267" t="s">
        <v>444</v>
      </c>
      <c r="GX267" t="s">
        <v>444</v>
      </c>
      <c r="GY267" s="24" t="s">
        <v>444</v>
      </c>
      <c r="GZ267" s="24" t="s">
        <v>444</v>
      </c>
      <c r="HA267" t="s">
        <v>444</v>
      </c>
      <c r="HB267" t="s">
        <v>444</v>
      </c>
      <c r="HC267" s="24" t="s">
        <v>444</v>
      </c>
      <c r="HD267" s="24" t="s">
        <v>444</v>
      </c>
      <c r="HE267" t="s">
        <v>444</v>
      </c>
      <c r="HF267" t="s">
        <v>444</v>
      </c>
      <c r="HG267" s="24" t="s">
        <v>444</v>
      </c>
      <c r="HH267" s="24" t="s">
        <v>444</v>
      </c>
      <c r="HI267" t="s">
        <v>444</v>
      </c>
      <c r="HJ267" t="s">
        <v>444</v>
      </c>
      <c r="HK267" s="24" t="s">
        <v>444</v>
      </c>
      <c r="HL267" s="24" t="s">
        <v>444</v>
      </c>
      <c r="HM267" t="s">
        <v>444</v>
      </c>
      <c r="HN267" t="s">
        <v>444</v>
      </c>
      <c r="HO267" s="24" t="s">
        <v>444</v>
      </c>
      <c r="HP267" s="24" t="s">
        <v>444</v>
      </c>
      <c r="HQ267" t="s">
        <v>444</v>
      </c>
      <c r="HR267" t="s">
        <v>444</v>
      </c>
      <c r="HS267" s="24" t="s">
        <v>444</v>
      </c>
      <c r="HT267" s="24" t="s">
        <v>444</v>
      </c>
      <c r="HU267" t="s">
        <v>444</v>
      </c>
      <c r="HV267" t="s">
        <v>444</v>
      </c>
      <c r="HW267" s="24" t="s">
        <v>444</v>
      </c>
      <c r="HX267" s="24" t="s">
        <v>444</v>
      </c>
      <c r="HY267" t="s">
        <v>444</v>
      </c>
      <c r="HZ267" t="s">
        <v>444</v>
      </c>
      <c r="IA267" t="s">
        <v>3019</v>
      </c>
      <c r="IB267" t="s">
        <v>2736</v>
      </c>
      <c r="IC267" t="s">
        <v>3056</v>
      </c>
      <c r="ID267" s="33" t="b" cm="1">
        <f t="array" ref="ID267">_xlfn.IFNA(MATCH($A$2,_xlfn.NUMBERVALUE(Table_Query_from_MF_DSNP62[[#This Row],[CL_GLACCT_DR1]:[CL_GLACCT_CR4]]),0),0)&gt;=1</f>
        <v>1</v>
      </c>
      <c r="IE267" s="33" t="b">
        <f>OR(Table_Query_from_MF_DSNP62[[#This Row],[Pair1]:[Pair25]])</f>
        <v>1</v>
      </c>
      <c r="IF267" s="33">
        <f>_xlfn.IFNA(MATCH(TRUE,Table_Query_from_MF_DSNP62[[#This Row],[Pair1]:[Pair25]],0),"none")</f>
        <v>1</v>
      </c>
      <c r="IG267" s="33" t="b">
        <f>AND($A$2&gt;=_xlfn.NUMBERVALUE(Table_Query_from_MF_DSNP62[[#This Row],[CL_GL_ACCT_FR1]]),$A$2&lt;=_xlfn.NUMBERVALUE(Table_Query_from_MF_DSNP62[[#This Row],[CL_GL_ACCT_TO1]]))</f>
        <v>1</v>
      </c>
      <c r="IH267" s="33" t="b">
        <f>AND($A$2&gt;=_xlfn.NUMBERVALUE(Table_Query_from_MF_DSNP62[[#This Row],[CL_GL_ACCT_FR2]]),$A$2&lt;=_xlfn.NUMBERVALUE(Table_Query_from_MF_DSNP62[[#This Row],[CL_GL_ACCT_TO2]]))</f>
        <v>1</v>
      </c>
      <c r="II267" s="33" t="b">
        <f>AND($A$2&gt;=_xlfn.NUMBERVALUE(Table_Query_from_MF_DSNP62[[#This Row],[CL_GL_ACCT_FR3]]),$A$2&lt;=_xlfn.NUMBERVALUE(Table_Query_from_MF_DSNP62[[#This Row],[CL_GL_ACCT_TO3]]))</f>
        <v>1</v>
      </c>
      <c r="IJ267" s="33" t="b">
        <f>AND($A$2&gt;=_xlfn.NUMBERVALUE(Table_Query_from_MF_DSNP62[[#This Row],[CL_GL_ACCT_FR4]]),$A$2&lt;=_xlfn.NUMBERVALUE(Table_Query_from_MF_DSNP62[[#This Row],[CL_GL_ACCT_TO4]]))</f>
        <v>1</v>
      </c>
      <c r="IK267" s="33" t="b">
        <f>AND($A$2&gt;=_xlfn.NUMBERVALUE(Table_Query_from_MF_DSNP62[[#This Row],[CL_GL_ACCT_FR5]]),$A$2&lt;=_xlfn.NUMBERVALUE(Table_Query_from_MF_DSNP62[[#This Row],[CL_GL_ACCT_TO5]]))</f>
        <v>1</v>
      </c>
      <c r="IL267" s="33" t="b">
        <f>AND($A$2&gt;=_xlfn.NUMBERVALUE(Table_Query_from_MF_DSNP62[[#This Row],[CL_GL_ACCT_FR6]]),$A$2&lt;=_xlfn.NUMBERVALUE(Table_Query_from_MF_DSNP62[[#This Row],[CL_GL_ACCT_TO6]]))</f>
        <v>1</v>
      </c>
      <c r="IM267" s="33" t="b">
        <f>AND($A$2&gt;=_xlfn.NUMBERVALUE(Table_Query_from_MF_DSNP62[[#This Row],[CL_GL_ACCT_FR7]]),$A$2&lt;=_xlfn.NUMBERVALUE(Table_Query_from_MF_DSNP62[[#This Row],[CL_GL_ACCT_TO7]]))</f>
        <v>1</v>
      </c>
      <c r="IN267" s="33" t="b">
        <f>AND($A$2&gt;=_xlfn.NUMBERVALUE(Table_Query_from_MF_DSNP62[[#This Row],[CL_GL_ACCT_FR8]]),$A$2&lt;=_xlfn.NUMBERVALUE(Table_Query_from_MF_DSNP62[[#This Row],[CL_GL_ACCT_TO8]]))</f>
        <v>1</v>
      </c>
      <c r="IO267" s="33" t="b">
        <f>AND($A$2&gt;=_xlfn.NUMBERVALUE(Table_Query_from_MF_DSNP62[[#This Row],[CL_GL_ACCT_FR9]]),$A$2&lt;=_xlfn.NUMBERVALUE(Table_Query_from_MF_DSNP62[[#This Row],[CL_GL_ACCT_TO9]]))</f>
        <v>1</v>
      </c>
      <c r="IP267" s="33" t="b">
        <f>AND($A$2&gt;=_xlfn.NUMBERVALUE(Table_Query_from_MF_DSNP62[[#This Row],[CL_GL_ACCT_FR10]]),$A$2&lt;=_xlfn.NUMBERVALUE(Table_Query_from_MF_DSNP62[[#This Row],[CL_GL_ACCT_TO10]]))</f>
        <v>1</v>
      </c>
      <c r="IQ267" s="33" t="b">
        <f>AND($A$2&gt;=_xlfn.NUMBERVALUE(Table_Query_from_MF_DSNP62[[#This Row],[CL_GL_ACCT_FR11]]),$A$2&lt;=_xlfn.NUMBERVALUE(Table_Query_from_MF_DSNP62[[#This Row],[CL_GL_ACCT_TO11]]))</f>
        <v>1</v>
      </c>
      <c r="IR267" s="33" t="b">
        <f>AND($A$2&gt;=_xlfn.NUMBERVALUE(Table_Query_from_MF_DSNP62[[#This Row],[CL_GL_ACCT_FR12]]),$A$2&lt;=_xlfn.NUMBERVALUE(Table_Query_from_MF_DSNP62[[#This Row],[CL_GL_ACCT_TO12]]))</f>
        <v>1</v>
      </c>
      <c r="IS267" s="33" t="b">
        <f>AND($A$2&gt;=_xlfn.NUMBERVALUE(Table_Query_from_MF_DSNP62[[#This Row],[CL_GL_ACCT_FR13]]),$A$2&lt;=_xlfn.NUMBERVALUE(Table_Query_from_MF_DSNP62[[#This Row],[CL_GL_ACCT_TO13]]))</f>
        <v>1</v>
      </c>
      <c r="IT267" s="33" t="b">
        <f>AND($A$2&gt;=_xlfn.NUMBERVALUE(Table_Query_from_MF_DSNP62[[#This Row],[CL_GL_ACCT_FR14]]),$A$2&lt;=_xlfn.NUMBERVALUE(Table_Query_from_MF_DSNP62[[#This Row],[CL_GL_ACCT_TO14]]))</f>
        <v>1</v>
      </c>
      <c r="IU267" s="33" t="b">
        <f>AND($A$2&gt;=_xlfn.NUMBERVALUE(Table_Query_from_MF_DSNP62[[#This Row],[CL_GL_ACCT_FR15]]),$A$2&lt;=_xlfn.NUMBERVALUE(Table_Query_from_MF_DSNP62[[#This Row],[CL_GL_ACCT_TO15]]))</f>
        <v>1</v>
      </c>
      <c r="IV267" s="33" t="b">
        <f>AND($A$2&gt;=_xlfn.NUMBERVALUE(Table_Query_from_MF_DSNP62[[#This Row],[CL_GL_ACCT_FR16]]),$A$2&lt;=_xlfn.NUMBERVALUE(Table_Query_from_MF_DSNP62[[#This Row],[CL_GL_ACCT_TO16]]))</f>
        <v>1</v>
      </c>
      <c r="IW267" s="33" t="b">
        <f>AND($A$2&gt;=_xlfn.NUMBERVALUE(Table_Query_from_MF_DSNP62[[#This Row],[CL_GL_ACCT_FR17]]),$A$2&lt;=_xlfn.NUMBERVALUE(Table_Query_from_MF_DSNP62[[#This Row],[CL_GL_ACCT_TO17]]))</f>
        <v>1</v>
      </c>
      <c r="IX267" s="33" t="b">
        <f>AND($A$2&gt;=_xlfn.NUMBERVALUE(Table_Query_from_MF_DSNP62[[#This Row],[CL_GL_ACCT_FR18]]),$A$2&lt;=_xlfn.NUMBERVALUE(Table_Query_from_MF_DSNP62[[#This Row],[CL_GL_ACCT_TO18]]))</f>
        <v>1</v>
      </c>
      <c r="IY267" s="33" t="b">
        <f>AND($A$2&gt;=_xlfn.NUMBERVALUE(Table_Query_from_MF_DSNP62[[#This Row],[CL_GL_ACCT_FR19]]),$A$2&lt;=_xlfn.NUMBERVALUE(Table_Query_from_MF_DSNP62[[#This Row],[CL_GL_ACCT_TO19]]))</f>
        <v>1</v>
      </c>
      <c r="IZ267" s="33" t="b">
        <f>AND($A$2&gt;=_xlfn.NUMBERVALUE(Table_Query_from_MF_DSNP62[[#This Row],[CL_GL_ACCT_FR20]]),$A$2&lt;=_xlfn.NUMBERVALUE(Table_Query_from_MF_DSNP62[[#This Row],[CL_GL_ACCT_TO20]]))</f>
        <v>1</v>
      </c>
      <c r="JA267" s="33" t="b">
        <f>AND($A$2&gt;=_xlfn.NUMBERVALUE(Table_Query_from_MF_DSNP62[[#This Row],[CL_GL_ACCT_FR21]]),$A$2&lt;=_xlfn.NUMBERVALUE(Table_Query_from_MF_DSNP62[[#This Row],[CL_GL_ACCT_TO21]]))</f>
        <v>1</v>
      </c>
      <c r="JB267" s="33" t="b">
        <f>AND($A$2&gt;=_xlfn.NUMBERVALUE(Table_Query_from_MF_DSNP62[[#This Row],[CL_GL_ACCT_FR22]]),$A$2&lt;=_xlfn.NUMBERVALUE(Table_Query_from_MF_DSNP62[[#This Row],[CL_GL_ACCT_TO22]]))</f>
        <v>1</v>
      </c>
      <c r="JC267" s="33" t="b">
        <f>AND($A$2&gt;=_xlfn.NUMBERVALUE(Table_Query_from_MF_DSNP62[[#This Row],[CL_GL_ACCT_FR23]]),$A$2&lt;=_xlfn.NUMBERVALUE(Table_Query_from_MF_DSNP62[[#This Row],[CL_GL_ACCT_TO23]]))</f>
        <v>1</v>
      </c>
      <c r="JD267" s="33" t="b">
        <f>AND($A$2&gt;=_xlfn.NUMBERVALUE(Table_Query_from_MF_DSNP62[[#This Row],[CL_GL_ACCT_FR24]]),$A$2&lt;=_xlfn.NUMBERVALUE(Table_Query_from_MF_DSNP62[[#This Row],[CL_GL_ACCT_TO24]]))</f>
        <v>1</v>
      </c>
      <c r="JE267" s="33" t="b">
        <f>AND($A$2&gt;=_xlfn.NUMBERVALUE(Table_Query_from_MF_DSNP62[[#This Row],[CL_GL_ACCT_FR25]]),$A$2&lt;=_xlfn.NUMBERVALUE(Table_Query_from_MF_DSNP62[[#This Row],[CL_GL_ACCT_TO25]]))</f>
        <v>1</v>
      </c>
      <c r="JF267" s="33" t="b">
        <f>OR(Table_Query_from_MF_DSNP62[[#This Row],[PairA]:[PairO]])</f>
        <v>1</v>
      </c>
      <c r="JG267" s="33">
        <f>_xlfn.IFNA(MATCH(TRUE,Table_Query_from_MF_DSNP62[[#This Row],[PairA]:[PairO]],0),"none")</f>
        <v>3</v>
      </c>
      <c r="JH267" s="33" t="b">
        <f>AND($B$2&gt;=_xlfn.NUMBERVALUE(Table_Query_from_MF_DSNP62[[#This Row],[CL_CMP_OBJ_FR1]]),$B$2&lt;=_xlfn.NUMBERVALUE(Table_Query_from_MF_DSNP62[[#This Row],[CL_CMP_OBJ_TO1]]))</f>
        <v>0</v>
      </c>
      <c r="JI267" s="33" t="b">
        <f>AND($B$2&gt;=_xlfn.NUMBERVALUE(Table_Query_from_MF_DSNP62[[#This Row],[CL_CMP_OBJ_FR2]]),$B$2&lt;=_xlfn.NUMBERVALUE(Table_Query_from_MF_DSNP62[[#This Row],[CL_CMP_OBJ_TO2]]))</f>
        <v>0</v>
      </c>
      <c r="JJ267" s="33" t="b">
        <f>AND($B$2&gt;=_xlfn.NUMBERVALUE(Table_Query_from_MF_DSNP62[[#This Row],[CL_CMP_OBJ_FR3]]),$B$2&lt;=_xlfn.NUMBERVALUE(Table_Query_from_MF_DSNP62[[#This Row],[CL_CMP_OBJ_TO3]]))</f>
        <v>1</v>
      </c>
      <c r="JK267" s="33" t="b">
        <f>AND($B$2&gt;=_xlfn.NUMBERVALUE(Table_Query_from_MF_DSNP62[[#This Row],[CL_CMP_OBJ_FR4]]),$B$2&lt;=_xlfn.NUMBERVALUE(Table_Query_from_MF_DSNP62[[#This Row],[CL_CMP_OBJ_TO4]]))</f>
        <v>1</v>
      </c>
      <c r="JL267" s="33" t="b">
        <f>AND($B$2&gt;=_xlfn.NUMBERVALUE(Table_Query_from_MF_DSNP62[[#This Row],[CL_CMP_OBJ_FR5]]),$B$2&lt;=_xlfn.NUMBERVALUE(Table_Query_from_MF_DSNP62[[#This Row],[CL_CMP_OBJ_TO5]]))</f>
        <v>1</v>
      </c>
      <c r="JM267" s="33" t="b">
        <f>AND($B$2&gt;=_xlfn.NUMBERVALUE(Table_Query_from_MF_DSNP62[[#This Row],[CL_CMP_OBJ_FR6]]),$B$2&lt;=_xlfn.NUMBERVALUE(Table_Query_from_MF_DSNP62[[#This Row],[CL_CMP_OBJ_TO6]]))</f>
        <v>1</v>
      </c>
      <c r="JN267" s="33" t="b">
        <f>AND($B$2&gt;=_xlfn.NUMBERVALUE(Table_Query_from_MF_DSNP62[[#This Row],[CL_CMP_OBJ_FR7]]),$B$2&lt;=_xlfn.NUMBERVALUE(Table_Query_from_MF_DSNP62[[#This Row],[CL_CMP_OBJ_TO7]]))</f>
        <v>1</v>
      </c>
      <c r="JO267" s="33" t="b">
        <f>AND($B$2&gt;=_xlfn.NUMBERVALUE(Table_Query_from_MF_DSNP62[[#This Row],[CL_CMP_OBJ_FR8]]),$B$2&lt;=_xlfn.NUMBERVALUE(Table_Query_from_MF_DSNP62[[#This Row],[CL_CMP_OBJ_TO8]]))</f>
        <v>1</v>
      </c>
      <c r="JP267" s="33" t="b">
        <f>AND($B$2&gt;=_xlfn.NUMBERVALUE(Table_Query_from_MF_DSNP62[[#This Row],[CL_CMP_OBJ_FR9]]),$B$2&lt;=_xlfn.NUMBERVALUE(Table_Query_from_MF_DSNP62[[#This Row],[CL_CMP_OBJ_TO9]]))</f>
        <v>1</v>
      </c>
      <c r="JQ267" s="33" t="b">
        <f>AND($B$2&gt;=_xlfn.NUMBERVALUE(Table_Query_from_MF_DSNP62[[#This Row],[CL_CMP_OBJ_FR10]]),$B$2&lt;=_xlfn.NUMBERVALUE(Table_Query_from_MF_DSNP62[[#This Row],[CL_CMP_OBJ_TO10]]))</f>
        <v>1</v>
      </c>
      <c r="JR267" s="33" t="b">
        <f>AND($B$2&gt;=_xlfn.NUMBERVALUE(Table_Query_from_MF_DSNP62[[#This Row],[CL_CMP_OBJ_FR11]]),$B$2&lt;=_xlfn.NUMBERVALUE(Table_Query_from_MF_DSNP62[[#This Row],[CL_CMP_OBJ_TO11]]))</f>
        <v>1</v>
      </c>
      <c r="JS267" s="33" t="b">
        <f>AND($B$2&gt;=_xlfn.NUMBERVALUE(Table_Query_from_MF_DSNP62[[#This Row],[CL_CMP_OBJ_FR12]]),$B$2&lt;=_xlfn.NUMBERVALUE(Table_Query_from_MF_DSNP62[[#This Row],[CL_CMP_OBJ_TO12]]))</f>
        <v>1</v>
      </c>
      <c r="JT267" s="33" t="b">
        <f>AND($B$2&gt;=_xlfn.NUMBERVALUE(Table_Query_from_MF_DSNP62[[#This Row],[CL_CMP_OBJ_FR13]]),$B$2&lt;=_xlfn.NUMBERVALUE(Table_Query_from_MF_DSNP62[[#This Row],[CL_CMP_OBJ_TO13]]))</f>
        <v>1</v>
      </c>
      <c r="JU267" s="33" t="b">
        <f>AND($B$2&gt;=_xlfn.NUMBERVALUE(Table_Query_from_MF_DSNP62[[#This Row],[CL_CMP_OBJ_FR14]]),$B$2&lt;=_xlfn.NUMBERVALUE(Table_Query_from_MF_DSNP62[[#This Row],[CL_CMP_OBJ_TO14]]))</f>
        <v>1</v>
      </c>
      <c r="JV267" s="33" t="b">
        <f>AND($B$2&gt;=_xlfn.NUMBERVALUE(Table_Query_from_MF_DSNP62[[#This Row],[CL_CMP_OBJ_FR15]]),$B$2&lt;=_xlfn.NUMBERVALUE(Table_Query_from_MF_DSNP62[[#This Row],[CL_CMP_OBJ_TO15]]))</f>
        <v>1</v>
      </c>
    </row>
    <row r="268" spans="1:282" x14ac:dyDescent="0.25">
      <c r="A268" t="b">
        <f>OR(,Table_Query_from_MF_DSNP62[[#This Row],[Desired GL included as "hard-coded" GL?]],Table_Query_from_MF_DSNP62[[#This Row],[Desired GL included as "Open GL"?]])</f>
        <v>1</v>
      </c>
      <c r="B268" t="b">
        <f>Table_Query_from_MF_DSNP62[[#This Row],[Desired CObj included as "Open CObj"?]]</f>
        <v>1</v>
      </c>
      <c r="C268" t="s">
        <v>817</v>
      </c>
      <c r="D268" t="s">
        <v>1800</v>
      </c>
      <c r="E268" t="s">
        <v>8</v>
      </c>
      <c r="F268" s="24" t="s">
        <v>421</v>
      </c>
      <c r="G268" t="s">
        <v>13</v>
      </c>
      <c r="H268" s="24" t="s">
        <v>444</v>
      </c>
      <c r="I268" t="s">
        <v>444</v>
      </c>
      <c r="J268" s="24" t="s">
        <v>444</v>
      </c>
      <c r="K268" t="s">
        <v>444</v>
      </c>
      <c r="L268" s="24" t="s">
        <v>444</v>
      </c>
      <c r="M268" t="s">
        <v>444</v>
      </c>
      <c r="N268" t="s">
        <v>444</v>
      </c>
      <c r="O268" t="s">
        <v>444</v>
      </c>
      <c r="P268" t="s">
        <v>444</v>
      </c>
      <c r="Q268" t="s">
        <v>15</v>
      </c>
      <c r="R268" t="s">
        <v>444</v>
      </c>
      <c r="S268" t="s">
        <v>442</v>
      </c>
      <c r="T268" t="s">
        <v>447</v>
      </c>
      <c r="U268" t="s">
        <v>444</v>
      </c>
      <c r="V268" t="s">
        <v>444</v>
      </c>
      <c r="W268" t="s">
        <v>447</v>
      </c>
      <c r="X268" t="s">
        <v>444</v>
      </c>
      <c r="Y268" t="s">
        <v>444</v>
      </c>
      <c r="Z268" t="s">
        <v>442</v>
      </c>
      <c r="AA268" t="s">
        <v>447</v>
      </c>
      <c r="AB268" t="s">
        <v>442</v>
      </c>
      <c r="AC268" t="s">
        <v>444</v>
      </c>
      <c r="AD268" t="s">
        <v>444</v>
      </c>
      <c r="AE268" t="s">
        <v>444</v>
      </c>
      <c r="AF268" t="s">
        <v>444</v>
      </c>
      <c r="AG268" t="s">
        <v>442</v>
      </c>
      <c r="AH268" t="s">
        <v>447</v>
      </c>
      <c r="AI268" t="s">
        <v>447</v>
      </c>
      <c r="AJ268" t="s">
        <v>442</v>
      </c>
      <c r="AK268" t="s">
        <v>442</v>
      </c>
      <c r="AL268" t="s">
        <v>444</v>
      </c>
      <c r="AM268" t="s">
        <v>444</v>
      </c>
      <c r="AN268" t="s">
        <v>444</v>
      </c>
      <c r="AO268" t="s">
        <v>444</v>
      </c>
      <c r="AP268" t="s">
        <v>447</v>
      </c>
      <c r="AQ268" t="s">
        <v>282</v>
      </c>
      <c r="AR268" t="s">
        <v>1451</v>
      </c>
      <c r="AS268" t="s">
        <v>162</v>
      </c>
      <c r="AT268" t="s">
        <v>10</v>
      </c>
      <c r="AU268" t="s">
        <v>444</v>
      </c>
      <c r="AV268" t="s">
        <v>442</v>
      </c>
      <c r="AW268" t="s">
        <v>444</v>
      </c>
      <c r="AX268" t="s">
        <v>444</v>
      </c>
      <c r="AY268" t="s">
        <v>444</v>
      </c>
      <c r="AZ268" t="s">
        <v>7</v>
      </c>
      <c r="BA268" t="s">
        <v>478</v>
      </c>
      <c r="BB268" t="s">
        <v>444</v>
      </c>
      <c r="BC268" t="s">
        <v>444</v>
      </c>
      <c r="BD268" t="s">
        <v>1359</v>
      </c>
      <c r="BE268" t="s">
        <v>1801</v>
      </c>
      <c r="BF268" t="s">
        <v>740</v>
      </c>
      <c r="BG268" t="s">
        <v>444</v>
      </c>
      <c r="BH268" t="s">
        <v>444</v>
      </c>
      <c r="BI268" t="s">
        <v>444</v>
      </c>
      <c r="BJ268" t="s">
        <v>444</v>
      </c>
      <c r="BK268" t="s">
        <v>444</v>
      </c>
      <c r="BL268" t="s">
        <v>444</v>
      </c>
      <c r="BM268" t="s">
        <v>444</v>
      </c>
      <c r="BN268" t="s">
        <v>444</v>
      </c>
      <c r="BO268" t="s">
        <v>444</v>
      </c>
      <c r="BP268" t="s">
        <v>444</v>
      </c>
      <c r="BQ268" t="s">
        <v>1360</v>
      </c>
      <c r="BR268" t="s">
        <v>1487</v>
      </c>
      <c r="BS268" t="s">
        <v>444</v>
      </c>
      <c r="BT268" t="s">
        <v>444</v>
      </c>
      <c r="BU268" t="s">
        <v>444</v>
      </c>
      <c r="BV268" t="s">
        <v>444</v>
      </c>
      <c r="BW268" t="s">
        <v>1360</v>
      </c>
      <c r="BX268" t="s">
        <v>1487</v>
      </c>
      <c r="BY268" t="s">
        <v>444</v>
      </c>
      <c r="BZ268" t="s">
        <v>444</v>
      </c>
      <c r="CA268" t="s">
        <v>444</v>
      </c>
      <c r="CB268" t="s">
        <v>444</v>
      </c>
      <c r="CC268" t="s">
        <v>1360</v>
      </c>
      <c r="CD268" t="s">
        <v>1487</v>
      </c>
      <c r="CE268" t="s">
        <v>444</v>
      </c>
      <c r="CF268" t="s">
        <v>444</v>
      </c>
      <c r="CG268" t="s">
        <v>444</v>
      </c>
      <c r="CH268" t="s">
        <v>444</v>
      </c>
      <c r="CI268" t="s">
        <v>1360</v>
      </c>
      <c r="CJ268" t="s">
        <v>1487</v>
      </c>
      <c r="CK268" t="s">
        <v>444</v>
      </c>
      <c r="CL268" t="s">
        <v>444</v>
      </c>
      <c r="CM268" t="s">
        <v>444</v>
      </c>
      <c r="CN268" t="s">
        <v>444</v>
      </c>
      <c r="CO268" t="s">
        <v>1360</v>
      </c>
      <c r="CP268" t="s">
        <v>1487</v>
      </c>
      <c r="CQ268" t="s">
        <v>444</v>
      </c>
      <c r="CR268" t="s">
        <v>444</v>
      </c>
      <c r="CS268" t="s">
        <v>444</v>
      </c>
      <c r="CT268" t="s">
        <v>444</v>
      </c>
      <c r="CU268" t="s">
        <v>444</v>
      </c>
      <c r="CV268" t="s">
        <v>2739</v>
      </c>
      <c r="CW268" t="s">
        <v>2736</v>
      </c>
      <c r="CX268" t="s">
        <v>2834</v>
      </c>
      <c r="CY268" t="s">
        <v>1370</v>
      </c>
      <c r="CZ268" t="s">
        <v>1371</v>
      </c>
      <c r="DA268" t="s">
        <v>1802</v>
      </c>
      <c r="DB268" t="s">
        <v>444</v>
      </c>
      <c r="DC268" t="s">
        <v>444</v>
      </c>
      <c r="DD268" t="s">
        <v>444</v>
      </c>
      <c r="DE268" t="s">
        <v>444</v>
      </c>
      <c r="DF268" t="s">
        <v>444</v>
      </c>
      <c r="DG268" t="s">
        <v>444</v>
      </c>
      <c r="DH268" t="s">
        <v>444</v>
      </c>
      <c r="DI268" t="s">
        <v>443</v>
      </c>
      <c r="DJ268" t="s">
        <v>282</v>
      </c>
      <c r="DK268" t="s">
        <v>1440</v>
      </c>
      <c r="DL268" t="s">
        <v>1451</v>
      </c>
      <c r="DM268" t="s">
        <v>444</v>
      </c>
      <c r="DN268" t="s">
        <v>444</v>
      </c>
      <c r="DO268" t="s">
        <v>444</v>
      </c>
      <c r="DP268" t="s">
        <v>444</v>
      </c>
      <c r="DQ268" t="s">
        <v>444</v>
      </c>
      <c r="DR268" t="s">
        <v>444</v>
      </c>
      <c r="DS268" t="s">
        <v>444</v>
      </c>
      <c r="DT268" s="24" t="s">
        <v>444</v>
      </c>
      <c r="DU268" s="24" t="s">
        <v>444</v>
      </c>
      <c r="DV268" t="s">
        <v>444</v>
      </c>
      <c r="DW268" t="s">
        <v>444</v>
      </c>
      <c r="DX268" s="24" t="s">
        <v>444</v>
      </c>
      <c r="DY268" s="24" t="s">
        <v>444</v>
      </c>
      <c r="DZ268" t="s">
        <v>444</v>
      </c>
      <c r="EA268" t="s">
        <v>444</v>
      </c>
      <c r="EB268" s="24" t="s">
        <v>444</v>
      </c>
      <c r="EC268" s="24" t="s">
        <v>444</v>
      </c>
      <c r="ED268" t="s">
        <v>444</v>
      </c>
      <c r="EE268" t="s">
        <v>444</v>
      </c>
      <c r="EF268" s="24" t="s">
        <v>444</v>
      </c>
      <c r="EG268" s="24" t="s">
        <v>444</v>
      </c>
      <c r="EH268" t="s">
        <v>444</v>
      </c>
      <c r="EI268" t="s">
        <v>444</v>
      </c>
      <c r="EJ268" s="24" t="s">
        <v>444</v>
      </c>
      <c r="EK268" s="24" t="s">
        <v>444</v>
      </c>
      <c r="EL268" t="s">
        <v>444</v>
      </c>
      <c r="EM268" t="s">
        <v>444</v>
      </c>
      <c r="EN268" s="24" t="s">
        <v>444</v>
      </c>
      <c r="EO268" s="24" t="s">
        <v>444</v>
      </c>
      <c r="EP268" t="s">
        <v>444</v>
      </c>
      <c r="EQ268" t="s">
        <v>444</v>
      </c>
      <c r="ER268" s="24" t="s">
        <v>444</v>
      </c>
      <c r="ES268" s="24" t="s">
        <v>444</v>
      </c>
      <c r="ET268" t="s">
        <v>444</v>
      </c>
      <c r="EU268" t="s">
        <v>444</v>
      </c>
      <c r="EV268" s="24" t="s">
        <v>444</v>
      </c>
      <c r="EW268" s="24" t="s">
        <v>444</v>
      </c>
      <c r="EX268" t="s">
        <v>444</v>
      </c>
      <c r="EY268" t="s">
        <v>444</v>
      </c>
      <c r="EZ268" s="24" t="s">
        <v>444</v>
      </c>
      <c r="FA268" s="24" t="s">
        <v>444</v>
      </c>
      <c r="FB268" t="s">
        <v>444</v>
      </c>
      <c r="FC268" t="s">
        <v>444</v>
      </c>
      <c r="FD268" s="24" t="s">
        <v>444</v>
      </c>
      <c r="FE268" s="24" t="s">
        <v>444</v>
      </c>
      <c r="FF268" t="s">
        <v>444</v>
      </c>
      <c r="FG268" t="s">
        <v>444</v>
      </c>
      <c r="FH268" s="24" t="s">
        <v>444</v>
      </c>
      <c r="FI268" s="24" t="s">
        <v>444</v>
      </c>
      <c r="FJ268" t="s">
        <v>444</v>
      </c>
      <c r="FK268" t="s">
        <v>444</v>
      </c>
      <c r="FL268" s="24" t="s">
        <v>444</v>
      </c>
      <c r="FM268" s="24" t="s">
        <v>444</v>
      </c>
      <c r="FN268" t="s">
        <v>444</v>
      </c>
      <c r="FO268" t="s">
        <v>444</v>
      </c>
      <c r="FP268" s="24" t="s">
        <v>444</v>
      </c>
      <c r="FQ268" s="24" t="s">
        <v>444</v>
      </c>
      <c r="FR268" t="s">
        <v>444</v>
      </c>
      <c r="FS268" t="s">
        <v>444</v>
      </c>
      <c r="FT268" s="24" t="s">
        <v>444</v>
      </c>
      <c r="FU268" s="24" t="s">
        <v>444</v>
      </c>
      <c r="FV268" t="s">
        <v>444</v>
      </c>
      <c r="FW268" t="s">
        <v>444</v>
      </c>
      <c r="FX268" s="24" t="s">
        <v>444</v>
      </c>
      <c r="FY268" s="24" t="s">
        <v>444</v>
      </c>
      <c r="FZ268" t="s">
        <v>444</v>
      </c>
      <c r="GA268" t="s">
        <v>444</v>
      </c>
      <c r="GB268" s="24" t="s">
        <v>444</v>
      </c>
      <c r="GC268" s="24" t="s">
        <v>444</v>
      </c>
      <c r="GD268" t="s">
        <v>444</v>
      </c>
      <c r="GE268" t="s">
        <v>444</v>
      </c>
      <c r="GF268" s="24" t="s">
        <v>444</v>
      </c>
      <c r="GG268" s="24" t="s">
        <v>444</v>
      </c>
      <c r="GH268" t="s">
        <v>15</v>
      </c>
      <c r="GI268" s="24" t="s">
        <v>572</v>
      </c>
      <c r="GJ268" s="24" t="s">
        <v>572</v>
      </c>
      <c r="GK268" t="s">
        <v>444</v>
      </c>
      <c r="GL268" t="s">
        <v>444</v>
      </c>
      <c r="GM268" s="24" t="s">
        <v>444</v>
      </c>
      <c r="GN268" s="24" t="s">
        <v>444</v>
      </c>
      <c r="GO268" t="s">
        <v>444</v>
      </c>
      <c r="GP268" t="s">
        <v>444</v>
      </c>
      <c r="GQ268" s="24" t="s">
        <v>444</v>
      </c>
      <c r="GR268" s="24" t="s">
        <v>444</v>
      </c>
      <c r="GS268" t="s">
        <v>444</v>
      </c>
      <c r="GT268" t="s">
        <v>444</v>
      </c>
      <c r="GU268" s="24" t="s">
        <v>444</v>
      </c>
      <c r="GV268" s="24" t="s">
        <v>444</v>
      </c>
      <c r="GW268" t="s">
        <v>444</v>
      </c>
      <c r="GX268" t="s">
        <v>444</v>
      </c>
      <c r="GY268" s="24" t="s">
        <v>444</v>
      </c>
      <c r="GZ268" s="24" t="s">
        <v>444</v>
      </c>
      <c r="HA268" t="s">
        <v>444</v>
      </c>
      <c r="HB268" t="s">
        <v>444</v>
      </c>
      <c r="HC268" s="24" t="s">
        <v>444</v>
      </c>
      <c r="HD268" s="24" t="s">
        <v>444</v>
      </c>
      <c r="HE268" t="s">
        <v>444</v>
      </c>
      <c r="HF268" t="s">
        <v>444</v>
      </c>
      <c r="HG268" s="24" t="s">
        <v>444</v>
      </c>
      <c r="HH268" s="24" t="s">
        <v>444</v>
      </c>
      <c r="HI268" t="s">
        <v>444</v>
      </c>
      <c r="HJ268" t="s">
        <v>444</v>
      </c>
      <c r="HK268" s="24" t="s">
        <v>444</v>
      </c>
      <c r="HL268" s="24" t="s">
        <v>444</v>
      </c>
      <c r="HM268" t="s">
        <v>444</v>
      </c>
      <c r="HN268" t="s">
        <v>444</v>
      </c>
      <c r="HO268" s="24" t="s">
        <v>444</v>
      </c>
      <c r="HP268" s="24" t="s">
        <v>444</v>
      </c>
      <c r="HQ268" t="s">
        <v>444</v>
      </c>
      <c r="HR268" t="s">
        <v>444</v>
      </c>
      <c r="HS268" s="24" t="s">
        <v>444</v>
      </c>
      <c r="HT268" s="24" t="s">
        <v>444</v>
      </c>
      <c r="HU268" t="s">
        <v>444</v>
      </c>
      <c r="HV268" t="s">
        <v>444</v>
      </c>
      <c r="HW268" s="24" t="s">
        <v>444</v>
      </c>
      <c r="HX268" s="24" t="s">
        <v>444</v>
      </c>
      <c r="HY268" t="s">
        <v>444</v>
      </c>
      <c r="HZ268" t="s">
        <v>444</v>
      </c>
      <c r="IA268" t="s">
        <v>3019</v>
      </c>
      <c r="IB268" t="s">
        <v>2736</v>
      </c>
      <c r="IC268" t="s">
        <v>3051</v>
      </c>
      <c r="ID268" s="33" t="b" cm="1">
        <f t="array" ref="ID268">_xlfn.IFNA(MATCH($A$2,_xlfn.NUMBERVALUE(Table_Query_from_MF_DSNP62[[#This Row],[CL_GLACCT_DR1]:[CL_GLACCT_CR4]]),0),0)&gt;=1</f>
        <v>1</v>
      </c>
      <c r="IE268" s="33" t="b">
        <f>OR(Table_Query_from_MF_DSNP62[[#This Row],[Pair1]:[Pair25]])</f>
        <v>1</v>
      </c>
      <c r="IF268" s="33">
        <f>_xlfn.IFNA(MATCH(TRUE,Table_Query_from_MF_DSNP62[[#This Row],[Pair1]:[Pair25]],0),"none")</f>
        <v>1</v>
      </c>
      <c r="IG268" s="33" t="b">
        <f>AND($A$2&gt;=_xlfn.NUMBERVALUE(Table_Query_from_MF_DSNP62[[#This Row],[CL_GL_ACCT_FR1]]),$A$2&lt;=_xlfn.NUMBERVALUE(Table_Query_from_MF_DSNP62[[#This Row],[CL_GL_ACCT_TO1]]))</f>
        <v>1</v>
      </c>
      <c r="IH268" s="33" t="b">
        <f>AND($A$2&gt;=_xlfn.NUMBERVALUE(Table_Query_from_MF_DSNP62[[#This Row],[CL_GL_ACCT_FR2]]),$A$2&lt;=_xlfn.NUMBERVALUE(Table_Query_from_MF_DSNP62[[#This Row],[CL_GL_ACCT_TO2]]))</f>
        <v>1</v>
      </c>
      <c r="II268" s="33" t="b">
        <f>AND($A$2&gt;=_xlfn.NUMBERVALUE(Table_Query_from_MF_DSNP62[[#This Row],[CL_GL_ACCT_FR3]]),$A$2&lt;=_xlfn.NUMBERVALUE(Table_Query_from_MF_DSNP62[[#This Row],[CL_GL_ACCT_TO3]]))</f>
        <v>1</v>
      </c>
      <c r="IJ268" s="33" t="b">
        <f>AND($A$2&gt;=_xlfn.NUMBERVALUE(Table_Query_from_MF_DSNP62[[#This Row],[CL_GL_ACCT_FR4]]),$A$2&lt;=_xlfn.NUMBERVALUE(Table_Query_from_MF_DSNP62[[#This Row],[CL_GL_ACCT_TO4]]))</f>
        <v>1</v>
      </c>
      <c r="IK268" s="33" t="b">
        <f>AND($A$2&gt;=_xlfn.NUMBERVALUE(Table_Query_from_MF_DSNP62[[#This Row],[CL_GL_ACCT_FR5]]),$A$2&lt;=_xlfn.NUMBERVALUE(Table_Query_from_MF_DSNP62[[#This Row],[CL_GL_ACCT_TO5]]))</f>
        <v>1</v>
      </c>
      <c r="IL268" s="33" t="b">
        <f>AND($A$2&gt;=_xlfn.NUMBERVALUE(Table_Query_from_MF_DSNP62[[#This Row],[CL_GL_ACCT_FR6]]),$A$2&lt;=_xlfn.NUMBERVALUE(Table_Query_from_MF_DSNP62[[#This Row],[CL_GL_ACCT_TO6]]))</f>
        <v>1</v>
      </c>
      <c r="IM268" s="33" t="b">
        <f>AND($A$2&gt;=_xlfn.NUMBERVALUE(Table_Query_from_MF_DSNP62[[#This Row],[CL_GL_ACCT_FR7]]),$A$2&lt;=_xlfn.NUMBERVALUE(Table_Query_from_MF_DSNP62[[#This Row],[CL_GL_ACCT_TO7]]))</f>
        <v>1</v>
      </c>
      <c r="IN268" s="33" t="b">
        <f>AND($A$2&gt;=_xlfn.NUMBERVALUE(Table_Query_from_MF_DSNP62[[#This Row],[CL_GL_ACCT_FR8]]),$A$2&lt;=_xlfn.NUMBERVALUE(Table_Query_from_MF_DSNP62[[#This Row],[CL_GL_ACCT_TO8]]))</f>
        <v>1</v>
      </c>
      <c r="IO268" s="33" t="b">
        <f>AND($A$2&gt;=_xlfn.NUMBERVALUE(Table_Query_from_MF_DSNP62[[#This Row],[CL_GL_ACCT_FR9]]),$A$2&lt;=_xlfn.NUMBERVALUE(Table_Query_from_MF_DSNP62[[#This Row],[CL_GL_ACCT_TO9]]))</f>
        <v>1</v>
      </c>
      <c r="IP268" s="33" t="b">
        <f>AND($A$2&gt;=_xlfn.NUMBERVALUE(Table_Query_from_MF_DSNP62[[#This Row],[CL_GL_ACCT_FR10]]),$A$2&lt;=_xlfn.NUMBERVALUE(Table_Query_from_MF_DSNP62[[#This Row],[CL_GL_ACCT_TO10]]))</f>
        <v>1</v>
      </c>
      <c r="IQ268" s="33" t="b">
        <f>AND($A$2&gt;=_xlfn.NUMBERVALUE(Table_Query_from_MF_DSNP62[[#This Row],[CL_GL_ACCT_FR11]]),$A$2&lt;=_xlfn.NUMBERVALUE(Table_Query_from_MF_DSNP62[[#This Row],[CL_GL_ACCT_TO11]]))</f>
        <v>1</v>
      </c>
      <c r="IR268" s="33" t="b">
        <f>AND($A$2&gt;=_xlfn.NUMBERVALUE(Table_Query_from_MF_DSNP62[[#This Row],[CL_GL_ACCT_FR12]]),$A$2&lt;=_xlfn.NUMBERVALUE(Table_Query_from_MF_DSNP62[[#This Row],[CL_GL_ACCT_TO12]]))</f>
        <v>1</v>
      </c>
      <c r="IS268" s="33" t="b">
        <f>AND($A$2&gt;=_xlfn.NUMBERVALUE(Table_Query_from_MF_DSNP62[[#This Row],[CL_GL_ACCT_FR13]]),$A$2&lt;=_xlfn.NUMBERVALUE(Table_Query_from_MF_DSNP62[[#This Row],[CL_GL_ACCT_TO13]]))</f>
        <v>1</v>
      </c>
      <c r="IT268" s="33" t="b">
        <f>AND($A$2&gt;=_xlfn.NUMBERVALUE(Table_Query_from_MF_DSNP62[[#This Row],[CL_GL_ACCT_FR14]]),$A$2&lt;=_xlfn.NUMBERVALUE(Table_Query_from_MF_DSNP62[[#This Row],[CL_GL_ACCT_TO14]]))</f>
        <v>1</v>
      </c>
      <c r="IU268" s="33" t="b">
        <f>AND($A$2&gt;=_xlfn.NUMBERVALUE(Table_Query_from_MF_DSNP62[[#This Row],[CL_GL_ACCT_FR15]]),$A$2&lt;=_xlfn.NUMBERVALUE(Table_Query_from_MF_DSNP62[[#This Row],[CL_GL_ACCT_TO15]]))</f>
        <v>1</v>
      </c>
      <c r="IV268" s="33" t="b">
        <f>AND($A$2&gt;=_xlfn.NUMBERVALUE(Table_Query_from_MF_DSNP62[[#This Row],[CL_GL_ACCT_FR16]]),$A$2&lt;=_xlfn.NUMBERVALUE(Table_Query_from_MF_DSNP62[[#This Row],[CL_GL_ACCT_TO16]]))</f>
        <v>1</v>
      </c>
      <c r="IW268" s="33" t="b">
        <f>AND($A$2&gt;=_xlfn.NUMBERVALUE(Table_Query_from_MF_DSNP62[[#This Row],[CL_GL_ACCT_FR17]]),$A$2&lt;=_xlfn.NUMBERVALUE(Table_Query_from_MF_DSNP62[[#This Row],[CL_GL_ACCT_TO17]]))</f>
        <v>1</v>
      </c>
      <c r="IX268" s="33" t="b">
        <f>AND($A$2&gt;=_xlfn.NUMBERVALUE(Table_Query_from_MF_DSNP62[[#This Row],[CL_GL_ACCT_FR18]]),$A$2&lt;=_xlfn.NUMBERVALUE(Table_Query_from_MF_DSNP62[[#This Row],[CL_GL_ACCT_TO18]]))</f>
        <v>1</v>
      </c>
      <c r="IY268" s="33" t="b">
        <f>AND($A$2&gt;=_xlfn.NUMBERVALUE(Table_Query_from_MF_DSNP62[[#This Row],[CL_GL_ACCT_FR19]]),$A$2&lt;=_xlfn.NUMBERVALUE(Table_Query_from_MF_DSNP62[[#This Row],[CL_GL_ACCT_TO19]]))</f>
        <v>1</v>
      </c>
      <c r="IZ268" s="33" t="b">
        <f>AND($A$2&gt;=_xlfn.NUMBERVALUE(Table_Query_from_MF_DSNP62[[#This Row],[CL_GL_ACCT_FR20]]),$A$2&lt;=_xlfn.NUMBERVALUE(Table_Query_from_MF_DSNP62[[#This Row],[CL_GL_ACCT_TO20]]))</f>
        <v>1</v>
      </c>
      <c r="JA268" s="33" t="b">
        <f>AND($A$2&gt;=_xlfn.NUMBERVALUE(Table_Query_from_MF_DSNP62[[#This Row],[CL_GL_ACCT_FR21]]),$A$2&lt;=_xlfn.NUMBERVALUE(Table_Query_from_MF_DSNP62[[#This Row],[CL_GL_ACCT_TO21]]))</f>
        <v>1</v>
      </c>
      <c r="JB268" s="33" t="b">
        <f>AND($A$2&gt;=_xlfn.NUMBERVALUE(Table_Query_from_MF_DSNP62[[#This Row],[CL_GL_ACCT_FR22]]),$A$2&lt;=_xlfn.NUMBERVALUE(Table_Query_from_MF_DSNP62[[#This Row],[CL_GL_ACCT_TO22]]))</f>
        <v>1</v>
      </c>
      <c r="JC268" s="33" t="b">
        <f>AND($A$2&gt;=_xlfn.NUMBERVALUE(Table_Query_from_MF_DSNP62[[#This Row],[CL_GL_ACCT_FR23]]),$A$2&lt;=_xlfn.NUMBERVALUE(Table_Query_from_MF_DSNP62[[#This Row],[CL_GL_ACCT_TO23]]))</f>
        <v>1</v>
      </c>
      <c r="JD268" s="33" t="b">
        <f>AND($A$2&gt;=_xlfn.NUMBERVALUE(Table_Query_from_MF_DSNP62[[#This Row],[CL_GL_ACCT_FR24]]),$A$2&lt;=_xlfn.NUMBERVALUE(Table_Query_from_MF_DSNP62[[#This Row],[CL_GL_ACCT_TO24]]))</f>
        <v>1</v>
      </c>
      <c r="JE268" s="33" t="b">
        <f>AND($A$2&gt;=_xlfn.NUMBERVALUE(Table_Query_from_MF_DSNP62[[#This Row],[CL_GL_ACCT_FR25]]),$A$2&lt;=_xlfn.NUMBERVALUE(Table_Query_from_MF_DSNP62[[#This Row],[CL_GL_ACCT_TO25]]))</f>
        <v>1</v>
      </c>
      <c r="JF268" s="33" t="b">
        <f>OR(Table_Query_from_MF_DSNP62[[#This Row],[PairA]:[PairO]])</f>
        <v>1</v>
      </c>
      <c r="JG268" s="33">
        <f>_xlfn.IFNA(MATCH(TRUE,Table_Query_from_MF_DSNP62[[#This Row],[PairA]:[PairO]],0),"none")</f>
        <v>2</v>
      </c>
      <c r="JH268" s="33" t="b">
        <f>AND($B$2&gt;=_xlfn.NUMBERVALUE(Table_Query_from_MF_DSNP62[[#This Row],[CL_CMP_OBJ_FR1]]),$B$2&lt;=_xlfn.NUMBERVALUE(Table_Query_from_MF_DSNP62[[#This Row],[CL_CMP_OBJ_TO1]]))</f>
        <v>0</v>
      </c>
      <c r="JI268" s="33" t="b">
        <f>AND($B$2&gt;=_xlfn.NUMBERVALUE(Table_Query_from_MF_DSNP62[[#This Row],[CL_CMP_OBJ_FR2]]),$B$2&lt;=_xlfn.NUMBERVALUE(Table_Query_from_MF_DSNP62[[#This Row],[CL_CMP_OBJ_TO2]]))</f>
        <v>1</v>
      </c>
      <c r="JJ268" s="33" t="b">
        <f>AND($B$2&gt;=_xlfn.NUMBERVALUE(Table_Query_from_MF_DSNP62[[#This Row],[CL_CMP_OBJ_FR3]]),$B$2&lt;=_xlfn.NUMBERVALUE(Table_Query_from_MF_DSNP62[[#This Row],[CL_CMP_OBJ_TO3]]))</f>
        <v>1</v>
      </c>
      <c r="JK268" s="33" t="b">
        <f>AND($B$2&gt;=_xlfn.NUMBERVALUE(Table_Query_from_MF_DSNP62[[#This Row],[CL_CMP_OBJ_FR4]]),$B$2&lt;=_xlfn.NUMBERVALUE(Table_Query_from_MF_DSNP62[[#This Row],[CL_CMP_OBJ_TO4]]))</f>
        <v>1</v>
      </c>
      <c r="JL268" s="33" t="b">
        <f>AND($B$2&gt;=_xlfn.NUMBERVALUE(Table_Query_from_MF_DSNP62[[#This Row],[CL_CMP_OBJ_FR5]]),$B$2&lt;=_xlfn.NUMBERVALUE(Table_Query_from_MF_DSNP62[[#This Row],[CL_CMP_OBJ_TO5]]))</f>
        <v>1</v>
      </c>
      <c r="JM268" s="33" t="b">
        <f>AND($B$2&gt;=_xlfn.NUMBERVALUE(Table_Query_from_MF_DSNP62[[#This Row],[CL_CMP_OBJ_FR6]]),$B$2&lt;=_xlfn.NUMBERVALUE(Table_Query_from_MF_DSNP62[[#This Row],[CL_CMP_OBJ_TO6]]))</f>
        <v>1</v>
      </c>
      <c r="JN268" s="33" t="b">
        <f>AND($B$2&gt;=_xlfn.NUMBERVALUE(Table_Query_from_MF_DSNP62[[#This Row],[CL_CMP_OBJ_FR7]]),$B$2&lt;=_xlfn.NUMBERVALUE(Table_Query_from_MF_DSNP62[[#This Row],[CL_CMP_OBJ_TO7]]))</f>
        <v>1</v>
      </c>
      <c r="JO268" s="33" t="b">
        <f>AND($B$2&gt;=_xlfn.NUMBERVALUE(Table_Query_from_MF_DSNP62[[#This Row],[CL_CMP_OBJ_FR8]]),$B$2&lt;=_xlfn.NUMBERVALUE(Table_Query_from_MF_DSNP62[[#This Row],[CL_CMP_OBJ_TO8]]))</f>
        <v>1</v>
      </c>
      <c r="JP268" s="33" t="b">
        <f>AND($B$2&gt;=_xlfn.NUMBERVALUE(Table_Query_from_MF_DSNP62[[#This Row],[CL_CMP_OBJ_FR9]]),$B$2&lt;=_xlfn.NUMBERVALUE(Table_Query_from_MF_DSNP62[[#This Row],[CL_CMP_OBJ_TO9]]))</f>
        <v>1</v>
      </c>
      <c r="JQ268" s="33" t="b">
        <f>AND($B$2&gt;=_xlfn.NUMBERVALUE(Table_Query_from_MF_DSNP62[[#This Row],[CL_CMP_OBJ_FR10]]),$B$2&lt;=_xlfn.NUMBERVALUE(Table_Query_from_MF_DSNP62[[#This Row],[CL_CMP_OBJ_TO10]]))</f>
        <v>1</v>
      </c>
      <c r="JR268" s="33" t="b">
        <f>AND($B$2&gt;=_xlfn.NUMBERVALUE(Table_Query_from_MF_DSNP62[[#This Row],[CL_CMP_OBJ_FR11]]),$B$2&lt;=_xlfn.NUMBERVALUE(Table_Query_from_MF_DSNP62[[#This Row],[CL_CMP_OBJ_TO11]]))</f>
        <v>1</v>
      </c>
      <c r="JS268" s="33" t="b">
        <f>AND($B$2&gt;=_xlfn.NUMBERVALUE(Table_Query_from_MF_DSNP62[[#This Row],[CL_CMP_OBJ_FR12]]),$B$2&lt;=_xlfn.NUMBERVALUE(Table_Query_from_MF_DSNP62[[#This Row],[CL_CMP_OBJ_TO12]]))</f>
        <v>1</v>
      </c>
      <c r="JT268" s="33" t="b">
        <f>AND($B$2&gt;=_xlfn.NUMBERVALUE(Table_Query_from_MF_DSNP62[[#This Row],[CL_CMP_OBJ_FR13]]),$B$2&lt;=_xlfn.NUMBERVALUE(Table_Query_from_MF_DSNP62[[#This Row],[CL_CMP_OBJ_TO13]]))</f>
        <v>1</v>
      </c>
      <c r="JU268" s="33" t="b">
        <f>AND($B$2&gt;=_xlfn.NUMBERVALUE(Table_Query_from_MF_DSNP62[[#This Row],[CL_CMP_OBJ_FR14]]),$B$2&lt;=_xlfn.NUMBERVALUE(Table_Query_from_MF_DSNP62[[#This Row],[CL_CMP_OBJ_TO14]]))</f>
        <v>1</v>
      </c>
      <c r="JV268" s="33" t="b">
        <f>AND($B$2&gt;=_xlfn.NUMBERVALUE(Table_Query_from_MF_DSNP62[[#This Row],[CL_CMP_OBJ_FR15]]),$B$2&lt;=_xlfn.NUMBERVALUE(Table_Query_from_MF_DSNP62[[#This Row],[CL_CMP_OBJ_TO15]]))</f>
        <v>1</v>
      </c>
    </row>
    <row r="269" spans="1:282" x14ac:dyDescent="0.25">
      <c r="A269" t="b">
        <f>OR(,Table_Query_from_MF_DSNP62[[#This Row],[Desired GL included as "hard-coded" GL?]],Table_Query_from_MF_DSNP62[[#This Row],[Desired GL included as "Open GL"?]])</f>
        <v>1</v>
      </c>
      <c r="B269" t="b">
        <f>Table_Query_from_MF_DSNP62[[#This Row],[Desired CObj included as "Open CObj"?]]</f>
        <v>1</v>
      </c>
      <c r="C269" t="s">
        <v>1801</v>
      </c>
      <c r="D269" t="s">
        <v>1803</v>
      </c>
      <c r="E269" t="s">
        <v>8</v>
      </c>
      <c r="F269" s="24" t="s">
        <v>13</v>
      </c>
      <c r="G269" t="s">
        <v>415</v>
      </c>
      <c r="H269" s="24" t="s">
        <v>444</v>
      </c>
      <c r="I269" t="s">
        <v>444</v>
      </c>
      <c r="J269" s="24" t="s">
        <v>444</v>
      </c>
      <c r="K269" t="s">
        <v>444</v>
      </c>
      <c r="L269" s="24" t="s">
        <v>444</v>
      </c>
      <c r="M269" t="s">
        <v>444</v>
      </c>
      <c r="N269" t="s">
        <v>444</v>
      </c>
      <c r="O269" t="s">
        <v>444</v>
      </c>
      <c r="P269" t="s">
        <v>444</v>
      </c>
      <c r="Q269" t="s">
        <v>15</v>
      </c>
      <c r="R269" t="s">
        <v>444</v>
      </c>
      <c r="S269" t="s">
        <v>442</v>
      </c>
      <c r="T269" t="s">
        <v>447</v>
      </c>
      <c r="U269" t="s">
        <v>444</v>
      </c>
      <c r="V269" t="s">
        <v>444</v>
      </c>
      <c r="W269" t="s">
        <v>447</v>
      </c>
      <c r="X269" t="s">
        <v>444</v>
      </c>
      <c r="Y269" t="s">
        <v>444</v>
      </c>
      <c r="Z269" t="s">
        <v>442</v>
      </c>
      <c r="AA269" t="s">
        <v>442</v>
      </c>
      <c r="AB269" t="s">
        <v>442</v>
      </c>
      <c r="AC269" t="s">
        <v>444</v>
      </c>
      <c r="AD269" t="s">
        <v>444</v>
      </c>
      <c r="AE269" t="s">
        <v>444</v>
      </c>
      <c r="AF269" t="s">
        <v>444</v>
      </c>
      <c r="AG269" t="s">
        <v>442</v>
      </c>
      <c r="AH269" t="s">
        <v>447</v>
      </c>
      <c r="AI269" t="s">
        <v>447</v>
      </c>
      <c r="AJ269" t="s">
        <v>442</v>
      </c>
      <c r="AK269" t="s">
        <v>442</v>
      </c>
      <c r="AL269" t="s">
        <v>444</v>
      </c>
      <c r="AM269" t="s">
        <v>444</v>
      </c>
      <c r="AN269" t="s">
        <v>444</v>
      </c>
      <c r="AO269" t="s">
        <v>444</v>
      </c>
      <c r="AP269" t="s">
        <v>447</v>
      </c>
      <c r="AQ269" t="s">
        <v>282</v>
      </c>
      <c r="AR269" t="s">
        <v>1451</v>
      </c>
      <c r="AS269" t="s">
        <v>162</v>
      </c>
      <c r="AT269" t="s">
        <v>10</v>
      </c>
      <c r="AU269" t="s">
        <v>444</v>
      </c>
      <c r="AV269" t="s">
        <v>442</v>
      </c>
      <c r="AW269" t="s">
        <v>444</v>
      </c>
      <c r="AX269" t="s">
        <v>444</v>
      </c>
      <c r="AY269" t="s">
        <v>444</v>
      </c>
      <c r="AZ269" t="s">
        <v>7</v>
      </c>
      <c r="BA269" t="s">
        <v>478</v>
      </c>
      <c r="BB269" t="s">
        <v>444</v>
      </c>
      <c r="BC269" t="s">
        <v>444</v>
      </c>
      <c r="BD269" t="s">
        <v>1359</v>
      </c>
      <c r="BE269" t="s">
        <v>817</v>
      </c>
      <c r="BF269" t="s">
        <v>1360</v>
      </c>
      <c r="BG269" t="s">
        <v>444</v>
      </c>
      <c r="BH269" t="s">
        <v>444</v>
      </c>
      <c r="BI269" t="s">
        <v>444</v>
      </c>
      <c r="BJ269" t="s">
        <v>444</v>
      </c>
      <c r="BK269" t="s">
        <v>444</v>
      </c>
      <c r="BL269" t="s">
        <v>444</v>
      </c>
      <c r="BM269" t="s">
        <v>444</v>
      </c>
      <c r="BN269" t="s">
        <v>444</v>
      </c>
      <c r="BO269" t="s">
        <v>444</v>
      </c>
      <c r="BP269" t="s">
        <v>444</v>
      </c>
      <c r="BQ269" t="s">
        <v>1360</v>
      </c>
      <c r="BR269" t="s">
        <v>264</v>
      </c>
      <c r="BS269" t="s">
        <v>444</v>
      </c>
      <c r="BT269" t="s">
        <v>444</v>
      </c>
      <c r="BU269" t="s">
        <v>444</v>
      </c>
      <c r="BV269" t="s">
        <v>444</v>
      </c>
      <c r="BW269" t="s">
        <v>1360</v>
      </c>
      <c r="BX269" t="s">
        <v>264</v>
      </c>
      <c r="BY269" t="s">
        <v>444</v>
      </c>
      <c r="BZ269" t="s">
        <v>444</v>
      </c>
      <c r="CA269" t="s">
        <v>444</v>
      </c>
      <c r="CB269" t="s">
        <v>444</v>
      </c>
      <c r="CC269" t="s">
        <v>1360</v>
      </c>
      <c r="CD269" t="s">
        <v>264</v>
      </c>
      <c r="CE269" t="s">
        <v>444</v>
      </c>
      <c r="CF269" t="s">
        <v>444</v>
      </c>
      <c r="CG269" t="s">
        <v>444</v>
      </c>
      <c r="CH269" t="s">
        <v>444</v>
      </c>
      <c r="CI269" t="s">
        <v>1360</v>
      </c>
      <c r="CJ269" t="s">
        <v>264</v>
      </c>
      <c r="CK269" t="s">
        <v>444</v>
      </c>
      <c r="CL269" t="s">
        <v>444</v>
      </c>
      <c r="CM269" t="s">
        <v>444</v>
      </c>
      <c r="CN269" t="s">
        <v>444</v>
      </c>
      <c r="CO269" t="s">
        <v>1360</v>
      </c>
      <c r="CP269" t="s">
        <v>264</v>
      </c>
      <c r="CQ269" t="s">
        <v>444</v>
      </c>
      <c r="CR269" t="s">
        <v>444</v>
      </c>
      <c r="CS269" t="s">
        <v>444</v>
      </c>
      <c r="CT269" t="s">
        <v>444</v>
      </c>
      <c r="CU269" t="s">
        <v>444</v>
      </c>
      <c r="CV269" t="s">
        <v>2739</v>
      </c>
      <c r="CW269" t="s">
        <v>2736</v>
      </c>
      <c r="CX269" t="s">
        <v>2753</v>
      </c>
      <c r="CY269" t="s">
        <v>1370</v>
      </c>
      <c r="CZ269" t="s">
        <v>1371</v>
      </c>
      <c r="DA269" t="s">
        <v>1802</v>
      </c>
      <c r="DB269" t="s">
        <v>444</v>
      </c>
      <c r="DC269" t="s">
        <v>444</v>
      </c>
      <c r="DD269" t="s">
        <v>444</v>
      </c>
      <c r="DE269" t="s">
        <v>444</v>
      </c>
      <c r="DF269" t="s">
        <v>444</v>
      </c>
      <c r="DG269" t="s">
        <v>444</v>
      </c>
      <c r="DH269" t="s">
        <v>444</v>
      </c>
      <c r="DI269" t="s">
        <v>443</v>
      </c>
      <c r="DJ269" t="s">
        <v>282</v>
      </c>
      <c r="DK269" t="s">
        <v>1440</v>
      </c>
      <c r="DL269" t="s">
        <v>1451</v>
      </c>
      <c r="DM269" t="s">
        <v>444</v>
      </c>
      <c r="DN269" t="s">
        <v>444</v>
      </c>
      <c r="DO269" t="s">
        <v>444</v>
      </c>
      <c r="DP269" t="s">
        <v>444</v>
      </c>
      <c r="DQ269" t="s">
        <v>444</v>
      </c>
      <c r="DR269" t="s">
        <v>444</v>
      </c>
      <c r="DS269" t="s">
        <v>444</v>
      </c>
      <c r="DT269" s="24" t="s">
        <v>444</v>
      </c>
      <c r="DU269" s="24" t="s">
        <v>444</v>
      </c>
      <c r="DV269" t="s">
        <v>444</v>
      </c>
      <c r="DW269" t="s">
        <v>444</v>
      </c>
      <c r="DX269" s="24" t="s">
        <v>444</v>
      </c>
      <c r="DY269" s="24" t="s">
        <v>444</v>
      </c>
      <c r="DZ269" t="s">
        <v>444</v>
      </c>
      <c r="EA269" t="s">
        <v>444</v>
      </c>
      <c r="EB269" s="24" t="s">
        <v>444</v>
      </c>
      <c r="EC269" s="24" t="s">
        <v>444</v>
      </c>
      <c r="ED269" t="s">
        <v>444</v>
      </c>
      <c r="EE269" t="s">
        <v>444</v>
      </c>
      <c r="EF269" s="24" t="s">
        <v>444</v>
      </c>
      <c r="EG269" s="24" t="s">
        <v>444</v>
      </c>
      <c r="EH269" t="s">
        <v>444</v>
      </c>
      <c r="EI269" t="s">
        <v>444</v>
      </c>
      <c r="EJ269" s="24" t="s">
        <v>444</v>
      </c>
      <c r="EK269" s="24" t="s">
        <v>444</v>
      </c>
      <c r="EL269" t="s">
        <v>444</v>
      </c>
      <c r="EM269" t="s">
        <v>444</v>
      </c>
      <c r="EN269" s="24" t="s">
        <v>444</v>
      </c>
      <c r="EO269" s="24" t="s">
        <v>444</v>
      </c>
      <c r="EP269" t="s">
        <v>444</v>
      </c>
      <c r="EQ269" t="s">
        <v>444</v>
      </c>
      <c r="ER269" s="24" t="s">
        <v>444</v>
      </c>
      <c r="ES269" s="24" t="s">
        <v>444</v>
      </c>
      <c r="ET269" t="s">
        <v>444</v>
      </c>
      <c r="EU269" t="s">
        <v>444</v>
      </c>
      <c r="EV269" s="24" t="s">
        <v>444</v>
      </c>
      <c r="EW269" s="24" t="s">
        <v>444</v>
      </c>
      <c r="EX269" t="s">
        <v>444</v>
      </c>
      <c r="EY269" t="s">
        <v>444</v>
      </c>
      <c r="EZ269" s="24" t="s">
        <v>444</v>
      </c>
      <c r="FA269" s="24" t="s">
        <v>444</v>
      </c>
      <c r="FB269" t="s">
        <v>444</v>
      </c>
      <c r="FC269" t="s">
        <v>444</v>
      </c>
      <c r="FD269" s="24" t="s">
        <v>444</v>
      </c>
      <c r="FE269" s="24" t="s">
        <v>444</v>
      </c>
      <c r="FF269" t="s">
        <v>444</v>
      </c>
      <c r="FG269" t="s">
        <v>444</v>
      </c>
      <c r="FH269" s="24" t="s">
        <v>444</v>
      </c>
      <c r="FI269" s="24" t="s">
        <v>444</v>
      </c>
      <c r="FJ269" t="s">
        <v>444</v>
      </c>
      <c r="FK269" t="s">
        <v>444</v>
      </c>
      <c r="FL269" s="24" t="s">
        <v>444</v>
      </c>
      <c r="FM269" s="24" t="s">
        <v>444</v>
      </c>
      <c r="FN269" t="s">
        <v>444</v>
      </c>
      <c r="FO269" t="s">
        <v>444</v>
      </c>
      <c r="FP269" s="24" t="s">
        <v>444</v>
      </c>
      <c r="FQ269" s="24" t="s">
        <v>444</v>
      </c>
      <c r="FR269" t="s">
        <v>444</v>
      </c>
      <c r="FS269" t="s">
        <v>444</v>
      </c>
      <c r="FT269" s="24" t="s">
        <v>444</v>
      </c>
      <c r="FU269" s="24" t="s">
        <v>444</v>
      </c>
      <c r="FV269" t="s">
        <v>444</v>
      </c>
      <c r="FW269" t="s">
        <v>444</v>
      </c>
      <c r="FX269" s="24" t="s">
        <v>444</v>
      </c>
      <c r="FY269" s="24" t="s">
        <v>444</v>
      </c>
      <c r="FZ269" t="s">
        <v>444</v>
      </c>
      <c r="GA269" t="s">
        <v>444</v>
      </c>
      <c r="GB269" s="24" t="s">
        <v>444</v>
      </c>
      <c r="GC269" s="24" t="s">
        <v>444</v>
      </c>
      <c r="GD269" t="s">
        <v>444</v>
      </c>
      <c r="GE269" t="s">
        <v>444</v>
      </c>
      <c r="GF269" s="24" t="s">
        <v>444</v>
      </c>
      <c r="GG269" s="24" t="s">
        <v>444</v>
      </c>
      <c r="GH269" t="s">
        <v>15</v>
      </c>
      <c r="GI269" s="24" t="s">
        <v>484</v>
      </c>
      <c r="GJ269" s="24" t="s">
        <v>484</v>
      </c>
      <c r="GK269" t="s">
        <v>486</v>
      </c>
      <c r="GL269" t="s">
        <v>486</v>
      </c>
      <c r="GM269" s="24" t="s">
        <v>444</v>
      </c>
      <c r="GN269" s="24" t="s">
        <v>444</v>
      </c>
      <c r="GO269" t="s">
        <v>444</v>
      </c>
      <c r="GP269" t="s">
        <v>444</v>
      </c>
      <c r="GQ269" s="24" t="s">
        <v>444</v>
      </c>
      <c r="GR269" s="24" t="s">
        <v>444</v>
      </c>
      <c r="GS269" t="s">
        <v>444</v>
      </c>
      <c r="GT269" t="s">
        <v>444</v>
      </c>
      <c r="GU269" s="24" t="s">
        <v>444</v>
      </c>
      <c r="GV269" s="24" t="s">
        <v>444</v>
      </c>
      <c r="GW269" t="s">
        <v>444</v>
      </c>
      <c r="GX269" t="s">
        <v>444</v>
      </c>
      <c r="GY269" s="24" t="s">
        <v>444</v>
      </c>
      <c r="GZ269" s="24" t="s">
        <v>444</v>
      </c>
      <c r="HA269" t="s">
        <v>444</v>
      </c>
      <c r="HB269" t="s">
        <v>444</v>
      </c>
      <c r="HC269" s="24" t="s">
        <v>444</v>
      </c>
      <c r="HD269" s="24" t="s">
        <v>444</v>
      </c>
      <c r="HE269" t="s">
        <v>444</v>
      </c>
      <c r="HF269" t="s">
        <v>444</v>
      </c>
      <c r="HG269" s="24" t="s">
        <v>444</v>
      </c>
      <c r="HH269" s="24" t="s">
        <v>444</v>
      </c>
      <c r="HI269" t="s">
        <v>444</v>
      </c>
      <c r="HJ269" t="s">
        <v>444</v>
      </c>
      <c r="HK269" s="24" t="s">
        <v>444</v>
      </c>
      <c r="HL269" s="24" t="s">
        <v>444</v>
      </c>
      <c r="HM269" t="s">
        <v>444</v>
      </c>
      <c r="HN269" t="s">
        <v>444</v>
      </c>
      <c r="HO269" s="24" t="s">
        <v>444</v>
      </c>
      <c r="HP269" s="24" t="s">
        <v>444</v>
      </c>
      <c r="HQ269" t="s">
        <v>444</v>
      </c>
      <c r="HR269" t="s">
        <v>444</v>
      </c>
      <c r="HS269" s="24" t="s">
        <v>444</v>
      </c>
      <c r="HT269" s="24" t="s">
        <v>444</v>
      </c>
      <c r="HU269" t="s">
        <v>444</v>
      </c>
      <c r="HV269" t="s">
        <v>444</v>
      </c>
      <c r="HW269" s="24" t="s">
        <v>444</v>
      </c>
      <c r="HX269" s="24" t="s">
        <v>444</v>
      </c>
      <c r="HY269" t="s">
        <v>444</v>
      </c>
      <c r="HZ269" t="s">
        <v>444</v>
      </c>
      <c r="IA269" t="s">
        <v>3019</v>
      </c>
      <c r="IB269" t="s">
        <v>2736</v>
      </c>
      <c r="IC269" t="s">
        <v>3051</v>
      </c>
      <c r="ID269" s="33" t="b" cm="1">
        <f t="array" ref="ID269">_xlfn.IFNA(MATCH($A$2,_xlfn.NUMBERVALUE(Table_Query_from_MF_DSNP62[[#This Row],[CL_GLACCT_DR1]:[CL_GLACCT_CR4]]),0),0)&gt;=1</f>
        <v>1</v>
      </c>
      <c r="IE269" s="33" t="b">
        <f>OR(Table_Query_from_MF_DSNP62[[#This Row],[Pair1]:[Pair25]])</f>
        <v>1</v>
      </c>
      <c r="IF269" s="33">
        <f>_xlfn.IFNA(MATCH(TRUE,Table_Query_from_MF_DSNP62[[#This Row],[Pair1]:[Pair25]],0),"none")</f>
        <v>1</v>
      </c>
      <c r="IG269" s="33" t="b">
        <f>AND($A$2&gt;=_xlfn.NUMBERVALUE(Table_Query_from_MF_DSNP62[[#This Row],[CL_GL_ACCT_FR1]]),$A$2&lt;=_xlfn.NUMBERVALUE(Table_Query_from_MF_DSNP62[[#This Row],[CL_GL_ACCT_TO1]]))</f>
        <v>1</v>
      </c>
      <c r="IH269" s="33" t="b">
        <f>AND($A$2&gt;=_xlfn.NUMBERVALUE(Table_Query_from_MF_DSNP62[[#This Row],[CL_GL_ACCT_FR2]]),$A$2&lt;=_xlfn.NUMBERVALUE(Table_Query_from_MF_DSNP62[[#This Row],[CL_GL_ACCT_TO2]]))</f>
        <v>1</v>
      </c>
      <c r="II269" s="33" t="b">
        <f>AND($A$2&gt;=_xlfn.NUMBERVALUE(Table_Query_from_MF_DSNP62[[#This Row],[CL_GL_ACCT_FR3]]),$A$2&lt;=_xlfn.NUMBERVALUE(Table_Query_from_MF_DSNP62[[#This Row],[CL_GL_ACCT_TO3]]))</f>
        <v>1</v>
      </c>
      <c r="IJ269" s="33" t="b">
        <f>AND($A$2&gt;=_xlfn.NUMBERVALUE(Table_Query_from_MF_DSNP62[[#This Row],[CL_GL_ACCT_FR4]]),$A$2&lt;=_xlfn.NUMBERVALUE(Table_Query_from_MF_DSNP62[[#This Row],[CL_GL_ACCT_TO4]]))</f>
        <v>1</v>
      </c>
      <c r="IK269" s="33" t="b">
        <f>AND($A$2&gt;=_xlfn.NUMBERVALUE(Table_Query_from_MF_DSNP62[[#This Row],[CL_GL_ACCT_FR5]]),$A$2&lt;=_xlfn.NUMBERVALUE(Table_Query_from_MF_DSNP62[[#This Row],[CL_GL_ACCT_TO5]]))</f>
        <v>1</v>
      </c>
      <c r="IL269" s="33" t="b">
        <f>AND($A$2&gt;=_xlfn.NUMBERVALUE(Table_Query_from_MF_DSNP62[[#This Row],[CL_GL_ACCT_FR6]]),$A$2&lt;=_xlfn.NUMBERVALUE(Table_Query_from_MF_DSNP62[[#This Row],[CL_GL_ACCT_TO6]]))</f>
        <v>1</v>
      </c>
      <c r="IM269" s="33" t="b">
        <f>AND($A$2&gt;=_xlfn.NUMBERVALUE(Table_Query_from_MF_DSNP62[[#This Row],[CL_GL_ACCT_FR7]]),$A$2&lt;=_xlfn.NUMBERVALUE(Table_Query_from_MF_DSNP62[[#This Row],[CL_GL_ACCT_TO7]]))</f>
        <v>1</v>
      </c>
      <c r="IN269" s="33" t="b">
        <f>AND($A$2&gt;=_xlfn.NUMBERVALUE(Table_Query_from_MF_DSNP62[[#This Row],[CL_GL_ACCT_FR8]]),$A$2&lt;=_xlfn.NUMBERVALUE(Table_Query_from_MF_DSNP62[[#This Row],[CL_GL_ACCT_TO8]]))</f>
        <v>1</v>
      </c>
      <c r="IO269" s="33" t="b">
        <f>AND($A$2&gt;=_xlfn.NUMBERVALUE(Table_Query_from_MF_DSNP62[[#This Row],[CL_GL_ACCT_FR9]]),$A$2&lt;=_xlfn.NUMBERVALUE(Table_Query_from_MF_DSNP62[[#This Row],[CL_GL_ACCT_TO9]]))</f>
        <v>1</v>
      </c>
      <c r="IP269" s="33" t="b">
        <f>AND($A$2&gt;=_xlfn.NUMBERVALUE(Table_Query_from_MF_DSNP62[[#This Row],[CL_GL_ACCT_FR10]]),$A$2&lt;=_xlfn.NUMBERVALUE(Table_Query_from_MF_DSNP62[[#This Row],[CL_GL_ACCT_TO10]]))</f>
        <v>1</v>
      </c>
      <c r="IQ269" s="33" t="b">
        <f>AND($A$2&gt;=_xlfn.NUMBERVALUE(Table_Query_from_MF_DSNP62[[#This Row],[CL_GL_ACCT_FR11]]),$A$2&lt;=_xlfn.NUMBERVALUE(Table_Query_from_MF_DSNP62[[#This Row],[CL_GL_ACCT_TO11]]))</f>
        <v>1</v>
      </c>
      <c r="IR269" s="33" t="b">
        <f>AND($A$2&gt;=_xlfn.NUMBERVALUE(Table_Query_from_MF_DSNP62[[#This Row],[CL_GL_ACCT_FR12]]),$A$2&lt;=_xlfn.NUMBERVALUE(Table_Query_from_MF_DSNP62[[#This Row],[CL_GL_ACCT_TO12]]))</f>
        <v>1</v>
      </c>
      <c r="IS269" s="33" t="b">
        <f>AND($A$2&gt;=_xlfn.NUMBERVALUE(Table_Query_from_MF_DSNP62[[#This Row],[CL_GL_ACCT_FR13]]),$A$2&lt;=_xlfn.NUMBERVALUE(Table_Query_from_MF_DSNP62[[#This Row],[CL_GL_ACCT_TO13]]))</f>
        <v>1</v>
      </c>
      <c r="IT269" s="33" t="b">
        <f>AND($A$2&gt;=_xlfn.NUMBERVALUE(Table_Query_from_MF_DSNP62[[#This Row],[CL_GL_ACCT_FR14]]),$A$2&lt;=_xlfn.NUMBERVALUE(Table_Query_from_MF_DSNP62[[#This Row],[CL_GL_ACCT_TO14]]))</f>
        <v>1</v>
      </c>
      <c r="IU269" s="33" t="b">
        <f>AND($A$2&gt;=_xlfn.NUMBERVALUE(Table_Query_from_MF_DSNP62[[#This Row],[CL_GL_ACCT_FR15]]),$A$2&lt;=_xlfn.NUMBERVALUE(Table_Query_from_MF_DSNP62[[#This Row],[CL_GL_ACCT_TO15]]))</f>
        <v>1</v>
      </c>
      <c r="IV269" s="33" t="b">
        <f>AND($A$2&gt;=_xlfn.NUMBERVALUE(Table_Query_from_MF_DSNP62[[#This Row],[CL_GL_ACCT_FR16]]),$A$2&lt;=_xlfn.NUMBERVALUE(Table_Query_from_MF_DSNP62[[#This Row],[CL_GL_ACCT_TO16]]))</f>
        <v>1</v>
      </c>
      <c r="IW269" s="33" t="b">
        <f>AND($A$2&gt;=_xlfn.NUMBERVALUE(Table_Query_from_MF_DSNP62[[#This Row],[CL_GL_ACCT_FR17]]),$A$2&lt;=_xlfn.NUMBERVALUE(Table_Query_from_MF_DSNP62[[#This Row],[CL_GL_ACCT_TO17]]))</f>
        <v>1</v>
      </c>
      <c r="IX269" s="33" t="b">
        <f>AND($A$2&gt;=_xlfn.NUMBERVALUE(Table_Query_from_MF_DSNP62[[#This Row],[CL_GL_ACCT_FR18]]),$A$2&lt;=_xlfn.NUMBERVALUE(Table_Query_from_MF_DSNP62[[#This Row],[CL_GL_ACCT_TO18]]))</f>
        <v>1</v>
      </c>
      <c r="IY269" s="33" t="b">
        <f>AND($A$2&gt;=_xlfn.NUMBERVALUE(Table_Query_from_MF_DSNP62[[#This Row],[CL_GL_ACCT_FR19]]),$A$2&lt;=_xlfn.NUMBERVALUE(Table_Query_from_MF_DSNP62[[#This Row],[CL_GL_ACCT_TO19]]))</f>
        <v>1</v>
      </c>
      <c r="IZ269" s="33" t="b">
        <f>AND($A$2&gt;=_xlfn.NUMBERVALUE(Table_Query_from_MF_DSNP62[[#This Row],[CL_GL_ACCT_FR20]]),$A$2&lt;=_xlfn.NUMBERVALUE(Table_Query_from_MF_DSNP62[[#This Row],[CL_GL_ACCT_TO20]]))</f>
        <v>1</v>
      </c>
      <c r="JA269" s="33" t="b">
        <f>AND($A$2&gt;=_xlfn.NUMBERVALUE(Table_Query_from_MF_DSNP62[[#This Row],[CL_GL_ACCT_FR21]]),$A$2&lt;=_xlfn.NUMBERVALUE(Table_Query_from_MF_DSNP62[[#This Row],[CL_GL_ACCT_TO21]]))</f>
        <v>1</v>
      </c>
      <c r="JB269" s="33" t="b">
        <f>AND($A$2&gt;=_xlfn.NUMBERVALUE(Table_Query_from_MF_DSNP62[[#This Row],[CL_GL_ACCT_FR22]]),$A$2&lt;=_xlfn.NUMBERVALUE(Table_Query_from_MF_DSNP62[[#This Row],[CL_GL_ACCT_TO22]]))</f>
        <v>1</v>
      </c>
      <c r="JC269" s="33" t="b">
        <f>AND($A$2&gt;=_xlfn.NUMBERVALUE(Table_Query_from_MF_DSNP62[[#This Row],[CL_GL_ACCT_FR23]]),$A$2&lt;=_xlfn.NUMBERVALUE(Table_Query_from_MF_DSNP62[[#This Row],[CL_GL_ACCT_TO23]]))</f>
        <v>1</v>
      </c>
      <c r="JD269" s="33" t="b">
        <f>AND($A$2&gt;=_xlfn.NUMBERVALUE(Table_Query_from_MF_DSNP62[[#This Row],[CL_GL_ACCT_FR24]]),$A$2&lt;=_xlfn.NUMBERVALUE(Table_Query_from_MF_DSNP62[[#This Row],[CL_GL_ACCT_TO24]]))</f>
        <v>1</v>
      </c>
      <c r="JE269" s="33" t="b">
        <f>AND($A$2&gt;=_xlfn.NUMBERVALUE(Table_Query_from_MF_DSNP62[[#This Row],[CL_GL_ACCT_FR25]]),$A$2&lt;=_xlfn.NUMBERVALUE(Table_Query_from_MF_DSNP62[[#This Row],[CL_GL_ACCT_TO25]]))</f>
        <v>1</v>
      </c>
      <c r="JF269" s="33" t="b">
        <f>OR(Table_Query_from_MF_DSNP62[[#This Row],[PairA]:[PairO]])</f>
        <v>1</v>
      </c>
      <c r="JG269" s="33">
        <f>_xlfn.IFNA(MATCH(TRUE,Table_Query_from_MF_DSNP62[[#This Row],[PairA]:[PairO]],0),"none")</f>
        <v>3</v>
      </c>
      <c r="JH269" s="33" t="b">
        <f>AND($B$2&gt;=_xlfn.NUMBERVALUE(Table_Query_from_MF_DSNP62[[#This Row],[CL_CMP_OBJ_FR1]]),$B$2&lt;=_xlfn.NUMBERVALUE(Table_Query_from_MF_DSNP62[[#This Row],[CL_CMP_OBJ_TO1]]))</f>
        <v>0</v>
      </c>
      <c r="JI269" s="33" t="b">
        <f>AND($B$2&gt;=_xlfn.NUMBERVALUE(Table_Query_from_MF_DSNP62[[#This Row],[CL_CMP_OBJ_FR2]]),$B$2&lt;=_xlfn.NUMBERVALUE(Table_Query_from_MF_DSNP62[[#This Row],[CL_CMP_OBJ_TO2]]))</f>
        <v>0</v>
      </c>
      <c r="JJ269" s="33" t="b">
        <f>AND($B$2&gt;=_xlfn.NUMBERVALUE(Table_Query_from_MF_DSNP62[[#This Row],[CL_CMP_OBJ_FR3]]),$B$2&lt;=_xlfn.NUMBERVALUE(Table_Query_from_MF_DSNP62[[#This Row],[CL_CMP_OBJ_TO3]]))</f>
        <v>1</v>
      </c>
      <c r="JK269" s="33" t="b">
        <f>AND($B$2&gt;=_xlfn.NUMBERVALUE(Table_Query_from_MF_DSNP62[[#This Row],[CL_CMP_OBJ_FR4]]),$B$2&lt;=_xlfn.NUMBERVALUE(Table_Query_from_MF_DSNP62[[#This Row],[CL_CMP_OBJ_TO4]]))</f>
        <v>1</v>
      </c>
      <c r="JL269" s="33" t="b">
        <f>AND($B$2&gt;=_xlfn.NUMBERVALUE(Table_Query_from_MF_DSNP62[[#This Row],[CL_CMP_OBJ_FR5]]),$B$2&lt;=_xlfn.NUMBERVALUE(Table_Query_from_MF_DSNP62[[#This Row],[CL_CMP_OBJ_TO5]]))</f>
        <v>1</v>
      </c>
      <c r="JM269" s="33" t="b">
        <f>AND($B$2&gt;=_xlfn.NUMBERVALUE(Table_Query_from_MF_DSNP62[[#This Row],[CL_CMP_OBJ_FR6]]),$B$2&lt;=_xlfn.NUMBERVALUE(Table_Query_from_MF_DSNP62[[#This Row],[CL_CMP_OBJ_TO6]]))</f>
        <v>1</v>
      </c>
      <c r="JN269" s="33" t="b">
        <f>AND($B$2&gt;=_xlfn.NUMBERVALUE(Table_Query_from_MF_DSNP62[[#This Row],[CL_CMP_OBJ_FR7]]),$B$2&lt;=_xlfn.NUMBERVALUE(Table_Query_from_MF_DSNP62[[#This Row],[CL_CMP_OBJ_TO7]]))</f>
        <v>1</v>
      </c>
      <c r="JO269" s="33" t="b">
        <f>AND($B$2&gt;=_xlfn.NUMBERVALUE(Table_Query_from_MF_DSNP62[[#This Row],[CL_CMP_OBJ_FR8]]),$B$2&lt;=_xlfn.NUMBERVALUE(Table_Query_from_MF_DSNP62[[#This Row],[CL_CMP_OBJ_TO8]]))</f>
        <v>1</v>
      </c>
      <c r="JP269" s="33" t="b">
        <f>AND($B$2&gt;=_xlfn.NUMBERVALUE(Table_Query_from_MF_DSNP62[[#This Row],[CL_CMP_OBJ_FR9]]),$B$2&lt;=_xlfn.NUMBERVALUE(Table_Query_from_MF_DSNP62[[#This Row],[CL_CMP_OBJ_TO9]]))</f>
        <v>1</v>
      </c>
      <c r="JQ269" s="33" t="b">
        <f>AND($B$2&gt;=_xlfn.NUMBERVALUE(Table_Query_from_MF_DSNP62[[#This Row],[CL_CMP_OBJ_FR10]]),$B$2&lt;=_xlfn.NUMBERVALUE(Table_Query_from_MF_DSNP62[[#This Row],[CL_CMP_OBJ_TO10]]))</f>
        <v>1</v>
      </c>
      <c r="JR269" s="33" t="b">
        <f>AND($B$2&gt;=_xlfn.NUMBERVALUE(Table_Query_from_MF_DSNP62[[#This Row],[CL_CMP_OBJ_FR11]]),$B$2&lt;=_xlfn.NUMBERVALUE(Table_Query_from_MF_DSNP62[[#This Row],[CL_CMP_OBJ_TO11]]))</f>
        <v>1</v>
      </c>
      <c r="JS269" s="33" t="b">
        <f>AND($B$2&gt;=_xlfn.NUMBERVALUE(Table_Query_from_MF_DSNP62[[#This Row],[CL_CMP_OBJ_FR12]]),$B$2&lt;=_xlfn.NUMBERVALUE(Table_Query_from_MF_DSNP62[[#This Row],[CL_CMP_OBJ_TO12]]))</f>
        <v>1</v>
      </c>
      <c r="JT269" s="33" t="b">
        <f>AND($B$2&gt;=_xlfn.NUMBERVALUE(Table_Query_from_MF_DSNP62[[#This Row],[CL_CMP_OBJ_FR13]]),$B$2&lt;=_xlfn.NUMBERVALUE(Table_Query_from_MF_DSNP62[[#This Row],[CL_CMP_OBJ_TO13]]))</f>
        <v>1</v>
      </c>
      <c r="JU269" s="33" t="b">
        <f>AND($B$2&gt;=_xlfn.NUMBERVALUE(Table_Query_from_MF_DSNP62[[#This Row],[CL_CMP_OBJ_FR14]]),$B$2&lt;=_xlfn.NUMBERVALUE(Table_Query_from_MF_DSNP62[[#This Row],[CL_CMP_OBJ_TO14]]))</f>
        <v>1</v>
      </c>
      <c r="JV269" s="33" t="b">
        <f>AND($B$2&gt;=_xlfn.NUMBERVALUE(Table_Query_from_MF_DSNP62[[#This Row],[CL_CMP_OBJ_FR15]]),$B$2&lt;=_xlfn.NUMBERVALUE(Table_Query_from_MF_DSNP62[[#This Row],[CL_CMP_OBJ_TO15]]))</f>
        <v>1</v>
      </c>
    </row>
    <row r="270" spans="1:282" x14ac:dyDescent="0.25">
      <c r="A270" t="b">
        <f>OR(,Table_Query_from_MF_DSNP62[[#This Row],[Desired GL included as "hard-coded" GL?]],Table_Query_from_MF_DSNP62[[#This Row],[Desired GL included as "Open GL"?]])</f>
        <v>1</v>
      </c>
      <c r="B270" t="b">
        <f>Table_Query_from_MF_DSNP62[[#This Row],[Desired CObj included as "Open CObj"?]]</f>
        <v>1</v>
      </c>
      <c r="C270" t="s">
        <v>952</v>
      </c>
      <c r="D270" t="s">
        <v>1804</v>
      </c>
      <c r="E270" t="s">
        <v>8</v>
      </c>
      <c r="F270" s="24" t="s">
        <v>421</v>
      </c>
      <c r="G270" t="s">
        <v>13</v>
      </c>
      <c r="H270" s="24" t="s">
        <v>444</v>
      </c>
      <c r="I270" t="s">
        <v>444</v>
      </c>
      <c r="J270" s="24" t="s">
        <v>444</v>
      </c>
      <c r="K270" t="s">
        <v>444</v>
      </c>
      <c r="L270" s="24" t="s">
        <v>444</v>
      </c>
      <c r="M270" t="s">
        <v>444</v>
      </c>
      <c r="N270" t="s">
        <v>444</v>
      </c>
      <c r="O270" t="s">
        <v>444</v>
      </c>
      <c r="P270" t="s">
        <v>444</v>
      </c>
      <c r="Q270" t="s">
        <v>15</v>
      </c>
      <c r="R270" t="s">
        <v>444</v>
      </c>
      <c r="S270" t="s">
        <v>442</v>
      </c>
      <c r="T270" t="s">
        <v>447</v>
      </c>
      <c r="U270" t="s">
        <v>444</v>
      </c>
      <c r="V270" t="s">
        <v>444</v>
      </c>
      <c r="W270" t="s">
        <v>447</v>
      </c>
      <c r="X270" t="s">
        <v>444</v>
      </c>
      <c r="Y270" t="s">
        <v>444</v>
      </c>
      <c r="Z270" t="s">
        <v>442</v>
      </c>
      <c r="AA270" t="s">
        <v>444</v>
      </c>
      <c r="AB270" t="s">
        <v>442</v>
      </c>
      <c r="AC270" t="s">
        <v>444</v>
      </c>
      <c r="AD270" t="s">
        <v>444</v>
      </c>
      <c r="AE270" t="s">
        <v>444</v>
      </c>
      <c r="AF270" t="s">
        <v>444</v>
      </c>
      <c r="AG270" t="s">
        <v>442</v>
      </c>
      <c r="AH270" t="s">
        <v>447</v>
      </c>
      <c r="AI270" t="s">
        <v>447</v>
      </c>
      <c r="AJ270" t="s">
        <v>442</v>
      </c>
      <c r="AK270" t="s">
        <v>442</v>
      </c>
      <c r="AL270" t="s">
        <v>444</v>
      </c>
      <c r="AM270" t="s">
        <v>444</v>
      </c>
      <c r="AN270" t="s">
        <v>444</v>
      </c>
      <c r="AO270" t="s">
        <v>444</v>
      </c>
      <c r="AP270" t="s">
        <v>442</v>
      </c>
      <c r="AQ270" t="s">
        <v>528</v>
      </c>
      <c r="AR270" t="s">
        <v>1451</v>
      </c>
      <c r="AS270" t="s">
        <v>162</v>
      </c>
      <c r="AT270" t="s">
        <v>10</v>
      </c>
      <c r="AU270" t="s">
        <v>444</v>
      </c>
      <c r="AV270" t="s">
        <v>442</v>
      </c>
      <c r="AW270" t="s">
        <v>444</v>
      </c>
      <c r="AX270" t="s">
        <v>444</v>
      </c>
      <c r="AY270" t="s">
        <v>444</v>
      </c>
      <c r="AZ270" t="s">
        <v>7</v>
      </c>
      <c r="BA270" t="s">
        <v>478</v>
      </c>
      <c r="BB270" t="s">
        <v>444</v>
      </c>
      <c r="BC270" t="s">
        <v>444</v>
      </c>
      <c r="BD270" t="s">
        <v>1359</v>
      </c>
      <c r="BE270" t="s">
        <v>818</v>
      </c>
      <c r="BF270" t="s">
        <v>740</v>
      </c>
      <c r="BG270" t="s">
        <v>444</v>
      </c>
      <c r="BH270" t="s">
        <v>444</v>
      </c>
      <c r="BI270" t="s">
        <v>444</v>
      </c>
      <c r="BJ270" t="s">
        <v>444</v>
      </c>
      <c r="BK270" t="s">
        <v>444</v>
      </c>
      <c r="BL270" t="s">
        <v>444</v>
      </c>
      <c r="BM270" t="s">
        <v>444</v>
      </c>
      <c r="BN270" t="s">
        <v>444</v>
      </c>
      <c r="BO270" t="s">
        <v>444</v>
      </c>
      <c r="BP270" t="s">
        <v>444</v>
      </c>
      <c r="BQ270" t="s">
        <v>1360</v>
      </c>
      <c r="BR270" t="s">
        <v>1487</v>
      </c>
      <c r="BS270" t="s">
        <v>444</v>
      </c>
      <c r="BT270" t="s">
        <v>444</v>
      </c>
      <c r="BU270" t="s">
        <v>444</v>
      </c>
      <c r="BV270" t="s">
        <v>444</v>
      </c>
      <c r="BW270" t="s">
        <v>1360</v>
      </c>
      <c r="BX270" t="s">
        <v>1487</v>
      </c>
      <c r="BY270" t="s">
        <v>444</v>
      </c>
      <c r="BZ270" t="s">
        <v>444</v>
      </c>
      <c r="CA270" t="s">
        <v>444</v>
      </c>
      <c r="CB270" t="s">
        <v>444</v>
      </c>
      <c r="CC270" t="s">
        <v>1360</v>
      </c>
      <c r="CD270" t="s">
        <v>1487</v>
      </c>
      <c r="CE270" t="s">
        <v>444</v>
      </c>
      <c r="CF270" t="s">
        <v>444</v>
      </c>
      <c r="CG270" t="s">
        <v>444</v>
      </c>
      <c r="CH270" t="s">
        <v>444</v>
      </c>
      <c r="CI270" t="s">
        <v>1360</v>
      </c>
      <c r="CJ270" t="s">
        <v>1487</v>
      </c>
      <c r="CK270" t="s">
        <v>444</v>
      </c>
      <c r="CL270" t="s">
        <v>444</v>
      </c>
      <c r="CM270" t="s">
        <v>444</v>
      </c>
      <c r="CN270" t="s">
        <v>444</v>
      </c>
      <c r="CO270" t="s">
        <v>1360</v>
      </c>
      <c r="CP270" t="s">
        <v>1487</v>
      </c>
      <c r="CQ270" t="s">
        <v>444</v>
      </c>
      <c r="CR270" t="s">
        <v>444</v>
      </c>
      <c r="CS270" t="s">
        <v>444</v>
      </c>
      <c r="CT270" t="s">
        <v>444</v>
      </c>
      <c r="CU270" t="s">
        <v>444</v>
      </c>
      <c r="CV270" t="s">
        <v>2747</v>
      </c>
      <c r="CW270" t="s">
        <v>2736</v>
      </c>
      <c r="CX270" t="s">
        <v>2737</v>
      </c>
      <c r="CY270" t="s">
        <v>1370</v>
      </c>
      <c r="CZ270" t="s">
        <v>1371</v>
      </c>
      <c r="DA270" t="s">
        <v>444</v>
      </c>
      <c r="DB270" t="s">
        <v>444</v>
      </c>
      <c r="DC270" t="s">
        <v>444</v>
      </c>
      <c r="DD270" t="s">
        <v>444</v>
      </c>
      <c r="DE270" t="s">
        <v>444</v>
      </c>
      <c r="DF270" t="s">
        <v>444</v>
      </c>
      <c r="DG270" t="s">
        <v>444</v>
      </c>
      <c r="DH270" t="s">
        <v>444</v>
      </c>
      <c r="DI270" t="s">
        <v>443</v>
      </c>
      <c r="DJ270" t="s">
        <v>282</v>
      </c>
      <c r="DK270" t="s">
        <v>1440</v>
      </c>
      <c r="DL270" t="s">
        <v>1451</v>
      </c>
      <c r="DM270" t="s">
        <v>529</v>
      </c>
      <c r="DN270" t="s">
        <v>444</v>
      </c>
      <c r="DO270" t="s">
        <v>444</v>
      </c>
      <c r="DP270" t="s">
        <v>444</v>
      </c>
      <c r="DQ270" t="s">
        <v>444</v>
      </c>
      <c r="DR270" t="s">
        <v>444</v>
      </c>
      <c r="DS270" t="s">
        <v>444</v>
      </c>
      <c r="DT270" s="24" t="s">
        <v>444</v>
      </c>
      <c r="DU270" s="24" t="s">
        <v>444</v>
      </c>
      <c r="DV270" t="s">
        <v>444</v>
      </c>
      <c r="DW270" t="s">
        <v>444</v>
      </c>
      <c r="DX270" s="24" t="s">
        <v>444</v>
      </c>
      <c r="DY270" s="24" t="s">
        <v>444</v>
      </c>
      <c r="DZ270" t="s">
        <v>444</v>
      </c>
      <c r="EA270" t="s">
        <v>444</v>
      </c>
      <c r="EB270" s="24" t="s">
        <v>444</v>
      </c>
      <c r="EC270" s="24" t="s">
        <v>444</v>
      </c>
      <c r="ED270" t="s">
        <v>444</v>
      </c>
      <c r="EE270" t="s">
        <v>444</v>
      </c>
      <c r="EF270" s="24" t="s">
        <v>444</v>
      </c>
      <c r="EG270" s="24" t="s">
        <v>444</v>
      </c>
      <c r="EH270" t="s">
        <v>444</v>
      </c>
      <c r="EI270" t="s">
        <v>444</v>
      </c>
      <c r="EJ270" s="24" t="s">
        <v>444</v>
      </c>
      <c r="EK270" s="24" t="s">
        <v>444</v>
      </c>
      <c r="EL270" t="s">
        <v>444</v>
      </c>
      <c r="EM270" t="s">
        <v>444</v>
      </c>
      <c r="EN270" s="24" t="s">
        <v>444</v>
      </c>
      <c r="EO270" s="24" t="s">
        <v>444</v>
      </c>
      <c r="EP270" t="s">
        <v>444</v>
      </c>
      <c r="EQ270" t="s">
        <v>444</v>
      </c>
      <c r="ER270" s="24" t="s">
        <v>444</v>
      </c>
      <c r="ES270" s="24" t="s">
        <v>444</v>
      </c>
      <c r="ET270" t="s">
        <v>444</v>
      </c>
      <c r="EU270" t="s">
        <v>444</v>
      </c>
      <c r="EV270" s="24" t="s">
        <v>444</v>
      </c>
      <c r="EW270" s="24" t="s">
        <v>444</v>
      </c>
      <c r="EX270" t="s">
        <v>444</v>
      </c>
      <c r="EY270" t="s">
        <v>444</v>
      </c>
      <c r="EZ270" s="24" t="s">
        <v>444</v>
      </c>
      <c r="FA270" s="24" t="s">
        <v>444</v>
      </c>
      <c r="FB270" t="s">
        <v>444</v>
      </c>
      <c r="FC270" t="s">
        <v>444</v>
      </c>
      <c r="FD270" s="24" t="s">
        <v>444</v>
      </c>
      <c r="FE270" s="24" t="s">
        <v>444</v>
      </c>
      <c r="FF270" t="s">
        <v>444</v>
      </c>
      <c r="FG270" t="s">
        <v>444</v>
      </c>
      <c r="FH270" s="24" t="s">
        <v>444</v>
      </c>
      <c r="FI270" s="24" t="s">
        <v>444</v>
      </c>
      <c r="FJ270" t="s">
        <v>444</v>
      </c>
      <c r="FK270" t="s">
        <v>444</v>
      </c>
      <c r="FL270" s="24" t="s">
        <v>444</v>
      </c>
      <c r="FM270" s="24" t="s">
        <v>444</v>
      </c>
      <c r="FN270" t="s">
        <v>444</v>
      </c>
      <c r="FO270" t="s">
        <v>444</v>
      </c>
      <c r="FP270" s="24" t="s">
        <v>444</v>
      </c>
      <c r="FQ270" s="24" t="s">
        <v>444</v>
      </c>
      <c r="FR270" t="s">
        <v>444</v>
      </c>
      <c r="FS270" t="s">
        <v>444</v>
      </c>
      <c r="FT270" s="24" t="s">
        <v>444</v>
      </c>
      <c r="FU270" s="24" t="s">
        <v>444</v>
      </c>
      <c r="FV270" t="s">
        <v>444</v>
      </c>
      <c r="FW270" t="s">
        <v>444</v>
      </c>
      <c r="FX270" s="24" t="s">
        <v>444</v>
      </c>
      <c r="FY270" s="24" t="s">
        <v>444</v>
      </c>
      <c r="FZ270" t="s">
        <v>444</v>
      </c>
      <c r="GA270" t="s">
        <v>444</v>
      </c>
      <c r="GB270" s="24" t="s">
        <v>444</v>
      </c>
      <c r="GC270" s="24" t="s">
        <v>444</v>
      </c>
      <c r="GD270" t="s">
        <v>444</v>
      </c>
      <c r="GE270" t="s">
        <v>444</v>
      </c>
      <c r="GF270" s="24" t="s">
        <v>444</v>
      </c>
      <c r="GG270" s="24" t="s">
        <v>444</v>
      </c>
      <c r="GH270" t="s">
        <v>15</v>
      </c>
      <c r="GI270" s="24" t="s">
        <v>526</v>
      </c>
      <c r="GJ270" s="24" t="s">
        <v>1453</v>
      </c>
      <c r="GK270" t="s">
        <v>1454</v>
      </c>
      <c r="GL270" t="s">
        <v>609</v>
      </c>
      <c r="GM270" s="24" t="s">
        <v>622</v>
      </c>
      <c r="GN270" s="24" t="s">
        <v>622</v>
      </c>
      <c r="GO270" t="s">
        <v>623</v>
      </c>
      <c r="GP270" t="s">
        <v>623</v>
      </c>
      <c r="GQ270" s="24" t="s">
        <v>444</v>
      </c>
      <c r="GR270" s="24" t="s">
        <v>444</v>
      </c>
      <c r="GS270" t="s">
        <v>444</v>
      </c>
      <c r="GT270" t="s">
        <v>444</v>
      </c>
      <c r="GU270" s="24" t="s">
        <v>444</v>
      </c>
      <c r="GV270" s="24" t="s">
        <v>444</v>
      </c>
      <c r="GW270" t="s">
        <v>444</v>
      </c>
      <c r="GX270" t="s">
        <v>444</v>
      </c>
      <c r="GY270" s="24" t="s">
        <v>444</v>
      </c>
      <c r="GZ270" s="24" t="s">
        <v>444</v>
      </c>
      <c r="HA270" t="s">
        <v>444</v>
      </c>
      <c r="HB270" t="s">
        <v>444</v>
      </c>
      <c r="HC270" s="24" t="s">
        <v>444</v>
      </c>
      <c r="HD270" s="24" t="s">
        <v>444</v>
      </c>
      <c r="HE270" t="s">
        <v>444</v>
      </c>
      <c r="HF270" t="s">
        <v>444</v>
      </c>
      <c r="HG270" s="24" t="s">
        <v>444</v>
      </c>
      <c r="HH270" s="24" t="s">
        <v>444</v>
      </c>
      <c r="HI270" t="s">
        <v>444</v>
      </c>
      <c r="HJ270" t="s">
        <v>444</v>
      </c>
      <c r="HK270" s="24" t="s">
        <v>444</v>
      </c>
      <c r="HL270" s="24" t="s">
        <v>444</v>
      </c>
      <c r="HM270" t="s">
        <v>444</v>
      </c>
      <c r="HN270" t="s">
        <v>444</v>
      </c>
      <c r="HO270" s="24" t="s">
        <v>444</v>
      </c>
      <c r="HP270" s="24" t="s">
        <v>444</v>
      </c>
      <c r="HQ270" t="s">
        <v>444</v>
      </c>
      <c r="HR270" t="s">
        <v>444</v>
      </c>
      <c r="HS270" s="24" t="s">
        <v>444</v>
      </c>
      <c r="HT270" s="24" t="s">
        <v>444</v>
      </c>
      <c r="HU270" t="s">
        <v>444</v>
      </c>
      <c r="HV270" t="s">
        <v>444</v>
      </c>
      <c r="HW270" s="24" t="s">
        <v>444</v>
      </c>
      <c r="HX270" s="24" t="s">
        <v>444</v>
      </c>
      <c r="HY270" t="s">
        <v>444</v>
      </c>
      <c r="HZ270" t="s">
        <v>444</v>
      </c>
      <c r="IA270" t="s">
        <v>2747</v>
      </c>
      <c r="IB270" t="s">
        <v>2736</v>
      </c>
      <c r="IC270" t="s">
        <v>3051</v>
      </c>
      <c r="ID270" s="33" t="b" cm="1">
        <f t="array" ref="ID270">_xlfn.IFNA(MATCH($A$2,_xlfn.NUMBERVALUE(Table_Query_from_MF_DSNP62[[#This Row],[CL_GLACCT_DR1]:[CL_GLACCT_CR4]]),0),0)&gt;=1</f>
        <v>1</v>
      </c>
      <c r="IE270" s="33" t="b">
        <f>OR(Table_Query_from_MF_DSNP62[[#This Row],[Pair1]:[Pair25]])</f>
        <v>1</v>
      </c>
      <c r="IF270" s="33">
        <f>_xlfn.IFNA(MATCH(TRUE,Table_Query_from_MF_DSNP62[[#This Row],[Pair1]:[Pair25]],0),"none")</f>
        <v>1</v>
      </c>
      <c r="IG270" s="33" t="b">
        <f>AND($A$2&gt;=_xlfn.NUMBERVALUE(Table_Query_from_MF_DSNP62[[#This Row],[CL_GL_ACCT_FR1]]),$A$2&lt;=_xlfn.NUMBERVALUE(Table_Query_from_MF_DSNP62[[#This Row],[CL_GL_ACCT_TO1]]))</f>
        <v>1</v>
      </c>
      <c r="IH270" s="33" t="b">
        <f>AND($A$2&gt;=_xlfn.NUMBERVALUE(Table_Query_from_MF_DSNP62[[#This Row],[CL_GL_ACCT_FR2]]),$A$2&lt;=_xlfn.NUMBERVALUE(Table_Query_from_MF_DSNP62[[#This Row],[CL_GL_ACCT_TO2]]))</f>
        <v>1</v>
      </c>
      <c r="II270" s="33" t="b">
        <f>AND($A$2&gt;=_xlfn.NUMBERVALUE(Table_Query_from_MF_DSNP62[[#This Row],[CL_GL_ACCT_FR3]]),$A$2&lt;=_xlfn.NUMBERVALUE(Table_Query_from_MF_DSNP62[[#This Row],[CL_GL_ACCT_TO3]]))</f>
        <v>1</v>
      </c>
      <c r="IJ270" s="33" t="b">
        <f>AND($A$2&gt;=_xlfn.NUMBERVALUE(Table_Query_from_MF_DSNP62[[#This Row],[CL_GL_ACCT_FR4]]),$A$2&lt;=_xlfn.NUMBERVALUE(Table_Query_from_MF_DSNP62[[#This Row],[CL_GL_ACCT_TO4]]))</f>
        <v>1</v>
      </c>
      <c r="IK270" s="33" t="b">
        <f>AND($A$2&gt;=_xlfn.NUMBERVALUE(Table_Query_from_MF_DSNP62[[#This Row],[CL_GL_ACCT_FR5]]),$A$2&lt;=_xlfn.NUMBERVALUE(Table_Query_from_MF_DSNP62[[#This Row],[CL_GL_ACCT_TO5]]))</f>
        <v>1</v>
      </c>
      <c r="IL270" s="33" t="b">
        <f>AND($A$2&gt;=_xlfn.NUMBERVALUE(Table_Query_from_MF_DSNP62[[#This Row],[CL_GL_ACCT_FR6]]),$A$2&lt;=_xlfn.NUMBERVALUE(Table_Query_from_MF_DSNP62[[#This Row],[CL_GL_ACCT_TO6]]))</f>
        <v>1</v>
      </c>
      <c r="IM270" s="33" t="b">
        <f>AND($A$2&gt;=_xlfn.NUMBERVALUE(Table_Query_from_MF_DSNP62[[#This Row],[CL_GL_ACCT_FR7]]),$A$2&lt;=_xlfn.NUMBERVALUE(Table_Query_from_MF_DSNP62[[#This Row],[CL_GL_ACCT_TO7]]))</f>
        <v>1</v>
      </c>
      <c r="IN270" s="33" t="b">
        <f>AND($A$2&gt;=_xlfn.NUMBERVALUE(Table_Query_from_MF_DSNP62[[#This Row],[CL_GL_ACCT_FR8]]),$A$2&lt;=_xlfn.NUMBERVALUE(Table_Query_from_MF_DSNP62[[#This Row],[CL_GL_ACCT_TO8]]))</f>
        <v>1</v>
      </c>
      <c r="IO270" s="33" t="b">
        <f>AND($A$2&gt;=_xlfn.NUMBERVALUE(Table_Query_from_MF_DSNP62[[#This Row],[CL_GL_ACCT_FR9]]),$A$2&lt;=_xlfn.NUMBERVALUE(Table_Query_from_MF_DSNP62[[#This Row],[CL_GL_ACCT_TO9]]))</f>
        <v>1</v>
      </c>
      <c r="IP270" s="33" t="b">
        <f>AND($A$2&gt;=_xlfn.NUMBERVALUE(Table_Query_from_MF_DSNP62[[#This Row],[CL_GL_ACCT_FR10]]),$A$2&lt;=_xlfn.NUMBERVALUE(Table_Query_from_MF_DSNP62[[#This Row],[CL_GL_ACCT_TO10]]))</f>
        <v>1</v>
      </c>
      <c r="IQ270" s="33" t="b">
        <f>AND($A$2&gt;=_xlfn.NUMBERVALUE(Table_Query_from_MF_DSNP62[[#This Row],[CL_GL_ACCT_FR11]]),$A$2&lt;=_xlfn.NUMBERVALUE(Table_Query_from_MF_DSNP62[[#This Row],[CL_GL_ACCT_TO11]]))</f>
        <v>1</v>
      </c>
      <c r="IR270" s="33" t="b">
        <f>AND($A$2&gt;=_xlfn.NUMBERVALUE(Table_Query_from_MF_DSNP62[[#This Row],[CL_GL_ACCT_FR12]]),$A$2&lt;=_xlfn.NUMBERVALUE(Table_Query_from_MF_DSNP62[[#This Row],[CL_GL_ACCT_TO12]]))</f>
        <v>1</v>
      </c>
      <c r="IS270" s="33" t="b">
        <f>AND($A$2&gt;=_xlfn.NUMBERVALUE(Table_Query_from_MF_DSNP62[[#This Row],[CL_GL_ACCT_FR13]]),$A$2&lt;=_xlfn.NUMBERVALUE(Table_Query_from_MF_DSNP62[[#This Row],[CL_GL_ACCT_TO13]]))</f>
        <v>1</v>
      </c>
      <c r="IT270" s="33" t="b">
        <f>AND($A$2&gt;=_xlfn.NUMBERVALUE(Table_Query_from_MF_DSNP62[[#This Row],[CL_GL_ACCT_FR14]]),$A$2&lt;=_xlfn.NUMBERVALUE(Table_Query_from_MF_DSNP62[[#This Row],[CL_GL_ACCT_TO14]]))</f>
        <v>1</v>
      </c>
      <c r="IU270" s="33" t="b">
        <f>AND($A$2&gt;=_xlfn.NUMBERVALUE(Table_Query_from_MF_DSNP62[[#This Row],[CL_GL_ACCT_FR15]]),$A$2&lt;=_xlfn.NUMBERVALUE(Table_Query_from_MF_DSNP62[[#This Row],[CL_GL_ACCT_TO15]]))</f>
        <v>1</v>
      </c>
      <c r="IV270" s="33" t="b">
        <f>AND($A$2&gt;=_xlfn.NUMBERVALUE(Table_Query_from_MF_DSNP62[[#This Row],[CL_GL_ACCT_FR16]]),$A$2&lt;=_xlfn.NUMBERVALUE(Table_Query_from_MF_DSNP62[[#This Row],[CL_GL_ACCT_TO16]]))</f>
        <v>1</v>
      </c>
      <c r="IW270" s="33" t="b">
        <f>AND($A$2&gt;=_xlfn.NUMBERVALUE(Table_Query_from_MF_DSNP62[[#This Row],[CL_GL_ACCT_FR17]]),$A$2&lt;=_xlfn.NUMBERVALUE(Table_Query_from_MF_DSNP62[[#This Row],[CL_GL_ACCT_TO17]]))</f>
        <v>1</v>
      </c>
      <c r="IX270" s="33" t="b">
        <f>AND($A$2&gt;=_xlfn.NUMBERVALUE(Table_Query_from_MF_DSNP62[[#This Row],[CL_GL_ACCT_FR18]]),$A$2&lt;=_xlfn.NUMBERVALUE(Table_Query_from_MF_DSNP62[[#This Row],[CL_GL_ACCT_TO18]]))</f>
        <v>1</v>
      </c>
      <c r="IY270" s="33" t="b">
        <f>AND($A$2&gt;=_xlfn.NUMBERVALUE(Table_Query_from_MF_DSNP62[[#This Row],[CL_GL_ACCT_FR19]]),$A$2&lt;=_xlfn.NUMBERVALUE(Table_Query_from_MF_DSNP62[[#This Row],[CL_GL_ACCT_TO19]]))</f>
        <v>1</v>
      </c>
      <c r="IZ270" s="33" t="b">
        <f>AND($A$2&gt;=_xlfn.NUMBERVALUE(Table_Query_from_MF_DSNP62[[#This Row],[CL_GL_ACCT_FR20]]),$A$2&lt;=_xlfn.NUMBERVALUE(Table_Query_from_MF_DSNP62[[#This Row],[CL_GL_ACCT_TO20]]))</f>
        <v>1</v>
      </c>
      <c r="JA270" s="33" t="b">
        <f>AND($A$2&gt;=_xlfn.NUMBERVALUE(Table_Query_from_MF_DSNP62[[#This Row],[CL_GL_ACCT_FR21]]),$A$2&lt;=_xlfn.NUMBERVALUE(Table_Query_from_MF_DSNP62[[#This Row],[CL_GL_ACCT_TO21]]))</f>
        <v>1</v>
      </c>
      <c r="JB270" s="33" t="b">
        <f>AND($A$2&gt;=_xlfn.NUMBERVALUE(Table_Query_from_MF_DSNP62[[#This Row],[CL_GL_ACCT_FR22]]),$A$2&lt;=_xlfn.NUMBERVALUE(Table_Query_from_MF_DSNP62[[#This Row],[CL_GL_ACCT_TO22]]))</f>
        <v>1</v>
      </c>
      <c r="JC270" s="33" t="b">
        <f>AND($A$2&gt;=_xlfn.NUMBERVALUE(Table_Query_from_MF_DSNP62[[#This Row],[CL_GL_ACCT_FR23]]),$A$2&lt;=_xlfn.NUMBERVALUE(Table_Query_from_MF_DSNP62[[#This Row],[CL_GL_ACCT_TO23]]))</f>
        <v>1</v>
      </c>
      <c r="JD270" s="33" t="b">
        <f>AND($A$2&gt;=_xlfn.NUMBERVALUE(Table_Query_from_MF_DSNP62[[#This Row],[CL_GL_ACCT_FR24]]),$A$2&lt;=_xlfn.NUMBERVALUE(Table_Query_from_MF_DSNP62[[#This Row],[CL_GL_ACCT_TO24]]))</f>
        <v>1</v>
      </c>
      <c r="JE270" s="33" t="b">
        <f>AND($A$2&gt;=_xlfn.NUMBERVALUE(Table_Query_from_MF_DSNP62[[#This Row],[CL_GL_ACCT_FR25]]),$A$2&lt;=_xlfn.NUMBERVALUE(Table_Query_from_MF_DSNP62[[#This Row],[CL_GL_ACCT_TO25]]))</f>
        <v>1</v>
      </c>
      <c r="JF270" s="33" t="b">
        <f>OR(Table_Query_from_MF_DSNP62[[#This Row],[PairA]:[PairO]])</f>
        <v>1</v>
      </c>
      <c r="JG270" s="33">
        <f>_xlfn.IFNA(MATCH(TRUE,Table_Query_from_MF_DSNP62[[#This Row],[PairA]:[PairO]],0),"none")</f>
        <v>5</v>
      </c>
      <c r="JH270" s="33" t="b">
        <f>AND($B$2&gt;=_xlfn.NUMBERVALUE(Table_Query_from_MF_DSNP62[[#This Row],[CL_CMP_OBJ_FR1]]),$B$2&lt;=_xlfn.NUMBERVALUE(Table_Query_from_MF_DSNP62[[#This Row],[CL_CMP_OBJ_TO1]]))</f>
        <v>0</v>
      </c>
      <c r="JI270" s="33" t="b">
        <f>AND($B$2&gt;=_xlfn.NUMBERVALUE(Table_Query_from_MF_DSNP62[[#This Row],[CL_CMP_OBJ_FR2]]),$B$2&lt;=_xlfn.NUMBERVALUE(Table_Query_from_MF_DSNP62[[#This Row],[CL_CMP_OBJ_TO2]]))</f>
        <v>0</v>
      </c>
      <c r="JJ270" s="33" t="b">
        <f>AND($B$2&gt;=_xlfn.NUMBERVALUE(Table_Query_from_MF_DSNP62[[#This Row],[CL_CMP_OBJ_FR3]]),$B$2&lt;=_xlfn.NUMBERVALUE(Table_Query_from_MF_DSNP62[[#This Row],[CL_CMP_OBJ_TO3]]))</f>
        <v>0</v>
      </c>
      <c r="JK270" s="33" t="b">
        <f>AND($B$2&gt;=_xlfn.NUMBERVALUE(Table_Query_from_MF_DSNP62[[#This Row],[CL_CMP_OBJ_FR4]]),$B$2&lt;=_xlfn.NUMBERVALUE(Table_Query_from_MF_DSNP62[[#This Row],[CL_CMP_OBJ_TO4]]))</f>
        <v>0</v>
      </c>
      <c r="JL270" s="33" t="b">
        <f>AND($B$2&gt;=_xlfn.NUMBERVALUE(Table_Query_from_MF_DSNP62[[#This Row],[CL_CMP_OBJ_FR5]]),$B$2&lt;=_xlfn.NUMBERVALUE(Table_Query_from_MF_DSNP62[[#This Row],[CL_CMP_OBJ_TO5]]))</f>
        <v>1</v>
      </c>
      <c r="JM270" s="33" t="b">
        <f>AND($B$2&gt;=_xlfn.NUMBERVALUE(Table_Query_from_MF_DSNP62[[#This Row],[CL_CMP_OBJ_FR6]]),$B$2&lt;=_xlfn.NUMBERVALUE(Table_Query_from_MF_DSNP62[[#This Row],[CL_CMP_OBJ_TO6]]))</f>
        <v>1</v>
      </c>
      <c r="JN270" s="33" t="b">
        <f>AND($B$2&gt;=_xlfn.NUMBERVALUE(Table_Query_from_MF_DSNP62[[#This Row],[CL_CMP_OBJ_FR7]]),$B$2&lt;=_xlfn.NUMBERVALUE(Table_Query_from_MF_DSNP62[[#This Row],[CL_CMP_OBJ_TO7]]))</f>
        <v>1</v>
      </c>
      <c r="JO270" s="33" t="b">
        <f>AND($B$2&gt;=_xlfn.NUMBERVALUE(Table_Query_from_MF_DSNP62[[#This Row],[CL_CMP_OBJ_FR8]]),$B$2&lt;=_xlfn.NUMBERVALUE(Table_Query_from_MF_DSNP62[[#This Row],[CL_CMP_OBJ_TO8]]))</f>
        <v>1</v>
      </c>
      <c r="JP270" s="33" t="b">
        <f>AND($B$2&gt;=_xlfn.NUMBERVALUE(Table_Query_from_MF_DSNP62[[#This Row],[CL_CMP_OBJ_FR9]]),$B$2&lt;=_xlfn.NUMBERVALUE(Table_Query_from_MF_DSNP62[[#This Row],[CL_CMP_OBJ_TO9]]))</f>
        <v>1</v>
      </c>
      <c r="JQ270" s="33" t="b">
        <f>AND($B$2&gt;=_xlfn.NUMBERVALUE(Table_Query_from_MF_DSNP62[[#This Row],[CL_CMP_OBJ_FR10]]),$B$2&lt;=_xlfn.NUMBERVALUE(Table_Query_from_MF_DSNP62[[#This Row],[CL_CMP_OBJ_TO10]]))</f>
        <v>1</v>
      </c>
      <c r="JR270" s="33" t="b">
        <f>AND($B$2&gt;=_xlfn.NUMBERVALUE(Table_Query_from_MF_DSNP62[[#This Row],[CL_CMP_OBJ_FR11]]),$B$2&lt;=_xlfn.NUMBERVALUE(Table_Query_from_MF_DSNP62[[#This Row],[CL_CMP_OBJ_TO11]]))</f>
        <v>1</v>
      </c>
      <c r="JS270" s="33" t="b">
        <f>AND($B$2&gt;=_xlfn.NUMBERVALUE(Table_Query_from_MF_DSNP62[[#This Row],[CL_CMP_OBJ_FR12]]),$B$2&lt;=_xlfn.NUMBERVALUE(Table_Query_from_MF_DSNP62[[#This Row],[CL_CMP_OBJ_TO12]]))</f>
        <v>1</v>
      </c>
      <c r="JT270" s="33" t="b">
        <f>AND($B$2&gt;=_xlfn.NUMBERVALUE(Table_Query_from_MF_DSNP62[[#This Row],[CL_CMP_OBJ_FR13]]),$B$2&lt;=_xlfn.NUMBERVALUE(Table_Query_from_MF_DSNP62[[#This Row],[CL_CMP_OBJ_TO13]]))</f>
        <v>1</v>
      </c>
      <c r="JU270" s="33" t="b">
        <f>AND($B$2&gt;=_xlfn.NUMBERVALUE(Table_Query_from_MF_DSNP62[[#This Row],[CL_CMP_OBJ_FR14]]),$B$2&lt;=_xlfn.NUMBERVALUE(Table_Query_from_MF_DSNP62[[#This Row],[CL_CMP_OBJ_TO14]]))</f>
        <v>1</v>
      </c>
      <c r="JV270" s="33" t="b">
        <f>AND($B$2&gt;=_xlfn.NUMBERVALUE(Table_Query_from_MF_DSNP62[[#This Row],[CL_CMP_OBJ_FR15]]),$B$2&lt;=_xlfn.NUMBERVALUE(Table_Query_from_MF_DSNP62[[#This Row],[CL_CMP_OBJ_TO15]]))</f>
        <v>1</v>
      </c>
    </row>
    <row r="271" spans="1:282" x14ac:dyDescent="0.25">
      <c r="A271" t="b">
        <f>OR(,Table_Query_from_MF_DSNP62[[#This Row],[Desired GL included as "hard-coded" GL?]],Table_Query_from_MF_DSNP62[[#This Row],[Desired GL included as "Open GL"?]])</f>
        <v>1</v>
      </c>
      <c r="B271" t="b">
        <f>Table_Query_from_MF_DSNP62[[#This Row],[Desired CObj included as "Open CObj"?]]</f>
        <v>1</v>
      </c>
      <c r="C271" t="s">
        <v>818</v>
      </c>
      <c r="D271" t="s">
        <v>1805</v>
      </c>
      <c r="E271" t="s">
        <v>8</v>
      </c>
      <c r="F271" s="24" t="s">
        <v>335</v>
      </c>
      <c r="G271" t="s">
        <v>312</v>
      </c>
      <c r="H271" s="24" t="s">
        <v>444</v>
      </c>
      <c r="I271" t="s">
        <v>444</v>
      </c>
      <c r="J271" s="24" t="s">
        <v>444</v>
      </c>
      <c r="K271" t="s">
        <v>444</v>
      </c>
      <c r="L271" s="24" t="s">
        <v>444</v>
      </c>
      <c r="M271" t="s">
        <v>444</v>
      </c>
      <c r="N271" t="s">
        <v>444</v>
      </c>
      <c r="O271" t="s">
        <v>444</v>
      </c>
      <c r="P271" t="s">
        <v>444</v>
      </c>
      <c r="Q271" t="s">
        <v>15</v>
      </c>
      <c r="R271" t="s">
        <v>444</v>
      </c>
      <c r="S271" t="s">
        <v>442</v>
      </c>
      <c r="T271" t="s">
        <v>447</v>
      </c>
      <c r="U271" t="s">
        <v>444</v>
      </c>
      <c r="V271" t="s">
        <v>444</v>
      </c>
      <c r="W271" t="s">
        <v>442</v>
      </c>
      <c r="X271" t="s">
        <v>442</v>
      </c>
      <c r="Y271" t="s">
        <v>442</v>
      </c>
      <c r="Z271" t="s">
        <v>442</v>
      </c>
      <c r="AA271" t="s">
        <v>442</v>
      </c>
      <c r="AB271" t="s">
        <v>442</v>
      </c>
      <c r="AC271" t="s">
        <v>444</v>
      </c>
      <c r="AD271" t="s">
        <v>444</v>
      </c>
      <c r="AE271" t="s">
        <v>444</v>
      </c>
      <c r="AF271" t="s">
        <v>444</v>
      </c>
      <c r="AG271" t="s">
        <v>442</v>
      </c>
      <c r="AH271" t="s">
        <v>442</v>
      </c>
      <c r="AI271" t="s">
        <v>447</v>
      </c>
      <c r="AJ271" t="s">
        <v>442</v>
      </c>
      <c r="AK271" t="s">
        <v>442</v>
      </c>
      <c r="AL271" t="s">
        <v>442</v>
      </c>
      <c r="AM271" t="s">
        <v>442</v>
      </c>
      <c r="AN271" t="s">
        <v>442</v>
      </c>
      <c r="AO271" t="s">
        <v>444</v>
      </c>
      <c r="AP271" t="s">
        <v>442</v>
      </c>
      <c r="AQ271" t="s">
        <v>528</v>
      </c>
      <c r="AR271" t="s">
        <v>1451</v>
      </c>
      <c r="AS271" t="s">
        <v>162</v>
      </c>
      <c r="AT271" t="s">
        <v>10</v>
      </c>
      <c r="AU271" t="s">
        <v>444</v>
      </c>
      <c r="AV271" t="s">
        <v>442</v>
      </c>
      <c r="AW271" t="s">
        <v>444</v>
      </c>
      <c r="AX271" t="s">
        <v>444</v>
      </c>
      <c r="AY271" t="s">
        <v>444</v>
      </c>
      <c r="AZ271" t="s">
        <v>7</v>
      </c>
      <c r="BA271" t="s">
        <v>161</v>
      </c>
      <c r="BB271" t="s">
        <v>444</v>
      </c>
      <c r="BC271" t="s">
        <v>444</v>
      </c>
      <c r="BD271" t="s">
        <v>1359</v>
      </c>
      <c r="BE271" t="s">
        <v>952</v>
      </c>
      <c r="BF271" t="s">
        <v>1360</v>
      </c>
      <c r="BG271" t="s">
        <v>444</v>
      </c>
      <c r="BH271" t="s">
        <v>444</v>
      </c>
      <c r="BI271" t="s">
        <v>444</v>
      </c>
      <c r="BJ271" t="s">
        <v>444</v>
      </c>
      <c r="BK271" t="s">
        <v>444</v>
      </c>
      <c r="BL271" t="s">
        <v>444</v>
      </c>
      <c r="BM271" t="s">
        <v>444</v>
      </c>
      <c r="BN271" t="s">
        <v>444</v>
      </c>
      <c r="BO271" t="s">
        <v>444</v>
      </c>
      <c r="BP271" t="s">
        <v>444</v>
      </c>
      <c r="BQ271" t="s">
        <v>444</v>
      </c>
      <c r="BR271" t="s">
        <v>444</v>
      </c>
      <c r="BS271" t="s">
        <v>444</v>
      </c>
      <c r="BT271" t="s">
        <v>444</v>
      </c>
      <c r="BU271" t="s">
        <v>444</v>
      </c>
      <c r="BV271" t="s">
        <v>444</v>
      </c>
      <c r="BW271" t="s">
        <v>444</v>
      </c>
      <c r="BX271" t="s">
        <v>444</v>
      </c>
      <c r="BY271" t="s">
        <v>444</v>
      </c>
      <c r="BZ271" t="s">
        <v>444</v>
      </c>
      <c r="CA271" t="s">
        <v>444</v>
      </c>
      <c r="CB271" t="s">
        <v>444</v>
      </c>
      <c r="CC271" t="s">
        <v>444</v>
      </c>
      <c r="CD271" t="s">
        <v>444</v>
      </c>
      <c r="CE271" t="s">
        <v>444</v>
      </c>
      <c r="CF271" t="s">
        <v>444</v>
      </c>
      <c r="CG271" t="s">
        <v>444</v>
      </c>
      <c r="CH271" t="s">
        <v>444</v>
      </c>
      <c r="CI271" t="s">
        <v>444</v>
      </c>
      <c r="CJ271" t="s">
        <v>444</v>
      </c>
      <c r="CK271" t="s">
        <v>444</v>
      </c>
      <c r="CL271" t="s">
        <v>444</v>
      </c>
      <c r="CM271" t="s">
        <v>444</v>
      </c>
      <c r="CN271" t="s">
        <v>444</v>
      </c>
      <c r="CO271" t="s">
        <v>444</v>
      </c>
      <c r="CP271" t="s">
        <v>444</v>
      </c>
      <c r="CQ271" t="s">
        <v>444</v>
      </c>
      <c r="CR271" t="s">
        <v>444</v>
      </c>
      <c r="CS271" t="s">
        <v>444</v>
      </c>
      <c r="CT271" t="s">
        <v>444</v>
      </c>
      <c r="CU271" t="s">
        <v>444</v>
      </c>
      <c r="CV271" t="s">
        <v>2747</v>
      </c>
      <c r="CW271" t="s">
        <v>2736</v>
      </c>
      <c r="CX271" t="s">
        <v>2835</v>
      </c>
      <c r="CY271" t="s">
        <v>1370</v>
      </c>
      <c r="CZ271" t="s">
        <v>1371</v>
      </c>
      <c r="DA271" t="s">
        <v>444</v>
      </c>
      <c r="DB271" t="s">
        <v>444</v>
      </c>
      <c r="DC271" t="s">
        <v>444</v>
      </c>
      <c r="DD271" t="s">
        <v>444</v>
      </c>
      <c r="DE271" t="s">
        <v>444</v>
      </c>
      <c r="DF271" t="s">
        <v>444</v>
      </c>
      <c r="DG271" t="s">
        <v>444</v>
      </c>
      <c r="DH271" t="s">
        <v>444</v>
      </c>
      <c r="DI271" t="s">
        <v>443</v>
      </c>
      <c r="DJ271" t="s">
        <v>282</v>
      </c>
      <c r="DK271" t="s">
        <v>1440</v>
      </c>
      <c r="DL271" t="s">
        <v>1451</v>
      </c>
      <c r="DM271" t="s">
        <v>529</v>
      </c>
      <c r="DN271" t="s">
        <v>444</v>
      </c>
      <c r="DO271" t="s">
        <v>444</v>
      </c>
      <c r="DP271" t="s">
        <v>444</v>
      </c>
      <c r="DQ271" t="s">
        <v>444</v>
      </c>
      <c r="DR271" t="s">
        <v>444</v>
      </c>
      <c r="DS271" t="s">
        <v>444</v>
      </c>
      <c r="DT271" s="24" t="s">
        <v>444</v>
      </c>
      <c r="DU271" s="24" t="s">
        <v>444</v>
      </c>
      <c r="DV271" t="s">
        <v>444</v>
      </c>
      <c r="DW271" t="s">
        <v>444</v>
      </c>
      <c r="DX271" s="24" t="s">
        <v>444</v>
      </c>
      <c r="DY271" s="24" t="s">
        <v>444</v>
      </c>
      <c r="DZ271" t="s">
        <v>444</v>
      </c>
      <c r="EA271" t="s">
        <v>444</v>
      </c>
      <c r="EB271" s="24" t="s">
        <v>444</v>
      </c>
      <c r="EC271" s="24" t="s">
        <v>444</v>
      </c>
      <c r="ED271" t="s">
        <v>444</v>
      </c>
      <c r="EE271" t="s">
        <v>444</v>
      </c>
      <c r="EF271" s="24" t="s">
        <v>444</v>
      </c>
      <c r="EG271" s="24" t="s">
        <v>444</v>
      </c>
      <c r="EH271" t="s">
        <v>444</v>
      </c>
      <c r="EI271" t="s">
        <v>444</v>
      </c>
      <c r="EJ271" s="24" t="s">
        <v>444</v>
      </c>
      <c r="EK271" s="24" t="s">
        <v>444</v>
      </c>
      <c r="EL271" t="s">
        <v>444</v>
      </c>
      <c r="EM271" t="s">
        <v>444</v>
      </c>
      <c r="EN271" s="24" t="s">
        <v>444</v>
      </c>
      <c r="EO271" s="24" t="s">
        <v>444</v>
      </c>
      <c r="EP271" t="s">
        <v>444</v>
      </c>
      <c r="EQ271" t="s">
        <v>444</v>
      </c>
      <c r="ER271" s="24" t="s">
        <v>444</v>
      </c>
      <c r="ES271" s="24" t="s">
        <v>444</v>
      </c>
      <c r="ET271" t="s">
        <v>444</v>
      </c>
      <c r="EU271" t="s">
        <v>444</v>
      </c>
      <c r="EV271" s="24" t="s">
        <v>444</v>
      </c>
      <c r="EW271" s="24" t="s">
        <v>444</v>
      </c>
      <c r="EX271" t="s">
        <v>444</v>
      </c>
      <c r="EY271" t="s">
        <v>444</v>
      </c>
      <c r="EZ271" s="24" t="s">
        <v>444</v>
      </c>
      <c r="FA271" s="24" t="s">
        <v>444</v>
      </c>
      <c r="FB271" t="s">
        <v>444</v>
      </c>
      <c r="FC271" t="s">
        <v>444</v>
      </c>
      <c r="FD271" s="24" t="s">
        <v>444</v>
      </c>
      <c r="FE271" s="24" t="s">
        <v>444</v>
      </c>
      <c r="FF271" t="s">
        <v>444</v>
      </c>
      <c r="FG271" t="s">
        <v>444</v>
      </c>
      <c r="FH271" s="24" t="s">
        <v>444</v>
      </c>
      <c r="FI271" s="24" t="s">
        <v>444</v>
      </c>
      <c r="FJ271" t="s">
        <v>444</v>
      </c>
      <c r="FK271" t="s">
        <v>444</v>
      </c>
      <c r="FL271" s="24" t="s">
        <v>444</v>
      </c>
      <c r="FM271" s="24" t="s">
        <v>444</v>
      </c>
      <c r="FN271" t="s">
        <v>444</v>
      </c>
      <c r="FO271" t="s">
        <v>444</v>
      </c>
      <c r="FP271" s="24" t="s">
        <v>444</v>
      </c>
      <c r="FQ271" s="24" t="s">
        <v>444</v>
      </c>
      <c r="FR271" t="s">
        <v>444</v>
      </c>
      <c r="FS271" t="s">
        <v>444</v>
      </c>
      <c r="FT271" s="24" t="s">
        <v>444</v>
      </c>
      <c r="FU271" s="24" t="s">
        <v>444</v>
      </c>
      <c r="FV271" t="s">
        <v>444</v>
      </c>
      <c r="FW271" t="s">
        <v>444</v>
      </c>
      <c r="FX271" s="24" t="s">
        <v>444</v>
      </c>
      <c r="FY271" s="24" t="s">
        <v>444</v>
      </c>
      <c r="FZ271" t="s">
        <v>444</v>
      </c>
      <c r="GA271" t="s">
        <v>444</v>
      </c>
      <c r="GB271" s="24" t="s">
        <v>444</v>
      </c>
      <c r="GC271" s="24" t="s">
        <v>444</v>
      </c>
      <c r="GD271" t="s">
        <v>444</v>
      </c>
      <c r="GE271" t="s">
        <v>444</v>
      </c>
      <c r="GF271" s="24" t="s">
        <v>444</v>
      </c>
      <c r="GG271" s="24" t="s">
        <v>444</v>
      </c>
      <c r="GH271" t="s">
        <v>444</v>
      </c>
      <c r="GI271" s="24" t="s">
        <v>444</v>
      </c>
      <c r="GJ271" s="24" t="s">
        <v>444</v>
      </c>
      <c r="GK271" t="s">
        <v>444</v>
      </c>
      <c r="GL271" t="s">
        <v>444</v>
      </c>
      <c r="GM271" s="24" t="s">
        <v>444</v>
      </c>
      <c r="GN271" s="24" t="s">
        <v>444</v>
      </c>
      <c r="GO271" t="s">
        <v>444</v>
      </c>
      <c r="GP271" t="s">
        <v>444</v>
      </c>
      <c r="GQ271" s="24" t="s">
        <v>444</v>
      </c>
      <c r="GR271" s="24" t="s">
        <v>444</v>
      </c>
      <c r="GS271" t="s">
        <v>444</v>
      </c>
      <c r="GT271" t="s">
        <v>444</v>
      </c>
      <c r="GU271" s="24" t="s">
        <v>444</v>
      </c>
      <c r="GV271" s="24" t="s">
        <v>444</v>
      </c>
      <c r="GW271" t="s">
        <v>444</v>
      </c>
      <c r="GX271" t="s">
        <v>444</v>
      </c>
      <c r="GY271" s="24" t="s">
        <v>444</v>
      </c>
      <c r="GZ271" s="24" t="s">
        <v>444</v>
      </c>
      <c r="HA271" t="s">
        <v>444</v>
      </c>
      <c r="HB271" t="s">
        <v>444</v>
      </c>
      <c r="HC271" s="24" t="s">
        <v>444</v>
      </c>
      <c r="HD271" s="24" t="s">
        <v>444</v>
      </c>
      <c r="HE271" t="s">
        <v>444</v>
      </c>
      <c r="HF271" t="s">
        <v>444</v>
      </c>
      <c r="HG271" s="24" t="s">
        <v>444</v>
      </c>
      <c r="HH271" s="24" t="s">
        <v>444</v>
      </c>
      <c r="HI271" t="s">
        <v>444</v>
      </c>
      <c r="HJ271" t="s">
        <v>444</v>
      </c>
      <c r="HK271" s="24" t="s">
        <v>444</v>
      </c>
      <c r="HL271" s="24" t="s">
        <v>444</v>
      </c>
      <c r="HM271" t="s">
        <v>444</v>
      </c>
      <c r="HN271" t="s">
        <v>444</v>
      </c>
      <c r="HO271" s="24" t="s">
        <v>444</v>
      </c>
      <c r="HP271" s="24" t="s">
        <v>444</v>
      </c>
      <c r="HQ271" t="s">
        <v>444</v>
      </c>
      <c r="HR271" t="s">
        <v>444</v>
      </c>
      <c r="HS271" s="24" t="s">
        <v>444</v>
      </c>
      <c r="HT271" s="24" t="s">
        <v>444</v>
      </c>
      <c r="HU271" t="s">
        <v>444</v>
      </c>
      <c r="HV271" t="s">
        <v>444</v>
      </c>
      <c r="HW271" s="24" t="s">
        <v>444</v>
      </c>
      <c r="HX271" s="24" t="s">
        <v>444</v>
      </c>
      <c r="HY271" t="s">
        <v>444</v>
      </c>
      <c r="HZ271" t="s">
        <v>444</v>
      </c>
      <c r="IA271" t="s">
        <v>2747</v>
      </c>
      <c r="IB271" t="s">
        <v>2736</v>
      </c>
      <c r="IC271" t="s">
        <v>3056</v>
      </c>
      <c r="ID271" s="33" t="b" cm="1">
        <f t="array" ref="ID271">_xlfn.IFNA(MATCH($A$2,_xlfn.NUMBERVALUE(Table_Query_from_MF_DSNP62[[#This Row],[CL_GLACCT_DR1]:[CL_GLACCT_CR4]]),0),0)&gt;=1</f>
        <v>1</v>
      </c>
      <c r="IE271" s="33" t="b">
        <f>OR(Table_Query_from_MF_DSNP62[[#This Row],[Pair1]:[Pair25]])</f>
        <v>1</v>
      </c>
      <c r="IF271" s="33">
        <f>_xlfn.IFNA(MATCH(TRUE,Table_Query_from_MF_DSNP62[[#This Row],[Pair1]:[Pair25]],0),"none")</f>
        <v>1</v>
      </c>
      <c r="IG271" s="33" t="b">
        <f>AND($A$2&gt;=_xlfn.NUMBERVALUE(Table_Query_from_MF_DSNP62[[#This Row],[CL_GL_ACCT_FR1]]),$A$2&lt;=_xlfn.NUMBERVALUE(Table_Query_from_MF_DSNP62[[#This Row],[CL_GL_ACCT_TO1]]))</f>
        <v>1</v>
      </c>
      <c r="IH271" s="33" t="b">
        <f>AND($A$2&gt;=_xlfn.NUMBERVALUE(Table_Query_from_MF_DSNP62[[#This Row],[CL_GL_ACCT_FR2]]),$A$2&lt;=_xlfn.NUMBERVALUE(Table_Query_from_MF_DSNP62[[#This Row],[CL_GL_ACCT_TO2]]))</f>
        <v>1</v>
      </c>
      <c r="II271" s="33" t="b">
        <f>AND($A$2&gt;=_xlfn.NUMBERVALUE(Table_Query_from_MF_DSNP62[[#This Row],[CL_GL_ACCT_FR3]]),$A$2&lt;=_xlfn.NUMBERVALUE(Table_Query_from_MF_DSNP62[[#This Row],[CL_GL_ACCT_TO3]]))</f>
        <v>1</v>
      </c>
      <c r="IJ271" s="33" t="b">
        <f>AND($A$2&gt;=_xlfn.NUMBERVALUE(Table_Query_from_MF_DSNP62[[#This Row],[CL_GL_ACCT_FR4]]),$A$2&lt;=_xlfn.NUMBERVALUE(Table_Query_from_MF_DSNP62[[#This Row],[CL_GL_ACCT_TO4]]))</f>
        <v>1</v>
      </c>
      <c r="IK271" s="33" t="b">
        <f>AND($A$2&gt;=_xlfn.NUMBERVALUE(Table_Query_from_MF_DSNP62[[#This Row],[CL_GL_ACCT_FR5]]),$A$2&lt;=_xlfn.NUMBERVALUE(Table_Query_from_MF_DSNP62[[#This Row],[CL_GL_ACCT_TO5]]))</f>
        <v>1</v>
      </c>
      <c r="IL271" s="33" t="b">
        <f>AND($A$2&gt;=_xlfn.NUMBERVALUE(Table_Query_from_MF_DSNP62[[#This Row],[CL_GL_ACCT_FR6]]),$A$2&lt;=_xlfn.NUMBERVALUE(Table_Query_from_MF_DSNP62[[#This Row],[CL_GL_ACCT_TO6]]))</f>
        <v>1</v>
      </c>
      <c r="IM271" s="33" t="b">
        <f>AND($A$2&gt;=_xlfn.NUMBERVALUE(Table_Query_from_MF_DSNP62[[#This Row],[CL_GL_ACCT_FR7]]),$A$2&lt;=_xlfn.NUMBERVALUE(Table_Query_from_MF_DSNP62[[#This Row],[CL_GL_ACCT_TO7]]))</f>
        <v>1</v>
      </c>
      <c r="IN271" s="33" t="b">
        <f>AND($A$2&gt;=_xlfn.NUMBERVALUE(Table_Query_from_MF_DSNP62[[#This Row],[CL_GL_ACCT_FR8]]),$A$2&lt;=_xlfn.NUMBERVALUE(Table_Query_from_MF_DSNP62[[#This Row],[CL_GL_ACCT_TO8]]))</f>
        <v>1</v>
      </c>
      <c r="IO271" s="33" t="b">
        <f>AND($A$2&gt;=_xlfn.NUMBERVALUE(Table_Query_from_MF_DSNP62[[#This Row],[CL_GL_ACCT_FR9]]),$A$2&lt;=_xlfn.NUMBERVALUE(Table_Query_from_MF_DSNP62[[#This Row],[CL_GL_ACCT_TO9]]))</f>
        <v>1</v>
      </c>
      <c r="IP271" s="33" t="b">
        <f>AND($A$2&gt;=_xlfn.NUMBERVALUE(Table_Query_from_MF_DSNP62[[#This Row],[CL_GL_ACCT_FR10]]),$A$2&lt;=_xlfn.NUMBERVALUE(Table_Query_from_MF_DSNP62[[#This Row],[CL_GL_ACCT_TO10]]))</f>
        <v>1</v>
      </c>
      <c r="IQ271" s="33" t="b">
        <f>AND($A$2&gt;=_xlfn.NUMBERVALUE(Table_Query_from_MF_DSNP62[[#This Row],[CL_GL_ACCT_FR11]]),$A$2&lt;=_xlfn.NUMBERVALUE(Table_Query_from_MF_DSNP62[[#This Row],[CL_GL_ACCT_TO11]]))</f>
        <v>1</v>
      </c>
      <c r="IR271" s="33" t="b">
        <f>AND($A$2&gt;=_xlfn.NUMBERVALUE(Table_Query_from_MF_DSNP62[[#This Row],[CL_GL_ACCT_FR12]]),$A$2&lt;=_xlfn.NUMBERVALUE(Table_Query_from_MF_DSNP62[[#This Row],[CL_GL_ACCT_TO12]]))</f>
        <v>1</v>
      </c>
      <c r="IS271" s="33" t="b">
        <f>AND($A$2&gt;=_xlfn.NUMBERVALUE(Table_Query_from_MF_DSNP62[[#This Row],[CL_GL_ACCT_FR13]]),$A$2&lt;=_xlfn.NUMBERVALUE(Table_Query_from_MF_DSNP62[[#This Row],[CL_GL_ACCT_TO13]]))</f>
        <v>1</v>
      </c>
      <c r="IT271" s="33" t="b">
        <f>AND($A$2&gt;=_xlfn.NUMBERVALUE(Table_Query_from_MF_DSNP62[[#This Row],[CL_GL_ACCT_FR14]]),$A$2&lt;=_xlfn.NUMBERVALUE(Table_Query_from_MF_DSNP62[[#This Row],[CL_GL_ACCT_TO14]]))</f>
        <v>1</v>
      </c>
      <c r="IU271" s="33" t="b">
        <f>AND($A$2&gt;=_xlfn.NUMBERVALUE(Table_Query_from_MF_DSNP62[[#This Row],[CL_GL_ACCT_FR15]]),$A$2&lt;=_xlfn.NUMBERVALUE(Table_Query_from_MF_DSNP62[[#This Row],[CL_GL_ACCT_TO15]]))</f>
        <v>1</v>
      </c>
      <c r="IV271" s="33" t="b">
        <f>AND($A$2&gt;=_xlfn.NUMBERVALUE(Table_Query_from_MF_DSNP62[[#This Row],[CL_GL_ACCT_FR16]]),$A$2&lt;=_xlfn.NUMBERVALUE(Table_Query_from_MF_DSNP62[[#This Row],[CL_GL_ACCT_TO16]]))</f>
        <v>1</v>
      </c>
      <c r="IW271" s="33" t="b">
        <f>AND($A$2&gt;=_xlfn.NUMBERVALUE(Table_Query_from_MF_DSNP62[[#This Row],[CL_GL_ACCT_FR17]]),$A$2&lt;=_xlfn.NUMBERVALUE(Table_Query_from_MF_DSNP62[[#This Row],[CL_GL_ACCT_TO17]]))</f>
        <v>1</v>
      </c>
      <c r="IX271" s="33" t="b">
        <f>AND($A$2&gt;=_xlfn.NUMBERVALUE(Table_Query_from_MF_DSNP62[[#This Row],[CL_GL_ACCT_FR18]]),$A$2&lt;=_xlfn.NUMBERVALUE(Table_Query_from_MF_DSNP62[[#This Row],[CL_GL_ACCT_TO18]]))</f>
        <v>1</v>
      </c>
      <c r="IY271" s="33" t="b">
        <f>AND($A$2&gt;=_xlfn.NUMBERVALUE(Table_Query_from_MF_DSNP62[[#This Row],[CL_GL_ACCT_FR19]]),$A$2&lt;=_xlfn.NUMBERVALUE(Table_Query_from_MF_DSNP62[[#This Row],[CL_GL_ACCT_TO19]]))</f>
        <v>1</v>
      </c>
      <c r="IZ271" s="33" t="b">
        <f>AND($A$2&gt;=_xlfn.NUMBERVALUE(Table_Query_from_MF_DSNP62[[#This Row],[CL_GL_ACCT_FR20]]),$A$2&lt;=_xlfn.NUMBERVALUE(Table_Query_from_MF_DSNP62[[#This Row],[CL_GL_ACCT_TO20]]))</f>
        <v>1</v>
      </c>
      <c r="JA271" s="33" t="b">
        <f>AND($A$2&gt;=_xlfn.NUMBERVALUE(Table_Query_from_MF_DSNP62[[#This Row],[CL_GL_ACCT_FR21]]),$A$2&lt;=_xlfn.NUMBERVALUE(Table_Query_from_MF_DSNP62[[#This Row],[CL_GL_ACCT_TO21]]))</f>
        <v>1</v>
      </c>
      <c r="JB271" s="33" t="b">
        <f>AND($A$2&gt;=_xlfn.NUMBERVALUE(Table_Query_from_MF_DSNP62[[#This Row],[CL_GL_ACCT_FR22]]),$A$2&lt;=_xlfn.NUMBERVALUE(Table_Query_from_MF_DSNP62[[#This Row],[CL_GL_ACCT_TO22]]))</f>
        <v>1</v>
      </c>
      <c r="JC271" s="33" t="b">
        <f>AND($A$2&gt;=_xlfn.NUMBERVALUE(Table_Query_from_MF_DSNP62[[#This Row],[CL_GL_ACCT_FR23]]),$A$2&lt;=_xlfn.NUMBERVALUE(Table_Query_from_MF_DSNP62[[#This Row],[CL_GL_ACCT_TO23]]))</f>
        <v>1</v>
      </c>
      <c r="JD271" s="33" t="b">
        <f>AND($A$2&gt;=_xlfn.NUMBERVALUE(Table_Query_from_MF_DSNP62[[#This Row],[CL_GL_ACCT_FR24]]),$A$2&lt;=_xlfn.NUMBERVALUE(Table_Query_from_MF_DSNP62[[#This Row],[CL_GL_ACCT_TO24]]))</f>
        <v>1</v>
      </c>
      <c r="JE271" s="33" t="b">
        <f>AND($A$2&gt;=_xlfn.NUMBERVALUE(Table_Query_from_MF_DSNP62[[#This Row],[CL_GL_ACCT_FR25]]),$A$2&lt;=_xlfn.NUMBERVALUE(Table_Query_from_MF_DSNP62[[#This Row],[CL_GL_ACCT_TO25]]))</f>
        <v>1</v>
      </c>
      <c r="JF271" s="33" t="b">
        <f>OR(Table_Query_from_MF_DSNP62[[#This Row],[PairA]:[PairO]])</f>
        <v>1</v>
      </c>
      <c r="JG271" s="33">
        <f>_xlfn.IFNA(MATCH(TRUE,Table_Query_from_MF_DSNP62[[#This Row],[PairA]:[PairO]],0),"none")</f>
        <v>1</v>
      </c>
      <c r="JH271" s="33" t="b">
        <f>AND($B$2&gt;=_xlfn.NUMBERVALUE(Table_Query_from_MF_DSNP62[[#This Row],[CL_CMP_OBJ_FR1]]),$B$2&lt;=_xlfn.NUMBERVALUE(Table_Query_from_MF_DSNP62[[#This Row],[CL_CMP_OBJ_TO1]]))</f>
        <v>1</v>
      </c>
      <c r="JI271" s="33" t="b">
        <f>AND($B$2&gt;=_xlfn.NUMBERVALUE(Table_Query_from_MF_DSNP62[[#This Row],[CL_CMP_OBJ_FR2]]),$B$2&lt;=_xlfn.NUMBERVALUE(Table_Query_from_MF_DSNP62[[#This Row],[CL_CMP_OBJ_TO2]]))</f>
        <v>1</v>
      </c>
      <c r="JJ271" s="33" t="b">
        <f>AND($B$2&gt;=_xlfn.NUMBERVALUE(Table_Query_from_MF_DSNP62[[#This Row],[CL_CMP_OBJ_FR3]]),$B$2&lt;=_xlfn.NUMBERVALUE(Table_Query_from_MF_DSNP62[[#This Row],[CL_CMP_OBJ_TO3]]))</f>
        <v>1</v>
      </c>
      <c r="JK271" s="33" t="b">
        <f>AND($B$2&gt;=_xlfn.NUMBERVALUE(Table_Query_from_MF_DSNP62[[#This Row],[CL_CMP_OBJ_FR4]]),$B$2&lt;=_xlfn.NUMBERVALUE(Table_Query_from_MF_DSNP62[[#This Row],[CL_CMP_OBJ_TO4]]))</f>
        <v>1</v>
      </c>
      <c r="JL271" s="33" t="b">
        <f>AND($B$2&gt;=_xlfn.NUMBERVALUE(Table_Query_from_MF_DSNP62[[#This Row],[CL_CMP_OBJ_FR5]]),$B$2&lt;=_xlfn.NUMBERVALUE(Table_Query_from_MF_DSNP62[[#This Row],[CL_CMP_OBJ_TO5]]))</f>
        <v>1</v>
      </c>
      <c r="JM271" s="33" t="b">
        <f>AND($B$2&gt;=_xlfn.NUMBERVALUE(Table_Query_from_MF_DSNP62[[#This Row],[CL_CMP_OBJ_FR6]]),$B$2&lt;=_xlfn.NUMBERVALUE(Table_Query_from_MF_DSNP62[[#This Row],[CL_CMP_OBJ_TO6]]))</f>
        <v>1</v>
      </c>
      <c r="JN271" s="33" t="b">
        <f>AND($B$2&gt;=_xlfn.NUMBERVALUE(Table_Query_from_MF_DSNP62[[#This Row],[CL_CMP_OBJ_FR7]]),$B$2&lt;=_xlfn.NUMBERVALUE(Table_Query_from_MF_DSNP62[[#This Row],[CL_CMP_OBJ_TO7]]))</f>
        <v>1</v>
      </c>
      <c r="JO271" s="33" t="b">
        <f>AND($B$2&gt;=_xlfn.NUMBERVALUE(Table_Query_from_MF_DSNP62[[#This Row],[CL_CMP_OBJ_FR8]]),$B$2&lt;=_xlfn.NUMBERVALUE(Table_Query_from_MF_DSNP62[[#This Row],[CL_CMP_OBJ_TO8]]))</f>
        <v>1</v>
      </c>
      <c r="JP271" s="33" t="b">
        <f>AND($B$2&gt;=_xlfn.NUMBERVALUE(Table_Query_from_MF_DSNP62[[#This Row],[CL_CMP_OBJ_FR9]]),$B$2&lt;=_xlfn.NUMBERVALUE(Table_Query_from_MF_DSNP62[[#This Row],[CL_CMP_OBJ_TO9]]))</f>
        <v>1</v>
      </c>
      <c r="JQ271" s="33" t="b">
        <f>AND($B$2&gt;=_xlfn.NUMBERVALUE(Table_Query_from_MF_DSNP62[[#This Row],[CL_CMP_OBJ_FR10]]),$B$2&lt;=_xlfn.NUMBERVALUE(Table_Query_from_MF_DSNP62[[#This Row],[CL_CMP_OBJ_TO10]]))</f>
        <v>1</v>
      </c>
      <c r="JR271" s="33" t="b">
        <f>AND($B$2&gt;=_xlfn.NUMBERVALUE(Table_Query_from_MF_DSNP62[[#This Row],[CL_CMP_OBJ_FR11]]),$B$2&lt;=_xlfn.NUMBERVALUE(Table_Query_from_MF_DSNP62[[#This Row],[CL_CMP_OBJ_TO11]]))</f>
        <v>1</v>
      </c>
      <c r="JS271" s="33" t="b">
        <f>AND($B$2&gt;=_xlfn.NUMBERVALUE(Table_Query_from_MF_DSNP62[[#This Row],[CL_CMP_OBJ_FR12]]),$B$2&lt;=_xlfn.NUMBERVALUE(Table_Query_from_MF_DSNP62[[#This Row],[CL_CMP_OBJ_TO12]]))</f>
        <v>1</v>
      </c>
      <c r="JT271" s="33" t="b">
        <f>AND($B$2&gt;=_xlfn.NUMBERVALUE(Table_Query_from_MF_DSNP62[[#This Row],[CL_CMP_OBJ_FR13]]),$B$2&lt;=_xlfn.NUMBERVALUE(Table_Query_from_MF_DSNP62[[#This Row],[CL_CMP_OBJ_TO13]]))</f>
        <v>1</v>
      </c>
      <c r="JU271" s="33" t="b">
        <f>AND($B$2&gt;=_xlfn.NUMBERVALUE(Table_Query_from_MF_DSNP62[[#This Row],[CL_CMP_OBJ_FR14]]),$B$2&lt;=_xlfn.NUMBERVALUE(Table_Query_from_MF_DSNP62[[#This Row],[CL_CMP_OBJ_TO14]]))</f>
        <v>1</v>
      </c>
      <c r="JV271" s="33" t="b">
        <f>AND($B$2&gt;=_xlfn.NUMBERVALUE(Table_Query_from_MF_DSNP62[[#This Row],[CL_CMP_OBJ_FR15]]),$B$2&lt;=_xlfn.NUMBERVALUE(Table_Query_from_MF_DSNP62[[#This Row],[CL_CMP_OBJ_TO15]]))</f>
        <v>1</v>
      </c>
    </row>
    <row r="272" spans="1:282" x14ac:dyDescent="0.25">
      <c r="A272" t="b">
        <f>OR(,Table_Query_from_MF_DSNP62[[#This Row],[Desired GL included as "hard-coded" GL?]],Table_Query_from_MF_DSNP62[[#This Row],[Desired GL included as "Open GL"?]])</f>
        <v>1</v>
      </c>
      <c r="B272" t="b">
        <f>Table_Query_from_MF_DSNP62[[#This Row],[Desired CObj included as "Open CObj"?]]</f>
        <v>1</v>
      </c>
      <c r="C272" t="s">
        <v>1806</v>
      </c>
      <c r="D272" t="s">
        <v>1807</v>
      </c>
      <c r="E272" t="s">
        <v>15</v>
      </c>
      <c r="F272" s="24" t="s">
        <v>9</v>
      </c>
      <c r="G272" t="s">
        <v>411</v>
      </c>
      <c r="H272" s="24" t="s">
        <v>444</v>
      </c>
      <c r="I272" t="s">
        <v>444</v>
      </c>
      <c r="J272" s="24" t="s">
        <v>444</v>
      </c>
      <c r="K272" t="s">
        <v>444</v>
      </c>
      <c r="L272" s="24" t="s">
        <v>444</v>
      </c>
      <c r="M272" t="s">
        <v>444</v>
      </c>
      <c r="N272" t="s">
        <v>444</v>
      </c>
      <c r="O272" t="s">
        <v>444</v>
      </c>
      <c r="P272" t="s">
        <v>444</v>
      </c>
      <c r="Q272" t="s">
        <v>15</v>
      </c>
      <c r="R272" t="s">
        <v>444</v>
      </c>
      <c r="S272" t="s">
        <v>442</v>
      </c>
      <c r="T272" t="s">
        <v>447</v>
      </c>
      <c r="U272" t="s">
        <v>444</v>
      </c>
      <c r="V272" t="s">
        <v>444</v>
      </c>
      <c r="W272" t="s">
        <v>447</v>
      </c>
      <c r="X272" t="s">
        <v>444</v>
      </c>
      <c r="Y272" t="s">
        <v>447</v>
      </c>
      <c r="Z272" t="s">
        <v>442</v>
      </c>
      <c r="AA272" t="s">
        <v>442</v>
      </c>
      <c r="AB272" t="s">
        <v>444</v>
      </c>
      <c r="AC272" t="s">
        <v>15</v>
      </c>
      <c r="AD272" t="s">
        <v>444</v>
      </c>
      <c r="AE272" t="s">
        <v>444</v>
      </c>
      <c r="AF272" t="s">
        <v>444</v>
      </c>
      <c r="AG272" t="s">
        <v>442</v>
      </c>
      <c r="AH272" t="s">
        <v>447</v>
      </c>
      <c r="AI272" t="s">
        <v>447</v>
      </c>
      <c r="AJ272" t="s">
        <v>442</v>
      </c>
      <c r="AK272" t="s">
        <v>442</v>
      </c>
      <c r="AL272" t="s">
        <v>444</v>
      </c>
      <c r="AM272" t="s">
        <v>444</v>
      </c>
      <c r="AN272" t="s">
        <v>444</v>
      </c>
      <c r="AO272" t="s">
        <v>444</v>
      </c>
      <c r="AP272" t="s">
        <v>442</v>
      </c>
      <c r="AQ272" t="s">
        <v>282</v>
      </c>
      <c r="AR272" t="s">
        <v>528</v>
      </c>
      <c r="AS272" t="s">
        <v>162</v>
      </c>
      <c r="AT272" t="s">
        <v>444</v>
      </c>
      <c r="AU272" t="s">
        <v>444</v>
      </c>
      <c r="AV272" t="s">
        <v>442</v>
      </c>
      <c r="AW272" t="s">
        <v>444</v>
      </c>
      <c r="AX272" t="s">
        <v>444</v>
      </c>
      <c r="AY272" t="s">
        <v>444</v>
      </c>
      <c r="AZ272" t="s">
        <v>444</v>
      </c>
      <c r="BA272" t="s">
        <v>444</v>
      </c>
      <c r="BB272" t="s">
        <v>444</v>
      </c>
      <c r="BC272" t="s">
        <v>444</v>
      </c>
      <c r="BD272" t="s">
        <v>1359</v>
      </c>
      <c r="BE272" t="s">
        <v>444</v>
      </c>
      <c r="BF272" t="s">
        <v>1360</v>
      </c>
      <c r="BG272" t="s">
        <v>444</v>
      </c>
      <c r="BH272" t="s">
        <v>444</v>
      </c>
      <c r="BI272" t="s">
        <v>444</v>
      </c>
      <c r="BJ272" t="s">
        <v>444</v>
      </c>
      <c r="BK272" t="s">
        <v>444</v>
      </c>
      <c r="BL272" t="s">
        <v>444</v>
      </c>
      <c r="BM272" t="s">
        <v>444</v>
      </c>
      <c r="BN272" t="s">
        <v>444</v>
      </c>
      <c r="BO272" t="s">
        <v>444</v>
      </c>
      <c r="BP272" t="s">
        <v>444</v>
      </c>
      <c r="BQ272" t="s">
        <v>1360</v>
      </c>
      <c r="BR272" t="s">
        <v>143</v>
      </c>
      <c r="BS272" t="s">
        <v>444</v>
      </c>
      <c r="BT272" t="s">
        <v>444</v>
      </c>
      <c r="BU272" t="s">
        <v>444</v>
      </c>
      <c r="BV272" t="s">
        <v>444</v>
      </c>
      <c r="BW272" t="s">
        <v>1360</v>
      </c>
      <c r="BX272" t="s">
        <v>143</v>
      </c>
      <c r="BY272" t="s">
        <v>444</v>
      </c>
      <c r="BZ272" t="s">
        <v>444</v>
      </c>
      <c r="CA272" t="s">
        <v>444</v>
      </c>
      <c r="CB272" t="s">
        <v>444</v>
      </c>
      <c r="CC272" t="s">
        <v>1360</v>
      </c>
      <c r="CD272" t="s">
        <v>908</v>
      </c>
      <c r="CE272" t="s">
        <v>444</v>
      </c>
      <c r="CF272" t="s">
        <v>1360</v>
      </c>
      <c r="CG272" t="s">
        <v>143</v>
      </c>
      <c r="CH272" t="s">
        <v>444</v>
      </c>
      <c r="CI272" t="s">
        <v>1360</v>
      </c>
      <c r="CJ272" t="s">
        <v>143</v>
      </c>
      <c r="CK272" t="s">
        <v>444</v>
      </c>
      <c r="CL272" t="s">
        <v>444</v>
      </c>
      <c r="CM272" t="s">
        <v>444</v>
      </c>
      <c r="CN272" t="s">
        <v>444</v>
      </c>
      <c r="CO272" t="s">
        <v>1360</v>
      </c>
      <c r="CP272" t="s">
        <v>143</v>
      </c>
      <c r="CQ272" t="s">
        <v>444</v>
      </c>
      <c r="CR272" t="s">
        <v>444</v>
      </c>
      <c r="CS272" t="s">
        <v>444</v>
      </c>
      <c r="CT272" t="s">
        <v>444</v>
      </c>
      <c r="CU272" t="s">
        <v>444</v>
      </c>
      <c r="CV272" t="s">
        <v>2788</v>
      </c>
      <c r="CW272" t="s">
        <v>2836</v>
      </c>
      <c r="CX272" t="s">
        <v>2836</v>
      </c>
      <c r="CY272" t="s">
        <v>1488</v>
      </c>
      <c r="CZ272" t="s">
        <v>1489</v>
      </c>
      <c r="DA272" t="s">
        <v>1490</v>
      </c>
      <c r="DB272" t="s">
        <v>1491</v>
      </c>
      <c r="DC272" t="s">
        <v>444</v>
      </c>
      <c r="DD272" t="s">
        <v>444</v>
      </c>
      <c r="DE272" t="s">
        <v>444</v>
      </c>
      <c r="DF272" t="s">
        <v>444</v>
      </c>
      <c r="DG272" t="s">
        <v>444</v>
      </c>
      <c r="DH272" t="s">
        <v>444</v>
      </c>
      <c r="DI272" t="s">
        <v>282</v>
      </c>
      <c r="DJ272" t="s">
        <v>444</v>
      </c>
      <c r="DK272" t="s">
        <v>444</v>
      </c>
      <c r="DL272" t="s">
        <v>444</v>
      </c>
      <c r="DM272" t="s">
        <v>444</v>
      </c>
      <c r="DN272" t="s">
        <v>444</v>
      </c>
      <c r="DO272" t="s">
        <v>444</v>
      </c>
      <c r="DP272" t="s">
        <v>444</v>
      </c>
      <c r="DQ272" t="s">
        <v>444</v>
      </c>
      <c r="DR272" t="s">
        <v>444</v>
      </c>
      <c r="DS272" t="s">
        <v>444</v>
      </c>
      <c r="DT272" s="24" t="s">
        <v>444</v>
      </c>
      <c r="DU272" s="24" t="s">
        <v>444</v>
      </c>
      <c r="DV272" t="s">
        <v>444</v>
      </c>
      <c r="DW272" t="s">
        <v>444</v>
      </c>
      <c r="DX272" s="24" t="s">
        <v>444</v>
      </c>
      <c r="DY272" s="24" t="s">
        <v>444</v>
      </c>
      <c r="DZ272" t="s">
        <v>444</v>
      </c>
      <c r="EA272" t="s">
        <v>444</v>
      </c>
      <c r="EB272" s="24" t="s">
        <v>444</v>
      </c>
      <c r="EC272" s="24" t="s">
        <v>444</v>
      </c>
      <c r="ED272" t="s">
        <v>444</v>
      </c>
      <c r="EE272" t="s">
        <v>444</v>
      </c>
      <c r="EF272" s="24" t="s">
        <v>444</v>
      </c>
      <c r="EG272" s="24" t="s">
        <v>444</v>
      </c>
      <c r="EH272" t="s">
        <v>444</v>
      </c>
      <c r="EI272" t="s">
        <v>444</v>
      </c>
      <c r="EJ272" s="24" t="s">
        <v>444</v>
      </c>
      <c r="EK272" s="24" t="s">
        <v>444</v>
      </c>
      <c r="EL272" t="s">
        <v>444</v>
      </c>
      <c r="EM272" t="s">
        <v>444</v>
      </c>
      <c r="EN272" s="24" t="s">
        <v>444</v>
      </c>
      <c r="EO272" s="24" t="s">
        <v>444</v>
      </c>
      <c r="EP272" t="s">
        <v>444</v>
      </c>
      <c r="EQ272" t="s">
        <v>444</v>
      </c>
      <c r="ER272" s="24" t="s">
        <v>444</v>
      </c>
      <c r="ES272" s="24" t="s">
        <v>444</v>
      </c>
      <c r="ET272" t="s">
        <v>444</v>
      </c>
      <c r="EU272" t="s">
        <v>444</v>
      </c>
      <c r="EV272" s="24" t="s">
        <v>444</v>
      </c>
      <c r="EW272" s="24" t="s">
        <v>444</v>
      </c>
      <c r="EX272" t="s">
        <v>444</v>
      </c>
      <c r="EY272" t="s">
        <v>444</v>
      </c>
      <c r="EZ272" s="24" t="s">
        <v>444</v>
      </c>
      <c r="FA272" s="24" t="s">
        <v>444</v>
      </c>
      <c r="FB272" t="s">
        <v>444</v>
      </c>
      <c r="FC272" t="s">
        <v>444</v>
      </c>
      <c r="FD272" s="24" t="s">
        <v>444</v>
      </c>
      <c r="FE272" s="24" t="s">
        <v>444</v>
      </c>
      <c r="FF272" t="s">
        <v>444</v>
      </c>
      <c r="FG272" t="s">
        <v>444</v>
      </c>
      <c r="FH272" s="24" t="s">
        <v>444</v>
      </c>
      <c r="FI272" s="24" t="s">
        <v>444</v>
      </c>
      <c r="FJ272" t="s">
        <v>444</v>
      </c>
      <c r="FK272" t="s">
        <v>444</v>
      </c>
      <c r="FL272" s="24" t="s">
        <v>444</v>
      </c>
      <c r="FM272" s="24" t="s">
        <v>444</v>
      </c>
      <c r="FN272" t="s">
        <v>444</v>
      </c>
      <c r="FO272" t="s">
        <v>444</v>
      </c>
      <c r="FP272" s="24" t="s">
        <v>444</v>
      </c>
      <c r="FQ272" s="24" t="s">
        <v>444</v>
      </c>
      <c r="FR272" t="s">
        <v>444</v>
      </c>
      <c r="FS272" t="s">
        <v>444</v>
      </c>
      <c r="FT272" s="24" t="s">
        <v>444</v>
      </c>
      <c r="FU272" s="24" t="s">
        <v>444</v>
      </c>
      <c r="FV272" t="s">
        <v>444</v>
      </c>
      <c r="FW272" t="s">
        <v>444</v>
      </c>
      <c r="FX272" s="24" t="s">
        <v>444</v>
      </c>
      <c r="FY272" s="24" t="s">
        <v>444</v>
      </c>
      <c r="FZ272" t="s">
        <v>444</v>
      </c>
      <c r="GA272" t="s">
        <v>444</v>
      </c>
      <c r="GB272" s="24" t="s">
        <v>444</v>
      </c>
      <c r="GC272" s="24" t="s">
        <v>444</v>
      </c>
      <c r="GD272" t="s">
        <v>444</v>
      </c>
      <c r="GE272" t="s">
        <v>444</v>
      </c>
      <c r="GF272" s="24" t="s">
        <v>444</v>
      </c>
      <c r="GG272" s="24" t="s">
        <v>444</v>
      </c>
      <c r="GH272" t="s">
        <v>15</v>
      </c>
      <c r="GI272" s="24" t="s">
        <v>446</v>
      </c>
      <c r="GJ272" s="24" t="s">
        <v>475</v>
      </c>
      <c r="GK272" t="s">
        <v>481</v>
      </c>
      <c r="GL272" t="s">
        <v>494</v>
      </c>
      <c r="GM272" s="24" t="s">
        <v>502</v>
      </c>
      <c r="GN272" s="24" t="s">
        <v>248</v>
      </c>
      <c r="GO272" t="s">
        <v>479</v>
      </c>
      <c r="GP272" t="s">
        <v>1399</v>
      </c>
      <c r="GQ272" s="24" t="s">
        <v>444</v>
      </c>
      <c r="GR272" s="24" t="s">
        <v>444</v>
      </c>
      <c r="GS272" t="s">
        <v>444</v>
      </c>
      <c r="GT272" t="s">
        <v>444</v>
      </c>
      <c r="GU272" s="24" t="s">
        <v>444</v>
      </c>
      <c r="GV272" s="24" t="s">
        <v>444</v>
      </c>
      <c r="GW272" t="s">
        <v>444</v>
      </c>
      <c r="GX272" t="s">
        <v>444</v>
      </c>
      <c r="GY272" s="24" t="s">
        <v>444</v>
      </c>
      <c r="GZ272" s="24" t="s">
        <v>444</v>
      </c>
      <c r="HA272" t="s">
        <v>444</v>
      </c>
      <c r="HB272" t="s">
        <v>444</v>
      </c>
      <c r="HC272" s="24" t="s">
        <v>444</v>
      </c>
      <c r="HD272" s="24" t="s">
        <v>444</v>
      </c>
      <c r="HE272" t="s">
        <v>444</v>
      </c>
      <c r="HF272" t="s">
        <v>444</v>
      </c>
      <c r="HG272" s="24" t="s">
        <v>444</v>
      </c>
      <c r="HH272" s="24" t="s">
        <v>444</v>
      </c>
      <c r="HI272" t="s">
        <v>444</v>
      </c>
      <c r="HJ272" t="s">
        <v>444</v>
      </c>
      <c r="HK272" s="24" t="s">
        <v>444</v>
      </c>
      <c r="HL272" s="24" t="s">
        <v>444</v>
      </c>
      <c r="HM272" t="s">
        <v>444</v>
      </c>
      <c r="HN272" t="s">
        <v>444</v>
      </c>
      <c r="HO272" s="24" t="s">
        <v>444</v>
      </c>
      <c r="HP272" s="24" t="s">
        <v>444</v>
      </c>
      <c r="HQ272" t="s">
        <v>444</v>
      </c>
      <c r="HR272" t="s">
        <v>444</v>
      </c>
      <c r="HS272" s="24" t="s">
        <v>444</v>
      </c>
      <c r="HT272" s="24" t="s">
        <v>444</v>
      </c>
      <c r="HU272" t="s">
        <v>444</v>
      </c>
      <c r="HV272" t="s">
        <v>444</v>
      </c>
      <c r="HW272" s="24" t="s">
        <v>444</v>
      </c>
      <c r="HX272" s="24" t="s">
        <v>444</v>
      </c>
      <c r="HY272" t="s">
        <v>444</v>
      </c>
      <c r="HZ272" t="s">
        <v>444</v>
      </c>
      <c r="IA272" t="s">
        <v>3031</v>
      </c>
      <c r="IB272" t="s">
        <v>2836</v>
      </c>
      <c r="IC272" t="s">
        <v>2836</v>
      </c>
      <c r="ID272" s="33" t="b" cm="1">
        <f t="array" ref="ID272">_xlfn.IFNA(MATCH($A$2,_xlfn.NUMBERVALUE(Table_Query_from_MF_DSNP62[[#This Row],[CL_GLACCT_DR1]:[CL_GLACCT_CR4]]),0),0)&gt;=1</f>
        <v>1</v>
      </c>
      <c r="IE272" s="33" t="b">
        <f>OR(Table_Query_from_MF_DSNP62[[#This Row],[Pair1]:[Pair25]])</f>
        <v>1</v>
      </c>
      <c r="IF272" s="33">
        <f>_xlfn.IFNA(MATCH(TRUE,Table_Query_from_MF_DSNP62[[#This Row],[Pair1]:[Pair25]],0),"none")</f>
        <v>1</v>
      </c>
      <c r="IG272" s="33" t="b">
        <f>AND($A$2&gt;=_xlfn.NUMBERVALUE(Table_Query_from_MF_DSNP62[[#This Row],[CL_GL_ACCT_FR1]]),$A$2&lt;=_xlfn.NUMBERVALUE(Table_Query_from_MF_DSNP62[[#This Row],[CL_GL_ACCT_TO1]]))</f>
        <v>1</v>
      </c>
      <c r="IH272" s="33" t="b">
        <f>AND($A$2&gt;=_xlfn.NUMBERVALUE(Table_Query_from_MF_DSNP62[[#This Row],[CL_GL_ACCT_FR2]]),$A$2&lt;=_xlfn.NUMBERVALUE(Table_Query_from_MF_DSNP62[[#This Row],[CL_GL_ACCT_TO2]]))</f>
        <v>1</v>
      </c>
      <c r="II272" s="33" t="b">
        <f>AND($A$2&gt;=_xlfn.NUMBERVALUE(Table_Query_from_MF_DSNP62[[#This Row],[CL_GL_ACCT_FR3]]),$A$2&lt;=_xlfn.NUMBERVALUE(Table_Query_from_MF_DSNP62[[#This Row],[CL_GL_ACCT_TO3]]))</f>
        <v>1</v>
      </c>
      <c r="IJ272" s="33" t="b">
        <f>AND($A$2&gt;=_xlfn.NUMBERVALUE(Table_Query_from_MF_DSNP62[[#This Row],[CL_GL_ACCT_FR4]]),$A$2&lt;=_xlfn.NUMBERVALUE(Table_Query_from_MF_DSNP62[[#This Row],[CL_GL_ACCT_TO4]]))</f>
        <v>1</v>
      </c>
      <c r="IK272" s="33" t="b">
        <f>AND($A$2&gt;=_xlfn.NUMBERVALUE(Table_Query_from_MF_DSNP62[[#This Row],[CL_GL_ACCT_FR5]]),$A$2&lt;=_xlfn.NUMBERVALUE(Table_Query_from_MF_DSNP62[[#This Row],[CL_GL_ACCT_TO5]]))</f>
        <v>1</v>
      </c>
      <c r="IL272" s="33" t="b">
        <f>AND($A$2&gt;=_xlfn.NUMBERVALUE(Table_Query_from_MF_DSNP62[[#This Row],[CL_GL_ACCT_FR6]]),$A$2&lt;=_xlfn.NUMBERVALUE(Table_Query_from_MF_DSNP62[[#This Row],[CL_GL_ACCT_TO6]]))</f>
        <v>1</v>
      </c>
      <c r="IM272" s="33" t="b">
        <f>AND($A$2&gt;=_xlfn.NUMBERVALUE(Table_Query_from_MF_DSNP62[[#This Row],[CL_GL_ACCT_FR7]]),$A$2&lt;=_xlfn.NUMBERVALUE(Table_Query_from_MF_DSNP62[[#This Row],[CL_GL_ACCT_TO7]]))</f>
        <v>1</v>
      </c>
      <c r="IN272" s="33" t="b">
        <f>AND($A$2&gt;=_xlfn.NUMBERVALUE(Table_Query_from_MF_DSNP62[[#This Row],[CL_GL_ACCT_FR8]]),$A$2&lt;=_xlfn.NUMBERVALUE(Table_Query_from_MF_DSNP62[[#This Row],[CL_GL_ACCT_TO8]]))</f>
        <v>1</v>
      </c>
      <c r="IO272" s="33" t="b">
        <f>AND($A$2&gt;=_xlfn.NUMBERVALUE(Table_Query_from_MF_DSNP62[[#This Row],[CL_GL_ACCT_FR9]]),$A$2&lt;=_xlfn.NUMBERVALUE(Table_Query_from_MF_DSNP62[[#This Row],[CL_GL_ACCT_TO9]]))</f>
        <v>1</v>
      </c>
      <c r="IP272" s="33" t="b">
        <f>AND($A$2&gt;=_xlfn.NUMBERVALUE(Table_Query_from_MF_DSNP62[[#This Row],[CL_GL_ACCT_FR10]]),$A$2&lt;=_xlfn.NUMBERVALUE(Table_Query_from_MF_DSNP62[[#This Row],[CL_GL_ACCT_TO10]]))</f>
        <v>1</v>
      </c>
      <c r="IQ272" s="33" t="b">
        <f>AND($A$2&gt;=_xlfn.NUMBERVALUE(Table_Query_from_MF_DSNP62[[#This Row],[CL_GL_ACCT_FR11]]),$A$2&lt;=_xlfn.NUMBERVALUE(Table_Query_from_MF_DSNP62[[#This Row],[CL_GL_ACCT_TO11]]))</f>
        <v>1</v>
      </c>
      <c r="IR272" s="33" t="b">
        <f>AND($A$2&gt;=_xlfn.NUMBERVALUE(Table_Query_from_MF_DSNP62[[#This Row],[CL_GL_ACCT_FR12]]),$A$2&lt;=_xlfn.NUMBERVALUE(Table_Query_from_MF_DSNP62[[#This Row],[CL_GL_ACCT_TO12]]))</f>
        <v>1</v>
      </c>
      <c r="IS272" s="33" t="b">
        <f>AND($A$2&gt;=_xlfn.NUMBERVALUE(Table_Query_from_MF_DSNP62[[#This Row],[CL_GL_ACCT_FR13]]),$A$2&lt;=_xlfn.NUMBERVALUE(Table_Query_from_MF_DSNP62[[#This Row],[CL_GL_ACCT_TO13]]))</f>
        <v>1</v>
      </c>
      <c r="IT272" s="33" t="b">
        <f>AND($A$2&gt;=_xlfn.NUMBERVALUE(Table_Query_from_MF_DSNP62[[#This Row],[CL_GL_ACCT_FR14]]),$A$2&lt;=_xlfn.NUMBERVALUE(Table_Query_from_MF_DSNP62[[#This Row],[CL_GL_ACCT_TO14]]))</f>
        <v>1</v>
      </c>
      <c r="IU272" s="33" t="b">
        <f>AND($A$2&gt;=_xlfn.NUMBERVALUE(Table_Query_from_MF_DSNP62[[#This Row],[CL_GL_ACCT_FR15]]),$A$2&lt;=_xlfn.NUMBERVALUE(Table_Query_from_MF_DSNP62[[#This Row],[CL_GL_ACCT_TO15]]))</f>
        <v>1</v>
      </c>
      <c r="IV272" s="33" t="b">
        <f>AND($A$2&gt;=_xlfn.NUMBERVALUE(Table_Query_from_MF_DSNP62[[#This Row],[CL_GL_ACCT_FR16]]),$A$2&lt;=_xlfn.NUMBERVALUE(Table_Query_from_MF_DSNP62[[#This Row],[CL_GL_ACCT_TO16]]))</f>
        <v>1</v>
      </c>
      <c r="IW272" s="33" t="b">
        <f>AND($A$2&gt;=_xlfn.NUMBERVALUE(Table_Query_from_MF_DSNP62[[#This Row],[CL_GL_ACCT_FR17]]),$A$2&lt;=_xlfn.NUMBERVALUE(Table_Query_from_MF_DSNP62[[#This Row],[CL_GL_ACCT_TO17]]))</f>
        <v>1</v>
      </c>
      <c r="IX272" s="33" t="b">
        <f>AND($A$2&gt;=_xlfn.NUMBERVALUE(Table_Query_from_MF_DSNP62[[#This Row],[CL_GL_ACCT_FR18]]),$A$2&lt;=_xlfn.NUMBERVALUE(Table_Query_from_MF_DSNP62[[#This Row],[CL_GL_ACCT_TO18]]))</f>
        <v>1</v>
      </c>
      <c r="IY272" s="33" t="b">
        <f>AND($A$2&gt;=_xlfn.NUMBERVALUE(Table_Query_from_MF_DSNP62[[#This Row],[CL_GL_ACCT_FR19]]),$A$2&lt;=_xlfn.NUMBERVALUE(Table_Query_from_MF_DSNP62[[#This Row],[CL_GL_ACCT_TO19]]))</f>
        <v>1</v>
      </c>
      <c r="IZ272" s="33" t="b">
        <f>AND($A$2&gt;=_xlfn.NUMBERVALUE(Table_Query_from_MF_DSNP62[[#This Row],[CL_GL_ACCT_FR20]]),$A$2&lt;=_xlfn.NUMBERVALUE(Table_Query_from_MF_DSNP62[[#This Row],[CL_GL_ACCT_TO20]]))</f>
        <v>1</v>
      </c>
      <c r="JA272" s="33" t="b">
        <f>AND($A$2&gt;=_xlfn.NUMBERVALUE(Table_Query_from_MF_DSNP62[[#This Row],[CL_GL_ACCT_FR21]]),$A$2&lt;=_xlfn.NUMBERVALUE(Table_Query_from_MF_DSNP62[[#This Row],[CL_GL_ACCT_TO21]]))</f>
        <v>1</v>
      </c>
      <c r="JB272" s="33" t="b">
        <f>AND($A$2&gt;=_xlfn.NUMBERVALUE(Table_Query_from_MF_DSNP62[[#This Row],[CL_GL_ACCT_FR22]]),$A$2&lt;=_xlfn.NUMBERVALUE(Table_Query_from_MF_DSNP62[[#This Row],[CL_GL_ACCT_TO22]]))</f>
        <v>1</v>
      </c>
      <c r="JC272" s="33" t="b">
        <f>AND($A$2&gt;=_xlfn.NUMBERVALUE(Table_Query_from_MF_DSNP62[[#This Row],[CL_GL_ACCT_FR23]]),$A$2&lt;=_xlfn.NUMBERVALUE(Table_Query_from_MF_DSNP62[[#This Row],[CL_GL_ACCT_TO23]]))</f>
        <v>1</v>
      </c>
      <c r="JD272" s="33" t="b">
        <f>AND($A$2&gt;=_xlfn.NUMBERVALUE(Table_Query_from_MF_DSNP62[[#This Row],[CL_GL_ACCT_FR24]]),$A$2&lt;=_xlfn.NUMBERVALUE(Table_Query_from_MF_DSNP62[[#This Row],[CL_GL_ACCT_TO24]]))</f>
        <v>1</v>
      </c>
      <c r="JE272" s="33" t="b">
        <f>AND($A$2&gt;=_xlfn.NUMBERVALUE(Table_Query_from_MF_DSNP62[[#This Row],[CL_GL_ACCT_FR25]]),$A$2&lt;=_xlfn.NUMBERVALUE(Table_Query_from_MF_DSNP62[[#This Row],[CL_GL_ACCT_TO25]]))</f>
        <v>1</v>
      </c>
      <c r="JF272" s="33" t="b">
        <f>OR(Table_Query_from_MF_DSNP62[[#This Row],[PairA]:[PairO]])</f>
        <v>1</v>
      </c>
      <c r="JG272" s="33">
        <f>_xlfn.IFNA(MATCH(TRUE,Table_Query_from_MF_DSNP62[[#This Row],[PairA]:[PairO]],0),"none")</f>
        <v>5</v>
      </c>
      <c r="JH272" s="33" t="b">
        <f>AND($B$2&gt;=_xlfn.NUMBERVALUE(Table_Query_from_MF_DSNP62[[#This Row],[CL_CMP_OBJ_FR1]]),$B$2&lt;=_xlfn.NUMBERVALUE(Table_Query_from_MF_DSNP62[[#This Row],[CL_CMP_OBJ_TO1]]))</f>
        <v>0</v>
      </c>
      <c r="JI272" s="33" t="b">
        <f>AND($B$2&gt;=_xlfn.NUMBERVALUE(Table_Query_from_MF_DSNP62[[#This Row],[CL_CMP_OBJ_FR2]]),$B$2&lt;=_xlfn.NUMBERVALUE(Table_Query_from_MF_DSNP62[[#This Row],[CL_CMP_OBJ_TO2]]))</f>
        <v>0</v>
      </c>
      <c r="JJ272" s="33" t="b">
        <f>AND($B$2&gt;=_xlfn.NUMBERVALUE(Table_Query_from_MF_DSNP62[[#This Row],[CL_CMP_OBJ_FR3]]),$B$2&lt;=_xlfn.NUMBERVALUE(Table_Query_from_MF_DSNP62[[#This Row],[CL_CMP_OBJ_TO3]]))</f>
        <v>0</v>
      </c>
      <c r="JK272" s="33" t="b">
        <f>AND($B$2&gt;=_xlfn.NUMBERVALUE(Table_Query_from_MF_DSNP62[[#This Row],[CL_CMP_OBJ_FR4]]),$B$2&lt;=_xlfn.NUMBERVALUE(Table_Query_from_MF_DSNP62[[#This Row],[CL_CMP_OBJ_TO4]]))</f>
        <v>0</v>
      </c>
      <c r="JL272" s="33" t="b">
        <f>AND($B$2&gt;=_xlfn.NUMBERVALUE(Table_Query_from_MF_DSNP62[[#This Row],[CL_CMP_OBJ_FR5]]),$B$2&lt;=_xlfn.NUMBERVALUE(Table_Query_from_MF_DSNP62[[#This Row],[CL_CMP_OBJ_TO5]]))</f>
        <v>1</v>
      </c>
      <c r="JM272" s="33" t="b">
        <f>AND($B$2&gt;=_xlfn.NUMBERVALUE(Table_Query_from_MF_DSNP62[[#This Row],[CL_CMP_OBJ_FR6]]),$B$2&lt;=_xlfn.NUMBERVALUE(Table_Query_from_MF_DSNP62[[#This Row],[CL_CMP_OBJ_TO6]]))</f>
        <v>1</v>
      </c>
      <c r="JN272" s="33" t="b">
        <f>AND($B$2&gt;=_xlfn.NUMBERVALUE(Table_Query_from_MF_DSNP62[[#This Row],[CL_CMP_OBJ_FR7]]),$B$2&lt;=_xlfn.NUMBERVALUE(Table_Query_from_MF_DSNP62[[#This Row],[CL_CMP_OBJ_TO7]]))</f>
        <v>1</v>
      </c>
      <c r="JO272" s="33" t="b">
        <f>AND($B$2&gt;=_xlfn.NUMBERVALUE(Table_Query_from_MF_DSNP62[[#This Row],[CL_CMP_OBJ_FR8]]),$B$2&lt;=_xlfn.NUMBERVALUE(Table_Query_from_MF_DSNP62[[#This Row],[CL_CMP_OBJ_TO8]]))</f>
        <v>1</v>
      </c>
      <c r="JP272" s="33" t="b">
        <f>AND($B$2&gt;=_xlfn.NUMBERVALUE(Table_Query_from_MF_DSNP62[[#This Row],[CL_CMP_OBJ_FR9]]),$B$2&lt;=_xlfn.NUMBERVALUE(Table_Query_from_MF_DSNP62[[#This Row],[CL_CMP_OBJ_TO9]]))</f>
        <v>1</v>
      </c>
      <c r="JQ272" s="33" t="b">
        <f>AND($B$2&gt;=_xlfn.NUMBERVALUE(Table_Query_from_MF_DSNP62[[#This Row],[CL_CMP_OBJ_FR10]]),$B$2&lt;=_xlfn.NUMBERVALUE(Table_Query_from_MF_DSNP62[[#This Row],[CL_CMP_OBJ_TO10]]))</f>
        <v>1</v>
      </c>
      <c r="JR272" s="33" t="b">
        <f>AND($B$2&gt;=_xlfn.NUMBERVALUE(Table_Query_from_MF_DSNP62[[#This Row],[CL_CMP_OBJ_FR11]]),$B$2&lt;=_xlfn.NUMBERVALUE(Table_Query_from_MF_DSNP62[[#This Row],[CL_CMP_OBJ_TO11]]))</f>
        <v>1</v>
      </c>
      <c r="JS272" s="33" t="b">
        <f>AND($B$2&gt;=_xlfn.NUMBERVALUE(Table_Query_from_MF_DSNP62[[#This Row],[CL_CMP_OBJ_FR12]]),$B$2&lt;=_xlfn.NUMBERVALUE(Table_Query_from_MF_DSNP62[[#This Row],[CL_CMP_OBJ_TO12]]))</f>
        <v>1</v>
      </c>
      <c r="JT272" s="33" t="b">
        <f>AND($B$2&gt;=_xlfn.NUMBERVALUE(Table_Query_from_MF_DSNP62[[#This Row],[CL_CMP_OBJ_FR13]]),$B$2&lt;=_xlfn.NUMBERVALUE(Table_Query_from_MF_DSNP62[[#This Row],[CL_CMP_OBJ_TO13]]))</f>
        <v>1</v>
      </c>
      <c r="JU272" s="33" t="b">
        <f>AND($B$2&gt;=_xlfn.NUMBERVALUE(Table_Query_from_MF_DSNP62[[#This Row],[CL_CMP_OBJ_FR14]]),$B$2&lt;=_xlfn.NUMBERVALUE(Table_Query_from_MF_DSNP62[[#This Row],[CL_CMP_OBJ_TO14]]))</f>
        <v>1</v>
      </c>
      <c r="JV272" s="33" t="b">
        <f>AND($B$2&gt;=_xlfn.NUMBERVALUE(Table_Query_from_MF_DSNP62[[#This Row],[CL_CMP_OBJ_FR15]]),$B$2&lt;=_xlfn.NUMBERVALUE(Table_Query_from_MF_DSNP62[[#This Row],[CL_CMP_OBJ_TO15]]))</f>
        <v>1</v>
      </c>
    </row>
    <row r="273" spans="1:282" x14ac:dyDescent="0.25">
      <c r="A273" t="b">
        <f>OR(,Table_Query_from_MF_DSNP62[[#This Row],[Desired GL included as "hard-coded" GL?]],Table_Query_from_MF_DSNP62[[#This Row],[Desired GL included as "Open GL"?]])</f>
        <v>1</v>
      </c>
      <c r="B273" t="b">
        <f>Table_Query_from_MF_DSNP62[[#This Row],[Desired CObj included as "Open CObj"?]]</f>
        <v>1</v>
      </c>
      <c r="C273" t="s">
        <v>762</v>
      </c>
      <c r="D273" t="s">
        <v>1808</v>
      </c>
      <c r="E273" t="s">
        <v>8</v>
      </c>
      <c r="F273" s="24" t="s">
        <v>411</v>
      </c>
      <c r="G273" t="s">
        <v>13</v>
      </c>
      <c r="H273" s="24" t="s">
        <v>444</v>
      </c>
      <c r="I273" t="s">
        <v>444</v>
      </c>
      <c r="J273" s="24" t="s">
        <v>444</v>
      </c>
      <c r="K273" t="s">
        <v>444</v>
      </c>
      <c r="L273" s="24" t="s">
        <v>444</v>
      </c>
      <c r="M273" t="s">
        <v>444</v>
      </c>
      <c r="N273" t="s">
        <v>444</v>
      </c>
      <c r="O273" t="s">
        <v>444</v>
      </c>
      <c r="P273" t="s">
        <v>444</v>
      </c>
      <c r="Q273" t="s">
        <v>15</v>
      </c>
      <c r="R273" t="s">
        <v>444</v>
      </c>
      <c r="S273" t="s">
        <v>442</v>
      </c>
      <c r="T273" t="s">
        <v>447</v>
      </c>
      <c r="U273" t="s">
        <v>444</v>
      </c>
      <c r="V273" t="s">
        <v>444</v>
      </c>
      <c r="W273" t="s">
        <v>447</v>
      </c>
      <c r="X273" t="s">
        <v>444</v>
      </c>
      <c r="Y273" t="s">
        <v>444</v>
      </c>
      <c r="Z273" t="s">
        <v>442</v>
      </c>
      <c r="AA273" t="s">
        <v>442</v>
      </c>
      <c r="AB273" t="s">
        <v>442</v>
      </c>
      <c r="AC273" t="s">
        <v>444</v>
      </c>
      <c r="AD273" t="s">
        <v>444</v>
      </c>
      <c r="AE273" t="s">
        <v>444</v>
      </c>
      <c r="AF273" t="s">
        <v>444</v>
      </c>
      <c r="AG273" t="s">
        <v>442</v>
      </c>
      <c r="AH273" t="s">
        <v>447</v>
      </c>
      <c r="AI273" t="s">
        <v>447</v>
      </c>
      <c r="AJ273" t="s">
        <v>442</v>
      </c>
      <c r="AK273" t="s">
        <v>442</v>
      </c>
      <c r="AL273" t="s">
        <v>444</v>
      </c>
      <c r="AM273" t="s">
        <v>444</v>
      </c>
      <c r="AN273" t="s">
        <v>444</v>
      </c>
      <c r="AO273" t="s">
        <v>444</v>
      </c>
      <c r="AP273" t="s">
        <v>442</v>
      </c>
      <c r="AQ273" t="s">
        <v>282</v>
      </c>
      <c r="AR273" t="s">
        <v>1451</v>
      </c>
      <c r="AS273" t="s">
        <v>162</v>
      </c>
      <c r="AT273" t="s">
        <v>10</v>
      </c>
      <c r="AU273" t="s">
        <v>444</v>
      </c>
      <c r="AV273" t="s">
        <v>442</v>
      </c>
      <c r="AW273" t="s">
        <v>444</v>
      </c>
      <c r="AX273" t="s">
        <v>444</v>
      </c>
      <c r="AY273" t="s">
        <v>444</v>
      </c>
      <c r="AZ273" t="s">
        <v>7</v>
      </c>
      <c r="BA273" t="s">
        <v>478</v>
      </c>
      <c r="BB273" t="s">
        <v>444</v>
      </c>
      <c r="BC273" t="s">
        <v>444</v>
      </c>
      <c r="BD273" t="s">
        <v>1359</v>
      </c>
      <c r="BE273" t="s">
        <v>763</v>
      </c>
      <c r="BF273" t="s">
        <v>740</v>
      </c>
      <c r="BG273" t="s">
        <v>444</v>
      </c>
      <c r="BH273" t="s">
        <v>444</v>
      </c>
      <c r="BI273" t="s">
        <v>444</v>
      </c>
      <c r="BJ273" t="s">
        <v>444</v>
      </c>
      <c r="BK273" t="s">
        <v>444</v>
      </c>
      <c r="BL273" t="s">
        <v>444</v>
      </c>
      <c r="BM273" t="s">
        <v>444</v>
      </c>
      <c r="BN273" t="s">
        <v>444</v>
      </c>
      <c r="BO273" t="s">
        <v>444</v>
      </c>
      <c r="BP273" t="s">
        <v>444</v>
      </c>
      <c r="BQ273" t="s">
        <v>740</v>
      </c>
      <c r="BR273" t="s">
        <v>143</v>
      </c>
      <c r="BS273" t="s">
        <v>444</v>
      </c>
      <c r="BT273" t="s">
        <v>444</v>
      </c>
      <c r="BU273" t="s">
        <v>444</v>
      </c>
      <c r="BV273" t="s">
        <v>444</v>
      </c>
      <c r="BW273" t="s">
        <v>740</v>
      </c>
      <c r="BX273" t="s">
        <v>143</v>
      </c>
      <c r="BY273" t="s">
        <v>444</v>
      </c>
      <c r="BZ273" t="s">
        <v>444</v>
      </c>
      <c r="CA273" t="s">
        <v>444</v>
      </c>
      <c r="CB273" t="s">
        <v>444</v>
      </c>
      <c r="CC273" t="s">
        <v>740</v>
      </c>
      <c r="CD273" t="s">
        <v>143</v>
      </c>
      <c r="CE273" t="s">
        <v>444</v>
      </c>
      <c r="CF273" t="s">
        <v>444</v>
      </c>
      <c r="CG273" t="s">
        <v>444</v>
      </c>
      <c r="CH273" t="s">
        <v>444</v>
      </c>
      <c r="CI273" t="s">
        <v>740</v>
      </c>
      <c r="CJ273" t="s">
        <v>143</v>
      </c>
      <c r="CK273" t="s">
        <v>444</v>
      </c>
      <c r="CL273" t="s">
        <v>444</v>
      </c>
      <c r="CM273" t="s">
        <v>444</v>
      </c>
      <c r="CN273" t="s">
        <v>444</v>
      </c>
      <c r="CO273" t="s">
        <v>740</v>
      </c>
      <c r="CP273" t="s">
        <v>143</v>
      </c>
      <c r="CQ273" t="s">
        <v>444</v>
      </c>
      <c r="CR273" t="s">
        <v>444</v>
      </c>
      <c r="CS273" t="s">
        <v>444</v>
      </c>
      <c r="CT273" t="s">
        <v>444</v>
      </c>
      <c r="CU273" t="s">
        <v>444</v>
      </c>
      <c r="CV273" t="s">
        <v>2833</v>
      </c>
      <c r="CW273" t="s">
        <v>2736</v>
      </c>
      <c r="CX273" t="s">
        <v>2837</v>
      </c>
      <c r="CY273" t="s">
        <v>1370</v>
      </c>
      <c r="CZ273" t="s">
        <v>1371</v>
      </c>
      <c r="DA273" t="s">
        <v>444</v>
      </c>
      <c r="DB273" t="s">
        <v>444</v>
      </c>
      <c r="DC273" t="s">
        <v>444</v>
      </c>
      <c r="DD273" t="s">
        <v>444</v>
      </c>
      <c r="DE273" t="s">
        <v>444</v>
      </c>
      <c r="DF273" t="s">
        <v>444</v>
      </c>
      <c r="DG273" t="s">
        <v>444</v>
      </c>
      <c r="DH273" t="s">
        <v>444</v>
      </c>
      <c r="DI273" t="s">
        <v>443</v>
      </c>
      <c r="DJ273" t="s">
        <v>282</v>
      </c>
      <c r="DK273" t="s">
        <v>1440</v>
      </c>
      <c r="DL273" t="s">
        <v>1451</v>
      </c>
      <c r="DM273" t="s">
        <v>444</v>
      </c>
      <c r="DN273" t="s">
        <v>444</v>
      </c>
      <c r="DO273" t="s">
        <v>444</v>
      </c>
      <c r="DP273" t="s">
        <v>444</v>
      </c>
      <c r="DQ273" t="s">
        <v>444</v>
      </c>
      <c r="DR273" t="s">
        <v>444</v>
      </c>
      <c r="DS273" t="s">
        <v>444</v>
      </c>
      <c r="DT273" s="24" t="s">
        <v>444</v>
      </c>
      <c r="DU273" s="24" t="s">
        <v>444</v>
      </c>
      <c r="DV273" t="s">
        <v>444</v>
      </c>
      <c r="DW273" t="s">
        <v>444</v>
      </c>
      <c r="DX273" s="24" t="s">
        <v>444</v>
      </c>
      <c r="DY273" s="24" t="s">
        <v>444</v>
      </c>
      <c r="DZ273" t="s">
        <v>444</v>
      </c>
      <c r="EA273" t="s">
        <v>444</v>
      </c>
      <c r="EB273" s="24" t="s">
        <v>444</v>
      </c>
      <c r="EC273" s="24" t="s">
        <v>444</v>
      </c>
      <c r="ED273" t="s">
        <v>444</v>
      </c>
      <c r="EE273" t="s">
        <v>444</v>
      </c>
      <c r="EF273" s="24" t="s">
        <v>444</v>
      </c>
      <c r="EG273" s="24" t="s">
        <v>444</v>
      </c>
      <c r="EH273" t="s">
        <v>444</v>
      </c>
      <c r="EI273" t="s">
        <v>444</v>
      </c>
      <c r="EJ273" s="24" t="s">
        <v>444</v>
      </c>
      <c r="EK273" s="24" t="s">
        <v>444</v>
      </c>
      <c r="EL273" t="s">
        <v>444</v>
      </c>
      <c r="EM273" t="s">
        <v>444</v>
      </c>
      <c r="EN273" s="24" t="s">
        <v>444</v>
      </c>
      <c r="EO273" s="24" t="s">
        <v>444</v>
      </c>
      <c r="EP273" t="s">
        <v>444</v>
      </c>
      <c r="EQ273" t="s">
        <v>444</v>
      </c>
      <c r="ER273" s="24" t="s">
        <v>444</v>
      </c>
      <c r="ES273" s="24" t="s">
        <v>444</v>
      </c>
      <c r="ET273" t="s">
        <v>444</v>
      </c>
      <c r="EU273" t="s">
        <v>444</v>
      </c>
      <c r="EV273" s="24" t="s">
        <v>444</v>
      </c>
      <c r="EW273" s="24" t="s">
        <v>444</v>
      </c>
      <c r="EX273" t="s">
        <v>444</v>
      </c>
      <c r="EY273" t="s">
        <v>444</v>
      </c>
      <c r="EZ273" s="24" t="s">
        <v>444</v>
      </c>
      <c r="FA273" s="24" t="s">
        <v>444</v>
      </c>
      <c r="FB273" t="s">
        <v>444</v>
      </c>
      <c r="FC273" t="s">
        <v>444</v>
      </c>
      <c r="FD273" s="24" t="s">
        <v>444</v>
      </c>
      <c r="FE273" s="24" t="s">
        <v>444</v>
      </c>
      <c r="FF273" t="s">
        <v>444</v>
      </c>
      <c r="FG273" t="s">
        <v>444</v>
      </c>
      <c r="FH273" s="24" t="s">
        <v>444</v>
      </c>
      <c r="FI273" s="24" t="s">
        <v>444</v>
      </c>
      <c r="FJ273" t="s">
        <v>444</v>
      </c>
      <c r="FK273" t="s">
        <v>444</v>
      </c>
      <c r="FL273" s="24" t="s">
        <v>444</v>
      </c>
      <c r="FM273" s="24" t="s">
        <v>444</v>
      </c>
      <c r="FN273" t="s">
        <v>444</v>
      </c>
      <c r="FO273" t="s">
        <v>444</v>
      </c>
      <c r="FP273" s="24" t="s">
        <v>444</v>
      </c>
      <c r="FQ273" s="24" t="s">
        <v>444</v>
      </c>
      <c r="FR273" t="s">
        <v>444</v>
      </c>
      <c r="FS273" t="s">
        <v>444</v>
      </c>
      <c r="FT273" s="24" t="s">
        <v>444</v>
      </c>
      <c r="FU273" s="24" t="s">
        <v>444</v>
      </c>
      <c r="FV273" t="s">
        <v>444</v>
      </c>
      <c r="FW273" t="s">
        <v>444</v>
      </c>
      <c r="FX273" s="24" t="s">
        <v>444</v>
      </c>
      <c r="FY273" s="24" t="s">
        <v>444</v>
      </c>
      <c r="FZ273" t="s">
        <v>444</v>
      </c>
      <c r="GA273" t="s">
        <v>444</v>
      </c>
      <c r="GB273" s="24" t="s">
        <v>444</v>
      </c>
      <c r="GC273" s="24" t="s">
        <v>444</v>
      </c>
      <c r="GD273" t="s">
        <v>444</v>
      </c>
      <c r="GE273" t="s">
        <v>444</v>
      </c>
      <c r="GF273" s="24" t="s">
        <v>444</v>
      </c>
      <c r="GG273" s="24" t="s">
        <v>444</v>
      </c>
      <c r="GH273" t="s">
        <v>15</v>
      </c>
      <c r="GI273" s="24" t="s">
        <v>446</v>
      </c>
      <c r="GJ273" s="24" t="s">
        <v>475</v>
      </c>
      <c r="GK273" t="s">
        <v>481</v>
      </c>
      <c r="GL273" t="s">
        <v>494</v>
      </c>
      <c r="GM273" s="24" t="s">
        <v>495</v>
      </c>
      <c r="GN273" s="24" t="s">
        <v>495</v>
      </c>
      <c r="GO273" t="s">
        <v>496</v>
      </c>
      <c r="GP273" t="s">
        <v>496</v>
      </c>
      <c r="GQ273" s="24" t="s">
        <v>499</v>
      </c>
      <c r="GR273" s="24" t="s">
        <v>499</v>
      </c>
      <c r="GS273" t="s">
        <v>501</v>
      </c>
      <c r="GT273" t="s">
        <v>248</v>
      </c>
      <c r="GU273" s="24" t="s">
        <v>479</v>
      </c>
      <c r="GV273" s="24" t="s">
        <v>1399</v>
      </c>
      <c r="GW273" t="s">
        <v>444</v>
      </c>
      <c r="GX273" t="s">
        <v>444</v>
      </c>
      <c r="GY273" s="24" t="s">
        <v>444</v>
      </c>
      <c r="GZ273" s="24" t="s">
        <v>444</v>
      </c>
      <c r="HA273" t="s">
        <v>444</v>
      </c>
      <c r="HB273" t="s">
        <v>444</v>
      </c>
      <c r="HC273" s="24" t="s">
        <v>444</v>
      </c>
      <c r="HD273" s="24" t="s">
        <v>444</v>
      </c>
      <c r="HE273" t="s">
        <v>444</v>
      </c>
      <c r="HF273" t="s">
        <v>444</v>
      </c>
      <c r="HG273" s="24" t="s">
        <v>444</v>
      </c>
      <c r="HH273" s="24" t="s">
        <v>444</v>
      </c>
      <c r="HI273" t="s">
        <v>444</v>
      </c>
      <c r="HJ273" t="s">
        <v>444</v>
      </c>
      <c r="HK273" s="24" t="s">
        <v>444</v>
      </c>
      <c r="HL273" s="24" t="s">
        <v>444</v>
      </c>
      <c r="HM273" t="s">
        <v>444</v>
      </c>
      <c r="HN273" t="s">
        <v>444</v>
      </c>
      <c r="HO273" s="24" t="s">
        <v>444</v>
      </c>
      <c r="HP273" s="24" t="s">
        <v>444</v>
      </c>
      <c r="HQ273" t="s">
        <v>444</v>
      </c>
      <c r="HR273" t="s">
        <v>444</v>
      </c>
      <c r="HS273" s="24" t="s">
        <v>444</v>
      </c>
      <c r="HT273" s="24" t="s">
        <v>444</v>
      </c>
      <c r="HU273" t="s">
        <v>444</v>
      </c>
      <c r="HV273" t="s">
        <v>444</v>
      </c>
      <c r="HW273" s="24" t="s">
        <v>444</v>
      </c>
      <c r="HX273" s="24" t="s">
        <v>444</v>
      </c>
      <c r="HY273" t="s">
        <v>444</v>
      </c>
      <c r="HZ273" t="s">
        <v>444</v>
      </c>
      <c r="IA273" t="s">
        <v>2833</v>
      </c>
      <c r="IB273" t="s">
        <v>2736</v>
      </c>
      <c r="IC273" t="s">
        <v>3057</v>
      </c>
      <c r="ID273" s="33" t="b" cm="1">
        <f t="array" ref="ID273">_xlfn.IFNA(MATCH($A$2,_xlfn.NUMBERVALUE(Table_Query_from_MF_DSNP62[[#This Row],[CL_GLACCT_DR1]:[CL_GLACCT_CR4]]),0),0)&gt;=1</f>
        <v>1</v>
      </c>
      <c r="IE273" s="33" t="b">
        <f>OR(Table_Query_from_MF_DSNP62[[#This Row],[Pair1]:[Pair25]])</f>
        <v>1</v>
      </c>
      <c r="IF273" s="33">
        <f>_xlfn.IFNA(MATCH(TRUE,Table_Query_from_MF_DSNP62[[#This Row],[Pair1]:[Pair25]],0),"none")</f>
        <v>1</v>
      </c>
      <c r="IG273" s="33" t="b">
        <f>AND($A$2&gt;=_xlfn.NUMBERVALUE(Table_Query_from_MF_DSNP62[[#This Row],[CL_GL_ACCT_FR1]]),$A$2&lt;=_xlfn.NUMBERVALUE(Table_Query_from_MF_DSNP62[[#This Row],[CL_GL_ACCT_TO1]]))</f>
        <v>1</v>
      </c>
      <c r="IH273" s="33" t="b">
        <f>AND($A$2&gt;=_xlfn.NUMBERVALUE(Table_Query_from_MF_DSNP62[[#This Row],[CL_GL_ACCT_FR2]]),$A$2&lt;=_xlfn.NUMBERVALUE(Table_Query_from_MF_DSNP62[[#This Row],[CL_GL_ACCT_TO2]]))</f>
        <v>1</v>
      </c>
      <c r="II273" s="33" t="b">
        <f>AND($A$2&gt;=_xlfn.NUMBERVALUE(Table_Query_from_MF_DSNP62[[#This Row],[CL_GL_ACCT_FR3]]),$A$2&lt;=_xlfn.NUMBERVALUE(Table_Query_from_MF_DSNP62[[#This Row],[CL_GL_ACCT_TO3]]))</f>
        <v>1</v>
      </c>
      <c r="IJ273" s="33" t="b">
        <f>AND($A$2&gt;=_xlfn.NUMBERVALUE(Table_Query_from_MF_DSNP62[[#This Row],[CL_GL_ACCT_FR4]]),$A$2&lt;=_xlfn.NUMBERVALUE(Table_Query_from_MF_DSNP62[[#This Row],[CL_GL_ACCT_TO4]]))</f>
        <v>1</v>
      </c>
      <c r="IK273" s="33" t="b">
        <f>AND($A$2&gt;=_xlfn.NUMBERVALUE(Table_Query_from_MF_DSNP62[[#This Row],[CL_GL_ACCT_FR5]]),$A$2&lt;=_xlfn.NUMBERVALUE(Table_Query_from_MF_DSNP62[[#This Row],[CL_GL_ACCT_TO5]]))</f>
        <v>1</v>
      </c>
      <c r="IL273" s="33" t="b">
        <f>AND($A$2&gt;=_xlfn.NUMBERVALUE(Table_Query_from_MF_DSNP62[[#This Row],[CL_GL_ACCT_FR6]]),$A$2&lt;=_xlfn.NUMBERVALUE(Table_Query_from_MF_DSNP62[[#This Row],[CL_GL_ACCT_TO6]]))</f>
        <v>1</v>
      </c>
      <c r="IM273" s="33" t="b">
        <f>AND($A$2&gt;=_xlfn.NUMBERVALUE(Table_Query_from_MF_DSNP62[[#This Row],[CL_GL_ACCT_FR7]]),$A$2&lt;=_xlfn.NUMBERVALUE(Table_Query_from_MF_DSNP62[[#This Row],[CL_GL_ACCT_TO7]]))</f>
        <v>1</v>
      </c>
      <c r="IN273" s="33" t="b">
        <f>AND($A$2&gt;=_xlfn.NUMBERVALUE(Table_Query_from_MF_DSNP62[[#This Row],[CL_GL_ACCT_FR8]]),$A$2&lt;=_xlfn.NUMBERVALUE(Table_Query_from_MF_DSNP62[[#This Row],[CL_GL_ACCT_TO8]]))</f>
        <v>1</v>
      </c>
      <c r="IO273" s="33" t="b">
        <f>AND($A$2&gt;=_xlfn.NUMBERVALUE(Table_Query_from_MF_DSNP62[[#This Row],[CL_GL_ACCT_FR9]]),$A$2&lt;=_xlfn.NUMBERVALUE(Table_Query_from_MF_DSNP62[[#This Row],[CL_GL_ACCT_TO9]]))</f>
        <v>1</v>
      </c>
      <c r="IP273" s="33" t="b">
        <f>AND($A$2&gt;=_xlfn.NUMBERVALUE(Table_Query_from_MF_DSNP62[[#This Row],[CL_GL_ACCT_FR10]]),$A$2&lt;=_xlfn.NUMBERVALUE(Table_Query_from_MF_DSNP62[[#This Row],[CL_GL_ACCT_TO10]]))</f>
        <v>1</v>
      </c>
      <c r="IQ273" s="33" t="b">
        <f>AND($A$2&gt;=_xlfn.NUMBERVALUE(Table_Query_from_MF_DSNP62[[#This Row],[CL_GL_ACCT_FR11]]),$A$2&lt;=_xlfn.NUMBERVALUE(Table_Query_from_MF_DSNP62[[#This Row],[CL_GL_ACCT_TO11]]))</f>
        <v>1</v>
      </c>
      <c r="IR273" s="33" t="b">
        <f>AND($A$2&gt;=_xlfn.NUMBERVALUE(Table_Query_from_MF_DSNP62[[#This Row],[CL_GL_ACCT_FR12]]),$A$2&lt;=_xlfn.NUMBERVALUE(Table_Query_from_MF_DSNP62[[#This Row],[CL_GL_ACCT_TO12]]))</f>
        <v>1</v>
      </c>
      <c r="IS273" s="33" t="b">
        <f>AND($A$2&gt;=_xlfn.NUMBERVALUE(Table_Query_from_MF_DSNP62[[#This Row],[CL_GL_ACCT_FR13]]),$A$2&lt;=_xlfn.NUMBERVALUE(Table_Query_from_MF_DSNP62[[#This Row],[CL_GL_ACCT_TO13]]))</f>
        <v>1</v>
      </c>
      <c r="IT273" s="33" t="b">
        <f>AND($A$2&gt;=_xlfn.NUMBERVALUE(Table_Query_from_MF_DSNP62[[#This Row],[CL_GL_ACCT_FR14]]),$A$2&lt;=_xlfn.NUMBERVALUE(Table_Query_from_MF_DSNP62[[#This Row],[CL_GL_ACCT_TO14]]))</f>
        <v>1</v>
      </c>
      <c r="IU273" s="33" t="b">
        <f>AND($A$2&gt;=_xlfn.NUMBERVALUE(Table_Query_from_MF_DSNP62[[#This Row],[CL_GL_ACCT_FR15]]),$A$2&lt;=_xlfn.NUMBERVALUE(Table_Query_from_MF_DSNP62[[#This Row],[CL_GL_ACCT_TO15]]))</f>
        <v>1</v>
      </c>
      <c r="IV273" s="33" t="b">
        <f>AND($A$2&gt;=_xlfn.NUMBERVALUE(Table_Query_from_MF_DSNP62[[#This Row],[CL_GL_ACCT_FR16]]),$A$2&lt;=_xlfn.NUMBERVALUE(Table_Query_from_MF_DSNP62[[#This Row],[CL_GL_ACCT_TO16]]))</f>
        <v>1</v>
      </c>
      <c r="IW273" s="33" t="b">
        <f>AND($A$2&gt;=_xlfn.NUMBERVALUE(Table_Query_from_MF_DSNP62[[#This Row],[CL_GL_ACCT_FR17]]),$A$2&lt;=_xlfn.NUMBERVALUE(Table_Query_from_MF_DSNP62[[#This Row],[CL_GL_ACCT_TO17]]))</f>
        <v>1</v>
      </c>
      <c r="IX273" s="33" t="b">
        <f>AND($A$2&gt;=_xlfn.NUMBERVALUE(Table_Query_from_MF_DSNP62[[#This Row],[CL_GL_ACCT_FR18]]),$A$2&lt;=_xlfn.NUMBERVALUE(Table_Query_from_MF_DSNP62[[#This Row],[CL_GL_ACCT_TO18]]))</f>
        <v>1</v>
      </c>
      <c r="IY273" s="33" t="b">
        <f>AND($A$2&gt;=_xlfn.NUMBERVALUE(Table_Query_from_MF_DSNP62[[#This Row],[CL_GL_ACCT_FR19]]),$A$2&lt;=_xlfn.NUMBERVALUE(Table_Query_from_MF_DSNP62[[#This Row],[CL_GL_ACCT_TO19]]))</f>
        <v>1</v>
      </c>
      <c r="IZ273" s="33" t="b">
        <f>AND($A$2&gt;=_xlfn.NUMBERVALUE(Table_Query_from_MF_DSNP62[[#This Row],[CL_GL_ACCT_FR20]]),$A$2&lt;=_xlfn.NUMBERVALUE(Table_Query_from_MF_DSNP62[[#This Row],[CL_GL_ACCT_TO20]]))</f>
        <v>1</v>
      </c>
      <c r="JA273" s="33" t="b">
        <f>AND($A$2&gt;=_xlfn.NUMBERVALUE(Table_Query_from_MF_DSNP62[[#This Row],[CL_GL_ACCT_FR21]]),$A$2&lt;=_xlfn.NUMBERVALUE(Table_Query_from_MF_DSNP62[[#This Row],[CL_GL_ACCT_TO21]]))</f>
        <v>1</v>
      </c>
      <c r="JB273" s="33" t="b">
        <f>AND($A$2&gt;=_xlfn.NUMBERVALUE(Table_Query_from_MF_DSNP62[[#This Row],[CL_GL_ACCT_FR22]]),$A$2&lt;=_xlfn.NUMBERVALUE(Table_Query_from_MF_DSNP62[[#This Row],[CL_GL_ACCT_TO22]]))</f>
        <v>1</v>
      </c>
      <c r="JC273" s="33" t="b">
        <f>AND($A$2&gt;=_xlfn.NUMBERVALUE(Table_Query_from_MF_DSNP62[[#This Row],[CL_GL_ACCT_FR23]]),$A$2&lt;=_xlfn.NUMBERVALUE(Table_Query_from_MF_DSNP62[[#This Row],[CL_GL_ACCT_TO23]]))</f>
        <v>1</v>
      </c>
      <c r="JD273" s="33" t="b">
        <f>AND($A$2&gt;=_xlfn.NUMBERVALUE(Table_Query_from_MF_DSNP62[[#This Row],[CL_GL_ACCT_FR24]]),$A$2&lt;=_xlfn.NUMBERVALUE(Table_Query_from_MF_DSNP62[[#This Row],[CL_GL_ACCT_TO24]]))</f>
        <v>1</v>
      </c>
      <c r="JE273" s="33" t="b">
        <f>AND($A$2&gt;=_xlfn.NUMBERVALUE(Table_Query_from_MF_DSNP62[[#This Row],[CL_GL_ACCT_FR25]]),$A$2&lt;=_xlfn.NUMBERVALUE(Table_Query_from_MF_DSNP62[[#This Row],[CL_GL_ACCT_TO25]]))</f>
        <v>1</v>
      </c>
      <c r="JF273" s="33" t="b">
        <f>OR(Table_Query_from_MF_DSNP62[[#This Row],[PairA]:[PairO]])</f>
        <v>1</v>
      </c>
      <c r="JG273" s="33">
        <f>_xlfn.IFNA(MATCH(TRUE,Table_Query_from_MF_DSNP62[[#This Row],[PairA]:[PairO]],0),"none")</f>
        <v>8</v>
      </c>
      <c r="JH273" s="33" t="b">
        <f>AND($B$2&gt;=_xlfn.NUMBERVALUE(Table_Query_from_MF_DSNP62[[#This Row],[CL_CMP_OBJ_FR1]]),$B$2&lt;=_xlfn.NUMBERVALUE(Table_Query_from_MF_DSNP62[[#This Row],[CL_CMP_OBJ_TO1]]))</f>
        <v>0</v>
      </c>
      <c r="JI273" s="33" t="b">
        <f>AND($B$2&gt;=_xlfn.NUMBERVALUE(Table_Query_from_MF_DSNP62[[#This Row],[CL_CMP_OBJ_FR2]]),$B$2&lt;=_xlfn.NUMBERVALUE(Table_Query_from_MF_DSNP62[[#This Row],[CL_CMP_OBJ_TO2]]))</f>
        <v>0</v>
      </c>
      <c r="JJ273" s="33" t="b">
        <f>AND($B$2&gt;=_xlfn.NUMBERVALUE(Table_Query_from_MF_DSNP62[[#This Row],[CL_CMP_OBJ_FR3]]),$B$2&lt;=_xlfn.NUMBERVALUE(Table_Query_from_MF_DSNP62[[#This Row],[CL_CMP_OBJ_TO3]]))</f>
        <v>0</v>
      </c>
      <c r="JK273" s="33" t="b">
        <f>AND($B$2&gt;=_xlfn.NUMBERVALUE(Table_Query_from_MF_DSNP62[[#This Row],[CL_CMP_OBJ_FR4]]),$B$2&lt;=_xlfn.NUMBERVALUE(Table_Query_from_MF_DSNP62[[#This Row],[CL_CMP_OBJ_TO4]]))</f>
        <v>0</v>
      </c>
      <c r="JL273" s="33" t="b">
        <f>AND($B$2&gt;=_xlfn.NUMBERVALUE(Table_Query_from_MF_DSNP62[[#This Row],[CL_CMP_OBJ_FR5]]),$B$2&lt;=_xlfn.NUMBERVALUE(Table_Query_from_MF_DSNP62[[#This Row],[CL_CMP_OBJ_TO5]]))</f>
        <v>0</v>
      </c>
      <c r="JM273" s="33" t="b">
        <f>AND($B$2&gt;=_xlfn.NUMBERVALUE(Table_Query_from_MF_DSNP62[[#This Row],[CL_CMP_OBJ_FR6]]),$B$2&lt;=_xlfn.NUMBERVALUE(Table_Query_from_MF_DSNP62[[#This Row],[CL_CMP_OBJ_TO6]]))</f>
        <v>0</v>
      </c>
      <c r="JN273" s="33" t="b">
        <f>AND($B$2&gt;=_xlfn.NUMBERVALUE(Table_Query_from_MF_DSNP62[[#This Row],[CL_CMP_OBJ_FR7]]),$B$2&lt;=_xlfn.NUMBERVALUE(Table_Query_from_MF_DSNP62[[#This Row],[CL_CMP_OBJ_TO7]]))</f>
        <v>0</v>
      </c>
      <c r="JO273" s="33" t="b">
        <f>AND($B$2&gt;=_xlfn.NUMBERVALUE(Table_Query_from_MF_DSNP62[[#This Row],[CL_CMP_OBJ_FR8]]),$B$2&lt;=_xlfn.NUMBERVALUE(Table_Query_from_MF_DSNP62[[#This Row],[CL_CMP_OBJ_TO8]]))</f>
        <v>1</v>
      </c>
      <c r="JP273" s="33" t="b">
        <f>AND($B$2&gt;=_xlfn.NUMBERVALUE(Table_Query_from_MF_DSNP62[[#This Row],[CL_CMP_OBJ_FR9]]),$B$2&lt;=_xlfn.NUMBERVALUE(Table_Query_from_MF_DSNP62[[#This Row],[CL_CMP_OBJ_TO9]]))</f>
        <v>1</v>
      </c>
      <c r="JQ273" s="33" t="b">
        <f>AND($B$2&gt;=_xlfn.NUMBERVALUE(Table_Query_from_MF_DSNP62[[#This Row],[CL_CMP_OBJ_FR10]]),$B$2&lt;=_xlfn.NUMBERVALUE(Table_Query_from_MF_DSNP62[[#This Row],[CL_CMP_OBJ_TO10]]))</f>
        <v>1</v>
      </c>
      <c r="JR273" s="33" t="b">
        <f>AND($B$2&gt;=_xlfn.NUMBERVALUE(Table_Query_from_MF_DSNP62[[#This Row],[CL_CMP_OBJ_FR11]]),$B$2&lt;=_xlfn.NUMBERVALUE(Table_Query_from_MF_DSNP62[[#This Row],[CL_CMP_OBJ_TO11]]))</f>
        <v>1</v>
      </c>
      <c r="JS273" s="33" t="b">
        <f>AND($B$2&gt;=_xlfn.NUMBERVALUE(Table_Query_from_MF_DSNP62[[#This Row],[CL_CMP_OBJ_FR12]]),$B$2&lt;=_xlfn.NUMBERVALUE(Table_Query_from_MF_DSNP62[[#This Row],[CL_CMP_OBJ_TO12]]))</f>
        <v>1</v>
      </c>
      <c r="JT273" s="33" t="b">
        <f>AND($B$2&gt;=_xlfn.NUMBERVALUE(Table_Query_from_MF_DSNP62[[#This Row],[CL_CMP_OBJ_FR13]]),$B$2&lt;=_xlfn.NUMBERVALUE(Table_Query_from_MF_DSNP62[[#This Row],[CL_CMP_OBJ_TO13]]))</f>
        <v>1</v>
      </c>
      <c r="JU273" s="33" t="b">
        <f>AND($B$2&gt;=_xlfn.NUMBERVALUE(Table_Query_from_MF_DSNP62[[#This Row],[CL_CMP_OBJ_FR14]]),$B$2&lt;=_xlfn.NUMBERVALUE(Table_Query_from_MF_DSNP62[[#This Row],[CL_CMP_OBJ_TO14]]))</f>
        <v>1</v>
      </c>
      <c r="JV273" s="33" t="b">
        <f>AND($B$2&gt;=_xlfn.NUMBERVALUE(Table_Query_from_MF_DSNP62[[#This Row],[CL_CMP_OBJ_FR15]]),$B$2&lt;=_xlfn.NUMBERVALUE(Table_Query_from_MF_DSNP62[[#This Row],[CL_CMP_OBJ_TO15]]))</f>
        <v>1</v>
      </c>
    </row>
    <row r="274" spans="1:282" x14ac:dyDescent="0.25">
      <c r="A274" t="b">
        <f>OR(,Table_Query_from_MF_DSNP62[[#This Row],[Desired GL included as "hard-coded" GL?]],Table_Query_from_MF_DSNP62[[#This Row],[Desired GL included as "Open GL"?]])</f>
        <v>1</v>
      </c>
      <c r="B274" t="b">
        <f>Table_Query_from_MF_DSNP62[[#This Row],[Desired CObj included as "Open CObj"?]]</f>
        <v>1</v>
      </c>
      <c r="C274" t="s">
        <v>763</v>
      </c>
      <c r="D274" t="s">
        <v>1809</v>
      </c>
      <c r="E274" t="s">
        <v>8</v>
      </c>
      <c r="F274" s="24" t="s">
        <v>13</v>
      </c>
      <c r="G274" t="s">
        <v>411</v>
      </c>
      <c r="H274" s="24" t="s">
        <v>444</v>
      </c>
      <c r="I274" t="s">
        <v>444</v>
      </c>
      <c r="J274" s="24" t="s">
        <v>444</v>
      </c>
      <c r="K274" t="s">
        <v>444</v>
      </c>
      <c r="L274" s="24" t="s">
        <v>444</v>
      </c>
      <c r="M274" t="s">
        <v>444</v>
      </c>
      <c r="N274" t="s">
        <v>444</v>
      </c>
      <c r="O274" t="s">
        <v>444</v>
      </c>
      <c r="P274" t="s">
        <v>444</v>
      </c>
      <c r="Q274" t="s">
        <v>15</v>
      </c>
      <c r="R274" t="s">
        <v>444</v>
      </c>
      <c r="S274" t="s">
        <v>442</v>
      </c>
      <c r="T274" t="s">
        <v>447</v>
      </c>
      <c r="U274" t="s">
        <v>444</v>
      </c>
      <c r="V274" t="s">
        <v>444</v>
      </c>
      <c r="W274" t="s">
        <v>447</v>
      </c>
      <c r="X274" t="s">
        <v>444</v>
      </c>
      <c r="Y274" t="s">
        <v>444</v>
      </c>
      <c r="Z274" t="s">
        <v>442</v>
      </c>
      <c r="AA274" t="s">
        <v>442</v>
      </c>
      <c r="AB274" t="s">
        <v>442</v>
      </c>
      <c r="AC274" t="s">
        <v>444</v>
      </c>
      <c r="AD274" t="s">
        <v>444</v>
      </c>
      <c r="AE274" t="s">
        <v>444</v>
      </c>
      <c r="AF274" t="s">
        <v>444</v>
      </c>
      <c r="AG274" t="s">
        <v>442</v>
      </c>
      <c r="AH274" t="s">
        <v>447</v>
      </c>
      <c r="AI274" t="s">
        <v>447</v>
      </c>
      <c r="AJ274" t="s">
        <v>442</v>
      </c>
      <c r="AK274" t="s">
        <v>442</v>
      </c>
      <c r="AL274" t="s">
        <v>444</v>
      </c>
      <c r="AM274" t="s">
        <v>444</v>
      </c>
      <c r="AN274" t="s">
        <v>444</v>
      </c>
      <c r="AO274" t="s">
        <v>444</v>
      </c>
      <c r="AP274" t="s">
        <v>442</v>
      </c>
      <c r="AQ274" t="s">
        <v>282</v>
      </c>
      <c r="AR274" t="s">
        <v>1451</v>
      </c>
      <c r="AS274" t="s">
        <v>162</v>
      </c>
      <c r="AT274" t="s">
        <v>10</v>
      </c>
      <c r="AU274" t="s">
        <v>444</v>
      </c>
      <c r="AV274" t="s">
        <v>442</v>
      </c>
      <c r="AW274" t="s">
        <v>444</v>
      </c>
      <c r="AX274" t="s">
        <v>444</v>
      </c>
      <c r="AY274" t="s">
        <v>444</v>
      </c>
      <c r="AZ274" t="s">
        <v>7</v>
      </c>
      <c r="BA274" t="s">
        <v>478</v>
      </c>
      <c r="BB274" t="s">
        <v>444</v>
      </c>
      <c r="BC274" t="s">
        <v>444</v>
      </c>
      <c r="BD274" t="s">
        <v>1359</v>
      </c>
      <c r="BE274" t="s">
        <v>762</v>
      </c>
      <c r="BF274" t="s">
        <v>1360</v>
      </c>
      <c r="BG274" t="s">
        <v>444</v>
      </c>
      <c r="BH274" t="s">
        <v>444</v>
      </c>
      <c r="BI274" t="s">
        <v>444</v>
      </c>
      <c r="BJ274" t="s">
        <v>444</v>
      </c>
      <c r="BK274" t="s">
        <v>444</v>
      </c>
      <c r="BL274" t="s">
        <v>444</v>
      </c>
      <c r="BM274" t="s">
        <v>444</v>
      </c>
      <c r="BN274" t="s">
        <v>444</v>
      </c>
      <c r="BO274" t="s">
        <v>444</v>
      </c>
      <c r="BP274" t="s">
        <v>444</v>
      </c>
      <c r="BQ274" t="s">
        <v>1360</v>
      </c>
      <c r="BR274" t="s">
        <v>143</v>
      </c>
      <c r="BS274" t="s">
        <v>444</v>
      </c>
      <c r="BT274" t="s">
        <v>444</v>
      </c>
      <c r="BU274" t="s">
        <v>444</v>
      </c>
      <c r="BV274" t="s">
        <v>444</v>
      </c>
      <c r="BW274" t="s">
        <v>1360</v>
      </c>
      <c r="BX274" t="s">
        <v>143</v>
      </c>
      <c r="BY274" t="s">
        <v>444</v>
      </c>
      <c r="BZ274" t="s">
        <v>444</v>
      </c>
      <c r="CA274" t="s">
        <v>444</v>
      </c>
      <c r="CB274" t="s">
        <v>444</v>
      </c>
      <c r="CC274" t="s">
        <v>1360</v>
      </c>
      <c r="CD274" t="s">
        <v>143</v>
      </c>
      <c r="CE274" t="s">
        <v>444</v>
      </c>
      <c r="CF274" t="s">
        <v>444</v>
      </c>
      <c r="CG274" t="s">
        <v>444</v>
      </c>
      <c r="CH274" t="s">
        <v>444</v>
      </c>
      <c r="CI274" t="s">
        <v>1360</v>
      </c>
      <c r="CJ274" t="s">
        <v>143</v>
      </c>
      <c r="CK274" t="s">
        <v>444</v>
      </c>
      <c r="CL274" t="s">
        <v>444</v>
      </c>
      <c r="CM274" t="s">
        <v>444</v>
      </c>
      <c r="CN274" t="s">
        <v>444</v>
      </c>
      <c r="CO274" t="s">
        <v>1360</v>
      </c>
      <c r="CP274" t="s">
        <v>143</v>
      </c>
      <c r="CQ274" t="s">
        <v>444</v>
      </c>
      <c r="CR274" t="s">
        <v>444</v>
      </c>
      <c r="CS274" t="s">
        <v>444</v>
      </c>
      <c r="CT274" t="s">
        <v>444</v>
      </c>
      <c r="CU274" t="s">
        <v>444</v>
      </c>
      <c r="CV274" t="s">
        <v>2833</v>
      </c>
      <c r="CW274" t="s">
        <v>2736</v>
      </c>
      <c r="CX274" t="s">
        <v>2837</v>
      </c>
      <c r="CY274" t="s">
        <v>1370</v>
      </c>
      <c r="CZ274" t="s">
        <v>1371</v>
      </c>
      <c r="DA274" t="s">
        <v>444</v>
      </c>
      <c r="DB274" t="s">
        <v>444</v>
      </c>
      <c r="DC274" t="s">
        <v>444</v>
      </c>
      <c r="DD274" t="s">
        <v>444</v>
      </c>
      <c r="DE274" t="s">
        <v>444</v>
      </c>
      <c r="DF274" t="s">
        <v>444</v>
      </c>
      <c r="DG274" t="s">
        <v>444</v>
      </c>
      <c r="DH274" t="s">
        <v>444</v>
      </c>
      <c r="DI274" t="s">
        <v>443</v>
      </c>
      <c r="DJ274" t="s">
        <v>282</v>
      </c>
      <c r="DK274" t="s">
        <v>1440</v>
      </c>
      <c r="DL274" t="s">
        <v>1451</v>
      </c>
      <c r="DM274" t="s">
        <v>444</v>
      </c>
      <c r="DN274" t="s">
        <v>444</v>
      </c>
      <c r="DO274" t="s">
        <v>444</v>
      </c>
      <c r="DP274" t="s">
        <v>444</v>
      </c>
      <c r="DQ274" t="s">
        <v>444</v>
      </c>
      <c r="DR274" t="s">
        <v>444</v>
      </c>
      <c r="DS274" t="s">
        <v>444</v>
      </c>
      <c r="DT274" s="24" t="s">
        <v>444</v>
      </c>
      <c r="DU274" s="24" t="s">
        <v>444</v>
      </c>
      <c r="DV274" t="s">
        <v>444</v>
      </c>
      <c r="DW274" t="s">
        <v>444</v>
      </c>
      <c r="DX274" s="24" t="s">
        <v>444</v>
      </c>
      <c r="DY274" s="24" t="s">
        <v>444</v>
      </c>
      <c r="DZ274" t="s">
        <v>444</v>
      </c>
      <c r="EA274" t="s">
        <v>444</v>
      </c>
      <c r="EB274" s="24" t="s">
        <v>444</v>
      </c>
      <c r="EC274" s="24" t="s">
        <v>444</v>
      </c>
      <c r="ED274" t="s">
        <v>444</v>
      </c>
      <c r="EE274" t="s">
        <v>444</v>
      </c>
      <c r="EF274" s="24" t="s">
        <v>444</v>
      </c>
      <c r="EG274" s="24" t="s">
        <v>444</v>
      </c>
      <c r="EH274" t="s">
        <v>444</v>
      </c>
      <c r="EI274" t="s">
        <v>444</v>
      </c>
      <c r="EJ274" s="24" t="s">
        <v>444</v>
      </c>
      <c r="EK274" s="24" t="s">
        <v>444</v>
      </c>
      <c r="EL274" t="s">
        <v>444</v>
      </c>
      <c r="EM274" t="s">
        <v>444</v>
      </c>
      <c r="EN274" s="24" t="s">
        <v>444</v>
      </c>
      <c r="EO274" s="24" t="s">
        <v>444</v>
      </c>
      <c r="EP274" t="s">
        <v>444</v>
      </c>
      <c r="EQ274" t="s">
        <v>444</v>
      </c>
      <c r="ER274" s="24" t="s">
        <v>444</v>
      </c>
      <c r="ES274" s="24" t="s">
        <v>444</v>
      </c>
      <c r="ET274" t="s">
        <v>444</v>
      </c>
      <c r="EU274" t="s">
        <v>444</v>
      </c>
      <c r="EV274" s="24" t="s">
        <v>444</v>
      </c>
      <c r="EW274" s="24" t="s">
        <v>444</v>
      </c>
      <c r="EX274" t="s">
        <v>444</v>
      </c>
      <c r="EY274" t="s">
        <v>444</v>
      </c>
      <c r="EZ274" s="24" t="s">
        <v>444</v>
      </c>
      <c r="FA274" s="24" t="s">
        <v>444</v>
      </c>
      <c r="FB274" t="s">
        <v>444</v>
      </c>
      <c r="FC274" t="s">
        <v>444</v>
      </c>
      <c r="FD274" s="24" t="s">
        <v>444</v>
      </c>
      <c r="FE274" s="24" t="s">
        <v>444</v>
      </c>
      <c r="FF274" t="s">
        <v>444</v>
      </c>
      <c r="FG274" t="s">
        <v>444</v>
      </c>
      <c r="FH274" s="24" t="s">
        <v>444</v>
      </c>
      <c r="FI274" s="24" t="s">
        <v>444</v>
      </c>
      <c r="FJ274" t="s">
        <v>444</v>
      </c>
      <c r="FK274" t="s">
        <v>444</v>
      </c>
      <c r="FL274" s="24" t="s">
        <v>444</v>
      </c>
      <c r="FM274" s="24" t="s">
        <v>444</v>
      </c>
      <c r="FN274" t="s">
        <v>444</v>
      </c>
      <c r="FO274" t="s">
        <v>444</v>
      </c>
      <c r="FP274" s="24" t="s">
        <v>444</v>
      </c>
      <c r="FQ274" s="24" t="s">
        <v>444</v>
      </c>
      <c r="FR274" t="s">
        <v>444</v>
      </c>
      <c r="FS274" t="s">
        <v>444</v>
      </c>
      <c r="FT274" s="24" t="s">
        <v>444</v>
      </c>
      <c r="FU274" s="24" t="s">
        <v>444</v>
      </c>
      <c r="FV274" t="s">
        <v>444</v>
      </c>
      <c r="FW274" t="s">
        <v>444</v>
      </c>
      <c r="FX274" s="24" t="s">
        <v>444</v>
      </c>
      <c r="FY274" s="24" t="s">
        <v>444</v>
      </c>
      <c r="FZ274" t="s">
        <v>444</v>
      </c>
      <c r="GA274" t="s">
        <v>444</v>
      </c>
      <c r="GB274" s="24" t="s">
        <v>444</v>
      </c>
      <c r="GC274" s="24" t="s">
        <v>444</v>
      </c>
      <c r="GD274" t="s">
        <v>444</v>
      </c>
      <c r="GE274" t="s">
        <v>444</v>
      </c>
      <c r="GF274" s="24" t="s">
        <v>444</v>
      </c>
      <c r="GG274" s="24" t="s">
        <v>444</v>
      </c>
      <c r="GH274" t="s">
        <v>15</v>
      </c>
      <c r="GI274" s="24" t="s">
        <v>446</v>
      </c>
      <c r="GJ274" s="24" t="s">
        <v>475</v>
      </c>
      <c r="GK274" t="s">
        <v>481</v>
      </c>
      <c r="GL274" t="s">
        <v>494</v>
      </c>
      <c r="GM274" s="24" t="s">
        <v>495</v>
      </c>
      <c r="GN274" s="24" t="s">
        <v>495</v>
      </c>
      <c r="GO274" t="s">
        <v>496</v>
      </c>
      <c r="GP274" t="s">
        <v>496</v>
      </c>
      <c r="GQ274" s="24" t="s">
        <v>499</v>
      </c>
      <c r="GR274" s="24" t="s">
        <v>499</v>
      </c>
      <c r="GS274" t="s">
        <v>501</v>
      </c>
      <c r="GT274" t="s">
        <v>248</v>
      </c>
      <c r="GU274" s="24" t="s">
        <v>479</v>
      </c>
      <c r="GV274" s="24" t="s">
        <v>1399</v>
      </c>
      <c r="GW274" t="s">
        <v>444</v>
      </c>
      <c r="GX274" t="s">
        <v>444</v>
      </c>
      <c r="GY274" s="24" t="s">
        <v>444</v>
      </c>
      <c r="GZ274" s="24" t="s">
        <v>444</v>
      </c>
      <c r="HA274" t="s">
        <v>444</v>
      </c>
      <c r="HB274" t="s">
        <v>444</v>
      </c>
      <c r="HC274" s="24" t="s">
        <v>444</v>
      </c>
      <c r="HD274" s="24" t="s">
        <v>444</v>
      </c>
      <c r="HE274" t="s">
        <v>444</v>
      </c>
      <c r="HF274" t="s">
        <v>444</v>
      </c>
      <c r="HG274" s="24" t="s">
        <v>444</v>
      </c>
      <c r="HH274" s="24" t="s">
        <v>444</v>
      </c>
      <c r="HI274" t="s">
        <v>444</v>
      </c>
      <c r="HJ274" t="s">
        <v>444</v>
      </c>
      <c r="HK274" s="24" t="s">
        <v>444</v>
      </c>
      <c r="HL274" s="24" t="s">
        <v>444</v>
      </c>
      <c r="HM274" t="s">
        <v>444</v>
      </c>
      <c r="HN274" t="s">
        <v>444</v>
      </c>
      <c r="HO274" s="24" t="s">
        <v>444</v>
      </c>
      <c r="HP274" s="24" t="s">
        <v>444</v>
      </c>
      <c r="HQ274" t="s">
        <v>444</v>
      </c>
      <c r="HR274" t="s">
        <v>444</v>
      </c>
      <c r="HS274" s="24" t="s">
        <v>444</v>
      </c>
      <c r="HT274" s="24" t="s">
        <v>444</v>
      </c>
      <c r="HU274" t="s">
        <v>444</v>
      </c>
      <c r="HV274" t="s">
        <v>444</v>
      </c>
      <c r="HW274" s="24" t="s">
        <v>444</v>
      </c>
      <c r="HX274" s="24" t="s">
        <v>444</v>
      </c>
      <c r="HY274" t="s">
        <v>444</v>
      </c>
      <c r="HZ274" t="s">
        <v>444</v>
      </c>
      <c r="IA274" t="s">
        <v>2833</v>
      </c>
      <c r="IB274" t="s">
        <v>2736</v>
      </c>
      <c r="IC274" t="s">
        <v>3057</v>
      </c>
      <c r="ID274" s="33" t="b" cm="1">
        <f t="array" ref="ID274">_xlfn.IFNA(MATCH($A$2,_xlfn.NUMBERVALUE(Table_Query_from_MF_DSNP62[[#This Row],[CL_GLACCT_DR1]:[CL_GLACCT_CR4]]),0),0)&gt;=1</f>
        <v>1</v>
      </c>
      <c r="IE274" s="33" t="b">
        <f>OR(Table_Query_from_MF_DSNP62[[#This Row],[Pair1]:[Pair25]])</f>
        <v>1</v>
      </c>
      <c r="IF274" s="33">
        <f>_xlfn.IFNA(MATCH(TRUE,Table_Query_from_MF_DSNP62[[#This Row],[Pair1]:[Pair25]],0),"none")</f>
        <v>1</v>
      </c>
      <c r="IG274" s="33" t="b">
        <f>AND($A$2&gt;=_xlfn.NUMBERVALUE(Table_Query_from_MF_DSNP62[[#This Row],[CL_GL_ACCT_FR1]]),$A$2&lt;=_xlfn.NUMBERVALUE(Table_Query_from_MF_DSNP62[[#This Row],[CL_GL_ACCT_TO1]]))</f>
        <v>1</v>
      </c>
      <c r="IH274" s="33" t="b">
        <f>AND($A$2&gt;=_xlfn.NUMBERVALUE(Table_Query_from_MF_DSNP62[[#This Row],[CL_GL_ACCT_FR2]]),$A$2&lt;=_xlfn.NUMBERVALUE(Table_Query_from_MF_DSNP62[[#This Row],[CL_GL_ACCT_TO2]]))</f>
        <v>1</v>
      </c>
      <c r="II274" s="33" t="b">
        <f>AND($A$2&gt;=_xlfn.NUMBERVALUE(Table_Query_from_MF_DSNP62[[#This Row],[CL_GL_ACCT_FR3]]),$A$2&lt;=_xlfn.NUMBERVALUE(Table_Query_from_MF_DSNP62[[#This Row],[CL_GL_ACCT_TO3]]))</f>
        <v>1</v>
      </c>
      <c r="IJ274" s="33" t="b">
        <f>AND($A$2&gt;=_xlfn.NUMBERVALUE(Table_Query_from_MF_DSNP62[[#This Row],[CL_GL_ACCT_FR4]]),$A$2&lt;=_xlfn.NUMBERVALUE(Table_Query_from_MF_DSNP62[[#This Row],[CL_GL_ACCT_TO4]]))</f>
        <v>1</v>
      </c>
      <c r="IK274" s="33" t="b">
        <f>AND($A$2&gt;=_xlfn.NUMBERVALUE(Table_Query_from_MF_DSNP62[[#This Row],[CL_GL_ACCT_FR5]]),$A$2&lt;=_xlfn.NUMBERVALUE(Table_Query_from_MF_DSNP62[[#This Row],[CL_GL_ACCT_TO5]]))</f>
        <v>1</v>
      </c>
      <c r="IL274" s="33" t="b">
        <f>AND($A$2&gt;=_xlfn.NUMBERVALUE(Table_Query_from_MF_DSNP62[[#This Row],[CL_GL_ACCT_FR6]]),$A$2&lt;=_xlfn.NUMBERVALUE(Table_Query_from_MF_DSNP62[[#This Row],[CL_GL_ACCT_TO6]]))</f>
        <v>1</v>
      </c>
      <c r="IM274" s="33" t="b">
        <f>AND($A$2&gt;=_xlfn.NUMBERVALUE(Table_Query_from_MF_DSNP62[[#This Row],[CL_GL_ACCT_FR7]]),$A$2&lt;=_xlfn.NUMBERVALUE(Table_Query_from_MF_DSNP62[[#This Row],[CL_GL_ACCT_TO7]]))</f>
        <v>1</v>
      </c>
      <c r="IN274" s="33" t="b">
        <f>AND($A$2&gt;=_xlfn.NUMBERVALUE(Table_Query_from_MF_DSNP62[[#This Row],[CL_GL_ACCT_FR8]]),$A$2&lt;=_xlfn.NUMBERVALUE(Table_Query_from_MF_DSNP62[[#This Row],[CL_GL_ACCT_TO8]]))</f>
        <v>1</v>
      </c>
      <c r="IO274" s="33" t="b">
        <f>AND($A$2&gt;=_xlfn.NUMBERVALUE(Table_Query_from_MF_DSNP62[[#This Row],[CL_GL_ACCT_FR9]]),$A$2&lt;=_xlfn.NUMBERVALUE(Table_Query_from_MF_DSNP62[[#This Row],[CL_GL_ACCT_TO9]]))</f>
        <v>1</v>
      </c>
      <c r="IP274" s="33" t="b">
        <f>AND($A$2&gt;=_xlfn.NUMBERVALUE(Table_Query_from_MF_DSNP62[[#This Row],[CL_GL_ACCT_FR10]]),$A$2&lt;=_xlfn.NUMBERVALUE(Table_Query_from_MF_DSNP62[[#This Row],[CL_GL_ACCT_TO10]]))</f>
        <v>1</v>
      </c>
      <c r="IQ274" s="33" t="b">
        <f>AND($A$2&gt;=_xlfn.NUMBERVALUE(Table_Query_from_MF_DSNP62[[#This Row],[CL_GL_ACCT_FR11]]),$A$2&lt;=_xlfn.NUMBERVALUE(Table_Query_from_MF_DSNP62[[#This Row],[CL_GL_ACCT_TO11]]))</f>
        <v>1</v>
      </c>
      <c r="IR274" s="33" t="b">
        <f>AND($A$2&gt;=_xlfn.NUMBERVALUE(Table_Query_from_MF_DSNP62[[#This Row],[CL_GL_ACCT_FR12]]),$A$2&lt;=_xlfn.NUMBERVALUE(Table_Query_from_MF_DSNP62[[#This Row],[CL_GL_ACCT_TO12]]))</f>
        <v>1</v>
      </c>
      <c r="IS274" s="33" t="b">
        <f>AND($A$2&gt;=_xlfn.NUMBERVALUE(Table_Query_from_MF_DSNP62[[#This Row],[CL_GL_ACCT_FR13]]),$A$2&lt;=_xlfn.NUMBERVALUE(Table_Query_from_MF_DSNP62[[#This Row],[CL_GL_ACCT_TO13]]))</f>
        <v>1</v>
      </c>
      <c r="IT274" s="33" t="b">
        <f>AND($A$2&gt;=_xlfn.NUMBERVALUE(Table_Query_from_MF_DSNP62[[#This Row],[CL_GL_ACCT_FR14]]),$A$2&lt;=_xlfn.NUMBERVALUE(Table_Query_from_MF_DSNP62[[#This Row],[CL_GL_ACCT_TO14]]))</f>
        <v>1</v>
      </c>
      <c r="IU274" s="33" t="b">
        <f>AND($A$2&gt;=_xlfn.NUMBERVALUE(Table_Query_from_MF_DSNP62[[#This Row],[CL_GL_ACCT_FR15]]),$A$2&lt;=_xlfn.NUMBERVALUE(Table_Query_from_MF_DSNP62[[#This Row],[CL_GL_ACCT_TO15]]))</f>
        <v>1</v>
      </c>
      <c r="IV274" s="33" t="b">
        <f>AND($A$2&gt;=_xlfn.NUMBERVALUE(Table_Query_from_MF_DSNP62[[#This Row],[CL_GL_ACCT_FR16]]),$A$2&lt;=_xlfn.NUMBERVALUE(Table_Query_from_MF_DSNP62[[#This Row],[CL_GL_ACCT_TO16]]))</f>
        <v>1</v>
      </c>
      <c r="IW274" s="33" t="b">
        <f>AND($A$2&gt;=_xlfn.NUMBERVALUE(Table_Query_from_MF_DSNP62[[#This Row],[CL_GL_ACCT_FR17]]),$A$2&lt;=_xlfn.NUMBERVALUE(Table_Query_from_MF_DSNP62[[#This Row],[CL_GL_ACCT_TO17]]))</f>
        <v>1</v>
      </c>
      <c r="IX274" s="33" t="b">
        <f>AND($A$2&gt;=_xlfn.NUMBERVALUE(Table_Query_from_MF_DSNP62[[#This Row],[CL_GL_ACCT_FR18]]),$A$2&lt;=_xlfn.NUMBERVALUE(Table_Query_from_MF_DSNP62[[#This Row],[CL_GL_ACCT_TO18]]))</f>
        <v>1</v>
      </c>
      <c r="IY274" s="33" t="b">
        <f>AND($A$2&gt;=_xlfn.NUMBERVALUE(Table_Query_from_MF_DSNP62[[#This Row],[CL_GL_ACCT_FR19]]),$A$2&lt;=_xlfn.NUMBERVALUE(Table_Query_from_MF_DSNP62[[#This Row],[CL_GL_ACCT_TO19]]))</f>
        <v>1</v>
      </c>
      <c r="IZ274" s="33" t="b">
        <f>AND($A$2&gt;=_xlfn.NUMBERVALUE(Table_Query_from_MF_DSNP62[[#This Row],[CL_GL_ACCT_FR20]]),$A$2&lt;=_xlfn.NUMBERVALUE(Table_Query_from_MF_DSNP62[[#This Row],[CL_GL_ACCT_TO20]]))</f>
        <v>1</v>
      </c>
      <c r="JA274" s="33" t="b">
        <f>AND($A$2&gt;=_xlfn.NUMBERVALUE(Table_Query_from_MF_DSNP62[[#This Row],[CL_GL_ACCT_FR21]]),$A$2&lt;=_xlfn.NUMBERVALUE(Table_Query_from_MF_DSNP62[[#This Row],[CL_GL_ACCT_TO21]]))</f>
        <v>1</v>
      </c>
      <c r="JB274" s="33" t="b">
        <f>AND($A$2&gt;=_xlfn.NUMBERVALUE(Table_Query_from_MF_DSNP62[[#This Row],[CL_GL_ACCT_FR22]]),$A$2&lt;=_xlfn.NUMBERVALUE(Table_Query_from_MF_DSNP62[[#This Row],[CL_GL_ACCT_TO22]]))</f>
        <v>1</v>
      </c>
      <c r="JC274" s="33" t="b">
        <f>AND($A$2&gt;=_xlfn.NUMBERVALUE(Table_Query_from_MF_DSNP62[[#This Row],[CL_GL_ACCT_FR23]]),$A$2&lt;=_xlfn.NUMBERVALUE(Table_Query_from_MF_DSNP62[[#This Row],[CL_GL_ACCT_TO23]]))</f>
        <v>1</v>
      </c>
      <c r="JD274" s="33" t="b">
        <f>AND($A$2&gt;=_xlfn.NUMBERVALUE(Table_Query_from_MF_DSNP62[[#This Row],[CL_GL_ACCT_FR24]]),$A$2&lt;=_xlfn.NUMBERVALUE(Table_Query_from_MF_DSNP62[[#This Row],[CL_GL_ACCT_TO24]]))</f>
        <v>1</v>
      </c>
      <c r="JE274" s="33" t="b">
        <f>AND($A$2&gt;=_xlfn.NUMBERVALUE(Table_Query_from_MF_DSNP62[[#This Row],[CL_GL_ACCT_FR25]]),$A$2&lt;=_xlfn.NUMBERVALUE(Table_Query_from_MF_DSNP62[[#This Row],[CL_GL_ACCT_TO25]]))</f>
        <v>1</v>
      </c>
      <c r="JF274" s="33" t="b">
        <f>OR(Table_Query_from_MF_DSNP62[[#This Row],[PairA]:[PairO]])</f>
        <v>1</v>
      </c>
      <c r="JG274" s="33">
        <f>_xlfn.IFNA(MATCH(TRUE,Table_Query_from_MF_DSNP62[[#This Row],[PairA]:[PairO]],0),"none")</f>
        <v>8</v>
      </c>
      <c r="JH274" s="33" t="b">
        <f>AND($B$2&gt;=_xlfn.NUMBERVALUE(Table_Query_from_MF_DSNP62[[#This Row],[CL_CMP_OBJ_FR1]]),$B$2&lt;=_xlfn.NUMBERVALUE(Table_Query_from_MF_DSNP62[[#This Row],[CL_CMP_OBJ_TO1]]))</f>
        <v>0</v>
      </c>
      <c r="JI274" s="33" t="b">
        <f>AND($B$2&gt;=_xlfn.NUMBERVALUE(Table_Query_from_MF_DSNP62[[#This Row],[CL_CMP_OBJ_FR2]]),$B$2&lt;=_xlfn.NUMBERVALUE(Table_Query_from_MF_DSNP62[[#This Row],[CL_CMP_OBJ_TO2]]))</f>
        <v>0</v>
      </c>
      <c r="JJ274" s="33" t="b">
        <f>AND($B$2&gt;=_xlfn.NUMBERVALUE(Table_Query_from_MF_DSNP62[[#This Row],[CL_CMP_OBJ_FR3]]),$B$2&lt;=_xlfn.NUMBERVALUE(Table_Query_from_MF_DSNP62[[#This Row],[CL_CMP_OBJ_TO3]]))</f>
        <v>0</v>
      </c>
      <c r="JK274" s="33" t="b">
        <f>AND($B$2&gt;=_xlfn.NUMBERVALUE(Table_Query_from_MF_DSNP62[[#This Row],[CL_CMP_OBJ_FR4]]),$B$2&lt;=_xlfn.NUMBERVALUE(Table_Query_from_MF_DSNP62[[#This Row],[CL_CMP_OBJ_TO4]]))</f>
        <v>0</v>
      </c>
      <c r="JL274" s="33" t="b">
        <f>AND($B$2&gt;=_xlfn.NUMBERVALUE(Table_Query_from_MF_DSNP62[[#This Row],[CL_CMP_OBJ_FR5]]),$B$2&lt;=_xlfn.NUMBERVALUE(Table_Query_from_MF_DSNP62[[#This Row],[CL_CMP_OBJ_TO5]]))</f>
        <v>0</v>
      </c>
      <c r="JM274" s="33" t="b">
        <f>AND($B$2&gt;=_xlfn.NUMBERVALUE(Table_Query_from_MF_DSNP62[[#This Row],[CL_CMP_OBJ_FR6]]),$B$2&lt;=_xlfn.NUMBERVALUE(Table_Query_from_MF_DSNP62[[#This Row],[CL_CMP_OBJ_TO6]]))</f>
        <v>0</v>
      </c>
      <c r="JN274" s="33" t="b">
        <f>AND($B$2&gt;=_xlfn.NUMBERVALUE(Table_Query_from_MF_DSNP62[[#This Row],[CL_CMP_OBJ_FR7]]),$B$2&lt;=_xlfn.NUMBERVALUE(Table_Query_from_MF_DSNP62[[#This Row],[CL_CMP_OBJ_TO7]]))</f>
        <v>0</v>
      </c>
      <c r="JO274" s="33" t="b">
        <f>AND($B$2&gt;=_xlfn.NUMBERVALUE(Table_Query_from_MF_DSNP62[[#This Row],[CL_CMP_OBJ_FR8]]),$B$2&lt;=_xlfn.NUMBERVALUE(Table_Query_from_MF_DSNP62[[#This Row],[CL_CMP_OBJ_TO8]]))</f>
        <v>1</v>
      </c>
      <c r="JP274" s="33" t="b">
        <f>AND($B$2&gt;=_xlfn.NUMBERVALUE(Table_Query_from_MF_DSNP62[[#This Row],[CL_CMP_OBJ_FR9]]),$B$2&lt;=_xlfn.NUMBERVALUE(Table_Query_from_MF_DSNP62[[#This Row],[CL_CMP_OBJ_TO9]]))</f>
        <v>1</v>
      </c>
      <c r="JQ274" s="33" t="b">
        <f>AND($B$2&gt;=_xlfn.NUMBERVALUE(Table_Query_from_MF_DSNP62[[#This Row],[CL_CMP_OBJ_FR10]]),$B$2&lt;=_xlfn.NUMBERVALUE(Table_Query_from_MF_DSNP62[[#This Row],[CL_CMP_OBJ_TO10]]))</f>
        <v>1</v>
      </c>
      <c r="JR274" s="33" t="b">
        <f>AND($B$2&gt;=_xlfn.NUMBERVALUE(Table_Query_from_MF_DSNP62[[#This Row],[CL_CMP_OBJ_FR11]]),$B$2&lt;=_xlfn.NUMBERVALUE(Table_Query_from_MF_DSNP62[[#This Row],[CL_CMP_OBJ_TO11]]))</f>
        <v>1</v>
      </c>
      <c r="JS274" s="33" t="b">
        <f>AND($B$2&gt;=_xlfn.NUMBERVALUE(Table_Query_from_MF_DSNP62[[#This Row],[CL_CMP_OBJ_FR12]]),$B$2&lt;=_xlfn.NUMBERVALUE(Table_Query_from_MF_DSNP62[[#This Row],[CL_CMP_OBJ_TO12]]))</f>
        <v>1</v>
      </c>
      <c r="JT274" s="33" t="b">
        <f>AND($B$2&gt;=_xlfn.NUMBERVALUE(Table_Query_from_MF_DSNP62[[#This Row],[CL_CMP_OBJ_FR13]]),$B$2&lt;=_xlfn.NUMBERVALUE(Table_Query_from_MF_DSNP62[[#This Row],[CL_CMP_OBJ_TO13]]))</f>
        <v>1</v>
      </c>
      <c r="JU274" s="33" t="b">
        <f>AND($B$2&gt;=_xlfn.NUMBERVALUE(Table_Query_from_MF_DSNP62[[#This Row],[CL_CMP_OBJ_FR14]]),$B$2&lt;=_xlfn.NUMBERVALUE(Table_Query_from_MF_DSNP62[[#This Row],[CL_CMP_OBJ_TO14]]))</f>
        <v>1</v>
      </c>
      <c r="JV274" s="33" t="b">
        <f>AND($B$2&gt;=_xlfn.NUMBERVALUE(Table_Query_from_MF_DSNP62[[#This Row],[CL_CMP_OBJ_FR15]]),$B$2&lt;=_xlfn.NUMBERVALUE(Table_Query_from_MF_DSNP62[[#This Row],[CL_CMP_OBJ_TO15]]))</f>
        <v>1</v>
      </c>
    </row>
    <row r="275" spans="1:282" x14ac:dyDescent="0.25">
      <c r="A275" t="b">
        <f>OR(,Table_Query_from_MF_DSNP62[[#This Row],[Desired GL included as "hard-coded" GL?]],Table_Query_from_MF_DSNP62[[#This Row],[Desired GL included as "Open GL"?]])</f>
        <v>1</v>
      </c>
      <c r="B275" t="b">
        <f>Table_Query_from_MF_DSNP62[[#This Row],[Desired CObj included as "Open CObj"?]]</f>
        <v>1</v>
      </c>
      <c r="C275" t="s">
        <v>819</v>
      </c>
      <c r="D275" t="s">
        <v>1810</v>
      </c>
      <c r="E275" t="s">
        <v>8</v>
      </c>
      <c r="F275" s="24" t="s">
        <v>421</v>
      </c>
      <c r="G275" t="s">
        <v>13</v>
      </c>
      <c r="H275" s="24" t="s">
        <v>444</v>
      </c>
      <c r="I275" t="s">
        <v>444</v>
      </c>
      <c r="J275" s="24" t="s">
        <v>444</v>
      </c>
      <c r="K275" t="s">
        <v>444</v>
      </c>
      <c r="L275" s="24" t="s">
        <v>444</v>
      </c>
      <c r="M275" t="s">
        <v>444</v>
      </c>
      <c r="N275" t="s">
        <v>444</v>
      </c>
      <c r="O275" t="s">
        <v>444</v>
      </c>
      <c r="P275" t="s">
        <v>444</v>
      </c>
      <c r="Q275" t="s">
        <v>15</v>
      </c>
      <c r="R275" t="s">
        <v>444</v>
      </c>
      <c r="S275" t="s">
        <v>442</v>
      </c>
      <c r="T275" t="s">
        <v>447</v>
      </c>
      <c r="U275" t="s">
        <v>444</v>
      </c>
      <c r="V275" t="s">
        <v>444</v>
      </c>
      <c r="W275" t="s">
        <v>447</v>
      </c>
      <c r="X275" t="s">
        <v>444</v>
      </c>
      <c r="Y275" t="s">
        <v>444</v>
      </c>
      <c r="Z275" t="s">
        <v>442</v>
      </c>
      <c r="AA275" t="s">
        <v>444</v>
      </c>
      <c r="AB275" t="s">
        <v>442</v>
      </c>
      <c r="AC275" t="s">
        <v>444</v>
      </c>
      <c r="AD275" t="s">
        <v>444</v>
      </c>
      <c r="AE275" t="s">
        <v>444</v>
      </c>
      <c r="AF275" t="s">
        <v>444</v>
      </c>
      <c r="AG275" t="s">
        <v>442</v>
      </c>
      <c r="AH275" t="s">
        <v>447</v>
      </c>
      <c r="AI275" t="s">
        <v>447</v>
      </c>
      <c r="AJ275" t="s">
        <v>442</v>
      </c>
      <c r="AK275" t="s">
        <v>442</v>
      </c>
      <c r="AL275" t="s">
        <v>444</v>
      </c>
      <c r="AM275" t="s">
        <v>444</v>
      </c>
      <c r="AN275" t="s">
        <v>444</v>
      </c>
      <c r="AO275" t="s">
        <v>444</v>
      </c>
      <c r="AP275" t="s">
        <v>442</v>
      </c>
      <c r="AQ275" t="s">
        <v>282</v>
      </c>
      <c r="AR275" t="s">
        <v>1451</v>
      </c>
      <c r="AS275" t="s">
        <v>162</v>
      </c>
      <c r="AT275" t="s">
        <v>10</v>
      </c>
      <c r="AU275" t="s">
        <v>444</v>
      </c>
      <c r="AV275" t="s">
        <v>442</v>
      </c>
      <c r="AW275" t="s">
        <v>444</v>
      </c>
      <c r="AX275" t="s">
        <v>444</v>
      </c>
      <c r="AY275" t="s">
        <v>444</v>
      </c>
      <c r="AZ275" t="s">
        <v>7</v>
      </c>
      <c r="BA275" t="s">
        <v>478</v>
      </c>
      <c r="BB275" t="s">
        <v>444</v>
      </c>
      <c r="BC275" t="s">
        <v>444</v>
      </c>
      <c r="BD275" t="s">
        <v>1359</v>
      </c>
      <c r="BE275" t="s">
        <v>880</v>
      </c>
      <c r="BF275" t="s">
        <v>740</v>
      </c>
      <c r="BG275" t="s">
        <v>444</v>
      </c>
      <c r="BH275" t="s">
        <v>444</v>
      </c>
      <c r="BI275" t="s">
        <v>444</v>
      </c>
      <c r="BJ275" t="s">
        <v>444</v>
      </c>
      <c r="BK275" t="s">
        <v>444</v>
      </c>
      <c r="BL275" t="s">
        <v>444</v>
      </c>
      <c r="BM275" t="s">
        <v>444</v>
      </c>
      <c r="BN275" t="s">
        <v>444</v>
      </c>
      <c r="BO275" t="s">
        <v>444</v>
      </c>
      <c r="BP275" t="s">
        <v>444</v>
      </c>
      <c r="BQ275" t="s">
        <v>1360</v>
      </c>
      <c r="BR275" t="s">
        <v>1487</v>
      </c>
      <c r="BS275" t="s">
        <v>444</v>
      </c>
      <c r="BT275" t="s">
        <v>444</v>
      </c>
      <c r="BU275" t="s">
        <v>444</v>
      </c>
      <c r="BV275" t="s">
        <v>444</v>
      </c>
      <c r="BW275" t="s">
        <v>1360</v>
      </c>
      <c r="BX275" t="s">
        <v>1487</v>
      </c>
      <c r="BY275" t="s">
        <v>444</v>
      </c>
      <c r="BZ275" t="s">
        <v>444</v>
      </c>
      <c r="CA275" t="s">
        <v>444</v>
      </c>
      <c r="CB275" t="s">
        <v>444</v>
      </c>
      <c r="CC275" t="s">
        <v>1360</v>
      </c>
      <c r="CD275" t="s">
        <v>1487</v>
      </c>
      <c r="CE275" t="s">
        <v>444</v>
      </c>
      <c r="CF275" t="s">
        <v>444</v>
      </c>
      <c r="CG275" t="s">
        <v>444</v>
      </c>
      <c r="CH275" t="s">
        <v>444</v>
      </c>
      <c r="CI275" t="s">
        <v>1360</v>
      </c>
      <c r="CJ275" t="s">
        <v>1487</v>
      </c>
      <c r="CK275" t="s">
        <v>444</v>
      </c>
      <c r="CL275" t="s">
        <v>444</v>
      </c>
      <c r="CM275" t="s">
        <v>444</v>
      </c>
      <c r="CN275" t="s">
        <v>444</v>
      </c>
      <c r="CO275" t="s">
        <v>1360</v>
      </c>
      <c r="CP275" t="s">
        <v>1487</v>
      </c>
      <c r="CQ275" t="s">
        <v>444</v>
      </c>
      <c r="CR275" t="s">
        <v>444</v>
      </c>
      <c r="CS275" t="s">
        <v>444</v>
      </c>
      <c r="CT275" t="s">
        <v>444</v>
      </c>
      <c r="CU275" t="s">
        <v>444</v>
      </c>
      <c r="CV275" t="s">
        <v>2739</v>
      </c>
      <c r="CW275" t="s">
        <v>2736</v>
      </c>
      <c r="CX275" t="s">
        <v>2737</v>
      </c>
      <c r="CY275" t="s">
        <v>1370</v>
      </c>
      <c r="CZ275" t="s">
        <v>1371</v>
      </c>
      <c r="DA275" t="s">
        <v>1802</v>
      </c>
      <c r="DB275" t="s">
        <v>444</v>
      </c>
      <c r="DC275" t="s">
        <v>444</v>
      </c>
      <c r="DD275" t="s">
        <v>444</v>
      </c>
      <c r="DE275" t="s">
        <v>444</v>
      </c>
      <c r="DF275" t="s">
        <v>444</v>
      </c>
      <c r="DG275" t="s">
        <v>444</v>
      </c>
      <c r="DH275" t="s">
        <v>444</v>
      </c>
      <c r="DI275" t="s">
        <v>443</v>
      </c>
      <c r="DJ275" t="s">
        <v>282</v>
      </c>
      <c r="DK275" t="s">
        <v>1440</v>
      </c>
      <c r="DL275" t="s">
        <v>1451</v>
      </c>
      <c r="DM275" t="s">
        <v>444</v>
      </c>
      <c r="DN275" t="s">
        <v>444</v>
      </c>
      <c r="DO275" t="s">
        <v>444</v>
      </c>
      <c r="DP275" t="s">
        <v>444</v>
      </c>
      <c r="DQ275" t="s">
        <v>444</v>
      </c>
      <c r="DR275" t="s">
        <v>444</v>
      </c>
      <c r="DS275" t="s">
        <v>444</v>
      </c>
      <c r="DT275" s="24" t="s">
        <v>444</v>
      </c>
      <c r="DU275" s="24" t="s">
        <v>444</v>
      </c>
      <c r="DV275" t="s">
        <v>444</v>
      </c>
      <c r="DW275" t="s">
        <v>444</v>
      </c>
      <c r="DX275" s="24" t="s">
        <v>444</v>
      </c>
      <c r="DY275" s="24" t="s">
        <v>444</v>
      </c>
      <c r="DZ275" t="s">
        <v>444</v>
      </c>
      <c r="EA275" t="s">
        <v>444</v>
      </c>
      <c r="EB275" s="24" t="s">
        <v>444</v>
      </c>
      <c r="EC275" s="24" t="s">
        <v>444</v>
      </c>
      <c r="ED275" t="s">
        <v>444</v>
      </c>
      <c r="EE275" t="s">
        <v>444</v>
      </c>
      <c r="EF275" s="24" t="s">
        <v>444</v>
      </c>
      <c r="EG275" s="24" t="s">
        <v>444</v>
      </c>
      <c r="EH275" t="s">
        <v>444</v>
      </c>
      <c r="EI275" t="s">
        <v>444</v>
      </c>
      <c r="EJ275" s="24" t="s">
        <v>444</v>
      </c>
      <c r="EK275" s="24" t="s">
        <v>444</v>
      </c>
      <c r="EL275" t="s">
        <v>444</v>
      </c>
      <c r="EM275" t="s">
        <v>444</v>
      </c>
      <c r="EN275" s="24" t="s">
        <v>444</v>
      </c>
      <c r="EO275" s="24" t="s">
        <v>444</v>
      </c>
      <c r="EP275" t="s">
        <v>444</v>
      </c>
      <c r="EQ275" t="s">
        <v>444</v>
      </c>
      <c r="ER275" s="24" t="s">
        <v>444</v>
      </c>
      <c r="ES275" s="24" t="s">
        <v>444</v>
      </c>
      <c r="ET275" t="s">
        <v>444</v>
      </c>
      <c r="EU275" t="s">
        <v>444</v>
      </c>
      <c r="EV275" s="24" t="s">
        <v>444</v>
      </c>
      <c r="EW275" s="24" t="s">
        <v>444</v>
      </c>
      <c r="EX275" t="s">
        <v>444</v>
      </c>
      <c r="EY275" t="s">
        <v>444</v>
      </c>
      <c r="EZ275" s="24" t="s">
        <v>444</v>
      </c>
      <c r="FA275" s="24" t="s">
        <v>444</v>
      </c>
      <c r="FB275" t="s">
        <v>444</v>
      </c>
      <c r="FC275" t="s">
        <v>444</v>
      </c>
      <c r="FD275" s="24" t="s">
        <v>444</v>
      </c>
      <c r="FE275" s="24" t="s">
        <v>444</v>
      </c>
      <c r="FF275" t="s">
        <v>444</v>
      </c>
      <c r="FG275" t="s">
        <v>444</v>
      </c>
      <c r="FH275" s="24" t="s">
        <v>444</v>
      </c>
      <c r="FI275" s="24" t="s">
        <v>444</v>
      </c>
      <c r="FJ275" t="s">
        <v>444</v>
      </c>
      <c r="FK275" t="s">
        <v>444</v>
      </c>
      <c r="FL275" s="24" t="s">
        <v>444</v>
      </c>
      <c r="FM275" s="24" t="s">
        <v>444</v>
      </c>
      <c r="FN275" t="s">
        <v>444</v>
      </c>
      <c r="FO275" t="s">
        <v>444</v>
      </c>
      <c r="FP275" s="24" t="s">
        <v>444</v>
      </c>
      <c r="FQ275" s="24" t="s">
        <v>444</v>
      </c>
      <c r="FR275" t="s">
        <v>444</v>
      </c>
      <c r="FS275" t="s">
        <v>444</v>
      </c>
      <c r="FT275" s="24" t="s">
        <v>444</v>
      </c>
      <c r="FU275" s="24" t="s">
        <v>444</v>
      </c>
      <c r="FV275" t="s">
        <v>444</v>
      </c>
      <c r="FW275" t="s">
        <v>444</v>
      </c>
      <c r="FX275" s="24" t="s">
        <v>444</v>
      </c>
      <c r="FY275" s="24" t="s">
        <v>444</v>
      </c>
      <c r="FZ275" t="s">
        <v>444</v>
      </c>
      <c r="GA275" t="s">
        <v>444</v>
      </c>
      <c r="GB275" s="24" t="s">
        <v>444</v>
      </c>
      <c r="GC275" s="24" t="s">
        <v>444</v>
      </c>
      <c r="GD275" t="s">
        <v>444</v>
      </c>
      <c r="GE275" t="s">
        <v>444</v>
      </c>
      <c r="GF275" s="24" t="s">
        <v>444</v>
      </c>
      <c r="GG275" s="24" t="s">
        <v>444</v>
      </c>
      <c r="GH275" t="s">
        <v>15</v>
      </c>
      <c r="GI275" s="24" t="s">
        <v>526</v>
      </c>
      <c r="GJ275" s="24" t="s">
        <v>1453</v>
      </c>
      <c r="GK275" t="s">
        <v>1454</v>
      </c>
      <c r="GL275" t="s">
        <v>609</v>
      </c>
      <c r="GM275" s="24" t="s">
        <v>622</v>
      </c>
      <c r="GN275" s="24" t="s">
        <v>622</v>
      </c>
      <c r="GO275" t="s">
        <v>623</v>
      </c>
      <c r="GP275" t="s">
        <v>623</v>
      </c>
      <c r="GQ275" s="24" t="s">
        <v>444</v>
      </c>
      <c r="GR275" s="24" t="s">
        <v>444</v>
      </c>
      <c r="GS275" t="s">
        <v>444</v>
      </c>
      <c r="GT275" t="s">
        <v>444</v>
      </c>
      <c r="GU275" s="24" t="s">
        <v>444</v>
      </c>
      <c r="GV275" s="24" t="s">
        <v>444</v>
      </c>
      <c r="GW275" t="s">
        <v>444</v>
      </c>
      <c r="GX275" t="s">
        <v>444</v>
      </c>
      <c r="GY275" s="24" t="s">
        <v>444</v>
      </c>
      <c r="GZ275" s="24" t="s">
        <v>444</v>
      </c>
      <c r="HA275" t="s">
        <v>444</v>
      </c>
      <c r="HB275" t="s">
        <v>444</v>
      </c>
      <c r="HC275" s="24" t="s">
        <v>444</v>
      </c>
      <c r="HD275" s="24" t="s">
        <v>444</v>
      </c>
      <c r="HE275" t="s">
        <v>444</v>
      </c>
      <c r="HF275" t="s">
        <v>444</v>
      </c>
      <c r="HG275" s="24" t="s">
        <v>444</v>
      </c>
      <c r="HH275" s="24" t="s">
        <v>444</v>
      </c>
      <c r="HI275" t="s">
        <v>444</v>
      </c>
      <c r="HJ275" t="s">
        <v>444</v>
      </c>
      <c r="HK275" s="24" t="s">
        <v>444</v>
      </c>
      <c r="HL275" s="24" t="s">
        <v>444</v>
      </c>
      <c r="HM275" t="s">
        <v>444</v>
      </c>
      <c r="HN275" t="s">
        <v>444</v>
      </c>
      <c r="HO275" s="24" t="s">
        <v>444</v>
      </c>
      <c r="HP275" s="24" t="s">
        <v>444</v>
      </c>
      <c r="HQ275" t="s">
        <v>444</v>
      </c>
      <c r="HR275" t="s">
        <v>444</v>
      </c>
      <c r="HS275" s="24" t="s">
        <v>444</v>
      </c>
      <c r="HT275" s="24" t="s">
        <v>444</v>
      </c>
      <c r="HU275" t="s">
        <v>444</v>
      </c>
      <c r="HV275" t="s">
        <v>444</v>
      </c>
      <c r="HW275" s="24" t="s">
        <v>444</v>
      </c>
      <c r="HX275" s="24" t="s">
        <v>444</v>
      </c>
      <c r="HY275" t="s">
        <v>444</v>
      </c>
      <c r="HZ275" t="s">
        <v>444</v>
      </c>
      <c r="IA275" t="s">
        <v>3019</v>
      </c>
      <c r="IB275" t="s">
        <v>2736</v>
      </c>
      <c r="IC275" t="s">
        <v>3051</v>
      </c>
      <c r="ID275" s="33" t="b" cm="1">
        <f t="array" ref="ID275">_xlfn.IFNA(MATCH($A$2,_xlfn.NUMBERVALUE(Table_Query_from_MF_DSNP62[[#This Row],[CL_GLACCT_DR1]:[CL_GLACCT_CR4]]),0),0)&gt;=1</f>
        <v>1</v>
      </c>
      <c r="IE275" s="33" t="b">
        <f>OR(Table_Query_from_MF_DSNP62[[#This Row],[Pair1]:[Pair25]])</f>
        <v>1</v>
      </c>
      <c r="IF275" s="33">
        <f>_xlfn.IFNA(MATCH(TRUE,Table_Query_from_MF_DSNP62[[#This Row],[Pair1]:[Pair25]],0),"none")</f>
        <v>1</v>
      </c>
      <c r="IG275" s="33" t="b">
        <f>AND($A$2&gt;=_xlfn.NUMBERVALUE(Table_Query_from_MF_DSNP62[[#This Row],[CL_GL_ACCT_FR1]]),$A$2&lt;=_xlfn.NUMBERVALUE(Table_Query_from_MF_DSNP62[[#This Row],[CL_GL_ACCT_TO1]]))</f>
        <v>1</v>
      </c>
      <c r="IH275" s="33" t="b">
        <f>AND($A$2&gt;=_xlfn.NUMBERVALUE(Table_Query_from_MF_DSNP62[[#This Row],[CL_GL_ACCT_FR2]]),$A$2&lt;=_xlfn.NUMBERVALUE(Table_Query_from_MF_DSNP62[[#This Row],[CL_GL_ACCT_TO2]]))</f>
        <v>1</v>
      </c>
      <c r="II275" s="33" t="b">
        <f>AND($A$2&gt;=_xlfn.NUMBERVALUE(Table_Query_from_MF_DSNP62[[#This Row],[CL_GL_ACCT_FR3]]),$A$2&lt;=_xlfn.NUMBERVALUE(Table_Query_from_MF_DSNP62[[#This Row],[CL_GL_ACCT_TO3]]))</f>
        <v>1</v>
      </c>
      <c r="IJ275" s="33" t="b">
        <f>AND($A$2&gt;=_xlfn.NUMBERVALUE(Table_Query_from_MF_DSNP62[[#This Row],[CL_GL_ACCT_FR4]]),$A$2&lt;=_xlfn.NUMBERVALUE(Table_Query_from_MF_DSNP62[[#This Row],[CL_GL_ACCT_TO4]]))</f>
        <v>1</v>
      </c>
      <c r="IK275" s="33" t="b">
        <f>AND($A$2&gt;=_xlfn.NUMBERVALUE(Table_Query_from_MF_DSNP62[[#This Row],[CL_GL_ACCT_FR5]]),$A$2&lt;=_xlfn.NUMBERVALUE(Table_Query_from_MF_DSNP62[[#This Row],[CL_GL_ACCT_TO5]]))</f>
        <v>1</v>
      </c>
      <c r="IL275" s="33" t="b">
        <f>AND($A$2&gt;=_xlfn.NUMBERVALUE(Table_Query_from_MF_DSNP62[[#This Row],[CL_GL_ACCT_FR6]]),$A$2&lt;=_xlfn.NUMBERVALUE(Table_Query_from_MF_DSNP62[[#This Row],[CL_GL_ACCT_TO6]]))</f>
        <v>1</v>
      </c>
      <c r="IM275" s="33" t="b">
        <f>AND($A$2&gt;=_xlfn.NUMBERVALUE(Table_Query_from_MF_DSNP62[[#This Row],[CL_GL_ACCT_FR7]]),$A$2&lt;=_xlfn.NUMBERVALUE(Table_Query_from_MF_DSNP62[[#This Row],[CL_GL_ACCT_TO7]]))</f>
        <v>1</v>
      </c>
      <c r="IN275" s="33" t="b">
        <f>AND($A$2&gt;=_xlfn.NUMBERVALUE(Table_Query_from_MF_DSNP62[[#This Row],[CL_GL_ACCT_FR8]]),$A$2&lt;=_xlfn.NUMBERVALUE(Table_Query_from_MF_DSNP62[[#This Row],[CL_GL_ACCT_TO8]]))</f>
        <v>1</v>
      </c>
      <c r="IO275" s="33" t="b">
        <f>AND($A$2&gt;=_xlfn.NUMBERVALUE(Table_Query_from_MF_DSNP62[[#This Row],[CL_GL_ACCT_FR9]]),$A$2&lt;=_xlfn.NUMBERVALUE(Table_Query_from_MF_DSNP62[[#This Row],[CL_GL_ACCT_TO9]]))</f>
        <v>1</v>
      </c>
      <c r="IP275" s="33" t="b">
        <f>AND($A$2&gt;=_xlfn.NUMBERVALUE(Table_Query_from_MF_DSNP62[[#This Row],[CL_GL_ACCT_FR10]]),$A$2&lt;=_xlfn.NUMBERVALUE(Table_Query_from_MF_DSNP62[[#This Row],[CL_GL_ACCT_TO10]]))</f>
        <v>1</v>
      </c>
      <c r="IQ275" s="33" t="b">
        <f>AND($A$2&gt;=_xlfn.NUMBERVALUE(Table_Query_from_MF_DSNP62[[#This Row],[CL_GL_ACCT_FR11]]),$A$2&lt;=_xlfn.NUMBERVALUE(Table_Query_from_MF_DSNP62[[#This Row],[CL_GL_ACCT_TO11]]))</f>
        <v>1</v>
      </c>
      <c r="IR275" s="33" t="b">
        <f>AND($A$2&gt;=_xlfn.NUMBERVALUE(Table_Query_from_MF_DSNP62[[#This Row],[CL_GL_ACCT_FR12]]),$A$2&lt;=_xlfn.NUMBERVALUE(Table_Query_from_MF_DSNP62[[#This Row],[CL_GL_ACCT_TO12]]))</f>
        <v>1</v>
      </c>
      <c r="IS275" s="33" t="b">
        <f>AND($A$2&gt;=_xlfn.NUMBERVALUE(Table_Query_from_MF_DSNP62[[#This Row],[CL_GL_ACCT_FR13]]),$A$2&lt;=_xlfn.NUMBERVALUE(Table_Query_from_MF_DSNP62[[#This Row],[CL_GL_ACCT_TO13]]))</f>
        <v>1</v>
      </c>
      <c r="IT275" s="33" t="b">
        <f>AND($A$2&gt;=_xlfn.NUMBERVALUE(Table_Query_from_MF_DSNP62[[#This Row],[CL_GL_ACCT_FR14]]),$A$2&lt;=_xlfn.NUMBERVALUE(Table_Query_from_MF_DSNP62[[#This Row],[CL_GL_ACCT_TO14]]))</f>
        <v>1</v>
      </c>
      <c r="IU275" s="33" t="b">
        <f>AND($A$2&gt;=_xlfn.NUMBERVALUE(Table_Query_from_MF_DSNP62[[#This Row],[CL_GL_ACCT_FR15]]),$A$2&lt;=_xlfn.NUMBERVALUE(Table_Query_from_MF_DSNP62[[#This Row],[CL_GL_ACCT_TO15]]))</f>
        <v>1</v>
      </c>
      <c r="IV275" s="33" t="b">
        <f>AND($A$2&gt;=_xlfn.NUMBERVALUE(Table_Query_from_MF_DSNP62[[#This Row],[CL_GL_ACCT_FR16]]),$A$2&lt;=_xlfn.NUMBERVALUE(Table_Query_from_MF_DSNP62[[#This Row],[CL_GL_ACCT_TO16]]))</f>
        <v>1</v>
      </c>
      <c r="IW275" s="33" t="b">
        <f>AND($A$2&gt;=_xlfn.NUMBERVALUE(Table_Query_from_MF_DSNP62[[#This Row],[CL_GL_ACCT_FR17]]),$A$2&lt;=_xlfn.NUMBERVALUE(Table_Query_from_MF_DSNP62[[#This Row],[CL_GL_ACCT_TO17]]))</f>
        <v>1</v>
      </c>
      <c r="IX275" s="33" t="b">
        <f>AND($A$2&gt;=_xlfn.NUMBERVALUE(Table_Query_from_MF_DSNP62[[#This Row],[CL_GL_ACCT_FR18]]),$A$2&lt;=_xlfn.NUMBERVALUE(Table_Query_from_MF_DSNP62[[#This Row],[CL_GL_ACCT_TO18]]))</f>
        <v>1</v>
      </c>
      <c r="IY275" s="33" t="b">
        <f>AND($A$2&gt;=_xlfn.NUMBERVALUE(Table_Query_from_MF_DSNP62[[#This Row],[CL_GL_ACCT_FR19]]),$A$2&lt;=_xlfn.NUMBERVALUE(Table_Query_from_MF_DSNP62[[#This Row],[CL_GL_ACCT_TO19]]))</f>
        <v>1</v>
      </c>
      <c r="IZ275" s="33" t="b">
        <f>AND($A$2&gt;=_xlfn.NUMBERVALUE(Table_Query_from_MF_DSNP62[[#This Row],[CL_GL_ACCT_FR20]]),$A$2&lt;=_xlfn.NUMBERVALUE(Table_Query_from_MF_DSNP62[[#This Row],[CL_GL_ACCT_TO20]]))</f>
        <v>1</v>
      </c>
      <c r="JA275" s="33" t="b">
        <f>AND($A$2&gt;=_xlfn.NUMBERVALUE(Table_Query_from_MF_DSNP62[[#This Row],[CL_GL_ACCT_FR21]]),$A$2&lt;=_xlfn.NUMBERVALUE(Table_Query_from_MF_DSNP62[[#This Row],[CL_GL_ACCT_TO21]]))</f>
        <v>1</v>
      </c>
      <c r="JB275" s="33" t="b">
        <f>AND($A$2&gt;=_xlfn.NUMBERVALUE(Table_Query_from_MF_DSNP62[[#This Row],[CL_GL_ACCT_FR22]]),$A$2&lt;=_xlfn.NUMBERVALUE(Table_Query_from_MF_DSNP62[[#This Row],[CL_GL_ACCT_TO22]]))</f>
        <v>1</v>
      </c>
      <c r="JC275" s="33" t="b">
        <f>AND($A$2&gt;=_xlfn.NUMBERVALUE(Table_Query_from_MF_DSNP62[[#This Row],[CL_GL_ACCT_FR23]]),$A$2&lt;=_xlfn.NUMBERVALUE(Table_Query_from_MF_DSNP62[[#This Row],[CL_GL_ACCT_TO23]]))</f>
        <v>1</v>
      </c>
      <c r="JD275" s="33" t="b">
        <f>AND($A$2&gt;=_xlfn.NUMBERVALUE(Table_Query_from_MF_DSNP62[[#This Row],[CL_GL_ACCT_FR24]]),$A$2&lt;=_xlfn.NUMBERVALUE(Table_Query_from_MF_DSNP62[[#This Row],[CL_GL_ACCT_TO24]]))</f>
        <v>1</v>
      </c>
      <c r="JE275" s="33" t="b">
        <f>AND($A$2&gt;=_xlfn.NUMBERVALUE(Table_Query_from_MF_DSNP62[[#This Row],[CL_GL_ACCT_FR25]]),$A$2&lt;=_xlfn.NUMBERVALUE(Table_Query_from_MF_DSNP62[[#This Row],[CL_GL_ACCT_TO25]]))</f>
        <v>1</v>
      </c>
      <c r="JF275" s="33" t="b">
        <f>OR(Table_Query_from_MF_DSNP62[[#This Row],[PairA]:[PairO]])</f>
        <v>1</v>
      </c>
      <c r="JG275" s="33">
        <f>_xlfn.IFNA(MATCH(TRUE,Table_Query_from_MF_DSNP62[[#This Row],[PairA]:[PairO]],0),"none")</f>
        <v>5</v>
      </c>
      <c r="JH275" s="33" t="b">
        <f>AND($B$2&gt;=_xlfn.NUMBERVALUE(Table_Query_from_MF_DSNP62[[#This Row],[CL_CMP_OBJ_FR1]]),$B$2&lt;=_xlfn.NUMBERVALUE(Table_Query_from_MF_DSNP62[[#This Row],[CL_CMP_OBJ_TO1]]))</f>
        <v>0</v>
      </c>
      <c r="JI275" s="33" t="b">
        <f>AND($B$2&gt;=_xlfn.NUMBERVALUE(Table_Query_from_MF_DSNP62[[#This Row],[CL_CMP_OBJ_FR2]]),$B$2&lt;=_xlfn.NUMBERVALUE(Table_Query_from_MF_DSNP62[[#This Row],[CL_CMP_OBJ_TO2]]))</f>
        <v>0</v>
      </c>
      <c r="JJ275" s="33" t="b">
        <f>AND($B$2&gt;=_xlfn.NUMBERVALUE(Table_Query_from_MF_DSNP62[[#This Row],[CL_CMP_OBJ_FR3]]),$B$2&lt;=_xlfn.NUMBERVALUE(Table_Query_from_MF_DSNP62[[#This Row],[CL_CMP_OBJ_TO3]]))</f>
        <v>0</v>
      </c>
      <c r="JK275" s="33" t="b">
        <f>AND($B$2&gt;=_xlfn.NUMBERVALUE(Table_Query_from_MF_DSNP62[[#This Row],[CL_CMP_OBJ_FR4]]),$B$2&lt;=_xlfn.NUMBERVALUE(Table_Query_from_MF_DSNP62[[#This Row],[CL_CMP_OBJ_TO4]]))</f>
        <v>0</v>
      </c>
      <c r="JL275" s="33" t="b">
        <f>AND($B$2&gt;=_xlfn.NUMBERVALUE(Table_Query_from_MF_DSNP62[[#This Row],[CL_CMP_OBJ_FR5]]),$B$2&lt;=_xlfn.NUMBERVALUE(Table_Query_from_MF_DSNP62[[#This Row],[CL_CMP_OBJ_TO5]]))</f>
        <v>1</v>
      </c>
      <c r="JM275" s="33" t="b">
        <f>AND($B$2&gt;=_xlfn.NUMBERVALUE(Table_Query_from_MF_DSNP62[[#This Row],[CL_CMP_OBJ_FR6]]),$B$2&lt;=_xlfn.NUMBERVALUE(Table_Query_from_MF_DSNP62[[#This Row],[CL_CMP_OBJ_TO6]]))</f>
        <v>1</v>
      </c>
      <c r="JN275" s="33" t="b">
        <f>AND($B$2&gt;=_xlfn.NUMBERVALUE(Table_Query_from_MF_DSNP62[[#This Row],[CL_CMP_OBJ_FR7]]),$B$2&lt;=_xlfn.NUMBERVALUE(Table_Query_from_MF_DSNP62[[#This Row],[CL_CMP_OBJ_TO7]]))</f>
        <v>1</v>
      </c>
      <c r="JO275" s="33" t="b">
        <f>AND($B$2&gt;=_xlfn.NUMBERVALUE(Table_Query_from_MF_DSNP62[[#This Row],[CL_CMP_OBJ_FR8]]),$B$2&lt;=_xlfn.NUMBERVALUE(Table_Query_from_MF_DSNP62[[#This Row],[CL_CMP_OBJ_TO8]]))</f>
        <v>1</v>
      </c>
      <c r="JP275" s="33" t="b">
        <f>AND($B$2&gt;=_xlfn.NUMBERVALUE(Table_Query_from_MF_DSNP62[[#This Row],[CL_CMP_OBJ_FR9]]),$B$2&lt;=_xlfn.NUMBERVALUE(Table_Query_from_MF_DSNP62[[#This Row],[CL_CMP_OBJ_TO9]]))</f>
        <v>1</v>
      </c>
      <c r="JQ275" s="33" t="b">
        <f>AND($B$2&gt;=_xlfn.NUMBERVALUE(Table_Query_from_MF_DSNP62[[#This Row],[CL_CMP_OBJ_FR10]]),$B$2&lt;=_xlfn.NUMBERVALUE(Table_Query_from_MF_DSNP62[[#This Row],[CL_CMP_OBJ_TO10]]))</f>
        <v>1</v>
      </c>
      <c r="JR275" s="33" t="b">
        <f>AND($B$2&gt;=_xlfn.NUMBERVALUE(Table_Query_from_MF_DSNP62[[#This Row],[CL_CMP_OBJ_FR11]]),$B$2&lt;=_xlfn.NUMBERVALUE(Table_Query_from_MF_DSNP62[[#This Row],[CL_CMP_OBJ_TO11]]))</f>
        <v>1</v>
      </c>
      <c r="JS275" s="33" t="b">
        <f>AND($B$2&gt;=_xlfn.NUMBERVALUE(Table_Query_from_MF_DSNP62[[#This Row],[CL_CMP_OBJ_FR12]]),$B$2&lt;=_xlfn.NUMBERVALUE(Table_Query_from_MF_DSNP62[[#This Row],[CL_CMP_OBJ_TO12]]))</f>
        <v>1</v>
      </c>
      <c r="JT275" s="33" t="b">
        <f>AND($B$2&gt;=_xlfn.NUMBERVALUE(Table_Query_from_MF_DSNP62[[#This Row],[CL_CMP_OBJ_FR13]]),$B$2&lt;=_xlfn.NUMBERVALUE(Table_Query_from_MF_DSNP62[[#This Row],[CL_CMP_OBJ_TO13]]))</f>
        <v>1</v>
      </c>
      <c r="JU275" s="33" t="b">
        <f>AND($B$2&gt;=_xlfn.NUMBERVALUE(Table_Query_from_MF_DSNP62[[#This Row],[CL_CMP_OBJ_FR14]]),$B$2&lt;=_xlfn.NUMBERVALUE(Table_Query_from_MF_DSNP62[[#This Row],[CL_CMP_OBJ_TO14]]))</f>
        <v>1</v>
      </c>
      <c r="JV275" s="33" t="b">
        <f>AND($B$2&gt;=_xlfn.NUMBERVALUE(Table_Query_from_MF_DSNP62[[#This Row],[CL_CMP_OBJ_FR15]]),$B$2&lt;=_xlfn.NUMBERVALUE(Table_Query_from_MF_DSNP62[[#This Row],[CL_CMP_OBJ_TO15]]))</f>
        <v>1</v>
      </c>
    </row>
    <row r="276" spans="1:282" x14ac:dyDescent="0.25">
      <c r="A276" t="b">
        <f>OR(,Table_Query_from_MF_DSNP62[[#This Row],[Desired GL included as "hard-coded" GL?]],Table_Query_from_MF_DSNP62[[#This Row],[Desired GL included as "Open GL"?]])</f>
        <v>1</v>
      </c>
      <c r="B276" t="b">
        <f>Table_Query_from_MF_DSNP62[[#This Row],[Desired CObj included as "Open CObj"?]]</f>
        <v>1</v>
      </c>
      <c r="C276" t="s">
        <v>880</v>
      </c>
      <c r="D276" t="s">
        <v>1811</v>
      </c>
      <c r="E276" t="s">
        <v>8</v>
      </c>
      <c r="F276" s="24" t="s">
        <v>13</v>
      </c>
      <c r="G276" t="s">
        <v>411</v>
      </c>
      <c r="H276" s="24" t="s">
        <v>444</v>
      </c>
      <c r="I276" t="s">
        <v>444</v>
      </c>
      <c r="J276" s="24" t="s">
        <v>444</v>
      </c>
      <c r="K276" t="s">
        <v>444</v>
      </c>
      <c r="L276" s="24" t="s">
        <v>444</v>
      </c>
      <c r="M276" t="s">
        <v>444</v>
      </c>
      <c r="N276" t="s">
        <v>444</v>
      </c>
      <c r="O276" t="s">
        <v>444</v>
      </c>
      <c r="P276" t="s">
        <v>444</v>
      </c>
      <c r="Q276" t="s">
        <v>15</v>
      </c>
      <c r="R276" t="s">
        <v>444</v>
      </c>
      <c r="S276" t="s">
        <v>442</v>
      </c>
      <c r="T276" t="s">
        <v>447</v>
      </c>
      <c r="U276" t="s">
        <v>444</v>
      </c>
      <c r="V276" t="s">
        <v>444</v>
      </c>
      <c r="W276" t="s">
        <v>447</v>
      </c>
      <c r="X276" t="s">
        <v>444</v>
      </c>
      <c r="Y276" t="s">
        <v>444</v>
      </c>
      <c r="Z276" t="s">
        <v>442</v>
      </c>
      <c r="AA276" t="s">
        <v>442</v>
      </c>
      <c r="AB276" t="s">
        <v>442</v>
      </c>
      <c r="AC276" t="s">
        <v>444</v>
      </c>
      <c r="AD276" t="s">
        <v>444</v>
      </c>
      <c r="AE276" t="s">
        <v>444</v>
      </c>
      <c r="AF276" t="s">
        <v>444</v>
      </c>
      <c r="AG276" t="s">
        <v>442</v>
      </c>
      <c r="AH276" t="s">
        <v>447</v>
      </c>
      <c r="AI276" t="s">
        <v>447</v>
      </c>
      <c r="AJ276" t="s">
        <v>442</v>
      </c>
      <c r="AK276" t="s">
        <v>442</v>
      </c>
      <c r="AL276" t="s">
        <v>444</v>
      </c>
      <c r="AM276" t="s">
        <v>444</v>
      </c>
      <c r="AN276" t="s">
        <v>444</v>
      </c>
      <c r="AO276" t="s">
        <v>444</v>
      </c>
      <c r="AP276" t="s">
        <v>442</v>
      </c>
      <c r="AQ276" t="s">
        <v>282</v>
      </c>
      <c r="AR276" t="s">
        <v>1451</v>
      </c>
      <c r="AS276" t="s">
        <v>162</v>
      </c>
      <c r="AT276" t="s">
        <v>10</v>
      </c>
      <c r="AU276" t="s">
        <v>444</v>
      </c>
      <c r="AV276" t="s">
        <v>442</v>
      </c>
      <c r="AW276" t="s">
        <v>444</v>
      </c>
      <c r="AX276" t="s">
        <v>444</v>
      </c>
      <c r="AY276" t="s">
        <v>444</v>
      </c>
      <c r="AZ276" t="s">
        <v>7</v>
      </c>
      <c r="BA276" t="s">
        <v>478</v>
      </c>
      <c r="BB276" t="s">
        <v>444</v>
      </c>
      <c r="BC276" t="s">
        <v>444</v>
      </c>
      <c r="BD276" t="s">
        <v>1359</v>
      </c>
      <c r="BE276" t="s">
        <v>819</v>
      </c>
      <c r="BF276" t="s">
        <v>1360</v>
      </c>
      <c r="BG276" t="s">
        <v>444</v>
      </c>
      <c r="BH276" t="s">
        <v>444</v>
      </c>
      <c r="BI276" t="s">
        <v>444</v>
      </c>
      <c r="BJ276" t="s">
        <v>444</v>
      </c>
      <c r="BK276" t="s">
        <v>444</v>
      </c>
      <c r="BL276" t="s">
        <v>444</v>
      </c>
      <c r="BM276" t="s">
        <v>444</v>
      </c>
      <c r="BN276" t="s">
        <v>444</v>
      </c>
      <c r="BO276" t="s">
        <v>444</v>
      </c>
      <c r="BP276" t="s">
        <v>444</v>
      </c>
      <c r="BQ276" t="s">
        <v>1360</v>
      </c>
      <c r="BR276" t="s">
        <v>143</v>
      </c>
      <c r="BS276" t="s">
        <v>444</v>
      </c>
      <c r="BT276" t="s">
        <v>444</v>
      </c>
      <c r="BU276" t="s">
        <v>444</v>
      </c>
      <c r="BV276" t="s">
        <v>444</v>
      </c>
      <c r="BW276" t="s">
        <v>1360</v>
      </c>
      <c r="BX276" t="s">
        <v>143</v>
      </c>
      <c r="BY276" t="s">
        <v>444</v>
      </c>
      <c r="BZ276" t="s">
        <v>444</v>
      </c>
      <c r="CA276" t="s">
        <v>444</v>
      </c>
      <c r="CB276" t="s">
        <v>444</v>
      </c>
      <c r="CC276" t="s">
        <v>1360</v>
      </c>
      <c r="CD276" t="s">
        <v>143</v>
      </c>
      <c r="CE276" t="s">
        <v>444</v>
      </c>
      <c r="CF276" t="s">
        <v>444</v>
      </c>
      <c r="CG276" t="s">
        <v>444</v>
      </c>
      <c r="CH276" t="s">
        <v>444</v>
      </c>
      <c r="CI276" t="s">
        <v>1360</v>
      </c>
      <c r="CJ276" t="s">
        <v>143</v>
      </c>
      <c r="CK276" t="s">
        <v>444</v>
      </c>
      <c r="CL276" t="s">
        <v>444</v>
      </c>
      <c r="CM276" t="s">
        <v>444</v>
      </c>
      <c r="CN276" t="s">
        <v>444</v>
      </c>
      <c r="CO276" t="s">
        <v>1360</v>
      </c>
      <c r="CP276" t="s">
        <v>143</v>
      </c>
      <c r="CQ276" t="s">
        <v>444</v>
      </c>
      <c r="CR276" t="s">
        <v>444</v>
      </c>
      <c r="CS276" t="s">
        <v>444</v>
      </c>
      <c r="CT276" t="s">
        <v>444</v>
      </c>
      <c r="CU276" t="s">
        <v>444</v>
      </c>
      <c r="CV276" t="s">
        <v>2739</v>
      </c>
      <c r="CW276" t="s">
        <v>2736</v>
      </c>
      <c r="CX276" t="s">
        <v>2737</v>
      </c>
      <c r="CY276" t="s">
        <v>1370</v>
      </c>
      <c r="CZ276" t="s">
        <v>1371</v>
      </c>
      <c r="DA276" t="s">
        <v>1802</v>
      </c>
      <c r="DB276" t="s">
        <v>444</v>
      </c>
      <c r="DC276" t="s">
        <v>444</v>
      </c>
      <c r="DD276" t="s">
        <v>444</v>
      </c>
      <c r="DE276" t="s">
        <v>444</v>
      </c>
      <c r="DF276" t="s">
        <v>444</v>
      </c>
      <c r="DG276" t="s">
        <v>444</v>
      </c>
      <c r="DH276" t="s">
        <v>444</v>
      </c>
      <c r="DI276" t="s">
        <v>443</v>
      </c>
      <c r="DJ276" t="s">
        <v>282</v>
      </c>
      <c r="DK276" t="s">
        <v>1440</v>
      </c>
      <c r="DL276" t="s">
        <v>1451</v>
      </c>
      <c r="DM276" t="s">
        <v>444</v>
      </c>
      <c r="DN276" t="s">
        <v>444</v>
      </c>
      <c r="DO276" t="s">
        <v>444</v>
      </c>
      <c r="DP276" t="s">
        <v>444</v>
      </c>
      <c r="DQ276" t="s">
        <v>444</v>
      </c>
      <c r="DR276" t="s">
        <v>444</v>
      </c>
      <c r="DS276" t="s">
        <v>444</v>
      </c>
      <c r="DT276" s="24" t="s">
        <v>444</v>
      </c>
      <c r="DU276" s="24" t="s">
        <v>444</v>
      </c>
      <c r="DV276" t="s">
        <v>444</v>
      </c>
      <c r="DW276" t="s">
        <v>444</v>
      </c>
      <c r="DX276" s="24" t="s">
        <v>444</v>
      </c>
      <c r="DY276" s="24" t="s">
        <v>444</v>
      </c>
      <c r="DZ276" t="s">
        <v>444</v>
      </c>
      <c r="EA276" t="s">
        <v>444</v>
      </c>
      <c r="EB276" s="24" t="s">
        <v>444</v>
      </c>
      <c r="EC276" s="24" t="s">
        <v>444</v>
      </c>
      <c r="ED276" t="s">
        <v>444</v>
      </c>
      <c r="EE276" t="s">
        <v>444</v>
      </c>
      <c r="EF276" s="24" t="s">
        <v>444</v>
      </c>
      <c r="EG276" s="24" t="s">
        <v>444</v>
      </c>
      <c r="EH276" t="s">
        <v>444</v>
      </c>
      <c r="EI276" t="s">
        <v>444</v>
      </c>
      <c r="EJ276" s="24" t="s">
        <v>444</v>
      </c>
      <c r="EK276" s="24" t="s">
        <v>444</v>
      </c>
      <c r="EL276" t="s">
        <v>444</v>
      </c>
      <c r="EM276" t="s">
        <v>444</v>
      </c>
      <c r="EN276" s="24" t="s">
        <v>444</v>
      </c>
      <c r="EO276" s="24" t="s">
        <v>444</v>
      </c>
      <c r="EP276" t="s">
        <v>444</v>
      </c>
      <c r="EQ276" t="s">
        <v>444</v>
      </c>
      <c r="ER276" s="24" t="s">
        <v>444</v>
      </c>
      <c r="ES276" s="24" t="s">
        <v>444</v>
      </c>
      <c r="ET276" t="s">
        <v>444</v>
      </c>
      <c r="EU276" t="s">
        <v>444</v>
      </c>
      <c r="EV276" s="24" t="s">
        <v>444</v>
      </c>
      <c r="EW276" s="24" t="s">
        <v>444</v>
      </c>
      <c r="EX276" t="s">
        <v>444</v>
      </c>
      <c r="EY276" t="s">
        <v>444</v>
      </c>
      <c r="EZ276" s="24" t="s">
        <v>444</v>
      </c>
      <c r="FA276" s="24" t="s">
        <v>444</v>
      </c>
      <c r="FB276" t="s">
        <v>444</v>
      </c>
      <c r="FC276" t="s">
        <v>444</v>
      </c>
      <c r="FD276" s="24" t="s">
        <v>444</v>
      </c>
      <c r="FE276" s="24" t="s">
        <v>444</v>
      </c>
      <c r="FF276" t="s">
        <v>444</v>
      </c>
      <c r="FG276" t="s">
        <v>444</v>
      </c>
      <c r="FH276" s="24" t="s">
        <v>444</v>
      </c>
      <c r="FI276" s="24" t="s">
        <v>444</v>
      </c>
      <c r="FJ276" t="s">
        <v>444</v>
      </c>
      <c r="FK276" t="s">
        <v>444</v>
      </c>
      <c r="FL276" s="24" t="s">
        <v>444</v>
      </c>
      <c r="FM276" s="24" t="s">
        <v>444</v>
      </c>
      <c r="FN276" t="s">
        <v>444</v>
      </c>
      <c r="FO276" t="s">
        <v>444</v>
      </c>
      <c r="FP276" s="24" t="s">
        <v>444</v>
      </c>
      <c r="FQ276" s="24" t="s">
        <v>444</v>
      </c>
      <c r="FR276" t="s">
        <v>444</v>
      </c>
      <c r="FS276" t="s">
        <v>444</v>
      </c>
      <c r="FT276" s="24" t="s">
        <v>444</v>
      </c>
      <c r="FU276" s="24" t="s">
        <v>444</v>
      </c>
      <c r="FV276" t="s">
        <v>444</v>
      </c>
      <c r="FW276" t="s">
        <v>444</v>
      </c>
      <c r="FX276" s="24" t="s">
        <v>444</v>
      </c>
      <c r="FY276" s="24" t="s">
        <v>444</v>
      </c>
      <c r="FZ276" t="s">
        <v>444</v>
      </c>
      <c r="GA276" t="s">
        <v>444</v>
      </c>
      <c r="GB276" s="24" t="s">
        <v>444</v>
      </c>
      <c r="GC276" s="24" t="s">
        <v>444</v>
      </c>
      <c r="GD276" t="s">
        <v>444</v>
      </c>
      <c r="GE276" t="s">
        <v>444</v>
      </c>
      <c r="GF276" s="24" t="s">
        <v>444</v>
      </c>
      <c r="GG276" s="24" t="s">
        <v>444</v>
      </c>
      <c r="GH276" t="s">
        <v>15</v>
      </c>
      <c r="GI276" s="24" t="s">
        <v>446</v>
      </c>
      <c r="GJ276" s="24" t="s">
        <v>475</v>
      </c>
      <c r="GK276" t="s">
        <v>481</v>
      </c>
      <c r="GL276" t="s">
        <v>494</v>
      </c>
      <c r="GM276" s="24" t="s">
        <v>496</v>
      </c>
      <c r="GN276" s="24" t="s">
        <v>496</v>
      </c>
      <c r="GO276" t="s">
        <v>502</v>
      </c>
      <c r="GP276" t="s">
        <v>248</v>
      </c>
      <c r="GQ276" s="24" t="s">
        <v>479</v>
      </c>
      <c r="GR276" s="24" t="s">
        <v>1399</v>
      </c>
      <c r="GS276" t="s">
        <v>444</v>
      </c>
      <c r="GT276" t="s">
        <v>444</v>
      </c>
      <c r="GU276" s="24" t="s">
        <v>444</v>
      </c>
      <c r="GV276" s="24" t="s">
        <v>444</v>
      </c>
      <c r="GW276" t="s">
        <v>444</v>
      </c>
      <c r="GX276" t="s">
        <v>444</v>
      </c>
      <c r="GY276" s="24" t="s">
        <v>444</v>
      </c>
      <c r="GZ276" s="24" t="s">
        <v>444</v>
      </c>
      <c r="HA276" t="s">
        <v>444</v>
      </c>
      <c r="HB276" t="s">
        <v>444</v>
      </c>
      <c r="HC276" s="24" t="s">
        <v>444</v>
      </c>
      <c r="HD276" s="24" t="s">
        <v>444</v>
      </c>
      <c r="HE276" t="s">
        <v>444</v>
      </c>
      <c r="HF276" t="s">
        <v>444</v>
      </c>
      <c r="HG276" s="24" t="s">
        <v>444</v>
      </c>
      <c r="HH276" s="24" t="s">
        <v>444</v>
      </c>
      <c r="HI276" t="s">
        <v>444</v>
      </c>
      <c r="HJ276" t="s">
        <v>444</v>
      </c>
      <c r="HK276" s="24" t="s">
        <v>444</v>
      </c>
      <c r="HL276" s="24" t="s">
        <v>444</v>
      </c>
      <c r="HM276" t="s">
        <v>444</v>
      </c>
      <c r="HN276" t="s">
        <v>444</v>
      </c>
      <c r="HO276" s="24" t="s">
        <v>444</v>
      </c>
      <c r="HP276" s="24" t="s">
        <v>444</v>
      </c>
      <c r="HQ276" t="s">
        <v>444</v>
      </c>
      <c r="HR276" t="s">
        <v>444</v>
      </c>
      <c r="HS276" s="24" t="s">
        <v>444</v>
      </c>
      <c r="HT276" s="24" t="s">
        <v>444</v>
      </c>
      <c r="HU276" t="s">
        <v>444</v>
      </c>
      <c r="HV276" t="s">
        <v>444</v>
      </c>
      <c r="HW276" s="24" t="s">
        <v>444</v>
      </c>
      <c r="HX276" s="24" t="s">
        <v>444</v>
      </c>
      <c r="HY276" t="s">
        <v>444</v>
      </c>
      <c r="HZ276" t="s">
        <v>444</v>
      </c>
      <c r="IA276" t="s">
        <v>3019</v>
      </c>
      <c r="IB276" t="s">
        <v>2736</v>
      </c>
      <c r="IC276" t="s">
        <v>3058</v>
      </c>
      <c r="ID276" s="33" t="b" cm="1">
        <f t="array" ref="ID276">_xlfn.IFNA(MATCH($A$2,_xlfn.NUMBERVALUE(Table_Query_from_MF_DSNP62[[#This Row],[CL_GLACCT_DR1]:[CL_GLACCT_CR4]]),0),0)&gt;=1</f>
        <v>1</v>
      </c>
      <c r="IE276" s="33" t="b">
        <f>OR(Table_Query_from_MF_DSNP62[[#This Row],[Pair1]:[Pair25]])</f>
        <v>1</v>
      </c>
      <c r="IF276" s="33">
        <f>_xlfn.IFNA(MATCH(TRUE,Table_Query_from_MF_DSNP62[[#This Row],[Pair1]:[Pair25]],0),"none")</f>
        <v>1</v>
      </c>
      <c r="IG276" s="33" t="b">
        <f>AND($A$2&gt;=_xlfn.NUMBERVALUE(Table_Query_from_MF_DSNP62[[#This Row],[CL_GL_ACCT_FR1]]),$A$2&lt;=_xlfn.NUMBERVALUE(Table_Query_from_MF_DSNP62[[#This Row],[CL_GL_ACCT_TO1]]))</f>
        <v>1</v>
      </c>
      <c r="IH276" s="33" t="b">
        <f>AND($A$2&gt;=_xlfn.NUMBERVALUE(Table_Query_from_MF_DSNP62[[#This Row],[CL_GL_ACCT_FR2]]),$A$2&lt;=_xlfn.NUMBERVALUE(Table_Query_from_MF_DSNP62[[#This Row],[CL_GL_ACCT_TO2]]))</f>
        <v>1</v>
      </c>
      <c r="II276" s="33" t="b">
        <f>AND($A$2&gt;=_xlfn.NUMBERVALUE(Table_Query_from_MF_DSNP62[[#This Row],[CL_GL_ACCT_FR3]]),$A$2&lt;=_xlfn.NUMBERVALUE(Table_Query_from_MF_DSNP62[[#This Row],[CL_GL_ACCT_TO3]]))</f>
        <v>1</v>
      </c>
      <c r="IJ276" s="33" t="b">
        <f>AND($A$2&gt;=_xlfn.NUMBERVALUE(Table_Query_from_MF_DSNP62[[#This Row],[CL_GL_ACCT_FR4]]),$A$2&lt;=_xlfn.NUMBERVALUE(Table_Query_from_MF_DSNP62[[#This Row],[CL_GL_ACCT_TO4]]))</f>
        <v>1</v>
      </c>
      <c r="IK276" s="33" t="b">
        <f>AND($A$2&gt;=_xlfn.NUMBERVALUE(Table_Query_from_MF_DSNP62[[#This Row],[CL_GL_ACCT_FR5]]),$A$2&lt;=_xlfn.NUMBERVALUE(Table_Query_from_MF_DSNP62[[#This Row],[CL_GL_ACCT_TO5]]))</f>
        <v>1</v>
      </c>
      <c r="IL276" s="33" t="b">
        <f>AND($A$2&gt;=_xlfn.NUMBERVALUE(Table_Query_from_MF_DSNP62[[#This Row],[CL_GL_ACCT_FR6]]),$A$2&lt;=_xlfn.NUMBERVALUE(Table_Query_from_MF_DSNP62[[#This Row],[CL_GL_ACCT_TO6]]))</f>
        <v>1</v>
      </c>
      <c r="IM276" s="33" t="b">
        <f>AND($A$2&gt;=_xlfn.NUMBERVALUE(Table_Query_from_MF_DSNP62[[#This Row],[CL_GL_ACCT_FR7]]),$A$2&lt;=_xlfn.NUMBERVALUE(Table_Query_from_MF_DSNP62[[#This Row],[CL_GL_ACCT_TO7]]))</f>
        <v>1</v>
      </c>
      <c r="IN276" s="33" t="b">
        <f>AND($A$2&gt;=_xlfn.NUMBERVALUE(Table_Query_from_MF_DSNP62[[#This Row],[CL_GL_ACCT_FR8]]),$A$2&lt;=_xlfn.NUMBERVALUE(Table_Query_from_MF_DSNP62[[#This Row],[CL_GL_ACCT_TO8]]))</f>
        <v>1</v>
      </c>
      <c r="IO276" s="33" t="b">
        <f>AND($A$2&gt;=_xlfn.NUMBERVALUE(Table_Query_from_MF_DSNP62[[#This Row],[CL_GL_ACCT_FR9]]),$A$2&lt;=_xlfn.NUMBERVALUE(Table_Query_from_MF_DSNP62[[#This Row],[CL_GL_ACCT_TO9]]))</f>
        <v>1</v>
      </c>
      <c r="IP276" s="33" t="b">
        <f>AND($A$2&gt;=_xlfn.NUMBERVALUE(Table_Query_from_MF_DSNP62[[#This Row],[CL_GL_ACCT_FR10]]),$A$2&lt;=_xlfn.NUMBERVALUE(Table_Query_from_MF_DSNP62[[#This Row],[CL_GL_ACCT_TO10]]))</f>
        <v>1</v>
      </c>
      <c r="IQ276" s="33" t="b">
        <f>AND($A$2&gt;=_xlfn.NUMBERVALUE(Table_Query_from_MF_DSNP62[[#This Row],[CL_GL_ACCT_FR11]]),$A$2&lt;=_xlfn.NUMBERVALUE(Table_Query_from_MF_DSNP62[[#This Row],[CL_GL_ACCT_TO11]]))</f>
        <v>1</v>
      </c>
      <c r="IR276" s="33" t="b">
        <f>AND($A$2&gt;=_xlfn.NUMBERVALUE(Table_Query_from_MF_DSNP62[[#This Row],[CL_GL_ACCT_FR12]]),$A$2&lt;=_xlfn.NUMBERVALUE(Table_Query_from_MF_DSNP62[[#This Row],[CL_GL_ACCT_TO12]]))</f>
        <v>1</v>
      </c>
      <c r="IS276" s="33" t="b">
        <f>AND($A$2&gt;=_xlfn.NUMBERVALUE(Table_Query_from_MF_DSNP62[[#This Row],[CL_GL_ACCT_FR13]]),$A$2&lt;=_xlfn.NUMBERVALUE(Table_Query_from_MF_DSNP62[[#This Row],[CL_GL_ACCT_TO13]]))</f>
        <v>1</v>
      </c>
      <c r="IT276" s="33" t="b">
        <f>AND($A$2&gt;=_xlfn.NUMBERVALUE(Table_Query_from_MF_DSNP62[[#This Row],[CL_GL_ACCT_FR14]]),$A$2&lt;=_xlfn.NUMBERVALUE(Table_Query_from_MF_DSNP62[[#This Row],[CL_GL_ACCT_TO14]]))</f>
        <v>1</v>
      </c>
      <c r="IU276" s="33" t="b">
        <f>AND($A$2&gt;=_xlfn.NUMBERVALUE(Table_Query_from_MF_DSNP62[[#This Row],[CL_GL_ACCT_FR15]]),$A$2&lt;=_xlfn.NUMBERVALUE(Table_Query_from_MF_DSNP62[[#This Row],[CL_GL_ACCT_TO15]]))</f>
        <v>1</v>
      </c>
      <c r="IV276" s="33" t="b">
        <f>AND($A$2&gt;=_xlfn.NUMBERVALUE(Table_Query_from_MF_DSNP62[[#This Row],[CL_GL_ACCT_FR16]]),$A$2&lt;=_xlfn.NUMBERVALUE(Table_Query_from_MF_DSNP62[[#This Row],[CL_GL_ACCT_TO16]]))</f>
        <v>1</v>
      </c>
      <c r="IW276" s="33" t="b">
        <f>AND($A$2&gt;=_xlfn.NUMBERVALUE(Table_Query_from_MF_DSNP62[[#This Row],[CL_GL_ACCT_FR17]]),$A$2&lt;=_xlfn.NUMBERVALUE(Table_Query_from_MF_DSNP62[[#This Row],[CL_GL_ACCT_TO17]]))</f>
        <v>1</v>
      </c>
      <c r="IX276" s="33" t="b">
        <f>AND($A$2&gt;=_xlfn.NUMBERVALUE(Table_Query_from_MF_DSNP62[[#This Row],[CL_GL_ACCT_FR18]]),$A$2&lt;=_xlfn.NUMBERVALUE(Table_Query_from_MF_DSNP62[[#This Row],[CL_GL_ACCT_TO18]]))</f>
        <v>1</v>
      </c>
      <c r="IY276" s="33" t="b">
        <f>AND($A$2&gt;=_xlfn.NUMBERVALUE(Table_Query_from_MF_DSNP62[[#This Row],[CL_GL_ACCT_FR19]]),$A$2&lt;=_xlfn.NUMBERVALUE(Table_Query_from_MF_DSNP62[[#This Row],[CL_GL_ACCT_TO19]]))</f>
        <v>1</v>
      </c>
      <c r="IZ276" s="33" t="b">
        <f>AND($A$2&gt;=_xlfn.NUMBERVALUE(Table_Query_from_MF_DSNP62[[#This Row],[CL_GL_ACCT_FR20]]),$A$2&lt;=_xlfn.NUMBERVALUE(Table_Query_from_MF_DSNP62[[#This Row],[CL_GL_ACCT_TO20]]))</f>
        <v>1</v>
      </c>
      <c r="JA276" s="33" t="b">
        <f>AND($A$2&gt;=_xlfn.NUMBERVALUE(Table_Query_from_MF_DSNP62[[#This Row],[CL_GL_ACCT_FR21]]),$A$2&lt;=_xlfn.NUMBERVALUE(Table_Query_from_MF_DSNP62[[#This Row],[CL_GL_ACCT_TO21]]))</f>
        <v>1</v>
      </c>
      <c r="JB276" s="33" t="b">
        <f>AND($A$2&gt;=_xlfn.NUMBERVALUE(Table_Query_from_MF_DSNP62[[#This Row],[CL_GL_ACCT_FR22]]),$A$2&lt;=_xlfn.NUMBERVALUE(Table_Query_from_MF_DSNP62[[#This Row],[CL_GL_ACCT_TO22]]))</f>
        <v>1</v>
      </c>
      <c r="JC276" s="33" t="b">
        <f>AND($A$2&gt;=_xlfn.NUMBERVALUE(Table_Query_from_MF_DSNP62[[#This Row],[CL_GL_ACCT_FR23]]),$A$2&lt;=_xlfn.NUMBERVALUE(Table_Query_from_MF_DSNP62[[#This Row],[CL_GL_ACCT_TO23]]))</f>
        <v>1</v>
      </c>
      <c r="JD276" s="33" t="b">
        <f>AND($A$2&gt;=_xlfn.NUMBERVALUE(Table_Query_from_MF_DSNP62[[#This Row],[CL_GL_ACCT_FR24]]),$A$2&lt;=_xlfn.NUMBERVALUE(Table_Query_from_MF_DSNP62[[#This Row],[CL_GL_ACCT_TO24]]))</f>
        <v>1</v>
      </c>
      <c r="JE276" s="33" t="b">
        <f>AND($A$2&gt;=_xlfn.NUMBERVALUE(Table_Query_from_MF_DSNP62[[#This Row],[CL_GL_ACCT_FR25]]),$A$2&lt;=_xlfn.NUMBERVALUE(Table_Query_from_MF_DSNP62[[#This Row],[CL_GL_ACCT_TO25]]))</f>
        <v>1</v>
      </c>
      <c r="JF276" s="33" t="b">
        <f>OR(Table_Query_from_MF_DSNP62[[#This Row],[PairA]:[PairO]])</f>
        <v>1</v>
      </c>
      <c r="JG276" s="33">
        <f>_xlfn.IFNA(MATCH(TRUE,Table_Query_from_MF_DSNP62[[#This Row],[PairA]:[PairO]],0),"none")</f>
        <v>6</v>
      </c>
      <c r="JH276" s="33" t="b">
        <f>AND($B$2&gt;=_xlfn.NUMBERVALUE(Table_Query_from_MF_DSNP62[[#This Row],[CL_CMP_OBJ_FR1]]),$B$2&lt;=_xlfn.NUMBERVALUE(Table_Query_from_MF_DSNP62[[#This Row],[CL_CMP_OBJ_TO1]]))</f>
        <v>0</v>
      </c>
      <c r="JI276" s="33" t="b">
        <f>AND($B$2&gt;=_xlfn.NUMBERVALUE(Table_Query_from_MF_DSNP62[[#This Row],[CL_CMP_OBJ_FR2]]),$B$2&lt;=_xlfn.NUMBERVALUE(Table_Query_from_MF_DSNP62[[#This Row],[CL_CMP_OBJ_TO2]]))</f>
        <v>0</v>
      </c>
      <c r="JJ276" s="33" t="b">
        <f>AND($B$2&gt;=_xlfn.NUMBERVALUE(Table_Query_from_MF_DSNP62[[#This Row],[CL_CMP_OBJ_FR3]]),$B$2&lt;=_xlfn.NUMBERVALUE(Table_Query_from_MF_DSNP62[[#This Row],[CL_CMP_OBJ_TO3]]))</f>
        <v>0</v>
      </c>
      <c r="JK276" s="33" t="b">
        <f>AND($B$2&gt;=_xlfn.NUMBERVALUE(Table_Query_from_MF_DSNP62[[#This Row],[CL_CMP_OBJ_FR4]]),$B$2&lt;=_xlfn.NUMBERVALUE(Table_Query_from_MF_DSNP62[[#This Row],[CL_CMP_OBJ_TO4]]))</f>
        <v>0</v>
      </c>
      <c r="JL276" s="33" t="b">
        <f>AND($B$2&gt;=_xlfn.NUMBERVALUE(Table_Query_from_MF_DSNP62[[#This Row],[CL_CMP_OBJ_FR5]]),$B$2&lt;=_xlfn.NUMBERVALUE(Table_Query_from_MF_DSNP62[[#This Row],[CL_CMP_OBJ_TO5]]))</f>
        <v>0</v>
      </c>
      <c r="JM276" s="33" t="b">
        <f>AND($B$2&gt;=_xlfn.NUMBERVALUE(Table_Query_from_MF_DSNP62[[#This Row],[CL_CMP_OBJ_FR6]]),$B$2&lt;=_xlfn.NUMBERVALUE(Table_Query_from_MF_DSNP62[[#This Row],[CL_CMP_OBJ_TO6]]))</f>
        <v>1</v>
      </c>
      <c r="JN276" s="33" t="b">
        <f>AND($B$2&gt;=_xlfn.NUMBERVALUE(Table_Query_from_MF_DSNP62[[#This Row],[CL_CMP_OBJ_FR7]]),$B$2&lt;=_xlfn.NUMBERVALUE(Table_Query_from_MF_DSNP62[[#This Row],[CL_CMP_OBJ_TO7]]))</f>
        <v>1</v>
      </c>
      <c r="JO276" s="33" t="b">
        <f>AND($B$2&gt;=_xlfn.NUMBERVALUE(Table_Query_from_MF_DSNP62[[#This Row],[CL_CMP_OBJ_FR8]]),$B$2&lt;=_xlfn.NUMBERVALUE(Table_Query_from_MF_DSNP62[[#This Row],[CL_CMP_OBJ_TO8]]))</f>
        <v>1</v>
      </c>
      <c r="JP276" s="33" t="b">
        <f>AND($B$2&gt;=_xlfn.NUMBERVALUE(Table_Query_from_MF_DSNP62[[#This Row],[CL_CMP_OBJ_FR9]]),$B$2&lt;=_xlfn.NUMBERVALUE(Table_Query_from_MF_DSNP62[[#This Row],[CL_CMP_OBJ_TO9]]))</f>
        <v>1</v>
      </c>
      <c r="JQ276" s="33" t="b">
        <f>AND($B$2&gt;=_xlfn.NUMBERVALUE(Table_Query_from_MF_DSNP62[[#This Row],[CL_CMP_OBJ_FR10]]),$B$2&lt;=_xlfn.NUMBERVALUE(Table_Query_from_MF_DSNP62[[#This Row],[CL_CMP_OBJ_TO10]]))</f>
        <v>1</v>
      </c>
      <c r="JR276" s="33" t="b">
        <f>AND($B$2&gt;=_xlfn.NUMBERVALUE(Table_Query_from_MF_DSNP62[[#This Row],[CL_CMP_OBJ_FR11]]),$B$2&lt;=_xlfn.NUMBERVALUE(Table_Query_from_MF_DSNP62[[#This Row],[CL_CMP_OBJ_TO11]]))</f>
        <v>1</v>
      </c>
      <c r="JS276" s="33" t="b">
        <f>AND($B$2&gt;=_xlfn.NUMBERVALUE(Table_Query_from_MF_DSNP62[[#This Row],[CL_CMP_OBJ_FR12]]),$B$2&lt;=_xlfn.NUMBERVALUE(Table_Query_from_MF_DSNP62[[#This Row],[CL_CMP_OBJ_TO12]]))</f>
        <v>1</v>
      </c>
      <c r="JT276" s="33" t="b">
        <f>AND($B$2&gt;=_xlfn.NUMBERVALUE(Table_Query_from_MF_DSNP62[[#This Row],[CL_CMP_OBJ_FR13]]),$B$2&lt;=_xlfn.NUMBERVALUE(Table_Query_from_MF_DSNP62[[#This Row],[CL_CMP_OBJ_TO13]]))</f>
        <v>1</v>
      </c>
      <c r="JU276" s="33" t="b">
        <f>AND($B$2&gt;=_xlfn.NUMBERVALUE(Table_Query_from_MF_DSNP62[[#This Row],[CL_CMP_OBJ_FR14]]),$B$2&lt;=_xlfn.NUMBERVALUE(Table_Query_from_MF_DSNP62[[#This Row],[CL_CMP_OBJ_TO14]]))</f>
        <v>1</v>
      </c>
      <c r="JV276" s="33" t="b">
        <f>AND($B$2&gt;=_xlfn.NUMBERVALUE(Table_Query_from_MF_DSNP62[[#This Row],[CL_CMP_OBJ_FR15]]),$B$2&lt;=_xlfn.NUMBERVALUE(Table_Query_from_MF_DSNP62[[#This Row],[CL_CMP_OBJ_TO15]]))</f>
        <v>1</v>
      </c>
    </row>
    <row r="277" spans="1:282" x14ac:dyDescent="0.25">
      <c r="A277" t="b">
        <f>OR(,Table_Query_from_MF_DSNP62[[#This Row],[Desired GL included as "hard-coded" GL?]],Table_Query_from_MF_DSNP62[[#This Row],[Desired GL included as "Open GL"?]])</f>
        <v>1</v>
      </c>
      <c r="B277" t="b">
        <f>Table_Query_from_MF_DSNP62[[#This Row],[Desired CObj included as "Open CObj"?]]</f>
        <v>1</v>
      </c>
      <c r="C277" t="s">
        <v>1812</v>
      </c>
      <c r="D277" t="s">
        <v>1813</v>
      </c>
      <c r="E277" t="s">
        <v>15</v>
      </c>
      <c r="F277" s="24" t="s">
        <v>421</v>
      </c>
      <c r="G277" t="s">
        <v>13</v>
      </c>
      <c r="H277" s="24" t="s">
        <v>444</v>
      </c>
      <c r="I277" t="s">
        <v>444</v>
      </c>
      <c r="J277" s="24" t="s">
        <v>444</v>
      </c>
      <c r="K277" t="s">
        <v>444</v>
      </c>
      <c r="L277" s="24" t="s">
        <v>359</v>
      </c>
      <c r="M277" t="s">
        <v>307</v>
      </c>
      <c r="N277" t="s">
        <v>444</v>
      </c>
      <c r="O277" t="s">
        <v>444</v>
      </c>
      <c r="P277" t="s">
        <v>444</v>
      </c>
      <c r="Q277" t="s">
        <v>15</v>
      </c>
      <c r="R277" t="s">
        <v>447</v>
      </c>
      <c r="S277" t="s">
        <v>15</v>
      </c>
      <c r="T277" t="s">
        <v>447</v>
      </c>
      <c r="U277" t="s">
        <v>444</v>
      </c>
      <c r="V277" t="s">
        <v>444</v>
      </c>
      <c r="W277" t="s">
        <v>447</v>
      </c>
      <c r="X277" t="s">
        <v>444</v>
      </c>
      <c r="Y277" t="s">
        <v>444</v>
      </c>
      <c r="Z277" t="s">
        <v>442</v>
      </c>
      <c r="AA277" t="s">
        <v>444</v>
      </c>
      <c r="AB277" t="s">
        <v>442</v>
      </c>
      <c r="AC277" t="s">
        <v>444</v>
      </c>
      <c r="AD277" t="s">
        <v>444</v>
      </c>
      <c r="AE277" t="s">
        <v>444</v>
      </c>
      <c r="AF277" t="s">
        <v>444</v>
      </c>
      <c r="AG277" t="s">
        <v>442</v>
      </c>
      <c r="AH277" t="s">
        <v>447</v>
      </c>
      <c r="AI277" t="s">
        <v>447</v>
      </c>
      <c r="AJ277" t="s">
        <v>442</v>
      </c>
      <c r="AK277" t="s">
        <v>442</v>
      </c>
      <c r="AL277" t="s">
        <v>444</v>
      </c>
      <c r="AM277" t="s">
        <v>444</v>
      </c>
      <c r="AN277" t="s">
        <v>444</v>
      </c>
      <c r="AO277" t="s">
        <v>444</v>
      </c>
      <c r="AP277" t="s">
        <v>447</v>
      </c>
      <c r="AQ277" t="s">
        <v>282</v>
      </c>
      <c r="AR277" t="s">
        <v>1451</v>
      </c>
      <c r="AS277" t="s">
        <v>162</v>
      </c>
      <c r="AT277" t="s">
        <v>10</v>
      </c>
      <c r="AU277" t="s">
        <v>444</v>
      </c>
      <c r="AV277" t="s">
        <v>442</v>
      </c>
      <c r="AW277" t="s">
        <v>444</v>
      </c>
      <c r="AX277" t="s">
        <v>444</v>
      </c>
      <c r="AY277" t="s">
        <v>444</v>
      </c>
      <c r="AZ277" t="s">
        <v>7</v>
      </c>
      <c r="BA277" t="s">
        <v>478</v>
      </c>
      <c r="BB277" t="s">
        <v>444</v>
      </c>
      <c r="BC277" t="s">
        <v>444</v>
      </c>
      <c r="BD277" t="s">
        <v>1359</v>
      </c>
      <c r="BE277" t="s">
        <v>1814</v>
      </c>
      <c r="BF277" t="s">
        <v>740</v>
      </c>
      <c r="BG277" t="s">
        <v>1360</v>
      </c>
      <c r="BH277" t="s">
        <v>755</v>
      </c>
      <c r="BI277" t="s">
        <v>529</v>
      </c>
      <c r="BJ277" t="s">
        <v>1520</v>
      </c>
      <c r="BK277" t="s">
        <v>282</v>
      </c>
      <c r="BL277" t="s">
        <v>1360</v>
      </c>
      <c r="BM277" t="s">
        <v>758</v>
      </c>
      <c r="BN277" t="s">
        <v>529</v>
      </c>
      <c r="BO277" t="s">
        <v>1520</v>
      </c>
      <c r="BP277" t="s">
        <v>282</v>
      </c>
      <c r="BQ277" t="s">
        <v>740</v>
      </c>
      <c r="BR277" t="s">
        <v>1521</v>
      </c>
      <c r="BS277" t="s">
        <v>444</v>
      </c>
      <c r="BT277" t="s">
        <v>1360</v>
      </c>
      <c r="BU277" t="s">
        <v>1487</v>
      </c>
      <c r="BV277" t="s">
        <v>444</v>
      </c>
      <c r="BW277" t="s">
        <v>740</v>
      </c>
      <c r="BX277" t="s">
        <v>1521</v>
      </c>
      <c r="BY277" t="s">
        <v>444</v>
      </c>
      <c r="BZ277" t="s">
        <v>1360</v>
      </c>
      <c r="CA277" t="s">
        <v>1487</v>
      </c>
      <c r="CB277" t="s">
        <v>444</v>
      </c>
      <c r="CC277" t="s">
        <v>1360</v>
      </c>
      <c r="CD277" t="s">
        <v>1487</v>
      </c>
      <c r="CE277" t="s">
        <v>444</v>
      </c>
      <c r="CF277" t="s">
        <v>444</v>
      </c>
      <c r="CG277" t="s">
        <v>444</v>
      </c>
      <c r="CH277" t="s">
        <v>444</v>
      </c>
      <c r="CI277" t="s">
        <v>740</v>
      </c>
      <c r="CJ277" t="s">
        <v>1521</v>
      </c>
      <c r="CK277" t="s">
        <v>444</v>
      </c>
      <c r="CL277" t="s">
        <v>1360</v>
      </c>
      <c r="CM277" t="s">
        <v>1487</v>
      </c>
      <c r="CN277" t="s">
        <v>444</v>
      </c>
      <c r="CO277" t="s">
        <v>740</v>
      </c>
      <c r="CP277" t="s">
        <v>1521</v>
      </c>
      <c r="CQ277" t="s">
        <v>444</v>
      </c>
      <c r="CR277" t="s">
        <v>1360</v>
      </c>
      <c r="CS277" t="s">
        <v>1487</v>
      </c>
      <c r="CT277" t="s">
        <v>444</v>
      </c>
      <c r="CU277" t="s">
        <v>444</v>
      </c>
      <c r="CV277" t="s">
        <v>2738</v>
      </c>
      <c r="CW277" t="s">
        <v>2736</v>
      </c>
      <c r="CX277" t="s">
        <v>2817</v>
      </c>
      <c r="CY277" t="s">
        <v>1370</v>
      </c>
      <c r="CZ277" t="s">
        <v>1371</v>
      </c>
      <c r="DA277" t="s">
        <v>444</v>
      </c>
      <c r="DB277" t="s">
        <v>444</v>
      </c>
      <c r="DC277" t="s">
        <v>444</v>
      </c>
      <c r="DD277" t="s">
        <v>444</v>
      </c>
      <c r="DE277" t="s">
        <v>444</v>
      </c>
      <c r="DF277" t="s">
        <v>444</v>
      </c>
      <c r="DG277" t="s">
        <v>444</v>
      </c>
      <c r="DH277" t="s">
        <v>444</v>
      </c>
      <c r="DI277" t="s">
        <v>443</v>
      </c>
      <c r="DJ277" t="s">
        <v>282</v>
      </c>
      <c r="DK277" t="s">
        <v>1440</v>
      </c>
      <c r="DL277" t="s">
        <v>1451</v>
      </c>
      <c r="DM277" t="s">
        <v>444</v>
      </c>
      <c r="DN277" t="s">
        <v>444</v>
      </c>
      <c r="DO277" t="s">
        <v>444</v>
      </c>
      <c r="DP277" t="s">
        <v>444</v>
      </c>
      <c r="DQ277" t="s">
        <v>444</v>
      </c>
      <c r="DR277" t="s">
        <v>444</v>
      </c>
      <c r="DS277" t="s">
        <v>444</v>
      </c>
      <c r="DT277" s="24" t="s">
        <v>444</v>
      </c>
      <c r="DU277" s="24" t="s">
        <v>444</v>
      </c>
      <c r="DV277" t="s">
        <v>444</v>
      </c>
      <c r="DW277" t="s">
        <v>444</v>
      </c>
      <c r="DX277" s="24" t="s">
        <v>444</v>
      </c>
      <c r="DY277" s="24" t="s">
        <v>444</v>
      </c>
      <c r="DZ277" t="s">
        <v>444</v>
      </c>
      <c r="EA277" t="s">
        <v>444</v>
      </c>
      <c r="EB277" s="24" t="s">
        <v>444</v>
      </c>
      <c r="EC277" s="24" t="s">
        <v>444</v>
      </c>
      <c r="ED277" t="s">
        <v>444</v>
      </c>
      <c r="EE277" t="s">
        <v>444</v>
      </c>
      <c r="EF277" s="24" t="s">
        <v>444</v>
      </c>
      <c r="EG277" s="24" t="s">
        <v>444</v>
      </c>
      <c r="EH277" t="s">
        <v>444</v>
      </c>
      <c r="EI277" t="s">
        <v>444</v>
      </c>
      <c r="EJ277" s="24" t="s">
        <v>444</v>
      </c>
      <c r="EK277" s="24" t="s">
        <v>444</v>
      </c>
      <c r="EL277" t="s">
        <v>444</v>
      </c>
      <c r="EM277" t="s">
        <v>444</v>
      </c>
      <c r="EN277" s="24" t="s">
        <v>444</v>
      </c>
      <c r="EO277" s="24" t="s">
        <v>444</v>
      </c>
      <c r="EP277" t="s">
        <v>444</v>
      </c>
      <c r="EQ277" t="s">
        <v>444</v>
      </c>
      <c r="ER277" s="24" t="s">
        <v>444</v>
      </c>
      <c r="ES277" s="24" t="s">
        <v>444</v>
      </c>
      <c r="ET277" t="s">
        <v>444</v>
      </c>
      <c r="EU277" t="s">
        <v>444</v>
      </c>
      <c r="EV277" s="24" t="s">
        <v>444</v>
      </c>
      <c r="EW277" s="24" t="s">
        <v>444</v>
      </c>
      <c r="EX277" t="s">
        <v>444</v>
      </c>
      <c r="EY277" t="s">
        <v>444</v>
      </c>
      <c r="EZ277" s="24" t="s">
        <v>444</v>
      </c>
      <c r="FA277" s="24" t="s">
        <v>444</v>
      </c>
      <c r="FB277" t="s">
        <v>444</v>
      </c>
      <c r="FC277" t="s">
        <v>444</v>
      </c>
      <c r="FD277" s="24" t="s">
        <v>444</v>
      </c>
      <c r="FE277" s="24" t="s">
        <v>444</v>
      </c>
      <c r="FF277" t="s">
        <v>444</v>
      </c>
      <c r="FG277" t="s">
        <v>444</v>
      </c>
      <c r="FH277" s="24" t="s">
        <v>444</v>
      </c>
      <c r="FI277" s="24" t="s">
        <v>444</v>
      </c>
      <c r="FJ277" t="s">
        <v>444</v>
      </c>
      <c r="FK277" t="s">
        <v>444</v>
      </c>
      <c r="FL277" s="24" t="s">
        <v>444</v>
      </c>
      <c r="FM277" s="24" t="s">
        <v>444</v>
      </c>
      <c r="FN277" t="s">
        <v>444</v>
      </c>
      <c r="FO277" t="s">
        <v>444</v>
      </c>
      <c r="FP277" s="24" t="s">
        <v>444</v>
      </c>
      <c r="FQ277" s="24" t="s">
        <v>444</v>
      </c>
      <c r="FR277" t="s">
        <v>444</v>
      </c>
      <c r="FS277" t="s">
        <v>444</v>
      </c>
      <c r="FT277" s="24" t="s">
        <v>444</v>
      </c>
      <c r="FU277" s="24" t="s">
        <v>444</v>
      </c>
      <c r="FV277" t="s">
        <v>444</v>
      </c>
      <c r="FW277" t="s">
        <v>444</v>
      </c>
      <c r="FX277" s="24" t="s">
        <v>444</v>
      </c>
      <c r="FY277" s="24" t="s">
        <v>444</v>
      </c>
      <c r="FZ277" t="s">
        <v>444</v>
      </c>
      <c r="GA277" t="s">
        <v>444</v>
      </c>
      <c r="GB277" s="24" t="s">
        <v>444</v>
      </c>
      <c r="GC277" s="24" t="s">
        <v>444</v>
      </c>
      <c r="GD277" t="s">
        <v>444</v>
      </c>
      <c r="GE277" t="s">
        <v>444</v>
      </c>
      <c r="GF277" s="24" t="s">
        <v>444</v>
      </c>
      <c r="GG277" s="24" t="s">
        <v>444</v>
      </c>
      <c r="GH277" t="s">
        <v>15</v>
      </c>
      <c r="GI277" s="24" t="s">
        <v>572</v>
      </c>
      <c r="GJ277" s="24" t="s">
        <v>572</v>
      </c>
      <c r="GK277" t="s">
        <v>444</v>
      </c>
      <c r="GL277" t="s">
        <v>444</v>
      </c>
      <c r="GM277" s="24" t="s">
        <v>444</v>
      </c>
      <c r="GN277" s="24" t="s">
        <v>444</v>
      </c>
      <c r="GO277" t="s">
        <v>444</v>
      </c>
      <c r="GP277" t="s">
        <v>444</v>
      </c>
      <c r="GQ277" s="24" t="s">
        <v>444</v>
      </c>
      <c r="GR277" s="24" t="s">
        <v>444</v>
      </c>
      <c r="GS277" t="s">
        <v>444</v>
      </c>
      <c r="GT277" t="s">
        <v>444</v>
      </c>
      <c r="GU277" s="24" t="s">
        <v>444</v>
      </c>
      <c r="GV277" s="24" t="s">
        <v>444</v>
      </c>
      <c r="GW277" t="s">
        <v>444</v>
      </c>
      <c r="GX277" t="s">
        <v>444</v>
      </c>
      <c r="GY277" s="24" t="s">
        <v>444</v>
      </c>
      <c r="GZ277" s="24" t="s">
        <v>444</v>
      </c>
      <c r="HA277" t="s">
        <v>444</v>
      </c>
      <c r="HB277" t="s">
        <v>444</v>
      </c>
      <c r="HC277" s="24" t="s">
        <v>444</v>
      </c>
      <c r="HD277" s="24" t="s">
        <v>444</v>
      </c>
      <c r="HE277" t="s">
        <v>444</v>
      </c>
      <c r="HF277" t="s">
        <v>444</v>
      </c>
      <c r="HG277" s="24" t="s">
        <v>444</v>
      </c>
      <c r="HH277" s="24" t="s">
        <v>444</v>
      </c>
      <c r="HI277" t="s">
        <v>444</v>
      </c>
      <c r="HJ277" t="s">
        <v>444</v>
      </c>
      <c r="HK277" s="24" t="s">
        <v>444</v>
      </c>
      <c r="HL277" s="24" t="s">
        <v>444</v>
      </c>
      <c r="HM277" t="s">
        <v>444</v>
      </c>
      <c r="HN277" t="s">
        <v>444</v>
      </c>
      <c r="HO277" s="24" t="s">
        <v>444</v>
      </c>
      <c r="HP277" s="24" t="s">
        <v>444</v>
      </c>
      <c r="HQ277" t="s">
        <v>444</v>
      </c>
      <c r="HR277" t="s">
        <v>444</v>
      </c>
      <c r="HS277" s="24" t="s">
        <v>444</v>
      </c>
      <c r="HT277" s="24" t="s">
        <v>444</v>
      </c>
      <c r="HU277" t="s">
        <v>444</v>
      </c>
      <c r="HV277" t="s">
        <v>444</v>
      </c>
      <c r="HW277" s="24" t="s">
        <v>444</v>
      </c>
      <c r="HX277" s="24" t="s">
        <v>444</v>
      </c>
      <c r="HY277" t="s">
        <v>444</v>
      </c>
      <c r="HZ277" t="s">
        <v>444</v>
      </c>
      <c r="IA277" t="s">
        <v>2738</v>
      </c>
      <c r="IB277" t="s">
        <v>2736</v>
      </c>
      <c r="IC277" t="s">
        <v>3059</v>
      </c>
      <c r="ID277" s="33" t="b" cm="1">
        <f t="array" ref="ID277">_xlfn.IFNA(MATCH($A$2,_xlfn.NUMBERVALUE(Table_Query_from_MF_DSNP62[[#This Row],[CL_GLACCT_DR1]:[CL_GLACCT_CR4]]),0),0)&gt;=1</f>
        <v>1</v>
      </c>
      <c r="IE277" s="33" t="b">
        <f>OR(Table_Query_from_MF_DSNP62[[#This Row],[Pair1]:[Pair25]])</f>
        <v>1</v>
      </c>
      <c r="IF277" s="33">
        <f>_xlfn.IFNA(MATCH(TRUE,Table_Query_from_MF_DSNP62[[#This Row],[Pair1]:[Pair25]],0),"none")</f>
        <v>1</v>
      </c>
      <c r="IG277" s="33" t="b">
        <f>AND($A$2&gt;=_xlfn.NUMBERVALUE(Table_Query_from_MF_DSNP62[[#This Row],[CL_GL_ACCT_FR1]]),$A$2&lt;=_xlfn.NUMBERVALUE(Table_Query_from_MF_DSNP62[[#This Row],[CL_GL_ACCT_TO1]]))</f>
        <v>1</v>
      </c>
      <c r="IH277" s="33" t="b">
        <f>AND($A$2&gt;=_xlfn.NUMBERVALUE(Table_Query_from_MF_DSNP62[[#This Row],[CL_GL_ACCT_FR2]]),$A$2&lt;=_xlfn.NUMBERVALUE(Table_Query_from_MF_DSNP62[[#This Row],[CL_GL_ACCT_TO2]]))</f>
        <v>1</v>
      </c>
      <c r="II277" s="33" t="b">
        <f>AND($A$2&gt;=_xlfn.NUMBERVALUE(Table_Query_from_MF_DSNP62[[#This Row],[CL_GL_ACCT_FR3]]),$A$2&lt;=_xlfn.NUMBERVALUE(Table_Query_from_MF_DSNP62[[#This Row],[CL_GL_ACCT_TO3]]))</f>
        <v>1</v>
      </c>
      <c r="IJ277" s="33" t="b">
        <f>AND($A$2&gt;=_xlfn.NUMBERVALUE(Table_Query_from_MF_DSNP62[[#This Row],[CL_GL_ACCT_FR4]]),$A$2&lt;=_xlfn.NUMBERVALUE(Table_Query_from_MF_DSNP62[[#This Row],[CL_GL_ACCT_TO4]]))</f>
        <v>1</v>
      </c>
      <c r="IK277" s="33" t="b">
        <f>AND($A$2&gt;=_xlfn.NUMBERVALUE(Table_Query_from_MF_DSNP62[[#This Row],[CL_GL_ACCT_FR5]]),$A$2&lt;=_xlfn.NUMBERVALUE(Table_Query_from_MF_DSNP62[[#This Row],[CL_GL_ACCT_TO5]]))</f>
        <v>1</v>
      </c>
      <c r="IL277" s="33" t="b">
        <f>AND($A$2&gt;=_xlfn.NUMBERVALUE(Table_Query_from_MF_DSNP62[[#This Row],[CL_GL_ACCT_FR6]]),$A$2&lt;=_xlfn.NUMBERVALUE(Table_Query_from_MF_DSNP62[[#This Row],[CL_GL_ACCT_TO6]]))</f>
        <v>1</v>
      </c>
      <c r="IM277" s="33" t="b">
        <f>AND($A$2&gt;=_xlfn.NUMBERVALUE(Table_Query_from_MF_DSNP62[[#This Row],[CL_GL_ACCT_FR7]]),$A$2&lt;=_xlfn.NUMBERVALUE(Table_Query_from_MF_DSNP62[[#This Row],[CL_GL_ACCT_TO7]]))</f>
        <v>1</v>
      </c>
      <c r="IN277" s="33" t="b">
        <f>AND($A$2&gt;=_xlfn.NUMBERVALUE(Table_Query_from_MF_DSNP62[[#This Row],[CL_GL_ACCT_FR8]]),$A$2&lt;=_xlfn.NUMBERVALUE(Table_Query_from_MF_DSNP62[[#This Row],[CL_GL_ACCT_TO8]]))</f>
        <v>1</v>
      </c>
      <c r="IO277" s="33" t="b">
        <f>AND($A$2&gt;=_xlfn.NUMBERVALUE(Table_Query_from_MF_DSNP62[[#This Row],[CL_GL_ACCT_FR9]]),$A$2&lt;=_xlfn.NUMBERVALUE(Table_Query_from_MF_DSNP62[[#This Row],[CL_GL_ACCT_TO9]]))</f>
        <v>1</v>
      </c>
      <c r="IP277" s="33" t="b">
        <f>AND($A$2&gt;=_xlfn.NUMBERVALUE(Table_Query_from_MF_DSNP62[[#This Row],[CL_GL_ACCT_FR10]]),$A$2&lt;=_xlfn.NUMBERVALUE(Table_Query_from_MF_DSNP62[[#This Row],[CL_GL_ACCT_TO10]]))</f>
        <v>1</v>
      </c>
      <c r="IQ277" s="33" t="b">
        <f>AND($A$2&gt;=_xlfn.NUMBERVALUE(Table_Query_from_MF_DSNP62[[#This Row],[CL_GL_ACCT_FR11]]),$A$2&lt;=_xlfn.NUMBERVALUE(Table_Query_from_MF_DSNP62[[#This Row],[CL_GL_ACCT_TO11]]))</f>
        <v>1</v>
      </c>
      <c r="IR277" s="33" t="b">
        <f>AND($A$2&gt;=_xlfn.NUMBERVALUE(Table_Query_from_MF_DSNP62[[#This Row],[CL_GL_ACCT_FR12]]),$A$2&lt;=_xlfn.NUMBERVALUE(Table_Query_from_MF_DSNP62[[#This Row],[CL_GL_ACCT_TO12]]))</f>
        <v>1</v>
      </c>
      <c r="IS277" s="33" t="b">
        <f>AND($A$2&gt;=_xlfn.NUMBERVALUE(Table_Query_from_MF_DSNP62[[#This Row],[CL_GL_ACCT_FR13]]),$A$2&lt;=_xlfn.NUMBERVALUE(Table_Query_from_MF_DSNP62[[#This Row],[CL_GL_ACCT_TO13]]))</f>
        <v>1</v>
      </c>
      <c r="IT277" s="33" t="b">
        <f>AND($A$2&gt;=_xlfn.NUMBERVALUE(Table_Query_from_MF_DSNP62[[#This Row],[CL_GL_ACCT_FR14]]),$A$2&lt;=_xlfn.NUMBERVALUE(Table_Query_from_MF_DSNP62[[#This Row],[CL_GL_ACCT_TO14]]))</f>
        <v>1</v>
      </c>
      <c r="IU277" s="33" t="b">
        <f>AND($A$2&gt;=_xlfn.NUMBERVALUE(Table_Query_from_MF_DSNP62[[#This Row],[CL_GL_ACCT_FR15]]),$A$2&lt;=_xlfn.NUMBERVALUE(Table_Query_from_MF_DSNP62[[#This Row],[CL_GL_ACCT_TO15]]))</f>
        <v>1</v>
      </c>
      <c r="IV277" s="33" t="b">
        <f>AND($A$2&gt;=_xlfn.NUMBERVALUE(Table_Query_from_MF_DSNP62[[#This Row],[CL_GL_ACCT_FR16]]),$A$2&lt;=_xlfn.NUMBERVALUE(Table_Query_from_MF_DSNP62[[#This Row],[CL_GL_ACCT_TO16]]))</f>
        <v>1</v>
      </c>
      <c r="IW277" s="33" t="b">
        <f>AND($A$2&gt;=_xlfn.NUMBERVALUE(Table_Query_from_MF_DSNP62[[#This Row],[CL_GL_ACCT_FR17]]),$A$2&lt;=_xlfn.NUMBERVALUE(Table_Query_from_MF_DSNP62[[#This Row],[CL_GL_ACCT_TO17]]))</f>
        <v>1</v>
      </c>
      <c r="IX277" s="33" t="b">
        <f>AND($A$2&gt;=_xlfn.NUMBERVALUE(Table_Query_from_MF_DSNP62[[#This Row],[CL_GL_ACCT_FR18]]),$A$2&lt;=_xlfn.NUMBERVALUE(Table_Query_from_MF_DSNP62[[#This Row],[CL_GL_ACCT_TO18]]))</f>
        <v>1</v>
      </c>
      <c r="IY277" s="33" t="b">
        <f>AND($A$2&gt;=_xlfn.NUMBERVALUE(Table_Query_from_MF_DSNP62[[#This Row],[CL_GL_ACCT_FR19]]),$A$2&lt;=_xlfn.NUMBERVALUE(Table_Query_from_MF_DSNP62[[#This Row],[CL_GL_ACCT_TO19]]))</f>
        <v>1</v>
      </c>
      <c r="IZ277" s="33" t="b">
        <f>AND($A$2&gt;=_xlfn.NUMBERVALUE(Table_Query_from_MF_DSNP62[[#This Row],[CL_GL_ACCT_FR20]]),$A$2&lt;=_xlfn.NUMBERVALUE(Table_Query_from_MF_DSNP62[[#This Row],[CL_GL_ACCT_TO20]]))</f>
        <v>1</v>
      </c>
      <c r="JA277" s="33" t="b">
        <f>AND($A$2&gt;=_xlfn.NUMBERVALUE(Table_Query_from_MF_DSNP62[[#This Row],[CL_GL_ACCT_FR21]]),$A$2&lt;=_xlfn.NUMBERVALUE(Table_Query_from_MF_DSNP62[[#This Row],[CL_GL_ACCT_TO21]]))</f>
        <v>1</v>
      </c>
      <c r="JB277" s="33" t="b">
        <f>AND($A$2&gt;=_xlfn.NUMBERVALUE(Table_Query_from_MF_DSNP62[[#This Row],[CL_GL_ACCT_FR22]]),$A$2&lt;=_xlfn.NUMBERVALUE(Table_Query_from_MF_DSNP62[[#This Row],[CL_GL_ACCT_TO22]]))</f>
        <v>1</v>
      </c>
      <c r="JC277" s="33" t="b">
        <f>AND($A$2&gt;=_xlfn.NUMBERVALUE(Table_Query_from_MF_DSNP62[[#This Row],[CL_GL_ACCT_FR23]]),$A$2&lt;=_xlfn.NUMBERVALUE(Table_Query_from_MF_DSNP62[[#This Row],[CL_GL_ACCT_TO23]]))</f>
        <v>1</v>
      </c>
      <c r="JD277" s="33" t="b">
        <f>AND($A$2&gt;=_xlfn.NUMBERVALUE(Table_Query_from_MF_DSNP62[[#This Row],[CL_GL_ACCT_FR24]]),$A$2&lt;=_xlfn.NUMBERVALUE(Table_Query_from_MF_DSNP62[[#This Row],[CL_GL_ACCT_TO24]]))</f>
        <v>1</v>
      </c>
      <c r="JE277" s="33" t="b">
        <f>AND($A$2&gt;=_xlfn.NUMBERVALUE(Table_Query_from_MF_DSNP62[[#This Row],[CL_GL_ACCT_FR25]]),$A$2&lt;=_xlfn.NUMBERVALUE(Table_Query_from_MF_DSNP62[[#This Row],[CL_GL_ACCT_TO25]]))</f>
        <v>1</v>
      </c>
      <c r="JF277" s="33" t="b">
        <f>OR(Table_Query_from_MF_DSNP62[[#This Row],[PairA]:[PairO]])</f>
        <v>1</v>
      </c>
      <c r="JG277" s="33">
        <f>_xlfn.IFNA(MATCH(TRUE,Table_Query_from_MF_DSNP62[[#This Row],[PairA]:[PairO]],0),"none")</f>
        <v>2</v>
      </c>
      <c r="JH277" s="33" t="b">
        <f>AND($B$2&gt;=_xlfn.NUMBERVALUE(Table_Query_from_MF_DSNP62[[#This Row],[CL_CMP_OBJ_FR1]]),$B$2&lt;=_xlfn.NUMBERVALUE(Table_Query_from_MF_DSNP62[[#This Row],[CL_CMP_OBJ_TO1]]))</f>
        <v>0</v>
      </c>
      <c r="JI277" s="33" t="b">
        <f>AND($B$2&gt;=_xlfn.NUMBERVALUE(Table_Query_from_MF_DSNP62[[#This Row],[CL_CMP_OBJ_FR2]]),$B$2&lt;=_xlfn.NUMBERVALUE(Table_Query_from_MF_DSNP62[[#This Row],[CL_CMP_OBJ_TO2]]))</f>
        <v>1</v>
      </c>
      <c r="JJ277" s="33" t="b">
        <f>AND($B$2&gt;=_xlfn.NUMBERVALUE(Table_Query_from_MF_DSNP62[[#This Row],[CL_CMP_OBJ_FR3]]),$B$2&lt;=_xlfn.NUMBERVALUE(Table_Query_from_MF_DSNP62[[#This Row],[CL_CMP_OBJ_TO3]]))</f>
        <v>1</v>
      </c>
      <c r="JK277" s="33" t="b">
        <f>AND($B$2&gt;=_xlfn.NUMBERVALUE(Table_Query_from_MF_DSNP62[[#This Row],[CL_CMP_OBJ_FR4]]),$B$2&lt;=_xlfn.NUMBERVALUE(Table_Query_from_MF_DSNP62[[#This Row],[CL_CMP_OBJ_TO4]]))</f>
        <v>1</v>
      </c>
      <c r="JL277" s="33" t="b">
        <f>AND($B$2&gt;=_xlfn.NUMBERVALUE(Table_Query_from_MF_DSNP62[[#This Row],[CL_CMP_OBJ_FR5]]),$B$2&lt;=_xlfn.NUMBERVALUE(Table_Query_from_MF_DSNP62[[#This Row],[CL_CMP_OBJ_TO5]]))</f>
        <v>1</v>
      </c>
      <c r="JM277" s="33" t="b">
        <f>AND($B$2&gt;=_xlfn.NUMBERVALUE(Table_Query_from_MF_DSNP62[[#This Row],[CL_CMP_OBJ_FR6]]),$B$2&lt;=_xlfn.NUMBERVALUE(Table_Query_from_MF_DSNP62[[#This Row],[CL_CMP_OBJ_TO6]]))</f>
        <v>1</v>
      </c>
      <c r="JN277" s="33" t="b">
        <f>AND($B$2&gt;=_xlfn.NUMBERVALUE(Table_Query_from_MF_DSNP62[[#This Row],[CL_CMP_OBJ_FR7]]),$B$2&lt;=_xlfn.NUMBERVALUE(Table_Query_from_MF_DSNP62[[#This Row],[CL_CMP_OBJ_TO7]]))</f>
        <v>1</v>
      </c>
      <c r="JO277" s="33" t="b">
        <f>AND($B$2&gt;=_xlfn.NUMBERVALUE(Table_Query_from_MF_DSNP62[[#This Row],[CL_CMP_OBJ_FR8]]),$B$2&lt;=_xlfn.NUMBERVALUE(Table_Query_from_MF_DSNP62[[#This Row],[CL_CMP_OBJ_TO8]]))</f>
        <v>1</v>
      </c>
      <c r="JP277" s="33" t="b">
        <f>AND($B$2&gt;=_xlfn.NUMBERVALUE(Table_Query_from_MF_DSNP62[[#This Row],[CL_CMP_OBJ_FR9]]),$B$2&lt;=_xlfn.NUMBERVALUE(Table_Query_from_MF_DSNP62[[#This Row],[CL_CMP_OBJ_TO9]]))</f>
        <v>1</v>
      </c>
      <c r="JQ277" s="33" t="b">
        <f>AND($B$2&gt;=_xlfn.NUMBERVALUE(Table_Query_from_MF_DSNP62[[#This Row],[CL_CMP_OBJ_FR10]]),$B$2&lt;=_xlfn.NUMBERVALUE(Table_Query_from_MF_DSNP62[[#This Row],[CL_CMP_OBJ_TO10]]))</f>
        <v>1</v>
      </c>
      <c r="JR277" s="33" t="b">
        <f>AND($B$2&gt;=_xlfn.NUMBERVALUE(Table_Query_from_MF_DSNP62[[#This Row],[CL_CMP_OBJ_FR11]]),$B$2&lt;=_xlfn.NUMBERVALUE(Table_Query_from_MF_DSNP62[[#This Row],[CL_CMP_OBJ_TO11]]))</f>
        <v>1</v>
      </c>
      <c r="JS277" s="33" t="b">
        <f>AND($B$2&gt;=_xlfn.NUMBERVALUE(Table_Query_from_MF_DSNP62[[#This Row],[CL_CMP_OBJ_FR12]]),$B$2&lt;=_xlfn.NUMBERVALUE(Table_Query_from_MF_DSNP62[[#This Row],[CL_CMP_OBJ_TO12]]))</f>
        <v>1</v>
      </c>
      <c r="JT277" s="33" t="b">
        <f>AND($B$2&gt;=_xlfn.NUMBERVALUE(Table_Query_from_MF_DSNP62[[#This Row],[CL_CMP_OBJ_FR13]]),$B$2&lt;=_xlfn.NUMBERVALUE(Table_Query_from_MF_DSNP62[[#This Row],[CL_CMP_OBJ_TO13]]))</f>
        <v>1</v>
      </c>
      <c r="JU277" s="33" t="b">
        <f>AND($B$2&gt;=_xlfn.NUMBERVALUE(Table_Query_from_MF_DSNP62[[#This Row],[CL_CMP_OBJ_FR14]]),$B$2&lt;=_xlfn.NUMBERVALUE(Table_Query_from_MF_DSNP62[[#This Row],[CL_CMP_OBJ_TO14]]))</f>
        <v>1</v>
      </c>
      <c r="JV277" s="33" t="b">
        <f>AND($B$2&gt;=_xlfn.NUMBERVALUE(Table_Query_from_MF_DSNP62[[#This Row],[CL_CMP_OBJ_FR15]]),$B$2&lt;=_xlfn.NUMBERVALUE(Table_Query_from_MF_DSNP62[[#This Row],[CL_CMP_OBJ_TO15]]))</f>
        <v>1</v>
      </c>
    </row>
    <row r="278" spans="1:282" x14ac:dyDescent="0.25">
      <c r="A278" t="b">
        <f>OR(,Table_Query_from_MF_DSNP62[[#This Row],[Desired GL included as "hard-coded" GL?]],Table_Query_from_MF_DSNP62[[#This Row],[Desired GL included as "Open GL"?]])</f>
        <v>1</v>
      </c>
      <c r="B278" t="b">
        <f>Table_Query_from_MF_DSNP62[[#This Row],[Desired CObj included as "Open CObj"?]]</f>
        <v>1</v>
      </c>
      <c r="C278" t="s">
        <v>1814</v>
      </c>
      <c r="D278" t="s">
        <v>1815</v>
      </c>
      <c r="E278" t="s">
        <v>15</v>
      </c>
      <c r="F278" s="24" t="s">
        <v>13</v>
      </c>
      <c r="G278" t="s">
        <v>415</v>
      </c>
      <c r="H278" s="24" t="s">
        <v>444</v>
      </c>
      <c r="I278" t="s">
        <v>444</v>
      </c>
      <c r="J278" s="24" t="s">
        <v>444</v>
      </c>
      <c r="K278" t="s">
        <v>444</v>
      </c>
      <c r="L278" s="24" t="s">
        <v>444</v>
      </c>
      <c r="M278" t="s">
        <v>444</v>
      </c>
      <c r="N278" t="s">
        <v>444</v>
      </c>
      <c r="O278" t="s">
        <v>444</v>
      </c>
      <c r="P278" t="s">
        <v>444</v>
      </c>
      <c r="Q278" t="s">
        <v>15</v>
      </c>
      <c r="R278" t="s">
        <v>444</v>
      </c>
      <c r="S278" t="s">
        <v>442</v>
      </c>
      <c r="T278" t="s">
        <v>447</v>
      </c>
      <c r="U278" t="s">
        <v>444</v>
      </c>
      <c r="V278" t="s">
        <v>444</v>
      </c>
      <c r="W278" t="s">
        <v>447</v>
      </c>
      <c r="X278" t="s">
        <v>444</v>
      </c>
      <c r="Y278" t="s">
        <v>444</v>
      </c>
      <c r="Z278" t="s">
        <v>442</v>
      </c>
      <c r="AA278" t="s">
        <v>442</v>
      </c>
      <c r="AB278" t="s">
        <v>442</v>
      </c>
      <c r="AC278" t="s">
        <v>444</v>
      </c>
      <c r="AD278" t="s">
        <v>444</v>
      </c>
      <c r="AE278" t="s">
        <v>444</v>
      </c>
      <c r="AF278" t="s">
        <v>444</v>
      </c>
      <c r="AG278" t="s">
        <v>442</v>
      </c>
      <c r="AH278" t="s">
        <v>447</v>
      </c>
      <c r="AI278" t="s">
        <v>447</v>
      </c>
      <c r="AJ278" t="s">
        <v>442</v>
      </c>
      <c r="AK278" t="s">
        <v>442</v>
      </c>
      <c r="AL278" t="s">
        <v>444</v>
      </c>
      <c r="AM278" t="s">
        <v>444</v>
      </c>
      <c r="AN278" t="s">
        <v>444</v>
      </c>
      <c r="AO278" t="s">
        <v>444</v>
      </c>
      <c r="AP278" t="s">
        <v>447</v>
      </c>
      <c r="AQ278" t="s">
        <v>282</v>
      </c>
      <c r="AR278" t="s">
        <v>1451</v>
      </c>
      <c r="AS278" t="s">
        <v>162</v>
      </c>
      <c r="AT278" t="s">
        <v>10</v>
      </c>
      <c r="AU278" t="s">
        <v>444</v>
      </c>
      <c r="AV278" t="s">
        <v>442</v>
      </c>
      <c r="AW278" t="s">
        <v>444</v>
      </c>
      <c r="AX278" t="s">
        <v>444</v>
      </c>
      <c r="AY278" t="s">
        <v>444</v>
      </c>
      <c r="AZ278" t="s">
        <v>7</v>
      </c>
      <c r="BA278" t="s">
        <v>478</v>
      </c>
      <c r="BB278" t="s">
        <v>444</v>
      </c>
      <c r="BC278" t="s">
        <v>444</v>
      </c>
      <c r="BD278" t="s">
        <v>1359</v>
      </c>
      <c r="BE278" t="s">
        <v>1812</v>
      </c>
      <c r="BF278" t="s">
        <v>1360</v>
      </c>
      <c r="BG278" t="s">
        <v>444</v>
      </c>
      <c r="BH278" t="s">
        <v>444</v>
      </c>
      <c r="BI278" t="s">
        <v>444</v>
      </c>
      <c r="BJ278" t="s">
        <v>444</v>
      </c>
      <c r="BK278" t="s">
        <v>444</v>
      </c>
      <c r="BL278" t="s">
        <v>444</v>
      </c>
      <c r="BM278" t="s">
        <v>444</v>
      </c>
      <c r="BN278" t="s">
        <v>444</v>
      </c>
      <c r="BO278" t="s">
        <v>444</v>
      </c>
      <c r="BP278" t="s">
        <v>444</v>
      </c>
      <c r="BQ278" t="s">
        <v>1360</v>
      </c>
      <c r="BR278" t="s">
        <v>264</v>
      </c>
      <c r="BS278" t="s">
        <v>444</v>
      </c>
      <c r="BT278" t="s">
        <v>444</v>
      </c>
      <c r="BU278" t="s">
        <v>444</v>
      </c>
      <c r="BV278" t="s">
        <v>444</v>
      </c>
      <c r="BW278" t="s">
        <v>1360</v>
      </c>
      <c r="BX278" t="s">
        <v>264</v>
      </c>
      <c r="BY278" t="s">
        <v>444</v>
      </c>
      <c r="BZ278" t="s">
        <v>444</v>
      </c>
      <c r="CA278" t="s">
        <v>444</v>
      </c>
      <c r="CB278" t="s">
        <v>444</v>
      </c>
      <c r="CC278" t="s">
        <v>1360</v>
      </c>
      <c r="CD278" t="s">
        <v>264</v>
      </c>
      <c r="CE278" t="s">
        <v>444</v>
      </c>
      <c r="CF278" t="s">
        <v>444</v>
      </c>
      <c r="CG278" t="s">
        <v>444</v>
      </c>
      <c r="CH278" t="s">
        <v>444</v>
      </c>
      <c r="CI278" t="s">
        <v>1360</v>
      </c>
      <c r="CJ278" t="s">
        <v>264</v>
      </c>
      <c r="CK278" t="s">
        <v>444</v>
      </c>
      <c r="CL278" t="s">
        <v>444</v>
      </c>
      <c r="CM278" t="s">
        <v>444</v>
      </c>
      <c r="CN278" t="s">
        <v>444</v>
      </c>
      <c r="CO278" t="s">
        <v>1360</v>
      </c>
      <c r="CP278" t="s">
        <v>264</v>
      </c>
      <c r="CQ278" t="s">
        <v>444</v>
      </c>
      <c r="CR278" t="s">
        <v>444</v>
      </c>
      <c r="CS278" t="s">
        <v>444</v>
      </c>
      <c r="CT278" t="s">
        <v>444</v>
      </c>
      <c r="CU278" t="s">
        <v>444</v>
      </c>
      <c r="CV278" t="s">
        <v>2738</v>
      </c>
      <c r="CW278" t="s">
        <v>2736</v>
      </c>
      <c r="CX278" t="s">
        <v>2818</v>
      </c>
      <c r="CY278" t="s">
        <v>1370</v>
      </c>
      <c r="CZ278" t="s">
        <v>1371</v>
      </c>
      <c r="DA278" t="s">
        <v>444</v>
      </c>
      <c r="DB278" t="s">
        <v>444</v>
      </c>
      <c r="DC278" t="s">
        <v>444</v>
      </c>
      <c r="DD278" t="s">
        <v>444</v>
      </c>
      <c r="DE278" t="s">
        <v>444</v>
      </c>
      <c r="DF278" t="s">
        <v>444</v>
      </c>
      <c r="DG278" t="s">
        <v>444</v>
      </c>
      <c r="DH278" t="s">
        <v>444</v>
      </c>
      <c r="DI278" t="s">
        <v>443</v>
      </c>
      <c r="DJ278" t="s">
        <v>282</v>
      </c>
      <c r="DK278" t="s">
        <v>1440</v>
      </c>
      <c r="DL278" t="s">
        <v>1451</v>
      </c>
      <c r="DM278" t="s">
        <v>444</v>
      </c>
      <c r="DN278" t="s">
        <v>444</v>
      </c>
      <c r="DO278" t="s">
        <v>444</v>
      </c>
      <c r="DP278" t="s">
        <v>444</v>
      </c>
      <c r="DQ278" t="s">
        <v>444</v>
      </c>
      <c r="DR278" t="s">
        <v>444</v>
      </c>
      <c r="DS278" t="s">
        <v>444</v>
      </c>
      <c r="DT278" s="24" t="s">
        <v>444</v>
      </c>
      <c r="DU278" s="24" t="s">
        <v>444</v>
      </c>
      <c r="DV278" t="s">
        <v>444</v>
      </c>
      <c r="DW278" t="s">
        <v>444</v>
      </c>
      <c r="DX278" s="24" t="s">
        <v>444</v>
      </c>
      <c r="DY278" s="24" t="s">
        <v>444</v>
      </c>
      <c r="DZ278" t="s">
        <v>444</v>
      </c>
      <c r="EA278" t="s">
        <v>444</v>
      </c>
      <c r="EB278" s="24" t="s">
        <v>444</v>
      </c>
      <c r="EC278" s="24" t="s">
        <v>444</v>
      </c>
      <c r="ED278" t="s">
        <v>444</v>
      </c>
      <c r="EE278" t="s">
        <v>444</v>
      </c>
      <c r="EF278" s="24" t="s">
        <v>444</v>
      </c>
      <c r="EG278" s="24" t="s">
        <v>444</v>
      </c>
      <c r="EH278" t="s">
        <v>444</v>
      </c>
      <c r="EI278" t="s">
        <v>444</v>
      </c>
      <c r="EJ278" s="24" t="s">
        <v>444</v>
      </c>
      <c r="EK278" s="24" t="s">
        <v>444</v>
      </c>
      <c r="EL278" t="s">
        <v>444</v>
      </c>
      <c r="EM278" t="s">
        <v>444</v>
      </c>
      <c r="EN278" s="24" t="s">
        <v>444</v>
      </c>
      <c r="EO278" s="24" t="s">
        <v>444</v>
      </c>
      <c r="EP278" t="s">
        <v>444</v>
      </c>
      <c r="EQ278" t="s">
        <v>444</v>
      </c>
      <c r="ER278" s="24" t="s">
        <v>444</v>
      </c>
      <c r="ES278" s="24" t="s">
        <v>444</v>
      </c>
      <c r="ET278" t="s">
        <v>444</v>
      </c>
      <c r="EU278" t="s">
        <v>444</v>
      </c>
      <c r="EV278" s="24" t="s">
        <v>444</v>
      </c>
      <c r="EW278" s="24" t="s">
        <v>444</v>
      </c>
      <c r="EX278" t="s">
        <v>444</v>
      </c>
      <c r="EY278" t="s">
        <v>444</v>
      </c>
      <c r="EZ278" s="24" t="s">
        <v>444</v>
      </c>
      <c r="FA278" s="24" t="s">
        <v>444</v>
      </c>
      <c r="FB278" t="s">
        <v>444</v>
      </c>
      <c r="FC278" t="s">
        <v>444</v>
      </c>
      <c r="FD278" s="24" t="s">
        <v>444</v>
      </c>
      <c r="FE278" s="24" t="s">
        <v>444</v>
      </c>
      <c r="FF278" t="s">
        <v>444</v>
      </c>
      <c r="FG278" t="s">
        <v>444</v>
      </c>
      <c r="FH278" s="24" t="s">
        <v>444</v>
      </c>
      <c r="FI278" s="24" t="s">
        <v>444</v>
      </c>
      <c r="FJ278" t="s">
        <v>444</v>
      </c>
      <c r="FK278" t="s">
        <v>444</v>
      </c>
      <c r="FL278" s="24" t="s">
        <v>444</v>
      </c>
      <c r="FM278" s="24" t="s">
        <v>444</v>
      </c>
      <c r="FN278" t="s">
        <v>444</v>
      </c>
      <c r="FO278" t="s">
        <v>444</v>
      </c>
      <c r="FP278" s="24" t="s">
        <v>444</v>
      </c>
      <c r="FQ278" s="24" t="s">
        <v>444</v>
      </c>
      <c r="FR278" t="s">
        <v>444</v>
      </c>
      <c r="FS278" t="s">
        <v>444</v>
      </c>
      <c r="FT278" s="24" t="s">
        <v>444</v>
      </c>
      <c r="FU278" s="24" t="s">
        <v>444</v>
      </c>
      <c r="FV278" t="s">
        <v>444</v>
      </c>
      <c r="FW278" t="s">
        <v>444</v>
      </c>
      <c r="FX278" s="24" t="s">
        <v>444</v>
      </c>
      <c r="FY278" s="24" t="s">
        <v>444</v>
      </c>
      <c r="FZ278" t="s">
        <v>444</v>
      </c>
      <c r="GA278" t="s">
        <v>444</v>
      </c>
      <c r="GB278" s="24" t="s">
        <v>444</v>
      </c>
      <c r="GC278" s="24" t="s">
        <v>444</v>
      </c>
      <c r="GD278" t="s">
        <v>444</v>
      </c>
      <c r="GE278" t="s">
        <v>444</v>
      </c>
      <c r="GF278" s="24" t="s">
        <v>444</v>
      </c>
      <c r="GG278" s="24" t="s">
        <v>444</v>
      </c>
      <c r="GH278" t="s">
        <v>15</v>
      </c>
      <c r="GI278" s="24" t="s">
        <v>486</v>
      </c>
      <c r="GJ278" s="24" t="s">
        <v>486</v>
      </c>
      <c r="GK278" t="s">
        <v>444</v>
      </c>
      <c r="GL278" t="s">
        <v>444</v>
      </c>
      <c r="GM278" s="24" t="s">
        <v>444</v>
      </c>
      <c r="GN278" s="24" t="s">
        <v>444</v>
      </c>
      <c r="GO278" t="s">
        <v>444</v>
      </c>
      <c r="GP278" t="s">
        <v>444</v>
      </c>
      <c r="GQ278" s="24" t="s">
        <v>444</v>
      </c>
      <c r="GR278" s="24" t="s">
        <v>444</v>
      </c>
      <c r="GS278" t="s">
        <v>444</v>
      </c>
      <c r="GT278" t="s">
        <v>444</v>
      </c>
      <c r="GU278" s="24" t="s">
        <v>444</v>
      </c>
      <c r="GV278" s="24" t="s">
        <v>444</v>
      </c>
      <c r="GW278" t="s">
        <v>444</v>
      </c>
      <c r="GX278" t="s">
        <v>444</v>
      </c>
      <c r="GY278" s="24" t="s">
        <v>444</v>
      </c>
      <c r="GZ278" s="24" t="s">
        <v>444</v>
      </c>
      <c r="HA278" t="s">
        <v>444</v>
      </c>
      <c r="HB278" t="s">
        <v>444</v>
      </c>
      <c r="HC278" s="24" t="s">
        <v>444</v>
      </c>
      <c r="HD278" s="24" t="s">
        <v>444</v>
      </c>
      <c r="HE278" t="s">
        <v>444</v>
      </c>
      <c r="HF278" t="s">
        <v>444</v>
      </c>
      <c r="HG278" s="24" t="s">
        <v>444</v>
      </c>
      <c r="HH278" s="24" t="s">
        <v>444</v>
      </c>
      <c r="HI278" t="s">
        <v>444</v>
      </c>
      <c r="HJ278" t="s">
        <v>444</v>
      </c>
      <c r="HK278" s="24" t="s">
        <v>444</v>
      </c>
      <c r="HL278" s="24" t="s">
        <v>444</v>
      </c>
      <c r="HM278" t="s">
        <v>444</v>
      </c>
      <c r="HN278" t="s">
        <v>444</v>
      </c>
      <c r="HO278" s="24" t="s">
        <v>444</v>
      </c>
      <c r="HP278" s="24" t="s">
        <v>444</v>
      </c>
      <c r="HQ278" t="s">
        <v>444</v>
      </c>
      <c r="HR278" t="s">
        <v>444</v>
      </c>
      <c r="HS278" s="24" t="s">
        <v>444</v>
      </c>
      <c r="HT278" s="24" t="s">
        <v>444</v>
      </c>
      <c r="HU278" t="s">
        <v>444</v>
      </c>
      <c r="HV278" t="s">
        <v>444</v>
      </c>
      <c r="HW278" s="24" t="s">
        <v>444</v>
      </c>
      <c r="HX278" s="24" t="s">
        <v>444</v>
      </c>
      <c r="HY278" t="s">
        <v>444</v>
      </c>
      <c r="HZ278" t="s">
        <v>444</v>
      </c>
      <c r="IA278" t="s">
        <v>2738</v>
      </c>
      <c r="IB278" t="s">
        <v>2736</v>
      </c>
      <c r="IC278" t="s">
        <v>3056</v>
      </c>
      <c r="ID278" s="33" t="b" cm="1">
        <f t="array" ref="ID278">_xlfn.IFNA(MATCH($A$2,_xlfn.NUMBERVALUE(Table_Query_from_MF_DSNP62[[#This Row],[CL_GLACCT_DR1]:[CL_GLACCT_CR4]]),0),0)&gt;=1</f>
        <v>1</v>
      </c>
      <c r="IE278" s="33" t="b">
        <f>OR(Table_Query_from_MF_DSNP62[[#This Row],[Pair1]:[Pair25]])</f>
        <v>1</v>
      </c>
      <c r="IF278" s="33">
        <f>_xlfn.IFNA(MATCH(TRUE,Table_Query_from_MF_DSNP62[[#This Row],[Pair1]:[Pair25]],0),"none")</f>
        <v>1</v>
      </c>
      <c r="IG278" s="33" t="b">
        <f>AND($A$2&gt;=_xlfn.NUMBERVALUE(Table_Query_from_MF_DSNP62[[#This Row],[CL_GL_ACCT_FR1]]),$A$2&lt;=_xlfn.NUMBERVALUE(Table_Query_from_MF_DSNP62[[#This Row],[CL_GL_ACCT_TO1]]))</f>
        <v>1</v>
      </c>
      <c r="IH278" s="33" t="b">
        <f>AND($A$2&gt;=_xlfn.NUMBERVALUE(Table_Query_from_MF_DSNP62[[#This Row],[CL_GL_ACCT_FR2]]),$A$2&lt;=_xlfn.NUMBERVALUE(Table_Query_from_MF_DSNP62[[#This Row],[CL_GL_ACCT_TO2]]))</f>
        <v>1</v>
      </c>
      <c r="II278" s="33" t="b">
        <f>AND($A$2&gt;=_xlfn.NUMBERVALUE(Table_Query_from_MF_DSNP62[[#This Row],[CL_GL_ACCT_FR3]]),$A$2&lt;=_xlfn.NUMBERVALUE(Table_Query_from_MF_DSNP62[[#This Row],[CL_GL_ACCT_TO3]]))</f>
        <v>1</v>
      </c>
      <c r="IJ278" s="33" t="b">
        <f>AND($A$2&gt;=_xlfn.NUMBERVALUE(Table_Query_from_MF_DSNP62[[#This Row],[CL_GL_ACCT_FR4]]),$A$2&lt;=_xlfn.NUMBERVALUE(Table_Query_from_MF_DSNP62[[#This Row],[CL_GL_ACCT_TO4]]))</f>
        <v>1</v>
      </c>
      <c r="IK278" s="33" t="b">
        <f>AND($A$2&gt;=_xlfn.NUMBERVALUE(Table_Query_from_MF_DSNP62[[#This Row],[CL_GL_ACCT_FR5]]),$A$2&lt;=_xlfn.NUMBERVALUE(Table_Query_from_MF_DSNP62[[#This Row],[CL_GL_ACCT_TO5]]))</f>
        <v>1</v>
      </c>
      <c r="IL278" s="33" t="b">
        <f>AND($A$2&gt;=_xlfn.NUMBERVALUE(Table_Query_from_MF_DSNP62[[#This Row],[CL_GL_ACCT_FR6]]),$A$2&lt;=_xlfn.NUMBERVALUE(Table_Query_from_MF_DSNP62[[#This Row],[CL_GL_ACCT_TO6]]))</f>
        <v>1</v>
      </c>
      <c r="IM278" s="33" t="b">
        <f>AND($A$2&gt;=_xlfn.NUMBERVALUE(Table_Query_from_MF_DSNP62[[#This Row],[CL_GL_ACCT_FR7]]),$A$2&lt;=_xlfn.NUMBERVALUE(Table_Query_from_MF_DSNP62[[#This Row],[CL_GL_ACCT_TO7]]))</f>
        <v>1</v>
      </c>
      <c r="IN278" s="33" t="b">
        <f>AND($A$2&gt;=_xlfn.NUMBERVALUE(Table_Query_from_MF_DSNP62[[#This Row],[CL_GL_ACCT_FR8]]),$A$2&lt;=_xlfn.NUMBERVALUE(Table_Query_from_MF_DSNP62[[#This Row],[CL_GL_ACCT_TO8]]))</f>
        <v>1</v>
      </c>
      <c r="IO278" s="33" t="b">
        <f>AND($A$2&gt;=_xlfn.NUMBERVALUE(Table_Query_from_MF_DSNP62[[#This Row],[CL_GL_ACCT_FR9]]),$A$2&lt;=_xlfn.NUMBERVALUE(Table_Query_from_MF_DSNP62[[#This Row],[CL_GL_ACCT_TO9]]))</f>
        <v>1</v>
      </c>
      <c r="IP278" s="33" t="b">
        <f>AND($A$2&gt;=_xlfn.NUMBERVALUE(Table_Query_from_MF_DSNP62[[#This Row],[CL_GL_ACCT_FR10]]),$A$2&lt;=_xlfn.NUMBERVALUE(Table_Query_from_MF_DSNP62[[#This Row],[CL_GL_ACCT_TO10]]))</f>
        <v>1</v>
      </c>
      <c r="IQ278" s="33" t="b">
        <f>AND($A$2&gt;=_xlfn.NUMBERVALUE(Table_Query_from_MF_DSNP62[[#This Row],[CL_GL_ACCT_FR11]]),$A$2&lt;=_xlfn.NUMBERVALUE(Table_Query_from_MF_DSNP62[[#This Row],[CL_GL_ACCT_TO11]]))</f>
        <v>1</v>
      </c>
      <c r="IR278" s="33" t="b">
        <f>AND($A$2&gt;=_xlfn.NUMBERVALUE(Table_Query_from_MF_DSNP62[[#This Row],[CL_GL_ACCT_FR12]]),$A$2&lt;=_xlfn.NUMBERVALUE(Table_Query_from_MF_DSNP62[[#This Row],[CL_GL_ACCT_TO12]]))</f>
        <v>1</v>
      </c>
      <c r="IS278" s="33" t="b">
        <f>AND($A$2&gt;=_xlfn.NUMBERVALUE(Table_Query_from_MF_DSNP62[[#This Row],[CL_GL_ACCT_FR13]]),$A$2&lt;=_xlfn.NUMBERVALUE(Table_Query_from_MF_DSNP62[[#This Row],[CL_GL_ACCT_TO13]]))</f>
        <v>1</v>
      </c>
      <c r="IT278" s="33" t="b">
        <f>AND($A$2&gt;=_xlfn.NUMBERVALUE(Table_Query_from_MF_DSNP62[[#This Row],[CL_GL_ACCT_FR14]]),$A$2&lt;=_xlfn.NUMBERVALUE(Table_Query_from_MF_DSNP62[[#This Row],[CL_GL_ACCT_TO14]]))</f>
        <v>1</v>
      </c>
      <c r="IU278" s="33" t="b">
        <f>AND($A$2&gt;=_xlfn.NUMBERVALUE(Table_Query_from_MF_DSNP62[[#This Row],[CL_GL_ACCT_FR15]]),$A$2&lt;=_xlfn.NUMBERVALUE(Table_Query_from_MF_DSNP62[[#This Row],[CL_GL_ACCT_TO15]]))</f>
        <v>1</v>
      </c>
      <c r="IV278" s="33" t="b">
        <f>AND($A$2&gt;=_xlfn.NUMBERVALUE(Table_Query_from_MF_DSNP62[[#This Row],[CL_GL_ACCT_FR16]]),$A$2&lt;=_xlfn.NUMBERVALUE(Table_Query_from_MF_DSNP62[[#This Row],[CL_GL_ACCT_TO16]]))</f>
        <v>1</v>
      </c>
      <c r="IW278" s="33" t="b">
        <f>AND($A$2&gt;=_xlfn.NUMBERVALUE(Table_Query_from_MF_DSNP62[[#This Row],[CL_GL_ACCT_FR17]]),$A$2&lt;=_xlfn.NUMBERVALUE(Table_Query_from_MF_DSNP62[[#This Row],[CL_GL_ACCT_TO17]]))</f>
        <v>1</v>
      </c>
      <c r="IX278" s="33" t="b">
        <f>AND($A$2&gt;=_xlfn.NUMBERVALUE(Table_Query_from_MF_DSNP62[[#This Row],[CL_GL_ACCT_FR18]]),$A$2&lt;=_xlfn.NUMBERVALUE(Table_Query_from_MF_DSNP62[[#This Row],[CL_GL_ACCT_TO18]]))</f>
        <v>1</v>
      </c>
      <c r="IY278" s="33" t="b">
        <f>AND($A$2&gt;=_xlfn.NUMBERVALUE(Table_Query_from_MF_DSNP62[[#This Row],[CL_GL_ACCT_FR19]]),$A$2&lt;=_xlfn.NUMBERVALUE(Table_Query_from_MF_DSNP62[[#This Row],[CL_GL_ACCT_TO19]]))</f>
        <v>1</v>
      </c>
      <c r="IZ278" s="33" t="b">
        <f>AND($A$2&gt;=_xlfn.NUMBERVALUE(Table_Query_from_MF_DSNP62[[#This Row],[CL_GL_ACCT_FR20]]),$A$2&lt;=_xlfn.NUMBERVALUE(Table_Query_from_MF_DSNP62[[#This Row],[CL_GL_ACCT_TO20]]))</f>
        <v>1</v>
      </c>
      <c r="JA278" s="33" t="b">
        <f>AND($A$2&gt;=_xlfn.NUMBERVALUE(Table_Query_from_MF_DSNP62[[#This Row],[CL_GL_ACCT_FR21]]),$A$2&lt;=_xlfn.NUMBERVALUE(Table_Query_from_MF_DSNP62[[#This Row],[CL_GL_ACCT_TO21]]))</f>
        <v>1</v>
      </c>
      <c r="JB278" s="33" t="b">
        <f>AND($A$2&gt;=_xlfn.NUMBERVALUE(Table_Query_from_MF_DSNP62[[#This Row],[CL_GL_ACCT_FR22]]),$A$2&lt;=_xlfn.NUMBERVALUE(Table_Query_from_MF_DSNP62[[#This Row],[CL_GL_ACCT_TO22]]))</f>
        <v>1</v>
      </c>
      <c r="JC278" s="33" t="b">
        <f>AND($A$2&gt;=_xlfn.NUMBERVALUE(Table_Query_from_MF_DSNP62[[#This Row],[CL_GL_ACCT_FR23]]),$A$2&lt;=_xlfn.NUMBERVALUE(Table_Query_from_MF_DSNP62[[#This Row],[CL_GL_ACCT_TO23]]))</f>
        <v>1</v>
      </c>
      <c r="JD278" s="33" t="b">
        <f>AND($A$2&gt;=_xlfn.NUMBERVALUE(Table_Query_from_MF_DSNP62[[#This Row],[CL_GL_ACCT_FR24]]),$A$2&lt;=_xlfn.NUMBERVALUE(Table_Query_from_MF_DSNP62[[#This Row],[CL_GL_ACCT_TO24]]))</f>
        <v>1</v>
      </c>
      <c r="JE278" s="33" t="b">
        <f>AND($A$2&gt;=_xlfn.NUMBERVALUE(Table_Query_from_MF_DSNP62[[#This Row],[CL_GL_ACCT_FR25]]),$A$2&lt;=_xlfn.NUMBERVALUE(Table_Query_from_MF_DSNP62[[#This Row],[CL_GL_ACCT_TO25]]))</f>
        <v>1</v>
      </c>
      <c r="JF278" s="33" t="b">
        <f>OR(Table_Query_from_MF_DSNP62[[#This Row],[PairA]:[PairO]])</f>
        <v>1</v>
      </c>
      <c r="JG278" s="33">
        <f>_xlfn.IFNA(MATCH(TRUE,Table_Query_from_MF_DSNP62[[#This Row],[PairA]:[PairO]],0),"none")</f>
        <v>2</v>
      </c>
      <c r="JH278" s="33" t="b">
        <f>AND($B$2&gt;=_xlfn.NUMBERVALUE(Table_Query_from_MF_DSNP62[[#This Row],[CL_CMP_OBJ_FR1]]),$B$2&lt;=_xlfn.NUMBERVALUE(Table_Query_from_MF_DSNP62[[#This Row],[CL_CMP_OBJ_TO1]]))</f>
        <v>0</v>
      </c>
      <c r="JI278" s="33" t="b">
        <f>AND($B$2&gt;=_xlfn.NUMBERVALUE(Table_Query_from_MF_DSNP62[[#This Row],[CL_CMP_OBJ_FR2]]),$B$2&lt;=_xlfn.NUMBERVALUE(Table_Query_from_MF_DSNP62[[#This Row],[CL_CMP_OBJ_TO2]]))</f>
        <v>1</v>
      </c>
      <c r="JJ278" s="33" t="b">
        <f>AND($B$2&gt;=_xlfn.NUMBERVALUE(Table_Query_from_MF_DSNP62[[#This Row],[CL_CMP_OBJ_FR3]]),$B$2&lt;=_xlfn.NUMBERVALUE(Table_Query_from_MF_DSNP62[[#This Row],[CL_CMP_OBJ_TO3]]))</f>
        <v>1</v>
      </c>
      <c r="JK278" s="33" t="b">
        <f>AND($B$2&gt;=_xlfn.NUMBERVALUE(Table_Query_from_MF_DSNP62[[#This Row],[CL_CMP_OBJ_FR4]]),$B$2&lt;=_xlfn.NUMBERVALUE(Table_Query_from_MF_DSNP62[[#This Row],[CL_CMP_OBJ_TO4]]))</f>
        <v>1</v>
      </c>
      <c r="JL278" s="33" t="b">
        <f>AND($B$2&gt;=_xlfn.NUMBERVALUE(Table_Query_from_MF_DSNP62[[#This Row],[CL_CMP_OBJ_FR5]]),$B$2&lt;=_xlfn.NUMBERVALUE(Table_Query_from_MF_DSNP62[[#This Row],[CL_CMP_OBJ_TO5]]))</f>
        <v>1</v>
      </c>
      <c r="JM278" s="33" t="b">
        <f>AND($B$2&gt;=_xlfn.NUMBERVALUE(Table_Query_from_MF_DSNP62[[#This Row],[CL_CMP_OBJ_FR6]]),$B$2&lt;=_xlfn.NUMBERVALUE(Table_Query_from_MF_DSNP62[[#This Row],[CL_CMP_OBJ_TO6]]))</f>
        <v>1</v>
      </c>
      <c r="JN278" s="33" t="b">
        <f>AND($B$2&gt;=_xlfn.NUMBERVALUE(Table_Query_from_MF_DSNP62[[#This Row],[CL_CMP_OBJ_FR7]]),$B$2&lt;=_xlfn.NUMBERVALUE(Table_Query_from_MF_DSNP62[[#This Row],[CL_CMP_OBJ_TO7]]))</f>
        <v>1</v>
      </c>
      <c r="JO278" s="33" t="b">
        <f>AND($B$2&gt;=_xlfn.NUMBERVALUE(Table_Query_from_MF_DSNP62[[#This Row],[CL_CMP_OBJ_FR8]]),$B$2&lt;=_xlfn.NUMBERVALUE(Table_Query_from_MF_DSNP62[[#This Row],[CL_CMP_OBJ_TO8]]))</f>
        <v>1</v>
      </c>
      <c r="JP278" s="33" t="b">
        <f>AND($B$2&gt;=_xlfn.NUMBERVALUE(Table_Query_from_MF_DSNP62[[#This Row],[CL_CMP_OBJ_FR9]]),$B$2&lt;=_xlfn.NUMBERVALUE(Table_Query_from_MF_DSNP62[[#This Row],[CL_CMP_OBJ_TO9]]))</f>
        <v>1</v>
      </c>
      <c r="JQ278" s="33" t="b">
        <f>AND($B$2&gt;=_xlfn.NUMBERVALUE(Table_Query_from_MF_DSNP62[[#This Row],[CL_CMP_OBJ_FR10]]),$B$2&lt;=_xlfn.NUMBERVALUE(Table_Query_from_MF_DSNP62[[#This Row],[CL_CMP_OBJ_TO10]]))</f>
        <v>1</v>
      </c>
      <c r="JR278" s="33" t="b">
        <f>AND($B$2&gt;=_xlfn.NUMBERVALUE(Table_Query_from_MF_DSNP62[[#This Row],[CL_CMP_OBJ_FR11]]),$B$2&lt;=_xlfn.NUMBERVALUE(Table_Query_from_MF_DSNP62[[#This Row],[CL_CMP_OBJ_TO11]]))</f>
        <v>1</v>
      </c>
      <c r="JS278" s="33" t="b">
        <f>AND($B$2&gt;=_xlfn.NUMBERVALUE(Table_Query_from_MF_DSNP62[[#This Row],[CL_CMP_OBJ_FR12]]),$B$2&lt;=_xlfn.NUMBERVALUE(Table_Query_from_MF_DSNP62[[#This Row],[CL_CMP_OBJ_TO12]]))</f>
        <v>1</v>
      </c>
      <c r="JT278" s="33" t="b">
        <f>AND($B$2&gt;=_xlfn.NUMBERVALUE(Table_Query_from_MF_DSNP62[[#This Row],[CL_CMP_OBJ_FR13]]),$B$2&lt;=_xlfn.NUMBERVALUE(Table_Query_from_MF_DSNP62[[#This Row],[CL_CMP_OBJ_TO13]]))</f>
        <v>1</v>
      </c>
      <c r="JU278" s="33" t="b">
        <f>AND($B$2&gt;=_xlfn.NUMBERVALUE(Table_Query_from_MF_DSNP62[[#This Row],[CL_CMP_OBJ_FR14]]),$B$2&lt;=_xlfn.NUMBERVALUE(Table_Query_from_MF_DSNP62[[#This Row],[CL_CMP_OBJ_TO14]]))</f>
        <v>1</v>
      </c>
      <c r="JV278" s="33" t="b">
        <f>AND($B$2&gt;=_xlfn.NUMBERVALUE(Table_Query_from_MF_DSNP62[[#This Row],[CL_CMP_OBJ_FR15]]),$B$2&lt;=_xlfn.NUMBERVALUE(Table_Query_from_MF_DSNP62[[#This Row],[CL_CMP_OBJ_TO15]]))</f>
        <v>1</v>
      </c>
    </row>
    <row r="279" spans="1:282" x14ac:dyDescent="0.25">
      <c r="A279" t="b">
        <f>OR(,Table_Query_from_MF_DSNP62[[#This Row],[Desired GL included as "hard-coded" GL?]],Table_Query_from_MF_DSNP62[[#This Row],[Desired GL included as "Open GL"?]])</f>
        <v>1</v>
      </c>
      <c r="B279" t="b">
        <f>Table_Query_from_MF_DSNP62[[#This Row],[Desired CObj included as "Open CObj"?]]</f>
        <v>1</v>
      </c>
      <c r="C279" t="s">
        <v>1816</v>
      </c>
      <c r="D279" t="s">
        <v>1817</v>
      </c>
      <c r="E279" t="s">
        <v>8</v>
      </c>
      <c r="F279" s="24" t="s">
        <v>197</v>
      </c>
      <c r="G279" t="s">
        <v>13</v>
      </c>
      <c r="H279" s="24" t="s">
        <v>444</v>
      </c>
      <c r="I279" t="s">
        <v>444</v>
      </c>
      <c r="J279" s="24" t="s">
        <v>444</v>
      </c>
      <c r="K279" t="s">
        <v>444</v>
      </c>
      <c r="L279" s="24" t="s">
        <v>444</v>
      </c>
      <c r="M279" t="s">
        <v>444</v>
      </c>
      <c r="N279" t="s">
        <v>444</v>
      </c>
      <c r="O279" t="s">
        <v>444</v>
      </c>
      <c r="P279" t="s">
        <v>444</v>
      </c>
      <c r="Q279" t="s">
        <v>15</v>
      </c>
      <c r="R279" t="s">
        <v>447</v>
      </c>
      <c r="S279" t="s">
        <v>442</v>
      </c>
      <c r="T279" t="s">
        <v>447</v>
      </c>
      <c r="U279" t="s">
        <v>444</v>
      </c>
      <c r="V279" t="s">
        <v>444</v>
      </c>
      <c r="W279" t="s">
        <v>442</v>
      </c>
      <c r="X279" t="s">
        <v>442</v>
      </c>
      <c r="Y279" t="s">
        <v>442</v>
      </c>
      <c r="Z279" t="s">
        <v>442</v>
      </c>
      <c r="AA279" t="s">
        <v>442</v>
      </c>
      <c r="AB279" t="s">
        <v>442</v>
      </c>
      <c r="AC279" t="s">
        <v>444</v>
      </c>
      <c r="AD279" t="s">
        <v>444</v>
      </c>
      <c r="AE279" t="s">
        <v>444</v>
      </c>
      <c r="AF279" t="s">
        <v>444</v>
      </c>
      <c r="AG279" t="s">
        <v>442</v>
      </c>
      <c r="AH279" t="s">
        <v>447</v>
      </c>
      <c r="AI279" t="s">
        <v>447</v>
      </c>
      <c r="AJ279" t="s">
        <v>442</v>
      </c>
      <c r="AK279" t="s">
        <v>442</v>
      </c>
      <c r="AL279" t="s">
        <v>444</v>
      </c>
      <c r="AM279" t="s">
        <v>444</v>
      </c>
      <c r="AN279" t="s">
        <v>444</v>
      </c>
      <c r="AO279" t="s">
        <v>444</v>
      </c>
      <c r="AP279" t="s">
        <v>442</v>
      </c>
      <c r="AQ279" t="s">
        <v>528</v>
      </c>
      <c r="AR279" t="s">
        <v>1451</v>
      </c>
      <c r="AS279" t="s">
        <v>162</v>
      </c>
      <c r="AT279" t="s">
        <v>10</v>
      </c>
      <c r="AU279" t="s">
        <v>444</v>
      </c>
      <c r="AV279" t="s">
        <v>442</v>
      </c>
      <c r="AW279" t="s">
        <v>444</v>
      </c>
      <c r="AX279" t="s">
        <v>444</v>
      </c>
      <c r="AY279" t="s">
        <v>444</v>
      </c>
      <c r="AZ279" t="s">
        <v>7</v>
      </c>
      <c r="BA279" t="s">
        <v>478</v>
      </c>
      <c r="BB279" t="s">
        <v>444</v>
      </c>
      <c r="BC279" t="s">
        <v>444</v>
      </c>
      <c r="BD279" t="s">
        <v>1359</v>
      </c>
      <c r="BE279" t="s">
        <v>1818</v>
      </c>
      <c r="BF279" t="s">
        <v>740</v>
      </c>
      <c r="BG279" t="s">
        <v>1360</v>
      </c>
      <c r="BH279" t="s">
        <v>755</v>
      </c>
      <c r="BI279" t="s">
        <v>529</v>
      </c>
      <c r="BJ279" t="s">
        <v>7</v>
      </c>
      <c r="BK279" t="s">
        <v>282</v>
      </c>
      <c r="BL279" t="s">
        <v>1360</v>
      </c>
      <c r="BM279" t="s">
        <v>758</v>
      </c>
      <c r="BN279" t="s">
        <v>529</v>
      </c>
      <c r="BO279" t="s">
        <v>7</v>
      </c>
      <c r="BP279" t="s">
        <v>282</v>
      </c>
      <c r="BQ279" t="s">
        <v>444</v>
      </c>
      <c r="BR279" t="s">
        <v>444</v>
      </c>
      <c r="BS279" t="s">
        <v>444</v>
      </c>
      <c r="BT279" t="s">
        <v>444</v>
      </c>
      <c r="BU279" t="s">
        <v>444</v>
      </c>
      <c r="BV279" t="s">
        <v>444</v>
      </c>
      <c r="BW279" t="s">
        <v>444</v>
      </c>
      <c r="BX279" t="s">
        <v>444</v>
      </c>
      <c r="BY279" t="s">
        <v>444</v>
      </c>
      <c r="BZ279" t="s">
        <v>444</v>
      </c>
      <c r="CA279" t="s">
        <v>444</v>
      </c>
      <c r="CB279" t="s">
        <v>444</v>
      </c>
      <c r="CC279" t="s">
        <v>1360</v>
      </c>
      <c r="CD279" t="s">
        <v>852</v>
      </c>
      <c r="CE279" t="s">
        <v>444</v>
      </c>
      <c r="CF279" t="s">
        <v>444</v>
      </c>
      <c r="CG279" t="s">
        <v>444</v>
      </c>
      <c r="CH279" t="s">
        <v>444</v>
      </c>
      <c r="CI279" t="s">
        <v>444</v>
      </c>
      <c r="CJ279" t="s">
        <v>444</v>
      </c>
      <c r="CK279" t="s">
        <v>444</v>
      </c>
      <c r="CL279" t="s">
        <v>444</v>
      </c>
      <c r="CM279" t="s">
        <v>444</v>
      </c>
      <c r="CN279" t="s">
        <v>444</v>
      </c>
      <c r="CO279" t="s">
        <v>444</v>
      </c>
      <c r="CP279" t="s">
        <v>444</v>
      </c>
      <c r="CQ279" t="s">
        <v>444</v>
      </c>
      <c r="CR279" t="s">
        <v>444</v>
      </c>
      <c r="CS279" t="s">
        <v>444</v>
      </c>
      <c r="CT279" t="s">
        <v>444</v>
      </c>
      <c r="CU279" t="s">
        <v>444</v>
      </c>
      <c r="CV279" t="s">
        <v>2738</v>
      </c>
      <c r="CW279" t="s">
        <v>2736</v>
      </c>
      <c r="CX279" t="s">
        <v>2737</v>
      </c>
      <c r="CY279" t="s">
        <v>1370</v>
      </c>
      <c r="CZ279" t="s">
        <v>1371</v>
      </c>
      <c r="DA279" t="s">
        <v>444</v>
      </c>
      <c r="DB279" t="s">
        <v>444</v>
      </c>
      <c r="DC279" t="s">
        <v>444</v>
      </c>
      <c r="DD279" t="s">
        <v>444</v>
      </c>
      <c r="DE279" t="s">
        <v>444</v>
      </c>
      <c r="DF279" t="s">
        <v>444</v>
      </c>
      <c r="DG279" t="s">
        <v>444</v>
      </c>
      <c r="DH279" t="s">
        <v>444</v>
      </c>
      <c r="DI279" t="s">
        <v>443</v>
      </c>
      <c r="DJ279" t="s">
        <v>282</v>
      </c>
      <c r="DK279" t="s">
        <v>1440</v>
      </c>
      <c r="DL279" t="s">
        <v>1451</v>
      </c>
      <c r="DM279" t="s">
        <v>444</v>
      </c>
      <c r="DN279" t="s">
        <v>444</v>
      </c>
      <c r="DO279" t="s">
        <v>444</v>
      </c>
      <c r="DP279" t="s">
        <v>444</v>
      </c>
      <c r="DQ279" t="s">
        <v>444</v>
      </c>
      <c r="DR279" t="s">
        <v>444</v>
      </c>
      <c r="DS279" t="s">
        <v>444</v>
      </c>
      <c r="DT279" s="24" t="s">
        <v>444</v>
      </c>
      <c r="DU279" s="24" t="s">
        <v>444</v>
      </c>
      <c r="DV279" t="s">
        <v>444</v>
      </c>
      <c r="DW279" t="s">
        <v>444</v>
      </c>
      <c r="DX279" s="24" t="s">
        <v>444</v>
      </c>
      <c r="DY279" s="24" t="s">
        <v>444</v>
      </c>
      <c r="DZ279" t="s">
        <v>444</v>
      </c>
      <c r="EA279" t="s">
        <v>444</v>
      </c>
      <c r="EB279" s="24" t="s">
        <v>444</v>
      </c>
      <c r="EC279" s="24" t="s">
        <v>444</v>
      </c>
      <c r="ED279" t="s">
        <v>444</v>
      </c>
      <c r="EE279" t="s">
        <v>444</v>
      </c>
      <c r="EF279" s="24" t="s">
        <v>444</v>
      </c>
      <c r="EG279" s="24" t="s">
        <v>444</v>
      </c>
      <c r="EH279" t="s">
        <v>444</v>
      </c>
      <c r="EI279" t="s">
        <v>444</v>
      </c>
      <c r="EJ279" s="24" t="s">
        <v>444</v>
      </c>
      <c r="EK279" s="24" t="s">
        <v>444</v>
      </c>
      <c r="EL279" t="s">
        <v>444</v>
      </c>
      <c r="EM279" t="s">
        <v>444</v>
      </c>
      <c r="EN279" s="24" t="s">
        <v>444</v>
      </c>
      <c r="EO279" s="24" t="s">
        <v>444</v>
      </c>
      <c r="EP279" t="s">
        <v>444</v>
      </c>
      <c r="EQ279" t="s">
        <v>444</v>
      </c>
      <c r="ER279" s="24" t="s">
        <v>444</v>
      </c>
      <c r="ES279" s="24" t="s">
        <v>444</v>
      </c>
      <c r="ET279" t="s">
        <v>444</v>
      </c>
      <c r="EU279" t="s">
        <v>444</v>
      </c>
      <c r="EV279" s="24" t="s">
        <v>444</v>
      </c>
      <c r="EW279" s="24" t="s">
        <v>444</v>
      </c>
      <c r="EX279" t="s">
        <v>444</v>
      </c>
      <c r="EY279" t="s">
        <v>444</v>
      </c>
      <c r="EZ279" s="24" t="s">
        <v>444</v>
      </c>
      <c r="FA279" s="24" t="s">
        <v>444</v>
      </c>
      <c r="FB279" t="s">
        <v>444</v>
      </c>
      <c r="FC279" t="s">
        <v>444</v>
      </c>
      <c r="FD279" s="24" t="s">
        <v>444</v>
      </c>
      <c r="FE279" s="24" t="s">
        <v>444</v>
      </c>
      <c r="FF279" t="s">
        <v>444</v>
      </c>
      <c r="FG279" t="s">
        <v>444</v>
      </c>
      <c r="FH279" s="24" t="s">
        <v>444</v>
      </c>
      <c r="FI279" s="24" t="s">
        <v>444</v>
      </c>
      <c r="FJ279" t="s">
        <v>444</v>
      </c>
      <c r="FK279" t="s">
        <v>444</v>
      </c>
      <c r="FL279" s="24" t="s">
        <v>444</v>
      </c>
      <c r="FM279" s="24" t="s">
        <v>444</v>
      </c>
      <c r="FN279" t="s">
        <v>444</v>
      </c>
      <c r="FO279" t="s">
        <v>444</v>
      </c>
      <c r="FP279" s="24" t="s">
        <v>444</v>
      </c>
      <c r="FQ279" s="24" t="s">
        <v>444</v>
      </c>
      <c r="FR279" t="s">
        <v>444</v>
      </c>
      <c r="FS279" t="s">
        <v>444</v>
      </c>
      <c r="FT279" s="24" t="s">
        <v>444</v>
      </c>
      <c r="FU279" s="24" t="s">
        <v>444</v>
      </c>
      <c r="FV279" t="s">
        <v>444</v>
      </c>
      <c r="FW279" t="s">
        <v>444</v>
      </c>
      <c r="FX279" s="24" t="s">
        <v>444</v>
      </c>
      <c r="FY279" s="24" t="s">
        <v>444</v>
      </c>
      <c r="FZ279" t="s">
        <v>444</v>
      </c>
      <c r="GA279" t="s">
        <v>444</v>
      </c>
      <c r="GB279" s="24" t="s">
        <v>444</v>
      </c>
      <c r="GC279" s="24" t="s">
        <v>444</v>
      </c>
      <c r="GD279" t="s">
        <v>444</v>
      </c>
      <c r="GE279" t="s">
        <v>444</v>
      </c>
      <c r="GF279" s="24" t="s">
        <v>444</v>
      </c>
      <c r="GG279" s="24" t="s">
        <v>444</v>
      </c>
      <c r="GH279" t="s">
        <v>444</v>
      </c>
      <c r="GI279" s="24" t="s">
        <v>444</v>
      </c>
      <c r="GJ279" s="24" t="s">
        <v>444</v>
      </c>
      <c r="GK279" t="s">
        <v>444</v>
      </c>
      <c r="GL279" t="s">
        <v>444</v>
      </c>
      <c r="GM279" s="24" t="s">
        <v>444</v>
      </c>
      <c r="GN279" s="24" t="s">
        <v>444</v>
      </c>
      <c r="GO279" t="s">
        <v>444</v>
      </c>
      <c r="GP279" t="s">
        <v>444</v>
      </c>
      <c r="GQ279" s="24" t="s">
        <v>444</v>
      </c>
      <c r="GR279" s="24" t="s">
        <v>444</v>
      </c>
      <c r="GS279" t="s">
        <v>444</v>
      </c>
      <c r="GT279" t="s">
        <v>444</v>
      </c>
      <c r="GU279" s="24" t="s">
        <v>444</v>
      </c>
      <c r="GV279" s="24" t="s">
        <v>444</v>
      </c>
      <c r="GW279" t="s">
        <v>444</v>
      </c>
      <c r="GX279" t="s">
        <v>444</v>
      </c>
      <c r="GY279" s="24" t="s">
        <v>444</v>
      </c>
      <c r="GZ279" s="24" t="s">
        <v>444</v>
      </c>
      <c r="HA279" t="s">
        <v>444</v>
      </c>
      <c r="HB279" t="s">
        <v>444</v>
      </c>
      <c r="HC279" s="24" t="s">
        <v>444</v>
      </c>
      <c r="HD279" s="24" t="s">
        <v>444</v>
      </c>
      <c r="HE279" t="s">
        <v>444</v>
      </c>
      <c r="HF279" t="s">
        <v>444</v>
      </c>
      <c r="HG279" s="24" t="s">
        <v>444</v>
      </c>
      <c r="HH279" s="24" t="s">
        <v>444</v>
      </c>
      <c r="HI279" t="s">
        <v>444</v>
      </c>
      <c r="HJ279" t="s">
        <v>444</v>
      </c>
      <c r="HK279" s="24" t="s">
        <v>444</v>
      </c>
      <c r="HL279" s="24" t="s">
        <v>444</v>
      </c>
      <c r="HM279" t="s">
        <v>444</v>
      </c>
      <c r="HN279" t="s">
        <v>444</v>
      </c>
      <c r="HO279" s="24" t="s">
        <v>444</v>
      </c>
      <c r="HP279" s="24" t="s">
        <v>444</v>
      </c>
      <c r="HQ279" t="s">
        <v>444</v>
      </c>
      <c r="HR279" t="s">
        <v>444</v>
      </c>
      <c r="HS279" s="24" t="s">
        <v>444</v>
      </c>
      <c r="HT279" s="24" t="s">
        <v>444</v>
      </c>
      <c r="HU279" t="s">
        <v>444</v>
      </c>
      <c r="HV279" t="s">
        <v>444</v>
      </c>
      <c r="HW279" s="24" t="s">
        <v>444</v>
      </c>
      <c r="HX279" s="24" t="s">
        <v>444</v>
      </c>
      <c r="HY279" t="s">
        <v>444</v>
      </c>
      <c r="HZ279" t="s">
        <v>444</v>
      </c>
      <c r="IA279" t="s">
        <v>2738</v>
      </c>
      <c r="IB279" t="s">
        <v>2736</v>
      </c>
      <c r="IC279" t="s">
        <v>3051</v>
      </c>
      <c r="ID279" s="33" t="b" cm="1">
        <f t="array" ref="ID279">_xlfn.IFNA(MATCH($A$2,_xlfn.NUMBERVALUE(Table_Query_from_MF_DSNP62[[#This Row],[CL_GLACCT_DR1]:[CL_GLACCT_CR4]]),0),0)&gt;=1</f>
        <v>1</v>
      </c>
      <c r="IE279" s="33" t="b">
        <f>OR(Table_Query_from_MF_DSNP62[[#This Row],[Pair1]:[Pair25]])</f>
        <v>1</v>
      </c>
      <c r="IF279" s="33">
        <f>_xlfn.IFNA(MATCH(TRUE,Table_Query_from_MF_DSNP62[[#This Row],[Pair1]:[Pair25]],0),"none")</f>
        <v>1</v>
      </c>
      <c r="IG279" s="33" t="b">
        <f>AND($A$2&gt;=_xlfn.NUMBERVALUE(Table_Query_from_MF_DSNP62[[#This Row],[CL_GL_ACCT_FR1]]),$A$2&lt;=_xlfn.NUMBERVALUE(Table_Query_from_MF_DSNP62[[#This Row],[CL_GL_ACCT_TO1]]))</f>
        <v>1</v>
      </c>
      <c r="IH279" s="33" t="b">
        <f>AND($A$2&gt;=_xlfn.NUMBERVALUE(Table_Query_from_MF_DSNP62[[#This Row],[CL_GL_ACCT_FR2]]),$A$2&lt;=_xlfn.NUMBERVALUE(Table_Query_from_MF_DSNP62[[#This Row],[CL_GL_ACCT_TO2]]))</f>
        <v>1</v>
      </c>
      <c r="II279" s="33" t="b">
        <f>AND($A$2&gt;=_xlfn.NUMBERVALUE(Table_Query_from_MF_DSNP62[[#This Row],[CL_GL_ACCT_FR3]]),$A$2&lt;=_xlfn.NUMBERVALUE(Table_Query_from_MF_DSNP62[[#This Row],[CL_GL_ACCT_TO3]]))</f>
        <v>1</v>
      </c>
      <c r="IJ279" s="33" t="b">
        <f>AND($A$2&gt;=_xlfn.NUMBERVALUE(Table_Query_from_MF_DSNP62[[#This Row],[CL_GL_ACCT_FR4]]),$A$2&lt;=_xlfn.NUMBERVALUE(Table_Query_from_MF_DSNP62[[#This Row],[CL_GL_ACCT_TO4]]))</f>
        <v>1</v>
      </c>
      <c r="IK279" s="33" t="b">
        <f>AND($A$2&gt;=_xlfn.NUMBERVALUE(Table_Query_from_MF_DSNP62[[#This Row],[CL_GL_ACCT_FR5]]),$A$2&lt;=_xlfn.NUMBERVALUE(Table_Query_from_MF_DSNP62[[#This Row],[CL_GL_ACCT_TO5]]))</f>
        <v>1</v>
      </c>
      <c r="IL279" s="33" t="b">
        <f>AND($A$2&gt;=_xlfn.NUMBERVALUE(Table_Query_from_MF_DSNP62[[#This Row],[CL_GL_ACCT_FR6]]),$A$2&lt;=_xlfn.NUMBERVALUE(Table_Query_from_MF_DSNP62[[#This Row],[CL_GL_ACCT_TO6]]))</f>
        <v>1</v>
      </c>
      <c r="IM279" s="33" t="b">
        <f>AND($A$2&gt;=_xlfn.NUMBERVALUE(Table_Query_from_MF_DSNP62[[#This Row],[CL_GL_ACCT_FR7]]),$A$2&lt;=_xlfn.NUMBERVALUE(Table_Query_from_MF_DSNP62[[#This Row],[CL_GL_ACCT_TO7]]))</f>
        <v>1</v>
      </c>
      <c r="IN279" s="33" t="b">
        <f>AND($A$2&gt;=_xlfn.NUMBERVALUE(Table_Query_from_MF_DSNP62[[#This Row],[CL_GL_ACCT_FR8]]),$A$2&lt;=_xlfn.NUMBERVALUE(Table_Query_from_MF_DSNP62[[#This Row],[CL_GL_ACCT_TO8]]))</f>
        <v>1</v>
      </c>
      <c r="IO279" s="33" t="b">
        <f>AND($A$2&gt;=_xlfn.NUMBERVALUE(Table_Query_from_MF_DSNP62[[#This Row],[CL_GL_ACCT_FR9]]),$A$2&lt;=_xlfn.NUMBERVALUE(Table_Query_from_MF_DSNP62[[#This Row],[CL_GL_ACCT_TO9]]))</f>
        <v>1</v>
      </c>
      <c r="IP279" s="33" t="b">
        <f>AND($A$2&gt;=_xlfn.NUMBERVALUE(Table_Query_from_MF_DSNP62[[#This Row],[CL_GL_ACCT_FR10]]),$A$2&lt;=_xlfn.NUMBERVALUE(Table_Query_from_MF_DSNP62[[#This Row],[CL_GL_ACCT_TO10]]))</f>
        <v>1</v>
      </c>
      <c r="IQ279" s="33" t="b">
        <f>AND($A$2&gt;=_xlfn.NUMBERVALUE(Table_Query_from_MF_DSNP62[[#This Row],[CL_GL_ACCT_FR11]]),$A$2&lt;=_xlfn.NUMBERVALUE(Table_Query_from_MF_DSNP62[[#This Row],[CL_GL_ACCT_TO11]]))</f>
        <v>1</v>
      </c>
      <c r="IR279" s="33" t="b">
        <f>AND($A$2&gt;=_xlfn.NUMBERVALUE(Table_Query_from_MF_DSNP62[[#This Row],[CL_GL_ACCT_FR12]]),$A$2&lt;=_xlfn.NUMBERVALUE(Table_Query_from_MF_DSNP62[[#This Row],[CL_GL_ACCT_TO12]]))</f>
        <v>1</v>
      </c>
      <c r="IS279" s="33" t="b">
        <f>AND($A$2&gt;=_xlfn.NUMBERVALUE(Table_Query_from_MF_DSNP62[[#This Row],[CL_GL_ACCT_FR13]]),$A$2&lt;=_xlfn.NUMBERVALUE(Table_Query_from_MF_DSNP62[[#This Row],[CL_GL_ACCT_TO13]]))</f>
        <v>1</v>
      </c>
      <c r="IT279" s="33" t="b">
        <f>AND($A$2&gt;=_xlfn.NUMBERVALUE(Table_Query_from_MF_DSNP62[[#This Row],[CL_GL_ACCT_FR14]]),$A$2&lt;=_xlfn.NUMBERVALUE(Table_Query_from_MF_DSNP62[[#This Row],[CL_GL_ACCT_TO14]]))</f>
        <v>1</v>
      </c>
      <c r="IU279" s="33" t="b">
        <f>AND($A$2&gt;=_xlfn.NUMBERVALUE(Table_Query_from_MF_DSNP62[[#This Row],[CL_GL_ACCT_FR15]]),$A$2&lt;=_xlfn.NUMBERVALUE(Table_Query_from_MF_DSNP62[[#This Row],[CL_GL_ACCT_TO15]]))</f>
        <v>1</v>
      </c>
      <c r="IV279" s="33" t="b">
        <f>AND($A$2&gt;=_xlfn.NUMBERVALUE(Table_Query_from_MF_DSNP62[[#This Row],[CL_GL_ACCT_FR16]]),$A$2&lt;=_xlfn.NUMBERVALUE(Table_Query_from_MF_DSNP62[[#This Row],[CL_GL_ACCT_TO16]]))</f>
        <v>1</v>
      </c>
      <c r="IW279" s="33" t="b">
        <f>AND($A$2&gt;=_xlfn.NUMBERVALUE(Table_Query_from_MF_DSNP62[[#This Row],[CL_GL_ACCT_FR17]]),$A$2&lt;=_xlfn.NUMBERVALUE(Table_Query_from_MF_DSNP62[[#This Row],[CL_GL_ACCT_TO17]]))</f>
        <v>1</v>
      </c>
      <c r="IX279" s="33" t="b">
        <f>AND($A$2&gt;=_xlfn.NUMBERVALUE(Table_Query_from_MF_DSNP62[[#This Row],[CL_GL_ACCT_FR18]]),$A$2&lt;=_xlfn.NUMBERVALUE(Table_Query_from_MF_DSNP62[[#This Row],[CL_GL_ACCT_TO18]]))</f>
        <v>1</v>
      </c>
      <c r="IY279" s="33" t="b">
        <f>AND($A$2&gt;=_xlfn.NUMBERVALUE(Table_Query_from_MF_DSNP62[[#This Row],[CL_GL_ACCT_FR19]]),$A$2&lt;=_xlfn.NUMBERVALUE(Table_Query_from_MF_DSNP62[[#This Row],[CL_GL_ACCT_TO19]]))</f>
        <v>1</v>
      </c>
      <c r="IZ279" s="33" t="b">
        <f>AND($A$2&gt;=_xlfn.NUMBERVALUE(Table_Query_from_MF_DSNP62[[#This Row],[CL_GL_ACCT_FR20]]),$A$2&lt;=_xlfn.NUMBERVALUE(Table_Query_from_MF_DSNP62[[#This Row],[CL_GL_ACCT_TO20]]))</f>
        <v>1</v>
      </c>
      <c r="JA279" s="33" t="b">
        <f>AND($A$2&gt;=_xlfn.NUMBERVALUE(Table_Query_from_MF_DSNP62[[#This Row],[CL_GL_ACCT_FR21]]),$A$2&lt;=_xlfn.NUMBERVALUE(Table_Query_from_MF_DSNP62[[#This Row],[CL_GL_ACCT_TO21]]))</f>
        <v>1</v>
      </c>
      <c r="JB279" s="33" t="b">
        <f>AND($A$2&gt;=_xlfn.NUMBERVALUE(Table_Query_from_MF_DSNP62[[#This Row],[CL_GL_ACCT_FR22]]),$A$2&lt;=_xlfn.NUMBERVALUE(Table_Query_from_MF_DSNP62[[#This Row],[CL_GL_ACCT_TO22]]))</f>
        <v>1</v>
      </c>
      <c r="JC279" s="33" t="b">
        <f>AND($A$2&gt;=_xlfn.NUMBERVALUE(Table_Query_from_MF_DSNP62[[#This Row],[CL_GL_ACCT_FR23]]),$A$2&lt;=_xlfn.NUMBERVALUE(Table_Query_from_MF_DSNP62[[#This Row],[CL_GL_ACCT_TO23]]))</f>
        <v>1</v>
      </c>
      <c r="JD279" s="33" t="b">
        <f>AND($A$2&gt;=_xlfn.NUMBERVALUE(Table_Query_from_MF_DSNP62[[#This Row],[CL_GL_ACCT_FR24]]),$A$2&lt;=_xlfn.NUMBERVALUE(Table_Query_from_MF_DSNP62[[#This Row],[CL_GL_ACCT_TO24]]))</f>
        <v>1</v>
      </c>
      <c r="JE279" s="33" t="b">
        <f>AND($A$2&gt;=_xlfn.NUMBERVALUE(Table_Query_from_MF_DSNP62[[#This Row],[CL_GL_ACCT_FR25]]),$A$2&lt;=_xlfn.NUMBERVALUE(Table_Query_from_MF_DSNP62[[#This Row],[CL_GL_ACCT_TO25]]))</f>
        <v>1</v>
      </c>
      <c r="JF279" s="33" t="b">
        <f>OR(Table_Query_from_MF_DSNP62[[#This Row],[PairA]:[PairO]])</f>
        <v>1</v>
      </c>
      <c r="JG279" s="33">
        <f>_xlfn.IFNA(MATCH(TRUE,Table_Query_from_MF_DSNP62[[#This Row],[PairA]:[PairO]],0),"none")</f>
        <v>1</v>
      </c>
      <c r="JH279" s="33" t="b">
        <f>AND($B$2&gt;=_xlfn.NUMBERVALUE(Table_Query_from_MF_DSNP62[[#This Row],[CL_CMP_OBJ_FR1]]),$B$2&lt;=_xlfn.NUMBERVALUE(Table_Query_from_MF_DSNP62[[#This Row],[CL_CMP_OBJ_TO1]]))</f>
        <v>1</v>
      </c>
      <c r="JI279" s="33" t="b">
        <f>AND($B$2&gt;=_xlfn.NUMBERVALUE(Table_Query_from_MF_DSNP62[[#This Row],[CL_CMP_OBJ_FR2]]),$B$2&lt;=_xlfn.NUMBERVALUE(Table_Query_from_MF_DSNP62[[#This Row],[CL_CMP_OBJ_TO2]]))</f>
        <v>1</v>
      </c>
      <c r="JJ279" s="33" t="b">
        <f>AND($B$2&gt;=_xlfn.NUMBERVALUE(Table_Query_from_MF_DSNP62[[#This Row],[CL_CMP_OBJ_FR3]]),$B$2&lt;=_xlfn.NUMBERVALUE(Table_Query_from_MF_DSNP62[[#This Row],[CL_CMP_OBJ_TO3]]))</f>
        <v>1</v>
      </c>
      <c r="JK279" s="33" t="b">
        <f>AND($B$2&gt;=_xlfn.NUMBERVALUE(Table_Query_from_MF_DSNP62[[#This Row],[CL_CMP_OBJ_FR4]]),$B$2&lt;=_xlfn.NUMBERVALUE(Table_Query_from_MF_DSNP62[[#This Row],[CL_CMP_OBJ_TO4]]))</f>
        <v>1</v>
      </c>
      <c r="JL279" s="33" t="b">
        <f>AND($B$2&gt;=_xlfn.NUMBERVALUE(Table_Query_from_MF_DSNP62[[#This Row],[CL_CMP_OBJ_FR5]]),$B$2&lt;=_xlfn.NUMBERVALUE(Table_Query_from_MF_DSNP62[[#This Row],[CL_CMP_OBJ_TO5]]))</f>
        <v>1</v>
      </c>
      <c r="JM279" s="33" t="b">
        <f>AND($B$2&gt;=_xlfn.NUMBERVALUE(Table_Query_from_MF_DSNP62[[#This Row],[CL_CMP_OBJ_FR6]]),$B$2&lt;=_xlfn.NUMBERVALUE(Table_Query_from_MF_DSNP62[[#This Row],[CL_CMP_OBJ_TO6]]))</f>
        <v>1</v>
      </c>
      <c r="JN279" s="33" t="b">
        <f>AND($B$2&gt;=_xlfn.NUMBERVALUE(Table_Query_from_MF_DSNP62[[#This Row],[CL_CMP_OBJ_FR7]]),$B$2&lt;=_xlfn.NUMBERVALUE(Table_Query_from_MF_DSNP62[[#This Row],[CL_CMP_OBJ_TO7]]))</f>
        <v>1</v>
      </c>
      <c r="JO279" s="33" t="b">
        <f>AND($B$2&gt;=_xlfn.NUMBERVALUE(Table_Query_from_MF_DSNP62[[#This Row],[CL_CMP_OBJ_FR8]]),$B$2&lt;=_xlfn.NUMBERVALUE(Table_Query_from_MF_DSNP62[[#This Row],[CL_CMP_OBJ_TO8]]))</f>
        <v>1</v>
      </c>
      <c r="JP279" s="33" t="b">
        <f>AND($B$2&gt;=_xlfn.NUMBERVALUE(Table_Query_from_MF_DSNP62[[#This Row],[CL_CMP_OBJ_FR9]]),$B$2&lt;=_xlfn.NUMBERVALUE(Table_Query_from_MF_DSNP62[[#This Row],[CL_CMP_OBJ_TO9]]))</f>
        <v>1</v>
      </c>
      <c r="JQ279" s="33" t="b">
        <f>AND($B$2&gt;=_xlfn.NUMBERVALUE(Table_Query_from_MF_DSNP62[[#This Row],[CL_CMP_OBJ_FR10]]),$B$2&lt;=_xlfn.NUMBERVALUE(Table_Query_from_MF_DSNP62[[#This Row],[CL_CMP_OBJ_TO10]]))</f>
        <v>1</v>
      </c>
      <c r="JR279" s="33" t="b">
        <f>AND($B$2&gt;=_xlfn.NUMBERVALUE(Table_Query_from_MF_DSNP62[[#This Row],[CL_CMP_OBJ_FR11]]),$B$2&lt;=_xlfn.NUMBERVALUE(Table_Query_from_MF_DSNP62[[#This Row],[CL_CMP_OBJ_TO11]]))</f>
        <v>1</v>
      </c>
      <c r="JS279" s="33" t="b">
        <f>AND($B$2&gt;=_xlfn.NUMBERVALUE(Table_Query_from_MF_DSNP62[[#This Row],[CL_CMP_OBJ_FR12]]),$B$2&lt;=_xlfn.NUMBERVALUE(Table_Query_from_MF_DSNP62[[#This Row],[CL_CMP_OBJ_TO12]]))</f>
        <v>1</v>
      </c>
      <c r="JT279" s="33" t="b">
        <f>AND($B$2&gt;=_xlfn.NUMBERVALUE(Table_Query_from_MF_DSNP62[[#This Row],[CL_CMP_OBJ_FR13]]),$B$2&lt;=_xlfn.NUMBERVALUE(Table_Query_from_MF_DSNP62[[#This Row],[CL_CMP_OBJ_TO13]]))</f>
        <v>1</v>
      </c>
      <c r="JU279" s="33" t="b">
        <f>AND($B$2&gt;=_xlfn.NUMBERVALUE(Table_Query_from_MF_DSNP62[[#This Row],[CL_CMP_OBJ_FR14]]),$B$2&lt;=_xlfn.NUMBERVALUE(Table_Query_from_MF_DSNP62[[#This Row],[CL_CMP_OBJ_TO14]]))</f>
        <v>1</v>
      </c>
      <c r="JV279" s="33" t="b">
        <f>AND($B$2&gt;=_xlfn.NUMBERVALUE(Table_Query_from_MF_DSNP62[[#This Row],[CL_CMP_OBJ_FR15]]),$B$2&lt;=_xlfn.NUMBERVALUE(Table_Query_from_MF_DSNP62[[#This Row],[CL_CMP_OBJ_TO15]]))</f>
        <v>1</v>
      </c>
    </row>
    <row r="280" spans="1:282" x14ac:dyDescent="0.25">
      <c r="A280" t="b">
        <f>OR(,Table_Query_from_MF_DSNP62[[#This Row],[Desired GL included as "hard-coded" GL?]],Table_Query_from_MF_DSNP62[[#This Row],[Desired GL included as "Open GL"?]])</f>
        <v>1</v>
      </c>
      <c r="B280" t="b">
        <f>Table_Query_from_MF_DSNP62[[#This Row],[Desired CObj included as "Open CObj"?]]</f>
        <v>1</v>
      </c>
      <c r="C280" t="s">
        <v>1818</v>
      </c>
      <c r="D280" t="s">
        <v>1805</v>
      </c>
      <c r="E280" t="s">
        <v>8</v>
      </c>
      <c r="F280" s="24" t="s">
        <v>335</v>
      </c>
      <c r="G280" t="s">
        <v>312</v>
      </c>
      <c r="H280" s="24" t="s">
        <v>444</v>
      </c>
      <c r="I280" t="s">
        <v>444</v>
      </c>
      <c r="J280" s="24" t="s">
        <v>444</v>
      </c>
      <c r="K280" t="s">
        <v>444</v>
      </c>
      <c r="L280" s="24" t="s">
        <v>444</v>
      </c>
      <c r="M280" t="s">
        <v>444</v>
      </c>
      <c r="N280" t="s">
        <v>444</v>
      </c>
      <c r="O280" t="s">
        <v>444</v>
      </c>
      <c r="P280" t="s">
        <v>444</v>
      </c>
      <c r="Q280" t="s">
        <v>15</v>
      </c>
      <c r="R280" t="s">
        <v>444</v>
      </c>
      <c r="S280" t="s">
        <v>442</v>
      </c>
      <c r="T280" t="s">
        <v>447</v>
      </c>
      <c r="U280" t="s">
        <v>444</v>
      </c>
      <c r="V280" t="s">
        <v>444</v>
      </c>
      <c r="W280" t="s">
        <v>442</v>
      </c>
      <c r="X280" t="s">
        <v>442</v>
      </c>
      <c r="Y280" t="s">
        <v>442</v>
      </c>
      <c r="Z280" t="s">
        <v>442</v>
      </c>
      <c r="AA280" t="s">
        <v>442</v>
      </c>
      <c r="AB280" t="s">
        <v>442</v>
      </c>
      <c r="AC280" t="s">
        <v>444</v>
      </c>
      <c r="AD280" t="s">
        <v>444</v>
      </c>
      <c r="AE280" t="s">
        <v>444</v>
      </c>
      <c r="AF280" t="s">
        <v>444</v>
      </c>
      <c r="AG280" t="s">
        <v>442</v>
      </c>
      <c r="AH280" t="s">
        <v>442</v>
      </c>
      <c r="AI280" t="s">
        <v>447</v>
      </c>
      <c r="AJ280" t="s">
        <v>442</v>
      </c>
      <c r="AK280" t="s">
        <v>442</v>
      </c>
      <c r="AL280" t="s">
        <v>442</v>
      </c>
      <c r="AM280" t="s">
        <v>442</v>
      </c>
      <c r="AN280" t="s">
        <v>442</v>
      </c>
      <c r="AO280" t="s">
        <v>444</v>
      </c>
      <c r="AP280" t="s">
        <v>442</v>
      </c>
      <c r="AQ280" t="s">
        <v>528</v>
      </c>
      <c r="AR280" t="s">
        <v>1451</v>
      </c>
      <c r="AS280" t="s">
        <v>162</v>
      </c>
      <c r="AT280" t="s">
        <v>10</v>
      </c>
      <c r="AU280" t="s">
        <v>444</v>
      </c>
      <c r="AV280" t="s">
        <v>442</v>
      </c>
      <c r="AW280" t="s">
        <v>444</v>
      </c>
      <c r="AX280" t="s">
        <v>444</v>
      </c>
      <c r="AY280" t="s">
        <v>444</v>
      </c>
      <c r="AZ280" t="s">
        <v>7</v>
      </c>
      <c r="BA280" t="s">
        <v>161</v>
      </c>
      <c r="BB280" t="s">
        <v>444</v>
      </c>
      <c r="BC280" t="s">
        <v>444</v>
      </c>
      <c r="BD280" t="s">
        <v>1359</v>
      </c>
      <c r="BE280" t="s">
        <v>1816</v>
      </c>
      <c r="BF280" t="s">
        <v>1360</v>
      </c>
      <c r="BG280" t="s">
        <v>444</v>
      </c>
      <c r="BH280" t="s">
        <v>444</v>
      </c>
      <c r="BI280" t="s">
        <v>444</v>
      </c>
      <c r="BJ280" t="s">
        <v>444</v>
      </c>
      <c r="BK280" t="s">
        <v>444</v>
      </c>
      <c r="BL280" t="s">
        <v>444</v>
      </c>
      <c r="BM280" t="s">
        <v>444</v>
      </c>
      <c r="BN280" t="s">
        <v>444</v>
      </c>
      <c r="BO280" t="s">
        <v>444</v>
      </c>
      <c r="BP280" t="s">
        <v>444</v>
      </c>
      <c r="BQ280" t="s">
        <v>444</v>
      </c>
      <c r="BR280" t="s">
        <v>444</v>
      </c>
      <c r="BS280" t="s">
        <v>444</v>
      </c>
      <c r="BT280" t="s">
        <v>444</v>
      </c>
      <c r="BU280" t="s">
        <v>444</v>
      </c>
      <c r="BV280" t="s">
        <v>444</v>
      </c>
      <c r="BW280" t="s">
        <v>444</v>
      </c>
      <c r="BX280" t="s">
        <v>444</v>
      </c>
      <c r="BY280" t="s">
        <v>444</v>
      </c>
      <c r="BZ280" t="s">
        <v>444</v>
      </c>
      <c r="CA280" t="s">
        <v>444</v>
      </c>
      <c r="CB280" t="s">
        <v>444</v>
      </c>
      <c r="CC280" t="s">
        <v>444</v>
      </c>
      <c r="CD280" t="s">
        <v>444</v>
      </c>
      <c r="CE280" t="s">
        <v>444</v>
      </c>
      <c r="CF280" t="s">
        <v>444</v>
      </c>
      <c r="CG280" t="s">
        <v>444</v>
      </c>
      <c r="CH280" t="s">
        <v>444</v>
      </c>
      <c r="CI280" t="s">
        <v>444</v>
      </c>
      <c r="CJ280" t="s">
        <v>444</v>
      </c>
      <c r="CK280" t="s">
        <v>444</v>
      </c>
      <c r="CL280" t="s">
        <v>444</v>
      </c>
      <c r="CM280" t="s">
        <v>444</v>
      </c>
      <c r="CN280" t="s">
        <v>444</v>
      </c>
      <c r="CO280" t="s">
        <v>444</v>
      </c>
      <c r="CP280" t="s">
        <v>444</v>
      </c>
      <c r="CQ280" t="s">
        <v>444</v>
      </c>
      <c r="CR280" t="s">
        <v>444</v>
      </c>
      <c r="CS280" t="s">
        <v>444</v>
      </c>
      <c r="CT280" t="s">
        <v>444</v>
      </c>
      <c r="CU280" t="s">
        <v>444</v>
      </c>
      <c r="CV280" t="s">
        <v>2747</v>
      </c>
      <c r="CW280" t="s">
        <v>2736</v>
      </c>
      <c r="CX280" t="s">
        <v>2838</v>
      </c>
      <c r="CY280" t="s">
        <v>1370</v>
      </c>
      <c r="CZ280" t="s">
        <v>1371</v>
      </c>
      <c r="DA280" t="s">
        <v>444</v>
      </c>
      <c r="DB280" t="s">
        <v>444</v>
      </c>
      <c r="DC280" t="s">
        <v>444</v>
      </c>
      <c r="DD280" t="s">
        <v>444</v>
      </c>
      <c r="DE280" t="s">
        <v>444</v>
      </c>
      <c r="DF280" t="s">
        <v>444</v>
      </c>
      <c r="DG280" t="s">
        <v>444</v>
      </c>
      <c r="DH280" t="s">
        <v>444</v>
      </c>
      <c r="DI280" t="s">
        <v>443</v>
      </c>
      <c r="DJ280" t="s">
        <v>282</v>
      </c>
      <c r="DK280" t="s">
        <v>1440</v>
      </c>
      <c r="DL280" t="s">
        <v>1451</v>
      </c>
      <c r="DM280" t="s">
        <v>444</v>
      </c>
      <c r="DN280" t="s">
        <v>444</v>
      </c>
      <c r="DO280" t="s">
        <v>444</v>
      </c>
      <c r="DP280" t="s">
        <v>444</v>
      </c>
      <c r="DQ280" t="s">
        <v>444</v>
      </c>
      <c r="DR280" t="s">
        <v>444</v>
      </c>
      <c r="DS280" t="s">
        <v>444</v>
      </c>
      <c r="DT280" s="24" t="s">
        <v>444</v>
      </c>
      <c r="DU280" s="24" t="s">
        <v>444</v>
      </c>
      <c r="DV280" t="s">
        <v>444</v>
      </c>
      <c r="DW280" t="s">
        <v>444</v>
      </c>
      <c r="DX280" s="24" t="s">
        <v>444</v>
      </c>
      <c r="DY280" s="24" t="s">
        <v>444</v>
      </c>
      <c r="DZ280" t="s">
        <v>444</v>
      </c>
      <c r="EA280" t="s">
        <v>444</v>
      </c>
      <c r="EB280" s="24" t="s">
        <v>444</v>
      </c>
      <c r="EC280" s="24" t="s">
        <v>444</v>
      </c>
      <c r="ED280" t="s">
        <v>444</v>
      </c>
      <c r="EE280" t="s">
        <v>444</v>
      </c>
      <c r="EF280" s="24" t="s">
        <v>444</v>
      </c>
      <c r="EG280" s="24" t="s">
        <v>444</v>
      </c>
      <c r="EH280" t="s">
        <v>444</v>
      </c>
      <c r="EI280" t="s">
        <v>444</v>
      </c>
      <c r="EJ280" s="24" t="s">
        <v>444</v>
      </c>
      <c r="EK280" s="24" t="s">
        <v>444</v>
      </c>
      <c r="EL280" t="s">
        <v>444</v>
      </c>
      <c r="EM280" t="s">
        <v>444</v>
      </c>
      <c r="EN280" s="24" t="s">
        <v>444</v>
      </c>
      <c r="EO280" s="24" t="s">
        <v>444</v>
      </c>
      <c r="EP280" t="s">
        <v>444</v>
      </c>
      <c r="EQ280" t="s">
        <v>444</v>
      </c>
      <c r="ER280" s="24" t="s">
        <v>444</v>
      </c>
      <c r="ES280" s="24" t="s">
        <v>444</v>
      </c>
      <c r="ET280" t="s">
        <v>444</v>
      </c>
      <c r="EU280" t="s">
        <v>444</v>
      </c>
      <c r="EV280" s="24" t="s">
        <v>444</v>
      </c>
      <c r="EW280" s="24" t="s">
        <v>444</v>
      </c>
      <c r="EX280" t="s">
        <v>444</v>
      </c>
      <c r="EY280" t="s">
        <v>444</v>
      </c>
      <c r="EZ280" s="24" t="s">
        <v>444</v>
      </c>
      <c r="FA280" s="24" t="s">
        <v>444</v>
      </c>
      <c r="FB280" t="s">
        <v>444</v>
      </c>
      <c r="FC280" t="s">
        <v>444</v>
      </c>
      <c r="FD280" s="24" t="s">
        <v>444</v>
      </c>
      <c r="FE280" s="24" t="s">
        <v>444</v>
      </c>
      <c r="FF280" t="s">
        <v>444</v>
      </c>
      <c r="FG280" t="s">
        <v>444</v>
      </c>
      <c r="FH280" s="24" t="s">
        <v>444</v>
      </c>
      <c r="FI280" s="24" t="s">
        <v>444</v>
      </c>
      <c r="FJ280" t="s">
        <v>444</v>
      </c>
      <c r="FK280" t="s">
        <v>444</v>
      </c>
      <c r="FL280" s="24" t="s">
        <v>444</v>
      </c>
      <c r="FM280" s="24" t="s">
        <v>444</v>
      </c>
      <c r="FN280" t="s">
        <v>444</v>
      </c>
      <c r="FO280" t="s">
        <v>444</v>
      </c>
      <c r="FP280" s="24" t="s">
        <v>444</v>
      </c>
      <c r="FQ280" s="24" t="s">
        <v>444</v>
      </c>
      <c r="FR280" t="s">
        <v>444</v>
      </c>
      <c r="FS280" t="s">
        <v>444</v>
      </c>
      <c r="FT280" s="24" t="s">
        <v>444</v>
      </c>
      <c r="FU280" s="24" t="s">
        <v>444</v>
      </c>
      <c r="FV280" t="s">
        <v>444</v>
      </c>
      <c r="FW280" t="s">
        <v>444</v>
      </c>
      <c r="FX280" s="24" t="s">
        <v>444</v>
      </c>
      <c r="FY280" s="24" t="s">
        <v>444</v>
      </c>
      <c r="FZ280" t="s">
        <v>444</v>
      </c>
      <c r="GA280" t="s">
        <v>444</v>
      </c>
      <c r="GB280" s="24" t="s">
        <v>444</v>
      </c>
      <c r="GC280" s="24" t="s">
        <v>444</v>
      </c>
      <c r="GD280" t="s">
        <v>444</v>
      </c>
      <c r="GE280" t="s">
        <v>444</v>
      </c>
      <c r="GF280" s="24" t="s">
        <v>444</v>
      </c>
      <c r="GG280" s="24" t="s">
        <v>444</v>
      </c>
      <c r="GH280" t="s">
        <v>444</v>
      </c>
      <c r="GI280" s="24" t="s">
        <v>444</v>
      </c>
      <c r="GJ280" s="24" t="s">
        <v>444</v>
      </c>
      <c r="GK280" t="s">
        <v>444</v>
      </c>
      <c r="GL280" t="s">
        <v>444</v>
      </c>
      <c r="GM280" s="24" t="s">
        <v>444</v>
      </c>
      <c r="GN280" s="24" t="s">
        <v>444</v>
      </c>
      <c r="GO280" t="s">
        <v>444</v>
      </c>
      <c r="GP280" t="s">
        <v>444</v>
      </c>
      <c r="GQ280" s="24" t="s">
        <v>444</v>
      </c>
      <c r="GR280" s="24" t="s">
        <v>444</v>
      </c>
      <c r="GS280" t="s">
        <v>444</v>
      </c>
      <c r="GT280" t="s">
        <v>444</v>
      </c>
      <c r="GU280" s="24" t="s">
        <v>444</v>
      </c>
      <c r="GV280" s="24" t="s">
        <v>444</v>
      </c>
      <c r="GW280" t="s">
        <v>444</v>
      </c>
      <c r="GX280" t="s">
        <v>444</v>
      </c>
      <c r="GY280" s="24" t="s">
        <v>444</v>
      </c>
      <c r="GZ280" s="24" t="s">
        <v>444</v>
      </c>
      <c r="HA280" t="s">
        <v>444</v>
      </c>
      <c r="HB280" t="s">
        <v>444</v>
      </c>
      <c r="HC280" s="24" t="s">
        <v>444</v>
      </c>
      <c r="HD280" s="24" t="s">
        <v>444</v>
      </c>
      <c r="HE280" t="s">
        <v>444</v>
      </c>
      <c r="HF280" t="s">
        <v>444</v>
      </c>
      <c r="HG280" s="24" t="s">
        <v>444</v>
      </c>
      <c r="HH280" s="24" t="s">
        <v>444</v>
      </c>
      <c r="HI280" t="s">
        <v>444</v>
      </c>
      <c r="HJ280" t="s">
        <v>444</v>
      </c>
      <c r="HK280" s="24" t="s">
        <v>444</v>
      </c>
      <c r="HL280" s="24" t="s">
        <v>444</v>
      </c>
      <c r="HM280" t="s">
        <v>444</v>
      </c>
      <c r="HN280" t="s">
        <v>444</v>
      </c>
      <c r="HO280" s="24" t="s">
        <v>444</v>
      </c>
      <c r="HP280" s="24" t="s">
        <v>444</v>
      </c>
      <c r="HQ280" t="s">
        <v>444</v>
      </c>
      <c r="HR280" t="s">
        <v>444</v>
      </c>
      <c r="HS280" s="24" t="s">
        <v>444</v>
      </c>
      <c r="HT280" s="24" t="s">
        <v>444</v>
      </c>
      <c r="HU280" t="s">
        <v>444</v>
      </c>
      <c r="HV280" t="s">
        <v>444</v>
      </c>
      <c r="HW280" s="24" t="s">
        <v>444</v>
      </c>
      <c r="HX280" s="24" t="s">
        <v>444</v>
      </c>
      <c r="HY280" t="s">
        <v>444</v>
      </c>
      <c r="HZ280" t="s">
        <v>444</v>
      </c>
      <c r="IA280" t="s">
        <v>2747</v>
      </c>
      <c r="IB280" t="s">
        <v>2736</v>
      </c>
      <c r="IC280" t="s">
        <v>3051</v>
      </c>
      <c r="ID280" s="33" t="b" cm="1">
        <f t="array" ref="ID280">_xlfn.IFNA(MATCH($A$2,_xlfn.NUMBERVALUE(Table_Query_from_MF_DSNP62[[#This Row],[CL_GLACCT_DR1]:[CL_GLACCT_CR4]]),0),0)&gt;=1</f>
        <v>1</v>
      </c>
      <c r="IE280" s="33" t="b">
        <f>OR(Table_Query_from_MF_DSNP62[[#This Row],[Pair1]:[Pair25]])</f>
        <v>1</v>
      </c>
      <c r="IF280" s="33">
        <f>_xlfn.IFNA(MATCH(TRUE,Table_Query_from_MF_DSNP62[[#This Row],[Pair1]:[Pair25]],0),"none")</f>
        <v>1</v>
      </c>
      <c r="IG280" s="33" t="b">
        <f>AND($A$2&gt;=_xlfn.NUMBERVALUE(Table_Query_from_MF_DSNP62[[#This Row],[CL_GL_ACCT_FR1]]),$A$2&lt;=_xlfn.NUMBERVALUE(Table_Query_from_MF_DSNP62[[#This Row],[CL_GL_ACCT_TO1]]))</f>
        <v>1</v>
      </c>
      <c r="IH280" s="33" t="b">
        <f>AND($A$2&gt;=_xlfn.NUMBERVALUE(Table_Query_from_MF_DSNP62[[#This Row],[CL_GL_ACCT_FR2]]),$A$2&lt;=_xlfn.NUMBERVALUE(Table_Query_from_MF_DSNP62[[#This Row],[CL_GL_ACCT_TO2]]))</f>
        <v>1</v>
      </c>
      <c r="II280" s="33" t="b">
        <f>AND($A$2&gt;=_xlfn.NUMBERVALUE(Table_Query_from_MF_DSNP62[[#This Row],[CL_GL_ACCT_FR3]]),$A$2&lt;=_xlfn.NUMBERVALUE(Table_Query_from_MF_DSNP62[[#This Row],[CL_GL_ACCT_TO3]]))</f>
        <v>1</v>
      </c>
      <c r="IJ280" s="33" t="b">
        <f>AND($A$2&gt;=_xlfn.NUMBERVALUE(Table_Query_from_MF_DSNP62[[#This Row],[CL_GL_ACCT_FR4]]),$A$2&lt;=_xlfn.NUMBERVALUE(Table_Query_from_MF_DSNP62[[#This Row],[CL_GL_ACCT_TO4]]))</f>
        <v>1</v>
      </c>
      <c r="IK280" s="33" t="b">
        <f>AND($A$2&gt;=_xlfn.NUMBERVALUE(Table_Query_from_MF_DSNP62[[#This Row],[CL_GL_ACCT_FR5]]),$A$2&lt;=_xlfn.NUMBERVALUE(Table_Query_from_MF_DSNP62[[#This Row],[CL_GL_ACCT_TO5]]))</f>
        <v>1</v>
      </c>
      <c r="IL280" s="33" t="b">
        <f>AND($A$2&gt;=_xlfn.NUMBERVALUE(Table_Query_from_MF_DSNP62[[#This Row],[CL_GL_ACCT_FR6]]),$A$2&lt;=_xlfn.NUMBERVALUE(Table_Query_from_MF_DSNP62[[#This Row],[CL_GL_ACCT_TO6]]))</f>
        <v>1</v>
      </c>
      <c r="IM280" s="33" t="b">
        <f>AND($A$2&gt;=_xlfn.NUMBERVALUE(Table_Query_from_MF_DSNP62[[#This Row],[CL_GL_ACCT_FR7]]),$A$2&lt;=_xlfn.NUMBERVALUE(Table_Query_from_MF_DSNP62[[#This Row],[CL_GL_ACCT_TO7]]))</f>
        <v>1</v>
      </c>
      <c r="IN280" s="33" t="b">
        <f>AND($A$2&gt;=_xlfn.NUMBERVALUE(Table_Query_from_MF_DSNP62[[#This Row],[CL_GL_ACCT_FR8]]),$A$2&lt;=_xlfn.NUMBERVALUE(Table_Query_from_MF_DSNP62[[#This Row],[CL_GL_ACCT_TO8]]))</f>
        <v>1</v>
      </c>
      <c r="IO280" s="33" t="b">
        <f>AND($A$2&gt;=_xlfn.NUMBERVALUE(Table_Query_from_MF_DSNP62[[#This Row],[CL_GL_ACCT_FR9]]),$A$2&lt;=_xlfn.NUMBERVALUE(Table_Query_from_MF_DSNP62[[#This Row],[CL_GL_ACCT_TO9]]))</f>
        <v>1</v>
      </c>
      <c r="IP280" s="33" t="b">
        <f>AND($A$2&gt;=_xlfn.NUMBERVALUE(Table_Query_from_MF_DSNP62[[#This Row],[CL_GL_ACCT_FR10]]),$A$2&lt;=_xlfn.NUMBERVALUE(Table_Query_from_MF_DSNP62[[#This Row],[CL_GL_ACCT_TO10]]))</f>
        <v>1</v>
      </c>
      <c r="IQ280" s="33" t="b">
        <f>AND($A$2&gt;=_xlfn.NUMBERVALUE(Table_Query_from_MF_DSNP62[[#This Row],[CL_GL_ACCT_FR11]]),$A$2&lt;=_xlfn.NUMBERVALUE(Table_Query_from_MF_DSNP62[[#This Row],[CL_GL_ACCT_TO11]]))</f>
        <v>1</v>
      </c>
      <c r="IR280" s="33" t="b">
        <f>AND($A$2&gt;=_xlfn.NUMBERVALUE(Table_Query_from_MF_DSNP62[[#This Row],[CL_GL_ACCT_FR12]]),$A$2&lt;=_xlfn.NUMBERVALUE(Table_Query_from_MF_DSNP62[[#This Row],[CL_GL_ACCT_TO12]]))</f>
        <v>1</v>
      </c>
      <c r="IS280" s="33" t="b">
        <f>AND($A$2&gt;=_xlfn.NUMBERVALUE(Table_Query_from_MF_DSNP62[[#This Row],[CL_GL_ACCT_FR13]]),$A$2&lt;=_xlfn.NUMBERVALUE(Table_Query_from_MF_DSNP62[[#This Row],[CL_GL_ACCT_TO13]]))</f>
        <v>1</v>
      </c>
      <c r="IT280" s="33" t="b">
        <f>AND($A$2&gt;=_xlfn.NUMBERVALUE(Table_Query_from_MF_DSNP62[[#This Row],[CL_GL_ACCT_FR14]]),$A$2&lt;=_xlfn.NUMBERVALUE(Table_Query_from_MF_DSNP62[[#This Row],[CL_GL_ACCT_TO14]]))</f>
        <v>1</v>
      </c>
      <c r="IU280" s="33" t="b">
        <f>AND($A$2&gt;=_xlfn.NUMBERVALUE(Table_Query_from_MF_DSNP62[[#This Row],[CL_GL_ACCT_FR15]]),$A$2&lt;=_xlfn.NUMBERVALUE(Table_Query_from_MF_DSNP62[[#This Row],[CL_GL_ACCT_TO15]]))</f>
        <v>1</v>
      </c>
      <c r="IV280" s="33" t="b">
        <f>AND($A$2&gt;=_xlfn.NUMBERVALUE(Table_Query_from_MF_DSNP62[[#This Row],[CL_GL_ACCT_FR16]]),$A$2&lt;=_xlfn.NUMBERVALUE(Table_Query_from_MF_DSNP62[[#This Row],[CL_GL_ACCT_TO16]]))</f>
        <v>1</v>
      </c>
      <c r="IW280" s="33" t="b">
        <f>AND($A$2&gt;=_xlfn.NUMBERVALUE(Table_Query_from_MF_DSNP62[[#This Row],[CL_GL_ACCT_FR17]]),$A$2&lt;=_xlfn.NUMBERVALUE(Table_Query_from_MF_DSNP62[[#This Row],[CL_GL_ACCT_TO17]]))</f>
        <v>1</v>
      </c>
      <c r="IX280" s="33" t="b">
        <f>AND($A$2&gt;=_xlfn.NUMBERVALUE(Table_Query_from_MF_DSNP62[[#This Row],[CL_GL_ACCT_FR18]]),$A$2&lt;=_xlfn.NUMBERVALUE(Table_Query_from_MF_DSNP62[[#This Row],[CL_GL_ACCT_TO18]]))</f>
        <v>1</v>
      </c>
      <c r="IY280" s="33" t="b">
        <f>AND($A$2&gt;=_xlfn.NUMBERVALUE(Table_Query_from_MF_DSNP62[[#This Row],[CL_GL_ACCT_FR19]]),$A$2&lt;=_xlfn.NUMBERVALUE(Table_Query_from_MF_DSNP62[[#This Row],[CL_GL_ACCT_TO19]]))</f>
        <v>1</v>
      </c>
      <c r="IZ280" s="33" t="b">
        <f>AND($A$2&gt;=_xlfn.NUMBERVALUE(Table_Query_from_MF_DSNP62[[#This Row],[CL_GL_ACCT_FR20]]),$A$2&lt;=_xlfn.NUMBERVALUE(Table_Query_from_MF_DSNP62[[#This Row],[CL_GL_ACCT_TO20]]))</f>
        <v>1</v>
      </c>
      <c r="JA280" s="33" t="b">
        <f>AND($A$2&gt;=_xlfn.NUMBERVALUE(Table_Query_from_MF_DSNP62[[#This Row],[CL_GL_ACCT_FR21]]),$A$2&lt;=_xlfn.NUMBERVALUE(Table_Query_from_MF_DSNP62[[#This Row],[CL_GL_ACCT_TO21]]))</f>
        <v>1</v>
      </c>
      <c r="JB280" s="33" t="b">
        <f>AND($A$2&gt;=_xlfn.NUMBERVALUE(Table_Query_from_MF_DSNP62[[#This Row],[CL_GL_ACCT_FR22]]),$A$2&lt;=_xlfn.NUMBERVALUE(Table_Query_from_MF_DSNP62[[#This Row],[CL_GL_ACCT_TO22]]))</f>
        <v>1</v>
      </c>
      <c r="JC280" s="33" t="b">
        <f>AND($A$2&gt;=_xlfn.NUMBERVALUE(Table_Query_from_MF_DSNP62[[#This Row],[CL_GL_ACCT_FR23]]),$A$2&lt;=_xlfn.NUMBERVALUE(Table_Query_from_MF_DSNP62[[#This Row],[CL_GL_ACCT_TO23]]))</f>
        <v>1</v>
      </c>
      <c r="JD280" s="33" t="b">
        <f>AND($A$2&gt;=_xlfn.NUMBERVALUE(Table_Query_from_MF_DSNP62[[#This Row],[CL_GL_ACCT_FR24]]),$A$2&lt;=_xlfn.NUMBERVALUE(Table_Query_from_MF_DSNP62[[#This Row],[CL_GL_ACCT_TO24]]))</f>
        <v>1</v>
      </c>
      <c r="JE280" s="33" t="b">
        <f>AND($A$2&gt;=_xlfn.NUMBERVALUE(Table_Query_from_MF_DSNP62[[#This Row],[CL_GL_ACCT_FR25]]),$A$2&lt;=_xlfn.NUMBERVALUE(Table_Query_from_MF_DSNP62[[#This Row],[CL_GL_ACCT_TO25]]))</f>
        <v>1</v>
      </c>
      <c r="JF280" s="33" t="b">
        <f>OR(Table_Query_from_MF_DSNP62[[#This Row],[PairA]:[PairO]])</f>
        <v>1</v>
      </c>
      <c r="JG280" s="33">
        <f>_xlfn.IFNA(MATCH(TRUE,Table_Query_from_MF_DSNP62[[#This Row],[PairA]:[PairO]],0),"none")</f>
        <v>1</v>
      </c>
      <c r="JH280" s="33" t="b">
        <f>AND($B$2&gt;=_xlfn.NUMBERVALUE(Table_Query_from_MF_DSNP62[[#This Row],[CL_CMP_OBJ_FR1]]),$B$2&lt;=_xlfn.NUMBERVALUE(Table_Query_from_MF_DSNP62[[#This Row],[CL_CMP_OBJ_TO1]]))</f>
        <v>1</v>
      </c>
      <c r="JI280" s="33" t="b">
        <f>AND($B$2&gt;=_xlfn.NUMBERVALUE(Table_Query_from_MF_DSNP62[[#This Row],[CL_CMP_OBJ_FR2]]),$B$2&lt;=_xlfn.NUMBERVALUE(Table_Query_from_MF_DSNP62[[#This Row],[CL_CMP_OBJ_TO2]]))</f>
        <v>1</v>
      </c>
      <c r="JJ280" s="33" t="b">
        <f>AND($B$2&gt;=_xlfn.NUMBERVALUE(Table_Query_from_MF_DSNP62[[#This Row],[CL_CMP_OBJ_FR3]]),$B$2&lt;=_xlfn.NUMBERVALUE(Table_Query_from_MF_DSNP62[[#This Row],[CL_CMP_OBJ_TO3]]))</f>
        <v>1</v>
      </c>
      <c r="JK280" s="33" t="b">
        <f>AND($B$2&gt;=_xlfn.NUMBERVALUE(Table_Query_from_MF_DSNP62[[#This Row],[CL_CMP_OBJ_FR4]]),$B$2&lt;=_xlfn.NUMBERVALUE(Table_Query_from_MF_DSNP62[[#This Row],[CL_CMP_OBJ_TO4]]))</f>
        <v>1</v>
      </c>
      <c r="JL280" s="33" t="b">
        <f>AND($B$2&gt;=_xlfn.NUMBERVALUE(Table_Query_from_MF_DSNP62[[#This Row],[CL_CMP_OBJ_FR5]]),$B$2&lt;=_xlfn.NUMBERVALUE(Table_Query_from_MF_DSNP62[[#This Row],[CL_CMP_OBJ_TO5]]))</f>
        <v>1</v>
      </c>
      <c r="JM280" s="33" t="b">
        <f>AND($B$2&gt;=_xlfn.NUMBERVALUE(Table_Query_from_MF_DSNP62[[#This Row],[CL_CMP_OBJ_FR6]]),$B$2&lt;=_xlfn.NUMBERVALUE(Table_Query_from_MF_DSNP62[[#This Row],[CL_CMP_OBJ_TO6]]))</f>
        <v>1</v>
      </c>
      <c r="JN280" s="33" t="b">
        <f>AND($B$2&gt;=_xlfn.NUMBERVALUE(Table_Query_from_MF_DSNP62[[#This Row],[CL_CMP_OBJ_FR7]]),$B$2&lt;=_xlfn.NUMBERVALUE(Table_Query_from_MF_DSNP62[[#This Row],[CL_CMP_OBJ_TO7]]))</f>
        <v>1</v>
      </c>
      <c r="JO280" s="33" t="b">
        <f>AND($B$2&gt;=_xlfn.NUMBERVALUE(Table_Query_from_MF_DSNP62[[#This Row],[CL_CMP_OBJ_FR8]]),$B$2&lt;=_xlfn.NUMBERVALUE(Table_Query_from_MF_DSNP62[[#This Row],[CL_CMP_OBJ_TO8]]))</f>
        <v>1</v>
      </c>
      <c r="JP280" s="33" t="b">
        <f>AND($B$2&gt;=_xlfn.NUMBERVALUE(Table_Query_from_MF_DSNP62[[#This Row],[CL_CMP_OBJ_FR9]]),$B$2&lt;=_xlfn.NUMBERVALUE(Table_Query_from_MF_DSNP62[[#This Row],[CL_CMP_OBJ_TO9]]))</f>
        <v>1</v>
      </c>
      <c r="JQ280" s="33" t="b">
        <f>AND($B$2&gt;=_xlfn.NUMBERVALUE(Table_Query_from_MF_DSNP62[[#This Row],[CL_CMP_OBJ_FR10]]),$B$2&lt;=_xlfn.NUMBERVALUE(Table_Query_from_MF_DSNP62[[#This Row],[CL_CMP_OBJ_TO10]]))</f>
        <v>1</v>
      </c>
      <c r="JR280" s="33" t="b">
        <f>AND($B$2&gt;=_xlfn.NUMBERVALUE(Table_Query_from_MF_DSNP62[[#This Row],[CL_CMP_OBJ_FR11]]),$B$2&lt;=_xlfn.NUMBERVALUE(Table_Query_from_MF_DSNP62[[#This Row],[CL_CMP_OBJ_TO11]]))</f>
        <v>1</v>
      </c>
      <c r="JS280" s="33" t="b">
        <f>AND($B$2&gt;=_xlfn.NUMBERVALUE(Table_Query_from_MF_DSNP62[[#This Row],[CL_CMP_OBJ_FR12]]),$B$2&lt;=_xlfn.NUMBERVALUE(Table_Query_from_MF_DSNP62[[#This Row],[CL_CMP_OBJ_TO12]]))</f>
        <v>1</v>
      </c>
      <c r="JT280" s="33" t="b">
        <f>AND($B$2&gt;=_xlfn.NUMBERVALUE(Table_Query_from_MF_DSNP62[[#This Row],[CL_CMP_OBJ_FR13]]),$B$2&lt;=_xlfn.NUMBERVALUE(Table_Query_from_MF_DSNP62[[#This Row],[CL_CMP_OBJ_TO13]]))</f>
        <v>1</v>
      </c>
      <c r="JU280" s="33" t="b">
        <f>AND($B$2&gt;=_xlfn.NUMBERVALUE(Table_Query_from_MF_DSNP62[[#This Row],[CL_CMP_OBJ_FR14]]),$B$2&lt;=_xlfn.NUMBERVALUE(Table_Query_from_MF_DSNP62[[#This Row],[CL_CMP_OBJ_TO14]]))</f>
        <v>1</v>
      </c>
      <c r="JV280" s="33" t="b">
        <f>AND($B$2&gt;=_xlfn.NUMBERVALUE(Table_Query_from_MF_DSNP62[[#This Row],[CL_CMP_OBJ_FR15]]),$B$2&lt;=_xlfn.NUMBERVALUE(Table_Query_from_MF_DSNP62[[#This Row],[CL_CMP_OBJ_TO15]]))</f>
        <v>1</v>
      </c>
    </row>
    <row r="281" spans="1:282" x14ac:dyDescent="0.25">
      <c r="A281" t="b">
        <f>OR(,Table_Query_from_MF_DSNP62[[#This Row],[Desired GL included as "hard-coded" GL?]],Table_Query_from_MF_DSNP62[[#This Row],[Desired GL included as "Open GL"?]])</f>
        <v>1</v>
      </c>
      <c r="B281" t="b">
        <f>Table_Query_from_MF_DSNP62[[#This Row],[Desired CObj included as "Open CObj"?]]</f>
        <v>1</v>
      </c>
      <c r="C281" t="s">
        <v>746</v>
      </c>
      <c r="D281" t="s">
        <v>1819</v>
      </c>
      <c r="E281" t="s">
        <v>8</v>
      </c>
      <c r="F281" s="24" t="s">
        <v>421</v>
      </c>
      <c r="G281" t="s">
        <v>13</v>
      </c>
      <c r="H281" s="24" t="s">
        <v>444</v>
      </c>
      <c r="I281" t="s">
        <v>444</v>
      </c>
      <c r="J281" s="24" t="s">
        <v>444</v>
      </c>
      <c r="K281" t="s">
        <v>444</v>
      </c>
      <c r="L281" s="24" t="s">
        <v>444</v>
      </c>
      <c r="M281" t="s">
        <v>444</v>
      </c>
      <c r="N281" t="s">
        <v>444</v>
      </c>
      <c r="O281" t="s">
        <v>444</v>
      </c>
      <c r="P281" t="s">
        <v>444</v>
      </c>
      <c r="Q281" t="s">
        <v>15</v>
      </c>
      <c r="R281" t="s">
        <v>444</v>
      </c>
      <c r="S281" t="s">
        <v>442</v>
      </c>
      <c r="T281" t="s">
        <v>447</v>
      </c>
      <c r="U281" t="s">
        <v>444</v>
      </c>
      <c r="V281" t="s">
        <v>444</v>
      </c>
      <c r="W281" t="s">
        <v>447</v>
      </c>
      <c r="X281" t="s">
        <v>444</v>
      </c>
      <c r="Y281" t="s">
        <v>444</v>
      </c>
      <c r="Z281" t="s">
        <v>442</v>
      </c>
      <c r="AA281" t="s">
        <v>444</v>
      </c>
      <c r="AB281" t="s">
        <v>442</v>
      </c>
      <c r="AC281" t="s">
        <v>444</v>
      </c>
      <c r="AD281" t="s">
        <v>444</v>
      </c>
      <c r="AE281" t="s">
        <v>444</v>
      </c>
      <c r="AF281" t="s">
        <v>444</v>
      </c>
      <c r="AG281" t="s">
        <v>442</v>
      </c>
      <c r="AH281" t="s">
        <v>447</v>
      </c>
      <c r="AI281" t="s">
        <v>447</v>
      </c>
      <c r="AJ281" t="s">
        <v>442</v>
      </c>
      <c r="AK281" t="s">
        <v>442</v>
      </c>
      <c r="AL281" t="s">
        <v>444</v>
      </c>
      <c r="AM281" t="s">
        <v>444</v>
      </c>
      <c r="AN281" t="s">
        <v>444</v>
      </c>
      <c r="AO281" t="s">
        <v>444</v>
      </c>
      <c r="AP281" t="s">
        <v>442</v>
      </c>
      <c r="AQ281" t="s">
        <v>528</v>
      </c>
      <c r="AR281" t="s">
        <v>1451</v>
      </c>
      <c r="AS281" t="s">
        <v>162</v>
      </c>
      <c r="AT281" t="s">
        <v>10</v>
      </c>
      <c r="AU281" t="s">
        <v>444</v>
      </c>
      <c r="AV281" t="s">
        <v>442</v>
      </c>
      <c r="AW281" t="s">
        <v>444</v>
      </c>
      <c r="AX281" t="s">
        <v>444</v>
      </c>
      <c r="AY281" t="s">
        <v>444</v>
      </c>
      <c r="AZ281" t="s">
        <v>7</v>
      </c>
      <c r="BA281" t="s">
        <v>478</v>
      </c>
      <c r="BB281" t="s">
        <v>444</v>
      </c>
      <c r="BC281" t="s">
        <v>444</v>
      </c>
      <c r="BD281" t="s">
        <v>1359</v>
      </c>
      <c r="BE281" t="s">
        <v>747</v>
      </c>
      <c r="BF281" t="s">
        <v>740</v>
      </c>
      <c r="BG281" t="s">
        <v>444</v>
      </c>
      <c r="BH281" t="s">
        <v>444</v>
      </c>
      <c r="BI281" t="s">
        <v>444</v>
      </c>
      <c r="BJ281" t="s">
        <v>444</v>
      </c>
      <c r="BK281" t="s">
        <v>444</v>
      </c>
      <c r="BL281" t="s">
        <v>444</v>
      </c>
      <c r="BM281" t="s">
        <v>444</v>
      </c>
      <c r="BN281" t="s">
        <v>444</v>
      </c>
      <c r="BO281" t="s">
        <v>444</v>
      </c>
      <c r="BP281" t="s">
        <v>444</v>
      </c>
      <c r="BQ281" t="s">
        <v>1360</v>
      </c>
      <c r="BR281" t="s">
        <v>1487</v>
      </c>
      <c r="BS281" t="s">
        <v>444</v>
      </c>
      <c r="BT281" t="s">
        <v>444</v>
      </c>
      <c r="BU281" t="s">
        <v>444</v>
      </c>
      <c r="BV281" t="s">
        <v>444</v>
      </c>
      <c r="BW281" t="s">
        <v>1360</v>
      </c>
      <c r="BX281" t="s">
        <v>1487</v>
      </c>
      <c r="BY281" t="s">
        <v>444</v>
      </c>
      <c r="BZ281" t="s">
        <v>444</v>
      </c>
      <c r="CA281" t="s">
        <v>444</v>
      </c>
      <c r="CB281" t="s">
        <v>444</v>
      </c>
      <c r="CC281" t="s">
        <v>1360</v>
      </c>
      <c r="CD281" t="s">
        <v>1487</v>
      </c>
      <c r="CE281" t="s">
        <v>444</v>
      </c>
      <c r="CF281" t="s">
        <v>444</v>
      </c>
      <c r="CG281" t="s">
        <v>444</v>
      </c>
      <c r="CH281" t="s">
        <v>444</v>
      </c>
      <c r="CI281" t="s">
        <v>1360</v>
      </c>
      <c r="CJ281" t="s">
        <v>1487</v>
      </c>
      <c r="CK281" t="s">
        <v>444</v>
      </c>
      <c r="CL281" t="s">
        <v>444</v>
      </c>
      <c r="CM281" t="s">
        <v>444</v>
      </c>
      <c r="CN281" t="s">
        <v>444</v>
      </c>
      <c r="CO281" t="s">
        <v>1360</v>
      </c>
      <c r="CP281" t="s">
        <v>1487</v>
      </c>
      <c r="CQ281" t="s">
        <v>444</v>
      </c>
      <c r="CR281" t="s">
        <v>444</v>
      </c>
      <c r="CS281" t="s">
        <v>444</v>
      </c>
      <c r="CT281" t="s">
        <v>444</v>
      </c>
      <c r="CU281" t="s">
        <v>444</v>
      </c>
      <c r="CV281" t="s">
        <v>2833</v>
      </c>
      <c r="CW281" t="s">
        <v>2736</v>
      </c>
      <c r="CX281" t="s">
        <v>2839</v>
      </c>
      <c r="CY281" t="s">
        <v>1370</v>
      </c>
      <c r="CZ281" t="s">
        <v>1371</v>
      </c>
      <c r="DA281" t="s">
        <v>1802</v>
      </c>
      <c r="DB281" t="s">
        <v>444</v>
      </c>
      <c r="DC281" t="s">
        <v>444</v>
      </c>
      <c r="DD281" t="s">
        <v>444</v>
      </c>
      <c r="DE281" t="s">
        <v>444</v>
      </c>
      <c r="DF281" t="s">
        <v>444</v>
      </c>
      <c r="DG281" t="s">
        <v>444</v>
      </c>
      <c r="DH281" t="s">
        <v>444</v>
      </c>
      <c r="DI281" t="s">
        <v>443</v>
      </c>
      <c r="DJ281" t="s">
        <v>282</v>
      </c>
      <c r="DK281" t="s">
        <v>1440</v>
      </c>
      <c r="DL281" t="s">
        <v>1451</v>
      </c>
      <c r="DM281" t="s">
        <v>444</v>
      </c>
      <c r="DN281" t="s">
        <v>444</v>
      </c>
      <c r="DO281" t="s">
        <v>444</v>
      </c>
      <c r="DP281" t="s">
        <v>444</v>
      </c>
      <c r="DQ281" t="s">
        <v>444</v>
      </c>
      <c r="DR281" t="s">
        <v>444</v>
      </c>
      <c r="DS281" t="s">
        <v>444</v>
      </c>
      <c r="DT281" s="24" t="s">
        <v>444</v>
      </c>
      <c r="DU281" s="24" t="s">
        <v>444</v>
      </c>
      <c r="DV281" t="s">
        <v>444</v>
      </c>
      <c r="DW281" t="s">
        <v>444</v>
      </c>
      <c r="DX281" s="24" t="s">
        <v>444</v>
      </c>
      <c r="DY281" s="24" t="s">
        <v>444</v>
      </c>
      <c r="DZ281" t="s">
        <v>444</v>
      </c>
      <c r="EA281" t="s">
        <v>444</v>
      </c>
      <c r="EB281" s="24" t="s">
        <v>444</v>
      </c>
      <c r="EC281" s="24" t="s">
        <v>444</v>
      </c>
      <c r="ED281" t="s">
        <v>444</v>
      </c>
      <c r="EE281" t="s">
        <v>444</v>
      </c>
      <c r="EF281" s="24" t="s">
        <v>444</v>
      </c>
      <c r="EG281" s="24" t="s">
        <v>444</v>
      </c>
      <c r="EH281" t="s">
        <v>444</v>
      </c>
      <c r="EI281" t="s">
        <v>444</v>
      </c>
      <c r="EJ281" s="24" t="s">
        <v>444</v>
      </c>
      <c r="EK281" s="24" t="s">
        <v>444</v>
      </c>
      <c r="EL281" t="s">
        <v>444</v>
      </c>
      <c r="EM281" t="s">
        <v>444</v>
      </c>
      <c r="EN281" s="24" t="s">
        <v>444</v>
      </c>
      <c r="EO281" s="24" t="s">
        <v>444</v>
      </c>
      <c r="EP281" t="s">
        <v>444</v>
      </c>
      <c r="EQ281" t="s">
        <v>444</v>
      </c>
      <c r="ER281" s="24" t="s">
        <v>444</v>
      </c>
      <c r="ES281" s="24" t="s">
        <v>444</v>
      </c>
      <c r="ET281" t="s">
        <v>444</v>
      </c>
      <c r="EU281" t="s">
        <v>444</v>
      </c>
      <c r="EV281" s="24" t="s">
        <v>444</v>
      </c>
      <c r="EW281" s="24" t="s">
        <v>444</v>
      </c>
      <c r="EX281" t="s">
        <v>444</v>
      </c>
      <c r="EY281" t="s">
        <v>444</v>
      </c>
      <c r="EZ281" s="24" t="s">
        <v>444</v>
      </c>
      <c r="FA281" s="24" t="s">
        <v>444</v>
      </c>
      <c r="FB281" t="s">
        <v>444</v>
      </c>
      <c r="FC281" t="s">
        <v>444</v>
      </c>
      <c r="FD281" s="24" t="s">
        <v>444</v>
      </c>
      <c r="FE281" s="24" t="s">
        <v>444</v>
      </c>
      <c r="FF281" t="s">
        <v>444</v>
      </c>
      <c r="FG281" t="s">
        <v>444</v>
      </c>
      <c r="FH281" s="24" t="s">
        <v>444</v>
      </c>
      <c r="FI281" s="24" t="s">
        <v>444</v>
      </c>
      <c r="FJ281" t="s">
        <v>444</v>
      </c>
      <c r="FK281" t="s">
        <v>444</v>
      </c>
      <c r="FL281" s="24" t="s">
        <v>444</v>
      </c>
      <c r="FM281" s="24" t="s">
        <v>444</v>
      </c>
      <c r="FN281" t="s">
        <v>444</v>
      </c>
      <c r="FO281" t="s">
        <v>444</v>
      </c>
      <c r="FP281" s="24" t="s">
        <v>444</v>
      </c>
      <c r="FQ281" s="24" t="s">
        <v>444</v>
      </c>
      <c r="FR281" t="s">
        <v>444</v>
      </c>
      <c r="FS281" t="s">
        <v>444</v>
      </c>
      <c r="FT281" s="24" t="s">
        <v>444</v>
      </c>
      <c r="FU281" s="24" t="s">
        <v>444</v>
      </c>
      <c r="FV281" t="s">
        <v>444</v>
      </c>
      <c r="FW281" t="s">
        <v>444</v>
      </c>
      <c r="FX281" s="24" t="s">
        <v>444</v>
      </c>
      <c r="FY281" s="24" t="s">
        <v>444</v>
      </c>
      <c r="FZ281" t="s">
        <v>444</v>
      </c>
      <c r="GA281" t="s">
        <v>444</v>
      </c>
      <c r="GB281" s="24" t="s">
        <v>444</v>
      </c>
      <c r="GC281" s="24" t="s">
        <v>444</v>
      </c>
      <c r="GD281" t="s">
        <v>444</v>
      </c>
      <c r="GE281" t="s">
        <v>444</v>
      </c>
      <c r="GF281" s="24" t="s">
        <v>444</v>
      </c>
      <c r="GG281" s="24" t="s">
        <v>444</v>
      </c>
      <c r="GH281" t="s">
        <v>15</v>
      </c>
      <c r="GI281" s="24" t="s">
        <v>526</v>
      </c>
      <c r="GJ281" s="24" t="s">
        <v>1453</v>
      </c>
      <c r="GK281" t="s">
        <v>575</v>
      </c>
      <c r="GL281" t="s">
        <v>575</v>
      </c>
      <c r="GM281" s="24" t="s">
        <v>1454</v>
      </c>
      <c r="GN281" s="24" t="s">
        <v>609</v>
      </c>
      <c r="GO281" t="s">
        <v>622</v>
      </c>
      <c r="GP281" t="s">
        <v>622</v>
      </c>
      <c r="GQ281" s="24" t="s">
        <v>623</v>
      </c>
      <c r="GR281" s="24" t="s">
        <v>623</v>
      </c>
      <c r="GS281" t="s">
        <v>444</v>
      </c>
      <c r="GT281" t="s">
        <v>444</v>
      </c>
      <c r="GU281" s="24" t="s">
        <v>444</v>
      </c>
      <c r="GV281" s="24" t="s">
        <v>444</v>
      </c>
      <c r="GW281" t="s">
        <v>444</v>
      </c>
      <c r="GX281" t="s">
        <v>444</v>
      </c>
      <c r="GY281" s="24" t="s">
        <v>444</v>
      </c>
      <c r="GZ281" s="24" t="s">
        <v>444</v>
      </c>
      <c r="HA281" t="s">
        <v>444</v>
      </c>
      <c r="HB281" t="s">
        <v>444</v>
      </c>
      <c r="HC281" s="24" t="s">
        <v>444</v>
      </c>
      <c r="HD281" s="24" t="s">
        <v>444</v>
      </c>
      <c r="HE281" t="s">
        <v>444</v>
      </c>
      <c r="HF281" t="s">
        <v>444</v>
      </c>
      <c r="HG281" s="24" t="s">
        <v>444</v>
      </c>
      <c r="HH281" s="24" t="s">
        <v>444</v>
      </c>
      <c r="HI281" t="s">
        <v>444</v>
      </c>
      <c r="HJ281" t="s">
        <v>444</v>
      </c>
      <c r="HK281" s="24" t="s">
        <v>444</v>
      </c>
      <c r="HL281" s="24" t="s">
        <v>444</v>
      </c>
      <c r="HM281" t="s">
        <v>444</v>
      </c>
      <c r="HN281" t="s">
        <v>444</v>
      </c>
      <c r="HO281" s="24" t="s">
        <v>444</v>
      </c>
      <c r="HP281" s="24" t="s">
        <v>444</v>
      </c>
      <c r="HQ281" t="s">
        <v>444</v>
      </c>
      <c r="HR281" t="s">
        <v>444</v>
      </c>
      <c r="HS281" s="24" t="s">
        <v>444</v>
      </c>
      <c r="HT281" s="24" t="s">
        <v>444</v>
      </c>
      <c r="HU281" t="s">
        <v>444</v>
      </c>
      <c r="HV281" t="s">
        <v>444</v>
      </c>
      <c r="HW281" s="24" t="s">
        <v>444</v>
      </c>
      <c r="HX281" s="24" t="s">
        <v>444</v>
      </c>
      <c r="HY281" t="s">
        <v>444</v>
      </c>
      <c r="HZ281" t="s">
        <v>444</v>
      </c>
      <c r="IA281" t="s">
        <v>2833</v>
      </c>
      <c r="IB281" t="s">
        <v>2736</v>
      </c>
      <c r="IC281" t="s">
        <v>2839</v>
      </c>
      <c r="ID281" s="33" t="b" cm="1">
        <f t="array" ref="ID281">_xlfn.IFNA(MATCH($A$2,_xlfn.NUMBERVALUE(Table_Query_from_MF_DSNP62[[#This Row],[CL_GLACCT_DR1]:[CL_GLACCT_CR4]]),0),0)&gt;=1</f>
        <v>1</v>
      </c>
      <c r="IE281" s="33" t="b">
        <f>OR(Table_Query_from_MF_DSNP62[[#This Row],[Pair1]:[Pair25]])</f>
        <v>1</v>
      </c>
      <c r="IF281" s="33">
        <f>_xlfn.IFNA(MATCH(TRUE,Table_Query_from_MF_DSNP62[[#This Row],[Pair1]:[Pair25]],0),"none")</f>
        <v>1</v>
      </c>
      <c r="IG281" s="33" t="b">
        <f>AND($A$2&gt;=_xlfn.NUMBERVALUE(Table_Query_from_MF_DSNP62[[#This Row],[CL_GL_ACCT_FR1]]),$A$2&lt;=_xlfn.NUMBERVALUE(Table_Query_from_MF_DSNP62[[#This Row],[CL_GL_ACCT_TO1]]))</f>
        <v>1</v>
      </c>
      <c r="IH281" s="33" t="b">
        <f>AND($A$2&gt;=_xlfn.NUMBERVALUE(Table_Query_from_MF_DSNP62[[#This Row],[CL_GL_ACCT_FR2]]),$A$2&lt;=_xlfn.NUMBERVALUE(Table_Query_from_MF_DSNP62[[#This Row],[CL_GL_ACCT_TO2]]))</f>
        <v>1</v>
      </c>
      <c r="II281" s="33" t="b">
        <f>AND($A$2&gt;=_xlfn.NUMBERVALUE(Table_Query_from_MF_DSNP62[[#This Row],[CL_GL_ACCT_FR3]]),$A$2&lt;=_xlfn.NUMBERVALUE(Table_Query_from_MF_DSNP62[[#This Row],[CL_GL_ACCT_TO3]]))</f>
        <v>1</v>
      </c>
      <c r="IJ281" s="33" t="b">
        <f>AND($A$2&gt;=_xlfn.NUMBERVALUE(Table_Query_from_MF_DSNP62[[#This Row],[CL_GL_ACCT_FR4]]),$A$2&lt;=_xlfn.NUMBERVALUE(Table_Query_from_MF_DSNP62[[#This Row],[CL_GL_ACCT_TO4]]))</f>
        <v>1</v>
      </c>
      <c r="IK281" s="33" t="b">
        <f>AND($A$2&gt;=_xlfn.NUMBERVALUE(Table_Query_from_MF_DSNP62[[#This Row],[CL_GL_ACCT_FR5]]),$A$2&lt;=_xlfn.NUMBERVALUE(Table_Query_from_MF_DSNP62[[#This Row],[CL_GL_ACCT_TO5]]))</f>
        <v>1</v>
      </c>
      <c r="IL281" s="33" t="b">
        <f>AND($A$2&gt;=_xlfn.NUMBERVALUE(Table_Query_from_MF_DSNP62[[#This Row],[CL_GL_ACCT_FR6]]),$A$2&lt;=_xlfn.NUMBERVALUE(Table_Query_from_MF_DSNP62[[#This Row],[CL_GL_ACCT_TO6]]))</f>
        <v>1</v>
      </c>
      <c r="IM281" s="33" t="b">
        <f>AND($A$2&gt;=_xlfn.NUMBERVALUE(Table_Query_from_MF_DSNP62[[#This Row],[CL_GL_ACCT_FR7]]),$A$2&lt;=_xlfn.NUMBERVALUE(Table_Query_from_MF_DSNP62[[#This Row],[CL_GL_ACCT_TO7]]))</f>
        <v>1</v>
      </c>
      <c r="IN281" s="33" t="b">
        <f>AND($A$2&gt;=_xlfn.NUMBERVALUE(Table_Query_from_MF_DSNP62[[#This Row],[CL_GL_ACCT_FR8]]),$A$2&lt;=_xlfn.NUMBERVALUE(Table_Query_from_MF_DSNP62[[#This Row],[CL_GL_ACCT_TO8]]))</f>
        <v>1</v>
      </c>
      <c r="IO281" s="33" t="b">
        <f>AND($A$2&gt;=_xlfn.NUMBERVALUE(Table_Query_from_MF_DSNP62[[#This Row],[CL_GL_ACCT_FR9]]),$A$2&lt;=_xlfn.NUMBERVALUE(Table_Query_from_MF_DSNP62[[#This Row],[CL_GL_ACCT_TO9]]))</f>
        <v>1</v>
      </c>
      <c r="IP281" s="33" t="b">
        <f>AND($A$2&gt;=_xlfn.NUMBERVALUE(Table_Query_from_MF_DSNP62[[#This Row],[CL_GL_ACCT_FR10]]),$A$2&lt;=_xlfn.NUMBERVALUE(Table_Query_from_MF_DSNP62[[#This Row],[CL_GL_ACCT_TO10]]))</f>
        <v>1</v>
      </c>
      <c r="IQ281" s="33" t="b">
        <f>AND($A$2&gt;=_xlfn.NUMBERVALUE(Table_Query_from_MF_DSNP62[[#This Row],[CL_GL_ACCT_FR11]]),$A$2&lt;=_xlfn.NUMBERVALUE(Table_Query_from_MF_DSNP62[[#This Row],[CL_GL_ACCT_TO11]]))</f>
        <v>1</v>
      </c>
      <c r="IR281" s="33" t="b">
        <f>AND($A$2&gt;=_xlfn.NUMBERVALUE(Table_Query_from_MF_DSNP62[[#This Row],[CL_GL_ACCT_FR12]]),$A$2&lt;=_xlfn.NUMBERVALUE(Table_Query_from_MF_DSNP62[[#This Row],[CL_GL_ACCT_TO12]]))</f>
        <v>1</v>
      </c>
      <c r="IS281" s="33" t="b">
        <f>AND($A$2&gt;=_xlfn.NUMBERVALUE(Table_Query_from_MF_DSNP62[[#This Row],[CL_GL_ACCT_FR13]]),$A$2&lt;=_xlfn.NUMBERVALUE(Table_Query_from_MF_DSNP62[[#This Row],[CL_GL_ACCT_TO13]]))</f>
        <v>1</v>
      </c>
      <c r="IT281" s="33" t="b">
        <f>AND($A$2&gt;=_xlfn.NUMBERVALUE(Table_Query_from_MF_DSNP62[[#This Row],[CL_GL_ACCT_FR14]]),$A$2&lt;=_xlfn.NUMBERVALUE(Table_Query_from_MF_DSNP62[[#This Row],[CL_GL_ACCT_TO14]]))</f>
        <v>1</v>
      </c>
      <c r="IU281" s="33" t="b">
        <f>AND($A$2&gt;=_xlfn.NUMBERVALUE(Table_Query_from_MF_DSNP62[[#This Row],[CL_GL_ACCT_FR15]]),$A$2&lt;=_xlfn.NUMBERVALUE(Table_Query_from_MF_DSNP62[[#This Row],[CL_GL_ACCT_TO15]]))</f>
        <v>1</v>
      </c>
      <c r="IV281" s="33" t="b">
        <f>AND($A$2&gt;=_xlfn.NUMBERVALUE(Table_Query_from_MF_DSNP62[[#This Row],[CL_GL_ACCT_FR16]]),$A$2&lt;=_xlfn.NUMBERVALUE(Table_Query_from_MF_DSNP62[[#This Row],[CL_GL_ACCT_TO16]]))</f>
        <v>1</v>
      </c>
      <c r="IW281" s="33" t="b">
        <f>AND($A$2&gt;=_xlfn.NUMBERVALUE(Table_Query_from_MF_DSNP62[[#This Row],[CL_GL_ACCT_FR17]]),$A$2&lt;=_xlfn.NUMBERVALUE(Table_Query_from_MF_DSNP62[[#This Row],[CL_GL_ACCT_TO17]]))</f>
        <v>1</v>
      </c>
      <c r="IX281" s="33" t="b">
        <f>AND($A$2&gt;=_xlfn.NUMBERVALUE(Table_Query_from_MF_DSNP62[[#This Row],[CL_GL_ACCT_FR18]]),$A$2&lt;=_xlfn.NUMBERVALUE(Table_Query_from_MF_DSNP62[[#This Row],[CL_GL_ACCT_TO18]]))</f>
        <v>1</v>
      </c>
      <c r="IY281" s="33" t="b">
        <f>AND($A$2&gt;=_xlfn.NUMBERVALUE(Table_Query_from_MF_DSNP62[[#This Row],[CL_GL_ACCT_FR19]]),$A$2&lt;=_xlfn.NUMBERVALUE(Table_Query_from_MF_DSNP62[[#This Row],[CL_GL_ACCT_TO19]]))</f>
        <v>1</v>
      </c>
      <c r="IZ281" s="33" t="b">
        <f>AND($A$2&gt;=_xlfn.NUMBERVALUE(Table_Query_from_MF_DSNP62[[#This Row],[CL_GL_ACCT_FR20]]),$A$2&lt;=_xlfn.NUMBERVALUE(Table_Query_from_MF_DSNP62[[#This Row],[CL_GL_ACCT_TO20]]))</f>
        <v>1</v>
      </c>
      <c r="JA281" s="33" t="b">
        <f>AND($A$2&gt;=_xlfn.NUMBERVALUE(Table_Query_from_MF_DSNP62[[#This Row],[CL_GL_ACCT_FR21]]),$A$2&lt;=_xlfn.NUMBERVALUE(Table_Query_from_MF_DSNP62[[#This Row],[CL_GL_ACCT_TO21]]))</f>
        <v>1</v>
      </c>
      <c r="JB281" s="33" t="b">
        <f>AND($A$2&gt;=_xlfn.NUMBERVALUE(Table_Query_from_MF_DSNP62[[#This Row],[CL_GL_ACCT_FR22]]),$A$2&lt;=_xlfn.NUMBERVALUE(Table_Query_from_MF_DSNP62[[#This Row],[CL_GL_ACCT_TO22]]))</f>
        <v>1</v>
      </c>
      <c r="JC281" s="33" t="b">
        <f>AND($A$2&gt;=_xlfn.NUMBERVALUE(Table_Query_from_MF_DSNP62[[#This Row],[CL_GL_ACCT_FR23]]),$A$2&lt;=_xlfn.NUMBERVALUE(Table_Query_from_MF_DSNP62[[#This Row],[CL_GL_ACCT_TO23]]))</f>
        <v>1</v>
      </c>
      <c r="JD281" s="33" t="b">
        <f>AND($A$2&gt;=_xlfn.NUMBERVALUE(Table_Query_from_MF_DSNP62[[#This Row],[CL_GL_ACCT_FR24]]),$A$2&lt;=_xlfn.NUMBERVALUE(Table_Query_from_MF_DSNP62[[#This Row],[CL_GL_ACCT_TO24]]))</f>
        <v>1</v>
      </c>
      <c r="JE281" s="33" t="b">
        <f>AND($A$2&gt;=_xlfn.NUMBERVALUE(Table_Query_from_MF_DSNP62[[#This Row],[CL_GL_ACCT_FR25]]),$A$2&lt;=_xlfn.NUMBERVALUE(Table_Query_from_MF_DSNP62[[#This Row],[CL_GL_ACCT_TO25]]))</f>
        <v>1</v>
      </c>
      <c r="JF281" s="33" t="b">
        <f>OR(Table_Query_from_MF_DSNP62[[#This Row],[PairA]:[PairO]])</f>
        <v>1</v>
      </c>
      <c r="JG281" s="33">
        <f>_xlfn.IFNA(MATCH(TRUE,Table_Query_from_MF_DSNP62[[#This Row],[PairA]:[PairO]],0),"none")</f>
        <v>6</v>
      </c>
      <c r="JH281" s="33" t="b">
        <f>AND($B$2&gt;=_xlfn.NUMBERVALUE(Table_Query_from_MF_DSNP62[[#This Row],[CL_CMP_OBJ_FR1]]),$B$2&lt;=_xlfn.NUMBERVALUE(Table_Query_from_MF_DSNP62[[#This Row],[CL_CMP_OBJ_TO1]]))</f>
        <v>0</v>
      </c>
      <c r="JI281" s="33" t="b">
        <f>AND($B$2&gt;=_xlfn.NUMBERVALUE(Table_Query_from_MF_DSNP62[[#This Row],[CL_CMP_OBJ_FR2]]),$B$2&lt;=_xlfn.NUMBERVALUE(Table_Query_from_MF_DSNP62[[#This Row],[CL_CMP_OBJ_TO2]]))</f>
        <v>0</v>
      </c>
      <c r="JJ281" s="33" t="b">
        <f>AND($B$2&gt;=_xlfn.NUMBERVALUE(Table_Query_from_MF_DSNP62[[#This Row],[CL_CMP_OBJ_FR3]]),$B$2&lt;=_xlfn.NUMBERVALUE(Table_Query_from_MF_DSNP62[[#This Row],[CL_CMP_OBJ_TO3]]))</f>
        <v>0</v>
      </c>
      <c r="JK281" s="33" t="b">
        <f>AND($B$2&gt;=_xlfn.NUMBERVALUE(Table_Query_from_MF_DSNP62[[#This Row],[CL_CMP_OBJ_FR4]]),$B$2&lt;=_xlfn.NUMBERVALUE(Table_Query_from_MF_DSNP62[[#This Row],[CL_CMP_OBJ_TO4]]))</f>
        <v>0</v>
      </c>
      <c r="JL281" s="33" t="b">
        <f>AND($B$2&gt;=_xlfn.NUMBERVALUE(Table_Query_from_MF_DSNP62[[#This Row],[CL_CMP_OBJ_FR5]]),$B$2&lt;=_xlfn.NUMBERVALUE(Table_Query_from_MF_DSNP62[[#This Row],[CL_CMP_OBJ_TO5]]))</f>
        <v>0</v>
      </c>
      <c r="JM281" s="33" t="b">
        <f>AND($B$2&gt;=_xlfn.NUMBERVALUE(Table_Query_from_MF_DSNP62[[#This Row],[CL_CMP_OBJ_FR6]]),$B$2&lt;=_xlfn.NUMBERVALUE(Table_Query_from_MF_DSNP62[[#This Row],[CL_CMP_OBJ_TO6]]))</f>
        <v>1</v>
      </c>
      <c r="JN281" s="33" t="b">
        <f>AND($B$2&gt;=_xlfn.NUMBERVALUE(Table_Query_from_MF_DSNP62[[#This Row],[CL_CMP_OBJ_FR7]]),$B$2&lt;=_xlfn.NUMBERVALUE(Table_Query_from_MF_DSNP62[[#This Row],[CL_CMP_OBJ_TO7]]))</f>
        <v>1</v>
      </c>
      <c r="JO281" s="33" t="b">
        <f>AND($B$2&gt;=_xlfn.NUMBERVALUE(Table_Query_from_MF_DSNP62[[#This Row],[CL_CMP_OBJ_FR8]]),$B$2&lt;=_xlfn.NUMBERVALUE(Table_Query_from_MF_DSNP62[[#This Row],[CL_CMP_OBJ_TO8]]))</f>
        <v>1</v>
      </c>
      <c r="JP281" s="33" t="b">
        <f>AND($B$2&gt;=_xlfn.NUMBERVALUE(Table_Query_from_MF_DSNP62[[#This Row],[CL_CMP_OBJ_FR9]]),$B$2&lt;=_xlfn.NUMBERVALUE(Table_Query_from_MF_DSNP62[[#This Row],[CL_CMP_OBJ_TO9]]))</f>
        <v>1</v>
      </c>
      <c r="JQ281" s="33" t="b">
        <f>AND($B$2&gt;=_xlfn.NUMBERVALUE(Table_Query_from_MF_DSNP62[[#This Row],[CL_CMP_OBJ_FR10]]),$B$2&lt;=_xlfn.NUMBERVALUE(Table_Query_from_MF_DSNP62[[#This Row],[CL_CMP_OBJ_TO10]]))</f>
        <v>1</v>
      </c>
      <c r="JR281" s="33" t="b">
        <f>AND($B$2&gt;=_xlfn.NUMBERVALUE(Table_Query_from_MF_DSNP62[[#This Row],[CL_CMP_OBJ_FR11]]),$B$2&lt;=_xlfn.NUMBERVALUE(Table_Query_from_MF_DSNP62[[#This Row],[CL_CMP_OBJ_TO11]]))</f>
        <v>1</v>
      </c>
      <c r="JS281" s="33" t="b">
        <f>AND($B$2&gt;=_xlfn.NUMBERVALUE(Table_Query_from_MF_DSNP62[[#This Row],[CL_CMP_OBJ_FR12]]),$B$2&lt;=_xlfn.NUMBERVALUE(Table_Query_from_MF_DSNP62[[#This Row],[CL_CMP_OBJ_TO12]]))</f>
        <v>1</v>
      </c>
      <c r="JT281" s="33" t="b">
        <f>AND($B$2&gt;=_xlfn.NUMBERVALUE(Table_Query_from_MF_DSNP62[[#This Row],[CL_CMP_OBJ_FR13]]),$B$2&lt;=_xlfn.NUMBERVALUE(Table_Query_from_MF_DSNP62[[#This Row],[CL_CMP_OBJ_TO13]]))</f>
        <v>1</v>
      </c>
      <c r="JU281" s="33" t="b">
        <f>AND($B$2&gt;=_xlfn.NUMBERVALUE(Table_Query_from_MF_DSNP62[[#This Row],[CL_CMP_OBJ_FR14]]),$B$2&lt;=_xlfn.NUMBERVALUE(Table_Query_from_MF_DSNP62[[#This Row],[CL_CMP_OBJ_TO14]]))</f>
        <v>1</v>
      </c>
      <c r="JV281" s="33" t="b">
        <f>AND($B$2&gt;=_xlfn.NUMBERVALUE(Table_Query_from_MF_DSNP62[[#This Row],[CL_CMP_OBJ_FR15]]),$B$2&lt;=_xlfn.NUMBERVALUE(Table_Query_from_MF_DSNP62[[#This Row],[CL_CMP_OBJ_TO15]]))</f>
        <v>1</v>
      </c>
    </row>
    <row r="282" spans="1:282" x14ac:dyDescent="0.25">
      <c r="A282" t="b">
        <f>OR(,Table_Query_from_MF_DSNP62[[#This Row],[Desired GL included as "hard-coded" GL?]],Table_Query_from_MF_DSNP62[[#This Row],[Desired GL included as "Open GL"?]])</f>
        <v>1</v>
      </c>
      <c r="B282" t="b">
        <f>Table_Query_from_MF_DSNP62[[#This Row],[Desired CObj included as "Open CObj"?]]</f>
        <v>1</v>
      </c>
      <c r="C282" t="s">
        <v>747</v>
      </c>
      <c r="D282" t="s">
        <v>1820</v>
      </c>
      <c r="E282" t="s">
        <v>8</v>
      </c>
      <c r="F282" s="24" t="s">
        <v>13</v>
      </c>
      <c r="G282" t="s">
        <v>421</v>
      </c>
      <c r="H282" s="24" t="s">
        <v>444</v>
      </c>
      <c r="I282" t="s">
        <v>444</v>
      </c>
      <c r="J282" s="24" t="s">
        <v>444</v>
      </c>
      <c r="K282" t="s">
        <v>444</v>
      </c>
      <c r="L282" s="24" t="s">
        <v>444</v>
      </c>
      <c r="M282" t="s">
        <v>444</v>
      </c>
      <c r="N282" t="s">
        <v>444</v>
      </c>
      <c r="O282" t="s">
        <v>444</v>
      </c>
      <c r="P282" t="s">
        <v>444</v>
      </c>
      <c r="Q282" t="s">
        <v>15</v>
      </c>
      <c r="R282" t="s">
        <v>444</v>
      </c>
      <c r="S282" t="s">
        <v>442</v>
      </c>
      <c r="T282" t="s">
        <v>447</v>
      </c>
      <c r="U282" t="s">
        <v>444</v>
      </c>
      <c r="V282" t="s">
        <v>444</v>
      </c>
      <c r="W282" t="s">
        <v>447</v>
      </c>
      <c r="X282" t="s">
        <v>444</v>
      </c>
      <c r="Y282" t="s">
        <v>444</v>
      </c>
      <c r="Z282" t="s">
        <v>442</v>
      </c>
      <c r="AA282" t="s">
        <v>444</v>
      </c>
      <c r="AB282" t="s">
        <v>442</v>
      </c>
      <c r="AC282" t="s">
        <v>444</v>
      </c>
      <c r="AD282" t="s">
        <v>444</v>
      </c>
      <c r="AE282" t="s">
        <v>444</v>
      </c>
      <c r="AF282" t="s">
        <v>444</v>
      </c>
      <c r="AG282" t="s">
        <v>442</v>
      </c>
      <c r="AH282" t="s">
        <v>447</v>
      </c>
      <c r="AI282" t="s">
        <v>447</v>
      </c>
      <c r="AJ282" t="s">
        <v>442</v>
      </c>
      <c r="AK282" t="s">
        <v>442</v>
      </c>
      <c r="AL282" t="s">
        <v>444</v>
      </c>
      <c r="AM282" t="s">
        <v>444</v>
      </c>
      <c r="AN282" t="s">
        <v>444</v>
      </c>
      <c r="AO282" t="s">
        <v>444</v>
      </c>
      <c r="AP282" t="s">
        <v>442</v>
      </c>
      <c r="AQ282" t="s">
        <v>528</v>
      </c>
      <c r="AR282" t="s">
        <v>1451</v>
      </c>
      <c r="AS282" t="s">
        <v>162</v>
      </c>
      <c r="AT282" t="s">
        <v>10</v>
      </c>
      <c r="AU282" t="s">
        <v>444</v>
      </c>
      <c r="AV282" t="s">
        <v>442</v>
      </c>
      <c r="AW282" t="s">
        <v>444</v>
      </c>
      <c r="AX282" t="s">
        <v>444</v>
      </c>
      <c r="AY282" t="s">
        <v>444</v>
      </c>
      <c r="AZ282" t="s">
        <v>7</v>
      </c>
      <c r="BA282" t="s">
        <v>478</v>
      </c>
      <c r="BB282" t="s">
        <v>444</v>
      </c>
      <c r="BC282" t="s">
        <v>444</v>
      </c>
      <c r="BD282" t="s">
        <v>1359</v>
      </c>
      <c r="BE282" t="s">
        <v>746</v>
      </c>
      <c r="BF282" t="s">
        <v>1360</v>
      </c>
      <c r="BG282" t="s">
        <v>444</v>
      </c>
      <c r="BH282" t="s">
        <v>444</v>
      </c>
      <c r="BI282" t="s">
        <v>444</v>
      </c>
      <c r="BJ282" t="s">
        <v>444</v>
      </c>
      <c r="BK282" t="s">
        <v>444</v>
      </c>
      <c r="BL282" t="s">
        <v>444</v>
      </c>
      <c r="BM282" t="s">
        <v>444</v>
      </c>
      <c r="BN282" t="s">
        <v>444</v>
      </c>
      <c r="BO282" t="s">
        <v>444</v>
      </c>
      <c r="BP282" t="s">
        <v>444</v>
      </c>
      <c r="BQ282" t="s">
        <v>740</v>
      </c>
      <c r="BR282" t="s">
        <v>1487</v>
      </c>
      <c r="BS282" t="s">
        <v>444</v>
      </c>
      <c r="BT282" t="s">
        <v>444</v>
      </c>
      <c r="BU282" t="s">
        <v>444</v>
      </c>
      <c r="BV282" t="s">
        <v>444</v>
      </c>
      <c r="BW282" t="s">
        <v>740</v>
      </c>
      <c r="BX282" t="s">
        <v>1487</v>
      </c>
      <c r="BY282" t="s">
        <v>444</v>
      </c>
      <c r="BZ282" t="s">
        <v>444</v>
      </c>
      <c r="CA282" t="s">
        <v>444</v>
      </c>
      <c r="CB282" t="s">
        <v>444</v>
      </c>
      <c r="CC282" t="s">
        <v>740</v>
      </c>
      <c r="CD282" t="s">
        <v>1487</v>
      </c>
      <c r="CE282" t="s">
        <v>444</v>
      </c>
      <c r="CF282" t="s">
        <v>444</v>
      </c>
      <c r="CG282" t="s">
        <v>444</v>
      </c>
      <c r="CH282" t="s">
        <v>444</v>
      </c>
      <c r="CI282" t="s">
        <v>740</v>
      </c>
      <c r="CJ282" t="s">
        <v>1487</v>
      </c>
      <c r="CK282" t="s">
        <v>444</v>
      </c>
      <c r="CL282" t="s">
        <v>444</v>
      </c>
      <c r="CM282" t="s">
        <v>444</v>
      </c>
      <c r="CN282" t="s">
        <v>444</v>
      </c>
      <c r="CO282" t="s">
        <v>740</v>
      </c>
      <c r="CP282" t="s">
        <v>1487</v>
      </c>
      <c r="CQ282" t="s">
        <v>444</v>
      </c>
      <c r="CR282" t="s">
        <v>444</v>
      </c>
      <c r="CS282" t="s">
        <v>444</v>
      </c>
      <c r="CT282" t="s">
        <v>444</v>
      </c>
      <c r="CU282" t="s">
        <v>444</v>
      </c>
      <c r="CV282" t="s">
        <v>2833</v>
      </c>
      <c r="CW282" t="s">
        <v>2736</v>
      </c>
      <c r="CX282" t="s">
        <v>2837</v>
      </c>
      <c r="CY282" t="s">
        <v>1370</v>
      </c>
      <c r="CZ282" t="s">
        <v>1371</v>
      </c>
      <c r="DA282" t="s">
        <v>1802</v>
      </c>
      <c r="DB282" t="s">
        <v>444</v>
      </c>
      <c r="DC282" t="s">
        <v>444</v>
      </c>
      <c r="DD282" t="s">
        <v>444</v>
      </c>
      <c r="DE282" t="s">
        <v>444</v>
      </c>
      <c r="DF282" t="s">
        <v>444</v>
      </c>
      <c r="DG282" t="s">
        <v>444</v>
      </c>
      <c r="DH282" t="s">
        <v>444</v>
      </c>
      <c r="DI282" t="s">
        <v>443</v>
      </c>
      <c r="DJ282" t="s">
        <v>282</v>
      </c>
      <c r="DK282" t="s">
        <v>1440</v>
      </c>
      <c r="DL282" t="s">
        <v>1451</v>
      </c>
      <c r="DM282" t="s">
        <v>444</v>
      </c>
      <c r="DN282" t="s">
        <v>444</v>
      </c>
      <c r="DO282" t="s">
        <v>444</v>
      </c>
      <c r="DP282" t="s">
        <v>444</v>
      </c>
      <c r="DQ282" t="s">
        <v>444</v>
      </c>
      <c r="DR282" t="s">
        <v>444</v>
      </c>
      <c r="DS282" t="s">
        <v>444</v>
      </c>
      <c r="DT282" s="24" t="s">
        <v>444</v>
      </c>
      <c r="DU282" s="24" t="s">
        <v>444</v>
      </c>
      <c r="DV282" t="s">
        <v>444</v>
      </c>
      <c r="DW282" t="s">
        <v>444</v>
      </c>
      <c r="DX282" s="24" t="s">
        <v>444</v>
      </c>
      <c r="DY282" s="24" t="s">
        <v>444</v>
      </c>
      <c r="DZ282" t="s">
        <v>444</v>
      </c>
      <c r="EA282" t="s">
        <v>444</v>
      </c>
      <c r="EB282" s="24" t="s">
        <v>444</v>
      </c>
      <c r="EC282" s="24" t="s">
        <v>444</v>
      </c>
      <c r="ED282" t="s">
        <v>444</v>
      </c>
      <c r="EE282" t="s">
        <v>444</v>
      </c>
      <c r="EF282" s="24" t="s">
        <v>444</v>
      </c>
      <c r="EG282" s="24" t="s">
        <v>444</v>
      </c>
      <c r="EH282" t="s">
        <v>444</v>
      </c>
      <c r="EI282" t="s">
        <v>444</v>
      </c>
      <c r="EJ282" s="24" t="s">
        <v>444</v>
      </c>
      <c r="EK282" s="24" t="s">
        <v>444</v>
      </c>
      <c r="EL282" t="s">
        <v>444</v>
      </c>
      <c r="EM282" t="s">
        <v>444</v>
      </c>
      <c r="EN282" s="24" t="s">
        <v>444</v>
      </c>
      <c r="EO282" s="24" t="s">
        <v>444</v>
      </c>
      <c r="EP282" t="s">
        <v>444</v>
      </c>
      <c r="EQ282" t="s">
        <v>444</v>
      </c>
      <c r="ER282" s="24" t="s">
        <v>444</v>
      </c>
      <c r="ES282" s="24" t="s">
        <v>444</v>
      </c>
      <c r="ET282" t="s">
        <v>444</v>
      </c>
      <c r="EU282" t="s">
        <v>444</v>
      </c>
      <c r="EV282" s="24" t="s">
        <v>444</v>
      </c>
      <c r="EW282" s="24" t="s">
        <v>444</v>
      </c>
      <c r="EX282" t="s">
        <v>444</v>
      </c>
      <c r="EY282" t="s">
        <v>444</v>
      </c>
      <c r="EZ282" s="24" t="s">
        <v>444</v>
      </c>
      <c r="FA282" s="24" t="s">
        <v>444</v>
      </c>
      <c r="FB282" t="s">
        <v>444</v>
      </c>
      <c r="FC282" t="s">
        <v>444</v>
      </c>
      <c r="FD282" s="24" t="s">
        <v>444</v>
      </c>
      <c r="FE282" s="24" t="s">
        <v>444</v>
      </c>
      <c r="FF282" t="s">
        <v>444</v>
      </c>
      <c r="FG282" t="s">
        <v>444</v>
      </c>
      <c r="FH282" s="24" t="s">
        <v>444</v>
      </c>
      <c r="FI282" s="24" t="s">
        <v>444</v>
      </c>
      <c r="FJ282" t="s">
        <v>444</v>
      </c>
      <c r="FK282" t="s">
        <v>444</v>
      </c>
      <c r="FL282" s="24" t="s">
        <v>444</v>
      </c>
      <c r="FM282" s="24" t="s">
        <v>444</v>
      </c>
      <c r="FN282" t="s">
        <v>444</v>
      </c>
      <c r="FO282" t="s">
        <v>444</v>
      </c>
      <c r="FP282" s="24" t="s">
        <v>444</v>
      </c>
      <c r="FQ282" s="24" t="s">
        <v>444</v>
      </c>
      <c r="FR282" t="s">
        <v>444</v>
      </c>
      <c r="FS282" t="s">
        <v>444</v>
      </c>
      <c r="FT282" s="24" t="s">
        <v>444</v>
      </c>
      <c r="FU282" s="24" t="s">
        <v>444</v>
      </c>
      <c r="FV282" t="s">
        <v>444</v>
      </c>
      <c r="FW282" t="s">
        <v>444</v>
      </c>
      <c r="FX282" s="24" t="s">
        <v>444</v>
      </c>
      <c r="FY282" s="24" t="s">
        <v>444</v>
      </c>
      <c r="FZ282" t="s">
        <v>444</v>
      </c>
      <c r="GA282" t="s">
        <v>444</v>
      </c>
      <c r="GB282" s="24" t="s">
        <v>444</v>
      </c>
      <c r="GC282" s="24" t="s">
        <v>444</v>
      </c>
      <c r="GD282" t="s">
        <v>444</v>
      </c>
      <c r="GE282" t="s">
        <v>444</v>
      </c>
      <c r="GF282" s="24" t="s">
        <v>444</v>
      </c>
      <c r="GG282" s="24" t="s">
        <v>444</v>
      </c>
      <c r="GH282" t="s">
        <v>15</v>
      </c>
      <c r="GI282" s="24" t="s">
        <v>526</v>
      </c>
      <c r="GJ282" s="24" t="s">
        <v>1453</v>
      </c>
      <c r="GK282" t="s">
        <v>575</v>
      </c>
      <c r="GL282" t="s">
        <v>575</v>
      </c>
      <c r="GM282" s="24" t="s">
        <v>1454</v>
      </c>
      <c r="GN282" s="24" t="s">
        <v>609</v>
      </c>
      <c r="GO282" t="s">
        <v>622</v>
      </c>
      <c r="GP282" t="s">
        <v>622</v>
      </c>
      <c r="GQ282" s="24" t="s">
        <v>623</v>
      </c>
      <c r="GR282" s="24" t="s">
        <v>623</v>
      </c>
      <c r="GS282" t="s">
        <v>444</v>
      </c>
      <c r="GT282" t="s">
        <v>444</v>
      </c>
      <c r="GU282" s="24" t="s">
        <v>444</v>
      </c>
      <c r="GV282" s="24" t="s">
        <v>444</v>
      </c>
      <c r="GW282" t="s">
        <v>444</v>
      </c>
      <c r="GX282" t="s">
        <v>444</v>
      </c>
      <c r="GY282" s="24" t="s">
        <v>444</v>
      </c>
      <c r="GZ282" s="24" t="s">
        <v>444</v>
      </c>
      <c r="HA282" t="s">
        <v>444</v>
      </c>
      <c r="HB282" t="s">
        <v>444</v>
      </c>
      <c r="HC282" s="24" t="s">
        <v>444</v>
      </c>
      <c r="HD282" s="24" t="s">
        <v>444</v>
      </c>
      <c r="HE282" t="s">
        <v>444</v>
      </c>
      <c r="HF282" t="s">
        <v>444</v>
      </c>
      <c r="HG282" s="24" t="s">
        <v>444</v>
      </c>
      <c r="HH282" s="24" t="s">
        <v>444</v>
      </c>
      <c r="HI282" t="s">
        <v>444</v>
      </c>
      <c r="HJ282" t="s">
        <v>444</v>
      </c>
      <c r="HK282" s="24" t="s">
        <v>444</v>
      </c>
      <c r="HL282" s="24" t="s">
        <v>444</v>
      </c>
      <c r="HM282" t="s">
        <v>444</v>
      </c>
      <c r="HN282" t="s">
        <v>444</v>
      </c>
      <c r="HO282" s="24" t="s">
        <v>444</v>
      </c>
      <c r="HP282" s="24" t="s">
        <v>444</v>
      </c>
      <c r="HQ282" t="s">
        <v>444</v>
      </c>
      <c r="HR282" t="s">
        <v>444</v>
      </c>
      <c r="HS282" s="24" t="s">
        <v>444</v>
      </c>
      <c r="HT282" s="24" t="s">
        <v>444</v>
      </c>
      <c r="HU282" t="s">
        <v>444</v>
      </c>
      <c r="HV282" t="s">
        <v>444</v>
      </c>
      <c r="HW282" s="24" t="s">
        <v>444</v>
      </c>
      <c r="HX282" s="24" t="s">
        <v>444</v>
      </c>
      <c r="HY282" t="s">
        <v>444</v>
      </c>
      <c r="HZ282" t="s">
        <v>444</v>
      </c>
      <c r="IA282" t="s">
        <v>2833</v>
      </c>
      <c r="IB282" t="s">
        <v>2736</v>
      </c>
      <c r="IC282" t="s">
        <v>3051</v>
      </c>
      <c r="ID282" s="33" t="b" cm="1">
        <f t="array" ref="ID282">_xlfn.IFNA(MATCH($A$2,_xlfn.NUMBERVALUE(Table_Query_from_MF_DSNP62[[#This Row],[CL_GLACCT_DR1]:[CL_GLACCT_CR4]]),0),0)&gt;=1</f>
        <v>1</v>
      </c>
      <c r="IE282" s="33" t="b">
        <f>OR(Table_Query_from_MF_DSNP62[[#This Row],[Pair1]:[Pair25]])</f>
        <v>1</v>
      </c>
      <c r="IF282" s="33">
        <f>_xlfn.IFNA(MATCH(TRUE,Table_Query_from_MF_DSNP62[[#This Row],[Pair1]:[Pair25]],0),"none")</f>
        <v>1</v>
      </c>
      <c r="IG282" s="33" t="b">
        <f>AND($A$2&gt;=_xlfn.NUMBERVALUE(Table_Query_from_MF_DSNP62[[#This Row],[CL_GL_ACCT_FR1]]),$A$2&lt;=_xlfn.NUMBERVALUE(Table_Query_from_MF_DSNP62[[#This Row],[CL_GL_ACCT_TO1]]))</f>
        <v>1</v>
      </c>
      <c r="IH282" s="33" t="b">
        <f>AND($A$2&gt;=_xlfn.NUMBERVALUE(Table_Query_from_MF_DSNP62[[#This Row],[CL_GL_ACCT_FR2]]),$A$2&lt;=_xlfn.NUMBERVALUE(Table_Query_from_MF_DSNP62[[#This Row],[CL_GL_ACCT_TO2]]))</f>
        <v>1</v>
      </c>
      <c r="II282" s="33" t="b">
        <f>AND($A$2&gt;=_xlfn.NUMBERVALUE(Table_Query_from_MF_DSNP62[[#This Row],[CL_GL_ACCT_FR3]]),$A$2&lt;=_xlfn.NUMBERVALUE(Table_Query_from_MF_DSNP62[[#This Row],[CL_GL_ACCT_TO3]]))</f>
        <v>1</v>
      </c>
      <c r="IJ282" s="33" t="b">
        <f>AND($A$2&gt;=_xlfn.NUMBERVALUE(Table_Query_from_MF_DSNP62[[#This Row],[CL_GL_ACCT_FR4]]),$A$2&lt;=_xlfn.NUMBERVALUE(Table_Query_from_MF_DSNP62[[#This Row],[CL_GL_ACCT_TO4]]))</f>
        <v>1</v>
      </c>
      <c r="IK282" s="33" t="b">
        <f>AND($A$2&gt;=_xlfn.NUMBERVALUE(Table_Query_from_MF_DSNP62[[#This Row],[CL_GL_ACCT_FR5]]),$A$2&lt;=_xlfn.NUMBERVALUE(Table_Query_from_MF_DSNP62[[#This Row],[CL_GL_ACCT_TO5]]))</f>
        <v>1</v>
      </c>
      <c r="IL282" s="33" t="b">
        <f>AND($A$2&gt;=_xlfn.NUMBERVALUE(Table_Query_from_MF_DSNP62[[#This Row],[CL_GL_ACCT_FR6]]),$A$2&lt;=_xlfn.NUMBERVALUE(Table_Query_from_MF_DSNP62[[#This Row],[CL_GL_ACCT_TO6]]))</f>
        <v>1</v>
      </c>
      <c r="IM282" s="33" t="b">
        <f>AND($A$2&gt;=_xlfn.NUMBERVALUE(Table_Query_from_MF_DSNP62[[#This Row],[CL_GL_ACCT_FR7]]),$A$2&lt;=_xlfn.NUMBERVALUE(Table_Query_from_MF_DSNP62[[#This Row],[CL_GL_ACCT_TO7]]))</f>
        <v>1</v>
      </c>
      <c r="IN282" s="33" t="b">
        <f>AND($A$2&gt;=_xlfn.NUMBERVALUE(Table_Query_from_MF_DSNP62[[#This Row],[CL_GL_ACCT_FR8]]),$A$2&lt;=_xlfn.NUMBERVALUE(Table_Query_from_MF_DSNP62[[#This Row],[CL_GL_ACCT_TO8]]))</f>
        <v>1</v>
      </c>
      <c r="IO282" s="33" t="b">
        <f>AND($A$2&gt;=_xlfn.NUMBERVALUE(Table_Query_from_MF_DSNP62[[#This Row],[CL_GL_ACCT_FR9]]),$A$2&lt;=_xlfn.NUMBERVALUE(Table_Query_from_MF_DSNP62[[#This Row],[CL_GL_ACCT_TO9]]))</f>
        <v>1</v>
      </c>
      <c r="IP282" s="33" t="b">
        <f>AND($A$2&gt;=_xlfn.NUMBERVALUE(Table_Query_from_MF_DSNP62[[#This Row],[CL_GL_ACCT_FR10]]),$A$2&lt;=_xlfn.NUMBERVALUE(Table_Query_from_MF_DSNP62[[#This Row],[CL_GL_ACCT_TO10]]))</f>
        <v>1</v>
      </c>
      <c r="IQ282" s="33" t="b">
        <f>AND($A$2&gt;=_xlfn.NUMBERVALUE(Table_Query_from_MF_DSNP62[[#This Row],[CL_GL_ACCT_FR11]]),$A$2&lt;=_xlfn.NUMBERVALUE(Table_Query_from_MF_DSNP62[[#This Row],[CL_GL_ACCT_TO11]]))</f>
        <v>1</v>
      </c>
      <c r="IR282" s="33" t="b">
        <f>AND($A$2&gt;=_xlfn.NUMBERVALUE(Table_Query_from_MF_DSNP62[[#This Row],[CL_GL_ACCT_FR12]]),$A$2&lt;=_xlfn.NUMBERVALUE(Table_Query_from_MF_DSNP62[[#This Row],[CL_GL_ACCT_TO12]]))</f>
        <v>1</v>
      </c>
      <c r="IS282" s="33" t="b">
        <f>AND($A$2&gt;=_xlfn.NUMBERVALUE(Table_Query_from_MF_DSNP62[[#This Row],[CL_GL_ACCT_FR13]]),$A$2&lt;=_xlfn.NUMBERVALUE(Table_Query_from_MF_DSNP62[[#This Row],[CL_GL_ACCT_TO13]]))</f>
        <v>1</v>
      </c>
      <c r="IT282" s="33" t="b">
        <f>AND($A$2&gt;=_xlfn.NUMBERVALUE(Table_Query_from_MF_DSNP62[[#This Row],[CL_GL_ACCT_FR14]]),$A$2&lt;=_xlfn.NUMBERVALUE(Table_Query_from_MF_DSNP62[[#This Row],[CL_GL_ACCT_TO14]]))</f>
        <v>1</v>
      </c>
      <c r="IU282" s="33" t="b">
        <f>AND($A$2&gt;=_xlfn.NUMBERVALUE(Table_Query_from_MF_DSNP62[[#This Row],[CL_GL_ACCT_FR15]]),$A$2&lt;=_xlfn.NUMBERVALUE(Table_Query_from_MF_DSNP62[[#This Row],[CL_GL_ACCT_TO15]]))</f>
        <v>1</v>
      </c>
      <c r="IV282" s="33" t="b">
        <f>AND($A$2&gt;=_xlfn.NUMBERVALUE(Table_Query_from_MF_DSNP62[[#This Row],[CL_GL_ACCT_FR16]]),$A$2&lt;=_xlfn.NUMBERVALUE(Table_Query_from_MF_DSNP62[[#This Row],[CL_GL_ACCT_TO16]]))</f>
        <v>1</v>
      </c>
      <c r="IW282" s="33" t="b">
        <f>AND($A$2&gt;=_xlfn.NUMBERVALUE(Table_Query_from_MF_DSNP62[[#This Row],[CL_GL_ACCT_FR17]]),$A$2&lt;=_xlfn.NUMBERVALUE(Table_Query_from_MF_DSNP62[[#This Row],[CL_GL_ACCT_TO17]]))</f>
        <v>1</v>
      </c>
      <c r="IX282" s="33" t="b">
        <f>AND($A$2&gt;=_xlfn.NUMBERVALUE(Table_Query_from_MF_DSNP62[[#This Row],[CL_GL_ACCT_FR18]]),$A$2&lt;=_xlfn.NUMBERVALUE(Table_Query_from_MF_DSNP62[[#This Row],[CL_GL_ACCT_TO18]]))</f>
        <v>1</v>
      </c>
      <c r="IY282" s="33" t="b">
        <f>AND($A$2&gt;=_xlfn.NUMBERVALUE(Table_Query_from_MF_DSNP62[[#This Row],[CL_GL_ACCT_FR19]]),$A$2&lt;=_xlfn.NUMBERVALUE(Table_Query_from_MF_DSNP62[[#This Row],[CL_GL_ACCT_TO19]]))</f>
        <v>1</v>
      </c>
      <c r="IZ282" s="33" t="b">
        <f>AND($A$2&gt;=_xlfn.NUMBERVALUE(Table_Query_from_MF_DSNP62[[#This Row],[CL_GL_ACCT_FR20]]),$A$2&lt;=_xlfn.NUMBERVALUE(Table_Query_from_MF_DSNP62[[#This Row],[CL_GL_ACCT_TO20]]))</f>
        <v>1</v>
      </c>
      <c r="JA282" s="33" t="b">
        <f>AND($A$2&gt;=_xlfn.NUMBERVALUE(Table_Query_from_MF_DSNP62[[#This Row],[CL_GL_ACCT_FR21]]),$A$2&lt;=_xlfn.NUMBERVALUE(Table_Query_from_MF_DSNP62[[#This Row],[CL_GL_ACCT_TO21]]))</f>
        <v>1</v>
      </c>
      <c r="JB282" s="33" t="b">
        <f>AND($A$2&gt;=_xlfn.NUMBERVALUE(Table_Query_from_MF_DSNP62[[#This Row],[CL_GL_ACCT_FR22]]),$A$2&lt;=_xlfn.NUMBERVALUE(Table_Query_from_MF_DSNP62[[#This Row],[CL_GL_ACCT_TO22]]))</f>
        <v>1</v>
      </c>
      <c r="JC282" s="33" t="b">
        <f>AND($A$2&gt;=_xlfn.NUMBERVALUE(Table_Query_from_MF_DSNP62[[#This Row],[CL_GL_ACCT_FR23]]),$A$2&lt;=_xlfn.NUMBERVALUE(Table_Query_from_MF_DSNP62[[#This Row],[CL_GL_ACCT_TO23]]))</f>
        <v>1</v>
      </c>
      <c r="JD282" s="33" t="b">
        <f>AND($A$2&gt;=_xlfn.NUMBERVALUE(Table_Query_from_MF_DSNP62[[#This Row],[CL_GL_ACCT_FR24]]),$A$2&lt;=_xlfn.NUMBERVALUE(Table_Query_from_MF_DSNP62[[#This Row],[CL_GL_ACCT_TO24]]))</f>
        <v>1</v>
      </c>
      <c r="JE282" s="33" t="b">
        <f>AND($A$2&gt;=_xlfn.NUMBERVALUE(Table_Query_from_MF_DSNP62[[#This Row],[CL_GL_ACCT_FR25]]),$A$2&lt;=_xlfn.NUMBERVALUE(Table_Query_from_MF_DSNP62[[#This Row],[CL_GL_ACCT_TO25]]))</f>
        <v>1</v>
      </c>
      <c r="JF282" s="33" t="b">
        <f>OR(Table_Query_from_MF_DSNP62[[#This Row],[PairA]:[PairO]])</f>
        <v>1</v>
      </c>
      <c r="JG282" s="33">
        <f>_xlfn.IFNA(MATCH(TRUE,Table_Query_from_MF_DSNP62[[#This Row],[PairA]:[PairO]],0),"none")</f>
        <v>6</v>
      </c>
      <c r="JH282" s="33" t="b">
        <f>AND($B$2&gt;=_xlfn.NUMBERVALUE(Table_Query_from_MF_DSNP62[[#This Row],[CL_CMP_OBJ_FR1]]),$B$2&lt;=_xlfn.NUMBERVALUE(Table_Query_from_MF_DSNP62[[#This Row],[CL_CMP_OBJ_TO1]]))</f>
        <v>0</v>
      </c>
      <c r="JI282" s="33" t="b">
        <f>AND($B$2&gt;=_xlfn.NUMBERVALUE(Table_Query_from_MF_DSNP62[[#This Row],[CL_CMP_OBJ_FR2]]),$B$2&lt;=_xlfn.NUMBERVALUE(Table_Query_from_MF_DSNP62[[#This Row],[CL_CMP_OBJ_TO2]]))</f>
        <v>0</v>
      </c>
      <c r="JJ282" s="33" t="b">
        <f>AND($B$2&gt;=_xlfn.NUMBERVALUE(Table_Query_from_MF_DSNP62[[#This Row],[CL_CMP_OBJ_FR3]]),$B$2&lt;=_xlfn.NUMBERVALUE(Table_Query_from_MF_DSNP62[[#This Row],[CL_CMP_OBJ_TO3]]))</f>
        <v>0</v>
      </c>
      <c r="JK282" s="33" t="b">
        <f>AND($B$2&gt;=_xlfn.NUMBERVALUE(Table_Query_from_MF_DSNP62[[#This Row],[CL_CMP_OBJ_FR4]]),$B$2&lt;=_xlfn.NUMBERVALUE(Table_Query_from_MF_DSNP62[[#This Row],[CL_CMP_OBJ_TO4]]))</f>
        <v>0</v>
      </c>
      <c r="JL282" s="33" t="b">
        <f>AND($B$2&gt;=_xlfn.NUMBERVALUE(Table_Query_from_MF_DSNP62[[#This Row],[CL_CMP_OBJ_FR5]]),$B$2&lt;=_xlfn.NUMBERVALUE(Table_Query_from_MF_DSNP62[[#This Row],[CL_CMP_OBJ_TO5]]))</f>
        <v>0</v>
      </c>
      <c r="JM282" s="33" t="b">
        <f>AND($B$2&gt;=_xlfn.NUMBERVALUE(Table_Query_from_MF_DSNP62[[#This Row],[CL_CMP_OBJ_FR6]]),$B$2&lt;=_xlfn.NUMBERVALUE(Table_Query_from_MF_DSNP62[[#This Row],[CL_CMP_OBJ_TO6]]))</f>
        <v>1</v>
      </c>
      <c r="JN282" s="33" t="b">
        <f>AND($B$2&gt;=_xlfn.NUMBERVALUE(Table_Query_from_MF_DSNP62[[#This Row],[CL_CMP_OBJ_FR7]]),$B$2&lt;=_xlfn.NUMBERVALUE(Table_Query_from_MF_DSNP62[[#This Row],[CL_CMP_OBJ_TO7]]))</f>
        <v>1</v>
      </c>
      <c r="JO282" s="33" t="b">
        <f>AND($B$2&gt;=_xlfn.NUMBERVALUE(Table_Query_from_MF_DSNP62[[#This Row],[CL_CMP_OBJ_FR8]]),$B$2&lt;=_xlfn.NUMBERVALUE(Table_Query_from_MF_DSNP62[[#This Row],[CL_CMP_OBJ_TO8]]))</f>
        <v>1</v>
      </c>
      <c r="JP282" s="33" t="b">
        <f>AND($B$2&gt;=_xlfn.NUMBERVALUE(Table_Query_from_MF_DSNP62[[#This Row],[CL_CMP_OBJ_FR9]]),$B$2&lt;=_xlfn.NUMBERVALUE(Table_Query_from_MF_DSNP62[[#This Row],[CL_CMP_OBJ_TO9]]))</f>
        <v>1</v>
      </c>
      <c r="JQ282" s="33" t="b">
        <f>AND($B$2&gt;=_xlfn.NUMBERVALUE(Table_Query_from_MF_DSNP62[[#This Row],[CL_CMP_OBJ_FR10]]),$B$2&lt;=_xlfn.NUMBERVALUE(Table_Query_from_MF_DSNP62[[#This Row],[CL_CMP_OBJ_TO10]]))</f>
        <v>1</v>
      </c>
      <c r="JR282" s="33" t="b">
        <f>AND($B$2&gt;=_xlfn.NUMBERVALUE(Table_Query_from_MF_DSNP62[[#This Row],[CL_CMP_OBJ_FR11]]),$B$2&lt;=_xlfn.NUMBERVALUE(Table_Query_from_MF_DSNP62[[#This Row],[CL_CMP_OBJ_TO11]]))</f>
        <v>1</v>
      </c>
      <c r="JS282" s="33" t="b">
        <f>AND($B$2&gt;=_xlfn.NUMBERVALUE(Table_Query_from_MF_DSNP62[[#This Row],[CL_CMP_OBJ_FR12]]),$B$2&lt;=_xlfn.NUMBERVALUE(Table_Query_from_MF_DSNP62[[#This Row],[CL_CMP_OBJ_TO12]]))</f>
        <v>1</v>
      </c>
      <c r="JT282" s="33" t="b">
        <f>AND($B$2&gt;=_xlfn.NUMBERVALUE(Table_Query_from_MF_DSNP62[[#This Row],[CL_CMP_OBJ_FR13]]),$B$2&lt;=_xlfn.NUMBERVALUE(Table_Query_from_MF_DSNP62[[#This Row],[CL_CMP_OBJ_TO13]]))</f>
        <v>1</v>
      </c>
      <c r="JU282" s="33" t="b">
        <f>AND($B$2&gt;=_xlfn.NUMBERVALUE(Table_Query_from_MF_DSNP62[[#This Row],[CL_CMP_OBJ_FR14]]),$B$2&lt;=_xlfn.NUMBERVALUE(Table_Query_from_MF_DSNP62[[#This Row],[CL_CMP_OBJ_TO14]]))</f>
        <v>1</v>
      </c>
      <c r="JV282" s="33" t="b">
        <f>AND($B$2&gt;=_xlfn.NUMBERVALUE(Table_Query_from_MF_DSNP62[[#This Row],[CL_CMP_OBJ_FR15]]),$B$2&lt;=_xlfn.NUMBERVALUE(Table_Query_from_MF_DSNP62[[#This Row],[CL_CMP_OBJ_TO15]]))</f>
        <v>1</v>
      </c>
    </row>
    <row r="283" spans="1:282" x14ac:dyDescent="0.25">
      <c r="A283" t="b">
        <f>OR(,Table_Query_from_MF_DSNP62[[#This Row],[Desired GL included as "hard-coded" GL?]],Table_Query_from_MF_DSNP62[[#This Row],[Desired GL included as "Open GL"?]])</f>
        <v>1</v>
      </c>
      <c r="B283" t="b">
        <f>Table_Query_from_MF_DSNP62[[#This Row],[Desired CObj included as "Open CObj"?]]</f>
        <v>1</v>
      </c>
      <c r="C283" t="s">
        <v>1035</v>
      </c>
      <c r="D283" t="s">
        <v>1821</v>
      </c>
      <c r="E283" t="s">
        <v>8</v>
      </c>
      <c r="F283" s="24" t="s">
        <v>411</v>
      </c>
      <c r="G283" t="s">
        <v>13</v>
      </c>
      <c r="H283" s="24" t="s">
        <v>444</v>
      </c>
      <c r="I283" t="s">
        <v>444</v>
      </c>
      <c r="J283" s="24" t="s">
        <v>444</v>
      </c>
      <c r="K283" t="s">
        <v>444</v>
      </c>
      <c r="L283" s="24" t="s">
        <v>444</v>
      </c>
      <c r="M283" t="s">
        <v>444</v>
      </c>
      <c r="N283" t="s">
        <v>444</v>
      </c>
      <c r="O283" t="s">
        <v>444</v>
      </c>
      <c r="P283" t="s">
        <v>444</v>
      </c>
      <c r="Q283" t="s">
        <v>15</v>
      </c>
      <c r="R283" t="s">
        <v>444</v>
      </c>
      <c r="S283" t="s">
        <v>442</v>
      </c>
      <c r="T283" t="s">
        <v>447</v>
      </c>
      <c r="U283" t="s">
        <v>444</v>
      </c>
      <c r="V283" t="s">
        <v>444</v>
      </c>
      <c r="W283" t="s">
        <v>447</v>
      </c>
      <c r="X283" t="s">
        <v>444</v>
      </c>
      <c r="Y283" t="s">
        <v>444</v>
      </c>
      <c r="Z283" t="s">
        <v>442</v>
      </c>
      <c r="AA283" t="s">
        <v>442</v>
      </c>
      <c r="AB283" t="s">
        <v>442</v>
      </c>
      <c r="AC283" t="s">
        <v>444</v>
      </c>
      <c r="AD283" t="s">
        <v>444</v>
      </c>
      <c r="AE283" t="s">
        <v>444</v>
      </c>
      <c r="AF283" t="s">
        <v>444</v>
      </c>
      <c r="AG283" t="s">
        <v>442</v>
      </c>
      <c r="AH283" t="s">
        <v>447</v>
      </c>
      <c r="AI283" t="s">
        <v>447</v>
      </c>
      <c r="AJ283" t="s">
        <v>442</v>
      </c>
      <c r="AK283" t="s">
        <v>442</v>
      </c>
      <c r="AL283" t="s">
        <v>444</v>
      </c>
      <c r="AM283" t="s">
        <v>444</v>
      </c>
      <c r="AN283" t="s">
        <v>444</v>
      </c>
      <c r="AO283" t="s">
        <v>444</v>
      </c>
      <c r="AP283" t="s">
        <v>442</v>
      </c>
      <c r="AQ283" t="s">
        <v>528</v>
      </c>
      <c r="AR283" t="s">
        <v>1451</v>
      </c>
      <c r="AS283" t="s">
        <v>162</v>
      </c>
      <c r="AT283" t="s">
        <v>10</v>
      </c>
      <c r="AU283" t="s">
        <v>444</v>
      </c>
      <c r="AV283" t="s">
        <v>442</v>
      </c>
      <c r="AW283" t="s">
        <v>444</v>
      </c>
      <c r="AX283" t="s">
        <v>444</v>
      </c>
      <c r="AY283" t="s">
        <v>444</v>
      </c>
      <c r="AZ283" t="s">
        <v>7</v>
      </c>
      <c r="BA283" t="s">
        <v>478</v>
      </c>
      <c r="BB283" t="s">
        <v>444</v>
      </c>
      <c r="BC283" t="s">
        <v>444</v>
      </c>
      <c r="BD283" t="s">
        <v>1359</v>
      </c>
      <c r="BE283" t="s">
        <v>1021</v>
      </c>
      <c r="BF283" t="s">
        <v>740</v>
      </c>
      <c r="BG283" t="s">
        <v>444</v>
      </c>
      <c r="BH283" t="s">
        <v>444</v>
      </c>
      <c r="BI283" t="s">
        <v>444</v>
      </c>
      <c r="BJ283" t="s">
        <v>444</v>
      </c>
      <c r="BK283" t="s">
        <v>444</v>
      </c>
      <c r="BL283" t="s">
        <v>444</v>
      </c>
      <c r="BM283" t="s">
        <v>444</v>
      </c>
      <c r="BN283" t="s">
        <v>444</v>
      </c>
      <c r="BO283" t="s">
        <v>444</v>
      </c>
      <c r="BP283" t="s">
        <v>444</v>
      </c>
      <c r="BQ283" t="s">
        <v>740</v>
      </c>
      <c r="BR283" t="s">
        <v>143</v>
      </c>
      <c r="BS283" t="s">
        <v>444</v>
      </c>
      <c r="BT283" t="s">
        <v>444</v>
      </c>
      <c r="BU283" t="s">
        <v>444</v>
      </c>
      <c r="BV283" t="s">
        <v>444</v>
      </c>
      <c r="BW283" t="s">
        <v>740</v>
      </c>
      <c r="BX283" t="s">
        <v>143</v>
      </c>
      <c r="BY283" t="s">
        <v>444</v>
      </c>
      <c r="BZ283" t="s">
        <v>444</v>
      </c>
      <c r="CA283" t="s">
        <v>444</v>
      </c>
      <c r="CB283" t="s">
        <v>444</v>
      </c>
      <c r="CC283" t="s">
        <v>740</v>
      </c>
      <c r="CD283" t="s">
        <v>143</v>
      </c>
      <c r="CE283" t="s">
        <v>444</v>
      </c>
      <c r="CF283" t="s">
        <v>444</v>
      </c>
      <c r="CG283" t="s">
        <v>444</v>
      </c>
      <c r="CH283" t="s">
        <v>444</v>
      </c>
      <c r="CI283" t="s">
        <v>740</v>
      </c>
      <c r="CJ283" t="s">
        <v>143</v>
      </c>
      <c r="CK283" t="s">
        <v>444</v>
      </c>
      <c r="CL283" t="s">
        <v>444</v>
      </c>
      <c r="CM283" t="s">
        <v>444</v>
      </c>
      <c r="CN283" t="s">
        <v>444</v>
      </c>
      <c r="CO283" t="s">
        <v>740</v>
      </c>
      <c r="CP283" t="s">
        <v>143</v>
      </c>
      <c r="CQ283" t="s">
        <v>444</v>
      </c>
      <c r="CR283" t="s">
        <v>444</v>
      </c>
      <c r="CS283" t="s">
        <v>444</v>
      </c>
      <c r="CT283" t="s">
        <v>444</v>
      </c>
      <c r="CU283" t="s">
        <v>444</v>
      </c>
      <c r="CV283" t="s">
        <v>2747</v>
      </c>
      <c r="CW283" t="s">
        <v>2736</v>
      </c>
      <c r="CX283" t="s">
        <v>2840</v>
      </c>
      <c r="CY283" t="s">
        <v>1370</v>
      </c>
      <c r="CZ283" t="s">
        <v>1371</v>
      </c>
      <c r="DA283" t="s">
        <v>444</v>
      </c>
      <c r="DB283" t="s">
        <v>444</v>
      </c>
      <c r="DC283" t="s">
        <v>444</v>
      </c>
      <c r="DD283" t="s">
        <v>444</v>
      </c>
      <c r="DE283" t="s">
        <v>444</v>
      </c>
      <c r="DF283" t="s">
        <v>444</v>
      </c>
      <c r="DG283" t="s">
        <v>444</v>
      </c>
      <c r="DH283" t="s">
        <v>444</v>
      </c>
      <c r="DI283" t="s">
        <v>443</v>
      </c>
      <c r="DJ283" t="s">
        <v>282</v>
      </c>
      <c r="DK283" t="s">
        <v>1440</v>
      </c>
      <c r="DL283" t="s">
        <v>1451</v>
      </c>
      <c r="DM283" t="s">
        <v>444</v>
      </c>
      <c r="DN283" t="s">
        <v>444</v>
      </c>
      <c r="DO283" t="s">
        <v>444</v>
      </c>
      <c r="DP283" t="s">
        <v>444</v>
      </c>
      <c r="DQ283" t="s">
        <v>444</v>
      </c>
      <c r="DR283" t="s">
        <v>444</v>
      </c>
      <c r="DS283" t="s">
        <v>444</v>
      </c>
      <c r="DT283" s="24" t="s">
        <v>444</v>
      </c>
      <c r="DU283" s="24" t="s">
        <v>444</v>
      </c>
      <c r="DV283" t="s">
        <v>444</v>
      </c>
      <c r="DW283" t="s">
        <v>444</v>
      </c>
      <c r="DX283" s="24" t="s">
        <v>444</v>
      </c>
      <c r="DY283" s="24" t="s">
        <v>444</v>
      </c>
      <c r="DZ283" t="s">
        <v>444</v>
      </c>
      <c r="EA283" t="s">
        <v>444</v>
      </c>
      <c r="EB283" s="24" t="s">
        <v>444</v>
      </c>
      <c r="EC283" s="24" t="s">
        <v>444</v>
      </c>
      <c r="ED283" t="s">
        <v>444</v>
      </c>
      <c r="EE283" t="s">
        <v>444</v>
      </c>
      <c r="EF283" s="24" t="s">
        <v>444</v>
      </c>
      <c r="EG283" s="24" t="s">
        <v>444</v>
      </c>
      <c r="EH283" t="s">
        <v>444</v>
      </c>
      <c r="EI283" t="s">
        <v>444</v>
      </c>
      <c r="EJ283" s="24" t="s">
        <v>444</v>
      </c>
      <c r="EK283" s="24" t="s">
        <v>444</v>
      </c>
      <c r="EL283" t="s">
        <v>444</v>
      </c>
      <c r="EM283" t="s">
        <v>444</v>
      </c>
      <c r="EN283" s="24" t="s">
        <v>444</v>
      </c>
      <c r="EO283" s="24" t="s">
        <v>444</v>
      </c>
      <c r="EP283" t="s">
        <v>444</v>
      </c>
      <c r="EQ283" t="s">
        <v>444</v>
      </c>
      <c r="ER283" s="24" t="s">
        <v>444</v>
      </c>
      <c r="ES283" s="24" t="s">
        <v>444</v>
      </c>
      <c r="ET283" t="s">
        <v>444</v>
      </c>
      <c r="EU283" t="s">
        <v>444</v>
      </c>
      <c r="EV283" s="24" t="s">
        <v>444</v>
      </c>
      <c r="EW283" s="24" t="s">
        <v>444</v>
      </c>
      <c r="EX283" t="s">
        <v>444</v>
      </c>
      <c r="EY283" t="s">
        <v>444</v>
      </c>
      <c r="EZ283" s="24" t="s">
        <v>444</v>
      </c>
      <c r="FA283" s="24" t="s">
        <v>444</v>
      </c>
      <c r="FB283" t="s">
        <v>444</v>
      </c>
      <c r="FC283" t="s">
        <v>444</v>
      </c>
      <c r="FD283" s="24" t="s">
        <v>444</v>
      </c>
      <c r="FE283" s="24" t="s">
        <v>444</v>
      </c>
      <c r="FF283" t="s">
        <v>444</v>
      </c>
      <c r="FG283" t="s">
        <v>444</v>
      </c>
      <c r="FH283" s="24" t="s">
        <v>444</v>
      </c>
      <c r="FI283" s="24" t="s">
        <v>444</v>
      </c>
      <c r="FJ283" t="s">
        <v>444</v>
      </c>
      <c r="FK283" t="s">
        <v>444</v>
      </c>
      <c r="FL283" s="24" t="s">
        <v>444</v>
      </c>
      <c r="FM283" s="24" t="s">
        <v>444</v>
      </c>
      <c r="FN283" t="s">
        <v>444</v>
      </c>
      <c r="FO283" t="s">
        <v>444</v>
      </c>
      <c r="FP283" s="24" t="s">
        <v>444</v>
      </c>
      <c r="FQ283" s="24" t="s">
        <v>444</v>
      </c>
      <c r="FR283" t="s">
        <v>444</v>
      </c>
      <c r="FS283" t="s">
        <v>444</v>
      </c>
      <c r="FT283" s="24" t="s">
        <v>444</v>
      </c>
      <c r="FU283" s="24" t="s">
        <v>444</v>
      </c>
      <c r="FV283" t="s">
        <v>444</v>
      </c>
      <c r="FW283" t="s">
        <v>444</v>
      </c>
      <c r="FX283" s="24" t="s">
        <v>444</v>
      </c>
      <c r="FY283" s="24" t="s">
        <v>444</v>
      </c>
      <c r="FZ283" t="s">
        <v>444</v>
      </c>
      <c r="GA283" t="s">
        <v>444</v>
      </c>
      <c r="GB283" s="24" t="s">
        <v>444</v>
      </c>
      <c r="GC283" s="24" t="s">
        <v>444</v>
      </c>
      <c r="GD283" t="s">
        <v>444</v>
      </c>
      <c r="GE283" t="s">
        <v>444</v>
      </c>
      <c r="GF283" s="24" t="s">
        <v>444</v>
      </c>
      <c r="GG283" s="24" t="s">
        <v>444</v>
      </c>
      <c r="GH283" t="s">
        <v>15</v>
      </c>
      <c r="GI283" s="24" t="s">
        <v>446</v>
      </c>
      <c r="GJ283" s="24" t="s">
        <v>475</v>
      </c>
      <c r="GK283" t="s">
        <v>481</v>
      </c>
      <c r="GL283" t="s">
        <v>494</v>
      </c>
      <c r="GM283" s="24" t="s">
        <v>502</v>
      </c>
      <c r="GN283" s="24" t="s">
        <v>248</v>
      </c>
      <c r="GO283" t="s">
        <v>479</v>
      </c>
      <c r="GP283" t="s">
        <v>1399</v>
      </c>
      <c r="GQ283" s="24" t="s">
        <v>444</v>
      </c>
      <c r="GR283" s="24" t="s">
        <v>444</v>
      </c>
      <c r="GS283" t="s">
        <v>444</v>
      </c>
      <c r="GT283" t="s">
        <v>444</v>
      </c>
      <c r="GU283" s="24" t="s">
        <v>444</v>
      </c>
      <c r="GV283" s="24" t="s">
        <v>444</v>
      </c>
      <c r="GW283" t="s">
        <v>444</v>
      </c>
      <c r="GX283" t="s">
        <v>444</v>
      </c>
      <c r="GY283" s="24" t="s">
        <v>444</v>
      </c>
      <c r="GZ283" s="24" t="s">
        <v>444</v>
      </c>
      <c r="HA283" t="s">
        <v>444</v>
      </c>
      <c r="HB283" t="s">
        <v>444</v>
      </c>
      <c r="HC283" s="24" t="s">
        <v>444</v>
      </c>
      <c r="HD283" s="24" t="s">
        <v>444</v>
      </c>
      <c r="HE283" t="s">
        <v>444</v>
      </c>
      <c r="HF283" t="s">
        <v>444</v>
      </c>
      <c r="HG283" s="24" t="s">
        <v>444</v>
      </c>
      <c r="HH283" s="24" t="s">
        <v>444</v>
      </c>
      <c r="HI283" t="s">
        <v>444</v>
      </c>
      <c r="HJ283" t="s">
        <v>444</v>
      </c>
      <c r="HK283" s="24" t="s">
        <v>444</v>
      </c>
      <c r="HL283" s="24" t="s">
        <v>444</v>
      </c>
      <c r="HM283" t="s">
        <v>444</v>
      </c>
      <c r="HN283" t="s">
        <v>444</v>
      </c>
      <c r="HO283" s="24" t="s">
        <v>444</v>
      </c>
      <c r="HP283" s="24" t="s">
        <v>444</v>
      </c>
      <c r="HQ283" t="s">
        <v>444</v>
      </c>
      <c r="HR283" t="s">
        <v>444</v>
      </c>
      <c r="HS283" s="24" t="s">
        <v>444</v>
      </c>
      <c r="HT283" s="24" t="s">
        <v>444</v>
      </c>
      <c r="HU283" t="s">
        <v>444</v>
      </c>
      <c r="HV283" t="s">
        <v>444</v>
      </c>
      <c r="HW283" s="24" t="s">
        <v>444</v>
      </c>
      <c r="HX283" s="24" t="s">
        <v>444</v>
      </c>
      <c r="HY283" t="s">
        <v>444</v>
      </c>
      <c r="HZ283" t="s">
        <v>444</v>
      </c>
      <c r="IA283" t="s">
        <v>2747</v>
      </c>
      <c r="IB283" t="s">
        <v>2736</v>
      </c>
      <c r="IC283" t="s">
        <v>3051</v>
      </c>
      <c r="ID283" s="33" t="b" cm="1">
        <f t="array" ref="ID283">_xlfn.IFNA(MATCH($A$2,_xlfn.NUMBERVALUE(Table_Query_from_MF_DSNP62[[#This Row],[CL_GLACCT_DR1]:[CL_GLACCT_CR4]]),0),0)&gt;=1</f>
        <v>1</v>
      </c>
      <c r="IE283" s="33" t="b">
        <f>OR(Table_Query_from_MF_DSNP62[[#This Row],[Pair1]:[Pair25]])</f>
        <v>1</v>
      </c>
      <c r="IF283" s="33">
        <f>_xlfn.IFNA(MATCH(TRUE,Table_Query_from_MF_DSNP62[[#This Row],[Pair1]:[Pair25]],0),"none")</f>
        <v>1</v>
      </c>
      <c r="IG283" s="33" t="b">
        <f>AND($A$2&gt;=_xlfn.NUMBERVALUE(Table_Query_from_MF_DSNP62[[#This Row],[CL_GL_ACCT_FR1]]),$A$2&lt;=_xlfn.NUMBERVALUE(Table_Query_from_MF_DSNP62[[#This Row],[CL_GL_ACCT_TO1]]))</f>
        <v>1</v>
      </c>
      <c r="IH283" s="33" t="b">
        <f>AND($A$2&gt;=_xlfn.NUMBERVALUE(Table_Query_from_MF_DSNP62[[#This Row],[CL_GL_ACCT_FR2]]),$A$2&lt;=_xlfn.NUMBERVALUE(Table_Query_from_MF_DSNP62[[#This Row],[CL_GL_ACCT_TO2]]))</f>
        <v>1</v>
      </c>
      <c r="II283" s="33" t="b">
        <f>AND($A$2&gt;=_xlfn.NUMBERVALUE(Table_Query_from_MF_DSNP62[[#This Row],[CL_GL_ACCT_FR3]]),$A$2&lt;=_xlfn.NUMBERVALUE(Table_Query_from_MF_DSNP62[[#This Row],[CL_GL_ACCT_TO3]]))</f>
        <v>1</v>
      </c>
      <c r="IJ283" s="33" t="b">
        <f>AND($A$2&gt;=_xlfn.NUMBERVALUE(Table_Query_from_MF_DSNP62[[#This Row],[CL_GL_ACCT_FR4]]),$A$2&lt;=_xlfn.NUMBERVALUE(Table_Query_from_MF_DSNP62[[#This Row],[CL_GL_ACCT_TO4]]))</f>
        <v>1</v>
      </c>
      <c r="IK283" s="33" t="b">
        <f>AND($A$2&gt;=_xlfn.NUMBERVALUE(Table_Query_from_MF_DSNP62[[#This Row],[CL_GL_ACCT_FR5]]),$A$2&lt;=_xlfn.NUMBERVALUE(Table_Query_from_MF_DSNP62[[#This Row],[CL_GL_ACCT_TO5]]))</f>
        <v>1</v>
      </c>
      <c r="IL283" s="33" t="b">
        <f>AND($A$2&gt;=_xlfn.NUMBERVALUE(Table_Query_from_MF_DSNP62[[#This Row],[CL_GL_ACCT_FR6]]),$A$2&lt;=_xlfn.NUMBERVALUE(Table_Query_from_MF_DSNP62[[#This Row],[CL_GL_ACCT_TO6]]))</f>
        <v>1</v>
      </c>
      <c r="IM283" s="33" t="b">
        <f>AND($A$2&gt;=_xlfn.NUMBERVALUE(Table_Query_from_MF_DSNP62[[#This Row],[CL_GL_ACCT_FR7]]),$A$2&lt;=_xlfn.NUMBERVALUE(Table_Query_from_MF_DSNP62[[#This Row],[CL_GL_ACCT_TO7]]))</f>
        <v>1</v>
      </c>
      <c r="IN283" s="33" t="b">
        <f>AND($A$2&gt;=_xlfn.NUMBERVALUE(Table_Query_from_MF_DSNP62[[#This Row],[CL_GL_ACCT_FR8]]),$A$2&lt;=_xlfn.NUMBERVALUE(Table_Query_from_MF_DSNP62[[#This Row],[CL_GL_ACCT_TO8]]))</f>
        <v>1</v>
      </c>
      <c r="IO283" s="33" t="b">
        <f>AND($A$2&gt;=_xlfn.NUMBERVALUE(Table_Query_from_MF_DSNP62[[#This Row],[CL_GL_ACCT_FR9]]),$A$2&lt;=_xlfn.NUMBERVALUE(Table_Query_from_MF_DSNP62[[#This Row],[CL_GL_ACCT_TO9]]))</f>
        <v>1</v>
      </c>
      <c r="IP283" s="33" t="b">
        <f>AND($A$2&gt;=_xlfn.NUMBERVALUE(Table_Query_from_MF_DSNP62[[#This Row],[CL_GL_ACCT_FR10]]),$A$2&lt;=_xlfn.NUMBERVALUE(Table_Query_from_MF_DSNP62[[#This Row],[CL_GL_ACCT_TO10]]))</f>
        <v>1</v>
      </c>
      <c r="IQ283" s="33" t="b">
        <f>AND($A$2&gt;=_xlfn.NUMBERVALUE(Table_Query_from_MF_DSNP62[[#This Row],[CL_GL_ACCT_FR11]]),$A$2&lt;=_xlfn.NUMBERVALUE(Table_Query_from_MF_DSNP62[[#This Row],[CL_GL_ACCT_TO11]]))</f>
        <v>1</v>
      </c>
      <c r="IR283" s="33" t="b">
        <f>AND($A$2&gt;=_xlfn.NUMBERVALUE(Table_Query_from_MF_DSNP62[[#This Row],[CL_GL_ACCT_FR12]]),$A$2&lt;=_xlfn.NUMBERVALUE(Table_Query_from_MF_DSNP62[[#This Row],[CL_GL_ACCT_TO12]]))</f>
        <v>1</v>
      </c>
      <c r="IS283" s="33" t="b">
        <f>AND($A$2&gt;=_xlfn.NUMBERVALUE(Table_Query_from_MF_DSNP62[[#This Row],[CL_GL_ACCT_FR13]]),$A$2&lt;=_xlfn.NUMBERVALUE(Table_Query_from_MF_DSNP62[[#This Row],[CL_GL_ACCT_TO13]]))</f>
        <v>1</v>
      </c>
      <c r="IT283" s="33" t="b">
        <f>AND($A$2&gt;=_xlfn.NUMBERVALUE(Table_Query_from_MF_DSNP62[[#This Row],[CL_GL_ACCT_FR14]]),$A$2&lt;=_xlfn.NUMBERVALUE(Table_Query_from_MF_DSNP62[[#This Row],[CL_GL_ACCT_TO14]]))</f>
        <v>1</v>
      </c>
      <c r="IU283" s="33" t="b">
        <f>AND($A$2&gt;=_xlfn.NUMBERVALUE(Table_Query_from_MF_DSNP62[[#This Row],[CL_GL_ACCT_FR15]]),$A$2&lt;=_xlfn.NUMBERVALUE(Table_Query_from_MF_DSNP62[[#This Row],[CL_GL_ACCT_TO15]]))</f>
        <v>1</v>
      </c>
      <c r="IV283" s="33" t="b">
        <f>AND($A$2&gt;=_xlfn.NUMBERVALUE(Table_Query_from_MF_DSNP62[[#This Row],[CL_GL_ACCT_FR16]]),$A$2&lt;=_xlfn.NUMBERVALUE(Table_Query_from_MF_DSNP62[[#This Row],[CL_GL_ACCT_TO16]]))</f>
        <v>1</v>
      </c>
      <c r="IW283" s="33" t="b">
        <f>AND($A$2&gt;=_xlfn.NUMBERVALUE(Table_Query_from_MF_DSNP62[[#This Row],[CL_GL_ACCT_FR17]]),$A$2&lt;=_xlfn.NUMBERVALUE(Table_Query_from_MF_DSNP62[[#This Row],[CL_GL_ACCT_TO17]]))</f>
        <v>1</v>
      </c>
      <c r="IX283" s="33" t="b">
        <f>AND($A$2&gt;=_xlfn.NUMBERVALUE(Table_Query_from_MF_DSNP62[[#This Row],[CL_GL_ACCT_FR18]]),$A$2&lt;=_xlfn.NUMBERVALUE(Table_Query_from_MF_DSNP62[[#This Row],[CL_GL_ACCT_TO18]]))</f>
        <v>1</v>
      </c>
      <c r="IY283" s="33" t="b">
        <f>AND($A$2&gt;=_xlfn.NUMBERVALUE(Table_Query_from_MF_DSNP62[[#This Row],[CL_GL_ACCT_FR19]]),$A$2&lt;=_xlfn.NUMBERVALUE(Table_Query_from_MF_DSNP62[[#This Row],[CL_GL_ACCT_TO19]]))</f>
        <v>1</v>
      </c>
      <c r="IZ283" s="33" t="b">
        <f>AND($A$2&gt;=_xlfn.NUMBERVALUE(Table_Query_from_MF_DSNP62[[#This Row],[CL_GL_ACCT_FR20]]),$A$2&lt;=_xlfn.NUMBERVALUE(Table_Query_from_MF_DSNP62[[#This Row],[CL_GL_ACCT_TO20]]))</f>
        <v>1</v>
      </c>
      <c r="JA283" s="33" t="b">
        <f>AND($A$2&gt;=_xlfn.NUMBERVALUE(Table_Query_from_MF_DSNP62[[#This Row],[CL_GL_ACCT_FR21]]),$A$2&lt;=_xlfn.NUMBERVALUE(Table_Query_from_MF_DSNP62[[#This Row],[CL_GL_ACCT_TO21]]))</f>
        <v>1</v>
      </c>
      <c r="JB283" s="33" t="b">
        <f>AND($A$2&gt;=_xlfn.NUMBERVALUE(Table_Query_from_MF_DSNP62[[#This Row],[CL_GL_ACCT_FR22]]),$A$2&lt;=_xlfn.NUMBERVALUE(Table_Query_from_MF_DSNP62[[#This Row],[CL_GL_ACCT_TO22]]))</f>
        <v>1</v>
      </c>
      <c r="JC283" s="33" t="b">
        <f>AND($A$2&gt;=_xlfn.NUMBERVALUE(Table_Query_from_MF_DSNP62[[#This Row],[CL_GL_ACCT_FR23]]),$A$2&lt;=_xlfn.NUMBERVALUE(Table_Query_from_MF_DSNP62[[#This Row],[CL_GL_ACCT_TO23]]))</f>
        <v>1</v>
      </c>
      <c r="JD283" s="33" t="b">
        <f>AND($A$2&gt;=_xlfn.NUMBERVALUE(Table_Query_from_MF_DSNP62[[#This Row],[CL_GL_ACCT_FR24]]),$A$2&lt;=_xlfn.NUMBERVALUE(Table_Query_from_MF_DSNP62[[#This Row],[CL_GL_ACCT_TO24]]))</f>
        <v>1</v>
      </c>
      <c r="JE283" s="33" t="b">
        <f>AND($A$2&gt;=_xlfn.NUMBERVALUE(Table_Query_from_MF_DSNP62[[#This Row],[CL_GL_ACCT_FR25]]),$A$2&lt;=_xlfn.NUMBERVALUE(Table_Query_from_MF_DSNP62[[#This Row],[CL_GL_ACCT_TO25]]))</f>
        <v>1</v>
      </c>
      <c r="JF283" s="33" t="b">
        <f>OR(Table_Query_from_MF_DSNP62[[#This Row],[PairA]:[PairO]])</f>
        <v>1</v>
      </c>
      <c r="JG283" s="33">
        <f>_xlfn.IFNA(MATCH(TRUE,Table_Query_from_MF_DSNP62[[#This Row],[PairA]:[PairO]],0),"none")</f>
        <v>5</v>
      </c>
      <c r="JH283" s="33" t="b">
        <f>AND($B$2&gt;=_xlfn.NUMBERVALUE(Table_Query_from_MF_DSNP62[[#This Row],[CL_CMP_OBJ_FR1]]),$B$2&lt;=_xlfn.NUMBERVALUE(Table_Query_from_MF_DSNP62[[#This Row],[CL_CMP_OBJ_TO1]]))</f>
        <v>0</v>
      </c>
      <c r="JI283" s="33" t="b">
        <f>AND($B$2&gt;=_xlfn.NUMBERVALUE(Table_Query_from_MF_DSNP62[[#This Row],[CL_CMP_OBJ_FR2]]),$B$2&lt;=_xlfn.NUMBERVALUE(Table_Query_from_MF_DSNP62[[#This Row],[CL_CMP_OBJ_TO2]]))</f>
        <v>0</v>
      </c>
      <c r="JJ283" s="33" t="b">
        <f>AND($B$2&gt;=_xlfn.NUMBERVALUE(Table_Query_from_MF_DSNP62[[#This Row],[CL_CMP_OBJ_FR3]]),$B$2&lt;=_xlfn.NUMBERVALUE(Table_Query_from_MF_DSNP62[[#This Row],[CL_CMP_OBJ_TO3]]))</f>
        <v>0</v>
      </c>
      <c r="JK283" s="33" t="b">
        <f>AND($B$2&gt;=_xlfn.NUMBERVALUE(Table_Query_from_MF_DSNP62[[#This Row],[CL_CMP_OBJ_FR4]]),$B$2&lt;=_xlfn.NUMBERVALUE(Table_Query_from_MF_DSNP62[[#This Row],[CL_CMP_OBJ_TO4]]))</f>
        <v>0</v>
      </c>
      <c r="JL283" s="33" t="b">
        <f>AND($B$2&gt;=_xlfn.NUMBERVALUE(Table_Query_from_MF_DSNP62[[#This Row],[CL_CMP_OBJ_FR5]]),$B$2&lt;=_xlfn.NUMBERVALUE(Table_Query_from_MF_DSNP62[[#This Row],[CL_CMP_OBJ_TO5]]))</f>
        <v>1</v>
      </c>
      <c r="JM283" s="33" t="b">
        <f>AND($B$2&gt;=_xlfn.NUMBERVALUE(Table_Query_from_MF_DSNP62[[#This Row],[CL_CMP_OBJ_FR6]]),$B$2&lt;=_xlfn.NUMBERVALUE(Table_Query_from_MF_DSNP62[[#This Row],[CL_CMP_OBJ_TO6]]))</f>
        <v>1</v>
      </c>
      <c r="JN283" s="33" t="b">
        <f>AND($B$2&gt;=_xlfn.NUMBERVALUE(Table_Query_from_MF_DSNP62[[#This Row],[CL_CMP_OBJ_FR7]]),$B$2&lt;=_xlfn.NUMBERVALUE(Table_Query_from_MF_DSNP62[[#This Row],[CL_CMP_OBJ_TO7]]))</f>
        <v>1</v>
      </c>
      <c r="JO283" s="33" t="b">
        <f>AND($B$2&gt;=_xlfn.NUMBERVALUE(Table_Query_from_MF_DSNP62[[#This Row],[CL_CMP_OBJ_FR8]]),$B$2&lt;=_xlfn.NUMBERVALUE(Table_Query_from_MF_DSNP62[[#This Row],[CL_CMP_OBJ_TO8]]))</f>
        <v>1</v>
      </c>
      <c r="JP283" s="33" t="b">
        <f>AND($B$2&gt;=_xlfn.NUMBERVALUE(Table_Query_from_MF_DSNP62[[#This Row],[CL_CMP_OBJ_FR9]]),$B$2&lt;=_xlfn.NUMBERVALUE(Table_Query_from_MF_DSNP62[[#This Row],[CL_CMP_OBJ_TO9]]))</f>
        <v>1</v>
      </c>
      <c r="JQ283" s="33" t="b">
        <f>AND($B$2&gt;=_xlfn.NUMBERVALUE(Table_Query_from_MF_DSNP62[[#This Row],[CL_CMP_OBJ_FR10]]),$B$2&lt;=_xlfn.NUMBERVALUE(Table_Query_from_MF_DSNP62[[#This Row],[CL_CMP_OBJ_TO10]]))</f>
        <v>1</v>
      </c>
      <c r="JR283" s="33" t="b">
        <f>AND($B$2&gt;=_xlfn.NUMBERVALUE(Table_Query_from_MF_DSNP62[[#This Row],[CL_CMP_OBJ_FR11]]),$B$2&lt;=_xlfn.NUMBERVALUE(Table_Query_from_MF_DSNP62[[#This Row],[CL_CMP_OBJ_TO11]]))</f>
        <v>1</v>
      </c>
      <c r="JS283" s="33" t="b">
        <f>AND($B$2&gt;=_xlfn.NUMBERVALUE(Table_Query_from_MF_DSNP62[[#This Row],[CL_CMP_OBJ_FR12]]),$B$2&lt;=_xlfn.NUMBERVALUE(Table_Query_from_MF_DSNP62[[#This Row],[CL_CMP_OBJ_TO12]]))</f>
        <v>1</v>
      </c>
      <c r="JT283" s="33" t="b">
        <f>AND($B$2&gt;=_xlfn.NUMBERVALUE(Table_Query_from_MF_DSNP62[[#This Row],[CL_CMP_OBJ_FR13]]),$B$2&lt;=_xlfn.NUMBERVALUE(Table_Query_from_MF_DSNP62[[#This Row],[CL_CMP_OBJ_TO13]]))</f>
        <v>1</v>
      </c>
      <c r="JU283" s="33" t="b">
        <f>AND($B$2&gt;=_xlfn.NUMBERVALUE(Table_Query_from_MF_DSNP62[[#This Row],[CL_CMP_OBJ_FR14]]),$B$2&lt;=_xlfn.NUMBERVALUE(Table_Query_from_MF_DSNP62[[#This Row],[CL_CMP_OBJ_TO14]]))</f>
        <v>1</v>
      </c>
      <c r="JV283" s="33" t="b">
        <f>AND($B$2&gt;=_xlfn.NUMBERVALUE(Table_Query_from_MF_DSNP62[[#This Row],[CL_CMP_OBJ_FR15]]),$B$2&lt;=_xlfn.NUMBERVALUE(Table_Query_from_MF_DSNP62[[#This Row],[CL_CMP_OBJ_TO15]]))</f>
        <v>1</v>
      </c>
    </row>
    <row r="284" spans="1:282" x14ac:dyDescent="0.25">
      <c r="A284" t="b">
        <f>OR(,Table_Query_from_MF_DSNP62[[#This Row],[Desired GL included as "hard-coded" GL?]],Table_Query_from_MF_DSNP62[[#This Row],[Desired GL included as "Open GL"?]])</f>
        <v>1</v>
      </c>
      <c r="B284" t="b">
        <f>Table_Query_from_MF_DSNP62[[#This Row],[Desired CObj included as "Open CObj"?]]</f>
        <v>1</v>
      </c>
      <c r="C284" t="s">
        <v>1021</v>
      </c>
      <c r="D284" t="s">
        <v>1822</v>
      </c>
      <c r="E284" t="s">
        <v>8</v>
      </c>
      <c r="F284" s="24" t="s">
        <v>335</v>
      </c>
      <c r="G284" t="s">
        <v>312</v>
      </c>
      <c r="H284" s="24" t="s">
        <v>444</v>
      </c>
      <c r="I284" t="s">
        <v>444</v>
      </c>
      <c r="J284" s="24" t="s">
        <v>444</v>
      </c>
      <c r="K284" t="s">
        <v>444</v>
      </c>
      <c r="L284" s="24" t="s">
        <v>444</v>
      </c>
      <c r="M284" t="s">
        <v>444</v>
      </c>
      <c r="N284" t="s">
        <v>444</v>
      </c>
      <c r="O284" t="s">
        <v>444</v>
      </c>
      <c r="P284" t="s">
        <v>444</v>
      </c>
      <c r="Q284" t="s">
        <v>15</v>
      </c>
      <c r="R284" t="s">
        <v>444</v>
      </c>
      <c r="S284" t="s">
        <v>442</v>
      </c>
      <c r="T284" t="s">
        <v>447</v>
      </c>
      <c r="U284" t="s">
        <v>444</v>
      </c>
      <c r="V284" t="s">
        <v>444</v>
      </c>
      <c r="W284" t="s">
        <v>442</v>
      </c>
      <c r="X284" t="s">
        <v>442</v>
      </c>
      <c r="Y284" t="s">
        <v>442</v>
      </c>
      <c r="Z284" t="s">
        <v>442</v>
      </c>
      <c r="AA284" t="s">
        <v>442</v>
      </c>
      <c r="AB284" t="s">
        <v>442</v>
      </c>
      <c r="AC284" t="s">
        <v>444</v>
      </c>
      <c r="AD284" t="s">
        <v>444</v>
      </c>
      <c r="AE284" t="s">
        <v>444</v>
      </c>
      <c r="AF284" t="s">
        <v>444</v>
      </c>
      <c r="AG284" t="s">
        <v>442</v>
      </c>
      <c r="AH284" t="s">
        <v>442</v>
      </c>
      <c r="AI284" t="s">
        <v>447</v>
      </c>
      <c r="AJ284" t="s">
        <v>442</v>
      </c>
      <c r="AK284" t="s">
        <v>442</v>
      </c>
      <c r="AL284" t="s">
        <v>442</v>
      </c>
      <c r="AM284" t="s">
        <v>442</v>
      </c>
      <c r="AN284" t="s">
        <v>442</v>
      </c>
      <c r="AO284" t="s">
        <v>444</v>
      </c>
      <c r="AP284" t="s">
        <v>442</v>
      </c>
      <c r="AQ284" t="s">
        <v>528</v>
      </c>
      <c r="AR284" t="s">
        <v>1451</v>
      </c>
      <c r="AS284" t="s">
        <v>162</v>
      </c>
      <c r="AT284" t="s">
        <v>10</v>
      </c>
      <c r="AU284" t="s">
        <v>444</v>
      </c>
      <c r="AV284" t="s">
        <v>442</v>
      </c>
      <c r="AW284" t="s">
        <v>444</v>
      </c>
      <c r="AX284" t="s">
        <v>444</v>
      </c>
      <c r="AY284" t="s">
        <v>444</v>
      </c>
      <c r="AZ284" t="s">
        <v>7</v>
      </c>
      <c r="BA284" t="s">
        <v>161</v>
      </c>
      <c r="BB284" t="s">
        <v>444</v>
      </c>
      <c r="BC284" t="s">
        <v>444</v>
      </c>
      <c r="BD284" t="s">
        <v>1359</v>
      </c>
      <c r="BE284" t="s">
        <v>1035</v>
      </c>
      <c r="BF284" t="s">
        <v>1360</v>
      </c>
      <c r="BG284" t="s">
        <v>444</v>
      </c>
      <c r="BH284" t="s">
        <v>444</v>
      </c>
      <c r="BI284" t="s">
        <v>444</v>
      </c>
      <c r="BJ284" t="s">
        <v>444</v>
      </c>
      <c r="BK284" t="s">
        <v>444</v>
      </c>
      <c r="BL284" t="s">
        <v>444</v>
      </c>
      <c r="BM284" t="s">
        <v>444</v>
      </c>
      <c r="BN284" t="s">
        <v>444</v>
      </c>
      <c r="BO284" t="s">
        <v>444</v>
      </c>
      <c r="BP284" t="s">
        <v>444</v>
      </c>
      <c r="BQ284" t="s">
        <v>444</v>
      </c>
      <c r="BR284" t="s">
        <v>444</v>
      </c>
      <c r="BS284" t="s">
        <v>444</v>
      </c>
      <c r="BT284" t="s">
        <v>444</v>
      </c>
      <c r="BU284" t="s">
        <v>444</v>
      </c>
      <c r="BV284" t="s">
        <v>444</v>
      </c>
      <c r="BW284" t="s">
        <v>444</v>
      </c>
      <c r="BX284" t="s">
        <v>444</v>
      </c>
      <c r="BY284" t="s">
        <v>444</v>
      </c>
      <c r="BZ284" t="s">
        <v>444</v>
      </c>
      <c r="CA284" t="s">
        <v>444</v>
      </c>
      <c r="CB284" t="s">
        <v>444</v>
      </c>
      <c r="CC284" t="s">
        <v>444</v>
      </c>
      <c r="CD284" t="s">
        <v>444</v>
      </c>
      <c r="CE284" t="s">
        <v>444</v>
      </c>
      <c r="CF284" t="s">
        <v>444</v>
      </c>
      <c r="CG284" t="s">
        <v>444</v>
      </c>
      <c r="CH284" t="s">
        <v>444</v>
      </c>
      <c r="CI284" t="s">
        <v>444</v>
      </c>
      <c r="CJ284" t="s">
        <v>444</v>
      </c>
      <c r="CK284" t="s">
        <v>444</v>
      </c>
      <c r="CL284" t="s">
        <v>444</v>
      </c>
      <c r="CM284" t="s">
        <v>444</v>
      </c>
      <c r="CN284" t="s">
        <v>444</v>
      </c>
      <c r="CO284" t="s">
        <v>444</v>
      </c>
      <c r="CP284" t="s">
        <v>444</v>
      </c>
      <c r="CQ284" t="s">
        <v>444</v>
      </c>
      <c r="CR284" t="s">
        <v>444</v>
      </c>
      <c r="CS284" t="s">
        <v>444</v>
      </c>
      <c r="CT284" t="s">
        <v>444</v>
      </c>
      <c r="CU284" t="s">
        <v>444</v>
      </c>
      <c r="CV284" t="s">
        <v>2747</v>
      </c>
      <c r="CW284" t="s">
        <v>2736</v>
      </c>
      <c r="CX284" t="s">
        <v>3554</v>
      </c>
      <c r="CY284" t="s">
        <v>1370</v>
      </c>
      <c r="CZ284" t="s">
        <v>1371</v>
      </c>
      <c r="DA284" t="s">
        <v>444</v>
      </c>
      <c r="DB284" t="s">
        <v>444</v>
      </c>
      <c r="DC284" t="s">
        <v>444</v>
      </c>
      <c r="DD284" t="s">
        <v>444</v>
      </c>
      <c r="DE284" t="s">
        <v>444</v>
      </c>
      <c r="DF284" t="s">
        <v>444</v>
      </c>
      <c r="DG284" t="s">
        <v>444</v>
      </c>
      <c r="DH284" t="s">
        <v>444</v>
      </c>
      <c r="DI284" t="s">
        <v>443</v>
      </c>
      <c r="DJ284" t="s">
        <v>282</v>
      </c>
      <c r="DK284" t="s">
        <v>1440</v>
      </c>
      <c r="DL284" t="s">
        <v>1451</v>
      </c>
      <c r="DM284" t="s">
        <v>444</v>
      </c>
      <c r="DN284" t="s">
        <v>444</v>
      </c>
      <c r="DO284" t="s">
        <v>444</v>
      </c>
      <c r="DP284" t="s">
        <v>444</v>
      </c>
      <c r="DQ284" t="s">
        <v>444</v>
      </c>
      <c r="DR284" t="s">
        <v>444</v>
      </c>
      <c r="DS284" t="s">
        <v>444</v>
      </c>
      <c r="DT284" s="24" t="s">
        <v>444</v>
      </c>
      <c r="DU284" s="24" t="s">
        <v>444</v>
      </c>
      <c r="DV284" t="s">
        <v>444</v>
      </c>
      <c r="DW284" t="s">
        <v>444</v>
      </c>
      <c r="DX284" s="24" t="s">
        <v>444</v>
      </c>
      <c r="DY284" s="24" t="s">
        <v>444</v>
      </c>
      <c r="DZ284" t="s">
        <v>444</v>
      </c>
      <c r="EA284" t="s">
        <v>444</v>
      </c>
      <c r="EB284" s="24" t="s">
        <v>444</v>
      </c>
      <c r="EC284" s="24" t="s">
        <v>444</v>
      </c>
      <c r="ED284" t="s">
        <v>444</v>
      </c>
      <c r="EE284" t="s">
        <v>444</v>
      </c>
      <c r="EF284" s="24" t="s">
        <v>444</v>
      </c>
      <c r="EG284" s="24" t="s">
        <v>444</v>
      </c>
      <c r="EH284" t="s">
        <v>444</v>
      </c>
      <c r="EI284" t="s">
        <v>444</v>
      </c>
      <c r="EJ284" s="24" t="s">
        <v>444</v>
      </c>
      <c r="EK284" s="24" t="s">
        <v>444</v>
      </c>
      <c r="EL284" t="s">
        <v>444</v>
      </c>
      <c r="EM284" t="s">
        <v>444</v>
      </c>
      <c r="EN284" s="24" t="s">
        <v>444</v>
      </c>
      <c r="EO284" s="24" t="s">
        <v>444</v>
      </c>
      <c r="EP284" t="s">
        <v>444</v>
      </c>
      <c r="EQ284" t="s">
        <v>444</v>
      </c>
      <c r="ER284" s="24" t="s">
        <v>444</v>
      </c>
      <c r="ES284" s="24" t="s">
        <v>444</v>
      </c>
      <c r="ET284" t="s">
        <v>444</v>
      </c>
      <c r="EU284" t="s">
        <v>444</v>
      </c>
      <c r="EV284" s="24" t="s">
        <v>444</v>
      </c>
      <c r="EW284" s="24" t="s">
        <v>444</v>
      </c>
      <c r="EX284" t="s">
        <v>444</v>
      </c>
      <c r="EY284" t="s">
        <v>444</v>
      </c>
      <c r="EZ284" s="24" t="s">
        <v>444</v>
      </c>
      <c r="FA284" s="24" t="s">
        <v>444</v>
      </c>
      <c r="FB284" t="s">
        <v>444</v>
      </c>
      <c r="FC284" t="s">
        <v>444</v>
      </c>
      <c r="FD284" s="24" t="s">
        <v>444</v>
      </c>
      <c r="FE284" s="24" t="s">
        <v>444</v>
      </c>
      <c r="FF284" t="s">
        <v>444</v>
      </c>
      <c r="FG284" t="s">
        <v>444</v>
      </c>
      <c r="FH284" s="24" t="s">
        <v>444</v>
      </c>
      <c r="FI284" s="24" t="s">
        <v>444</v>
      </c>
      <c r="FJ284" t="s">
        <v>444</v>
      </c>
      <c r="FK284" t="s">
        <v>444</v>
      </c>
      <c r="FL284" s="24" t="s">
        <v>444</v>
      </c>
      <c r="FM284" s="24" t="s">
        <v>444</v>
      </c>
      <c r="FN284" t="s">
        <v>444</v>
      </c>
      <c r="FO284" t="s">
        <v>444</v>
      </c>
      <c r="FP284" s="24" t="s">
        <v>444</v>
      </c>
      <c r="FQ284" s="24" t="s">
        <v>444</v>
      </c>
      <c r="FR284" t="s">
        <v>444</v>
      </c>
      <c r="FS284" t="s">
        <v>444</v>
      </c>
      <c r="FT284" s="24" t="s">
        <v>444</v>
      </c>
      <c r="FU284" s="24" t="s">
        <v>444</v>
      </c>
      <c r="FV284" t="s">
        <v>444</v>
      </c>
      <c r="FW284" t="s">
        <v>444</v>
      </c>
      <c r="FX284" s="24" t="s">
        <v>444</v>
      </c>
      <c r="FY284" s="24" t="s">
        <v>444</v>
      </c>
      <c r="FZ284" t="s">
        <v>444</v>
      </c>
      <c r="GA284" t="s">
        <v>444</v>
      </c>
      <c r="GB284" s="24" t="s">
        <v>444</v>
      </c>
      <c r="GC284" s="24" t="s">
        <v>444</v>
      </c>
      <c r="GD284" t="s">
        <v>444</v>
      </c>
      <c r="GE284" t="s">
        <v>444</v>
      </c>
      <c r="GF284" s="24" t="s">
        <v>444</v>
      </c>
      <c r="GG284" s="24" t="s">
        <v>444</v>
      </c>
      <c r="GH284" t="s">
        <v>444</v>
      </c>
      <c r="GI284" s="24" t="s">
        <v>444</v>
      </c>
      <c r="GJ284" s="24" t="s">
        <v>444</v>
      </c>
      <c r="GK284" t="s">
        <v>444</v>
      </c>
      <c r="GL284" t="s">
        <v>444</v>
      </c>
      <c r="GM284" s="24" t="s">
        <v>444</v>
      </c>
      <c r="GN284" s="24" t="s">
        <v>444</v>
      </c>
      <c r="GO284" t="s">
        <v>444</v>
      </c>
      <c r="GP284" t="s">
        <v>444</v>
      </c>
      <c r="GQ284" s="24" t="s">
        <v>444</v>
      </c>
      <c r="GR284" s="24" t="s">
        <v>444</v>
      </c>
      <c r="GS284" t="s">
        <v>444</v>
      </c>
      <c r="GT284" t="s">
        <v>444</v>
      </c>
      <c r="GU284" s="24" t="s">
        <v>444</v>
      </c>
      <c r="GV284" s="24" t="s">
        <v>444</v>
      </c>
      <c r="GW284" t="s">
        <v>444</v>
      </c>
      <c r="GX284" t="s">
        <v>444</v>
      </c>
      <c r="GY284" s="24" t="s">
        <v>444</v>
      </c>
      <c r="GZ284" s="24" t="s">
        <v>444</v>
      </c>
      <c r="HA284" t="s">
        <v>444</v>
      </c>
      <c r="HB284" t="s">
        <v>444</v>
      </c>
      <c r="HC284" s="24" t="s">
        <v>444</v>
      </c>
      <c r="HD284" s="24" t="s">
        <v>444</v>
      </c>
      <c r="HE284" t="s">
        <v>444</v>
      </c>
      <c r="HF284" t="s">
        <v>444</v>
      </c>
      <c r="HG284" s="24" t="s">
        <v>444</v>
      </c>
      <c r="HH284" s="24" t="s">
        <v>444</v>
      </c>
      <c r="HI284" t="s">
        <v>444</v>
      </c>
      <c r="HJ284" t="s">
        <v>444</v>
      </c>
      <c r="HK284" s="24" t="s">
        <v>444</v>
      </c>
      <c r="HL284" s="24" t="s">
        <v>444</v>
      </c>
      <c r="HM284" t="s">
        <v>444</v>
      </c>
      <c r="HN284" t="s">
        <v>444</v>
      </c>
      <c r="HO284" s="24" t="s">
        <v>444</v>
      </c>
      <c r="HP284" s="24" t="s">
        <v>444</v>
      </c>
      <c r="HQ284" t="s">
        <v>444</v>
      </c>
      <c r="HR284" t="s">
        <v>444</v>
      </c>
      <c r="HS284" s="24" t="s">
        <v>444</v>
      </c>
      <c r="HT284" s="24" t="s">
        <v>444</v>
      </c>
      <c r="HU284" t="s">
        <v>444</v>
      </c>
      <c r="HV284" t="s">
        <v>444</v>
      </c>
      <c r="HW284" s="24" t="s">
        <v>444</v>
      </c>
      <c r="HX284" s="24" t="s">
        <v>444</v>
      </c>
      <c r="HY284" t="s">
        <v>444</v>
      </c>
      <c r="HZ284" t="s">
        <v>444</v>
      </c>
      <c r="IA284" t="s">
        <v>2747</v>
      </c>
      <c r="IB284" t="s">
        <v>2736</v>
      </c>
      <c r="IC284" t="s">
        <v>3051</v>
      </c>
      <c r="ID284" s="33" t="b" cm="1">
        <f t="array" ref="ID284">_xlfn.IFNA(MATCH($A$2,_xlfn.NUMBERVALUE(Table_Query_from_MF_DSNP62[[#This Row],[CL_GLACCT_DR1]:[CL_GLACCT_CR4]]),0),0)&gt;=1</f>
        <v>1</v>
      </c>
      <c r="IE284" s="33" t="b">
        <f>OR(Table_Query_from_MF_DSNP62[[#This Row],[Pair1]:[Pair25]])</f>
        <v>1</v>
      </c>
      <c r="IF284" s="33">
        <f>_xlfn.IFNA(MATCH(TRUE,Table_Query_from_MF_DSNP62[[#This Row],[Pair1]:[Pair25]],0),"none")</f>
        <v>1</v>
      </c>
      <c r="IG284" s="33" t="b">
        <f>AND($A$2&gt;=_xlfn.NUMBERVALUE(Table_Query_from_MF_DSNP62[[#This Row],[CL_GL_ACCT_FR1]]),$A$2&lt;=_xlfn.NUMBERVALUE(Table_Query_from_MF_DSNP62[[#This Row],[CL_GL_ACCT_TO1]]))</f>
        <v>1</v>
      </c>
      <c r="IH284" s="33" t="b">
        <f>AND($A$2&gt;=_xlfn.NUMBERVALUE(Table_Query_from_MF_DSNP62[[#This Row],[CL_GL_ACCT_FR2]]),$A$2&lt;=_xlfn.NUMBERVALUE(Table_Query_from_MF_DSNP62[[#This Row],[CL_GL_ACCT_TO2]]))</f>
        <v>1</v>
      </c>
      <c r="II284" s="33" t="b">
        <f>AND($A$2&gt;=_xlfn.NUMBERVALUE(Table_Query_from_MF_DSNP62[[#This Row],[CL_GL_ACCT_FR3]]),$A$2&lt;=_xlfn.NUMBERVALUE(Table_Query_from_MF_DSNP62[[#This Row],[CL_GL_ACCT_TO3]]))</f>
        <v>1</v>
      </c>
      <c r="IJ284" s="33" t="b">
        <f>AND($A$2&gt;=_xlfn.NUMBERVALUE(Table_Query_from_MF_DSNP62[[#This Row],[CL_GL_ACCT_FR4]]),$A$2&lt;=_xlfn.NUMBERVALUE(Table_Query_from_MF_DSNP62[[#This Row],[CL_GL_ACCT_TO4]]))</f>
        <v>1</v>
      </c>
      <c r="IK284" s="33" t="b">
        <f>AND($A$2&gt;=_xlfn.NUMBERVALUE(Table_Query_from_MF_DSNP62[[#This Row],[CL_GL_ACCT_FR5]]),$A$2&lt;=_xlfn.NUMBERVALUE(Table_Query_from_MF_DSNP62[[#This Row],[CL_GL_ACCT_TO5]]))</f>
        <v>1</v>
      </c>
      <c r="IL284" s="33" t="b">
        <f>AND($A$2&gt;=_xlfn.NUMBERVALUE(Table_Query_from_MF_DSNP62[[#This Row],[CL_GL_ACCT_FR6]]),$A$2&lt;=_xlfn.NUMBERVALUE(Table_Query_from_MF_DSNP62[[#This Row],[CL_GL_ACCT_TO6]]))</f>
        <v>1</v>
      </c>
      <c r="IM284" s="33" t="b">
        <f>AND($A$2&gt;=_xlfn.NUMBERVALUE(Table_Query_from_MF_DSNP62[[#This Row],[CL_GL_ACCT_FR7]]),$A$2&lt;=_xlfn.NUMBERVALUE(Table_Query_from_MF_DSNP62[[#This Row],[CL_GL_ACCT_TO7]]))</f>
        <v>1</v>
      </c>
      <c r="IN284" s="33" t="b">
        <f>AND($A$2&gt;=_xlfn.NUMBERVALUE(Table_Query_from_MF_DSNP62[[#This Row],[CL_GL_ACCT_FR8]]),$A$2&lt;=_xlfn.NUMBERVALUE(Table_Query_from_MF_DSNP62[[#This Row],[CL_GL_ACCT_TO8]]))</f>
        <v>1</v>
      </c>
      <c r="IO284" s="33" t="b">
        <f>AND($A$2&gt;=_xlfn.NUMBERVALUE(Table_Query_from_MF_DSNP62[[#This Row],[CL_GL_ACCT_FR9]]),$A$2&lt;=_xlfn.NUMBERVALUE(Table_Query_from_MF_DSNP62[[#This Row],[CL_GL_ACCT_TO9]]))</f>
        <v>1</v>
      </c>
      <c r="IP284" s="33" t="b">
        <f>AND($A$2&gt;=_xlfn.NUMBERVALUE(Table_Query_from_MF_DSNP62[[#This Row],[CL_GL_ACCT_FR10]]),$A$2&lt;=_xlfn.NUMBERVALUE(Table_Query_from_MF_DSNP62[[#This Row],[CL_GL_ACCT_TO10]]))</f>
        <v>1</v>
      </c>
      <c r="IQ284" s="33" t="b">
        <f>AND($A$2&gt;=_xlfn.NUMBERVALUE(Table_Query_from_MF_DSNP62[[#This Row],[CL_GL_ACCT_FR11]]),$A$2&lt;=_xlfn.NUMBERVALUE(Table_Query_from_MF_DSNP62[[#This Row],[CL_GL_ACCT_TO11]]))</f>
        <v>1</v>
      </c>
      <c r="IR284" s="33" t="b">
        <f>AND($A$2&gt;=_xlfn.NUMBERVALUE(Table_Query_from_MF_DSNP62[[#This Row],[CL_GL_ACCT_FR12]]),$A$2&lt;=_xlfn.NUMBERVALUE(Table_Query_from_MF_DSNP62[[#This Row],[CL_GL_ACCT_TO12]]))</f>
        <v>1</v>
      </c>
      <c r="IS284" s="33" t="b">
        <f>AND($A$2&gt;=_xlfn.NUMBERVALUE(Table_Query_from_MF_DSNP62[[#This Row],[CL_GL_ACCT_FR13]]),$A$2&lt;=_xlfn.NUMBERVALUE(Table_Query_from_MF_DSNP62[[#This Row],[CL_GL_ACCT_TO13]]))</f>
        <v>1</v>
      </c>
      <c r="IT284" s="33" t="b">
        <f>AND($A$2&gt;=_xlfn.NUMBERVALUE(Table_Query_from_MF_DSNP62[[#This Row],[CL_GL_ACCT_FR14]]),$A$2&lt;=_xlfn.NUMBERVALUE(Table_Query_from_MF_DSNP62[[#This Row],[CL_GL_ACCT_TO14]]))</f>
        <v>1</v>
      </c>
      <c r="IU284" s="33" t="b">
        <f>AND($A$2&gt;=_xlfn.NUMBERVALUE(Table_Query_from_MF_DSNP62[[#This Row],[CL_GL_ACCT_FR15]]),$A$2&lt;=_xlfn.NUMBERVALUE(Table_Query_from_MF_DSNP62[[#This Row],[CL_GL_ACCT_TO15]]))</f>
        <v>1</v>
      </c>
      <c r="IV284" s="33" t="b">
        <f>AND($A$2&gt;=_xlfn.NUMBERVALUE(Table_Query_from_MF_DSNP62[[#This Row],[CL_GL_ACCT_FR16]]),$A$2&lt;=_xlfn.NUMBERVALUE(Table_Query_from_MF_DSNP62[[#This Row],[CL_GL_ACCT_TO16]]))</f>
        <v>1</v>
      </c>
      <c r="IW284" s="33" t="b">
        <f>AND($A$2&gt;=_xlfn.NUMBERVALUE(Table_Query_from_MF_DSNP62[[#This Row],[CL_GL_ACCT_FR17]]),$A$2&lt;=_xlfn.NUMBERVALUE(Table_Query_from_MF_DSNP62[[#This Row],[CL_GL_ACCT_TO17]]))</f>
        <v>1</v>
      </c>
      <c r="IX284" s="33" t="b">
        <f>AND($A$2&gt;=_xlfn.NUMBERVALUE(Table_Query_from_MF_DSNP62[[#This Row],[CL_GL_ACCT_FR18]]),$A$2&lt;=_xlfn.NUMBERVALUE(Table_Query_from_MF_DSNP62[[#This Row],[CL_GL_ACCT_TO18]]))</f>
        <v>1</v>
      </c>
      <c r="IY284" s="33" t="b">
        <f>AND($A$2&gt;=_xlfn.NUMBERVALUE(Table_Query_from_MF_DSNP62[[#This Row],[CL_GL_ACCT_FR19]]),$A$2&lt;=_xlfn.NUMBERVALUE(Table_Query_from_MF_DSNP62[[#This Row],[CL_GL_ACCT_TO19]]))</f>
        <v>1</v>
      </c>
      <c r="IZ284" s="33" t="b">
        <f>AND($A$2&gt;=_xlfn.NUMBERVALUE(Table_Query_from_MF_DSNP62[[#This Row],[CL_GL_ACCT_FR20]]),$A$2&lt;=_xlfn.NUMBERVALUE(Table_Query_from_MF_DSNP62[[#This Row],[CL_GL_ACCT_TO20]]))</f>
        <v>1</v>
      </c>
      <c r="JA284" s="33" t="b">
        <f>AND($A$2&gt;=_xlfn.NUMBERVALUE(Table_Query_from_MF_DSNP62[[#This Row],[CL_GL_ACCT_FR21]]),$A$2&lt;=_xlfn.NUMBERVALUE(Table_Query_from_MF_DSNP62[[#This Row],[CL_GL_ACCT_TO21]]))</f>
        <v>1</v>
      </c>
      <c r="JB284" s="33" t="b">
        <f>AND($A$2&gt;=_xlfn.NUMBERVALUE(Table_Query_from_MF_DSNP62[[#This Row],[CL_GL_ACCT_FR22]]),$A$2&lt;=_xlfn.NUMBERVALUE(Table_Query_from_MF_DSNP62[[#This Row],[CL_GL_ACCT_TO22]]))</f>
        <v>1</v>
      </c>
      <c r="JC284" s="33" t="b">
        <f>AND($A$2&gt;=_xlfn.NUMBERVALUE(Table_Query_from_MF_DSNP62[[#This Row],[CL_GL_ACCT_FR23]]),$A$2&lt;=_xlfn.NUMBERVALUE(Table_Query_from_MF_DSNP62[[#This Row],[CL_GL_ACCT_TO23]]))</f>
        <v>1</v>
      </c>
      <c r="JD284" s="33" t="b">
        <f>AND($A$2&gt;=_xlfn.NUMBERVALUE(Table_Query_from_MF_DSNP62[[#This Row],[CL_GL_ACCT_FR24]]),$A$2&lt;=_xlfn.NUMBERVALUE(Table_Query_from_MF_DSNP62[[#This Row],[CL_GL_ACCT_TO24]]))</f>
        <v>1</v>
      </c>
      <c r="JE284" s="33" t="b">
        <f>AND($A$2&gt;=_xlfn.NUMBERVALUE(Table_Query_from_MF_DSNP62[[#This Row],[CL_GL_ACCT_FR25]]),$A$2&lt;=_xlfn.NUMBERVALUE(Table_Query_from_MF_DSNP62[[#This Row],[CL_GL_ACCT_TO25]]))</f>
        <v>1</v>
      </c>
      <c r="JF284" s="33" t="b">
        <f>OR(Table_Query_from_MF_DSNP62[[#This Row],[PairA]:[PairO]])</f>
        <v>1</v>
      </c>
      <c r="JG284" s="33">
        <f>_xlfn.IFNA(MATCH(TRUE,Table_Query_from_MF_DSNP62[[#This Row],[PairA]:[PairO]],0),"none")</f>
        <v>1</v>
      </c>
      <c r="JH284" s="33" t="b">
        <f>AND($B$2&gt;=_xlfn.NUMBERVALUE(Table_Query_from_MF_DSNP62[[#This Row],[CL_CMP_OBJ_FR1]]),$B$2&lt;=_xlfn.NUMBERVALUE(Table_Query_from_MF_DSNP62[[#This Row],[CL_CMP_OBJ_TO1]]))</f>
        <v>1</v>
      </c>
      <c r="JI284" s="33" t="b">
        <f>AND($B$2&gt;=_xlfn.NUMBERVALUE(Table_Query_from_MF_DSNP62[[#This Row],[CL_CMP_OBJ_FR2]]),$B$2&lt;=_xlfn.NUMBERVALUE(Table_Query_from_MF_DSNP62[[#This Row],[CL_CMP_OBJ_TO2]]))</f>
        <v>1</v>
      </c>
      <c r="JJ284" s="33" t="b">
        <f>AND($B$2&gt;=_xlfn.NUMBERVALUE(Table_Query_from_MF_DSNP62[[#This Row],[CL_CMP_OBJ_FR3]]),$B$2&lt;=_xlfn.NUMBERVALUE(Table_Query_from_MF_DSNP62[[#This Row],[CL_CMP_OBJ_TO3]]))</f>
        <v>1</v>
      </c>
      <c r="JK284" s="33" t="b">
        <f>AND($B$2&gt;=_xlfn.NUMBERVALUE(Table_Query_from_MF_DSNP62[[#This Row],[CL_CMP_OBJ_FR4]]),$B$2&lt;=_xlfn.NUMBERVALUE(Table_Query_from_MF_DSNP62[[#This Row],[CL_CMP_OBJ_TO4]]))</f>
        <v>1</v>
      </c>
      <c r="JL284" s="33" t="b">
        <f>AND($B$2&gt;=_xlfn.NUMBERVALUE(Table_Query_from_MF_DSNP62[[#This Row],[CL_CMP_OBJ_FR5]]),$B$2&lt;=_xlfn.NUMBERVALUE(Table_Query_from_MF_DSNP62[[#This Row],[CL_CMP_OBJ_TO5]]))</f>
        <v>1</v>
      </c>
      <c r="JM284" s="33" t="b">
        <f>AND($B$2&gt;=_xlfn.NUMBERVALUE(Table_Query_from_MF_DSNP62[[#This Row],[CL_CMP_OBJ_FR6]]),$B$2&lt;=_xlfn.NUMBERVALUE(Table_Query_from_MF_DSNP62[[#This Row],[CL_CMP_OBJ_TO6]]))</f>
        <v>1</v>
      </c>
      <c r="JN284" s="33" t="b">
        <f>AND($B$2&gt;=_xlfn.NUMBERVALUE(Table_Query_from_MF_DSNP62[[#This Row],[CL_CMP_OBJ_FR7]]),$B$2&lt;=_xlfn.NUMBERVALUE(Table_Query_from_MF_DSNP62[[#This Row],[CL_CMP_OBJ_TO7]]))</f>
        <v>1</v>
      </c>
      <c r="JO284" s="33" t="b">
        <f>AND($B$2&gt;=_xlfn.NUMBERVALUE(Table_Query_from_MF_DSNP62[[#This Row],[CL_CMP_OBJ_FR8]]),$B$2&lt;=_xlfn.NUMBERVALUE(Table_Query_from_MF_DSNP62[[#This Row],[CL_CMP_OBJ_TO8]]))</f>
        <v>1</v>
      </c>
      <c r="JP284" s="33" t="b">
        <f>AND($B$2&gt;=_xlfn.NUMBERVALUE(Table_Query_from_MF_DSNP62[[#This Row],[CL_CMP_OBJ_FR9]]),$B$2&lt;=_xlfn.NUMBERVALUE(Table_Query_from_MF_DSNP62[[#This Row],[CL_CMP_OBJ_TO9]]))</f>
        <v>1</v>
      </c>
      <c r="JQ284" s="33" t="b">
        <f>AND($B$2&gt;=_xlfn.NUMBERVALUE(Table_Query_from_MF_DSNP62[[#This Row],[CL_CMP_OBJ_FR10]]),$B$2&lt;=_xlfn.NUMBERVALUE(Table_Query_from_MF_DSNP62[[#This Row],[CL_CMP_OBJ_TO10]]))</f>
        <v>1</v>
      </c>
      <c r="JR284" s="33" t="b">
        <f>AND($B$2&gt;=_xlfn.NUMBERVALUE(Table_Query_from_MF_DSNP62[[#This Row],[CL_CMP_OBJ_FR11]]),$B$2&lt;=_xlfn.NUMBERVALUE(Table_Query_from_MF_DSNP62[[#This Row],[CL_CMP_OBJ_TO11]]))</f>
        <v>1</v>
      </c>
      <c r="JS284" s="33" t="b">
        <f>AND($B$2&gt;=_xlfn.NUMBERVALUE(Table_Query_from_MF_DSNP62[[#This Row],[CL_CMP_OBJ_FR12]]),$B$2&lt;=_xlfn.NUMBERVALUE(Table_Query_from_MF_DSNP62[[#This Row],[CL_CMP_OBJ_TO12]]))</f>
        <v>1</v>
      </c>
      <c r="JT284" s="33" t="b">
        <f>AND($B$2&gt;=_xlfn.NUMBERVALUE(Table_Query_from_MF_DSNP62[[#This Row],[CL_CMP_OBJ_FR13]]),$B$2&lt;=_xlfn.NUMBERVALUE(Table_Query_from_MF_DSNP62[[#This Row],[CL_CMP_OBJ_TO13]]))</f>
        <v>1</v>
      </c>
      <c r="JU284" s="33" t="b">
        <f>AND($B$2&gt;=_xlfn.NUMBERVALUE(Table_Query_from_MF_DSNP62[[#This Row],[CL_CMP_OBJ_FR14]]),$B$2&lt;=_xlfn.NUMBERVALUE(Table_Query_from_MF_DSNP62[[#This Row],[CL_CMP_OBJ_TO14]]))</f>
        <v>1</v>
      </c>
      <c r="JV284" s="33" t="b">
        <f>AND($B$2&gt;=_xlfn.NUMBERVALUE(Table_Query_from_MF_DSNP62[[#This Row],[CL_CMP_OBJ_FR15]]),$B$2&lt;=_xlfn.NUMBERVALUE(Table_Query_from_MF_DSNP62[[#This Row],[CL_CMP_OBJ_TO15]]))</f>
        <v>1</v>
      </c>
    </row>
    <row r="285" spans="1:282" x14ac:dyDescent="0.25">
      <c r="A285" t="b">
        <f>OR(,Table_Query_from_MF_DSNP62[[#This Row],[Desired GL included as "hard-coded" GL?]],Table_Query_from_MF_DSNP62[[#This Row],[Desired GL included as "Open GL"?]])</f>
        <v>1</v>
      </c>
      <c r="B285" t="b">
        <f>Table_Query_from_MF_DSNP62[[#This Row],[Desired CObj included as "Open CObj"?]]</f>
        <v>1</v>
      </c>
      <c r="C285" t="s">
        <v>1823</v>
      </c>
      <c r="D285" t="s">
        <v>1824</v>
      </c>
      <c r="E285" t="s">
        <v>8</v>
      </c>
      <c r="F285" s="24" t="s">
        <v>426</v>
      </c>
      <c r="G285" t="s">
        <v>13</v>
      </c>
      <c r="H285" s="24" t="s">
        <v>444</v>
      </c>
      <c r="I285" t="s">
        <v>444</v>
      </c>
      <c r="J285" s="24" t="s">
        <v>444</v>
      </c>
      <c r="K285" t="s">
        <v>444</v>
      </c>
      <c r="L285" s="24" t="s">
        <v>444</v>
      </c>
      <c r="M285" t="s">
        <v>444</v>
      </c>
      <c r="N285" t="s">
        <v>444</v>
      </c>
      <c r="O285" t="s">
        <v>444</v>
      </c>
      <c r="P285" t="s">
        <v>444</v>
      </c>
      <c r="Q285" t="s">
        <v>15</v>
      </c>
      <c r="R285" t="s">
        <v>444</v>
      </c>
      <c r="S285" t="s">
        <v>442</v>
      </c>
      <c r="T285" t="s">
        <v>447</v>
      </c>
      <c r="U285" t="s">
        <v>444</v>
      </c>
      <c r="V285" t="s">
        <v>444</v>
      </c>
      <c r="W285" t="s">
        <v>447</v>
      </c>
      <c r="X285" t="s">
        <v>444</v>
      </c>
      <c r="Y285" t="s">
        <v>442</v>
      </c>
      <c r="Z285" t="s">
        <v>442</v>
      </c>
      <c r="AA285" t="s">
        <v>442</v>
      </c>
      <c r="AB285" t="s">
        <v>442</v>
      </c>
      <c r="AC285" t="s">
        <v>444</v>
      </c>
      <c r="AD285" t="s">
        <v>444</v>
      </c>
      <c r="AE285" t="s">
        <v>444</v>
      </c>
      <c r="AF285" t="s">
        <v>444</v>
      </c>
      <c r="AG285" t="s">
        <v>442</v>
      </c>
      <c r="AH285" t="s">
        <v>447</v>
      </c>
      <c r="AI285" t="s">
        <v>447</v>
      </c>
      <c r="AJ285" t="s">
        <v>442</v>
      </c>
      <c r="AK285" t="s">
        <v>442</v>
      </c>
      <c r="AL285" t="s">
        <v>444</v>
      </c>
      <c r="AM285" t="s">
        <v>444</v>
      </c>
      <c r="AN285" t="s">
        <v>444</v>
      </c>
      <c r="AO285" t="s">
        <v>444</v>
      </c>
      <c r="AP285" t="s">
        <v>447</v>
      </c>
      <c r="AQ285" t="s">
        <v>282</v>
      </c>
      <c r="AR285" t="s">
        <v>1451</v>
      </c>
      <c r="AS285" t="s">
        <v>162</v>
      </c>
      <c r="AT285" t="s">
        <v>10</v>
      </c>
      <c r="AU285" t="s">
        <v>444</v>
      </c>
      <c r="AV285" t="s">
        <v>442</v>
      </c>
      <c r="AW285" t="s">
        <v>444</v>
      </c>
      <c r="AX285" t="s">
        <v>444</v>
      </c>
      <c r="AY285" t="s">
        <v>444</v>
      </c>
      <c r="AZ285" t="s">
        <v>7</v>
      </c>
      <c r="BA285" t="s">
        <v>478</v>
      </c>
      <c r="BB285" t="s">
        <v>444</v>
      </c>
      <c r="BC285" t="s">
        <v>444</v>
      </c>
      <c r="BD285" t="s">
        <v>1359</v>
      </c>
      <c r="BE285" t="s">
        <v>820</v>
      </c>
      <c r="BF285" t="s">
        <v>740</v>
      </c>
      <c r="BG285" t="s">
        <v>444</v>
      </c>
      <c r="BH285" t="s">
        <v>444</v>
      </c>
      <c r="BI285" t="s">
        <v>444</v>
      </c>
      <c r="BJ285" t="s">
        <v>444</v>
      </c>
      <c r="BK285" t="s">
        <v>444</v>
      </c>
      <c r="BL285" t="s">
        <v>444</v>
      </c>
      <c r="BM285" t="s">
        <v>444</v>
      </c>
      <c r="BN285" t="s">
        <v>444</v>
      </c>
      <c r="BO285" t="s">
        <v>444</v>
      </c>
      <c r="BP285" t="s">
        <v>444</v>
      </c>
      <c r="BQ285" t="s">
        <v>1360</v>
      </c>
      <c r="BR285" t="s">
        <v>840</v>
      </c>
      <c r="BS285" t="s">
        <v>444</v>
      </c>
      <c r="BT285" t="s">
        <v>444</v>
      </c>
      <c r="BU285" t="s">
        <v>444</v>
      </c>
      <c r="BV285" t="s">
        <v>444</v>
      </c>
      <c r="BW285" t="s">
        <v>1360</v>
      </c>
      <c r="BX285" t="s">
        <v>840</v>
      </c>
      <c r="BY285" t="s">
        <v>444</v>
      </c>
      <c r="BZ285" t="s">
        <v>444</v>
      </c>
      <c r="CA285" t="s">
        <v>444</v>
      </c>
      <c r="CB285" t="s">
        <v>444</v>
      </c>
      <c r="CC285" t="s">
        <v>1360</v>
      </c>
      <c r="CD285" t="s">
        <v>840</v>
      </c>
      <c r="CE285" t="s">
        <v>444</v>
      </c>
      <c r="CF285" t="s">
        <v>444</v>
      </c>
      <c r="CG285" t="s">
        <v>444</v>
      </c>
      <c r="CH285" t="s">
        <v>444</v>
      </c>
      <c r="CI285" t="s">
        <v>1360</v>
      </c>
      <c r="CJ285" t="s">
        <v>840</v>
      </c>
      <c r="CK285" t="s">
        <v>444</v>
      </c>
      <c r="CL285" t="s">
        <v>444</v>
      </c>
      <c r="CM285" t="s">
        <v>444</v>
      </c>
      <c r="CN285" t="s">
        <v>444</v>
      </c>
      <c r="CO285" t="s">
        <v>1360</v>
      </c>
      <c r="CP285" t="s">
        <v>840</v>
      </c>
      <c r="CQ285" t="s">
        <v>444</v>
      </c>
      <c r="CR285" t="s">
        <v>444</v>
      </c>
      <c r="CS285" t="s">
        <v>444</v>
      </c>
      <c r="CT285" t="s">
        <v>444</v>
      </c>
      <c r="CU285" t="s">
        <v>444</v>
      </c>
      <c r="CV285" t="s">
        <v>2747</v>
      </c>
      <c r="CW285" t="s">
        <v>2736</v>
      </c>
      <c r="CX285" t="s">
        <v>2753</v>
      </c>
      <c r="CY285" t="s">
        <v>1370</v>
      </c>
      <c r="CZ285" t="s">
        <v>1371</v>
      </c>
      <c r="DA285" t="s">
        <v>444</v>
      </c>
      <c r="DB285" t="s">
        <v>444</v>
      </c>
      <c r="DC285" t="s">
        <v>444</v>
      </c>
      <c r="DD285" t="s">
        <v>444</v>
      </c>
      <c r="DE285" t="s">
        <v>444</v>
      </c>
      <c r="DF285" t="s">
        <v>444</v>
      </c>
      <c r="DG285" t="s">
        <v>444</v>
      </c>
      <c r="DH285" t="s">
        <v>444</v>
      </c>
      <c r="DI285" t="s">
        <v>443</v>
      </c>
      <c r="DJ285" t="s">
        <v>282</v>
      </c>
      <c r="DK285" t="s">
        <v>1440</v>
      </c>
      <c r="DL285" t="s">
        <v>1451</v>
      </c>
      <c r="DM285" t="s">
        <v>444</v>
      </c>
      <c r="DN285" t="s">
        <v>444</v>
      </c>
      <c r="DO285" t="s">
        <v>444</v>
      </c>
      <c r="DP285" t="s">
        <v>444</v>
      </c>
      <c r="DQ285" t="s">
        <v>444</v>
      </c>
      <c r="DR285" t="s">
        <v>444</v>
      </c>
      <c r="DS285" t="s">
        <v>444</v>
      </c>
      <c r="DT285" s="24" t="s">
        <v>444</v>
      </c>
      <c r="DU285" s="24" t="s">
        <v>444</v>
      </c>
      <c r="DV285" t="s">
        <v>444</v>
      </c>
      <c r="DW285" t="s">
        <v>444</v>
      </c>
      <c r="DX285" s="24" t="s">
        <v>444</v>
      </c>
      <c r="DY285" s="24" t="s">
        <v>444</v>
      </c>
      <c r="DZ285" t="s">
        <v>444</v>
      </c>
      <c r="EA285" t="s">
        <v>444</v>
      </c>
      <c r="EB285" s="24" t="s">
        <v>444</v>
      </c>
      <c r="EC285" s="24" t="s">
        <v>444</v>
      </c>
      <c r="ED285" t="s">
        <v>444</v>
      </c>
      <c r="EE285" t="s">
        <v>444</v>
      </c>
      <c r="EF285" s="24" t="s">
        <v>444</v>
      </c>
      <c r="EG285" s="24" t="s">
        <v>444</v>
      </c>
      <c r="EH285" t="s">
        <v>444</v>
      </c>
      <c r="EI285" t="s">
        <v>444</v>
      </c>
      <c r="EJ285" s="24" t="s">
        <v>444</v>
      </c>
      <c r="EK285" s="24" t="s">
        <v>444</v>
      </c>
      <c r="EL285" t="s">
        <v>444</v>
      </c>
      <c r="EM285" t="s">
        <v>444</v>
      </c>
      <c r="EN285" s="24" t="s">
        <v>444</v>
      </c>
      <c r="EO285" s="24" t="s">
        <v>444</v>
      </c>
      <c r="EP285" t="s">
        <v>444</v>
      </c>
      <c r="EQ285" t="s">
        <v>444</v>
      </c>
      <c r="ER285" s="24" t="s">
        <v>444</v>
      </c>
      <c r="ES285" s="24" t="s">
        <v>444</v>
      </c>
      <c r="ET285" t="s">
        <v>444</v>
      </c>
      <c r="EU285" t="s">
        <v>444</v>
      </c>
      <c r="EV285" s="24" t="s">
        <v>444</v>
      </c>
      <c r="EW285" s="24" t="s">
        <v>444</v>
      </c>
      <c r="EX285" t="s">
        <v>444</v>
      </c>
      <c r="EY285" t="s">
        <v>444</v>
      </c>
      <c r="EZ285" s="24" t="s">
        <v>444</v>
      </c>
      <c r="FA285" s="24" t="s">
        <v>444</v>
      </c>
      <c r="FB285" t="s">
        <v>444</v>
      </c>
      <c r="FC285" t="s">
        <v>444</v>
      </c>
      <c r="FD285" s="24" t="s">
        <v>444</v>
      </c>
      <c r="FE285" s="24" t="s">
        <v>444</v>
      </c>
      <c r="FF285" t="s">
        <v>444</v>
      </c>
      <c r="FG285" t="s">
        <v>444</v>
      </c>
      <c r="FH285" s="24" t="s">
        <v>444</v>
      </c>
      <c r="FI285" s="24" t="s">
        <v>444</v>
      </c>
      <c r="FJ285" t="s">
        <v>444</v>
      </c>
      <c r="FK285" t="s">
        <v>444</v>
      </c>
      <c r="FL285" s="24" t="s">
        <v>444</v>
      </c>
      <c r="FM285" s="24" t="s">
        <v>444</v>
      </c>
      <c r="FN285" t="s">
        <v>444</v>
      </c>
      <c r="FO285" t="s">
        <v>444</v>
      </c>
      <c r="FP285" s="24" t="s">
        <v>444</v>
      </c>
      <c r="FQ285" s="24" t="s">
        <v>444</v>
      </c>
      <c r="FR285" t="s">
        <v>444</v>
      </c>
      <c r="FS285" t="s">
        <v>444</v>
      </c>
      <c r="FT285" s="24" t="s">
        <v>444</v>
      </c>
      <c r="FU285" s="24" t="s">
        <v>444</v>
      </c>
      <c r="FV285" t="s">
        <v>444</v>
      </c>
      <c r="FW285" t="s">
        <v>444</v>
      </c>
      <c r="FX285" s="24" t="s">
        <v>444</v>
      </c>
      <c r="FY285" s="24" t="s">
        <v>444</v>
      </c>
      <c r="FZ285" t="s">
        <v>444</v>
      </c>
      <c r="GA285" t="s">
        <v>444</v>
      </c>
      <c r="GB285" s="24" t="s">
        <v>444</v>
      </c>
      <c r="GC285" s="24" t="s">
        <v>444</v>
      </c>
      <c r="GD285" t="s">
        <v>444</v>
      </c>
      <c r="GE285" t="s">
        <v>444</v>
      </c>
      <c r="GF285" s="24" t="s">
        <v>444</v>
      </c>
      <c r="GG285" s="24" t="s">
        <v>444</v>
      </c>
      <c r="GH285" t="s">
        <v>15</v>
      </c>
      <c r="GI285" s="24" t="s">
        <v>490</v>
      </c>
      <c r="GJ285" s="24" t="s">
        <v>490</v>
      </c>
      <c r="GK285" t="s">
        <v>500</v>
      </c>
      <c r="GL285" t="s">
        <v>500</v>
      </c>
      <c r="GM285" s="24" t="s">
        <v>444</v>
      </c>
      <c r="GN285" s="24" t="s">
        <v>444</v>
      </c>
      <c r="GO285" t="s">
        <v>444</v>
      </c>
      <c r="GP285" t="s">
        <v>444</v>
      </c>
      <c r="GQ285" s="24" t="s">
        <v>444</v>
      </c>
      <c r="GR285" s="24" t="s">
        <v>444</v>
      </c>
      <c r="GS285" t="s">
        <v>444</v>
      </c>
      <c r="GT285" t="s">
        <v>444</v>
      </c>
      <c r="GU285" s="24" t="s">
        <v>444</v>
      </c>
      <c r="GV285" s="24" t="s">
        <v>444</v>
      </c>
      <c r="GW285" t="s">
        <v>444</v>
      </c>
      <c r="GX285" t="s">
        <v>444</v>
      </c>
      <c r="GY285" s="24" t="s">
        <v>444</v>
      </c>
      <c r="GZ285" s="24" t="s">
        <v>444</v>
      </c>
      <c r="HA285" t="s">
        <v>444</v>
      </c>
      <c r="HB285" t="s">
        <v>444</v>
      </c>
      <c r="HC285" s="24" t="s">
        <v>444</v>
      </c>
      <c r="HD285" s="24" t="s">
        <v>444</v>
      </c>
      <c r="HE285" t="s">
        <v>444</v>
      </c>
      <c r="HF285" t="s">
        <v>444</v>
      </c>
      <c r="HG285" s="24" t="s">
        <v>444</v>
      </c>
      <c r="HH285" s="24" t="s">
        <v>444</v>
      </c>
      <c r="HI285" t="s">
        <v>444</v>
      </c>
      <c r="HJ285" t="s">
        <v>444</v>
      </c>
      <c r="HK285" s="24" t="s">
        <v>444</v>
      </c>
      <c r="HL285" s="24" t="s">
        <v>444</v>
      </c>
      <c r="HM285" t="s">
        <v>444</v>
      </c>
      <c r="HN285" t="s">
        <v>444</v>
      </c>
      <c r="HO285" s="24" t="s">
        <v>444</v>
      </c>
      <c r="HP285" s="24" t="s">
        <v>444</v>
      </c>
      <c r="HQ285" t="s">
        <v>444</v>
      </c>
      <c r="HR285" t="s">
        <v>444</v>
      </c>
      <c r="HS285" s="24" t="s">
        <v>444</v>
      </c>
      <c r="HT285" s="24" t="s">
        <v>444</v>
      </c>
      <c r="HU285" t="s">
        <v>444</v>
      </c>
      <c r="HV285" t="s">
        <v>444</v>
      </c>
      <c r="HW285" s="24" t="s">
        <v>444</v>
      </c>
      <c r="HX285" s="24" t="s">
        <v>444</v>
      </c>
      <c r="HY285" t="s">
        <v>444</v>
      </c>
      <c r="HZ285" t="s">
        <v>444</v>
      </c>
      <c r="IA285" t="s">
        <v>2747</v>
      </c>
      <c r="IB285" t="s">
        <v>2736</v>
      </c>
      <c r="IC285" t="s">
        <v>3060</v>
      </c>
      <c r="ID285" s="33" t="b" cm="1">
        <f t="array" ref="ID285">_xlfn.IFNA(MATCH($A$2,_xlfn.NUMBERVALUE(Table_Query_from_MF_DSNP62[[#This Row],[CL_GLACCT_DR1]:[CL_GLACCT_CR4]]),0),0)&gt;=1</f>
        <v>1</v>
      </c>
      <c r="IE285" s="33" t="b">
        <f>OR(Table_Query_from_MF_DSNP62[[#This Row],[Pair1]:[Pair25]])</f>
        <v>1</v>
      </c>
      <c r="IF285" s="33">
        <f>_xlfn.IFNA(MATCH(TRUE,Table_Query_from_MF_DSNP62[[#This Row],[Pair1]:[Pair25]],0),"none")</f>
        <v>1</v>
      </c>
      <c r="IG285" s="33" t="b">
        <f>AND($A$2&gt;=_xlfn.NUMBERVALUE(Table_Query_from_MF_DSNP62[[#This Row],[CL_GL_ACCT_FR1]]),$A$2&lt;=_xlfn.NUMBERVALUE(Table_Query_from_MF_DSNP62[[#This Row],[CL_GL_ACCT_TO1]]))</f>
        <v>1</v>
      </c>
      <c r="IH285" s="33" t="b">
        <f>AND($A$2&gt;=_xlfn.NUMBERVALUE(Table_Query_from_MF_DSNP62[[#This Row],[CL_GL_ACCT_FR2]]),$A$2&lt;=_xlfn.NUMBERVALUE(Table_Query_from_MF_DSNP62[[#This Row],[CL_GL_ACCT_TO2]]))</f>
        <v>1</v>
      </c>
      <c r="II285" s="33" t="b">
        <f>AND($A$2&gt;=_xlfn.NUMBERVALUE(Table_Query_from_MF_DSNP62[[#This Row],[CL_GL_ACCT_FR3]]),$A$2&lt;=_xlfn.NUMBERVALUE(Table_Query_from_MF_DSNP62[[#This Row],[CL_GL_ACCT_TO3]]))</f>
        <v>1</v>
      </c>
      <c r="IJ285" s="33" t="b">
        <f>AND($A$2&gt;=_xlfn.NUMBERVALUE(Table_Query_from_MF_DSNP62[[#This Row],[CL_GL_ACCT_FR4]]),$A$2&lt;=_xlfn.NUMBERVALUE(Table_Query_from_MF_DSNP62[[#This Row],[CL_GL_ACCT_TO4]]))</f>
        <v>1</v>
      </c>
      <c r="IK285" s="33" t="b">
        <f>AND($A$2&gt;=_xlfn.NUMBERVALUE(Table_Query_from_MF_DSNP62[[#This Row],[CL_GL_ACCT_FR5]]),$A$2&lt;=_xlfn.NUMBERVALUE(Table_Query_from_MF_DSNP62[[#This Row],[CL_GL_ACCT_TO5]]))</f>
        <v>1</v>
      </c>
      <c r="IL285" s="33" t="b">
        <f>AND($A$2&gt;=_xlfn.NUMBERVALUE(Table_Query_from_MF_DSNP62[[#This Row],[CL_GL_ACCT_FR6]]),$A$2&lt;=_xlfn.NUMBERVALUE(Table_Query_from_MF_DSNP62[[#This Row],[CL_GL_ACCT_TO6]]))</f>
        <v>1</v>
      </c>
      <c r="IM285" s="33" t="b">
        <f>AND($A$2&gt;=_xlfn.NUMBERVALUE(Table_Query_from_MF_DSNP62[[#This Row],[CL_GL_ACCT_FR7]]),$A$2&lt;=_xlfn.NUMBERVALUE(Table_Query_from_MF_DSNP62[[#This Row],[CL_GL_ACCT_TO7]]))</f>
        <v>1</v>
      </c>
      <c r="IN285" s="33" t="b">
        <f>AND($A$2&gt;=_xlfn.NUMBERVALUE(Table_Query_from_MF_DSNP62[[#This Row],[CL_GL_ACCT_FR8]]),$A$2&lt;=_xlfn.NUMBERVALUE(Table_Query_from_MF_DSNP62[[#This Row],[CL_GL_ACCT_TO8]]))</f>
        <v>1</v>
      </c>
      <c r="IO285" s="33" t="b">
        <f>AND($A$2&gt;=_xlfn.NUMBERVALUE(Table_Query_from_MF_DSNP62[[#This Row],[CL_GL_ACCT_FR9]]),$A$2&lt;=_xlfn.NUMBERVALUE(Table_Query_from_MF_DSNP62[[#This Row],[CL_GL_ACCT_TO9]]))</f>
        <v>1</v>
      </c>
      <c r="IP285" s="33" t="b">
        <f>AND($A$2&gt;=_xlfn.NUMBERVALUE(Table_Query_from_MF_DSNP62[[#This Row],[CL_GL_ACCT_FR10]]),$A$2&lt;=_xlfn.NUMBERVALUE(Table_Query_from_MF_DSNP62[[#This Row],[CL_GL_ACCT_TO10]]))</f>
        <v>1</v>
      </c>
      <c r="IQ285" s="33" t="b">
        <f>AND($A$2&gt;=_xlfn.NUMBERVALUE(Table_Query_from_MF_DSNP62[[#This Row],[CL_GL_ACCT_FR11]]),$A$2&lt;=_xlfn.NUMBERVALUE(Table_Query_from_MF_DSNP62[[#This Row],[CL_GL_ACCT_TO11]]))</f>
        <v>1</v>
      </c>
      <c r="IR285" s="33" t="b">
        <f>AND($A$2&gt;=_xlfn.NUMBERVALUE(Table_Query_from_MF_DSNP62[[#This Row],[CL_GL_ACCT_FR12]]),$A$2&lt;=_xlfn.NUMBERVALUE(Table_Query_from_MF_DSNP62[[#This Row],[CL_GL_ACCT_TO12]]))</f>
        <v>1</v>
      </c>
      <c r="IS285" s="33" t="b">
        <f>AND($A$2&gt;=_xlfn.NUMBERVALUE(Table_Query_from_MF_DSNP62[[#This Row],[CL_GL_ACCT_FR13]]),$A$2&lt;=_xlfn.NUMBERVALUE(Table_Query_from_MF_DSNP62[[#This Row],[CL_GL_ACCT_TO13]]))</f>
        <v>1</v>
      </c>
      <c r="IT285" s="33" t="b">
        <f>AND($A$2&gt;=_xlfn.NUMBERVALUE(Table_Query_from_MF_DSNP62[[#This Row],[CL_GL_ACCT_FR14]]),$A$2&lt;=_xlfn.NUMBERVALUE(Table_Query_from_MF_DSNP62[[#This Row],[CL_GL_ACCT_TO14]]))</f>
        <v>1</v>
      </c>
      <c r="IU285" s="33" t="b">
        <f>AND($A$2&gt;=_xlfn.NUMBERVALUE(Table_Query_from_MF_DSNP62[[#This Row],[CL_GL_ACCT_FR15]]),$A$2&lt;=_xlfn.NUMBERVALUE(Table_Query_from_MF_DSNP62[[#This Row],[CL_GL_ACCT_TO15]]))</f>
        <v>1</v>
      </c>
      <c r="IV285" s="33" t="b">
        <f>AND($A$2&gt;=_xlfn.NUMBERVALUE(Table_Query_from_MF_DSNP62[[#This Row],[CL_GL_ACCT_FR16]]),$A$2&lt;=_xlfn.NUMBERVALUE(Table_Query_from_MF_DSNP62[[#This Row],[CL_GL_ACCT_TO16]]))</f>
        <v>1</v>
      </c>
      <c r="IW285" s="33" t="b">
        <f>AND($A$2&gt;=_xlfn.NUMBERVALUE(Table_Query_from_MF_DSNP62[[#This Row],[CL_GL_ACCT_FR17]]),$A$2&lt;=_xlfn.NUMBERVALUE(Table_Query_from_MF_DSNP62[[#This Row],[CL_GL_ACCT_TO17]]))</f>
        <v>1</v>
      </c>
      <c r="IX285" s="33" t="b">
        <f>AND($A$2&gt;=_xlfn.NUMBERVALUE(Table_Query_from_MF_DSNP62[[#This Row],[CL_GL_ACCT_FR18]]),$A$2&lt;=_xlfn.NUMBERVALUE(Table_Query_from_MF_DSNP62[[#This Row],[CL_GL_ACCT_TO18]]))</f>
        <v>1</v>
      </c>
      <c r="IY285" s="33" t="b">
        <f>AND($A$2&gt;=_xlfn.NUMBERVALUE(Table_Query_from_MF_DSNP62[[#This Row],[CL_GL_ACCT_FR19]]),$A$2&lt;=_xlfn.NUMBERVALUE(Table_Query_from_MF_DSNP62[[#This Row],[CL_GL_ACCT_TO19]]))</f>
        <v>1</v>
      </c>
      <c r="IZ285" s="33" t="b">
        <f>AND($A$2&gt;=_xlfn.NUMBERVALUE(Table_Query_from_MF_DSNP62[[#This Row],[CL_GL_ACCT_FR20]]),$A$2&lt;=_xlfn.NUMBERVALUE(Table_Query_from_MF_DSNP62[[#This Row],[CL_GL_ACCT_TO20]]))</f>
        <v>1</v>
      </c>
      <c r="JA285" s="33" t="b">
        <f>AND($A$2&gt;=_xlfn.NUMBERVALUE(Table_Query_from_MF_DSNP62[[#This Row],[CL_GL_ACCT_FR21]]),$A$2&lt;=_xlfn.NUMBERVALUE(Table_Query_from_MF_DSNP62[[#This Row],[CL_GL_ACCT_TO21]]))</f>
        <v>1</v>
      </c>
      <c r="JB285" s="33" t="b">
        <f>AND($A$2&gt;=_xlfn.NUMBERVALUE(Table_Query_from_MF_DSNP62[[#This Row],[CL_GL_ACCT_FR22]]),$A$2&lt;=_xlfn.NUMBERVALUE(Table_Query_from_MF_DSNP62[[#This Row],[CL_GL_ACCT_TO22]]))</f>
        <v>1</v>
      </c>
      <c r="JC285" s="33" t="b">
        <f>AND($A$2&gt;=_xlfn.NUMBERVALUE(Table_Query_from_MF_DSNP62[[#This Row],[CL_GL_ACCT_FR23]]),$A$2&lt;=_xlfn.NUMBERVALUE(Table_Query_from_MF_DSNP62[[#This Row],[CL_GL_ACCT_TO23]]))</f>
        <v>1</v>
      </c>
      <c r="JD285" s="33" t="b">
        <f>AND($A$2&gt;=_xlfn.NUMBERVALUE(Table_Query_from_MF_DSNP62[[#This Row],[CL_GL_ACCT_FR24]]),$A$2&lt;=_xlfn.NUMBERVALUE(Table_Query_from_MF_DSNP62[[#This Row],[CL_GL_ACCT_TO24]]))</f>
        <v>1</v>
      </c>
      <c r="JE285" s="33" t="b">
        <f>AND($A$2&gt;=_xlfn.NUMBERVALUE(Table_Query_from_MF_DSNP62[[#This Row],[CL_GL_ACCT_FR25]]),$A$2&lt;=_xlfn.NUMBERVALUE(Table_Query_from_MF_DSNP62[[#This Row],[CL_GL_ACCT_TO25]]))</f>
        <v>1</v>
      </c>
      <c r="JF285" s="33" t="b">
        <f>OR(Table_Query_from_MF_DSNP62[[#This Row],[PairA]:[PairO]])</f>
        <v>1</v>
      </c>
      <c r="JG285" s="33">
        <f>_xlfn.IFNA(MATCH(TRUE,Table_Query_from_MF_DSNP62[[#This Row],[PairA]:[PairO]],0),"none")</f>
        <v>3</v>
      </c>
      <c r="JH285" s="33" t="b">
        <f>AND($B$2&gt;=_xlfn.NUMBERVALUE(Table_Query_from_MF_DSNP62[[#This Row],[CL_CMP_OBJ_FR1]]),$B$2&lt;=_xlfn.NUMBERVALUE(Table_Query_from_MF_DSNP62[[#This Row],[CL_CMP_OBJ_TO1]]))</f>
        <v>0</v>
      </c>
      <c r="JI285" s="33" t="b">
        <f>AND($B$2&gt;=_xlfn.NUMBERVALUE(Table_Query_from_MF_DSNP62[[#This Row],[CL_CMP_OBJ_FR2]]),$B$2&lt;=_xlfn.NUMBERVALUE(Table_Query_from_MF_DSNP62[[#This Row],[CL_CMP_OBJ_TO2]]))</f>
        <v>0</v>
      </c>
      <c r="JJ285" s="33" t="b">
        <f>AND($B$2&gt;=_xlfn.NUMBERVALUE(Table_Query_from_MF_DSNP62[[#This Row],[CL_CMP_OBJ_FR3]]),$B$2&lt;=_xlfn.NUMBERVALUE(Table_Query_from_MF_DSNP62[[#This Row],[CL_CMP_OBJ_TO3]]))</f>
        <v>1</v>
      </c>
      <c r="JK285" s="33" t="b">
        <f>AND($B$2&gt;=_xlfn.NUMBERVALUE(Table_Query_from_MF_DSNP62[[#This Row],[CL_CMP_OBJ_FR4]]),$B$2&lt;=_xlfn.NUMBERVALUE(Table_Query_from_MF_DSNP62[[#This Row],[CL_CMP_OBJ_TO4]]))</f>
        <v>1</v>
      </c>
      <c r="JL285" s="33" t="b">
        <f>AND($B$2&gt;=_xlfn.NUMBERVALUE(Table_Query_from_MF_DSNP62[[#This Row],[CL_CMP_OBJ_FR5]]),$B$2&lt;=_xlfn.NUMBERVALUE(Table_Query_from_MF_DSNP62[[#This Row],[CL_CMP_OBJ_TO5]]))</f>
        <v>1</v>
      </c>
      <c r="JM285" s="33" t="b">
        <f>AND($B$2&gt;=_xlfn.NUMBERVALUE(Table_Query_from_MF_DSNP62[[#This Row],[CL_CMP_OBJ_FR6]]),$B$2&lt;=_xlfn.NUMBERVALUE(Table_Query_from_MF_DSNP62[[#This Row],[CL_CMP_OBJ_TO6]]))</f>
        <v>1</v>
      </c>
      <c r="JN285" s="33" t="b">
        <f>AND($B$2&gt;=_xlfn.NUMBERVALUE(Table_Query_from_MF_DSNP62[[#This Row],[CL_CMP_OBJ_FR7]]),$B$2&lt;=_xlfn.NUMBERVALUE(Table_Query_from_MF_DSNP62[[#This Row],[CL_CMP_OBJ_TO7]]))</f>
        <v>1</v>
      </c>
      <c r="JO285" s="33" t="b">
        <f>AND($B$2&gt;=_xlfn.NUMBERVALUE(Table_Query_from_MF_DSNP62[[#This Row],[CL_CMP_OBJ_FR8]]),$B$2&lt;=_xlfn.NUMBERVALUE(Table_Query_from_MF_DSNP62[[#This Row],[CL_CMP_OBJ_TO8]]))</f>
        <v>1</v>
      </c>
      <c r="JP285" s="33" t="b">
        <f>AND($B$2&gt;=_xlfn.NUMBERVALUE(Table_Query_from_MF_DSNP62[[#This Row],[CL_CMP_OBJ_FR9]]),$B$2&lt;=_xlfn.NUMBERVALUE(Table_Query_from_MF_DSNP62[[#This Row],[CL_CMP_OBJ_TO9]]))</f>
        <v>1</v>
      </c>
      <c r="JQ285" s="33" t="b">
        <f>AND($B$2&gt;=_xlfn.NUMBERVALUE(Table_Query_from_MF_DSNP62[[#This Row],[CL_CMP_OBJ_FR10]]),$B$2&lt;=_xlfn.NUMBERVALUE(Table_Query_from_MF_DSNP62[[#This Row],[CL_CMP_OBJ_TO10]]))</f>
        <v>1</v>
      </c>
      <c r="JR285" s="33" t="b">
        <f>AND($B$2&gt;=_xlfn.NUMBERVALUE(Table_Query_from_MF_DSNP62[[#This Row],[CL_CMP_OBJ_FR11]]),$B$2&lt;=_xlfn.NUMBERVALUE(Table_Query_from_MF_DSNP62[[#This Row],[CL_CMP_OBJ_TO11]]))</f>
        <v>1</v>
      </c>
      <c r="JS285" s="33" t="b">
        <f>AND($B$2&gt;=_xlfn.NUMBERVALUE(Table_Query_from_MF_DSNP62[[#This Row],[CL_CMP_OBJ_FR12]]),$B$2&lt;=_xlfn.NUMBERVALUE(Table_Query_from_MF_DSNP62[[#This Row],[CL_CMP_OBJ_TO12]]))</f>
        <v>1</v>
      </c>
      <c r="JT285" s="33" t="b">
        <f>AND($B$2&gt;=_xlfn.NUMBERVALUE(Table_Query_from_MF_DSNP62[[#This Row],[CL_CMP_OBJ_FR13]]),$B$2&lt;=_xlfn.NUMBERVALUE(Table_Query_from_MF_DSNP62[[#This Row],[CL_CMP_OBJ_TO13]]))</f>
        <v>1</v>
      </c>
      <c r="JU285" s="33" t="b">
        <f>AND($B$2&gt;=_xlfn.NUMBERVALUE(Table_Query_from_MF_DSNP62[[#This Row],[CL_CMP_OBJ_FR14]]),$B$2&lt;=_xlfn.NUMBERVALUE(Table_Query_from_MF_DSNP62[[#This Row],[CL_CMP_OBJ_TO14]]))</f>
        <v>1</v>
      </c>
      <c r="JV285" s="33" t="b">
        <f>AND($B$2&gt;=_xlfn.NUMBERVALUE(Table_Query_from_MF_DSNP62[[#This Row],[CL_CMP_OBJ_FR15]]),$B$2&lt;=_xlfn.NUMBERVALUE(Table_Query_from_MF_DSNP62[[#This Row],[CL_CMP_OBJ_TO15]]))</f>
        <v>1</v>
      </c>
    </row>
    <row r="286" spans="1:282" x14ac:dyDescent="0.25">
      <c r="A286" t="b">
        <f>OR(,Table_Query_from_MF_DSNP62[[#This Row],[Desired GL included as "hard-coded" GL?]],Table_Query_from_MF_DSNP62[[#This Row],[Desired GL included as "Open GL"?]])</f>
        <v>1</v>
      </c>
      <c r="B286" t="b">
        <f>Table_Query_from_MF_DSNP62[[#This Row],[Desired CObj included as "Open CObj"?]]</f>
        <v>1</v>
      </c>
      <c r="C286" t="s">
        <v>820</v>
      </c>
      <c r="D286" t="s">
        <v>1825</v>
      </c>
      <c r="E286" t="s">
        <v>8</v>
      </c>
      <c r="F286" s="24" t="s">
        <v>335</v>
      </c>
      <c r="G286" t="s">
        <v>312</v>
      </c>
      <c r="H286" s="24" t="s">
        <v>444</v>
      </c>
      <c r="I286" t="s">
        <v>444</v>
      </c>
      <c r="J286" s="24" t="s">
        <v>444</v>
      </c>
      <c r="K286" t="s">
        <v>444</v>
      </c>
      <c r="L286" s="24" t="s">
        <v>444</v>
      </c>
      <c r="M286" t="s">
        <v>444</v>
      </c>
      <c r="N286" t="s">
        <v>444</v>
      </c>
      <c r="O286" t="s">
        <v>444</v>
      </c>
      <c r="P286" t="s">
        <v>444</v>
      </c>
      <c r="Q286" t="s">
        <v>15</v>
      </c>
      <c r="R286" t="s">
        <v>444</v>
      </c>
      <c r="S286" t="s">
        <v>442</v>
      </c>
      <c r="T286" t="s">
        <v>447</v>
      </c>
      <c r="U286" t="s">
        <v>444</v>
      </c>
      <c r="V286" t="s">
        <v>444</v>
      </c>
      <c r="W286" t="s">
        <v>442</v>
      </c>
      <c r="X286" t="s">
        <v>442</v>
      </c>
      <c r="Y286" t="s">
        <v>442</v>
      </c>
      <c r="Z286" t="s">
        <v>442</v>
      </c>
      <c r="AA286" t="s">
        <v>442</v>
      </c>
      <c r="AB286" t="s">
        <v>442</v>
      </c>
      <c r="AC286" t="s">
        <v>444</v>
      </c>
      <c r="AD286" t="s">
        <v>444</v>
      </c>
      <c r="AE286" t="s">
        <v>444</v>
      </c>
      <c r="AF286" t="s">
        <v>444</v>
      </c>
      <c r="AG286" t="s">
        <v>442</v>
      </c>
      <c r="AH286" t="s">
        <v>442</v>
      </c>
      <c r="AI286" t="s">
        <v>447</v>
      </c>
      <c r="AJ286" t="s">
        <v>442</v>
      </c>
      <c r="AK286" t="s">
        <v>442</v>
      </c>
      <c r="AL286" t="s">
        <v>442</v>
      </c>
      <c r="AM286" t="s">
        <v>442</v>
      </c>
      <c r="AN286" t="s">
        <v>442</v>
      </c>
      <c r="AO286" t="s">
        <v>444</v>
      </c>
      <c r="AP286" t="s">
        <v>442</v>
      </c>
      <c r="AQ286" t="s">
        <v>528</v>
      </c>
      <c r="AR286" t="s">
        <v>1451</v>
      </c>
      <c r="AS286" t="s">
        <v>162</v>
      </c>
      <c r="AT286" t="s">
        <v>10</v>
      </c>
      <c r="AU286" t="s">
        <v>444</v>
      </c>
      <c r="AV286" t="s">
        <v>442</v>
      </c>
      <c r="AW286" t="s">
        <v>444</v>
      </c>
      <c r="AX286" t="s">
        <v>444</v>
      </c>
      <c r="AY286" t="s">
        <v>444</v>
      </c>
      <c r="AZ286" t="s">
        <v>7</v>
      </c>
      <c r="BA286" t="s">
        <v>161</v>
      </c>
      <c r="BB286" t="s">
        <v>444</v>
      </c>
      <c r="BC286" t="s">
        <v>444</v>
      </c>
      <c r="BD286" t="s">
        <v>1359</v>
      </c>
      <c r="BE286" t="s">
        <v>1823</v>
      </c>
      <c r="BF286" t="s">
        <v>1360</v>
      </c>
      <c r="BG286" t="s">
        <v>444</v>
      </c>
      <c r="BH286" t="s">
        <v>444</v>
      </c>
      <c r="BI286" t="s">
        <v>444</v>
      </c>
      <c r="BJ286" t="s">
        <v>444</v>
      </c>
      <c r="BK286" t="s">
        <v>444</v>
      </c>
      <c r="BL286" t="s">
        <v>444</v>
      </c>
      <c r="BM286" t="s">
        <v>444</v>
      </c>
      <c r="BN286" t="s">
        <v>444</v>
      </c>
      <c r="BO286" t="s">
        <v>444</v>
      </c>
      <c r="BP286" t="s">
        <v>444</v>
      </c>
      <c r="BQ286" t="s">
        <v>444</v>
      </c>
      <c r="BR286" t="s">
        <v>444</v>
      </c>
      <c r="BS286" t="s">
        <v>444</v>
      </c>
      <c r="BT286" t="s">
        <v>444</v>
      </c>
      <c r="BU286" t="s">
        <v>444</v>
      </c>
      <c r="BV286" t="s">
        <v>444</v>
      </c>
      <c r="BW286" t="s">
        <v>444</v>
      </c>
      <c r="BX286" t="s">
        <v>444</v>
      </c>
      <c r="BY286" t="s">
        <v>444</v>
      </c>
      <c r="BZ286" t="s">
        <v>444</v>
      </c>
      <c r="CA286" t="s">
        <v>444</v>
      </c>
      <c r="CB286" t="s">
        <v>444</v>
      </c>
      <c r="CC286" t="s">
        <v>444</v>
      </c>
      <c r="CD286" t="s">
        <v>444</v>
      </c>
      <c r="CE286" t="s">
        <v>444</v>
      </c>
      <c r="CF286" t="s">
        <v>444</v>
      </c>
      <c r="CG286" t="s">
        <v>444</v>
      </c>
      <c r="CH286" t="s">
        <v>444</v>
      </c>
      <c r="CI286" t="s">
        <v>444</v>
      </c>
      <c r="CJ286" t="s">
        <v>444</v>
      </c>
      <c r="CK286" t="s">
        <v>444</v>
      </c>
      <c r="CL286" t="s">
        <v>444</v>
      </c>
      <c r="CM286" t="s">
        <v>444</v>
      </c>
      <c r="CN286" t="s">
        <v>444</v>
      </c>
      <c r="CO286" t="s">
        <v>444</v>
      </c>
      <c r="CP286" t="s">
        <v>444</v>
      </c>
      <c r="CQ286" t="s">
        <v>444</v>
      </c>
      <c r="CR286" t="s">
        <v>444</v>
      </c>
      <c r="CS286" t="s">
        <v>444</v>
      </c>
      <c r="CT286" t="s">
        <v>444</v>
      </c>
      <c r="CU286" t="s">
        <v>444</v>
      </c>
      <c r="CV286" t="s">
        <v>2747</v>
      </c>
      <c r="CW286" t="s">
        <v>2736</v>
      </c>
      <c r="CX286" t="s">
        <v>2737</v>
      </c>
      <c r="CY286" t="s">
        <v>1370</v>
      </c>
      <c r="CZ286" t="s">
        <v>1371</v>
      </c>
      <c r="DA286" t="s">
        <v>444</v>
      </c>
      <c r="DB286" t="s">
        <v>444</v>
      </c>
      <c r="DC286" t="s">
        <v>444</v>
      </c>
      <c r="DD286" t="s">
        <v>444</v>
      </c>
      <c r="DE286" t="s">
        <v>444</v>
      </c>
      <c r="DF286" t="s">
        <v>444</v>
      </c>
      <c r="DG286" t="s">
        <v>444</v>
      </c>
      <c r="DH286" t="s">
        <v>444</v>
      </c>
      <c r="DI286" t="s">
        <v>443</v>
      </c>
      <c r="DJ286" t="s">
        <v>282</v>
      </c>
      <c r="DK286" t="s">
        <v>1440</v>
      </c>
      <c r="DL286" t="s">
        <v>1451</v>
      </c>
      <c r="DM286" t="s">
        <v>444</v>
      </c>
      <c r="DN286" t="s">
        <v>444</v>
      </c>
      <c r="DO286" t="s">
        <v>444</v>
      </c>
      <c r="DP286" t="s">
        <v>444</v>
      </c>
      <c r="DQ286" t="s">
        <v>444</v>
      </c>
      <c r="DR286" t="s">
        <v>444</v>
      </c>
      <c r="DS286" t="s">
        <v>444</v>
      </c>
      <c r="DT286" s="24" t="s">
        <v>444</v>
      </c>
      <c r="DU286" s="24" t="s">
        <v>444</v>
      </c>
      <c r="DV286" t="s">
        <v>444</v>
      </c>
      <c r="DW286" t="s">
        <v>444</v>
      </c>
      <c r="DX286" s="24" t="s">
        <v>444</v>
      </c>
      <c r="DY286" s="24" t="s">
        <v>444</v>
      </c>
      <c r="DZ286" t="s">
        <v>444</v>
      </c>
      <c r="EA286" t="s">
        <v>444</v>
      </c>
      <c r="EB286" s="24" t="s">
        <v>444</v>
      </c>
      <c r="EC286" s="24" t="s">
        <v>444</v>
      </c>
      <c r="ED286" t="s">
        <v>444</v>
      </c>
      <c r="EE286" t="s">
        <v>444</v>
      </c>
      <c r="EF286" s="24" t="s">
        <v>444</v>
      </c>
      <c r="EG286" s="24" t="s">
        <v>444</v>
      </c>
      <c r="EH286" t="s">
        <v>444</v>
      </c>
      <c r="EI286" t="s">
        <v>444</v>
      </c>
      <c r="EJ286" s="24" t="s">
        <v>444</v>
      </c>
      <c r="EK286" s="24" t="s">
        <v>444</v>
      </c>
      <c r="EL286" t="s">
        <v>444</v>
      </c>
      <c r="EM286" t="s">
        <v>444</v>
      </c>
      <c r="EN286" s="24" t="s">
        <v>444</v>
      </c>
      <c r="EO286" s="24" t="s">
        <v>444</v>
      </c>
      <c r="EP286" t="s">
        <v>444</v>
      </c>
      <c r="EQ286" t="s">
        <v>444</v>
      </c>
      <c r="ER286" s="24" t="s">
        <v>444</v>
      </c>
      <c r="ES286" s="24" t="s">
        <v>444</v>
      </c>
      <c r="ET286" t="s">
        <v>444</v>
      </c>
      <c r="EU286" t="s">
        <v>444</v>
      </c>
      <c r="EV286" s="24" t="s">
        <v>444</v>
      </c>
      <c r="EW286" s="24" t="s">
        <v>444</v>
      </c>
      <c r="EX286" t="s">
        <v>444</v>
      </c>
      <c r="EY286" t="s">
        <v>444</v>
      </c>
      <c r="EZ286" s="24" t="s">
        <v>444</v>
      </c>
      <c r="FA286" s="24" t="s">
        <v>444</v>
      </c>
      <c r="FB286" t="s">
        <v>444</v>
      </c>
      <c r="FC286" t="s">
        <v>444</v>
      </c>
      <c r="FD286" s="24" t="s">
        <v>444</v>
      </c>
      <c r="FE286" s="24" t="s">
        <v>444</v>
      </c>
      <c r="FF286" t="s">
        <v>444</v>
      </c>
      <c r="FG286" t="s">
        <v>444</v>
      </c>
      <c r="FH286" s="24" t="s">
        <v>444</v>
      </c>
      <c r="FI286" s="24" t="s">
        <v>444</v>
      </c>
      <c r="FJ286" t="s">
        <v>444</v>
      </c>
      <c r="FK286" t="s">
        <v>444</v>
      </c>
      <c r="FL286" s="24" t="s">
        <v>444</v>
      </c>
      <c r="FM286" s="24" t="s">
        <v>444</v>
      </c>
      <c r="FN286" t="s">
        <v>444</v>
      </c>
      <c r="FO286" t="s">
        <v>444</v>
      </c>
      <c r="FP286" s="24" t="s">
        <v>444</v>
      </c>
      <c r="FQ286" s="24" t="s">
        <v>444</v>
      </c>
      <c r="FR286" t="s">
        <v>444</v>
      </c>
      <c r="FS286" t="s">
        <v>444</v>
      </c>
      <c r="FT286" s="24" t="s">
        <v>444</v>
      </c>
      <c r="FU286" s="24" t="s">
        <v>444</v>
      </c>
      <c r="FV286" t="s">
        <v>444</v>
      </c>
      <c r="FW286" t="s">
        <v>444</v>
      </c>
      <c r="FX286" s="24" t="s">
        <v>444</v>
      </c>
      <c r="FY286" s="24" t="s">
        <v>444</v>
      </c>
      <c r="FZ286" t="s">
        <v>444</v>
      </c>
      <c r="GA286" t="s">
        <v>444</v>
      </c>
      <c r="GB286" s="24" t="s">
        <v>444</v>
      </c>
      <c r="GC286" s="24" t="s">
        <v>444</v>
      </c>
      <c r="GD286" t="s">
        <v>444</v>
      </c>
      <c r="GE286" t="s">
        <v>444</v>
      </c>
      <c r="GF286" s="24" t="s">
        <v>444</v>
      </c>
      <c r="GG286" s="24" t="s">
        <v>444</v>
      </c>
      <c r="GH286" t="s">
        <v>444</v>
      </c>
      <c r="GI286" s="24" t="s">
        <v>444</v>
      </c>
      <c r="GJ286" s="24" t="s">
        <v>444</v>
      </c>
      <c r="GK286" t="s">
        <v>444</v>
      </c>
      <c r="GL286" t="s">
        <v>444</v>
      </c>
      <c r="GM286" s="24" t="s">
        <v>444</v>
      </c>
      <c r="GN286" s="24" t="s">
        <v>444</v>
      </c>
      <c r="GO286" t="s">
        <v>444</v>
      </c>
      <c r="GP286" t="s">
        <v>444</v>
      </c>
      <c r="GQ286" s="24" t="s">
        <v>444</v>
      </c>
      <c r="GR286" s="24" t="s">
        <v>444</v>
      </c>
      <c r="GS286" t="s">
        <v>444</v>
      </c>
      <c r="GT286" t="s">
        <v>444</v>
      </c>
      <c r="GU286" s="24" t="s">
        <v>444</v>
      </c>
      <c r="GV286" s="24" t="s">
        <v>444</v>
      </c>
      <c r="GW286" t="s">
        <v>444</v>
      </c>
      <c r="GX286" t="s">
        <v>444</v>
      </c>
      <c r="GY286" s="24" t="s">
        <v>444</v>
      </c>
      <c r="GZ286" s="24" t="s">
        <v>444</v>
      </c>
      <c r="HA286" t="s">
        <v>444</v>
      </c>
      <c r="HB286" t="s">
        <v>444</v>
      </c>
      <c r="HC286" s="24" t="s">
        <v>444</v>
      </c>
      <c r="HD286" s="24" t="s">
        <v>444</v>
      </c>
      <c r="HE286" t="s">
        <v>444</v>
      </c>
      <c r="HF286" t="s">
        <v>444</v>
      </c>
      <c r="HG286" s="24" t="s">
        <v>444</v>
      </c>
      <c r="HH286" s="24" t="s">
        <v>444</v>
      </c>
      <c r="HI286" t="s">
        <v>444</v>
      </c>
      <c r="HJ286" t="s">
        <v>444</v>
      </c>
      <c r="HK286" s="24" t="s">
        <v>444</v>
      </c>
      <c r="HL286" s="24" t="s">
        <v>444</v>
      </c>
      <c r="HM286" t="s">
        <v>444</v>
      </c>
      <c r="HN286" t="s">
        <v>444</v>
      </c>
      <c r="HO286" s="24" t="s">
        <v>444</v>
      </c>
      <c r="HP286" s="24" t="s">
        <v>444</v>
      </c>
      <c r="HQ286" t="s">
        <v>444</v>
      </c>
      <c r="HR286" t="s">
        <v>444</v>
      </c>
      <c r="HS286" s="24" t="s">
        <v>444</v>
      </c>
      <c r="HT286" s="24" t="s">
        <v>444</v>
      </c>
      <c r="HU286" t="s">
        <v>444</v>
      </c>
      <c r="HV286" t="s">
        <v>444</v>
      </c>
      <c r="HW286" s="24" t="s">
        <v>444</v>
      </c>
      <c r="HX286" s="24" t="s">
        <v>444</v>
      </c>
      <c r="HY286" t="s">
        <v>444</v>
      </c>
      <c r="HZ286" t="s">
        <v>444</v>
      </c>
      <c r="IA286" t="s">
        <v>2747</v>
      </c>
      <c r="IB286" t="s">
        <v>2736</v>
      </c>
      <c r="IC286" t="s">
        <v>3051</v>
      </c>
      <c r="ID286" s="33" t="b" cm="1">
        <f t="array" ref="ID286">_xlfn.IFNA(MATCH($A$2,_xlfn.NUMBERVALUE(Table_Query_from_MF_DSNP62[[#This Row],[CL_GLACCT_DR1]:[CL_GLACCT_CR4]]),0),0)&gt;=1</f>
        <v>1</v>
      </c>
      <c r="IE286" s="33" t="b">
        <f>OR(Table_Query_from_MF_DSNP62[[#This Row],[Pair1]:[Pair25]])</f>
        <v>1</v>
      </c>
      <c r="IF286" s="33">
        <f>_xlfn.IFNA(MATCH(TRUE,Table_Query_from_MF_DSNP62[[#This Row],[Pair1]:[Pair25]],0),"none")</f>
        <v>1</v>
      </c>
      <c r="IG286" s="33" t="b">
        <f>AND($A$2&gt;=_xlfn.NUMBERVALUE(Table_Query_from_MF_DSNP62[[#This Row],[CL_GL_ACCT_FR1]]),$A$2&lt;=_xlfn.NUMBERVALUE(Table_Query_from_MF_DSNP62[[#This Row],[CL_GL_ACCT_TO1]]))</f>
        <v>1</v>
      </c>
      <c r="IH286" s="33" t="b">
        <f>AND($A$2&gt;=_xlfn.NUMBERVALUE(Table_Query_from_MF_DSNP62[[#This Row],[CL_GL_ACCT_FR2]]),$A$2&lt;=_xlfn.NUMBERVALUE(Table_Query_from_MF_DSNP62[[#This Row],[CL_GL_ACCT_TO2]]))</f>
        <v>1</v>
      </c>
      <c r="II286" s="33" t="b">
        <f>AND($A$2&gt;=_xlfn.NUMBERVALUE(Table_Query_from_MF_DSNP62[[#This Row],[CL_GL_ACCT_FR3]]),$A$2&lt;=_xlfn.NUMBERVALUE(Table_Query_from_MF_DSNP62[[#This Row],[CL_GL_ACCT_TO3]]))</f>
        <v>1</v>
      </c>
      <c r="IJ286" s="33" t="b">
        <f>AND($A$2&gt;=_xlfn.NUMBERVALUE(Table_Query_from_MF_DSNP62[[#This Row],[CL_GL_ACCT_FR4]]),$A$2&lt;=_xlfn.NUMBERVALUE(Table_Query_from_MF_DSNP62[[#This Row],[CL_GL_ACCT_TO4]]))</f>
        <v>1</v>
      </c>
      <c r="IK286" s="33" t="b">
        <f>AND($A$2&gt;=_xlfn.NUMBERVALUE(Table_Query_from_MF_DSNP62[[#This Row],[CL_GL_ACCT_FR5]]),$A$2&lt;=_xlfn.NUMBERVALUE(Table_Query_from_MF_DSNP62[[#This Row],[CL_GL_ACCT_TO5]]))</f>
        <v>1</v>
      </c>
      <c r="IL286" s="33" t="b">
        <f>AND($A$2&gt;=_xlfn.NUMBERVALUE(Table_Query_from_MF_DSNP62[[#This Row],[CL_GL_ACCT_FR6]]),$A$2&lt;=_xlfn.NUMBERVALUE(Table_Query_from_MF_DSNP62[[#This Row],[CL_GL_ACCT_TO6]]))</f>
        <v>1</v>
      </c>
      <c r="IM286" s="33" t="b">
        <f>AND($A$2&gt;=_xlfn.NUMBERVALUE(Table_Query_from_MF_DSNP62[[#This Row],[CL_GL_ACCT_FR7]]),$A$2&lt;=_xlfn.NUMBERVALUE(Table_Query_from_MF_DSNP62[[#This Row],[CL_GL_ACCT_TO7]]))</f>
        <v>1</v>
      </c>
      <c r="IN286" s="33" t="b">
        <f>AND($A$2&gt;=_xlfn.NUMBERVALUE(Table_Query_from_MF_DSNP62[[#This Row],[CL_GL_ACCT_FR8]]),$A$2&lt;=_xlfn.NUMBERVALUE(Table_Query_from_MF_DSNP62[[#This Row],[CL_GL_ACCT_TO8]]))</f>
        <v>1</v>
      </c>
      <c r="IO286" s="33" t="b">
        <f>AND($A$2&gt;=_xlfn.NUMBERVALUE(Table_Query_from_MF_DSNP62[[#This Row],[CL_GL_ACCT_FR9]]),$A$2&lt;=_xlfn.NUMBERVALUE(Table_Query_from_MF_DSNP62[[#This Row],[CL_GL_ACCT_TO9]]))</f>
        <v>1</v>
      </c>
      <c r="IP286" s="33" t="b">
        <f>AND($A$2&gt;=_xlfn.NUMBERVALUE(Table_Query_from_MF_DSNP62[[#This Row],[CL_GL_ACCT_FR10]]),$A$2&lt;=_xlfn.NUMBERVALUE(Table_Query_from_MF_DSNP62[[#This Row],[CL_GL_ACCT_TO10]]))</f>
        <v>1</v>
      </c>
      <c r="IQ286" s="33" t="b">
        <f>AND($A$2&gt;=_xlfn.NUMBERVALUE(Table_Query_from_MF_DSNP62[[#This Row],[CL_GL_ACCT_FR11]]),$A$2&lt;=_xlfn.NUMBERVALUE(Table_Query_from_MF_DSNP62[[#This Row],[CL_GL_ACCT_TO11]]))</f>
        <v>1</v>
      </c>
      <c r="IR286" s="33" t="b">
        <f>AND($A$2&gt;=_xlfn.NUMBERVALUE(Table_Query_from_MF_DSNP62[[#This Row],[CL_GL_ACCT_FR12]]),$A$2&lt;=_xlfn.NUMBERVALUE(Table_Query_from_MF_DSNP62[[#This Row],[CL_GL_ACCT_TO12]]))</f>
        <v>1</v>
      </c>
      <c r="IS286" s="33" t="b">
        <f>AND($A$2&gt;=_xlfn.NUMBERVALUE(Table_Query_from_MF_DSNP62[[#This Row],[CL_GL_ACCT_FR13]]),$A$2&lt;=_xlfn.NUMBERVALUE(Table_Query_from_MF_DSNP62[[#This Row],[CL_GL_ACCT_TO13]]))</f>
        <v>1</v>
      </c>
      <c r="IT286" s="33" t="b">
        <f>AND($A$2&gt;=_xlfn.NUMBERVALUE(Table_Query_from_MF_DSNP62[[#This Row],[CL_GL_ACCT_FR14]]),$A$2&lt;=_xlfn.NUMBERVALUE(Table_Query_from_MF_DSNP62[[#This Row],[CL_GL_ACCT_TO14]]))</f>
        <v>1</v>
      </c>
      <c r="IU286" s="33" t="b">
        <f>AND($A$2&gt;=_xlfn.NUMBERVALUE(Table_Query_from_MF_DSNP62[[#This Row],[CL_GL_ACCT_FR15]]),$A$2&lt;=_xlfn.NUMBERVALUE(Table_Query_from_MF_DSNP62[[#This Row],[CL_GL_ACCT_TO15]]))</f>
        <v>1</v>
      </c>
      <c r="IV286" s="33" t="b">
        <f>AND($A$2&gt;=_xlfn.NUMBERVALUE(Table_Query_from_MF_DSNP62[[#This Row],[CL_GL_ACCT_FR16]]),$A$2&lt;=_xlfn.NUMBERVALUE(Table_Query_from_MF_DSNP62[[#This Row],[CL_GL_ACCT_TO16]]))</f>
        <v>1</v>
      </c>
      <c r="IW286" s="33" t="b">
        <f>AND($A$2&gt;=_xlfn.NUMBERVALUE(Table_Query_from_MF_DSNP62[[#This Row],[CL_GL_ACCT_FR17]]),$A$2&lt;=_xlfn.NUMBERVALUE(Table_Query_from_MF_DSNP62[[#This Row],[CL_GL_ACCT_TO17]]))</f>
        <v>1</v>
      </c>
      <c r="IX286" s="33" t="b">
        <f>AND($A$2&gt;=_xlfn.NUMBERVALUE(Table_Query_from_MF_DSNP62[[#This Row],[CL_GL_ACCT_FR18]]),$A$2&lt;=_xlfn.NUMBERVALUE(Table_Query_from_MF_DSNP62[[#This Row],[CL_GL_ACCT_TO18]]))</f>
        <v>1</v>
      </c>
      <c r="IY286" s="33" t="b">
        <f>AND($A$2&gt;=_xlfn.NUMBERVALUE(Table_Query_from_MF_DSNP62[[#This Row],[CL_GL_ACCT_FR19]]),$A$2&lt;=_xlfn.NUMBERVALUE(Table_Query_from_MF_DSNP62[[#This Row],[CL_GL_ACCT_TO19]]))</f>
        <v>1</v>
      </c>
      <c r="IZ286" s="33" t="b">
        <f>AND($A$2&gt;=_xlfn.NUMBERVALUE(Table_Query_from_MF_DSNP62[[#This Row],[CL_GL_ACCT_FR20]]),$A$2&lt;=_xlfn.NUMBERVALUE(Table_Query_from_MF_DSNP62[[#This Row],[CL_GL_ACCT_TO20]]))</f>
        <v>1</v>
      </c>
      <c r="JA286" s="33" t="b">
        <f>AND($A$2&gt;=_xlfn.NUMBERVALUE(Table_Query_from_MF_DSNP62[[#This Row],[CL_GL_ACCT_FR21]]),$A$2&lt;=_xlfn.NUMBERVALUE(Table_Query_from_MF_DSNP62[[#This Row],[CL_GL_ACCT_TO21]]))</f>
        <v>1</v>
      </c>
      <c r="JB286" s="33" t="b">
        <f>AND($A$2&gt;=_xlfn.NUMBERVALUE(Table_Query_from_MF_DSNP62[[#This Row],[CL_GL_ACCT_FR22]]),$A$2&lt;=_xlfn.NUMBERVALUE(Table_Query_from_MF_DSNP62[[#This Row],[CL_GL_ACCT_TO22]]))</f>
        <v>1</v>
      </c>
      <c r="JC286" s="33" t="b">
        <f>AND($A$2&gt;=_xlfn.NUMBERVALUE(Table_Query_from_MF_DSNP62[[#This Row],[CL_GL_ACCT_FR23]]),$A$2&lt;=_xlfn.NUMBERVALUE(Table_Query_from_MF_DSNP62[[#This Row],[CL_GL_ACCT_TO23]]))</f>
        <v>1</v>
      </c>
      <c r="JD286" s="33" t="b">
        <f>AND($A$2&gt;=_xlfn.NUMBERVALUE(Table_Query_from_MF_DSNP62[[#This Row],[CL_GL_ACCT_FR24]]),$A$2&lt;=_xlfn.NUMBERVALUE(Table_Query_from_MF_DSNP62[[#This Row],[CL_GL_ACCT_TO24]]))</f>
        <v>1</v>
      </c>
      <c r="JE286" s="33" t="b">
        <f>AND($A$2&gt;=_xlfn.NUMBERVALUE(Table_Query_from_MF_DSNP62[[#This Row],[CL_GL_ACCT_FR25]]),$A$2&lt;=_xlfn.NUMBERVALUE(Table_Query_from_MF_DSNP62[[#This Row],[CL_GL_ACCT_TO25]]))</f>
        <v>1</v>
      </c>
      <c r="JF286" s="33" t="b">
        <f>OR(Table_Query_from_MF_DSNP62[[#This Row],[PairA]:[PairO]])</f>
        <v>1</v>
      </c>
      <c r="JG286" s="33">
        <f>_xlfn.IFNA(MATCH(TRUE,Table_Query_from_MF_DSNP62[[#This Row],[PairA]:[PairO]],0),"none")</f>
        <v>1</v>
      </c>
      <c r="JH286" s="33" t="b">
        <f>AND($B$2&gt;=_xlfn.NUMBERVALUE(Table_Query_from_MF_DSNP62[[#This Row],[CL_CMP_OBJ_FR1]]),$B$2&lt;=_xlfn.NUMBERVALUE(Table_Query_from_MF_DSNP62[[#This Row],[CL_CMP_OBJ_TO1]]))</f>
        <v>1</v>
      </c>
      <c r="JI286" s="33" t="b">
        <f>AND($B$2&gt;=_xlfn.NUMBERVALUE(Table_Query_from_MF_DSNP62[[#This Row],[CL_CMP_OBJ_FR2]]),$B$2&lt;=_xlfn.NUMBERVALUE(Table_Query_from_MF_DSNP62[[#This Row],[CL_CMP_OBJ_TO2]]))</f>
        <v>1</v>
      </c>
      <c r="JJ286" s="33" t="b">
        <f>AND($B$2&gt;=_xlfn.NUMBERVALUE(Table_Query_from_MF_DSNP62[[#This Row],[CL_CMP_OBJ_FR3]]),$B$2&lt;=_xlfn.NUMBERVALUE(Table_Query_from_MF_DSNP62[[#This Row],[CL_CMP_OBJ_TO3]]))</f>
        <v>1</v>
      </c>
      <c r="JK286" s="33" t="b">
        <f>AND($B$2&gt;=_xlfn.NUMBERVALUE(Table_Query_from_MF_DSNP62[[#This Row],[CL_CMP_OBJ_FR4]]),$B$2&lt;=_xlfn.NUMBERVALUE(Table_Query_from_MF_DSNP62[[#This Row],[CL_CMP_OBJ_TO4]]))</f>
        <v>1</v>
      </c>
      <c r="JL286" s="33" t="b">
        <f>AND($B$2&gt;=_xlfn.NUMBERVALUE(Table_Query_from_MF_DSNP62[[#This Row],[CL_CMP_OBJ_FR5]]),$B$2&lt;=_xlfn.NUMBERVALUE(Table_Query_from_MF_DSNP62[[#This Row],[CL_CMP_OBJ_TO5]]))</f>
        <v>1</v>
      </c>
      <c r="JM286" s="33" t="b">
        <f>AND($B$2&gt;=_xlfn.NUMBERVALUE(Table_Query_from_MF_DSNP62[[#This Row],[CL_CMP_OBJ_FR6]]),$B$2&lt;=_xlfn.NUMBERVALUE(Table_Query_from_MF_DSNP62[[#This Row],[CL_CMP_OBJ_TO6]]))</f>
        <v>1</v>
      </c>
      <c r="JN286" s="33" t="b">
        <f>AND($B$2&gt;=_xlfn.NUMBERVALUE(Table_Query_from_MF_DSNP62[[#This Row],[CL_CMP_OBJ_FR7]]),$B$2&lt;=_xlfn.NUMBERVALUE(Table_Query_from_MF_DSNP62[[#This Row],[CL_CMP_OBJ_TO7]]))</f>
        <v>1</v>
      </c>
      <c r="JO286" s="33" t="b">
        <f>AND($B$2&gt;=_xlfn.NUMBERVALUE(Table_Query_from_MF_DSNP62[[#This Row],[CL_CMP_OBJ_FR8]]),$B$2&lt;=_xlfn.NUMBERVALUE(Table_Query_from_MF_DSNP62[[#This Row],[CL_CMP_OBJ_TO8]]))</f>
        <v>1</v>
      </c>
      <c r="JP286" s="33" t="b">
        <f>AND($B$2&gt;=_xlfn.NUMBERVALUE(Table_Query_from_MF_DSNP62[[#This Row],[CL_CMP_OBJ_FR9]]),$B$2&lt;=_xlfn.NUMBERVALUE(Table_Query_from_MF_DSNP62[[#This Row],[CL_CMP_OBJ_TO9]]))</f>
        <v>1</v>
      </c>
      <c r="JQ286" s="33" t="b">
        <f>AND($B$2&gt;=_xlfn.NUMBERVALUE(Table_Query_from_MF_DSNP62[[#This Row],[CL_CMP_OBJ_FR10]]),$B$2&lt;=_xlfn.NUMBERVALUE(Table_Query_from_MF_DSNP62[[#This Row],[CL_CMP_OBJ_TO10]]))</f>
        <v>1</v>
      </c>
      <c r="JR286" s="33" t="b">
        <f>AND($B$2&gt;=_xlfn.NUMBERVALUE(Table_Query_from_MF_DSNP62[[#This Row],[CL_CMP_OBJ_FR11]]),$B$2&lt;=_xlfn.NUMBERVALUE(Table_Query_from_MF_DSNP62[[#This Row],[CL_CMP_OBJ_TO11]]))</f>
        <v>1</v>
      </c>
      <c r="JS286" s="33" t="b">
        <f>AND($B$2&gt;=_xlfn.NUMBERVALUE(Table_Query_from_MF_DSNP62[[#This Row],[CL_CMP_OBJ_FR12]]),$B$2&lt;=_xlfn.NUMBERVALUE(Table_Query_from_MF_DSNP62[[#This Row],[CL_CMP_OBJ_TO12]]))</f>
        <v>1</v>
      </c>
      <c r="JT286" s="33" t="b">
        <f>AND($B$2&gt;=_xlfn.NUMBERVALUE(Table_Query_from_MF_DSNP62[[#This Row],[CL_CMP_OBJ_FR13]]),$B$2&lt;=_xlfn.NUMBERVALUE(Table_Query_from_MF_DSNP62[[#This Row],[CL_CMP_OBJ_TO13]]))</f>
        <v>1</v>
      </c>
      <c r="JU286" s="33" t="b">
        <f>AND($B$2&gt;=_xlfn.NUMBERVALUE(Table_Query_from_MF_DSNP62[[#This Row],[CL_CMP_OBJ_FR14]]),$B$2&lt;=_xlfn.NUMBERVALUE(Table_Query_from_MF_DSNP62[[#This Row],[CL_CMP_OBJ_TO14]]))</f>
        <v>1</v>
      </c>
      <c r="JV286" s="33" t="b">
        <f>AND($B$2&gt;=_xlfn.NUMBERVALUE(Table_Query_from_MF_DSNP62[[#This Row],[CL_CMP_OBJ_FR15]]),$B$2&lt;=_xlfn.NUMBERVALUE(Table_Query_from_MF_DSNP62[[#This Row],[CL_CMP_OBJ_TO15]]))</f>
        <v>1</v>
      </c>
    </row>
    <row r="287" spans="1:282" x14ac:dyDescent="0.25">
      <c r="A287" t="b">
        <f>OR(,Table_Query_from_MF_DSNP62[[#This Row],[Desired GL included as "hard-coded" GL?]],Table_Query_from_MF_DSNP62[[#This Row],[Desired GL included as "Open GL"?]])</f>
        <v>1</v>
      </c>
      <c r="B287" t="b">
        <f>Table_Query_from_MF_DSNP62[[#This Row],[Desired CObj included as "Open CObj"?]]</f>
        <v>1</v>
      </c>
      <c r="C287" t="s">
        <v>991</v>
      </c>
      <c r="D287" t="s">
        <v>1826</v>
      </c>
      <c r="E287" t="s">
        <v>8</v>
      </c>
      <c r="F287" s="24" t="s">
        <v>198</v>
      </c>
      <c r="G287" t="s">
        <v>13</v>
      </c>
      <c r="H287" s="24" t="s">
        <v>444</v>
      </c>
      <c r="I287" t="s">
        <v>444</v>
      </c>
      <c r="J287" s="24" t="s">
        <v>444</v>
      </c>
      <c r="K287" t="s">
        <v>444</v>
      </c>
      <c r="L287" s="24" t="s">
        <v>444</v>
      </c>
      <c r="M287" t="s">
        <v>444</v>
      </c>
      <c r="N287" t="s">
        <v>444</v>
      </c>
      <c r="O287" t="s">
        <v>444</v>
      </c>
      <c r="P287" t="s">
        <v>444</v>
      </c>
      <c r="Q287" t="s">
        <v>15</v>
      </c>
      <c r="R287" t="s">
        <v>444</v>
      </c>
      <c r="S287" t="s">
        <v>442</v>
      </c>
      <c r="T287" t="s">
        <v>447</v>
      </c>
      <c r="U287" t="s">
        <v>444</v>
      </c>
      <c r="V287" t="s">
        <v>444</v>
      </c>
      <c r="W287" t="s">
        <v>442</v>
      </c>
      <c r="X287" t="s">
        <v>442</v>
      </c>
      <c r="Y287" t="s">
        <v>444</v>
      </c>
      <c r="Z287" t="s">
        <v>442</v>
      </c>
      <c r="AA287" t="s">
        <v>442</v>
      </c>
      <c r="AB287" t="s">
        <v>442</v>
      </c>
      <c r="AC287" t="s">
        <v>444</v>
      </c>
      <c r="AD287" t="s">
        <v>444</v>
      </c>
      <c r="AE287" t="s">
        <v>444</v>
      </c>
      <c r="AF287" t="s">
        <v>444</v>
      </c>
      <c r="AG287" t="s">
        <v>442</v>
      </c>
      <c r="AH287" t="s">
        <v>444</v>
      </c>
      <c r="AI287" t="s">
        <v>447</v>
      </c>
      <c r="AJ287" t="s">
        <v>442</v>
      </c>
      <c r="AK287" t="s">
        <v>444</v>
      </c>
      <c r="AL287" t="s">
        <v>444</v>
      </c>
      <c r="AM287" t="s">
        <v>444</v>
      </c>
      <c r="AN287" t="s">
        <v>444</v>
      </c>
      <c r="AO287" t="s">
        <v>444</v>
      </c>
      <c r="AP287" t="s">
        <v>442</v>
      </c>
      <c r="AQ287" t="s">
        <v>282</v>
      </c>
      <c r="AR287" t="s">
        <v>1451</v>
      </c>
      <c r="AS287" t="s">
        <v>162</v>
      </c>
      <c r="AT287" t="s">
        <v>10</v>
      </c>
      <c r="AU287" t="s">
        <v>444</v>
      </c>
      <c r="AV287" t="s">
        <v>442</v>
      </c>
      <c r="AW287" t="s">
        <v>444</v>
      </c>
      <c r="AX287" t="s">
        <v>444</v>
      </c>
      <c r="AY287" t="s">
        <v>444</v>
      </c>
      <c r="AZ287" t="s">
        <v>7</v>
      </c>
      <c r="BA287" t="s">
        <v>478</v>
      </c>
      <c r="BB287" t="s">
        <v>444</v>
      </c>
      <c r="BC287" t="s">
        <v>444</v>
      </c>
      <c r="BD287" t="s">
        <v>1359</v>
      </c>
      <c r="BE287" t="s">
        <v>985</v>
      </c>
      <c r="BF287" t="s">
        <v>740</v>
      </c>
      <c r="BG287" t="s">
        <v>444</v>
      </c>
      <c r="BH287" t="s">
        <v>444</v>
      </c>
      <c r="BI287" t="s">
        <v>444</v>
      </c>
      <c r="BJ287" t="s">
        <v>444</v>
      </c>
      <c r="BK287" t="s">
        <v>444</v>
      </c>
      <c r="BL287" t="s">
        <v>444</v>
      </c>
      <c r="BM287" t="s">
        <v>444</v>
      </c>
      <c r="BN287" t="s">
        <v>444</v>
      </c>
      <c r="BO287" t="s">
        <v>444</v>
      </c>
      <c r="BP287" t="s">
        <v>444</v>
      </c>
      <c r="BQ287" t="s">
        <v>444</v>
      </c>
      <c r="BR287" t="s">
        <v>444</v>
      </c>
      <c r="BS287" t="s">
        <v>444</v>
      </c>
      <c r="BT287" t="s">
        <v>444</v>
      </c>
      <c r="BU287" t="s">
        <v>444</v>
      </c>
      <c r="BV287" t="s">
        <v>444</v>
      </c>
      <c r="BW287" t="s">
        <v>444</v>
      </c>
      <c r="BX287" t="s">
        <v>444</v>
      </c>
      <c r="BY287" t="s">
        <v>444</v>
      </c>
      <c r="BZ287" t="s">
        <v>444</v>
      </c>
      <c r="CA287" t="s">
        <v>444</v>
      </c>
      <c r="CB287" t="s">
        <v>444</v>
      </c>
      <c r="CC287" t="s">
        <v>740</v>
      </c>
      <c r="CD287" t="s">
        <v>843</v>
      </c>
      <c r="CE287" t="s">
        <v>444</v>
      </c>
      <c r="CF287" t="s">
        <v>444</v>
      </c>
      <c r="CG287" t="s">
        <v>444</v>
      </c>
      <c r="CH287" t="s">
        <v>444</v>
      </c>
      <c r="CI287" t="s">
        <v>444</v>
      </c>
      <c r="CJ287" t="s">
        <v>444</v>
      </c>
      <c r="CK287" t="s">
        <v>444</v>
      </c>
      <c r="CL287" t="s">
        <v>444</v>
      </c>
      <c r="CM287" t="s">
        <v>444</v>
      </c>
      <c r="CN287" t="s">
        <v>444</v>
      </c>
      <c r="CO287" t="s">
        <v>444</v>
      </c>
      <c r="CP287" t="s">
        <v>444</v>
      </c>
      <c r="CQ287" t="s">
        <v>444</v>
      </c>
      <c r="CR287" t="s">
        <v>444</v>
      </c>
      <c r="CS287" t="s">
        <v>444</v>
      </c>
      <c r="CT287" t="s">
        <v>444</v>
      </c>
      <c r="CU287" t="s">
        <v>7</v>
      </c>
      <c r="CV287" t="s">
        <v>2832</v>
      </c>
      <c r="CW287" t="s">
        <v>2736</v>
      </c>
      <c r="CX287" t="s">
        <v>2837</v>
      </c>
      <c r="CY287" t="s">
        <v>1370</v>
      </c>
      <c r="CZ287" t="s">
        <v>1371</v>
      </c>
      <c r="DA287" t="s">
        <v>444</v>
      </c>
      <c r="DB287" t="s">
        <v>444</v>
      </c>
      <c r="DC287" t="s">
        <v>444</v>
      </c>
      <c r="DD287" t="s">
        <v>444</v>
      </c>
      <c r="DE287" t="s">
        <v>444</v>
      </c>
      <c r="DF287" t="s">
        <v>444</v>
      </c>
      <c r="DG287" t="s">
        <v>444</v>
      </c>
      <c r="DH287" t="s">
        <v>444</v>
      </c>
      <c r="DI287" t="s">
        <v>443</v>
      </c>
      <c r="DJ287" t="s">
        <v>282</v>
      </c>
      <c r="DK287" t="s">
        <v>1440</v>
      </c>
      <c r="DL287" t="s">
        <v>1451</v>
      </c>
      <c r="DM287" t="s">
        <v>444</v>
      </c>
      <c r="DN287" t="s">
        <v>444</v>
      </c>
      <c r="DO287" t="s">
        <v>444</v>
      </c>
      <c r="DP287" t="s">
        <v>444</v>
      </c>
      <c r="DQ287" t="s">
        <v>444</v>
      </c>
      <c r="DR287" t="s">
        <v>444</v>
      </c>
      <c r="DS287" t="s">
        <v>444</v>
      </c>
      <c r="DT287" s="24" t="s">
        <v>444</v>
      </c>
      <c r="DU287" s="24" t="s">
        <v>444</v>
      </c>
      <c r="DV287" t="s">
        <v>444</v>
      </c>
      <c r="DW287" t="s">
        <v>444</v>
      </c>
      <c r="DX287" s="24" t="s">
        <v>444</v>
      </c>
      <c r="DY287" s="24" t="s">
        <v>444</v>
      </c>
      <c r="DZ287" t="s">
        <v>444</v>
      </c>
      <c r="EA287" t="s">
        <v>444</v>
      </c>
      <c r="EB287" s="24" t="s">
        <v>444</v>
      </c>
      <c r="EC287" s="24" t="s">
        <v>444</v>
      </c>
      <c r="ED287" t="s">
        <v>444</v>
      </c>
      <c r="EE287" t="s">
        <v>444</v>
      </c>
      <c r="EF287" s="24" t="s">
        <v>444</v>
      </c>
      <c r="EG287" s="24" t="s">
        <v>444</v>
      </c>
      <c r="EH287" t="s">
        <v>444</v>
      </c>
      <c r="EI287" t="s">
        <v>444</v>
      </c>
      <c r="EJ287" s="24" t="s">
        <v>444</v>
      </c>
      <c r="EK287" s="24" t="s">
        <v>444</v>
      </c>
      <c r="EL287" t="s">
        <v>444</v>
      </c>
      <c r="EM287" t="s">
        <v>444</v>
      </c>
      <c r="EN287" s="24" t="s">
        <v>444</v>
      </c>
      <c r="EO287" s="24" t="s">
        <v>444</v>
      </c>
      <c r="EP287" t="s">
        <v>444</v>
      </c>
      <c r="EQ287" t="s">
        <v>444</v>
      </c>
      <c r="ER287" s="24" t="s">
        <v>444</v>
      </c>
      <c r="ES287" s="24" t="s">
        <v>444</v>
      </c>
      <c r="ET287" t="s">
        <v>444</v>
      </c>
      <c r="EU287" t="s">
        <v>444</v>
      </c>
      <c r="EV287" s="24" t="s">
        <v>444</v>
      </c>
      <c r="EW287" s="24" t="s">
        <v>444</v>
      </c>
      <c r="EX287" t="s">
        <v>444</v>
      </c>
      <c r="EY287" t="s">
        <v>444</v>
      </c>
      <c r="EZ287" s="24" t="s">
        <v>444</v>
      </c>
      <c r="FA287" s="24" t="s">
        <v>444</v>
      </c>
      <c r="FB287" t="s">
        <v>444</v>
      </c>
      <c r="FC287" t="s">
        <v>444</v>
      </c>
      <c r="FD287" s="24" t="s">
        <v>444</v>
      </c>
      <c r="FE287" s="24" t="s">
        <v>444</v>
      </c>
      <c r="FF287" t="s">
        <v>444</v>
      </c>
      <c r="FG287" t="s">
        <v>444</v>
      </c>
      <c r="FH287" s="24" t="s">
        <v>444</v>
      </c>
      <c r="FI287" s="24" t="s">
        <v>444</v>
      </c>
      <c r="FJ287" t="s">
        <v>444</v>
      </c>
      <c r="FK287" t="s">
        <v>444</v>
      </c>
      <c r="FL287" s="24" t="s">
        <v>444</v>
      </c>
      <c r="FM287" s="24" t="s">
        <v>444</v>
      </c>
      <c r="FN287" t="s">
        <v>444</v>
      </c>
      <c r="FO287" t="s">
        <v>444</v>
      </c>
      <c r="FP287" s="24" t="s">
        <v>444</v>
      </c>
      <c r="FQ287" s="24" t="s">
        <v>444</v>
      </c>
      <c r="FR287" t="s">
        <v>444</v>
      </c>
      <c r="FS287" t="s">
        <v>444</v>
      </c>
      <c r="FT287" s="24" t="s">
        <v>444</v>
      </c>
      <c r="FU287" s="24" t="s">
        <v>444</v>
      </c>
      <c r="FV287" t="s">
        <v>444</v>
      </c>
      <c r="FW287" t="s">
        <v>444</v>
      </c>
      <c r="FX287" s="24" t="s">
        <v>444</v>
      </c>
      <c r="FY287" s="24" t="s">
        <v>444</v>
      </c>
      <c r="FZ287" t="s">
        <v>444</v>
      </c>
      <c r="GA287" t="s">
        <v>444</v>
      </c>
      <c r="GB287" s="24" t="s">
        <v>444</v>
      </c>
      <c r="GC287" s="24" t="s">
        <v>444</v>
      </c>
      <c r="GD287" t="s">
        <v>444</v>
      </c>
      <c r="GE287" t="s">
        <v>444</v>
      </c>
      <c r="GF287" s="24" t="s">
        <v>444</v>
      </c>
      <c r="GG287" s="24" t="s">
        <v>444</v>
      </c>
      <c r="GH287" t="s">
        <v>444</v>
      </c>
      <c r="GI287" s="24" t="s">
        <v>444</v>
      </c>
      <c r="GJ287" s="24" t="s">
        <v>444</v>
      </c>
      <c r="GK287" t="s">
        <v>444</v>
      </c>
      <c r="GL287" t="s">
        <v>444</v>
      </c>
      <c r="GM287" s="24" t="s">
        <v>444</v>
      </c>
      <c r="GN287" s="24" t="s">
        <v>444</v>
      </c>
      <c r="GO287" t="s">
        <v>444</v>
      </c>
      <c r="GP287" t="s">
        <v>444</v>
      </c>
      <c r="GQ287" s="24" t="s">
        <v>444</v>
      </c>
      <c r="GR287" s="24" t="s">
        <v>444</v>
      </c>
      <c r="GS287" t="s">
        <v>444</v>
      </c>
      <c r="GT287" t="s">
        <v>444</v>
      </c>
      <c r="GU287" s="24" t="s">
        <v>444</v>
      </c>
      <c r="GV287" s="24" t="s">
        <v>444</v>
      </c>
      <c r="GW287" t="s">
        <v>444</v>
      </c>
      <c r="GX287" t="s">
        <v>444</v>
      </c>
      <c r="GY287" s="24" t="s">
        <v>444</v>
      </c>
      <c r="GZ287" s="24" t="s">
        <v>444</v>
      </c>
      <c r="HA287" t="s">
        <v>444</v>
      </c>
      <c r="HB287" t="s">
        <v>444</v>
      </c>
      <c r="HC287" s="24" t="s">
        <v>444</v>
      </c>
      <c r="HD287" s="24" t="s">
        <v>444</v>
      </c>
      <c r="HE287" t="s">
        <v>444</v>
      </c>
      <c r="HF287" t="s">
        <v>444</v>
      </c>
      <c r="HG287" s="24" t="s">
        <v>444</v>
      </c>
      <c r="HH287" s="24" t="s">
        <v>444</v>
      </c>
      <c r="HI287" t="s">
        <v>444</v>
      </c>
      <c r="HJ287" t="s">
        <v>444</v>
      </c>
      <c r="HK287" s="24" t="s">
        <v>444</v>
      </c>
      <c r="HL287" s="24" t="s">
        <v>444</v>
      </c>
      <c r="HM287" t="s">
        <v>444</v>
      </c>
      <c r="HN287" t="s">
        <v>444</v>
      </c>
      <c r="HO287" s="24" t="s">
        <v>444</v>
      </c>
      <c r="HP287" s="24" t="s">
        <v>444</v>
      </c>
      <c r="HQ287" t="s">
        <v>444</v>
      </c>
      <c r="HR287" t="s">
        <v>444</v>
      </c>
      <c r="HS287" s="24" t="s">
        <v>444</v>
      </c>
      <c r="HT287" s="24" t="s">
        <v>444</v>
      </c>
      <c r="HU287" t="s">
        <v>444</v>
      </c>
      <c r="HV287" t="s">
        <v>444</v>
      </c>
      <c r="HW287" s="24" t="s">
        <v>444</v>
      </c>
      <c r="HX287" s="24" t="s">
        <v>444</v>
      </c>
      <c r="HY287" t="s">
        <v>444</v>
      </c>
      <c r="HZ287" t="s">
        <v>444</v>
      </c>
      <c r="IA287" t="s">
        <v>2832</v>
      </c>
      <c r="IB287" t="s">
        <v>2736</v>
      </c>
      <c r="IC287" t="s">
        <v>3056</v>
      </c>
      <c r="ID287" s="33" t="b" cm="1">
        <f t="array" ref="ID287">_xlfn.IFNA(MATCH($A$2,_xlfn.NUMBERVALUE(Table_Query_from_MF_DSNP62[[#This Row],[CL_GLACCT_DR1]:[CL_GLACCT_CR4]]),0),0)&gt;=1</f>
        <v>1</v>
      </c>
      <c r="IE287" s="33" t="b">
        <f>OR(Table_Query_from_MF_DSNP62[[#This Row],[Pair1]:[Pair25]])</f>
        <v>1</v>
      </c>
      <c r="IF287" s="33">
        <f>_xlfn.IFNA(MATCH(TRUE,Table_Query_from_MF_DSNP62[[#This Row],[Pair1]:[Pair25]],0),"none")</f>
        <v>1</v>
      </c>
      <c r="IG287" s="33" t="b">
        <f>AND($A$2&gt;=_xlfn.NUMBERVALUE(Table_Query_from_MF_DSNP62[[#This Row],[CL_GL_ACCT_FR1]]),$A$2&lt;=_xlfn.NUMBERVALUE(Table_Query_from_MF_DSNP62[[#This Row],[CL_GL_ACCT_TO1]]))</f>
        <v>1</v>
      </c>
      <c r="IH287" s="33" t="b">
        <f>AND($A$2&gt;=_xlfn.NUMBERVALUE(Table_Query_from_MF_DSNP62[[#This Row],[CL_GL_ACCT_FR2]]),$A$2&lt;=_xlfn.NUMBERVALUE(Table_Query_from_MF_DSNP62[[#This Row],[CL_GL_ACCT_TO2]]))</f>
        <v>1</v>
      </c>
      <c r="II287" s="33" t="b">
        <f>AND($A$2&gt;=_xlfn.NUMBERVALUE(Table_Query_from_MF_DSNP62[[#This Row],[CL_GL_ACCT_FR3]]),$A$2&lt;=_xlfn.NUMBERVALUE(Table_Query_from_MF_DSNP62[[#This Row],[CL_GL_ACCT_TO3]]))</f>
        <v>1</v>
      </c>
      <c r="IJ287" s="33" t="b">
        <f>AND($A$2&gt;=_xlfn.NUMBERVALUE(Table_Query_from_MF_DSNP62[[#This Row],[CL_GL_ACCT_FR4]]),$A$2&lt;=_xlfn.NUMBERVALUE(Table_Query_from_MF_DSNP62[[#This Row],[CL_GL_ACCT_TO4]]))</f>
        <v>1</v>
      </c>
      <c r="IK287" s="33" t="b">
        <f>AND($A$2&gt;=_xlfn.NUMBERVALUE(Table_Query_from_MF_DSNP62[[#This Row],[CL_GL_ACCT_FR5]]),$A$2&lt;=_xlfn.NUMBERVALUE(Table_Query_from_MF_DSNP62[[#This Row],[CL_GL_ACCT_TO5]]))</f>
        <v>1</v>
      </c>
      <c r="IL287" s="33" t="b">
        <f>AND($A$2&gt;=_xlfn.NUMBERVALUE(Table_Query_from_MF_DSNP62[[#This Row],[CL_GL_ACCT_FR6]]),$A$2&lt;=_xlfn.NUMBERVALUE(Table_Query_from_MF_DSNP62[[#This Row],[CL_GL_ACCT_TO6]]))</f>
        <v>1</v>
      </c>
      <c r="IM287" s="33" t="b">
        <f>AND($A$2&gt;=_xlfn.NUMBERVALUE(Table_Query_from_MF_DSNP62[[#This Row],[CL_GL_ACCT_FR7]]),$A$2&lt;=_xlfn.NUMBERVALUE(Table_Query_from_MF_DSNP62[[#This Row],[CL_GL_ACCT_TO7]]))</f>
        <v>1</v>
      </c>
      <c r="IN287" s="33" t="b">
        <f>AND($A$2&gt;=_xlfn.NUMBERVALUE(Table_Query_from_MF_DSNP62[[#This Row],[CL_GL_ACCT_FR8]]),$A$2&lt;=_xlfn.NUMBERVALUE(Table_Query_from_MF_DSNP62[[#This Row],[CL_GL_ACCT_TO8]]))</f>
        <v>1</v>
      </c>
      <c r="IO287" s="33" t="b">
        <f>AND($A$2&gt;=_xlfn.NUMBERVALUE(Table_Query_from_MF_DSNP62[[#This Row],[CL_GL_ACCT_FR9]]),$A$2&lt;=_xlfn.NUMBERVALUE(Table_Query_from_MF_DSNP62[[#This Row],[CL_GL_ACCT_TO9]]))</f>
        <v>1</v>
      </c>
      <c r="IP287" s="33" t="b">
        <f>AND($A$2&gt;=_xlfn.NUMBERVALUE(Table_Query_from_MF_DSNP62[[#This Row],[CL_GL_ACCT_FR10]]),$A$2&lt;=_xlfn.NUMBERVALUE(Table_Query_from_MF_DSNP62[[#This Row],[CL_GL_ACCT_TO10]]))</f>
        <v>1</v>
      </c>
      <c r="IQ287" s="33" t="b">
        <f>AND($A$2&gt;=_xlfn.NUMBERVALUE(Table_Query_from_MF_DSNP62[[#This Row],[CL_GL_ACCT_FR11]]),$A$2&lt;=_xlfn.NUMBERVALUE(Table_Query_from_MF_DSNP62[[#This Row],[CL_GL_ACCT_TO11]]))</f>
        <v>1</v>
      </c>
      <c r="IR287" s="33" t="b">
        <f>AND($A$2&gt;=_xlfn.NUMBERVALUE(Table_Query_from_MF_DSNP62[[#This Row],[CL_GL_ACCT_FR12]]),$A$2&lt;=_xlfn.NUMBERVALUE(Table_Query_from_MF_DSNP62[[#This Row],[CL_GL_ACCT_TO12]]))</f>
        <v>1</v>
      </c>
      <c r="IS287" s="33" t="b">
        <f>AND($A$2&gt;=_xlfn.NUMBERVALUE(Table_Query_from_MF_DSNP62[[#This Row],[CL_GL_ACCT_FR13]]),$A$2&lt;=_xlfn.NUMBERVALUE(Table_Query_from_MF_DSNP62[[#This Row],[CL_GL_ACCT_TO13]]))</f>
        <v>1</v>
      </c>
      <c r="IT287" s="33" t="b">
        <f>AND($A$2&gt;=_xlfn.NUMBERVALUE(Table_Query_from_MF_DSNP62[[#This Row],[CL_GL_ACCT_FR14]]),$A$2&lt;=_xlfn.NUMBERVALUE(Table_Query_from_MF_DSNP62[[#This Row],[CL_GL_ACCT_TO14]]))</f>
        <v>1</v>
      </c>
      <c r="IU287" s="33" t="b">
        <f>AND($A$2&gt;=_xlfn.NUMBERVALUE(Table_Query_from_MF_DSNP62[[#This Row],[CL_GL_ACCT_FR15]]),$A$2&lt;=_xlfn.NUMBERVALUE(Table_Query_from_MF_DSNP62[[#This Row],[CL_GL_ACCT_TO15]]))</f>
        <v>1</v>
      </c>
      <c r="IV287" s="33" t="b">
        <f>AND($A$2&gt;=_xlfn.NUMBERVALUE(Table_Query_from_MF_DSNP62[[#This Row],[CL_GL_ACCT_FR16]]),$A$2&lt;=_xlfn.NUMBERVALUE(Table_Query_from_MF_DSNP62[[#This Row],[CL_GL_ACCT_TO16]]))</f>
        <v>1</v>
      </c>
      <c r="IW287" s="33" t="b">
        <f>AND($A$2&gt;=_xlfn.NUMBERVALUE(Table_Query_from_MF_DSNP62[[#This Row],[CL_GL_ACCT_FR17]]),$A$2&lt;=_xlfn.NUMBERVALUE(Table_Query_from_MF_DSNP62[[#This Row],[CL_GL_ACCT_TO17]]))</f>
        <v>1</v>
      </c>
      <c r="IX287" s="33" t="b">
        <f>AND($A$2&gt;=_xlfn.NUMBERVALUE(Table_Query_from_MF_DSNP62[[#This Row],[CL_GL_ACCT_FR18]]),$A$2&lt;=_xlfn.NUMBERVALUE(Table_Query_from_MF_DSNP62[[#This Row],[CL_GL_ACCT_TO18]]))</f>
        <v>1</v>
      </c>
      <c r="IY287" s="33" t="b">
        <f>AND($A$2&gt;=_xlfn.NUMBERVALUE(Table_Query_from_MF_DSNP62[[#This Row],[CL_GL_ACCT_FR19]]),$A$2&lt;=_xlfn.NUMBERVALUE(Table_Query_from_MF_DSNP62[[#This Row],[CL_GL_ACCT_TO19]]))</f>
        <v>1</v>
      </c>
      <c r="IZ287" s="33" t="b">
        <f>AND($A$2&gt;=_xlfn.NUMBERVALUE(Table_Query_from_MF_DSNP62[[#This Row],[CL_GL_ACCT_FR20]]),$A$2&lt;=_xlfn.NUMBERVALUE(Table_Query_from_MF_DSNP62[[#This Row],[CL_GL_ACCT_TO20]]))</f>
        <v>1</v>
      </c>
      <c r="JA287" s="33" t="b">
        <f>AND($A$2&gt;=_xlfn.NUMBERVALUE(Table_Query_from_MF_DSNP62[[#This Row],[CL_GL_ACCT_FR21]]),$A$2&lt;=_xlfn.NUMBERVALUE(Table_Query_from_MF_DSNP62[[#This Row],[CL_GL_ACCT_TO21]]))</f>
        <v>1</v>
      </c>
      <c r="JB287" s="33" t="b">
        <f>AND($A$2&gt;=_xlfn.NUMBERVALUE(Table_Query_from_MF_DSNP62[[#This Row],[CL_GL_ACCT_FR22]]),$A$2&lt;=_xlfn.NUMBERVALUE(Table_Query_from_MF_DSNP62[[#This Row],[CL_GL_ACCT_TO22]]))</f>
        <v>1</v>
      </c>
      <c r="JC287" s="33" t="b">
        <f>AND($A$2&gt;=_xlfn.NUMBERVALUE(Table_Query_from_MF_DSNP62[[#This Row],[CL_GL_ACCT_FR23]]),$A$2&lt;=_xlfn.NUMBERVALUE(Table_Query_from_MF_DSNP62[[#This Row],[CL_GL_ACCT_TO23]]))</f>
        <v>1</v>
      </c>
      <c r="JD287" s="33" t="b">
        <f>AND($A$2&gt;=_xlfn.NUMBERVALUE(Table_Query_from_MF_DSNP62[[#This Row],[CL_GL_ACCT_FR24]]),$A$2&lt;=_xlfn.NUMBERVALUE(Table_Query_from_MF_DSNP62[[#This Row],[CL_GL_ACCT_TO24]]))</f>
        <v>1</v>
      </c>
      <c r="JE287" s="33" t="b">
        <f>AND($A$2&gt;=_xlfn.NUMBERVALUE(Table_Query_from_MF_DSNP62[[#This Row],[CL_GL_ACCT_FR25]]),$A$2&lt;=_xlfn.NUMBERVALUE(Table_Query_from_MF_DSNP62[[#This Row],[CL_GL_ACCT_TO25]]))</f>
        <v>1</v>
      </c>
      <c r="JF287" s="33" t="b">
        <f>OR(Table_Query_from_MF_DSNP62[[#This Row],[PairA]:[PairO]])</f>
        <v>1</v>
      </c>
      <c r="JG287" s="33">
        <f>_xlfn.IFNA(MATCH(TRUE,Table_Query_from_MF_DSNP62[[#This Row],[PairA]:[PairO]],0),"none")</f>
        <v>1</v>
      </c>
      <c r="JH287" s="33" t="b">
        <f>AND($B$2&gt;=_xlfn.NUMBERVALUE(Table_Query_from_MF_DSNP62[[#This Row],[CL_CMP_OBJ_FR1]]),$B$2&lt;=_xlfn.NUMBERVALUE(Table_Query_from_MF_DSNP62[[#This Row],[CL_CMP_OBJ_TO1]]))</f>
        <v>1</v>
      </c>
      <c r="JI287" s="33" t="b">
        <f>AND($B$2&gt;=_xlfn.NUMBERVALUE(Table_Query_from_MF_DSNP62[[#This Row],[CL_CMP_OBJ_FR2]]),$B$2&lt;=_xlfn.NUMBERVALUE(Table_Query_from_MF_DSNP62[[#This Row],[CL_CMP_OBJ_TO2]]))</f>
        <v>1</v>
      </c>
      <c r="JJ287" s="33" t="b">
        <f>AND($B$2&gt;=_xlfn.NUMBERVALUE(Table_Query_from_MF_DSNP62[[#This Row],[CL_CMP_OBJ_FR3]]),$B$2&lt;=_xlfn.NUMBERVALUE(Table_Query_from_MF_DSNP62[[#This Row],[CL_CMP_OBJ_TO3]]))</f>
        <v>1</v>
      </c>
      <c r="JK287" s="33" t="b">
        <f>AND($B$2&gt;=_xlfn.NUMBERVALUE(Table_Query_from_MF_DSNP62[[#This Row],[CL_CMP_OBJ_FR4]]),$B$2&lt;=_xlfn.NUMBERVALUE(Table_Query_from_MF_DSNP62[[#This Row],[CL_CMP_OBJ_TO4]]))</f>
        <v>1</v>
      </c>
      <c r="JL287" s="33" t="b">
        <f>AND($B$2&gt;=_xlfn.NUMBERVALUE(Table_Query_from_MF_DSNP62[[#This Row],[CL_CMP_OBJ_FR5]]),$B$2&lt;=_xlfn.NUMBERVALUE(Table_Query_from_MF_DSNP62[[#This Row],[CL_CMP_OBJ_TO5]]))</f>
        <v>1</v>
      </c>
      <c r="JM287" s="33" t="b">
        <f>AND($B$2&gt;=_xlfn.NUMBERVALUE(Table_Query_from_MF_DSNP62[[#This Row],[CL_CMP_OBJ_FR6]]),$B$2&lt;=_xlfn.NUMBERVALUE(Table_Query_from_MF_DSNP62[[#This Row],[CL_CMP_OBJ_TO6]]))</f>
        <v>1</v>
      </c>
      <c r="JN287" s="33" t="b">
        <f>AND($B$2&gt;=_xlfn.NUMBERVALUE(Table_Query_from_MF_DSNP62[[#This Row],[CL_CMP_OBJ_FR7]]),$B$2&lt;=_xlfn.NUMBERVALUE(Table_Query_from_MF_DSNP62[[#This Row],[CL_CMP_OBJ_TO7]]))</f>
        <v>1</v>
      </c>
      <c r="JO287" s="33" t="b">
        <f>AND($B$2&gt;=_xlfn.NUMBERVALUE(Table_Query_from_MF_DSNP62[[#This Row],[CL_CMP_OBJ_FR8]]),$B$2&lt;=_xlfn.NUMBERVALUE(Table_Query_from_MF_DSNP62[[#This Row],[CL_CMP_OBJ_TO8]]))</f>
        <v>1</v>
      </c>
      <c r="JP287" s="33" t="b">
        <f>AND($B$2&gt;=_xlfn.NUMBERVALUE(Table_Query_from_MF_DSNP62[[#This Row],[CL_CMP_OBJ_FR9]]),$B$2&lt;=_xlfn.NUMBERVALUE(Table_Query_from_MF_DSNP62[[#This Row],[CL_CMP_OBJ_TO9]]))</f>
        <v>1</v>
      </c>
      <c r="JQ287" s="33" t="b">
        <f>AND($B$2&gt;=_xlfn.NUMBERVALUE(Table_Query_from_MF_DSNP62[[#This Row],[CL_CMP_OBJ_FR10]]),$B$2&lt;=_xlfn.NUMBERVALUE(Table_Query_from_MF_DSNP62[[#This Row],[CL_CMP_OBJ_TO10]]))</f>
        <v>1</v>
      </c>
      <c r="JR287" s="33" t="b">
        <f>AND($B$2&gt;=_xlfn.NUMBERVALUE(Table_Query_from_MF_DSNP62[[#This Row],[CL_CMP_OBJ_FR11]]),$B$2&lt;=_xlfn.NUMBERVALUE(Table_Query_from_MF_DSNP62[[#This Row],[CL_CMP_OBJ_TO11]]))</f>
        <v>1</v>
      </c>
      <c r="JS287" s="33" t="b">
        <f>AND($B$2&gt;=_xlfn.NUMBERVALUE(Table_Query_from_MF_DSNP62[[#This Row],[CL_CMP_OBJ_FR12]]),$B$2&lt;=_xlfn.NUMBERVALUE(Table_Query_from_MF_DSNP62[[#This Row],[CL_CMP_OBJ_TO12]]))</f>
        <v>1</v>
      </c>
      <c r="JT287" s="33" t="b">
        <f>AND($B$2&gt;=_xlfn.NUMBERVALUE(Table_Query_from_MF_DSNP62[[#This Row],[CL_CMP_OBJ_FR13]]),$B$2&lt;=_xlfn.NUMBERVALUE(Table_Query_from_MF_DSNP62[[#This Row],[CL_CMP_OBJ_TO13]]))</f>
        <v>1</v>
      </c>
      <c r="JU287" s="33" t="b">
        <f>AND($B$2&gt;=_xlfn.NUMBERVALUE(Table_Query_from_MF_DSNP62[[#This Row],[CL_CMP_OBJ_FR14]]),$B$2&lt;=_xlfn.NUMBERVALUE(Table_Query_from_MF_DSNP62[[#This Row],[CL_CMP_OBJ_TO14]]))</f>
        <v>1</v>
      </c>
      <c r="JV287" s="33" t="b">
        <f>AND($B$2&gt;=_xlfn.NUMBERVALUE(Table_Query_from_MF_DSNP62[[#This Row],[CL_CMP_OBJ_FR15]]),$B$2&lt;=_xlfn.NUMBERVALUE(Table_Query_from_MF_DSNP62[[#This Row],[CL_CMP_OBJ_TO15]]))</f>
        <v>1</v>
      </c>
    </row>
    <row r="288" spans="1:282" x14ac:dyDescent="0.25">
      <c r="A288" t="b">
        <f>OR(,Table_Query_from_MF_DSNP62[[#This Row],[Desired GL included as "hard-coded" GL?]],Table_Query_from_MF_DSNP62[[#This Row],[Desired GL included as "Open GL"?]])</f>
        <v>1</v>
      </c>
      <c r="B288" t="b">
        <f>Table_Query_from_MF_DSNP62[[#This Row],[Desired CObj included as "Open CObj"?]]</f>
        <v>1</v>
      </c>
      <c r="C288" t="s">
        <v>985</v>
      </c>
      <c r="D288" t="s">
        <v>1827</v>
      </c>
      <c r="E288" t="s">
        <v>8</v>
      </c>
      <c r="F288" s="24" t="s">
        <v>13</v>
      </c>
      <c r="G288" t="s">
        <v>411</v>
      </c>
      <c r="H288" s="24" t="s">
        <v>444</v>
      </c>
      <c r="I288" t="s">
        <v>444</v>
      </c>
      <c r="J288" s="24" t="s">
        <v>444</v>
      </c>
      <c r="K288" t="s">
        <v>444</v>
      </c>
      <c r="L288" s="24" t="s">
        <v>444</v>
      </c>
      <c r="M288" t="s">
        <v>444</v>
      </c>
      <c r="N288" t="s">
        <v>444</v>
      </c>
      <c r="O288" t="s">
        <v>444</v>
      </c>
      <c r="P288" t="s">
        <v>444</v>
      </c>
      <c r="Q288" t="s">
        <v>15</v>
      </c>
      <c r="R288" t="s">
        <v>444</v>
      </c>
      <c r="S288" t="s">
        <v>442</v>
      </c>
      <c r="T288" t="s">
        <v>447</v>
      </c>
      <c r="U288" t="s">
        <v>444</v>
      </c>
      <c r="V288" t="s">
        <v>444</v>
      </c>
      <c r="W288" t="s">
        <v>447</v>
      </c>
      <c r="X288" t="s">
        <v>444</v>
      </c>
      <c r="Y288" t="s">
        <v>444</v>
      </c>
      <c r="Z288" t="s">
        <v>442</v>
      </c>
      <c r="AA288" t="s">
        <v>442</v>
      </c>
      <c r="AB288" t="s">
        <v>442</v>
      </c>
      <c r="AC288" t="s">
        <v>444</v>
      </c>
      <c r="AD288" t="s">
        <v>444</v>
      </c>
      <c r="AE288" t="s">
        <v>444</v>
      </c>
      <c r="AF288" t="s">
        <v>444</v>
      </c>
      <c r="AG288" t="s">
        <v>442</v>
      </c>
      <c r="AH288" t="s">
        <v>447</v>
      </c>
      <c r="AI288" t="s">
        <v>447</v>
      </c>
      <c r="AJ288" t="s">
        <v>442</v>
      </c>
      <c r="AK288" t="s">
        <v>442</v>
      </c>
      <c r="AL288" t="s">
        <v>444</v>
      </c>
      <c r="AM288" t="s">
        <v>444</v>
      </c>
      <c r="AN288" t="s">
        <v>444</v>
      </c>
      <c r="AO288" t="s">
        <v>444</v>
      </c>
      <c r="AP288" t="s">
        <v>442</v>
      </c>
      <c r="AQ288" t="s">
        <v>282</v>
      </c>
      <c r="AR288" t="s">
        <v>1451</v>
      </c>
      <c r="AS288" t="s">
        <v>162</v>
      </c>
      <c r="AT288" t="s">
        <v>10</v>
      </c>
      <c r="AU288" t="s">
        <v>444</v>
      </c>
      <c r="AV288" t="s">
        <v>442</v>
      </c>
      <c r="AW288" t="s">
        <v>444</v>
      </c>
      <c r="AX288" t="s">
        <v>444</v>
      </c>
      <c r="AY288" t="s">
        <v>444</v>
      </c>
      <c r="AZ288" t="s">
        <v>7</v>
      </c>
      <c r="BA288" t="s">
        <v>478</v>
      </c>
      <c r="BB288" t="s">
        <v>444</v>
      </c>
      <c r="BC288" t="s">
        <v>444</v>
      </c>
      <c r="BD288" t="s">
        <v>1359</v>
      </c>
      <c r="BE288" t="s">
        <v>991</v>
      </c>
      <c r="BF288" t="s">
        <v>1360</v>
      </c>
      <c r="BG288" t="s">
        <v>444</v>
      </c>
      <c r="BH288" t="s">
        <v>444</v>
      </c>
      <c r="BI288" t="s">
        <v>444</v>
      </c>
      <c r="BJ288" t="s">
        <v>444</v>
      </c>
      <c r="BK288" t="s">
        <v>444</v>
      </c>
      <c r="BL288" t="s">
        <v>444</v>
      </c>
      <c r="BM288" t="s">
        <v>444</v>
      </c>
      <c r="BN288" t="s">
        <v>444</v>
      </c>
      <c r="BO288" t="s">
        <v>444</v>
      </c>
      <c r="BP288" t="s">
        <v>444</v>
      </c>
      <c r="BQ288" t="s">
        <v>1360</v>
      </c>
      <c r="BR288" t="s">
        <v>143</v>
      </c>
      <c r="BS288" t="s">
        <v>444</v>
      </c>
      <c r="BT288" t="s">
        <v>444</v>
      </c>
      <c r="BU288" t="s">
        <v>444</v>
      </c>
      <c r="BV288" t="s">
        <v>444</v>
      </c>
      <c r="BW288" t="s">
        <v>1360</v>
      </c>
      <c r="BX288" t="s">
        <v>143</v>
      </c>
      <c r="BY288" t="s">
        <v>444</v>
      </c>
      <c r="BZ288" t="s">
        <v>444</v>
      </c>
      <c r="CA288" t="s">
        <v>444</v>
      </c>
      <c r="CB288" t="s">
        <v>444</v>
      </c>
      <c r="CC288" t="s">
        <v>1360</v>
      </c>
      <c r="CD288" t="s">
        <v>143</v>
      </c>
      <c r="CE288" t="s">
        <v>444</v>
      </c>
      <c r="CF288" t="s">
        <v>444</v>
      </c>
      <c r="CG288" t="s">
        <v>444</v>
      </c>
      <c r="CH288" t="s">
        <v>444</v>
      </c>
      <c r="CI288" t="s">
        <v>1360</v>
      </c>
      <c r="CJ288" t="s">
        <v>143</v>
      </c>
      <c r="CK288" t="s">
        <v>444</v>
      </c>
      <c r="CL288" t="s">
        <v>444</v>
      </c>
      <c r="CM288" t="s">
        <v>444</v>
      </c>
      <c r="CN288" t="s">
        <v>444</v>
      </c>
      <c r="CO288" t="s">
        <v>1360</v>
      </c>
      <c r="CP288" t="s">
        <v>143</v>
      </c>
      <c r="CQ288" t="s">
        <v>444</v>
      </c>
      <c r="CR288" t="s">
        <v>444</v>
      </c>
      <c r="CS288" t="s">
        <v>444</v>
      </c>
      <c r="CT288" t="s">
        <v>444</v>
      </c>
      <c r="CU288" t="s">
        <v>444</v>
      </c>
      <c r="CV288" t="s">
        <v>2833</v>
      </c>
      <c r="CW288" t="s">
        <v>2736</v>
      </c>
      <c r="CX288" t="s">
        <v>2841</v>
      </c>
      <c r="CY288" t="s">
        <v>1370</v>
      </c>
      <c r="CZ288" t="s">
        <v>1371</v>
      </c>
      <c r="DA288" t="s">
        <v>444</v>
      </c>
      <c r="DB288" t="s">
        <v>444</v>
      </c>
      <c r="DC288" t="s">
        <v>444</v>
      </c>
      <c r="DD288" t="s">
        <v>444</v>
      </c>
      <c r="DE288" t="s">
        <v>444</v>
      </c>
      <c r="DF288" t="s">
        <v>444</v>
      </c>
      <c r="DG288" t="s">
        <v>444</v>
      </c>
      <c r="DH288" t="s">
        <v>444</v>
      </c>
      <c r="DI288" t="s">
        <v>443</v>
      </c>
      <c r="DJ288" t="s">
        <v>282</v>
      </c>
      <c r="DK288" t="s">
        <v>1440</v>
      </c>
      <c r="DL288" t="s">
        <v>1451</v>
      </c>
      <c r="DM288" t="s">
        <v>444</v>
      </c>
      <c r="DN288" t="s">
        <v>444</v>
      </c>
      <c r="DO288" t="s">
        <v>444</v>
      </c>
      <c r="DP288" t="s">
        <v>444</v>
      </c>
      <c r="DQ288" t="s">
        <v>444</v>
      </c>
      <c r="DR288" t="s">
        <v>444</v>
      </c>
      <c r="DS288" t="s">
        <v>444</v>
      </c>
      <c r="DT288" s="24" t="s">
        <v>444</v>
      </c>
      <c r="DU288" s="24" t="s">
        <v>444</v>
      </c>
      <c r="DV288" t="s">
        <v>444</v>
      </c>
      <c r="DW288" t="s">
        <v>444</v>
      </c>
      <c r="DX288" s="24" t="s">
        <v>444</v>
      </c>
      <c r="DY288" s="24" t="s">
        <v>444</v>
      </c>
      <c r="DZ288" t="s">
        <v>444</v>
      </c>
      <c r="EA288" t="s">
        <v>444</v>
      </c>
      <c r="EB288" s="24" t="s">
        <v>444</v>
      </c>
      <c r="EC288" s="24" t="s">
        <v>444</v>
      </c>
      <c r="ED288" t="s">
        <v>444</v>
      </c>
      <c r="EE288" t="s">
        <v>444</v>
      </c>
      <c r="EF288" s="24" t="s">
        <v>444</v>
      </c>
      <c r="EG288" s="24" t="s">
        <v>444</v>
      </c>
      <c r="EH288" t="s">
        <v>444</v>
      </c>
      <c r="EI288" t="s">
        <v>444</v>
      </c>
      <c r="EJ288" s="24" t="s">
        <v>444</v>
      </c>
      <c r="EK288" s="24" t="s">
        <v>444</v>
      </c>
      <c r="EL288" t="s">
        <v>444</v>
      </c>
      <c r="EM288" t="s">
        <v>444</v>
      </c>
      <c r="EN288" s="24" t="s">
        <v>444</v>
      </c>
      <c r="EO288" s="24" t="s">
        <v>444</v>
      </c>
      <c r="EP288" t="s">
        <v>444</v>
      </c>
      <c r="EQ288" t="s">
        <v>444</v>
      </c>
      <c r="ER288" s="24" t="s">
        <v>444</v>
      </c>
      <c r="ES288" s="24" t="s">
        <v>444</v>
      </c>
      <c r="ET288" t="s">
        <v>444</v>
      </c>
      <c r="EU288" t="s">
        <v>444</v>
      </c>
      <c r="EV288" s="24" t="s">
        <v>444</v>
      </c>
      <c r="EW288" s="24" t="s">
        <v>444</v>
      </c>
      <c r="EX288" t="s">
        <v>444</v>
      </c>
      <c r="EY288" t="s">
        <v>444</v>
      </c>
      <c r="EZ288" s="24" t="s">
        <v>444</v>
      </c>
      <c r="FA288" s="24" t="s">
        <v>444</v>
      </c>
      <c r="FB288" t="s">
        <v>444</v>
      </c>
      <c r="FC288" t="s">
        <v>444</v>
      </c>
      <c r="FD288" s="24" t="s">
        <v>444</v>
      </c>
      <c r="FE288" s="24" t="s">
        <v>444</v>
      </c>
      <c r="FF288" t="s">
        <v>444</v>
      </c>
      <c r="FG288" t="s">
        <v>444</v>
      </c>
      <c r="FH288" s="24" t="s">
        <v>444</v>
      </c>
      <c r="FI288" s="24" t="s">
        <v>444</v>
      </c>
      <c r="FJ288" t="s">
        <v>444</v>
      </c>
      <c r="FK288" t="s">
        <v>444</v>
      </c>
      <c r="FL288" s="24" t="s">
        <v>444</v>
      </c>
      <c r="FM288" s="24" t="s">
        <v>444</v>
      </c>
      <c r="FN288" t="s">
        <v>444</v>
      </c>
      <c r="FO288" t="s">
        <v>444</v>
      </c>
      <c r="FP288" s="24" t="s">
        <v>444</v>
      </c>
      <c r="FQ288" s="24" t="s">
        <v>444</v>
      </c>
      <c r="FR288" t="s">
        <v>444</v>
      </c>
      <c r="FS288" t="s">
        <v>444</v>
      </c>
      <c r="FT288" s="24" t="s">
        <v>444</v>
      </c>
      <c r="FU288" s="24" t="s">
        <v>444</v>
      </c>
      <c r="FV288" t="s">
        <v>444</v>
      </c>
      <c r="FW288" t="s">
        <v>444</v>
      </c>
      <c r="FX288" s="24" t="s">
        <v>444</v>
      </c>
      <c r="FY288" s="24" t="s">
        <v>444</v>
      </c>
      <c r="FZ288" t="s">
        <v>444</v>
      </c>
      <c r="GA288" t="s">
        <v>444</v>
      </c>
      <c r="GB288" s="24" t="s">
        <v>444</v>
      </c>
      <c r="GC288" s="24" t="s">
        <v>444</v>
      </c>
      <c r="GD288" t="s">
        <v>444</v>
      </c>
      <c r="GE288" t="s">
        <v>444</v>
      </c>
      <c r="GF288" s="24" t="s">
        <v>444</v>
      </c>
      <c r="GG288" s="24" t="s">
        <v>444</v>
      </c>
      <c r="GH288" t="s">
        <v>15</v>
      </c>
      <c r="GI288" s="24" t="s">
        <v>446</v>
      </c>
      <c r="GJ288" s="24" t="s">
        <v>475</v>
      </c>
      <c r="GK288" t="s">
        <v>481</v>
      </c>
      <c r="GL288" t="s">
        <v>494</v>
      </c>
      <c r="GM288" s="24" t="s">
        <v>502</v>
      </c>
      <c r="GN288" s="24" t="s">
        <v>248</v>
      </c>
      <c r="GO288" t="s">
        <v>479</v>
      </c>
      <c r="GP288" t="s">
        <v>1399</v>
      </c>
      <c r="GQ288" s="24" t="s">
        <v>444</v>
      </c>
      <c r="GR288" s="24" t="s">
        <v>444</v>
      </c>
      <c r="GS288" t="s">
        <v>444</v>
      </c>
      <c r="GT288" t="s">
        <v>444</v>
      </c>
      <c r="GU288" s="24" t="s">
        <v>444</v>
      </c>
      <c r="GV288" s="24" t="s">
        <v>444</v>
      </c>
      <c r="GW288" t="s">
        <v>444</v>
      </c>
      <c r="GX288" t="s">
        <v>444</v>
      </c>
      <c r="GY288" s="24" t="s">
        <v>444</v>
      </c>
      <c r="GZ288" s="24" t="s">
        <v>444</v>
      </c>
      <c r="HA288" t="s">
        <v>444</v>
      </c>
      <c r="HB288" t="s">
        <v>444</v>
      </c>
      <c r="HC288" s="24" t="s">
        <v>444</v>
      </c>
      <c r="HD288" s="24" t="s">
        <v>444</v>
      </c>
      <c r="HE288" t="s">
        <v>444</v>
      </c>
      <c r="HF288" t="s">
        <v>444</v>
      </c>
      <c r="HG288" s="24" t="s">
        <v>444</v>
      </c>
      <c r="HH288" s="24" t="s">
        <v>444</v>
      </c>
      <c r="HI288" t="s">
        <v>444</v>
      </c>
      <c r="HJ288" t="s">
        <v>444</v>
      </c>
      <c r="HK288" s="24" t="s">
        <v>444</v>
      </c>
      <c r="HL288" s="24" t="s">
        <v>444</v>
      </c>
      <c r="HM288" t="s">
        <v>444</v>
      </c>
      <c r="HN288" t="s">
        <v>444</v>
      </c>
      <c r="HO288" s="24" t="s">
        <v>444</v>
      </c>
      <c r="HP288" s="24" t="s">
        <v>444</v>
      </c>
      <c r="HQ288" t="s">
        <v>444</v>
      </c>
      <c r="HR288" t="s">
        <v>444</v>
      </c>
      <c r="HS288" s="24" t="s">
        <v>444</v>
      </c>
      <c r="HT288" s="24" t="s">
        <v>444</v>
      </c>
      <c r="HU288" t="s">
        <v>444</v>
      </c>
      <c r="HV288" t="s">
        <v>444</v>
      </c>
      <c r="HW288" s="24" t="s">
        <v>444</v>
      </c>
      <c r="HX288" s="24" t="s">
        <v>444</v>
      </c>
      <c r="HY288" t="s">
        <v>444</v>
      </c>
      <c r="HZ288" t="s">
        <v>444</v>
      </c>
      <c r="IA288" t="s">
        <v>2833</v>
      </c>
      <c r="IB288" t="s">
        <v>2736</v>
      </c>
      <c r="IC288" t="s">
        <v>3051</v>
      </c>
      <c r="ID288" s="33" t="b" cm="1">
        <f t="array" ref="ID288">_xlfn.IFNA(MATCH($A$2,_xlfn.NUMBERVALUE(Table_Query_from_MF_DSNP62[[#This Row],[CL_GLACCT_DR1]:[CL_GLACCT_CR4]]),0),0)&gt;=1</f>
        <v>1</v>
      </c>
      <c r="IE288" s="33" t="b">
        <f>OR(Table_Query_from_MF_DSNP62[[#This Row],[Pair1]:[Pair25]])</f>
        <v>1</v>
      </c>
      <c r="IF288" s="33">
        <f>_xlfn.IFNA(MATCH(TRUE,Table_Query_from_MF_DSNP62[[#This Row],[Pair1]:[Pair25]],0),"none")</f>
        <v>1</v>
      </c>
      <c r="IG288" s="33" t="b">
        <f>AND($A$2&gt;=_xlfn.NUMBERVALUE(Table_Query_from_MF_DSNP62[[#This Row],[CL_GL_ACCT_FR1]]),$A$2&lt;=_xlfn.NUMBERVALUE(Table_Query_from_MF_DSNP62[[#This Row],[CL_GL_ACCT_TO1]]))</f>
        <v>1</v>
      </c>
      <c r="IH288" s="33" t="b">
        <f>AND($A$2&gt;=_xlfn.NUMBERVALUE(Table_Query_from_MF_DSNP62[[#This Row],[CL_GL_ACCT_FR2]]),$A$2&lt;=_xlfn.NUMBERVALUE(Table_Query_from_MF_DSNP62[[#This Row],[CL_GL_ACCT_TO2]]))</f>
        <v>1</v>
      </c>
      <c r="II288" s="33" t="b">
        <f>AND($A$2&gt;=_xlfn.NUMBERVALUE(Table_Query_from_MF_DSNP62[[#This Row],[CL_GL_ACCT_FR3]]),$A$2&lt;=_xlfn.NUMBERVALUE(Table_Query_from_MF_DSNP62[[#This Row],[CL_GL_ACCT_TO3]]))</f>
        <v>1</v>
      </c>
      <c r="IJ288" s="33" t="b">
        <f>AND($A$2&gt;=_xlfn.NUMBERVALUE(Table_Query_from_MF_DSNP62[[#This Row],[CL_GL_ACCT_FR4]]),$A$2&lt;=_xlfn.NUMBERVALUE(Table_Query_from_MF_DSNP62[[#This Row],[CL_GL_ACCT_TO4]]))</f>
        <v>1</v>
      </c>
      <c r="IK288" s="33" t="b">
        <f>AND($A$2&gt;=_xlfn.NUMBERVALUE(Table_Query_from_MF_DSNP62[[#This Row],[CL_GL_ACCT_FR5]]),$A$2&lt;=_xlfn.NUMBERVALUE(Table_Query_from_MF_DSNP62[[#This Row],[CL_GL_ACCT_TO5]]))</f>
        <v>1</v>
      </c>
      <c r="IL288" s="33" t="b">
        <f>AND($A$2&gt;=_xlfn.NUMBERVALUE(Table_Query_from_MF_DSNP62[[#This Row],[CL_GL_ACCT_FR6]]),$A$2&lt;=_xlfn.NUMBERVALUE(Table_Query_from_MF_DSNP62[[#This Row],[CL_GL_ACCT_TO6]]))</f>
        <v>1</v>
      </c>
      <c r="IM288" s="33" t="b">
        <f>AND($A$2&gt;=_xlfn.NUMBERVALUE(Table_Query_from_MF_DSNP62[[#This Row],[CL_GL_ACCT_FR7]]),$A$2&lt;=_xlfn.NUMBERVALUE(Table_Query_from_MF_DSNP62[[#This Row],[CL_GL_ACCT_TO7]]))</f>
        <v>1</v>
      </c>
      <c r="IN288" s="33" t="b">
        <f>AND($A$2&gt;=_xlfn.NUMBERVALUE(Table_Query_from_MF_DSNP62[[#This Row],[CL_GL_ACCT_FR8]]),$A$2&lt;=_xlfn.NUMBERVALUE(Table_Query_from_MF_DSNP62[[#This Row],[CL_GL_ACCT_TO8]]))</f>
        <v>1</v>
      </c>
      <c r="IO288" s="33" t="b">
        <f>AND($A$2&gt;=_xlfn.NUMBERVALUE(Table_Query_from_MF_DSNP62[[#This Row],[CL_GL_ACCT_FR9]]),$A$2&lt;=_xlfn.NUMBERVALUE(Table_Query_from_MF_DSNP62[[#This Row],[CL_GL_ACCT_TO9]]))</f>
        <v>1</v>
      </c>
      <c r="IP288" s="33" t="b">
        <f>AND($A$2&gt;=_xlfn.NUMBERVALUE(Table_Query_from_MF_DSNP62[[#This Row],[CL_GL_ACCT_FR10]]),$A$2&lt;=_xlfn.NUMBERVALUE(Table_Query_from_MF_DSNP62[[#This Row],[CL_GL_ACCT_TO10]]))</f>
        <v>1</v>
      </c>
      <c r="IQ288" s="33" t="b">
        <f>AND($A$2&gt;=_xlfn.NUMBERVALUE(Table_Query_from_MF_DSNP62[[#This Row],[CL_GL_ACCT_FR11]]),$A$2&lt;=_xlfn.NUMBERVALUE(Table_Query_from_MF_DSNP62[[#This Row],[CL_GL_ACCT_TO11]]))</f>
        <v>1</v>
      </c>
      <c r="IR288" s="33" t="b">
        <f>AND($A$2&gt;=_xlfn.NUMBERVALUE(Table_Query_from_MF_DSNP62[[#This Row],[CL_GL_ACCT_FR12]]),$A$2&lt;=_xlfn.NUMBERVALUE(Table_Query_from_MF_DSNP62[[#This Row],[CL_GL_ACCT_TO12]]))</f>
        <v>1</v>
      </c>
      <c r="IS288" s="33" t="b">
        <f>AND($A$2&gt;=_xlfn.NUMBERVALUE(Table_Query_from_MF_DSNP62[[#This Row],[CL_GL_ACCT_FR13]]),$A$2&lt;=_xlfn.NUMBERVALUE(Table_Query_from_MF_DSNP62[[#This Row],[CL_GL_ACCT_TO13]]))</f>
        <v>1</v>
      </c>
      <c r="IT288" s="33" t="b">
        <f>AND($A$2&gt;=_xlfn.NUMBERVALUE(Table_Query_from_MF_DSNP62[[#This Row],[CL_GL_ACCT_FR14]]),$A$2&lt;=_xlfn.NUMBERVALUE(Table_Query_from_MF_DSNP62[[#This Row],[CL_GL_ACCT_TO14]]))</f>
        <v>1</v>
      </c>
      <c r="IU288" s="33" t="b">
        <f>AND($A$2&gt;=_xlfn.NUMBERVALUE(Table_Query_from_MF_DSNP62[[#This Row],[CL_GL_ACCT_FR15]]),$A$2&lt;=_xlfn.NUMBERVALUE(Table_Query_from_MF_DSNP62[[#This Row],[CL_GL_ACCT_TO15]]))</f>
        <v>1</v>
      </c>
      <c r="IV288" s="33" t="b">
        <f>AND($A$2&gt;=_xlfn.NUMBERVALUE(Table_Query_from_MF_DSNP62[[#This Row],[CL_GL_ACCT_FR16]]),$A$2&lt;=_xlfn.NUMBERVALUE(Table_Query_from_MF_DSNP62[[#This Row],[CL_GL_ACCT_TO16]]))</f>
        <v>1</v>
      </c>
      <c r="IW288" s="33" t="b">
        <f>AND($A$2&gt;=_xlfn.NUMBERVALUE(Table_Query_from_MF_DSNP62[[#This Row],[CL_GL_ACCT_FR17]]),$A$2&lt;=_xlfn.NUMBERVALUE(Table_Query_from_MF_DSNP62[[#This Row],[CL_GL_ACCT_TO17]]))</f>
        <v>1</v>
      </c>
      <c r="IX288" s="33" t="b">
        <f>AND($A$2&gt;=_xlfn.NUMBERVALUE(Table_Query_from_MF_DSNP62[[#This Row],[CL_GL_ACCT_FR18]]),$A$2&lt;=_xlfn.NUMBERVALUE(Table_Query_from_MF_DSNP62[[#This Row],[CL_GL_ACCT_TO18]]))</f>
        <v>1</v>
      </c>
      <c r="IY288" s="33" t="b">
        <f>AND($A$2&gt;=_xlfn.NUMBERVALUE(Table_Query_from_MF_DSNP62[[#This Row],[CL_GL_ACCT_FR19]]),$A$2&lt;=_xlfn.NUMBERVALUE(Table_Query_from_MF_DSNP62[[#This Row],[CL_GL_ACCT_TO19]]))</f>
        <v>1</v>
      </c>
      <c r="IZ288" s="33" t="b">
        <f>AND($A$2&gt;=_xlfn.NUMBERVALUE(Table_Query_from_MF_DSNP62[[#This Row],[CL_GL_ACCT_FR20]]),$A$2&lt;=_xlfn.NUMBERVALUE(Table_Query_from_MF_DSNP62[[#This Row],[CL_GL_ACCT_TO20]]))</f>
        <v>1</v>
      </c>
      <c r="JA288" s="33" t="b">
        <f>AND($A$2&gt;=_xlfn.NUMBERVALUE(Table_Query_from_MF_DSNP62[[#This Row],[CL_GL_ACCT_FR21]]),$A$2&lt;=_xlfn.NUMBERVALUE(Table_Query_from_MF_DSNP62[[#This Row],[CL_GL_ACCT_TO21]]))</f>
        <v>1</v>
      </c>
      <c r="JB288" s="33" t="b">
        <f>AND($A$2&gt;=_xlfn.NUMBERVALUE(Table_Query_from_MF_DSNP62[[#This Row],[CL_GL_ACCT_FR22]]),$A$2&lt;=_xlfn.NUMBERVALUE(Table_Query_from_MF_DSNP62[[#This Row],[CL_GL_ACCT_TO22]]))</f>
        <v>1</v>
      </c>
      <c r="JC288" s="33" t="b">
        <f>AND($A$2&gt;=_xlfn.NUMBERVALUE(Table_Query_from_MF_DSNP62[[#This Row],[CL_GL_ACCT_FR23]]),$A$2&lt;=_xlfn.NUMBERVALUE(Table_Query_from_MF_DSNP62[[#This Row],[CL_GL_ACCT_TO23]]))</f>
        <v>1</v>
      </c>
      <c r="JD288" s="33" t="b">
        <f>AND($A$2&gt;=_xlfn.NUMBERVALUE(Table_Query_from_MF_DSNP62[[#This Row],[CL_GL_ACCT_FR24]]),$A$2&lt;=_xlfn.NUMBERVALUE(Table_Query_from_MF_DSNP62[[#This Row],[CL_GL_ACCT_TO24]]))</f>
        <v>1</v>
      </c>
      <c r="JE288" s="33" t="b">
        <f>AND($A$2&gt;=_xlfn.NUMBERVALUE(Table_Query_from_MF_DSNP62[[#This Row],[CL_GL_ACCT_FR25]]),$A$2&lt;=_xlfn.NUMBERVALUE(Table_Query_from_MF_DSNP62[[#This Row],[CL_GL_ACCT_TO25]]))</f>
        <v>1</v>
      </c>
      <c r="JF288" s="33" t="b">
        <f>OR(Table_Query_from_MF_DSNP62[[#This Row],[PairA]:[PairO]])</f>
        <v>1</v>
      </c>
      <c r="JG288" s="33">
        <f>_xlfn.IFNA(MATCH(TRUE,Table_Query_from_MF_DSNP62[[#This Row],[PairA]:[PairO]],0),"none")</f>
        <v>5</v>
      </c>
      <c r="JH288" s="33" t="b">
        <f>AND($B$2&gt;=_xlfn.NUMBERVALUE(Table_Query_from_MF_DSNP62[[#This Row],[CL_CMP_OBJ_FR1]]),$B$2&lt;=_xlfn.NUMBERVALUE(Table_Query_from_MF_DSNP62[[#This Row],[CL_CMP_OBJ_TO1]]))</f>
        <v>0</v>
      </c>
      <c r="JI288" s="33" t="b">
        <f>AND($B$2&gt;=_xlfn.NUMBERVALUE(Table_Query_from_MF_DSNP62[[#This Row],[CL_CMP_OBJ_FR2]]),$B$2&lt;=_xlfn.NUMBERVALUE(Table_Query_from_MF_DSNP62[[#This Row],[CL_CMP_OBJ_TO2]]))</f>
        <v>0</v>
      </c>
      <c r="JJ288" s="33" t="b">
        <f>AND($B$2&gt;=_xlfn.NUMBERVALUE(Table_Query_from_MF_DSNP62[[#This Row],[CL_CMP_OBJ_FR3]]),$B$2&lt;=_xlfn.NUMBERVALUE(Table_Query_from_MF_DSNP62[[#This Row],[CL_CMP_OBJ_TO3]]))</f>
        <v>0</v>
      </c>
      <c r="JK288" s="33" t="b">
        <f>AND($B$2&gt;=_xlfn.NUMBERVALUE(Table_Query_from_MF_DSNP62[[#This Row],[CL_CMP_OBJ_FR4]]),$B$2&lt;=_xlfn.NUMBERVALUE(Table_Query_from_MF_DSNP62[[#This Row],[CL_CMP_OBJ_TO4]]))</f>
        <v>0</v>
      </c>
      <c r="JL288" s="33" t="b">
        <f>AND($B$2&gt;=_xlfn.NUMBERVALUE(Table_Query_from_MF_DSNP62[[#This Row],[CL_CMP_OBJ_FR5]]),$B$2&lt;=_xlfn.NUMBERVALUE(Table_Query_from_MF_DSNP62[[#This Row],[CL_CMP_OBJ_TO5]]))</f>
        <v>1</v>
      </c>
      <c r="JM288" s="33" t="b">
        <f>AND($B$2&gt;=_xlfn.NUMBERVALUE(Table_Query_from_MF_DSNP62[[#This Row],[CL_CMP_OBJ_FR6]]),$B$2&lt;=_xlfn.NUMBERVALUE(Table_Query_from_MF_DSNP62[[#This Row],[CL_CMP_OBJ_TO6]]))</f>
        <v>1</v>
      </c>
      <c r="JN288" s="33" t="b">
        <f>AND($B$2&gt;=_xlfn.NUMBERVALUE(Table_Query_from_MF_DSNP62[[#This Row],[CL_CMP_OBJ_FR7]]),$B$2&lt;=_xlfn.NUMBERVALUE(Table_Query_from_MF_DSNP62[[#This Row],[CL_CMP_OBJ_TO7]]))</f>
        <v>1</v>
      </c>
      <c r="JO288" s="33" t="b">
        <f>AND($B$2&gt;=_xlfn.NUMBERVALUE(Table_Query_from_MF_DSNP62[[#This Row],[CL_CMP_OBJ_FR8]]),$B$2&lt;=_xlfn.NUMBERVALUE(Table_Query_from_MF_DSNP62[[#This Row],[CL_CMP_OBJ_TO8]]))</f>
        <v>1</v>
      </c>
      <c r="JP288" s="33" t="b">
        <f>AND($B$2&gt;=_xlfn.NUMBERVALUE(Table_Query_from_MF_DSNP62[[#This Row],[CL_CMP_OBJ_FR9]]),$B$2&lt;=_xlfn.NUMBERVALUE(Table_Query_from_MF_DSNP62[[#This Row],[CL_CMP_OBJ_TO9]]))</f>
        <v>1</v>
      </c>
      <c r="JQ288" s="33" t="b">
        <f>AND($B$2&gt;=_xlfn.NUMBERVALUE(Table_Query_from_MF_DSNP62[[#This Row],[CL_CMP_OBJ_FR10]]),$B$2&lt;=_xlfn.NUMBERVALUE(Table_Query_from_MF_DSNP62[[#This Row],[CL_CMP_OBJ_TO10]]))</f>
        <v>1</v>
      </c>
      <c r="JR288" s="33" t="b">
        <f>AND($B$2&gt;=_xlfn.NUMBERVALUE(Table_Query_from_MF_DSNP62[[#This Row],[CL_CMP_OBJ_FR11]]),$B$2&lt;=_xlfn.NUMBERVALUE(Table_Query_from_MF_DSNP62[[#This Row],[CL_CMP_OBJ_TO11]]))</f>
        <v>1</v>
      </c>
      <c r="JS288" s="33" t="b">
        <f>AND($B$2&gt;=_xlfn.NUMBERVALUE(Table_Query_from_MF_DSNP62[[#This Row],[CL_CMP_OBJ_FR12]]),$B$2&lt;=_xlfn.NUMBERVALUE(Table_Query_from_MF_DSNP62[[#This Row],[CL_CMP_OBJ_TO12]]))</f>
        <v>1</v>
      </c>
      <c r="JT288" s="33" t="b">
        <f>AND($B$2&gt;=_xlfn.NUMBERVALUE(Table_Query_from_MF_DSNP62[[#This Row],[CL_CMP_OBJ_FR13]]),$B$2&lt;=_xlfn.NUMBERVALUE(Table_Query_from_MF_DSNP62[[#This Row],[CL_CMP_OBJ_TO13]]))</f>
        <v>1</v>
      </c>
      <c r="JU288" s="33" t="b">
        <f>AND($B$2&gt;=_xlfn.NUMBERVALUE(Table_Query_from_MF_DSNP62[[#This Row],[CL_CMP_OBJ_FR14]]),$B$2&lt;=_xlfn.NUMBERVALUE(Table_Query_from_MF_DSNP62[[#This Row],[CL_CMP_OBJ_TO14]]))</f>
        <v>1</v>
      </c>
      <c r="JV288" s="33" t="b">
        <f>AND($B$2&gt;=_xlfn.NUMBERVALUE(Table_Query_from_MF_DSNP62[[#This Row],[CL_CMP_OBJ_FR15]]),$B$2&lt;=_xlfn.NUMBERVALUE(Table_Query_from_MF_DSNP62[[#This Row],[CL_CMP_OBJ_TO15]]))</f>
        <v>1</v>
      </c>
    </row>
    <row r="289" spans="1:282" x14ac:dyDescent="0.25">
      <c r="A289" t="b">
        <f>OR(,Table_Query_from_MF_DSNP62[[#This Row],[Desired GL included as "hard-coded" GL?]],Table_Query_from_MF_DSNP62[[#This Row],[Desired GL included as "Open GL"?]])</f>
        <v>1</v>
      </c>
      <c r="B289" t="b">
        <f>Table_Query_from_MF_DSNP62[[#This Row],[Desired CObj included as "Open CObj"?]]</f>
        <v>1</v>
      </c>
      <c r="C289" t="s">
        <v>1828</v>
      </c>
      <c r="D289" t="s">
        <v>1829</v>
      </c>
      <c r="E289" t="s">
        <v>8</v>
      </c>
      <c r="F289" s="24" t="s">
        <v>415</v>
      </c>
      <c r="G289" t="s">
        <v>13</v>
      </c>
      <c r="H289" s="24" t="s">
        <v>444</v>
      </c>
      <c r="I289" t="s">
        <v>444</v>
      </c>
      <c r="J289" s="24" t="s">
        <v>444</v>
      </c>
      <c r="K289" t="s">
        <v>444</v>
      </c>
      <c r="L289" s="24" t="s">
        <v>444</v>
      </c>
      <c r="M289" t="s">
        <v>444</v>
      </c>
      <c r="N289" t="s">
        <v>444</v>
      </c>
      <c r="O289" t="s">
        <v>444</v>
      </c>
      <c r="P289" t="s">
        <v>444</v>
      </c>
      <c r="Q289" t="s">
        <v>15</v>
      </c>
      <c r="R289" t="s">
        <v>444</v>
      </c>
      <c r="S289" t="s">
        <v>442</v>
      </c>
      <c r="T289" t="s">
        <v>447</v>
      </c>
      <c r="U289" t="s">
        <v>444</v>
      </c>
      <c r="V289" t="s">
        <v>444</v>
      </c>
      <c r="W289" t="s">
        <v>447</v>
      </c>
      <c r="X289" t="s">
        <v>444</v>
      </c>
      <c r="Y289" t="s">
        <v>444</v>
      </c>
      <c r="Z289" t="s">
        <v>442</v>
      </c>
      <c r="AA289" t="s">
        <v>442</v>
      </c>
      <c r="AB289" t="s">
        <v>442</v>
      </c>
      <c r="AC289" t="s">
        <v>444</v>
      </c>
      <c r="AD289" t="s">
        <v>444</v>
      </c>
      <c r="AE289" t="s">
        <v>444</v>
      </c>
      <c r="AF289" t="s">
        <v>444</v>
      </c>
      <c r="AG289" t="s">
        <v>442</v>
      </c>
      <c r="AH289" t="s">
        <v>447</v>
      </c>
      <c r="AI289" t="s">
        <v>447</v>
      </c>
      <c r="AJ289" t="s">
        <v>442</v>
      </c>
      <c r="AK289" t="s">
        <v>442</v>
      </c>
      <c r="AL289" t="s">
        <v>444</v>
      </c>
      <c r="AM289" t="s">
        <v>444</v>
      </c>
      <c r="AN289" t="s">
        <v>444</v>
      </c>
      <c r="AO289" t="s">
        <v>444</v>
      </c>
      <c r="AP289" t="s">
        <v>447</v>
      </c>
      <c r="AQ289" t="s">
        <v>282</v>
      </c>
      <c r="AR289" t="s">
        <v>1451</v>
      </c>
      <c r="AS289" t="s">
        <v>162</v>
      </c>
      <c r="AT289" t="s">
        <v>10</v>
      </c>
      <c r="AU289" t="s">
        <v>444</v>
      </c>
      <c r="AV289" t="s">
        <v>442</v>
      </c>
      <c r="AW289" t="s">
        <v>444</v>
      </c>
      <c r="AX289" t="s">
        <v>444</v>
      </c>
      <c r="AY289" t="s">
        <v>444</v>
      </c>
      <c r="AZ289" t="s">
        <v>7</v>
      </c>
      <c r="BA289" t="s">
        <v>478</v>
      </c>
      <c r="BB289" t="s">
        <v>444</v>
      </c>
      <c r="BC289" t="s">
        <v>444</v>
      </c>
      <c r="BD289" t="s">
        <v>1359</v>
      </c>
      <c r="BE289" t="s">
        <v>1830</v>
      </c>
      <c r="BF289" t="s">
        <v>740</v>
      </c>
      <c r="BG289" t="s">
        <v>444</v>
      </c>
      <c r="BH289" t="s">
        <v>444</v>
      </c>
      <c r="BI289" t="s">
        <v>444</v>
      </c>
      <c r="BJ289" t="s">
        <v>444</v>
      </c>
      <c r="BK289" t="s">
        <v>444</v>
      </c>
      <c r="BL289" t="s">
        <v>444</v>
      </c>
      <c r="BM289" t="s">
        <v>444</v>
      </c>
      <c r="BN289" t="s">
        <v>444</v>
      </c>
      <c r="BO289" t="s">
        <v>444</v>
      </c>
      <c r="BP289" t="s">
        <v>444</v>
      </c>
      <c r="BQ289" t="s">
        <v>740</v>
      </c>
      <c r="BR289" t="s">
        <v>264</v>
      </c>
      <c r="BS289" t="s">
        <v>444</v>
      </c>
      <c r="BT289" t="s">
        <v>444</v>
      </c>
      <c r="BU289" t="s">
        <v>444</v>
      </c>
      <c r="BV289" t="s">
        <v>444</v>
      </c>
      <c r="BW289" t="s">
        <v>740</v>
      </c>
      <c r="BX289" t="s">
        <v>264</v>
      </c>
      <c r="BY289" t="s">
        <v>444</v>
      </c>
      <c r="BZ289" t="s">
        <v>444</v>
      </c>
      <c r="CA289" t="s">
        <v>444</v>
      </c>
      <c r="CB289" t="s">
        <v>444</v>
      </c>
      <c r="CC289" t="s">
        <v>740</v>
      </c>
      <c r="CD289" t="s">
        <v>264</v>
      </c>
      <c r="CE289" t="s">
        <v>444</v>
      </c>
      <c r="CF289" t="s">
        <v>444</v>
      </c>
      <c r="CG289" t="s">
        <v>444</v>
      </c>
      <c r="CH289" t="s">
        <v>444</v>
      </c>
      <c r="CI289" t="s">
        <v>740</v>
      </c>
      <c r="CJ289" t="s">
        <v>264</v>
      </c>
      <c r="CK289" t="s">
        <v>444</v>
      </c>
      <c r="CL289" t="s">
        <v>444</v>
      </c>
      <c r="CM289" t="s">
        <v>444</v>
      </c>
      <c r="CN289" t="s">
        <v>444</v>
      </c>
      <c r="CO289" t="s">
        <v>740</v>
      </c>
      <c r="CP289" t="s">
        <v>264</v>
      </c>
      <c r="CQ289" t="s">
        <v>444</v>
      </c>
      <c r="CR289" t="s">
        <v>444</v>
      </c>
      <c r="CS289" t="s">
        <v>444</v>
      </c>
      <c r="CT289" t="s">
        <v>444</v>
      </c>
      <c r="CU289" t="s">
        <v>444</v>
      </c>
      <c r="CV289" t="s">
        <v>2739</v>
      </c>
      <c r="CW289" t="s">
        <v>2736</v>
      </c>
      <c r="CX289" t="s">
        <v>2753</v>
      </c>
      <c r="CY289" t="s">
        <v>1370</v>
      </c>
      <c r="CZ289" t="s">
        <v>1371</v>
      </c>
      <c r="DA289" t="s">
        <v>444</v>
      </c>
      <c r="DB289" t="s">
        <v>444</v>
      </c>
      <c r="DC289" t="s">
        <v>444</v>
      </c>
      <c r="DD289" t="s">
        <v>444</v>
      </c>
      <c r="DE289" t="s">
        <v>444</v>
      </c>
      <c r="DF289" t="s">
        <v>444</v>
      </c>
      <c r="DG289" t="s">
        <v>444</v>
      </c>
      <c r="DH289" t="s">
        <v>444</v>
      </c>
      <c r="DI289" t="s">
        <v>443</v>
      </c>
      <c r="DJ289" t="s">
        <v>282</v>
      </c>
      <c r="DK289" t="s">
        <v>1440</v>
      </c>
      <c r="DL289" t="s">
        <v>1451</v>
      </c>
      <c r="DM289" t="s">
        <v>444</v>
      </c>
      <c r="DN289" t="s">
        <v>444</v>
      </c>
      <c r="DO289" t="s">
        <v>444</v>
      </c>
      <c r="DP289" t="s">
        <v>444</v>
      </c>
      <c r="DQ289" t="s">
        <v>444</v>
      </c>
      <c r="DR289" t="s">
        <v>444</v>
      </c>
      <c r="DS289" t="s">
        <v>444</v>
      </c>
      <c r="DT289" s="24" t="s">
        <v>444</v>
      </c>
      <c r="DU289" s="24" t="s">
        <v>444</v>
      </c>
      <c r="DV289" t="s">
        <v>444</v>
      </c>
      <c r="DW289" t="s">
        <v>444</v>
      </c>
      <c r="DX289" s="24" t="s">
        <v>444</v>
      </c>
      <c r="DY289" s="24" t="s">
        <v>444</v>
      </c>
      <c r="DZ289" t="s">
        <v>444</v>
      </c>
      <c r="EA289" t="s">
        <v>444</v>
      </c>
      <c r="EB289" s="24" t="s">
        <v>444</v>
      </c>
      <c r="EC289" s="24" t="s">
        <v>444</v>
      </c>
      <c r="ED289" t="s">
        <v>444</v>
      </c>
      <c r="EE289" t="s">
        <v>444</v>
      </c>
      <c r="EF289" s="24" t="s">
        <v>444</v>
      </c>
      <c r="EG289" s="24" t="s">
        <v>444</v>
      </c>
      <c r="EH289" t="s">
        <v>444</v>
      </c>
      <c r="EI289" t="s">
        <v>444</v>
      </c>
      <c r="EJ289" s="24" t="s">
        <v>444</v>
      </c>
      <c r="EK289" s="24" t="s">
        <v>444</v>
      </c>
      <c r="EL289" t="s">
        <v>444</v>
      </c>
      <c r="EM289" t="s">
        <v>444</v>
      </c>
      <c r="EN289" s="24" t="s">
        <v>444</v>
      </c>
      <c r="EO289" s="24" t="s">
        <v>444</v>
      </c>
      <c r="EP289" t="s">
        <v>444</v>
      </c>
      <c r="EQ289" t="s">
        <v>444</v>
      </c>
      <c r="ER289" s="24" t="s">
        <v>444</v>
      </c>
      <c r="ES289" s="24" t="s">
        <v>444</v>
      </c>
      <c r="ET289" t="s">
        <v>444</v>
      </c>
      <c r="EU289" t="s">
        <v>444</v>
      </c>
      <c r="EV289" s="24" t="s">
        <v>444</v>
      </c>
      <c r="EW289" s="24" t="s">
        <v>444</v>
      </c>
      <c r="EX289" t="s">
        <v>444</v>
      </c>
      <c r="EY289" t="s">
        <v>444</v>
      </c>
      <c r="EZ289" s="24" t="s">
        <v>444</v>
      </c>
      <c r="FA289" s="24" t="s">
        <v>444</v>
      </c>
      <c r="FB289" t="s">
        <v>444</v>
      </c>
      <c r="FC289" t="s">
        <v>444</v>
      </c>
      <c r="FD289" s="24" t="s">
        <v>444</v>
      </c>
      <c r="FE289" s="24" t="s">
        <v>444</v>
      </c>
      <c r="FF289" t="s">
        <v>444</v>
      </c>
      <c r="FG289" t="s">
        <v>444</v>
      </c>
      <c r="FH289" s="24" t="s">
        <v>444</v>
      </c>
      <c r="FI289" s="24" t="s">
        <v>444</v>
      </c>
      <c r="FJ289" t="s">
        <v>444</v>
      </c>
      <c r="FK289" t="s">
        <v>444</v>
      </c>
      <c r="FL289" s="24" t="s">
        <v>444</v>
      </c>
      <c r="FM289" s="24" t="s">
        <v>444</v>
      </c>
      <c r="FN289" t="s">
        <v>444</v>
      </c>
      <c r="FO289" t="s">
        <v>444</v>
      </c>
      <c r="FP289" s="24" t="s">
        <v>444</v>
      </c>
      <c r="FQ289" s="24" t="s">
        <v>444</v>
      </c>
      <c r="FR289" t="s">
        <v>444</v>
      </c>
      <c r="FS289" t="s">
        <v>444</v>
      </c>
      <c r="FT289" s="24" t="s">
        <v>444</v>
      </c>
      <c r="FU289" s="24" t="s">
        <v>444</v>
      </c>
      <c r="FV289" t="s">
        <v>444</v>
      </c>
      <c r="FW289" t="s">
        <v>444</v>
      </c>
      <c r="FX289" s="24" t="s">
        <v>444</v>
      </c>
      <c r="FY289" s="24" t="s">
        <v>444</v>
      </c>
      <c r="FZ289" t="s">
        <v>444</v>
      </c>
      <c r="GA289" t="s">
        <v>444</v>
      </c>
      <c r="GB289" s="24" t="s">
        <v>444</v>
      </c>
      <c r="GC289" s="24" t="s">
        <v>444</v>
      </c>
      <c r="GD289" t="s">
        <v>444</v>
      </c>
      <c r="GE289" t="s">
        <v>444</v>
      </c>
      <c r="GF289" s="24" t="s">
        <v>444</v>
      </c>
      <c r="GG289" s="24" t="s">
        <v>444</v>
      </c>
      <c r="GH289" t="s">
        <v>15</v>
      </c>
      <c r="GI289" s="24" t="s">
        <v>1416</v>
      </c>
      <c r="GJ289" s="24" t="s">
        <v>480</v>
      </c>
      <c r="GK289" t="s">
        <v>444</v>
      </c>
      <c r="GL289" t="s">
        <v>444</v>
      </c>
      <c r="GM289" s="24" t="s">
        <v>444</v>
      </c>
      <c r="GN289" s="24" t="s">
        <v>444</v>
      </c>
      <c r="GO289" t="s">
        <v>444</v>
      </c>
      <c r="GP289" t="s">
        <v>444</v>
      </c>
      <c r="GQ289" s="24" t="s">
        <v>444</v>
      </c>
      <c r="GR289" s="24" t="s">
        <v>444</v>
      </c>
      <c r="GS289" t="s">
        <v>444</v>
      </c>
      <c r="GT289" t="s">
        <v>444</v>
      </c>
      <c r="GU289" s="24" t="s">
        <v>444</v>
      </c>
      <c r="GV289" s="24" t="s">
        <v>444</v>
      </c>
      <c r="GW289" t="s">
        <v>444</v>
      </c>
      <c r="GX289" t="s">
        <v>444</v>
      </c>
      <c r="GY289" s="24" t="s">
        <v>444</v>
      </c>
      <c r="GZ289" s="24" t="s">
        <v>444</v>
      </c>
      <c r="HA289" t="s">
        <v>444</v>
      </c>
      <c r="HB289" t="s">
        <v>444</v>
      </c>
      <c r="HC289" s="24" t="s">
        <v>444</v>
      </c>
      <c r="HD289" s="24" t="s">
        <v>444</v>
      </c>
      <c r="HE289" t="s">
        <v>444</v>
      </c>
      <c r="HF289" t="s">
        <v>444</v>
      </c>
      <c r="HG289" s="24" t="s">
        <v>444</v>
      </c>
      <c r="HH289" s="24" t="s">
        <v>444</v>
      </c>
      <c r="HI289" t="s">
        <v>444</v>
      </c>
      <c r="HJ289" t="s">
        <v>444</v>
      </c>
      <c r="HK289" s="24" t="s">
        <v>444</v>
      </c>
      <c r="HL289" s="24" t="s">
        <v>444</v>
      </c>
      <c r="HM289" t="s">
        <v>444</v>
      </c>
      <c r="HN289" t="s">
        <v>444</v>
      </c>
      <c r="HO289" s="24" t="s">
        <v>444</v>
      </c>
      <c r="HP289" s="24" t="s">
        <v>444</v>
      </c>
      <c r="HQ289" t="s">
        <v>444</v>
      </c>
      <c r="HR289" t="s">
        <v>444</v>
      </c>
      <c r="HS289" s="24" t="s">
        <v>444</v>
      </c>
      <c r="HT289" s="24" t="s">
        <v>444</v>
      </c>
      <c r="HU289" t="s">
        <v>444</v>
      </c>
      <c r="HV289" t="s">
        <v>444</v>
      </c>
      <c r="HW289" s="24" t="s">
        <v>444</v>
      </c>
      <c r="HX289" s="24" t="s">
        <v>444</v>
      </c>
      <c r="HY289" t="s">
        <v>444</v>
      </c>
      <c r="HZ289" t="s">
        <v>444</v>
      </c>
      <c r="IA289" t="s">
        <v>3019</v>
      </c>
      <c r="IB289" t="s">
        <v>2736</v>
      </c>
      <c r="IC289" t="s">
        <v>3056</v>
      </c>
      <c r="ID289" s="33" t="b" cm="1">
        <f t="array" ref="ID289">_xlfn.IFNA(MATCH($A$2,_xlfn.NUMBERVALUE(Table_Query_from_MF_DSNP62[[#This Row],[CL_GLACCT_DR1]:[CL_GLACCT_CR4]]),0),0)&gt;=1</f>
        <v>1</v>
      </c>
      <c r="IE289" s="33" t="b">
        <f>OR(Table_Query_from_MF_DSNP62[[#This Row],[Pair1]:[Pair25]])</f>
        <v>1</v>
      </c>
      <c r="IF289" s="33">
        <f>_xlfn.IFNA(MATCH(TRUE,Table_Query_from_MF_DSNP62[[#This Row],[Pair1]:[Pair25]],0),"none")</f>
        <v>1</v>
      </c>
      <c r="IG289" s="33" t="b">
        <f>AND($A$2&gt;=_xlfn.NUMBERVALUE(Table_Query_from_MF_DSNP62[[#This Row],[CL_GL_ACCT_FR1]]),$A$2&lt;=_xlfn.NUMBERVALUE(Table_Query_from_MF_DSNP62[[#This Row],[CL_GL_ACCT_TO1]]))</f>
        <v>1</v>
      </c>
      <c r="IH289" s="33" t="b">
        <f>AND($A$2&gt;=_xlfn.NUMBERVALUE(Table_Query_from_MF_DSNP62[[#This Row],[CL_GL_ACCT_FR2]]),$A$2&lt;=_xlfn.NUMBERVALUE(Table_Query_from_MF_DSNP62[[#This Row],[CL_GL_ACCT_TO2]]))</f>
        <v>1</v>
      </c>
      <c r="II289" s="33" t="b">
        <f>AND($A$2&gt;=_xlfn.NUMBERVALUE(Table_Query_from_MF_DSNP62[[#This Row],[CL_GL_ACCT_FR3]]),$A$2&lt;=_xlfn.NUMBERVALUE(Table_Query_from_MF_DSNP62[[#This Row],[CL_GL_ACCT_TO3]]))</f>
        <v>1</v>
      </c>
      <c r="IJ289" s="33" t="b">
        <f>AND($A$2&gt;=_xlfn.NUMBERVALUE(Table_Query_from_MF_DSNP62[[#This Row],[CL_GL_ACCT_FR4]]),$A$2&lt;=_xlfn.NUMBERVALUE(Table_Query_from_MF_DSNP62[[#This Row],[CL_GL_ACCT_TO4]]))</f>
        <v>1</v>
      </c>
      <c r="IK289" s="33" t="b">
        <f>AND($A$2&gt;=_xlfn.NUMBERVALUE(Table_Query_from_MF_DSNP62[[#This Row],[CL_GL_ACCT_FR5]]),$A$2&lt;=_xlfn.NUMBERVALUE(Table_Query_from_MF_DSNP62[[#This Row],[CL_GL_ACCT_TO5]]))</f>
        <v>1</v>
      </c>
      <c r="IL289" s="33" t="b">
        <f>AND($A$2&gt;=_xlfn.NUMBERVALUE(Table_Query_from_MF_DSNP62[[#This Row],[CL_GL_ACCT_FR6]]),$A$2&lt;=_xlfn.NUMBERVALUE(Table_Query_from_MF_DSNP62[[#This Row],[CL_GL_ACCT_TO6]]))</f>
        <v>1</v>
      </c>
      <c r="IM289" s="33" t="b">
        <f>AND($A$2&gt;=_xlfn.NUMBERVALUE(Table_Query_from_MF_DSNP62[[#This Row],[CL_GL_ACCT_FR7]]),$A$2&lt;=_xlfn.NUMBERVALUE(Table_Query_from_MF_DSNP62[[#This Row],[CL_GL_ACCT_TO7]]))</f>
        <v>1</v>
      </c>
      <c r="IN289" s="33" t="b">
        <f>AND($A$2&gt;=_xlfn.NUMBERVALUE(Table_Query_from_MF_DSNP62[[#This Row],[CL_GL_ACCT_FR8]]),$A$2&lt;=_xlfn.NUMBERVALUE(Table_Query_from_MF_DSNP62[[#This Row],[CL_GL_ACCT_TO8]]))</f>
        <v>1</v>
      </c>
      <c r="IO289" s="33" t="b">
        <f>AND($A$2&gt;=_xlfn.NUMBERVALUE(Table_Query_from_MF_DSNP62[[#This Row],[CL_GL_ACCT_FR9]]),$A$2&lt;=_xlfn.NUMBERVALUE(Table_Query_from_MF_DSNP62[[#This Row],[CL_GL_ACCT_TO9]]))</f>
        <v>1</v>
      </c>
      <c r="IP289" s="33" t="b">
        <f>AND($A$2&gt;=_xlfn.NUMBERVALUE(Table_Query_from_MF_DSNP62[[#This Row],[CL_GL_ACCT_FR10]]),$A$2&lt;=_xlfn.NUMBERVALUE(Table_Query_from_MF_DSNP62[[#This Row],[CL_GL_ACCT_TO10]]))</f>
        <v>1</v>
      </c>
      <c r="IQ289" s="33" t="b">
        <f>AND($A$2&gt;=_xlfn.NUMBERVALUE(Table_Query_from_MF_DSNP62[[#This Row],[CL_GL_ACCT_FR11]]),$A$2&lt;=_xlfn.NUMBERVALUE(Table_Query_from_MF_DSNP62[[#This Row],[CL_GL_ACCT_TO11]]))</f>
        <v>1</v>
      </c>
      <c r="IR289" s="33" t="b">
        <f>AND($A$2&gt;=_xlfn.NUMBERVALUE(Table_Query_from_MF_DSNP62[[#This Row],[CL_GL_ACCT_FR12]]),$A$2&lt;=_xlfn.NUMBERVALUE(Table_Query_from_MF_DSNP62[[#This Row],[CL_GL_ACCT_TO12]]))</f>
        <v>1</v>
      </c>
      <c r="IS289" s="33" t="b">
        <f>AND($A$2&gt;=_xlfn.NUMBERVALUE(Table_Query_from_MF_DSNP62[[#This Row],[CL_GL_ACCT_FR13]]),$A$2&lt;=_xlfn.NUMBERVALUE(Table_Query_from_MF_DSNP62[[#This Row],[CL_GL_ACCT_TO13]]))</f>
        <v>1</v>
      </c>
      <c r="IT289" s="33" t="b">
        <f>AND($A$2&gt;=_xlfn.NUMBERVALUE(Table_Query_from_MF_DSNP62[[#This Row],[CL_GL_ACCT_FR14]]),$A$2&lt;=_xlfn.NUMBERVALUE(Table_Query_from_MF_DSNP62[[#This Row],[CL_GL_ACCT_TO14]]))</f>
        <v>1</v>
      </c>
      <c r="IU289" s="33" t="b">
        <f>AND($A$2&gt;=_xlfn.NUMBERVALUE(Table_Query_from_MF_DSNP62[[#This Row],[CL_GL_ACCT_FR15]]),$A$2&lt;=_xlfn.NUMBERVALUE(Table_Query_from_MF_DSNP62[[#This Row],[CL_GL_ACCT_TO15]]))</f>
        <v>1</v>
      </c>
      <c r="IV289" s="33" t="b">
        <f>AND($A$2&gt;=_xlfn.NUMBERVALUE(Table_Query_from_MF_DSNP62[[#This Row],[CL_GL_ACCT_FR16]]),$A$2&lt;=_xlfn.NUMBERVALUE(Table_Query_from_MF_DSNP62[[#This Row],[CL_GL_ACCT_TO16]]))</f>
        <v>1</v>
      </c>
      <c r="IW289" s="33" t="b">
        <f>AND($A$2&gt;=_xlfn.NUMBERVALUE(Table_Query_from_MF_DSNP62[[#This Row],[CL_GL_ACCT_FR17]]),$A$2&lt;=_xlfn.NUMBERVALUE(Table_Query_from_MF_DSNP62[[#This Row],[CL_GL_ACCT_TO17]]))</f>
        <v>1</v>
      </c>
      <c r="IX289" s="33" t="b">
        <f>AND($A$2&gt;=_xlfn.NUMBERVALUE(Table_Query_from_MF_DSNP62[[#This Row],[CL_GL_ACCT_FR18]]),$A$2&lt;=_xlfn.NUMBERVALUE(Table_Query_from_MF_DSNP62[[#This Row],[CL_GL_ACCT_TO18]]))</f>
        <v>1</v>
      </c>
      <c r="IY289" s="33" t="b">
        <f>AND($A$2&gt;=_xlfn.NUMBERVALUE(Table_Query_from_MF_DSNP62[[#This Row],[CL_GL_ACCT_FR19]]),$A$2&lt;=_xlfn.NUMBERVALUE(Table_Query_from_MF_DSNP62[[#This Row],[CL_GL_ACCT_TO19]]))</f>
        <v>1</v>
      </c>
      <c r="IZ289" s="33" t="b">
        <f>AND($A$2&gt;=_xlfn.NUMBERVALUE(Table_Query_from_MF_DSNP62[[#This Row],[CL_GL_ACCT_FR20]]),$A$2&lt;=_xlfn.NUMBERVALUE(Table_Query_from_MF_DSNP62[[#This Row],[CL_GL_ACCT_TO20]]))</f>
        <v>1</v>
      </c>
      <c r="JA289" s="33" t="b">
        <f>AND($A$2&gt;=_xlfn.NUMBERVALUE(Table_Query_from_MF_DSNP62[[#This Row],[CL_GL_ACCT_FR21]]),$A$2&lt;=_xlfn.NUMBERVALUE(Table_Query_from_MF_DSNP62[[#This Row],[CL_GL_ACCT_TO21]]))</f>
        <v>1</v>
      </c>
      <c r="JB289" s="33" t="b">
        <f>AND($A$2&gt;=_xlfn.NUMBERVALUE(Table_Query_from_MF_DSNP62[[#This Row],[CL_GL_ACCT_FR22]]),$A$2&lt;=_xlfn.NUMBERVALUE(Table_Query_from_MF_DSNP62[[#This Row],[CL_GL_ACCT_TO22]]))</f>
        <v>1</v>
      </c>
      <c r="JC289" s="33" t="b">
        <f>AND($A$2&gt;=_xlfn.NUMBERVALUE(Table_Query_from_MF_DSNP62[[#This Row],[CL_GL_ACCT_FR23]]),$A$2&lt;=_xlfn.NUMBERVALUE(Table_Query_from_MF_DSNP62[[#This Row],[CL_GL_ACCT_TO23]]))</f>
        <v>1</v>
      </c>
      <c r="JD289" s="33" t="b">
        <f>AND($A$2&gt;=_xlfn.NUMBERVALUE(Table_Query_from_MF_DSNP62[[#This Row],[CL_GL_ACCT_FR24]]),$A$2&lt;=_xlfn.NUMBERVALUE(Table_Query_from_MF_DSNP62[[#This Row],[CL_GL_ACCT_TO24]]))</f>
        <v>1</v>
      </c>
      <c r="JE289" s="33" t="b">
        <f>AND($A$2&gt;=_xlfn.NUMBERVALUE(Table_Query_from_MF_DSNP62[[#This Row],[CL_GL_ACCT_FR25]]),$A$2&lt;=_xlfn.NUMBERVALUE(Table_Query_from_MF_DSNP62[[#This Row],[CL_GL_ACCT_TO25]]))</f>
        <v>1</v>
      </c>
      <c r="JF289" s="33" t="b">
        <f>OR(Table_Query_from_MF_DSNP62[[#This Row],[PairA]:[PairO]])</f>
        <v>1</v>
      </c>
      <c r="JG289" s="33">
        <f>_xlfn.IFNA(MATCH(TRUE,Table_Query_from_MF_DSNP62[[#This Row],[PairA]:[PairO]],0),"none")</f>
        <v>2</v>
      </c>
      <c r="JH289" s="33" t="b">
        <f>AND($B$2&gt;=_xlfn.NUMBERVALUE(Table_Query_from_MF_DSNP62[[#This Row],[CL_CMP_OBJ_FR1]]),$B$2&lt;=_xlfn.NUMBERVALUE(Table_Query_from_MF_DSNP62[[#This Row],[CL_CMP_OBJ_TO1]]))</f>
        <v>0</v>
      </c>
      <c r="JI289" s="33" t="b">
        <f>AND($B$2&gt;=_xlfn.NUMBERVALUE(Table_Query_from_MF_DSNP62[[#This Row],[CL_CMP_OBJ_FR2]]),$B$2&lt;=_xlfn.NUMBERVALUE(Table_Query_from_MF_DSNP62[[#This Row],[CL_CMP_OBJ_TO2]]))</f>
        <v>1</v>
      </c>
      <c r="JJ289" s="33" t="b">
        <f>AND($B$2&gt;=_xlfn.NUMBERVALUE(Table_Query_from_MF_DSNP62[[#This Row],[CL_CMP_OBJ_FR3]]),$B$2&lt;=_xlfn.NUMBERVALUE(Table_Query_from_MF_DSNP62[[#This Row],[CL_CMP_OBJ_TO3]]))</f>
        <v>1</v>
      </c>
      <c r="JK289" s="33" t="b">
        <f>AND($B$2&gt;=_xlfn.NUMBERVALUE(Table_Query_from_MF_DSNP62[[#This Row],[CL_CMP_OBJ_FR4]]),$B$2&lt;=_xlfn.NUMBERVALUE(Table_Query_from_MF_DSNP62[[#This Row],[CL_CMP_OBJ_TO4]]))</f>
        <v>1</v>
      </c>
      <c r="JL289" s="33" t="b">
        <f>AND($B$2&gt;=_xlfn.NUMBERVALUE(Table_Query_from_MF_DSNP62[[#This Row],[CL_CMP_OBJ_FR5]]),$B$2&lt;=_xlfn.NUMBERVALUE(Table_Query_from_MF_DSNP62[[#This Row],[CL_CMP_OBJ_TO5]]))</f>
        <v>1</v>
      </c>
      <c r="JM289" s="33" t="b">
        <f>AND($B$2&gt;=_xlfn.NUMBERVALUE(Table_Query_from_MF_DSNP62[[#This Row],[CL_CMP_OBJ_FR6]]),$B$2&lt;=_xlfn.NUMBERVALUE(Table_Query_from_MF_DSNP62[[#This Row],[CL_CMP_OBJ_TO6]]))</f>
        <v>1</v>
      </c>
      <c r="JN289" s="33" t="b">
        <f>AND($B$2&gt;=_xlfn.NUMBERVALUE(Table_Query_from_MF_DSNP62[[#This Row],[CL_CMP_OBJ_FR7]]),$B$2&lt;=_xlfn.NUMBERVALUE(Table_Query_from_MF_DSNP62[[#This Row],[CL_CMP_OBJ_TO7]]))</f>
        <v>1</v>
      </c>
      <c r="JO289" s="33" t="b">
        <f>AND($B$2&gt;=_xlfn.NUMBERVALUE(Table_Query_from_MF_DSNP62[[#This Row],[CL_CMP_OBJ_FR8]]),$B$2&lt;=_xlfn.NUMBERVALUE(Table_Query_from_MF_DSNP62[[#This Row],[CL_CMP_OBJ_TO8]]))</f>
        <v>1</v>
      </c>
      <c r="JP289" s="33" t="b">
        <f>AND($B$2&gt;=_xlfn.NUMBERVALUE(Table_Query_from_MF_DSNP62[[#This Row],[CL_CMP_OBJ_FR9]]),$B$2&lt;=_xlfn.NUMBERVALUE(Table_Query_from_MF_DSNP62[[#This Row],[CL_CMP_OBJ_TO9]]))</f>
        <v>1</v>
      </c>
      <c r="JQ289" s="33" t="b">
        <f>AND($B$2&gt;=_xlfn.NUMBERVALUE(Table_Query_from_MF_DSNP62[[#This Row],[CL_CMP_OBJ_FR10]]),$B$2&lt;=_xlfn.NUMBERVALUE(Table_Query_from_MF_DSNP62[[#This Row],[CL_CMP_OBJ_TO10]]))</f>
        <v>1</v>
      </c>
      <c r="JR289" s="33" t="b">
        <f>AND($B$2&gt;=_xlfn.NUMBERVALUE(Table_Query_from_MF_DSNP62[[#This Row],[CL_CMP_OBJ_FR11]]),$B$2&lt;=_xlfn.NUMBERVALUE(Table_Query_from_MF_DSNP62[[#This Row],[CL_CMP_OBJ_TO11]]))</f>
        <v>1</v>
      </c>
      <c r="JS289" s="33" t="b">
        <f>AND($B$2&gt;=_xlfn.NUMBERVALUE(Table_Query_from_MF_DSNP62[[#This Row],[CL_CMP_OBJ_FR12]]),$B$2&lt;=_xlfn.NUMBERVALUE(Table_Query_from_MF_DSNP62[[#This Row],[CL_CMP_OBJ_TO12]]))</f>
        <v>1</v>
      </c>
      <c r="JT289" s="33" t="b">
        <f>AND($B$2&gt;=_xlfn.NUMBERVALUE(Table_Query_from_MF_DSNP62[[#This Row],[CL_CMP_OBJ_FR13]]),$B$2&lt;=_xlfn.NUMBERVALUE(Table_Query_from_MF_DSNP62[[#This Row],[CL_CMP_OBJ_TO13]]))</f>
        <v>1</v>
      </c>
      <c r="JU289" s="33" t="b">
        <f>AND($B$2&gt;=_xlfn.NUMBERVALUE(Table_Query_from_MF_DSNP62[[#This Row],[CL_CMP_OBJ_FR14]]),$B$2&lt;=_xlfn.NUMBERVALUE(Table_Query_from_MF_DSNP62[[#This Row],[CL_CMP_OBJ_TO14]]))</f>
        <v>1</v>
      </c>
      <c r="JV289" s="33" t="b">
        <f>AND($B$2&gt;=_xlfn.NUMBERVALUE(Table_Query_from_MF_DSNP62[[#This Row],[CL_CMP_OBJ_FR15]]),$B$2&lt;=_xlfn.NUMBERVALUE(Table_Query_from_MF_DSNP62[[#This Row],[CL_CMP_OBJ_TO15]]))</f>
        <v>1</v>
      </c>
    </row>
    <row r="290" spans="1:282" x14ac:dyDescent="0.25">
      <c r="A290" t="b">
        <f>OR(,Table_Query_from_MF_DSNP62[[#This Row],[Desired GL included as "hard-coded" GL?]],Table_Query_from_MF_DSNP62[[#This Row],[Desired GL included as "Open GL"?]])</f>
        <v>1</v>
      </c>
      <c r="B290" t="b">
        <f>Table_Query_from_MF_DSNP62[[#This Row],[Desired CObj included as "Open CObj"?]]</f>
        <v>1</v>
      </c>
      <c r="C290" t="s">
        <v>1830</v>
      </c>
      <c r="D290" t="s">
        <v>1799</v>
      </c>
      <c r="E290" t="s">
        <v>8</v>
      </c>
      <c r="F290" s="24" t="s">
        <v>13</v>
      </c>
      <c r="G290" t="s">
        <v>415</v>
      </c>
      <c r="H290" s="24" t="s">
        <v>444</v>
      </c>
      <c r="I290" t="s">
        <v>444</v>
      </c>
      <c r="J290" s="24" t="s">
        <v>444</v>
      </c>
      <c r="K290" t="s">
        <v>444</v>
      </c>
      <c r="L290" s="24" t="s">
        <v>444</v>
      </c>
      <c r="M290" t="s">
        <v>444</v>
      </c>
      <c r="N290" t="s">
        <v>444</v>
      </c>
      <c r="O290" t="s">
        <v>444</v>
      </c>
      <c r="P290" t="s">
        <v>444</v>
      </c>
      <c r="Q290" t="s">
        <v>15</v>
      </c>
      <c r="R290" t="s">
        <v>444</v>
      </c>
      <c r="S290" t="s">
        <v>442</v>
      </c>
      <c r="T290" t="s">
        <v>447</v>
      </c>
      <c r="U290" t="s">
        <v>444</v>
      </c>
      <c r="V290" t="s">
        <v>444</v>
      </c>
      <c r="W290" t="s">
        <v>447</v>
      </c>
      <c r="X290" t="s">
        <v>444</v>
      </c>
      <c r="Y290" t="s">
        <v>444</v>
      </c>
      <c r="Z290" t="s">
        <v>442</v>
      </c>
      <c r="AA290" t="s">
        <v>442</v>
      </c>
      <c r="AB290" t="s">
        <v>442</v>
      </c>
      <c r="AC290" t="s">
        <v>444</v>
      </c>
      <c r="AD290" t="s">
        <v>444</v>
      </c>
      <c r="AE290" t="s">
        <v>444</v>
      </c>
      <c r="AF290" t="s">
        <v>444</v>
      </c>
      <c r="AG290" t="s">
        <v>442</v>
      </c>
      <c r="AH290" t="s">
        <v>447</v>
      </c>
      <c r="AI290" t="s">
        <v>447</v>
      </c>
      <c r="AJ290" t="s">
        <v>442</v>
      </c>
      <c r="AK290" t="s">
        <v>442</v>
      </c>
      <c r="AL290" t="s">
        <v>444</v>
      </c>
      <c r="AM290" t="s">
        <v>444</v>
      </c>
      <c r="AN290" t="s">
        <v>444</v>
      </c>
      <c r="AO290" t="s">
        <v>444</v>
      </c>
      <c r="AP290" t="s">
        <v>447</v>
      </c>
      <c r="AQ290" t="s">
        <v>282</v>
      </c>
      <c r="AR290" t="s">
        <v>1451</v>
      </c>
      <c r="AS290" t="s">
        <v>162</v>
      </c>
      <c r="AT290" t="s">
        <v>10</v>
      </c>
      <c r="AU290" t="s">
        <v>444</v>
      </c>
      <c r="AV290" t="s">
        <v>442</v>
      </c>
      <c r="AW290" t="s">
        <v>444</v>
      </c>
      <c r="AX290" t="s">
        <v>444</v>
      </c>
      <c r="AY290" t="s">
        <v>444</v>
      </c>
      <c r="AZ290" t="s">
        <v>7</v>
      </c>
      <c r="BA290" t="s">
        <v>478</v>
      </c>
      <c r="BB290" t="s">
        <v>444</v>
      </c>
      <c r="BC290" t="s">
        <v>444</v>
      </c>
      <c r="BD290" t="s">
        <v>1359</v>
      </c>
      <c r="BE290" t="s">
        <v>1828</v>
      </c>
      <c r="BF290" t="s">
        <v>1360</v>
      </c>
      <c r="BG290" t="s">
        <v>444</v>
      </c>
      <c r="BH290" t="s">
        <v>444</v>
      </c>
      <c r="BI290" t="s">
        <v>444</v>
      </c>
      <c r="BJ290" t="s">
        <v>444</v>
      </c>
      <c r="BK290" t="s">
        <v>444</v>
      </c>
      <c r="BL290" t="s">
        <v>444</v>
      </c>
      <c r="BM290" t="s">
        <v>444</v>
      </c>
      <c r="BN290" t="s">
        <v>444</v>
      </c>
      <c r="BO290" t="s">
        <v>444</v>
      </c>
      <c r="BP290" t="s">
        <v>444</v>
      </c>
      <c r="BQ290" t="s">
        <v>1360</v>
      </c>
      <c r="BR290" t="s">
        <v>264</v>
      </c>
      <c r="BS290" t="s">
        <v>444</v>
      </c>
      <c r="BT290" t="s">
        <v>444</v>
      </c>
      <c r="BU290" t="s">
        <v>444</v>
      </c>
      <c r="BV290" t="s">
        <v>444</v>
      </c>
      <c r="BW290" t="s">
        <v>1360</v>
      </c>
      <c r="BX290" t="s">
        <v>264</v>
      </c>
      <c r="BY290" t="s">
        <v>444</v>
      </c>
      <c r="BZ290" t="s">
        <v>444</v>
      </c>
      <c r="CA290" t="s">
        <v>444</v>
      </c>
      <c r="CB290" t="s">
        <v>444</v>
      </c>
      <c r="CC290" t="s">
        <v>1360</v>
      </c>
      <c r="CD290" t="s">
        <v>264</v>
      </c>
      <c r="CE290" t="s">
        <v>444</v>
      </c>
      <c r="CF290" t="s">
        <v>444</v>
      </c>
      <c r="CG290" t="s">
        <v>444</v>
      </c>
      <c r="CH290" t="s">
        <v>444</v>
      </c>
      <c r="CI290" t="s">
        <v>1360</v>
      </c>
      <c r="CJ290" t="s">
        <v>264</v>
      </c>
      <c r="CK290" t="s">
        <v>444</v>
      </c>
      <c r="CL290" t="s">
        <v>444</v>
      </c>
      <c r="CM290" t="s">
        <v>444</v>
      </c>
      <c r="CN290" t="s">
        <v>444</v>
      </c>
      <c r="CO290" t="s">
        <v>1360</v>
      </c>
      <c r="CP290" t="s">
        <v>264</v>
      </c>
      <c r="CQ290" t="s">
        <v>444</v>
      </c>
      <c r="CR290" t="s">
        <v>444</v>
      </c>
      <c r="CS290" t="s">
        <v>444</v>
      </c>
      <c r="CT290" t="s">
        <v>444</v>
      </c>
      <c r="CU290" t="s">
        <v>444</v>
      </c>
      <c r="CV290" t="s">
        <v>2739</v>
      </c>
      <c r="CW290" t="s">
        <v>2736</v>
      </c>
      <c r="CX290" t="s">
        <v>2753</v>
      </c>
      <c r="CY290" t="s">
        <v>1370</v>
      </c>
      <c r="CZ290" t="s">
        <v>1371</v>
      </c>
      <c r="DA290" t="s">
        <v>444</v>
      </c>
      <c r="DB290" t="s">
        <v>444</v>
      </c>
      <c r="DC290" t="s">
        <v>444</v>
      </c>
      <c r="DD290" t="s">
        <v>444</v>
      </c>
      <c r="DE290" t="s">
        <v>444</v>
      </c>
      <c r="DF290" t="s">
        <v>444</v>
      </c>
      <c r="DG290" t="s">
        <v>444</v>
      </c>
      <c r="DH290" t="s">
        <v>444</v>
      </c>
      <c r="DI290" t="s">
        <v>443</v>
      </c>
      <c r="DJ290" t="s">
        <v>282</v>
      </c>
      <c r="DK290" t="s">
        <v>1440</v>
      </c>
      <c r="DL290" t="s">
        <v>1451</v>
      </c>
      <c r="DM290" t="s">
        <v>444</v>
      </c>
      <c r="DN290" t="s">
        <v>444</v>
      </c>
      <c r="DO290" t="s">
        <v>444</v>
      </c>
      <c r="DP290" t="s">
        <v>444</v>
      </c>
      <c r="DQ290" t="s">
        <v>444</v>
      </c>
      <c r="DR290" t="s">
        <v>444</v>
      </c>
      <c r="DS290" t="s">
        <v>444</v>
      </c>
      <c r="DT290" s="24" t="s">
        <v>444</v>
      </c>
      <c r="DU290" s="24" t="s">
        <v>444</v>
      </c>
      <c r="DV290" t="s">
        <v>444</v>
      </c>
      <c r="DW290" t="s">
        <v>444</v>
      </c>
      <c r="DX290" s="24" t="s">
        <v>444</v>
      </c>
      <c r="DY290" s="24" t="s">
        <v>444</v>
      </c>
      <c r="DZ290" t="s">
        <v>444</v>
      </c>
      <c r="EA290" t="s">
        <v>444</v>
      </c>
      <c r="EB290" s="24" t="s">
        <v>444</v>
      </c>
      <c r="EC290" s="24" t="s">
        <v>444</v>
      </c>
      <c r="ED290" t="s">
        <v>444</v>
      </c>
      <c r="EE290" t="s">
        <v>444</v>
      </c>
      <c r="EF290" s="24" t="s">
        <v>444</v>
      </c>
      <c r="EG290" s="24" t="s">
        <v>444</v>
      </c>
      <c r="EH290" t="s">
        <v>444</v>
      </c>
      <c r="EI290" t="s">
        <v>444</v>
      </c>
      <c r="EJ290" s="24" t="s">
        <v>444</v>
      </c>
      <c r="EK290" s="24" t="s">
        <v>444</v>
      </c>
      <c r="EL290" t="s">
        <v>444</v>
      </c>
      <c r="EM290" t="s">
        <v>444</v>
      </c>
      <c r="EN290" s="24" t="s">
        <v>444</v>
      </c>
      <c r="EO290" s="24" t="s">
        <v>444</v>
      </c>
      <c r="EP290" t="s">
        <v>444</v>
      </c>
      <c r="EQ290" t="s">
        <v>444</v>
      </c>
      <c r="ER290" s="24" t="s">
        <v>444</v>
      </c>
      <c r="ES290" s="24" t="s">
        <v>444</v>
      </c>
      <c r="ET290" t="s">
        <v>444</v>
      </c>
      <c r="EU290" t="s">
        <v>444</v>
      </c>
      <c r="EV290" s="24" t="s">
        <v>444</v>
      </c>
      <c r="EW290" s="24" t="s">
        <v>444</v>
      </c>
      <c r="EX290" t="s">
        <v>444</v>
      </c>
      <c r="EY290" t="s">
        <v>444</v>
      </c>
      <c r="EZ290" s="24" t="s">
        <v>444</v>
      </c>
      <c r="FA290" s="24" t="s">
        <v>444</v>
      </c>
      <c r="FB290" t="s">
        <v>444</v>
      </c>
      <c r="FC290" t="s">
        <v>444</v>
      </c>
      <c r="FD290" s="24" t="s">
        <v>444</v>
      </c>
      <c r="FE290" s="24" t="s">
        <v>444</v>
      </c>
      <c r="FF290" t="s">
        <v>444</v>
      </c>
      <c r="FG290" t="s">
        <v>444</v>
      </c>
      <c r="FH290" s="24" t="s">
        <v>444</v>
      </c>
      <c r="FI290" s="24" t="s">
        <v>444</v>
      </c>
      <c r="FJ290" t="s">
        <v>444</v>
      </c>
      <c r="FK290" t="s">
        <v>444</v>
      </c>
      <c r="FL290" s="24" t="s">
        <v>444</v>
      </c>
      <c r="FM290" s="24" t="s">
        <v>444</v>
      </c>
      <c r="FN290" t="s">
        <v>444</v>
      </c>
      <c r="FO290" t="s">
        <v>444</v>
      </c>
      <c r="FP290" s="24" t="s">
        <v>444</v>
      </c>
      <c r="FQ290" s="24" t="s">
        <v>444</v>
      </c>
      <c r="FR290" t="s">
        <v>444</v>
      </c>
      <c r="FS290" t="s">
        <v>444</v>
      </c>
      <c r="FT290" s="24" t="s">
        <v>444</v>
      </c>
      <c r="FU290" s="24" t="s">
        <v>444</v>
      </c>
      <c r="FV290" t="s">
        <v>444</v>
      </c>
      <c r="FW290" t="s">
        <v>444</v>
      </c>
      <c r="FX290" s="24" t="s">
        <v>444</v>
      </c>
      <c r="FY290" s="24" t="s">
        <v>444</v>
      </c>
      <c r="FZ290" t="s">
        <v>444</v>
      </c>
      <c r="GA290" t="s">
        <v>444</v>
      </c>
      <c r="GB290" s="24" t="s">
        <v>444</v>
      </c>
      <c r="GC290" s="24" t="s">
        <v>444</v>
      </c>
      <c r="GD290" t="s">
        <v>444</v>
      </c>
      <c r="GE290" t="s">
        <v>444</v>
      </c>
      <c r="GF290" s="24" t="s">
        <v>444</v>
      </c>
      <c r="GG290" s="24" t="s">
        <v>444</v>
      </c>
      <c r="GH290" t="s">
        <v>15</v>
      </c>
      <c r="GI290" s="24" t="s">
        <v>1416</v>
      </c>
      <c r="GJ290" s="24" t="s">
        <v>480</v>
      </c>
      <c r="GK290" t="s">
        <v>444</v>
      </c>
      <c r="GL290" t="s">
        <v>444</v>
      </c>
      <c r="GM290" s="24" t="s">
        <v>444</v>
      </c>
      <c r="GN290" s="24" t="s">
        <v>444</v>
      </c>
      <c r="GO290" t="s">
        <v>444</v>
      </c>
      <c r="GP290" t="s">
        <v>444</v>
      </c>
      <c r="GQ290" s="24" t="s">
        <v>444</v>
      </c>
      <c r="GR290" s="24" t="s">
        <v>444</v>
      </c>
      <c r="GS290" t="s">
        <v>444</v>
      </c>
      <c r="GT290" t="s">
        <v>444</v>
      </c>
      <c r="GU290" s="24" t="s">
        <v>444</v>
      </c>
      <c r="GV290" s="24" t="s">
        <v>444</v>
      </c>
      <c r="GW290" t="s">
        <v>444</v>
      </c>
      <c r="GX290" t="s">
        <v>444</v>
      </c>
      <c r="GY290" s="24" t="s">
        <v>444</v>
      </c>
      <c r="GZ290" s="24" t="s">
        <v>444</v>
      </c>
      <c r="HA290" t="s">
        <v>444</v>
      </c>
      <c r="HB290" t="s">
        <v>444</v>
      </c>
      <c r="HC290" s="24" t="s">
        <v>444</v>
      </c>
      <c r="HD290" s="24" t="s">
        <v>444</v>
      </c>
      <c r="HE290" t="s">
        <v>444</v>
      </c>
      <c r="HF290" t="s">
        <v>444</v>
      </c>
      <c r="HG290" s="24" t="s">
        <v>444</v>
      </c>
      <c r="HH290" s="24" t="s">
        <v>444</v>
      </c>
      <c r="HI290" t="s">
        <v>444</v>
      </c>
      <c r="HJ290" t="s">
        <v>444</v>
      </c>
      <c r="HK290" s="24" t="s">
        <v>444</v>
      </c>
      <c r="HL290" s="24" t="s">
        <v>444</v>
      </c>
      <c r="HM290" t="s">
        <v>444</v>
      </c>
      <c r="HN290" t="s">
        <v>444</v>
      </c>
      <c r="HO290" s="24" t="s">
        <v>444</v>
      </c>
      <c r="HP290" s="24" t="s">
        <v>444</v>
      </c>
      <c r="HQ290" t="s">
        <v>444</v>
      </c>
      <c r="HR290" t="s">
        <v>444</v>
      </c>
      <c r="HS290" s="24" t="s">
        <v>444</v>
      </c>
      <c r="HT290" s="24" t="s">
        <v>444</v>
      </c>
      <c r="HU290" t="s">
        <v>444</v>
      </c>
      <c r="HV290" t="s">
        <v>444</v>
      </c>
      <c r="HW290" s="24" t="s">
        <v>444</v>
      </c>
      <c r="HX290" s="24" t="s">
        <v>444</v>
      </c>
      <c r="HY290" t="s">
        <v>444</v>
      </c>
      <c r="HZ290" t="s">
        <v>444</v>
      </c>
      <c r="IA290" t="s">
        <v>3019</v>
      </c>
      <c r="IB290" t="s">
        <v>2736</v>
      </c>
      <c r="IC290" t="s">
        <v>3029</v>
      </c>
      <c r="ID290" s="33" t="b" cm="1">
        <f t="array" ref="ID290">_xlfn.IFNA(MATCH($A$2,_xlfn.NUMBERVALUE(Table_Query_from_MF_DSNP62[[#This Row],[CL_GLACCT_DR1]:[CL_GLACCT_CR4]]),0),0)&gt;=1</f>
        <v>1</v>
      </c>
      <c r="IE290" s="33" t="b">
        <f>OR(Table_Query_from_MF_DSNP62[[#This Row],[Pair1]:[Pair25]])</f>
        <v>1</v>
      </c>
      <c r="IF290" s="33">
        <f>_xlfn.IFNA(MATCH(TRUE,Table_Query_from_MF_DSNP62[[#This Row],[Pair1]:[Pair25]],0),"none")</f>
        <v>1</v>
      </c>
      <c r="IG290" s="33" t="b">
        <f>AND($A$2&gt;=_xlfn.NUMBERVALUE(Table_Query_from_MF_DSNP62[[#This Row],[CL_GL_ACCT_FR1]]),$A$2&lt;=_xlfn.NUMBERVALUE(Table_Query_from_MF_DSNP62[[#This Row],[CL_GL_ACCT_TO1]]))</f>
        <v>1</v>
      </c>
      <c r="IH290" s="33" t="b">
        <f>AND($A$2&gt;=_xlfn.NUMBERVALUE(Table_Query_from_MF_DSNP62[[#This Row],[CL_GL_ACCT_FR2]]),$A$2&lt;=_xlfn.NUMBERVALUE(Table_Query_from_MF_DSNP62[[#This Row],[CL_GL_ACCT_TO2]]))</f>
        <v>1</v>
      </c>
      <c r="II290" s="33" t="b">
        <f>AND($A$2&gt;=_xlfn.NUMBERVALUE(Table_Query_from_MF_DSNP62[[#This Row],[CL_GL_ACCT_FR3]]),$A$2&lt;=_xlfn.NUMBERVALUE(Table_Query_from_MF_DSNP62[[#This Row],[CL_GL_ACCT_TO3]]))</f>
        <v>1</v>
      </c>
      <c r="IJ290" s="33" t="b">
        <f>AND($A$2&gt;=_xlfn.NUMBERVALUE(Table_Query_from_MF_DSNP62[[#This Row],[CL_GL_ACCT_FR4]]),$A$2&lt;=_xlfn.NUMBERVALUE(Table_Query_from_MF_DSNP62[[#This Row],[CL_GL_ACCT_TO4]]))</f>
        <v>1</v>
      </c>
      <c r="IK290" s="33" t="b">
        <f>AND($A$2&gt;=_xlfn.NUMBERVALUE(Table_Query_from_MF_DSNP62[[#This Row],[CL_GL_ACCT_FR5]]),$A$2&lt;=_xlfn.NUMBERVALUE(Table_Query_from_MF_DSNP62[[#This Row],[CL_GL_ACCT_TO5]]))</f>
        <v>1</v>
      </c>
      <c r="IL290" s="33" t="b">
        <f>AND($A$2&gt;=_xlfn.NUMBERVALUE(Table_Query_from_MF_DSNP62[[#This Row],[CL_GL_ACCT_FR6]]),$A$2&lt;=_xlfn.NUMBERVALUE(Table_Query_from_MF_DSNP62[[#This Row],[CL_GL_ACCT_TO6]]))</f>
        <v>1</v>
      </c>
      <c r="IM290" s="33" t="b">
        <f>AND($A$2&gt;=_xlfn.NUMBERVALUE(Table_Query_from_MF_DSNP62[[#This Row],[CL_GL_ACCT_FR7]]),$A$2&lt;=_xlfn.NUMBERVALUE(Table_Query_from_MF_DSNP62[[#This Row],[CL_GL_ACCT_TO7]]))</f>
        <v>1</v>
      </c>
      <c r="IN290" s="33" t="b">
        <f>AND($A$2&gt;=_xlfn.NUMBERVALUE(Table_Query_from_MF_DSNP62[[#This Row],[CL_GL_ACCT_FR8]]),$A$2&lt;=_xlfn.NUMBERVALUE(Table_Query_from_MF_DSNP62[[#This Row],[CL_GL_ACCT_TO8]]))</f>
        <v>1</v>
      </c>
      <c r="IO290" s="33" t="b">
        <f>AND($A$2&gt;=_xlfn.NUMBERVALUE(Table_Query_from_MF_DSNP62[[#This Row],[CL_GL_ACCT_FR9]]),$A$2&lt;=_xlfn.NUMBERVALUE(Table_Query_from_MF_DSNP62[[#This Row],[CL_GL_ACCT_TO9]]))</f>
        <v>1</v>
      </c>
      <c r="IP290" s="33" t="b">
        <f>AND($A$2&gt;=_xlfn.NUMBERVALUE(Table_Query_from_MF_DSNP62[[#This Row],[CL_GL_ACCT_FR10]]),$A$2&lt;=_xlfn.NUMBERVALUE(Table_Query_from_MF_DSNP62[[#This Row],[CL_GL_ACCT_TO10]]))</f>
        <v>1</v>
      </c>
      <c r="IQ290" s="33" t="b">
        <f>AND($A$2&gt;=_xlfn.NUMBERVALUE(Table_Query_from_MF_DSNP62[[#This Row],[CL_GL_ACCT_FR11]]),$A$2&lt;=_xlfn.NUMBERVALUE(Table_Query_from_MF_DSNP62[[#This Row],[CL_GL_ACCT_TO11]]))</f>
        <v>1</v>
      </c>
      <c r="IR290" s="33" t="b">
        <f>AND($A$2&gt;=_xlfn.NUMBERVALUE(Table_Query_from_MF_DSNP62[[#This Row],[CL_GL_ACCT_FR12]]),$A$2&lt;=_xlfn.NUMBERVALUE(Table_Query_from_MF_DSNP62[[#This Row],[CL_GL_ACCT_TO12]]))</f>
        <v>1</v>
      </c>
      <c r="IS290" s="33" t="b">
        <f>AND($A$2&gt;=_xlfn.NUMBERVALUE(Table_Query_from_MF_DSNP62[[#This Row],[CL_GL_ACCT_FR13]]),$A$2&lt;=_xlfn.NUMBERVALUE(Table_Query_from_MF_DSNP62[[#This Row],[CL_GL_ACCT_TO13]]))</f>
        <v>1</v>
      </c>
      <c r="IT290" s="33" t="b">
        <f>AND($A$2&gt;=_xlfn.NUMBERVALUE(Table_Query_from_MF_DSNP62[[#This Row],[CL_GL_ACCT_FR14]]),$A$2&lt;=_xlfn.NUMBERVALUE(Table_Query_from_MF_DSNP62[[#This Row],[CL_GL_ACCT_TO14]]))</f>
        <v>1</v>
      </c>
      <c r="IU290" s="33" t="b">
        <f>AND($A$2&gt;=_xlfn.NUMBERVALUE(Table_Query_from_MF_DSNP62[[#This Row],[CL_GL_ACCT_FR15]]),$A$2&lt;=_xlfn.NUMBERVALUE(Table_Query_from_MF_DSNP62[[#This Row],[CL_GL_ACCT_TO15]]))</f>
        <v>1</v>
      </c>
      <c r="IV290" s="33" t="b">
        <f>AND($A$2&gt;=_xlfn.NUMBERVALUE(Table_Query_from_MF_DSNP62[[#This Row],[CL_GL_ACCT_FR16]]),$A$2&lt;=_xlfn.NUMBERVALUE(Table_Query_from_MF_DSNP62[[#This Row],[CL_GL_ACCT_TO16]]))</f>
        <v>1</v>
      </c>
      <c r="IW290" s="33" t="b">
        <f>AND($A$2&gt;=_xlfn.NUMBERVALUE(Table_Query_from_MF_DSNP62[[#This Row],[CL_GL_ACCT_FR17]]),$A$2&lt;=_xlfn.NUMBERVALUE(Table_Query_from_MF_DSNP62[[#This Row],[CL_GL_ACCT_TO17]]))</f>
        <v>1</v>
      </c>
      <c r="IX290" s="33" t="b">
        <f>AND($A$2&gt;=_xlfn.NUMBERVALUE(Table_Query_from_MF_DSNP62[[#This Row],[CL_GL_ACCT_FR18]]),$A$2&lt;=_xlfn.NUMBERVALUE(Table_Query_from_MF_DSNP62[[#This Row],[CL_GL_ACCT_TO18]]))</f>
        <v>1</v>
      </c>
      <c r="IY290" s="33" t="b">
        <f>AND($A$2&gt;=_xlfn.NUMBERVALUE(Table_Query_from_MF_DSNP62[[#This Row],[CL_GL_ACCT_FR19]]),$A$2&lt;=_xlfn.NUMBERVALUE(Table_Query_from_MF_DSNP62[[#This Row],[CL_GL_ACCT_TO19]]))</f>
        <v>1</v>
      </c>
      <c r="IZ290" s="33" t="b">
        <f>AND($A$2&gt;=_xlfn.NUMBERVALUE(Table_Query_from_MF_DSNP62[[#This Row],[CL_GL_ACCT_FR20]]),$A$2&lt;=_xlfn.NUMBERVALUE(Table_Query_from_MF_DSNP62[[#This Row],[CL_GL_ACCT_TO20]]))</f>
        <v>1</v>
      </c>
      <c r="JA290" s="33" t="b">
        <f>AND($A$2&gt;=_xlfn.NUMBERVALUE(Table_Query_from_MF_DSNP62[[#This Row],[CL_GL_ACCT_FR21]]),$A$2&lt;=_xlfn.NUMBERVALUE(Table_Query_from_MF_DSNP62[[#This Row],[CL_GL_ACCT_TO21]]))</f>
        <v>1</v>
      </c>
      <c r="JB290" s="33" t="b">
        <f>AND($A$2&gt;=_xlfn.NUMBERVALUE(Table_Query_from_MF_DSNP62[[#This Row],[CL_GL_ACCT_FR22]]),$A$2&lt;=_xlfn.NUMBERVALUE(Table_Query_from_MF_DSNP62[[#This Row],[CL_GL_ACCT_TO22]]))</f>
        <v>1</v>
      </c>
      <c r="JC290" s="33" t="b">
        <f>AND($A$2&gt;=_xlfn.NUMBERVALUE(Table_Query_from_MF_DSNP62[[#This Row],[CL_GL_ACCT_FR23]]),$A$2&lt;=_xlfn.NUMBERVALUE(Table_Query_from_MF_DSNP62[[#This Row],[CL_GL_ACCT_TO23]]))</f>
        <v>1</v>
      </c>
      <c r="JD290" s="33" t="b">
        <f>AND($A$2&gt;=_xlfn.NUMBERVALUE(Table_Query_from_MF_DSNP62[[#This Row],[CL_GL_ACCT_FR24]]),$A$2&lt;=_xlfn.NUMBERVALUE(Table_Query_from_MF_DSNP62[[#This Row],[CL_GL_ACCT_TO24]]))</f>
        <v>1</v>
      </c>
      <c r="JE290" s="33" t="b">
        <f>AND($A$2&gt;=_xlfn.NUMBERVALUE(Table_Query_from_MF_DSNP62[[#This Row],[CL_GL_ACCT_FR25]]),$A$2&lt;=_xlfn.NUMBERVALUE(Table_Query_from_MF_DSNP62[[#This Row],[CL_GL_ACCT_TO25]]))</f>
        <v>1</v>
      </c>
      <c r="JF290" s="33" t="b">
        <f>OR(Table_Query_from_MF_DSNP62[[#This Row],[PairA]:[PairO]])</f>
        <v>1</v>
      </c>
      <c r="JG290" s="33">
        <f>_xlfn.IFNA(MATCH(TRUE,Table_Query_from_MF_DSNP62[[#This Row],[PairA]:[PairO]],0),"none")</f>
        <v>2</v>
      </c>
      <c r="JH290" s="33" t="b">
        <f>AND($B$2&gt;=_xlfn.NUMBERVALUE(Table_Query_from_MF_DSNP62[[#This Row],[CL_CMP_OBJ_FR1]]),$B$2&lt;=_xlfn.NUMBERVALUE(Table_Query_from_MF_DSNP62[[#This Row],[CL_CMP_OBJ_TO1]]))</f>
        <v>0</v>
      </c>
      <c r="JI290" s="33" t="b">
        <f>AND($B$2&gt;=_xlfn.NUMBERVALUE(Table_Query_from_MF_DSNP62[[#This Row],[CL_CMP_OBJ_FR2]]),$B$2&lt;=_xlfn.NUMBERVALUE(Table_Query_from_MF_DSNP62[[#This Row],[CL_CMP_OBJ_TO2]]))</f>
        <v>1</v>
      </c>
      <c r="JJ290" s="33" t="b">
        <f>AND($B$2&gt;=_xlfn.NUMBERVALUE(Table_Query_from_MF_DSNP62[[#This Row],[CL_CMP_OBJ_FR3]]),$B$2&lt;=_xlfn.NUMBERVALUE(Table_Query_from_MF_DSNP62[[#This Row],[CL_CMP_OBJ_TO3]]))</f>
        <v>1</v>
      </c>
      <c r="JK290" s="33" t="b">
        <f>AND($B$2&gt;=_xlfn.NUMBERVALUE(Table_Query_from_MF_DSNP62[[#This Row],[CL_CMP_OBJ_FR4]]),$B$2&lt;=_xlfn.NUMBERVALUE(Table_Query_from_MF_DSNP62[[#This Row],[CL_CMP_OBJ_TO4]]))</f>
        <v>1</v>
      </c>
      <c r="JL290" s="33" t="b">
        <f>AND($B$2&gt;=_xlfn.NUMBERVALUE(Table_Query_from_MF_DSNP62[[#This Row],[CL_CMP_OBJ_FR5]]),$B$2&lt;=_xlfn.NUMBERVALUE(Table_Query_from_MF_DSNP62[[#This Row],[CL_CMP_OBJ_TO5]]))</f>
        <v>1</v>
      </c>
      <c r="JM290" s="33" t="b">
        <f>AND($B$2&gt;=_xlfn.NUMBERVALUE(Table_Query_from_MF_DSNP62[[#This Row],[CL_CMP_OBJ_FR6]]),$B$2&lt;=_xlfn.NUMBERVALUE(Table_Query_from_MF_DSNP62[[#This Row],[CL_CMP_OBJ_TO6]]))</f>
        <v>1</v>
      </c>
      <c r="JN290" s="33" t="b">
        <f>AND($B$2&gt;=_xlfn.NUMBERVALUE(Table_Query_from_MF_DSNP62[[#This Row],[CL_CMP_OBJ_FR7]]),$B$2&lt;=_xlfn.NUMBERVALUE(Table_Query_from_MF_DSNP62[[#This Row],[CL_CMP_OBJ_TO7]]))</f>
        <v>1</v>
      </c>
      <c r="JO290" s="33" t="b">
        <f>AND($B$2&gt;=_xlfn.NUMBERVALUE(Table_Query_from_MF_DSNP62[[#This Row],[CL_CMP_OBJ_FR8]]),$B$2&lt;=_xlfn.NUMBERVALUE(Table_Query_from_MF_DSNP62[[#This Row],[CL_CMP_OBJ_TO8]]))</f>
        <v>1</v>
      </c>
      <c r="JP290" s="33" t="b">
        <f>AND($B$2&gt;=_xlfn.NUMBERVALUE(Table_Query_from_MF_DSNP62[[#This Row],[CL_CMP_OBJ_FR9]]),$B$2&lt;=_xlfn.NUMBERVALUE(Table_Query_from_MF_DSNP62[[#This Row],[CL_CMP_OBJ_TO9]]))</f>
        <v>1</v>
      </c>
      <c r="JQ290" s="33" t="b">
        <f>AND($B$2&gt;=_xlfn.NUMBERVALUE(Table_Query_from_MF_DSNP62[[#This Row],[CL_CMP_OBJ_FR10]]),$B$2&lt;=_xlfn.NUMBERVALUE(Table_Query_from_MF_DSNP62[[#This Row],[CL_CMP_OBJ_TO10]]))</f>
        <v>1</v>
      </c>
      <c r="JR290" s="33" t="b">
        <f>AND($B$2&gt;=_xlfn.NUMBERVALUE(Table_Query_from_MF_DSNP62[[#This Row],[CL_CMP_OBJ_FR11]]),$B$2&lt;=_xlfn.NUMBERVALUE(Table_Query_from_MF_DSNP62[[#This Row],[CL_CMP_OBJ_TO11]]))</f>
        <v>1</v>
      </c>
      <c r="JS290" s="33" t="b">
        <f>AND($B$2&gt;=_xlfn.NUMBERVALUE(Table_Query_from_MF_DSNP62[[#This Row],[CL_CMP_OBJ_FR12]]),$B$2&lt;=_xlfn.NUMBERVALUE(Table_Query_from_MF_DSNP62[[#This Row],[CL_CMP_OBJ_TO12]]))</f>
        <v>1</v>
      </c>
      <c r="JT290" s="33" t="b">
        <f>AND($B$2&gt;=_xlfn.NUMBERVALUE(Table_Query_from_MF_DSNP62[[#This Row],[CL_CMP_OBJ_FR13]]),$B$2&lt;=_xlfn.NUMBERVALUE(Table_Query_from_MF_DSNP62[[#This Row],[CL_CMP_OBJ_TO13]]))</f>
        <v>1</v>
      </c>
      <c r="JU290" s="33" t="b">
        <f>AND($B$2&gt;=_xlfn.NUMBERVALUE(Table_Query_from_MF_DSNP62[[#This Row],[CL_CMP_OBJ_FR14]]),$B$2&lt;=_xlfn.NUMBERVALUE(Table_Query_from_MF_DSNP62[[#This Row],[CL_CMP_OBJ_TO14]]))</f>
        <v>1</v>
      </c>
      <c r="JV290" s="33" t="b">
        <f>AND($B$2&gt;=_xlfn.NUMBERVALUE(Table_Query_from_MF_DSNP62[[#This Row],[CL_CMP_OBJ_FR15]]),$B$2&lt;=_xlfn.NUMBERVALUE(Table_Query_from_MF_DSNP62[[#This Row],[CL_CMP_OBJ_TO15]]))</f>
        <v>1</v>
      </c>
    </row>
    <row r="291" spans="1:282" x14ac:dyDescent="0.25">
      <c r="A291" t="b">
        <f>OR(,Table_Query_from_MF_DSNP62[[#This Row],[Desired GL included as "hard-coded" GL?]],Table_Query_from_MF_DSNP62[[#This Row],[Desired GL included as "Open GL"?]])</f>
        <v>1</v>
      </c>
      <c r="B291" t="b">
        <f>Table_Query_from_MF_DSNP62[[#This Row],[Desired CObj included as "Open CObj"?]]</f>
        <v>1</v>
      </c>
      <c r="C291" t="s">
        <v>1831</v>
      </c>
      <c r="D291" t="s">
        <v>1798</v>
      </c>
      <c r="E291" t="s">
        <v>8</v>
      </c>
      <c r="F291" s="24" t="s">
        <v>426</v>
      </c>
      <c r="G291" t="s">
        <v>13</v>
      </c>
      <c r="H291" s="24" t="s">
        <v>444</v>
      </c>
      <c r="I291" t="s">
        <v>444</v>
      </c>
      <c r="J291" s="24" t="s">
        <v>444</v>
      </c>
      <c r="K291" t="s">
        <v>444</v>
      </c>
      <c r="L291" s="24" t="s">
        <v>444</v>
      </c>
      <c r="M291" t="s">
        <v>444</v>
      </c>
      <c r="N291" t="s">
        <v>444</v>
      </c>
      <c r="O291" t="s">
        <v>444</v>
      </c>
      <c r="P291" t="s">
        <v>444</v>
      </c>
      <c r="Q291" t="s">
        <v>15</v>
      </c>
      <c r="R291" t="s">
        <v>444</v>
      </c>
      <c r="S291" t="s">
        <v>442</v>
      </c>
      <c r="T291" t="s">
        <v>447</v>
      </c>
      <c r="U291" t="s">
        <v>444</v>
      </c>
      <c r="V291" t="s">
        <v>444</v>
      </c>
      <c r="W291" t="s">
        <v>447</v>
      </c>
      <c r="X291" t="s">
        <v>444</v>
      </c>
      <c r="Y291" t="s">
        <v>444</v>
      </c>
      <c r="Z291" t="s">
        <v>442</v>
      </c>
      <c r="AA291" t="s">
        <v>442</v>
      </c>
      <c r="AB291" t="s">
        <v>442</v>
      </c>
      <c r="AC291" t="s">
        <v>444</v>
      </c>
      <c r="AD291" t="s">
        <v>444</v>
      </c>
      <c r="AE291" t="s">
        <v>444</v>
      </c>
      <c r="AF291" t="s">
        <v>444</v>
      </c>
      <c r="AG291" t="s">
        <v>442</v>
      </c>
      <c r="AH291" t="s">
        <v>447</v>
      </c>
      <c r="AI291" t="s">
        <v>447</v>
      </c>
      <c r="AJ291" t="s">
        <v>442</v>
      </c>
      <c r="AK291" t="s">
        <v>442</v>
      </c>
      <c r="AL291" t="s">
        <v>444</v>
      </c>
      <c r="AM291" t="s">
        <v>444</v>
      </c>
      <c r="AN291" t="s">
        <v>444</v>
      </c>
      <c r="AO291" t="s">
        <v>444</v>
      </c>
      <c r="AP291" t="s">
        <v>447</v>
      </c>
      <c r="AQ291" t="s">
        <v>282</v>
      </c>
      <c r="AR291" t="s">
        <v>1451</v>
      </c>
      <c r="AS291" t="s">
        <v>162</v>
      </c>
      <c r="AT291" t="s">
        <v>10</v>
      </c>
      <c r="AU291" t="s">
        <v>444</v>
      </c>
      <c r="AV291" t="s">
        <v>442</v>
      </c>
      <c r="AW291" t="s">
        <v>444</v>
      </c>
      <c r="AX291" t="s">
        <v>444</v>
      </c>
      <c r="AY291" t="s">
        <v>444</v>
      </c>
      <c r="AZ291" t="s">
        <v>7</v>
      </c>
      <c r="BA291" t="s">
        <v>478</v>
      </c>
      <c r="BB291" t="s">
        <v>444</v>
      </c>
      <c r="BC291" t="s">
        <v>444</v>
      </c>
      <c r="BD291" t="s">
        <v>1359</v>
      </c>
      <c r="BE291" t="s">
        <v>1832</v>
      </c>
      <c r="BF291" t="s">
        <v>740</v>
      </c>
      <c r="BG291" t="s">
        <v>444</v>
      </c>
      <c r="BH291" t="s">
        <v>444</v>
      </c>
      <c r="BI291" t="s">
        <v>444</v>
      </c>
      <c r="BJ291" t="s">
        <v>444</v>
      </c>
      <c r="BK291" t="s">
        <v>444</v>
      </c>
      <c r="BL291" t="s">
        <v>444</v>
      </c>
      <c r="BM291" t="s">
        <v>444</v>
      </c>
      <c r="BN291" t="s">
        <v>444</v>
      </c>
      <c r="BO291" t="s">
        <v>444</v>
      </c>
      <c r="BP291" t="s">
        <v>444</v>
      </c>
      <c r="BQ291" t="s">
        <v>1360</v>
      </c>
      <c r="BR291" t="s">
        <v>840</v>
      </c>
      <c r="BS291" t="s">
        <v>444</v>
      </c>
      <c r="BT291" t="s">
        <v>444</v>
      </c>
      <c r="BU291" t="s">
        <v>444</v>
      </c>
      <c r="BV291" t="s">
        <v>444</v>
      </c>
      <c r="BW291" t="s">
        <v>1360</v>
      </c>
      <c r="BX291" t="s">
        <v>840</v>
      </c>
      <c r="BY291" t="s">
        <v>444</v>
      </c>
      <c r="BZ291" t="s">
        <v>444</v>
      </c>
      <c r="CA291" t="s">
        <v>444</v>
      </c>
      <c r="CB291" t="s">
        <v>444</v>
      </c>
      <c r="CC291" t="s">
        <v>1360</v>
      </c>
      <c r="CD291" t="s">
        <v>840</v>
      </c>
      <c r="CE291" t="s">
        <v>444</v>
      </c>
      <c r="CF291" t="s">
        <v>444</v>
      </c>
      <c r="CG291" t="s">
        <v>444</v>
      </c>
      <c r="CH291" t="s">
        <v>444</v>
      </c>
      <c r="CI291" t="s">
        <v>1360</v>
      </c>
      <c r="CJ291" t="s">
        <v>840</v>
      </c>
      <c r="CK291" t="s">
        <v>444</v>
      </c>
      <c r="CL291" t="s">
        <v>444</v>
      </c>
      <c r="CM291" t="s">
        <v>444</v>
      </c>
      <c r="CN291" t="s">
        <v>444</v>
      </c>
      <c r="CO291" t="s">
        <v>1360</v>
      </c>
      <c r="CP291" t="s">
        <v>840</v>
      </c>
      <c r="CQ291" t="s">
        <v>444</v>
      </c>
      <c r="CR291" t="s">
        <v>444</v>
      </c>
      <c r="CS291" t="s">
        <v>444</v>
      </c>
      <c r="CT291" t="s">
        <v>444</v>
      </c>
      <c r="CU291" t="s">
        <v>444</v>
      </c>
      <c r="CV291" t="s">
        <v>2739</v>
      </c>
      <c r="CW291" t="s">
        <v>2736</v>
      </c>
      <c r="CX291" t="s">
        <v>2753</v>
      </c>
      <c r="CY291" t="s">
        <v>1370</v>
      </c>
      <c r="CZ291" t="s">
        <v>1371</v>
      </c>
      <c r="DA291" t="s">
        <v>444</v>
      </c>
      <c r="DB291" t="s">
        <v>444</v>
      </c>
      <c r="DC291" t="s">
        <v>444</v>
      </c>
      <c r="DD291" t="s">
        <v>444</v>
      </c>
      <c r="DE291" t="s">
        <v>444</v>
      </c>
      <c r="DF291" t="s">
        <v>444</v>
      </c>
      <c r="DG291" t="s">
        <v>444</v>
      </c>
      <c r="DH291" t="s">
        <v>444</v>
      </c>
      <c r="DI291" t="s">
        <v>443</v>
      </c>
      <c r="DJ291" t="s">
        <v>282</v>
      </c>
      <c r="DK291" t="s">
        <v>1440</v>
      </c>
      <c r="DL291" t="s">
        <v>1451</v>
      </c>
      <c r="DM291" t="s">
        <v>444</v>
      </c>
      <c r="DN291" t="s">
        <v>444</v>
      </c>
      <c r="DO291" t="s">
        <v>444</v>
      </c>
      <c r="DP291" t="s">
        <v>444</v>
      </c>
      <c r="DQ291" t="s">
        <v>444</v>
      </c>
      <c r="DR291" t="s">
        <v>444</v>
      </c>
      <c r="DS291" t="s">
        <v>444</v>
      </c>
      <c r="DT291" s="24" t="s">
        <v>444</v>
      </c>
      <c r="DU291" s="24" t="s">
        <v>444</v>
      </c>
      <c r="DV291" t="s">
        <v>444</v>
      </c>
      <c r="DW291" t="s">
        <v>444</v>
      </c>
      <c r="DX291" s="24" t="s">
        <v>444</v>
      </c>
      <c r="DY291" s="24" t="s">
        <v>444</v>
      </c>
      <c r="DZ291" t="s">
        <v>444</v>
      </c>
      <c r="EA291" t="s">
        <v>444</v>
      </c>
      <c r="EB291" s="24" t="s">
        <v>444</v>
      </c>
      <c r="EC291" s="24" t="s">
        <v>444</v>
      </c>
      <c r="ED291" t="s">
        <v>444</v>
      </c>
      <c r="EE291" t="s">
        <v>444</v>
      </c>
      <c r="EF291" s="24" t="s">
        <v>444</v>
      </c>
      <c r="EG291" s="24" t="s">
        <v>444</v>
      </c>
      <c r="EH291" t="s">
        <v>444</v>
      </c>
      <c r="EI291" t="s">
        <v>444</v>
      </c>
      <c r="EJ291" s="24" t="s">
        <v>444</v>
      </c>
      <c r="EK291" s="24" t="s">
        <v>444</v>
      </c>
      <c r="EL291" t="s">
        <v>444</v>
      </c>
      <c r="EM291" t="s">
        <v>444</v>
      </c>
      <c r="EN291" s="24" t="s">
        <v>444</v>
      </c>
      <c r="EO291" s="24" t="s">
        <v>444</v>
      </c>
      <c r="EP291" t="s">
        <v>444</v>
      </c>
      <c r="EQ291" t="s">
        <v>444</v>
      </c>
      <c r="ER291" s="24" t="s">
        <v>444</v>
      </c>
      <c r="ES291" s="24" t="s">
        <v>444</v>
      </c>
      <c r="ET291" t="s">
        <v>444</v>
      </c>
      <c r="EU291" t="s">
        <v>444</v>
      </c>
      <c r="EV291" s="24" t="s">
        <v>444</v>
      </c>
      <c r="EW291" s="24" t="s">
        <v>444</v>
      </c>
      <c r="EX291" t="s">
        <v>444</v>
      </c>
      <c r="EY291" t="s">
        <v>444</v>
      </c>
      <c r="EZ291" s="24" t="s">
        <v>444</v>
      </c>
      <c r="FA291" s="24" t="s">
        <v>444</v>
      </c>
      <c r="FB291" t="s">
        <v>444</v>
      </c>
      <c r="FC291" t="s">
        <v>444</v>
      </c>
      <c r="FD291" s="24" t="s">
        <v>444</v>
      </c>
      <c r="FE291" s="24" t="s">
        <v>444</v>
      </c>
      <c r="FF291" t="s">
        <v>444</v>
      </c>
      <c r="FG291" t="s">
        <v>444</v>
      </c>
      <c r="FH291" s="24" t="s">
        <v>444</v>
      </c>
      <c r="FI291" s="24" t="s">
        <v>444</v>
      </c>
      <c r="FJ291" t="s">
        <v>444</v>
      </c>
      <c r="FK291" t="s">
        <v>444</v>
      </c>
      <c r="FL291" s="24" t="s">
        <v>444</v>
      </c>
      <c r="FM291" s="24" t="s">
        <v>444</v>
      </c>
      <c r="FN291" t="s">
        <v>444</v>
      </c>
      <c r="FO291" t="s">
        <v>444</v>
      </c>
      <c r="FP291" s="24" t="s">
        <v>444</v>
      </c>
      <c r="FQ291" s="24" t="s">
        <v>444</v>
      </c>
      <c r="FR291" t="s">
        <v>444</v>
      </c>
      <c r="FS291" t="s">
        <v>444</v>
      </c>
      <c r="FT291" s="24" t="s">
        <v>444</v>
      </c>
      <c r="FU291" s="24" t="s">
        <v>444</v>
      </c>
      <c r="FV291" t="s">
        <v>444</v>
      </c>
      <c r="FW291" t="s">
        <v>444</v>
      </c>
      <c r="FX291" s="24" t="s">
        <v>444</v>
      </c>
      <c r="FY291" s="24" t="s">
        <v>444</v>
      </c>
      <c r="FZ291" t="s">
        <v>444</v>
      </c>
      <c r="GA291" t="s">
        <v>444</v>
      </c>
      <c r="GB291" s="24" t="s">
        <v>444</v>
      </c>
      <c r="GC291" s="24" t="s">
        <v>444</v>
      </c>
      <c r="GD291" t="s">
        <v>444</v>
      </c>
      <c r="GE291" t="s">
        <v>444</v>
      </c>
      <c r="GF291" s="24" t="s">
        <v>444</v>
      </c>
      <c r="GG291" s="24" t="s">
        <v>444</v>
      </c>
      <c r="GH291" t="s">
        <v>15</v>
      </c>
      <c r="GI291" s="24" t="s">
        <v>490</v>
      </c>
      <c r="GJ291" s="24" t="s">
        <v>490</v>
      </c>
      <c r="GK291" t="s">
        <v>492</v>
      </c>
      <c r="GL291" t="s">
        <v>492</v>
      </c>
      <c r="GM291" s="24" t="s">
        <v>493</v>
      </c>
      <c r="GN291" s="24" t="s">
        <v>493</v>
      </c>
      <c r="GO291" t="s">
        <v>498</v>
      </c>
      <c r="GP291" t="s">
        <v>498</v>
      </c>
      <c r="GQ291" s="24" t="s">
        <v>499</v>
      </c>
      <c r="GR291" s="24" t="s">
        <v>499</v>
      </c>
      <c r="GS291" t="s">
        <v>500</v>
      </c>
      <c r="GT291" t="s">
        <v>500</v>
      </c>
      <c r="GU291" s="24" t="s">
        <v>507</v>
      </c>
      <c r="GV291" s="24" t="s">
        <v>1404</v>
      </c>
      <c r="GW291" t="s">
        <v>444</v>
      </c>
      <c r="GX291" t="s">
        <v>444</v>
      </c>
      <c r="GY291" s="24" t="s">
        <v>444</v>
      </c>
      <c r="GZ291" s="24" t="s">
        <v>444</v>
      </c>
      <c r="HA291" t="s">
        <v>444</v>
      </c>
      <c r="HB291" t="s">
        <v>444</v>
      </c>
      <c r="HC291" s="24" t="s">
        <v>444</v>
      </c>
      <c r="HD291" s="24" t="s">
        <v>444</v>
      </c>
      <c r="HE291" t="s">
        <v>444</v>
      </c>
      <c r="HF291" t="s">
        <v>444</v>
      </c>
      <c r="HG291" s="24" t="s">
        <v>444</v>
      </c>
      <c r="HH291" s="24" t="s">
        <v>444</v>
      </c>
      <c r="HI291" t="s">
        <v>444</v>
      </c>
      <c r="HJ291" t="s">
        <v>444</v>
      </c>
      <c r="HK291" s="24" t="s">
        <v>444</v>
      </c>
      <c r="HL291" s="24" t="s">
        <v>444</v>
      </c>
      <c r="HM291" t="s">
        <v>444</v>
      </c>
      <c r="HN291" t="s">
        <v>444</v>
      </c>
      <c r="HO291" s="24" t="s">
        <v>444</v>
      </c>
      <c r="HP291" s="24" t="s">
        <v>444</v>
      </c>
      <c r="HQ291" t="s">
        <v>444</v>
      </c>
      <c r="HR291" t="s">
        <v>444</v>
      </c>
      <c r="HS291" s="24" t="s">
        <v>444</v>
      </c>
      <c r="HT291" s="24" t="s">
        <v>444</v>
      </c>
      <c r="HU291" t="s">
        <v>444</v>
      </c>
      <c r="HV291" t="s">
        <v>444</v>
      </c>
      <c r="HW291" s="24" t="s">
        <v>444</v>
      </c>
      <c r="HX291" s="24" t="s">
        <v>444</v>
      </c>
      <c r="HY291" t="s">
        <v>444</v>
      </c>
      <c r="HZ291" t="s">
        <v>444</v>
      </c>
      <c r="IA291" t="s">
        <v>3019</v>
      </c>
      <c r="IB291" t="s">
        <v>2736</v>
      </c>
      <c r="IC291" t="s">
        <v>3023</v>
      </c>
      <c r="ID291" s="33" t="b" cm="1">
        <f t="array" ref="ID291">_xlfn.IFNA(MATCH($A$2,_xlfn.NUMBERVALUE(Table_Query_from_MF_DSNP62[[#This Row],[CL_GLACCT_DR1]:[CL_GLACCT_CR4]]),0),0)&gt;=1</f>
        <v>1</v>
      </c>
      <c r="IE291" s="33" t="b">
        <f>OR(Table_Query_from_MF_DSNP62[[#This Row],[Pair1]:[Pair25]])</f>
        <v>1</v>
      </c>
      <c r="IF291" s="33">
        <f>_xlfn.IFNA(MATCH(TRUE,Table_Query_from_MF_DSNP62[[#This Row],[Pair1]:[Pair25]],0),"none")</f>
        <v>1</v>
      </c>
      <c r="IG291" s="33" t="b">
        <f>AND($A$2&gt;=_xlfn.NUMBERVALUE(Table_Query_from_MF_DSNP62[[#This Row],[CL_GL_ACCT_FR1]]),$A$2&lt;=_xlfn.NUMBERVALUE(Table_Query_from_MF_DSNP62[[#This Row],[CL_GL_ACCT_TO1]]))</f>
        <v>1</v>
      </c>
      <c r="IH291" s="33" t="b">
        <f>AND($A$2&gt;=_xlfn.NUMBERVALUE(Table_Query_from_MF_DSNP62[[#This Row],[CL_GL_ACCT_FR2]]),$A$2&lt;=_xlfn.NUMBERVALUE(Table_Query_from_MF_DSNP62[[#This Row],[CL_GL_ACCT_TO2]]))</f>
        <v>1</v>
      </c>
      <c r="II291" s="33" t="b">
        <f>AND($A$2&gt;=_xlfn.NUMBERVALUE(Table_Query_from_MF_DSNP62[[#This Row],[CL_GL_ACCT_FR3]]),$A$2&lt;=_xlfn.NUMBERVALUE(Table_Query_from_MF_DSNP62[[#This Row],[CL_GL_ACCT_TO3]]))</f>
        <v>1</v>
      </c>
      <c r="IJ291" s="33" t="b">
        <f>AND($A$2&gt;=_xlfn.NUMBERVALUE(Table_Query_from_MF_DSNP62[[#This Row],[CL_GL_ACCT_FR4]]),$A$2&lt;=_xlfn.NUMBERVALUE(Table_Query_from_MF_DSNP62[[#This Row],[CL_GL_ACCT_TO4]]))</f>
        <v>1</v>
      </c>
      <c r="IK291" s="33" t="b">
        <f>AND($A$2&gt;=_xlfn.NUMBERVALUE(Table_Query_from_MF_DSNP62[[#This Row],[CL_GL_ACCT_FR5]]),$A$2&lt;=_xlfn.NUMBERVALUE(Table_Query_from_MF_DSNP62[[#This Row],[CL_GL_ACCT_TO5]]))</f>
        <v>1</v>
      </c>
      <c r="IL291" s="33" t="b">
        <f>AND($A$2&gt;=_xlfn.NUMBERVALUE(Table_Query_from_MF_DSNP62[[#This Row],[CL_GL_ACCT_FR6]]),$A$2&lt;=_xlfn.NUMBERVALUE(Table_Query_from_MF_DSNP62[[#This Row],[CL_GL_ACCT_TO6]]))</f>
        <v>1</v>
      </c>
      <c r="IM291" s="33" t="b">
        <f>AND($A$2&gt;=_xlfn.NUMBERVALUE(Table_Query_from_MF_DSNP62[[#This Row],[CL_GL_ACCT_FR7]]),$A$2&lt;=_xlfn.NUMBERVALUE(Table_Query_from_MF_DSNP62[[#This Row],[CL_GL_ACCT_TO7]]))</f>
        <v>1</v>
      </c>
      <c r="IN291" s="33" t="b">
        <f>AND($A$2&gt;=_xlfn.NUMBERVALUE(Table_Query_from_MF_DSNP62[[#This Row],[CL_GL_ACCT_FR8]]),$A$2&lt;=_xlfn.NUMBERVALUE(Table_Query_from_MF_DSNP62[[#This Row],[CL_GL_ACCT_TO8]]))</f>
        <v>1</v>
      </c>
      <c r="IO291" s="33" t="b">
        <f>AND($A$2&gt;=_xlfn.NUMBERVALUE(Table_Query_from_MF_DSNP62[[#This Row],[CL_GL_ACCT_FR9]]),$A$2&lt;=_xlfn.NUMBERVALUE(Table_Query_from_MF_DSNP62[[#This Row],[CL_GL_ACCT_TO9]]))</f>
        <v>1</v>
      </c>
      <c r="IP291" s="33" t="b">
        <f>AND($A$2&gt;=_xlfn.NUMBERVALUE(Table_Query_from_MF_DSNP62[[#This Row],[CL_GL_ACCT_FR10]]),$A$2&lt;=_xlfn.NUMBERVALUE(Table_Query_from_MF_DSNP62[[#This Row],[CL_GL_ACCT_TO10]]))</f>
        <v>1</v>
      </c>
      <c r="IQ291" s="33" t="b">
        <f>AND($A$2&gt;=_xlfn.NUMBERVALUE(Table_Query_from_MF_DSNP62[[#This Row],[CL_GL_ACCT_FR11]]),$A$2&lt;=_xlfn.NUMBERVALUE(Table_Query_from_MF_DSNP62[[#This Row],[CL_GL_ACCT_TO11]]))</f>
        <v>1</v>
      </c>
      <c r="IR291" s="33" t="b">
        <f>AND($A$2&gt;=_xlfn.NUMBERVALUE(Table_Query_from_MF_DSNP62[[#This Row],[CL_GL_ACCT_FR12]]),$A$2&lt;=_xlfn.NUMBERVALUE(Table_Query_from_MF_DSNP62[[#This Row],[CL_GL_ACCT_TO12]]))</f>
        <v>1</v>
      </c>
      <c r="IS291" s="33" t="b">
        <f>AND($A$2&gt;=_xlfn.NUMBERVALUE(Table_Query_from_MF_DSNP62[[#This Row],[CL_GL_ACCT_FR13]]),$A$2&lt;=_xlfn.NUMBERVALUE(Table_Query_from_MF_DSNP62[[#This Row],[CL_GL_ACCT_TO13]]))</f>
        <v>1</v>
      </c>
      <c r="IT291" s="33" t="b">
        <f>AND($A$2&gt;=_xlfn.NUMBERVALUE(Table_Query_from_MF_DSNP62[[#This Row],[CL_GL_ACCT_FR14]]),$A$2&lt;=_xlfn.NUMBERVALUE(Table_Query_from_MF_DSNP62[[#This Row],[CL_GL_ACCT_TO14]]))</f>
        <v>1</v>
      </c>
      <c r="IU291" s="33" t="b">
        <f>AND($A$2&gt;=_xlfn.NUMBERVALUE(Table_Query_from_MF_DSNP62[[#This Row],[CL_GL_ACCT_FR15]]),$A$2&lt;=_xlfn.NUMBERVALUE(Table_Query_from_MF_DSNP62[[#This Row],[CL_GL_ACCT_TO15]]))</f>
        <v>1</v>
      </c>
      <c r="IV291" s="33" t="b">
        <f>AND($A$2&gt;=_xlfn.NUMBERVALUE(Table_Query_from_MF_DSNP62[[#This Row],[CL_GL_ACCT_FR16]]),$A$2&lt;=_xlfn.NUMBERVALUE(Table_Query_from_MF_DSNP62[[#This Row],[CL_GL_ACCT_TO16]]))</f>
        <v>1</v>
      </c>
      <c r="IW291" s="33" t="b">
        <f>AND($A$2&gt;=_xlfn.NUMBERVALUE(Table_Query_from_MF_DSNP62[[#This Row],[CL_GL_ACCT_FR17]]),$A$2&lt;=_xlfn.NUMBERVALUE(Table_Query_from_MF_DSNP62[[#This Row],[CL_GL_ACCT_TO17]]))</f>
        <v>1</v>
      </c>
      <c r="IX291" s="33" t="b">
        <f>AND($A$2&gt;=_xlfn.NUMBERVALUE(Table_Query_from_MF_DSNP62[[#This Row],[CL_GL_ACCT_FR18]]),$A$2&lt;=_xlfn.NUMBERVALUE(Table_Query_from_MF_DSNP62[[#This Row],[CL_GL_ACCT_TO18]]))</f>
        <v>1</v>
      </c>
      <c r="IY291" s="33" t="b">
        <f>AND($A$2&gt;=_xlfn.NUMBERVALUE(Table_Query_from_MF_DSNP62[[#This Row],[CL_GL_ACCT_FR19]]),$A$2&lt;=_xlfn.NUMBERVALUE(Table_Query_from_MF_DSNP62[[#This Row],[CL_GL_ACCT_TO19]]))</f>
        <v>1</v>
      </c>
      <c r="IZ291" s="33" t="b">
        <f>AND($A$2&gt;=_xlfn.NUMBERVALUE(Table_Query_from_MF_DSNP62[[#This Row],[CL_GL_ACCT_FR20]]),$A$2&lt;=_xlfn.NUMBERVALUE(Table_Query_from_MF_DSNP62[[#This Row],[CL_GL_ACCT_TO20]]))</f>
        <v>1</v>
      </c>
      <c r="JA291" s="33" t="b">
        <f>AND($A$2&gt;=_xlfn.NUMBERVALUE(Table_Query_from_MF_DSNP62[[#This Row],[CL_GL_ACCT_FR21]]),$A$2&lt;=_xlfn.NUMBERVALUE(Table_Query_from_MF_DSNP62[[#This Row],[CL_GL_ACCT_TO21]]))</f>
        <v>1</v>
      </c>
      <c r="JB291" s="33" t="b">
        <f>AND($A$2&gt;=_xlfn.NUMBERVALUE(Table_Query_from_MF_DSNP62[[#This Row],[CL_GL_ACCT_FR22]]),$A$2&lt;=_xlfn.NUMBERVALUE(Table_Query_from_MF_DSNP62[[#This Row],[CL_GL_ACCT_TO22]]))</f>
        <v>1</v>
      </c>
      <c r="JC291" s="33" t="b">
        <f>AND($A$2&gt;=_xlfn.NUMBERVALUE(Table_Query_from_MF_DSNP62[[#This Row],[CL_GL_ACCT_FR23]]),$A$2&lt;=_xlfn.NUMBERVALUE(Table_Query_from_MF_DSNP62[[#This Row],[CL_GL_ACCT_TO23]]))</f>
        <v>1</v>
      </c>
      <c r="JD291" s="33" t="b">
        <f>AND($A$2&gt;=_xlfn.NUMBERVALUE(Table_Query_from_MF_DSNP62[[#This Row],[CL_GL_ACCT_FR24]]),$A$2&lt;=_xlfn.NUMBERVALUE(Table_Query_from_MF_DSNP62[[#This Row],[CL_GL_ACCT_TO24]]))</f>
        <v>1</v>
      </c>
      <c r="JE291" s="33" t="b">
        <f>AND($A$2&gt;=_xlfn.NUMBERVALUE(Table_Query_from_MF_DSNP62[[#This Row],[CL_GL_ACCT_FR25]]),$A$2&lt;=_xlfn.NUMBERVALUE(Table_Query_from_MF_DSNP62[[#This Row],[CL_GL_ACCT_TO25]]))</f>
        <v>1</v>
      </c>
      <c r="JF291" s="33" t="b">
        <f>OR(Table_Query_from_MF_DSNP62[[#This Row],[PairA]:[PairO]])</f>
        <v>1</v>
      </c>
      <c r="JG291" s="33">
        <f>_xlfn.IFNA(MATCH(TRUE,Table_Query_from_MF_DSNP62[[#This Row],[PairA]:[PairO]],0),"none")</f>
        <v>8</v>
      </c>
      <c r="JH291" s="33" t="b">
        <f>AND($B$2&gt;=_xlfn.NUMBERVALUE(Table_Query_from_MF_DSNP62[[#This Row],[CL_CMP_OBJ_FR1]]),$B$2&lt;=_xlfn.NUMBERVALUE(Table_Query_from_MF_DSNP62[[#This Row],[CL_CMP_OBJ_TO1]]))</f>
        <v>0</v>
      </c>
      <c r="JI291" s="33" t="b">
        <f>AND($B$2&gt;=_xlfn.NUMBERVALUE(Table_Query_from_MF_DSNP62[[#This Row],[CL_CMP_OBJ_FR2]]),$B$2&lt;=_xlfn.NUMBERVALUE(Table_Query_from_MF_DSNP62[[#This Row],[CL_CMP_OBJ_TO2]]))</f>
        <v>0</v>
      </c>
      <c r="JJ291" s="33" t="b">
        <f>AND($B$2&gt;=_xlfn.NUMBERVALUE(Table_Query_from_MF_DSNP62[[#This Row],[CL_CMP_OBJ_FR3]]),$B$2&lt;=_xlfn.NUMBERVALUE(Table_Query_from_MF_DSNP62[[#This Row],[CL_CMP_OBJ_TO3]]))</f>
        <v>0</v>
      </c>
      <c r="JK291" s="33" t="b">
        <f>AND($B$2&gt;=_xlfn.NUMBERVALUE(Table_Query_from_MF_DSNP62[[#This Row],[CL_CMP_OBJ_FR4]]),$B$2&lt;=_xlfn.NUMBERVALUE(Table_Query_from_MF_DSNP62[[#This Row],[CL_CMP_OBJ_TO4]]))</f>
        <v>0</v>
      </c>
      <c r="JL291" s="33" t="b">
        <f>AND($B$2&gt;=_xlfn.NUMBERVALUE(Table_Query_from_MF_DSNP62[[#This Row],[CL_CMP_OBJ_FR5]]),$B$2&lt;=_xlfn.NUMBERVALUE(Table_Query_from_MF_DSNP62[[#This Row],[CL_CMP_OBJ_TO5]]))</f>
        <v>0</v>
      </c>
      <c r="JM291" s="33" t="b">
        <f>AND($B$2&gt;=_xlfn.NUMBERVALUE(Table_Query_from_MF_DSNP62[[#This Row],[CL_CMP_OBJ_FR6]]),$B$2&lt;=_xlfn.NUMBERVALUE(Table_Query_from_MF_DSNP62[[#This Row],[CL_CMP_OBJ_TO6]]))</f>
        <v>0</v>
      </c>
      <c r="JN291" s="33" t="b">
        <f>AND($B$2&gt;=_xlfn.NUMBERVALUE(Table_Query_from_MF_DSNP62[[#This Row],[CL_CMP_OBJ_FR7]]),$B$2&lt;=_xlfn.NUMBERVALUE(Table_Query_from_MF_DSNP62[[#This Row],[CL_CMP_OBJ_TO7]]))</f>
        <v>0</v>
      </c>
      <c r="JO291" s="33" t="b">
        <f>AND($B$2&gt;=_xlfn.NUMBERVALUE(Table_Query_from_MF_DSNP62[[#This Row],[CL_CMP_OBJ_FR8]]),$B$2&lt;=_xlfn.NUMBERVALUE(Table_Query_from_MF_DSNP62[[#This Row],[CL_CMP_OBJ_TO8]]))</f>
        <v>1</v>
      </c>
      <c r="JP291" s="33" t="b">
        <f>AND($B$2&gt;=_xlfn.NUMBERVALUE(Table_Query_from_MF_DSNP62[[#This Row],[CL_CMP_OBJ_FR9]]),$B$2&lt;=_xlfn.NUMBERVALUE(Table_Query_from_MF_DSNP62[[#This Row],[CL_CMP_OBJ_TO9]]))</f>
        <v>1</v>
      </c>
      <c r="JQ291" s="33" t="b">
        <f>AND($B$2&gt;=_xlfn.NUMBERVALUE(Table_Query_from_MF_DSNP62[[#This Row],[CL_CMP_OBJ_FR10]]),$B$2&lt;=_xlfn.NUMBERVALUE(Table_Query_from_MF_DSNP62[[#This Row],[CL_CMP_OBJ_TO10]]))</f>
        <v>1</v>
      </c>
      <c r="JR291" s="33" t="b">
        <f>AND($B$2&gt;=_xlfn.NUMBERVALUE(Table_Query_from_MF_DSNP62[[#This Row],[CL_CMP_OBJ_FR11]]),$B$2&lt;=_xlfn.NUMBERVALUE(Table_Query_from_MF_DSNP62[[#This Row],[CL_CMP_OBJ_TO11]]))</f>
        <v>1</v>
      </c>
      <c r="JS291" s="33" t="b">
        <f>AND($B$2&gt;=_xlfn.NUMBERVALUE(Table_Query_from_MF_DSNP62[[#This Row],[CL_CMP_OBJ_FR12]]),$B$2&lt;=_xlfn.NUMBERVALUE(Table_Query_from_MF_DSNP62[[#This Row],[CL_CMP_OBJ_TO12]]))</f>
        <v>1</v>
      </c>
      <c r="JT291" s="33" t="b">
        <f>AND($B$2&gt;=_xlfn.NUMBERVALUE(Table_Query_from_MF_DSNP62[[#This Row],[CL_CMP_OBJ_FR13]]),$B$2&lt;=_xlfn.NUMBERVALUE(Table_Query_from_MF_DSNP62[[#This Row],[CL_CMP_OBJ_TO13]]))</f>
        <v>1</v>
      </c>
      <c r="JU291" s="33" t="b">
        <f>AND($B$2&gt;=_xlfn.NUMBERVALUE(Table_Query_from_MF_DSNP62[[#This Row],[CL_CMP_OBJ_FR14]]),$B$2&lt;=_xlfn.NUMBERVALUE(Table_Query_from_MF_DSNP62[[#This Row],[CL_CMP_OBJ_TO14]]))</f>
        <v>1</v>
      </c>
      <c r="JV291" s="33" t="b">
        <f>AND($B$2&gt;=_xlfn.NUMBERVALUE(Table_Query_from_MF_DSNP62[[#This Row],[CL_CMP_OBJ_FR15]]),$B$2&lt;=_xlfn.NUMBERVALUE(Table_Query_from_MF_DSNP62[[#This Row],[CL_CMP_OBJ_TO15]]))</f>
        <v>1</v>
      </c>
    </row>
    <row r="292" spans="1:282" x14ac:dyDescent="0.25">
      <c r="A292" t="b">
        <f>OR(,Table_Query_from_MF_DSNP62[[#This Row],[Desired GL included as "hard-coded" GL?]],Table_Query_from_MF_DSNP62[[#This Row],[Desired GL included as "Open GL"?]])</f>
        <v>1</v>
      </c>
      <c r="B292" t="b">
        <f>Table_Query_from_MF_DSNP62[[#This Row],[Desired CObj included as "Open CObj"?]]</f>
        <v>1</v>
      </c>
      <c r="C292" t="s">
        <v>1832</v>
      </c>
      <c r="D292" t="s">
        <v>1833</v>
      </c>
      <c r="E292" t="s">
        <v>8</v>
      </c>
      <c r="F292" s="24" t="s">
        <v>13</v>
      </c>
      <c r="G292" t="s">
        <v>426</v>
      </c>
      <c r="H292" s="24" t="s">
        <v>444</v>
      </c>
      <c r="I292" t="s">
        <v>444</v>
      </c>
      <c r="J292" s="24" t="s">
        <v>444</v>
      </c>
      <c r="K292" t="s">
        <v>444</v>
      </c>
      <c r="L292" s="24" t="s">
        <v>444</v>
      </c>
      <c r="M292" t="s">
        <v>444</v>
      </c>
      <c r="N292" t="s">
        <v>444</v>
      </c>
      <c r="O292" t="s">
        <v>444</v>
      </c>
      <c r="P292" t="s">
        <v>444</v>
      </c>
      <c r="Q292" t="s">
        <v>15</v>
      </c>
      <c r="R292" t="s">
        <v>444</v>
      </c>
      <c r="S292" t="s">
        <v>442</v>
      </c>
      <c r="T292" t="s">
        <v>447</v>
      </c>
      <c r="U292" t="s">
        <v>444</v>
      </c>
      <c r="V292" t="s">
        <v>444</v>
      </c>
      <c r="W292" t="s">
        <v>447</v>
      </c>
      <c r="X292" t="s">
        <v>444</v>
      </c>
      <c r="Y292" t="s">
        <v>444</v>
      </c>
      <c r="Z292" t="s">
        <v>442</v>
      </c>
      <c r="AA292" t="s">
        <v>442</v>
      </c>
      <c r="AB292" t="s">
        <v>442</v>
      </c>
      <c r="AC292" t="s">
        <v>444</v>
      </c>
      <c r="AD292" t="s">
        <v>444</v>
      </c>
      <c r="AE292" t="s">
        <v>444</v>
      </c>
      <c r="AF292" t="s">
        <v>444</v>
      </c>
      <c r="AG292" t="s">
        <v>442</v>
      </c>
      <c r="AH292" t="s">
        <v>447</v>
      </c>
      <c r="AI292" t="s">
        <v>447</v>
      </c>
      <c r="AJ292" t="s">
        <v>442</v>
      </c>
      <c r="AK292" t="s">
        <v>442</v>
      </c>
      <c r="AL292" t="s">
        <v>444</v>
      </c>
      <c r="AM292" t="s">
        <v>444</v>
      </c>
      <c r="AN292" t="s">
        <v>444</v>
      </c>
      <c r="AO292" t="s">
        <v>444</v>
      </c>
      <c r="AP292" t="s">
        <v>447</v>
      </c>
      <c r="AQ292" t="s">
        <v>282</v>
      </c>
      <c r="AR292" t="s">
        <v>1451</v>
      </c>
      <c r="AS292" t="s">
        <v>162</v>
      </c>
      <c r="AT292" t="s">
        <v>10</v>
      </c>
      <c r="AU292" t="s">
        <v>444</v>
      </c>
      <c r="AV292" t="s">
        <v>442</v>
      </c>
      <c r="AW292" t="s">
        <v>444</v>
      </c>
      <c r="AX292" t="s">
        <v>444</v>
      </c>
      <c r="AY292" t="s">
        <v>444</v>
      </c>
      <c r="AZ292" t="s">
        <v>7</v>
      </c>
      <c r="BA292" t="s">
        <v>478</v>
      </c>
      <c r="BB292" t="s">
        <v>444</v>
      </c>
      <c r="BC292" t="s">
        <v>444</v>
      </c>
      <c r="BD292" t="s">
        <v>1359</v>
      </c>
      <c r="BE292" t="s">
        <v>1831</v>
      </c>
      <c r="BF292" t="s">
        <v>1360</v>
      </c>
      <c r="BG292" t="s">
        <v>444</v>
      </c>
      <c r="BH292" t="s">
        <v>444</v>
      </c>
      <c r="BI292" t="s">
        <v>444</v>
      </c>
      <c r="BJ292" t="s">
        <v>444</v>
      </c>
      <c r="BK292" t="s">
        <v>444</v>
      </c>
      <c r="BL292" t="s">
        <v>444</v>
      </c>
      <c r="BM292" t="s">
        <v>444</v>
      </c>
      <c r="BN292" t="s">
        <v>444</v>
      </c>
      <c r="BO292" t="s">
        <v>444</v>
      </c>
      <c r="BP292" t="s">
        <v>444</v>
      </c>
      <c r="BQ292" t="s">
        <v>740</v>
      </c>
      <c r="BR292" t="s">
        <v>840</v>
      </c>
      <c r="BS292" t="s">
        <v>444</v>
      </c>
      <c r="BT292" t="s">
        <v>444</v>
      </c>
      <c r="BU292" t="s">
        <v>444</v>
      </c>
      <c r="BV292" t="s">
        <v>444</v>
      </c>
      <c r="BW292" t="s">
        <v>740</v>
      </c>
      <c r="BX292" t="s">
        <v>840</v>
      </c>
      <c r="BY292" t="s">
        <v>444</v>
      </c>
      <c r="BZ292" t="s">
        <v>444</v>
      </c>
      <c r="CA292" t="s">
        <v>444</v>
      </c>
      <c r="CB292" t="s">
        <v>444</v>
      </c>
      <c r="CC292" t="s">
        <v>740</v>
      </c>
      <c r="CD292" t="s">
        <v>840</v>
      </c>
      <c r="CE292" t="s">
        <v>444</v>
      </c>
      <c r="CF292" t="s">
        <v>444</v>
      </c>
      <c r="CG292" t="s">
        <v>444</v>
      </c>
      <c r="CH292" t="s">
        <v>444</v>
      </c>
      <c r="CI292" t="s">
        <v>740</v>
      </c>
      <c r="CJ292" t="s">
        <v>840</v>
      </c>
      <c r="CK292" t="s">
        <v>444</v>
      </c>
      <c r="CL292" t="s">
        <v>444</v>
      </c>
      <c r="CM292" t="s">
        <v>444</v>
      </c>
      <c r="CN292" t="s">
        <v>444</v>
      </c>
      <c r="CO292" t="s">
        <v>740</v>
      </c>
      <c r="CP292" t="s">
        <v>840</v>
      </c>
      <c r="CQ292" t="s">
        <v>444</v>
      </c>
      <c r="CR292" t="s">
        <v>444</v>
      </c>
      <c r="CS292" t="s">
        <v>444</v>
      </c>
      <c r="CT292" t="s">
        <v>444</v>
      </c>
      <c r="CU292" t="s">
        <v>444</v>
      </c>
      <c r="CV292" t="s">
        <v>2739</v>
      </c>
      <c r="CW292" t="s">
        <v>2736</v>
      </c>
      <c r="CX292" t="s">
        <v>2753</v>
      </c>
      <c r="CY292" t="s">
        <v>1370</v>
      </c>
      <c r="CZ292" t="s">
        <v>1371</v>
      </c>
      <c r="DA292" t="s">
        <v>444</v>
      </c>
      <c r="DB292" t="s">
        <v>444</v>
      </c>
      <c r="DC292" t="s">
        <v>444</v>
      </c>
      <c r="DD292" t="s">
        <v>444</v>
      </c>
      <c r="DE292" t="s">
        <v>444</v>
      </c>
      <c r="DF292" t="s">
        <v>444</v>
      </c>
      <c r="DG292" t="s">
        <v>444</v>
      </c>
      <c r="DH292" t="s">
        <v>444</v>
      </c>
      <c r="DI292" t="s">
        <v>443</v>
      </c>
      <c r="DJ292" t="s">
        <v>282</v>
      </c>
      <c r="DK292" t="s">
        <v>1440</v>
      </c>
      <c r="DL292" t="s">
        <v>1451</v>
      </c>
      <c r="DM292" t="s">
        <v>444</v>
      </c>
      <c r="DN292" t="s">
        <v>444</v>
      </c>
      <c r="DO292" t="s">
        <v>444</v>
      </c>
      <c r="DP292" t="s">
        <v>444</v>
      </c>
      <c r="DQ292" t="s">
        <v>444</v>
      </c>
      <c r="DR292" t="s">
        <v>444</v>
      </c>
      <c r="DS292" t="s">
        <v>444</v>
      </c>
      <c r="DT292" s="24" t="s">
        <v>444</v>
      </c>
      <c r="DU292" s="24" t="s">
        <v>444</v>
      </c>
      <c r="DV292" t="s">
        <v>444</v>
      </c>
      <c r="DW292" t="s">
        <v>444</v>
      </c>
      <c r="DX292" s="24" t="s">
        <v>444</v>
      </c>
      <c r="DY292" s="24" t="s">
        <v>444</v>
      </c>
      <c r="DZ292" t="s">
        <v>444</v>
      </c>
      <c r="EA292" t="s">
        <v>444</v>
      </c>
      <c r="EB292" s="24" t="s">
        <v>444</v>
      </c>
      <c r="EC292" s="24" t="s">
        <v>444</v>
      </c>
      <c r="ED292" t="s">
        <v>444</v>
      </c>
      <c r="EE292" t="s">
        <v>444</v>
      </c>
      <c r="EF292" s="24" t="s">
        <v>444</v>
      </c>
      <c r="EG292" s="24" t="s">
        <v>444</v>
      </c>
      <c r="EH292" t="s">
        <v>444</v>
      </c>
      <c r="EI292" t="s">
        <v>444</v>
      </c>
      <c r="EJ292" s="24" t="s">
        <v>444</v>
      </c>
      <c r="EK292" s="24" t="s">
        <v>444</v>
      </c>
      <c r="EL292" t="s">
        <v>444</v>
      </c>
      <c r="EM292" t="s">
        <v>444</v>
      </c>
      <c r="EN292" s="24" t="s">
        <v>444</v>
      </c>
      <c r="EO292" s="24" t="s">
        <v>444</v>
      </c>
      <c r="EP292" t="s">
        <v>444</v>
      </c>
      <c r="EQ292" t="s">
        <v>444</v>
      </c>
      <c r="ER292" s="24" t="s">
        <v>444</v>
      </c>
      <c r="ES292" s="24" t="s">
        <v>444</v>
      </c>
      <c r="ET292" t="s">
        <v>444</v>
      </c>
      <c r="EU292" t="s">
        <v>444</v>
      </c>
      <c r="EV292" s="24" t="s">
        <v>444</v>
      </c>
      <c r="EW292" s="24" t="s">
        <v>444</v>
      </c>
      <c r="EX292" t="s">
        <v>444</v>
      </c>
      <c r="EY292" t="s">
        <v>444</v>
      </c>
      <c r="EZ292" s="24" t="s">
        <v>444</v>
      </c>
      <c r="FA292" s="24" t="s">
        <v>444</v>
      </c>
      <c r="FB292" t="s">
        <v>444</v>
      </c>
      <c r="FC292" t="s">
        <v>444</v>
      </c>
      <c r="FD292" s="24" t="s">
        <v>444</v>
      </c>
      <c r="FE292" s="24" t="s">
        <v>444</v>
      </c>
      <c r="FF292" t="s">
        <v>444</v>
      </c>
      <c r="FG292" t="s">
        <v>444</v>
      </c>
      <c r="FH292" s="24" t="s">
        <v>444</v>
      </c>
      <c r="FI292" s="24" t="s">
        <v>444</v>
      </c>
      <c r="FJ292" t="s">
        <v>444</v>
      </c>
      <c r="FK292" t="s">
        <v>444</v>
      </c>
      <c r="FL292" s="24" t="s">
        <v>444</v>
      </c>
      <c r="FM292" s="24" t="s">
        <v>444</v>
      </c>
      <c r="FN292" t="s">
        <v>444</v>
      </c>
      <c r="FO292" t="s">
        <v>444</v>
      </c>
      <c r="FP292" s="24" t="s">
        <v>444</v>
      </c>
      <c r="FQ292" s="24" t="s">
        <v>444</v>
      </c>
      <c r="FR292" t="s">
        <v>444</v>
      </c>
      <c r="FS292" t="s">
        <v>444</v>
      </c>
      <c r="FT292" s="24" t="s">
        <v>444</v>
      </c>
      <c r="FU292" s="24" t="s">
        <v>444</v>
      </c>
      <c r="FV292" t="s">
        <v>444</v>
      </c>
      <c r="FW292" t="s">
        <v>444</v>
      </c>
      <c r="FX292" s="24" t="s">
        <v>444</v>
      </c>
      <c r="FY292" s="24" t="s">
        <v>444</v>
      </c>
      <c r="FZ292" t="s">
        <v>444</v>
      </c>
      <c r="GA292" t="s">
        <v>444</v>
      </c>
      <c r="GB292" s="24" t="s">
        <v>444</v>
      </c>
      <c r="GC292" s="24" t="s">
        <v>444</v>
      </c>
      <c r="GD292" t="s">
        <v>444</v>
      </c>
      <c r="GE292" t="s">
        <v>444</v>
      </c>
      <c r="GF292" s="24" t="s">
        <v>444</v>
      </c>
      <c r="GG292" s="24" t="s">
        <v>444</v>
      </c>
      <c r="GH292" t="s">
        <v>15</v>
      </c>
      <c r="GI292" s="24" t="s">
        <v>490</v>
      </c>
      <c r="GJ292" s="24" t="s">
        <v>490</v>
      </c>
      <c r="GK292" t="s">
        <v>492</v>
      </c>
      <c r="GL292" t="s">
        <v>492</v>
      </c>
      <c r="GM292" s="24" t="s">
        <v>493</v>
      </c>
      <c r="GN292" s="24" t="s">
        <v>493</v>
      </c>
      <c r="GO292" t="s">
        <v>498</v>
      </c>
      <c r="GP292" t="s">
        <v>498</v>
      </c>
      <c r="GQ292" s="24" t="s">
        <v>499</v>
      </c>
      <c r="GR292" s="24" t="s">
        <v>499</v>
      </c>
      <c r="GS292" t="s">
        <v>500</v>
      </c>
      <c r="GT292" t="s">
        <v>500</v>
      </c>
      <c r="GU292" s="24" t="s">
        <v>507</v>
      </c>
      <c r="GV292" s="24" t="s">
        <v>1404</v>
      </c>
      <c r="GW292" t="s">
        <v>444</v>
      </c>
      <c r="GX292" t="s">
        <v>444</v>
      </c>
      <c r="GY292" s="24" t="s">
        <v>444</v>
      </c>
      <c r="GZ292" s="24" t="s">
        <v>444</v>
      </c>
      <c r="HA292" t="s">
        <v>444</v>
      </c>
      <c r="HB292" t="s">
        <v>444</v>
      </c>
      <c r="HC292" s="24" t="s">
        <v>444</v>
      </c>
      <c r="HD292" s="24" t="s">
        <v>444</v>
      </c>
      <c r="HE292" t="s">
        <v>444</v>
      </c>
      <c r="HF292" t="s">
        <v>444</v>
      </c>
      <c r="HG292" s="24" t="s">
        <v>444</v>
      </c>
      <c r="HH292" s="24" t="s">
        <v>444</v>
      </c>
      <c r="HI292" t="s">
        <v>444</v>
      </c>
      <c r="HJ292" t="s">
        <v>444</v>
      </c>
      <c r="HK292" s="24" t="s">
        <v>444</v>
      </c>
      <c r="HL292" s="24" t="s">
        <v>444</v>
      </c>
      <c r="HM292" t="s">
        <v>444</v>
      </c>
      <c r="HN292" t="s">
        <v>444</v>
      </c>
      <c r="HO292" s="24" t="s">
        <v>444</v>
      </c>
      <c r="HP292" s="24" t="s">
        <v>444</v>
      </c>
      <c r="HQ292" t="s">
        <v>444</v>
      </c>
      <c r="HR292" t="s">
        <v>444</v>
      </c>
      <c r="HS292" s="24" t="s">
        <v>444</v>
      </c>
      <c r="HT292" s="24" t="s">
        <v>444</v>
      </c>
      <c r="HU292" t="s">
        <v>444</v>
      </c>
      <c r="HV292" t="s">
        <v>444</v>
      </c>
      <c r="HW292" s="24" t="s">
        <v>444</v>
      </c>
      <c r="HX292" s="24" t="s">
        <v>444</v>
      </c>
      <c r="HY292" t="s">
        <v>444</v>
      </c>
      <c r="HZ292" t="s">
        <v>444</v>
      </c>
      <c r="IA292" t="s">
        <v>3019</v>
      </c>
      <c r="IB292" t="s">
        <v>2736</v>
      </c>
      <c r="IC292" t="s">
        <v>3023</v>
      </c>
      <c r="ID292" s="33" t="b" cm="1">
        <f t="array" ref="ID292">_xlfn.IFNA(MATCH($A$2,_xlfn.NUMBERVALUE(Table_Query_from_MF_DSNP62[[#This Row],[CL_GLACCT_DR1]:[CL_GLACCT_CR4]]),0),0)&gt;=1</f>
        <v>1</v>
      </c>
      <c r="IE292" s="33" t="b">
        <f>OR(Table_Query_from_MF_DSNP62[[#This Row],[Pair1]:[Pair25]])</f>
        <v>1</v>
      </c>
      <c r="IF292" s="33">
        <f>_xlfn.IFNA(MATCH(TRUE,Table_Query_from_MF_DSNP62[[#This Row],[Pair1]:[Pair25]],0),"none")</f>
        <v>1</v>
      </c>
      <c r="IG292" s="33" t="b">
        <f>AND($A$2&gt;=_xlfn.NUMBERVALUE(Table_Query_from_MF_DSNP62[[#This Row],[CL_GL_ACCT_FR1]]),$A$2&lt;=_xlfn.NUMBERVALUE(Table_Query_from_MF_DSNP62[[#This Row],[CL_GL_ACCT_TO1]]))</f>
        <v>1</v>
      </c>
      <c r="IH292" s="33" t="b">
        <f>AND($A$2&gt;=_xlfn.NUMBERVALUE(Table_Query_from_MF_DSNP62[[#This Row],[CL_GL_ACCT_FR2]]),$A$2&lt;=_xlfn.NUMBERVALUE(Table_Query_from_MF_DSNP62[[#This Row],[CL_GL_ACCT_TO2]]))</f>
        <v>1</v>
      </c>
      <c r="II292" s="33" t="b">
        <f>AND($A$2&gt;=_xlfn.NUMBERVALUE(Table_Query_from_MF_DSNP62[[#This Row],[CL_GL_ACCT_FR3]]),$A$2&lt;=_xlfn.NUMBERVALUE(Table_Query_from_MF_DSNP62[[#This Row],[CL_GL_ACCT_TO3]]))</f>
        <v>1</v>
      </c>
      <c r="IJ292" s="33" t="b">
        <f>AND($A$2&gt;=_xlfn.NUMBERVALUE(Table_Query_from_MF_DSNP62[[#This Row],[CL_GL_ACCT_FR4]]),$A$2&lt;=_xlfn.NUMBERVALUE(Table_Query_from_MF_DSNP62[[#This Row],[CL_GL_ACCT_TO4]]))</f>
        <v>1</v>
      </c>
      <c r="IK292" s="33" t="b">
        <f>AND($A$2&gt;=_xlfn.NUMBERVALUE(Table_Query_from_MF_DSNP62[[#This Row],[CL_GL_ACCT_FR5]]),$A$2&lt;=_xlfn.NUMBERVALUE(Table_Query_from_MF_DSNP62[[#This Row],[CL_GL_ACCT_TO5]]))</f>
        <v>1</v>
      </c>
      <c r="IL292" s="33" t="b">
        <f>AND($A$2&gt;=_xlfn.NUMBERVALUE(Table_Query_from_MF_DSNP62[[#This Row],[CL_GL_ACCT_FR6]]),$A$2&lt;=_xlfn.NUMBERVALUE(Table_Query_from_MF_DSNP62[[#This Row],[CL_GL_ACCT_TO6]]))</f>
        <v>1</v>
      </c>
      <c r="IM292" s="33" t="b">
        <f>AND($A$2&gt;=_xlfn.NUMBERVALUE(Table_Query_from_MF_DSNP62[[#This Row],[CL_GL_ACCT_FR7]]),$A$2&lt;=_xlfn.NUMBERVALUE(Table_Query_from_MF_DSNP62[[#This Row],[CL_GL_ACCT_TO7]]))</f>
        <v>1</v>
      </c>
      <c r="IN292" s="33" t="b">
        <f>AND($A$2&gt;=_xlfn.NUMBERVALUE(Table_Query_from_MF_DSNP62[[#This Row],[CL_GL_ACCT_FR8]]),$A$2&lt;=_xlfn.NUMBERVALUE(Table_Query_from_MF_DSNP62[[#This Row],[CL_GL_ACCT_TO8]]))</f>
        <v>1</v>
      </c>
      <c r="IO292" s="33" t="b">
        <f>AND($A$2&gt;=_xlfn.NUMBERVALUE(Table_Query_from_MF_DSNP62[[#This Row],[CL_GL_ACCT_FR9]]),$A$2&lt;=_xlfn.NUMBERVALUE(Table_Query_from_MF_DSNP62[[#This Row],[CL_GL_ACCT_TO9]]))</f>
        <v>1</v>
      </c>
      <c r="IP292" s="33" t="b">
        <f>AND($A$2&gt;=_xlfn.NUMBERVALUE(Table_Query_from_MF_DSNP62[[#This Row],[CL_GL_ACCT_FR10]]),$A$2&lt;=_xlfn.NUMBERVALUE(Table_Query_from_MF_DSNP62[[#This Row],[CL_GL_ACCT_TO10]]))</f>
        <v>1</v>
      </c>
      <c r="IQ292" s="33" t="b">
        <f>AND($A$2&gt;=_xlfn.NUMBERVALUE(Table_Query_from_MF_DSNP62[[#This Row],[CL_GL_ACCT_FR11]]),$A$2&lt;=_xlfn.NUMBERVALUE(Table_Query_from_MF_DSNP62[[#This Row],[CL_GL_ACCT_TO11]]))</f>
        <v>1</v>
      </c>
      <c r="IR292" s="33" t="b">
        <f>AND($A$2&gt;=_xlfn.NUMBERVALUE(Table_Query_from_MF_DSNP62[[#This Row],[CL_GL_ACCT_FR12]]),$A$2&lt;=_xlfn.NUMBERVALUE(Table_Query_from_MF_DSNP62[[#This Row],[CL_GL_ACCT_TO12]]))</f>
        <v>1</v>
      </c>
      <c r="IS292" s="33" t="b">
        <f>AND($A$2&gt;=_xlfn.NUMBERVALUE(Table_Query_from_MF_DSNP62[[#This Row],[CL_GL_ACCT_FR13]]),$A$2&lt;=_xlfn.NUMBERVALUE(Table_Query_from_MF_DSNP62[[#This Row],[CL_GL_ACCT_TO13]]))</f>
        <v>1</v>
      </c>
      <c r="IT292" s="33" t="b">
        <f>AND($A$2&gt;=_xlfn.NUMBERVALUE(Table_Query_from_MF_DSNP62[[#This Row],[CL_GL_ACCT_FR14]]),$A$2&lt;=_xlfn.NUMBERVALUE(Table_Query_from_MF_DSNP62[[#This Row],[CL_GL_ACCT_TO14]]))</f>
        <v>1</v>
      </c>
      <c r="IU292" s="33" t="b">
        <f>AND($A$2&gt;=_xlfn.NUMBERVALUE(Table_Query_from_MF_DSNP62[[#This Row],[CL_GL_ACCT_FR15]]),$A$2&lt;=_xlfn.NUMBERVALUE(Table_Query_from_MF_DSNP62[[#This Row],[CL_GL_ACCT_TO15]]))</f>
        <v>1</v>
      </c>
      <c r="IV292" s="33" t="b">
        <f>AND($A$2&gt;=_xlfn.NUMBERVALUE(Table_Query_from_MF_DSNP62[[#This Row],[CL_GL_ACCT_FR16]]),$A$2&lt;=_xlfn.NUMBERVALUE(Table_Query_from_MF_DSNP62[[#This Row],[CL_GL_ACCT_TO16]]))</f>
        <v>1</v>
      </c>
      <c r="IW292" s="33" t="b">
        <f>AND($A$2&gt;=_xlfn.NUMBERVALUE(Table_Query_from_MF_DSNP62[[#This Row],[CL_GL_ACCT_FR17]]),$A$2&lt;=_xlfn.NUMBERVALUE(Table_Query_from_MF_DSNP62[[#This Row],[CL_GL_ACCT_TO17]]))</f>
        <v>1</v>
      </c>
      <c r="IX292" s="33" t="b">
        <f>AND($A$2&gt;=_xlfn.NUMBERVALUE(Table_Query_from_MF_DSNP62[[#This Row],[CL_GL_ACCT_FR18]]),$A$2&lt;=_xlfn.NUMBERVALUE(Table_Query_from_MF_DSNP62[[#This Row],[CL_GL_ACCT_TO18]]))</f>
        <v>1</v>
      </c>
      <c r="IY292" s="33" t="b">
        <f>AND($A$2&gt;=_xlfn.NUMBERVALUE(Table_Query_from_MF_DSNP62[[#This Row],[CL_GL_ACCT_FR19]]),$A$2&lt;=_xlfn.NUMBERVALUE(Table_Query_from_MF_DSNP62[[#This Row],[CL_GL_ACCT_TO19]]))</f>
        <v>1</v>
      </c>
      <c r="IZ292" s="33" t="b">
        <f>AND($A$2&gt;=_xlfn.NUMBERVALUE(Table_Query_from_MF_DSNP62[[#This Row],[CL_GL_ACCT_FR20]]),$A$2&lt;=_xlfn.NUMBERVALUE(Table_Query_from_MF_DSNP62[[#This Row],[CL_GL_ACCT_TO20]]))</f>
        <v>1</v>
      </c>
      <c r="JA292" s="33" t="b">
        <f>AND($A$2&gt;=_xlfn.NUMBERVALUE(Table_Query_from_MF_DSNP62[[#This Row],[CL_GL_ACCT_FR21]]),$A$2&lt;=_xlfn.NUMBERVALUE(Table_Query_from_MF_DSNP62[[#This Row],[CL_GL_ACCT_TO21]]))</f>
        <v>1</v>
      </c>
      <c r="JB292" s="33" t="b">
        <f>AND($A$2&gt;=_xlfn.NUMBERVALUE(Table_Query_from_MF_DSNP62[[#This Row],[CL_GL_ACCT_FR22]]),$A$2&lt;=_xlfn.NUMBERVALUE(Table_Query_from_MF_DSNP62[[#This Row],[CL_GL_ACCT_TO22]]))</f>
        <v>1</v>
      </c>
      <c r="JC292" s="33" t="b">
        <f>AND($A$2&gt;=_xlfn.NUMBERVALUE(Table_Query_from_MF_DSNP62[[#This Row],[CL_GL_ACCT_FR23]]),$A$2&lt;=_xlfn.NUMBERVALUE(Table_Query_from_MF_DSNP62[[#This Row],[CL_GL_ACCT_TO23]]))</f>
        <v>1</v>
      </c>
      <c r="JD292" s="33" t="b">
        <f>AND($A$2&gt;=_xlfn.NUMBERVALUE(Table_Query_from_MF_DSNP62[[#This Row],[CL_GL_ACCT_FR24]]),$A$2&lt;=_xlfn.NUMBERVALUE(Table_Query_from_MF_DSNP62[[#This Row],[CL_GL_ACCT_TO24]]))</f>
        <v>1</v>
      </c>
      <c r="JE292" s="33" t="b">
        <f>AND($A$2&gt;=_xlfn.NUMBERVALUE(Table_Query_from_MF_DSNP62[[#This Row],[CL_GL_ACCT_FR25]]),$A$2&lt;=_xlfn.NUMBERVALUE(Table_Query_from_MF_DSNP62[[#This Row],[CL_GL_ACCT_TO25]]))</f>
        <v>1</v>
      </c>
      <c r="JF292" s="33" t="b">
        <f>OR(Table_Query_from_MF_DSNP62[[#This Row],[PairA]:[PairO]])</f>
        <v>1</v>
      </c>
      <c r="JG292" s="33">
        <f>_xlfn.IFNA(MATCH(TRUE,Table_Query_from_MF_DSNP62[[#This Row],[PairA]:[PairO]],0),"none")</f>
        <v>8</v>
      </c>
      <c r="JH292" s="33" t="b">
        <f>AND($B$2&gt;=_xlfn.NUMBERVALUE(Table_Query_from_MF_DSNP62[[#This Row],[CL_CMP_OBJ_FR1]]),$B$2&lt;=_xlfn.NUMBERVALUE(Table_Query_from_MF_DSNP62[[#This Row],[CL_CMP_OBJ_TO1]]))</f>
        <v>0</v>
      </c>
      <c r="JI292" s="33" t="b">
        <f>AND($B$2&gt;=_xlfn.NUMBERVALUE(Table_Query_from_MF_DSNP62[[#This Row],[CL_CMP_OBJ_FR2]]),$B$2&lt;=_xlfn.NUMBERVALUE(Table_Query_from_MF_DSNP62[[#This Row],[CL_CMP_OBJ_TO2]]))</f>
        <v>0</v>
      </c>
      <c r="JJ292" s="33" t="b">
        <f>AND($B$2&gt;=_xlfn.NUMBERVALUE(Table_Query_from_MF_DSNP62[[#This Row],[CL_CMP_OBJ_FR3]]),$B$2&lt;=_xlfn.NUMBERVALUE(Table_Query_from_MF_DSNP62[[#This Row],[CL_CMP_OBJ_TO3]]))</f>
        <v>0</v>
      </c>
      <c r="JK292" s="33" t="b">
        <f>AND($B$2&gt;=_xlfn.NUMBERVALUE(Table_Query_from_MF_DSNP62[[#This Row],[CL_CMP_OBJ_FR4]]),$B$2&lt;=_xlfn.NUMBERVALUE(Table_Query_from_MF_DSNP62[[#This Row],[CL_CMP_OBJ_TO4]]))</f>
        <v>0</v>
      </c>
      <c r="JL292" s="33" t="b">
        <f>AND($B$2&gt;=_xlfn.NUMBERVALUE(Table_Query_from_MF_DSNP62[[#This Row],[CL_CMP_OBJ_FR5]]),$B$2&lt;=_xlfn.NUMBERVALUE(Table_Query_from_MF_DSNP62[[#This Row],[CL_CMP_OBJ_TO5]]))</f>
        <v>0</v>
      </c>
      <c r="JM292" s="33" t="b">
        <f>AND($B$2&gt;=_xlfn.NUMBERVALUE(Table_Query_from_MF_DSNP62[[#This Row],[CL_CMP_OBJ_FR6]]),$B$2&lt;=_xlfn.NUMBERVALUE(Table_Query_from_MF_DSNP62[[#This Row],[CL_CMP_OBJ_TO6]]))</f>
        <v>0</v>
      </c>
      <c r="JN292" s="33" t="b">
        <f>AND($B$2&gt;=_xlfn.NUMBERVALUE(Table_Query_from_MF_DSNP62[[#This Row],[CL_CMP_OBJ_FR7]]),$B$2&lt;=_xlfn.NUMBERVALUE(Table_Query_from_MF_DSNP62[[#This Row],[CL_CMP_OBJ_TO7]]))</f>
        <v>0</v>
      </c>
      <c r="JO292" s="33" t="b">
        <f>AND($B$2&gt;=_xlfn.NUMBERVALUE(Table_Query_from_MF_DSNP62[[#This Row],[CL_CMP_OBJ_FR8]]),$B$2&lt;=_xlfn.NUMBERVALUE(Table_Query_from_MF_DSNP62[[#This Row],[CL_CMP_OBJ_TO8]]))</f>
        <v>1</v>
      </c>
      <c r="JP292" s="33" t="b">
        <f>AND($B$2&gt;=_xlfn.NUMBERVALUE(Table_Query_from_MF_DSNP62[[#This Row],[CL_CMP_OBJ_FR9]]),$B$2&lt;=_xlfn.NUMBERVALUE(Table_Query_from_MF_DSNP62[[#This Row],[CL_CMP_OBJ_TO9]]))</f>
        <v>1</v>
      </c>
      <c r="JQ292" s="33" t="b">
        <f>AND($B$2&gt;=_xlfn.NUMBERVALUE(Table_Query_from_MF_DSNP62[[#This Row],[CL_CMP_OBJ_FR10]]),$B$2&lt;=_xlfn.NUMBERVALUE(Table_Query_from_MF_DSNP62[[#This Row],[CL_CMP_OBJ_TO10]]))</f>
        <v>1</v>
      </c>
      <c r="JR292" s="33" t="b">
        <f>AND($B$2&gt;=_xlfn.NUMBERVALUE(Table_Query_from_MF_DSNP62[[#This Row],[CL_CMP_OBJ_FR11]]),$B$2&lt;=_xlfn.NUMBERVALUE(Table_Query_from_MF_DSNP62[[#This Row],[CL_CMP_OBJ_TO11]]))</f>
        <v>1</v>
      </c>
      <c r="JS292" s="33" t="b">
        <f>AND($B$2&gt;=_xlfn.NUMBERVALUE(Table_Query_from_MF_DSNP62[[#This Row],[CL_CMP_OBJ_FR12]]),$B$2&lt;=_xlfn.NUMBERVALUE(Table_Query_from_MF_DSNP62[[#This Row],[CL_CMP_OBJ_TO12]]))</f>
        <v>1</v>
      </c>
      <c r="JT292" s="33" t="b">
        <f>AND($B$2&gt;=_xlfn.NUMBERVALUE(Table_Query_from_MF_DSNP62[[#This Row],[CL_CMP_OBJ_FR13]]),$B$2&lt;=_xlfn.NUMBERVALUE(Table_Query_from_MF_DSNP62[[#This Row],[CL_CMP_OBJ_TO13]]))</f>
        <v>1</v>
      </c>
      <c r="JU292" s="33" t="b">
        <f>AND($B$2&gt;=_xlfn.NUMBERVALUE(Table_Query_from_MF_DSNP62[[#This Row],[CL_CMP_OBJ_FR14]]),$B$2&lt;=_xlfn.NUMBERVALUE(Table_Query_from_MF_DSNP62[[#This Row],[CL_CMP_OBJ_TO14]]))</f>
        <v>1</v>
      </c>
      <c r="JV292" s="33" t="b">
        <f>AND($B$2&gt;=_xlfn.NUMBERVALUE(Table_Query_from_MF_DSNP62[[#This Row],[CL_CMP_OBJ_FR15]]),$B$2&lt;=_xlfn.NUMBERVALUE(Table_Query_from_MF_DSNP62[[#This Row],[CL_CMP_OBJ_TO15]]))</f>
        <v>1</v>
      </c>
    </row>
    <row r="293" spans="1:282" x14ac:dyDescent="0.25">
      <c r="A293" t="b">
        <f>OR(,Table_Query_from_MF_DSNP62[[#This Row],[Desired GL included as "hard-coded" GL?]],Table_Query_from_MF_DSNP62[[#This Row],[Desired GL included as "Open GL"?]])</f>
        <v>1</v>
      </c>
      <c r="B293" t="b">
        <f>Table_Query_from_MF_DSNP62[[#This Row],[Desired CObj included as "Open CObj"?]]</f>
        <v>1</v>
      </c>
      <c r="C293" t="s">
        <v>1834</v>
      </c>
      <c r="D293" t="s">
        <v>1835</v>
      </c>
      <c r="E293" t="s">
        <v>8</v>
      </c>
      <c r="F293" s="24" t="s">
        <v>58</v>
      </c>
      <c r="G293" t="s">
        <v>13</v>
      </c>
      <c r="H293" s="24" t="s">
        <v>444</v>
      </c>
      <c r="I293" t="s">
        <v>444</v>
      </c>
      <c r="J293" s="24" t="s">
        <v>444</v>
      </c>
      <c r="K293" t="s">
        <v>444</v>
      </c>
      <c r="L293" s="24" t="s">
        <v>444</v>
      </c>
      <c r="M293" t="s">
        <v>444</v>
      </c>
      <c r="N293" t="s">
        <v>444</v>
      </c>
      <c r="O293" t="s">
        <v>444</v>
      </c>
      <c r="P293" t="s">
        <v>444</v>
      </c>
      <c r="Q293" t="s">
        <v>15</v>
      </c>
      <c r="R293" t="s">
        <v>444</v>
      </c>
      <c r="S293" t="s">
        <v>442</v>
      </c>
      <c r="T293" t="s">
        <v>447</v>
      </c>
      <c r="U293" t="s">
        <v>444</v>
      </c>
      <c r="V293" t="s">
        <v>444</v>
      </c>
      <c r="W293" t="s">
        <v>442</v>
      </c>
      <c r="X293" t="s">
        <v>442</v>
      </c>
      <c r="Y293" t="s">
        <v>444</v>
      </c>
      <c r="Z293" t="s">
        <v>442</v>
      </c>
      <c r="AA293" t="s">
        <v>442</v>
      </c>
      <c r="AB293" t="s">
        <v>442</v>
      </c>
      <c r="AC293" t="s">
        <v>444</v>
      </c>
      <c r="AD293" t="s">
        <v>444</v>
      </c>
      <c r="AE293" t="s">
        <v>444</v>
      </c>
      <c r="AF293" t="s">
        <v>444</v>
      </c>
      <c r="AG293" t="s">
        <v>442</v>
      </c>
      <c r="AH293" t="s">
        <v>444</v>
      </c>
      <c r="AI293" t="s">
        <v>447</v>
      </c>
      <c r="AJ293" t="s">
        <v>442</v>
      </c>
      <c r="AK293" t="s">
        <v>15</v>
      </c>
      <c r="AL293" t="s">
        <v>444</v>
      </c>
      <c r="AM293" t="s">
        <v>444</v>
      </c>
      <c r="AN293" t="s">
        <v>444</v>
      </c>
      <c r="AO293" t="s">
        <v>444</v>
      </c>
      <c r="AP293" t="s">
        <v>442</v>
      </c>
      <c r="AQ293" t="s">
        <v>7</v>
      </c>
      <c r="AR293" t="s">
        <v>1451</v>
      </c>
      <c r="AS293" t="s">
        <v>162</v>
      </c>
      <c r="AT293" t="s">
        <v>10</v>
      </c>
      <c r="AU293" t="s">
        <v>444</v>
      </c>
      <c r="AV293" t="s">
        <v>442</v>
      </c>
      <c r="AW293" t="s">
        <v>444</v>
      </c>
      <c r="AX293" t="s">
        <v>444</v>
      </c>
      <c r="AY293" t="s">
        <v>444</v>
      </c>
      <c r="AZ293" t="s">
        <v>7</v>
      </c>
      <c r="BA293" t="s">
        <v>478</v>
      </c>
      <c r="BB293" t="s">
        <v>444</v>
      </c>
      <c r="BC293" t="s">
        <v>444</v>
      </c>
      <c r="BD293" t="s">
        <v>1359</v>
      </c>
      <c r="BE293" t="s">
        <v>1836</v>
      </c>
      <c r="BF293" t="s">
        <v>740</v>
      </c>
      <c r="BG293" t="s">
        <v>444</v>
      </c>
      <c r="BH293" t="s">
        <v>444</v>
      </c>
      <c r="BI293" t="s">
        <v>444</v>
      </c>
      <c r="BJ293" t="s">
        <v>444</v>
      </c>
      <c r="BK293" t="s">
        <v>444</v>
      </c>
      <c r="BL293" t="s">
        <v>444</v>
      </c>
      <c r="BM293" t="s">
        <v>444</v>
      </c>
      <c r="BN293" t="s">
        <v>444</v>
      </c>
      <c r="BO293" t="s">
        <v>444</v>
      </c>
      <c r="BP293" t="s">
        <v>444</v>
      </c>
      <c r="BQ293" t="s">
        <v>444</v>
      </c>
      <c r="BR293" t="s">
        <v>444</v>
      </c>
      <c r="BS293" t="s">
        <v>444</v>
      </c>
      <c r="BT293" t="s">
        <v>444</v>
      </c>
      <c r="BU293" t="s">
        <v>444</v>
      </c>
      <c r="BV293" t="s">
        <v>444</v>
      </c>
      <c r="BW293" t="s">
        <v>444</v>
      </c>
      <c r="BX293" t="s">
        <v>444</v>
      </c>
      <c r="BY293" t="s">
        <v>444</v>
      </c>
      <c r="BZ293" t="s">
        <v>444</v>
      </c>
      <c r="CA293" t="s">
        <v>444</v>
      </c>
      <c r="CB293" t="s">
        <v>444</v>
      </c>
      <c r="CC293" t="s">
        <v>1360</v>
      </c>
      <c r="CD293" t="s">
        <v>852</v>
      </c>
      <c r="CE293" t="s">
        <v>444</v>
      </c>
      <c r="CF293" t="s">
        <v>444</v>
      </c>
      <c r="CG293" t="s">
        <v>444</v>
      </c>
      <c r="CH293" t="s">
        <v>444</v>
      </c>
      <c r="CI293" t="s">
        <v>444</v>
      </c>
      <c r="CJ293" t="s">
        <v>444</v>
      </c>
      <c r="CK293" t="s">
        <v>444</v>
      </c>
      <c r="CL293" t="s">
        <v>444</v>
      </c>
      <c r="CM293" t="s">
        <v>444</v>
      </c>
      <c r="CN293" t="s">
        <v>444</v>
      </c>
      <c r="CO293" t="s">
        <v>444</v>
      </c>
      <c r="CP293" t="s">
        <v>444</v>
      </c>
      <c r="CQ293" t="s">
        <v>444</v>
      </c>
      <c r="CR293" t="s">
        <v>444</v>
      </c>
      <c r="CS293" t="s">
        <v>444</v>
      </c>
      <c r="CT293" t="s">
        <v>444</v>
      </c>
      <c r="CU293" t="s">
        <v>7</v>
      </c>
      <c r="CV293" t="s">
        <v>2739</v>
      </c>
      <c r="CW293" t="s">
        <v>2736</v>
      </c>
      <c r="CX293" t="s">
        <v>2842</v>
      </c>
      <c r="CY293" t="s">
        <v>1370</v>
      </c>
      <c r="CZ293" t="s">
        <v>1371</v>
      </c>
      <c r="DA293" t="s">
        <v>444</v>
      </c>
      <c r="DB293" t="s">
        <v>444</v>
      </c>
      <c r="DC293" t="s">
        <v>444</v>
      </c>
      <c r="DD293" t="s">
        <v>444</v>
      </c>
      <c r="DE293" t="s">
        <v>444</v>
      </c>
      <c r="DF293" t="s">
        <v>444</v>
      </c>
      <c r="DG293" t="s">
        <v>444</v>
      </c>
      <c r="DH293" t="s">
        <v>444</v>
      </c>
      <c r="DI293" t="s">
        <v>443</v>
      </c>
      <c r="DJ293" t="s">
        <v>282</v>
      </c>
      <c r="DK293" t="s">
        <v>1440</v>
      </c>
      <c r="DL293" t="s">
        <v>1451</v>
      </c>
      <c r="DM293" t="s">
        <v>444</v>
      </c>
      <c r="DN293" t="s">
        <v>444</v>
      </c>
      <c r="DO293" t="s">
        <v>444</v>
      </c>
      <c r="DP293" t="s">
        <v>444</v>
      </c>
      <c r="DQ293" t="s">
        <v>444</v>
      </c>
      <c r="DR293" t="s">
        <v>444</v>
      </c>
      <c r="DS293" t="s">
        <v>444</v>
      </c>
      <c r="DT293" s="24" t="s">
        <v>444</v>
      </c>
      <c r="DU293" s="24" t="s">
        <v>444</v>
      </c>
      <c r="DV293" t="s">
        <v>444</v>
      </c>
      <c r="DW293" t="s">
        <v>444</v>
      </c>
      <c r="DX293" s="24" t="s">
        <v>444</v>
      </c>
      <c r="DY293" s="24" t="s">
        <v>444</v>
      </c>
      <c r="DZ293" t="s">
        <v>444</v>
      </c>
      <c r="EA293" t="s">
        <v>444</v>
      </c>
      <c r="EB293" s="24" t="s">
        <v>444</v>
      </c>
      <c r="EC293" s="24" t="s">
        <v>444</v>
      </c>
      <c r="ED293" t="s">
        <v>444</v>
      </c>
      <c r="EE293" t="s">
        <v>444</v>
      </c>
      <c r="EF293" s="24" t="s">
        <v>444</v>
      </c>
      <c r="EG293" s="24" t="s">
        <v>444</v>
      </c>
      <c r="EH293" t="s">
        <v>444</v>
      </c>
      <c r="EI293" t="s">
        <v>444</v>
      </c>
      <c r="EJ293" s="24" t="s">
        <v>444</v>
      </c>
      <c r="EK293" s="24" t="s">
        <v>444</v>
      </c>
      <c r="EL293" t="s">
        <v>444</v>
      </c>
      <c r="EM293" t="s">
        <v>444</v>
      </c>
      <c r="EN293" s="24" t="s">
        <v>444</v>
      </c>
      <c r="EO293" s="24" t="s">
        <v>444</v>
      </c>
      <c r="EP293" t="s">
        <v>444</v>
      </c>
      <c r="EQ293" t="s">
        <v>444</v>
      </c>
      <c r="ER293" s="24" t="s">
        <v>444</v>
      </c>
      <c r="ES293" s="24" t="s">
        <v>444</v>
      </c>
      <c r="ET293" t="s">
        <v>444</v>
      </c>
      <c r="EU293" t="s">
        <v>444</v>
      </c>
      <c r="EV293" s="24" t="s">
        <v>444</v>
      </c>
      <c r="EW293" s="24" t="s">
        <v>444</v>
      </c>
      <c r="EX293" t="s">
        <v>444</v>
      </c>
      <c r="EY293" t="s">
        <v>444</v>
      </c>
      <c r="EZ293" s="24" t="s">
        <v>444</v>
      </c>
      <c r="FA293" s="24" t="s">
        <v>444</v>
      </c>
      <c r="FB293" t="s">
        <v>444</v>
      </c>
      <c r="FC293" t="s">
        <v>444</v>
      </c>
      <c r="FD293" s="24" t="s">
        <v>444</v>
      </c>
      <c r="FE293" s="24" t="s">
        <v>444</v>
      </c>
      <c r="FF293" t="s">
        <v>444</v>
      </c>
      <c r="FG293" t="s">
        <v>444</v>
      </c>
      <c r="FH293" s="24" t="s">
        <v>444</v>
      </c>
      <c r="FI293" s="24" t="s">
        <v>444</v>
      </c>
      <c r="FJ293" t="s">
        <v>444</v>
      </c>
      <c r="FK293" t="s">
        <v>444</v>
      </c>
      <c r="FL293" s="24" t="s">
        <v>444</v>
      </c>
      <c r="FM293" s="24" t="s">
        <v>444</v>
      </c>
      <c r="FN293" t="s">
        <v>444</v>
      </c>
      <c r="FO293" t="s">
        <v>444</v>
      </c>
      <c r="FP293" s="24" t="s">
        <v>444</v>
      </c>
      <c r="FQ293" s="24" t="s">
        <v>444</v>
      </c>
      <c r="FR293" t="s">
        <v>444</v>
      </c>
      <c r="FS293" t="s">
        <v>444</v>
      </c>
      <c r="FT293" s="24" t="s">
        <v>444</v>
      </c>
      <c r="FU293" s="24" t="s">
        <v>444</v>
      </c>
      <c r="FV293" t="s">
        <v>444</v>
      </c>
      <c r="FW293" t="s">
        <v>444</v>
      </c>
      <c r="FX293" s="24" t="s">
        <v>444</v>
      </c>
      <c r="FY293" s="24" t="s">
        <v>444</v>
      </c>
      <c r="FZ293" t="s">
        <v>444</v>
      </c>
      <c r="GA293" t="s">
        <v>444</v>
      </c>
      <c r="GB293" s="24" t="s">
        <v>444</v>
      </c>
      <c r="GC293" s="24" t="s">
        <v>444</v>
      </c>
      <c r="GD293" t="s">
        <v>444</v>
      </c>
      <c r="GE293" t="s">
        <v>444</v>
      </c>
      <c r="GF293" s="24" t="s">
        <v>444</v>
      </c>
      <c r="GG293" s="24" t="s">
        <v>444</v>
      </c>
      <c r="GH293" t="s">
        <v>444</v>
      </c>
      <c r="GI293" s="24" t="s">
        <v>444</v>
      </c>
      <c r="GJ293" s="24" t="s">
        <v>444</v>
      </c>
      <c r="GK293" t="s">
        <v>444</v>
      </c>
      <c r="GL293" t="s">
        <v>444</v>
      </c>
      <c r="GM293" s="24" t="s">
        <v>444</v>
      </c>
      <c r="GN293" s="24" t="s">
        <v>444</v>
      </c>
      <c r="GO293" t="s">
        <v>444</v>
      </c>
      <c r="GP293" t="s">
        <v>444</v>
      </c>
      <c r="GQ293" s="24" t="s">
        <v>444</v>
      </c>
      <c r="GR293" s="24" t="s">
        <v>444</v>
      </c>
      <c r="GS293" t="s">
        <v>444</v>
      </c>
      <c r="GT293" t="s">
        <v>444</v>
      </c>
      <c r="GU293" s="24" t="s">
        <v>444</v>
      </c>
      <c r="GV293" s="24" t="s">
        <v>444</v>
      </c>
      <c r="GW293" t="s">
        <v>444</v>
      </c>
      <c r="GX293" t="s">
        <v>444</v>
      </c>
      <c r="GY293" s="24" t="s">
        <v>444</v>
      </c>
      <c r="GZ293" s="24" t="s">
        <v>444</v>
      </c>
      <c r="HA293" t="s">
        <v>444</v>
      </c>
      <c r="HB293" t="s">
        <v>444</v>
      </c>
      <c r="HC293" s="24" t="s">
        <v>444</v>
      </c>
      <c r="HD293" s="24" t="s">
        <v>444</v>
      </c>
      <c r="HE293" t="s">
        <v>444</v>
      </c>
      <c r="HF293" t="s">
        <v>444</v>
      </c>
      <c r="HG293" s="24" t="s">
        <v>444</v>
      </c>
      <c r="HH293" s="24" t="s">
        <v>444</v>
      </c>
      <c r="HI293" t="s">
        <v>444</v>
      </c>
      <c r="HJ293" t="s">
        <v>444</v>
      </c>
      <c r="HK293" s="24" t="s">
        <v>444</v>
      </c>
      <c r="HL293" s="24" t="s">
        <v>444</v>
      </c>
      <c r="HM293" t="s">
        <v>444</v>
      </c>
      <c r="HN293" t="s">
        <v>444</v>
      </c>
      <c r="HO293" s="24" t="s">
        <v>444</v>
      </c>
      <c r="HP293" s="24" t="s">
        <v>444</v>
      </c>
      <c r="HQ293" t="s">
        <v>444</v>
      </c>
      <c r="HR293" t="s">
        <v>444</v>
      </c>
      <c r="HS293" s="24" t="s">
        <v>444</v>
      </c>
      <c r="HT293" s="24" t="s">
        <v>444</v>
      </c>
      <c r="HU293" t="s">
        <v>444</v>
      </c>
      <c r="HV293" t="s">
        <v>444</v>
      </c>
      <c r="HW293" s="24" t="s">
        <v>444</v>
      </c>
      <c r="HX293" s="24" t="s">
        <v>444</v>
      </c>
      <c r="HY293" t="s">
        <v>444</v>
      </c>
      <c r="HZ293" t="s">
        <v>444</v>
      </c>
      <c r="IA293" t="s">
        <v>3033</v>
      </c>
      <c r="IB293" t="s">
        <v>2736</v>
      </c>
      <c r="IC293" t="s">
        <v>3051</v>
      </c>
      <c r="ID293" s="33" t="b" cm="1">
        <f t="array" ref="ID293">_xlfn.IFNA(MATCH($A$2,_xlfn.NUMBERVALUE(Table_Query_from_MF_DSNP62[[#This Row],[CL_GLACCT_DR1]:[CL_GLACCT_CR4]]),0),0)&gt;=1</f>
        <v>1</v>
      </c>
      <c r="IE293" s="33" t="b">
        <f>OR(Table_Query_from_MF_DSNP62[[#This Row],[Pair1]:[Pair25]])</f>
        <v>1</v>
      </c>
      <c r="IF293" s="33">
        <f>_xlfn.IFNA(MATCH(TRUE,Table_Query_from_MF_DSNP62[[#This Row],[Pair1]:[Pair25]],0),"none")</f>
        <v>1</v>
      </c>
      <c r="IG293" s="33" t="b">
        <f>AND($A$2&gt;=_xlfn.NUMBERVALUE(Table_Query_from_MF_DSNP62[[#This Row],[CL_GL_ACCT_FR1]]),$A$2&lt;=_xlfn.NUMBERVALUE(Table_Query_from_MF_DSNP62[[#This Row],[CL_GL_ACCT_TO1]]))</f>
        <v>1</v>
      </c>
      <c r="IH293" s="33" t="b">
        <f>AND($A$2&gt;=_xlfn.NUMBERVALUE(Table_Query_from_MF_DSNP62[[#This Row],[CL_GL_ACCT_FR2]]),$A$2&lt;=_xlfn.NUMBERVALUE(Table_Query_from_MF_DSNP62[[#This Row],[CL_GL_ACCT_TO2]]))</f>
        <v>1</v>
      </c>
      <c r="II293" s="33" t="b">
        <f>AND($A$2&gt;=_xlfn.NUMBERVALUE(Table_Query_from_MF_DSNP62[[#This Row],[CL_GL_ACCT_FR3]]),$A$2&lt;=_xlfn.NUMBERVALUE(Table_Query_from_MF_DSNP62[[#This Row],[CL_GL_ACCT_TO3]]))</f>
        <v>1</v>
      </c>
      <c r="IJ293" s="33" t="b">
        <f>AND($A$2&gt;=_xlfn.NUMBERVALUE(Table_Query_from_MF_DSNP62[[#This Row],[CL_GL_ACCT_FR4]]),$A$2&lt;=_xlfn.NUMBERVALUE(Table_Query_from_MF_DSNP62[[#This Row],[CL_GL_ACCT_TO4]]))</f>
        <v>1</v>
      </c>
      <c r="IK293" s="33" t="b">
        <f>AND($A$2&gt;=_xlfn.NUMBERVALUE(Table_Query_from_MF_DSNP62[[#This Row],[CL_GL_ACCT_FR5]]),$A$2&lt;=_xlfn.NUMBERVALUE(Table_Query_from_MF_DSNP62[[#This Row],[CL_GL_ACCT_TO5]]))</f>
        <v>1</v>
      </c>
      <c r="IL293" s="33" t="b">
        <f>AND($A$2&gt;=_xlfn.NUMBERVALUE(Table_Query_from_MF_DSNP62[[#This Row],[CL_GL_ACCT_FR6]]),$A$2&lt;=_xlfn.NUMBERVALUE(Table_Query_from_MF_DSNP62[[#This Row],[CL_GL_ACCT_TO6]]))</f>
        <v>1</v>
      </c>
      <c r="IM293" s="33" t="b">
        <f>AND($A$2&gt;=_xlfn.NUMBERVALUE(Table_Query_from_MF_DSNP62[[#This Row],[CL_GL_ACCT_FR7]]),$A$2&lt;=_xlfn.NUMBERVALUE(Table_Query_from_MF_DSNP62[[#This Row],[CL_GL_ACCT_TO7]]))</f>
        <v>1</v>
      </c>
      <c r="IN293" s="33" t="b">
        <f>AND($A$2&gt;=_xlfn.NUMBERVALUE(Table_Query_from_MF_DSNP62[[#This Row],[CL_GL_ACCT_FR8]]),$A$2&lt;=_xlfn.NUMBERVALUE(Table_Query_from_MF_DSNP62[[#This Row],[CL_GL_ACCT_TO8]]))</f>
        <v>1</v>
      </c>
      <c r="IO293" s="33" t="b">
        <f>AND($A$2&gt;=_xlfn.NUMBERVALUE(Table_Query_from_MF_DSNP62[[#This Row],[CL_GL_ACCT_FR9]]),$A$2&lt;=_xlfn.NUMBERVALUE(Table_Query_from_MF_DSNP62[[#This Row],[CL_GL_ACCT_TO9]]))</f>
        <v>1</v>
      </c>
      <c r="IP293" s="33" t="b">
        <f>AND($A$2&gt;=_xlfn.NUMBERVALUE(Table_Query_from_MF_DSNP62[[#This Row],[CL_GL_ACCT_FR10]]),$A$2&lt;=_xlfn.NUMBERVALUE(Table_Query_from_MF_DSNP62[[#This Row],[CL_GL_ACCT_TO10]]))</f>
        <v>1</v>
      </c>
      <c r="IQ293" s="33" t="b">
        <f>AND($A$2&gt;=_xlfn.NUMBERVALUE(Table_Query_from_MF_DSNP62[[#This Row],[CL_GL_ACCT_FR11]]),$A$2&lt;=_xlfn.NUMBERVALUE(Table_Query_from_MF_DSNP62[[#This Row],[CL_GL_ACCT_TO11]]))</f>
        <v>1</v>
      </c>
      <c r="IR293" s="33" t="b">
        <f>AND($A$2&gt;=_xlfn.NUMBERVALUE(Table_Query_from_MF_DSNP62[[#This Row],[CL_GL_ACCT_FR12]]),$A$2&lt;=_xlfn.NUMBERVALUE(Table_Query_from_MF_DSNP62[[#This Row],[CL_GL_ACCT_TO12]]))</f>
        <v>1</v>
      </c>
      <c r="IS293" s="33" t="b">
        <f>AND($A$2&gt;=_xlfn.NUMBERVALUE(Table_Query_from_MF_DSNP62[[#This Row],[CL_GL_ACCT_FR13]]),$A$2&lt;=_xlfn.NUMBERVALUE(Table_Query_from_MF_DSNP62[[#This Row],[CL_GL_ACCT_TO13]]))</f>
        <v>1</v>
      </c>
      <c r="IT293" s="33" t="b">
        <f>AND($A$2&gt;=_xlfn.NUMBERVALUE(Table_Query_from_MF_DSNP62[[#This Row],[CL_GL_ACCT_FR14]]),$A$2&lt;=_xlfn.NUMBERVALUE(Table_Query_from_MF_DSNP62[[#This Row],[CL_GL_ACCT_TO14]]))</f>
        <v>1</v>
      </c>
      <c r="IU293" s="33" t="b">
        <f>AND($A$2&gt;=_xlfn.NUMBERVALUE(Table_Query_from_MF_DSNP62[[#This Row],[CL_GL_ACCT_FR15]]),$A$2&lt;=_xlfn.NUMBERVALUE(Table_Query_from_MF_DSNP62[[#This Row],[CL_GL_ACCT_TO15]]))</f>
        <v>1</v>
      </c>
      <c r="IV293" s="33" t="b">
        <f>AND($A$2&gt;=_xlfn.NUMBERVALUE(Table_Query_from_MF_DSNP62[[#This Row],[CL_GL_ACCT_FR16]]),$A$2&lt;=_xlfn.NUMBERVALUE(Table_Query_from_MF_DSNP62[[#This Row],[CL_GL_ACCT_TO16]]))</f>
        <v>1</v>
      </c>
      <c r="IW293" s="33" t="b">
        <f>AND($A$2&gt;=_xlfn.NUMBERVALUE(Table_Query_from_MF_DSNP62[[#This Row],[CL_GL_ACCT_FR17]]),$A$2&lt;=_xlfn.NUMBERVALUE(Table_Query_from_MF_DSNP62[[#This Row],[CL_GL_ACCT_TO17]]))</f>
        <v>1</v>
      </c>
      <c r="IX293" s="33" t="b">
        <f>AND($A$2&gt;=_xlfn.NUMBERVALUE(Table_Query_from_MF_DSNP62[[#This Row],[CL_GL_ACCT_FR18]]),$A$2&lt;=_xlfn.NUMBERVALUE(Table_Query_from_MF_DSNP62[[#This Row],[CL_GL_ACCT_TO18]]))</f>
        <v>1</v>
      </c>
      <c r="IY293" s="33" t="b">
        <f>AND($A$2&gt;=_xlfn.NUMBERVALUE(Table_Query_from_MF_DSNP62[[#This Row],[CL_GL_ACCT_FR19]]),$A$2&lt;=_xlfn.NUMBERVALUE(Table_Query_from_MF_DSNP62[[#This Row],[CL_GL_ACCT_TO19]]))</f>
        <v>1</v>
      </c>
      <c r="IZ293" s="33" t="b">
        <f>AND($A$2&gt;=_xlfn.NUMBERVALUE(Table_Query_from_MF_DSNP62[[#This Row],[CL_GL_ACCT_FR20]]),$A$2&lt;=_xlfn.NUMBERVALUE(Table_Query_from_MF_DSNP62[[#This Row],[CL_GL_ACCT_TO20]]))</f>
        <v>1</v>
      </c>
      <c r="JA293" s="33" t="b">
        <f>AND($A$2&gt;=_xlfn.NUMBERVALUE(Table_Query_from_MF_DSNP62[[#This Row],[CL_GL_ACCT_FR21]]),$A$2&lt;=_xlfn.NUMBERVALUE(Table_Query_from_MF_DSNP62[[#This Row],[CL_GL_ACCT_TO21]]))</f>
        <v>1</v>
      </c>
      <c r="JB293" s="33" t="b">
        <f>AND($A$2&gt;=_xlfn.NUMBERVALUE(Table_Query_from_MF_DSNP62[[#This Row],[CL_GL_ACCT_FR22]]),$A$2&lt;=_xlfn.NUMBERVALUE(Table_Query_from_MF_DSNP62[[#This Row],[CL_GL_ACCT_TO22]]))</f>
        <v>1</v>
      </c>
      <c r="JC293" s="33" t="b">
        <f>AND($A$2&gt;=_xlfn.NUMBERVALUE(Table_Query_from_MF_DSNP62[[#This Row],[CL_GL_ACCT_FR23]]),$A$2&lt;=_xlfn.NUMBERVALUE(Table_Query_from_MF_DSNP62[[#This Row],[CL_GL_ACCT_TO23]]))</f>
        <v>1</v>
      </c>
      <c r="JD293" s="33" t="b">
        <f>AND($A$2&gt;=_xlfn.NUMBERVALUE(Table_Query_from_MF_DSNP62[[#This Row],[CL_GL_ACCT_FR24]]),$A$2&lt;=_xlfn.NUMBERVALUE(Table_Query_from_MF_DSNP62[[#This Row],[CL_GL_ACCT_TO24]]))</f>
        <v>1</v>
      </c>
      <c r="JE293" s="33" t="b">
        <f>AND($A$2&gt;=_xlfn.NUMBERVALUE(Table_Query_from_MF_DSNP62[[#This Row],[CL_GL_ACCT_FR25]]),$A$2&lt;=_xlfn.NUMBERVALUE(Table_Query_from_MF_DSNP62[[#This Row],[CL_GL_ACCT_TO25]]))</f>
        <v>1</v>
      </c>
      <c r="JF293" s="33" t="b">
        <f>OR(Table_Query_from_MF_DSNP62[[#This Row],[PairA]:[PairO]])</f>
        <v>1</v>
      </c>
      <c r="JG293" s="33">
        <f>_xlfn.IFNA(MATCH(TRUE,Table_Query_from_MF_DSNP62[[#This Row],[PairA]:[PairO]],0),"none")</f>
        <v>1</v>
      </c>
      <c r="JH293" s="33" t="b">
        <f>AND($B$2&gt;=_xlfn.NUMBERVALUE(Table_Query_from_MF_DSNP62[[#This Row],[CL_CMP_OBJ_FR1]]),$B$2&lt;=_xlfn.NUMBERVALUE(Table_Query_from_MF_DSNP62[[#This Row],[CL_CMP_OBJ_TO1]]))</f>
        <v>1</v>
      </c>
      <c r="JI293" s="33" t="b">
        <f>AND($B$2&gt;=_xlfn.NUMBERVALUE(Table_Query_from_MF_DSNP62[[#This Row],[CL_CMP_OBJ_FR2]]),$B$2&lt;=_xlfn.NUMBERVALUE(Table_Query_from_MF_DSNP62[[#This Row],[CL_CMP_OBJ_TO2]]))</f>
        <v>1</v>
      </c>
      <c r="JJ293" s="33" t="b">
        <f>AND($B$2&gt;=_xlfn.NUMBERVALUE(Table_Query_from_MF_DSNP62[[#This Row],[CL_CMP_OBJ_FR3]]),$B$2&lt;=_xlfn.NUMBERVALUE(Table_Query_from_MF_DSNP62[[#This Row],[CL_CMP_OBJ_TO3]]))</f>
        <v>1</v>
      </c>
      <c r="JK293" s="33" t="b">
        <f>AND($B$2&gt;=_xlfn.NUMBERVALUE(Table_Query_from_MF_DSNP62[[#This Row],[CL_CMP_OBJ_FR4]]),$B$2&lt;=_xlfn.NUMBERVALUE(Table_Query_from_MF_DSNP62[[#This Row],[CL_CMP_OBJ_TO4]]))</f>
        <v>1</v>
      </c>
      <c r="JL293" s="33" t="b">
        <f>AND($B$2&gt;=_xlfn.NUMBERVALUE(Table_Query_from_MF_DSNP62[[#This Row],[CL_CMP_OBJ_FR5]]),$B$2&lt;=_xlfn.NUMBERVALUE(Table_Query_from_MF_DSNP62[[#This Row],[CL_CMP_OBJ_TO5]]))</f>
        <v>1</v>
      </c>
      <c r="JM293" s="33" t="b">
        <f>AND($B$2&gt;=_xlfn.NUMBERVALUE(Table_Query_from_MF_DSNP62[[#This Row],[CL_CMP_OBJ_FR6]]),$B$2&lt;=_xlfn.NUMBERVALUE(Table_Query_from_MF_DSNP62[[#This Row],[CL_CMP_OBJ_TO6]]))</f>
        <v>1</v>
      </c>
      <c r="JN293" s="33" t="b">
        <f>AND($B$2&gt;=_xlfn.NUMBERVALUE(Table_Query_from_MF_DSNP62[[#This Row],[CL_CMP_OBJ_FR7]]),$B$2&lt;=_xlfn.NUMBERVALUE(Table_Query_from_MF_DSNP62[[#This Row],[CL_CMP_OBJ_TO7]]))</f>
        <v>1</v>
      </c>
      <c r="JO293" s="33" t="b">
        <f>AND($B$2&gt;=_xlfn.NUMBERVALUE(Table_Query_from_MF_DSNP62[[#This Row],[CL_CMP_OBJ_FR8]]),$B$2&lt;=_xlfn.NUMBERVALUE(Table_Query_from_MF_DSNP62[[#This Row],[CL_CMP_OBJ_TO8]]))</f>
        <v>1</v>
      </c>
      <c r="JP293" s="33" t="b">
        <f>AND($B$2&gt;=_xlfn.NUMBERVALUE(Table_Query_from_MF_DSNP62[[#This Row],[CL_CMP_OBJ_FR9]]),$B$2&lt;=_xlfn.NUMBERVALUE(Table_Query_from_MF_DSNP62[[#This Row],[CL_CMP_OBJ_TO9]]))</f>
        <v>1</v>
      </c>
      <c r="JQ293" s="33" t="b">
        <f>AND($B$2&gt;=_xlfn.NUMBERVALUE(Table_Query_from_MF_DSNP62[[#This Row],[CL_CMP_OBJ_FR10]]),$B$2&lt;=_xlfn.NUMBERVALUE(Table_Query_from_MF_DSNP62[[#This Row],[CL_CMP_OBJ_TO10]]))</f>
        <v>1</v>
      </c>
      <c r="JR293" s="33" t="b">
        <f>AND($B$2&gt;=_xlfn.NUMBERVALUE(Table_Query_from_MF_DSNP62[[#This Row],[CL_CMP_OBJ_FR11]]),$B$2&lt;=_xlfn.NUMBERVALUE(Table_Query_from_MF_DSNP62[[#This Row],[CL_CMP_OBJ_TO11]]))</f>
        <v>1</v>
      </c>
      <c r="JS293" s="33" t="b">
        <f>AND($B$2&gt;=_xlfn.NUMBERVALUE(Table_Query_from_MF_DSNP62[[#This Row],[CL_CMP_OBJ_FR12]]),$B$2&lt;=_xlfn.NUMBERVALUE(Table_Query_from_MF_DSNP62[[#This Row],[CL_CMP_OBJ_TO12]]))</f>
        <v>1</v>
      </c>
      <c r="JT293" s="33" t="b">
        <f>AND($B$2&gt;=_xlfn.NUMBERVALUE(Table_Query_from_MF_DSNP62[[#This Row],[CL_CMP_OBJ_FR13]]),$B$2&lt;=_xlfn.NUMBERVALUE(Table_Query_from_MF_DSNP62[[#This Row],[CL_CMP_OBJ_TO13]]))</f>
        <v>1</v>
      </c>
      <c r="JU293" s="33" t="b">
        <f>AND($B$2&gt;=_xlfn.NUMBERVALUE(Table_Query_from_MF_DSNP62[[#This Row],[CL_CMP_OBJ_FR14]]),$B$2&lt;=_xlfn.NUMBERVALUE(Table_Query_from_MF_DSNP62[[#This Row],[CL_CMP_OBJ_TO14]]))</f>
        <v>1</v>
      </c>
      <c r="JV293" s="33" t="b">
        <f>AND($B$2&gt;=_xlfn.NUMBERVALUE(Table_Query_from_MF_DSNP62[[#This Row],[CL_CMP_OBJ_FR15]]),$B$2&lt;=_xlfn.NUMBERVALUE(Table_Query_from_MF_DSNP62[[#This Row],[CL_CMP_OBJ_TO15]]))</f>
        <v>1</v>
      </c>
    </row>
    <row r="294" spans="1:282" x14ac:dyDescent="0.25">
      <c r="A294" t="b">
        <f>OR(,Table_Query_from_MF_DSNP62[[#This Row],[Desired GL included as "hard-coded" GL?]],Table_Query_from_MF_DSNP62[[#This Row],[Desired GL included as "Open GL"?]])</f>
        <v>1</v>
      </c>
      <c r="B294" t="b">
        <f>Table_Query_from_MF_DSNP62[[#This Row],[Desired CObj included as "Open CObj"?]]</f>
        <v>1</v>
      </c>
      <c r="C294" t="s">
        <v>1836</v>
      </c>
      <c r="D294" t="s">
        <v>1837</v>
      </c>
      <c r="E294" t="s">
        <v>8</v>
      </c>
      <c r="F294" s="24" t="s">
        <v>13</v>
      </c>
      <c r="G294" t="s">
        <v>191</v>
      </c>
      <c r="H294" s="24" t="s">
        <v>444</v>
      </c>
      <c r="I294" t="s">
        <v>444</v>
      </c>
      <c r="J294" s="24" t="s">
        <v>444</v>
      </c>
      <c r="K294" t="s">
        <v>444</v>
      </c>
      <c r="L294" s="24" t="s">
        <v>444</v>
      </c>
      <c r="M294" t="s">
        <v>444</v>
      </c>
      <c r="N294" t="s">
        <v>444</v>
      </c>
      <c r="O294" t="s">
        <v>444</v>
      </c>
      <c r="P294" t="s">
        <v>444</v>
      </c>
      <c r="Q294" t="s">
        <v>15</v>
      </c>
      <c r="R294" t="s">
        <v>444</v>
      </c>
      <c r="S294" t="s">
        <v>442</v>
      </c>
      <c r="T294" t="s">
        <v>447</v>
      </c>
      <c r="U294" t="s">
        <v>444</v>
      </c>
      <c r="V294" t="s">
        <v>444</v>
      </c>
      <c r="W294" t="s">
        <v>442</v>
      </c>
      <c r="X294" t="s">
        <v>442</v>
      </c>
      <c r="Y294" t="s">
        <v>444</v>
      </c>
      <c r="Z294" t="s">
        <v>442</v>
      </c>
      <c r="AA294" t="s">
        <v>442</v>
      </c>
      <c r="AB294" t="s">
        <v>442</v>
      </c>
      <c r="AC294" t="s">
        <v>444</v>
      </c>
      <c r="AD294" t="s">
        <v>444</v>
      </c>
      <c r="AE294" t="s">
        <v>444</v>
      </c>
      <c r="AF294" t="s">
        <v>444</v>
      </c>
      <c r="AG294" t="s">
        <v>442</v>
      </c>
      <c r="AH294" t="s">
        <v>444</v>
      </c>
      <c r="AI294" t="s">
        <v>447</v>
      </c>
      <c r="AJ294" t="s">
        <v>442</v>
      </c>
      <c r="AK294" t="s">
        <v>15</v>
      </c>
      <c r="AL294" t="s">
        <v>444</v>
      </c>
      <c r="AM294" t="s">
        <v>444</v>
      </c>
      <c r="AN294" t="s">
        <v>444</v>
      </c>
      <c r="AO294" t="s">
        <v>444</v>
      </c>
      <c r="AP294" t="s">
        <v>442</v>
      </c>
      <c r="AQ294" t="s">
        <v>7</v>
      </c>
      <c r="AR294" t="s">
        <v>1451</v>
      </c>
      <c r="AS294" t="s">
        <v>162</v>
      </c>
      <c r="AT294" t="s">
        <v>10</v>
      </c>
      <c r="AU294" t="s">
        <v>444</v>
      </c>
      <c r="AV294" t="s">
        <v>442</v>
      </c>
      <c r="AW294" t="s">
        <v>444</v>
      </c>
      <c r="AX294" t="s">
        <v>444</v>
      </c>
      <c r="AY294" t="s">
        <v>444</v>
      </c>
      <c r="AZ294" t="s">
        <v>7</v>
      </c>
      <c r="BA294" t="s">
        <v>478</v>
      </c>
      <c r="BB294" t="s">
        <v>444</v>
      </c>
      <c r="BC294" t="s">
        <v>444</v>
      </c>
      <c r="BD294" t="s">
        <v>1359</v>
      </c>
      <c r="BE294" t="s">
        <v>1834</v>
      </c>
      <c r="BF294" t="s">
        <v>1360</v>
      </c>
      <c r="BG294" t="s">
        <v>444</v>
      </c>
      <c r="BH294" t="s">
        <v>444</v>
      </c>
      <c r="BI294" t="s">
        <v>444</v>
      </c>
      <c r="BJ294" t="s">
        <v>444</v>
      </c>
      <c r="BK294" t="s">
        <v>444</v>
      </c>
      <c r="BL294" t="s">
        <v>444</v>
      </c>
      <c r="BM294" t="s">
        <v>444</v>
      </c>
      <c r="BN294" t="s">
        <v>444</v>
      </c>
      <c r="BO294" t="s">
        <v>444</v>
      </c>
      <c r="BP294" t="s">
        <v>444</v>
      </c>
      <c r="BQ294" t="s">
        <v>444</v>
      </c>
      <c r="BR294" t="s">
        <v>444</v>
      </c>
      <c r="BS294" t="s">
        <v>444</v>
      </c>
      <c r="BT294" t="s">
        <v>444</v>
      </c>
      <c r="BU294" t="s">
        <v>444</v>
      </c>
      <c r="BV294" t="s">
        <v>444</v>
      </c>
      <c r="BW294" t="s">
        <v>444</v>
      </c>
      <c r="BX294" t="s">
        <v>444</v>
      </c>
      <c r="BY294" t="s">
        <v>444</v>
      </c>
      <c r="BZ294" t="s">
        <v>444</v>
      </c>
      <c r="CA294" t="s">
        <v>444</v>
      </c>
      <c r="CB294" t="s">
        <v>444</v>
      </c>
      <c r="CC294" t="s">
        <v>1360</v>
      </c>
      <c r="CD294" t="s">
        <v>843</v>
      </c>
      <c r="CE294" t="s">
        <v>444</v>
      </c>
      <c r="CF294" t="s">
        <v>444</v>
      </c>
      <c r="CG294" t="s">
        <v>444</v>
      </c>
      <c r="CH294" t="s">
        <v>444</v>
      </c>
      <c r="CI294" t="s">
        <v>444</v>
      </c>
      <c r="CJ294" t="s">
        <v>444</v>
      </c>
      <c r="CK294" t="s">
        <v>444</v>
      </c>
      <c r="CL294" t="s">
        <v>444</v>
      </c>
      <c r="CM294" t="s">
        <v>444</v>
      </c>
      <c r="CN294" t="s">
        <v>444</v>
      </c>
      <c r="CO294" t="s">
        <v>444</v>
      </c>
      <c r="CP294" t="s">
        <v>444</v>
      </c>
      <c r="CQ294" t="s">
        <v>444</v>
      </c>
      <c r="CR294" t="s">
        <v>444</v>
      </c>
      <c r="CS294" t="s">
        <v>444</v>
      </c>
      <c r="CT294" t="s">
        <v>444</v>
      </c>
      <c r="CU294" t="s">
        <v>282</v>
      </c>
      <c r="CV294" t="s">
        <v>2739</v>
      </c>
      <c r="CW294" t="s">
        <v>2736</v>
      </c>
      <c r="CX294" t="s">
        <v>2842</v>
      </c>
      <c r="CY294" t="s">
        <v>1370</v>
      </c>
      <c r="CZ294" t="s">
        <v>1371</v>
      </c>
      <c r="DA294" t="s">
        <v>444</v>
      </c>
      <c r="DB294" t="s">
        <v>444</v>
      </c>
      <c r="DC294" t="s">
        <v>444</v>
      </c>
      <c r="DD294" t="s">
        <v>444</v>
      </c>
      <c r="DE294" t="s">
        <v>444</v>
      </c>
      <c r="DF294" t="s">
        <v>444</v>
      </c>
      <c r="DG294" t="s">
        <v>444</v>
      </c>
      <c r="DH294" t="s">
        <v>444</v>
      </c>
      <c r="DI294" t="s">
        <v>443</v>
      </c>
      <c r="DJ294" t="s">
        <v>282</v>
      </c>
      <c r="DK294" t="s">
        <v>1440</v>
      </c>
      <c r="DL294" t="s">
        <v>1451</v>
      </c>
      <c r="DM294" t="s">
        <v>444</v>
      </c>
      <c r="DN294" t="s">
        <v>444</v>
      </c>
      <c r="DO294" t="s">
        <v>444</v>
      </c>
      <c r="DP294" t="s">
        <v>444</v>
      </c>
      <c r="DQ294" t="s">
        <v>444</v>
      </c>
      <c r="DR294" t="s">
        <v>444</v>
      </c>
      <c r="DS294" t="s">
        <v>444</v>
      </c>
      <c r="DT294" s="24" t="s">
        <v>444</v>
      </c>
      <c r="DU294" s="24" t="s">
        <v>444</v>
      </c>
      <c r="DV294" t="s">
        <v>444</v>
      </c>
      <c r="DW294" t="s">
        <v>444</v>
      </c>
      <c r="DX294" s="24" t="s">
        <v>444</v>
      </c>
      <c r="DY294" s="24" t="s">
        <v>444</v>
      </c>
      <c r="DZ294" t="s">
        <v>444</v>
      </c>
      <c r="EA294" t="s">
        <v>444</v>
      </c>
      <c r="EB294" s="24" t="s">
        <v>444</v>
      </c>
      <c r="EC294" s="24" t="s">
        <v>444</v>
      </c>
      <c r="ED294" t="s">
        <v>444</v>
      </c>
      <c r="EE294" t="s">
        <v>444</v>
      </c>
      <c r="EF294" s="24" t="s">
        <v>444</v>
      </c>
      <c r="EG294" s="24" t="s">
        <v>444</v>
      </c>
      <c r="EH294" t="s">
        <v>444</v>
      </c>
      <c r="EI294" t="s">
        <v>444</v>
      </c>
      <c r="EJ294" s="24" t="s">
        <v>444</v>
      </c>
      <c r="EK294" s="24" t="s">
        <v>444</v>
      </c>
      <c r="EL294" t="s">
        <v>444</v>
      </c>
      <c r="EM294" t="s">
        <v>444</v>
      </c>
      <c r="EN294" s="24" t="s">
        <v>444</v>
      </c>
      <c r="EO294" s="24" t="s">
        <v>444</v>
      </c>
      <c r="EP294" t="s">
        <v>444</v>
      </c>
      <c r="EQ294" t="s">
        <v>444</v>
      </c>
      <c r="ER294" s="24" t="s">
        <v>444</v>
      </c>
      <c r="ES294" s="24" t="s">
        <v>444</v>
      </c>
      <c r="ET294" t="s">
        <v>444</v>
      </c>
      <c r="EU294" t="s">
        <v>444</v>
      </c>
      <c r="EV294" s="24" t="s">
        <v>444</v>
      </c>
      <c r="EW294" s="24" t="s">
        <v>444</v>
      </c>
      <c r="EX294" t="s">
        <v>444</v>
      </c>
      <c r="EY294" t="s">
        <v>444</v>
      </c>
      <c r="EZ294" s="24" t="s">
        <v>444</v>
      </c>
      <c r="FA294" s="24" t="s">
        <v>444</v>
      </c>
      <c r="FB294" t="s">
        <v>444</v>
      </c>
      <c r="FC294" t="s">
        <v>444</v>
      </c>
      <c r="FD294" s="24" t="s">
        <v>444</v>
      </c>
      <c r="FE294" s="24" t="s">
        <v>444</v>
      </c>
      <c r="FF294" t="s">
        <v>444</v>
      </c>
      <c r="FG294" t="s">
        <v>444</v>
      </c>
      <c r="FH294" s="24" t="s">
        <v>444</v>
      </c>
      <c r="FI294" s="24" t="s">
        <v>444</v>
      </c>
      <c r="FJ294" t="s">
        <v>444</v>
      </c>
      <c r="FK294" t="s">
        <v>444</v>
      </c>
      <c r="FL294" s="24" t="s">
        <v>444</v>
      </c>
      <c r="FM294" s="24" t="s">
        <v>444</v>
      </c>
      <c r="FN294" t="s">
        <v>444</v>
      </c>
      <c r="FO294" t="s">
        <v>444</v>
      </c>
      <c r="FP294" s="24" t="s">
        <v>444</v>
      </c>
      <c r="FQ294" s="24" t="s">
        <v>444</v>
      </c>
      <c r="FR294" t="s">
        <v>444</v>
      </c>
      <c r="FS294" t="s">
        <v>444</v>
      </c>
      <c r="FT294" s="24" t="s">
        <v>444</v>
      </c>
      <c r="FU294" s="24" t="s">
        <v>444</v>
      </c>
      <c r="FV294" t="s">
        <v>444</v>
      </c>
      <c r="FW294" t="s">
        <v>444</v>
      </c>
      <c r="FX294" s="24" t="s">
        <v>444</v>
      </c>
      <c r="FY294" s="24" t="s">
        <v>444</v>
      </c>
      <c r="FZ294" t="s">
        <v>444</v>
      </c>
      <c r="GA294" t="s">
        <v>444</v>
      </c>
      <c r="GB294" s="24" t="s">
        <v>444</v>
      </c>
      <c r="GC294" s="24" t="s">
        <v>444</v>
      </c>
      <c r="GD294" t="s">
        <v>444</v>
      </c>
      <c r="GE294" t="s">
        <v>444</v>
      </c>
      <c r="GF294" s="24" t="s">
        <v>444</v>
      </c>
      <c r="GG294" s="24" t="s">
        <v>444</v>
      </c>
      <c r="GH294" t="s">
        <v>444</v>
      </c>
      <c r="GI294" s="24" t="s">
        <v>444</v>
      </c>
      <c r="GJ294" s="24" t="s">
        <v>444</v>
      </c>
      <c r="GK294" t="s">
        <v>444</v>
      </c>
      <c r="GL294" t="s">
        <v>444</v>
      </c>
      <c r="GM294" s="24" t="s">
        <v>444</v>
      </c>
      <c r="GN294" s="24" t="s">
        <v>444</v>
      </c>
      <c r="GO294" t="s">
        <v>444</v>
      </c>
      <c r="GP294" t="s">
        <v>444</v>
      </c>
      <c r="GQ294" s="24" t="s">
        <v>444</v>
      </c>
      <c r="GR294" s="24" t="s">
        <v>444</v>
      </c>
      <c r="GS294" t="s">
        <v>444</v>
      </c>
      <c r="GT294" t="s">
        <v>444</v>
      </c>
      <c r="GU294" s="24" t="s">
        <v>444</v>
      </c>
      <c r="GV294" s="24" t="s">
        <v>444</v>
      </c>
      <c r="GW294" t="s">
        <v>444</v>
      </c>
      <c r="GX294" t="s">
        <v>444</v>
      </c>
      <c r="GY294" s="24" t="s">
        <v>444</v>
      </c>
      <c r="GZ294" s="24" t="s">
        <v>444</v>
      </c>
      <c r="HA294" t="s">
        <v>444</v>
      </c>
      <c r="HB294" t="s">
        <v>444</v>
      </c>
      <c r="HC294" s="24" t="s">
        <v>444</v>
      </c>
      <c r="HD294" s="24" t="s">
        <v>444</v>
      </c>
      <c r="HE294" t="s">
        <v>444</v>
      </c>
      <c r="HF294" t="s">
        <v>444</v>
      </c>
      <c r="HG294" s="24" t="s">
        <v>444</v>
      </c>
      <c r="HH294" s="24" t="s">
        <v>444</v>
      </c>
      <c r="HI294" t="s">
        <v>444</v>
      </c>
      <c r="HJ294" t="s">
        <v>444</v>
      </c>
      <c r="HK294" s="24" t="s">
        <v>444</v>
      </c>
      <c r="HL294" s="24" t="s">
        <v>444</v>
      </c>
      <c r="HM294" t="s">
        <v>444</v>
      </c>
      <c r="HN294" t="s">
        <v>444</v>
      </c>
      <c r="HO294" s="24" t="s">
        <v>444</v>
      </c>
      <c r="HP294" s="24" t="s">
        <v>444</v>
      </c>
      <c r="HQ294" t="s">
        <v>444</v>
      </c>
      <c r="HR294" t="s">
        <v>444</v>
      </c>
      <c r="HS294" s="24" t="s">
        <v>444</v>
      </c>
      <c r="HT294" s="24" t="s">
        <v>444</v>
      </c>
      <c r="HU294" t="s">
        <v>444</v>
      </c>
      <c r="HV294" t="s">
        <v>444</v>
      </c>
      <c r="HW294" s="24" t="s">
        <v>444</v>
      </c>
      <c r="HX294" s="24" t="s">
        <v>444</v>
      </c>
      <c r="HY294" t="s">
        <v>444</v>
      </c>
      <c r="HZ294" t="s">
        <v>444</v>
      </c>
      <c r="IA294" t="s">
        <v>3033</v>
      </c>
      <c r="IB294" t="s">
        <v>2736</v>
      </c>
      <c r="IC294" t="s">
        <v>3051</v>
      </c>
      <c r="ID294" s="33" t="b" cm="1">
        <f t="array" ref="ID294">_xlfn.IFNA(MATCH($A$2,_xlfn.NUMBERVALUE(Table_Query_from_MF_DSNP62[[#This Row],[CL_GLACCT_DR1]:[CL_GLACCT_CR4]]),0),0)&gt;=1</f>
        <v>1</v>
      </c>
      <c r="IE294" s="33" t="b">
        <f>OR(Table_Query_from_MF_DSNP62[[#This Row],[Pair1]:[Pair25]])</f>
        <v>1</v>
      </c>
      <c r="IF294" s="33">
        <f>_xlfn.IFNA(MATCH(TRUE,Table_Query_from_MF_DSNP62[[#This Row],[Pair1]:[Pair25]],0),"none")</f>
        <v>1</v>
      </c>
      <c r="IG294" s="33" t="b">
        <f>AND($A$2&gt;=_xlfn.NUMBERVALUE(Table_Query_from_MF_DSNP62[[#This Row],[CL_GL_ACCT_FR1]]),$A$2&lt;=_xlfn.NUMBERVALUE(Table_Query_from_MF_DSNP62[[#This Row],[CL_GL_ACCT_TO1]]))</f>
        <v>1</v>
      </c>
      <c r="IH294" s="33" t="b">
        <f>AND($A$2&gt;=_xlfn.NUMBERVALUE(Table_Query_from_MF_DSNP62[[#This Row],[CL_GL_ACCT_FR2]]),$A$2&lt;=_xlfn.NUMBERVALUE(Table_Query_from_MF_DSNP62[[#This Row],[CL_GL_ACCT_TO2]]))</f>
        <v>1</v>
      </c>
      <c r="II294" s="33" t="b">
        <f>AND($A$2&gt;=_xlfn.NUMBERVALUE(Table_Query_from_MF_DSNP62[[#This Row],[CL_GL_ACCT_FR3]]),$A$2&lt;=_xlfn.NUMBERVALUE(Table_Query_from_MF_DSNP62[[#This Row],[CL_GL_ACCT_TO3]]))</f>
        <v>1</v>
      </c>
      <c r="IJ294" s="33" t="b">
        <f>AND($A$2&gt;=_xlfn.NUMBERVALUE(Table_Query_from_MF_DSNP62[[#This Row],[CL_GL_ACCT_FR4]]),$A$2&lt;=_xlfn.NUMBERVALUE(Table_Query_from_MF_DSNP62[[#This Row],[CL_GL_ACCT_TO4]]))</f>
        <v>1</v>
      </c>
      <c r="IK294" s="33" t="b">
        <f>AND($A$2&gt;=_xlfn.NUMBERVALUE(Table_Query_from_MF_DSNP62[[#This Row],[CL_GL_ACCT_FR5]]),$A$2&lt;=_xlfn.NUMBERVALUE(Table_Query_from_MF_DSNP62[[#This Row],[CL_GL_ACCT_TO5]]))</f>
        <v>1</v>
      </c>
      <c r="IL294" s="33" t="b">
        <f>AND($A$2&gt;=_xlfn.NUMBERVALUE(Table_Query_from_MF_DSNP62[[#This Row],[CL_GL_ACCT_FR6]]),$A$2&lt;=_xlfn.NUMBERVALUE(Table_Query_from_MF_DSNP62[[#This Row],[CL_GL_ACCT_TO6]]))</f>
        <v>1</v>
      </c>
      <c r="IM294" s="33" t="b">
        <f>AND($A$2&gt;=_xlfn.NUMBERVALUE(Table_Query_from_MF_DSNP62[[#This Row],[CL_GL_ACCT_FR7]]),$A$2&lt;=_xlfn.NUMBERVALUE(Table_Query_from_MF_DSNP62[[#This Row],[CL_GL_ACCT_TO7]]))</f>
        <v>1</v>
      </c>
      <c r="IN294" s="33" t="b">
        <f>AND($A$2&gt;=_xlfn.NUMBERVALUE(Table_Query_from_MF_DSNP62[[#This Row],[CL_GL_ACCT_FR8]]),$A$2&lt;=_xlfn.NUMBERVALUE(Table_Query_from_MF_DSNP62[[#This Row],[CL_GL_ACCT_TO8]]))</f>
        <v>1</v>
      </c>
      <c r="IO294" s="33" t="b">
        <f>AND($A$2&gt;=_xlfn.NUMBERVALUE(Table_Query_from_MF_DSNP62[[#This Row],[CL_GL_ACCT_FR9]]),$A$2&lt;=_xlfn.NUMBERVALUE(Table_Query_from_MF_DSNP62[[#This Row],[CL_GL_ACCT_TO9]]))</f>
        <v>1</v>
      </c>
      <c r="IP294" s="33" t="b">
        <f>AND($A$2&gt;=_xlfn.NUMBERVALUE(Table_Query_from_MF_DSNP62[[#This Row],[CL_GL_ACCT_FR10]]),$A$2&lt;=_xlfn.NUMBERVALUE(Table_Query_from_MF_DSNP62[[#This Row],[CL_GL_ACCT_TO10]]))</f>
        <v>1</v>
      </c>
      <c r="IQ294" s="33" t="b">
        <f>AND($A$2&gt;=_xlfn.NUMBERVALUE(Table_Query_from_MF_DSNP62[[#This Row],[CL_GL_ACCT_FR11]]),$A$2&lt;=_xlfn.NUMBERVALUE(Table_Query_from_MF_DSNP62[[#This Row],[CL_GL_ACCT_TO11]]))</f>
        <v>1</v>
      </c>
      <c r="IR294" s="33" t="b">
        <f>AND($A$2&gt;=_xlfn.NUMBERVALUE(Table_Query_from_MF_DSNP62[[#This Row],[CL_GL_ACCT_FR12]]),$A$2&lt;=_xlfn.NUMBERVALUE(Table_Query_from_MF_DSNP62[[#This Row],[CL_GL_ACCT_TO12]]))</f>
        <v>1</v>
      </c>
      <c r="IS294" s="33" t="b">
        <f>AND($A$2&gt;=_xlfn.NUMBERVALUE(Table_Query_from_MF_DSNP62[[#This Row],[CL_GL_ACCT_FR13]]),$A$2&lt;=_xlfn.NUMBERVALUE(Table_Query_from_MF_DSNP62[[#This Row],[CL_GL_ACCT_TO13]]))</f>
        <v>1</v>
      </c>
      <c r="IT294" s="33" t="b">
        <f>AND($A$2&gt;=_xlfn.NUMBERVALUE(Table_Query_from_MF_DSNP62[[#This Row],[CL_GL_ACCT_FR14]]),$A$2&lt;=_xlfn.NUMBERVALUE(Table_Query_from_MF_DSNP62[[#This Row],[CL_GL_ACCT_TO14]]))</f>
        <v>1</v>
      </c>
      <c r="IU294" s="33" t="b">
        <f>AND($A$2&gt;=_xlfn.NUMBERVALUE(Table_Query_from_MF_DSNP62[[#This Row],[CL_GL_ACCT_FR15]]),$A$2&lt;=_xlfn.NUMBERVALUE(Table_Query_from_MF_DSNP62[[#This Row],[CL_GL_ACCT_TO15]]))</f>
        <v>1</v>
      </c>
      <c r="IV294" s="33" t="b">
        <f>AND($A$2&gt;=_xlfn.NUMBERVALUE(Table_Query_from_MF_DSNP62[[#This Row],[CL_GL_ACCT_FR16]]),$A$2&lt;=_xlfn.NUMBERVALUE(Table_Query_from_MF_DSNP62[[#This Row],[CL_GL_ACCT_TO16]]))</f>
        <v>1</v>
      </c>
      <c r="IW294" s="33" t="b">
        <f>AND($A$2&gt;=_xlfn.NUMBERVALUE(Table_Query_from_MF_DSNP62[[#This Row],[CL_GL_ACCT_FR17]]),$A$2&lt;=_xlfn.NUMBERVALUE(Table_Query_from_MF_DSNP62[[#This Row],[CL_GL_ACCT_TO17]]))</f>
        <v>1</v>
      </c>
      <c r="IX294" s="33" t="b">
        <f>AND($A$2&gt;=_xlfn.NUMBERVALUE(Table_Query_from_MF_DSNP62[[#This Row],[CL_GL_ACCT_FR18]]),$A$2&lt;=_xlfn.NUMBERVALUE(Table_Query_from_MF_DSNP62[[#This Row],[CL_GL_ACCT_TO18]]))</f>
        <v>1</v>
      </c>
      <c r="IY294" s="33" t="b">
        <f>AND($A$2&gt;=_xlfn.NUMBERVALUE(Table_Query_from_MF_DSNP62[[#This Row],[CL_GL_ACCT_FR19]]),$A$2&lt;=_xlfn.NUMBERVALUE(Table_Query_from_MF_DSNP62[[#This Row],[CL_GL_ACCT_TO19]]))</f>
        <v>1</v>
      </c>
      <c r="IZ294" s="33" t="b">
        <f>AND($A$2&gt;=_xlfn.NUMBERVALUE(Table_Query_from_MF_DSNP62[[#This Row],[CL_GL_ACCT_FR20]]),$A$2&lt;=_xlfn.NUMBERVALUE(Table_Query_from_MF_DSNP62[[#This Row],[CL_GL_ACCT_TO20]]))</f>
        <v>1</v>
      </c>
      <c r="JA294" s="33" t="b">
        <f>AND($A$2&gt;=_xlfn.NUMBERVALUE(Table_Query_from_MF_DSNP62[[#This Row],[CL_GL_ACCT_FR21]]),$A$2&lt;=_xlfn.NUMBERVALUE(Table_Query_from_MF_DSNP62[[#This Row],[CL_GL_ACCT_TO21]]))</f>
        <v>1</v>
      </c>
      <c r="JB294" s="33" t="b">
        <f>AND($A$2&gt;=_xlfn.NUMBERVALUE(Table_Query_from_MF_DSNP62[[#This Row],[CL_GL_ACCT_FR22]]),$A$2&lt;=_xlfn.NUMBERVALUE(Table_Query_from_MF_DSNP62[[#This Row],[CL_GL_ACCT_TO22]]))</f>
        <v>1</v>
      </c>
      <c r="JC294" s="33" t="b">
        <f>AND($A$2&gt;=_xlfn.NUMBERVALUE(Table_Query_from_MF_DSNP62[[#This Row],[CL_GL_ACCT_FR23]]),$A$2&lt;=_xlfn.NUMBERVALUE(Table_Query_from_MF_DSNP62[[#This Row],[CL_GL_ACCT_TO23]]))</f>
        <v>1</v>
      </c>
      <c r="JD294" s="33" t="b">
        <f>AND($A$2&gt;=_xlfn.NUMBERVALUE(Table_Query_from_MF_DSNP62[[#This Row],[CL_GL_ACCT_FR24]]),$A$2&lt;=_xlfn.NUMBERVALUE(Table_Query_from_MF_DSNP62[[#This Row],[CL_GL_ACCT_TO24]]))</f>
        <v>1</v>
      </c>
      <c r="JE294" s="33" t="b">
        <f>AND($A$2&gt;=_xlfn.NUMBERVALUE(Table_Query_from_MF_DSNP62[[#This Row],[CL_GL_ACCT_FR25]]),$A$2&lt;=_xlfn.NUMBERVALUE(Table_Query_from_MF_DSNP62[[#This Row],[CL_GL_ACCT_TO25]]))</f>
        <v>1</v>
      </c>
      <c r="JF294" s="33" t="b">
        <f>OR(Table_Query_from_MF_DSNP62[[#This Row],[PairA]:[PairO]])</f>
        <v>1</v>
      </c>
      <c r="JG294" s="33">
        <f>_xlfn.IFNA(MATCH(TRUE,Table_Query_from_MF_DSNP62[[#This Row],[PairA]:[PairO]],0),"none")</f>
        <v>1</v>
      </c>
      <c r="JH294" s="33" t="b">
        <f>AND($B$2&gt;=_xlfn.NUMBERVALUE(Table_Query_from_MF_DSNP62[[#This Row],[CL_CMP_OBJ_FR1]]),$B$2&lt;=_xlfn.NUMBERVALUE(Table_Query_from_MF_DSNP62[[#This Row],[CL_CMP_OBJ_TO1]]))</f>
        <v>1</v>
      </c>
      <c r="JI294" s="33" t="b">
        <f>AND($B$2&gt;=_xlfn.NUMBERVALUE(Table_Query_from_MF_DSNP62[[#This Row],[CL_CMP_OBJ_FR2]]),$B$2&lt;=_xlfn.NUMBERVALUE(Table_Query_from_MF_DSNP62[[#This Row],[CL_CMP_OBJ_TO2]]))</f>
        <v>1</v>
      </c>
      <c r="JJ294" s="33" t="b">
        <f>AND($B$2&gt;=_xlfn.NUMBERVALUE(Table_Query_from_MF_DSNP62[[#This Row],[CL_CMP_OBJ_FR3]]),$B$2&lt;=_xlfn.NUMBERVALUE(Table_Query_from_MF_DSNP62[[#This Row],[CL_CMP_OBJ_TO3]]))</f>
        <v>1</v>
      </c>
      <c r="JK294" s="33" t="b">
        <f>AND($B$2&gt;=_xlfn.NUMBERVALUE(Table_Query_from_MF_DSNP62[[#This Row],[CL_CMP_OBJ_FR4]]),$B$2&lt;=_xlfn.NUMBERVALUE(Table_Query_from_MF_DSNP62[[#This Row],[CL_CMP_OBJ_TO4]]))</f>
        <v>1</v>
      </c>
      <c r="JL294" s="33" t="b">
        <f>AND($B$2&gt;=_xlfn.NUMBERVALUE(Table_Query_from_MF_DSNP62[[#This Row],[CL_CMP_OBJ_FR5]]),$B$2&lt;=_xlfn.NUMBERVALUE(Table_Query_from_MF_DSNP62[[#This Row],[CL_CMP_OBJ_TO5]]))</f>
        <v>1</v>
      </c>
      <c r="JM294" s="33" t="b">
        <f>AND($B$2&gt;=_xlfn.NUMBERVALUE(Table_Query_from_MF_DSNP62[[#This Row],[CL_CMP_OBJ_FR6]]),$B$2&lt;=_xlfn.NUMBERVALUE(Table_Query_from_MF_DSNP62[[#This Row],[CL_CMP_OBJ_TO6]]))</f>
        <v>1</v>
      </c>
      <c r="JN294" s="33" t="b">
        <f>AND($B$2&gt;=_xlfn.NUMBERVALUE(Table_Query_from_MF_DSNP62[[#This Row],[CL_CMP_OBJ_FR7]]),$B$2&lt;=_xlfn.NUMBERVALUE(Table_Query_from_MF_DSNP62[[#This Row],[CL_CMP_OBJ_TO7]]))</f>
        <v>1</v>
      </c>
      <c r="JO294" s="33" t="b">
        <f>AND($B$2&gt;=_xlfn.NUMBERVALUE(Table_Query_from_MF_DSNP62[[#This Row],[CL_CMP_OBJ_FR8]]),$B$2&lt;=_xlfn.NUMBERVALUE(Table_Query_from_MF_DSNP62[[#This Row],[CL_CMP_OBJ_TO8]]))</f>
        <v>1</v>
      </c>
      <c r="JP294" s="33" t="b">
        <f>AND($B$2&gt;=_xlfn.NUMBERVALUE(Table_Query_from_MF_DSNP62[[#This Row],[CL_CMP_OBJ_FR9]]),$B$2&lt;=_xlfn.NUMBERVALUE(Table_Query_from_MF_DSNP62[[#This Row],[CL_CMP_OBJ_TO9]]))</f>
        <v>1</v>
      </c>
      <c r="JQ294" s="33" t="b">
        <f>AND($B$2&gt;=_xlfn.NUMBERVALUE(Table_Query_from_MF_DSNP62[[#This Row],[CL_CMP_OBJ_FR10]]),$B$2&lt;=_xlfn.NUMBERVALUE(Table_Query_from_MF_DSNP62[[#This Row],[CL_CMP_OBJ_TO10]]))</f>
        <v>1</v>
      </c>
      <c r="JR294" s="33" t="b">
        <f>AND($B$2&gt;=_xlfn.NUMBERVALUE(Table_Query_from_MF_DSNP62[[#This Row],[CL_CMP_OBJ_FR11]]),$B$2&lt;=_xlfn.NUMBERVALUE(Table_Query_from_MF_DSNP62[[#This Row],[CL_CMP_OBJ_TO11]]))</f>
        <v>1</v>
      </c>
      <c r="JS294" s="33" t="b">
        <f>AND($B$2&gt;=_xlfn.NUMBERVALUE(Table_Query_from_MF_DSNP62[[#This Row],[CL_CMP_OBJ_FR12]]),$B$2&lt;=_xlfn.NUMBERVALUE(Table_Query_from_MF_DSNP62[[#This Row],[CL_CMP_OBJ_TO12]]))</f>
        <v>1</v>
      </c>
      <c r="JT294" s="33" t="b">
        <f>AND($B$2&gt;=_xlfn.NUMBERVALUE(Table_Query_from_MF_DSNP62[[#This Row],[CL_CMP_OBJ_FR13]]),$B$2&lt;=_xlfn.NUMBERVALUE(Table_Query_from_MF_DSNP62[[#This Row],[CL_CMP_OBJ_TO13]]))</f>
        <v>1</v>
      </c>
      <c r="JU294" s="33" t="b">
        <f>AND($B$2&gt;=_xlfn.NUMBERVALUE(Table_Query_from_MF_DSNP62[[#This Row],[CL_CMP_OBJ_FR14]]),$B$2&lt;=_xlfn.NUMBERVALUE(Table_Query_from_MF_DSNP62[[#This Row],[CL_CMP_OBJ_TO14]]))</f>
        <v>1</v>
      </c>
      <c r="JV294" s="33" t="b">
        <f>AND($B$2&gt;=_xlfn.NUMBERVALUE(Table_Query_from_MF_DSNP62[[#This Row],[CL_CMP_OBJ_FR15]]),$B$2&lt;=_xlfn.NUMBERVALUE(Table_Query_from_MF_DSNP62[[#This Row],[CL_CMP_OBJ_TO15]]))</f>
        <v>1</v>
      </c>
    </row>
    <row r="295" spans="1:282" x14ac:dyDescent="0.25">
      <c r="A295" t="b">
        <f>OR(,Table_Query_from_MF_DSNP62[[#This Row],[Desired GL included as "hard-coded" GL?]],Table_Query_from_MF_DSNP62[[#This Row],[Desired GL included as "Open GL"?]])</f>
        <v>1</v>
      </c>
      <c r="B295" t="b">
        <f>Table_Query_from_MF_DSNP62[[#This Row],[Desired CObj included as "Open CObj"?]]</f>
        <v>1</v>
      </c>
      <c r="C295" t="s">
        <v>1838</v>
      </c>
      <c r="D295" t="s">
        <v>1839</v>
      </c>
      <c r="E295" t="s">
        <v>8</v>
      </c>
      <c r="F295" s="24" t="s">
        <v>197</v>
      </c>
      <c r="G295" t="s">
        <v>13</v>
      </c>
      <c r="H295" s="24" t="s">
        <v>444</v>
      </c>
      <c r="I295" t="s">
        <v>444</v>
      </c>
      <c r="J295" s="24" t="s">
        <v>444</v>
      </c>
      <c r="K295" t="s">
        <v>444</v>
      </c>
      <c r="L295" s="24" t="s">
        <v>444</v>
      </c>
      <c r="M295" t="s">
        <v>444</v>
      </c>
      <c r="N295" t="s">
        <v>444</v>
      </c>
      <c r="O295" t="s">
        <v>444</v>
      </c>
      <c r="P295" t="s">
        <v>444</v>
      </c>
      <c r="Q295" t="s">
        <v>15</v>
      </c>
      <c r="R295" t="s">
        <v>447</v>
      </c>
      <c r="S295" t="s">
        <v>442</v>
      </c>
      <c r="T295" t="s">
        <v>447</v>
      </c>
      <c r="U295" t="s">
        <v>444</v>
      </c>
      <c r="V295" t="s">
        <v>444</v>
      </c>
      <c r="W295" t="s">
        <v>442</v>
      </c>
      <c r="X295" t="s">
        <v>442</v>
      </c>
      <c r="Y295" t="s">
        <v>442</v>
      </c>
      <c r="Z295" t="s">
        <v>442</v>
      </c>
      <c r="AA295" t="s">
        <v>442</v>
      </c>
      <c r="AB295" t="s">
        <v>442</v>
      </c>
      <c r="AC295" t="s">
        <v>444</v>
      </c>
      <c r="AD295" t="s">
        <v>444</v>
      </c>
      <c r="AE295" t="s">
        <v>444</v>
      </c>
      <c r="AF295" t="s">
        <v>444</v>
      </c>
      <c r="AG295" t="s">
        <v>442</v>
      </c>
      <c r="AH295" t="s">
        <v>447</v>
      </c>
      <c r="AI295" t="s">
        <v>447</v>
      </c>
      <c r="AJ295" t="s">
        <v>442</v>
      </c>
      <c r="AK295" t="s">
        <v>442</v>
      </c>
      <c r="AL295" t="s">
        <v>444</v>
      </c>
      <c r="AM295" t="s">
        <v>444</v>
      </c>
      <c r="AN295" t="s">
        <v>444</v>
      </c>
      <c r="AO295" t="s">
        <v>444</v>
      </c>
      <c r="AP295" t="s">
        <v>442</v>
      </c>
      <c r="AQ295" t="s">
        <v>282</v>
      </c>
      <c r="AR295" t="s">
        <v>1451</v>
      </c>
      <c r="AS295" t="s">
        <v>162</v>
      </c>
      <c r="AT295" t="s">
        <v>10</v>
      </c>
      <c r="AU295" t="s">
        <v>444</v>
      </c>
      <c r="AV295" t="s">
        <v>442</v>
      </c>
      <c r="AW295" t="s">
        <v>444</v>
      </c>
      <c r="AX295" t="s">
        <v>444</v>
      </c>
      <c r="AY295" t="s">
        <v>444</v>
      </c>
      <c r="AZ295" t="s">
        <v>7</v>
      </c>
      <c r="BA295" t="s">
        <v>478</v>
      </c>
      <c r="BB295" t="s">
        <v>444</v>
      </c>
      <c r="BC295" t="s">
        <v>444</v>
      </c>
      <c r="BD295" t="s">
        <v>1359</v>
      </c>
      <c r="BE295" t="s">
        <v>1840</v>
      </c>
      <c r="BF295" t="s">
        <v>740</v>
      </c>
      <c r="BG295" t="s">
        <v>1360</v>
      </c>
      <c r="BH295" t="s">
        <v>755</v>
      </c>
      <c r="BI295" t="s">
        <v>529</v>
      </c>
      <c r="BJ295" t="s">
        <v>7</v>
      </c>
      <c r="BK295" t="s">
        <v>282</v>
      </c>
      <c r="BL295" t="s">
        <v>444</v>
      </c>
      <c r="BM295" t="s">
        <v>444</v>
      </c>
      <c r="BN295" t="s">
        <v>444</v>
      </c>
      <c r="BO295" t="s">
        <v>444</v>
      </c>
      <c r="BP295" t="s">
        <v>444</v>
      </c>
      <c r="BQ295" t="s">
        <v>444</v>
      </c>
      <c r="BR295" t="s">
        <v>444</v>
      </c>
      <c r="BS295" t="s">
        <v>444</v>
      </c>
      <c r="BT295" t="s">
        <v>444</v>
      </c>
      <c r="BU295" t="s">
        <v>444</v>
      </c>
      <c r="BV295" t="s">
        <v>444</v>
      </c>
      <c r="BW295" t="s">
        <v>444</v>
      </c>
      <c r="BX295" t="s">
        <v>444</v>
      </c>
      <c r="BY295" t="s">
        <v>444</v>
      </c>
      <c r="BZ295" t="s">
        <v>444</v>
      </c>
      <c r="CA295" t="s">
        <v>444</v>
      </c>
      <c r="CB295" t="s">
        <v>444</v>
      </c>
      <c r="CC295" t="s">
        <v>740</v>
      </c>
      <c r="CD295" t="s">
        <v>843</v>
      </c>
      <c r="CE295" t="s">
        <v>444</v>
      </c>
      <c r="CF295" t="s">
        <v>444</v>
      </c>
      <c r="CG295" t="s">
        <v>444</v>
      </c>
      <c r="CH295" t="s">
        <v>444</v>
      </c>
      <c r="CI295" t="s">
        <v>444</v>
      </c>
      <c r="CJ295" t="s">
        <v>444</v>
      </c>
      <c r="CK295" t="s">
        <v>444</v>
      </c>
      <c r="CL295" t="s">
        <v>444</v>
      </c>
      <c r="CM295" t="s">
        <v>444</v>
      </c>
      <c r="CN295" t="s">
        <v>444</v>
      </c>
      <c r="CO295" t="s">
        <v>444</v>
      </c>
      <c r="CP295" t="s">
        <v>444</v>
      </c>
      <c r="CQ295" t="s">
        <v>444</v>
      </c>
      <c r="CR295" t="s">
        <v>444</v>
      </c>
      <c r="CS295" t="s">
        <v>444</v>
      </c>
      <c r="CT295" t="s">
        <v>444</v>
      </c>
      <c r="CU295" t="s">
        <v>444</v>
      </c>
      <c r="CV295" t="s">
        <v>2832</v>
      </c>
      <c r="CW295" t="s">
        <v>2736</v>
      </c>
      <c r="CX295" t="s">
        <v>2837</v>
      </c>
      <c r="CY295" t="s">
        <v>1370</v>
      </c>
      <c r="CZ295" t="s">
        <v>444</v>
      </c>
      <c r="DA295" t="s">
        <v>444</v>
      </c>
      <c r="DB295" t="s">
        <v>444</v>
      </c>
      <c r="DC295" t="s">
        <v>444</v>
      </c>
      <c r="DD295" t="s">
        <v>444</v>
      </c>
      <c r="DE295" t="s">
        <v>444</v>
      </c>
      <c r="DF295" t="s">
        <v>444</v>
      </c>
      <c r="DG295" t="s">
        <v>444</v>
      </c>
      <c r="DH295" t="s">
        <v>444</v>
      </c>
      <c r="DI295" t="s">
        <v>443</v>
      </c>
      <c r="DJ295" t="s">
        <v>282</v>
      </c>
      <c r="DK295" t="s">
        <v>1440</v>
      </c>
      <c r="DL295" t="s">
        <v>1451</v>
      </c>
      <c r="DM295" t="s">
        <v>444</v>
      </c>
      <c r="DN295" t="s">
        <v>444</v>
      </c>
      <c r="DO295" t="s">
        <v>444</v>
      </c>
      <c r="DP295" t="s">
        <v>444</v>
      </c>
      <c r="DQ295" t="s">
        <v>444</v>
      </c>
      <c r="DR295" t="s">
        <v>444</v>
      </c>
      <c r="DS295" t="s">
        <v>444</v>
      </c>
      <c r="DT295" s="24" t="s">
        <v>444</v>
      </c>
      <c r="DU295" s="24" t="s">
        <v>444</v>
      </c>
      <c r="DV295" t="s">
        <v>444</v>
      </c>
      <c r="DW295" t="s">
        <v>444</v>
      </c>
      <c r="DX295" s="24" t="s">
        <v>444</v>
      </c>
      <c r="DY295" s="24" t="s">
        <v>444</v>
      </c>
      <c r="DZ295" t="s">
        <v>444</v>
      </c>
      <c r="EA295" t="s">
        <v>444</v>
      </c>
      <c r="EB295" s="24" t="s">
        <v>444</v>
      </c>
      <c r="EC295" s="24" t="s">
        <v>444</v>
      </c>
      <c r="ED295" t="s">
        <v>444</v>
      </c>
      <c r="EE295" t="s">
        <v>444</v>
      </c>
      <c r="EF295" s="24" t="s">
        <v>444</v>
      </c>
      <c r="EG295" s="24" t="s">
        <v>444</v>
      </c>
      <c r="EH295" t="s">
        <v>444</v>
      </c>
      <c r="EI295" t="s">
        <v>444</v>
      </c>
      <c r="EJ295" s="24" t="s">
        <v>444</v>
      </c>
      <c r="EK295" s="24" t="s">
        <v>444</v>
      </c>
      <c r="EL295" t="s">
        <v>444</v>
      </c>
      <c r="EM295" t="s">
        <v>444</v>
      </c>
      <c r="EN295" s="24" t="s">
        <v>444</v>
      </c>
      <c r="EO295" s="24" t="s">
        <v>444</v>
      </c>
      <c r="EP295" t="s">
        <v>444</v>
      </c>
      <c r="EQ295" t="s">
        <v>444</v>
      </c>
      <c r="ER295" s="24" t="s">
        <v>444</v>
      </c>
      <c r="ES295" s="24" t="s">
        <v>444</v>
      </c>
      <c r="ET295" t="s">
        <v>444</v>
      </c>
      <c r="EU295" t="s">
        <v>444</v>
      </c>
      <c r="EV295" s="24" t="s">
        <v>444</v>
      </c>
      <c r="EW295" s="24" t="s">
        <v>444</v>
      </c>
      <c r="EX295" t="s">
        <v>444</v>
      </c>
      <c r="EY295" t="s">
        <v>444</v>
      </c>
      <c r="EZ295" s="24" t="s">
        <v>444</v>
      </c>
      <c r="FA295" s="24" t="s">
        <v>444</v>
      </c>
      <c r="FB295" t="s">
        <v>444</v>
      </c>
      <c r="FC295" t="s">
        <v>444</v>
      </c>
      <c r="FD295" s="24" t="s">
        <v>444</v>
      </c>
      <c r="FE295" s="24" t="s">
        <v>444</v>
      </c>
      <c r="FF295" t="s">
        <v>444</v>
      </c>
      <c r="FG295" t="s">
        <v>444</v>
      </c>
      <c r="FH295" s="24" t="s">
        <v>444</v>
      </c>
      <c r="FI295" s="24" t="s">
        <v>444</v>
      </c>
      <c r="FJ295" t="s">
        <v>444</v>
      </c>
      <c r="FK295" t="s">
        <v>444</v>
      </c>
      <c r="FL295" s="24" t="s">
        <v>444</v>
      </c>
      <c r="FM295" s="24" t="s">
        <v>444</v>
      </c>
      <c r="FN295" t="s">
        <v>444</v>
      </c>
      <c r="FO295" t="s">
        <v>444</v>
      </c>
      <c r="FP295" s="24" t="s">
        <v>444</v>
      </c>
      <c r="FQ295" s="24" t="s">
        <v>444</v>
      </c>
      <c r="FR295" t="s">
        <v>444</v>
      </c>
      <c r="FS295" t="s">
        <v>444</v>
      </c>
      <c r="FT295" s="24" t="s">
        <v>444</v>
      </c>
      <c r="FU295" s="24" t="s">
        <v>444</v>
      </c>
      <c r="FV295" t="s">
        <v>444</v>
      </c>
      <c r="FW295" t="s">
        <v>444</v>
      </c>
      <c r="FX295" s="24" t="s">
        <v>444</v>
      </c>
      <c r="FY295" s="24" t="s">
        <v>444</v>
      </c>
      <c r="FZ295" t="s">
        <v>444</v>
      </c>
      <c r="GA295" t="s">
        <v>444</v>
      </c>
      <c r="GB295" s="24" t="s">
        <v>444</v>
      </c>
      <c r="GC295" s="24" t="s">
        <v>444</v>
      </c>
      <c r="GD295" t="s">
        <v>444</v>
      </c>
      <c r="GE295" t="s">
        <v>444</v>
      </c>
      <c r="GF295" s="24" t="s">
        <v>444</v>
      </c>
      <c r="GG295" s="24" t="s">
        <v>444</v>
      </c>
      <c r="GH295" t="s">
        <v>444</v>
      </c>
      <c r="GI295" s="24" t="s">
        <v>444</v>
      </c>
      <c r="GJ295" s="24" t="s">
        <v>444</v>
      </c>
      <c r="GK295" t="s">
        <v>444</v>
      </c>
      <c r="GL295" t="s">
        <v>444</v>
      </c>
      <c r="GM295" s="24" t="s">
        <v>444</v>
      </c>
      <c r="GN295" s="24" t="s">
        <v>444</v>
      </c>
      <c r="GO295" t="s">
        <v>444</v>
      </c>
      <c r="GP295" t="s">
        <v>444</v>
      </c>
      <c r="GQ295" s="24" t="s">
        <v>444</v>
      </c>
      <c r="GR295" s="24" t="s">
        <v>444</v>
      </c>
      <c r="GS295" t="s">
        <v>444</v>
      </c>
      <c r="GT295" t="s">
        <v>444</v>
      </c>
      <c r="GU295" s="24" t="s">
        <v>444</v>
      </c>
      <c r="GV295" s="24" t="s">
        <v>444</v>
      </c>
      <c r="GW295" t="s">
        <v>444</v>
      </c>
      <c r="GX295" t="s">
        <v>444</v>
      </c>
      <c r="GY295" s="24" t="s">
        <v>444</v>
      </c>
      <c r="GZ295" s="24" t="s">
        <v>444</v>
      </c>
      <c r="HA295" t="s">
        <v>444</v>
      </c>
      <c r="HB295" t="s">
        <v>444</v>
      </c>
      <c r="HC295" s="24" t="s">
        <v>444</v>
      </c>
      <c r="HD295" s="24" t="s">
        <v>444</v>
      </c>
      <c r="HE295" t="s">
        <v>444</v>
      </c>
      <c r="HF295" t="s">
        <v>444</v>
      </c>
      <c r="HG295" s="24" t="s">
        <v>444</v>
      </c>
      <c r="HH295" s="24" t="s">
        <v>444</v>
      </c>
      <c r="HI295" t="s">
        <v>444</v>
      </c>
      <c r="HJ295" t="s">
        <v>444</v>
      </c>
      <c r="HK295" s="24" t="s">
        <v>444</v>
      </c>
      <c r="HL295" s="24" t="s">
        <v>444</v>
      </c>
      <c r="HM295" t="s">
        <v>444</v>
      </c>
      <c r="HN295" t="s">
        <v>444</v>
      </c>
      <c r="HO295" s="24" t="s">
        <v>444</v>
      </c>
      <c r="HP295" s="24" t="s">
        <v>444</v>
      </c>
      <c r="HQ295" t="s">
        <v>444</v>
      </c>
      <c r="HR295" t="s">
        <v>444</v>
      </c>
      <c r="HS295" s="24" t="s">
        <v>444</v>
      </c>
      <c r="HT295" s="24" t="s">
        <v>444</v>
      </c>
      <c r="HU295" t="s">
        <v>444</v>
      </c>
      <c r="HV295" t="s">
        <v>444</v>
      </c>
      <c r="HW295" s="24" t="s">
        <v>444</v>
      </c>
      <c r="HX295" s="24" t="s">
        <v>444</v>
      </c>
      <c r="HY295" t="s">
        <v>444</v>
      </c>
      <c r="HZ295" t="s">
        <v>444</v>
      </c>
      <c r="IA295" t="s">
        <v>2832</v>
      </c>
      <c r="IB295" t="s">
        <v>2736</v>
      </c>
      <c r="IC295" t="s">
        <v>3056</v>
      </c>
      <c r="ID295" s="33" t="b" cm="1">
        <f t="array" ref="ID295">_xlfn.IFNA(MATCH($A$2,_xlfn.NUMBERVALUE(Table_Query_from_MF_DSNP62[[#This Row],[CL_GLACCT_DR1]:[CL_GLACCT_CR4]]),0),0)&gt;=1</f>
        <v>1</v>
      </c>
      <c r="IE295" s="33" t="b">
        <f>OR(Table_Query_from_MF_DSNP62[[#This Row],[Pair1]:[Pair25]])</f>
        <v>1</v>
      </c>
      <c r="IF295" s="33">
        <f>_xlfn.IFNA(MATCH(TRUE,Table_Query_from_MF_DSNP62[[#This Row],[Pair1]:[Pair25]],0),"none")</f>
        <v>1</v>
      </c>
      <c r="IG295" s="33" t="b">
        <f>AND($A$2&gt;=_xlfn.NUMBERVALUE(Table_Query_from_MF_DSNP62[[#This Row],[CL_GL_ACCT_FR1]]),$A$2&lt;=_xlfn.NUMBERVALUE(Table_Query_from_MF_DSNP62[[#This Row],[CL_GL_ACCT_TO1]]))</f>
        <v>1</v>
      </c>
      <c r="IH295" s="33" t="b">
        <f>AND($A$2&gt;=_xlfn.NUMBERVALUE(Table_Query_from_MF_DSNP62[[#This Row],[CL_GL_ACCT_FR2]]),$A$2&lt;=_xlfn.NUMBERVALUE(Table_Query_from_MF_DSNP62[[#This Row],[CL_GL_ACCT_TO2]]))</f>
        <v>1</v>
      </c>
      <c r="II295" s="33" t="b">
        <f>AND($A$2&gt;=_xlfn.NUMBERVALUE(Table_Query_from_MF_DSNP62[[#This Row],[CL_GL_ACCT_FR3]]),$A$2&lt;=_xlfn.NUMBERVALUE(Table_Query_from_MF_DSNP62[[#This Row],[CL_GL_ACCT_TO3]]))</f>
        <v>1</v>
      </c>
      <c r="IJ295" s="33" t="b">
        <f>AND($A$2&gt;=_xlfn.NUMBERVALUE(Table_Query_from_MF_DSNP62[[#This Row],[CL_GL_ACCT_FR4]]),$A$2&lt;=_xlfn.NUMBERVALUE(Table_Query_from_MF_DSNP62[[#This Row],[CL_GL_ACCT_TO4]]))</f>
        <v>1</v>
      </c>
      <c r="IK295" s="33" t="b">
        <f>AND($A$2&gt;=_xlfn.NUMBERVALUE(Table_Query_from_MF_DSNP62[[#This Row],[CL_GL_ACCT_FR5]]),$A$2&lt;=_xlfn.NUMBERVALUE(Table_Query_from_MF_DSNP62[[#This Row],[CL_GL_ACCT_TO5]]))</f>
        <v>1</v>
      </c>
      <c r="IL295" s="33" t="b">
        <f>AND($A$2&gt;=_xlfn.NUMBERVALUE(Table_Query_from_MF_DSNP62[[#This Row],[CL_GL_ACCT_FR6]]),$A$2&lt;=_xlfn.NUMBERVALUE(Table_Query_from_MF_DSNP62[[#This Row],[CL_GL_ACCT_TO6]]))</f>
        <v>1</v>
      </c>
      <c r="IM295" s="33" t="b">
        <f>AND($A$2&gt;=_xlfn.NUMBERVALUE(Table_Query_from_MF_DSNP62[[#This Row],[CL_GL_ACCT_FR7]]),$A$2&lt;=_xlfn.NUMBERVALUE(Table_Query_from_MF_DSNP62[[#This Row],[CL_GL_ACCT_TO7]]))</f>
        <v>1</v>
      </c>
      <c r="IN295" s="33" t="b">
        <f>AND($A$2&gt;=_xlfn.NUMBERVALUE(Table_Query_from_MF_DSNP62[[#This Row],[CL_GL_ACCT_FR8]]),$A$2&lt;=_xlfn.NUMBERVALUE(Table_Query_from_MF_DSNP62[[#This Row],[CL_GL_ACCT_TO8]]))</f>
        <v>1</v>
      </c>
      <c r="IO295" s="33" t="b">
        <f>AND($A$2&gt;=_xlfn.NUMBERVALUE(Table_Query_from_MF_DSNP62[[#This Row],[CL_GL_ACCT_FR9]]),$A$2&lt;=_xlfn.NUMBERVALUE(Table_Query_from_MF_DSNP62[[#This Row],[CL_GL_ACCT_TO9]]))</f>
        <v>1</v>
      </c>
      <c r="IP295" s="33" t="b">
        <f>AND($A$2&gt;=_xlfn.NUMBERVALUE(Table_Query_from_MF_DSNP62[[#This Row],[CL_GL_ACCT_FR10]]),$A$2&lt;=_xlfn.NUMBERVALUE(Table_Query_from_MF_DSNP62[[#This Row],[CL_GL_ACCT_TO10]]))</f>
        <v>1</v>
      </c>
      <c r="IQ295" s="33" t="b">
        <f>AND($A$2&gt;=_xlfn.NUMBERVALUE(Table_Query_from_MF_DSNP62[[#This Row],[CL_GL_ACCT_FR11]]),$A$2&lt;=_xlfn.NUMBERVALUE(Table_Query_from_MF_DSNP62[[#This Row],[CL_GL_ACCT_TO11]]))</f>
        <v>1</v>
      </c>
      <c r="IR295" s="33" t="b">
        <f>AND($A$2&gt;=_xlfn.NUMBERVALUE(Table_Query_from_MF_DSNP62[[#This Row],[CL_GL_ACCT_FR12]]),$A$2&lt;=_xlfn.NUMBERVALUE(Table_Query_from_MF_DSNP62[[#This Row],[CL_GL_ACCT_TO12]]))</f>
        <v>1</v>
      </c>
      <c r="IS295" s="33" t="b">
        <f>AND($A$2&gt;=_xlfn.NUMBERVALUE(Table_Query_from_MF_DSNP62[[#This Row],[CL_GL_ACCT_FR13]]),$A$2&lt;=_xlfn.NUMBERVALUE(Table_Query_from_MF_DSNP62[[#This Row],[CL_GL_ACCT_TO13]]))</f>
        <v>1</v>
      </c>
      <c r="IT295" s="33" t="b">
        <f>AND($A$2&gt;=_xlfn.NUMBERVALUE(Table_Query_from_MF_DSNP62[[#This Row],[CL_GL_ACCT_FR14]]),$A$2&lt;=_xlfn.NUMBERVALUE(Table_Query_from_MF_DSNP62[[#This Row],[CL_GL_ACCT_TO14]]))</f>
        <v>1</v>
      </c>
      <c r="IU295" s="33" t="b">
        <f>AND($A$2&gt;=_xlfn.NUMBERVALUE(Table_Query_from_MF_DSNP62[[#This Row],[CL_GL_ACCT_FR15]]),$A$2&lt;=_xlfn.NUMBERVALUE(Table_Query_from_MF_DSNP62[[#This Row],[CL_GL_ACCT_TO15]]))</f>
        <v>1</v>
      </c>
      <c r="IV295" s="33" t="b">
        <f>AND($A$2&gt;=_xlfn.NUMBERVALUE(Table_Query_from_MF_DSNP62[[#This Row],[CL_GL_ACCT_FR16]]),$A$2&lt;=_xlfn.NUMBERVALUE(Table_Query_from_MF_DSNP62[[#This Row],[CL_GL_ACCT_TO16]]))</f>
        <v>1</v>
      </c>
      <c r="IW295" s="33" t="b">
        <f>AND($A$2&gt;=_xlfn.NUMBERVALUE(Table_Query_from_MF_DSNP62[[#This Row],[CL_GL_ACCT_FR17]]),$A$2&lt;=_xlfn.NUMBERVALUE(Table_Query_from_MF_DSNP62[[#This Row],[CL_GL_ACCT_TO17]]))</f>
        <v>1</v>
      </c>
      <c r="IX295" s="33" t="b">
        <f>AND($A$2&gt;=_xlfn.NUMBERVALUE(Table_Query_from_MF_DSNP62[[#This Row],[CL_GL_ACCT_FR18]]),$A$2&lt;=_xlfn.NUMBERVALUE(Table_Query_from_MF_DSNP62[[#This Row],[CL_GL_ACCT_TO18]]))</f>
        <v>1</v>
      </c>
      <c r="IY295" s="33" t="b">
        <f>AND($A$2&gt;=_xlfn.NUMBERVALUE(Table_Query_from_MF_DSNP62[[#This Row],[CL_GL_ACCT_FR19]]),$A$2&lt;=_xlfn.NUMBERVALUE(Table_Query_from_MF_DSNP62[[#This Row],[CL_GL_ACCT_TO19]]))</f>
        <v>1</v>
      </c>
      <c r="IZ295" s="33" t="b">
        <f>AND($A$2&gt;=_xlfn.NUMBERVALUE(Table_Query_from_MF_DSNP62[[#This Row],[CL_GL_ACCT_FR20]]),$A$2&lt;=_xlfn.NUMBERVALUE(Table_Query_from_MF_DSNP62[[#This Row],[CL_GL_ACCT_TO20]]))</f>
        <v>1</v>
      </c>
      <c r="JA295" s="33" t="b">
        <f>AND($A$2&gt;=_xlfn.NUMBERVALUE(Table_Query_from_MF_DSNP62[[#This Row],[CL_GL_ACCT_FR21]]),$A$2&lt;=_xlfn.NUMBERVALUE(Table_Query_from_MF_DSNP62[[#This Row],[CL_GL_ACCT_TO21]]))</f>
        <v>1</v>
      </c>
      <c r="JB295" s="33" t="b">
        <f>AND($A$2&gt;=_xlfn.NUMBERVALUE(Table_Query_from_MF_DSNP62[[#This Row],[CL_GL_ACCT_FR22]]),$A$2&lt;=_xlfn.NUMBERVALUE(Table_Query_from_MF_DSNP62[[#This Row],[CL_GL_ACCT_TO22]]))</f>
        <v>1</v>
      </c>
      <c r="JC295" s="33" t="b">
        <f>AND($A$2&gt;=_xlfn.NUMBERVALUE(Table_Query_from_MF_DSNP62[[#This Row],[CL_GL_ACCT_FR23]]),$A$2&lt;=_xlfn.NUMBERVALUE(Table_Query_from_MF_DSNP62[[#This Row],[CL_GL_ACCT_TO23]]))</f>
        <v>1</v>
      </c>
      <c r="JD295" s="33" t="b">
        <f>AND($A$2&gt;=_xlfn.NUMBERVALUE(Table_Query_from_MF_DSNP62[[#This Row],[CL_GL_ACCT_FR24]]),$A$2&lt;=_xlfn.NUMBERVALUE(Table_Query_from_MF_DSNP62[[#This Row],[CL_GL_ACCT_TO24]]))</f>
        <v>1</v>
      </c>
      <c r="JE295" s="33" t="b">
        <f>AND($A$2&gt;=_xlfn.NUMBERVALUE(Table_Query_from_MF_DSNP62[[#This Row],[CL_GL_ACCT_FR25]]),$A$2&lt;=_xlfn.NUMBERVALUE(Table_Query_from_MF_DSNP62[[#This Row],[CL_GL_ACCT_TO25]]))</f>
        <v>1</v>
      </c>
      <c r="JF295" s="33" t="b">
        <f>OR(Table_Query_from_MF_DSNP62[[#This Row],[PairA]:[PairO]])</f>
        <v>1</v>
      </c>
      <c r="JG295" s="33">
        <f>_xlfn.IFNA(MATCH(TRUE,Table_Query_from_MF_DSNP62[[#This Row],[PairA]:[PairO]],0),"none")</f>
        <v>1</v>
      </c>
      <c r="JH295" s="33" t="b">
        <f>AND($B$2&gt;=_xlfn.NUMBERVALUE(Table_Query_from_MF_DSNP62[[#This Row],[CL_CMP_OBJ_FR1]]),$B$2&lt;=_xlfn.NUMBERVALUE(Table_Query_from_MF_DSNP62[[#This Row],[CL_CMP_OBJ_TO1]]))</f>
        <v>1</v>
      </c>
      <c r="JI295" s="33" t="b">
        <f>AND($B$2&gt;=_xlfn.NUMBERVALUE(Table_Query_from_MF_DSNP62[[#This Row],[CL_CMP_OBJ_FR2]]),$B$2&lt;=_xlfn.NUMBERVALUE(Table_Query_from_MF_DSNP62[[#This Row],[CL_CMP_OBJ_TO2]]))</f>
        <v>1</v>
      </c>
      <c r="JJ295" s="33" t="b">
        <f>AND($B$2&gt;=_xlfn.NUMBERVALUE(Table_Query_from_MF_DSNP62[[#This Row],[CL_CMP_OBJ_FR3]]),$B$2&lt;=_xlfn.NUMBERVALUE(Table_Query_from_MF_DSNP62[[#This Row],[CL_CMP_OBJ_TO3]]))</f>
        <v>1</v>
      </c>
      <c r="JK295" s="33" t="b">
        <f>AND($B$2&gt;=_xlfn.NUMBERVALUE(Table_Query_from_MF_DSNP62[[#This Row],[CL_CMP_OBJ_FR4]]),$B$2&lt;=_xlfn.NUMBERVALUE(Table_Query_from_MF_DSNP62[[#This Row],[CL_CMP_OBJ_TO4]]))</f>
        <v>1</v>
      </c>
      <c r="JL295" s="33" t="b">
        <f>AND($B$2&gt;=_xlfn.NUMBERVALUE(Table_Query_from_MF_DSNP62[[#This Row],[CL_CMP_OBJ_FR5]]),$B$2&lt;=_xlfn.NUMBERVALUE(Table_Query_from_MF_DSNP62[[#This Row],[CL_CMP_OBJ_TO5]]))</f>
        <v>1</v>
      </c>
      <c r="JM295" s="33" t="b">
        <f>AND($B$2&gt;=_xlfn.NUMBERVALUE(Table_Query_from_MF_DSNP62[[#This Row],[CL_CMP_OBJ_FR6]]),$B$2&lt;=_xlfn.NUMBERVALUE(Table_Query_from_MF_DSNP62[[#This Row],[CL_CMP_OBJ_TO6]]))</f>
        <v>1</v>
      </c>
      <c r="JN295" s="33" t="b">
        <f>AND($B$2&gt;=_xlfn.NUMBERVALUE(Table_Query_from_MF_DSNP62[[#This Row],[CL_CMP_OBJ_FR7]]),$B$2&lt;=_xlfn.NUMBERVALUE(Table_Query_from_MF_DSNP62[[#This Row],[CL_CMP_OBJ_TO7]]))</f>
        <v>1</v>
      </c>
      <c r="JO295" s="33" t="b">
        <f>AND($B$2&gt;=_xlfn.NUMBERVALUE(Table_Query_from_MF_DSNP62[[#This Row],[CL_CMP_OBJ_FR8]]),$B$2&lt;=_xlfn.NUMBERVALUE(Table_Query_from_MF_DSNP62[[#This Row],[CL_CMP_OBJ_TO8]]))</f>
        <v>1</v>
      </c>
      <c r="JP295" s="33" t="b">
        <f>AND($B$2&gt;=_xlfn.NUMBERVALUE(Table_Query_from_MF_DSNP62[[#This Row],[CL_CMP_OBJ_FR9]]),$B$2&lt;=_xlfn.NUMBERVALUE(Table_Query_from_MF_DSNP62[[#This Row],[CL_CMP_OBJ_TO9]]))</f>
        <v>1</v>
      </c>
      <c r="JQ295" s="33" t="b">
        <f>AND($B$2&gt;=_xlfn.NUMBERVALUE(Table_Query_from_MF_DSNP62[[#This Row],[CL_CMP_OBJ_FR10]]),$B$2&lt;=_xlfn.NUMBERVALUE(Table_Query_from_MF_DSNP62[[#This Row],[CL_CMP_OBJ_TO10]]))</f>
        <v>1</v>
      </c>
      <c r="JR295" s="33" t="b">
        <f>AND($B$2&gt;=_xlfn.NUMBERVALUE(Table_Query_from_MF_DSNP62[[#This Row],[CL_CMP_OBJ_FR11]]),$B$2&lt;=_xlfn.NUMBERVALUE(Table_Query_from_MF_DSNP62[[#This Row],[CL_CMP_OBJ_TO11]]))</f>
        <v>1</v>
      </c>
      <c r="JS295" s="33" t="b">
        <f>AND($B$2&gt;=_xlfn.NUMBERVALUE(Table_Query_from_MF_DSNP62[[#This Row],[CL_CMP_OBJ_FR12]]),$B$2&lt;=_xlfn.NUMBERVALUE(Table_Query_from_MF_DSNP62[[#This Row],[CL_CMP_OBJ_TO12]]))</f>
        <v>1</v>
      </c>
      <c r="JT295" s="33" t="b">
        <f>AND($B$2&gt;=_xlfn.NUMBERVALUE(Table_Query_from_MF_DSNP62[[#This Row],[CL_CMP_OBJ_FR13]]),$B$2&lt;=_xlfn.NUMBERVALUE(Table_Query_from_MF_DSNP62[[#This Row],[CL_CMP_OBJ_TO13]]))</f>
        <v>1</v>
      </c>
      <c r="JU295" s="33" t="b">
        <f>AND($B$2&gt;=_xlfn.NUMBERVALUE(Table_Query_from_MF_DSNP62[[#This Row],[CL_CMP_OBJ_FR14]]),$B$2&lt;=_xlfn.NUMBERVALUE(Table_Query_from_MF_DSNP62[[#This Row],[CL_CMP_OBJ_TO14]]))</f>
        <v>1</v>
      </c>
      <c r="JV295" s="33" t="b">
        <f>AND($B$2&gt;=_xlfn.NUMBERVALUE(Table_Query_from_MF_DSNP62[[#This Row],[CL_CMP_OBJ_FR15]]),$B$2&lt;=_xlfn.NUMBERVALUE(Table_Query_from_MF_DSNP62[[#This Row],[CL_CMP_OBJ_TO15]]))</f>
        <v>1</v>
      </c>
    </row>
    <row r="296" spans="1:282" x14ac:dyDescent="0.25">
      <c r="A296" t="b">
        <f>OR(,Table_Query_from_MF_DSNP62[[#This Row],[Desired GL included as "hard-coded" GL?]],Table_Query_from_MF_DSNP62[[#This Row],[Desired GL included as "Open GL"?]])</f>
        <v>1</v>
      </c>
      <c r="B296" t="b">
        <f>Table_Query_from_MF_DSNP62[[#This Row],[Desired CObj included as "Open CObj"?]]</f>
        <v>1</v>
      </c>
      <c r="C296" t="s">
        <v>1840</v>
      </c>
      <c r="D296" t="s">
        <v>1841</v>
      </c>
      <c r="E296" t="s">
        <v>8</v>
      </c>
      <c r="F296" s="24" t="s">
        <v>13</v>
      </c>
      <c r="G296" t="s">
        <v>197</v>
      </c>
      <c r="H296" s="24" t="s">
        <v>444</v>
      </c>
      <c r="I296" t="s">
        <v>444</v>
      </c>
      <c r="J296" s="24" t="s">
        <v>444</v>
      </c>
      <c r="K296" t="s">
        <v>444</v>
      </c>
      <c r="L296" s="24" t="s">
        <v>444</v>
      </c>
      <c r="M296" t="s">
        <v>444</v>
      </c>
      <c r="N296" t="s">
        <v>444</v>
      </c>
      <c r="O296" t="s">
        <v>444</v>
      </c>
      <c r="P296" t="s">
        <v>444</v>
      </c>
      <c r="Q296" t="s">
        <v>15</v>
      </c>
      <c r="R296" t="s">
        <v>15</v>
      </c>
      <c r="S296" t="s">
        <v>442</v>
      </c>
      <c r="T296" t="s">
        <v>447</v>
      </c>
      <c r="U296" t="s">
        <v>444</v>
      </c>
      <c r="V296" t="s">
        <v>444</v>
      </c>
      <c r="W296" t="s">
        <v>442</v>
      </c>
      <c r="X296" t="s">
        <v>442</v>
      </c>
      <c r="Y296" t="s">
        <v>442</v>
      </c>
      <c r="Z296" t="s">
        <v>442</v>
      </c>
      <c r="AA296" t="s">
        <v>442</v>
      </c>
      <c r="AB296" t="s">
        <v>442</v>
      </c>
      <c r="AC296" t="s">
        <v>444</v>
      </c>
      <c r="AD296" t="s">
        <v>444</v>
      </c>
      <c r="AE296" t="s">
        <v>444</v>
      </c>
      <c r="AF296" t="s">
        <v>444</v>
      </c>
      <c r="AG296" t="s">
        <v>442</v>
      </c>
      <c r="AH296" t="s">
        <v>447</v>
      </c>
      <c r="AI296" t="s">
        <v>447</v>
      </c>
      <c r="AJ296" t="s">
        <v>442</v>
      </c>
      <c r="AK296" t="s">
        <v>442</v>
      </c>
      <c r="AL296" t="s">
        <v>444</v>
      </c>
      <c r="AM296" t="s">
        <v>444</v>
      </c>
      <c r="AN296" t="s">
        <v>444</v>
      </c>
      <c r="AO296" t="s">
        <v>444</v>
      </c>
      <c r="AP296" t="s">
        <v>442</v>
      </c>
      <c r="AQ296" t="s">
        <v>282</v>
      </c>
      <c r="AR296" t="s">
        <v>1451</v>
      </c>
      <c r="AS296" t="s">
        <v>162</v>
      </c>
      <c r="AT296" t="s">
        <v>10</v>
      </c>
      <c r="AU296" t="s">
        <v>444</v>
      </c>
      <c r="AV296" t="s">
        <v>442</v>
      </c>
      <c r="AW296" t="s">
        <v>444</v>
      </c>
      <c r="AX296" t="s">
        <v>444</v>
      </c>
      <c r="AY296" t="s">
        <v>444</v>
      </c>
      <c r="AZ296" t="s">
        <v>7</v>
      </c>
      <c r="BA296" t="s">
        <v>478</v>
      </c>
      <c r="BB296" t="s">
        <v>444</v>
      </c>
      <c r="BC296" t="s">
        <v>444</v>
      </c>
      <c r="BD296" t="s">
        <v>1359</v>
      </c>
      <c r="BE296" t="s">
        <v>1838</v>
      </c>
      <c r="BF296" t="s">
        <v>1360</v>
      </c>
      <c r="BG296" t="s">
        <v>1360</v>
      </c>
      <c r="BH296" t="s">
        <v>448</v>
      </c>
      <c r="BI296" t="s">
        <v>442</v>
      </c>
      <c r="BJ296" t="s">
        <v>282</v>
      </c>
      <c r="BK296" t="s">
        <v>282</v>
      </c>
      <c r="BL296" t="s">
        <v>444</v>
      </c>
      <c r="BM296" t="s">
        <v>444</v>
      </c>
      <c r="BN296" t="s">
        <v>444</v>
      </c>
      <c r="BO296" t="s">
        <v>444</v>
      </c>
      <c r="BP296" t="s">
        <v>444</v>
      </c>
      <c r="BQ296" t="s">
        <v>444</v>
      </c>
      <c r="BR296" t="s">
        <v>444</v>
      </c>
      <c r="BS296" t="s">
        <v>444</v>
      </c>
      <c r="BT296" t="s">
        <v>444</v>
      </c>
      <c r="BU296" t="s">
        <v>444</v>
      </c>
      <c r="BV296" t="s">
        <v>444</v>
      </c>
      <c r="BW296" t="s">
        <v>444</v>
      </c>
      <c r="BX296" t="s">
        <v>444</v>
      </c>
      <c r="BY296" t="s">
        <v>444</v>
      </c>
      <c r="BZ296" t="s">
        <v>444</v>
      </c>
      <c r="CA296" t="s">
        <v>444</v>
      </c>
      <c r="CB296" t="s">
        <v>444</v>
      </c>
      <c r="CC296" t="s">
        <v>1360</v>
      </c>
      <c r="CD296" t="s">
        <v>843</v>
      </c>
      <c r="CE296" t="s">
        <v>444</v>
      </c>
      <c r="CF296" t="s">
        <v>444</v>
      </c>
      <c r="CG296" t="s">
        <v>444</v>
      </c>
      <c r="CH296" t="s">
        <v>444</v>
      </c>
      <c r="CI296" t="s">
        <v>444</v>
      </c>
      <c r="CJ296" t="s">
        <v>444</v>
      </c>
      <c r="CK296" t="s">
        <v>444</v>
      </c>
      <c r="CL296" t="s">
        <v>444</v>
      </c>
      <c r="CM296" t="s">
        <v>444</v>
      </c>
      <c r="CN296" t="s">
        <v>444</v>
      </c>
      <c r="CO296" t="s">
        <v>444</v>
      </c>
      <c r="CP296" t="s">
        <v>444</v>
      </c>
      <c r="CQ296" t="s">
        <v>444</v>
      </c>
      <c r="CR296" t="s">
        <v>444</v>
      </c>
      <c r="CS296" t="s">
        <v>444</v>
      </c>
      <c r="CT296" t="s">
        <v>444</v>
      </c>
      <c r="CU296" t="s">
        <v>444</v>
      </c>
      <c r="CV296" t="s">
        <v>2832</v>
      </c>
      <c r="CW296" t="s">
        <v>2736</v>
      </c>
      <c r="CX296" t="s">
        <v>2837</v>
      </c>
      <c r="CY296" t="s">
        <v>1370</v>
      </c>
      <c r="CZ296" t="s">
        <v>444</v>
      </c>
      <c r="DA296" t="s">
        <v>444</v>
      </c>
      <c r="DB296" t="s">
        <v>444</v>
      </c>
      <c r="DC296" t="s">
        <v>444</v>
      </c>
      <c r="DD296" t="s">
        <v>444</v>
      </c>
      <c r="DE296" t="s">
        <v>444</v>
      </c>
      <c r="DF296" t="s">
        <v>444</v>
      </c>
      <c r="DG296" t="s">
        <v>444</v>
      </c>
      <c r="DH296" t="s">
        <v>444</v>
      </c>
      <c r="DI296" t="s">
        <v>443</v>
      </c>
      <c r="DJ296" t="s">
        <v>282</v>
      </c>
      <c r="DK296" t="s">
        <v>1440</v>
      </c>
      <c r="DL296" t="s">
        <v>1451</v>
      </c>
      <c r="DM296" t="s">
        <v>444</v>
      </c>
      <c r="DN296" t="s">
        <v>444</v>
      </c>
      <c r="DO296" t="s">
        <v>444</v>
      </c>
      <c r="DP296" t="s">
        <v>444</v>
      </c>
      <c r="DQ296" t="s">
        <v>444</v>
      </c>
      <c r="DR296" t="s">
        <v>444</v>
      </c>
      <c r="DS296" t="s">
        <v>444</v>
      </c>
      <c r="DT296" s="24" t="s">
        <v>444</v>
      </c>
      <c r="DU296" s="24" t="s">
        <v>444</v>
      </c>
      <c r="DV296" t="s">
        <v>444</v>
      </c>
      <c r="DW296" t="s">
        <v>444</v>
      </c>
      <c r="DX296" s="24" t="s">
        <v>444</v>
      </c>
      <c r="DY296" s="24" t="s">
        <v>444</v>
      </c>
      <c r="DZ296" t="s">
        <v>444</v>
      </c>
      <c r="EA296" t="s">
        <v>444</v>
      </c>
      <c r="EB296" s="24" t="s">
        <v>444</v>
      </c>
      <c r="EC296" s="24" t="s">
        <v>444</v>
      </c>
      <c r="ED296" t="s">
        <v>444</v>
      </c>
      <c r="EE296" t="s">
        <v>444</v>
      </c>
      <c r="EF296" s="24" t="s">
        <v>444</v>
      </c>
      <c r="EG296" s="24" t="s">
        <v>444</v>
      </c>
      <c r="EH296" t="s">
        <v>444</v>
      </c>
      <c r="EI296" t="s">
        <v>444</v>
      </c>
      <c r="EJ296" s="24" t="s">
        <v>444</v>
      </c>
      <c r="EK296" s="24" t="s">
        <v>444</v>
      </c>
      <c r="EL296" t="s">
        <v>444</v>
      </c>
      <c r="EM296" t="s">
        <v>444</v>
      </c>
      <c r="EN296" s="24" t="s">
        <v>444</v>
      </c>
      <c r="EO296" s="24" t="s">
        <v>444</v>
      </c>
      <c r="EP296" t="s">
        <v>444</v>
      </c>
      <c r="EQ296" t="s">
        <v>444</v>
      </c>
      <c r="ER296" s="24" t="s">
        <v>444</v>
      </c>
      <c r="ES296" s="24" t="s">
        <v>444</v>
      </c>
      <c r="ET296" t="s">
        <v>444</v>
      </c>
      <c r="EU296" t="s">
        <v>444</v>
      </c>
      <c r="EV296" s="24" t="s">
        <v>444</v>
      </c>
      <c r="EW296" s="24" t="s">
        <v>444</v>
      </c>
      <c r="EX296" t="s">
        <v>444</v>
      </c>
      <c r="EY296" t="s">
        <v>444</v>
      </c>
      <c r="EZ296" s="24" t="s">
        <v>444</v>
      </c>
      <c r="FA296" s="24" t="s">
        <v>444</v>
      </c>
      <c r="FB296" t="s">
        <v>444</v>
      </c>
      <c r="FC296" t="s">
        <v>444</v>
      </c>
      <c r="FD296" s="24" t="s">
        <v>444</v>
      </c>
      <c r="FE296" s="24" t="s">
        <v>444</v>
      </c>
      <c r="FF296" t="s">
        <v>444</v>
      </c>
      <c r="FG296" t="s">
        <v>444</v>
      </c>
      <c r="FH296" s="24" t="s">
        <v>444</v>
      </c>
      <c r="FI296" s="24" t="s">
        <v>444</v>
      </c>
      <c r="FJ296" t="s">
        <v>444</v>
      </c>
      <c r="FK296" t="s">
        <v>444</v>
      </c>
      <c r="FL296" s="24" t="s">
        <v>444</v>
      </c>
      <c r="FM296" s="24" t="s">
        <v>444</v>
      </c>
      <c r="FN296" t="s">
        <v>444</v>
      </c>
      <c r="FO296" t="s">
        <v>444</v>
      </c>
      <c r="FP296" s="24" t="s">
        <v>444</v>
      </c>
      <c r="FQ296" s="24" t="s">
        <v>444</v>
      </c>
      <c r="FR296" t="s">
        <v>444</v>
      </c>
      <c r="FS296" t="s">
        <v>444</v>
      </c>
      <c r="FT296" s="24" t="s">
        <v>444</v>
      </c>
      <c r="FU296" s="24" t="s">
        <v>444</v>
      </c>
      <c r="FV296" t="s">
        <v>444</v>
      </c>
      <c r="FW296" t="s">
        <v>444</v>
      </c>
      <c r="FX296" s="24" t="s">
        <v>444</v>
      </c>
      <c r="FY296" s="24" t="s">
        <v>444</v>
      </c>
      <c r="FZ296" t="s">
        <v>444</v>
      </c>
      <c r="GA296" t="s">
        <v>444</v>
      </c>
      <c r="GB296" s="24" t="s">
        <v>444</v>
      </c>
      <c r="GC296" s="24" t="s">
        <v>444</v>
      </c>
      <c r="GD296" t="s">
        <v>444</v>
      </c>
      <c r="GE296" t="s">
        <v>444</v>
      </c>
      <c r="GF296" s="24" t="s">
        <v>444</v>
      </c>
      <c r="GG296" s="24" t="s">
        <v>444</v>
      </c>
      <c r="GH296" t="s">
        <v>444</v>
      </c>
      <c r="GI296" s="24" t="s">
        <v>444</v>
      </c>
      <c r="GJ296" s="24" t="s">
        <v>444</v>
      </c>
      <c r="GK296" t="s">
        <v>444</v>
      </c>
      <c r="GL296" t="s">
        <v>444</v>
      </c>
      <c r="GM296" s="24" t="s">
        <v>444</v>
      </c>
      <c r="GN296" s="24" t="s">
        <v>444</v>
      </c>
      <c r="GO296" t="s">
        <v>444</v>
      </c>
      <c r="GP296" t="s">
        <v>444</v>
      </c>
      <c r="GQ296" s="24" t="s">
        <v>444</v>
      </c>
      <c r="GR296" s="24" t="s">
        <v>444</v>
      </c>
      <c r="GS296" t="s">
        <v>444</v>
      </c>
      <c r="GT296" t="s">
        <v>444</v>
      </c>
      <c r="GU296" s="24" t="s">
        <v>444</v>
      </c>
      <c r="GV296" s="24" t="s">
        <v>444</v>
      </c>
      <c r="GW296" t="s">
        <v>444</v>
      </c>
      <c r="GX296" t="s">
        <v>444</v>
      </c>
      <c r="GY296" s="24" t="s">
        <v>444</v>
      </c>
      <c r="GZ296" s="24" t="s">
        <v>444</v>
      </c>
      <c r="HA296" t="s">
        <v>444</v>
      </c>
      <c r="HB296" t="s">
        <v>444</v>
      </c>
      <c r="HC296" s="24" t="s">
        <v>444</v>
      </c>
      <c r="HD296" s="24" t="s">
        <v>444</v>
      </c>
      <c r="HE296" t="s">
        <v>444</v>
      </c>
      <c r="HF296" t="s">
        <v>444</v>
      </c>
      <c r="HG296" s="24" t="s">
        <v>444</v>
      </c>
      <c r="HH296" s="24" t="s">
        <v>444</v>
      </c>
      <c r="HI296" t="s">
        <v>444</v>
      </c>
      <c r="HJ296" t="s">
        <v>444</v>
      </c>
      <c r="HK296" s="24" t="s">
        <v>444</v>
      </c>
      <c r="HL296" s="24" t="s">
        <v>444</v>
      </c>
      <c r="HM296" t="s">
        <v>444</v>
      </c>
      <c r="HN296" t="s">
        <v>444</v>
      </c>
      <c r="HO296" s="24" t="s">
        <v>444</v>
      </c>
      <c r="HP296" s="24" t="s">
        <v>444</v>
      </c>
      <c r="HQ296" t="s">
        <v>444</v>
      </c>
      <c r="HR296" t="s">
        <v>444</v>
      </c>
      <c r="HS296" s="24" t="s">
        <v>444</v>
      </c>
      <c r="HT296" s="24" t="s">
        <v>444</v>
      </c>
      <c r="HU296" t="s">
        <v>444</v>
      </c>
      <c r="HV296" t="s">
        <v>444</v>
      </c>
      <c r="HW296" s="24" t="s">
        <v>444</v>
      </c>
      <c r="HX296" s="24" t="s">
        <v>444</v>
      </c>
      <c r="HY296" t="s">
        <v>444</v>
      </c>
      <c r="HZ296" t="s">
        <v>444</v>
      </c>
      <c r="IA296" t="s">
        <v>2832</v>
      </c>
      <c r="IB296" t="s">
        <v>2736</v>
      </c>
      <c r="IC296" t="s">
        <v>3056</v>
      </c>
      <c r="ID296" s="33" t="b" cm="1">
        <f t="array" ref="ID296">_xlfn.IFNA(MATCH($A$2,_xlfn.NUMBERVALUE(Table_Query_from_MF_DSNP62[[#This Row],[CL_GLACCT_DR1]:[CL_GLACCT_CR4]]),0),0)&gt;=1</f>
        <v>1</v>
      </c>
      <c r="IE296" s="33" t="b">
        <f>OR(Table_Query_from_MF_DSNP62[[#This Row],[Pair1]:[Pair25]])</f>
        <v>1</v>
      </c>
      <c r="IF296" s="33">
        <f>_xlfn.IFNA(MATCH(TRUE,Table_Query_from_MF_DSNP62[[#This Row],[Pair1]:[Pair25]],0),"none")</f>
        <v>1</v>
      </c>
      <c r="IG296" s="33" t="b">
        <f>AND($A$2&gt;=_xlfn.NUMBERVALUE(Table_Query_from_MF_DSNP62[[#This Row],[CL_GL_ACCT_FR1]]),$A$2&lt;=_xlfn.NUMBERVALUE(Table_Query_from_MF_DSNP62[[#This Row],[CL_GL_ACCT_TO1]]))</f>
        <v>1</v>
      </c>
      <c r="IH296" s="33" t="b">
        <f>AND($A$2&gt;=_xlfn.NUMBERVALUE(Table_Query_from_MF_DSNP62[[#This Row],[CL_GL_ACCT_FR2]]),$A$2&lt;=_xlfn.NUMBERVALUE(Table_Query_from_MF_DSNP62[[#This Row],[CL_GL_ACCT_TO2]]))</f>
        <v>1</v>
      </c>
      <c r="II296" s="33" t="b">
        <f>AND($A$2&gt;=_xlfn.NUMBERVALUE(Table_Query_from_MF_DSNP62[[#This Row],[CL_GL_ACCT_FR3]]),$A$2&lt;=_xlfn.NUMBERVALUE(Table_Query_from_MF_DSNP62[[#This Row],[CL_GL_ACCT_TO3]]))</f>
        <v>1</v>
      </c>
      <c r="IJ296" s="33" t="b">
        <f>AND($A$2&gt;=_xlfn.NUMBERVALUE(Table_Query_from_MF_DSNP62[[#This Row],[CL_GL_ACCT_FR4]]),$A$2&lt;=_xlfn.NUMBERVALUE(Table_Query_from_MF_DSNP62[[#This Row],[CL_GL_ACCT_TO4]]))</f>
        <v>1</v>
      </c>
      <c r="IK296" s="33" t="b">
        <f>AND($A$2&gt;=_xlfn.NUMBERVALUE(Table_Query_from_MF_DSNP62[[#This Row],[CL_GL_ACCT_FR5]]),$A$2&lt;=_xlfn.NUMBERVALUE(Table_Query_from_MF_DSNP62[[#This Row],[CL_GL_ACCT_TO5]]))</f>
        <v>1</v>
      </c>
      <c r="IL296" s="33" t="b">
        <f>AND($A$2&gt;=_xlfn.NUMBERVALUE(Table_Query_from_MF_DSNP62[[#This Row],[CL_GL_ACCT_FR6]]),$A$2&lt;=_xlfn.NUMBERVALUE(Table_Query_from_MF_DSNP62[[#This Row],[CL_GL_ACCT_TO6]]))</f>
        <v>1</v>
      </c>
      <c r="IM296" s="33" t="b">
        <f>AND($A$2&gt;=_xlfn.NUMBERVALUE(Table_Query_from_MF_DSNP62[[#This Row],[CL_GL_ACCT_FR7]]),$A$2&lt;=_xlfn.NUMBERVALUE(Table_Query_from_MF_DSNP62[[#This Row],[CL_GL_ACCT_TO7]]))</f>
        <v>1</v>
      </c>
      <c r="IN296" s="33" t="b">
        <f>AND($A$2&gt;=_xlfn.NUMBERVALUE(Table_Query_from_MF_DSNP62[[#This Row],[CL_GL_ACCT_FR8]]),$A$2&lt;=_xlfn.NUMBERVALUE(Table_Query_from_MF_DSNP62[[#This Row],[CL_GL_ACCT_TO8]]))</f>
        <v>1</v>
      </c>
      <c r="IO296" s="33" t="b">
        <f>AND($A$2&gt;=_xlfn.NUMBERVALUE(Table_Query_from_MF_DSNP62[[#This Row],[CL_GL_ACCT_FR9]]),$A$2&lt;=_xlfn.NUMBERVALUE(Table_Query_from_MF_DSNP62[[#This Row],[CL_GL_ACCT_TO9]]))</f>
        <v>1</v>
      </c>
      <c r="IP296" s="33" t="b">
        <f>AND($A$2&gt;=_xlfn.NUMBERVALUE(Table_Query_from_MF_DSNP62[[#This Row],[CL_GL_ACCT_FR10]]),$A$2&lt;=_xlfn.NUMBERVALUE(Table_Query_from_MF_DSNP62[[#This Row],[CL_GL_ACCT_TO10]]))</f>
        <v>1</v>
      </c>
      <c r="IQ296" s="33" t="b">
        <f>AND($A$2&gt;=_xlfn.NUMBERVALUE(Table_Query_from_MF_DSNP62[[#This Row],[CL_GL_ACCT_FR11]]),$A$2&lt;=_xlfn.NUMBERVALUE(Table_Query_from_MF_DSNP62[[#This Row],[CL_GL_ACCT_TO11]]))</f>
        <v>1</v>
      </c>
      <c r="IR296" s="33" t="b">
        <f>AND($A$2&gt;=_xlfn.NUMBERVALUE(Table_Query_from_MF_DSNP62[[#This Row],[CL_GL_ACCT_FR12]]),$A$2&lt;=_xlfn.NUMBERVALUE(Table_Query_from_MF_DSNP62[[#This Row],[CL_GL_ACCT_TO12]]))</f>
        <v>1</v>
      </c>
      <c r="IS296" s="33" t="b">
        <f>AND($A$2&gt;=_xlfn.NUMBERVALUE(Table_Query_from_MF_DSNP62[[#This Row],[CL_GL_ACCT_FR13]]),$A$2&lt;=_xlfn.NUMBERVALUE(Table_Query_from_MF_DSNP62[[#This Row],[CL_GL_ACCT_TO13]]))</f>
        <v>1</v>
      </c>
      <c r="IT296" s="33" t="b">
        <f>AND($A$2&gt;=_xlfn.NUMBERVALUE(Table_Query_from_MF_DSNP62[[#This Row],[CL_GL_ACCT_FR14]]),$A$2&lt;=_xlfn.NUMBERVALUE(Table_Query_from_MF_DSNP62[[#This Row],[CL_GL_ACCT_TO14]]))</f>
        <v>1</v>
      </c>
      <c r="IU296" s="33" t="b">
        <f>AND($A$2&gt;=_xlfn.NUMBERVALUE(Table_Query_from_MF_DSNP62[[#This Row],[CL_GL_ACCT_FR15]]),$A$2&lt;=_xlfn.NUMBERVALUE(Table_Query_from_MF_DSNP62[[#This Row],[CL_GL_ACCT_TO15]]))</f>
        <v>1</v>
      </c>
      <c r="IV296" s="33" t="b">
        <f>AND($A$2&gt;=_xlfn.NUMBERVALUE(Table_Query_from_MF_DSNP62[[#This Row],[CL_GL_ACCT_FR16]]),$A$2&lt;=_xlfn.NUMBERVALUE(Table_Query_from_MF_DSNP62[[#This Row],[CL_GL_ACCT_TO16]]))</f>
        <v>1</v>
      </c>
      <c r="IW296" s="33" t="b">
        <f>AND($A$2&gt;=_xlfn.NUMBERVALUE(Table_Query_from_MF_DSNP62[[#This Row],[CL_GL_ACCT_FR17]]),$A$2&lt;=_xlfn.NUMBERVALUE(Table_Query_from_MF_DSNP62[[#This Row],[CL_GL_ACCT_TO17]]))</f>
        <v>1</v>
      </c>
      <c r="IX296" s="33" t="b">
        <f>AND($A$2&gt;=_xlfn.NUMBERVALUE(Table_Query_from_MF_DSNP62[[#This Row],[CL_GL_ACCT_FR18]]),$A$2&lt;=_xlfn.NUMBERVALUE(Table_Query_from_MF_DSNP62[[#This Row],[CL_GL_ACCT_TO18]]))</f>
        <v>1</v>
      </c>
      <c r="IY296" s="33" t="b">
        <f>AND($A$2&gt;=_xlfn.NUMBERVALUE(Table_Query_from_MF_DSNP62[[#This Row],[CL_GL_ACCT_FR19]]),$A$2&lt;=_xlfn.NUMBERVALUE(Table_Query_from_MF_DSNP62[[#This Row],[CL_GL_ACCT_TO19]]))</f>
        <v>1</v>
      </c>
      <c r="IZ296" s="33" t="b">
        <f>AND($A$2&gt;=_xlfn.NUMBERVALUE(Table_Query_from_MF_DSNP62[[#This Row],[CL_GL_ACCT_FR20]]),$A$2&lt;=_xlfn.NUMBERVALUE(Table_Query_from_MF_DSNP62[[#This Row],[CL_GL_ACCT_TO20]]))</f>
        <v>1</v>
      </c>
      <c r="JA296" s="33" t="b">
        <f>AND($A$2&gt;=_xlfn.NUMBERVALUE(Table_Query_from_MF_DSNP62[[#This Row],[CL_GL_ACCT_FR21]]),$A$2&lt;=_xlfn.NUMBERVALUE(Table_Query_from_MF_DSNP62[[#This Row],[CL_GL_ACCT_TO21]]))</f>
        <v>1</v>
      </c>
      <c r="JB296" s="33" t="b">
        <f>AND($A$2&gt;=_xlfn.NUMBERVALUE(Table_Query_from_MF_DSNP62[[#This Row],[CL_GL_ACCT_FR22]]),$A$2&lt;=_xlfn.NUMBERVALUE(Table_Query_from_MF_DSNP62[[#This Row],[CL_GL_ACCT_TO22]]))</f>
        <v>1</v>
      </c>
      <c r="JC296" s="33" t="b">
        <f>AND($A$2&gt;=_xlfn.NUMBERVALUE(Table_Query_from_MF_DSNP62[[#This Row],[CL_GL_ACCT_FR23]]),$A$2&lt;=_xlfn.NUMBERVALUE(Table_Query_from_MF_DSNP62[[#This Row],[CL_GL_ACCT_TO23]]))</f>
        <v>1</v>
      </c>
      <c r="JD296" s="33" t="b">
        <f>AND($A$2&gt;=_xlfn.NUMBERVALUE(Table_Query_from_MF_DSNP62[[#This Row],[CL_GL_ACCT_FR24]]),$A$2&lt;=_xlfn.NUMBERVALUE(Table_Query_from_MF_DSNP62[[#This Row],[CL_GL_ACCT_TO24]]))</f>
        <v>1</v>
      </c>
      <c r="JE296" s="33" t="b">
        <f>AND($A$2&gt;=_xlfn.NUMBERVALUE(Table_Query_from_MF_DSNP62[[#This Row],[CL_GL_ACCT_FR25]]),$A$2&lt;=_xlfn.NUMBERVALUE(Table_Query_from_MF_DSNP62[[#This Row],[CL_GL_ACCT_TO25]]))</f>
        <v>1</v>
      </c>
      <c r="JF296" s="33" t="b">
        <f>OR(Table_Query_from_MF_DSNP62[[#This Row],[PairA]:[PairO]])</f>
        <v>1</v>
      </c>
      <c r="JG296" s="33">
        <f>_xlfn.IFNA(MATCH(TRUE,Table_Query_from_MF_DSNP62[[#This Row],[PairA]:[PairO]],0),"none")</f>
        <v>1</v>
      </c>
      <c r="JH296" s="33" t="b">
        <f>AND($B$2&gt;=_xlfn.NUMBERVALUE(Table_Query_from_MF_DSNP62[[#This Row],[CL_CMP_OBJ_FR1]]),$B$2&lt;=_xlfn.NUMBERVALUE(Table_Query_from_MF_DSNP62[[#This Row],[CL_CMP_OBJ_TO1]]))</f>
        <v>1</v>
      </c>
      <c r="JI296" s="33" t="b">
        <f>AND($B$2&gt;=_xlfn.NUMBERVALUE(Table_Query_from_MF_DSNP62[[#This Row],[CL_CMP_OBJ_FR2]]),$B$2&lt;=_xlfn.NUMBERVALUE(Table_Query_from_MF_DSNP62[[#This Row],[CL_CMP_OBJ_TO2]]))</f>
        <v>1</v>
      </c>
      <c r="JJ296" s="33" t="b">
        <f>AND($B$2&gt;=_xlfn.NUMBERVALUE(Table_Query_from_MF_DSNP62[[#This Row],[CL_CMP_OBJ_FR3]]),$B$2&lt;=_xlfn.NUMBERVALUE(Table_Query_from_MF_DSNP62[[#This Row],[CL_CMP_OBJ_TO3]]))</f>
        <v>1</v>
      </c>
      <c r="JK296" s="33" t="b">
        <f>AND($B$2&gt;=_xlfn.NUMBERVALUE(Table_Query_from_MF_DSNP62[[#This Row],[CL_CMP_OBJ_FR4]]),$B$2&lt;=_xlfn.NUMBERVALUE(Table_Query_from_MF_DSNP62[[#This Row],[CL_CMP_OBJ_TO4]]))</f>
        <v>1</v>
      </c>
      <c r="JL296" s="33" t="b">
        <f>AND($B$2&gt;=_xlfn.NUMBERVALUE(Table_Query_from_MF_DSNP62[[#This Row],[CL_CMP_OBJ_FR5]]),$B$2&lt;=_xlfn.NUMBERVALUE(Table_Query_from_MF_DSNP62[[#This Row],[CL_CMP_OBJ_TO5]]))</f>
        <v>1</v>
      </c>
      <c r="JM296" s="33" t="b">
        <f>AND($B$2&gt;=_xlfn.NUMBERVALUE(Table_Query_from_MF_DSNP62[[#This Row],[CL_CMP_OBJ_FR6]]),$B$2&lt;=_xlfn.NUMBERVALUE(Table_Query_from_MF_DSNP62[[#This Row],[CL_CMP_OBJ_TO6]]))</f>
        <v>1</v>
      </c>
      <c r="JN296" s="33" t="b">
        <f>AND($B$2&gt;=_xlfn.NUMBERVALUE(Table_Query_from_MF_DSNP62[[#This Row],[CL_CMP_OBJ_FR7]]),$B$2&lt;=_xlfn.NUMBERVALUE(Table_Query_from_MF_DSNP62[[#This Row],[CL_CMP_OBJ_TO7]]))</f>
        <v>1</v>
      </c>
      <c r="JO296" s="33" t="b">
        <f>AND($B$2&gt;=_xlfn.NUMBERVALUE(Table_Query_from_MF_DSNP62[[#This Row],[CL_CMP_OBJ_FR8]]),$B$2&lt;=_xlfn.NUMBERVALUE(Table_Query_from_MF_DSNP62[[#This Row],[CL_CMP_OBJ_TO8]]))</f>
        <v>1</v>
      </c>
      <c r="JP296" s="33" t="b">
        <f>AND($B$2&gt;=_xlfn.NUMBERVALUE(Table_Query_from_MF_DSNP62[[#This Row],[CL_CMP_OBJ_FR9]]),$B$2&lt;=_xlfn.NUMBERVALUE(Table_Query_from_MF_DSNP62[[#This Row],[CL_CMP_OBJ_TO9]]))</f>
        <v>1</v>
      </c>
      <c r="JQ296" s="33" t="b">
        <f>AND($B$2&gt;=_xlfn.NUMBERVALUE(Table_Query_from_MF_DSNP62[[#This Row],[CL_CMP_OBJ_FR10]]),$B$2&lt;=_xlfn.NUMBERVALUE(Table_Query_from_MF_DSNP62[[#This Row],[CL_CMP_OBJ_TO10]]))</f>
        <v>1</v>
      </c>
      <c r="JR296" s="33" t="b">
        <f>AND($B$2&gt;=_xlfn.NUMBERVALUE(Table_Query_from_MF_DSNP62[[#This Row],[CL_CMP_OBJ_FR11]]),$B$2&lt;=_xlfn.NUMBERVALUE(Table_Query_from_MF_DSNP62[[#This Row],[CL_CMP_OBJ_TO11]]))</f>
        <v>1</v>
      </c>
      <c r="JS296" s="33" t="b">
        <f>AND($B$2&gt;=_xlfn.NUMBERVALUE(Table_Query_from_MF_DSNP62[[#This Row],[CL_CMP_OBJ_FR12]]),$B$2&lt;=_xlfn.NUMBERVALUE(Table_Query_from_MF_DSNP62[[#This Row],[CL_CMP_OBJ_TO12]]))</f>
        <v>1</v>
      </c>
      <c r="JT296" s="33" t="b">
        <f>AND($B$2&gt;=_xlfn.NUMBERVALUE(Table_Query_from_MF_DSNP62[[#This Row],[CL_CMP_OBJ_FR13]]),$B$2&lt;=_xlfn.NUMBERVALUE(Table_Query_from_MF_DSNP62[[#This Row],[CL_CMP_OBJ_TO13]]))</f>
        <v>1</v>
      </c>
      <c r="JU296" s="33" t="b">
        <f>AND($B$2&gt;=_xlfn.NUMBERVALUE(Table_Query_from_MF_DSNP62[[#This Row],[CL_CMP_OBJ_FR14]]),$B$2&lt;=_xlfn.NUMBERVALUE(Table_Query_from_MF_DSNP62[[#This Row],[CL_CMP_OBJ_TO14]]))</f>
        <v>1</v>
      </c>
      <c r="JV296" s="33" t="b">
        <f>AND($B$2&gt;=_xlfn.NUMBERVALUE(Table_Query_from_MF_DSNP62[[#This Row],[CL_CMP_OBJ_FR15]]),$B$2&lt;=_xlfn.NUMBERVALUE(Table_Query_from_MF_DSNP62[[#This Row],[CL_CMP_OBJ_TO15]]))</f>
        <v>1</v>
      </c>
    </row>
    <row r="297" spans="1:282" x14ac:dyDescent="0.25">
      <c r="A297" t="b">
        <f>OR(,Table_Query_from_MF_DSNP62[[#This Row],[Desired GL included as "hard-coded" GL?]],Table_Query_from_MF_DSNP62[[#This Row],[Desired GL included as "Open GL"?]])</f>
        <v>1</v>
      </c>
      <c r="B297" t="b">
        <f>Table_Query_from_MF_DSNP62[[#This Row],[Desired CObj included as "Open CObj"?]]</f>
        <v>1</v>
      </c>
      <c r="C297" t="s">
        <v>881</v>
      </c>
      <c r="D297" t="s">
        <v>1826</v>
      </c>
      <c r="E297" t="s">
        <v>8</v>
      </c>
      <c r="F297" s="24" t="s">
        <v>444</v>
      </c>
      <c r="G297" t="s">
        <v>13</v>
      </c>
      <c r="H297" s="24" t="s">
        <v>444</v>
      </c>
      <c r="I297" t="s">
        <v>444</v>
      </c>
      <c r="J297" s="24" t="s">
        <v>444</v>
      </c>
      <c r="K297" t="s">
        <v>444</v>
      </c>
      <c r="L297" s="24" t="s">
        <v>444</v>
      </c>
      <c r="M297" t="s">
        <v>444</v>
      </c>
      <c r="N297" t="s">
        <v>444</v>
      </c>
      <c r="O297" t="s">
        <v>444</v>
      </c>
      <c r="P297" t="s">
        <v>444</v>
      </c>
      <c r="Q297" t="s">
        <v>15</v>
      </c>
      <c r="R297" t="s">
        <v>444</v>
      </c>
      <c r="S297" t="s">
        <v>442</v>
      </c>
      <c r="T297" t="s">
        <v>447</v>
      </c>
      <c r="U297" t="s">
        <v>444</v>
      </c>
      <c r="V297" t="s">
        <v>444</v>
      </c>
      <c r="W297" t="s">
        <v>442</v>
      </c>
      <c r="X297" t="s">
        <v>442</v>
      </c>
      <c r="Y297" t="s">
        <v>444</v>
      </c>
      <c r="Z297" t="s">
        <v>442</v>
      </c>
      <c r="AA297" t="s">
        <v>442</v>
      </c>
      <c r="AB297" t="s">
        <v>442</v>
      </c>
      <c r="AC297" t="s">
        <v>444</v>
      </c>
      <c r="AD297" t="s">
        <v>444</v>
      </c>
      <c r="AE297" t="s">
        <v>444</v>
      </c>
      <c r="AF297" t="s">
        <v>444</v>
      </c>
      <c r="AG297" t="s">
        <v>442</v>
      </c>
      <c r="AH297" t="s">
        <v>444</v>
      </c>
      <c r="AI297" t="s">
        <v>447</v>
      </c>
      <c r="AJ297" t="s">
        <v>15</v>
      </c>
      <c r="AK297" t="s">
        <v>444</v>
      </c>
      <c r="AL297" t="s">
        <v>444</v>
      </c>
      <c r="AM297" t="s">
        <v>444</v>
      </c>
      <c r="AN297" t="s">
        <v>444</v>
      </c>
      <c r="AO297" t="s">
        <v>444</v>
      </c>
      <c r="AP297" t="s">
        <v>442</v>
      </c>
      <c r="AQ297" t="s">
        <v>282</v>
      </c>
      <c r="AR297" t="s">
        <v>1451</v>
      </c>
      <c r="AS297" t="s">
        <v>162</v>
      </c>
      <c r="AT297" t="s">
        <v>10</v>
      </c>
      <c r="AU297" t="s">
        <v>444</v>
      </c>
      <c r="AV297" t="s">
        <v>442</v>
      </c>
      <c r="AW297" t="s">
        <v>444</v>
      </c>
      <c r="AX297" t="s">
        <v>444</v>
      </c>
      <c r="AY297" t="s">
        <v>444</v>
      </c>
      <c r="AZ297" t="s">
        <v>7</v>
      </c>
      <c r="BA297" t="s">
        <v>478</v>
      </c>
      <c r="BB297" t="s">
        <v>444</v>
      </c>
      <c r="BC297" t="s">
        <v>444</v>
      </c>
      <c r="BD297" t="s">
        <v>1359</v>
      </c>
      <c r="BE297" t="s">
        <v>882</v>
      </c>
      <c r="BF297" t="s">
        <v>740</v>
      </c>
      <c r="BG297" t="s">
        <v>444</v>
      </c>
      <c r="BH297" t="s">
        <v>444</v>
      </c>
      <c r="BI297" t="s">
        <v>444</v>
      </c>
      <c r="BJ297" t="s">
        <v>444</v>
      </c>
      <c r="BK297" t="s">
        <v>444</v>
      </c>
      <c r="BL297" t="s">
        <v>444</v>
      </c>
      <c r="BM297" t="s">
        <v>444</v>
      </c>
      <c r="BN297" t="s">
        <v>444</v>
      </c>
      <c r="BO297" t="s">
        <v>444</v>
      </c>
      <c r="BP297" t="s">
        <v>444</v>
      </c>
      <c r="BQ297" t="s">
        <v>444</v>
      </c>
      <c r="BR297" t="s">
        <v>444</v>
      </c>
      <c r="BS297" t="s">
        <v>444</v>
      </c>
      <c r="BT297" t="s">
        <v>444</v>
      </c>
      <c r="BU297" t="s">
        <v>444</v>
      </c>
      <c r="BV297" t="s">
        <v>444</v>
      </c>
      <c r="BW297" t="s">
        <v>444</v>
      </c>
      <c r="BX297" t="s">
        <v>444</v>
      </c>
      <c r="BY297" t="s">
        <v>444</v>
      </c>
      <c r="BZ297" t="s">
        <v>444</v>
      </c>
      <c r="CA297" t="s">
        <v>444</v>
      </c>
      <c r="CB297" t="s">
        <v>444</v>
      </c>
      <c r="CC297" t="s">
        <v>740</v>
      </c>
      <c r="CD297" t="s">
        <v>843</v>
      </c>
      <c r="CE297" t="s">
        <v>444</v>
      </c>
      <c r="CF297" t="s">
        <v>444</v>
      </c>
      <c r="CG297" t="s">
        <v>444</v>
      </c>
      <c r="CH297" t="s">
        <v>444</v>
      </c>
      <c r="CI297" t="s">
        <v>444</v>
      </c>
      <c r="CJ297" t="s">
        <v>444</v>
      </c>
      <c r="CK297" t="s">
        <v>444</v>
      </c>
      <c r="CL297" t="s">
        <v>444</v>
      </c>
      <c r="CM297" t="s">
        <v>444</v>
      </c>
      <c r="CN297" t="s">
        <v>444</v>
      </c>
      <c r="CO297" t="s">
        <v>444</v>
      </c>
      <c r="CP297" t="s">
        <v>444</v>
      </c>
      <c r="CQ297" t="s">
        <v>444</v>
      </c>
      <c r="CR297" t="s">
        <v>444</v>
      </c>
      <c r="CS297" t="s">
        <v>444</v>
      </c>
      <c r="CT297" t="s">
        <v>444</v>
      </c>
      <c r="CU297" t="s">
        <v>7</v>
      </c>
      <c r="CV297" t="s">
        <v>2832</v>
      </c>
      <c r="CW297" t="s">
        <v>2736</v>
      </c>
      <c r="CX297" t="s">
        <v>2837</v>
      </c>
      <c r="CY297" t="s">
        <v>1370</v>
      </c>
      <c r="CZ297" t="s">
        <v>1371</v>
      </c>
      <c r="DA297" t="s">
        <v>444</v>
      </c>
      <c r="DB297" t="s">
        <v>444</v>
      </c>
      <c r="DC297" t="s">
        <v>444</v>
      </c>
      <c r="DD297" t="s">
        <v>444</v>
      </c>
      <c r="DE297" t="s">
        <v>444</v>
      </c>
      <c r="DF297" t="s">
        <v>444</v>
      </c>
      <c r="DG297" t="s">
        <v>444</v>
      </c>
      <c r="DH297" t="s">
        <v>444</v>
      </c>
      <c r="DI297" t="s">
        <v>443</v>
      </c>
      <c r="DJ297" t="s">
        <v>282</v>
      </c>
      <c r="DK297" t="s">
        <v>1440</v>
      </c>
      <c r="DL297" t="s">
        <v>1451</v>
      </c>
      <c r="DM297" t="s">
        <v>444</v>
      </c>
      <c r="DN297" t="s">
        <v>444</v>
      </c>
      <c r="DO297" t="s">
        <v>444</v>
      </c>
      <c r="DP297" t="s">
        <v>444</v>
      </c>
      <c r="DQ297" t="s">
        <v>444</v>
      </c>
      <c r="DR297" t="s">
        <v>444</v>
      </c>
      <c r="DS297" t="s">
        <v>15</v>
      </c>
      <c r="DT297" s="24" t="s">
        <v>45</v>
      </c>
      <c r="DU297" s="24" t="s">
        <v>45</v>
      </c>
      <c r="DV297" t="s">
        <v>198</v>
      </c>
      <c r="DW297" t="s">
        <v>198</v>
      </c>
      <c r="DX297" s="24" t="s">
        <v>444</v>
      </c>
      <c r="DY297" s="24" t="s">
        <v>444</v>
      </c>
      <c r="DZ297" t="s">
        <v>444</v>
      </c>
      <c r="EA297" t="s">
        <v>444</v>
      </c>
      <c r="EB297" s="24" t="s">
        <v>444</v>
      </c>
      <c r="EC297" s="24" t="s">
        <v>444</v>
      </c>
      <c r="ED297" t="s">
        <v>444</v>
      </c>
      <c r="EE297" t="s">
        <v>444</v>
      </c>
      <c r="EF297" s="24" t="s">
        <v>444</v>
      </c>
      <c r="EG297" s="24" t="s">
        <v>444</v>
      </c>
      <c r="EH297" t="s">
        <v>444</v>
      </c>
      <c r="EI297" t="s">
        <v>444</v>
      </c>
      <c r="EJ297" s="24" t="s">
        <v>444</v>
      </c>
      <c r="EK297" s="24" t="s">
        <v>444</v>
      </c>
      <c r="EL297" t="s">
        <v>444</v>
      </c>
      <c r="EM297" t="s">
        <v>444</v>
      </c>
      <c r="EN297" s="24" t="s">
        <v>444</v>
      </c>
      <c r="EO297" s="24" t="s">
        <v>444</v>
      </c>
      <c r="EP297" t="s">
        <v>444</v>
      </c>
      <c r="EQ297" t="s">
        <v>444</v>
      </c>
      <c r="ER297" s="24" t="s">
        <v>444</v>
      </c>
      <c r="ES297" s="24" t="s">
        <v>444</v>
      </c>
      <c r="ET297" t="s">
        <v>444</v>
      </c>
      <c r="EU297" t="s">
        <v>444</v>
      </c>
      <c r="EV297" s="24" t="s">
        <v>444</v>
      </c>
      <c r="EW297" s="24" t="s">
        <v>444</v>
      </c>
      <c r="EX297" t="s">
        <v>444</v>
      </c>
      <c r="EY297" t="s">
        <v>444</v>
      </c>
      <c r="EZ297" s="24" t="s">
        <v>444</v>
      </c>
      <c r="FA297" s="24" t="s">
        <v>444</v>
      </c>
      <c r="FB297" t="s">
        <v>444</v>
      </c>
      <c r="FC297" t="s">
        <v>444</v>
      </c>
      <c r="FD297" s="24" t="s">
        <v>444</v>
      </c>
      <c r="FE297" s="24" t="s">
        <v>444</v>
      </c>
      <c r="FF297" t="s">
        <v>444</v>
      </c>
      <c r="FG297" t="s">
        <v>444</v>
      </c>
      <c r="FH297" s="24" t="s">
        <v>444</v>
      </c>
      <c r="FI297" s="24" t="s">
        <v>444</v>
      </c>
      <c r="FJ297" t="s">
        <v>444</v>
      </c>
      <c r="FK297" t="s">
        <v>444</v>
      </c>
      <c r="FL297" s="24" t="s">
        <v>444</v>
      </c>
      <c r="FM297" s="24" t="s">
        <v>444</v>
      </c>
      <c r="FN297" t="s">
        <v>444</v>
      </c>
      <c r="FO297" t="s">
        <v>444</v>
      </c>
      <c r="FP297" s="24" t="s">
        <v>444</v>
      </c>
      <c r="FQ297" s="24" t="s">
        <v>444</v>
      </c>
      <c r="FR297" t="s">
        <v>444</v>
      </c>
      <c r="FS297" t="s">
        <v>444</v>
      </c>
      <c r="FT297" s="24" t="s">
        <v>444</v>
      </c>
      <c r="FU297" s="24" t="s">
        <v>444</v>
      </c>
      <c r="FV297" t="s">
        <v>444</v>
      </c>
      <c r="FW297" t="s">
        <v>444</v>
      </c>
      <c r="FX297" s="24" t="s">
        <v>444</v>
      </c>
      <c r="FY297" s="24" t="s">
        <v>444</v>
      </c>
      <c r="FZ297" t="s">
        <v>444</v>
      </c>
      <c r="GA297" t="s">
        <v>444</v>
      </c>
      <c r="GB297" s="24" t="s">
        <v>444</v>
      </c>
      <c r="GC297" s="24" t="s">
        <v>444</v>
      </c>
      <c r="GD297" t="s">
        <v>444</v>
      </c>
      <c r="GE297" t="s">
        <v>444</v>
      </c>
      <c r="GF297" s="24" t="s">
        <v>444</v>
      </c>
      <c r="GG297" s="24" t="s">
        <v>444</v>
      </c>
      <c r="GH297" t="s">
        <v>444</v>
      </c>
      <c r="GI297" s="24" t="s">
        <v>444</v>
      </c>
      <c r="GJ297" s="24" t="s">
        <v>444</v>
      </c>
      <c r="GK297" t="s">
        <v>444</v>
      </c>
      <c r="GL297" t="s">
        <v>444</v>
      </c>
      <c r="GM297" s="24" t="s">
        <v>444</v>
      </c>
      <c r="GN297" s="24" t="s">
        <v>444</v>
      </c>
      <c r="GO297" t="s">
        <v>444</v>
      </c>
      <c r="GP297" t="s">
        <v>444</v>
      </c>
      <c r="GQ297" s="24" t="s">
        <v>444</v>
      </c>
      <c r="GR297" s="24" t="s">
        <v>444</v>
      </c>
      <c r="GS297" t="s">
        <v>444</v>
      </c>
      <c r="GT297" t="s">
        <v>444</v>
      </c>
      <c r="GU297" s="24" t="s">
        <v>444</v>
      </c>
      <c r="GV297" s="24" t="s">
        <v>444</v>
      </c>
      <c r="GW297" t="s">
        <v>444</v>
      </c>
      <c r="GX297" t="s">
        <v>444</v>
      </c>
      <c r="GY297" s="24" t="s">
        <v>444</v>
      </c>
      <c r="GZ297" s="24" t="s">
        <v>444</v>
      </c>
      <c r="HA297" t="s">
        <v>444</v>
      </c>
      <c r="HB297" t="s">
        <v>444</v>
      </c>
      <c r="HC297" s="24" t="s">
        <v>444</v>
      </c>
      <c r="HD297" s="24" t="s">
        <v>444</v>
      </c>
      <c r="HE297" t="s">
        <v>444</v>
      </c>
      <c r="HF297" t="s">
        <v>444</v>
      </c>
      <c r="HG297" s="24" t="s">
        <v>444</v>
      </c>
      <c r="HH297" s="24" t="s">
        <v>444</v>
      </c>
      <c r="HI297" t="s">
        <v>444</v>
      </c>
      <c r="HJ297" t="s">
        <v>444</v>
      </c>
      <c r="HK297" s="24" t="s">
        <v>444</v>
      </c>
      <c r="HL297" s="24" t="s">
        <v>444</v>
      </c>
      <c r="HM297" t="s">
        <v>444</v>
      </c>
      <c r="HN297" t="s">
        <v>444</v>
      </c>
      <c r="HO297" s="24" t="s">
        <v>444</v>
      </c>
      <c r="HP297" s="24" t="s">
        <v>444</v>
      </c>
      <c r="HQ297" t="s">
        <v>444</v>
      </c>
      <c r="HR297" t="s">
        <v>444</v>
      </c>
      <c r="HS297" s="24" t="s">
        <v>444</v>
      </c>
      <c r="HT297" s="24" t="s">
        <v>444</v>
      </c>
      <c r="HU297" t="s">
        <v>444</v>
      </c>
      <c r="HV297" t="s">
        <v>444</v>
      </c>
      <c r="HW297" s="24" t="s">
        <v>444</v>
      </c>
      <c r="HX297" s="24" t="s">
        <v>444</v>
      </c>
      <c r="HY297" t="s">
        <v>444</v>
      </c>
      <c r="HZ297" t="s">
        <v>444</v>
      </c>
      <c r="IA297" t="s">
        <v>2832</v>
      </c>
      <c r="IB297" t="s">
        <v>2736</v>
      </c>
      <c r="IC297" t="s">
        <v>3051</v>
      </c>
      <c r="ID297" s="33" t="b" cm="1">
        <f t="array" ref="ID297">_xlfn.IFNA(MATCH($A$2,_xlfn.NUMBERVALUE(Table_Query_from_MF_DSNP62[[#This Row],[CL_GLACCT_DR1]:[CL_GLACCT_CR4]]),0),0)&gt;=1</f>
        <v>1</v>
      </c>
      <c r="IE297" s="33" t="b">
        <f>OR(Table_Query_from_MF_DSNP62[[#This Row],[Pair1]:[Pair25]])</f>
        <v>1</v>
      </c>
      <c r="IF297" s="33">
        <f>_xlfn.IFNA(MATCH(TRUE,Table_Query_from_MF_DSNP62[[#This Row],[Pair1]:[Pair25]],0),"none")</f>
        <v>3</v>
      </c>
      <c r="IG297" s="33" t="b">
        <f>AND($A$2&gt;=_xlfn.NUMBERVALUE(Table_Query_from_MF_DSNP62[[#This Row],[CL_GL_ACCT_FR1]]),$A$2&lt;=_xlfn.NUMBERVALUE(Table_Query_from_MF_DSNP62[[#This Row],[CL_GL_ACCT_TO1]]))</f>
        <v>0</v>
      </c>
      <c r="IH297" s="33" t="b">
        <f>AND($A$2&gt;=_xlfn.NUMBERVALUE(Table_Query_from_MF_DSNP62[[#This Row],[CL_GL_ACCT_FR2]]),$A$2&lt;=_xlfn.NUMBERVALUE(Table_Query_from_MF_DSNP62[[#This Row],[CL_GL_ACCT_TO2]]))</f>
        <v>0</v>
      </c>
      <c r="II297" s="33" t="b">
        <f>AND($A$2&gt;=_xlfn.NUMBERVALUE(Table_Query_from_MF_DSNP62[[#This Row],[CL_GL_ACCT_FR3]]),$A$2&lt;=_xlfn.NUMBERVALUE(Table_Query_from_MF_DSNP62[[#This Row],[CL_GL_ACCT_TO3]]))</f>
        <v>1</v>
      </c>
      <c r="IJ297" s="33" t="b">
        <f>AND($A$2&gt;=_xlfn.NUMBERVALUE(Table_Query_from_MF_DSNP62[[#This Row],[CL_GL_ACCT_FR4]]),$A$2&lt;=_xlfn.NUMBERVALUE(Table_Query_from_MF_DSNP62[[#This Row],[CL_GL_ACCT_TO4]]))</f>
        <v>1</v>
      </c>
      <c r="IK297" s="33" t="b">
        <f>AND($A$2&gt;=_xlfn.NUMBERVALUE(Table_Query_from_MF_DSNP62[[#This Row],[CL_GL_ACCT_FR5]]),$A$2&lt;=_xlfn.NUMBERVALUE(Table_Query_from_MF_DSNP62[[#This Row],[CL_GL_ACCT_TO5]]))</f>
        <v>1</v>
      </c>
      <c r="IL297" s="33" t="b">
        <f>AND($A$2&gt;=_xlfn.NUMBERVALUE(Table_Query_from_MF_DSNP62[[#This Row],[CL_GL_ACCT_FR6]]),$A$2&lt;=_xlfn.NUMBERVALUE(Table_Query_from_MF_DSNP62[[#This Row],[CL_GL_ACCT_TO6]]))</f>
        <v>1</v>
      </c>
      <c r="IM297" s="33" t="b">
        <f>AND($A$2&gt;=_xlfn.NUMBERVALUE(Table_Query_from_MF_DSNP62[[#This Row],[CL_GL_ACCT_FR7]]),$A$2&lt;=_xlfn.NUMBERVALUE(Table_Query_from_MF_DSNP62[[#This Row],[CL_GL_ACCT_TO7]]))</f>
        <v>1</v>
      </c>
      <c r="IN297" s="33" t="b">
        <f>AND($A$2&gt;=_xlfn.NUMBERVALUE(Table_Query_from_MF_DSNP62[[#This Row],[CL_GL_ACCT_FR8]]),$A$2&lt;=_xlfn.NUMBERVALUE(Table_Query_from_MF_DSNP62[[#This Row],[CL_GL_ACCT_TO8]]))</f>
        <v>1</v>
      </c>
      <c r="IO297" s="33" t="b">
        <f>AND($A$2&gt;=_xlfn.NUMBERVALUE(Table_Query_from_MF_DSNP62[[#This Row],[CL_GL_ACCT_FR9]]),$A$2&lt;=_xlfn.NUMBERVALUE(Table_Query_from_MF_DSNP62[[#This Row],[CL_GL_ACCT_TO9]]))</f>
        <v>1</v>
      </c>
      <c r="IP297" s="33" t="b">
        <f>AND($A$2&gt;=_xlfn.NUMBERVALUE(Table_Query_from_MF_DSNP62[[#This Row],[CL_GL_ACCT_FR10]]),$A$2&lt;=_xlfn.NUMBERVALUE(Table_Query_from_MF_DSNP62[[#This Row],[CL_GL_ACCT_TO10]]))</f>
        <v>1</v>
      </c>
      <c r="IQ297" s="33" t="b">
        <f>AND($A$2&gt;=_xlfn.NUMBERVALUE(Table_Query_from_MF_DSNP62[[#This Row],[CL_GL_ACCT_FR11]]),$A$2&lt;=_xlfn.NUMBERVALUE(Table_Query_from_MF_DSNP62[[#This Row],[CL_GL_ACCT_TO11]]))</f>
        <v>1</v>
      </c>
      <c r="IR297" s="33" t="b">
        <f>AND($A$2&gt;=_xlfn.NUMBERVALUE(Table_Query_from_MF_DSNP62[[#This Row],[CL_GL_ACCT_FR12]]),$A$2&lt;=_xlfn.NUMBERVALUE(Table_Query_from_MF_DSNP62[[#This Row],[CL_GL_ACCT_TO12]]))</f>
        <v>1</v>
      </c>
      <c r="IS297" s="33" t="b">
        <f>AND($A$2&gt;=_xlfn.NUMBERVALUE(Table_Query_from_MF_DSNP62[[#This Row],[CL_GL_ACCT_FR13]]),$A$2&lt;=_xlfn.NUMBERVALUE(Table_Query_from_MF_DSNP62[[#This Row],[CL_GL_ACCT_TO13]]))</f>
        <v>1</v>
      </c>
      <c r="IT297" s="33" t="b">
        <f>AND($A$2&gt;=_xlfn.NUMBERVALUE(Table_Query_from_MF_DSNP62[[#This Row],[CL_GL_ACCT_FR14]]),$A$2&lt;=_xlfn.NUMBERVALUE(Table_Query_from_MF_DSNP62[[#This Row],[CL_GL_ACCT_TO14]]))</f>
        <v>1</v>
      </c>
      <c r="IU297" s="33" t="b">
        <f>AND($A$2&gt;=_xlfn.NUMBERVALUE(Table_Query_from_MF_DSNP62[[#This Row],[CL_GL_ACCT_FR15]]),$A$2&lt;=_xlfn.NUMBERVALUE(Table_Query_from_MF_DSNP62[[#This Row],[CL_GL_ACCT_TO15]]))</f>
        <v>1</v>
      </c>
      <c r="IV297" s="33" t="b">
        <f>AND($A$2&gt;=_xlfn.NUMBERVALUE(Table_Query_from_MF_DSNP62[[#This Row],[CL_GL_ACCT_FR16]]),$A$2&lt;=_xlfn.NUMBERVALUE(Table_Query_from_MF_DSNP62[[#This Row],[CL_GL_ACCT_TO16]]))</f>
        <v>1</v>
      </c>
      <c r="IW297" s="33" t="b">
        <f>AND($A$2&gt;=_xlfn.NUMBERVALUE(Table_Query_from_MF_DSNP62[[#This Row],[CL_GL_ACCT_FR17]]),$A$2&lt;=_xlfn.NUMBERVALUE(Table_Query_from_MF_DSNP62[[#This Row],[CL_GL_ACCT_TO17]]))</f>
        <v>1</v>
      </c>
      <c r="IX297" s="33" t="b">
        <f>AND($A$2&gt;=_xlfn.NUMBERVALUE(Table_Query_from_MF_DSNP62[[#This Row],[CL_GL_ACCT_FR18]]),$A$2&lt;=_xlfn.NUMBERVALUE(Table_Query_from_MF_DSNP62[[#This Row],[CL_GL_ACCT_TO18]]))</f>
        <v>1</v>
      </c>
      <c r="IY297" s="33" t="b">
        <f>AND($A$2&gt;=_xlfn.NUMBERVALUE(Table_Query_from_MF_DSNP62[[#This Row],[CL_GL_ACCT_FR19]]),$A$2&lt;=_xlfn.NUMBERVALUE(Table_Query_from_MF_DSNP62[[#This Row],[CL_GL_ACCT_TO19]]))</f>
        <v>1</v>
      </c>
      <c r="IZ297" s="33" t="b">
        <f>AND($A$2&gt;=_xlfn.NUMBERVALUE(Table_Query_from_MF_DSNP62[[#This Row],[CL_GL_ACCT_FR20]]),$A$2&lt;=_xlfn.NUMBERVALUE(Table_Query_from_MF_DSNP62[[#This Row],[CL_GL_ACCT_TO20]]))</f>
        <v>1</v>
      </c>
      <c r="JA297" s="33" t="b">
        <f>AND($A$2&gt;=_xlfn.NUMBERVALUE(Table_Query_from_MF_DSNP62[[#This Row],[CL_GL_ACCT_FR21]]),$A$2&lt;=_xlfn.NUMBERVALUE(Table_Query_from_MF_DSNP62[[#This Row],[CL_GL_ACCT_TO21]]))</f>
        <v>1</v>
      </c>
      <c r="JB297" s="33" t="b">
        <f>AND($A$2&gt;=_xlfn.NUMBERVALUE(Table_Query_from_MF_DSNP62[[#This Row],[CL_GL_ACCT_FR22]]),$A$2&lt;=_xlfn.NUMBERVALUE(Table_Query_from_MF_DSNP62[[#This Row],[CL_GL_ACCT_TO22]]))</f>
        <v>1</v>
      </c>
      <c r="JC297" s="33" t="b">
        <f>AND($A$2&gt;=_xlfn.NUMBERVALUE(Table_Query_from_MF_DSNP62[[#This Row],[CL_GL_ACCT_FR23]]),$A$2&lt;=_xlfn.NUMBERVALUE(Table_Query_from_MF_DSNP62[[#This Row],[CL_GL_ACCT_TO23]]))</f>
        <v>1</v>
      </c>
      <c r="JD297" s="33" t="b">
        <f>AND($A$2&gt;=_xlfn.NUMBERVALUE(Table_Query_from_MF_DSNP62[[#This Row],[CL_GL_ACCT_FR24]]),$A$2&lt;=_xlfn.NUMBERVALUE(Table_Query_from_MF_DSNP62[[#This Row],[CL_GL_ACCT_TO24]]))</f>
        <v>1</v>
      </c>
      <c r="JE297" s="33" t="b">
        <f>AND($A$2&gt;=_xlfn.NUMBERVALUE(Table_Query_from_MF_DSNP62[[#This Row],[CL_GL_ACCT_FR25]]),$A$2&lt;=_xlfn.NUMBERVALUE(Table_Query_from_MF_DSNP62[[#This Row],[CL_GL_ACCT_TO25]]))</f>
        <v>1</v>
      </c>
      <c r="JF297" s="33" t="b">
        <f>OR(Table_Query_from_MF_DSNP62[[#This Row],[PairA]:[PairO]])</f>
        <v>1</v>
      </c>
      <c r="JG297" s="33">
        <f>_xlfn.IFNA(MATCH(TRUE,Table_Query_from_MF_DSNP62[[#This Row],[PairA]:[PairO]],0),"none")</f>
        <v>1</v>
      </c>
      <c r="JH297" s="33" t="b">
        <f>AND($B$2&gt;=_xlfn.NUMBERVALUE(Table_Query_from_MF_DSNP62[[#This Row],[CL_CMP_OBJ_FR1]]),$B$2&lt;=_xlfn.NUMBERVALUE(Table_Query_from_MF_DSNP62[[#This Row],[CL_CMP_OBJ_TO1]]))</f>
        <v>1</v>
      </c>
      <c r="JI297" s="33" t="b">
        <f>AND($B$2&gt;=_xlfn.NUMBERVALUE(Table_Query_from_MF_DSNP62[[#This Row],[CL_CMP_OBJ_FR2]]),$B$2&lt;=_xlfn.NUMBERVALUE(Table_Query_from_MF_DSNP62[[#This Row],[CL_CMP_OBJ_TO2]]))</f>
        <v>1</v>
      </c>
      <c r="JJ297" s="33" t="b">
        <f>AND($B$2&gt;=_xlfn.NUMBERVALUE(Table_Query_from_MF_DSNP62[[#This Row],[CL_CMP_OBJ_FR3]]),$B$2&lt;=_xlfn.NUMBERVALUE(Table_Query_from_MF_DSNP62[[#This Row],[CL_CMP_OBJ_TO3]]))</f>
        <v>1</v>
      </c>
      <c r="JK297" s="33" t="b">
        <f>AND($B$2&gt;=_xlfn.NUMBERVALUE(Table_Query_from_MF_DSNP62[[#This Row],[CL_CMP_OBJ_FR4]]),$B$2&lt;=_xlfn.NUMBERVALUE(Table_Query_from_MF_DSNP62[[#This Row],[CL_CMP_OBJ_TO4]]))</f>
        <v>1</v>
      </c>
      <c r="JL297" s="33" t="b">
        <f>AND($B$2&gt;=_xlfn.NUMBERVALUE(Table_Query_from_MF_DSNP62[[#This Row],[CL_CMP_OBJ_FR5]]),$B$2&lt;=_xlfn.NUMBERVALUE(Table_Query_from_MF_DSNP62[[#This Row],[CL_CMP_OBJ_TO5]]))</f>
        <v>1</v>
      </c>
      <c r="JM297" s="33" t="b">
        <f>AND($B$2&gt;=_xlfn.NUMBERVALUE(Table_Query_from_MF_DSNP62[[#This Row],[CL_CMP_OBJ_FR6]]),$B$2&lt;=_xlfn.NUMBERVALUE(Table_Query_from_MF_DSNP62[[#This Row],[CL_CMP_OBJ_TO6]]))</f>
        <v>1</v>
      </c>
      <c r="JN297" s="33" t="b">
        <f>AND($B$2&gt;=_xlfn.NUMBERVALUE(Table_Query_from_MF_DSNP62[[#This Row],[CL_CMP_OBJ_FR7]]),$B$2&lt;=_xlfn.NUMBERVALUE(Table_Query_from_MF_DSNP62[[#This Row],[CL_CMP_OBJ_TO7]]))</f>
        <v>1</v>
      </c>
      <c r="JO297" s="33" t="b">
        <f>AND($B$2&gt;=_xlfn.NUMBERVALUE(Table_Query_from_MF_DSNP62[[#This Row],[CL_CMP_OBJ_FR8]]),$B$2&lt;=_xlfn.NUMBERVALUE(Table_Query_from_MF_DSNP62[[#This Row],[CL_CMP_OBJ_TO8]]))</f>
        <v>1</v>
      </c>
      <c r="JP297" s="33" t="b">
        <f>AND($B$2&gt;=_xlfn.NUMBERVALUE(Table_Query_from_MF_DSNP62[[#This Row],[CL_CMP_OBJ_FR9]]),$B$2&lt;=_xlfn.NUMBERVALUE(Table_Query_from_MF_DSNP62[[#This Row],[CL_CMP_OBJ_TO9]]))</f>
        <v>1</v>
      </c>
      <c r="JQ297" s="33" t="b">
        <f>AND($B$2&gt;=_xlfn.NUMBERVALUE(Table_Query_from_MF_DSNP62[[#This Row],[CL_CMP_OBJ_FR10]]),$B$2&lt;=_xlfn.NUMBERVALUE(Table_Query_from_MF_DSNP62[[#This Row],[CL_CMP_OBJ_TO10]]))</f>
        <v>1</v>
      </c>
      <c r="JR297" s="33" t="b">
        <f>AND($B$2&gt;=_xlfn.NUMBERVALUE(Table_Query_from_MF_DSNP62[[#This Row],[CL_CMP_OBJ_FR11]]),$B$2&lt;=_xlfn.NUMBERVALUE(Table_Query_from_MF_DSNP62[[#This Row],[CL_CMP_OBJ_TO11]]))</f>
        <v>1</v>
      </c>
      <c r="JS297" s="33" t="b">
        <f>AND($B$2&gt;=_xlfn.NUMBERVALUE(Table_Query_from_MF_DSNP62[[#This Row],[CL_CMP_OBJ_FR12]]),$B$2&lt;=_xlfn.NUMBERVALUE(Table_Query_from_MF_DSNP62[[#This Row],[CL_CMP_OBJ_TO12]]))</f>
        <v>1</v>
      </c>
      <c r="JT297" s="33" t="b">
        <f>AND($B$2&gt;=_xlfn.NUMBERVALUE(Table_Query_from_MF_DSNP62[[#This Row],[CL_CMP_OBJ_FR13]]),$B$2&lt;=_xlfn.NUMBERVALUE(Table_Query_from_MF_DSNP62[[#This Row],[CL_CMP_OBJ_TO13]]))</f>
        <v>1</v>
      </c>
      <c r="JU297" s="33" t="b">
        <f>AND($B$2&gt;=_xlfn.NUMBERVALUE(Table_Query_from_MF_DSNP62[[#This Row],[CL_CMP_OBJ_FR14]]),$B$2&lt;=_xlfn.NUMBERVALUE(Table_Query_from_MF_DSNP62[[#This Row],[CL_CMP_OBJ_TO14]]))</f>
        <v>1</v>
      </c>
      <c r="JV297" s="33" t="b">
        <f>AND($B$2&gt;=_xlfn.NUMBERVALUE(Table_Query_from_MF_DSNP62[[#This Row],[CL_CMP_OBJ_FR15]]),$B$2&lt;=_xlfn.NUMBERVALUE(Table_Query_from_MF_DSNP62[[#This Row],[CL_CMP_OBJ_TO15]]))</f>
        <v>1</v>
      </c>
    </row>
    <row r="298" spans="1:282" x14ac:dyDescent="0.25">
      <c r="A298" t="b">
        <f>OR(,Table_Query_from_MF_DSNP62[[#This Row],[Desired GL included as "hard-coded" GL?]],Table_Query_from_MF_DSNP62[[#This Row],[Desired GL included as "Open GL"?]])</f>
        <v>1</v>
      </c>
      <c r="B298" t="b">
        <f>Table_Query_from_MF_DSNP62[[#This Row],[Desired CObj included as "Open CObj"?]]</f>
        <v>1</v>
      </c>
      <c r="C298" t="s">
        <v>882</v>
      </c>
      <c r="D298" t="s">
        <v>1842</v>
      </c>
      <c r="E298" t="s">
        <v>8</v>
      </c>
      <c r="F298" s="24" t="s">
        <v>13</v>
      </c>
      <c r="G298" t="s">
        <v>444</v>
      </c>
      <c r="H298" s="24" t="s">
        <v>444</v>
      </c>
      <c r="I298" t="s">
        <v>444</v>
      </c>
      <c r="J298" s="24" t="s">
        <v>444</v>
      </c>
      <c r="K298" t="s">
        <v>444</v>
      </c>
      <c r="L298" s="24" t="s">
        <v>444</v>
      </c>
      <c r="M298" t="s">
        <v>444</v>
      </c>
      <c r="N298" t="s">
        <v>444</v>
      </c>
      <c r="O298" t="s">
        <v>444</v>
      </c>
      <c r="P298" t="s">
        <v>444</v>
      </c>
      <c r="Q298" t="s">
        <v>15</v>
      </c>
      <c r="R298" t="s">
        <v>444</v>
      </c>
      <c r="S298" t="s">
        <v>442</v>
      </c>
      <c r="T298" t="s">
        <v>447</v>
      </c>
      <c r="U298" t="s">
        <v>444</v>
      </c>
      <c r="V298" t="s">
        <v>444</v>
      </c>
      <c r="W298" t="s">
        <v>442</v>
      </c>
      <c r="X298" t="s">
        <v>442</v>
      </c>
      <c r="Y298" t="s">
        <v>444</v>
      </c>
      <c r="Z298" t="s">
        <v>442</v>
      </c>
      <c r="AA298" t="s">
        <v>442</v>
      </c>
      <c r="AB298" t="s">
        <v>442</v>
      </c>
      <c r="AC298" t="s">
        <v>444</v>
      </c>
      <c r="AD298" t="s">
        <v>444</v>
      </c>
      <c r="AE298" t="s">
        <v>444</v>
      </c>
      <c r="AF298" t="s">
        <v>444</v>
      </c>
      <c r="AG298" t="s">
        <v>442</v>
      </c>
      <c r="AH298" t="s">
        <v>444</v>
      </c>
      <c r="AI298" t="s">
        <v>447</v>
      </c>
      <c r="AJ298" t="s">
        <v>15</v>
      </c>
      <c r="AK298" t="s">
        <v>444</v>
      </c>
      <c r="AL298" t="s">
        <v>444</v>
      </c>
      <c r="AM298" t="s">
        <v>444</v>
      </c>
      <c r="AN298" t="s">
        <v>444</v>
      </c>
      <c r="AO298" t="s">
        <v>444</v>
      </c>
      <c r="AP298" t="s">
        <v>442</v>
      </c>
      <c r="AQ298" t="s">
        <v>282</v>
      </c>
      <c r="AR298" t="s">
        <v>1451</v>
      </c>
      <c r="AS298" t="s">
        <v>162</v>
      </c>
      <c r="AT298" t="s">
        <v>10</v>
      </c>
      <c r="AU298" t="s">
        <v>444</v>
      </c>
      <c r="AV298" t="s">
        <v>442</v>
      </c>
      <c r="AW298" t="s">
        <v>444</v>
      </c>
      <c r="AX298" t="s">
        <v>444</v>
      </c>
      <c r="AY298" t="s">
        <v>444</v>
      </c>
      <c r="AZ298" t="s">
        <v>7</v>
      </c>
      <c r="BA298" t="s">
        <v>478</v>
      </c>
      <c r="BB298" t="s">
        <v>444</v>
      </c>
      <c r="BC298" t="s">
        <v>444</v>
      </c>
      <c r="BD298" t="s">
        <v>1359</v>
      </c>
      <c r="BE298" t="s">
        <v>881</v>
      </c>
      <c r="BF298" t="s">
        <v>1360</v>
      </c>
      <c r="BG298" t="s">
        <v>444</v>
      </c>
      <c r="BH298" t="s">
        <v>444</v>
      </c>
      <c r="BI298" t="s">
        <v>444</v>
      </c>
      <c r="BJ298" t="s">
        <v>444</v>
      </c>
      <c r="BK298" t="s">
        <v>444</v>
      </c>
      <c r="BL298" t="s">
        <v>444</v>
      </c>
      <c r="BM298" t="s">
        <v>444</v>
      </c>
      <c r="BN298" t="s">
        <v>444</v>
      </c>
      <c r="BO298" t="s">
        <v>444</v>
      </c>
      <c r="BP298" t="s">
        <v>444</v>
      </c>
      <c r="BQ298" t="s">
        <v>444</v>
      </c>
      <c r="BR298" t="s">
        <v>444</v>
      </c>
      <c r="BS298" t="s">
        <v>444</v>
      </c>
      <c r="BT298" t="s">
        <v>444</v>
      </c>
      <c r="BU298" t="s">
        <v>444</v>
      </c>
      <c r="BV298" t="s">
        <v>444</v>
      </c>
      <c r="BW298" t="s">
        <v>444</v>
      </c>
      <c r="BX298" t="s">
        <v>444</v>
      </c>
      <c r="BY298" t="s">
        <v>444</v>
      </c>
      <c r="BZ298" t="s">
        <v>444</v>
      </c>
      <c r="CA298" t="s">
        <v>444</v>
      </c>
      <c r="CB298" t="s">
        <v>444</v>
      </c>
      <c r="CC298" t="s">
        <v>1360</v>
      </c>
      <c r="CD298" t="s">
        <v>843</v>
      </c>
      <c r="CE298" t="s">
        <v>444</v>
      </c>
      <c r="CF298" t="s">
        <v>444</v>
      </c>
      <c r="CG298" t="s">
        <v>444</v>
      </c>
      <c r="CH298" t="s">
        <v>444</v>
      </c>
      <c r="CI298" t="s">
        <v>444</v>
      </c>
      <c r="CJ298" t="s">
        <v>444</v>
      </c>
      <c r="CK298" t="s">
        <v>444</v>
      </c>
      <c r="CL298" t="s">
        <v>444</v>
      </c>
      <c r="CM298" t="s">
        <v>444</v>
      </c>
      <c r="CN298" t="s">
        <v>444</v>
      </c>
      <c r="CO298" t="s">
        <v>444</v>
      </c>
      <c r="CP298" t="s">
        <v>444</v>
      </c>
      <c r="CQ298" t="s">
        <v>444</v>
      </c>
      <c r="CR298" t="s">
        <v>444</v>
      </c>
      <c r="CS298" t="s">
        <v>444</v>
      </c>
      <c r="CT298" t="s">
        <v>444</v>
      </c>
      <c r="CU298" t="s">
        <v>282</v>
      </c>
      <c r="CV298" t="s">
        <v>2832</v>
      </c>
      <c r="CW298" t="s">
        <v>2736</v>
      </c>
      <c r="CX298" t="s">
        <v>2837</v>
      </c>
      <c r="CY298" t="s">
        <v>1370</v>
      </c>
      <c r="CZ298" t="s">
        <v>1371</v>
      </c>
      <c r="DA298" t="s">
        <v>444</v>
      </c>
      <c r="DB298" t="s">
        <v>444</v>
      </c>
      <c r="DC298" t="s">
        <v>444</v>
      </c>
      <c r="DD298" t="s">
        <v>444</v>
      </c>
      <c r="DE298" t="s">
        <v>444</v>
      </c>
      <c r="DF298" t="s">
        <v>444</v>
      </c>
      <c r="DG298" t="s">
        <v>444</v>
      </c>
      <c r="DH298" t="s">
        <v>444</v>
      </c>
      <c r="DI298" t="s">
        <v>443</v>
      </c>
      <c r="DJ298" t="s">
        <v>282</v>
      </c>
      <c r="DK298" t="s">
        <v>1440</v>
      </c>
      <c r="DL298" t="s">
        <v>1451</v>
      </c>
      <c r="DM298" t="s">
        <v>444</v>
      </c>
      <c r="DN298" t="s">
        <v>444</v>
      </c>
      <c r="DO298" t="s">
        <v>444</v>
      </c>
      <c r="DP298" t="s">
        <v>444</v>
      </c>
      <c r="DQ298" t="s">
        <v>444</v>
      </c>
      <c r="DR298" t="s">
        <v>444</v>
      </c>
      <c r="DS298" t="s">
        <v>15</v>
      </c>
      <c r="DT298" s="24" t="s">
        <v>45</v>
      </c>
      <c r="DU298" s="24" t="s">
        <v>45</v>
      </c>
      <c r="DV298" t="s">
        <v>198</v>
      </c>
      <c r="DW298" t="s">
        <v>198</v>
      </c>
      <c r="DX298" s="24" t="s">
        <v>444</v>
      </c>
      <c r="DY298" s="24" t="s">
        <v>444</v>
      </c>
      <c r="DZ298" t="s">
        <v>444</v>
      </c>
      <c r="EA298" t="s">
        <v>444</v>
      </c>
      <c r="EB298" s="24" t="s">
        <v>444</v>
      </c>
      <c r="EC298" s="24" t="s">
        <v>444</v>
      </c>
      <c r="ED298" t="s">
        <v>444</v>
      </c>
      <c r="EE298" t="s">
        <v>444</v>
      </c>
      <c r="EF298" s="24" t="s">
        <v>444</v>
      </c>
      <c r="EG298" s="24" t="s">
        <v>444</v>
      </c>
      <c r="EH298" t="s">
        <v>444</v>
      </c>
      <c r="EI298" t="s">
        <v>444</v>
      </c>
      <c r="EJ298" s="24" t="s">
        <v>444</v>
      </c>
      <c r="EK298" s="24" t="s">
        <v>444</v>
      </c>
      <c r="EL298" t="s">
        <v>444</v>
      </c>
      <c r="EM298" t="s">
        <v>444</v>
      </c>
      <c r="EN298" s="24" t="s">
        <v>444</v>
      </c>
      <c r="EO298" s="24" t="s">
        <v>444</v>
      </c>
      <c r="EP298" t="s">
        <v>444</v>
      </c>
      <c r="EQ298" t="s">
        <v>444</v>
      </c>
      <c r="ER298" s="24" t="s">
        <v>444</v>
      </c>
      <c r="ES298" s="24" t="s">
        <v>444</v>
      </c>
      <c r="ET298" t="s">
        <v>444</v>
      </c>
      <c r="EU298" t="s">
        <v>444</v>
      </c>
      <c r="EV298" s="24" t="s">
        <v>444</v>
      </c>
      <c r="EW298" s="24" t="s">
        <v>444</v>
      </c>
      <c r="EX298" t="s">
        <v>444</v>
      </c>
      <c r="EY298" t="s">
        <v>444</v>
      </c>
      <c r="EZ298" s="24" t="s">
        <v>444</v>
      </c>
      <c r="FA298" s="24" t="s">
        <v>444</v>
      </c>
      <c r="FB298" t="s">
        <v>444</v>
      </c>
      <c r="FC298" t="s">
        <v>444</v>
      </c>
      <c r="FD298" s="24" t="s">
        <v>444</v>
      </c>
      <c r="FE298" s="24" t="s">
        <v>444</v>
      </c>
      <c r="FF298" t="s">
        <v>444</v>
      </c>
      <c r="FG298" t="s">
        <v>444</v>
      </c>
      <c r="FH298" s="24" t="s">
        <v>444</v>
      </c>
      <c r="FI298" s="24" t="s">
        <v>444</v>
      </c>
      <c r="FJ298" t="s">
        <v>444</v>
      </c>
      <c r="FK298" t="s">
        <v>444</v>
      </c>
      <c r="FL298" s="24" t="s">
        <v>444</v>
      </c>
      <c r="FM298" s="24" t="s">
        <v>444</v>
      </c>
      <c r="FN298" t="s">
        <v>444</v>
      </c>
      <c r="FO298" t="s">
        <v>444</v>
      </c>
      <c r="FP298" s="24" t="s">
        <v>444</v>
      </c>
      <c r="FQ298" s="24" t="s">
        <v>444</v>
      </c>
      <c r="FR298" t="s">
        <v>444</v>
      </c>
      <c r="FS298" t="s">
        <v>444</v>
      </c>
      <c r="FT298" s="24" t="s">
        <v>444</v>
      </c>
      <c r="FU298" s="24" t="s">
        <v>444</v>
      </c>
      <c r="FV298" t="s">
        <v>444</v>
      </c>
      <c r="FW298" t="s">
        <v>444</v>
      </c>
      <c r="FX298" s="24" t="s">
        <v>444</v>
      </c>
      <c r="FY298" s="24" t="s">
        <v>444</v>
      </c>
      <c r="FZ298" t="s">
        <v>444</v>
      </c>
      <c r="GA298" t="s">
        <v>444</v>
      </c>
      <c r="GB298" s="24" t="s">
        <v>444</v>
      </c>
      <c r="GC298" s="24" t="s">
        <v>444</v>
      </c>
      <c r="GD298" t="s">
        <v>444</v>
      </c>
      <c r="GE298" t="s">
        <v>444</v>
      </c>
      <c r="GF298" s="24" t="s">
        <v>444</v>
      </c>
      <c r="GG298" s="24" t="s">
        <v>444</v>
      </c>
      <c r="GH298" t="s">
        <v>444</v>
      </c>
      <c r="GI298" s="24" t="s">
        <v>444</v>
      </c>
      <c r="GJ298" s="24" t="s">
        <v>444</v>
      </c>
      <c r="GK298" t="s">
        <v>444</v>
      </c>
      <c r="GL298" t="s">
        <v>444</v>
      </c>
      <c r="GM298" s="24" t="s">
        <v>444</v>
      </c>
      <c r="GN298" s="24" t="s">
        <v>444</v>
      </c>
      <c r="GO298" t="s">
        <v>444</v>
      </c>
      <c r="GP298" t="s">
        <v>444</v>
      </c>
      <c r="GQ298" s="24" t="s">
        <v>444</v>
      </c>
      <c r="GR298" s="24" t="s">
        <v>444</v>
      </c>
      <c r="GS298" t="s">
        <v>444</v>
      </c>
      <c r="GT298" t="s">
        <v>444</v>
      </c>
      <c r="GU298" s="24" t="s">
        <v>444</v>
      </c>
      <c r="GV298" s="24" t="s">
        <v>444</v>
      </c>
      <c r="GW298" t="s">
        <v>444</v>
      </c>
      <c r="GX298" t="s">
        <v>444</v>
      </c>
      <c r="GY298" s="24" t="s">
        <v>444</v>
      </c>
      <c r="GZ298" s="24" t="s">
        <v>444</v>
      </c>
      <c r="HA298" t="s">
        <v>444</v>
      </c>
      <c r="HB298" t="s">
        <v>444</v>
      </c>
      <c r="HC298" s="24" t="s">
        <v>444</v>
      </c>
      <c r="HD298" s="24" t="s">
        <v>444</v>
      </c>
      <c r="HE298" t="s">
        <v>444</v>
      </c>
      <c r="HF298" t="s">
        <v>444</v>
      </c>
      <c r="HG298" s="24" t="s">
        <v>444</v>
      </c>
      <c r="HH298" s="24" t="s">
        <v>444</v>
      </c>
      <c r="HI298" t="s">
        <v>444</v>
      </c>
      <c r="HJ298" t="s">
        <v>444</v>
      </c>
      <c r="HK298" s="24" t="s">
        <v>444</v>
      </c>
      <c r="HL298" s="24" t="s">
        <v>444</v>
      </c>
      <c r="HM298" t="s">
        <v>444</v>
      </c>
      <c r="HN298" t="s">
        <v>444</v>
      </c>
      <c r="HO298" s="24" t="s">
        <v>444</v>
      </c>
      <c r="HP298" s="24" t="s">
        <v>444</v>
      </c>
      <c r="HQ298" t="s">
        <v>444</v>
      </c>
      <c r="HR298" t="s">
        <v>444</v>
      </c>
      <c r="HS298" s="24" t="s">
        <v>444</v>
      </c>
      <c r="HT298" s="24" t="s">
        <v>444</v>
      </c>
      <c r="HU298" t="s">
        <v>444</v>
      </c>
      <c r="HV298" t="s">
        <v>444</v>
      </c>
      <c r="HW298" s="24" t="s">
        <v>444</v>
      </c>
      <c r="HX298" s="24" t="s">
        <v>444</v>
      </c>
      <c r="HY298" t="s">
        <v>444</v>
      </c>
      <c r="HZ298" t="s">
        <v>444</v>
      </c>
      <c r="IA298" t="s">
        <v>2832</v>
      </c>
      <c r="IB298" t="s">
        <v>2736</v>
      </c>
      <c r="IC298" t="s">
        <v>3061</v>
      </c>
      <c r="ID298" s="33" t="b" cm="1">
        <f t="array" ref="ID298">_xlfn.IFNA(MATCH($A$2,_xlfn.NUMBERVALUE(Table_Query_from_MF_DSNP62[[#This Row],[CL_GLACCT_DR1]:[CL_GLACCT_CR4]]),0),0)&gt;=1</f>
        <v>1</v>
      </c>
      <c r="IE298" s="33" t="b">
        <f>OR(Table_Query_from_MF_DSNP62[[#This Row],[Pair1]:[Pair25]])</f>
        <v>1</v>
      </c>
      <c r="IF298" s="33">
        <f>_xlfn.IFNA(MATCH(TRUE,Table_Query_from_MF_DSNP62[[#This Row],[Pair1]:[Pair25]],0),"none")</f>
        <v>3</v>
      </c>
      <c r="IG298" s="33" t="b">
        <f>AND($A$2&gt;=_xlfn.NUMBERVALUE(Table_Query_from_MF_DSNP62[[#This Row],[CL_GL_ACCT_FR1]]),$A$2&lt;=_xlfn.NUMBERVALUE(Table_Query_from_MF_DSNP62[[#This Row],[CL_GL_ACCT_TO1]]))</f>
        <v>0</v>
      </c>
      <c r="IH298" s="33" t="b">
        <f>AND($A$2&gt;=_xlfn.NUMBERVALUE(Table_Query_from_MF_DSNP62[[#This Row],[CL_GL_ACCT_FR2]]),$A$2&lt;=_xlfn.NUMBERVALUE(Table_Query_from_MF_DSNP62[[#This Row],[CL_GL_ACCT_TO2]]))</f>
        <v>0</v>
      </c>
      <c r="II298" s="33" t="b">
        <f>AND($A$2&gt;=_xlfn.NUMBERVALUE(Table_Query_from_MF_DSNP62[[#This Row],[CL_GL_ACCT_FR3]]),$A$2&lt;=_xlfn.NUMBERVALUE(Table_Query_from_MF_DSNP62[[#This Row],[CL_GL_ACCT_TO3]]))</f>
        <v>1</v>
      </c>
      <c r="IJ298" s="33" t="b">
        <f>AND($A$2&gt;=_xlfn.NUMBERVALUE(Table_Query_from_MF_DSNP62[[#This Row],[CL_GL_ACCT_FR4]]),$A$2&lt;=_xlfn.NUMBERVALUE(Table_Query_from_MF_DSNP62[[#This Row],[CL_GL_ACCT_TO4]]))</f>
        <v>1</v>
      </c>
      <c r="IK298" s="33" t="b">
        <f>AND($A$2&gt;=_xlfn.NUMBERVALUE(Table_Query_from_MF_DSNP62[[#This Row],[CL_GL_ACCT_FR5]]),$A$2&lt;=_xlfn.NUMBERVALUE(Table_Query_from_MF_DSNP62[[#This Row],[CL_GL_ACCT_TO5]]))</f>
        <v>1</v>
      </c>
      <c r="IL298" s="33" t="b">
        <f>AND($A$2&gt;=_xlfn.NUMBERVALUE(Table_Query_from_MF_DSNP62[[#This Row],[CL_GL_ACCT_FR6]]),$A$2&lt;=_xlfn.NUMBERVALUE(Table_Query_from_MF_DSNP62[[#This Row],[CL_GL_ACCT_TO6]]))</f>
        <v>1</v>
      </c>
      <c r="IM298" s="33" t="b">
        <f>AND($A$2&gt;=_xlfn.NUMBERVALUE(Table_Query_from_MF_DSNP62[[#This Row],[CL_GL_ACCT_FR7]]),$A$2&lt;=_xlfn.NUMBERVALUE(Table_Query_from_MF_DSNP62[[#This Row],[CL_GL_ACCT_TO7]]))</f>
        <v>1</v>
      </c>
      <c r="IN298" s="33" t="b">
        <f>AND($A$2&gt;=_xlfn.NUMBERVALUE(Table_Query_from_MF_DSNP62[[#This Row],[CL_GL_ACCT_FR8]]),$A$2&lt;=_xlfn.NUMBERVALUE(Table_Query_from_MF_DSNP62[[#This Row],[CL_GL_ACCT_TO8]]))</f>
        <v>1</v>
      </c>
      <c r="IO298" s="33" t="b">
        <f>AND($A$2&gt;=_xlfn.NUMBERVALUE(Table_Query_from_MF_DSNP62[[#This Row],[CL_GL_ACCT_FR9]]),$A$2&lt;=_xlfn.NUMBERVALUE(Table_Query_from_MF_DSNP62[[#This Row],[CL_GL_ACCT_TO9]]))</f>
        <v>1</v>
      </c>
      <c r="IP298" s="33" t="b">
        <f>AND($A$2&gt;=_xlfn.NUMBERVALUE(Table_Query_from_MF_DSNP62[[#This Row],[CL_GL_ACCT_FR10]]),$A$2&lt;=_xlfn.NUMBERVALUE(Table_Query_from_MF_DSNP62[[#This Row],[CL_GL_ACCT_TO10]]))</f>
        <v>1</v>
      </c>
      <c r="IQ298" s="33" t="b">
        <f>AND($A$2&gt;=_xlfn.NUMBERVALUE(Table_Query_from_MF_DSNP62[[#This Row],[CL_GL_ACCT_FR11]]),$A$2&lt;=_xlfn.NUMBERVALUE(Table_Query_from_MF_DSNP62[[#This Row],[CL_GL_ACCT_TO11]]))</f>
        <v>1</v>
      </c>
      <c r="IR298" s="33" t="b">
        <f>AND($A$2&gt;=_xlfn.NUMBERVALUE(Table_Query_from_MF_DSNP62[[#This Row],[CL_GL_ACCT_FR12]]),$A$2&lt;=_xlfn.NUMBERVALUE(Table_Query_from_MF_DSNP62[[#This Row],[CL_GL_ACCT_TO12]]))</f>
        <v>1</v>
      </c>
      <c r="IS298" s="33" t="b">
        <f>AND($A$2&gt;=_xlfn.NUMBERVALUE(Table_Query_from_MF_DSNP62[[#This Row],[CL_GL_ACCT_FR13]]),$A$2&lt;=_xlfn.NUMBERVALUE(Table_Query_from_MF_DSNP62[[#This Row],[CL_GL_ACCT_TO13]]))</f>
        <v>1</v>
      </c>
      <c r="IT298" s="33" t="b">
        <f>AND($A$2&gt;=_xlfn.NUMBERVALUE(Table_Query_from_MF_DSNP62[[#This Row],[CL_GL_ACCT_FR14]]),$A$2&lt;=_xlfn.NUMBERVALUE(Table_Query_from_MF_DSNP62[[#This Row],[CL_GL_ACCT_TO14]]))</f>
        <v>1</v>
      </c>
      <c r="IU298" s="33" t="b">
        <f>AND($A$2&gt;=_xlfn.NUMBERVALUE(Table_Query_from_MF_DSNP62[[#This Row],[CL_GL_ACCT_FR15]]),$A$2&lt;=_xlfn.NUMBERVALUE(Table_Query_from_MF_DSNP62[[#This Row],[CL_GL_ACCT_TO15]]))</f>
        <v>1</v>
      </c>
      <c r="IV298" s="33" t="b">
        <f>AND($A$2&gt;=_xlfn.NUMBERVALUE(Table_Query_from_MF_DSNP62[[#This Row],[CL_GL_ACCT_FR16]]),$A$2&lt;=_xlfn.NUMBERVALUE(Table_Query_from_MF_DSNP62[[#This Row],[CL_GL_ACCT_TO16]]))</f>
        <v>1</v>
      </c>
      <c r="IW298" s="33" t="b">
        <f>AND($A$2&gt;=_xlfn.NUMBERVALUE(Table_Query_from_MF_DSNP62[[#This Row],[CL_GL_ACCT_FR17]]),$A$2&lt;=_xlfn.NUMBERVALUE(Table_Query_from_MF_DSNP62[[#This Row],[CL_GL_ACCT_TO17]]))</f>
        <v>1</v>
      </c>
      <c r="IX298" s="33" t="b">
        <f>AND($A$2&gt;=_xlfn.NUMBERVALUE(Table_Query_from_MF_DSNP62[[#This Row],[CL_GL_ACCT_FR18]]),$A$2&lt;=_xlfn.NUMBERVALUE(Table_Query_from_MF_DSNP62[[#This Row],[CL_GL_ACCT_TO18]]))</f>
        <v>1</v>
      </c>
      <c r="IY298" s="33" t="b">
        <f>AND($A$2&gt;=_xlfn.NUMBERVALUE(Table_Query_from_MF_DSNP62[[#This Row],[CL_GL_ACCT_FR19]]),$A$2&lt;=_xlfn.NUMBERVALUE(Table_Query_from_MF_DSNP62[[#This Row],[CL_GL_ACCT_TO19]]))</f>
        <v>1</v>
      </c>
      <c r="IZ298" s="33" t="b">
        <f>AND($A$2&gt;=_xlfn.NUMBERVALUE(Table_Query_from_MF_DSNP62[[#This Row],[CL_GL_ACCT_FR20]]),$A$2&lt;=_xlfn.NUMBERVALUE(Table_Query_from_MF_DSNP62[[#This Row],[CL_GL_ACCT_TO20]]))</f>
        <v>1</v>
      </c>
      <c r="JA298" s="33" t="b">
        <f>AND($A$2&gt;=_xlfn.NUMBERVALUE(Table_Query_from_MF_DSNP62[[#This Row],[CL_GL_ACCT_FR21]]),$A$2&lt;=_xlfn.NUMBERVALUE(Table_Query_from_MF_DSNP62[[#This Row],[CL_GL_ACCT_TO21]]))</f>
        <v>1</v>
      </c>
      <c r="JB298" s="33" t="b">
        <f>AND($A$2&gt;=_xlfn.NUMBERVALUE(Table_Query_from_MF_DSNP62[[#This Row],[CL_GL_ACCT_FR22]]),$A$2&lt;=_xlfn.NUMBERVALUE(Table_Query_from_MF_DSNP62[[#This Row],[CL_GL_ACCT_TO22]]))</f>
        <v>1</v>
      </c>
      <c r="JC298" s="33" t="b">
        <f>AND($A$2&gt;=_xlfn.NUMBERVALUE(Table_Query_from_MF_DSNP62[[#This Row],[CL_GL_ACCT_FR23]]),$A$2&lt;=_xlfn.NUMBERVALUE(Table_Query_from_MF_DSNP62[[#This Row],[CL_GL_ACCT_TO23]]))</f>
        <v>1</v>
      </c>
      <c r="JD298" s="33" t="b">
        <f>AND($A$2&gt;=_xlfn.NUMBERVALUE(Table_Query_from_MF_DSNP62[[#This Row],[CL_GL_ACCT_FR24]]),$A$2&lt;=_xlfn.NUMBERVALUE(Table_Query_from_MF_DSNP62[[#This Row],[CL_GL_ACCT_TO24]]))</f>
        <v>1</v>
      </c>
      <c r="JE298" s="33" t="b">
        <f>AND($A$2&gt;=_xlfn.NUMBERVALUE(Table_Query_from_MF_DSNP62[[#This Row],[CL_GL_ACCT_FR25]]),$A$2&lt;=_xlfn.NUMBERVALUE(Table_Query_from_MF_DSNP62[[#This Row],[CL_GL_ACCT_TO25]]))</f>
        <v>1</v>
      </c>
      <c r="JF298" s="33" t="b">
        <f>OR(Table_Query_from_MF_DSNP62[[#This Row],[PairA]:[PairO]])</f>
        <v>1</v>
      </c>
      <c r="JG298" s="33">
        <f>_xlfn.IFNA(MATCH(TRUE,Table_Query_from_MF_DSNP62[[#This Row],[PairA]:[PairO]],0),"none")</f>
        <v>1</v>
      </c>
      <c r="JH298" s="33" t="b">
        <f>AND($B$2&gt;=_xlfn.NUMBERVALUE(Table_Query_from_MF_DSNP62[[#This Row],[CL_CMP_OBJ_FR1]]),$B$2&lt;=_xlfn.NUMBERVALUE(Table_Query_from_MF_DSNP62[[#This Row],[CL_CMP_OBJ_TO1]]))</f>
        <v>1</v>
      </c>
      <c r="JI298" s="33" t="b">
        <f>AND($B$2&gt;=_xlfn.NUMBERVALUE(Table_Query_from_MF_DSNP62[[#This Row],[CL_CMP_OBJ_FR2]]),$B$2&lt;=_xlfn.NUMBERVALUE(Table_Query_from_MF_DSNP62[[#This Row],[CL_CMP_OBJ_TO2]]))</f>
        <v>1</v>
      </c>
      <c r="JJ298" s="33" t="b">
        <f>AND($B$2&gt;=_xlfn.NUMBERVALUE(Table_Query_from_MF_DSNP62[[#This Row],[CL_CMP_OBJ_FR3]]),$B$2&lt;=_xlfn.NUMBERVALUE(Table_Query_from_MF_DSNP62[[#This Row],[CL_CMP_OBJ_TO3]]))</f>
        <v>1</v>
      </c>
      <c r="JK298" s="33" t="b">
        <f>AND($B$2&gt;=_xlfn.NUMBERVALUE(Table_Query_from_MF_DSNP62[[#This Row],[CL_CMP_OBJ_FR4]]),$B$2&lt;=_xlfn.NUMBERVALUE(Table_Query_from_MF_DSNP62[[#This Row],[CL_CMP_OBJ_TO4]]))</f>
        <v>1</v>
      </c>
      <c r="JL298" s="33" t="b">
        <f>AND($B$2&gt;=_xlfn.NUMBERVALUE(Table_Query_from_MF_DSNP62[[#This Row],[CL_CMP_OBJ_FR5]]),$B$2&lt;=_xlfn.NUMBERVALUE(Table_Query_from_MF_DSNP62[[#This Row],[CL_CMP_OBJ_TO5]]))</f>
        <v>1</v>
      </c>
      <c r="JM298" s="33" t="b">
        <f>AND($B$2&gt;=_xlfn.NUMBERVALUE(Table_Query_from_MF_DSNP62[[#This Row],[CL_CMP_OBJ_FR6]]),$B$2&lt;=_xlfn.NUMBERVALUE(Table_Query_from_MF_DSNP62[[#This Row],[CL_CMP_OBJ_TO6]]))</f>
        <v>1</v>
      </c>
      <c r="JN298" s="33" t="b">
        <f>AND($B$2&gt;=_xlfn.NUMBERVALUE(Table_Query_from_MF_DSNP62[[#This Row],[CL_CMP_OBJ_FR7]]),$B$2&lt;=_xlfn.NUMBERVALUE(Table_Query_from_MF_DSNP62[[#This Row],[CL_CMP_OBJ_TO7]]))</f>
        <v>1</v>
      </c>
      <c r="JO298" s="33" t="b">
        <f>AND($B$2&gt;=_xlfn.NUMBERVALUE(Table_Query_from_MF_DSNP62[[#This Row],[CL_CMP_OBJ_FR8]]),$B$2&lt;=_xlfn.NUMBERVALUE(Table_Query_from_MF_DSNP62[[#This Row],[CL_CMP_OBJ_TO8]]))</f>
        <v>1</v>
      </c>
      <c r="JP298" s="33" t="b">
        <f>AND($B$2&gt;=_xlfn.NUMBERVALUE(Table_Query_from_MF_DSNP62[[#This Row],[CL_CMP_OBJ_FR9]]),$B$2&lt;=_xlfn.NUMBERVALUE(Table_Query_from_MF_DSNP62[[#This Row],[CL_CMP_OBJ_TO9]]))</f>
        <v>1</v>
      </c>
      <c r="JQ298" s="33" t="b">
        <f>AND($B$2&gt;=_xlfn.NUMBERVALUE(Table_Query_from_MF_DSNP62[[#This Row],[CL_CMP_OBJ_FR10]]),$B$2&lt;=_xlfn.NUMBERVALUE(Table_Query_from_MF_DSNP62[[#This Row],[CL_CMP_OBJ_TO10]]))</f>
        <v>1</v>
      </c>
      <c r="JR298" s="33" t="b">
        <f>AND($B$2&gt;=_xlfn.NUMBERVALUE(Table_Query_from_MF_DSNP62[[#This Row],[CL_CMP_OBJ_FR11]]),$B$2&lt;=_xlfn.NUMBERVALUE(Table_Query_from_MF_DSNP62[[#This Row],[CL_CMP_OBJ_TO11]]))</f>
        <v>1</v>
      </c>
      <c r="JS298" s="33" t="b">
        <f>AND($B$2&gt;=_xlfn.NUMBERVALUE(Table_Query_from_MF_DSNP62[[#This Row],[CL_CMP_OBJ_FR12]]),$B$2&lt;=_xlfn.NUMBERVALUE(Table_Query_from_MF_DSNP62[[#This Row],[CL_CMP_OBJ_TO12]]))</f>
        <v>1</v>
      </c>
      <c r="JT298" s="33" t="b">
        <f>AND($B$2&gt;=_xlfn.NUMBERVALUE(Table_Query_from_MF_DSNP62[[#This Row],[CL_CMP_OBJ_FR13]]),$B$2&lt;=_xlfn.NUMBERVALUE(Table_Query_from_MF_DSNP62[[#This Row],[CL_CMP_OBJ_TO13]]))</f>
        <v>1</v>
      </c>
      <c r="JU298" s="33" t="b">
        <f>AND($B$2&gt;=_xlfn.NUMBERVALUE(Table_Query_from_MF_DSNP62[[#This Row],[CL_CMP_OBJ_FR14]]),$B$2&lt;=_xlfn.NUMBERVALUE(Table_Query_from_MF_DSNP62[[#This Row],[CL_CMP_OBJ_TO14]]))</f>
        <v>1</v>
      </c>
      <c r="JV298" s="33" t="b">
        <f>AND($B$2&gt;=_xlfn.NUMBERVALUE(Table_Query_from_MF_DSNP62[[#This Row],[CL_CMP_OBJ_FR15]]),$B$2&lt;=_xlfn.NUMBERVALUE(Table_Query_from_MF_DSNP62[[#This Row],[CL_CMP_OBJ_TO15]]))</f>
        <v>1</v>
      </c>
    </row>
    <row r="299" spans="1:282" x14ac:dyDescent="0.25">
      <c r="A299" t="b">
        <f>OR(,Table_Query_from_MF_DSNP62[[#This Row],[Desired GL included as "hard-coded" GL?]],Table_Query_from_MF_DSNP62[[#This Row],[Desired GL included as "Open GL"?]])</f>
        <v>1</v>
      </c>
      <c r="B299" t="b">
        <f>Table_Query_from_MF_DSNP62[[#This Row],[Desired CObj included as "Open CObj"?]]</f>
        <v>1</v>
      </c>
      <c r="C299" t="s">
        <v>821</v>
      </c>
      <c r="D299" t="s">
        <v>1843</v>
      </c>
      <c r="E299" t="s">
        <v>8</v>
      </c>
      <c r="F299" s="24" t="s">
        <v>13</v>
      </c>
      <c r="G299" t="s">
        <v>53</v>
      </c>
      <c r="H299" s="24" t="s">
        <v>444</v>
      </c>
      <c r="I299" t="s">
        <v>444</v>
      </c>
      <c r="J299" s="24" t="s">
        <v>444</v>
      </c>
      <c r="K299" t="s">
        <v>444</v>
      </c>
      <c r="L299" s="24" t="s">
        <v>444</v>
      </c>
      <c r="M299" t="s">
        <v>444</v>
      </c>
      <c r="N299" t="s">
        <v>444</v>
      </c>
      <c r="O299" t="s">
        <v>444</v>
      </c>
      <c r="P299" t="s">
        <v>444</v>
      </c>
      <c r="Q299" t="s">
        <v>15</v>
      </c>
      <c r="R299" t="s">
        <v>447</v>
      </c>
      <c r="S299" t="s">
        <v>442</v>
      </c>
      <c r="T299" t="s">
        <v>447</v>
      </c>
      <c r="U299" t="s">
        <v>444</v>
      </c>
      <c r="V299" t="s">
        <v>444</v>
      </c>
      <c r="W299" t="s">
        <v>442</v>
      </c>
      <c r="X299" t="s">
        <v>442</v>
      </c>
      <c r="Y299" t="s">
        <v>442</v>
      </c>
      <c r="Z299" t="s">
        <v>442</v>
      </c>
      <c r="AA299" t="s">
        <v>442</v>
      </c>
      <c r="AB299" t="s">
        <v>442</v>
      </c>
      <c r="AC299" t="s">
        <v>444</v>
      </c>
      <c r="AD299" t="s">
        <v>447</v>
      </c>
      <c r="AE299" t="s">
        <v>447</v>
      </c>
      <c r="AF299" t="s">
        <v>447</v>
      </c>
      <c r="AG299" t="s">
        <v>442</v>
      </c>
      <c r="AH299" t="s">
        <v>447</v>
      </c>
      <c r="AI299" t="s">
        <v>447</v>
      </c>
      <c r="AJ299" t="s">
        <v>442</v>
      </c>
      <c r="AK299" t="s">
        <v>442</v>
      </c>
      <c r="AL299" t="s">
        <v>444</v>
      </c>
      <c r="AM299" t="s">
        <v>444</v>
      </c>
      <c r="AN299" t="s">
        <v>444</v>
      </c>
      <c r="AO299" t="s">
        <v>444</v>
      </c>
      <c r="AP299" t="s">
        <v>442</v>
      </c>
      <c r="AQ299" t="s">
        <v>1440</v>
      </c>
      <c r="AR299" t="s">
        <v>1451</v>
      </c>
      <c r="AS299" t="s">
        <v>162</v>
      </c>
      <c r="AT299" t="s">
        <v>10</v>
      </c>
      <c r="AU299" t="s">
        <v>444</v>
      </c>
      <c r="AV299" t="s">
        <v>442</v>
      </c>
      <c r="AW299" t="s">
        <v>444</v>
      </c>
      <c r="AX299" t="s">
        <v>444</v>
      </c>
      <c r="AY299" t="s">
        <v>444</v>
      </c>
      <c r="AZ299" t="s">
        <v>7</v>
      </c>
      <c r="BA299" t="s">
        <v>478</v>
      </c>
      <c r="BB299" t="s">
        <v>444</v>
      </c>
      <c r="BC299" t="s">
        <v>444</v>
      </c>
      <c r="BD299" t="s">
        <v>1359</v>
      </c>
      <c r="BE299" t="s">
        <v>822</v>
      </c>
      <c r="BF299" t="s">
        <v>1360</v>
      </c>
      <c r="BG299" t="s">
        <v>740</v>
      </c>
      <c r="BH299" t="s">
        <v>449</v>
      </c>
      <c r="BI299" t="s">
        <v>529</v>
      </c>
      <c r="BJ299" t="s">
        <v>282</v>
      </c>
      <c r="BK299" t="s">
        <v>282</v>
      </c>
      <c r="BL299" t="s">
        <v>444</v>
      </c>
      <c r="BM299" t="s">
        <v>444</v>
      </c>
      <c r="BN299" t="s">
        <v>444</v>
      </c>
      <c r="BO299" t="s">
        <v>444</v>
      </c>
      <c r="BP299" t="s">
        <v>444</v>
      </c>
      <c r="BQ299" t="s">
        <v>444</v>
      </c>
      <c r="BR299" t="s">
        <v>444</v>
      </c>
      <c r="BS299" t="s">
        <v>444</v>
      </c>
      <c r="BT299" t="s">
        <v>444</v>
      </c>
      <c r="BU299" t="s">
        <v>444</v>
      </c>
      <c r="BV299" t="s">
        <v>444</v>
      </c>
      <c r="BW299" t="s">
        <v>444</v>
      </c>
      <c r="BX299" t="s">
        <v>444</v>
      </c>
      <c r="BY299" t="s">
        <v>444</v>
      </c>
      <c r="BZ299" t="s">
        <v>444</v>
      </c>
      <c r="CA299" t="s">
        <v>444</v>
      </c>
      <c r="CB299" t="s">
        <v>444</v>
      </c>
      <c r="CC299" t="s">
        <v>1360</v>
      </c>
      <c r="CD299" t="s">
        <v>843</v>
      </c>
      <c r="CE299" t="s">
        <v>444</v>
      </c>
      <c r="CF299" t="s">
        <v>444</v>
      </c>
      <c r="CG299" t="s">
        <v>444</v>
      </c>
      <c r="CH299" t="s">
        <v>444</v>
      </c>
      <c r="CI299" t="s">
        <v>444</v>
      </c>
      <c r="CJ299" t="s">
        <v>444</v>
      </c>
      <c r="CK299" t="s">
        <v>444</v>
      </c>
      <c r="CL299" t="s">
        <v>444</v>
      </c>
      <c r="CM299" t="s">
        <v>444</v>
      </c>
      <c r="CN299" t="s">
        <v>444</v>
      </c>
      <c r="CO299" t="s">
        <v>444</v>
      </c>
      <c r="CP299" t="s">
        <v>444</v>
      </c>
      <c r="CQ299" t="s">
        <v>444</v>
      </c>
      <c r="CR299" t="s">
        <v>444</v>
      </c>
      <c r="CS299" t="s">
        <v>444</v>
      </c>
      <c r="CT299" t="s">
        <v>444</v>
      </c>
      <c r="CU299" t="s">
        <v>444</v>
      </c>
      <c r="CV299" t="s">
        <v>2843</v>
      </c>
      <c r="CW299" t="s">
        <v>2736</v>
      </c>
      <c r="CX299" t="s">
        <v>2737</v>
      </c>
      <c r="CY299" t="s">
        <v>1370</v>
      </c>
      <c r="CZ299" t="s">
        <v>444</v>
      </c>
      <c r="DA299" t="s">
        <v>444</v>
      </c>
      <c r="DB299" t="s">
        <v>444</v>
      </c>
      <c r="DC299" t="s">
        <v>444</v>
      </c>
      <c r="DD299" t="s">
        <v>444</v>
      </c>
      <c r="DE299" t="s">
        <v>444</v>
      </c>
      <c r="DF299" t="s">
        <v>444</v>
      </c>
      <c r="DG299" t="s">
        <v>444</v>
      </c>
      <c r="DH299" t="s">
        <v>444</v>
      </c>
      <c r="DI299" t="s">
        <v>443</v>
      </c>
      <c r="DJ299" t="s">
        <v>282</v>
      </c>
      <c r="DK299" t="s">
        <v>1440</v>
      </c>
      <c r="DL299" t="s">
        <v>444</v>
      </c>
      <c r="DM299" t="s">
        <v>444</v>
      </c>
      <c r="DN299" t="s">
        <v>444</v>
      </c>
      <c r="DO299" t="s">
        <v>444</v>
      </c>
      <c r="DP299" t="s">
        <v>444</v>
      </c>
      <c r="DQ299" t="s">
        <v>444</v>
      </c>
      <c r="DR299" t="s">
        <v>444</v>
      </c>
      <c r="DS299" t="s">
        <v>444</v>
      </c>
      <c r="DT299" s="24" t="s">
        <v>444</v>
      </c>
      <c r="DU299" s="24" t="s">
        <v>444</v>
      </c>
      <c r="DV299" t="s">
        <v>444</v>
      </c>
      <c r="DW299" t="s">
        <v>444</v>
      </c>
      <c r="DX299" s="24" t="s">
        <v>444</v>
      </c>
      <c r="DY299" s="24" t="s">
        <v>444</v>
      </c>
      <c r="DZ299" t="s">
        <v>444</v>
      </c>
      <c r="EA299" t="s">
        <v>444</v>
      </c>
      <c r="EB299" s="24" t="s">
        <v>444</v>
      </c>
      <c r="EC299" s="24" t="s">
        <v>444</v>
      </c>
      <c r="ED299" t="s">
        <v>444</v>
      </c>
      <c r="EE299" t="s">
        <v>444</v>
      </c>
      <c r="EF299" s="24" t="s">
        <v>444</v>
      </c>
      <c r="EG299" s="24" t="s">
        <v>444</v>
      </c>
      <c r="EH299" t="s">
        <v>444</v>
      </c>
      <c r="EI299" t="s">
        <v>444</v>
      </c>
      <c r="EJ299" s="24" t="s">
        <v>444</v>
      </c>
      <c r="EK299" s="24" t="s">
        <v>444</v>
      </c>
      <c r="EL299" t="s">
        <v>444</v>
      </c>
      <c r="EM299" t="s">
        <v>444</v>
      </c>
      <c r="EN299" s="24" t="s">
        <v>444</v>
      </c>
      <c r="EO299" s="24" t="s">
        <v>444</v>
      </c>
      <c r="EP299" t="s">
        <v>444</v>
      </c>
      <c r="EQ299" t="s">
        <v>444</v>
      </c>
      <c r="ER299" s="24" t="s">
        <v>444</v>
      </c>
      <c r="ES299" s="24" t="s">
        <v>444</v>
      </c>
      <c r="ET299" t="s">
        <v>444</v>
      </c>
      <c r="EU299" t="s">
        <v>444</v>
      </c>
      <c r="EV299" s="24" t="s">
        <v>444</v>
      </c>
      <c r="EW299" s="24" t="s">
        <v>444</v>
      </c>
      <c r="EX299" t="s">
        <v>444</v>
      </c>
      <c r="EY299" t="s">
        <v>444</v>
      </c>
      <c r="EZ299" s="24" t="s">
        <v>444</v>
      </c>
      <c r="FA299" s="24" t="s">
        <v>444</v>
      </c>
      <c r="FB299" t="s">
        <v>444</v>
      </c>
      <c r="FC299" t="s">
        <v>444</v>
      </c>
      <c r="FD299" s="24" t="s">
        <v>444</v>
      </c>
      <c r="FE299" s="24" t="s">
        <v>444</v>
      </c>
      <c r="FF299" t="s">
        <v>444</v>
      </c>
      <c r="FG299" t="s">
        <v>444</v>
      </c>
      <c r="FH299" s="24" t="s">
        <v>444</v>
      </c>
      <c r="FI299" s="24" t="s">
        <v>444</v>
      </c>
      <c r="FJ299" t="s">
        <v>444</v>
      </c>
      <c r="FK299" t="s">
        <v>444</v>
      </c>
      <c r="FL299" s="24" t="s">
        <v>444</v>
      </c>
      <c r="FM299" s="24" t="s">
        <v>444</v>
      </c>
      <c r="FN299" t="s">
        <v>444</v>
      </c>
      <c r="FO299" t="s">
        <v>444</v>
      </c>
      <c r="FP299" s="24" t="s">
        <v>444</v>
      </c>
      <c r="FQ299" s="24" t="s">
        <v>444</v>
      </c>
      <c r="FR299" t="s">
        <v>444</v>
      </c>
      <c r="FS299" t="s">
        <v>444</v>
      </c>
      <c r="FT299" s="24" t="s">
        <v>444</v>
      </c>
      <c r="FU299" s="24" t="s">
        <v>444</v>
      </c>
      <c r="FV299" t="s">
        <v>444</v>
      </c>
      <c r="FW299" t="s">
        <v>444</v>
      </c>
      <c r="FX299" s="24" t="s">
        <v>444</v>
      </c>
      <c r="FY299" s="24" t="s">
        <v>444</v>
      </c>
      <c r="FZ299" t="s">
        <v>444</v>
      </c>
      <c r="GA299" t="s">
        <v>444</v>
      </c>
      <c r="GB299" s="24" t="s">
        <v>444</v>
      </c>
      <c r="GC299" s="24" t="s">
        <v>444</v>
      </c>
      <c r="GD299" t="s">
        <v>444</v>
      </c>
      <c r="GE299" t="s">
        <v>444</v>
      </c>
      <c r="GF299" s="24" t="s">
        <v>444</v>
      </c>
      <c r="GG299" s="24" t="s">
        <v>444</v>
      </c>
      <c r="GH299" t="s">
        <v>444</v>
      </c>
      <c r="GI299" s="24" t="s">
        <v>444</v>
      </c>
      <c r="GJ299" s="24" t="s">
        <v>444</v>
      </c>
      <c r="GK299" t="s">
        <v>444</v>
      </c>
      <c r="GL299" t="s">
        <v>444</v>
      </c>
      <c r="GM299" s="24" t="s">
        <v>444</v>
      </c>
      <c r="GN299" s="24" t="s">
        <v>444</v>
      </c>
      <c r="GO299" t="s">
        <v>444</v>
      </c>
      <c r="GP299" t="s">
        <v>444</v>
      </c>
      <c r="GQ299" s="24" t="s">
        <v>444</v>
      </c>
      <c r="GR299" s="24" t="s">
        <v>444</v>
      </c>
      <c r="GS299" t="s">
        <v>444</v>
      </c>
      <c r="GT299" t="s">
        <v>444</v>
      </c>
      <c r="GU299" s="24" t="s">
        <v>444</v>
      </c>
      <c r="GV299" s="24" t="s">
        <v>444</v>
      </c>
      <c r="GW299" t="s">
        <v>444</v>
      </c>
      <c r="GX299" t="s">
        <v>444</v>
      </c>
      <c r="GY299" s="24" t="s">
        <v>444</v>
      </c>
      <c r="GZ299" s="24" t="s">
        <v>444</v>
      </c>
      <c r="HA299" t="s">
        <v>444</v>
      </c>
      <c r="HB299" t="s">
        <v>444</v>
      </c>
      <c r="HC299" s="24" t="s">
        <v>444</v>
      </c>
      <c r="HD299" s="24" t="s">
        <v>444</v>
      </c>
      <c r="HE299" t="s">
        <v>444</v>
      </c>
      <c r="HF299" t="s">
        <v>444</v>
      </c>
      <c r="HG299" s="24" t="s">
        <v>444</v>
      </c>
      <c r="HH299" s="24" t="s">
        <v>444</v>
      </c>
      <c r="HI299" t="s">
        <v>444</v>
      </c>
      <c r="HJ299" t="s">
        <v>444</v>
      </c>
      <c r="HK299" s="24" t="s">
        <v>444</v>
      </c>
      <c r="HL299" s="24" t="s">
        <v>444</v>
      </c>
      <c r="HM299" t="s">
        <v>444</v>
      </c>
      <c r="HN299" t="s">
        <v>444</v>
      </c>
      <c r="HO299" s="24" t="s">
        <v>444</v>
      </c>
      <c r="HP299" s="24" t="s">
        <v>444</v>
      </c>
      <c r="HQ299" t="s">
        <v>444</v>
      </c>
      <c r="HR299" t="s">
        <v>444</v>
      </c>
      <c r="HS299" s="24" t="s">
        <v>444</v>
      </c>
      <c r="HT299" s="24" t="s">
        <v>444</v>
      </c>
      <c r="HU299" t="s">
        <v>444</v>
      </c>
      <c r="HV299" t="s">
        <v>444</v>
      </c>
      <c r="HW299" s="24" t="s">
        <v>444</v>
      </c>
      <c r="HX299" s="24" t="s">
        <v>444</v>
      </c>
      <c r="HY299" t="s">
        <v>444</v>
      </c>
      <c r="HZ299" t="s">
        <v>444</v>
      </c>
      <c r="IA299" t="s">
        <v>2843</v>
      </c>
      <c r="IB299" t="s">
        <v>2736</v>
      </c>
      <c r="IC299" t="s">
        <v>3056</v>
      </c>
      <c r="ID299" s="33" t="b" cm="1">
        <f t="array" ref="ID299">_xlfn.IFNA(MATCH($A$2,_xlfn.NUMBERVALUE(Table_Query_from_MF_DSNP62[[#This Row],[CL_GLACCT_DR1]:[CL_GLACCT_CR4]]),0),0)&gt;=1</f>
        <v>1</v>
      </c>
      <c r="IE299" s="33" t="b">
        <f>OR(Table_Query_from_MF_DSNP62[[#This Row],[Pair1]:[Pair25]])</f>
        <v>1</v>
      </c>
      <c r="IF299" s="33">
        <f>_xlfn.IFNA(MATCH(TRUE,Table_Query_from_MF_DSNP62[[#This Row],[Pair1]:[Pair25]],0),"none")</f>
        <v>1</v>
      </c>
      <c r="IG299" s="33" t="b">
        <f>AND($A$2&gt;=_xlfn.NUMBERVALUE(Table_Query_from_MF_DSNP62[[#This Row],[CL_GL_ACCT_FR1]]),$A$2&lt;=_xlfn.NUMBERVALUE(Table_Query_from_MF_DSNP62[[#This Row],[CL_GL_ACCT_TO1]]))</f>
        <v>1</v>
      </c>
      <c r="IH299" s="33" t="b">
        <f>AND($A$2&gt;=_xlfn.NUMBERVALUE(Table_Query_from_MF_DSNP62[[#This Row],[CL_GL_ACCT_FR2]]),$A$2&lt;=_xlfn.NUMBERVALUE(Table_Query_from_MF_DSNP62[[#This Row],[CL_GL_ACCT_TO2]]))</f>
        <v>1</v>
      </c>
      <c r="II299" s="33" t="b">
        <f>AND($A$2&gt;=_xlfn.NUMBERVALUE(Table_Query_from_MF_DSNP62[[#This Row],[CL_GL_ACCT_FR3]]),$A$2&lt;=_xlfn.NUMBERVALUE(Table_Query_from_MF_DSNP62[[#This Row],[CL_GL_ACCT_TO3]]))</f>
        <v>1</v>
      </c>
      <c r="IJ299" s="33" t="b">
        <f>AND($A$2&gt;=_xlfn.NUMBERVALUE(Table_Query_from_MF_DSNP62[[#This Row],[CL_GL_ACCT_FR4]]),$A$2&lt;=_xlfn.NUMBERVALUE(Table_Query_from_MF_DSNP62[[#This Row],[CL_GL_ACCT_TO4]]))</f>
        <v>1</v>
      </c>
      <c r="IK299" s="33" t="b">
        <f>AND($A$2&gt;=_xlfn.NUMBERVALUE(Table_Query_from_MF_DSNP62[[#This Row],[CL_GL_ACCT_FR5]]),$A$2&lt;=_xlfn.NUMBERVALUE(Table_Query_from_MF_DSNP62[[#This Row],[CL_GL_ACCT_TO5]]))</f>
        <v>1</v>
      </c>
      <c r="IL299" s="33" t="b">
        <f>AND($A$2&gt;=_xlfn.NUMBERVALUE(Table_Query_from_MF_DSNP62[[#This Row],[CL_GL_ACCT_FR6]]),$A$2&lt;=_xlfn.NUMBERVALUE(Table_Query_from_MF_DSNP62[[#This Row],[CL_GL_ACCT_TO6]]))</f>
        <v>1</v>
      </c>
      <c r="IM299" s="33" t="b">
        <f>AND($A$2&gt;=_xlfn.NUMBERVALUE(Table_Query_from_MF_DSNP62[[#This Row],[CL_GL_ACCT_FR7]]),$A$2&lt;=_xlfn.NUMBERVALUE(Table_Query_from_MF_DSNP62[[#This Row],[CL_GL_ACCT_TO7]]))</f>
        <v>1</v>
      </c>
      <c r="IN299" s="33" t="b">
        <f>AND($A$2&gt;=_xlfn.NUMBERVALUE(Table_Query_from_MF_DSNP62[[#This Row],[CL_GL_ACCT_FR8]]),$A$2&lt;=_xlfn.NUMBERVALUE(Table_Query_from_MF_DSNP62[[#This Row],[CL_GL_ACCT_TO8]]))</f>
        <v>1</v>
      </c>
      <c r="IO299" s="33" t="b">
        <f>AND($A$2&gt;=_xlfn.NUMBERVALUE(Table_Query_from_MF_DSNP62[[#This Row],[CL_GL_ACCT_FR9]]),$A$2&lt;=_xlfn.NUMBERVALUE(Table_Query_from_MF_DSNP62[[#This Row],[CL_GL_ACCT_TO9]]))</f>
        <v>1</v>
      </c>
      <c r="IP299" s="33" t="b">
        <f>AND($A$2&gt;=_xlfn.NUMBERVALUE(Table_Query_from_MF_DSNP62[[#This Row],[CL_GL_ACCT_FR10]]),$A$2&lt;=_xlfn.NUMBERVALUE(Table_Query_from_MF_DSNP62[[#This Row],[CL_GL_ACCT_TO10]]))</f>
        <v>1</v>
      </c>
      <c r="IQ299" s="33" t="b">
        <f>AND($A$2&gt;=_xlfn.NUMBERVALUE(Table_Query_from_MF_DSNP62[[#This Row],[CL_GL_ACCT_FR11]]),$A$2&lt;=_xlfn.NUMBERVALUE(Table_Query_from_MF_DSNP62[[#This Row],[CL_GL_ACCT_TO11]]))</f>
        <v>1</v>
      </c>
      <c r="IR299" s="33" t="b">
        <f>AND($A$2&gt;=_xlfn.NUMBERVALUE(Table_Query_from_MF_DSNP62[[#This Row],[CL_GL_ACCT_FR12]]),$A$2&lt;=_xlfn.NUMBERVALUE(Table_Query_from_MF_DSNP62[[#This Row],[CL_GL_ACCT_TO12]]))</f>
        <v>1</v>
      </c>
      <c r="IS299" s="33" t="b">
        <f>AND($A$2&gt;=_xlfn.NUMBERVALUE(Table_Query_from_MF_DSNP62[[#This Row],[CL_GL_ACCT_FR13]]),$A$2&lt;=_xlfn.NUMBERVALUE(Table_Query_from_MF_DSNP62[[#This Row],[CL_GL_ACCT_TO13]]))</f>
        <v>1</v>
      </c>
      <c r="IT299" s="33" t="b">
        <f>AND($A$2&gt;=_xlfn.NUMBERVALUE(Table_Query_from_MF_DSNP62[[#This Row],[CL_GL_ACCT_FR14]]),$A$2&lt;=_xlfn.NUMBERVALUE(Table_Query_from_MF_DSNP62[[#This Row],[CL_GL_ACCT_TO14]]))</f>
        <v>1</v>
      </c>
      <c r="IU299" s="33" t="b">
        <f>AND($A$2&gt;=_xlfn.NUMBERVALUE(Table_Query_from_MF_DSNP62[[#This Row],[CL_GL_ACCT_FR15]]),$A$2&lt;=_xlfn.NUMBERVALUE(Table_Query_from_MF_DSNP62[[#This Row],[CL_GL_ACCT_TO15]]))</f>
        <v>1</v>
      </c>
      <c r="IV299" s="33" t="b">
        <f>AND($A$2&gt;=_xlfn.NUMBERVALUE(Table_Query_from_MF_DSNP62[[#This Row],[CL_GL_ACCT_FR16]]),$A$2&lt;=_xlfn.NUMBERVALUE(Table_Query_from_MF_DSNP62[[#This Row],[CL_GL_ACCT_TO16]]))</f>
        <v>1</v>
      </c>
      <c r="IW299" s="33" t="b">
        <f>AND($A$2&gt;=_xlfn.NUMBERVALUE(Table_Query_from_MF_DSNP62[[#This Row],[CL_GL_ACCT_FR17]]),$A$2&lt;=_xlfn.NUMBERVALUE(Table_Query_from_MF_DSNP62[[#This Row],[CL_GL_ACCT_TO17]]))</f>
        <v>1</v>
      </c>
      <c r="IX299" s="33" t="b">
        <f>AND($A$2&gt;=_xlfn.NUMBERVALUE(Table_Query_from_MF_DSNP62[[#This Row],[CL_GL_ACCT_FR18]]),$A$2&lt;=_xlfn.NUMBERVALUE(Table_Query_from_MF_DSNP62[[#This Row],[CL_GL_ACCT_TO18]]))</f>
        <v>1</v>
      </c>
      <c r="IY299" s="33" t="b">
        <f>AND($A$2&gt;=_xlfn.NUMBERVALUE(Table_Query_from_MF_DSNP62[[#This Row],[CL_GL_ACCT_FR19]]),$A$2&lt;=_xlfn.NUMBERVALUE(Table_Query_from_MF_DSNP62[[#This Row],[CL_GL_ACCT_TO19]]))</f>
        <v>1</v>
      </c>
      <c r="IZ299" s="33" t="b">
        <f>AND($A$2&gt;=_xlfn.NUMBERVALUE(Table_Query_from_MF_DSNP62[[#This Row],[CL_GL_ACCT_FR20]]),$A$2&lt;=_xlfn.NUMBERVALUE(Table_Query_from_MF_DSNP62[[#This Row],[CL_GL_ACCT_TO20]]))</f>
        <v>1</v>
      </c>
      <c r="JA299" s="33" t="b">
        <f>AND($A$2&gt;=_xlfn.NUMBERVALUE(Table_Query_from_MF_DSNP62[[#This Row],[CL_GL_ACCT_FR21]]),$A$2&lt;=_xlfn.NUMBERVALUE(Table_Query_from_MF_DSNP62[[#This Row],[CL_GL_ACCT_TO21]]))</f>
        <v>1</v>
      </c>
      <c r="JB299" s="33" t="b">
        <f>AND($A$2&gt;=_xlfn.NUMBERVALUE(Table_Query_from_MF_DSNP62[[#This Row],[CL_GL_ACCT_FR22]]),$A$2&lt;=_xlfn.NUMBERVALUE(Table_Query_from_MF_DSNP62[[#This Row],[CL_GL_ACCT_TO22]]))</f>
        <v>1</v>
      </c>
      <c r="JC299" s="33" t="b">
        <f>AND($A$2&gt;=_xlfn.NUMBERVALUE(Table_Query_from_MF_DSNP62[[#This Row],[CL_GL_ACCT_FR23]]),$A$2&lt;=_xlfn.NUMBERVALUE(Table_Query_from_MF_DSNP62[[#This Row],[CL_GL_ACCT_TO23]]))</f>
        <v>1</v>
      </c>
      <c r="JD299" s="33" t="b">
        <f>AND($A$2&gt;=_xlfn.NUMBERVALUE(Table_Query_from_MF_DSNP62[[#This Row],[CL_GL_ACCT_FR24]]),$A$2&lt;=_xlfn.NUMBERVALUE(Table_Query_from_MF_DSNP62[[#This Row],[CL_GL_ACCT_TO24]]))</f>
        <v>1</v>
      </c>
      <c r="JE299" s="33" t="b">
        <f>AND($A$2&gt;=_xlfn.NUMBERVALUE(Table_Query_from_MF_DSNP62[[#This Row],[CL_GL_ACCT_FR25]]),$A$2&lt;=_xlfn.NUMBERVALUE(Table_Query_from_MF_DSNP62[[#This Row],[CL_GL_ACCT_TO25]]))</f>
        <v>1</v>
      </c>
      <c r="JF299" s="33" t="b">
        <f>OR(Table_Query_from_MF_DSNP62[[#This Row],[PairA]:[PairO]])</f>
        <v>1</v>
      </c>
      <c r="JG299" s="33">
        <f>_xlfn.IFNA(MATCH(TRUE,Table_Query_from_MF_DSNP62[[#This Row],[PairA]:[PairO]],0),"none")</f>
        <v>1</v>
      </c>
      <c r="JH299" s="33" t="b">
        <f>AND($B$2&gt;=_xlfn.NUMBERVALUE(Table_Query_from_MF_DSNP62[[#This Row],[CL_CMP_OBJ_FR1]]),$B$2&lt;=_xlfn.NUMBERVALUE(Table_Query_from_MF_DSNP62[[#This Row],[CL_CMP_OBJ_TO1]]))</f>
        <v>1</v>
      </c>
      <c r="JI299" s="33" t="b">
        <f>AND($B$2&gt;=_xlfn.NUMBERVALUE(Table_Query_from_MF_DSNP62[[#This Row],[CL_CMP_OBJ_FR2]]),$B$2&lt;=_xlfn.NUMBERVALUE(Table_Query_from_MF_DSNP62[[#This Row],[CL_CMP_OBJ_TO2]]))</f>
        <v>1</v>
      </c>
      <c r="JJ299" s="33" t="b">
        <f>AND($B$2&gt;=_xlfn.NUMBERVALUE(Table_Query_from_MF_DSNP62[[#This Row],[CL_CMP_OBJ_FR3]]),$B$2&lt;=_xlfn.NUMBERVALUE(Table_Query_from_MF_DSNP62[[#This Row],[CL_CMP_OBJ_TO3]]))</f>
        <v>1</v>
      </c>
      <c r="JK299" s="33" t="b">
        <f>AND($B$2&gt;=_xlfn.NUMBERVALUE(Table_Query_from_MF_DSNP62[[#This Row],[CL_CMP_OBJ_FR4]]),$B$2&lt;=_xlfn.NUMBERVALUE(Table_Query_from_MF_DSNP62[[#This Row],[CL_CMP_OBJ_TO4]]))</f>
        <v>1</v>
      </c>
      <c r="JL299" s="33" t="b">
        <f>AND($B$2&gt;=_xlfn.NUMBERVALUE(Table_Query_from_MF_DSNP62[[#This Row],[CL_CMP_OBJ_FR5]]),$B$2&lt;=_xlfn.NUMBERVALUE(Table_Query_from_MF_DSNP62[[#This Row],[CL_CMP_OBJ_TO5]]))</f>
        <v>1</v>
      </c>
      <c r="JM299" s="33" t="b">
        <f>AND($B$2&gt;=_xlfn.NUMBERVALUE(Table_Query_from_MF_DSNP62[[#This Row],[CL_CMP_OBJ_FR6]]),$B$2&lt;=_xlfn.NUMBERVALUE(Table_Query_from_MF_DSNP62[[#This Row],[CL_CMP_OBJ_TO6]]))</f>
        <v>1</v>
      </c>
      <c r="JN299" s="33" t="b">
        <f>AND($B$2&gt;=_xlfn.NUMBERVALUE(Table_Query_from_MF_DSNP62[[#This Row],[CL_CMP_OBJ_FR7]]),$B$2&lt;=_xlfn.NUMBERVALUE(Table_Query_from_MF_DSNP62[[#This Row],[CL_CMP_OBJ_TO7]]))</f>
        <v>1</v>
      </c>
      <c r="JO299" s="33" t="b">
        <f>AND($B$2&gt;=_xlfn.NUMBERVALUE(Table_Query_from_MF_DSNP62[[#This Row],[CL_CMP_OBJ_FR8]]),$B$2&lt;=_xlfn.NUMBERVALUE(Table_Query_from_MF_DSNP62[[#This Row],[CL_CMP_OBJ_TO8]]))</f>
        <v>1</v>
      </c>
      <c r="JP299" s="33" t="b">
        <f>AND($B$2&gt;=_xlfn.NUMBERVALUE(Table_Query_from_MF_DSNP62[[#This Row],[CL_CMP_OBJ_FR9]]),$B$2&lt;=_xlfn.NUMBERVALUE(Table_Query_from_MF_DSNP62[[#This Row],[CL_CMP_OBJ_TO9]]))</f>
        <v>1</v>
      </c>
      <c r="JQ299" s="33" t="b">
        <f>AND($B$2&gt;=_xlfn.NUMBERVALUE(Table_Query_from_MF_DSNP62[[#This Row],[CL_CMP_OBJ_FR10]]),$B$2&lt;=_xlfn.NUMBERVALUE(Table_Query_from_MF_DSNP62[[#This Row],[CL_CMP_OBJ_TO10]]))</f>
        <v>1</v>
      </c>
      <c r="JR299" s="33" t="b">
        <f>AND($B$2&gt;=_xlfn.NUMBERVALUE(Table_Query_from_MF_DSNP62[[#This Row],[CL_CMP_OBJ_FR11]]),$B$2&lt;=_xlfn.NUMBERVALUE(Table_Query_from_MF_DSNP62[[#This Row],[CL_CMP_OBJ_TO11]]))</f>
        <v>1</v>
      </c>
      <c r="JS299" s="33" t="b">
        <f>AND($B$2&gt;=_xlfn.NUMBERVALUE(Table_Query_from_MF_DSNP62[[#This Row],[CL_CMP_OBJ_FR12]]),$B$2&lt;=_xlfn.NUMBERVALUE(Table_Query_from_MF_DSNP62[[#This Row],[CL_CMP_OBJ_TO12]]))</f>
        <v>1</v>
      </c>
      <c r="JT299" s="33" t="b">
        <f>AND($B$2&gt;=_xlfn.NUMBERVALUE(Table_Query_from_MF_DSNP62[[#This Row],[CL_CMP_OBJ_FR13]]),$B$2&lt;=_xlfn.NUMBERVALUE(Table_Query_from_MF_DSNP62[[#This Row],[CL_CMP_OBJ_TO13]]))</f>
        <v>1</v>
      </c>
      <c r="JU299" s="33" t="b">
        <f>AND($B$2&gt;=_xlfn.NUMBERVALUE(Table_Query_from_MF_DSNP62[[#This Row],[CL_CMP_OBJ_FR14]]),$B$2&lt;=_xlfn.NUMBERVALUE(Table_Query_from_MF_DSNP62[[#This Row],[CL_CMP_OBJ_TO14]]))</f>
        <v>1</v>
      </c>
      <c r="JV299" s="33" t="b">
        <f>AND($B$2&gt;=_xlfn.NUMBERVALUE(Table_Query_from_MF_DSNP62[[#This Row],[CL_CMP_OBJ_FR15]]),$B$2&lt;=_xlfn.NUMBERVALUE(Table_Query_from_MF_DSNP62[[#This Row],[CL_CMP_OBJ_TO15]]))</f>
        <v>1</v>
      </c>
    </row>
    <row r="300" spans="1:282" x14ac:dyDescent="0.25">
      <c r="A300" t="b">
        <f>OR(,Table_Query_from_MF_DSNP62[[#This Row],[Desired GL included as "hard-coded" GL?]],Table_Query_from_MF_DSNP62[[#This Row],[Desired GL included as "Open GL"?]])</f>
        <v>1</v>
      </c>
      <c r="B300" t="b">
        <f>Table_Query_from_MF_DSNP62[[#This Row],[Desired CObj included as "Open CObj"?]]</f>
        <v>1</v>
      </c>
      <c r="C300" t="s">
        <v>822</v>
      </c>
      <c r="D300" t="s">
        <v>1843</v>
      </c>
      <c r="E300" t="s">
        <v>8</v>
      </c>
      <c r="F300" s="24" t="s">
        <v>53</v>
      </c>
      <c r="G300" t="s">
        <v>13</v>
      </c>
      <c r="H300" s="24" t="s">
        <v>444</v>
      </c>
      <c r="I300" t="s">
        <v>444</v>
      </c>
      <c r="J300" s="24" t="s">
        <v>444</v>
      </c>
      <c r="K300" t="s">
        <v>444</v>
      </c>
      <c r="L300" s="24" t="s">
        <v>444</v>
      </c>
      <c r="M300" t="s">
        <v>444</v>
      </c>
      <c r="N300" t="s">
        <v>444</v>
      </c>
      <c r="O300" t="s">
        <v>444</v>
      </c>
      <c r="P300" t="s">
        <v>444</v>
      </c>
      <c r="Q300" t="s">
        <v>15</v>
      </c>
      <c r="R300" t="s">
        <v>444</v>
      </c>
      <c r="S300" t="s">
        <v>442</v>
      </c>
      <c r="T300" t="s">
        <v>447</v>
      </c>
      <c r="U300" t="s">
        <v>444</v>
      </c>
      <c r="V300" t="s">
        <v>444</v>
      </c>
      <c r="W300" t="s">
        <v>442</v>
      </c>
      <c r="X300" t="s">
        <v>442</v>
      </c>
      <c r="Y300" t="s">
        <v>442</v>
      </c>
      <c r="Z300" t="s">
        <v>442</v>
      </c>
      <c r="AA300" t="s">
        <v>442</v>
      </c>
      <c r="AB300" t="s">
        <v>442</v>
      </c>
      <c r="AC300" t="s">
        <v>444</v>
      </c>
      <c r="AD300" t="s">
        <v>15</v>
      </c>
      <c r="AE300" t="s">
        <v>447</v>
      </c>
      <c r="AF300" t="s">
        <v>447</v>
      </c>
      <c r="AG300" t="s">
        <v>442</v>
      </c>
      <c r="AH300" t="s">
        <v>447</v>
      </c>
      <c r="AI300" t="s">
        <v>447</v>
      </c>
      <c r="AJ300" t="s">
        <v>442</v>
      </c>
      <c r="AK300" t="s">
        <v>442</v>
      </c>
      <c r="AL300" t="s">
        <v>444</v>
      </c>
      <c r="AM300" t="s">
        <v>444</v>
      </c>
      <c r="AN300" t="s">
        <v>444</v>
      </c>
      <c r="AO300" t="s">
        <v>444</v>
      </c>
      <c r="AP300" t="s">
        <v>442</v>
      </c>
      <c r="AQ300" t="s">
        <v>1440</v>
      </c>
      <c r="AR300" t="s">
        <v>1451</v>
      </c>
      <c r="AS300" t="s">
        <v>162</v>
      </c>
      <c r="AT300" t="s">
        <v>10</v>
      </c>
      <c r="AU300" t="s">
        <v>444</v>
      </c>
      <c r="AV300" t="s">
        <v>442</v>
      </c>
      <c r="AW300" t="s">
        <v>444</v>
      </c>
      <c r="AX300" t="s">
        <v>444</v>
      </c>
      <c r="AY300" t="s">
        <v>444</v>
      </c>
      <c r="AZ300" t="s">
        <v>7</v>
      </c>
      <c r="BA300" t="s">
        <v>478</v>
      </c>
      <c r="BB300" t="s">
        <v>444</v>
      </c>
      <c r="BC300" t="s">
        <v>444</v>
      </c>
      <c r="BD300" t="s">
        <v>1359</v>
      </c>
      <c r="BE300" t="s">
        <v>821</v>
      </c>
      <c r="BF300" t="s">
        <v>740</v>
      </c>
      <c r="BG300" t="s">
        <v>1360</v>
      </c>
      <c r="BH300" t="s">
        <v>448</v>
      </c>
      <c r="BI300" t="s">
        <v>442</v>
      </c>
      <c r="BJ300" t="s">
        <v>7</v>
      </c>
      <c r="BK300" t="s">
        <v>7</v>
      </c>
      <c r="BL300" t="s">
        <v>444</v>
      </c>
      <c r="BM300" t="s">
        <v>444</v>
      </c>
      <c r="BN300" t="s">
        <v>444</v>
      </c>
      <c r="BO300" t="s">
        <v>444</v>
      </c>
      <c r="BP300" t="s">
        <v>444</v>
      </c>
      <c r="BQ300" t="s">
        <v>444</v>
      </c>
      <c r="BR300" t="s">
        <v>444</v>
      </c>
      <c r="BS300" t="s">
        <v>444</v>
      </c>
      <c r="BT300" t="s">
        <v>444</v>
      </c>
      <c r="BU300" t="s">
        <v>444</v>
      </c>
      <c r="BV300" t="s">
        <v>444</v>
      </c>
      <c r="BW300" t="s">
        <v>444</v>
      </c>
      <c r="BX300" t="s">
        <v>444</v>
      </c>
      <c r="BY300" t="s">
        <v>444</v>
      </c>
      <c r="BZ300" t="s">
        <v>444</v>
      </c>
      <c r="CA300" t="s">
        <v>444</v>
      </c>
      <c r="CB300" t="s">
        <v>444</v>
      </c>
      <c r="CC300" t="s">
        <v>1360</v>
      </c>
      <c r="CD300" t="s">
        <v>852</v>
      </c>
      <c r="CE300" t="s">
        <v>444</v>
      </c>
      <c r="CF300" t="s">
        <v>444</v>
      </c>
      <c r="CG300" t="s">
        <v>444</v>
      </c>
      <c r="CH300" t="s">
        <v>444</v>
      </c>
      <c r="CI300" t="s">
        <v>444</v>
      </c>
      <c r="CJ300" t="s">
        <v>444</v>
      </c>
      <c r="CK300" t="s">
        <v>444</v>
      </c>
      <c r="CL300" t="s">
        <v>444</v>
      </c>
      <c r="CM300" t="s">
        <v>444</v>
      </c>
      <c r="CN300" t="s">
        <v>444</v>
      </c>
      <c r="CO300" t="s">
        <v>444</v>
      </c>
      <c r="CP300" t="s">
        <v>444</v>
      </c>
      <c r="CQ300" t="s">
        <v>444</v>
      </c>
      <c r="CR300" t="s">
        <v>444</v>
      </c>
      <c r="CS300" t="s">
        <v>444</v>
      </c>
      <c r="CT300" t="s">
        <v>444</v>
      </c>
      <c r="CU300" t="s">
        <v>444</v>
      </c>
      <c r="CV300" t="s">
        <v>2843</v>
      </c>
      <c r="CW300" t="s">
        <v>2736</v>
      </c>
      <c r="CX300" t="s">
        <v>2844</v>
      </c>
      <c r="CY300" t="s">
        <v>1370</v>
      </c>
      <c r="CZ300" t="s">
        <v>444</v>
      </c>
      <c r="DA300" t="s">
        <v>444</v>
      </c>
      <c r="DB300" t="s">
        <v>444</v>
      </c>
      <c r="DC300" t="s">
        <v>444</v>
      </c>
      <c r="DD300" t="s">
        <v>444</v>
      </c>
      <c r="DE300" t="s">
        <v>444</v>
      </c>
      <c r="DF300" t="s">
        <v>444</v>
      </c>
      <c r="DG300" t="s">
        <v>444</v>
      </c>
      <c r="DH300" t="s">
        <v>444</v>
      </c>
      <c r="DI300" t="s">
        <v>443</v>
      </c>
      <c r="DJ300" t="s">
        <v>282</v>
      </c>
      <c r="DK300" t="s">
        <v>1440</v>
      </c>
      <c r="DL300" t="s">
        <v>444</v>
      </c>
      <c r="DM300" t="s">
        <v>444</v>
      </c>
      <c r="DN300" t="s">
        <v>444</v>
      </c>
      <c r="DO300" t="s">
        <v>444</v>
      </c>
      <c r="DP300" t="s">
        <v>444</v>
      </c>
      <c r="DQ300" t="s">
        <v>444</v>
      </c>
      <c r="DR300" t="s">
        <v>444</v>
      </c>
      <c r="DS300" t="s">
        <v>444</v>
      </c>
      <c r="DT300" s="24" t="s">
        <v>444</v>
      </c>
      <c r="DU300" s="24" t="s">
        <v>444</v>
      </c>
      <c r="DV300" t="s">
        <v>444</v>
      </c>
      <c r="DW300" t="s">
        <v>444</v>
      </c>
      <c r="DX300" s="24" t="s">
        <v>444</v>
      </c>
      <c r="DY300" s="24" t="s">
        <v>444</v>
      </c>
      <c r="DZ300" t="s">
        <v>444</v>
      </c>
      <c r="EA300" t="s">
        <v>444</v>
      </c>
      <c r="EB300" s="24" t="s">
        <v>444</v>
      </c>
      <c r="EC300" s="24" t="s">
        <v>444</v>
      </c>
      <c r="ED300" t="s">
        <v>444</v>
      </c>
      <c r="EE300" t="s">
        <v>444</v>
      </c>
      <c r="EF300" s="24" t="s">
        <v>444</v>
      </c>
      <c r="EG300" s="24" t="s">
        <v>444</v>
      </c>
      <c r="EH300" t="s">
        <v>444</v>
      </c>
      <c r="EI300" t="s">
        <v>444</v>
      </c>
      <c r="EJ300" s="24" t="s">
        <v>444</v>
      </c>
      <c r="EK300" s="24" t="s">
        <v>444</v>
      </c>
      <c r="EL300" t="s">
        <v>444</v>
      </c>
      <c r="EM300" t="s">
        <v>444</v>
      </c>
      <c r="EN300" s="24" t="s">
        <v>444</v>
      </c>
      <c r="EO300" s="24" t="s">
        <v>444</v>
      </c>
      <c r="EP300" t="s">
        <v>444</v>
      </c>
      <c r="EQ300" t="s">
        <v>444</v>
      </c>
      <c r="ER300" s="24" t="s">
        <v>444</v>
      </c>
      <c r="ES300" s="24" t="s">
        <v>444</v>
      </c>
      <c r="ET300" t="s">
        <v>444</v>
      </c>
      <c r="EU300" t="s">
        <v>444</v>
      </c>
      <c r="EV300" s="24" t="s">
        <v>444</v>
      </c>
      <c r="EW300" s="24" t="s">
        <v>444</v>
      </c>
      <c r="EX300" t="s">
        <v>444</v>
      </c>
      <c r="EY300" t="s">
        <v>444</v>
      </c>
      <c r="EZ300" s="24" t="s">
        <v>444</v>
      </c>
      <c r="FA300" s="24" t="s">
        <v>444</v>
      </c>
      <c r="FB300" t="s">
        <v>444</v>
      </c>
      <c r="FC300" t="s">
        <v>444</v>
      </c>
      <c r="FD300" s="24" t="s">
        <v>444</v>
      </c>
      <c r="FE300" s="24" t="s">
        <v>444</v>
      </c>
      <c r="FF300" t="s">
        <v>444</v>
      </c>
      <c r="FG300" t="s">
        <v>444</v>
      </c>
      <c r="FH300" s="24" t="s">
        <v>444</v>
      </c>
      <c r="FI300" s="24" t="s">
        <v>444</v>
      </c>
      <c r="FJ300" t="s">
        <v>444</v>
      </c>
      <c r="FK300" t="s">
        <v>444</v>
      </c>
      <c r="FL300" s="24" t="s">
        <v>444</v>
      </c>
      <c r="FM300" s="24" t="s">
        <v>444</v>
      </c>
      <c r="FN300" t="s">
        <v>444</v>
      </c>
      <c r="FO300" t="s">
        <v>444</v>
      </c>
      <c r="FP300" s="24" t="s">
        <v>444</v>
      </c>
      <c r="FQ300" s="24" t="s">
        <v>444</v>
      </c>
      <c r="FR300" t="s">
        <v>444</v>
      </c>
      <c r="FS300" t="s">
        <v>444</v>
      </c>
      <c r="FT300" s="24" t="s">
        <v>444</v>
      </c>
      <c r="FU300" s="24" t="s">
        <v>444</v>
      </c>
      <c r="FV300" t="s">
        <v>444</v>
      </c>
      <c r="FW300" t="s">
        <v>444</v>
      </c>
      <c r="FX300" s="24" t="s">
        <v>444</v>
      </c>
      <c r="FY300" s="24" t="s">
        <v>444</v>
      </c>
      <c r="FZ300" t="s">
        <v>444</v>
      </c>
      <c r="GA300" t="s">
        <v>444</v>
      </c>
      <c r="GB300" s="24" t="s">
        <v>444</v>
      </c>
      <c r="GC300" s="24" t="s">
        <v>444</v>
      </c>
      <c r="GD300" t="s">
        <v>444</v>
      </c>
      <c r="GE300" t="s">
        <v>444</v>
      </c>
      <c r="GF300" s="24" t="s">
        <v>444</v>
      </c>
      <c r="GG300" s="24" t="s">
        <v>444</v>
      </c>
      <c r="GH300" t="s">
        <v>444</v>
      </c>
      <c r="GI300" s="24" t="s">
        <v>444</v>
      </c>
      <c r="GJ300" s="24" t="s">
        <v>444</v>
      </c>
      <c r="GK300" t="s">
        <v>444</v>
      </c>
      <c r="GL300" t="s">
        <v>444</v>
      </c>
      <c r="GM300" s="24" t="s">
        <v>444</v>
      </c>
      <c r="GN300" s="24" t="s">
        <v>444</v>
      </c>
      <c r="GO300" t="s">
        <v>444</v>
      </c>
      <c r="GP300" t="s">
        <v>444</v>
      </c>
      <c r="GQ300" s="24" t="s">
        <v>444</v>
      </c>
      <c r="GR300" s="24" t="s">
        <v>444</v>
      </c>
      <c r="GS300" t="s">
        <v>444</v>
      </c>
      <c r="GT300" t="s">
        <v>444</v>
      </c>
      <c r="GU300" s="24" t="s">
        <v>444</v>
      </c>
      <c r="GV300" s="24" t="s">
        <v>444</v>
      </c>
      <c r="GW300" t="s">
        <v>444</v>
      </c>
      <c r="GX300" t="s">
        <v>444</v>
      </c>
      <c r="GY300" s="24" t="s">
        <v>444</v>
      </c>
      <c r="GZ300" s="24" t="s">
        <v>444</v>
      </c>
      <c r="HA300" t="s">
        <v>444</v>
      </c>
      <c r="HB300" t="s">
        <v>444</v>
      </c>
      <c r="HC300" s="24" t="s">
        <v>444</v>
      </c>
      <c r="HD300" s="24" t="s">
        <v>444</v>
      </c>
      <c r="HE300" t="s">
        <v>444</v>
      </c>
      <c r="HF300" t="s">
        <v>444</v>
      </c>
      <c r="HG300" s="24" t="s">
        <v>444</v>
      </c>
      <c r="HH300" s="24" t="s">
        <v>444</v>
      </c>
      <c r="HI300" t="s">
        <v>444</v>
      </c>
      <c r="HJ300" t="s">
        <v>444</v>
      </c>
      <c r="HK300" s="24" t="s">
        <v>444</v>
      </c>
      <c r="HL300" s="24" t="s">
        <v>444</v>
      </c>
      <c r="HM300" t="s">
        <v>444</v>
      </c>
      <c r="HN300" t="s">
        <v>444</v>
      </c>
      <c r="HO300" s="24" t="s">
        <v>444</v>
      </c>
      <c r="HP300" s="24" t="s">
        <v>444</v>
      </c>
      <c r="HQ300" t="s">
        <v>444</v>
      </c>
      <c r="HR300" t="s">
        <v>444</v>
      </c>
      <c r="HS300" s="24" t="s">
        <v>444</v>
      </c>
      <c r="HT300" s="24" t="s">
        <v>444</v>
      </c>
      <c r="HU300" t="s">
        <v>444</v>
      </c>
      <c r="HV300" t="s">
        <v>444</v>
      </c>
      <c r="HW300" s="24" t="s">
        <v>444</v>
      </c>
      <c r="HX300" s="24" t="s">
        <v>444</v>
      </c>
      <c r="HY300" t="s">
        <v>444</v>
      </c>
      <c r="HZ300" t="s">
        <v>444</v>
      </c>
      <c r="IA300" t="s">
        <v>2843</v>
      </c>
      <c r="IB300" t="s">
        <v>2736</v>
      </c>
      <c r="IC300" t="s">
        <v>3056</v>
      </c>
      <c r="ID300" s="33" t="b" cm="1">
        <f t="array" ref="ID300">_xlfn.IFNA(MATCH($A$2,_xlfn.NUMBERVALUE(Table_Query_from_MF_DSNP62[[#This Row],[CL_GLACCT_DR1]:[CL_GLACCT_CR4]]),0),0)&gt;=1</f>
        <v>1</v>
      </c>
      <c r="IE300" s="33" t="b">
        <f>OR(Table_Query_from_MF_DSNP62[[#This Row],[Pair1]:[Pair25]])</f>
        <v>1</v>
      </c>
      <c r="IF300" s="33">
        <f>_xlfn.IFNA(MATCH(TRUE,Table_Query_from_MF_DSNP62[[#This Row],[Pair1]:[Pair25]],0),"none")</f>
        <v>1</v>
      </c>
      <c r="IG300" s="33" t="b">
        <f>AND($A$2&gt;=_xlfn.NUMBERVALUE(Table_Query_from_MF_DSNP62[[#This Row],[CL_GL_ACCT_FR1]]),$A$2&lt;=_xlfn.NUMBERVALUE(Table_Query_from_MF_DSNP62[[#This Row],[CL_GL_ACCT_TO1]]))</f>
        <v>1</v>
      </c>
      <c r="IH300" s="33" t="b">
        <f>AND($A$2&gt;=_xlfn.NUMBERVALUE(Table_Query_from_MF_DSNP62[[#This Row],[CL_GL_ACCT_FR2]]),$A$2&lt;=_xlfn.NUMBERVALUE(Table_Query_from_MF_DSNP62[[#This Row],[CL_GL_ACCT_TO2]]))</f>
        <v>1</v>
      </c>
      <c r="II300" s="33" t="b">
        <f>AND($A$2&gt;=_xlfn.NUMBERVALUE(Table_Query_from_MF_DSNP62[[#This Row],[CL_GL_ACCT_FR3]]),$A$2&lt;=_xlfn.NUMBERVALUE(Table_Query_from_MF_DSNP62[[#This Row],[CL_GL_ACCT_TO3]]))</f>
        <v>1</v>
      </c>
      <c r="IJ300" s="33" t="b">
        <f>AND($A$2&gt;=_xlfn.NUMBERVALUE(Table_Query_from_MF_DSNP62[[#This Row],[CL_GL_ACCT_FR4]]),$A$2&lt;=_xlfn.NUMBERVALUE(Table_Query_from_MF_DSNP62[[#This Row],[CL_GL_ACCT_TO4]]))</f>
        <v>1</v>
      </c>
      <c r="IK300" s="33" t="b">
        <f>AND($A$2&gt;=_xlfn.NUMBERVALUE(Table_Query_from_MF_DSNP62[[#This Row],[CL_GL_ACCT_FR5]]),$A$2&lt;=_xlfn.NUMBERVALUE(Table_Query_from_MF_DSNP62[[#This Row],[CL_GL_ACCT_TO5]]))</f>
        <v>1</v>
      </c>
      <c r="IL300" s="33" t="b">
        <f>AND($A$2&gt;=_xlfn.NUMBERVALUE(Table_Query_from_MF_DSNP62[[#This Row],[CL_GL_ACCT_FR6]]),$A$2&lt;=_xlfn.NUMBERVALUE(Table_Query_from_MF_DSNP62[[#This Row],[CL_GL_ACCT_TO6]]))</f>
        <v>1</v>
      </c>
      <c r="IM300" s="33" t="b">
        <f>AND($A$2&gt;=_xlfn.NUMBERVALUE(Table_Query_from_MF_DSNP62[[#This Row],[CL_GL_ACCT_FR7]]),$A$2&lt;=_xlfn.NUMBERVALUE(Table_Query_from_MF_DSNP62[[#This Row],[CL_GL_ACCT_TO7]]))</f>
        <v>1</v>
      </c>
      <c r="IN300" s="33" t="b">
        <f>AND($A$2&gt;=_xlfn.NUMBERVALUE(Table_Query_from_MF_DSNP62[[#This Row],[CL_GL_ACCT_FR8]]),$A$2&lt;=_xlfn.NUMBERVALUE(Table_Query_from_MF_DSNP62[[#This Row],[CL_GL_ACCT_TO8]]))</f>
        <v>1</v>
      </c>
      <c r="IO300" s="33" t="b">
        <f>AND($A$2&gt;=_xlfn.NUMBERVALUE(Table_Query_from_MF_DSNP62[[#This Row],[CL_GL_ACCT_FR9]]),$A$2&lt;=_xlfn.NUMBERVALUE(Table_Query_from_MF_DSNP62[[#This Row],[CL_GL_ACCT_TO9]]))</f>
        <v>1</v>
      </c>
      <c r="IP300" s="33" t="b">
        <f>AND($A$2&gt;=_xlfn.NUMBERVALUE(Table_Query_from_MF_DSNP62[[#This Row],[CL_GL_ACCT_FR10]]),$A$2&lt;=_xlfn.NUMBERVALUE(Table_Query_from_MF_DSNP62[[#This Row],[CL_GL_ACCT_TO10]]))</f>
        <v>1</v>
      </c>
      <c r="IQ300" s="33" t="b">
        <f>AND($A$2&gt;=_xlfn.NUMBERVALUE(Table_Query_from_MF_DSNP62[[#This Row],[CL_GL_ACCT_FR11]]),$A$2&lt;=_xlfn.NUMBERVALUE(Table_Query_from_MF_DSNP62[[#This Row],[CL_GL_ACCT_TO11]]))</f>
        <v>1</v>
      </c>
      <c r="IR300" s="33" t="b">
        <f>AND($A$2&gt;=_xlfn.NUMBERVALUE(Table_Query_from_MF_DSNP62[[#This Row],[CL_GL_ACCT_FR12]]),$A$2&lt;=_xlfn.NUMBERVALUE(Table_Query_from_MF_DSNP62[[#This Row],[CL_GL_ACCT_TO12]]))</f>
        <v>1</v>
      </c>
      <c r="IS300" s="33" t="b">
        <f>AND($A$2&gt;=_xlfn.NUMBERVALUE(Table_Query_from_MF_DSNP62[[#This Row],[CL_GL_ACCT_FR13]]),$A$2&lt;=_xlfn.NUMBERVALUE(Table_Query_from_MF_DSNP62[[#This Row],[CL_GL_ACCT_TO13]]))</f>
        <v>1</v>
      </c>
      <c r="IT300" s="33" t="b">
        <f>AND($A$2&gt;=_xlfn.NUMBERVALUE(Table_Query_from_MF_DSNP62[[#This Row],[CL_GL_ACCT_FR14]]),$A$2&lt;=_xlfn.NUMBERVALUE(Table_Query_from_MF_DSNP62[[#This Row],[CL_GL_ACCT_TO14]]))</f>
        <v>1</v>
      </c>
      <c r="IU300" s="33" t="b">
        <f>AND($A$2&gt;=_xlfn.NUMBERVALUE(Table_Query_from_MF_DSNP62[[#This Row],[CL_GL_ACCT_FR15]]),$A$2&lt;=_xlfn.NUMBERVALUE(Table_Query_from_MF_DSNP62[[#This Row],[CL_GL_ACCT_TO15]]))</f>
        <v>1</v>
      </c>
      <c r="IV300" s="33" t="b">
        <f>AND($A$2&gt;=_xlfn.NUMBERVALUE(Table_Query_from_MF_DSNP62[[#This Row],[CL_GL_ACCT_FR16]]),$A$2&lt;=_xlfn.NUMBERVALUE(Table_Query_from_MF_DSNP62[[#This Row],[CL_GL_ACCT_TO16]]))</f>
        <v>1</v>
      </c>
      <c r="IW300" s="33" t="b">
        <f>AND($A$2&gt;=_xlfn.NUMBERVALUE(Table_Query_from_MF_DSNP62[[#This Row],[CL_GL_ACCT_FR17]]),$A$2&lt;=_xlfn.NUMBERVALUE(Table_Query_from_MF_DSNP62[[#This Row],[CL_GL_ACCT_TO17]]))</f>
        <v>1</v>
      </c>
      <c r="IX300" s="33" t="b">
        <f>AND($A$2&gt;=_xlfn.NUMBERVALUE(Table_Query_from_MF_DSNP62[[#This Row],[CL_GL_ACCT_FR18]]),$A$2&lt;=_xlfn.NUMBERVALUE(Table_Query_from_MF_DSNP62[[#This Row],[CL_GL_ACCT_TO18]]))</f>
        <v>1</v>
      </c>
      <c r="IY300" s="33" t="b">
        <f>AND($A$2&gt;=_xlfn.NUMBERVALUE(Table_Query_from_MF_DSNP62[[#This Row],[CL_GL_ACCT_FR19]]),$A$2&lt;=_xlfn.NUMBERVALUE(Table_Query_from_MF_DSNP62[[#This Row],[CL_GL_ACCT_TO19]]))</f>
        <v>1</v>
      </c>
      <c r="IZ300" s="33" t="b">
        <f>AND($A$2&gt;=_xlfn.NUMBERVALUE(Table_Query_from_MF_DSNP62[[#This Row],[CL_GL_ACCT_FR20]]),$A$2&lt;=_xlfn.NUMBERVALUE(Table_Query_from_MF_DSNP62[[#This Row],[CL_GL_ACCT_TO20]]))</f>
        <v>1</v>
      </c>
      <c r="JA300" s="33" t="b">
        <f>AND($A$2&gt;=_xlfn.NUMBERVALUE(Table_Query_from_MF_DSNP62[[#This Row],[CL_GL_ACCT_FR21]]),$A$2&lt;=_xlfn.NUMBERVALUE(Table_Query_from_MF_DSNP62[[#This Row],[CL_GL_ACCT_TO21]]))</f>
        <v>1</v>
      </c>
      <c r="JB300" s="33" t="b">
        <f>AND($A$2&gt;=_xlfn.NUMBERVALUE(Table_Query_from_MF_DSNP62[[#This Row],[CL_GL_ACCT_FR22]]),$A$2&lt;=_xlfn.NUMBERVALUE(Table_Query_from_MF_DSNP62[[#This Row],[CL_GL_ACCT_TO22]]))</f>
        <v>1</v>
      </c>
      <c r="JC300" s="33" t="b">
        <f>AND($A$2&gt;=_xlfn.NUMBERVALUE(Table_Query_from_MF_DSNP62[[#This Row],[CL_GL_ACCT_FR23]]),$A$2&lt;=_xlfn.NUMBERVALUE(Table_Query_from_MF_DSNP62[[#This Row],[CL_GL_ACCT_TO23]]))</f>
        <v>1</v>
      </c>
      <c r="JD300" s="33" t="b">
        <f>AND($A$2&gt;=_xlfn.NUMBERVALUE(Table_Query_from_MF_DSNP62[[#This Row],[CL_GL_ACCT_FR24]]),$A$2&lt;=_xlfn.NUMBERVALUE(Table_Query_from_MF_DSNP62[[#This Row],[CL_GL_ACCT_TO24]]))</f>
        <v>1</v>
      </c>
      <c r="JE300" s="33" t="b">
        <f>AND($A$2&gt;=_xlfn.NUMBERVALUE(Table_Query_from_MF_DSNP62[[#This Row],[CL_GL_ACCT_FR25]]),$A$2&lt;=_xlfn.NUMBERVALUE(Table_Query_from_MF_DSNP62[[#This Row],[CL_GL_ACCT_TO25]]))</f>
        <v>1</v>
      </c>
      <c r="JF300" s="33" t="b">
        <f>OR(Table_Query_from_MF_DSNP62[[#This Row],[PairA]:[PairO]])</f>
        <v>1</v>
      </c>
      <c r="JG300" s="33">
        <f>_xlfn.IFNA(MATCH(TRUE,Table_Query_from_MF_DSNP62[[#This Row],[PairA]:[PairO]],0),"none")</f>
        <v>1</v>
      </c>
      <c r="JH300" s="33" t="b">
        <f>AND($B$2&gt;=_xlfn.NUMBERVALUE(Table_Query_from_MF_DSNP62[[#This Row],[CL_CMP_OBJ_FR1]]),$B$2&lt;=_xlfn.NUMBERVALUE(Table_Query_from_MF_DSNP62[[#This Row],[CL_CMP_OBJ_TO1]]))</f>
        <v>1</v>
      </c>
      <c r="JI300" s="33" t="b">
        <f>AND($B$2&gt;=_xlfn.NUMBERVALUE(Table_Query_from_MF_DSNP62[[#This Row],[CL_CMP_OBJ_FR2]]),$B$2&lt;=_xlfn.NUMBERVALUE(Table_Query_from_MF_DSNP62[[#This Row],[CL_CMP_OBJ_TO2]]))</f>
        <v>1</v>
      </c>
      <c r="JJ300" s="33" t="b">
        <f>AND($B$2&gt;=_xlfn.NUMBERVALUE(Table_Query_from_MF_DSNP62[[#This Row],[CL_CMP_OBJ_FR3]]),$B$2&lt;=_xlfn.NUMBERVALUE(Table_Query_from_MF_DSNP62[[#This Row],[CL_CMP_OBJ_TO3]]))</f>
        <v>1</v>
      </c>
      <c r="JK300" s="33" t="b">
        <f>AND($B$2&gt;=_xlfn.NUMBERVALUE(Table_Query_from_MF_DSNP62[[#This Row],[CL_CMP_OBJ_FR4]]),$B$2&lt;=_xlfn.NUMBERVALUE(Table_Query_from_MF_DSNP62[[#This Row],[CL_CMP_OBJ_TO4]]))</f>
        <v>1</v>
      </c>
      <c r="JL300" s="33" t="b">
        <f>AND($B$2&gt;=_xlfn.NUMBERVALUE(Table_Query_from_MF_DSNP62[[#This Row],[CL_CMP_OBJ_FR5]]),$B$2&lt;=_xlfn.NUMBERVALUE(Table_Query_from_MF_DSNP62[[#This Row],[CL_CMP_OBJ_TO5]]))</f>
        <v>1</v>
      </c>
      <c r="JM300" s="33" t="b">
        <f>AND($B$2&gt;=_xlfn.NUMBERVALUE(Table_Query_from_MF_DSNP62[[#This Row],[CL_CMP_OBJ_FR6]]),$B$2&lt;=_xlfn.NUMBERVALUE(Table_Query_from_MF_DSNP62[[#This Row],[CL_CMP_OBJ_TO6]]))</f>
        <v>1</v>
      </c>
      <c r="JN300" s="33" t="b">
        <f>AND($B$2&gt;=_xlfn.NUMBERVALUE(Table_Query_from_MF_DSNP62[[#This Row],[CL_CMP_OBJ_FR7]]),$B$2&lt;=_xlfn.NUMBERVALUE(Table_Query_from_MF_DSNP62[[#This Row],[CL_CMP_OBJ_TO7]]))</f>
        <v>1</v>
      </c>
      <c r="JO300" s="33" t="b">
        <f>AND($B$2&gt;=_xlfn.NUMBERVALUE(Table_Query_from_MF_DSNP62[[#This Row],[CL_CMP_OBJ_FR8]]),$B$2&lt;=_xlfn.NUMBERVALUE(Table_Query_from_MF_DSNP62[[#This Row],[CL_CMP_OBJ_TO8]]))</f>
        <v>1</v>
      </c>
      <c r="JP300" s="33" t="b">
        <f>AND($B$2&gt;=_xlfn.NUMBERVALUE(Table_Query_from_MF_DSNP62[[#This Row],[CL_CMP_OBJ_FR9]]),$B$2&lt;=_xlfn.NUMBERVALUE(Table_Query_from_MF_DSNP62[[#This Row],[CL_CMP_OBJ_TO9]]))</f>
        <v>1</v>
      </c>
      <c r="JQ300" s="33" t="b">
        <f>AND($B$2&gt;=_xlfn.NUMBERVALUE(Table_Query_from_MF_DSNP62[[#This Row],[CL_CMP_OBJ_FR10]]),$B$2&lt;=_xlfn.NUMBERVALUE(Table_Query_from_MF_DSNP62[[#This Row],[CL_CMP_OBJ_TO10]]))</f>
        <v>1</v>
      </c>
      <c r="JR300" s="33" t="b">
        <f>AND($B$2&gt;=_xlfn.NUMBERVALUE(Table_Query_from_MF_DSNP62[[#This Row],[CL_CMP_OBJ_FR11]]),$B$2&lt;=_xlfn.NUMBERVALUE(Table_Query_from_MF_DSNP62[[#This Row],[CL_CMP_OBJ_TO11]]))</f>
        <v>1</v>
      </c>
      <c r="JS300" s="33" t="b">
        <f>AND($B$2&gt;=_xlfn.NUMBERVALUE(Table_Query_from_MF_DSNP62[[#This Row],[CL_CMP_OBJ_FR12]]),$B$2&lt;=_xlfn.NUMBERVALUE(Table_Query_from_MF_DSNP62[[#This Row],[CL_CMP_OBJ_TO12]]))</f>
        <v>1</v>
      </c>
      <c r="JT300" s="33" t="b">
        <f>AND($B$2&gt;=_xlfn.NUMBERVALUE(Table_Query_from_MF_DSNP62[[#This Row],[CL_CMP_OBJ_FR13]]),$B$2&lt;=_xlfn.NUMBERVALUE(Table_Query_from_MF_DSNP62[[#This Row],[CL_CMP_OBJ_TO13]]))</f>
        <v>1</v>
      </c>
      <c r="JU300" s="33" t="b">
        <f>AND($B$2&gt;=_xlfn.NUMBERVALUE(Table_Query_from_MF_DSNP62[[#This Row],[CL_CMP_OBJ_FR14]]),$B$2&lt;=_xlfn.NUMBERVALUE(Table_Query_from_MF_DSNP62[[#This Row],[CL_CMP_OBJ_TO14]]))</f>
        <v>1</v>
      </c>
      <c r="JV300" s="33" t="b">
        <f>AND($B$2&gt;=_xlfn.NUMBERVALUE(Table_Query_from_MF_DSNP62[[#This Row],[CL_CMP_OBJ_FR15]]),$B$2&lt;=_xlfn.NUMBERVALUE(Table_Query_from_MF_DSNP62[[#This Row],[CL_CMP_OBJ_TO15]]))</f>
        <v>1</v>
      </c>
    </row>
    <row r="301" spans="1:282" x14ac:dyDescent="0.25">
      <c r="A301" t="b">
        <f>OR(,Table_Query_from_MF_DSNP62[[#This Row],[Desired GL included as "hard-coded" GL?]],Table_Query_from_MF_DSNP62[[#This Row],[Desired GL included as "Open GL"?]])</f>
        <v>1</v>
      </c>
      <c r="B301" t="b">
        <f>Table_Query_from_MF_DSNP62[[#This Row],[Desired CObj included as "Open CObj"?]]</f>
        <v>1</v>
      </c>
      <c r="C301" t="s">
        <v>764</v>
      </c>
      <c r="D301" t="s">
        <v>1844</v>
      </c>
      <c r="E301" t="s">
        <v>8</v>
      </c>
      <c r="F301" s="24" t="s">
        <v>444</v>
      </c>
      <c r="G301" t="s">
        <v>414</v>
      </c>
      <c r="H301" s="24" t="s">
        <v>444</v>
      </c>
      <c r="I301" t="s">
        <v>444</v>
      </c>
      <c r="J301" s="24" t="s">
        <v>444</v>
      </c>
      <c r="K301" t="s">
        <v>444</v>
      </c>
      <c r="L301" s="24" t="s">
        <v>444</v>
      </c>
      <c r="M301" t="s">
        <v>444</v>
      </c>
      <c r="N301" t="s">
        <v>444</v>
      </c>
      <c r="O301" t="s">
        <v>444</v>
      </c>
      <c r="P301" t="s">
        <v>444</v>
      </c>
      <c r="Q301" t="s">
        <v>15</v>
      </c>
      <c r="R301" t="s">
        <v>444</v>
      </c>
      <c r="S301" t="s">
        <v>442</v>
      </c>
      <c r="T301" t="s">
        <v>447</v>
      </c>
      <c r="U301" t="s">
        <v>444</v>
      </c>
      <c r="V301" t="s">
        <v>444</v>
      </c>
      <c r="W301" t="s">
        <v>447</v>
      </c>
      <c r="X301" t="s">
        <v>444</v>
      </c>
      <c r="Y301" t="s">
        <v>444</v>
      </c>
      <c r="Z301" t="s">
        <v>442</v>
      </c>
      <c r="AA301" t="s">
        <v>442</v>
      </c>
      <c r="AB301" t="s">
        <v>442</v>
      </c>
      <c r="AC301" t="s">
        <v>442</v>
      </c>
      <c r="AD301" t="s">
        <v>442</v>
      </c>
      <c r="AE301" t="s">
        <v>442</v>
      </c>
      <c r="AF301" t="s">
        <v>442</v>
      </c>
      <c r="AG301" t="s">
        <v>442</v>
      </c>
      <c r="AH301" t="s">
        <v>444</v>
      </c>
      <c r="AI301" t="s">
        <v>447</v>
      </c>
      <c r="AJ301" t="s">
        <v>15</v>
      </c>
      <c r="AK301" t="s">
        <v>444</v>
      </c>
      <c r="AL301" t="s">
        <v>444</v>
      </c>
      <c r="AM301" t="s">
        <v>444</v>
      </c>
      <c r="AN301" t="s">
        <v>444</v>
      </c>
      <c r="AO301" t="s">
        <v>444</v>
      </c>
      <c r="AP301" t="s">
        <v>442</v>
      </c>
      <c r="AQ301" t="s">
        <v>282</v>
      </c>
      <c r="AR301" t="s">
        <v>1451</v>
      </c>
      <c r="AS301" t="s">
        <v>162</v>
      </c>
      <c r="AT301" t="s">
        <v>444</v>
      </c>
      <c r="AU301" t="s">
        <v>444</v>
      </c>
      <c r="AV301" t="s">
        <v>442</v>
      </c>
      <c r="AW301" t="s">
        <v>444</v>
      </c>
      <c r="AX301" t="s">
        <v>1846</v>
      </c>
      <c r="AY301" t="s">
        <v>1845</v>
      </c>
      <c r="AZ301" t="s">
        <v>444</v>
      </c>
      <c r="BA301" t="s">
        <v>444</v>
      </c>
      <c r="BB301" t="s">
        <v>444</v>
      </c>
      <c r="BC301" t="s">
        <v>444</v>
      </c>
      <c r="BD301" t="s">
        <v>1359</v>
      </c>
      <c r="BE301" t="s">
        <v>444</v>
      </c>
      <c r="BF301" t="s">
        <v>1360</v>
      </c>
      <c r="BG301" t="s">
        <v>444</v>
      </c>
      <c r="BH301" t="s">
        <v>444</v>
      </c>
      <c r="BI301" t="s">
        <v>444</v>
      </c>
      <c r="BJ301" t="s">
        <v>444</v>
      </c>
      <c r="BK301" t="s">
        <v>444</v>
      </c>
      <c r="BL301" t="s">
        <v>444</v>
      </c>
      <c r="BM301" t="s">
        <v>444</v>
      </c>
      <c r="BN301" t="s">
        <v>444</v>
      </c>
      <c r="BO301" t="s">
        <v>444</v>
      </c>
      <c r="BP301" t="s">
        <v>444</v>
      </c>
      <c r="BQ301" t="s">
        <v>444</v>
      </c>
      <c r="BR301" t="s">
        <v>444</v>
      </c>
      <c r="BS301" t="s">
        <v>444</v>
      </c>
      <c r="BT301" t="s">
        <v>444</v>
      </c>
      <c r="BU301" t="s">
        <v>444</v>
      </c>
      <c r="BV301" t="s">
        <v>444</v>
      </c>
      <c r="BW301" t="s">
        <v>444</v>
      </c>
      <c r="BX301" t="s">
        <v>444</v>
      </c>
      <c r="BY301" t="s">
        <v>444</v>
      </c>
      <c r="BZ301" t="s">
        <v>444</v>
      </c>
      <c r="CA301" t="s">
        <v>444</v>
      </c>
      <c r="CB301" t="s">
        <v>444</v>
      </c>
      <c r="CC301" t="s">
        <v>444</v>
      </c>
      <c r="CD301" t="s">
        <v>444</v>
      </c>
      <c r="CE301" t="s">
        <v>444</v>
      </c>
      <c r="CF301" t="s">
        <v>444</v>
      </c>
      <c r="CG301" t="s">
        <v>444</v>
      </c>
      <c r="CH301" t="s">
        <v>444</v>
      </c>
      <c r="CI301" t="s">
        <v>444</v>
      </c>
      <c r="CJ301" t="s">
        <v>444</v>
      </c>
      <c r="CK301" t="s">
        <v>444</v>
      </c>
      <c r="CL301" t="s">
        <v>444</v>
      </c>
      <c r="CM301" t="s">
        <v>444</v>
      </c>
      <c r="CN301" t="s">
        <v>444</v>
      </c>
      <c r="CO301" t="s">
        <v>444</v>
      </c>
      <c r="CP301" t="s">
        <v>444</v>
      </c>
      <c r="CQ301" t="s">
        <v>444</v>
      </c>
      <c r="CR301" t="s">
        <v>444</v>
      </c>
      <c r="CS301" t="s">
        <v>444</v>
      </c>
      <c r="CT301" t="s">
        <v>444</v>
      </c>
      <c r="CU301" t="s">
        <v>7</v>
      </c>
      <c r="CV301" t="s">
        <v>2750</v>
      </c>
      <c r="CW301" t="s">
        <v>2736</v>
      </c>
      <c r="CX301" t="s">
        <v>2758</v>
      </c>
      <c r="CY301" t="s">
        <v>1847</v>
      </c>
      <c r="CZ301" t="s">
        <v>1848</v>
      </c>
      <c r="DA301" t="s">
        <v>444</v>
      </c>
      <c r="DB301" t="s">
        <v>444</v>
      </c>
      <c r="DC301" t="s">
        <v>444</v>
      </c>
      <c r="DD301" t="s">
        <v>444</v>
      </c>
      <c r="DE301" t="s">
        <v>444</v>
      </c>
      <c r="DF301" t="s">
        <v>444</v>
      </c>
      <c r="DG301" t="s">
        <v>444</v>
      </c>
      <c r="DH301" t="s">
        <v>444</v>
      </c>
      <c r="DI301" t="s">
        <v>282</v>
      </c>
      <c r="DJ301" t="s">
        <v>1451</v>
      </c>
      <c r="DK301" t="s">
        <v>444</v>
      </c>
      <c r="DL301" t="s">
        <v>444</v>
      </c>
      <c r="DM301" t="s">
        <v>444</v>
      </c>
      <c r="DN301" t="s">
        <v>444</v>
      </c>
      <c r="DO301" t="s">
        <v>444</v>
      </c>
      <c r="DP301" t="s">
        <v>444</v>
      </c>
      <c r="DQ301" t="s">
        <v>444</v>
      </c>
      <c r="DR301" t="s">
        <v>444</v>
      </c>
      <c r="DS301" t="s">
        <v>15</v>
      </c>
      <c r="DT301" s="24" t="s">
        <v>2</v>
      </c>
      <c r="DU301" s="24" t="s">
        <v>2</v>
      </c>
      <c r="DV301" t="s">
        <v>28</v>
      </c>
      <c r="DW301" t="s">
        <v>28</v>
      </c>
      <c r="DX301" s="24" t="s">
        <v>35</v>
      </c>
      <c r="DY301" s="24" t="s">
        <v>35</v>
      </c>
      <c r="DZ301" t="s">
        <v>36</v>
      </c>
      <c r="EA301" t="s">
        <v>36</v>
      </c>
      <c r="EB301" s="24" t="s">
        <v>43</v>
      </c>
      <c r="EC301" s="24" t="s">
        <v>43</v>
      </c>
      <c r="ED301" t="s">
        <v>44</v>
      </c>
      <c r="EE301" t="s">
        <v>44</v>
      </c>
      <c r="EF301" s="24" t="s">
        <v>48</v>
      </c>
      <c r="EG301" s="24" t="s">
        <v>48</v>
      </c>
      <c r="EH301" t="s">
        <v>52</v>
      </c>
      <c r="EI301" t="s">
        <v>52</v>
      </c>
      <c r="EJ301" s="24" t="s">
        <v>55</v>
      </c>
      <c r="EK301" s="24" t="s">
        <v>55</v>
      </c>
      <c r="EL301" t="s">
        <v>56</v>
      </c>
      <c r="EM301" t="s">
        <v>56</v>
      </c>
      <c r="EN301" s="24" t="s">
        <v>59</v>
      </c>
      <c r="EO301" s="24" t="s">
        <v>59</v>
      </c>
      <c r="EP301" t="s">
        <v>120</v>
      </c>
      <c r="EQ301" t="s">
        <v>124</v>
      </c>
      <c r="ER301" s="24" t="s">
        <v>199</v>
      </c>
      <c r="ES301" s="24" t="s">
        <v>199</v>
      </c>
      <c r="ET301" t="s">
        <v>444</v>
      </c>
      <c r="EU301" t="s">
        <v>444</v>
      </c>
      <c r="EV301" s="24" t="s">
        <v>444</v>
      </c>
      <c r="EW301" s="24" t="s">
        <v>444</v>
      </c>
      <c r="EX301" t="s">
        <v>444</v>
      </c>
      <c r="EY301" t="s">
        <v>444</v>
      </c>
      <c r="EZ301" s="24" t="s">
        <v>444</v>
      </c>
      <c r="FA301" s="24" t="s">
        <v>444</v>
      </c>
      <c r="FB301" t="s">
        <v>444</v>
      </c>
      <c r="FC301" t="s">
        <v>444</v>
      </c>
      <c r="FD301" s="24" t="s">
        <v>444</v>
      </c>
      <c r="FE301" s="24" t="s">
        <v>444</v>
      </c>
      <c r="FF301" t="s">
        <v>444</v>
      </c>
      <c r="FG301" t="s">
        <v>444</v>
      </c>
      <c r="FH301" s="24" t="s">
        <v>444</v>
      </c>
      <c r="FI301" s="24" t="s">
        <v>444</v>
      </c>
      <c r="FJ301" t="s">
        <v>444</v>
      </c>
      <c r="FK301" t="s">
        <v>444</v>
      </c>
      <c r="FL301" s="24" t="s">
        <v>444</v>
      </c>
      <c r="FM301" s="24" t="s">
        <v>444</v>
      </c>
      <c r="FN301" t="s">
        <v>444</v>
      </c>
      <c r="FO301" t="s">
        <v>444</v>
      </c>
      <c r="FP301" s="24" t="s">
        <v>444</v>
      </c>
      <c r="FQ301" s="24" t="s">
        <v>444</v>
      </c>
      <c r="FR301" t="s">
        <v>444</v>
      </c>
      <c r="FS301" t="s">
        <v>444</v>
      </c>
      <c r="FT301" s="24" t="s">
        <v>444</v>
      </c>
      <c r="FU301" s="24" t="s">
        <v>444</v>
      </c>
      <c r="FV301" t="s">
        <v>444</v>
      </c>
      <c r="FW301" t="s">
        <v>444</v>
      </c>
      <c r="FX301" s="24" t="s">
        <v>444</v>
      </c>
      <c r="FY301" s="24" t="s">
        <v>444</v>
      </c>
      <c r="FZ301" t="s">
        <v>444</v>
      </c>
      <c r="GA301" t="s">
        <v>444</v>
      </c>
      <c r="GB301" s="24" t="s">
        <v>444</v>
      </c>
      <c r="GC301" s="24" t="s">
        <v>444</v>
      </c>
      <c r="GD301" t="s">
        <v>444</v>
      </c>
      <c r="GE301" t="s">
        <v>444</v>
      </c>
      <c r="GF301" s="24" t="s">
        <v>444</v>
      </c>
      <c r="GG301" s="24" t="s">
        <v>444</v>
      </c>
      <c r="GH301" t="s">
        <v>15</v>
      </c>
      <c r="GI301" s="24" t="s">
        <v>446</v>
      </c>
      <c r="GJ301" s="24" t="s">
        <v>475</v>
      </c>
      <c r="GK301" t="s">
        <v>481</v>
      </c>
      <c r="GL301" t="s">
        <v>1423</v>
      </c>
      <c r="GM301" s="24" t="s">
        <v>1424</v>
      </c>
      <c r="GN301" s="24" t="s">
        <v>1425</v>
      </c>
      <c r="GO301" t="s">
        <v>479</v>
      </c>
      <c r="GP301" t="s">
        <v>1399</v>
      </c>
      <c r="GQ301" s="24" t="s">
        <v>444</v>
      </c>
      <c r="GR301" s="24" t="s">
        <v>444</v>
      </c>
      <c r="GS301" t="s">
        <v>444</v>
      </c>
      <c r="GT301" t="s">
        <v>444</v>
      </c>
      <c r="GU301" s="24" t="s">
        <v>444</v>
      </c>
      <c r="GV301" s="24" t="s">
        <v>444</v>
      </c>
      <c r="GW301" t="s">
        <v>444</v>
      </c>
      <c r="GX301" t="s">
        <v>444</v>
      </c>
      <c r="GY301" s="24" t="s">
        <v>444</v>
      </c>
      <c r="GZ301" s="24" t="s">
        <v>444</v>
      </c>
      <c r="HA301" t="s">
        <v>444</v>
      </c>
      <c r="HB301" t="s">
        <v>444</v>
      </c>
      <c r="HC301" s="24" t="s">
        <v>444</v>
      </c>
      <c r="HD301" s="24" t="s">
        <v>444</v>
      </c>
      <c r="HE301" t="s">
        <v>444</v>
      </c>
      <c r="HF301" t="s">
        <v>444</v>
      </c>
      <c r="HG301" s="24" t="s">
        <v>444</v>
      </c>
      <c r="HH301" s="24" t="s">
        <v>444</v>
      </c>
      <c r="HI301" t="s">
        <v>444</v>
      </c>
      <c r="HJ301" t="s">
        <v>444</v>
      </c>
      <c r="HK301" s="24" t="s">
        <v>444</v>
      </c>
      <c r="HL301" s="24" t="s">
        <v>444</v>
      </c>
      <c r="HM301" t="s">
        <v>444</v>
      </c>
      <c r="HN301" t="s">
        <v>444</v>
      </c>
      <c r="HO301" s="24" t="s">
        <v>444</v>
      </c>
      <c r="HP301" s="24" t="s">
        <v>444</v>
      </c>
      <c r="HQ301" t="s">
        <v>444</v>
      </c>
      <c r="HR301" t="s">
        <v>444</v>
      </c>
      <c r="HS301" s="24" t="s">
        <v>444</v>
      </c>
      <c r="HT301" s="24" t="s">
        <v>444</v>
      </c>
      <c r="HU301" t="s">
        <v>444</v>
      </c>
      <c r="HV301" t="s">
        <v>444</v>
      </c>
      <c r="HW301" s="24" t="s">
        <v>444</v>
      </c>
      <c r="HX301" s="24" t="s">
        <v>444</v>
      </c>
      <c r="HY301" t="s">
        <v>444</v>
      </c>
      <c r="HZ301" t="s">
        <v>444</v>
      </c>
      <c r="IA301" t="s">
        <v>2750</v>
      </c>
      <c r="IB301" t="s">
        <v>2736</v>
      </c>
      <c r="IC301" t="s">
        <v>3023</v>
      </c>
      <c r="ID301" s="33" t="b" cm="1">
        <f t="array" ref="ID301">_xlfn.IFNA(MATCH($A$2,_xlfn.NUMBERVALUE(Table_Query_from_MF_DSNP62[[#This Row],[CL_GLACCT_DR1]:[CL_GLACCT_CR4]]),0),0)&gt;=1</f>
        <v>1</v>
      </c>
      <c r="IE301" s="33" t="b">
        <f>OR(Table_Query_from_MF_DSNP62[[#This Row],[Pair1]:[Pair25]])</f>
        <v>1</v>
      </c>
      <c r="IF301" s="33">
        <f>_xlfn.IFNA(MATCH(TRUE,Table_Query_from_MF_DSNP62[[#This Row],[Pair1]:[Pair25]],0),"none")</f>
        <v>14</v>
      </c>
      <c r="IG301" s="33" t="b">
        <f>AND($A$2&gt;=_xlfn.NUMBERVALUE(Table_Query_from_MF_DSNP62[[#This Row],[CL_GL_ACCT_FR1]]),$A$2&lt;=_xlfn.NUMBERVALUE(Table_Query_from_MF_DSNP62[[#This Row],[CL_GL_ACCT_TO1]]))</f>
        <v>0</v>
      </c>
      <c r="IH301" s="33" t="b">
        <f>AND($A$2&gt;=_xlfn.NUMBERVALUE(Table_Query_from_MF_DSNP62[[#This Row],[CL_GL_ACCT_FR2]]),$A$2&lt;=_xlfn.NUMBERVALUE(Table_Query_from_MF_DSNP62[[#This Row],[CL_GL_ACCT_TO2]]))</f>
        <v>0</v>
      </c>
      <c r="II301" s="33" t="b">
        <f>AND($A$2&gt;=_xlfn.NUMBERVALUE(Table_Query_from_MF_DSNP62[[#This Row],[CL_GL_ACCT_FR3]]),$A$2&lt;=_xlfn.NUMBERVALUE(Table_Query_from_MF_DSNP62[[#This Row],[CL_GL_ACCT_TO3]]))</f>
        <v>0</v>
      </c>
      <c r="IJ301" s="33" t="b">
        <f>AND($A$2&gt;=_xlfn.NUMBERVALUE(Table_Query_from_MF_DSNP62[[#This Row],[CL_GL_ACCT_FR4]]),$A$2&lt;=_xlfn.NUMBERVALUE(Table_Query_from_MF_DSNP62[[#This Row],[CL_GL_ACCT_TO4]]))</f>
        <v>0</v>
      </c>
      <c r="IK301" s="33" t="b">
        <f>AND($A$2&gt;=_xlfn.NUMBERVALUE(Table_Query_from_MF_DSNP62[[#This Row],[CL_GL_ACCT_FR5]]),$A$2&lt;=_xlfn.NUMBERVALUE(Table_Query_from_MF_DSNP62[[#This Row],[CL_GL_ACCT_TO5]]))</f>
        <v>0</v>
      </c>
      <c r="IL301" s="33" t="b">
        <f>AND($A$2&gt;=_xlfn.NUMBERVALUE(Table_Query_from_MF_DSNP62[[#This Row],[CL_GL_ACCT_FR6]]),$A$2&lt;=_xlfn.NUMBERVALUE(Table_Query_from_MF_DSNP62[[#This Row],[CL_GL_ACCT_TO6]]))</f>
        <v>0</v>
      </c>
      <c r="IM301" s="33" t="b">
        <f>AND($A$2&gt;=_xlfn.NUMBERVALUE(Table_Query_from_MF_DSNP62[[#This Row],[CL_GL_ACCT_FR7]]),$A$2&lt;=_xlfn.NUMBERVALUE(Table_Query_from_MF_DSNP62[[#This Row],[CL_GL_ACCT_TO7]]))</f>
        <v>0</v>
      </c>
      <c r="IN301" s="33" t="b">
        <f>AND($A$2&gt;=_xlfn.NUMBERVALUE(Table_Query_from_MF_DSNP62[[#This Row],[CL_GL_ACCT_FR8]]),$A$2&lt;=_xlfn.NUMBERVALUE(Table_Query_from_MF_DSNP62[[#This Row],[CL_GL_ACCT_TO8]]))</f>
        <v>0</v>
      </c>
      <c r="IO301" s="33" t="b">
        <f>AND($A$2&gt;=_xlfn.NUMBERVALUE(Table_Query_from_MF_DSNP62[[#This Row],[CL_GL_ACCT_FR9]]),$A$2&lt;=_xlfn.NUMBERVALUE(Table_Query_from_MF_DSNP62[[#This Row],[CL_GL_ACCT_TO9]]))</f>
        <v>0</v>
      </c>
      <c r="IP301" s="33" t="b">
        <f>AND($A$2&gt;=_xlfn.NUMBERVALUE(Table_Query_from_MF_DSNP62[[#This Row],[CL_GL_ACCT_FR10]]),$A$2&lt;=_xlfn.NUMBERVALUE(Table_Query_from_MF_DSNP62[[#This Row],[CL_GL_ACCT_TO10]]))</f>
        <v>0</v>
      </c>
      <c r="IQ301" s="33" t="b">
        <f>AND($A$2&gt;=_xlfn.NUMBERVALUE(Table_Query_from_MF_DSNP62[[#This Row],[CL_GL_ACCT_FR11]]),$A$2&lt;=_xlfn.NUMBERVALUE(Table_Query_from_MF_DSNP62[[#This Row],[CL_GL_ACCT_TO11]]))</f>
        <v>0</v>
      </c>
      <c r="IR301" s="33" t="b">
        <f>AND($A$2&gt;=_xlfn.NUMBERVALUE(Table_Query_from_MF_DSNP62[[#This Row],[CL_GL_ACCT_FR12]]),$A$2&lt;=_xlfn.NUMBERVALUE(Table_Query_from_MF_DSNP62[[#This Row],[CL_GL_ACCT_TO12]]))</f>
        <v>0</v>
      </c>
      <c r="IS301" s="33" t="b">
        <f>AND($A$2&gt;=_xlfn.NUMBERVALUE(Table_Query_from_MF_DSNP62[[#This Row],[CL_GL_ACCT_FR13]]),$A$2&lt;=_xlfn.NUMBERVALUE(Table_Query_from_MF_DSNP62[[#This Row],[CL_GL_ACCT_TO13]]))</f>
        <v>0</v>
      </c>
      <c r="IT301" s="33" t="b">
        <f>AND($A$2&gt;=_xlfn.NUMBERVALUE(Table_Query_from_MF_DSNP62[[#This Row],[CL_GL_ACCT_FR14]]),$A$2&lt;=_xlfn.NUMBERVALUE(Table_Query_from_MF_DSNP62[[#This Row],[CL_GL_ACCT_TO14]]))</f>
        <v>1</v>
      </c>
      <c r="IU301" s="33" t="b">
        <f>AND($A$2&gt;=_xlfn.NUMBERVALUE(Table_Query_from_MF_DSNP62[[#This Row],[CL_GL_ACCT_FR15]]),$A$2&lt;=_xlfn.NUMBERVALUE(Table_Query_from_MF_DSNP62[[#This Row],[CL_GL_ACCT_TO15]]))</f>
        <v>1</v>
      </c>
      <c r="IV301" s="33" t="b">
        <f>AND($A$2&gt;=_xlfn.NUMBERVALUE(Table_Query_from_MF_DSNP62[[#This Row],[CL_GL_ACCT_FR16]]),$A$2&lt;=_xlfn.NUMBERVALUE(Table_Query_from_MF_DSNP62[[#This Row],[CL_GL_ACCT_TO16]]))</f>
        <v>1</v>
      </c>
      <c r="IW301" s="33" t="b">
        <f>AND($A$2&gt;=_xlfn.NUMBERVALUE(Table_Query_from_MF_DSNP62[[#This Row],[CL_GL_ACCT_FR17]]),$A$2&lt;=_xlfn.NUMBERVALUE(Table_Query_from_MF_DSNP62[[#This Row],[CL_GL_ACCT_TO17]]))</f>
        <v>1</v>
      </c>
      <c r="IX301" s="33" t="b">
        <f>AND($A$2&gt;=_xlfn.NUMBERVALUE(Table_Query_from_MF_DSNP62[[#This Row],[CL_GL_ACCT_FR18]]),$A$2&lt;=_xlfn.NUMBERVALUE(Table_Query_from_MF_DSNP62[[#This Row],[CL_GL_ACCT_TO18]]))</f>
        <v>1</v>
      </c>
      <c r="IY301" s="33" t="b">
        <f>AND($A$2&gt;=_xlfn.NUMBERVALUE(Table_Query_from_MF_DSNP62[[#This Row],[CL_GL_ACCT_FR19]]),$A$2&lt;=_xlfn.NUMBERVALUE(Table_Query_from_MF_DSNP62[[#This Row],[CL_GL_ACCT_TO19]]))</f>
        <v>1</v>
      </c>
      <c r="IZ301" s="33" t="b">
        <f>AND($A$2&gt;=_xlfn.NUMBERVALUE(Table_Query_from_MF_DSNP62[[#This Row],[CL_GL_ACCT_FR20]]),$A$2&lt;=_xlfn.NUMBERVALUE(Table_Query_from_MF_DSNP62[[#This Row],[CL_GL_ACCT_TO20]]))</f>
        <v>1</v>
      </c>
      <c r="JA301" s="33" t="b">
        <f>AND($A$2&gt;=_xlfn.NUMBERVALUE(Table_Query_from_MF_DSNP62[[#This Row],[CL_GL_ACCT_FR21]]),$A$2&lt;=_xlfn.NUMBERVALUE(Table_Query_from_MF_DSNP62[[#This Row],[CL_GL_ACCT_TO21]]))</f>
        <v>1</v>
      </c>
      <c r="JB301" s="33" t="b">
        <f>AND($A$2&gt;=_xlfn.NUMBERVALUE(Table_Query_from_MF_DSNP62[[#This Row],[CL_GL_ACCT_FR22]]),$A$2&lt;=_xlfn.NUMBERVALUE(Table_Query_from_MF_DSNP62[[#This Row],[CL_GL_ACCT_TO22]]))</f>
        <v>1</v>
      </c>
      <c r="JC301" s="33" t="b">
        <f>AND($A$2&gt;=_xlfn.NUMBERVALUE(Table_Query_from_MF_DSNP62[[#This Row],[CL_GL_ACCT_FR23]]),$A$2&lt;=_xlfn.NUMBERVALUE(Table_Query_from_MF_DSNP62[[#This Row],[CL_GL_ACCT_TO23]]))</f>
        <v>1</v>
      </c>
      <c r="JD301" s="33" t="b">
        <f>AND($A$2&gt;=_xlfn.NUMBERVALUE(Table_Query_from_MF_DSNP62[[#This Row],[CL_GL_ACCT_FR24]]),$A$2&lt;=_xlfn.NUMBERVALUE(Table_Query_from_MF_DSNP62[[#This Row],[CL_GL_ACCT_TO24]]))</f>
        <v>1</v>
      </c>
      <c r="JE301" s="33" t="b">
        <f>AND($A$2&gt;=_xlfn.NUMBERVALUE(Table_Query_from_MF_DSNP62[[#This Row],[CL_GL_ACCT_FR25]]),$A$2&lt;=_xlfn.NUMBERVALUE(Table_Query_from_MF_DSNP62[[#This Row],[CL_GL_ACCT_TO25]]))</f>
        <v>1</v>
      </c>
      <c r="JF301" s="33" t="b">
        <f>OR(Table_Query_from_MF_DSNP62[[#This Row],[PairA]:[PairO]])</f>
        <v>1</v>
      </c>
      <c r="JG301" s="33">
        <f>_xlfn.IFNA(MATCH(TRUE,Table_Query_from_MF_DSNP62[[#This Row],[PairA]:[PairO]],0),"none")</f>
        <v>5</v>
      </c>
      <c r="JH301" s="33" t="b">
        <f>AND($B$2&gt;=_xlfn.NUMBERVALUE(Table_Query_from_MF_DSNP62[[#This Row],[CL_CMP_OBJ_FR1]]),$B$2&lt;=_xlfn.NUMBERVALUE(Table_Query_from_MF_DSNP62[[#This Row],[CL_CMP_OBJ_TO1]]))</f>
        <v>0</v>
      </c>
      <c r="JI301" s="33" t="b">
        <f>AND($B$2&gt;=_xlfn.NUMBERVALUE(Table_Query_from_MF_DSNP62[[#This Row],[CL_CMP_OBJ_FR2]]),$B$2&lt;=_xlfn.NUMBERVALUE(Table_Query_from_MF_DSNP62[[#This Row],[CL_CMP_OBJ_TO2]]))</f>
        <v>0</v>
      </c>
      <c r="JJ301" s="33" t="b">
        <f>AND($B$2&gt;=_xlfn.NUMBERVALUE(Table_Query_from_MF_DSNP62[[#This Row],[CL_CMP_OBJ_FR3]]),$B$2&lt;=_xlfn.NUMBERVALUE(Table_Query_from_MF_DSNP62[[#This Row],[CL_CMP_OBJ_TO3]]))</f>
        <v>0</v>
      </c>
      <c r="JK301" s="33" t="b">
        <f>AND($B$2&gt;=_xlfn.NUMBERVALUE(Table_Query_from_MF_DSNP62[[#This Row],[CL_CMP_OBJ_FR4]]),$B$2&lt;=_xlfn.NUMBERVALUE(Table_Query_from_MF_DSNP62[[#This Row],[CL_CMP_OBJ_TO4]]))</f>
        <v>0</v>
      </c>
      <c r="JL301" s="33" t="b">
        <f>AND($B$2&gt;=_xlfn.NUMBERVALUE(Table_Query_from_MF_DSNP62[[#This Row],[CL_CMP_OBJ_FR5]]),$B$2&lt;=_xlfn.NUMBERVALUE(Table_Query_from_MF_DSNP62[[#This Row],[CL_CMP_OBJ_TO5]]))</f>
        <v>1</v>
      </c>
      <c r="JM301" s="33" t="b">
        <f>AND($B$2&gt;=_xlfn.NUMBERVALUE(Table_Query_from_MF_DSNP62[[#This Row],[CL_CMP_OBJ_FR6]]),$B$2&lt;=_xlfn.NUMBERVALUE(Table_Query_from_MF_DSNP62[[#This Row],[CL_CMP_OBJ_TO6]]))</f>
        <v>1</v>
      </c>
      <c r="JN301" s="33" t="b">
        <f>AND($B$2&gt;=_xlfn.NUMBERVALUE(Table_Query_from_MF_DSNP62[[#This Row],[CL_CMP_OBJ_FR7]]),$B$2&lt;=_xlfn.NUMBERVALUE(Table_Query_from_MF_DSNP62[[#This Row],[CL_CMP_OBJ_TO7]]))</f>
        <v>1</v>
      </c>
      <c r="JO301" s="33" t="b">
        <f>AND($B$2&gt;=_xlfn.NUMBERVALUE(Table_Query_from_MF_DSNP62[[#This Row],[CL_CMP_OBJ_FR8]]),$B$2&lt;=_xlfn.NUMBERVALUE(Table_Query_from_MF_DSNP62[[#This Row],[CL_CMP_OBJ_TO8]]))</f>
        <v>1</v>
      </c>
      <c r="JP301" s="33" t="b">
        <f>AND($B$2&gt;=_xlfn.NUMBERVALUE(Table_Query_from_MF_DSNP62[[#This Row],[CL_CMP_OBJ_FR9]]),$B$2&lt;=_xlfn.NUMBERVALUE(Table_Query_from_MF_DSNP62[[#This Row],[CL_CMP_OBJ_TO9]]))</f>
        <v>1</v>
      </c>
      <c r="JQ301" s="33" t="b">
        <f>AND($B$2&gt;=_xlfn.NUMBERVALUE(Table_Query_from_MF_DSNP62[[#This Row],[CL_CMP_OBJ_FR10]]),$B$2&lt;=_xlfn.NUMBERVALUE(Table_Query_from_MF_DSNP62[[#This Row],[CL_CMP_OBJ_TO10]]))</f>
        <v>1</v>
      </c>
      <c r="JR301" s="33" t="b">
        <f>AND($B$2&gt;=_xlfn.NUMBERVALUE(Table_Query_from_MF_DSNP62[[#This Row],[CL_CMP_OBJ_FR11]]),$B$2&lt;=_xlfn.NUMBERVALUE(Table_Query_from_MF_DSNP62[[#This Row],[CL_CMP_OBJ_TO11]]))</f>
        <v>1</v>
      </c>
      <c r="JS301" s="33" t="b">
        <f>AND($B$2&gt;=_xlfn.NUMBERVALUE(Table_Query_from_MF_DSNP62[[#This Row],[CL_CMP_OBJ_FR12]]),$B$2&lt;=_xlfn.NUMBERVALUE(Table_Query_from_MF_DSNP62[[#This Row],[CL_CMP_OBJ_TO12]]))</f>
        <v>1</v>
      </c>
      <c r="JT301" s="33" t="b">
        <f>AND($B$2&gt;=_xlfn.NUMBERVALUE(Table_Query_from_MF_DSNP62[[#This Row],[CL_CMP_OBJ_FR13]]),$B$2&lt;=_xlfn.NUMBERVALUE(Table_Query_from_MF_DSNP62[[#This Row],[CL_CMP_OBJ_TO13]]))</f>
        <v>1</v>
      </c>
      <c r="JU301" s="33" t="b">
        <f>AND($B$2&gt;=_xlfn.NUMBERVALUE(Table_Query_from_MF_DSNP62[[#This Row],[CL_CMP_OBJ_FR14]]),$B$2&lt;=_xlfn.NUMBERVALUE(Table_Query_from_MF_DSNP62[[#This Row],[CL_CMP_OBJ_TO14]]))</f>
        <v>1</v>
      </c>
      <c r="JV301" s="33" t="b">
        <f>AND($B$2&gt;=_xlfn.NUMBERVALUE(Table_Query_from_MF_DSNP62[[#This Row],[CL_CMP_OBJ_FR15]]),$B$2&lt;=_xlfn.NUMBERVALUE(Table_Query_from_MF_DSNP62[[#This Row],[CL_CMP_OBJ_TO15]]))</f>
        <v>1</v>
      </c>
    </row>
    <row r="302" spans="1:282" x14ac:dyDescent="0.25">
      <c r="A302" t="b">
        <f>OR(,Table_Query_from_MF_DSNP62[[#This Row],[Desired GL included as "hard-coded" GL?]],Table_Query_from_MF_DSNP62[[#This Row],[Desired GL included as "Open GL"?]])</f>
        <v>1</v>
      </c>
      <c r="B302" t="b">
        <f>Table_Query_from_MF_DSNP62[[#This Row],[Desired CObj included as "Open CObj"?]]</f>
        <v>1</v>
      </c>
      <c r="C302" t="s">
        <v>899</v>
      </c>
      <c r="D302" t="s">
        <v>1849</v>
      </c>
      <c r="E302" t="s">
        <v>8</v>
      </c>
      <c r="F302" s="24" t="s">
        <v>425</v>
      </c>
      <c r="G302" t="s">
        <v>444</v>
      </c>
      <c r="H302" s="24" t="s">
        <v>444</v>
      </c>
      <c r="I302" t="s">
        <v>444</v>
      </c>
      <c r="J302" s="24" t="s">
        <v>444</v>
      </c>
      <c r="K302" t="s">
        <v>444</v>
      </c>
      <c r="L302" s="24" t="s">
        <v>444</v>
      </c>
      <c r="M302" t="s">
        <v>444</v>
      </c>
      <c r="N302" t="s">
        <v>444</v>
      </c>
      <c r="O302" t="s">
        <v>444</v>
      </c>
      <c r="P302" t="s">
        <v>444</v>
      </c>
      <c r="Q302" t="s">
        <v>15</v>
      </c>
      <c r="R302" t="s">
        <v>444</v>
      </c>
      <c r="S302" t="s">
        <v>442</v>
      </c>
      <c r="T302" t="s">
        <v>447</v>
      </c>
      <c r="U302" t="s">
        <v>444</v>
      </c>
      <c r="V302" t="s">
        <v>444</v>
      </c>
      <c r="W302" t="s">
        <v>447</v>
      </c>
      <c r="X302" t="s">
        <v>444</v>
      </c>
      <c r="Y302" t="s">
        <v>444</v>
      </c>
      <c r="Z302" t="s">
        <v>442</v>
      </c>
      <c r="AA302" t="s">
        <v>442</v>
      </c>
      <c r="AB302" t="s">
        <v>442</v>
      </c>
      <c r="AC302" t="s">
        <v>442</v>
      </c>
      <c r="AD302" t="s">
        <v>442</v>
      </c>
      <c r="AE302" t="s">
        <v>442</v>
      </c>
      <c r="AF302" t="s">
        <v>442</v>
      </c>
      <c r="AG302" t="s">
        <v>442</v>
      </c>
      <c r="AH302" t="s">
        <v>444</v>
      </c>
      <c r="AI302" t="s">
        <v>447</v>
      </c>
      <c r="AJ302" t="s">
        <v>15</v>
      </c>
      <c r="AK302" t="s">
        <v>444</v>
      </c>
      <c r="AL302" t="s">
        <v>444</v>
      </c>
      <c r="AM302" t="s">
        <v>444</v>
      </c>
      <c r="AN302" t="s">
        <v>444</v>
      </c>
      <c r="AO302" t="s">
        <v>444</v>
      </c>
      <c r="AP302" t="s">
        <v>442</v>
      </c>
      <c r="AQ302" t="s">
        <v>528</v>
      </c>
      <c r="AR302" t="s">
        <v>1451</v>
      </c>
      <c r="AS302" t="s">
        <v>162</v>
      </c>
      <c r="AT302" t="s">
        <v>10</v>
      </c>
      <c r="AU302" t="s">
        <v>444</v>
      </c>
      <c r="AV302" t="s">
        <v>442</v>
      </c>
      <c r="AW302" t="s">
        <v>444</v>
      </c>
      <c r="AX302" t="s">
        <v>1846</v>
      </c>
      <c r="AY302" t="s">
        <v>1850</v>
      </c>
      <c r="AZ302" t="s">
        <v>444</v>
      </c>
      <c r="BA302" t="s">
        <v>444</v>
      </c>
      <c r="BB302" t="s">
        <v>444</v>
      </c>
      <c r="BC302" t="s">
        <v>444</v>
      </c>
      <c r="BD302" t="s">
        <v>1359</v>
      </c>
      <c r="BE302" t="s">
        <v>444</v>
      </c>
      <c r="BF302" t="s">
        <v>1360</v>
      </c>
      <c r="BG302" t="s">
        <v>444</v>
      </c>
      <c r="BH302" t="s">
        <v>444</v>
      </c>
      <c r="BI302" t="s">
        <v>444</v>
      </c>
      <c r="BJ302" t="s">
        <v>444</v>
      </c>
      <c r="BK302" t="s">
        <v>444</v>
      </c>
      <c r="BL302" t="s">
        <v>444</v>
      </c>
      <c r="BM302" t="s">
        <v>444</v>
      </c>
      <c r="BN302" t="s">
        <v>444</v>
      </c>
      <c r="BO302" t="s">
        <v>444</v>
      </c>
      <c r="BP302" t="s">
        <v>444</v>
      </c>
      <c r="BQ302" t="s">
        <v>444</v>
      </c>
      <c r="BR302" t="s">
        <v>444</v>
      </c>
      <c r="BS302" t="s">
        <v>444</v>
      </c>
      <c r="BT302" t="s">
        <v>444</v>
      </c>
      <c r="BU302" t="s">
        <v>444</v>
      </c>
      <c r="BV302" t="s">
        <v>444</v>
      </c>
      <c r="BW302" t="s">
        <v>444</v>
      </c>
      <c r="BX302" t="s">
        <v>444</v>
      </c>
      <c r="BY302" t="s">
        <v>444</v>
      </c>
      <c r="BZ302" t="s">
        <v>444</v>
      </c>
      <c r="CA302" t="s">
        <v>444</v>
      </c>
      <c r="CB302" t="s">
        <v>444</v>
      </c>
      <c r="CC302" t="s">
        <v>444</v>
      </c>
      <c r="CD302" t="s">
        <v>444</v>
      </c>
      <c r="CE302" t="s">
        <v>444</v>
      </c>
      <c r="CF302" t="s">
        <v>444</v>
      </c>
      <c r="CG302" t="s">
        <v>444</v>
      </c>
      <c r="CH302" t="s">
        <v>444</v>
      </c>
      <c r="CI302" t="s">
        <v>444</v>
      </c>
      <c r="CJ302" t="s">
        <v>444</v>
      </c>
      <c r="CK302" t="s">
        <v>444</v>
      </c>
      <c r="CL302" t="s">
        <v>444</v>
      </c>
      <c r="CM302" t="s">
        <v>444</v>
      </c>
      <c r="CN302" t="s">
        <v>444</v>
      </c>
      <c r="CO302" t="s">
        <v>444</v>
      </c>
      <c r="CP302" t="s">
        <v>444</v>
      </c>
      <c r="CQ302" t="s">
        <v>444</v>
      </c>
      <c r="CR302" t="s">
        <v>444</v>
      </c>
      <c r="CS302" t="s">
        <v>444</v>
      </c>
      <c r="CT302" t="s">
        <v>444</v>
      </c>
      <c r="CU302" t="s">
        <v>282</v>
      </c>
      <c r="CV302" t="s">
        <v>2773</v>
      </c>
      <c r="CW302" t="s">
        <v>2736</v>
      </c>
      <c r="CX302" t="s">
        <v>2737</v>
      </c>
      <c r="CY302" t="s">
        <v>1847</v>
      </c>
      <c r="CZ302" t="s">
        <v>1848</v>
      </c>
      <c r="DA302" t="s">
        <v>444</v>
      </c>
      <c r="DB302" t="s">
        <v>444</v>
      </c>
      <c r="DC302" t="s">
        <v>444</v>
      </c>
      <c r="DD302" t="s">
        <v>444</v>
      </c>
      <c r="DE302" t="s">
        <v>444</v>
      </c>
      <c r="DF302" t="s">
        <v>444</v>
      </c>
      <c r="DG302" t="s">
        <v>444</v>
      </c>
      <c r="DH302" t="s">
        <v>444</v>
      </c>
      <c r="DI302" t="s">
        <v>1440</v>
      </c>
      <c r="DJ302" t="s">
        <v>1451</v>
      </c>
      <c r="DK302" t="s">
        <v>444</v>
      </c>
      <c r="DL302" t="s">
        <v>444</v>
      </c>
      <c r="DM302" t="s">
        <v>444</v>
      </c>
      <c r="DN302" t="s">
        <v>444</v>
      </c>
      <c r="DO302" t="s">
        <v>444</v>
      </c>
      <c r="DP302" t="s">
        <v>444</v>
      </c>
      <c r="DQ302" t="s">
        <v>444</v>
      </c>
      <c r="DR302" t="s">
        <v>444</v>
      </c>
      <c r="DS302" t="s">
        <v>15</v>
      </c>
      <c r="DT302" s="24" t="s">
        <v>2</v>
      </c>
      <c r="DU302" s="24" t="s">
        <v>2</v>
      </c>
      <c r="DV302" t="s">
        <v>170</v>
      </c>
      <c r="DW302" t="s">
        <v>170</v>
      </c>
      <c r="DX302" s="24" t="s">
        <v>175</v>
      </c>
      <c r="DY302" s="24" t="s">
        <v>175</v>
      </c>
      <c r="DZ302" t="s">
        <v>189</v>
      </c>
      <c r="EA302" t="s">
        <v>189</v>
      </c>
      <c r="EB302" s="24" t="s">
        <v>192</v>
      </c>
      <c r="EC302" s="24" t="s">
        <v>192</v>
      </c>
      <c r="ED302" t="s">
        <v>444</v>
      </c>
      <c r="EE302" t="s">
        <v>444</v>
      </c>
      <c r="EF302" s="24" t="s">
        <v>444</v>
      </c>
      <c r="EG302" s="24" t="s">
        <v>444</v>
      </c>
      <c r="EH302" t="s">
        <v>444</v>
      </c>
      <c r="EI302" t="s">
        <v>444</v>
      </c>
      <c r="EJ302" s="24" t="s">
        <v>444</v>
      </c>
      <c r="EK302" s="24" t="s">
        <v>444</v>
      </c>
      <c r="EL302" t="s">
        <v>444</v>
      </c>
      <c r="EM302" t="s">
        <v>444</v>
      </c>
      <c r="EN302" s="24" t="s">
        <v>444</v>
      </c>
      <c r="EO302" s="24" t="s">
        <v>444</v>
      </c>
      <c r="EP302" t="s">
        <v>444</v>
      </c>
      <c r="EQ302" t="s">
        <v>444</v>
      </c>
      <c r="ER302" s="24" t="s">
        <v>444</v>
      </c>
      <c r="ES302" s="24" t="s">
        <v>444</v>
      </c>
      <c r="ET302" t="s">
        <v>444</v>
      </c>
      <c r="EU302" t="s">
        <v>444</v>
      </c>
      <c r="EV302" s="24" t="s">
        <v>444</v>
      </c>
      <c r="EW302" s="24" t="s">
        <v>444</v>
      </c>
      <c r="EX302" t="s">
        <v>444</v>
      </c>
      <c r="EY302" t="s">
        <v>444</v>
      </c>
      <c r="EZ302" s="24" t="s">
        <v>444</v>
      </c>
      <c r="FA302" s="24" t="s">
        <v>444</v>
      </c>
      <c r="FB302" t="s">
        <v>444</v>
      </c>
      <c r="FC302" t="s">
        <v>444</v>
      </c>
      <c r="FD302" s="24" t="s">
        <v>444</v>
      </c>
      <c r="FE302" s="24" t="s">
        <v>444</v>
      </c>
      <c r="FF302" t="s">
        <v>444</v>
      </c>
      <c r="FG302" t="s">
        <v>444</v>
      </c>
      <c r="FH302" s="24" t="s">
        <v>444</v>
      </c>
      <c r="FI302" s="24" t="s">
        <v>444</v>
      </c>
      <c r="FJ302" t="s">
        <v>444</v>
      </c>
      <c r="FK302" t="s">
        <v>444</v>
      </c>
      <c r="FL302" s="24" t="s">
        <v>444</v>
      </c>
      <c r="FM302" s="24" t="s">
        <v>444</v>
      </c>
      <c r="FN302" t="s">
        <v>444</v>
      </c>
      <c r="FO302" t="s">
        <v>444</v>
      </c>
      <c r="FP302" s="24" t="s">
        <v>444</v>
      </c>
      <c r="FQ302" s="24" t="s">
        <v>444</v>
      </c>
      <c r="FR302" t="s">
        <v>444</v>
      </c>
      <c r="FS302" t="s">
        <v>444</v>
      </c>
      <c r="FT302" s="24" t="s">
        <v>444</v>
      </c>
      <c r="FU302" s="24" t="s">
        <v>444</v>
      </c>
      <c r="FV302" t="s">
        <v>444</v>
      </c>
      <c r="FW302" t="s">
        <v>444</v>
      </c>
      <c r="FX302" s="24" t="s">
        <v>444</v>
      </c>
      <c r="FY302" s="24" t="s">
        <v>444</v>
      </c>
      <c r="FZ302" t="s">
        <v>444</v>
      </c>
      <c r="GA302" t="s">
        <v>444</v>
      </c>
      <c r="GB302" s="24" t="s">
        <v>444</v>
      </c>
      <c r="GC302" s="24" t="s">
        <v>444</v>
      </c>
      <c r="GD302" t="s">
        <v>444</v>
      </c>
      <c r="GE302" t="s">
        <v>444</v>
      </c>
      <c r="GF302" s="24" t="s">
        <v>444</v>
      </c>
      <c r="GG302" s="24" t="s">
        <v>444</v>
      </c>
      <c r="GH302" t="s">
        <v>15</v>
      </c>
      <c r="GI302" s="24" t="s">
        <v>526</v>
      </c>
      <c r="GJ302" s="24" t="s">
        <v>1453</v>
      </c>
      <c r="GK302" t="s">
        <v>1454</v>
      </c>
      <c r="GL302" t="s">
        <v>609</v>
      </c>
      <c r="GM302" s="24" t="s">
        <v>444</v>
      </c>
      <c r="GN302" s="24" t="s">
        <v>444</v>
      </c>
      <c r="GO302" t="s">
        <v>444</v>
      </c>
      <c r="GP302" t="s">
        <v>444</v>
      </c>
      <c r="GQ302" s="24" t="s">
        <v>444</v>
      </c>
      <c r="GR302" s="24" t="s">
        <v>444</v>
      </c>
      <c r="GS302" t="s">
        <v>444</v>
      </c>
      <c r="GT302" t="s">
        <v>444</v>
      </c>
      <c r="GU302" s="24" t="s">
        <v>444</v>
      </c>
      <c r="GV302" s="24" t="s">
        <v>444</v>
      </c>
      <c r="GW302" t="s">
        <v>444</v>
      </c>
      <c r="GX302" t="s">
        <v>444</v>
      </c>
      <c r="GY302" s="24" t="s">
        <v>444</v>
      </c>
      <c r="GZ302" s="24" t="s">
        <v>444</v>
      </c>
      <c r="HA302" t="s">
        <v>444</v>
      </c>
      <c r="HB302" t="s">
        <v>444</v>
      </c>
      <c r="HC302" s="24" t="s">
        <v>444</v>
      </c>
      <c r="HD302" s="24" t="s">
        <v>444</v>
      </c>
      <c r="HE302" t="s">
        <v>444</v>
      </c>
      <c r="HF302" t="s">
        <v>444</v>
      </c>
      <c r="HG302" s="24" t="s">
        <v>444</v>
      </c>
      <c r="HH302" s="24" t="s">
        <v>444</v>
      </c>
      <c r="HI302" t="s">
        <v>444</v>
      </c>
      <c r="HJ302" t="s">
        <v>444</v>
      </c>
      <c r="HK302" s="24" t="s">
        <v>444</v>
      </c>
      <c r="HL302" s="24" t="s">
        <v>444</v>
      </c>
      <c r="HM302" t="s">
        <v>444</v>
      </c>
      <c r="HN302" t="s">
        <v>444</v>
      </c>
      <c r="HO302" s="24" t="s">
        <v>444</v>
      </c>
      <c r="HP302" s="24" t="s">
        <v>444</v>
      </c>
      <c r="HQ302" t="s">
        <v>444</v>
      </c>
      <c r="HR302" t="s">
        <v>444</v>
      </c>
      <c r="HS302" s="24" t="s">
        <v>444</v>
      </c>
      <c r="HT302" s="24" t="s">
        <v>444</v>
      </c>
      <c r="HU302" t="s">
        <v>444</v>
      </c>
      <c r="HV302" t="s">
        <v>444</v>
      </c>
      <c r="HW302" s="24" t="s">
        <v>444</v>
      </c>
      <c r="HX302" s="24" t="s">
        <v>444</v>
      </c>
      <c r="HY302" t="s">
        <v>444</v>
      </c>
      <c r="HZ302" t="s">
        <v>444</v>
      </c>
      <c r="IA302" t="s">
        <v>2773</v>
      </c>
      <c r="IB302" t="s">
        <v>2736</v>
      </c>
      <c r="IC302" t="s">
        <v>3062</v>
      </c>
      <c r="ID302" s="33" t="b" cm="1">
        <f t="array" ref="ID302">_xlfn.IFNA(MATCH($A$2,_xlfn.NUMBERVALUE(Table_Query_from_MF_DSNP62[[#This Row],[CL_GLACCT_DR1]:[CL_GLACCT_CR4]]),0),0)&gt;=1</f>
        <v>1</v>
      </c>
      <c r="IE302" s="33" t="b">
        <f>OR(Table_Query_from_MF_DSNP62[[#This Row],[Pair1]:[Pair25]])</f>
        <v>1</v>
      </c>
      <c r="IF302" s="33">
        <f>_xlfn.IFNA(MATCH(TRUE,Table_Query_from_MF_DSNP62[[#This Row],[Pair1]:[Pair25]],0),"none")</f>
        <v>6</v>
      </c>
      <c r="IG302" s="33" t="b">
        <f>AND($A$2&gt;=_xlfn.NUMBERVALUE(Table_Query_from_MF_DSNP62[[#This Row],[CL_GL_ACCT_FR1]]),$A$2&lt;=_xlfn.NUMBERVALUE(Table_Query_from_MF_DSNP62[[#This Row],[CL_GL_ACCT_TO1]]))</f>
        <v>0</v>
      </c>
      <c r="IH302" s="33" t="b">
        <f>AND($A$2&gt;=_xlfn.NUMBERVALUE(Table_Query_from_MF_DSNP62[[#This Row],[CL_GL_ACCT_FR2]]),$A$2&lt;=_xlfn.NUMBERVALUE(Table_Query_from_MF_DSNP62[[#This Row],[CL_GL_ACCT_TO2]]))</f>
        <v>0</v>
      </c>
      <c r="II302" s="33" t="b">
        <f>AND($A$2&gt;=_xlfn.NUMBERVALUE(Table_Query_from_MF_DSNP62[[#This Row],[CL_GL_ACCT_FR3]]),$A$2&lt;=_xlfn.NUMBERVALUE(Table_Query_from_MF_DSNP62[[#This Row],[CL_GL_ACCT_TO3]]))</f>
        <v>0</v>
      </c>
      <c r="IJ302" s="33" t="b">
        <f>AND($A$2&gt;=_xlfn.NUMBERVALUE(Table_Query_from_MF_DSNP62[[#This Row],[CL_GL_ACCT_FR4]]),$A$2&lt;=_xlfn.NUMBERVALUE(Table_Query_from_MF_DSNP62[[#This Row],[CL_GL_ACCT_TO4]]))</f>
        <v>0</v>
      </c>
      <c r="IK302" s="33" t="b">
        <f>AND($A$2&gt;=_xlfn.NUMBERVALUE(Table_Query_from_MF_DSNP62[[#This Row],[CL_GL_ACCT_FR5]]),$A$2&lt;=_xlfn.NUMBERVALUE(Table_Query_from_MF_DSNP62[[#This Row],[CL_GL_ACCT_TO5]]))</f>
        <v>0</v>
      </c>
      <c r="IL302" s="33" t="b">
        <f>AND($A$2&gt;=_xlfn.NUMBERVALUE(Table_Query_from_MF_DSNP62[[#This Row],[CL_GL_ACCT_FR6]]),$A$2&lt;=_xlfn.NUMBERVALUE(Table_Query_from_MF_DSNP62[[#This Row],[CL_GL_ACCT_TO6]]))</f>
        <v>1</v>
      </c>
      <c r="IM302" s="33" t="b">
        <f>AND($A$2&gt;=_xlfn.NUMBERVALUE(Table_Query_from_MF_DSNP62[[#This Row],[CL_GL_ACCT_FR7]]),$A$2&lt;=_xlfn.NUMBERVALUE(Table_Query_from_MF_DSNP62[[#This Row],[CL_GL_ACCT_TO7]]))</f>
        <v>1</v>
      </c>
      <c r="IN302" s="33" t="b">
        <f>AND($A$2&gt;=_xlfn.NUMBERVALUE(Table_Query_from_MF_DSNP62[[#This Row],[CL_GL_ACCT_FR8]]),$A$2&lt;=_xlfn.NUMBERVALUE(Table_Query_from_MF_DSNP62[[#This Row],[CL_GL_ACCT_TO8]]))</f>
        <v>1</v>
      </c>
      <c r="IO302" s="33" t="b">
        <f>AND($A$2&gt;=_xlfn.NUMBERVALUE(Table_Query_from_MF_DSNP62[[#This Row],[CL_GL_ACCT_FR9]]),$A$2&lt;=_xlfn.NUMBERVALUE(Table_Query_from_MF_DSNP62[[#This Row],[CL_GL_ACCT_TO9]]))</f>
        <v>1</v>
      </c>
      <c r="IP302" s="33" t="b">
        <f>AND($A$2&gt;=_xlfn.NUMBERVALUE(Table_Query_from_MF_DSNP62[[#This Row],[CL_GL_ACCT_FR10]]),$A$2&lt;=_xlfn.NUMBERVALUE(Table_Query_from_MF_DSNP62[[#This Row],[CL_GL_ACCT_TO10]]))</f>
        <v>1</v>
      </c>
      <c r="IQ302" s="33" t="b">
        <f>AND($A$2&gt;=_xlfn.NUMBERVALUE(Table_Query_from_MF_DSNP62[[#This Row],[CL_GL_ACCT_FR11]]),$A$2&lt;=_xlfn.NUMBERVALUE(Table_Query_from_MF_DSNP62[[#This Row],[CL_GL_ACCT_TO11]]))</f>
        <v>1</v>
      </c>
      <c r="IR302" s="33" t="b">
        <f>AND($A$2&gt;=_xlfn.NUMBERVALUE(Table_Query_from_MF_DSNP62[[#This Row],[CL_GL_ACCT_FR12]]),$A$2&lt;=_xlfn.NUMBERVALUE(Table_Query_from_MF_DSNP62[[#This Row],[CL_GL_ACCT_TO12]]))</f>
        <v>1</v>
      </c>
      <c r="IS302" s="33" t="b">
        <f>AND($A$2&gt;=_xlfn.NUMBERVALUE(Table_Query_from_MF_DSNP62[[#This Row],[CL_GL_ACCT_FR13]]),$A$2&lt;=_xlfn.NUMBERVALUE(Table_Query_from_MF_DSNP62[[#This Row],[CL_GL_ACCT_TO13]]))</f>
        <v>1</v>
      </c>
      <c r="IT302" s="33" t="b">
        <f>AND($A$2&gt;=_xlfn.NUMBERVALUE(Table_Query_from_MF_DSNP62[[#This Row],[CL_GL_ACCT_FR14]]),$A$2&lt;=_xlfn.NUMBERVALUE(Table_Query_from_MF_DSNP62[[#This Row],[CL_GL_ACCT_TO14]]))</f>
        <v>1</v>
      </c>
      <c r="IU302" s="33" t="b">
        <f>AND($A$2&gt;=_xlfn.NUMBERVALUE(Table_Query_from_MF_DSNP62[[#This Row],[CL_GL_ACCT_FR15]]),$A$2&lt;=_xlfn.NUMBERVALUE(Table_Query_from_MF_DSNP62[[#This Row],[CL_GL_ACCT_TO15]]))</f>
        <v>1</v>
      </c>
      <c r="IV302" s="33" t="b">
        <f>AND($A$2&gt;=_xlfn.NUMBERVALUE(Table_Query_from_MF_DSNP62[[#This Row],[CL_GL_ACCT_FR16]]),$A$2&lt;=_xlfn.NUMBERVALUE(Table_Query_from_MF_DSNP62[[#This Row],[CL_GL_ACCT_TO16]]))</f>
        <v>1</v>
      </c>
      <c r="IW302" s="33" t="b">
        <f>AND($A$2&gt;=_xlfn.NUMBERVALUE(Table_Query_from_MF_DSNP62[[#This Row],[CL_GL_ACCT_FR17]]),$A$2&lt;=_xlfn.NUMBERVALUE(Table_Query_from_MF_DSNP62[[#This Row],[CL_GL_ACCT_TO17]]))</f>
        <v>1</v>
      </c>
      <c r="IX302" s="33" t="b">
        <f>AND($A$2&gt;=_xlfn.NUMBERVALUE(Table_Query_from_MF_DSNP62[[#This Row],[CL_GL_ACCT_FR18]]),$A$2&lt;=_xlfn.NUMBERVALUE(Table_Query_from_MF_DSNP62[[#This Row],[CL_GL_ACCT_TO18]]))</f>
        <v>1</v>
      </c>
      <c r="IY302" s="33" t="b">
        <f>AND($A$2&gt;=_xlfn.NUMBERVALUE(Table_Query_from_MF_DSNP62[[#This Row],[CL_GL_ACCT_FR19]]),$A$2&lt;=_xlfn.NUMBERVALUE(Table_Query_from_MF_DSNP62[[#This Row],[CL_GL_ACCT_TO19]]))</f>
        <v>1</v>
      </c>
      <c r="IZ302" s="33" t="b">
        <f>AND($A$2&gt;=_xlfn.NUMBERVALUE(Table_Query_from_MF_DSNP62[[#This Row],[CL_GL_ACCT_FR20]]),$A$2&lt;=_xlfn.NUMBERVALUE(Table_Query_from_MF_DSNP62[[#This Row],[CL_GL_ACCT_TO20]]))</f>
        <v>1</v>
      </c>
      <c r="JA302" s="33" t="b">
        <f>AND($A$2&gt;=_xlfn.NUMBERVALUE(Table_Query_from_MF_DSNP62[[#This Row],[CL_GL_ACCT_FR21]]),$A$2&lt;=_xlfn.NUMBERVALUE(Table_Query_from_MF_DSNP62[[#This Row],[CL_GL_ACCT_TO21]]))</f>
        <v>1</v>
      </c>
      <c r="JB302" s="33" t="b">
        <f>AND($A$2&gt;=_xlfn.NUMBERVALUE(Table_Query_from_MF_DSNP62[[#This Row],[CL_GL_ACCT_FR22]]),$A$2&lt;=_xlfn.NUMBERVALUE(Table_Query_from_MF_DSNP62[[#This Row],[CL_GL_ACCT_TO22]]))</f>
        <v>1</v>
      </c>
      <c r="JC302" s="33" t="b">
        <f>AND($A$2&gt;=_xlfn.NUMBERVALUE(Table_Query_from_MF_DSNP62[[#This Row],[CL_GL_ACCT_FR23]]),$A$2&lt;=_xlfn.NUMBERVALUE(Table_Query_from_MF_DSNP62[[#This Row],[CL_GL_ACCT_TO23]]))</f>
        <v>1</v>
      </c>
      <c r="JD302" s="33" t="b">
        <f>AND($A$2&gt;=_xlfn.NUMBERVALUE(Table_Query_from_MF_DSNP62[[#This Row],[CL_GL_ACCT_FR24]]),$A$2&lt;=_xlfn.NUMBERVALUE(Table_Query_from_MF_DSNP62[[#This Row],[CL_GL_ACCT_TO24]]))</f>
        <v>1</v>
      </c>
      <c r="JE302" s="33" t="b">
        <f>AND($A$2&gt;=_xlfn.NUMBERVALUE(Table_Query_from_MF_DSNP62[[#This Row],[CL_GL_ACCT_FR25]]),$A$2&lt;=_xlfn.NUMBERVALUE(Table_Query_from_MF_DSNP62[[#This Row],[CL_GL_ACCT_TO25]]))</f>
        <v>1</v>
      </c>
      <c r="JF302" s="33" t="b">
        <f>OR(Table_Query_from_MF_DSNP62[[#This Row],[PairA]:[PairO]])</f>
        <v>1</v>
      </c>
      <c r="JG302" s="33">
        <f>_xlfn.IFNA(MATCH(TRUE,Table_Query_from_MF_DSNP62[[#This Row],[PairA]:[PairO]],0),"none")</f>
        <v>3</v>
      </c>
      <c r="JH302" s="33" t="b">
        <f>AND($B$2&gt;=_xlfn.NUMBERVALUE(Table_Query_from_MF_DSNP62[[#This Row],[CL_CMP_OBJ_FR1]]),$B$2&lt;=_xlfn.NUMBERVALUE(Table_Query_from_MF_DSNP62[[#This Row],[CL_CMP_OBJ_TO1]]))</f>
        <v>0</v>
      </c>
      <c r="JI302" s="33" t="b">
        <f>AND($B$2&gt;=_xlfn.NUMBERVALUE(Table_Query_from_MF_DSNP62[[#This Row],[CL_CMP_OBJ_FR2]]),$B$2&lt;=_xlfn.NUMBERVALUE(Table_Query_from_MF_DSNP62[[#This Row],[CL_CMP_OBJ_TO2]]))</f>
        <v>0</v>
      </c>
      <c r="JJ302" s="33" t="b">
        <f>AND($B$2&gt;=_xlfn.NUMBERVALUE(Table_Query_from_MF_DSNP62[[#This Row],[CL_CMP_OBJ_FR3]]),$B$2&lt;=_xlfn.NUMBERVALUE(Table_Query_from_MF_DSNP62[[#This Row],[CL_CMP_OBJ_TO3]]))</f>
        <v>1</v>
      </c>
      <c r="JK302" s="33" t="b">
        <f>AND($B$2&gt;=_xlfn.NUMBERVALUE(Table_Query_from_MF_DSNP62[[#This Row],[CL_CMP_OBJ_FR4]]),$B$2&lt;=_xlfn.NUMBERVALUE(Table_Query_from_MF_DSNP62[[#This Row],[CL_CMP_OBJ_TO4]]))</f>
        <v>1</v>
      </c>
      <c r="JL302" s="33" t="b">
        <f>AND($B$2&gt;=_xlfn.NUMBERVALUE(Table_Query_from_MF_DSNP62[[#This Row],[CL_CMP_OBJ_FR5]]),$B$2&lt;=_xlfn.NUMBERVALUE(Table_Query_from_MF_DSNP62[[#This Row],[CL_CMP_OBJ_TO5]]))</f>
        <v>1</v>
      </c>
      <c r="JM302" s="33" t="b">
        <f>AND($B$2&gt;=_xlfn.NUMBERVALUE(Table_Query_from_MF_DSNP62[[#This Row],[CL_CMP_OBJ_FR6]]),$B$2&lt;=_xlfn.NUMBERVALUE(Table_Query_from_MF_DSNP62[[#This Row],[CL_CMP_OBJ_TO6]]))</f>
        <v>1</v>
      </c>
      <c r="JN302" s="33" t="b">
        <f>AND($B$2&gt;=_xlfn.NUMBERVALUE(Table_Query_from_MF_DSNP62[[#This Row],[CL_CMP_OBJ_FR7]]),$B$2&lt;=_xlfn.NUMBERVALUE(Table_Query_from_MF_DSNP62[[#This Row],[CL_CMP_OBJ_TO7]]))</f>
        <v>1</v>
      </c>
      <c r="JO302" s="33" t="b">
        <f>AND($B$2&gt;=_xlfn.NUMBERVALUE(Table_Query_from_MF_DSNP62[[#This Row],[CL_CMP_OBJ_FR8]]),$B$2&lt;=_xlfn.NUMBERVALUE(Table_Query_from_MF_DSNP62[[#This Row],[CL_CMP_OBJ_TO8]]))</f>
        <v>1</v>
      </c>
      <c r="JP302" s="33" t="b">
        <f>AND($B$2&gt;=_xlfn.NUMBERVALUE(Table_Query_from_MF_DSNP62[[#This Row],[CL_CMP_OBJ_FR9]]),$B$2&lt;=_xlfn.NUMBERVALUE(Table_Query_from_MF_DSNP62[[#This Row],[CL_CMP_OBJ_TO9]]))</f>
        <v>1</v>
      </c>
      <c r="JQ302" s="33" t="b">
        <f>AND($B$2&gt;=_xlfn.NUMBERVALUE(Table_Query_from_MF_DSNP62[[#This Row],[CL_CMP_OBJ_FR10]]),$B$2&lt;=_xlfn.NUMBERVALUE(Table_Query_from_MF_DSNP62[[#This Row],[CL_CMP_OBJ_TO10]]))</f>
        <v>1</v>
      </c>
      <c r="JR302" s="33" t="b">
        <f>AND($B$2&gt;=_xlfn.NUMBERVALUE(Table_Query_from_MF_DSNP62[[#This Row],[CL_CMP_OBJ_FR11]]),$B$2&lt;=_xlfn.NUMBERVALUE(Table_Query_from_MF_DSNP62[[#This Row],[CL_CMP_OBJ_TO11]]))</f>
        <v>1</v>
      </c>
      <c r="JS302" s="33" t="b">
        <f>AND($B$2&gt;=_xlfn.NUMBERVALUE(Table_Query_from_MF_DSNP62[[#This Row],[CL_CMP_OBJ_FR12]]),$B$2&lt;=_xlfn.NUMBERVALUE(Table_Query_from_MF_DSNP62[[#This Row],[CL_CMP_OBJ_TO12]]))</f>
        <v>1</v>
      </c>
      <c r="JT302" s="33" t="b">
        <f>AND($B$2&gt;=_xlfn.NUMBERVALUE(Table_Query_from_MF_DSNP62[[#This Row],[CL_CMP_OBJ_FR13]]),$B$2&lt;=_xlfn.NUMBERVALUE(Table_Query_from_MF_DSNP62[[#This Row],[CL_CMP_OBJ_TO13]]))</f>
        <v>1</v>
      </c>
      <c r="JU302" s="33" t="b">
        <f>AND($B$2&gt;=_xlfn.NUMBERVALUE(Table_Query_from_MF_DSNP62[[#This Row],[CL_CMP_OBJ_FR14]]),$B$2&lt;=_xlfn.NUMBERVALUE(Table_Query_from_MF_DSNP62[[#This Row],[CL_CMP_OBJ_TO14]]))</f>
        <v>1</v>
      </c>
      <c r="JV302" s="33" t="b">
        <f>AND($B$2&gt;=_xlfn.NUMBERVALUE(Table_Query_from_MF_DSNP62[[#This Row],[CL_CMP_OBJ_FR15]]),$B$2&lt;=_xlfn.NUMBERVALUE(Table_Query_from_MF_DSNP62[[#This Row],[CL_CMP_OBJ_TO15]]))</f>
        <v>1</v>
      </c>
    </row>
    <row r="303" spans="1:282" x14ac:dyDescent="0.25">
      <c r="A303" t="b">
        <f>OR(,Table_Query_from_MF_DSNP62[[#This Row],[Desired GL included as "hard-coded" GL?]],Table_Query_from_MF_DSNP62[[#This Row],[Desired GL included as "Open GL"?]])</f>
        <v>1</v>
      </c>
      <c r="B303" t="b">
        <f>Table_Query_from_MF_DSNP62[[#This Row],[Desired CObj included as "Open CObj"?]]</f>
        <v>1</v>
      </c>
      <c r="C303" t="s">
        <v>823</v>
      </c>
      <c r="D303" t="s">
        <v>1851</v>
      </c>
      <c r="E303" t="s">
        <v>8</v>
      </c>
      <c r="F303" s="24" t="s">
        <v>421</v>
      </c>
      <c r="G303" t="s">
        <v>13</v>
      </c>
      <c r="H303" s="24" t="s">
        <v>444</v>
      </c>
      <c r="I303" t="s">
        <v>444</v>
      </c>
      <c r="J303" s="24" t="s">
        <v>444</v>
      </c>
      <c r="K303" t="s">
        <v>444</v>
      </c>
      <c r="L303" s="24" t="s">
        <v>359</v>
      </c>
      <c r="M303" t="s">
        <v>307</v>
      </c>
      <c r="N303" t="s">
        <v>444</v>
      </c>
      <c r="O303" t="s">
        <v>444</v>
      </c>
      <c r="P303" t="s">
        <v>444</v>
      </c>
      <c r="Q303" t="s">
        <v>15</v>
      </c>
      <c r="R303" t="s">
        <v>447</v>
      </c>
      <c r="S303" t="s">
        <v>15</v>
      </c>
      <c r="T303" t="s">
        <v>447</v>
      </c>
      <c r="U303" t="s">
        <v>444</v>
      </c>
      <c r="V303" t="s">
        <v>444</v>
      </c>
      <c r="W303" t="s">
        <v>447</v>
      </c>
      <c r="X303" t="s">
        <v>444</v>
      </c>
      <c r="Y303" t="s">
        <v>442</v>
      </c>
      <c r="Z303" t="s">
        <v>442</v>
      </c>
      <c r="AA303" t="s">
        <v>444</v>
      </c>
      <c r="AB303" t="s">
        <v>442</v>
      </c>
      <c r="AC303" t="s">
        <v>444</v>
      </c>
      <c r="AD303" t="s">
        <v>444</v>
      </c>
      <c r="AE303" t="s">
        <v>444</v>
      </c>
      <c r="AF303" t="s">
        <v>444</v>
      </c>
      <c r="AG303" t="s">
        <v>442</v>
      </c>
      <c r="AH303" t="s">
        <v>447</v>
      </c>
      <c r="AI303" t="s">
        <v>447</v>
      </c>
      <c r="AJ303" t="s">
        <v>442</v>
      </c>
      <c r="AK303" t="s">
        <v>442</v>
      </c>
      <c r="AL303" t="s">
        <v>444</v>
      </c>
      <c r="AM303" t="s">
        <v>444</v>
      </c>
      <c r="AN303" t="s">
        <v>444</v>
      </c>
      <c r="AO303" t="s">
        <v>444</v>
      </c>
      <c r="AP303" t="s">
        <v>442</v>
      </c>
      <c r="AQ303" t="s">
        <v>528</v>
      </c>
      <c r="AR303" t="s">
        <v>1451</v>
      </c>
      <c r="AS303" t="s">
        <v>162</v>
      </c>
      <c r="AT303" t="s">
        <v>10</v>
      </c>
      <c r="AU303" t="s">
        <v>444</v>
      </c>
      <c r="AV303" t="s">
        <v>442</v>
      </c>
      <c r="AW303" t="s">
        <v>444</v>
      </c>
      <c r="AX303" t="s">
        <v>444</v>
      </c>
      <c r="AY303" t="s">
        <v>444</v>
      </c>
      <c r="AZ303" t="s">
        <v>7</v>
      </c>
      <c r="BA303" t="s">
        <v>478</v>
      </c>
      <c r="BB303" t="s">
        <v>444</v>
      </c>
      <c r="BC303" t="s">
        <v>444</v>
      </c>
      <c r="BD303" t="s">
        <v>1359</v>
      </c>
      <c r="BE303" t="s">
        <v>824</v>
      </c>
      <c r="BF303" t="s">
        <v>740</v>
      </c>
      <c r="BG303" t="s">
        <v>1360</v>
      </c>
      <c r="BH303" t="s">
        <v>755</v>
      </c>
      <c r="BI303" t="s">
        <v>529</v>
      </c>
      <c r="BJ303" t="s">
        <v>1520</v>
      </c>
      <c r="BK303" t="s">
        <v>282</v>
      </c>
      <c r="BL303" t="s">
        <v>1360</v>
      </c>
      <c r="BM303" t="s">
        <v>758</v>
      </c>
      <c r="BN303" t="s">
        <v>529</v>
      </c>
      <c r="BO303" t="s">
        <v>1520</v>
      </c>
      <c r="BP303" t="s">
        <v>282</v>
      </c>
      <c r="BQ303" t="s">
        <v>740</v>
      </c>
      <c r="BR303" t="s">
        <v>1521</v>
      </c>
      <c r="BS303" t="s">
        <v>444</v>
      </c>
      <c r="BT303" t="s">
        <v>1360</v>
      </c>
      <c r="BU303" t="s">
        <v>1487</v>
      </c>
      <c r="BV303" t="s">
        <v>444</v>
      </c>
      <c r="BW303" t="s">
        <v>740</v>
      </c>
      <c r="BX303" t="s">
        <v>1521</v>
      </c>
      <c r="BY303" t="s">
        <v>444</v>
      </c>
      <c r="BZ303" t="s">
        <v>1360</v>
      </c>
      <c r="CA303" t="s">
        <v>1487</v>
      </c>
      <c r="CB303" t="s">
        <v>444</v>
      </c>
      <c r="CC303" t="s">
        <v>1360</v>
      </c>
      <c r="CD303" t="s">
        <v>1487</v>
      </c>
      <c r="CE303" t="s">
        <v>444</v>
      </c>
      <c r="CF303" t="s">
        <v>444</v>
      </c>
      <c r="CG303" t="s">
        <v>444</v>
      </c>
      <c r="CH303" t="s">
        <v>444</v>
      </c>
      <c r="CI303" t="s">
        <v>740</v>
      </c>
      <c r="CJ303" t="s">
        <v>1521</v>
      </c>
      <c r="CK303" t="s">
        <v>444</v>
      </c>
      <c r="CL303" t="s">
        <v>1360</v>
      </c>
      <c r="CM303" t="s">
        <v>1487</v>
      </c>
      <c r="CN303" t="s">
        <v>444</v>
      </c>
      <c r="CO303" t="s">
        <v>740</v>
      </c>
      <c r="CP303" t="s">
        <v>1521</v>
      </c>
      <c r="CQ303" t="s">
        <v>444</v>
      </c>
      <c r="CR303" t="s">
        <v>1360</v>
      </c>
      <c r="CS303" t="s">
        <v>1487</v>
      </c>
      <c r="CT303" t="s">
        <v>444</v>
      </c>
      <c r="CU303" t="s">
        <v>444</v>
      </c>
      <c r="CV303" t="s">
        <v>2845</v>
      </c>
      <c r="CW303" t="s">
        <v>2736</v>
      </c>
      <c r="CX303" t="s">
        <v>2737</v>
      </c>
      <c r="CY303" t="s">
        <v>1370</v>
      </c>
      <c r="CZ303" t="s">
        <v>1371</v>
      </c>
      <c r="DA303" t="s">
        <v>444</v>
      </c>
      <c r="DB303" t="s">
        <v>444</v>
      </c>
      <c r="DC303" t="s">
        <v>444</v>
      </c>
      <c r="DD303" t="s">
        <v>444</v>
      </c>
      <c r="DE303" t="s">
        <v>444</v>
      </c>
      <c r="DF303" t="s">
        <v>444</v>
      </c>
      <c r="DG303" t="s">
        <v>444</v>
      </c>
      <c r="DH303" t="s">
        <v>444</v>
      </c>
      <c r="DI303" t="s">
        <v>443</v>
      </c>
      <c r="DJ303" t="s">
        <v>282</v>
      </c>
      <c r="DK303" t="s">
        <v>1440</v>
      </c>
      <c r="DL303" t="s">
        <v>1451</v>
      </c>
      <c r="DM303" t="s">
        <v>444</v>
      </c>
      <c r="DN303" t="s">
        <v>444</v>
      </c>
      <c r="DO303" t="s">
        <v>444</v>
      </c>
      <c r="DP303" t="s">
        <v>444</v>
      </c>
      <c r="DQ303" t="s">
        <v>444</v>
      </c>
      <c r="DR303" t="s">
        <v>444</v>
      </c>
      <c r="DS303" t="s">
        <v>444</v>
      </c>
      <c r="DT303" s="24" t="s">
        <v>444</v>
      </c>
      <c r="DU303" s="24" t="s">
        <v>444</v>
      </c>
      <c r="DV303" t="s">
        <v>444</v>
      </c>
      <c r="DW303" t="s">
        <v>444</v>
      </c>
      <c r="DX303" s="24" t="s">
        <v>444</v>
      </c>
      <c r="DY303" s="24" t="s">
        <v>444</v>
      </c>
      <c r="DZ303" t="s">
        <v>444</v>
      </c>
      <c r="EA303" t="s">
        <v>444</v>
      </c>
      <c r="EB303" s="24" t="s">
        <v>444</v>
      </c>
      <c r="EC303" s="24" t="s">
        <v>444</v>
      </c>
      <c r="ED303" t="s">
        <v>444</v>
      </c>
      <c r="EE303" t="s">
        <v>444</v>
      </c>
      <c r="EF303" s="24" t="s">
        <v>444</v>
      </c>
      <c r="EG303" s="24" t="s">
        <v>444</v>
      </c>
      <c r="EH303" t="s">
        <v>444</v>
      </c>
      <c r="EI303" t="s">
        <v>444</v>
      </c>
      <c r="EJ303" s="24" t="s">
        <v>444</v>
      </c>
      <c r="EK303" s="24" t="s">
        <v>444</v>
      </c>
      <c r="EL303" t="s">
        <v>444</v>
      </c>
      <c r="EM303" t="s">
        <v>444</v>
      </c>
      <c r="EN303" s="24" t="s">
        <v>444</v>
      </c>
      <c r="EO303" s="24" t="s">
        <v>444</v>
      </c>
      <c r="EP303" t="s">
        <v>444</v>
      </c>
      <c r="EQ303" t="s">
        <v>444</v>
      </c>
      <c r="ER303" s="24" t="s">
        <v>444</v>
      </c>
      <c r="ES303" s="24" t="s">
        <v>444</v>
      </c>
      <c r="ET303" t="s">
        <v>444</v>
      </c>
      <c r="EU303" t="s">
        <v>444</v>
      </c>
      <c r="EV303" s="24" t="s">
        <v>444</v>
      </c>
      <c r="EW303" s="24" t="s">
        <v>444</v>
      </c>
      <c r="EX303" t="s">
        <v>444</v>
      </c>
      <c r="EY303" t="s">
        <v>444</v>
      </c>
      <c r="EZ303" s="24" t="s">
        <v>444</v>
      </c>
      <c r="FA303" s="24" t="s">
        <v>444</v>
      </c>
      <c r="FB303" t="s">
        <v>444</v>
      </c>
      <c r="FC303" t="s">
        <v>444</v>
      </c>
      <c r="FD303" s="24" t="s">
        <v>444</v>
      </c>
      <c r="FE303" s="24" t="s">
        <v>444</v>
      </c>
      <c r="FF303" t="s">
        <v>444</v>
      </c>
      <c r="FG303" t="s">
        <v>444</v>
      </c>
      <c r="FH303" s="24" t="s">
        <v>444</v>
      </c>
      <c r="FI303" s="24" t="s">
        <v>444</v>
      </c>
      <c r="FJ303" t="s">
        <v>444</v>
      </c>
      <c r="FK303" t="s">
        <v>444</v>
      </c>
      <c r="FL303" s="24" t="s">
        <v>444</v>
      </c>
      <c r="FM303" s="24" t="s">
        <v>444</v>
      </c>
      <c r="FN303" t="s">
        <v>444</v>
      </c>
      <c r="FO303" t="s">
        <v>444</v>
      </c>
      <c r="FP303" s="24" t="s">
        <v>444</v>
      </c>
      <c r="FQ303" s="24" t="s">
        <v>444</v>
      </c>
      <c r="FR303" t="s">
        <v>444</v>
      </c>
      <c r="FS303" t="s">
        <v>444</v>
      </c>
      <c r="FT303" s="24" t="s">
        <v>444</v>
      </c>
      <c r="FU303" s="24" t="s">
        <v>444</v>
      </c>
      <c r="FV303" t="s">
        <v>444</v>
      </c>
      <c r="FW303" t="s">
        <v>444</v>
      </c>
      <c r="FX303" s="24" t="s">
        <v>444</v>
      </c>
      <c r="FY303" s="24" t="s">
        <v>444</v>
      </c>
      <c r="FZ303" t="s">
        <v>444</v>
      </c>
      <c r="GA303" t="s">
        <v>444</v>
      </c>
      <c r="GB303" s="24" t="s">
        <v>444</v>
      </c>
      <c r="GC303" s="24" t="s">
        <v>444</v>
      </c>
      <c r="GD303" t="s">
        <v>444</v>
      </c>
      <c r="GE303" t="s">
        <v>444</v>
      </c>
      <c r="GF303" s="24" t="s">
        <v>444</v>
      </c>
      <c r="GG303" s="24" t="s">
        <v>444</v>
      </c>
      <c r="GH303" t="s">
        <v>15</v>
      </c>
      <c r="GI303" s="24" t="s">
        <v>538</v>
      </c>
      <c r="GJ303" s="24" t="s">
        <v>540</v>
      </c>
      <c r="GK303" t="s">
        <v>545</v>
      </c>
      <c r="GL303" t="s">
        <v>1453</v>
      </c>
      <c r="GM303" s="24" t="s">
        <v>444</v>
      </c>
      <c r="GN303" s="24" t="s">
        <v>444</v>
      </c>
      <c r="GO303" t="s">
        <v>444</v>
      </c>
      <c r="GP303" t="s">
        <v>444</v>
      </c>
      <c r="GQ303" s="24" t="s">
        <v>444</v>
      </c>
      <c r="GR303" s="24" t="s">
        <v>444</v>
      </c>
      <c r="GS303" t="s">
        <v>444</v>
      </c>
      <c r="GT303" t="s">
        <v>444</v>
      </c>
      <c r="GU303" s="24" t="s">
        <v>444</v>
      </c>
      <c r="GV303" s="24" t="s">
        <v>444</v>
      </c>
      <c r="GW303" t="s">
        <v>444</v>
      </c>
      <c r="GX303" t="s">
        <v>444</v>
      </c>
      <c r="GY303" s="24" t="s">
        <v>444</v>
      </c>
      <c r="GZ303" s="24" t="s">
        <v>444</v>
      </c>
      <c r="HA303" t="s">
        <v>444</v>
      </c>
      <c r="HB303" t="s">
        <v>444</v>
      </c>
      <c r="HC303" s="24" t="s">
        <v>444</v>
      </c>
      <c r="HD303" s="24" t="s">
        <v>444</v>
      </c>
      <c r="HE303" t="s">
        <v>444</v>
      </c>
      <c r="HF303" t="s">
        <v>444</v>
      </c>
      <c r="HG303" s="24" t="s">
        <v>444</v>
      </c>
      <c r="HH303" s="24" t="s">
        <v>444</v>
      </c>
      <c r="HI303" t="s">
        <v>444</v>
      </c>
      <c r="HJ303" t="s">
        <v>444</v>
      </c>
      <c r="HK303" s="24" t="s">
        <v>444</v>
      </c>
      <c r="HL303" s="24" t="s">
        <v>444</v>
      </c>
      <c r="HM303" t="s">
        <v>444</v>
      </c>
      <c r="HN303" t="s">
        <v>444</v>
      </c>
      <c r="HO303" s="24" t="s">
        <v>444</v>
      </c>
      <c r="HP303" s="24" t="s">
        <v>444</v>
      </c>
      <c r="HQ303" t="s">
        <v>444</v>
      </c>
      <c r="HR303" t="s">
        <v>444</v>
      </c>
      <c r="HS303" s="24" t="s">
        <v>444</v>
      </c>
      <c r="HT303" s="24" t="s">
        <v>444</v>
      </c>
      <c r="HU303" t="s">
        <v>444</v>
      </c>
      <c r="HV303" t="s">
        <v>444</v>
      </c>
      <c r="HW303" s="24" t="s">
        <v>444</v>
      </c>
      <c r="HX303" s="24" t="s">
        <v>444</v>
      </c>
      <c r="HY303" t="s">
        <v>444</v>
      </c>
      <c r="HZ303" t="s">
        <v>444</v>
      </c>
      <c r="IA303" t="s">
        <v>2774</v>
      </c>
      <c r="IB303" t="s">
        <v>2736</v>
      </c>
      <c r="IC303" t="s">
        <v>2817</v>
      </c>
      <c r="ID303" s="33" t="b" cm="1">
        <f t="array" ref="ID303">_xlfn.IFNA(MATCH($A$2,_xlfn.NUMBERVALUE(Table_Query_from_MF_DSNP62[[#This Row],[CL_GLACCT_DR1]:[CL_GLACCT_CR4]]),0),0)&gt;=1</f>
        <v>1</v>
      </c>
      <c r="IE303" s="33" t="b">
        <f>OR(Table_Query_from_MF_DSNP62[[#This Row],[Pair1]:[Pair25]])</f>
        <v>1</v>
      </c>
      <c r="IF303" s="33">
        <f>_xlfn.IFNA(MATCH(TRUE,Table_Query_from_MF_DSNP62[[#This Row],[Pair1]:[Pair25]],0),"none")</f>
        <v>1</v>
      </c>
      <c r="IG303" s="33" t="b">
        <f>AND($A$2&gt;=_xlfn.NUMBERVALUE(Table_Query_from_MF_DSNP62[[#This Row],[CL_GL_ACCT_FR1]]),$A$2&lt;=_xlfn.NUMBERVALUE(Table_Query_from_MF_DSNP62[[#This Row],[CL_GL_ACCT_TO1]]))</f>
        <v>1</v>
      </c>
      <c r="IH303" s="33" t="b">
        <f>AND($A$2&gt;=_xlfn.NUMBERVALUE(Table_Query_from_MF_DSNP62[[#This Row],[CL_GL_ACCT_FR2]]),$A$2&lt;=_xlfn.NUMBERVALUE(Table_Query_from_MF_DSNP62[[#This Row],[CL_GL_ACCT_TO2]]))</f>
        <v>1</v>
      </c>
      <c r="II303" s="33" t="b">
        <f>AND($A$2&gt;=_xlfn.NUMBERVALUE(Table_Query_from_MF_DSNP62[[#This Row],[CL_GL_ACCT_FR3]]),$A$2&lt;=_xlfn.NUMBERVALUE(Table_Query_from_MF_DSNP62[[#This Row],[CL_GL_ACCT_TO3]]))</f>
        <v>1</v>
      </c>
      <c r="IJ303" s="33" t="b">
        <f>AND($A$2&gt;=_xlfn.NUMBERVALUE(Table_Query_from_MF_DSNP62[[#This Row],[CL_GL_ACCT_FR4]]),$A$2&lt;=_xlfn.NUMBERVALUE(Table_Query_from_MF_DSNP62[[#This Row],[CL_GL_ACCT_TO4]]))</f>
        <v>1</v>
      </c>
      <c r="IK303" s="33" t="b">
        <f>AND($A$2&gt;=_xlfn.NUMBERVALUE(Table_Query_from_MF_DSNP62[[#This Row],[CL_GL_ACCT_FR5]]),$A$2&lt;=_xlfn.NUMBERVALUE(Table_Query_from_MF_DSNP62[[#This Row],[CL_GL_ACCT_TO5]]))</f>
        <v>1</v>
      </c>
      <c r="IL303" s="33" t="b">
        <f>AND($A$2&gt;=_xlfn.NUMBERVALUE(Table_Query_from_MF_DSNP62[[#This Row],[CL_GL_ACCT_FR6]]),$A$2&lt;=_xlfn.NUMBERVALUE(Table_Query_from_MF_DSNP62[[#This Row],[CL_GL_ACCT_TO6]]))</f>
        <v>1</v>
      </c>
      <c r="IM303" s="33" t="b">
        <f>AND($A$2&gt;=_xlfn.NUMBERVALUE(Table_Query_from_MF_DSNP62[[#This Row],[CL_GL_ACCT_FR7]]),$A$2&lt;=_xlfn.NUMBERVALUE(Table_Query_from_MF_DSNP62[[#This Row],[CL_GL_ACCT_TO7]]))</f>
        <v>1</v>
      </c>
      <c r="IN303" s="33" t="b">
        <f>AND($A$2&gt;=_xlfn.NUMBERVALUE(Table_Query_from_MF_DSNP62[[#This Row],[CL_GL_ACCT_FR8]]),$A$2&lt;=_xlfn.NUMBERVALUE(Table_Query_from_MF_DSNP62[[#This Row],[CL_GL_ACCT_TO8]]))</f>
        <v>1</v>
      </c>
      <c r="IO303" s="33" t="b">
        <f>AND($A$2&gt;=_xlfn.NUMBERVALUE(Table_Query_from_MF_DSNP62[[#This Row],[CL_GL_ACCT_FR9]]),$A$2&lt;=_xlfn.NUMBERVALUE(Table_Query_from_MF_DSNP62[[#This Row],[CL_GL_ACCT_TO9]]))</f>
        <v>1</v>
      </c>
      <c r="IP303" s="33" t="b">
        <f>AND($A$2&gt;=_xlfn.NUMBERVALUE(Table_Query_from_MF_DSNP62[[#This Row],[CL_GL_ACCT_FR10]]),$A$2&lt;=_xlfn.NUMBERVALUE(Table_Query_from_MF_DSNP62[[#This Row],[CL_GL_ACCT_TO10]]))</f>
        <v>1</v>
      </c>
      <c r="IQ303" s="33" t="b">
        <f>AND($A$2&gt;=_xlfn.NUMBERVALUE(Table_Query_from_MF_DSNP62[[#This Row],[CL_GL_ACCT_FR11]]),$A$2&lt;=_xlfn.NUMBERVALUE(Table_Query_from_MF_DSNP62[[#This Row],[CL_GL_ACCT_TO11]]))</f>
        <v>1</v>
      </c>
      <c r="IR303" s="33" t="b">
        <f>AND($A$2&gt;=_xlfn.NUMBERVALUE(Table_Query_from_MF_DSNP62[[#This Row],[CL_GL_ACCT_FR12]]),$A$2&lt;=_xlfn.NUMBERVALUE(Table_Query_from_MF_DSNP62[[#This Row],[CL_GL_ACCT_TO12]]))</f>
        <v>1</v>
      </c>
      <c r="IS303" s="33" t="b">
        <f>AND($A$2&gt;=_xlfn.NUMBERVALUE(Table_Query_from_MF_DSNP62[[#This Row],[CL_GL_ACCT_FR13]]),$A$2&lt;=_xlfn.NUMBERVALUE(Table_Query_from_MF_DSNP62[[#This Row],[CL_GL_ACCT_TO13]]))</f>
        <v>1</v>
      </c>
      <c r="IT303" s="33" t="b">
        <f>AND($A$2&gt;=_xlfn.NUMBERVALUE(Table_Query_from_MF_DSNP62[[#This Row],[CL_GL_ACCT_FR14]]),$A$2&lt;=_xlfn.NUMBERVALUE(Table_Query_from_MF_DSNP62[[#This Row],[CL_GL_ACCT_TO14]]))</f>
        <v>1</v>
      </c>
      <c r="IU303" s="33" t="b">
        <f>AND($A$2&gt;=_xlfn.NUMBERVALUE(Table_Query_from_MF_DSNP62[[#This Row],[CL_GL_ACCT_FR15]]),$A$2&lt;=_xlfn.NUMBERVALUE(Table_Query_from_MF_DSNP62[[#This Row],[CL_GL_ACCT_TO15]]))</f>
        <v>1</v>
      </c>
      <c r="IV303" s="33" t="b">
        <f>AND($A$2&gt;=_xlfn.NUMBERVALUE(Table_Query_from_MF_DSNP62[[#This Row],[CL_GL_ACCT_FR16]]),$A$2&lt;=_xlfn.NUMBERVALUE(Table_Query_from_MF_DSNP62[[#This Row],[CL_GL_ACCT_TO16]]))</f>
        <v>1</v>
      </c>
      <c r="IW303" s="33" t="b">
        <f>AND($A$2&gt;=_xlfn.NUMBERVALUE(Table_Query_from_MF_DSNP62[[#This Row],[CL_GL_ACCT_FR17]]),$A$2&lt;=_xlfn.NUMBERVALUE(Table_Query_from_MF_DSNP62[[#This Row],[CL_GL_ACCT_TO17]]))</f>
        <v>1</v>
      </c>
      <c r="IX303" s="33" t="b">
        <f>AND($A$2&gt;=_xlfn.NUMBERVALUE(Table_Query_from_MF_DSNP62[[#This Row],[CL_GL_ACCT_FR18]]),$A$2&lt;=_xlfn.NUMBERVALUE(Table_Query_from_MF_DSNP62[[#This Row],[CL_GL_ACCT_TO18]]))</f>
        <v>1</v>
      </c>
      <c r="IY303" s="33" t="b">
        <f>AND($A$2&gt;=_xlfn.NUMBERVALUE(Table_Query_from_MF_DSNP62[[#This Row],[CL_GL_ACCT_FR19]]),$A$2&lt;=_xlfn.NUMBERVALUE(Table_Query_from_MF_DSNP62[[#This Row],[CL_GL_ACCT_TO19]]))</f>
        <v>1</v>
      </c>
      <c r="IZ303" s="33" t="b">
        <f>AND($A$2&gt;=_xlfn.NUMBERVALUE(Table_Query_from_MF_DSNP62[[#This Row],[CL_GL_ACCT_FR20]]),$A$2&lt;=_xlfn.NUMBERVALUE(Table_Query_from_MF_DSNP62[[#This Row],[CL_GL_ACCT_TO20]]))</f>
        <v>1</v>
      </c>
      <c r="JA303" s="33" t="b">
        <f>AND($A$2&gt;=_xlfn.NUMBERVALUE(Table_Query_from_MF_DSNP62[[#This Row],[CL_GL_ACCT_FR21]]),$A$2&lt;=_xlfn.NUMBERVALUE(Table_Query_from_MF_DSNP62[[#This Row],[CL_GL_ACCT_TO21]]))</f>
        <v>1</v>
      </c>
      <c r="JB303" s="33" t="b">
        <f>AND($A$2&gt;=_xlfn.NUMBERVALUE(Table_Query_from_MF_DSNP62[[#This Row],[CL_GL_ACCT_FR22]]),$A$2&lt;=_xlfn.NUMBERVALUE(Table_Query_from_MF_DSNP62[[#This Row],[CL_GL_ACCT_TO22]]))</f>
        <v>1</v>
      </c>
      <c r="JC303" s="33" t="b">
        <f>AND($A$2&gt;=_xlfn.NUMBERVALUE(Table_Query_from_MF_DSNP62[[#This Row],[CL_GL_ACCT_FR23]]),$A$2&lt;=_xlfn.NUMBERVALUE(Table_Query_from_MF_DSNP62[[#This Row],[CL_GL_ACCT_TO23]]))</f>
        <v>1</v>
      </c>
      <c r="JD303" s="33" t="b">
        <f>AND($A$2&gt;=_xlfn.NUMBERVALUE(Table_Query_from_MF_DSNP62[[#This Row],[CL_GL_ACCT_FR24]]),$A$2&lt;=_xlfn.NUMBERVALUE(Table_Query_from_MF_DSNP62[[#This Row],[CL_GL_ACCT_TO24]]))</f>
        <v>1</v>
      </c>
      <c r="JE303" s="33" t="b">
        <f>AND($A$2&gt;=_xlfn.NUMBERVALUE(Table_Query_from_MF_DSNP62[[#This Row],[CL_GL_ACCT_FR25]]),$A$2&lt;=_xlfn.NUMBERVALUE(Table_Query_from_MF_DSNP62[[#This Row],[CL_GL_ACCT_TO25]]))</f>
        <v>1</v>
      </c>
      <c r="JF303" s="33" t="b">
        <f>OR(Table_Query_from_MF_DSNP62[[#This Row],[PairA]:[PairO]])</f>
        <v>1</v>
      </c>
      <c r="JG303" s="33">
        <f>_xlfn.IFNA(MATCH(TRUE,Table_Query_from_MF_DSNP62[[#This Row],[PairA]:[PairO]],0),"none")</f>
        <v>3</v>
      </c>
      <c r="JH303" s="33" t="b">
        <f>AND($B$2&gt;=_xlfn.NUMBERVALUE(Table_Query_from_MF_DSNP62[[#This Row],[CL_CMP_OBJ_FR1]]),$B$2&lt;=_xlfn.NUMBERVALUE(Table_Query_from_MF_DSNP62[[#This Row],[CL_CMP_OBJ_TO1]]))</f>
        <v>0</v>
      </c>
      <c r="JI303" s="33" t="b">
        <f>AND($B$2&gt;=_xlfn.NUMBERVALUE(Table_Query_from_MF_DSNP62[[#This Row],[CL_CMP_OBJ_FR2]]),$B$2&lt;=_xlfn.NUMBERVALUE(Table_Query_from_MF_DSNP62[[#This Row],[CL_CMP_OBJ_TO2]]))</f>
        <v>0</v>
      </c>
      <c r="JJ303" s="33" t="b">
        <f>AND($B$2&gt;=_xlfn.NUMBERVALUE(Table_Query_from_MF_DSNP62[[#This Row],[CL_CMP_OBJ_FR3]]),$B$2&lt;=_xlfn.NUMBERVALUE(Table_Query_from_MF_DSNP62[[#This Row],[CL_CMP_OBJ_TO3]]))</f>
        <v>1</v>
      </c>
      <c r="JK303" s="33" t="b">
        <f>AND($B$2&gt;=_xlfn.NUMBERVALUE(Table_Query_from_MF_DSNP62[[#This Row],[CL_CMP_OBJ_FR4]]),$B$2&lt;=_xlfn.NUMBERVALUE(Table_Query_from_MF_DSNP62[[#This Row],[CL_CMP_OBJ_TO4]]))</f>
        <v>1</v>
      </c>
      <c r="JL303" s="33" t="b">
        <f>AND($B$2&gt;=_xlfn.NUMBERVALUE(Table_Query_from_MF_DSNP62[[#This Row],[CL_CMP_OBJ_FR5]]),$B$2&lt;=_xlfn.NUMBERVALUE(Table_Query_from_MF_DSNP62[[#This Row],[CL_CMP_OBJ_TO5]]))</f>
        <v>1</v>
      </c>
      <c r="JM303" s="33" t="b">
        <f>AND($B$2&gt;=_xlfn.NUMBERVALUE(Table_Query_from_MF_DSNP62[[#This Row],[CL_CMP_OBJ_FR6]]),$B$2&lt;=_xlfn.NUMBERVALUE(Table_Query_from_MF_DSNP62[[#This Row],[CL_CMP_OBJ_TO6]]))</f>
        <v>1</v>
      </c>
      <c r="JN303" s="33" t="b">
        <f>AND($B$2&gt;=_xlfn.NUMBERVALUE(Table_Query_from_MF_DSNP62[[#This Row],[CL_CMP_OBJ_FR7]]),$B$2&lt;=_xlfn.NUMBERVALUE(Table_Query_from_MF_DSNP62[[#This Row],[CL_CMP_OBJ_TO7]]))</f>
        <v>1</v>
      </c>
      <c r="JO303" s="33" t="b">
        <f>AND($B$2&gt;=_xlfn.NUMBERVALUE(Table_Query_from_MF_DSNP62[[#This Row],[CL_CMP_OBJ_FR8]]),$B$2&lt;=_xlfn.NUMBERVALUE(Table_Query_from_MF_DSNP62[[#This Row],[CL_CMP_OBJ_TO8]]))</f>
        <v>1</v>
      </c>
      <c r="JP303" s="33" t="b">
        <f>AND($B$2&gt;=_xlfn.NUMBERVALUE(Table_Query_from_MF_DSNP62[[#This Row],[CL_CMP_OBJ_FR9]]),$B$2&lt;=_xlfn.NUMBERVALUE(Table_Query_from_MF_DSNP62[[#This Row],[CL_CMP_OBJ_TO9]]))</f>
        <v>1</v>
      </c>
      <c r="JQ303" s="33" t="b">
        <f>AND($B$2&gt;=_xlfn.NUMBERVALUE(Table_Query_from_MF_DSNP62[[#This Row],[CL_CMP_OBJ_FR10]]),$B$2&lt;=_xlfn.NUMBERVALUE(Table_Query_from_MF_DSNP62[[#This Row],[CL_CMP_OBJ_TO10]]))</f>
        <v>1</v>
      </c>
      <c r="JR303" s="33" t="b">
        <f>AND($B$2&gt;=_xlfn.NUMBERVALUE(Table_Query_from_MF_DSNP62[[#This Row],[CL_CMP_OBJ_FR11]]),$B$2&lt;=_xlfn.NUMBERVALUE(Table_Query_from_MF_DSNP62[[#This Row],[CL_CMP_OBJ_TO11]]))</f>
        <v>1</v>
      </c>
      <c r="JS303" s="33" t="b">
        <f>AND($B$2&gt;=_xlfn.NUMBERVALUE(Table_Query_from_MF_DSNP62[[#This Row],[CL_CMP_OBJ_FR12]]),$B$2&lt;=_xlfn.NUMBERVALUE(Table_Query_from_MF_DSNP62[[#This Row],[CL_CMP_OBJ_TO12]]))</f>
        <v>1</v>
      </c>
      <c r="JT303" s="33" t="b">
        <f>AND($B$2&gt;=_xlfn.NUMBERVALUE(Table_Query_from_MF_DSNP62[[#This Row],[CL_CMP_OBJ_FR13]]),$B$2&lt;=_xlfn.NUMBERVALUE(Table_Query_from_MF_DSNP62[[#This Row],[CL_CMP_OBJ_TO13]]))</f>
        <v>1</v>
      </c>
      <c r="JU303" s="33" t="b">
        <f>AND($B$2&gt;=_xlfn.NUMBERVALUE(Table_Query_from_MF_DSNP62[[#This Row],[CL_CMP_OBJ_FR14]]),$B$2&lt;=_xlfn.NUMBERVALUE(Table_Query_from_MF_DSNP62[[#This Row],[CL_CMP_OBJ_TO14]]))</f>
        <v>1</v>
      </c>
      <c r="JV303" s="33" t="b">
        <f>AND($B$2&gt;=_xlfn.NUMBERVALUE(Table_Query_from_MF_DSNP62[[#This Row],[CL_CMP_OBJ_FR15]]),$B$2&lt;=_xlfn.NUMBERVALUE(Table_Query_from_MF_DSNP62[[#This Row],[CL_CMP_OBJ_TO15]]))</f>
        <v>1</v>
      </c>
    </row>
    <row r="304" spans="1:282" x14ac:dyDescent="0.25">
      <c r="A304" t="b">
        <f>OR(,Table_Query_from_MF_DSNP62[[#This Row],[Desired GL included as "hard-coded" GL?]],Table_Query_from_MF_DSNP62[[#This Row],[Desired GL included as "Open GL"?]])</f>
        <v>1</v>
      </c>
      <c r="B304" t="b">
        <f>Table_Query_from_MF_DSNP62[[#This Row],[Desired CObj included as "Open CObj"?]]</f>
        <v>1</v>
      </c>
      <c r="C304" t="s">
        <v>824</v>
      </c>
      <c r="D304" t="s">
        <v>1805</v>
      </c>
      <c r="E304" t="s">
        <v>8</v>
      </c>
      <c r="F304" s="24" t="s">
        <v>335</v>
      </c>
      <c r="G304" t="s">
        <v>312</v>
      </c>
      <c r="H304" s="24" t="s">
        <v>444</v>
      </c>
      <c r="I304" t="s">
        <v>444</v>
      </c>
      <c r="J304" s="24" t="s">
        <v>444</v>
      </c>
      <c r="K304" t="s">
        <v>444</v>
      </c>
      <c r="L304" s="24" t="s">
        <v>444</v>
      </c>
      <c r="M304" t="s">
        <v>444</v>
      </c>
      <c r="N304" t="s">
        <v>444</v>
      </c>
      <c r="O304" t="s">
        <v>444</v>
      </c>
      <c r="P304" t="s">
        <v>444</v>
      </c>
      <c r="Q304" t="s">
        <v>15</v>
      </c>
      <c r="R304" t="s">
        <v>444</v>
      </c>
      <c r="S304" t="s">
        <v>442</v>
      </c>
      <c r="T304" t="s">
        <v>447</v>
      </c>
      <c r="U304" t="s">
        <v>444</v>
      </c>
      <c r="V304" t="s">
        <v>444</v>
      </c>
      <c r="W304" t="s">
        <v>442</v>
      </c>
      <c r="X304" t="s">
        <v>442</v>
      </c>
      <c r="Y304" t="s">
        <v>442</v>
      </c>
      <c r="Z304" t="s">
        <v>442</v>
      </c>
      <c r="AA304" t="s">
        <v>442</v>
      </c>
      <c r="AB304" t="s">
        <v>442</v>
      </c>
      <c r="AC304" t="s">
        <v>444</v>
      </c>
      <c r="AD304" t="s">
        <v>444</v>
      </c>
      <c r="AE304" t="s">
        <v>444</v>
      </c>
      <c r="AF304" t="s">
        <v>444</v>
      </c>
      <c r="AG304" t="s">
        <v>442</v>
      </c>
      <c r="AH304" t="s">
        <v>442</v>
      </c>
      <c r="AI304" t="s">
        <v>447</v>
      </c>
      <c r="AJ304" t="s">
        <v>442</v>
      </c>
      <c r="AK304" t="s">
        <v>442</v>
      </c>
      <c r="AL304" t="s">
        <v>442</v>
      </c>
      <c r="AM304" t="s">
        <v>442</v>
      </c>
      <c r="AN304" t="s">
        <v>442</v>
      </c>
      <c r="AO304" t="s">
        <v>444</v>
      </c>
      <c r="AP304" t="s">
        <v>442</v>
      </c>
      <c r="AQ304" t="s">
        <v>528</v>
      </c>
      <c r="AR304" t="s">
        <v>1451</v>
      </c>
      <c r="AS304" t="s">
        <v>162</v>
      </c>
      <c r="AT304" t="s">
        <v>10</v>
      </c>
      <c r="AU304" t="s">
        <v>444</v>
      </c>
      <c r="AV304" t="s">
        <v>442</v>
      </c>
      <c r="AW304" t="s">
        <v>444</v>
      </c>
      <c r="AX304" t="s">
        <v>444</v>
      </c>
      <c r="AY304" t="s">
        <v>444</v>
      </c>
      <c r="AZ304" t="s">
        <v>7</v>
      </c>
      <c r="BA304" t="s">
        <v>161</v>
      </c>
      <c r="BB304" t="s">
        <v>444</v>
      </c>
      <c r="BC304" t="s">
        <v>444</v>
      </c>
      <c r="BD304" t="s">
        <v>1359</v>
      </c>
      <c r="BE304" t="s">
        <v>823</v>
      </c>
      <c r="BF304" t="s">
        <v>1360</v>
      </c>
      <c r="BG304" t="s">
        <v>444</v>
      </c>
      <c r="BH304" t="s">
        <v>444</v>
      </c>
      <c r="BI304" t="s">
        <v>444</v>
      </c>
      <c r="BJ304" t="s">
        <v>444</v>
      </c>
      <c r="BK304" t="s">
        <v>444</v>
      </c>
      <c r="BL304" t="s">
        <v>444</v>
      </c>
      <c r="BM304" t="s">
        <v>444</v>
      </c>
      <c r="BN304" t="s">
        <v>444</v>
      </c>
      <c r="BO304" t="s">
        <v>444</v>
      </c>
      <c r="BP304" t="s">
        <v>444</v>
      </c>
      <c r="BQ304" t="s">
        <v>444</v>
      </c>
      <c r="BR304" t="s">
        <v>444</v>
      </c>
      <c r="BS304" t="s">
        <v>444</v>
      </c>
      <c r="BT304" t="s">
        <v>444</v>
      </c>
      <c r="BU304" t="s">
        <v>444</v>
      </c>
      <c r="BV304" t="s">
        <v>444</v>
      </c>
      <c r="BW304" t="s">
        <v>444</v>
      </c>
      <c r="BX304" t="s">
        <v>444</v>
      </c>
      <c r="BY304" t="s">
        <v>444</v>
      </c>
      <c r="BZ304" t="s">
        <v>444</v>
      </c>
      <c r="CA304" t="s">
        <v>444</v>
      </c>
      <c r="CB304" t="s">
        <v>444</v>
      </c>
      <c r="CC304" t="s">
        <v>444</v>
      </c>
      <c r="CD304" t="s">
        <v>444</v>
      </c>
      <c r="CE304" t="s">
        <v>444</v>
      </c>
      <c r="CF304" t="s">
        <v>444</v>
      </c>
      <c r="CG304" t="s">
        <v>444</v>
      </c>
      <c r="CH304" t="s">
        <v>444</v>
      </c>
      <c r="CI304" t="s">
        <v>444</v>
      </c>
      <c r="CJ304" t="s">
        <v>444</v>
      </c>
      <c r="CK304" t="s">
        <v>444</v>
      </c>
      <c r="CL304" t="s">
        <v>444</v>
      </c>
      <c r="CM304" t="s">
        <v>444</v>
      </c>
      <c r="CN304" t="s">
        <v>444</v>
      </c>
      <c r="CO304" t="s">
        <v>444</v>
      </c>
      <c r="CP304" t="s">
        <v>444</v>
      </c>
      <c r="CQ304" t="s">
        <v>444</v>
      </c>
      <c r="CR304" t="s">
        <v>444</v>
      </c>
      <c r="CS304" t="s">
        <v>444</v>
      </c>
      <c r="CT304" t="s">
        <v>444</v>
      </c>
      <c r="CU304" t="s">
        <v>444</v>
      </c>
      <c r="CV304" t="s">
        <v>2747</v>
      </c>
      <c r="CW304" t="s">
        <v>2736</v>
      </c>
      <c r="CX304" t="s">
        <v>2846</v>
      </c>
      <c r="CY304" t="s">
        <v>1370</v>
      </c>
      <c r="CZ304" t="s">
        <v>1371</v>
      </c>
      <c r="DA304" t="s">
        <v>444</v>
      </c>
      <c r="DB304" t="s">
        <v>444</v>
      </c>
      <c r="DC304" t="s">
        <v>444</v>
      </c>
      <c r="DD304" t="s">
        <v>444</v>
      </c>
      <c r="DE304" t="s">
        <v>444</v>
      </c>
      <c r="DF304" t="s">
        <v>444</v>
      </c>
      <c r="DG304" t="s">
        <v>444</v>
      </c>
      <c r="DH304" t="s">
        <v>444</v>
      </c>
      <c r="DI304" t="s">
        <v>443</v>
      </c>
      <c r="DJ304" t="s">
        <v>282</v>
      </c>
      <c r="DK304" t="s">
        <v>1440</v>
      </c>
      <c r="DL304" t="s">
        <v>1451</v>
      </c>
      <c r="DM304" t="s">
        <v>444</v>
      </c>
      <c r="DN304" t="s">
        <v>444</v>
      </c>
      <c r="DO304" t="s">
        <v>444</v>
      </c>
      <c r="DP304" t="s">
        <v>444</v>
      </c>
      <c r="DQ304" t="s">
        <v>444</v>
      </c>
      <c r="DR304" t="s">
        <v>444</v>
      </c>
      <c r="DS304" t="s">
        <v>444</v>
      </c>
      <c r="DT304" s="24" t="s">
        <v>444</v>
      </c>
      <c r="DU304" s="24" t="s">
        <v>444</v>
      </c>
      <c r="DV304" t="s">
        <v>444</v>
      </c>
      <c r="DW304" t="s">
        <v>444</v>
      </c>
      <c r="DX304" s="24" t="s">
        <v>444</v>
      </c>
      <c r="DY304" s="24" t="s">
        <v>444</v>
      </c>
      <c r="DZ304" t="s">
        <v>444</v>
      </c>
      <c r="EA304" t="s">
        <v>444</v>
      </c>
      <c r="EB304" s="24" t="s">
        <v>444</v>
      </c>
      <c r="EC304" s="24" t="s">
        <v>444</v>
      </c>
      <c r="ED304" t="s">
        <v>444</v>
      </c>
      <c r="EE304" t="s">
        <v>444</v>
      </c>
      <c r="EF304" s="24" t="s">
        <v>444</v>
      </c>
      <c r="EG304" s="24" t="s">
        <v>444</v>
      </c>
      <c r="EH304" t="s">
        <v>444</v>
      </c>
      <c r="EI304" t="s">
        <v>444</v>
      </c>
      <c r="EJ304" s="24" t="s">
        <v>444</v>
      </c>
      <c r="EK304" s="24" t="s">
        <v>444</v>
      </c>
      <c r="EL304" t="s">
        <v>444</v>
      </c>
      <c r="EM304" t="s">
        <v>444</v>
      </c>
      <c r="EN304" s="24" t="s">
        <v>444</v>
      </c>
      <c r="EO304" s="24" t="s">
        <v>444</v>
      </c>
      <c r="EP304" t="s">
        <v>444</v>
      </c>
      <c r="EQ304" t="s">
        <v>444</v>
      </c>
      <c r="ER304" s="24" t="s">
        <v>444</v>
      </c>
      <c r="ES304" s="24" t="s">
        <v>444</v>
      </c>
      <c r="ET304" t="s">
        <v>444</v>
      </c>
      <c r="EU304" t="s">
        <v>444</v>
      </c>
      <c r="EV304" s="24" t="s">
        <v>444</v>
      </c>
      <c r="EW304" s="24" t="s">
        <v>444</v>
      </c>
      <c r="EX304" t="s">
        <v>444</v>
      </c>
      <c r="EY304" t="s">
        <v>444</v>
      </c>
      <c r="EZ304" s="24" t="s">
        <v>444</v>
      </c>
      <c r="FA304" s="24" t="s">
        <v>444</v>
      </c>
      <c r="FB304" t="s">
        <v>444</v>
      </c>
      <c r="FC304" t="s">
        <v>444</v>
      </c>
      <c r="FD304" s="24" t="s">
        <v>444</v>
      </c>
      <c r="FE304" s="24" t="s">
        <v>444</v>
      </c>
      <c r="FF304" t="s">
        <v>444</v>
      </c>
      <c r="FG304" t="s">
        <v>444</v>
      </c>
      <c r="FH304" s="24" t="s">
        <v>444</v>
      </c>
      <c r="FI304" s="24" t="s">
        <v>444</v>
      </c>
      <c r="FJ304" t="s">
        <v>444</v>
      </c>
      <c r="FK304" t="s">
        <v>444</v>
      </c>
      <c r="FL304" s="24" t="s">
        <v>444</v>
      </c>
      <c r="FM304" s="24" t="s">
        <v>444</v>
      </c>
      <c r="FN304" t="s">
        <v>444</v>
      </c>
      <c r="FO304" t="s">
        <v>444</v>
      </c>
      <c r="FP304" s="24" t="s">
        <v>444</v>
      </c>
      <c r="FQ304" s="24" t="s">
        <v>444</v>
      </c>
      <c r="FR304" t="s">
        <v>444</v>
      </c>
      <c r="FS304" t="s">
        <v>444</v>
      </c>
      <c r="FT304" s="24" t="s">
        <v>444</v>
      </c>
      <c r="FU304" s="24" t="s">
        <v>444</v>
      </c>
      <c r="FV304" t="s">
        <v>444</v>
      </c>
      <c r="FW304" t="s">
        <v>444</v>
      </c>
      <c r="FX304" s="24" t="s">
        <v>444</v>
      </c>
      <c r="FY304" s="24" t="s">
        <v>444</v>
      </c>
      <c r="FZ304" t="s">
        <v>444</v>
      </c>
      <c r="GA304" t="s">
        <v>444</v>
      </c>
      <c r="GB304" s="24" t="s">
        <v>444</v>
      </c>
      <c r="GC304" s="24" t="s">
        <v>444</v>
      </c>
      <c r="GD304" t="s">
        <v>444</v>
      </c>
      <c r="GE304" t="s">
        <v>444</v>
      </c>
      <c r="GF304" s="24" t="s">
        <v>444</v>
      </c>
      <c r="GG304" s="24" t="s">
        <v>444</v>
      </c>
      <c r="GH304" t="s">
        <v>444</v>
      </c>
      <c r="GI304" s="24" t="s">
        <v>444</v>
      </c>
      <c r="GJ304" s="24" t="s">
        <v>444</v>
      </c>
      <c r="GK304" t="s">
        <v>444</v>
      </c>
      <c r="GL304" t="s">
        <v>444</v>
      </c>
      <c r="GM304" s="24" t="s">
        <v>444</v>
      </c>
      <c r="GN304" s="24" t="s">
        <v>444</v>
      </c>
      <c r="GO304" t="s">
        <v>444</v>
      </c>
      <c r="GP304" t="s">
        <v>444</v>
      </c>
      <c r="GQ304" s="24" t="s">
        <v>444</v>
      </c>
      <c r="GR304" s="24" t="s">
        <v>444</v>
      </c>
      <c r="GS304" t="s">
        <v>444</v>
      </c>
      <c r="GT304" t="s">
        <v>444</v>
      </c>
      <c r="GU304" s="24" t="s">
        <v>444</v>
      </c>
      <c r="GV304" s="24" t="s">
        <v>444</v>
      </c>
      <c r="GW304" t="s">
        <v>444</v>
      </c>
      <c r="GX304" t="s">
        <v>444</v>
      </c>
      <c r="GY304" s="24" t="s">
        <v>444</v>
      </c>
      <c r="GZ304" s="24" t="s">
        <v>444</v>
      </c>
      <c r="HA304" t="s">
        <v>444</v>
      </c>
      <c r="HB304" t="s">
        <v>444</v>
      </c>
      <c r="HC304" s="24" t="s">
        <v>444</v>
      </c>
      <c r="HD304" s="24" t="s">
        <v>444</v>
      </c>
      <c r="HE304" t="s">
        <v>444</v>
      </c>
      <c r="HF304" t="s">
        <v>444</v>
      </c>
      <c r="HG304" s="24" t="s">
        <v>444</v>
      </c>
      <c r="HH304" s="24" t="s">
        <v>444</v>
      </c>
      <c r="HI304" t="s">
        <v>444</v>
      </c>
      <c r="HJ304" t="s">
        <v>444</v>
      </c>
      <c r="HK304" s="24" t="s">
        <v>444</v>
      </c>
      <c r="HL304" s="24" t="s">
        <v>444</v>
      </c>
      <c r="HM304" t="s">
        <v>444</v>
      </c>
      <c r="HN304" t="s">
        <v>444</v>
      </c>
      <c r="HO304" s="24" t="s">
        <v>444</v>
      </c>
      <c r="HP304" s="24" t="s">
        <v>444</v>
      </c>
      <c r="HQ304" t="s">
        <v>444</v>
      </c>
      <c r="HR304" t="s">
        <v>444</v>
      </c>
      <c r="HS304" s="24" t="s">
        <v>444</v>
      </c>
      <c r="HT304" s="24" t="s">
        <v>444</v>
      </c>
      <c r="HU304" t="s">
        <v>444</v>
      </c>
      <c r="HV304" t="s">
        <v>444</v>
      </c>
      <c r="HW304" s="24" t="s">
        <v>444</v>
      </c>
      <c r="HX304" s="24" t="s">
        <v>444</v>
      </c>
      <c r="HY304" t="s">
        <v>444</v>
      </c>
      <c r="HZ304" t="s">
        <v>444</v>
      </c>
      <c r="IA304" t="s">
        <v>2747</v>
      </c>
      <c r="IB304" t="s">
        <v>2736</v>
      </c>
      <c r="IC304" t="s">
        <v>3051</v>
      </c>
      <c r="ID304" s="33" t="b" cm="1">
        <f t="array" ref="ID304">_xlfn.IFNA(MATCH($A$2,_xlfn.NUMBERVALUE(Table_Query_from_MF_DSNP62[[#This Row],[CL_GLACCT_DR1]:[CL_GLACCT_CR4]]),0),0)&gt;=1</f>
        <v>1</v>
      </c>
      <c r="IE304" s="33" t="b">
        <f>OR(Table_Query_from_MF_DSNP62[[#This Row],[Pair1]:[Pair25]])</f>
        <v>1</v>
      </c>
      <c r="IF304" s="33">
        <f>_xlfn.IFNA(MATCH(TRUE,Table_Query_from_MF_DSNP62[[#This Row],[Pair1]:[Pair25]],0),"none")</f>
        <v>1</v>
      </c>
      <c r="IG304" s="33" t="b">
        <f>AND($A$2&gt;=_xlfn.NUMBERVALUE(Table_Query_from_MF_DSNP62[[#This Row],[CL_GL_ACCT_FR1]]),$A$2&lt;=_xlfn.NUMBERVALUE(Table_Query_from_MF_DSNP62[[#This Row],[CL_GL_ACCT_TO1]]))</f>
        <v>1</v>
      </c>
      <c r="IH304" s="33" t="b">
        <f>AND($A$2&gt;=_xlfn.NUMBERVALUE(Table_Query_from_MF_DSNP62[[#This Row],[CL_GL_ACCT_FR2]]),$A$2&lt;=_xlfn.NUMBERVALUE(Table_Query_from_MF_DSNP62[[#This Row],[CL_GL_ACCT_TO2]]))</f>
        <v>1</v>
      </c>
      <c r="II304" s="33" t="b">
        <f>AND($A$2&gt;=_xlfn.NUMBERVALUE(Table_Query_from_MF_DSNP62[[#This Row],[CL_GL_ACCT_FR3]]),$A$2&lt;=_xlfn.NUMBERVALUE(Table_Query_from_MF_DSNP62[[#This Row],[CL_GL_ACCT_TO3]]))</f>
        <v>1</v>
      </c>
      <c r="IJ304" s="33" t="b">
        <f>AND($A$2&gt;=_xlfn.NUMBERVALUE(Table_Query_from_MF_DSNP62[[#This Row],[CL_GL_ACCT_FR4]]),$A$2&lt;=_xlfn.NUMBERVALUE(Table_Query_from_MF_DSNP62[[#This Row],[CL_GL_ACCT_TO4]]))</f>
        <v>1</v>
      </c>
      <c r="IK304" s="33" t="b">
        <f>AND($A$2&gt;=_xlfn.NUMBERVALUE(Table_Query_from_MF_DSNP62[[#This Row],[CL_GL_ACCT_FR5]]),$A$2&lt;=_xlfn.NUMBERVALUE(Table_Query_from_MF_DSNP62[[#This Row],[CL_GL_ACCT_TO5]]))</f>
        <v>1</v>
      </c>
      <c r="IL304" s="33" t="b">
        <f>AND($A$2&gt;=_xlfn.NUMBERVALUE(Table_Query_from_MF_DSNP62[[#This Row],[CL_GL_ACCT_FR6]]),$A$2&lt;=_xlfn.NUMBERVALUE(Table_Query_from_MF_DSNP62[[#This Row],[CL_GL_ACCT_TO6]]))</f>
        <v>1</v>
      </c>
      <c r="IM304" s="33" t="b">
        <f>AND($A$2&gt;=_xlfn.NUMBERVALUE(Table_Query_from_MF_DSNP62[[#This Row],[CL_GL_ACCT_FR7]]),$A$2&lt;=_xlfn.NUMBERVALUE(Table_Query_from_MF_DSNP62[[#This Row],[CL_GL_ACCT_TO7]]))</f>
        <v>1</v>
      </c>
      <c r="IN304" s="33" t="b">
        <f>AND($A$2&gt;=_xlfn.NUMBERVALUE(Table_Query_from_MF_DSNP62[[#This Row],[CL_GL_ACCT_FR8]]),$A$2&lt;=_xlfn.NUMBERVALUE(Table_Query_from_MF_DSNP62[[#This Row],[CL_GL_ACCT_TO8]]))</f>
        <v>1</v>
      </c>
      <c r="IO304" s="33" t="b">
        <f>AND($A$2&gt;=_xlfn.NUMBERVALUE(Table_Query_from_MF_DSNP62[[#This Row],[CL_GL_ACCT_FR9]]),$A$2&lt;=_xlfn.NUMBERVALUE(Table_Query_from_MF_DSNP62[[#This Row],[CL_GL_ACCT_TO9]]))</f>
        <v>1</v>
      </c>
      <c r="IP304" s="33" t="b">
        <f>AND($A$2&gt;=_xlfn.NUMBERVALUE(Table_Query_from_MF_DSNP62[[#This Row],[CL_GL_ACCT_FR10]]),$A$2&lt;=_xlfn.NUMBERVALUE(Table_Query_from_MF_DSNP62[[#This Row],[CL_GL_ACCT_TO10]]))</f>
        <v>1</v>
      </c>
      <c r="IQ304" s="33" t="b">
        <f>AND($A$2&gt;=_xlfn.NUMBERVALUE(Table_Query_from_MF_DSNP62[[#This Row],[CL_GL_ACCT_FR11]]),$A$2&lt;=_xlfn.NUMBERVALUE(Table_Query_from_MF_DSNP62[[#This Row],[CL_GL_ACCT_TO11]]))</f>
        <v>1</v>
      </c>
      <c r="IR304" s="33" t="b">
        <f>AND($A$2&gt;=_xlfn.NUMBERVALUE(Table_Query_from_MF_DSNP62[[#This Row],[CL_GL_ACCT_FR12]]),$A$2&lt;=_xlfn.NUMBERVALUE(Table_Query_from_MF_DSNP62[[#This Row],[CL_GL_ACCT_TO12]]))</f>
        <v>1</v>
      </c>
      <c r="IS304" s="33" t="b">
        <f>AND($A$2&gt;=_xlfn.NUMBERVALUE(Table_Query_from_MF_DSNP62[[#This Row],[CL_GL_ACCT_FR13]]),$A$2&lt;=_xlfn.NUMBERVALUE(Table_Query_from_MF_DSNP62[[#This Row],[CL_GL_ACCT_TO13]]))</f>
        <v>1</v>
      </c>
      <c r="IT304" s="33" t="b">
        <f>AND($A$2&gt;=_xlfn.NUMBERVALUE(Table_Query_from_MF_DSNP62[[#This Row],[CL_GL_ACCT_FR14]]),$A$2&lt;=_xlfn.NUMBERVALUE(Table_Query_from_MF_DSNP62[[#This Row],[CL_GL_ACCT_TO14]]))</f>
        <v>1</v>
      </c>
      <c r="IU304" s="33" t="b">
        <f>AND($A$2&gt;=_xlfn.NUMBERVALUE(Table_Query_from_MF_DSNP62[[#This Row],[CL_GL_ACCT_FR15]]),$A$2&lt;=_xlfn.NUMBERVALUE(Table_Query_from_MF_DSNP62[[#This Row],[CL_GL_ACCT_TO15]]))</f>
        <v>1</v>
      </c>
      <c r="IV304" s="33" t="b">
        <f>AND($A$2&gt;=_xlfn.NUMBERVALUE(Table_Query_from_MF_DSNP62[[#This Row],[CL_GL_ACCT_FR16]]),$A$2&lt;=_xlfn.NUMBERVALUE(Table_Query_from_MF_DSNP62[[#This Row],[CL_GL_ACCT_TO16]]))</f>
        <v>1</v>
      </c>
      <c r="IW304" s="33" t="b">
        <f>AND($A$2&gt;=_xlfn.NUMBERVALUE(Table_Query_from_MF_DSNP62[[#This Row],[CL_GL_ACCT_FR17]]),$A$2&lt;=_xlfn.NUMBERVALUE(Table_Query_from_MF_DSNP62[[#This Row],[CL_GL_ACCT_TO17]]))</f>
        <v>1</v>
      </c>
      <c r="IX304" s="33" t="b">
        <f>AND($A$2&gt;=_xlfn.NUMBERVALUE(Table_Query_from_MF_DSNP62[[#This Row],[CL_GL_ACCT_FR18]]),$A$2&lt;=_xlfn.NUMBERVALUE(Table_Query_from_MF_DSNP62[[#This Row],[CL_GL_ACCT_TO18]]))</f>
        <v>1</v>
      </c>
      <c r="IY304" s="33" t="b">
        <f>AND($A$2&gt;=_xlfn.NUMBERVALUE(Table_Query_from_MF_DSNP62[[#This Row],[CL_GL_ACCT_FR19]]),$A$2&lt;=_xlfn.NUMBERVALUE(Table_Query_from_MF_DSNP62[[#This Row],[CL_GL_ACCT_TO19]]))</f>
        <v>1</v>
      </c>
      <c r="IZ304" s="33" t="b">
        <f>AND($A$2&gt;=_xlfn.NUMBERVALUE(Table_Query_from_MF_DSNP62[[#This Row],[CL_GL_ACCT_FR20]]),$A$2&lt;=_xlfn.NUMBERVALUE(Table_Query_from_MF_DSNP62[[#This Row],[CL_GL_ACCT_TO20]]))</f>
        <v>1</v>
      </c>
      <c r="JA304" s="33" t="b">
        <f>AND($A$2&gt;=_xlfn.NUMBERVALUE(Table_Query_from_MF_DSNP62[[#This Row],[CL_GL_ACCT_FR21]]),$A$2&lt;=_xlfn.NUMBERVALUE(Table_Query_from_MF_DSNP62[[#This Row],[CL_GL_ACCT_TO21]]))</f>
        <v>1</v>
      </c>
      <c r="JB304" s="33" t="b">
        <f>AND($A$2&gt;=_xlfn.NUMBERVALUE(Table_Query_from_MF_DSNP62[[#This Row],[CL_GL_ACCT_FR22]]),$A$2&lt;=_xlfn.NUMBERVALUE(Table_Query_from_MF_DSNP62[[#This Row],[CL_GL_ACCT_TO22]]))</f>
        <v>1</v>
      </c>
      <c r="JC304" s="33" t="b">
        <f>AND($A$2&gt;=_xlfn.NUMBERVALUE(Table_Query_from_MF_DSNP62[[#This Row],[CL_GL_ACCT_FR23]]),$A$2&lt;=_xlfn.NUMBERVALUE(Table_Query_from_MF_DSNP62[[#This Row],[CL_GL_ACCT_TO23]]))</f>
        <v>1</v>
      </c>
      <c r="JD304" s="33" t="b">
        <f>AND($A$2&gt;=_xlfn.NUMBERVALUE(Table_Query_from_MF_DSNP62[[#This Row],[CL_GL_ACCT_FR24]]),$A$2&lt;=_xlfn.NUMBERVALUE(Table_Query_from_MF_DSNP62[[#This Row],[CL_GL_ACCT_TO24]]))</f>
        <v>1</v>
      </c>
      <c r="JE304" s="33" t="b">
        <f>AND($A$2&gt;=_xlfn.NUMBERVALUE(Table_Query_from_MF_DSNP62[[#This Row],[CL_GL_ACCT_FR25]]),$A$2&lt;=_xlfn.NUMBERVALUE(Table_Query_from_MF_DSNP62[[#This Row],[CL_GL_ACCT_TO25]]))</f>
        <v>1</v>
      </c>
      <c r="JF304" s="33" t="b">
        <f>OR(Table_Query_from_MF_DSNP62[[#This Row],[PairA]:[PairO]])</f>
        <v>1</v>
      </c>
      <c r="JG304" s="33">
        <f>_xlfn.IFNA(MATCH(TRUE,Table_Query_from_MF_DSNP62[[#This Row],[PairA]:[PairO]],0),"none")</f>
        <v>1</v>
      </c>
      <c r="JH304" s="33" t="b">
        <f>AND($B$2&gt;=_xlfn.NUMBERVALUE(Table_Query_from_MF_DSNP62[[#This Row],[CL_CMP_OBJ_FR1]]),$B$2&lt;=_xlfn.NUMBERVALUE(Table_Query_from_MF_DSNP62[[#This Row],[CL_CMP_OBJ_TO1]]))</f>
        <v>1</v>
      </c>
      <c r="JI304" s="33" t="b">
        <f>AND($B$2&gt;=_xlfn.NUMBERVALUE(Table_Query_from_MF_DSNP62[[#This Row],[CL_CMP_OBJ_FR2]]),$B$2&lt;=_xlfn.NUMBERVALUE(Table_Query_from_MF_DSNP62[[#This Row],[CL_CMP_OBJ_TO2]]))</f>
        <v>1</v>
      </c>
      <c r="JJ304" s="33" t="b">
        <f>AND($B$2&gt;=_xlfn.NUMBERVALUE(Table_Query_from_MF_DSNP62[[#This Row],[CL_CMP_OBJ_FR3]]),$B$2&lt;=_xlfn.NUMBERVALUE(Table_Query_from_MF_DSNP62[[#This Row],[CL_CMP_OBJ_TO3]]))</f>
        <v>1</v>
      </c>
      <c r="JK304" s="33" t="b">
        <f>AND($B$2&gt;=_xlfn.NUMBERVALUE(Table_Query_from_MF_DSNP62[[#This Row],[CL_CMP_OBJ_FR4]]),$B$2&lt;=_xlfn.NUMBERVALUE(Table_Query_from_MF_DSNP62[[#This Row],[CL_CMP_OBJ_TO4]]))</f>
        <v>1</v>
      </c>
      <c r="JL304" s="33" t="b">
        <f>AND($B$2&gt;=_xlfn.NUMBERVALUE(Table_Query_from_MF_DSNP62[[#This Row],[CL_CMP_OBJ_FR5]]),$B$2&lt;=_xlfn.NUMBERVALUE(Table_Query_from_MF_DSNP62[[#This Row],[CL_CMP_OBJ_TO5]]))</f>
        <v>1</v>
      </c>
      <c r="JM304" s="33" t="b">
        <f>AND($B$2&gt;=_xlfn.NUMBERVALUE(Table_Query_from_MF_DSNP62[[#This Row],[CL_CMP_OBJ_FR6]]),$B$2&lt;=_xlfn.NUMBERVALUE(Table_Query_from_MF_DSNP62[[#This Row],[CL_CMP_OBJ_TO6]]))</f>
        <v>1</v>
      </c>
      <c r="JN304" s="33" t="b">
        <f>AND($B$2&gt;=_xlfn.NUMBERVALUE(Table_Query_from_MF_DSNP62[[#This Row],[CL_CMP_OBJ_FR7]]),$B$2&lt;=_xlfn.NUMBERVALUE(Table_Query_from_MF_DSNP62[[#This Row],[CL_CMP_OBJ_TO7]]))</f>
        <v>1</v>
      </c>
      <c r="JO304" s="33" t="b">
        <f>AND($B$2&gt;=_xlfn.NUMBERVALUE(Table_Query_from_MF_DSNP62[[#This Row],[CL_CMP_OBJ_FR8]]),$B$2&lt;=_xlfn.NUMBERVALUE(Table_Query_from_MF_DSNP62[[#This Row],[CL_CMP_OBJ_TO8]]))</f>
        <v>1</v>
      </c>
      <c r="JP304" s="33" t="b">
        <f>AND($B$2&gt;=_xlfn.NUMBERVALUE(Table_Query_from_MF_DSNP62[[#This Row],[CL_CMP_OBJ_FR9]]),$B$2&lt;=_xlfn.NUMBERVALUE(Table_Query_from_MF_DSNP62[[#This Row],[CL_CMP_OBJ_TO9]]))</f>
        <v>1</v>
      </c>
      <c r="JQ304" s="33" t="b">
        <f>AND($B$2&gt;=_xlfn.NUMBERVALUE(Table_Query_from_MF_DSNP62[[#This Row],[CL_CMP_OBJ_FR10]]),$B$2&lt;=_xlfn.NUMBERVALUE(Table_Query_from_MF_DSNP62[[#This Row],[CL_CMP_OBJ_TO10]]))</f>
        <v>1</v>
      </c>
      <c r="JR304" s="33" t="b">
        <f>AND($B$2&gt;=_xlfn.NUMBERVALUE(Table_Query_from_MF_DSNP62[[#This Row],[CL_CMP_OBJ_FR11]]),$B$2&lt;=_xlfn.NUMBERVALUE(Table_Query_from_MF_DSNP62[[#This Row],[CL_CMP_OBJ_TO11]]))</f>
        <v>1</v>
      </c>
      <c r="JS304" s="33" t="b">
        <f>AND($B$2&gt;=_xlfn.NUMBERVALUE(Table_Query_from_MF_DSNP62[[#This Row],[CL_CMP_OBJ_FR12]]),$B$2&lt;=_xlfn.NUMBERVALUE(Table_Query_from_MF_DSNP62[[#This Row],[CL_CMP_OBJ_TO12]]))</f>
        <v>1</v>
      </c>
      <c r="JT304" s="33" t="b">
        <f>AND($B$2&gt;=_xlfn.NUMBERVALUE(Table_Query_from_MF_DSNP62[[#This Row],[CL_CMP_OBJ_FR13]]),$B$2&lt;=_xlfn.NUMBERVALUE(Table_Query_from_MF_DSNP62[[#This Row],[CL_CMP_OBJ_TO13]]))</f>
        <v>1</v>
      </c>
      <c r="JU304" s="33" t="b">
        <f>AND($B$2&gt;=_xlfn.NUMBERVALUE(Table_Query_from_MF_DSNP62[[#This Row],[CL_CMP_OBJ_FR14]]),$B$2&lt;=_xlfn.NUMBERVALUE(Table_Query_from_MF_DSNP62[[#This Row],[CL_CMP_OBJ_TO14]]))</f>
        <v>1</v>
      </c>
      <c r="JV304" s="33" t="b">
        <f>AND($B$2&gt;=_xlfn.NUMBERVALUE(Table_Query_from_MF_DSNP62[[#This Row],[CL_CMP_OBJ_FR15]]),$B$2&lt;=_xlfn.NUMBERVALUE(Table_Query_from_MF_DSNP62[[#This Row],[CL_CMP_OBJ_TO15]]))</f>
        <v>1</v>
      </c>
    </row>
    <row r="305" spans="1:282" x14ac:dyDescent="0.25">
      <c r="A305" t="b">
        <f>OR(,Table_Query_from_MF_DSNP62[[#This Row],[Desired GL included as "hard-coded" GL?]],Table_Query_from_MF_DSNP62[[#This Row],[Desired GL included as "Open GL"?]])</f>
        <v>1</v>
      </c>
      <c r="B305" t="b">
        <f>Table_Query_from_MF_DSNP62[[#This Row],[Desired CObj included as "Open CObj"?]]</f>
        <v>1</v>
      </c>
      <c r="C305" t="s">
        <v>1852</v>
      </c>
      <c r="D305" t="s">
        <v>1853</v>
      </c>
      <c r="E305" t="s">
        <v>8</v>
      </c>
      <c r="F305" s="24" t="s">
        <v>428</v>
      </c>
      <c r="G305" t="s">
        <v>208</v>
      </c>
      <c r="H305" s="24" t="s">
        <v>444</v>
      </c>
      <c r="I305" t="s">
        <v>444</v>
      </c>
      <c r="J305" s="24" t="s">
        <v>444</v>
      </c>
      <c r="K305" t="s">
        <v>444</v>
      </c>
      <c r="L305" s="24" t="s">
        <v>444</v>
      </c>
      <c r="M305" t="s">
        <v>444</v>
      </c>
      <c r="N305" t="s">
        <v>444</v>
      </c>
      <c r="O305" t="s">
        <v>444</v>
      </c>
      <c r="P305" t="s">
        <v>444</v>
      </c>
      <c r="Q305" t="s">
        <v>15</v>
      </c>
      <c r="R305" t="s">
        <v>444</v>
      </c>
      <c r="S305" t="s">
        <v>442</v>
      </c>
      <c r="T305" t="s">
        <v>447</v>
      </c>
      <c r="U305" t="s">
        <v>444</v>
      </c>
      <c r="V305" t="s">
        <v>444</v>
      </c>
      <c r="W305" t="s">
        <v>447</v>
      </c>
      <c r="X305" t="s">
        <v>444</v>
      </c>
      <c r="Y305" t="s">
        <v>444</v>
      </c>
      <c r="Z305" t="s">
        <v>442</v>
      </c>
      <c r="AA305" t="s">
        <v>442</v>
      </c>
      <c r="AB305" t="s">
        <v>442</v>
      </c>
      <c r="AC305" t="s">
        <v>444</v>
      </c>
      <c r="AD305" t="s">
        <v>442</v>
      </c>
      <c r="AE305" t="s">
        <v>442</v>
      </c>
      <c r="AF305" t="s">
        <v>442</v>
      </c>
      <c r="AG305" t="s">
        <v>442</v>
      </c>
      <c r="AH305" t="s">
        <v>444</v>
      </c>
      <c r="AI305" t="s">
        <v>447</v>
      </c>
      <c r="AJ305" t="s">
        <v>442</v>
      </c>
      <c r="AK305" t="s">
        <v>442</v>
      </c>
      <c r="AL305" t="s">
        <v>444</v>
      </c>
      <c r="AM305" t="s">
        <v>444</v>
      </c>
      <c r="AN305" t="s">
        <v>444</v>
      </c>
      <c r="AO305" t="s">
        <v>444</v>
      </c>
      <c r="AP305" t="s">
        <v>442</v>
      </c>
      <c r="AQ305" t="s">
        <v>1440</v>
      </c>
      <c r="AR305" t="s">
        <v>1451</v>
      </c>
      <c r="AS305" t="s">
        <v>162</v>
      </c>
      <c r="AT305" t="s">
        <v>10</v>
      </c>
      <c r="AU305" t="s">
        <v>444</v>
      </c>
      <c r="AV305" t="s">
        <v>442</v>
      </c>
      <c r="AW305" t="s">
        <v>444</v>
      </c>
      <c r="AX305" t="s">
        <v>444</v>
      </c>
      <c r="AY305" t="s">
        <v>444</v>
      </c>
      <c r="AZ305" t="s">
        <v>444</v>
      </c>
      <c r="BA305" t="s">
        <v>444</v>
      </c>
      <c r="BB305" t="s">
        <v>444</v>
      </c>
      <c r="BC305" t="s">
        <v>444</v>
      </c>
      <c r="BD305" t="s">
        <v>1359</v>
      </c>
      <c r="BE305" t="s">
        <v>444</v>
      </c>
      <c r="BF305" t="s">
        <v>1360</v>
      </c>
      <c r="BG305" t="s">
        <v>444</v>
      </c>
      <c r="BH305" t="s">
        <v>444</v>
      </c>
      <c r="BI305" t="s">
        <v>444</v>
      </c>
      <c r="BJ305" t="s">
        <v>444</v>
      </c>
      <c r="BK305" t="s">
        <v>444</v>
      </c>
      <c r="BL305" t="s">
        <v>444</v>
      </c>
      <c r="BM305" t="s">
        <v>444</v>
      </c>
      <c r="BN305" t="s">
        <v>444</v>
      </c>
      <c r="BO305" t="s">
        <v>444</v>
      </c>
      <c r="BP305" t="s">
        <v>444</v>
      </c>
      <c r="BQ305" t="s">
        <v>444</v>
      </c>
      <c r="BR305" t="s">
        <v>444</v>
      </c>
      <c r="BS305" t="s">
        <v>444</v>
      </c>
      <c r="BT305" t="s">
        <v>444</v>
      </c>
      <c r="BU305" t="s">
        <v>444</v>
      </c>
      <c r="BV305" t="s">
        <v>444</v>
      </c>
      <c r="BW305" t="s">
        <v>444</v>
      </c>
      <c r="BX305" t="s">
        <v>444</v>
      </c>
      <c r="BY305" t="s">
        <v>444</v>
      </c>
      <c r="BZ305" t="s">
        <v>444</v>
      </c>
      <c r="CA305" t="s">
        <v>444</v>
      </c>
      <c r="CB305" t="s">
        <v>444</v>
      </c>
      <c r="CC305" t="s">
        <v>444</v>
      </c>
      <c r="CD305" t="s">
        <v>444</v>
      </c>
      <c r="CE305" t="s">
        <v>444</v>
      </c>
      <c r="CF305" t="s">
        <v>444</v>
      </c>
      <c r="CG305" t="s">
        <v>444</v>
      </c>
      <c r="CH305" t="s">
        <v>444</v>
      </c>
      <c r="CI305" t="s">
        <v>444</v>
      </c>
      <c r="CJ305" t="s">
        <v>444</v>
      </c>
      <c r="CK305" t="s">
        <v>444</v>
      </c>
      <c r="CL305" t="s">
        <v>444</v>
      </c>
      <c r="CM305" t="s">
        <v>444</v>
      </c>
      <c r="CN305" t="s">
        <v>444</v>
      </c>
      <c r="CO305" t="s">
        <v>444</v>
      </c>
      <c r="CP305" t="s">
        <v>444</v>
      </c>
      <c r="CQ305" t="s">
        <v>444</v>
      </c>
      <c r="CR305" t="s">
        <v>444</v>
      </c>
      <c r="CS305" t="s">
        <v>444</v>
      </c>
      <c r="CT305" t="s">
        <v>444</v>
      </c>
      <c r="CU305" t="s">
        <v>444</v>
      </c>
      <c r="CV305" t="s">
        <v>2833</v>
      </c>
      <c r="CW305" t="s">
        <v>2736</v>
      </c>
      <c r="CX305" t="s">
        <v>2737</v>
      </c>
      <c r="CY305" t="s">
        <v>1472</v>
      </c>
      <c r="CZ305" t="s">
        <v>1473</v>
      </c>
      <c r="DA305" t="s">
        <v>444</v>
      </c>
      <c r="DB305" t="s">
        <v>444</v>
      </c>
      <c r="DC305" t="s">
        <v>444</v>
      </c>
      <c r="DD305" t="s">
        <v>444</v>
      </c>
      <c r="DE305" t="s">
        <v>444</v>
      </c>
      <c r="DF305" t="s">
        <v>444</v>
      </c>
      <c r="DG305" t="s">
        <v>444</v>
      </c>
      <c r="DH305" t="s">
        <v>444</v>
      </c>
      <c r="DI305" t="s">
        <v>1451</v>
      </c>
      <c r="DJ305" t="s">
        <v>1440</v>
      </c>
      <c r="DK305" t="s">
        <v>444</v>
      </c>
      <c r="DL305" t="s">
        <v>444</v>
      </c>
      <c r="DM305" t="s">
        <v>444</v>
      </c>
      <c r="DN305" t="s">
        <v>444</v>
      </c>
      <c r="DO305" t="s">
        <v>444</v>
      </c>
      <c r="DP305" t="s">
        <v>444</v>
      </c>
      <c r="DQ305" t="s">
        <v>444</v>
      </c>
      <c r="DR305" t="s">
        <v>444</v>
      </c>
      <c r="DS305" t="s">
        <v>444</v>
      </c>
      <c r="DT305" s="24" t="s">
        <v>444</v>
      </c>
      <c r="DU305" s="24" t="s">
        <v>444</v>
      </c>
      <c r="DV305" t="s">
        <v>444</v>
      </c>
      <c r="DW305" t="s">
        <v>444</v>
      </c>
      <c r="DX305" s="24" t="s">
        <v>444</v>
      </c>
      <c r="DY305" s="24" t="s">
        <v>444</v>
      </c>
      <c r="DZ305" t="s">
        <v>444</v>
      </c>
      <c r="EA305" t="s">
        <v>444</v>
      </c>
      <c r="EB305" s="24" t="s">
        <v>444</v>
      </c>
      <c r="EC305" s="24" t="s">
        <v>444</v>
      </c>
      <c r="ED305" t="s">
        <v>444</v>
      </c>
      <c r="EE305" t="s">
        <v>444</v>
      </c>
      <c r="EF305" s="24" t="s">
        <v>444</v>
      </c>
      <c r="EG305" s="24" t="s">
        <v>444</v>
      </c>
      <c r="EH305" t="s">
        <v>444</v>
      </c>
      <c r="EI305" t="s">
        <v>444</v>
      </c>
      <c r="EJ305" s="24" t="s">
        <v>444</v>
      </c>
      <c r="EK305" s="24" t="s">
        <v>444</v>
      </c>
      <c r="EL305" t="s">
        <v>444</v>
      </c>
      <c r="EM305" t="s">
        <v>444</v>
      </c>
      <c r="EN305" s="24" t="s">
        <v>444</v>
      </c>
      <c r="EO305" s="24" t="s">
        <v>444</v>
      </c>
      <c r="EP305" t="s">
        <v>444</v>
      </c>
      <c r="EQ305" t="s">
        <v>444</v>
      </c>
      <c r="ER305" s="24" t="s">
        <v>444</v>
      </c>
      <c r="ES305" s="24" t="s">
        <v>444</v>
      </c>
      <c r="ET305" t="s">
        <v>444</v>
      </c>
      <c r="EU305" t="s">
        <v>444</v>
      </c>
      <c r="EV305" s="24" t="s">
        <v>444</v>
      </c>
      <c r="EW305" s="24" t="s">
        <v>444</v>
      </c>
      <c r="EX305" t="s">
        <v>444</v>
      </c>
      <c r="EY305" t="s">
        <v>444</v>
      </c>
      <c r="EZ305" s="24" t="s">
        <v>444</v>
      </c>
      <c r="FA305" s="24" t="s">
        <v>444</v>
      </c>
      <c r="FB305" t="s">
        <v>444</v>
      </c>
      <c r="FC305" t="s">
        <v>444</v>
      </c>
      <c r="FD305" s="24" t="s">
        <v>444</v>
      </c>
      <c r="FE305" s="24" t="s">
        <v>444</v>
      </c>
      <c r="FF305" t="s">
        <v>444</v>
      </c>
      <c r="FG305" t="s">
        <v>444</v>
      </c>
      <c r="FH305" s="24" t="s">
        <v>444</v>
      </c>
      <c r="FI305" s="24" t="s">
        <v>444</v>
      </c>
      <c r="FJ305" t="s">
        <v>444</v>
      </c>
      <c r="FK305" t="s">
        <v>444</v>
      </c>
      <c r="FL305" s="24" t="s">
        <v>444</v>
      </c>
      <c r="FM305" s="24" t="s">
        <v>444</v>
      </c>
      <c r="FN305" t="s">
        <v>444</v>
      </c>
      <c r="FO305" t="s">
        <v>444</v>
      </c>
      <c r="FP305" s="24" t="s">
        <v>444</v>
      </c>
      <c r="FQ305" s="24" t="s">
        <v>444</v>
      </c>
      <c r="FR305" t="s">
        <v>444</v>
      </c>
      <c r="FS305" t="s">
        <v>444</v>
      </c>
      <c r="FT305" s="24" t="s">
        <v>444</v>
      </c>
      <c r="FU305" s="24" t="s">
        <v>444</v>
      </c>
      <c r="FV305" t="s">
        <v>444</v>
      </c>
      <c r="FW305" t="s">
        <v>444</v>
      </c>
      <c r="FX305" s="24" t="s">
        <v>444</v>
      </c>
      <c r="FY305" s="24" t="s">
        <v>444</v>
      </c>
      <c r="FZ305" t="s">
        <v>444</v>
      </c>
      <c r="GA305" t="s">
        <v>444</v>
      </c>
      <c r="GB305" s="24" t="s">
        <v>444</v>
      </c>
      <c r="GC305" s="24" t="s">
        <v>444</v>
      </c>
      <c r="GD305" t="s">
        <v>444</v>
      </c>
      <c r="GE305" t="s">
        <v>444</v>
      </c>
      <c r="GF305" s="24" t="s">
        <v>444</v>
      </c>
      <c r="GG305" s="24" t="s">
        <v>444</v>
      </c>
      <c r="GH305" t="s">
        <v>15</v>
      </c>
      <c r="GI305" s="24" t="s">
        <v>526</v>
      </c>
      <c r="GJ305" s="24" t="s">
        <v>526</v>
      </c>
      <c r="GK305" t="s">
        <v>444</v>
      </c>
      <c r="GL305" t="s">
        <v>444</v>
      </c>
      <c r="GM305" s="24" t="s">
        <v>444</v>
      </c>
      <c r="GN305" s="24" t="s">
        <v>444</v>
      </c>
      <c r="GO305" t="s">
        <v>444</v>
      </c>
      <c r="GP305" t="s">
        <v>444</v>
      </c>
      <c r="GQ305" s="24" t="s">
        <v>444</v>
      </c>
      <c r="GR305" s="24" t="s">
        <v>444</v>
      </c>
      <c r="GS305" t="s">
        <v>444</v>
      </c>
      <c r="GT305" t="s">
        <v>444</v>
      </c>
      <c r="GU305" s="24" t="s">
        <v>444</v>
      </c>
      <c r="GV305" s="24" t="s">
        <v>444</v>
      </c>
      <c r="GW305" t="s">
        <v>444</v>
      </c>
      <c r="GX305" t="s">
        <v>444</v>
      </c>
      <c r="GY305" s="24" t="s">
        <v>444</v>
      </c>
      <c r="GZ305" s="24" t="s">
        <v>444</v>
      </c>
      <c r="HA305" t="s">
        <v>444</v>
      </c>
      <c r="HB305" t="s">
        <v>444</v>
      </c>
      <c r="HC305" s="24" t="s">
        <v>444</v>
      </c>
      <c r="HD305" s="24" t="s">
        <v>444</v>
      </c>
      <c r="HE305" t="s">
        <v>444</v>
      </c>
      <c r="HF305" t="s">
        <v>444</v>
      </c>
      <c r="HG305" s="24" t="s">
        <v>444</v>
      </c>
      <c r="HH305" s="24" t="s">
        <v>444</v>
      </c>
      <c r="HI305" t="s">
        <v>444</v>
      </c>
      <c r="HJ305" t="s">
        <v>444</v>
      </c>
      <c r="HK305" s="24" t="s">
        <v>444</v>
      </c>
      <c r="HL305" s="24" t="s">
        <v>444</v>
      </c>
      <c r="HM305" t="s">
        <v>444</v>
      </c>
      <c r="HN305" t="s">
        <v>444</v>
      </c>
      <c r="HO305" s="24" t="s">
        <v>444</v>
      </c>
      <c r="HP305" s="24" t="s">
        <v>444</v>
      </c>
      <c r="HQ305" t="s">
        <v>444</v>
      </c>
      <c r="HR305" t="s">
        <v>444</v>
      </c>
      <c r="HS305" s="24" t="s">
        <v>444</v>
      </c>
      <c r="HT305" s="24" t="s">
        <v>444</v>
      </c>
      <c r="HU305" t="s">
        <v>444</v>
      </c>
      <c r="HV305" t="s">
        <v>444</v>
      </c>
      <c r="HW305" s="24" t="s">
        <v>444</v>
      </c>
      <c r="HX305" s="24" t="s">
        <v>444</v>
      </c>
      <c r="HY305" t="s">
        <v>444</v>
      </c>
      <c r="HZ305" t="s">
        <v>444</v>
      </c>
      <c r="IA305" t="s">
        <v>2833</v>
      </c>
      <c r="IB305" t="s">
        <v>2736</v>
      </c>
      <c r="IC305" t="s">
        <v>3051</v>
      </c>
      <c r="ID305" s="33" t="b" cm="1">
        <f t="array" ref="ID305">_xlfn.IFNA(MATCH($A$2,_xlfn.NUMBERVALUE(Table_Query_from_MF_DSNP62[[#This Row],[CL_GLACCT_DR1]:[CL_GLACCT_CR4]]),0),0)&gt;=1</f>
        <v>1</v>
      </c>
      <c r="IE305" s="33" t="b">
        <f>OR(Table_Query_from_MF_DSNP62[[#This Row],[Pair1]:[Pair25]])</f>
        <v>1</v>
      </c>
      <c r="IF305" s="33">
        <f>_xlfn.IFNA(MATCH(TRUE,Table_Query_from_MF_DSNP62[[#This Row],[Pair1]:[Pair25]],0),"none")</f>
        <v>1</v>
      </c>
      <c r="IG305" s="33" t="b">
        <f>AND($A$2&gt;=_xlfn.NUMBERVALUE(Table_Query_from_MF_DSNP62[[#This Row],[CL_GL_ACCT_FR1]]),$A$2&lt;=_xlfn.NUMBERVALUE(Table_Query_from_MF_DSNP62[[#This Row],[CL_GL_ACCT_TO1]]))</f>
        <v>1</v>
      </c>
      <c r="IH305" s="33" t="b">
        <f>AND($A$2&gt;=_xlfn.NUMBERVALUE(Table_Query_from_MF_DSNP62[[#This Row],[CL_GL_ACCT_FR2]]),$A$2&lt;=_xlfn.NUMBERVALUE(Table_Query_from_MF_DSNP62[[#This Row],[CL_GL_ACCT_TO2]]))</f>
        <v>1</v>
      </c>
      <c r="II305" s="33" t="b">
        <f>AND($A$2&gt;=_xlfn.NUMBERVALUE(Table_Query_from_MF_DSNP62[[#This Row],[CL_GL_ACCT_FR3]]),$A$2&lt;=_xlfn.NUMBERVALUE(Table_Query_from_MF_DSNP62[[#This Row],[CL_GL_ACCT_TO3]]))</f>
        <v>1</v>
      </c>
      <c r="IJ305" s="33" t="b">
        <f>AND($A$2&gt;=_xlfn.NUMBERVALUE(Table_Query_from_MF_DSNP62[[#This Row],[CL_GL_ACCT_FR4]]),$A$2&lt;=_xlfn.NUMBERVALUE(Table_Query_from_MF_DSNP62[[#This Row],[CL_GL_ACCT_TO4]]))</f>
        <v>1</v>
      </c>
      <c r="IK305" s="33" t="b">
        <f>AND($A$2&gt;=_xlfn.NUMBERVALUE(Table_Query_from_MF_DSNP62[[#This Row],[CL_GL_ACCT_FR5]]),$A$2&lt;=_xlfn.NUMBERVALUE(Table_Query_from_MF_DSNP62[[#This Row],[CL_GL_ACCT_TO5]]))</f>
        <v>1</v>
      </c>
      <c r="IL305" s="33" t="b">
        <f>AND($A$2&gt;=_xlfn.NUMBERVALUE(Table_Query_from_MF_DSNP62[[#This Row],[CL_GL_ACCT_FR6]]),$A$2&lt;=_xlfn.NUMBERVALUE(Table_Query_from_MF_DSNP62[[#This Row],[CL_GL_ACCT_TO6]]))</f>
        <v>1</v>
      </c>
      <c r="IM305" s="33" t="b">
        <f>AND($A$2&gt;=_xlfn.NUMBERVALUE(Table_Query_from_MF_DSNP62[[#This Row],[CL_GL_ACCT_FR7]]),$A$2&lt;=_xlfn.NUMBERVALUE(Table_Query_from_MF_DSNP62[[#This Row],[CL_GL_ACCT_TO7]]))</f>
        <v>1</v>
      </c>
      <c r="IN305" s="33" t="b">
        <f>AND($A$2&gt;=_xlfn.NUMBERVALUE(Table_Query_from_MF_DSNP62[[#This Row],[CL_GL_ACCT_FR8]]),$A$2&lt;=_xlfn.NUMBERVALUE(Table_Query_from_MF_DSNP62[[#This Row],[CL_GL_ACCT_TO8]]))</f>
        <v>1</v>
      </c>
      <c r="IO305" s="33" t="b">
        <f>AND($A$2&gt;=_xlfn.NUMBERVALUE(Table_Query_from_MF_DSNP62[[#This Row],[CL_GL_ACCT_FR9]]),$A$2&lt;=_xlfn.NUMBERVALUE(Table_Query_from_MF_DSNP62[[#This Row],[CL_GL_ACCT_TO9]]))</f>
        <v>1</v>
      </c>
      <c r="IP305" s="33" t="b">
        <f>AND($A$2&gt;=_xlfn.NUMBERVALUE(Table_Query_from_MF_DSNP62[[#This Row],[CL_GL_ACCT_FR10]]),$A$2&lt;=_xlfn.NUMBERVALUE(Table_Query_from_MF_DSNP62[[#This Row],[CL_GL_ACCT_TO10]]))</f>
        <v>1</v>
      </c>
      <c r="IQ305" s="33" t="b">
        <f>AND($A$2&gt;=_xlfn.NUMBERVALUE(Table_Query_from_MF_DSNP62[[#This Row],[CL_GL_ACCT_FR11]]),$A$2&lt;=_xlfn.NUMBERVALUE(Table_Query_from_MF_DSNP62[[#This Row],[CL_GL_ACCT_TO11]]))</f>
        <v>1</v>
      </c>
      <c r="IR305" s="33" t="b">
        <f>AND($A$2&gt;=_xlfn.NUMBERVALUE(Table_Query_from_MF_DSNP62[[#This Row],[CL_GL_ACCT_FR12]]),$A$2&lt;=_xlfn.NUMBERVALUE(Table_Query_from_MF_DSNP62[[#This Row],[CL_GL_ACCT_TO12]]))</f>
        <v>1</v>
      </c>
      <c r="IS305" s="33" t="b">
        <f>AND($A$2&gt;=_xlfn.NUMBERVALUE(Table_Query_from_MF_DSNP62[[#This Row],[CL_GL_ACCT_FR13]]),$A$2&lt;=_xlfn.NUMBERVALUE(Table_Query_from_MF_DSNP62[[#This Row],[CL_GL_ACCT_TO13]]))</f>
        <v>1</v>
      </c>
      <c r="IT305" s="33" t="b">
        <f>AND($A$2&gt;=_xlfn.NUMBERVALUE(Table_Query_from_MF_DSNP62[[#This Row],[CL_GL_ACCT_FR14]]),$A$2&lt;=_xlfn.NUMBERVALUE(Table_Query_from_MF_DSNP62[[#This Row],[CL_GL_ACCT_TO14]]))</f>
        <v>1</v>
      </c>
      <c r="IU305" s="33" t="b">
        <f>AND($A$2&gt;=_xlfn.NUMBERVALUE(Table_Query_from_MF_DSNP62[[#This Row],[CL_GL_ACCT_FR15]]),$A$2&lt;=_xlfn.NUMBERVALUE(Table_Query_from_MF_DSNP62[[#This Row],[CL_GL_ACCT_TO15]]))</f>
        <v>1</v>
      </c>
      <c r="IV305" s="33" t="b">
        <f>AND($A$2&gt;=_xlfn.NUMBERVALUE(Table_Query_from_MF_DSNP62[[#This Row],[CL_GL_ACCT_FR16]]),$A$2&lt;=_xlfn.NUMBERVALUE(Table_Query_from_MF_DSNP62[[#This Row],[CL_GL_ACCT_TO16]]))</f>
        <v>1</v>
      </c>
      <c r="IW305" s="33" t="b">
        <f>AND($A$2&gt;=_xlfn.NUMBERVALUE(Table_Query_from_MF_DSNP62[[#This Row],[CL_GL_ACCT_FR17]]),$A$2&lt;=_xlfn.NUMBERVALUE(Table_Query_from_MF_DSNP62[[#This Row],[CL_GL_ACCT_TO17]]))</f>
        <v>1</v>
      </c>
      <c r="IX305" s="33" t="b">
        <f>AND($A$2&gt;=_xlfn.NUMBERVALUE(Table_Query_from_MF_DSNP62[[#This Row],[CL_GL_ACCT_FR18]]),$A$2&lt;=_xlfn.NUMBERVALUE(Table_Query_from_MF_DSNP62[[#This Row],[CL_GL_ACCT_TO18]]))</f>
        <v>1</v>
      </c>
      <c r="IY305" s="33" t="b">
        <f>AND($A$2&gt;=_xlfn.NUMBERVALUE(Table_Query_from_MF_DSNP62[[#This Row],[CL_GL_ACCT_FR19]]),$A$2&lt;=_xlfn.NUMBERVALUE(Table_Query_from_MF_DSNP62[[#This Row],[CL_GL_ACCT_TO19]]))</f>
        <v>1</v>
      </c>
      <c r="IZ305" s="33" t="b">
        <f>AND($A$2&gt;=_xlfn.NUMBERVALUE(Table_Query_from_MF_DSNP62[[#This Row],[CL_GL_ACCT_FR20]]),$A$2&lt;=_xlfn.NUMBERVALUE(Table_Query_from_MF_DSNP62[[#This Row],[CL_GL_ACCT_TO20]]))</f>
        <v>1</v>
      </c>
      <c r="JA305" s="33" t="b">
        <f>AND($A$2&gt;=_xlfn.NUMBERVALUE(Table_Query_from_MF_DSNP62[[#This Row],[CL_GL_ACCT_FR21]]),$A$2&lt;=_xlfn.NUMBERVALUE(Table_Query_from_MF_DSNP62[[#This Row],[CL_GL_ACCT_TO21]]))</f>
        <v>1</v>
      </c>
      <c r="JB305" s="33" t="b">
        <f>AND($A$2&gt;=_xlfn.NUMBERVALUE(Table_Query_from_MF_DSNP62[[#This Row],[CL_GL_ACCT_FR22]]),$A$2&lt;=_xlfn.NUMBERVALUE(Table_Query_from_MF_DSNP62[[#This Row],[CL_GL_ACCT_TO22]]))</f>
        <v>1</v>
      </c>
      <c r="JC305" s="33" t="b">
        <f>AND($A$2&gt;=_xlfn.NUMBERVALUE(Table_Query_from_MF_DSNP62[[#This Row],[CL_GL_ACCT_FR23]]),$A$2&lt;=_xlfn.NUMBERVALUE(Table_Query_from_MF_DSNP62[[#This Row],[CL_GL_ACCT_TO23]]))</f>
        <v>1</v>
      </c>
      <c r="JD305" s="33" t="b">
        <f>AND($A$2&gt;=_xlfn.NUMBERVALUE(Table_Query_from_MF_DSNP62[[#This Row],[CL_GL_ACCT_FR24]]),$A$2&lt;=_xlfn.NUMBERVALUE(Table_Query_from_MF_DSNP62[[#This Row],[CL_GL_ACCT_TO24]]))</f>
        <v>1</v>
      </c>
      <c r="JE305" s="33" t="b">
        <f>AND($A$2&gt;=_xlfn.NUMBERVALUE(Table_Query_from_MF_DSNP62[[#This Row],[CL_GL_ACCT_FR25]]),$A$2&lt;=_xlfn.NUMBERVALUE(Table_Query_from_MF_DSNP62[[#This Row],[CL_GL_ACCT_TO25]]))</f>
        <v>1</v>
      </c>
      <c r="JF305" s="33" t="b">
        <f>OR(Table_Query_from_MF_DSNP62[[#This Row],[PairA]:[PairO]])</f>
        <v>1</v>
      </c>
      <c r="JG305" s="33">
        <f>_xlfn.IFNA(MATCH(TRUE,Table_Query_from_MF_DSNP62[[#This Row],[PairA]:[PairO]],0),"none")</f>
        <v>2</v>
      </c>
      <c r="JH305" s="33" t="b">
        <f>AND($B$2&gt;=_xlfn.NUMBERVALUE(Table_Query_from_MF_DSNP62[[#This Row],[CL_CMP_OBJ_FR1]]),$B$2&lt;=_xlfn.NUMBERVALUE(Table_Query_from_MF_DSNP62[[#This Row],[CL_CMP_OBJ_TO1]]))</f>
        <v>0</v>
      </c>
      <c r="JI305" s="33" t="b">
        <f>AND($B$2&gt;=_xlfn.NUMBERVALUE(Table_Query_from_MF_DSNP62[[#This Row],[CL_CMP_OBJ_FR2]]),$B$2&lt;=_xlfn.NUMBERVALUE(Table_Query_from_MF_DSNP62[[#This Row],[CL_CMP_OBJ_TO2]]))</f>
        <v>1</v>
      </c>
      <c r="JJ305" s="33" t="b">
        <f>AND($B$2&gt;=_xlfn.NUMBERVALUE(Table_Query_from_MF_DSNP62[[#This Row],[CL_CMP_OBJ_FR3]]),$B$2&lt;=_xlfn.NUMBERVALUE(Table_Query_from_MF_DSNP62[[#This Row],[CL_CMP_OBJ_TO3]]))</f>
        <v>1</v>
      </c>
      <c r="JK305" s="33" t="b">
        <f>AND($B$2&gt;=_xlfn.NUMBERVALUE(Table_Query_from_MF_DSNP62[[#This Row],[CL_CMP_OBJ_FR4]]),$B$2&lt;=_xlfn.NUMBERVALUE(Table_Query_from_MF_DSNP62[[#This Row],[CL_CMP_OBJ_TO4]]))</f>
        <v>1</v>
      </c>
      <c r="JL305" s="33" t="b">
        <f>AND($B$2&gt;=_xlfn.NUMBERVALUE(Table_Query_from_MF_DSNP62[[#This Row],[CL_CMP_OBJ_FR5]]),$B$2&lt;=_xlfn.NUMBERVALUE(Table_Query_from_MF_DSNP62[[#This Row],[CL_CMP_OBJ_TO5]]))</f>
        <v>1</v>
      </c>
      <c r="JM305" s="33" t="b">
        <f>AND($B$2&gt;=_xlfn.NUMBERVALUE(Table_Query_from_MF_DSNP62[[#This Row],[CL_CMP_OBJ_FR6]]),$B$2&lt;=_xlfn.NUMBERVALUE(Table_Query_from_MF_DSNP62[[#This Row],[CL_CMP_OBJ_TO6]]))</f>
        <v>1</v>
      </c>
      <c r="JN305" s="33" t="b">
        <f>AND($B$2&gt;=_xlfn.NUMBERVALUE(Table_Query_from_MF_DSNP62[[#This Row],[CL_CMP_OBJ_FR7]]),$B$2&lt;=_xlfn.NUMBERVALUE(Table_Query_from_MF_DSNP62[[#This Row],[CL_CMP_OBJ_TO7]]))</f>
        <v>1</v>
      </c>
      <c r="JO305" s="33" t="b">
        <f>AND($B$2&gt;=_xlfn.NUMBERVALUE(Table_Query_from_MF_DSNP62[[#This Row],[CL_CMP_OBJ_FR8]]),$B$2&lt;=_xlfn.NUMBERVALUE(Table_Query_from_MF_DSNP62[[#This Row],[CL_CMP_OBJ_TO8]]))</f>
        <v>1</v>
      </c>
      <c r="JP305" s="33" t="b">
        <f>AND($B$2&gt;=_xlfn.NUMBERVALUE(Table_Query_from_MF_DSNP62[[#This Row],[CL_CMP_OBJ_FR9]]),$B$2&lt;=_xlfn.NUMBERVALUE(Table_Query_from_MF_DSNP62[[#This Row],[CL_CMP_OBJ_TO9]]))</f>
        <v>1</v>
      </c>
      <c r="JQ305" s="33" t="b">
        <f>AND($B$2&gt;=_xlfn.NUMBERVALUE(Table_Query_from_MF_DSNP62[[#This Row],[CL_CMP_OBJ_FR10]]),$B$2&lt;=_xlfn.NUMBERVALUE(Table_Query_from_MF_DSNP62[[#This Row],[CL_CMP_OBJ_TO10]]))</f>
        <v>1</v>
      </c>
      <c r="JR305" s="33" t="b">
        <f>AND($B$2&gt;=_xlfn.NUMBERVALUE(Table_Query_from_MF_DSNP62[[#This Row],[CL_CMP_OBJ_FR11]]),$B$2&lt;=_xlfn.NUMBERVALUE(Table_Query_from_MF_DSNP62[[#This Row],[CL_CMP_OBJ_TO11]]))</f>
        <v>1</v>
      </c>
      <c r="JS305" s="33" t="b">
        <f>AND($B$2&gt;=_xlfn.NUMBERVALUE(Table_Query_from_MF_DSNP62[[#This Row],[CL_CMP_OBJ_FR12]]),$B$2&lt;=_xlfn.NUMBERVALUE(Table_Query_from_MF_DSNP62[[#This Row],[CL_CMP_OBJ_TO12]]))</f>
        <v>1</v>
      </c>
      <c r="JT305" s="33" t="b">
        <f>AND($B$2&gt;=_xlfn.NUMBERVALUE(Table_Query_from_MF_DSNP62[[#This Row],[CL_CMP_OBJ_FR13]]),$B$2&lt;=_xlfn.NUMBERVALUE(Table_Query_from_MF_DSNP62[[#This Row],[CL_CMP_OBJ_TO13]]))</f>
        <v>1</v>
      </c>
      <c r="JU305" s="33" t="b">
        <f>AND($B$2&gt;=_xlfn.NUMBERVALUE(Table_Query_from_MF_DSNP62[[#This Row],[CL_CMP_OBJ_FR14]]),$B$2&lt;=_xlfn.NUMBERVALUE(Table_Query_from_MF_DSNP62[[#This Row],[CL_CMP_OBJ_TO14]]))</f>
        <v>1</v>
      </c>
      <c r="JV305" s="33" t="b">
        <f>AND($B$2&gt;=_xlfn.NUMBERVALUE(Table_Query_from_MF_DSNP62[[#This Row],[CL_CMP_OBJ_FR15]]),$B$2&lt;=_xlfn.NUMBERVALUE(Table_Query_from_MF_DSNP62[[#This Row],[CL_CMP_OBJ_TO15]]))</f>
        <v>1</v>
      </c>
    </row>
    <row r="306" spans="1:282" x14ac:dyDescent="0.25">
      <c r="A306" t="b">
        <f>OR(,Table_Query_from_MF_DSNP62[[#This Row],[Desired GL included as "hard-coded" GL?]],Table_Query_from_MF_DSNP62[[#This Row],[Desired GL included as "Open GL"?]])</f>
        <v>1</v>
      </c>
      <c r="B306" t="b">
        <f>Table_Query_from_MF_DSNP62[[#This Row],[Desired CObj included as "Open CObj"?]]</f>
        <v>1</v>
      </c>
      <c r="C306" t="s">
        <v>1854</v>
      </c>
      <c r="D306" t="s">
        <v>1855</v>
      </c>
      <c r="E306" t="s">
        <v>15</v>
      </c>
      <c r="F306" s="24" t="s">
        <v>112</v>
      </c>
      <c r="G306" t="s">
        <v>230</v>
      </c>
      <c r="H306" s="24" t="s">
        <v>444</v>
      </c>
      <c r="I306" t="s">
        <v>444</v>
      </c>
      <c r="J306" s="24" t="s">
        <v>444</v>
      </c>
      <c r="K306" t="s">
        <v>444</v>
      </c>
      <c r="L306" s="24" t="s">
        <v>444</v>
      </c>
      <c r="M306" t="s">
        <v>444</v>
      </c>
      <c r="N306" t="s">
        <v>444</v>
      </c>
      <c r="O306" t="s">
        <v>444</v>
      </c>
      <c r="P306" t="s">
        <v>444</v>
      </c>
      <c r="Q306" t="s">
        <v>15</v>
      </c>
      <c r="R306" t="s">
        <v>444</v>
      </c>
      <c r="S306" t="s">
        <v>442</v>
      </c>
      <c r="T306" t="s">
        <v>447</v>
      </c>
      <c r="U306" t="s">
        <v>444</v>
      </c>
      <c r="V306" t="s">
        <v>444</v>
      </c>
      <c r="W306" t="s">
        <v>442</v>
      </c>
      <c r="X306" t="s">
        <v>442</v>
      </c>
      <c r="Y306" t="s">
        <v>444</v>
      </c>
      <c r="Z306" t="s">
        <v>442</v>
      </c>
      <c r="AA306" t="s">
        <v>442</v>
      </c>
      <c r="AB306" t="s">
        <v>442</v>
      </c>
      <c r="AC306" t="s">
        <v>444</v>
      </c>
      <c r="AD306" t="s">
        <v>442</v>
      </c>
      <c r="AE306" t="s">
        <v>442</v>
      </c>
      <c r="AF306" t="s">
        <v>442</v>
      </c>
      <c r="AG306" t="s">
        <v>442</v>
      </c>
      <c r="AH306" t="s">
        <v>444</v>
      </c>
      <c r="AI306" t="s">
        <v>447</v>
      </c>
      <c r="AJ306" t="s">
        <v>442</v>
      </c>
      <c r="AK306" t="s">
        <v>442</v>
      </c>
      <c r="AL306" t="s">
        <v>444</v>
      </c>
      <c r="AM306" t="s">
        <v>444</v>
      </c>
      <c r="AN306" t="s">
        <v>444</v>
      </c>
      <c r="AO306" t="s">
        <v>444</v>
      </c>
      <c r="AP306" t="s">
        <v>442</v>
      </c>
      <c r="AQ306" t="s">
        <v>1440</v>
      </c>
      <c r="AR306" t="s">
        <v>1451</v>
      </c>
      <c r="AS306" t="s">
        <v>162</v>
      </c>
      <c r="AT306" t="s">
        <v>10</v>
      </c>
      <c r="AU306" t="s">
        <v>444</v>
      </c>
      <c r="AV306" t="s">
        <v>442</v>
      </c>
      <c r="AW306" t="s">
        <v>444</v>
      </c>
      <c r="AX306" t="s">
        <v>444</v>
      </c>
      <c r="AY306" t="s">
        <v>444</v>
      </c>
      <c r="AZ306" t="s">
        <v>444</v>
      </c>
      <c r="BA306" t="s">
        <v>444</v>
      </c>
      <c r="BB306" t="s">
        <v>444</v>
      </c>
      <c r="BC306" t="s">
        <v>444</v>
      </c>
      <c r="BD306" t="s">
        <v>1359</v>
      </c>
      <c r="BE306" t="s">
        <v>444</v>
      </c>
      <c r="BF306" t="s">
        <v>1360</v>
      </c>
      <c r="BG306" t="s">
        <v>444</v>
      </c>
      <c r="BH306" t="s">
        <v>444</v>
      </c>
      <c r="BI306" t="s">
        <v>444</v>
      </c>
      <c r="BJ306" t="s">
        <v>444</v>
      </c>
      <c r="BK306" t="s">
        <v>444</v>
      </c>
      <c r="BL306" t="s">
        <v>444</v>
      </c>
      <c r="BM306" t="s">
        <v>444</v>
      </c>
      <c r="BN306" t="s">
        <v>444</v>
      </c>
      <c r="BO306" t="s">
        <v>444</v>
      </c>
      <c r="BP306" t="s">
        <v>444</v>
      </c>
      <c r="BQ306" t="s">
        <v>444</v>
      </c>
      <c r="BR306" t="s">
        <v>444</v>
      </c>
      <c r="BS306" t="s">
        <v>444</v>
      </c>
      <c r="BT306" t="s">
        <v>444</v>
      </c>
      <c r="BU306" t="s">
        <v>444</v>
      </c>
      <c r="BV306" t="s">
        <v>444</v>
      </c>
      <c r="BW306" t="s">
        <v>444</v>
      </c>
      <c r="BX306" t="s">
        <v>444</v>
      </c>
      <c r="BY306" t="s">
        <v>444</v>
      </c>
      <c r="BZ306" t="s">
        <v>444</v>
      </c>
      <c r="CA306" t="s">
        <v>444</v>
      </c>
      <c r="CB306" t="s">
        <v>444</v>
      </c>
      <c r="CC306" t="s">
        <v>444</v>
      </c>
      <c r="CD306" t="s">
        <v>444</v>
      </c>
      <c r="CE306" t="s">
        <v>444</v>
      </c>
      <c r="CF306" t="s">
        <v>444</v>
      </c>
      <c r="CG306" t="s">
        <v>444</v>
      </c>
      <c r="CH306" t="s">
        <v>444</v>
      </c>
      <c r="CI306" t="s">
        <v>444</v>
      </c>
      <c r="CJ306" t="s">
        <v>444</v>
      </c>
      <c r="CK306" t="s">
        <v>444</v>
      </c>
      <c r="CL306" t="s">
        <v>444</v>
      </c>
      <c r="CM306" t="s">
        <v>444</v>
      </c>
      <c r="CN306" t="s">
        <v>444</v>
      </c>
      <c r="CO306" t="s">
        <v>444</v>
      </c>
      <c r="CP306" t="s">
        <v>444</v>
      </c>
      <c r="CQ306" t="s">
        <v>444</v>
      </c>
      <c r="CR306" t="s">
        <v>444</v>
      </c>
      <c r="CS306" t="s">
        <v>444</v>
      </c>
      <c r="CT306" t="s">
        <v>444</v>
      </c>
      <c r="CU306" t="s">
        <v>444</v>
      </c>
      <c r="CV306" t="s">
        <v>2833</v>
      </c>
      <c r="CW306" t="s">
        <v>2736</v>
      </c>
      <c r="CX306" t="s">
        <v>2758</v>
      </c>
      <c r="CY306" t="s">
        <v>1472</v>
      </c>
      <c r="CZ306" t="s">
        <v>1473</v>
      </c>
      <c r="DA306" t="s">
        <v>444</v>
      </c>
      <c r="DB306" t="s">
        <v>444</v>
      </c>
      <c r="DC306" t="s">
        <v>444</v>
      </c>
      <c r="DD306" t="s">
        <v>444</v>
      </c>
      <c r="DE306" t="s">
        <v>444</v>
      </c>
      <c r="DF306" t="s">
        <v>444</v>
      </c>
      <c r="DG306" t="s">
        <v>444</v>
      </c>
      <c r="DH306" t="s">
        <v>444</v>
      </c>
      <c r="DI306" t="s">
        <v>1451</v>
      </c>
      <c r="DJ306" t="s">
        <v>1440</v>
      </c>
      <c r="DK306" t="s">
        <v>444</v>
      </c>
      <c r="DL306" t="s">
        <v>444</v>
      </c>
      <c r="DM306" t="s">
        <v>444</v>
      </c>
      <c r="DN306" t="s">
        <v>444</v>
      </c>
      <c r="DO306" t="s">
        <v>444</v>
      </c>
      <c r="DP306" t="s">
        <v>444</v>
      </c>
      <c r="DQ306" t="s">
        <v>444</v>
      </c>
      <c r="DR306" t="s">
        <v>444</v>
      </c>
      <c r="DS306" t="s">
        <v>444</v>
      </c>
      <c r="DT306" s="24" t="s">
        <v>444</v>
      </c>
      <c r="DU306" s="24" t="s">
        <v>444</v>
      </c>
      <c r="DV306" t="s">
        <v>444</v>
      </c>
      <c r="DW306" t="s">
        <v>444</v>
      </c>
      <c r="DX306" s="24" t="s">
        <v>444</v>
      </c>
      <c r="DY306" s="24" t="s">
        <v>444</v>
      </c>
      <c r="DZ306" t="s">
        <v>444</v>
      </c>
      <c r="EA306" t="s">
        <v>444</v>
      </c>
      <c r="EB306" s="24" t="s">
        <v>444</v>
      </c>
      <c r="EC306" s="24" t="s">
        <v>444</v>
      </c>
      <c r="ED306" t="s">
        <v>444</v>
      </c>
      <c r="EE306" t="s">
        <v>444</v>
      </c>
      <c r="EF306" s="24" t="s">
        <v>444</v>
      </c>
      <c r="EG306" s="24" t="s">
        <v>444</v>
      </c>
      <c r="EH306" t="s">
        <v>444</v>
      </c>
      <c r="EI306" t="s">
        <v>444</v>
      </c>
      <c r="EJ306" s="24" t="s">
        <v>444</v>
      </c>
      <c r="EK306" s="24" t="s">
        <v>444</v>
      </c>
      <c r="EL306" t="s">
        <v>444</v>
      </c>
      <c r="EM306" t="s">
        <v>444</v>
      </c>
      <c r="EN306" s="24" t="s">
        <v>444</v>
      </c>
      <c r="EO306" s="24" t="s">
        <v>444</v>
      </c>
      <c r="EP306" t="s">
        <v>444</v>
      </c>
      <c r="EQ306" t="s">
        <v>444</v>
      </c>
      <c r="ER306" s="24" t="s">
        <v>444</v>
      </c>
      <c r="ES306" s="24" t="s">
        <v>444</v>
      </c>
      <c r="ET306" t="s">
        <v>444</v>
      </c>
      <c r="EU306" t="s">
        <v>444</v>
      </c>
      <c r="EV306" s="24" t="s">
        <v>444</v>
      </c>
      <c r="EW306" s="24" t="s">
        <v>444</v>
      </c>
      <c r="EX306" t="s">
        <v>444</v>
      </c>
      <c r="EY306" t="s">
        <v>444</v>
      </c>
      <c r="EZ306" s="24" t="s">
        <v>444</v>
      </c>
      <c r="FA306" s="24" t="s">
        <v>444</v>
      </c>
      <c r="FB306" t="s">
        <v>444</v>
      </c>
      <c r="FC306" t="s">
        <v>444</v>
      </c>
      <c r="FD306" s="24" t="s">
        <v>444</v>
      </c>
      <c r="FE306" s="24" t="s">
        <v>444</v>
      </c>
      <c r="FF306" t="s">
        <v>444</v>
      </c>
      <c r="FG306" t="s">
        <v>444</v>
      </c>
      <c r="FH306" s="24" t="s">
        <v>444</v>
      </c>
      <c r="FI306" s="24" t="s">
        <v>444</v>
      </c>
      <c r="FJ306" t="s">
        <v>444</v>
      </c>
      <c r="FK306" t="s">
        <v>444</v>
      </c>
      <c r="FL306" s="24" t="s">
        <v>444</v>
      </c>
      <c r="FM306" s="24" t="s">
        <v>444</v>
      </c>
      <c r="FN306" t="s">
        <v>444</v>
      </c>
      <c r="FO306" t="s">
        <v>444</v>
      </c>
      <c r="FP306" s="24" t="s">
        <v>444</v>
      </c>
      <c r="FQ306" s="24" t="s">
        <v>444</v>
      </c>
      <c r="FR306" t="s">
        <v>444</v>
      </c>
      <c r="FS306" t="s">
        <v>444</v>
      </c>
      <c r="FT306" s="24" t="s">
        <v>444</v>
      </c>
      <c r="FU306" s="24" t="s">
        <v>444</v>
      </c>
      <c r="FV306" t="s">
        <v>444</v>
      </c>
      <c r="FW306" t="s">
        <v>444</v>
      </c>
      <c r="FX306" s="24" t="s">
        <v>444</v>
      </c>
      <c r="FY306" s="24" t="s">
        <v>444</v>
      </c>
      <c r="FZ306" t="s">
        <v>444</v>
      </c>
      <c r="GA306" t="s">
        <v>444</v>
      </c>
      <c r="GB306" s="24" t="s">
        <v>444</v>
      </c>
      <c r="GC306" s="24" t="s">
        <v>444</v>
      </c>
      <c r="GD306" t="s">
        <v>444</v>
      </c>
      <c r="GE306" t="s">
        <v>444</v>
      </c>
      <c r="GF306" s="24" t="s">
        <v>444</v>
      </c>
      <c r="GG306" s="24" t="s">
        <v>444</v>
      </c>
      <c r="GH306" t="s">
        <v>444</v>
      </c>
      <c r="GI306" s="24" t="s">
        <v>444</v>
      </c>
      <c r="GJ306" s="24" t="s">
        <v>444</v>
      </c>
      <c r="GK306" t="s">
        <v>444</v>
      </c>
      <c r="GL306" t="s">
        <v>444</v>
      </c>
      <c r="GM306" s="24" t="s">
        <v>444</v>
      </c>
      <c r="GN306" s="24" t="s">
        <v>444</v>
      </c>
      <c r="GO306" t="s">
        <v>444</v>
      </c>
      <c r="GP306" t="s">
        <v>444</v>
      </c>
      <c r="GQ306" s="24" t="s">
        <v>444</v>
      </c>
      <c r="GR306" s="24" t="s">
        <v>444</v>
      </c>
      <c r="GS306" t="s">
        <v>444</v>
      </c>
      <c r="GT306" t="s">
        <v>444</v>
      </c>
      <c r="GU306" s="24" t="s">
        <v>444</v>
      </c>
      <c r="GV306" s="24" t="s">
        <v>444</v>
      </c>
      <c r="GW306" t="s">
        <v>444</v>
      </c>
      <c r="GX306" t="s">
        <v>444</v>
      </c>
      <c r="GY306" s="24" t="s">
        <v>444</v>
      </c>
      <c r="GZ306" s="24" t="s">
        <v>444</v>
      </c>
      <c r="HA306" t="s">
        <v>444</v>
      </c>
      <c r="HB306" t="s">
        <v>444</v>
      </c>
      <c r="HC306" s="24" t="s">
        <v>444</v>
      </c>
      <c r="HD306" s="24" t="s">
        <v>444</v>
      </c>
      <c r="HE306" t="s">
        <v>444</v>
      </c>
      <c r="HF306" t="s">
        <v>444</v>
      </c>
      <c r="HG306" s="24" t="s">
        <v>444</v>
      </c>
      <c r="HH306" s="24" t="s">
        <v>444</v>
      </c>
      <c r="HI306" t="s">
        <v>444</v>
      </c>
      <c r="HJ306" t="s">
        <v>444</v>
      </c>
      <c r="HK306" s="24" t="s">
        <v>444</v>
      </c>
      <c r="HL306" s="24" t="s">
        <v>444</v>
      </c>
      <c r="HM306" t="s">
        <v>444</v>
      </c>
      <c r="HN306" t="s">
        <v>444</v>
      </c>
      <c r="HO306" s="24" t="s">
        <v>444</v>
      </c>
      <c r="HP306" s="24" t="s">
        <v>444</v>
      </c>
      <c r="HQ306" t="s">
        <v>444</v>
      </c>
      <c r="HR306" t="s">
        <v>444</v>
      </c>
      <c r="HS306" s="24" t="s">
        <v>444</v>
      </c>
      <c r="HT306" s="24" t="s">
        <v>444</v>
      </c>
      <c r="HU306" t="s">
        <v>444</v>
      </c>
      <c r="HV306" t="s">
        <v>444</v>
      </c>
      <c r="HW306" s="24" t="s">
        <v>444</v>
      </c>
      <c r="HX306" s="24" t="s">
        <v>444</v>
      </c>
      <c r="HY306" t="s">
        <v>444</v>
      </c>
      <c r="HZ306" t="s">
        <v>444</v>
      </c>
      <c r="IA306" t="s">
        <v>2833</v>
      </c>
      <c r="IB306" t="s">
        <v>2736</v>
      </c>
      <c r="IC306" t="s">
        <v>2758</v>
      </c>
      <c r="ID306" s="33" t="b" cm="1">
        <f t="array" ref="ID306">_xlfn.IFNA(MATCH($A$2,_xlfn.NUMBERVALUE(Table_Query_from_MF_DSNP62[[#This Row],[CL_GLACCT_DR1]:[CL_GLACCT_CR4]]),0),0)&gt;=1</f>
        <v>1</v>
      </c>
      <c r="IE306" s="33" t="b">
        <f>OR(Table_Query_from_MF_DSNP62[[#This Row],[Pair1]:[Pair25]])</f>
        <v>1</v>
      </c>
      <c r="IF306" s="33">
        <f>_xlfn.IFNA(MATCH(TRUE,Table_Query_from_MF_DSNP62[[#This Row],[Pair1]:[Pair25]],0),"none")</f>
        <v>1</v>
      </c>
      <c r="IG306" s="33" t="b">
        <f>AND($A$2&gt;=_xlfn.NUMBERVALUE(Table_Query_from_MF_DSNP62[[#This Row],[CL_GL_ACCT_FR1]]),$A$2&lt;=_xlfn.NUMBERVALUE(Table_Query_from_MF_DSNP62[[#This Row],[CL_GL_ACCT_TO1]]))</f>
        <v>1</v>
      </c>
      <c r="IH306" s="33" t="b">
        <f>AND($A$2&gt;=_xlfn.NUMBERVALUE(Table_Query_from_MF_DSNP62[[#This Row],[CL_GL_ACCT_FR2]]),$A$2&lt;=_xlfn.NUMBERVALUE(Table_Query_from_MF_DSNP62[[#This Row],[CL_GL_ACCT_TO2]]))</f>
        <v>1</v>
      </c>
      <c r="II306" s="33" t="b">
        <f>AND($A$2&gt;=_xlfn.NUMBERVALUE(Table_Query_from_MF_DSNP62[[#This Row],[CL_GL_ACCT_FR3]]),$A$2&lt;=_xlfn.NUMBERVALUE(Table_Query_from_MF_DSNP62[[#This Row],[CL_GL_ACCT_TO3]]))</f>
        <v>1</v>
      </c>
      <c r="IJ306" s="33" t="b">
        <f>AND($A$2&gt;=_xlfn.NUMBERVALUE(Table_Query_from_MF_DSNP62[[#This Row],[CL_GL_ACCT_FR4]]),$A$2&lt;=_xlfn.NUMBERVALUE(Table_Query_from_MF_DSNP62[[#This Row],[CL_GL_ACCT_TO4]]))</f>
        <v>1</v>
      </c>
      <c r="IK306" s="33" t="b">
        <f>AND($A$2&gt;=_xlfn.NUMBERVALUE(Table_Query_from_MF_DSNP62[[#This Row],[CL_GL_ACCT_FR5]]),$A$2&lt;=_xlfn.NUMBERVALUE(Table_Query_from_MF_DSNP62[[#This Row],[CL_GL_ACCT_TO5]]))</f>
        <v>1</v>
      </c>
      <c r="IL306" s="33" t="b">
        <f>AND($A$2&gt;=_xlfn.NUMBERVALUE(Table_Query_from_MF_DSNP62[[#This Row],[CL_GL_ACCT_FR6]]),$A$2&lt;=_xlfn.NUMBERVALUE(Table_Query_from_MF_DSNP62[[#This Row],[CL_GL_ACCT_TO6]]))</f>
        <v>1</v>
      </c>
      <c r="IM306" s="33" t="b">
        <f>AND($A$2&gt;=_xlfn.NUMBERVALUE(Table_Query_from_MF_DSNP62[[#This Row],[CL_GL_ACCT_FR7]]),$A$2&lt;=_xlfn.NUMBERVALUE(Table_Query_from_MF_DSNP62[[#This Row],[CL_GL_ACCT_TO7]]))</f>
        <v>1</v>
      </c>
      <c r="IN306" s="33" t="b">
        <f>AND($A$2&gt;=_xlfn.NUMBERVALUE(Table_Query_from_MF_DSNP62[[#This Row],[CL_GL_ACCT_FR8]]),$A$2&lt;=_xlfn.NUMBERVALUE(Table_Query_from_MF_DSNP62[[#This Row],[CL_GL_ACCT_TO8]]))</f>
        <v>1</v>
      </c>
      <c r="IO306" s="33" t="b">
        <f>AND($A$2&gt;=_xlfn.NUMBERVALUE(Table_Query_from_MF_DSNP62[[#This Row],[CL_GL_ACCT_FR9]]),$A$2&lt;=_xlfn.NUMBERVALUE(Table_Query_from_MF_DSNP62[[#This Row],[CL_GL_ACCT_TO9]]))</f>
        <v>1</v>
      </c>
      <c r="IP306" s="33" t="b">
        <f>AND($A$2&gt;=_xlfn.NUMBERVALUE(Table_Query_from_MF_DSNP62[[#This Row],[CL_GL_ACCT_FR10]]),$A$2&lt;=_xlfn.NUMBERVALUE(Table_Query_from_MF_DSNP62[[#This Row],[CL_GL_ACCT_TO10]]))</f>
        <v>1</v>
      </c>
      <c r="IQ306" s="33" t="b">
        <f>AND($A$2&gt;=_xlfn.NUMBERVALUE(Table_Query_from_MF_DSNP62[[#This Row],[CL_GL_ACCT_FR11]]),$A$2&lt;=_xlfn.NUMBERVALUE(Table_Query_from_MF_DSNP62[[#This Row],[CL_GL_ACCT_TO11]]))</f>
        <v>1</v>
      </c>
      <c r="IR306" s="33" t="b">
        <f>AND($A$2&gt;=_xlfn.NUMBERVALUE(Table_Query_from_MF_DSNP62[[#This Row],[CL_GL_ACCT_FR12]]),$A$2&lt;=_xlfn.NUMBERVALUE(Table_Query_from_MF_DSNP62[[#This Row],[CL_GL_ACCT_TO12]]))</f>
        <v>1</v>
      </c>
      <c r="IS306" s="33" t="b">
        <f>AND($A$2&gt;=_xlfn.NUMBERVALUE(Table_Query_from_MF_DSNP62[[#This Row],[CL_GL_ACCT_FR13]]),$A$2&lt;=_xlfn.NUMBERVALUE(Table_Query_from_MF_DSNP62[[#This Row],[CL_GL_ACCT_TO13]]))</f>
        <v>1</v>
      </c>
      <c r="IT306" s="33" t="b">
        <f>AND($A$2&gt;=_xlfn.NUMBERVALUE(Table_Query_from_MF_DSNP62[[#This Row],[CL_GL_ACCT_FR14]]),$A$2&lt;=_xlfn.NUMBERVALUE(Table_Query_from_MF_DSNP62[[#This Row],[CL_GL_ACCT_TO14]]))</f>
        <v>1</v>
      </c>
      <c r="IU306" s="33" t="b">
        <f>AND($A$2&gt;=_xlfn.NUMBERVALUE(Table_Query_from_MF_DSNP62[[#This Row],[CL_GL_ACCT_FR15]]),$A$2&lt;=_xlfn.NUMBERVALUE(Table_Query_from_MF_DSNP62[[#This Row],[CL_GL_ACCT_TO15]]))</f>
        <v>1</v>
      </c>
      <c r="IV306" s="33" t="b">
        <f>AND($A$2&gt;=_xlfn.NUMBERVALUE(Table_Query_from_MF_DSNP62[[#This Row],[CL_GL_ACCT_FR16]]),$A$2&lt;=_xlfn.NUMBERVALUE(Table_Query_from_MF_DSNP62[[#This Row],[CL_GL_ACCT_TO16]]))</f>
        <v>1</v>
      </c>
      <c r="IW306" s="33" t="b">
        <f>AND($A$2&gt;=_xlfn.NUMBERVALUE(Table_Query_from_MF_DSNP62[[#This Row],[CL_GL_ACCT_FR17]]),$A$2&lt;=_xlfn.NUMBERVALUE(Table_Query_from_MF_DSNP62[[#This Row],[CL_GL_ACCT_TO17]]))</f>
        <v>1</v>
      </c>
      <c r="IX306" s="33" t="b">
        <f>AND($A$2&gt;=_xlfn.NUMBERVALUE(Table_Query_from_MF_DSNP62[[#This Row],[CL_GL_ACCT_FR18]]),$A$2&lt;=_xlfn.NUMBERVALUE(Table_Query_from_MF_DSNP62[[#This Row],[CL_GL_ACCT_TO18]]))</f>
        <v>1</v>
      </c>
      <c r="IY306" s="33" t="b">
        <f>AND($A$2&gt;=_xlfn.NUMBERVALUE(Table_Query_from_MF_DSNP62[[#This Row],[CL_GL_ACCT_FR19]]),$A$2&lt;=_xlfn.NUMBERVALUE(Table_Query_from_MF_DSNP62[[#This Row],[CL_GL_ACCT_TO19]]))</f>
        <v>1</v>
      </c>
      <c r="IZ306" s="33" t="b">
        <f>AND($A$2&gt;=_xlfn.NUMBERVALUE(Table_Query_from_MF_DSNP62[[#This Row],[CL_GL_ACCT_FR20]]),$A$2&lt;=_xlfn.NUMBERVALUE(Table_Query_from_MF_DSNP62[[#This Row],[CL_GL_ACCT_TO20]]))</f>
        <v>1</v>
      </c>
      <c r="JA306" s="33" t="b">
        <f>AND($A$2&gt;=_xlfn.NUMBERVALUE(Table_Query_from_MF_DSNP62[[#This Row],[CL_GL_ACCT_FR21]]),$A$2&lt;=_xlfn.NUMBERVALUE(Table_Query_from_MF_DSNP62[[#This Row],[CL_GL_ACCT_TO21]]))</f>
        <v>1</v>
      </c>
      <c r="JB306" s="33" t="b">
        <f>AND($A$2&gt;=_xlfn.NUMBERVALUE(Table_Query_from_MF_DSNP62[[#This Row],[CL_GL_ACCT_FR22]]),$A$2&lt;=_xlfn.NUMBERVALUE(Table_Query_from_MF_DSNP62[[#This Row],[CL_GL_ACCT_TO22]]))</f>
        <v>1</v>
      </c>
      <c r="JC306" s="33" t="b">
        <f>AND($A$2&gt;=_xlfn.NUMBERVALUE(Table_Query_from_MF_DSNP62[[#This Row],[CL_GL_ACCT_FR23]]),$A$2&lt;=_xlfn.NUMBERVALUE(Table_Query_from_MF_DSNP62[[#This Row],[CL_GL_ACCT_TO23]]))</f>
        <v>1</v>
      </c>
      <c r="JD306" s="33" t="b">
        <f>AND($A$2&gt;=_xlfn.NUMBERVALUE(Table_Query_from_MF_DSNP62[[#This Row],[CL_GL_ACCT_FR24]]),$A$2&lt;=_xlfn.NUMBERVALUE(Table_Query_from_MF_DSNP62[[#This Row],[CL_GL_ACCT_TO24]]))</f>
        <v>1</v>
      </c>
      <c r="JE306" s="33" t="b">
        <f>AND($A$2&gt;=_xlfn.NUMBERVALUE(Table_Query_from_MF_DSNP62[[#This Row],[CL_GL_ACCT_FR25]]),$A$2&lt;=_xlfn.NUMBERVALUE(Table_Query_from_MF_DSNP62[[#This Row],[CL_GL_ACCT_TO25]]))</f>
        <v>1</v>
      </c>
      <c r="JF306" s="33" t="b">
        <f>OR(Table_Query_from_MF_DSNP62[[#This Row],[PairA]:[PairO]])</f>
        <v>1</v>
      </c>
      <c r="JG306" s="33">
        <f>_xlfn.IFNA(MATCH(TRUE,Table_Query_from_MF_DSNP62[[#This Row],[PairA]:[PairO]],0),"none")</f>
        <v>1</v>
      </c>
      <c r="JH306" s="33" t="b">
        <f>AND($B$2&gt;=_xlfn.NUMBERVALUE(Table_Query_from_MF_DSNP62[[#This Row],[CL_CMP_OBJ_FR1]]),$B$2&lt;=_xlfn.NUMBERVALUE(Table_Query_from_MF_DSNP62[[#This Row],[CL_CMP_OBJ_TO1]]))</f>
        <v>1</v>
      </c>
      <c r="JI306" s="33" t="b">
        <f>AND($B$2&gt;=_xlfn.NUMBERVALUE(Table_Query_from_MF_DSNP62[[#This Row],[CL_CMP_OBJ_FR2]]),$B$2&lt;=_xlfn.NUMBERVALUE(Table_Query_from_MF_DSNP62[[#This Row],[CL_CMP_OBJ_TO2]]))</f>
        <v>1</v>
      </c>
      <c r="JJ306" s="33" t="b">
        <f>AND($B$2&gt;=_xlfn.NUMBERVALUE(Table_Query_from_MF_DSNP62[[#This Row],[CL_CMP_OBJ_FR3]]),$B$2&lt;=_xlfn.NUMBERVALUE(Table_Query_from_MF_DSNP62[[#This Row],[CL_CMP_OBJ_TO3]]))</f>
        <v>1</v>
      </c>
      <c r="JK306" s="33" t="b">
        <f>AND($B$2&gt;=_xlfn.NUMBERVALUE(Table_Query_from_MF_DSNP62[[#This Row],[CL_CMP_OBJ_FR4]]),$B$2&lt;=_xlfn.NUMBERVALUE(Table_Query_from_MF_DSNP62[[#This Row],[CL_CMP_OBJ_TO4]]))</f>
        <v>1</v>
      </c>
      <c r="JL306" s="33" t="b">
        <f>AND($B$2&gt;=_xlfn.NUMBERVALUE(Table_Query_from_MF_DSNP62[[#This Row],[CL_CMP_OBJ_FR5]]),$B$2&lt;=_xlfn.NUMBERVALUE(Table_Query_from_MF_DSNP62[[#This Row],[CL_CMP_OBJ_TO5]]))</f>
        <v>1</v>
      </c>
      <c r="JM306" s="33" t="b">
        <f>AND($B$2&gt;=_xlfn.NUMBERVALUE(Table_Query_from_MF_DSNP62[[#This Row],[CL_CMP_OBJ_FR6]]),$B$2&lt;=_xlfn.NUMBERVALUE(Table_Query_from_MF_DSNP62[[#This Row],[CL_CMP_OBJ_TO6]]))</f>
        <v>1</v>
      </c>
      <c r="JN306" s="33" t="b">
        <f>AND($B$2&gt;=_xlfn.NUMBERVALUE(Table_Query_from_MF_DSNP62[[#This Row],[CL_CMP_OBJ_FR7]]),$B$2&lt;=_xlfn.NUMBERVALUE(Table_Query_from_MF_DSNP62[[#This Row],[CL_CMP_OBJ_TO7]]))</f>
        <v>1</v>
      </c>
      <c r="JO306" s="33" t="b">
        <f>AND($B$2&gt;=_xlfn.NUMBERVALUE(Table_Query_from_MF_DSNP62[[#This Row],[CL_CMP_OBJ_FR8]]),$B$2&lt;=_xlfn.NUMBERVALUE(Table_Query_from_MF_DSNP62[[#This Row],[CL_CMP_OBJ_TO8]]))</f>
        <v>1</v>
      </c>
      <c r="JP306" s="33" t="b">
        <f>AND($B$2&gt;=_xlfn.NUMBERVALUE(Table_Query_from_MF_DSNP62[[#This Row],[CL_CMP_OBJ_FR9]]),$B$2&lt;=_xlfn.NUMBERVALUE(Table_Query_from_MF_DSNP62[[#This Row],[CL_CMP_OBJ_TO9]]))</f>
        <v>1</v>
      </c>
      <c r="JQ306" s="33" t="b">
        <f>AND($B$2&gt;=_xlfn.NUMBERVALUE(Table_Query_from_MF_DSNP62[[#This Row],[CL_CMP_OBJ_FR10]]),$B$2&lt;=_xlfn.NUMBERVALUE(Table_Query_from_MF_DSNP62[[#This Row],[CL_CMP_OBJ_TO10]]))</f>
        <v>1</v>
      </c>
      <c r="JR306" s="33" t="b">
        <f>AND($B$2&gt;=_xlfn.NUMBERVALUE(Table_Query_from_MF_DSNP62[[#This Row],[CL_CMP_OBJ_FR11]]),$B$2&lt;=_xlfn.NUMBERVALUE(Table_Query_from_MF_DSNP62[[#This Row],[CL_CMP_OBJ_TO11]]))</f>
        <v>1</v>
      </c>
      <c r="JS306" s="33" t="b">
        <f>AND($B$2&gt;=_xlfn.NUMBERVALUE(Table_Query_from_MF_DSNP62[[#This Row],[CL_CMP_OBJ_FR12]]),$B$2&lt;=_xlfn.NUMBERVALUE(Table_Query_from_MF_DSNP62[[#This Row],[CL_CMP_OBJ_TO12]]))</f>
        <v>1</v>
      </c>
      <c r="JT306" s="33" t="b">
        <f>AND($B$2&gt;=_xlfn.NUMBERVALUE(Table_Query_from_MF_DSNP62[[#This Row],[CL_CMP_OBJ_FR13]]),$B$2&lt;=_xlfn.NUMBERVALUE(Table_Query_from_MF_DSNP62[[#This Row],[CL_CMP_OBJ_TO13]]))</f>
        <v>1</v>
      </c>
      <c r="JU306" s="33" t="b">
        <f>AND($B$2&gt;=_xlfn.NUMBERVALUE(Table_Query_from_MF_DSNP62[[#This Row],[CL_CMP_OBJ_FR14]]),$B$2&lt;=_xlfn.NUMBERVALUE(Table_Query_from_MF_DSNP62[[#This Row],[CL_CMP_OBJ_TO14]]))</f>
        <v>1</v>
      </c>
      <c r="JV306" s="33" t="b">
        <f>AND($B$2&gt;=_xlfn.NUMBERVALUE(Table_Query_from_MF_DSNP62[[#This Row],[CL_CMP_OBJ_FR15]]),$B$2&lt;=_xlfn.NUMBERVALUE(Table_Query_from_MF_DSNP62[[#This Row],[CL_CMP_OBJ_TO15]]))</f>
        <v>1</v>
      </c>
    </row>
    <row r="307" spans="1:282" x14ac:dyDescent="0.25">
      <c r="A307" t="b">
        <f>OR(,Table_Query_from_MF_DSNP62[[#This Row],[Desired GL included as "hard-coded" GL?]],Table_Query_from_MF_DSNP62[[#This Row],[Desired GL included as "Open GL"?]])</f>
        <v>1</v>
      </c>
      <c r="B307" t="b">
        <f>Table_Query_from_MF_DSNP62[[#This Row],[Desired CObj included as "Open CObj"?]]</f>
        <v>1</v>
      </c>
      <c r="C307" t="s">
        <v>1856</v>
      </c>
      <c r="D307" t="s">
        <v>1857</v>
      </c>
      <c r="E307" t="s">
        <v>8</v>
      </c>
      <c r="F307" s="24" t="s">
        <v>428</v>
      </c>
      <c r="G307" t="s">
        <v>230</v>
      </c>
      <c r="H307" s="24" t="s">
        <v>444</v>
      </c>
      <c r="I307" t="s">
        <v>444</v>
      </c>
      <c r="J307" s="24" t="s">
        <v>444</v>
      </c>
      <c r="K307" t="s">
        <v>444</v>
      </c>
      <c r="L307" s="24" t="s">
        <v>444</v>
      </c>
      <c r="M307" t="s">
        <v>444</v>
      </c>
      <c r="N307" t="s">
        <v>444</v>
      </c>
      <c r="O307" t="s">
        <v>444</v>
      </c>
      <c r="P307" t="s">
        <v>444</v>
      </c>
      <c r="Q307" t="s">
        <v>15</v>
      </c>
      <c r="R307" t="s">
        <v>444</v>
      </c>
      <c r="S307" t="s">
        <v>442</v>
      </c>
      <c r="T307" t="s">
        <v>447</v>
      </c>
      <c r="U307" t="s">
        <v>444</v>
      </c>
      <c r="V307" t="s">
        <v>444</v>
      </c>
      <c r="W307" t="s">
        <v>447</v>
      </c>
      <c r="X307" t="s">
        <v>444</v>
      </c>
      <c r="Y307" t="s">
        <v>444</v>
      </c>
      <c r="Z307" t="s">
        <v>442</v>
      </c>
      <c r="AA307" t="s">
        <v>442</v>
      </c>
      <c r="AB307" t="s">
        <v>442</v>
      </c>
      <c r="AC307" t="s">
        <v>444</v>
      </c>
      <c r="AD307" t="s">
        <v>442</v>
      </c>
      <c r="AE307" t="s">
        <v>442</v>
      </c>
      <c r="AF307" t="s">
        <v>442</v>
      </c>
      <c r="AG307" t="s">
        <v>442</v>
      </c>
      <c r="AH307" t="s">
        <v>444</v>
      </c>
      <c r="AI307" t="s">
        <v>447</v>
      </c>
      <c r="AJ307" t="s">
        <v>442</v>
      </c>
      <c r="AK307" t="s">
        <v>442</v>
      </c>
      <c r="AL307" t="s">
        <v>444</v>
      </c>
      <c r="AM307" t="s">
        <v>444</v>
      </c>
      <c r="AN307" t="s">
        <v>444</v>
      </c>
      <c r="AO307" t="s">
        <v>444</v>
      </c>
      <c r="AP307" t="s">
        <v>442</v>
      </c>
      <c r="AQ307" t="s">
        <v>1440</v>
      </c>
      <c r="AR307" t="s">
        <v>1451</v>
      </c>
      <c r="AS307" t="s">
        <v>162</v>
      </c>
      <c r="AT307" t="s">
        <v>10</v>
      </c>
      <c r="AU307" t="s">
        <v>444</v>
      </c>
      <c r="AV307" t="s">
        <v>442</v>
      </c>
      <c r="AW307" t="s">
        <v>444</v>
      </c>
      <c r="AX307" t="s">
        <v>444</v>
      </c>
      <c r="AY307" t="s">
        <v>444</v>
      </c>
      <c r="AZ307" t="s">
        <v>444</v>
      </c>
      <c r="BA307" t="s">
        <v>444</v>
      </c>
      <c r="BB307" t="s">
        <v>444</v>
      </c>
      <c r="BC307" t="s">
        <v>444</v>
      </c>
      <c r="BD307" t="s">
        <v>1359</v>
      </c>
      <c r="BE307" t="s">
        <v>444</v>
      </c>
      <c r="BF307" t="s">
        <v>1360</v>
      </c>
      <c r="BG307" t="s">
        <v>444</v>
      </c>
      <c r="BH307" t="s">
        <v>444</v>
      </c>
      <c r="BI307" t="s">
        <v>444</v>
      </c>
      <c r="BJ307" t="s">
        <v>444</v>
      </c>
      <c r="BK307" t="s">
        <v>444</v>
      </c>
      <c r="BL307" t="s">
        <v>444</v>
      </c>
      <c r="BM307" t="s">
        <v>444</v>
      </c>
      <c r="BN307" t="s">
        <v>444</v>
      </c>
      <c r="BO307" t="s">
        <v>444</v>
      </c>
      <c r="BP307" t="s">
        <v>444</v>
      </c>
      <c r="BQ307" t="s">
        <v>444</v>
      </c>
      <c r="BR307" t="s">
        <v>444</v>
      </c>
      <c r="BS307" t="s">
        <v>444</v>
      </c>
      <c r="BT307" t="s">
        <v>444</v>
      </c>
      <c r="BU307" t="s">
        <v>444</v>
      </c>
      <c r="BV307" t="s">
        <v>444</v>
      </c>
      <c r="BW307" t="s">
        <v>444</v>
      </c>
      <c r="BX307" t="s">
        <v>444</v>
      </c>
      <c r="BY307" t="s">
        <v>444</v>
      </c>
      <c r="BZ307" t="s">
        <v>444</v>
      </c>
      <c r="CA307" t="s">
        <v>444</v>
      </c>
      <c r="CB307" t="s">
        <v>444</v>
      </c>
      <c r="CC307" t="s">
        <v>444</v>
      </c>
      <c r="CD307" t="s">
        <v>444</v>
      </c>
      <c r="CE307" t="s">
        <v>444</v>
      </c>
      <c r="CF307" t="s">
        <v>444</v>
      </c>
      <c r="CG307" t="s">
        <v>444</v>
      </c>
      <c r="CH307" t="s">
        <v>444</v>
      </c>
      <c r="CI307" t="s">
        <v>444</v>
      </c>
      <c r="CJ307" t="s">
        <v>444</v>
      </c>
      <c r="CK307" t="s">
        <v>444</v>
      </c>
      <c r="CL307" t="s">
        <v>444</v>
      </c>
      <c r="CM307" t="s">
        <v>444</v>
      </c>
      <c r="CN307" t="s">
        <v>444</v>
      </c>
      <c r="CO307" t="s">
        <v>444</v>
      </c>
      <c r="CP307" t="s">
        <v>444</v>
      </c>
      <c r="CQ307" t="s">
        <v>444</v>
      </c>
      <c r="CR307" t="s">
        <v>444</v>
      </c>
      <c r="CS307" t="s">
        <v>444</v>
      </c>
      <c r="CT307" t="s">
        <v>444</v>
      </c>
      <c r="CU307" t="s">
        <v>444</v>
      </c>
      <c r="CV307" t="s">
        <v>2833</v>
      </c>
      <c r="CW307" t="s">
        <v>2736</v>
      </c>
      <c r="CX307" t="s">
        <v>2737</v>
      </c>
      <c r="CY307" t="s">
        <v>1472</v>
      </c>
      <c r="CZ307" t="s">
        <v>1473</v>
      </c>
      <c r="DA307" t="s">
        <v>444</v>
      </c>
      <c r="DB307" t="s">
        <v>444</v>
      </c>
      <c r="DC307" t="s">
        <v>444</v>
      </c>
      <c r="DD307" t="s">
        <v>444</v>
      </c>
      <c r="DE307" t="s">
        <v>444</v>
      </c>
      <c r="DF307" t="s">
        <v>444</v>
      </c>
      <c r="DG307" t="s">
        <v>444</v>
      </c>
      <c r="DH307" t="s">
        <v>444</v>
      </c>
      <c r="DI307" t="s">
        <v>1451</v>
      </c>
      <c r="DJ307" t="s">
        <v>1440</v>
      </c>
      <c r="DK307" t="s">
        <v>444</v>
      </c>
      <c r="DL307" t="s">
        <v>444</v>
      </c>
      <c r="DM307" t="s">
        <v>444</v>
      </c>
      <c r="DN307" t="s">
        <v>444</v>
      </c>
      <c r="DO307" t="s">
        <v>444</v>
      </c>
      <c r="DP307" t="s">
        <v>444</v>
      </c>
      <c r="DQ307" t="s">
        <v>444</v>
      </c>
      <c r="DR307" t="s">
        <v>444</v>
      </c>
      <c r="DS307" t="s">
        <v>444</v>
      </c>
      <c r="DT307" s="24" t="s">
        <v>444</v>
      </c>
      <c r="DU307" s="24" t="s">
        <v>444</v>
      </c>
      <c r="DV307" t="s">
        <v>444</v>
      </c>
      <c r="DW307" t="s">
        <v>444</v>
      </c>
      <c r="DX307" s="24" t="s">
        <v>444</v>
      </c>
      <c r="DY307" s="24" t="s">
        <v>444</v>
      </c>
      <c r="DZ307" t="s">
        <v>444</v>
      </c>
      <c r="EA307" t="s">
        <v>444</v>
      </c>
      <c r="EB307" s="24" t="s">
        <v>444</v>
      </c>
      <c r="EC307" s="24" t="s">
        <v>444</v>
      </c>
      <c r="ED307" t="s">
        <v>444</v>
      </c>
      <c r="EE307" t="s">
        <v>444</v>
      </c>
      <c r="EF307" s="24" t="s">
        <v>444</v>
      </c>
      <c r="EG307" s="24" t="s">
        <v>444</v>
      </c>
      <c r="EH307" t="s">
        <v>444</v>
      </c>
      <c r="EI307" t="s">
        <v>444</v>
      </c>
      <c r="EJ307" s="24" t="s">
        <v>444</v>
      </c>
      <c r="EK307" s="24" t="s">
        <v>444</v>
      </c>
      <c r="EL307" t="s">
        <v>444</v>
      </c>
      <c r="EM307" t="s">
        <v>444</v>
      </c>
      <c r="EN307" s="24" t="s">
        <v>444</v>
      </c>
      <c r="EO307" s="24" t="s">
        <v>444</v>
      </c>
      <c r="EP307" t="s">
        <v>444</v>
      </c>
      <c r="EQ307" t="s">
        <v>444</v>
      </c>
      <c r="ER307" s="24" t="s">
        <v>444</v>
      </c>
      <c r="ES307" s="24" t="s">
        <v>444</v>
      </c>
      <c r="ET307" t="s">
        <v>444</v>
      </c>
      <c r="EU307" t="s">
        <v>444</v>
      </c>
      <c r="EV307" s="24" t="s">
        <v>444</v>
      </c>
      <c r="EW307" s="24" t="s">
        <v>444</v>
      </c>
      <c r="EX307" t="s">
        <v>444</v>
      </c>
      <c r="EY307" t="s">
        <v>444</v>
      </c>
      <c r="EZ307" s="24" t="s">
        <v>444</v>
      </c>
      <c r="FA307" s="24" t="s">
        <v>444</v>
      </c>
      <c r="FB307" t="s">
        <v>444</v>
      </c>
      <c r="FC307" t="s">
        <v>444</v>
      </c>
      <c r="FD307" s="24" t="s">
        <v>444</v>
      </c>
      <c r="FE307" s="24" t="s">
        <v>444</v>
      </c>
      <c r="FF307" t="s">
        <v>444</v>
      </c>
      <c r="FG307" t="s">
        <v>444</v>
      </c>
      <c r="FH307" s="24" t="s">
        <v>444</v>
      </c>
      <c r="FI307" s="24" t="s">
        <v>444</v>
      </c>
      <c r="FJ307" t="s">
        <v>444</v>
      </c>
      <c r="FK307" t="s">
        <v>444</v>
      </c>
      <c r="FL307" s="24" t="s">
        <v>444</v>
      </c>
      <c r="FM307" s="24" t="s">
        <v>444</v>
      </c>
      <c r="FN307" t="s">
        <v>444</v>
      </c>
      <c r="FO307" t="s">
        <v>444</v>
      </c>
      <c r="FP307" s="24" t="s">
        <v>444</v>
      </c>
      <c r="FQ307" s="24" t="s">
        <v>444</v>
      </c>
      <c r="FR307" t="s">
        <v>444</v>
      </c>
      <c r="FS307" t="s">
        <v>444</v>
      </c>
      <c r="FT307" s="24" t="s">
        <v>444</v>
      </c>
      <c r="FU307" s="24" t="s">
        <v>444</v>
      </c>
      <c r="FV307" t="s">
        <v>444</v>
      </c>
      <c r="FW307" t="s">
        <v>444</v>
      </c>
      <c r="FX307" s="24" t="s">
        <v>444</v>
      </c>
      <c r="FY307" s="24" t="s">
        <v>444</v>
      </c>
      <c r="FZ307" t="s">
        <v>444</v>
      </c>
      <c r="GA307" t="s">
        <v>444</v>
      </c>
      <c r="GB307" s="24" t="s">
        <v>444</v>
      </c>
      <c r="GC307" s="24" t="s">
        <v>444</v>
      </c>
      <c r="GD307" t="s">
        <v>444</v>
      </c>
      <c r="GE307" t="s">
        <v>444</v>
      </c>
      <c r="GF307" s="24" t="s">
        <v>444</v>
      </c>
      <c r="GG307" s="24" t="s">
        <v>444</v>
      </c>
      <c r="GH307" t="s">
        <v>15</v>
      </c>
      <c r="GI307" s="24" t="s">
        <v>526</v>
      </c>
      <c r="GJ307" s="24" t="s">
        <v>526</v>
      </c>
      <c r="GK307" t="s">
        <v>444</v>
      </c>
      <c r="GL307" t="s">
        <v>444</v>
      </c>
      <c r="GM307" s="24" t="s">
        <v>444</v>
      </c>
      <c r="GN307" s="24" t="s">
        <v>444</v>
      </c>
      <c r="GO307" t="s">
        <v>444</v>
      </c>
      <c r="GP307" t="s">
        <v>444</v>
      </c>
      <c r="GQ307" s="24" t="s">
        <v>444</v>
      </c>
      <c r="GR307" s="24" t="s">
        <v>444</v>
      </c>
      <c r="GS307" t="s">
        <v>444</v>
      </c>
      <c r="GT307" t="s">
        <v>444</v>
      </c>
      <c r="GU307" s="24" t="s">
        <v>444</v>
      </c>
      <c r="GV307" s="24" t="s">
        <v>444</v>
      </c>
      <c r="GW307" t="s">
        <v>444</v>
      </c>
      <c r="GX307" t="s">
        <v>444</v>
      </c>
      <c r="GY307" s="24" t="s">
        <v>444</v>
      </c>
      <c r="GZ307" s="24" t="s">
        <v>444</v>
      </c>
      <c r="HA307" t="s">
        <v>444</v>
      </c>
      <c r="HB307" t="s">
        <v>444</v>
      </c>
      <c r="HC307" s="24" t="s">
        <v>444</v>
      </c>
      <c r="HD307" s="24" t="s">
        <v>444</v>
      </c>
      <c r="HE307" t="s">
        <v>444</v>
      </c>
      <c r="HF307" t="s">
        <v>444</v>
      </c>
      <c r="HG307" s="24" t="s">
        <v>444</v>
      </c>
      <c r="HH307" s="24" t="s">
        <v>444</v>
      </c>
      <c r="HI307" t="s">
        <v>444</v>
      </c>
      <c r="HJ307" t="s">
        <v>444</v>
      </c>
      <c r="HK307" s="24" t="s">
        <v>444</v>
      </c>
      <c r="HL307" s="24" t="s">
        <v>444</v>
      </c>
      <c r="HM307" t="s">
        <v>444</v>
      </c>
      <c r="HN307" t="s">
        <v>444</v>
      </c>
      <c r="HO307" s="24" t="s">
        <v>444</v>
      </c>
      <c r="HP307" s="24" t="s">
        <v>444</v>
      </c>
      <c r="HQ307" t="s">
        <v>444</v>
      </c>
      <c r="HR307" t="s">
        <v>444</v>
      </c>
      <c r="HS307" s="24" t="s">
        <v>444</v>
      </c>
      <c r="HT307" s="24" t="s">
        <v>444</v>
      </c>
      <c r="HU307" t="s">
        <v>444</v>
      </c>
      <c r="HV307" t="s">
        <v>444</v>
      </c>
      <c r="HW307" s="24" t="s">
        <v>444</v>
      </c>
      <c r="HX307" s="24" t="s">
        <v>444</v>
      </c>
      <c r="HY307" t="s">
        <v>444</v>
      </c>
      <c r="HZ307" t="s">
        <v>444</v>
      </c>
      <c r="IA307" t="s">
        <v>2833</v>
      </c>
      <c r="IB307" t="s">
        <v>2736</v>
      </c>
      <c r="IC307" t="s">
        <v>3056</v>
      </c>
      <c r="ID307" s="33" t="b" cm="1">
        <f t="array" ref="ID307">_xlfn.IFNA(MATCH($A$2,_xlfn.NUMBERVALUE(Table_Query_from_MF_DSNP62[[#This Row],[CL_GLACCT_DR1]:[CL_GLACCT_CR4]]),0),0)&gt;=1</f>
        <v>1</v>
      </c>
      <c r="IE307" s="33" t="b">
        <f>OR(Table_Query_from_MF_DSNP62[[#This Row],[Pair1]:[Pair25]])</f>
        <v>1</v>
      </c>
      <c r="IF307" s="33">
        <f>_xlfn.IFNA(MATCH(TRUE,Table_Query_from_MF_DSNP62[[#This Row],[Pair1]:[Pair25]],0),"none")</f>
        <v>1</v>
      </c>
      <c r="IG307" s="33" t="b">
        <f>AND($A$2&gt;=_xlfn.NUMBERVALUE(Table_Query_from_MF_DSNP62[[#This Row],[CL_GL_ACCT_FR1]]),$A$2&lt;=_xlfn.NUMBERVALUE(Table_Query_from_MF_DSNP62[[#This Row],[CL_GL_ACCT_TO1]]))</f>
        <v>1</v>
      </c>
      <c r="IH307" s="33" t="b">
        <f>AND($A$2&gt;=_xlfn.NUMBERVALUE(Table_Query_from_MF_DSNP62[[#This Row],[CL_GL_ACCT_FR2]]),$A$2&lt;=_xlfn.NUMBERVALUE(Table_Query_from_MF_DSNP62[[#This Row],[CL_GL_ACCT_TO2]]))</f>
        <v>1</v>
      </c>
      <c r="II307" s="33" t="b">
        <f>AND($A$2&gt;=_xlfn.NUMBERVALUE(Table_Query_from_MF_DSNP62[[#This Row],[CL_GL_ACCT_FR3]]),$A$2&lt;=_xlfn.NUMBERVALUE(Table_Query_from_MF_DSNP62[[#This Row],[CL_GL_ACCT_TO3]]))</f>
        <v>1</v>
      </c>
      <c r="IJ307" s="33" t="b">
        <f>AND($A$2&gt;=_xlfn.NUMBERVALUE(Table_Query_from_MF_DSNP62[[#This Row],[CL_GL_ACCT_FR4]]),$A$2&lt;=_xlfn.NUMBERVALUE(Table_Query_from_MF_DSNP62[[#This Row],[CL_GL_ACCT_TO4]]))</f>
        <v>1</v>
      </c>
      <c r="IK307" s="33" t="b">
        <f>AND($A$2&gt;=_xlfn.NUMBERVALUE(Table_Query_from_MF_DSNP62[[#This Row],[CL_GL_ACCT_FR5]]),$A$2&lt;=_xlfn.NUMBERVALUE(Table_Query_from_MF_DSNP62[[#This Row],[CL_GL_ACCT_TO5]]))</f>
        <v>1</v>
      </c>
      <c r="IL307" s="33" t="b">
        <f>AND($A$2&gt;=_xlfn.NUMBERVALUE(Table_Query_from_MF_DSNP62[[#This Row],[CL_GL_ACCT_FR6]]),$A$2&lt;=_xlfn.NUMBERVALUE(Table_Query_from_MF_DSNP62[[#This Row],[CL_GL_ACCT_TO6]]))</f>
        <v>1</v>
      </c>
      <c r="IM307" s="33" t="b">
        <f>AND($A$2&gt;=_xlfn.NUMBERVALUE(Table_Query_from_MF_DSNP62[[#This Row],[CL_GL_ACCT_FR7]]),$A$2&lt;=_xlfn.NUMBERVALUE(Table_Query_from_MF_DSNP62[[#This Row],[CL_GL_ACCT_TO7]]))</f>
        <v>1</v>
      </c>
      <c r="IN307" s="33" t="b">
        <f>AND($A$2&gt;=_xlfn.NUMBERVALUE(Table_Query_from_MF_DSNP62[[#This Row],[CL_GL_ACCT_FR8]]),$A$2&lt;=_xlfn.NUMBERVALUE(Table_Query_from_MF_DSNP62[[#This Row],[CL_GL_ACCT_TO8]]))</f>
        <v>1</v>
      </c>
      <c r="IO307" s="33" t="b">
        <f>AND($A$2&gt;=_xlfn.NUMBERVALUE(Table_Query_from_MF_DSNP62[[#This Row],[CL_GL_ACCT_FR9]]),$A$2&lt;=_xlfn.NUMBERVALUE(Table_Query_from_MF_DSNP62[[#This Row],[CL_GL_ACCT_TO9]]))</f>
        <v>1</v>
      </c>
      <c r="IP307" s="33" t="b">
        <f>AND($A$2&gt;=_xlfn.NUMBERVALUE(Table_Query_from_MF_DSNP62[[#This Row],[CL_GL_ACCT_FR10]]),$A$2&lt;=_xlfn.NUMBERVALUE(Table_Query_from_MF_DSNP62[[#This Row],[CL_GL_ACCT_TO10]]))</f>
        <v>1</v>
      </c>
      <c r="IQ307" s="33" t="b">
        <f>AND($A$2&gt;=_xlfn.NUMBERVALUE(Table_Query_from_MF_DSNP62[[#This Row],[CL_GL_ACCT_FR11]]),$A$2&lt;=_xlfn.NUMBERVALUE(Table_Query_from_MF_DSNP62[[#This Row],[CL_GL_ACCT_TO11]]))</f>
        <v>1</v>
      </c>
      <c r="IR307" s="33" t="b">
        <f>AND($A$2&gt;=_xlfn.NUMBERVALUE(Table_Query_from_MF_DSNP62[[#This Row],[CL_GL_ACCT_FR12]]),$A$2&lt;=_xlfn.NUMBERVALUE(Table_Query_from_MF_DSNP62[[#This Row],[CL_GL_ACCT_TO12]]))</f>
        <v>1</v>
      </c>
      <c r="IS307" s="33" t="b">
        <f>AND($A$2&gt;=_xlfn.NUMBERVALUE(Table_Query_from_MF_DSNP62[[#This Row],[CL_GL_ACCT_FR13]]),$A$2&lt;=_xlfn.NUMBERVALUE(Table_Query_from_MF_DSNP62[[#This Row],[CL_GL_ACCT_TO13]]))</f>
        <v>1</v>
      </c>
      <c r="IT307" s="33" t="b">
        <f>AND($A$2&gt;=_xlfn.NUMBERVALUE(Table_Query_from_MF_DSNP62[[#This Row],[CL_GL_ACCT_FR14]]),$A$2&lt;=_xlfn.NUMBERVALUE(Table_Query_from_MF_DSNP62[[#This Row],[CL_GL_ACCT_TO14]]))</f>
        <v>1</v>
      </c>
      <c r="IU307" s="33" t="b">
        <f>AND($A$2&gt;=_xlfn.NUMBERVALUE(Table_Query_from_MF_DSNP62[[#This Row],[CL_GL_ACCT_FR15]]),$A$2&lt;=_xlfn.NUMBERVALUE(Table_Query_from_MF_DSNP62[[#This Row],[CL_GL_ACCT_TO15]]))</f>
        <v>1</v>
      </c>
      <c r="IV307" s="33" t="b">
        <f>AND($A$2&gt;=_xlfn.NUMBERVALUE(Table_Query_from_MF_DSNP62[[#This Row],[CL_GL_ACCT_FR16]]),$A$2&lt;=_xlfn.NUMBERVALUE(Table_Query_from_MF_DSNP62[[#This Row],[CL_GL_ACCT_TO16]]))</f>
        <v>1</v>
      </c>
      <c r="IW307" s="33" t="b">
        <f>AND($A$2&gt;=_xlfn.NUMBERVALUE(Table_Query_from_MF_DSNP62[[#This Row],[CL_GL_ACCT_FR17]]),$A$2&lt;=_xlfn.NUMBERVALUE(Table_Query_from_MF_DSNP62[[#This Row],[CL_GL_ACCT_TO17]]))</f>
        <v>1</v>
      </c>
      <c r="IX307" s="33" t="b">
        <f>AND($A$2&gt;=_xlfn.NUMBERVALUE(Table_Query_from_MF_DSNP62[[#This Row],[CL_GL_ACCT_FR18]]),$A$2&lt;=_xlfn.NUMBERVALUE(Table_Query_from_MF_DSNP62[[#This Row],[CL_GL_ACCT_TO18]]))</f>
        <v>1</v>
      </c>
      <c r="IY307" s="33" t="b">
        <f>AND($A$2&gt;=_xlfn.NUMBERVALUE(Table_Query_from_MF_DSNP62[[#This Row],[CL_GL_ACCT_FR19]]),$A$2&lt;=_xlfn.NUMBERVALUE(Table_Query_from_MF_DSNP62[[#This Row],[CL_GL_ACCT_TO19]]))</f>
        <v>1</v>
      </c>
      <c r="IZ307" s="33" t="b">
        <f>AND($A$2&gt;=_xlfn.NUMBERVALUE(Table_Query_from_MF_DSNP62[[#This Row],[CL_GL_ACCT_FR20]]),$A$2&lt;=_xlfn.NUMBERVALUE(Table_Query_from_MF_DSNP62[[#This Row],[CL_GL_ACCT_TO20]]))</f>
        <v>1</v>
      </c>
      <c r="JA307" s="33" t="b">
        <f>AND($A$2&gt;=_xlfn.NUMBERVALUE(Table_Query_from_MF_DSNP62[[#This Row],[CL_GL_ACCT_FR21]]),$A$2&lt;=_xlfn.NUMBERVALUE(Table_Query_from_MF_DSNP62[[#This Row],[CL_GL_ACCT_TO21]]))</f>
        <v>1</v>
      </c>
      <c r="JB307" s="33" t="b">
        <f>AND($A$2&gt;=_xlfn.NUMBERVALUE(Table_Query_from_MF_DSNP62[[#This Row],[CL_GL_ACCT_FR22]]),$A$2&lt;=_xlfn.NUMBERVALUE(Table_Query_from_MF_DSNP62[[#This Row],[CL_GL_ACCT_TO22]]))</f>
        <v>1</v>
      </c>
      <c r="JC307" s="33" t="b">
        <f>AND($A$2&gt;=_xlfn.NUMBERVALUE(Table_Query_from_MF_DSNP62[[#This Row],[CL_GL_ACCT_FR23]]),$A$2&lt;=_xlfn.NUMBERVALUE(Table_Query_from_MF_DSNP62[[#This Row],[CL_GL_ACCT_TO23]]))</f>
        <v>1</v>
      </c>
      <c r="JD307" s="33" t="b">
        <f>AND($A$2&gt;=_xlfn.NUMBERVALUE(Table_Query_from_MF_DSNP62[[#This Row],[CL_GL_ACCT_FR24]]),$A$2&lt;=_xlfn.NUMBERVALUE(Table_Query_from_MF_DSNP62[[#This Row],[CL_GL_ACCT_TO24]]))</f>
        <v>1</v>
      </c>
      <c r="JE307" s="33" t="b">
        <f>AND($A$2&gt;=_xlfn.NUMBERVALUE(Table_Query_from_MF_DSNP62[[#This Row],[CL_GL_ACCT_FR25]]),$A$2&lt;=_xlfn.NUMBERVALUE(Table_Query_from_MF_DSNP62[[#This Row],[CL_GL_ACCT_TO25]]))</f>
        <v>1</v>
      </c>
      <c r="JF307" s="33" t="b">
        <f>OR(Table_Query_from_MF_DSNP62[[#This Row],[PairA]:[PairO]])</f>
        <v>1</v>
      </c>
      <c r="JG307" s="33">
        <f>_xlfn.IFNA(MATCH(TRUE,Table_Query_from_MF_DSNP62[[#This Row],[PairA]:[PairO]],0),"none")</f>
        <v>2</v>
      </c>
      <c r="JH307" s="33" t="b">
        <f>AND($B$2&gt;=_xlfn.NUMBERVALUE(Table_Query_from_MF_DSNP62[[#This Row],[CL_CMP_OBJ_FR1]]),$B$2&lt;=_xlfn.NUMBERVALUE(Table_Query_from_MF_DSNP62[[#This Row],[CL_CMP_OBJ_TO1]]))</f>
        <v>0</v>
      </c>
      <c r="JI307" s="33" t="b">
        <f>AND($B$2&gt;=_xlfn.NUMBERVALUE(Table_Query_from_MF_DSNP62[[#This Row],[CL_CMP_OBJ_FR2]]),$B$2&lt;=_xlfn.NUMBERVALUE(Table_Query_from_MF_DSNP62[[#This Row],[CL_CMP_OBJ_TO2]]))</f>
        <v>1</v>
      </c>
      <c r="JJ307" s="33" t="b">
        <f>AND($B$2&gt;=_xlfn.NUMBERVALUE(Table_Query_from_MF_DSNP62[[#This Row],[CL_CMP_OBJ_FR3]]),$B$2&lt;=_xlfn.NUMBERVALUE(Table_Query_from_MF_DSNP62[[#This Row],[CL_CMP_OBJ_TO3]]))</f>
        <v>1</v>
      </c>
      <c r="JK307" s="33" t="b">
        <f>AND($B$2&gt;=_xlfn.NUMBERVALUE(Table_Query_from_MF_DSNP62[[#This Row],[CL_CMP_OBJ_FR4]]),$B$2&lt;=_xlfn.NUMBERVALUE(Table_Query_from_MF_DSNP62[[#This Row],[CL_CMP_OBJ_TO4]]))</f>
        <v>1</v>
      </c>
      <c r="JL307" s="33" t="b">
        <f>AND($B$2&gt;=_xlfn.NUMBERVALUE(Table_Query_from_MF_DSNP62[[#This Row],[CL_CMP_OBJ_FR5]]),$B$2&lt;=_xlfn.NUMBERVALUE(Table_Query_from_MF_DSNP62[[#This Row],[CL_CMP_OBJ_TO5]]))</f>
        <v>1</v>
      </c>
      <c r="JM307" s="33" t="b">
        <f>AND($B$2&gt;=_xlfn.NUMBERVALUE(Table_Query_from_MF_DSNP62[[#This Row],[CL_CMP_OBJ_FR6]]),$B$2&lt;=_xlfn.NUMBERVALUE(Table_Query_from_MF_DSNP62[[#This Row],[CL_CMP_OBJ_TO6]]))</f>
        <v>1</v>
      </c>
      <c r="JN307" s="33" t="b">
        <f>AND($B$2&gt;=_xlfn.NUMBERVALUE(Table_Query_from_MF_DSNP62[[#This Row],[CL_CMP_OBJ_FR7]]),$B$2&lt;=_xlfn.NUMBERVALUE(Table_Query_from_MF_DSNP62[[#This Row],[CL_CMP_OBJ_TO7]]))</f>
        <v>1</v>
      </c>
      <c r="JO307" s="33" t="b">
        <f>AND($B$2&gt;=_xlfn.NUMBERVALUE(Table_Query_from_MF_DSNP62[[#This Row],[CL_CMP_OBJ_FR8]]),$B$2&lt;=_xlfn.NUMBERVALUE(Table_Query_from_MF_DSNP62[[#This Row],[CL_CMP_OBJ_TO8]]))</f>
        <v>1</v>
      </c>
      <c r="JP307" s="33" t="b">
        <f>AND($B$2&gt;=_xlfn.NUMBERVALUE(Table_Query_from_MF_DSNP62[[#This Row],[CL_CMP_OBJ_FR9]]),$B$2&lt;=_xlfn.NUMBERVALUE(Table_Query_from_MF_DSNP62[[#This Row],[CL_CMP_OBJ_TO9]]))</f>
        <v>1</v>
      </c>
      <c r="JQ307" s="33" t="b">
        <f>AND($B$2&gt;=_xlfn.NUMBERVALUE(Table_Query_from_MF_DSNP62[[#This Row],[CL_CMP_OBJ_FR10]]),$B$2&lt;=_xlfn.NUMBERVALUE(Table_Query_from_MF_DSNP62[[#This Row],[CL_CMP_OBJ_TO10]]))</f>
        <v>1</v>
      </c>
      <c r="JR307" s="33" t="b">
        <f>AND($B$2&gt;=_xlfn.NUMBERVALUE(Table_Query_from_MF_DSNP62[[#This Row],[CL_CMP_OBJ_FR11]]),$B$2&lt;=_xlfn.NUMBERVALUE(Table_Query_from_MF_DSNP62[[#This Row],[CL_CMP_OBJ_TO11]]))</f>
        <v>1</v>
      </c>
      <c r="JS307" s="33" t="b">
        <f>AND($B$2&gt;=_xlfn.NUMBERVALUE(Table_Query_from_MF_DSNP62[[#This Row],[CL_CMP_OBJ_FR12]]),$B$2&lt;=_xlfn.NUMBERVALUE(Table_Query_from_MF_DSNP62[[#This Row],[CL_CMP_OBJ_TO12]]))</f>
        <v>1</v>
      </c>
      <c r="JT307" s="33" t="b">
        <f>AND($B$2&gt;=_xlfn.NUMBERVALUE(Table_Query_from_MF_DSNP62[[#This Row],[CL_CMP_OBJ_FR13]]),$B$2&lt;=_xlfn.NUMBERVALUE(Table_Query_from_MF_DSNP62[[#This Row],[CL_CMP_OBJ_TO13]]))</f>
        <v>1</v>
      </c>
      <c r="JU307" s="33" t="b">
        <f>AND($B$2&gt;=_xlfn.NUMBERVALUE(Table_Query_from_MF_DSNP62[[#This Row],[CL_CMP_OBJ_FR14]]),$B$2&lt;=_xlfn.NUMBERVALUE(Table_Query_from_MF_DSNP62[[#This Row],[CL_CMP_OBJ_TO14]]))</f>
        <v>1</v>
      </c>
      <c r="JV307" s="33" t="b">
        <f>AND($B$2&gt;=_xlfn.NUMBERVALUE(Table_Query_from_MF_DSNP62[[#This Row],[CL_CMP_OBJ_FR15]]),$B$2&lt;=_xlfn.NUMBERVALUE(Table_Query_from_MF_DSNP62[[#This Row],[CL_CMP_OBJ_TO15]]))</f>
        <v>1</v>
      </c>
    </row>
    <row r="308" spans="1:282" x14ac:dyDescent="0.25">
      <c r="A308" t="b">
        <f>OR(,Table_Query_from_MF_DSNP62[[#This Row],[Desired GL included as "hard-coded" GL?]],Table_Query_from_MF_DSNP62[[#This Row],[Desired GL included as "Open GL"?]])</f>
        <v>1</v>
      </c>
      <c r="B308" t="b">
        <f>Table_Query_from_MF_DSNP62[[#This Row],[Desired CObj included as "Open CObj"?]]</f>
        <v>1</v>
      </c>
      <c r="C308" t="s">
        <v>1858</v>
      </c>
      <c r="D308" t="s">
        <v>1859</v>
      </c>
      <c r="E308" t="s">
        <v>8</v>
      </c>
      <c r="F308" s="24" t="s">
        <v>207</v>
      </c>
      <c r="G308" t="s">
        <v>13</v>
      </c>
      <c r="H308" s="24" t="s">
        <v>411</v>
      </c>
      <c r="I308" t="s">
        <v>417</v>
      </c>
      <c r="J308" s="24" t="s">
        <v>444</v>
      </c>
      <c r="K308" t="s">
        <v>444</v>
      </c>
      <c r="L308" s="24" t="s">
        <v>444</v>
      </c>
      <c r="M308" t="s">
        <v>444</v>
      </c>
      <c r="N308" t="s">
        <v>444</v>
      </c>
      <c r="O308" t="s">
        <v>444</v>
      </c>
      <c r="P308" t="s">
        <v>444</v>
      </c>
      <c r="Q308" t="s">
        <v>15</v>
      </c>
      <c r="R308" t="s">
        <v>447</v>
      </c>
      <c r="S308" t="s">
        <v>442</v>
      </c>
      <c r="T308" t="s">
        <v>447</v>
      </c>
      <c r="U308" t="s">
        <v>444</v>
      </c>
      <c r="V308" t="s">
        <v>444</v>
      </c>
      <c r="W308" t="s">
        <v>447</v>
      </c>
      <c r="X308" t="s">
        <v>444</v>
      </c>
      <c r="Y308" t="s">
        <v>444</v>
      </c>
      <c r="Z308" t="s">
        <v>442</v>
      </c>
      <c r="AA308" t="s">
        <v>442</v>
      </c>
      <c r="AB308" t="s">
        <v>442</v>
      </c>
      <c r="AC308" t="s">
        <v>444</v>
      </c>
      <c r="AD308" t="s">
        <v>444</v>
      </c>
      <c r="AE308" t="s">
        <v>444</v>
      </c>
      <c r="AF308" t="s">
        <v>444</v>
      </c>
      <c r="AG308" t="s">
        <v>442</v>
      </c>
      <c r="AH308" t="s">
        <v>447</v>
      </c>
      <c r="AI308" t="s">
        <v>447</v>
      </c>
      <c r="AJ308" t="s">
        <v>442</v>
      </c>
      <c r="AK308" t="s">
        <v>442</v>
      </c>
      <c r="AL308" t="s">
        <v>444</v>
      </c>
      <c r="AM308" t="s">
        <v>444</v>
      </c>
      <c r="AN308" t="s">
        <v>444</v>
      </c>
      <c r="AO308" t="s">
        <v>444</v>
      </c>
      <c r="AP308" t="s">
        <v>442</v>
      </c>
      <c r="AQ308" t="s">
        <v>282</v>
      </c>
      <c r="AR308" t="s">
        <v>1451</v>
      </c>
      <c r="AS308" t="s">
        <v>162</v>
      </c>
      <c r="AT308" t="s">
        <v>10</v>
      </c>
      <c r="AU308" t="s">
        <v>444</v>
      </c>
      <c r="AV308" t="s">
        <v>442</v>
      </c>
      <c r="AW308" t="s">
        <v>444</v>
      </c>
      <c r="AX308" t="s">
        <v>444</v>
      </c>
      <c r="AY308" t="s">
        <v>444</v>
      </c>
      <c r="AZ308" t="s">
        <v>7</v>
      </c>
      <c r="BA308" t="s">
        <v>478</v>
      </c>
      <c r="BB308" t="s">
        <v>444</v>
      </c>
      <c r="BC308" t="s">
        <v>444</v>
      </c>
      <c r="BD308" t="s">
        <v>1359</v>
      </c>
      <c r="BE308" t="s">
        <v>1860</v>
      </c>
      <c r="BF308" t="s">
        <v>740</v>
      </c>
      <c r="BG308" t="s">
        <v>740</v>
      </c>
      <c r="BH308" t="s">
        <v>449</v>
      </c>
      <c r="BI308" t="s">
        <v>529</v>
      </c>
      <c r="BJ308" t="s">
        <v>7</v>
      </c>
      <c r="BK308" t="s">
        <v>282</v>
      </c>
      <c r="BL308" t="s">
        <v>444</v>
      </c>
      <c r="BM308" t="s">
        <v>444</v>
      </c>
      <c r="BN308" t="s">
        <v>444</v>
      </c>
      <c r="BO308" t="s">
        <v>444</v>
      </c>
      <c r="BP308" t="s">
        <v>444</v>
      </c>
      <c r="BQ308" t="s">
        <v>740</v>
      </c>
      <c r="BR308" t="s">
        <v>143</v>
      </c>
      <c r="BS308" t="s">
        <v>444</v>
      </c>
      <c r="BT308" t="s">
        <v>444</v>
      </c>
      <c r="BU308" t="s">
        <v>444</v>
      </c>
      <c r="BV308" t="s">
        <v>444</v>
      </c>
      <c r="BW308" t="s">
        <v>740</v>
      </c>
      <c r="BX308" t="s">
        <v>143</v>
      </c>
      <c r="BY308" t="s">
        <v>444</v>
      </c>
      <c r="BZ308" t="s">
        <v>444</v>
      </c>
      <c r="CA308" t="s">
        <v>444</v>
      </c>
      <c r="CB308" t="s">
        <v>444</v>
      </c>
      <c r="CC308" t="s">
        <v>740</v>
      </c>
      <c r="CD308" t="s">
        <v>143</v>
      </c>
      <c r="CE308" t="s">
        <v>444</v>
      </c>
      <c r="CF308" t="s">
        <v>444</v>
      </c>
      <c r="CG308" t="s">
        <v>444</v>
      </c>
      <c r="CH308" t="s">
        <v>444</v>
      </c>
      <c r="CI308" t="s">
        <v>740</v>
      </c>
      <c r="CJ308" t="s">
        <v>143</v>
      </c>
      <c r="CK308" t="s">
        <v>444</v>
      </c>
      <c r="CL308" t="s">
        <v>444</v>
      </c>
      <c r="CM308" t="s">
        <v>444</v>
      </c>
      <c r="CN308" t="s">
        <v>444</v>
      </c>
      <c r="CO308" t="s">
        <v>740</v>
      </c>
      <c r="CP308" t="s">
        <v>143</v>
      </c>
      <c r="CQ308" t="s">
        <v>444</v>
      </c>
      <c r="CR308" t="s">
        <v>444</v>
      </c>
      <c r="CS308" t="s">
        <v>444</v>
      </c>
      <c r="CT308" t="s">
        <v>444</v>
      </c>
      <c r="CU308" t="s">
        <v>444</v>
      </c>
      <c r="CV308" t="s">
        <v>2833</v>
      </c>
      <c r="CW308" t="s">
        <v>2736</v>
      </c>
      <c r="CX308" t="s">
        <v>2777</v>
      </c>
      <c r="CY308" t="s">
        <v>1370</v>
      </c>
      <c r="CZ308" t="s">
        <v>444</v>
      </c>
      <c r="DA308" t="s">
        <v>444</v>
      </c>
      <c r="DB308" t="s">
        <v>444</v>
      </c>
      <c r="DC308" t="s">
        <v>444</v>
      </c>
      <c r="DD308" t="s">
        <v>444</v>
      </c>
      <c r="DE308" t="s">
        <v>444</v>
      </c>
      <c r="DF308" t="s">
        <v>444</v>
      </c>
      <c r="DG308" t="s">
        <v>444</v>
      </c>
      <c r="DH308" t="s">
        <v>444</v>
      </c>
      <c r="DI308" t="s">
        <v>443</v>
      </c>
      <c r="DJ308" t="s">
        <v>282</v>
      </c>
      <c r="DK308" t="s">
        <v>1440</v>
      </c>
      <c r="DL308" t="s">
        <v>1451</v>
      </c>
      <c r="DM308" t="s">
        <v>444</v>
      </c>
      <c r="DN308" t="s">
        <v>444</v>
      </c>
      <c r="DO308" t="s">
        <v>444</v>
      </c>
      <c r="DP308" t="s">
        <v>444</v>
      </c>
      <c r="DQ308" t="s">
        <v>444</v>
      </c>
      <c r="DR308" t="s">
        <v>444</v>
      </c>
      <c r="DS308" t="s">
        <v>444</v>
      </c>
      <c r="DT308" s="24" t="s">
        <v>444</v>
      </c>
      <c r="DU308" s="24" t="s">
        <v>444</v>
      </c>
      <c r="DV308" t="s">
        <v>444</v>
      </c>
      <c r="DW308" t="s">
        <v>444</v>
      </c>
      <c r="DX308" s="24" t="s">
        <v>444</v>
      </c>
      <c r="DY308" s="24" t="s">
        <v>444</v>
      </c>
      <c r="DZ308" t="s">
        <v>444</v>
      </c>
      <c r="EA308" t="s">
        <v>444</v>
      </c>
      <c r="EB308" s="24" t="s">
        <v>444</v>
      </c>
      <c r="EC308" s="24" t="s">
        <v>444</v>
      </c>
      <c r="ED308" t="s">
        <v>444</v>
      </c>
      <c r="EE308" t="s">
        <v>444</v>
      </c>
      <c r="EF308" s="24" t="s">
        <v>444</v>
      </c>
      <c r="EG308" s="24" t="s">
        <v>444</v>
      </c>
      <c r="EH308" t="s">
        <v>444</v>
      </c>
      <c r="EI308" t="s">
        <v>444</v>
      </c>
      <c r="EJ308" s="24" t="s">
        <v>444</v>
      </c>
      <c r="EK308" s="24" t="s">
        <v>444</v>
      </c>
      <c r="EL308" t="s">
        <v>444</v>
      </c>
      <c r="EM308" t="s">
        <v>444</v>
      </c>
      <c r="EN308" s="24" t="s">
        <v>444</v>
      </c>
      <c r="EO308" s="24" t="s">
        <v>444</v>
      </c>
      <c r="EP308" t="s">
        <v>444</v>
      </c>
      <c r="EQ308" t="s">
        <v>444</v>
      </c>
      <c r="ER308" s="24" t="s">
        <v>444</v>
      </c>
      <c r="ES308" s="24" t="s">
        <v>444</v>
      </c>
      <c r="ET308" t="s">
        <v>444</v>
      </c>
      <c r="EU308" t="s">
        <v>444</v>
      </c>
      <c r="EV308" s="24" t="s">
        <v>444</v>
      </c>
      <c r="EW308" s="24" t="s">
        <v>444</v>
      </c>
      <c r="EX308" t="s">
        <v>444</v>
      </c>
      <c r="EY308" t="s">
        <v>444</v>
      </c>
      <c r="EZ308" s="24" t="s">
        <v>444</v>
      </c>
      <c r="FA308" s="24" t="s">
        <v>444</v>
      </c>
      <c r="FB308" t="s">
        <v>444</v>
      </c>
      <c r="FC308" t="s">
        <v>444</v>
      </c>
      <c r="FD308" s="24" t="s">
        <v>444</v>
      </c>
      <c r="FE308" s="24" t="s">
        <v>444</v>
      </c>
      <c r="FF308" t="s">
        <v>444</v>
      </c>
      <c r="FG308" t="s">
        <v>444</v>
      </c>
      <c r="FH308" s="24" t="s">
        <v>444</v>
      </c>
      <c r="FI308" s="24" t="s">
        <v>444</v>
      </c>
      <c r="FJ308" t="s">
        <v>444</v>
      </c>
      <c r="FK308" t="s">
        <v>444</v>
      </c>
      <c r="FL308" s="24" t="s">
        <v>444</v>
      </c>
      <c r="FM308" s="24" t="s">
        <v>444</v>
      </c>
      <c r="FN308" t="s">
        <v>444</v>
      </c>
      <c r="FO308" t="s">
        <v>444</v>
      </c>
      <c r="FP308" s="24" t="s">
        <v>444</v>
      </c>
      <c r="FQ308" s="24" t="s">
        <v>444</v>
      </c>
      <c r="FR308" t="s">
        <v>444</v>
      </c>
      <c r="FS308" t="s">
        <v>444</v>
      </c>
      <c r="FT308" s="24" t="s">
        <v>444</v>
      </c>
      <c r="FU308" s="24" t="s">
        <v>444</v>
      </c>
      <c r="FV308" t="s">
        <v>444</v>
      </c>
      <c r="FW308" t="s">
        <v>444</v>
      </c>
      <c r="FX308" s="24" t="s">
        <v>444</v>
      </c>
      <c r="FY308" s="24" t="s">
        <v>444</v>
      </c>
      <c r="FZ308" t="s">
        <v>444</v>
      </c>
      <c r="GA308" t="s">
        <v>444</v>
      </c>
      <c r="GB308" s="24" t="s">
        <v>444</v>
      </c>
      <c r="GC308" s="24" t="s">
        <v>444</v>
      </c>
      <c r="GD308" t="s">
        <v>444</v>
      </c>
      <c r="GE308" t="s">
        <v>444</v>
      </c>
      <c r="GF308" s="24" t="s">
        <v>444</v>
      </c>
      <c r="GG308" s="24" t="s">
        <v>444</v>
      </c>
      <c r="GH308" t="s">
        <v>15</v>
      </c>
      <c r="GI308" s="24" t="s">
        <v>446</v>
      </c>
      <c r="GJ308" s="24" t="s">
        <v>475</v>
      </c>
      <c r="GK308" t="s">
        <v>481</v>
      </c>
      <c r="GL308" t="s">
        <v>494</v>
      </c>
      <c r="GM308" s="24" t="s">
        <v>502</v>
      </c>
      <c r="GN308" s="24" t="s">
        <v>248</v>
      </c>
      <c r="GO308" t="s">
        <v>479</v>
      </c>
      <c r="GP308" t="s">
        <v>1399</v>
      </c>
      <c r="GQ308" s="24" t="s">
        <v>444</v>
      </c>
      <c r="GR308" s="24" t="s">
        <v>444</v>
      </c>
      <c r="GS308" t="s">
        <v>444</v>
      </c>
      <c r="GT308" t="s">
        <v>444</v>
      </c>
      <c r="GU308" s="24" t="s">
        <v>444</v>
      </c>
      <c r="GV308" s="24" t="s">
        <v>444</v>
      </c>
      <c r="GW308" t="s">
        <v>444</v>
      </c>
      <c r="GX308" t="s">
        <v>444</v>
      </c>
      <c r="GY308" s="24" t="s">
        <v>444</v>
      </c>
      <c r="GZ308" s="24" t="s">
        <v>444</v>
      </c>
      <c r="HA308" t="s">
        <v>444</v>
      </c>
      <c r="HB308" t="s">
        <v>444</v>
      </c>
      <c r="HC308" s="24" t="s">
        <v>444</v>
      </c>
      <c r="HD308" s="24" t="s">
        <v>444</v>
      </c>
      <c r="HE308" t="s">
        <v>444</v>
      </c>
      <c r="HF308" t="s">
        <v>444</v>
      </c>
      <c r="HG308" s="24" t="s">
        <v>444</v>
      </c>
      <c r="HH308" s="24" t="s">
        <v>444</v>
      </c>
      <c r="HI308" t="s">
        <v>444</v>
      </c>
      <c r="HJ308" t="s">
        <v>444</v>
      </c>
      <c r="HK308" s="24" t="s">
        <v>444</v>
      </c>
      <c r="HL308" s="24" t="s">
        <v>444</v>
      </c>
      <c r="HM308" t="s">
        <v>444</v>
      </c>
      <c r="HN308" t="s">
        <v>444</v>
      </c>
      <c r="HO308" s="24" t="s">
        <v>444</v>
      </c>
      <c r="HP308" s="24" t="s">
        <v>444</v>
      </c>
      <c r="HQ308" t="s">
        <v>444</v>
      </c>
      <c r="HR308" t="s">
        <v>444</v>
      </c>
      <c r="HS308" s="24" t="s">
        <v>444</v>
      </c>
      <c r="HT308" s="24" t="s">
        <v>444</v>
      </c>
      <c r="HU308" t="s">
        <v>444</v>
      </c>
      <c r="HV308" t="s">
        <v>444</v>
      </c>
      <c r="HW308" s="24" t="s">
        <v>444</v>
      </c>
      <c r="HX308" s="24" t="s">
        <v>444</v>
      </c>
      <c r="HY308" t="s">
        <v>444</v>
      </c>
      <c r="HZ308" t="s">
        <v>444</v>
      </c>
      <c r="IA308" t="s">
        <v>3063</v>
      </c>
      <c r="IB308" t="s">
        <v>2736</v>
      </c>
      <c r="IC308" t="s">
        <v>2777</v>
      </c>
      <c r="ID308" s="33" t="b" cm="1">
        <f t="array" ref="ID308">_xlfn.IFNA(MATCH($A$2,_xlfn.NUMBERVALUE(Table_Query_from_MF_DSNP62[[#This Row],[CL_GLACCT_DR1]:[CL_GLACCT_CR4]]),0),0)&gt;=1</f>
        <v>1</v>
      </c>
      <c r="IE308" s="33" t="b">
        <f>OR(Table_Query_from_MF_DSNP62[[#This Row],[Pair1]:[Pair25]])</f>
        <v>1</v>
      </c>
      <c r="IF308" s="33">
        <f>_xlfn.IFNA(MATCH(TRUE,Table_Query_from_MF_DSNP62[[#This Row],[Pair1]:[Pair25]],0),"none")</f>
        <v>1</v>
      </c>
      <c r="IG308" s="33" t="b">
        <f>AND($A$2&gt;=_xlfn.NUMBERVALUE(Table_Query_from_MF_DSNP62[[#This Row],[CL_GL_ACCT_FR1]]),$A$2&lt;=_xlfn.NUMBERVALUE(Table_Query_from_MF_DSNP62[[#This Row],[CL_GL_ACCT_TO1]]))</f>
        <v>1</v>
      </c>
      <c r="IH308" s="33" t="b">
        <f>AND($A$2&gt;=_xlfn.NUMBERVALUE(Table_Query_from_MF_DSNP62[[#This Row],[CL_GL_ACCT_FR2]]),$A$2&lt;=_xlfn.NUMBERVALUE(Table_Query_from_MF_DSNP62[[#This Row],[CL_GL_ACCT_TO2]]))</f>
        <v>1</v>
      </c>
      <c r="II308" s="33" t="b">
        <f>AND($A$2&gt;=_xlfn.NUMBERVALUE(Table_Query_from_MF_DSNP62[[#This Row],[CL_GL_ACCT_FR3]]),$A$2&lt;=_xlfn.NUMBERVALUE(Table_Query_from_MF_DSNP62[[#This Row],[CL_GL_ACCT_TO3]]))</f>
        <v>1</v>
      </c>
      <c r="IJ308" s="33" t="b">
        <f>AND($A$2&gt;=_xlfn.NUMBERVALUE(Table_Query_from_MF_DSNP62[[#This Row],[CL_GL_ACCT_FR4]]),$A$2&lt;=_xlfn.NUMBERVALUE(Table_Query_from_MF_DSNP62[[#This Row],[CL_GL_ACCT_TO4]]))</f>
        <v>1</v>
      </c>
      <c r="IK308" s="33" t="b">
        <f>AND($A$2&gt;=_xlfn.NUMBERVALUE(Table_Query_from_MF_DSNP62[[#This Row],[CL_GL_ACCT_FR5]]),$A$2&lt;=_xlfn.NUMBERVALUE(Table_Query_from_MF_DSNP62[[#This Row],[CL_GL_ACCT_TO5]]))</f>
        <v>1</v>
      </c>
      <c r="IL308" s="33" t="b">
        <f>AND($A$2&gt;=_xlfn.NUMBERVALUE(Table_Query_from_MF_DSNP62[[#This Row],[CL_GL_ACCT_FR6]]),$A$2&lt;=_xlfn.NUMBERVALUE(Table_Query_from_MF_DSNP62[[#This Row],[CL_GL_ACCT_TO6]]))</f>
        <v>1</v>
      </c>
      <c r="IM308" s="33" t="b">
        <f>AND($A$2&gt;=_xlfn.NUMBERVALUE(Table_Query_from_MF_DSNP62[[#This Row],[CL_GL_ACCT_FR7]]),$A$2&lt;=_xlfn.NUMBERVALUE(Table_Query_from_MF_DSNP62[[#This Row],[CL_GL_ACCT_TO7]]))</f>
        <v>1</v>
      </c>
      <c r="IN308" s="33" t="b">
        <f>AND($A$2&gt;=_xlfn.NUMBERVALUE(Table_Query_from_MF_DSNP62[[#This Row],[CL_GL_ACCT_FR8]]),$A$2&lt;=_xlfn.NUMBERVALUE(Table_Query_from_MF_DSNP62[[#This Row],[CL_GL_ACCT_TO8]]))</f>
        <v>1</v>
      </c>
      <c r="IO308" s="33" t="b">
        <f>AND($A$2&gt;=_xlfn.NUMBERVALUE(Table_Query_from_MF_DSNP62[[#This Row],[CL_GL_ACCT_FR9]]),$A$2&lt;=_xlfn.NUMBERVALUE(Table_Query_from_MF_DSNP62[[#This Row],[CL_GL_ACCT_TO9]]))</f>
        <v>1</v>
      </c>
      <c r="IP308" s="33" t="b">
        <f>AND($A$2&gt;=_xlfn.NUMBERVALUE(Table_Query_from_MF_DSNP62[[#This Row],[CL_GL_ACCT_FR10]]),$A$2&lt;=_xlfn.NUMBERVALUE(Table_Query_from_MF_DSNP62[[#This Row],[CL_GL_ACCT_TO10]]))</f>
        <v>1</v>
      </c>
      <c r="IQ308" s="33" t="b">
        <f>AND($A$2&gt;=_xlfn.NUMBERVALUE(Table_Query_from_MF_DSNP62[[#This Row],[CL_GL_ACCT_FR11]]),$A$2&lt;=_xlfn.NUMBERVALUE(Table_Query_from_MF_DSNP62[[#This Row],[CL_GL_ACCT_TO11]]))</f>
        <v>1</v>
      </c>
      <c r="IR308" s="33" t="b">
        <f>AND($A$2&gt;=_xlfn.NUMBERVALUE(Table_Query_from_MF_DSNP62[[#This Row],[CL_GL_ACCT_FR12]]),$A$2&lt;=_xlfn.NUMBERVALUE(Table_Query_from_MF_DSNP62[[#This Row],[CL_GL_ACCT_TO12]]))</f>
        <v>1</v>
      </c>
      <c r="IS308" s="33" t="b">
        <f>AND($A$2&gt;=_xlfn.NUMBERVALUE(Table_Query_from_MF_DSNP62[[#This Row],[CL_GL_ACCT_FR13]]),$A$2&lt;=_xlfn.NUMBERVALUE(Table_Query_from_MF_DSNP62[[#This Row],[CL_GL_ACCT_TO13]]))</f>
        <v>1</v>
      </c>
      <c r="IT308" s="33" t="b">
        <f>AND($A$2&gt;=_xlfn.NUMBERVALUE(Table_Query_from_MF_DSNP62[[#This Row],[CL_GL_ACCT_FR14]]),$A$2&lt;=_xlfn.NUMBERVALUE(Table_Query_from_MF_DSNP62[[#This Row],[CL_GL_ACCT_TO14]]))</f>
        <v>1</v>
      </c>
      <c r="IU308" s="33" t="b">
        <f>AND($A$2&gt;=_xlfn.NUMBERVALUE(Table_Query_from_MF_DSNP62[[#This Row],[CL_GL_ACCT_FR15]]),$A$2&lt;=_xlfn.NUMBERVALUE(Table_Query_from_MF_DSNP62[[#This Row],[CL_GL_ACCT_TO15]]))</f>
        <v>1</v>
      </c>
      <c r="IV308" s="33" t="b">
        <f>AND($A$2&gt;=_xlfn.NUMBERVALUE(Table_Query_from_MF_DSNP62[[#This Row],[CL_GL_ACCT_FR16]]),$A$2&lt;=_xlfn.NUMBERVALUE(Table_Query_from_MF_DSNP62[[#This Row],[CL_GL_ACCT_TO16]]))</f>
        <v>1</v>
      </c>
      <c r="IW308" s="33" t="b">
        <f>AND($A$2&gt;=_xlfn.NUMBERVALUE(Table_Query_from_MF_DSNP62[[#This Row],[CL_GL_ACCT_FR17]]),$A$2&lt;=_xlfn.NUMBERVALUE(Table_Query_from_MF_DSNP62[[#This Row],[CL_GL_ACCT_TO17]]))</f>
        <v>1</v>
      </c>
      <c r="IX308" s="33" t="b">
        <f>AND($A$2&gt;=_xlfn.NUMBERVALUE(Table_Query_from_MF_DSNP62[[#This Row],[CL_GL_ACCT_FR18]]),$A$2&lt;=_xlfn.NUMBERVALUE(Table_Query_from_MF_DSNP62[[#This Row],[CL_GL_ACCT_TO18]]))</f>
        <v>1</v>
      </c>
      <c r="IY308" s="33" t="b">
        <f>AND($A$2&gt;=_xlfn.NUMBERVALUE(Table_Query_from_MF_DSNP62[[#This Row],[CL_GL_ACCT_FR19]]),$A$2&lt;=_xlfn.NUMBERVALUE(Table_Query_from_MF_DSNP62[[#This Row],[CL_GL_ACCT_TO19]]))</f>
        <v>1</v>
      </c>
      <c r="IZ308" s="33" t="b">
        <f>AND($A$2&gt;=_xlfn.NUMBERVALUE(Table_Query_from_MF_DSNP62[[#This Row],[CL_GL_ACCT_FR20]]),$A$2&lt;=_xlfn.NUMBERVALUE(Table_Query_from_MF_DSNP62[[#This Row],[CL_GL_ACCT_TO20]]))</f>
        <v>1</v>
      </c>
      <c r="JA308" s="33" t="b">
        <f>AND($A$2&gt;=_xlfn.NUMBERVALUE(Table_Query_from_MF_DSNP62[[#This Row],[CL_GL_ACCT_FR21]]),$A$2&lt;=_xlfn.NUMBERVALUE(Table_Query_from_MF_DSNP62[[#This Row],[CL_GL_ACCT_TO21]]))</f>
        <v>1</v>
      </c>
      <c r="JB308" s="33" t="b">
        <f>AND($A$2&gt;=_xlfn.NUMBERVALUE(Table_Query_from_MF_DSNP62[[#This Row],[CL_GL_ACCT_FR22]]),$A$2&lt;=_xlfn.NUMBERVALUE(Table_Query_from_MF_DSNP62[[#This Row],[CL_GL_ACCT_TO22]]))</f>
        <v>1</v>
      </c>
      <c r="JC308" s="33" t="b">
        <f>AND($A$2&gt;=_xlfn.NUMBERVALUE(Table_Query_from_MF_DSNP62[[#This Row],[CL_GL_ACCT_FR23]]),$A$2&lt;=_xlfn.NUMBERVALUE(Table_Query_from_MF_DSNP62[[#This Row],[CL_GL_ACCT_TO23]]))</f>
        <v>1</v>
      </c>
      <c r="JD308" s="33" t="b">
        <f>AND($A$2&gt;=_xlfn.NUMBERVALUE(Table_Query_from_MF_DSNP62[[#This Row],[CL_GL_ACCT_FR24]]),$A$2&lt;=_xlfn.NUMBERVALUE(Table_Query_from_MF_DSNP62[[#This Row],[CL_GL_ACCT_TO24]]))</f>
        <v>1</v>
      </c>
      <c r="JE308" s="33" t="b">
        <f>AND($A$2&gt;=_xlfn.NUMBERVALUE(Table_Query_from_MF_DSNP62[[#This Row],[CL_GL_ACCT_FR25]]),$A$2&lt;=_xlfn.NUMBERVALUE(Table_Query_from_MF_DSNP62[[#This Row],[CL_GL_ACCT_TO25]]))</f>
        <v>1</v>
      </c>
      <c r="JF308" s="33" t="b">
        <f>OR(Table_Query_from_MF_DSNP62[[#This Row],[PairA]:[PairO]])</f>
        <v>1</v>
      </c>
      <c r="JG308" s="33">
        <f>_xlfn.IFNA(MATCH(TRUE,Table_Query_from_MF_DSNP62[[#This Row],[PairA]:[PairO]],0),"none")</f>
        <v>5</v>
      </c>
      <c r="JH308" s="33" t="b">
        <f>AND($B$2&gt;=_xlfn.NUMBERVALUE(Table_Query_from_MF_DSNP62[[#This Row],[CL_CMP_OBJ_FR1]]),$B$2&lt;=_xlfn.NUMBERVALUE(Table_Query_from_MF_DSNP62[[#This Row],[CL_CMP_OBJ_TO1]]))</f>
        <v>0</v>
      </c>
      <c r="JI308" s="33" t="b">
        <f>AND($B$2&gt;=_xlfn.NUMBERVALUE(Table_Query_from_MF_DSNP62[[#This Row],[CL_CMP_OBJ_FR2]]),$B$2&lt;=_xlfn.NUMBERVALUE(Table_Query_from_MF_DSNP62[[#This Row],[CL_CMP_OBJ_TO2]]))</f>
        <v>0</v>
      </c>
      <c r="JJ308" s="33" t="b">
        <f>AND($B$2&gt;=_xlfn.NUMBERVALUE(Table_Query_from_MF_DSNP62[[#This Row],[CL_CMP_OBJ_FR3]]),$B$2&lt;=_xlfn.NUMBERVALUE(Table_Query_from_MF_DSNP62[[#This Row],[CL_CMP_OBJ_TO3]]))</f>
        <v>0</v>
      </c>
      <c r="JK308" s="33" t="b">
        <f>AND($B$2&gt;=_xlfn.NUMBERVALUE(Table_Query_from_MF_DSNP62[[#This Row],[CL_CMP_OBJ_FR4]]),$B$2&lt;=_xlfn.NUMBERVALUE(Table_Query_from_MF_DSNP62[[#This Row],[CL_CMP_OBJ_TO4]]))</f>
        <v>0</v>
      </c>
      <c r="JL308" s="33" t="b">
        <f>AND($B$2&gt;=_xlfn.NUMBERVALUE(Table_Query_from_MF_DSNP62[[#This Row],[CL_CMP_OBJ_FR5]]),$B$2&lt;=_xlfn.NUMBERVALUE(Table_Query_from_MF_DSNP62[[#This Row],[CL_CMP_OBJ_TO5]]))</f>
        <v>1</v>
      </c>
      <c r="JM308" s="33" t="b">
        <f>AND($B$2&gt;=_xlfn.NUMBERVALUE(Table_Query_from_MF_DSNP62[[#This Row],[CL_CMP_OBJ_FR6]]),$B$2&lt;=_xlfn.NUMBERVALUE(Table_Query_from_MF_DSNP62[[#This Row],[CL_CMP_OBJ_TO6]]))</f>
        <v>1</v>
      </c>
      <c r="JN308" s="33" t="b">
        <f>AND($B$2&gt;=_xlfn.NUMBERVALUE(Table_Query_from_MF_DSNP62[[#This Row],[CL_CMP_OBJ_FR7]]),$B$2&lt;=_xlfn.NUMBERVALUE(Table_Query_from_MF_DSNP62[[#This Row],[CL_CMP_OBJ_TO7]]))</f>
        <v>1</v>
      </c>
      <c r="JO308" s="33" t="b">
        <f>AND($B$2&gt;=_xlfn.NUMBERVALUE(Table_Query_from_MF_DSNP62[[#This Row],[CL_CMP_OBJ_FR8]]),$B$2&lt;=_xlfn.NUMBERVALUE(Table_Query_from_MF_DSNP62[[#This Row],[CL_CMP_OBJ_TO8]]))</f>
        <v>1</v>
      </c>
      <c r="JP308" s="33" t="b">
        <f>AND($B$2&gt;=_xlfn.NUMBERVALUE(Table_Query_from_MF_DSNP62[[#This Row],[CL_CMP_OBJ_FR9]]),$B$2&lt;=_xlfn.NUMBERVALUE(Table_Query_from_MF_DSNP62[[#This Row],[CL_CMP_OBJ_TO9]]))</f>
        <v>1</v>
      </c>
      <c r="JQ308" s="33" t="b">
        <f>AND($B$2&gt;=_xlfn.NUMBERVALUE(Table_Query_from_MF_DSNP62[[#This Row],[CL_CMP_OBJ_FR10]]),$B$2&lt;=_xlfn.NUMBERVALUE(Table_Query_from_MF_DSNP62[[#This Row],[CL_CMP_OBJ_TO10]]))</f>
        <v>1</v>
      </c>
      <c r="JR308" s="33" t="b">
        <f>AND($B$2&gt;=_xlfn.NUMBERVALUE(Table_Query_from_MF_DSNP62[[#This Row],[CL_CMP_OBJ_FR11]]),$B$2&lt;=_xlfn.NUMBERVALUE(Table_Query_from_MF_DSNP62[[#This Row],[CL_CMP_OBJ_TO11]]))</f>
        <v>1</v>
      </c>
      <c r="JS308" s="33" t="b">
        <f>AND($B$2&gt;=_xlfn.NUMBERVALUE(Table_Query_from_MF_DSNP62[[#This Row],[CL_CMP_OBJ_FR12]]),$B$2&lt;=_xlfn.NUMBERVALUE(Table_Query_from_MF_DSNP62[[#This Row],[CL_CMP_OBJ_TO12]]))</f>
        <v>1</v>
      </c>
      <c r="JT308" s="33" t="b">
        <f>AND($B$2&gt;=_xlfn.NUMBERVALUE(Table_Query_from_MF_DSNP62[[#This Row],[CL_CMP_OBJ_FR13]]),$B$2&lt;=_xlfn.NUMBERVALUE(Table_Query_from_MF_DSNP62[[#This Row],[CL_CMP_OBJ_TO13]]))</f>
        <v>1</v>
      </c>
      <c r="JU308" s="33" t="b">
        <f>AND($B$2&gt;=_xlfn.NUMBERVALUE(Table_Query_from_MF_DSNP62[[#This Row],[CL_CMP_OBJ_FR14]]),$B$2&lt;=_xlfn.NUMBERVALUE(Table_Query_from_MF_DSNP62[[#This Row],[CL_CMP_OBJ_TO14]]))</f>
        <v>1</v>
      </c>
      <c r="JV308" s="33" t="b">
        <f>AND($B$2&gt;=_xlfn.NUMBERVALUE(Table_Query_from_MF_DSNP62[[#This Row],[CL_CMP_OBJ_FR15]]),$B$2&lt;=_xlfn.NUMBERVALUE(Table_Query_from_MF_DSNP62[[#This Row],[CL_CMP_OBJ_TO15]]))</f>
        <v>1</v>
      </c>
    </row>
    <row r="309" spans="1:282" x14ac:dyDescent="0.25">
      <c r="A309" t="b">
        <f>OR(,Table_Query_from_MF_DSNP62[[#This Row],[Desired GL included as "hard-coded" GL?]],Table_Query_from_MF_DSNP62[[#This Row],[Desired GL included as "Open GL"?]])</f>
        <v>1</v>
      </c>
      <c r="B309" t="b">
        <f>Table_Query_from_MF_DSNP62[[#This Row],[Desired CObj included as "Open CObj"?]]</f>
        <v>1</v>
      </c>
      <c r="C309" t="s">
        <v>1860</v>
      </c>
      <c r="D309" t="s">
        <v>1861</v>
      </c>
      <c r="E309" t="s">
        <v>8</v>
      </c>
      <c r="F309" s="24" t="s">
        <v>13</v>
      </c>
      <c r="G309" t="s">
        <v>207</v>
      </c>
      <c r="H309" s="24" t="s">
        <v>417</v>
      </c>
      <c r="I309" t="s">
        <v>411</v>
      </c>
      <c r="J309" s="24" t="s">
        <v>444</v>
      </c>
      <c r="K309" t="s">
        <v>444</v>
      </c>
      <c r="L309" s="24" t="s">
        <v>444</v>
      </c>
      <c r="M309" t="s">
        <v>444</v>
      </c>
      <c r="N309" t="s">
        <v>444</v>
      </c>
      <c r="O309" t="s">
        <v>444</v>
      </c>
      <c r="P309" t="s">
        <v>444</v>
      </c>
      <c r="Q309" t="s">
        <v>15</v>
      </c>
      <c r="R309" t="s">
        <v>15</v>
      </c>
      <c r="S309" t="s">
        <v>442</v>
      </c>
      <c r="T309" t="s">
        <v>447</v>
      </c>
      <c r="U309" t="s">
        <v>444</v>
      </c>
      <c r="V309" t="s">
        <v>444</v>
      </c>
      <c r="W309" t="s">
        <v>447</v>
      </c>
      <c r="X309" t="s">
        <v>444</v>
      </c>
      <c r="Y309" t="s">
        <v>442</v>
      </c>
      <c r="Z309" t="s">
        <v>442</v>
      </c>
      <c r="AA309" t="s">
        <v>442</v>
      </c>
      <c r="AB309" t="s">
        <v>442</v>
      </c>
      <c r="AC309" t="s">
        <v>444</v>
      </c>
      <c r="AD309" t="s">
        <v>444</v>
      </c>
      <c r="AE309" t="s">
        <v>444</v>
      </c>
      <c r="AF309" t="s">
        <v>444</v>
      </c>
      <c r="AG309" t="s">
        <v>442</v>
      </c>
      <c r="AH309" t="s">
        <v>447</v>
      </c>
      <c r="AI309" t="s">
        <v>447</v>
      </c>
      <c r="AJ309" t="s">
        <v>442</v>
      </c>
      <c r="AK309" t="s">
        <v>442</v>
      </c>
      <c r="AL309" t="s">
        <v>444</v>
      </c>
      <c r="AM309" t="s">
        <v>444</v>
      </c>
      <c r="AN309" t="s">
        <v>444</v>
      </c>
      <c r="AO309" t="s">
        <v>444</v>
      </c>
      <c r="AP309" t="s">
        <v>442</v>
      </c>
      <c r="AQ309" t="s">
        <v>282</v>
      </c>
      <c r="AR309" t="s">
        <v>1451</v>
      </c>
      <c r="AS309" t="s">
        <v>162</v>
      </c>
      <c r="AT309" t="s">
        <v>10</v>
      </c>
      <c r="AU309" t="s">
        <v>444</v>
      </c>
      <c r="AV309" t="s">
        <v>442</v>
      </c>
      <c r="AW309" t="s">
        <v>444</v>
      </c>
      <c r="AX309" t="s">
        <v>444</v>
      </c>
      <c r="AY309" t="s">
        <v>444</v>
      </c>
      <c r="AZ309" t="s">
        <v>7</v>
      </c>
      <c r="BA309" t="s">
        <v>478</v>
      </c>
      <c r="BB309" t="s">
        <v>444</v>
      </c>
      <c r="BC309" t="s">
        <v>444</v>
      </c>
      <c r="BD309" t="s">
        <v>1359</v>
      </c>
      <c r="BE309" t="s">
        <v>1858</v>
      </c>
      <c r="BF309" t="s">
        <v>1360</v>
      </c>
      <c r="BG309" t="s">
        <v>1360</v>
      </c>
      <c r="BH309" t="s">
        <v>448</v>
      </c>
      <c r="BI309" t="s">
        <v>442</v>
      </c>
      <c r="BJ309" t="s">
        <v>282</v>
      </c>
      <c r="BK309" t="s">
        <v>282</v>
      </c>
      <c r="BL309" t="s">
        <v>444</v>
      </c>
      <c r="BM309" t="s">
        <v>444</v>
      </c>
      <c r="BN309" t="s">
        <v>444</v>
      </c>
      <c r="BO309" t="s">
        <v>444</v>
      </c>
      <c r="BP309" t="s">
        <v>444</v>
      </c>
      <c r="BQ309" t="s">
        <v>1360</v>
      </c>
      <c r="BR309" t="s">
        <v>143</v>
      </c>
      <c r="BS309" t="s">
        <v>444</v>
      </c>
      <c r="BT309" t="s">
        <v>444</v>
      </c>
      <c r="BU309" t="s">
        <v>444</v>
      </c>
      <c r="BV309" t="s">
        <v>444</v>
      </c>
      <c r="BW309" t="s">
        <v>1360</v>
      </c>
      <c r="BX309" t="s">
        <v>143</v>
      </c>
      <c r="BY309" t="s">
        <v>444</v>
      </c>
      <c r="BZ309" t="s">
        <v>444</v>
      </c>
      <c r="CA309" t="s">
        <v>444</v>
      </c>
      <c r="CB309" t="s">
        <v>444</v>
      </c>
      <c r="CC309" t="s">
        <v>1360</v>
      </c>
      <c r="CD309" t="s">
        <v>143</v>
      </c>
      <c r="CE309" t="s">
        <v>444</v>
      </c>
      <c r="CF309" t="s">
        <v>444</v>
      </c>
      <c r="CG309" t="s">
        <v>444</v>
      </c>
      <c r="CH309" t="s">
        <v>444</v>
      </c>
      <c r="CI309" t="s">
        <v>1360</v>
      </c>
      <c r="CJ309" t="s">
        <v>143</v>
      </c>
      <c r="CK309" t="s">
        <v>444</v>
      </c>
      <c r="CL309" t="s">
        <v>444</v>
      </c>
      <c r="CM309" t="s">
        <v>444</v>
      </c>
      <c r="CN309" t="s">
        <v>444</v>
      </c>
      <c r="CO309" t="s">
        <v>1360</v>
      </c>
      <c r="CP309" t="s">
        <v>143</v>
      </c>
      <c r="CQ309" t="s">
        <v>444</v>
      </c>
      <c r="CR309" t="s">
        <v>444</v>
      </c>
      <c r="CS309" t="s">
        <v>444</v>
      </c>
      <c r="CT309" t="s">
        <v>444</v>
      </c>
      <c r="CU309" t="s">
        <v>444</v>
      </c>
      <c r="CV309" t="s">
        <v>2833</v>
      </c>
      <c r="CW309" t="s">
        <v>2736</v>
      </c>
      <c r="CX309" t="s">
        <v>2777</v>
      </c>
      <c r="CY309" t="s">
        <v>1370</v>
      </c>
      <c r="CZ309" t="s">
        <v>444</v>
      </c>
      <c r="DA309" t="s">
        <v>444</v>
      </c>
      <c r="DB309" t="s">
        <v>444</v>
      </c>
      <c r="DC309" t="s">
        <v>444</v>
      </c>
      <c r="DD309" t="s">
        <v>444</v>
      </c>
      <c r="DE309" t="s">
        <v>444</v>
      </c>
      <c r="DF309" t="s">
        <v>444</v>
      </c>
      <c r="DG309" t="s">
        <v>444</v>
      </c>
      <c r="DH309" t="s">
        <v>444</v>
      </c>
      <c r="DI309" t="s">
        <v>443</v>
      </c>
      <c r="DJ309" t="s">
        <v>282</v>
      </c>
      <c r="DK309" t="s">
        <v>1440</v>
      </c>
      <c r="DL309" t="s">
        <v>1451</v>
      </c>
      <c r="DM309" t="s">
        <v>444</v>
      </c>
      <c r="DN309" t="s">
        <v>444</v>
      </c>
      <c r="DO309" t="s">
        <v>444</v>
      </c>
      <c r="DP309" t="s">
        <v>444</v>
      </c>
      <c r="DQ309" t="s">
        <v>444</v>
      </c>
      <c r="DR309" t="s">
        <v>444</v>
      </c>
      <c r="DS309" t="s">
        <v>444</v>
      </c>
      <c r="DT309" s="24" t="s">
        <v>444</v>
      </c>
      <c r="DU309" s="24" t="s">
        <v>444</v>
      </c>
      <c r="DV309" t="s">
        <v>444</v>
      </c>
      <c r="DW309" t="s">
        <v>444</v>
      </c>
      <c r="DX309" s="24" t="s">
        <v>444</v>
      </c>
      <c r="DY309" s="24" t="s">
        <v>444</v>
      </c>
      <c r="DZ309" t="s">
        <v>444</v>
      </c>
      <c r="EA309" t="s">
        <v>444</v>
      </c>
      <c r="EB309" s="24" t="s">
        <v>444</v>
      </c>
      <c r="EC309" s="24" t="s">
        <v>444</v>
      </c>
      <c r="ED309" t="s">
        <v>444</v>
      </c>
      <c r="EE309" t="s">
        <v>444</v>
      </c>
      <c r="EF309" s="24" t="s">
        <v>444</v>
      </c>
      <c r="EG309" s="24" t="s">
        <v>444</v>
      </c>
      <c r="EH309" t="s">
        <v>444</v>
      </c>
      <c r="EI309" t="s">
        <v>444</v>
      </c>
      <c r="EJ309" s="24" t="s">
        <v>444</v>
      </c>
      <c r="EK309" s="24" t="s">
        <v>444</v>
      </c>
      <c r="EL309" t="s">
        <v>444</v>
      </c>
      <c r="EM309" t="s">
        <v>444</v>
      </c>
      <c r="EN309" s="24" t="s">
        <v>444</v>
      </c>
      <c r="EO309" s="24" t="s">
        <v>444</v>
      </c>
      <c r="EP309" t="s">
        <v>444</v>
      </c>
      <c r="EQ309" t="s">
        <v>444</v>
      </c>
      <c r="ER309" s="24" t="s">
        <v>444</v>
      </c>
      <c r="ES309" s="24" t="s">
        <v>444</v>
      </c>
      <c r="ET309" t="s">
        <v>444</v>
      </c>
      <c r="EU309" t="s">
        <v>444</v>
      </c>
      <c r="EV309" s="24" t="s">
        <v>444</v>
      </c>
      <c r="EW309" s="24" t="s">
        <v>444</v>
      </c>
      <c r="EX309" t="s">
        <v>444</v>
      </c>
      <c r="EY309" t="s">
        <v>444</v>
      </c>
      <c r="EZ309" s="24" t="s">
        <v>444</v>
      </c>
      <c r="FA309" s="24" t="s">
        <v>444</v>
      </c>
      <c r="FB309" t="s">
        <v>444</v>
      </c>
      <c r="FC309" t="s">
        <v>444</v>
      </c>
      <c r="FD309" s="24" t="s">
        <v>444</v>
      </c>
      <c r="FE309" s="24" t="s">
        <v>444</v>
      </c>
      <c r="FF309" t="s">
        <v>444</v>
      </c>
      <c r="FG309" t="s">
        <v>444</v>
      </c>
      <c r="FH309" s="24" t="s">
        <v>444</v>
      </c>
      <c r="FI309" s="24" t="s">
        <v>444</v>
      </c>
      <c r="FJ309" t="s">
        <v>444</v>
      </c>
      <c r="FK309" t="s">
        <v>444</v>
      </c>
      <c r="FL309" s="24" t="s">
        <v>444</v>
      </c>
      <c r="FM309" s="24" t="s">
        <v>444</v>
      </c>
      <c r="FN309" t="s">
        <v>444</v>
      </c>
      <c r="FO309" t="s">
        <v>444</v>
      </c>
      <c r="FP309" s="24" t="s">
        <v>444</v>
      </c>
      <c r="FQ309" s="24" t="s">
        <v>444</v>
      </c>
      <c r="FR309" t="s">
        <v>444</v>
      </c>
      <c r="FS309" t="s">
        <v>444</v>
      </c>
      <c r="FT309" s="24" t="s">
        <v>444</v>
      </c>
      <c r="FU309" s="24" t="s">
        <v>444</v>
      </c>
      <c r="FV309" t="s">
        <v>444</v>
      </c>
      <c r="FW309" t="s">
        <v>444</v>
      </c>
      <c r="FX309" s="24" t="s">
        <v>444</v>
      </c>
      <c r="FY309" s="24" t="s">
        <v>444</v>
      </c>
      <c r="FZ309" t="s">
        <v>444</v>
      </c>
      <c r="GA309" t="s">
        <v>444</v>
      </c>
      <c r="GB309" s="24" t="s">
        <v>444</v>
      </c>
      <c r="GC309" s="24" t="s">
        <v>444</v>
      </c>
      <c r="GD309" t="s">
        <v>444</v>
      </c>
      <c r="GE309" t="s">
        <v>444</v>
      </c>
      <c r="GF309" s="24" t="s">
        <v>444</v>
      </c>
      <c r="GG309" s="24" t="s">
        <v>444</v>
      </c>
      <c r="GH309" t="s">
        <v>15</v>
      </c>
      <c r="GI309" s="24" t="s">
        <v>446</v>
      </c>
      <c r="GJ309" s="24" t="s">
        <v>475</v>
      </c>
      <c r="GK309" t="s">
        <v>481</v>
      </c>
      <c r="GL309" t="s">
        <v>494</v>
      </c>
      <c r="GM309" s="24" t="s">
        <v>502</v>
      </c>
      <c r="GN309" s="24" t="s">
        <v>248</v>
      </c>
      <c r="GO309" t="s">
        <v>479</v>
      </c>
      <c r="GP309" t="s">
        <v>1399</v>
      </c>
      <c r="GQ309" s="24" t="s">
        <v>444</v>
      </c>
      <c r="GR309" s="24" t="s">
        <v>444</v>
      </c>
      <c r="GS309" t="s">
        <v>444</v>
      </c>
      <c r="GT309" t="s">
        <v>444</v>
      </c>
      <c r="GU309" s="24" t="s">
        <v>444</v>
      </c>
      <c r="GV309" s="24" t="s">
        <v>444</v>
      </c>
      <c r="GW309" t="s">
        <v>444</v>
      </c>
      <c r="GX309" t="s">
        <v>444</v>
      </c>
      <c r="GY309" s="24" t="s">
        <v>444</v>
      </c>
      <c r="GZ309" s="24" t="s">
        <v>444</v>
      </c>
      <c r="HA309" t="s">
        <v>444</v>
      </c>
      <c r="HB309" t="s">
        <v>444</v>
      </c>
      <c r="HC309" s="24" t="s">
        <v>444</v>
      </c>
      <c r="HD309" s="24" t="s">
        <v>444</v>
      </c>
      <c r="HE309" t="s">
        <v>444</v>
      </c>
      <c r="HF309" t="s">
        <v>444</v>
      </c>
      <c r="HG309" s="24" t="s">
        <v>444</v>
      </c>
      <c r="HH309" s="24" t="s">
        <v>444</v>
      </c>
      <c r="HI309" t="s">
        <v>444</v>
      </c>
      <c r="HJ309" t="s">
        <v>444</v>
      </c>
      <c r="HK309" s="24" t="s">
        <v>444</v>
      </c>
      <c r="HL309" s="24" t="s">
        <v>444</v>
      </c>
      <c r="HM309" t="s">
        <v>444</v>
      </c>
      <c r="HN309" t="s">
        <v>444</v>
      </c>
      <c r="HO309" s="24" t="s">
        <v>444</v>
      </c>
      <c r="HP309" s="24" t="s">
        <v>444</v>
      </c>
      <c r="HQ309" t="s">
        <v>444</v>
      </c>
      <c r="HR309" t="s">
        <v>444</v>
      </c>
      <c r="HS309" s="24" t="s">
        <v>444</v>
      </c>
      <c r="HT309" s="24" t="s">
        <v>444</v>
      </c>
      <c r="HU309" t="s">
        <v>444</v>
      </c>
      <c r="HV309" t="s">
        <v>444</v>
      </c>
      <c r="HW309" s="24" t="s">
        <v>444</v>
      </c>
      <c r="HX309" s="24" t="s">
        <v>444</v>
      </c>
      <c r="HY309" t="s">
        <v>444</v>
      </c>
      <c r="HZ309" t="s">
        <v>444</v>
      </c>
      <c r="IA309" t="s">
        <v>3063</v>
      </c>
      <c r="IB309" t="s">
        <v>2736</v>
      </c>
      <c r="IC309" t="s">
        <v>2777</v>
      </c>
      <c r="ID309" s="33" t="b" cm="1">
        <f t="array" ref="ID309">_xlfn.IFNA(MATCH($A$2,_xlfn.NUMBERVALUE(Table_Query_from_MF_DSNP62[[#This Row],[CL_GLACCT_DR1]:[CL_GLACCT_CR4]]),0),0)&gt;=1</f>
        <v>1</v>
      </c>
      <c r="IE309" s="33" t="b">
        <f>OR(Table_Query_from_MF_DSNP62[[#This Row],[Pair1]:[Pair25]])</f>
        <v>1</v>
      </c>
      <c r="IF309" s="33">
        <f>_xlfn.IFNA(MATCH(TRUE,Table_Query_from_MF_DSNP62[[#This Row],[Pair1]:[Pair25]],0),"none")</f>
        <v>1</v>
      </c>
      <c r="IG309" s="33" t="b">
        <f>AND($A$2&gt;=_xlfn.NUMBERVALUE(Table_Query_from_MF_DSNP62[[#This Row],[CL_GL_ACCT_FR1]]),$A$2&lt;=_xlfn.NUMBERVALUE(Table_Query_from_MF_DSNP62[[#This Row],[CL_GL_ACCT_TO1]]))</f>
        <v>1</v>
      </c>
      <c r="IH309" s="33" t="b">
        <f>AND($A$2&gt;=_xlfn.NUMBERVALUE(Table_Query_from_MF_DSNP62[[#This Row],[CL_GL_ACCT_FR2]]),$A$2&lt;=_xlfn.NUMBERVALUE(Table_Query_from_MF_DSNP62[[#This Row],[CL_GL_ACCT_TO2]]))</f>
        <v>1</v>
      </c>
      <c r="II309" s="33" t="b">
        <f>AND($A$2&gt;=_xlfn.NUMBERVALUE(Table_Query_from_MF_DSNP62[[#This Row],[CL_GL_ACCT_FR3]]),$A$2&lt;=_xlfn.NUMBERVALUE(Table_Query_from_MF_DSNP62[[#This Row],[CL_GL_ACCT_TO3]]))</f>
        <v>1</v>
      </c>
      <c r="IJ309" s="33" t="b">
        <f>AND($A$2&gt;=_xlfn.NUMBERVALUE(Table_Query_from_MF_DSNP62[[#This Row],[CL_GL_ACCT_FR4]]),$A$2&lt;=_xlfn.NUMBERVALUE(Table_Query_from_MF_DSNP62[[#This Row],[CL_GL_ACCT_TO4]]))</f>
        <v>1</v>
      </c>
      <c r="IK309" s="33" t="b">
        <f>AND($A$2&gt;=_xlfn.NUMBERVALUE(Table_Query_from_MF_DSNP62[[#This Row],[CL_GL_ACCT_FR5]]),$A$2&lt;=_xlfn.NUMBERVALUE(Table_Query_from_MF_DSNP62[[#This Row],[CL_GL_ACCT_TO5]]))</f>
        <v>1</v>
      </c>
      <c r="IL309" s="33" t="b">
        <f>AND($A$2&gt;=_xlfn.NUMBERVALUE(Table_Query_from_MF_DSNP62[[#This Row],[CL_GL_ACCT_FR6]]),$A$2&lt;=_xlfn.NUMBERVALUE(Table_Query_from_MF_DSNP62[[#This Row],[CL_GL_ACCT_TO6]]))</f>
        <v>1</v>
      </c>
      <c r="IM309" s="33" t="b">
        <f>AND($A$2&gt;=_xlfn.NUMBERVALUE(Table_Query_from_MF_DSNP62[[#This Row],[CL_GL_ACCT_FR7]]),$A$2&lt;=_xlfn.NUMBERVALUE(Table_Query_from_MF_DSNP62[[#This Row],[CL_GL_ACCT_TO7]]))</f>
        <v>1</v>
      </c>
      <c r="IN309" s="33" t="b">
        <f>AND($A$2&gt;=_xlfn.NUMBERVALUE(Table_Query_from_MF_DSNP62[[#This Row],[CL_GL_ACCT_FR8]]),$A$2&lt;=_xlfn.NUMBERVALUE(Table_Query_from_MF_DSNP62[[#This Row],[CL_GL_ACCT_TO8]]))</f>
        <v>1</v>
      </c>
      <c r="IO309" s="33" t="b">
        <f>AND($A$2&gt;=_xlfn.NUMBERVALUE(Table_Query_from_MF_DSNP62[[#This Row],[CL_GL_ACCT_FR9]]),$A$2&lt;=_xlfn.NUMBERVALUE(Table_Query_from_MF_DSNP62[[#This Row],[CL_GL_ACCT_TO9]]))</f>
        <v>1</v>
      </c>
      <c r="IP309" s="33" t="b">
        <f>AND($A$2&gt;=_xlfn.NUMBERVALUE(Table_Query_from_MF_DSNP62[[#This Row],[CL_GL_ACCT_FR10]]),$A$2&lt;=_xlfn.NUMBERVALUE(Table_Query_from_MF_DSNP62[[#This Row],[CL_GL_ACCT_TO10]]))</f>
        <v>1</v>
      </c>
      <c r="IQ309" s="33" t="b">
        <f>AND($A$2&gt;=_xlfn.NUMBERVALUE(Table_Query_from_MF_DSNP62[[#This Row],[CL_GL_ACCT_FR11]]),$A$2&lt;=_xlfn.NUMBERVALUE(Table_Query_from_MF_DSNP62[[#This Row],[CL_GL_ACCT_TO11]]))</f>
        <v>1</v>
      </c>
      <c r="IR309" s="33" t="b">
        <f>AND($A$2&gt;=_xlfn.NUMBERVALUE(Table_Query_from_MF_DSNP62[[#This Row],[CL_GL_ACCT_FR12]]),$A$2&lt;=_xlfn.NUMBERVALUE(Table_Query_from_MF_DSNP62[[#This Row],[CL_GL_ACCT_TO12]]))</f>
        <v>1</v>
      </c>
      <c r="IS309" s="33" t="b">
        <f>AND($A$2&gt;=_xlfn.NUMBERVALUE(Table_Query_from_MF_DSNP62[[#This Row],[CL_GL_ACCT_FR13]]),$A$2&lt;=_xlfn.NUMBERVALUE(Table_Query_from_MF_DSNP62[[#This Row],[CL_GL_ACCT_TO13]]))</f>
        <v>1</v>
      </c>
      <c r="IT309" s="33" t="b">
        <f>AND($A$2&gt;=_xlfn.NUMBERVALUE(Table_Query_from_MF_DSNP62[[#This Row],[CL_GL_ACCT_FR14]]),$A$2&lt;=_xlfn.NUMBERVALUE(Table_Query_from_MF_DSNP62[[#This Row],[CL_GL_ACCT_TO14]]))</f>
        <v>1</v>
      </c>
      <c r="IU309" s="33" t="b">
        <f>AND($A$2&gt;=_xlfn.NUMBERVALUE(Table_Query_from_MF_DSNP62[[#This Row],[CL_GL_ACCT_FR15]]),$A$2&lt;=_xlfn.NUMBERVALUE(Table_Query_from_MF_DSNP62[[#This Row],[CL_GL_ACCT_TO15]]))</f>
        <v>1</v>
      </c>
      <c r="IV309" s="33" t="b">
        <f>AND($A$2&gt;=_xlfn.NUMBERVALUE(Table_Query_from_MF_DSNP62[[#This Row],[CL_GL_ACCT_FR16]]),$A$2&lt;=_xlfn.NUMBERVALUE(Table_Query_from_MF_DSNP62[[#This Row],[CL_GL_ACCT_TO16]]))</f>
        <v>1</v>
      </c>
      <c r="IW309" s="33" t="b">
        <f>AND($A$2&gt;=_xlfn.NUMBERVALUE(Table_Query_from_MF_DSNP62[[#This Row],[CL_GL_ACCT_FR17]]),$A$2&lt;=_xlfn.NUMBERVALUE(Table_Query_from_MF_DSNP62[[#This Row],[CL_GL_ACCT_TO17]]))</f>
        <v>1</v>
      </c>
      <c r="IX309" s="33" t="b">
        <f>AND($A$2&gt;=_xlfn.NUMBERVALUE(Table_Query_from_MF_DSNP62[[#This Row],[CL_GL_ACCT_FR18]]),$A$2&lt;=_xlfn.NUMBERVALUE(Table_Query_from_MF_DSNP62[[#This Row],[CL_GL_ACCT_TO18]]))</f>
        <v>1</v>
      </c>
      <c r="IY309" s="33" t="b">
        <f>AND($A$2&gt;=_xlfn.NUMBERVALUE(Table_Query_from_MF_DSNP62[[#This Row],[CL_GL_ACCT_FR19]]),$A$2&lt;=_xlfn.NUMBERVALUE(Table_Query_from_MF_DSNP62[[#This Row],[CL_GL_ACCT_TO19]]))</f>
        <v>1</v>
      </c>
      <c r="IZ309" s="33" t="b">
        <f>AND($A$2&gt;=_xlfn.NUMBERVALUE(Table_Query_from_MF_DSNP62[[#This Row],[CL_GL_ACCT_FR20]]),$A$2&lt;=_xlfn.NUMBERVALUE(Table_Query_from_MF_DSNP62[[#This Row],[CL_GL_ACCT_TO20]]))</f>
        <v>1</v>
      </c>
      <c r="JA309" s="33" t="b">
        <f>AND($A$2&gt;=_xlfn.NUMBERVALUE(Table_Query_from_MF_DSNP62[[#This Row],[CL_GL_ACCT_FR21]]),$A$2&lt;=_xlfn.NUMBERVALUE(Table_Query_from_MF_DSNP62[[#This Row],[CL_GL_ACCT_TO21]]))</f>
        <v>1</v>
      </c>
      <c r="JB309" s="33" t="b">
        <f>AND($A$2&gt;=_xlfn.NUMBERVALUE(Table_Query_from_MF_DSNP62[[#This Row],[CL_GL_ACCT_FR22]]),$A$2&lt;=_xlfn.NUMBERVALUE(Table_Query_from_MF_DSNP62[[#This Row],[CL_GL_ACCT_TO22]]))</f>
        <v>1</v>
      </c>
      <c r="JC309" s="33" t="b">
        <f>AND($A$2&gt;=_xlfn.NUMBERVALUE(Table_Query_from_MF_DSNP62[[#This Row],[CL_GL_ACCT_FR23]]),$A$2&lt;=_xlfn.NUMBERVALUE(Table_Query_from_MF_DSNP62[[#This Row],[CL_GL_ACCT_TO23]]))</f>
        <v>1</v>
      </c>
      <c r="JD309" s="33" t="b">
        <f>AND($A$2&gt;=_xlfn.NUMBERVALUE(Table_Query_from_MF_DSNP62[[#This Row],[CL_GL_ACCT_FR24]]),$A$2&lt;=_xlfn.NUMBERVALUE(Table_Query_from_MF_DSNP62[[#This Row],[CL_GL_ACCT_TO24]]))</f>
        <v>1</v>
      </c>
      <c r="JE309" s="33" t="b">
        <f>AND($A$2&gt;=_xlfn.NUMBERVALUE(Table_Query_from_MF_DSNP62[[#This Row],[CL_GL_ACCT_FR25]]),$A$2&lt;=_xlfn.NUMBERVALUE(Table_Query_from_MF_DSNP62[[#This Row],[CL_GL_ACCT_TO25]]))</f>
        <v>1</v>
      </c>
      <c r="JF309" s="33" t="b">
        <f>OR(Table_Query_from_MF_DSNP62[[#This Row],[PairA]:[PairO]])</f>
        <v>1</v>
      </c>
      <c r="JG309" s="33">
        <f>_xlfn.IFNA(MATCH(TRUE,Table_Query_from_MF_DSNP62[[#This Row],[PairA]:[PairO]],0),"none")</f>
        <v>5</v>
      </c>
      <c r="JH309" s="33" t="b">
        <f>AND($B$2&gt;=_xlfn.NUMBERVALUE(Table_Query_from_MF_DSNP62[[#This Row],[CL_CMP_OBJ_FR1]]),$B$2&lt;=_xlfn.NUMBERVALUE(Table_Query_from_MF_DSNP62[[#This Row],[CL_CMP_OBJ_TO1]]))</f>
        <v>0</v>
      </c>
      <c r="JI309" s="33" t="b">
        <f>AND($B$2&gt;=_xlfn.NUMBERVALUE(Table_Query_from_MF_DSNP62[[#This Row],[CL_CMP_OBJ_FR2]]),$B$2&lt;=_xlfn.NUMBERVALUE(Table_Query_from_MF_DSNP62[[#This Row],[CL_CMP_OBJ_TO2]]))</f>
        <v>0</v>
      </c>
      <c r="JJ309" s="33" t="b">
        <f>AND($B$2&gt;=_xlfn.NUMBERVALUE(Table_Query_from_MF_DSNP62[[#This Row],[CL_CMP_OBJ_FR3]]),$B$2&lt;=_xlfn.NUMBERVALUE(Table_Query_from_MF_DSNP62[[#This Row],[CL_CMP_OBJ_TO3]]))</f>
        <v>0</v>
      </c>
      <c r="JK309" s="33" t="b">
        <f>AND($B$2&gt;=_xlfn.NUMBERVALUE(Table_Query_from_MF_DSNP62[[#This Row],[CL_CMP_OBJ_FR4]]),$B$2&lt;=_xlfn.NUMBERVALUE(Table_Query_from_MF_DSNP62[[#This Row],[CL_CMP_OBJ_TO4]]))</f>
        <v>0</v>
      </c>
      <c r="JL309" s="33" t="b">
        <f>AND($B$2&gt;=_xlfn.NUMBERVALUE(Table_Query_from_MF_DSNP62[[#This Row],[CL_CMP_OBJ_FR5]]),$B$2&lt;=_xlfn.NUMBERVALUE(Table_Query_from_MF_DSNP62[[#This Row],[CL_CMP_OBJ_TO5]]))</f>
        <v>1</v>
      </c>
      <c r="JM309" s="33" t="b">
        <f>AND($B$2&gt;=_xlfn.NUMBERVALUE(Table_Query_from_MF_DSNP62[[#This Row],[CL_CMP_OBJ_FR6]]),$B$2&lt;=_xlfn.NUMBERVALUE(Table_Query_from_MF_DSNP62[[#This Row],[CL_CMP_OBJ_TO6]]))</f>
        <v>1</v>
      </c>
      <c r="JN309" s="33" t="b">
        <f>AND($B$2&gt;=_xlfn.NUMBERVALUE(Table_Query_from_MF_DSNP62[[#This Row],[CL_CMP_OBJ_FR7]]),$B$2&lt;=_xlfn.NUMBERVALUE(Table_Query_from_MF_DSNP62[[#This Row],[CL_CMP_OBJ_TO7]]))</f>
        <v>1</v>
      </c>
      <c r="JO309" s="33" t="b">
        <f>AND($B$2&gt;=_xlfn.NUMBERVALUE(Table_Query_from_MF_DSNP62[[#This Row],[CL_CMP_OBJ_FR8]]),$B$2&lt;=_xlfn.NUMBERVALUE(Table_Query_from_MF_DSNP62[[#This Row],[CL_CMP_OBJ_TO8]]))</f>
        <v>1</v>
      </c>
      <c r="JP309" s="33" t="b">
        <f>AND($B$2&gt;=_xlfn.NUMBERVALUE(Table_Query_from_MF_DSNP62[[#This Row],[CL_CMP_OBJ_FR9]]),$B$2&lt;=_xlfn.NUMBERVALUE(Table_Query_from_MF_DSNP62[[#This Row],[CL_CMP_OBJ_TO9]]))</f>
        <v>1</v>
      </c>
      <c r="JQ309" s="33" t="b">
        <f>AND($B$2&gt;=_xlfn.NUMBERVALUE(Table_Query_from_MF_DSNP62[[#This Row],[CL_CMP_OBJ_FR10]]),$B$2&lt;=_xlfn.NUMBERVALUE(Table_Query_from_MF_DSNP62[[#This Row],[CL_CMP_OBJ_TO10]]))</f>
        <v>1</v>
      </c>
      <c r="JR309" s="33" t="b">
        <f>AND($B$2&gt;=_xlfn.NUMBERVALUE(Table_Query_from_MF_DSNP62[[#This Row],[CL_CMP_OBJ_FR11]]),$B$2&lt;=_xlfn.NUMBERVALUE(Table_Query_from_MF_DSNP62[[#This Row],[CL_CMP_OBJ_TO11]]))</f>
        <v>1</v>
      </c>
      <c r="JS309" s="33" t="b">
        <f>AND($B$2&gt;=_xlfn.NUMBERVALUE(Table_Query_from_MF_DSNP62[[#This Row],[CL_CMP_OBJ_FR12]]),$B$2&lt;=_xlfn.NUMBERVALUE(Table_Query_from_MF_DSNP62[[#This Row],[CL_CMP_OBJ_TO12]]))</f>
        <v>1</v>
      </c>
      <c r="JT309" s="33" t="b">
        <f>AND($B$2&gt;=_xlfn.NUMBERVALUE(Table_Query_from_MF_DSNP62[[#This Row],[CL_CMP_OBJ_FR13]]),$B$2&lt;=_xlfn.NUMBERVALUE(Table_Query_from_MF_DSNP62[[#This Row],[CL_CMP_OBJ_TO13]]))</f>
        <v>1</v>
      </c>
      <c r="JU309" s="33" t="b">
        <f>AND($B$2&gt;=_xlfn.NUMBERVALUE(Table_Query_from_MF_DSNP62[[#This Row],[CL_CMP_OBJ_FR14]]),$B$2&lt;=_xlfn.NUMBERVALUE(Table_Query_from_MF_DSNP62[[#This Row],[CL_CMP_OBJ_TO14]]))</f>
        <v>1</v>
      </c>
      <c r="JV309" s="33" t="b">
        <f>AND($B$2&gt;=_xlfn.NUMBERVALUE(Table_Query_from_MF_DSNP62[[#This Row],[CL_CMP_OBJ_FR15]]),$B$2&lt;=_xlfn.NUMBERVALUE(Table_Query_from_MF_DSNP62[[#This Row],[CL_CMP_OBJ_TO15]]))</f>
        <v>1</v>
      </c>
    </row>
    <row r="310" spans="1:282" x14ac:dyDescent="0.25">
      <c r="A310" t="b">
        <f>OR(,Table_Query_from_MF_DSNP62[[#This Row],[Desired GL included as "hard-coded" GL?]],Table_Query_from_MF_DSNP62[[#This Row],[Desired GL included as "Open GL"?]])</f>
        <v>1</v>
      </c>
      <c r="B310" t="b">
        <f>Table_Query_from_MF_DSNP62[[#This Row],[Desired CObj included as "Open CObj"?]]</f>
        <v>1</v>
      </c>
      <c r="C310" t="s">
        <v>1862</v>
      </c>
      <c r="D310" t="s">
        <v>1863</v>
      </c>
      <c r="E310" t="s">
        <v>8</v>
      </c>
      <c r="F310" s="24" t="s">
        <v>125</v>
      </c>
      <c r="G310" t="s">
        <v>444</v>
      </c>
      <c r="H310" s="24" t="s">
        <v>444</v>
      </c>
      <c r="I310" t="s">
        <v>444</v>
      </c>
      <c r="J310" s="24" t="s">
        <v>444</v>
      </c>
      <c r="K310" t="s">
        <v>444</v>
      </c>
      <c r="L310" s="24" t="s">
        <v>444</v>
      </c>
      <c r="M310" t="s">
        <v>444</v>
      </c>
      <c r="N310" t="s">
        <v>444</v>
      </c>
      <c r="O310" t="s">
        <v>444</v>
      </c>
      <c r="P310" t="s">
        <v>444</v>
      </c>
      <c r="Q310" t="s">
        <v>15</v>
      </c>
      <c r="R310" t="s">
        <v>444</v>
      </c>
      <c r="S310" t="s">
        <v>442</v>
      </c>
      <c r="T310" t="s">
        <v>447</v>
      </c>
      <c r="U310" t="s">
        <v>444</v>
      </c>
      <c r="V310" t="s">
        <v>444</v>
      </c>
      <c r="W310" t="s">
        <v>442</v>
      </c>
      <c r="X310" t="s">
        <v>442</v>
      </c>
      <c r="Y310" t="s">
        <v>444</v>
      </c>
      <c r="Z310" t="s">
        <v>442</v>
      </c>
      <c r="AA310" t="s">
        <v>442</v>
      </c>
      <c r="AB310" t="s">
        <v>442</v>
      </c>
      <c r="AC310" t="s">
        <v>444</v>
      </c>
      <c r="AD310" t="s">
        <v>444</v>
      </c>
      <c r="AE310" t="s">
        <v>444</v>
      </c>
      <c r="AF310" t="s">
        <v>444</v>
      </c>
      <c r="AG310" t="s">
        <v>442</v>
      </c>
      <c r="AH310" t="s">
        <v>444</v>
      </c>
      <c r="AI310" t="s">
        <v>447</v>
      </c>
      <c r="AJ310" t="s">
        <v>15</v>
      </c>
      <c r="AK310" t="s">
        <v>444</v>
      </c>
      <c r="AL310" t="s">
        <v>444</v>
      </c>
      <c r="AM310" t="s">
        <v>444</v>
      </c>
      <c r="AN310" t="s">
        <v>444</v>
      </c>
      <c r="AO310" t="s">
        <v>447</v>
      </c>
      <c r="AP310" t="s">
        <v>442</v>
      </c>
      <c r="AQ310" t="s">
        <v>282</v>
      </c>
      <c r="AR310" t="s">
        <v>1451</v>
      </c>
      <c r="AS310" t="s">
        <v>162</v>
      </c>
      <c r="AT310" t="s">
        <v>444</v>
      </c>
      <c r="AU310" t="s">
        <v>444</v>
      </c>
      <c r="AV310" t="s">
        <v>442</v>
      </c>
      <c r="AW310" t="s">
        <v>444</v>
      </c>
      <c r="AX310" t="s">
        <v>444</v>
      </c>
      <c r="AY310" t="s">
        <v>444</v>
      </c>
      <c r="AZ310" t="s">
        <v>444</v>
      </c>
      <c r="BA310" t="s">
        <v>444</v>
      </c>
      <c r="BB310" t="s">
        <v>444</v>
      </c>
      <c r="BC310" t="s">
        <v>444</v>
      </c>
      <c r="BD310" t="s">
        <v>1359</v>
      </c>
      <c r="BE310" t="s">
        <v>444</v>
      </c>
      <c r="BF310" t="s">
        <v>1360</v>
      </c>
      <c r="BG310" t="s">
        <v>444</v>
      </c>
      <c r="BH310" t="s">
        <v>444</v>
      </c>
      <c r="BI310" t="s">
        <v>444</v>
      </c>
      <c r="BJ310" t="s">
        <v>444</v>
      </c>
      <c r="BK310" t="s">
        <v>444</v>
      </c>
      <c r="BL310" t="s">
        <v>444</v>
      </c>
      <c r="BM310" t="s">
        <v>444</v>
      </c>
      <c r="BN310" t="s">
        <v>444</v>
      </c>
      <c r="BO310" t="s">
        <v>444</v>
      </c>
      <c r="BP310" t="s">
        <v>444</v>
      </c>
      <c r="BQ310" t="s">
        <v>444</v>
      </c>
      <c r="BR310" t="s">
        <v>444</v>
      </c>
      <c r="BS310" t="s">
        <v>444</v>
      </c>
      <c r="BT310" t="s">
        <v>444</v>
      </c>
      <c r="BU310" t="s">
        <v>444</v>
      </c>
      <c r="BV310" t="s">
        <v>444</v>
      </c>
      <c r="BW310" t="s">
        <v>444</v>
      </c>
      <c r="BX310" t="s">
        <v>444</v>
      </c>
      <c r="BY310" t="s">
        <v>444</v>
      </c>
      <c r="BZ310" t="s">
        <v>444</v>
      </c>
      <c r="CA310" t="s">
        <v>444</v>
      </c>
      <c r="CB310" t="s">
        <v>444</v>
      </c>
      <c r="CC310" t="s">
        <v>444</v>
      </c>
      <c r="CD310" t="s">
        <v>444</v>
      </c>
      <c r="CE310" t="s">
        <v>444</v>
      </c>
      <c r="CF310" t="s">
        <v>444</v>
      </c>
      <c r="CG310" t="s">
        <v>444</v>
      </c>
      <c r="CH310" t="s">
        <v>444</v>
      </c>
      <c r="CI310" t="s">
        <v>444</v>
      </c>
      <c r="CJ310" t="s">
        <v>444</v>
      </c>
      <c r="CK310" t="s">
        <v>444</v>
      </c>
      <c r="CL310" t="s">
        <v>444</v>
      </c>
      <c r="CM310" t="s">
        <v>444</v>
      </c>
      <c r="CN310" t="s">
        <v>444</v>
      </c>
      <c r="CO310" t="s">
        <v>444</v>
      </c>
      <c r="CP310" t="s">
        <v>444</v>
      </c>
      <c r="CQ310" t="s">
        <v>444</v>
      </c>
      <c r="CR310" t="s">
        <v>444</v>
      </c>
      <c r="CS310" t="s">
        <v>444</v>
      </c>
      <c r="CT310" t="s">
        <v>444</v>
      </c>
      <c r="CU310" t="s">
        <v>282</v>
      </c>
      <c r="CV310" t="s">
        <v>2741</v>
      </c>
      <c r="CW310" t="s">
        <v>2736</v>
      </c>
      <c r="CX310" t="s">
        <v>2763</v>
      </c>
      <c r="CY310" t="s">
        <v>1480</v>
      </c>
      <c r="CZ310" t="s">
        <v>444</v>
      </c>
      <c r="DA310" t="s">
        <v>444</v>
      </c>
      <c r="DB310" t="s">
        <v>444</v>
      </c>
      <c r="DC310" t="s">
        <v>444</v>
      </c>
      <c r="DD310" t="s">
        <v>444</v>
      </c>
      <c r="DE310" t="s">
        <v>444</v>
      </c>
      <c r="DF310" t="s">
        <v>444</v>
      </c>
      <c r="DG310" t="s">
        <v>444</v>
      </c>
      <c r="DH310" t="s">
        <v>444</v>
      </c>
      <c r="DI310" t="s">
        <v>282</v>
      </c>
      <c r="DJ310" t="s">
        <v>1440</v>
      </c>
      <c r="DK310" t="s">
        <v>444</v>
      </c>
      <c r="DL310" t="s">
        <v>444</v>
      </c>
      <c r="DM310" t="s">
        <v>444</v>
      </c>
      <c r="DN310" t="s">
        <v>444</v>
      </c>
      <c r="DO310" t="s">
        <v>444</v>
      </c>
      <c r="DP310" t="s">
        <v>444</v>
      </c>
      <c r="DQ310" t="s">
        <v>444</v>
      </c>
      <c r="DR310" t="s">
        <v>444</v>
      </c>
      <c r="DS310" t="s">
        <v>15</v>
      </c>
      <c r="DT310" s="24" t="s">
        <v>120</v>
      </c>
      <c r="DU310" s="24" t="s">
        <v>120</v>
      </c>
      <c r="DV310" t="s">
        <v>123</v>
      </c>
      <c r="DW310" t="s">
        <v>124</v>
      </c>
      <c r="DX310" s="24" t="s">
        <v>126</v>
      </c>
      <c r="DY310" s="24" t="s">
        <v>126</v>
      </c>
      <c r="DZ310" t="s">
        <v>444</v>
      </c>
      <c r="EA310" t="s">
        <v>444</v>
      </c>
      <c r="EB310" s="24" t="s">
        <v>444</v>
      </c>
      <c r="EC310" s="24" t="s">
        <v>444</v>
      </c>
      <c r="ED310" t="s">
        <v>444</v>
      </c>
      <c r="EE310" t="s">
        <v>444</v>
      </c>
      <c r="EF310" s="24" t="s">
        <v>444</v>
      </c>
      <c r="EG310" s="24" t="s">
        <v>444</v>
      </c>
      <c r="EH310" t="s">
        <v>444</v>
      </c>
      <c r="EI310" t="s">
        <v>444</v>
      </c>
      <c r="EJ310" s="24" t="s">
        <v>444</v>
      </c>
      <c r="EK310" s="24" t="s">
        <v>444</v>
      </c>
      <c r="EL310" t="s">
        <v>444</v>
      </c>
      <c r="EM310" t="s">
        <v>444</v>
      </c>
      <c r="EN310" s="24" t="s">
        <v>444</v>
      </c>
      <c r="EO310" s="24" t="s">
        <v>444</v>
      </c>
      <c r="EP310" t="s">
        <v>444</v>
      </c>
      <c r="EQ310" t="s">
        <v>444</v>
      </c>
      <c r="ER310" s="24" t="s">
        <v>444</v>
      </c>
      <c r="ES310" s="24" t="s">
        <v>444</v>
      </c>
      <c r="ET310" t="s">
        <v>444</v>
      </c>
      <c r="EU310" t="s">
        <v>444</v>
      </c>
      <c r="EV310" s="24" t="s">
        <v>444</v>
      </c>
      <c r="EW310" s="24" t="s">
        <v>444</v>
      </c>
      <c r="EX310" t="s">
        <v>444</v>
      </c>
      <c r="EY310" t="s">
        <v>444</v>
      </c>
      <c r="EZ310" s="24" t="s">
        <v>444</v>
      </c>
      <c r="FA310" s="24" t="s">
        <v>444</v>
      </c>
      <c r="FB310" t="s">
        <v>444</v>
      </c>
      <c r="FC310" t="s">
        <v>444</v>
      </c>
      <c r="FD310" s="24" t="s">
        <v>444</v>
      </c>
      <c r="FE310" s="24" t="s">
        <v>444</v>
      </c>
      <c r="FF310" t="s">
        <v>444</v>
      </c>
      <c r="FG310" t="s">
        <v>444</v>
      </c>
      <c r="FH310" s="24" t="s">
        <v>444</v>
      </c>
      <c r="FI310" s="24" t="s">
        <v>444</v>
      </c>
      <c r="FJ310" t="s">
        <v>444</v>
      </c>
      <c r="FK310" t="s">
        <v>444</v>
      </c>
      <c r="FL310" s="24" t="s">
        <v>444</v>
      </c>
      <c r="FM310" s="24" t="s">
        <v>444</v>
      </c>
      <c r="FN310" t="s">
        <v>444</v>
      </c>
      <c r="FO310" t="s">
        <v>444</v>
      </c>
      <c r="FP310" s="24" t="s">
        <v>444</v>
      </c>
      <c r="FQ310" s="24" t="s">
        <v>444</v>
      </c>
      <c r="FR310" t="s">
        <v>444</v>
      </c>
      <c r="FS310" t="s">
        <v>444</v>
      </c>
      <c r="FT310" s="24" t="s">
        <v>444</v>
      </c>
      <c r="FU310" s="24" t="s">
        <v>444</v>
      </c>
      <c r="FV310" t="s">
        <v>444</v>
      </c>
      <c r="FW310" t="s">
        <v>444</v>
      </c>
      <c r="FX310" s="24" t="s">
        <v>444</v>
      </c>
      <c r="FY310" s="24" t="s">
        <v>444</v>
      </c>
      <c r="FZ310" t="s">
        <v>444</v>
      </c>
      <c r="GA310" t="s">
        <v>444</v>
      </c>
      <c r="GB310" s="24" t="s">
        <v>444</v>
      </c>
      <c r="GC310" s="24" t="s">
        <v>444</v>
      </c>
      <c r="GD310" t="s">
        <v>444</v>
      </c>
      <c r="GE310" t="s">
        <v>444</v>
      </c>
      <c r="GF310" s="24" t="s">
        <v>444</v>
      </c>
      <c r="GG310" s="24" t="s">
        <v>444</v>
      </c>
      <c r="GH310" t="s">
        <v>444</v>
      </c>
      <c r="GI310" s="24" t="s">
        <v>444</v>
      </c>
      <c r="GJ310" s="24" t="s">
        <v>444</v>
      </c>
      <c r="GK310" t="s">
        <v>444</v>
      </c>
      <c r="GL310" t="s">
        <v>444</v>
      </c>
      <c r="GM310" s="24" t="s">
        <v>444</v>
      </c>
      <c r="GN310" s="24" t="s">
        <v>444</v>
      </c>
      <c r="GO310" t="s">
        <v>444</v>
      </c>
      <c r="GP310" t="s">
        <v>444</v>
      </c>
      <c r="GQ310" s="24" t="s">
        <v>444</v>
      </c>
      <c r="GR310" s="24" t="s">
        <v>444</v>
      </c>
      <c r="GS310" t="s">
        <v>444</v>
      </c>
      <c r="GT310" t="s">
        <v>444</v>
      </c>
      <c r="GU310" s="24" t="s">
        <v>444</v>
      </c>
      <c r="GV310" s="24" t="s">
        <v>444</v>
      </c>
      <c r="GW310" t="s">
        <v>444</v>
      </c>
      <c r="GX310" t="s">
        <v>444</v>
      </c>
      <c r="GY310" s="24" t="s">
        <v>444</v>
      </c>
      <c r="GZ310" s="24" t="s">
        <v>444</v>
      </c>
      <c r="HA310" t="s">
        <v>444</v>
      </c>
      <c r="HB310" t="s">
        <v>444</v>
      </c>
      <c r="HC310" s="24" t="s">
        <v>444</v>
      </c>
      <c r="HD310" s="24" t="s">
        <v>444</v>
      </c>
      <c r="HE310" t="s">
        <v>444</v>
      </c>
      <c r="HF310" t="s">
        <v>444</v>
      </c>
      <c r="HG310" s="24" t="s">
        <v>444</v>
      </c>
      <c r="HH310" s="24" t="s">
        <v>444</v>
      </c>
      <c r="HI310" t="s">
        <v>444</v>
      </c>
      <c r="HJ310" t="s">
        <v>444</v>
      </c>
      <c r="HK310" s="24" t="s">
        <v>444</v>
      </c>
      <c r="HL310" s="24" t="s">
        <v>444</v>
      </c>
      <c r="HM310" t="s">
        <v>444</v>
      </c>
      <c r="HN310" t="s">
        <v>444</v>
      </c>
      <c r="HO310" s="24" t="s">
        <v>444</v>
      </c>
      <c r="HP310" s="24" t="s">
        <v>444</v>
      </c>
      <c r="HQ310" t="s">
        <v>444</v>
      </c>
      <c r="HR310" t="s">
        <v>444</v>
      </c>
      <c r="HS310" s="24" t="s">
        <v>444</v>
      </c>
      <c r="HT310" s="24" t="s">
        <v>444</v>
      </c>
      <c r="HU310" t="s">
        <v>444</v>
      </c>
      <c r="HV310" t="s">
        <v>444</v>
      </c>
      <c r="HW310" s="24" t="s">
        <v>444</v>
      </c>
      <c r="HX310" s="24" t="s">
        <v>444</v>
      </c>
      <c r="HY310" t="s">
        <v>444</v>
      </c>
      <c r="HZ310" t="s">
        <v>444</v>
      </c>
      <c r="IA310" t="s">
        <v>2750</v>
      </c>
      <c r="IB310" t="s">
        <v>2736</v>
      </c>
      <c r="IC310" t="s">
        <v>3064</v>
      </c>
      <c r="ID310" s="33" t="b" cm="1">
        <f t="array" ref="ID310">_xlfn.IFNA(MATCH($A$2,_xlfn.NUMBERVALUE(Table_Query_from_MF_DSNP62[[#This Row],[CL_GLACCT_DR1]:[CL_GLACCT_CR4]]),0),0)&gt;=1</f>
        <v>1</v>
      </c>
      <c r="IE310" s="33" t="b">
        <f>OR(Table_Query_from_MF_DSNP62[[#This Row],[Pair1]:[Pair25]])</f>
        <v>1</v>
      </c>
      <c r="IF310" s="33">
        <f>_xlfn.IFNA(MATCH(TRUE,Table_Query_from_MF_DSNP62[[#This Row],[Pair1]:[Pair25]],0),"none")</f>
        <v>4</v>
      </c>
      <c r="IG310" s="33" t="b">
        <f>AND($A$2&gt;=_xlfn.NUMBERVALUE(Table_Query_from_MF_DSNP62[[#This Row],[CL_GL_ACCT_FR1]]),$A$2&lt;=_xlfn.NUMBERVALUE(Table_Query_from_MF_DSNP62[[#This Row],[CL_GL_ACCT_TO1]]))</f>
        <v>0</v>
      </c>
      <c r="IH310" s="33" t="b">
        <f>AND($A$2&gt;=_xlfn.NUMBERVALUE(Table_Query_from_MF_DSNP62[[#This Row],[CL_GL_ACCT_FR2]]),$A$2&lt;=_xlfn.NUMBERVALUE(Table_Query_from_MF_DSNP62[[#This Row],[CL_GL_ACCT_TO2]]))</f>
        <v>0</v>
      </c>
      <c r="II310" s="33" t="b">
        <f>AND($A$2&gt;=_xlfn.NUMBERVALUE(Table_Query_from_MF_DSNP62[[#This Row],[CL_GL_ACCT_FR3]]),$A$2&lt;=_xlfn.NUMBERVALUE(Table_Query_from_MF_DSNP62[[#This Row],[CL_GL_ACCT_TO3]]))</f>
        <v>0</v>
      </c>
      <c r="IJ310" s="33" t="b">
        <f>AND($A$2&gt;=_xlfn.NUMBERVALUE(Table_Query_from_MF_DSNP62[[#This Row],[CL_GL_ACCT_FR4]]),$A$2&lt;=_xlfn.NUMBERVALUE(Table_Query_from_MF_DSNP62[[#This Row],[CL_GL_ACCT_TO4]]))</f>
        <v>1</v>
      </c>
      <c r="IK310" s="33" t="b">
        <f>AND($A$2&gt;=_xlfn.NUMBERVALUE(Table_Query_from_MF_DSNP62[[#This Row],[CL_GL_ACCT_FR5]]),$A$2&lt;=_xlfn.NUMBERVALUE(Table_Query_from_MF_DSNP62[[#This Row],[CL_GL_ACCT_TO5]]))</f>
        <v>1</v>
      </c>
      <c r="IL310" s="33" t="b">
        <f>AND($A$2&gt;=_xlfn.NUMBERVALUE(Table_Query_from_MF_DSNP62[[#This Row],[CL_GL_ACCT_FR6]]),$A$2&lt;=_xlfn.NUMBERVALUE(Table_Query_from_MF_DSNP62[[#This Row],[CL_GL_ACCT_TO6]]))</f>
        <v>1</v>
      </c>
      <c r="IM310" s="33" t="b">
        <f>AND($A$2&gt;=_xlfn.NUMBERVALUE(Table_Query_from_MF_DSNP62[[#This Row],[CL_GL_ACCT_FR7]]),$A$2&lt;=_xlfn.NUMBERVALUE(Table_Query_from_MF_DSNP62[[#This Row],[CL_GL_ACCT_TO7]]))</f>
        <v>1</v>
      </c>
      <c r="IN310" s="33" t="b">
        <f>AND($A$2&gt;=_xlfn.NUMBERVALUE(Table_Query_from_MF_DSNP62[[#This Row],[CL_GL_ACCT_FR8]]),$A$2&lt;=_xlfn.NUMBERVALUE(Table_Query_from_MF_DSNP62[[#This Row],[CL_GL_ACCT_TO8]]))</f>
        <v>1</v>
      </c>
      <c r="IO310" s="33" t="b">
        <f>AND($A$2&gt;=_xlfn.NUMBERVALUE(Table_Query_from_MF_DSNP62[[#This Row],[CL_GL_ACCT_FR9]]),$A$2&lt;=_xlfn.NUMBERVALUE(Table_Query_from_MF_DSNP62[[#This Row],[CL_GL_ACCT_TO9]]))</f>
        <v>1</v>
      </c>
      <c r="IP310" s="33" t="b">
        <f>AND($A$2&gt;=_xlfn.NUMBERVALUE(Table_Query_from_MF_DSNP62[[#This Row],[CL_GL_ACCT_FR10]]),$A$2&lt;=_xlfn.NUMBERVALUE(Table_Query_from_MF_DSNP62[[#This Row],[CL_GL_ACCT_TO10]]))</f>
        <v>1</v>
      </c>
      <c r="IQ310" s="33" t="b">
        <f>AND($A$2&gt;=_xlfn.NUMBERVALUE(Table_Query_from_MF_DSNP62[[#This Row],[CL_GL_ACCT_FR11]]),$A$2&lt;=_xlfn.NUMBERVALUE(Table_Query_from_MF_DSNP62[[#This Row],[CL_GL_ACCT_TO11]]))</f>
        <v>1</v>
      </c>
      <c r="IR310" s="33" t="b">
        <f>AND($A$2&gt;=_xlfn.NUMBERVALUE(Table_Query_from_MF_DSNP62[[#This Row],[CL_GL_ACCT_FR12]]),$A$2&lt;=_xlfn.NUMBERVALUE(Table_Query_from_MF_DSNP62[[#This Row],[CL_GL_ACCT_TO12]]))</f>
        <v>1</v>
      </c>
      <c r="IS310" s="33" t="b">
        <f>AND($A$2&gt;=_xlfn.NUMBERVALUE(Table_Query_from_MF_DSNP62[[#This Row],[CL_GL_ACCT_FR13]]),$A$2&lt;=_xlfn.NUMBERVALUE(Table_Query_from_MF_DSNP62[[#This Row],[CL_GL_ACCT_TO13]]))</f>
        <v>1</v>
      </c>
      <c r="IT310" s="33" t="b">
        <f>AND($A$2&gt;=_xlfn.NUMBERVALUE(Table_Query_from_MF_DSNP62[[#This Row],[CL_GL_ACCT_FR14]]),$A$2&lt;=_xlfn.NUMBERVALUE(Table_Query_from_MF_DSNP62[[#This Row],[CL_GL_ACCT_TO14]]))</f>
        <v>1</v>
      </c>
      <c r="IU310" s="33" t="b">
        <f>AND($A$2&gt;=_xlfn.NUMBERVALUE(Table_Query_from_MF_DSNP62[[#This Row],[CL_GL_ACCT_FR15]]),$A$2&lt;=_xlfn.NUMBERVALUE(Table_Query_from_MF_DSNP62[[#This Row],[CL_GL_ACCT_TO15]]))</f>
        <v>1</v>
      </c>
      <c r="IV310" s="33" t="b">
        <f>AND($A$2&gt;=_xlfn.NUMBERVALUE(Table_Query_from_MF_DSNP62[[#This Row],[CL_GL_ACCT_FR16]]),$A$2&lt;=_xlfn.NUMBERVALUE(Table_Query_from_MF_DSNP62[[#This Row],[CL_GL_ACCT_TO16]]))</f>
        <v>1</v>
      </c>
      <c r="IW310" s="33" t="b">
        <f>AND($A$2&gt;=_xlfn.NUMBERVALUE(Table_Query_from_MF_DSNP62[[#This Row],[CL_GL_ACCT_FR17]]),$A$2&lt;=_xlfn.NUMBERVALUE(Table_Query_from_MF_DSNP62[[#This Row],[CL_GL_ACCT_TO17]]))</f>
        <v>1</v>
      </c>
      <c r="IX310" s="33" t="b">
        <f>AND($A$2&gt;=_xlfn.NUMBERVALUE(Table_Query_from_MF_DSNP62[[#This Row],[CL_GL_ACCT_FR18]]),$A$2&lt;=_xlfn.NUMBERVALUE(Table_Query_from_MF_DSNP62[[#This Row],[CL_GL_ACCT_TO18]]))</f>
        <v>1</v>
      </c>
      <c r="IY310" s="33" t="b">
        <f>AND($A$2&gt;=_xlfn.NUMBERVALUE(Table_Query_from_MF_DSNP62[[#This Row],[CL_GL_ACCT_FR19]]),$A$2&lt;=_xlfn.NUMBERVALUE(Table_Query_from_MF_DSNP62[[#This Row],[CL_GL_ACCT_TO19]]))</f>
        <v>1</v>
      </c>
      <c r="IZ310" s="33" t="b">
        <f>AND($A$2&gt;=_xlfn.NUMBERVALUE(Table_Query_from_MF_DSNP62[[#This Row],[CL_GL_ACCT_FR20]]),$A$2&lt;=_xlfn.NUMBERVALUE(Table_Query_from_MF_DSNP62[[#This Row],[CL_GL_ACCT_TO20]]))</f>
        <v>1</v>
      </c>
      <c r="JA310" s="33" t="b">
        <f>AND($A$2&gt;=_xlfn.NUMBERVALUE(Table_Query_from_MF_DSNP62[[#This Row],[CL_GL_ACCT_FR21]]),$A$2&lt;=_xlfn.NUMBERVALUE(Table_Query_from_MF_DSNP62[[#This Row],[CL_GL_ACCT_TO21]]))</f>
        <v>1</v>
      </c>
      <c r="JB310" s="33" t="b">
        <f>AND($A$2&gt;=_xlfn.NUMBERVALUE(Table_Query_from_MF_DSNP62[[#This Row],[CL_GL_ACCT_FR22]]),$A$2&lt;=_xlfn.NUMBERVALUE(Table_Query_from_MF_DSNP62[[#This Row],[CL_GL_ACCT_TO22]]))</f>
        <v>1</v>
      </c>
      <c r="JC310" s="33" t="b">
        <f>AND($A$2&gt;=_xlfn.NUMBERVALUE(Table_Query_from_MF_DSNP62[[#This Row],[CL_GL_ACCT_FR23]]),$A$2&lt;=_xlfn.NUMBERVALUE(Table_Query_from_MF_DSNP62[[#This Row],[CL_GL_ACCT_TO23]]))</f>
        <v>1</v>
      </c>
      <c r="JD310" s="33" t="b">
        <f>AND($A$2&gt;=_xlfn.NUMBERVALUE(Table_Query_from_MF_DSNP62[[#This Row],[CL_GL_ACCT_FR24]]),$A$2&lt;=_xlfn.NUMBERVALUE(Table_Query_from_MF_DSNP62[[#This Row],[CL_GL_ACCT_TO24]]))</f>
        <v>1</v>
      </c>
      <c r="JE310" s="33" t="b">
        <f>AND($A$2&gt;=_xlfn.NUMBERVALUE(Table_Query_from_MF_DSNP62[[#This Row],[CL_GL_ACCT_FR25]]),$A$2&lt;=_xlfn.NUMBERVALUE(Table_Query_from_MF_DSNP62[[#This Row],[CL_GL_ACCT_TO25]]))</f>
        <v>1</v>
      </c>
      <c r="JF310" s="33" t="b">
        <f>OR(Table_Query_from_MF_DSNP62[[#This Row],[PairA]:[PairO]])</f>
        <v>1</v>
      </c>
      <c r="JG310" s="33">
        <f>_xlfn.IFNA(MATCH(TRUE,Table_Query_from_MF_DSNP62[[#This Row],[PairA]:[PairO]],0),"none")</f>
        <v>1</v>
      </c>
      <c r="JH310" s="33" t="b">
        <f>AND($B$2&gt;=_xlfn.NUMBERVALUE(Table_Query_from_MF_DSNP62[[#This Row],[CL_CMP_OBJ_FR1]]),$B$2&lt;=_xlfn.NUMBERVALUE(Table_Query_from_MF_DSNP62[[#This Row],[CL_CMP_OBJ_TO1]]))</f>
        <v>1</v>
      </c>
      <c r="JI310" s="33" t="b">
        <f>AND($B$2&gt;=_xlfn.NUMBERVALUE(Table_Query_from_MF_DSNP62[[#This Row],[CL_CMP_OBJ_FR2]]),$B$2&lt;=_xlfn.NUMBERVALUE(Table_Query_from_MF_DSNP62[[#This Row],[CL_CMP_OBJ_TO2]]))</f>
        <v>1</v>
      </c>
      <c r="JJ310" s="33" t="b">
        <f>AND($B$2&gt;=_xlfn.NUMBERVALUE(Table_Query_from_MF_DSNP62[[#This Row],[CL_CMP_OBJ_FR3]]),$B$2&lt;=_xlfn.NUMBERVALUE(Table_Query_from_MF_DSNP62[[#This Row],[CL_CMP_OBJ_TO3]]))</f>
        <v>1</v>
      </c>
      <c r="JK310" s="33" t="b">
        <f>AND($B$2&gt;=_xlfn.NUMBERVALUE(Table_Query_from_MF_DSNP62[[#This Row],[CL_CMP_OBJ_FR4]]),$B$2&lt;=_xlfn.NUMBERVALUE(Table_Query_from_MF_DSNP62[[#This Row],[CL_CMP_OBJ_TO4]]))</f>
        <v>1</v>
      </c>
      <c r="JL310" s="33" t="b">
        <f>AND($B$2&gt;=_xlfn.NUMBERVALUE(Table_Query_from_MF_DSNP62[[#This Row],[CL_CMP_OBJ_FR5]]),$B$2&lt;=_xlfn.NUMBERVALUE(Table_Query_from_MF_DSNP62[[#This Row],[CL_CMP_OBJ_TO5]]))</f>
        <v>1</v>
      </c>
      <c r="JM310" s="33" t="b">
        <f>AND($B$2&gt;=_xlfn.NUMBERVALUE(Table_Query_from_MF_DSNP62[[#This Row],[CL_CMP_OBJ_FR6]]),$B$2&lt;=_xlfn.NUMBERVALUE(Table_Query_from_MF_DSNP62[[#This Row],[CL_CMP_OBJ_TO6]]))</f>
        <v>1</v>
      </c>
      <c r="JN310" s="33" t="b">
        <f>AND($B$2&gt;=_xlfn.NUMBERVALUE(Table_Query_from_MF_DSNP62[[#This Row],[CL_CMP_OBJ_FR7]]),$B$2&lt;=_xlfn.NUMBERVALUE(Table_Query_from_MF_DSNP62[[#This Row],[CL_CMP_OBJ_TO7]]))</f>
        <v>1</v>
      </c>
      <c r="JO310" s="33" t="b">
        <f>AND($B$2&gt;=_xlfn.NUMBERVALUE(Table_Query_from_MF_DSNP62[[#This Row],[CL_CMP_OBJ_FR8]]),$B$2&lt;=_xlfn.NUMBERVALUE(Table_Query_from_MF_DSNP62[[#This Row],[CL_CMP_OBJ_TO8]]))</f>
        <v>1</v>
      </c>
      <c r="JP310" s="33" t="b">
        <f>AND($B$2&gt;=_xlfn.NUMBERVALUE(Table_Query_from_MF_DSNP62[[#This Row],[CL_CMP_OBJ_FR9]]),$B$2&lt;=_xlfn.NUMBERVALUE(Table_Query_from_MF_DSNP62[[#This Row],[CL_CMP_OBJ_TO9]]))</f>
        <v>1</v>
      </c>
      <c r="JQ310" s="33" t="b">
        <f>AND($B$2&gt;=_xlfn.NUMBERVALUE(Table_Query_from_MF_DSNP62[[#This Row],[CL_CMP_OBJ_FR10]]),$B$2&lt;=_xlfn.NUMBERVALUE(Table_Query_from_MF_DSNP62[[#This Row],[CL_CMP_OBJ_TO10]]))</f>
        <v>1</v>
      </c>
      <c r="JR310" s="33" t="b">
        <f>AND($B$2&gt;=_xlfn.NUMBERVALUE(Table_Query_from_MF_DSNP62[[#This Row],[CL_CMP_OBJ_FR11]]),$B$2&lt;=_xlfn.NUMBERVALUE(Table_Query_from_MF_DSNP62[[#This Row],[CL_CMP_OBJ_TO11]]))</f>
        <v>1</v>
      </c>
      <c r="JS310" s="33" t="b">
        <f>AND($B$2&gt;=_xlfn.NUMBERVALUE(Table_Query_from_MF_DSNP62[[#This Row],[CL_CMP_OBJ_FR12]]),$B$2&lt;=_xlfn.NUMBERVALUE(Table_Query_from_MF_DSNP62[[#This Row],[CL_CMP_OBJ_TO12]]))</f>
        <v>1</v>
      </c>
      <c r="JT310" s="33" t="b">
        <f>AND($B$2&gt;=_xlfn.NUMBERVALUE(Table_Query_from_MF_DSNP62[[#This Row],[CL_CMP_OBJ_FR13]]),$B$2&lt;=_xlfn.NUMBERVALUE(Table_Query_from_MF_DSNP62[[#This Row],[CL_CMP_OBJ_TO13]]))</f>
        <v>1</v>
      </c>
      <c r="JU310" s="33" t="b">
        <f>AND($B$2&gt;=_xlfn.NUMBERVALUE(Table_Query_from_MF_DSNP62[[#This Row],[CL_CMP_OBJ_FR14]]),$B$2&lt;=_xlfn.NUMBERVALUE(Table_Query_from_MF_DSNP62[[#This Row],[CL_CMP_OBJ_TO14]]))</f>
        <v>1</v>
      </c>
      <c r="JV310" s="33" t="b">
        <f>AND($B$2&gt;=_xlfn.NUMBERVALUE(Table_Query_from_MF_DSNP62[[#This Row],[CL_CMP_OBJ_FR15]]),$B$2&lt;=_xlfn.NUMBERVALUE(Table_Query_from_MF_DSNP62[[#This Row],[CL_CMP_OBJ_TO15]]))</f>
        <v>1</v>
      </c>
    </row>
    <row r="311" spans="1:282" x14ac:dyDescent="0.25">
      <c r="A311" t="b">
        <f>OR(,Table_Query_from_MF_DSNP62[[#This Row],[Desired GL included as "hard-coded" GL?]],Table_Query_from_MF_DSNP62[[#This Row],[Desired GL included as "Open GL"?]])</f>
        <v>1</v>
      </c>
      <c r="B311" t="b">
        <f>Table_Query_from_MF_DSNP62[[#This Row],[Desired CObj included as "Open CObj"?]]</f>
        <v>1</v>
      </c>
      <c r="C311" t="s">
        <v>1864</v>
      </c>
      <c r="D311" t="s">
        <v>1865</v>
      </c>
      <c r="E311" t="s">
        <v>8</v>
      </c>
      <c r="F311" s="24" t="s">
        <v>136</v>
      </c>
      <c r="G311" t="s">
        <v>428</v>
      </c>
      <c r="H311" s="24" t="s">
        <v>444</v>
      </c>
      <c r="I311" t="s">
        <v>444</v>
      </c>
      <c r="J311" s="24" t="s">
        <v>444</v>
      </c>
      <c r="K311" t="s">
        <v>444</v>
      </c>
      <c r="L311" s="24" t="s">
        <v>444</v>
      </c>
      <c r="M311" t="s">
        <v>444</v>
      </c>
      <c r="N311" t="s">
        <v>444</v>
      </c>
      <c r="O311" t="s">
        <v>444</v>
      </c>
      <c r="P311" t="s">
        <v>444</v>
      </c>
      <c r="Q311" t="s">
        <v>15</v>
      </c>
      <c r="R311" t="s">
        <v>444</v>
      </c>
      <c r="S311" t="s">
        <v>442</v>
      </c>
      <c r="T311" t="s">
        <v>447</v>
      </c>
      <c r="U311" t="s">
        <v>444</v>
      </c>
      <c r="V311" t="s">
        <v>444</v>
      </c>
      <c r="W311" t="s">
        <v>447</v>
      </c>
      <c r="X311" t="s">
        <v>444</v>
      </c>
      <c r="Y311" t="s">
        <v>444</v>
      </c>
      <c r="Z311" t="s">
        <v>442</v>
      </c>
      <c r="AA311" t="s">
        <v>442</v>
      </c>
      <c r="AB311" t="s">
        <v>442</v>
      </c>
      <c r="AC311" t="s">
        <v>444</v>
      </c>
      <c r="AD311" t="s">
        <v>444</v>
      </c>
      <c r="AE311" t="s">
        <v>444</v>
      </c>
      <c r="AF311" t="s">
        <v>444</v>
      </c>
      <c r="AG311" t="s">
        <v>442</v>
      </c>
      <c r="AH311" t="s">
        <v>444</v>
      </c>
      <c r="AI311" t="s">
        <v>447</v>
      </c>
      <c r="AJ311" t="s">
        <v>442</v>
      </c>
      <c r="AK311" t="s">
        <v>15</v>
      </c>
      <c r="AL311" t="s">
        <v>444</v>
      </c>
      <c r="AM311" t="s">
        <v>444</v>
      </c>
      <c r="AN311" t="s">
        <v>444</v>
      </c>
      <c r="AO311" t="s">
        <v>444</v>
      </c>
      <c r="AP311" t="s">
        <v>442</v>
      </c>
      <c r="AQ311" t="s">
        <v>282</v>
      </c>
      <c r="AR311" t="s">
        <v>1451</v>
      </c>
      <c r="AS311" t="s">
        <v>162</v>
      </c>
      <c r="AT311" t="s">
        <v>444</v>
      </c>
      <c r="AU311" t="s">
        <v>444</v>
      </c>
      <c r="AV311" t="s">
        <v>442</v>
      </c>
      <c r="AW311" t="s">
        <v>444</v>
      </c>
      <c r="AX311" t="s">
        <v>444</v>
      </c>
      <c r="AY311" t="s">
        <v>444</v>
      </c>
      <c r="AZ311" t="s">
        <v>444</v>
      </c>
      <c r="BA311" t="s">
        <v>444</v>
      </c>
      <c r="BB311" t="s">
        <v>444</v>
      </c>
      <c r="BC311" t="s">
        <v>444</v>
      </c>
      <c r="BD311" t="s">
        <v>1359</v>
      </c>
      <c r="BE311" t="s">
        <v>444</v>
      </c>
      <c r="BF311" t="s">
        <v>1360</v>
      </c>
      <c r="BG311" t="s">
        <v>444</v>
      </c>
      <c r="BH311" t="s">
        <v>444</v>
      </c>
      <c r="BI311" t="s">
        <v>444</v>
      </c>
      <c r="BJ311" t="s">
        <v>444</v>
      </c>
      <c r="BK311" t="s">
        <v>444</v>
      </c>
      <c r="BL311" t="s">
        <v>444</v>
      </c>
      <c r="BM311" t="s">
        <v>444</v>
      </c>
      <c r="BN311" t="s">
        <v>444</v>
      </c>
      <c r="BO311" t="s">
        <v>444</v>
      </c>
      <c r="BP311" t="s">
        <v>444</v>
      </c>
      <c r="BQ311" t="s">
        <v>444</v>
      </c>
      <c r="BR311" t="s">
        <v>444</v>
      </c>
      <c r="BS311" t="s">
        <v>444</v>
      </c>
      <c r="BT311" t="s">
        <v>444</v>
      </c>
      <c r="BU311" t="s">
        <v>444</v>
      </c>
      <c r="BV311" t="s">
        <v>444</v>
      </c>
      <c r="BW311" t="s">
        <v>444</v>
      </c>
      <c r="BX311" t="s">
        <v>444</v>
      </c>
      <c r="BY311" t="s">
        <v>444</v>
      </c>
      <c r="BZ311" t="s">
        <v>444</v>
      </c>
      <c r="CA311" t="s">
        <v>444</v>
      </c>
      <c r="CB311" t="s">
        <v>444</v>
      </c>
      <c r="CC311" t="s">
        <v>444</v>
      </c>
      <c r="CD311" t="s">
        <v>444</v>
      </c>
      <c r="CE311" t="s">
        <v>444</v>
      </c>
      <c r="CF311" t="s">
        <v>444</v>
      </c>
      <c r="CG311" t="s">
        <v>444</v>
      </c>
      <c r="CH311" t="s">
        <v>444</v>
      </c>
      <c r="CI311" t="s">
        <v>444</v>
      </c>
      <c r="CJ311" t="s">
        <v>444</v>
      </c>
      <c r="CK311" t="s">
        <v>444</v>
      </c>
      <c r="CL311" t="s">
        <v>444</v>
      </c>
      <c r="CM311" t="s">
        <v>444</v>
      </c>
      <c r="CN311" t="s">
        <v>444</v>
      </c>
      <c r="CO311" t="s">
        <v>444</v>
      </c>
      <c r="CP311" t="s">
        <v>444</v>
      </c>
      <c r="CQ311" t="s">
        <v>444</v>
      </c>
      <c r="CR311" t="s">
        <v>444</v>
      </c>
      <c r="CS311" t="s">
        <v>444</v>
      </c>
      <c r="CT311" t="s">
        <v>444</v>
      </c>
      <c r="CU311" t="s">
        <v>7</v>
      </c>
      <c r="CV311" t="s">
        <v>2784</v>
      </c>
      <c r="CW311" t="s">
        <v>2736</v>
      </c>
      <c r="CX311" t="s">
        <v>2847</v>
      </c>
      <c r="CY311" t="s">
        <v>1472</v>
      </c>
      <c r="CZ311" t="s">
        <v>1473</v>
      </c>
      <c r="DA311" t="s">
        <v>444</v>
      </c>
      <c r="DB311" t="s">
        <v>444</v>
      </c>
      <c r="DC311" t="s">
        <v>444</v>
      </c>
      <c r="DD311" t="s">
        <v>444</v>
      </c>
      <c r="DE311" t="s">
        <v>444</v>
      </c>
      <c r="DF311" t="s">
        <v>444</v>
      </c>
      <c r="DG311" t="s">
        <v>444</v>
      </c>
      <c r="DH311" t="s">
        <v>444</v>
      </c>
      <c r="DI311" t="s">
        <v>282</v>
      </c>
      <c r="DJ311" t="s">
        <v>1440</v>
      </c>
      <c r="DK311" t="s">
        <v>1451</v>
      </c>
      <c r="DL311" t="s">
        <v>444</v>
      </c>
      <c r="DM311" t="s">
        <v>444</v>
      </c>
      <c r="DN311" t="s">
        <v>444</v>
      </c>
      <c r="DO311" t="s">
        <v>444</v>
      </c>
      <c r="DP311" t="s">
        <v>444</v>
      </c>
      <c r="DQ311" t="s">
        <v>444</v>
      </c>
      <c r="DR311" t="s">
        <v>444</v>
      </c>
      <c r="DS311" t="s">
        <v>444</v>
      </c>
      <c r="DT311" s="24" t="s">
        <v>444</v>
      </c>
      <c r="DU311" s="24" t="s">
        <v>444</v>
      </c>
      <c r="DV311" t="s">
        <v>444</v>
      </c>
      <c r="DW311" t="s">
        <v>444</v>
      </c>
      <c r="DX311" s="24" t="s">
        <v>444</v>
      </c>
      <c r="DY311" s="24" t="s">
        <v>444</v>
      </c>
      <c r="DZ311" t="s">
        <v>444</v>
      </c>
      <c r="EA311" t="s">
        <v>444</v>
      </c>
      <c r="EB311" s="24" t="s">
        <v>444</v>
      </c>
      <c r="EC311" s="24" t="s">
        <v>444</v>
      </c>
      <c r="ED311" t="s">
        <v>444</v>
      </c>
      <c r="EE311" t="s">
        <v>444</v>
      </c>
      <c r="EF311" s="24" t="s">
        <v>444</v>
      </c>
      <c r="EG311" s="24" t="s">
        <v>444</v>
      </c>
      <c r="EH311" t="s">
        <v>444</v>
      </c>
      <c r="EI311" t="s">
        <v>444</v>
      </c>
      <c r="EJ311" s="24" t="s">
        <v>444</v>
      </c>
      <c r="EK311" s="24" t="s">
        <v>444</v>
      </c>
      <c r="EL311" t="s">
        <v>444</v>
      </c>
      <c r="EM311" t="s">
        <v>444</v>
      </c>
      <c r="EN311" s="24" t="s">
        <v>444</v>
      </c>
      <c r="EO311" s="24" t="s">
        <v>444</v>
      </c>
      <c r="EP311" t="s">
        <v>444</v>
      </c>
      <c r="EQ311" t="s">
        <v>444</v>
      </c>
      <c r="ER311" s="24" t="s">
        <v>444</v>
      </c>
      <c r="ES311" s="24" t="s">
        <v>444</v>
      </c>
      <c r="ET311" t="s">
        <v>444</v>
      </c>
      <c r="EU311" t="s">
        <v>444</v>
      </c>
      <c r="EV311" s="24" t="s">
        <v>444</v>
      </c>
      <c r="EW311" s="24" t="s">
        <v>444</v>
      </c>
      <c r="EX311" t="s">
        <v>444</v>
      </c>
      <c r="EY311" t="s">
        <v>444</v>
      </c>
      <c r="EZ311" s="24" t="s">
        <v>444</v>
      </c>
      <c r="FA311" s="24" t="s">
        <v>444</v>
      </c>
      <c r="FB311" t="s">
        <v>444</v>
      </c>
      <c r="FC311" t="s">
        <v>444</v>
      </c>
      <c r="FD311" s="24" t="s">
        <v>444</v>
      </c>
      <c r="FE311" s="24" t="s">
        <v>444</v>
      </c>
      <c r="FF311" t="s">
        <v>444</v>
      </c>
      <c r="FG311" t="s">
        <v>444</v>
      </c>
      <c r="FH311" s="24" t="s">
        <v>444</v>
      </c>
      <c r="FI311" s="24" t="s">
        <v>444</v>
      </c>
      <c r="FJ311" t="s">
        <v>444</v>
      </c>
      <c r="FK311" t="s">
        <v>444</v>
      </c>
      <c r="FL311" s="24" t="s">
        <v>444</v>
      </c>
      <c r="FM311" s="24" t="s">
        <v>444</v>
      </c>
      <c r="FN311" t="s">
        <v>444</v>
      </c>
      <c r="FO311" t="s">
        <v>444</v>
      </c>
      <c r="FP311" s="24" t="s">
        <v>444</v>
      </c>
      <c r="FQ311" s="24" t="s">
        <v>444</v>
      </c>
      <c r="FR311" t="s">
        <v>444</v>
      </c>
      <c r="FS311" t="s">
        <v>444</v>
      </c>
      <c r="FT311" s="24" t="s">
        <v>444</v>
      </c>
      <c r="FU311" s="24" t="s">
        <v>444</v>
      </c>
      <c r="FV311" t="s">
        <v>444</v>
      </c>
      <c r="FW311" t="s">
        <v>444</v>
      </c>
      <c r="FX311" s="24" t="s">
        <v>444</v>
      </c>
      <c r="FY311" s="24" t="s">
        <v>444</v>
      </c>
      <c r="FZ311" t="s">
        <v>444</v>
      </c>
      <c r="GA311" t="s">
        <v>444</v>
      </c>
      <c r="GB311" s="24" t="s">
        <v>444</v>
      </c>
      <c r="GC311" s="24" t="s">
        <v>444</v>
      </c>
      <c r="GD311" t="s">
        <v>444</v>
      </c>
      <c r="GE311" t="s">
        <v>444</v>
      </c>
      <c r="GF311" s="24" t="s">
        <v>444</v>
      </c>
      <c r="GG311" s="24" t="s">
        <v>444</v>
      </c>
      <c r="GH311" t="s">
        <v>15</v>
      </c>
      <c r="GI311" s="24" t="s">
        <v>566</v>
      </c>
      <c r="GJ311" s="24" t="s">
        <v>566</v>
      </c>
      <c r="GK311" t="s">
        <v>567</v>
      </c>
      <c r="GL311" t="s">
        <v>567</v>
      </c>
      <c r="GM311" s="24" t="s">
        <v>592</v>
      </c>
      <c r="GN311" s="24" t="s">
        <v>593</v>
      </c>
      <c r="GO311" t="s">
        <v>444</v>
      </c>
      <c r="GP311" t="s">
        <v>444</v>
      </c>
      <c r="GQ311" s="24" t="s">
        <v>444</v>
      </c>
      <c r="GR311" s="24" t="s">
        <v>444</v>
      </c>
      <c r="GS311" t="s">
        <v>444</v>
      </c>
      <c r="GT311" t="s">
        <v>444</v>
      </c>
      <c r="GU311" s="24" t="s">
        <v>444</v>
      </c>
      <c r="GV311" s="24" t="s">
        <v>444</v>
      </c>
      <c r="GW311" t="s">
        <v>444</v>
      </c>
      <c r="GX311" t="s">
        <v>444</v>
      </c>
      <c r="GY311" s="24" t="s">
        <v>444</v>
      </c>
      <c r="GZ311" s="24" t="s">
        <v>444</v>
      </c>
      <c r="HA311" t="s">
        <v>444</v>
      </c>
      <c r="HB311" t="s">
        <v>444</v>
      </c>
      <c r="HC311" s="24" t="s">
        <v>444</v>
      </c>
      <c r="HD311" s="24" t="s">
        <v>444</v>
      </c>
      <c r="HE311" t="s">
        <v>444</v>
      </c>
      <c r="HF311" t="s">
        <v>444</v>
      </c>
      <c r="HG311" s="24" t="s">
        <v>444</v>
      </c>
      <c r="HH311" s="24" t="s">
        <v>444</v>
      </c>
      <c r="HI311" t="s">
        <v>444</v>
      </c>
      <c r="HJ311" t="s">
        <v>444</v>
      </c>
      <c r="HK311" s="24" t="s">
        <v>444</v>
      </c>
      <c r="HL311" s="24" t="s">
        <v>444</v>
      </c>
      <c r="HM311" t="s">
        <v>444</v>
      </c>
      <c r="HN311" t="s">
        <v>444</v>
      </c>
      <c r="HO311" s="24" t="s">
        <v>444</v>
      </c>
      <c r="HP311" s="24" t="s">
        <v>444</v>
      </c>
      <c r="HQ311" t="s">
        <v>444</v>
      </c>
      <c r="HR311" t="s">
        <v>444</v>
      </c>
      <c r="HS311" s="24" t="s">
        <v>444</v>
      </c>
      <c r="HT311" s="24" t="s">
        <v>444</v>
      </c>
      <c r="HU311" t="s">
        <v>444</v>
      </c>
      <c r="HV311" t="s">
        <v>444</v>
      </c>
      <c r="HW311" s="24" t="s">
        <v>444</v>
      </c>
      <c r="HX311" s="24" t="s">
        <v>444</v>
      </c>
      <c r="HY311" t="s">
        <v>444</v>
      </c>
      <c r="HZ311" t="s">
        <v>444</v>
      </c>
      <c r="IA311" t="s">
        <v>2784</v>
      </c>
      <c r="IB311" t="s">
        <v>2736</v>
      </c>
      <c r="IC311" t="s">
        <v>3056</v>
      </c>
      <c r="ID311" s="33" t="b" cm="1">
        <f t="array" ref="ID311">_xlfn.IFNA(MATCH($A$2,_xlfn.NUMBERVALUE(Table_Query_from_MF_DSNP62[[#This Row],[CL_GLACCT_DR1]:[CL_GLACCT_CR4]]),0),0)&gt;=1</f>
        <v>1</v>
      </c>
      <c r="IE311" s="33" t="b">
        <f>OR(Table_Query_from_MF_DSNP62[[#This Row],[Pair1]:[Pair25]])</f>
        <v>1</v>
      </c>
      <c r="IF311" s="33">
        <f>_xlfn.IFNA(MATCH(TRUE,Table_Query_from_MF_DSNP62[[#This Row],[Pair1]:[Pair25]],0),"none")</f>
        <v>1</v>
      </c>
      <c r="IG311" s="33" t="b">
        <f>AND($A$2&gt;=_xlfn.NUMBERVALUE(Table_Query_from_MF_DSNP62[[#This Row],[CL_GL_ACCT_FR1]]),$A$2&lt;=_xlfn.NUMBERVALUE(Table_Query_from_MF_DSNP62[[#This Row],[CL_GL_ACCT_TO1]]))</f>
        <v>1</v>
      </c>
      <c r="IH311" s="33" t="b">
        <f>AND($A$2&gt;=_xlfn.NUMBERVALUE(Table_Query_from_MF_DSNP62[[#This Row],[CL_GL_ACCT_FR2]]),$A$2&lt;=_xlfn.NUMBERVALUE(Table_Query_from_MF_DSNP62[[#This Row],[CL_GL_ACCT_TO2]]))</f>
        <v>1</v>
      </c>
      <c r="II311" s="33" t="b">
        <f>AND($A$2&gt;=_xlfn.NUMBERVALUE(Table_Query_from_MF_DSNP62[[#This Row],[CL_GL_ACCT_FR3]]),$A$2&lt;=_xlfn.NUMBERVALUE(Table_Query_from_MF_DSNP62[[#This Row],[CL_GL_ACCT_TO3]]))</f>
        <v>1</v>
      </c>
      <c r="IJ311" s="33" t="b">
        <f>AND($A$2&gt;=_xlfn.NUMBERVALUE(Table_Query_from_MF_DSNP62[[#This Row],[CL_GL_ACCT_FR4]]),$A$2&lt;=_xlfn.NUMBERVALUE(Table_Query_from_MF_DSNP62[[#This Row],[CL_GL_ACCT_TO4]]))</f>
        <v>1</v>
      </c>
      <c r="IK311" s="33" t="b">
        <f>AND($A$2&gt;=_xlfn.NUMBERVALUE(Table_Query_from_MF_DSNP62[[#This Row],[CL_GL_ACCT_FR5]]),$A$2&lt;=_xlfn.NUMBERVALUE(Table_Query_from_MF_DSNP62[[#This Row],[CL_GL_ACCT_TO5]]))</f>
        <v>1</v>
      </c>
      <c r="IL311" s="33" t="b">
        <f>AND($A$2&gt;=_xlfn.NUMBERVALUE(Table_Query_from_MF_DSNP62[[#This Row],[CL_GL_ACCT_FR6]]),$A$2&lt;=_xlfn.NUMBERVALUE(Table_Query_from_MF_DSNP62[[#This Row],[CL_GL_ACCT_TO6]]))</f>
        <v>1</v>
      </c>
      <c r="IM311" s="33" t="b">
        <f>AND($A$2&gt;=_xlfn.NUMBERVALUE(Table_Query_from_MF_DSNP62[[#This Row],[CL_GL_ACCT_FR7]]),$A$2&lt;=_xlfn.NUMBERVALUE(Table_Query_from_MF_DSNP62[[#This Row],[CL_GL_ACCT_TO7]]))</f>
        <v>1</v>
      </c>
      <c r="IN311" s="33" t="b">
        <f>AND($A$2&gt;=_xlfn.NUMBERVALUE(Table_Query_from_MF_DSNP62[[#This Row],[CL_GL_ACCT_FR8]]),$A$2&lt;=_xlfn.NUMBERVALUE(Table_Query_from_MF_DSNP62[[#This Row],[CL_GL_ACCT_TO8]]))</f>
        <v>1</v>
      </c>
      <c r="IO311" s="33" t="b">
        <f>AND($A$2&gt;=_xlfn.NUMBERVALUE(Table_Query_from_MF_DSNP62[[#This Row],[CL_GL_ACCT_FR9]]),$A$2&lt;=_xlfn.NUMBERVALUE(Table_Query_from_MF_DSNP62[[#This Row],[CL_GL_ACCT_TO9]]))</f>
        <v>1</v>
      </c>
      <c r="IP311" s="33" t="b">
        <f>AND($A$2&gt;=_xlfn.NUMBERVALUE(Table_Query_from_MF_DSNP62[[#This Row],[CL_GL_ACCT_FR10]]),$A$2&lt;=_xlfn.NUMBERVALUE(Table_Query_from_MF_DSNP62[[#This Row],[CL_GL_ACCT_TO10]]))</f>
        <v>1</v>
      </c>
      <c r="IQ311" s="33" t="b">
        <f>AND($A$2&gt;=_xlfn.NUMBERVALUE(Table_Query_from_MF_DSNP62[[#This Row],[CL_GL_ACCT_FR11]]),$A$2&lt;=_xlfn.NUMBERVALUE(Table_Query_from_MF_DSNP62[[#This Row],[CL_GL_ACCT_TO11]]))</f>
        <v>1</v>
      </c>
      <c r="IR311" s="33" t="b">
        <f>AND($A$2&gt;=_xlfn.NUMBERVALUE(Table_Query_from_MF_DSNP62[[#This Row],[CL_GL_ACCT_FR12]]),$A$2&lt;=_xlfn.NUMBERVALUE(Table_Query_from_MF_DSNP62[[#This Row],[CL_GL_ACCT_TO12]]))</f>
        <v>1</v>
      </c>
      <c r="IS311" s="33" t="b">
        <f>AND($A$2&gt;=_xlfn.NUMBERVALUE(Table_Query_from_MF_DSNP62[[#This Row],[CL_GL_ACCT_FR13]]),$A$2&lt;=_xlfn.NUMBERVALUE(Table_Query_from_MF_DSNP62[[#This Row],[CL_GL_ACCT_TO13]]))</f>
        <v>1</v>
      </c>
      <c r="IT311" s="33" t="b">
        <f>AND($A$2&gt;=_xlfn.NUMBERVALUE(Table_Query_from_MF_DSNP62[[#This Row],[CL_GL_ACCT_FR14]]),$A$2&lt;=_xlfn.NUMBERVALUE(Table_Query_from_MF_DSNP62[[#This Row],[CL_GL_ACCT_TO14]]))</f>
        <v>1</v>
      </c>
      <c r="IU311" s="33" t="b">
        <f>AND($A$2&gt;=_xlfn.NUMBERVALUE(Table_Query_from_MF_DSNP62[[#This Row],[CL_GL_ACCT_FR15]]),$A$2&lt;=_xlfn.NUMBERVALUE(Table_Query_from_MF_DSNP62[[#This Row],[CL_GL_ACCT_TO15]]))</f>
        <v>1</v>
      </c>
      <c r="IV311" s="33" t="b">
        <f>AND($A$2&gt;=_xlfn.NUMBERVALUE(Table_Query_from_MF_DSNP62[[#This Row],[CL_GL_ACCT_FR16]]),$A$2&lt;=_xlfn.NUMBERVALUE(Table_Query_from_MF_DSNP62[[#This Row],[CL_GL_ACCT_TO16]]))</f>
        <v>1</v>
      </c>
      <c r="IW311" s="33" t="b">
        <f>AND($A$2&gt;=_xlfn.NUMBERVALUE(Table_Query_from_MF_DSNP62[[#This Row],[CL_GL_ACCT_FR17]]),$A$2&lt;=_xlfn.NUMBERVALUE(Table_Query_from_MF_DSNP62[[#This Row],[CL_GL_ACCT_TO17]]))</f>
        <v>1</v>
      </c>
      <c r="IX311" s="33" t="b">
        <f>AND($A$2&gt;=_xlfn.NUMBERVALUE(Table_Query_from_MF_DSNP62[[#This Row],[CL_GL_ACCT_FR18]]),$A$2&lt;=_xlfn.NUMBERVALUE(Table_Query_from_MF_DSNP62[[#This Row],[CL_GL_ACCT_TO18]]))</f>
        <v>1</v>
      </c>
      <c r="IY311" s="33" t="b">
        <f>AND($A$2&gt;=_xlfn.NUMBERVALUE(Table_Query_from_MF_DSNP62[[#This Row],[CL_GL_ACCT_FR19]]),$A$2&lt;=_xlfn.NUMBERVALUE(Table_Query_from_MF_DSNP62[[#This Row],[CL_GL_ACCT_TO19]]))</f>
        <v>1</v>
      </c>
      <c r="IZ311" s="33" t="b">
        <f>AND($A$2&gt;=_xlfn.NUMBERVALUE(Table_Query_from_MF_DSNP62[[#This Row],[CL_GL_ACCT_FR20]]),$A$2&lt;=_xlfn.NUMBERVALUE(Table_Query_from_MF_DSNP62[[#This Row],[CL_GL_ACCT_TO20]]))</f>
        <v>1</v>
      </c>
      <c r="JA311" s="33" t="b">
        <f>AND($A$2&gt;=_xlfn.NUMBERVALUE(Table_Query_from_MF_DSNP62[[#This Row],[CL_GL_ACCT_FR21]]),$A$2&lt;=_xlfn.NUMBERVALUE(Table_Query_from_MF_DSNP62[[#This Row],[CL_GL_ACCT_TO21]]))</f>
        <v>1</v>
      </c>
      <c r="JB311" s="33" t="b">
        <f>AND($A$2&gt;=_xlfn.NUMBERVALUE(Table_Query_from_MF_DSNP62[[#This Row],[CL_GL_ACCT_FR22]]),$A$2&lt;=_xlfn.NUMBERVALUE(Table_Query_from_MF_DSNP62[[#This Row],[CL_GL_ACCT_TO22]]))</f>
        <v>1</v>
      </c>
      <c r="JC311" s="33" t="b">
        <f>AND($A$2&gt;=_xlfn.NUMBERVALUE(Table_Query_from_MF_DSNP62[[#This Row],[CL_GL_ACCT_FR23]]),$A$2&lt;=_xlfn.NUMBERVALUE(Table_Query_from_MF_DSNP62[[#This Row],[CL_GL_ACCT_TO23]]))</f>
        <v>1</v>
      </c>
      <c r="JD311" s="33" t="b">
        <f>AND($A$2&gt;=_xlfn.NUMBERVALUE(Table_Query_from_MF_DSNP62[[#This Row],[CL_GL_ACCT_FR24]]),$A$2&lt;=_xlfn.NUMBERVALUE(Table_Query_from_MF_DSNP62[[#This Row],[CL_GL_ACCT_TO24]]))</f>
        <v>1</v>
      </c>
      <c r="JE311" s="33" t="b">
        <f>AND($A$2&gt;=_xlfn.NUMBERVALUE(Table_Query_from_MF_DSNP62[[#This Row],[CL_GL_ACCT_FR25]]),$A$2&lt;=_xlfn.NUMBERVALUE(Table_Query_from_MF_DSNP62[[#This Row],[CL_GL_ACCT_TO25]]))</f>
        <v>1</v>
      </c>
      <c r="JF311" s="33" t="b">
        <f>OR(Table_Query_from_MF_DSNP62[[#This Row],[PairA]:[PairO]])</f>
        <v>1</v>
      </c>
      <c r="JG311" s="33">
        <f>_xlfn.IFNA(MATCH(TRUE,Table_Query_from_MF_DSNP62[[#This Row],[PairA]:[PairO]],0),"none")</f>
        <v>4</v>
      </c>
      <c r="JH311" s="33" t="b">
        <f>AND($B$2&gt;=_xlfn.NUMBERVALUE(Table_Query_from_MF_DSNP62[[#This Row],[CL_CMP_OBJ_FR1]]),$B$2&lt;=_xlfn.NUMBERVALUE(Table_Query_from_MF_DSNP62[[#This Row],[CL_CMP_OBJ_TO1]]))</f>
        <v>0</v>
      </c>
      <c r="JI311" s="33" t="b">
        <f>AND($B$2&gt;=_xlfn.NUMBERVALUE(Table_Query_from_MF_DSNP62[[#This Row],[CL_CMP_OBJ_FR2]]),$B$2&lt;=_xlfn.NUMBERVALUE(Table_Query_from_MF_DSNP62[[#This Row],[CL_CMP_OBJ_TO2]]))</f>
        <v>0</v>
      </c>
      <c r="JJ311" s="33" t="b">
        <f>AND($B$2&gt;=_xlfn.NUMBERVALUE(Table_Query_from_MF_DSNP62[[#This Row],[CL_CMP_OBJ_FR3]]),$B$2&lt;=_xlfn.NUMBERVALUE(Table_Query_from_MF_DSNP62[[#This Row],[CL_CMP_OBJ_TO3]]))</f>
        <v>0</v>
      </c>
      <c r="JK311" s="33" t="b">
        <f>AND($B$2&gt;=_xlfn.NUMBERVALUE(Table_Query_from_MF_DSNP62[[#This Row],[CL_CMP_OBJ_FR4]]),$B$2&lt;=_xlfn.NUMBERVALUE(Table_Query_from_MF_DSNP62[[#This Row],[CL_CMP_OBJ_TO4]]))</f>
        <v>1</v>
      </c>
      <c r="JL311" s="33" t="b">
        <f>AND($B$2&gt;=_xlfn.NUMBERVALUE(Table_Query_from_MF_DSNP62[[#This Row],[CL_CMP_OBJ_FR5]]),$B$2&lt;=_xlfn.NUMBERVALUE(Table_Query_from_MF_DSNP62[[#This Row],[CL_CMP_OBJ_TO5]]))</f>
        <v>1</v>
      </c>
      <c r="JM311" s="33" t="b">
        <f>AND($B$2&gt;=_xlfn.NUMBERVALUE(Table_Query_from_MF_DSNP62[[#This Row],[CL_CMP_OBJ_FR6]]),$B$2&lt;=_xlfn.NUMBERVALUE(Table_Query_from_MF_DSNP62[[#This Row],[CL_CMP_OBJ_TO6]]))</f>
        <v>1</v>
      </c>
      <c r="JN311" s="33" t="b">
        <f>AND($B$2&gt;=_xlfn.NUMBERVALUE(Table_Query_from_MF_DSNP62[[#This Row],[CL_CMP_OBJ_FR7]]),$B$2&lt;=_xlfn.NUMBERVALUE(Table_Query_from_MF_DSNP62[[#This Row],[CL_CMP_OBJ_TO7]]))</f>
        <v>1</v>
      </c>
      <c r="JO311" s="33" t="b">
        <f>AND($B$2&gt;=_xlfn.NUMBERVALUE(Table_Query_from_MF_DSNP62[[#This Row],[CL_CMP_OBJ_FR8]]),$B$2&lt;=_xlfn.NUMBERVALUE(Table_Query_from_MF_DSNP62[[#This Row],[CL_CMP_OBJ_TO8]]))</f>
        <v>1</v>
      </c>
      <c r="JP311" s="33" t="b">
        <f>AND($B$2&gt;=_xlfn.NUMBERVALUE(Table_Query_from_MF_DSNP62[[#This Row],[CL_CMP_OBJ_FR9]]),$B$2&lt;=_xlfn.NUMBERVALUE(Table_Query_from_MF_DSNP62[[#This Row],[CL_CMP_OBJ_TO9]]))</f>
        <v>1</v>
      </c>
      <c r="JQ311" s="33" t="b">
        <f>AND($B$2&gt;=_xlfn.NUMBERVALUE(Table_Query_from_MF_DSNP62[[#This Row],[CL_CMP_OBJ_FR10]]),$B$2&lt;=_xlfn.NUMBERVALUE(Table_Query_from_MF_DSNP62[[#This Row],[CL_CMP_OBJ_TO10]]))</f>
        <v>1</v>
      </c>
      <c r="JR311" s="33" t="b">
        <f>AND($B$2&gt;=_xlfn.NUMBERVALUE(Table_Query_from_MF_DSNP62[[#This Row],[CL_CMP_OBJ_FR11]]),$B$2&lt;=_xlfn.NUMBERVALUE(Table_Query_from_MF_DSNP62[[#This Row],[CL_CMP_OBJ_TO11]]))</f>
        <v>1</v>
      </c>
      <c r="JS311" s="33" t="b">
        <f>AND($B$2&gt;=_xlfn.NUMBERVALUE(Table_Query_from_MF_DSNP62[[#This Row],[CL_CMP_OBJ_FR12]]),$B$2&lt;=_xlfn.NUMBERVALUE(Table_Query_from_MF_DSNP62[[#This Row],[CL_CMP_OBJ_TO12]]))</f>
        <v>1</v>
      </c>
      <c r="JT311" s="33" t="b">
        <f>AND($B$2&gt;=_xlfn.NUMBERVALUE(Table_Query_from_MF_DSNP62[[#This Row],[CL_CMP_OBJ_FR13]]),$B$2&lt;=_xlfn.NUMBERVALUE(Table_Query_from_MF_DSNP62[[#This Row],[CL_CMP_OBJ_TO13]]))</f>
        <v>1</v>
      </c>
      <c r="JU311" s="33" t="b">
        <f>AND($B$2&gt;=_xlfn.NUMBERVALUE(Table_Query_from_MF_DSNP62[[#This Row],[CL_CMP_OBJ_FR14]]),$B$2&lt;=_xlfn.NUMBERVALUE(Table_Query_from_MF_DSNP62[[#This Row],[CL_CMP_OBJ_TO14]]))</f>
        <v>1</v>
      </c>
      <c r="JV311" s="33" t="b">
        <f>AND($B$2&gt;=_xlfn.NUMBERVALUE(Table_Query_from_MF_DSNP62[[#This Row],[CL_CMP_OBJ_FR15]]),$B$2&lt;=_xlfn.NUMBERVALUE(Table_Query_from_MF_DSNP62[[#This Row],[CL_CMP_OBJ_TO15]]))</f>
        <v>1</v>
      </c>
    </row>
    <row r="312" spans="1:282" x14ac:dyDescent="0.25">
      <c r="A312" t="b">
        <f>OR(,Table_Query_from_MF_DSNP62[[#This Row],[Desired GL included as "hard-coded" GL?]],Table_Query_from_MF_DSNP62[[#This Row],[Desired GL included as "Open GL"?]])</f>
        <v>1</v>
      </c>
      <c r="B312" t="b">
        <f>Table_Query_from_MF_DSNP62[[#This Row],[Desired CObj included as "Open CObj"?]]</f>
        <v>1</v>
      </c>
      <c r="C312" t="s">
        <v>1866</v>
      </c>
      <c r="D312" t="s">
        <v>1867</v>
      </c>
      <c r="E312" t="s">
        <v>8</v>
      </c>
      <c r="F312" s="24" t="s">
        <v>417</v>
      </c>
      <c r="G312" t="s">
        <v>136</v>
      </c>
      <c r="H312" s="24" t="s">
        <v>444</v>
      </c>
      <c r="I312" t="s">
        <v>444</v>
      </c>
      <c r="J312" s="24" t="s">
        <v>444</v>
      </c>
      <c r="K312" t="s">
        <v>444</v>
      </c>
      <c r="L312" s="24" t="s">
        <v>444</v>
      </c>
      <c r="M312" t="s">
        <v>444</v>
      </c>
      <c r="N312" t="s">
        <v>444</v>
      </c>
      <c r="O312" t="s">
        <v>444</v>
      </c>
      <c r="P312" t="s">
        <v>444</v>
      </c>
      <c r="Q312" t="s">
        <v>15</v>
      </c>
      <c r="R312" t="s">
        <v>444</v>
      </c>
      <c r="S312" t="s">
        <v>442</v>
      </c>
      <c r="T312" t="s">
        <v>447</v>
      </c>
      <c r="U312" t="s">
        <v>444</v>
      </c>
      <c r="V312" t="s">
        <v>444</v>
      </c>
      <c r="W312" t="s">
        <v>447</v>
      </c>
      <c r="X312" t="s">
        <v>444</v>
      </c>
      <c r="Y312" t="s">
        <v>444</v>
      </c>
      <c r="Z312" t="s">
        <v>442</v>
      </c>
      <c r="AA312" t="s">
        <v>442</v>
      </c>
      <c r="AB312" t="s">
        <v>442</v>
      </c>
      <c r="AC312" t="s">
        <v>444</v>
      </c>
      <c r="AD312" t="s">
        <v>444</v>
      </c>
      <c r="AE312" t="s">
        <v>444</v>
      </c>
      <c r="AF312" t="s">
        <v>444</v>
      </c>
      <c r="AG312" t="s">
        <v>442</v>
      </c>
      <c r="AH312" t="s">
        <v>444</v>
      </c>
      <c r="AI312" t="s">
        <v>447</v>
      </c>
      <c r="AJ312" t="s">
        <v>442</v>
      </c>
      <c r="AK312" t="s">
        <v>15</v>
      </c>
      <c r="AL312" t="s">
        <v>444</v>
      </c>
      <c r="AM312" t="s">
        <v>444</v>
      </c>
      <c r="AN312" t="s">
        <v>444</v>
      </c>
      <c r="AO312" t="s">
        <v>444</v>
      </c>
      <c r="AP312" t="s">
        <v>442</v>
      </c>
      <c r="AQ312" t="s">
        <v>282</v>
      </c>
      <c r="AR312" t="s">
        <v>1451</v>
      </c>
      <c r="AS312" t="s">
        <v>162</v>
      </c>
      <c r="AT312" t="s">
        <v>444</v>
      </c>
      <c r="AU312" t="s">
        <v>444</v>
      </c>
      <c r="AV312" t="s">
        <v>442</v>
      </c>
      <c r="AW312" t="s">
        <v>444</v>
      </c>
      <c r="AX312" t="s">
        <v>444</v>
      </c>
      <c r="AY312" t="s">
        <v>444</v>
      </c>
      <c r="AZ312" t="s">
        <v>444</v>
      </c>
      <c r="BA312" t="s">
        <v>444</v>
      </c>
      <c r="BB312" t="s">
        <v>444</v>
      </c>
      <c r="BC312" t="s">
        <v>444</v>
      </c>
      <c r="BD312" t="s">
        <v>1359</v>
      </c>
      <c r="BE312" t="s">
        <v>444</v>
      </c>
      <c r="BF312" t="s">
        <v>1360</v>
      </c>
      <c r="BG312" t="s">
        <v>444</v>
      </c>
      <c r="BH312" t="s">
        <v>444</v>
      </c>
      <c r="BI312" t="s">
        <v>444</v>
      </c>
      <c r="BJ312" t="s">
        <v>444</v>
      </c>
      <c r="BK312" t="s">
        <v>444</v>
      </c>
      <c r="BL312" t="s">
        <v>444</v>
      </c>
      <c r="BM312" t="s">
        <v>444</v>
      </c>
      <c r="BN312" t="s">
        <v>444</v>
      </c>
      <c r="BO312" t="s">
        <v>444</v>
      </c>
      <c r="BP312" t="s">
        <v>444</v>
      </c>
      <c r="BQ312" t="s">
        <v>444</v>
      </c>
      <c r="BR312" t="s">
        <v>444</v>
      </c>
      <c r="BS312" t="s">
        <v>444</v>
      </c>
      <c r="BT312" t="s">
        <v>444</v>
      </c>
      <c r="BU312" t="s">
        <v>444</v>
      </c>
      <c r="BV312" t="s">
        <v>444</v>
      </c>
      <c r="BW312" t="s">
        <v>444</v>
      </c>
      <c r="BX312" t="s">
        <v>444</v>
      </c>
      <c r="BY312" t="s">
        <v>444</v>
      </c>
      <c r="BZ312" t="s">
        <v>444</v>
      </c>
      <c r="CA312" t="s">
        <v>444</v>
      </c>
      <c r="CB312" t="s">
        <v>444</v>
      </c>
      <c r="CC312" t="s">
        <v>444</v>
      </c>
      <c r="CD312" t="s">
        <v>444</v>
      </c>
      <c r="CE312" t="s">
        <v>444</v>
      </c>
      <c r="CF312" t="s">
        <v>444</v>
      </c>
      <c r="CG312" t="s">
        <v>444</v>
      </c>
      <c r="CH312" t="s">
        <v>444</v>
      </c>
      <c r="CI312" t="s">
        <v>444</v>
      </c>
      <c r="CJ312" t="s">
        <v>444</v>
      </c>
      <c r="CK312" t="s">
        <v>444</v>
      </c>
      <c r="CL312" t="s">
        <v>444</v>
      </c>
      <c r="CM312" t="s">
        <v>444</v>
      </c>
      <c r="CN312" t="s">
        <v>444</v>
      </c>
      <c r="CO312" t="s">
        <v>444</v>
      </c>
      <c r="CP312" t="s">
        <v>444</v>
      </c>
      <c r="CQ312" t="s">
        <v>444</v>
      </c>
      <c r="CR312" t="s">
        <v>444</v>
      </c>
      <c r="CS312" t="s">
        <v>444</v>
      </c>
      <c r="CT312" t="s">
        <v>444</v>
      </c>
      <c r="CU312" t="s">
        <v>282</v>
      </c>
      <c r="CV312" t="s">
        <v>2784</v>
      </c>
      <c r="CW312" t="s">
        <v>2736</v>
      </c>
      <c r="CX312" t="s">
        <v>2847</v>
      </c>
      <c r="CY312" t="s">
        <v>1472</v>
      </c>
      <c r="CZ312" t="s">
        <v>1473</v>
      </c>
      <c r="DA312" t="s">
        <v>444</v>
      </c>
      <c r="DB312" t="s">
        <v>444</v>
      </c>
      <c r="DC312" t="s">
        <v>444</v>
      </c>
      <c r="DD312" t="s">
        <v>444</v>
      </c>
      <c r="DE312" t="s">
        <v>444</v>
      </c>
      <c r="DF312" t="s">
        <v>444</v>
      </c>
      <c r="DG312" t="s">
        <v>444</v>
      </c>
      <c r="DH312" t="s">
        <v>444</v>
      </c>
      <c r="DI312" t="s">
        <v>282</v>
      </c>
      <c r="DJ312" t="s">
        <v>1440</v>
      </c>
      <c r="DK312" t="s">
        <v>1451</v>
      </c>
      <c r="DL312" t="s">
        <v>444</v>
      </c>
      <c r="DM312" t="s">
        <v>444</v>
      </c>
      <c r="DN312" t="s">
        <v>444</v>
      </c>
      <c r="DO312" t="s">
        <v>444</v>
      </c>
      <c r="DP312" t="s">
        <v>444</v>
      </c>
      <c r="DQ312" t="s">
        <v>444</v>
      </c>
      <c r="DR312" t="s">
        <v>444</v>
      </c>
      <c r="DS312" t="s">
        <v>444</v>
      </c>
      <c r="DT312" s="24" t="s">
        <v>444</v>
      </c>
      <c r="DU312" s="24" t="s">
        <v>444</v>
      </c>
      <c r="DV312" t="s">
        <v>444</v>
      </c>
      <c r="DW312" t="s">
        <v>444</v>
      </c>
      <c r="DX312" s="24" t="s">
        <v>444</v>
      </c>
      <c r="DY312" s="24" t="s">
        <v>444</v>
      </c>
      <c r="DZ312" t="s">
        <v>444</v>
      </c>
      <c r="EA312" t="s">
        <v>444</v>
      </c>
      <c r="EB312" s="24" t="s">
        <v>444</v>
      </c>
      <c r="EC312" s="24" t="s">
        <v>444</v>
      </c>
      <c r="ED312" t="s">
        <v>444</v>
      </c>
      <c r="EE312" t="s">
        <v>444</v>
      </c>
      <c r="EF312" s="24" t="s">
        <v>444</v>
      </c>
      <c r="EG312" s="24" t="s">
        <v>444</v>
      </c>
      <c r="EH312" t="s">
        <v>444</v>
      </c>
      <c r="EI312" t="s">
        <v>444</v>
      </c>
      <c r="EJ312" s="24" t="s">
        <v>444</v>
      </c>
      <c r="EK312" s="24" t="s">
        <v>444</v>
      </c>
      <c r="EL312" t="s">
        <v>444</v>
      </c>
      <c r="EM312" t="s">
        <v>444</v>
      </c>
      <c r="EN312" s="24" t="s">
        <v>444</v>
      </c>
      <c r="EO312" s="24" t="s">
        <v>444</v>
      </c>
      <c r="EP312" t="s">
        <v>444</v>
      </c>
      <c r="EQ312" t="s">
        <v>444</v>
      </c>
      <c r="ER312" s="24" t="s">
        <v>444</v>
      </c>
      <c r="ES312" s="24" t="s">
        <v>444</v>
      </c>
      <c r="ET312" t="s">
        <v>444</v>
      </c>
      <c r="EU312" t="s">
        <v>444</v>
      </c>
      <c r="EV312" s="24" t="s">
        <v>444</v>
      </c>
      <c r="EW312" s="24" t="s">
        <v>444</v>
      </c>
      <c r="EX312" t="s">
        <v>444</v>
      </c>
      <c r="EY312" t="s">
        <v>444</v>
      </c>
      <c r="EZ312" s="24" t="s">
        <v>444</v>
      </c>
      <c r="FA312" s="24" t="s">
        <v>444</v>
      </c>
      <c r="FB312" t="s">
        <v>444</v>
      </c>
      <c r="FC312" t="s">
        <v>444</v>
      </c>
      <c r="FD312" s="24" t="s">
        <v>444</v>
      </c>
      <c r="FE312" s="24" t="s">
        <v>444</v>
      </c>
      <c r="FF312" t="s">
        <v>444</v>
      </c>
      <c r="FG312" t="s">
        <v>444</v>
      </c>
      <c r="FH312" s="24" t="s">
        <v>444</v>
      </c>
      <c r="FI312" s="24" t="s">
        <v>444</v>
      </c>
      <c r="FJ312" t="s">
        <v>444</v>
      </c>
      <c r="FK312" t="s">
        <v>444</v>
      </c>
      <c r="FL312" s="24" t="s">
        <v>444</v>
      </c>
      <c r="FM312" s="24" t="s">
        <v>444</v>
      </c>
      <c r="FN312" t="s">
        <v>444</v>
      </c>
      <c r="FO312" t="s">
        <v>444</v>
      </c>
      <c r="FP312" s="24" t="s">
        <v>444</v>
      </c>
      <c r="FQ312" s="24" t="s">
        <v>444</v>
      </c>
      <c r="FR312" t="s">
        <v>444</v>
      </c>
      <c r="FS312" t="s">
        <v>444</v>
      </c>
      <c r="FT312" s="24" t="s">
        <v>444</v>
      </c>
      <c r="FU312" s="24" t="s">
        <v>444</v>
      </c>
      <c r="FV312" t="s">
        <v>444</v>
      </c>
      <c r="FW312" t="s">
        <v>444</v>
      </c>
      <c r="FX312" s="24" t="s">
        <v>444</v>
      </c>
      <c r="FY312" s="24" t="s">
        <v>444</v>
      </c>
      <c r="FZ312" t="s">
        <v>444</v>
      </c>
      <c r="GA312" t="s">
        <v>444</v>
      </c>
      <c r="GB312" s="24" t="s">
        <v>444</v>
      </c>
      <c r="GC312" s="24" t="s">
        <v>444</v>
      </c>
      <c r="GD312" t="s">
        <v>444</v>
      </c>
      <c r="GE312" t="s">
        <v>444</v>
      </c>
      <c r="GF312" s="24" t="s">
        <v>444</v>
      </c>
      <c r="GG312" s="24" t="s">
        <v>444</v>
      </c>
      <c r="GH312" t="s">
        <v>15</v>
      </c>
      <c r="GI312" s="24" t="s">
        <v>471</v>
      </c>
      <c r="GJ312" s="24" t="s">
        <v>473</v>
      </c>
      <c r="GK312" t="s">
        <v>444</v>
      </c>
      <c r="GL312" t="s">
        <v>444</v>
      </c>
      <c r="GM312" s="24" t="s">
        <v>444</v>
      </c>
      <c r="GN312" s="24" t="s">
        <v>444</v>
      </c>
      <c r="GO312" t="s">
        <v>444</v>
      </c>
      <c r="GP312" t="s">
        <v>444</v>
      </c>
      <c r="GQ312" s="24" t="s">
        <v>444</v>
      </c>
      <c r="GR312" s="24" t="s">
        <v>444</v>
      </c>
      <c r="GS312" t="s">
        <v>444</v>
      </c>
      <c r="GT312" t="s">
        <v>444</v>
      </c>
      <c r="GU312" s="24" t="s">
        <v>444</v>
      </c>
      <c r="GV312" s="24" t="s">
        <v>444</v>
      </c>
      <c r="GW312" t="s">
        <v>444</v>
      </c>
      <c r="GX312" t="s">
        <v>444</v>
      </c>
      <c r="GY312" s="24" t="s">
        <v>444</v>
      </c>
      <c r="GZ312" s="24" t="s">
        <v>444</v>
      </c>
      <c r="HA312" t="s">
        <v>444</v>
      </c>
      <c r="HB312" t="s">
        <v>444</v>
      </c>
      <c r="HC312" s="24" t="s">
        <v>444</v>
      </c>
      <c r="HD312" s="24" t="s">
        <v>444</v>
      </c>
      <c r="HE312" t="s">
        <v>444</v>
      </c>
      <c r="HF312" t="s">
        <v>444</v>
      </c>
      <c r="HG312" s="24" t="s">
        <v>444</v>
      </c>
      <c r="HH312" s="24" t="s">
        <v>444</v>
      </c>
      <c r="HI312" t="s">
        <v>444</v>
      </c>
      <c r="HJ312" t="s">
        <v>444</v>
      </c>
      <c r="HK312" s="24" t="s">
        <v>444</v>
      </c>
      <c r="HL312" s="24" t="s">
        <v>444</v>
      </c>
      <c r="HM312" t="s">
        <v>444</v>
      </c>
      <c r="HN312" t="s">
        <v>444</v>
      </c>
      <c r="HO312" s="24" t="s">
        <v>444</v>
      </c>
      <c r="HP312" s="24" t="s">
        <v>444</v>
      </c>
      <c r="HQ312" t="s">
        <v>444</v>
      </c>
      <c r="HR312" t="s">
        <v>444</v>
      </c>
      <c r="HS312" s="24" t="s">
        <v>444</v>
      </c>
      <c r="HT312" s="24" t="s">
        <v>444</v>
      </c>
      <c r="HU312" t="s">
        <v>444</v>
      </c>
      <c r="HV312" t="s">
        <v>444</v>
      </c>
      <c r="HW312" s="24" t="s">
        <v>444</v>
      </c>
      <c r="HX312" s="24" t="s">
        <v>444</v>
      </c>
      <c r="HY312" t="s">
        <v>444</v>
      </c>
      <c r="HZ312" t="s">
        <v>444</v>
      </c>
      <c r="IA312" t="s">
        <v>2784</v>
      </c>
      <c r="IB312" t="s">
        <v>2736</v>
      </c>
      <c r="IC312" t="s">
        <v>3030</v>
      </c>
      <c r="ID312" s="33" t="b" cm="1">
        <f t="array" ref="ID312">_xlfn.IFNA(MATCH($A$2,_xlfn.NUMBERVALUE(Table_Query_from_MF_DSNP62[[#This Row],[CL_GLACCT_DR1]:[CL_GLACCT_CR4]]),0),0)&gt;=1</f>
        <v>1</v>
      </c>
      <c r="IE312" s="33" t="b">
        <f>OR(Table_Query_from_MF_DSNP62[[#This Row],[Pair1]:[Pair25]])</f>
        <v>1</v>
      </c>
      <c r="IF312" s="33">
        <f>_xlfn.IFNA(MATCH(TRUE,Table_Query_from_MF_DSNP62[[#This Row],[Pair1]:[Pair25]],0),"none")</f>
        <v>1</v>
      </c>
      <c r="IG312" s="33" t="b">
        <f>AND($A$2&gt;=_xlfn.NUMBERVALUE(Table_Query_from_MF_DSNP62[[#This Row],[CL_GL_ACCT_FR1]]),$A$2&lt;=_xlfn.NUMBERVALUE(Table_Query_from_MF_DSNP62[[#This Row],[CL_GL_ACCT_TO1]]))</f>
        <v>1</v>
      </c>
      <c r="IH312" s="33" t="b">
        <f>AND($A$2&gt;=_xlfn.NUMBERVALUE(Table_Query_from_MF_DSNP62[[#This Row],[CL_GL_ACCT_FR2]]),$A$2&lt;=_xlfn.NUMBERVALUE(Table_Query_from_MF_DSNP62[[#This Row],[CL_GL_ACCT_TO2]]))</f>
        <v>1</v>
      </c>
      <c r="II312" s="33" t="b">
        <f>AND($A$2&gt;=_xlfn.NUMBERVALUE(Table_Query_from_MF_DSNP62[[#This Row],[CL_GL_ACCT_FR3]]),$A$2&lt;=_xlfn.NUMBERVALUE(Table_Query_from_MF_DSNP62[[#This Row],[CL_GL_ACCT_TO3]]))</f>
        <v>1</v>
      </c>
      <c r="IJ312" s="33" t="b">
        <f>AND($A$2&gt;=_xlfn.NUMBERVALUE(Table_Query_from_MF_DSNP62[[#This Row],[CL_GL_ACCT_FR4]]),$A$2&lt;=_xlfn.NUMBERVALUE(Table_Query_from_MF_DSNP62[[#This Row],[CL_GL_ACCT_TO4]]))</f>
        <v>1</v>
      </c>
      <c r="IK312" s="33" t="b">
        <f>AND($A$2&gt;=_xlfn.NUMBERVALUE(Table_Query_from_MF_DSNP62[[#This Row],[CL_GL_ACCT_FR5]]),$A$2&lt;=_xlfn.NUMBERVALUE(Table_Query_from_MF_DSNP62[[#This Row],[CL_GL_ACCT_TO5]]))</f>
        <v>1</v>
      </c>
      <c r="IL312" s="33" t="b">
        <f>AND($A$2&gt;=_xlfn.NUMBERVALUE(Table_Query_from_MF_DSNP62[[#This Row],[CL_GL_ACCT_FR6]]),$A$2&lt;=_xlfn.NUMBERVALUE(Table_Query_from_MF_DSNP62[[#This Row],[CL_GL_ACCT_TO6]]))</f>
        <v>1</v>
      </c>
      <c r="IM312" s="33" t="b">
        <f>AND($A$2&gt;=_xlfn.NUMBERVALUE(Table_Query_from_MF_DSNP62[[#This Row],[CL_GL_ACCT_FR7]]),$A$2&lt;=_xlfn.NUMBERVALUE(Table_Query_from_MF_DSNP62[[#This Row],[CL_GL_ACCT_TO7]]))</f>
        <v>1</v>
      </c>
      <c r="IN312" s="33" t="b">
        <f>AND($A$2&gt;=_xlfn.NUMBERVALUE(Table_Query_from_MF_DSNP62[[#This Row],[CL_GL_ACCT_FR8]]),$A$2&lt;=_xlfn.NUMBERVALUE(Table_Query_from_MF_DSNP62[[#This Row],[CL_GL_ACCT_TO8]]))</f>
        <v>1</v>
      </c>
      <c r="IO312" s="33" t="b">
        <f>AND($A$2&gt;=_xlfn.NUMBERVALUE(Table_Query_from_MF_DSNP62[[#This Row],[CL_GL_ACCT_FR9]]),$A$2&lt;=_xlfn.NUMBERVALUE(Table_Query_from_MF_DSNP62[[#This Row],[CL_GL_ACCT_TO9]]))</f>
        <v>1</v>
      </c>
      <c r="IP312" s="33" t="b">
        <f>AND($A$2&gt;=_xlfn.NUMBERVALUE(Table_Query_from_MF_DSNP62[[#This Row],[CL_GL_ACCT_FR10]]),$A$2&lt;=_xlfn.NUMBERVALUE(Table_Query_from_MF_DSNP62[[#This Row],[CL_GL_ACCT_TO10]]))</f>
        <v>1</v>
      </c>
      <c r="IQ312" s="33" t="b">
        <f>AND($A$2&gt;=_xlfn.NUMBERVALUE(Table_Query_from_MF_DSNP62[[#This Row],[CL_GL_ACCT_FR11]]),$A$2&lt;=_xlfn.NUMBERVALUE(Table_Query_from_MF_DSNP62[[#This Row],[CL_GL_ACCT_TO11]]))</f>
        <v>1</v>
      </c>
      <c r="IR312" s="33" t="b">
        <f>AND($A$2&gt;=_xlfn.NUMBERVALUE(Table_Query_from_MF_DSNP62[[#This Row],[CL_GL_ACCT_FR12]]),$A$2&lt;=_xlfn.NUMBERVALUE(Table_Query_from_MF_DSNP62[[#This Row],[CL_GL_ACCT_TO12]]))</f>
        <v>1</v>
      </c>
      <c r="IS312" s="33" t="b">
        <f>AND($A$2&gt;=_xlfn.NUMBERVALUE(Table_Query_from_MF_DSNP62[[#This Row],[CL_GL_ACCT_FR13]]),$A$2&lt;=_xlfn.NUMBERVALUE(Table_Query_from_MF_DSNP62[[#This Row],[CL_GL_ACCT_TO13]]))</f>
        <v>1</v>
      </c>
      <c r="IT312" s="33" t="b">
        <f>AND($A$2&gt;=_xlfn.NUMBERVALUE(Table_Query_from_MF_DSNP62[[#This Row],[CL_GL_ACCT_FR14]]),$A$2&lt;=_xlfn.NUMBERVALUE(Table_Query_from_MF_DSNP62[[#This Row],[CL_GL_ACCT_TO14]]))</f>
        <v>1</v>
      </c>
      <c r="IU312" s="33" t="b">
        <f>AND($A$2&gt;=_xlfn.NUMBERVALUE(Table_Query_from_MF_DSNP62[[#This Row],[CL_GL_ACCT_FR15]]),$A$2&lt;=_xlfn.NUMBERVALUE(Table_Query_from_MF_DSNP62[[#This Row],[CL_GL_ACCT_TO15]]))</f>
        <v>1</v>
      </c>
      <c r="IV312" s="33" t="b">
        <f>AND($A$2&gt;=_xlfn.NUMBERVALUE(Table_Query_from_MF_DSNP62[[#This Row],[CL_GL_ACCT_FR16]]),$A$2&lt;=_xlfn.NUMBERVALUE(Table_Query_from_MF_DSNP62[[#This Row],[CL_GL_ACCT_TO16]]))</f>
        <v>1</v>
      </c>
      <c r="IW312" s="33" t="b">
        <f>AND($A$2&gt;=_xlfn.NUMBERVALUE(Table_Query_from_MF_DSNP62[[#This Row],[CL_GL_ACCT_FR17]]),$A$2&lt;=_xlfn.NUMBERVALUE(Table_Query_from_MF_DSNP62[[#This Row],[CL_GL_ACCT_TO17]]))</f>
        <v>1</v>
      </c>
      <c r="IX312" s="33" t="b">
        <f>AND($A$2&gt;=_xlfn.NUMBERVALUE(Table_Query_from_MF_DSNP62[[#This Row],[CL_GL_ACCT_FR18]]),$A$2&lt;=_xlfn.NUMBERVALUE(Table_Query_from_MF_DSNP62[[#This Row],[CL_GL_ACCT_TO18]]))</f>
        <v>1</v>
      </c>
      <c r="IY312" s="33" t="b">
        <f>AND($A$2&gt;=_xlfn.NUMBERVALUE(Table_Query_from_MF_DSNP62[[#This Row],[CL_GL_ACCT_FR19]]),$A$2&lt;=_xlfn.NUMBERVALUE(Table_Query_from_MF_DSNP62[[#This Row],[CL_GL_ACCT_TO19]]))</f>
        <v>1</v>
      </c>
      <c r="IZ312" s="33" t="b">
        <f>AND($A$2&gt;=_xlfn.NUMBERVALUE(Table_Query_from_MF_DSNP62[[#This Row],[CL_GL_ACCT_FR20]]),$A$2&lt;=_xlfn.NUMBERVALUE(Table_Query_from_MF_DSNP62[[#This Row],[CL_GL_ACCT_TO20]]))</f>
        <v>1</v>
      </c>
      <c r="JA312" s="33" t="b">
        <f>AND($A$2&gt;=_xlfn.NUMBERVALUE(Table_Query_from_MF_DSNP62[[#This Row],[CL_GL_ACCT_FR21]]),$A$2&lt;=_xlfn.NUMBERVALUE(Table_Query_from_MF_DSNP62[[#This Row],[CL_GL_ACCT_TO21]]))</f>
        <v>1</v>
      </c>
      <c r="JB312" s="33" t="b">
        <f>AND($A$2&gt;=_xlfn.NUMBERVALUE(Table_Query_from_MF_DSNP62[[#This Row],[CL_GL_ACCT_FR22]]),$A$2&lt;=_xlfn.NUMBERVALUE(Table_Query_from_MF_DSNP62[[#This Row],[CL_GL_ACCT_TO22]]))</f>
        <v>1</v>
      </c>
      <c r="JC312" s="33" t="b">
        <f>AND($A$2&gt;=_xlfn.NUMBERVALUE(Table_Query_from_MF_DSNP62[[#This Row],[CL_GL_ACCT_FR23]]),$A$2&lt;=_xlfn.NUMBERVALUE(Table_Query_from_MF_DSNP62[[#This Row],[CL_GL_ACCT_TO23]]))</f>
        <v>1</v>
      </c>
      <c r="JD312" s="33" t="b">
        <f>AND($A$2&gt;=_xlfn.NUMBERVALUE(Table_Query_from_MF_DSNP62[[#This Row],[CL_GL_ACCT_FR24]]),$A$2&lt;=_xlfn.NUMBERVALUE(Table_Query_from_MF_DSNP62[[#This Row],[CL_GL_ACCT_TO24]]))</f>
        <v>1</v>
      </c>
      <c r="JE312" s="33" t="b">
        <f>AND($A$2&gt;=_xlfn.NUMBERVALUE(Table_Query_from_MF_DSNP62[[#This Row],[CL_GL_ACCT_FR25]]),$A$2&lt;=_xlfn.NUMBERVALUE(Table_Query_from_MF_DSNP62[[#This Row],[CL_GL_ACCT_TO25]]))</f>
        <v>1</v>
      </c>
      <c r="JF312" s="33" t="b">
        <f>OR(Table_Query_from_MF_DSNP62[[#This Row],[PairA]:[PairO]])</f>
        <v>1</v>
      </c>
      <c r="JG312" s="33">
        <f>_xlfn.IFNA(MATCH(TRUE,Table_Query_from_MF_DSNP62[[#This Row],[PairA]:[PairO]],0),"none")</f>
        <v>2</v>
      </c>
      <c r="JH312" s="33" t="b">
        <f>AND($B$2&gt;=_xlfn.NUMBERVALUE(Table_Query_from_MF_DSNP62[[#This Row],[CL_CMP_OBJ_FR1]]),$B$2&lt;=_xlfn.NUMBERVALUE(Table_Query_from_MF_DSNP62[[#This Row],[CL_CMP_OBJ_TO1]]))</f>
        <v>0</v>
      </c>
      <c r="JI312" s="33" t="b">
        <f>AND($B$2&gt;=_xlfn.NUMBERVALUE(Table_Query_from_MF_DSNP62[[#This Row],[CL_CMP_OBJ_FR2]]),$B$2&lt;=_xlfn.NUMBERVALUE(Table_Query_from_MF_DSNP62[[#This Row],[CL_CMP_OBJ_TO2]]))</f>
        <v>1</v>
      </c>
      <c r="JJ312" s="33" t="b">
        <f>AND($B$2&gt;=_xlfn.NUMBERVALUE(Table_Query_from_MF_DSNP62[[#This Row],[CL_CMP_OBJ_FR3]]),$B$2&lt;=_xlfn.NUMBERVALUE(Table_Query_from_MF_DSNP62[[#This Row],[CL_CMP_OBJ_TO3]]))</f>
        <v>1</v>
      </c>
      <c r="JK312" s="33" t="b">
        <f>AND($B$2&gt;=_xlfn.NUMBERVALUE(Table_Query_from_MF_DSNP62[[#This Row],[CL_CMP_OBJ_FR4]]),$B$2&lt;=_xlfn.NUMBERVALUE(Table_Query_from_MF_DSNP62[[#This Row],[CL_CMP_OBJ_TO4]]))</f>
        <v>1</v>
      </c>
      <c r="JL312" s="33" t="b">
        <f>AND($B$2&gt;=_xlfn.NUMBERVALUE(Table_Query_from_MF_DSNP62[[#This Row],[CL_CMP_OBJ_FR5]]),$B$2&lt;=_xlfn.NUMBERVALUE(Table_Query_from_MF_DSNP62[[#This Row],[CL_CMP_OBJ_TO5]]))</f>
        <v>1</v>
      </c>
      <c r="JM312" s="33" t="b">
        <f>AND($B$2&gt;=_xlfn.NUMBERVALUE(Table_Query_from_MF_DSNP62[[#This Row],[CL_CMP_OBJ_FR6]]),$B$2&lt;=_xlfn.NUMBERVALUE(Table_Query_from_MF_DSNP62[[#This Row],[CL_CMP_OBJ_TO6]]))</f>
        <v>1</v>
      </c>
      <c r="JN312" s="33" t="b">
        <f>AND($B$2&gt;=_xlfn.NUMBERVALUE(Table_Query_from_MF_DSNP62[[#This Row],[CL_CMP_OBJ_FR7]]),$B$2&lt;=_xlfn.NUMBERVALUE(Table_Query_from_MF_DSNP62[[#This Row],[CL_CMP_OBJ_TO7]]))</f>
        <v>1</v>
      </c>
      <c r="JO312" s="33" t="b">
        <f>AND($B$2&gt;=_xlfn.NUMBERVALUE(Table_Query_from_MF_DSNP62[[#This Row],[CL_CMP_OBJ_FR8]]),$B$2&lt;=_xlfn.NUMBERVALUE(Table_Query_from_MF_DSNP62[[#This Row],[CL_CMP_OBJ_TO8]]))</f>
        <v>1</v>
      </c>
      <c r="JP312" s="33" t="b">
        <f>AND($B$2&gt;=_xlfn.NUMBERVALUE(Table_Query_from_MF_DSNP62[[#This Row],[CL_CMP_OBJ_FR9]]),$B$2&lt;=_xlfn.NUMBERVALUE(Table_Query_from_MF_DSNP62[[#This Row],[CL_CMP_OBJ_TO9]]))</f>
        <v>1</v>
      </c>
      <c r="JQ312" s="33" t="b">
        <f>AND($B$2&gt;=_xlfn.NUMBERVALUE(Table_Query_from_MF_DSNP62[[#This Row],[CL_CMP_OBJ_FR10]]),$B$2&lt;=_xlfn.NUMBERVALUE(Table_Query_from_MF_DSNP62[[#This Row],[CL_CMP_OBJ_TO10]]))</f>
        <v>1</v>
      </c>
      <c r="JR312" s="33" t="b">
        <f>AND($B$2&gt;=_xlfn.NUMBERVALUE(Table_Query_from_MF_DSNP62[[#This Row],[CL_CMP_OBJ_FR11]]),$B$2&lt;=_xlfn.NUMBERVALUE(Table_Query_from_MF_DSNP62[[#This Row],[CL_CMP_OBJ_TO11]]))</f>
        <v>1</v>
      </c>
      <c r="JS312" s="33" t="b">
        <f>AND($B$2&gt;=_xlfn.NUMBERVALUE(Table_Query_from_MF_DSNP62[[#This Row],[CL_CMP_OBJ_FR12]]),$B$2&lt;=_xlfn.NUMBERVALUE(Table_Query_from_MF_DSNP62[[#This Row],[CL_CMP_OBJ_TO12]]))</f>
        <v>1</v>
      </c>
      <c r="JT312" s="33" t="b">
        <f>AND($B$2&gt;=_xlfn.NUMBERVALUE(Table_Query_from_MF_DSNP62[[#This Row],[CL_CMP_OBJ_FR13]]),$B$2&lt;=_xlfn.NUMBERVALUE(Table_Query_from_MF_DSNP62[[#This Row],[CL_CMP_OBJ_TO13]]))</f>
        <v>1</v>
      </c>
      <c r="JU312" s="33" t="b">
        <f>AND($B$2&gt;=_xlfn.NUMBERVALUE(Table_Query_from_MF_DSNP62[[#This Row],[CL_CMP_OBJ_FR14]]),$B$2&lt;=_xlfn.NUMBERVALUE(Table_Query_from_MF_DSNP62[[#This Row],[CL_CMP_OBJ_TO14]]))</f>
        <v>1</v>
      </c>
      <c r="JV312" s="33" t="b">
        <f>AND($B$2&gt;=_xlfn.NUMBERVALUE(Table_Query_from_MF_DSNP62[[#This Row],[CL_CMP_OBJ_FR15]]),$B$2&lt;=_xlfn.NUMBERVALUE(Table_Query_from_MF_DSNP62[[#This Row],[CL_CMP_OBJ_TO15]]))</f>
        <v>1</v>
      </c>
    </row>
    <row r="313" spans="1:282" x14ac:dyDescent="0.25">
      <c r="A313" t="b">
        <f>OR(,Table_Query_from_MF_DSNP62[[#This Row],[Desired GL included as "hard-coded" GL?]],Table_Query_from_MF_DSNP62[[#This Row],[Desired GL included as "Open GL"?]])</f>
        <v>1</v>
      </c>
      <c r="B313" t="b">
        <f>Table_Query_from_MF_DSNP62[[#This Row],[Desired CObj included as "Open CObj"?]]</f>
        <v>1</v>
      </c>
      <c r="C313" t="s">
        <v>1868</v>
      </c>
      <c r="D313" t="s">
        <v>1869</v>
      </c>
      <c r="E313" t="s">
        <v>8</v>
      </c>
      <c r="F313" s="24" t="s">
        <v>417</v>
      </c>
      <c r="G313" t="s">
        <v>258</v>
      </c>
      <c r="H313" s="24" t="s">
        <v>444</v>
      </c>
      <c r="I313" t="s">
        <v>444</v>
      </c>
      <c r="J313" s="24" t="s">
        <v>444</v>
      </c>
      <c r="K313" t="s">
        <v>444</v>
      </c>
      <c r="L313" s="24" t="s">
        <v>444</v>
      </c>
      <c r="M313" t="s">
        <v>444</v>
      </c>
      <c r="N313" t="s">
        <v>444</v>
      </c>
      <c r="O313" t="s">
        <v>444</v>
      </c>
      <c r="P313" t="s">
        <v>444</v>
      </c>
      <c r="Q313" t="s">
        <v>15</v>
      </c>
      <c r="R313" t="s">
        <v>444</v>
      </c>
      <c r="S313" t="s">
        <v>442</v>
      </c>
      <c r="T313" t="s">
        <v>447</v>
      </c>
      <c r="U313" t="s">
        <v>444</v>
      </c>
      <c r="V313" t="s">
        <v>444</v>
      </c>
      <c r="W313" t="s">
        <v>447</v>
      </c>
      <c r="X313" t="s">
        <v>444</v>
      </c>
      <c r="Y313" t="s">
        <v>444</v>
      </c>
      <c r="Z313" t="s">
        <v>442</v>
      </c>
      <c r="AA313" t="s">
        <v>442</v>
      </c>
      <c r="AB313" t="s">
        <v>442</v>
      </c>
      <c r="AC313" t="s">
        <v>444</v>
      </c>
      <c r="AD313" t="s">
        <v>444</v>
      </c>
      <c r="AE313" t="s">
        <v>444</v>
      </c>
      <c r="AF313" t="s">
        <v>444</v>
      </c>
      <c r="AG313" t="s">
        <v>442</v>
      </c>
      <c r="AH313" t="s">
        <v>444</v>
      </c>
      <c r="AI313" t="s">
        <v>447</v>
      </c>
      <c r="AJ313" t="s">
        <v>442</v>
      </c>
      <c r="AK313" t="s">
        <v>15</v>
      </c>
      <c r="AL313" t="s">
        <v>444</v>
      </c>
      <c r="AM313" t="s">
        <v>444</v>
      </c>
      <c r="AN313" t="s">
        <v>444</v>
      </c>
      <c r="AO313" t="s">
        <v>444</v>
      </c>
      <c r="AP313" t="s">
        <v>442</v>
      </c>
      <c r="AQ313" t="s">
        <v>282</v>
      </c>
      <c r="AR313" t="s">
        <v>1451</v>
      </c>
      <c r="AS313" t="s">
        <v>162</v>
      </c>
      <c r="AT313" t="s">
        <v>444</v>
      </c>
      <c r="AU313" t="s">
        <v>444</v>
      </c>
      <c r="AV313" t="s">
        <v>442</v>
      </c>
      <c r="AW313" t="s">
        <v>444</v>
      </c>
      <c r="AX313" t="s">
        <v>444</v>
      </c>
      <c r="AY313" t="s">
        <v>444</v>
      </c>
      <c r="AZ313" t="s">
        <v>444</v>
      </c>
      <c r="BA313" t="s">
        <v>444</v>
      </c>
      <c r="BB313" t="s">
        <v>444</v>
      </c>
      <c r="BC313" t="s">
        <v>444</v>
      </c>
      <c r="BD313" t="s">
        <v>1359</v>
      </c>
      <c r="BE313" t="s">
        <v>444</v>
      </c>
      <c r="BF313" t="s">
        <v>1360</v>
      </c>
      <c r="BG313" t="s">
        <v>444</v>
      </c>
      <c r="BH313" t="s">
        <v>444</v>
      </c>
      <c r="BI313" t="s">
        <v>444</v>
      </c>
      <c r="BJ313" t="s">
        <v>444</v>
      </c>
      <c r="BK313" t="s">
        <v>444</v>
      </c>
      <c r="BL313" t="s">
        <v>444</v>
      </c>
      <c r="BM313" t="s">
        <v>444</v>
      </c>
      <c r="BN313" t="s">
        <v>444</v>
      </c>
      <c r="BO313" t="s">
        <v>444</v>
      </c>
      <c r="BP313" t="s">
        <v>444</v>
      </c>
      <c r="BQ313" t="s">
        <v>444</v>
      </c>
      <c r="BR313" t="s">
        <v>444</v>
      </c>
      <c r="BS313" t="s">
        <v>444</v>
      </c>
      <c r="BT313" t="s">
        <v>444</v>
      </c>
      <c r="BU313" t="s">
        <v>444</v>
      </c>
      <c r="BV313" t="s">
        <v>444</v>
      </c>
      <c r="BW313" t="s">
        <v>444</v>
      </c>
      <c r="BX313" t="s">
        <v>444</v>
      </c>
      <c r="BY313" t="s">
        <v>444</v>
      </c>
      <c r="BZ313" t="s">
        <v>444</v>
      </c>
      <c r="CA313" t="s">
        <v>444</v>
      </c>
      <c r="CB313" t="s">
        <v>444</v>
      </c>
      <c r="CC313" t="s">
        <v>444</v>
      </c>
      <c r="CD313" t="s">
        <v>444</v>
      </c>
      <c r="CE313" t="s">
        <v>444</v>
      </c>
      <c r="CF313" t="s">
        <v>444</v>
      </c>
      <c r="CG313" t="s">
        <v>444</v>
      </c>
      <c r="CH313" t="s">
        <v>444</v>
      </c>
      <c r="CI313" t="s">
        <v>444</v>
      </c>
      <c r="CJ313" t="s">
        <v>444</v>
      </c>
      <c r="CK313" t="s">
        <v>444</v>
      </c>
      <c r="CL313" t="s">
        <v>444</v>
      </c>
      <c r="CM313" t="s">
        <v>444</v>
      </c>
      <c r="CN313" t="s">
        <v>444</v>
      </c>
      <c r="CO313" t="s">
        <v>444</v>
      </c>
      <c r="CP313" t="s">
        <v>444</v>
      </c>
      <c r="CQ313" t="s">
        <v>444</v>
      </c>
      <c r="CR313" t="s">
        <v>444</v>
      </c>
      <c r="CS313" t="s">
        <v>444</v>
      </c>
      <c r="CT313" t="s">
        <v>444</v>
      </c>
      <c r="CU313" t="s">
        <v>282</v>
      </c>
      <c r="CV313" t="s">
        <v>2784</v>
      </c>
      <c r="CW313" t="s">
        <v>2736</v>
      </c>
      <c r="CX313" t="s">
        <v>2848</v>
      </c>
      <c r="CY313" t="s">
        <v>1472</v>
      </c>
      <c r="CZ313" t="s">
        <v>1473</v>
      </c>
      <c r="DA313" t="s">
        <v>444</v>
      </c>
      <c r="DB313" t="s">
        <v>444</v>
      </c>
      <c r="DC313" t="s">
        <v>444</v>
      </c>
      <c r="DD313" t="s">
        <v>444</v>
      </c>
      <c r="DE313" t="s">
        <v>444</v>
      </c>
      <c r="DF313" t="s">
        <v>444</v>
      </c>
      <c r="DG313" t="s">
        <v>444</v>
      </c>
      <c r="DH313" t="s">
        <v>444</v>
      </c>
      <c r="DI313" t="s">
        <v>282</v>
      </c>
      <c r="DJ313" t="s">
        <v>1440</v>
      </c>
      <c r="DK313" t="s">
        <v>1451</v>
      </c>
      <c r="DL313" t="s">
        <v>444</v>
      </c>
      <c r="DM313" t="s">
        <v>444</v>
      </c>
      <c r="DN313" t="s">
        <v>444</v>
      </c>
      <c r="DO313" t="s">
        <v>444</v>
      </c>
      <c r="DP313" t="s">
        <v>444</v>
      </c>
      <c r="DQ313" t="s">
        <v>444</v>
      </c>
      <c r="DR313" t="s">
        <v>444</v>
      </c>
      <c r="DS313" t="s">
        <v>444</v>
      </c>
      <c r="DT313" s="24" t="s">
        <v>444</v>
      </c>
      <c r="DU313" s="24" t="s">
        <v>444</v>
      </c>
      <c r="DV313" t="s">
        <v>444</v>
      </c>
      <c r="DW313" t="s">
        <v>444</v>
      </c>
      <c r="DX313" s="24" t="s">
        <v>444</v>
      </c>
      <c r="DY313" s="24" t="s">
        <v>444</v>
      </c>
      <c r="DZ313" t="s">
        <v>444</v>
      </c>
      <c r="EA313" t="s">
        <v>444</v>
      </c>
      <c r="EB313" s="24" t="s">
        <v>444</v>
      </c>
      <c r="EC313" s="24" t="s">
        <v>444</v>
      </c>
      <c r="ED313" t="s">
        <v>444</v>
      </c>
      <c r="EE313" t="s">
        <v>444</v>
      </c>
      <c r="EF313" s="24" t="s">
        <v>444</v>
      </c>
      <c r="EG313" s="24" t="s">
        <v>444</v>
      </c>
      <c r="EH313" t="s">
        <v>444</v>
      </c>
      <c r="EI313" t="s">
        <v>444</v>
      </c>
      <c r="EJ313" s="24" t="s">
        <v>444</v>
      </c>
      <c r="EK313" s="24" t="s">
        <v>444</v>
      </c>
      <c r="EL313" t="s">
        <v>444</v>
      </c>
      <c r="EM313" t="s">
        <v>444</v>
      </c>
      <c r="EN313" s="24" t="s">
        <v>444</v>
      </c>
      <c r="EO313" s="24" t="s">
        <v>444</v>
      </c>
      <c r="EP313" t="s">
        <v>444</v>
      </c>
      <c r="EQ313" t="s">
        <v>444</v>
      </c>
      <c r="ER313" s="24" t="s">
        <v>444</v>
      </c>
      <c r="ES313" s="24" t="s">
        <v>444</v>
      </c>
      <c r="ET313" t="s">
        <v>444</v>
      </c>
      <c r="EU313" t="s">
        <v>444</v>
      </c>
      <c r="EV313" s="24" t="s">
        <v>444</v>
      </c>
      <c r="EW313" s="24" t="s">
        <v>444</v>
      </c>
      <c r="EX313" t="s">
        <v>444</v>
      </c>
      <c r="EY313" t="s">
        <v>444</v>
      </c>
      <c r="EZ313" s="24" t="s">
        <v>444</v>
      </c>
      <c r="FA313" s="24" t="s">
        <v>444</v>
      </c>
      <c r="FB313" t="s">
        <v>444</v>
      </c>
      <c r="FC313" t="s">
        <v>444</v>
      </c>
      <c r="FD313" s="24" t="s">
        <v>444</v>
      </c>
      <c r="FE313" s="24" t="s">
        <v>444</v>
      </c>
      <c r="FF313" t="s">
        <v>444</v>
      </c>
      <c r="FG313" t="s">
        <v>444</v>
      </c>
      <c r="FH313" s="24" t="s">
        <v>444</v>
      </c>
      <c r="FI313" s="24" t="s">
        <v>444</v>
      </c>
      <c r="FJ313" t="s">
        <v>444</v>
      </c>
      <c r="FK313" t="s">
        <v>444</v>
      </c>
      <c r="FL313" s="24" t="s">
        <v>444</v>
      </c>
      <c r="FM313" s="24" t="s">
        <v>444</v>
      </c>
      <c r="FN313" t="s">
        <v>444</v>
      </c>
      <c r="FO313" t="s">
        <v>444</v>
      </c>
      <c r="FP313" s="24" t="s">
        <v>444</v>
      </c>
      <c r="FQ313" s="24" t="s">
        <v>444</v>
      </c>
      <c r="FR313" t="s">
        <v>444</v>
      </c>
      <c r="FS313" t="s">
        <v>444</v>
      </c>
      <c r="FT313" s="24" t="s">
        <v>444</v>
      </c>
      <c r="FU313" s="24" t="s">
        <v>444</v>
      </c>
      <c r="FV313" t="s">
        <v>444</v>
      </c>
      <c r="FW313" t="s">
        <v>444</v>
      </c>
      <c r="FX313" s="24" t="s">
        <v>444</v>
      </c>
      <c r="FY313" s="24" t="s">
        <v>444</v>
      </c>
      <c r="FZ313" t="s">
        <v>444</v>
      </c>
      <c r="GA313" t="s">
        <v>444</v>
      </c>
      <c r="GB313" s="24" t="s">
        <v>444</v>
      </c>
      <c r="GC313" s="24" t="s">
        <v>444</v>
      </c>
      <c r="GD313" t="s">
        <v>444</v>
      </c>
      <c r="GE313" t="s">
        <v>444</v>
      </c>
      <c r="GF313" s="24" t="s">
        <v>444</v>
      </c>
      <c r="GG313" s="24" t="s">
        <v>444</v>
      </c>
      <c r="GH313" t="s">
        <v>15</v>
      </c>
      <c r="GI313" s="24" t="s">
        <v>474</v>
      </c>
      <c r="GJ313" s="24" t="s">
        <v>474</v>
      </c>
      <c r="GK313" t="s">
        <v>204</v>
      </c>
      <c r="GL313" t="s">
        <v>204</v>
      </c>
      <c r="GM313" s="24" t="s">
        <v>444</v>
      </c>
      <c r="GN313" s="24" t="s">
        <v>444</v>
      </c>
      <c r="GO313" t="s">
        <v>444</v>
      </c>
      <c r="GP313" t="s">
        <v>444</v>
      </c>
      <c r="GQ313" s="24" t="s">
        <v>444</v>
      </c>
      <c r="GR313" s="24" t="s">
        <v>444</v>
      </c>
      <c r="GS313" t="s">
        <v>444</v>
      </c>
      <c r="GT313" t="s">
        <v>444</v>
      </c>
      <c r="GU313" s="24" t="s">
        <v>444</v>
      </c>
      <c r="GV313" s="24" t="s">
        <v>444</v>
      </c>
      <c r="GW313" t="s">
        <v>444</v>
      </c>
      <c r="GX313" t="s">
        <v>444</v>
      </c>
      <c r="GY313" s="24" t="s">
        <v>444</v>
      </c>
      <c r="GZ313" s="24" t="s">
        <v>444</v>
      </c>
      <c r="HA313" t="s">
        <v>444</v>
      </c>
      <c r="HB313" t="s">
        <v>444</v>
      </c>
      <c r="HC313" s="24" t="s">
        <v>444</v>
      </c>
      <c r="HD313" s="24" t="s">
        <v>444</v>
      </c>
      <c r="HE313" t="s">
        <v>444</v>
      </c>
      <c r="HF313" t="s">
        <v>444</v>
      </c>
      <c r="HG313" s="24" t="s">
        <v>444</v>
      </c>
      <c r="HH313" s="24" t="s">
        <v>444</v>
      </c>
      <c r="HI313" t="s">
        <v>444</v>
      </c>
      <c r="HJ313" t="s">
        <v>444</v>
      </c>
      <c r="HK313" s="24" t="s">
        <v>444</v>
      </c>
      <c r="HL313" s="24" t="s">
        <v>444</v>
      </c>
      <c r="HM313" t="s">
        <v>444</v>
      </c>
      <c r="HN313" t="s">
        <v>444</v>
      </c>
      <c r="HO313" s="24" t="s">
        <v>444</v>
      </c>
      <c r="HP313" s="24" t="s">
        <v>444</v>
      </c>
      <c r="HQ313" t="s">
        <v>444</v>
      </c>
      <c r="HR313" t="s">
        <v>444</v>
      </c>
      <c r="HS313" s="24" t="s">
        <v>444</v>
      </c>
      <c r="HT313" s="24" t="s">
        <v>444</v>
      </c>
      <c r="HU313" t="s">
        <v>444</v>
      </c>
      <c r="HV313" t="s">
        <v>444</v>
      </c>
      <c r="HW313" s="24" t="s">
        <v>444</v>
      </c>
      <c r="HX313" s="24" t="s">
        <v>444</v>
      </c>
      <c r="HY313" t="s">
        <v>444</v>
      </c>
      <c r="HZ313" t="s">
        <v>444</v>
      </c>
      <c r="IA313" t="s">
        <v>2784</v>
      </c>
      <c r="IB313" t="s">
        <v>2736</v>
      </c>
      <c r="IC313" t="s">
        <v>3065</v>
      </c>
      <c r="ID313" s="33" t="b" cm="1">
        <f t="array" ref="ID313">_xlfn.IFNA(MATCH($A$2,_xlfn.NUMBERVALUE(Table_Query_from_MF_DSNP62[[#This Row],[CL_GLACCT_DR1]:[CL_GLACCT_CR4]]),0),0)&gt;=1</f>
        <v>1</v>
      </c>
      <c r="IE313" s="33" t="b">
        <f>OR(Table_Query_from_MF_DSNP62[[#This Row],[Pair1]:[Pair25]])</f>
        <v>1</v>
      </c>
      <c r="IF313" s="33">
        <f>_xlfn.IFNA(MATCH(TRUE,Table_Query_from_MF_DSNP62[[#This Row],[Pair1]:[Pair25]],0),"none")</f>
        <v>1</v>
      </c>
      <c r="IG313" s="33" t="b">
        <f>AND($A$2&gt;=_xlfn.NUMBERVALUE(Table_Query_from_MF_DSNP62[[#This Row],[CL_GL_ACCT_FR1]]),$A$2&lt;=_xlfn.NUMBERVALUE(Table_Query_from_MF_DSNP62[[#This Row],[CL_GL_ACCT_TO1]]))</f>
        <v>1</v>
      </c>
      <c r="IH313" s="33" t="b">
        <f>AND($A$2&gt;=_xlfn.NUMBERVALUE(Table_Query_from_MF_DSNP62[[#This Row],[CL_GL_ACCT_FR2]]),$A$2&lt;=_xlfn.NUMBERVALUE(Table_Query_from_MF_DSNP62[[#This Row],[CL_GL_ACCT_TO2]]))</f>
        <v>1</v>
      </c>
      <c r="II313" s="33" t="b">
        <f>AND($A$2&gt;=_xlfn.NUMBERVALUE(Table_Query_from_MF_DSNP62[[#This Row],[CL_GL_ACCT_FR3]]),$A$2&lt;=_xlfn.NUMBERVALUE(Table_Query_from_MF_DSNP62[[#This Row],[CL_GL_ACCT_TO3]]))</f>
        <v>1</v>
      </c>
      <c r="IJ313" s="33" t="b">
        <f>AND($A$2&gt;=_xlfn.NUMBERVALUE(Table_Query_from_MF_DSNP62[[#This Row],[CL_GL_ACCT_FR4]]),$A$2&lt;=_xlfn.NUMBERVALUE(Table_Query_from_MF_DSNP62[[#This Row],[CL_GL_ACCT_TO4]]))</f>
        <v>1</v>
      </c>
      <c r="IK313" s="33" t="b">
        <f>AND($A$2&gt;=_xlfn.NUMBERVALUE(Table_Query_from_MF_DSNP62[[#This Row],[CL_GL_ACCT_FR5]]),$A$2&lt;=_xlfn.NUMBERVALUE(Table_Query_from_MF_DSNP62[[#This Row],[CL_GL_ACCT_TO5]]))</f>
        <v>1</v>
      </c>
      <c r="IL313" s="33" t="b">
        <f>AND($A$2&gt;=_xlfn.NUMBERVALUE(Table_Query_from_MF_DSNP62[[#This Row],[CL_GL_ACCT_FR6]]),$A$2&lt;=_xlfn.NUMBERVALUE(Table_Query_from_MF_DSNP62[[#This Row],[CL_GL_ACCT_TO6]]))</f>
        <v>1</v>
      </c>
      <c r="IM313" s="33" t="b">
        <f>AND($A$2&gt;=_xlfn.NUMBERVALUE(Table_Query_from_MF_DSNP62[[#This Row],[CL_GL_ACCT_FR7]]),$A$2&lt;=_xlfn.NUMBERVALUE(Table_Query_from_MF_DSNP62[[#This Row],[CL_GL_ACCT_TO7]]))</f>
        <v>1</v>
      </c>
      <c r="IN313" s="33" t="b">
        <f>AND($A$2&gt;=_xlfn.NUMBERVALUE(Table_Query_from_MF_DSNP62[[#This Row],[CL_GL_ACCT_FR8]]),$A$2&lt;=_xlfn.NUMBERVALUE(Table_Query_from_MF_DSNP62[[#This Row],[CL_GL_ACCT_TO8]]))</f>
        <v>1</v>
      </c>
      <c r="IO313" s="33" t="b">
        <f>AND($A$2&gt;=_xlfn.NUMBERVALUE(Table_Query_from_MF_DSNP62[[#This Row],[CL_GL_ACCT_FR9]]),$A$2&lt;=_xlfn.NUMBERVALUE(Table_Query_from_MF_DSNP62[[#This Row],[CL_GL_ACCT_TO9]]))</f>
        <v>1</v>
      </c>
      <c r="IP313" s="33" t="b">
        <f>AND($A$2&gt;=_xlfn.NUMBERVALUE(Table_Query_from_MF_DSNP62[[#This Row],[CL_GL_ACCT_FR10]]),$A$2&lt;=_xlfn.NUMBERVALUE(Table_Query_from_MF_DSNP62[[#This Row],[CL_GL_ACCT_TO10]]))</f>
        <v>1</v>
      </c>
      <c r="IQ313" s="33" t="b">
        <f>AND($A$2&gt;=_xlfn.NUMBERVALUE(Table_Query_from_MF_DSNP62[[#This Row],[CL_GL_ACCT_FR11]]),$A$2&lt;=_xlfn.NUMBERVALUE(Table_Query_from_MF_DSNP62[[#This Row],[CL_GL_ACCT_TO11]]))</f>
        <v>1</v>
      </c>
      <c r="IR313" s="33" t="b">
        <f>AND($A$2&gt;=_xlfn.NUMBERVALUE(Table_Query_from_MF_DSNP62[[#This Row],[CL_GL_ACCT_FR12]]),$A$2&lt;=_xlfn.NUMBERVALUE(Table_Query_from_MF_DSNP62[[#This Row],[CL_GL_ACCT_TO12]]))</f>
        <v>1</v>
      </c>
      <c r="IS313" s="33" t="b">
        <f>AND($A$2&gt;=_xlfn.NUMBERVALUE(Table_Query_from_MF_DSNP62[[#This Row],[CL_GL_ACCT_FR13]]),$A$2&lt;=_xlfn.NUMBERVALUE(Table_Query_from_MF_DSNP62[[#This Row],[CL_GL_ACCT_TO13]]))</f>
        <v>1</v>
      </c>
      <c r="IT313" s="33" t="b">
        <f>AND($A$2&gt;=_xlfn.NUMBERVALUE(Table_Query_from_MF_DSNP62[[#This Row],[CL_GL_ACCT_FR14]]),$A$2&lt;=_xlfn.NUMBERVALUE(Table_Query_from_MF_DSNP62[[#This Row],[CL_GL_ACCT_TO14]]))</f>
        <v>1</v>
      </c>
      <c r="IU313" s="33" t="b">
        <f>AND($A$2&gt;=_xlfn.NUMBERVALUE(Table_Query_from_MF_DSNP62[[#This Row],[CL_GL_ACCT_FR15]]),$A$2&lt;=_xlfn.NUMBERVALUE(Table_Query_from_MF_DSNP62[[#This Row],[CL_GL_ACCT_TO15]]))</f>
        <v>1</v>
      </c>
      <c r="IV313" s="33" t="b">
        <f>AND($A$2&gt;=_xlfn.NUMBERVALUE(Table_Query_from_MF_DSNP62[[#This Row],[CL_GL_ACCT_FR16]]),$A$2&lt;=_xlfn.NUMBERVALUE(Table_Query_from_MF_DSNP62[[#This Row],[CL_GL_ACCT_TO16]]))</f>
        <v>1</v>
      </c>
      <c r="IW313" s="33" t="b">
        <f>AND($A$2&gt;=_xlfn.NUMBERVALUE(Table_Query_from_MF_DSNP62[[#This Row],[CL_GL_ACCT_FR17]]),$A$2&lt;=_xlfn.NUMBERVALUE(Table_Query_from_MF_DSNP62[[#This Row],[CL_GL_ACCT_TO17]]))</f>
        <v>1</v>
      </c>
      <c r="IX313" s="33" t="b">
        <f>AND($A$2&gt;=_xlfn.NUMBERVALUE(Table_Query_from_MF_DSNP62[[#This Row],[CL_GL_ACCT_FR18]]),$A$2&lt;=_xlfn.NUMBERVALUE(Table_Query_from_MF_DSNP62[[#This Row],[CL_GL_ACCT_TO18]]))</f>
        <v>1</v>
      </c>
      <c r="IY313" s="33" t="b">
        <f>AND($A$2&gt;=_xlfn.NUMBERVALUE(Table_Query_from_MF_DSNP62[[#This Row],[CL_GL_ACCT_FR19]]),$A$2&lt;=_xlfn.NUMBERVALUE(Table_Query_from_MF_DSNP62[[#This Row],[CL_GL_ACCT_TO19]]))</f>
        <v>1</v>
      </c>
      <c r="IZ313" s="33" t="b">
        <f>AND($A$2&gt;=_xlfn.NUMBERVALUE(Table_Query_from_MF_DSNP62[[#This Row],[CL_GL_ACCT_FR20]]),$A$2&lt;=_xlfn.NUMBERVALUE(Table_Query_from_MF_DSNP62[[#This Row],[CL_GL_ACCT_TO20]]))</f>
        <v>1</v>
      </c>
      <c r="JA313" s="33" t="b">
        <f>AND($A$2&gt;=_xlfn.NUMBERVALUE(Table_Query_from_MF_DSNP62[[#This Row],[CL_GL_ACCT_FR21]]),$A$2&lt;=_xlfn.NUMBERVALUE(Table_Query_from_MF_DSNP62[[#This Row],[CL_GL_ACCT_TO21]]))</f>
        <v>1</v>
      </c>
      <c r="JB313" s="33" t="b">
        <f>AND($A$2&gt;=_xlfn.NUMBERVALUE(Table_Query_from_MF_DSNP62[[#This Row],[CL_GL_ACCT_FR22]]),$A$2&lt;=_xlfn.NUMBERVALUE(Table_Query_from_MF_DSNP62[[#This Row],[CL_GL_ACCT_TO22]]))</f>
        <v>1</v>
      </c>
      <c r="JC313" s="33" t="b">
        <f>AND($A$2&gt;=_xlfn.NUMBERVALUE(Table_Query_from_MF_DSNP62[[#This Row],[CL_GL_ACCT_FR23]]),$A$2&lt;=_xlfn.NUMBERVALUE(Table_Query_from_MF_DSNP62[[#This Row],[CL_GL_ACCT_TO23]]))</f>
        <v>1</v>
      </c>
      <c r="JD313" s="33" t="b">
        <f>AND($A$2&gt;=_xlfn.NUMBERVALUE(Table_Query_from_MF_DSNP62[[#This Row],[CL_GL_ACCT_FR24]]),$A$2&lt;=_xlfn.NUMBERVALUE(Table_Query_from_MF_DSNP62[[#This Row],[CL_GL_ACCT_TO24]]))</f>
        <v>1</v>
      </c>
      <c r="JE313" s="33" t="b">
        <f>AND($A$2&gt;=_xlfn.NUMBERVALUE(Table_Query_from_MF_DSNP62[[#This Row],[CL_GL_ACCT_FR25]]),$A$2&lt;=_xlfn.NUMBERVALUE(Table_Query_from_MF_DSNP62[[#This Row],[CL_GL_ACCT_TO25]]))</f>
        <v>1</v>
      </c>
      <c r="JF313" s="33" t="b">
        <f>OR(Table_Query_from_MF_DSNP62[[#This Row],[PairA]:[PairO]])</f>
        <v>1</v>
      </c>
      <c r="JG313" s="33">
        <f>_xlfn.IFNA(MATCH(TRUE,Table_Query_from_MF_DSNP62[[#This Row],[PairA]:[PairO]],0),"none")</f>
        <v>3</v>
      </c>
      <c r="JH313" s="33" t="b">
        <f>AND($B$2&gt;=_xlfn.NUMBERVALUE(Table_Query_from_MF_DSNP62[[#This Row],[CL_CMP_OBJ_FR1]]),$B$2&lt;=_xlfn.NUMBERVALUE(Table_Query_from_MF_DSNP62[[#This Row],[CL_CMP_OBJ_TO1]]))</f>
        <v>0</v>
      </c>
      <c r="JI313" s="33" t="b">
        <f>AND($B$2&gt;=_xlfn.NUMBERVALUE(Table_Query_from_MF_DSNP62[[#This Row],[CL_CMP_OBJ_FR2]]),$B$2&lt;=_xlfn.NUMBERVALUE(Table_Query_from_MF_DSNP62[[#This Row],[CL_CMP_OBJ_TO2]]))</f>
        <v>0</v>
      </c>
      <c r="JJ313" s="33" t="b">
        <f>AND($B$2&gt;=_xlfn.NUMBERVALUE(Table_Query_from_MF_DSNP62[[#This Row],[CL_CMP_OBJ_FR3]]),$B$2&lt;=_xlfn.NUMBERVALUE(Table_Query_from_MF_DSNP62[[#This Row],[CL_CMP_OBJ_TO3]]))</f>
        <v>1</v>
      </c>
      <c r="JK313" s="33" t="b">
        <f>AND($B$2&gt;=_xlfn.NUMBERVALUE(Table_Query_from_MF_DSNP62[[#This Row],[CL_CMP_OBJ_FR4]]),$B$2&lt;=_xlfn.NUMBERVALUE(Table_Query_from_MF_DSNP62[[#This Row],[CL_CMP_OBJ_TO4]]))</f>
        <v>1</v>
      </c>
      <c r="JL313" s="33" t="b">
        <f>AND($B$2&gt;=_xlfn.NUMBERVALUE(Table_Query_from_MF_DSNP62[[#This Row],[CL_CMP_OBJ_FR5]]),$B$2&lt;=_xlfn.NUMBERVALUE(Table_Query_from_MF_DSNP62[[#This Row],[CL_CMP_OBJ_TO5]]))</f>
        <v>1</v>
      </c>
      <c r="JM313" s="33" t="b">
        <f>AND($B$2&gt;=_xlfn.NUMBERVALUE(Table_Query_from_MF_DSNP62[[#This Row],[CL_CMP_OBJ_FR6]]),$B$2&lt;=_xlfn.NUMBERVALUE(Table_Query_from_MF_DSNP62[[#This Row],[CL_CMP_OBJ_TO6]]))</f>
        <v>1</v>
      </c>
      <c r="JN313" s="33" t="b">
        <f>AND($B$2&gt;=_xlfn.NUMBERVALUE(Table_Query_from_MF_DSNP62[[#This Row],[CL_CMP_OBJ_FR7]]),$B$2&lt;=_xlfn.NUMBERVALUE(Table_Query_from_MF_DSNP62[[#This Row],[CL_CMP_OBJ_TO7]]))</f>
        <v>1</v>
      </c>
      <c r="JO313" s="33" t="b">
        <f>AND($B$2&gt;=_xlfn.NUMBERVALUE(Table_Query_from_MF_DSNP62[[#This Row],[CL_CMP_OBJ_FR8]]),$B$2&lt;=_xlfn.NUMBERVALUE(Table_Query_from_MF_DSNP62[[#This Row],[CL_CMP_OBJ_TO8]]))</f>
        <v>1</v>
      </c>
      <c r="JP313" s="33" t="b">
        <f>AND($B$2&gt;=_xlfn.NUMBERVALUE(Table_Query_from_MF_DSNP62[[#This Row],[CL_CMP_OBJ_FR9]]),$B$2&lt;=_xlfn.NUMBERVALUE(Table_Query_from_MF_DSNP62[[#This Row],[CL_CMP_OBJ_TO9]]))</f>
        <v>1</v>
      </c>
      <c r="JQ313" s="33" t="b">
        <f>AND($B$2&gt;=_xlfn.NUMBERVALUE(Table_Query_from_MF_DSNP62[[#This Row],[CL_CMP_OBJ_FR10]]),$B$2&lt;=_xlfn.NUMBERVALUE(Table_Query_from_MF_DSNP62[[#This Row],[CL_CMP_OBJ_TO10]]))</f>
        <v>1</v>
      </c>
      <c r="JR313" s="33" t="b">
        <f>AND($B$2&gt;=_xlfn.NUMBERVALUE(Table_Query_from_MF_DSNP62[[#This Row],[CL_CMP_OBJ_FR11]]),$B$2&lt;=_xlfn.NUMBERVALUE(Table_Query_from_MF_DSNP62[[#This Row],[CL_CMP_OBJ_TO11]]))</f>
        <v>1</v>
      </c>
      <c r="JS313" s="33" t="b">
        <f>AND($B$2&gt;=_xlfn.NUMBERVALUE(Table_Query_from_MF_DSNP62[[#This Row],[CL_CMP_OBJ_FR12]]),$B$2&lt;=_xlfn.NUMBERVALUE(Table_Query_from_MF_DSNP62[[#This Row],[CL_CMP_OBJ_TO12]]))</f>
        <v>1</v>
      </c>
      <c r="JT313" s="33" t="b">
        <f>AND($B$2&gt;=_xlfn.NUMBERVALUE(Table_Query_from_MF_DSNP62[[#This Row],[CL_CMP_OBJ_FR13]]),$B$2&lt;=_xlfn.NUMBERVALUE(Table_Query_from_MF_DSNP62[[#This Row],[CL_CMP_OBJ_TO13]]))</f>
        <v>1</v>
      </c>
      <c r="JU313" s="33" t="b">
        <f>AND($B$2&gt;=_xlfn.NUMBERVALUE(Table_Query_from_MF_DSNP62[[#This Row],[CL_CMP_OBJ_FR14]]),$B$2&lt;=_xlfn.NUMBERVALUE(Table_Query_from_MF_DSNP62[[#This Row],[CL_CMP_OBJ_TO14]]))</f>
        <v>1</v>
      </c>
      <c r="JV313" s="33" t="b">
        <f>AND($B$2&gt;=_xlfn.NUMBERVALUE(Table_Query_from_MF_DSNP62[[#This Row],[CL_CMP_OBJ_FR15]]),$B$2&lt;=_xlfn.NUMBERVALUE(Table_Query_from_MF_DSNP62[[#This Row],[CL_CMP_OBJ_TO15]]))</f>
        <v>1</v>
      </c>
    </row>
    <row r="314" spans="1:282" x14ac:dyDescent="0.25">
      <c r="A314" t="b">
        <f>OR(,Table_Query_from_MF_DSNP62[[#This Row],[Desired GL included as "hard-coded" GL?]],Table_Query_from_MF_DSNP62[[#This Row],[Desired GL included as "Open GL"?]])</f>
        <v>1</v>
      </c>
      <c r="B314" t="b">
        <f>Table_Query_from_MF_DSNP62[[#This Row],[Desired CObj included as "Open CObj"?]]</f>
        <v>1</v>
      </c>
      <c r="C314" t="s">
        <v>1870</v>
      </c>
      <c r="D314" t="s">
        <v>1871</v>
      </c>
      <c r="E314" t="s">
        <v>8</v>
      </c>
      <c r="F314" s="24" t="s">
        <v>258</v>
      </c>
      <c r="G314" t="s">
        <v>428</v>
      </c>
      <c r="H314" s="24" t="s">
        <v>444</v>
      </c>
      <c r="I314" t="s">
        <v>444</v>
      </c>
      <c r="J314" s="24" t="s">
        <v>444</v>
      </c>
      <c r="K314" t="s">
        <v>444</v>
      </c>
      <c r="L314" s="24" t="s">
        <v>444</v>
      </c>
      <c r="M314" t="s">
        <v>444</v>
      </c>
      <c r="N314" t="s">
        <v>444</v>
      </c>
      <c r="O314" t="s">
        <v>444</v>
      </c>
      <c r="P314" t="s">
        <v>444</v>
      </c>
      <c r="Q314" t="s">
        <v>15</v>
      </c>
      <c r="R314" t="s">
        <v>444</v>
      </c>
      <c r="S314" t="s">
        <v>442</v>
      </c>
      <c r="T314" t="s">
        <v>447</v>
      </c>
      <c r="U314" t="s">
        <v>444</v>
      </c>
      <c r="V314" t="s">
        <v>444</v>
      </c>
      <c r="W314" t="s">
        <v>447</v>
      </c>
      <c r="X314" t="s">
        <v>444</v>
      </c>
      <c r="Y314" t="s">
        <v>444</v>
      </c>
      <c r="Z314" t="s">
        <v>442</v>
      </c>
      <c r="AA314" t="s">
        <v>442</v>
      </c>
      <c r="AB314" t="s">
        <v>442</v>
      </c>
      <c r="AC314" t="s">
        <v>444</v>
      </c>
      <c r="AD314" t="s">
        <v>444</v>
      </c>
      <c r="AE314" t="s">
        <v>444</v>
      </c>
      <c r="AF314" t="s">
        <v>444</v>
      </c>
      <c r="AG314" t="s">
        <v>442</v>
      </c>
      <c r="AH314" t="s">
        <v>444</v>
      </c>
      <c r="AI314" t="s">
        <v>447</v>
      </c>
      <c r="AJ314" t="s">
        <v>442</v>
      </c>
      <c r="AK314" t="s">
        <v>15</v>
      </c>
      <c r="AL314" t="s">
        <v>444</v>
      </c>
      <c r="AM314" t="s">
        <v>444</v>
      </c>
      <c r="AN314" t="s">
        <v>444</v>
      </c>
      <c r="AO314" t="s">
        <v>444</v>
      </c>
      <c r="AP314" t="s">
        <v>442</v>
      </c>
      <c r="AQ314" t="s">
        <v>282</v>
      </c>
      <c r="AR314" t="s">
        <v>1451</v>
      </c>
      <c r="AS314" t="s">
        <v>162</v>
      </c>
      <c r="AT314" t="s">
        <v>444</v>
      </c>
      <c r="AU314" t="s">
        <v>444</v>
      </c>
      <c r="AV314" t="s">
        <v>442</v>
      </c>
      <c r="AW314" t="s">
        <v>444</v>
      </c>
      <c r="AX314" t="s">
        <v>444</v>
      </c>
      <c r="AY314" t="s">
        <v>444</v>
      </c>
      <c r="AZ314" t="s">
        <v>444</v>
      </c>
      <c r="BA314" t="s">
        <v>444</v>
      </c>
      <c r="BB314" t="s">
        <v>444</v>
      </c>
      <c r="BC314" t="s">
        <v>444</v>
      </c>
      <c r="BD314" t="s">
        <v>1359</v>
      </c>
      <c r="BE314" t="s">
        <v>444</v>
      </c>
      <c r="BF314" t="s">
        <v>1360</v>
      </c>
      <c r="BG314" t="s">
        <v>444</v>
      </c>
      <c r="BH314" t="s">
        <v>444</v>
      </c>
      <c r="BI314" t="s">
        <v>444</v>
      </c>
      <c r="BJ314" t="s">
        <v>444</v>
      </c>
      <c r="BK314" t="s">
        <v>444</v>
      </c>
      <c r="BL314" t="s">
        <v>444</v>
      </c>
      <c r="BM314" t="s">
        <v>444</v>
      </c>
      <c r="BN314" t="s">
        <v>444</v>
      </c>
      <c r="BO314" t="s">
        <v>444</v>
      </c>
      <c r="BP314" t="s">
        <v>444</v>
      </c>
      <c r="BQ314" t="s">
        <v>444</v>
      </c>
      <c r="BR314" t="s">
        <v>444</v>
      </c>
      <c r="BS314" t="s">
        <v>444</v>
      </c>
      <c r="BT314" t="s">
        <v>444</v>
      </c>
      <c r="BU314" t="s">
        <v>444</v>
      </c>
      <c r="BV314" t="s">
        <v>444</v>
      </c>
      <c r="BW314" t="s">
        <v>444</v>
      </c>
      <c r="BX314" t="s">
        <v>444</v>
      </c>
      <c r="BY314" t="s">
        <v>444</v>
      </c>
      <c r="BZ314" t="s">
        <v>444</v>
      </c>
      <c r="CA314" t="s">
        <v>444</v>
      </c>
      <c r="CB314" t="s">
        <v>444</v>
      </c>
      <c r="CC314" t="s">
        <v>444</v>
      </c>
      <c r="CD314" t="s">
        <v>444</v>
      </c>
      <c r="CE314" t="s">
        <v>444</v>
      </c>
      <c r="CF314" t="s">
        <v>444</v>
      </c>
      <c r="CG314" t="s">
        <v>444</v>
      </c>
      <c r="CH314" t="s">
        <v>444</v>
      </c>
      <c r="CI314" t="s">
        <v>444</v>
      </c>
      <c r="CJ314" t="s">
        <v>444</v>
      </c>
      <c r="CK314" t="s">
        <v>444</v>
      </c>
      <c r="CL314" t="s">
        <v>444</v>
      </c>
      <c r="CM314" t="s">
        <v>444</v>
      </c>
      <c r="CN314" t="s">
        <v>444</v>
      </c>
      <c r="CO314" t="s">
        <v>444</v>
      </c>
      <c r="CP314" t="s">
        <v>444</v>
      </c>
      <c r="CQ314" t="s">
        <v>444</v>
      </c>
      <c r="CR314" t="s">
        <v>444</v>
      </c>
      <c r="CS314" t="s">
        <v>444</v>
      </c>
      <c r="CT314" t="s">
        <v>444</v>
      </c>
      <c r="CU314" t="s">
        <v>7</v>
      </c>
      <c r="CV314" t="s">
        <v>2784</v>
      </c>
      <c r="CW314" t="s">
        <v>2736</v>
      </c>
      <c r="CX314" t="s">
        <v>2848</v>
      </c>
      <c r="CY314" t="s">
        <v>1472</v>
      </c>
      <c r="CZ314" t="s">
        <v>1473</v>
      </c>
      <c r="DA314" t="s">
        <v>444</v>
      </c>
      <c r="DB314" t="s">
        <v>444</v>
      </c>
      <c r="DC314" t="s">
        <v>444</v>
      </c>
      <c r="DD314" t="s">
        <v>444</v>
      </c>
      <c r="DE314" t="s">
        <v>444</v>
      </c>
      <c r="DF314" t="s">
        <v>444</v>
      </c>
      <c r="DG314" t="s">
        <v>444</v>
      </c>
      <c r="DH314" t="s">
        <v>444</v>
      </c>
      <c r="DI314" t="s">
        <v>282</v>
      </c>
      <c r="DJ314" t="s">
        <v>1440</v>
      </c>
      <c r="DK314" t="s">
        <v>1451</v>
      </c>
      <c r="DL314" t="s">
        <v>444</v>
      </c>
      <c r="DM314" t="s">
        <v>444</v>
      </c>
      <c r="DN314" t="s">
        <v>444</v>
      </c>
      <c r="DO314" t="s">
        <v>444</v>
      </c>
      <c r="DP314" t="s">
        <v>444</v>
      </c>
      <c r="DQ314" t="s">
        <v>444</v>
      </c>
      <c r="DR314" t="s">
        <v>444</v>
      </c>
      <c r="DS314" t="s">
        <v>444</v>
      </c>
      <c r="DT314" s="24" t="s">
        <v>444</v>
      </c>
      <c r="DU314" s="24" t="s">
        <v>444</v>
      </c>
      <c r="DV314" t="s">
        <v>444</v>
      </c>
      <c r="DW314" t="s">
        <v>444</v>
      </c>
      <c r="DX314" s="24" t="s">
        <v>444</v>
      </c>
      <c r="DY314" s="24" t="s">
        <v>444</v>
      </c>
      <c r="DZ314" t="s">
        <v>444</v>
      </c>
      <c r="EA314" t="s">
        <v>444</v>
      </c>
      <c r="EB314" s="24" t="s">
        <v>444</v>
      </c>
      <c r="EC314" s="24" t="s">
        <v>444</v>
      </c>
      <c r="ED314" t="s">
        <v>444</v>
      </c>
      <c r="EE314" t="s">
        <v>444</v>
      </c>
      <c r="EF314" s="24" t="s">
        <v>444</v>
      </c>
      <c r="EG314" s="24" t="s">
        <v>444</v>
      </c>
      <c r="EH314" t="s">
        <v>444</v>
      </c>
      <c r="EI314" t="s">
        <v>444</v>
      </c>
      <c r="EJ314" s="24" t="s">
        <v>444</v>
      </c>
      <c r="EK314" s="24" t="s">
        <v>444</v>
      </c>
      <c r="EL314" t="s">
        <v>444</v>
      </c>
      <c r="EM314" t="s">
        <v>444</v>
      </c>
      <c r="EN314" s="24" t="s">
        <v>444</v>
      </c>
      <c r="EO314" s="24" t="s">
        <v>444</v>
      </c>
      <c r="EP314" t="s">
        <v>444</v>
      </c>
      <c r="EQ314" t="s">
        <v>444</v>
      </c>
      <c r="ER314" s="24" t="s">
        <v>444</v>
      </c>
      <c r="ES314" s="24" t="s">
        <v>444</v>
      </c>
      <c r="ET314" t="s">
        <v>444</v>
      </c>
      <c r="EU314" t="s">
        <v>444</v>
      </c>
      <c r="EV314" s="24" t="s">
        <v>444</v>
      </c>
      <c r="EW314" s="24" t="s">
        <v>444</v>
      </c>
      <c r="EX314" t="s">
        <v>444</v>
      </c>
      <c r="EY314" t="s">
        <v>444</v>
      </c>
      <c r="EZ314" s="24" t="s">
        <v>444</v>
      </c>
      <c r="FA314" s="24" t="s">
        <v>444</v>
      </c>
      <c r="FB314" t="s">
        <v>444</v>
      </c>
      <c r="FC314" t="s">
        <v>444</v>
      </c>
      <c r="FD314" s="24" t="s">
        <v>444</v>
      </c>
      <c r="FE314" s="24" t="s">
        <v>444</v>
      </c>
      <c r="FF314" t="s">
        <v>444</v>
      </c>
      <c r="FG314" t="s">
        <v>444</v>
      </c>
      <c r="FH314" s="24" t="s">
        <v>444</v>
      </c>
      <c r="FI314" s="24" t="s">
        <v>444</v>
      </c>
      <c r="FJ314" t="s">
        <v>444</v>
      </c>
      <c r="FK314" t="s">
        <v>444</v>
      </c>
      <c r="FL314" s="24" t="s">
        <v>444</v>
      </c>
      <c r="FM314" s="24" t="s">
        <v>444</v>
      </c>
      <c r="FN314" t="s">
        <v>444</v>
      </c>
      <c r="FO314" t="s">
        <v>444</v>
      </c>
      <c r="FP314" s="24" t="s">
        <v>444</v>
      </c>
      <c r="FQ314" s="24" t="s">
        <v>444</v>
      </c>
      <c r="FR314" t="s">
        <v>444</v>
      </c>
      <c r="FS314" t="s">
        <v>444</v>
      </c>
      <c r="FT314" s="24" t="s">
        <v>444</v>
      </c>
      <c r="FU314" s="24" t="s">
        <v>444</v>
      </c>
      <c r="FV314" t="s">
        <v>444</v>
      </c>
      <c r="FW314" t="s">
        <v>444</v>
      </c>
      <c r="FX314" s="24" t="s">
        <v>444</v>
      </c>
      <c r="FY314" s="24" t="s">
        <v>444</v>
      </c>
      <c r="FZ314" t="s">
        <v>444</v>
      </c>
      <c r="GA314" t="s">
        <v>444</v>
      </c>
      <c r="GB314" s="24" t="s">
        <v>444</v>
      </c>
      <c r="GC314" s="24" t="s">
        <v>444</v>
      </c>
      <c r="GD314" t="s">
        <v>444</v>
      </c>
      <c r="GE314" t="s">
        <v>444</v>
      </c>
      <c r="GF314" s="24" t="s">
        <v>444</v>
      </c>
      <c r="GG314" s="24" t="s">
        <v>444</v>
      </c>
      <c r="GH314" t="s">
        <v>15</v>
      </c>
      <c r="GI314" s="24" t="s">
        <v>591</v>
      </c>
      <c r="GJ314" s="24" t="s">
        <v>591</v>
      </c>
      <c r="GK314" t="s">
        <v>602</v>
      </c>
      <c r="GL314" t="s">
        <v>602</v>
      </c>
      <c r="GM314" s="24" t="s">
        <v>444</v>
      </c>
      <c r="GN314" s="24" t="s">
        <v>444</v>
      </c>
      <c r="GO314" t="s">
        <v>444</v>
      </c>
      <c r="GP314" t="s">
        <v>444</v>
      </c>
      <c r="GQ314" s="24" t="s">
        <v>444</v>
      </c>
      <c r="GR314" s="24" t="s">
        <v>444</v>
      </c>
      <c r="GS314" t="s">
        <v>444</v>
      </c>
      <c r="GT314" t="s">
        <v>444</v>
      </c>
      <c r="GU314" s="24" t="s">
        <v>444</v>
      </c>
      <c r="GV314" s="24" t="s">
        <v>444</v>
      </c>
      <c r="GW314" t="s">
        <v>444</v>
      </c>
      <c r="GX314" t="s">
        <v>444</v>
      </c>
      <c r="GY314" s="24" t="s">
        <v>444</v>
      </c>
      <c r="GZ314" s="24" t="s">
        <v>444</v>
      </c>
      <c r="HA314" t="s">
        <v>444</v>
      </c>
      <c r="HB314" t="s">
        <v>444</v>
      </c>
      <c r="HC314" s="24" t="s">
        <v>444</v>
      </c>
      <c r="HD314" s="24" t="s">
        <v>444</v>
      </c>
      <c r="HE314" t="s">
        <v>444</v>
      </c>
      <c r="HF314" t="s">
        <v>444</v>
      </c>
      <c r="HG314" s="24" t="s">
        <v>444</v>
      </c>
      <c r="HH314" s="24" t="s">
        <v>444</v>
      </c>
      <c r="HI314" t="s">
        <v>444</v>
      </c>
      <c r="HJ314" t="s">
        <v>444</v>
      </c>
      <c r="HK314" s="24" t="s">
        <v>444</v>
      </c>
      <c r="HL314" s="24" t="s">
        <v>444</v>
      </c>
      <c r="HM314" t="s">
        <v>444</v>
      </c>
      <c r="HN314" t="s">
        <v>444</v>
      </c>
      <c r="HO314" s="24" t="s">
        <v>444</v>
      </c>
      <c r="HP314" s="24" t="s">
        <v>444</v>
      </c>
      <c r="HQ314" t="s">
        <v>444</v>
      </c>
      <c r="HR314" t="s">
        <v>444</v>
      </c>
      <c r="HS314" s="24" t="s">
        <v>444</v>
      </c>
      <c r="HT314" s="24" t="s">
        <v>444</v>
      </c>
      <c r="HU314" t="s">
        <v>444</v>
      </c>
      <c r="HV314" t="s">
        <v>444</v>
      </c>
      <c r="HW314" s="24" t="s">
        <v>444</v>
      </c>
      <c r="HX314" s="24" t="s">
        <v>444</v>
      </c>
      <c r="HY314" t="s">
        <v>444</v>
      </c>
      <c r="HZ314" t="s">
        <v>444</v>
      </c>
      <c r="IA314" t="s">
        <v>2784</v>
      </c>
      <c r="IB314" t="s">
        <v>2736</v>
      </c>
      <c r="IC314" t="s">
        <v>3065</v>
      </c>
      <c r="ID314" s="33" t="b" cm="1">
        <f t="array" ref="ID314">_xlfn.IFNA(MATCH($A$2,_xlfn.NUMBERVALUE(Table_Query_from_MF_DSNP62[[#This Row],[CL_GLACCT_DR1]:[CL_GLACCT_CR4]]),0),0)&gt;=1</f>
        <v>1</v>
      </c>
      <c r="IE314" s="33" t="b">
        <f>OR(Table_Query_from_MF_DSNP62[[#This Row],[Pair1]:[Pair25]])</f>
        <v>1</v>
      </c>
      <c r="IF314" s="33">
        <f>_xlfn.IFNA(MATCH(TRUE,Table_Query_from_MF_DSNP62[[#This Row],[Pair1]:[Pair25]],0),"none")</f>
        <v>1</v>
      </c>
      <c r="IG314" s="33" t="b">
        <f>AND($A$2&gt;=_xlfn.NUMBERVALUE(Table_Query_from_MF_DSNP62[[#This Row],[CL_GL_ACCT_FR1]]),$A$2&lt;=_xlfn.NUMBERVALUE(Table_Query_from_MF_DSNP62[[#This Row],[CL_GL_ACCT_TO1]]))</f>
        <v>1</v>
      </c>
      <c r="IH314" s="33" t="b">
        <f>AND($A$2&gt;=_xlfn.NUMBERVALUE(Table_Query_from_MF_DSNP62[[#This Row],[CL_GL_ACCT_FR2]]),$A$2&lt;=_xlfn.NUMBERVALUE(Table_Query_from_MF_DSNP62[[#This Row],[CL_GL_ACCT_TO2]]))</f>
        <v>1</v>
      </c>
      <c r="II314" s="33" t="b">
        <f>AND($A$2&gt;=_xlfn.NUMBERVALUE(Table_Query_from_MF_DSNP62[[#This Row],[CL_GL_ACCT_FR3]]),$A$2&lt;=_xlfn.NUMBERVALUE(Table_Query_from_MF_DSNP62[[#This Row],[CL_GL_ACCT_TO3]]))</f>
        <v>1</v>
      </c>
      <c r="IJ314" s="33" t="b">
        <f>AND($A$2&gt;=_xlfn.NUMBERVALUE(Table_Query_from_MF_DSNP62[[#This Row],[CL_GL_ACCT_FR4]]),$A$2&lt;=_xlfn.NUMBERVALUE(Table_Query_from_MF_DSNP62[[#This Row],[CL_GL_ACCT_TO4]]))</f>
        <v>1</v>
      </c>
      <c r="IK314" s="33" t="b">
        <f>AND($A$2&gt;=_xlfn.NUMBERVALUE(Table_Query_from_MF_DSNP62[[#This Row],[CL_GL_ACCT_FR5]]),$A$2&lt;=_xlfn.NUMBERVALUE(Table_Query_from_MF_DSNP62[[#This Row],[CL_GL_ACCT_TO5]]))</f>
        <v>1</v>
      </c>
      <c r="IL314" s="33" t="b">
        <f>AND($A$2&gt;=_xlfn.NUMBERVALUE(Table_Query_from_MF_DSNP62[[#This Row],[CL_GL_ACCT_FR6]]),$A$2&lt;=_xlfn.NUMBERVALUE(Table_Query_from_MF_DSNP62[[#This Row],[CL_GL_ACCT_TO6]]))</f>
        <v>1</v>
      </c>
      <c r="IM314" s="33" t="b">
        <f>AND($A$2&gt;=_xlfn.NUMBERVALUE(Table_Query_from_MF_DSNP62[[#This Row],[CL_GL_ACCT_FR7]]),$A$2&lt;=_xlfn.NUMBERVALUE(Table_Query_from_MF_DSNP62[[#This Row],[CL_GL_ACCT_TO7]]))</f>
        <v>1</v>
      </c>
      <c r="IN314" s="33" t="b">
        <f>AND($A$2&gt;=_xlfn.NUMBERVALUE(Table_Query_from_MF_DSNP62[[#This Row],[CL_GL_ACCT_FR8]]),$A$2&lt;=_xlfn.NUMBERVALUE(Table_Query_from_MF_DSNP62[[#This Row],[CL_GL_ACCT_TO8]]))</f>
        <v>1</v>
      </c>
      <c r="IO314" s="33" t="b">
        <f>AND($A$2&gt;=_xlfn.NUMBERVALUE(Table_Query_from_MF_DSNP62[[#This Row],[CL_GL_ACCT_FR9]]),$A$2&lt;=_xlfn.NUMBERVALUE(Table_Query_from_MF_DSNP62[[#This Row],[CL_GL_ACCT_TO9]]))</f>
        <v>1</v>
      </c>
      <c r="IP314" s="33" t="b">
        <f>AND($A$2&gt;=_xlfn.NUMBERVALUE(Table_Query_from_MF_DSNP62[[#This Row],[CL_GL_ACCT_FR10]]),$A$2&lt;=_xlfn.NUMBERVALUE(Table_Query_from_MF_DSNP62[[#This Row],[CL_GL_ACCT_TO10]]))</f>
        <v>1</v>
      </c>
      <c r="IQ314" s="33" t="b">
        <f>AND($A$2&gt;=_xlfn.NUMBERVALUE(Table_Query_from_MF_DSNP62[[#This Row],[CL_GL_ACCT_FR11]]),$A$2&lt;=_xlfn.NUMBERVALUE(Table_Query_from_MF_DSNP62[[#This Row],[CL_GL_ACCT_TO11]]))</f>
        <v>1</v>
      </c>
      <c r="IR314" s="33" t="b">
        <f>AND($A$2&gt;=_xlfn.NUMBERVALUE(Table_Query_from_MF_DSNP62[[#This Row],[CL_GL_ACCT_FR12]]),$A$2&lt;=_xlfn.NUMBERVALUE(Table_Query_from_MF_DSNP62[[#This Row],[CL_GL_ACCT_TO12]]))</f>
        <v>1</v>
      </c>
      <c r="IS314" s="33" t="b">
        <f>AND($A$2&gt;=_xlfn.NUMBERVALUE(Table_Query_from_MF_DSNP62[[#This Row],[CL_GL_ACCT_FR13]]),$A$2&lt;=_xlfn.NUMBERVALUE(Table_Query_from_MF_DSNP62[[#This Row],[CL_GL_ACCT_TO13]]))</f>
        <v>1</v>
      </c>
      <c r="IT314" s="33" t="b">
        <f>AND($A$2&gt;=_xlfn.NUMBERVALUE(Table_Query_from_MF_DSNP62[[#This Row],[CL_GL_ACCT_FR14]]),$A$2&lt;=_xlfn.NUMBERVALUE(Table_Query_from_MF_DSNP62[[#This Row],[CL_GL_ACCT_TO14]]))</f>
        <v>1</v>
      </c>
      <c r="IU314" s="33" t="b">
        <f>AND($A$2&gt;=_xlfn.NUMBERVALUE(Table_Query_from_MF_DSNP62[[#This Row],[CL_GL_ACCT_FR15]]),$A$2&lt;=_xlfn.NUMBERVALUE(Table_Query_from_MF_DSNP62[[#This Row],[CL_GL_ACCT_TO15]]))</f>
        <v>1</v>
      </c>
      <c r="IV314" s="33" t="b">
        <f>AND($A$2&gt;=_xlfn.NUMBERVALUE(Table_Query_from_MF_DSNP62[[#This Row],[CL_GL_ACCT_FR16]]),$A$2&lt;=_xlfn.NUMBERVALUE(Table_Query_from_MF_DSNP62[[#This Row],[CL_GL_ACCT_TO16]]))</f>
        <v>1</v>
      </c>
      <c r="IW314" s="33" t="b">
        <f>AND($A$2&gt;=_xlfn.NUMBERVALUE(Table_Query_from_MF_DSNP62[[#This Row],[CL_GL_ACCT_FR17]]),$A$2&lt;=_xlfn.NUMBERVALUE(Table_Query_from_MF_DSNP62[[#This Row],[CL_GL_ACCT_TO17]]))</f>
        <v>1</v>
      </c>
      <c r="IX314" s="33" t="b">
        <f>AND($A$2&gt;=_xlfn.NUMBERVALUE(Table_Query_from_MF_DSNP62[[#This Row],[CL_GL_ACCT_FR18]]),$A$2&lt;=_xlfn.NUMBERVALUE(Table_Query_from_MF_DSNP62[[#This Row],[CL_GL_ACCT_TO18]]))</f>
        <v>1</v>
      </c>
      <c r="IY314" s="33" t="b">
        <f>AND($A$2&gt;=_xlfn.NUMBERVALUE(Table_Query_from_MF_DSNP62[[#This Row],[CL_GL_ACCT_FR19]]),$A$2&lt;=_xlfn.NUMBERVALUE(Table_Query_from_MF_DSNP62[[#This Row],[CL_GL_ACCT_TO19]]))</f>
        <v>1</v>
      </c>
      <c r="IZ314" s="33" t="b">
        <f>AND($A$2&gt;=_xlfn.NUMBERVALUE(Table_Query_from_MF_DSNP62[[#This Row],[CL_GL_ACCT_FR20]]),$A$2&lt;=_xlfn.NUMBERVALUE(Table_Query_from_MF_DSNP62[[#This Row],[CL_GL_ACCT_TO20]]))</f>
        <v>1</v>
      </c>
      <c r="JA314" s="33" t="b">
        <f>AND($A$2&gt;=_xlfn.NUMBERVALUE(Table_Query_from_MF_DSNP62[[#This Row],[CL_GL_ACCT_FR21]]),$A$2&lt;=_xlfn.NUMBERVALUE(Table_Query_from_MF_DSNP62[[#This Row],[CL_GL_ACCT_TO21]]))</f>
        <v>1</v>
      </c>
      <c r="JB314" s="33" t="b">
        <f>AND($A$2&gt;=_xlfn.NUMBERVALUE(Table_Query_from_MF_DSNP62[[#This Row],[CL_GL_ACCT_FR22]]),$A$2&lt;=_xlfn.NUMBERVALUE(Table_Query_from_MF_DSNP62[[#This Row],[CL_GL_ACCT_TO22]]))</f>
        <v>1</v>
      </c>
      <c r="JC314" s="33" t="b">
        <f>AND($A$2&gt;=_xlfn.NUMBERVALUE(Table_Query_from_MF_DSNP62[[#This Row],[CL_GL_ACCT_FR23]]),$A$2&lt;=_xlfn.NUMBERVALUE(Table_Query_from_MF_DSNP62[[#This Row],[CL_GL_ACCT_TO23]]))</f>
        <v>1</v>
      </c>
      <c r="JD314" s="33" t="b">
        <f>AND($A$2&gt;=_xlfn.NUMBERVALUE(Table_Query_from_MF_DSNP62[[#This Row],[CL_GL_ACCT_FR24]]),$A$2&lt;=_xlfn.NUMBERVALUE(Table_Query_from_MF_DSNP62[[#This Row],[CL_GL_ACCT_TO24]]))</f>
        <v>1</v>
      </c>
      <c r="JE314" s="33" t="b">
        <f>AND($A$2&gt;=_xlfn.NUMBERVALUE(Table_Query_from_MF_DSNP62[[#This Row],[CL_GL_ACCT_FR25]]),$A$2&lt;=_xlfn.NUMBERVALUE(Table_Query_from_MF_DSNP62[[#This Row],[CL_GL_ACCT_TO25]]))</f>
        <v>1</v>
      </c>
      <c r="JF314" s="33" t="b">
        <f>OR(Table_Query_from_MF_DSNP62[[#This Row],[PairA]:[PairO]])</f>
        <v>1</v>
      </c>
      <c r="JG314" s="33">
        <f>_xlfn.IFNA(MATCH(TRUE,Table_Query_from_MF_DSNP62[[#This Row],[PairA]:[PairO]],0),"none")</f>
        <v>3</v>
      </c>
      <c r="JH314" s="33" t="b">
        <f>AND($B$2&gt;=_xlfn.NUMBERVALUE(Table_Query_from_MF_DSNP62[[#This Row],[CL_CMP_OBJ_FR1]]),$B$2&lt;=_xlfn.NUMBERVALUE(Table_Query_from_MF_DSNP62[[#This Row],[CL_CMP_OBJ_TO1]]))</f>
        <v>0</v>
      </c>
      <c r="JI314" s="33" t="b">
        <f>AND($B$2&gt;=_xlfn.NUMBERVALUE(Table_Query_from_MF_DSNP62[[#This Row],[CL_CMP_OBJ_FR2]]),$B$2&lt;=_xlfn.NUMBERVALUE(Table_Query_from_MF_DSNP62[[#This Row],[CL_CMP_OBJ_TO2]]))</f>
        <v>0</v>
      </c>
      <c r="JJ314" s="33" t="b">
        <f>AND($B$2&gt;=_xlfn.NUMBERVALUE(Table_Query_from_MF_DSNP62[[#This Row],[CL_CMP_OBJ_FR3]]),$B$2&lt;=_xlfn.NUMBERVALUE(Table_Query_from_MF_DSNP62[[#This Row],[CL_CMP_OBJ_TO3]]))</f>
        <v>1</v>
      </c>
      <c r="JK314" s="33" t="b">
        <f>AND($B$2&gt;=_xlfn.NUMBERVALUE(Table_Query_from_MF_DSNP62[[#This Row],[CL_CMP_OBJ_FR4]]),$B$2&lt;=_xlfn.NUMBERVALUE(Table_Query_from_MF_DSNP62[[#This Row],[CL_CMP_OBJ_TO4]]))</f>
        <v>1</v>
      </c>
      <c r="JL314" s="33" t="b">
        <f>AND($B$2&gt;=_xlfn.NUMBERVALUE(Table_Query_from_MF_DSNP62[[#This Row],[CL_CMP_OBJ_FR5]]),$B$2&lt;=_xlfn.NUMBERVALUE(Table_Query_from_MF_DSNP62[[#This Row],[CL_CMP_OBJ_TO5]]))</f>
        <v>1</v>
      </c>
      <c r="JM314" s="33" t="b">
        <f>AND($B$2&gt;=_xlfn.NUMBERVALUE(Table_Query_from_MF_DSNP62[[#This Row],[CL_CMP_OBJ_FR6]]),$B$2&lt;=_xlfn.NUMBERVALUE(Table_Query_from_MF_DSNP62[[#This Row],[CL_CMP_OBJ_TO6]]))</f>
        <v>1</v>
      </c>
      <c r="JN314" s="33" t="b">
        <f>AND($B$2&gt;=_xlfn.NUMBERVALUE(Table_Query_from_MF_DSNP62[[#This Row],[CL_CMP_OBJ_FR7]]),$B$2&lt;=_xlfn.NUMBERVALUE(Table_Query_from_MF_DSNP62[[#This Row],[CL_CMP_OBJ_TO7]]))</f>
        <v>1</v>
      </c>
      <c r="JO314" s="33" t="b">
        <f>AND($B$2&gt;=_xlfn.NUMBERVALUE(Table_Query_from_MF_DSNP62[[#This Row],[CL_CMP_OBJ_FR8]]),$B$2&lt;=_xlfn.NUMBERVALUE(Table_Query_from_MF_DSNP62[[#This Row],[CL_CMP_OBJ_TO8]]))</f>
        <v>1</v>
      </c>
      <c r="JP314" s="33" t="b">
        <f>AND($B$2&gt;=_xlfn.NUMBERVALUE(Table_Query_from_MF_DSNP62[[#This Row],[CL_CMP_OBJ_FR9]]),$B$2&lt;=_xlfn.NUMBERVALUE(Table_Query_from_MF_DSNP62[[#This Row],[CL_CMP_OBJ_TO9]]))</f>
        <v>1</v>
      </c>
      <c r="JQ314" s="33" t="b">
        <f>AND($B$2&gt;=_xlfn.NUMBERVALUE(Table_Query_from_MF_DSNP62[[#This Row],[CL_CMP_OBJ_FR10]]),$B$2&lt;=_xlfn.NUMBERVALUE(Table_Query_from_MF_DSNP62[[#This Row],[CL_CMP_OBJ_TO10]]))</f>
        <v>1</v>
      </c>
      <c r="JR314" s="33" t="b">
        <f>AND($B$2&gt;=_xlfn.NUMBERVALUE(Table_Query_from_MF_DSNP62[[#This Row],[CL_CMP_OBJ_FR11]]),$B$2&lt;=_xlfn.NUMBERVALUE(Table_Query_from_MF_DSNP62[[#This Row],[CL_CMP_OBJ_TO11]]))</f>
        <v>1</v>
      </c>
      <c r="JS314" s="33" t="b">
        <f>AND($B$2&gt;=_xlfn.NUMBERVALUE(Table_Query_from_MF_DSNP62[[#This Row],[CL_CMP_OBJ_FR12]]),$B$2&lt;=_xlfn.NUMBERVALUE(Table_Query_from_MF_DSNP62[[#This Row],[CL_CMP_OBJ_TO12]]))</f>
        <v>1</v>
      </c>
      <c r="JT314" s="33" t="b">
        <f>AND($B$2&gt;=_xlfn.NUMBERVALUE(Table_Query_from_MF_DSNP62[[#This Row],[CL_CMP_OBJ_FR13]]),$B$2&lt;=_xlfn.NUMBERVALUE(Table_Query_from_MF_DSNP62[[#This Row],[CL_CMP_OBJ_TO13]]))</f>
        <v>1</v>
      </c>
      <c r="JU314" s="33" t="b">
        <f>AND($B$2&gt;=_xlfn.NUMBERVALUE(Table_Query_from_MF_DSNP62[[#This Row],[CL_CMP_OBJ_FR14]]),$B$2&lt;=_xlfn.NUMBERVALUE(Table_Query_from_MF_DSNP62[[#This Row],[CL_CMP_OBJ_TO14]]))</f>
        <v>1</v>
      </c>
      <c r="JV314" s="33" t="b">
        <f>AND($B$2&gt;=_xlfn.NUMBERVALUE(Table_Query_from_MF_DSNP62[[#This Row],[CL_CMP_OBJ_FR15]]),$B$2&lt;=_xlfn.NUMBERVALUE(Table_Query_from_MF_DSNP62[[#This Row],[CL_CMP_OBJ_TO15]]))</f>
        <v>1</v>
      </c>
    </row>
    <row r="315" spans="1:282" x14ac:dyDescent="0.25">
      <c r="A315" t="b">
        <f>OR(,Table_Query_from_MF_DSNP62[[#This Row],[Desired GL included as "hard-coded" GL?]],Table_Query_from_MF_DSNP62[[#This Row],[Desired GL included as "Open GL"?]])</f>
        <v>1</v>
      </c>
      <c r="B315" t="b">
        <f>Table_Query_from_MF_DSNP62[[#This Row],[Desired CObj included as "Open CObj"?]]</f>
        <v>1</v>
      </c>
      <c r="C315" t="s">
        <v>765</v>
      </c>
      <c r="D315" t="s">
        <v>1872</v>
      </c>
      <c r="E315" t="s">
        <v>8</v>
      </c>
      <c r="F315" s="24" t="s">
        <v>49</v>
      </c>
      <c r="G315" t="s">
        <v>13</v>
      </c>
      <c r="H315" s="24" t="s">
        <v>411</v>
      </c>
      <c r="I315" t="s">
        <v>412</v>
      </c>
      <c r="J315" s="24" t="s">
        <v>444</v>
      </c>
      <c r="K315" t="s">
        <v>444</v>
      </c>
      <c r="L315" s="24" t="s">
        <v>444</v>
      </c>
      <c r="M315" t="s">
        <v>444</v>
      </c>
      <c r="N315" t="s">
        <v>444</v>
      </c>
      <c r="O315" t="s">
        <v>444</v>
      </c>
      <c r="P315" t="s">
        <v>444</v>
      </c>
      <c r="Q315" t="s">
        <v>15</v>
      </c>
      <c r="R315" t="s">
        <v>15</v>
      </c>
      <c r="S315" t="s">
        <v>442</v>
      </c>
      <c r="T315" t="s">
        <v>447</v>
      </c>
      <c r="U315" t="s">
        <v>444</v>
      </c>
      <c r="V315" t="s">
        <v>444</v>
      </c>
      <c r="W315" t="s">
        <v>447</v>
      </c>
      <c r="X315" t="s">
        <v>444</v>
      </c>
      <c r="Y315" t="s">
        <v>444</v>
      </c>
      <c r="Z315" t="s">
        <v>442</v>
      </c>
      <c r="AA315" t="s">
        <v>442</v>
      </c>
      <c r="AB315" t="s">
        <v>442</v>
      </c>
      <c r="AC315" t="s">
        <v>444</v>
      </c>
      <c r="AD315" t="s">
        <v>444</v>
      </c>
      <c r="AE315" t="s">
        <v>444</v>
      </c>
      <c r="AF315" t="s">
        <v>444</v>
      </c>
      <c r="AG315" t="s">
        <v>442</v>
      </c>
      <c r="AH315" t="s">
        <v>447</v>
      </c>
      <c r="AI315" t="s">
        <v>447</v>
      </c>
      <c r="AJ315" t="s">
        <v>442</v>
      </c>
      <c r="AK315" t="s">
        <v>444</v>
      </c>
      <c r="AL315" t="s">
        <v>444</v>
      </c>
      <c r="AM315" t="s">
        <v>444</v>
      </c>
      <c r="AN315" t="s">
        <v>444</v>
      </c>
      <c r="AO315" t="s">
        <v>444</v>
      </c>
      <c r="AP315" t="s">
        <v>442</v>
      </c>
      <c r="AQ315" t="s">
        <v>282</v>
      </c>
      <c r="AR315" t="s">
        <v>1451</v>
      </c>
      <c r="AS315" t="s">
        <v>162</v>
      </c>
      <c r="AT315" t="s">
        <v>10</v>
      </c>
      <c r="AU315" t="s">
        <v>444</v>
      </c>
      <c r="AV315" t="s">
        <v>442</v>
      </c>
      <c r="AW315" t="s">
        <v>444</v>
      </c>
      <c r="AX315" t="s">
        <v>444</v>
      </c>
      <c r="AY315" t="s">
        <v>444</v>
      </c>
      <c r="AZ315" t="s">
        <v>7</v>
      </c>
      <c r="BA315" t="s">
        <v>478</v>
      </c>
      <c r="BB315" t="s">
        <v>444</v>
      </c>
      <c r="BC315" t="s">
        <v>444</v>
      </c>
      <c r="BD315" t="s">
        <v>1359</v>
      </c>
      <c r="BE315" t="s">
        <v>832</v>
      </c>
      <c r="BF315" t="s">
        <v>740</v>
      </c>
      <c r="BG315" t="s">
        <v>740</v>
      </c>
      <c r="BH315" t="s">
        <v>755</v>
      </c>
      <c r="BI315" t="s">
        <v>529</v>
      </c>
      <c r="BJ315" t="s">
        <v>7</v>
      </c>
      <c r="BK315" t="s">
        <v>282</v>
      </c>
      <c r="BL315" t="s">
        <v>740</v>
      </c>
      <c r="BM315" t="s">
        <v>758</v>
      </c>
      <c r="BN315" t="s">
        <v>529</v>
      </c>
      <c r="BO315" t="s">
        <v>7</v>
      </c>
      <c r="BP315" t="s">
        <v>282</v>
      </c>
      <c r="BQ315" t="s">
        <v>740</v>
      </c>
      <c r="BR315" t="s">
        <v>143</v>
      </c>
      <c r="BS315" t="s">
        <v>444</v>
      </c>
      <c r="BT315" t="s">
        <v>1360</v>
      </c>
      <c r="BU315" t="s">
        <v>524</v>
      </c>
      <c r="BV315" t="s">
        <v>444</v>
      </c>
      <c r="BW315" t="s">
        <v>740</v>
      </c>
      <c r="BX315" t="s">
        <v>143</v>
      </c>
      <c r="BY315" t="s">
        <v>444</v>
      </c>
      <c r="BZ315" t="s">
        <v>1360</v>
      </c>
      <c r="CA315" t="s">
        <v>524</v>
      </c>
      <c r="CB315" t="s">
        <v>444</v>
      </c>
      <c r="CC315" t="s">
        <v>740</v>
      </c>
      <c r="CD315" t="s">
        <v>143</v>
      </c>
      <c r="CE315" t="s">
        <v>444</v>
      </c>
      <c r="CF315" t="s">
        <v>444</v>
      </c>
      <c r="CG315" t="s">
        <v>444</v>
      </c>
      <c r="CH315" t="s">
        <v>444</v>
      </c>
      <c r="CI315" t="s">
        <v>740</v>
      </c>
      <c r="CJ315" t="s">
        <v>143</v>
      </c>
      <c r="CK315" t="s">
        <v>444</v>
      </c>
      <c r="CL315" t="s">
        <v>1360</v>
      </c>
      <c r="CM315" t="s">
        <v>524</v>
      </c>
      <c r="CN315" t="s">
        <v>444</v>
      </c>
      <c r="CO315" t="s">
        <v>740</v>
      </c>
      <c r="CP315" t="s">
        <v>143</v>
      </c>
      <c r="CQ315" t="s">
        <v>444</v>
      </c>
      <c r="CR315" t="s">
        <v>1360</v>
      </c>
      <c r="CS315" t="s">
        <v>524</v>
      </c>
      <c r="CT315" t="s">
        <v>444</v>
      </c>
      <c r="CU315" t="s">
        <v>7</v>
      </c>
      <c r="CV315" t="s">
        <v>2849</v>
      </c>
      <c r="CW315" t="s">
        <v>2736</v>
      </c>
      <c r="CX315" t="s">
        <v>2850</v>
      </c>
      <c r="CY315" t="s">
        <v>1370</v>
      </c>
      <c r="CZ315" t="s">
        <v>1371</v>
      </c>
      <c r="DA315" t="s">
        <v>444</v>
      </c>
      <c r="DB315" t="s">
        <v>444</v>
      </c>
      <c r="DC315" t="s">
        <v>444</v>
      </c>
      <c r="DD315" t="s">
        <v>444</v>
      </c>
      <c r="DE315" t="s">
        <v>444</v>
      </c>
      <c r="DF315" t="s">
        <v>444</v>
      </c>
      <c r="DG315" t="s">
        <v>444</v>
      </c>
      <c r="DH315" t="s">
        <v>444</v>
      </c>
      <c r="DI315" t="s">
        <v>443</v>
      </c>
      <c r="DJ315" t="s">
        <v>282</v>
      </c>
      <c r="DK315" t="s">
        <v>1440</v>
      </c>
      <c r="DL315" t="s">
        <v>1451</v>
      </c>
      <c r="DM315" t="s">
        <v>444</v>
      </c>
      <c r="DN315" t="s">
        <v>444</v>
      </c>
      <c r="DO315" t="s">
        <v>444</v>
      </c>
      <c r="DP315" t="s">
        <v>444</v>
      </c>
      <c r="DQ315" t="s">
        <v>444</v>
      </c>
      <c r="DR315" t="s">
        <v>444</v>
      </c>
      <c r="DS315" t="s">
        <v>444</v>
      </c>
      <c r="DT315" s="24" t="s">
        <v>444</v>
      </c>
      <c r="DU315" s="24" t="s">
        <v>444</v>
      </c>
      <c r="DV315" t="s">
        <v>444</v>
      </c>
      <c r="DW315" t="s">
        <v>444</v>
      </c>
      <c r="DX315" s="24" t="s">
        <v>444</v>
      </c>
      <c r="DY315" s="24" t="s">
        <v>444</v>
      </c>
      <c r="DZ315" t="s">
        <v>444</v>
      </c>
      <c r="EA315" t="s">
        <v>444</v>
      </c>
      <c r="EB315" s="24" t="s">
        <v>444</v>
      </c>
      <c r="EC315" s="24" t="s">
        <v>444</v>
      </c>
      <c r="ED315" t="s">
        <v>444</v>
      </c>
      <c r="EE315" t="s">
        <v>444</v>
      </c>
      <c r="EF315" s="24" t="s">
        <v>444</v>
      </c>
      <c r="EG315" s="24" t="s">
        <v>444</v>
      </c>
      <c r="EH315" t="s">
        <v>444</v>
      </c>
      <c r="EI315" t="s">
        <v>444</v>
      </c>
      <c r="EJ315" s="24" t="s">
        <v>444</v>
      </c>
      <c r="EK315" s="24" t="s">
        <v>444</v>
      </c>
      <c r="EL315" t="s">
        <v>444</v>
      </c>
      <c r="EM315" t="s">
        <v>444</v>
      </c>
      <c r="EN315" s="24" t="s">
        <v>444</v>
      </c>
      <c r="EO315" s="24" t="s">
        <v>444</v>
      </c>
      <c r="EP315" t="s">
        <v>444</v>
      </c>
      <c r="EQ315" t="s">
        <v>444</v>
      </c>
      <c r="ER315" s="24" t="s">
        <v>444</v>
      </c>
      <c r="ES315" s="24" t="s">
        <v>444</v>
      </c>
      <c r="ET315" t="s">
        <v>444</v>
      </c>
      <c r="EU315" t="s">
        <v>444</v>
      </c>
      <c r="EV315" s="24" t="s">
        <v>444</v>
      </c>
      <c r="EW315" s="24" t="s">
        <v>444</v>
      </c>
      <c r="EX315" t="s">
        <v>444</v>
      </c>
      <c r="EY315" t="s">
        <v>444</v>
      </c>
      <c r="EZ315" s="24" t="s">
        <v>444</v>
      </c>
      <c r="FA315" s="24" t="s">
        <v>444</v>
      </c>
      <c r="FB315" t="s">
        <v>444</v>
      </c>
      <c r="FC315" t="s">
        <v>444</v>
      </c>
      <c r="FD315" s="24" t="s">
        <v>444</v>
      </c>
      <c r="FE315" s="24" t="s">
        <v>444</v>
      </c>
      <c r="FF315" t="s">
        <v>444</v>
      </c>
      <c r="FG315" t="s">
        <v>444</v>
      </c>
      <c r="FH315" s="24" t="s">
        <v>444</v>
      </c>
      <c r="FI315" s="24" t="s">
        <v>444</v>
      </c>
      <c r="FJ315" t="s">
        <v>444</v>
      </c>
      <c r="FK315" t="s">
        <v>444</v>
      </c>
      <c r="FL315" s="24" t="s">
        <v>444</v>
      </c>
      <c r="FM315" s="24" t="s">
        <v>444</v>
      </c>
      <c r="FN315" t="s">
        <v>444</v>
      </c>
      <c r="FO315" t="s">
        <v>444</v>
      </c>
      <c r="FP315" s="24" t="s">
        <v>444</v>
      </c>
      <c r="FQ315" s="24" t="s">
        <v>444</v>
      </c>
      <c r="FR315" t="s">
        <v>444</v>
      </c>
      <c r="FS315" t="s">
        <v>444</v>
      </c>
      <c r="FT315" s="24" t="s">
        <v>444</v>
      </c>
      <c r="FU315" s="24" t="s">
        <v>444</v>
      </c>
      <c r="FV315" t="s">
        <v>444</v>
      </c>
      <c r="FW315" t="s">
        <v>444</v>
      </c>
      <c r="FX315" s="24" t="s">
        <v>444</v>
      </c>
      <c r="FY315" s="24" t="s">
        <v>444</v>
      </c>
      <c r="FZ315" t="s">
        <v>444</v>
      </c>
      <c r="GA315" t="s">
        <v>444</v>
      </c>
      <c r="GB315" s="24" t="s">
        <v>444</v>
      </c>
      <c r="GC315" s="24" t="s">
        <v>444</v>
      </c>
      <c r="GD315" t="s">
        <v>444</v>
      </c>
      <c r="GE315" t="s">
        <v>444</v>
      </c>
      <c r="GF315" s="24" t="s">
        <v>444</v>
      </c>
      <c r="GG315" s="24" t="s">
        <v>444</v>
      </c>
      <c r="GH315" t="s">
        <v>15</v>
      </c>
      <c r="GI315" s="24" t="s">
        <v>446</v>
      </c>
      <c r="GJ315" s="24" t="s">
        <v>475</v>
      </c>
      <c r="GK315" t="s">
        <v>481</v>
      </c>
      <c r="GL315" t="s">
        <v>1873</v>
      </c>
      <c r="GM315" s="24" t="s">
        <v>479</v>
      </c>
      <c r="GN315" s="24" t="s">
        <v>1399</v>
      </c>
      <c r="GO315" t="s">
        <v>444</v>
      </c>
      <c r="GP315" t="s">
        <v>444</v>
      </c>
      <c r="GQ315" s="24" t="s">
        <v>444</v>
      </c>
      <c r="GR315" s="24" t="s">
        <v>444</v>
      </c>
      <c r="GS315" t="s">
        <v>444</v>
      </c>
      <c r="GT315" t="s">
        <v>444</v>
      </c>
      <c r="GU315" s="24" t="s">
        <v>444</v>
      </c>
      <c r="GV315" s="24" t="s">
        <v>444</v>
      </c>
      <c r="GW315" t="s">
        <v>444</v>
      </c>
      <c r="GX315" t="s">
        <v>444</v>
      </c>
      <c r="GY315" s="24" t="s">
        <v>444</v>
      </c>
      <c r="GZ315" s="24" t="s">
        <v>444</v>
      </c>
      <c r="HA315" t="s">
        <v>444</v>
      </c>
      <c r="HB315" t="s">
        <v>444</v>
      </c>
      <c r="HC315" s="24" t="s">
        <v>444</v>
      </c>
      <c r="HD315" s="24" t="s">
        <v>444</v>
      </c>
      <c r="HE315" t="s">
        <v>444</v>
      </c>
      <c r="HF315" t="s">
        <v>444</v>
      </c>
      <c r="HG315" s="24" t="s">
        <v>444</v>
      </c>
      <c r="HH315" s="24" t="s">
        <v>444</v>
      </c>
      <c r="HI315" t="s">
        <v>444</v>
      </c>
      <c r="HJ315" t="s">
        <v>444</v>
      </c>
      <c r="HK315" s="24" t="s">
        <v>444</v>
      </c>
      <c r="HL315" s="24" t="s">
        <v>444</v>
      </c>
      <c r="HM315" t="s">
        <v>444</v>
      </c>
      <c r="HN315" t="s">
        <v>444</v>
      </c>
      <c r="HO315" s="24" t="s">
        <v>444</v>
      </c>
      <c r="HP315" s="24" t="s">
        <v>444</v>
      </c>
      <c r="HQ315" t="s">
        <v>444</v>
      </c>
      <c r="HR315" t="s">
        <v>444</v>
      </c>
      <c r="HS315" s="24" t="s">
        <v>444</v>
      </c>
      <c r="HT315" s="24" t="s">
        <v>444</v>
      </c>
      <c r="HU315" t="s">
        <v>444</v>
      </c>
      <c r="HV315" t="s">
        <v>444</v>
      </c>
      <c r="HW315" s="24" t="s">
        <v>444</v>
      </c>
      <c r="HX315" s="24" t="s">
        <v>444</v>
      </c>
      <c r="HY315" t="s">
        <v>444</v>
      </c>
      <c r="HZ315" t="s">
        <v>444</v>
      </c>
      <c r="IA315" t="s">
        <v>2849</v>
      </c>
      <c r="IB315" t="s">
        <v>2736</v>
      </c>
      <c r="IC315" t="s">
        <v>3065</v>
      </c>
      <c r="ID315" s="33" t="b" cm="1">
        <f t="array" ref="ID315">_xlfn.IFNA(MATCH($A$2,_xlfn.NUMBERVALUE(Table_Query_from_MF_DSNP62[[#This Row],[CL_GLACCT_DR1]:[CL_GLACCT_CR4]]),0),0)&gt;=1</f>
        <v>1</v>
      </c>
      <c r="IE315" s="33" t="b">
        <f>OR(Table_Query_from_MF_DSNP62[[#This Row],[Pair1]:[Pair25]])</f>
        <v>1</v>
      </c>
      <c r="IF315" s="33">
        <f>_xlfn.IFNA(MATCH(TRUE,Table_Query_from_MF_DSNP62[[#This Row],[Pair1]:[Pair25]],0),"none")</f>
        <v>1</v>
      </c>
      <c r="IG315" s="33" t="b">
        <f>AND($A$2&gt;=_xlfn.NUMBERVALUE(Table_Query_from_MF_DSNP62[[#This Row],[CL_GL_ACCT_FR1]]),$A$2&lt;=_xlfn.NUMBERVALUE(Table_Query_from_MF_DSNP62[[#This Row],[CL_GL_ACCT_TO1]]))</f>
        <v>1</v>
      </c>
      <c r="IH315" s="33" t="b">
        <f>AND($A$2&gt;=_xlfn.NUMBERVALUE(Table_Query_from_MF_DSNP62[[#This Row],[CL_GL_ACCT_FR2]]),$A$2&lt;=_xlfn.NUMBERVALUE(Table_Query_from_MF_DSNP62[[#This Row],[CL_GL_ACCT_TO2]]))</f>
        <v>1</v>
      </c>
      <c r="II315" s="33" t="b">
        <f>AND($A$2&gt;=_xlfn.NUMBERVALUE(Table_Query_from_MF_DSNP62[[#This Row],[CL_GL_ACCT_FR3]]),$A$2&lt;=_xlfn.NUMBERVALUE(Table_Query_from_MF_DSNP62[[#This Row],[CL_GL_ACCT_TO3]]))</f>
        <v>1</v>
      </c>
      <c r="IJ315" s="33" t="b">
        <f>AND($A$2&gt;=_xlfn.NUMBERVALUE(Table_Query_from_MF_DSNP62[[#This Row],[CL_GL_ACCT_FR4]]),$A$2&lt;=_xlfn.NUMBERVALUE(Table_Query_from_MF_DSNP62[[#This Row],[CL_GL_ACCT_TO4]]))</f>
        <v>1</v>
      </c>
      <c r="IK315" s="33" t="b">
        <f>AND($A$2&gt;=_xlfn.NUMBERVALUE(Table_Query_from_MF_DSNP62[[#This Row],[CL_GL_ACCT_FR5]]),$A$2&lt;=_xlfn.NUMBERVALUE(Table_Query_from_MF_DSNP62[[#This Row],[CL_GL_ACCT_TO5]]))</f>
        <v>1</v>
      </c>
      <c r="IL315" s="33" t="b">
        <f>AND($A$2&gt;=_xlfn.NUMBERVALUE(Table_Query_from_MF_DSNP62[[#This Row],[CL_GL_ACCT_FR6]]),$A$2&lt;=_xlfn.NUMBERVALUE(Table_Query_from_MF_DSNP62[[#This Row],[CL_GL_ACCT_TO6]]))</f>
        <v>1</v>
      </c>
      <c r="IM315" s="33" t="b">
        <f>AND($A$2&gt;=_xlfn.NUMBERVALUE(Table_Query_from_MF_DSNP62[[#This Row],[CL_GL_ACCT_FR7]]),$A$2&lt;=_xlfn.NUMBERVALUE(Table_Query_from_MF_DSNP62[[#This Row],[CL_GL_ACCT_TO7]]))</f>
        <v>1</v>
      </c>
      <c r="IN315" s="33" t="b">
        <f>AND($A$2&gt;=_xlfn.NUMBERVALUE(Table_Query_from_MF_DSNP62[[#This Row],[CL_GL_ACCT_FR8]]),$A$2&lt;=_xlfn.NUMBERVALUE(Table_Query_from_MF_DSNP62[[#This Row],[CL_GL_ACCT_TO8]]))</f>
        <v>1</v>
      </c>
      <c r="IO315" s="33" t="b">
        <f>AND($A$2&gt;=_xlfn.NUMBERVALUE(Table_Query_from_MF_DSNP62[[#This Row],[CL_GL_ACCT_FR9]]),$A$2&lt;=_xlfn.NUMBERVALUE(Table_Query_from_MF_DSNP62[[#This Row],[CL_GL_ACCT_TO9]]))</f>
        <v>1</v>
      </c>
      <c r="IP315" s="33" t="b">
        <f>AND($A$2&gt;=_xlfn.NUMBERVALUE(Table_Query_from_MF_DSNP62[[#This Row],[CL_GL_ACCT_FR10]]),$A$2&lt;=_xlfn.NUMBERVALUE(Table_Query_from_MF_DSNP62[[#This Row],[CL_GL_ACCT_TO10]]))</f>
        <v>1</v>
      </c>
      <c r="IQ315" s="33" t="b">
        <f>AND($A$2&gt;=_xlfn.NUMBERVALUE(Table_Query_from_MF_DSNP62[[#This Row],[CL_GL_ACCT_FR11]]),$A$2&lt;=_xlfn.NUMBERVALUE(Table_Query_from_MF_DSNP62[[#This Row],[CL_GL_ACCT_TO11]]))</f>
        <v>1</v>
      </c>
      <c r="IR315" s="33" t="b">
        <f>AND($A$2&gt;=_xlfn.NUMBERVALUE(Table_Query_from_MF_DSNP62[[#This Row],[CL_GL_ACCT_FR12]]),$A$2&lt;=_xlfn.NUMBERVALUE(Table_Query_from_MF_DSNP62[[#This Row],[CL_GL_ACCT_TO12]]))</f>
        <v>1</v>
      </c>
      <c r="IS315" s="33" t="b">
        <f>AND($A$2&gt;=_xlfn.NUMBERVALUE(Table_Query_from_MF_DSNP62[[#This Row],[CL_GL_ACCT_FR13]]),$A$2&lt;=_xlfn.NUMBERVALUE(Table_Query_from_MF_DSNP62[[#This Row],[CL_GL_ACCT_TO13]]))</f>
        <v>1</v>
      </c>
      <c r="IT315" s="33" t="b">
        <f>AND($A$2&gt;=_xlfn.NUMBERVALUE(Table_Query_from_MF_DSNP62[[#This Row],[CL_GL_ACCT_FR14]]),$A$2&lt;=_xlfn.NUMBERVALUE(Table_Query_from_MF_DSNP62[[#This Row],[CL_GL_ACCT_TO14]]))</f>
        <v>1</v>
      </c>
      <c r="IU315" s="33" t="b">
        <f>AND($A$2&gt;=_xlfn.NUMBERVALUE(Table_Query_from_MF_DSNP62[[#This Row],[CL_GL_ACCT_FR15]]),$A$2&lt;=_xlfn.NUMBERVALUE(Table_Query_from_MF_DSNP62[[#This Row],[CL_GL_ACCT_TO15]]))</f>
        <v>1</v>
      </c>
      <c r="IV315" s="33" t="b">
        <f>AND($A$2&gt;=_xlfn.NUMBERVALUE(Table_Query_from_MF_DSNP62[[#This Row],[CL_GL_ACCT_FR16]]),$A$2&lt;=_xlfn.NUMBERVALUE(Table_Query_from_MF_DSNP62[[#This Row],[CL_GL_ACCT_TO16]]))</f>
        <v>1</v>
      </c>
      <c r="IW315" s="33" t="b">
        <f>AND($A$2&gt;=_xlfn.NUMBERVALUE(Table_Query_from_MF_DSNP62[[#This Row],[CL_GL_ACCT_FR17]]),$A$2&lt;=_xlfn.NUMBERVALUE(Table_Query_from_MF_DSNP62[[#This Row],[CL_GL_ACCT_TO17]]))</f>
        <v>1</v>
      </c>
      <c r="IX315" s="33" t="b">
        <f>AND($A$2&gt;=_xlfn.NUMBERVALUE(Table_Query_from_MF_DSNP62[[#This Row],[CL_GL_ACCT_FR18]]),$A$2&lt;=_xlfn.NUMBERVALUE(Table_Query_from_MF_DSNP62[[#This Row],[CL_GL_ACCT_TO18]]))</f>
        <v>1</v>
      </c>
      <c r="IY315" s="33" t="b">
        <f>AND($A$2&gt;=_xlfn.NUMBERVALUE(Table_Query_from_MF_DSNP62[[#This Row],[CL_GL_ACCT_FR19]]),$A$2&lt;=_xlfn.NUMBERVALUE(Table_Query_from_MF_DSNP62[[#This Row],[CL_GL_ACCT_TO19]]))</f>
        <v>1</v>
      </c>
      <c r="IZ315" s="33" t="b">
        <f>AND($A$2&gt;=_xlfn.NUMBERVALUE(Table_Query_from_MF_DSNP62[[#This Row],[CL_GL_ACCT_FR20]]),$A$2&lt;=_xlfn.NUMBERVALUE(Table_Query_from_MF_DSNP62[[#This Row],[CL_GL_ACCT_TO20]]))</f>
        <v>1</v>
      </c>
      <c r="JA315" s="33" t="b">
        <f>AND($A$2&gt;=_xlfn.NUMBERVALUE(Table_Query_from_MF_DSNP62[[#This Row],[CL_GL_ACCT_FR21]]),$A$2&lt;=_xlfn.NUMBERVALUE(Table_Query_from_MF_DSNP62[[#This Row],[CL_GL_ACCT_TO21]]))</f>
        <v>1</v>
      </c>
      <c r="JB315" s="33" t="b">
        <f>AND($A$2&gt;=_xlfn.NUMBERVALUE(Table_Query_from_MF_DSNP62[[#This Row],[CL_GL_ACCT_FR22]]),$A$2&lt;=_xlfn.NUMBERVALUE(Table_Query_from_MF_DSNP62[[#This Row],[CL_GL_ACCT_TO22]]))</f>
        <v>1</v>
      </c>
      <c r="JC315" s="33" t="b">
        <f>AND($A$2&gt;=_xlfn.NUMBERVALUE(Table_Query_from_MF_DSNP62[[#This Row],[CL_GL_ACCT_FR23]]),$A$2&lt;=_xlfn.NUMBERVALUE(Table_Query_from_MF_DSNP62[[#This Row],[CL_GL_ACCT_TO23]]))</f>
        <v>1</v>
      </c>
      <c r="JD315" s="33" t="b">
        <f>AND($A$2&gt;=_xlfn.NUMBERVALUE(Table_Query_from_MF_DSNP62[[#This Row],[CL_GL_ACCT_FR24]]),$A$2&lt;=_xlfn.NUMBERVALUE(Table_Query_from_MF_DSNP62[[#This Row],[CL_GL_ACCT_TO24]]))</f>
        <v>1</v>
      </c>
      <c r="JE315" s="33" t="b">
        <f>AND($A$2&gt;=_xlfn.NUMBERVALUE(Table_Query_from_MF_DSNP62[[#This Row],[CL_GL_ACCT_FR25]]),$A$2&lt;=_xlfn.NUMBERVALUE(Table_Query_from_MF_DSNP62[[#This Row],[CL_GL_ACCT_TO25]]))</f>
        <v>1</v>
      </c>
      <c r="JF315" s="33" t="b">
        <f>OR(Table_Query_from_MF_DSNP62[[#This Row],[PairA]:[PairO]])</f>
        <v>1</v>
      </c>
      <c r="JG315" s="33">
        <f>_xlfn.IFNA(MATCH(TRUE,Table_Query_from_MF_DSNP62[[#This Row],[PairA]:[PairO]],0),"none")</f>
        <v>4</v>
      </c>
      <c r="JH315" s="33" t="b">
        <f>AND($B$2&gt;=_xlfn.NUMBERVALUE(Table_Query_from_MF_DSNP62[[#This Row],[CL_CMP_OBJ_FR1]]),$B$2&lt;=_xlfn.NUMBERVALUE(Table_Query_from_MF_DSNP62[[#This Row],[CL_CMP_OBJ_TO1]]))</f>
        <v>0</v>
      </c>
      <c r="JI315" s="33" t="b">
        <f>AND($B$2&gt;=_xlfn.NUMBERVALUE(Table_Query_from_MF_DSNP62[[#This Row],[CL_CMP_OBJ_FR2]]),$B$2&lt;=_xlfn.NUMBERVALUE(Table_Query_from_MF_DSNP62[[#This Row],[CL_CMP_OBJ_TO2]]))</f>
        <v>0</v>
      </c>
      <c r="JJ315" s="33" t="b">
        <f>AND($B$2&gt;=_xlfn.NUMBERVALUE(Table_Query_from_MF_DSNP62[[#This Row],[CL_CMP_OBJ_FR3]]),$B$2&lt;=_xlfn.NUMBERVALUE(Table_Query_from_MF_DSNP62[[#This Row],[CL_CMP_OBJ_TO3]]))</f>
        <v>0</v>
      </c>
      <c r="JK315" s="33" t="b">
        <f>AND($B$2&gt;=_xlfn.NUMBERVALUE(Table_Query_from_MF_DSNP62[[#This Row],[CL_CMP_OBJ_FR4]]),$B$2&lt;=_xlfn.NUMBERVALUE(Table_Query_from_MF_DSNP62[[#This Row],[CL_CMP_OBJ_TO4]]))</f>
        <v>1</v>
      </c>
      <c r="JL315" s="33" t="b">
        <f>AND($B$2&gt;=_xlfn.NUMBERVALUE(Table_Query_from_MF_DSNP62[[#This Row],[CL_CMP_OBJ_FR5]]),$B$2&lt;=_xlfn.NUMBERVALUE(Table_Query_from_MF_DSNP62[[#This Row],[CL_CMP_OBJ_TO5]]))</f>
        <v>1</v>
      </c>
      <c r="JM315" s="33" t="b">
        <f>AND($B$2&gt;=_xlfn.NUMBERVALUE(Table_Query_from_MF_DSNP62[[#This Row],[CL_CMP_OBJ_FR6]]),$B$2&lt;=_xlfn.NUMBERVALUE(Table_Query_from_MF_DSNP62[[#This Row],[CL_CMP_OBJ_TO6]]))</f>
        <v>1</v>
      </c>
      <c r="JN315" s="33" t="b">
        <f>AND($B$2&gt;=_xlfn.NUMBERVALUE(Table_Query_from_MF_DSNP62[[#This Row],[CL_CMP_OBJ_FR7]]),$B$2&lt;=_xlfn.NUMBERVALUE(Table_Query_from_MF_DSNP62[[#This Row],[CL_CMP_OBJ_TO7]]))</f>
        <v>1</v>
      </c>
      <c r="JO315" s="33" t="b">
        <f>AND($B$2&gt;=_xlfn.NUMBERVALUE(Table_Query_from_MF_DSNP62[[#This Row],[CL_CMP_OBJ_FR8]]),$B$2&lt;=_xlfn.NUMBERVALUE(Table_Query_from_MF_DSNP62[[#This Row],[CL_CMP_OBJ_TO8]]))</f>
        <v>1</v>
      </c>
      <c r="JP315" s="33" t="b">
        <f>AND($B$2&gt;=_xlfn.NUMBERVALUE(Table_Query_from_MF_DSNP62[[#This Row],[CL_CMP_OBJ_FR9]]),$B$2&lt;=_xlfn.NUMBERVALUE(Table_Query_from_MF_DSNP62[[#This Row],[CL_CMP_OBJ_TO9]]))</f>
        <v>1</v>
      </c>
      <c r="JQ315" s="33" t="b">
        <f>AND($B$2&gt;=_xlfn.NUMBERVALUE(Table_Query_from_MF_DSNP62[[#This Row],[CL_CMP_OBJ_FR10]]),$B$2&lt;=_xlfn.NUMBERVALUE(Table_Query_from_MF_DSNP62[[#This Row],[CL_CMP_OBJ_TO10]]))</f>
        <v>1</v>
      </c>
      <c r="JR315" s="33" t="b">
        <f>AND($B$2&gt;=_xlfn.NUMBERVALUE(Table_Query_from_MF_DSNP62[[#This Row],[CL_CMP_OBJ_FR11]]),$B$2&lt;=_xlfn.NUMBERVALUE(Table_Query_from_MF_DSNP62[[#This Row],[CL_CMP_OBJ_TO11]]))</f>
        <v>1</v>
      </c>
      <c r="JS315" s="33" t="b">
        <f>AND($B$2&gt;=_xlfn.NUMBERVALUE(Table_Query_from_MF_DSNP62[[#This Row],[CL_CMP_OBJ_FR12]]),$B$2&lt;=_xlfn.NUMBERVALUE(Table_Query_from_MF_DSNP62[[#This Row],[CL_CMP_OBJ_TO12]]))</f>
        <v>1</v>
      </c>
      <c r="JT315" s="33" t="b">
        <f>AND($B$2&gt;=_xlfn.NUMBERVALUE(Table_Query_from_MF_DSNP62[[#This Row],[CL_CMP_OBJ_FR13]]),$B$2&lt;=_xlfn.NUMBERVALUE(Table_Query_from_MF_DSNP62[[#This Row],[CL_CMP_OBJ_TO13]]))</f>
        <v>1</v>
      </c>
      <c r="JU315" s="33" t="b">
        <f>AND($B$2&gt;=_xlfn.NUMBERVALUE(Table_Query_from_MF_DSNP62[[#This Row],[CL_CMP_OBJ_FR14]]),$B$2&lt;=_xlfn.NUMBERVALUE(Table_Query_from_MF_DSNP62[[#This Row],[CL_CMP_OBJ_TO14]]))</f>
        <v>1</v>
      </c>
      <c r="JV315" s="33" t="b">
        <f>AND($B$2&gt;=_xlfn.NUMBERVALUE(Table_Query_from_MF_DSNP62[[#This Row],[CL_CMP_OBJ_FR15]]),$B$2&lt;=_xlfn.NUMBERVALUE(Table_Query_from_MF_DSNP62[[#This Row],[CL_CMP_OBJ_TO15]]))</f>
        <v>1</v>
      </c>
    </row>
    <row r="316" spans="1:282" x14ac:dyDescent="0.25">
      <c r="A316" t="b">
        <f>OR(,Table_Query_from_MF_DSNP62[[#This Row],[Desired GL included as "hard-coded" GL?]],Table_Query_from_MF_DSNP62[[#This Row],[Desired GL included as "Open GL"?]])</f>
        <v>1</v>
      </c>
      <c r="B316" t="b">
        <f>Table_Query_from_MF_DSNP62[[#This Row],[Desired CObj included as "Open CObj"?]]</f>
        <v>1</v>
      </c>
      <c r="C316" t="s">
        <v>832</v>
      </c>
      <c r="D316" t="s">
        <v>1874</v>
      </c>
      <c r="E316" t="s">
        <v>8</v>
      </c>
      <c r="F316" s="24" t="s">
        <v>13</v>
      </c>
      <c r="G316" t="s">
        <v>49</v>
      </c>
      <c r="H316" s="24" t="s">
        <v>412</v>
      </c>
      <c r="I316" t="s">
        <v>411</v>
      </c>
      <c r="J316" s="24" t="s">
        <v>444</v>
      </c>
      <c r="K316" t="s">
        <v>444</v>
      </c>
      <c r="L316" s="24" t="s">
        <v>444</v>
      </c>
      <c r="M316" t="s">
        <v>444</v>
      </c>
      <c r="N316" t="s">
        <v>444</v>
      </c>
      <c r="O316" t="s">
        <v>444</v>
      </c>
      <c r="P316" t="s">
        <v>444</v>
      </c>
      <c r="Q316" t="s">
        <v>15</v>
      </c>
      <c r="R316" t="s">
        <v>15</v>
      </c>
      <c r="S316" t="s">
        <v>442</v>
      </c>
      <c r="T316" t="s">
        <v>447</v>
      </c>
      <c r="U316" t="s">
        <v>444</v>
      </c>
      <c r="V316" t="s">
        <v>444</v>
      </c>
      <c r="W316" t="s">
        <v>447</v>
      </c>
      <c r="X316" t="s">
        <v>444</v>
      </c>
      <c r="Y316" t="s">
        <v>444</v>
      </c>
      <c r="Z316" t="s">
        <v>442</v>
      </c>
      <c r="AA316" t="s">
        <v>442</v>
      </c>
      <c r="AB316" t="s">
        <v>442</v>
      </c>
      <c r="AC316" t="s">
        <v>444</v>
      </c>
      <c r="AD316" t="s">
        <v>444</v>
      </c>
      <c r="AE316" t="s">
        <v>444</v>
      </c>
      <c r="AF316" t="s">
        <v>444</v>
      </c>
      <c r="AG316" t="s">
        <v>442</v>
      </c>
      <c r="AH316" t="s">
        <v>447</v>
      </c>
      <c r="AI316" t="s">
        <v>447</v>
      </c>
      <c r="AJ316" t="s">
        <v>442</v>
      </c>
      <c r="AK316" t="s">
        <v>444</v>
      </c>
      <c r="AL316" t="s">
        <v>444</v>
      </c>
      <c r="AM316" t="s">
        <v>444</v>
      </c>
      <c r="AN316" t="s">
        <v>444</v>
      </c>
      <c r="AO316" t="s">
        <v>444</v>
      </c>
      <c r="AP316" t="s">
        <v>442</v>
      </c>
      <c r="AQ316" t="s">
        <v>282</v>
      </c>
      <c r="AR316" t="s">
        <v>1451</v>
      </c>
      <c r="AS316" t="s">
        <v>162</v>
      </c>
      <c r="AT316" t="s">
        <v>444</v>
      </c>
      <c r="AU316" t="s">
        <v>444</v>
      </c>
      <c r="AV316" t="s">
        <v>442</v>
      </c>
      <c r="AW316" t="s">
        <v>444</v>
      </c>
      <c r="AX316" t="s">
        <v>444</v>
      </c>
      <c r="AY316" t="s">
        <v>444</v>
      </c>
      <c r="AZ316" t="s">
        <v>7</v>
      </c>
      <c r="BA316" t="s">
        <v>478</v>
      </c>
      <c r="BB316" t="s">
        <v>444</v>
      </c>
      <c r="BC316" t="s">
        <v>444</v>
      </c>
      <c r="BD316" t="s">
        <v>1359</v>
      </c>
      <c r="BE316" t="s">
        <v>765</v>
      </c>
      <c r="BF316" t="s">
        <v>1360</v>
      </c>
      <c r="BG316" t="s">
        <v>1360</v>
      </c>
      <c r="BH316" t="s">
        <v>755</v>
      </c>
      <c r="BI316" t="s">
        <v>529</v>
      </c>
      <c r="BJ316" t="s">
        <v>282</v>
      </c>
      <c r="BK316" t="s">
        <v>282</v>
      </c>
      <c r="BL316" t="s">
        <v>1360</v>
      </c>
      <c r="BM316" t="s">
        <v>758</v>
      </c>
      <c r="BN316" t="s">
        <v>529</v>
      </c>
      <c r="BO316" t="s">
        <v>282</v>
      </c>
      <c r="BP316" t="s">
        <v>282</v>
      </c>
      <c r="BQ316" t="s">
        <v>1360</v>
      </c>
      <c r="BR316" t="s">
        <v>143</v>
      </c>
      <c r="BS316" t="s">
        <v>444</v>
      </c>
      <c r="BT316" t="s">
        <v>740</v>
      </c>
      <c r="BU316" t="s">
        <v>524</v>
      </c>
      <c r="BV316" t="s">
        <v>444</v>
      </c>
      <c r="BW316" t="s">
        <v>1360</v>
      </c>
      <c r="BX316" t="s">
        <v>143</v>
      </c>
      <c r="BY316" t="s">
        <v>444</v>
      </c>
      <c r="BZ316" t="s">
        <v>740</v>
      </c>
      <c r="CA316" t="s">
        <v>524</v>
      </c>
      <c r="CB316" t="s">
        <v>444</v>
      </c>
      <c r="CC316" t="s">
        <v>1360</v>
      </c>
      <c r="CD316" t="s">
        <v>143</v>
      </c>
      <c r="CE316" t="s">
        <v>444</v>
      </c>
      <c r="CF316" t="s">
        <v>444</v>
      </c>
      <c r="CG316" t="s">
        <v>444</v>
      </c>
      <c r="CH316" t="s">
        <v>444</v>
      </c>
      <c r="CI316" t="s">
        <v>1360</v>
      </c>
      <c r="CJ316" t="s">
        <v>143</v>
      </c>
      <c r="CK316" t="s">
        <v>444</v>
      </c>
      <c r="CL316" t="s">
        <v>740</v>
      </c>
      <c r="CM316" t="s">
        <v>524</v>
      </c>
      <c r="CN316" t="s">
        <v>444</v>
      </c>
      <c r="CO316" t="s">
        <v>1360</v>
      </c>
      <c r="CP316" t="s">
        <v>143</v>
      </c>
      <c r="CQ316" t="s">
        <v>444</v>
      </c>
      <c r="CR316" t="s">
        <v>740</v>
      </c>
      <c r="CS316" t="s">
        <v>524</v>
      </c>
      <c r="CT316" t="s">
        <v>444</v>
      </c>
      <c r="CU316" t="s">
        <v>282</v>
      </c>
      <c r="CV316" t="s">
        <v>2849</v>
      </c>
      <c r="CW316" t="s">
        <v>2736</v>
      </c>
      <c r="CX316" t="s">
        <v>2850</v>
      </c>
      <c r="CY316" t="s">
        <v>1370</v>
      </c>
      <c r="CZ316" t="s">
        <v>1371</v>
      </c>
      <c r="DA316" t="s">
        <v>444</v>
      </c>
      <c r="DB316" t="s">
        <v>444</v>
      </c>
      <c r="DC316" t="s">
        <v>444</v>
      </c>
      <c r="DD316" t="s">
        <v>444</v>
      </c>
      <c r="DE316" t="s">
        <v>444</v>
      </c>
      <c r="DF316" t="s">
        <v>444</v>
      </c>
      <c r="DG316" t="s">
        <v>444</v>
      </c>
      <c r="DH316" t="s">
        <v>444</v>
      </c>
      <c r="DI316" t="s">
        <v>443</v>
      </c>
      <c r="DJ316" t="s">
        <v>282</v>
      </c>
      <c r="DK316" t="s">
        <v>1440</v>
      </c>
      <c r="DL316" t="s">
        <v>1451</v>
      </c>
      <c r="DM316" t="s">
        <v>444</v>
      </c>
      <c r="DN316" t="s">
        <v>444</v>
      </c>
      <c r="DO316" t="s">
        <v>444</v>
      </c>
      <c r="DP316" t="s">
        <v>444</v>
      </c>
      <c r="DQ316" t="s">
        <v>444</v>
      </c>
      <c r="DR316" t="s">
        <v>444</v>
      </c>
      <c r="DS316" t="s">
        <v>444</v>
      </c>
      <c r="DT316" s="24" t="s">
        <v>444</v>
      </c>
      <c r="DU316" s="24" t="s">
        <v>444</v>
      </c>
      <c r="DV316" t="s">
        <v>444</v>
      </c>
      <c r="DW316" t="s">
        <v>444</v>
      </c>
      <c r="DX316" s="24" t="s">
        <v>444</v>
      </c>
      <c r="DY316" s="24" t="s">
        <v>444</v>
      </c>
      <c r="DZ316" t="s">
        <v>444</v>
      </c>
      <c r="EA316" t="s">
        <v>444</v>
      </c>
      <c r="EB316" s="24" t="s">
        <v>444</v>
      </c>
      <c r="EC316" s="24" t="s">
        <v>444</v>
      </c>
      <c r="ED316" t="s">
        <v>444</v>
      </c>
      <c r="EE316" t="s">
        <v>444</v>
      </c>
      <c r="EF316" s="24" t="s">
        <v>444</v>
      </c>
      <c r="EG316" s="24" t="s">
        <v>444</v>
      </c>
      <c r="EH316" t="s">
        <v>444</v>
      </c>
      <c r="EI316" t="s">
        <v>444</v>
      </c>
      <c r="EJ316" s="24" t="s">
        <v>444</v>
      </c>
      <c r="EK316" s="24" t="s">
        <v>444</v>
      </c>
      <c r="EL316" t="s">
        <v>444</v>
      </c>
      <c r="EM316" t="s">
        <v>444</v>
      </c>
      <c r="EN316" s="24" t="s">
        <v>444</v>
      </c>
      <c r="EO316" s="24" t="s">
        <v>444</v>
      </c>
      <c r="EP316" t="s">
        <v>444</v>
      </c>
      <c r="EQ316" t="s">
        <v>444</v>
      </c>
      <c r="ER316" s="24" t="s">
        <v>444</v>
      </c>
      <c r="ES316" s="24" t="s">
        <v>444</v>
      </c>
      <c r="ET316" t="s">
        <v>444</v>
      </c>
      <c r="EU316" t="s">
        <v>444</v>
      </c>
      <c r="EV316" s="24" t="s">
        <v>444</v>
      </c>
      <c r="EW316" s="24" t="s">
        <v>444</v>
      </c>
      <c r="EX316" t="s">
        <v>444</v>
      </c>
      <c r="EY316" t="s">
        <v>444</v>
      </c>
      <c r="EZ316" s="24" t="s">
        <v>444</v>
      </c>
      <c r="FA316" s="24" t="s">
        <v>444</v>
      </c>
      <c r="FB316" t="s">
        <v>444</v>
      </c>
      <c r="FC316" t="s">
        <v>444</v>
      </c>
      <c r="FD316" s="24" t="s">
        <v>444</v>
      </c>
      <c r="FE316" s="24" t="s">
        <v>444</v>
      </c>
      <c r="FF316" t="s">
        <v>444</v>
      </c>
      <c r="FG316" t="s">
        <v>444</v>
      </c>
      <c r="FH316" s="24" t="s">
        <v>444</v>
      </c>
      <c r="FI316" s="24" t="s">
        <v>444</v>
      </c>
      <c r="FJ316" t="s">
        <v>444</v>
      </c>
      <c r="FK316" t="s">
        <v>444</v>
      </c>
      <c r="FL316" s="24" t="s">
        <v>444</v>
      </c>
      <c r="FM316" s="24" t="s">
        <v>444</v>
      </c>
      <c r="FN316" t="s">
        <v>444</v>
      </c>
      <c r="FO316" t="s">
        <v>444</v>
      </c>
      <c r="FP316" s="24" t="s">
        <v>444</v>
      </c>
      <c r="FQ316" s="24" t="s">
        <v>444</v>
      </c>
      <c r="FR316" t="s">
        <v>444</v>
      </c>
      <c r="FS316" t="s">
        <v>444</v>
      </c>
      <c r="FT316" s="24" t="s">
        <v>444</v>
      </c>
      <c r="FU316" s="24" t="s">
        <v>444</v>
      </c>
      <c r="FV316" t="s">
        <v>444</v>
      </c>
      <c r="FW316" t="s">
        <v>444</v>
      </c>
      <c r="FX316" s="24" t="s">
        <v>444</v>
      </c>
      <c r="FY316" s="24" t="s">
        <v>444</v>
      </c>
      <c r="FZ316" t="s">
        <v>444</v>
      </c>
      <c r="GA316" t="s">
        <v>444</v>
      </c>
      <c r="GB316" s="24" t="s">
        <v>444</v>
      </c>
      <c r="GC316" s="24" t="s">
        <v>444</v>
      </c>
      <c r="GD316" t="s">
        <v>444</v>
      </c>
      <c r="GE316" t="s">
        <v>444</v>
      </c>
      <c r="GF316" s="24" t="s">
        <v>444</v>
      </c>
      <c r="GG316" s="24" t="s">
        <v>444</v>
      </c>
      <c r="GH316" t="s">
        <v>15</v>
      </c>
      <c r="GI316" s="24" t="s">
        <v>446</v>
      </c>
      <c r="GJ316" s="24" t="s">
        <v>475</v>
      </c>
      <c r="GK316" t="s">
        <v>481</v>
      </c>
      <c r="GL316" t="s">
        <v>1873</v>
      </c>
      <c r="GM316" s="24" t="s">
        <v>479</v>
      </c>
      <c r="GN316" s="24" t="s">
        <v>1399</v>
      </c>
      <c r="GO316" t="s">
        <v>444</v>
      </c>
      <c r="GP316" t="s">
        <v>444</v>
      </c>
      <c r="GQ316" s="24" t="s">
        <v>444</v>
      </c>
      <c r="GR316" s="24" t="s">
        <v>444</v>
      </c>
      <c r="GS316" t="s">
        <v>444</v>
      </c>
      <c r="GT316" t="s">
        <v>444</v>
      </c>
      <c r="GU316" s="24" t="s">
        <v>444</v>
      </c>
      <c r="GV316" s="24" t="s">
        <v>444</v>
      </c>
      <c r="GW316" t="s">
        <v>444</v>
      </c>
      <c r="GX316" t="s">
        <v>444</v>
      </c>
      <c r="GY316" s="24" t="s">
        <v>444</v>
      </c>
      <c r="GZ316" s="24" t="s">
        <v>444</v>
      </c>
      <c r="HA316" t="s">
        <v>444</v>
      </c>
      <c r="HB316" t="s">
        <v>444</v>
      </c>
      <c r="HC316" s="24" t="s">
        <v>444</v>
      </c>
      <c r="HD316" s="24" t="s">
        <v>444</v>
      </c>
      <c r="HE316" t="s">
        <v>444</v>
      </c>
      <c r="HF316" t="s">
        <v>444</v>
      </c>
      <c r="HG316" s="24" t="s">
        <v>444</v>
      </c>
      <c r="HH316" s="24" t="s">
        <v>444</v>
      </c>
      <c r="HI316" t="s">
        <v>444</v>
      </c>
      <c r="HJ316" t="s">
        <v>444</v>
      </c>
      <c r="HK316" s="24" t="s">
        <v>444</v>
      </c>
      <c r="HL316" s="24" t="s">
        <v>444</v>
      </c>
      <c r="HM316" t="s">
        <v>444</v>
      </c>
      <c r="HN316" t="s">
        <v>444</v>
      </c>
      <c r="HO316" s="24" t="s">
        <v>444</v>
      </c>
      <c r="HP316" s="24" t="s">
        <v>444</v>
      </c>
      <c r="HQ316" t="s">
        <v>444</v>
      </c>
      <c r="HR316" t="s">
        <v>444</v>
      </c>
      <c r="HS316" s="24" t="s">
        <v>444</v>
      </c>
      <c r="HT316" s="24" t="s">
        <v>444</v>
      </c>
      <c r="HU316" t="s">
        <v>444</v>
      </c>
      <c r="HV316" t="s">
        <v>444</v>
      </c>
      <c r="HW316" s="24" t="s">
        <v>444</v>
      </c>
      <c r="HX316" s="24" t="s">
        <v>444</v>
      </c>
      <c r="HY316" t="s">
        <v>444</v>
      </c>
      <c r="HZ316" t="s">
        <v>444</v>
      </c>
      <c r="IA316" t="s">
        <v>2849</v>
      </c>
      <c r="IB316" t="s">
        <v>2736</v>
      </c>
      <c r="IC316" t="s">
        <v>3065</v>
      </c>
      <c r="ID316" s="33" t="b" cm="1">
        <f t="array" ref="ID316">_xlfn.IFNA(MATCH($A$2,_xlfn.NUMBERVALUE(Table_Query_from_MF_DSNP62[[#This Row],[CL_GLACCT_DR1]:[CL_GLACCT_CR4]]),0),0)&gt;=1</f>
        <v>1</v>
      </c>
      <c r="IE316" s="33" t="b">
        <f>OR(Table_Query_from_MF_DSNP62[[#This Row],[Pair1]:[Pair25]])</f>
        <v>1</v>
      </c>
      <c r="IF316" s="33">
        <f>_xlfn.IFNA(MATCH(TRUE,Table_Query_from_MF_DSNP62[[#This Row],[Pair1]:[Pair25]],0),"none")</f>
        <v>1</v>
      </c>
      <c r="IG316" s="33" t="b">
        <f>AND($A$2&gt;=_xlfn.NUMBERVALUE(Table_Query_from_MF_DSNP62[[#This Row],[CL_GL_ACCT_FR1]]),$A$2&lt;=_xlfn.NUMBERVALUE(Table_Query_from_MF_DSNP62[[#This Row],[CL_GL_ACCT_TO1]]))</f>
        <v>1</v>
      </c>
      <c r="IH316" s="33" t="b">
        <f>AND($A$2&gt;=_xlfn.NUMBERVALUE(Table_Query_from_MF_DSNP62[[#This Row],[CL_GL_ACCT_FR2]]),$A$2&lt;=_xlfn.NUMBERVALUE(Table_Query_from_MF_DSNP62[[#This Row],[CL_GL_ACCT_TO2]]))</f>
        <v>1</v>
      </c>
      <c r="II316" s="33" t="b">
        <f>AND($A$2&gt;=_xlfn.NUMBERVALUE(Table_Query_from_MF_DSNP62[[#This Row],[CL_GL_ACCT_FR3]]),$A$2&lt;=_xlfn.NUMBERVALUE(Table_Query_from_MF_DSNP62[[#This Row],[CL_GL_ACCT_TO3]]))</f>
        <v>1</v>
      </c>
      <c r="IJ316" s="33" t="b">
        <f>AND($A$2&gt;=_xlfn.NUMBERVALUE(Table_Query_from_MF_DSNP62[[#This Row],[CL_GL_ACCT_FR4]]),$A$2&lt;=_xlfn.NUMBERVALUE(Table_Query_from_MF_DSNP62[[#This Row],[CL_GL_ACCT_TO4]]))</f>
        <v>1</v>
      </c>
      <c r="IK316" s="33" t="b">
        <f>AND($A$2&gt;=_xlfn.NUMBERVALUE(Table_Query_from_MF_DSNP62[[#This Row],[CL_GL_ACCT_FR5]]),$A$2&lt;=_xlfn.NUMBERVALUE(Table_Query_from_MF_DSNP62[[#This Row],[CL_GL_ACCT_TO5]]))</f>
        <v>1</v>
      </c>
      <c r="IL316" s="33" t="b">
        <f>AND($A$2&gt;=_xlfn.NUMBERVALUE(Table_Query_from_MF_DSNP62[[#This Row],[CL_GL_ACCT_FR6]]),$A$2&lt;=_xlfn.NUMBERVALUE(Table_Query_from_MF_DSNP62[[#This Row],[CL_GL_ACCT_TO6]]))</f>
        <v>1</v>
      </c>
      <c r="IM316" s="33" t="b">
        <f>AND($A$2&gt;=_xlfn.NUMBERVALUE(Table_Query_from_MF_DSNP62[[#This Row],[CL_GL_ACCT_FR7]]),$A$2&lt;=_xlfn.NUMBERVALUE(Table_Query_from_MF_DSNP62[[#This Row],[CL_GL_ACCT_TO7]]))</f>
        <v>1</v>
      </c>
      <c r="IN316" s="33" t="b">
        <f>AND($A$2&gt;=_xlfn.NUMBERVALUE(Table_Query_from_MF_DSNP62[[#This Row],[CL_GL_ACCT_FR8]]),$A$2&lt;=_xlfn.NUMBERVALUE(Table_Query_from_MF_DSNP62[[#This Row],[CL_GL_ACCT_TO8]]))</f>
        <v>1</v>
      </c>
      <c r="IO316" s="33" t="b">
        <f>AND($A$2&gt;=_xlfn.NUMBERVALUE(Table_Query_from_MF_DSNP62[[#This Row],[CL_GL_ACCT_FR9]]),$A$2&lt;=_xlfn.NUMBERVALUE(Table_Query_from_MF_DSNP62[[#This Row],[CL_GL_ACCT_TO9]]))</f>
        <v>1</v>
      </c>
      <c r="IP316" s="33" t="b">
        <f>AND($A$2&gt;=_xlfn.NUMBERVALUE(Table_Query_from_MF_DSNP62[[#This Row],[CL_GL_ACCT_FR10]]),$A$2&lt;=_xlfn.NUMBERVALUE(Table_Query_from_MF_DSNP62[[#This Row],[CL_GL_ACCT_TO10]]))</f>
        <v>1</v>
      </c>
      <c r="IQ316" s="33" t="b">
        <f>AND($A$2&gt;=_xlfn.NUMBERVALUE(Table_Query_from_MF_DSNP62[[#This Row],[CL_GL_ACCT_FR11]]),$A$2&lt;=_xlfn.NUMBERVALUE(Table_Query_from_MF_DSNP62[[#This Row],[CL_GL_ACCT_TO11]]))</f>
        <v>1</v>
      </c>
      <c r="IR316" s="33" t="b">
        <f>AND($A$2&gt;=_xlfn.NUMBERVALUE(Table_Query_from_MF_DSNP62[[#This Row],[CL_GL_ACCT_FR12]]),$A$2&lt;=_xlfn.NUMBERVALUE(Table_Query_from_MF_DSNP62[[#This Row],[CL_GL_ACCT_TO12]]))</f>
        <v>1</v>
      </c>
      <c r="IS316" s="33" t="b">
        <f>AND($A$2&gt;=_xlfn.NUMBERVALUE(Table_Query_from_MF_DSNP62[[#This Row],[CL_GL_ACCT_FR13]]),$A$2&lt;=_xlfn.NUMBERVALUE(Table_Query_from_MF_DSNP62[[#This Row],[CL_GL_ACCT_TO13]]))</f>
        <v>1</v>
      </c>
      <c r="IT316" s="33" t="b">
        <f>AND($A$2&gt;=_xlfn.NUMBERVALUE(Table_Query_from_MF_DSNP62[[#This Row],[CL_GL_ACCT_FR14]]),$A$2&lt;=_xlfn.NUMBERVALUE(Table_Query_from_MF_DSNP62[[#This Row],[CL_GL_ACCT_TO14]]))</f>
        <v>1</v>
      </c>
      <c r="IU316" s="33" t="b">
        <f>AND($A$2&gt;=_xlfn.NUMBERVALUE(Table_Query_from_MF_DSNP62[[#This Row],[CL_GL_ACCT_FR15]]),$A$2&lt;=_xlfn.NUMBERVALUE(Table_Query_from_MF_DSNP62[[#This Row],[CL_GL_ACCT_TO15]]))</f>
        <v>1</v>
      </c>
      <c r="IV316" s="33" t="b">
        <f>AND($A$2&gt;=_xlfn.NUMBERVALUE(Table_Query_from_MF_DSNP62[[#This Row],[CL_GL_ACCT_FR16]]),$A$2&lt;=_xlfn.NUMBERVALUE(Table_Query_from_MF_DSNP62[[#This Row],[CL_GL_ACCT_TO16]]))</f>
        <v>1</v>
      </c>
      <c r="IW316" s="33" t="b">
        <f>AND($A$2&gt;=_xlfn.NUMBERVALUE(Table_Query_from_MF_DSNP62[[#This Row],[CL_GL_ACCT_FR17]]),$A$2&lt;=_xlfn.NUMBERVALUE(Table_Query_from_MF_DSNP62[[#This Row],[CL_GL_ACCT_TO17]]))</f>
        <v>1</v>
      </c>
      <c r="IX316" s="33" t="b">
        <f>AND($A$2&gt;=_xlfn.NUMBERVALUE(Table_Query_from_MF_DSNP62[[#This Row],[CL_GL_ACCT_FR18]]),$A$2&lt;=_xlfn.NUMBERVALUE(Table_Query_from_MF_DSNP62[[#This Row],[CL_GL_ACCT_TO18]]))</f>
        <v>1</v>
      </c>
      <c r="IY316" s="33" t="b">
        <f>AND($A$2&gt;=_xlfn.NUMBERVALUE(Table_Query_from_MF_DSNP62[[#This Row],[CL_GL_ACCT_FR19]]),$A$2&lt;=_xlfn.NUMBERVALUE(Table_Query_from_MF_DSNP62[[#This Row],[CL_GL_ACCT_TO19]]))</f>
        <v>1</v>
      </c>
      <c r="IZ316" s="33" t="b">
        <f>AND($A$2&gt;=_xlfn.NUMBERVALUE(Table_Query_from_MF_DSNP62[[#This Row],[CL_GL_ACCT_FR20]]),$A$2&lt;=_xlfn.NUMBERVALUE(Table_Query_from_MF_DSNP62[[#This Row],[CL_GL_ACCT_TO20]]))</f>
        <v>1</v>
      </c>
      <c r="JA316" s="33" t="b">
        <f>AND($A$2&gt;=_xlfn.NUMBERVALUE(Table_Query_from_MF_DSNP62[[#This Row],[CL_GL_ACCT_FR21]]),$A$2&lt;=_xlfn.NUMBERVALUE(Table_Query_from_MF_DSNP62[[#This Row],[CL_GL_ACCT_TO21]]))</f>
        <v>1</v>
      </c>
      <c r="JB316" s="33" t="b">
        <f>AND($A$2&gt;=_xlfn.NUMBERVALUE(Table_Query_from_MF_DSNP62[[#This Row],[CL_GL_ACCT_FR22]]),$A$2&lt;=_xlfn.NUMBERVALUE(Table_Query_from_MF_DSNP62[[#This Row],[CL_GL_ACCT_TO22]]))</f>
        <v>1</v>
      </c>
      <c r="JC316" s="33" t="b">
        <f>AND($A$2&gt;=_xlfn.NUMBERVALUE(Table_Query_from_MF_DSNP62[[#This Row],[CL_GL_ACCT_FR23]]),$A$2&lt;=_xlfn.NUMBERVALUE(Table_Query_from_MF_DSNP62[[#This Row],[CL_GL_ACCT_TO23]]))</f>
        <v>1</v>
      </c>
      <c r="JD316" s="33" t="b">
        <f>AND($A$2&gt;=_xlfn.NUMBERVALUE(Table_Query_from_MF_DSNP62[[#This Row],[CL_GL_ACCT_FR24]]),$A$2&lt;=_xlfn.NUMBERVALUE(Table_Query_from_MF_DSNP62[[#This Row],[CL_GL_ACCT_TO24]]))</f>
        <v>1</v>
      </c>
      <c r="JE316" s="33" t="b">
        <f>AND($A$2&gt;=_xlfn.NUMBERVALUE(Table_Query_from_MF_DSNP62[[#This Row],[CL_GL_ACCT_FR25]]),$A$2&lt;=_xlfn.NUMBERVALUE(Table_Query_from_MF_DSNP62[[#This Row],[CL_GL_ACCT_TO25]]))</f>
        <v>1</v>
      </c>
      <c r="JF316" s="33" t="b">
        <f>OR(Table_Query_from_MF_DSNP62[[#This Row],[PairA]:[PairO]])</f>
        <v>1</v>
      </c>
      <c r="JG316" s="33">
        <f>_xlfn.IFNA(MATCH(TRUE,Table_Query_from_MF_DSNP62[[#This Row],[PairA]:[PairO]],0),"none")</f>
        <v>4</v>
      </c>
      <c r="JH316" s="33" t="b">
        <f>AND($B$2&gt;=_xlfn.NUMBERVALUE(Table_Query_from_MF_DSNP62[[#This Row],[CL_CMP_OBJ_FR1]]),$B$2&lt;=_xlfn.NUMBERVALUE(Table_Query_from_MF_DSNP62[[#This Row],[CL_CMP_OBJ_TO1]]))</f>
        <v>0</v>
      </c>
      <c r="JI316" s="33" t="b">
        <f>AND($B$2&gt;=_xlfn.NUMBERVALUE(Table_Query_from_MF_DSNP62[[#This Row],[CL_CMP_OBJ_FR2]]),$B$2&lt;=_xlfn.NUMBERVALUE(Table_Query_from_MF_DSNP62[[#This Row],[CL_CMP_OBJ_TO2]]))</f>
        <v>0</v>
      </c>
      <c r="JJ316" s="33" t="b">
        <f>AND($B$2&gt;=_xlfn.NUMBERVALUE(Table_Query_from_MF_DSNP62[[#This Row],[CL_CMP_OBJ_FR3]]),$B$2&lt;=_xlfn.NUMBERVALUE(Table_Query_from_MF_DSNP62[[#This Row],[CL_CMP_OBJ_TO3]]))</f>
        <v>0</v>
      </c>
      <c r="JK316" s="33" t="b">
        <f>AND($B$2&gt;=_xlfn.NUMBERVALUE(Table_Query_from_MF_DSNP62[[#This Row],[CL_CMP_OBJ_FR4]]),$B$2&lt;=_xlfn.NUMBERVALUE(Table_Query_from_MF_DSNP62[[#This Row],[CL_CMP_OBJ_TO4]]))</f>
        <v>1</v>
      </c>
      <c r="JL316" s="33" t="b">
        <f>AND($B$2&gt;=_xlfn.NUMBERVALUE(Table_Query_from_MF_DSNP62[[#This Row],[CL_CMP_OBJ_FR5]]),$B$2&lt;=_xlfn.NUMBERVALUE(Table_Query_from_MF_DSNP62[[#This Row],[CL_CMP_OBJ_TO5]]))</f>
        <v>1</v>
      </c>
      <c r="JM316" s="33" t="b">
        <f>AND($B$2&gt;=_xlfn.NUMBERVALUE(Table_Query_from_MF_DSNP62[[#This Row],[CL_CMP_OBJ_FR6]]),$B$2&lt;=_xlfn.NUMBERVALUE(Table_Query_from_MF_DSNP62[[#This Row],[CL_CMP_OBJ_TO6]]))</f>
        <v>1</v>
      </c>
      <c r="JN316" s="33" t="b">
        <f>AND($B$2&gt;=_xlfn.NUMBERVALUE(Table_Query_from_MF_DSNP62[[#This Row],[CL_CMP_OBJ_FR7]]),$B$2&lt;=_xlfn.NUMBERVALUE(Table_Query_from_MF_DSNP62[[#This Row],[CL_CMP_OBJ_TO7]]))</f>
        <v>1</v>
      </c>
      <c r="JO316" s="33" t="b">
        <f>AND($B$2&gt;=_xlfn.NUMBERVALUE(Table_Query_from_MF_DSNP62[[#This Row],[CL_CMP_OBJ_FR8]]),$B$2&lt;=_xlfn.NUMBERVALUE(Table_Query_from_MF_DSNP62[[#This Row],[CL_CMP_OBJ_TO8]]))</f>
        <v>1</v>
      </c>
      <c r="JP316" s="33" t="b">
        <f>AND($B$2&gt;=_xlfn.NUMBERVALUE(Table_Query_from_MF_DSNP62[[#This Row],[CL_CMP_OBJ_FR9]]),$B$2&lt;=_xlfn.NUMBERVALUE(Table_Query_from_MF_DSNP62[[#This Row],[CL_CMP_OBJ_TO9]]))</f>
        <v>1</v>
      </c>
      <c r="JQ316" s="33" t="b">
        <f>AND($B$2&gt;=_xlfn.NUMBERVALUE(Table_Query_from_MF_DSNP62[[#This Row],[CL_CMP_OBJ_FR10]]),$B$2&lt;=_xlfn.NUMBERVALUE(Table_Query_from_MF_DSNP62[[#This Row],[CL_CMP_OBJ_TO10]]))</f>
        <v>1</v>
      </c>
      <c r="JR316" s="33" t="b">
        <f>AND($B$2&gt;=_xlfn.NUMBERVALUE(Table_Query_from_MF_DSNP62[[#This Row],[CL_CMP_OBJ_FR11]]),$B$2&lt;=_xlfn.NUMBERVALUE(Table_Query_from_MF_DSNP62[[#This Row],[CL_CMP_OBJ_TO11]]))</f>
        <v>1</v>
      </c>
      <c r="JS316" s="33" t="b">
        <f>AND($B$2&gt;=_xlfn.NUMBERVALUE(Table_Query_from_MF_DSNP62[[#This Row],[CL_CMP_OBJ_FR12]]),$B$2&lt;=_xlfn.NUMBERVALUE(Table_Query_from_MF_DSNP62[[#This Row],[CL_CMP_OBJ_TO12]]))</f>
        <v>1</v>
      </c>
      <c r="JT316" s="33" t="b">
        <f>AND($B$2&gt;=_xlfn.NUMBERVALUE(Table_Query_from_MF_DSNP62[[#This Row],[CL_CMP_OBJ_FR13]]),$B$2&lt;=_xlfn.NUMBERVALUE(Table_Query_from_MF_DSNP62[[#This Row],[CL_CMP_OBJ_TO13]]))</f>
        <v>1</v>
      </c>
      <c r="JU316" s="33" t="b">
        <f>AND($B$2&gt;=_xlfn.NUMBERVALUE(Table_Query_from_MF_DSNP62[[#This Row],[CL_CMP_OBJ_FR14]]),$B$2&lt;=_xlfn.NUMBERVALUE(Table_Query_from_MF_DSNP62[[#This Row],[CL_CMP_OBJ_TO14]]))</f>
        <v>1</v>
      </c>
      <c r="JV316" s="33" t="b">
        <f>AND($B$2&gt;=_xlfn.NUMBERVALUE(Table_Query_from_MF_DSNP62[[#This Row],[CL_CMP_OBJ_FR15]]),$B$2&lt;=_xlfn.NUMBERVALUE(Table_Query_from_MF_DSNP62[[#This Row],[CL_CMP_OBJ_TO15]]))</f>
        <v>1</v>
      </c>
    </row>
    <row r="317" spans="1:282" x14ac:dyDescent="0.25">
      <c r="A317" t="b">
        <f>OR(,Table_Query_from_MF_DSNP62[[#This Row],[Desired GL included as "hard-coded" GL?]],Table_Query_from_MF_DSNP62[[#This Row],[Desired GL included as "Open GL"?]])</f>
        <v>1</v>
      </c>
      <c r="B317" t="b">
        <f>Table_Query_from_MF_DSNP62[[#This Row],[Desired CObj included as "Open CObj"?]]</f>
        <v>1</v>
      </c>
      <c r="C317" t="s">
        <v>784</v>
      </c>
      <c r="D317" t="s">
        <v>1875</v>
      </c>
      <c r="E317" t="s">
        <v>8</v>
      </c>
      <c r="F317" s="24" t="s">
        <v>444</v>
      </c>
      <c r="G317" t="s">
        <v>387</v>
      </c>
      <c r="H317" s="24" t="s">
        <v>444</v>
      </c>
      <c r="I317" t="s">
        <v>444</v>
      </c>
      <c r="J317" s="24" t="s">
        <v>444</v>
      </c>
      <c r="K317" t="s">
        <v>444</v>
      </c>
      <c r="L317" s="24" t="s">
        <v>444</v>
      </c>
      <c r="M317" t="s">
        <v>444</v>
      </c>
      <c r="N317" t="s">
        <v>444</v>
      </c>
      <c r="O317" t="s">
        <v>444</v>
      </c>
      <c r="P317" t="s">
        <v>444</v>
      </c>
      <c r="Q317" t="s">
        <v>15</v>
      </c>
      <c r="R317" t="s">
        <v>444</v>
      </c>
      <c r="S317" t="s">
        <v>442</v>
      </c>
      <c r="T317" t="s">
        <v>447</v>
      </c>
      <c r="U317" t="s">
        <v>444</v>
      </c>
      <c r="V317" t="s">
        <v>444</v>
      </c>
      <c r="W317" t="s">
        <v>442</v>
      </c>
      <c r="X317" t="s">
        <v>442</v>
      </c>
      <c r="Y317" t="s">
        <v>444</v>
      </c>
      <c r="Z317" t="s">
        <v>442</v>
      </c>
      <c r="AA317" t="s">
        <v>442</v>
      </c>
      <c r="AB317" t="s">
        <v>442</v>
      </c>
      <c r="AC317" t="s">
        <v>444</v>
      </c>
      <c r="AD317" t="s">
        <v>444</v>
      </c>
      <c r="AE317" t="s">
        <v>444</v>
      </c>
      <c r="AF317" t="s">
        <v>444</v>
      </c>
      <c r="AG317" t="s">
        <v>442</v>
      </c>
      <c r="AH317" t="s">
        <v>444</v>
      </c>
      <c r="AI317" t="s">
        <v>447</v>
      </c>
      <c r="AJ317" t="s">
        <v>15</v>
      </c>
      <c r="AK317" t="s">
        <v>444</v>
      </c>
      <c r="AL317" t="s">
        <v>444</v>
      </c>
      <c r="AM317" t="s">
        <v>444</v>
      </c>
      <c r="AN317" t="s">
        <v>444</v>
      </c>
      <c r="AO317" t="s">
        <v>444</v>
      </c>
      <c r="AP317" t="s">
        <v>442</v>
      </c>
      <c r="AQ317" t="s">
        <v>282</v>
      </c>
      <c r="AR317" t="s">
        <v>1451</v>
      </c>
      <c r="AS317" t="s">
        <v>162</v>
      </c>
      <c r="AT317" t="s">
        <v>444</v>
      </c>
      <c r="AU317" t="s">
        <v>444</v>
      </c>
      <c r="AV317" t="s">
        <v>442</v>
      </c>
      <c r="AW317" t="s">
        <v>444</v>
      </c>
      <c r="AX317" t="s">
        <v>444</v>
      </c>
      <c r="AY317" t="s">
        <v>444</v>
      </c>
      <c r="AZ317" t="s">
        <v>444</v>
      </c>
      <c r="BA317" t="s">
        <v>444</v>
      </c>
      <c r="BB317" t="s">
        <v>444</v>
      </c>
      <c r="BC317" t="s">
        <v>444</v>
      </c>
      <c r="BD317" t="s">
        <v>1359</v>
      </c>
      <c r="BE317" t="s">
        <v>444</v>
      </c>
      <c r="BF317" t="s">
        <v>1360</v>
      </c>
      <c r="BG317" t="s">
        <v>444</v>
      </c>
      <c r="BH317" t="s">
        <v>444</v>
      </c>
      <c r="BI317" t="s">
        <v>444</v>
      </c>
      <c r="BJ317" t="s">
        <v>444</v>
      </c>
      <c r="BK317" t="s">
        <v>444</v>
      </c>
      <c r="BL317" t="s">
        <v>444</v>
      </c>
      <c r="BM317" t="s">
        <v>444</v>
      </c>
      <c r="BN317" t="s">
        <v>444</v>
      </c>
      <c r="BO317" t="s">
        <v>444</v>
      </c>
      <c r="BP317" t="s">
        <v>444</v>
      </c>
      <c r="BQ317" t="s">
        <v>444</v>
      </c>
      <c r="BR317" t="s">
        <v>444</v>
      </c>
      <c r="BS317" t="s">
        <v>444</v>
      </c>
      <c r="BT317" t="s">
        <v>444</v>
      </c>
      <c r="BU317" t="s">
        <v>444</v>
      </c>
      <c r="BV317" t="s">
        <v>444</v>
      </c>
      <c r="BW317" t="s">
        <v>444</v>
      </c>
      <c r="BX317" t="s">
        <v>444</v>
      </c>
      <c r="BY317" t="s">
        <v>444</v>
      </c>
      <c r="BZ317" t="s">
        <v>444</v>
      </c>
      <c r="CA317" t="s">
        <v>444</v>
      </c>
      <c r="CB317" t="s">
        <v>444</v>
      </c>
      <c r="CC317" t="s">
        <v>444</v>
      </c>
      <c r="CD317" t="s">
        <v>444</v>
      </c>
      <c r="CE317" t="s">
        <v>444</v>
      </c>
      <c r="CF317" t="s">
        <v>444</v>
      </c>
      <c r="CG317" t="s">
        <v>444</v>
      </c>
      <c r="CH317" t="s">
        <v>444</v>
      </c>
      <c r="CI317" t="s">
        <v>444</v>
      </c>
      <c r="CJ317" t="s">
        <v>444</v>
      </c>
      <c r="CK317" t="s">
        <v>444</v>
      </c>
      <c r="CL317" t="s">
        <v>444</v>
      </c>
      <c r="CM317" t="s">
        <v>444</v>
      </c>
      <c r="CN317" t="s">
        <v>444</v>
      </c>
      <c r="CO317" t="s">
        <v>444</v>
      </c>
      <c r="CP317" t="s">
        <v>444</v>
      </c>
      <c r="CQ317" t="s">
        <v>444</v>
      </c>
      <c r="CR317" t="s">
        <v>444</v>
      </c>
      <c r="CS317" t="s">
        <v>444</v>
      </c>
      <c r="CT317" t="s">
        <v>444</v>
      </c>
      <c r="CU317" t="s">
        <v>7</v>
      </c>
      <c r="CV317" t="s">
        <v>2769</v>
      </c>
      <c r="CW317" t="s">
        <v>2736</v>
      </c>
      <c r="CX317" t="s">
        <v>2770</v>
      </c>
      <c r="CY317" t="s">
        <v>1472</v>
      </c>
      <c r="CZ317" t="s">
        <v>1473</v>
      </c>
      <c r="DA317" t="s">
        <v>444</v>
      </c>
      <c r="DB317" t="s">
        <v>444</v>
      </c>
      <c r="DC317" t="s">
        <v>444</v>
      </c>
      <c r="DD317" t="s">
        <v>444</v>
      </c>
      <c r="DE317" t="s">
        <v>444</v>
      </c>
      <c r="DF317" t="s">
        <v>444</v>
      </c>
      <c r="DG317" t="s">
        <v>444</v>
      </c>
      <c r="DH317" t="s">
        <v>444</v>
      </c>
      <c r="DI317" t="s">
        <v>282</v>
      </c>
      <c r="DJ317" t="s">
        <v>1440</v>
      </c>
      <c r="DK317" t="s">
        <v>1451</v>
      </c>
      <c r="DL317" t="s">
        <v>444</v>
      </c>
      <c r="DM317" t="s">
        <v>444</v>
      </c>
      <c r="DN317" t="s">
        <v>444</v>
      </c>
      <c r="DO317" t="s">
        <v>444</v>
      </c>
      <c r="DP317" t="s">
        <v>444</v>
      </c>
      <c r="DQ317" t="s">
        <v>444</v>
      </c>
      <c r="DR317" t="s">
        <v>444</v>
      </c>
      <c r="DS317" t="s">
        <v>15</v>
      </c>
      <c r="DT317" s="24" t="s">
        <v>37</v>
      </c>
      <c r="DU317" s="24" t="s">
        <v>37</v>
      </c>
      <c r="DV317" t="s">
        <v>120</v>
      </c>
      <c r="DW317" t="s">
        <v>120</v>
      </c>
      <c r="DX317" s="24" t="s">
        <v>123</v>
      </c>
      <c r="DY317" s="24" t="s">
        <v>123</v>
      </c>
      <c r="DZ317" t="s">
        <v>124</v>
      </c>
      <c r="EA317" t="s">
        <v>124</v>
      </c>
      <c r="EB317" s="24" t="s">
        <v>125</v>
      </c>
      <c r="EC317" s="24" t="s">
        <v>125</v>
      </c>
      <c r="ED317" t="s">
        <v>126</v>
      </c>
      <c r="EE317" t="s">
        <v>126</v>
      </c>
      <c r="EF317" s="24" t="s">
        <v>128</v>
      </c>
      <c r="EG317" s="24" t="s">
        <v>128</v>
      </c>
      <c r="EH317" t="s">
        <v>3444</v>
      </c>
      <c r="EI317" t="s">
        <v>3445</v>
      </c>
      <c r="EJ317" s="24" t="s">
        <v>444</v>
      </c>
      <c r="EK317" s="24" t="s">
        <v>444</v>
      </c>
      <c r="EL317" t="s">
        <v>444</v>
      </c>
      <c r="EM317" t="s">
        <v>444</v>
      </c>
      <c r="EN317" s="24" t="s">
        <v>444</v>
      </c>
      <c r="EO317" s="24" t="s">
        <v>444</v>
      </c>
      <c r="EP317" t="s">
        <v>444</v>
      </c>
      <c r="EQ317" t="s">
        <v>444</v>
      </c>
      <c r="ER317" s="24" t="s">
        <v>444</v>
      </c>
      <c r="ES317" s="24" t="s">
        <v>444</v>
      </c>
      <c r="ET317" t="s">
        <v>444</v>
      </c>
      <c r="EU317" t="s">
        <v>444</v>
      </c>
      <c r="EV317" s="24" t="s">
        <v>444</v>
      </c>
      <c r="EW317" s="24" t="s">
        <v>444</v>
      </c>
      <c r="EX317" t="s">
        <v>444</v>
      </c>
      <c r="EY317" t="s">
        <v>444</v>
      </c>
      <c r="EZ317" s="24" t="s">
        <v>444</v>
      </c>
      <c r="FA317" s="24" t="s">
        <v>444</v>
      </c>
      <c r="FB317" t="s">
        <v>444</v>
      </c>
      <c r="FC317" t="s">
        <v>444</v>
      </c>
      <c r="FD317" s="24" t="s">
        <v>444</v>
      </c>
      <c r="FE317" s="24" t="s">
        <v>444</v>
      </c>
      <c r="FF317" t="s">
        <v>444</v>
      </c>
      <c r="FG317" t="s">
        <v>444</v>
      </c>
      <c r="FH317" s="24" t="s">
        <v>444</v>
      </c>
      <c r="FI317" s="24" t="s">
        <v>444</v>
      </c>
      <c r="FJ317" t="s">
        <v>444</v>
      </c>
      <c r="FK317" t="s">
        <v>444</v>
      </c>
      <c r="FL317" s="24" t="s">
        <v>444</v>
      </c>
      <c r="FM317" s="24" t="s">
        <v>444</v>
      </c>
      <c r="FN317" t="s">
        <v>444</v>
      </c>
      <c r="FO317" t="s">
        <v>444</v>
      </c>
      <c r="FP317" s="24" t="s">
        <v>444</v>
      </c>
      <c r="FQ317" s="24" t="s">
        <v>444</v>
      </c>
      <c r="FR317" t="s">
        <v>444</v>
      </c>
      <c r="FS317" t="s">
        <v>444</v>
      </c>
      <c r="FT317" s="24" t="s">
        <v>444</v>
      </c>
      <c r="FU317" s="24" t="s">
        <v>444</v>
      </c>
      <c r="FV317" t="s">
        <v>444</v>
      </c>
      <c r="FW317" t="s">
        <v>444</v>
      </c>
      <c r="FX317" s="24" t="s">
        <v>444</v>
      </c>
      <c r="FY317" s="24" t="s">
        <v>444</v>
      </c>
      <c r="FZ317" t="s">
        <v>444</v>
      </c>
      <c r="GA317" t="s">
        <v>444</v>
      </c>
      <c r="GB317" s="24" t="s">
        <v>444</v>
      </c>
      <c r="GC317" s="24" t="s">
        <v>444</v>
      </c>
      <c r="GD317" t="s">
        <v>444</v>
      </c>
      <c r="GE317" t="s">
        <v>444</v>
      </c>
      <c r="GF317" s="24" t="s">
        <v>444</v>
      </c>
      <c r="GG317" s="24" t="s">
        <v>444</v>
      </c>
      <c r="GH317" t="s">
        <v>444</v>
      </c>
      <c r="GI317" s="24" t="s">
        <v>444</v>
      </c>
      <c r="GJ317" s="24" t="s">
        <v>444</v>
      </c>
      <c r="GK317" t="s">
        <v>444</v>
      </c>
      <c r="GL317" t="s">
        <v>444</v>
      </c>
      <c r="GM317" s="24" t="s">
        <v>444</v>
      </c>
      <c r="GN317" s="24" t="s">
        <v>444</v>
      </c>
      <c r="GO317" t="s">
        <v>444</v>
      </c>
      <c r="GP317" t="s">
        <v>444</v>
      </c>
      <c r="GQ317" s="24" t="s">
        <v>444</v>
      </c>
      <c r="GR317" s="24" t="s">
        <v>444</v>
      </c>
      <c r="GS317" t="s">
        <v>444</v>
      </c>
      <c r="GT317" t="s">
        <v>444</v>
      </c>
      <c r="GU317" s="24" t="s">
        <v>444</v>
      </c>
      <c r="GV317" s="24" t="s">
        <v>444</v>
      </c>
      <c r="GW317" t="s">
        <v>444</v>
      </c>
      <c r="GX317" t="s">
        <v>444</v>
      </c>
      <c r="GY317" s="24" t="s">
        <v>444</v>
      </c>
      <c r="GZ317" s="24" t="s">
        <v>444</v>
      </c>
      <c r="HA317" t="s">
        <v>444</v>
      </c>
      <c r="HB317" t="s">
        <v>444</v>
      </c>
      <c r="HC317" s="24" t="s">
        <v>444</v>
      </c>
      <c r="HD317" s="24" t="s">
        <v>444</v>
      </c>
      <c r="HE317" t="s">
        <v>444</v>
      </c>
      <c r="HF317" t="s">
        <v>444</v>
      </c>
      <c r="HG317" s="24" t="s">
        <v>444</v>
      </c>
      <c r="HH317" s="24" t="s">
        <v>444</v>
      </c>
      <c r="HI317" t="s">
        <v>444</v>
      </c>
      <c r="HJ317" t="s">
        <v>444</v>
      </c>
      <c r="HK317" s="24" t="s">
        <v>444</v>
      </c>
      <c r="HL317" s="24" t="s">
        <v>444</v>
      </c>
      <c r="HM317" t="s">
        <v>444</v>
      </c>
      <c r="HN317" t="s">
        <v>444</v>
      </c>
      <c r="HO317" s="24" t="s">
        <v>444</v>
      </c>
      <c r="HP317" s="24" t="s">
        <v>444</v>
      </c>
      <c r="HQ317" t="s">
        <v>444</v>
      </c>
      <c r="HR317" t="s">
        <v>444</v>
      </c>
      <c r="HS317" s="24" t="s">
        <v>444</v>
      </c>
      <c r="HT317" s="24" t="s">
        <v>444</v>
      </c>
      <c r="HU317" t="s">
        <v>444</v>
      </c>
      <c r="HV317" t="s">
        <v>444</v>
      </c>
      <c r="HW317" s="24" t="s">
        <v>444</v>
      </c>
      <c r="HX317" s="24" t="s">
        <v>444</v>
      </c>
      <c r="HY317" t="s">
        <v>444</v>
      </c>
      <c r="HZ317" t="s">
        <v>444</v>
      </c>
      <c r="IA317" t="s">
        <v>2769</v>
      </c>
      <c r="IB317" t="s">
        <v>2736</v>
      </c>
      <c r="IC317" t="s">
        <v>3454</v>
      </c>
      <c r="ID317" s="33" t="b" cm="1">
        <f t="array" ref="ID317">_xlfn.IFNA(MATCH($A$2,_xlfn.NUMBERVALUE(Table_Query_from_MF_DSNP62[[#This Row],[CL_GLACCT_DR1]:[CL_GLACCT_CR4]]),0),0)&gt;=1</f>
        <v>1</v>
      </c>
      <c r="IE317" s="33" t="b">
        <f>OR(Table_Query_from_MF_DSNP62[[#This Row],[Pair1]:[Pair25]])</f>
        <v>1</v>
      </c>
      <c r="IF317" s="33">
        <f>_xlfn.IFNA(MATCH(TRUE,Table_Query_from_MF_DSNP62[[#This Row],[Pair1]:[Pair25]],0),"none")</f>
        <v>9</v>
      </c>
      <c r="IG317" s="33" t="b">
        <f>AND($A$2&gt;=_xlfn.NUMBERVALUE(Table_Query_from_MF_DSNP62[[#This Row],[CL_GL_ACCT_FR1]]),$A$2&lt;=_xlfn.NUMBERVALUE(Table_Query_from_MF_DSNP62[[#This Row],[CL_GL_ACCT_TO1]]))</f>
        <v>0</v>
      </c>
      <c r="IH317" s="33" t="b">
        <f>AND($A$2&gt;=_xlfn.NUMBERVALUE(Table_Query_from_MF_DSNP62[[#This Row],[CL_GL_ACCT_FR2]]),$A$2&lt;=_xlfn.NUMBERVALUE(Table_Query_from_MF_DSNP62[[#This Row],[CL_GL_ACCT_TO2]]))</f>
        <v>0</v>
      </c>
      <c r="II317" s="33" t="b">
        <f>AND($A$2&gt;=_xlfn.NUMBERVALUE(Table_Query_from_MF_DSNP62[[#This Row],[CL_GL_ACCT_FR3]]),$A$2&lt;=_xlfn.NUMBERVALUE(Table_Query_from_MF_DSNP62[[#This Row],[CL_GL_ACCT_TO3]]))</f>
        <v>0</v>
      </c>
      <c r="IJ317" s="33" t="b">
        <f>AND($A$2&gt;=_xlfn.NUMBERVALUE(Table_Query_from_MF_DSNP62[[#This Row],[CL_GL_ACCT_FR4]]),$A$2&lt;=_xlfn.NUMBERVALUE(Table_Query_from_MF_DSNP62[[#This Row],[CL_GL_ACCT_TO4]]))</f>
        <v>0</v>
      </c>
      <c r="IK317" s="33" t="b">
        <f>AND($A$2&gt;=_xlfn.NUMBERVALUE(Table_Query_from_MF_DSNP62[[#This Row],[CL_GL_ACCT_FR5]]),$A$2&lt;=_xlfn.NUMBERVALUE(Table_Query_from_MF_DSNP62[[#This Row],[CL_GL_ACCT_TO5]]))</f>
        <v>0</v>
      </c>
      <c r="IL317" s="33" t="b">
        <f>AND($A$2&gt;=_xlfn.NUMBERVALUE(Table_Query_from_MF_DSNP62[[#This Row],[CL_GL_ACCT_FR6]]),$A$2&lt;=_xlfn.NUMBERVALUE(Table_Query_from_MF_DSNP62[[#This Row],[CL_GL_ACCT_TO6]]))</f>
        <v>0</v>
      </c>
      <c r="IM317" s="33" t="b">
        <f>AND($A$2&gt;=_xlfn.NUMBERVALUE(Table_Query_from_MF_DSNP62[[#This Row],[CL_GL_ACCT_FR7]]),$A$2&lt;=_xlfn.NUMBERVALUE(Table_Query_from_MF_DSNP62[[#This Row],[CL_GL_ACCT_TO7]]))</f>
        <v>0</v>
      </c>
      <c r="IN317" s="33" t="b">
        <f>AND($A$2&gt;=_xlfn.NUMBERVALUE(Table_Query_from_MF_DSNP62[[#This Row],[CL_GL_ACCT_FR8]]),$A$2&lt;=_xlfn.NUMBERVALUE(Table_Query_from_MF_DSNP62[[#This Row],[CL_GL_ACCT_TO8]]))</f>
        <v>0</v>
      </c>
      <c r="IO317" s="33" t="b">
        <f>AND($A$2&gt;=_xlfn.NUMBERVALUE(Table_Query_from_MF_DSNP62[[#This Row],[CL_GL_ACCT_FR9]]),$A$2&lt;=_xlfn.NUMBERVALUE(Table_Query_from_MF_DSNP62[[#This Row],[CL_GL_ACCT_TO9]]))</f>
        <v>1</v>
      </c>
      <c r="IP317" s="33" t="b">
        <f>AND($A$2&gt;=_xlfn.NUMBERVALUE(Table_Query_from_MF_DSNP62[[#This Row],[CL_GL_ACCT_FR10]]),$A$2&lt;=_xlfn.NUMBERVALUE(Table_Query_from_MF_DSNP62[[#This Row],[CL_GL_ACCT_TO10]]))</f>
        <v>1</v>
      </c>
      <c r="IQ317" s="33" t="b">
        <f>AND($A$2&gt;=_xlfn.NUMBERVALUE(Table_Query_from_MF_DSNP62[[#This Row],[CL_GL_ACCT_FR11]]),$A$2&lt;=_xlfn.NUMBERVALUE(Table_Query_from_MF_DSNP62[[#This Row],[CL_GL_ACCT_TO11]]))</f>
        <v>1</v>
      </c>
      <c r="IR317" s="33" t="b">
        <f>AND($A$2&gt;=_xlfn.NUMBERVALUE(Table_Query_from_MF_DSNP62[[#This Row],[CL_GL_ACCT_FR12]]),$A$2&lt;=_xlfn.NUMBERVALUE(Table_Query_from_MF_DSNP62[[#This Row],[CL_GL_ACCT_TO12]]))</f>
        <v>1</v>
      </c>
      <c r="IS317" s="33" t="b">
        <f>AND($A$2&gt;=_xlfn.NUMBERVALUE(Table_Query_from_MF_DSNP62[[#This Row],[CL_GL_ACCT_FR13]]),$A$2&lt;=_xlfn.NUMBERVALUE(Table_Query_from_MF_DSNP62[[#This Row],[CL_GL_ACCT_TO13]]))</f>
        <v>1</v>
      </c>
      <c r="IT317" s="33" t="b">
        <f>AND($A$2&gt;=_xlfn.NUMBERVALUE(Table_Query_from_MF_DSNP62[[#This Row],[CL_GL_ACCT_FR14]]),$A$2&lt;=_xlfn.NUMBERVALUE(Table_Query_from_MF_DSNP62[[#This Row],[CL_GL_ACCT_TO14]]))</f>
        <v>1</v>
      </c>
      <c r="IU317" s="33" t="b">
        <f>AND($A$2&gt;=_xlfn.NUMBERVALUE(Table_Query_from_MF_DSNP62[[#This Row],[CL_GL_ACCT_FR15]]),$A$2&lt;=_xlfn.NUMBERVALUE(Table_Query_from_MF_DSNP62[[#This Row],[CL_GL_ACCT_TO15]]))</f>
        <v>1</v>
      </c>
      <c r="IV317" s="33" t="b">
        <f>AND($A$2&gt;=_xlfn.NUMBERVALUE(Table_Query_from_MF_DSNP62[[#This Row],[CL_GL_ACCT_FR16]]),$A$2&lt;=_xlfn.NUMBERVALUE(Table_Query_from_MF_DSNP62[[#This Row],[CL_GL_ACCT_TO16]]))</f>
        <v>1</v>
      </c>
      <c r="IW317" s="33" t="b">
        <f>AND($A$2&gt;=_xlfn.NUMBERVALUE(Table_Query_from_MF_DSNP62[[#This Row],[CL_GL_ACCT_FR17]]),$A$2&lt;=_xlfn.NUMBERVALUE(Table_Query_from_MF_DSNP62[[#This Row],[CL_GL_ACCT_TO17]]))</f>
        <v>1</v>
      </c>
      <c r="IX317" s="33" t="b">
        <f>AND($A$2&gt;=_xlfn.NUMBERVALUE(Table_Query_from_MF_DSNP62[[#This Row],[CL_GL_ACCT_FR18]]),$A$2&lt;=_xlfn.NUMBERVALUE(Table_Query_from_MF_DSNP62[[#This Row],[CL_GL_ACCT_TO18]]))</f>
        <v>1</v>
      </c>
      <c r="IY317" s="33" t="b">
        <f>AND($A$2&gt;=_xlfn.NUMBERVALUE(Table_Query_from_MF_DSNP62[[#This Row],[CL_GL_ACCT_FR19]]),$A$2&lt;=_xlfn.NUMBERVALUE(Table_Query_from_MF_DSNP62[[#This Row],[CL_GL_ACCT_TO19]]))</f>
        <v>1</v>
      </c>
      <c r="IZ317" s="33" t="b">
        <f>AND($A$2&gt;=_xlfn.NUMBERVALUE(Table_Query_from_MF_DSNP62[[#This Row],[CL_GL_ACCT_FR20]]),$A$2&lt;=_xlfn.NUMBERVALUE(Table_Query_from_MF_DSNP62[[#This Row],[CL_GL_ACCT_TO20]]))</f>
        <v>1</v>
      </c>
      <c r="JA317" s="33" t="b">
        <f>AND($A$2&gt;=_xlfn.NUMBERVALUE(Table_Query_from_MF_DSNP62[[#This Row],[CL_GL_ACCT_FR21]]),$A$2&lt;=_xlfn.NUMBERVALUE(Table_Query_from_MF_DSNP62[[#This Row],[CL_GL_ACCT_TO21]]))</f>
        <v>1</v>
      </c>
      <c r="JB317" s="33" t="b">
        <f>AND($A$2&gt;=_xlfn.NUMBERVALUE(Table_Query_from_MF_DSNP62[[#This Row],[CL_GL_ACCT_FR22]]),$A$2&lt;=_xlfn.NUMBERVALUE(Table_Query_from_MF_DSNP62[[#This Row],[CL_GL_ACCT_TO22]]))</f>
        <v>1</v>
      </c>
      <c r="JC317" s="33" t="b">
        <f>AND($A$2&gt;=_xlfn.NUMBERVALUE(Table_Query_from_MF_DSNP62[[#This Row],[CL_GL_ACCT_FR23]]),$A$2&lt;=_xlfn.NUMBERVALUE(Table_Query_from_MF_DSNP62[[#This Row],[CL_GL_ACCT_TO23]]))</f>
        <v>1</v>
      </c>
      <c r="JD317" s="33" t="b">
        <f>AND($A$2&gt;=_xlfn.NUMBERVALUE(Table_Query_from_MF_DSNP62[[#This Row],[CL_GL_ACCT_FR24]]),$A$2&lt;=_xlfn.NUMBERVALUE(Table_Query_from_MF_DSNP62[[#This Row],[CL_GL_ACCT_TO24]]))</f>
        <v>1</v>
      </c>
      <c r="JE317" s="33" t="b">
        <f>AND($A$2&gt;=_xlfn.NUMBERVALUE(Table_Query_from_MF_DSNP62[[#This Row],[CL_GL_ACCT_FR25]]),$A$2&lt;=_xlfn.NUMBERVALUE(Table_Query_from_MF_DSNP62[[#This Row],[CL_GL_ACCT_TO25]]))</f>
        <v>1</v>
      </c>
      <c r="JF317" s="33" t="b">
        <f>OR(Table_Query_from_MF_DSNP62[[#This Row],[PairA]:[PairO]])</f>
        <v>1</v>
      </c>
      <c r="JG317" s="33">
        <f>_xlfn.IFNA(MATCH(TRUE,Table_Query_from_MF_DSNP62[[#This Row],[PairA]:[PairO]],0),"none")</f>
        <v>1</v>
      </c>
      <c r="JH317" s="33" t="b">
        <f>AND($B$2&gt;=_xlfn.NUMBERVALUE(Table_Query_from_MF_DSNP62[[#This Row],[CL_CMP_OBJ_FR1]]),$B$2&lt;=_xlfn.NUMBERVALUE(Table_Query_from_MF_DSNP62[[#This Row],[CL_CMP_OBJ_TO1]]))</f>
        <v>1</v>
      </c>
      <c r="JI317" s="33" t="b">
        <f>AND($B$2&gt;=_xlfn.NUMBERVALUE(Table_Query_from_MF_DSNP62[[#This Row],[CL_CMP_OBJ_FR2]]),$B$2&lt;=_xlfn.NUMBERVALUE(Table_Query_from_MF_DSNP62[[#This Row],[CL_CMP_OBJ_TO2]]))</f>
        <v>1</v>
      </c>
      <c r="JJ317" s="33" t="b">
        <f>AND($B$2&gt;=_xlfn.NUMBERVALUE(Table_Query_from_MF_DSNP62[[#This Row],[CL_CMP_OBJ_FR3]]),$B$2&lt;=_xlfn.NUMBERVALUE(Table_Query_from_MF_DSNP62[[#This Row],[CL_CMP_OBJ_TO3]]))</f>
        <v>1</v>
      </c>
      <c r="JK317" s="33" t="b">
        <f>AND($B$2&gt;=_xlfn.NUMBERVALUE(Table_Query_from_MF_DSNP62[[#This Row],[CL_CMP_OBJ_FR4]]),$B$2&lt;=_xlfn.NUMBERVALUE(Table_Query_from_MF_DSNP62[[#This Row],[CL_CMP_OBJ_TO4]]))</f>
        <v>1</v>
      </c>
      <c r="JL317" s="33" t="b">
        <f>AND($B$2&gt;=_xlfn.NUMBERVALUE(Table_Query_from_MF_DSNP62[[#This Row],[CL_CMP_OBJ_FR5]]),$B$2&lt;=_xlfn.NUMBERVALUE(Table_Query_from_MF_DSNP62[[#This Row],[CL_CMP_OBJ_TO5]]))</f>
        <v>1</v>
      </c>
      <c r="JM317" s="33" t="b">
        <f>AND($B$2&gt;=_xlfn.NUMBERVALUE(Table_Query_from_MF_DSNP62[[#This Row],[CL_CMP_OBJ_FR6]]),$B$2&lt;=_xlfn.NUMBERVALUE(Table_Query_from_MF_DSNP62[[#This Row],[CL_CMP_OBJ_TO6]]))</f>
        <v>1</v>
      </c>
      <c r="JN317" s="33" t="b">
        <f>AND($B$2&gt;=_xlfn.NUMBERVALUE(Table_Query_from_MF_DSNP62[[#This Row],[CL_CMP_OBJ_FR7]]),$B$2&lt;=_xlfn.NUMBERVALUE(Table_Query_from_MF_DSNP62[[#This Row],[CL_CMP_OBJ_TO7]]))</f>
        <v>1</v>
      </c>
      <c r="JO317" s="33" t="b">
        <f>AND($B$2&gt;=_xlfn.NUMBERVALUE(Table_Query_from_MF_DSNP62[[#This Row],[CL_CMP_OBJ_FR8]]),$B$2&lt;=_xlfn.NUMBERVALUE(Table_Query_from_MF_DSNP62[[#This Row],[CL_CMP_OBJ_TO8]]))</f>
        <v>1</v>
      </c>
      <c r="JP317" s="33" t="b">
        <f>AND($B$2&gt;=_xlfn.NUMBERVALUE(Table_Query_from_MF_DSNP62[[#This Row],[CL_CMP_OBJ_FR9]]),$B$2&lt;=_xlfn.NUMBERVALUE(Table_Query_from_MF_DSNP62[[#This Row],[CL_CMP_OBJ_TO9]]))</f>
        <v>1</v>
      </c>
      <c r="JQ317" s="33" t="b">
        <f>AND($B$2&gt;=_xlfn.NUMBERVALUE(Table_Query_from_MF_DSNP62[[#This Row],[CL_CMP_OBJ_FR10]]),$B$2&lt;=_xlfn.NUMBERVALUE(Table_Query_from_MF_DSNP62[[#This Row],[CL_CMP_OBJ_TO10]]))</f>
        <v>1</v>
      </c>
      <c r="JR317" s="33" t="b">
        <f>AND($B$2&gt;=_xlfn.NUMBERVALUE(Table_Query_from_MF_DSNP62[[#This Row],[CL_CMP_OBJ_FR11]]),$B$2&lt;=_xlfn.NUMBERVALUE(Table_Query_from_MF_DSNP62[[#This Row],[CL_CMP_OBJ_TO11]]))</f>
        <v>1</v>
      </c>
      <c r="JS317" s="33" t="b">
        <f>AND($B$2&gt;=_xlfn.NUMBERVALUE(Table_Query_from_MF_DSNP62[[#This Row],[CL_CMP_OBJ_FR12]]),$B$2&lt;=_xlfn.NUMBERVALUE(Table_Query_from_MF_DSNP62[[#This Row],[CL_CMP_OBJ_TO12]]))</f>
        <v>1</v>
      </c>
      <c r="JT317" s="33" t="b">
        <f>AND($B$2&gt;=_xlfn.NUMBERVALUE(Table_Query_from_MF_DSNP62[[#This Row],[CL_CMP_OBJ_FR13]]),$B$2&lt;=_xlfn.NUMBERVALUE(Table_Query_from_MF_DSNP62[[#This Row],[CL_CMP_OBJ_TO13]]))</f>
        <v>1</v>
      </c>
      <c r="JU317" s="33" t="b">
        <f>AND($B$2&gt;=_xlfn.NUMBERVALUE(Table_Query_from_MF_DSNP62[[#This Row],[CL_CMP_OBJ_FR14]]),$B$2&lt;=_xlfn.NUMBERVALUE(Table_Query_from_MF_DSNP62[[#This Row],[CL_CMP_OBJ_TO14]]))</f>
        <v>1</v>
      </c>
      <c r="JV317" s="33" t="b">
        <f>AND($B$2&gt;=_xlfn.NUMBERVALUE(Table_Query_from_MF_DSNP62[[#This Row],[CL_CMP_OBJ_FR15]]),$B$2&lt;=_xlfn.NUMBERVALUE(Table_Query_from_MF_DSNP62[[#This Row],[CL_CMP_OBJ_TO15]]))</f>
        <v>1</v>
      </c>
    </row>
    <row r="318" spans="1:282" x14ac:dyDescent="0.25">
      <c r="A318" t="b">
        <f>OR(,Table_Query_from_MF_DSNP62[[#This Row],[Desired GL included as "hard-coded" GL?]],Table_Query_from_MF_DSNP62[[#This Row],[Desired GL included as "Open GL"?]])</f>
        <v>1</v>
      </c>
      <c r="B318" t="b">
        <f>Table_Query_from_MF_DSNP62[[#This Row],[Desired CObj included as "Open CObj"?]]</f>
        <v>1</v>
      </c>
      <c r="C318" t="s">
        <v>1876</v>
      </c>
      <c r="D318" t="s">
        <v>1877</v>
      </c>
      <c r="E318" t="s">
        <v>8</v>
      </c>
      <c r="F318" s="24" t="s">
        <v>330</v>
      </c>
      <c r="G318" t="s">
        <v>444</v>
      </c>
      <c r="H318" s="24" t="s">
        <v>444</v>
      </c>
      <c r="I318" t="s">
        <v>444</v>
      </c>
      <c r="J318" s="24" t="s">
        <v>444</v>
      </c>
      <c r="K318" t="s">
        <v>444</v>
      </c>
      <c r="L318" s="24" t="s">
        <v>444</v>
      </c>
      <c r="M318" t="s">
        <v>444</v>
      </c>
      <c r="N318" t="s">
        <v>444</v>
      </c>
      <c r="O318" t="s">
        <v>444</v>
      </c>
      <c r="P318" t="s">
        <v>444</v>
      </c>
      <c r="Q318" t="s">
        <v>15</v>
      </c>
      <c r="R318" t="s">
        <v>444</v>
      </c>
      <c r="S318" t="s">
        <v>442</v>
      </c>
      <c r="T318" t="s">
        <v>447</v>
      </c>
      <c r="U318" t="s">
        <v>444</v>
      </c>
      <c r="V318" t="s">
        <v>444</v>
      </c>
      <c r="W318" t="s">
        <v>442</v>
      </c>
      <c r="X318" t="s">
        <v>442</v>
      </c>
      <c r="Y318" t="s">
        <v>444</v>
      </c>
      <c r="Z318" t="s">
        <v>442</v>
      </c>
      <c r="AA318" t="s">
        <v>442</v>
      </c>
      <c r="AB318" t="s">
        <v>442</v>
      </c>
      <c r="AC318" t="s">
        <v>442</v>
      </c>
      <c r="AD318" t="s">
        <v>442</v>
      </c>
      <c r="AE318" t="s">
        <v>442</v>
      </c>
      <c r="AF318" t="s">
        <v>442</v>
      </c>
      <c r="AG318" t="s">
        <v>442</v>
      </c>
      <c r="AH318" t="s">
        <v>444</v>
      </c>
      <c r="AI318" t="s">
        <v>447</v>
      </c>
      <c r="AJ318" t="s">
        <v>15</v>
      </c>
      <c r="AK318" t="s">
        <v>442</v>
      </c>
      <c r="AL318" t="s">
        <v>444</v>
      </c>
      <c r="AM318" t="s">
        <v>444</v>
      </c>
      <c r="AN318" t="s">
        <v>444</v>
      </c>
      <c r="AO318" t="s">
        <v>444</v>
      </c>
      <c r="AP318" t="s">
        <v>442</v>
      </c>
      <c r="AQ318" t="s">
        <v>1440</v>
      </c>
      <c r="AR318" t="s">
        <v>1451</v>
      </c>
      <c r="AS318" t="s">
        <v>162</v>
      </c>
      <c r="AT318" t="s">
        <v>10</v>
      </c>
      <c r="AU318" t="s">
        <v>444</v>
      </c>
      <c r="AV318" t="s">
        <v>442</v>
      </c>
      <c r="AW318" t="s">
        <v>444</v>
      </c>
      <c r="AX318" t="s">
        <v>444</v>
      </c>
      <c r="AY318" t="s">
        <v>444</v>
      </c>
      <c r="AZ318" t="s">
        <v>444</v>
      </c>
      <c r="BA318" t="s">
        <v>444</v>
      </c>
      <c r="BB318" t="s">
        <v>444</v>
      </c>
      <c r="BC318" t="s">
        <v>444</v>
      </c>
      <c r="BD318" t="s">
        <v>1359</v>
      </c>
      <c r="BE318" t="s">
        <v>1878</v>
      </c>
      <c r="BF318" t="s">
        <v>1360</v>
      </c>
      <c r="BG318" t="s">
        <v>444</v>
      </c>
      <c r="BH318" t="s">
        <v>444</v>
      </c>
      <c r="BI318" t="s">
        <v>444</v>
      </c>
      <c r="BJ318" t="s">
        <v>444</v>
      </c>
      <c r="BK318" t="s">
        <v>444</v>
      </c>
      <c r="BL318" t="s">
        <v>444</v>
      </c>
      <c r="BM318" t="s">
        <v>444</v>
      </c>
      <c r="BN318" t="s">
        <v>444</v>
      </c>
      <c r="BO318" t="s">
        <v>444</v>
      </c>
      <c r="BP318" t="s">
        <v>444</v>
      </c>
      <c r="BQ318" t="s">
        <v>444</v>
      </c>
      <c r="BR318" t="s">
        <v>444</v>
      </c>
      <c r="BS318" t="s">
        <v>444</v>
      </c>
      <c r="BT318" t="s">
        <v>444</v>
      </c>
      <c r="BU318" t="s">
        <v>444</v>
      </c>
      <c r="BV318" t="s">
        <v>444</v>
      </c>
      <c r="BW318" t="s">
        <v>444</v>
      </c>
      <c r="BX318" t="s">
        <v>444</v>
      </c>
      <c r="BY318" t="s">
        <v>444</v>
      </c>
      <c r="BZ318" t="s">
        <v>444</v>
      </c>
      <c r="CA318" t="s">
        <v>444</v>
      </c>
      <c r="CB318" t="s">
        <v>444</v>
      </c>
      <c r="CC318" t="s">
        <v>444</v>
      </c>
      <c r="CD318" t="s">
        <v>444</v>
      </c>
      <c r="CE318" t="s">
        <v>444</v>
      </c>
      <c r="CF318" t="s">
        <v>444</v>
      </c>
      <c r="CG318" t="s">
        <v>444</v>
      </c>
      <c r="CH318" t="s">
        <v>444</v>
      </c>
      <c r="CI318" t="s">
        <v>444</v>
      </c>
      <c r="CJ318" t="s">
        <v>444</v>
      </c>
      <c r="CK318" t="s">
        <v>444</v>
      </c>
      <c r="CL318" t="s">
        <v>444</v>
      </c>
      <c r="CM318" t="s">
        <v>444</v>
      </c>
      <c r="CN318" t="s">
        <v>444</v>
      </c>
      <c r="CO318" t="s">
        <v>444</v>
      </c>
      <c r="CP318" t="s">
        <v>444</v>
      </c>
      <c r="CQ318" t="s">
        <v>444</v>
      </c>
      <c r="CR318" t="s">
        <v>444</v>
      </c>
      <c r="CS318" t="s">
        <v>444</v>
      </c>
      <c r="CT318" t="s">
        <v>444</v>
      </c>
      <c r="CU318" t="s">
        <v>444</v>
      </c>
      <c r="CV318" t="s">
        <v>2769</v>
      </c>
      <c r="CW318" t="s">
        <v>2736</v>
      </c>
      <c r="CX318" t="s">
        <v>2822</v>
      </c>
      <c r="CY318" t="s">
        <v>1370</v>
      </c>
      <c r="CZ318" t="s">
        <v>1371</v>
      </c>
      <c r="DA318" t="s">
        <v>444</v>
      </c>
      <c r="DB318" t="s">
        <v>444</v>
      </c>
      <c r="DC318" t="s">
        <v>444</v>
      </c>
      <c r="DD318" t="s">
        <v>444</v>
      </c>
      <c r="DE318" t="s">
        <v>444</v>
      </c>
      <c r="DF318" t="s">
        <v>444</v>
      </c>
      <c r="DG318" t="s">
        <v>444</v>
      </c>
      <c r="DH318" t="s">
        <v>444</v>
      </c>
      <c r="DI318" t="s">
        <v>443</v>
      </c>
      <c r="DJ318" t="s">
        <v>282</v>
      </c>
      <c r="DK318" t="s">
        <v>1440</v>
      </c>
      <c r="DL318" t="s">
        <v>1451</v>
      </c>
      <c r="DM318" t="s">
        <v>444</v>
      </c>
      <c r="DN318" t="s">
        <v>444</v>
      </c>
      <c r="DO318" t="s">
        <v>444</v>
      </c>
      <c r="DP318" t="s">
        <v>444</v>
      </c>
      <c r="DQ318" t="s">
        <v>444</v>
      </c>
      <c r="DR318" t="s">
        <v>444</v>
      </c>
      <c r="DS318" t="s">
        <v>15</v>
      </c>
      <c r="DT318" s="24" t="s">
        <v>380</v>
      </c>
      <c r="DU318" s="24" t="s">
        <v>380</v>
      </c>
      <c r="DV318" t="s">
        <v>381</v>
      </c>
      <c r="DW318" t="s">
        <v>381</v>
      </c>
      <c r="DX318" s="24" t="s">
        <v>389</v>
      </c>
      <c r="DY318" s="24" t="s">
        <v>394</v>
      </c>
      <c r="DZ318" t="s">
        <v>397</v>
      </c>
      <c r="EA318" t="s">
        <v>400</v>
      </c>
      <c r="EB318" s="24" t="s">
        <v>444</v>
      </c>
      <c r="EC318" s="24" t="s">
        <v>444</v>
      </c>
      <c r="ED318" t="s">
        <v>444</v>
      </c>
      <c r="EE318" t="s">
        <v>444</v>
      </c>
      <c r="EF318" s="24" t="s">
        <v>444</v>
      </c>
      <c r="EG318" s="24" t="s">
        <v>444</v>
      </c>
      <c r="EH318" t="s">
        <v>444</v>
      </c>
      <c r="EI318" t="s">
        <v>444</v>
      </c>
      <c r="EJ318" s="24" t="s">
        <v>444</v>
      </c>
      <c r="EK318" s="24" t="s">
        <v>444</v>
      </c>
      <c r="EL318" t="s">
        <v>444</v>
      </c>
      <c r="EM318" t="s">
        <v>444</v>
      </c>
      <c r="EN318" s="24" t="s">
        <v>444</v>
      </c>
      <c r="EO318" s="24" t="s">
        <v>444</v>
      </c>
      <c r="EP318" t="s">
        <v>444</v>
      </c>
      <c r="EQ318" t="s">
        <v>444</v>
      </c>
      <c r="ER318" s="24" t="s">
        <v>444</v>
      </c>
      <c r="ES318" s="24" t="s">
        <v>444</v>
      </c>
      <c r="ET318" t="s">
        <v>444</v>
      </c>
      <c r="EU318" t="s">
        <v>444</v>
      </c>
      <c r="EV318" s="24" t="s">
        <v>444</v>
      </c>
      <c r="EW318" s="24" t="s">
        <v>444</v>
      </c>
      <c r="EX318" t="s">
        <v>444</v>
      </c>
      <c r="EY318" t="s">
        <v>444</v>
      </c>
      <c r="EZ318" s="24" t="s">
        <v>444</v>
      </c>
      <c r="FA318" s="24" t="s">
        <v>444</v>
      </c>
      <c r="FB318" t="s">
        <v>444</v>
      </c>
      <c r="FC318" t="s">
        <v>444</v>
      </c>
      <c r="FD318" s="24" t="s">
        <v>444</v>
      </c>
      <c r="FE318" s="24" t="s">
        <v>444</v>
      </c>
      <c r="FF318" t="s">
        <v>444</v>
      </c>
      <c r="FG318" t="s">
        <v>444</v>
      </c>
      <c r="FH318" s="24" t="s">
        <v>444</v>
      </c>
      <c r="FI318" s="24" t="s">
        <v>444</v>
      </c>
      <c r="FJ318" t="s">
        <v>444</v>
      </c>
      <c r="FK318" t="s">
        <v>444</v>
      </c>
      <c r="FL318" s="24" t="s">
        <v>444</v>
      </c>
      <c r="FM318" s="24" t="s">
        <v>444</v>
      </c>
      <c r="FN318" t="s">
        <v>444</v>
      </c>
      <c r="FO318" t="s">
        <v>444</v>
      </c>
      <c r="FP318" s="24" t="s">
        <v>444</v>
      </c>
      <c r="FQ318" s="24" t="s">
        <v>444</v>
      </c>
      <c r="FR318" t="s">
        <v>444</v>
      </c>
      <c r="FS318" t="s">
        <v>444</v>
      </c>
      <c r="FT318" s="24" t="s">
        <v>444</v>
      </c>
      <c r="FU318" s="24" t="s">
        <v>444</v>
      </c>
      <c r="FV318" t="s">
        <v>444</v>
      </c>
      <c r="FW318" t="s">
        <v>444</v>
      </c>
      <c r="FX318" s="24" t="s">
        <v>444</v>
      </c>
      <c r="FY318" s="24" t="s">
        <v>444</v>
      </c>
      <c r="FZ318" t="s">
        <v>444</v>
      </c>
      <c r="GA318" t="s">
        <v>444</v>
      </c>
      <c r="GB318" s="24" t="s">
        <v>444</v>
      </c>
      <c r="GC318" s="24" t="s">
        <v>444</v>
      </c>
      <c r="GD318" t="s">
        <v>444</v>
      </c>
      <c r="GE318" t="s">
        <v>444</v>
      </c>
      <c r="GF318" s="24" t="s">
        <v>444</v>
      </c>
      <c r="GG318" s="24" t="s">
        <v>444</v>
      </c>
      <c r="GH318" t="s">
        <v>444</v>
      </c>
      <c r="GI318" s="24" t="s">
        <v>444</v>
      </c>
      <c r="GJ318" s="24" t="s">
        <v>444</v>
      </c>
      <c r="GK318" t="s">
        <v>444</v>
      </c>
      <c r="GL318" t="s">
        <v>444</v>
      </c>
      <c r="GM318" s="24" t="s">
        <v>444</v>
      </c>
      <c r="GN318" s="24" t="s">
        <v>444</v>
      </c>
      <c r="GO318" t="s">
        <v>444</v>
      </c>
      <c r="GP318" t="s">
        <v>444</v>
      </c>
      <c r="GQ318" s="24" t="s">
        <v>444</v>
      </c>
      <c r="GR318" s="24" t="s">
        <v>444</v>
      </c>
      <c r="GS318" t="s">
        <v>444</v>
      </c>
      <c r="GT318" t="s">
        <v>444</v>
      </c>
      <c r="GU318" s="24" t="s">
        <v>444</v>
      </c>
      <c r="GV318" s="24" t="s">
        <v>444</v>
      </c>
      <c r="GW318" t="s">
        <v>444</v>
      </c>
      <c r="GX318" t="s">
        <v>444</v>
      </c>
      <c r="GY318" s="24" t="s">
        <v>444</v>
      </c>
      <c r="GZ318" s="24" t="s">
        <v>444</v>
      </c>
      <c r="HA318" t="s">
        <v>444</v>
      </c>
      <c r="HB318" t="s">
        <v>444</v>
      </c>
      <c r="HC318" s="24" t="s">
        <v>444</v>
      </c>
      <c r="HD318" s="24" t="s">
        <v>444</v>
      </c>
      <c r="HE318" t="s">
        <v>444</v>
      </c>
      <c r="HF318" t="s">
        <v>444</v>
      </c>
      <c r="HG318" s="24" t="s">
        <v>444</v>
      </c>
      <c r="HH318" s="24" t="s">
        <v>444</v>
      </c>
      <c r="HI318" t="s">
        <v>444</v>
      </c>
      <c r="HJ318" t="s">
        <v>444</v>
      </c>
      <c r="HK318" s="24" t="s">
        <v>444</v>
      </c>
      <c r="HL318" s="24" t="s">
        <v>444</v>
      </c>
      <c r="HM318" t="s">
        <v>444</v>
      </c>
      <c r="HN318" t="s">
        <v>444</v>
      </c>
      <c r="HO318" s="24" t="s">
        <v>444</v>
      </c>
      <c r="HP318" s="24" t="s">
        <v>444</v>
      </c>
      <c r="HQ318" t="s">
        <v>444</v>
      </c>
      <c r="HR318" t="s">
        <v>444</v>
      </c>
      <c r="HS318" s="24" t="s">
        <v>444</v>
      </c>
      <c r="HT318" s="24" t="s">
        <v>444</v>
      </c>
      <c r="HU318" t="s">
        <v>444</v>
      </c>
      <c r="HV318" t="s">
        <v>444</v>
      </c>
      <c r="HW318" s="24" t="s">
        <v>444</v>
      </c>
      <c r="HX318" s="24" t="s">
        <v>444</v>
      </c>
      <c r="HY318" t="s">
        <v>444</v>
      </c>
      <c r="HZ318" t="s">
        <v>444</v>
      </c>
      <c r="IA318" t="s">
        <v>2769</v>
      </c>
      <c r="IB318" t="s">
        <v>2736</v>
      </c>
      <c r="IC318" t="s">
        <v>3456</v>
      </c>
      <c r="ID318" s="33" t="b" cm="1">
        <f t="array" ref="ID318">_xlfn.IFNA(MATCH($A$2,_xlfn.NUMBERVALUE(Table_Query_from_MF_DSNP62[[#This Row],[CL_GLACCT_DR1]:[CL_GLACCT_CR4]]),0),0)&gt;=1</f>
        <v>1</v>
      </c>
      <c r="IE318" s="33" t="b">
        <f>OR(Table_Query_from_MF_DSNP62[[#This Row],[Pair1]:[Pair25]])</f>
        <v>1</v>
      </c>
      <c r="IF318" s="33">
        <f>_xlfn.IFNA(MATCH(TRUE,Table_Query_from_MF_DSNP62[[#This Row],[Pair1]:[Pair25]],0),"none")</f>
        <v>5</v>
      </c>
      <c r="IG318" s="33" t="b">
        <f>AND($A$2&gt;=_xlfn.NUMBERVALUE(Table_Query_from_MF_DSNP62[[#This Row],[CL_GL_ACCT_FR1]]),$A$2&lt;=_xlfn.NUMBERVALUE(Table_Query_from_MF_DSNP62[[#This Row],[CL_GL_ACCT_TO1]]))</f>
        <v>0</v>
      </c>
      <c r="IH318" s="33" t="b">
        <f>AND($A$2&gt;=_xlfn.NUMBERVALUE(Table_Query_from_MF_DSNP62[[#This Row],[CL_GL_ACCT_FR2]]),$A$2&lt;=_xlfn.NUMBERVALUE(Table_Query_from_MF_DSNP62[[#This Row],[CL_GL_ACCT_TO2]]))</f>
        <v>0</v>
      </c>
      <c r="II318" s="33" t="b">
        <f>AND($A$2&gt;=_xlfn.NUMBERVALUE(Table_Query_from_MF_DSNP62[[#This Row],[CL_GL_ACCT_FR3]]),$A$2&lt;=_xlfn.NUMBERVALUE(Table_Query_from_MF_DSNP62[[#This Row],[CL_GL_ACCT_TO3]]))</f>
        <v>0</v>
      </c>
      <c r="IJ318" s="33" t="b">
        <f>AND($A$2&gt;=_xlfn.NUMBERVALUE(Table_Query_from_MF_DSNP62[[#This Row],[CL_GL_ACCT_FR4]]),$A$2&lt;=_xlfn.NUMBERVALUE(Table_Query_from_MF_DSNP62[[#This Row],[CL_GL_ACCT_TO4]]))</f>
        <v>0</v>
      </c>
      <c r="IK318" s="33" t="b">
        <f>AND($A$2&gt;=_xlfn.NUMBERVALUE(Table_Query_from_MF_DSNP62[[#This Row],[CL_GL_ACCT_FR5]]),$A$2&lt;=_xlfn.NUMBERVALUE(Table_Query_from_MF_DSNP62[[#This Row],[CL_GL_ACCT_TO5]]))</f>
        <v>1</v>
      </c>
      <c r="IL318" s="33" t="b">
        <f>AND($A$2&gt;=_xlfn.NUMBERVALUE(Table_Query_from_MF_DSNP62[[#This Row],[CL_GL_ACCT_FR6]]),$A$2&lt;=_xlfn.NUMBERVALUE(Table_Query_from_MF_DSNP62[[#This Row],[CL_GL_ACCT_TO6]]))</f>
        <v>1</v>
      </c>
      <c r="IM318" s="33" t="b">
        <f>AND($A$2&gt;=_xlfn.NUMBERVALUE(Table_Query_from_MF_DSNP62[[#This Row],[CL_GL_ACCT_FR7]]),$A$2&lt;=_xlfn.NUMBERVALUE(Table_Query_from_MF_DSNP62[[#This Row],[CL_GL_ACCT_TO7]]))</f>
        <v>1</v>
      </c>
      <c r="IN318" s="33" t="b">
        <f>AND($A$2&gt;=_xlfn.NUMBERVALUE(Table_Query_from_MF_DSNP62[[#This Row],[CL_GL_ACCT_FR8]]),$A$2&lt;=_xlfn.NUMBERVALUE(Table_Query_from_MF_DSNP62[[#This Row],[CL_GL_ACCT_TO8]]))</f>
        <v>1</v>
      </c>
      <c r="IO318" s="33" t="b">
        <f>AND($A$2&gt;=_xlfn.NUMBERVALUE(Table_Query_from_MF_DSNP62[[#This Row],[CL_GL_ACCT_FR9]]),$A$2&lt;=_xlfn.NUMBERVALUE(Table_Query_from_MF_DSNP62[[#This Row],[CL_GL_ACCT_TO9]]))</f>
        <v>1</v>
      </c>
      <c r="IP318" s="33" t="b">
        <f>AND($A$2&gt;=_xlfn.NUMBERVALUE(Table_Query_from_MF_DSNP62[[#This Row],[CL_GL_ACCT_FR10]]),$A$2&lt;=_xlfn.NUMBERVALUE(Table_Query_from_MF_DSNP62[[#This Row],[CL_GL_ACCT_TO10]]))</f>
        <v>1</v>
      </c>
      <c r="IQ318" s="33" t="b">
        <f>AND($A$2&gt;=_xlfn.NUMBERVALUE(Table_Query_from_MF_DSNP62[[#This Row],[CL_GL_ACCT_FR11]]),$A$2&lt;=_xlfn.NUMBERVALUE(Table_Query_from_MF_DSNP62[[#This Row],[CL_GL_ACCT_TO11]]))</f>
        <v>1</v>
      </c>
      <c r="IR318" s="33" t="b">
        <f>AND($A$2&gt;=_xlfn.NUMBERVALUE(Table_Query_from_MF_DSNP62[[#This Row],[CL_GL_ACCT_FR12]]),$A$2&lt;=_xlfn.NUMBERVALUE(Table_Query_from_MF_DSNP62[[#This Row],[CL_GL_ACCT_TO12]]))</f>
        <v>1</v>
      </c>
      <c r="IS318" s="33" t="b">
        <f>AND($A$2&gt;=_xlfn.NUMBERVALUE(Table_Query_from_MF_DSNP62[[#This Row],[CL_GL_ACCT_FR13]]),$A$2&lt;=_xlfn.NUMBERVALUE(Table_Query_from_MF_DSNP62[[#This Row],[CL_GL_ACCT_TO13]]))</f>
        <v>1</v>
      </c>
      <c r="IT318" s="33" t="b">
        <f>AND($A$2&gt;=_xlfn.NUMBERVALUE(Table_Query_from_MF_DSNP62[[#This Row],[CL_GL_ACCT_FR14]]),$A$2&lt;=_xlfn.NUMBERVALUE(Table_Query_from_MF_DSNP62[[#This Row],[CL_GL_ACCT_TO14]]))</f>
        <v>1</v>
      </c>
      <c r="IU318" s="33" t="b">
        <f>AND($A$2&gt;=_xlfn.NUMBERVALUE(Table_Query_from_MF_DSNP62[[#This Row],[CL_GL_ACCT_FR15]]),$A$2&lt;=_xlfn.NUMBERVALUE(Table_Query_from_MF_DSNP62[[#This Row],[CL_GL_ACCT_TO15]]))</f>
        <v>1</v>
      </c>
      <c r="IV318" s="33" t="b">
        <f>AND($A$2&gt;=_xlfn.NUMBERVALUE(Table_Query_from_MF_DSNP62[[#This Row],[CL_GL_ACCT_FR16]]),$A$2&lt;=_xlfn.NUMBERVALUE(Table_Query_from_MF_DSNP62[[#This Row],[CL_GL_ACCT_TO16]]))</f>
        <v>1</v>
      </c>
      <c r="IW318" s="33" t="b">
        <f>AND($A$2&gt;=_xlfn.NUMBERVALUE(Table_Query_from_MF_DSNP62[[#This Row],[CL_GL_ACCT_FR17]]),$A$2&lt;=_xlfn.NUMBERVALUE(Table_Query_from_MF_DSNP62[[#This Row],[CL_GL_ACCT_TO17]]))</f>
        <v>1</v>
      </c>
      <c r="IX318" s="33" t="b">
        <f>AND($A$2&gt;=_xlfn.NUMBERVALUE(Table_Query_from_MF_DSNP62[[#This Row],[CL_GL_ACCT_FR18]]),$A$2&lt;=_xlfn.NUMBERVALUE(Table_Query_from_MF_DSNP62[[#This Row],[CL_GL_ACCT_TO18]]))</f>
        <v>1</v>
      </c>
      <c r="IY318" s="33" t="b">
        <f>AND($A$2&gt;=_xlfn.NUMBERVALUE(Table_Query_from_MF_DSNP62[[#This Row],[CL_GL_ACCT_FR19]]),$A$2&lt;=_xlfn.NUMBERVALUE(Table_Query_from_MF_DSNP62[[#This Row],[CL_GL_ACCT_TO19]]))</f>
        <v>1</v>
      </c>
      <c r="IZ318" s="33" t="b">
        <f>AND($A$2&gt;=_xlfn.NUMBERVALUE(Table_Query_from_MF_DSNP62[[#This Row],[CL_GL_ACCT_FR20]]),$A$2&lt;=_xlfn.NUMBERVALUE(Table_Query_from_MF_DSNP62[[#This Row],[CL_GL_ACCT_TO20]]))</f>
        <v>1</v>
      </c>
      <c r="JA318" s="33" t="b">
        <f>AND($A$2&gt;=_xlfn.NUMBERVALUE(Table_Query_from_MF_DSNP62[[#This Row],[CL_GL_ACCT_FR21]]),$A$2&lt;=_xlfn.NUMBERVALUE(Table_Query_from_MF_DSNP62[[#This Row],[CL_GL_ACCT_TO21]]))</f>
        <v>1</v>
      </c>
      <c r="JB318" s="33" t="b">
        <f>AND($A$2&gt;=_xlfn.NUMBERVALUE(Table_Query_from_MF_DSNP62[[#This Row],[CL_GL_ACCT_FR22]]),$A$2&lt;=_xlfn.NUMBERVALUE(Table_Query_from_MF_DSNP62[[#This Row],[CL_GL_ACCT_TO22]]))</f>
        <v>1</v>
      </c>
      <c r="JC318" s="33" t="b">
        <f>AND($A$2&gt;=_xlfn.NUMBERVALUE(Table_Query_from_MF_DSNP62[[#This Row],[CL_GL_ACCT_FR23]]),$A$2&lt;=_xlfn.NUMBERVALUE(Table_Query_from_MF_DSNP62[[#This Row],[CL_GL_ACCT_TO23]]))</f>
        <v>1</v>
      </c>
      <c r="JD318" s="33" t="b">
        <f>AND($A$2&gt;=_xlfn.NUMBERVALUE(Table_Query_from_MF_DSNP62[[#This Row],[CL_GL_ACCT_FR24]]),$A$2&lt;=_xlfn.NUMBERVALUE(Table_Query_from_MF_DSNP62[[#This Row],[CL_GL_ACCT_TO24]]))</f>
        <v>1</v>
      </c>
      <c r="JE318" s="33" t="b">
        <f>AND($A$2&gt;=_xlfn.NUMBERVALUE(Table_Query_from_MF_DSNP62[[#This Row],[CL_GL_ACCT_FR25]]),$A$2&lt;=_xlfn.NUMBERVALUE(Table_Query_from_MF_DSNP62[[#This Row],[CL_GL_ACCT_TO25]]))</f>
        <v>1</v>
      </c>
      <c r="JF318" s="33" t="b">
        <f>OR(Table_Query_from_MF_DSNP62[[#This Row],[PairA]:[PairO]])</f>
        <v>1</v>
      </c>
      <c r="JG318" s="33">
        <f>_xlfn.IFNA(MATCH(TRUE,Table_Query_from_MF_DSNP62[[#This Row],[PairA]:[PairO]],0),"none")</f>
        <v>1</v>
      </c>
      <c r="JH318" s="33" t="b">
        <f>AND($B$2&gt;=_xlfn.NUMBERVALUE(Table_Query_from_MF_DSNP62[[#This Row],[CL_CMP_OBJ_FR1]]),$B$2&lt;=_xlfn.NUMBERVALUE(Table_Query_from_MF_DSNP62[[#This Row],[CL_CMP_OBJ_TO1]]))</f>
        <v>1</v>
      </c>
      <c r="JI318" s="33" t="b">
        <f>AND($B$2&gt;=_xlfn.NUMBERVALUE(Table_Query_from_MF_DSNP62[[#This Row],[CL_CMP_OBJ_FR2]]),$B$2&lt;=_xlfn.NUMBERVALUE(Table_Query_from_MF_DSNP62[[#This Row],[CL_CMP_OBJ_TO2]]))</f>
        <v>1</v>
      </c>
      <c r="JJ318" s="33" t="b">
        <f>AND($B$2&gt;=_xlfn.NUMBERVALUE(Table_Query_from_MF_DSNP62[[#This Row],[CL_CMP_OBJ_FR3]]),$B$2&lt;=_xlfn.NUMBERVALUE(Table_Query_from_MF_DSNP62[[#This Row],[CL_CMP_OBJ_TO3]]))</f>
        <v>1</v>
      </c>
      <c r="JK318" s="33" t="b">
        <f>AND($B$2&gt;=_xlfn.NUMBERVALUE(Table_Query_from_MF_DSNP62[[#This Row],[CL_CMP_OBJ_FR4]]),$B$2&lt;=_xlfn.NUMBERVALUE(Table_Query_from_MF_DSNP62[[#This Row],[CL_CMP_OBJ_TO4]]))</f>
        <v>1</v>
      </c>
      <c r="JL318" s="33" t="b">
        <f>AND($B$2&gt;=_xlfn.NUMBERVALUE(Table_Query_from_MF_DSNP62[[#This Row],[CL_CMP_OBJ_FR5]]),$B$2&lt;=_xlfn.NUMBERVALUE(Table_Query_from_MF_DSNP62[[#This Row],[CL_CMP_OBJ_TO5]]))</f>
        <v>1</v>
      </c>
      <c r="JM318" s="33" t="b">
        <f>AND($B$2&gt;=_xlfn.NUMBERVALUE(Table_Query_from_MF_DSNP62[[#This Row],[CL_CMP_OBJ_FR6]]),$B$2&lt;=_xlfn.NUMBERVALUE(Table_Query_from_MF_DSNP62[[#This Row],[CL_CMP_OBJ_TO6]]))</f>
        <v>1</v>
      </c>
      <c r="JN318" s="33" t="b">
        <f>AND($B$2&gt;=_xlfn.NUMBERVALUE(Table_Query_from_MF_DSNP62[[#This Row],[CL_CMP_OBJ_FR7]]),$B$2&lt;=_xlfn.NUMBERVALUE(Table_Query_from_MF_DSNP62[[#This Row],[CL_CMP_OBJ_TO7]]))</f>
        <v>1</v>
      </c>
      <c r="JO318" s="33" t="b">
        <f>AND($B$2&gt;=_xlfn.NUMBERVALUE(Table_Query_from_MF_DSNP62[[#This Row],[CL_CMP_OBJ_FR8]]),$B$2&lt;=_xlfn.NUMBERVALUE(Table_Query_from_MF_DSNP62[[#This Row],[CL_CMP_OBJ_TO8]]))</f>
        <v>1</v>
      </c>
      <c r="JP318" s="33" t="b">
        <f>AND($B$2&gt;=_xlfn.NUMBERVALUE(Table_Query_from_MF_DSNP62[[#This Row],[CL_CMP_OBJ_FR9]]),$B$2&lt;=_xlfn.NUMBERVALUE(Table_Query_from_MF_DSNP62[[#This Row],[CL_CMP_OBJ_TO9]]))</f>
        <v>1</v>
      </c>
      <c r="JQ318" s="33" t="b">
        <f>AND($B$2&gt;=_xlfn.NUMBERVALUE(Table_Query_from_MF_DSNP62[[#This Row],[CL_CMP_OBJ_FR10]]),$B$2&lt;=_xlfn.NUMBERVALUE(Table_Query_from_MF_DSNP62[[#This Row],[CL_CMP_OBJ_TO10]]))</f>
        <v>1</v>
      </c>
      <c r="JR318" s="33" t="b">
        <f>AND($B$2&gt;=_xlfn.NUMBERVALUE(Table_Query_from_MF_DSNP62[[#This Row],[CL_CMP_OBJ_FR11]]),$B$2&lt;=_xlfn.NUMBERVALUE(Table_Query_from_MF_DSNP62[[#This Row],[CL_CMP_OBJ_TO11]]))</f>
        <v>1</v>
      </c>
      <c r="JS318" s="33" t="b">
        <f>AND($B$2&gt;=_xlfn.NUMBERVALUE(Table_Query_from_MF_DSNP62[[#This Row],[CL_CMP_OBJ_FR12]]),$B$2&lt;=_xlfn.NUMBERVALUE(Table_Query_from_MF_DSNP62[[#This Row],[CL_CMP_OBJ_TO12]]))</f>
        <v>1</v>
      </c>
      <c r="JT318" s="33" t="b">
        <f>AND($B$2&gt;=_xlfn.NUMBERVALUE(Table_Query_from_MF_DSNP62[[#This Row],[CL_CMP_OBJ_FR13]]),$B$2&lt;=_xlfn.NUMBERVALUE(Table_Query_from_MF_DSNP62[[#This Row],[CL_CMP_OBJ_TO13]]))</f>
        <v>1</v>
      </c>
      <c r="JU318" s="33" t="b">
        <f>AND($B$2&gt;=_xlfn.NUMBERVALUE(Table_Query_from_MF_DSNP62[[#This Row],[CL_CMP_OBJ_FR14]]),$B$2&lt;=_xlfn.NUMBERVALUE(Table_Query_from_MF_DSNP62[[#This Row],[CL_CMP_OBJ_TO14]]))</f>
        <v>1</v>
      </c>
      <c r="JV318" s="33" t="b">
        <f>AND($B$2&gt;=_xlfn.NUMBERVALUE(Table_Query_from_MF_DSNP62[[#This Row],[CL_CMP_OBJ_FR15]]),$B$2&lt;=_xlfn.NUMBERVALUE(Table_Query_from_MF_DSNP62[[#This Row],[CL_CMP_OBJ_TO15]]))</f>
        <v>1</v>
      </c>
    </row>
    <row r="319" spans="1:282" x14ac:dyDescent="0.25">
      <c r="A319" t="b">
        <f>OR(,Table_Query_from_MF_DSNP62[[#This Row],[Desired GL included as "hard-coded" GL?]],Table_Query_from_MF_DSNP62[[#This Row],[Desired GL included as "Open GL"?]])</f>
        <v>1</v>
      </c>
      <c r="B319" t="b">
        <f>Table_Query_from_MF_DSNP62[[#This Row],[Desired CObj included as "Open CObj"?]]</f>
        <v>1</v>
      </c>
      <c r="C319" t="s">
        <v>1878</v>
      </c>
      <c r="D319" t="s">
        <v>1877</v>
      </c>
      <c r="E319" t="s">
        <v>8</v>
      </c>
      <c r="F319" s="24" t="s">
        <v>444</v>
      </c>
      <c r="G319" t="s">
        <v>330</v>
      </c>
      <c r="H319" s="24" t="s">
        <v>444</v>
      </c>
      <c r="I319" t="s">
        <v>444</v>
      </c>
      <c r="J319" s="24" t="s">
        <v>444</v>
      </c>
      <c r="K319" t="s">
        <v>444</v>
      </c>
      <c r="L319" s="24" t="s">
        <v>444</v>
      </c>
      <c r="M319" t="s">
        <v>444</v>
      </c>
      <c r="N319" t="s">
        <v>444</v>
      </c>
      <c r="O319" t="s">
        <v>444</v>
      </c>
      <c r="P319" t="s">
        <v>444</v>
      </c>
      <c r="Q319" t="s">
        <v>15</v>
      </c>
      <c r="R319" t="s">
        <v>444</v>
      </c>
      <c r="S319" t="s">
        <v>442</v>
      </c>
      <c r="T319" t="s">
        <v>447</v>
      </c>
      <c r="U319" t="s">
        <v>444</v>
      </c>
      <c r="V319" t="s">
        <v>444</v>
      </c>
      <c r="W319" t="s">
        <v>442</v>
      </c>
      <c r="X319" t="s">
        <v>442</v>
      </c>
      <c r="Y319" t="s">
        <v>444</v>
      </c>
      <c r="Z319" t="s">
        <v>442</v>
      </c>
      <c r="AA319" t="s">
        <v>442</v>
      </c>
      <c r="AB319" t="s">
        <v>442</v>
      </c>
      <c r="AC319" t="s">
        <v>442</v>
      </c>
      <c r="AD319" t="s">
        <v>442</v>
      </c>
      <c r="AE319" t="s">
        <v>442</v>
      </c>
      <c r="AF319" t="s">
        <v>442</v>
      </c>
      <c r="AG319" t="s">
        <v>442</v>
      </c>
      <c r="AH319" t="s">
        <v>444</v>
      </c>
      <c r="AI319" t="s">
        <v>447</v>
      </c>
      <c r="AJ319" t="s">
        <v>15</v>
      </c>
      <c r="AK319" t="s">
        <v>442</v>
      </c>
      <c r="AL319" t="s">
        <v>444</v>
      </c>
      <c r="AM319" t="s">
        <v>444</v>
      </c>
      <c r="AN319" t="s">
        <v>444</v>
      </c>
      <c r="AO319" t="s">
        <v>444</v>
      </c>
      <c r="AP319" t="s">
        <v>442</v>
      </c>
      <c r="AQ319" t="s">
        <v>1440</v>
      </c>
      <c r="AR319" t="s">
        <v>1451</v>
      </c>
      <c r="AS319" t="s">
        <v>162</v>
      </c>
      <c r="AT319" t="s">
        <v>10</v>
      </c>
      <c r="AU319" t="s">
        <v>444</v>
      </c>
      <c r="AV319" t="s">
        <v>442</v>
      </c>
      <c r="AW319" t="s">
        <v>444</v>
      </c>
      <c r="AX319" t="s">
        <v>444</v>
      </c>
      <c r="AY319" t="s">
        <v>444</v>
      </c>
      <c r="AZ319" t="s">
        <v>444</v>
      </c>
      <c r="BA319" t="s">
        <v>444</v>
      </c>
      <c r="BB319" t="s">
        <v>444</v>
      </c>
      <c r="BC319" t="s">
        <v>444</v>
      </c>
      <c r="BD319" t="s">
        <v>1359</v>
      </c>
      <c r="BE319" t="s">
        <v>1876</v>
      </c>
      <c r="BF319" t="s">
        <v>740</v>
      </c>
      <c r="BG319" t="s">
        <v>444</v>
      </c>
      <c r="BH319" t="s">
        <v>444</v>
      </c>
      <c r="BI319" t="s">
        <v>444</v>
      </c>
      <c r="BJ319" t="s">
        <v>444</v>
      </c>
      <c r="BK319" t="s">
        <v>444</v>
      </c>
      <c r="BL319" t="s">
        <v>444</v>
      </c>
      <c r="BM319" t="s">
        <v>444</v>
      </c>
      <c r="BN319" t="s">
        <v>444</v>
      </c>
      <c r="BO319" t="s">
        <v>444</v>
      </c>
      <c r="BP319" t="s">
        <v>444</v>
      </c>
      <c r="BQ319" t="s">
        <v>444</v>
      </c>
      <c r="BR319" t="s">
        <v>444</v>
      </c>
      <c r="BS319" t="s">
        <v>444</v>
      </c>
      <c r="BT319" t="s">
        <v>444</v>
      </c>
      <c r="BU319" t="s">
        <v>444</v>
      </c>
      <c r="BV319" t="s">
        <v>444</v>
      </c>
      <c r="BW319" t="s">
        <v>444</v>
      </c>
      <c r="BX319" t="s">
        <v>444</v>
      </c>
      <c r="BY319" t="s">
        <v>444</v>
      </c>
      <c r="BZ319" t="s">
        <v>444</v>
      </c>
      <c r="CA319" t="s">
        <v>444</v>
      </c>
      <c r="CB319" t="s">
        <v>444</v>
      </c>
      <c r="CC319" t="s">
        <v>444</v>
      </c>
      <c r="CD319" t="s">
        <v>444</v>
      </c>
      <c r="CE319" t="s">
        <v>444</v>
      </c>
      <c r="CF319" t="s">
        <v>444</v>
      </c>
      <c r="CG319" t="s">
        <v>444</v>
      </c>
      <c r="CH319" t="s">
        <v>444</v>
      </c>
      <c r="CI319" t="s">
        <v>444</v>
      </c>
      <c r="CJ319" t="s">
        <v>444</v>
      </c>
      <c r="CK319" t="s">
        <v>444</v>
      </c>
      <c r="CL319" t="s">
        <v>444</v>
      </c>
      <c r="CM319" t="s">
        <v>444</v>
      </c>
      <c r="CN319" t="s">
        <v>444</v>
      </c>
      <c r="CO319" t="s">
        <v>444</v>
      </c>
      <c r="CP319" t="s">
        <v>444</v>
      </c>
      <c r="CQ319" t="s">
        <v>444</v>
      </c>
      <c r="CR319" t="s">
        <v>444</v>
      </c>
      <c r="CS319" t="s">
        <v>444</v>
      </c>
      <c r="CT319" t="s">
        <v>444</v>
      </c>
      <c r="CU319" t="s">
        <v>444</v>
      </c>
      <c r="CV319" t="s">
        <v>2769</v>
      </c>
      <c r="CW319" t="s">
        <v>2736</v>
      </c>
      <c r="CX319" t="s">
        <v>2822</v>
      </c>
      <c r="CY319" t="s">
        <v>1370</v>
      </c>
      <c r="CZ319" t="s">
        <v>1371</v>
      </c>
      <c r="DA319" t="s">
        <v>444</v>
      </c>
      <c r="DB319" t="s">
        <v>444</v>
      </c>
      <c r="DC319" t="s">
        <v>444</v>
      </c>
      <c r="DD319" t="s">
        <v>444</v>
      </c>
      <c r="DE319" t="s">
        <v>444</v>
      </c>
      <c r="DF319" t="s">
        <v>444</v>
      </c>
      <c r="DG319" t="s">
        <v>444</v>
      </c>
      <c r="DH319" t="s">
        <v>444</v>
      </c>
      <c r="DI319" t="s">
        <v>443</v>
      </c>
      <c r="DJ319" t="s">
        <v>282</v>
      </c>
      <c r="DK319" t="s">
        <v>1440</v>
      </c>
      <c r="DL319" t="s">
        <v>1451</v>
      </c>
      <c r="DM319" t="s">
        <v>444</v>
      </c>
      <c r="DN319" t="s">
        <v>444</v>
      </c>
      <c r="DO319" t="s">
        <v>444</v>
      </c>
      <c r="DP319" t="s">
        <v>444</v>
      </c>
      <c r="DQ319" t="s">
        <v>444</v>
      </c>
      <c r="DR319" t="s">
        <v>444</v>
      </c>
      <c r="DS319" t="s">
        <v>15</v>
      </c>
      <c r="DT319" s="24" t="s">
        <v>380</v>
      </c>
      <c r="DU319" s="24" t="s">
        <v>380</v>
      </c>
      <c r="DV319" t="s">
        <v>381</v>
      </c>
      <c r="DW319" t="s">
        <v>381</v>
      </c>
      <c r="DX319" s="24" t="s">
        <v>389</v>
      </c>
      <c r="DY319" s="24" t="s">
        <v>394</v>
      </c>
      <c r="DZ319" t="s">
        <v>397</v>
      </c>
      <c r="EA319" t="s">
        <v>400</v>
      </c>
      <c r="EB319" s="24" t="s">
        <v>444</v>
      </c>
      <c r="EC319" s="24" t="s">
        <v>444</v>
      </c>
      <c r="ED319" t="s">
        <v>444</v>
      </c>
      <c r="EE319" t="s">
        <v>444</v>
      </c>
      <c r="EF319" s="24" t="s">
        <v>444</v>
      </c>
      <c r="EG319" s="24" t="s">
        <v>444</v>
      </c>
      <c r="EH319" t="s">
        <v>444</v>
      </c>
      <c r="EI319" t="s">
        <v>444</v>
      </c>
      <c r="EJ319" s="24" t="s">
        <v>444</v>
      </c>
      <c r="EK319" s="24" t="s">
        <v>444</v>
      </c>
      <c r="EL319" t="s">
        <v>444</v>
      </c>
      <c r="EM319" t="s">
        <v>444</v>
      </c>
      <c r="EN319" s="24" t="s">
        <v>444</v>
      </c>
      <c r="EO319" s="24" t="s">
        <v>444</v>
      </c>
      <c r="EP319" t="s">
        <v>444</v>
      </c>
      <c r="EQ319" t="s">
        <v>444</v>
      </c>
      <c r="ER319" s="24" t="s">
        <v>444</v>
      </c>
      <c r="ES319" s="24" t="s">
        <v>444</v>
      </c>
      <c r="ET319" t="s">
        <v>444</v>
      </c>
      <c r="EU319" t="s">
        <v>444</v>
      </c>
      <c r="EV319" s="24" t="s">
        <v>444</v>
      </c>
      <c r="EW319" s="24" t="s">
        <v>444</v>
      </c>
      <c r="EX319" t="s">
        <v>444</v>
      </c>
      <c r="EY319" t="s">
        <v>444</v>
      </c>
      <c r="EZ319" s="24" t="s">
        <v>444</v>
      </c>
      <c r="FA319" s="24" t="s">
        <v>444</v>
      </c>
      <c r="FB319" t="s">
        <v>444</v>
      </c>
      <c r="FC319" t="s">
        <v>444</v>
      </c>
      <c r="FD319" s="24" t="s">
        <v>444</v>
      </c>
      <c r="FE319" s="24" t="s">
        <v>444</v>
      </c>
      <c r="FF319" t="s">
        <v>444</v>
      </c>
      <c r="FG319" t="s">
        <v>444</v>
      </c>
      <c r="FH319" s="24" t="s">
        <v>444</v>
      </c>
      <c r="FI319" s="24" t="s">
        <v>444</v>
      </c>
      <c r="FJ319" t="s">
        <v>444</v>
      </c>
      <c r="FK319" t="s">
        <v>444</v>
      </c>
      <c r="FL319" s="24" t="s">
        <v>444</v>
      </c>
      <c r="FM319" s="24" t="s">
        <v>444</v>
      </c>
      <c r="FN319" t="s">
        <v>444</v>
      </c>
      <c r="FO319" t="s">
        <v>444</v>
      </c>
      <c r="FP319" s="24" t="s">
        <v>444</v>
      </c>
      <c r="FQ319" s="24" t="s">
        <v>444</v>
      </c>
      <c r="FR319" t="s">
        <v>444</v>
      </c>
      <c r="FS319" t="s">
        <v>444</v>
      </c>
      <c r="FT319" s="24" t="s">
        <v>444</v>
      </c>
      <c r="FU319" s="24" t="s">
        <v>444</v>
      </c>
      <c r="FV319" t="s">
        <v>444</v>
      </c>
      <c r="FW319" t="s">
        <v>444</v>
      </c>
      <c r="FX319" s="24" t="s">
        <v>444</v>
      </c>
      <c r="FY319" s="24" t="s">
        <v>444</v>
      </c>
      <c r="FZ319" t="s">
        <v>444</v>
      </c>
      <c r="GA319" t="s">
        <v>444</v>
      </c>
      <c r="GB319" s="24" t="s">
        <v>444</v>
      </c>
      <c r="GC319" s="24" t="s">
        <v>444</v>
      </c>
      <c r="GD319" t="s">
        <v>444</v>
      </c>
      <c r="GE319" t="s">
        <v>444</v>
      </c>
      <c r="GF319" s="24" t="s">
        <v>444</v>
      </c>
      <c r="GG319" s="24" t="s">
        <v>444</v>
      </c>
      <c r="GH319" t="s">
        <v>444</v>
      </c>
      <c r="GI319" s="24" t="s">
        <v>444</v>
      </c>
      <c r="GJ319" s="24" t="s">
        <v>444</v>
      </c>
      <c r="GK319" t="s">
        <v>444</v>
      </c>
      <c r="GL319" t="s">
        <v>444</v>
      </c>
      <c r="GM319" s="24" t="s">
        <v>444</v>
      </c>
      <c r="GN319" s="24" t="s">
        <v>444</v>
      </c>
      <c r="GO319" t="s">
        <v>444</v>
      </c>
      <c r="GP319" t="s">
        <v>444</v>
      </c>
      <c r="GQ319" s="24" t="s">
        <v>444</v>
      </c>
      <c r="GR319" s="24" t="s">
        <v>444</v>
      </c>
      <c r="GS319" t="s">
        <v>444</v>
      </c>
      <c r="GT319" t="s">
        <v>444</v>
      </c>
      <c r="GU319" s="24" t="s">
        <v>444</v>
      </c>
      <c r="GV319" s="24" t="s">
        <v>444</v>
      </c>
      <c r="GW319" t="s">
        <v>444</v>
      </c>
      <c r="GX319" t="s">
        <v>444</v>
      </c>
      <c r="GY319" s="24" t="s">
        <v>444</v>
      </c>
      <c r="GZ319" s="24" t="s">
        <v>444</v>
      </c>
      <c r="HA319" t="s">
        <v>444</v>
      </c>
      <c r="HB319" t="s">
        <v>444</v>
      </c>
      <c r="HC319" s="24" t="s">
        <v>444</v>
      </c>
      <c r="HD319" s="24" t="s">
        <v>444</v>
      </c>
      <c r="HE319" t="s">
        <v>444</v>
      </c>
      <c r="HF319" t="s">
        <v>444</v>
      </c>
      <c r="HG319" s="24" t="s">
        <v>444</v>
      </c>
      <c r="HH319" s="24" t="s">
        <v>444</v>
      </c>
      <c r="HI319" t="s">
        <v>444</v>
      </c>
      <c r="HJ319" t="s">
        <v>444</v>
      </c>
      <c r="HK319" s="24" t="s">
        <v>444</v>
      </c>
      <c r="HL319" s="24" t="s">
        <v>444</v>
      </c>
      <c r="HM319" t="s">
        <v>444</v>
      </c>
      <c r="HN319" t="s">
        <v>444</v>
      </c>
      <c r="HO319" s="24" t="s">
        <v>444</v>
      </c>
      <c r="HP319" s="24" t="s">
        <v>444</v>
      </c>
      <c r="HQ319" t="s">
        <v>444</v>
      </c>
      <c r="HR319" t="s">
        <v>444</v>
      </c>
      <c r="HS319" s="24" t="s">
        <v>444</v>
      </c>
      <c r="HT319" s="24" t="s">
        <v>444</v>
      </c>
      <c r="HU319" t="s">
        <v>444</v>
      </c>
      <c r="HV319" t="s">
        <v>444</v>
      </c>
      <c r="HW319" s="24" t="s">
        <v>444</v>
      </c>
      <c r="HX319" s="24" t="s">
        <v>444</v>
      </c>
      <c r="HY319" t="s">
        <v>444</v>
      </c>
      <c r="HZ319" t="s">
        <v>444</v>
      </c>
      <c r="IA319" t="s">
        <v>2769</v>
      </c>
      <c r="IB319" t="s">
        <v>2736</v>
      </c>
      <c r="IC319" t="s">
        <v>3456</v>
      </c>
      <c r="ID319" s="33" t="b" cm="1">
        <f t="array" ref="ID319">_xlfn.IFNA(MATCH($A$2,_xlfn.NUMBERVALUE(Table_Query_from_MF_DSNP62[[#This Row],[CL_GLACCT_DR1]:[CL_GLACCT_CR4]]),0),0)&gt;=1</f>
        <v>1</v>
      </c>
      <c r="IE319" s="33" t="b">
        <f>OR(Table_Query_from_MF_DSNP62[[#This Row],[Pair1]:[Pair25]])</f>
        <v>1</v>
      </c>
      <c r="IF319" s="33">
        <f>_xlfn.IFNA(MATCH(TRUE,Table_Query_from_MF_DSNP62[[#This Row],[Pair1]:[Pair25]],0),"none")</f>
        <v>5</v>
      </c>
      <c r="IG319" s="33" t="b">
        <f>AND($A$2&gt;=_xlfn.NUMBERVALUE(Table_Query_from_MF_DSNP62[[#This Row],[CL_GL_ACCT_FR1]]),$A$2&lt;=_xlfn.NUMBERVALUE(Table_Query_from_MF_DSNP62[[#This Row],[CL_GL_ACCT_TO1]]))</f>
        <v>0</v>
      </c>
      <c r="IH319" s="33" t="b">
        <f>AND($A$2&gt;=_xlfn.NUMBERVALUE(Table_Query_from_MF_DSNP62[[#This Row],[CL_GL_ACCT_FR2]]),$A$2&lt;=_xlfn.NUMBERVALUE(Table_Query_from_MF_DSNP62[[#This Row],[CL_GL_ACCT_TO2]]))</f>
        <v>0</v>
      </c>
      <c r="II319" s="33" t="b">
        <f>AND($A$2&gt;=_xlfn.NUMBERVALUE(Table_Query_from_MF_DSNP62[[#This Row],[CL_GL_ACCT_FR3]]),$A$2&lt;=_xlfn.NUMBERVALUE(Table_Query_from_MF_DSNP62[[#This Row],[CL_GL_ACCT_TO3]]))</f>
        <v>0</v>
      </c>
      <c r="IJ319" s="33" t="b">
        <f>AND($A$2&gt;=_xlfn.NUMBERVALUE(Table_Query_from_MF_DSNP62[[#This Row],[CL_GL_ACCT_FR4]]),$A$2&lt;=_xlfn.NUMBERVALUE(Table_Query_from_MF_DSNP62[[#This Row],[CL_GL_ACCT_TO4]]))</f>
        <v>0</v>
      </c>
      <c r="IK319" s="33" t="b">
        <f>AND($A$2&gt;=_xlfn.NUMBERVALUE(Table_Query_from_MF_DSNP62[[#This Row],[CL_GL_ACCT_FR5]]),$A$2&lt;=_xlfn.NUMBERVALUE(Table_Query_from_MF_DSNP62[[#This Row],[CL_GL_ACCT_TO5]]))</f>
        <v>1</v>
      </c>
      <c r="IL319" s="33" t="b">
        <f>AND($A$2&gt;=_xlfn.NUMBERVALUE(Table_Query_from_MF_DSNP62[[#This Row],[CL_GL_ACCT_FR6]]),$A$2&lt;=_xlfn.NUMBERVALUE(Table_Query_from_MF_DSNP62[[#This Row],[CL_GL_ACCT_TO6]]))</f>
        <v>1</v>
      </c>
      <c r="IM319" s="33" t="b">
        <f>AND($A$2&gt;=_xlfn.NUMBERVALUE(Table_Query_from_MF_DSNP62[[#This Row],[CL_GL_ACCT_FR7]]),$A$2&lt;=_xlfn.NUMBERVALUE(Table_Query_from_MF_DSNP62[[#This Row],[CL_GL_ACCT_TO7]]))</f>
        <v>1</v>
      </c>
      <c r="IN319" s="33" t="b">
        <f>AND($A$2&gt;=_xlfn.NUMBERVALUE(Table_Query_from_MF_DSNP62[[#This Row],[CL_GL_ACCT_FR8]]),$A$2&lt;=_xlfn.NUMBERVALUE(Table_Query_from_MF_DSNP62[[#This Row],[CL_GL_ACCT_TO8]]))</f>
        <v>1</v>
      </c>
      <c r="IO319" s="33" t="b">
        <f>AND($A$2&gt;=_xlfn.NUMBERVALUE(Table_Query_from_MF_DSNP62[[#This Row],[CL_GL_ACCT_FR9]]),$A$2&lt;=_xlfn.NUMBERVALUE(Table_Query_from_MF_DSNP62[[#This Row],[CL_GL_ACCT_TO9]]))</f>
        <v>1</v>
      </c>
      <c r="IP319" s="33" t="b">
        <f>AND($A$2&gt;=_xlfn.NUMBERVALUE(Table_Query_from_MF_DSNP62[[#This Row],[CL_GL_ACCT_FR10]]),$A$2&lt;=_xlfn.NUMBERVALUE(Table_Query_from_MF_DSNP62[[#This Row],[CL_GL_ACCT_TO10]]))</f>
        <v>1</v>
      </c>
      <c r="IQ319" s="33" t="b">
        <f>AND($A$2&gt;=_xlfn.NUMBERVALUE(Table_Query_from_MF_DSNP62[[#This Row],[CL_GL_ACCT_FR11]]),$A$2&lt;=_xlfn.NUMBERVALUE(Table_Query_from_MF_DSNP62[[#This Row],[CL_GL_ACCT_TO11]]))</f>
        <v>1</v>
      </c>
      <c r="IR319" s="33" t="b">
        <f>AND($A$2&gt;=_xlfn.NUMBERVALUE(Table_Query_from_MF_DSNP62[[#This Row],[CL_GL_ACCT_FR12]]),$A$2&lt;=_xlfn.NUMBERVALUE(Table_Query_from_MF_DSNP62[[#This Row],[CL_GL_ACCT_TO12]]))</f>
        <v>1</v>
      </c>
      <c r="IS319" s="33" t="b">
        <f>AND($A$2&gt;=_xlfn.NUMBERVALUE(Table_Query_from_MF_DSNP62[[#This Row],[CL_GL_ACCT_FR13]]),$A$2&lt;=_xlfn.NUMBERVALUE(Table_Query_from_MF_DSNP62[[#This Row],[CL_GL_ACCT_TO13]]))</f>
        <v>1</v>
      </c>
      <c r="IT319" s="33" t="b">
        <f>AND($A$2&gt;=_xlfn.NUMBERVALUE(Table_Query_from_MF_DSNP62[[#This Row],[CL_GL_ACCT_FR14]]),$A$2&lt;=_xlfn.NUMBERVALUE(Table_Query_from_MF_DSNP62[[#This Row],[CL_GL_ACCT_TO14]]))</f>
        <v>1</v>
      </c>
      <c r="IU319" s="33" t="b">
        <f>AND($A$2&gt;=_xlfn.NUMBERVALUE(Table_Query_from_MF_DSNP62[[#This Row],[CL_GL_ACCT_FR15]]),$A$2&lt;=_xlfn.NUMBERVALUE(Table_Query_from_MF_DSNP62[[#This Row],[CL_GL_ACCT_TO15]]))</f>
        <v>1</v>
      </c>
      <c r="IV319" s="33" t="b">
        <f>AND($A$2&gt;=_xlfn.NUMBERVALUE(Table_Query_from_MF_DSNP62[[#This Row],[CL_GL_ACCT_FR16]]),$A$2&lt;=_xlfn.NUMBERVALUE(Table_Query_from_MF_DSNP62[[#This Row],[CL_GL_ACCT_TO16]]))</f>
        <v>1</v>
      </c>
      <c r="IW319" s="33" t="b">
        <f>AND($A$2&gt;=_xlfn.NUMBERVALUE(Table_Query_from_MF_DSNP62[[#This Row],[CL_GL_ACCT_FR17]]),$A$2&lt;=_xlfn.NUMBERVALUE(Table_Query_from_MF_DSNP62[[#This Row],[CL_GL_ACCT_TO17]]))</f>
        <v>1</v>
      </c>
      <c r="IX319" s="33" t="b">
        <f>AND($A$2&gt;=_xlfn.NUMBERVALUE(Table_Query_from_MF_DSNP62[[#This Row],[CL_GL_ACCT_FR18]]),$A$2&lt;=_xlfn.NUMBERVALUE(Table_Query_from_MF_DSNP62[[#This Row],[CL_GL_ACCT_TO18]]))</f>
        <v>1</v>
      </c>
      <c r="IY319" s="33" t="b">
        <f>AND($A$2&gt;=_xlfn.NUMBERVALUE(Table_Query_from_MF_DSNP62[[#This Row],[CL_GL_ACCT_FR19]]),$A$2&lt;=_xlfn.NUMBERVALUE(Table_Query_from_MF_DSNP62[[#This Row],[CL_GL_ACCT_TO19]]))</f>
        <v>1</v>
      </c>
      <c r="IZ319" s="33" t="b">
        <f>AND($A$2&gt;=_xlfn.NUMBERVALUE(Table_Query_from_MF_DSNP62[[#This Row],[CL_GL_ACCT_FR20]]),$A$2&lt;=_xlfn.NUMBERVALUE(Table_Query_from_MF_DSNP62[[#This Row],[CL_GL_ACCT_TO20]]))</f>
        <v>1</v>
      </c>
      <c r="JA319" s="33" t="b">
        <f>AND($A$2&gt;=_xlfn.NUMBERVALUE(Table_Query_from_MF_DSNP62[[#This Row],[CL_GL_ACCT_FR21]]),$A$2&lt;=_xlfn.NUMBERVALUE(Table_Query_from_MF_DSNP62[[#This Row],[CL_GL_ACCT_TO21]]))</f>
        <v>1</v>
      </c>
      <c r="JB319" s="33" t="b">
        <f>AND($A$2&gt;=_xlfn.NUMBERVALUE(Table_Query_from_MF_DSNP62[[#This Row],[CL_GL_ACCT_FR22]]),$A$2&lt;=_xlfn.NUMBERVALUE(Table_Query_from_MF_DSNP62[[#This Row],[CL_GL_ACCT_TO22]]))</f>
        <v>1</v>
      </c>
      <c r="JC319" s="33" t="b">
        <f>AND($A$2&gt;=_xlfn.NUMBERVALUE(Table_Query_from_MF_DSNP62[[#This Row],[CL_GL_ACCT_FR23]]),$A$2&lt;=_xlfn.NUMBERVALUE(Table_Query_from_MF_DSNP62[[#This Row],[CL_GL_ACCT_TO23]]))</f>
        <v>1</v>
      </c>
      <c r="JD319" s="33" t="b">
        <f>AND($A$2&gt;=_xlfn.NUMBERVALUE(Table_Query_from_MF_DSNP62[[#This Row],[CL_GL_ACCT_FR24]]),$A$2&lt;=_xlfn.NUMBERVALUE(Table_Query_from_MF_DSNP62[[#This Row],[CL_GL_ACCT_TO24]]))</f>
        <v>1</v>
      </c>
      <c r="JE319" s="33" t="b">
        <f>AND($A$2&gt;=_xlfn.NUMBERVALUE(Table_Query_from_MF_DSNP62[[#This Row],[CL_GL_ACCT_FR25]]),$A$2&lt;=_xlfn.NUMBERVALUE(Table_Query_from_MF_DSNP62[[#This Row],[CL_GL_ACCT_TO25]]))</f>
        <v>1</v>
      </c>
      <c r="JF319" s="33" t="b">
        <f>OR(Table_Query_from_MF_DSNP62[[#This Row],[PairA]:[PairO]])</f>
        <v>1</v>
      </c>
      <c r="JG319" s="33">
        <f>_xlfn.IFNA(MATCH(TRUE,Table_Query_from_MF_DSNP62[[#This Row],[PairA]:[PairO]],0),"none")</f>
        <v>1</v>
      </c>
      <c r="JH319" s="33" t="b">
        <f>AND($B$2&gt;=_xlfn.NUMBERVALUE(Table_Query_from_MF_DSNP62[[#This Row],[CL_CMP_OBJ_FR1]]),$B$2&lt;=_xlfn.NUMBERVALUE(Table_Query_from_MF_DSNP62[[#This Row],[CL_CMP_OBJ_TO1]]))</f>
        <v>1</v>
      </c>
      <c r="JI319" s="33" t="b">
        <f>AND($B$2&gt;=_xlfn.NUMBERVALUE(Table_Query_from_MF_DSNP62[[#This Row],[CL_CMP_OBJ_FR2]]),$B$2&lt;=_xlfn.NUMBERVALUE(Table_Query_from_MF_DSNP62[[#This Row],[CL_CMP_OBJ_TO2]]))</f>
        <v>1</v>
      </c>
      <c r="JJ319" s="33" t="b">
        <f>AND($B$2&gt;=_xlfn.NUMBERVALUE(Table_Query_from_MF_DSNP62[[#This Row],[CL_CMP_OBJ_FR3]]),$B$2&lt;=_xlfn.NUMBERVALUE(Table_Query_from_MF_DSNP62[[#This Row],[CL_CMP_OBJ_TO3]]))</f>
        <v>1</v>
      </c>
      <c r="JK319" s="33" t="b">
        <f>AND($B$2&gt;=_xlfn.NUMBERVALUE(Table_Query_from_MF_DSNP62[[#This Row],[CL_CMP_OBJ_FR4]]),$B$2&lt;=_xlfn.NUMBERVALUE(Table_Query_from_MF_DSNP62[[#This Row],[CL_CMP_OBJ_TO4]]))</f>
        <v>1</v>
      </c>
      <c r="JL319" s="33" t="b">
        <f>AND($B$2&gt;=_xlfn.NUMBERVALUE(Table_Query_from_MF_DSNP62[[#This Row],[CL_CMP_OBJ_FR5]]),$B$2&lt;=_xlfn.NUMBERVALUE(Table_Query_from_MF_DSNP62[[#This Row],[CL_CMP_OBJ_TO5]]))</f>
        <v>1</v>
      </c>
      <c r="JM319" s="33" t="b">
        <f>AND($B$2&gt;=_xlfn.NUMBERVALUE(Table_Query_from_MF_DSNP62[[#This Row],[CL_CMP_OBJ_FR6]]),$B$2&lt;=_xlfn.NUMBERVALUE(Table_Query_from_MF_DSNP62[[#This Row],[CL_CMP_OBJ_TO6]]))</f>
        <v>1</v>
      </c>
      <c r="JN319" s="33" t="b">
        <f>AND($B$2&gt;=_xlfn.NUMBERVALUE(Table_Query_from_MF_DSNP62[[#This Row],[CL_CMP_OBJ_FR7]]),$B$2&lt;=_xlfn.NUMBERVALUE(Table_Query_from_MF_DSNP62[[#This Row],[CL_CMP_OBJ_TO7]]))</f>
        <v>1</v>
      </c>
      <c r="JO319" s="33" t="b">
        <f>AND($B$2&gt;=_xlfn.NUMBERVALUE(Table_Query_from_MF_DSNP62[[#This Row],[CL_CMP_OBJ_FR8]]),$B$2&lt;=_xlfn.NUMBERVALUE(Table_Query_from_MF_DSNP62[[#This Row],[CL_CMP_OBJ_TO8]]))</f>
        <v>1</v>
      </c>
      <c r="JP319" s="33" t="b">
        <f>AND($B$2&gt;=_xlfn.NUMBERVALUE(Table_Query_from_MF_DSNP62[[#This Row],[CL_CMP_OBJ_FR9]]),$B$2&lt;=_xlfn.NUMBERVALUE(Table_Query_from_MF_DSNP62[[#This Row],[CL_CMP_OBJ_TO9]]))</f>
        <v>1</v>
      </c>
      <c r="JQ319" s="33" t="b">
        <f>AND($B$2&gt;=_xlfn.NUMBERVALUE(Table_Query_from_MF_DSNP62[[#This Row],[CL_CMP_OBJ_FR10]]),$B$2&lt;=_xlfn.NUMBERVALUE(Table_Query_from_MF_DSNP62[[#This Row],[CL_CMP_OBJ_TO10]]))</f>
        <v>1</v>
      </c>
      <c r="JR319" s="33" t="b">
        <f>AND($B$2&gt;=_xlfn.NUMBERVALUE(Table_Query_from_MF_DSNP62[[#This Row],[CL_CMP_OBJ_FR11]]),$B$2&lt;=_xlfn.NUMBERVALUE(Table_Query_from_MF_DSNP62[[#This Row],[CL_CMP_OBJ_TO11]]))</f>
        <v>1</v>
      </c>
      <c r="JS319" s="33" t="b">
        <f>AND($B$2&gt;=_xlfn.NUMBERVALUE(Table_Query_from_MF_DSNP62[[#This Row],[CL_CMP_OBJ_FR12]]),$B$2&lt;=_xlfn.NUMBERVALUE(Table_Query_from_MF_DSNP62[[#This Row],[CL_CMP_OBJ_TO12]]))</f>
        <v>1</v>
      </c>
      <c r="JT319" s="33" t="b">
        <f>AND($B$2&gt;=_xlfn.NUMBERVALUE(Table_Query_from_MF_DSNP62[[#This Row],[CL_CMP_OBJ_FR13]]),$B$2&lt;=_xlfn.NUMBERVALUE(Table_Query_from_MF_DSNP62[[#This Row],[CL_CMP_OBJ_TO13]]))</f>
        <v>1</v>
      </c>
      <c r="JU319" s="33" t="b">
        <f>AND($B$2&gt;=_xlfn.NUMBERVALUE(Table_Query_from_MF_DSNP62[[#This Row],[CL_CMP_OBJ_FR14]]),$B$2&lt;=_xlfn.NUMBERVALUE(Table_Query_from_MF_DSNP62[[#This Row],[CL_CMP_OBJ_TO14]]))</f>
        <v>1</v>
      </c>
      <c r="JV319" s="33" t="b">
        <f>AND($B$2&gt;=_xlfn.NUMBERVALUE(Table_Query_from_MF_DSNP62[[#This Row],[CL_CMP_OBJ_FR15]]),$B$2&lt;=_xlfn.NUMBERVALUE(Table_Query_from_MF_DSNP62[[#This Row],[CL_CMP_OBJ_TO15]]))</f>
        <v>1</v>
      </c>
    </row>
    <row r="320" spans="1:282" x14ac:dyDescent="0.25">
      <c r="A320" t="b">
        <f>OR(,Table_Query_from_MF_DSNP62[[#This Row],[Desired GL included as "hard-coded" GL?]],Table_Query_from_MF_DSNP62[[#This Row],[Desired GL included as "Open GL"?]])</f>
        <v>1</v>
      </c>
      <c r="B320" t="b">
        <f>Table_Query_from_MF_DSNP62[[#This Row],[Desired CObj included as "Open CObj"?]]</f>
        <v>1</v>
      </c>
      <c r="C320" t="s">
        <v>1879</v>
      </c>
      <c r="D320" t="s">
        <v>1880</v>
      </c>
      <c r="E320" t="s">
        <v>8</v>
      </c>
      <c r="F320" s="24" t="s">
        <v>127</v>
      </c>
      <c r="G320" t="s">
        <v>121</v>
      </c>
      <c r="H320" s="24" t="s">
        <v>444</v>
      </c>
      <c r="I320" t="s">
        <v>444</v>
      </c>
      <c r="J320" s="24" t="s">
        <v>444</v>
      </c>
      <c r="K320" t="s">
        <v>444</v>
      </c>
      <c r="L320" s="24" t="s">
        <v>444</v>
      </c>
      <c r="M320" t="s">
        <v>444</v>
      </c>
      <c r="N320" t="s">
        <v>444</v>
      </c>
      <c r="O320" t="s">
        <v>444</v>
      </c>
      <c r="P320" t="s">
        <v>444</v>
      </c>
      <c r="Q320" t="s">
        <v>15</v>
      </c>
      <c r="R320" t="s">
        <v>444</v>
      </c>
      <c r="S320" t="s">
        <v>442</v>
      </c>
      <c r="T320" t="s">
        <v>447</v>
      </c>
      <c r="U320" t="s">
        <v>444</v>
      </c>
      <c r="V320" t="s">
        <v>444</v>
      </c>
      <c r="W320" t="s">
        <v>442</v>
      </c>
      <c r="X320" t="s">
        <v>442</v>
      </c>
      <c r="Y320" t="s">
        <v>444</v>
      </c>
      <c r="Z320" t="s">
        <v>442</v>
      </c>
      <c r="AA320" t="s">
        <v>442</v>
      </c>
      <c r="AB320" t="s">
        <v>442</v>
      </c>
      <c r="AC320" t="s">
        <v>444</v>
      </c>
      <c r="AD320" t="s">
        <v>444</v>
      </c>
      <c r="AE320" t="s">
        <v>444</v>
      </c>
      <c r="AF320" t="s">
        <v>444</v>
      </c>
      <c r="AG320" t="s">
        <v>442</v>
      </c>
      <c r="AH320" t="s">
        <v>444</v>
      </c>
      <c r="AI320" t="s">
        <v>447</v>
      </c>
      <c r="AJ320" t="s">
        <v>442</v>
      </c>
      <c r="AK320" t="s">
        <v>444</v>
      </c>
      <c r="AL320" t="s">
        <v>444</v>
      </c>
      <c r="AM320" t="s">
        <v>444</v>
      </c>
      <c r="AN320" t="s">
        <v>444</v>
      </c>
      <c r="AO320" t="s">
        <v>447</v>
      </c>
      <c r="AP320" t="s">
        <v>442</v>
      </c>
      <c r="AQ320" t="s">
        <v>282</v>
      </c>
      <c r="AR320" t="s">
        <v>1451</v>
      </c>
      <c r="AS320" t="s">
        <v>162</v>
      </c>
      <c r="AT320" t="s">
        <v>444</v>
      </c>
      <c r="AU320" t="s">
        <v>444</v>
      </c>
      <c r="AV320" t="s">
        <v>442</v>
      </c>
      <c r="AW320" t="s">
        <v>444</v>
      </c>
      <c r="AX320" t="s">
        <v>444</v>
      </c>
      <c r="AY320" t="s">
        <v>444</v>
      </c>
      <c r="AZ320" t="s">
        <v>444</v>
      </c>
      <c r="BA320" t="s">
        <v>444</v>
      </c>
      <c r="BB320" t="s">
        <v>444</v>
      </c>
      <c r="BC320" t="s">
        <v>444</v>
      </c>
      <c r="BD320" t="s">
        <v>1359</v>
      </c>
      <c r="BE320" t="s">
        <v>444</v>
      </c>
      <c r="BF320" t="s">
        <v>1360</v>
      </c>
      <c r="BG320" t="s">
        <v>444</v>
      </c>
      <c r="BH320" t="s">
        <v>444</v>
      </c>
      <c r="BI320" t="s">
        <v>444</v>
      </c>
      <c r="BJ320" t="s">
        <v>444</v>
      </c>
      <c r="BK320" t="s">
        <v>444</v>
      </c>
      <c r="BL320" t="s">
        <v>444</v>
      </c>
      <c r="BM320" t="s">
        <v>444</v>
      </c>
      <c r="BN320" t="s">
        <v>444</v>
      </c>
      <c r="BO320" t="s">
        <v>444</v>
      </c>
      <c r="BP320" t="s">
        <v>444</v>
      </c>
      <c r="BQ320" t="s">
        <v>444</v>
      </c>
      <c r="BR320" t="s">
        <v>444</v>
      </c>
      <c r="BS320" t="s">
        <v>444</v>
      </c>
      <c r="BT320" t="s">
        <v>444</v>
      </c>
      <c r="BU320" t="s">
        <v>444</v>
      </c>
      <c r="BV320" t="s">
        <v>444</v>
      </c>
      <c r="BW320" t="s">
        <v>444</v>
      </c>
      <c r="BX320" t="s">
        <v>444</v>
      </c>
      <c r="BY320" t="s">
        <v>444</v>
      </c>
      <c r="BZ320" t="s">
        <v>444</v>
      </c>
      <c r="CA320" t="s">
        <v>444</v>
      </c>
      <c r="CB320" t="s">
        <v>444</v>
      </c>
      <c r="CC320" t="s">
        <v>444</v>
      </c>
      <c r="CD320" t="s">
        <v>444</v>
      </c>
      <c r="CE320" t="s">
        <v>444</v>
      </c>
      <c r="CF320" t="s">
        <v>444</v>
      </c>
      <c r="CG320" t="s">
        <v>444</v>
      </c>
      <c r="CH320" t="s">
        <v>444</v>
      </c>
      <c r="CI320" t="s">
        <v>444</v>
      </c>
      <c r="CJ320" t="s">
        <v>444</v>
      </c>
      <c r="CK320" t="s">
        <v>444</v>
      </c>
      <c r="CL320" t="s">
        <v>444</v>
      </c>
      <c r="CM320" t="s">
        <v>444</v>
      </c>
      <c r="CN320" t="s">
        <v>444</v>
      </c>
      <c r="CO320" t="s">
        <v>444</v>
      </c>
      <c r="CP320" t="s">
        <v>444</v>
      </c>
      <c r="CQ320" t="s">
        <v>444</v>
      </c>
      <c r="CR320" t="s">
        <v>444</v>
      </c>
      <c r="CS320" t="s">
        <v>444</v>
      </c>
      <c r="CT320" t="s">
        <v>444</v>
      </c>
      <c r="CU320" t="s">
        <v>282</v>
      </c>
      <c r="CV320" t="s">
        <v>2741</v>
      </c>
      <c r="CW320" t="s">
        <v>2736</v>
      </c>
      <c r="CX320" t="s">
        <v>2763</v>
      </c>
      <c r="CY320" t="s">
        <v>1480</v>
      </c>
      <c r="CZ320" t="s">
        <v>444</v>
      </c>
      <c r="DA320" t="s">
        <v>444</v>
      </c>
      <c r="DB320" t="s">
        <v>444</v>
      </c>
      <c r="DC320" t="s">
        <v>444</v>
      </c>
      <c r="DD320" t="s">
        <v>444</v>
      </c>
      <c r="DE320" t="s">
        <v>444</v>
      </c>
      <c r="DF320" t="s">
        <v>444</v>
      </c>
      <c r="DG320" t="s">
        <v>444</v>
      </c>
      <c r="DH320" t="s">
        <v>444</v>
      </c>
      <c r="DI320" t="s">
        <v>282</v>
      </c>
      <c r="DJ320" t="s">
        <v>1440</v>
      </c>
      <c r="DK320" t="s">
        <v>444</v>
      </c>
      <c r="DL320" t="s">
        <v>444</v>
      </c>
      <c r="DM320" t="s">
        <v>444</v>
      </c>
      <c r="DN320" t="s">
        <v>444</v>
      </c>
      <c r="DO320" t="s">
        <v>444</v>
      </c>
      <c r="DP320" t="s">
        <v>444</v>
      </c>
      <c r="DQ320" t="s">
        <v>444</v>
      </c>
      <c r="DR320" t="s">
        <v>444</v>
      </c>
      <c r="DS320" t="s">
        <v>444</v>
      </c>
      <c r="DT320" s="24" t="s">
        <v>444</v>
      </c>
      <c r="DU320" s="24" t="s">
        <v>444</v>
      </c>
      <c r="DV320" t="s">
        <v>444</v>
      </c>
      <c r="DW320" t="s">
        <v>444</v>
      </c>
      <c r="DX320" s="24" t="s">
        <v>444</v>
      </c>
      <c r="DY320" s="24" t="s">
        <v>444</v>
      </c>
      <c r="DZ320" t="s">
        <v>444</v>
      </c>
      <c r="EA320" t="s">
        <v>444</v>
      </c>
      <c r="EB320" s="24" t="s">
        <v>444</v>
      </c>
      <c r="EC320" s="24" t="s">
        <v>444</v>
      </c>
      <c r="ED320" t="s">
        <v>444</v>
      </c>
      <c r="EE320" t="s">
        <v>444</v>
      </c>
      <c r="EF320" s="24" t="s">
        <v>444</v>
      </c>
      <c r="EG320" s="24" t="s">
        <v>444</v>
      </c>
      <c r="EH320" t="s">
        <v>444</v>
      </c>
      <c r="EI320" t="s">
        <v>444</v>
      </c>
      <c r="EJ320" s="24" t="s">
        <v>444</v>
      </c>
      <c r="EK320" s="24" t="s">
        <v>444</v>
      </c>
      <c r="EL320" t="s">
        <v>444</v>
      </c>
      <c r="EM320" t="s">
        <v>444</v>
      </c>
      <c r="EN320" s="24" t="s">
        <v>444</v>
      </c>
      <c r="EO320" s="24" t="s">
        <v>444</v>
      </c>
      <c r="EP320" t="s">
        <v>444</v>
      </c>
      <c r="EQ320" t="s">
        <v>444</v>
      </c>
      <c r="ER320" s="24" t="s">
        <v>444</v>
      </c>
      <c r="ES320" s="24" t="s">
        <v>444</v>
      </c>
      <c r="ET320" t="s">
        <v>444</v>
      </c>
      <c r="EU320" t="s">
        <v>444</v>
      </c>
      <c r="EV320" s="24" t="s">
        <v>444</v>
      </c>
      <c r="EW320" s="24" t="s">
        <v>444</v>
      </c>
      <c r="EX320" t="s">
        <v>444</v>
      </c>
      <c r="EY320" t="s">
        <v>444</v>
      </c>
      <c r="EZ320" s="24" t="s">
        <v>444</v>
      </c>
      <c r="FA320" s="24" t="s">
        <v>444</v>
      </c>
      <c r="FB320" t="s">
        <v>444</v>
      </c>
      <c r="FC320" t="s">
        <v>444</v>
      </c>
      <c r="FD320" s="24" t="s">
        <v>444</v>
      </c>
      <c r="FE320" s="24" t="s">
        <v>444</v>
      </c>
      <c r="FF320" t="s">
        <v>444</v>
      </c>
      <c r="FG320" t="s">
        <v>444</v>
      </c>
      <c r="FH320" s="24" t="s">
        <v>444</v>
      </c>
      <c r="FI320" s="24" t="s">
        <v>444</v>
      </c>
      <c r="FJ320" t="s">
        <v>444</v>
      </c>
      <c r="FK320" t="s">
        <v>444</v>
      </c>
      <c r="FL320" s="24" t="s">
        <v>444</v>
      </c>
      <c r="FM320" s="24" t="s">
        <v>444</v>
      </c>
      <c r="FN320" t="s">
        <v>444</v>
      </c>
      <c r="FO320" t="s">
        <v>444</v>
      </c>
      <c r="FP320" s="24" t="s">
        <v>444</v>
      </c>
      <c r="FQ320" s="24" t="s">
        <v>444</v>
      </c>
      <c r="FR320" t="s">
        <v>444</v>
      </c>
      <c r="FS320" t="s">
        <v>444</v>
      </c>
      <c r="FT320" s="24" t="s">
        <v>444</v>
      </c>
      <c r="FU320" s="24" t="s">
        <v>444</v>
      </c>
      <c r="FV320" t="s">
        <v>444</v>
      </c>
      <c r="FW320" t="s">
        <v>444</v>
      </c>
      <c r="FX320" s="24" t="s">
        <v>444</v>
      </c>
      <c r="FY320" s="24" t="s">
        <v>444</v>
      </c>
      <c r="FZ320" t="s">
        <v>444</v>
      </c>
      <c r="GA320" t="s">
        <v>444</v>
      </c>
      <c r="GB320" s="24" t="s">
        <v>444</v>
      </c>
      <c r="GC320" s="24" t="s">
        <v>444</v>
      </c>
      <c r="GD320" t="s">
        <v>444</v>
      </c>
      <c r="GE320" t="s">
        <v>444</v>
      </c>
      <c r="GF320" s="24" t="s">
        <v>444</v>
      </c>
      <c r="GG320" s="24" t="s">
        <v>444</v>
      </c>
      <c r="GH320" t="s">
        <v>444</v>
      </c>
      <c r="GI320" s="24" t="s">
        <v>444</v>
      </c>
      <c r="GJ320" s="24" t="s">
        <v>444</v>
      </c>
      <c r="GK320" t="s">
        <v>444</v>
      </c>
      <c r="GL320" t="s">
        <v>444</v>
      </c>
      <c r="GM320" s="24" t="s">
        <v>444</v>
      </c>
      <c r="GN320" s="24" t="s">
        <v>444</v>
      </c>
      <c r="GO320" t="s">
        <v>444</v>
      </c>
      <c r="GP320" t="s">
        <v>444</v>
      </c>
      <c r="GQ320" s="24" t="s">
        <v>444</v>
      </c>
      <c r="GR320" s="24" t="s">
        <v>444</v>
      </c>
      <c r="GS320" t="s">
        <v>444</v>
      </c>
      <c r="GT320" t="s">
        <v>444</v>
      </c>
      <c r="GU320" s="24" t="s">
        <v>444</v>
      </c>
      <c r="GV320" s="24" t="s">
        <v>444</v>
      </c>
      <c r="GW320" t="s">
        <v>444</v>
      </c>
      <c r="GX320" t="s">
        <v>444</v>
      </c>
      <c r="GY320" s="24" t="s">
        <v>444</v>
      </c>
      <c r="GZ320" s="24" t="s">
        <v>444</v>
      </c>
      <c r="HA320" t="s">
        <v>444</v>
      </c>
      <c r="HB320" t="s">
        <v>444</v>
      </c>
      <c r="HC320" s="24" t="s">
        <v>444</v>
      </c>
      <c r="HD320" s="24" t="s">
        <v>444</v>
      </c>
      <c r="HE320" t="s">
        <v>444</v>
      </c>
      <c r="HF320" t="s">
        <v>444</v>
      </c>
      <c r="HG320" s="24" t="s">
        <v>444</v>
      </c>
      <c r="HH320" s="24" t="s">
        <v>444</v>
      </c>
      <c r="HI320" t="s">
        <v>444</v>
      </c>
      <c r="HJ320" t="s">
        <v>444</v>
      </c>
      <c r="HK320" s="24" t="s">
        <v>444</v>
      </c>
      <c r="HL320" s="24" t="s">
        <v>444</v>
      </c>
      <c r="HM320" t="s">
        <v>444</v>
      </c>
      <c r="HN320" t="s">
        <v>444</v>
      </c>
      <c r="HO320" s="24" t="s">
        <v>444</v>
      </c>
      <c r="HP320" s="24" t="s">
        <v>444</v>
      </c>
      <c r="HQ320" t="s">
        <v>444</v>
      </c>
      <c r="HR320" t="s">
        <v>444</v>
      </c>
      <c r="HS320" s="24" t="s">
        <v>444</v>
      </c>
      <c r="HT320" s="24" t="s">
        <v>444</v>
      </c>
      <c r="HU320" t="s">
        <v>444</v>
      </c>
      <c r="HV320" t="s">
        <v>444</v>
      </c>
      <c r="HW320" s="24" t="s">
        <v>444</v>
      </c>
      <c r="HX320" s="24" t="s">
        <v>444</v>
      </c>
      <c r="HY320" t="s">
        <v>444</v>
      </c>
      <c r="HZ320" t="s">
        <v>444</v>
      </c>
      <c r="IA320" t="s">
        <v>2750</v>
      </c>
      <c r="IB320" t="s">
        <v>2736</v>
      </c>
      <c r="IC320" t="s">
        <v>3025</v>
      </c>
      <c r="ID320" s="33" t="b" cm="1">
        <f t="array" ref="ID320">_xlfn.IFNA(MATCH($A$2,_xlfn.NUMBERVALUE(Table_Query_from_MF_DSNP62[[#This Row],[CL_GLACCT_DR1]:[CL_GLACCT_CR4]]),0),0)&gt;=1</f>
        <v>1</v>
      </c>
      <c r="IE320" s="33" t="b">
        <f>OR(Table_Query_from_MF_DSNP62[[#This Row],[Pair1]:[Pair25]])</f>
        <v>1</v>
      </c>
      <c r="IF320" s="33">
        <f>_xlfn.IFNA(MATCH(TRUE,Table_Query_from_MF_DSNP62[[#This Row],[Pair1]:[Pair25]],0),"none")</f>
        <v>1</v>
      </c>
      <c r="IG320" s="33" t="b">
        <f>AND($A$2&gt;=_xlfn.NUMBERVALUE(Table_Query_from_MF_DSNP62[[#This Row],[CL_GL_ACCT_FR1]]),$A$2&lt;=_xlfn.NUMBERVALUE(Table_Query_from_MF_DSNP62[[#This Row],[CL_GL_ACCT_TO1]]))</f>
        <v>1</v>
      </c>
      <c r="IH320" s="33" t="b">
        <f>AND($A$2&gt;=_xlfn.NUMBERVALUE(Table_Query_from_MF_DSNP62[[#This Row],[CL_GL_ACCT_FR2]]),$A$2&lt;=_xlfn.NUMBERVALUE(Table_Query_from_MF_DSNP62[[#This Row],[CL_GL_ACCT_TO2]]))</f>
        <v>1</v>
      </c>
      <c r="II320" s="33" t="b">
        <f>AND($A$2&gt;=_xlfn.NUMBERVALUE(Table_Query_from_MF_DSNP62[[#This Row],[CL_GL_ACCT_FR3]]),$A$2&lt;=_xlfn.NUMBERVALUE(Table_Query_from_MF_DSNP62[[#This Row],[CL_GL_ACCT_TO3]]))</f>
        <v>1</v>
      </c>
      <c r="IJ320" s="33" t="b">
        <f>AND($A$2&gt;=_xlfn.NUMBERVALUE(Table_Query_from_MF_DSNP62[[#This Row],[CL_GL_ACCT_FR4]]),$A$2&lt;=_xlfn.NUMBERVALUE(Table_Query_from_MF_DSNP62[[#This Row],[CL_GL_ACCT_TO4]]))</f>
        <v>1</v>
      </c>
      <c r="IK320" s="33" t="b">
        <f>AND($A$2&gt;=_xlfn.NUMBERVALUE(Table_Query_from_MF_DSNP62[[#This Row],[CL_GL_ACCT_FR5]]),$A$2&lt;=_xlfn.NUMBERVALUE(Table_Query_from_MF_DSNP62[[#This Row],[CL_GL_ACCT_TO5]]))</f>
        <v>1</v>
      </c>
      <c r="IL320" s="33" t="b">
        <f>AND($A$2&gt;=_xlfn.NUMBERVALUE(Table_Query_from_MF_DSNP62[[#This Row],[CL_GL_ACCT_FR6]]),$A$2&lt;=_xlfn.NUMBERVALUE(Table_Query_from_MF_DSNP62[[#This Row],[CL_GL_ACCT_TO6]]))</f>
        <v>1</v>
      </c>
      <c r="IM320" s="33" t="b">
        <f>AND($A$2&gt;=_xlfn.NUMBERVALUE(Table_Query_from_MF_DSNP62[[#This Row],[CL_GL_ACCT_FR7]]),$A$2&lt;=_xlfn.NUMBERVALUE(Table_Query_from_MF_DSNP62[[#This Row],[CL_GL_ACCT_TO7]]))</f>
        <v>1</v>
      </c>
      <c r="IN320" s="33" t="b">
        <f>AND($A$2&gt;=_xlfn.NUMBERVALUE(Table_Query_from_MF_DSNP62[[#This Row],[CL_GL_ACCT_FR8]]),$A$2&lt;=_xlfn.NUMBERVALUE(Table_Query_from_MF_DSNP62[[#This Row],[CL_GL_ACCT_TO8]]))</f>
        <v>1</v>
      </c>
      <c r="IO320" s="33" t="b">
        <f>AND($A$2&gt;=_xlfn.NUMBERVALUE(Table_Query_from_MF_DSNP62[[#This Row],[CL_GL_ACCT_FR9]]),$A$2&lt;=_xlfn.NUMBERVALUE(Table_Query_from_MF_DSNP62[[#This Row],[CL_GL_ACCT_TO9]]))</f>
        <v>1</v>
      </c>
      <c r="IP320" s="33" t="b">
        <f>AND($A$2&gt;=_xlfn.NUMBERVALUE(Table_Query_from_MF_DSNP62[[#This Row],[CL_GL_ACCT_FR10]]),$A$2&lt;=_xlfn.NUMBERVALUE(Table_Query_from_MF_DSNP62[[#This Row],[CL_GL_ACCT_TO10]]))</f>
        <v>1</v>
      </c>
      <c r="IQ320" s="33" t="b">
        <f>AND($A$2&gt;=_xlfn.NUMBERVALUE(Table_Query_from_MF_DSNP62[[#This Row],[CL_GL_ACCT_FR11]]),$A$2&lt;=_xlfn.NUMBERVALUE(Table_Query_from_MF_DSNP62[[#This Row],[CL_GL_ACCT_TO11]]))</f>
        <v>1</v>
      </c>
      <c r="IR320" s="33" t="b">
        <f>AND($A$2&gt;=_xlfn.NUMBERVALUE(Table_Query_from_MF_DSNP62[[#This Row],[CL_GL_ACCT_FR12]]),$A$2&lt;=_xlfn.NUMBERVALUE(Table_Query_from_MF_DSNP62[[#This Row],[CL_GL_ACCT_TO12]]))</f>
        <v>1</v>
      </c>
      <c r="IS320" s="33" t="b">
        <f>AND($A$2&gt;=_xlfn.NUMBERVALUE(Table_Query_from_MF_DSNP62[[#This Row],[CL_GL_ACCT_FR13]]),$A$2&lt;=_xlfn.NUMBERVALUE(Table_Query_from_MF_DSNP62[[#This Row],[CL_GL_ACCT_TO13]]))</f>
        <v>1</v>
      </c>
      <c r="IT320" s="33" t="b">
        <f>AND($A$2&gt;=_xlfn.NUMBERVALUE(Table_Query_from_MF_DSNP62[[#This Row],[CL_GL_ACCT_FR14]]),$A$2&lt;=_xlfn.NUMBERVALUE(Table_Query_from_MF_DSNP62[[#This Row],[CL_GL_ACCT_TO14]]))</f>
        <v>1</v>
      </c>
      <c r="IU320" s="33" t="b">
        <f>AND($A$2&gt;=_xlfn.NUMBERVALUE(Table_Query_from_MF_DSNP62[[#This Row],[CL_GL_ACCT_FR15]]),$A$2&lt;=_xlfn.NUMBERVALUE(Table_Query_from_MF_DSNP62[[#This Row],[CL_GL_ACCT_TO15]]))</f>
        <v>1</v>
      </c>
      <c r="IV320" s="33" t="b">
        <f>AND($A$2&gt;=_xlfn.NUMBERVALUE(Table_Query_from_MF_DSNP62[[#This Row],[CL_GL_ACCT_FR16]]),$A$2&lt;=_xlfn.NUMBERVALUE(Table_Query_from_MF_DSNP62[[#This Row],[CL_GL_ACCT_TO16]]))</f>
        <v>1</v>
      </c>
      <c r="IW320" s="33" t="b">
        <f>AND($A$2&gt;=_xlfn.NUMBERVALUE(Table_Query_from_MF_DSNP62[[#This Row],[CL_GL_ACCT_FR17]]),$A$2&lt;=_xlfn.NUMBERVALUE(Table_Query_from_MF_DSNP62[[#This Row],[CL_GL_ACCT_TO17]]))</f>
        <v>1</v>
      </c>
      <c r="IX320" s="33" t="b">
        <f>AND($A$2&gt;=_xlfn.NUMBERVALUE(Table_Query_from_MF_DSNP62[[#This Row],[CL_GL_ACCT_FR18]]),$A$2&lt;=_xlfn.NUMBERVALUE(Table_Query_from_MF_DSNP62[[#This Row],[CL_GL_ACCT_TO18]]))</f>
        <v>1</v>
      </c>
      <c r="IY320" s="33" t="b">
        <f>AND($A$2&gt;=_xlfn.NUMBERVALUE(Table_Query_from_MF_DSNP62[[#This Row],[CL_GL_ACCT_FR19]]),$A$2&lt;=_xlfn.NUMBERVALUE(Table_Query_from_MF_DSNP62[[#This Row],[CL_GL_ACCT_TO19]]))</f>
        <v>1</v>
      </c>
      <c r="IZ320" s="33" t="b">
        <f>AND($A$2&gt;=_xlfn.NUMBERVALUE(Table_Query_from_MF_DSNP62[[#This Row],[CL_GL_ACCT_FR20]]),$A$2&lt;=_xlfn.NUMBERVALUE(Table_Query_from_MF_DSNP62[[#This Row],[CL_GL_ACCT_TO20]]))</f>
        <v>1</v>
      </c>
      <c r="JA320" s="33" t="b">
        <f>AND($A$2&gt;=_xlfn.NUMBERVALUE(Table_Query_from_MF_DSNP62[[#This Row],[CL_GL_ACCT_FR21]]),$A$2&lt;=_xlfn.NUMBERVALUE(Table_Query_from_MF_DSNP62[[#This Row],[CL_GL_ACCT_TO21]]))</f>
        <v>1</v>
      </c>
      <c r="JB320" s="33" t="b">
        <f>AND($A$2&gt;=_xlfn.NUMBERVALUE(Table_Query_from_MF_DSNP62[[#This Row],[CL_GL_ACCT_FR22]]),$A$2&lt;=_xlfn.NUMBERVALUE(Table_Query_from_MF_DSNP62[[#This Row],[CL_GL_ACCT_TO22]]))</f>
        <v>1</v>
      </c>
      <c r="JC320" s="33" t="b">
        <f>AND($A$2&gt;=_xlfn.NUMBERVALUE(Table_Query_from_MF_DSNP62[[#This Row],[CL_GL_ACCT_FR23]]),$A$2&lt;=_xlfn.NUMBERVALUE(Table_Query_from_MF_DSNP62[[#This Row],[CL_GL_ACCT_TO23]]))</f>
        <v>1</v>
      </c>
      <c r="JD320" s="33" t="b">
        <f>AND($A$2&gt;=_xlfn.NUMBERVALUE(Table_Query_from_MF_DSNP62[[#This Row],[CL_GL_ACCT_FR24]]),$A$2&lt;=_xlfn.NUMBERVALUE(Table_Query_from_MF_DSNP62[[#This Row],[CL_GL_ACCT_TO24]]))</f>
        <v>1</v>
      </c>
      <c r="JE320" s="33" t="b">
        <f>AND($A$2&gt;=_xlfn.NUMBERVALUE(Table_Query_from_MF_DSNP62[[#This Row],[CL_GL_ACCT_FR25]]),$A$2&lt;=_xlfn.NUMBERVALUE(Table_Query_from_MF_DSNP62[[#This Row],[CL_GL_ACCT_TO25]]))</f>
        <v>1</v>
      </c>
      <c r="JF320" s="33" t="b">
        <f>OR(Table_Query_from_MF_DSNP62[[#This Row],[PairA]:[PairO]])</f>
        <v>1</v>
      </c>
      <c r="JG320" s="33">
        <f>_xlfn.IFNA(MATCH(TRUE,Table_Query_from_MF_DSNP62[[#This Row],[PairA]:[PairO]],0),"none")</f>
        <v>1</v>
      </c>
      <c r="JH320" s="33" t="b">
        <f>AND($B$2&gt;=_xlfn.NUMBERVALUE(Table_Query_from_MF_DSNP62[[#This Row],[CL_CMP_OBJ_FR1]]),$B$2&lt;=_xlfn.NUMBERVALUE(Table_Query_from_MF_DSNP62[[#This Row],[CL_CMP_OBJ_TO1]]))</f>
        <v>1</v>
      </c>
      <c r="JI320" s="33" t="b">
        <f>AND($B$2&gt;=_xlfn.NUMBERVALUE(Table_Query_from_MF_DSNP62[[#This Row],[CL_CMP_OBJ_FR2]]),$B$2&lt;=_xlfn.NUMBERVALUE(Table_Query_from_MF_DSNP62[[#This Row],[CL_CMP_OBJ_TO2]]))</f>
        <v>1</v>
      </c>
      <c r="JJ320" s="33" t="b">
        <f>AND($B$2&gt;=_xlfn.NUMBERVALUE(Table_Query_from_MF_DSNP62[[#This Row],[CL_CMP_OBJ_FR3]]),$B$2&lt;=_xlfn.NUMBERVALUE(Table_Query_from_MF_DSNP62[[#This Row],[CL_CMP_OBJ_TO3]]))</f>
        <v>1</v>
      </c>
      <c r="JK320" s="33" t="b">
        <f>AND($B$2&gt;=_xlfn.NUMBERVALUE(Table_Query_from_MF_DSNP62[[#This Row],[CL_CMP_OBJ_FR4]]),$B$2&lt;=_xlfn.NUMBERVALUE(Table_Query_from_MF_DSNP62[[#This Row],[CL_CMP_OBJ_TO4]]))</f>
        <v>1</v>
      </c>
      <c r="JL320" s="33" t="b">
        <f>AND($B$2&gt;=_xlfn.NUMBERVALUE(Table_Query_from_MF_DSNP62[[#This Row],[CL_CMP_OBJ_FR5]]),$B$2&lt;=_xlfn.NUMBERVALUE(Table_Query_from_MF_DSNP62[[#This Row],[CL_CMP_OBJ_TO5]]))</f>
        <v>1</v>
      </c>
      <c r="JM320" s="33" t="b">
        <f>AND($B$2&gt;=_xlfn.NUMBERVALUE(Table_Query_from_MF_DSNP62[[#This Row],[CL_CMP_OBJ_FR6]]),$B$2&lt;=_xlfn.NUMBERVALUE(Table_Query_from_MF_DSNP62[[#This Row],[CL_CMP_OBJ_TO6]]))</f>
        <v>1</v>
      </c>
      <c r="JN320" s="33" t="b">
        <f>AND($B$2&gt;=_xlfn.NUMBERVALUE(Table_Query_from_MF_DSNP62[[#This Row],[CL_CMP_OBJ_FR7]]),$B$2&lt;=_xlfn.NUMBERVALUE(Table_Query_from_MF_DSNP62[[#This Row],[CL_CMP_OBJ_TO7]]))</f>
        <v>1</v>
      </c>
      <c r="JO320" s="33" t="b">
        <f>AND($B$2&gt;=_xlfn.NUMBERVALUE(Table_Query_from_MF_DSNP62[[#This Row],[CL_CMP_OBJ_FR8]]),$B$2&lt;=_xlfn.NUMBERVALUE(Table_Query_from_MF_DSNP62[[#This Row],[CL_CMP_OBJ_TO8]]))</f>
        <v>1</v>
      </c>
      <c r="JP320" s="33" t="b">
        <f>AND($B$2&gt;=_xlfn.NUMBERVALUE(Table_Query_from_MF_DSNP62[[#This Row],[CL_CMP_OBJ_FR9]]),$B$2&lt;=_xlfn.NUMBERVALUE(Table_Query_from_MF_DSNP62[[#This Row],[CL_CMP_OBJ_TO9]]))</f>
        <v>1</v>
      </c>
      <c r="JQ320" s="33" t="b">
        <f>AND($B$2&gt;=_xlfn.NUMBERVALUE(Table_Query_from_MF_DSNP62[[#This Row],[CL_CMP_OBJ_FR10]]),$B$2&lt;=_xlfn.NUMBERVALUE(Table_Query_from_MF_DSNP62[[#This Row],[CL_CMP_OBJ_TO10]]))</f>
        <v>1</v>
      </c>
      <c r="JR320" s="33" t="b">
        <f>AND($B$2&gt;=_xlfn.NUMBERVALUE(Table_Query_from_MF_DSNP62[[#This Row],[CL_CMP_OBJ_FR11]]),$B$2&lt;=_xlfn.NUMBERVALUE(Table_Query_from_MF_DSNP62[[#This Row],[CL_CMP_OBJ_TO11]]))</f>
        <v>1</v>
      </c>
      <c r="JS320" s="33" t="b">
        <f>AND($B$2&gt;=_xlfn.NUMBERVALUE(Table_Query_from_MF_DSNP62[[#This Row],[CL_CMP_OBJ_FR12]]),$B$2&lt;=_xlfn.NUMBERVALUE(Table_Query_from_MF_DSNP62[[#This Row],[CL_CMP_OBJ_TO12]]))</f>
        <v>1</v>
      </c>
      <c r="JT320" s="33" t="b">
        <f>AND($B$2&gt;=_xlfn.NUMBERVALUE(Table_Query_from_MF_DSNP62[[#This Row],[CL_CMP_OBJ_FR13]]),$B$2&lt;=_xlfn.NUMBERVALUE(Table_Query_from_MF_DSNP62[[#This Row],[CL_CMP_OBJ_TO13]]))</f>
        <v>1</v>
      </c>
      <c r="JU320" s="33" t="b">
        <f>AND($B$2&gt;=_xlfn.NUMBERVALUE(Table_Query_from_MF_DSNP62[[#This Row],[CL_CMP_OBJ_FR14]]),$B$2&lt;=_xlfn.NUMBERVALUE(Table_Query_from_MF_DSNP62[[#This Row],[CL_CMP_OBJ_TO14]]))</f>
        <v>1</v>
      </c>
      <c r="JV320" s="33" t="b">
        <f>AND($B$2&gt;=_xlfn.NUMBERVALUE(Table_Query_from_MF_DSNP62[[#This Row],[CL_CMP_OBJ_FR15]]),$B$2&lt;=_xlfn.NUMBERVALUE(Table_Query_from_MF_DSNP62[[#This Row],[CL_CMP_OBJ_TO15]]))</f>
        <v>1</v>
      </c>
    </row>
    <row r="321" spans="1:282" x14ac:dyDescent="0.25">
      <c r="A321" t="b">
        <f>OR(,Table_Query_from_MF_DSNP62[[#This Row],[Desired GL included as "hard-coded" GL?]],Table_Query_from_MF_DSNP62[[#This Row],[Desired GL included as "Open GL"?]])</f>
        <v>1</v>
      </c>
      <c r="B321" t="b">
        <f>Table_Query_from_MF_DSNP62[[#This Row],[Desired CObj included as "Open CObj"?]]</f>
        <v>1</v>
      </c>
      <c r="C321" t="s">
        <v>1881</v>
      </c>
      <c r="D321" t="s">
        <v>1882</v>
      </c>
      <c r="E321" t="s">
        <v>15</v>
      </c>
      <c r="F321" s="24" t="s">
        <v>108</v>
      </c>
      <c r="G321" t="s">
        <v>110</v>
      </c>
      <c r="H321" s="24" t="s">
        <v>444</v>
      </c>
      <c r="I321" t="s">
        <v>444</v>
      </c>
      <c r="J321" s="24" t="s">
        <v>444</v>
      </c>
      <c r="K321" t="s">
        <v>444</v>
      </c>
      <c r="L321" s="24" t="s">
        <v>444</v>
      </c>
      <c r="M321" t="s">
        <v>444</v>
      </c>
      <c r="N321" t="s">
        <v>444</v>
      </c>
      <c r="O321" t="s">
        <v>444</v>
      </c>
      <c r="P321" t="s">
        <v>444</v>
      </c>
      <c r="Q321" t="s">
        <v>15</v>
      </c>
      <c r="R321" t="s">
        <v>444</v>
      </c>
      <c r="S321" t="s">
        <v>442</v>
      </c>
      <c r="T321" t="s">
        <v>447</v>
      </c>
      <c r="U321" t="s">
        <v>444</v>
      </c>
      <c r="V321" t="s">
        <v>444</v>
      </c>
      <c r="W321" t="s">
        <v>442</v>
      </c>
      <c r="X321" t="s">
        <v>442</v>
      </c>
      <c r="Y321" t="s">
        <v>444</v>
      </c>
      <c r="Z321" t="s">
        <v>442</v>
      </c>
      <c r="AA321" t="s">
        <v>442</v>
      </c>
      <c r="AB321" t="s">
        <v>442</v>
      </c>
      <c r="AC321" t="s">
        <v>444</v>
      </c>
      <c r="AD321" t="s">
        <v>442</v>
      </c>
      <c r="AE321" t="s">
        <v>442</v>
      </c>
      <c r="AF321" t="s">
        <v>442</v>
      </c>
      <c r="AG321" t="s">
        <v>442</v>
      </c>
      <c r="AH321" t="s">
        <v>444</v>
      </c>
      <c r="AI321" t="s">
        <v>447</v>
      </c>
      <c r="AJ321" t="s">
        <v>442</v>
      </c>
      <c r="AK321" t="s">
        <v>442</v>
      </c>
      <c r="AL321" t="s">
        <v>444</v>
      </c>
      <c r="AM321" t="s">
        <v>444</v>
      </c>
      <c r="AN321" t="s">
        <v>444</v>
      </c>
      <c r="AO321" t="s">
        <v>444</v>
      </c>
      <c r="AP321" t="s">
        <v>442</v>
      </c>
      <c r="AQ321" t="s">
        <v>1440</v>
      </c>
      <c r="AR321" t="s">
        <v>1451</v>
      </c>
      <c r="AS321" t="s">
        <v>162</v>
      </c>
      <c r="AT321" t="s">
        <v>10</v>
      </c>
      <c r="AU321" t="s">
        <v>444</v>
      </c>
      <c r="AV321" t="s">
        <v>442</v>
      </c>
      <c r="AW321" t="s">
        <v>444</v>
      </c>
      <c r="AX321" t="s">
        <v>444</v>
      </c>
      <c r="AY321" t="s">
        <v>444</v>
      </c>
      <c r="AZ321" t="s">
        <v>444</v>
      </c>
      <c r="BA321" t="s">
        <v>444</v>
      </c>
      <c r="BB321" t="s">
        <v>444</v>
      </c>
      <c r="BC321" t="s">
        <v>444</v>
      </c>
      <c r="BD321" t="s">
        <v>1359</v>
      </c>
      <c r="BE321" t="s">
        <v>444</v>
      </c>
      <c r="BF321" t="s">
        <v>1360</v>
      </c>
      <c r="BG321" t="s">
        <v>444</v>
      </c>
      <c r="BH321" t="s">
        <v>444</v>
      </c>
      <c r="BI321" t="s">
        <v>444</v>
      </c>
      <c r="BJ321" t="s">
        <v>444</v>
      </c>
      <c r="BK321" t="s">
        <v>444</v>
      </c>
      <c r="BL321" t="s">
        <v>444</v>
      </c>
      <c r="BM321" t="s">
        <v>444</v>
      </c>
      <c r="BN321" t="s">
        <v>444</v>
      </c>
      <c r="BO321" t="s">
        <v>444</v>
      </c>
      <c r="BP321" t="s">
        <v>444</v>
      </c>
      <c r="BQ321" t="s">
        <v>444</v>
      </c>
      <c r="BR321" t="s">
        <v>444</v>
      </c>
      <c r="BS321" t="s">
        <v>444</v>
      </c>
      <c r="BT321" t="s">
        <v>444</v>
      </c>
      <c r="BU321" t="s">
        <v>444</v>
      </c>
      <c r="BV321" t="s">
        <v>444</v>
      </c>
      <c r="BW321" t="s">
        <v>444</v>
      </c>
      <c r="BX321" t="s">
        <v>444</v>
      </c>
      <c r="BY321" t="s">
        <v>444</v>
      </c>
      <c r="BZ321" t="s">
        <v>444</v>
      </c>
      <c r="CA321" t="s">
        <v>444</v>
      </c>
      <c r="CB321" t="s">
        <v>444</v>
      </c>
      <c r="CC321" t="s">
        <v>444</v>
      </c>
      <c r="CD321" t="s">
        <v>444</v>
      </c>
      <c r="CE321" t="s">
        <v>444</v>
      </c>
      <c r="CF321" t="s">
        <v>444</v>
      </c>
      <c r="CG321" t="s">
        <v>444</v>
      </c>
      <c r="CH321" t="s">
        <v>444</v>
      </c>
      <c r="CI321" t="s">
        <v>444</v>
      </c>
      <c r="CJ321" t="s">
        <v>444</v>
      </c>
      <c r="CK321" t="s">
        <v>444</v>
      </c>
      <c r="CL321" t="s">
        <v>444</v>
      </c>
      <c r="CM321" t="s">
        <v>444</v>
      </c>
      <c r="CN321" t="s">
        <v>444</v>
      </c>
      <c r="CO321" t="s">
        <v>444</v>
      </c>
      <c r="CP321" t="s">
        <v>444</v>
      </c>
      <c r="CQ321" t="s">
        <v>444</v>
      </c>
      <c r="CR321" t="s">
        <v>444</v>
      </c>
      <c r="CS321" t="s">
        <v>444</v>
      </c>
      <c r="CT321" t="s">
        <v>444</v>
      </c>
      <c r="CU321" t="s">
        <v>444</v>
      </c>
      <c r="CV321" t="s">
        <v>2851</v>
      </c>
      <c r="CW321" t="s">
        <v>2736</v>
      </c>
      <c r="CX321" t="s">
        <v>2758</v>
      </c>
      <c r="CY321" t="s">
        <v>1472</v>
      </c>
      <c r="CZ321" t="s">
        <v>1473</v>
      </c>
      <c r="DA321" t="s">
        <v>444</v>
      </c>
      <c r="DB321" t="s">
        <v>444</v>
      </c>
      <c r="DC321" t="s">
        <v>444</v>
      </c>
      <c r="DD321" t="s">
        <v>444</v>
      </c>
      <c r="DE321" t="s">
        <v>444</v>
      </c>
      <c r="DF321" t="s">
        <v>444</v>
      </c>
      <c r="DG321" t="s">
        <v>444</v>
      </c>
      <c r="DH321" t="s">
        <v>444</v>
      </c>
      <c r="DI321" t="s">
        <v>1451</v>
      </c>
      <c r="DJ321" t="s">
        <v>444</v>
      </c>
      <c r="DK321" t="s">
        <v>444</v>
      </c>
      <c r="DL321" t="s">
        <v>444</v>
      </c>
      <c r="DM321" t="s">
        <v>444</v>
      </c>
      <c r="DN321" t="s">
        <v>444</v>
      </c>
      <c r="DO321" t="s">
        <v>444</v>
      </c>
      <c r="DP321" t="s">
        <v>444</v>
      </c>
      <c r="DQ321" t="s">
        <v>444</v>
      </c>
      <c r="DR321" t="s">
        <v>444</v>
      </c>
      <c r="DS321" t="s">
        <v>444</v>
      </c>
      <c r="DT321" s="24" t="s">
        <v>444</v>
      </c>
      <c r="DU321" s="24" t="s">
        <v>444</v>
      </c>
      <c r="DV321" t="s">
        <v>444</v>
      </c>
      <c r="DW321" t="s">
        <v>444</v>
      </c>
      <c r="DX321" s="24" t="s">
        <v>444</v>
      </c>
      <c r="DY321" s="24" t="s">
        <v>444</v>
      </c>
      <c r="DZ321" t="s">
        <v>444</v>
      </c>
      <c r="EA321" t="s">
        <v>444</v>
      </c>
      <c r="EB321" s="24" t="s">
        <v>444</v>
      </c>
      <c r="EC321" s="24" t="s">
        <v>444</v>
      </c>
      <c r="ED321" t="s">
        <v>444</v>
      </c>
      <c r="EE321" t="s">
        <v>444</v>
      </c>
      <c r="EF321" s="24" t="s">
        <v>444</v>
      </c>
      <c r="EG321" s="24" t="s">
        <v>444</v>
      </c>
      <c r="EH321" t="s">
        <v>444</v>
      </c>
      <c r="EI321" t="s">
        <v>444</v>
      </c>
      <c r="EJ321" s="24" t="s">
        <v>444</v>
      </c>
      <c r="EK321" s="24" t="s">
        <v>444</v>
      </c>
      <c r="EL321" t="s">
        <v>444</v>
      </c>
      <c r="EM321" t="s">
        <v>444</v>
      </c>
      <c r="EN321" s="24" t="s">
        <v>444</v>
      </c>
      <c r="EO321" s="24" t="s">
        <v>444</v>
      </c>
      <c r="EP321" t="s">
        <v>444</v>
      </c>
      <c r="EQ321" t="s">
        <v>444</v>
      </c>
      <c r="ER321" s="24" t="s">
        <v>444</v>
      </c>
      <c r="ES321" s="24" t="s">
        <v>444</v>
      </c>
      <c r="ET321" t="s">
        <v>444</v>
      </c>
      <c r="EU321" t="s">
        <v>444</v>
      </c>
      <c r="EV321" s="24" t="s">
        <v>444</v>
      </c>
      <c r="EW321" s="24" t="s">
        <v>444</v>
      </c>
      <c r="EX321" t="s">
        <v>444</v>
      </c>
      <c r="EY321" t="s">
        <v>444</v>
      </c>
      <c r="EZ321" s="24" t="s">
        <v>444</v>
      </c>
      <c r="FA321" s="24" t="s">
        <v>444</v>
      </c>
      <c r="FB321" t="s">
        <v>444</v>
      </c>
      <c r="FC321" t="s">
        <v>444</v>
      </c>
      <c r="FD321" s="24" t="s">
        <v>444</v>
      </c>
      <c r="FE321" s="24" t="s">
        <v>444</v>
      </c>
      <c r="FF321" t="s">
        <v>444</v>
      </c>
      <c r="FG321" t="s">
        <v>444</v>
      </c>
      <c r="FH321" s="24" t="s">
        <v>444</v>
      </c>
      <c r="FI321" s="24" t="s">
        <v>444</v>
      </c>
      <c r="FJ321" t="s">
        <v>444</v>
      </c>
      <c r="FK321" t="s">
        <v>444</v>
      </c>
      <c r="FL321" s="24" t="s">
        <v>444</v>
      </c>
      <c r="FM321" s="24" t="s">
        <v>444</v>
      </c>
      <c r="FN321" t="s">
        <v>444</v>
      </c>
      <c r="FO321" t="s">
        <v>444</v>
      </c>
      <c r="FP321" s="24" t="s">
        <v>444</v>
      </c>
      <c r="FQ321" s="24" t="s">
        <v>444</v>
      </c>
      <c r="FR321" t="s">
        <v>444</v>
      </c>
      <c r="FS321" t="s">
        <v>444</v>
      </c>
      <c r="FT321" s="24" t="s">
        <v>444</v>
      </c>
      <c r="FU321" s="24" t="s">
        <v>444</v>
      </c>
      <c r="FV321" t="s">
        <v>444</v>
      </c>
      <c r="FW321" t="s">
        <v>444</v>
      </c>
      <c r="FX321" s="24" t="s">
        <v>444</v>
      </c>
      <c r="FY321" s="24" t="s">
        <v>444</v>
      </c>
      <c r="FZ321" t="s">
        <v>444</v>
      </c>
      <c r="GA321" t="s">
        <v>444</v>
      </c>
      <c r="GB321" s="24" t="s">
        <v>444</v>
      </c>
      <c r="GC321" s="24" t="s">
        <v>444</v>
      </c>
      <c r="GD321" t="s">
        <v>444</v>
      </c>
      <c r="GE321" t="s">
        <v>444</v>
      </c>
      <c r="GF321" s="24" t="s">
        <v>444</v>
      </c>
      <c r="GG321" s="24" t="s">
        <v>444</v>
      </c>
      <c r="GH321" t="s">
        <v>444</v>
      </c>
      <c r="GI321" s="24" t="s">
        <v>444</v>
      </c>
      <c r="GJ321" s="24" t="s">
        <v>444</v>
      </c>
      <c r="GK321" t="s">
        <v>444</v>
      </c>
      <c r="GL321" t="s">
        <v>444</v>
      </c>
      <c r="GM321" s="24" t="s">
        <v>444</v>
      </c>
      <c r="GN321" s="24" t="s">
        <v>444</v>
      </c>
      <c r="GO321" t="s">
        <v>444</v>
      </c>
      <c r="GP321" t="s">
        <v>444</v>
      </c>
      <c r="GQ321" s="24" t="s">
        <v>444</v>
      </c>
      <c r="GR321" s="24" t="s">
        <v>444</v>
      </c>
      <c r="GS321" t="s">
        <v>444</v>
      </c>
      <c r="GT321" t="s">
        <v>444</v>
      </c>
      <c r="GU321" s="24" t="s">
        <v>444</v>
      </c>
      <c r="GV321" s="24" t="s">
        <v>444</v>
      </c>
      <c r="GW321" t="s">
        <v>444</v>
      </c>
      <c r="GX321" t="s">
        <v>444</v>
      </c>
      <c r="GY321" s="24" t="s">
        <v>444</v>
      </c>
      <c r="GZ321" s="24" t="s">
        <v>444</v>
      </c>
      <c r="HA321" t="s">
        <v>444</v>
      </c>
      <c r="HB321" t="s">
        <v>444</v>
      </c>
      <c r="HC321" s="24" t="s">
        <v>444</v>
      </c>
      <c r="HD321" s="24" t="s">
        <v>444</v>
      </c>
      <c r="HE321" t="s">
        <v>444</v>
      </c>
      <c r="HF321" t="s">
        <v>444</v>
      </c>
      <c r="HG321" s="24" t="s">
        <v>444</v>
      </c>
      <c r="HH321" s="24" t="s">
        <v>444</v>
      </c>
      <c r="HI321" t="s">
        <v>444</v>
      </c>
      <c r="HJ321" t="s">
        <v>444</v>
      </c>
      <c r="HK321" s="24" t="s">
        <v>444</v>
      </c>
      <c r="HL321" s="24" t="s">
        <v>444</v>
      </c>
      <c r="HM321" t="s">
        <v>444</v>
      </c>
      <c r="HN321" t="s">
        <v>444</v>
      </c>
      <c r="HO321" s="24" t="s">
        <v>444</v>
      </c>
      <c r="HP321" s="24" t="s">
        <v>444</v>
      </c>
      <c r="HQ321" t="s">
        <v>444</v>
      </c>
      <c r="HR321" t="s">
        <v>444</v>
      </c>
      <c r="HS321" s="24" t="s">
        <v>444</v>
      </c>
      <c r="HT321" s="24" t="s">
        <v>444</v>
      </c>
      <c r="HU321" t="s">
        <v>444</v>
      </c>
      <c r="HV321" t="s">
        <v>444</v>
      </c>
      <c r="HW321" s="24" t="s">
        <v>444</v>
      </c>
      <c r="HX321" s="24" t="s">
        <v>444</v>
      </c>
      <c r="HY321" t="s">
        <v>444</v>
      </c>
      <c r="HZ321" t="s">
        <v>444</v>
      </c>
      <c r="IA321" t="s">
        <v>2896</v>
      </c>
      <c r="IB321" t="s">
        <v>2736</v>
      </c>
      <c r="IC321" t="s">
        <v>2758</v>
      </c>
      <c r="ID321" s="33" t="b" cm="1">
        <f t="array" ref="ID321">_xlfn.IFNA(MATCH($A$2,_xlfn.NUMBERVALUE(Table_Query_from_MF_DSNP62[[#This Row],[CL_GLACCT_DR1]:[CL_GLACCT_CR4]]),0),0)&gt;=1</f>
        <v>1</v>
      </c>
      <c r="IE321" s="33" t="b">
        <f>OR(Table_Query_from_MF_DSNP62[[#This Row],[Pair1]:[Pair25]])</f>
        <v>1</v>
      </c>
      <c r="IF321" s="33">
        <f>_xlfn.IFNA(MATCH(TRUE,Table_Query_from_MF_DSNP62[[#This Row],[Pair1]:[Pair25]],0),"none")</f>
        <v>1</v>
      </c>
      <c r="IG321" s="33" t="b">
        <f>AND($A$2&gt;=_xlfn.NUMBERVALUE(Table_Query_from_MF_DSNP62[[#This Row],[CL_GL_ACCT_FR1]]),$A$2&lt;=_xlfn.NUMBERVALUE(Table_Query_from_MF_DSNP62[[#This Row],[CL_GL_ACCT_TO1]]))</f>
        <v>1</v>
      </c>
      <c r="IH321" s="33" t="b">
        <f>AND($A$2&gt;=_xlfn.NUMBERVALUE(Table_Query_from_MF_DSNP62[[#This Row],[CL_GL_ACCT_FR2]]),$A$2&lt;=_xlfn.NUMBERVALUE(Table_Query_from_MF_DSNP62[[#This Row],[CL_GL_ACCT_TO2]]))</f>
        <v>1</v>
      </c>
      <c r="II321" s="33" t="b">
        <f>AND($A$2&gt;=_xlfn.NUMBERVALUE(Table_Query_from_MF_DSNP62[[#This Row],[CL_GL_ACCT_FR3]]),$A$2&lt;=_xlfn.NUMBERVALUE(Table_Query_from_MF_DSNP62[[#This Row],[CL_GL_ACCT_TO3]]))</f>
        <v>1</v>
      </c>
      <c r="IJ321" s="33" t="b">
        <f>AND($A$2&gt;=_xlfn.NUMBERVALUE(Table_Query_from_MF_DSNP62[[#This Row],[CL_GL_ACCT_FR4]]),$A$2&lt;=_xlfn.NUMBERVALUE(Table_Query_from_MF_DSNP62[[#This Row],[CL_GL_ACCT_TO4]]))</f>
        <v>1</v>
      </c>
      <c r="IK321" s="33" t="b">
        <f>AND($A$2&gt;=_xlfn.NUMBERVALUE(Table_Query_from_MF_DSNP62[[#This Row],[CL_GL_ACCT_FR5]]),$A$2&lt;=_xlfn.NUMBERVALUE(Table_Query_from_MF_DSNP62[[#This Row],[CL_GL_ACCT_TO5]]))</f>
        <v>1</v>
      </c>
      <c r="IL321" s="33" t="b">
        <f>AND($A$2&gt;=_xlfn.NUMBERVALUE(Table_Query_from_MF_DSNP62[[#This Row],[CL_GL_ACCT_FR6]]),$A$2&lt;=_xlfn.NUMBERVALUE(Table_Query_from_MF_DSNP62[[#This Row],[CL_GL_ACCT_TO6]]))</f>
        <v>1</v>
      </c>
      <c r="IM321" s="33" t="b">
        <f>AND($A$2&gt;=_xlfn.NUMBERVALUE(Table_Query_from_MF_DSNP62[[#This Row],[CL_GL_ACCT_FR7]]),$A$2&lt;=_xlfn.NUMBERVALUE(Table_Query_from_MF_DSNP62[[#This Row],[CL_GL_ACCT_TO7]]))</f>
        <v>1</v>
      </c>
      <c r="IN321" s="33" t="b">
        <f>AND($A$2&gt;=_xlfn.NUMBERVALUE(Table_Query_from_MF_DSNP62[[#This Row],[CL_GL_ACCT_FR8]]),$A$2&lt;=_xlfn.NUMBERVALUE(Table_Query_from_MF_DSNP62[[#This Row],[CL_GL_ACCT_TO8]]))</f>
        <v>1</v>
      </c>
      <c r="IO321" s="33" t="b">
        <f>AND($A$2&gt;=_xlfn.NUMBERVALUE(Table_Query_from_MF_DSNP62[[#This Row],[CL_GL_ACCT_FR9]]),$A$2&lt;=_xlfn.NUMBERVALUE(Table_Query_from_MF_DSNP62[[#This Row],[CL_GL_ACCT_TO9]]))</f>
        <v>1</v>
      </c>
      <c r="IP321" s="33" t="b">
        <f>AND($A$2&gt;=_xlfn.NUMBERVALUE(Table_Query_from_MF_DSNP62[[#This Row],[CL_GL_ACCT_FR10]]),$A$2&lt;=_xlfn.NUMBERVALUE(Table_Query_from_MF_DSNP62[[#This Row],[CL_GL_ACCT_TO10]]))</f>
        <v>1</v>
      </c>
      <c r="IQ321" s="33" t="b">
        <f>AND($A$2&gt;=_xlfn.NUMBERVALUE(Table_Query_from_MF_DSNP62[[#This Row],[CL_GL_ACCT_FR11]]),$A$2&lt;=_xlfn.NUMBERVALUE(Table_Query_from_MF_DSNP62[[#This Row],[CL_GL_ACCT_TO11]]))</f>
        <v>1</v>
      </c>
      <c r="IR321" s="33" t="b">
        <f>AND($A$2&gt;=_xlfn.NUMBERVALUE(Table_Query_from_MF_DSNP62[[#This Row],[CL_GL_ACCT_FR12]]),$A$2&lt;=_xlfn.NUMBERVALUE(Table_Query_from_MF_DSNP62[[#This Row],[CL_GL_ACCT_TO12]]))</f>
        <v>1</v>
      </c>
      <c r="IS321" s="33" t="b">
        <f>AND($A$2&gt;=_xlfn.NUMBERVALUE(Table_Query_from_MF_DSNP62[[#This Row],[CL_GL_ACCT_FR13]]),$A$2&lt;=_xlfn.NUMBERVALUE(Table_Query_from_MF_DSNP62[[#This Row],[CL_GL_ACCT_TO13]]))</f>
        <v>1</v>
      </c>
      <c r="IT321" s="33" t="b">
        <f>AND($A$2&gt;=_xlfn.NUMBERVALUE(Table_Query_from_MF_DSNP62[[#This Row],[CL_GL_ACCT_FR14]]),$A$2&lt;=_xlfn.NUMBERVALUE(Table_Query_from_MF_DSNP62[[#This Row],[CL_GL_ACCT_TO14]]))</f>
        <v>1</v>
      </c>
      <c r="IU321" s="33" t="b">
        <f>AND($A$2&gt;=_xlfn.NUMBERVALUE(Table_Query_from_MF_DSNP62[[#This Row],[CL_GL_ACCT_FR15]]),$A$2&lt;=_xlfn.NUMBERVALUE(Table_Query_from_MF_DSNP62[[#This Row],[CL_GL_ACCT_TO15]]))</f>
        <v>1</v>
      </c>
      <c r="IV321" s="33" t="b">
        <f>AND($A$2&gt;=_xlfn.NUMBERVALUE(Table_Query_from_MF_DSNP62[[#This Row],[CL_GL_ACCT_FR16]]),$A$2&lt;=_xlfn.NUMBERVALUE(Table_Query_from_MF_DSNP62[[#This Row],[CL_GL_ACCT_TO16]]))</f>
        <v>1</v>
      </c>
      <c r="IW321" s="33" t="b">
        <f>AND($A$2&gt;=_xlfn.NUMBERVALUE(Table_Query_from_MF_DSNP62[[#This Row],[CL_GL_ACCT_FR17]]),$A$2&lt;=_xlfn.NUMBERVALUE(Table_Query_from_MF_DSNP62[[#This Row],[CL_GL_ACCT_TO17]]))</f>
        <v>1</v>
      </c>
      <c r="IX321" s="33" t="b">
        <f>AND($A$2&gt;=_xlfn.NUMBERVALUE(Table_Query_from_MF_DSNP62[[#This Row],[CL_GL_ACCT_FR18]]),$A$2&lt;=_xlfn.NUMBERVALUE(Table_Query_from_MF_DSNP62[[#This Row],[CL_GL_ACCT_TO18]]))</f>
        <v>1</v>
      </c>
      <c r="IY321" s="33" t="b">
        <f>AND($A$2&gt;=_xlfn.NUMBERVALUE(Table_Query_from_MF_DSNP62[[#This Row],[CL_GL_ACCT_FR19]]),$A$2&lt;=_xlfn.NUMBERVALUE(Table_Query_from_MF_DSNP62[[#This Row],[CL_GL_ACCT_TO19]]))</f>
        <v>1</v>
      </c>
      <c r="IZ321" s="33" t="b">
        <f>AND($A$2&gt;=_xlfn.NUMBERVALUE(Table_Query_from_MF_DSNP62[[#This Row],[CL_GL_ACCT_FR20]]),$A$2&lt;=_xlfn.NUMBERVALUE(Table_Query_from_MF_DSNP62[[#This Row],[CL_GL_ACCT_TO20]]))</f>
        <v>1</v>
      </c>
      <c r="JA321" s="33" t="b">
        <f>AND($A$2&gt;=_xlfn.NUMBERVALUE(Table_Query_from_MF_DSNP62[[#This Row],[CL_GL_ACCT_FR21]]),$A$2&lt;=_xlfn.NUMBERVALUE(Table_Query_from_MF_DSNP62[[#This Row],[CL_GL_ACCT_TO21]]))</f>
        <v>1</v>
      </c>
      <c r="JB321" s="33" t="b">
        <f>AND($A$2&gt;=_xlfn.NUMBERVALUE(Table_Query_from_MF_DSNP62[[#This Row],[CL_GL_ACCT_FR22]]),$A$2&lt;=_xlfn.NUMBERVALUE(Table_Query_from_MF_DSNP62[[#This Row],[CL_GL_ACCT_TO22]]))</f>
        <v>1</v>
      </c>
      <c r="JC321" s="33" t="b">
        <f>AND($A$2&gt;=_xlfn.NUMBERVALUE(Table_Query_from_MF_DSNP62[[#This Row],[CL_GL_ACCT_FR23]]),$A$2&lt;=_xlfn.NUMBERVALUE(Table_Query_from_MF_DSNP62[[#This Row],[CL_GL_ACCT_TO23]]))</f>
        <v>1</v>
      </c>
      <c r="JD321" s="33" t="b">
        <f>AND($A$2&gt;=_xlfn.NUMBERVALUE(Table_Query_from_MF_DSNP62[[#This Row],[CL_GL_ACCT_FR24]]),$A$2&lt;=_xlfn.NUMBERVALUE(Table_Query_from_MF_DSNP62[[#This Row],[CL_GL_ACCT_TO24]]))</f>
        <v>1</v>
      </c>
      <c r="JE321" s="33" t="b">
        <f>AND($A$2&gt;=_xlfn.NUMBERVALUE(Table_Query_from_MF_DSNP62[[#This Row],[CL_GL_ACCT_FR25]]),$A$2&lt;=_xlfn.NUMBERVALUE(Table_Query_from_MF_DSNP62[[#This Row],[CL_GL_ACCT_TO25]]))</f>
        <v>1</v>
      </c>
      <c r="JF321" s="33" t="b">
        <f>OR(Table_Query_from_MF_DSNP62[[#This Row],[PairA]:[PairO]])</f>
        <v>1</v>
      </c>
      <c r="JG321" s="33">
        <f>_xlfn.IFNA(MATCH(TRUE,Table_Query_from_MF_DSNP62[[#This Row],[PairA]:[PairO]],0),"none")</f>
        <v>1</v>
      </c>
      <c r="JH321" s="33" t="b">
        <f>AND($B$2&gt;=_xlfn.NUMBERVALUE(Table_Query_from_MF_DSNP62[[#This Row],[CL_CMP_OBJ_FR1]]),$B$2&lt;=_xlfn.NUMBERVALUE(Table_Query_from_MF_DSNP62[[#This Row],[CL_CMP_OBJ_TO1]]))</f>
        <v>1</v>
      </c>
      <c r="JI321" s="33" t="b">
        <f>AND($B$2&gt;=_xlfn.NUMBERVALUE(Table_Query_from_MF_DSNP62[[#This Row],[CL_CMP_OBJ_FR2]]),$B$2&lt;=_xlfn.NUMBERVALUE(Table_Query_from_MF_DSNP62[[#This Row],[CL_CMP_OBJ_TO2]]))</f>
        <v>1</v>
      </c>
      <c r="JJ321" s="33" t="b">
        <f>AND($B$2&gt;=_xlfn.NUMBERVALUE(Table_Query_from_MF_DSNP62[[#This Row],[CL_CMP_OBJ_FR3]]),$B$2&lt;=_xlfn.NUMBERVALUE(Table_Query_from_MF_DSNP62[[#This Row],[CL_CMP_OBJ_TO3]]))</f>
        <v>1</v>
      </c>
      <c r="JK321" s="33" t="b">
        <f>AND($B$2&gt;=_xlfn.NUMBERVALUE(Table_Query_from_MF_DSNP62[[#This Row],[CL_CMP_OBJ_FR4]]),$B$2&lt;=_xlfn.NUMBERVALUE(Table_Query_from_MF_DSNP62[[#This Row],[CL_CMP_OBJ_TO4]]))</f>
        <v>1</v>
      </c>
      <c r="JL321" s="33" t="b">
        <f>AND($B$2&gt;=_xlfn.NUMBERVALUE(Table_Query_from_MF_DSNP62[[#This Row],[CL_CMP_OBJ_FR5]]),$B$2&lt;=_xlfn.NUMBERVALUE(Table_Query_from_MF_DSNP62[[#This Row],[CL_CMP_OBJ_TO5]]))</f>
        <v>1</v>
      </c>
      <c r="JM321" s="33" t="b">
        <f>AND($B$2&gt;=_xlfn.NUMBERVALUE(Table_Query_from_MF_DSNP62[[#This Row],[CL_CMP_OBJ_FR6]]),$B$2&lt;=_xlfn.NUMBERVALUE(Table_Query_from_MF_DSNP62[[#This Row],[CL_CMP_OBJ_TO6]]))</f>
        <v>1</v>
      </c>
      <c r="JN321" s="33" t="b">
        <f>AND($B$2&gt;=_xlfn.NUMBERVALUE(Table_Query_from_MF_DSNP62[[#This Row],[CL_CMP_OBJ_FR7]]),$B$2&lt;=_xlfn.NUMBERVALUE(Table_Query_from_MF_DSNP62[[#This Row],[CL_CMP_OBJ_TO7]]))</f>
        <v>1</v>
      </c>
      <c r="JO321" s="33" t="b">
        <f>AND($B$2&gt;=_xlfn.NUMBERVALUE(Table_Query_from_MF_DSNP62[[#This Row],[CL_CMP_OBJ_FR8]]),$B$2&lt;=_xlfn.NUMBERVALUE(Table_Query_from_MF_DSNP62[[#This Row],[CL_CMP_OBJ_TO8]]))</f>
        <v>1</v>
      </c>
      <c r="JP321" s="33" t="b">
        <f>AND($B$2&gt;=_xlfn.NUMBERVALUE(Table_Query_from_MF_DSNP62[[#This Row],[CL_CMP_OBJ_FR9]]),$B$2&lt;=_xlfn.NUMBERVALUE(Table_Query_from_MF_DSNP62[[#This Row],[CL_CMP_OBJ_TO9]]))</f>
        <v>1</v>
      </c>
      <c r="JQ321" s="33" t="b">
        <f>AND($B$2&gt;=_xlfn.NUMBERVALUE(Table_Query_from_MF_DSNP62[[#This Row],[CL_CMP_OBJ_FR10]]),$B$2&lt;=_xlfn.NUMBERVALUE(Table_Query_from_MF_DSNP62[[#This Row],[CL_CMP_OBJ_TO10]]))</f>
        <v>1</v>
      </c>
      <c r="JR321" s="33" t="b">
        <f>AND($B$2&gt;=_xlfn.NUMBERVALUE(Table_Query_from_MF_DSNP62[[#This Row],[CL_CMP_OBJ_FR11]]),$B$2&lt;=_xlfn.NUMBERVALUE(Table_Query_from_MF_DSNP62[[#This Row],[CL_CMP_OBJ_TO11]]))</f>
        <v>1</v>
      </c>
      <c r="JS321" s="33" t="b">
        <f>AND($B$2&gt;=_xlfn.NUMBERVALUE(Table_Query_from_MF_DSNP62[[#This Row],[CL_CMP_OBJ_FR12]]),$B$2&lt;=_xlfn.NUMBERVALUE(Table_Query_from_MF_DSNP62[[#This Row],[CL_CMP_OBJ_TO12]]))</f>
        <v>1</v>
      </c>
      <c r="JT321" s="33" t="b">
        <f>AND($B$2&gt;=_xlfn.NUMBERVALUE(Table_Query_from_MF_DSNP62[[#This Row],[CL_CMP_OBJ_FR13]]),$B$2&lt;=_xlfn.NUMBERVALUE(Table_Query_from_MF_DSNP62[[#This Row],[CL_CMP_OBJ_TO13]]))</f>
        <v>1</v>
      </c>
      <c r="JU321" s="33" t="b">
        <f>AND($B$2&gt;=_xlfn.NUMBERVALUE(Table_Query_from_MF_DSNP62[[#This Row],[CL_CMP_OBJ_FR14]]),$B$2&lt;=_xlfn.NUMBERVALUE(Table_Query_from_MF_DSNP62[[#This Row],[CL_CMP_OBJ_TO14]]))</f>
        <v>1</v>
      </c>
      <c r="JV321" s="33" t="b">
        <f>AND($B$2&gt;=_xlfn.NUMBERVALUE(Table_Query_from_MF_DSNP62[[#This Row],[CL_CMP_OBJ_FR15]]),$B$2&lt;=_xlfn.NUMBERVALUE(Table_Query_from_MF_DSNP62[[#This Row],[CL_CMP_OBJ_TO15]]))</f>
        <v>1</v>
      </c>
    </row>
    <row r="322" spans="1:282" x14ac:dyDescent="0.25">
      <c r="A322" t="b">
        <f>OR(,Table_Query_from_MF_DSNP62[[#This Row],[Desired GL included as "hard-coded" GL?]],Table_Query_from_MF_DSNP62[[#This Row],[Desired GL included as "Open GL"?]])</f>
        <v>1</v>
      </c>
      <c r="B322" t="b">
        <f>Table_Query_from_MF_DSNP62[[#This Row],[Desired CObj included as "Open CObj"?]]</f>
        <v>1</v>
      </c>
      <c r="C322" t="s">
        <v>1883</v>
      </c>
      <c r="D322" t="s">
        <v>1884</v>
      </c>
      <c r="E322" t="s">
        <v>8</v>
      </c>
      <c r="F322" s="24" t="s">
        <v>428</v>
      </c>
      <c r="G322" t="s">
        <v>444</v>
      </c>
      <c r="H322" s="24" t="s">
        <v>444</v>
      </c>
      <c r="I322" t="s">
        <v>444</v>
      </c>
      <c r="J322" s="24" t="s">
        <v>444</v>
      </c>
      <c r="K322" t="s">
        <v>444</v>
      </c>
      <c r="L322" s="24" t="s">
        <v>444</v>
      </c>
      <c r="M322" t="s">
        <v>444</v>
      </c>
      <c r="N322" t="s">
        <v>444</v>
      </c>
      <c r="O322" t="s">
        <v>444</v>
      </c>
      <c r="P322" t="s">
        <v>444</v>
      </c>
      <c r="Q322" t="s">
        <v>15</v>
      </c>
      <c r="R322" t="s">
        <v>444</v>
      </c>
      <c r="S322" t="s">
        <v>442</v>
      </c>
      <c r="T322" t="s">
        <v>447</v>
      </c>
      <c r="U322" t="s">
        <v>444</v>
      </c>
      <c r="V322" t="s">
        <v>444</v>
      </c>
      <c r="W322" t="s">
        <v>447</v>
      </c>
      <c r="X322" t="s">
        <v>444</v>
      </c>
      <c r="Y322" t="s">
        <v>444</v>
      </c>
      <c r="Z322" t="s">
        <v>442</v>
      </c>
      <c r="AA322" t="s">
        <v>442</v>
      </c>
      <c r="AB322" t="s">
        <v>442</v>
      </c>
      <c r="AC322" t="s">
        <v>444</v>
      </c>
      <c r="AD322" t="s">
        <v>444</v>
      </c>
      <c r="AE322" t="s">
        <v>444</v>
      </c>
      <c r="AF322" t="s">
        <v>444</v>
      </c>
      <c r="AG322" t="s">
        <v>442</v>
      </c>
      <c r="AH322" t="s">
        <v>444</v>
      </c>
      <c r="AI322" t="s">
        <v>447</v>
      </c>
      <c r="AJ322" t="s">
        <v>15</v>
      </c>
      <c r="AK322" t="s">
        <v>442</v>
      </c>
      <c r="AL322" t="s">
        <v>444</v>
      </c>
      <c r="AM322" t="s">
        <v>444</v>
      </c>
      <c r="AN322" t="s">
        <v>444</v>
      </c>
      <c r="AO322" t="s">
        <v>444</v>
      </c>
      <c r="AP322" t="s">
        <v>442</v>
      </c>
      <c r="AQ322" t="s">
        <v>7</v>
      </c>
      <c r="AR322" t="s">
        <v>1451</v>
      </c>
      <c r="AS322" t="s">
        <v>162</v>
      </c>
      <c r="AT322" t="s">
        <v>10</v>
      </c>
      <c r="AU322" t="s">
        <v>444</v>
      </c>
      <c r="AV322" t="s">
        <v>442</v>
      </c>
      <c r="AW322" t="s">
        <v>444</v>
      </c>
      <c r="AX322" t="s">
        <v>444</v>
      </c>
      <c r="AY322" t="s">
        <v>444</v>
      </c>
      <c r="AZ322" t="s">
        <v>444</v>
      </c>
      <c r="BA322" t="s">
        <v>444</v>
      </c>
      <c r="BB322" t="s">
        <v>444</v>
      </c>
      <c r="BC322" t="s">
        <v>444</v>
      </c>
      <c r="BD322" t="s">
        <v>1359</v>
      </c>
      <c r="BE322" t="s">
        <v>444</v>
      </c>
      <c r="BF322" t="s">
        <v>1360</v>
      </c>
      <c r="BG322" t="s">
        <v>444</v>
      </c>
      <c r="BH322" t="s">
        <v>444</v>
      </c>
      <c r="BI322" t="s">
        <v>444</v>
      </c>
      <c r="BJ322" t="s">
        <v>444</v>
      </c>
      <c r="BK322" t="s">
        <v>444</v>
      </c>
      <c r="BL322" t="s">
        <v>444</v>
      </c>
      <c r="BM322" t="s">
        <v>444</v>
      </c>
      <c r="BN322" t="s">
        <v>444</v>
      </c>
      <c r="BO322" t="s">
        <v>444</v>
      </c>
      <c r="BP322" t="s">
        <v>444</v>
      </c>
      <c r="BQ322" t="s">
        <v>444</v>
      </c>
      <c r="BR322" t="s">
        <v>444</v>
      </c>
      <c r="BS322" t="s">
        <v>444</v>
      </c>
      <c r="BT322" t="s">
        <v>444</v>
      </c>
      <c r="BU322" t="s">
        <v>444</v>
      </c>
      <c r="BV322" t="s">
        <v>444</v>
      </c>
      <c r="BW322" t="s">
        <v>444</v>
      </c>
      <c r="BX322" t="s">
        <v>444</v>
      </c>
      <c r="BY322" t="s">
        <v>444</v>
      </c>
      <c r="BZ322" t="s">
        <v>444</v>
      </c>
      <c r="CA322" t="s">
        <v>444</v>
      </c>
      <c r="CB322" t="s">
        <v>444</v>
      </c>
      <c r="CC322" t="s">
        <v>444</v>
      </c>
      <c r="CD322" t="s">
        <v>444</v>
      </c>
      <c r="CE322" t="s">
        <v>444</v>
      </c>
      <c r="CF322" t="s">
        <v>444</v>
      </c>
      <c r="CG322" t="s">
        <v>444</v>
      </c>
      <c r="CH322" t="s">
        <v>444</v>
      </c>
      <c r="CI322" t="s">
        <v>444</v>
      </c>
      <c r="CJ322" t="s">
        <v>444</v>
      </c>
      <c r="CK322" t="s">
        <v>444</v>
      </c>
      <c r="CL322" t="s">
        <v>444</v>
      </c>
      <c r="CM322" t="s">
        <v>444</v>
      </c>
      <c r="CN322" t="s">
        <v>444</v>
      </c>
      <c r="CO322" t="s">
        <v>444</v>
      </c>
      <c r="CP322" t="s">
        <v>444</v>
      </c>
      <c r="CQ322" t="s">
        <v>444</v>
      </c>
      <c r="CR322" t="s">
        <v>444</v>
      </c>
      <c r="CS322" t="s">
        <v>444</v>
      </c>
      <c r="CT322" t="s">
        <v>444</v>
      </c>
      <c r="CU322" t="s">
        <v>444</v>
      </c>
      <c r="CV322" t="s">
        <v>2852</v>
      </c>
      <c r="CW322" t="s">
        <v>2736</v>
      </c>
      <c r="CX322" t="s">
        <v>2853</v>
      </c>
      <c r="CY322" t="s">
        <v>1472</v>
      </c>
      <c r="CZ322" t="s">
        <v>1473</v>
      </c>
      <c r="DA322" t="s">
        <v>444</v>
      </c>
      <c r="DB322" t="s">
        <v>444</v>
      </c>
      <c r="DC322" t="s">
        <v>444</v>
      </c>
      <c r="DD322" t="s">
        <v>444</v>
      </c>
      <c r="DE322" t="s">
        <v>444</v>
      </c>
      <c r="DF322" t="s">
        <v>444</v>
      </c>
      <c r="DG322" t="s">
        <v>444</v>
      </c>
      <c r="DH322" t="s">
        <v>444</v>
      </c>
      <c r="DI322" t="s">
        <v>282</v>
      </c>
      <c r="DJ322" t="s">
        <v>1440</v>
      </c>
      <c r="DK322" t="s">
        <v>1451</v>
      </c>
      <c r="DL322" t="s">
        <v>444</v>
      </c>
      <c r="DM322" t="s">
        <v>444</v>
      </c>
      <c r="DN322" t="s">
        <v>444</v>
      </c>
      <c r="DO322" t="s">
        <v>444</v>
      </c>
      <c r="DP322" t="s">
        <v>444</v>
      </c>
      <c r="DQ322" t="s">
        <v>444</v>
      </c>
      <c r="DR322" t="s">
        <v>444</v>
      </c>
      <c r="DS322" t="s">
        <v>15</v>
      </c>
      <c r="DT322" s="24" t="s">
        <v>146</v>
      </c>
      <c r="DU322" s="24" t="s">
        <v>156</v>
      </c>
      <c r="DV322" t="s">
        <v>201</v>
      </c>
      <c r="DW322" t="s">
        <v>201</v>
      </c>
      <c r="DX322" s="24" t="s">
        <v>213</v>
      </c>
      <c r="DY322" s="24" t="s">
        <v>213</v>
      </c>
      <c r="DZ322" t="s">
        <v>228</v>
      </c>
      <c r="EA322" t="s">
        <v>228</v>
      </c>
      <c r="EB322" s="24" t="s">
        <v>234</v>
      </c>
      <c r="EC322" s="24" t="s">
        <v>234</v>
      </c>
      <c r="ED322" t="s">
        <v>236</v>
      </c>
      <c r="EE322" t="s">
        <v>237</v>
      </c>
      <c r="EF322" s="24" t="s">
        <v>238</v>
      </c>
      <c r="EG322" s="24" t="s">
        <v>239</v>
      </c>
      <c r="EH322" t="s">
        <v>444</v>
      </c>
      <c r="EI322" t="s">
        <v>444</v>
      </c>
      <c r="EJ322" s="24" t="s">
        <v>444</v>
      </c>
      <c r="EK322" s="24" t="s">
        <v>444</v>
      </c>
      <c r="EL322" t="s">
        <v>444</v>
      </c>
      <c r="EM322" t="s">
        <v>444</v>
      </c>
      <c r="EN322" s="24" t="s">
        <v>444</v>
      </c>
      <c r="EO322" s="24" t="s">
        <v>444</v>
      </c>
      <c r="EP322" t="s">
        <v>240</v>
      </c>
      <c r="EQ322" t="s">
        <v>253</v>
      </c>
      <c r="ER322" s="24" t="s">
        <v>269</v>
      </c>
      <c r="ES322" s="24" t="s">
        <v>277</v>
      </c>
      <c r="ET322" t="s">
        <v>444</v>
      </c>
      <c r="EU322" t="s">
        <v>444</v>
      </c>
      <c r="EV322" s="24" t="s">
        <v>444</v>
      </c>
      <c r="EW322" s="24" t="s">
        <v>444</v>
      </c>
      <c r="EX322" t="s">
        <v>444</v>
      </c>
      <c r="EY322" t="s">
        <v>444</v>
      </c>
      <c r="EZ322" s="24" t="s">
        <v>444</v>
      </c>
      <c r="FA322" s="24" t="s">
        <v>444</v>
      </c>
      <c r="FB322" t="s">
        <v>444</v>
      </c>
      <c r="FC322" t="s">
        <v>444</v>
      </c>
      <c r="FD322" s="24" t="s">
        <v>444</v>
      </c>
      <c r="FE322" s="24" t="s">
        <v>444</v>
      </c>
      <c r="FF322" t="s">
        <v>444</v>
      </c>
      <c r="FG322" t="s">
        <v>444</v>
      </c>
      <c r="FH322" s="24" t="s">
        <v>444</v>
      </c>
      <c r="FI322" s="24" t="s">
        <v>444</v>
      </c>
      <c r="FJ322" t="s">
        <v>444</v>
      </c>
      <c r="FK322" t="s">
        <v>444</v>
      </c>
      <c r="FL322" s="24" t="s">
        <v>444</v>
      </c>
      <c r="FM322" s="24" t="s">
        <v>444</v>
      </c>
      <c r="FN322" t="s">
        <v>444</v>
      </c>
      <c r="FO322" t="s">
        <v>444</v>
      </c>
      <c r="FP322" s="24" t="s">
        <v>444</v>
      </c>
      <c r="FQ322" s="24" t="s">
        <v>444</v>
      </c>
      <c r="FR322" t="s">
        <v>444</v>
      </c>
      <c r="FS322" t="s">
        <v>444</v>
      </c>
      <c r="FT322" s="24" t="s">
        <v>444</v>
      </c>
      <c r="FU322" s="24" t="s">
        <v>444</v>
      </c>
      <c r="FV322" t="s">
        <v>444</v>
      </c>
      <c r="FW322" t="s">
        <v>444</v>
      </c>
      <c r="FX322" s="24" t="s">
        <v>444</v>
      </c>
      <c r="FY322" s="24" t="s">
        <v>444</v>
      </c>
      <c r="FZ322" t="s">
        <v>444</v>
      </c>
      <c r="GA322" t="s">
        <v>444</v>
      </c>
      <c r="GB322" s="24" t="s">
        <v>444</v>
      </c>
      <c r="GC322" s="24" t="s">
        <v>444</v>
      </c>
      <c r="GD322" t="s">
        <v>444</v>
      </c>
      <c r="GE322" t="s">
        <v>444</v>
      </c>
      <c r="GF322" s="24" t="s">
        <v>444</v>
      </c>
      <c r="GG322" s="24" t="s">
        <v>444</v>
      </c>
      <c r="GH322" t="s">
        <v>15</v>
      </c>
      <c r="GI322" s="24" t="s">
        <v>526</v>
      </c>
      <c r="GJ322" s="24" t="s">
        <v>1453</v>
      </c>
      <c r="GK322" t="s">
        <v>1454</v>
      </c>
      <c r="GL322" t="s">
        <v>609</v>
      </c>
      <c r="GM322" s="24" t="s">
        <v>444</v>
      </c>
      <c r="GN322" s="24" t="s">
        <v>444</v>
      </c>
      <c r="GO322" t="s">
        <v>444</v>
      </c>
      <c r="GP322" t="s">
        <v>444</v>
      </c>
      <c r="GQ322" s="24" t="s">
        <v>444</v>
      </c>
      <c r="GR322" s="24" t="s">
        <v>444</v>
      </c>
      <c r="GS322" t="s">
        <v>444</v>
      </c>
      <c r="GT322" t="s">
        <v>444</v>
      </c>
      <c r="GU322" s="24" t="s">
        <v>444</v>
      </c>
      <c r="GV322" s="24" t="s">
        <v>444</v>
      </c>
      <c r="GW322" t="s">
        <v>444</v>
      </c>
      <c r="GX322" t="s">
        <v>444</v>
      </c>
      <c r="GY322" s="24" t="s">
        <v>444</v>
      </c>
      <c r="GZ322" s="24" t="s">
        <v>444</v>
      </c>
      <c r="HA322" t="s">
        <v>444</v>
      </c>
      <c r="HB322" t="s">
        <v>444</v>
      </c>
      <c r="HC322" s="24" t="s">
        <v>444</v>
      </c>
      <c r="HD322" s="24" t="s">
        <v>444</v>
      </c>
      <c r="HE322" t="s">
        <v>444</v>
      </c>
      <c r="HF322" t="s">
        <v>444</v>
      </c>
      <c r="HG322" s="24" t="s">
        <v>444</v>
      </c>
      <c r="HH322" s="24" t="s">
        <v>444</v>
      </c>
      <c r="HI322" t="s">
        <v>444</v>
      </c>
      <c r="HJ322" t="s">
        <v>444</v>
      </c>
      <c r="HK322" s="24" t="s">
        <v>444</v>
      </c>
      <c r="HL322" s="24" t="s">
        <v>444</v>
      </c>
      <c r="HM322" t="s">
        <v>444</v>
      </c>
      <c r="HN322" t="s">
        <v>444</v>
      </c>
      <c r="HO322" s="24" t="s">
        <v>444</v>
      </c>
      <c r="HP322" s="24" t="s">
        <v>444</v>
      </c>
      <c r="HQ322" t="s">
        <v>444</v>
      </c>
      <c r="HR322" t="s">
        <v>444</v>
      </c>
      <c r="HS322" s="24" t="s">
        <v>444</v>
      </c>
      <c r="HT322" s="24" t="s">
        <v>444</v>
      </c>
      <c r="HU322" t="s">
        <v>444</v>
      </c>
      <c r="HV322" t="s">
        <v>444</v>
      </c>
      <c r="HW322" s="24" t="s">
        <v>444</v>
      </c>
      <c r="HX322" s="24" t="s">
        <v>444</v>
      </c>
      <c r="HY322" t="s">
        <v>444</v>
      </c>
      <c r="HZ322" t="s">
        <v>444</v>
      </c>
      <c r="IA322" t="s">
        <v>2896</v>
      </c>
      <c r="IB322" t="s">
        <v>2736</v>
      </c>
      <c r="IC322" t="s">
        <v>3454</v>
      </c>
      <c r="ID322" s="33" t="b" cm="1">
        <f t="array" ref="ID322">_xlfn.IFNA(MATCH($A$2,_xlfn.NUMBERVALUE(Table_Query_from_MF_DSNP62[[#This Row],[CL_GLACCT_DR1]:[CL_GLACCT_CR4]]),0),0)&gt;=1</f>
        <v>1</v>
      </c>
      <c r="IE322" s="33" t="b">
        <f>OR(Table_Query_from_MF_DSNP62[[#This Row],[Pair1]:[Pair25]])</f>
        <v>1</v>
      </c>
      <c r="IF322" s="33">
        <f>_xlfn.IFNA(MATCH(TRUE,Table_Query_from_MF_DSNP62[[#This Row],[Pair1]:[Pair25]],0),"none")</f>
        <v>8</v>
      </c>
      <c r="IG322" s="33" t="b">
        <f>AND($A$2&gt;=_xlfn.NUMBERVALUE(Table_Query_from_MF_DSNP62[[#This Row],[CL_GL_ACCT_FR1]]),$A$2&lt;=_xlfn.NUMBERVALUE(Table_Query_from_MF_DSNP62[[#This Row],[CL_GL_ACCT_TO1]]))</f>
        <v>0</v>
      </c>
      <c r="IH322" s="33" t="b">
        <f>AND($A$2&gt;=_xlfn.NUMBERVALUE(Table_Query_from_MF_DSNP62[[#This Row],[CL_GL_ACCT_FR2]]),$A$2&lt;=_xlfn.NUMBERVALUE(Table_Query_from_MF_DSNP62[[#This Row],[CL_GL_ACCT_TO2]]))</f>
        <v>0</v>
      </c>
      <c r="II322" s="33" t="b">
        <f>AND($A$2&gt;=_xlfn.NUMBERVALUE(Table_Query_from_MF_DSNP62[[#This Row],[CL_GL_ACCT_FR3]]),$A$2&lt;=_xlfn.NUMBERVALUE(Table_Query_from_MF_DSNP62[[#This Row],[CL_GL_ACCT_TO3]]))</f>
        <v>0</v>
      </c>
      <c r="IJ322" s="33" t="b">
        <f>AND($A$2&gt;=_xlfn.NUMBERVALUE(Table_Query_from_MF_DSNP62[[#This Row],[CL_GL_ACCT_FR4]]),$A$2&lt;=_xlfn.NUMBERVALUE(Table_Query_from_MF_DSNP62[[#This Row],[CL_GL_ACCT_TO4]]))</f>
        <v>0</v>
      </c>
      <c r="IK322" s="33" t="b">
        <f>AND($A$2&gt;=_xlfn.NUMBERVALUE(Table_Query_from_MF_DSNP62[[#This Row],[CL_GL_ACCT_FR5]]),$A$2&lt;=_xlfn.NUMBERVALUE(Table_Query_from_MF_DSNP62[[#This Row],[CL_GL_ACCT_TO5]]))</f>
        <v>0</v>
      </c>
      <c r="IL322" s="33" t="b">
        <f>AND($A$2&gt;=_xlfn.NUMBERVALUE(Table_Query_from_MF_DSNP62[[#This Row],[CL_GL_ACCT_FR6]]),$A$2&lt;=_xlfn.NUMBERVALUE(Table_Query_from_MF_DSNP62[[#This Row],[CL_GL_ACCT_TO6]]))</f>
        <v>0</v>
      </c>
      <c r="IM322" s="33" t="b">
        <f>AND($A$2&gt;=_xlfn.NUMBERVALUE(Table_Query_from_MF_DSNP62[[#This Row],[CL_GL_ACCT_FR7]]),$A$2&lt;=_xlfn.NUMBERVALUE(Table_Query_from_MF_DSNP62[[#This Row],[CL_GL_ACCT_TO7]]))</f>
        <v>0</v>
      </c>
      <c r="IN322" s="33" t="b">
        <f>AND($A$2&gt;=_xlfn.NUMBERVALUE(Table_Query_from_MF_DSNP62[[#This Row],[CL_GL_ACCT_FR8]]),$A$2&lt;=_xlfn.NUMBERVALUE(Table_Query_from_MF_DSNP62[[#This Row],[CL_GL_ACCT_TO8]]))</f>
        <v>1</v>
      </c>
      <c r="IO322" s="33" t="b">
        <f>AND($A$2&gt;=_xlfn.NUMBERVALUE(Table_Query_from_MF_DSNP62[[#This Row],[CL_GL_ACCT_FR9]]),$A$2&lt;=_xlfn.NUMBERVALUE(Table_Query_from_MF_DSNP62[[#This Row],[CL_GL_ACCT_TO9]]))</f>
        <v>1</v>
      </c>
      <c r="IP322" s="33" t="b">
        <f>AND($A$2&gt;=_xlfn.NUMBERVALUE(Table_Query_from_MF_DSNP62[[#This Row],[CL_GL_ACCT_FR10]]),$A$2&lt;=_xlfn.NUMBERVALUE(Table_Query_from_MF_DSNP62[[#This Row],[CL_GL_ACCT_TO10]]))</f>
        <v>1</v>
      </c>
      <c r="IQ322" s="33" t="b">
        <f>AND($A$2&gt;=_xlfn.NUMBERVALUE(Table_Query_from_MF_DSNP62[[#This Row],[CL_GL_ACCT_FR11]]),$A$2&lt;=_xlfn.NUMBERVALUE(Table_Query_from_MF_DSNP62[[#This Row],[CL_GL_ACCT_TO11]]))</f>
        <v>1</v>
      </c>
      <c r="IR322" s="33" t="b">
        <f>AND($A$2&gt;=_xlfn.NUMBERVALUE(Table_Query_from_MF_DSNP62[[#This Row],[CL_GL_ACCT_FR12]]),$A$2&lt;=_xlfn.NUMBERVALUE(Table_Query_from_MF_DSNP62[[#This Row],[CL_GL_ACCT_TO12]]))</f>
        <v>0</v>
      </c>
      <c r="IS322" s="33" t="b">
        <f>AND($A$2&gt;=_xlfn.NUMBERVALUE(Table_Query_from_MF_DSNP62[[#This Row],[CL_GL_ACCT_FR13]]),$A$2&lt;=_xlfn.NUMBERVALUE(Table_Query_from_MF_DSNP62[[#This Row],[CL_GL_ACCT_TO13]]))</f>
        <v>0</v>
      </c>
      <c r="IT322" s="33" t="b">
        <f>AND($A$2&gt;=_xlfn.NUMBERVALUE(Table_Query_from_MF_DSNP62[[#This Row],[CL_GL_ACCT_FR14]]),$A$2&lt;=_xlfn.NUMBERVALUE(Table_Query_from_MF_DSNP62[[#This Row],[CL_GL_ACCT_TO14]]))</f>
        <v>1</v>
      </c>
      <c r="IU322" s="33" t="b">
        <f>AND($A$2&gt;=_xlfn.NUMBERVALUE(Table_Query_from_MF_DSNP62[[#This Row],[CL_GL_ACCT_FR15]]),$A$2&lt;=_xlfn.NUMBERVALUE(Table_Query_from_MF_DSNP62[[#This Row],[CL_GL_ACCT_TO15]]))</f>
        <v>1</v>
      </c>
      <c r="IV322" s="33" t="b">
        <f>AND($A$2&gt;=_xlfn.NUMBERVALUE(Table_Query_from_MF_DSNP62[[#This Row],[CL_GL_ACCT_FR16]]),$A$2&lt;=_xlfn.NUMBERVALUE(Table_Query_from_MF_DSNP62[[#This Row],[CL_GL_ACCT_TO16]]))</f>
        <v>1</v>
      </c>
      <c r="IW322" s="33" t="b">
        <f>AND($A$2&gt;=_xlfn.NUMBERVALUE(Table_Query_from_MF_DSNP62[[#This Row],[CL_GL_ACCT_FR17]]),$A$2&lt;=_xlfn.NUMBERVALUE(Table_Query_from_MF_DSNP62[[#This Row],[CL_GL_ACCT_TO17]]))</f>
        <v>1</v>
      </c>
      <c r="IX322" s="33" t="b">
        <f>AND($A$2&gt;=_xlfn.NUMBERVALUE(Table_Query_from_MF_DSNP62[[#This Row],[CL_GL_ACCT_FR18]]),$A$2&lt;=_xlfn.NUMBERVALUE(Table_Query_from_MF_DSNP62[[#This Row],[CL_GL_ACCT_TO18]]))</f>
        <v>1</v>
      </c>
      <c r="IY322" s="33" t="b">
        <f>AND($A$2&gt;=_xlfn.NUMBERVALUE(Table_Query_from_MF_DSNP62[[#This Row],[CL_GL_ACCT_FR19]]),$A$2&lt;=_xlfn.NUMBERVALUE(Table_Query_from_MF_DSNP62[[#This Row],[CL_GL_ACCT_TO19]]))</f>
        <v>1</v>
      </c>
      <c r="IZ322" s="33" t="b">
        <f>AND($A$2&gt;=_xlfn.NUMBERVALUE(Table_Query_from_MF_DSNP62[[#This Row],[CL_GL_ACCT_FR20]]),$A$2&lt;=_xlfn.NUMBERVALUE(Table_Query_from_MF_DSNP62[[#This Row],[CL_GL_ACCT_TO20]]))</f>
        <v>1</v>
      </c>
      <c r="JA322" s="33" t="b">
        <f>AND($A$2&gt;=_xlfn.NUMBERVALUE(Table_Query_from_MF_DSNP62[[#This Row],[CL_GL_ACCT_FR21]]),$A$2&lt;=_xlfn.NUMBERVALUE(Table_Query_from_MF_DSNP62[[#This Row],[CL_GL_ACCT_TO21]]))</f>
        <v>1</v>
      </c>
      <c r="JB322" s="33" t="b">
        <f>AND($A$2&gt;=_xlfn.NUMBERVALUE(Table_Query_from_MF_DSNP62[[#This Row],[CL_GL_ACCT_FR22]]),$A$2&lt;=_xlfn.NUMBERVALUE(Table_Query_from_MF_DSNP62[[#This Row],[CL_GL_ACCT_TO22]]))</f>
        <v>1</v>
      </c>
      <c r="JC322" s="33" t="b">
        <f>AND($A$2&gt;=_xlfn.NUMBERVALUE(Table_Query_from_MF_DSNP62[[#This Row],[CL_GL_ACCT_FR23]]),$A$2&lt;=_xlfn.NUMBERVALUE(Table_Query_from_MF_DSNP62[[#This Row],[CL_GL_ACCT_TO23]]))</f>
        <v>1</v>
      </c>
      <c r="JD322" s="33" t="b">
        <f>AND($A$2&gt;=_xlfn.NUMBERVALUE(Table_Query_from_MF_DSNP62[[#This Row],[CL_GL_ACCT_FR24]]),$A$2&lt;=_xlfn.NUMBERVALUE(Table_Query_from_MF_DSNP62[[#This Row],[CL_GL_ACCT_TO24]]))</f>
        <v>1</v>
      </c>
      <c r="JE322" s="33" t="b">
        <f>AND($A$2&gt;=_xlfn.NUMBERVALUE(Table_Query_from_MF_DSNP62[[#This Row],[CL_GL_ACCT_FR25]]),$A$2&lt;=_xlfn.NUMBERVALUE(Table_Query_from_MF_DSNP62[[#This Row],[CL_GL_ACCT_TO25]]))</f>
        <v>1</v>
      </c>
      <c r="JF322" s="33" t="b">
        <f>OR(Table_Query_from_MF_DSNP62[[#This Row],[PairA]:[PairO]])</f>
        <v>1</v>
      </c>
      <c r="JG322" s="33">
        <f>_xlfn.IFNA(MATCH(TRUE,Table_Query_from_MF_DSNP62[[#This Row],[PairA]:[PairO]],0),"none")</f>
        <v>3</v>
      </c>
      <c r="JH322" s="33" t="b">
        <f>AND($B$2&gt;=_xlfn.NUMBERVALUE(Table_Query_from_MF_DSNP62[[#This Row],[CL_CMP_OBJ_FR1]]),$B$2&lt;=_xlfn.NUMBERVALUE(Table_Query_from_MF_DSNP62[[#This Row],[CL_CMP_OBJ_TO1]]))</f>
        <v>0</v>
      </c>
      <c r="JI322" s="33" t="b">
        <f>AND($B$2&gt;=_xlfn.NUMBERVALUE(Table_Query_from_MF_DSNP62[[#This Row],[CL_CMP_OBJ_FR2]]),$B$2&lt;=_xlfn.NUMBERVALUE(Table_Query_from_MF_DSNP62[[#This Row],[CL_CMP_OBJ_TO2]]))</f>
        <v>0</v>
      </c>
      <c r="JJ322" s="33" t="b">
        <f>AND($B$2&gt;=_xlfn.NUMBERVALUE(Table_Query_from_MF_DSNP62[[#This Row],[CL_CMP_OBJ_FR3]]),$B$2&lt;=_xlfn.NUMBERVALUE(Table_Query_from_MF_DSNP62[[#This Row],[CL_CMP_OBJ_TO3]]))</f>
        <v>1</v>
      </c>
      <c r="JK322" s="33" t="b">
        <f>AND($B$2&gt;=_xlfn.NUMBERVALUE(Table_Query_from_MF_DSNP62[[#This Row],[CL_CMP_OBJ_FR4]]),$B$2&lt;=_xlfn.NUMBERVALUE(Table_Query_from_MF_DSNP62[[#This Row],[CL_CMP_OBJ_TO4]]))</f>
        <v>1</v>
      </c>
      <c r="JL322" s="33" t="b">
        <f>AND($B$2&gt;=_xlfn.NUMBERVALUE(Table_Query_from_MF_DSNP62[[#This Row],[CL_CMP_OBJ_FR5]]),$B$2&lt;=_xlfn.NUMBERVALUE(Table_Query_from_MF_DSNP62[[#This Row],[CL_CMP_OBJ_TO5]]))</f>
        <v>1</v>
      </c>
      <c r="JM322" s="33" t="b">
        <f>AND($B$2&gt;=_xlfn.NUMBERVALUE(Table_Query_from_MF_DSNP62[[#This Row],[CL_CMP_OBJ_FR6]]),$B$2&lt;=_xlfn.NUMBERVALUE(Table_Query_from_MF_DSNP62[[#This Row],[CL_CMP_OBJ_TO6]]))</f>
        <v>1</v>
      </c>
      <c r="JN322" s="33" t="b">
        <f>AND($B$2&gt;=_xlfn.NUMBERVALUE(Table_Query_from_MF_DSNP62[[#This Row],[CL_CMP_OBJ_FR7]]),$B$2&lt;=_xlfn.NUMBERVALUE(Table_Query_from_MF_DSNP62[[#This Row],[CL_CMP_OBJ_TO7]]))</f>
        <v>1</v>
      </c>
      <c r="JO322" s="33" t="b">
        <f>AND($B$2&gt;=_xlfn.NUMBERVALUE(Table_Query_from_MF_DSNP62[[#This Row],[CL_CMP_OBJ_FR8]]),$B$2&lt;=_xlfn.NUMBERVALUE(Table_Query_from_MF_DSNP62[[#This Row],[CL_CMP_OBJ_TO8]]))</f>
        <v>1</v>
      </c>
      <c r="JP322" s="33" t="b">
        <f>AND($B$2&gt;=_xlfn.NUMBERVALUE(Table_Query_from_MF_DSNP62[[#This Row],[CL_CMP_OBJ_FR9]]),$B$2&lt;=_xlfn.NUMBERVALUE(Table_Query_from_MF_DSNP62[[#This Row],[CL_CMP_OBJ_TO9]]))</f>
        <v>1</v>
      </c>
      <c r="JQ322" s="33" t="b">
        <f>AND($B$2&gt;=_xlfn.NUMBERVALUE(Table_Query_from_MF_DSNP62[[#This Row],[CL_CMP_OBJ_FR10]]),$B$2&lt;=_xlfn.NUMBERVALUE(Table_Query_from_MF_DSNP62[[#This Row],[CL_CMP_OBJ_TO10]]))</f>
        <v>1</v>
      </c>
      <c r="JR322" s="33" t="b">
        <f>AND($B$2&gt;=_xlfn.NUMBERVALUE(Table_Query_from_MF_DSNP62[[#This Row],[CL_CMP_OBJ_FR11]]),$B$2&lt;=_xlfn.NUMBERVALUE(Table_Query_from_MF_DSNP62[[#This Row],[CL_CMP_OBJ_TO11]]))</f>
        <v>1</v>
      </c>
      <c r="JS322" s="33" t="b">
        <f>AND($B$2&gt;=_xlfn.NUMBERVALUE(Table_Query_from_MF_DSNP62[[#This Row],[CL_CMP_OBJ_FR12]]),$B$2&lt;=_xlfn.NUMBERVALUE(Table_Query_from_MF_DSNP62[[#This Row],[CL_CMP_OBJ_TO12]]))</f>
        <v>1</v>
      </c>
      <c r="JT322" s="33" t="b">
        <f>AND($B$2&gt;=_xlfn.NUMBERVALUE(Table_Query_from_MF_DSNP62[[#This Row],[CL_CMP_OBJ_FR13]]),$B$2&lt;=_xlfn.NUMBERVALUE(Table_Query_from_MF_DSNP62[[#This Row],[CL_CMP_OBJ_TO13]]))</f>
        <v>1</v>
      </c>
      <c r="JU322" s="33" t="b">
        <f>AND($B$2&gt;=_xlfn.NUMBERVALUE(Table_Query_from_MF_DSNP62[[#This Row],[CL_CMP_OBJ_FR14]]),$B$2&lt;=_xlfn.NUMBERVALUE(Table_Query_from_MF_DSNP62[[#This Row],[CL_CMP_OBJ_TO14]]))</f>
        <v>1</v>
      </c>
      <c r="JV322" s="33" t="b">
        <f>AND($B$2&gt;=_xlfn.NUMBERVALUE(Table_Query_from_MF_DSNP62[[#This Row],[CL_CMP_OBJ_FR15]]),$B$2&lt;=_xlfn.NUMBERVALUE(Table_Query_from_MF_DSNP62[[#This Row],[CL_CMP_OBJ_TO15]]))</f>
        <v>1</v>
      </c>
    </row>
    <row r="323" spans="1:282" x14ac:dyDescent="0.25">
      <c r="A323" t="b">
        <f>OR(,Table_Query_from_MF_DSNP62[[#This Row],[Desired GL included as "hard-coded" GL?]],Table_Query_from_MF_DSNP62[[#This Row],[Desired GL included as "Open GL"?]])</f>
        <v>1</v>
      </c>
      <c r="B323" t="b">
        <f>Table_Query_from_MF_DSNP62[[#This Row],[Desired CObj included as "Open CObj"?]]</f>
        <v>1</v>
      </c>
      <c r="C323" t="s">
        <v>1885</v>
      </c>
      <c r="D323" t="s">
        <v>1886</v>
      </c>
      <c r="E323" t="s">
        <v>8</v>
      </c>
      <c r="F323" s="24" t="s">
        <v>444</v>
      </c>
      <c r="G323" t="s">
        <v>428</v>
      </c>
      <c r="H323" s="24" t="s">
        <v>444</v>
      </c>
      <c r="I323" t="s">
        <v>444</v>
      </c>
      <c r="J323" s="24" t="s">
        <v>444</v>
      </c>
      <c r="K323" t="s">
        <v>444</v>
      </c>
      <c r="L323" s="24" t="s">
        <v>444</v>
      </c>
      <c r="M323" t="s">
        <v>444</v>
      </c>
      <c r="N323" t="s">
        <v>444</v>
      </c>
      <c r="O323" t="s">
        <v>444</v>
      </c>
      <c r="P323" t="s">
        <v>444</v>
      </c>
      <c r="Q323" t="s">
        <v>15</v>
      </c>
      <c r="R323" t="s">
        <v>444</v>
      </c>
      <c r="S323" t="s">
        <v>442</v>
      </c>
      <c r="T323" t="s">
        <v>447</v>
      </c>
      <c r="U323" t="s">
        <v>444</v>
      </c>
      <c r="V323" t="s">
        <v>444</v>
      </c>
      <c r="W323" t="s">
        <v>447</v>
      </c>
      <c r="X323" t="s">
        <v>444</v>
      </c>
      <c r="Y323" t="s">
        <v>444</v>
      </c>
      <c r="Z323" t="s">
        <v>442</v>
      </c>
      <c r="AA323" t="s">
        <v>442</v>
      </c>
      <c r="AB323" t="s">
        <v>442</v>
      </c>
      <c r="AC323" t="s">
        <v>444</v>
      </c>
      <c r="AD323" t="s">
        <v>444</v>
      </c>
      <c r="AE323" t="s">
        <v>444</v>
      </c>
      <c r="AF323" t="s">
        <v>444</v>
      </c>
      <c r="AG323" t="s">
        <v>442</v>
      </c>
      <c r="AH323" t="s">
        <v>444</v>
      </c>
      <c r="AI323" t="s">
        <v>447</v>
      </c>
      <c r="AJ323" t="s">
        <v>15</v>
      </c>
      <c r="AK323" t="s">
        <v>444</v>
      </c>
      <c r="AL323" t="s">
        <v>444</v>
      </c>
      <c r="AM323" t="s">
        <v>444</v>
      </c>
      <c r="AN323" t="s">
        <v>444</v>
      </c>
      <c r="AO323" t="s">
        <v>444</v>
      </c>
      <c r="AP323" t="s">
        <v>442</v>
      </c>
      <c r="AQ323" t="s">
        <v>282</v>
      </c>
      <c r="AR323" t="s">
        <v>1451</v>
      </c>
      <c r="AS323" t="s">
        <v>162</v>
      </c>
      <c r="AT323" t="s">
        <v>444</v>
      </c>
      <c r="AU323" t="s">
        <v>444</v>
      </c>
      <c r="AV323" t="s">
        <v>442</v>
      </c>
      <c r="AW323" t="s">
        <v>444</v>
      </c>
      <c r="AX323" t="s">
        <v>444</v>
      </c>
      <c r="AY323" t="s">
        <v>444</v>
      </c>
      <c r="AZ323" t="s">
        <v>444</v>
      </c>
      <c r="BA323" t="s">
        <v>444</v>
      </c>
      <c r="BB323" t="s">
        <v>444</v>
      </c>
      <c r="BC323" t="s">
        <v>444</v>
      </c>
      <c r="BD323" t="s">
        <v>1359</v>
      </c>
      <c r="BE323" t="s">
        <v>444</v>
      </c>
      <c r="BF323" t="s">
        <v>1360</v>
      </c>
      <c r="BG323" t="s">
        <v>444</v>
      </c>
      <c r="BH323" t="s">
        <v>444</v>
      </c>
      <c r="BI323" t="s">
        <v>444</v>
      </c>
      <c r="BJ323" t="s">
        <v>444</v>
      </c>
      <c r="BK323" t="s">
        <v>444</v>
      </c>
      <c r="BL323" t="s">
        <v>444</v>
      </c>
      <c r="BM323" t="s">
        <v>444</v>
      </c>
      <c r="BN323" t="s">
        <v>444</v>
      </c>
      <c r="BO323" t="s">
        <v>444</v>
      </c>
      <c r="BP323" t="s">
        <v>444</v>
      </c>
      <c r="BQ323" t="s">
        <v>444</v>
      </c>
      <c r="BR323" t="s">
        <v>444</v>
      </c>
      <c r="BS323" t="s">
        <v>444</v>
      </c>
      <c r="BT323" t="s">
        <v>444</v>
      </c>
      <c r="BU323" t="s">
        <v>444</v>
      </c>
      <c r="BV323" t="s">
        <v>444</v>
      </c>
      <c r="BW323" t="s">
        <v>444</v>
      </c>
      <c r="BX323" t="s">
        <v>444</v>
      </c>
      <c r="BY323" t="s">
        <v>444</v>
      </c>
      <c r="BZ323" t="s">
        <v>444</v>
      </c>
      <c r="CA323" t="s">
        <v>444</v>
      </c>
      <c r="CB323" t="s">
        <v>444</v>
      </c>
      <c r="CC323" t="s">
        <v>444</v>
      </c>
      <c r="CD323" t="s">
        <v>444</v>
      </c>
      <c r="CE323" t="s">
        <v>444</v>
      </c>
      <c r="CF323" t="s">
        <v>444</v>
      </c>
      <c r="CG323" t="s">
        <v>444</v>
      </c>
      <c r="CH323" t="s">
        <v>444</v>
      </c>
      <c r="CI323" t="s">
        <v>444</v>
      </c>
      <c r="CJ323" t="s">
        <v>444</v>
      </c>
      <c r="CK323" t="s">
        <v>444</v>
      </c>
      <c r="CL323" t="s">
        <v>444</v>
      </c>
      <c r="CM323" t="s">
        <v>444</v>
      </c>
      <c r="CN323" t="s">
        <v>444</v>
      </c>
      <c r="CO323" t="s">
        <v>444</v>
      </c>
      <c r="CP323" t="s">
        <v>444</v>
      </c>
      <c r="CQ323" t="s">
        <v>444</v>
      </c>
      <c r="CR323" t="s">
        <v>444</v>
      </c>
      <c r="CS323" t="s">
        <v>444</v>
      </c>
      <c r="CT323" t="s">
        <v>444</v>
      </c>
      <c r="CU323" t="s">
        <v>7</v>
      </c>
      <c r="CV323" t="s">
        <v>2769</v>
      </c>
      <c r="CW323" t="s">
        <v>2736</v>
      </c>
      <c r="CX323" t="s">
        <v>2771</v>
      </c>
      <c r="CY323" t="s">
        <v>1472</v>
      </c>
      <c r="CZ323" t="s">
        <v>1473</v>
      </c>
      <c r="DA323" t="s">
        <v>444</v>
      </c>
      <c r="DB323" t="s">
        <v>444</v>
      </c>
      <c r="DC323" t="s">
        <v>444</v>
      </c>
      <c r="DD323" t="s">
        <v>444</v>
      </c>
      <c r="DE323" t="s">
        <v>444</v>
      </c>
      <c r="DF323" t="s">
        <v>444</v>
      </c>
      <c r="DG323" t="s">
        <v>444</v>
      </c>
      <c r="DH323" t="s">
        <v>444</v>
      </c>
      <c r="DI323" t="s">
        <v>282</v>
      </c>
      <c r="DJ323" t="s">
        <v>1440</v>
      </c>
      <c r="DK323" t="s">
        <v>1451</v>
      </c>
      <c r="DL323" t="s">
        <v>444</v>
      </c>
      <c r="DM323" t="s">
        <v>444</v>
      </c>
      <c r="DN323" t="s">
        <v>444</v>
      </c>
      <c r="DO323" t="s">
        <v>444</v>
      </c>
      <c r="DP323" t="s">
        <v>444</v>
      </c>
      <c r="DQ323" t="s">
        <v>444</v>
      </c>
      <c r="DR323" t="s">
        <v>444</v>
      </c>
      <c r="DS323" t="s">
        <v>15</v>
      </c>
      <c r="DT323" s="24" t="s">
        <v>39</v>
      </c>
      <c r="DU323" s="24" t="s">
        <v>39</v>
      </c>
      <c r="DV323" t="s">
        <v>40</v>
      </c>
      <c r="DW323" t="s">
        <v>40</v>
      </c>
      <c r="DX323" s="24" t="s">
        <v>121</v>
      </c>
      <c r="DY323" s="24" t="s">
        <v>121</v>
      </c>
      <c r="DZ323" t="s">
        <v>127</v>
      </c>
      <c r="EA323" t="s">
        <v>127</v>
      </c>
      <c r="EB323" s="24" t="s">
        <v>129</v>
      </c>
      <c r="EC323" s="24" t="s">
        <v>129</v>
      </c>
      <c r="ED323" t="s">
        <v>137</v>
      </c>
      <c r="EE323" t="s">
        <v>137</v>
      </c>
      <c r="EF323" s="24" t="s">
        <v>260</v>
      </c>
      <c r="EG323" s="24" t="s">
        <v>260</v>
      </c>
      <c r="EH323" t="s">
        <v>444</v>
      </c>
      <c r="EI323" t="s">
        <v>444</v>
      </c>
      <c r="EJ323" s="24" t="s">
        <v>444</v>
      </c>
      <c r="EK323" s="24" t="s">
        <v>444</v>
      </c>
      <c r="EL323" t="s">
        <v>444</v>
      </c>
      <c r="EM323" t="s">
        <v>444</v>
      </c>
      <c r="EN323" s="24" t="s">
        <v>444</v>
      </c>
      <c r="EO323" s="24" t="s">
        <v>444</v>
      </c>
      <c r="EP323" t="s">
        <v>444</v>
      </c>
      <c r="EQ323" t="s">
        <v>444</v>
      </c>
      <c r="ER323" s="24" t="s">
        <v>444</v>
      </c>
      <c r="ES323" s="24" t="s">
        <v>444</v>
      </c>
      <c r="ET323" t="s">
        <v>444</v>
      </c>
      <c r="EU323" t="s">
        <v>444</v>
      </c>
      <c r="EV323" s="24" t="s">
        <v>444</v>
      </c>
      <c r="EW323" s="24" t="s">
        <v>444</v>
      </c>
      <c r="EX323" t="s">
        <v>444</v>
      </c>
      <c r="EY323" t="s">
        <v>444</v>
      </c>
      <c r="EZ323" s="24" t="s">
        <v>444</v>
      </c>
      <c r="FA323" s="24" t="s">
        <v>444</v>
      </c>
      <c r="FB323" t="s">
        <v>444</v>
      </c>
      <c r="FC323" t="s">
        <v>444</v>
      </c>
      <c r="FD323" s="24" t="s">
        <v>444</v>
      </c>
      <c r="FE323" s="24" t="s">
        <v>444</v>
      </c>
      <c r="FF323" t="s">
        <v>444</v>
      </c>
      <c r="FG323" t="s">
        <v>444</v>
      </c>
      <c r="FH323" s="24" t="s">
        <v>444</v>
      </c>
      <c r="FI323" s="24" t="s">
        <v>444</v>
      </c>
      <c r="FJ323" t="s">
        <v>444</v>
      </c>
      <c r="FK323" t="s">
        <v>444</v>
      </c>
      <c r="FL323" s="24" t="s">
        <v>444</v>
      </c>
      <c r="FM323" s="24" t="s">
        <v>444</v>
      </c>
      <c r="FN323" t="s">
        <v>444</v>
      </c>
      <c r="FO323" t="s">
        <v>444</v>
      </c>
      <c r="FP323" s="24" t="s">
        <v>444</v>
      </c>
      <c r="FQ323" s="24" t="s">
        <v>444</v>
      </c>
      <c r="FR323" t="s">
        <v>444</v>
      </c>
      <c r="FS323" t="s">
        <v>444</v>
      </c>
      <c r="FT323" s="24" t="s">
        <v>444</v>
      </c>
      <c r="FU323" s="24" t="s">
        <v>444</v>
      </c>
      <c r="FV323" t="s">
        <v>444</v>
      </c>
      <c r="FW323" t="s">
        <v>444</v>
      </c>
      <c r="FX323" s="24" t="s">
        <v>444</v>
      </c>
      <c r="FY323" s="24" t="s">
        <v>444</v>
      </c>
      <c r="FZ323" t="s">
        <v>444</v>
      </c>
      <c r="GA323" t="s">
        <v>444</v>
      </c>
      <c r="GB323" s="24" t="s">
        <v>444</v>
      </c>
      <c r="GC323" s="24" t="s">
        <v>444</v>
      </c>
      <c r="GD323" t="s">
        <v>444</v>
      </c>
      <c r="GE323" t="s">
        <v>444</v>
      </c>
      <c r="GF323" s="24" t="s">
        <v>444</v>
      </c>
      <c r="GG323" s="24" t="s">
        <v>444</v>
      </c>
      <c r="GH323" t="s">
        <v>15</v>
      </c>
      <c r="GI323" s="24" t="s">
        <v>526</v>
      </c>
      <c r="GJ323" s="24" t="s">
        <v>1453</v>
      </c>
      <c r="GK323" t="s">
        <v>1454</v>
      </c>
      <c r="GL323" t="s">
        <v>609</v>
      </c>
      <c r="GM323" s="24" t="s">
        <v>618</v>
      </c>
      <c r="GN323" s="24" t="s">
        <v>618</v>
      </c>
      <c r="GO323" t="s">
        <v>444</v>
      </c>
      <c r="GP323" t="s">
        <v>444</v>
      </c>
      <c r="GQ323" s="24" t="s">
        <v>444</v>
      </c>
      <c r="GR323" s="24" t="s">
        <v>444</v>
      </c>
      <c r="GS323" t="s">
        <v>444</v>
      </c>
      <c r="GT323" t="s">
        <v>444</v>
      </c>
      <c r="GU323" s="24" t="s">
        <v>444</v>
      </c>
      <c r="GV323" s="24" t="s">
        <v>444</v>
      </c>
      <c r="GW323" t="s">
        <v>444</v>
      </c>
      <c r="GX323" t="s">
        <v>444</v>
      </c>
      <c r="GY323" s="24" t="s">
        <v>444</v>
      </c>
      <c r="GZ323" s="24" t="s">
        <v>444</v>
      </c>
      <c r="HA323" t="s">
        <v>444</v>
      </c>
      <c r="HB323" t="s">
        <v>444</v>
      </c>
      <c r="HC323" s="24" t="s">
        <v>444</v>
      </c>
      <c r="HD323" s="24" t="s">
        <v>444</v>
      </c>
      <c r="HE323" t="s">
        <v>444</v>
      </c>
      <c r="HF323" t="s">
        <v>444</v>
      </c>
      <c r="HG323" s="24" t="s">
        <v>444</v>
      </c>
      <c r="HH323" s="24" t="s">
        <v>444</v>
      </c>
      <c r="HI323" t="s">
        <v>444</v>
      </c>
      <c r="HJ323" t="s">
        <v>444</v>
      </c>
      <c r="HK323" s="24" t="s">
        <v>444</v>
      </c>
      <c r="HL323" s="24" t="s">
        <v>444</v>
      </c>
      <c r="HM323" t="s">
        <v>444</v>
      </c>
      <c r="HN323" t="s">
        <v>444</v>
      </c>
      <c r="HO323" s="24" t="s">
        <v>444</v>
      </c>
      <c r="HP323" s="24" t="s">
        <v>444</v>
      </c>
      <c r="HQ323" t="s">
        <v>444</v>
      </c>
      <c r="HR323" t="s">
        <v>444</v>
      </c>
      <c r="HS323" s="24" t="s">
        <v>444</v>
      </c>
      <c r="HT323" s="24" t="s">
        <v>444</v>
      </c>
      <c r="HU323" t="s">
        <v>444</v>
      </c>
      <c r="HV323" t="s">
        <v>444</v>
      </c>
      <c r="HW323" s="24" t="s">
        <v>444</v>
      </c>
      <c r="HX323" s="24" t="s">
        <v>444</v>
      </c>
      <c r="HY323" t="s">
        <v>444</v>
      </c>
      <c r="HZ323" t="s">
        <v>444</v>
      </c>
      <c r="IA323" t="s">
        <v>2769</v>
      </c>
      <c r="IB323" t="s">
        <v>2736</v>
      </c>
      <c r="IC323" t="s">
        <v>3025</v>
      </c>
      <c r="ID323" s="33" t="b" cm="1">
        <f t="array" ref="ID323">_xlfn.IFNA(MATCH($A$2,_xlfn.NUMBERVALUE(Table_Query_from_MF_DSNP62[[#This Row],[CL_GLACCT_DR1]:[CL_GLACCT_CR4]]),0),0)&gt;=1</f>
        <v>1</v>
      </c>
      <c r="IE323" s="33" t="b">
        <f>OR(Table_Query_from_MF_DSNP62[[#This Row],[Pair1]:[Pair25]])</f>
        <v>1</v>
      </c>
      <c r="IF323" s="33">
        <f>_xlfn.IFNA(MATCH(TRUE,Table_Query_from_MF_DSNP62[[#This Row],[Pair1]:[Pair25]],0),"none")</f>
        <v>8</v>
      </c>
      <c r="IG323" s="33" t="b">
        <f>AND($A$2&gt;=_xlfn.NUMBERVALUE(Table_Query_from_MF_DSNP62[[#This Row],[CL_GL_ACCT_FR1]]),$A$2&lt;=_xlfn.NUMBERVALUE(Table_Query_from_MF_DSNP62[[#This Row],[CL_GL_ACCT_TO1]]))</f>
        <v>0</v>
      </c>
      <c r="IH323" s="33" t="b">
        <f>AND($A$2&gt;=_xlfn.NUMBERVALUE(Table_Query_from_MF_DSNP62[[#This Row],[CL_GL_ACCT_FR2]]),$A$2&lt;=_xlfn.NUMBERVALUE(Table_Query_from_MF_DSNP62[[#This Row],[CL_GL_ACCT_TO2]]))</f>
        <v>0</v>
      </c>
      <c r="II323" s="33" t="b">
        <f>AND($A$2&gt;=_xlfn.NUMBERVALUE(Table_Query_from_MF_DSNP62[[#This Row],[CL_GL_ACCT_FR3]]),$A$2&lt;=_xlfn.NUMBERVALUE(Table_Query_from_MF_DSNP62[[#This Row],[CL_GL_ACCT_TO3]]))</f>
        <v>0</v>
      </c>
      <c r="IJ323" s="33" t="b">
        <f>AND($A$2&gt;=_xlfn.NUMBERVALUE(Table_Query_from_MF_DSNP62[[#This Row],[CL_GL_ACCT_FR4]]),$A$2&lt;=_xlfn.NUMBERVALUE(Table_Query_from_MF_DSNP62[[#This Row],[CL_GL_ACCT_TO4]]))</f>
        <v>0</v>
      </c>
      <c r="IK323" s="33" t="b">
        <f>AND($A$2&gt;=_xlfn.NUMBERVALUE(Table_Query_from_MF_DSNP62[[#This Row],[CL_GL_ACCT_FR5]]),$A$2&lt;=_xlfn.NUMBERVALUE(Table_Query_from_MF_DSNP62[[#This Row],[CL_GL_ACCT_TO5]]))</f>
        <v>0</v>
      </c>
      <c r="IL323" s="33" t="b">
        <f>AND($A$2&gt;=_xlfn.NUMBERVALUE(Table_Query_from_MF_DSNP62[[#This Row],[CL_GL_ACCT_FR6]]),$A$2&lt;=_xlfn.NUMBERVALUE(Table_Query_from_MF_DSNP62[[#This Row],[CL_GL_ACCT_TO6]]))</f>
        <v>0</v>
      </c>
      <c r="IM323" s="33" t="b">
        <f>AND($A$2&gt;=_xlfn.NUMBERVALUE(Table_Query_from_MF_DSNP62[[#This Row],[CL_GL_ACCT_FR7]]),$A$2&lt;=_xlfn.NUMBERVALUE(Table_Query_from_MF_DSNP62[[#This Row],[CL_GL_ACCT_TO7]]))</f>
        <v>0</v>
      </c>
      <c r="IN323" s="33" t="b">
        <f>AND($A$2&gt;=_xlfn.NUMBERVALUE(Table_Query_from_MF_DSNP62[[#This Row],[CL_GL_ACCT_FR8]]),$A$2&lt;=_xlfn.NUMBERVALUE(Table_Query_from_MF_DSNP62[[#This Row],[CL_GL_ACCT_TO8]]))</f>
        <v>1</v>
      </c>
      <c r="IO323" s="33" t="b">
        <f>AND($A$2&gt;=_xlfn.NUMBERVALUE(Table_Query_from_MF_DSNP62[[#This Row],[CL_GL_ACCT_FR9]]),$A$2&lt;=_xlfn.NUMBERVALUE(Table_Query_from_MF_DSNP62[[#This Row],[CL_GL_ACCT_TO9]]))</f>
        <v>1</v>
      </c>
      <c r="IP323" s="33" t="b">
        <f>AND($A$2&gt;=_xlfn.NUMBERVALUE(Table_Query_from_MF_DSNP62[[#This Row],[CL_GL_ACCT_FR10]]),$A$2&lt;=_xlfn.NUMBERVALUE(Table_Query_from_MF_DSNP62[[#This Row],[CL_GL_ACCT_TO10]]))</f>
        <v>1</v>
      </c>
      <c r="IQ323" s="33" t="b">
        <f>AND($A$2&gt;=_xlfn.NUMBERVALUE(Table_Query_from_MF_DSNP62[[#This Row],[CL_GL_ACCT_FR11]]),$A$2&lt;=_xlfn.NUMBERVALUE(Table_Query_from_MF_DSNP62[[#This Row],[CL_GL_ACCT_TO11]]))</f>
        <v>1</v>
      </c>
      <c r="IR323" s="33" t="b">
        <f>AND($A$2&gt;=_xlfn.NUMBERVALUE(Table_Query_from_MF_DSNP62[[#This Row],[CL_GL_ACCT_FR12]]),$A$2&lt;=_xlfn.NUMBERVALUE(Table_Query_from_MF_DSNP62[[#This Row],[CL_GL_ACCT_TO12]]))</f>
        <v>1</v>
      </c>
      <c r="IS323" s="33" t="b">
        <f>AND($A$2&gt;=_xlfn.NUMBERVALUE(Table_Query_from_MF_DSNP62[[#This Row],[CL_GL_ACCT_FR13]]),$A$2&lt;=_xlfn.NUMBERVALUE(Table_Query_from_MF_DSNP62[[#This Row],[CL_GL_ACCT_TO13]]))</f>
        <v>1</v>
      </c>
      <c r="IT323" s="33" t="b">
        <f>AND($A$2&gt;=_xlfn.NUMBERVALUE(Table_Query_from_MF_DSNP62[[#This Row],[CL_GL_ACCT_FR14]]),$A$2&lt;=_xlfn.NUMBERVALUE(Table_Query_from_MF_DSNP62[[#This Row],[CL_GL_ACCT_TO14]]))</f>
        <v>1</v>
      </c>
      <c r="IU323" s="33" t="b">
        <f>AND($A$2&gt;=_xlfn.NUMBERVALUE(Table_Query_from_MF_DSNP62[[#This Row],[CL_GL_ACCT_FR15]]),$A$2&lt;=_xlfn.NUMBERVALUE(Table_Query_from_MF_DSNP62[[#This Row],[CL_GL_ACCT_TO15]]))</f>
        <v>1</v>
      </c>
      <c r="IV323" s="33" t="b">
        <f>AND($A$2&gt;=_xlfn.NUMBERVALUE(Table_Query_from_MF_DSNP62[[#This Row],[CL_GL_ACCT_FR16]]),$A$2&lt;=_xlfn.NUMBERVALUE(Table_Query_from_MF_DSNP62[[#This Row],[CL_GL_ACCT_TO16]]))</f>
        <v>1</v>
      </c>
      <c r="IW323" s="33" t="b">
        <f>AND($A$2&gt;=_xlfn.NUMBERVALUE(Table_Query_from_MF_DSNP62[[#This Row],[CL_GL_ACCT_FR17]]),$A$2&lt;=_xlfn.NUMBERVALUE(Table_Query_from_MF_DSNP62[[#This Row],[CL_GL_ACCT_TO17]]))</f>
        <v>1</v>
      </c>
      <c r="IX323" s="33" t="b">
        <f>AND($A$2&gt;=_xlfn.NUMBERVALUE(Table_Query_from_MF_DSNP62[[#This Row],[CL_GL_ACCT_FR18]]),$A$2&lt;=_xlfn.NUMBERVALUE(Table_Query_from_MF_DSNP62[[#This Row],[CL_GL_ACCT_TO18]]))</f>
        <v>1</v>
      </c>
      <c r="IY323" s="33" t="b">
        <f>AND($A$2&gt;=_xlfn.NUMBERVALUE(Table_Query_from_MF_DSNP62[[#This Row],[CL_GL_ACCT_FR19]]),$A$2&lt;=_xlfn.NUMBERVALUE(Table_Query_from_MF_DSNP62[[#This Row],[CL_GL_ACCT_TO19]]))</f>
        <v>1</v>
      </c>
      <c r="IZ323" s="33" t="b">
        <f>AND($A$2&gt;=_xlfn.NUMBERVALUE(Table_Query_from_MF_DSNP62[[#This Row],[CL_GL_ACCT_FR20]]),$A$2&lt;=_xlfn.NUMBERVALUE(Table_Query_from_MF_DSNP62[[#This Row],[CL_GL_ACCT_TO20]]))</f>
        <v>1</v>
      </c>
      <c r="JA323" s="33" t="b">
        <f>AND($A$2&gt;=_xlfn.NUMBERVALUE(Table_Query_from_MF_DSNP62[[#This Row],[CL_GL_ACCT_FR21]]),$A$2&lt;=_xlfn.NUMBERVALUE(Table_Query_from_MF_DSNP62[[#This Row],[CL_GL_ACCT_TO21]]))</f>
        <v>1</v>
      </c>
      <c r="JB323" s="33" t="b">
        <f>AND($A$2&gt;=_xlfn.NUMBERVALUE(Table_Query_from_MF_DSNP62[[#This Row],[CL_GL_ACCT_FR22]]),$A$2&lt;=_xlfn.NUMBERVALUE(Table_Query_from_MF_DSNP62[[#This Row],[CL_GL_ACCT_TO22]]))</f>
        <v>1</v>
      </c>
      <c r="JC323" s="33" t="b">
        <f>AND($A$2&gt;=_xlfn.NUMBERVALUE(Table_Query_from_MF_DSNP62[[#This Row],[CL_GL_ACCT_FR23]]),$A$2&lt;=_xlfn.NUMBERVALUE(Table_Query_from_MF_DSNP62[[#This Row],[CL_GL_ACCT_TO23]]))</f>
        <v>1</v>
      </c>
      <c r="JD323" s="33" t="b">
        <f>AND($A$2&gt;=_xlfn.NUMBERVALUE(Table_Query_from_MF_DSNP62[[#This Row],[CL_GL_ACCT_FR24]]),$A$2&lt;=_xlfn.NUMBERVALUE(Table_Query_from_MF_DSNP62[[#This Row],[CL_GL_ACCT_TO24]]))</f>
        <v>1</v>
      </c>
      <c r="JE323" s="33" t="b">
        <f>AND($A$2&gt;=_xlfn.NUMBERVALUE(Table_Query_from_MF_DSNP62[[#This Row],[CL_GL_ACCT_FR25]]),$A$2&lt;=_xlfn.NUMBERVALUE(Table_Query_from_MF_DSNP62[[#This Row],[CL_GL_ACCT_TO25]]))</f>
        <v>1</v>
      </c>
      <c r="JF323" s="33" t="b">
        <f>OR(Table_Query_from_MF_DSNP62[[#This Row],[PairA]:[PairO]])</f>
        <v>1</v>
      </c>
      <c r="JG323" s="33">
        <f>_xlfn.IFNA(MATCH(TRUE,Table_Query_from_MF_DSNP62[[#This Row],[PairA]:[PairO]],0),"none")</f>
        <v>4</v>
      </c>
      <c r="JH323" s="33" t="b">
        <f>AND($B$2&gt;=_xlfn.NUMBERVALUE(Table_Query_from_MF_DSNP62[[#This Row],[CL_CMP_OBJ_FR1]]),$B$2&lt;=_xlfn.NUMBERVALUE(Table_Query_from_MF_DSNP62[[#This Row],[CL_CMP_OBJ_TO1]]))</f>
        <v>0</v>
      </c>
      <c r="JI323" s="33" t="b">
        <f>AND($B$2&gt;=_xlfn.NUMBERVALUE(Table_Query_from_MF_DSNP62[[#This Row],[CL_CMP_OBJ_FR2]]),$B$2&lt;=_xlfn.NUMBERVALUE(Table_Query_from_MF_DSNP62[[#This Row],[CL_CMP_OBJ_TO2]]))</f>
        <v>0</v>
      </c>
      <c r="JJ323" s="33" t="b">
        <f>AND($B$2&gt;=_xlfn.NUMBERVALUE(Table_Query_from_MF_DSNP62[[#This Row],[CL_CMP_OBJ_FR3]]),$B$2&lt;=_xlfn.NUMBERVALUE(Table_Query_from_MF_DSNP62[[#This Row],[CL_CMP_OBJ_TO3]]))</f>
        <v>0</v>
      </c>
      <c r="JK323" s="33" t="b">
        <f>AND($B$2&gt;=_xlfn.NUMBERVALUE(Table_Query_from_MF_DSNP62[[#This Row],[CL_CMP_OBJ_FR4]]),$B$2&lt;=_xlfn.NUMBERVALUE(Table_Query_from_MF_DSNP62[[#This Row],[CL_CMP_OBJ_TO4]]))</f>
        <v>1</v>
      </c>
      <c r="JL323" s="33" t="b">
        <f>AND($B$2&gt;=_xlfn.NUMBERVALUE(Table_Query_from_MF_DSNP62[[#This Row],[CL_CMP_OBJ_FR5]]),$B$2&lt;=_xlfn.NUMBERVALUE(Table_Query_from_MF_DSNP62[[#This Row],[CL_CMP_OBJ_TO5]]))</f>
        <v>1</v>
      </c>
      <c r="JM323" s="33" t="b">
        <f>AND($B$2&gt;=_xlfn.NUMBERVALUE(Table_Query_from_MF_DSNP62[[#This Row],[CL_CMP_OBJ_FR6]]),$B$2&lt;=_xlfn.NUMBERVALUE(Table_Query_from_MF_DSNP62[[#This Row],[CL_CMP_OBJ_TO6]]))</f>
        <v>1</v>
      </c>
      <c r="JN323" s="33" t="b">
        <f>AND($B$2&gt;=_xlfn.NUMBERVALUE(Table_Query_from_MF_DSNP62[[#This Row],[CL_CMP_OBJ_FR7]]),$B$2&lt;=_xlfn.NUMBERVALUE(Table_Query_from_MF_DSNP62[[#This Row],[CL_CMP_OBJ_TO7]]))</f>
        <v>1</v>
      </c>
      <c r="JO323" s="33" t="b">
        <f>AND($B$2&gt;=_xlfn.NUMBERVALUE(Table_Query_from_MF_DSNP62[[#This Row],[CL_CMP_OBJ_FR8]]),$B$2&lt;=_xlfn.NUMBERVALUE(Table_Query_from_MF_DSNP62[[#This Row],[CL_CMP_OBJ_TO8]]))</f>
        <v>1</v>
      </c>
      <c r="JP323" s="33" t="b">
        <f>AND($B$2&gt;=_xlfn.NUMBERVALUE(Table_Query_from_MF_DSNP62[[#This Row],[CL_CMP_OBJ_FR9]]),$B$2&lt;=_xlfn.NUMBERVALUE(Table_Query_from_MF_DSNP62[[#This Row],[CL_CMP_OBJ_TO9]]))</f>
        <v>1</v>
      </c>
      <c r="JQ323" s="33" t="b">
        <f>AND($B$2&gt;=_xlfn.NUMBERVALUE(Table_Query_from_MF_DSNP62[[#This Row],[CL_CMP_OBJ_FR10]]),$B$2&lt;=_xlfn.NUMBERVALUE(Table_Query_from_MF_DSNP62[[#This Row],[CL_CMP_OBJ_TO10]]))</f>
        <v>1</v>
      </c>
      <c r="JR323" s="33" t="b">
        <f>AND($B$2&gt;=_xlfn.NUMBERVALUE(Table_Query_from_MF_DSNP62[[#This Row],[CL_CMP_OBJ_FR11]]),$B$2&lt;=_xlfn.NUMBERVALUE(Table_Query_from_MF_DSNP62[[#This Row],[CL_CMP_OBJ_TO11]]))</f>
        <v>1</v>
      </c>
      <c r="JS323" s="33" t="b">
        <f>AND($B$2&gt;=_xlfn.NUMBERVALUE(Table_Query_from_MF_DSNP62[[#This Row],[CL_CMP_OBJ_FR12]]),$B$2&lt;=_xlfn.NUMBERVALUE(Table_Query_from_MF_DSNP62[[#This Row],[CL_CMP_OBJ_TO12]]))</f>
        <v>1</v>
      </c>
      <c r="JT323" s="33" t="b">
        <f>AND($B$2&gt;=_xlfn.NUMBERVALUE(Table_Query_from_MF_DSNP62[[#This Row],[CL_CMP_OBJ_FR13]]),$B$2&lt;=_xlfn.NUMBERVALUE(Table_Query_from_MF_DSNP62[[#This Row],[CL_CMP_OBJ_TO13]]))</f>
        <v>1</v>
      </c>
      <c r="JU323" s="33" t="b">
        <f>AND($B$2&gt;=_xlfn.NUMBERVALUE(Table_Query_from_MF_DSNP62[[#This Row],[CL_CMP_OBJ_FR14]]),$B$2&lt;=_xlfn.NUMBERVALUE(Table_Query_from_MF_DSNP62[[#This Row],[CL_CMP_OBJ_TO14]]))</f>
        <v>1</v>
      </c>
      <c r="JV323" s="33" t="b">
        <f>AND($B$2&gt;=_xlfn.NUMBERVALUE(Table_Query_from_MF_DSNP62[[#This Row],[CL_CMP_OBJ_FR15]]),$B$2&lt;=_xlfn.NUMBERVALUE(Table_Query_from_MF_DSNP62[[#This Row],[CL_CMP_OBJ_TO15]]))</f>
        <v>1</v>
      </c>
    </row>
    <row r="324" spans="1:282" x14ac:dyDescent="0.25">
      <c r="A324" t="b">
        <f>OR(,Table_Query_from_MF_DSNP62[[#This Row],[Desired GL included as "hard-coded" GL?]],Table_Query_from_MF_DSNP62[[#This Row],[Desired GL included as "Open GL"?]])</f>
        <v>1</v>
      </c>
      <c r="B324" t="b">
        <f>Table_Query_from_MF_DSNP62[[#This Row],[Desired CObj included as "Open CObj"?]]</f>
        <v>1</v>
      </c>
      <c r="C324" t="s">
        <v>1887</v>
      </c>
      <c r="D324" t="s">
        <v>3436</v>
      </c>
      <c r="E324" t="s">
        <v>8</v>
      </c>
      <c r="F324" s="24" t="s">
        <v>444</v>
      </c>
      <c r="G324" t="s">
        <v>428</v>
      </c>
      <c r="H324" s="24" t="s">
        <v>444</v>
      </c>
      <c r="I324" t="s">
        <v>444</v>
      </c>
      <c r="J324" s="24" t="s">
        <v>444</v>
      </c>
      <c r="K324" t="s">
        <v>444</v>
      </c>
      <c r="L324" s="24" t="s">
        <v>444</v>
      </c>
      <c r="M324" t="s">
        <v>444</v>
      </c>
      <c r="N324" t="s">
        <v>444</v>
      </c>
      <c r="O324" t="s">
        <v>444</v>
      </c>
      <c r="P324" t="s">
        <v>444</v>
      </c>
      <c r="Q324" t="s">
        <v>15</v>
      </c>
      <c r="R324" t="s">
        <v>444</v>
      </c>
      <c r="S324" t="s">
        <v>442</v>
      </c>
      <c r="T324" t="s">
        <v>447</v>
      </c>
      <c r="U324" t="s">
        <v>444</v>
      </c>
      <c r="V324" t="s">
        <v>444</v>
      </c>
      <c r="W324" t="s">
        <v>447</v>
      </c>
      <c r="X324" t="s">
        <v>444</v>
      </c>
      <c r="Y324" t="s">
        <v>444</v>
      </c>
      <c r="Z324" t="s">
        <v>442</v>
      </c>
      <c r="AA324" t="s">
        <v>442</v>
      </c>
      <c r="AB324" t="s">
        <v>442</v>
      </c>
      <c r="AC324" t="s">
        <v>444</v>
      </c>
      <c r="AD324" t="s">
        <v>444</v>
      </c>
      <c r="AE324" t="s">
        <v>444</v>
      </c>
      <c r="AF324" t="s">
        <v>444</v>
      </c>
      <c r="AG324" t="s">
        <v>442</v>
      </c>
      <c r="AH324" t="s">
        <v>444</v>
      </c>
      <c r="AI324" t="s">
        <v>447</v>
      </c>
      <c r="AJ324" t="s">
        <v>15</v>
      </c>
      <c r="AK324" t="s">
        <v>442</v>
      </c>
      <c r="AL324" t="s">
        <v>444</v>
      </c>
      <c r="AM324" t="s">
        <v>444</v>
      </c>
      <c r="AN324" t="s">
        <v>444</v>
      </c>
      <c r="AO324" t="s">
        <v>444</v>
      </c>
      <c r="AP324" t="s">
        <v>442</v>
      </c>
      <c r="AQ324" t="s">
        <v>1440</v>
      </c>
      <c r="AR324" t="s">
        <v>1451</v>
      </c>
      <c r="AS324" t="s">
        <v>162</v>
      </c>
      <c r="AT324" t="s">
        <v>10</v>
      </c>
      <c r="AU324" t="s">
        <v>444</v>
      </c>
      <c r="AV324" t="s">
        <v>442</v>
      </c>
      <c r="AW324" t="s">
        <v>444</v>
      </c>
      <c r="AX324" t="s">
        <v>444</v>
      </c>
      <c r="AY324" t="s">
        <v>444</v>
      </c>
      <c r="AZ324" t="s">
        <v>444</v>
      </c>
      <c r="BA324" t="s">
        <v>444</v>
      </c>
      <c r="BB324" t="s">
        <v>444</v>
      </c>
      <c r="BC324" t="s">
        <v>444</v>
      </c>
      <c r="BD324" t="s">
        <v>1359</v>
      </c>
      <c r="BE324" t="s">
        <v>444</v>
      </c>
      <c r="BF324" t="s">
        <v>1360</v>
      </c>
      <c r="BG324" t="s">
        <v>444</v>
      </c>
      <c r="BH324" t="s">
        <v>444</v>
      </c>
      <c r="BI324" t="s">
        <v>444</v>
      </c>
      <c r="BJ324" t="s">
        <v>444</v>
      </c>
      <c r="BK324" t="s">
        <v>444</v>
      </c>
      <c r="BL324" t="s">
        <v>444</v>
      </c>
      <c r="BM324" t="s">
        <v>444</v>
      </c>
      <c r="BN324" t="s">
        <v>444</v>
      </c>
      <c r="BO324" t="s">
        <v>444</v>
      </c>
      <c r="BP324" t="s">
        <v>444</v>
      </c>
      <c r="BQ324" t="s">
        <v>444</v>
      </c>
      <c r="BR324" t="s">
        <v>444</v>
      </c>
      <c r="BS324" t="s">
        <v>444</v>
      </c>
      <c r="BT324" t="s">
        <v>444</v>
      </c>
      <c r="BU324" t="s">
        <v>444</v>
      </c>
      <c r="BV324" t="s">
        <v>444</v>
      </c>
      <c r="BW324" t="s">
        <v>444</v>
      </c>
      <c r="BX324" t="s">
        <v>444</v>
      </c>
      <c r="BY324" t="s">
        <v>444</v>
      </c>
      <c r="BZ324" t="s">
        <v>444</v>
      </c>
      <c r="CA324" t="s">
        <v>444</v>
      </c>
      <c r="CB324" t="s">
        <v>444</v>
      </c>
      <c r="CC324" t="s">
        <v>444</v>
      </c>
      <c r="CD324" t="s">
        <v>444</v>
      </c>
      <c r="CE324" t="s">
        <v>444</v>
      </c>
      <c r="CF324" t="s">
        <v>444</v>
      </c>
      <c r="CG324" t="s">
        <v>444</v>
      </c>
      <c r="CH324" t="s">
        <v>444</v>
      </c>
      <c r="CI324" t="s">
        <v>444</v>
      </c>
      <c r="CJ324" t="s">
        <v>444</v>
      </c>
      <c r="CK324" t="s">
        <v>444</v>
      </c>
      <c r="CL324" t="s">
        <v>444</v>
      </c>
      <c r="CM324" t="s">
        <v>444</v>
      </c>
      <c r="CN324" t="s">
        <v>444</v>
      </c>
      <c r="CO324" t="s">
        <v>444</v>
      </c>
      <c r="CP324" t="s">
        <v>444</v>
      </c>
      <c r="CQ324" t="s">
        <v>444</v>
      </c>
      <c r="CR324" t="s">
        <v>444</v>
      </c>
      <c r="CS324" t="s">
        <v>444</v>
      </c>
      <c r="CT324" t="s">
        <v>444</v>
      </c>
      <c r="CU324" t="s">
        <v>444</v>
      </c>
      <c r="CV324" t="s">
        <v>2852</v>
      </c>
      <c r="CW324" t="s">
        <v>2736</v>
      </c>
      <c r="CX324" t="s">
        <v>3454</v>
      </c>
      <c r="CY324" t="s">
        <v>1472</v>
      </c>
      <c r="CZ324" t="s">
        <v>1473</v>
      </c>
      <c r="DA324" t="s">
        <v>444</v>
      </c>
      <c r="DB324" t="s">
        <v>444</v>
      </c>
      <c r="DC324" t="s">
        <v>444</v>
      </c>
      <c r="DD324" t="s">
        <v>444</v>
      </c>
      <c r="DE324" t="s">
        <v>444</v>
      </c>
      <c r="DF324" t="s">
        <v>444</v>
      </c>
      <c r="DG324" t="s">
        <v>444</v>
      </c>
      <c r="DH324" t="s">
        <v>444</v>
      </c>
      <c r="DI324" t="s">
        <v>282</v>
      </c>
      <c r="DJ324" t="s">
        <v>1440</v>
      </c>
      <c r="DK324" t="s">
        <v>1451</v>
      </c>
      <c r="DL324" t="s">
        <v>444</v>
      </c>
      <c r="DM324" t="s">
        <v>444</v>
      </c>
      <c r="DN324" t="s">
        <v>444</v>
      </c>
      <c r="DO324" t="s">
        <v>444</v>
      </c>
      <c r="DP324" t="s">
        <v>444</v>
      </c>
      <c r="DQ324" t="s">
        <v>444</v>
      </c>
      <c r="DR324" t="s">
        <v>444</v>
      </c>
      <c r="DS324" t="s">
        <v>15</v>
      </c>
      <c r="DT324" s="24" t="s">
        <v>227</v>
      </c>
      <c r="DU324" s="24" t="s">
        <v>227</v>
      </c>
      <c r="DV324" t="s">
        <v>3446</v>
      </c>
      <c r="DW324" t="s">
        <v>3447</v>
      </c>
      <c r="DX324" s="24" t="s">
        <v>444</v>
      </c>
      <c r="DY324" s="24" t="s">
        <v>444</v>
      </c>
      <c r="DZ324" t="s">
        <v>444</v>
      </c>
      <c r="EA324" t="s">
        <v>444</v>
      </c>
      <c r="EB324" s="24" t="s">
        <v>444</v>
      </c>
      <c r="EC324" s="24" t="s">
        <v>444</v>
      </c>
      <c r="ED324" t="s">
        <v>444</v>
      </c>
      <c r="EE324" t="s">
        <v>444</v>
      </c>
      <c r="EF324" s="24" t="s">
        <v>444</v>
      </c>
      <c r="EG324" s="24" t="s">
        <v>444</v>
      </c>
      <c r="EH324" t="s">
        <v>444</v>
      </c>
      <c r="EI324" t="s">
        <v>444</v>
      </c>
      <c r="EJ324" s="24" t="s">
        <v>444</v>
      </c>
      <c r="EK324" s="24" t="s">
        <v>444</v>
      </c>
      <c r="EL324" t="s">
        <v>444</v>
      </c>
      <c r="EM324" t="s">
        <v>444</v>
      </c>
      <c r="EN324" s="24" t="s">
        <v>444</v>
      </c>
      <c r="EO324" s="24" t="s">
        <v>444</v>
      </c>
      <c r="EP324" t="s">
        <v>444</v>
      </c>
      <c r="EQ324" t="s">
        <v>444</v>
      </c>
      <c r="ER324" s="24" t="s">
        <v>444</v>
      </c>
      <c r="ES324" s="24" t="s">
        <v>444</v>
      </c>
      <c r="ET324" t="s">
        <v>444</v>
      </c>
      <c r="EU324" t="s">
        <v>444</v>
      </c>
      <c r="EV324" s="24" t="s">
        <v>444</v>
      </c>
      <c r="EW324" s="24" t="s">
        <v>444</v>
      </c>
      <c r="EX324" t="s">
        <v>444</v>
      </c>
      <c r="EY324" t="s">
        <v>444</v>
      </c>
      <c r="EZ324" s="24" t="s">
        <v>444</v>
      </c>
      <c r="FA324" s="24" t="s">
        <v>444</v>
      </c>
      <c r="FB324" t="s">
        <v>444</v>
      </c>
      <c r="FC324" t="s">
        <v>444</v>
      </c>
      <c r="FD324" s="24" t="s">
        <v>444</v>
      </c>
      <c r="FE324" s="24" t="s">
        <v>444</v>
      </c>
      <c r="FF324" t="s">
        <v>444</v>
      </c>
      <c r="FG324" t="s">
        <v>444</v>
      </c>
      <c r="FH324" s="24" t="s">
        <v>444</v>
      </c>
      <c r="FI324" s="24" t="s">
        <v>444</v>
      </c>
      <c r="FJ324" t="s">
        <v>444</v>
      </c>
      <c r="FK324" t="s">
        <v>444</v>
      </c>
      <c r="FL324" s="24" t="s">
        <v>444</v>
      </c>
      <c r="FM324" s="24" t="s">
        <v>444</v>
      </c>
      <c r="FN324" t="s">
        <v>444</v>
      </c>
      <c r="FO324" t="s">
        <v>444</v>
      </c>
      <c r="FP324" s="24" t="s">
        <v>444</v>
      </c>
      <c r="FQ324" s="24" t="s">
        <v>444</v>
      </c>
      <c r="FR324" t="s">
        <v>444</v>
      </c>
      <c r="FS324" t="s">
        <v>444</v>
      </c>
      <c r="FT324" s="24" t="s">
        <v>444</v>
      </c>
      <c r="FU324" s="24" t="s">
        <v>444</v>
      </c>
      <c r="FV324" t="s">
        <v>444</v>
      </c>
      <c r="FW324" t="s">
        <v>444</v>
      </c>
      <c r="FX324" s="24" t="s">
        <v>444</v>
      </c>
      <c r="FY324" s="24" t="s">
        <v>444</v>
      </c>
      <c r="FZ324" t="s">
        <v>444</v>
      </c>
      <c r="GA324" t="s">
        <v>444</v>
      </c>
      <c r="GB324" s="24" t="s">
        <v>444</v>
      </c>
      <c r="GC324" s="24" t="s">
        <v>444</v>
      </c>
      <c r="GD324" t="s">
        <v>444</v>
      </c>
      <c r="GE324" t="s">
        <v>444</v>
      </c>
      <c r="GF324" s="24" t="s">
        <v>444</v>
      </c>
      <c r="GG324" s="24" t="s">
        <v>444</v>
      </c>
      <c r="GH324" t="s">
        <v>15</v>
      </c>
      <c r="GI324" s="24" t="s">
        <v>597</v>
      </c>
      <c r="GJ324" s="24" t="s">
        <v>3434</v>
      </c>
      <c r="GK324" t="s">
        <v>444</v>
      </c>
      <c r="GL324" t="s">
        <v>444</v>
      </c>
      <c r="GM324" s="24" t="s">
        <v>444</v>
      </c>
      <c r="GN324" s="24" t="s">
        <v>444</v>
      </c>
      <c r="GO324" t="s">
        <v>444</v>
      </c>
      <c r="GP324" t="s">
        <v>444</v>
      </c>
      <c r="GQ324" s="24" t="s">
        <v>444</v>
      </c>
      <c r="GR324" s="24" t="s">
        <v>444</v>
      </c>
      <c r="GS324" t="s">
        <v>444</v>
      </c>
      <c r="GT324" t="s">
        <v>444</v>
      </c>
      <c r="GU324" s="24" t="s">
        <v>444</v>
      </c>
      <c r="GV324" s="24" t="s">
        <v>444</v>
      </c>
      <c r="GW324" t="s">
        <v>444</v>
      </c>
      <c r="GX324" t="s">
        <v>444</v>
      </c>
      <c r="GY324" s="24" t="s">
        <v>444</v>
      </c>
      <c r="GZ324" s="24" t="s">
        <v>444</v>
      </c>
      <c r="HA324" t="s">
        <v>444</v>
      </c>
      <c r="HB324" t="s">
        <v>444</v>
      </c>
      <c r="HC324" s="24" t="s">
        <v>444</v>
      </c>
      <c r="HD324" s="24" t="s">
        <v>444</v>
      </c>
      <c r="HE324" t="s">
        <v>444</v>
      </c>
      <c r="HF324" t="s">
        <v>444</v>
      </c>
      <c r="HG324" s="24" t="s">
        <v>444</v>
      </c>
      <c r="HH324" s="24" t="s">
        <v>444</v>
      </c>
      <c r="HI324" t="s">
        <v>444</v>
      </c>
      <c r="HJ324" t="s">
        <v>444</v>
      </c>
      <c r="HK324" s="24" t="s">
        <v>444</v>
      </c>
      <c r="HL324" s="24" t="s">
        <v>444</v>
      </c>
      <c r="HM324" t="s">
        <v>444</v>
      </c>
      <c r="HN324" t="s">
        <v>444</v>
      </c>
      <c r="HO324" s="24" t="s">
        <v>444</v>
      </c>
      <c r="HP324" s="24" t="s">
        <v>444</v>
      </c>
      <c r="HQ324" t="s">
        <v>444</v>
      </c>
      <c r="HR324" t="s">
        <v>444</v>
      </c>
      <c r="HS324" s="24" t="s">
        <v>444</v>
      </c>
      <c r="HT324" s="24" t="s">
        <v>444</v>
      </c>
      <c r="HU324" t="s">
        <v>444</v>
      </c>
      <c r="HV324" t="s">
        <v>444</v>
      </c>
      <c r="HW324" s="24" t="s">
        <v>444</v>
      </c>
      <c r="HX324" s="24" t="s">
        <v>444</v>
      </c>
      <c r="HY324" t="s">
        <v>444</v>
      </c>
      <c r="HZ324" t="s">
        <v>444</v>
      </c>
      <c r="IA324" t="s">
        <v>2896</v>
      </c>
      <c r="IB324" t="s">
        <v>2736</v>
      </c>
      <c r="IC324" t="s">
        <v>3454</v>
      </c>
      <c r="ID324" s="33" t="b" cm="1">
        <f t="array" ref="ID324">_xlfn.IFNA(MATCH($A$2,_xlfn.NUMBERVALUE(Table_Query_from_MF_DSNP62[[#This Row],[CL_GLACCT_DR1]:[CL_GLACCT_CR4]]),0),0)&gt;=1</f>
        <v>1</v>
      </c>
      <c r="IE324" s="33" t="b">
        <f>OR(Table_Query_from_MF_DSNP62[[#This Row],[Pair1]:[Pair25]])</f>
        <v>1</v>
      </c>
      <c r="IF324" s="33">
        <f>_xlfn.IFNA(MATCH(TRUE,Table_Query_from_MF_DSNP62[[#This Row],[Pair1]:[Pair25]],0),"none")</f>
        <v>3</v>
      </c>
      <c r="IG324" s="33" t="b">
        <f>AND($A$2&gt;=_xlfn.NUMBERVALUE(Table_Query_from_MF_DSNP62[[#This Row],[CL_GL_ACCT_FR1]]),$A$2&lt;=_xlfn.NUMBERVALUE(Table_Query_from_MF_DSNP62[[#This Row],[CL_GL_ACCT_TO1]]))</f>
        <v>0</v>
      </c>
      <c r="IH324" s="33" t="b">
        <f>AND($A$2&gt;=_xlfn.NUMBERVALUE(Table_Query_from_MF_DSNP62[[#This Row],[CL_GL_ACCT_FR2]]),$A$2&lt;=_xlfn.NUMBERVALUE(Table_Query_from_MF_DSNP62[[#This Row],[CL_GL_ACCT_TO2]]))</f>
        <v>0</v>
      </c>
      <c r="II324" s="33" t="b">
        <f>AND($A$2&gt;=_xlfn.NUMBERVALUE(Table_Query_from_MF_DSNP62[[#This Row],[CL_GL_ACCT_FR3]]),$A$2&lt;=_xlfn.NUMBERVALUE(Table_Query_from_MF_DSNP62[[#This Row],[CL_GL_ACCT_TO3]]))</f>
        <v>1</v>
      </c>
      <c r="IJ324" s="33" t="b">
        <f>AND($A$2&gt;=_xlfn.NUMBERVALUE(Table_Query_from_MF_DSNP62[[#This Row],[CL_GL_ACCT_FR4]]),$A$2&lt;=_xlfn.NUMBERVALUE(Table_Query_from_MF_DSNP62[[#This Row],[CL_GL_ACCT_TO4]]))</f>
        <v>1</v>
      </c>
      <c r="IK324" s="33" t="b">
        <f>AND($A$2&gt;=_xlfn.NUMBERVALUE(Table_Query_from_MF_DSNP62[[#This Row],[CL_GL_ACCT_FR5]]),$A$2&lt;=_xlfn.NUMBERVALUE(Table_Query_from_MF_DSNP62[[#This Row],[CL_GL_ACCT_TO5]]))</f>
        <v>1</v>
      </c>
      <c r="IL324" s="33" t="b">
        <f>AND($A$2&gt;=_xlfn.NUMBERVALUE(Table_Query_from_MF_DSNP62[[#This Row],[CL_GL_ACCT_FR6]]),$A$2&lt;=_xlfn.NUMBERVALUE(Table_Query_from_MF_DSNP62[[#This Row],[CL_GL_ACCT_TO6]]))</f>
        <v>1</v>
      </c>
      <c r="IM324" s="33" t="b">
        <f>AND($A$2&gt;=_xlfn.NUMBERVALUE(Table_Query_from_MF_DSNP62[[#This Row],[CL_GL_ACCT_FR7]]),$A$2&lt;=_xlfn.NUMBERVALUE(Table_Query_from_MF_DSNP62[[#This Row],[CL_GL_ACCT_TO7]]))</f>
        <v>1</v>
      </c>
      <c r="IN324" s="33" t="b">
        <f>AND($A$2&gt;=_xlfn.NUMBERVALUE(Table_Query_from_MF_DSNP62[[#This Row],[CL_GL_ACCT_FR8]]),$A$2&lt;=_xlfn.NUMBERVALUE(Table_Query_from_MF_DSNP62[[#This Row],[CL_GL_ACCT_TO8]]))</f>
        <v>1</v>
      </c>
      <c r="IO324" s="33" t="b">
        <f>AND($A$2&gt;=_xlfn.NUMBERVALUE(Table_Query_from_MF_DSNP62[[#This Row],[CL_GL_ACCT_FR9]]),$A$2&lt;=_xlfn.NUMBERVALUE(Table_Query_from_MF_DSNP62[[#This Row],[CL_GL_ACCT_TO9]]))</f>
        <v>1</v>
      </c>
      <c r="IP324" s="33" t="b">
        <f>AND($A$2&gt;=_xlfn.NUMBERVALUE(Table_Query_from_MF_DSNP62[[#This Row],[CL_GL_ACCT_FR10]]),$A$2&lt;=_xlfn.NUMBERVALUE(Table_Query_from_MF_DSNP62[[#This Row],[CL_GL_ACCT_TO10]]))</f>
        <v>1</v>
      </c>
      <c r="IQ324" s="33" t="b">
        <f>AND($A$2&gt;=_xlfn.NUMBERVALUE(Table_Query_from_MF_DSNP62[[#This Row],[CL_GL_ACCT_FR11]]),$A$2&lt;=_xlfn.NUMBERVALUE(Table_Query_from_MF_DSNP62[[#This Row],[CL_GL_ACCT_TO11]]))</f>
        <v>1</v>
      </c>
      <c r="IR324" s="33" t="b">
        <f>AND($A$2&gt;=_xlfn.NUMBERVALUE(Table_Query_from_MF_DSNP62[[#This Row],[CL_GL_ACCT_FR12]]),$A$2&lt;=_xlfn.NUMBERVALUE(Table_Query_from_MF_DSNP62[[#This Row],[CL_GL_ACCT_TO12]]))</f>
        <v>1</v>
      </c>
      <c r="IS324" s="33" t="b">
        <f>AND($A$2&gt;=_xlfn.NUMBERVALUE(Table_Query_from_MF_DSNP62[[#This Row],[CL_GL_ACCT_FR13]]),$A$2&lt;=_xlfn.NUMBERVALUE(Table_Query_from_MF_DSNP62[[#This Row],[CL_GL_ACCT_TO13]]))</f>
        <v>1</v>
      </c>
      <c r="IT324" s="33" t="b">
        <f>AND($A$2&gt;=_xlfn.NUMBERVALUE(Table_Query_from_MF_DSNP62[[#This Row],[CL_GL_ACCT_FR14]]),$A$2&lt;=_xlfn.NUMBERVALUE(Table_Query_from_MF_DSNP62[[#This Row],[CL_GL_ACCT_TO14]]))</f>
        <v>1</v>
      </c>
      <c r="IU324" s="33" t="b">
        <f>AND($A$2&gt;=_xlfn.NUMBERVALUE(Table_Query_from_MF_DSNP62[[#This Row],[CL_GL_ACCT_FR15]]),$A$2&lt;=_xlfn.NUMBERVALUE(Table_Query_from_MF_DSNP62[[#This Row],[CL_GL_ACCT_TO15]]))</f>
        <v>1</v>
      </c>
      <c r="IV324" s="33" t="b">
        <f>AND($A$2&gt;=_xlfn.NUMBERVALUE(Table_Query_from_MF_DSNP62[[#This Row],[CL_GL_ACCT_FR16]]),$A$2&lt;=_xlfn.NUMBERVALUE(Table_Query_from_MF_DSNP62[[#This Row],[CL_GL_ACCT_TO16]]))</f>
        <v>1</v>
      </c>
      <c r="IW324" s="33" t="b">
        <f>AND($A$2&gt;=_xlfn.NUMBERVALUE(Table_Query_from_MF_DSNP62[[#This Row],[CL_GL_ACCT_FR17]]),$A$2&lt;=_xlfn.NUMBERVALUE(Table_Query_from_MF_DSNP62[[#This Row],[CL_GL_ACCT_TO17]]))</f>
        <v>1</v>
      </c>
      <c r="IX324" s="33" t="b">
        <f>AND($A$2&gt;=_xlfn.NUMBERVALUE(Table_Query_from_MF_DSNP62[[#This Row],[CL_GL_ACCT_FR18]]),$A$2&lt;=_xlfn.NUMBERVALUE(Table_Query_from_MF_DSNP62[[#This Row],[CL_GL_ACCT_TO18]]))</f>
        <v>1</v>
      </c>
      <c r="IY324" s="33" t="b">
        <f>AND($A$2&gt;=_xlfn.NUMBERVALUE(Table_Query_from_MF_DSNP62[[#This Row],[CL_GL_ACCT_FR19]]),$A$2&lt;=_xlfn.NUMBERVALUE(Table_Query_from_MF_DSNP62[[#This Row],[CL_GL_ACCT_TO19]]))</f>
        <v>1</v>
      </c>
      <c r="IZ324" s="33" t="b">
        <f>AND($A$2&gt;=_xlfn.NUMBERVALUE(Table_Query_from_MF_DSNP62[[#This Row],[CL_GL_ACCT_FR20]]),$A$2&lt;=_xlfn.NUMBERVALUE(Table_Query_from_MF_DSNP62[[#This Row],[CL_GL_ACCT_TO20]]))</f>
        <v>1</v>
      </c>
      <c r="JA324" s="33" t="b">
        <f>AND($A$2&gt;=_xlfn.NUMBERVALUE(Table_Query_from_MF_DSNP62[[#This Row],[CL_GL_ACCT_FR21]]),$A$2&lt;=_xlfn.NUMBERVALUE(Table_Query_from_MF_DSNP62[[#This Row],[CL_GL_ACCT_TO21]]))</f>
        <v>1</v>
      </c>
      <c r="JB324" s="33" t="b">
        <f>AND($A$2&gt;=_xlfn.NUMBERVALUE(Table_Query_from_MF_DSNP62[[#This Row],[CL_GL_ACCT_FR22]]),$A$2&lt;=_xlfn.NUMBERVALUE(Table_Query_from_MF_DSNP62[[#This Row],[CL_GL_ACCT_TO22]]))</f>
        <v>1</v>
      </c>
      <c r="JC324" s="33" t="b">
        <f>AND($A$2&gt;=_xlfn.NUMBERVALUE(Table_Query_from_MF_DSNP62[[#This Row],[CL_GL_ACCT_FR23]]),$A$2&lt;=_xlfn.NUMBERVALUE(Table_Query_from_MF_DSNP62[[#This Row],[CL_GL_ACCT_TO23]]))</f>
        <v>1</v>
      </c>
      <c r="JD324" s="33" t="b">
        <f>AND($A$2&gt;=_xlfn.NUMBERVALUE(Table_Query_from_MF_DSNP62[[#This Row],[CL_GL_ACCT_FR24]]),$A$2&lt;=_xlfn.NUMBERVALUE(Table_Query_from_MF_DSNP62[[#This Row],[CL_GL_ACCT_TO24]]))</f>
        <v>1</v>
      </c>
      <c r="JE324" s="33" t="b">
        <f>AND($A$2&gt;=_xlfn.NUMBERVALUE(Table_Query_from_MF_DSNP62[[#This Row],[CL_GL_ACCT_FR25]]),$A$2&lt;=_xlfn.NUMBERVALUE(Table_Query_from_MF_DSNP62[[#This Row],[CL_GL_ACCT_TO25]]))</f>
        <v>1</v>
      </c>
      <c r="JF324" s="33" t="b">
        <f>OR(Table_Query_from_MF_DSNP62[[#This Row],[PairA]:[PairO]])</f>
        <v>1</v>
      </c>
      <c r="JG324" s="33">
        <f>_xlfn.IFNA(MATCH(TRUE,Table_Query_from_MF_DSNP62[[#This Row],[PairA]:[PairO]],0),"none")</f>
        <v>2</v>
      </c>
      <c r="JH324" s="33" t="b">
        <f>AND($B$2&gt;=_xlfn.NUMBERVALUE(Table_Query_from_MF_DSNP62[[#This Row],[CL_CMP_OBJ_FR1]]),$B$2&lt;=_xlfn.NUMBERVALUE(Table_Query_from_MF_DSNP62[[#This Row],[CL_CMP_OBJ_TO1]]))</f>
        <v>0</v>
      </c>
      <c r="JI324" s="33" t="b">
        <f>AND($B$2&gt;=_xlfn.NUMBERVALUE(Table_Query_from_MF_DSNP62[[#This Row],[CL_CMP_OBJ_FR2]]),$B$2&lt;=_xlfn.NUMBERVALUE(Table_Query_from_MF_DSNP62[[#This Row],[CL_CMP_OBJ_TO2]]))</f>
        <v>1</v>
      </c>
      <c r="JJ324" s="33" t="b">
        <f>AND($B$2&gt;=_xlfn.NUMBERVALUE(Table_Query_from_MF_DSNP62[[#This Row],[CL_CMP_OBJ_FR3]]),$B$2&lt;=_xlfn.NUMBERVALUE(Table_Query_from_MF_DSNP62[[#This Row],[CL_CMP_OBJ_TO3]]))</f>
        <v>1</v>
      </c>
      <c r="JK324" s="33" t="b">
        <f>AND($B$2&gt;=_xlfn.NUMBERVALUE(Table_Query_from_MF_DSNP62[[#This Row],[CL_CMP_OBJ_FR4]]),$B$2&lt;=_xlfn.NUMBERVALUE(Table_Query_from_MF_DSNP62[[#This Row],[CL_CMP_OBJ_TO4]]))</f>
        <v>1</v>
      </c>
      <c r="JL324" s="33" t="b">
        <f>AND($B$2&gt;=_xlfn.NUMBERVALUE(Table_Query_from_MF_DSNP62[[#This Row],[CL_CMP_OBJ_FR5]]),$B$2&lt;=_xlfn.NUMBERVALUE(Table_Query_from_MF_DSNP62[[#This Row],[CL_CMP_OBJ_TO5]]))</f>
        <v>1</v>
      </c>
      <c r="JM324" s="33" t="b">
        <f>AND($B$2&gt;=_xlfn.NUMBERVALUE(Table_Query_from_MF_DSNP62[[#This Row],[CL_CMP_OBJ_FR6]]),$B$2&lt;=_xlfn.NUMBERVALUE(Table_Query_from_MF_DSNP62[[#This Row],[CL_CMP_OBJ_TO6]]))</f>
        <v>1</v>
      </c>
      <c r="JN324" s="33" t="b">
        <f>AND($B$2&gt;=_xlfn.NUMBERVALUE(Table_Query_from_MF_DSNP62[[#This Row],[CL_CMP_OBJ_FR7]]),$B$2&lt;=_xlfn.NUMBERVALUE(Table_Query_from_MF_DSNP62[[#This Row],[CL_CMP_OBJ_TO7]]))</f>
        <v>1</v>
      </c>
      <c r="JO324" s="33" t="b">
        <f>AND($B$2&gt;=_xlfn.NUMBERVALUE(Table_Query_from_MF_DSNP62[[#This Row],[CL_CMP_OBJ_FR8]]),$B$2&lt;=_xlfn.NUMBERVALUE(Table_Query_from_MF_DSNP62[[#This Row],[CL_CMP_OBJ_TO8]]))</f>
        <v>1</v>
      </c>
      <c r="JP324" s="33" t="b">
        <f>AND($B$2&gt;=_xlfn.NUMBERVALUE(Table_Query_from_MF_DSNP62[[#This Row],[CL_CMP_OBJ_FR9]]),$B$2&lt;=_xlfn.NUMBERVALUE(Table_Query_from_MF_DSNP62[[#This Row],[CL_CMP_OBJ_TO9]]))</f>
        <v>1</v>
      </c>
      <c r="JQ324" s="33" t="b">
        <f>AND($B$2&gt;=_xlfn.NUMBERVALUE(Table_Query_from_MF_DSNP62[[#This Row],[CL_CMP_OBJ_FR10]]),$B$2&lt;=_xlfn.NUMBERVALUE(Table_Query_from_MF_DSNP62[[#This Row],[CL_CMP_OBJ_TO10]]))</f>
        <v>1</v>
      </c>
      <c r="JR324" s="33" t="b">
        <f>AND($B$2&gt;=_xlfn.NUMBERVALUE(Table_Query_from_MF_DSNP62[[#This Row],[CL_CMP_OBJ_FR11]]),$B$2&lt;=_xlfn.NUMBERVALUE(Table_Query_from_MF_DSNP62[[#This Row],[CL_CMP_OBJ_TO11]]))</f>
        <v>1</v>
      </c>
      <c r="JS324" s="33" t="b">
        <f>AND($B$2&gt;=_xlfn.NUMBERVALUE(Table_Query_from_MF_DSNP62[[#This Row],[CL_CMP_OBJ_FR12]]),$B$2&lt;=_xlfn.NUMBERVALUE(Table_Query_from_MF_DSNP62[[#This Row],[CL_CMP_OBJ_TO12]]))</f>
        <v>1</v>
      </c>
      <c r="JT324" s="33" t="b">
        <f>AND($B$2&gt;=_xlfn.NUMBERVALUE(Table_Query_from_MF_DSNP62[[#This Row],[CL_CMP_OBJ_FR13]]),$B$2&lt;=_xlfn.NUMBERVALUE(Table_Query_from_MF_DSNP62[[#This Row],[CL_CMP_OBJ_TO13]]))</f>
        <v>1</v>
      </c>
      <c r="JU324" s="33" t="b">
        <f>AND($B$2&gt;=_xlfn.NUMBERVALUE(Table_Query_from_MF_DSNP62[[#This Row],[CL_CMP_OBJ_FR14]]),$B$2&lt;=_xlfn.NUMBERVALUE(Table_Query_from_MF_DSNP62[[#This Row],[CL_CMP_OBJ_TO14]]))</f>
        <v>1</v>
      </c>
      <c r="JV324" s="33" t="b">
        <f>AND($B$2&gt;=_xlfn.NUMBERVALUE(Table_Query_from_MF_DSNP62[[#This Row],[CL_CMP_OBJ_FR15]]),$B$2&lt;=_xlfn.NUMBERVALUE(Table_Query_from_MF_DSNP62[[#This Row],[CL_CMP_OBJ_TO15]]))</f>
        <v>1</v>
      </c>
    </row>
    <row r="325" spans="1:282" x14ac:dyDescent="0.25">
      <c r="A325" t="b">
        <f>OR(,Table_Query_from_MF_DSNP62[[#This Row],[Desired GL included as "hard-coded" GL?]],Table_Query_from_MF_DSNP62[[#This Row],[Desired GL included as "Open GL"?]])</f>
        <v>1</v>
      </c>
      <c r="B325" t="b">
        <f>Table_Query_from_MF_DSNP62[[#This Row],[Desired CObj included as "Open CObj"?]]</f>
        <v>1</v>
      </c>
      <c r="C325" t="s">
        <v>785</v>
      </c>
      <c r="D325" t="s">
        <v>1875</v>
      </c>
      <c r="E325" t="s">
        <v>15</v>
      </c>
      <c r="F325" s="24" t="s">
        <v>444</v>
      </c>
      <c r="G325" t="s">
        <v>345</v>
      </c>
      <c r="H325" s="24" t="s">
        <v>444</v>
      </c>
      <c r="I325" t="s">
        <v>444</v>
      </c>
      <c r="J325" s="24" t="s">
        <v>444</v>
      </c>
      <c r="K325" t="s">
        <v>444</v>
      </c>
      <c r="L325" s="24" t="s">
        <v>444</v>
      </c>
      <c r="M325" t="s">
        <v>444</v>
      </c>
      <c r="N325" t="s">
        <v>444</v>
      </c>
      <c r="O325" t="s">
        <v>444</v>
      </c>
      <c r="P325" t="s">
        <v>444</v>
      </c>
      <c r="Q325" t="s">
        <v>15</v>
      </c>
      <c r="R325" t="s">
        <v>444</v>
      </c>
      <c r="S325" t="s">
        <v>442</v>
      </c>
      <c r="T325" t="s">
        <v>447</v>
      </c>
      <c r="U325" t="s">
        <v>444</v>
      </c>
      <c r="V325" t="s">
        <v>444</v>
      </c>
      <c r="W325" t="s">
        <v>442</v>
      </c>
      <c r="X325" t="s">
        <v>442</v>
      </c>
      <c r="Y325" t="s">
        <v>444</v>
      </c>
      <c r="Z325" t="s">
        <v>442</v>
      </c>
      <c r="AA325" t="s">
        <v>442</v>
      </c>
      <c r="AB325" t="s">
        <v>442</v>
      </c>
      <c r="AC325" t="s">
        <v>444</v>
      </c>
      <c r="AD325" t="s">
        <v>444</v>
      </c>
      <c r="AE325" t="s">
        <v>444</v>
      </c>
      <c r="AF325" t="s">
        <v>444</v>
      </c>
      <c r="AG325" t="s">
        <v>442</v>
      </c>
      <c r="AH325" t="s">
        <v>444</v>
      </c>
      <c r="AI325" t="s">
        <v>447</v>
      </c>
      <c r="AJ325" t="s">
        <v>15</v>
      </c>
      <c r="AK325" t="s">
        <v>444</v>
      </c>
      <c r="AL325" t="s">
        <v>444</v>
      </c>
      <c r="AM325" t="s">
        <v>444</v>
      </c>
      <c r="AN325" t="s">
        <v>444</v>
      </c>
      <c r="AO325" t="s">
        <v>444</v>
      </c>
      <c r="AP325" t="s">
        <v>442</v>
      </c>
      <c r="AQ325" t="s">
        <v>282</v>
      </c>
      <c r="AR325" t="s">
        <v>1451</v>
      </c>
      <c r="AS325" t="s">
        <v>162</v>
      </c>
      <c r="AT325" t="s">
        <v>444</v>
      </c>
      <c r="AU325" t="s">
        <v>444</v>
      </c>
      <c r="AV325" t="s">
        <v>442</v>
      </c>
      <c r="AW325" t="s">
        <v>444</v>
      </c>
      <c r="AX325" t="s">
        <v>444</v>
      </c>
      <c r="AY325" t="s">
        <v>444</v>
      </c>
      <c r="AZ325" t="s">
        <v>444</v>
      </c>
      <c r="BA325" t="s">
        <v>444</v>
      </c>
      <c r="BB325" t="s">
        <v>444</v>
      </c>
      <c r="BC325" t="s">
        <v>444</v>
      </c>
      <c r="BD325" t="s">
        <v>1359</v>
      </c>
      <c r="BE325" t="s">
        <v>444</v>
      </c>
      <c r="BF325" t="s">
        <v>1360</v>
      </c>
      <c r="BG325" t="s">
        <v>444</v>
      </c>
      <c r="BH325" t="s">
        <v>444</v>
      </c>
      <c r="BI325" t="s">
        <v>444</v>
      </c>
      <c r="BJ325" t="s">
        <v>444</v>
      </c>
      <c r="BK325" t="s">
        <v>444</v>
      </c>
      <c r="BL325" t="s">
        <v>444</v>
      </c>
      <c r="BM325" t="s">
        <v>444</v>
      </c>
      <c r="BN325" t="s">
        <v>444</v>
      </c>
      <c r="BO325" t="s">
        <v>444</v>
      </c>
      <c r="BP325" t="s">
        <v>444</v>
      </c>
      <c r="BQ325" t="s">
        <v>444</v>
      </c>
      <c r="BR325" t="s">
        <v>444</v>
      </c>
      <c r="BS325" t="s">
        <v>444</v>
      </c>
      <c r="BT325" t="s">
        <v>444</v>
      </c>
      <c r="BU325" t="s">
        <v>444</v>
      </c>
      <c r="BV325" t="s">
        <v>444</v>
      </c>
      <c r="BW325" t="s">
        <v>444</v>
      </c>
      <c r="BX325" t="s">
        <v>444</v>
      </c>
      <c r="BY325" t="s">
        <v>444</v>
      </c>
      <c r="BZ325" t="s">
        <v>444</v>
      </c>
      <c r="CA325" t="s">
        <v>444</v>
      </c>
      <c r="CB325" t="s">
        <v>444</v>
      </c>
      <c r="CC325" t="s">
        <v>444</v>
      </c>
      <c r="CD325" t="s">
        <v>444</v>
      </c>
      <c r="CE325" t="s">
        <v>444</v>
      </c>
      <c r="CF325" t="s">
        <v>444</v>
      </c>
      <c r="CG325" t="s">
        <v>444</v>
      </c>
      <c r="CH325" t="s">
        <v>444</v>
      </c>
      <c r="CI325" t="s">
        <v>444</v>
      </c>
      <c r="CJ325" t="s">
        <v>444</v>
      </c>
      <c r="CK325" t="s">
        <v>444</v>
      </c>
      <c r="CL325" t="s">
        <v>444</v>
      </c>
      <c r="CM325" t="s">
        <v>444</v>
      </c>
      <c r="CN325" t="s">
        <v>444</v>
      </c>
      <c r="CO325" t="s">
        <v>444</v>
      </c>
      <c r="CP325" t="s">
        <v>444</v>
      </c>
      <c r="CQ325" t="s">
        <v>444</v>
      </c>
      <c r="CR325" t="s">
        <v>444</v>
      </c>
      <c r="CS325" t="s">
        <v>444</v>
      </c>
      <c r="CT325" t="s">
        <v>444</v>
      </c>
      <c r="CU325" t="s">
        <v>7</v>
      </c>
      <c r="CV325" t="s">
        <v>2741</v>
      </c>
      <c r="CW325" t="s">
        <v>2736</v>
      </c>
      <c r="CX325" t="s">
        <v>2855</v>
      </c>
      <c r="CY325" t="s">
        <v>1472</v>
      </c>
      <c r="CZ325" t="s">
        <v>1473</v>
      </c>
      <c r="DA325" t="s">
        <v>444</v>
      </c>
      <c r="DB325" t="s">
        <v>444</v>
      </c>
      <c r="DC325" t="s">
        <v>444</v>
      </c>
      <c r="DD325" t="s">
        <v>444</v>
      </c>
      <c r="DE325" t="s">
        <v>444</v>
      </c>
      <c r="DF325" t="s">
        <v>444</v>
      </c>
      <c r="DG325" t="s">
        <v>444</v>
      </c>
      <c r="DH325" t="s">
        <v>444</v>
      </c>
      <c r="DI325" t="s">
        <v>282</v>
      </c>
      <c r="DJ325" t="s">
        <v>1440</v>
      </c>
      <c r="DK325" t="s">
        <v>1451</v>
      </c>
      <c r="DL325" t="s">
        <v>444</v>
      </c>
      <c r="DM325" t="s">
        <v>444</v>
      </c>
      <c r="DN325" t="s">
        <v>444</v>
      </c>
      <c r="DO325" t="s">
        <v>444</v>
      </c>
      <c r="DP325" t="s">
        <v>444</v>
      </c>
      <c r="DQ325" t="s">
        <v>444</v>
      </c>
      <c r="DR325" t="s">
        <v>444</v>
      </c>
      <c r="DS325" t="s">
        <v>15</v>
      </c>
      <c r="DT325" s="24" t="s">
        <v>37</v>
      </c>
      <c r="DU325" s="24" t="s">
        <v>37</v>
      </c>
      <c r="DV325" t="s">
        <v>120</v>
      </c>
      <c r="DW325" t="s">
        <v>120</v>
      </c>
      <c r="DX325" s="24" t="s">
        <v>123</v>
      </c>
      <c r="DY325" s="24" t="s">
        <v>123</v>
      </c>
      <c r="DZ325" t="s">
        <v>124</v>
      </c>
      <c r="EA325" t="s">
        <v>124</v>
      </c>
      <c r="EB325" s="24" t="s">
        <v>125</v>
      </c>
      <c r="EC325" s="24" t="s">
        <v>125</v>
      </c>
      <c r="ED325" t="s">
        <v>126</v>
      </c>
      <c r="EE325" t="s">
        <v>126</v>
      </c>
      <c r="EF325" s="24" t="s">
        <v>128</v>
      </c>
      <c r="EG325" s="24" t="s">
        <v>128</v>
      </c>
      <c r="EH325" t="s">
        <v>444</v>
      </c>
      <c r="EI325" t="s">
        <v>444</v>
      </c>
      <c r="EJ325" s="24" t="s">
        <v>444</v>
      </c>
      <c r="EK325" s="24" t="s">
        <v>444</v>
      </c>
      <c r="EL325" t="s">
        <v>444</v>
      </c>
      <c r="EM325" t="s">
        <v>444</v>
      </c>
      <c r="EN325" s="24" t="s">
        <v>444</v>
      </c>
      <c r="EO325" s="24" t="s">
        <v>444</v>
      </c>
      <c r="EP325" t="s">
        <v>444</v>
      </c>
      <c r="EQ325" t="s">
        <v>444</v>
      </c>
      <c r="ER325" s="24" t="s">
        <v>444</v>
      </c>
      <c r="ES325" s="24" t="s">
        <v>444</v>
      </c>
      <c r="ET325" t="s">
        <v>444</v>
      </c>
      <c r="EU325" t="s">
        <v>444</v>
      </c>
      <c r="EV325" s="24" t="s">
        <v>444</v>
      </c>
      <c r="EW325" s="24" t="s">
        <v>444</v>
      </c>
      <c r="EX325" t="s">
        <v>444</v>
      </c>
      <c r="EY325" t="s">
        <v>444</v>
      </c>
      <c r="EZ325" s="24" t="s">
        <v>444</v>
      </c>
      <c r="FA325" s="24" t="s">
        <v>444</v>
      </c>
      <c r="FB325" t="s">
        <v>444</v>
      </c>
      <c r="FC325" t="s">
        <v>444</v>
      </c>
      <c r="FD325" s="24" t="s">
        <v>444</v>
      </c>
      <c r="FE325" s="24" t="s">
        <v>444</v>
      </c>
      <c r="FF325" t="s">
        <v>444</v>
      </c>
      <c r="FG325" t="s">
        <v>444</v>
      </c>
      <c r="FH325" s="24" t="s">
        <v>444</v>
      </c>
      <c r="FI325" s="24" t="s">
        <v>444</v>
      </c>
      <c r="FJ325" t="s">
        <v>444</v>
      </c>
      <c r="FK325" t="s">
        <v>444</v>
      </c>
      <c r="FL325" s="24" t="s">
        <v>444</v>
      </c>
      <c r="FM325" s="24" t="s">
        <v>444</v>
      </c>
      <c r="FN325" t="s">
        <v>444</v>
      </c>
      <c r="FO325" t="s">
        <v>444</v>
      </c>
      <c r="FP325" s="24" t="s">
        <v>444</v>
      </c>
      <c r="FQ325" s="24" t="s">
        <v>444</v>
      </c>
      <c r="FR325" t="s">
        <v>444</v>
      </c>
      <c r="FS325" t="s">
        <v>444</v>
      </c>
      <c r="FT325" s="24" t="s">
        <v>444</v>
      </c>
      <c r="FU325" s="24" t="s">
        <v>444</v>
      </c>
      <c r="FV325" t="s">
        <v>444</v>
      </c>
      <c r="FW325" t="s">
        <v>444</v>
      </c>
      <c r="FX325" s="24" t="s">
        <v>444</v>
      </c>
      <c r="FY325" s="24" t="s">
        <v>444</v>
      </c>
      <c r="FZ325" t="s">
        <v>444</v>
      </c>
      <c r="GA325" t="s">
        <v>444</v>
      </c>
      <c r="GB325" s="24" t="s">
        <v>444</v>
      </c>
      <c r="GC325" s="24" t="s">
        <v>444</v>
      </c>
      <c r="GD325" t="s">
        <v>444</v>
      </c>
      <c r="GE325" t="s">
        <v>444</v>
      </c>
      <c r="GF325" s="24" t="s">
        <v>444</v>
      </c>
      <c r="GG325" s="24" t="s">
        <v>444</v>
      </c>
      <c r="GH325" t="s">
        <v>444</v>
      </c>
      <c r="GI325" s="24" t="s">
        <v>444</v>
      </c>
      <c r="GJ325" s="24" t="s">
        <v>444</v>
      </c>
      <c r="GK325" t="s">
        <v>444</v>
      </c>
      <c r="GL325" t="s">
        <v>444</v>
      </c>
      <c r="GM325" s="24" t="s">
        <v>444</v>
      </c>
      <c r="GN325" s="24" t="s">
        <v>444</v>
      </c>
      <c r="GO325" t="s">
        <v>444</v>
      </c>
      <c r="GP325" t="s">
        <v>444</v>
      </c>
      <c r="GQ325" s="24" t="s">
        <v>444</v>
      </c>
      <c r="GR325" s="24" t="s">
        <v>444</v>
      </c>
      <c r="GS325" t="s">
        <v>444</v>
      </c>
      <c r="GT325" t="s">
        <v>444</v>
      </c>
      <c r="GU325" s="24" t="s">
        <v>444</v>
      </c>
      <c r="GV325" s="24" t="s">
        <v>444</v>
      </c>
      <c r="GW325" t="s">
        <v>444</v>
      </c>
      <c r="GX325" t="s">
        <v>444</v>
      </c>
      <c r="GY325" s="24" t="s">
        <v>444</v>
      </c>
      <c r="GZ325" s="24" t="s">
        <v>444</v>
      </c>
      <c r="HA325" t="s">
        <v>444</v>
      </c>
      <c r="HB325" t="s">
        <v>444</v>
      </c>
      <c r="HC325" s="24" t="s">
        <v>444</v>
      </c>
      <c r="HD325" s="24" t="s">
        <v>444</v>
      </c>
      <c r="HE325" t="s">
        <v>444</v>
      </c>
      <c r="HF325" t="s">
        <v>444</v>
      </c>
      <c r="HG325" s="24" t="s">
        <v>444</v>
      </c>
      <c r="HH325" s="24" t="s">
        <v>444</v>
      </c>
      <c r="HI325" t="s">
        <v>444</v>
      </c>
      <c r="HJ325" t="s">
        <v>444</v>
      </c>
      <c r="HK325" s="24" t="s">
        <v>444</v>
      </c>
      <c r="HL325" s="24" t="s">
        <v>444</v>
      </c>
      <c r="HM325" t="s">
        <v>444</v>
      </c>
      <c r="HN325" t="s">
        <v>444</v>
      </c>
      <c r="HO325" s="24" t="s">
        <v>444</v>
      </c>
      <c r="HP325" s="24" t="s">
        <v>444</v>
      </c>
      <c r="HQ325" t="s">
        <v>444</v>
      </c>
      <c r="HR325" t="s">
        <v>444</v>
      </c>
      <c r="HS325" s="24" t="s">
        <v>444</v>
      </c>
      <c r="HT325" s="24" t="s">
        <v>444</v>
      </c>
      <c r="HU325" t="s">
        <v>444</v>
      </c>
      <c r="HV325" t="s">
        <v>444</v>
      </c>
      <c r="HW325" s="24" t="s">
        <v>444</v>
      </c>
      <c r="HX325" s="24" t="s">
        <v>444</v>
      </c>
      <c r="HY325" t="s">
        <v>444</v>
      </c>
      <c r="HZ325" t="s">
        <v>444</v>
      </c>
      <c r="IA325" t="s">
        <v>2750</v>
      </c>
      <c r="IB325" t="s">
        <v>2736</v>
      </c>
      <c r="IC325" t="s">
        <v>2855</v>
      </c>
      <c r="ID325" s="33" t="b" cm="1">
        <f t="array" ref="ID325">_xlfn.IFNA(MATCH($A$2,_xlfn.NUMBERVALUE(Table_Query_from_MF_DSNP62[[#This Row],[CL_GLACCT_DR1]:[CL_GLACCT_CR4]]),0),0)&gt;=1</f>
        <v>1</v>
      </c>
      <c r="IE325" s="33" t="b">
        <f>OR(Table_Query_from_MF_DSNP62[[#This Row],[Pair1]:[Pair25]])</f>
        <v>1</v>
      </c>
      <c r="IF325" s="33">
        <f>_xlfn.IFNA(MATCH(TRUE,Table_Query_from_MF_DSNP62[[#This Row],[Pair1]:[Pair25]],0),"none")</f>
        <v>8</v>
      </c>
      <c r="IG325" s="33" t="b">
        <f>AND($A$2&gt;=_xlfn.NUMBERVALUE(Table_Query_from_MF_DSNP62[[#This Row],[CL_GL_ACCT_FR1]]),$A$2&lt;=_xlfn.NUMBERVALUE(Table_Query_from_MF_DSNP62[[#This Row],[CL_GL_ACCT_TO1]]))</f>
        <v>0</v>
      </c>
      <c r="IH325" s="33" t="b">
        <f>AND($A$2&gt;=_xlfn.NUMBERVALUE(Table_Query_from_MF_DSNP62[[#This Row],[CL_GL_ACCT_FR2]]),$A$2&lt;=_xlfn.NUMBERVALUE(Table_Query_from_MF_DSNP62[[#This Row],[CL_GL_ACCT_TO2]]))</f>
        <v>0</v>
      </c>
      <c r="II325" s="33" t="b">
        <f>AND($A$2&gt;=_xlfn.NUMBERVALUE(Table_Query_from_MF_DSNP62[[#This Row],[CL_GL_ACCT_FR3]]),$A$2&lt;=_xlfn.NUMBERVALUE(Table_Query_from_MF_DSNP62[[#This Row],[CL_GL_ACCT_TO3]]))</f>
        <v>0</v>
      </c>
      <c r="IJ325" s="33" t="b">
        <f>AND($A$2&gt;=_xlfn.NUMBERVALUE(Table_Query_from_MF_DSNP62[[#This Row],[CL_GL_ACCT_FR4]]),$A$2&lt;=_xlfn.NUMBERVALUE(Table_Query_from_MF_DSNP62[[#This Row],[CL_GL_ACCT_TO4]]))</f>
        <v>0</v>
      </c>
      <c r="IK325" s="33" t="b">
        <f>AND($A$2&gt;=_xlfn.NUMBERVALUE(Table_Query_from_MF_DSNP62[[#This Row],[CL_GL_ACCT_FR5]]),$A$2&lt;=_xlfn.NUMBERVALUE(Table_Query_from_MF_DSNP62[[#This Row],[CL_GL_ACCT_TO5]]))</f>
        <v>0</v>
      </c>
      <c r="IL325" s="33" t="b">
        <f>AND($A$2&gt;=_xlfn.NUMBERVALUE(Table_Query_from_MF_DSNP62[[#This Row],[CL_GL_ACCT_FR6]]),$A$2&lt;=_xlfn.NUMBERVALUE(Table_Query_from_MF_DSNP62[[#This Row],[CL_GL_ACCT_TO6]]))</f>
        <v>0</v>
      </c>
      <c r="IM325" s="33" t="b">
        <f>AND($A$2&gt;=_xlfn.NUMBERVALUE(Table_Query_from_MF_DSNP62[[#This Row],[CL_GL_ACCT_FR7]]),$A$2&lt;=_xlfn.NUMBERVALUE(Table_Query_from_MF_DSNP62[[#This Row],[CL_GL_ACCT_TO7]]))</f>
        <v>0</v>
      </c>
      <c r="IN325" s="33" t="b">
        <f>AND($A$2&gt;=_xlfn.NUMBERVALUE(Table_Query_from_MF_DSNP62[[#This Row],[CL_GL_ACCT_FR8]]),$A$2&lt;=_xlfn.NUMBERVALUE(Table_Query_from_MF_DSNP62[[#This Row],[CL_GL_ACCT_TO8]]))</f>
        <v>1</v>
      </c>
      <c r="IO325" s="33" t="b">
        <f>AND($A$2&gt;=_xlfn.NUMBERVALUE(Table_Query_from_MF_DSNP62[[#This Row],[CL_GL_ACCT_FR9]]),$A$2&lt;=_xlfn.NUMBERVALUE(Table_Query_from_MF_DSNP62[[#This Row],[CL_GL_ACCT_TO9]]))</f>
        <v>1</v>
      </c>
      <c r="IP325" s="33" t="b">
        <f>AND($A$2&gt;=_xlfn.NUMBERVALUE(Table_Query_from_MF_DSNP62[[#This Row],[CL_GL_ACCT_FR10]]),$A$2&lt;=_xlfn.NUMBERVALUE(Table_Query_from_MF_DSNP62[[#This Row],[CL_GL_ACCT_TO10]]))</f>
        <v>1</v>
      </c>
      <c r="IQ325" s="33" t="b">
        <f>AND($A$2&gt;=_xlfn.NUMBERVALUE(Table_Query_from_MF_DSNP62[[#This Row],[CL_GL_ACCT_FR11]]),$A$2&lt;=_xlfn.NUMBERVALUE(Table_Query_from_MF_DSNP62[[#This Row],[CL_GL_ACCT_TO11]]))</f>
        <v>1</v>
      </c>
      <c r="IR325" s="33" t="b">
        <f>AND($A$2&gt;=_xlfn.NUMBERVALUE(Table_Query_from_MF_DSNP62[[#This Row],[CL_GL_ACCT_FR12]]),$A$2&lt;=_xlfn.NUMBERVALUE(Table_Query_from_MF_DSNP62[[#This Row],[CL_GL_ACCT_TO12]]))</f>
        <v>1</v>
      </c>
      <c r="IS325" s="33" t="b">
        <f>AND($A$2&gt;=_xlfn.NUMBERVALUE(Table_Query_from_MF_DSNP62[[#This Row],[CL_GL_ACCT_FR13]]),$A$2&lt;=_xlfn.NUMBERVALUE(Table_Query_from_MF_DSNP62[[#This Row],[CL_GL_ACCT_TO13]]))</f>
        <v>1</v>
      </c>
      <c r="IT325" s="33" t="b">
        <f>AND($A$2&gt;=_xlfn.NUMBERVALUE(Table_Query_from_MF_DSNP62[[#This Row],[CL_GL_ACCT_FR14]]),$A$2&lt;=_xlfn.NUMBERVALUE(Table_Query_from_MF_DSNP62[[#This Row],[CL_GL_ACCT_TO14]]))</f>
        <v>1</v>
      </c>
      <c r="IU325" s="33" t="b">
        <f>AND($A$2&gt;=_xlfn.NUMBERVALUE(Table_Query_from_MF_DSNP62[[#This Row],[CL_GL_ACCT_FR15]]),$A$2&lt;=_xlfn.NUMBERVALUE(Table_Query_from_MF_DSNP62[[#This Row],[CL_GL_ACCT_TO15]]))</f>
        <v>1</v>
      </c>
      <c r="IV325" s="33" t="b">
        <f>AND($A$2&gt;=_xlfn.NUMBERVALUE(Table_Query_from_MF_DSNP62[[#This Row],[CL_GL_ACCT_FR16]]),$A$2&lt;=_xlfn.NUMBERVALUE(Table_Query_from_MF_DSNP62[[#This Row],[CL_GL_ACCT_TO16]]))</f>
        <v>1</v>
      </c>
      <c r="IW325" s="33" t="b">
        <f>AND($A$2&gt;=_xlfn.NUMBERVALUE(Table_Query_from_MF_DSNP62[[#This Row],[CL_GL_ACCT_FR17]]),$A$2&lt;=_xlfn.NUMBERVALUE(Table_Query_from_MF_DSNP62[[#This Row],[CL_GL_ACCT_TO17]]))</f>
        <v>1</v>
      </c>
      <c r="IX325" s="33" t="b">
        <f>AND($A$2&gt;=_xlfn.NUMBERVALUE(Table_Query_from_MF_DSNP62[[#This Row],[CL_GL_ACCT_FR18]]),$A$2&lt;=_xlfn.NUMBERVALUE(Table_Query_from_MF_DSNP62[[#This Row],[CL_GL_ACCT_TO18]]))</f>
        <v>1</v>
      </c>
      <c r="IY325" s="33" t="b">
        <f>AND($A$2&gt;=_xlfn.NUMBERVALUE(Table_Query_from_MF_DSNP62[[#This Row],[CL_GL_ACCT_FR19]]),$A$2&lt;=_xlfn.NUMBERVALUE(Table_Query_from_MF_DSNP62[[#This Row],[CL_GL_ACCT_TO19]]))</f>
        <v>1</v>
      </c>
      <c r="IZ325" s="33" t="b">
        <f>AND($A$2&gt;=_xlfn.NUMBERVALUE(Table_Query_from_MF_DSNP62[[#This Row],[CL_GL_ACCT_FR20]]),$A$2&lt;=_xlfn.NUMBERVALUE(Table_Query_from_MF_DSNP62[[#This Row],[CL_GL_ACCT_TO20]]))</f>
        <v>1</v>
      </c>
      <c r="JA325" s="33" t="b">
        <f>AND($A$2&gt;=_xlfn.NUMBERVALUE(Table_Query_from_MF_DSNP62[[#This Row],[CL_GL_ACCT_FR21]]),$A$2&lt;=_xlfn.NUMBERVALUE(Table_Query_from_MF_DSNP62[[#This Row],[CL_GL_ACCT_TO21]]))</f>
        <v>1</v>
      </c>
      <c r="JB325" s="33" t="b">
        <f>AND($A$2&gt;=_xlfn.NUMBERVALUE(Table_Query_from_MF_DSNP62[[#This Row],[CL_GL_ACCT_FR22]]),$A$2&lt;=_xlfn.NUMBERVALUE(Table_Query_from_MF_DSNP62[[#This Row],[CL_GL_ACCT_TO22]]))</f>
        <v>1</v>
      </c>
      <c r="JC325" s="33" t="b">
        <f>AND($A$2&gt;=_xlfn.NUMBERVALUE(Table_Query_from_MF_DSNP62[[#This Row],[CL_GL_ACCT_FR23]]),$A$2&lt;=_xlfn.NUMBERVALUE(Table_Query_from_MF_DSNP62[[#This Row],[CL_GL_ACCT_TO23]]))</f>
        <v>1</v>
      </c>
      <c r="JD325" s="33" t="b">
        <f>AND($A$2&gt;=_xlfn.NUMBERVALUE(Table_Query_from_MF_DSNP62[[#This Row],[CL_GL_ACCT_FR24]]),$A$2&lt;=_xlfn.NUMBERVALUE(Table_Query_from_MF_DSNP62[[#This Row],[CL_GL_ACCT_TO24]]))</f>
        <v>1</v>
      </c>
      <c r="JE325" s="33" t="b">
        <f>AND($A$2&gt;=_xlfn.NUMBERVALUE(Table_Query_from_MF_DSNP62[[#This Row],[CL_GL_ACCT_FR25]]),$A$2&lt;=_xlfn.NUMBERVALUE(Table_Query_from_MF_DSNP62[[#This Row],[CL_GL_ACCT_TO25]]))</f>
        <v>1</v>
      </c>
      <c r="JF325" s="33" t="b">
        <f>OR(Table_Query_from_MF_DSNP62[[#This Row],[PairA]:[PairO]])</f>
        <v>1</v>
      </c>
      <c r="JG325" s="33">
        <f>_xlfn.IFNA(MATCH(TRUE,Table_Query_from_MF_DSNP62[[#This Row],[PairA]:[PairO]],0),"none")</f>
        <v>1</v>
      </c>
      <c r="JH325" s="33" t="b">
        <f>AND($B$2&gt;=_xlfn.NUMBERVALUE(Table_Query_from_MF_DSNP62[[#This Row],[CL_CMP_OBJ_FR1]]),$B$2&lt;=_xlfn.NUMBERVALUE(Table_Query_from_MF_DSNP62[[#This Row],[CL_CMP_OBJ_TO1]]))</f>
        <v>1</v>
      </c>
      <c r="JI325" s="33" t="b">
        <f>AND($B$2&gt;=_xlfn.NUMBERVALUE(Table_Query_from_MF_DSNP62[[#This Row],[CL_CMP_OBJ_FR2]]),$B$2&lt;=_xlfn.NUMBERVALUE(Table_Query_from_MF_DSNP62[[#This Row],[CL_CMP_OBJ_TO2]]))</f>
        <v>1</v>
      </c>
      <c r="JJ325" s="33" t="b">
        <f>AND($B$2&gt;=_xlfn.NUMBERVALUE(Table_Query_from_MF_DSNP62[[#This Row],[CL_CMP_OBJ_FR3]]),$B$2&lt;=_xlfn.NUMBERVALUE(Table_Query_from_MF_DSNP62[[#This Row],[CL_CMP_OBJ_TO3]]))</f>
        <v>1</v>
      </c>
      <c r="JK325" s="33" t="b">
        <f>AND($B$2&gt;=_xlfn.NUMBERVALUE(Table_Query_from_MF_DSNP62[[#This Row],[CL_CMP_OBJ_FR4]]),$B$2&lt;=_xlfn.NUMBERVALUE(Table_Query_from_MF_DSNP62[[#This Row],[CL_CMP_OBJ_TO4]]))</f>
        <v>1</v>
      </c>
      <c r="JL325" s="33" t="b">
        <f>AND($B$2&gt;=_xlfn.NUMBERVALUE(Table_Query_from_MF_DSNP62[[#This Row],[CL_CMP_OBJ_FR5]]),$B$2&lt;=_xlfn.NUMBERVALUE(Table_Query_from_MF_DSNP62[[#This Row],[CL_CMP_OBJ_TO5]]))</f>
        <v>1</v>
      </c>
      <c r="JM325" s="33" t="b">
        <f>AND($B$2&gt;=_xlfn.NUMBERVALUE(Table_Query_from_MF_DSNP62[[#This Row],[CL_CMP_OBJ_FR6]]),$B$2&lt;=_xlfn.NUMBERVALUE(Table_Query_from_MF_DSNP62[[#This Row],[CL_CMP_OBJ_TO6]]))</f>
        <v>1</v>
      </c>
      <c r="JN325" s="33" t="b">
        <f>AND($B$2&gt;=_xlfn.NUMBERVALUE(Table_Query_from_MF_DSNP62[[#This Row],[CL_CMP_OBJ_FR7]]),$B$2&lt;=_xlfn.NUMBERVALUE(Table_Query_from_MF_DSNP62[[#This Row],[CL_CMP_OBJ_TO7]]))</f>
        <v>1</v>
      </c>
      <c r="JO325" s="33" t="b">
        <f>AND($B$2&gt;=_xlfn.NUMBERVALUE(Table_Query_from_MF_DSNP62[[#This Row],[CL_CMP_OBJ_FR8]]),$B$2&lt;=_xlfn.NUMBERVALUE(Table_Query_from_MF_DSNP62[[#This Row],[CL_CMP_OBJ_TO8]]))</f>
        <v>1</v>
      </c>
      <c r="JP325" s="33" t="b">
        <f>AND($B$2&gt;=_xlfn.NUMBERVALUE(Table_Query_from_MF_DSNP62[[#This Row],[CL_CMP_OBJ_FR9]]),$B$2&lt;=_xlfn.NUMBERVALUE(Table_Query_from_MF_DSNP62[[#This Row],[CL_CMP_OBJ_TO9]]))</f>
        <v>1</v>
      </c>
      <c r="JQ325" s="33" t="b">
        <f>AND($B$2&gt;=_xlfn.NUMBERVALUE(Table_Query_from_MF_DSNP62[[#This Row],[CL_CMP_OBJ_FR10]]),$B$2&lt;=_xlfn.NUMBERVALUE(Table_Query_from_MF_DSNP62[[#This Row],[CL_CMP_OBJ_TO10]]))</f>
        <v>1</v>
      </c>
      <c r="JR325" s="33" t="b">
        <f>AND($B$2&gt;=_xlfn.NUMBERVALUE(Table_Query_from_MF_DSNP62[[#This Row],[CL_CMP_OBJ_FR11]]),$B$2&lt;=_xlfn.NUMBERVALUE(Table_Query_from_MF_DSNP62[[#This Row],[CL_CMP_OBJ_TO11]]))</f>
        <v>1</v>
      </c>
      <c r="JS325" s="33" t="b">
        <f>AND($B$2&gt;=_xlfn.NUMBERVALUE(Table_Query_from_MF_DSNP62[[#This Row],[CL_CMP_OBJ_FR12]]),$B$2&lt;=_xlfn.NUMBERVALUE(Table_Query_from_MF_DSNP62[[#This Row],[CL_CMP_OBJ_TO12]]))</f>
        <v>1</v>
      </c>
      <c r="JT325" s="33" t="b">
        <f>AND($B$2&gt;=_xlfn.NUMBERVALUE(Table_Query_from_MF_DSNP62[[#This Row],[CL_CMP_OBJ_FR13]]),$B$2&lt;=_xlfn.NUMBERVALUE(Table_Query_from_MF_DSNP62[[#This Row],[CL_CMP_OBJ_TO13]]))</f>
        <v>1</v>
      </c>
      <c r="JU325" s="33" t="b">
        <f>AND($B$2&gt;=_xlfn.NUMBERVALUE(Table_Query_from_MF_DSNP62[[#This Row],[CL_CMP_OBJ_FR14]]),$B$2&lt;=_xlfn.NUMBERVALUE(Table_Query_from_MF_DSNP62[[#This Row],[CL_CMP_OBJ_TO14]]))</f>
        <v>1</v>
      </c>
      <c r="JV325" s="33" t="b">
        <f>AND($B$2&gt;=_xlfn.NUMBERVALUE(Table_Query_from_MF_DSNP62[[#This Row],[CL_CMP_OBJ_FR15]]),$B$2&lt;=_xlfn.NUMBERVALUE(Table_Query_from_MF_DSNP62[[#This Row],[CL_CMP_OBJ_TO15]]))</f>
        <v>1</v>
      </c>
    </row>
    <row r="326" spans="1:282" x14ac:dyDescent="0.25">
      <c r="A326" t="b">
        <f>OR(,Table_Query_from_MF_DSNP62[[#This Row],[Desired GL included as "hard-coded" GL?]],Table_Query_from_MF_DSNP62[[#This Row],[Desired GL included as "Open GL"?]])</f>
        <v>1</v>
      </c>
      <c r="B326" t="b">
        <f>Table_Query_from_MF_DSNP62[[#This Row],[Desired CObj included as "Open CObj"?]]</f>
        <v>1</v>
      </c>
      <c r="C326" t="s">
        <v>1888</v>
      </c>
      <c r="D326" t="s">
        <v>1889</v>
      </c>
      <c r="E326" t="s">
        <v>8</v>
      </c>
      <c r="F326" s="24" t="s">
        <v>444</v>
      </c>
      <c r="G326" t="s">
        <v>428</v>
      </c>
      <c r="H326" s="24" t="s">
        <v>444</v>
      </c>
      <c r="I326" t="s">
        <v>444</v>
      </c>
      <c r="J326" s="24" t="s">
        <v>444</v>
      </c>
      <c r="K326" t="s">
        <v>444</v>
      </c>
      <c r="L326" s="24" t="s">
        <v>444</v>
      </c>
      <c r="M326" t="s">
        <v>444</v>
      </c>
      <c r="N326" t="s">
        <v>444</v>
      </c>
      <c r="O326" t="s">
        <v>444</v>
      </c>
      <c r="P326" t="s">
        <v>444</v>
      </c>
      <c r="Q326" t="s">
        <v>15</v>
      </c>
      <c r="R326" t="s">
        <v>444</v>
      </c>
      <c r="S326" t="s">
        <v>442</v>
      </c>
      <c r="T326" t="s">
        <v>447</v>
      </c>
      <c r="U326" t="s">
        <v>444</v>
      </c>
      <c r="V326" t="s">
        <v>444</v>
      </c>
      <c r="W326" t="s">
        <v>447</v>
      </c>
      <c r="X326" t="s">
        <v>444</v>
      </c>
      <c r="Y326" t="s">
        <v>444</v>
      </c>
      <c r="Z326" t="s">
        <v>442</v>
      </c>
      <c r="AA326" t="s">
        <v>442</v>
      </c>
      <c r="AB326" t="s">
        <v>442</v>
      </c>
      <c r="AC326" t="s">
        <v>444</v>
      </c>
      <c r="AD326" t="s">
        <v>444</v>
      </c>
      <c r="AE326" t="s">
        <v>444</v>
      </c>
      <c r="AF326" t="s">
        <v>444</v>
      </c>
      <c r="AG326" t="s">
        <v>442</v>
      </c>
      <c r="AH326" t="s">
        <v>444</v>
      </c>
      <c r="AI326" t="s">
        <v>447</v>
      </c>
      <c r="AJ326" t="s">
        <v>15</v>
      </c>
      <c r="AK326" t="s">
        <v>444</v>
      </c>
      <c r="AL326" t="s">
        <v>444</v>
      </c>
      <c r="AM326" t="s">
        <v>444</v>
      </c>
      <c r="AN326" t="s">
        <v>444</v>
      </c>
      <c r="AO326" t="s">
        <v>444</v>
      </c>
      <c r="AP326" t="s">
        <v>442</v>
      </c>
      <c r="AQ326" t="s">
        <v>282</v>
      </c>
      <c r="AR326" t="s">
        <v>1451</v>
      </c>
      <c r="AS326" t="s">
        <v>162</v>
      </c>
      <c r="AT326" t="s">
        <v>444</v>
      </c>
      <c r="AU326" t="s">
        <v>444</v>
      </c>
      <c r="AV326" t="s">
        <v>442</v>
      </c>
      <c r="AW326" t="s">
        <v>444</v>
      </c>
      <c r="AX326" t="s">
        <v>444</v>
      </c>
      <c r="AY326" t="s">
        <v>444</v>
      </c>
      <c r="AZ326" t="s">
        <v>444</v>
      </c>
      <c r="BA326" t="s">
        <v>444</v>
      </c>
      <c r="BB326" t="s">
        <v>444</v>
      </c>
      <c r="BC326" t="s">
        <v>444</v>
      </c>
      <c r="BD326" t="s">
        <v>1359</v>
      </c>
      <c r="BE326" t="s">
        <v>444</v>
      </c>
      <c r="BF326" t="s">
        <v>1360</v>
      </c>
      <c r="BG326" t="s">
        <v>444</v>
      </c>
      <c r="BH326" t="s">
        <v>444</v>
      </c>
      <c r="BI326" t="s">
        <v>444</v>
      </c>
      <c r="BJ326" t="s">
        <v>444</v>
      </c>
      <c r="BK326" t="s">
        <v>444</v>
      </c>
      <c r="BL326" t="s">
        <v>444</v>
      </c>
      <c r="BM326" t="s">
        <v>444</v>
      </c>
      <c r="BN326" t="s">
        <v>444</v>
      </c>
      <c r="BO326" t="s">
        <v>444</v>
      </c>
      <c r="BP326" t="s">
        <v>444</v>
      </c>
      <c r="BQ326" t="s">
        <v>444</v>
      </c>
      <c r="BR326" t="s">
        <v>444</v>
      </c>
      <c r="BS326" t="s">
        <v>444</v>
      </c>
      <c r="BT326" t="s">
        <v>444</v>
      </c>
      <c r="BU326" t="s">
        <v>444</v>
      </c>
      <c r="BV326" t="s">
        <v>444</v>
      </c>
      <c r="BW326" t="s">
        <v>444</v>
      </c>
      <c r="BX326" t="s">
        <v>444</v>
      </c>
      <c r="BY326" t="s">
        <v>444</v>
      </c>
      <c r="BZ326" t="s">
        <v>444</v>
      </c>
      <c r="CA326" t="s">
        <v>444</v>
      </c>
      <c r="CB326" t="s">
        <v>444</v>
      </c>
      <c r="CC326" t="s">
        <v>444</v>
      </c>
      <c r="CD326" t="s">
        <v>444</v>
      </c>
      <c r="CE326" t="s">
        <v>444</v>
      </c>
      <c r="CF326" t="s">
        <v>444</v>
      </c>
      <c r="CG326" t="s">
        <v>444</v>
      </c>
      <c r="CH326" t="s">
        <v>444</v>
      </c>
      <c r="CI326" t="s">
        <v>444</v>
      </c>
      <c r="CJ326" t="s">
        <v>444</v>
      </c>
      <c r="CK326" t="s">
        <v>444</v>
      </c>
      <c r="CL326" t="s">
        <v>444</v>
      </c>
      <c r="CM326" t="s">
        <v>444</v>
      </c>
      <c r="CN326" t="s">
        <v>444</v>
      </c>
      <c r="CO326" t="s">
        <v>444</v>
      </c>
      <c r="CP326" t="s">
        <v>444</v>
      </c>
      <c r="CQ326" t="s">
        <v>444</v>
      </c>
      <c r="CR326" t="s">
        <v>444</v>
      </c>
      <c r="CS326" t="s">
        <v>444</v>
      </c>
      <c r="CT326" t="s">
        <v>444</v>
      </c>
      <c r="CU326" t="s">
        <v>7</v>
      </c>
      <c r="CV326" t="s">
        <v>2741</v>
      </c>
      <c r="CW326" t="s">
        <v>2736</v>
      </c>
      <c r="CX326" t="s">
        <v>2768</v>
      </c>
      <c r="CY326" t="s">
        <v>1472</v>
      </c>
      <c r="CZ326" t="s">
        <v>1473</v>
      </c>
      <c r="DA326" t="s">
        <v>444</v>
      </c>
      <c r="DB326" t="s">
        <v>444</v>
      </c>
      <c r="DC326" t="s">
        <v>444</v>
      </c>
      <c r="DD326" t="s">
        <v>444</v>
      </c>
      <c r="DE326" t="s">
        <v>444</v>
      </c>
      <c r="DF326" t="s">
        <v>444</v>
      </c>
      <c r="DG326" t="s">
        <v>444</v>
      </c>
      <c r="DH326" t="s">
        <v>444</v>
      </c>
      <c r="DI326" t="s">
        <v>282</v>
      </c>
      <c r="DJ326" t="s">
        <v>1440</v>
      </c>
      <c r="DK326" t="s">
        <v>1451</v>
      </c>
      <c r="DL326" t="s">
        <v>444</v>
      </c>
      <c r="DM326" t="s">
        <v>444</v>
      </c>
      <c r="DN326" t="s">
        <v>444</v>
      </c>
      <c r="DO326" t="s">
        <v>444</v>
      </c>
      <c r="DP326" t="s">
        <v>444</v>
      </c>
      <c r="DQ326" t="s">
        <v>444</v>
      </c>
      <c r="DR326" t="s">
        <v>444</v>
      </c>
      <c r="DS326" t="s">
        <v>15</v>
      </c>
      <c r="DT326" s="24" t="s">
        <v>37</v>
      </c>
      <c r="DU326" s="24" t="s">
        <v>37</v>
      </c>
      <c r="DV326" t="s">
        <v>117</v>
      </c>
      <c r="DW326" t="s">
        <v>117</v>
      </c>
      <c r="DX326" s="24" t="s">
        <v>120</v>
      </c>
      <c r="DY326" s="24" t="s">
        <v>120</v>
      </c>
      <c r="DZ326" t="s">
        <v>123</v>
      </c>
      <c r="EA326" t="s">
        <v>126</v>
      </c>
      <c r="EB326" s="24" t="s">
        <v>128</v>
      </c>
      <c r="EC326" s="24" t="s">
        <v>128</v>
      </c>
      <c r="ED326" t="s">
        <v>3444</v>
      </c>
      <c r="EE326" t="s">
        <v>3445</v>
      </c>
      <c r="EF326" s="24" t="s">
        <v>444</v>
      </c>
      <c r="EG326" s="24" t="s">
        <v>444</v>
      </c>
      <c r="EH326" t="s">
        <v>444</v>
      </c>
      <c r="EI326" t="s">
        <v>444</v>
      </c>
      <c r="EJ326" s="24" t="s">
        <v>444</v>
      </c>
      <c r="EK326" s="24" t="s">
        <v>444</v>
      </c>
      <c r="EL326" t="s">
        <v>444</v>
      </c>
      <c r="EM326" t="s">
        <v>444</v>
      </c>
      <c r="EN326" s="24" t="s">
        <v>444</v>
      </c>
      <c r="EO326" s="24" t="s">
        <v>444</v>
      </c>
      <c r="EP326" t="s">
        <v>444</v>
      </c>
      <c r="EQ326" t="s">
        <v>444</v>
      </c>
      <c r="ER326" s="24" t="s">
        <v>444</v>
      </c>
      <c r="ES326" s="24" t="s">
        <v>444</v>
      </c>
      <c r="ET326" t="s">
        <v>444</v>
      </c>
      <c r="EU326" t="s">
        <v>444</v>
      </c>
      <c r="EV326" s="24" t="s">
        <v>444</v>
      </c>
      <c r="EW326" s="24" t="s">
        <v>444</v>
      </c>
      <c r="EX326" t="s">
        <v>444</v>
      </c>
      <c r="EY326" t="s">
        <v>444</v>
      </c>
      <c r="EZ326" s="24" t="s">
        <v>444</v>
      </c>
      <c r="FA326" s="24" t="s">
        <v>444</v>
      </c>
      <c r="FB326" t="s">
        <v>444</v>
      </c>
      <c r="FC326" t="s">
        <v>444</v>
      </c>
      <c r="FD326" s="24" t="s">
        <v>444</v>
      </c>
      <c r="FE326" s="24" t="s">
        <v>444</v>
      </c>
      <c r="FF326" t="s">
        <v>444</v>
      </c>
      <c r="FG326" t="s">
        <v>444</v>
      </c>
      <c r="FH326" s="24" t="s">
        <v>444</v>
      </c>
      <c r="FI326" s="24" t="s">
        <v>444</v>
      </c>
      <c r="FJ326" t="s">
        <v>444</v>
      </c>
      <c r="FK326" t="s">
        <v>444</v>
      </c>
      <c r="FL326" s="24" t="s">
        <v>444</v>
      </c>
      <c r="FM326" s="24" t="s">
        <v>444</v>
      </c>
      <c r="FN326" t="s">
        <v>444</v>
      </c>
      <c r="FO326" t="s">
        <v>444</v>
      </c>
      <c r="FP326" s="24" t="s">
        <v>444</v>
      </c>
      <c r="FQ326" s="24" t="s">
        <v>444</v>
      </c>
      <c r="FR326" t="s">
        <v>444</v>
      </c>
      <c r="FS326" t="s">
        <v>444</v>
      </c>
      <c r="FT326" s="24" t="s">
        <v>444</v>
      </c>
      <c r="FU326" s="24" t="s">
        <v>444</v>
      </c>
      <c r="FV326" t="s">
        <v>444</v>
      </c>
      <c r="FW326" t="s">
        <v>444</v>
      </c>
      <c r="FX326" s="24" t="s">
        <v>444</v>
      </c>
      <c r="FY326" s="24" t="s">
        <v>444</v>
      </c>
      <c r="FZ326" t="s">
        <v>444</v>
      </c>
      <c r="GA326" t="s">
        <v>444</v>
      </c>
      <c r="GB326" s="24" t="s">
        <v>444</v>
      </c>
      <c r="GC326" s="24" t="s">
        <v>444</v>
      </c>
      <c r="GD326" t="s">
        <v>444</v>
      </c>
      <c r="GE326" t="s">
        <v>444</v>
      </c>
      <c r="GF326" s="24" t="s">
        <v>444</v>
      </c>
      <c r="GG326" s="24" t="s">
        <v>444</v>
      </c>
      <c r="GH326" t="s">
        <v>15</v>
      </c>
      <c r="GI326" s="24" t="s">
        <v>526</v>
      </c>
      <c r="GJ326" s="24" t="s">
        <v>1453</v>
      </c>
      <c r="GK326" t="s">
        <v>1454</v>
      </c>
      <c r="GL326" t="s">
        <v>609</v>
      </c>
      <c r="GM326" s="24" t="s">
        <v>618</v>
      </c>
      <c r="GN326" s="24" t="s">
        <v>618</v>
      </c>
      <c r="GO326" t="s">
        <v>444</v>
      </c>
      <c r="GP326" t="s">
        <v>444</v>
      </c>
      <c r="GQ326" s="24" t="s">
        <v>444</v>
      </c>
      <c r="GR326" s="24" t="s">
        <v>444</v>
      </c>
      <c r="GS326" t="s">
        <v>444</v>
      </c>
      <c r="GT326" t="s">
        <v>444</v>
      </c>
      <c r="GU326" s="24" t="s">
        <v>444</v>
      </c>
      <c r="GV326" s="24" t="s">
        <v>444</v>
      </c>
      <c r="GW326" t="s">
        <v>444</v>
      </c>
      <c r="GX326" t="s">
        <v>444</v>
      </c>
      <c r="GY326" s="24" t="s">
        <v>444</v>
      </c>
      <c r="GZ326" s="24" t="s">
        <v>444</v>
      </c>
      <c r="HA326" t="s">
        <v>444</v>
      </c>
      <c r="HB326" t="s">
        <v>444</v>
      </c>
      <c r="HC326" s="24" t="s">
        <v>444</v>
      </c>
      <c r="HD326" s="24" t="s">
        <v>444</v>
      </c>
      <c r="HE326" t="s">
        <v>444</v>
      </c>
      <c r="HF326" t="s">
        <v>444</v>
      </c>
      <c r="HG326" s="24" t="s">
        <v>444</v>
      </c>
      <c r="HH326" s="24" t="s">
        <v>444</v>
      </c>
      <c r="HI326" t="s">
        <v>444</v>
      </c>
      <c r="HJ326" t="s">
        <v>444</v>
      </c>
      <c r="HK326" s="24" t="s">
        <v>444</v>
      </c>
      <c r="HL326" s="24" t="s">
        <v>444</v>
      </c>
      <c r="HM326" t="s">
        <v>444</v>
      </c>
      <c r="HN326" t="s">
        <v>444</v>
      </c>
      <c r="HO326" s="24" t="s">
        <v>444</v>
      </c>
      <c r="HP326" s="24" t="s">
        <v>444</v>
      </c>
      <c r="HQ326" t="s">
        <v>444</v>
      </c>
      <c r="HR326" t="s">
        <v>444</v>
      </c>
      <c r="HS326" s="24" t="s">
        <v>444</v>
      </c>
      <c r="HT326" s="24" t="s">
        <v>444</v>
      </c>
      <c r="HU326" t="s">
        <v>444</v>
      </c>
      <c r="HV326" t="s">
        <v>444</v>
      </c>
      <c r="HW326" s="24" t="s">
        <v>444</v>
      </c>
      <c r="HX326" s="24" t="s">
        <v>444</v>
      </c>
      <c r="HY326" t="s">
        <v>444</v>
      </c>
      <c r="HZ326" t="s">
        <v>444</v>
      </c>
      <c r="IA326" t="s">
        <v>2750</v>
      </c>
      <c r="IB326" t="s">
        <v>2736</v>
      </c>
      <c r="IC326" t="s">
        <v>3457</v>
      </c>
      <c r="ID326" s="33" t="b" cm="1">
        <f t="array" ref="ID326">_xlfn.IFNA(MATCH($A$2,_xlfn.NUMBERVALUE(Table_Query_from_MF_DSNP62[[#This Row],[CL_GLACCT_DR1]:[CL_GLACCT_CR4]]),0),0)&gt;=1</f>
        <v>1</v>
      </c>
      <c r="IE326" s="33" t="b">
        <f>OR(Table_Query_from_MF_DSNP62[[#This Row],[Pair1]:[Pair25]])</f>
        <v>1</v>
      </c>
      <c r="IF326" s="33">
        <f>_xlfn.IFNA(MATCH(TRUE,Table_Query_from_MF_DSNP62[[#This Row],[Pair1]:[Pair25]],0),"none")</f>
        <v>7</v>
      </c>
      <c r="IG326" s="33" t="b">
        <f>AND($A$2&gt;=_xlfn.NUMBERVALUE(Table_Query_from_MF_DSNP62[[#This Row],[CL_GL_ACCT_FR1]]),$A$2&lt;=_xlfn.NUMBERVALUE(Table_Query_from_MF_DSNP62[[#This Row],[CL_GL_ACCT_TO1]]))</f>
        <v>0</v>
      </c>
      <c r="IH326" s="33" t="b">
        <f>AND($A$2&gt;=_xlfn.NUMBERVALUE(Table_Query_from_MF_DSNP62[[#This Row],[CL_GL_ACCT_FR2]]),$A$2&lt;=_xlfn.NUMBERVALUE(Table_Query_from_MF_DSNP62[[#This Row],[CL_GL_ACCT_TO2]]))</f>
        <v>0</v>
      </c>
      <c r="II326" s="33" t="b">
        <f>AND($A$2&gt;=_xlfn.NUMBERVALUE(Table_Query_from_MF_DSNP62[[#This Row],[CL_GL_ACCT_FR3]]),$A$2&lt;=_xlfn.NUMBERVALUE(Table_Query_from_MF_DSNP62[[#This Row],[CL_GL_ACCT_TO3]]))</f>
        <v>0</v>
      </c>
      <c r="IJ326" s="33" t="b">
        <f>AND($A$2&gt;=_xlfn.NUMBERVALUE(Table_Query_from_MF_DSNP62[[#This Row],[CL_GL_ACCT_FR4]]),$A$2&lt;=_xlfn.NUMBERVALUE(Table_Query_from_MF_DSNP62[[#This Row],[CL_GL_ACCT_TO4]]))</f>
        <v>0</v>
      </c>
      <c r="IK326" s="33" t="b">
        <f>AND($A$2&gt;=_xlfn.NUMBERVALUE(Table_Query_from_MF_DSNP62[[#This Row],[CL_GL_ACCT_FR5]]),$A$2&lt;=_xlfn.NUMBERVALUE(Table_Query_from_MF_DSNP62[[#This Row],[CL_GL_ACCT_TO5]]))</f>
        <v>0</v>
      </c>
      <c r="IL326" s="33" t="b">
        <f>AND($A$2&gt;=_xlfn.NUMBERVALUE(Table_Query_from_MF_DSNP62[[#This Row],[CL_GL_ACCT_FR6]]),$A$2&lt;=_xlfn.NUMBERVALUE(Table_Query_from_MF_DSNP62[[#This Row],[CL_GL_ACCT_TO6]]))</f>
        <v>0</v>
      </c>
      <c r="IM326" s="33" t="b">
        <f>AND($A$2&gt;=_xlfn.NUMBERVALUE(Table_Query_from_MF_DSNP62[[#This Row],[CL_GL_ACCT_FR7]]),$A$2&lt;=_xlfn.NUMBERVALUE(Table_Query_from_MF_DSNP62[[#This Row],[CL_GL_ACCT_TO7]]))</f>
        <v>1</v>
      </c>
      <c r="IN326" s="33" t="b">
        <f>AND($A$2&gt;=_xlfn.NUMBERVALUE(Table_Query_from_MF_DSNP62[[#This Row],[CL_GL_ACCT_FR8]]),$A$2&lt;=_xlfn.NUMBERVALUE(Table_Query_from_MF_DSNP62[[#This Row],[CL_GL_ACCT_TO8]]))</f>
        <v>1</v>
      </c>
      <c r="IO326" s="33" t="b">
        <f>AND($A$2&gt;=_xlfn.NUMBERVALUE(Table_Query_from_MF_DSNP62[[#This Row],[CL_GL_ACCT_FR9]]),$A$2&lt;=_xlfn.NUMBERVALUE(Table_Query_from_MF_DSNP62[[#This Row],[CL_GL_ACCT_TO9]]))</f>
        <v>1</v>
      </c>
      <c r="IP326" s="33" t="b">
        <f>AND($A$2&gt;=_xlfn.NUMBERVALUE(Table_Query_from_MF_DSNP62[[#This Row],[CL_GL_ACCT_FR10]]),$A$2&lt;=_xlfn.NUMBERVALUE(Table_Query_from_MF_DSNP62[[#This Row],[CL_GL_ACCT_TO10]]))</f>
        <v>1</v>
      </c>
      <c r="IQ326" s="33" t="b">
        <f>AND($A$2&gt;=_xlfn.NUMBERVALUE(Table_Query_from_MF_DSNP62[[#This Row],[CL_GL_ACCT_FR11]]),$A$2&lt;=_xlfn.NUMBERVALUE(Table_Query_from_MF_DSNP62[[#This Row],[CL_GL_ACCT_TO11]]))</f>
        <v>1</v>
      </c>
      <c r="IR326" s="33" t="b">
        <f>AND($A$2&gt;=_xlfn.NUMBERVALUE(Table_Query_from_MF_DSNP62[[#This Row],[CL_GL_ACCT_FR12]]),$A$2&lt;=_xlfn.NUMBERVALUE(Table_Query_from_MF_DSNP62[[#This Row],[CL_GL_ACCT_TO12]]))</f>
        <v>1</v>
      </c>
      <c r="IS326" s="33" t="b">
        <f>AND($A$2&gt;=_xlfn.NUMBERVALUE(Table_Query_from_MF_DSNP62[[#This Row],[CL_GL_ACCT_FR13]]),$A$2&lt;=_xlfn.NUMBERVALUE(Table_Query_from_MF_DSNP62[[#This Row],[CL_GL_ACCT_TO13]]))</f>
        <v>1</v>
      </c>
      <c r="IT326" s="33" t="b">
        <f>AND($A$2&gt;=_xlfn.NUMBERVALUE(Table_Query_from_MF_DSNP62[[#This Row],[CL_GL_ACCT_FR14]]),$A$2&lt;=_xlfn.NUMBERVALUE(Table_Query_from_MF_DSNP62[[#This Row],[CL_GL_ACCT_TO14]]))</f>
        <v>1</v>
      </c>
      <c r="IU326" s="33" t="b">
        <f>AND($A$2&gt;=_xlfn.NUMBERVALUE(Table_Query_from_MF_DSNP62[[#This Row],[CL_GL_ACCT_FR15]]),$A$2&lt;=_xlfn.NUMBERVALUE(Table_Query_from_MF_DSNP62[[#This Row],[CL_GL_ACCT_TO15]]))</f>
        <v>1</v>
      </c>
      <c r="IV326" s="33" t="b">
        <f>AND($A$2&gt;=_xlfn.NUMBERVALUE(Table_Query_from_MF_DSNP62[[#This Row],[CL_GL_ACCT_FR16]]),$A$2&lt;=_xlfn.NUMBERVALUE(Table_Query_from_MF_DSNP62[[#This Row],[CL_GL_ACCT_TO16]]))</f>
        <v>1</v>
      </c>
      <c r="IW326" s="33" t="b">
        <f>AND($A$2&gt;=_xlfn.NUMBERVALUE(Table_Query_from_MF_DSNP62[[#This Row],[CL_GL_ACCT_FR17]]),$A$2&lt;=_xlfn.NUMBERVALUE(Table_Query_from_MF_DSNP62[[#This Row],[CL_GL_ACCT_TO17]]))</f>
        <v>1</v>
      </c>
      <c r="IX326" s="33" t="b">
        <f>AND($A$2&gt;=_xlfn.NUMBERVALUE(Table_Query_from_MF_DSNP62[[#This Row],[CL_GL_ACCT_FR18]]),$A$2&lt;=_xlfn.NUMBERVALUE(Table_Query_from_MF_DSNP62[[#This Row],[CL_GL_ACCT_TO18]]))</f>
        <v>1</v>
      </c>
      <c r="IY326" s="33" t="b">
        <f>AND($A$2&gt;=_xlfn.NUMBERVALUE(Table_Query_from_MF_DSNP62[[#This Row],[CL_GL_ACCT_FR19]]),$A$2&lt;=_xlfn.NUMBERVALUE(Table_Query_from_MF_DSNP62[[#This Row],[CL_GL_ACCT_TO19]]))</f>
        <v>1</v>
      </c>
      <c r="IZ326" s="33" t="b">
        <f>AND($A$2&gt;=_xlfn.NUMBERVALUE(Table_Query_from_MF_DSNP62[[#This Row],[CL_GL_ACCT_FR20]]),$A$2&lt;=_xlfn.NUMBERVALUE(Table_Query_from_MF_DSNP62[[#This Row],[CL_GL_ACCT_TO20]]))</f>
        <v>1</v>
      </c>
      <c r="JA326" s="33" t="b">
        <f>AND($A$2&gt;=_xlfn.NUMBERVALUE(Table_Query_from_MF_DSNP62[[#This Row],[CL_GL_ACCT_FR21]]),$A$2&lt;=_xlfn.NUMBERVALUE(Table_Query_from_MF_DSNP62[[#This Row],[CL_GL_ACCT_TO21]]))</f>
        <v>1</v>
      </c>
      <c r="JB326" s="33" t="b">
        <f>AND($A$2&gt;=_xlfn.NUMBERVALUE(Table_Query_from_MF_DSNP62[[#This Row],[CL_GL_ACCT_FR22]]),$A$2&lt;=_xlfn.NUMBERVALUE(Table_Query_from_MF_DSNP62[[#This Row],[CL_GL_ACCT_TO22]]))</f>
        <v>1</v>
      </c>
      <c r="JC326" s="33" t="b">
        <f>AND($A$2&gt;=_xlfn.NUMBERVALUE(Table_Query_from_MF_DSNP62[[#This Row],[CL_GL_ACCT_FR23]]),$A$2&lt;=_xlfn.NUMBERVALUE(Table_Query_from_MF_DSNP62[[#This Row],[CL_GL_ACCT_TO23]]))</f>
        <v>1</v>
      </c>
      <c r="JD326" s="33" t="b">
        <f>AND($A$2&gt;=_xlfn.NUMBERVALUE(Table_Query_from_MF_DSNP62[[#This Row],[CL_GL_ACCT_FR24]]),$A$2&lt;=_xlfn.NUMBERVALUE(Table_Query_from_MF_DSNP62[[#This Row],[CL_GL_ACCT_TO24]]))</f>
        <v>1</v>
      </c>
      <c r="JE326" s="33" t="b">
        <f>AND($A$2&gt;=_xlfn.NUMBERVALUE(Table_Query_from_MF_DSNP62[[#This Row],[CL_GL_ACCT_FR25]]),$A$2&lt;=_xlfn.NUMBERVALUE(Table_Query_from_MF_DSNP62[[#This Row],[CL_GL_ACCT_TO25]]))</f>
        <v>1</v>
      </c>
      <c r="JF326" s="33" t="b">
        <f>OR(Table_Query_from_MF_DSNP62[[#This Row],[PairA]:[PairO]])</f>
        <v>1</v>
      </c>
      <c r="JG326" s="33">
        <f>_xlfn.IFNA(MATCH(TRUE,Table_Query_from_MF_DSNP62[[#This Row],[PairA]:[PairO]],0),"none")</f>
        <v>4</v>
      </c>
      <c r="JH326" s="33" t="b">
        <f>AND($B$2&gt;=_xlfn.NUMBERVALUE(Table_Query_from_MF_DSNP62[[#This Row],[CL_CMP_OBJ_FR1]]),$B$2&lt;=_xlfn.NUMBERVALUE(Table_Query_from_MF_DSNP62[[#This Row],[CL_CMP_OBJ_TO1]]))</f>
        <v>0</v>
      </c>
      <c r="JI326" s="33" t="b">
        <f>AND($B$2&gt;=_xlfn.NUMBERVALUE(Table_Query_from_MF_DSNP62[[#This Row],[CL_CMP_OBJ_FR2]]),$B$2&lt;=_xlfn.NUMBERVALUE(Table_Query_from_MF_DSNP62[[#This Row],[CL_CMP_OBJ_TO2]]))</f>
        <v>0</v>
      </c>
      <c r="JJ326" s="33" t="b">
        <f>AND($B$2&gt;=_xlfn.NUMBERVALUE(Table_Query_from_MF_DSNP62[[#This Row],[CL_CMP_OBJ_FR3]]),$B$2&lt;=_xlfn.NUMBERVALUE(Table_Query_from_MF_DSNP62[[#This Row],[CL_CMP_OBJ_TO3]]))</f>
        <v>0</v>
      </c>
      <c r="JK326" s="33" t="b">
        <f>AND($B$2&gt;=_xlfn.NUMBERVALUE(Table_Query_from_MF_DSNP62[[#This Row],[CL_CMP_OBJ_FR4]]),$B$2&lt;=_xlfn.NUMBERVALUE(Table_Query_from_MF_DSNP62[[#This Row],[CL_CMP_OBJ_TO4]]))</f>
        <v>1</v>
      </c>
      <c r="JL326" s="33" t="b">
        <f>AND($B$2&gt;=_xlfn.NUMBERVALUE(Table_Query_from_MF_DSNP62[[#This Row],[CL_CMP_OBJ_FR5]]),$B$2&lt;=_xlfn.NUMBERVALUE(Table_Query_from_MF_DSNP62[[#This Row],[CL_CMP_OBJ_TO5]]))</f>
        <v>1</v>
      </c>
      <c r="JM326" s="33" t="b">
        <f>AND($B$2&gt;=_xlfn.NUMBERVALUE(Table_Query_from_MF_DSNP62[[#This Row],[CL_CMP_OBJ_FR6]]),$B$2&lt;=_xlfn.NUMBERVALUE(Table_Query_from_MF_DSNP62[[#This Row],[CL_CMP_OBJ_TO6]]))</f>
        <v>1</v>
      </c>
      <c r="JN326" s="33" t="b">
        <f>AND($B$2&gt;=_xlfn.NUMBERVALUE(Table_Query_from_MF_DSNP62[[#This Row],[CL_CMP_OBJ_FR7]]),$B$2&lt;=_xlfn.NUMBERVALUE(Table_Query_from_MF_DSNP62[[#This Row],[CL_CMP_OBJ_TO7]]))</f>
        <v>1</v>
      </c>
      <c r="JO326" s="33" t="b">
        <f>AND($B$2&gt;=_xlfn.NUMBERVALUE(Table_Query_from_MF_DSNP62[[#This Row],[CL_CMP_OBJ_FR8]]),$B$2&lt;=_xlfn.NUMBERVALUE(Table_Query_from_MF_DSNP62[[#This Row],[CL_CMP_OBJ_TO8]]))</f>
        <v>1</v>
      </c>
      <c r="JP326" s="33" t="b">
        <f>AND($B$2&gt;=_xlfn.NUMBERVALUE(Table_Query_from_MF_DSNP62[[#This Row],[CL_CMP_OBJ_FR9]]),$B$2&lt;=_xlfn.NUMBERVALUE(Table_Query_from_MF_DSNP62[[#This Row],[CL_CMP_OBJ_TO9]]))</f>
        <v>1</v>
      </c>
      <c r="JQ326" s="33" t="b">
        <f>AND($B$2&gt;=_xlfn.NUMBERVALUE(Table_Query_from_MF_DSNP62[[#This Row],[CL_CMP_OBJ_FR10]]),$B$2&lt;=_xlfn.NUMBERVALUE(Table_Query_from_MF_DSNP62[[#This Row],[CL_CMP_OBJ_TO10]]))</f>
        <v>1</v>
      </c>
      <c r="JR326" s="33" t="b">
        <f>AND($B$2&gt;=_xlfn.NUMBERVALUE(Table_Query_from_MF_DSNP62[[#This Row],[CL_CMP_OBJ_FR11]]),$B$2&lt;=_xlfn.NUMBERVALUE(Table_Query_from_MF_DSNP62[[#This Row],[CL_CMP_OBJ_TO11]]))</f>
        <v>1</v>
      </c>
      <c r="JS326" s="33" t="b">
        <f>AND($B$2&gt;=_xlfn.NUMBERVALUE(Table_Query_from_MF_DSNP62[[#This Row],[CL_CMP_OBJ_FR12]]),$B$2&lt;=_xlfn.NUMBERVALUE(Table_Query_from_MF_DSNP62[[#This Row],[CL_CMP_OBJ_TO12]]))</f>
        <v>1</v>
      </c>
      <c r="JT326" s="33" t="b">
        <f>AND($B$2&gt;=_xlfn.NUMBERVALUE(Table_Query_from_MF_DSNP62[[#This Row],[CL_CMP_OBJ_FR13]]),$B$2&lt;=_xlfn.NUMBERVALUE(Table_Query_from_MF_DSNP62[[#This Row],[CL_CMP_OBJ_TO13]]))</f>
        <v>1</v>
      </c>
      <c r="JU326" s="33" t="b">
        <f>AND($B$2&gt;=_xlfn.NUMBERVALUE(Table_Query_from_MF_DSNP62[[#This Row],[CL_CMP_OBJ_FR14]]),$B$2&lt;=_xlfn.NUMBERVALUE(Table_Query_from_MF_DSNP62[[#This Row],[CL_CMP_OBJ_TO14]]))</f>
        <v>1</v>
      </c>
      <c r="JV326" s="33" t="b">
        <f>AND($B$2&gt;=_xlfn.NUMBERVALUE(Table_Query_from_MF_DSNP62[[#This Row],[CL_CMP_OBJ_FR15]]),$B$2&lt;=_xlfn.NUMBERVALUE(Table_Query_from_MF_DSNP62[[#This Row],[CL_CMP_OBJ_TO15]]))</f>
        <v>1</v>
      </c>
    </row>
    <row r="327" spans="1:282" x14ac:dyDescent="0.25">
      <c r="A327" t="b">
        <f>OR(,Table_Query_from_MF_DSNP62[[#This Row],[Desired GL included as "hard-coded" GL?]],Table_Query_from_MF_DSNP62[[#This Row],[Desired GL included as "Open GL"?]])</f>
        <v>1</v>
      </c>
      <c r="B327" t="b">
        <f>Table_Query_from_MF_DSNP62[[#This Row],[Desired CObj included as "Open CObj"?]]</f>
        <v>1</v>
      </c>
      <c r="C327" t="s">
        <v>1890</v>
      </c>
      <c r="D327" t="s">
        <v>1891</v>
      </c>
      <c r="E327" t="s">
        <v>8</v>
      </c>
      <c r="F327" s="24" t="s">
        <v>417</v>
      </c>
      <c r="G327" t="s">
        <v>444</v>
      </c>
      <c r="H327" s="24" t="s">
        <v>444</v>
      </c>
      <c r="I327" t="s">
        <v>444</v>
      </c>
      <c r="J327" s="24" t="s">
        <v>444</v>
      </c>
      <c r="K327" t="s">
        <v>444</v>
      </c>
      <c r="L327" s="24" t="s">
        <v>444</v>
      </c>
      <c r="M327" t="s">
        <v>444</v>
      </c>
      <c r="N327" t="s">
        <v>444</v>
      </c>
      <c r="O327" t="s">
        <v>444</v>
      </c>
      <c r="P327" t="s">
        <v>444</v>
      </c>
      <c r="Q327" t="s">
        <v>15</v>
      </c>
      <c r="R327" t="s">
        <v>444</v>
      </c>
      <c r="S327" t="s">
        <v>442</v>
      </c>
      <c r="T327" t="s">
        <v>447</v>
      </c>
      <c r="U327" t="s">
        <v>444</v>
      </c>
      <c r="V327" t="s">
        <v>444</v>
      </c>
      <c r="W327" t="s">
        <v>447</v>
      </c>
      <c r="X327" t="s">
        <v>444</v>
      </c>
      <c r="Y327" t="s">
        <v>444</v>
      </c>
      <c r="Z327" t="s">
        <v>442</v>
      </c>
      <c r="AA327" t="s">
        <v>442</v>
      </c>
      <c r="AB327" t="s">
        <v>442</v>
      </c>
      <c r="AC327" t="s">
        <v>444</v>
      </c>
      <c r="AD327" t="s">
        <v>444</v>
      </c>
      <c r="AE327" t="s">
        <v>444</v>
      </c>
      <c r="AF327" t="s">
        <v>444</v>
      </c>
      <c r="AG327" t="s">
        <v>442</v>
      </c>
      <c r="AH327" t="s">
        <v>444</v>
      </c>
      <c r="AI327" t="s">
        <v>447</v>
      </c>
      <c r="AJ327" t="s">
        <v>15</v>
      </c>
      <c r="AK327" t="s">
        <v>444</v>
      </c>
      <c r="AL327" t="s">
        <v>444</v>
      </c>
      <c r="AM327" t="s">
        <v>444</v>
      </c>
      <c r="AN327" t="s">
        <v>444</v>
      </c>
      <c r="AO327" t="s">
        <v>444</v>
      </c>
      <c r="AP327" t="s">
        <v>442</v>
      </c>
      <c r="AQ327" t="s">
        <v>282</v>
      </c>
      <c r="AR327" t="s">
        <v>1451</v>
      </c>
      <c r="AS327" t="s">
        <v>162</v>
      </c>
      <c r="AT327" t="s">
        <v>444</v>
      </c>
      <c r="AU327" t="s">
        <v>444</v>
      </c>
      <c r="AV327" t="s">
        <v>442</v>
      </c>
      <c r="AW327" t="s">
        <v>444</v>
      </c>
      <c r="AX327" t="s">
        <v>444</v>
      </c>
      <c r="AY327" t="s">
        <v>444</v>
      </c>
      <c r="AZ327" t="s">
        <v>444</v>
      </c>
      <c r="BA327" t="s">
        <v>444</v>
      </c>
      <c r="BB327" t="s">
        <v>444</v>
      </c>
      <c r="BC327" t="s">
        <v>444</v>
      </c>
      <c r="BD327" t="s">
        <v>1359</v>
      </c>
      <c r="BE327" t="s">
        <v>444</v>
      </c>
      <c r="BF327" t="s">
        <v>1360</v>
      </c>
      <c r="BG327" t="s">
        <v>444</v>
      </c>
      <c r="BH327" t="s">
        <v>444</v>
      </c>
      <c r="BI327" t="s">
        <v>444</v>
      </c>
      <c r="BJ327" t="s">
        <v>444</v>
      </c>
      <c r="BK327" t="s">
        <v>444</v>
      </c>
      <c r="BL327" t="s">
        <v>444</v>
      </c>
      <c r="BM327" t="s">
        <v>444</v>
      </c>
      <c r="BN327" t="s">
        <v>444</v>
      </c>
      <c r="BO327" t="s">
        <v>444</v>
      </c>
      <c r="BP327" t="s">
        <v>444</v>
      </c>
      <c r="BQ327" t="s">
        <v>444</v>
      </c>
      <c r="BR327" t="s">
        <v>444</v>
      </c>
      <c r="BS327" t="s">
        <v>444</v>
      </c>
      <c r="BT327" t="s">
        <v>444</v>
      </c>
      <c r="BU327" t="s">
        <v>444</v>
      </c>
      <c r="BV327" t="s">
        <v>444</v>
      </c>
      <c r="BW327" t="s">
        <v>444</v>
      </c>
      <c r="BX327" t="s">
        <v>444</v>
      </c>
      <c r="BY327" t="s">
        <v>444</v>
      </c>
      <c r="BZ327" t="s">
        <v>444</v>
      </c>
      <c r="CA327" t="s">
        <v>444</v>
      </c>
      <c r="CB327" t="s">
        <v>444</v>
      </c>
      <c r="CC327" t="s">
        <v>444</v>
      </c>
      <c r="CD327" t="s">
        <v>444</v>
      </c>
      <c r="CE327" t="s">
        <v>444</v>
      </c>
      <c r="CF327" t="s">
        <v>444</v>
      </c>
      <c r="CG327" t="s">
        <v>444</v>
      </c>
      <c r="CH327" t="s">
        <v>444</v>
      </c>
      <c r="CI327" t="s">
        <v>444</v>
      </c>
      <c r="CJ327" t="s">
        <v>444</v>
      </c>
      <c r="CK327" t="s">
        <v>444</v>
      </c>
      <c r="CL327" t="s">
        <v>444</v>
      </c>
      <c r="CM327" t="s">
        <v>444</v>
      </c>
      <c r="CN327" t="s">
        <v>444</v>
      </c>
      <c r="CO327" t="s">
        <v>444</v>
      </c>
      <c r="CP327" t="s">
        <v>444</v>
      </c>
      <c r="CQ327" t="s">
        <v>444</v>
      </c>
      <c r="CR327" t="s">
        <v>444</v>
      </c>
      <c r="CS327" t="s">
        <v>444</v>
      </c>
      <c r="CT327" t="s">
        <v>444</v>
      </c>
      <c r="CU327" t="s">
        <v>282</v>
      </c>
      <c r="CV327" t="s">
        <v>2741</v>
      </c>
      <c r="CW327" t="s">
        <v>2736</v>
      </c>
      <c r="CX327" t="s">
        <v>2768</v>
      </c>
      <c r="CY327" t="s">
        <v>1472</v>
      </c>
      <c r="CZ327" t="s">
        <v>1473</v>
      </c>
      <c r="DA327" t="s">
        <v>444</v>
      </c>
      <c r="DB327" t="s">
        <v>444</v>
      </c>
      <c r="DC327" t="s">
        <v>444</v>
      </c>
      <c r="DD327" t="s">
        <v>444</v>
      </c>
      <c r="DE327" t="s">
        <v>444</v>
      </c>
      <c r="DF327" t="s">
        <v>444</v>
      </c>
      <c r="DG327" t="s">
        <v>444</v>
      </c>
      <c r="DH327" t="s">
        <v>444</v>
      </c>
      <c r="DI327" t="s">
        <v>282</v>
      </c>
      <c r="DJ327" t="s">
        <v>1440</v>
      </c>
      <c r="DK327" t="s">
        <v>1451</v>
      </c>
      <c r="DL327" t="s">
        <v>444</v>
      </c>
      <c r="DM327" t="s">
        <v>444</v>
      </c>
      <c r="DN327" t="s">
        <v>444</v>
      </c>
      <c r="DO327" t="s">
        <v>444</v>
      </c>
      <c r="DP327" t="s">
        <v>444</v>
      </c>
      <c r="DQ327" t="s">
        <v>444</v>
      </c>
      <c r="DR327" t="s">
        <v>444</v>
      </c>
      <c r="DS327" t="s">
        <v>15</v>
      </c>
      <c r="DT327" s="24" t="s">
        <v>37</v>
      </c>
      <c r="DU327" s="24" t="s">
        <v>37</v>
      </c>
      <c r="DV327" t="s">
        <v>117</v>
      </c>
      <c r="DW327" t="s">
        <v>117</v>
      </c>
      <c r="DX327" s="24" t="s">
        <v>120</v>
      </c>
      <c r="DY327" s="24" t="s">
        <v>120</v>
      </c>
      <c r="DZ327" t="s">
        <v>123</v>
      </c>
      <c r="EA327" t="s">
        <v>126</v>
      </c>
      <c r="EB327" s="24" t="s">
        <v>128</v>
      </c>
      <c r="EC327" s="24" t="s">
        <v>128</v>
      </c>
      <c r="ED327" t="s">
        <v>3444</v>
      </c>
      <c r="EE327" t="s">
        <v>3445</v>
      </c>
      <c r="EF327" s="24" t="s">
        <v>201</v>
      </c>
      <c r="EG327" s="24" t="s">
        <v>201</v>
      </c>
      <c r="EH327" t="s">
        <v>227</v>
      </c>
      <c r="EI327" t="s">
        <v>227</v>
      </c>
      <c r="EJ327" s="24" t="s">
        <v>228</v>
      </c>
      <c r="EK327" s="24" t="s">
        <v>228</v>
      </c>
      <c r="EL327" t="s">
        <v>444</v>
      </c>
      <c r="EM327" t="s">
        <v>444</v>
      </c>
      <c r="EN327" s="24" t="s">
        <v>444</v>
      </c>
      <c r="EO327" s="24" t="s">
        <v>444</v>
      </c>
      <c r="EP327" t="s">
        <v>234</v>
      </c>
      <c r="EQ327" t="s">
        <v>234</v>
      </c>
      <c r="ER327" s="24" t="s">
        <v>236</v>
      </c>
      <c r="ES327" s="24" t="s">
        <v>237</v>
      </c>
      <c r="ET327" t="s">
        <v>238</v>
      </c>
      <c r="EU327" t="s">
        <v>248</v>
      </c>
      <c r="EV327" s="24" t="s">
        <v>260</v>
      </c>
      <c r="EW327" s="24" t="s">
        <v>260</v>
      </c>
      <c r="EX327" t="s">
        <v>444</v>
      </c>
      <c r="EY327" t="s">
        <v>444</v>
      </c>
      <c r="EZ327" s="24" t="s">
        <v>444</v>
      </c>
      <c r="FA327" s="24" t="s">
        <v>444</v>
      </c>
      <c r="FB327" t="s">
        <v>444</v>
      </c>
      <c r="FC327" t="s">
        <v>444</v>
      </c>
      <c r="FD327" s="24" t="s">
        <v>444</v>
      </c>
      <c r="FE327" s="24" t="s">
        <v>444</v>
      </c>
      <c r="FF327" t="s">
        <v>444</v>
      </c>
      <c r="FG327" t="s">
        <v>444</v>
      </c>
      <c r="FH327" s="24" t="s">
        <v>444</v>
      </c>
      <c r="FI327" s="24" t="s">
        <v>444</v>
      </c>
      <c r="FJ327" t="s">
        <v>444</v>
      </c>
      <c r="FK327" t="s">
        <v>444</v>
      </c>
      <c r="FL327" s="24" t="s">
        <v>444</v>
      </c>
      <c r="FM327" s="24" t="s">
        <v>444</v>
      </c>
      <c r="FN327" t="s">
        <v>444</v>
      </c>
      <c r="FO327" t="s">
        <v>444</v>
      </c>
      <c r="FP327" s="24" t="s">
        <v>444</v>
      </c>
      <c r="FQ327" s="24" t="s">
        <v>444</v>
      </c>
      <c r="FR327" t="s">
        <v>444</v>
      </c>
      <c r="FS327" t="s">
        <v>444</v>
      </c>
      <c r="FT327" s="24" t="s">
        <v>444</v>
      </c>
      <c r="FU327" s="24" t="s">
        <v>444</v>
      </c>
      <c r="FV327" t="s">
        <v>444</v>
      </c>
      <c r="FW327" t="s">
        <v>444</v>
      </c>
      <c r="FX327" s="24" t="s">
        <v>444</v>
      </c>
      <c r="FY327" s="24" t="s">
        <v>444</v>
      </c>
      <c r="FZ327" t="s">
        <v>444</v>
      </c>
      <c r="GA327" t="s">
        <v>444</v>
      </c>
      <c r="GB327" s="24" t="s">
        <v>444</v>
      </c>
      <c r="GC327" s="24" t="s">
        <v>444</v>
      </c>
      <c r="GD327" t="s">
        <v>444</v>
      </c>
      <c r="GE327" t="s">
        <v>444</v>
      </c>
      <c r="GF327" s="24" t="s">
        <v>444</v>
      </c>
      <c r="GG327" s="24" t="s">
        <v>444</v>
      </c>
      <c r="GH327" t="s">
        <v>15</v>
      </c>
      <c r="GI327" s="24" t="s">
        <v>446</v>
      </c>
      <c r="GJ327" s="24" t="s">
        <v>1399</v>
      </c>
      <c r="GK327" t="s">
        <v>444</v>
      </c>
      <c r="GL327" t="s">
        <v>444</v>
      </c>
      <c r="GM327" s="24" t="s">
        <v>444</v>
      </c>
      <c r="GN327" s="24" t="s">
        <v>444</v>
      </c>
      <c r="GO327" t="s">
        <v>444</v>
      </c>
      <c r="GP327" t="s">
        <v>444</v>
      </c>
      <c r="GQ327" s="24" t="s">
        <v>444</v>
      </c>
      <c r="GR327" s="24" t="s">
        <v>444</v>
      </c>
      <c r="GS327" t="s">
        <v>444</v>
      </c>
      <c r="GT327" t="s">
        <v>444</v>
      </c>
      <c r="GU327" s="24" t="s">
        <v>444</v>
      </c>
      <c r="GV327" s="24" t="s">
        <v>444</v>
      </c>
      <c r="GW327" t="s">
        <v>444</v>
      </c>
      <c r="GX327" t="s">
        <v>444</v>
      </c>
      <c r="GY327" s="24" t="s">
        <v>444</v>
      </c>
      <c r="GZ327" s="24" t="s">
        <v>444</v>
      </c>
      <c r="HA327" t="s">
        <v>444</v>
      </c>
      <c r="HB327" t="s">
        <v>444</v>
      </c>
      <c r="HC327" s="24" t="s">
        <v>444</v>
      </c>
      <c r="HD327" s="24" t="s">
        <v>444</v>
      </c>
      <c r="HE327" t="s">
        <v>444</v>
      </c>
      <c r="HF327" t="s">
        <v>444</v>
      </c>
      <c r="HG327" s="24" t="s">
        <v>444</v>
      </c>
      <c r="HH327" s="24" t="s">
        <v>444</v>
      </c>
      <c r="HI327" t="s">
        <v>444</v>
      </c>
      <c r="HJ327" t="s">
        <v>444</v>
      </c>
      <c r="HK327" s="24" t="s">
        <v>444</v>
      </c>
      <c r="HL327" s="24" t="s">
        <v>444</v>
      </c>
      <c r="HM327" t="s">
        <v>444</v>
      </c>
      <c r="HN327" t="s">
        <v>444</v>
      </c>
      <c r="HO327" s="24" t="s">
        <v>444</v>
      </c>
      <c r="HP327" s="24" t="s">
        <v>444</v>
      </c>
      <c r="HQ327" t="s">
        <v>444</v>
      </c>
      <c r="HR327" t="s">
        <v>444</v>
      </c>
      <c r="HS327" s="24" t="s">
        <v>444</v>
      </c>
      <c r="HT327" s="24" t="s">
        <v>444</v>
      </c>
      <c r="HU327" t="s">
        <v>444</v>
      </c>
      <c r="HV327" t="s">
        <v>444</v>
      </c>
      <c r="HW327" s="24" t="s">
        <v>444</v>
      </c>
      <c r="HX327" s="24" t="s">
        <v>444</v>
      </c>
      <c r="HY327" t="s">
        <v>444</v>
      </c>
      <c r="HZ327" t="s">
        <v>444</v>
      </c>
      <c r="IA327" t="s">
        <v>2750</v>
      </c>
      <c r="IB327" t="s">
        <v>2736</v>
      </c>
      <c r="IC327" t="s">
        <v>3457</v>
      </c>
      <c r="ID327" s="33" t="b" cm="1">
        <f t="array" ref="ID327">_xlfn.IFNA(MATCH($A$2,_xlfn.NUMBERVALUE(Table_Query_from_MF_DSNP62[[#This Row],[CL_GLACCT_DR1]:[CL_GLACCT_CR4]]),0),0)&gt;=1</f>
        <v>1</v>
      </c>
      <c r="IE327" s="33" t="b">
        <f>OR(Table_Query_from_MF_DSNP62[[#This Row],[Pair1]:[Pair25]])</f>
        <v>1</v>
      </c>
      <c r="IF327" s="33">
        <f>_xlfn.IFNA(MATCH(TRUE,Table_Query_from_MF_DSNP62[[#This Row],[Pair1]:[Pair25]],0),"none")</f>
        <v>10</v>
      </c>
      <c r="IG327" s="33" t="b">
        <f>AND($A$2&gt;=_xlfn.NUMBERVALUE(Table_Query_from_MF_DSNP62[[#This Row],[CL_GL_ACCT_FR1]]),$A$2&lt;=_xlfn.NUMBERVALUE(Table_Query_from_MF_DSNP62[[#This Row],[CL_GL_ACCT_TO1]]))</f>
        <v>0</v>
      </c>
      <c r="IH327" s="33" t="b">
        <f>AND($A$2&gt;=_xlfn.NUMBERVALUE(Table_Query_from_MF_DSNP62[[#This Row],[CL_GL_ACCT_FR2]]),$A$2&lt;=_xlfn.NUMBERVALUE(Table_Query_from_MF_DSNP62[[#This Row],[CL_GL_ACCT_TO2]]))</f>
        <v>0</v>
      </c>
      <c r="II327" s="33" t="b">
        <f>AND($A$2&gt;=_xlfn.NUMBERVALUE(Table_Query_from_MF_DSNP62[[#This Row],[CL_GL_ACCT_FR3]]),$A$2&lt;=_xlfn.NUMBERVALUE(Table_Query_from_MF_DSNP62[[#This Row],[CL_GL_ACCT_TO3]]))</f>
        <v>0</v>
      </c>
      <c r="IJ327" s="33" t="b">
        <f>AND($A$2&gt;=_xlfn.NUMBERVALUE(Table_Query_from_MF_DSNP62[[#This Row],[CL_GL_ACCT_FR4]]),$A$2&lt;=_xlfn.NUMBERVALUE(Table_Query_from_MF_DSNP62[[#This Row],[CL_GL_ACCT_TO4]]))</f>
        <v>0</v>
      </c>
      <c r="IK327" s="33" t="b">
        <f>AND($A$2&gt;=_xlfn.NUMBERVALUE(Table_Query_from_MF_DSNP62[[#This Row],[CL_GL_ACCT_FR5]]),$A$2&lt;=_xlfn.NUMBERVALUE(Table_Query_from_MF_DSNP62[[#This Row],[CL_GL_ACCT_TO5]]))</f>
        <v>0</v>
      </c>
      <c r="IL327" s="33" t="b">
        <f>AND($A$2&gt;=_xlfn.NUMBERVALUE(Table_Query_from_MF_DSNP62[[#This Row],[CL_GL_ACCT_FR6]]),$A$2&lt;=_xlfn.NUMBERVALUE(Table_Query_from_MF_DSNP62[[#This Row],[CL_GL_ACCT_TO6]]))</f>
        <v>0</v>
      </c>
      <c r="IM327" s="33" t="b">
        <f>AND($A$2&gt;=_xlfn.NUMBERVALUE(Table_Query_from_MF_DSNP62[[#This Row],[CL_GL_ACCT_FR7]]),$A$2&lt;=_xlfn.NUMBERVALUE(Table_Query_from_MF_DSNP62[[#This Row],[CL_GL_ACCT_TO7]]))</f>
        <v>0</v>
      </c>
      <c r="IN327" s="33" t="b">
        <f>AND($A$2&gt;=_xlfn.NUMBERVALUE(Table_Query_from_MF_DSNP62[[#This Row],[CL_GL_ACCT_FR8]]),$A$2&lt;=_xlfn.NUMBERVALUE(Table_Query_from_MF_DSNP62[[#This Row],[CL_GL_ACCT_TO8]]))</f>
        <v>0</v>
      </c>
      <c r="IO327" s="33" t="b">
        <f>AND($A$2&gt;=_xlfn.NUMBERVALUE(Table_Query_from_MF_DSNP62[[#This Row],[CL_GL_ACCT_FR9]]),$A$2&lt;=_xlfn.NUMBERVALUE(Table_Query_from_MF_DSNP62[[#This Row],[CL_GL_ACCT_TO9]]))</f>
        <v>0</v>
      </c>
      <c r="IP327" s="33" t="b">
        <f>AND($A$2&gt;=_xlfn.NUMBERVALUE(Table_Query_from_MF_DSNP62[[#This Row],[CL_GL_ACCT_FR10]]),$A$2&lt;=_xlfn.NUMBERVALUE(Table_Query_from_MF_DSNP62[[#This Row],[CL_GL_ACCT_TO10]]))</f>
        <v>1</v>
      </c>
      <c r="IQ327" s="33" t="b">
        <f>AND($A$2&gt;=_xlfn.NUMBERVALUE(Table_Query_from_MF_DSNP62[[#This Row],[CL_GL_ACCT_FR11]]),$A$2&lt;=_xlfn.NUMBERVALUE(Table_Query_from_MF_DSNP62[[#This Row],[CL_GL_ACCT_TO11]]))</f>
        <v>1</v>
      </c>
      <c r="IR327" s="33" t="b">
        <f>AND($A$2&gt;=_xlfn.NUMBERVALUE(Table_Query_from_MF_DSNP62[[#This Row],[CL_GL_ACCT_FR12]]),$A$2&lt;=_xlfn.NUMBERVALUE(Table_Query_from_MF_DSNP62[[#This Row],[CL_GL_ACCT_TO12]]))</f>
        <v>0</v>
      </c>
      <c r="IS327" s="33" t="b">
        <f>AND($A$2&gt;=_xlfn.NUMBERVALUE(Table_Query_from_MF_DSNP62[[#This Row],[CL_GL_ACCT_FR13]]),$A$2&lt;=_xlfn.NUMBERVALUE(Table_Query_from_MF_DSNP62[[#This Row],[CL_GL_ACCT_TO13]]))</f>
        <v>0</v>
      </c>
      <c r="IT327" s="33" t="b">
        <f>AND($A$2&gt;=_xlfn.NUMBERVALUE(Table_Query_from_MF_DSNP62[[#This Row],[CL_GL_ACCT_FR14]]),$A$2&lt;=_xlfn.NUMBERVALUE(Table_Query_from_MF_DSNP62[[#This Row],[CL_GL_ACCT_TO14]]))</f>
        <v>0</v>
      </c>
      <c r="IU327" s="33" t="b">
        <f>AND($A$2&gt;=_xlfn.NUMBERVALUE(Table_Query_from_MF_DSNP62[[#This Row],[CL_GL_ACCT_FR15]]),$A$2&lt;=_xlfn.NUMBERVALUE(Table_Query_from_MF_DSNP62[[#This Row],[CL_GL_ACCT_TO15]]))</f>
        <v>0</v>
      </c>
      <c r="IV327" s="33" t="b">
        <f>AND($A$2&gt;=_xlfn.NUMBERVALUE(Table_Query_from_MF_DSNP62[[#This Row],[CL_GL_ACCT_FR16]]),$A$2&lt;=_xlfn.NUMBERVALUE(Table_Query_from_MF_DSNP62[[#This Row],[CL_GL_ACCT_TO16]]))</f>
        <v>1</v>
      </c>
      <c r="IW327" s="33" t="b">
        <f>AND($A$2&gt;=_xlfn.NUMBERVALUE(Table_Query_from_MF_DSNP62[[#This Row],[CL_GL_ACCT_FR17]]),$A$2&lt;=_xlfn.NUMBERVALUE(Table_Query_from_MF_DSNP62[[#This Row],[CL_GL_ACCT_TO17]]))</f>
        <v>1</v>
      </c>
      <c r="IX327" s="33" t="b">
        <f>AND($A$2&gt;=_xlfn.NUMBERVALUE(Table_Query_from_MF_DSNP62[[#This Row],[CL_GL_ACCT_FR18]]),$A$2&lt;=_xlfn.NUMBERVALUE(Table_Query_from_MF_DSNP62[[#This Row],[CL_GL_ACCT_TO18]]))</f>
        <v>1</v>
      </c>
      <c r="IY327" s="33" t="b">
        <f>AND($A$2&gt;=_xlfn.NUMBERVALUE(Table_Query_from_MF_DSNP62[[#This Row],[CL_GL_ACCT_FR19]]),$A$2&lt;=_xlfn.NUMBERVALUE(Table_Query_from_MF_DSNP62[[#This Row],[CL_GL_ACCT_TO19]]))</f>
        <v>1</v>
      </c>
      <c r="IZ327" s="33" t="b">
        <f>AND($A$2&gt;=_xlfn.NUMBERVALUE(Table_Query_from_MF_DSNP62[[#This Row],[CL_GL_ACCT_FR20]]),$A$2&lt;=_xlfn.NUMBERVALUE(Table_Query_from_MF_DSNP62[[#This Row],[CL_GL_ACCT_TO20]]))</f>
        <v>1</v>
      </c>
      <c r="JA327" s="33" t="b">
        <f>AND($A$2&gt;=_xlfn.NUMBERVALUE(Table_Query_from_MF_DSNP62[[#This Row],[CL_GL_ACCT_FR21]]),$A$2&lt;=_xlfn.NUMBERVALUE(Table_Query_from_MF_DSNP62[[#This Row],[CL_GL_ACCT_TO21]]))</f>
        <v>1</v>
      </c>
      <c r="JB327" s="33" t="b">
        <f>AND($A$2&gt;=_xlfn.NUMBERVALUE(Table_Query_from_MF_DSNP62[[#This Row],[CL_GL_ACCT_FR22]]),$A$2&lt;=_xlfn.NUMBERVALUE(Table_Query_from_MF_DSNP62[[#This Row],[CL_GL_ACCT_TO22]]))</f>
        <v>1</v>
      </c>
      <c r="JC327" s="33" t="b">
        <f>AND($A$2&gt;=_xlfn.NUMBERVALUE(Table_Query_from_MF_DSNP62[[#This Row],[CL_GL_ACCT_FR23]]),$A$2&lt;=_xlfn.NUMBERVALUE(Table_Query_from_MF_DSNP62[[#This Row],[CL_GL_ACCT_TO23]]))</f>
        <v>1</v>
      </c>
      <c r="JD327" s="33" t="b">
        <f>AND($A$2&gt;=_xlfn.NUMBERVALUE(Table_Query_from_MF_DSNP62[[#This Row],[CL_GL_ACCT_FR24]]),$A$2&lt;=_xlfn.NUMBERVALUE(Table_Query_from_MF_DSNP62[[#This Row],[CL_GL_ACCT_TO24]]))</f>
        <v>1</v>
      </c>
      <c r="JE327" s="33" t="b">
        <f>AND($A$2&gt;=_xlfn.NUMBERVALUE(Table_Query_from_MF_DSNP62[[#This Row],[CL_GL_ACCT_FR25]]),$A$2&lt;=_xlfn.NUMBERVALUE(Table_Query_from_MF_DSNP62[[#This Row],[CL_GL_ACCT_TO25]]))</f>
        <v>1</v>
      </c>
      <c r="JF327" s="33" t="b">
        <f>OR(Table_Query_from_MF_DSNP62[[#This Row],[PairA]:[PairO]])</f>
        <v>1</v>
      </c>
      <c r="JG327" s="33">
        <f>_xlfn.IFNA(MATCH(TRUE,Table_Query_from_MF_DSNP62[[#This Row],[PairA]:[PairO]],0),"none")</f>
        <v>2</v>
      </c>
      <c r="JH327" s="33" t="b">
        <f>AND($B$2&gt;=_xlfn.NUMBERVALUE(Table_Query_from_MF_DSNP62[[#This Row],[CL_CMP_OBJ_FR1]]),$B$2&lt;=_xlfn.NUMBERVALUE(Table_Query_from_MF_DSNP62[[#This Row],[CL_CMP_OBJ_TO1]]))</f>
        <v>0</v>
      </c>
      <c r="JI327" s="33" t="b">
        <f>AND($B$2&gt;=_xlfn.NUMBERVALUE(Table_Query_from_MF_DSNP62[[#This Row],[CL_CMP_OBJ_FR2]]),$B$2&lt;=_xlfn.NUMBERVALUE(Table_Query_from_MF_DSNP62[[#This Row],[CL_CMP_OBJ_TO2]]))</f>
        <v>1</v>
      </c>
      <c r="JJ327" s="33" t="b">
        <f>AND($B$2&gt;=_xlfn.NUMBERVALUE(Table_Query_from_MF_DSNP62[[#This Row],[CL_CMP_OBJ_FR3]]),$B$2&lt;=_xlfn.NUMBERVALUE(Table_Query_from_MF_DSNP62[[#This Row],[CL_CMP_OBJ_TO3]]))</f>
        <v>1</v>
      </c>
      <c r="JK327" s="33" t="b">
        <f>AND($B$2&gt;=_xlfn.NUMBERVALUE(Table_Query_from_MF_DSNP62[[#This Row],[CL_CMP_OBJ_FR4]]),$B$2&lt;=_xlfn.NUMBERVALUE(Table_Query_from_MF_DSNP62[[#This Row],[CL_CMP_OBJ_TO4]]))</f>
        <v>1</v>
      </c>
      <c r="JL327" s="33" t="b">
        <f>AND($B$2&gt;=_xlfn.NUMBERVALUE(Table_Query_from_MF_DSNP62[[#This Row],[CL_CMP_OBJ_FR5]]),$B$2&lt;=_xlfn.NUMBERVALUE(Table_Query_from_MF_DSNP62[[#This Row],[CL_CMP_OBJ_TO5]]))</f>
        <v>1</v>
      </c>
      <c r="JM327" s="33" t="b">
        <f>AND($B$2&gt;=_xlfn.NUMBERVALUE(Table_Query_from_MF_DSNP62[[#This Row],[CL_CMP_OBJ_FR6]]),$B$2&lt;=_xlfn.NUMBERVALUE(Table_Query_from_MF_DSNP62[[#This Row],[CL_CMP_OBJ_TO6]]))</f>
        <v>1</v>
      </c>
      <c r="JN327" s="33" t="b">
        <f>AND($B$2&gt;=_xlfn.NUMBERVALUE(Table_Query_from_MF_DSNP62[[#This Row],[CL_CMP_OBJ_FR7]]),$B$2&lt;=_xlfn.NUMBERVALUE(Table_Query_from_MF_DSNP62[[#This Row],[CL_CMP_OBJ_TO7]]))</f>
        <v>1</v>
      </c>
      <c r="JO327" s="33" t="b">
        <f>AND($B$2&gt;=_xlfn.NUMBERVALUE(Table_Query_from_MF_DSNP62[[#This Row],[CL_CMP_OBJ_FR8]]),$B$2&lt;=_xlfn.NUMBERVALUE(Table_Query_from_MF_DSNP62[[#This Row],[CL_CMP_OBJ_TO8]]))</f>
        <v>1</v>
      </c>
      <c r="JP327" s="33" t="b">
        <f>AND($B$2&gt;=_xlfn.NUMBERVALUE(Table_Query_from_MF_DSNP62[[#This Row],[CL_CMP_OBJ_FR9]]),$B$2&lt;=_xlfn.NUMBERVALUE(Table_Query_from_MF_DSNP62[[#This Row],[CL_CMP_OBJ_TO9]]))</f>
        <v>1</v>
      </c>
      <c r="JQ327" s="33" t="b">
        <f>AND($B$2&gt;=_xlfn.NUMBERVALUE(Table_Query_from_MF_DSNP62[[#This Row],[CL_CMP_OBJ_FR10]]),$B$2&lt;=_xlfn.NUMBERVALUE(Table_Query_from_MF_DSNP62[[#This Row],[CL_CMP_OBJ_TO10]]))</f>
        <v>1</v>
      </c>
      <c r="JR327" s="33" t="b">
        <f>AND($B$2&gt;=_xlfn.NUMBERVALUE(Table_Query_from_MF_DSNP62[[#This Row],[CL_CMP_OBJ_FR11]]),$B$2&lt;=_xlfn.NUMBERVALUE(Table_Query_from_MF_DSNP62[[#This Row],[CL_CMP_OBJ_TO11]]))</f>
        <v>1</v>
      </c>
      <c r="JS327" s="33" t="b">
        <f>AND($B$2&gt;=_xlfn.NUMBERVALUE(Table_Query_from_MF_DSNP62[[#This Row],[CL_CMP_OBJ_FR12]]),$B$2&lt;=_xlfn.NUMBERVALUE(Table_Query_from_MF_DSNP62[[#This Row],[CL_CMP_OBJ_TO12]]))</f>
        <v>1</v>
      </c>
      <c r="JT327" s="33" t="b">
        <f>AND($B$2&gt;=_xlfn.NUMBERVALUE(Table_Query_from_MF_DSNP62[[#This Row],[CL_CMP_OBJ_FR13]]),$B$2&lt;=_xlfn.NUMBERVALUE(Table_Query_from_MF_DSNP62[[#This Row],[CL_CMP_OBJ_TO13]]))</f>
        <v>1</v>
      </c>
      <c r="JU327" s="33" t="b">
        <f>AND($B$2&gt;=_xlfn.NUMBERVALUE(Table_Query_from_MF_DSNP62[[#This Row],[CL_CMP_OBJ_FR14]]),$B$2&lt;=_xlfn.NUMBERVALUE(Table_Query_from_MF_DSNP62[[#This Row],[CL_CMP_OBJ_TO14]]))</f>
        <v>1</v>
      </c>
      <c r="JV327" s="33" t="b">
        <f>AND($B$2&gt;=_xlfn.NUMBERVALUE(Table_Query_from_MF_DSNP62[[#This Row],[CL_CMP_OBJ_FR15]]),$B$2&lt;=_xlfn.NUMBERVALUE(Table_Query_from_MF_DSNP62[[#This Row],[CL_CMP_OBJ_TO15]]))</f>
        <v>1</v>
      </c>
    </row>
    <row r="328" spans="1:282" x14ac:dyDescent="0.25">
      <c r="A328" t="b">
        <f>OR(,Table_Query_from_MF_DSNP62[[#This Row],[Desired GL included as "hard-coded" GL?]],Table_Query_from_MF_DSNP62[[#This Row],[Desired GL included as "Open GL"?]])</f>
        <v>1</v>
      </c>
      <c r="B328" t="b">
        <f>Table_Query_from_MF_DSNP62[[#This Row],[Desired CObj included as "Open CObj"?]]</f>
        <v>1</v>
      </c>
      <c r="C328" t="s">
        <v>1892</v>
      </c>
      <c r="D328" t="s">
        <v>1893</v>
      </c>
      <c r="E328" t="s">
        <v>8</v>
      </c>
      <c r="F328" s="24" t="s">
        <v>444</v>
      </c>
      <c r="G328" t="s">
        <v>417</v>
      </c>
      <c r="H328" s="24" t="s">
        <v>444</v>
      </c>
      <c r="I328" t="s">
        <v>444</v>
      </c>
      <c r="J328" s="24" t="s">
        <v>444</v>
      </c>
      <c r="K328" t="s">
        <v>444</v>
      </c>
      <c r="L328" s="24" t="s">
        <v>444</v>
      </c>
      <c r="M328" t="s">
        <v>444</v>
      </c>
      <c r="N328" t="s">
        <v>444</v>
      </c>
      <c r="O328" t="s">
        <v>444</v>
      </c>
      <c r="P328" t="s">
        <v>444</v>
      </c>
      <c r="Q328" t="s">
        <v>15</v>
      </c>
      <c r="R328" t="s">
        <v>444</v>
      </c>
      <c r="S328" t="s">
        <v>442</v>
      </c>
      <c r="T328" t="s">
        <v>447</v>
      </c>
      <c r="U328" t="s">
        <v>444</v>
      </c>
      <c r="V328" t="s">
        <v>444</v>
      </c>
      <c r="W328" t="s">
        <v>447</v>
      </c>
      <c r="X328" t="s">
        <v>444</v>
      </c>
      <c r="Y328" t="s">
        <v>444</v>
      </c>
      <c r="Z328" t="s">
        <v>442</v>
      </c>
      <c r="AA328" t="s">
        <v>442</v>
      </c>
      <c r="AB328" t="s">
        <v>442</v>
      </c>
      <c r="AC328" t="s">
        <v>444</v>
      </c>
      <c r="AD328" t="s">
        <v>444</v>
      </c>
      <c r="AE328" t="s">
        <v>444</v>
      </c>
      <c r="AF328" t="s">
        <v>444</v>
      </c>
      <c r="AG328" t="s">
        <v>442</v>
      </c>
      <c r="AH328" t="s">
        <v>444</v>
      </c>
      <c r="AI328" t="s">
        <v>447</v>
      </c>
      <c r="AJ328" t="s">
        <v>15</v>
      </c>
      <c r="AK328" t="s">
        <v>444</v>
      </c>
      <c r="AL328" t="s">
        <v>444</v>
      </c>
      <c r="AM328" t="s">
        <v>444</v>
      </c>
      <c r="AN328" t="s">
        <v>444</v>
      </c>
      <c r="AO328" t="s">
        <v>444</v>
      </c>
      <c r="AP328" t="s">
        <v>442</v>
      </c>
      <c r="AQ328" t="s">
        <v>282</v>
      </c>
      <c r="AR328" t="s">
        <v>1451</v>
      </c>
      <c r="AS328" t="s">
        <v>162</v>
      </c>
      <c r="AT328" t="s">
        <v>444</v>
      </c>
      <c r="AU328" t="s">
        <v>444</v>
      </c>
      <c r="AV328" t="s">
        <v>442</v>
      </c>
      <c r="AW328" t="s">
        <v>444</v>
      </c>
      <c r="AX328" t="s">
        <v>444</v>
      </c>
      <c r="AY328" t="s">
        <v>444</v>
      </c>
      <c r="AZ328" t="s">
        <v>444</v>
      </c>
      <c r="BA328" t="s">
        <v>444</v>
      </c>
      <c r="BB328" t="s">
        <v>444</v>
      </c>
      <c r="BC328" t="s">
        <v>444</v>
      </c>
      <c r="BD328" t="s">
        <v>1359</v>
      </c>
      <c r="BE328" t="s">
        <v>444</v>
      </c>
      <c r="BF328" t="s">
        <v>1360</v>
      </c>
      <c r="BG328" t="s">
        <v>444</v>
      </c>
      <c r="BH328" t="s">
        <v>444</v>
      </c>
      <c r="BI328" t="s">
        <v>444</v>
      </c>
      <c r="BJ328" t="s">
        <v>444</v>
      </c>
      <c r="BK328" t="s">
        <v>444</v>
      </c>
      <c r="BL328" t="s">
        <v>444</v>
      </c>
      <c r="BM328" t="s">
        <v>444</v>
      </c>
      <c r="BN328" t="s">
        <v>444</v>
      </c>
      <c r="BO328" t="s">
        <v>444</v>
      </c>
      <c r="BP328" t="s">
        <v>444</v>
      </c>
      <c r="BQ328" t="s">
        <v>444</v>
      </c>
      <c r="BR328" t="s">
        <v>444</v>
      </c>
      <c r="BS328" t="s">
        <v>444</v>
      </c>
      <c r="BT328" t="s">
        <v>444</v>
      </c>
      <c r="BU328" t="s">
        <v>444</v>
      </c>
      <c r="BV328" t="s">
        <v>444</v>
      </c>
      <c r="BW328" t="s">
        <v>444</v>
      </c>
      <c r="BX328" t="s">
        <v>444</v>
      </c>
      <c r="BY328" t="s">
        <v>444</v>
      </c>
      <c r="BZ328" t="s">
        <v>444</v>
      </c>
      <c r="CA328" t="s">
        <v>444</v>
      </c>
      <c r="CB328" t="s">
        <v>444</v>
      </c>
      <c r="CC328" t="s">
        <v>444</v>
      </c>
      <c r="CD328" t="s">
        <v>444</v>
      </c>
      <c r="CE328" t="s">
        <v>444</v>
      </c>
      <c r="CF328" t="s">
        <v>444</v>
      </c>
      <c r="CG328" t="s">
        <v>444</v>
      </c>
      <c r="CH328" t="s">
        <v>444</v>
      </c>
      <c r="CI328" t="s">
        <v>444</v>
      </c>
      <c r="CJ328" t="s">
        <v>444</v>
      </c>
      <c r="CK328" t="s">
        <v>444</v>
      </c>
      <c r="CL328" t="s">
        <v>444</v>
      </c>
      <c r="CM328" t="s">
        <v>444</v>
      </c>
      <c r="CN328" t="s">
        <v>444</v>
      </c>
      <c r="CO328" t="s">
        <v>444</v>
      </c>
      <c r="CP328" t="s">
        <v>444</v>
      </c>
      <c r="CQ328" t="s">
        <v>444</v>
      </c>
      <c r="CR328" t="s">
        <v>444</v>
      </c>
      <c r="CS328" t="s">
        <v>444</v>
      </c>
      <c r="CT328" t="s">
        <v>444</v>
      </c>
      <c r="CU328" t="s">
        <v>7</v>
      </c>
      <c r="CV328" t="s">
        <v>2856</v>
      </c>
      <c r="CW328" t="s">
        <v>2736</v>
      </c>
      <c r="CX328" t="s">
        <v>2857</v>
      </c>
      <c r="CY328" t="s">
        <v>1472</v>
      </c>
      <c r="CZ328" t="s">
        <v>1473</v>
      </c>
      <c r="DA328" t="s">
        <v>444</v>
      </c>
      <c r="DB328" t="s">
        <v>444</v>
      </c>
      <c r="DC328" t="s">
        <v>444</v>
      </c>
      <c r="DD328" t="s">
        <v>444</v>
      </c>
      <c r="DE328" t="s">
        <v>444</v>
      </c>
      <c r="DF328" t="s">
        <v>444</v>
      </c>
      <c r="DG328" t="s">
        <v>444</v>
      </c>
      <c r="DH328" t="s">
        <v>444</v>
      </c>
      <c r="DI328" t="s">
        <v>282</v>
      </c>
      <c r="DJ328" t="s">
        <v>1440</v>
      </c>
      <c r="DK328" t="s">
        <v>1451</v>
      </c>
      <c r="DL328" t="s">
        <v>444</v>
      </c>
      <c r="DM328" t="s">
        <v>444</v>
      </c>
      <c r="DN328" t="s">
        <v>444</v>
      </c>
      <c r="DO328" t="s">
        <v>444</v>
      </c>
      <c r="DP328" t="s">
        <v>444</v>
      </c>
      <c r="DQ328" t="s">
        <v>444</v>
      </c>
      <c r="DR328" t="s">
        <v>444</v>
      </c>
      <c r="DS328" t="s">
        <v>15</v>
      </c>
      <c r="DT328" s="24" t="s">
        <v>120</v>
      </c>
      <c r="DU328" s="24" t="s">
        <v>120</v>
      </c>
      <c r="DV328" t="s">
        <v>123</v>
      </c>
      <c r="DW328" t="s">
        <v>126</v>
      </c>
      <c r="DX328" s="24" t="s">
        <v>3444</v>
      </c>
      <c r="DY328" s="24" t="s">
        <v>3445</v>
      </c>
      <c r="DZ328" t="s">
        <v>444</v>
      </c>
      <c r="EA328" t="s">
        <v>444</v>
      </c>
      <c r="EB328" s="24" t="s">
        <v>444</v>
      </c>
      <c r="EC328" s="24" t="s">
        <v>444</v>
      </c>
      <c r="ED328" t="s">
        <v>444</v>
      </c>
      <c r="EE328" t="s">
        <v>444</v>
      </c>
      <c r="EF328" s="24" t="s">
        <v>444</v>
      </c>
      <c r="EG328" s="24" t="s">
        <v>444</v>
      </c>
      <c r="EH328" t="s">
        <v>444</v>
      </c>
      <c r="EI328" t="s">
        <v>444</v>
      </c>
      <c r="EJ328" s="24" t="s">
        <v>444</v>
      </c>
      <c r="EK328" s="24" t="s">
        <v>444</v>
      </c>
      <c r="EL328" t="s">
        <v>444</v>
      </c>
      <c r="EM328" t="s">
        <v>444</v>
      </c>
      <c r="EN328" s="24" t="s">
        <v>444</v>
      </c>
      <c r="EO328" s="24" t="s">
        <v>444</v>
      </c>
      <c r="EP328" t="s">
        <v>444</v>
      </c>
      <c r="EQ328" t="s">
        <v>444</v>
      </c>
      <c r="ER328" s="24" t="s">
        <v>444</v>
      </c>
      <c r="ES328" s="24" t="s">
        <v>444</v>
      </c>
      <c r="ET328" t="s">
        <v>444</v>
      </c>
      <c r="EU328" t="s">
        <v>444</v>
      </c>
      <c r="EV328" s="24" t="s">
        <v>444</v>
      </c>
      <c r="EW328" s="24" t="s">
        <v>444</v>
      </c>
      <c r="EX328" t="s">
        <v>444</v>
      </c>
      <c r="EY328" t="s">
        <v>444</v>
      </c>
      <c r="EZ328" s="24" t="s">
        <v>444</v>
      </c>
      <c r="FA328" s="24" t="s">
        <v>444</v>
      </c>
      <c r="FB328" t="s">
        <v>444</v>
      </c>
      <c r="FC328" t="s">
        <v>444</v>
      </c>
      <c r="FD328" s="24" t="s">
        <v>444</v>
      </c>
      <c r="FE328" s="24" t="s">
        <v>444</v>
      </c>
      <c r="FF328" t="s">
        <v>444</v>
      </c>
      <c r="FG328" t="s">
        <v>444</v>
      </c>
      <c r="FH328" s="24" t="s">
        <v>444</v>
      </c>
      <c r="FI328" s="24" t="s">
        <v>444</v>
      </c>
      <c r="FJ328" t="s">
        <v>444</v>
      </c>
      <c r="FK328" t="s">
        <v>444</v>
      </c>
      <c r="FL328" s="24" t="s">
        <v>444</v>
      </c>
      <c r="FM328" s="24" t="s">
        <v>444</v>
      </c>
      <c r="FN328" t="s">
        <v>444</v>
      </c>
      <c r="FO328" t="s">
        <v>444</v>
      </c>
      <c r="FP328" s="24" t="s">
        <v>444</v>
      </c>
      <c r="FQ328" s="24" t="s">
        <v>444</v>
      </c>
      <c r="FR328" t="s">
        <v>444</v>
      </c>
      <c r="FS328" t="s">
        <v>444</v>
      </c>
      <c r="FT328" s="24" t="s">
        <v>444</v>
      </c>
      <c r="FU328" s="24" t="s">
        <v>444</v>
      </c>
      <c r="FV328" t="s">
        <v>444</v>
      </c>
      <c r="FW328" t="s">
        <v>444</v>
      </c>
      <c r="FX328" s="24" t="s">
        <v>444</v>
      </c>
      <c r="FY328" s="24" t="s">
        <v>444</v>
      </c>
      <c r="FZ328" t="s">
        <v>444</v>
      </c>
      <c r="GA328" t="s">
        <v>444</v>
      </c>
      <c r="GB328" s="24" t="s">
        <v>444</v>
      </c>
      <c r="GC328" s="24" t="s">
        <v>444</v>
      </c>
      <c r="GD328" t="s">
        <v>444</v>
      </c>
      <c r="GE328" t="s">
        <v>444</v>
      </c>
      <c r="GF328" s="24" t="s">
        <v>444</v>
      </c>
      <c r="GG328" s="24" t="s">
        <v>444</v>
      </c>
      <c r="GH328" t="s">
        <v>15</v>
      </c>
      <c r="GI328" s="24" t="s">
        <v>446</v>
      </c>
      <c r="GJ328" s="24" t="s">
        <v>1399</v>
      </c>
      <c r="GK328" t="s">
        <v>444</v>
      </c>
      <c r="GL328" t="s">
        <v>444</v>
      </c>
      <c r="GM328" s="24" t="s">
        <v>444</v>
      </c>
      <c r="GN328" s="24" t="s">
        <v>444</v>
      </c>
      <c r="GO328" t="s">
        <v>444</v>
      </c>
      <c r="GP328" t="s">
        <v>444</v>
      </c>
      <c r="GQ328" s="24" t="s">
        <v>444</v>
      </c>
      <c r="GR328" s="24" t="s">
        <v>444</v>
      </c>
      <c r="GS328" t="s">
        <v>444</v>
      </c>
      <c r="GT328" t="s">
        <v>444</v>
      </c>
      <c r="GU328" s="24" t="s">
        <v>444</v>
      </c>
      <c r="GV328" s="24" t="s">
        <v>444</v>
      </c>
      <c r="GW328" t="s">
        <v>444</v>
      </c>
      <c r="GX328" t="s">
        <v>444</v>
      </c>
      <c r="GY328" s="24" t="s">
        <v>444</v>
      </c>
      <c r="GZ328" s="24" t="s">
        <v>444</v>
      </c>
      <c r="HA328" t="s">
        <v>444</v>
      </c>
      <c r="HB328" t="s">
        <v>444</v>
      </c>
      <c r="HC328" s="24" t="s">
        <v>444</v>
      </c>
      <c r="HD328" s="24" t="s">
        <v>444</v>
      </c>
      <c r="HE328" t="s">
        <v>444</v>
      </c>
      <c r="HF328" t="s">
        <v>444</v>
      </c>
      <c r="HG328" s="24" t="s">
        <v>444</v>
      </c>
      <c r="HH328" s="24" t="s">
        <v>444</v>
      </c>
      <c r="HI328" t="s">
        <v>444</v>
      </c>
      <c r="HJ328" t="s">
        <v>444</v>
      </c>
      <c r="HK328" s="24" t="s">
        <v>444</v>
      </c>
      <c r="HL328" s="24" t="s">
        <v>444</v>
      </c>
      <c r="HM328" t="s">
        <v>444</v>
      </c>
      <c r="HN328" t="s">
        <v>444</v>
      </c>
      <c r="HO328" s="24" t="s">
        <v>444</v>
      </c>
      <c r="HP328" s="24" t="s">
        <v>444</v>
      </c>
      <c r="HQ328" t="s">
        <v>444</v>
      </c>
      <c r="HR328" t="s">
        <v>444</v>
      </c>
      <c r="HS328" s="24" t="s">
        <v>444</v>
      </c>
      <c r="HT328" s="24" t="s">
        <v>444</v>
      </c>
      <c r="HU328" t="s">
        <v>444</v>
      </c>
      <c r="HV328" t="s">
        <v>444</v>
      </c>
      <c r="HW328" s="24" t="s">
        <v>444</v>
      </c>
      <c r="HX328" s="24" t="s">
        <v>444</v>
      </c>
      <c r="HY328" t="s">
        <v>444</v>
      </c>
      <c r="HZ328" t="s">
        <v>444</v>
      </c>
      <c r="IA328" t="s">
        <v>2750</v>
      </c>
      <c r="IB328" t="s">
        <v>2736</v>
      </c>
      <c r="IC328" t="s">
        <v>3457</v>
      </c>
      <c r="ID328" s="33" t="b" cm="1">
        <f t="array" ref="ID328">_xlfn.IFNA(MATCH($A$2,_xlfn.NUMBERVALUE(Table_Query_from_MF_DSNP62[[#This Row],[CL_GLACCT_DR1]:[CL_GLACCT_CR4]]),0),0)&gt;=1</f>
        <v>1</v>
      </c>
      <c r="IE328" s="33" t="b">
        <f>OR(Table_Query_from_MF_DSNP62[[#This Row],[Pair1]:[Pair25]])</f>
        <v>1</v>
      </c>
      <c r="IF328" s="33">
        <f>_xlfn.IFNA(MATCH(TRUE,Table_Query_from_MF_DSNP62[[#This Row],[Pair1]:[Pair25]],0),"none")</f>
        <v>4</v>
      </c>
      <c r="IG328" s="33" t="b">
        <f>AND($A$2&gt;=_xlfn.NUMBERVALUE(Table_Query_from_MF_DSNP62[[#This Row],[CL_GL_ACCT_FR1]]),$A$2&lt;=_xlfn.NUMBERVALUE(Table_Query_from_MF_DSNP62[[#This Row],[CL_GL_ACCT_TO1]]))</f>
        <v>0</v>
      </c>
      <c r="IH328" s="33" t="b">
        <f>AND($A$2&gt;=_xlfn.NUMBERVALUE(Table_Query_from_MF_DSNP62[[#This Row],[CL_GL_ACCT_FR2]]),$A$2&lt;=_xlfn.NUMBERVALUE(Table_Query_from_MF_DSNP62[[#This Row],[CL_GL_ACCT_TO2]]))</f>
        <v>0</v>
      </c>
      <c r="II328" s="33" t="b">
        <f>AND($A$2&gt;=_xlfn.NUMBERVALUE(Table_Query_from_MF_DSNP62[[#This Row],[CL_GL_ACCT_FR3]]),$A$2&lt;=_xlfn.NUMBERVALUE(Table_Query_from_MF_DSNP62[[#This Row],[CL_GL_ACCT_TO3]]))</f>
        <v>0</v>
      </c>
      <c r="IJ328" s="33" t="b">
        <f>AND($A$2&gt;=_xlfn.NUMBERVALUE(Table_Query_from_MF_DSNP62[[#This Row],[CL_GL_ACCT_FR4]]),$A$2&lt;=_xlfn.NUMBERVALUE(Table_Query_from_MF_DSNP62[[#This Row],[CL_GL_ACCT_TO4]]))</f>
        <v>1</v>
      </c>
      <c r="IK328" s="33" t="b">
        <f>AND($A$2&gt;=_xlfn.NUMBERVALUE(Table_Query_from_MF_DSNP62[[#This Row],[CL_GL_ACCT_FR5]]),$A$2&lt;=_xlfn.NUMBERVALUE(Table_Query_from_MF_DSNP62[[#This Row],[CL_GL_ACCT_TO5]]))</f>
        <v>1</v>
      </c>
      <c r="IL328" s="33" t="b">
        <f>AND($A$2&gt;=_xlfn.NUMBERVALUE(Table_Query_from_MF_DSNP62[[#This Row],[CL_GL_ACCT_FR6]]),$A$2&lt;=_xlfn.NUMBERVALUE(Table_Query_from_MF_DSNP62[[#This Row],[CL_GL_ACCT_TO6]]))</f>
        <v>1</v>
      </c>
      <c r="IM328" s="33" t="b">
        <f>AND($A$2&gt;=_xlfn.NUMBERVALUE(Table_Query_from_MF_DSNP62[[#This Row],[CL_GL_ACCT_FR7]]),$A$2&lt;=_xlfn.NUMBERVALUE(Table_Query_from_MF_DSNP62[[#This Row],[CL_GL_ACCT_TO7]]))</f>
        <v>1</v>
      </c>
      <c r="IN328" s="33" t="b">
        <f>AND($A$2&gt;=_xlfn.NUMBERVALUE(Table_Query_from_MF_DSNP62[[#This Row],[CL_GL_ACCT_FR8]]),$A$2&lt;=_xlfn.NUMBERVALUE(Table_Query_from_MF_DSNP62[[#This Row],[CL_GL_ACCT_TO8]]))</f>
        <v>1</v>
      </c>
      <c r="IO328" s="33" t="b">
        <f>AND($A$2&gt;=_xlfn.NUMBERVALUE(Table_Query_from_MF_DSNP62[[#This Row],[CL_GL_ACCT_FR9]]),$A$2&lt;=_xlfn.NUMBERVALUE(Table_Query_from_MF_DSNP62[[#This Row],[CL_GL_ACCT_TO9]]))</f>
        <v>1</v>
      </c>
      <c r="IP328" s="33" t="b">
        <f>AND($A$2&gt;=_xlfn.NUMBERVALUE(Table_Query_from_MF_DSNP62[[#This Row],[CL_GL_ACCT_FR10]]),$A$2&lt;=_xlfn.NUMBERVALUE(Table_Query_from_MF_DSNP62[[#This Row],[CL_GL_ACCT_TO10]]))</f>
        <v>1</v>
      </c>
      <c r="IQ328" s="33" t="b">
        <f>AND($A$2&gt;=_xlfn.NUMBERVALUE(Table_Query_from_MF_DSNP62[[#This Row],[CL_GL_ACCT_FR11]]),$A$2&lt;=_xlfn.NUMBERVALUE(Table_Query_from_MF_DSNP62[[#This Row],[CL_GL_ACCT_TO11]]))</f>
        <v>1</v>
      </c>
      <c r="IR328" s="33" t="b">
        <f>AND($A$2&gt;=_xlfn.NUMBERVALUE(Table_Query_from_MF_DSNP62[[#This Row],[CL_GL_ACCT_FR12]]),$A$2&lt;=_xlfn.NUMBERVALUE(Table_Query_from_MF_DSNP62[[#This Row],[CL_GL_ACCT_TO12]]))</f>
        <v>1</v>
      </c>
      <c r="IS328" s="33" t="b">
        <f>AND($A$2&gt;=_xlfn.NUMBERVALUE(Table_Query_from_MF_DSNP62[[#This Row],[CL_GL_ACCT_FR13]]),$A$2&lt;=_xlfn.NUMBERVALUE(Table_Query_from_MF_DSNP62[[#This Row],[CL_GL_ACCT_TO13]]))</f>
        <v>1</v>
      </c>
      <c r="IT328" s="33" t="b">
        <f>AND($A$2&gt;=_xlfn.NUMBERVALUE(Table_Query_from_MF_DSNP62[[#This Row],[CL_GL_ACCT_FR14]]),$A$2&lt;=_xlfn.NUMBERVALUE(Table_Query_from_MF_DSNP62[[#This Row],[CL_GL_ACCT_TO14]]))</f>
        <v>1</v>
      </c>
      <c r="IU328" s="33" t="b">
        <f>AND($A$2&gt;=_xlfn.NUMBERVALUE(Table_Query_from_MF_DSNP62[[#This Row],[CL_GL_ACCT_FR15]]),$A$2&lt;=_xlfn.NUMBERVALUE(Table_Query_from_MF_DSNP62[[#This Row],[CL_GL_ACCT_TO15]]))</f>
        <v>1</v>
      </c>
      <c r="IV328" s="33" t="b">
        <f>AND($A$2&gt;=_xlfn.NUMBERVALUE(Table_Query_from_MF_DSNP62[[#This Row],[CL_GL_ACCT_FR16]]),$A$2&lt;=_xlfn.NUMBERVALUE(Table_Query_from_MF_DSNP62[[#This Row],[CL_GL_ACCT_TO16]]))</f>
        <v>1</v>
      </c>
      <c r="IW328" s="33" t="b">
        <f>AND($A$2&gt;=_xlfn.NUMBERVALUE(Table_Query_from_MF_DSNP62[[#This Row],[CL_GL_ACCT_FR17]]),$A$2&lt;=_xlfn.NUMBERVALUE(Table_Query_from_MF_DSNP62[[#This Row],[CL_GL_ACCT_TO17]]))</f>
        <v>1</v>
      </c>
      <c r="IX328" s="33" t="b">
        <f>AND($A$2&gt;=_xlfn.NUMBERVALUE(Table_Query_from_MF_DSNP62[[#This Row],[CL_GL_ACCT_FR18]]),$A$2&lt;=_xlfn.NUMBERVALUE(Table_Query_from_MF_DSNP62[[#This Row],[CL_GL_ACCT_TO18]]))</f>
        <v>1</v>
      </c>
      <c r="IY328" s="33" t="b">
        <f>AND($A$2&gt;=_xlfn.NUMBERVALUE(Table_Query_from_MF_DSNP62[[#This Row],[CL_GL_ACCT_FR19]]),$A$2&lt;=_xlfn.NUMBERVALUE(Table_Query_from_MF_DSNP62[[#This Row],[CL_GL_ACCT_TO19]]))</f>
        <v>1</v>
      </c>
      <c r="IZ328" s="33" t="b">
        <f>AND($A$2&gt;=_xlfn.NUMBERVALUE(Table_Query_from_MF_DSNP62[[#This Row],[CL_GL_ACCT_FR20]]),$A$2&lt;=_xlfn.NUMBERVALUE(Table_Query_from_MF_DSNP62[[#This Row],[CL_GL_ACCT_TO20]]))</f>
        <v>1</v>
      </c>
      <c r="JA328" s="33" t="b">
        <f>AND($A$2&gt;=_xlfn.NUMBERVALUE(Table_Query_from_MF_DSNP62[[#This Row],[CL_GL_ACCT_FR21]]),$A$2&lt;=_xlfn.NUMBERVALUE(Table_Query_from_MF_DSNP62[[#This Row],[CL_GL_ACCT_TO21]]))</f>
        <v>1</v>
      </c>
      <c r="JB328" s="33" t="b">
        <f>AND($A$2&gt;=_xlfn.NUMBERVALUE(Table_Query_from_MF_DSNP62[[#This Row],[CL_GL_ACCT_FR22]]),$A$2&lt;=_xlfn.NUMBERVALUE(Table_Query_from_MF_DSNP62[[#This Row],[CL_GL_ACCT_TO22]]))</f>
        <v>1</v>
      </c>
      <c r="JC328" s="33" t="b">
        <f>AND($A$2&gt;=_xlfn.NUMBERVALUE(Table_Query_from_MF_DSNP62[[#This Row],[CL_GL_ACCT_FR23]]),$A$2&lt;=_xlfn.NUMBERVALUE(Table_Query_from_MF_DSNP62[[#This Row],[CL_GL_ACCT_TO23]]))</f>
        <v>1</v>
      </c>
      <c r="JD328" s="33" t="b">
        <f>AND($A$2&gt;=_xlfn.NUMBERVALUE(Table_Query_from_MF_DSNP62[[#This Row],[CL_GL_ACCT_FR24]]),$A$2&lt;=_xlfn.NUMBERVALUE(Table_Query_from_MF_DSNP62[[#This Row],[CL_GL_ACCT_TO24]]))</f>
        <v>1</v>
      </c>
      <c r="JE328" s="33" t="b">
        <f>AND($A$2&gt;=_xlfn.NUMBERVALUE(Table_Query_from_MF_DSNP62[[#This Row],[CL_GL_ACCT_FR25]]),$A$2&lt;=_xlfn.NUMBERVALUE(Table_Query_from_MF_DSNP62[[#This Row],[CL_GL_ACCT_TO25]]))</f>
        <v>1</v>
      </c>
      <c r="JF328" s="33" t="b">
        <f>OR(Table_Query_from_MF_DSNP62[[#This Row],[PairA]:[PairO]])</f>
        <v>1</v>
      </c>
      <c r="JG328" s="33">
        <f>_xlfn.IFNA(MATCH(TRUE,Table_Query_from_MF_DSNP62[[#This Row],[PairA]:[PairO]],0),"none")</f>
        <v>2</v>
      </c>
      <c r="JH328" s="33" t="b">
        <f>AND($B$2&gt;=_xlfn.NUMBERVALUE(Table_Query_from_MF_DSNP62[[#This Row],[CL_CMP_OBJ_FR1]]),$B$2&lt;=_xlfn.NUMBERVALUE(Table_Query_from_MF_DSNP62[[#This Row],[CL_CMP_OBJ_TO1]]))</f>
        <v>0</v>
      </c>
      <c r="JI328" s="33" t="b">
        <f>AND($B$2&gt;=_xlfn.NUMBERVALUE(Table_Query_from_MF_DSNP62[[#This Row],[CL_CMP_OBJ_FR2]]),$B$2&lt;=_xlfn.NUMBERVALUE(Table_Query_from_MF_DSNP62[[#This Row],[CL_CMP_OBJ_TO2]]))</f>
        <v>1</v>
      </c>
      <c r="JJ328" s="33" t="b">
        <f>AND($B$2&gt;=_xlfn.NUMBERVALUE(Table_Query_from_MF_DSNP62[[#This Row],[CL_CMP_OBJ_FR3]]),$B$2&lt;=_xlfn.NUMBERVALUE(Table_Query_from_MF_DSNP62[[#This Row],[CL_CMP_OBJ_TO3]]))</f>
        <v>1</v>
      </c>
      <c r="JK328" s="33" t="b">
        <f>AND($B$2&gt;=_xlfn.NUMBERVALUE(Table_Query_from_MF_DSNP62[[#This Row],[CL_CMP_OBJ_FR4]]),$B$2&lt;=_xlfn.NUMBERVALUE(Table_Query_from_MF_DSNP62[[#This Row],[CL_CMP_OBJ_TO4]]))</f>
        <v>1</v>
      </c>
      <c r="JL328" s="33" t="b">
        <f>AND($B$2&gt;=_xlfn.NUMBERVALUE(Table_Query_from_MF_DSNP62[[#This Row],[CL_CMP_OBJ_FR5]]),$B$2&lt;=_xlfn.NUMBERVALUE(Table_Query_from_MF_DSNP62[[#This Row],[CL_CMP_OBJ_TO5]]))</f>
        <v>1</v>
      </c>
      <c r="JM328" s="33" t="b">
        <f>AND($B$2&gt;=_xlfn.NUMBERVALUE(Table_Query_from_MF_DSNP62[[#This Row],[CL_CMP_OBJ_FR6]]),$B$2&lt;=_xlfn.NUMBERVALUE(Table_Query_from_MF_DSNP62[[#This Row],[CL_CMP_OBJ_TO6]]))</f>
        <v>1</v>
      </c>
      <c r="JN328" s="33" t="b">
        <f>AND($B$2&gt;=_xlfn.NUMBERVALUE(Table_Query_from_MF_DSNP62[[#This Row],[CL_CMP_OBJ_FR7]]),$B$2&lt;=_xlfn.NUMBERVALUE(Table_Query_from_MF_DSNP62[[#This Row],[CL_CMP_OBJ_TO7]]))</f>
        <v>1</v>
      </c>
      <c r="JO328" s="33" t="b">
        <f>AND($B$2&gt;=_xlfn.NUMBERVALUE(Table_Query_from_MF_DSNP62[[#This Row],[CL_CMP_OBJ_FR8]]),$B$2&lt;=_xlfn.NUMBERVALUE(Table_Query_from_MF_DSNP62[[#This Row],[CL_CMP_OBJ_TO8]]))</f>
        <v>1</v>
      </c>
      <c r="JP328" s="33" t="b">
        <f>AND($B$2&gt;=_xlfn.NUMBERVALUE(Table_Query_from_MF_DSNP62[[#This Row],[CL_CMP_OBJ_FR9]]),$B$2&lt;=_xlfn.NUMBERVALUE(Table_Query_from_MF_DSNP62[[#This Row],[CL_CMP_OBJ_TO9]]))</f>
        <v>1</v>
      </c>
      <c r="JQ328" s="33" t="b">
        <f>AND($B$2&gt;=_xlfn.NUMBERVALUE(Table_Query_from_MF_DSNP62[[#This Row],[CL_CMP_OBJ_FR10]]),$B$2&lt;=_xlfn.NUMBERVALUE(Table_Query_from_MF_DSNP62[[#This Row],[CL_CMP_OBJ_TO10]]))</f>
        <v>1</v>
      </c>
      <c r="JR328" s="33" t="b">
        <f>AND($B$2&gt;=_xlfn.NUMBERVALUE(Table_Query_from_MF_DSNP62[[#This Row],[CL_CMP_OBJ_FR11]]),$B$2&lt;=_xlfn.NUMBERVALUE(Table_Query_from_MF_DSNP62[[#This Row],[CL_CMP_OBJ_TO11]]))</f>
        <v>1</v>
      </c>
      <c r="JS328" s="33" t="b">
        <f>AND($B$2&gt;=_xlfn.NUMBERVALUE(Table_Query_from_MF_DSNP62[[#This Row],[CL_CMP_OBJ_FR12]]),$B$2&lt;=_xlfn.NUMBERVALUE(Table_Query_from_MF_DSNP62[[#This Row],[CL_CMP_OBJ_TO12]]))</f>
        <v>1</v>
      </c>
      <c r="JT328" s="33" t="b">
        <f>AND($B$2&gt;=_xlfn.NUMBERVALUE(Table_Query_from_MF_DSNP62[[#This Row],[CL_CMP_OBJ_FR13]]),$B$2&lt;=_xlfn.NUMBERVALUE(Table_Query_from_MF_DSNP62[[#This Row],[CL_CMP_OBJ_TO13]]))</f>
        <v>1</v>
      </c>
      <c r="JU328" s="33" t="b">
        <f>AND($B$2&gt;=_xlfn.NUMBERVALUE(Table_Query_from_MF_DSNP62[[#This Row],[CL_CMP_OBJ_FR14]]),$B$2&lt;=_xlfn.NUMBERVALUE(Table_Query_from_MF_DSNP62[[#This Row],[CL_CMP_OBJ_TO14]]))</f>
        <v>1</v>
      </c>
      <c r="JV328" s="33" t="b">
        <f>AND($B$2&gt;=_xlfn.NUMBERVALUE(Table_Query_from_MF_DSNP62[[#This Row],[CL_CMP_OBJ_FR15]]),$B$2&lt;=_xlfn.NUMBERVALUE(Table_Query_from_MF_DSNP62[[#This Row],[CL_CMP_OBJ_TO15]]))</f>
        <v>1</v>
      </c>
    </row>
    <row r="329" spans="1:282" x14ac:dyDescent="0.25">
      <c r="A329" t="b">
        <f>OR(,Table_Query_from_MF_DSNP62[[#This Row],[Desired GL included as "hard-coded" GL?]],Table_Query_from_MF_DSNP62[[#This Row],[Desired GL included as "Open GL"?]])</f>
        <v>1</v>
      </c>
      <c r="B329" t="b">
        <f>Table_Query_from_MF_DSNP62[[#This Row],[Desired CObj included as "Open CObj"?]]</f>
        <v>1</v>
      </c>
      <c r="C329" t="s">
        <v>833</v>
      </c>
      <c r="D329" t="s">
        <v>1872</v>
      </c>
      <c r="E329" t="s">
        <v>8</v>
      </c>
      <c r="F329" s="24" t="s">
        <v>41</v>
      </c>
      <c r="G329" t="s">
        <v>13</v>
      </c>
      <c r="H329" s="24" t="s">
        <v>411</v>
      </c>
      <c r="I329" t="s">
        <v>412</v>
      </c>
      <c r="J329" s="24" t="s">
        <v>444</v>
      </c>
      <c r="K329" t="s">
        <v>444</v>
      </c>
      <c r="L329" s="24" t="s">
        <v>444</v>
      </c>
      <c r="M329" t="s">
        <v>444</v>
      </c>
      <c r="N329" t="s">
        <v>444</v>
      </c>
      <c r="O329" t="s">
        <v>444</v>
      </c>
      <c r="P329" t="s">
        <v>444</v>
      </c>
      <c r="Q329" t="s">
        <v>15</v>
      </c>
      <c r="R329" t="s">
        <v>15</v>
      </c>
      <c r="S329" t="s">
        <v>442</v>
      </c>
      <c r="T329" t="s">
        <v>447</v>
      </c>
      <c r="U329" t="s">
        <v>444</v>
      </c>
      <c r="V329" t="s">
        <v>444</v>
      </c>
      <c r="W329" t="s">
        <v>447</v>
      </c>
      <c r="X329" t="s">
        <v>444</v>
      </c>
      <c r="Y329" t="s">
        <v>444</v>
      </c>
      <c r="Z329" t="s">
        <v>442</v>
      </c>
      <c r="AA329" t="s">
        <v>442</v>
      </c>
      <c r="AB329" t="s">
        <v>442</v>
      </c>
      <c r="AC329" t="s">
        <v>444</v>
      </c>
      <c r="AD329" t="s">
        <v>444</v>
      </c>
      <c r="AE329" t="s">
        <v>444</v>
      </c>
      <c r="AF329" t="s">
        <v>444</v>
      </c>
      <c r="AG329" t="s">
        <v>442</v>
      </c>
      <c r="AH329" t="s">
        <v>447</v>
      </c>
      <c r="AI329" t="s">
        <v>447</v>
      </c>
      <c r="AJ329" t="s">
        <v>442</v>
      </c>
      <c r="AK329" t="s">
        <v>444</v>
      </c>
      <c r="AL329" t="s">
        <v>444</v>
      </c>
      <c r="AM329" t="s">
        <v>444</v>
      </c>
      <c r="AN329" t="s">
        <v>444</v>
      </c>
      <c r="AO329" t="s">
        <v>444</v>
      </c>
      <c r="AP329" t="s">
        <v>442</v>
      </c>
      <c r="AQ329" t="s">
        <v>282</v>
      </c>
      <c r="AR329" t="s">
        <v>1451</v>
      </c>
      <c r="AS329" t="s">
        <v>162</v>
      </c>
      <c r="AT329" t="s">
        <v>10</v>
      </c>
      <c r="AU329" t="s">
        <v>444</v>
      </c>
      <c r="AV329" t="s">
        <v>442</v>
      </c>
      <c r="AW329" t="s">
        <v>444</v>
      </c>
      <c r="AX329" t="s">
        <v>444</v>
      </c>
      <c r="AY329" t="s">
        <v>444</v>
      </c>
      <c r="AZ329" t="s">
        <v>7</v>
      </c>
      <c r="BA329" t="s">
        <v>478</v>
      </c>
      <c r="BB329" t="s">
        <v>444</v>
      </c>
      <c r="BC329" t="s">
        <v>444</v>
      </c>
      <c r="BD329" t="s">
        <v>1359</v>
      </c>
      <c r="BE329" t="s">
        <v>834</v>
      </c>
      <c r="BF329" t="s">
        <v>740</v>
      </c>
      <c r="BG329" t="s">
        <v>740</v>
      </c>
      <c r="BH329" t="s">
        <v>755</v>
      </c>
      <c r="BI329" t="s">
        <v>529</v>
      </c>
      <c r="BJ329" t="s">
        <v>7</v>
      </c>
      <c r="BK329" t="s">
        <v>282</v>
      </c>
      <c r="BL329" t="s">
        <v>740</v>
      </c>
      <c r="BM329" t="s">
        <v>758</v>
      </c>
      <c r="BN329" t="s">
        <v>529</v>
      </c>
      <c r="BO329" t="s">
        <v>7</v>
      </c>
      <c r="BP329" t="s">
        <v>282</v>
      </c>
      <c r="BQ329" t="s">
        <v>740</v>
      </c>
      <c r="BR329" t="s">
        <v>143</v>
      </c>
      <c r="BS329" t="s">
        <v>444</v>
      </c>
      <c r="BT329" t="s">
        <v>1360</v>
      </c>
      <c r="BU329" t="s">
        <v>524</v>
      </c>
      <c r="BV329" t="s">
        <v>444</v>
      </c>
      <c r="BW329" t="s">
        <v>740</v>
      </c>
      <c r="BX329" t="s">
        <v>143</v>
      </c>
      <c r="BY329" t="s">
        <v>444</v>
      </c>
      <c r="BZ329" t="s">
        <v>1360</v>
      </c>
      <c r="CA329" t="s">
        <v>524</v>
      </c>
      <c r="CB329" t="s">
        <v>444</v>
      </c>
      <c r="CC329" t="s">
        <v>740</v>
      </c>
      <c r="CD329" t="s">
        <v>143</v>
      </c>
      <c r="CE329" t="s">
        <v>444</v>
      </c>
      <c r="CF329" t="s">
        <v>444</v>
      </c>
      <c r="CG329" t="s">
        <v>444</v>
      </c>
      <c r="CH329" t="s">
        <v>444</v>
      </c>
      <c r="CI329" t="s">
        <v>740</v>
      </c>
      <c r="CJ329" t="s">
        <v>143</v>
      </c>
      <c r="CK329" t="s">
        <v>444</v>
      </c>
      <c r="CL329" t="s">
        <v>1360</v>
      </c>
      <c r="CM329" t="s">
        <v>524</v>
      </c>
      <c r="CN329" t="s">
        <v>444</v>
      </c>
      <c r="CO329" t="s">
        <v>740</v>
      </c>
      <c r="CP329" t="s">
        <v>143</v>
      </c>
      <c r="CQ329" t="s">
        <v>444</v>
      </c>
      <c r="CR329" t="s">
        <v>1360</v>
      </c>
      <c r="CS329" t="s">
        <v>524</v>
      </c>
      <c r="CT329" t="s">
        <v>444</v>
      </c>
      <c r="CU329" t="s">
        <v>7</v>
      </c>
      <c r="CV329" t="s">
        <v>2845</v>
      </c>
      <c r="CW329" t="s">
        <v>2736</v>
      </c>
      <c r="CX329" t="s">
        <v>2837</v>
      </c>
      <c r="CY329" t="s">
        <v>1370</v>
      </c>
      <c r="CZ329" t="s">
        <v>1371</v>
      </c>
      <c r="DA329" t="s">
        <v>444</v>
      </c>
      <c r="DB329" t="s">
        <v>444</v>
      </c>
      <c r="DC329" t="s">
        <v>444</v>
      </c>
      <c r="DD329" t="s">
        <v>444</v>
      </c>
      <c r="DE329" t="s">
        <v>444</v>
      </c>
      <c r="DF329" t="s">
        <v>444</v>
      </c>
      <c r="DG329" t="s">
        <v>444</v>
      </c>
      <c r="DH329" t="s">
        <v>444</v>
      </c>
      <c r="DI329" t="s">
        <v>443</v>
      </c>
      <c r="DJ329" t="s">
        <v>282</v>
      </c>
      <c r="DK329" t="s">
        <v>1440</v>
      </c>
      <c r="DL329" t="s">
        <v>1451</v>
      </c>
      <c r="DM329" t="s">
        <v>444</v>
      </c>
      <c r="DN329" t="s">
        <v>444</v>
      </c>
      <c r="DO329" t="s">
        <v>444</v>
      </c>
      <c r="DP329" t="s">
        <v>444</v>
      </c>
      <c r="DQ329" t="s">
        <v>444</v>
      </c>
      <c r="DR329" t="s">
        <v>444</v>
      </c>
      <c r="DS329" t="s">
        <v>444</v>
      </c>
      <c r="DT329" s="24" t="s">
        <v>444</v>
      </c>
      <c r="DU329" s="24" t="s">
        <v>444</v>
      </c>
      <c r="DV329" t="s">
        <v>444</v>
      </c>
      <c r="DW329" t="s">
        <v>444</v>
      </c>
      <c r="DX329" s="24" t="s">
        <v>444</v>
      </c>
      <c r="DY329" s="24" t="s">
        <v>444</v>
      </c>
      <c r="DZ329" t="s">
        <v>444</v>
      </c>
      <c r="EA329" t="s">
        <v>444</v>
      </c>
      <c r="EB329" s="24" t="s">
        <v>444</v>
      </c>
      <c r="EC329" s="24" t="s">
        <v>444</v>
      </c>
      <c r="ED329" t="s">
        <v>444</v>
      </c>
      <c r="EE329" t="s">
        <v>444</v>
      </c>
      <c r="EF329" s="24" t="s">
        <v>444</v>
      </c>
      <c r="EG329" s="24" t="s">
        <v>444</v>
      </c>
      <c r="EH329" t="s">
        <v>444</v>
      </c>
      <c r="EI329" t="s">
        <v>444</v>
      </c>
      <c r="EJ329" s="24" t="s">
        <v>444</v>
      </c>
      <c r="EK329" s="24" t="s">
        <v>444</v>
      </c>
      <c r="EL329" t="s">
        <v>444</v>
      </c>
      <c r="EM329" t="s">
        <v>444</v>
      </c>
      <c r="EN329" s="24" t="s">
        <v>444</v>
      </c>
      <c r="EO329" s="24" t="s">
        <v>444</v>
      </c>
      <c r="EP329" t="s">
        <v>444</v>
      </c>
      <c r="EQ329" t="s">
        <v>444</v>
      </c>
      <c r="ER329" s="24" t="s">
        <v>444</v>
      </c>
      <c r="ES329" s="24" t="s">
        <v>444</v>
      </c>
      <c r="ET329" t="s">
        <v>444</v>
      </c>
      <c r="EU329" t="s">
        <v>444</v>
      </c>
      <c r="EV329" s="24" t="s">
        <v>444</v>
      </c>
      <c r="EW329" s="24" t="s">
        <v>444</v>
      </c>
      <c r="EX329" t="s">
        <v>444</v>
      </c>
      <c r="EY329" t="s">
        <v>444</v>
      </c>
      <c r="EZ329" s="24" t="s">
        <v>444</v>
      </c>
      <c r="FA329" s="24" t="s">
        <v>444</v>
      </c>
      <c r="FB329" t="s">
        <v>444</v>
      </c>
      <c r="FC329" t="s">
        <v>444</v>
      </c>
      <c r="FD329" s="24" t="s">
        <v>444</v>
      </c>
      <c r="FE329" s="24" t="s">
        <v>444</v>
      </c>
      <c r="FF329" t="s">
        <v>444</v>
      </c>
      <c r="FG329" t="s">
        <v>444</v>
      </c>
      <c r="FH329" s="24" t="s">
        <v>444</v>
      </c>
      <c r="FI329" s="24" t="s">
        <v>444</v>
      </c>
      <c r="FJ329" t="s">
        <v>444</v>
      </c>
      <c r="FK329" t="s">
        <v>444</v>
      </c>
      <c r="FL329" s="24" t="s">
        <v>444</v>
      </c>
      <c r="FM329" s="24" t="s">
        <v>444</v>
      </c>
      <c r="FN329" t="s">
        <v>444</v>
      </c>
      <c r="FO329" t="s">
        <v>444</v>
      </c>
      <c r="FP329" s="24" t="s">
        <v>444</v>
      </c>
      <c r="FQ329" s="24" t="s">
        <v>444</v>
      </c>
      <c r="FR329" t="s">
        <v>444</v>
      </c>
      <c r="FS329" t="s">
        <v>444</v>
      </c>
      <c r="FT329" s="24" t="s">
        <v>444</v>
      </c>
      <c r="FU329" s="24" t="s">
        <v>444</v>
      </c>
      <c r="FV329" t="s">
        <v>444</v>
      </c>
      <c r="FW329" t="s">
        <v>444</v>
      </c>
      <c r="FX329" s="24" t="s">
        <v>444</v>
      </c>
      <c r="FY329" s="24" t="s">
        <v>444</v>
      </c>
      <c r="FZ329" t="s">
        <v>444</v>
      </c>
      <c r="GA329" t="s">
        <v>444</v>
      </c>
      <c r="GB329" s="24" t="s">
        <v>444</v>
      </c>
      <c r="GC329" s="24" t="s">
        <v>444</v>
      </c>
      <c r="GD329" t="s">
        <v>444</v>
      </c>
      <c r="GE329" t="s">
        <v>444</v>
      </c>
      <c r="GF329" s="24" t="s">
        <v>444</v>
      </c>
      <c r="GG329" s="24" t="s">
        <v>444</v>
      </c>
      <c r="GH329" t="s">
        <v>15</v>
      </c>
      <c r="GI329" s="24" t="s">
        <v>446</v>
      </c>
      <c r="GJ329" s="24" t="s">
        <v>475</v>
      </c>
      <c r="GK329" t="s">
        <v>481</v>
      </c>
      <c r="GL329" t="s">
        <v>1873</v>
      </c>
      <c r="GM329" s="24" t="s">
        <v>479</v>
      </c>
      <c r="GN329" s="24" t="s">
        <v>1399</v>
      </c>
      <c r="GO329" t="s">
        <v>444</v>
      </c>
      <c r="GP329" t="s">
        <v>444</v>
      </c>
      <c r="GQ329" s="24" t="s">
        <v>444</v>
      </c>
      <c r="GR329" s="24" t="s">
        <v>444</v>
      </c>
      <c r="GS329" t="s">
        <v>444</v>
      </c>
      <c r="GT329" t="s">
        <v>444</v>
      </c>
      <c r="GU329" s="24" t="s">
        <v>444</v>
      </c>
      <c r="GV329" s="24" t="s">
        <v>444</v>
      </c>
      <c r="GW329" t="s">
        <v>444</v>
      </c>
      <c r="GX329" t="s">
        <v>444</v>
      </c>
      <c r="GY329" s="24" t="s">
        <v>444</v>
      </c>
      <c r="GZ329" s="24" t="s">
        <v>444</v>
      </c>
      <c r="HA329" t="s">
        <v>444</v>
      </c>
      <c r="HB329" t="s">
        <v>444</v>
      </c>
      <c r="HC329" s="24" t="s">
        <v>444</v>
      </c>
      <c r="HD329" s="24" t="s">
        <v>444</v>
      </c>
      <c r="HE329" t="s">
        <v>444</v>
      </c>
      <c r="HF329" t="s">
        <v>444</v>
      </c>
      <c r="HG329" s="24" t="s">
        <v>444</v>
      </c>
      <c r="HH329" s="24" t="s">
        <v>444</v>
      </c>
      <c r="HI329" t="s">
        <v>444</v>
      </c>
      <c r="HJ329" t="s">
        <v>444</v>
      </c>
      <c r="HK329" s="24" t="s">
        <v>444</v>
      </c>
      <c r="HL329" s="24" t="s">
        <v>444</v>
      </c>
      <c r="HM329" t="s">
        <v>444</v>
      </c>
      <c r="HN329" t="s">
        <v>444</v>
      </c>
      <c r="HO329" s="24" t="s">
        <v>444</v>
      </c>
      <c r="HP329" s="24" t="s">
        <v>444</v>
      </c>
      <c r="HQ329" t="s">
        <v>444</v>
      </c>
      <c r="HR329" t="s">
        <v>444</v>
      </c>
      <c r="HS329" s="24" t="s">
        <v>444</v>
      </c>
      <c r="HT329" s="24" t="s">
        <v>444</v>
      </c>
      <c r="HU329" t="s">
        <v>444</v>
      </c>
      <c r="HV329" t="s">
        <v>444</v>
      </c>
      <c r="HW329" s="24" t="s">
        <v>444</v>
      </c>
      <c r="HX329" s="24" t="s">
        <v>444</v>
      </c>
      <c r="HY329" t="s">
        <v>444</v>
      </c>
      <c r="HZ329" t="s">
        <v>444</v>
      </c>
      <c r="IA329" t="s">
        <v>2845</v>
      </c>
      <c r="IB329" t="s">
        <v>2736</v>
      </c>
      <c r="IC329" t="s">
        <v>3065</v>
      </c>
      <c r="ID329" s="33" t="b" cm="1">
        <f t="array" ref="ID329">_xlfn.IFNA(MATCH($A$2,_xlfn.NUMBERVALUE(Table_Query_from_MF_DSNP62[[#This Row],[CL_GLACCT_DR1]:[CL_GLACCT_CR4]]),0),0)&gt;=1</f>
        <v>1</v>
      </c>
      <c r="IE329" s="33" t="b">
        <f>OR(Table_Query_from_MF_DSNP62[[#This Row],[Pair1]:[Pair25]])</f>
        <v>1</v>
      </c>
      <c r="IF329" s="33">
        <f>_xlfn.IFNA(MATCH(TRUE,Table_Query_from_MF_DSNP62[[#This Row],[Pair1]:[Pair25]],0),"none")</f>
        <v>1</v>
      </c>
      <c r="IG329" s="33" t="b">
        <f>AND($A$2&gt;=_xlfn.NUMBERVALUE(Table_Query_from_MF_DSNP62[[#This Row],[CL_GL_ACCT_FR1]]),$A$2&lt;=_xlfn.NUMBERVALUE(Table_Query_from_MF_DSNP62[[#This Row],[CL_GL_ACCT_TO1]]))</f>
        <v>1</v>
      </c>
      <c r="IH329" s="33" t="b">
        <f>AND($A$2&gt;=_xlfn.NUMBERVALUE(Table_Query_from_MF_DSNP62[[#This Row],[CL_GL_ACCT_FR2]]),$A$2&lt;=_xlfn.NUMBERVALUE(Table_Query_from_MF_DSNP62[[#This Row],[CL_GL_ACCT_TO2]]))</f>
        <v>1</v>
      </c>
      <c r="II329" s="33" t="b">
        <f>AND($A$2&gt;=_xlfn.NUMBERVALUE(Table_Query_from_MF_DSNP62[[#This Row],[CL_GL_ACCT_FR3]]),$A$2&lt;=_xlfn.NUMBERVALUE(Table_Query_from_MF_DSNP62[[#This Row],[CL_GL_ACCT_TO3]]))</f>
        <v>1</v>
      </c>
      <c r="IJ329" s="33" t="b">
        <f>AND($A$2&gt;=_xlfn.NUMBERVALUE(Table_Query_from_MF_DSNP62[[#This Row],[CL_GL_ACCT_FR4]]),$A$2&lt;=_xlfn.NUMBERVALUE(Table_Query_from_MF_DSNP62[[#This Row],[CL_GL_ACCT_TO4]]))</f>
        <v>1</v>
      </c>
      <c r="IK329" s="33" t="b">
        <f>AND($A$2&gt;=_xlfn.NUMBERVALUE(Table_Query_from_MF_DSNP62[[#This Row],[CL_GL_ACCT_FR5]]),$A$2&lt;=_xlfn.NUMBERVALUE(Table_Query_from_MF_DSNP62[[#This Row],[CL_GL_ACCT_TO5]]))</f>
        <v>1</v>
      </c>
      <c r="IL329" s="33" t="b">
        <f>AND($A$2&gt;=_xlfn.NUMBERVALUE(Table_Query_from_MF_DSNP62[[#This Row],[CL_GL_ACCT_FR6]]),$A$2&lt;=_xlfn.NUMBERVALUE(Table_Query_from_MF_DSNP62[[#This Row],[CL_GL_ACCT_TO6]]))</f>
        <v>1</v>
      </c>
      <c r="IM329" s="33" t="b">
        <f>AND($A$2&gt;=_xlfn.NUMBERVALUE(Table_Query_from_MF_DSNP62[[#This Row],[CL_GL_ACCT_FR7]]),$A$2&lt;=_xlfn.NUMBERVALUE(Table_Query_from_MF_DSNP62[[#This Row],[CL_GL_ACCT_TO7]]))</f>
        <v>1</v>
      </c>
      <c r="IN329" s="33" t="b">
        <f>AND($A$2&gt;=_xlfn.NUMBERVALUE(Table_Query_from_MF_DSNP62[[#This Row],[CL_GL_ACCT_FR8]]),$A$2&lt;=_xlfn.NUMBERVALUE(Table_Query_from_MF_DSNP62[[#This Row],[CL_GL_ACCT_TO8]]))</f>
        <v>1</v>
      </c>
      <c r="IO329" s="33" t="b">
        <f>AND($A$2&gt;=_xlfn.NUMBERVALUE(Table_Query_from_MF_DSNP62[[#This Row],[CL_GL_ACCT_FR9]]),$A$2&lt;=_xlfn.NUMBERVALUE(Table_Query_from_MF_DSNP62[[#This Row],[CL_GL_ACCT_TO9]]))</f>
        <v>1</v>
      </c>
      <c r="IP329" s="33" t="b">
        <f>AND($A$2&gt;=_xlfn.NUMBERVALUE(Table_Query_from_MF_DSNP62[[#This Row],[CL_GL_ACCT_FR10]]),$A$2&lt;=_xlfn.NUMBERVALUE(Table_Query_from_MF_DSNP62[[#This Row],[CL_GL_ACCT_TO10]]))</f>
        <v>1</v>
      </c>
      <c r="IQ329" s="33" t="b">
        <f>AND($A$2&gt;=_xlfn.NUMBERVALUE(Table_Query_from_MF_DSNP62[[#This Row],[CL_GL_ACCT_FR11]]),$A$2&lt;=_xlfn.NUMBERVALUE(Table_Query_from_MF_DSNP62[[#This Row],[CL_GL_ACCT_TO11]]))</f>
        <v>1</v>
      </c>
      <c r="IR329" s="33" t="b">
        <f>AND($A$2&gt;=_xlfn.NUMBERVALUE(Table_Query_from_MF_DSNP62[[#This Row],[CL_GL_ACCT_FR12]]),$A$2&lt;=_xlfn.NUMBERVALUE(Table_Query_from_MF_DSNP62[[#This Row],[CL_GL_ACCT_TO12]]))</f>
        <v>1</v>
      </c>
      <c r="IS329" s="33" t="b">
        <f>AND($A$2&gt;=_xlfn.NUMBERVALUE(Table_Query_from_MF_DSNP62[[#This Row],[CL_GL_ACCT_FR13]]),$A$2&lt;=_xlfn.NUMBERVALUE(Table_Query_from_MF_DSNP62[[#This Row],[CL_GL_ACCT_TO13]]))</f>
        <v>1</v>
      </c>
      <c r="IT329" s="33" t="b">
        <f>AND($A$2&gt;=_xlfn.NUMBERVALUE(Table_Query_from_MF_DSNP62[[#This Row],[CL_GL_ACCT_FR14]]),$A$2&lt;=_xlfn.NUMBERVALUE(Table_Query_from_MF_DSNP62[[#This Row],[CL_GL_ACCT_TO14]]))</f>
        <v>1</v>
      </c>
      <c r="IU329" s="33" t="b">
        <f>AND($A$2&gt;=_xlfn.NUMBERVALUE(Table_Query_from_MF_DSNP62[[#This Row],[CL_GL_ACCT_FR15]]),$A$2&lt;=_xlfn.NUMBERVALUE(Table_Query_from_MF_DSNP62[[#This Row],[CL_GL_ACCT_TO15]]))</f>
        <v>1</v>
      </c>
      <c r="IV329" s="33" t="b">
        <f>AND($A$2&gt;=_xlfn.NUMBERVALUE(Table_Query_from_MF_DSNP62[[#This Row],[CL_GL_ACCT_FR16]]),$A$2&lt;=_xlfn.NUMBERVALUE(Table_Query_from_MF_DSNP62[[#This Row],[CL_GL_ACCT_TO16]]))</f>
        <v>1</v>
      </c>
      <c r="IW329" s="33" t="b">
        <f>AND($A$2&gt;=_xlfn.NUMBERVALUE(Table_Query_from_MF_DSNP62[[#This Row],[CL_GL_ACCT_FR17]]),$A$2&lt;=_xlfn.NUMBERVALUE(Table_Query_from_MF_DSNP62[[#This Row],[CL_GL_ACCT_TO17]]))</f>
        <v>1</v>
      </c>
      <c r="IX329" s="33" t="b">
        <f>AND($A$2&gt;=_xlfn.NUMBERVALUE(Table_Query_from_MF_DSNP62[[#This Row],[CL_GL_ACCT_FR18]]),$A$2&lt;=_xlfn.NUMBERVALUE(Table_Query_from_MF_DSNP62[[#This Row],[CL_GL_ACCT_TO18]]))</f>
        <v>1</v>
      </c>
      <c r="IY329" s="33" t="b">
        <f>AND($A$2&gt;=_xlfn.NUMBERVALUE(Table_Query_from_MF_DSNP62[[#This Row],[CL_GL_ACCT_FR19]]),$A$2&lt;=_xlfn.NUMBERVALUE(Table_Query_from_MF_DSNP62[[#This Row],[CL_GL_ACCT_TO19]]))</f>
        <v>1</v>
      </c>
      <c r="IZ329" s="33" t="b">
        <f>AND($A$2&gt;=_xlfn.NUMBERVALUE(Table_Query_from_MF_DSNP62[[#This Row],[CL_GL_ACCT_FR20]]),$A$2&lt;=_xlfn.NUMBERVALUE(Table_Query_from_MF_DSNP62[[#This Row],[CL_GL_ACCT_TO20]]))</f>
        <v>1</v>
      </c>
      <c r="JA329" s="33" t="b">
        <f>AND($A$2&gt;=_xlfn.NUMBERVALUE(Table_Query_from_MF_DSNP62[[#This Row],[CL_GL_ACCT_FR21]]),$A$2&lt;=_xlfn.NUMBERVALUE(Table_Query_from_MF_DSNP62[[#This Row],[CL_GL_ACCT_TO21]]))</f>
        <v>1</v>
      </c>
      <c r="JB329" s="33" t="b">
        <f>AND($A$2&gt;=_xlfn.NUMBERVALUE(Table_Query_from_MF_DSNP62[[#This Row],[CL_GL_ACCT_FR22]]),$A$2&lt;=_xlfn.NUMBERVALUE(Table_Query_from_MF_DSNP62[[#This Row],[CL_GL_ACCT_TO22]]))</f>
        <v>1</v>
      </c>
      <c r="JC329" s="33" t="b">
        <f>AND($A$2&gt;=_xlfn.NUMBERVALUE(Table_Query_from_MF_DSNP62[[#This Row],[CL_GL_ACCT_FR23]]),$A$2&lt;=_xlfn.NUMBERVALUE(Table_Query_from_MF_DSNP62[[#This Row],[CL_GL_ACCT_TO23]]))</f>
        <v>1</v>
      </c>
      <c r="JD329" s="33" t="b">
        <f>AND($A$2&gt;=_xlfn.NUMBERVALUE(Table_Query_from_MF_DSNP62[[#This Row],[CL_GL_ACCT_FR24]]),$A$2&lt;=_xlfn.NUMBERVALUE(Table_Query_from_MF_DSNP62[[#This Row],[CL_GL_ACCT_TO24]]))</f>
        <v>1</v>
      </c>
      <c r="JE329" s="33" t="b">
        <f>AND($A$2&gt;=_xlfn.NUMBERVALUE(Table_Query_from_MF_DSNP62[[#This Row],[CL_GL_ACCT_FR25]]),$A$2&lt;=_xlfn.NUMBERVALUE(Table_Query_from_MF_DSNP62[[#This Row],[CL_GL_ACCT_TO25]]))</f>
        <v>1</v>
      </c>
      <c r="JF329" s="33" t="b">
        <f>OR(Table_Query_from_MF_DSNP62[[#This Row],[PairA]:[PairO]])</f>
        <v>1</v>
      </c>
      <c r="JG329" s="33">
        <f>_xlfn.IFNA(MATCH(TRUE,Table_Query_from_MF_DSNP62[[#This Row],[PairA]:[PairO]],0),"none")</f>
        <v>4</v>
      </c>
      <c r="JH329" s="33" t="b">
        <f>AND($B$2&gt;=_xlfn.NUMBERVALUE(Table_Query_from_MF_DSNP62[[#This Row],[CL_CMP_OBJ_FR1]]),$B$2&lt;=_xlfn.NUMBERVALUE(Table_Query_from_MF_DSNP62[[#This Row],[CL_CMP_OBJ_TO1]]))</f>
        <v>0</v>
      </c>
      <c r="JI329" s="33" t="b">
        <f>AND($B$2&gt;=_xlfn.NUMBERVALUE(Table_Query_from_MF_DSNP62[[#This Row],[CL_CMP_OBJ_FR2]]),$B$2&lt;=_xlfn.NUMBERVALUE(Table_Query_from_MF_DSNP62[[#This Row],[CL_CMP_OBJ_TO2]]))</f>
        <v>0</v>
      </c>
      <c r="JJ329" s="33" t="b">
        <f>AND($B$2&gt;=_xlfn.NUMBERVALUE(Table_Query_from_MF_DSNP62[[#This Row],[CL_CMP_OBJ_FR3]]),$B$2&lt;=_xlfn.NUMBERVALUE(Table_Query_from_MF_DSNP62[[#This Row],[CL_CMP_OBJ_TO3]]))</f>
        <v>0</v>
      </c>
      <c r="JK329" s="33" t="b">
        <f>AND($B$2&gt;=_xlfn.NUMBERVALUE(Table_Query_from_MF_DSNP62[[#This Row],[CL_CMP_OBJ_FR4]]),$B$2&lt;=_xlfn.NUMBERVALUE(Table_Query_from_MF_DSNP62[[#This Row],[CL_CMP_OBJ_TO4]]))</f>
        <v>1</v>
      </c>
      <c r="JL329" s="33" t="b">
        <f>AND($B$2&gt;=_xlfn.NUMBERVALUE(Table_Query_from_MF_DSNP62[[#This Row],[CL_CMP_OBJ_FR5]]),$B$2&lt;=_xlfn.NUMBERVALUE(Table_Query_from_MF_DSNP62[[#This Row],[CL_CMP_OBJ_TO5]]))</f>
        <v>1</v>
      </c>
      <c r="JM329" s="33" t="b">
        <f>AND($B$2&gt;=_xlfn.NUMBERVALUE(Table_Query_from_MF_DSNP62[[#This Row],[CL_CMP_OBJ_FR6]]),$B$2&lt;=_xlfn.NUMBERVALUE(Table_Query_from_MF_DSNP62[[#This Row],[CL_CMP_OBJ_TO6]]))</f>
        <v>1</v>
      </c>
      <c r="JN329" s="33" t="b">
        <f>AND($B$2&gt;=_xlfn.NUMBERVALUE(Table_Query_from_MF_DSNP62[[#This Row],[CL_CMP_OBJ_FR7]]),$B$2&lt;=_xlfn.NUMBERVALUE(Table_Query_from_MF_DSNP62[[#This Row],[CL_CMP_OBJ_TO7]]))</f>
        <v>1</v>
      </c>
      <c r="JO329" s="33" t="b">
        <f>AND($B$2&gt;=_xlfn.NUMBERVALUE(Table_Query_from_MF_DSNP62[[#This Row],[CL_CMP_OBJ_FR8]]),$B$2&lt;=_xlfn.NUMBERVALUE(Table_Query_from_MF_DSNP62[[#This Row],[CL_CMP_OBJ_TO8]]))</f>
        <v>1</v>
      </c>
      <c r="JP329" s="33" t="b">
        <f>AND($B$2&gt;=_xlfn.NUMBERVALUE(Table_Query_from_MF_DSNP62[[#This Row],[CL_CMP_OBJ_FR9]]),$B$2&lt;=_xlfn.NUMBERVALUE(Table_Query_from_MF_DSNP62[[#This Row],[CL_CMP_OBJ_TO9]]))</f>
        <v>1</v>
      </c>
      <c r="JQ329" s="33" t="b">
        <f>AND($B$2&gt;=_xlfn.NUMBERVALUE(Table_Query_from_MF_DSNP62[[#This Row],[CL_CMP_OBJ_FR10]]),$B$2&lt;=_xlfn.NUMBERVALUE(Table_Query_from_MF_DSNP62[[#This Row],[CL_CMP_OBJ_TO10]]))</f>
        <v>1</v>
      </c>
      <c r="JR329" s="33" t="b">
        <f>AND($B$2&gt;=_xlfn.NUMBERVALUE(Table_Query_from_MF_DSNP62[[#This Row],[CL_CMP_OBJ_FR11]]),$B$2&lt;=_xlfn.NUMBERVALUE(Table_Query_from_MF_DSNP62[[#This Row],[CL_CMP_OBJ_TO11]]))</f>
        <v>1</v>
      </c>
      <c r="JS329" s="33" t="b">
        <f>AND($B$2&gt;=_xlfn.NUMBERVALUE(Table_Query_from_MF_DSNP62[[#This Row],[CL_CMP_OBJ_FR12]]),$B$2&lt;=_xlfn.NUMBERVALUE(Table_Query_from_MF_DSNP62[[#This Row],[CL_CMP_OBJ_TO12]]))</f>
        <v>1</v>
      </c>
      <c r="JT329" s="33" t="b">
        <f>AND($B$2&gt;=_xlfn.NUMBERVALUE(Table_Query_from_MF_DSNP62[[#This Row],[CL_CMP_OBJ_FR13]]),$B$2&lt;=_xlfn.NUMBERVALUE(Table_Query_from_MF_DSNP62[[#This Row],[CL_CMP_OBJ_TO13]]))</f>
        <v>1</v>
      </c>
      <c r="JU329" s="33" t="b">
        <f>AND($B$2&gt;=_xlfn.NUMBERVALUE(Table_Query_from_MF_DSNP62[[#This Row],[CL_CMP_OBJ_FR14]]),$B$2&lt;=_xlfn.NUMBERVALUE(Table_Query_from_MF_DSNP62[[#This Row],[CL_CMP_OBJ_TO14]]))</f>
        <v>1</v>
      </c>
      <c r="JV329" s="33" t="b">
        <f>AND($B$2&gt;=_xlfn.NUMBERVALUE(Table_Query_from_MF_DSNP62[[#This Row],[CL_CMP_OBJ_FR15]]),$B$2&lt;=_xlfn.NUMBERVALUE(Table_Query_from_MF_DSNP62[[#This Row],[CL_CMP_OBJ_TO15]]))</f>
        <v>1</v>
      </c>
    </row>
    <row r="330" spans="1:282" x14ac:dyDescent="0.25">
      <c r="A330" t="b">
        <f>OR(,Table_Query_from_MF_DSNP62[[#This Row],[Desired GL included as "hard-coded" GL?]],Table_Query_from_MF_DSNP62[[#This Row],[Desired GL included as "Open GL"?]])</f>
        <v>1</v>
      </c>
      <c r="B330" t="b">
        <f>Table_Query_from_MF_DSNP62[[#This Row],[Desired CObj included as "Open CObj"?]]</f>
        <v>1</v>
      </c>
      <c r="C330" t="s">
        <v>834</v>
      </c>
      <c r="D330" t="s">
        <v>1874</v>
      </c>
      <c r="E330" t="s">
        <v>8</v>
      </c>
      <c r="F330" s="24" t="s">
        <v>13</v>
      </c>
      <c r="G330" t="s">
        <v>41</v>
      </c>
      <c r="H330" s="24" t="s">
        <v>412</v>
      </c>
      <c r="I330" t="s">
        <v>411</v>
      </c>
      <c r="J330" s="24" t="s">
        <v>444</v>
      </c>
      <c r="K330" t="s">
        <v>444</v>
      </c>
      <c r="L330" s="24" t="s">
        <v>444</v>
      </c>
      <c r="M330" t="s">
        <v>444</v>
      </c>
      <c r="N330" t="s">
        <v>444</v>
      </c>
      <c r="O330" t="s">
        <v>444</v>
      </c>
      <c r="P330" t="s">
        <v>444</v>
      </c>
      <c r="Q330" t="s">
        <v>15</v>
      </c>
      <c r="R330" t="s">
        <v>15</v>
      </c>
      <c r="S330" t="s">
        <v>442</v>
      </c>
      <c r="T330" t="s">
        <v>447</v>
      </c>
      <c r="U330" t="s">
        <v>444</v>
      </c>
      <c r="V330" t="s">
        <v>444</v>
      </c>
      <c r="W330" t="s">
        <v>447</v>
      </c>
      <c r="X330" t="s">
        <v>444</v>
      </c>
      <c r="Y330" t="s">
        <v>444</v>
      </c>
      <c r="Z330" t="s">
        <v>442</v>
      </c>
      <c r="AA330" t="s">
        <v>442</v>
      </c>
      <c r="AB330" t="s">
        <v>442</v>
      </c>
      <c r="AC330" t="s">
        <v>444</v>
      </c>
      <c r="AD330" t="s">
        <v>444</v>
      </c>
      <c r="AE330" t="s">
        <v>444</v>
      </c>
      <c r="AF330" t="s">
        <v>444</v>
      </c>
      <c r="AG330" t="s">
        <v>442</v>
      </c>
      <c r="AH330" t="s">
        <v>447</v>
      </c>
      <c r="AI330" t="s">
        <v>447</v>
      </c>
      <c r="AJ330" t="s">
        <v>442</v>
      </c>
      <c r="AK330" t="s">
        <v>444</v>
      </c>
      <c r="AL330" t="s">
        <v>444</v>
      </c>
      <c r="AM330" t="s">
        <v>444</v>
      </c>
      <c r="AN330" t="s">
        <v>444</v>
      </c>
      <c r="AO330" t="s">
        <v>444</v>
      </c>
      <c r="AP330" t="s">
        <v>442</v>
      </c>
      <c r="AQ330" t="s">
        <v>282</v>
      </c>
      <c r="AR330" t="s">
        <v>1451</v>
      </c>
      <c r="AS330" t="s">
        <v>162</v>
      </c>
      <c r="AT330" t="s">
        <v>444</v>
      </c>
      <c r="AU330" t="s">
        <v>444</v>
      </c>
      <c r="AV330" t="s">
        <v>442</v>
      </c>
      <c r="AW330" t="s">
        <v>444</v>
      </c>
      <c r="AX330" t="s">
        <v>444</v>
      </c>
      <c r="AY330" t="s">
        <v>444</v>
      </c>
      <c r="AZ330" t="s">
        <v>7</v>
      </c>
      <c r="BA330" t="s">
        <v>478</v>
      </c>
      <c r="BB330" t="s">
        <v>444</v>
      </c>
      <c r="BC330" t="s">
        <v>444</v>
      </c>
      <c r="BD330" t="s">
        <v>1359</v>
      </c>
      <c r="BE330" t="s">
        <v>833</v>
      </c>
      <c r="BF330" t="s">
        <v>1360</v>
      </c>
      <c r="BG330" t="s">
        <v>1360</v>
      </c>
      <c r="BH330" t="s">
        <v>755</v>
      </c>
      <c r="BI330" t="s">
        <v>529</v>
      </c>
      <c r="BJ330" t="s">
        <v>282</v>
      </c>
      <c r="BK330" t="s">
        <v>282</v>
      </c>
      <c r="BL330" t="s">
        <v>1360</v>
      </c>
      <c r="BM330" t="s">
        <v>758</v>
      </c>
      <c r="BN330" t="s">
        <v>529</v>
      </c>
      <c r="BO330" t="s">
        <v>282</v>
      </c>
      <c r="BP330" t="s">
        <v>282</v>
      </c>
      <c r="BQ330" t="s">
        <v>1360</v>
      </c>
      <c r="BR330" t="s">
        <v>143</v>
      </c>
      <c r="BS330" t="s">
        <v>444</v>
      </c>
      <c r="BT330" t="s">
        <v>740</v>
      </c>
      <c r="BU330" t="s">
        <v>524</v>
      </c>
      <c r="BV330" t="s">
        <v>444</v>
      </c>
      <c r="BW330" t="s">
        <v>1360</v>
      </c>
      <c r="BX330" t="s">
        <v>143</v>
      </c>
      <c r="BY330" t="s">
        <v>444</v>
      </c>
      <c r="BZ330" t="s">
        <v>740</v>
      </c>
      <c r="CA330" t="s">
        <v>524</v>
      </c>
      <c r="CB330" t="s">
        <v>444</v>
      </c>
      <c r="CC330" t="s">
        <v>1360</v>
      </c>
      <c r="CD330" t="s">
        <v>143</v>
      </c>
      <c r="CE330" t="s">
        <v>444</v>
      </c>
      <c r="CF330" t="s">
        <v>444</v>
      </c>
      <c r="CG330" t="s">
        <v>444</v>
      </c>
      <c r="CH330" t="s">
        <v>444</v>
      </c>
      <c r="CI330" t="s">
        <v>1360</v>
      </c>
      <c r="CJ330" t="s">
        <v>143</v>
      </c>
      <c r="CK330" t="s">
        <v>444</v>
      </c>
      <c r="CL330" t="s">
        <v>740</v>
      </c>
      <c r="CM330" t="s">
        <v>524</v>
      </c>
      <c r="CN330" t="s">
        <v>444</v>
      </c>
      <c r="CO330" t="s">
        <v>1360</v>
      </c>
      <c r="CP330" t="s">
        <v>143</v>
      </c>
      <c r="CQ330" t="s">
        <v>444</v>
      </c>
      <c r="CR330" t="s">
        <v>740</v>
      </c>
      <c r="CS330" t="s">
        <v>524</v>
      </c>
      <c r="CT330" t="s">
        <v>444</v>
      </c>
      <c r="CU330" t="s">
        <v>282</v>
      </c>
      <c r="CV330" t="s">
        <v>2750</v>
      </c>
      <c r="CW330" t="s">
        <v>2736</v>
      </c>
      <c r="CX330" t="s">
        <v>2837</v>
      </c>
      <c r="CY330" t="s">
        <v>1370</v>
      </c>
      <c r="CZ330" t="s">
        <v>1371</v>
      </c>
      <c r="DA330" t="s">
        <v>444</v>
      </c>
      <c r="DB330" t="s">
        <v>444</v>
      </c>
      <c r="DC330" t="s">
        <v>444</v>
      </c>
      <c r="DD330" t="s">
        <v>444</v>
      </c>
      <c r="DE330" t="s">
        <v>444</v>
      </c>
      <c r="DF330" t="s">
        <v>444</v>
      </c>
      <c r="DG330" t="s">
        <v>444</v>
      </c>
      <c r="DH330" t="s">
        <v>444</v>
      </c>
      <c r="DI330" t="s">
        <v>443</v>
      </c>
      <c r="DJ330" t="s">
        <v>282</v>
      </c>
      <c r="DK330" t="s">
        <v>1440</v>
      </c>
      <c r="DL330" t="s">
        <v>1451</v>
      </c>
      <c r="DM330" t="s">
        <v>444</v>
      </c>
      <c r="DN330" t="s">
        <v>444</v>
      </c>
      <c r="DO330" t="s">
        <v>444</v>
      </c>
      <c r="DP330" t="s">
        <v>444</v>
      </c>
      <c r="DQ330" t="s">
        <v>444</v>
      </c>
      <c r="DR330" t="s">
        <v>444</v>
      </c>
      <c r="DS330" t="s">
        <v>444</v>
      </c>
      <c r="DT330" s="24" t="s">
        <v>444</v>
      </c>
      <c r="DU330" s="24" t="s">
        <v>444</v>
      </c>
      <c r="DV330" t="s">
        <v>444</v>
      </c>
      <c r="DW330" t="s">
        <v>444</v>
      </c>
      <c r="DX330" s="24" t="s">
        <v>444</v>
      </c>
      <c r="DY330" s="24" t="s">
        <v>444</v>
      </c>
      <c r="DZ330" t="s">
        <v>444</v>
      </c>
      <c r="EA330" t="s">
        <v>444</v>
      </c>
      <c r="EB330" s="24" t="s">
        <v>444</v>
      </c>
      <c r="EC330" s="24" t="s">
        <v>444</v>
      </c>
      <c r="ED330" t="s">
        <v>444</v>
      </c>
      <c r="EE330" t="s">
        <v>444</v>
      </c>
      <c r="EF330" s="24" t="s">
        <v>444</v>
      </c>
      <c r="EG330" s="24" t="s">
        <v>444</v>
      </c>
      <c r="EH330" t="s">
        <v>444</v>
      </c>
      <c r="EI330" t="s">
        <v>444</v>
      </c>
      <c r="EJ330" s="24" t="s">
        <v>444</v>
      </c>
      <c r="EK330" s="24" t="s">
        <v>444</v>
      </c>
      <c r="EL330" t="s">
        <v>444</v>
      </c>
      <c r="EM330" t="s">
        <v>444</v>
      </c>
      <c r="EN330" s="24" t="s">
        <v>444</v>
      </c>
      <c r="EO330" s="24" t="s">
        <v>444</v>
      </c>
      <c r="EP330" t="s">
        <v>444</v>
      </c>
      <c r="EQ330" t="s">
        <v>444</v>
      </c>
      <c r="ER330" s="24" t="s">
        <v>444</v>
      </c>
      <c r="ES330" s="24" t="s">
        <v>444</v>
      </c>
      <c r="ET330" t="s">
        <v>444</v>
      </c>
      <c r="EU330" t="s">
        <v>444</v>
      </c>
      <c r="EV330" s="24" t="s">
        <v>444</v>
      </c>
      <c r="EW330" s="24" t="s">
        <v>444</v>
      </c>
      <c r="EX330" t="s">
        <v>444</v>
      </c>
      <c r="EY330" t="s">
        <v>444</v>
      </c>
      <c r="EZ330" s="24" t="s">
        <v>444</v>
      </c>
      <c r="FA330" s="24" t="s">
        <v>444</v>
      </c>
      <c r="FB330" t="s">
        <v>444</v>
      </c>
      <c r="FC330" t="s">
        <v>444</v>
      </c>
      <c r="FD330" s="24" t="s">
        <v>444</v>
      </c>
      <c r="FE330" s="24" t="s">
        <v>444</v>
      </c>
      <c r="FF330" t="s">
        <v>444</v>
      </c>
      <c r="FG330" t="s">
        <v>444</v>
      </c>
      <c r="FH330" s="24" t="s">
        <v>444</v>
      </c>
      <c r="FI330" s="24" t="s">
        <v>444</v>
      </c>
      <c r="FJ330" t="s">
        <v>444</v>
      </c>
      <c r="FK330" t="s">
        <v>444</v>
      </c>
      <c r="FL330" s="24" t="s">
        <v>444</v>
      </c>
      <c r="FM330" s="24" t="s">
        <v>444</v>
      </c>
      <c r="FN330" t="s">
        <v>444</v>
      </c>
      <c r="FO330" t="s">
        <v>444</v>
      </c>
      <c r="FP330" s="24" t="s">
        <v>444</v>
      </c>
      <c r="FQ330" s="24" t="s">
        <v>444</v>
      </c>
      <c r="FR330" t="s">
        <v>444</v>
      </c>
      <c r="FS330" t="s">
        <v>444</v>
      </c>
      <c r="FT330" s="24" t="s">
        <v>444</v>
      </c>
      <c r="FU330" s="24" t="s">
        <v>444</v>
      </c>
      <c r="FV330" t="s">
        <v>444</v>
      </c>
      <c r="FW330" t="s">
        <v>444</v>
      </c>
      <c r="FX330" s="24" t="s">
        <v>444</v>
      </c>
      <c r="FY330" s="24" t="s">
        <v>444</v>
      </c>
      <c r="FZ330" t="s">
        <v>444</v>
      </c>
      <c r="GA330" t="s">
        <v>444</v>
      </c>
      <c r="GB330" s="24" t="s">
        <v>444</v>
      </c>
      <c r="GC330" s="24" t="s">
        <v>444</v>
      </c>
      <c r="GD330" t="s">
        <v>444</v>
      </c>
      <c r="GE330" t="s">
        <v>444</v>
      </c>
      <c r="GF330" s="24" t="s">
        <v>444</v>
      </c>
      <c r="GG330" s="24" t="s">
        <v>444</v>
      </c>
      <c r="GH330" t="s">
        <v>15</v>
      </c>
      <c r="GI330" s="24" t="s">
        <v>446</v>
      </c>
      <c r="GJ330" s="24" t="s">
        <v>475</v>
      </c>
      <c r="GK330" t="s">
        <v>481</v>
      </c>
      <c r="GL330" t="s">
        <v>1873</v>
      </c>
      <c r="GM330" s="24" t="s">
        <v>479</v>
      </c>
      <c r="GN330" s="24" t="s">
        <v>1399</v>
      </c>
      <c r="GO330" t="s">
        <v>444</v>
      </c>
      <c r="GP330" t="s">
        <v>444</v>
      </c>
      <c r="GQ330" s="24" t="s">
        <v>444</v>
      </c>
      <c r="GR330" s="24" t="s">
        <v>444</v>
      </c>
      <c r="GS330" t="s">
        <v>444</v>
      </c>
      <c r="GT330" t="s">
        <v>444</v>
      </c>
      <c r="GU330" s="24" t="s">
        <v>444</v>
      </c>
      <c r="GV330" s="24" t="s">
        <v>444</v>
      </c>
      <c r="GW330" t="s">
        <v>444</v>
      </c>
      <c r="GX330" t="s">
        <v>444</v>
      </c>
      <c r="GY330" s="24" t="s">
        <v>444</v>
      </c>
      <c r="GZ330" s="24" t="s">
        <v>444</v>
      </c>
      <c r="HA330" t="s">
        <v>444</v>
      </c>
      <c r="HB330" t="s">
        <v>444</v>
      </c>
      <c r="HC330" s="24" t="s">
        <v>444</v>
      </c>
      <c r="HD330" s="24" t="s">
        <v>444</v>
      </c>
      <c r="HE330" t="s">
        <v>444</v>
      </c>
      <c r="HF330" t="s">
        <v>444</v>
      </c>
      <c r="HG330" s="24" t="s">
        <v>444</v>
      </c>
      <c r="HH330" s="24" t="s">
        <v>444</v>
      </c>
      <c r="HI330" t="s">
        <v>444</v>
      </c>
      <c r="HJ330" t="s">
        <v>444</v>
      </c>
      <c r="HK330" s="24" t="s">
        <v>444</v>
      </c>
      <c r="HL330" s="24" t="s">
        <v>444</v>
      </c>
      <c r="HM330" t="s">
        <v>444</v>
      </c>
      <c r="HN330" t="s">
        <v>444</v>
      </c>
      <c r="HO330" s="24" t="s">
        <v>444</v>
      </c>
      <c r="HP330" s="24" t="s">
        <v>444</v>
      </c>
      <c r="HQ330" t="s">
        <v>444</v>
      </c>
      <c r="HR330" t="s">
        <v>444</v>
      </c>
      <c r="HS330" s="24" t="s">
        <v>444</v>
      </c>
      <c r="HT330" s="24" t="s">
        <v>444</v>
      </c>
      <c r="HU330" t="s">
        <v>444</v>
      </c>
      <c r="HV330" t="s">
        <v>444</v>
      </c>
      <c r="HW330" s="24" t="s">
        <v>444</v>
      </c>
      <c r="HX330" s="24" t="s">
        <v>444</v>
      </c>
      <c r="HY330" t="s">
        <v>444</v>
      </c>
      <c r="HZ330" t="s">
        <v>444</v>
      </c>
      <c r="IA330" t="s">
        <v>2845</v>
      </c>
      <c r="IB330" t="s">
        <v>2736</v>
      </c>
      <c r="IC330" t="s">
        <v>3065</v>
      </c>
      <c r="ID330" s="33" t="b" cm="1">
        <f t="array" ref="ID330">_xlfn.IFNA(MATCH($A$2,_xlfn.NUMBERVALUE(Table_Query_from_MF_DSNP62[[#This Row],[CL_GLACCT_DR1]:[CL_GLACCT_CR4]]),0),0)&gt;=1</f>
        <v>1</v>
      </c>
      <c r="IE330" s="33" t="b">
        <f>OR(Table_Query_from_MF_DSNP62[[#This Row],[Pair1]:[Pair25]])</f>
        <v>1</v>
      </c>
      <c r="IF330" s="33">
        <f>_xlfn.IFNA(MATCH(TRUE,Table_Query_from_MF_DSNP62[[#This Row],[Pair1]:[Pair25]],0),"none")</f>
        <v>1</v>
      </c>
      <c r="IG330" s="33" t="b">
        <f>AND($A$2&gt;=_xlfn.NUMBERVALUE(Table_Query_from_MF_DSNP62[[#This Row],[CL_GL_ACCT_FR1]]),$A$2&lt;=_xlfn.NUMBERVALUE(Table_Query_from_MF_DSNP62[[#This Row],[CL_GL_ACCT_TO1]]))</f>
        <v>1</v>
      </c>
      <c r="IH330" s="33" t="b">
        <f>AND($A$2&gt;=_xlfn.NUMBERVALUE(Table_Query_from_MF_DSNP62[[#This Row],[CL_GL_ACCT_FR2]]),$A$2&lt;=_xlfn.NUMBERVALUE(Table_Query_from_MF_DSNP62[[#This Row],[CL_GL_ACCT_TO2]]))</f>
        <v>1</v>
      </c>
      <c r="II330" s="33" t="b">
        <f>AND($A$2&gt;=_xlfn.NUMBERVALUE(Table_Query_from_MF_DSNP62[[#This Row],[CL_GL_ACCT_FR3]]),$A$2&lt;=_xlfn.NUMBERVALUE(Table_Query_from_MF_DSNP62[[#This Row],[CL_GL_ACCT_TO3]]))</f>
        <v>1</v>
      </c>
      <c r="IJ330" s="33" t="b">
        <f>AND($A$2&gt;=_xlfn.NUMBERVALUE(Table_Query_from_MF_DSNP62[[#This Row],[CL_GL_ACCT_FR4]]),$A$2&lt;=_xlfn.NUMBERVALUE(Table_Query_from_MF_DSNP62[[#This Row],[CL_GL_ACCT_TO4]]))</f>
        <v>1</v>
      </c>
      <c r="IK330" s="33" t="b">
        <f>AND($A$2&gt;=_xlfn.NUMBERVALUE(Table_Query_from_MF_DSNP62[[#This Row],[CL_GL_ACCT_FR5]]),$A$2&lt;=_xlfn.NUMBERVALUE(Table_Query_from_MF_DSNP62[[#This Row],[CL_GL_ACCT_TO5]]))</f>
        <v>1</v>
      </c>
      <c r="IL330" s="33" t="b">
        <f>AND($A$2&gt;=_xlfn.NUMBERVALUE(Table_Query_from_MF_DSNP62[[#This Row],[CL_GL_ACCT_FR6]]),$A$2&lt;=_xlfn.NUMBERVALUE(Table_Query_from_MF_DSNP62[[#This Row],[CL_GL_ACCT_TO6]]))</f>
        <v>1</v>
      </c>
      <c r="IM330" s="33" t="b">
        <f>AND($A$2&gt;=_xlfn.NUMBERVALUE(Table_Query_from_MF_DSNP62[[#This Row],[CL_GL_ACCT_FR7]]),$A$2&lt;=_xlfn.NUMBERVALUE(Table_Query_from_MF_DSNP62[[#This Row],[CL_GL_ACCT_TO7]]))</f>
        <v>1</v>
      </c>
      <c r="IN330" s="33" t="b">
        <f>AND($A$2&gt;=_xlfn.NUMBERVALUE(Table_Query_from_MF_DSNP62[[#This Row],[CL_GL_ACCT_FR8]]),$A$2&lt;=_xlfn.NUMBERVALUE(Table_Query_from_MF_DSNP62[[#This Row],[CL_GL_ACCT_TO8]]))</f>
        <v>1</v>
      </c>
      <c r="IO330" s="33" t="b">
        <f>AND($A$2&gt;=_xlfn.NUMBERVALUE(Table_Query_from_MF_DSNP62[[#This Row],[CL_GL_ACCT_FR9]]),$A$2&lt;=_xlfn.NUMBERVALUE(Table_Query_from_MF_DSNP62[[#This Row],[CL_GL_ACCT_TO9]]))</f>
        <v>1</v>
      </c>
      <c r="IP330" s="33" t="b">
        <f>AND($A$2&gt;=_xlfn.NUMBERVALUE(Table_Query_from_MF_DSNP62[[#This Row],[CL_GL_ACCT_FR10]]),$A$2&lt;=_xlfn.NUMBERVALUE(Table_Query_from_MF_DSNP62[[#This Row],[CL_GL_ACCT_TO10]]))</f>
        <v>1</v>
      </c>
      <c r="IQ330" s="33" t="b">
        <f>AND($A$2&gt;=_xlfn.NUMBERVALUE(Table_Query_from_MF_DSNP62[[#This Row],[CL_GL_ACCT_FR11]]),$A$2&lt;=_xlfn.NUMBERVALUE(Table_Query_from_MF_DSNP62[[#This Row],[CL_GL_ACCT_TO11]]))</f>
        <v>1</v>
      </c>
      <c r="IR330" s="33" t="b">
        <f>AND($A$2&gt;=_xlfn.NUMBERVALUE(Table_Query_from_MF_DSNP62[[#This Row],[CL_GL_ACCT_FR12]]),$A$2&lt;=_xlfn.NUMBERVALUE(Table_Query_from_MF_DSNP62[[#This Row],[CL_GL_ACCT_TO12]]))</f>
        <v>1</v>
      </c>
      <c r="IS330" s="33" t="b">
        <f>AND($A$2&gt;=_xlfn.NUMBERVALUE(Table_Query_from_MF_DSNP62[[#This Row],[CL_GL_ACCT_FR13]]),$A$2&lt;=_xlfn.NUMBERVALUE(Table_Query_from_MF_DSNP62[[#This Row],[CL_GL_ACCT_TO13]]))</f>
        <v>1</v>
      </c>
      <c r="IT330" s="33" t="b">
        <f>AND($A$2&gt;=_xlfn.NUMBERVALUE(Table_Query_from_MF_DSNP62[[#This Row],[CL_GL_ACCT_FR14]]),$A$2&lt;=_xlfn.NUMBERVALUE(Table_Query_from_MF_DSNP62[[#This Row],[CL_GL_ACCT_TO14]]))</f>
        <v>1</v>
      </c>
      <c r="IU330" s="33" t="b">
        <f>AND($A$2&gt;=_xlfn.NUMBERVALUE(Table_Query_from_MF_DSNP62[[#This Row],[CL_GL_ACCT_FR15]]),$A$2&lt;=_xlfn.NUMBERVALUE(Table_Query_from_MF_DSNP62[[#This Row],[CL_GL_ACCT_TO15]]))</f>
        <v>1</v>
      </c>
      <c r="IV330" s="33" t="b">
        <f>AND($A$2&gt;=_xlfn.NUMBERVALUE(Table_Query_from_MF_DSNP62[[#This Row],[CL_GL_ACCT_FR16]]),$A$2&lt;=_xlfn.NUMBERVALUE(Table_Query_from_MF_DSNP62[[#This Row],[CL_GL_ACCT_TO16]]))</f>
        <v>1</v>
      </c>
      <c r="IW330" s="33" t="b">
        <f>AND($A$2&gt;=_xlfn.NUMBERVALUE(Table_Query_from_MF_DSNP62[[#This Row],[CL_GL_ACCT_FR17]]),$A$2&lt;=_xlfn.NUMBERVALUE(Table_Query_from_MF_DSNP62[[#This Row],[CL_GL_ACCT_TO17]]))</f>
        <v>1</v>
      </c>
      <c r="IX330" s="33" t="b">
        <f>AND($A$2&gt;=_xlfn.NUMBERVALUE(Table_Query_from_MF_DSNP62[[#This Row],[CL_GL_ACCT_FR18]]),$A$2&lt;=_xlfn.NUMBERVALUE(Table_Query_from_MF_DSNP62[[#This Row],[CL_GL_ACCT_TO18]]))</f>
        <v>1</v>
      </c>
      <c r="IY330" s="33" t="b">
        <f>AND($A$2&gt;=_xlfn.NUMBERVALUE(Table_Query_from_MF_DSNP62[[#This Row],[CL_GL_ACCT_FR19]]),$A$2&lt;=_xlfn.NUMBERVALUE(Table_Query_from_MF_DSNP62[[#This Row],[CL_GL_ACCT_TO19]]))</f>
        <v>1</v>
      </c>
      <c r="IZ330" s="33" t="b">
        <f>AND($A$2&gt;=_xlfn.NUMBERVALUE(Table_Query_from_MF_DSNP62[[#This Row],[CL_GL_ACCT_FR20]]),$A$2&lt;=_xlfn.NUMBERVALUE(Table_Query_from_MF_DSNP62[[#This Row],[CL_GL_ACCT_TO20]]))</f>
        <v>1</v>
      </c>
      <c r="JA330" s="33" t="b">
        <f>AND($A$2&gt;=_xlfn.NUMBERVALUE(Table_Query_from_MF_DSNP62[[#This Row],[CL_GL_ACCT_FR21]]),$A$2&lt;=_xlfn.NUMBERVALUE(Table_Query_from_MF_DSNP62[[#This Row],[CL_GL_ACCT_TO21]]))</f>
        <v>1</v>
      </c>
      <c r="JB330" s="33" t="b">
        <f>AND($A$2&gt;=_xlfn.NUMBERVALUE(Table_Query_from_MF_DSNP62[[#This Row],[CL_GL_ACCT_FR22]]),$A$2&lt;=_xlfn.NUMBERVALUE(Table_Query_from_MF_DSNP62[[#This Row],[CL_GL_ACCT_TO22]]))</f>
        <v>1</v>
      </c>
      <c r="JC330" s="33" t="b">
        <f>AND($A$2&gt;=_xlfn.NUMBERVALUE(Table_Query_from_MF_DSNP62[[#This Row],[CL_GL_ACCT_FR23]]),$A$2&lt;=_xlfn.NUMBERVALUE(Table_Query_from_MF_DSNP62[[#This Row],[CL_GL_ACCT_TO23]]))</f>
        <v>1</v>
      </c>
      <c r="JD330" s="33" t="b">
        <f>AND($A$2&gt;=_xlfn.NUMBERVALUE(Table_Query_from_MF_DSNP62[[#This Row],[CL_GL_ACCT_FR24]]),$A$2&lt;=_xlfn.NUMBERVALUE(Table_Query_from_MF_DSNP62[[#This Row],[CL_GL_ACCT_TO24]]))</f>
        <v>1</v>
      </c>
      <c r="JE330" s="33" t="b">
        <f>AND($A$2&gt;=_xlfn.NUMBERVALUE(Table_Query_from_MF_DSNP62[[#This Row],[CL_GL_ACCT_FR25]]),$A$2&lt;=_xlfn.NUMBERVALUE(Table_Query_from_MF_DSNP62[[#This Row],[CL_GL_ACCT_TO25]]))</f>
        <v>1</v>
      </c>
      <c r="JF330" s="33" t="b">
        <f>OR(Table_Query_from_MF_DSNP62[[#This Row],[PairA]:[PairO]])</f>
        <v>1</v>
      </c>
      <c r="JG330" s="33">
        <f>_xlfn.IFNA(MATCH(TRUE,Table_Query_from_MF_DSNP62[[#This Row],[PairA]:[PairO]],0),"none")</f>
        <v>4</v>
      </c>
      <c r="JH330" s="33" t="b">
        <f>AND($B$2&gt;=_xlfn.NUMBERVALUE(Table_Query_from_MF_DSNP62[[#This Row],[CL_CMP_OBJ_FR1]]),$B$2&lt;=_xlfn.NUMBERVALUE(Table_Query_from_MF_DSNP62[[#This Row],[CL_CMP_OBJ_TO1]]))</f>
        <v>0</v>
      </c>
      <c r="JI330" s="33" t="b">
        <f>AND($B$2&gt;=_xlfn.NUMBERVALUE(Table_Query_from_MF_DSNP62[[#This Row],[CL_CMP_OBJ_FR2]]),$B$2&lt;=_xlfn.NUMBERVALUE(Table_Query_from_MF_DSNP62[[#This Row],[CL_CMP_OBJ_TO2]]))</f>
        <v>0</v>
      </c>
      <c r="JJ330" s="33" t="b">
        <f>AND($B$2&gt;=_xlfn.NUMBERVALUE(Table_Query_from_MF_DSNP62[[#This Row],[CL_CMP_OBJ_FR3]]),$B$2&lt;=_xlfn.NUMBERVALUE(Table_Query_from_MF_DSNP62[[#This Row],[CL_CMP_OBJ_TO3]]))</f>
        <v>0</v>
      </c>
      <c r="JK330" s="33" t="b">
        <f>AND($B$2&gt;=_xlfn.NUMBERVALUE(Table_Query_from_MF_DSNP62[[#This Row],[CL_CMP_OBJ_FR4]]),$B$2&lt;=_xlfn.NUMBERVALUE(Table_Query_from_MF_DSNP62[[#This Row],[CL_CMP_OBJ_TO4]]))</f>
        <v>1</v>
      </c>
      <c r="JL330" s="33" t="b">
        <f>AND($B$2&gt;=_xlfn.NUMBERVALUE(Table_Query_from_MF_DSNP62[[#This Row],[CL_CMP_OBJ_FR5]]),$B$2&lt;=_xlfn.NUMBERVALUE(Table_Query_from_MF_DSNP62[[#This Row],[CL_CMP_OBJ_TO5]]))</f>
        <v>1</v>
      </c>
      <c r="JM330" s="33" t="b">
        <f>AND($B$2&gt;=_xlfn.NUMBERVALUE(Table_Query_from_MF_DSNP62[[#This Row],[CL_CMP_OBJ_FR6]]),$B$2&lt;=_xlfn.NUMBERVALUE(Table_Query_from_MF_DSNP62[[#This Row],[CL_CMP_OBJ_TO6]]))</f>
        <v>1</v>
      </c>
      <c r="JN330" s="33" t="b">
        <f>AND($B$2&gt;=_xlfn.NUMBERVALUE(Table_Query_from_MF_DSNP62[[#This Row],[CL_CMP_OBJ_FR7]]),$B$2&lt;=_xlfn.NUMBERVALUE(Table_Query_from_MF_DSNP62[[#This Row],[CL_CMP_OBJ_TO7]]))</f>
        <v>1</v>
      </c>
      <c r="JO330" s="33" t="b">
        <f>AND($B$2&gt;=_xlfn.NUMBERVALUE(Table_Query_from_MF_DSNP62[[#This Row],[CL_CMP_OBJ_FR8]]),$B$2&lt;=_xlfn.NUMBERVALUE(Table_Query_from_MF_DSNP62[[#This Row],[CL_CMP_OBJ_TO8]]))</f>
        <v>1</v>
      </c>
      <c r="JP330" s="33" t="b">
        <f>AND($B$2&gt;=_xlfn.NUMBERVALUE(Table_Query_from_MF_DSNP62[[#This Row],[CL_CMP_OBJ_FR9]]),$B$2&lt;=_xlfn.NUMBERVALUE(Table_Query_from_MF_DSNP62[[#This Row],[CL_CMP_OBJ_TO9]]))</f>
        <v>1</v>
      </c>
      <c r="JQ330" s="33" t="b">
        <f>AND($B$2&gt;=_xlfn.NUMBERVALUE(Table_Query_from_MF_DSNP62[[#This Row],[CL_CMP_OBJ_FR10]]),$B$2&lt;=_xlfn.NUMBERVALUE(Table_Query_from_MF_DSNP62[[#This Row],[CL_CMP_OBJ_TO10]]))</f>
        <v>1</v>
      </c>
      <c r="JR330" s="33" t="b">
        <f>AND($B$2&gt;=_xlfn.NUMBERVALUE(Table_Query_from_MF_DSNP62[[#This Row],[CL_CMP_OBJ_FR11]]),$B$2&lt;=_xlfn.NUMBERVALUE(Table_Query_from_MF_DSNP62[[#This Row],[CL_CMP_OBJ_TO11]]))</f>
        <v>1</v>
      </c>
      <c r="JS330" s="33" t="b">
        <f>AND($B$2&gt;=_xlfn.NUMBERVALUE(Table_Query_from_MF_DSNP62[[#This Row],[CL_CMP_OBJ_FR12]]),$B$2&lt;=_xlfn.NUMBERVALUE(Table_Query_from_MF_DSNP62[[#This Row],[CL_CMP_OBJ_TO12]]))</f>
        <v>1</v>
      </c>
      <c r="JT330" s="33" t="b">
        <f>AND($B$2&gt;=_xlfn.NUMBERVALUE(Table_Query_from_MF_DSNP62[[#This Row],[CL_CMP_OBJ_FR13]]),$B$2&lt;=_xlfn.NUMBERVALUE(Table_Query_from_MF_DSNP62[[#This Row],[CL_CMP_OBJ_TO13]]))</f>
        <v>1</v>
      </c>
      <c r="JU330" s="33" t="b">
        <f>AND($B$2&gt;=_xlfn.NUMBERVALUE(Table_Query_from_MF_DSNP62[[#This Row],[CL_CMP_OBJ_FR14]]),$B$2&lt;=_xlfn.NUMBERVALUE(Table_Query_from_MF_DSNP62[[#This Row],[CL_CMP_OBJ_TO14]]))</f>
        <v>1</v>
      </c>
      <c r="JV330" s="33" t="b">
        <f>AND($B$2&gt;=_xlfn.NUMBERVALUE(Table_Query_from_MF_DSNP62[[#This Row],[CL_CMP_OBJ_FR15]]),$B$2&lt;=_xlfn.NUMBERVALUE(Table_Query_from_MF_DSNP62[[#This Row],[CL_CMP_OBJ_TO15]]))</f>
        <v>1</v>
      </c>
    </row>
    <row r="331" spans="1:282" x14ac:dyDescent="0.25">
      <c r="A331" t="b">
        <f>OR(,Table_Query_from_MF_DSNP62[[#This Row],[Desired GL included as "hard-coded" GL?]],Table_Query_from_MF_DSNP62[[#This Row],[Desired GL included as "Open GL"?]])</f>
        <v>1</v>
      </c>
      <c r="B331" t="b">
        <f>Table_Query_from_MF_DSNP62[[#This Row],[Desired CObj included as "Open CObj"?]]</f>
        <v>1</v>
      </c>
      <c r="C331" t="s">
        <v>1894</v>
      </c>
      <c r="D331" t="s">
        <v>1895</v>
      </c>
      <c r="E331" t="s">
        <v>15</v>
      </c>
      <c r="F331" s="24" t="s">
        <v>85</v>
      </c>
      <c r="G331" t="s">
        <v>444</v>
      </c>
      <c r="H331" s="24" t="s">
        <v>409</v>
      </c>
      <c r="I331" t="s">
        <v>366</v>
      </c>
      <c r="J331" s="24" t="s">
        <v>444</v>
      </c>
      <c r="K331" t="s">
        <v>444</v>
      </c>
      <c r="L331" s="24" t="s">
        <v>444</v>
      </c>
      <c r="M331" t="s">
        <v>444</v>
      </c>
      <c r="N331" t="s">
        <v>444</v>
      </c>
      <c r="O331" t="s">
        <v>444</v>
      </c>
      <c r="P331" t="s">
        <v>444</v>
      </c>
      <c r="Q331" t="s">
        <v>15</v>
      </c>
      <c r="R331" t="s">
        <v>444</v>
      </c>
      <c r="S331" t="s">
        <v>442</v>
      </c>
      <c r="T331" t="s">
        <v>447</v>
      </c>
      <c r="U331" t="s">
        <v>444</v>
      </c>
      <c r="V331" t="s">
        <v>444</v>
      </c>
      <c r="W331" t="s">
        <v>442</v>
      </c>
      <c r="X331" t="s">
        <v>442</v>
      </c>
      <c r="Y331" t="s">
        <v>444</v>
      </c>
      <c r="Z331" t="s">
        <v>442</v>
      </c>
      <c r="AA331" t="s">
        <v>442</v>
      </c>
      <c r="AB331" t="s">
        <v>442</v>
      </c>
      <c r="AC331" t="s">
        <v>444</v>
      </c>
      <c r="AD331" t="s">
        <v>444</v>
      </c>
      <c r="AE331" t="s">
        <v>444</v>
      </c>
      <c r="AF331" t="s">
        <v>444</v>
      </c>
      <c r="AG331" t="s">
        <v>442</v>
      </c>
      <c r="AH331" t="s">
        <v>444</v>
      </c>
      <c r="AI331" t="s">
        <v>447</v>
      </c>
      <c r="AJ331" t="s">
        <v>15</v>
      </c>
      <c r="AK331" t="s">
        <v>444</v>
      </c>
      <c r="AL331" t="s">
        <v>444</v>
      </c>
      <c r="AM331" t="s">
        <v>444</v>
      </c>
      <c r="AN331" t="s">
        <v>444</v>
      </c>
      <c r="AO331" t="s">
        <v>444</v>
      </c>
      <c r="AP331" t="s">
        <v>442</v>
      </c>
      <c r="AQ331" t="s">
        <v>1440</v>
      </c>
      <c r="AR331" t="s">
        <v>1451</v>
      </c>
      <c r="AS331" t="s">
        <v>162</v>
      </c>
      <c r="AT331" t="s">
        <v>444</v>
      </c>
      <c r="AU331" t="s">
        <v>444</v>
      </c>
      <c r="AV331" t="s">
        <v>442</v>
      </c>
      <c r="AW331" t="s">
        <v>444</v>
      </c>
      <c r="AX331" t="s">
        <v>444</v>
      </c>
      <c r="AY331" t="s">
        <v>444</v>
      </c>
      <c r="AZ331" t="s">
        <v>444</v>
      </c>
      <c r="BA331" t="s">
        <v>444</v>
      </c>
      <c r="BB331" t="s">
        <v>444</v>
      </c>
      <c r="BC331" t="s">
        <v>444</v>
      </c>
      <c r="BD331" t="s">
        <v>1359</v>
      </c>
      <c r="BE331" t="s">
        <v>444</v>
      </c>
      <c r="BF331" t="s">
        <v>1360</v>
      </c>
      <c r="BG331" t="s">
        <v>444</v>
      </c>
      <c r="BH331" t="s">
        <v>444</v>
      </c>
      <c r="BI331" t="s">
        <v>444</v>
      </c>
      <c r="BJ331" t="s">
        <v>444</v>
      </c>
      <c r="BK331" t="s">
        <v>444</v>
      </c>
      <c r="BL331" t="s">
        <v>444</v>
      </c>
      <c r="BM331" t="s">
        <v>444</v>
      </c>
      <c r="BN331" t="s">
        <v>444</v>
      </c>
      <c r="BO331" t="s">
        <v>444</v>
      </c>
      <c r="BP331" t="s">
        <v>444</v>
      </c>
      <c r="BQ331" t="s">
        <v>444</v>
      </c>
      <c r="BR331" t="s">
        <v>444</v>
      </c>
      <c r="BS331" t="s">
        <v>444</v>
      </c>
      <c r="BT331" t="s">
        <v>444</v>
      </c>
      <c r="BU331" t="s">
        <v>444</v>
      </c>
      <c r="BV331" t="s">
        <v>444</v>
      </c>
      <c r="BW331" t="s">
        <v>444</v>
      </c>
      <c r="BX331" t="s">
        <v>444</v>
      </c>
      <c r="BY331" t="s">
        <v>444</v>
      </c>
      <c r="BZ331" t="s">
        <v>444</v>
      </c>
      <c r="CA331" t="s">
        <v>444</v>
      </c>
      <c r="CB331" t="s">
        <v>444</v>
      </c>
      <c r="CC331" t="s">
        <v>444</v>
      </c>
      <c r="CD331" t="s">
        <v>444</v>
      </c>
      <c r="CE331" t="s">
        <v>444</v>
      </c>
      <c r="CF331" t="s">
        <v>444</v>
      </c>
      <c r="CG331" t="s">
        <v>444</v>
      </c>
      <c r="CH331" t="s">
        <v>444</v>
      </c>
      <c r="CI331" t="s">
        <v>444</v>
      </c>
      <c r="CJ331" t="s">
        <v>444</v>
      </c>
      <c r="CK331" t="s">
        <v>444</v>
      </c>
      <c r="CL331" t="s">
        <v>444</v>
      </c>
      <c r="CM331" t="s">
        <v>444</v>
      </c>
      <c r="CN331" t="s">
        <v>444</v>
      </c>
      <c r="CO331" t="s">
        <v>444</v>
      </c>
      <c r="CP331" t="s">
        <v>444</v>
      </c>
      <c r="CQ331" t="s">
        <v>444</v>
      </c>
      <c r="CR331" t="s">
        <v>444</v>
      </c>
      <c r="CS331" t="s">
        <v>444</v>
      </c>
      <c r="CT331" t="s">
        <v>444</v>
      </c>
      <c r="CU331" t="s">
        <v>7</v>
      </c>
      <c r="CV331" t="s">
        <v>2750</v>
      </c>
      <c r="CW331" t="s">
        <v>2858</v>
      </c>
      <c r="CX331" t="s">
        <v>2859</v>
      </c>
      <c r="CY331" t="s">
        <v>1472</v>
      </c>
      <c r="CZ331" t="s">
        <v>1473</v>
      </c>
      <c r="DA331" t="s">
        <v>444</v>
      </c>
      <c r="DB331" t="s">
        <v>444</v>
      </c>
      <c r="DC331" t="s">
        <v>444</v>
      </c>
      <c r="DD331" t="s">
        <v>444</v>
      </c>
      <c r="DE331" t="s">
        <v>444</v>
      </c>
      <c r="DF331" t="s">
        <v>444</v>
      </c>
      <c r="DG331" t="s">
        <v>444</v>
      </c>
      <c r="DH331" t="s">
        <v>444</v>
      </c>
      <c r="DI331" t="s">
        <v>282</v>
      </c>
      <c r="DJ331" t="s">
        <v>1440</v>
      </c>
      <c r="DK331" t="s">
        <v>1451</v>
      </c>
      <c r="DL331" t="s">
        <v>444</v>
      </c>
      <c r="DM331" t="s">
        <v>444</v>
      </c>
      <c r="DN331" t="s">
        <v>444</v>
      </c>
      <c r="DO331" t="s">
        <v>444</v>
      </c>
      <c r="DP331" t="s">
        <v>444</v>
      </c>
      <c r="DQ331" t="s">
        <v>444</v>
      </c>
      <c r="DR331" t="s">
        <v>444</v>
      </c>
      <c r="DS331" t="s">
        <v>15</v>
      </c>
      <c r="DT331" s="24" t="s">
        <v>225</v>
      </c>
      <c r="DU331" s="24" t="s">
        <v>227</v>
      </c>
      <c r="DV331" t="s">
        <v>444</v>
      </c>
      <c r="DW331" t="s">
        <v>444</v>
      </c>
      <c r="DX331" s="24" t="s">
        <v>444</v>
      </c>
      <c r="DY331" s="24" t="s">
        <v>444</v>
      </c>
      <c r="DZ331" t="s">
        <v>444</v>
      </c>
      <c r="EA331" t="s">
        <v>444</v>
      </c>
      <c r="EB331" s="24" t="s">
        <v>444</v>
      </c>
      <c r="EC331" s="24" t="s">
        <v>444</v>
      </c>
      <c r="ED331" t="s">
        <v>444</v>
      </c>
      <c r="EE331" t="s">
        <v>444</v>
      </c>
      <c r="EF331" s="24" t="s">
        <v>444</v>
      </c>
      <c r="EG331" s="24" t="s">
        <v>444</v>
      </c>
      <c r="EH331" t="s">
        <v>444</v>
      </c>
      <c r="EI331" t="s">
        <v>444</v>
      </c>
      <c r="EJ331" s="24" t="s">
        <v>444</v>
      </c>
      <c r="EK331" s="24" t="s">
        <v>444</v>
      </c>
      <c r="EL331" t="s">
        <v>444</v>
      </c>
      <c r="EM331" t="s">
        <v>444</v>
      </c>
      <c r="EN331" s="24" t="s">
        <v>444</v>
      </c>
      <c r="EO331" s="24" t="s">
        <v>444</v>
      </c>
      <c r="EP331" t="s">
        <v>444</v>
      </c>
      <c r="EQ331" t="s">
        <v>444</v>
      </c>
      <c r="ER331" s="24" t="s">
        <v>444</v>
      </c>
      <c r="ES331" s="24" t="s">
        <v>444</v>
      </c>
      <c r="ET331" t="s">
        <v>444</v>
      </c>
      <c r="EU331" t="s">
        <v>444</v>
      </c>
      <c r="EV331" s="24" t="s">
        <v>444</v>
      </c>
      <c r="EW331" s="24" t="s">
        <v>444</v>
      </c>
      <c r="EX331" t="s">
        <v>444</v>
      </c>
      <c r="EY331" t="s">
        <v>444</v>
      </c>
      <c r="EZ331" s="24" t="s">
        <v>444</v>
      </c>
      <c r="FA331" s="24" t="s">
        <v>444</v>
      </c>
      <c r="FB331" t="s">
        <v>444</v>
      </c>
      <c r="FC331" t="s">
        <v>444</v>
      </c>
      <c r="FD331" s="24" t="s">
        <v>444</v>
      </c>
      <c r="FE331" s="24" t="s">
        <v>444</v>
      </c>
      <c r="FF331" t="s">
        <v>444</v>
      </c>
      <c r="FG331" t="s">
        <v>444</v>
      </c>
      <c r="FH331" s="24" t="s">
        <v>444</v>
      </c>
      <c r="FI331" s="24" t="s">
        <v>444</v>
      </c>
      <c r="FJ331" t="s">
        <v>444</v>
      </c>
      <c r="FK331" t="s">
        <v>444</v>
      </c>
      <c r="FL331" s="24" t="s">
        <v>444</v>
      </c>
      <c r="FM331" s="24" t="s">
        <v>444</v>
      </c>
      <c r="FN331" t="s">
        <v>444</v>
      </c>
      <c r="FO331" t="s">
        <v>444</v>
      </c>
      <c r="FP331" s="24" t="s">
        <v>444</v>
      </c>
      <c r="FQ331" s="24" t="s">
        <v>444</v>
      </c>
      <c r="FR331" t="s">
        <v>444</v>
      </c>
      <c r="FS331" t="s">
        <v>444</v>
      </c>
      <c r="FT331" s="24" t="s">
        <v>444</v>
      </c>
      <c r="FU331" s="24" t="s">
        <v>444</v>
      </c>
      <c r="FV331" t="s">
        <v>444</v>
      </c>
      <c r="FW331" t="s">
        <v>444</v>
      </c>
      <c r="FX331" s="24" t="s">
        <v>444</v>
      </c>
      <c r="FY331" s="24" t="s">
        <v>444</v>
      </c>
      <c r="FZ331" t="s">
        <v>444</v>
      </c>
      <c r="GA331" t="s">
        <v>444</v>
      </c>
      <c r="GB331" s="24" t="s">
        <v>444</v>
      </c>
      <c r="GC331" s="24" t="s">
        <v>444</v>
      </c>
      <c r="GD331" t="s">
        <v>444</v>
      </c>
      <c r="GE331" t="s">
        <v>444</v>
      </c>
      <c r="GF331" s="24" t="s">
        <v>444</v>
      </c>
      <c r="GG331" s="24" t="s">
        <v>444</v>
      </c>
      <c r="GH331" t="s">
        <v>444</v>
      </c>
      <c r="GI331" s="24" t="s">
        <v>444</v>
      </c>
      <c r="GJ331" s="24" t="s">
        <v>444</v>
      </c>
      <c r="GK331" t="s">
        <v>444</v>
      </c>
      <c r="GL331" t="s">
        <v>444</v>
      </c>
      <c r="GM331" s="24" t="s">
        <v>444</v>
      </c>
      <c r="GN331" s="24" t="s">
        <v>444</v>
      </c>
      <c r="GO331" t="s">
        <v>444</v>
      </c>
      <c r="GP331" t="s">
        <v>444</v>
      </c>
      <c r="GQ331" s="24" t="s">
        <v>444</v>
      </c>
      <c r="GR331" s="24" t="s">
        <v>444</v>
      </c>
      <c r="GS331" t="s">
        <v>444</v>
      </c>
      <c r="GT331" t="s">
        <v>444</v>
      </c>
      <c r="GU331" s="24" t="s">
        <v>444</v>
      </c>
      <c r="GV331" s="24" t="s">
        <v>444</v>
      </c>
      <c r="GW331" t="s">
        <v>444</v>
      </c>
      <c r="GX331" t="s">
        <v>444</v>
      </c>
      <c r="GY331" s="24" t="s">
        <v>444</v>
      </c>
      <c r="GZ331" s="24" t="s">
        <v>444</v>
      </c>
      <c r="HA331" t="s">
        <v>444</v>
      </c>
      <c r="HB331" t="s">
        <v>444</v>
      </c>
      <c r="HC331" s="24" t="s">
        <v>444</v>
      </c>
      <c r="HD331" s="24" t="s">
        <v>444</v>
      </c>
      <c r="HE331" t="s">
        <v>444</v>
      </c>
      <c r="HF331" t="s">
        <v>444</v>
      </c>
      <c r="HG331" s="24" t="s">
        <v>444</v>
      </c>
      <c r="HH331" s="24" t="s">
        <v>444</v>
      </c>
      <c r="HI331" t="s">
        <v>444</v>
      </c>
      <c r="HJ331" t="s">
        <v>444</v>
      </c>
      <c r="HK331" s="24" t="s">
        <v>444</v>
      </c>
      <c r="HL331" s="24" t="s">
        <v>444</v>
      </c>
      <c r="HM331" t="s">
        <v>444</v>
      </c>
      <c r="HN331" t="s">
        <v>444</v>
      </c>
      <c r="HO331" s="24" t="s">
        <v>444</v>
      </c>
      <c r="HP331" s="24" t="s">
        <v>444</v>
      </c>
      <c r="HQ331" t="s">
        <v>444</v>
      </c>
      <c r="HR331" t="s">
        <v>444</v>
      </c>
      <c r="HS331" s="24" t="s">
        <v>444</v>
      </c>
      <c r="HT331" s="24" t="s">
        <v>444</v>
      </c>
      <c r="HU331" t="s">
        <v>444</v>
      </c>
      <c r="HV331" t="s">
        <v>444</v>
      </c>
      <c r="HW331" s="24" t="s">
        <v>444</v>
      </c>
      <c r="HX331" s="24" t="s">
        <v>444</v>
      </c>
      <c r="HY331" t="s">
        <v>444</v>
      </c>
      <c r="HZ331" t="s">
        <v>444</v>
      </c>
      <c r="IA331" t="s">
        <v>2738</v>
      </c>
      <c r="IB331" t="s">
        <v>2858</v>
      </c>
      <c r="IC331" t="s">
        <v>2859</v>
      </c>
      <c r="ID331" s="33" t="b" cm="1">
        <f t="array" ref="ID331">_xlfn.IFNA(MATCH($A$2,_xlfn.NUMBERVALUE(Table_Query_from_MF_DSNP62[[#This Row],[CL_GLACCT_DR1]:[CL_GLACCT_CR4]]),0),0)&gt;=1</f>
        <v>1</v>
      </c>
      <c r="IE331" s="33" t="b">
        <f>OR(Table_Query_from_MF_DSNP62[[#This Row],[Pair1]:[Pair25]])</f>
        <v>1</v>
      </c>
      <c r="IF331" s="33">
        <f>_xlfn.IFNA(MATCH(TRUE,Table_Query_from_MF_DSNP62[[#This Row],[Pair1]:[Pair25]],0),"none")</f>
        <v>2</v>
      </c>
      <c r="IG331" s="33" t="b">
        <f>AND($A$2&gt;=_xlfn.NUMBERVALUE(Table_Query_from_MF_DSNP62[[#This Row],[CL_GL_ACCT_FR1]]),$A$2&lt;=_xlfn.NUMBERVALUE(Table_Query_from_MF_DSNP62[[#This Row],[CL_GL_ACCT_TO1]]))</f>
        <v>0</v>
      </c>
      <c r="IH331" s="33" t="b">
        <f>AND($A$2&gt;=_xlfn.NUMBERVALUE(Table_Query_from_MF_DSNP62[[#This Row],[CL_GL_ACCT_FR2]]),$A$2&lt;=_xlfn.NUMBERVALUE(Table_Query_from_MF_DSNP62[[#This Row],[CL_GL_ACCT_TO2]]))</f>
        <v>1</v>
      </c>
      <c r="II331" s="33" t="b">
        <f>AND($A$2&gt;=_xlfn.NUMBERVALUE(Table_Query_from_MF_DSNP62[[#This Row],[CL_GL_ACCT_FR3]]),$A$2&lt;=_xlfn.NUMBERVALUE(Table_Query_from_MF_DSNP62[[#This Row],[CL_GL_ACCT_TO3]]))</f>
        <v>1</v>
      </c>
      <c r="IJ331" s="33" t="b">
        <f>AND($A$2&gt;=_xlfn.NUMBERVALUE(Table_Query_from_MF_DSNP62[[#This Row],[CL_GL_ACCT_FR4]]),$A$2&lt;=_xlfn.NUMBERVALUE(Table_Query_from_MF_DSNP62[[#This Row],[CL_GL_ACCT_TO4]]))</f>
        <v>1</v>
      </c>
      <c r="IK331" s="33" t="b">
        <f>AND($A$2&gt;=_xlfn.NUMBERVALUE(Table_Query_from_MF_DSNP62[[#This Row],[CL_GL_ACCT_FR5]]),$A$2&lt;=_xlfn.NUMBERVALUE(Table_Query_from_MF_DSNP62[[#This Row],[CL_GL_ACCT_TO5]]))</f>
        <v>1</v>
      </c>
      <c r="IL331" s="33" t="b">
        <f>AND($A$2&gt;=_xlfn.NUMBERVALUE(Table_Query_from_MF_DSNP62[[#This Row],[CL_GL_ACCT_FR6]]),$A$2&lt;=_xlfn.NUMBERVALUE(Table_Query_from_MF_DSNP62[[#This Row],[CL_GL_ACCT_TO6]]))</f>
        <v>1</v>
      </c>
      <c r="IM331" s="33" t="b">
        <f>AND($A$2&gt;=_xlfn.NUMBERVALUE(Table_Query_from_MF_DSNP62[[#This Row],[CL_GL_ACCT_FR7]]),$A$2&lt;=_xlfn.NUMBERVALUE(Table_Query_from_MF_DSNP62[[#This Row],[CL_GL_ACCT_TO7]]))</f>
        <v>1</v>
      </c>
      <c r="IN331" s="33" t="b">
        <f>AND($A$2&gt;=_xlfn.NUMBERVALUE(Table_Query_from_MF_DSNP62[[#This Row],[CL_GL_ACCT_FR8]]),$A$2&lt;=_xlfn.NUMBERVALUE(Table_Query_from_MF_DSNP62[[#This Row],[CL_GL_ACCT_TO8]]))</f>
        <v>1</v>
      </c>
      <c r="IO331" s="33" t="b">
        <f>AND($A$2&gt;=_xlfn.NUMBERVALUE(Table_Query_from_MF_DSNP62[[#This Row],[CL_GL_ACCT_FR9]]),$A$2&lt;=_xlfn.NUMBERVALUE(Table_Query_from_MF_DSNP62[[#This Row],[CL_GL_ACCT_TO9]]))</f>
        <v>1</v>
      </c>
      <c r="IP331" s="33" t="b">
        <f>AND($A$2&gt;=_xlfn.NUMBERVALUE(Table_Query_from_MF_DSNP62[[#This Row],[CL_GL_ACCT_FR10]]),$A$2&lt;=_xlfn.NUMBERVALUE(Table_Query_from_MF_DSNP62[[#This Row],[CL_GL_ACCT_TO10]]))</f>
        <v>1</v>
      </c>
      <c r="IQ331" s="33" t="b">
        <f>AND($A$2&gt;=_xlfn.NUMBERVALUE(Table_Query_from_MF_DSNP62[[#This Row],[CL_GL_ACCT_FR11]]),$A$2&lt;=_xlfn.NUMBERVALUE(Table_Query_from_MF_DSNP62[[#This Row],[CL_GL_ACCT_TO11]]))</f>
        <v>1</v>
      </c>
      <c r="IR331" s="33" t="b">
        <f>AND($A$2&gt;=_xlfn.NUMBERVALUE(Table_Query_from_MF_DSNP62[[#This Row],[CL_GL_ACCT_FR12]]),$A$2&lt;=_xlfn.NUMBERVALUE(Table_Query_from_MF_DSNP62[[#This Row],[CL_GL_ACCT_TO12]]))</f>
        <v>1</v>
      </c>
      <c r="IS331" s="33" t="b">
        <f>AND($A$2&gt;=_xlfn.NUMBERVALUE(Table_Query_from_MF_DSNP62[[#This Row],[CL_GL_ACCT_FR13]]),$A$2&lt;=_xlfn.NUMBERVALUE(Table_Query_from_MF_DSNP62[[#This Row],[CL_GL_ACCT_TO13]]))</f>
        <v>1</v>
      </c>
      <c r="IT331" s="33" t="b">
        <f>AND($A$2&gt;=_xlfn.NUMBERVALUE(Table_Query_from_MF_DSNP62[[#This Row],[CL_GL_ACCT_FR14]]),$A$2&lt;=_xlfn.NUMBERVALUE(Table_Query_from_MF_DSNP62[[#This Row],[CL_GL_ACCT_TO14]]))</f>
        <v>1</v>
      </c>
      <c r="IU331" s="33" t="b">
        <f>AND($A$2&gt;=_xlfn.NUMBERVALUE(Table_Query_from_MF_DSNP62[[#This Row],[CL_GL_ACCT_FR15]]),$A$2&lt;=_xlfn.NUMBERVALUE(Table_Query_from_MF_DSNP62[[#This Row],[CL_GL_ACCT_TO15]]))</f>
        <v>1</v>
      </c>
      <c r="IV331" s="33" t="b">
        <f>AND($A$2&gt;=_xlfn.NUMBERVALUE(Table_Query_from_MF_DSNP62[[#This Row],[CL_GL_ACCT_FR16]]),$A$2&lt;=_xlfn.NUMBERVALUE(Table_Query_from_MF_DSNP62[[#This Row],[CL_GL_ACCT_TO16]]))</f>
        <v>1</v>
      </c>
      <c r="IW331" s="33" t="b">
        <f>AND($A$2&gt;=_xlfn.NUMBERVALUE(Table_Query_from_MF_DSNP62[[#This Row],[CL_GL_ACCT_FR17]]),$A$2&lt;=_xlfn.NUMBERVALUE(Table_Query_from_MF_DSNP62[[#This Row],[CL_GL_ACCT_TO17]]))</f>
        <v>1</v>
      </c>
      <c r="IX331" s="33" t="b">
        <f>AND($A$2&gt;=_xlfn.NUMBERVALUE(Table_Query_from_MF_DSNP62[[#This Row],[CL_GL_ACCT_FR18]]),$A$2&lt;=_xlfn.NUMBERVALUE(Table_Query_from_MF_DSNP62[[#This Row],[CL_GL_ACCT_TO18]]))</f>
        <v>1</v>
      </c>
      <c r="IY331" s="33" t="b">
        <f>AND($A$2&gt;=_xlfn.NUMBERVALUE(Table_Query_from_MF_DSNP62[[#This Row],[CL_GL_ACCT_FR19]]),$A$2&lt;=_xlfn.NUMBERVALUE(Table_Query_from_MF_DSNP62[[#This Row],[CL_GL_ACCT_TO19]]))</f>
        <v>1</v>
      </c>
      <c r="IZ331" s="33" t="b">
        <f>AND($A$2&gt;=_xlfn.NUMBERVALUE(Table_Query_from_MF_DSNP62[[#This Row],[CL_GL_ACCT_FR20]]),$A$2&lt;=_xlfn.NUMBERVALUE(Table_Query_from_MF_DSNP62[[#This Row],[CL_GL_ACCT_TO20]]))</f>
        <v>1</v>
      </c>
      <c r="JA331" s="33" t="b">
        <f>AND($A$2&gt;=_xlfn.NUMBERVALUE(Table_Query_from_MF_DSNP62[[#This Row],[CL_GL_ACCT_FR21]]),$A$2&lt;=_xlfn.NUMBERVALUE(Table_Query_from_MF_DSNP62[[#This Row],[CL_GL_ACCT_TO21]]))</f>
        <v>1</v>
      </c>
      <c r="JB331" s="33" t="b">
        <f>AND($A$2&gt;=_xlfn.NUMBERVALUE(Table_Query_from_MF_DSNP62[[#This Row],[CL_GL_ACCT_FR22]]),$A$2&lt;=_xlfn.NUMBERVALUE(Table_Query_from_MF_DSNP62[[#This Row],[CL_GL_ACCT_TO22]]))</f>
        <v>1</v>
      </c>
      <c r="JC331" s="33" t="b">
        <f>AND($A$2&gt;=_xlfn.NUMBERVALUE(Table_Query_from_MF_DSNP62[[#This Row],[CL_GL_ACCT_FR23]]),$A$2&lt;=_xlfn.NUMBERVALUE(Table_Query_from_MF_DSNP62[[#This Row],[CL_GL_ACCT_TO23]]))</f>
        <v>1</v>
      </c>
      <c r="JD331" s="33" t="b">
        <f>AND($A$2&gt;=_xlfn.NUMBERVALUE(Table_Query_from_MF_DSNP62[[#This Row],[CL_GL_ACCT_FR24]]),$A$2&lt;=_xlfn.NUMBERVALUE(Table_Query_from_MF_DSNP62[[#This Row],[CL_GL_ACCT_TO24]]))</f>
        <v>1</v>
      </c>
      <c r="JE331" s="33" t="b">
        <f>AND($A$2&gt;=_xlfn.NUMBERVALUE(Table_Query_from_MF_DSNP62[[#This Row],[CL_GL_ACCT_FR25]]),$A$2&lt;=_xlfn.NUMBERVALUE(Table_Query_from_MF_DSNP62[[#This Row],[CL_GL_ACCT_TO25]]))</f>
        <v>1</v>
      </c>
      <c r="JF331" s="33" t="b">
        <f>OR(Table_Query_from_MF_DSNP62[[#This Row],[PairA]:[PairO]])</f>
        <v>1</v>
      </c>
      <c r="JG331" s="33">
        <f>_xlfn.IFNA(MATCH(TRUE,Table_Query_from_MF_DSNP62[[#This Row],[PairA]:[PairO]],0),"none")</f>
        <v>1</v>
      </c>
      <c r="JH331" s="33" t="b">
        <f>AND($B$2&gt;=_xlfn.NUMBERVALUE(Table_Query_from_MF_DSNP62[[#This Row],[CL_CMP_OBJ_FR1]]),$B$2&lt;=_xlfn.NUMBERVALUE(Table_Query_from_MF_DSNP62[[#This Row],[CL_CMP_OBJ_TO1]]))</f>
        <v>1</v>
      </c>
      <c r="JI331" s="33" t="b">
        <f>AND($B$2&gt;=_xlfn.NUMBERVALUE(Table_Query_from_MF_DSNP62[[#This Row],[CL_CMP_OBJ_FR2]]),$B$2&lt;=_xlfn.NUMBERVALUE(Table_Query_from_MF_DSNP62[[#This Row],[CL_CMP_OBJ_TO2]]))</f>
        <v>1</v>
      </c>
      <c r="JJ331" s="33" t="b">
        <f>AND($B$2&gt;=_xlfn.NUMBERVALUE(Table_Query_from_MF_DSNP62[[#This Row],[CL_CMP_OBJ_FR3]]),$B$2&lt;=_xlfn.NUMBERVALUE(Table_Query_from_MF_DSNP62[[#This Row],[CL_CMP_OBJ_TO3]]))</f>
        <v>1</v>
      </c>
      <c r="JK331" s="33" t="b">
        <f>AND($B$2&gt;=_xlfn.NUMBERVALUE(Table_Query_from_MF_DSNP62[[#This Row],[CL_CMP_OBJ_FR4]]),$B$2&lt;=_xlfn.NUMBERVALUE(Table_Query_from_MF_DSNP62[[#This Row],[CL_CMP_OBJ_TO4]]))</f>
        <v>1</v>
      </c>
      <c r="JL331" s="33" t="b">
        <f>AND($B$2&gt;=_xlfn.NUMBERVALUE(Table_Query_from_MF_DSNP62[[#This Row],[CL_CMP_OBJ_FR5]]),$B$2&lt;=_xlfn.NUMBERVALUE(Table_Query_from_MF_DSNP62[[#This Row],[CL_CMP_OBJ_TO5]]))</f>
        <v>1</v>
      </c>
      <c r="JM331" s="33" t="b">
        <f>AND($B$2&gt;=_xlfn.NUMBERVALUE(Table_Query_from_MF_DSNP62[[#This Row],[CL_CMP_OBJ_FR6]]),$B$2&lt;=_xlfn.NUMBERVALUE(Table_Query_from_MF_DSNP62[[#This Row],[CL_CMP_OBJ_TO6]]))</f>
        <v>1</v>
      </c>
      <c r="JN331" s="33" t="b">
        <f>AND($B$2&gt;=_xlfn.NUMBERVALUE(Table_Query_from_MF_DSNP62[[#This Row],[CL_CMP_OBJ_FR7]]),$B$2&lt;=_xlfn.NUMBERVALUE(Table_Query_from_MF_DSNP62[[#This Row],[CL_CMP_OBJ_TO7]]))</f>
        <v>1</v>
      </c>
      <c r="JO331" s="33" t="b">
        <f>AND($B$2&gt;=_xlfn.NUMBERVALUE(Table_Query_from_MF_DSNP62[[#This Row],[CL_CMP_OBJ_FR8]]),$B$2&lt;=_xlfn.NUMBERVALUE(Table_Query_from_MF_DSNP62[[#This Row],[CL_CMP_OBJ_TO8]]))</f>
        <v>1</v>
      </c>
      <c r="JP331" s="33" t="b">
        <f>AND($B$2&gt;=_xlfn.NUMBERVALUE(Table_Query_from_MF_DSNP62[[#This Row],[CL_CMP_OBJ_FR9]]),$B$2&lt;=_xlfn.NUMBERVALUE(Table_Query_from_MF_DSNP62[[#This Row],[CL_CMP_OBJ_TO9]]))</f>
        <v>1</v>
      </c>
      <c r="JQ331" s="33" t="b">
        <f>AND($B$2&gt;=_xlfn.NUMBERVALUE(Table_Query_from_MF_DSNP62[[#This Row],[CL_CMP_OBJ_FR10]]),$B$2&lt;=_xlfn.NUMBERVALUE(Table_Query_from_MF_DSNP62[[#This Row],[CL_CMP_OBJ_TO10]]))</f>
        <v>1</v>
      </c>
      <c r="JR331" s="33" t="b">
        <f>AND($B$2&gt;=_xlfn.NUMBERVALUE(Table_Query_from_MF_DSNP62[[#This Row],[CL_CMP_OBJ_FR11]]),$B$2&lt;=_xlfn.NUMBERVALUE(Table_Query_from_MF_DSNP62[[#This Row],[CL_CMP_OBJ_TO11]]))</f>
        <v>1</v>
      </c>
      <c r="JS331" s="33" t="b">
        <f>AND($B$2&gt;=_xlfn.NUMBERVALUE(Table_Query_from_MF_DSNP62[[#This Row],[CL_CMP_OBJ_FR12]]),$B$2&lt;=_xlfn.NUMBERVALUE(Table_Query_from_MF_DSNP62[[#This Row],[CL_CMP_OBJ_TO12]]))</f>
        <v>1</v>
      </c>
      <c r="JT331" s="33" t="b">
        <f>AND($B$2&gt;=_xlfn.NUMBERVALUE(Table_Query_from_MF_DSNP62[[#This Row],[CL_CMP_OBJ_FR13]]),$B$2&lt;=_xlfn.NUMBERVALUE(Table_Query_from_MF_DSNP62[[#This Row],[CL_CMP_OBJ_TO13]]))</f>
        <v>1</v>
      </c>
      <c r="JU331" s="33" t="b">
        <f>AND($B$2&gt;=_xlfn.NUMBERVALUE(Table_Query_from_MF_DSNP62[[#This Row],[CL_CMP_OBJ_FR14]]),$B$2&lt;=_xlfn.NUMBERVALUE(Table_Query_from_MF_DSNP62[[#This Row],[CL_CMP_OBJ_TO14]]))</f>
        <v>1</v>
      </c>
      <c r="JV331" s="33" t="b">
        <f>AND($B$2&gt;=_xlfn.NUMBERVALUE(Table_Query_from_MF_DSNP62[[#This Row],[CL_CMP_OBJ_FR15]]),$B$2&lt;=_xlfn.NUMBERVALUE(Table_Query_from_MF_DSNP62[[#This Row],[CL_CMP_OBJ_TO15]]))</f>
        <v>1</v>
      </c>
    </row>
    <row r="332" spans="1:282" x14ac:dyDescent="0.25">
      <c r="A332" t="b">
        <f>OR(,Table_Query_from_MF_DSNP62[[#This Row],[Desired GL included as "hard-coded" GL?]],Table_Query_from_MF_DSNP62[[#This Row],[Desired GL included as "Open GL"?]])</f>
        <v>1</v>
      </c>
      <c r="B332" t="b">
        <f>Table_Query_from_MF_DSNP62[[#This Row],[Desired CObj included as "Open CObj"?]]</f>
        <v>1</v>
      </c>
      <c r="C332" t="s">
        <v>1896</v>
      </c>
      <c r="D332" t="s">
        <v>1897</v>
      </c>
      <c r="E332" t="s">
        <v>8</v>
      </c>
      <c r="F332" s="24" t="s">
        <v>128</v>
      </c>
      <c r="G332" t="s">
        <v>37</v>
      </c>
      <c r="H332" s="24" t="s">
        <v>444</v>
      </c>
      <c r="I332" t="s">
        <v>444</v>
      </c>
      <c r="J332" s="24" t="s">
        <v>444</v>
      </c>
      <c r="K332" t="s">
        <v>444</v>
      </c>
      <c r="L332" s="24" t="s">
        <v>444</v>
      </c>
      <c r="M332" t="s">
        <v>444</v>
      </c>
      <c r="N332" t="s">
        <v>444</v>
      </c>
      <c r="O332" t="s">
        <v>444</v>
      </c>
      <c r="P332" t="s">
        <v>444</v>
      </c>
      <c r="Q332" t="s">
        <v>15</v>
      </c>
      <c r="R332" t="s">
        <v>444</v>
      </c>
      <c r="S332" t="s">
        <v>442</v>
      </c>
      <c r="T332" t="s">
        <v>447</v>
      </c>
      <c r="U332" t="s">
        <v>444</v>
      </c>
      <c r="V332" t="s">
        <v>444</v>
      </c>
      <c r="W332" t="s">
        <v>442</v>
      </c>
      <c r="X332" t="s">
        <v>442</v>
      </c>
      <c r="Y332" t="s">
        <v>444</v>
      </c>
      <c r="Z332" t="s">
        <v>442</v>
      </c>
      <c r="AA332" t="s">
        <v>442</v>
      </c>
      <c r="AB332" t="s">
        <v>442</v>
      </c>
      <c r="AC332" t="s">
        <v>444</v>
      </c>
      <c r="AD332" t="s">
        <v>444</v>
      </c>
      <c r="AE332" t="s">
        <v>444</v>
      </c>
      <c r="AF332" t="s">
        <v>444</v>
      </c>
      <c r="AG332" t="s">
        <v>442</v>
      </c>
      <c r="AH332" t="s">
        <v>444</v>
      </c>
      <c r="AI332" t="s">
        <v>447</v>
      </c>
      <c r="AJ332" t="s">
        <v>442</v>
      </c>
      <c r="AK332" t="s">
        <v>442</v>
      </c>
      <c r="AL332" t="s">
        <v>444</v>
      </c>
      <c r="AM332" t="s">
        <v>444</v>
      </c>
      <c r="AN332" t="s">
        <v>444</v>
      </c>
      <c r="AO332" t="s">
        <v>447</v>
      </c>
      <c r="AP332" t="s">
        <v>442</v>
      </c>
      <c r="AQ332" t="s">
        <v>282</v>
      </c>
      <c r="AR332" t="s">
        <v>1451</v>
      </c>
      <c r="AS332" t="s">
        <v>162</v>
      </c>
      <c r="AT332" t="s">
        <v>444</v>
      </c>
      <c r="AU332" t="s">
        <v>444</v>
      </c>
      <c r="AV332" t="s">
        <v>442</v>
      </c>
      <c r="AW332" t="s">
        <v>444</v>
      </c>
      <c r="AX332" t="s">
        <v>444</v>
      </c>
      <c r="AY332" t="s">
        <v>444</v>
      </c>
      <c r="AZ332" t="s">
        <v>444</v>
      </c>
      <c r="BA332" t="s">
        <v>444</v>
      </c>
      <c r="BB332" t="s">
        <v>444</v>
      </c>
      <c r="BC332" t="s">
        <v>444</v>
      </c>
      <c r="BD332" t="s">
        <v>1359</v>
      </c>
      <c r="BE332" t="s">
        <v>444</v>
      </c>
      <c r="BF332" t="s">
        <v>1360</v>
      </c>
      <c r="BG332" t="s">
        <v>444</v>
      </c>
      <c r="BH332" t="s">
        <v>444</v>
      </c>
      <c r="BI332" t="s">
        <v>444</v>
      </c>
      <c r="BJ332" t="s">
        <v>444</v>
      </c>
      <c r="BK332" t="s">
        <v>444</v>
      </c>
      <c r="BL332" t="s">
        <v>444</v>
      </c>
      <c r="BM332" t="s">
        <v>444</v>
      </c>
      <c r="BN332" t="s">
        <v>444</v>
      </c>
      <c r="BO332" t="s">
        <v>444</v>
      </c>
      <c r="BP332" t="s">
        <v>444</v>
      </c>
      <c r="BQ332" t="s">
        <v>444</v>
      </c>
      <c r="BR332" t="s">
        <v>444</v>
      </c>
      <c r="BS332" t="s">
        <v>444</v>
      </c>
      <c r="BT332" t="s">
        <v>444</v>
      </c>
      <c r="BU332" t="s">
        <v>444</v>
      </c>
      <c r="BV332" t="s">
        <v>444</v>
      </c>
      <c r="BW332" t="s">
        <v>444</v>
      </c>
      <c r="BX332" t="s">
        <v>444</v>
      </c>
      <c r="BY332" t="s">
        <v>444</v>
      </c>
      <c r="BZ332" t="s">
        <v>444</v>
      </c>
      <c r="CA332" t="s">
        <v>444</v>
      </c>
      <c r="CB332" t="s">
        <v>444</v>
      </c>
      <c r="CC332" t="s">
        <v>444</v>
      </c>
      <c r="CD332" t="s">
        <v>444</v>
      </c>
      <c r="CE332" t="s">
        <v>444</v>
      </c>
      <c r="CF332" t="s">
        <v>444</v>
      </c>
      <c r="CG332" t="s">
        <v>444</v>
      </c>
      <c r="CH332" t="s">
        <v>444</v>
      </c>
      <c r="CI332" t="s">
        <v>444</v>
      </c>
      <c r="CJ332" t="s">
        <v>444</v>
      </c>
      <c r="CK332" t="s">
        <v>444</v>
      </c>
      <c r="CL332" t="s">
        <v>444</v>
      </c>
      <c r="CM332" t="s">
        <v>444</v>
      </c>
      <c r="CN332" t="s">
        <v>444</v>
      </c>
      <c r="CO332" t="s">
        <v>444</v>
      </c>
      <c r="CP332" t="s">
        <v>444</v>
      </c>
      <c r="CQ332" t="s">
        <v>444</v>
      </c>
      <c r="CR332" t="s">
        <v>444</v>
      </c>
      <c r="CS332" t="s">
        <v>444</v>
      </c>
      <c r="CT332" t="s">
        <v>444</v>
      </c>
      <c r="CU332" t="s">
        <v>444</v>
      </c>
      <c r="CV332" t="s">
        <v>2741</v>
      </c>
      <c r="CW332" t="s">
        <v>2736</v>
      </c>
      <c r="CX332" t="s">
        <v>2763</v>
      </c>
      <c r="CY332" t="s">
        <v>1480</v>
      </c>
      <c r="CZ332" t="s">
        <v>444</v>
      </c>
      <c r="DA332" t="s">
        <v>444</v>
      </c>
      <c r="DB332" t="s">
        <v>444</v>
      </c>
      <c r="DC332" t="s">
        <v>444</v>
      </c>
      <c r="DD332" t="s">
        <v>444</v>
      </c>
      <c r="DE332" t="s">
        <v>444</v>
      </c>
      <c r="DF332" t="s">
        <v>444</v>
      </c>
      <c r="DG332" t="s">
        <v>444</v>
      </c>
      <c r="DH332" t="s">
        <v>444</v>
      </c>
      <c r="DI332" t="s">
        <v>282</v>
      </c>
      <c r="DJ332" t="s">
        <v>1440</v>
      </c>
      <c r="DK332" t="s">
        <v>444</v>
      </c>
      <c r="DL332" t="s">
        <v>444</v>
      </c>
      <c r="DM332" t="s">
        <v>444</v>
      </c>
      <c r="DN332" t="s">
        <v>444</v>
      </c>
      <c r="DO332" t="s">
        <v>444</v>
      </c>
      <c r="DP332" t="s">
        <v>444</v>
      </c>
      <c r="DQ332" t="s">
        <v>444</v>
      </c>
      <c r="DR332" t="s">
        <v>444</v>
      </c>
      <c r="DS332" t="s">
        <v>444</v>
      </c>
      <c r="DT332" s="24" t="s">
        <v>444</v>
      </c>
      <c r="DU332" s="24" t="s">
        <v>444</v>
      </c>
      <c r="DV332" t="s">
        <v>444</v>
      </c>
      <c r="DW332" t="s">
        <v>444</v>
      </c>
      <c r="DX332" s="24" t="s">
        <v>444</v>
      </c>
      <c r="DY332" s="24" t="s">
        <v>444</v>
      </c>
      <c r="DZ332" t="s">
        <v>444</v>
      </c>
      <c r="EA332" t="s">
        <v>444</v>
      </c>
      <c r="EB332" s="24" t="s">
        <v>444</v>
      </c>
      <c r="EC332" s="24" t="s">
        <v>444</v>
      </c>
      <c r="ED332" t="s">
        <v>444</v>
      </c>
      <c r="EE332" t="s">
        <v>444</v>
      </c>
      <c r="EF332" s="24" t="s">
        <v>444</v>
      </c>
      <c r="EG332" s="24" t="s">
        <v>444</v>
      </c>
      <c r="EH332" t="s">
        <v>444</v>
      </c>
      <c r="EI332" t="s">
        <v>444</v>
      </c>
      <c r="EJ332" s="24" t="s">
        <v>444</v>
      </c>
      <c r="EK332" s="24" t="s">
        <v>444</v>
      </c>
      <c r="EL332" t="s">
        <v>444</v>
      </c>
      <c r="EM332" t="s">
        <v>444</v>
      </c>
      <c r="EN332" s="24" t="s">
        <v>444</v>
      </c>
      <c r="EO332" s="24" t="s">
        <v>444</v>
      </c>
      <c r="EP332" t="s">
        <v>444</v>
      </c>
      <c r="EQ332" t="s">
        <v>444</v>
      </c>
      <c r="ER332" s="24" t="s">
        <v>444</v>
      </c>
      <c r="ES332" s="24" t="s">
        <v>444</v>
      </c>
      <c r="ET332" t="s">
        <v>444</v>
      </c>
      <c r="EU332" t="s">
        <v>444</v>
      </c>
      <c r="EV332" s="24" t="s">
        <v>444</v>
      </c>
      <c r="EW332" s="24" t="s">
        <v>444</v>
      </c>
      <c r="EX332" t="s">
        <v>444</v>
      </c>
      <c r="EY332" t="s">
        <v>444</v>
      </c>
      <c r="EZ332" s="24" t="s">
        <v>444</v>
      </c>
      <c r="FA332" s="24" t="s">
        <v>444</v>
      </c>
      <c r="FB332" t="s">
        <v>444</v>
      </c>
      <c r="FC332" t="s">
        <v>444</v>
      </c>
      <c r="FD332" s="24" t="s">
        <v>444</v>
      </c>
      <c r="FE332" s="24" t="s">
        <v>444</v>
      </c>
      <c r="FF332" t="s">
        <v>444</v>
      </c>
      <c r="FG332" t="s">
        <v>444</v>
      </c>
      <c r="FH332" s="24" t="s">
        <v>444</v>
      </c>
      <c r="FI332" s="24" t="s">
        <v>444</v>
      </c>
      <c r="FJ332" t="s">
        <v>444</v>
      </c>
      <c r="FK332" t="s">
        <v>444</v>
      </c>
      <c r="FL332" s="24" t="s">
        <v>444</v>
      </c>
      <c r="FM332" s="24" t="s">
        <v>444</v>
      </c>
      <c r="FN332" t="s">
        <v>444</v>
      </c>
      <c r="FO332" t="s">
        <v>444</v>
      </c>
      <c r="FP332" s="24" t="s">
        <v>444</v>
      </c>
      <c r="FQ332" s="24" t="s">
        <v>444</v>
      </c>
      <c r="FR332" t="s">
        <v>444</v>
      </c>
      <c r="FS332" t="s">
        <v>444</v>
      </c>
      <c r="FT332" s="24" t="s">
        <v>444</v>
      </c>
      <c r="FU332" s="24" t="s">
        <v>444</v>
      </c>
      <c r="FV332" t="s">
        <v>444</v>
      </c>
      <c r="FW332" t="s">
        <v>444</v>
      </c>
      <c r="FX332" s="24" t="s">
        <v>444</v>
      </c>
      <c r="FY332" s="24" t="s">
        <v>444</v>
      </c>
      <c r="FZ332" t="s">
        <v>444</v>
      </c>
      <c r="GA332" t="s">
        <v>444</v>
      </c>
      <c r="GB332" s="24" t="s">
        <v>444</v>
      </c>
      <c r="GC332" s="24" t="s">
        <v>444</v>
      </c>
      <c r="GD332" t="s">
        <v>444</v>
      </c>
      <c r="GE332" t="s">
        <v>444</v>
      </c>
      <c r="GF332" s="24" t="s">
        <v>444</v>
      </c>
      <c r="GG332" s="24" t="s">
        <v>444</v>
      </c>
      <c r="GH332" t="s">
        <v>444</v>
      </c>
      <c r="GI332" s="24" t="s">
        <v>444</v>
      </c>
      <c r="GJ332" s="24" t="s">
        <v>444</v>
      </c>
      <c r="GK332" t="s">
        <v>444</v>
      </c>
      <c r="GL332" t="s">
        <v>444</v>
      </c>
      <c r="GM332" s="24" t="s">
        <v>444</v>
      </c>
      <c r="GN332" s="24" t="s">
        <v>444</v>
      </c>
      <c r="GO332" t="s">
        <v>444</v>
      </c>
      <c r="GP332" t="s">
        <v>444</v>
      </c>
      <c r="GQ332" s="24" t="s">
        <v>444</v>
      </c>
      <c r="GR332" s="24" t="s">
        <v>444</v>
      </c>
      <c r="GS332" t="s">
        <v>444</v>
      </c>
      <c r="GT332" t="s">
        <v>444</v>
      </c>
      <c r="GU332" s="24" t="s">
        <v>444</v>
      </c>
      <c r="GV332" s="24" t="s">
        <v>444</v>
      </c>
      <c r="GW332" t="s">
        <v>444</v>
      </c>
      <c r="GX332" t="s">
        <v>444</v>
      </c>
      <c r="GY332" s="24" t="s">
        <v>444</v>
      </c>
      <c r="GZ332" s="24" t="s">
        <v>444</v>
      </c>
      <c r="HA332" t="s">
        <v>444</v>
      </c>
      <c r="HB332" t="s">
        <v>444</v>
      </c>
      <c r="HC332" s="24" t="s">
        <v>444</v>
      </c>
      <c r="HD332" s="24" t="s">
        <v>444</v>
      </c>
      <c r="HE332" t="s">
        <v>444</v>
      </c>
      <c r="HF332" t="s">
        <v>444</v>
      </c>
      <c r="HG332" s="24" t="s">
        <v>444</v>
      </c>
      <c r="HH332" s="24" t="s">
        <v>444</v>
      </c>
      <c r="HI332" t="s">
        <v>444</v>
      </c>
      <c r="HJ332" t="s">
        <v>444</v>
      </c>
      <c r="HK332" s="24" t="s">
        <v>444</v>
      </c>
      <c r="HL332" s="24" t="s">
        <v>444</v>
      </c>
      <c r="HM332" t="s">
        <v>444</v>
      </c>
      <c r="HN332" t="s">
        <v>444</v>
      </c>
      <c r="HO332" s="24" t="s">
        <v>444</v>
      </c>
      <c r="HP332" s="24" t="s">
        <v>444</v>
      </c>
      <c r="HQ332" t="s">
        <v>444</v>
      </c>
      <c r="HR332" t="s">
        <v>444</v>
      </c>
      <c r="HS332" s="24" t="s">
        <v>444</v>
      </c>
      <c r="HT332" s="24" t="s">
        <v>444</v>
      </c>
      <c r="HU332" t="s">
        <v>444</v>
      </c>
      <c r="HV332" t="s">
        <v>444</v>
      </c>
      <c r="HW332" s="24" t="s">
        <v>444</v>
      </c>
      <c r="HX332" s="24" t="s">
        <v>444</v>
      </c>
      <c r="HY332" t="s">
        <v>444</v>
      </c>
      <c r="HZ332" t="s">
        <v>444</v>
      </c>
      <c r="IA332" t="s">
        <v>2738</v>
      </c>
      <c r="IB332" t="s">
        <v>2736</v>
      </c>
      <c r="IC332" t="s">
        <v>3064</v>
      </c>
      <c r="ID332" s="33" t="b" cm="1">
        <f t="array" ref="ID332">_xlfn.IFNA(MATCH($A$2,_xlfn.NUMBERVALUE(Table_Query_from_MF_DSNP62[[#This Row],[CL_GLACCT_DR1]:[CL_GLACCT_CR4]]),0),0)&gt;=1</f>
        <v>1</v>
      </c>
      <c r="IE332" s="33" t="b">
        <f>OR(Table_Query_from_MF_DSNP62[[#This Row],[Pair1]:[Pair25]])</f>
        <v>1</v>
      </c>
      <c r="IF332" s="33">
        <f>_xlfn.IFNA(MATCH(TRUE,Table_Query_from_MF_DSNP62[[#This Row],[Pair1]:[Pair25]],0),"none")</f>
        <v>1</v>
      </c>
      <c r="IG332" s="33" t="b">
        <f>AND($A$2&gt;=_xlfn.NUMBERVALUE(Table_Query_from_MF_DSNP62[[#This Row],[CL_GL_ACCT_FR1]]),$A$2&lt;=_xlfn.NUMBERVALUE(Table_Query_from_MF_DSNP62[[#This Row],[CL_GL_ACCT_TO1]]))</f>
        <v>1</v>
      </c>
      <c r="IH332" s="33" t="b">
        <f>AND($A$2&gt;=_xlfn.NUMBERVALUE(Table_Query_from_MF_DSNP62[[#This Row],[CL_GL_ACCT_FR2]]),$A$2&lt;=_xlfn.NUMBERVALUE(Table_Query_from_MF_DSNP62[[#This Row],[CL_GL_ACCT_TO2]]))</f>
        <v>1</v>
      </c>
      <c r="II332" s="33" t="b">
        <f>AND($A$2&gt;=_xlfn.NUMBERVALUE(Table_Query_from_MF_DSNP62[[#This Row],[CL_GL_ACCT_FR3]]),$A$2&lt;=_xlfn.NUMBERVALUE(Table_Query_from_MF_DSNP62[[#This Row],[CL_GL_ACCT_TO3]]))</f>
        <v>1</v>
      </c>
      <c r="IJ332" s="33" t="b">
        <f>AND($A$2&gt;=_xlfn.NUMBERVALUE(Table_Query_from_MF_DSNP62[[#This Row],[CL_GL_ACCT_FR4]]),$A$2&lt;=_xlfn.NUMBERVALUE(Table_Query_from_MF_DSNP62[[#This Row],[CL_GL_ACCT_TO4]]))</f>
        <v>1</v>
      </c>
      <c r="IK332" s="33" t="b">
        <f>AND($A$2&gt;=_xlfn.NUMBERVALUE(Table_Query_from_MF_DSNP62[[#This Row],[CL_GL_ACCT_FR5]]),$A$2&lt;=_xlfn.NUMBERVALUE(Table_Query_from_MF_DSNP62[[#This Row],[CL_GL_ACCT_TO5]]))</f>
        <v>1</v>
      </c>
      <c r="IL332" s="33" t="b">
        <f>AND($A$2&gt;=_xlfn.NUMBERVALUE(Table_Query_from_MF_DSNP62[[#This Row],[CL_GL_ACCT_FR6]]),$A$2&lt;=_xlfn.NUMBERVALUE(Table_Query_from_MF_DSNP62[[#This Row],[CL_GL_ACCT_TO6]]))</f>
        <v>1</v>
      </c>
      <c r="IM332" s="33" t="b">
        <f>AND($A$2&gt;=_xlfn.NUMBERVALUE(Table_Query_from_MF_DSNP62[[#This Row],[CL_GL_ACCT_FR7]]),$A$2&lt;=_xlfn.NUMBERVALUE(Table_Query_from_MF_DSNP62[[#This Row],[CL_GL_ACCT_TO7]]))</f>
        <v>1</v>
      </c>
      <c r="IN332" s="33" t="b">
        <f>AND($A$2&gt;=_xlfn.NUMBERVALUE(Table_Query_from_MF_DSNP62[[#This Row],[CL_GL_ACCT_FR8]]),$A$2&lt;=_xlfn.NUMBERVALUE(Table_Query_from_MF_DSNP62[[#This Row],[CL_GL_ACCT_TO8]]))</f>
        <v>1</v>
      </c>
      <c r="IO332" s="33" t="b">
        <f>AND($A$2&gt;=_xlfn.NUMBERVALUE(Table_Query_from_MF_DSNP62[[#This Row],[CL_GL_ACCT_FR9]]),$A$2&lt;=_xlfn.NUMBERVALUE(Table_Query_from_MF_DSNP62[[#This Row],[CL_GL_ACCT_TO9]]))</f>
        <v>1</v>
      </c>
      <c r="IP332" s="33" t="b">
        <f>AND($A$2&gt;=_xlfn.NUMBERVALUE(Table_Query_from_MF_DSNP62[[#This Row],[CL_GL_ACCT_FR10]]),$A$2&lt;=_xlfn.NUMBERVALUE(Table_Query_from_MF_DSNP62[[#This Row],[CL_GL_ACCT_TO10]]))</f>
        <v>1</v>
      </c>
      <c r="IQ332" s="33" t="b">
        <f>AND($A$2&gt;=_xlfn.NUMBERVALUE(Table_Query_from_MF_DSNP62[[#This Row],[CL_GL_ACCT_FR11]]),$A$2&lt;=_xlfn.NUMBERVALUE(Table_Query_from_MF_DSNP62[[#This Row],[CL_GL_ACCT_TO11]]))</f>
        <v>1</v>
      </c>
      <c r="IR332" s="33" t="b">
        <f>AND($A$2&gt;=_xlfn.NUMBERVALUE(Table_Query_from_MF_DSNP62[[#This Row],[CL_GL_ACCT_FR12]]),$A$2&lt;=_xlfn.NUMBERVALUE(Table_Query_from_MF_DSNP62[[#This Row],[CL_GL_ACCT_TO12]]))</f>
        <v>1</v>
      </c>
      <c r="IS332" s="33" t="b">
        <f>AND($A$2&gt;=_xlfn.NUMBERVALUE(Table_Query_from_MF_DSNP62[[#This Row],[CL_GL_ACCT_FR13]]),$A$2&lt;=_xlfn.NUMBERVALUE(Table_Query_from_MF_DSNP62[[#This Row],[CL_GL_ACCT_TO13]]))</f>
        <v>1</v>
      </c>
      <c r="IT332" s="33" t="b">
        <f>AND($A$2&gt;=_xlfn.NUMBERVALUE(Table_Query_from_MF_DSNP62[[#This Row],[CL_GL_ACCT_FR14]]),$A$2&lt;=_xlfn.NUMBERVALUE(Table_Query_from_MF_DSNP62[[#This Row],[CL_GL_ACCT_TO14]]))</f>
        <v>1</v>
      </c>
      <c r="IU332" s="33" t="b">
        <f>AND($A$2&gt;=_xlfn.NUMBERVALUE(Table_Query_from_MF_DSNP62[[#This Row],[CL_GL_ACCT_FR15]]),$A$2&lt;=_xlfn.NUMBERVALUE(Table_Query_from_MF_DSNP62[[#This Row],[CL_GL_ACCT_TO15]]))</f>
        <v>1</v>
      </c>
      <c r="IV332" s="33" t="b">
        <f>AND($A$2&gt;=_xlfn.NUMBERVALUE(Table_Query_from_MF_DSNP62[[#This Row],[CL_GL_ACCT_FR16]]),$A$2&lt;=_xlfn.NUMBERVALUE(Table_Query_from_MF_DSNP62[[#This Row],[CL_GL_ACCT_TO16]]))</f>
        <v>1</v>
      </c>
      <c r="IW332" s="33" t="b">
        <f>AND($A$2&gt;=_xlfn.NUMBERVALUE(Table_Query_from_MF_DSNP62[[#This Row],[CL_GL_ACCT_FR17]]),$A$2&lt;=_xlfn.NUMBERVALUE(Table_Query_from_MF_DSNP62[[#This Row],[CL_GL_ACCT_TO17]]))</f>
        <v>1</v>
      </c>
      <c r="IX332" s="33" t="b">
        <f>AND($A$2&gt;=_xlfn.NUMBERVALUE(Table_Query_from_MF_DSNP62[[#This Row],[CL_GL_ACCT_FR18]]),$A$2&lt;=_xlfn.NUMBERVALUE(Table_Query_from_MF_DSNP62[[#This Row],[CL_GL_ACCT_TO18]]))</f>
        <v>1</v>
      </c>
      <c r="IY332" s="33" t="b">
        <f>AND($A$2&gt;=_xlfn.NUMBERVALUE(Table_Query_from_MF_DSNP62[[#This Row],[CL_GL_ACCT_FR19]]),$A$2&lt;=_xlfn.NUMBERVALUE(Table_Query_from_MF_DSNP62[[#This Row],[CL_GL_ACCT_TO19]]))</f>
        <v>1</v>
      </c>
      <c r="IZ332" s="33" t="b">
        <f>AND($A$2&gt;=_xlfn.NUMBERVALUE(Table_Query_from_MF_DSNP62[[#This Row],[CL_GL_ACCT_FR20]]),$A$2&lt;=_xlfn.NUMBERVALUE(Table_Query_from_MF_DSNP62[[#This Row],[CL_GL_ACCT_TO20]]))</f>
        <v>1</v>
      </c>
      <c r="JA332" s="33" t="b">
        <f>AND($A$2&gt;=_xlfn.NUMBERVALUE(Table_Query_from_MF_DSNP62[[#This Row],[CL_GL_ACCT_FR21]]),$A$2&lt;=_xlfn.NUMBERVALUE(Table_Query_from_MF_DSNP62[[#This Row],[CL_GL_ACCT_TO21]]))</f>
        <v>1</v>
      </c>
      <c r="JB332" s="33" t="b">
        <f>AND($A$2&gt;=_xlfn.NUMBERVALUE(Table_Query_from_MF_DSNP62[[#This Row],[CL_GL_ACCT_FR22]]),$A$2&lt;=_xlfn.NUMBERVALUE(Table_Query_from_MF_DSNP62[[#This Row],[CL_GL_ACCT_TO22]]))</f>
        <v>1</v>
      </c>
      <c r="JC332" s="33" t="b">
        <f>AND($A$2&gt;=_xlfn.NUMBERVALUE(Table_Query_from_MF_DSNP62[[#This Row],[CL_GL_ACCT_FR23]]),$A$2&lt;=_xlfn.NUMBERVALUE(Table_Query_from_MF_DSNP62[[#This Row],[CL_GL_ACCT_TO23]]))</f>
        <v>1</v>
      </c>
      <c r="JD332" s="33" t="b">
        <f>AND($A$2&gt;=_xlfn.NUMBERVALUE(Table_Query_from_MF_DSNP62[[#This Row],[CL_GL_ACCT_FR24]]),$A$2&lt;=_xlfn.NUMBERVALUE(Table_Query_from_MF_DSNP62[[#This Row],[CL_GL_ACCT_TO24]]))</f>
        <v>1</v>
      </c>
      <c r="JE332" s="33" t="b">
        <f>AND($A$2&gt;=_xlfn.NUMBERVALUE(Table_Query_from_MF_DSNP62[[#This Row],[CL_GL_ACCT_FR25]]),$A$2&lt;=_xlfn.NUMBERVALUE(Table_Query_from_MF_DSNP62[[#This Row],[CL_GL_ACCT_TO25]]))</f>
        <v>1</v>
      </c>
      <c r="JF332" s="33" t="b">
        <f>OR(Table_Query_from_MF_DSNP62[[#This Row],[PairA]:[PairO]])</f>
        <v>1</v>
      </c>
      <c r="JG332" s="33">
        <f>_xlfn.IFNA(MATCH(TRUE,Table_Query_from_MF_DSNP62[[#This Row],[PairA]:[PairO]],0),"none")</f>
        <v>1</v>
      </c>
      <c r="JH332" s="33" t="b">
        <f>AND($B$2&gt;=_xlfn.NUMBERVALUE(Table_Query_from_MF_DSNP62[[#This Row],[CL_CMP_OBJ_FR1]]),$B$2&lt;=_xlfn.NUMBERVALUE(Table_Query_from_MF_DSNP62[[#This Row],[CL_CMP_OBJ_TO1]]))</f>
        <v>1</v>
      </c>
      <c r="JI332" s="33" t="b">
        <f>AND($B$2&gt;=_xlfn.NUMBERVALUE(Table_Query_from_MF_DSNP62[[#This Row],[CL_CMP_OBJ_FR2]]),$B$2&lt;=_xlfn.NUMBERVALUE(Table_Query_from_MF_DSNP62[[#This Row],[CL_CMP_OBJ_TO2]]))</f>
        <v>1</v>
      </c>
      <c r="JJ332" s="33" t="b">
        <f>AND($B$2&gt;=_xlfn.NUMBERVALUE(Table_Query_from_MF_DSNP62[[#This Row],[CL_CMP_OBJ_FR3]]),$B$2&lt;=_xlfn.NUMBERVALUE(Table_Query_from_MF_DSNP62[[#This Row],[CL_CMP_OBJ_TO3]]))</f>
        <v>1</v>
      </c>
      <c r="JK332" s="33" t="b">
        <f>AND($B$2&gt;=_xlfn.NUMBERVALUE(Table_Query_from_MF_DSNP62[[#This Row],[CL_CMP_OBJ_FR4]]),$B$2&lt;=_xlfn.NUMBERVALUE(Table_Query_from_MF_DSNP62[[#This Row],[CL_CMP_OBJ_TO4]]))</f>
        <v>1</v>
      </c>
      <c r="JL332" s="33" t="b">
        <f>AND($B$2&gt;=_xlfn.NUMBERVALUE(Table_Query_from_MF_DSNP62[[#This Row],[CL_CMP_OBJ_FR5]]),$B$2&lt;=_xlfn.NUMBERVALUE(Table_Query_from_MF_DSNP62[[#This Row],[CL_CMP_OBJ_TO5]]))</f>
        <v>1</v>
      </c>
      <c r="JM332" s="33" t="b">
        <f>AND($B$2&gt;=_xlfn.NUMBERVALUE(Table_Query_from_MF_DSNP62[[#This Row],[CL_CMP_OBJ_FR6]]),$B$2&lt;=_xlfn.NUMBERVALUE(Table_Query_from_MF_DSNP62[[#This Row],[CL_CMP_OBJ_TO6]]))</f>
        <v>1</v>
      </c>
      <c r="JN332" s="33" t="b">
        <f>AND($B$2&gt;=_xlfn.NUMBERVALUE(Table_Query_from_MF_DSNP62[[#This Row],[CL_CMP_OBJ_FR7]]),$B$2&lt;=_xlfn.NUMBERVALUE(Table_Query_from_MF_DSNP62[[#This Row],[CL_CMP_OBJ_TO7]]))</f>
        <v>1</v>
      </c>
      <c r="JO332" s="33" t="b">
        <f>AND($B$2&gt;=_xlfn.NUMBERVALUE(Table_Query_from_MF_DSNP62[[#This Row],[CL_CMP_OBJ_FR8]]),$B$2&lt;=_xlfn.NUMBERVALUE(Table_Query_from_MF_DSNP62[[#This Row],[CL_CMP_OBJ_TO8]]))</f>
        <v>1</v>
      </c>
      <c r="JP332" s="33" t="b">
        <f>AND($B$2&gt;=_xlfn.NUMBERVALUE(Table_Query_from_MF_DSNP62[[#This Row],[CL_CMP_OBJ_FR9]]),$B$2&lt;=_xlfn.NUMBERVALUE(Table_Query_from_MF_DSNP62[[#This Row],[CL_CMP_OBJ_TO9]]))</f>
        <v>1</v>
      </c>
      <c r="JQ332" s="33" t="b">
        <f>AND($B$2&gt;=_xlfn.NUMBERVALUE(Table_Query_from_MF_DSNP62[[#This Row],[CL_CMP_OBJ_FR10]]),$B$2&lt;=_xlfn.NUMBERVALUE(Table_Query_from_MF_DSNP62[[#This Row],[CL_CMP_OBJ_TO10]]))</f>
        <v>1</v>
      </c>
      <c r="JR332" s="33" t="b">
        <f>AND($B$2&gt;=_xlfn.NUMBERVALUE(Table_Query_from_MF_DSNP62[[#This Row],[CL_CMP_OBJ_FR11]]),$B$2&lt;=_xlfn.NUMBERVALUE(Table_Query_from_MF_DSNP62[[#This Row],[CL_CMP_OBJ_TO11]]))</f>
        <v>1</v>
      </c>
      <c r="JS332" s="33" t="b">
        <f>AND($B$2&gt;=_xlfn.NUMBERVALUE(Table_Query_from_MF_DSNP62[[#This Row],[CL_CMP_OBJ_FR12]]),$B$2&lt;=_xlfn.NUMBERVALUE(Table_Query_from_MF_DSNP62[[#This Row],[CL_CMP_OBJ_TO12]]))</f>
        <v>1</v>
      </c>
      <c r="JT332" s="33" t="b">
        <f>AND($B$2&gt;=_xlfn.NUMBERVALUE(Table_Query_from_MF_DSNP62[[#This Row],[CL_CMP_OBJ_FR13]]),$B$2&lt;=_xlfn.NUMBERVALUE(Table_Query_from_MF_DSNP62[[#This Row],[CL_CMP_OBJ_TO13]]))</f>
        <v>1</v>
      </c>
      <c r="JU332" s="33" t="b">
        <f>AND($B$2&gt;=_xlfn.NUMBERVALUE(Table_Query_from_MF_DSNP62[[#This Row],[CL_CMP_OBJ_FR14]]),$B$2&lt;=_xlfn.NUMBERVALUE(Table_Query_from_MF_DSNP62[[#This Row],[CL_CMP_OBJ_TO14]]))</f>
        <v>1</v>
      </c>
      <c r="JV332" s="33" t="b">
        <f>AND($B$2&gt;=_xlfn.NUMBERVALUE(Table_Query_from_MF_DSNP62[[#This Row],[CL_CMP_OBJ_FR15]]),$B$2&lt;=_xlfn.NUMBERVALUE(Table_Query_from_MF_DSNP62[[#This Row],[CL_CMP_OBJ_TO15]]))</f>
        <v>1</v>
      </c>
    </row>
    <row r="333" spans="1:282" x14ac:dyDescent="0.25">
      <c r="A333" t="b">
        <f>OR(,Table_Query_from_MF_DSNP62[[#This Row],[Desired GL included as "hard-coded" GL?]],Table_Query_from_MF_DSNP62[[#This Row],[Desired GL included as "Open GL"?]])</f>
        <v>1</v>
      </c>
      <c r="B333" t="b">
        <f>Table_Query_from_MF_DSNP62[[#This Row],[Desired CObj included as "Open CObj"?]]</f>
        <v>1</v>
      </c>
      <c r="C333" t="s">
        <v>825</v>
      </c>
      <c r="D333" t="s">
        <v>1898</v>
      </c>
      <c r="E333" t="s">
        <v>15</v>
      </c>
      <c r="F333" s="24" t="s">
        <v>421</v>
      </c>
      <c r="G333" t="s">
        <v>13</v>
      </c>
      <c r="H333" s="24" t="s">
        <v>444</v>
      </c>
      <c r="I333" t="s">
        <v>444</v>
      </c>
      <c r="J333" s="24" t="s">
        <v>444</v>
      </c>
      <c r="K333" t="s">
        <v>444</v>
      </c>
      <c r="L333" s="24" t="s">
        <v>444</v>
      </c>
      <c r="M333" t="s">
        <v>444</v>
      </c>
      <c r="N333" t="s">
        <v>444</v>
      </c>
      <c r="O333" t="s">
        <v>444</v>
      </c>
      <c r="P333" t="s">
        <v>444</v>
      </c>
      <c r="Q333" t="s">
        <v>15</v>
      </c>
      <c r="R333" t="s">
        <v>444</v>
      </c>
      <c r="S333" t="s">
        <v>442</v>
      </c>
      <c r="T333" t="s">
        <v>447</v>
      </c>
      <c r="U333" t="s">
        <v>444</v>
      </c>
      <c r="V333" t="s">
        <v>444</v>
      </c>
      <c r="W333" t="s">
        <v>447</v>
      </c>
      <c r="X333" t="s">
        <v>444</v>
      </c>
      <c r="Y333" t="s">
        <v>444</v>
      </c>
      <c r="Z333" t="s">
        <v>442</v>
      </c>
      <c r="AA333" t="s">
        <v>444</v>
      </c>
      <c r="AB333" t="s">
        <v>442</v>
      </c>
      <c r="AC333" t="s">
        <v>444</v>
      </c>
      <c r="AD333" t="s">
        <v>444</v>
      </c>
      <c r="AE333" t="s">
        <v>444</v>
      </c>
      <c r="AF333" t="s">
        <v>444</v>
      </c>
      <c r="AG333" t="s">
        <v>442</v>
      </c>
      <c r="AH333" t="s">
        <v>447</v>
      </c>
      <c r="AI333" t="s">
        <v>447</v>
      </c>
      <c r="AJ333" t="s">
        <v>442</v>
      </c>
      <c r="AK333" t="s">
        <v>442</v>
      </c>
      <c r="AL333" t="s">
        <v>444</v>
      </c>
      <c r="AM333" t="s">
        <v>444</v>
      </c>
      <c r="AN333" t="s">
        <v>444</v>
      </c>
      <c r="AO333" t="s">
        <v>444</v>
      </c>
      <c r="AP333" t="s">
        <v>447</v>
      </c>
      <c r="AQ333" t="s">
        <v>528</v>
      </c>
      <c r="AR333" t="s">
        <v>1451</v>
      </c>
      <c r="AS333" t="s">
        <v>162</v>
      </c>
      <c r="AT333" t="s">
        <v>10</v>
      </c>
      <c r="AU333" t="s">
        <v>444</v>
      </c>
      <c r="AV333" t="s">
        <v>442</v>
      </c>
      <c r="AW333" t="s">
        <v>444</v>
      </c>
      <c r="AX333" t="s">
        <v>444</v>
      </c>
      <c r="AY333" t="s">
        <v>444</v>
      </c>
      <c r="AZ333" t="s">
        <v>7</v>
      </c>
      <c r="BA333" t="s">
        <v>478</v>
      </c>
      <c r="BB333" t="s">
        <v>444</v>
      </c>
      <c r="BC333" t="s">
        <v>444</v>
      </c>
      <c r="BD333" t="s">
        <v>1359</v>
      </c>
      <c r="BE333" t="s">
        <v>826</v>
      </c>
      <c r="BF333" t="s">
        <v>740</v>
      </c>
      <c r="BG333" t="s">
        <v>444</v>
      </c>
      <c r="BH333" t="s">
        <v>444</v>
      </c>
      <c r="BI333" t="s">
        <v>444</v>
      </c>
      <c r="BJ333" t="s">
        <v>444</v>
      </c>
      <c r="BK333" t="s">
        <v>444</v>
      </c>
      <c r="BL333" t="s">
        <v>444</v>
      </c>
      <c r="BM333" t="s">
        <v>444</v>
      </c>
      <c r="BN333" t="s">
        <v>444</v>
      </c>
      <c r="BO333" t="s">
        <v>444</v>
      </c>
      <c r="BP333" t="s">
        <v>444</v>
      </c>
      <c r="BQ333" t="s">
        <v>1360</v>
      </c>
      <c r="BR333" t="s">
        <v>1487</v>
      </c>
      <c r="BS333" t="s">
        <v>444</v>
      </c>
      <c r="BT333" t="s">
        <v>444</v>
      </c>
      <c r="BU333" t="s">
        <v>444</v>
      </c>
      <c r="BV333" t="s">
        <v>444</v>
      </c>
      <c r="BW333" t="s">
        <v>1360</v>
      </c>
      <c r="BX333" t="s">
        <v>1487</v>
      </c>
      <c r="BY333" t="s">
        <v>444</v>
      </c>
      <c r="BZ333" t="s">
        <v>444</v>
      </c>
      <c r="CA333" t="s">
        <v>444</v>
      </c>
      <c r="CB333" t="s">
        <v>444</v>
      </c>
      <c r="CC333" t="s">
        <v>1360</v>
      </c>
      <c r="CD333" t="s">
        <v>1487</v>
      </c>
      <c r="CE333" t="s">
        <v>444</v>
      </c>
      <c r="CF333" t="s">
        <v>444</v>
      </c>
      <c r="CG333" t="s">
        <v>444</v>
      </c>
      <c r="CH333" t="s">
        <v>444</v>
      </c>
      <c r="CI333" t="s">
        <v>1360</v>
      </c>
      <c r="CJ333" t="s">
        <v>1487</v>
      </c>
      <c r="CK333" t="s">
        <v>444</v>
      </c>
      <c r="CL333" t="s">
        <v>444</v>
      </c>
      <c r="CM333" t="s">
        <v>444</v>
      </c>
      <c r="CN333" t="s">
        <v>444</v>
      </c>
      <c r="CO333" t="s">
        <v>1360</v>
      </c>
      <c r="CP333" t="s">
        <v>1487</v>
      </c>
      <c r="CQ333" t="s">
        <v>444</v>
      </c>
      <c r="CR333" t="s">
        <v>444</v>
      </c>
      <c r="CS333" t="s">
        <v>444</v>
      </c>
      <c r="CT333" t="s">
        <v>444</v>
      </c>
      <c r="CU333" t="s">
        <v>444</v>
      </c>
      <c r="CV333" t="s">
        <v>2760</v>
      </c>
      <c r="CW333" t="s">
        <v>2860</v>
      </c>
      <c r="CX333" t="s">
        <v>2860</v>
      </c>
      <c r="CY333" t="s">
        <v>1370</v>
      </c>
      <c r="CZ333" t="s">
        <v>1371</v>
      </c>
      <c r="DA333" t="s">
        <v>444</v>
      </c>
      <c r="DB333" t="s">
        <v>444</v>
      </c>
      <c r="DC333" t="s">
        <v>444</v>
      </c>
      <c r="DD333" t="s">
        <v>444</v>
      </c>
      <c r="DE333" t="s">
        <v>444</v>
      </c>
      <c r="DF333" t="s">
        <v>444</v>
      </c>
      <c r="DG333" t="s">
        <v>444</v>
      </c>
      <c r="DH333" t="s">
        <v>444</v>
      </c>
      <c r="DI333" t="s">
        <v>443</v>
      </c>
      <c r="DJ333" t="s">
        <v>282</v>
      </c>
      <c r="DK333" t="s">
        <v>1440</v>
      </c>
      <c r="DL333" t="s">
        <v>1451</v>
      </c>
      <c r="DM333" t="s">
        <v>444</v>
      </c>
      <c r="DN333" t="s">
        <v>444</v>
      </c>
      <c r="DO333" t="s">
        <v>444</v>
      </c>
      <c r="DP333" t="s">
        <v>444</v>
      </c>
      <c r="DQ333" t="s">
        <v>444</v>
      </c>
      <c r="DR333" t="s">
        <v>444</v>
      </c>
      <c r="DS333" t="s">
        <v>444</v>
      </c>
      <c r="DT333" s="24" t="s">
        <v>444</v>
      </c>
      <c r="DU333" s="24" t="s">
        <v>444</v>
      </c>
      <c r="DV333" t="s">
        <v>444</v>
      </c>
      <c r="DW333" t="s">
        <v>444</v>
      </c>
      <c r="DX333" s="24" t="s">
        <v>444</v>
      </c>
      <c r="DY333" s="24" t="s">
        <v>444</v>
      </c>
      <c r="DZ333" t="s">
        <v>444</v>
      </c>
      <c r="EA333" t="s">
        <v>444</v>
      </c>
      <c r="EB333" s="24" t="s">
        <v>444</v>
      </c>
      <c r="EC333" s="24" t="s">
        <v>444</v>
      </c>
      <c r="ED333" t="s">
        <v>444</v>
      </c>
      <c r="EE333" t="s">
        <v>444</v>
      </c>
      <c r="EF333" s="24" t="s">
        <v>444</v>
      </c>
      <c r="EG333" s="24" t="s">
        <v>444</v>
      </c>
      <c r="EH333" t="s">
        <v>444</v>
      </c>
      <c r="EI333" t="s">
        <v>444</v>
      </c>
      <c r="EJ333" s="24" t="s">
        <v>444</v>
      </c>
      <c r="EK333" s="24" t="s">
        <v>444</v>
      </c>
      <c r="EL333" t="s">
        <v>444</v>
      </c>
      <c r="EM333" t="s">
        <v>444</v>
      </c>
      <c r="EN333" s="24" t="s">
        <v>444</v>
      </c>
      <c r="EO333" s="24" t="s">
        <v>444</v>
      </c>
      <c r="EP333" t="s">
        <v>444</v>
      </c>
      <c r="EQ333" t="s">
        <v>444</v>
      </c>
      <c r="ER333" s="24" t="s">
        <v>444</v>
      </c>
      <c r="ES333" s="24" t="s">
        <v>444</v>
      </c>
      <c r="ET333" t="s">
        <v>444</v>
      </c>
      <c r="EU333" t="s">
        <v>444</v>
      </c>
      <c r="EV333" s="24" t="s">
        <v>444</v>
      </c>
      <c r="EW333" s="24" t="s">
        <v>444</v>
      </c>
      <c r="EX333" t="s">
        <v>444</v>
      </c>
      <c r="EY333" t="s">
        <v>444</v>
      </c>
      <c r="EZ333" s="24" t="s">
        <v>444</v>
      </c>
      <c r="FA333" s="24" t="s">
        <v>444</v>
      </c>
      <c r="FB333" t="s">
        <v>444</v>
      </c>
      <c r="FC333" t="s">
        <v>444</v>
      </c>
      <c r="FD333" s="24" t="s">
        <v>444</v>
      </c>
      <c r="FE333" s="24" t="s">
        <v>444</v>
      </c>
      <c r="FF333" t="s">
        <v>444</v>
      </c>
      <c r="FG333" t="s">
        <v>444</v>
      </c>
      <c r="FH333" s="24" t="s">
        <v>444</v>
      </c>
      <c r="FI333" s="24" t="s">
        <v>444</v>
      </c>
      <c r="FJ333" t="s">
        <v>444</v>
      </c>
      <c r="FK333" t="s">
        <v>444</v>
      </c>
      <c r="FL333" s="24" t="s">
        <v>444</v>
      </c>
      <c r="FM333" s="24" t="s">
        <v>444</v>
      </c>
      <c r="FN333" t="s">
        <v>444</v>
      </c>
      <c r="FO333" t="s">
        <v>444</v>
      </c>
      <c r="FP333" s="24" t="s">
        <v>444</v>
      </c>
      <c r="FQ333" s="24" t="s">
        <v>444</v>
      </c>
      <c r="FR333" t="s">
        <v>444</v>
      </c>
      <c r="FS333" t="s">
        <v>444</v>
      </c>
      <c r="FT333" s="24" t="s">
        <v>444</v>
      </c>
      <c r="FU333" s="24" t="s">
        <v>444</v>
      </c>
      <c r="FV333" t="s">
        <v>444</v>
      </c>
      <c r="FW333" t="s">
        <v>444</v>
      </c>
      <c r="FX333" s="24" t="s">
        <v>444</v>
      </c>
      <c r="FY333" s="24" t="s">
        <v>444</v>
      </c>
      <c r="FZ333" t="s">
        <v>444</v>
      </c>
      <c r="GA333" t="s">
        <v>444</v>
      </c>
      <c r="GB333" s="24" t="s">
        <v>444</v>
      </c>
      <c r="GC333" s="24" t="s">
        <v>444</v>
      </c>
      <c r="GD333" t="s">
        <v>444</v>
      </c>
      <c r="GE333" t="s">
        <v>444</v>
      </c>
      <c r="GF333" s="24" t="s">
        <v>444</v>
      </c>
      <c r="GG333" s="24" t="s">
        <v>444</v>
      </c>
      <c r="GH333" t="s">
        <v>15</v>
      </c>
      <c r="GI333" s="24" t="s">
        <v>1598</v>
      </c>
      <c r="GJ333" s="24" t="s">
        <v>1598</v>
      </c>
      <c r="GK333" t="s">
        <v>444</v>
      </c>
      <c r="GL333" t="s">
        <v>444</v>
      </c>
      <c r="GM333" s="24" t="s">
        <v>444</v>
      </c>
      <c r="GN333" s="24" t="s">
        <v>444</v>
      </c>
      <c r="GO333" t="s">
        <v>444</v>
      </c>
      <c r="GP333" t="s">
        <v>444</v>
      </c>
      <c r="GQ333" s="24" t="s">
        <v>444</v>
      </c>
      <c r="GR333" s="24" t="s">
        <v>444</v>
      </c>
      <c r="GS333" t="s">
        <v>444</v>
      </c>
      <c r="GT333" t="s">
        <v>444</v>
      </c>
      <c r="GU333" s="24" t="s">
        <v>444</v>
      </c>
      <c r="GV333" s="24" t="s">
        <v>444</v>
      </c>
      <c r="GW333" t="s">
        <v>444</v>
      </c>
      <c r="GX333" t="s">
        <v>444</v>
      </c>
      <c r="GY333" s="24" t="s">
        <v>444</v>
      </c>
      <c r="GZ333" s="24" t="s">
        <v>444</v>
      </c>
      <c r="HA333" t="s">
        <v>444</v>
      </c>
      <c r="HB333" t="s">
        <v>444</v>
      </c>
      <c r="HC333" s="24" t="s">
        <v>444</v>
      </c>
      <c r="HD333" s="24" t="s">
        <v>444</v>
      </c>
      <c r="HE333" t="s">
        <v>444</v>
      </c>
      <c r="HF333" t="s">
        <v>444</v>
      </c>
      <c r="HG333" s="24" t="s">
        <v>444</v>
      </c>
      <c r="HH333" s="24" t="s">
        <v>444</v>
      </c>
      <c r="HI333" t="s">
        <v>444</v>
      </c>
      <c r="HJ333" t="s">
        <v>444</v>
      </c>
      <c r="HK333" s="24" t="s">
        <v>444</v>
      </c>
      <c r="HL333" s="24" t="s">
        <v>444</v>
      </c>
      <c r="HM333" t="s">
        <v>444</v>
      </c>
      <c r="HN333" t="s">
        <v>444</v>
      </c>
      <c r="HO333" s="24" t="s">
        <v>444</v>
      </c>
      <c r="HP333" s="24" t="s">
        <v>444</v>
      </c>
      <c r="HQ333" t="s">
        <v>444</v>
      </c>
      <c r="HR333" t="s">
        <v>444</v>
      </c>
      <c r="HS333" s="24" t="s">
        <v>444</v>
      </c>
      <c r="HT333" s="24" t="s">
        <v>444</v>
      </c>
      <c r="HU333" t="s">
        <v>444</v>
      </c>
      <c r="HV333" t="s">
        <v>444</v>
      </c>
      <c r="HW333" s="24" t="s">
        <v>444</v>
      </c>
      <c r="HX333" s="24" t="s">
        <v>444</v>
      </c>
      <c r="HY333" t="s">
        <v>444</v>
      </c>
      <c r="HZ333" t="s">
        <v>444</v>
      </c>
      <c r="IA333" t="s">
        <v>2760</v>
      </c>
      <c r="IB333" t="s">
        <v>2860</v>
      </c>
      <c r="IC333" t="s">
        <v>2860</v>
      </c>
      <c r="ID333" s="33" t="b" cm="1">
        <f t="array" ref="ID333">_xlfn.IFNA(MATCH($A$2,_xlfn.NUMBERVALUE(Table_Query_from_MF_DSNP62[[#This Row],[CL_GLACCT_DR1]:[CL_GLACCT_CR4]]),0),0)&gt;=1</f>
        <v>1</v>
      </c>
      <c r="IE333" s="33" t="b">
        <f>OR(Table_Query_from_MF_DSNP62[[#This Row],[Pair1]:[Pair25]])</f>
        <v>1</v>
      </c>
      <c r="IF333" s="33">
        <f>_xlfn.IFNA(MATCH(TRUE,Table_Query_from_MF_DSNP62[[#This Row],[Pair1]:[Pair25]],0),"none")</f>
        <v>1</v>
      </c>
      <c r="IG333" s="33" t="b">
        <f>AND($A$2&gt;=_xlfn.NUMBERVALUE(Table_Query_from_MF_DSNP62[[#This Row],[CL_GL_ACCT_FR1]]),$A$2&lt;=_xlfn.NUMBERVALUE(Table_Query_from_MF_DSNP62[[#This Row],[CL_GL_ACCT_TO1]]))</f>
        <v>1</v>
      </c>
      <c r="IH333" s="33" t="b">
        <f>AND($A$2&gt;=_xlfn.NUMBERVALUE(Table_Query_from_MF_DSNP62[[#This Row],[CL_GL_ACCT_FR2]]),$A$2&lt;=_xlfn.NUMBERVALUE(Table_Query_from_MF_DSNP62[[#This Row],[CL_GL_ACCT_TO2]]))</f>
        <v>1</v>
      </c>
      <c r="II333" s="33" t="b">
        <f>AND($A$2&gt;=_xlfn.NUMBERVALUE(Table_Query_from_MF_DSNP62[[#This Row],[CL_GL_ACCT_FR3]]),$A$2&lt;=_xlfn.NUMBERVALUE(Table_Query_from_MF_DSNP62[[#This Row],[CL_GL_ACCT_TO3]]))</f>
        <v>1</v>
      </c>
      <c r="IJ333" s="33" t="b">
        <f>AND($A$2&gt;=_xlfn.NUMBERVALUE(Table_Query_from_MF_DSNP62[[#This Row],[CL_GL_ACCT_FR4]]),$A$2&lt;=_xlfn.NUMBERVALUE(Table_Query_from_MF_DSNP62[[#This Row],[CL_GL_ACCT_TO4]]))</f>
        <v>1</v>
      </c>
      <c r="IK333" s="33" t="b">
        <f>AND($A$2&gt;=_xlfn.NUMBERVALUE(Table_Query_from_MF_DSNP62[[#This Row],[CL_GL_ACCT_FR5]]),$A$2&lt;=_xlfn.NUMBERVALUE(Table_Query_from_MF_DSNP62[[#This Row],[CL_GL_ACCT_TO5]]))</f>
        <v>1</v>
      </c>
      <c r="IL333" s="33" t="b">
        <f>AND($A$2&gt;=_xlfn.NUMBERVALUE(Table_Query_from_MF_DSNP62[[#This Row],[CL_GL_ACCT_FR6]]),$A$2&lt;=_xlfn.NUMBERVALUE(Table_Query_from_MF_DSNP62[[#This Row],[CL_GL_ACCT_TO6]]))</f>
        <v>1</v>
      </c>
      <c r="IM333" s="33" t="b">
        <f>AND($A$2&gt;=_xlfn.NUMBERVALUE(Table_Query_from_MF_DSNP62[[#This Row],[CL_GL_ACCT_FR7]]),$A$2&lt;=_xlfn.NUMBERVALUE(Table_Query_from_MF_DSNP62[[#This Row],[CL_GL_ACCT_TO7]]))</f>
        <v>1</v>
      </c>
      <c r="IN333" s="33" t="b">
        <f>AND($A$2&gt;=_xlfn.NUMBERVALUE(Table_Query_from_MF_DSNP62[[#This Row],[CL_GL_ACCT_FR8]]),$A$2&lt;=_xlfn.NUMBERVALUE(Table_Query_from_MF_DSNP62[[#This Row],[CL_GL_ACCT_TO8]]))</f>
        <v>1</v>
      </c>
      <c r="IO333" s="33" t="b">
        <f>AND($A$2&gt;=_xlfn.NUMBERVALUE(Table_Query_from_MF_DSNP62[[#This Row],[CL_GL_ACCT_FR9]]),$A$2&lt;=_xlfn.NUMBERVALUE(Table_Query_from_MF_DSNP62[[#This Row],[CL_GL_ACCT_TO9]]))</f>
        <v>1</v>
      </c>
      <c r="IP333" s="33" t="b">
        <f>AND($A$2&gt;=_xlfn.NUMBERVALUE(Table_Query_from_MF_DSNP62[[#This Row],[CL_GL_ACCT_FR10]]),$A$2&lt;=_xlfn.NUMBERVALUE(Table_Query_from_MF_DSNP62[[#This Row],[CL_GL_ACCT_TO10]]))</f>
        <v>1</v>
      </c>
      <c r="IQ333" s="33" t="b">
        <f>AND($A$2&gt;=_xlfn.NUMBERVALUE(Table_Query_from_MF_DSNP62[[#This Row],[CL_GL_ACCT_FR11]]),$A$2&lt;=_xlfn.NUMBERVALUE(Table_Query_from_MF_DSNP62[[#This Row],[CL_GL_ACCT_TO11]]))</f>
        <v>1</v>
      </c>
      <c r="IR333" s="33" t="b">
        <f>AND($A$2&gt;=_xlfn.NUMBERVALUE(Table_Query_from_MF_DSNP62[[#This Row],[CL_GL_ACCT_FR12]]),$A$2&lt;=_xlfn.NUMBERVALUE(Table_Query_from_MF_DSNP62[[#This Row],[CL_GL_ACCT_TO12]]))</f>
        <v>1</v>
      </c>
      <c r="IS333" s="33" t="b">
        <f>AND($A$2&gt;=_xlfn.NUMBERVALUE(Table_Query_from_MF_DSNP62[[#This Row],[CL_GL_ACCT_FR13]]),$A$2&lt;=_xlfn.NUMBERVALUE(Table_Query_from_MF_DSNP62[[#This Row],[CL_GL_ACCT_TO13]]))</f>
        <v>1</v>
      </c>
      <c r="IT333" s="33" t="b">
        <f>AND($A$2&gt;=_xlfn.NUMBERVALUE(Table_Query_from_MF_DSNP62[[#This Row],[CL_GL_ACCT_FR14]]),$A$2&lt;=_xlfn.NUMBERVALUE(Table_Query_from_MF_DSNP62[[#This Row],[CL_GL_ACCT_TO14]]))</f>
        <v>1</v>
      </c>
      <c r="IU333" s="33" t="b">
        <f>AND($A$2&gt;=_xlfn.NUMBERVALUE(Table_Query_from_MF_DSNP62[[#This Row],[CL_GL_ACCT_FR15]]),$A$2&lt;=_xlfn.NUMBERVALUE(Table_Query_from_MF_DSNP62[[#This Row],[CL_GL_ACCT_TO15]]))</f>
        <v>1</v>
      </c>
      <c r="IV333" s="33" t="b">
        <f>AND($A$2&gt;=_xlfn.NUMBERVALUE(Table_Query_from_MF_DSNP62[[#This Row],[CL_GL_ACCT_FR16]]),$A$2&lt;=_xlfn.NUMBERVALUE(Table_Query_from_MF_DSNP62[[#This Row],[CL_GL_ACCT_TO16]]))</f>
        <v>1</v>
      </c>
      <c r="IW333" s="33" t="b">
        <f>AND($A$2&gt;=_xlfn.NUMBERVALUE(Table_Query_from_MF_DSNP62[[#This Row],[CL_GL_ACCT_FR17]]),$A$2&lt;=_xlfn.NUMBERVALUE(Table_Query_from_MF_DSNP62[[#This Row],[CL_GL_ACCT_TO17]]))</f>
        <v>1</v>
      </c>
      <c r="IX333" s="33" t="b">
        <f>AND($A$2&gt;=_xlfn.NUMBERVALUE(Table_Query_from_MF_DSNP62[[#This Row],[CL_GL_ACCT_FR18]]),$A$2&lt;=_xlfn.NUMBERVALUE(Table_Query_from_MF_DSNP62[[#This Row],[CL_GL_ACCT_TO18]]))</f>
        <v>1</v>
      </c>
      <c r="IY333" s="33" t="b">
        <f>AND($A$2&gt;=_xlfn.NUMBERVALUE(Table_Query_from_MF_DSNP62[[#This Row],[CL_GL_ACCT_FR19]]),$A$2&lt;=_xlfn.NUMBERVALUE(Table_Query_from_MF_DSNP62[[#This Row],[CL_GL_ACCT_TO19]]))</f>
        <v>1</v>
      </c>
      <c r="IZ333" s="33" t="b">
        <f>AND($A$2&gt;=_xlfn.NUMBERVALUE(Table_Query_from_MF_DSNP62[[#This Row],[CL_GL_ACCT_FR20]]),$A$2&lt;=_xlfn.NUMBERVALUE(Table_Query_from_MF_DSNP62[[#This Row],[CL_GL_ACCT_TO20]]))</f>
        <v>1</v>
      </c>
      <c r="JA333" s="33" t="b">
        <f>AND($A$2&gt;=_xlfn.NUMBERVALUE(Table_Query_from_MF_DSNP62[[#This Row],[CL_GL_ACCT_FR21]]),$A$2&lt;=_xlfn.NUMBERVALUE(Table_Query_from_MF_DSNP62[[#This Row],[CL_GL_ACCT_TO21]]))</f>
        <v>1</v>
      </c>
      <c r="JB333" s="33" t="b">
        <f>AND($A$2&gt;=_xlfn.NUMBERVALUE(Table_Query_from_MF_DSNP62[[#This Row],[CL_GL_ACCT_FR22]]),$A$2&lt;=_xlfn.NUMBERVALUE(Table_Query_from_MF_DSNP62[[#This Row],[CL_GL_ACCT_TO22]]))</f>
        <v>1</v>
      </c>
      <c r="JC333" s="33" t="b">
        <f>AND($A$2&gt;=_xlfn.NUMBERVALUE(Table_Query_from_MF_DSNP62[[#This Row],[CL_GL_ACCT_FR23]]),$A$2&lt;=_xlfn.NUMBERVALUE(Table_Query_from_MF_DSNP62[[#This Row],[CL_GL_ACCT_TO23]]))</f>
        <v>1</v>
      </c>
      <c r="JD333" s="33" t="b">
        <f>AND($A$2&gt;=_xlfn.NUMBERVALUE(Table_Query_from_MF_DSNP62[[#This Row],[CL_GL_ACCT_FR24]]),$A$2&lt;=_xlfn.NUMBERVALUE(Table_Query_from_MF_DSNP62[[#This Row],[CL_GL_ACCT_TO24]]))</f>
        <v>1</v>
      </c>
      <c r="JE333" s="33" t="b">
        <f>AND($A$2&gt;=_xlfn.NUMBERVALUE(Table_Query_from_MF_DSNP62[[#This Row],[CL_GL_ACCT_FR25]]),$A$2&lt;=_xlfn.NUMBERVALUE(Table_Query_from_MF_DSNP62[[#This Row],[CL_GL_ACCT_TO25]]))</f>
        <v>1</v>
      </c>
      <c r="JF333" s="33" t="b">
        <f>OR(Table_Query_from_MF_DSNP62[[#This Row],[PairA]:[PairO]])</f>
        <v>1</v>
      </c>
      <c r="JG333" s="33">
        <f>_xlfn.IFNA(MATCH(TRUE,Table_Query_from_MF_DSNP62[[#This Row],[PairA]:[PairO]],0),"none")</f>
        <v>2</v>
      </c>
      <c r="JH333" s="33" t="b">
        <f>AND($B$2&gt;=_xlfn.NUMBERVALUE(Table_Query_from_MF_DSNP62[[#This Row],[CL_CMP_OBJ_FR1]]),$B$2&lt;=_xlfn.NUMBERVALUE(Table_Query_from_MF_DSNP62[[#This Row],[CL_CMP_OBJ_TO1]]))</f>
        <v>0</v>
      </c>
      <c r="JI333" s="33" t="b">
        <f>AND($B$2&gt;=_xlfn.NUMBERVALUE(Table_Query_from_MF_DSNP62[[#This Row],[CL_CMP_OBJ_FR2]]),$B$2&lt;=_xlfn.NUMBERVALUE(Table_Query_from_MF_DSNP62[[#This Row],[CL_CMP_OBJ_TO2]]))</f>
        <v>1</v>
      </c>
      <c r="JJ333" s="33" t="b">
        <f>AND($B$2&gt;=_xlfn.NUMBERVALUE(Table_Query_from_MF_DSNP62[[#This Row],[CL_CMP_OBJ_FR3]]),$B$2&lt;=_xlfn.NUMBERVALUE(Table_Query_from_MF_DSNP62[[#This Row],[CL_CMP_OBJ_TO3]]))</f>
        <v>1</v>
      </c>
      <c r="JK333" s="33" t="b">
        <f>AND($B$2&gt;=_xlfn.NUMBERVALUE(Table_Query_from_MF_DSNP62[[#This Row],[CL_CMP_OBJ_FR4]]),$B$2&lt;=_xlfn.NUMBERVALUE(Table_Query_from_MF_DSNP62[[#This Row],[CL_CMP_OBJ_TO4]]))</f>
        <v>1</v>
      </c>
      <c r="JL333" s="33" t="b">
        <f>AND($B$2&gt;=_xlfn.NUMBERVALUE(Table_Query_from_MF_DSNP62[[#This Row],[CL_CMP_OBJ_FR5]]),$B$2&lt;=_xlfn.NUMBERVALUE(Table_Query_from_MF_DSNP62[[#This Row],[CL_CMP_OBJ_TO5]]))</f>
        <v>1</v>
      </c>
      <c r="JM333" s="33" t="b">
        <f>AND($B$2&gt;=_xlfn.NUMBERVALUE(Table_Query_from_MF_DSNP62[[#This Row],[CL_CMP_OBJ_FR6]]),$B$2&lt;=_xlfn.NUMBERVALUE(Table_Query_from_MF_DSNP62[[#This Row],[CL_CMP_OBJ_TO6]]))</f>
        <v>1</v>
      </c>
      <c r="JN333" s="33" t="b">
        <f>AND($B$2&gt;=_xlfn.NUMBERVALUE(Table_Query_from_MF_DSNP62[[#This Row],[CL_CMP_OBJ_FR7]]),$B$2&lt;=_xlfn.NUMBERVALUE(Table_Query_from_MF_DSNP62[[#This Row],[CL_CMP_OBJ_TO7]]))</f>
        <v>1</v>
      </c>
      <c r="JO333" s="33" t="b">
        <f>AND($B$2&gt;=_xlfn.NUMBERVALUE(Table_Query_from_MF_DSNP62[[#This Row],[CL_CMP_OBJ_FR8]]),$B$2&lt;=_xlfn.NUMBERVALUE(Table_Query_from_MF_DSNP62[[#This Row],[CL_CMP_OBJ_TO8]]))</f>
        <v>1</v>
      </c>
      <c r="JP333" s="33" t="b">
        <f>AND($B$2&gt;=_xlfn.NUMBERVALUE(Table_Query_from_MF_DSNP62[[#This Row],[CL_CMP_OBJ_FR9]]),$B$2&lt;=_xlfn.NUMBERVALUE(Table_Query_from_MF_DSNP62[[#This Row],[CL_CMP_OBJ_TO9]]))</f>
        <v>1</v>
      </c>
      <c r="JQ333" s="33" t="b">
        <f>AND($B$2&gt;=_xlfn.NUMBERVALUE(Table_Query_from_MF_DSNP62[[#This Row],[CL_CMP_OBJ_FR10]]),$B$2&lt;=_xlfn.NUMBERVALUE(Table_Query_from_MF_DSNP62[[#This Row],[CL_CMP_OBJ_TO10]]))</f>
        <v>1</v>
      </c>
      <c r="JR333" s="33" t="b">
        <f>AND($B$2&gt;=_xlfn.NUMBERVALUE(Table_Query_from_MF_DSNP62[[#This Row],[CL_CMP_OBJ_FR11]]),$B$2&lt;=_xlfn.NUMBERVALUE(Table_Query_from_MF_DSNP62[[#This Row],[CL_CMP_OBJ_TO11]]))</f>
        <v>1</v>
      </c>
      <c r="JS333" s="33" t="b">
        <f>AND($B$2&gt;=_xlfn.NUMBERVALUE(Table_Query_from_MF_DSNP62[[#This Row],[CL_CMP_OBJ_FR12]]),$B$2&lt;=_xlfn.NUMBERVALUE(Table_Query_from_MF_DSNP62[[#This Row],[CL_CMP_OBJ_TO12]]))</f>
        <v>1</v>
      </c>
      <c r="JT333" s="33" t="b">
        <f>AND($B$2&gt;=_xlfn.NUMBERVALUE(Table_Query_from_MF_DSNP62[[#This Row],[CL_CMP_OBJ_FR13]]),$B$2&lt;=_xlfn.NUMBERVALUE(Table_Query_from_MF_DSNP62[[#This Row],[CL_CMP_OBJ_TO13]]))</f>
        <v>1</v>
      </c>
      <c r="JU333" s="33" t="b">
        <f>AND($B$2&gt;=_xlfn.NUMBERVALUE(Table_Query_from_MF_DSNP62[[#This Row],[CL_CMP_OBJ_FR14]]),$B$2&lt;=_xlfn.NUMBERVALUE(Table_Query_from_MF_DSNP62[[#This Row],[CL_CMP_OBJ_TO14]]))</f>
        <v>1</v>
      </c>
      <c r="JV333" s="33" t="b">
        <f>AND($B$2&gt;=_xlfn.NUMBERVALUE(Table_Query_from_MF_DSNP62[[#This Row],[CL_CMP_OBJ_FR15]]),$B$2&lt;=_xlfn.NUMBERVALUE(Table_Query_from_MF_DSNP62[[#This Row],[CL_CMP_OBJ_TO15]]))</f>
        <v>1</v>
      </c>
    </row>
    <row r="334" spans="1:282" x14ac:dyDescent="0.25">
      <c r="A334" t="b">
        <f>OR(,Table_Query_from_MF_DSNP62[[#This Row],[Desired GL included as "hard-coded" GL?]],Table_Query_from_MF_DSNP62[[#This Row],[Desired GL included as "Open GL"?]])</f>
        <v>1</v>
      </c>
      <c r="B334" t="b">
        <f>Table_Query_from_MF_DSNP62[[#This Row],[Desired CObj included as "Open CObj"?]]</f>
        <v>1</v>
      </c>
      <c r="C334" t="s">
        <v>826</v>
      </c>
      <c r="D334" t="s">
        <v>1899</v>
      </c>
      <c r="E334" t="s">
        <v>15</v>
      </c>
      <c r="F334" s="24" t="s">
        <v>13</v>
      </c>
      <c r="G334" t="s">
        <v>421</v>
      </c>
      <c r="H334" s="24" t="s">
        <v>444</v>
      </c>
      <c r="I334" t="s">
        <v>444</v>
      </c>
      <c r="J334" s="24" t="s">
        <v>444</v>
      </c>
      <c r="K334" t="s">
        <v>444</v>
      </c>
      <c r="L334" s="24" t="s">
        <v>444</v>
      </c>
      <c r="M334" t="s">
        <v>444</v>
      </c>
      <c r="N334" t="s">
        <v>444</v>
      </c>
      <c r="O334" t="s">
        <v>444</v>
      </c>
      <c r="P334" t="s">
        <v>444</v>
      </c>
      <c r="Q334" t="s">
        <v>15</v>
      </c>
      <c r="R334" t="s">
        <v>444</v>
      </c>
      <c r="S334" t="s">
        <v>442</v>
      </c>
      <c r="T334" t="s">
        <v>447</v>
      </c>
      <c r="U334" t="s">
        <v>444</v>
      </c>
      <c r="V334" t="s">
        <v>444</v>
      </c>
      <c r="W334" t="s">
        <v>447</v>
      </c>
      <c r="X334" t="s">
        <v>444</v>
      </c>
      <c r="Y334" t="s">
        <v>444</v>
      </c>
      <c r="Z334" t="s">
        <v>442</v>
      </c>
      <c r="AA334" t="s">
        <v>444</v>
      </c>
      <c r="AB334" t="s">
        <v>442</v>
      </c>
      <c r="AC334" t="s">
        <v>444</v>
      </c>
      <c r="AD334" t="s">
        <v>444</v>
      </c>
      <c r="AE334" t="s">
        <v>444</v>
      </c>
      <c r="AF334" t="s">
        <v>444</v>
      </c>
      <c r="AG334" t="s">
        <v>442</v>
      </c>
      <c r="AH334" t="s">
        <v>447</v>
      </c>
      <c r="AI334" t="s">
        <v>447</v>
      </c>
      <c r="AJ334" t="s">
        <v>442</v>
      </c>
      <c r="AK334" t="s">
        <v>442</v>
      </c>
      <c r="AL334" t="s">
        <v>444</v>
      </c>
      <c r="AM334" t="s">
        <v>444</v>
      </c>
      <c r="AN334" t="s">
        <v>444</v>
      </c>
      <c r="AO334" t="s">
        <v>444</v>
      </c>
      <c r="AP334" t="s">
        <v>447</v>
      </c>
      <c r="AQ334" t="s">
        <v>528</v>
      </c>
      <c r="AR334" t="s">
        <v>1451</v>
      </c>
      <c r="AS334" t="s">
        <v>162</v>
      </c>
      <c r="AT334" t="s">
        <v>10</v>
      </c>
      <c r="AU334" t="s">
        <v>444</v>
      </c>
      <c r="AV334" t="s">
        <v>442</v>
      </c>
      <c r="AW334" t="s">
        <v>444</v>
      </c>
      <c r="AX334" t="s">
        <v>444</v>
      </c>
      <c r="AY334" t="s">
        <v>444</v>
      </c>
      <c r="AZ334" t="s">
        <v>7</v>
      </c>
      <c r="BA334" t="s">
        <v>478</v>
      </c>
      <c r="BB334" t="s">
        <v>444</v>
      </c>
      <c r="BC334" t="s">
        <v>444</v>
      </c>
      <c r="BD334" t="s">
        <v>1359</v>
      </c>
      <c r="BE334" t="s">
        <v>825</v>
      </c>
      <c r="BF334" t="s">
        <v>1360</v>
      </c>
      <c r="BG334" t="s">
        <v>444</v>
      </c>
      <c r="BH334" t="s">
        <v>444</v>
      </c>
      <c r="BI334" t="s">
        <v>444</v>
      </c>
      <c r="BJ334" t="s">
        <v>444</v>
      </c>
      <c r="BK334" t="s">
        <v>444</v>
      </c>
      <c r="BL334" t="s">
        <v>444</v>
      </c>
      <c r="BM334" t="s">
        <v>444</v>
      </c>
      <c r="BN334" t="s">
        <v>444</v>
      </c>
      <c r="BO334" t="s">
        <v>444</v>
      </c>
      <c r="BP334" t="s">
        <v>444</v>
      </c>
      <c r="BQ334" t="s">
        <v>740</v>
      </c>
      <c r="BR334" t="s">
        <v>1487</v>
      </c>
      <c r="BS334" t="s">
        <v>444</v>
      </c>
      <c r="BT334" t="s">
        <v>444</v>
      </c>
      <c r="BU334" t="s">
        <v>444</v>
      </c>
      <c r="BV334" t="s">
        <v>444</v>
      </c>
      <c r="BW334" t="s">
        <v>740</v>
      </c>
      <c r="BX334" t="s">
        <v>1487</v>
      </c>
      <c r="BY334" t="s">
        <v>444</v>
      </c>
      <c r="BZ334" t="s">
        <v>444</v>
      </c>
      <c r="CA334" t="s">
        <v>444</v>
      </c>
      <c r="CB334" t="s">
        <v>444</v>
      </c>
      <c r="CC334" t="s">
        <v>740</v>
      </c>
      <c r="CD334" t="s">
        <v>1487</v>
      </c>
      <c r="CE334" t="s">
        <v>444</v>
      </c>
      <c r="CF334" t="s">
        <v>444</v>
      </c>
      <c r="CG334" t="s">
        <v>444</v>
      </c>
      <c r="CH334" t="s">
        <v>444</v>
      </c>
      <c r="CI334" t="s">
        <v>740</v>
      </c>
      <c r="CJ334" t="s">
        <v>1487</v>
      </c>
      <c r="CK334" t="s">
        <v>444</v>
      </c>
      <c r="CL334" t="s">
        <v>444</v>
      </c>
      <c r="CM334" t="s">
        <v>444</v>
      </c>
      <c r="CN334" t="s">
        <v>444</v>
      </c>
      <c r="CO334" t="s">
        <v>740</v>
      </c>
      <c r="CP334" t="s">
        <v>1487</v>
      </c>
      <c r="CQ334" t="s">
        <v>444</v>
      </c>
      <c r="CR334" t="s">
        <v>444</v>
      </c>
      <c r="CS334" t="s">
        <v>444</v>
      </c>
      <c r="CT334" t="s">
        <v>444</v>
      </c>
      <c r="CU334" t="s">
        <v>444</v>
      </c>
      <c r="CV334" t="s">
        <v>2760</v>
      </c>
      <c r="CW334" t="s">
        <v>2860</v>
      </c>
      <c r="CX334" t="s">
        <v>2860</v>
      </c>
      <c r="CY334" t="s">
        <v>1370</v>
      </c>
      <c r="CZ334" t="s">
        <v>1371</v>
      </c>
      <c r="DA334" t="s">
        <v>444</v>
      </c>
      <c r="DB334" t="s">
        <v>444</v>
      </c>
      <c r="DC334" t="s">
        <v>444</v>
      </c>
      <c r="DD334" t="s">
        <v>444</v>
      </c>
      <c r="DE334" t="s">
        <v>444</v>
      </c>
      <c r="DF334" t="s">
        <v>444</v>
      </c>
      <c r="DG334" t="s">
        <v>444</v>
      </c>
      <c r="DH334" t="s">
        <v>444</v>
      </c>
      <c r="DI334" t="s">
        <v>443</v>
      </c>
      <c r="DJ334" t="s">
        <v>282</v>
      </c>
      <c r="DK334" t="s">
        <v>1440</v>
      </c>
      <c r="DL334" t="s">
        <v>1451</v>
      </c>
      <c r="DM334" t="s">
        <v>444</v>
      </c>
      <c r="DN334" t="s">
        <v>444</v>
      </c>
      <c r="DO334" t="s">
        <v>444</v>
      </c>
      <c r="DP334" t="s">
        <v>444</v>
      </c>
      <c r="DQ334" t="s">
        <v>444</v>
      </c>
      <c r="DR334" t="s">
        <v>444</v>
      </c>
      <c r="DS334" t="s">
        <v>444</v>
      </c>
      <c r="DT334" s="24" t="s">
        <v>444</v>
      </c>
      <c r="DU334" s="24" t="s">
        <v>444</v>
      </c>
      <c r="DV334" t="s">
        <v>444</v>
      </c>
      <c r="DW334" t="s">
        <v>444</v>
      </c>
      <c r="DX334" s="24" t="s">
        <v>444</v>
      </c>
      <c r="DY334" s="24" t="s">
        <v>444</v>
      </c>
      <c r="DZ334" t="s">
        <v>444</v>
      </c>
      <c r="EA334" t="s">
        <v>444</v>
      </c>
      <c r="EB334" s="24" t="s">
        <v>444</v>
      </c>
      <c r="EC334" s="24" t="s">
        <v>444</v>
      </c>
      <c r="ED334" t="s">
        <v>444</v>
      </c>
      <c r="EE334" t="s">
        <v>444</v>
      </c>
      <c r="EF334" s="24" t="s">
        <v>444</v>
      </c>
      <c r="EG334" s="24" t="s">
        <v>444</v>
      </c>
      <c r="EH334" t="s">
        <v>444</v>
      </c>
      <c r="EI334" t="s">
        <v>444</v>
      </c>
      <c r="EJ334" s="24" t="s">
        <v>444</v>
      </c>
      <c r="EK334" s="24" t="s">
        <v>444</v>
      </c>
      <c r="EL334" t="s">
        <v>444</v>
      </c>
      <c r="EM334" t="s">
        <v>444</v>
      </c>
      <c r="EN334" s="24" t="s">
        <v>444</v>
      </c>
      <c r="EO334" s="24" t="s">
        <v>444</v>
      </c>
      <c r="EP334" t="s">
        <v>444</v>
      </c>
      <c r="EQ334" t="s">
        <v>444</v>
      </c>
      <c r="ER334" s="24" t="s">
        <v>444</v>
      </c>
      <c r="ES334" s="24" t="s">
        <v>444</v>
      </c>
      <c r="ET334" t="s">
        <v>444</v>
      </c>
      <c r="EU334" t="s">
        <v>444</v>
      </c>
      <c r="EV334" s="24" t="s">
        <v>444</v>
      </c>
      <c r="EW334" s="24" t="s">
        <v>444</v>
      </c>
      <c r="EX334" t="s">
        <v>444</v>
      </c>
      <c r="EY334" t="s">
        <v>444</v>
      </c>
      <c r="EZ334" s="24" t="s">
        <v>444</v>
      </c>
      <c r="FA334" s="24" t="s">
        <v>444</v>
      </c>
      <c r="FB334" t="s">
        <v>444</v>
      </c>
      <c r="FC334" t="s">
        <v>444</v>
      </c>
      <c r="FD334" s="24" t="s">
        <v>444</v>
      </c>
      <c r="FE334" s="24" t="s">
        <v>444</v>
      </c>
      <c r="FF334" t="s">
        <v>444</v>
      </c>
      <c r="FG334" t="s">
        <v>444</v>
      </c>
      <c r="FH334" s="24" t="s">
        <v>444</v>
      </c>
      <c r="FI334" s="24" t="s">
        <v>444</v>
      </c>
      <c r="FJ334" t="s">
        <v>444</v>
      </c>
      <c r="FK334" t="s">
        <v>444</v>
      </c>
      <c r="FL334" s="24" t="s">
        <v>444</v>
      </c>
      <c r="FM334" s="24" t="s">
        <v>444</v>
      </c>
      <c r="FN334" t="s">
        <v>444</v>
      </c>
      <c r="FO334" t="s">
        <v>444</v>
      </c>
      <c r="FP334" s="24" t="s">
        <v>444</v>
      </c>
      <c r="FQ334" s="24" t="s">
        <v>444</v>
      </c>
      <c r="FR334" t="s">
        <v>444</v>
      </c>
      <c r="FS334" t="s">
        <v>444</v>
      </c>
      <c r="FT334" s="24" t="s">
        <v>444</v>
      </c>
      <c r="FU334" s="24" t="s">
        <v>444</v>
      </c>
      <c r="FV334" t="s">
        <v>444</v>
      </c>
      <c r="FW334" t="s">
        <v>444</v>
      </c>
      <c r="FX334" s="24" t="s">
        <v>444</v>
      </c>
      <c r="FY334" s="24" t="s">
        <v>444</v>
      </c>
      <c r="FZ334" t="s">
        <v>444</v>
      </c>
      <c r="GA334" t="s">
        <v>444</v>
      </c>
      <c r="GB334" s="24" t="s">
        <v>444</v>
      </c>
      <c r="GC334" s="24" t="s">
        <v>444</v>
      </c>
      <c r="GD334" t="s">
        <v>444</v>
      </c>
      <c r="GE334" t="s">
        <v>444</v>
      </c>
      <c r="GF334" s="24" t="s">
        <v>444</v>
      </c>
      <c r="GG334" s="24" t="s">
        <v>444</v>
      </c>
      <c r="GH334" t="s">
        <v>15</v>
      </c>
      <c r="GI334" s="24" t="s">
        <v>1598</v>
      </c>
      <c r="GJ334" s="24" t="s">
        <v>1598</v>
      </c>
      <c r="GK334" t="s">
        <v>444</v>
      </c>
      <c r="GL334" t="s">
        <v>444</v>
      </c>
      <c r="GM334" s="24" t="s">
        <v>444</v>
      </c>
      <c r="GN334" s="24" t="s">
        <v>444</v>
      </c>
      <c r="GO334" t="s">
        <v>444</v>
      </c>
      <c r="GP334" t="s">
        <v>444</v>
      </c>
      <c r="GQ334" s="24" t="s">
        <v>444</v>
      </c>
      <c r="GR334" s="24" t="s">
        <v>444</v>
      </c>
      <c r="GS334" t="s">
        <v>444</v>
      </c>
      <c r="GT334" t="s">
        <v>444</v>
      </c>
      <c r="GU334" s="24" t="s">
        <v>444</v>
      </c>
      <c r="GV334" s="24" t="s">
        <v>444</v>
      </c>
      <c r="GW334" t="s">
        <v>444</v>
      </c>
      <c r="GX334" t="s">
        <v>444</v>
      </c>
      <c r="GY334" s="24" t="s">
        <v>444</v>
      </c>
      <c r="GZ334" s="24" t="s">
        <v>444</v>
      </c>
      <c r="HA334" t="s">
        <v>444</v>
      </c>
      <c r="HB334" t="s">
        <v>444</v>
      </c>
      <c r="HC334" s="24" t="s">
        <v>444</v>
      </c>
      <c r="HD334" s="24" t="s">
        <v>444</v>
      </c>
      <c r="HE334" t="s">
        <v>444</v>
      </c>
      <c r="HF334" t="s">
        <v>444</v>
      </c>
      <c r="HG334" s="24" t="s">
        <v>444</v>
      </c>
      <c r="HH334" s="24" t="s">
        <v>444</v>
      </c>
      <c r="HI334" t="s">
        <v>444</v>
      </c>
      <c r="HJ334" t="s">
        <v>444</v>
      </c>
      <c r="HK334" s="24" t="s">
        <v>444</v>
      </c>
      <c r="HL334" s="24" t="s">
        <v>444</v>
      </c>
      <c r="HM334" t="s">
        <v>444</v>
      </c>
      <c r="HN334" t="s">
        <v>444</v>
      </c>
      <c r="HO334" s="24" t="s">
        <v>444</v>
      </c>
      <c r="HP334" s="24" t="s">
        <v>444</v>
      </c>
      <c r="HQ334" t="s">
        <v>444</v>
      </c>
      <c r="HR334" t="s">
        <v>444</v>
      </c>
      <c r="HS334" s="24" t="s">
        <v>444</v>
      </c>
      <c r="HT334" s="24" t="s">
        <v>444</v>
      </c>
      <c r="HU334" t="s">
        <v>444</v>
      </c>
      <c r="HV334" t="s">
        <v>444</v>
      </c>
      <c r="HW334" s="24" t="s">
        <v>444</v>
      </c>
      <c r="HX334" s="24" t="s">
        <v>444</v>
      </c>
      <c r="HY334" t="s">
        <v>444</v>
      </c>
      <c r="HZ334" t="s">
        <v>444</v>
      </c>
      <c r="IA334" t="s">
        <v>2760</v>
      </c>
      <c r="IB334" t="s">
        <v>2860</v>
      </c>
      <c r="IC334" t="s">
        <v>2860</v>
      </c>
      <c r="ID334" s="33" t="b" cm="1">
        <f t="array" ref="ID334">_xlfn.IFNA(MATCH($A$2,_xlfn.NUMBERVALUE(Table_Query_from_MF_DSNP62[[#This Row],[CL_GLACCT_DR1]:[CL_GLACCT_CR4]]),0),0)&gt;=1</f>
        <v>1</v>
      </c>
      <c r="IE334" s="33" t="b">
        <f>OR(Table_Query_from_MF_DSNP62[[#This Row],[Pair1]:[Pair25]])</f>
        <v>1</v>
      </c>
      <c r="IF334" s="33">
        <f>_xlfn.IFNA(MATCH(TRUE,Table_Query_from_MF_DSNP62[[#This Row],[Pair1]:[Pair25]],0),"none")</f>
        <v>1</v>
      </c>
      <c r="IG334" s="33" t="b">
        <f>AND($A$2&gt;=_xlfn.NUMBERVALUE(Table_Query_from_MF_DSNP62[[#This Row],[CL_GL_ACCT_FR1]]),$A$2&lt;=_xlfn.NUMBERVALUE(Table_Query_from_MF_DSNP62[[#This Row],[CL_GL_ACCT_TO1]]))</f>
        <v>1</v>
      </c>
      <c r="IH334" s="33" t="b">
        <f>AND($A$2&gt;=_xlfn.NUMBERVALUE(Table_Query_from_MF_DSNP62[[#This Row],[CL_GL_ACCT_FR2]]),$A$2&lt;=_xlfn.NUMBERVALUE(Table_Query_from_MF_DSNP62[[#This Row],[CL_GL_ACCT_TO2]]))</f>
        <v>1</v>
      </c>
      <c r="II334" s="33" t="b">
        <f>AND($A$2&gt;=_xlfn.NUMBERVALUE(Table_Query_from_MF_DSNP62[[#This Row],[CL_GL_ACCT_FR3]]),$A$2&lt;=_xlfn.NUMBERVALUE(Table_Query_from_MF_DSNP62[[#This Row],[CL_GL_ACCT_TO3]]))</f>
        <v>1</v>
      </c>
      <c r="IJ334" s="33" t="b">
        <f>AND($A$2&gt;=_xlfn.NUMBERVALUE(Table_Query_from_MF_DSNP62[[#This Row],[CL_GL_ACCT_FR4]]),$A$2&lt;=_xlfn.NUMBERVALUE(Table_Query_from_MF_DSNP62[[#This Row],[CL_GL_ACCT_TO4]]))</f>
        <v>1</v>
      </c>
      <c r="IK334" s="33" t="b">
        <f>AND($A$2&gt;=_xlfn.NUMBERVALUE(Table_Query_from_MF_DSNP62[[#This Row],[CL_GL_ACCT_FR5]]),$A$2&lt;=_xlfn.NUMBERVALUE(Table_Query_from_MF_DSNP62[[#This Row],[CL_GL_ACCT_TO5]]))</f>
        <v>1</v>
      </c>
      <c r="IL334" s="33" t="b">
        <f>AND($A$2&gt;=_xlfn.NUMBERVALUE(Table_Query_from_MF_DSNP62[[#This Row],[CL_GL_ACCT_FR6]]),$A$2&lt;=_xlfn.NUMBERVALUE(Table_Query_from_MF_DSNP62[[#This Row],[CL_GL_ACCT_TO6]]))</f>
        <v>1</v>
      </c>
      <c r="IM334" s="33" t="b">
        <f>AND($A$2&gt;=_xlfn.NUMBERVALUE(Table_Query_from_MF_DSNP62[[#This Row],[CL_GL_ACCT_FR7]]),$A$2&lt;=_xlfn.NUMBERVALUE(Table_Query_from_MF_DSNP62[[#This Row],[CL_GL_ACCT_TO7]]))</f>
        <v>1</v>
      </c>
      <c r="IN334" s="33" t="b">
        <f>AND($A$2&gt;=_xlfn.NUMBERVALUE(Table_Query_from_MF_DSNP62[[#This Row],[CL_GL_ACCT_FR8]]),$A$2&lt;=_xlfn.NUMBERVALUE(Table_Query_from_MF_DSNP62[[#This Row],[CL_GL_ACCT_TO8]]))</f>
        <v>1</v>
      </c>
      <c r="IO334" s="33" t="b">
        <f>AND($A$2&gt;=_xlfn.NUMBERVALUE(Table_Query_from_MF_DSNP62[[#This Row],[CL_GL_ACCT_FR9]]),$A$2&lt;=_xlfn.NUMBERVALUE(Table_Query_from_MF_DSNP62[[#This Row],[CL_GL_ACCT_TO9]]))</f>
        <v>1</v>
      </c>
      <c r="IP334" s="33" t="b">
        <f>AND($A$2&gt;=_xlfn.NUMBERVALUE(Table_Query_from_MF_DSNP62[[#This Row],[CL_GL_ACCT_FR10]]),$A$2&lt;=_xlfn.NUMBERVALUE(Table_Query_from_MF_DSNP62[[#This Row],[CL_GL_ACCT_TO10]]))</f>
        <v>1</v>
      </c>
      <c r="IQ334" s="33" t="b">
        <f>AND($A$2&gt;=_xlfn.NUMBERVALUE(Table_Query_from_MF_DSNP62[[#This Row],[CL_GL_ACCT_FR11]]),$A$2&lt;=_xlfn.NUMBERVALUE(Table_Query_from_MF_DSNP62[[#This Row],[CL_GL_ACCT_TO11]]))</f>
        <v>1</v>
      </c>
      <c r="IR334" s="33" t="b">
        <f>AND($A$2&gt;=_xlfn.NUMBERVALUE(Table_Query_from_MF_DSNP62[[#This Row],[CL_GL_ACCT_FR12]]),$A$2&lt;=_xlfn.NUMBERVALUE(Table_Query_from_MF_DSNP62[[#This Row],[CL_GL_ACCT_TO12]]))</f>
        <v>1</v>
      </c>
      <c r="IS334" s="33" t="b">
        <f>AND($A$2&gt;=_xlfn.NUMBERVALUE(Table_Query_from_MF_DSNP62[[#This Row],[CL_GL_ACCT_FR13]]),$A$2&lt;=_xlfn.NUMBERVALUE(Table_Query_from_MF_DSNP62[[#This Row],[CL_GL_ACCT_TO13]]))</f>
        <v>1</v>
      </c>
      <c r="IT334" s="33" t="b">
        <f>AND($A$2&gt;=_xlfn.NUMBERVALUE(Table_Query_from_MF_DSNP62[[#This Row],[CL_GL_ACCT_FR14]]),$A$2&lt;=_xlfn.NUMBERVALUE(Table_Query_from_MF_DSNP62[[#This Row],[CL_GL_ACCT_TO14]]))</f>
        <v>1</v>
      </c>
      <c r="IU334" s="33" t="b">
        <f>AND($A$2&gt;=_xlfn.NUMBERVALUE(Table_Query_from_MF_DSNP62[[#This Row],[CL_GL_ACCT_FR15]]),$A$2&lt;=_xlfn.NUMBERVALUE(Table_Query_from_MF_DSNP62[[#This Row],[CL_GL_ACCT_TO15]]))</f>
        <v>1</v>
      </c>
      <c r="IV334" s="33" t="b">
        <f>AND($A$2&gt;=_xlfn.NUMBERVALUE(Table_Query_from_MF_DSNP62[[#This Row],[CL_GL_ACCT_FR16]]),$A$2&lt;=_xlfn.NUMBERVALUE(Table_Query_from_MF_DSNP62[[#This Row],[CL_GL_ACCT_TO16]]))</f>
        <v>1</v>
      </c>
      <c r="IW334" s="33" t="b">
        <f>AND($A$2&gt;=_xlfn.NUMBERVALUE(Table_Query_from_MF_DSNP62[[#This Row],[CL_GL_ACCT_FR17]]),$A$2&lt;=_xlfn.NUMBERVALUE(Table_Query_from_MF_DSNP62[[#This Row],[CL_GL_ACCT_TO17]]))</f>
        <v>1</v>
      </c>
      <c r="IX334" s="33" t="b">
        <f>AND($A$2&gt;=_xlfn.NUMBERVALUE(Table_Query_from_MF_DSNP62[[#This Row],[CL_GL_ACCT_FR18]]),$A$2&lt;=_xlfn.NUMBERVALUE(Table_Query_from_MF_DSNP62[[#This Row],[CL_GL_ACCT_TO18]]))</f>
        <v>1</v>
      </c>
      <c r="IY334" s="33" t="b">
        <f>AND($A$2&gt;=_xlfn.NUMBERVALUE(Table_Query_from_MF_DSNP62[[#This Row],[CL_GL_ACCT_FR19]]),$A$2&lt;=_xlfn.NUMBERVALUE(Table_Query_from_MF_DSNP62[[#This Row],[CL_GL_ACCT_TO19]]))</f>
        <v>1</v>
      </c>
      <c r="IZ334" s="33" t="b">
        <f>AND($A$2&gt;=_xlfn.NUMBERVALUE(Table_Query_from_MF_DSNP62[[#This Row],[CL_GL_ACCT_FR20]]),$A$2&lt;=_xlfn.NUMBERVALUE(Table_Query_from_MF_DSNP62[[#This Row],[CL_GL_ACCT_TO20]]))</f>
        <v>1</v>
      </c>
      <c r="JA334" s="33" t="b">
        <f>AND($A$2&gt;=_xlfn.NUMBERVALUE(Table_Query_from_MF_DSNP62[[#This Row],[CL_GL_ACCT_FR21]]),$A$2&lt;=_xlfn.NUMBERVALUE(Table_Query_from_MF_DSNP62[[#This Row],[CL_GL_ACCT_TO21]]))</f>
        <v>1</v>
      </c>
      <c r="JB334" s="33" t="b">
        <f>AND($A$2&gt;=_xlfn.NUMBERVALUE(Table_Query_from_MF_DSNP62[[#This Row],[CL_GL_ACCT_FR22]]),$A$2&lt;=_xlfn.NUMBERVALUE(Table_Query_from_MF_DSNP62[[#This Row],[CL_GL_ACCT_TO22]]))</f>
        <v>1</v>
      </c>
      <c r="JC334" s="33" t="b">
        <f>AND($A$2&gt;=_xlfn.NUMBERVALUE(Table_Query_from_MF_DSNP62[[#This Row],[CL_GL_ACCT_FR23]]),$A$2&lt;=_xlfn.NUMBERVALUE(Table_Query_from_MF_DSNP62[[#This Row],[CL_GL_ACCT_TO23]]))</f>
        <v>1</v>
      </c>
      <c r="JD334" s="33" t="b">
        <f>AND($A$2&gt;=_xlfn.NUMBERVALUE(Table_Query_from_MF_DSNP62[[#This Row],[CL_GL_ACCT_FR24]]),$A$2&lt;=_xlfn.NUMBERVALUE(Table_Query_from_MF_DSNP62[[#This Row],[CL_GL_ACCT_TO24]]))</f>
        <v>1</v>
      </c>
      <c r="JE334" s="33" t="b">
        <f>AND($A$2&gt;=_xlfn.NUMBERVALUE(Table_Query_from_MF_DSNP62[[#This Row],[CL_GL_ACCT_FR25]]),$A$2&lt;=_xlfn.NUMBERVALUE(Table_Query_from_MF_DSNP62[[#This Row],[CL_GL_ACCT_TO25]]))</f>
        <v>1</v>
      </c>
      <c r="JF334" s="33" t="b">
        <f>OR(Table_Query_from_MF_DSNP62[[#This Row],[PairA]:[PairO]])</f>
        <v>1</v>
      </c>
      <c r="JG334" s="33">
        <f>_xlfn.IFNA(MATCH(TRUE,Table_Query_from_MF_DSNP62[[#This Row],[PairA]:[PairO]],0),"none")</f>
        <v>2</v>
      </c>
      <c r="JH334" s="33" t="b">
        <f>AND($B$2&gt;=_xlfn.NUMBERVALUE(Table_Query_from_MF_DSNP62[[#This Row],[CL_CMP_OBJ_FR1]]),$B$2&lt;=_xlfn.NUMBERVALUE(Table_Query_from_MF_DSNP62[[#This Row],[CL_CMP_OBJ_TO1]]))</f>
        <v>0</v>
      </c>
      <c r="JI334" s="33" t="b">
        <f>AND($B$2&gt;=_xlfn.NUMBERVALUE(Table_Query_from_MF_DSNP62[[#This Row],[CL_CMP_OBJ_FR2]]),$B$2&lt;=_xlfn.NUMBERVALUE(Table_Query_from_MF_DSNP62[[#This Row],[CL_CMP_OBJ_TO2]]))</f>
        <v>1</v>
      </c>
      <c r="JJ334" s="33" t="b">
        <f>AND($B$2&gt;=_xlfn.NUMBERVALUE(Table_Query_from_MF_DSNP62[[#This Row],[CL_CMP_OBJ_FR3]]),$B$2&lt;=_xlfn.NUMBERVALUE(Table_Query_from_MF_DSNP62[[#This Row],[CL_CMP_OBJ_TO3]]))</f>
        <v>1</v>
      </c>
      <c r="JK334" s="33" t="b">
        <f>AND($B$2&gt;=_xlfn.NUMBERVALUE(Table_Query_from_MF_DSNP62[[#This Row],[CL_CMP_OBJ_FR4]]),$B$2&lt;=_xlfn.NUMBERVALUE(Table_Query_from_MF_DSNP62[[#This Row],[CL_CMP_OBJ_TO4]]))</f>
        <v>1</v>
      </c>
      <c r="JL334" s="33" t="b">
        <f>AND($B$2&gt;=_xlfn.NUMBERVALUE(Table_Query_from_MF_DSNP62[[#This Row],[CL_CMP_OBJ_FR5]]),$B$2&lt;=_xlfn.NUMBERVALUE(Table_Query_from_MF_DSNP62[[#This Row],[CL_CMP_OBJ_TO5]]))</f>
        <v>1</v>
      </c>
      <c r="JM334" s="33" t="b">
        <f>AND($B$2&gt;=_xlfn.NUMBERVALUE(Table_Query_from_MF_DSNP62[[#This Row],[CL_CMP_OBJ_FR6]]),$B$2&lt;=_xlfn.NUMBERVALUE(Table_Query_from_MF_DSNP62[[#This Row],[CL_CMP_OBJ_TO6]]))</f>
        <v>1</v>
      </c>
      <c r="JN334" s="33" t="b">
        <f>AND($B$2&gt;=_xlfn.NUMBERVALUE(Table_Query_from_MF_DSNP62[[#This Row],[CL_CMP_OBJ_FR7]]),$B$2&lt;=_xlfn.NUMBERVALUE(Table_Query_from_MF_DSNP62[[#This Row],[CL_CMP_OBJ_TO7]]))</f>
        <v>1</v>
      </c>
      <c r="JO334" s="33" t="b">
        <f>AND($B$2&gt;=_xlfn.NUMBERVALUE(Table_Query_from_MF_DSNP62[[#This Row],[CL_CMP_OBJ_FR8]]),$B$2&lt;=_xlfn.NUMBERVALUE(Table_Query_from_MF_DSNP62[[#This Row],[CL_CMP_OBJ_TO8]]))</f>
        <v>1</v>
      </c>
      <c r="JP334" s="33" t="b">
        <f>AND($B$2&gt;=_xlfn.NUMBERVALUE(Table_Query_from_MF_DSNP62[[#This Row],[CL_CMP_OBJ_FR9]]),$B$2&lt;=_xlfn.NUMBERVALUE(Table_Query_from_MF_DSNP62[[#This Row],[CL_CMP_OBJ_TO9]]))</f>
        <v>1</v>
      </c>
      <c r="JQ334" s="33" t="b">
        <f>AND($B$2&gt;=_xlfn.NUMBERVALUE(Table_Query_from_MF_DSNP62[[#This Row],[CL_CMP_OBJ_FR10]]),$B$2&lt;=_xlfn.NUMBERVALUE(Table_Query_from_MF_DSNP62[[#This Row],[CL_CMP_OBJ_TO10]]))</f>
        <v>1</v>
      </c>
      <c r="JR334" s="33" t="b">
        <f>AND($B$2&gt;=_xlfn.NUMBERVALUE(Table_Query_from_MF_DSNP62[[#This Row],[CL_CMP_OBJ_FR11]]),$B$2&lt;=_xlfn.NUMBERVALUE(Table_Query_from_MF_DSNP62[[#This Row],[CL_CMP_OBJ_TO11]]))</f>
        <v>1</v>
      </c>
      <c r="JS334" s="33" t="b">
        <f>AND($B$2&gt;=_xlfn.NUMBERVALUE(Table_Query_from_MF_DSNP62[[#This Row],[CL_CMP_OBJ_FR12]]),$B$2&lt;=_xlfn.NUMBERVALUE(Table_Query_from_MF_DSNP62[[#This Row],[CL_CMP_OBJ_TO12]]))</f>
        <v>1</v>
      </c>
      <c r="JT334" s="33" t="b">
        <f>AND($B$2&gt;=_xlfn.NUMBERVALUE(Table_Query_from_MF_DSNP62[[#This Row],[CL_CMP_OBJ_FR13]]),$B$2&lt;=_xlfn.NUMBERVALUE(Table_Query_from_MF_DSNP62[[#This Row],[CL_CMP_OBJ_TO13]]))</f>
        <v>1</v>
      </c>
      <c r="JU334" s="33" t="b">
        <f>AND($B$2&gt;=_xlfn.NUMBERVALUE(Table_Query_from_MF_DSNP62[[#This Row],[CL_CMP_OBJ_FR14]]),$B$2&lt;=_xlfn.NUMBERVALUE(Table_Query_from_MF_DSNP62[[#This Row],[CL_CMP_OBJ_TO14]]))</f>
        <v>1</v>
      </c>
      <c r="JV334" s="33" t="b">
        <f>AND($B$2&gt;=_xlfn.NUMBERVALUE(Table_Query_from_MF_DSNP62[[#This Row],[CL_CMP_OBJ_FR15]]),$B$2&lt;=_xlfn.NUMBERVALUE(Table_Query_from_MF_DSNP62[[#This Row],[CL_CMP_OBJ_TO15]]))</f>
        <v>1</v>
      </c>
    </row>
    <row r="335" spans="1:282" x14ac:dyDescent="0.25">
      <c r="A335" t="b">
        <f>OR(,Table_Query_from_MF_DSNP62[[#This Row],[Desired GL included as "hard-coded" GL?]],Table_Query_from_MF_DSNP62[[#This Row],[Desired GL included as "Open GL"?]])</f>
        <v>1</v>
      </c>
      <c r="B335" t="b">
        <f>Table_Query_from_MF_DSNP62[[#This Row],[Desired CObj included as "Open CObj"?]]</f>
        <v>1</v>
      </c>
      <c r="C335" t="s">
        <v>1900</v>
      </c>
      <c r="D335" t="s">
        <v>1700</v>
      </c>
      <c r="E335" t="s">
        <v>8</v>
      </c>
      <c r="F335" s="24" t="s">
        <v>430</v>
      </c>
      <c r="G335" t="s">
        <v>431</v>
      </c>
      <c r="H335" s="24" t="s">
        <v>444</v>
      </c>
      <c r="I335" t="s">
        <v>444</v>
      </c>
      <c r="J335" s="24" t="s">
        <v>444</v>
      </c>
      <c r="K335" t="s">
        <v>444</v>
      </c>
      <c r="L335" s="24" t="s">
        <v>444</v>
      </c>
      <c r="M335" t="s">
        <v>444</v>
      </c>
      <c r="N335" t="s">
        <v>444</v>
      </c>
      <c r="O335" t="s">
        <v>442</v>
      </c>
      <c r="P335" t="s">
        <v>444</v>
      </c>
      <c r="Q335" t="s">
        <v>15</v>
      </c>
      <c r="R335" t="s">
        <v>444</v>
      </c>
      <c r="S335" t="s">
        <v>442</v>
      </c>
      <c r="T335" t="s">
        <v>447</v>
      </c>
      <c r="U335" t="s">
        <v>444</v>
      </c>
      <c r="V335" t="s">
        <v>444</v>
      </c>
      <c r="W335" t="s">
        <v>447</v>
      </c>
      <c r="X335" t="s">
        <v>444</v>
      </c>
      <c r="Y335" t="s">
        <v>444</v>
      </c>
      <c r="Z335" t="s">
        <v>442</v>
      </c>
      <c r="AA335" t="s">
        <v>442</v>
      </c>
      <c r="AB335" t="s">
        <v>442</v>
      </c>
      <c r="AC335" t="s">
        <v>442</v>
      </c>
      <c r="AD335" t="s">
        <v>442</v>
      </c>
      <c r="AE335" t="s">
        <v>442</v>
      </c>
      <c r="AF335" t="s">
        <v>442</v>
      </c>
      <c r="AG335" t="s">
        <v>442</v>
      </c>
      <c r="AH335" t="s">
        <v>447</v>
      </c>
      <c r="AI335" t="s">
        <v>447</v>
      </c>
      <c r="AJ335" t="s">
        <v>442</v>
      </c>
      <c r="AK335" t="s">
        <v>442</v>
      </c>
      <c r="AL335" t="s">
        <v>444</v>
      </c>
      <c r="AM335" t="s">
        <v>444</v>
      </c>
      <c r="AN335" t="s">
        <v>444</v>
      </c>
      <c r="AO335" t="s">
        <v>444</v>
      </c>
      <c r="AP335" t="s">
        <v>442</v>
      </c>
      <c r="AQ335" t="s">
        <v>528</v>
      </c>
      <c r="AR335" t="s">
        <v>1440</v>
      </c>
      <c r="AS335" t="s">
        <v>162</v>
      </c>
      <c r="AT335" t="s">
        <v>15</v>
      </c>
      <c r="AU335" t="s">
        <v>444</v>
      </c>
      <c r="AV335" t="s">
        <v>442</v>
      </c>
      <c r="AW335" t="s">
        <v>444</v>
      </c>
      <c r="AX335" t="s">
        <v>444</v>
      </c>
      <c r="AY335" t="s">
        <v>444</v>
      </c>
      <c r="AZ335" t="s">
        <v>444</v>
      </c>
      <c r="BA335" t="s">
        <v>444</v>
      </c>
      <c r="BB335" t="s">
        <v>444</v>
      </c>
      <c r="BC335" t="s">
        <v>444</v>
      </c>
      <c r="BD335" t="s">
        <v>1359</v>
      </c>
      <c r="BE335" t="s">
        <v>444</v>
      </c>
      <c r="BF335" t="s">
        <v>1360</v>
      </c>
      <c r="BG335" t="s">
        <v>444</v>
      </c>
      <c r="BH335" t="s">
        <v>444</v>
      </c>
      <c r="BI335" t="s">
        <v>444</v>
      </c>
      <c r="BJ335" t="s">
        <v>444</v>
      </c>
      <c r="BK335" t="s">
        <v>444</v>
      </c>
      <c r="BL335" t="s">
        <v>444</v>
      </c>
      <c r="BM335" t="s">
        <v>444</v>
      </c>
      <c r="BN335" t="s">
        <v>444</v>
      </c>
      <c r="BO335" t="s">
        <v>444</v>
      </c>
      <c r="BP335" t="s">
        <v>444</v>
      </c>
      <c r="BQ335" t="s">
        <v>1360</v>
      </c>
      <c r="BR335" t="s">
        <v>843</v>
      </c>
      <c r="BS335" t="s">
        <v>444</v>
      </c>
      <c r="BT335" t="s">
        <v>444</v>
      </c>
      <c r="BU335" t="s">
        <v>444</v>
      </c>
      <c r="BV335" t="s">
        <v>444</v>
      </c>
      <c r="BW335" t="s">
        <v>1360</v>
      </c>
      <c r="BX335" t="s">
        <v>843</v>
      </c>
      <c r="BY335" t="s">
        <v>444</v>
      </c>
      <c r="BZ335" t="s">
        <v>444</v>
      </c>
      <c r="CA335" t="s">
        <v>444</v>
      </c>
      <c r="CB335" t="s">
        <v>444</v>
      </c>
      <c r="CC335" t="s">
        <v>444</v>
      </c>
      <c r="CD335" t="s">
        <v>444</v>
      </c>
      <c r="CE335" t="s">
        <v>444</v>
      </c>
      <c r="CF335" t="s">
        <v>444</v>
      </c>
      <c r="CG335" t="s">
        <v>444</v>
      </c>
      <c r="CH335" t="s">
        <v>444</v>
      </c>
      <c r="CI335" t="s">
        <v>1360</v>
      </c>
      <c r="CJ335" t="s">
        <v>843</v>
      </c>
      <c r="CK335" t="s">
        <v>444</v>
      </c>
      <c r="CL335" t="s">
        <v>444</v>
      </c>
      <c r="CM335" t="s">
        <v>444</v>
      </c>
      <c r="CN335" t="s">
        <v>444</v>
      </c>
      <c r="CO335" t="s">
        <v>1360</v>
      </c>
      <c r="CP335" t="s">
        <v>843</v>
      </c>
      <c r="CQ335" t="s">
        <v>444</v>
      </c>
      <c r="CR335" t="s">
        <v>444</v>
      </c>
      <c r="CS335" t="s">
        <v>444</v>
      </c>
      <c r="CT335" t="s">
        <v>444</v>
      </c>
      <c r="CU335" t="s">
        <v>444</v>
      </c>
      <c r="CV335" t="s">
        <v>2738</v>
      </c>
      <c r="CW335" t="s">
        <v>2736</v>
      </c>
      <c r="CX335" t="s">
        <v>2737</v>
      </c>
      <c r="CY335" t="s">
        <v>1472</v>
      </c>
      <c r="CZ335" t="s">
        <v>444</v>
      </c>
      <c r="DA335" t="s">
        <v>444</v>
      </c>
      <c r="DB335" t="s">
        <v>444</v>
      </c>
      <c r="DC335" t="s">
        <v>444</v>
      </c>
      <c r="DD335" t="s">
        <v>444</v>
      </c>
      <c r="DE335" t="s">
        <v>444</v>
      </c>
      <c r="DF335" t="s">
        <v>444</v>
      </c>
      <c r="DG335" t="s">
        <v>444</v>
      </c>
      <c r="DH335" t="s">
        <v>444</v>
      </c>
      <c r="DI335" t="s">
        <v>282</v>
      </c>
      <c r="DJ335" t="s">
        <v>1440</v>
      </c>
      <c r="DK335" t="s">
        <v>1451</v>
      </c>
      <c r="DL335" t="s">
        <v>444</v>
      </c>
      <c r="DM335" t="s">
        <v>444</v>
      </c>
      <c r="DN335" t="s">
        <v>444</v>
      </c>
      <c r="DO335" t="s">
        <v>444</v>
      </c>
      <c r="DP335" t="s">
        <v>444</v>
      </c>
      <c r="DQ335" t="s">
        <v>444</v>
      </c>
      <c r="DR335" t="s">
        <v>444</v>
      </c>
      <c r="DS335" t="s">
        <v>444</v>
      </c>
      <c r="DT335" s="24" t="s">
        <v>444</v>
      </c>
      <c r="DU335" s="24" t="s">
        <v>444</v>
      </c>
      <c r="DV335" t="s">
        <v>444</v>
      </c>
      <c r="DW335" t="s">
        <v>444</v>
      </c>
      <c r="DX335" s="24" t="s">
        <v>444</v>
      </c>
      <c r="DY335" s="24" t="s">
        <v>444</v>
      </c>
      <c r="DZ335" t="s">
        <v>444</v>
      </c>
      <c r="EA335" t="s">
        <v>444</v>
      </c>
      <c r="EB335" s="24" t="s">
        <v>444</v>
      </c>
      <c r="EC335" s="24" t="s">
        <v>444</v>
      </c>
      <c r="ED335" t="s">
        <v>444</v>
      </c>
      <c r="EE335" t="s">
        <v>444</v>
      </c>
      <c r="EF335" s="24" t="s">
        <v>444</v>
      </c>
      <c r="EG335" s="24" t="s">
        <v>444</v>
      </c>
      <c r="EH335" t="s">
        <v>444</v>
      </c>
      <c r="EI335" t="s">
        <v>444</v>
      </c>
      <c r="EJ335" s="24" t="s">
        <v>444</v>
      </c>
      <c r="EK335" s="24" t="s">
        <v>444</v>
      </c>
      <c r="EL335" t="s">
        <v>444</v>
      </c>
      <c r="EM335" t="s">
        <v>444</v>
      </c>
      <c r="EN335" s="24" t="s">
        <v>444</v>
      </c>
      <c r="EO335" s="24" t="s">
        <v>444</v>
      </c>
      <c r="EP335" t="s">
        <v>444</v>
      </c>
      <c r="EQ335" t="s">
        <v>444</v>
      </c>
      <c r="ER335" s="24" t="s">
        <v>444</v>
      </c>
      <c r="ES335" s="24" t="s">
        <v>444</v>
      </c>
      <c r="ET335" t="s">
        <v>444</v>
      </c>
      <c r="EU335" t="s">
        <v>444</v>
      </c>
      <c r="EV335" s="24" t="s">
        <v>444</v>
      </c>
      <c r="EW335" s="24" t="s">
        <v>444</v>
      </c>
      <c r="EX335" t="s">
        <v>444</v>
      </c>
      <c r="EY335" t="s">
        <v>444</v>
      </c>
      <c r="EZ335" s="24" t="s">
        <v>444</v>
      </c>
      <c r="FA335" s="24" t="s">
        <v>444</v>
      </c>
      <c r="FB335" t="s">
        <v>444</v>
      </c>
      <c r="FC335" t="s">
        <v>444</v>
      </c>
      <c r="FD335" s="24" t="s">
        <v>444</v>
      </c>
      <c r="FE335" s="24" t="s">
        <v>444</v>
      </c>
      <c r="FF335" t="s">
        <v>444</v>
      </c>
      <c r="FG335" t="s">
        <v>444</v>
      </c>
      <c r="FH335" s="24" t="s">
        <v>444</v>
      </c>
      <c r="FI335" s="24" t="s">
        <v>444</v>
      </c>
      <c r="FJ335" t="s">
        <v>444</v>
      </c>
      <c r="FK335" t="s">
        <v>444</v>
      </c>
      <c r="FL335" s="24" t="s">
        <v>444</v>
      </c>
      <c r="FM335" s="24" t="s">
        <v>444</v>
      </c>
      <c r="FN335" t="s">
        <v>444</v>
      </c>
      <c r="FO335" t="s">
        <v>444</v>
      </c>
      <c r="FP335" s="24" t="s">
        <v>444</v>
      </c>
      <c r="FQ335" s="24" t="s">
        <v>444</v>
      </c>
      <c r="FR335" t="s">
        <v>444</v>
      </c>
      <c r="FS335" t="s">
        <v>444</v>
      </c>
      <c r="FT335" s="24" t="s">
        <v>444</v>
      </c>
      <c r="FU335" s="24" t="s">
        <v>444</v>
      </c>
      <c r="FV335" t="s">
        <v>444</v>
      </c>
      <c r="FW335" t="s">
        <v>444</v>
      </c>
      <c r="FX335" s="24" t="s">
        <v>444</v>
      </c>
      <c r="FY335" s="24" t="s">
        <v>444</v>
      </c>
      <c r="FZ335" t="s">
        <v>444</v>
      </c>
      <c r="GA335" t="s">
        <v>444</v>
      </c>
      <c r="GB335" s="24" t="s">
        <v>444</v>
      </c>
      <c r="GC335" s="24" t="s">
        <v>444</v>
      </c>
      <c r="GD335" t="s">
        <v>444</v>
      </c>
      <c r="GE335" t="s">
        <v>444</v>
      </c>
      <c r="GF335" s="24" t="s">
        <v>444</v>
      </c>
      <c r="GG335" s="24" t="s">
        <v>444</v>
      </c>
      <c r="GH335" t="s">
        <v>15</v>
      </c>
      <c r="GI335" s="24" t="s">
        <v>627</v>
      </c>
      <c r="GJ335" s="24" t="s">
        <v>627</v>
      </c>
      <c r="GK335" t="s">
        <v>444</v>
      </c>
      <c r="GL335" t="s">
        <v>444</v>
      </c>
      <c r="GM335" s="24" t="s">
        <v>444</v>
      </c>
      <c r="GN335" s="24" t="s">
        <v>444</v>
      </c>
      <c r="GO335" t="s">
        <v>444</v>
      </c>
      <c r="GP335" t="s">
        <v>444</v>
      </c>
      <c r="GQ335" s="24" t="s">
        <v>444</v>
      </c>
      <c r="GR335" s="24" t="s">
        <v>444</v>
      </c>
      <c r="GS335" t="s">
        <v>444</v>
      </c>
      <c r="GT335" t="s">
        <v>444</v>
      </c>
      <c r="GU335" s="24" t="s">
        <v>444</v>
      </c>
      <c r="GV335" s="24" t="s">
        <v>444</v>
      </c>
      <c r="GW335" t="s">
        <v>444</v>
      </c>
      <c r="GX335" t="s">
        <v>444</v>
      </c>
      <c r="GY335" s="24" t="s">
        <v>444</v>
      </c>
      <c r="GZ335" s="24" t="s">
        <v>444</v>
      </c>
      <c r="HA335" t="s">
        <v>444</v>
      </c>
      <c r="HB335" t="s">
        <v>444</v>
      </c>
      <c r="HC335" s="24" t="s">
        <v>444</v>
      </c>
      <c r="HD335" s="24" t="s">
        <v>444</v>
      </c>
      <c r="HE335" t="s">
        <v>444</v>
      </c>
      <c r="HF335" t="s">
        <v>444</v>
      </c>
      <c r="HG335" s="24" t="s">
        <v>444</v>
      </c>
      <c r="HH335" s="24" t="s">
        <v>444</v>
      </c>
      <c r="HI335" t="s">
        <v>444</v>
      </c>
      <c r="HJ335" t="s">
        <v>444</v>
      </c>
      <c r="HK335" s="24" t="s">
        <v>444</v>
      </c>
      <c r="HL335" s="24" t="s">
        <v>444</v>
      </c>
      <c r="HM335" t="s">
        <v>444</v>
      </c>
      <c r="HN335" t="s">
        <v>444</v>
      </c>
      <c r="HO335" s="24" t="s">
        <v>444</v>
      </c>
      <c r="HP335" s="24" t="s">
        <v>444</v>
      </c>
      <c r="HQ335" t="s">
        <v>444</v>
      </c>
      <c r="HR335" t="s">
        <v>444</v>
      </c>
      <c r="HS335" s="24" t="s">
        <v>444</v>
      </c>
      <c r="HT335" s="24" t="s">
        <v>444</v>
      </c>
      <c r="HU335" t="s">
        <v>444</v>
      </c>
      <c r="HV335" t="s">
        <v>444</v>
      </c>
      <c r="HW335" s="24" t="s">
        <v>444</v>
      </c>
      <c r="HX335" s="24" t="s">
        <v>444</v>
      </c>
      <c r="HY335" t="s">
        <v>444</v>
      </c>
      <c r="HZ335" t="s">
        <v>444</v>
      </c>
      <c r="IA335" t="s">
        <v>2738</v>
      </c>
      <c r="IB335" t="s">
        <v>2736</v>
      </c>
      <c r="IC335" t="s">
        <v>3066</v>
      </c>
      <c r="ID335" s="33" t="b" cm="1">
        <f t="array" ref="ID335">_xlfn.IFNA(MATCH($A$2,_xlfn.NUMBERVALUE(Table_Query_from_MF_DSNP62[[#This Row],[CL_GLACCT_DR1]:[CL_GLACCT_CR4]]),0),0)&gt;=1</f>
        <v>1</v>
      </c>
      <c r="IE335" s="33" t="b">
        <f>OR(Table_Query_from_MF_DSNP62[[#This Row],[Pair1]:[Pair25]])</f>
        <v>1</v>
      </c>
      <c r="IF335" s="33">
        <f>_xlfn.IFNA(MATCH(TRUE,Table_Query_from_MF_DSNP62[[#This Row],[Pair1]:[Pair25]],0),"none")</f>
        <v>1</v>
      </c>
      <c r="IG335" s="33" t="b">
        <f>AND($A$2&gt;=_xlfn.NUMBERVALUE(Table_Query_from_MF_DSNP62[[#This Row],[CL_GL_ACCT_FR1]]),$A$2&lt;=_xlfn.NUMBERVALUE(Table_Query_from_MF_DSNP62[[#This Row],[CL_GL_ACCT_TO1]]))</f>
        <v>1</v>
      </c>
      <c r="IH335" s="33" t="b">
        <f>AND($A$2&gt;=_xlfn.NUMBERVALUE(Table_Query_from_MF_DSNP62[[#This Row],[CL_GL_ACCT_FR2]]),$A$2&lt;=_xlfn.NUMBERVALUE(Table_Query_from_MF_DSNP62[[#This Row],[CL_GL_ACCT_TO2]]))</f>
        <v>1</v>
      </c>
      <c r="II335" s="33" t="b">
        <f>AND($A$2&gt;=_xlfn.NUMBERVALUE(Table_Query_from_MF_DSNP62[[#This Row],[CL_GL_ACCT_FR3]]),$A$2&lt;=_xlfn.NUMBERVALUE(Table_Query_from_MF_DSNP62[[#This Row],[CL_GL_ACCT_TO3]]))</f>
        <v>1</v>
      </c>
      <c r="IJ335" s="33" t="b">
        <f>AND($A$2&gt;=_xlfn.NUMBERVALUE(Table_Query_from_MF_DSNP62[[#This Row],[CL_GL_ACCT_FR4]]),$A$2&lt;=_xlfn.NUMBERVALUE(Table_Query_from_MF_DSNP62[[#This Row],[CL_GL_ACCT_TO4]]))</f>
        <v>1</v>
      </c>
      <c r="IK335" s="33" t="b">
        <f>AND($A$2&gt;=_xlfn.NUMBERVALUE(Table_Query_from_MF_DSNP62[[#This Row],[CL_GL_ACCT_FR5]]),$A$2&lt;=_xlfn.NUMBERVALUE(Table_Query_from_MF_DSNP62[[#This Row],[CL_GL_ACCT_TO5]]))</f>
        <v>1</v>
      </c>
      <c r="IL335" s="33" t="b">
        <f>AND($A$2&gt;=_xlfn.NUMBERVALUE(Table_Query_from_MF_DSNP62[[#This Row],[CL_GL_ACCT_FR6]]),$A$2&lt;=_xlfn.NUMBERVALUE(Table_Query_from_MF_DSNP62[[#This Row],[CL_GL_ACCT_TO6]]))</f>
        <v>1</v>
      </c>
      <c r="IM335" s="33" t="b">
        <f>AND($A$2&gt;=_xlfn.NUMBERVALUE(Table_Query_from_MF_DSNP62[[#This Row],[CL_GL_ACCT_FR7]]),$A$2&lt;=_xlfn.NUMBERVALUE(Table_Query_from_MF_DSNP62[[#This Row],[CL_GL_ACCT_TO7]]))</f>
        <v>1</v>
      </c>
      <c r="IN335" s="33" t="b">
        <f>AND($A$2&gt;=_xlfn.NUMBERVALUE(Table_Query_from_MF_DSNP62[[#This Row],[CL_GL_ACCT_FR8]]),$A$2&lt;=_xlfn.NUMBERVALUE(Table_Query_from_MF_DSNP62[[#This Row],[CL_GL_ACCT_TO8]]))</f>
        <v>1</v>
      </c>
      <c r="IO335" s="33" t="b">
        <f>AND($A$2&gt;=_xlfn.NUMBERVALUE(Table_Query_from_MF_DSNP62[[#This Row],[CL_GL_ACCT_FR9]]),$A$2&lt;=_xlfn.NUMBERVALUE(Table_Query_from_MF_DSNP62[[#This Row],[CL_GL_ACCT_TO9]]))</f>
        <v>1</v>
      </c>
      <c r="IP335" s="33" t="b">
        <f>AND($A$2&gt;=_xlfn.NUMBERVALUE(Table_Query_from_MF_DSNP62[[#This Row],[CL_GL_ACCT_FR10]]),$A$2&lt;=_xlfn.NUMBERVALUE(Table_Query_from_MF_DSNP62[[#This Row],[CL_GL_ACCT_TO10]]))</f>
        <v>1</v>
      </c>
      <c r="IQ335" s="33" t="b">
        <f>AND($A$2&gt;=_xlfn.NUMBERVALUE(Table_Query_from_MF_DSNP62[[#This Row],[CL_GL_ACCT_FR11]]),$A$2&lt;=_xlfn.NUMBERVALUE(Table_Query_from_MF_DSNP62[[#This Row],[CL_GL_ACCT_TO11]]))</f>
        <v>1</v>
      </c>
      <c r="IR335" s="33" t="b">
        <f>AND($A$2&gt;=_xlfn.NUMBERVALUE(Table_Query_from_MF_DSNP62[[#This Row],[CL_GL_ACCT_FR12]]),$A$2&lt;=_xlfn.NUMBERVALUE(Table_Query_from_MF_DSNP62[[#This Row],[CL_GL_ACCT_TO12]]))</f>
        <v>1</v>
      </c>
      <c r="IS335" s="33" t="b">
        <f>AND($A$2&gt;=_xlfn.NUMBERVALUE(Table_Query_from_MF_DSNP62[[#This Row],[CL_GL_ACCT_FR13]]),$A$2&lt;=_xlfn.NUMBERVALUE(Table_Query_from_MF_DSNP62[[#This Row],[CL_GL_ACCT_TO13]]))</f>
        <v>1</v>
      </c>
      <c r="IT335" s="33" t="b">
        <f>AND($A$2&gt;=_xlfn.NUMBERVALUE(Table_Query_from_MF_DSNP62[[#This Row],[CL_GL_ACCT_FR14]]),$A$2&lt;=_xlfn.NUMBERVALUE(Table_Query_from_MF_DSNP62[[#This Row],[CL_GL_ACCT_TO14]]))</f>
        <v>1</v>
      </c>
      <c r="IU335" s="33" t="b">
        <f>AND($A$2&gt;=_xlfn.NUMBERVALUE(Table_Query_from_MF_DSNP62[[#This Row],[CL_GL_ACCT_FR15]]),$A$2&lt;=_xlfn.NUMBERVALUE(Table_Query_from_MF_DSNP62[[#This Row],[CL_GL_ACCT_TO15]]))</f>
        <v>1</v>
      </c>
      <c r="IV335" s="33" t="b">
        <f>AND($A$2&gt;=_xlfn.NUMBERVALUE(Table_Query_from_MF_DSNP62[[#This Row],[CL_GL_ACCT_FR16]]),$A$2&lt;=_xlfn.NUMBERVALUE(Table_Query_from_MF_DSNP62[[#This Row],[CL_GL_ACCT_TO16]]))</f>
        <v>1</v>
      </c>
      <c r="IW335" s="33" t="b">
        <f>AND($A$2&gt;=_xlfn.NUMBERVALUE(Table_Query_from_MF_DSNP62[[#This Row],[CL_GL_ACCT_FR17]]),$A$2&lt;=_xlfn.NUMBERVALUE(Table_Query_from_MF_DSNP62[[#This Row],[CL_GL_ACCT_TO17]]))</f>
        <v>1</v>
      </c>
      <c r="IX335" s="33" t="b">
        <f>AND($A$2&gt;=_xlfn.NUMBERVALUE(Table_Query_from_MF_DSNP62[[#This Row],[CL_GL_ACCT_FR18]]),$A$2&lt;=_xlfn.NUMBERVALUE(Table_Query_from_MF_DSNP62[[#This Row],[CL_GL_ACCT_TO18]]))</f>
        <v>1</v>
      </c>
      <c r="IY335" s="33" t="b">
        <f>AND($A$2&gt;=_xlfn.NUMBERVALUE(Table_Query_from_MF_DSNP62[[#This Row],[CL_GL_ACCT_FR19]]),$A$2&lt;=_xlfn.NUMBERVALUE(Table_Query_from_MF_DSNP62[[#This Row],[CL_GL_ACCT_TO19]]))</f>
        <v>1</v>
      </c>
      <c r="IZ335" s="33" t="b">
        <f>AND($A$2&gt;=_xlfn.NUMBERVALUE(Table_Query_from_MF_DSNP62[[#This Row],[CL_GL_ACCT_FR20]]),$A$2&lt;=_xlfn.NUMBERVALUE(Table_Query_from_MF_DSNP62[[#This Row],[CL_GL_ACCT_TO20]]))</f>
        <v>1</v>
      </c>
      <c r="JA335" s="33" t="b">
        <f>AND($A$2&gt;=_xlfn.NUMBERVALUE(Table_Query_from_MF_DSNP62[[#This Row],[CL_GL_ACCT_FR21]]),$A$2&lt;=_xlfn.NUMBERVALUE(Table_Query_from_MF_DSNP62[[#This Row],[CL_GL_ACCT_TO21]]))</f>
        <v>1</v>
      </c>
      <c r="JB335" s="33" t="b">
        <f>AND($A$2&gt;=_xlfn.NUMBERVALUE(Table_Query_from_MF_DSNP62[[#This Row],[CL_GL_ACCT_FR22]]),$A$2&lt;=_xlfn.NUMBERVALUE(Table_Query_from_MF_DSNP62[[#This Row],[CL_GL_ACCT_TO22]]))</f>
        <v>1</v>
      </c>
      <c r="JC335" s="33" t="b">
        <f>AND($A$2&gt;=_xlfn.NUMBERVALUE(Table_Query_from_MF_DSNP62[[#This Row],[CL_GL_ACCT_FR23]]),$A$2&lt;=_xlfn.NUMBERVALUE(Table_Query_from_MF_DSNP62[[#This Row],[CL_GL_ACCT_TO23]]))</f>
        <v>1</v>
      </c>
      <c r="JD335" s="33" t="b">
        <f>AND($A$2&gt;=_xlfn.NUMBERVALUE(Table_Query_from_MF_DSNP62[[#This Row],[CL_GL_ACCT_FR24]]),$A$2&lt;=_xlfn.NUMBERVALUE(Table_Query_from_MF_DSNP62[[#This Row],[CL_GL_ACCT_TO24]]))</f>
        <v>1</v>
      </c>
      <c r="JE335" s="33" t="b">
        <f>AND($A$2&gt;=_xlfn.NUMBERVALUE(Table_Query_from_MF_DSNP62[[#This Row],[CL_GL_ACCT_FR25]]),$A$2&lt;=_xlfn.NUMBERVALUE(Table_Query_from_MF_DSNP62[[#This Row],[CL_GL_ACCT_TO25]]))</f>
        <v>1</v>
      </c>
      <c r="JF335" s="33" t="b">
        <f>OR(Table_Query_from_MF_DSNP62[[#This Row],[PairA]:[PairO]])</f>
        <v>1</v>
      </c>
      <c r="JG335" s="33">
        <f>_xlfn.IFNA(MATCH(TRUE,Table_Query_from_MF_DSNP62[[#This Row],[PairA]:[PairO]],0),"none")</f>
        <v>2</v>
      </c>
      <c r="JH335" s="33" t="b">
        <f>AND($B$2&gt;=_xlfn.NUMBERVALUE(Table_Query_from_MF_DSNP62[[#This Row],[CL_CMP_OBJ_FR1]]),$B$2&lt;=_xlfn.NUMBERVALUE(Table_Query_from_MF_DSNP62[[#This Row],[CL_CMP_OBJ_TO1]]))</f>
        <v>0</v>
      </c>
      <c r="JI335" s="33" t="b">
        <f>AND($B$2&gt;=_xlfn.NUMBERVALUE(Table_Query_from_MF_DSNP62[[#This Row],[CL_CMP_OBJ_FR2]]),$B$2&lt;=_xlfn.NUMBERVALUE(Table_Query_from_MF_DSNP62[[#This Row],[CL_CMP_OBJ_TO2]]))</f>
        <v>1</v>
      </c>
      <c r="JJ335" s="33" t="b">
        <f>AND($B$2&gt;=_xlfn.NUMBERVALUE(Table_Query_from_MF_DSNP62[[#This Row],[CL_CMP_OBJ_FR3]]),$B$2&lt;=_xlfn.NUMBERVALUE(Table_Query_from_MF_DSNP62[[#This Row],[CL_CMP_OBJ_TO3]]))</f>
        <v>1</v>
      </c>
      <c r="JK335" s="33" t="b">
        <f>AND($B$2&gt;=_xlfn.NUMBERVALUE(Table_Query_from_MF_DSNP62[[#This Row],[CL_CMP_OBJ_FR4]]),$B$2&lt;=_xlfn.NUMBERVALUE(Table_Query_from_MF_DSNP62[[#This Row],[CL_CMP_OBJ_TO4]]))</f>
        <v>1</v>
      </c>
      <c r="JL335" s="33" t="b">
        <f>AND($B$2&gt;=_xlfn.NUMBERVALUE(Table_Query_from_MF_DSNP62[[#This Row],[CL_CMP_OBJ_FR5]]),$B$2&lt;=_xlfn.NUMBERVALUE(Table_Query_from_MF_DSNP62[[#This Row],[CL_CMP_OBJ_TO5]]))</f>
        <v>1</v>
      </c>
      <c r="JM335" s="33" t="b">
        <f>AND($B$2&gt;=_xlfn.NUMBERVALUE(Table_Query_from_MF_DSNP62[[#This Row],[CL_CMP_OBJ_FR6]]),$B$2&lt;=_xlfn.NUMBERVALUE(Table_Query_from_MF_DSNP62[[#This Row],[CL_CMP_OBJ_TO6]]))</f>
        <v>1</v>
      </c>
      <c r="JN335" s="33" t="b">
        <f>AND($B$2&gt;=_xlfn.NUMBERVALUE(Table_Query_from_MF_DSNP62[[#This Row],[CL_CMP_OBJ_FR7]]),$B$2&lt;=_xlfn.NUMBERVALUE(Table_Query_from_MF_DSNP62[[#This Row],[CL_CMP_OBJ_TO7]]))</f>
        <v>1</v>
      </c>
      <c r="JO335" s="33" t="b">
        <f>AND($B$2&gt;=_xlfn.NUMBERVALUE(Table_Query_from_MF_DSNP62[[#This Row],[CL_CMP_OBJ_FR8]]),$B$2&lt;=_xlfn.NUMBERVALUE(Table_Query_from_MF_DSNP62[[#This Row],[CL_CMP_OBJ_TO8]]))</f>
        <v>1</v>
      </c>
      <c r="JP335" s="33" t="b">
        <f>AND($B$2&gt;=_xlfn.NUMBERVALUE(Table_Query_from_MF_DSNP62[[#This Row],[CL_CMP_OBJ_FR9]]),$B$2&lt;=_xlfn.NUMBERVALUE(Table_Query_from_MF_DSNP62[[#This Row],[CL_CMP_OBJ_TO9]]))</f>
        <v>1</v>
      </c>
      <c r="JQ335" s="33" t="b">
        <f>AND($B$2&gt;=_xlfn.NUMBERVALUE(Table_Query_from_MF_DSNP62[[#This Row],[CL_CMP_OBJ_FR10]]),$B$2&lt;=_xlfn.NUMBERVALUE(Table_Query_from_MF_DSNP62[[#This Row],[CL_CMP_OBJ_TO10]]))</f>
        <v>1</v>
      </c>
      <c r="JR335" s="33" t="b">
        <f>AND($B$2&gt;=_xlfn.NUMBERVALUE(Table_Query_from_MF_DSNP62[[#This Row],[CL_CMP_OBJ_FR11]]),$B$2&lt;=_xlfn.NUMBERVALUE(Table_Query_from_MF_DSNP62[[#This Row],[CL_CMP_OBJ_TO11]]))</f>
        <v>1</v>
      </c>
      <c r="JS335" s="33" t="b">
        <f>AND($B$2&gt;=_xlfn.NUMBERVALUE(Table_Query_from_MF_DSNP62[[#This Row],[CL_CMP_OBJ_FR12]]),$B$2&lt;=_xlfn.NUMBERVALUE(Table_Query_from_MF_DSNP62[[#This Row],[CL_CMP_OBJ_TO12]]))</f>
        <v>1</v>
      </c>
      <c r="JT335" s="33" t="b">
        <f>AND($B$2&gt;=_xlfn.NUMBERVALUE(Table_Query_from_MF_DSNP62[[#This Row],[CL_CMP_OBJ_FR13]]),$B$2&lt;=_xlfn.NUMBERVALUE(Table_Query_from_MF_DSNP62[[#This Row],[CL_CMP_OBJ_TO13]]))</f>
        <v>1</v>
      </c>
      <c r="JU335" s="33" t="b">
        <f>AND($B$2&gt;=_xlfn.NUMBERVALUE(Table_Query_from_MF_DSNP62[[#This Row],[CL_CMP_OBJ_FR14]]),$B$2&lt;=_xlfn.NUMBERVALUE(Table_Query_from_MF_DSNP62[[#This Row],[CL_CMP_OBJ_TO14]]))</f>
        <v>1</v>
      </c>
      <c r="JV335" s="33" t="b">
        <f>AND($B$2&gt;=_xlfn.NUMBERVALUE(Table_Query_from_MF_DSNP62[[#This Row],[CL_CMP_OBJ_FR15]]),$B$2&lt;=_xlfn.NUMBERVALUE(Table_Query_from_MF_DSNP62[[#This Row],[CL_CMP_OBJ_TO15]]))</f>
        <v>1</v>
      </c>
    </row>
    <row r="336" spans="1:282" x14ac:dyDescent="0.25">
      <c r="A336" t="b">
        <f>OR(,Table_Query_from_MF_DSNP62[[#This Row],[Desired GL included as "hard-coded" GL?]],Table_Query_from_MF_DSNP62[[#This Row],[Desired GL included as "Open GL"?]])</f>
        <v>1</v>
      </c>
      <c r="B336" t="b">
        <f>Table_Query_from_MF_DSNP62[[#This Row],[Desired CObj included as "Open CObj"?]]</f>
        <v>1</v>
      </c>
      <c r="C336" t="s">
        <v>1901</v>
      </c>
      <c r="D336" t="s">
        <v>1902</v>
      </c>
      <c r="E336" t="s">
        <v>15</v>
      </c>
      <c r="F336" s="24" t="s">
        <v>444</v>
      </c>
      <c r="G336" t="s">
        <v>337</v>
      </c>
      <c r="H336" s="24" t="s">
        <v>410</v>
      </c>
      <c r="I336" t="s">
        <v>428</v>
      </c>
      <c r="J336" s="24" t="s">
        <v>444</v>
      </c>
      <c r="K336" t="s">
        <v>444</v>
      </c>
      <c r="L336" s="24" t="s">
        <v>444</v>
      </c>
      <c r="M336" t="s">
        <v>444</v>
      </c>
      <c r="N336" t="s">
        <v>444</v>
      </c>
      <c r="O336" t="s">
        <v>444</v>
      </c>
      <c r="P336" t="s">
        <v>444</v>
      </c>
      <c r="Q336" t="s">
        <v>15</v>
      </c>
      <c r="R336" t="s">
        <v>444</v>
      </c>
      <c r="S336" t="s">
        <v>442</v>
      </c>
      <c r="T336" t="s">
        <v>447</v>
      </c>
      <c r="U336" t="s">
        <v>444</v>
      </c>
      <c r="V336" t="s">
        <v>444</v>
      </c>
      <c r="W336" t="s">
        <v>447</v>
      </c>
      <c r="X336" t="s">
        <v>444</v>
      </c>
      <c r="Y336" t="s">
        <v>444</v>
      </c>
      <c r="Z336" t="s">
        <v>442</v>
      </c>
      <c r="AA336" t="s">
        <v>442</v>
      </c>
      <c r="AB336" t="s">
        <v>442</v>
      </c>
      <c r="AC336" t="s">
        <v>444</v>
      </c>
      <c r="AD336" t="s">
        <v>444</v>
      </c>
      <c r="AE336" t="s">
        <v>444</v>
      </c>
      <c r="AF336" t="s">
        <v>444</v>
      </c>
      <c r="AG336" t="s">
        <v>442</v>
      </c>
      <c r="AH336" t="s">
        <v>444</v>
      </c>
      <c r="AI336" t="s">
        <v>447</v>
      </c>
      <c r="AJ336" t="s">
        <v>15</v>
      </c>
      <c r="AK336" t="s">
        <v>444</v>
      </c>
      <c r="AL336" t="s">
        <v>444</v>
      </c>
      <c r="AM336" t="s">
        <v>444</v>
      </c>
      <c r="AN336" t="s">
        <v>444</v>
      </c>
      <c r="AO336" t="s">
        <v>444</v>
      </c>
      <c r="AP336" t="s">
        <v>442</v>
      </c>
      <c r="AQ336" t="s">
        <v>282</v>
      </c>
      <c r="AR336" t="s">
        <v>1451</v>
      </c>
      <c r="AS336" t="s">
        <v>162</v>
      </c>
      <c r="AT336" t="s">
        <v>444</v>
      </c>
      <c r="AU336" t="s">
        <v>444</v>
      </c>
      <c r="AV336" t="s">
        <v>442</v>
      </c>
      <c r="AW336" t="s">
        <v>444</v>
      </c>
      <c r="AX336" t="s">
        <v>444</v>
      </c>
      <c r="AY336" t="s">
        <v>444</v>
      </c>
      <c r="AZ336" t="s">
        <v>444</v>
      </c>
      <c r="BA336" t="s">
        <v>444</v>
      </c>
      <c r="BB336" t="s">
        <v>444</v>
      </c>
      <c r="BC336" t="s">
        <v>444</v>
      </c>
      <c r="BD336" t="s">
        <v>1359</v>
      </c>
      <c r="BE336" t="s">
        <v>444</v>
      </c>
      <c r="BF336" t="s">
        <v>1360</v>
      </c>
      <c r="BG336" t="s">
        <v>444</v>
      </c>
      <c r="BH336" t="s">
        <v>444</v>
      </c>
      <c r="BI336" t="s">
        <v>444</v>
      </c>
      <c r="BJ336" t="s">
        <v>444</v>
      </c>
      <c r="BK336" t="s">
        <v>444</v>
      </c>
      <c r="BL336" t="s">
        <v>444</v>
      </c>
      <c r="BM336" t="s">
        <v>444</v>
      </c>
      <c r="BN336" t="s">
        <v>444</v>
      </c>
      <c r="BO336" t="s">
        <v>444</v>
      </c>
      <c r="BP336" t="s">
        <v>444</v>
      </c>
      <c r="BQ336" t="s">
        <v>444</v>
      </c>
      <c r="BR336" t="s">
        <v>444</v>
      </c>
      <c r="BS336" t="s">
        <v>444</v>
      </c>
      <c r="BT336" t="s">
        <v>444</v>
      </c>
      <c r="BU336" t="s">
        <v>444</v>
      </c>
      <c r="BV336" t="s">
        <v>444</v>
      </c>
      <c r="BW336" t="s">
        <v>444</v>
      </c>
      <c r="BX336" t="s">
        <v>444</v>
      </c>
      <c r="BY336" t="s">
        <v>444</v>
      </c>
      <c r="BZ336" t="s">
        <v>444</v>
      </c>
      <c r="CA336" t="s">
        <v>444</v>
      </c>
      <c r="CB336" t="s">
        <v>444</v>
      </c>
      <c r="CC336" t="s">
        <v>444</v>
      </c>
      <c r="CD336" t="s">
        <v>444</v>
      </c>
      <c r="CE336" t="s">
        <v>444</v>
      </c>
      <c r="CF336" t="s">
        <v>444</v>
      </c>
      <c r="CG336" t="s">
        <v>444</v>
      </c>
      <c r="CH336" t="s">
        <v>444</v>
      </c>
      <c r="CI336" t="s">
        <v>444</v>
      </c>
      <c r="CJ336" t="s">
        <v>444</v>
      </c>
      <c r="CK336" t="s">
        <v>444</v>
      </c>
      <c r="CL336" t="s">
        <v>444</v>
      </c>
      <c r="CM336" t="s">
        <v>444</v>
      </c>
      <c r="CN336" t="s">
        <v>444</v>
      </c>
      <c r="CO336" t="s">
        <v>444</v>
      </c>
      <c r="CP336" t="s">
        <v>444</v>
      </c>
      <c r="CQ336" t="s">
        <v>444</v>
      </c>
      <c r="CR336" t="s">
        <v>444</v>
      </c>
      <c r="CS336" t="s">
        <v>444</v>
      </c>
      <c r="CT336" t="s">
        <v>444</v>
      </c>
      <c r="CU336" t="s">
        <v>7</v>
      </c>
      <c r="CV336" t="s">
        <v>2852</v>
      </c>
      <c r="CW336" t="s">
        <v>2736</v>
      </c>
      <c r="CX336" t="s">
        <v>2767</v>
      </c>
      <c r="CY336" t="s">
        <v>1472</v>
      </c>
      <c r="CZ336" t="s">
        <v>1473</v>
      </c>
      <c r="DA336" t="s">
        <v>444</v>
      </c>
      <c r="DB336" t="s">
        <v>444</v>
      </c>
      <c r="DC336" t="s">
        <v>444</v>
      </c>
      <c r="DD336" t="s">
        <v>444</v>
      </c>
      <c r="DE336" t="s">
        <v>444</v>
      </c>
      <c r="DF336" t="s">
        <v>444</v>
      </c>
      <c r="DG336" t="s">
        <v>444</v>
      </c>
      <c r="DH336" t="s">
        <v>444</v>
      </c>
      <c r="DI336" t="s">
        <v>282</v>
      </c>
      <c r="DJ336" t="s">
        <v>1440</v>
      </c>
      <c r="DK336" t="s">
        <v>1451</v>
      </c>
      <c r="DL336" t="s">
        <v>444</v>
      </c>
      <c r="DM336" t="s">
        <v>444</v>
      </c>
      <c r="DN336" t="s">
        <v>444</v>
      </c>
      <c r="DO336" t="s">
        <v>444</v>
      </c>
      <c r="DP336" t="s">
        <v>444</v>
      </c>
      <c r="DQ336" t="s">
        <v>444</v>
      </c>
      <c r="DR336" t="s">
        <v>444</v>
      </c>
      <c r="DS336" t="s">
        <v>15</v>
      </c>
      <c r="DT336" s="24" t="s">
        <v>121</v>
      </c>
      <c r="DU336" s="24" t="s">
        <v>121</v>
      </c>
      <c r="DV336" t="s">
        <v>127</v>
      </c>
      <c r="DW336" t="s">
        <v>127</v>
      </c>
      <c r="DX336" s="24" t="s">
        <v>444</v>
      </c>
      <c r="DY336" s="24" t="s">
        <v>444</v>
      </c>
      <c r="DZ336" t="s">
        <v>444</v>
      </c>
      <c r="EA336" t="s">
        <v>444</v>
      </c>
      <c r="EB336" s="24" t="s">
        <v>444</v>
      </c>
      <c r="EC336" s="24" t="s">
        <v>444</v>
      </c>
      <c r="ED336" t="s">
        <v>444</v>
      </c>
      <c r="EE336" t="s">
        <v>444</v>
      </c>
      <c r="EF336" s="24" t="s">
        <v>444</v>
      </c>
      <c r="EG336" s="24" t="s">
        <v>444</v>
      </c>
      <c r="EH336" t="s">
        <v>444</v>
      </c>
      <c r="EI336" t="s">
        <v>444</v>
      </c>
      <c r="EJ336" s="24" t="s">
        <v>444</v>
      </c>
      <c r="EK336" s="24" t="s">
        <v>444</v>
      </c>
      <c r="EL336" t="s">
        <v>444</v>
      </c>
      <c r="EM336" t="s">
        <v>444</v>
      </c>
      <c r="EN336" s="24" t="s">
        <v>444</v>
      </c>
      <c r="EO336" s="24" t="s">
        <v>444</v>
      </c>
      <c r="EP336" t="s">
        <v>444</v>
      </c>
      <c r="EQ336" t="s">
        <v>444</v>
      </c>
      <c r="ER336" s="24" t="s">
        <v>444</v>
      </c>
      <c r="ES336" s="24" t="s">
        <v>444</v>
      </c>
      <c r="ET336" t="s">
        <v>444</v>
      </c>
      <c r="EU336" t="s">
        <v>444</v>
      </c>
      <c r="EV336" s="24" t="s">
        <v>444</v>
      </c>
      <c r="EW336" s="24" t="s">
        <v>444</v>
      </c>
      <c r="EX336" t="s">
        <v>444</v>
      </c>
      <c r="EY336" t="s">
        <v>444</v>
      </c>
      <c r="EZ336" s="24" t="s">
        <v>444</v>
      </c>
      <c r="FA336" s="24" t="s">
        <v>444</v>
      </c>
      <c r="FB336" t="s">
        <v>444</v>
      </c>
      <c r="FC336" t="s">
        <v>444</v>
      </c>
      <c r="FD336" s="24" t="s">
        <v>444</v>
      </c>
      <c r="FE336" s="24" t="s">
        <v>444</v>
      </c>
      <c r="FF336" t="s">
        <v>444</v>
      </c>
      <c r="FG336" t="s">
        <v>444</v>
      </c>
      <c r="FH336" s="24" t="s">
        <v>444</v>
      </c>
      <c r="FI336" s="24" t="s">
        <v>444</v>
      </c>
      <c r="FJ336" t="s">
        <v>444</v>
      </c>
      <c r="FK336" t="s">
        <v>444</v>
      </c>
      <c r="FL336" s="24" t="s">
        <v>444</v>
      </c>
      <c r="FM336" s="24" t="s">
        <v>444</v>
      </c>
      <c r="FN336" t="s">
        <v>444</v>
      </c>
      <c r="FO336" t="s">
        <v>444</v>
      </c>
      <c r="FP336" s="24" t="s">
        <v>444</v>
      </c>
      <c r="FQ336" s="24" t="s">
        <v>444</v>
      </c>
      <c r="FR336" t="s">
        <v>444</v>
      </c>
      <c r="FS336" t="s">
        <v>444</v>
      </c>
      <c r="FT336" s="24" t="s">
        <v>444</v>
      </c>
      <c r="FU336" s="24" t="s">
        <v>444</v>
      </c>
      <c r="FV336" t="s">
        <v>444</v>
      </c>
      <c r="FW336" t="s">
        <v>444</v>
      </c>
      <c r="FX336" s="24" t="s">
        <v>444</v>
      </c>
      <c r="FY336" s="24" t="s">
        <v>444</v>
      </c>
      <c r="FZ336" t="s">
        <v>444</v>
      </c>
      <c r="GA336" t="s">
        <v>444</v>
      </c>
      <c r="GB336" s="24" t="s">
        <v>444</v>
      </c>
      <c r="GC336" s="24" t="s">
        <v>444</v>
      </c>
      <c r="GD336" t="s">
        <v>444</v>
      </c>
      <c r="GE336" t="s">
        <v>444</v>
      </c>
      <c r="GF336" s="24" t="s">
        <v>444</v>
      </c>
      <c r="GG336" s="24" t="s">
        <v>444</v>
      </c>
      <c r="GH336" t="s">
        <v>15</v>
      </c>
      <c r="GI336" s="24" t="s">
        <v>526</v>
      </c>
      <c r="GJ336" s="24" t="s">
        <v>1453</v>
      </c>
      <c r="GK336" t="s">
        <v>1454</v>
      </c>
      <c r="GL336" t="s">
        <v>609</v>
      </c>
      <c r="GM336" s="24" t="s">
        <v>618</v>
      </c>
      <c r="GN336" s="24" t="s">
        <v>618</v>
      </c>
      <c r="GO336" t="s">
        <v>444</v>
      </c>
      <c r="GP336" t="s">
        <v>444</v>
      </c>
      <c r="GQ336" s="24" t="s">
        <v>444</v>
      </c>
      <c r="GR336" s="24" t="s">
        <v>444</v>
      </c>
      <c r="GS336" t="s">
        <v>444</v>
      </c>
      <c r="GT336" t="s">
        <v>444</v>
      </c>
      <c r="GU336" s="24" t="s">
        <v>444</v>
      </c>
      <c r="GV336" s="24" t="s">
        <v>444</v>
      </c>
      <c r="GW336" t="s">
        <v>444</v>
      </c>
      <c r="GX336" t="s">
        <v>444</v>
      </c>
      <c r="GY336" s="24" t="s">
        <v>444</v>
      </c>
      <c r="GZ336" s="24" t="s">
        <v>444</v>
      </c>
      <c r="HA336" t="s">
        <v>444</v>
      </c>
      <c r="HB336" t="s">
        <v>444</v>
      </c>
      <c r="HC336" s="24" t="s">
        <v>444</v>
      </c>
      <c r="HD336" s="24" t="s">
        <v>444</v>
      </c>
      <c r="HE336" t="s">
        <v>444</v>
      </c>
      <c r="HF336" t="s">
        <v>444</v>
      </c>
      <c r="HG336" s="24" t="s">
        <v>444</v>
      </c>
      <c r="HH336" s="24" t="s">
        <v>444</v>
      </c>
      <c r="HI336" t="s">
        <v>444</v>
      </c>
      <c r="HJ336" t="s">
        <v>444</v>
      </c>
      <c r="HK336" s="24" t="s">
        <v>444</v>
      </c>
      <c r="HL336" s="24" t="s">
        <v>444</v>
      </c>
      <c r="HM336" t="s">
        <v>444</v>
      </c>
      <c r="HN336" t="s">
        <v>444</v>
      </c>
      <c r="HO336" s="24" t="s">
        <v>444</v>
      </c>
      <c r="HP336" s="24" t="s">
        <v>444</v>
      </c>
      <c r="HQ336" t="s">
        <v>444</v>
      </c>
      <c r="HR336" t="s">
        <v>444</v>
      </c>
      <c r="HS336" s="24" t="s">
        <v>444</v>
      </c>
      <c r="HT336" s="24" t="s">
        <v>444</v>
      </c>
      <c r="HU336" t="s">
        <v>444</v>
      </c>
      <c r="HV336" t="s">
        <v>444</v>
      </c>
      <c r="HW336" s="24" t="s">
        <v>444</v>
      </c>
      <c r="HX336" s="24" t="s">
        <v>444</v>
      </c>
      <c r="HY336" t="s">
        <v>444</v>
      </c>
      <c r="HZ336" t="s">
        <v>444</v>
      </c>
      <c r="IA336" t="s">
        <v>2896</v>
      </c>
      <c r="IB336" t="s">
        <v>2736</v>
      </c>
      <c r="IC336" t="s">
        <v>2767</v>
      </c>
      <c r="ID336" s="33" t="b" cm="1">
        <f t="array" ref="ID336">_xlfn.IFNA(MATCH($A$2,_xlfn.NUMBERVALUE(Table_Query_from_MF_DSNP62[[#This Row],[CL_GLACCT_DR1]:[CL_GLACCT_CR4]]),0),0)&gt;=1</f>
        <v>1</v>
      </c>
      <c r="IE336" s="33" t="b">
        <f>OR(Table_Query_from_MF_DSNP62[[#This Row],[Pair1]:[Pair25]])</f>
        <v>1</v>
      </c>
      <c r="IF336" s="33">
        <f>_xlfn.IFNA(MATCH(TRUE,Table_Query_from_MF_DSNP62[[#This Row],[Pair1]:[Pair25]],0),"none")</f>
        <v>3</v>
      </c>
      <c r="IG336" s="33" t="b">
        <f>AND($A$2&gt;=_xlfn.NUMBERVALUE(Table_Query_from_MF_DSNP62[[#This Row],[CL_GL_ACCT_FR1]]),$A$2&lt;=_xlfn.NUMBERVALUE(Table_Query_from_MF_DSNP62[[#This Row],[CL_GL_ACCT_TO1]]))</f>
        <v>0</v>
      </c>
      <c r="IH336" s="33" t="b">
        <f>AND($A$2&gt;=_xlfn.NUMBERVALUE(Table_Query_from_MF_DSNP62[[#This Row],[CL_GL_ACCT_FR2]]),$A$2&lt;=_xlfn.NUMBERVALUE(Table_Query_from_MF_DSNP62[[#This Row],[CL_GL_ACCT_TO2]]))</f>
        <v>0</v>
      </c>
      <c r="II336" s="33" t="b">
        <f>AND($A$2&gt;=_xlfn.NUMBERVALUE(Table_Query_from_MF_DSNP62[[#This Row],[CL_GL_ACCT_FR3]]),$A$2&lt;=_xlfn.NUMBERVALUE(Table_Query_from_MF_DSNP62[[#This Row],[CL_GL_ACCT_TO3]]))</f>
        <v>1</v>
      </c>
      <c r="IJ336" s="33" t="b">
        <f>AND($A$2&gt;=_xlfn.NUMBERVALUE(Table_Query_from_MF_DSNP62[[#This Row],[CL_GL_ACCT_FR4]]),$A$2&lt;=_xlfn.NUMBERVALUE(Table_Query_from_MF_DSNP62[[#This Row],[CL_GL_ACCT_TO4]]))</f>
        <v>1</v>
      </c>
      <c r="IK336" s="33" t="b">
        <f>AND($A$2&gt;=_xlfn.NUMBERVALUE(Table_Query_from_MF_DSNP62[[#This Row],[CL_GL_ACCT_FR5]]),$A$2&lt;=_xlfn.NUMBERVALUE(Table_Query_from_MF_DSNP62[[#This Row],[CL_GL_ACCT_TO5]]))</f>
        <v>1</v>
      </c>
      <c r="IL336" s="33" t="b">
        <f>AND($A$2&gt;=_xlfn.NUMBERVALUE(Table_Query_from_MF_DSNP62[[#This Row],[CL_GL_ACCT_FR6]]),$A$2&lt;=_xlfn.NUMBERVALUE(Table_Query_from_MF_DSNP62[[#This Row],[CL_GL_ACCT_TO6]]))</f>
        <v>1</v>
      </c>
      <c r="IM336" s="33" t="b">
        <f>AND($A$2&gt;=_xlfn.NUMBERVALUE(Table_Query_from_MF_DSNP62[[#This Row],[CL_GL_ACCT_FR7]]),$A$2&lt;=_xlfn.NUMBERVALUE(Table_Query_from_MF_DSNP62[[#This Row],[CL_GL_ACCT_TO7]]))</f>
        <v>1</v>
      </c>
      <c r="IN336" s="33" t="b">
        <f>AND($A$2&gt;=_xlfn.NUMBERVALUE(Table_Query_from_MF_DSNP62[[#This Row],[CL_GL_ACCT_FR8]]),$A$2&lt;=_xlfn.NUMBERVALUE(Table_Query_from_MF_DSNP62[[#This Row],[CL_GL_ACCT_TO8]]))</f>
        <v>1</v>
      </c>
      <c r="IO336" s="33" t="b">
        <f>AND($A$2&gt;=_xlfn.NUMBERVALUE(Table_Query_from_MF_DSNP62[[#This Row],[CL_GL_ACCT_FR9]]),$A$2&lt;=_xlfn.NUMBERVALUE(Table_Query_from_MF_DSNP62[[#This Row],[CL_GL_ACCT_TO9]]))</f>
        <v>1</v>
      </c>
      <c r="IP336" s="33" t="b">
        <f>AND($A$2&gt;=_xlfn.NUMBERVALUE(Table_Query_from_MF_DSNP62[[#This Row],[CL_GL_ACCT_FR10]]),$A$2&lt;=_xlfn.NUMBERVALUE(Table_Query_from_MF_DSNP62[[#This Row],[CL_GL_ACCT_TO10]]))</f>
        <v>1</v>
      </c>
      <c r="IQ336" s="33" t="b">
        <f>AND($A$2&gt;=_xlfn.NUMBERVALUE(Table_Query_from_MF_DSNP62[[#This Row],[CL_GL_ACCT_FR11]]),$A$2&lt;=_xlfn.NUMBERVALUE(Table_Query_from_MF_DSNP62[[#This Row],[CL_GL_ACCT_TO11]]))</f>
        <v>1</v>
      </c>
      <c r="IR336" s="33" t="b">
        <f>AND($A$2&gt;=_xlfn.NUMBERVALUE(Table_Query_from_MF_DSNP62[[#This Row],[CL_GL_ACCT_FR12]]),$A$2&lt;=_xlfn.NUMBERVALUE(Table_Query_from_MF_DSNP62[[#This Row],[CL_GL_ACCT_TO12]]))</f>
        <v>1</v>
      </c>
      <c r="IS336" s="33" t="b">
        <f>AND($A$2&gt;=_xlfn.NUMBERVALUE(Table_Query_from_MF_DSNP62[[#This Row],[CL_GL_ACCT_FR13]]),$A$2&lt;=_xlfn.NUMBERVALUE(Table_Query_from_MF_DSNP62[[#This Row],[CL_GL_ACCT_TO13]]))</f>
        <v>1</v>
      </c>
      <c r="IT336" s="33" t="b">
        <f>AND($A$2&gt;=_xlfn.NUMBERVALUE(Table_Query_from_MF_DSNP62[[#This Row],[CL_GL_ACCT_FR14]]),$A$2&lt;=_xlfn.NUMBERVALUE(Table_Query_from_MF_DSNP62[[#This Row],[CL_GL_ACCT_TO14]]))</f>
        <v>1</v>
      </c>
      <c r="IU336" s="33" t="b">
        <f>AND($A$2&gt;=_xlfn.NUMBERVALUE(Table_Query_from_MF_DSNP62[[#This Row],[CL_GL_ACCT_FR15]]),$A$2&lt;=_xlfn.NUMBERVALUE(Table_Query_from_MF_DSNP62[[#This Row],[CL_GL_ACCT_TO15]]))</f>
        <v>1</v>
      </c>
      <c r="IV336" s="33" t="b">
        <f>AND($A$2&gt;=_xlfn.NUMBERVALUE(Table_Query_from_MF_DSNP62[[#This Row],[CL_GL_ACCT_FR16]]),$A$2&lt;=_xlfn.NUMBERVALUE(Table_Query_from_MF_DSNP62[[#This Row],[CL_GL_ACCT_TO16]]))</f>
        <v>1</v>
      </c>
      <c r="IW336" s="33" t="b">
        <f>AND($A$2&gt;=_xlfn.NUMBERVALUE(Table_Query_from_MF_DSNP62[[#This Row],[CL_GL_ACCT_FR17]]),$A$2&lt;=_xlfn.NUMBERVALUE(Table_Query_from_MF_DSNP62[[#This Row],[CL_GL_ACCT_TO17]]))</f>
        <v>1</v>
      </c>
      <c r="IX336" s="33" t="b">
        <f>AND($A$2&gt;=_xlfn.NUMBERVALUE(Table_Query_from_MF_DSNP62[[#This Row],[CL_GL_ACCT_FR18]]),$A$2&lt;=_xlfn.NUMBERVALUE(Table_Query_from_MF_DSNP62[[#This Row],[CL_GL_ACCT_TO18]]))</f>
        <v>1</v>
      </c>
      <c r="IY336" s="33" t="b">
        <f>AND($A$2&gt;=_xlfn.NUMBERVALUE(Table_Query_from_MF_DSNP62[[#This Row],[CL_GL_ACCT_FR19]]),$A$2&lt;=_xlfn.NUMBERVALUE(Table_Query_from_MF_DSNP62[[#This Row],[CL_GL_ACCT_TO19]]))</f>
        <v>1</v>
      </c>
      <c r="IZ336" s="33" t="b">
        <f>AND($A$2&gt;=_xlfn.NUMBERVALUE(Table_Query_from_MF_DSNP62[[#This Row],[CL_GL_ACCT_FR20]]),$A$2&lt;=_xlfn.NUMBERVALUE(Table_Query_from_MF_DSNP62[[#This Row],[CL_GL_ACCT_TO20]]))</f>
        <v>1</v>
      </c>
      <c r="JA336" s="33" t="b">
        <f>AND($A$2&gt;=_xlfn.NUMBERVALUE(Table_Query_from_MF_DSNP62[[#This Row],[CL_GL_ACCT_FR21]]),$A$2&lt;=_xlfn.NUMBERVALUE(Table_Query_from_MF_DSNP62[[#This Row],[CL_GL_ACCT_TO21]]))</f>
        <v>1</v>
      </c>
      <c r="JB336" s="33" t="b">
        <f>AND($A$2&gt;=_xlfn.NUMBERVALUE(Table_Query_from_MF_DSNP62[[#This Row],[CL_GL_ACCT_FR22]]),$A$2&lt;=_xlfn.NUMBERVALUE(Table_Query_from_MF_DSNP62[[#This Row],[CL_GL_ACCT_TO22]]))</f>
        <v>1</v>
      </c>
      <c r="JC336" s="33" t="b">
        <f>AND($A$2&gt;=_xlfn.NUMBERVALUE(Table_Query_from_MF_DSNP62[[#This Row],[CL_GL_ACCT_FR23]]),$A$2&lt;=_xlfn.NUMBERVALUE(Table_Query_from_MF_DSNP62[[#This Row],[CL_GL_ACCT_TO23]]))</f>
        <v>1</v>
      </c>
      <c r="JD336" s="33" t="b">
        <f>AND($A$2&gt;=_xlfn.NUMBERVALUE(Table_Query_from_MF_DSNP62[[#This Row],[CL_GL_ACCT_FR24]]),$A$2&lt;=_xlfn.NUMBERVALUE(Table_Query_from_MF_DSNP62[[#This Row],[CL_GL_ACCT_TO24]]))</f>
        <v>1</v>
      </c>
      <c r="JE336" s="33" t="b">
        <f>AND($A$2&gt;=_xlfn.NUMBERVALUE(Table_Query_from_MF_DSNP62[[#This Row],[CL_GL_ACCT_FR25]]),$A$2&lt;=_xlfn.NUMBERVALUE(Table_Query_from_MF_DSNP62[[#This Row],[CL_GL_ACCT_TO25]]))</f>
        <v>1</v>
      </c>
      <c r="JF336" s="33" t="b">
        <f>OR(Table_Query_from_MF_DSNP62[[#This Row],[PairA]:[PairO]])</f>
        <v>1</v>
      </c>
      <c r="JG336" s="33">
        <f>_xlfn.IFNA(MATCH(TRUE,Table_Query_from_MF_DSNP62[[#This Row],[PairA]:[PairO]],0),"none")</f>
        <v>4</v>
      </c>
      <c r="JH336" s="33" t="b">
        <f>AND($B$2&gt;=_xlfn.NUMBERVALUE(Table_Query_from_MF_DSNP62[[#This Row],[CL_CMP_OBJ_FR1]]),$B$2&lt;=_xlfn.NUMBERVALUE(Table_Query_from_MF_DSNP62[[#This Row],[CL_CMP_OBJ_TO1]]))</f>
        <v>0</v>
      </c>
      <c r="JI336" s="33" t="b">
        <f>AND($B$2&gt;=_xlfn.NUMBERVALUE(Table_Query_from_MF_DSNP62[[#This Row],[CL_CMP_OBJ_FR2]]),$B$2&lt;=_xlfn.NUMBERVALUE(Table_Query_from_MF_DSNP62[[#This Row],[CL_CMP_OBJ_TO2]]))</f>
        <v>0</v>
      </c>
      <c r="JJ336" s="33" t="b">
        <f>AND($B$2&gt;=_xlfn.NUMBERVALUE(Table_Query_from_MF_DSNP62[[#This Row],[CL_CMP_OBJ_FR3]]),$B$2&lt;=_xlfn.NUMBERVALUE(Table_Query_from_MF_DSNP62[[#This Row],[CL_CMP_OBJ_TO3]]))</f>
        <v>0</v>
      </c>
      <c r="JK336" s="33" t="b">
        <f>AND($B$2&gt;=_xlfn.NUMBERVALUE(Table_Query_from_MF_DSNP62[[#This Row],[CL_CMP_OBJ_FR4]]),$B$2&lt;=_xlfn.NUMBERVALUE(Table_Query_from_MF_DSNP62[[#This Row],[CL_CMP_OBJ_TO4]]))</f>
        <v>1</v>
      </c>
      <c r="JL336" s="33" t="b">
        <f>AND($B$2&gt;=_xlfn.NUMBERVALUE(Table_Query_from_MF_DSNP62[[#This Row],[CL_CMP_OBJ_FR5]]),$B$2&lt;=_xlfn.NUMBERVALUE(Table_Query_from_MF_DSNP62[[#This Row],[CL_CMP_OBJ_TO5]]))</f>
        <v>1</v>
      </c>
      <c r="JM336" s="33" t="b">
        <f>AND($B$2&gt;=_xlfn.NUMBERVALUE(Table_Query_from_MF_DSNP62[[#This Row],[CL_CMP_OBJ_FR6]]),$B$2&lt;=_xlfn.NUMBERVALUE(Table_Query_from_MF_DSNP62[[#This Row],[CL_CMP_OBJ_TO6]]))</f>
        <v>1</v>
      </c>
      <c r="JN336" s="33" t="b">
        <f>AND($B$2&gt;=_xlfn.NUMBERVALUE(Table_Query_from_MF_DSNP62[[#This Row],[CL_CMP_OBJ_FR7]]),$B$2&lt;=_xlfn.NUMBERVALUE(Table_Query_from_MF_DSNP62[[#This Row],[CL_CMP_OBJ_TO7]]))</f>
        <v>1</v>
      </c>
      <c r="JO336" s="33" t="b">
        <f>AND($B$2&gt;=_xlfn.NUMBERVALUE(Table_Query_from_MF_DSNP62[[#This Row],[CL_CMP_OBJ_FR8]]),$B$2&lt;=_xlfn.NUMBERVALUE(Table_Query_from_MF_DSNP62[[#This Row],[CL_CMP_OBJ_TO8]]))</f>
        <v>1</v>
      </c>
      <c r="JP336" s="33" t="b">
        <f>AND($B$2&gt;=_xlfn.NUMBERVALUE(Table_Query_from_MF_DSNP62[[#This Row],[CL_CMP_OBJ_FR9]]),$B$2&lt;=_xlfn.NUMBERVALUE(Table_Query_from_MF_DSNP62[[#This Row],[CL_CMP_OBJ_TO9]]))</f>
        <v>1</v>
      </c>
      <c r="JQ336" s="33" t="b">
        <f>AND($B$2&gt;=_xlfn.NUMBERVALUE(Table_Query_from_MF_DSNP62[[#This Row],[CL_CMP_OBJ_FR10]]),$B$2&lt;=_xlfn.NUMBERVALUE(Table_Query_from_MF_DSNP62[[#This Row],[CL_CMP_OBJ_TO10]]))</f>
        <v>1</v>
      </c>
      <c r="JR336" s="33" t="b">
        <f>AND($B$2&gt;=_xlfn.NUMBERVALUE(Table_Query_from_MF_DSNP62[[#This Row],[CL_CMP_OBJ_FR11]]),$B$2&lt;=_xlfn.NUMBERVALUE(Table_Query_from_MF_DSNP62[[#This Row],[CL_CMP_OBJ_TO11]]))</f>
        <v>1</v>
      </c>
      <c r="JS336" s="33" t="b">
        <f>AND($B$2&gt;=_xlfn.NUMBERVALUE(Table_Query_from_MF_DSNP62[[#This Row],[CL_CMP_OBJ_FR12]]),$B$2&lt;=_xlfn.NUMBERVALUE(Table_Query_from_MF_DSNP62[[#This Row],[CL_CMP_OBJ_TO12]]))</f>
        <v>1</v>
      </c>
      <c r="JT336" s="33" t="b">
        <f>AND($B$2&gt;=_xlfn.NUMBERVALUE(Table_Query_from_MF_DSNP62[[#This Row],[CL_CMP_OBJ_FR13]]),$B$2&lt;=_xlfn.NUMBERVALUE(Table_Query_from_MF_DSNP62[[#This Row],[CL_CMP_OBJ_TO13]]))</f>
        <v>1</v>
      </c>
      <c r="JU336" s="33" t="b">
        <f>AND($B$2&gt;=_xlfn.NUMBERVALUE(Table_Query_from_MF_DSNP62[[#This Row],[CL_CMP_OBJ_FR14]]),$B$2&lt;=_xlfn.NUMBERVALUE(Table_Query_from_MF_DSNP62[[#This Row],[CL_CMP_OBJ_TO14]]))</f>
        <v>1</v>
      </c>
      <c r="JV336" s="33" t="b">
        <f>AND($B$2&gt;=_xlfn.NUMBERVALUE(Table_Query_from_MF_DSNP62[[#This Row],[CL_CMP_OBJ_FR15]]),$B$2&lt;=_xlfn.NUMBERVALUE(Table_Query_from_MF_DSNP62[[#This Row],[CL_CMP_OBJ_TO15]]))</f>
        <v>1</v>
      </c>
    </row>
    <row r="337" spans="1:282" x14ac:dyDescent="0.25">
      <c r="A337" t="b">
        <f>OR(,Table_Query_from_MF_DSNP62[[#This Row],[Desired GL included as "hard-coded" GL?]],Table_Query_from_MF_DSNP62[[#This Row],[Desired GL included as "Open GL"?]])</f>
        <v>1</v>
      </c>
      <c r="B337" t="b">
        <f>Table_Query_from_MF_DSNP62[[#This Row],[Desired CObj included as "Open CObj"?]]</f>
        <v>1</v>
      </c>
      <c r="C337" t="s">
        <v>1022</v>
      </c>
      <c r="D337" t="s">
        <v>1903</v>
      </c>
      <c r="E337" t="s">
        <v>8</v>
      </c>
      <c r="F337" s="24" t="s">
        <v>383</v>
      </c>
      <c r="G337" t="s">
        <v>136</v>
      </c>
      <c r="H337" s="24" t="s">
        <v>417</v>
      </c>
      <c r="I337" t="s">
        <v>410</v>
      </c>
      <c r="J337" s="24" t="s">
        <v>444</v>
      </c>
      <c r="K337" t="s">
        <v>444</v>
      </c>
      <c r="L337" s="24" t="s">
        <v>444</v>
      </c>
      <c r="M337" t="s">
        <v>444</v>
      </c>
      <c r="N337" t="s">
        <v>444</v>
      </c>
      <c r="O337" t="s">
        <v>444</v>
      </c>
      <c r="P337" t="s">
        <v>444</v>
      </c>
      <c r="Q337" t="s">
        <v>15</v>
      </c>
      <c r="R337" t="s">
        <v>444</v>
      </c>
      <c r="S337" t="s">
        <v>442</v>
      </c>
      <c r="T337" t="s">
        <v>447</v>
      </c>
      <c r="U337" t="s">
        <v>444</v>
      </c>
      <c r="V337" t="s">
        <v>444</v>
      </c>
      <c r="W337" t="s">
        <v>447</v>
      </c>
      <c r="X337" t="s">
        <v>444</v>
      </c>
      <c r="Y337" t="s">
        <v>444</v>
      </c>
      <c r="Z337" t="s">
        <v>442</v>
      </c>
      <c r="AA337" t="s">
        <v>442</v>
      </c>
      <c r="AB337" t="s">
        <v>442</v>
      </c>
      <c r="AC337" t="s">
        <v>444</v>
      </c>
      <c r="AD337" t="s">
        <v>444</v>
      </c>
      <c r="AE337" t="s">
        <v>444</v>
      </c>
      <c r="AF337" t="s">
        <v>444</v>
      </c>
      <c r="AG337" t="s">
        <v>442</v>
      </c>
      <c r="AH337" t="s">
        <v>444</v>
      </c>
      <c r="AI337" t="s">
        <v>447</v>
      </c>
      <c r="AJ337" t="s">
        <v>442</v>
      </c>
      <c r="AK337" t="s">
        <v>15</v>
      </c>
      <c r="AL337" t="s">
        <v>444</v>
      </c>
      <c r="AM337" t="s">
        <v>444</v>
      </c>
      <c r="AN337" t="s">
        <v>444</v>
      </c>
      <c r="AO337" t="s">
        <v>444</v>
      </c>
      <c r="AP337" t="s">
        <v>442</v>
      </c>
      <c r="AQ337" t="s">
        <v>1440</v>
      </c>
      <c r="AR337" t="s">
        <v>1451</v>
      </c>
      <c r="AS337" t="s">
        <v>162</v>
      </c>
      <c r="AT337" t="s">
        <v>444</v>
      </c>
      <c r="AU337" t="s">
        <v>444</v>
      </c>
      <c r="AV337" t="s">
        <v>442</v>
      </c>
      <c r="AW337" t="s">
        <v>444</v>
      </c>
      <c r="AX337" t="s">
        <v>444</v>
      </c>
      <c r="AY337" t="s">
        <v>444</v>
      </c>
      <c r="AZ337" t="s">
        <v>444</v>
      </c>
      <c r="BA337" t="s">
        <v>444</v>
      </c>
      <c r="BB337" t="s">
        <v>444</v>
      </c>
      <c r="BC337" t="s">
        <v>444</v>
      </c>
      <c r="BD337" t="s">
        <v>1359</v>
      </c>
      <c r="BE337" t="s">
        <v>444</v>
      </c>
      <c r="BF337" t="s">
        <v>1360</v>
      </c>
      <c r="BG337" t="s">
        <v>444</v>
      </c>
      <c r="BH337" t="s">
        <v>444</v>
      </c>
      <c r="BI337" t="s">
        <v>444</v>
      </c>
      <c r="BJ337" t="s">
        <v>444</v>
      </c>
      <c r="BK337" t="s">
        <v>444</v>
      </c>
      <c r="BL337" t="s">
        <v>444</v>
      </c>
      <c r="BM337" t="s">
        <v>444</v>
      </c>
      <c r="BN337" t="s">
        <v>444</v>
      </c>
      <c r="BO337" t="s">
        <v>444</v>
      </c>
      <c r="BP337" t="s">
        <v>444</v>
      </c>
      <c r="BQ337" t="s">
        <v>444</v>
      </c>
      <c r="BR337" t="s">
        <v>444</v>
      </c>
      <c r="BS337" t="s">
        <v>444</v>
      </c>
      <c r="BT337" t="s">
        <v>444</v>
      </c>
      <c r="BU337" t="s">
        <v>444</v>
      </c>
      <c r="BV337" t="s">
        <v>444</v>
      </c>
      <c r="BW337" t="s">
        <v>444</v>
      </c>
      <c r="BX337" t="s">
        <v>444</v>
      </c>
      <c r="BY337" t="s">
        <v>444</v>
      </c>
      <c r="BZ337" t="s">
        <v>444</v>
      </c>
      <c r="CA337" t="s">
        <v>444</v>
      </c>
      <c r="CB337" t="s">
        <v>444</v>
      </c>
      <c r="CC337" t="s">
        <v>444</v>
      </c>
      <c r="CD337" t="s">
        <v>444</v>
      </c>
      <c r="CE337" t="s">
        <v>444</v>
      </c>
      <c r="CF337" t="s">
        <v>444</v>
      </c>
      <c r="CG337" t="s">
        <v>444</v>
      </c>
      <c r="CH337" t="s">
        <v>444</v>
      </c>
      <c r="CI337" t="s">
        <v>444</v>
      </c>
      <c r="CJ337" t="s">
        <v>444</v>
      </c>
      <c r="CK337" t="s">
        <v>444</v>
      </c>
      <c r="CL337" t="s">
        <v>444</v>
      </c>
      <c r="CM337" t="s">
        <v>444</v>
      </c>
      <c r="CN337" t="s">
        <v>444</v>
      </c>
      <c r="CO337" t="s">
        <v>444</v>
      </c>
      <c r="CP337" t="s">
        <v>444</v>
      </c>
      <c r="CQ337" t="s">
        <v>444</v>
      </c>
      <c r="CR337" t="s">
        <v>444</v>
      </c>
      <c r="CS337" t="s">
        <v>444</v>
      </c>
      <c r="CT337" t="s">
        <v>444</v>
      </c>
      <c r="CU337" t="s">
        <v>282</v>
      </c>
      <c r="CV337" t="s">
        <v>2769</v>
      </c>
      <c r="CW337" t="s">
        <v>2736</v>
      </c>
      <c r="CX337" t="s">
        <v>2848</v>
      </c>
      <c r="CY337" t="s">
        <v>1472</v>
      </c>
      <c r="CZ337" t="s">
        <v>1473</v>
      </c>
      <c r="DA337" t="s">
        <v>444</v>
      </c>
      <c r="DB337" t="s">
        <v>444</v>
      </c>
      <c r="DC337" t="s">
        <v>444</v>
      </c>
      <c r="DD337" t="s">
        <v>444</v>
      </c>
      <c r="DE337" t="s">
        <v>444</v>
      </c>
      <c r="DF337" t="s">
        <v>444</v>
      </c>
      <c r="DG337" t="s">
        <v>444</v>
      </c>
      <c r="DH337" t="s">
        <v>444</v>
      </c>
      <c r="DI337" t="s">
        <v>282</v>
      </c>
      <c r="DJ337" t="s">
        <v>1440</v>
      </c>
      <c r="DK337" t="s">
        <v>1451</v>
      </c>
      <c r="DL337" t="s">
        <v>444</v>
      </c>
      <c r="DM337" t="s">
        <v>444</v>
      </c>
      <c r="DN337" t="s">
        <v>444</v>
      </c>
      <c r="DO337" t="s">
        <v>444</v>
      </c>
      <c r="DP337" t="s">
        <v>444</v>
      </c>
      <c r="DQ337" t="s">
        <v>444</v>
      </c>
      <c r="DR337" t="s">
        <v>444</v>
      </c>
      <c r="DS337" t="s">
        <v>444</v>
      </c>
      <c r="DT337" s="24" t="s">
        <v>444</v>
      </c>
      <c r="DU337" s="24" t="s">
        <v>444</v>
      </c>
      <c r="DV337" t="s">
        <v>444</v>
      </c>
      <c r="DW337" t="s">
        <v>444</v>
      </c>
      <c r="DX337" s="24" t="s">
        <v>444</v>
      </c>
      <c r="DY337" s="24" t="s">
        <v>444</v>
      </c>
      <c r="DZ337" t="s">
        <v>444</v>
      </c>
      <c r="EA337" t="s">
        <v>444</v>
      </c>
      <c r="EB337" s="24" t="s">
        <v>444</v>
      </c>
      <c r="EC337" s="24" t="s">
        <v>444</v>
      </c>
      <c r="ED337" t="s">
        <v>444</v>
      </c>
      <c r="EE337" t="s">
        <v>444</v>
      </c>
      <c r="EF337" s="24" t="s">
        <v>444</v>
      </c>
      <c r="EG337" s="24" t="s">
        <v>444</v>
      </c>
      <c r="EH337" t="s">
        <v>444</v>
      </c>
      <c r="EI337" t="s">
        <v>444</v>
      </c>
      <c r="EJ337" s="24" t="s">
        <v>444</v>
      </c>
      <c r="EK337" s="24" t="s">
        <v>444</v>
      </c>
      <c r="EL337" t="s">
        <v>444</v>
      </c>
      <c r="EM337" t="s">
        <v>444</v>
      </c>
      <c r="EN337" s="24" t="s">
        <v>444</v>
      </c>
      <c r="EO337" s="24" t="s">
        <v>444</v>
      </c>
      <c r="EP337" t="s">
        <v>444</v>
      </c>
      <c r="EQ337" t="s">
        <v>444</v>
      </c>
      <c r="ER337" s="24" t="s">
        <v>444</v>
      </c>
      <c r="ES337" s="24" t="s">
        <v>444</v>
      </c>
      <c r="ET337" t="s">
        <v>444</v>
      </c>
      <c r="EU337" t="s">
        <v>444</v>
      </c>
      <c r="EV337" s="24" t="s">
        <v>444</v>
      </c>
      <c r="EW337" s="24" t="s">
        <v>444</v>
      </c>
      <c r="EX337" t="s">
        <v>444</v>
      </c>
      <c r="EY337" t="s">
        <v>444</v>
      </c>
      <c r="EZ337" s="24" t="s">
        <v>444</v>
      </c>
      <c r="FA337" s="24" t="s">
        <v>444</v>
      </c>
      <c r="FB337" t="s">
        <v>444</v>
      </c>
      <c r="FC337" t="s">
        <v>444</v>
      </c>
      <c r="FD337" s="24" t="s">
        <v>444</v>
      </c>
      <c r="FE337" s="24" t="s">
        <v>444</v>
      </c>
      <c r="FF337" t="s">
        <v>444</v>
      </c>
      <c r="FG337" t="s">
        <v>444</v>
      </c>
      <c r="FH337" s="24" t="s">
        <v>444</v>
      </c>
      <c r="FI337" s="24" t="s">
        <v>444</v>
      </c>
      <c r="FJ337" t="s">
        <v>444</v>
      </c>
      <c r="FK337" t="s">
        <v>444</v>
      </c>
      <c r="FL337" s="24" t="s">
        <v>444</v>
      </c>
      <c r="FM337" s="24" t="s">
        <v>444</v>
      </c>
      <c r="FN337" t="s">
        <v>444</v>
      </c>
      <c r="FO337" t="s">
        <v>444</v>
      </c>
      <c r="FP337" s="24" t="s">
        <v>444</v>
      </c>
      <c r="FQ337" s="24" t="s">
        <v>444</v>
      </c>
      <c r="FR337" t="s">
        <v>444</v>
      </c>
      <c r="FS337" t="s">
        <v>444</v>
      </c>
      <c r="FT337" s="24" t="s">
        <v>444</v>
      </c>
      <c r="FU337" s="24" t="s">
        <v>444</v>
      </c>
      <c r="FV337" t="s">
        <v>444</v>
      </c>
      <c r="FW337" t="s">
        <v>444</v>
      </c>
      <c r="FX337" s="24" t="s">
        <v>444</v>
      </c>
      <c r="FY337" s="24" t="s">
        <v>444</v>
      </c>
      <c r="FZ337" t="s">
        <v>444</v>
      </c>
      <c r="GA337" t="s">
        <v>444</v>
      </c>
      <c r="GB337" s="24" t="s">
        <v>444</v>
      </c>
      <c r="GC337" s="24" t="s">
        <v>444</v>
      </c>
      <c r="GD337" t="s">
        <v>444</v>
      </c>
      <c r="GE337" t="s">
        <v>444</v>
      </c>
      <c r="GF337" s="24" t="s">
        <v>444</v>
      </c>
      <c r="GG337" s="24" t="s">
        <v>444</v>
      </c>
      <c r="GH337" t="s">
        <v>15</v>
      </c>
      <c r="GI337" s="24" t="s">
        <v>469</v>
      </c>
      <c r="GJ337" s="24" t="s">
        <v>473</v>
      </c>
      <c r="GK337" t="s">
        <v>444</v>
      </c>
      <c r="GL337" t="s">
        <v>444</v>
      </c>
      <c r="GM337" s="24" t="s">
        <v>444</v>
      </c>
      <c r="GN337" s="24" t="s">
        <v>444</v>
      </c>
      <c r="GO337" t="s">
        <v>444</v>
      </c>
      <c r="GP337" t="s">
        <v>444</v>
      </c>
      <c r="GQ337" s="24" t="s">
        <v>444</v>
      </c>
      <c r="GR337" s="24" t="s">
        <v>444</v>
      </c>
      <c r="GS337" t="s">
        <v>444</v>
      </c>
      <c r="GT337" t="s">
        <v>444</v>
      </c>
      <c r="GU337" s="24" t="s">
        <v>444</v>
      </c>
      <c r="GV337" s="24" t="s">
        <v>444</v>
      </c>
      <c r="GW337" t="s">
        <v>444</v>
      </c>
      <c r="GX337" t="s">
        <v>444</v>
      </c>
      <c r="GY337" s="24" t="s">
        <v>444</v>
      </c>
      <c r="GZ337" s="24" t="s">
        <v>444</v>
      </c>
      <c r="HA337" t="s">
        <v>444</v>
      </c>
      <c r="HB337" t="s">
        <v>444</v>
      </c>
      <c r="HC337" s="24" t="s">
        <v>444</v>
      </c>
      <c r="HD337" s="24" t="s">
        <v>444</v>
      </c>
      <c r="HE337" t="s">
        <v>444</v>
      </c>
      <c r="HF337" t="s">
        <v>444</v>
      </c>
      <c r="HG337" s="24" t="s">
        <v>444</v>
      </c>
      <c r="HH337" s="24" t="s">
        <v>444</v>
      </c>
      <c r="HI337" t="s">
        <v>444</v>
      </c>
      <c r="HJ337" t="s">
        <v>444</v>
      </c>
      <c r="HK337" s="24" t="s">
        <v>444</v>
      </c>
      <c r="HL337" s="24" t="s">
        <v>444</v>
      </c>
      <c r="HM337" t="s">
        <v>444</v>
      </c>
      <c r="HN337" t="s">
        <v>444</v>
      </c>
      <c r="HO337" s="24" t="s">
        <v>444</v>
      </c>
      <c r="HP337" s="24" t="s">
        <v>444</v>
      </c>
      <c r="HQ337" t="s">
        <v>444</v>
      </c>
      <c r="HR337" t="s">
        <v>444</v>
      </c>
      <c r="HS337" s="24" t="s">
        <v>444</v>
      </c>
      <c r="HT337" s="24" t="s">
        <v>444</v>
      </c>
      <c r="HU337" t="s">
        <v>444</v>
      </c>
      <c r="HV337" t="s">
        <v>444</v>
      </c>
      <c r="HW337" s="24" t="s">
        <v>444</v>
      </c>
      <c r="HX337" s="24" t="s">
        <v>444</v>
      </c>
      <c r="HY337" t="s">
        <v>444</v>
      </c>
      <c r="HZ337" t="s">
        <v>444</v>
      </c>
      <c r="IA337" t="s">
        <v>2769</v>
      </c>
      <c r="IB337" t="s">
        <v>2736</v>
      </c>
      <c r="IC337" t="s">
        <v>3041</v>
      </c>
      <c r="ID337" s="33" t="b" cm="1">
        <f t="array" ref="ID337">_xlfn.IFNA(MATCH($A$2,_xlfn.NUMBERVALUE(Table_Query_from_MF_DSNP62[[#This Row],[CL_GLACCT_DR1]:[CL_GLACCT_CR4]]),0),0)&gt;=1</f>
        <v>1</v>
      </c>
      <c r="IE337" s="33" t="b">
        <f>OR(Table_Query_from_MF_DSNP62[[#This Row],[Pair1]:[Pair25]])</f>
        <v>1</v>
      </c>
      <c r="IF337" s="33">
        <f>_xlfn.IFNA(MATCH(TRUE,Table_Query_from_MF_DSNP62[[#This Row],[Pair1]:[Pair25]],0),"none")</f>
        <v>1</v>
      </c>
      <c r="IG337" s="33" t="b">
        <f>AND($A$2&gt;=_xlfn.NUMBERVALUE(Table_Query_from_MF_DSNP62[[#This Row],[CL_GL_ACCT_FR1]]),$A$2&lt;=_xlfn.NUMBERVALUE(Table_Query_from_MF_DSNP62[[#This Row],[CL_GL_ACCT_TO1]]))</f>
        <v>1</v>
      </c>
      <c r="IH337" s="33" t="b">
        <f>AND($A$2&gt;=_xlfn.NUMBERVALUE(Table_Query_from_MF_DSNP62[[#This Row],[CL_GL_ACCT_FR2]]),$A$2&lt;=_xlfn.NUMBERVALUE(Table_Query_from_MF_DSNP62[[#This Row],[CL_GL_ACCT_TO2]]))</f>
        <v>1</v>
      </c>
      <c r="II337" s="33" t="b">
        <f>AND($A$2&gt;=_xlfn.NUMBERVALUE(Table_Query_from_MF_DSNP62[[#This Row],[CL_GL_ACCT_FR3]]),$A$2&lt;=_xlfn.NUMBERVALUE(Table_Query_from_MF_DSNP62[[#This Row],[CL_GL_ACCT_TO3]]))</f>
        <v>1</v>
      </c>
      <c r="IJ337" s="33" t="b">
        <f>AND($A$2&gt;=_xlfn.NUMBERVALUE(Table_Query_from_MF_DSNP62[[#This Row],[CL_GL_ACCT_FR4]]),$A$2&lt;=_xlfn.NUMBERVALUE(Table_Query_from_MF_DSNP62[[#This Row],[CL_GL_ACCT_TO4]]))</f>
        <v>1</v>
      </c>
      <c r="IK337" s="33" t="b">
        <f>AND($A$2&gt;=_xlfn.NUMBERVALUE(Table_Query_from_MF_DSNP62[[#This Row],[CL_GL_ACCT_FR5]]),$A$2&lt;=_xlfn.NUMBERVALUE(Table_Query_from_MF_DSNP62[[#This Row],[CL_GL_ACCT_TO5]]))</f>
        <v>1</v>
      </c>
      <c r="IL337" s="33" t="b">
        <f>AND($A$2&gt;=_xlfn.NUMBERVALUE(Table_Query_from_MF_DSNP62[[#This Row],[CL_GL_ACCT_FR6]]),$A$2&lt;=_xlfn.NUMBERVALUE(Table_Query_from_MF_DSNP62[[#This Row],[CL_GL_ACCT_TO6]]))</f>
        <v>1</v>
      </c>
      <c r="IM337" s="33" t="b">
        <f>AND($A$2&gt;=_xlfn.NUMBERVALUE(Table_Query_from_MF_DSNP62[[#This Row],[CL_GL_ACCT_FR7]]),$A$2&lt;=_xlfn.NUMBERVALUE(Table_Query_from_MF_DSNP62[[#This Row],[CL_GL_ACCT_TO7]]))</f>
        <v>1</v>
      </c>
      <c r="IN337" s="33" t="b">
        <f>AND($A$2&gt;=_xlfn.NUMBERVALUE(Table_Query_from_MF_DSNP62[[#This Row],[CL_GL_ACCT_FR8]]),$A$2&lt;=_xlfn.NUMBERVALUE(Table_Query_from_MF_DSNP62[[#This Row],[CL_GL_ACCT_TO8]]))</f>
        <v>1</v>
      </c>
      <c r="IO337" s="33" t="b">
        <f>AND($A$2&gt;=_xlfn.NUMBERVALUE(Table_Query_from_MF_DSNP62[[#This Row],[CL_GL_ACCT_FR9]]),$A$2&lt;=_xlfn.NUMBERVALUE(Table_Query_from_MF_DSNP62[[#This Row],[CL_GL_ACCT_TO9]]))</f>
        <v>1</v>
      </c>
      <c r="IP337" s="33" t="b">
        <f>AND($A$2&gt;=_xlfn.NUMBERVALUE(Table_Query_from_MF_DSNP62[[#This Row],[CL_GL_ACCT_FR10]]),$A$2&lt;=_xlfn.NUMBERVALUE(Table_Query_from_MF_DSNP62[[#This Row],[CL_GL_ACCT_TO10]]))</f>
        <v>1</v>
      </c>
      <c r="IQ337" s="33" t="b">
        <f>AND($A$2&gt;=_xlfn.NUMBERVALUE(Table_Query_from_MF_DSNP62[[#This Row],[CL_GL_ACCT_FR11]]),$A$2&lt;=_xlfn.NUMBERVALUE(Table_Query_from_MF_DSNP62[[#This Row],[CL_GL_ACCT_TO11]]))</f>
        <v>1</v>
      </c>
      <c r="IR337" s="33" t="b">
        <f>AND($A$2&gt;=_xlfn.NUMBERVALUE(Table_Query_from_MF_DSNP62[[#This Row],[CL_GL_ACCT_FR12]]),$A$2&lt;=_xlfn.NUMBERVALUE(Table_Query_from_MF_DSNP62[[#This Row],[CL_GL_ACCT_TO12]]))</f>
        <v>1</v>
      </c>
      <c r="IS337" s="33" t="b">
        <f>AND($A$2&gt;=_xlfn.NUMBERVALUE(Table_Query_from_MF_DSNP62[[#This Row],[CL_GL_ACCT_FR13]]),$A$2&lt;=_xlfn.NUMBERVALUE(Table_Query_from_MF_DSNP62[[#This Row],[CL_GL_ACCT_TO13]]))</f>
        <v>1</v>
      </c>
      <c r="IT337" s="33" t="b">
        <f>AND($A$2&gt;=_xlfn.NUMBERVALUE(Table_Query_from_MF_DSNP62[[#This Row],[CL_GL_ACCT_FR14]]),$A$2&lt;=_xlfn.NUMBERVALUE(Table_Query_from_MF_DSNP62[[#This Row],[CL_GL_ACCT_TO14]]))</f>
        <v>1</v>
      </c>
      <c r="IU337" s="33" t="b">
        <f>AND($A$2&gt;=_xlfn.NUMBERVALUE(Table_Query_from_MF_DSNP62[[#This Row],[CL_GL_ACCT_FR15]]),$A$2&lt;=_xlfn.NUMBERVALUE(Table_Query_from_MF_DSNP62[[#This Row],[CL_GL_ACCT_TO15]]))</f>
        <v>1</v>
      </c>
      <c r="IV337" s="33" t="b">
        <f>AND($A$2&gt;=_xlfn.NUMBERVALUE(Table_Query_from_MF_DSNP62[[#This Row],[CL_GL_ACCT_FR16]]),$A$2&lt;=_xlfn.NUMBERVALUE(Table_Query_from_MF_DSNP62[[#This Row],[CL_GL_ACCT_TO16]]))</f>
        <v>1</v>
      </c>
      <c r="IW337" s="33" t="b">
        <f>AND($A$2&gt;=_xlfn.NUMBERVALUE(Table_Query_from_MF_DSNP62[[#This Row],[CL_GL_ACCT_FR17]]),$A$2&lt;=_xlfn.NUMBERVALUE(Table_Query_from_MF_DSNP62[[#This Row],[CL_GL_ACCT_TO17]]))</f>
        <v>1</v>
      </c>
      <c r="IX337" s="33" t="b">
        <f>AND($A$2&gt;=_xlfn.NUMBERVALUE(Table_Query_from_MF_DSNP62[[#This Row],[CL_GL_ACCT_FR18]]),$A$2&lt;=_xlfn.NUMBERVALUE(Table_Query_from_MF_DSNP62[[#This Row],[CL_GL_ACCT_TO18]]))</f>
        <v>1</v>
      </c>
      <c r="IY337" s="33" t="b">
        <f>AND($A$2&gt;=_xlfn.NUMBERVALUE(Table_Query_from_MF_DSNP62[[#This Row],[CL_GL_ACCT_FR19]]),$A$2&lt;=_xlfn.NUMBERVALUE(Table_Query_from_MF_DSNP62[[#This Row],[CL_GL_ACCT_TO19]]))</f>
        <v>1</v>
      </c>
      <c r="IZ337" s="33" t="b">
        <f>AND($A$2&gt;=_xlfn.NUMBERVALUE(Table_Query_from_MF_DSNP62[[#This Row],[CL_GL_ACCT_FR20]]),$A$2&lt;=_xlfn.NUMBERVALUE(Table_Query_from_MF_DSNP62[[#This Row],[CL_GL_ACCT_TO20]]))</f>
        <v>1</v>
      </c>
      <c r="JA337" s="33" t="b">
        <f>AND($A$2&gt;=_xlfn.NUMBERVALUE(Table_Query_from_MF_DSNP62[[#This Row],[CL_GL_ACCT_FR21]]),$A$2&lt;=_xlfn.NUMBERVALUE(Table_Query_from_MF_DSNP62[[#This Row],[CL_GL_ACCT_TO21]]))</f>
        <v>1</v>
      </c>
      <c r="JB337" s="33" t="b">
        <f>AND($A$2&gt;=_xlfn.NUMBERVALUE(Table_Query_from_MF_DSNP62[[#This Row],[CL_GL_ACCT_FR22]]),$A$2&lt;=_xlfn.NUMBERVALUE(Table_Query_from_MF_DSNP62[[#This Row],[CL_GL_ACCT_TO22]]))</f>
        <v>1</v>
      </c>
      <c r="JC337" s="33" t="b">
        <f>AND($A$2&gt;=_xlfn.NUMBERVALUE(Table_Query_from_MF_DSNP62[[#This Row],[CL_GL_ACCT_FR23]]),$A$2&lt;=_xlfn.NUMBERVALUE(Table_Query_from_MF_DSNP62[[#This Row],[CL_GL_ACCT_TO23]]))</f>
        <v>1</v>
      </c>
      <c r="JD337" s="33" t="b">
        <f>AND($A$2&gt;=_xlfn.NUMBERVALUE(Table_Query_from_MF_DSNP62[[#This Row],[CL_GL_ACCT_FR24]]),$A$2&lt;=_xlfn.NUMBERVALUE(Table_Query_from_MF_DSNP62[[#This Row],[CL_GL_ACCT_TO24]]))</f>
        <v>1</v>
      </c>
      <c r="JE337" s="33" t="b">
        <f>AND($A$2&gt;=_xlfn.NUMBERVALUE(Table_Query_from_MF_DSNP62[[#This Row],[CL_GL_ACCT_FR25]]),$A$2&lt;=_xlfn.NUMBERVALUE(Table_Query_from_MF_DSNP62[[#This Row],[CL_GL_ACCT_TO25]]))</f>
        <v>1</v>
      </c>
      <c r="JF337" s="33" t="b">
        <f>OR(Table_Query_from_MF_DSNP62[[#This Row],[PairA]:[PairO]])</f>
        <v>1</v>
      </c>
      <c r="JG337" s="33">
        <f>_xlfn.IFNA(MATCH(TRUE,Table_Query_from_MF_DSNP62[[#This Row],[PairA]:[PairO]],0),"none")</f>
        <v>2</v>
      </c>
      <c r="JH337" s="33" t="b">
        <f>AND($B$2&gt;=_xlfn.NUMBERVALUE(Table_Query_from_MF_DSNP62[[#This Row],[CL_CMP_OBJ_FR1]]),$B$2&lt;=_xlfn.NUMBERVALUE(Table_Query_from_MF_DSNP62[[#This Row],[CL_CMP_OBJ_TO1]]))</f>
        <v>0</v>
      </c>
      <c r="JI337" s="33" t="b">
        <f>AND($B$2&gt;=_xlfn.NUMBERVALUE(Table_Query_from_MF_DSNP62[[#This Row],[CL_CMP_OBJ_FR2]]),$B$2&lt;=_xlfn.NUMBERVALUE(Table_Query_from_MF_DSNP62[[#This Row],[CL_CMP_OBJ_TO2]]))</f>
        <v>1</v>
      </c>
      <c r="JJ337" s="33" t="b">
        <f>AND($B$2&gt;=_xlfn.NUMBERVALUE(Table_Query_from_MF_DSNP62[[#This Row],[CL_CMP_OBJ_FR3]]),$B$2&lt;=_xlfn.NUMBERVALUE(Table_Query_from_MF_DSNP62[[#This Row],[CL_CMP_OBJ_TO3]]))</f>
        <v>1</v>
      </c>
      <c r="JK337" s="33" t="b">
        <f>AND($B$2&gt;=_xlfn.NUMBERVALUE(Table_Query_from_MF_DSNP62[[#This Row],[CL_CMP_OBJ_FR4]]),$B$2&lt;=_xlfn.NUMBERVALUE(Table_Query_from_MF_DSNP62[[#This Row],[CL_CMP_OBJ_TO4]]))</f>
        <v>1</v>
      </c>
      <c r="JL337" s="33" t="b">
        <f>AND($B$2&gt;=_xlfn.NUMBERVALUE(Table_Query_from_MF_DSNP62[[#This Row],[CL_CMP_OBJ_FR5]]),$B$2&lt;=_xlfn.NUMBERVALUE(Table_Query_from_MF_DSNP62[[#This Row],[CL_CMP_OBJ_TO5]]))</f>
        <v>1</v>
      </c>
      <c r="JM337" s="33" t="b">
        <f>AND($B$2&gt;=_xlfn.NUMBERVALUE(Table_Query_from_MF_DSNP62[[#This Row],[CL_CMP_OBJ_FR6]]),$B$2&lt;=_xlfn.NUMBERVALUE(Table_Query_from_MF_DSNP62[[#This Row],[CL_CMP_OBJ_TO6]]))</f>
        <v>1</v>
      </c>
      <c r="JN337" s="33" t="b">
        <f>AND($B$2&gt;=_xlfn.NUMBERVALUE(Table_Query_from_MF_DSNP62[[#This Row],[CL_CMP_OBJ_FR7]]),$B$2&lt;=_xlfn.NUMBERVALUE(Table_Query_from_MF_DSNP62[[#This Row],[CL_CMP_OBJ_TO7]]))</f>
        <v>1</v>
      </c>
      <c r="JO337" s="33" t="b">
        <f>AND($B$2&gt;=_xlfn.NUMBERVALUE(Table_Query_from_MF_DSNP62[[#This Row],[CL_CMP_OBJ_FR8]]),$B$2&lt;=_xlfn.NUMBERVALUE(Table_Query_from_MF_DSNP62[[#This Row],[CL_CMP_OBJ_TO8]]))</f>
        <v>1</v>
      </c>
      <c r="JP337" s="33" t="b">
        <f>AND($B$2&gt;=_xlfn.NUMBERVALUE(Table_Query_from_MF_DSNP62[[#This Row],[CL_CMP_OBJ_FR9]]),$B$2&lt;=_xlfn.NUMBERVALUE(Table_Query_from_MF_DSNP62[[#This Row],[CL_CMP_OBJ_TO9]]))</f>
        <v>1</v>
      </c>
      <c r="JQ337" s="33" t="b">
        <f>AND($B$2&gt;=_xlfn.NUMBERVALUE(Table_Query_from_MF_DSNP62[[#This Row],[CL_CMP_OBJ_FR10]]),$B$2&lt;=_xlfn.NUMBERVALUE(Table_Query_from_MF_DSNP62[[#This Row],[CL_CMP_OBJ_TO10]]))</f>
        <v>1</v>
      </c>
      <c r="JR337" s="33" t="b">
        <f>AND($B$2&gt;=_xlfn.NUMBERVALUE(Table_Query_from_MF_DSNP62[[#This Row],[CL_CMP_OBJ_FR11]]),$B$2&lt;=_xlfn.NUMBERVALUE(Table_Query_from_MF_DSNP62[[#This Row],[CL_CMP_OBJ_TO11]]))</f>
        <v>1</v>
      </c>
      <c r="JS337" s="33" t="b">
        <f>AND($B$2&gt;=_xlfn.NUMBERVALUE(Table_Query_from_MF_DSNP62[[#This Row],[CL_CMP_OBJ_FR12]]),$B$2&lt;=_xlfn.NUMBERVALUE(Table_Query_from_MF_DSNP62[[#This Row],[CL_CMP_OBJ_TO12]]))</f>
        <v>1</v>
      </c>
      <c r="JT337" s="33" t="b">
        <f>AND($B$2&gt;=_xlfn.NUMBERVALUE(Table_Query_from_MF_DSNP62[[#This Row],[CL_CMP_OBJ_FR13]]),$B$2&lt;=_xlfn.NUMBERVALUE(Table_Query_from_MF_DSNP62[[#This Row],[CL_CMP_OBJ_TO13]]))</f>
        <v>1</v>
      </c>
      <c r="JU337" s="33" t="b">
        <f>AND($B$2&gt;=_xlfn.NUMBERVALUE(Table_Query_from_MF_DSNP62[[#This Row],[CL_CMP_OBJ_FR14]]),$B$2&lt;=_xlfn.NUMBERVALUE(Table_Query_from_MF_DSNP62[[#This Row],[CL_CMP_OBJ_TO14]]))</f>
        <v>1</v>
      </c>
      <c r="JV337" s="33" t="b">
        <f>AND($B$2&gt;=_xlfn.NUMBERVALUE(Table_Query_from_MF_DSNP62[[#This Row],[CL_CMP_OBJ_FR15]]),$B$2&lt;=_xlfn.NUMBERVALUE(Table_Query_from_MF_DSNP62[[#This Row],[CL_CMP_OBJ_TO15]]))</f>
        <v>1</v>
      </c>
    </row>
    <row r="338" spans="1:282" x14ac:dyDescent="0.25">
      <c r="A338" t="b">
        <f>OR(,Table_Query_from_MF_DSNP62[[#This Row],[Desired GL included as "hard-coded" GL?]],Table_Query_from_MF_DSNP62[[#This Row],[Desired GL included as "Open GL"?]])</f>
        <v>1</v>
      </c>
      <c r="B338" t="b">
        <f>Table_Query_from_MF_DSNP62[[#This Row],[Desired CObj included as "Open CObj"?]]</f>
        <v>1</v>
      </c>
      <c r="C338" t="s">
        <v>900</v>
      </c>
      <c r="D338" t="s">
        <v>1904</v>
      </c>
      <c r="E338" t="s">
        <v>8</v>
      </c>
      <c r="F338" s="24" t="s">
        <v>444</v>
      </c>
      <c r="G338" t="s">
        <v>417</v>
      </c>
      <c r="H338" s="24" t="s">
        <v>444</v>
      </c>
      <c r="I338" t="s">
        <v>444</v>
      </c>
      <c r="J338" s="24" t="s">
        <v>444</v>
      </c>
      <c r="K338" t="s">
        <v>444</v>
      </c>
      <c r="L338" s="24" t="s">
        <v>444</v>
      </c>
      <c r="M338" t="s">
        <v>444</v>
      </c>
      <c r="N338" t="s">
        <v>444</v>
      </c>
      <c r="O338" t="s">
        <v>444</v>
      </c>
      <c r="P338" t="s">
        <v>444</v>
      </c>
      <c r="Q338" t="s">
        <v>15</v>
      </c>
      <c r="R338" t="s">
        <v>444</v>
      </c>
      <c r="S338" t="s">
        <v>442</v>
      </c>
      <c r="T338" t="s">
        <v>447</v>
      </c>
      <c r="U338" t="s">
        <v>444</v>
      </c>
      <c r="V338" t="s">
        <v>444</v>
      </c>
      <c r="W338" t="s">
        <v>447</v>
      </c>
      <c r="X338" t="s">
        <v>444</v>
      </c>
      <c r="Y338" t="s">
        <v>444</v>
      </c>
      <c r="Z338" t="s">
        <v>442</v>
      </c>
      <c r="AA338" t="s">
        <v>442</v>
      </c>
      <c r="AB338" t="s">
        <v>442</v>
      </c>
      <c r="AC338" t="s">
        <v>444</v>
      </c>
      <c r="AD338" t="s">
        <v>444</v>
      </c>
      <c r="AE338" t="s">
        <v>444</v>
      </c>
      <c r="AF338" t="s">
        <v>444</v>
      </c>
      <c r="AG338" t="s">
        <v>442</v>
      </c>
      <c r="AH338" t="s">
        <v>444</v>
      </c>
      <c r="AI338" t="s">
        <v>447</v>
      </c>
      <c r="AJ338" t="s">
        <v>15</v>
      </c>
      <c r="AK338" t="s">
        <v>444</v>
      </c>
      <c r="AL338" t="s">
        <v>444</v>
      </c>
      <c r="AM338" t="s">
        <v>444</v>
      </c>
      <c r="AN338" t="s">
        <v>444</v>
      </c>
      <c r="AO338" t="s">
        <v>444</v>
      </c>
      <c r="AP338" t="s">
        <v>442</v>
      </c>
      <c r="AQ338" t="s">
        <v>282</v>
      </c>
      <c r="AR338" t="s">
        <v>1451</v>
      </c>
      <c r="AS338" t="s">
        <v>162</v>
      </c>
      <c r="AT338" t="s">
        <v>444</v>
      </c>
      <c r="AU338" t="s">
        <v>444</v>
      </c>
      <c r="AV338" t="s">
        <v>442</v>
      </c>
      <c r="AW338" t="s">
        <v>444</v>
      </c>
      <c r="AX338" t="s">
        <v>444</v>
      </c>
      <c r="AY338" t="s">
        <v>444</v>
      </c>
      <c r="AZ338" t="s">
        <v>444</v>
      </c>
      <c r="BA338" t="s">
        <v>444</v>
      </c>
      <c r="BB338" t="s">
        <v>444</v>
      </c>
      <c r="BC338" t="s">
        <v>444</v>
      </c>
      <c r="BD338" t="s">
        <v>1359</v>
      </c>
      <c r="BE338" t="s">
        <v>444</v>
      </c>
      <c r="BF338" t="s">
        <v>1360</v>
      </c>
      <c r="BG338" t="s">
        <v>444</v>
      </c>
      <c r="BH338" t="s">
        <v>444</v>
      </c>
      <c r="BI338" t="s">
        <v>444</v>
      </c>
      <c r="BJ338" t="s">
        <v>444</v>
      </c>
      <c r="BK338" t="s">
        <v>444</v>
      </c>
      <c r="BL338" t="s">
        <v>444</v>
      </c>
      <c r="BM338" t="s">
        <v>444</v>
      </c>
      <c r="BN338" t="s">
        <v>444</v>
      </c>
      <c r="BO338" t="s">
        <v>444</v>
      </c>
      <c r="BP338" t="s">
        <v>444</v>
      </c>
      <c r="BQ338" t="s">
        <v>444</v>
      </c>
      <c r="BR338" t="s">
        <v>444</v>
      </c>
      <c r="BS338" t="s">
        <v>444</v>
      </c>
      <c r="BT338" t="s">
        <v>444</v>
      </c>
      <c r="BU338" t="s">
        <v>444</v>
      </c>
      <c r="BV338" t="s">
        <v>444</v>
      </c>
      <c r="BW338" t="s">
        <v>444</v>
      </c>
      <c r="BX338" t="s">
        <v>444</v>
      </c>
      <c r="BY338" t="s">
        <v>444</v>
      </c>
      <c r="BZ338" t="s">
        <v>444</v>
      </c>
      <c r="CA338" t="s">
        <v>444</v>
      </c>
      <c r="CB338" t="s">
        <v>444</v>
      </c>
      <c r="CC338" t="s">
        <v>444</v>
      </c>
      <c r="CD338" t="s">
        <v>444</v>
      </c>
      <c r="CE338" t="s">
        <v>444</v>
      </c>
      <c r="CF338" t="s">
        <v>444</v>
      </c>
      <c r="CG338" t="s">
        <v>444</v>
      </c>
      <c r="CH338" t="s">
        <v>444</v>
      </c>
      <c r="CI338" t="s">
        <v>444</v>
      </c>
      <c r="CJ338" t="s">
        <v>444</v>
      </c>
      <c r="CK338" t="s">
        <v>444</v>
      </c>
      <c r="CL338" t="s">
        <v>444</v>
      </c>
      <c r="CM338" t="s">
        <v>444</v>
      </c>
      <c r="CN338" t="s">
        <v>444</v>
      </c>
      <c r="CO338" t="s">
        <v>444</v>
      </c>
      <c r="CP338" t="s">
        <v>444</v>
      </c>
      <c r="CQ338" t="s">
        <v>444</v>
      </c>
      <c r="CR338" t="s">
        <v>444</v>
      </c>
      <c r="CS338" t="s">
        <v>444</v>
      </c>
      <c r="CT338" t="s">
        <v>444</v>
      </c>
      <c r="CU338" t="s">
        <v>7</v>
      </c>
      <c r="CV338" t="s">
        <v>2769</v>
      </c>
      <c r="CW338" t="s">
        <v>2736</v>
      </c>
      <c r="CX338" t="s">
        <v>2768</v>
      </c>
      <c r="CY338" t="s">
        <v>1472</v>
      </c>
      <c r="CZ338" t="s">
        <v>1473</v>
      </c>
      <c r="DA338" t="s">
        <v>444</v>
      </c>
      <c r="DB338" t="s">
        <v>444</v>
      </c>
      <c r="DC338" t="s">
        <v>444</v>
      </c>
      <c r="DD338" t="s">
        <v>444</v>
      </c>
      <c r="DE338" t="s">
        <v>444</v>
      </c>
      <c r="DF338" t="s">
        <v>444</v>
      </c>
      <c r="DG338" t="s">
        <v>444</v>
      </c>
      <c r="DH338" t="s">
        <v>444</v>
      </c>
      <c r="DI338" t="s">
        <v>282</v>
      </c>
      <c r="DJ338" t="s">
        <v>1440</v>
      </c>
      <c r="DK338" t="s">
        <v>1451</v>
      </c>
      <c r="DL338" t="s">
        <v>444</v>
      </c>
      <c r="DM338" t="s">
        <v>444</v>
      </c>
      <c r="DN338" t="s">
        <v>444</v>
      </c>
      <c r="DO338" t="s">
        <v>444</v>
      </c>
      <c r="DP338" t="s">
        <v>444</v>
      </c>
      <c r="DQ338" t="s">
        <v>444</v>
      </c>
      <c r="DR338" t="s">
        <v>444</v>
      </c>
      <c r="DS338" t="s">
        <v>15</v>
      </c>
      <c r="DT338" s="24" t="s">
        <v>39</v>
      </c>
      <c r="DU338" s="24" t="s">
        <v>39</v>
      </c>
      <c r="DV338" t="s">
        <v>121</v>
      </c>
      <c r="DW338" t="s">
        <v>121</v>
      </c>
      <c r="DX338" s="24" t="s">
        <v>137</v>
      </c>
      <c r="DY338" s="24" t="s">
        <v>137</v>
      </c>
      <c r="DZ338" t="s">
        <v>444</v>
      </c>
      <c r="EA338" t="s">
        <v>444</v>
      </c>
      <c r="EB338" s="24" t="s">
        <v>444</v>
      </c>
      <c r="EC338" s="24" t="s">
        <v>444</v>
      </c>
      <c r="ED338" t="s">
        <v>444</v>
      </c>
      <c r="EE338" t="s">
        <v>444</v>
      </c>
      <c r="EF338" s="24" t="s">
        <v>444</v>
      </c>
      <c r="EG338" s="24" t="s">
        <v>444</v>
      </c>
      <c r="EH338" t="s">
        <v>444</v>
      </c>
      <c r="EI338" t="s">
        <v>444</v>
      </c>
      <c r="EJ338" s="24" t="s">
        <v>444</v>
      </c>
      <c r="EK338" s="24" t="s">
        <v>444</v>
      </c>
      <c r="EL338" t="s">
        <v>444</v>
      </c>
      <c r="EM338" t="s">
        <v>444</v>
      </c>
      <c r="EN338" s="24" t="s">
        <v>444</v>
      </c>
      <c r="EO338" s="24" t="s">
        <v>444</v>
      </c>
      <c r="EP338" t="s">
        <v>444</v>
      </c>
      <c r="EQ338" t="s">
        <v>444</v>
      </c>
      <c r="ER338" s="24" t="s">
        <v>444</v>
      </c>
      <c r="ES338" s="24" t="s">
        <v>444</v>
      </c>
      <c r="ET338" t="s">
        <v>444</v>
      </c>
      <c r="EU338" t="s">
        <v>444</v>
      </c>
      <c r="EV338" s="24" t="s">
        <v>444</v>
      </c>
      <c r="EW338" s="24" t="s">
        <v>444</v>
      </c>
      <c r="EX338" t="s">
        <v>444</v>
      </c>
      <c r="EY338" t="s">
        <v>444</v>
      </c>
      <c r="EZ338" s="24" t="s">
        <v>444</v>
      </c>
      <c r="FA338" s="24" t="s">
        <v>444</v>
      </c>
      <c r="FB338" t="s">
        <v>444</v>
      </c>
      <c r="FC338" t="s">
        <v>444</v>
      </c>
      <c r="FD338" s="24" t="s">
        <v>444</v>
      </c>
      <c r="FE338" s="24" t="s">
        <v>444</v>
      </c>
      <c r="FF338" t="s">
        <v>444</v>
      </c>
      <c r="FG338" t="s">
        <v>444</v>
      </c>
      <c r="FH338" s="24" t="s">
        <v>444</v>
      </c>
      <c r="FI338" s="24" t="s">
        <v>444</v>
      </c>
      <c r="FJ338" t="s">
        <v>444</v>
      </c>
      <c r="FK338" t="s">
        <v>444</v>
      </c>
      <c r="FL338" s="24" t="s">
        <v>444</v>
      </c>
      <c r="FM338" s="24" t="s">
        <v>444</v>
      </c>
      <c r="FN338" t="s">
        <v>444</v>
      </c>
      <c r="FO338" t="s">
        <v>444</v>
      </c>
      <c r="FP338" s="24" t="s">
        <v>444</v>
      </c>
      <c r="FQ338" s="24" t="s">
        <v>444</v>
      </c>
      <c r="FR338" t="s">
        <v>444</v>
      </c>
      <c r="FS338" t="s">
        <v>444</v>
      </c>
      <c r="FT338" s="24" t="s">
        <v>444</v>
      </c>
      <c r="FU338" s="24" t="s">
        <v>444</v>
      </c>
      <c r="FV338" t="s">
        <v>444</v>
      </c>
      <c r="FW338" t="s">
        <v>444</v>
      </c>
      <c r="FX338" s="24" t="s">
        <v>444</v>
      </c>
      <c r="FY338" s="24" t="s">
        <v>444</v>
      </c>
      <c r="FZ338" t="s">
        <v>444</v>
      </c>
      <c r="GA338" t="s">
        <v>444</v>
      </c>
      <c r="GB338" s="24" t="s">
        <v>444</v>
      </c>
      <c r="GC338" s="24" t="s">
        <v>444</v>
      </c>
      <c r="GD338" t="s">
        <v>444</v>
      </c>
      <c r="GE338" t="s">
        <v>444</v>
      </c>
      <c r="GF338" s="24" t="s">
        <v>444</v>
      </c>
      <c r="GG338" s="24" t="s">
        <v>444</v>
      </c>
      <c r="GH338" t="s">
        <v>15</v>
      </c>
      <c r="GI338" s="24" t="s">
        <v>446</v>
      </c>
      <c r="GJ338" s="24" t="s">
        <v>476</v>
      </c>
      <c r="GK338" t="s">
        <v>481</v>
      </c>
      <c r="GL338" t="s">
        <v>496</v>
      </c>
      <c r="GM338" s="24" t="s">
        <v>444</v>
      </c>
      <c r="GN338" s="24" t="s">
        <v>444</v>
      </c>
      <c r="GO338" t="s">
        <v>444</v>
      </c>
      <c r="GP338" t="s">
        <v>444</v>
      </c>
      <c r="GQ338" s="24" t="s">
        <v>444</v>
      </c>
      <c r="GR338" s="24" t="s">
        <v>444</v>
      </c>
      <c r="GS338" t="s">
        <v>444</v>
      </c>
      <c r="GT338" t="s">
        <v>444</v>
      </c>
      <c r="GU338" s="24" t="s">
        <v>444</v>
      </c>
      <c r="GV338" s="24" t="s">
        <v>444</v>
      </c>
      <c r="GW338" t="s">
        <v>444</v>
      </c>
      <c r="GX338" t="s">
        <v>444</v>
      </c>
      <c r="GY338" s="24" t="s">
        <v>444</v>
      </c>
      <c r="GZ338" s="24" t="s">
        <v>444</v>
      </c>
      <c r="HA338" t="s">
        <v>444</v>
      </c>
      <c r="HB338" t="s">
        <v>444</v>
      </c>
      <c r="HC338" s="24" t="s">
        <v>444</v>
      </c>
      <c r="HD338" s="24" t="s">
        <v>444</v>
      </c>
      <c r="HE338" t="s">
        <v>444</v>
      </c>
      <c r="HF338" t="s">
        <v>444</v>
      </c>
      <c r="HG338" s="24" t="s">
        <v>444</v>
      </c>
      <c r="HH338" s="24" t="s">
        <v>444</v>
      </c>
      <c r="HI338" t="s">
        <v>444</v>
      </c>
      <c r="HJ338" t="s">
        <v>444</v>
      </c>
      <c r="HK338" s="24" t="s">
        <v>444</v>
      </c>
      <c r="HL338" s="24" t="s">
        <v>444</v>
      </c>
      <c r="HM338" t="s">
        <v>444</v>
      </c>
      <c r="HN338" t="s">
        <v>444</v>
      </c>
      <c r="HO338" s="24" t="s">
        <v>444</v>
      </c>
      <c r="HP338" s="24" t="s">
        <v>444</v>
      </c>
      <c r="HQ338" t="s">
        <v>444</v>
      </c>
      <c r="HR338" t="s">
        <v>444</v>
      </c>
      <c r="HS338" s="24" t="s">
        <v>444</v>
      </c>
      <c r="HT338" s="24" t="s">
        <v>444</v>
      </c>
      <c r="HU338" t="s">
        <v>444</v>
      </c>
      <c r="HV338" t="s">
        <v>444</v>
      </c>
      <c r="HW338" s="24" t="s">
        <v>444</v>
      </c>
      <c r="HX338" s="24" t="s">
        <v>444</v>
      </c>
      <c r="HY338" t="s">
        <v>444</v>
      </c>
      <c r="HZ338" t="s">
        <v>444</v>
      </c>
      <c r="IA338" t="s">
        <v>2769</v>
      </c>
      <c r="IB338" t="s">
        <v>2736</v>
      </c>
      <c r="IC338" t="s">
        <v>3025</v>
      </c>
      <c r="ID338" s="33" t="b" cm="1">
        <f t="array" ref="ID338">_xlfn.IFNA(MATCH($A$2,_xlfn.NUMBERVALUE(Table_Query_from_MF_DSNP62[[#This Row],[CL_GLACCT_DR1]:[CL_GLACCT_CR4]]),0),0)&gt;=1</f>
        <v>1</v>
      </c>
      <c r="IE338" s="33" t="b">
        <f>OR(Table_Query_from_MF_DSNP62[[#This Row],[Pair1]:[Pair25]])</f>
        <v>1</v>
      </c>
      <c r="IF338" s="33">
        <f>_xlfn.IFNA(MATCH(TRUE,Table_Query_from_MF_DSNP62[[#This Row],[Pair1]:[Pair25]],0),"none")</f>
        <v>4</v>
      </c>
      <c r="IG338" s="33" t="b">
        <f>AND($A$2&gt;=_xlfn.NUMBERVALUE(Table_Query_from_MF_DSNP62[[#This Row],[CL_GL_ACCT_FR1]]),$A$2&lt;=_xlfn.NUMBERVALUE(Table_Query_from_MF_DSNP62[[#This Row],[CL_GL_ACCT_TO1]]))</f>
        <v>0</v>
      </c>
      <c r="IH338" s="33" t="b">
        <f>AND($A$2&gt;=_xlfn.NUMBERVALUE(Table_Query_from_MF_DSNP62[[#This Row],[CL_GL_ACCT_FR2]]),$A$2&lt;=_xlfn.NUMBERVALUE(Table_Query_from_MF_DSNP62[[#This Row],[CL_GL_ACCT_TO2]]))</f>
        <v>0</v>
      </c>
      <c r="II338" s="33" t="b">
        <f>AND($A$2&gt;=_xlfn.NUMBERVALUE(Table_Query_from_MF_DSNP62[[#This Row],[CL_GL_ACCT_FR3]]),$A$2&lt;=_xlfn.NUMBERVALUE(Table_Query_from_MF_DSNP62[[#This Row],[CL_GL_ACCT_TO3]]))</f>
        <v>0</v>
      </c>
      <c r="IJ338" s="33" t="b">
        <f>AND($A$2&gt;=_xlfn.NUMBERVALUE(Table_Query_from_MF_DSNP62[[#This Row],[CL_GL_ACCT_FR4]]),$A$2&lt;=_xlfn.NUMBERVALUE(Table_Query_from_MF_DSNP62[[#This Row],[CL_GL_ACCT_TO4]]))</f>
        <v>1</v>
      </c>
      <c r="IK338" s="33" t="b">
        <f>AND($A$2&gt;=_xlfn.NUMBERVALUE(Table_Query_from_MF_DSNP62[[#This Row],[CL_GL_ACCT_FR5]]),$A$2&lt;=_xlfn.NUMBERVALUE(Table_Query_from_MF_DSNP62[[#This Row],[CL_GL_ACCT_TO5]]))</f>
        <v>1</v>
      </c>
      <c r="IL338" s="33" t="b">
        <f>AND($A$2&gt;=_xlfn.NUMBERVALUE(Table_Query_from_MF_DSNP62[[#This Row],[CL_GL_ACCT_FR6]]),$A$2&lt;=_xlfn.NUMBERVALUE(Table_Query_from_MF_DSNP62[[#This Row],[CL_GL_ACCT_TO6]]))</f>
        <v>1</v>
      </c>
      <c r="IM338" s="33" t="b">
        <f>AND($A$2&gt;=_xlfn.NUMBERVALUE(Table_Query_from_MF_DSNP62[[#This Row],[CL_GL_ACCT_FR7]]),$A$2&lt;=_xlfn.NUMBERVALUE(Table_Query_from_MF_DSNP62[[#This Row],[CL_GL_ACCT_TO7]]))</f>
        <v>1</v>
      </c>
      <c r="IN338" s="33" t="b">
        <f>AND($A$2&gt;=_xlfn.NUMBERVALUE(Table_Query_from_MF_DSNP62[[#This Row],[CL_GL_ACCT_FR8]]),$A$2&lt;=_xlfn.NUMBERVALUE(Table_Query_from_MF_DSNP62[[#This Row],[CL_GL_ACCT_TO8]]))</f>
        <v>1</v>
      </c>
      <c r="IO338" s="33" t="b">
        <f>AND($A$2&gt;=_xlfn.NUMBERVALUE(Table_Query_from_MF_DSNP62[[#This Row],[CL_GL_ACCT_FR9]]),$A$2&lt;=_xlfn.NUMBERVALUE(Table_Query_from_MF_DSNP62[[#This Row],[CL_GL_ACCT_TO9]]))</f>
        <v>1</v>
      </c>
      <c r="IP338" s="33" t="b">
        <f>AND($A$2&gt;=_xlfn.NUMBERVALUE(Table_Query_from_MF_DSNP62[[#This Row],[CL_GL_ACCT_FR10]]),$A$2&lt;=_xlfn.NUMBERVALUE(Table_Query_from_MF_DSNP62[[#This Row],[CL_GL_ACCT_TO10]]))</f>
        <v>1</v>
      </c>
      <c r="IQ338" s="33" t="b">
        <f>AND($A$2&gt;=_xlfn.NUMBERVALUE(Table_Query_from_MF_DSNP62[[#This Row],[CL_GL_ACCT_FR11]]),$A$2&lt;=_xlfn.NUMBERVALUE(Table_Query_from_MF_DSNP62[[#This Row],[CL_GL_ACCT_TO11]]))</f>
        <v>1</v>
      </c>
      <c r="IR338" s="33" t="b">
        <f>AND($A$2&gt;=_xlfn.NUMBERVALUE(Table_Query_from_MF_DSNP62[[#This Row],[CL_GL_ACCT_FR12]]),$A$2&lt;=_xlfn.NUMBERVALUE(Table_Query_from_MF_DSNP62[[#This Row],[CL_GL_ACCT_TO12]]))</f>
        <v>1</v>
      </c>
      <c r="IS338" s="33" t="b">
        <f>AND($A$2&gt;=_xlfn.NUMBERVALUE(Table_Query_from_MF_DSNP62[[#This Row],[CL_GL_ACCT_FR13]]),$A$2&lt;=_xlfn.NUMBERVALUE(Table_Query_from_MF_DSNP62[[#This Row],[CL_GL_ACCT_TO13]]))</f>
        <v>1</v>
      </c>
      <c r="IT338" s="33" t="b">
        <f>AND($A$2&gt;=_xlfn.NUMBERVALUE(Table_Query_from_MF_DSNP62[[#This Row],[CL_GL_ACCT_FR14]]),$A$2&lt;=_xlfn.NUMBERVALUE(Table_Query_from_MF_DSNP62[[#This Row],[CL_GL_ACCT_TO14]]))</f>
        <v>1</v>
      </c>
      <c r="IU338" s="33" t="b">
        <f>AND($A$2&gt;=_xlfn.NUMBERVALUE(Table_Query_from_MF_DSNP62[[#This Row],[CL_GL_ACCT_FR15]]),$A$2&lt;=_xlfn.NUMBERVALUE(Table_Query_from_MF_DSNP62[[#This Row],[CL_GL_ACCT_TO15]]))</f>
        <v>1</v>
      </c>
      <c r="IV338" s="33" t="b">
        <f>AND($A$2&gt;=_xlfn.NUMBERVALUE(Table_Query_from_MF_DSNP62[[#This Row],[CL_GL_ACCT_FR16]]),$A$2&lt;=_xlfn.NUMBERVALUE(Table_Query_from_MF_DSNP62[[#This Row],[CL_GL_ACCT_TO16]]))</f>
        <v>1</v>
      </c>
      <c r="IW338" s="33" t="b">
        <f>AND($A$2&gt;=_xlfn.NUMBERVALUE(Table_Query_from_MF_DSNP62[[#This Row],[CL_GL_ACCT_FR17]]),$A$2&lt;=_xlfn.NUMBERVALUE(Table_Query_from_MF_DSNP62[[#This Row],[CL_GL_ACCT_TO17]]))</f>
        <v>1</v>
      </c>
      <c r="IX338" s="33" t="b">
        <f>AND($A$2&gt;=_xlfn.NUMBERVALUE(Table_Query_from_MF_DSNP62[[#This Row],[CL_GL_ACCT_FR18]]),$A$2&lt;=_xlfn.NUMBERVALUE(Table_Query_from_MF_DSNP62[[#This Row],[CL_GL_ACCT_TO18]]))</f>
        <v>1</v>
      </c>
      <c r="IY338" s="33" t="b">
        <f>AND($A$2&gt;=_xlfn.NUMBERVALUE(Table_Query_from_MF_DSNP62[[#This Row],[CL_GL_ACCT_FR19]]),$A$2&lt;=_xlfn.NUMBERVALUE(Table_Query_from_MF_DSNP62[[#This Row],[CL_GL_ACCT_TO19]]))</f>
        <v>1</v>
      </c>
      <c r="IZ338" s="33" t="b">
        <f>AND($A$2&gt;=_xlfn.NUMBERVALUE(Table_Query_from_MF_DSNP62[[#This Row],[CL_GL_ACCT_FR20]]),$A$2&lt;=_xlfn.NUMBERVALUE(Table_Query_from_MF_DSNP62[[#This Row],[CL_GL_ACCT_TO20]]))</f>
        <v>1</v>
      </c>
      <c r="JA338" s="33" t="b">
        <f>AND($A$2&gt;=_xlfn.NUMBERVALUE(Table_Query_from_MF_DSNP62[[#This Row],[CL_GL_ACCT_FR21]]),$A$2&lt;=_xlfn.NUMBERVALUE(Table_Query_from_MF_DSNP62[[#This Row],[CL_GL_ACCT_TO21]]))</f>
        <v>1</v>
      </c>
      <c r="JB338" s="33" t="b">
        <f>AND($A$2&gt;=_xlfn.NUMBERVALUE(Table_Query_from_MF_DSNP62[[#This Row],[CL_GL_ACCT_FR22]]),$A$2&lt;=_xlfn.NUMBERVALUE(Table_Query_from_MF_DSNP62[[#This Row],[CL_GL_ACCT_TO22]]))</f>
        <v>1</v>
      </c>
      <c r="JC338" s="33" t="b">
        <f>AND($A$2&gt;=_xlfn.NUMBERVALUE(Table_Query_from_MF_DSNP62[[#This Row],[CL_GL_ACCT_FR23]]),$A$2&lt;=_xlfn.NUMBERVALUE(Table_Query_from_MF_DSNP62[[#This Row],[CL_GL_ACCT_TO23]]))</f>
        <v>1</v>
      </c>
      <c r="JD338" s="33" t="b">
        <f>AND($A$2&gt;=_xlfn.NUMBERVALUE(Table_Query_from_MF_DSNP62[[#This Row],[CL_GL_ACCT_FR24]]),$A$2&lt;=_xlfn.NUMBERVALUE(Table_Query_from_MF_DSNP62[[#This Row],[CL_GL_ACCT_TO24]]))</f>
        <v>1</v>
      </c>
      <c r="JE338" s="33" t="b">
        <f>AND($A$2&gt;=_xlfn.NUMBERVALUE(Table_Query_from_MF_DSNP62[[#This Row],[CL_GL_ACCT_FR25]]),$A$2&lt;=_xlfn.NUMBERVALUE(Table_Query_from_MF_DSNP62[[#This Row],[CL_GL_ACCT_TO25]]))</f>
        <v>1</v>
      </c>
      <c r="JF338" s="33" t="b">
        <f>OR(Table_Query_from_MF_DSNP62[[#This Row],[PairA]:[PairO]])</f>
        <v>1</v>
      </c>
      <c r="JG338" s="33">
        <f>_xlfn.IFNA(MATCH(TRUE,Table_Query_from_MF_DSNP62[[#This Row],[PairA]:[PairO]],0),"none")</f>
        <v>3</v>
      </c>
      <c r="JH338" s="33" t="b">
        <f>AND($B$2&gt;=_xlfn.NUMBERVALUE(Table_Query_from_MF_DSNP62[[#This Row],[CL_CMP_OBJ_FR1]]),$B$2&lt;=_xlfn.NUMBERVALUE(Table_Query_from_MF_DSNP62[[#This Row],[CL_CMP_OBJ_TO1]]))</f>
        <v>0</v>
      </c>
      <c r="JI338" s="33" t="b">
        <f>AND($B$2&gt;=_xlfn.NUMBERVALUE(Table_Query_from_MF_DSNP62[[#This Row],[CL_CMP_OBJ_FR2]]),$B$2&lt;=_xlfn.NUMBERVALUE(Table_Query_from_MF_DSNP62[[#This Row],[CL_CMP_OBJ_TO2]]))</f>
        <v>0</v>
      </c>
      <c r="JJ338" s="33" t="b">
        <f>AND($B$2&gt;=_xlfn.NUMBERVALUE(Table_Query_from_MF_DSNP62[[#This Row],[CL_CMP_OBJ_FR3]]),$B$2&lt;=_xlfn.NUMBERVALUE(Table_Query_from_MF_DSNP62[[#This Row],[CL_CMP_OBJ_TO3]]))</f>
        <v>1</v>
      </c>
      <c r="JK338" s="33" t="b">
        <f>AND($B$2&gt;=_xlfn.NUMBERVALUE(Table_Query_from_MF_DSNP62[[#This Row],[CL_CMP_OBJ_FR4]]),$B$2&lt;=_xlfn.NUMBERVALUE(Table_Query_from_MF_DSNP62[[#This Row],[CL_CMP_OBJ_TO4]]))</f>
        <v>1</v>
      </c>
      <c r="JL338" s="33" t="b">
        <f>AND($B$2&gt;=_xlfn.NUMBERVALUE(Table_Query_from_MF_DSNP62[[#This Row],[CL_CMP_OBJ_FR5]]),$B$2&lt;=_xlfn.NUMBERVALUE(Table_Query_from_MF_DSNP62[[#This Row],[CL_CMP_OBJ_TO5]]))</f>
        <v>1</v>
      </c>
      <c r="JM338" s="33" t="b">
        <f>AND($B$2&gt;=_xlfn.NUMBERVALUE(Table_Query_from_MF_DSNP62[[#This Row],[CL_CMP_OBJ_FR6]]),$B$2&lt;=_xlfn.NUMBERVALUE(Table_Query_from_MF_DSNP62[[#This Row],[CL_CMP_OBJ_TO6]]))</f>
        <v>1</v>
      </c>
      <c r="JN338" s="33" t="b">
        <f>AND($B$2&gt;=_xlfn.NUMBERVALUE(Table_Query_from_MF_DSNP62[[#This Row],[CL_CMP_OBJ_FR7]]),$B$2&lt;=_xlfn.NUMBERVALUE(Table_Query_from_MF_DSNP62[[#This Row],[CL_CMP_OBJ_TO7]]))</f>
        <v>1</v>
      </c>
      <c r="JO338" s="33" t="b">
        <f>AND($B$2&gt;=_xlfn.NUMBERVALUE(Table_Query_from_MF_DSNP62[[#This Row],[CL_CMP_OBJ_FR8]]),$B$2&lt;=_xlfn.NUMBERVALUE(Table_Query_from_MF_DSNP62[[#This Row],[CL_CMP_OBJ_TO8]]))</f>
        <v>1</v>
      </c>
      <c r="JP338" s="33" t="b">
        <f>AND($B$2&gt;=_xlfn.NUMBERVALUE(Table_Query_from_MF_DSNP62[[#This Row],[CL_CMP_OBJ_FR9]]),$B$2&lt;=_xlfn.NUMBERVALUE(Table_Query_from_MF_DSNP62[[#This Row],[CL_CMP_OBJ_TO9]]))</f>
        <v>1</v>
      </c>
      <c r="JQ338" s="33" t="b">
        <f>AND($B$2&gt;=_xlfn.NUMBERVALUE(Table_Query_from_MF_DSNP62[[#This Row],[CL_CMP_OBJ_FR10]]),$B$2&lt;=_xlfn.NUMBERVALUE(Table_Query_from_MF_DSNP62[[#This Row],[CL_CMP_OBJ_TO10]]))</f>
        <v>1</v>
      </c>
      <c r="JR338" s="33" t="b">
        <f>AND($B$2&gt;=_xlfn.NUMBERVALUE(Table_Query_from_MF_DSNP62[[#This Row],[CL_CMP_OBJ_FR11]]),$B$2&lt;=_xlfn.NUMBERVALUE(Table_Query_from_MF_DSNP62[[#This Row],[CL_CMP_OBJ_TO11]]))</f>
        <v>1</v>
      </c>
      <c r="JS338" s="33" t="b">
        <f>AND($B$2&gt;=_xlfn.NUMBERVALUE(Table_Query_from_MF_DSNP62[[#This Row],[CL_CMP_OBJ_FR12]]),$B$2&lt;=_xlfn.NUMBERVALUE(Table_Query_from_MF_DSNP62[[#This Row],[CL_CMP_OBJ_TO12]]))</f>
        <v>1</v>
      </c>
      <c r="JT338" s="33" t="b">
        <f>AND($B$2&gt;=_xlfn.NUMBERVALUE(Table_Query_from_MF_DSNP62[[#This Row],[CL_CMP_OBJ_FR13]]),$B$2&lt;=_xlfn.NUMBERVALUE(Table_Query_from_MF_DSNP62[[#This Row],[CL_CMP_OBJ_TO13]]))</f>
        <v>1</v>
      </c>
      <c r="JU338" s="33" t="b">
        <f>AND($B$2&gt;=_xlfn.NUMBERVALUE(Table_Query_from_MF_DSNP62[[#This Row],[CL_CMP_OBJ_FR14]]),$B$2&lt;=_xlfn.NUMBERVALUE(Table_Query_from_MF_DSNP62[[#This Row],[CL_CMP_OBJ_TO14]]))</f>
        <v>1</v>
      </c>
      <c r="JV338" s="33" t="b">
        <f>AND($B$2&gt;=_xlfn.NUMBERVALUE(Table_Query_from_MF_DSNP62[[#This Row],[CL_CMP_OBJ_FR15]]),$B$2&lt;=_xlfn.NUMBERVALUE(Table_Query_from_MF_DSNP62[[#This Row],[CL_CMP_OBJ_TO15]]))</f>
        <v>1</v>
      </c>
    </row>
    <row r="339" spans="1:282" x14ac:dyDescent="0.25">
      <c r="A339" t="b">
        <f>OR(,Table_Query_from_MF_DSNP62[[#This Row],[Desired GL included as "hard-coded" GL?]],Table_Query_from_MF_DSNP62[[#This Row],[Desired GL included as "Open GL"?]])</f>
        <v>1</v>
      </c>
      <c r="B339" t="b">
        <f>Table_Query_from_MF_DSNP62[[#This Row],[Desired CObj included as "Open CObj"?]]</f>
        <v>1</v>
      </c>
      <c r="C339" t="s">
        <v>766</v>
      </c>
      <c r="D339" t="s">
        <v>1905</v>
      </c>
      <c r="E339" t="s">
        <v>8</v>
      </c>
      <c r="F339" s="24" t="s">
        <v>444</v>
      </c>
      <c r="G339" t="s">
        <v>330</v>
      </c>
      <c r="H339" s="24" t="s">
        <v>444</v>
      </c>
      <c r="I339" t="s">
        <v>444</v>
      </c>
      <c r="J339" s="24" t="s">
        <v>444</v>
      </c>
      <c r="K339" t="s">
        <v>444</v>
      </c>
      <c r="L339" s="24" t="s">
        <v>444</v>
      </c>
      <c r="M339" t="s">
        <v>444</v>
      </c>
      <c r="N339" t="s">
        <v>444</v>
      </c>
      <c r="O339" t="s">
        <v>444</v>
      </c>
      <c r="P339" t="s">
        <v>444</v>
      </c>
      <c r="Q339" t="s">
        <v>15</v>
      </c>
      <c r="R339" t="s">
        <v>444</v>
      </c>
      <c r="S339" t="s">
        <v>442</v>
      </c>
      <c r="T339" t="s">
        <v>447</v>
      </c>
      <c r="U339" t="s">
        <v>444</v>
      </c>
      <c r="V339" t="s">
        <v>444</v>
      </c>
      <c r="W339" t="s">
        <v>442</v>
      </c>
      <c r="X339" t="s">
        <v>442</v>
      </c>
      <c r="Y339" t="s">
        <v>444</v>
      </c>
      <c r="Z339" t="s">
        <v>442</v>
      </c>
      <c r="AA339" t="s">
        <v>442</v>
      </c>
      <c r="AB339" t="s">
        <v>442</v>
      </c>
      <c r="AC339" t="s">
        <v>444</v>
      </c>
      <c r="AD339" t="s">
        <v>444</v>
      </c>
      <c r="AE339" t="s">
        <v>444</v>
      </c>
      <c r="AF339" t="s">
        <v>444</v>
      </c>
      <c r="AG339" t="s">
        <v>442</v>
      </c>
      <c r="AH339" t="s">
        <v>444</v>
      </c>
      <c r="AI339" t="s">
        <v>447</v>
      </c>
      <c r="AJ339" t="s">
        <v>15</v>
      </c>
      <c r="AK339" t="s">
        <v>444</v>
      </c>
      <c r="AL339" t="s">
        <v>444</v>
      </c>
      <c r="AM339" t="s">
        <v>444</v>
      </c>
      <c r="AN339" t="s">
        <v>444</v>
      </c>
      <c r="AO339" t="s">
        <v>444</v>
      </c>
      <c r="AP339" t="s">
        <v>442</v>
      </c>
      <c r="AQ339" t="s">
        <v>1440</v>
      </c>
      <c r="AR339" t="s">
        <v>1451</v>
      </c>
      <c r="AS339" t="s">
        <v>162</v>
      </c>
      <c r="AT339" t="s">
        <v>10</v>
      </c>
      <c r="AU339" t="s">
        <v>444</v>
      </c>
      <c r="AV339" t="s">
        <v>442</v>
      </c>
      <c r="AW339" t="s">
        <v>444</v>
      </c>
      <c r="AX339" t="s">
        <v>444</v>
      </c>
      <c r="AY339" t="s">
        <v>444</v>
      </c>
      <c r="AZ339" t="s">
        <v>444</v>
      </c>
      <c r="BA339" t="s">
        <v>444</v>
      </c>
      <c r="BB339" t="s">
        <v>444</v>
      </c>
      <c r="BC339" t="s">
        <v>444</v>
      </c>
      <c r="BD339" t="s">
        <v>1359</v>
      </c>
      <c r="BE339" t="s">
        <v>444</v>
      </c>
      <c r="BF339" t="s">
        <v>1360</v>
      </c>
      <c r="BG339" t="s">
        <v>444</v>
      </c>
      <c r="BH339" t="s">
        <v>444</v>
      </c>
      <c r="BI339" t="s">
        <v>444</v>
      </c>
      <c r="BJ339" t="s">
        <v>444</v>
      </c>
      <c r="BK339" t="s">
        <v>444</v>
      </c>
      <c r="BL339" t="s">
        <v>444</v>
      </c>
      <c r="BM339" t="s">
        <v>444</v>
      </c>
      <c r="BN339" t="s">
        <v>444</v>
      </c>
      <c r="BO339" t="s">
        <v>444</v>
      </c>
      <c r="BP339" t="s">
        <v>444</v>
      </c>
      <c r="BQ339" t="s">
        <v>444</v>
      </c>
      <c r="BR339" t="s">
        <v>444</v>
      </c>
      <c r="BS339" t="s">
        <v>444</v>
      </c>
      <c r="BT339" t="s">
        <v>444</v>
      </c>
      <c r="BU339" t="s">
        <v>444</v>
      </c>
      <c r="BV339" t="s">
        <v>444</v>
      </c>
      <c r="BW339" t="s">
        <v>444</v>
      </c>
      <c r="BX339" t="s">
        <v>444</v>
      </c>
      <c r="BY339" t="s">
        <v>444</v>
      </c>
      <c r="BZ339" t="s">
        <v>444</v>
      </c>
      <c r="CA339" t="s">
        <v>444</v>
      </c>
      <c r="CB339" t="s">
        <v>444</v>
      </c>
      <c r="CC339" t="s">
        <v>444</v>
      </c>
      <c r="CD339" t="s">
        <v>444</v>
      </c>
      <c r="CE339" t="s">
        <v>444</v>
      </c>
      <c r="CF339" t="s">
        <v>444</v>
      </c>
      <c r="CG339" t="s">
        <v>444</v>
      </c>
      <c r="CH339" t="s">
        <v>444</v>
      </c>
      <c r="CI339" t="s">
        <v>444</v>
      </c>
      <c r="CJ339" t="s">
        <v>444</v>
      </c>
      <c r="CK339" t="s">
        <v>444</v>
      </c>
      <c r="CL339" t="s">
        <v>444</v>
      </c>
      <c r="CM339" t="s">
        <v>444</v>
      </c>
      <c r="CN339" t="s">
        <v>444</v>
      </c>
      <c r="CO339" t="s">
        <v>444</v>
      </c>
      <c r="CP339" t="s">
        <v>444</v>
      </c>
      <c r="CQ339" t="s">
        <v>444</v>
      </c>
      <c r="CR339" t="s">
        <v>444</v>
      </c>
      <c r="CS339" t="s">
        <v>444</v>
      </c>
      <c r="CT339" t="s">
        <v>444</v>
      </c>
      <c r="CU339" t="s">
        <v>7</v>
      </c>
      <c r="CV339" t="s">
        <v>2852</v>
      </c>
      <c r="CW339" t="s">
        <v>2736</v>
      </c>
      <c r="CX339" t="s">
        <v>2861</v>
      </c>
      <c r="CY339" t="s">
        <v>1472</v>
      </c>
      <c r="CZ339" t="s">
        <v>1473</v>
      </c>
      <c r="DA339" t="s">
        <v>444</v>
      </c>
      <c r="DB339" t="s">
        <v>444</v>
      </c>
      <c r="DC339" t="s">
        <v>444</v>
      </c>
      <c r="DD339" t="s">
        <v>444</v>
      </c>
      <c r="DE339" t="s">
        <v>444</v>
      </c>
      <c r="DF339" t="s">
        <v>444</v>
      </c>
      <c r="DG339" t="s">
        <v>444</v>
      </c>
      <c r="DH339" t="s">
        <v>444</v>
      </c>
      <c r="DI339" t="s">
        <v>282</v>
      </c>
      <c r="DJ339" t="s">
        <v>1440</v>
      </c>
      <c r="DK339" t="s">
        <v>1451</v>
      </c>
      <c r="DL339" t="s">
        <v>444</v>
      </c>
      <c r="DM339" t="s">
        <v>444</v>
      </c>
      <c r="DN339" t="s">
        <v>444</v>
      </c>
      <c r="DO339" t="s">
        <v>444</v>
      </c>
      <c r="DP339" t="s">
        <v>444</v>
      </c>
      <c r="DQ339" t="s">
        <v>444</v>
      </c>
      <c r="DR339" t="s">
        <v>444</v>
      </c>
      <c r="DS339" t="s">
        <v>15</v>
      </c>
      <c r="DT339" s="24" t="s">
        <v>16</v>
      </c>
      <c r="DU339" s="24" t="s">
        <v>29</v>
      </c>
      <c r="DV339" t="s">
        <v>30</v>
      </c>
      <c r="DW339" t="s">
        <v>30</v>
      </c>
      <c r="DX339" s="24" t="s">
        <v>31</v>
      </c>
      <c r="DY339" s="24" t="s">
        <v>1906</v>
      </c>
      <c r="DZ339" t="s">
        <v>42</v>
      </c>
      <c r="EA339" t="s">
        <v>48</v>
      </c>
      <c r="EB339" s="24" t="s">
        <v>56</v>
      </c>
      <c r="EC339" s="24" t="s">
        <v>56</v>
      </c>
      <c r="ED339" t="s">
        <v>59</v>
      </c>
      <c r="EE339" t="s">
        <v>59</v>
      </c>
      <c r="EF339" s="24" t="s">
        <v>3543</v>
      </c>
      <c r="EG339" s="24" t="s">
        <v>3543</v>
      </c>
      <c r="EH339" t="s">
        <v>444</v>
      </c>
      <c r="EI339" t="s">
        <v>444</v>
      </c>
      <c r="EJ339" s="24" t="s">
        <v>444</v>
      </c>
      <c r="EK339" s="24" t="s">
        <v>444</v>
      </c>
      <c r="EL339" t="s">
        <v>444</v>
      </c>
      <c r="EM339" t="s">
        <v>444</v>
      </c>
      <c r="EN339" s="24" t="s">
        <v>444</v>
      </c>
      <c r="EO339" s="24" t="s">
        <v>444</v>
      </c>
      <c r="EP339" t="s">
        <v>63</v>
      </c>
      <c r="EQ339" t="s">
        <v>63</v>
      </c>
      <c r="ER339" s="24" t="s">
        <v>66</v>
      </c>
      <c r="ES339" s="24" t="s">
        <v>3448</v>
      </c>
      <c r="ET339" t="s">
        <v>105</v>
      </c>
      <c r="EU339" t="s">
        <v>124</v>
      </c>
      <c r="EV339" s="24" t="s">
        <v>126</v>
      </c>
      <c r="EW339" s="24" t="s">
        <v>127</v>
      </c>
      <c r="EX339" t="s">
        <v>131</v>
      </c>
      <c r="EY339" t="s">
        <v>3444</v>
      </c>
      <c r="EZ339" s="24" t="s">
        <v>135</v>
      </c>
      <c r="FA339" s="24" t="s">
        <v>135</v>
      </c>
      <c r="FB339" t="s">
        <v>444</v>
      </c>
      <c r="FC339" t="s">
        <v>444</v>
      </c>
      <c r="FD339" s="24" t="s">
        <v>444</v>
      </c>
      <c r="FE339" s="24" t="s">
        <v>444</v>
      </c>
      <c r="FF339" t="s">
        <v>444</v>
      </c>
      <c r="FG339" t="s">
        <v>444</v>
      </c>
      <c r="FH339" s="24" t="s">
        <v>444</v>
      </c>
      <c r="FI339" s="24" t="s">
        <v>444</v>
      </c>
      <c r="FJ339" t="s">
        <v>444</v>
      </c>
      <c r="FK339" t="s">
        <v>444</v>
      </c>
      <c r="FL339" s="24" t="s">
        <v>137</v>
      </c>
      <c r="FM339" s="24" t="s">
        <v>137</v>
      </c>
      <c r="FN339" t="s">
        <v>138</v>
      </c>
      <c r="FO339" t="s">
        <v>139</v>
      </c>
      <c r="FP339" s="24" t="s">
        <v>140</v>
      </c>
      <c r="FQ339" s="24" t="s">
        <v>156</v>
      </c>
      <c r="FR339" t="s">
        <v>444</v>
      </c>
      <c r="FS339" t="s">
        <v>444</v>
      </c>
      <c r="FT339" s="24" t="s">
        <v>444</v>
      </c>
      <c r="FU339" s="24" t="s">
        <v>444</v>
      </c>
      <c r="FV339" t="s">
        <v>444</v>
      </c>
      <c r="FW339" t="s">
        <v>444</v>
      </c>
      <c r="FX339" s="24" t="s">
        <v>444</v>
      </c>
      <c r="FY339" s="24" t="s">
        <v>444</v>
      </c>
      <c r="FZ339" t="s">
        <v>444</v>
      </c>
      <c r="GA339" t="s">
        <v>444</v>
      </c>
      <c r="GB339" s="24" t="s">
        <v>444</v>
      </c>
      <c r="GC339" s="24" t="s">
        <v>444</v>
      </c>
      <c r="GD339" t="s">
        <v>444</v>
      </c>
      <c r="GE339" t="s">
        <v>444</v>
      </c>
      <c r="GF339" s="24" t="s">
        <v>444</v>
      </c>
      <c r="GG339" s="24" t="s">
        <v>444</v>
      </c>
      <c r="GH339" t="s">
        <v>444</v>
      </c>
      <c r="GI339" s="24" t="s">
        <v>444</v>
      </c>
      <c r="GJ339" s="24" t="s">
        <v>444</v>
      </c>
      <c r="GK339" t="s">
        <v>444</v>
      </c>
      <c r="GL339" t="s">
        <v>444</v>
      </c>
      <c r="GM339" s="24" t="s">
        <v>444</v>
      </c>
      <c r="GN339" s="24" t="s">
        <v>444</v>
      </c>
      <c r="GO339" t="s">
        <v>444</v>
      </c>
      <c r="GP339" t="s">
        <v>444</v>
      </c>
      <c r="GQ339" s="24" t="s">
        <v>444</v>
      </c>
      <c r="GR339" s="24" t="s">
        <v>444</v>
      </c>
      <c r="GS339" t="s">
        <v>444</v>
      </c>
      <c r="GT339" t="s">
        <v>444</v>
      </c>
      <c r="GU339" s="24" t="s">
        <v>444</v>
      </c>
      <c r="GV339" s="24" t="s">
        <v>444</v>
      </c>
      <c r="GW339" t="s">
        <v>444</v>
      </c>
      <c r="GX339" t="s">
        <v>444</v>
      </c>
      <c r="GY339" s="24" t="s">
        <v>444</v>
      </c>
      <c r="GZ339" s="24" t="s">
        <v>444</v>
      </c>
      <c r="HA339" t="s">
        <v>444</v>
      </c>
      <c r="HB339" t="s">
        <v>444</v>
      </c>
      <c r="HC339" s="24" t="s">
        <v>444</v>
      </c>
      <c r="HD339" s="24" t="s">
        <v>444</v>
      </c>
      <c r="HE339" t="s">
        <v>444</v>
      </c>
      <c r="HF339" t="s">
        <v>444</v>
      </c>
      <c r="HG339" s="24" t="s">
        <v>444</v>
      </c>
      <c r="HH339" s="24" t="s">
        <v>444</v>
      </c>
      <c r="HI339" t="s">
        <v>444</v>
      </c>
      <c r="HJ339" t="s">
        <v>444</v>
      </c>
      <c r="HK339" s="24" t="s">
        <v>444</v>
      </c>
      <c r="HL339" s="24" t="s">
        <v>444</v>
      </c>
      <c r="HM339" t="s">
        <v>444</v>
      </c>
      <c r="HN339" t="s">
        <v>444</v>
      </c>
      <c r="HO339" s="24" t="s">
        <v>444</v>
      </c>
      <c r="HP339" s="24" t="s">
        <v>444</v>
      </c>
      <c r="HQ339" t="s">
        <v>444</v>
      </c>
      <c r="HR339" t="s">
        <v>444</v>
      </c>
      <c r="HS339" s="24" t="s">
        <v>444</v>
      </c>
      <c r="HT339" s="24" t="s">
        <v>444</v>
      </c>
      <c r="HU339" t="s">
        <v>444</v>
      </c>
      <c r="HV339" t="s">
        <v>444</v>
      </c>
      <c r="HW339" s="24" t="s">
        <v>444</v>
      </c>
      <c r="HX339" s="24" t="s">
        <v>444</v>
      </c>
      <c r="HY339" t="s">
        <v>444</v>
      </c>
      <c r="HZ339" t="s">
        <v>444</v>
      </c>
      <c r="IA339" t="s">
        <v>2896</v>
      </c>
      <c r="IB339" t="s">
        <v>2736</v>
      </c>
      <c r="IC339" t="s">
        <v>3545</v>
      </c>
      <c r="ID339" s="33" t="b" cm="1">
        <f t="array" ref="ID339">_xlfn.IFNA(MATCH($A$2,_xlfn.NUMBERVALUE(Table_Query_from_MF_DSNP62[[#This Row],[CL_GLACCT_DR1]:[CL_GLACCT_CR4]]),0),0)&gt;=1</f>
        <v>1</v>
      </c>
      <c r="IE339" s="33" t="b">
        <f>OR(Table_Query_from_MF_DSNP62[[#This Row],[Pair1]:[Pair25]])</f>
        <v>1</v>
      </c>
      <c r="IF339" s="33">
        <f>_xlfn.IFNA(MATCH(TRUE,Table_Query_from_MF_DSNP62[[#This Row],[Pair1]:[Pair25]],0),"none")</f>
        <v>8</v>
      </c>
      <c r="IG339" s="33" t="b">
        <f>AND($A$2&gt;=_xlfn.NUMBERVALUE(Table_Query_from_MF_DSNP62[[#This Row],[CL_GL_ACCT_FR1]]),$A$2&lt;=_xlfn.NUMBERVALUE(Table_Query_from_MF_DSNP62[[#This Row],[CL_GL_ACCT_TO1]]))</f>
        <v>0</v>
      </c>
      <c r="IH339" s="33" t="b">
        <f>AND($A$2&gt;=_xlfn.NUMBERVALUE(Table_Query_from_MF_DSNP62[[#This Row],[CL_GL_ACCT_FR2]]),$A$2&lt;=_xlfn.NUMBERVALUE(Table_Query_from_MF_DSNP62[[#This Row],[CL_GL_ACCT_TO2]]))</f>
        <v>0</v>
      </c>
      <c r="II339" s="33" t="b">
        <f>AND($A$2&gt;=_xlfn.NUMBERVALUE(Table_Query_from_MF_DSNP62[[#This Row],[CL_GL_ACCT_FR3]]),$A$2&lt;=_xlfn.NUMBERVALUE(Table_Query_from_MF_DSNP62[[#This Row],[CL_GL_ACCT_TO3]]))</f>
        <v>0</v>
      </c>
      <c r="IJ339" s="33" t="b">
        <f>AND($A$2&gt;=_xlfn.NUMBERVALUE(Table_Query_from_MF_DSNP62[[#This Row],[CL_GL_ACCT_FR4]]),$A$2&lt;=_xlfn.NUMBERVALUE(Table_Query_from_MF_DSNP62[[#This Row],[CL_GL_ACCT_TO4]]))</f>
        <v>0</v>
      </c>
      <c r="IK339" s="33" t="b">
        <f>AND($A$2&gt;=_xlfn.NUMBERVALUE(Table_Query_from_MF_DSNP62[[#This Row],[CL_GL_ACCT_FR5]]),$A$2&lt;=_xlfn.NUMBERVALUE(Table_Query_from_MF_DSNP62[[#This Row],[CL_GL_ACCT_TO5]]))</f>
        <v>0</v>
      </c>
      <c r="IL339" s="33" t="b">
        <f>AND($A$2&gt;=_xlfn.NUMBERVALUE(Table_Query_from_MF_DSNP62[[#This Row],[CL_GL_ACCT_FR6]]),$A$2&lt;=_xlfn.NUMBERVALUE(Table_Query_from_MF_DSNP62[[#This Row],[CL_GL_ACCT_TO6]]))</f>
        <v>0</v>
      </c>
      <c r="IM339" s="33" t="b">
        <f>AND($A$2&gt;=_xlfn.NUMBERVALUE(Table_Query_from_MF_DSNP62[[#This Row],[CL_GL_ACCT_FR7]]),$A$2&lt;=_xlfn.NUMBERVALUE(Table_Query_from_MF_DSNP62[[#This Row],[CL_GL_ACCT_TO7]]))</f>
        <v>0</v>
      </c>
      <c r="IN339" s="33" t="b">
        <f>AND($A$2&gt;=_xlfn.NUMBERVALUE(Table_Query_from_MF_DSNP62[[#This Row],[CL_GL_ACCT_FR8]]),$A$2&lt;=_xlfn.NUMBERVALUE(Table_Query_from_MF_DSNP62[[#This Row],[CL_GL_ACCT_TO8]]))</f>
        <v>1</v>
      </c>
      <c r="IO339" s="33" t="b">
        <f>AND($A$2&gt;=_xlfn.NUMBERVALUE(Table_Query_from_MF_DSNP62[[#This Row],[CL_GL_ACCT_FR9]]),$A$2&lt;=_xlfn.NUMBERVALUE(Table_Query_from_MF_DSNP62[[#This Row],[CL_GL_ACCT_TO9]]))</f>
        <v>1</v>
      </c>
      <c r="IP339" s="33" t="b">
        <f>AND($A$2&gt;=_xlfn.NUMBERVALUE(Table_Query_from_MF_DSNP62[[#This Row],[CL_GL_ACCT_FR10]]),$A$2&lt;=_xlfn.NUMBERVALUE(Table_Query_from_MF_DSNP62[[#This Row],[CL_GL_ACCT_TO10]]))</f>
        <v>1</v>
      </c>
      <c r="IQ339" s="33" t="b">
        <f>AND($A$2&gt;=_xlfn.NUMBERVALUE(Table_Query_from_MF_DSNP62[[#This Row],[CL_GL_ACCT_FR11]]),$A$2&lt;=_xlfn.NUMBERVALUE(Table_Query_from_MF_DSNP62[[#This Row],[CL_GL_ACCT_TO11]]))</f>
        <v>1</v>
      </c>
      <c r="IR339" s="33" t="b">
        <f>AND($A$2&gt;=_xlfn.NUMBERVALUE(Table_Query_from_MF_DSNP62[[#This Row],[CL_GL_ACCT_FR12]]),$A$2&lt;=_xlfn.NUMBERVALUE(Table_Query_from_MF_DSNP62[[#This Row],[CL_GL_ACCT_TO12]]))</f>
        <v>0</v>
      </c>
      <c r="IS339" s="33" t="b">
        <f>AND($A$2&gt;=_xlfn.NUMBERVALUE(Table_Query_from_MF_DSNP62[[#This Row],[CL_GL_ACCT_FR13]]),$A$2&lt;=_xlfn.NUMBERVALUE(Table_Query_from_MF_DSNP62[[#This Row],[CL_GL_ACCT_TO13]]))</f>
        <v>0</v>
      </c>
      <c r="IT339" s="33" t="b">
        <f>AND($A$2&gt;=_xlfn.NUMBERVALUE(Table_Query_from_MF_DSNP62[[#This Row],[CL_GL_ACCT_FR14]]),$A$2&lt;=_xlfn.NUMBERVALUE(Table_Query_from_MF_DSNP62[[#This Row],[CL_GL_ACCT_TO14]]))</f>
        <v>0</v>
      </c>
      <c r="IU339" s="33" t="b">
        <f>AND($A$2&gt;=_xlfn.NUMBERVALUE(Table_Query_from_MF_DSNP62[[#This Row],[CL_GL_ACCT_FR15]]),$A$2&lt;=_xlfn.NUMBERVALUE(Table_Query_from_MF_DSNP62[[#This Row],[CL_GL_ACCT_TO15]]))</f>
        <v>0</v>
      </c>
      <c r="IV339" s="33" t="b">
        <f>AND($A$2&gt;=_xlfn.NUMBERVALUE(Table_Query_from_MF_DSNP62[[#This Row],[CL_GL_ACCT_FR16]]),$A$2&lt;=_xlfn.NUMBERVALUE(Table_Query_from_MF_DSNP62[[#This Row],[CL_GL_ACCT_TO16]]))</f>
        <v>0</v>
      </c>
      <c r="IW339" s="33" t="b">
        <f>AND($A$2&gt;=_xlfn.NUMBERVALUE(Table_Query_from_MF_DSNP62[[#This Row],[CL_GL_ACCT_FR17]]),$A$2&lt;=_xlfn.NUMBERVALUE(Table_Query_from_MF_DSNP62[[#This Row],[CL_GL_ACCT_TO17]]))</f>
        <v>0</v>
      </c>
      <c r="IX339" s="33" t="b">
        <f>AND($A$2&gt;=_xlfn.NUMBERVALUE(Table_Query_from_MF_DSNP62[[#This Row],[CL_GL_ACCT_FR18]]),$A$2&lt;=_xlfn.NUMBERVALUE(Table_Query_from_MF_DSNP62[[#This Row],[CL_GL_ACCT_TO18]]))</f>
        <v>1</v>
      </c>
      <c r="IY339" s="33" t="b">
        <f>AND($A$2&gt;=_xlfn.NUMBERVALUE(Table_Query_from_MF_DSNP62[[#This Row],[CL_GL_ACCT_FR19]]),$A$2&lt;=_xlfn.NUMBERVALUE(Table_Query_from_MF_DSNP62[[#This Row],[CL_GL_ACCT_TO19]]))</f>
        <v>1</v>
      </c>
      <c r="IZ339" s="33" t="b">
        <f>AND($A$2&gt;=_xlfn.NUMBERVALUE(Table_Query_from_MF_DSNP62[[#This Row],[CL_GL_ACCT_FR20]]),$A$2&lt;=_xlfn.NUMBERVALUE(Table_Query_from_MF_DSNP62[[#This Row],[CL_GL_ACCT_TO20]]))</f>
        <v>1</v>
      </c>
      <c r="JA339" s="33" t="b">
        <f>AND($A$2&gt;=_xlfn.NUMBERVALUE(Table_Query_from_MF_DSNP62[[#This Row],[CL_GL_ACCT_FR21]]),$A$2&lt;=_xlfn.NUMBERVALUE(Table_Query_from_MF_DSNP62[[#This Row],[CL_GL_ACCT_TO21]]))</f>
        <v>1</v>
      </c>
      <c r="JB339" s="33" t="b">
        <f>AND($A$2&gt;=_xlfn.NUMBERVALUE(Table_Query_from_MF_DSNP62[[#This Row],[CL_GL_ACCT_FR22]]),$A$2&lt;=_xlfn.NUMBERVALUE(Table_Query_from_MF_DSNP62[[#This Row],[CL_GL_ACCT_TO22]]))</f>
        <v>1</v>
      </c>
      <c r="JC339" s="33" t="b">
        <f>AND($A$2&gt;=_xlfn.NUMBERVALUE(Table_Query_from_MF_DSNP62[[#This Row],[CL_GL_ACCT_FR23]]),$A$2&lt;=_xlfn.NUMBERVALUE(Table_Query_from_MF_DSNP62[[#This Row],[CL_GL_ACCT_TO23]]))</f>
        <v>0</v>
      </c>
      <c r="JD339" s="33" t="b">
        <f>AND($A$2&gt;=_xlfn.NUMBERVALUE(Table_Query_from_MF_DSNP62[[#This Row],[CL_GL_ACCT_FR24]]),$A$2&lt;=_xlfn.NUMBERVALUE(Table_Query_from_MF_DSNP62[[#This Row],[CL_GL_ACCT_TO24]]))</f>
        <v>0</v>
      </c>
      <c r="JE339" s="33" t="b">
        <f>AND($A$2&gt;=_xlfn.NUMBERVALUE(Table_Query_from_MF_DSNP62[[#This Row],[CL_GL_ACCT_FR25]]),$A$2&lt;=_xlfn.NUMBERVALUE(Table_Query_from_MF_DSNP62[[#This Row],[CL_GL_ACCT_TO25]]))</f>
        <v>0</v>
      </c>
      <c r="JF339" s="33" t="b">
        <f>OR(Table_Query_from_MF_DSNP62[[#This Row],[PairA]:[PairO]])</f>
        <v>1</v>
      </c>
      <c r="JG339" s="33">
        <f>_xlfn.IFNA(MATCH(TRUE,Table_Query_from_MF_DSNP62[[#This Row],[PairA]:[PairO]],0),"none")</f>
        <v>1</v>
      </c>
      <c r="JH339" s="33" t="b">
        <f>AND($B$2&gt;=_xlfn.NUMBERVALUE(Table_Query_from_MF_DSNP62[[#This Row],[CL_CMP_OBJ_FR1]]),$B$2&lt;=_xlfn.NUMBERVALUE(Table_Query_from_MF_DSNP62[[#This Row],[CL_CMP_OBJ_TO1]]))</f>
        <v>1</v>
      </c>
      <c r="JI339" s="33" t="b">
        <f>AND($B$2&gt;=_xlfn.NUMBERVALUE(Table_Query_from_MF_DSNP62[[#This Row],[CL_CMP_OBJ_FR2]]),$B$2&lt;=_xlfn.NUMBERVALUE(Table_Query_from_MF_DSNP62[[#This Row],[CL_CMP_OBJ_TO2]]))</f>
        <v>1</v>
      </c>
      <c r="JJ339" s="33" t="b">
        <f>AND($B$2&gt;=_xlfn.NUMBERVALUE(Table_Query_from_MF_DSNP62[[#This Row],[CL_CMP_OBJ_FR3]]),$B$2&lt;=_xlfn.NUMBERVALUE(Table_Query_from_MF_DSNP62[[#This Row],[CL_CMP_OBJ_TO3]]))</f>
        <v>1</v>
      </c>
      <c r="JK339" s="33" t="b">
        <f>AND($B$2&gt;=_xlfn.NUMBERVALUE(Table_Query_from_MF_DSNP62[[#This Row],[CL_CMP_OBJ_FR4]]),$B$2&lt;=_xlfn.NUMBERVALUE(Table_Query_from_MF_DSNP62[[#This Row],[CL_CMP_OBJ_TO4]]))</f>
        <v>1</v>
      </c>
      <c r="JL339" s="33" t="b">
        <f>AND($B$2&gt;=_xlfn.NUMBERVALUE(Table_Query_from_MF_DSNP62[[#This Row],[CL_CMP_OBJ_FR5]]),$B$2&lt;=_xlfn.NUMBERVALUE(Table_Query_from_MF_DSNP62[[#This Row],[CL_CMP_OBJ_TO5]]))</f>
        <v>1</v>
      </c>
      <c r="JM339" s="33" t="b">
        <f>AND($B$2&gt;=_xlfn.NUMBERVALUE(Table_Query_from_MF_DSNP62[[#This Row],[CL_CMP_OBJ_FR6]]),$B$2&lt;=_xlfn.NUMBERVALUE(Table_Query_from_MF_DSNP62[[#This Row],[CL_CMP_OBJ_TO6]]))</f>
        <v>1</v>
      </c>
      <c r="JN339" s="33" t="b">
        <f>AND($B$2&gt;=_xlfn.NUMBERVALUE(Table_Query_from_MF_DSNP62[[#This Row],[CL_CMP_OBJ_FR7]]),$B$2&lt;=_xlfn.NUMBERVALUE(Table_Query_from_MF_DSNP62[[#This Row],[CL_CMP_OBJ_TO7]]))</f>
        <v>1</v>
      </c>
      <c r="JO339" s="33" t="b">
        <f>AND($B$2&gt;=_xlfn.NUMBERVALUE(Table_Query_from_MF_DSNP62[[#This Row],[CL_CMP_OBJ_FR8]]),$B$2&lt;=_xlfn.NUMBERVALUE(Table_Query_from_MF_DSNP62[[#This Row],[CL_CMP_OBJ_TO8]]))</f>
        <v>1</v>
      </c>
      <c r="JP339" s="33" t="b">
        <f>AND($B$2&gt;=_xlfn.NUMBERVALUE(Table_Query_from_MF_DSNP62[[#This Row],[CL_CMP_OBJ_FR9]]),$B$2&lt;=_xlfn.NUMBERVALUE(Table_Query_from_MF_DSNP62[[#This Row],[CL_CMP_OBJ_TO9]]))</f>
        <v>1</v>
      </c>
      <c r="JQ339" s="33" t="b">
        <f>AND($B$2&gt;=_xlfn.NUMBERVALUE(Table_Query_from_MF_DSNP62[[#This Row],[CL_CMP_OBJ_FR10]]),$B$2&lt;=_xlfn.NUMBERVALUE(Table_Query_from_MF_DSNP62[[#This Row],[CL_CMP_OBJ_TO10]]))</f>
        <v>1</v>
      </c>
      <c r="JR339" s="33" t="b">
        <f>AND($B$2&gt;=_xlfn.NUMBERVALUE(Table_Query_from_MF_DSNP62[[#This Row],[CL_CMP_OBJ_FR11]]),$B$2&lt;=_xlfn.NUMBERVALUE(Table_Query_from_MF_DSNP62[[#This Row],[CL_CMP_OBJ_TO11]]))</f>
        <v>1</v>
      </c>
      <c r="JS339" s="33" t="b">
        <f>AND($B$2&gt;=_xlfn.NUMBERVALUE(Table_Query_from_MF_DSNP62[[#This Row],[CL_CMP_OBJ_FR12]]),$B$2&lt;=_xlfn.NUMBERVALUE(Table_Query_from_MF_DSNP62[[#This Row],[CL_CMP_OBJ_TO12]]))</f>
        <v>1</v>
      </c>
      <c r="JT339" s="33" t="b">
        <f>AND($B$2&gt;=_xlfn.NUMBERVALUE(Table_Query_from_MF_DSNP62[[#This Row],[CL_CMP_OBJ_FR13]]),$B$2&lt;=_xlfn.NUMBERVALUE(Table_Query_from_MF_DSNP62[[#This Row],[CL_CMP_OBJ_TO13]]))</f>
        <v>1</v>
      </c>
      <c r="JU339" s="33" t="b">
        <f>AND($B$2&gt;=_xlfn.NUMBERVALUE(Table_Query_from_MF_DSNP62[[#This Row],[CL_CMP_OBJ_FR14]]),$B$2&lt;=_xlfn.NUMBERVALUE(Table_Query_from_MF_DSNP62[[#This Row],[CL_CMP_OBJ_TO14]]))</f>
        <v>1</v>
      </c>
      <c r="JV339" s="33" t="b">
        <f>AND($B$2&gt;=_xlfn.NUMBERVALUE(Table_Query_from_MF_DSNP62[[#This Row],[CL_CMP_OBJ_FR15]]),$B$2&lt;=_xlfn.NUMBERVALUE(Table_Query_from_MF_DSNP62[[#This Row],[CL_CMP_OBJ_TO15]]))</f>
        <v>1</v>
      </c>
    </row>
    <row r="340" spans="1:282" x14ac:dyDescent="0.25">
      <c r="A340" t="b">
        <f>OR(,Table_Query_from_MF_DSNP62[[#This Row],[Desired GL included as "hard-coded" GL?]],Table_Query_from_MF_DSNP62[[#This Row],[Desired GL included as "Open GL"?]])</f>
        <v>1</v>
      </c>
      <c r="B340" t="b">
        <f>Table_Query_from_MF_DSNP62[[#This Row],[Desired CObj included as "Open CObj"?]]</f>
        <v>1</v>
      </c>
      <c r="C340" t="s">
        <v>767</v>
      </c>
      <c r="D340" t="s">
        <v>1907</v>
      </c>
      <c r="E340" t="s">
        <v>8</v>
      </c>
      <c r="F340" s="24" t="s">
        <v>330</v>
      </c>
      <c r="G340" t="s">
        <v>444</v>
      </c>
      <c r="H340" s="24" t="s">
        <v>444</v>
      </c>
      <c r="I340" t="s">
        <v>444</v>
      </c>
      <c r="J340" s="24" t="s">
        <v>444</v>
      </c>
      <c r="K340" t="s">
        <v>444</v>
      </c>
      <c r="L340" s="24" t="s">
        <v>444</v>
      </c>
      <c r="M340" t="s">
        <v>444</v>
      </c>
      <c r="N340" t="s">
        <v>444</v>
      </c>
      <c r="O340" t="s">
        <v>444</v>
      </c>
      <c r="P340" t="s">
        <v>444</v>
      </c>
      <c r="Q340" t="s">
        <v>15</v>
      </c>
      <c r="R340" t="s">
        <v>444</v>
      </c>
      <c r="S340" t="s">
        <v>442</v>
      </c>
      <c r="T340" t="s">
        <v>447</v>
      </c>
      <c r="U340" t="s">
        <v>444</v>
      </c>
      <c r="V340" t="s">
        <v>444</v>
      </c>
      <c r="W340" t="s">
        <v>442</v>
      </c>
      <c r="X340" t="s">
        <v>442</v>
      </c>
      <c r="Y340" t="s">
        <v>444</v>
      </c>
      <c r="Z340" t="s">
        <v>442</v>
      </c>
      <c r="AA340" t="s">
        <v>442</v>
      </c>
      <c r="AB340" t="s">
        <v>442</v>
      </c>
      <c r="AC340" t="s">
        <v>444</v>
      </c>
      <c r="AD340" t="s">
        <v>444</v>
      </c>
      <c r="AE340" t="s">
        <v>444</v>
      </c>
      <c r="AF340" t="s">
        <v>444</v>
      </c>
      <c r="AG340" t="s">
        <v>442</v>
      </c>
      <c r="AH340" t="s">
        <v>444</v>
      </c>
      <c r="AI340" t="s">
        <v>447</v>
      </c>
      <c r="AJ340" t="s">
        <v>15</v>
      </c>
      <c r="AK340" t="s">
        <v>444</v>
      </c>
      <c r="AL340" t="s">
        <v>444</v>
      </c>
      <c r="AM340" t="s">
        <v>444</v>
      </c>
      <c r="AN340" t="s">
        <v>444</v>
      </c>
      <c r="AO340" t="s">
        <v>444</v>
      </c>
      <c r="AP340" t="s">
        <v>442</v>
      </c>
      <c r="AQ340" t="s">
        <v>1440</v>
      </c>
      <c r="AR340" t="s">
        <v>1451</v>
      </c>
      <c r="AS340" t="s">
        <v>162</v>
      </c>
      <c r="AT340" t="s">
        <v>10</v>
      </c>
      <c r="AU340" t="s">
        <v>444</v>
      </c>
      <c r="AV340" t="s">
        <v>442</v>
      </c>
      <c r="AW340" t="s">
        <v>444</v>
      </c>
      <c r="AX340" t="s">
        <v>444</v>
      </c>
      <c r="AY340" t="s">
        <v>444</v>
      </c>
      <c r="AZ340" t="s">
        <v>444</v>
      </c>
      <c r="BA340" t="s">
        <v>444</v>
      </c>
      <c r="BB340" t="s">
        <v>444</v>
      </c>
      <c r="BC340" t="s">
        <v>444</v>
      </c>
      <c r="BD340" t="s">
        <v>1359</v>
      </c>
      <c r="BE340" t="s">
        <v>444</v>
      </c>
      <c r="BF340" t="s">
        <v>1360</v>
      </c>
      <c r="BG340" t="s">
        <v>444</v>
      </c>
      <c r="BH340" t="s">
        <v>444</v>
      </c>
      <c r="BI340" t="s">
        <v>444</v>
      </c>
      <c r="BJ340" t="s">
        <v>444</v>
      </c>
      <c r="BK340" t="s">
        <v>444</v>
      </c>
      <c r="BL340" t="s">
        <v>444</v>
      </c>
      <c r="BM340" t="s">
        <v>444</v>
      </c>
      <c r="BN340" t="s">
        <v>444</v>
      </c>
      <c r="BO340" t="s">
        <v>444</v>
      </c>
      <c r="BP340" t="s">
        <v>444</v>
      </c>
      <c r="BQ340" t="s">
        <v>444</v>
      </c>
      <c r="BR340" t="s">
        <v>444</v>
      </c>
      <c r="BS340" t="s">
        <v>444</v>
      </c>
      <c r="BT340" t="s">
        <v>444</v>
      </c>
      <c r="BU340" t="s">
        <v>444</v>
      </c>
      <c r="BV340" t="s">
        <v>444</v>
      </c>
      <c r="BW340" t="s">
        <v>444</v>
      </c>
      <c r="BX340" t="s">
        <v>444</v>
      </c>
      <c r="BY340" t="s">
        <v>444</v>
      </c>
      <c r="BZ340" t="s">
        <v>444</v>
      </c>
      <c r="CA340" t="s">
        <v>444</v>
      </c>
      <c r="CB340" t="s">
        <v>444</v>
      </c>
      <c r="CC340" t="s">
        <v>444</v>
      </c>
      <c r="CD340" t="s">
        <v>444</v>
      </c>
      <c r="CE340" t="s">
        <v>444</v>
      </c>
      <c r="CF340" t="s">
        <v>444</v>
      </c>
      <c r="CG340" t="s">
        <v>444</v>
      </c>
      <c r="CH340" t="s">
        <v>444</v>
      </c>
      <c r="CI340" t="s">
        <v>444</v>
      </c>
      <c r="CJ340" t="s">
        <v>444</v>
      </c>
      <c r="CK340" t="s">
        <v>444</v>
      </c>
      <c r="CL340" t="s">
        <v>444</v>
      </c>
      <c r="CM340" t="s">
        <v>444</v>
      </c>
      <c r="CN340" t="s">
        <v>444</v>
      </c>
      <c r="CO340" t="s">
        <v>444</v>
      </c>
      <c r="CP340" t="s">
        <v>444</v>
      </c>
      <c r="CQ340" t="s">
        <v>444</v>
      </c>
      <c r="CR340" t="s">
        <v>444</v>
      </c>
      <c r="CS340" t="s">
        <v>444</v>
      </c>
      <c r="CT340" t="s">
        <v>444</v>
      </c>
      <c r="CU340" t="s">
        <v>282</v>
      </c>
      <c r="CV340" t="s">
        <v>2852</v>
      </c>
      <c r="CW340" t="s">
        <v>2736</v>
      </c>
      <c r="CX340" t="s">
        <v>2861</v>
      </c>
      <c r="CY340" t="s">
        <v>1472</v>
      </c>
      <c r="CZ340" t="s">
        <v>1473</v>
      </c>
      <c r="DA340" t="s">
        <v>444</v>
      </c>
      <c r="DB340" t="s">
        <v>444</v>
      </c>
      <c r="DC340" t="s">
        <v>444</v>
      </c>
      <c r="DD340" t="s">
        <v>444</v>
      </c>
      <c r="DE340" t="s">
        <v>444</v>
      </c>
      <c r="DF340" t="s">
        <v>444</v>
      </c>
      <c r="DG340" t="s">
        <v>444</v>
      </c>
      <c r="DH340" t="s">
        <v>444</v>
      </c>
      <c r="DI340" t="s">
        <v>282</v>
      </c>
      <c r="DJ340" t="s">
        <v>1440</v>
      </c>
      <c r="DK340" t="s">
        <v>1451</v>
      </c>
      <c r="DL340" t="s">
        <v>444</v>
      </c>
      <c r="DM340" t="s">
        <v>444</v>
      </c>
      <c r="DN340" t="s">
        <v>444</v>
      </c>
      <c r="DO340" t="s">
        <v>444</v>
      </c>
      <c r="DP340" t="s">
        <v>444</v>
      </c>
      <c r="DQ340" t="s">
        <v>444</v>
      </c>
      <c r="DR340" t="s">
        <v>444</v>
      </c>
      <c r="DS340" t="s">
        <v>15</v>
      </c>
      <c r="DT340" s="24" t="s">
        <v>2</v>
      </c>
      <c r="DU340" s="24" t="s">
        <v>2</v>
      </c>
      <c r="DV340" t="s">
        <v>170</v>
      </c>
      <c r="DW340" t="s">
        <v>170</v>
      </c>
      <c r="DX340" s="24" t="s">
        <v>173</v>
      </c>
      <c r="DY340" s="24" t="s">
        <v>180</v>
      </c>
      <c r="DZ340" t="s">
        <v>182</v>
      </c>
      <c r="EA340" t="s">
        <v>183</v>
      </c>
      <c r="EB340" s="24" t="s">
        <v>186</v>
      </c>
      <c r="EC340" s="24" t="s">
        <v>189</v>
      </c>
      <c r="ED340" t="s">
        <v>192</v>
      </c>
      <c r="EE340" t="s">
        <v>192</v>
      </c>
      <c r="EF340" s="24" t="s">
        <v>193</v>
      </c>
      <c r="EG340" s="24" t="s">
        <v>193</v>
      </c>
      <c r="EH340" t="s">
        <v>444</v>
      </c>
      <c r="EI340" t="s">
        <v>444</v>
      </c>
      <c r="EJ340" s="24" t="s">
        <v>444</v>
      </c>
      <c r="EK340" s="24" t="s">
        <v>444</v>
      </c>
      <c r="EL340" t="s">
        <v>444</v>
      </c>
      <c r="EM340" t="s">
        <v>444</v>
      </c>
      <c r="EN340" s="24" t="s">
        <v>444</v>
      </c>
      <c r="EO340" s="24" t="s">
        <v>444</v>
      </c>
      <c r="EP340" t="s">
        <v>198</v>
      </c>
      <c r="EQ340" t="s">
        <v>206</v>
      </c>
      <c r="ER340" s="24" t="s">
        <v>208</v>
      </c>
      <c r="ES340" s="24" t="s">
        <v>208</v>
      </c>
      <c r="ET340" t="s">
        <v>210</v>
      </c>
      <c r="EU340" t="s">
        <v>214</v>
      </c>
      <c r="EV340" s="24" t="s">
        <v>215</v>
      </c>
      <c r="EW340" s="24" t="s">
        <v>215</v>
      </c>
      <c r="EX340" t="s">
        <v>1873</v>
      </c>
      <c r="EY340" t="s">
        <v>1873</v>
      </c>
      <c r="EZ340" s="24" t="s">
        <v>220</v>
      </c>
      <c r="FA340" s="24" t="s">
        <v>224</v>
      </c>
      <c r="FB340" t="s">
        <v>444</v>
      </c>
      <c r="FC340" t="s">
        <v>444</v>
      </c>
      <c r="FD340" s="24" t="s">
        <v>444</v>
      </c>
      <c r="FE340" s="24" t="s">
        <v>444</v>
      </c>
      <c r="FF340" t="s">
        <v>444</v>
      </c>
      <c r="FG340" t="s">
        <v>444</v>
      </c>
      <c r="FH340" s="24" t="s">
        <v>444</v>
      </c>
      <c r="FI340" s="24" t="s">
        <v>444</v>
      </c>
      <c r="FJ340" t="s">
        <v>444</v>
      </c>
      <c r="FK340" t="s">
        <v>444</v>
      </c>
      <c r="FL340" s="24" t="s">
        <v>227</v>
      </c>
      <c r="FM340" s="24" t="s">
        <v>255</v>
      </c>
      <c r="FN340" t="s">
        <v>260</v>
      </c>
      <c r="FO340" t="s">
        <v>260</v>
      </c>
      <c r="FP340" s="24" t="s">
        <v>262</v>
      </c>
      <c r="FQ340" s="24" t="s">
        <v>3449</v>
      </c>
      <c r="FR340" t="s">
        <v>444</v>
      </c>
      <c r="FS340" t="s">
        <v>444</v>
      </c>
      <c r="FT340" s="24" t="s">
        <v>444</v>
      </c>
      <c r="FU340" s="24" t="s">
        <v>444</v>
      </c>
      <c r="FV340" t="s">
        <v>444</v>
      </c>
      <c r="FW340" t="s">
        <v>444</v>
      </c>
      <c r="FX340" s="24" t="s">
        <v>444</v>
      </c>
      <c r="FY340" s="24" t="s">
        <v>444</v>
      </c>
      <c r="FZ340" t="s">
        <v>444</v>
      </c>
      <c r="GA340" t="s">
        <v>444</v>
      </c>
      <c r="GB340" s="24" t="s">
        <v>444</v>
      </c>
      <c r="GC340" s="24" t="s">
        <v>444</v>
      </c>
      <c r="GD340" t="s">
        <v>444</v>
      </c>
      <c r="GE340" t="s">
        <v>444</v>
      </c>
      <c r="GF340" s="24" t="s">
        <v>444</v>
      </c>
      <c r="GG340" s="24" t="s">
        <v>444</v>
      </c>
      <c r="GH340" t="s">
        <v>444</v>
      </c>
      <c r="GI340" s="24" t="s">
        <v>444</v>
      </c>
      <c r="GJ340" s="24" t="s">
        <v>444</v>
      </c>
      <c r="GK340" t="s">
        <v>444</v>
      </c>
      <c r="GL340" t="s">
        <v>444</v>
      </c>
      <c r="GM340" s="24" t="s">
        <v>444</v>
      </c>
      <c r="GN340" s="24" t="s">
        <v>444</v>
      </c>
      <c r="GO340" t="s">
        <v>444</v>
      </c>
      <c r="GP340" t="s">
        <v>444</v>
      </c>
      <c r="GQ340" s="24" t="s">
        <v>444</v>
      </c>
      <c r="GR340" s="24" t="s">
        <v>444</v>
      </c>
      <c r="GS340" t="s">
        <v>444</v>
      </c>
      <c r="GT340" t="s">
        <v>444</v>
      </c>
      <c r="GU340" s="24" t="s">
        <v>444</v>
      </c>
      <c r="GV340" s="24" t="s">
        <v>444</v>
      </c>
      <c r="GW340" t="s">
        <v>444</v>
      </c>
      <c r="GX340" t="s">
        <v>444</v>
      </c>
      <c r="GY340" s="24" t="s">
        <v>444</v>
      </c>
      <c r="GZ340" s="24" t="s">
        <v>444</v>
      </c>
      <c r="HA340" t="s">
        <v>444</v>
      </c>
      <c r="HB340" t="s">
        <v>444</v>
      </c>
      <c r="HC340" s="24" t="s">
        <v>444</v>
      </c>
      <c r="HD340" s="24" t="s">
        <v>444</v>
      </c>
      <c r="HE340" t="s">
        <v>444</v>
      </c>
      <c r="HF340" t="s">
        <v>444</v>
      </c>
      <c r="HG340" s="24" t="s">
        <v>444</v>
      </c>
      <c r="HH340" s="24" t="s">
        <v>444</v>
      </c>
      <c r="HI340" t="s">
        <v>444</v>
      </c>
      <c r="HJ340" t="s">
        <v>444</v>
      </c>
      <c r="HK340" s="24" t="s">
        <v>444</v>
      </c>
      <c r="HL340" s="24" t="s">
        <v>444</v>
      </c>
      <c r="HM340" t="s">
        <v>444</v>
      </c>
      <c r="HN340" t="s">
        <v>444</v>
      </c>
      <c r="HO340" s="24" t="s">
        <v>444</v>
      </c>
      <c r="HP340" s="24" t="s">
        <v>444</v>
      </c>
      <c r="HQ340" t="s">
        <v>444</v>
      </c>
      <c r="HR340" t="s">
        <v>444</v>
      </c>
      <c r="HS340" s="24" t="s">
        <v>444</v>
      </c>
      <c r="HT340" s="24" t="s">
        <v>444</v>
      </c>
      <c r="HU340" t="s">
        <v>444</v>
      </c>
      <c r="HV340" t="s">
        <v>444</v>
      </c>
      <c r="HW340" s="24" t="s">
        <v>444</v>
      </c>
      <c r="HX340" s="24" t="s">
        <v>444</v>
      </c>
      <c r="HY340" t="s">
        <v>444</v>
      </c>
      <c r="HZ340" t="s">
        <v>444</v>
      </c>
      <c r="IA340" t="s">
        <v>2896</v>
      </c>
      <c r="IB340" t="s">
        <v>2736</v>
      </c>
      <c r="IC340" t="s">
        <v>3545</v>
      </c>
      <c r="ID340" s="33" t="b" cm="1">
        <f t="array" ref="ID340">_xlfn.IFNA(MATCH($A$2,_xlfn.NUMBERVALUE(Table_Query_from_MF_DSNP62[[#This Row],[CL_GLACCT_DR1]:[CL_GLACCT_CR4]]),0),0)&gt;=1</f>
        <v>1</v>
      </c>
      <c r="IE340" s="33" t="b">
        <f>OR(Table_Query_from_MF_DSNP62[[#This Row],[Pair1]:[Pair25]])</f>
        <v>1</v>
      </c>
      <c r="IF340" s="33">
        <f>_xlfn.IFNA(MATCH(TRUE,Table_Query_from_MF_DSNP62[[#This Row],[Pair1]:[Pair25]],0),"none")</f>
        <v>8</v>
      </c>
      <c r="IG340" s="33" t="b">
        <f>AND($A$2&gt;=_xlfn.NUMBERVALUE(Table_Query_from_MF_DSNP62[[#This Row],[CL_GL_ACCT_FR1]]),$A$2&lt;=_xlfn.NUMBERVALUE(Table_Query_from_MF_DSNP62[[#This Row],[CL_GL_ACCT_TO1]]))</f>
        <v>0</v>
      </c>
      <c r="IH340" s="33" t="b">
        <f>AND($A$2&gt;=_xlfn.NUMBERVALUE(Table_Query_from_MF_DSNP62[[#This Row],[CL_GL_ACCT_FR2]]),$A$2&lt;=_xlfn.NUMBERVALUE(Table_Query_from_MF_DSNP62[[#This Row],[CL_GL_ACCT_TO2]]))</f>
        <v>0</v>
      </c>
      <c r="II340" s="33" t="b">
        <f>AND($A$2&gt;=_xlfn.NUMBERVALUE(Table_Query_from_MF_DSNP62[[#This Row],[CL_GL_ACCT_FR3]]),$A$2&lt;=_xlfn.NUMBERVALUE(Table_Query_from_MF_DSNP62[[#This Row],[CL_GL_ACCT_TO3]]))</f>
        <v>0</v>
      </c>
      <c r="IJ340" s="33" t="b">
        <f>AND($A$2&gt;=_xlfn.NUMBERVALUE(Table_Query_from_MF_DSNP62[[#This Row],[CL_GL_ACCT_FR4]]),$A$2&lt;=_xlfn.NUMBERVALUE(Table_Query_from_MF_DSNP62[[#This Row],[CL_GL_ACCT_TO4]]))</f>
        <v>0</v>
      </c>
      <c r="IK340" s="33" t="b">
        <f>AND($A$2&gt;=_xlfn.NUMBERVALUE(Table_Query_from_MF_DSNP62[[#This Row],[CL_GL_ACCT_FR5]]),$A$2&lt;=_xlfn.NUMBERVALUE(Table_Query_from_MF_DSNP62[[#This Row],[CL_GL_ACCT_TO5]]))</f>
        <v>0</v>
      </c>
      <c r="IL340" s="33" t="b">
        <f>AND($A$2&gt;=_xlfn.NUMBERVALUE(Table_Query_from_MF_DSNP62[[#This Row],[CL_GL_ACCT_FR6]]),$A$2&lt;=_xlfn.NUMBERVALUE(Table_Query_from_MF_DSNP62[[#This Row],[CL_GL_ACCT_TO6]]))</f>
        <v>0</v>
      </c>
      <c r="IM340" s="33" t="b">
        <f>AND($A$2&gt;=_xlfn.NUMBERVALUE(Table_Query_from_MF_DSNP62[[#This Row],[CL_GL_ACCT_FR7]]),$A$2&lt;=_xlfn.NUMBERVALUE(Table_Query_from_MF_DSNP62[[#This Row],[CL_GL_ACCT_TO7]]))</f>
        <v>0</v>
      </c>
      <c r="IN340" s="33" t="b">
        <f>AND($A$2&gt;=_xlfn.NUMBERVALUE(Table_Query_from_MF_DSNP62[[#This Row],[CL_GL_ACCT_FR8]]),$A$2&lt;=_xlfn.NUMBERVALUE(Table_Query_from_MF_DSNP62[[#This Row],[CL_GL_ACCT_TO8]]))</f>
        <v>1</v>
      </c>
      <c r="IO340" s="33" t="b">
        <f>AND($A$2&gt;=_xlfn.NUMBERVALUE(Table_Query_from_MF_DSNP62[[#This Row],[CL_GL_ACCT_FR9]]),$A$2&lt;=_xlfn.NUMBERVALUE(Table_Query_from_MF_DSNP62[[#This Row],[CL_GL_ACCT_TO9]]))</f>
        <v>1</v>
      </c>
      <c r="IP340" s="33" t="b">
        <f>AND($A$2&gt;=_xlfn.NUMBERVALUE(Table_Query_from_MF_DSNP62[[#This Row],[CL_GL_ACCT_FR10]]),$A$2&lt;=_xlfn.NUMBERVALUE(Table_Query_from_MF_DSNP62[[#This Row],[CL_GL_ACCT_TO10]]))</f>
        <v>1</v>
      </c>
      <c r="IQ340" s="33" t="b">
        <f>AND($A$2&gt;=_xlfn.NUMBERVALUE(Table_Query_from_MF_DSNP62[[#This Row],[CL_GL_ACCT_FR11]]),$A$2&lt;=_xlfn.NUMBERVALUE(Table_Query_from_MF_DSNP62[[#This Row],[CL_GL_ACCT_TO11]]))</f>
        <v>1</v>
      </c>
      <c r="IR340" s="33" t="b">
        <f>AND($A$2&gt;=_xlfn.NUMBERVALUE(Table_Query_from_MF_DSNP62[[#This Row],[CL_GL_ACCT_FR12]]),$A$2&lt;=_xlfn.NUMBERVALUE(Table_Query_from_MF_DSNP62[[#This Row],[CL_GL_ACCT_TO12]]))</f>
        <v>0</v>
      </c>
      <c r="IS340" s="33" t="b">
        <f>AND($A$2&gt;=_xlfn.NUMBERVALUE(Table_Query_from_MF_DSNP62[[#This Row],[CL_GL_ACCT_FR13]]),$A$2&lt;=_xlfn.NUMBERVALUE(Table_Query_from_MF_DSNP62[[#This Row],[CL_GL_ACCT_TO13]]))</f>
        <v>0</v>
      </c>
      <c r="IT340" s="33" t="b">
        <f>AND($A$2&gt;=_xlfn.NUMBERVALUE(Table_Query_from_MF_DSNP62[[#This Row],[CL_GL_ACCT_FR14]]),$A$2&lt;=_xlfn.NUMBERVALUE(Table_Query_from_MF_DSNP62[[#This Row],[CL_GL_ACCT_TO14]]))</f>
        <v>0</v>
      </c>
      <c r="IU340" s="33" t="b">
        <f>AND($A$2&gt;=_xlfn.NUMBERVALUE(Table_Query_from_MF_DSNP62[[#This Row],[CL_GL_ACCT_FR15]]),$A$2&lt;=_xlfn.NUMBERVALUE(Table_Query_from_MF_DSNP62[[#This Row],[CL_GL_ACCT_TO15]]))</f>
        <v>0</v>
      </c>
      <c r="IV340" s="33" t="b">
        <f>AND($A$2&gt;=_xlfn.NUMBERVALUE(Table_Query_from_MF_DSNP62[[#This Row],[CL_GL_ACCT_FR16]]),$A$2&lt;=_xlfn.NUMBERVALUE(Table_Query_from_MF_DSNP62[[#This Row],[CL_GL_ACCT_TO16]]))</f>
        <v>0</v>
      </c>
      <c r="IW340" s="33" t="b">
        <f>AND($A$2&gt;=_xlfn.NUMBERVALUE(Table_Query_from_MF_DSNP62[[#This Row],[CL_GL_ACCT_FR17]]),$A$2&lt;=_xlfn.NUMBERVALUE(Table_Query_from_MF_DSNP62[[#This Row],[CL_GL_ACCT_TO17]]))</f>
        <v>0</v>
      </c>
      <c r="IX340" s="33" t="b">
        <f>AND($A$2&gt;=_xlfn.NUMBERVALUE(Table_Query_from_MF_DSNP62[[#This Row],[CL_GL_ACCT_FR18]]),$A$2&lt;=_xlfn.NUMBERVALUE(Table_Query_from_MF_DSNP62[[#This Row],[CL_GL_ACCT_TO18]]))</f>
        <v>1</v>
      </c>
      <c r="IY340" s="33" t="b">
        <f>AND($A$2&gt;=_xlfn.NUMBERVALUE(Table_Query_from_MF_DSNP62[[#This Row],[CL_GL_ACCT_FR19]]),$A$2&lt;=_xlfn.NUMBERVALUE(Table_Query_from_MF_DSNP62[[#This Row],[CL_GL_ACCT_TO19]]))</f>
        <v>1</v>
      </c>
      <c r="IZ340" s="33" t="b">
        <f>AND($A$2&gt;=_xlfn.NUMBERVALUE(Table_Query_from_MF_DSNP62[[#This Row],[CL_GL_ACCT_FR20]]),$A$2&lt;=_xlfn.NUMBERVALUE(Table_Query_from_MF_DSNP62[[#This Row],[CL_GL_ACCT_TO20]]))</f>
        <v>1</v>
      </c>
      <c r="JA340" s="33" t="b">
        <f>AND($A$2&gt;=_xlfn.NUMBERVALUE(Table_Query_from_MF_DSNP62[[#This Row],[CL_GL_ACCT_FR21]]),$A$2&lt;=_xlfn.NUMBERVALUE(Table_Query_from_MF_DSNP62[[#This Row],[CL_GL_ACCT_TO21]]))</f>
        <v>1</v>
      </c>
      <c r="JB340" s="33" t="b">
        <f>AND($A$2&gt;=_xlfn.NUMBERVALUE(Table_Query_from_MF_DSNP62[[#This Row],[CL_GL_ACCT_FR22]]),$A$2&lt;=_xlfn.NUMBERVALUE(Table_Query_from_MF_DSNP62[[#This Row],[CL_GL_ACCT_TO22]]))</f>
        <v>1</v>
      </c>
      <c r="JC340" s="33" t="b">
        <f>AND($A$2&gt;=_xlfn.NUMBERVALUE(Table_Query_from_MF_DSNP62[[#This Row],[CL_GL_ACCT_FR23]]),$A$2&lt;=_xlfn.NUMBERVALUE(Table_Query_from_MF_DSNP62[[#This Row],[CL_GL_ACCT_TO23]]))</f>
        <v>0</v>
      </c>
      <c r="JD340" s="33" t="b">
        <f>AND($A$2&gt;=_xlfn.NUMBERVALUE(Table_Query_from_MF_DSNP62[[#This Row],[CL_GL_ACCT_FR24]]),$A$2&lt;=_xlfn.NUMBERVALUE(Table_Query_from_MF_DSNP62[[#This Row],[CL_GL_ACCT_TO24]]))</f>
        <v>0</v>
      </c>
      <c r="JE340" s="33" t="b">
        <f>AND($A$2&gt;=_xlfn.NUMBERVALUE(Table_Query_from_MF_DSNP62[[#This Row],[CL_GL_ACCT_FR25]]),$A$2&lt;=_xlfn.NUMBERVALUE(Table_Query_from_MF_DSNP62[[#This Row],[CL_GL_ACCT_TO25]]))</f>
        <v>0</v>
      </c>
      <c r="JF340" s="33" t="b">
        <f>OR(Table_Query_from_MF_DSNP62[[#This Row],[PairA]:[PairO]])</f>
        <v>1</v>
      </c>
      <c r="JG340" s="33">
        <f>_xlfn.IFNA(MATCH(TRUE,Table_Query_from_MF_DSNP62[[#This Row],[PairA]:[PairO]],0),"none")</f>
        <v>1</v>
      </c>
      <c r="JH340" s="33" t="b">
        <f>AND($B$2&gt;=_xlfn.NUMBERVALUE(Table_Query_from_MF_DSNP62[[#This Row],[CL_CMP_OBJ_FR1]]),$B$2&lt;=_xlfn.NUMBERVALUE(Table_Query_from_MF_DSNP62[[#This Row],[CL_CMP_OBJ_TO1]]))</f>
        <v>1</v>
      </c>
      <c r="JI340" s="33" t="b">
        <f>AND($B$2&gt;=_xlfn.NUMBERVALUE(Table_Query_from_MF_DSNP62[[#This Row],[CL_CMP_OBJ_FR2]]),$B$2&lt;=_xlfn.NUMBERVALUE(Table_Query_from_MF_DSNP62[[#This Row],[CL_CMP_OBJ_TO2]]))</f>
        <v>1</v>
      </c>
      <c r="JJ340" s="33" t="b">
        <f>AND($B$2&gt;=_xlfn.NUMBERVALUE(Table_Query_from_MF_DSNP62[[#This Row],[CL_CMP_OBJ_FR3]]),$B$2&lt;=_xlfn.NUMBERVALUE(Table_Query_from_MF_DSNP62[[#This Row],[CL_CMP_OBJ_TO3]]))</f>
        <v>1</v>
      </c>
      <c r="JK340" s="33" t="b">
        <f>AND($B$2&gt;=_xlfn.NUMBERVALUE(Table_Query_from_MF_DSNP62[[#This Row],[CL_CMP_OBJ_FR4]]),$B$2&lt;=_xlfn.NUMBERVALUE(Table_Query_from_MF_DSNP62[[#This Row],[CL_CMP_OBJ_TO4]]))</f>
        <v>1</v>
      </c>
      <c r="JL340" s="33" t="b">
        <f>AND($B$2&gt;=_xlfn.NUMBERVALUE(Table_Query_from_MF_DSNP62[[#This Row],[CL_CMP_OBJ_FR5]]),$B$2&lt;=_xlfn.NUMBERVALUE(Table_Query_from_MF_DSNP62[[#This Row],[CL_CMP_OBJ_TO5]]))</f>
        <v>1</v>
      </c>
      <c r="JM340" s="33" t="b">
        <f>AND($B$2&gt;=_xlfn.NUMBERVALUE(Table_Query_from_MF_DSNP62[[#This Row],[CL_CMP_OBJ_FR6]]),$B$2&lt;=_xlfn.NUMBERVALUE(Table_Query_from_MF_DSNP62[[#This Row],[CL_CMP_OBJ_TO6]]))</f>
        <v>1</v>
      </c>
      <c r="JN340" s="33" t="b">
        <f>AND($B$2&gt;=_xlfn.NUMBERVALUE(Table_Query_from_MF_DSNP62[[#This Row],[CL_CMP_OBJ_FR7]]),$B$2&lt;=_xlfn.NUMBERVALUE(Table_Query_from_MF_DSNP62[[#This Row],[CL_CMP_OBJ_TO7]]))</f>
        <v>1</v>
      </c>
      <c r="JO340" s="33" t="b">
        <f>AND($B$2&gt;=_xlfn.NUMBERVALUE(Table_Query_from_MF_DSNP62[[#This Row],[CL_CMP_OBJ_FR8]]),$B$2&lt;=_xlfn.NUMBERVALUE(Table_Query_from_MF_DSNP62[[#This Row],[CL_CMP_OBJ_TO8]]))</f>
        <v>1</v>
      </c>
      <c r="JP340" s="33" t="b">
        <f>AND($B$2&gt;=_xlfn.NUMBERVALUE(Table_Query_from_MF_DSNP62[[#This Row],[CL_CMP_OBJ_FR9]]),$B$2&lt;=_xlfn.NUMBERVALUE(Table_Query_from_MF_DSNP62[[#This Row],[CL_CMP_OBJ_TO9]]))</f>
        <v>1</v>
      </c>
      <c r="JQ340" s="33" t="b">
        <f>AND($B$2&gt;=_xlfn.NUMBERVALUE(Table_Query_from_MF_DSNP62[[#This Row],[CL_CMP_OBJ_FR10]]),$B$2&lt;=_xlfn.NUMBERVALUE(Table_Query_from_MF_DSNP62[[#This Row],[CL_CMP_OBJ_TO10]]))</f>
        <v>1</v>
      </c>
      <c r="JR340" s="33" t="b">
        <f>AND($B$2&gt;=_xlfn.NUMBERVALUE(Table_Query_from_MF_DSNP62[[#This Row],[CL_CMP_OBJ_FR11]]),$B$2&lt;=_xlfn.NUMBERVALUE(Table_Query_from_MF_DSNP62[[#This Row],[CL_CMP_OBJ_TO11]]))</f>
        <v>1</v>
      </c>
      <c r="JS340" s="33" t="b">
        <f>AND($B$2&gt;=_xlfn.NUMBERVALUE(Table_Query_from_MF_DSNP62[[#This Row],[CL_CMP_OBJ_FR12]]),$B$2&lt;=_xlfn.NUMBERVALUE(Table_Query_from_MF_DSNP62[[#This Row],[CL_CMP_OBJ_TO12]]))</f>
        <v>1</v>
      </c>
      <c r="JT340" s="33" t="b">
        <f>AND($B$2&gt;=_xlfn.NUMBERVALUE(Table_Query_from_MF_DSNP62[[#This Row],[CL_CMP_OBJ_FR13]]),$B$2&lt;=_xlfn.NUMBERVALUE(Table_Query_from_MF_DSNP62[[#This Row],[CL_CMP_OBJ_TO13]]))</f>
        <v>1</v>
      </c>
      <c r="JU340" s="33" t="b">
        <f>AND($B$2&gt;=_xlfn.NUMBERVALUE(Table_Query_from_MF_DSNP62[[#This Row],[CL_CMP_OBJ_FR14]]),$B$2&lt;=_xlfn.NUMBERVALUE(Table_Query_from_MF_DSNP62[[#This Row],[CL_CMP_OBJ_TO14]]))</f>
        <v>1</v>
      </c>
      <c r="JV340" s="33" t="b">
        <f>AND($B$2&gt;=_xlfn.NUMBERVALUE(Table_Query_from_MF_DSNP62[[#This Row],[CL_CMP_OBJ_FR15]]),$B$2&lt;=_xlfn.NUMBERVALUE(Table_Query_from_MF_DSNP62[[#This Row],[CL_CMP_OBJ_TO15]]))</f>
        <v>1</v>
      </c>
    </row>
    <row r="341" spans="1:282" x14ac:dyDescent="0.25">
      <c r="A341" t="b">
        <f>OR(,Table_Query_from_MF_DSNP62[[#This Row],[Desired GL included as "hard-coded" GL?]],Table_Query_from_MF_DSNP62[[#This Row],[Desired GL included as "Open GL"?]])</f>
        <v>1</v>
      </c>
      <c r="B341" t="b">
        <f>Table_Query_from_MF_DSNP62[[#This Row],[Desired CObj included as "Open CObj"?]]</f>
        <v>1</v>
      </c>
      <c r="C341" t="s">
        <v>1908</v>
      </c>
      <c r="D341" t="s">
        <v>1909</v>
      </c>
      <c r="E341" t="s">
        <v>15</v>
      </c>
      <c r="F341" s="24" t="s">
        <v>444</v>
      </c>
      <c r="G341" t="s">
        <v>337</v>
      </c>
      <c r="H341" s="24" t="s">
        <v>410</v>
      </c>
      <c r="I341" t="s">
        <v>417</v>
      </c>
      <c r="J341" s="24" t="s">
        <v>444</v>
      </c>
      <c r="K341" t="s">
        <v>444</v>
      </c>
      <c r="L341" s="24" t="s">
        <v>444</v>
      </c>
      <c r="M341" t="s">
        <v>444</v>
      </c>
      <c r="N341" t="s">
        <v>444</v>
      </c>
      <c r="O341" t="s">
        <v>444</v>
      </c>
      <c r="P341" t="s">
        <v>444</v>
      </c>
      <c r="Q341" t="s">
        <v>15</v>
      </c>
      <c r="R341" t="s">
        <v>444</v>
      </c>
      <c r="S341" t="s">
        <v>442</v>
      </c>
      <c r="T341" t="s">
        <v>447</v>
      </c>
      <c r="U341" t="s">
        <v>444</v>
      </c>
      <c r="V341" t="s">
        <v>444</v>
      </c>
      <c r="W341" t="s">
        <v>447</v>
      </c>
      <c r="X341" t="s">
        <v>444</v>
      </c>
      <c r="Y341" t="s">
        <v>444</v>
      </c>
      <c r="Z341" t="s">
        <v>442</v>
      </c>
      <c r="AA341" t="s">
        <v>442</v>
      </c>
      <c r="AB341" t="s">
        <v>442</v>
      </c>
      <c r="AC341" t="s">
        <v>444</v>
      </c>
      <c r="AD341" t="s">
        <v>444</v>
      </c>
      <c r="AE341" t="s">
        <v>444</v>
      </c>
      <c r="AF341" t="s">
        <v>444</v>
      </c>
      <c r="AG341" t="s">
        <v>442</v>
      </c>
      <c r="AH341" t="s">
        <v>444</v>
      </c>
      <c r="AI341" t="s">
        <v>447</v>
      </c>
      <c r="AJ341" t="s">
        <v>15</v>
      </c>
      <c r="AK341" t="s">
        <v>444</v>
      </c>
      <c r="AL341" t="s">
        <v>444</v>
      </c>
      <c r="AM341" t="s">
        <v>444</v>
      </c>
      <c r="AN341" t="s">
        <v>444</v>
      </c>
      <c r="AO341" t="s">
        <v>444</v>
      </c>
      <c r="AP341" t="s">
        <v>442</v>
      </c>
      <c r="AQ341" t="s">
        <v>282</v>
      </c>
      <c r="AR341" t="s">
        <v>1451</v>
      </c>
      <c r="AS341" t="s">
        <v>162</v>
      </c>
      <c r="AT341" t="s">
        <v>444</v>
      </c>
      <c r="AU341" t="s">
        <v>444</v>
      </c>
      <c r="AV341" t="s">
        <v>442</v>
      </c>
      <c r="AW341" t="s">
        <v>444</v>
      </c>
      <c r="AX341" t="s">
        <v>444</v>
      </c>
      <c r="AY341" t="s">
        <v>444</v>
      </c>
      <c r="AZ341" t="s">
        <v>444</v>
      </c>
      <c r="BA341" t="s">
        <v>444</v>
      </c>
      <c r="BB341" t="s">
        <v>444</v>
      </c>
      <c r="BC341" t="s">
        <v>444</v>
      </c>
      <c r="BD341" t="s">
        <v>1359</v>
      </c>
      <c r="BE341" t="s">
        <v>444</v>
      </c>
      <c r="BF341" t="s">
        <v>1360</v>
      </c>
      <c r="BG341" t="s">
        <v>444</v>
      </c>
      <c r="BH341" t="s">
        <v>444</v>
      </c>
      <c r="BI341" t="s">
        <v>444</v>
      </c>
      <c r="BJ341" t="s">
        <v>444</v>
      </c>
      <c r="BK341" t="s">
        <v>444</v>
      </c>
      <c r="BL341" t="s">
        <v>444</v>
      </c>
      <c r="BM341" t="s">
        <v>444</v>
      </c>
      <c r="BN341" t="s">
        <v>444</v>
      </c>
      <c r="BO341" t="s">
        <v>444</v>
      </c>
      <c r="BP341" t="s">
        <v>444</v>
      </c>
      <c r="BQ341" t="s">
        <v>444</v>
      </c>
      <c r="BR341" t="s">
        <v>444</v>
      </c>
      <c r="BS341" t="s">
        <v>444</v>
      </c>
      <c r="BT341" t="s">
        <v>444</v>
      </c>
      <c r="BU341" t="s">
        <v>444</v>
      </c>
      <c r="BV341" t="s">
        <v>444</v>
      </c>
      <c r="BW341" t="s">
        <v>444</v>
      </c>
      <c r="BX341" t="s">
        <v>444</v>
      </c>
      <c r="BY341" t="s">
        <v>444</v>
      </c>
      <c r="BZ341" t="s">
        <v>444</v>
      </c>
      <c r="CA341" t="s">
        <v>444</v>
      </c>
      <c r="CB341" t="s">
        <v>444</v>
      </c>
      <c r="CC341" t="s">
        <v>444</v>
      </c>
      <c r="CD341" t="s">
        <v>444</v>
      </c>
      <c r="CE341" t="s">
        <v>444</v>
      </c>
      <c r="CF341" t="s">
        <v>444</v>
      </c>
      <c r="CG341" t="s">
        <v>444</v>
      </c>
      <c r="CH341" t="s">
        <v>444</v>
      </c>
      <c r="CI341" t="s">
        <v>444</v>
      </c>
      <c r="CJ341" t="s">
        <v>444</v>
      </c>
      <c r="CK341" t="s">
        <v>444</v>
      </c>
      <c r="CL341" t="s">
        <v>444</v>
      </c>
      <c r="CM341" t="s">
        <v>444</v>
      </c>
      <c r="CN341" t="s">
        <v>444</v>
      </c>
      <c r="CO341" t="s">
        <v>444</v>
      </c>
      <c r="CP341" t="s">
        <v>444</v>
      </c>
      <c r="CQ341" t="s">
        <v>444</v>
      </c>
      <c r="CR341" t="s">
        <v>444</v>
      </c>
      <c r="CS341" t="s">
        <v>444</v>
      </c>
      <c r="CT341" t="s">
        <v>444</v>
      </c>
      <c r="CU341" t="s">
        <v>7</v>
      </c>
      <c r="CV341" t="s">
        <v>2852</v>
      </c>
      <c r="CW341" t="s">
        <v>2736</v>
      </c>
      <c r="CX341" t="s">
        <v>2767</v>
      </c>
      <c r="CY341" t="s">
        <v>1472</v>
      </c>
      <c r="CZ341" t="s">
        <v>1473</v>
      </c>
      <c r="DA341" t="s">
        <v>444</v>
      </c>
      <c r="DB341" t="s">
        <v>444</v>
      </c>
      <c r="DC341" t="s">
        <v>444</v>
      </c>
      <c r="DD341" t="s">
        <v>444</v>
      </c>
      <c r="DE341" t="s">
        <v>444</v>
      </c>
      <c r="DF341" t="s">
        <v>444</v>
      </c>
      <c r="DG341" t="s">
        <v>444</v>
      </c>
      <c r="DH341" t="s">
        <v>444</v>
      </c>
      <c r="DI341" t="s">
        <v>282</v>
      </c>
      <c r="DJ341" t="s">
        <v>1440</v>
      </c>
      <c r="DK341" t="s">
        <v>1451</v>
      </c>
      <c r="DL341" t="s">
        <v>444</v>
      </c>
      <c r="DM341" t="s">
        <v>444</v>
      </c>
      <c r="DN341" t="s">
        <v>444</v>
      </c>
      <c r="DO341" t="s">
        <v>444</v>
      </c>
      <c r="DP341" t="s">
        <v>444</v>
      </c>
      <c r="DQ341" t="s">
        <v>444</v>
      </c>
      <c r="DR341" t="s">
        <v>444</v>
      </c>
      <c r="DS341" t="s">
        <v>15</v>
      </c>
      <c r="DT341" s="24" t="s">
        <v>121</v>
      </c>
      <c r="DU341" s="24" t="s">
        <v>121</v>
      </c>
      <c r="DV341" t="s">
        <v>127</v>
      </c>
      <c r="DW341" t="s">
        <v>127</v>
      </c>
      <c r="DX341" s="24" t="s">
        <v>444</v>
      </c>
      <c r="DY341" s="24" t="s">
        <v>444</v>
      </c>
      <c r="DZ341" t="s">
        <v>444</v>
      </c>
      <c r="EA341" t="s">
        <v>444</v>
      </c>
      <c r="EB341" s="24" t="s">
        <v>444</v>
      </c>
      <c r="EC341" s="24" t="s">
        <v>444</v>
      </c>
      <c r="ED341" t="s">
        <v>444</v>
      </c>
      <c r="EE341" t="s">
        <v>444</v>
      </c>
      <c r="EF341" s="24" t="s">
        <v>444</v>
      </c>
      <c r="EG341" s="24" t="s">
        <v>444</v>
      </c>
      <c r="EH341" t="s">
        <v>444</v>
      </c>
      <c r="EI341" t="s">
        <v>444</v>
      </c>
      <c r="EJ341" s="24" t="s">
        <v>444</v>
      </c>
      <c r="EK341" s="24" t="s">
        <v>444</v>
      </c>
      <c r="EL341" t="s">
        <v>444</v>
      </c>
      <c r="EM341" t="s">
        <v>444</v>
      </c>
      <c r="EN341" s="24" t="s">
        <v>444</v>
      </c>
      <c r="EO341" s="24" t="s">
        <v>444</v>
      </c>
      <c r="EP341" t="s">
        <v>444</v>
      </c>
      <c r="EQ341" t="s">
        <v>444</v>
      </c>
      <c r="ER341" s="24" t="s">
        <v>444</v>
      </c>
      <c r="ES341" s="24" t="s">
        <v>444</v>
      </c>
      <c r="ET341" t="s">
        <v>444</v>
      </c>
      <c r="EU341" t="s">
        <v>444</v>
      </c>
      <c r="EV341" s="24" t="s">
        <v>444</v>
      </c>
      <c r="EW341" s="24" t="s">
        <v>444</v>
      </c>
      <c r="EX341" t="s">
        <v>444</v>
      </c>
      <c r="EY341" t="s">
        <v>444</v>
      </c>
      <c r="EZ341" s="24" t="s">
        <v>444</v>
      </c>
      <c r="FA341" s="24" t="s">
        <v>444</v>
      </c>
      <c r="FB341" t="s">
        <v>444</v>
      </c>
      <c r="FC341" t="s">
        <v>444</v>
      </c>
      <c r="FD341" s="24" t="s">
        <v>444</v>
      </c>
      <c r="FE341" s="24" t="s">
        <v>444</v>
      </c>
      <c r="FF341" t="s">
        <v>444</v>
      </c>
      <c r="FG341" t="s">
        <v>444</v>
      </c>
      <c r="FH341" s="24" t="s">
        <v>444</v>
      </c>
      <c r="FI341" s="24" t="s">
        <v>444</v>
      </c>
      <c r="FJ341" t="s">
        <v>444</v>
      </c>
      <c r="FK341" t="s">
        <v>444</v>
      </c>
      <c r="FL341" s="24" t="s">
        <v>444</v>
      </c>
      <c r="FM341" s="24" t="s">
        <v>444</v>
      </c>
      <c r="FN341" t="s">
        <v>444</v>
      </c>
      <c r="FO341" t="s">
        <v>444</v>
      </c>
      <c r="FP341" s="24" t="s">
        <v>444</v>
      </c>
      <c r="FQ341" s="24" t="s">
        <v>444</v>
      </c>
      <c r="FR341" t="s">
        <v>444</v>
      </c>
      <c r="FS341" t="s">
        <v>444</v>
      </c>
      <c r="FT341" s="24" t="s">
        <v>444</v>
      </c>
      <c r="FU341" s="24" t="s">
        <v>444</v>
      </c>
      <c r="FV341" t="s">
        <v>444</v>
      </c>
      <c r="FW341" t="s">
        <v>444</v>
      </c>
      <c r="FX341" s="24" t="s">
        <v>444</v>
      </c>
      <c r="FY341" s="24" t="s">
        <v>444</v>
      </c>
      <c r="FZ341" t="s">
        <v>444</v>
      </c>
      <c r="GA341" t="s">
        <v>444</v>
      </c>
      <c r="GB341" s="24" t="s">
        <v>444</v>
      </c>
      <c r="GC341" s="24" t="s">
        <v>444</v>
      </c>
      <c r="GD341" t="s">
        <v>444</v>
      </c>
      <c r="GE341" t="s">
        <v>444</v>
      </c>
      <c r="GF341" s="24" t="s">
        <v>444</v>
      </c>
      <c r="GG341" s="24" t="s">
        <v>444</v>
      </c>
      <c r="GH341" t="s">
        <v>15</v>
      </c>
      <c r="GI341" s="24" t="s">
        <v>472</v>
      </c>
      <c r="GJ341" s="24" t="s">
        <v>473</v>
      </c>
      <c r="GK341" t="s">
        <v>481</v>
      </c>
      <c r="GL341" t="s">
        <v>494</v>
      </c>
      <c r="GM341" s="24" t="s">
        <v>444</v>
      </c>
      <c r="GN341" s="24" t="s">
        <v>444</v>
      </c>
      <c r="GO341" t="s">
        <v>444</v>
      </c>
      <c r="GP341" t="s">
        <v>444</v>
      </c>
      <c r="GQ341" s="24" t="s">
        <v>444</v>
      </c>
      <c r="GR341" s="24" t="s">
        <v>444</v>
      </c>
      <c r="GS341" t="s">
        <v>444</v>
      </c>
      <c r="GT341" t="s">
        <v>444</v>
      </c>
      <c r="GU341" s="24" t="s">
        <v>444</v>
      </c>
      <c r="GV341" s="24" t="s">
        <v>444</v>
      </c>
      <c r="GW341" t="s">
        <v>444</v>
      </c>
      <c r="GX341" t="s">
        <v>444</v>
      </c>
      <c r="GY341" s="24" t="s">
        <v>444</v>
      </c>
      <c r="GZ341" s="24" t="s">
        <v>444</v>
      </c>
      <c r="HA341" t="s">
        <v>444</v>
      </c>
      <c r="HB341" t="s">
        <v>444</v>
      </c>
      <c r="HC341" s="24" t="s">
        <v>444</v>
      </c>
      <c r="HD341" s="24" t="s">
        <v>444</v>
      </c>
      <c r="HE341" t="s">
        <v>444</v>
      </c>
      <c r="HF341" t="s">
        <v>444</v>
      </c>
      <c r="HG341" s="24" t="s">
        <v>444</v>
      </c>
      <c r="HH341" s="24" t="s">
        <v>444</v>
      </c>
      <c r="HI341" t="s">
        <v>444</v>
      </c>
      <c r="HJ341" t="s">
        <v>444</v>
      </c>
      <c r="HK341" s="24" t="s">
        <v>444</v>
      </c>
      <c r="HL341" s="24" t="s">
        <v>444</v>
      </c>
      <c r="HM341" t="s">
        <v>444</v>
      </c>
      <c r="HN341" t="s">
        <v>444</v>
      </c>
      <c r="HO341" s="24" t="s">
        <v>444</v>
      </c>
      <c r="HP341" s="24" t="s">
        <v>444</v>
      </c>
      <c r="HQ341" t="s">
        <v>444</v>
      </c>
      <c r="HR341" t="s">
        <v>444</v>
      </c>
      <c r="HS341" s="24" t="s">
        <v>444</v>
      </c>
      <c r="HT341" s="24" t="s">
        <v>444</v>
      </c>
      <c r="HU341" t="s">
        <v>444</v>
      </c>
      <c r="HV341" t="s">
        <v>444</v>
      </c>
      <c r="HW341" s="24" t="s">
        <v>444</v>
      </c>
      <c r="HX341" s="24" t="s">
        <v>444</v>
      </c>
      <c r="HY341" t="s">
        <v>444</v>
      </c>
      <c r="HZ341" t="s">
        <v>444</v>
      </c>
      <c r="IA341" t="s">
        <v>2896</v>
      </c>
      <c r="IB341" t="s">
        <v>2736</v>
      </c>
      <c r="IC341" t="s">
        <v>2767</v>
      </c>
      <c r="ID341" s="33" t="b" cm="1">
        <f t="array" ref="ID341">_xlfn.IFNA(MATCH($A$2,_xlfn.NUMBERVALUE(Table_Query_from_MF_DSNP62[[#This Row],[CL_GLACCT_DR1]:[CL_GLACCT_CR4]]),0),0)&gt;=1</f>
        <v>1</v>
      </c>
      <c r="IE341" s="33" t="b">
        <f>OR(Table_Query_from_MF_DSNP62[[#This Row],[Pair1]:[Pair25]])</f>
        <v>1</v>
      </c>
      <c r="IF341" s="33">
        <f>_xlfn.IFNA(MATCH(TRUE,Table_Query_from_MF_DSNP62[[#This Row],[Pair1]:[Pair25]],0),"none")</f>
        <v>3</v>
      </c>
      <c r="IG341" s="33" t="b">
        <f>AND($A$2&gt;=_xlfn.NUMBERVALUE(Table_Query_from_MF_DSNP62[[#This Row],[CL_GL_ACCT_FR1]]),$A$2&lt;=_xlfn.NUMBERVALUE(Table_Query_from_MF_DSNP62[[#This Row],[CL_GL_ACCT_TO1]]))</f>
        <v>0</v>
      </c>
      <c r="IH341" s="33" t="b">
        <f>AND($A$2&gt;=_xlfn.NUMBERVALUE(Table_Query_from_MF_DSNP62[[#This Row],[CL_GL_ACCT_FR2]]),$A$2&lt;=_xlfn.NUMBERVALUE(Table_Query_from_MF_DSNP62[[#This Row],[CL_GL_ACCT_TO2]]))</f>
        <v>0</v>
      </c>
      <c r="II341" s="33" t="b">
        <f>AND($A$2&gt;=_xlfn.NUMBERVALUE(Table_Query_from_MF_DSNP62[[#This Row],[CL_GL_ACCT_FR3]]),$A$2&lt;=_xlfn.NUMBERVALUE(Table_Query_from_MF_DSNP62[[#This Row],[CL_GL_ACCT_TO3]]))</f>
        <v>1</v>
      </c>
      <c r="IJ341" s="33" t="b">
        <f>AND($A$2&gt;=_xlfn.NUMBERVALUE(Table_Query_from_MF_DSNP62[[#This Row],[CL_GL_ACCT_FR4]]),$A$2&lt;=_xlfn.NUMBERVALUE(Table_Query_from_MF_DSNP62[[#This Row],[CL_GL_ACCT_TO4]]))</f>
        <v>1</v>
      </c>
      <c r="IK341" s="33" t="b">
        <f>AND($A$2&gt;=_xlfn.NUMBERVALUE(Table_Query_from_MF_DSNP62[[#This Row],[CL_GL_ACCT_FR5]]),$A$2&lt;=_xlfn.NUMBERVALUE(Table_Query_from_MF_DSNP62[[#This Row],[CL_GL_ACCT_TO5]]))</f>
        <v>1</v>
      </c>
      <c r="IL341" s="33" t="b">
        <f>AND($A$2&gt;=_xlfn.NUMBERVALUE(Table_Query_from_MF_DSNP62[[#This Row],[CL_GL_ACCT_FR6]]),$A$2&lt;=_xlfn.NUMBERVALUE(Table_Query_from_MF_DSNP62[[#This Row],[CL_GL_ACCT_TO6]]))</f>
        <v>1</v>
      </c>
      <c r="IM341" s="33" t="b">
        <f>AND($A$2&gt;=_xlfn.NUMBERVALUE(Table_Query_from_MF_DSNP62[[#This Row],[CL_GL_ACCT_FR7]]),$A$2&lt;=_xlfn.NUMBERVALUE(Table_Query_from_MF_DSNP62[[#This Row],[CL_GL_ACCT_TO7]]))</f>
        <v>1</v>
      </c>
      <c r="IN341" s="33" t="b">
        <f>AND($A$2&gt;=_xlfn.NUMBERVALUE(Table_Query_from_MF_DSNP62[[#This Row],[CL_GL_ACCT_FR8]]),$A$2&lt;=_xlfn.NUMBERVALUE(Table_Query_from_MF_DSNP62[[#This Row],[CL_GL_ACCT_TO8]]))</f>
        <v>1</v>
      </c>
      <c r="IO341" s="33" t="b">
        <f>AND($A$2&gt;=_xlfn.NUMBERVALUE(Table_Query_from_MF_DSNP62[[#This Row],[CL_GL_ACCT_FR9]]),$A$2&lt;=_xlfn.NUMBERVALUE(Table_Query_from_MF_DSNP62[[#This Row],[CL_GL_ACCT_TO9]]))</f>
        <v>1</v>
      </c>
      <c r="IP341" s="33" t="b">
        <f>AND($A$2&gt;=_xlfn.NUMBERVALUE(Table_Query_from_MF_DSNP62[[#This Row],[CL_GL_ACCT_FR10]]),$A$2&lt;=_xlfn.NUMBERVALUE(Table_Query_from_MF_DSNP62[[#This Row],[CL_GL_ACCT_TO10]]))</f>
        <v>1</v>
      </c>
      <c r="IQ341" s="33" t="b">
        <f>AND($A$2&gt;=_xlfn.NUMBERVALUE(Table_Query_from_MF_DSNP62[[#This Row],[CL_GL_ACCT_FR11]]),$A$2&lt;=_xlfn.NUMBERVALUE(Table_Query_from_MF_DSNP62[[#This Row],[CL_GL_ACCT_TO11]]))</f>
        <v>1</v>
      </c>
      <c r="IR341" s="33" t="b">
        <f>AND($A$2&gt;=_xlfn.NUMBERVALUE(Table_Query_from_MF_DSNP62[[#This Row],[CL_GL_ACCT_FR12]]),$A$2&lt;=_xlfn.NUMBERVALUE(Table_Query_from_MF_DSNP62[[#This Row],[CL_GL_ACCT_TO12]]))</f>
        <v>1</v>
      </c>
      <c r="IS341" s="33" t="b">
        <f>AND($A$2&gt;=_xlfn.NUMBERVALUE(Table_Query_from_MF_DSNP62[[#This Row],[CL_GL_ACCT_FR13]]),$A$2&lt;=_xlfn.NUMBERVALUE(Table_Query_from_MF_DSNP62[[#This Row],[CL_GL_ACCT_TO13]]))</f>
        <v>1</v>
      </c>
      <c r="IT341" s="33" t="b">
        <f>AND($A$2&gt;=_xlfn.NUMBERVALUE(Table_Query_from_MF_DSNP62[[#This Row],[CL_GL_ACCT_FR14]]),$A$2&lt;=_xlfn.NUMBERVALUE(Table_Query_from_MF_DSNP62[[#This Row],[CL_GL_ACCT_TO14]]))</f>
        <v>1</v>
      </c>
      <c r="IU341" s="33" t="b">
        <f>AND($A$2&gt;=_xlfn.NUMBERVALUE(Table_Query_from_MF_DSNP62[[#This Row],[CL_GL_ACCT_FR15]]),$A$2&lt;=_xlfn.NUMBERVALUE(Table_Query_from_MF_DSNP62[[#This Row],[CL_GL_ACCT_TO15]]))</f>
        <v>1</v>
      </c>
      <c r="IV341" s="33" t="b">
        <f>AND($A$2&gt;=_xlfn.NUMBERVALUE(Table_Query_from_MF_DSNP62[[#This Row],[CL_GL_ACCT_FR16]]),$A$2&lt;=_xlfn.NUMBERVALUE(Table_Query_from_MF_DSNP62[[#This Row],[CL_GL_ACCT_TO16]]))</f>
        <v>1</v>
      </c>
      <c r="IW341" s="33" t="b">
        <f>AND($A$2&gt;=_xlfn.NUMBERVALUE(Table_Query_from_MF_DSNP62[[#This Row],[CL_GL_ACCT_FR17]]),$A$2&lt;=_xlfn.NUMBERVALUE(Table_Query_from_MF_DSNP62[[#This Row],[CL_GL_ACCT_TO17]]))</f>
        <v>1</v>
      </c>
      <c r="IX341" s="33" t="b">
        <f>AND($A$2&gt;=_xlfn.NUMBERVALUE(Table_Query_from_MF_DSNP62[[#This Row],[CL_GL_ACCT_FR18]]),$A$2&lt;=_xlfn.NUMBERVALUE(Table_Query_from_MF_DSNP62[[#This Row],[CL_GL_ACCT_TO18]]))</f>
        <v>1</v>
      </c>
      <c r="IY341" s="33" t="b">
        <f>AND($A$2&gt;=_xlfn.NUMBERVALUE(Table_Query_from_MF_DSNP62[[#This Row],[CL_GL_ACCT_FR19]]),$A$2&lt;=_xlfn.NUMBERVALUE(Table_Query_from_MF_DSNP62[[#This Row],[CL_GL_ACCT_TO19]]))</f>
        <v>1</v>
      </c>
      <c r="IZ341" s="33" t="b">
        <f>AND($A$2&gt;=_xlfn.NUMBERVALUE(Table_Query_from_MF_DSNP62[[#This Row],[CL_GL_ACCT_FR20]]),$A$2&lt;=_xlfn.NUMBERVALUE(Table_Query_from_MF_DSNP62[[#This Row],[CL_GL_ACCT_TO20]]))</f>
        <v>1</v>
      </c>
      <c r="JA341" s="33" t="b">
        <f>AND($A$2&gt;=_xlfn.NUMBERVALUE(Table_Query_from_MF_DSNP62[[#This Row],[CL_GL_ACCT_FR21]]),$A$2&lt;=_xlfn.NUMBERVALUE(Table_Query_from_MF_DSNP62[[#This Row],[CL_GL_ACCT_TO21]]))</f>
        <v>1</v>
      </c>
      <c r="JB341" s="33" t="b">
        <f>AND($A$2&gt;=_xlfn.NUMBERVALUE(Table_Query_from_MF_DSNP62[[#This Row],[CL_GL_ACCT_FR22]]),$A$2&lt;=_xlfn.NUMBERVALUE(Table_Query_from_MF_DSNP62[[#This Row],[CL_GL_ACCT_TO22]]))</f>
        <v>1</v>
      </c>
      <c r="JC341" s="33" t="b">
        <f>AND($A$2&gt;=_xlfn.NUMBERVALUE(Table_Query_from_MF_DSNP62[[#This Row],[CL_GL_ACCT_FR23]]),$A$2&lt;=_xlfn.NUMBERVALUE(Table_Query_from_MF_DSNP62[[#This Row],[CL_GL_ACCT_TO23]]))</f>
        <v>1</v>
      </c>
      <c r="JD341" s="33" t="b">
        <f>AND($A$2&gt;=_xlfn.NUMBERVALUE(Table_Query_from_MF_DSNP62[[#This Row],[CL_GL_ACCT_FR24]]),$A$2&lt;=_xlfn.NUMBERVALUE(Table_Query_from_MF_DSNP62[[#This Row],[CL_GL_ACCT_TO24]]))</f>
        <v>1</v>
      </c>
      <c r="JE341" s="33" t="b">
        <f>AND($A$2&gt;=_xlfn.NUMBERVALUE(Table_Query_from_MF_DSNP62[[#This Row],[CL_GL_ACCT_FR25]]),$A$2&lt;=_xlfn.NUMBERVALUE(Table_Query_from_MF_DSNP62[[#This Row],[CL_GL_ACCT_TO25]]))</f>
        <v>1</v>
      </c>
      <c r="JF341" s="33" t="b">
        <f>OR(Table_Query_from_MF_DSNP62[[#This Row],[PairA]:[PairO]])</f>
        <v>1</v>
      </c>
      <c r="JG341" s="33">
        <f>_xlfn.IFNA(MATCH(TRUE,Table_Query_from_MF_DSNP62[[#This Row],[PairA]:[PairO]],0),"none")</f>
        <v>3</v>
      </c>
      <c r="JH341" s="33" t="b">
        <f>AND($B$2&gt;=_xlfn.NUMBERVALUE(Table_Query_from_MF_DSNP62[[#This Row],[CL_CMP_OBJ_FR1]]),$B$2&lt;=_xlfn.NUMBERVALUE(Table_Query_from_MF_DSNP62[[#This Row],[CL_CMP_OBJ_TO1]]))</f>
        <v>0</v>
      </c>
      <c r="JI341" s="33" t="b">
        <f>AND($B$2&gt;=_xlfn.NUMBERVALUE(Table_Query_from_MF_DSNP62[[#This Row],[CL_CMP_OBJ_FR2]]),$B$2&lt;=_xlfn.NUMBERVALUE(Table_Query_from_MF_DSNP62[[#This Row],[CL_CMP_OBJ_TO2]]))</f>
        <v>0</v>
      </c>
      <c r="JJ341" s="33" t="b">
        <f>AND($B$2&gt;=_xlfn.NUMBERVALUE(Table_Query_from_MF_DSNP62[[#This Row],[CL_CMP_OBJ_FR3]]),$B$2&lt;=_xlfn.NUMBERVALUE(Table_Query_from_MF_DSNP62[[#This Row],[CL_CMP_OBJ_TO3]]))</f>
        <v>1</v>
      </c>
      <c r="JK341" s="33" t="b">
        <f>AND($B$2&gt;=_xlfn.NUMBERVALUE(Table_Query_from_MF_DSNP62[[#This Row],[CL_CMP_OBJ_FR4]]),$B$2&lt;=_xlfn.NUMBERVALUE(Table_Query_from_MF_DSNP62[[#This Row],[CL_CMP_OBJ_TO4]]))</f>
        <v>1</v>
      </c>
      <c r="JL341" s="33" t="b">
        <f>AND($B$2&gt;=_xlfn.NUMBERVALUE(Table_Query_from_MF_DSNP62[[#This Row],[CL_CMP_OBJ_FR5]]),$B$2&lt;=_xlfn.NUMBERVALUE(Table_Query_from_MF_DSNP62[[#This Row],[CL_CMP_OBJ_TO5]]))</f>
        <v>1</v>
      </c>
      <c r="JM341" s="33" t="b">
        <f>AND($B$2&gt;=_xlfn.NUMBERVALUE(Table_Query_from_MF_DSNP62[[#This Row],[CL_CMP_OBJ_FR6]]),$B$2&lt;=_xlfn.NUMBERVALUE(Table_Query_from_MF_DSNP62[[#This Row],[CL_CMP_OBJ_TO6]]))</f>
        <v>1</v>
      </c>
      <c r="JN341" s="33" t="b">
        <f>AND($B$2&gt;=_xlfn.NUMBERVALUE(Table_Query_from_MF_DSNP62[[#This Row],[CL_CMP_OBJ_FR7]]),$B$2&lt;=_xlfn.NUMBERVALUE(Table_Query_from_MF_DSNP62[[#This Row],[CL_CMP_OBJ_TO7]]))</f>
        <v>1</v>
      </c>
      <c r="JO341" s="33" t="b">
        <f>AND($B$2&gt;=_xlfn.NUMBERVALUE(Table_Query_from_MF_DSNP62[[#This Row],[CL_CMP_OBJ_FR8]]),$B$2&lt;=_xlfn.NUMBERVALUE(Table_Query_from_MF_DSNP62[[#This Row],[CL_CMP_OBJ_TO8]]))</f>
        <v>1</v>
      </c>
      <c r="JP341" s="33" t="b">
        <f>AND($B$2&gt;=_xlfn.NUMBERVALUE(Table_Query_from_MF_DSNP62[[#This Row],[CL_CMP_OBJ_FR9]]),$B$2&lt;=_xlfn.NUMBERVALUE(Table_Query_from_MF_DSNP62[[#This Row],[CL_CMP_OBJ_TO9]]))</f>
        <v>1</v>
      </c>
      <c r="JQ341" s="33" t="b">
        <f>AND($B$2&gt;=_xlfn.NUMBERVALUE(Table_Query_from_MF_DSNP62[[#This Row],[CL_CMP_OBJ_FR10]]),$B$2&lt;=_xlfn.NUMBERVALUE(Table_Query_from_MF_DSNP62[[#This Row],[CL_CMP_OBJ_TO10]]))</f>
        <v>1</v>
      </c>
      <c r="JR341" s="33" t="b">
        <f>AND($B$2&gt;=_xlfn.NUMBERVALUE(Table_Query_from_MF_DSNP62[[#This Row],[CL_CMP_OBJ_FR11]]),$B$2&lt;=_xlfn.NUMBERVALUE(Table_Query_from_MF_DSNP62[[#This Row],[CL_CMP_OBJ_TO11]]))</f>
        <v>1</v>
      </c>
      <c r="JS341" s="33" t="b">
        <f>AND($B$2&gt;=_xlfn.NUMBERVALUE(Table_Query_from_MF_DSNP62[[#This Row],[CL_CMP_OBJ_FR12]]),$B$2&lt;=_xlfn.NUMBERVALUE(Table_Query_from_MF_DSNP62[[#This Row],[CL_CMP_OBJ_TO12]]))</f>
        <v>1</v>
      </c>
      <c r="JT341" s="33" t="b">
        <f>AND($B$2&gt;=_xlfn.NUMBERVALUE(Table_Query_from_MF_DSNP62[[#This Row],[CL_CMP_OBJ_FR13]]),$B$2&lt;=_xlfn.NUMBERVALUE(Table_Query_from_MF_DSNP62[[#This Row],[CL_CMP_OBJ_TO13]]))</f>
        <v>1</v>
      </c>
      <c r="JU341" s="33" t="b">
        <f>AND($B$2&gt;=_xlfn.NUMBERVALUE(Table_Query_from_MF_DSNP62[[#This Row],[CL_CMP_OBJ_FR14]]),$B$2&lt;=_xlfn.NUMBERVALUE(Table_Query_from_MF_DSNP62[[#This Row],[CL_CMP_OBJ_TO14]]))</f>
        <v>1</v>
      </c>
      <c r="JV341" s="33" t="b">
        <f>AND($B$2&gt;=_xlfn.NUMBERVALUE(Table_Query_from_MF_DSNP62[[#This Row],[CL_CMP_OBJ_FR15]]),$B$2&lt;=_xlfn.NUMBERVALUE(Table_Query_from_MF_DSNP62[[#This Row],[CL_CMP_OBJ_TO15]]))</f>
        <v>1</v>
      </c>
    </row>
    <row r="342" spans="1:282" x14ac:dyDescent="0.25">
      <c r="A342" t="b">
        <f>OR(,Table_Query_from_MF_DSNP62[[#This Row],[Desired GL included as "hard-coded" GL?]],Table_Query_from_MF_DSNP62[[#This Row],[Desired GL included as "Open GL"?]])</f>
        <v>1</v>
      </c>
      <c r="B342" t="b">
        <f>Table_Query_from_MF_DSNP62[[#This Row],[Desired CObj included as "Open CObj"?]]</f>
        <v>1</v>
      </c>
      <c r="C342" t="s">
        <v>1910</v>
      </c>
      <c r="D342" t="s">
        <v>1911</v>
      </c>
      <c r="E342" t="s">
        <v>15</v>
      </c>
      <c r="F342" s="24" t="s">
        <v>136</v>
      </c>
      <c r="G342" t="s">
        <v>344</v>
      </c>
      <c r="H342" s="24" t="s">
        <v>410</v>
      </c>
      <c r="I342" t="s">
        <v>428</v>
      </c>
      <c r="J342" s="24" t="s">
        <v>444</v>
      </c>
      <c r="K342" t="s">
        <v>444</v>
      </c>
      <c r="L342" s="24" t="s">
        <v>444</v>
      </c>
      <c r="M342" t="s">
        <v>444</v>
      </c>
      <c r="N342" t="s">
        <v>444</v>
      </c>
      <c r="O342" t="s">
        <v>444</v>
      </c>
      <c r="P342" t="s">
        <v>444</v>
      </c>
      <c r="Q342" t="s">
        <v>15</v>
      </c>
      <c r="R342" t="s">
        <v>444</v>
      </c>
      <c r="S342" t="s">
        <v>442</v>
      </c>
      <c r="T342" t="s">
        <v>447</v>
      </c>
      <c r="U342" t="s">
        <v>444</v>
      </c>
      <c r="V342" t="s">
        <v>444</v>
      </c>
      <c r="W342" t="s">
        <v>447</v>
      </c>
      <c r="X342" t="s">
        <v>444</v>
      </c>
      <c r="Y342" t="s">
        <v>444</v>
      </c>
      <c r="Z342" t="s">
        <v>442</v>
      </c>
      <c r="AA342" t="s">
        <v>442</v>
      </c>
      <c r="AB342" t="s">
        <v>442</v>
      </c>
      <c r="AC342" t="s">
        <v>444</v>
      </c>
      <c r="AD342" t="s">
        <v>444</v>
      </c>
      <c r="AE342" t="s">
        <v>444</v>
      </c>
      <c r="AF342" t="s">
        <v>444</v>
      </c>
      <c r="AG342" t="s">
        <v>442</v>
      </c>
      <c r="AH342" t="s">
        <v>444</v>
      </c>
      <c r="AI342" t="s">
        <v>447</v>
      </c>
      <c r="AJ342" t="s">
        <v>442</v>
      </c>
      <c r="AK342" t="s">
        <v>15</v>
      </c>
      <c r="AL342" t="s">
        <v>444</v>
      </c>
      <c r="AM342" t="s">
        <v>444</v>
      </c>
      <c r="AN342" t="s">
        <v>444</v>
      </c>
      <c r="AO342" t="s">
        <v>444</v>
      </c>
      <c r="AP342" t="s">
        <v>442</v>
      </c>
      <c r="AQ342" t="s">
        <v>1440</v>
      </c>
      <c r="AR342" t="s">
        <v>1451</v>
      </c>
      <c r="AS342" t="s">
        <v>162</v>
      </c>
      <c r="AT342" t="s">
        <v>444</v>
      </c>
      <c r="AU342" t="s">
        <v>444</v>
      </c>
      <c r="AV342" t="s">
        <v>442</v>
      </c>
      <c r="AW342" t="s">
        <v>444</v>
      </c>
      <c r="AX342" t="s">
        <v>444</v>
      </c>
      <c r="AY342" t="s">
        <v>444</v>
      </c>
      <c r="AZ342" t="s">
        <v>444</v>
      </c>
      <c r="BA342" t="s">
        <v>444</v>
      </c>
      <c r="BB342" t="s">
        <v>444</v>
      </c>
      <c r="BC342" t="s">
        <v>444</v>
      </c>
      <c r="BD342" t="s">
        <v>1359</v>
      </c>
      <c r="BE342" t="s">
        <v>444</v>
      </c>
      <c r="BF342" t="s">
        <v>1360</v>
      </c>
      <c r="BG342" t="s">
        <v>444</v>
      </c>
      <c r="BH342" t="s">
        <v>444</v>
      </c>
      <c r="BI342" t="s">
        <v>444</v>
      </c>
      <c r="BJ342" t="s">
        <v>444</v>
      </c>
      <c r="BK342" t="s">
        <v>444</v>
      </c>
      <c r="BL342" t="s">
        <v>444</v>
      </c>
      <c r="BM342" t="s">
        <v>444</v>
      </c>
      <c r="BN342" t="s">
        <v>444</v>
      </c>
      <c r="BO342" t="s">
        <v>444</v>
      </c>
      <c r="BP342" t="s">
        <v>444</v>
      </c>
      <c r="BQ342" t="s">
        <v>444</v>
      </c>
      <c r="BR342" t="s">
        <v>444</v>
      </c>
      <c r="BS342" t="s">
        <v>444</v>
      </c>
      <c r="BT342" t="s">
        <v>444</v>
      </c>
      <c r="BU342" t="s">
        <v>444</v>
      </c>
      <c r="BV342" t="s">
        <v>444</v>
      </c>
      <c r="BW342" t="s">
        <v>444</v>
      </c>
      <c r="BX342" t="s">
        <v>444</v>
      </c>
      <c r="BY342" t="s">
        <v>444</v>
      </c>
      <c r="BZ342" t="s">
        <v>444</v>
      </c>
      <c r="CA342" t="s">
        <v>444</v>
      </c>
      <c r="CB342" t="s">
        <v>444</v>
      </c>
      <c r="CC342" t="s">
        <v>444</v>
      </c>
      <c r="CD342" t="s">
        <v>444</v>
      </c>
      <c r="CE342" t="s">
        <v>444</v>
      </c>
      <c r="CF342" t="s">
        <v>444</v>
      </c>
      <c r="CG342" t="s">
        <v>444</v>
      </c>
      <c r="CH342" t="s">
        <v>444</v>
      </c>
      <c r="CI342" t="s">
        <v>444</v>
      </c>
      <c r="CJ342" t="s">
        <v>444</v>
      </c>
      <c r="CK342" t="s">
        <v>444</v>
      </c>
      <c r="CL342" t="s">
        <v>444</v>
      </c>
      <c r="CM342" t="s">
        <v>444</v>
      </c>
      <c r="CN342" t="s">
        <v>444</v>
      </c>
      <c r="CO342" t="s">
        <v>444</v>
      </c>
      <c r="CP342" t="s">
        <v>444</v>
      </c>
      <c r="CQ342" t="s">
        <v>444</v>
      </c>
      <c r="CR342" t="s">
        <v>444</v>
      </c>
      <c r="CS342" t="s">
        <v>444</v>
      </c>
      <c r="CT342" t="s">
        <v>444</v>
      </c>
      <c r="CU342" t="s">
        <v>7</v>
      </c>
      <c r="CV342" t="s">
        <v>2784</v>
      </c>
      <c r="CW342" t="s">
        <v>2736</v>
      </c>
      <c r="CX342" t="s">
        <v>2767</v>
      </c>
      <c r="CY342" t="s">
        <v>1472</v>
      </c>
      <c r="CZ342" t="s">
        <v>1473</v>
      </c>
      <c r="DA342" t="s">
        <v>444</v>
      </c>
      <c r="DB342" t="s">
        <v>444</v>
      </c>
      <c r="DC342" t="s">
        <v>444</v>
      </c>
      <c r="DD342" t="s">
        <v>444</v>
      </c>
      <c r="DE342" t="s">
        <v>444</v>
      </c>
      <c r="DF342" t="s">
        <v>444</v>
      </c>
      <c r="DG342" t="s">
        <v>444</v>
      </c>
      <c r="DH342" t="s">
        <v>444</v>
      </c>
      <c r="DI342" t="s">
        <v>282</v>
      </c>
      <c r="DJ342" t="s">
        <v>1440</v>
      </c>
      <c r="DK342" t="s">
        <v>1451</v>
      </c>
      <c r="DL342" t="s">
        <v>444</v>
      </c>
      <c r="DM342" t="s">
        <v>444</v>
      </c>
      <c r="DN342" t="s">
        <v>444</v>
      </c>
      <c r="DO342" t="s">
        <v>444</v>
      </c>
      <c r="DP342" t="s">
        <v>444</v>
      </c>
      <c r="DQ342" t="s">
        <v>444</v>
      </c>
      <c r="DR342" t="s">
        <v>444</v>
      </c>
      <c r="DS342" t="s">
        <v>444</v>
      </c>
      <c r="DT342" s="24" t="s">
        <v>444</v>
      </c>
      <c r="DU342" s="24" t="s">
        <v>444</v>
      </c>
      <c r="DV342" t="s">
        <v>444</v>
      </c>
      <c r="DW342" t="s">
        <v>444</v>
      </c>
      <c r="DX342" s="24" t="s">
        <v>444</v>
      </c>
      <c r="DY342" s="24" t="s">
        <v>444</v>
      </c>
      <c r="DZ342" t="s">
        <v>444</v>
      </c>
      <c r="EA342" t="s">
        <v>444</v>
      </c>
      <c r="EB342" s="24" t="s">
        <v>444</v>
      </c>
      <c r="EC342" s="24" t="s">
        <v>444</v>
      </c>
      <c r="ED342" t="s">
        <v>444</v>
      </c>
      <c r="EE342" t="s">
        <v>444</v>
      </c>
      <c r="EF342" s="24" t="s">
        <v>444</v>
      </c>
      <c r="EG342" s="24" t="s">
        <v>444</v>
      </c>
      <c r="EH342" t="s">
        <v>444</v>
      </c>
      <c r="EI342" t="s">
        <v>444</v>
      </c>
      <c r="EJ342" s="24" t="s">
        <v>444</v>
      </c>
      <c r="EK342" s="24" t="s">
        <v>444</v>
      </c>
      <c r="EL342" t="s">
        <v>444</v>
      </c>
      <c r="EM342" t="s">
        <v>444</v>
      </c>
      <c r="EN342" s="24" t="s">
        <v>444</v>
      </c>
      <c r="EO342" s="24" t="s">
        <v>444</v>
      </c>
      <c r="EP342" t="s">
        <v>444</v>
      </c>
      <c r="EQ342" t="s">
        <v>444</v>
      </c>
      <c r="ER342" s="24" t="s">
        <v>444</v>
      </c>
      <c r="ES342" s="24" t="s">
        <v>444</v>
      </c>
      <c r="ET342" t="s">
        <v>444</v>
      </c>
      <c r="EU342" t="s">
        <v>444</v>
      </c>
      <c r="EV342" s="24" t="s">
        <v>444</v>
      </c>
      <c r="EW342" s="24" t="s">
        <v>444</v>
      </c>
      <c r="EX342" t="s">
        <v>444</v>
      </c>
      <c r="EY342" t="s">
        <v>444</v>
      </c>
      <c r="EZ342" s="24" t="s">
        <v>444</v>
      </c>
      <c r="FA342" s="24" t="s">
        <v>444</v>
      </c>
      <c r="FB342" t="s">
        <v>444</v>
      </c>
      <c r="FC342" t="s">
        <v>444</v>
      </c>
      <c r="FD342" s="24" t="s">
        <v>444</v>
      </c>
      <c r="FE342" s="24" t="s">
        <v>444</v>
      </c>
      <c r="FF342" t="s">
        <v>444</v>
      </c>
      <c r="FG342" t="s">
        <v>444</v>
      </c>
      <c r="FH342" s="24" t="s">
        <v>444</v>
      </c>
      <c r="FI342" s="24" t="s">
        <v>444</v>
      </c>
      <c r="FJ342" t="s">
        <v>444</v>
      </c>
      <c r="FK342" t="s">
        <v>444</v>
      </c>
      <c r="FL342" s="24" t="s">
        <v>444</v>
      </c>
      <c r="FM342" s="24" t="s">
        <v>444</v>
      </c>
      <c r="FN342" t="s">
        <v>444</v>
      </c>
      <c r="FO342" t="s">
        <v>444</v>
      </c>
      <c r="FP342" s="24" t="s">
        <v>444</v>
      </c>
      <c r="FQ342" s="24" t="s">
        <v>444</v>
      </c>
      <c r="FR342" t="s">
        <v>444</v>
      </c>
      <c r="FS342" t="s">
        <v>444</v>
      </c>
      <c r="FT342" s="24" t="s">
        <v>444</v>
      </c>
      <c r="FU342" s="24" t="s">
        <v>444</v>
      </c>
      <c r="FV342" t="s">
        <v>444</v>
      </c>
      <c r="FW342" t="s">
        <v>444</v>
      </c>
      <c r="FX342" s="24" t="s">
        <v>444</v>
      </c>
      <c r="FY342" s="24" t="s">
        <v>444</v>
      </c>
      <c r="FZ342" t="s">
        <v>444</v>
      </c>
      <c r="GA342" t="s">
        <v>444</v>
      </c>
      <c r="GB342" s="24" t="s">
        <v>444</v>
      </c>
      <c r="GC342" s="24" t="s">
        <v>444</v>
      </c>
      <c r="GD342" t="s">
        <v>444</v>
      </c>
      <c r="GE342" t="s">
        <v>444</v>
      </c>
      <c r="GF342" s="24" t="s">
        <v>444</v>
      </c>
      <c r="GG342" s="24" t="s">
        <v>444</v>
      </c>
      <c r="GH342" t="s">
        <v>15</v>
      </c>
      <c r="GI342" s="24" t="s">
        <v>592</v>
      </c>
      <c r="GJ342" s="24" t="s">
        <v>592</v>
      </c>
      <c r="GK342" t="s">
        <v>593</v>
      </c>
      <c r="GL342" t="s">
        <v>593</v>
      </c>
      <c r="GM342" s="24" t="s">
        <v>444</v>
      </c>
      <c r="GN342" s="24" t="s">
        <v>444</v>
      </c>
      <c r="GO342" t="s">
        <v>444</v>
      </c>
      <c r="GP342" t="s">
        <v>444</v>
      </c>
      <c r="GQ342" s="24" t="s">
        <v>444</v>
      </c>
      <c r="GR342" s="24" t="s">
        <v>444</v>
      </c>
      <c r="GS342" t="s">
        <v>444</v>
      </c>
      <c r="GT342" t="s">
        <v>444</v>
      </c>
      <c r="GU342" s="24" t="s">
        <v>444</v>
      </c>
      <c r="GV342" s="24" t="s">
        <v>444</v>
      </c>
      <c r="GW342" t="s">
        <v>444</v>
      </c>
      <c r="GX342" t="s">
        <v>444</v>
      </c>
      <c r="GY342" s="24" t="s">
        <v>444</v>
      </c>
      <c r="GZ342" s="24" t="s">
        <v>444</v>
      </c>
      <c r="HA342" t="s">
        <v>444</v>
      </c>
      <c r="HB342" t="s">
        <v>444</v>
      </c>
      <c r="HC342" s="24" t="s">
        <v>444</v>
      </c>
      <c r="HD342" s="24" t="s">
        <v>444</v>
      </c>
      <c r="HE342" t="s">
        <v>444</v>
      </c>
      <c r="HF342" t="s">
        <v>444</v>
      </c>
      <c r="HG342" s="24" t="s">
        <v>444</v>
      </c>
      <c r="HH342" s="24" t="s">
        <v>444</v>
      </c>
      <c r="HI342" t="s">
        <v>444</v>
      </c>
      <c r="HJ342" t="s">
        <v>444</v>
      </c>
      <c r="HK342" s="24" t="s">
        <v>444</v>
      </c>
      <c r="HL342" s="24" t="s">
        <v>444</v>
      </c>
      <c r="HM342" t="s">
        <v>444</v>
      </c>
      <c r="HN342" t="s">
        <v>444</v>
      </c>
      <c r="HO342" s="24" t="s">
        <v>444</v>
      </c>
      <c r="HP342" s="24" t="s">
        <v>444</v>
      </c>
      <c r="HQ342" t="s">
        <v>444</v>
      </c>
      <c r="HR342" t="s">
        <v>444</v>
      </c>
      <c r="HS342" s="24" t="s">
        <v>444</v>
      </c>
      <c r="HT342" s="24" t="s">
        <v>444</v>
      </c>
      <c r="HU342" t="s">
        <v>444</v>
      </c>
      <c r="HV342" t="s">
        <v>444</v>
      </c>
      <c r="HW342" s="24" t="s">
        <v>444</v>
      </c>
      <c r="HX342" s="24" t="s">
        <v>444</v>
      </c>
      <c r="HY342" t="s">
        <v>444</v>
      </c>
      <c r="HZ342" t="s">
        <v>444</v>
      </c>
      <c r="IA342" t="s">
        <v>2747</v>
      </c>
      <c r="IB342" t="s">
        <v>2736</v>
      </c>
      <c r="IC342" t="s">
        <v>2767</v>
      </c>
      <c r="ID342" s="33" t="b" cm="1">
        <f t="array" ref="ID342">_xlfn.IFNA(MATCH($A$2,_xlfn.NUMBERVALUE(Table_Query_from_MF_DSNP62[[#This Row],[CL_GLACCT_DR1]:[CL_GLACCT_CR4]]),0),0)&gt;=1</f>
        <v>1</v>
      </c>
      <c r="IE342" s="33" t="b">
        <f>OR(Table_Query_from_MF_DSNP62[[#This Row],[Pair1]:[Pair25]])</f>
        <v>1</v>
      </c>
      <c r="IF342" s="33">
        <f>_xlfn.IFNA(MATCH(TRUE,Table_Query_from_MF_DSNP62[[#This Row],[Pair1]:[Pair25]],0),"none")</f>
        <v>1</v>
      </c>
      <c r="IG342" s="33" t="b">
        <f>AND($A$2&gt;=_xlfn.NUMBERVALUE(Table_Query_from_MF_DSNP62[[#This Row],[CL_GL_ACCT_FR1]]),$A$2&lt;=_xlfn.NUMBERVALUE(Table_Query_from_MF_DSNP62[[#This Row],[CL_GL_ACCT_TO1]]))</f>
        <v>1</v>
      </c>
      <c r="IH342" s="33" t="b">
        <f>AND($A$2&gt;=_xlfn.NUMBERVALUE(Table_Query_from_MF_DSNP62[[#This Row],[CL_GL_ACCT_FR2]]),$A$2&lt;=_xlfn.NUMBERVALUE(Table_Query_from_MF_DSNP62[[#This Row],[CL_GL_ACCT_TO2]]))</f>
        <v>1</v>
      </c>
      <c r="II342" s="33" t="b">
        <f>AND($A$2&gt;=_xlfn.NUMBERVALUE(Table_Query_from_MF_DSNP62[[#This Row],[CL_GL_ACCT_FR3]]),$A$2&lt;=_xlfn.NUMBERVALUE(Table_Query_from_MF_DSNP62[[#This Row],[CL_GL_ACCT_TO3]]))</f>
        <v>1</v>
      </c>
      <c r="IJ342" s="33" t="b">
        <f>AND($A$2&gt;=_xlfn.NUMBERVALUE(Table_Query_from_MF_DSNP62[[#This Row],[CL_GL_ACCT_FR4]]),$A$2&lt;=_xlfn.NUMBERVALUE(Table_Query_from_MF_DSNP62[[#This Row],[CL_GL_ACCT_TO4]]))</f>
        <v>1</v>
      </c>
      <c r="IK342" s="33" t="b">
        <f>AND($A$2&gt;=_xlfn.NUMBERVALUE(Table_Query_from_MF_DSNP62[[#This Row],[CL_GL_ACCT_FR5]]),$A$2&lt;=_xlfn.NUMBERVALUE(Table_Query_from_MF_DSNP62[[#This Row],[CL_GL_ACCT_TO5]]))</f>
        <v>1</v>
      </c>
      <c r="IL342" s="33" t="b">
        <f>AND($A$2&gt;=_xlfn.NUMBERVALUE(Table_Query_from_MF_DSNP62[[#This Row],[CL_GL_ACCT_FR6]]),$A$2&lt;=_xlfn.NUMBERVALUE(Table_Query_from_MF_DSNP62[[#This Row],[CL_GL_ACCT_TO6]]))</f>
        <v>1</v>
      </c>
      <c r="IM342" s="33" t="b">
        <f>AND($A$2&gt;=_xlfn.NUMBERVALUE(Table_Query_from_MF_DSNP62[[#This Row],[CL_GL_ACCT_FR7]]),$A$2&lt;=_xlfn.NUMBERVALUE(Table_Query_from_MF_DSNP62[[#This Row],[CL_GL_ACCT_TO7]]))</f>
        <v>1</v>
      </c>
      <c r="IN342" s="33" t="b">
        <f>AND($A$2&gt;=_xlfn.NUMBERVALUE(Table_Query_from_MF_DSNP62[[#This Row],[CL_GL_ACCT_FR8]]),$A$2&lt;=_xlfn.NUMBERVALUE(Table_Query_from_MF_DSNP62[[#This Row],[CL_GL_ACCT_TO8]]))</f>
        <v>1</v>
      </c>
      <c r="IO342" s="33" t="b">
        <f>AND($A$2&gt;=_xlfn.NUMBERVALUE(Table_Query_from_MF_DSNP62[[#This Row],[CL_GL_ACCT_FR9]]),$A$2&lt;=_xlfn.NUMBERVALUE(Table_Query_from_MF_DSNP62[[#This Row],[CL_GL_ACCT_TO9]]))</f>
        <v>1</v>
      </c>
      <c r="IP342" s="33" t="b">
        <f>AND($A$2&gt;=_xlfn.NUMBERVALUE(Table_Query_from_MF_DSNP62[[#This Row],[CL_GL_ACCT_FR10]]),$A$2&lt;=_xlfn.NUMBERVALUE(Table_Query_from_MF_DSNP62[[#This Row],[CL_GL_ACCT_TO10]]))</f>
        <v>1</v>
      </c>
      <c r="IQ342" s="33" t="b">
        <f>AND($A$2&gt;=_xlfn.NUMBERVALUE(Table_Query_from_MF_DSNP62[[#This Row],[CL_GL_ACCT_FR11]]),$A$2&lt;=_xlfn.NUMBERVALUE(Table_Query_from_MF_DSNP62[[#This Row],[CL_GL_ACCT_TO11]]))</f>
        <v>1</v>
      </c>
      <c r="IR342" s="33" t="b">
        <f>AND($A$2&gt;=_xlfn.NUMBERVALUE(Table_Query_from_MF_DSNP62[[#This Row],[CL_GL_ACCT_FR12]]),$A$2&lt;=_xlfn.NUMBERVALUE(Table_Query_from_MF_DSNP62[[#This Row],[CL_GL_ACCT_TO12]]))</f>
        <v>1</v>
      </c>
      <c r="IS342" s="33" t="b">
        <f>AND($A$2&gt;=_xlfn.NUMBERVALUE(Table_Query_from_MF_DSNP62[[#This Row],[CL_GL_ACCT_FR13]]),$A$2&lt;=_xlfn.NUMBERVALUE(Table_Query_from_MF_DSNP62[[#This Row],[CL_GL_ACCT_TO13]]))</f>
        <v>1</v>
      </c>
      <c r="IT342" s="33" t="b">
        <f>AND($A$2&gt;=_xlfn.NUMBERVALUE(Table_Query_from_MF_DSNP62[[#This Row],[CL_GL_ACCT_FR14]]),$A$2&lt;=_xlfn.NUMBERVALUE(Table_Query_from_MF_DSNP62[[#This Row],[CL_GL_ACCT_TO14]]))</f>
        <v>1</v>
      </c>
      <c r="IU342" s="33" t="b">
        <f>AND($A$2&gt;=_xlfn.NUMBERVALUE(Table_Query_from_MF_DSNP62[[#This Row],[CL_GL_ACCT_FR15]]),$A$2&lt;=_xlfn.NUMBERVALUE(Table_Query_from_MF_DSNP62[[#This Row],[CL_GL_ACCT_TO15]]))</f>
        <v>1</v>
      </c>
      <c r="IV342" s="33" t="b">
        <f>AND($A$2&gt;=_xlfn.NUMBERVALUE(Table_Query_from_MF_DSNP62[[#This Row],[CL_GL_ACCT_FR16]]),$A$2&lt;=_xlfn.NUMBERVALUE(Table_Query_from_MF_DSNP62[[#This Row],[CL_GL_ACCT_TO16]]))</f>
        <v>1</v>
      </c>
      <c r="IW342" s="33" t="b">
        <f>AND($A$2&gt;=_xlfn.NUMBERVALUE(Table_Query_from_MF_DSNP62[[#This Row],[CL_GL_ACCT_FR17]]),$A$2&lt;=_xlfn.NUMBERVALUE(Table_Query_from_MF_DSNP62[[#This Row],[CL_GL_ACCT_TO17]]))</f>
        <v>1</v>
      </c>
      <c r="IX342" s="33" t="b">
        <f>AND($A$2&gt;=_xlfn.NUMBERVALUE(Table_Query_from_MF_DSNP62[[#This Row],[CL_GL_ACCT_FR18]]),$A$2&lt;=_xlfn.NUMBERVALUE(Table_Query_from_MF_DSNP62[[#This Row],[CL_GL_ACCT_TO18]]))</f>
        <v>1</v>
      </c>
      <c r="IY342" s="33" t="b">
        <f>AND($A$2&gt;=_xlfn.NUMBERVALUE(Table_Query_from_MF_DSNP62[[#This Row],[CL_GL_ACCT_FR19]]),$A$2&lt;=_xlfn.NUMBERVALUE(Table_Query_from_MF_DSNP62[[#This Row],[CL_GL_ACCT_TO19]]))</f>
        <v>1</v>
      </c>
      <c r="IZ342" s="33" t="b">
        <f>AND($A$2&gt;=_xlfn.NUMBERVALUE(Table_Query_from_MF_DSNP62[[#This Row],[CL_GL_ACCT_FR20]]),$A$2&lt;=_xlfn.NUMBERVALUE(Table_Query_from_MF_DSNP62[[#This Row],[CL_GL_ACCT_TO20]]))</f>
        <v>1</v>
      </c>
      <c r="JA342" s="33" t="b">
        <f>AND($A$2&gt;=_xlfn.NUMBERVALUE(Table_Query_from_MF_DSNP62[[#This Row],[CL_GL_ACCT_FR21]]),$A$2&lt;=_xlfn.NUMBERVALUE(Table_Query_from_MF_DSNP62[[#This Row],[CL_GL_ACCT_TO21]]))</f>
        <v>1</v>
      </c>
      <c r="JB342" s="33" t="b">
        <f>AND($A$2&gt;=_xlfn.NUMBERVALUE(Table_Query_from_MF_DSNP62[[#This Row],[CL_GL_ACCT_FR22]]),$A$2&lt;=_xlfn.NUMBERVALUE(Table_Query_from_MF_DSNP62[[#This Row],[CL_GL_ACCT_TO22]]))</f>
        <v>1</v>
      </c>
      <c r="JC342" s="33" t="b">
        <f>AND($A$2&gt;=_xlfn.NUMBERVALUE(Table_Query_from_MF_DSNP62[[#This Row],[CL_GL_ACCT_FR23]]),$A$2&lt;=_xlfn.NUMBERVALUE(Table_Query_from_MF_DSNP62[[#This Row],[CL_GL_ACCT_TO23]]))</f>
        <v>1</v>
      </c>
      <c r="JD342" s="33" t="b">
        <f>AND($A$2&gt;=_xlfn.NUMBERVALUE(Table_Query_from_MF_DSNP62[[#This Row],[CL_GL_ACCT_FR24]]),$A$2&lt;=_xlfn.NUMBERVALUE(Table_Query_from_MF_DSNP62[[#This Row],[CL_GL_ACCT_TO24]]))</f>
        <v>1</v>
      </c>
      <c r="JE342" s="33" t="b">
        <f>AND($A$2&gt;=_xlfn.NUMBERVALUE(Table_Query_from_MF_DSNP62[[#This Row],[CL_GL_ACCT_FR25]]),$A$2&lt;=_xlfn.NUMBERVALUE(Table_Query_from_MF_DSNP62[[#This Row],[CL_GL_ACCT_TO25]]))</f>
        <v>1</v>
      </c>
      <c r="JF342" s="33" t="b">
        <f>OR(Table_Query_from_MF_DSNP62[[#This Row],[PairA]:[PairO]])</f>
        <v>1</v>
      </c>
      <c r="JG342" s="33">
        <f>_xlfn.IFNA(MATCH(TRUE,Table_Query_from_MF_DSNP62[[#This Row],[PairA]:[PairO]],0),"none")</f>
        <v>3</v>
      </c>
      <c r="JH342" s="33" t="b">
        <f>AND($B$2&gt;=_xlfn.NUMBERVALUE(Table_Query_from_MF_DSNP62[[#This Row],[CL_CMP_OBJ_FR1]]),$B$2&lt;=_xlfn.NUMBERVALUE(Table_Query_from_MF_DSNP62[[#This Row],[CL_CMP_OBJ_TO1]]))</f>
        <v>0</v>
      </c>
      <c r="JI342" s="33" t="b">
        <f>AND($B$2&gt;=_xlfn.NUMBERVALUE(Table_Query_from_MF_DSNP62[[#This Row],[CL_CMP_OBJ_FR2]]),$B$2&lt;=_xlfn.NUMBERVALUE(Table_Query_from_MF_DSNP62[[#This Row],[CL_CMP_OBJ_TO2]]))</f>
        <v>0</v>
      </c>
      <c r="JJ342" s="33" t="b">
        <f>AND($B$2&gt;=_xlfn.NUMBERVALUE(Table_Query_from_MF_DSNP62[[#This Row],[CL_CMP_OBJ_FR3]]),$B$2&lt;=_xlfn.NUMBERVALUE(Table_Query_from_MF_DSNP62[[#This Row],[CL_CMP_OBJ_TO3]]))</f>
        <v>1</v>
      </c>
      <c r="JK342" s="33" t="b">
        <f>AND($B$2&gt;=_xlfn.NUMBERVALUE(Table_Query_from_MF_DSNP62[[#This Row],[CL_CMP_OBJ_FR4]]),$B$2&lt;=_xlfn.NUMBERVALUE(Table_Query_from_MF_DSNP62[[#This Row],[CL_CMP_OBJ_TO4]]))</f>
        <v>1</v>
      </c>
      <c r="JL342" s="33" t="b">
        <f>AND($B$2&gt;=_xlfn.NUMBERVALUE(Table_Query_from_MF_DSNP62[[#This Row],[CL_CMP_OBJ_FR5]]),$B$2&lt;=_xlfn.NUMBERVALUE(Table_Query_from_MF_DSNP62[[#This Row],[CL_CMP_OBJ_TO5]]))</f>
        <v>1</v>
      </c>
      <c r="JM342" s="33" t="b">
        <f>AND($B$2&gt;=_xlfn.NUMBERVALUE(Table_Query_from_MF_DSNP62[[#This Row],[CL_CMP_OBJ_FR6]]),$B$2&lt;=_xlfn.NUMBERVALUE(Table_Query_from_MF_DSNP62[[#This Row],[CL_CMP_OBJ_TO6]]))</f>
        <v>1</v>
      </c>
      <c r="JN342" s="33" t="b">
        <f>AND($B$2&gt;=_xlfn.NUMBERVALUE(Table_Query_from_MF_DSNP62[[#This Row],[CL_CMP_OBJ_FR7]]),$B$2&lt;=_xlfn.NUMBERVALUE(Table_Query_from_MF_DSNP62[[#This Row],[CL_CMP_OBJ_TO7]]))</f>
        <v>1</v>
      </c>
      <c r="JO342" s="33" t="b">
        <f>AND($B$2&gt;=_xlfn.NUMBERVALUE(Table_Query_from_MF_DSNP62[[#This Row],[CL_CMP_OBJ_FR8]]),$B$2&lt;=_xlfn.NUMBERVALUE(Table_Query_from_MF_DSNP62[[#This Row],[CL_CMP_OBJ_TO8]]))</f>
        <v>1</v>
      </c>
      <c r="JP342" s="33" t="b">
        <f>AND($B$2&gt;=_xlfn.NUMBERVALUE(Table_Query_from_MF_DSNP62[[#This Row],[CL_CMP_OBJ_FR9]]),$B$2&lt;=_xlfn.NUMBERVALUE(Table_Query_from_MF_DSNP62[[#This Row],[CL_CMP_OBJ_TO9]]))</f>
        <v>1</v>
      </c>
      <c r="JQ342" s="33" t="b">
        <f>AND($B$2&gt;=_xlfn.NUMBERVALUE(Table_Query_from_MF_DSNP62[[#This Row],[CL_CMP_OBJ_FR10]]),$B$2&lt;=_xlfn.NUMBERVALUE(Table_Query_from_MF_DSNP62[[#This Row],[CL_CMP_OBJ_TO10]]))</f>
        <v>1</v>
      </c>
      <c r="JR342" s="33" t="b">
        <f>AND($B$2&gt;=_xlfn.NUMBERVALUE(Table_Query_from_MF_DSNP62[[#This Row],[CL_CMP_OBJ_FR11]]),$B$2&lt;=_xlfn.NUMBERVALUE(Table_Query_from_MF_DSNP62[[#This Row],[CL_CMP_OBJ_TO11]]))</f>
        <v>1</v>
      </c>
      <c r="JS342" s="33" t="b">
        <f>AND($B$2&gt;=_xlfn.NUMBERVALUE(Table_Query_from_MF_DSNP62[[#This Row],[CL_CMP_OBJ_FR12]]),$B$2&lt;=_xlfn.NUMBERVALUE(Table_Query_from_MF_DSNP62[[#This Row],[CL_CMP_OBJ_TO12]]))</f>
        <v>1</v>
      </c>
      <c r="JT342" s="33" t="b">
        <f>AND($B$2&gt;=_xlfn.NUMBERVALUE(Table_Query_from_MF_DSNP62[[#This Row],[CL_CMP_OBJ_FR13]]),$B$2&lt;=_xlfn.NUMBERVALUE(Table_Query_from_MF_DSNP62[[#This Row],[CL_CMP_OBJ_TO13]]))</f>
        <v>1</v>
      </c>
      <c r="JU342" s="33" t="b">
        <f>AND($B$2&gt;=_xlfn.NUMBERVALUE(Table_Query_from_MF_DSNP62[[#This Row],[CL_CMP_OBJ_FR14]]),$B$2&lt;=_xlfn.NUMBERVALUE(Table_Query_from_MF_DSNP62[[#This Row],[CL_CMP_OBJ_TO14]]))</f>
        <v>1</v>
      </c>
      <c r="JV342" s="33" t="b">
        <f>AND($B$2&gt;=_xlfn.NUMBERVALUE(Table_Query_from_MF_DSNP62[[#This Row],[CL_CMP_OBJ_FR15]]),$B$2&lt;=_xlfn.NUMBERVALUE(Table_Query_from_MF_DSNP62[[#This Row],[CL_CMP_OBJ_TO15]]))</f>
        <v>1</v>
      </c>
    </row>
    <row r="343" spans="1:282" x14ac:dyDescent="0.25">
      <c r="A343" t="b">
        <f>OR(,Table_Query_from_MF_DSNP62[[#This Row],[Desired GL included as "hard-coded" GL?]],Table_Query_from_MF_DSNP62[[#This Row],[Desired GL included as "Open GL"?]])</f>
        <v>1</v>
      </c>
      <c r="B343" t="b">
        <f>Table_Query_from_MF_DSNP62[[#This Row],[Desired CObj included as "Open CObj"?]]</f>
        <v>1</v>
      </c>
      <c r="C343" t="s">
        <v>1912</v>
      </c>
      <c r="D343" t="s">
        <v>1913</v>
      </c>
      <c r="E343" t="s">
        <v>15</v>
      </c>
      <c r="F343" s="24" t="s">
        <v>344</v>
      </c>
      <c r="G343" t="s">
        <v>136</v>
      </c>
      <c r="H343" s="24" t="s">
        <v>417</v>
      </c>
      <c r="I343" t="s">
        <v>410</v>
      </c>
      <c r="J343" s="24" t="s">
        <v>444</v>
      </c>
      <c r="K343" t="s">
        <v>444</v>
      </c>
      <c r="L343" s="24" t="s">
        <v>444</v>
      </c>
      <c r="M343" t="s">
        <v>444</v>
      </c>
      <c r="N343" t="s">
        <v>444</v>
      </c>
      <c r="O343" t="s">
        <v>444</v>
      </c>
      <c r="P343" t="s">
        <v>444</v>
      </c>
      <c r="Q343" t="s">
        <v>15</v>
      </c>
      <c r="R343" t="s">
        <v>444</v>
      </c>
      <c r="S343" t="s">
        <v>442</v>
      </c>
      <c r="T343" t="s">
        <v>447</v>
      </c>
      <c r="U343" t="s">
        <v>444</v>
      </c>
      <c r="V343" t="s">
        <v>444</v>
      </c>
      <c r="W343" t="s">
        <v>447</v>
      </c>
      <c r="X343" t="s">
        <v>444</v>
      </c>
      <c r="Y343" t="s">
        <v>444</v>
      </c>
      <c r="Z343" t="s">
        <v>442</v>
      </c>
      <c r="AA343" t="s">
        <v>442</v>
      </c>
      <c r="AB343" t="s">
        <v>442</v>
      </c>
      <c r="AC343" t="s">
        <v>444</v>
      </c>
      <c r="AD343" t="s">
        <v>444</v>
      </c>
      <c r="AE343" t="s">
        <v>444</v>
      </c>
      <c r="AF343" t="s">
        <v>444</v>
      </c>
      <c r="AG343" t="s">
        <v>442</v>
      </c>
      <c r="AH343" t="s">
        <v>444</v>
      </c>
      <c r="AI343" t="s">
        <v>447</v>
      </c>
      <c r="AJ343" t="s">
        <v>442</v>
      </c>
      <c r="AK343" t="s">
        <v>15</v>
      </c>
      <c r="AL343" t="s">
        <v>444</v>
      </c>
      <c r="AM343" t="s">
        <v>444</v>
      </c>
      <c r="AN343" t="s">
        <v>444</v>
      </c>
      <c r="AO343" t="s">
        <v>444</v>
      </c>
      <c r="AP343" t="s">
        <v>442</v>
      </c>
      <c r="AQ343" t="s">
        <v>1440</v>
      </c>
      <c r="AR343" t="s">
        <v>1451</v>
      </c>
      <c r="AS343" t="s">
        <v>162</v>
      </c>
      <c r="AT343" t="s">
        <v>444</v>
      </c>
      <c r="AU343" t="s">
        <v>444</v>
      </c>
      <c r="AV343" t="s">
        <v>442</v>
      </c>
      <c r="AW343" t="s">
        <v>444</v>
      </c>
      <c r="AX343" t="s">
        <v>444</v>
      </c>
      <c r="AY343" t="s">
        <v>444</v>
      </c>
      <c r="AZ343" t="s">
        <v>444</v>
      </c>
      <c r="BA343" t="s">
        <v>444</v>
      </c>
      <c r="BB343" t="s">
        <v>444</v>
      </c>
      <c r="BC343" t="s">
        <v>444</v>
      </c>
      <c r="BD343" t="s">
        <v>1359</v>
      </c>
      <c r="BE343" t="s">
        <v>444</v>
      </c>
      <c r="BF343" t="s">
        <v>1360</v>
      </c>
      <c r="BG343" t="s">
        <v>444</v>
      </c>
      <c r="BH343" t="s">
        <v>444</v>
      </c>
      <c r="BI343" t="s">
        <v>444</v>
      </c>
      <c r="BJ343" t="s">
        <v>444</v>
      </c>
      <c r="BK343" t="s">
        <v>444</v>
      </c>
      <c r="BL343" t="s">
        <v>444</v>
      </c>
      <c r="BM343" t="s">
        <v>444</v>
      </c>
      <c r="BN343" t="s">
        <v>444</v>
      </c>
      <c r="BO343" t="s">
        <v>444</v>
      </c>
      <c r="BP343" t="s">
        <v>444</v>
      </c>
      <c r="BQ343" t="s">
        <v>444</v>
      </c>
      <c r="BR343" t="s">
        <v>444</v>
      </c>
      <c r="BS343" t="s">
        <v>444</v>
      </c>
      <c r="BT343" t="s">
        <v>444</v>
      </c>
      <c r="BU343" t="s">
        <v>444</v>
      </c>
      <c r="BV343" t="s">
        <v>444</v>
      </c>
      <c r="BW343" t="s">
        <v>444</v>
      </c>
      <c r="BX343" t="s">
        <v>444</v>
      </c>
      <c r="BY343" t="s">
        <v>444</v>
      </c>
      <c r="BZ343" t="s">
        <v>444</v>
      </c>
      <c r="CA343" t="s">
        <v>444</v>
      </c>
      <c r="CB343" t="s">
        <v>444</v>
      </c>
      <c r="CC343" t="s">
        <v>444</v>
      </c>
      <c r="CD343" t="s">
        <v>444</v>
      </c>
      <c r="CE343" t="s">
        <v>444</v>
      </c>
      <c r="CF343" t="s">
        <v>444</v>
      </c>
      <c r="CG343" t="s">
        <v>444</v>
      </c>
      <c r="CH343" t="s">
        <v>444</v>
      </c>
      <c r="CI343" t="s">
        <v>444</v>
      </c>
      <c r="CJ343" t="s">
        <v>444</v>
      </c>
      <c r="CK343" t="s">
        <v>444</v>
      </c>
      <c r="CL343" t="s">
        <v>444</v>
      </c>
      <c r="CM343" t="s">
        <v>444</v>
      </c>
      <c r="CN343" t="s">
        <v>444</v>
      </c>
      <c r="CO343" t="s">
        <v>444</v>
      </c>
      <c r="CP343" t="s">
        <v>444</v>
      </c>
      <c r="CQ343" t="s">
        <v>444</v>
      </c>
      <c r="CR343" t="s">
        <v>444</v>
      </c>
      <c r="CS343" t="s">
        <v>444</v>
      </c>
      <c r="CT343" t="s">
        <v>444</v>
      </c>
      <c r="CU343" t="s">
        <v>282</v>
      </c>
      <c r="CV343" t="s">
        <v>2747</v>
      </c>
      <c r="CW343" t="s">
        <v>2736</v>
      </c>
      <c r="CX343" t="s">
        <v>2767</v>
      </c>
      <c r="CY343" t="s">
        <v>1472</v>
      </c>
      <c r="CZ343" t="s">
        <v>1473</v>
      </c>
      <c r="DA343" t="s">
        <v>444</v>
      </c>
      <c r="DB343" t="s">
        <v>444</v>
      </c>
      <c r="DC343" t="s">
        <v>444</v>
      </c>
      <c r="DD343" t="s">
        <v>444</v>
      </c>
      <c r="DE343" t="s">
        <v>444</v>
      </c>
      <c r="DF343" t="s">
        <v>444</v>
      </c>
      <c r="DG343" t="s">
        <v>444</v>
      </c>
      <c r="DH343" t="s">
        <v>444</v>
      </c>
      <c r="DI343" t="s">
        <v>282</v>
      </c>
      <c r="DJ343" t="s">
        <v>1440</v>
      </c>
      <c r="DK343" t="s">
        <v>1451</v>
      </c>
      <c r="DL343" t="s">
        <v>444</v>
      </c>
      <c r="DM343" t="s">
        <v>444</v>
      </c>
      <c r="DN343" t="s">
        <v>444</v>
      </c>
      <c r="DO343" t="s">
        <v>444</v>
      </c>
      <c r="DP343" t="s">
        <v>444</v>
      </c>
      <c r="DQ343" t="s">
        <v>444</v>
      </c>
      <c r="DR343" t="s">
        <v>444</v>
      </c>
      <c r="DS343" t="s">
        <v>444</v>
      </c>
      <c r="DT343" s="24" t="s">
        <v>444</v>
      </c>
      <c r="DU343" s="24" t="s">
        <v>444</v>
      </c>
      <c r="DV343" t="s">
        <v>444</v>
      </c>
      <c r="DW343" t="s">
        <v>444</v>
      </c>
      <c r="DX343" s="24" t="s">
        <v>444</v>
      </c>
      <c r="DY343" s="24" t="s">
        <v>444</v>
      </c>
      <c r="DZ343" t="s">
        <v>444</v>
      </c>
      <c r="EA343" t="s">
        <v>444</v>
      </c>
      <c r="EB343" s="24" t="s">
        <v>444</v>
      </c>
      <c r="EC343" s="24" t="s">
        <v>444</v>
      </c>
      <c r="ED343" t="s">
        <v>444</v>
      </c>
      <c r="EE343" t="s">
        <v>444</v>
      </c>
      <c r="EF343" s="24" t="s">
        <v>444</v>
      </c>
      <c r="EG343" s="24" t="s">
        <v>444</v>
      </c>
      <c r="EH343" t="s">
        <v>444</v>
      </c>
      <c r="EI343" t="s">
        <v>444</v>
      </c>
      <c r="EJ343" s="24" t="s">
        <v>444</v>
      </c>
      <c r="EK343" s="24" t="s">
        <v>444</v>
      </c>
      <c r="EL343" t="s">
        <v>444</v>
      </c>
      <c r="EM343" t="s">
        <v>444</v>
      </c>
      <c r="EN343" s="24" t="s">
        <v>444</v>
      </c>
      <c r="EO343" s="24" t="s">
        <v>444</v>
      </c>
      <c r="EP343" t="s">
        <v>444</v>
      </c>
      <c r="EQ343" t="s">
        <v>444</v>
      </c>
      <c r="ER343" s="24" t="s">
        <v>444</v>
      </c>
      <c r="ES343" s="24" t="s">
        <v>444</v>
      </c>
      <c r="ET343" t="s">
        <v>444</v>
      </c>
      <c r="EU343" t="s">
        <v>444</v>
      </c>
      <c r="EV343" s="24" t="s">
        <v>444</v>
      </c>
      <c r="EW343" s="24" t="s">
        <v>444</v>
      </c>
      <c r="EX343" t="s">
        <v>444</v>
      </c>
      <c r="EY343" t="s">
        <v>444</v>
      </c>
      <c r="EZ343" s="24" t="s">
        <v>444</v>
      </c>
      <c r="FA343" s="24" t="s">
        <v>444</v>
      </c>
      <c r="FB343" t="s">
        <v>444</v>
      </c>
      <c r="FC343" t="s">
        <v>444</v>
      </c>
      <c r="FD343" s="24" t="s">
        <v>444</v>
      </c>
      <c r="FE343" s="24" t="s">
        <v>444</v>
      </c>
      <c r="FF343" t="s">
        <v>444</v>
      </c>
      <c r="FG343" t="s">
        <v>444</v>
      </c>
      <c r="FH343" s="24" t="s">
        <v>444</v>
      </c>
      <c r="FI343" s="24" t="s">
        <v>444</v>
      </c>
      <c r="FJ343" t="s">
        <v>444</v>
      </c>
      <c r="FK343" t="s">
        <v>444</v>
      </c>
      <c r="FL343" s="24" t="s">
        <v>444</v>
      </c>
      <c r="FM343" s="24" t="s">
        <v>444</v>
      </c>
      <c r="FN343" t="s">
        <v>444</v>
      </c>
      <c r="FO343" t="s">
        <v>444</v>
      </c>
      <c r="FP343" s="24" t="s">
        <v>444</v>
      </c>
      <c r="FQ343" s="24" t="s">
        <v>444</v>
      </c>
      <c r="FR343" t="s">
        <v>444</v>
      </c>
      <c r="FS343" t="s">
        <v>444</v>
      </c>
      <c r="FT343" s="24" t="s">
        <v>444</v>
      </c>
      <c r="FU343" s="24" t="s">
        <v>444</v>
      </c>
      <c r="FV343" t="s">
        <v>444</v>
      </c>
      <c r="FW343" t="s">
        <v>444</v>
      </c>
      <c r="FX343" s="24" t="s">
        <v>444</v>
      </c>
      <c r="FY343" s="24" t="s">
        <v>444</v>
      </c>
      <c r="FZ343" t="s">
        <v>444</v>
      </c>
      <c r="GA343" t="s">
        <v>444</v>
      </c>
      <c r="GB343" s="24" t="s">
        <v>444</v>
      </c>
      <c r="GC343" s="24" t="s">
        <v>444</v>
      </c>
      <c r="GD343" t="s">
        <v>444</v>
      </c>
      <c r="GE343" t="s">
        <v>444</v>
      </c>
      <c r="GF343" s="24" t="s">
        <v>444</v>
      </c>
      <c r="GG343" s="24" t="s">
        <v>444</v>
      </c>
      <c r="GH343" t="s">
        <v>15</v>
      </c>
      <c r="GI343" s="24" t="s">
        <v>469</v>
      </c>
      <c r="GJ343" s="24" t="s">
        <v>473</v>
      </c>
      <c r="GK343" t="s">
        <v>444</v>
      </c>
      <c r="GL343" t="s">
        <v>444</v>
      </c>
      <c r="GM343" s="24" t="s">
        <v>444</v>
      </c>
      <c r="GN343" s="24" t="s">
        <v>444</v>
      </c>
      <c r="GO343" t="s">
        <v>444</v>
      </c>
      <c r="GP343" t="s">
        <v>444</v>
      </c>
      <c r="GQ343" s="24" t="s">
        <v>444</v>
      </c>
      <c r="GR343" s="24" t="s">
        <v>444</v>
      </c>
      <c r="GS343" t="s">
        <v>444</v>
      </c>
      <c r="GT343" t="s">
        <v>444</v>
      </c>
      <c r="GU343" s="24" t="s">
        <v>444</v>
      </c>
      <c r="GV343" s="24" t="s">
        <v>444</v>
      </c>
      <c r="GW343" t="s">
        <v>444</v>
      </c>
      <c r="GX343" t="s">
        <v>444</v>
      </c>
      <c r="GY343" s="24" t="s">
        <v>444</v>
      </c>
      <c r="GZ343" s="24" t="s">
        <v>444</v>
      </c>
      <c r="HA343" t="s">
        <v>444</v>
      </c>
      <c r="HB343" t="s">
        <v>444</v>
      </c>
      <c r="HC343" s="24" t="s">
        <v>444</v>
      </c>
      <c r="HD343" s="24" t="s">
        <v>444</v>
      </c>
      <c r="HE343" t="s">
        <v>444</v>
      </c>
      <c r="HF343" t="s">
        <v>444</v>
      </c>
      <c r="HG343" s="24" t="s">
        <v>444</v>
      </c>
      <c r="HH343" s="24" t="s">
        <v>444</v>
      </c>
      <c r="HI343" t="s">
        <v>444</v>
      </c>
      <c r="HJ343" t="s">
        <v>444</v>
      </c>
      <c r="HK343" s="24" t="s">
        <v>444</v>
      </c>
      <c r="HL343" s="24" t="s">
        <v>444</v>
      </c>
      <c r="HM343" t="s">
        <v>444</v>
      </c>
      <c r="HN343" t="s">
        <v>444</v>
      </c>
      <c r="HO343" s="24" t="s">
        <v>444</v>
      </c>
      <c r="HP343" s="24" t="s">
        <v>444</v>
      </c>
      <c r="HQ343" t="s">
        <v>444</v>
      </c>
      <c r="HR343" t="s">
        <v>444</v>
      </c>
      <c r="HS343" s="24" t="s">
        <v>444</v>
      </c>
      <c r="HT343" s="24" t="s">
        <v>444</v>
      </c>
      <c r="HU343" t="s">
        <v>444</v>
      </c>
      <c r="HV343" t="s">
        <v>444</v>
      </c>
      <c r="HW343" s="24" t="s">
        <v>444</v>
      </c>
      <c r="HX343" s="24" t="s">
        <v>444</v>
      </c>
      <c r="HY343" t="s">
        <v>444</v>
      </c>
      <c r="HZ343" t="s">
        <v>444</v>
      </c>
      <c r="IA343" t="s">
        <v>2747</v>
      </c>
      <c r="IB343" t="s">
        <v>2736</v>
      </c>
      <c r="IC343" t="s">
        <v>2767</v>
      </c>
      <c r="ID343" s="33" t="b" cm="1">
        <f t="array" ref="ID343">_xlfn.IFNA(MATCH($A$2,_xlfn.NUMBERVALUE(Table_Query_from_MF_DSNP62[[#This Row],[CL_GLACCT_DR1]:[CL_GLACCT_CR4]]),0),0)&gt;=1</f>
        <v>1</v>
      </c>
      <c r="IE343" s="33" t="b">
        <f>OR(Table_Query_from_MF_DSNP62[[#This Row],[Pair1]:[Pair25]])</f>
        <v>1</v>
      </c>
      <c r="IF343" s="33">
        <f>_xlfn.IFNA(MATCH(TRUE,Table_Query_from_MF_DSNP62[[#This Row],[Pair1]:[Pair25]],0),"none")</f>
        <v>1</v>
      </c>
      <c r="IG343" s="33" t="b">
        <f>AND($A$2&gt;=_xlfn.NUMBERVALUE(Table_Query_from_MF_DSNP62[[#This Row],[CL_GL_ACCT_FR1]]),$A$2&lt;=_xlfn.NUMBERVALUE(Table_Query_from_MF_DSNP62[[#This Row],[CL_GL_ACCT_TO1]]))</f>
        <v>1</v>
      </c>
      <c r="IH343" s="33" t="b">
        <f>AND($A$2&gt;=_xlfn.NUMBERVALUE(Table_Query_from_MF_DSNP62[[#This Row],[CL_GL_ACCT_FR2]]),$A$2&lt;=_xlfn.NUMBERVALUE(Table_Query_from_MF_DSNP62[[#This Row],[CL_GL_ACCT_TO2]]))</f>
        <v>1</v>
      </c>
      <c r="II343" s="33" t="b">
        <f>AND($A$2&gt;=_xlfn.NUMBERVALUE(Table_Query_from_MF_DSNP62[[#This Row],[CL_GL_ACCT_FR3]]),$A$2&lt;=_xlfn.NUMBERVALUE(Table_Query_from_MF_DSNP62[[#This Row],[CL_GL_ACCT_TO3]]))</f>
        <v>1</v>
      </c>
      <c r="IJ343" s="33" t="b">
        <f>AND($A$2&gt;=_xlfn.NUMBERVALUE(Table_Query_from_MF_DSNP62[[#This Row],[CL_GL_ACCT_FR4]]),$A$2&lt;=_xlfn.NUMBERVALUE(Table_Query_from_MF_DSNP62[[#This Row],[CL_GL_ACCT_TO4]]))</f>
        <v>1</v>
      </c>
      <c r="IK343" s="33" t="b">
        <f>AND($A$2&gt;=_xlfn.NUMBERVALUE(Table_Query_from_MF_DSNP62[[#This Row],[CL_GL_ACCT_FR5]]),$A$2&lt;=_xlfn.NUMBERVALUE(Table_Query_from_MF_DSNP62[[#This Row],[CL_GL_ACCT_TO5]]))</f>
        <v>1</v>
      </c>
      <c r="IL343" s="33" t="b">
        <f>AND($A$2&gt;=_xlfn.NUMBERVALUE(Table_Query_from_MF_DSNP62[[#This Row],[CL_GL_ACCT_FR6]]),$A$2&lt;=_xlfn.NUMBERVALUE(Table_Query_from_MF_DSNP62[[#This Row],[CL_GL_ACCT_TO6]]))</f>
        <v>1</v>
      </c>
      <c r="IM343" s="33" t="b">
        <f>AND($A$2&gt;=_xlfn.NUMBERVALUE(Table_Query_from_MF_DSNP62[[#This Row],[CL_GL_ACCT_FR7]]),$A$2&lt;=_xlfn.NUMBERVALUE(Table_Query_from_MF_DSNP62[[#This Row],[CL_GL_ACCT_TO7]]))</f>
        <v>1</v>
      </c>
      <c r="IN343" s="33" t="b">
        <f>AND($A$2&gt;=_xlfn.NUMBERVALUE(Table_Query_from_MF_DSNP62[[#This Row],[CL_GL_ACCT_FR8]]),$A$2&lt;=_xlfn.NUMBERVALUE(Table_Query_from_MF_DSNP62[[#This Row],[CL_GL_ACCT_TO8]]))</f>
        <v>1</v>
      </c>
      <c r="IO343" s="33" t="b">
        <f>AND($A$2&gt;=_xlfn.NUMBERVALUE(Table_Query_from_MF_DSNP62[[#This Row],[CL_GL_ACCT_FR9]]),$A$2&lt;=_xlfn.NUMBERVALUE(Table_Query_from_MF_DSNP62[[#This Row],[CL_GL_ACCT_TO9]]))</f>
        <v>1</v>
      </c>
      <c r="IP343" s="33" t="b">
        <f>AND($A$2&gt;=_xlfn.NUMBERVALUE(Table_Query_from_MF_DSNP62[[#This Row],[CL_GL_ACCT_FR10]]),$A$2&lt;=_xlfn.NUMBERVALUE(Table_Query_from_MF_DSNP62[[#This Row],[CL_GL_ACCT_TO10]]))</f>
        <v>1</v>
      </c>
      <c r="IQ343" s="33" t="b">
        <f>AND($A$2&gt;=_xlfn.NUMBERVALUE(Table_Query_from_MF_DSNP62[[#This Row],[CL_GL_ACCT_FR11]]),$A$2&lt;=_xlfn.NUMBERVALUE(Table_Query_from_MF_DSNP62[[#This Row],[CL_GL_ACCT_TO11]]))</f>
        <v>1</v>
      </c>
      <c r="IR343" s="33" t="b">
        <f>AND($A$2&gt;=_xlfn.NUMBERVALUE(Table_Query_from_MF_DSNP62[[#This Row],[CL_GL_ACCT_FR12]]),$A$2&lt;=_xlfn.NUMBERVALUE(Table_Query_from_MF_DSNP62[[#This Row],[CL_GL_ACCT_TO12]]))</f>
        <v>1</v>
      </c>
      <c r="IS343" s="33" t="b">
        <f>AND($A$2&gt;=_xlfn.NUMBERVALUE(Table_Query_from_MF_DSNP62[[#This Row],[CL_GL_ACCT_FR13]]),$A$2&lt;=_xlfn.NUMBERVALUE(Table_Query_from_MF_DSNP62[[#This Row],[CL_GL_ACCT_TO13]]))</f>
        <v>1</v>
      </c>
      <c r="IT343" s="33" t="b">
        <f>AND($A$2&gt;=_xlfn.NUMBERVALUE(Table_Query_from_MF_DSNP62[[#This Row],[CL_GL_ACCT_FR14]]),$A$2&lt;=_xlfn.NUMBERVALUE(Table_Query_from_MF_DSNP62[[#This Row],[CL_GL_ACCT_TO14]]))</f>
        <v>1</v>
      </c>
      <c r="IU343" s="33" t="b">
        <f>AND($A$2&gt;=_xlfn.NUMBERVALUE(Table_Query_from_MF_DSNP62[[#This Row],[CL_GL_ACCT_FR15]]),$A$2&lt;=_xlfn.NUMBERVALUE(Table_Query_from_MF_DSNP62[[#This Row],[CL_GL_ACCT_TO15]]))</f>
        <v>1</v>
      </c>
      <c r="IV343" s="33" t="b">
        <f>AND($A$2&gt;=_xlfn.NUMBERVALUE(Table_Query_from_MF_DSNP62[[#This Row],[CL_GL_ACCT_FR16]]),$A$2&lt;=_xlfn.NUMBERVALUE(Table_Query_from_MF_DSNP62[[#This Row],[CL_GL_ACCT_TO16]]))</f>
        <v>1</v>
      </c>
      <c r="IW343" s="33" t="b">
        <f>AND($A$2&gt;=_xlfn.NUMBERVALUE(Table_Query_from_MF_DSNP62[[#This Row],[CL_GL_ACCT_FR17]]),$A$2&lt;=_xlfn.NUMBERVALUE(Table_Query_from_MF_DSNP62[[#This Row],[CL_GL_ACCT_TO17]]))</f>
        <v>1</v>
      </c>
      <c r="IX343" s="33" t="b">
        <f>AND($A$2&gt;=_xlfn.NUMBERVALUE(Table_Query_from_MF_DSNP62[[#This Row],[CL_GL_ACCT_FR18]]),$A$2&lt;=_xlfn.NUMBERVALUE(Table_Query_from_MF_DSNP62[[#This Row],[CL_GL_ACCT_TO18]]))</f>
        <v>1</v>
      </c>
      <c r="IY343" s="33" t="b">
        <f>AND($A$2&gt;=_xlfn.NUMBERVALUE(Table_Query_from_MF_DSNP62[[#This Row],[CL_GL_ACCT_FR19]]),$A$2&lt;=_xlfn.NUMBERVALUE(Table_Query_from_MF_DSNP62[[#This Row],[CL_GL_ACCT_TO19]]))</f>
        <v>1</v>
      </c>
      <c r="IZ343" s="33" t="b">
        <f>AND($A$2&gt;=_xlfn.NUMBERVALUE(Table_Query_from_MF_DSNP62[[#This Row],[CL_GL_ACCT_FR20]]),$A$2&lt;=_xlfn.NUMBERVALUE(Table_Query_from_MF_DSNP62[[#This Row],[CL_GL_ACCT_TO20]]))</f>
        <v>1</v>
      </c>
      <c r="JA343" s="33" t="b">
        <f>AND($A$2&gt;=_xlfn.NUMBERVALUE(Table_Query_from_MF_DSNP62[[#This Row],[CL_GL_ACCT_FR21]]),$A$2&lt;=_xlfn.NUMBERVALUE(Table_Query_from_MF_DSNP62[[#This Row],[CL_GL_ACCT_TO21]]))</f>
        <v>1</v>
      </c>
      <c r="JB343" s="33" t="b">
        <f>AND($A$2&gt;=_xlfn.NUMBERVALUE(Table_Query_from_MF_DSNP62[[#This Row],[CL_GL_ACCT_FR22]]),$A$2&lt;=_xlfn.NUMBERVALUE(Table_Query_from_MF_DSNP62[[#This Row],[CL_GL_ACCT_TO22]]))</f>
        <v>1</v>
      </c>
      <c r="JC343" s="33" t="b">
        <f>AND($A$2&gt;=_xlfn.NUMBERVALUE(Table_Query_from_MF_DSNP62[[#This Row],[CL_GL_ACCT_FR23]]),$A$2&lt;=_xlfn.NUMBERVALUE(Table_Query_from_MF_DSNP62[[#This Row],[CL_GL_ACCT_TO23]]))</f>
        <v>1</v>
      </c>
      <c r="JD343" s="33" t="b">
        <f>AND($A$2&gt;=_xlfn.NUMBERVALUE(Table_Query_from_MF_DSNP62[[#This Row],[CL_GL_ACCT_FR24]]),$A$2&lt;=_xlfn.NUMBERVALUE(Table_Query_from_MF_DSNP62[[#This Row],[CL_GL_ACCT_TO24]]))</f>
        <v>1</v>
      </c>
      <c r="JE343" s="33" t="b">
        <f>AND($A$2&gt;=_xlfn.NUMBERVALUE(Table_Query_from_MF_DSNP62[[#This Row],[CL_GL_ACCT_FR25]]),$A$2&lt;=_xlfn.NUMBERVALUE(Table_Query_from_MF_DSNP62[[#This Row],[CL_GL_ACCT_TO25]]))</f>
        <v>1</v>
      </c>
      <c r="JF343" s="33" t="b">
        <f>OR(Table_Query_from_MF_DSNP62[[#This Row],[PairA]:[PairO]])</f>
        <v>1</v>
      </c>
      <c r="JG343" s="33">
        <f>_xlfn.IFNA(MATCH(TRUE,Table_Query_from_MF_DSNP62[[#This Row],[PairA]:[PairO]],0),"none")</f>
        <v>2</v>
      </c>
      <c r="JH343" s="33" t="b">
        <f>AND($B$2&gt;=_xlfn.NUMBERVALUE(Table_Query_from_MF_DSNP62[[#This Row],[CL_CMP_OBJ_FR1]]),$B$2&lt;=_xlfn.NUMBERVALUE(Table_Query_from_MF_DSNP62[[#This Row],[CL_CMP_OBJ_TO1]]))</f>
        <v>0</v>
      </c>
      <c r="JI343" s="33" t="b">
        <f>AND($B$2&gt;=_xlfn.NUMBERVALUE(Table_Query_from_MF_DSNP62[[#This Row],[CL_CMP_OBJ_FR2]]),$B$2&lt;=_xlfn.NUMBERVALUE(Table_Query_from_MF_DSNP62[[#This Row],[CL_CMP_OBJ_TO2]]))</f>
        <v>1</v>
      </c>
      <c r="JJ343" s="33" t="b">
        <f>AND($B$2&gt;=_xlfn.NUMBERVALUE(Table_Query_from_MF_DSNP62[[#This Row],[CL_CMP_OBJ_FR3]]),$B$2&lt;=_xlfn.NUMBERVALUE(Table_Query_from_MF_DSNP62[[#This Row],[CL_CMP_OBJ_TO3]]))</f>
        <v>1</v>
      </c>
      <c r="JK343" s="33" t="b">
        <f>AND($B$2&gt;=_xlfn.NUMBERVALUE(Table_Query_from_MF_DSNP62[[#This Row],[CL_CMP_OBJ_FR4]]),$B$2&lt;=_xlfn.NUMBERVALUE(Table_Query_from_MF_DSNP62[[#This Row],[CL_CMP_OBJ_TO4]]))</f>
        <v>1</v>
      </c>
      <c r="JL343" s="33" t="b">
        <f>AND($B$2&gt;=_xlfn.NUMBERVALUE(Table_Query_from_MF_DSNP62[[#This Row],[CL_CMP_OBJ_FR5]]),$B$2&lt;=_xlfn.NUMBERVALUE(Table_Query_from_MF_DSNP62[[#This Row],[CL_CMP_OBJ_TO5]]))</f>
        <v>1</v>
      </c>
      <c r="JM343" s="33" t="b">
        <f>AND($B$2&gt;=_xlfn.NUMBERVALUE(Table_Query_from_MF_DSNP62[[#This Row],[CL_CMP_OBJ_FR6]]),$B$2&lt;=_xlfn.NUMBERVALUE(Table_Query_from_MF_DSNP62[[#This Row],[CL_CMP_OBJ_TO6]]))</f>
        <v>1</v>
      </c>
      <c r="JN343" s="33" t="b">
        <f>AND($B$2&gt;=_xlfn.NUMBERVALUE(Table_Query_from_MF_DSNP62[[#This Row],[CL_CMP_OBJ_FR7]]),$B$2&lt;=_xlfn.NUMBERVALUE(Table_Query_from_MF_DSNP62[[#This Row],[CL_CMP_OBJ_TO7]]))</f>
        <v>1</v>
      </c>
      <c r="JO343" s="33" t="b">
        <f>AND($B$2&gt;=_xlfn.NUMBERVALUE(Table_Query_from_MF_DSNP62[[#This Row],[CL_CMP_OBJ_FR8]]),$B$2&lt;=_xlfn.NUMBERVALUE(Table_Query_from_MF_DSNP62[[#This Row],[CL_CMP_OBJ_TO8]]))</f>
        <v>1</v>
      </c>
      <c r="JP343" s="33" t="b">
        <f>AND($B$2&gt;=_xlfn.NUMBERVALUE(Table_Query_from_MF_DSNP62[[#This Row],[CL_CMP_OBJ_FR9]]),$B$2&lt;=_xlfn.NUMBERVALUE(Table_Query_from_MF_DSNP62[[#This Row],[CL_CMP_OBJ_TO9]]))</f>
        <v>1</v>
      </c>
      <c r="JQ343" s="33" t="b">
        <f>AND($B$2&gt;=_xlfn.NUMBERVALUE(Table_Query_from_MF_DSNP62[[#This Row],[CL_CMP_OBJ_FR10]]),$B$2&lt;=_xlfn.NUMBERVALUE(Table_Query_from_MF_DSNP62[[#This Row],[CL_CMP_OBJ_TO10]]))</f>
        <v>1</v>
      </c>
      <c r="JR343" s="33" t="b">
        <f>AND($B$2&gt;=_xlfn.NUMBERVALUE(Table_Query_from_MF_DSNP62[[#This Row],[CL_CMP_OBJ_FR11]]),$B$2&lt;=_xlfn.NUMBERVALUE(Table_Query_from_MF_DSNP62[[#This Row],[CL_CMP_OBJ_TO11]]))</f>
        <v>1</v>
      </c>
      <c r="JS343" s="33" t="b">
        <f>AND($B$2&gt;=_xlfn.NUMBERVALUE(Table_Query_from_MF_DSNP62[[#This Row],[CL_CMP_OBJ_FR12]]),$B$2&lt;=_xlfn.NUMBERVALUE(Table_Query_from_MF_DSNP62[[#This Row],[CL_CMP_OBJ_TO12]]))</f>
        <v>1</v>
      </c>
      <c r="JT343" s="33" t="b">
        <f>AND($B$2&gt;=_xlfn.NUMBERVALUE(Table_Query_from_MF_DSNP62[[#This Row],[CL_CMP_OBJ_FR13]]),$B$2&lt;=_xlfn.NUMBERVALUE(Table_Query_from_MF_DSNP62[[#This Row],[CL_CMP_OBJ_TO13]]))</f>
        <v>1</v>
      </c>
      <c r="JU343" s="33" t="b">
        <f>AND($B$2&gt;=_xlfn.NUMBERVALUE(Table_Query_from_MF_DSNP62[[#This Row],[CL_CMP_OBJ_FR14]]),$B$2&lt;=_xlfn.NUMBERVALUE(Table_Query_from_MF_DSNP62[[#This Row],[CL_CMP_OBJ_TO14]]))</f>
        <v>1</v>
      </c>
      <c r="JV343" s="33" t="b">
        <f>AND($B$2&gt;=_xlfn.NUMBERVALUE(Table_Query_from_MF_DSNP62[[#This Row],[CL_CMP_OBJ_FR15]]),$B$2&lt;=_xlfn.NUMBERVALUE(Table_Query_from_MF_DSNP62[[#This Row],[CL_CMP_OBJ_TO15]]))</f>
        <v>1</v>
      </c>
    </row>
    <row r="344" spans="1:282" x14ac:dyDescent="0.25">
      <c r="A344" t="b">
        <f>OR(,Table_Query_from_MF_DSNP62[[#This Row],[Desired GL included as "hard-coded" GL?]],Table_Query_from_MF_DSNP62[[#This Row],[Desired GL included as "Open GL"?]])</f>
        <v>1</v>
      </c>
      <c r="B344" t="b">
        <f>Table_Query_from_MF_DSNP62[[#This Row],[Desired CObj included as "Open CObj"?]]</f>
        <v>1</v>
      </c>
      <c r="C344" t="s">
        <v>835</v>
      </c>
      <c r="D344" t="s">
        <v>1914</v>
      </c>
      <c r="E344" t="s">
        <v>8</v>
      </c>
      <c r="F344" s="24" t="s">
        <v>426</v>
      </c>
      <c r="G344" t="s">
        <v>18</v>
      </c>
      <c r="H344" s="24" t="s">
        <v>444</v>
      </c>
      <c r="I344" t="s">
        <v>444</v>
      </c>
      <c r="J344" s="24" t="s">
        <v>444</v>
      </c>
      <c r="K344" t="s">
        <v>444</v>
      </c>
      <c r="L344" s="24" t="s">
        <v>444</v>
      </c>
      <c r="M344" t="s">
        <v>444</v>
      </c>
      <c r="N344" t="s">
        <v>444</v>
      </c>
      <c r="O344" t="s">
        <v>444</v>
      </c>
      <c r="P344" t="s">
        <v>444</v>
      </c>
      <c r="Q344" t="s">
        <v>15</v>
      </c>
      <c r="R344" t="s">
        <v>444</v>
      </c>
      <c r="S344" t="s">
        <v>442</v>
      </c>
      <c r="T344" t="s">
        <v>447</v>
      </c>
      <c r="U344" t="s">
        <v>444</v>
      </c>
      <c r="V344" t="s">
        <v>444</v>
      </c>
      <c r="W344" t="s">
        <v>447</v>
      </c>
      <c r="X344" t="s">
        <v>444</v>
      </c>
      <c r="Y344" t="s">
        <v>444</v>
      </c>
      <c r="Z344" t="s">
        <v>442</v>
      </c>
      <c r="AA344" t="s">
        <v>442</v>
      </c>
      <c r="AB344" t="s">
        <v>442</v>
      </c>
      <c r="AC344" t="s">
        <v>444</v>
      </c>
      <c r="AD344" t="s">
        <v>444</v>
      </c>
      <c r="AE344" t="s">
        <v>444</v>
      </c>
      <c r="AF344" t="s">
        <v>444</v>
      </c>
      <c r="AG344" t="s">
        <v>442</v>
      </c>
      <c r="AH344" t="s">
        <v>447</v>
      </c>
      <c r="AI344" t="s">
        <v>447</v>
      </c>
      <c r="AJ344" t="s">
        <v>442</v>
      </c>
      <c r="AK344" t="s">
        <v>442</v>
      </c>
      <c r="AL344" t="s">
        <v>444</v>
      </c>
      <c r="AM344" t="s">
        <v>444</v>
      </c>
      <c r="AN344" t="s">
        <v>444</v>
      </c>
      <c r="AO344" t="s">
        <v>444</v>
      </c>
      <c r="AP344" t="s">
        <v>447</v>
      </c>
      <c r="AQ344" t="s">
        <v>282</v>
      </c>
      <c r="AR344" t="s">
        <v>1451</v>
      </c>
      <c r="AS344" t="s">
        <v>162</v>
      </c>
      <c r="AT344" t="s">
        <v>10</v>
      </c>
      <c r="AU344" t="s">
        <v>444</v>
      </c>
      <c r="AV344" t="s">
        <v>442</v>
      </c>
      <c r="AW344" t="s">
        <v>444</v>
      </c>
      <c r="AX344" t="s">
        <v>444</v>
      </c>
      <c r="AY344" t="s">
        <v>444</v>
      </c>
      <c r="AZ344" t="s">
        <v>444</v>
      </c>
      <c r="BA344" t="s">
        <v>444</v>
      </c>
      <c r="BB344" t="s">
        <v>444</v>
      </c>
      <c r="BC344" t="s">
        <v>444</v>
      </c>
      <c r="BD344" t="s">
        <v>1359</v>
      </c>
      <c r="BE344" t="s">
        <v>444</v>
      </c>
      <c r="BF344" t="s">
        <v>1360</v>
      </c>
      <c r="BG344" t="s">
        <v>444</v>
      </c>
      <c r="BH344" t="s">
        <v>444</v>
      </c>
      <c r="BI344" t="s">
        <v>444</v>
      </c>
      <c r="BJ344" t="s">
        <v>444</v>
      </c>
      <c r="BK344" t="s">
        <v>444</v>
      </c>
      <c r="BL344" t="s">
        <v>444</v>
      </c>
      <c r="BM344" t="s">
        <v>444</v>
      </c>
      <c r="BN344" t="s">
        <v>444</v>
      </c>
      <c r="BO344" t="s">
        <v>444</v>
      </c>
      <c r="BP344" t="s">
        <v>444</v>
      </c>
      <c r="BQ344" t="s">
        <v>1360</v>
      </c>
      <c r="BR344" t="s">
        <v>840</v>
      </c>
      <c r="BS344" t="s">
        <v>444</v>
      </c>
      <c r="BT344" t="s">
        <v>444</v>
      </c>
      <c r="BU344" t="s">
        <v>444</v>
      </c>
      <c r="BV344" t="s">
        <v>444</v>
      </c>
      <c r="BW344" t="s">
        <v>1360</v>
      </c>
      <c r="BX344" t="s">
        <v>840</v>
      </c>
      <c r="BY344" t="s">
        <v>444</v>
      </c>
      <c r="BZ344" t="s">
        <v>444</v>
      </c>
      <c r="CA344" t="s">
        <v>444</v>
      </c>
      <c r="CB344" t="s">
        <v>444</v>
      </c>
      <c r="CC344" t="s">
        <v>444</v>
      </c>
      <c r="CD344" t="s">
        <v>444</v>
      </c>
      <c r="CE344" t="s">
        <v>444</v>
      </c>
      <c r="CF344" t="s">
        <v>444</v>
      </c>
      <c r="CG344" t="s">
        <v>444</v>
      </c>
      <c r="CH344" t="s">
        <v>444</v>
      </c>
      <c r="CI344" t="s">
        <v>1360</v>
      </c>
      <c r="CJ344" t="s">
        <v>840</v>
      </c>
      <c r="CK344" t="s">
        <v>444</v>
      </c>
      <c r="CL344" t="s">
        <v>444</v>
      </c>
      <c r="CM344" t="s">
        <v>444</v>
      </c>
      <c r="CN344" t="s">
        <v>444</v>
      </c>
      <c r="CO344" t="s">
        <v>1360</v>
      </c>
      <c r="CP344" t="s">
        <v>840</v>
      </c>
      <c r="CQ344" t="s">
        <v>444</v>
      </c>
      <c r="CR344" t="s">
        <v>444</v>
      </c>
      <c r="CS344" t="s">
        <v>444</v>
      </c>
      <c r="CT344" t="s">
        <v>444</v>
      </c>
      <c r="CU344" t="s">
        <v>444</v>
      </c>
      <c r="CV344" t="s">
        <v>2747</v>
      </c>
      <c r="CW344" t="s">
        <v>2736</v>
      </c>
      <c r="CX344" t="s">
        <v>2753</v>
      </c>
      <c r="CY344" t="s">
        <v>1472</v>
      </c>
      <c r="CZ344" t="s">
        <v>1473</v>
      </c>
      <c r="DA344" t="s">
        <v>444</v>
      </c>
      <c r="DB344" t="s">
        <v>444</v>
      </c>
      <c r="DC344" t="s">
        <v>444</v>
      </c>
      <c r="DD344" t="s">
        <v>444</v>
      </c>
      <c r="DE344" t="s">
        <v>444</v>
      </c>
      <c r="DF344" t="s">
        <v>444</v>
      </c>
      <c r="DG344" t="s">
        <v>444</v>
      </c>
      <c r="DH344" t="s">
        <v>444</v>
      </c>
      <c r="DI344" t="s">
        <v>282</v>
      </c>
      <c r="DJ344" t="s">
        <v>1451</v>
      </c>
      <c r="DK344" t="s">
        <v>444</v>
      </c>
      <c r="DL344" t="s">
        <v>444</v>
      </c>
      <c r="DM344" t="s">
        <v>444</v>
      </c>
      <c r="DN344" t="s">
        <v>444</v>
      </c>
      <c r="DO344" t="s">
        <v>444</v>
      </c>
      <c r="DP344" t="s">
        <v>444</v>
      </c>
      <c r="DQ344" t="s">
        <v>444</v>
      </c>
      <c r="DR344" t="s">
        <v>444</v>
      </c>
      <c r="DS344" t="s">
        <v>444</v>
      </c>
      <c r="DT344" s="24" t="s">
        <v>444</v>
      </c>
      <c r="DU344" s="24" t="s">
        <v>444</v>
      </c>
      <c r="DV344" t="s">
        <v>444</v>
      </c>
      <c r="DW344" t="s">
        <v>444</v>
      </c>
      <c r="DX344" s="24" t="s">
        <v>444</v>
      </c>
      <c r="DY344" s="24" t="s">
        <v>444</v>
      </c>
      <c r="DZ344" t="s">
        <v>444</v>
      </c>
      <c r="EA344" t="s">
        <v>444</v>
      </c>
      <c r="EB344" s="24" t="s">
        <v>444</v>
      </c>
      <c r="EC344" s="24" t="s">
        <v>444</v>
      </c>
      <c r="ED344" t="s">
        <v>444</v>
      </c>
      <c r="EE344" t="s">
        <v>444</v>
      </c>
      <c r="EF344" s="24" t="s">
        <v>444</v>
      </c>
      <c r="EG344" s="24" t="s">
        <v>444</v>
      </c>
      <c r="EH344" t="s">
        <v>444</v>
      </c>
      <c r="EI344" t="s">
        <v>444</v>
      </c>
      <c r="EJ344" s="24" t="s">
        <v>444</v>
      </c>
      <c r="EK344" s="24" t="s">
        <v>444</v>
      </c>
      <c r="EL344" t="s">
        <v>444</v>
      </c>
      <c r="EM344" t="s">
        <v>444</v>
      </c>
      <c r="EN344" s="24" t="s">
        <v>444</v>
      </c>
      <c r="EO344" s="24" t="s">
        <v>444</v>
      </c>
      <c r="EP344" t="s">
        <v>444</v>
      </c>
      <c r="EQ344" t="s">
        <v>444</v>
      </c>
      <c r="ER344" s="24" t="s">
        <v>444</v>
      </c>
      <c r="ES344" s="24" t="s">
        <v>444</v>
      </c>
      <c r="ET344" t="s">
        <v>444</v>
      </c>
      <c r="EU344" t="s">
        <v>444</v>
      </c>
      <c r="EV344" s="24" t="s">
        <v>444</v>
      </c>
      <c r="EW344" s="24" t="s">
        <v>444</v>
      </c>
      <c r="EX344" t="s">
        <v>444</v>
      </c>
      <c r="EY344" t="s">
        <v>444</v>
      </c>
      <c r="EZ344" s="24" t="s">
        <v>444</v>
      </c>
      <c r="FA344" s="24" t="s">
        <v>444</v>
      </c>
      <c r="FB344" t="s">
        <v>444</v>
      </c>
      <c r="FC344" t="s">
        <v>444</v>
      </c>
      <c r="FD344" s="24" t="s">
        <v>444</v>
      </c>
      <c r="FE344" s="24" t="s">
        <v>444</v>
      </c>
      <c r="FF344" t="s">
        <v>444</v>
      </c>
      <c r="FG344" t="s">
        <v>444</v>
      </c>
      <c r="FH344" s="24" t="s">
        <v>444</v>
      </c>
      <c r="FI344" s="24" t="s">
        <v>444</v>
      </c>
      <c r="FJ344" t="s">
        <v>444</v>
      </c>
      <c r="FK344" t="s">
        <v>444</v>
      </c>
      <c r="FL344" s="24" t="s">
        <v>444</v>
      </c>
      <c r="FM344" s="24" t="s">
        <v>444</v>
      </c>
      <c r="FN344" t="s">
        <v>444</v>
      </c>
      <c r="FO344" t="s">
        <v>444</v>
      </c>
      <c r="FP344" s="24" t="s">
        <v>444</v>
      </c>
      <c r="FQ344" s="24" t="s">
        <v>444</v>
      </c>
      <c r="FR344" t="s">
        <v>444</v>
      </c>
      <c r="FS344" t="s">
        <v>444</v>
      </c>
      <c r="FT344" s="24" t="s">
        <v>444</v>
      </c>
      <c r="FU344" s="24" t="s">
        <v>444</v>
      </c>
      <c r="FV344" t="s">
        <v>444</v>
      </c>
      <c r="FW344" t="s">
        <v>444</v>
      </c>
      <c r="FX344" s="24" t="s">
        <v>444</v>
      </c>
      <c r="FY344" s="24" t="s">
        <v>444</v>
      </c>
      <c r="FZ344" t="s">
        <v>444</v>
      </c>
      <c r="GA344" t="s">
        <v>444</v>
      </c>
      <c r="GB344" s="24" t="s">
        <v>444</v>
      </c>
      <c r="GC344" s="24" t="s">
        <v>444</v>
      </c>
      <c r="GD344" t="s">
        <v>444</v>
      </c>
      <c r="GE344" t="s">
        <v>444</v>
      </c>
      <c r="GF344" s="24" t="s">
        <v>444</v>
      </c>
      <c r="GG344" s="24" t="s">
        <v>444</v>
      </c>
      <c r="GH344" t="s">
        <v>15</v>
      </c>
      <c r="GI344" s="24" t="s">
        <v>490</v>
      </c>
      <c r="GJ344" s="24" t="s">
        <v>490</v>
      </c>
      <c r="GK344" t="s">
        <v>507</v>
      </c>
      <c r="GL344" t="s">
        <v>1404</v>
      </c>
      <c r="GM344" s="24" t="s">
        <v>444</v>
      </c>
      <c r="GN344" s="24" t="s">
        <v>444</v>
      </c>
      <c r="GO344" t="s">
        <v>444</v>
      </c>
      <c r="GP344" t="s">
        <v>444</v>
      </c>
      <c r="GQ344" s="24" t="s">
        <v>444</v>
      </c>
      <c r="GR344" s="24" t="s">
        <v>444</v>
      </c>
      <c r="GS344" t="s">
        <v>444</v>
      </c>
      <c r="GT344" t="s">
        <v>444</v>
      </c>
      <c r="GU344" s="24" t="s">
        <v>444</v>
      </c>
      <c r="GV344" s="24" t="s">
        <v>444</v>
      </c>
      <c r="GW344" t="s">
        <v>444</v>
      </c>
      <c r="GX344" t="s">
        <v>444</v>
      </c>
      <c r="GY344" s="24" t="s">
        <v>444</v>
      </c>
      <c r="GZ344" s="24" t="s">
        <v>444</v>
      </c>
      <c r="HA344" t="s">
        <v>444</v>
      </c>
      <c r="HB344" t="s">
        <v>444</v>
      </c>
      <c r="HC344" s="24" t="s">
        <v>444</v>
      </c>
      <c r="HD344" s="24" t="s">
        <v>444</v>
      </c>
      <c r="HE344" t="s">
        <v>444</v>
      </c>
      <c r="HF344" t="s">
        <v>444</v>
      </c>
      <c r="HG344" s="24" t="s">
        <v>444</v>
      </c>
      <c r="HH344" s="24" t="s">
        <v>444</v>
      </c>
      <c r="HI344" t="s">
        <v>444</v>
      </c>
      <c r="HJ344" t="s">
        <v>444</v>
      </c>
      <c r="HK344" s="24" t="s">
        <v>444</v>
      </c>
      <c r="HL344" s="24" t="s">
        <v>444</v>
      </c>
      <c r="HM344" t="s">
        <v>444</v>
      </c>
      <c r="HN344" t="s">
        <v>444</v>
      </c>
      <c r="HO344" s="24" t="s">
        <v>444</v>
      </c>
      <c r="HP344" s="24" t="s">
        <v>444</v>
      </c>
      <c r="HQ344" t="s">
        <v>444</v>
      </c>
      <c r="HR344" t="s">
        <v>444</v>
      </c>
      <c r="HS344" s="24" t="s">
        <v>444</v>
      </c>
      <c r="HT344" s="24" t="s">
        <v>444</v>
      </c>
      <c r="HU344" t="s">
        <v>444</v>
      </c>
      <c r="HV344" t="s">
        <v>444</v>
      </c>
      <c r="HW344" s="24" t="s">
        <v>444</v>
      </c>
      <c r="HX344" s="24" t="s">
        <v>444</v>
      </c>
      <c r="HY344" t="s">
        <v>444</v>
      </c>
      <c r="HZ344" t="s">
        <v>444</v>
      </c>
      <c r="IA344" t="s">
        <v>2747</v>
      </c>
      <c r="IB344" t="s">
        <v>2736</v>
      </c>
      <c r="IC344" t="s">
        <v>3067</v>
      </c>
      <c r="ID344" s="33" t="b" cm="1">
        <f t="array" ref="ID344">_xlfn.IFNA(MATCH($A$2,_xlfn.NUMBERVALUE(Table_Query_from_MF_DSNP62[[#This Row],[CL_GLACCT_DR1]:[CL_GLACCT_CR4]]),0),0)&gt;=1</f>
        <v>1</v>
      </c>
      <c r="IE344" s="33" t="b">
        <f>OR(Table_Query_from_MF_DSNP62[[#This Row],[Pair1]:[Pair25]])</f>
        <v>1</v>
      </c>
      <c r="IF344" s="33">
        <f>_xlfn.IFNA(MATCH(TRUE,Table_Query_from_MF_DSNP62[[#This Row],[Pair1]:[Pair25]],0),"none")</f>
        <v>1</v>
      </c>
      <c r="IG344" s="33" t="b">
        <f>AND($A$2&gt;=_xlfn.NUMBERVALUE(Table_Query_from_MF_DSNP62[[#This Row],[CL_GL_ACCT_FR1]]),$A$2&lt;=_xlfn.NUMBERVALUE(Table_Query_from_MF_DSNP62[[#This Row],[CL_GL_ACCT_TO1]]))</f>
        <v>1</v>
      </c>
      <c r="IH344" s="33" t="b">
        <f>AND($A$2&gt;=_xlfn.NUMBERVALUE(Table_Query_from_MF_DSNP62[[#This Row],[CL_GL_ACCT_FR2]]),$A$2&lt;=_xlfn.NUMBERVALUE(Table_Query_from_MF_DSNP62[[#This Row],[CL_GL_ACCT_TO2]]))</f>
        <v>1</v>
      </c>
      <c r="II344" s="33" t="b">
        <f>AND($A$2&gt;=_xlfn.NUMBERVALUE(Table_Query_from_MF_DSNP62[[#This Row],[CL_GL_ACCT_FR3]]),$A$2&lt;=_xlfn.NUMBERVALUE(Table_Query_from_MF_DSNP62[[#This Row],[CL_GL_ACCT_TO3]]))</f>
        <v>1</v>
      </c>
      <c r="IJ344" s="33" t="b">
        <f>AND($A$2&gt;=_xlfn.NUMBERVALUE(Table_Query_from_MF_DSNP62[[#This Row],[CL_GL_ACCT_FR4]]),$A$2&lt;=_xlfn.NUMBERVALUE(Table_Query_from_MF_DSNP62[[#This Row],[CL_GL_ACCT_TO4]]))</f>
        <v>1</v>
      </c>
      <c r="IK344" s="33" t="b">
        <f>AND($A$2&gt;=_xlfn.NUMBERVALUE(Table_Query_from_MF_DSNP62[[#This Row],[CL_GL_ACCT_FR5]]),$A$2&lt;=_xlfn.NUMBERVALUE(Table_Query_from_MF_DSNP62[[#This Row],[CL_GL_ACCT_TO5]]))</f>
        <v>1</v>
      </c>
      <c r="IL344" s="33" t="b">
        <f>AND($A$2&gt;=_xlfn.NUMBERVALUE(Table_Query_from_MF_DSNP62[[#This Row],[CL_GL_ACCT_FR6]]),$A$2&lt;=_xlfn.NUMBERVALUE(Table_Query_from_MF_DSNP62[[#This Row],[CL_GL_ACCT_TO6]]))</f>
        <v>1</v>
      </c>
      <c r="IM344" s="33" t="b">
        <f>AND($A$2&gt;=_xlfn.NUMBERVALUE(Table_Query_from_MF_DSNP62[[#This Row],[CL_GL_ACCT_FR7]]),$A$2&lt;=_xlfn.NUMBERVALUE(Table_Query_from_MF_DSNP62[[#This Row],[CL_GL_ACCT_TO7]]))</f>
        <v>1</v>
      </c>
      <c r="IN344" s="33" t="b">
        <f>AND($A$2&gt;=_xlfn.NUMBERVALUE(Table_Query_from_MF_DSNP62[[#This Row],[CL_GL_ACCT_FR8]]),$A$2&lt;=_xlfn.NUMBERVALUE(Table_Query_from_MF_DSNP62[[#This Row],[CL_GL_ACCT_TO8]]))</f>
        <v>1</v>
      </c>
      <c r="IO344" s="33" t="b">
        <f>AND($A$2&gt;=_xlfn.NUMBERVALUE(Table_Query_from_MF_DSNP62[[#This Row],[CL_GL_ACCT_FR9]]),$A$2&lt;=_xlfn.NUMBERVALUE(Table_Query_from_MF_DSNP62[[#This Row],[CL_GL_ACCT_TO9]]))</f>
        <v>1</v>
      </c>
      <c r="IP344" s="33" t="b">
        <f>AND($A$2&gt;=_xlfn.NUMBERVALUE(Table_Query_from_MF_DSNP62[[#This Row],[CL_GL_ACCT_FR10]]),$A$2&lt;=_xlfn.NUMBERVALUE(Table_Query_from_MF_DSNP62[[#This Row],[CL_GL_ACCT_TO10]]))</f>
        <v>1</v>
      </c>
      <c r="IQ344" s="33" t="b">
        <f>AND($A$2&gt;=_xlfn.NUMBERVALUE(Table_Query_from_MF_DSNP62[[#This Row],[CL_GL_ACCT_FR11]]),$A$2&lt;=_xlfn.NUMBERVALUE(Table_Query_from_MF_DSNP62[[#This Row],[CL_GL_ACCT_TO11]]))</f>
        <v>1</v>
      </c>
      <c r="IR344" s="33" t="b">
        <f>AND($A$2&gt;=_xlfn.NUMBERVALUE(Table_Query_from_MF_DSNP62[[#This Row],[CL_GL_ACCT_FR12]]),$A$2&lt;=_xlfn.NUMBERVALUE(Table_Query_from_MF_DSNP62[[#This Row],[CL_GL_ACCT_TO12]]))</f>
        <v>1</v>
      </c>
      <c r="IS344" s="33" t="b">
        <f>AND($A$2&gt;=_xlfn.NUMBERVALUE(Table_Query_from_MF_DSNP62[[#This Row],[CL_GL_ACCT_FR13]]),$A$2&lt;=_xlfn.NUMBERVALUE(Table_Query_from_MF_DSNP62[[#This Row],[CL_GL_ACCT_TO13]]))</f>
        <v>1</v>
      </c>
      <c r="IT344" s="33" t="b">
        <f>AND($A$2&gt;=_xlfn.NUMBERVALUE(Table_Query_from_MF_DSNP62[[#This Row],[CL_GL_ACCT_FR14]]),$A$2&lt;=_xlfn.NUMBERVALUE(Table_Query_from_MF_DSNP62[[#This Row],[CL_GL_ACCT_TO14]]))</f>
        <v>1</v>
      </c>
      <c r="IU344" s="33" t="b">
        <f>AND($A$2&gt;=_xlfn.NUMBERVALUE(Table_Query_from_MF_DSNP62[[#This Row],[CL_GL_ACCT_FR15]]),$A$2&lt;=_xlfn.NUMBERVALUE(Table_Query_from_MF_DSNP62[[#This Row],[CL_GL_ACCT_TO15]]))</f>
        <v>1</v>
      </c>
      <c r="IV344" s="33" t="b">
        <f>AND($A$2&gt;=_xlfn.NUMBERVALUE(Table_Query_from_MF_DSNP62[[#This Row],[CL_GL_ACCT_FR16]]),$A$2&lt;=_xlfn.NUMBERVALUE(Table_Query_from_MF_DSNP62[[#This Row],[CL_GL_ACCT_TO16]]))</f>
        <v>1</v>
      </c>
      <c r="IW344" s="33" t="b">
        <f>AND($A$2&gt;=_xlfn.NUMBERVALUE(Table_Query_from_MF_DSNP62[[#This Row],[CL_GL_ACCT_FR17]]),$A$2&lt;=_xlfn.NUMBERVALUE(Table_Query_from_MF_DSNP62[[#This Row],[CL_GL_ACCT_TO17]]))</f>
        <v>1</v>
      </c>
      <c r="IX344" s="33" t="b">
        <f>AND($A$2&gt;=_xlfn.NUMBERVALUE(Table_Query_from_MF_DSNP62[[#This Row],[CL_GL_ACCT_FR18]]),$A$2&lt;=_xlfn.NUMBERVALUE(Table_Query_from_MF_DSNP62[[#This Row],[CL_GL_ACCT_TO18]]))</f>
        <v>1</v>
      </c>
      <c r="IY344" s="33" t="b">
        <f>AND($A$2&gt;=_xlfn.NUMBERVALUE(Table_Query_from_MF_DSNP62[[#This Row],[CL_GL_ACCT_FR19]]),$A$2&lt;=_xlfn.NUMBERVALUE(Table_Query_from_MF_DSNP62[[#This Row],[CL_GL_ACCT_TO19]]))</f>
        <v>1</v>
      </c>
      <c r="IZ344" s="33" t="b">
        <f>AND($A$2&gt;=_xlfn.NUMBERVALUE(Table_Query_from_MF_DSNP62[[#This Row],[CL_GL_ACCT_FR20]]),$A$2&lt;=_xlfn.NUMBERVALUE(Table_Query_from_MF_DSNP62[[#This Row],[CL_GL_ACCT_TO20]]))</f>
        <v>1</v>
      </c>
      <c r="JA344" s="33" t="b">
        <f>AND($A$2&gt;=_xlfn.NUMBERVALUE(Table_Query_from_MF_DSNP62[[#This Row],[CL_GL_ACCT_FR21]]),$A$2&lt;=_xlfn.NUMBERVALUE(Table_Query_from_MF_DSNP62[[#This Row],[CL_GL_ACCT_TO21]]))</f>
        <v>1</v>
      </c>
      <c r="JB344" s="33" t="b">
        <f>AND($A$2&gt;=_xlfn.NUMBERVALUE(Table_Query_from_MF_DSNP62[[#This Row],[CL_GL_ACCT_FR22]]),$A$2&lt;=_xlfn.NUMBERVALUE(Table_Query_from_MF_DSNP62[[#This Row],[CL_GL_ACCT_TO22]]))</f>
        <v>1</v>
      </c>
      <c r="JC344" s="33" t="b">
        <f>AND($A$2&gt;=_xlfn.NUMBERVALUE(Table_Query_from_MF_DSNP62[[#This Row],[CL_GL_ACCT_FR23]]),$A$2&lt;=_xlfn.NUMBERVALUE(Table_Query_from_MF_DSNP62[[#This Row],[CL_GL_ACCT_TO23]]))</f>
        <v>1</v>
      </c>
      <c r="JD344" s="33" t="b">
        <f>AND($A$2&gt;=_xlfn.NUMBERVALUE(Table_Query_from_MF_DSNP62[[#This Row],[CL_GL_ACCT_FR24]]),$A$2&lt;=_xlfn.NUMBERVALUE(Table_Query_from_MF_DSNP62[[#This Row],[CL_GL_ACCT_TO24]]))</f>
        <v>1</v>
      </c>
      <c r="JE344" s="33" t="b">
        <f>AND($A$2&gt;=_xlfn.NUMBERVALUE(Table_Query_from_MF_DSNP62[[#This Row],[CL_GL_ACCT_FR25]]),$A$2&lt;=_xlfn.NUMBERVALUE(Table_Query_from_MF_DSNP62[[#This Row],[CL_GL_ACCT_TO25]]))</f>
        <v>1</v>
      </c>
      <c r="JF344" s="33" t="b">
        <f>OR(Table_Query_from_MF_DSNP62[[#This Row],[PairA]:[PairO]])</f>
        <v>1</v>
      </c>
      <c r="JG344" s="33">
        <f>_xlfn.IFNA(MATCH(TRUE,Table_Query_from_MF_DSNP62[[#This Row],[PairA]:[PairO]],0),"none")</f>
        <v>3</v>
      </c>
      <c r="JH344" s="33" t="b">
        <f>AND($B$2&gt;=_xlfn.NUMBERVALUE(Table_Query_from_MF_DSNP62[[#This Row],[CL_CMP_OBJ_FR1]]),$B$2&lt;=_xlfn.NUMBERVALUE(Table_Query_from_MF_DSNP62[[#This Row],[CL_CMP_OBJ_TO1]]))</f>
        <v>0</v>
      </c>
      <c r="JI344" s="33" t="b">
        <f>AND($B$2&gt;=_xlfn.NUMBERVALUE(Table_Query_from_MF_DSNP62[[#This Row],[CL_CMP_OBJ_FR2]]),$B$2&lt;=_xlfn.NUMBERVALUE(Table_Query_from_MF_DSNP62[[#This Row],[CL_CMP_OBJ_TO2]]))</f>
        <v>0</v>
      </c>
      <c r="JJ344" s="33" t="b">
        <f>AND($B$2&gt;=_xlfn.NUMBERVALUE(Table_Query_from_MF_DSNP62[[#This Row],[CL_CMP_OBJ_FR3]]),$B$2&lt;=_xlfn.NUMBERVALUE(Table_Query_from_MF_DSNP62[[#This Row],[CL_CMP_OBJ_TO3]]))</f>
        <v>1</v>
      </c>
      <c r="JK344" s="33" t="b">
        <f>AND($B$2&gt;=_xlfn.NUMBERVALUE(Table_Query_from_MF_DSNP62[[#This Row],[CL_CMP_OBJ_FR4]]),$B$2&lt;=_xlfn.NUMBERVALUE(Table_Query_from_MF_DSNP62[[#This Row],[CL_CMP_OBJ_TO4]]))</f>
        <v>1</v>
      </c>
      <c r="JL344" s="33" t="b">
        <f>AND($B$2&gt;=_xlfn.NUMBERVALUE(Table_Query_from_MF_DSNP62[[#This Row],[CL_CMP_OBJ_FR5]]),$B$2&lt;=_xlfn.NUMBERVALUE(Table_Query_from_MF_DSNP62[[#This Row],[CL_CMP_OBJ_TO5]]))</f>
        <v>1</v>
      </c>
      <c r="JM344" s="33" t="b">
        <f>AND($B$2&gt;=_xlfn.NUMBERVALUE(Table_Query_from_MF_DSNP62[[#This Row],[CL_CMP_OBJ_FR6]]),$B$2&lt;=_xlfn.NUMBERVALUE(Table_Query_from_MF_DSNP62[[#This Row],[CL_CMP_OBJ_TO6]]))</f>
        <v>1</v>
      </c>
      <c r="JN344" s="33" t="b">
        <f>AND($B$2&gt;=_xlfn.NUMBERVALUE(Table_Query_from_MF_DSNP62[[#This Row],[CL_CMP_OBJ_FR7]]),$B$2&lt;=_xlfn.NUMBERVALUE(Table_Query_from_MF_DSNP62[[#This Row],[CL_CMP_OBJ_TO7]]))</f>
        <v>1</v>
      </c>
      <c r="JO344" s="33" t="b">
        <f>AND($B$2&gt;=_xlfn.NUMBERVALUE(Table_Query_from_MF_DSNP62[[#This Row],[CL_CMP_OBJ_FR8]]),$B$2&lt;=_xlfn.NUMBERVALUE(Table_Query_from_MF_DSNP62[[#This Row],[CL_CMP_OBJ_TO8]]))</f>
        <v>1</v>
      </c>
      <c r="JP344" s="33" t="b">
        <f>AND($B$2&gt;=_xlfn.NUMBERVALUE(Table_Query_from_MF_DSNP62[[#This Row],[CL_CMP_OBJ_FR9]]),$B$2&lt;=_xlfn.NUMBERVALUE(Table_Query_from_MF_DSNP62[[#This Row],[CL_CMP_OBJ_TO9]]))</f>
        <v>1</v>
      </c>
      <c r="JQ344" s="33" t="b">
        <f>AND($B$2&gt;=_xlfn.NUMBERVALUE(Table_Query_from_MF_DSNP62[[#This Row],[CL_CMP_OBJ_FR10]]),$B$2&lt;=_xlfn.NUMBERVALUE(Table_Query_from_MF_DSNP62[[#This Row],[CL_CMP_OBJ_TO10]]))</f>
        <v>1</v>
      </c>
      <c r="JR344" s="33" t="b">
        <f>AND($B$2&gt;=_xlfn.NUMBERVALUE(Table_Query_from_MF_DSNP62[[#This Row],[CL_CMP_OBJ_FR11]]),$B$2&lt;=_xlfn.NUMBERVALUE(Table_Query_from_MF_DSNP62[[#This Row],[CL_CMP_OBJ_TO11]]))</f>
        <v>1</v>
      </c>
      <c r="JS344" s="33" t="b">
        <f>AND($B$2&gt;=_xlfn.NUMBERVALUE(Table_Query_from_MF_DSNP62[[#This Row],[CL_CMP_OBJ_FR12]]),$B$2&lt;=_xlfn.NUMBERVALUE(Table_Query_from_MF_DSNP62[[#This Row],[CL_CMP_OBJ_TO12]]))</f>
        <v>1</v>
      </c>
      <c r="JT344" s="33" t="b">
        <f>AND($B$2&gt;=_xlfn.NUMBERVALUE(Table_Query_from_MF_DSNP62[[#This Row],[CL_CMP_OBJ_FR13]]),$B$2&lt;=_xlfn.NUMBERVALUE(Table_Query_from_MF_DSNP62[[#This Row],[CL_CMP_OBJ_TO13]]))</f>
        <v>1</v>
      </c>
      <c r="JU344" s="33" t="b">
        <f>AND($B$2&gt;=_xlfn.NUMBERVALUE(Table_Query_from_MF_DSNP62[[#This Row],[CL_CMP_OBJ_FR14]]),$B$2&lt;=_xlfn.NUMBERVALUE(Table_Query_from_MF_DSNP62[[#This Row],[CL_CMP_OBJ_TO14]]))</f>
        <v>1</v>
      </c>
      <c r="JV344" s="33" t="b">
        <f>AND($B$2&gt;=_xlfn.NUMBERVALUE(Table_Query_from_MF_DSNP62[[#This Row],[CL_CMP_OBJ_FR15]]),$B$2&lt;=_xlfn.NUMBERVALUE(Table_Query_from_MF_DSNP62[[#This Row],[CL_CMP_OBJ_TO15]]))</f>
        <v>1</v>
      </c>
    </row>
    <row r="345" spans="1:282" x14ac:dyDescent="0.25">
      <c r="A345" t="b">
        <f>OR(,Table_Query_from_MF_DSNP62[[#This Row],[Desired GL included as "hard-coded" GL?]],Table_Query_from_MF_DSNP62[[#This Row],[Desired GL included as "Open GL"?]])</f>
        <v>1</v>
      </c>
      <c r="B345" t="b">
        <f>Table_Query_from_MF_DSNP62[[#This Row],[Desired CObj included as "Open CObj"?]]</f>
        <v>1</v>
      </c>
      <c r="C345" t="s">
        <v>836</v>
      </c>
      <c r="D345" t="s">
        <v>1915</v>
      </c>
      <c r="E345" t="s">
        <v>8</v>
      </c>
      <c r="F345" s="24" t="s">
        <v>18</v>
      </c>
      <c r="G345" t="s">
        <v>415</v>
      </c>
      <c r="H345" s="24" t="s">
        <v>444</v>
      </c>
      <c r="I345" t="s">
        <v>444</v>
      </c>
      <c r="J345" s="24" t="s">
        <v>444</v>
      </c>
      <c r="K345" t="s">
        <v>444</v>
      </c>
      <c r="L345" s="24" t="s">
        <v>444</v>
      </c>
      <c r="M345" t="s">
        <v>444</v>
      </c>
      <c r="N345" t="s">
        <v>444</v>
      </c>
      <c r="O345" t="s">
        <v>444</v>
      </c>
      <c r="P345" t="s">
        <v>444</v>
      </c>
      <c r="Q345" t="s">
        <v>15</v>
      </c>
      <c r="R345" t="s">
        <v>444</v>
      </c>
      <c r="S345" t="s">
        <v>442</v>
      </c>
      <c r="T345" t="s">
        <v>447</v>
      </c>
      <c r="U345" t="s">
        <v>444</v>
      </c>
      <c r="V345" t="s">
        <v>444</v>
      </c>
      <c r="W345" t="s">
        <v>447</v>
      </c>
      <c r="X345" t="s">
        <v>444</v>
      </c>
      <c r="Y345" t="s">
        <v>444</v>
      </c>
      <c r="Z345" t="s">
        <v>442</v>
      </c>
      <c r="AA345" t="s">
        <v>442</v>
      </c>
      <c r="AB345" t="s">
        <v>442</v>
      </c>
      <c r="AC345" t="s">
        <v>444</v>
      </c>
      <c r="AD345" t="s">
        <v>444</v>
      </c>
      <c r="AE345" t="s">
        <v>444</v>
      </c>
      <c r="AF345" t="s">
        <v>444</v>
      </c>
      <c r="AG345" t="s">
        <v>442</v>
      </c>
      <c r="AH345" t="s">
        <v>447</v>
      </c>
      <c r="AI345" t="s">
        <v>447</v>
      </c>
      <c r="AJ345" t="s">
        <v>442</v>
      </c>
      <c r="AK345" t="s">
        <v>442</v>
      </c>
      <c r="AL345" t="s">
        <v>444</v>
      </c>
      <c r="AM345" t="s">
        <v>444</v>
      </c>
      <c r="AN345" t="s">
        <v>444</v>
      </c>
      <c r="AO345" t="s">
        <v>444</v>
      </c>
      <c r="AP345" t="s">
        <v>447</v>
      </c>
      <c r="AQ345" t="s">
        <v>282</v>
      </c>
      <c r="AR345" t="s">
        <v>1451</v>
      </c>
      <c r="AS345" t="s">
        <v>162</v>
      </c>
      <c r="AT345" t="s">
        <v>10</v>
      </c>
      <c r="AU345" t="s">
        <v>444</v>
      </c>
      <c r="AV345" t="s">
        <v>442</v>
      </c>
      <c r="AW345" t="s">
        <v>444</v>
      </c>
      <c r="AX345" t="s">
        <v>444</v>
      </c>
      <c r="AY345" t="s">
        <v>444</v>
      </c>
      <c r="AZ345" t="s">
        <v>444</v>
      </c>
      <c r="BA345" t="s">
        <v>444</v>
      </c>
      <c r="BB345" t="s">
        <v>444</v>
      </c>
      <c r="BC345" t="s">
        <v>444</v>
      </c>
      <c r="BD345" t="s">
        <v>1359</v>
      </c>
      <c r="BE345" t="s">
        <v>444</v>
      </c>
      <c r="BF345" t="s">
        <v>1360</v>
      </c>
      <c r="BG345" t="s">
        <v>444</v>
      </c>
      <c r="BH345" t="s">
        <v>444</v>
      </c>
      <c r="BI345" t="s">
        <v>444</v>
      </c>
      <c r="BJ345" t="s">
        <v>444</v>
      </c>
      <c r="BK345" t="s">
        <v>444</v>
      </c>
      <c r="BL345" t="s">
        <v>444</v>
      </c>
      <c r="BM345" t="s">
        <v>444</v>
      </c>
      <c r="BN345" t="s">
        <v>444</v>
      </c>
      <c r="BO345" t="s">
        <v>444</v>
      </c>
      <c r="BP345" t="s">
        <v>444</v>
      </c>
      <c r="BQ345" t="s">
        <v>1360</v>
      </c>
      <c r="BR345" t="s">
        <v>264</v>
      </c>
      <c r="BS345" t="s">
        <v>444</v>
      </c>
      <c r="BT345" t="s">
        <v>444</v>
      </c>
      <c r="BU345" t="s">
        <v>444</v>
      </c>
      <c r="BV345" t="s">
        <v>444</v>
      </c>
      <c r="BW345" t="s">
        <v>1360</v>
      </c>
      <c r="BX345" t="s">
        <v>264</v>
      </c>
      <c r="BY345" t="s">
        <v>444</v>
      </c>
      <c r="BZ345" t="s">
        <v>444</v>
      </c>
      <c r="CA345" t="s">
        <v>444</v>
      </c>
      <c r="CB345" t="s">
        <v>444</v>
      </c>
      <c r="CC345" t="s">
        <v>444</v>
      </c>
      <c r="CD345" t="s">
        <v>444</v>
      </c>
      <c r="CE345" t="s">
        <v>444</v>
      </c>
      <c r="CF345" t="s">
        <v>444</v>
      </c>
      <c r="CG345" t="s">
        <v>444</v>
      </c>
      <c r="CH345" t="s">
        <v>444</v>
      </c>
      <c r="CI345" t="s">
        <v>1360</v>
      </c>
      <c r="CJ345" t="s">
        <v>264</v>
      </c>
      <c r="CK345" t="s">
        <v>444</v>
      </c>
      <c r="CL345" t="s">
        <v>444</v>
      </c>
      <c r="CM345" t="s">
        <v>444</v>
      </c>
      <c r="CN345" t="s">
        <v>444</v>
      </c>
      <c r="CO345" t="s">
        <v>1360</v>
      </c>
      <c r="CP345" t="s">
        <v>264</v>
      </c>
      <c r="CQ345" t="s">
        <v>444</v>
      </c>
      <c r="CR345" t="s">
        <v>444</v>
      </c>
      <c r="CS345" t="s">
        <v>444</v>
      </c>
      <c r="CT345" t="s">
        <v>444</v>
      </c>
      <c r="CU345" t="s">
        <v>444</v>
      </c>
      <c r="CV345" t="s">
        <v>2747</v>
      </c>
      <c r="CW345" t="s">
        <v>2736</v>
      </c>
      <c r="CX345" t="s">
        <v>2753</v>
      </c>
      <c r="CY345" t="s">
        <v>1472</v>
      </c>
      <c r="CZ345" t="s">
        <v>1473</v>
      </c>
      <c r="DA345" t="s">
        <v>444</v>
      </c>
      <c r="DB345" t="s">
        <v>444</v>
      </c>
      <c r="DC345" t="s">
        <v>444</v>
      </c>
      <c r="DD345" t="s">
        <v>444</v>
      </c>
      <c r="DE345" t="s">
        <v>444</v>
      </c>
      <c r="DF345" t="s">
        <v>444</v>
      </c>
      <c r="DG345" t="s">
        <v>444</v>
      </c>
      <c r="DH345" t="s">
        <v>444</v>
      </c>
      <c r="DI345" t="s">
        <v>282</v>
      </c>
      <c r="DJ345" t="s">
        <v>1451</v>
      </c>
      <c r="DK345" t="s">
        <v>444</v>
      </c>
      <c r="DL345" t="s">
        <v>444</v>
      </c>
      <c r="DM345" t="s">
        <v>444</v>
      </c>
      <c r="DN345" t="s">
        <v>444</v>
      </c>
      <c r="DO345" t="s">
        <v>444</v>
      </c>
      <c r="DP345" t="s">
        <v>444</v>
      </c>
      <c r="DQ345" t="s">
        <v>444</v>
      </c>
      <c r="DR345" t="s">
        <v>444</v>
      </c>
      <c r="DS345" t="s">
        <v>444</v>
      </c>
      <c r="DT345" s="24" t="s">
        <v>444</v>
      </c>
      <c r="DU345" s="24" t="s">
        <v>444</v>
      </c>
      <c r="DV345" t="s">
        <v>444</v>
      </c>
      <c r="DW345" t="s">
        <v>444</v>
      </c>
      <c r="DX345" s="24" t="s">
        <v>444</v>
      </c>
      <c r="DY345" s="24" t="s">
        <v>444</v>
      </c>
      <c r="DZ345" t="s">
        <v>444</v>
      </c>
      <c r="EA345" t="s">
        <v>444</v>
      </c>
      <c r="EB345" s="24" t="s">
        <v>444</v>
      </c>
      <c r="EC345" s="24" t="s">
        <v>444</v>
      </c>
      <c r="ED345" t="s">
        <v>444</v>
      </c>
      <c r="EE345" t="s">
        <v>444</v>
      </c>
      <c r="EF345" s="24" t="s">
        <v>444</v>
      </c>
      <c r="EG345" s="24" t="s">
        <v>444</v>
      </c>
      <c r="EH345" t="s">
        <v>444</v>
      </c>
      <c r="EI345" t="s">
        <v>444</v>
      </c>
      <c r="EJ345" s="24" t="s">
        <v>444</v>
      </c>
      <c r="EK345" s="24" t="s">
        <v>444</v>
      </c>
      <c r="EL345" t="s">
        <v>444</v>
      </c>
      <c r="EM345" t="s">
        <v>444</v>
      </c>
      <c r="EN345" s="24" t="s">
        <v>444</v>
      </c>
      <c r="EO345" s="24" t="s">
        <v>444</v>
      </c>
      <c r="EP345" t="s">
        <v>444</v>
      </c>
      <c r="EQ345" t="s">
        <v>444</v>
      </c>
      <c r="ER345" s="24" t="s">
        <v>444</v>
      </c>
      <c r="ES345" s="24" t="s">
        <v>444</v>
      </c>
      <c r="ET345" t="s">
        <v>444</v>
      </c>
      <c r="EU345" t="s">
        <v>444</v>
      </c>
      <c r="EV345" s="24" t="s">
        <v>444</v>
      </c>
      <c r="EW345" s="24" t="s">
        <v>444</v>
      </c>
      <c r="EX345" t="s">
        <v>444</v>
      </c>
      <c r="EY345" t="s">
        <v>444</v>
      </c>
      <c r="EZ345" s="24" t="s">
        <v>444</v>
      </c>
      <c r="FA345" s="24" t="s">
        <v>444</v>
      </c>
      <c r="FB345" t="s">
        <v>444</v>
      </c>
      <c r="FC345" t="s">
        <v>444</v>
      </c>
      <c r="FD345" s="24" t="s">
        <v>444</v>
      </c>
      <c r="FE345" s="24" t="s">
        <v>444</v>
      </c>
      <c r="FF345" t="s">
        <v>444</v>
      </c>
      <c r="FG345" t="s">
        <v>444</v>
      </c>
      <c r="FH345" s="24" t="s">
        <v>444</v>
      </c>
      <c r="FI345" s="24" t="s">
        <v>444</v>
      </c>
      <c r="FJ345" t="s">
        <v>444</v>
      </c>
      <c r="FK345" t="s">
        <v>444</v>
      </c>
      <c r="FL345" s="24" t="s">
        <v>444</v>
      </c>
      <c r="FM345" s="24" t="s">
        <v>444</v>
      </c>
      <c r="FN345" t="s">
        <v>444</v>
      </c>
      <c r="FO345" t="s">
        <v>444</v>
      </c>
      <c r="FP345" s="24" t="s">
        <v>444</v>
      </c>
      <c r="FQ345" s="24" t="s">
        <v>444</v>
      </c>
      <c r="FR345" t="s">
        <v>444</v>
      </c>
      <c r="FS345" t="s">
        <v>444</v>
      </c>
      <c r="FT345" s="24" t="s">
        <v>444</v>
      </c>
      <c r="FU345" s="24" t="s">
        <v>444</v>
      </c>
      <c r="FV345" t="s">
        <v>444</v>
      </c>
      <c r="FW345" t="s">
        <v>444</v>
      </c>
      <c r="FX345" s="24" t="s">
        <v>444</v>
      </c>
      <c r="FY345" s="24" t="s">
        <v>444</v>
      </c>
      <c r="FZ345" t="s">
        <v>444</v>
      </c>
      <c r="GA345" t="s">
        <v>444</v>
      </c>
      <c r="GB345" s="24" t="s">
        <v>444</v>
      </c>
      <c r="GC345" s="24" t="s">
        <v>444</v>
      </c>
      <c r="GD345" t="s">
        <v>444</v>
      </c>
      <c r="GE345" t="s">
        <v>444</v>
      </c>
      <c r="GF345" s="24" t="s">
        <v>444</v>
      </c>
      <c r="GG345" s="24" t="s">
        <v>444</v>
      </c>
      <c r="GH345" t="s">
        <v>15</v>
      </c>
      <c r="GI345" s="24" t="s">
        <v>1416</v>
      </c>
      <c r="GJ345" s="24" t="s">
        <v>485</v>
      </c>
      <c r="GK345" t="s">
        <v>487</v>
      </c>
      <c r="GL345" t="s">
        <v>480</v>
      </c>
      <c r="GM345" s="24" t="s">
        <v>444</v>
      </c>
      <c r="GN345" s="24" t="s">
        <v>444</v>
      </c>
      <c r="GO345" t="s">
        <v>444</v>
      </c>
      <c r="GP345" t="s">
        <v>444</v>
      </c>
      <c r="GQ345" s="24" t="s">
        <v>444</v>
      </c>
      <c r="GR345" s="24" t="s">
        <v>444</v>
      </c>
      <c r="GS345" t="s">
        <v>444</v>
      </c>
      <c r="GT345" t="s">
        <v>444</v>
      </c>
      <c r="GU345" s="24" t="s">
        <v>444</v>
      </c>
      <c r="GV345" s="24" t="s">
        <v>444</v>
      </c>
      <c r="GW345" t="s">
        <v>444</v>
      </c>
      <c r="GX345" t="s">
        <v>444</v>
      </c>
      <c r="GY345" s="24" t="s">
        <v>444</v>
      </c>
      <c r="GZ345" s="24" t="s">
        <v>444</v>
      </c>
      <c r="HA345" t="s">
        <v>444</v>
      </c>
      <c r="HB345" t="s">
        <v>444</v>
      </c>
      <c r="HC345" s="24" t="s">
        <v>444</v>
      </c>
      <c r="HD345" s="24" t="s">
        <v>444</v>
      </c>
      <c r="HE345" t="s">
        <v>444</v>
      </c>
      <c r="HF345" t="s">
        <v>444</v>
      </c>
      <c r="HG345" s="24" t="s">
        <v>444</v>
      </c>
      <c r="HH345" s="24" t="s">
        <v>444</v>
      </c>
      <c r="HI345" t="s">
        <v>444</v>
      </c>
      <c r="HJ345" t="s">
        <v>444</v>
      </c>
      <c r="HK345" s="24" t="s">
        <v>444</v>
      </c>
      <c r="HL345" s="24" t="s">
        <v>444</v>
      </c>
      <c r="HM345" t="s">
        <v>444</v>
      </c>
      <c r="HN345" t="s">
        <v>444</v>
      </c>
      <c r="HO345" s="24" t="s">
        <v>444</v>
      </c>
      <c r="HP345" s="24" t="s">
        <v>444</v>
      </c>
      <c r="HQ345" t="s">
        <v>444</v>
      </c>
      <c r="HR345" t="s">
        <v>444</v>
      </c>
      <c r="HS345" s="24" t="s">
        <v>444</v>
      </c>
      <c r="HT345" s="24" t="s">
        <v>444</v>
      </c>
      <c r="HU345" t="s">
        <v>444</v>
      </c>
      <c r="HV345" t="s">
        <v>444</v>
      </c>
      <c r="HW345" s="24" t="s">
        <v>444</v>
      </c>
      <c r="HX345" s="24" t="s">
        <v>444</v>
      </c>
      <c r="HY345" t="s">
        <v>444</v>
      </c>
      <c r="HZ345" t="s">
        <v>444</v>
      </c>
      <c r="IA345" t="s">
        <v>2747</v>
      </c>
      <c r="IB345" t="s">
        <v>2736</v>
      </c>
      <c r="IC345" t="s">
        <v>3068</v>
      </c>
      <c r="ID345" s="33" t="b" cm="1">
        <f t="array" ref="ID345">_xlfn.IFNA(MATCH($A$2,_xlfn.NUMBERVALUE(Table_Query_from_MF_DSNP62[[#This Row],[CL_GLACCT_DR1]:[CL_GLACCT_CR4]]),0),0)&gt;=1</f>
        <v>1</v>
      </c>
      <c r="IE345" s="33" t="b">
        <f>OR(Table_Query_from_MF_DSNP62[[#This Row],[Pair1]:[Pair25]])</f>
        <v>1</v>
      </c>
      <c r="IF345" s="33">
        <f>_xlfn.IFNA(MATCH(TRUE,Table_Query_from_MF_DSNP62[[#This Row],[Pair1]:[Pair25]],0),"none")</f>
        <v>1</v>
      </c>
      <c r="IG345" s="33" t="b">
        <f>AND($A$2&gt;=_xlfn.NUMBERVALUE(Table_Query_from_MF_DSNP62[[#This Row],[CL_GL_ACCT_FR1]]),$A$2&lt;=_xlfn.NUMBERVALUE(Table_Query_from_MF_DSNP62[[#This Row],[CL_GL_ACCT_TO1]]))</f>
        <v>1</v>
      </c>
      <c r="IH345" s="33" t="b">
        <f>AND($A$2&gt;=_xlfn.NUMBERVALUE(Table_Query_from_MF_DSNP62[[#This Row],[CL_GL_ACCT_FR2]]),$A$2&lt;=_xlfn.NUMBERVALUE(Table_Query_from_MF_DSNP62[[#This Row],[CL_GL_ACCT_TO2]]))</f>
        <v>1</v>
      </c>
      <c r="II345" s="33" t="b">
        <f>AND($A$2&gt;=_xlfn.NUMBERVALUE(Table_Query_from_MF_DSNP62[[#This Row],[CL_GL_ACCT_FR3]]),$A$2&lt;=_xlfn.NUMBERVALUE(Table_Query_from_MF_DSNP62[[#This Row],[CL_GL_ACCT_TO3]]))</f>
        <v>1</v>
      </c>
      <c r="IJ345" s="33" t="b">
        <f>AND($A$2&gt;=_xlfn.NUMBERVALUE(Table_Query_from_MF_DSNP62[[#This Row],[CL_GL_ACCT_FR4]]),$A$2&lt;=_xlfn.NUMBERVALUE(Table_Query_from_MF_DSNP62[[#This Row],[CL_GL_ACCT_TO4]]))</f>
        <v>1</v>
      </c>
      <c r="IK345" s="33" t="b">
        <f>AND($A$2&gt;=_xlfn.NUMBERVALUE(Table_Query_from_MF_DSNP62[[#This Row],[CL_GL_ACCT_FR5]]),$A$2&lt;=_xlfn.NUMBERVALUE(Table_Query_from_MF_DSNP62[[#This Row],[CL_GL_ACCT_TO5]]))</f>
        <v>1</v>
      </c>
      <c r="IL345" s="33" t="b">
        <f>AND($A$2&gt;=_xlfn.NUMBERVALUE(Table_Query_from_MF_DSNP62[[#This Row],[CL_GL_ACCT_FR6]]),$A$2&lt;=_xlfn.NUMBERVALUE(Table_Query_from_MF_DSNP62[[#This Row],[CL_GL_ACCT_TO6]]))</f>
        <v>1</v>
      </c>
      <c r="IM345" s="33" t="b">
        <f>AND($A$2&gt;=_xlfn.NUMBERVALUE(Table_Query_from_MF_DSNP62[[#This Row],[CL_GL_ACCT_FR7]]),$A$2&lt;=_xlfn.NUMBERVALUE(Table_Query_from_MF_DSNP62[[#This Row],[CL_GL_ACCT_TO7]]))</f>
        <v>1</v>
      </c>
      <c r="IN345" s="33" t="b">
        <f>AND($A$2&gt;=_xlfn.NUMBERVALUE(Table_Query_from_MF_DSNP62[[#This Row],[CL_GL_ACCT_FR8]]),$A$2&lt;=_xlfn.NUMBERVALUE(Table_Query_from_MF_DSNP62[[#This Row],[CL_GL_ACCT_TO8]]))</f>
        <v>1</v>
      </c>
      <c r="IO345" s="33" t="b">
        <f>AND($A$2&gt;=_xlfn.NUMBERVALUE(Table_Query_from_MF_DSNP62[[#This Row],[CL_GL_ACCT_FR9]]),$A$2&lt;=_xlfn.NUMBERVALUE(Table_Query_from_MF_DSNP62[[#This Row],[CL_GL_ACCT_TO9]]))</f>
        <v>1</v>
      </c>
      <c r="IP345" s="33" t="b">
        <f>AND($A$2&gt;=_xlfn.NUMBERVALUE(Table_Query_from_MF_DSNP62[[#This Row],[CL_GL_ACCT_FR10]]),$A$2&lt;=_xlfn.NUMBERVALUE(Table_Query_from_MF_DSNP62[[#This Row],[CL_GL_ACCT_TO10]]))</f>
        <v>1</v>
      </c>
      <c r="IQ345" s="33" t="b">
        <f>AND($A$2&gt;=_xlfn.NUMBERVALUE(Table_Query_from_MF_DSNP62[[#This Row],[CL_GL_ACCT_FR11]]),$A$2&lt;=_xlfn.NUMBERVALUE(Table_Query_from_MF_DSNP62[[#This Row],[CL_GL_ACCT_TO11]]))</f>
        <v>1</v>
      </c>
      <c r="IR345" s="33" t="b">
        <f>AND($A$2&gt;=_xlfn.NUMBERVALUE(Table_Query_from_MF_DSNP62[[#This Row],[CL_GL_ACCT_FR12]]),$A$2&lt;=_xlfn.NUMBERVALUE(Table_Query_from_MF_DSNP62[[#This Row],[CL_GL_ACCT_TO12]]))</f>
        <v>1</v>
      </c>
      <c r="IS345" s="33" t="b">
        <f>AND($A$2&gt;=_xlfn.NUMBERVALUE(Table_Query_from_MF_DSNP62[[#This Row],[CL_GL_ACCT_FR13]]),$A$2&lt;=_xlfn.NUMBERVALUE(Table_Query_from_MF_DSNP62[[#This Row],[CL_GL_ACCT_TO13]]))</f>
        <v>1</v>
      </c>
      <c r="IT345" s="33" t="b">
        <f>AND($A$2&gt;=_xlfn.NUMBERVALUE(Table_Query_from_MF_DSNP62[[#This Row],[CL_GL_ACCT_FR14]]),$A$2&lt;=_xlfn.NUMBERVALUE(Table_Query_from_MF_DSNP62[[#This Row],[CL_GL_ACCT_TO14]]))</f>
        <v>1</v>
      </c>
      <c r="IU345" s="33" t="b">
        <f>AND($A$2&gt;=_xlfn.NUMBERVALUE(Table_Query_from_MF_DSNP62[[#This Row],[CL_GL_ACCT_FR15]]),$A$2&lt;=_xlfn.NUMBERVALUE(Table_Query_from_MF_DSNP62[[#This Row],[CL_GL_ACCT_TO15]]))</f>
        <v>1</v>
      </c>
      <c r="IV345" s="33" t="b">
        <f>AND($A$2&gt;=_xlfn.NUMBERVALUE(Table_Query_from_MF_DSNP62[[#This Row],[CL_GL_ACCT_FR16]]),$A$2&lt;=_xlfn.NUMBERVALUE(Table_Query_from_MF_DSNP62[[#This Row],[CL_GL_ACCT_TO16]]))</f>
        <v>1</v>
      </c>
      <c r="IW345" s="33" t="b">
        <f>AND($A$2&gt;=_xlfn.NUMBERVALUE(Table_Query_from_MF_DSNP62[[#This Row],[CL_GL_ACCT_FR17]]),$A$2&lt;=_xlfn.NUMBERVALUE(Table_Query_from_MF_DSNP62[[#This Row],[CL_GL_ACCT_TO17]]))</f>
        <v>1</v>
      </c>
      <c r="IX345" s="33" t="b">
        <f>AND($A$2&gt;=_xlfn.NUMBERVALUE(Table_Query_from_MF_DSNP62[[#This Row],[CL_GL_ACCT_FR18]]),$A$2&lt;=_xlfn.NUMBERVALUE(Table_Query_from_MF_DSNP62[[#This Row],[CL_GL_ACCT_TO18]]))</f>
        <v>1</v>
      </c>
      <c r="IY345" s="33" t="b">
        <f>AND($A$2&gt;=_xlfn.NUMBERVALUE(Table_Query_from_MF_DSNP62[[#This Row],[CL_GL_ACCT_FR19]]),$A$2&lt;=_xlfn.NUMBERVALUE(Table_Query_from_MF_DSNP62[[#This Row],[CL_GL_ACCT_TO19]]))</f>
        <v>1</v>
      </c>
      <c r="IZ345" s="33" t="b">
        <f>AND($A$2&gt;=_xlfn.NUMBERVALUE(Table_Query_from_MF_DSNP62[[#This Row],[CL_GL_ACCT_FR20]]),$A$2&lt;=_xlfn.NUMBERVALUE(Table_Query_from_MF_DSNP62[[#This Row],[CL_GL_ACCT_TO20]]))</f>
        <v>1</v>
      </c>
      <c r="JA345" s="33" t="b">
        <f>AND($A$2&gt;=_xlfn.NUMBERVALUE(Table_Query_from_MF_DSNP62[[#This Row],[CL_GL_ACCT_FR21]]),$A$2&lt;=_xlfn.NUMBERVALUE(Table_Query_from_MF_DSNP62[[#This Row],[CL_GL_ACCT_TO21]]))</f>
        <v>1</v>
      </c>
      <c r="JB345" s="33" t="b">
        <f>AND($A$2&gt;=_xlfn.NUMBERVALUE(Table_Query_from_MF_DSNP62[[#This Row],[CL_GL_ACCT_FR22]]),$A$2&lt;=_xlfn.NUMBERVALUE(Table_Query_from_MF_DSNP62[[#This Row],[CL_GL_ACCT_TO22]]))</f>
        <v>1</v>
      </c>
      <c r="JC345" s="33" t="b">
        <f>AND($A$2&gt;=_xlfn.NUMBERVALUE(Table_Query_from_MF_DSNP62[[#This Row],[CL_GL_ACCT_FR23]]),$A$2&lt;=_xlfn.NUMBERVALUE(Table_Query_from_MF_DSNP62[[#This Row],[CL_GL_ACCT_TO23]]))</f>
        <v>1</v>
      </c>
      <c r="JD345" s="33" t="b">
        <f>AND($A$2&gt;=_xlfn.NUMBERVALUE(Table_Query_from_MF_DSNP62[[#This Row],[CL_GL_ACCT_FR24]]),$A$2&lt;=_xlfn.NUMBERVALUE(Table_Query_from_MF_DSNP62[[#This Row],[CL_GL_ACCT_TO24]]))</f>
        <v>1</v>
      </c>
      <c r="JE345" s="33" t="b">
        <f>AND($A$2&gt;=_xlfn.NUMBERVALUE(Table_Query_from_MF_DSNP62[[#This Row],[CL_GL_ACCT_FR25]]),$A$2&lt;=_xlfn.NUMBERVALUE(Table_Query_from_MF_DSNP62[[#This Row],[CL_GL_ACCT_TO25]]))</f>
        <v>1</v>
      </c>
      <c r="JF345" s="33" t="b">
        <f>OR(Table_Query_from_MF_DSNP62[[#This Row],[PairA]:[PairO]])</f>
        <v>1</v>
      </c>
      <c r="JG345" s="33">
        <f>_xlfn.IFNA(MATCH(TRUE,Table_Query_from_MF_DSNP62[[#This Row],[PairA]:[PairO]],0),"none")</f>
        <v>3</v>
      </c>
      <c r="JH345" s="33" t="b">
        <f>AND($B$2&gt;=_xlfn.NUMBERVALUE(Table_Query_from_MF_DSNP62[[#This Row],[CL_CMP_OBJ_FR1]]),$B$2&lt;=_xlfn.NUMBERVALUE(Table_Query_from_MF_DSNP62[[#This Row],[CL_CMP_OBJ_TO1]]))</f>
        <v>0</v>
      </c>
      <c r="JI345" s="33" t="b">
        <f>AND($B$2&gt;=_xlfn.NUMBERVALUE(Table_Query_from_MF_DSNP62[[#This Row],[CL_CMP_OBJ_FR2]]),$B$2&lt;=_xlfn.NUMBERVALUE(Table_Query_from_MF_DSNP62[[#This Row],[CL_CMP_OBJ_TO2]]))</f>
        <v>0</v>
      </c>
      <c r="JJ345" s="33" t="b">
        <f>AND($B$2&gt;=_xlfn.NUMBERVALUE(Table_Query_from_MF_DSNP62[[#This Row],[CL_CMP_OBJ_FR3]]),$B$2&lt;=_xlfn.NUMBERVALUE(Table_Query_from_MF_DSNP62[[#This Row],[CL_CMP_OBJ_TO3]]))</f>
        <v>1</v>
      </c>
      <c r="JK345" s="33" t="b">
        <f>AND($B$2&gt;=_xlfn.NUMBERVALUE(Table_Query_from_MF_DSNP62[[#This Row],[CL_CMP_OBJ_FR4]]),$B$2&lt;=_xlfn.NUMBERVALUE(Table_Query_from_MF_DSNP62[[#This Row],[CL_CMP_OBJ_TO4]]))</f>
        <v>1</v>
      </c>
      <c r="JL345" s="33" t="b">
        <f>AND($B$2&gt;=_xlfn.NUMBERVALUE(Table_Query_from_MF_DSNP62[[#This Row],[CL_CMP_OBJ_FR5]]),$B$2&lt;=_xlfn.NUMBERVALUE(Table_Query_from_MF_DSNP62[[#This Row],[CL_CMP_OBJ_TO5]]))</f>
        <v>1</v>
      </c>
      <c r="JM345" s="33" t="b">
        <f>AND($B$2&gt;=_xlfn.NUMBERVALUE(Table_Query_from_MF_DSNP62[[#This Row],[CL_CMP_OBJ_FR6]]),$B$2&lt;=_xlfn.NUMBERVALUE(Table_Query_from_MF_DSNP62[[#This Row],[CL_CMP_OBJ_TO6]]))</f>
        <v>1</v>
      </c>
      <c r="JN345" s="33" t="b">
        <f>AND($B$2&gt;=_xlfn.NUMBERVALUE(Table_Query_from_MF_DSNP62[[#This Row],[CL_CMP_OBJ_FR7]]),$B$2&lt;=_xlfn.NUMBERVALUE(Table_Query_from_MF_DSNP62[[#This Row],[CL_CMP_OBJ_TO7]]))</f>
        <v>1</v>
      </c>
      <c r="JO345" s="33" t="b">
        <f>AND($B$2&gt;=_xlfn.NUMBERVALUE(Table_Query_from_MF_DSNP62[[#This Row],[CL_CMP_OBJ_FR8]]),$B$2&lt;=_xlfn.NUMBERVALUE(Table_Query_from_MF_DSNP62[[#This Row],[CL_CMP_OBJ_TO8]]))</f>
        <v>1</v>
      </c>
      <c r="JP345" s="33" t="b">
        <f>AND($B$2&gt;=_xlfn.NUMBERVALUE(Table_Query_from_MF_DSNP62[[#This Row],[CL_CMP_OBJ_FR9]]),$B$2&lt;=_xlfn.NUMBERVALUE(Table_Query_from_MF_DSNP62[[#This Row],[CL_CMP_OBJ_TO9]]))</f>
        <v>1</v>
      </c>
      <c r="JQ345" s="33" t="b">
        <f>AND($B$2&gt;=_xlfn.NUMBERVALUE(Table_Query_from_MF_DSNP62[[#This Row],[CL_CMP_OBJ_FR10]]),$B$2&lt;=_xlfn.NUMBERVALUE(Table_Query_from_MF_DSNP62[[#This Row],[CL_CMP_OBJ_TO10]]))</f>
        <v>1</v>
      </c>
      <c r="JR345" s="33" t="b">
        <f>AND($B$2&gt;=_xlfn.NUMBERVALUE(Table_Query_from_MF_DSNP62[[#This Row],[CL_CMP_OBJ_FR11]]),$B$2&lt;=_xlfn.NUMBERVALUE(Table_Query_from_MF_DSNP62[[#This Row],[CL_CMP_OBJ_TO11]]))</f>
        <v>1</v>
      </c>
      <c r="JS345" s="33" t="b">
        <f>AND($B$2&gt;=_xlfn.NUMBERVALUE(Table_Query_from_MF_DSNP62[[#This Row],[CL_CMP_OBJ_FR12]]),$B$2&lt;=_xlfn.NUMBERVALUE(Table_Query_from_MF_DSNP62[[#This Row],[CL_CMP_OBJ_TO12]]))</f>
        <v>1</v>
      </c>
      <c r="JT345" s="33" t="b">
        <f>AND($B$2&gt;=_xlfn.NUMBERVALUE(Table_Query_from_MF_DSNP62[[#This Row],[CL_CMP_OBJ_FR13]]),$B$2&lt;=_xlfn.NUMBERVALUE(Table_Query_from_MF_DSNP62[[#This Row],[CL_CMP_OBJ_TO13]]))</f>
        <v>1</v>
      </c>
      <c r="JU345" s="33" t="b">
        <f>AND($B$2&gt;=_xlfn.NUMBERVALUE(Table_Query_from_MF_DSNP62[[#This Row],[CL_CMP_OBJ_FR14]]),$B$2&lt;=_xlfn.NUMBERVALUE(Table_Query_from_MF_DSNP62[[#This Row],[CL_CMP_OBJ_TO14]]))</f>
        <v>1</v>
      </c>
      <c r="JV345" s="33" t="b">
        <f>AND($B$2&gt;=_xlfn.NUMBERVALUE(Table_Query_from_MF_DSNP62[[#This Row],[CL_CMP_OBJ_FR15]]),$B$2&lt;=_xlfn.NUMBERVALUE(Table_Query_from_MF_DSNP62[[#This Row],[CL_CMP_OBJ_TO15]]))</f>
        <v>1</v>
      </c>
    </row>
    <row r="346" spans="1:282" x14ac:dyDescent="0.25">
      <c r="A346" t="b">
        <f>OR(,Table_Query_from_MF_DSNP62[[#This Row],[Desired GL included as "hard-coded" GL?]],Table_Query_from_MF_DSNP62[[#This Row],[Desired GL included as "Open GL"?]])</f>
        <v>1</v>
      </c>
      <c r="B346" t="b">
        <f>Table_Query_from_MF_DSNP62[[#This Row],[Desired CObj included as "Open CObj"?]]</f>
        <v>1</v>
      </c>
      <c r="C346" t="s">
        <v>1916</v>
      </c>
      <c r="D346" t="s">
        <v>1917</v>
      </c>
      <c r="E346" t="s">
        <v>8</v>
      </c>
      <c r="F346" s="24" t="s">
        <v>18</v>
      </c>
      <c r="G346" t="s">
        <v>411</v>
      </c>
      <c r="H346" s="24" t="s">
        <v>444</v>
      </c>
      <c r="I346" t="s">
        <v>444</v>
      </c>
      <c r="J346" s="24" t="s">
        <v>444</v>
      </c>
      <c r="K346" t="s">
        <v>444</v>
      </c>
      <c r="L346" s="24" t="s">
        <v>444</v>
      </c>
      <c r="M346" t="s">
        <v>444</v>
      </c>
      <c r="N346" t="s">
        <v>444</v>
      </c>
      <c r="O346" t="s">
        <v>444</v>
      </c>
      <c r="P346" t="s">
        <v>444</v>
      </c>
      <c r="Q346" t="s">
        <v>15</v>
      </c>
      <c r="R346" t="s">
        <v>444</v>
      </c>
      <c r="S346" t="s">
        <v>442</v>
      </c>
      <c r="T346" t="s">
        <v>447</v>
      </c>
      <c r="U346" t="s">
        <v>444</v>
      </c>
      <c r="V346" t="s">
        <v>444</v>
      </c>
      <c r="W346" t="s">
        <v>447</v>
      </c>
      <c r="X346" t="s">
        <v>444</v>
      </c>
      <c r="Y346" t="s">
        <v>444</v>
      </c>
      <c r="Z346" t="s">
        <v>442</v>
      </c>
      <c r="AA346" t="s">
        <v>442</v>
      </c>
      <c r="AB346" t="s">
        <v>442</v>
      </c>
      <c r="AC346" t="s">
        <v>444</v>
      </c>
      <c r="AD346" t="s">
        <v>444</v>
      </c>
      <c r="AE346" t="s">
        <v>444</v>
      </c>
      <c r="AF346" t="s">
        <v>444</v>
      </c>
      <c r="AG346" t="s">
        <v>442</v>
      </c>
      <c r="AH346" t="s">
        <v>447</v>
      </c>
      <c r="AI346" t="s">
        <v>447</v>
      </c>
      <c r="AJ346" t="s">
        <v>442</v>
      </c>
      <c r="AK346" t="s">
        <v>442</v>
      </c>
      <c r="AL346" t="s">
        <v>444</v>
      </c>
      <c r="AM346" t="s">
        <v>444</v>
      </c>
      <c r="AN346" t="s">
        <v>444</v>
      </c>
      <c r="AO346" t="s">
        <v>444</v>
      </c>
      <c r="AP346" t="s">
        <v>442</v>
      </c>
      <c r="AQ346" t="s">
        <v>282</v>
      </c>
      <c r="AR346" t="s">
        <v>1451</v>
      </c>
      <c r="AS346" t="s">
        <v>162</v>
      </c>
      <c r="AT346" t="s">
        <v>10</v>
      </c>
      <c r="AU346" t="s">
        <v>444</v>
      </c>
      <c r="AV346" t="s">
        <v>442</v>
      </c>
      <c r="AW346" t="s">
        <v>444</v>
      </c>
      <c r="AX346" t="s">
        <v>444</v>
      </c>
      <c r="AY346" t="s">
        <v>444</v>
      </c>
      <c r="AZ346" t="s">
        <v>444</v>
      </c>
      <c r="BA346" t="s">
        <v>444</v>
      </c>
      <c r="BB346" t="s">
        <v>444</v>
      </c>
      <c r="BC346" t="s">
        <v>444</v>
      </c>
      <c r="BD346" t="s">
        <v>1359</v>
      </c>
      <c r="BE346" t="s">
        <v>444</v>
      </c>
      <c r="BF346" t="s">
        <v>1360</v>
      </c>
      <c r="BG346" t="s">
        <v>444</v>
      </c>
      <c r="BH346" t="s">
        <v>444</v>
      </c>
      <c r="BI346" t="s">
        <v>444</v>
      </c>
      <c r="BJ346" t="s">
        <v>444</v>
      </c>
      <c r="BK346" t="s">
        <v>444</v>
      </c>
      <c r="BL346" t="s">
        <v>444</v>
      </c>
      <c r="BM346" t="s">
        <v>444</v>
      </c>
      <c r="BN346" t="s">
        <v>444</v>
      </c>
      <c r="BO346" t="s">
        <v>444</v>
      </c>
      <c r="BP346" t="s">
        <v>444</v>
      </c>
      <c r="BQ346" t="s">
        <v>1360</v>
      </c>
      <c r="BR346" t="s">
        <v>143</v>
      </c>
      <c r="BS346" t="s">
        <v>444</v>
      </c>
      <c r="BT346" t="s">
        <v>444</v>
      </c>
      <c r="BU346" t="s">
        <v>444</v>
      </c>
      <c r="BV346" t="s">
        <v>444</v>
      </c>
      <c r="BW346" t="s">
        <v>1360</v>
      </c>
      <c r="BX346" t="s">
        <v>143</v>
      </c>
      <c r="BY346" t="s">
        <v>444</v>
      </c>
      <c r="BZ346" t="s">
        <v>444</v>
      </c>
      <c r="CA346" t="s">
        <v>444</v>
      </c>
      <c r="CB346" t="s">
        <v>444</v>
      </c>
      <c r="CC346" t="s">
        <v>444</v>
      </c>
      <c r="CD346" t="s">
        <v>444</v>
      </c>
      <c r="CE346" t="s">
        <v>444</v>
      </c>
      <c r="CF346" t="s">
        <v>444</v>
      </c>
      <c r="CG346" t="s">
        <v>444</v>
      </c>
      <c r="CH346" t="s">
        <v>444</v>
      </c>
      <c r="CI346" t="s">
        <v>1360</v>
      </c>
      <c r="CJ346" t="s">
        <v>143</v>
      </c>
      <c r="CK346" t="s">
        <v>444</v>
      </c>
      <c r="CL346" t="s">
        <v>444</v>
      </c>
      <c r="CM346" t="s">
        <v>444</v>
      </c>
      <c r="CN346" t="s">
        <v>444</v>
      </c>
      <c r="CO346" t="s">
        <v>1360</v>
      </c>
      <c r="CP346" t="s">
        <v>143</v>
      </c>
      <c r="CQ346" t="s">
        <v>444</v>
      </c>
      <c r="CR346" t="s">
        <v>444</v>
      </c>
      <c r="CS346" t="s">
        <v>444</v>
      </c>
      <c r="CT346" t="s">
        <v>444</v>
      </c>
      <c r="CU346" t="s">
        <v>444</v>
      </c>
      <c r="CV346" t="s">
        <v>2747</v>
      </c>
      <c r="CW346" t="s">
        <v>2736</v>
      </c>
      <c r="CX346" t="s">
        <v>2737</v>
      </c>
      <c r="CY346" t="s">
        <v>1472</v>
      </c>
      <c r="CZ346" t="s">
        <v>1473</v>
      </c>
      <c r="DA346" t="s">
        <v>444</v>
      </c>
      <c r="DB346" t="s">
        <v>444</v>
      </c>
      <c r="DC346" t="s">
        <v>444</v>
      </c>
      <c r="DD346" t="s">
        <v>444</v>
      </c>
      <c r="DE346" t="s">
        <v>444</v>
      </c>
      <c r="DF346" t="s">
        <v>444</v>
      </c>
      <c r="DG346" t="s">
        <v>444</v>
      </c>
      <c r="DH346" t="s">
        <v>444</v>
      </c>
      <c r="DI346" t="s">
        <v>282</v>
      </c>
      <c r="DJ346" t="s">
        <v>1451</v>
      </c>
      <c r="DK346" t="s">
        <v>444</v>
      </c>
      <c r="DL346" t="s">
        <v>444</v>
      </c>
      <c r="DM346" t="s">
        <v>444</v>
      </c>
      <c r="DN346" t="s">
        <v>444</v>
      </c>
      <c r="DO346" t="s">
        <v>444</v>
      </c>
      <c r="DP346" t="s">
        <v>444</v>
      </c>
      <c r="DQ346" t="s">
        <v>444</v>
      </c>
      <c r="DR346" t="s">
        <v>444</v>
      </c>
      <c r="DS346" t="s">
        <v>444</v>
      </c>
      <c r="DT346" s="24" t="s">
        <v>444</v>
      </c>
      <c r="DU346" s="24" t="s">
        <v>444</v>
      </c>
      <c r="DV346" t="s">
        <v>444</v>
      </c>
      <c r="DW346" t="s">
        <v>444</v>
      </c>
      <c r="DX346" s="24" t="s">
        <v>444</v>
      </c>
      <c r="DY346" s="24" t="s">
        <v>444</v>
      </c>
      <c r="DZ346" t="s">
        <v>444</v>
      </c>
      <c r="EA346" t="s">
        <v>444</v>
      </c>
      <c r="EB346" s="24" t="s">
        <v>444</v>
      </c>
      <c r="EC346" s="24" t="s">
        <v>444</v>
      </c>
      <c r="ED346" t="s">
        <v>444</v>
      </c>
      <c r="EE346" t="s">
        <v>444</v>
      </c>
      <c r="EF346" s="24" t="s">
        <v>444</v>
      </c>
      <c r="EG346" s="24" t="s">
        <v>444</v>
      </c>
      <c r="EH346" t="s">
        <v>444</v>
      </c>
      <c r="EI346" t="s">
        <v>444</v>
      </c>
      <c r="EJ346" s="24" t="s">
        <v>444</v>
      </c>
      <c r="EK346" s="24" t="s">
        <v>444</v>
      </c>
      <c r="EL346" t="s">
        <v>444</v>
      </c>
      <c r="EM346" t="s">
        <v>444</v>
      </c>
      <c r="EN346" s="24" t="s">
        <v>444</v>
      </c>
      <c r="EO346" s="24" t="s">
        <v>444</v>
      </c>
      <c r="EP346" t="s">
        <v>444</v>
      </c>
      <c r="EQ346" t="s">
        <v>444</v>
      </c>
      <c r="ER346" s="24" t="s">
        <v>444</v>
      </c>
      <c r="ES346" s="24" t="s">
        <v>444</v>
      </c>
      <c r="ET346" t="s">
        <v>444</v>
      </c>
      <c r="EU346" t="s">
        <v>444</v>
      </c>
      <c r="EV346" s="24" t="s">
        <v>444</v>
      </c>
      <c r="EW346" s="24" t="s">
        <v>444</v>
      </c>
      <c r="EX346" t="s">
        <v>444</v>
      </c>
      <c r="EY346" t="s">
        <v>444</v>
      </c>
      <c r="EZ346" s="24" t="s">
        <v>444</v>
      </c>
      <c r="FA346" s="24" t="s">
        <v>444</v>
      </c>
      <c r="FB346" t="s">
        <v>444</v>
      </c>
      <c r="FC346" t="s">
        <v>444</v>
      </c>
      <c r="FD346" s="24" t="s">
        <v>444</v>
      </c>
      <c r="FE346" s="24" t="s">
        <v>444</v>
      </c>
      <c r="FF346" t="s">
        <v>444</v>
      </c>
      <c r="FG346" t="s">
        <v>444</v>
      </c>
      <c r="FH346" s="24" t="s">
        <v>444</v>
      </c>
      <c r="FI346" s="24" t="s">
        <v>444</v>
      </c>
      <c r="FJ346" t="s">
        <v>444</v>
      </c>
      <c r="FK346" t="s">
        <v>444</v>
      </c>
      <c r="FL346" s="24" t="s">
        <v>444</v>
      </c>
      <c r="FM346" s="24" t="s">
        <v>444</v>
      </c>
      <c r="FN346" t="s">
        <v>444</v>
      </c>
      <c r="FO346" t="s">
        <v>444</v>
      </c>
      <c r="FP346" s="24" t="s">
        <v>444</v>
      </c>
      <c r="FQ346" s="24" t="s">
        <v>444</v>
      </c>
      <c r="FR346" t="s">
        <v>444</v>
      </c>
      <c r="FS346" t="s">
        <v>444</v>
      </c>
      <c r="FT346" s="24" t="s">
        <v>444</v>
      </c>
      <c r="FU346" s="24" t="s">
        <v>444</v>
      </c>
      <c r="FV346" t="s">
        <v>444</v>
      </c>
      <c r="FW346" t="s">
        <v>444</v>
      </c>
      <c r="FX346" s="24" t="s">
        <v>444</v>
      </c>
      <c r="FY346" s="24" t="s">
        <v>444</v>
      </c>
      <c r="FZ346" t="s">
        <v>444</v>
      </c>
      <c r="GA346" t="s">
        <v>444</v>
      </c>
      <c r="GB346" s="24" t="s">
        <v>444</v>
      </c>
      <c r="GC346" s="24" t="s">
        <v>444</v>
      </c>
      <c r="GD346" t="s">
        <v>444</v>
      </c>
      <c r="GE346" t="s">
        <v>444</v>
      </c>
      <c r="GF346" s="24" t="s">
        <v>444</v>
      </c>
      <c r="GG346" s="24" t="s">
        <v>444</v>
      </c>
      <c r="GH346" t="s">
        <v>15</v>
      </c>
      <c r="GI346" s="24" t="s">
        <v>462</v>
      </c>
      <c r="GJ346" s="24" t="s">
        <v>462</v>
      </c>
      <c r="GK346" t="s">
        <v>466</v>
      </c>
      <c r="GL346" t="s">
        <v>466</v>
      </c>
      <c r="GM346" s="24" t="s">
        <v>509</v>
      </c>
      <c r="GN346" s="24" t="s">
        <v>509</v>
      </c>
      <c r="GO346" t="s">
        <v>520</v>
      </c>
      <c r="GP346" t="s">
        <v>520</v>
      </c>
      <c r="GQ346" s="24" t="s">
        <v>444</v>
      </c>
      <c r="GR346" s="24" t="s">
        <v>444</v>
      </c>
      <c r="GS346" t="s">
        <v>444</v>
      </c>
      <c r="GT346" t="s">
        <v>444</v>
      </c>
      <c r="GU346" s="24" t="s">
        <v>444</v>
      </c>
      <c r="GV346" s="24" t="s">
        <v>444</v>
      </c>
      <c r="GW346" t="s">
        <v>444</v>
      </c>
      <c r="GX346" t="s">
        <v>444</v>
      </c>
      <c r="GY346" s="24" t="s">
        <v>444</v>
      </c>
      <c r="GZ346" s="24" t="s">
        <v>444</v>
      </c>
      <c r="HA346" t="s">
        <v>444</v>
      </c>
      <c r="HB346" t="s">
        <v>444</v>
      </c>
      <c r="HC346" s="24" t="s">
        <v>444</v>
      </c>
      <c r="HD346" s="24" t="s">
        <v>444</v>
      </c>
      <c r="HE346" t="s">
        <v>444</v>
      </c>
      <c r="HF346" t="s">
        <v>444</v>
      </c>
      <c r="HG346" s="24" t="s">
        <v>444</v>
      </c>
      <c r="HH346" s="24" t="s">
        <v>444</v>
      </c>
      <c r="HI346" t="s">
        <v>444</v>
      </c>
      <c r="HJ346" t="s">
        <v>444</v>
      </c>
      <c r="HK346" s="24" t="s">
        <v>444</v>
      </c>
      <c r="HL346" s="24" t="s">
        <v>444</v>
      </c>
      <c r="HM346" t="s">
        <v>444</v>
      </c>
      <c r="HN346" t="s">
        <v>444</v>
      </c>
      <c r="HO346" s="24" t="s">
        <v>444</v>
      </c>
      <c r="HP346" s="24" t="s">
        <v>444</v>
      </c>
      <c r="HQ346" t="s">
        <v>444</v>
      </c>
      <c r="HR346" t="s">
        <v>444</v>
      </c>
      <c r="HS346" s="24" t="s">
        <v>444</v>
      </c>
      <c r="HT346" s="24" t="s">
        <v>444</v>
      </c>
      <c r="HU346" t="s">
        <v>444</v>
      </c>
      <c r="HV346" t="s">
        <v>444</v>
      </c>
      <c r="HW346" s="24" t="s">
        <v>444</v>
      </c>
      <c r="HX346" s="24" t="s">
        <v>444</v>
      </c>
      <c r="HY346" t="s">
        <v>444</v>
      </c>
      <c r="HZ346" t="s">
        <v>444</v>
      </c>
      <c r="IA346" t="s">
        <v>2747</v>
      </c>
      <c r="IB346" t="s">
        <v>2736</v>
      </c>
      <c r="IC346" t="s">
        <v>3066</v>
      </c>
      <c r="ID346" s="33" t="b" cm="1">
        <f t="array" ref="ID346">_xlfn.IFNA(MATCH($A$2,_xlfn.NUMBERVALUE(Table_Query_from_MF_DSNP62[[#This Row],[CL_GLACCT_DR1]:[CL_GLACCT_CR4]]),0),0)&gt;=1</f>
        <v>1</v>
      </c>
      <c r="IE346" s="33" t="b">
        <f>OR(Table_Query_from_MF_DSNP62[[#This Row],[Pair1]:[Pair25]])</f>
        <v>1</v>
      </c>
      <c r="IF346" s="33">
        <f>_xlfn.IFNA(MATCH(TRUE,Table_Query_from_MF_DSNP62[[#This Row],[Pair1]:[Pair25]],0),"none")</f>
        <v>1</v>
      </c>
      <c r="IG346" s="33" t="b">
        <f>AND($A$2&gt;=_xlfn.NUMBERVALUE(Table_Query_from_MF_DSNP62[[#This Row],[CL_GL_ACCT_FR1]]),$A$2&lt;=_xlfn.NUMBERVALUE(Table_Query_from_MF_DSNP62[[#This Row],[CL_GL_ACCT_TO1]]))</f>
        <v>1</v>
      </c>
      <c r="IH346" s="33" t="b">
        <f>AND($A$2&gt;=_xlfn.NUMBERVALUE(Table_Query_from_MF_DSNP62[[#This Row],[CL_GL_ACCT_FR2]]),$A$2&lt;=_xlfn.NUMBERVALUE(Table_Query_from_MF_DSNP62[[#This Row],[CL_GL_ACCT_TO2]]))</f>
        <v>1</v>
      </c>
      <c r="II346" s="33" t="b">
        <f>AND($A$2&gt;=_xlfn.NUMBERVALUE(Table_Query_from_MF_DSNP62[[#This Row],[CL_GL_ACCT_FR3]]),$A$2&lt;=_xlfn.NUMBERVALUE(Table_Query_from_MF_DSNP62[[#This Row],[CL_GL_ACCT_TO3]]))</f>
        <v>1</v>
      </c>
      <c r="IJ346" s="33" t="b">
        <f>AND($A$2&gt;=_xlfn.NUMBERVALUE(Table_Query_from_MF_DSNP62[[#This Row],[CL_GL_ACCT_FR4]]),$A$2&lt;=_xlfn.NUMBERVALUE(Table_Query_from_MF_DSNP62[[#This Row],[CL_GL_ACCT_TO4]]))</f>
        <v>1</v>
      </c>
      <c r="IK346" s="33" t="b">
        <f>AND($A$2&gt;=_xlfn.NUMBERVALUE(Table_Query_from_MF_DSNP62[[#This Row],[CL_GL_ACCT_FR5]]),$A$2&lt;=_xlfn.NUMBERVALUE(Table_Query_from_MF_DSNP62[[#This Row],[CL_GL_ACCT_TO5]]))</f>
        <v>1</v>
      </c>
      <c r="IL346" s="33" t="b">
        <f>AND($A$2&gt;=_xlfn.NUMBERVALUE(Table_Query_from_MF_DSNP62[[#This Row],[CL_GL_ACCT_FR6]]),$A$2&lt;=_xlfn.NUMBERVALUE(Table_Query_from_MF_DSNP62[[#This Row],[CL_GL_ACCT_TO6]]))</f>
        <v>1</v>
      </c>
      <c r="IM346" s="33" t="b">
        <f>AND($A$2&gt;=_xlfn.NUMBERVALUE(Table_Query_from_MF_DSNP62[[#This Row],[CL_GL_ACCT_FR7]]),$A$2&lt;=_xlfn.NUMBERVALUE(Table_Query_from_MF_DSNP62[[#This Row],[CL_GL_ACCT_TO7]]))</f>
        <v>1</v>
      </c>
      <c r="IN346" s="33" t="b">
        <f>AND($A$2&gt;=_xlfn.NUMBERVALUE(Table_Query_from_MF_DSNP62[[#This Row],[CL_GL_ACCT_FR8]]),$A$2&lt;=_xlfn.NUMBERVALUE(Table_Query_from_MF_DSNP62[[#This Row],[CL_GL_ACCT_TO8]]))</f>
        <v>1</v>
      </c>
      <c r="IO346" s="33" t="b">
        <f>AND($A$2&gt;=_xlfn.NUMBERVALUE(Table_Query_from_MF_DSNP62[[#This Row],[CL_GL_ACCT_FR9]]),$A$2&lt;=_xlfn.NUMBERVALUE(Table_Query_from_MF_DSNP62[[#This Row],[CL_GL_ACCT_TO9]]))</f>
        <v>1</v>
      </c>
      <c r="IP346" s="33" t="b">
        <f>AND($A$2&gt;=_xlfn.NUMBERVALUE(Table_Query_from_MF_DSNP62[[#This Row],[CL_GL_ACCT_FR10]]),$A$2&lt;=_xlfn.NUMBERVALUE(Table_Query_from_MF_DSNP62[[#This Row],[CL_GL_ACCT_TO10]]))</f>
        <v>1</v>
      </c>
      <c r="IQ346" s="33" t="b">
        <f>AND($A$2&gt;=_xlfn.NUMBERVALUE(Table_Query_from_MF_DSNP62[[#This Row],[CL_GL_ACCT_FR11]]),$A$2&lt;=_xlfn.NUMBERVALUE(Table_Query_from_MF_DSNP62[[#This Row],[CL_GL_ACCT_TO11]]))</f>
        <v>1</v>
      </c>
      <c r="IR346" s="33" t="b">
        <f>AND($A$2&gt;=_xlfn.NUMBERVALUE(Table_Query_from_MF_DSNP62[[#This Row],[CL_GL_ACCT_FR12]]),$A$2&lt;=_xlfn.NUMBERVALUE(Table_Query_from_MF_DSNP62[[#This Row],[CL_GL_ACCT_TO12]]))</f>
        <v>1</v>
      </c>
      <c r="IS346" s="33" t="b">
        <f>AND($A$2&gt;=_xlfn.NUMBERVALUE(Table_Query_from_MF_DSNP62[[#This Row],[CL_GL_ACCT_FR13]]),$A$2&lt;=_xlfn.NUMBERVALUE(Table_Query_from_MF_DSNP62[[#This Row],[CL_GL_ACCT_TO13]]))</f>
        <v>1</v>
      </c>
      <c r="IT346" s="33" t="b">
        <f>AND($A$2&gt;=_xlfn.NUMBERVALUE(Table_Query_from_MF_DSNP62[[#This Row],[CL_GL_ACCT_FR14]]),$A$2&lt;=_xlfn.NUMBERVALUE(Table_Query_from_MF_DSNP62[[#This Row],[CL_GL_ACCT_TO14]]))</f>
        <v>1</v>
      </c>
      <c r="IU346" s="33" t="b">
        <f>AND($A$2&gt;=_xlfn.NUMBERVALUE(Table_Query_from_MF_DSNP62[[#This Row],[CL_GL_ACCT_FR15]]),$A$2&lt;=_xlfn.NUMBERVALUE(Table_Query_from_MF_DSNP62[[#This Row],[CL_GL_ACCT_TO15]]))</f>
        <v>1</v>
      </c>
      <c r="IV346" s="33" t="b">
        <f>AND($A$2&gt;=_xlfn.NUMBERVALUE(Table_Query_from_MF_DSNP62[[#This Row],[CL_GL_ACCT_FR16]]),$A$2&lt;=_xlfn.NUMBERVALUE(Table_Query_from_MF_DSNP62[[#This Row],[CL_GL_ACCT_TO16]]))</f>
        <v>1</v>
      </c>
      <c r="IW346" s="33" t="b">
        <f>AND($A$2&gt;=_xlfn.NUMBERVALUE(Table_Query_from_MF_DSNP62[[#This Row],[CL_GL_ACCT_FR17]]),$A$2&lt;=_xlfn.NUMBERVALUE(Table_Query_from_MF_DSNP62[[#This Row],[CL_GL_ACCT_TO17]]))</f>
        <v>1</v>
      </c>
      <c r="IX346" s="33" t="b">
        <f>AND($A$2&gt;=_xlfn.NUMBERVALUE(Table_Query_from_MF_DSNP62[[#This Row],[CL_GL_ACCT_FR18]]),$A$2&lt;=_xlfn.NUMBERVALUE(Table_Query_from_MF_DSNP62[[#This Row],[CL_GL_ACCT_TO18]]))</f>
        <v>1</v>
      </c>
      <c r="IY346" s="33" t="b">
        <f>AND($A$2&gt;=_xlfn.NUMBERVALUE(Table_Query_from_MF_DSNP62[[#This Row],[CL_GL_ACCT_FR19]]),$A$2&lt;=_xlfn.NUMBERVALUE(Table_Query_from_MF_DSNP62[[#This Row],[CL_GL_ACCT_TO19]]))</f>
        <v>1</v>
      </c>
      <c r="IZ346" s="33" t="b">
        <f>AND($A$2&gt;=_xlfn.NUMBERVALUE(Table_Query_from_MF_DSNP62[[#This Row],[CL_GL_ACCT_FR20]]),$A$2&lt;=_xlfn.NUMBERVALUE(Table_Query_from_MF_DSNP62[[#This Row],[CL_GL_ACCT_TO20]]))</f>
        <v>1</v>
      </c>
      <c r="JA346" s="33" t="b">
        <f>AND($A$2&gt;=_xlfn.NUMBERVALUE(Table_Query_from_MF_DSNP62[[#This Row],[CL_GL_ACCT_FR21]]),$A$2&lt;=_xlfn.NUMBERVALUE(Table_Query_from_MF_DSNP62[[#This Row],[CL_GL_ACCT_TO21]]))</f>
        <v>1</v>
      </c>
      <c r="JB346" s="33" t="b">
        <f>AND($A$2&gt;=_xlfn.NUMBERVALUE(Table_Query_from_MF_DSNP62[[#This Row],[CL_GL_ACCT_FR22]]),$A$2&lt;=_xlfn.NUMBERVALUE(Table_Query_from_MF_DSNP62[[#This Row],[CL_GL_ACCT_TO22]]))</f>
        <v>1</v>
      </c>
      <c r="JC346" s="33" t="b">
        <f>AND($A$2&gt;=_xlfn.NUMBERVALUE(Table_Query_from_MF_DSNP62[[#This Row],[CL_GL_ACCT_FR23]]),$A$2&lt;=_xlfn.NUMBERVALUE(Table_Query_from_MF_DSNP62[[#This Row],[CL_GL_ACCT_TO23]]))</f>
        <v>1</v>
      </c>
      <c r="JD346" s="33" t="b">
        <f>AND($A$2&gt;=_xlfn.NUMBERVALUE(Table_Query_from_MF_DSNP62[[#This Row],[CL_GL_ACCT_FR24]]),$A$2&lt;=_xlfn.NUMBERVALUE(Table_Query_from_MF_DSNP62[[#This Row],[CL_GL_ACCT_TO24]]))</f>
        <v>1</v>
      </c>
      <c r="JE346" s="33" t="b">
        <f>AND($A$2&gt;=_xlfn.NUMBERVALUE(Table_Query_from_MF_DSNP62[[#This Row],[CL_GL_ACCT_FR25]]),$A$2&lt;=_xlfn.NUMBERVALUE(Table_Query_from_MF_DSNP62[[#This Row],[CL_GL_ACCT_TO25]]))</f>
        <v>1</v>
      </c>
      <c r="JF346" s="33" t="b">
        <f>OR(Table_Query_from_MF_DSNP62[[#This Row],[PairA]:[PairO]])</f>
        <v>1</v>
      </c>
      <c r="JG346" s="33">
        <f>_xlfn.IFNA(MATCH(TRUE,Table_Query_from_MF_DSNP62[[#This Row],[PairA]:[PairO]],0),"none")</f>
        <v>5</v>
      </c>
      <c r="JH346" s="33" t="b">
        <f>AND($B$2&gt;=_xlfn.NUMBERVALUE(Table_Query_from_MF_DSNP62[[#This Row],[CL_CMP_OBJ_FR1]]),$B$2&lt;=_xlfn.NUMBERVALUE(Table_Query_from_MF_DSNP62[[#This Row],[CL_CMP_OBJ_TO1]]))</f>
        <v>0</v>
      </c>
      <c r="JI346" s="33" t="b">
        <f>AND($B$2&gt;=_xlfn.NUMBERVALUE(Table_Query_from_MF_DSNP62[[#This Row],[CL_CMP_OBJ_FR2]]),$B$2&lt;=_xlfn.NUMBERVALUE(Table_Query_from_MF_DSNP62[[#This Row],[CL_CMP_OBJ_TO2]]))</f>
        <v>0</v>
      </c>
      <c r="JJ346" s="33" t="b">
        <f>AND($B$2&gt;=_xlfn.NUMBERVALUE(Table_Query_from_MF_DSNP62[[#This Row],[CL_CMP_OBJ_FR3]]),$B$2&lt;=_xlfn.NUMBERVALUE(Table_Query_from_MF_DSNP62[[#This Row],[CL_CMP_OBJ_TO3]]))</f>
        <v>0</v>
      </c>
      <c r="JK346" s="33" t="b">
        <f>AND($B$2&gt;=_xlfn.NUMBERVALUE(Table_Query_from_MF_DSNP62[[#This Row],[CL_CMP_OBJ_FR4]]),$B$2&lt;=_xlfn.NUMBERVALUE(Table_Query_from_MF_DSNP62[[#This Row],[CL_CMP_OBJ_TO4]]))</f>
        <v>0</v>
      </c>
      <c r="JL346" s="33" t="b">
        <f>AND($B$2&gt;=_xlfn.NUMBERVALUE(Table_Query_from_MF_DSNP62[[#This Row],[CL_CMP_OBJ_FR5]]),$B$2&lt;=_xlfn.NUMBERVALUE(Table_Query_from_MF_DSNP62[[#This Row],[CL_CMP_OBJ_TO5]]))</f>
        <v>1</v>
      </c>
      <c r="JM346" s="33" t="b">
        <f>AND($B$2&gt;=_xlfn.NUMBERVALUE(Table_Query_from_MF_DSNP62[[#This Row],[CL_CMP_OBJ_FR6]]),$B$2&lt;=_xlfn.NUMBERVALUE(Table_Query_from_MF_DSNP62[[#This Row],[CL_CMP_OBJ_TO6]]))</f>
        <v>1</v>
      </c>
      <c r="JN346" s="33" t="b">
        <f>AND($B$2&gt;=_xlfn.NUMBERVALUE(Table_Query_from_MF_DSNP62[[#This Row],[CL_CMP_OBJ_FR7]]),$B$2&lt;=_xlfn.NUMBERVALUE(Table_Query_from_MF_DSNP62[[#This Row],[CL_CMP_OBJ_TO7]]))</f>
        <v>1</v>
      </c>
      <c r="JO346" s="33" t="b">
        <f>AND($B$2&gt;=_xlfn.NUMBERVALUE(Table_Query_from_MF_DSNP62[[#This Row],[CL_CMP_OBJ_FR8]]),$B$2&lt;=_xlfn.NUMBERVALUE(Table_Query_from_MF_DSNP62[[#This Row],[CL_CMP_OBJ_TO8]]))</f>
        <v>1</v>
      </c>
      <c r="JP346" s="33" t="b">
        <f>AND($B$2&gt;=_xlfn.NUMBERVALUE(Table_Query_from_MF_DSNP62[[#This Row],[CL_CMP_OBJ_FR9]]),$B$2&lt;=_xlfn.NUMBERVALUE(Table_Query_from_MF_DSNP62[[#This Row],[CL_CMP_OBJ_TO9]]))</f>
        <v>1</v>
      </c>
      <c r="JQ346" s="33" t="b">
        <f>AND($B$2&gt;=_xlfn.NUMBERVALUE(Table_Query_from_MF_DSNP62[[#This Row],[CL_CMP_OBJ_FR10]]),$B$2&lt;=_xlfn.NUMBERVALUE(Table_Query_from_MF_DSNP62[[#This Row],[CL_CMP_OBJ_TO10]]))</f>
        <v>1</v>
      </c>
      <c r="JR346" s="33" t="b">
        <f>AND($B$2&gt;=_xlfn.NUMBERVALUE(Table_Query_from_MF_DSNP62[[#This Row],[CL_CMP_OBJ_FR11]]),$B$2&lt;=_xlfn.NUMBERVALUE(Table_Query_from_MF_DSNP62[[#This Row],[CL_CMP_OBJ_TO11]]))</f>
        <v>1</v>
      </c>
      <c r="JS346" s="33" t="b">
        <f>AND($B$2&gt;=_xlfn.NUMBERVALUE(Table_Query_from_MF_DSNP62[[#This Row],[CL_CMP_OBJ_FR12]]),$B$2&lt;=_xlfn.NUMBERVALUE(Table_Query_from_MF_DSNP62[[#This Row],[CL_CMP_OBJ_TO12]]))</f>
        <v>1</v>
      </c>
      <c r="JT346" s="33" t="b">
        <f>AND($B$2&gt;=_xlfn.NUMBERVALUE(Table_Query_from_MF_DSNP62[[#This Row],[CL_CMP_OBJ_FR13]]),$B$2&lt;=_xlfn.NUMBERVALUE(Table_Query_from_MF_DSNP62[[#This Row],[CL_CMP_OBJ_TO13]]))</f>
        <v>1</v>
      </c>
      <c r="JU346" s="33" t="b">
        <f>AND($B$2&gt;=_xlfn.NUMBERVALUE(Table_Query_from_MF_DSNP62[[#This Row],[CL_CMP_OBJ_FR14]]),$B$2&lt;=_xlfn.NUMBERVALUE(Table_Query_from_MF_DSNP62[[#This Row],[CL_CMP_OBJ_TO14]]))</f>
        <v>1</v>
      </c>
      <c r="JV346" s="33" t="b">
        <f>AND($B$2&gt;=_xlfn.NUMBERVALUE(Table_Query_from_MF_DSNP62[[#This Row],[CL_CMP_OBJ_FR15]]),$B$2&lt;=_xlfn.NUMBERVALUE(Table_Query_from_MF_DSNP62[[#This Row],[CL_CMP_OBJ_TO15]]))</f>
        <v>1</v>
      </c>
    </row>
    <row r="347" spans="1:282" x14ac:dyDescent="0.25">
      <c r="A347" t="b">
        <f>OR(,Table_Query_from_MF_DSNP62[[#This Row],[Desired GL included as "hard-coded" GL?]],Table_Query_from_MF_DSNP62[[#This Row],[Desired GL included as "Open GL"?]])</f>
        <v>1</v>
      </c>
      <c r="B347" t="b">
        <f>Table_Query_from_MF_DSNP62[[#This Row],[Desired CObj included as "Open CObj"?]]</f>
        <v>1</v>
      </c>
      <c r="C347" t="s">
        <v>1918</v>
      </c>
      <c r="D347" t="s">
        <v>1919</v>
      </c>
      <c r="E347" t="s">
        <v>15</v>
      </c>
      <c r="F347" s="24" t="s">
        <v>330</v>
      </c>
      <c r="G347" t="s">
        <v>258</v>
      </c>
      <c r="H347" s="24" t="s">
        <v>417</v>
      </c>
      <c r="I347" t="s">
        <v>410</v>
      </c>
      <c r="J347" s="24" t="s">
        <v>444</v>
      </c>
      <c r="K347" t="s">
        <v>444</v>
      </c>
      <c r="L347" s="24" t="s">
        <v>444</v>
      </c>
      <c r="M347" t="s">
        <v>444</v>
      </c>
      <c r="N347" t="s">
        <v>444</v>
      </c>
      <c r="O347" t="s">
        <v>444</v>
      </c>
      <c r="P347" t="s">
        <v>444</v>
      </c>
      <c r="Q347" t="s">
        <v>15</v>
      </c>
      <c r="R347" t="s">
        <v>444</v>
      </c>
      <c r="S347" t="s">
        <v>442</v>
      </c>
      <c r="T347" t="s">
        <v>447</v>
      </c>
      <c r="U347" t="s">
        <v>444</v>
      </c>
      <c r="V347" t="s">
        <v>444</v>
      </c>
      <c r="W347" t="s">
        <v>447</v>
      </c>
      <c r="X347" t="s">
        <v>444</v>
      </c>
      <c r="Y347" t="s">
        <v>444</v>
      </c>
      <c r="Z347" t="s">
        <v>442</v>
      </c>
      <c r="AA347" t="s">
        <v>442</v>
      </c>
      <c r="AB347" t="s">
        <v>442</v>
      </c>
      <c r="AC347" t="s">
        <v>444</v>
      </c>
      <c r="AD347" t="s">
        <v>444</v>
      </c>
      <c r="AE347" t="s">
        <v>444</v>
      </c>
      <c r="AF347" t="s">
        <v>444</v>
      </c>
      <c r="AG347" t="s">
        <v>442</v>
      </c>
      <c r="AH347" t="s">
        <v>444</v>
      </c>
      <c r="AI347" t="s">
        <v>447</v>
      </c>
      <c r="AJ347" t="s">
        <v>442</v>
      </c>
      <c r="AK347" t="s">
        <v>15</v>
      </c>
      <c r="AL347" t="s">
        <v>444</v>
      </c>
      <c r="AM347" t="s">
        <v>444</v>
      </c>
      <c r="AN347" t="s">
        <v>444</v>
      </c>
      <c r="AO347" t="s">
        <v>444</v>
      </c>
      <c r="AP347" t="s">
        <v>442</v>
      </c>
      <c r="AQ347" t="s">
        <v>1440</v>
      </c>
      <c r="AR347" t="s">
        <v>1451</v>
      </c>
      <c r="AS347" t="s">
        <v>162</v>
      </c>
      <c r="AT347" t="s">
        <v>444</v>
      </c>
      <c r="AU347" t="s">
        <v>444</v>
      </c>
      <c r="AV347" t="s">
        <v>442</v>
      </c>
      <c r="AW347" t="s">
        <v>444</v>
      </c>
      <c r="AX347" t="s">
        <v>444</v>
      </c>
      <c r="AY347" t="s">
        <v>444</v>
      </c>
      <c r="AZ347" t="s">
        <v>444</v>
      </c>
      <c r="BA347" t="s">
        <v>444</v>
      </c>
      <c r="BB347" t="s">
        <v>444</v>
      </c>
      <c r="BC347" t="s">
        <v>444</v>
      </c>
      <c r="BD347" t="s">
        <v>1359</v>
      </c>
      <c r="BE347" t="s">
        <v>1920</v>
      </c>
      <c r="BF347" t="s">
        <v>1360</v>
      </c>
      <c r="BG347" t="s">
        <v>444</v>
      </c>
      <c r="BH347" t="s">
        <v>444</v>
      </c>
      <c r="BI347" t="s">
        <v>444</v>
      </c>
      <c r="BJ347" t="s">
        <v>444</v>
      </c>
      <c r="BK347" t="s">
        <v>444</v>
      </c>
      <c r="BL347" t="s">
        <v>444</v>
      </c>
      <c r="BM347" t="s">
        <v>444</v>
      </c>
      <c r="BN347" t="s">
        <v>444</v>
      </c>
      <c r="BO347" t="s">
        <v>444</v>
      </c>
      <c r="BP347" t="s">
        <v>444</v>
      </c>
      <c r="BQ347" t="s">
        <v>444</v>
      </c>
      <c r="BR347" t="s">
        <v>444</v>
      </c>
      <c r="BS347" t="s">
        <v>444</v>
      </c>
      <c r="BT347" t="s">
        <v>444</v>
      </c>
      <c r="BU347" t="s">
        <v>444</v>
      </c>
      <c r="BV347" t="s">
        <v>444</v>
      </c>
      <c r="BW347" t="s">
        <v>444</v>
      </c>
      <c r="BX347" t="s">
        <v>444</v>
      </c>
      <c r="BY347" t="s">
        <v>444</v>
      </c>
      <c r="BZ347" t="s">
        <v>444</v>
      </c>
      <c r="CA347" t="s">
        <v>444</v>
      </c>
      <c r="CB347" t="s">
        <v>444</v>
      </c>
      <c r="CC347" t="s">
        <v>444</v>
      </c>
      <c r="CD347" t="s">
        <v>444</v>
      </c>
      <c r="CE347" t="s">
        <v>444</v>
      </c>
      <c r="CF347" t="s">
        <v>444</v>
      </c>
      <c r="CG347" t="s">
        <v>444</v>
      </c>
      <c r="CH347" t="s">
        <v>444</v>
      </c>
      <c r="CI347" t="s">
        <v>444</v>
      </c>
      <c r="CJ347" t="s">
        <v>444</v>
      </c>
      <c r="CK347" t="s">
        <v>444</v>
      </c>
      <c r="CL347" t="s">
        <v>444</v>
      </c>
      <c r="CM347" t="s">
        <v>444</v>
      </c>
      <c r="CN347" t="s">
        <v>444</v>
      </c>
      <c r="CO347" t="s">
        <v>444</v>
      </c>
      <c r="CP347" t="s">
        <v>444</v>
      </c>
      <c r="CQ347" t="s">
        <v>444</v>
      </c>
      <c r="CR347" t="s">
        <v>444</v>
      </c>
      <c r="CS347" t="s">
        <v>444</v>
      </c>
      <c r="CT347" t="s">
        <v>444</v>
      </c>
      <c r="CU347" t="s">
        <v>282</v>
      </c>
      <c r="CV347" t="s">
        <v>2784</v>
      </c>
      <c r="CW347" t="s">
        <v>2736</v>
      </c>
      <c r="CX347" t="s">
        <v>2767</v>
      </c>
      <c r="CY347" t="s">
        <v>1370</v>
      </c>
      <c r="CZ347" t="s">
        <v>1371</v>
      </c>
      <c r="DA347" t="s">
        <v>444</v>
      </c>
      <c r="DB347" t="s">
        <v>444</v>
      </c>
      <c r="DC347" t="s">
        <v>444</v>
      </c>
      <c r="DD347" t="s">
        <v>444</v>
      </c>
      <c r="DE347" t="s">
        <v>444</v>
      </c>
      <c r="DF347" t="s">
        <v>444</v>
      </c>
      <c r="DG347" t="s">
        <v>444</v>
      </c>
      <c r="DH347" t="s">
        <v>444</v>
      </c>
      <c r="DI347" t="s">
        <v>443</v>
      </c>
      <c r="DJ347" t="s">
        <v>282</v>
      </c>
      <c r="DK347" t="s">
        <v>1440</v>
      </c>
      <c r="DL347" t="s">
        <v>1451</v>
      </c>
      <c r="DM347" t="s">
        <v>444</v>
      </c>
      <c r="DN347" t="s">
        <v>444</v>
      </c>
      <c r="DO347" t="s">
        <v>444</v>
      </c>
      <c r="DP347" t="s">
        <v>444</v>
      </c>
      <c r="DQ347" t="s">
        <v>444</v>
      </c>
      <c r="DR347" t="s">
        <v>444</v>
      </c>
      <c r="DS347" t="s">
        <v>444</v>
      </c>
      <c r="DT347" s="24" t="s">
        <v>444</v>
      </c>
      <c r="DU347" s="24" t="s">
        <v>444</v>
      </c>
      <c r="DV347" t="s">
        <v>444</v>
      </c>
      <c r="DW347" t="s">
        <v>444</v>
      </c>
      <c r="DX347" s="24" t="s">
        <v>444</v>
      </c>
      <c r="DY347" s="24" t="s">
        <v>444</v>
      </c>
      <c r="DZ347" t="s">
        <v>444</v>
      </c>
      <c r="EA347" t="s">
        <v>444</v>
      </c>
      <c r="EB347" s="24" t="s">
        <v>444</v>
      </c>
      <c r="EC347" s="24" t="s">
        <v>444</v>
      </c>
      <c r="ED347" t="s">
        <v>444</v>
      </c>
      <c r="EE347" t="s">
        <v>444</v>
      </c>
      <c r="EF347" s="24" t="s">
        <v>444</v>
      </c>
      <c r="EG347" s="24" t="s">
        <v>444</v>
      </c>
      <c r="EH347" t="s">
        <v>444</v>
      </c>
      <c r="EI347" t="s">
        <v>444</v>
      </c>
      <c r="EJ347" s="24" t="s">
        <v>444</v>
      </c>
      <c r="EK347" s="24" t="s">
        <v>444</v>
      </c>
      <c r="EL347" t="s">
        <v>444</v>
      </c>
      <c r="EM347" t="s">
        <v>444</v>
      </c>
      <c r="EN347" s="24" t="s">
        <v>444</v>
      </c>
      <c r="EO347" s="24" t="s">
        <v>444</v>
      </c>
      <c r="EP347" t="s">
        <v>444</v>
      </c>
      <c r="EQ347" t="s">
        <v>444</v>
      </c>
      <c r="ER347" s="24" t="s">
        <v>444</v>
      </c>
      <c r="ES347" s="24" t="s">
        <v>444</v>
      </c>
      <c r="ET347" t="s">
        <v>444</v>
      </c>
      <c r="EU347" t="s">
        <v>444</v>
      </c>
      <c r="EV347" s="24" t="s">
        <v>444</v>
      </c>
      <c r="EW347" s="24" t="s">
        <v>444</v>
      </c>
      <c r="EX347" t="s">
        <v>444</v>
      </c>
      <c r="EY347" t="s">
        <v>444</v>
      </c>
      <c r="EZ347" s="24" t="s">
        <v>444</v>
      </c>
      <c r="FA347" s="24" t="s">
        <v>444</v>
      </c>
      <c r="FB347" t="s">
        <v>444</v>
      </c>
      <c r="FC347" t="s">
        <v>444</v>
      </c>
      <c r="FD347" s="24" t="s">
        <v>444</v>
      </c>
      <c r="FE347" s="24" t="s">
        <v>444</v>
      </c>
      <c r="FF347" t="s">
        <v>444</v>
      </c>
      <c r="FG347" t="s">
        <v>444</v>
      </c>
      <c r="FH347" s="24" t="s">
        <v>444</v>
      </c>
      <c r="FI347" s="24" t="s">
        <v>444</v>
      </c>
      <c r="FJ347" t="s">
        <v>444</v>
      </c>
      <c r="FK347" t="s">
        <v>444</v>
      </c>
      <c r="FL347" s="24" t="s">
        <v>444</v>
      </c>
      <c r="FM347" s="24" t="s">
        <v>444</v>
      </c>
      <c r="FN347" t="s">
        <v>444</v>
      </c>
      <c r="FO347" t="s">
        <v>444</v>
      </c>
      <c r="FP347" s="24" t="s">
        <v>444</v>
      </c>
      <c r="FQ347" s="24" t="s">
        <v>444</v>
      </c>
      <c r="FR347" t="s">
        <v>444</v>
      </c>
      <c r="FS347" t="s">
        <v>444</v>
      </c>
      <c r="FT347" s="24" t="s">
        <v>444</v>
      </c>
      <c r="FU347" s="24" t="s">
        <v>444</v>
      </c>
      <c r="FV347" t="s">
        <v>444</v>
      </c>
      <c r="FW347" t="s">
        <v>444</v>
      </c>
      <c r="FX347" s="24" t="s">
        <v>444</v>
      </c>
      <c r="FY347" s="24" t="s">
        <v>444</v>
      </c>
      <c r="FZ347" t="s">
        <v>444</v>
      </c>
      <c r="GA347" t="s">
        <v>444</v>
      </c>
      <c r="GB347" s="24" t="s">
        <v>444</v>
      </c>
      <c r="GC347" s="24" t="s">
        <v>444</v>
      </c>
      <c r="GD347" t="s">
        <v>444</v>
      </c>
      <c r="GE347" t="s">
        <v>444</v>
      </c>
      <c r="GF347" s="24" t="s">
        <v>444</v>
      </c>
      <c r="GG347" s="24" t="s">
        <v>444</v>
      </c>
      <c r="GH347" t="s">
        <v>15</v>
      </c>
      <c r="GI347" s="24" t="s">
        <v>474</v>
      </c>
      <c r="GJ347" s="24" t="s">
        <v>474</v>
      </c>
      <c r="GK347" t="s">
        <v>204</v>
      </c>
      <c r="GL347" t="s">
        <v>204</v>
      </c>
      <c r="GM347" s="24" t="s">
        <v>444</v>
      </c>
      <c r="GN347" s="24" t="s">
        <v>444</v>
      </c>
      <c r="GO347" t="s">
        <v>444</v>
      </c>
      <c r="GP347" t="s">
        <v>444</v>
      </c>
      <c r="GQ347" s="24" t="s">
        <v>444</v>
      </c>
      <c r="GR347" s="24" t="s">
        <v>444</v>
      </c>
      <c r="GS347" t="s">
        <v>444</v>
      </c>
      <c r="GT347" t="s">
        <v>444</v>
      </c>
      <c r="GU347" s="24" t="s">
        <v>444</v>
      </c>
      <c r="GV347" s="24" t="s">
        <v>444</v>
      </c>
      <c r="GW347" t="s">
        <v>444</v>
      </c>
      <c r="GX347" t="s">
        <v>444</v>
      </c>
      <c r="GY347" s="24" t="s">
        <v>444</v>
      </c>
      <c r="GZ347" s="24" t="s">
        <v>444</v>
      </c>
      <c r="HA347" t="s">
        <v>444</v>
      </c>
      <c r="HB347" t="s">
        <v>444</v>
      </c>
      <c r="HC347" s="24" t="s">
        <v>444</v>
      </c>
      <c r="HD347" s="24" t="s">
        <v>444</v>
      </c>
      <c r="HE347" t="s">
        <v>444</v>
      </c>
      <c r="HF347" t="s">
        <v>444</v>
      </c>
      <c r="HG347" s="24" t="s">
        <v>444</v>
      </c>
      <c r="HH347" s="24" t="s">
        <v>444</v>
      </c>
      <c r="HI347" t="s">
        <v>444</v>
      </c>
      <c r="HJ347" t="s">
        <v>444</v>
      </c>
      <c r="HK347" s="24" t="s">
        <v>444</v>
      </c>
      <c r="HL347" s="24" t="s">
        <v>444</v>
      </c>
      <c r="HM347" t="s">
        <v>444</v>
      </c>
      <c r="HN347" t="s">
        <v>444</v>
      </c>
      <c r="HO347" s="24" t="s">
        <v>444</v>
      </c>
      <c r="HP347" s="24" t="s">
        <v>444</v>
      </c>
      <c r="HQ347" t="s">
        <v>444</v>
      </c>
      <c r="HR347" t="s">
        <v>444</v>
      </c>
      <c r="HS347" s="24" t="s">
        <v>444</v>
      </c>
      <c r="HT347" s="24" t="s">
        <v>444</v>
      </c>
      <c r="HU347" t="s">
        <v>444</v>
      </c>
      <c r="HV347" t="s">
        <v>444</v>
      </c>
      <c r="HW347" s="24" t="s">
        <v>444</v>
      </c>
      <c r="HX347" s="24" t="s">
        <v>444</v>
      </c>
      <c r="HY347" t="s">
        <v>444</v>
      </c>
      <c r="HZ347" t="s">
        <v>444</v>
      </c>
      <c r="IA347" t="s">
        <v>2747</v>
      </c>
      <c r="IB347" t="s">
        <v>2736</v>
      </c>
      <c r="IC347" t="s">
        <v>2767</v>
      </c>
      <c r="ID347" s="33" t="b" cm="1">
        <f t="array" ref="ID347">_xlfn.IFNA(MATCH($A$2,_xlfn.NUMBERVALUE(Table_Query_from_MF_DSNP62[[#This Row],[CL_GLACCT_DR1]:[CL_GLACCT_CR4]]),0),0)&gt;=1</f>
        <v>1</v>
      </c>
      <c r="IE347" s="33" t="b">
        <f>OR(Table_Query_from_MF_DSNP62[[#This Row],[Pair1]:[Pair25]])</f>
        <v>1</v>
      </c>
      <c r="IF347" s="33">
        <f>_xlfn.IFNA(MATCH(TRUE,Table_Query_from_MF_DSNP62[[#This Row],[Pair1]:[Pair25]],0),"none")</f>
        <v>1</v>
      </c>
      <c r="IG347" s="33" t="b">
        <f>AND($A$2&gt;=_xlfn.NUMBERVALUE(Table_Query_from_MF_DSNP62[[#This Row],[CL_GL_ACCT_FR1]]),$A$2&lt;=_xlfn.NUMBERVALUE(Table_Query_from_MF_DSNP62[[#This Row],[CL_GL_ACCT_TO1]]))</f>
        <v>1</v>
      </c>
      <c r="IH347" s="33" t="b">
        <f>AND($A$2&gt;=_xlfn.NUMBERVALUE(Table_Query_from_MF_DSNP62[[#This Row],[CL_GL_ACCT_FR2]]),$A$2&lt;=_xlfn.NUMBERVALUE(Table_Query_from_MF_DSNP62[[#This Row],[CL_GL_ACCT_TO2]]))</f>
        <v>1</v>
      </c>
      <c r="II347" s="33" t="b">
        <f>AND($A$2&gt;=_xlfn.NUMBERVALUE(Table_Query_from_MF_DSNP62[[#This Row],[CL_GL_ACCT_FR3]]),$A$2&lt;=_xlfn.NUMBERVALUE(Table_Query_from_MF_DSNP62[[#This Row],[CL_GL_ACCT_TO3]]))</f>
        <v>1</v>
      </c>
      <c r="IJ347" s="33" t="b">
        <f>AND($A$2&gt;=_xlfn.NUMBERVALUE(Table_Query_from_MF_DSNP62[[#This Row],[CL_GL_ACCT_FR4]]),$A$2&lt;=_xlfn.NUMBERVALUE(Table_Query_from_MF_DSNP62[[#This Row],[CL_GL_ACCT_TO4]]))</f>
        <v>1</v>
      </c>
      <c r="IK347" s="33" t="b">
        <f>AND($A$2&gt;=_xlfn.NUMBERVALUE(Table_Query_from_MF_DSNP62[[#This Row],[CL_GL_ACCT_FR5]]),$A$2&lt;=_xlfn.NUMBERVALUE(Table_Query_from_MF_DSNP62[[#This Row],[CL_GL_ACCT_TO5]]))</f>
        <v>1</v>
      </c>
      <c r="IL347" s="33" t="b">
        <f>AND($A$2&gt;=_xlfn.NUMBERVALUE(Table_Query_from_MF_DSNP62[[#This Row],[CL_GL_ACCT_FR6]]),$A$2&lt;=_xlfn.NUMBERVALUE(Table_Query_from_MF_DSNP62[[#This Row],[CL_GL_ACCT_TO6]]))</f>
        <v>1</v>
      </c>
      <c r="IM347" s="33" t="b">
        <f>AND($A$2&gt;=_xlfn.NUMBERVALUE(Table_Query_from_MF_DSNP62[[#This Row],[CL_GL_ACCT_FR7]]),$A$2&lt;=_xlfn.NUMBERVALUE(Table_Query_from_MF_DSNP62[[#This Row],[CL_GL_ACCT_TO7]]))</f>
        <v>1</v>
      </c>
      <c r="IN347" s="33" t="b">
        <f>AND($A$2&gt;=_xlfn.NUMBERVALUE(Table_Query_from_MF_DSNP62[[#This Row],[CL_GL_ACCT_FR8]]),$A$2&lt;=_xlfn.NUMBERVALUE(Table_Query_from_MF_DSNP62[[#This Row],[CL_GL_ACCT_TO8]]))</f>
        <v>1</v>
      </c>
      <c r="IO347" s="33" t="b">
        <f>AND($A$2&gt;=_xlfn.NUMBERVALUE(Table_Query_from_MF_DSNP62[[#This Row],[CL_GL_ACCT_FR9]]),$A$2&lt;=_xlfn.NUMBERVALUE(Table_Query_from_MF_DSNP62[[#This Row],[CL_GL_ACCT_TO9]]))</f>
        <v>1</v>
      </c>
      <c r="IP347" s="33" t="b">
        <f>AND($A$2&gt;=_xlfn.NUMBERVALUE(Table_Query_from_MF_DSNP62[[#This Row],[CL_GL_ACCT_FR10]]),$A$2&lt;=_xlfn.NUMBERVALUE(Table_Query_from_MF_DSNP62[[#This Row],[CL_GL_ACCT_TO10]]))</f>
        <v>1</v>
      </c>
      <c r="IQ347" s="33" t="b">
        <f>AND($A$2&gt;=_xlfn.NUMBERVALUE(Table_Query_from_MF_DSNP62[[#This Row],[CL_GL_ACCT_FR11]]),$A$2&lt;=_xlfn.NUMBERVALUE(Table_Query_from_MF_DSNP62[[#This Row],[CL_GL_ACCT_TO11]]))</f>
        <v>1</v>
      </c>
      <c r="IR347" s="33" t="b">
        <f>AND($A$2&gt;=_xlfn.NUMBERVALUE(Table_Query_from_MF_DSNP62[[#This Row],[CL_GL_ACCT_FR12]]),$A$2&lt;=_xlfn.NUMBERVALUE(Table_Query_from_MF_DSNP62[[#This Row],[CL_GL_ACCT_TO12]]))</f>
        <v>1</v>
      </c>
      <c r="IS347" s="33" t="b">
        <f>AND($A$2&gt;=_xlfn.NUMBERVALUE(Table_Query_from_MF_DSNP62[[#This Row],[CL_GL_ACCT_FR13]]),$A$2&lt;=_xlfn.NUMBERVALUE(Table_Query_from_MF_DSNP62[[#This Row],[CL_GL_ACCT_TO13]]))</f>
        <v>1</v>
      </c>
      <c r="IT347" s="33" t="b">
        <f>AND($A$2&gt;=_xlfn.NUMBERVALUE(Table_Query_from_MF_DSNP62[[#This Row],[CL_GL_ACCT_FR14]]),$A$2&lt;=_xlfn.NUMBERVALUE(Table_Query_from_MF_DSNP62[[#This Row],[CL_GL_ACCT_TO14]]))</f>
        <v>1</v>
      </c>
      <c r="IU347" s="33" t="b">
        <f>AND($A$2&gt;=_xlfn.NUMBERVALUE(Table_Query_from_MF_DSNP62[[#This Row],[CL_GL_ACCT_FR15]]),$A$2&lt;=_xlfn.NUMBERVALUE(Table_Query_from_MF_DSNP62[[#This Row],[CL_GL_ACCT_TO15]]))</f>
        <v>1</v>
      </c>
      <c r="IV347" s="33" t="b">
        <f>AND($A$2&gt;=_xlfn.NUMBERVALUE(Table_Query_from_MF_DSNP62[[#This Row],[CL_GL_ACCT_FR16]]),$A$2&lt;=_xlfn.NUMBERVALUE(Table_Query_from_MF_DSNP62[[#This Row],[CL_GL_ACCT_TO16]]))</f>
        <v>1</v>
      </c>
      <c r="IW347" s="33" t="b">
        <f>AND($A$2&gt;=_xlfn.NUMBERVALUE(Table_Query_from_MF_DSNP62[[#This Row],[CL_GL_ACCT_FR17]]),$A$2&lt;=_xlfn.NUMBERVALUE(Table_Query_from_MF_DSNP62[[#This Row],[CL_GL_ACCT_TO17]]))</f>
        <v>1</v>
      </c>
      <c r="IX347" s="33" t="b">
        <f>AND($A$2&gt;=_xlfn.NUMBERVALUE(Table_Query_from_MF_DSNP62[[#This Row],[CL_GL_ACCT_FR18]]),$A$2&lt;=_xlfn.NUMBERVALUE(Table_Query_from_MF_DSNP62[[#This Row],[CL_GL_ACCT_TO18]]))</f>
        <v>1</v>
      </c>
      <c r="IY347" s="33" t="b">
        <f>AND($A$2&gt;=_xlfn.NUMBERVALUE(Table_Query_from_MF_DSNP62[[#This Row],[CL_GL_ACCT_FR19]]),$A$2&lt;=_xlfn.NUMBERVALUE(Table_Query_from_MF_DSNP62[[#This Row],[CL_GL_ACCT_TO19]]))</f>
        <v>1</v>
      </c>
      <c r="IZ347" s="33" t="b">
        <f>AND($A$2&gt;=_xlfn.NUMBERVALUE(Table_Query_from_MF_DSNP62[[#This Row],[CL_GL_ACCT_FR20]]),$A$2&lt;=_xlfn.NUMBERVALUE(Table_Query_from_MF_DSNP62[[#This Row],[CL_GL_ACCT_TO20]]))</f>
        <v>1</v>
      </c>
      <c r="JA347" s="33" t="b">
        <f>AND($A$2&gt;=_xlfn.NUMBERVALUE(Table_Query_from_MF_DSNP62[[#This Row],[CL_GL_ACCT_FR21]]),$A$2&lt;=_xlfn.NUMBERVALUE(Table_Query_from_MF_DSNP62[[#This Row],[CL_GL_ACCT_TO21]]))</f>
        <v>1</v>
      </c>
      <c r="JB347" s="33" t="b">
        <f>AND($A$2&gt;=_xlfn.NUMBERVALUE(Table_Query_from_MF_DSNP62[[#This Row],[CL_GL_ACCT_FR22]]),$A$2&lt;=_xlfn.NUMBERVALUE(Table_Query_from_MF_DSNP62[[#This Row],[CL_GL_ACCT_TO22]]))</f>
        <v>1</v>
      </c>
      <c r="JC347" s="33" t="b">
        <f>AND($A$2&gt;=_xlfn.NUMBERVALUE(Table_Query_from_MF_DSNP62[[#This Row],[CL_GL_ACCT_FR23]]),$A$2&lt;=_xlfn.NUMBERVALUE(Table_Query_from_MF_DSNP62[[#This Row],[CL_GL_ACCT_TO23]]))</f>
        <v>1</v>
      </c>
      <c r="JD347" s="33" t="b">
        <f>AND($A$2&gt;=_xlfn.NUMBERVALUE(Table_Query_from_MF_DSNP62[[#This Row],[CL_GL_ACCT_FR24]]),$A$2&lt;=_xlfn.NUMBERVALUE(Table_Query_from_MF_DSNP62[[#This Row],[CL_GL_ACCT_TO24]]))</f>
        <v>1</v>
      </c>
      <c r="JE347" s="33" t="b">
        <f>AND($A$2&gt;=_xlfn.NUMBERVALUE(Table_Query_from_MF_DSNP62[[#This Row],[CL_GL_ACCT_FR25]]),$A$2&lt;=_xlfn.NUMBERVALUE(Table_Query_from_MF_DSNP62[[#This Row],[CL_GL_ACCT_TO25]]))</f>
        <v>1</v>
      </c>
      <c r="JF347" s="33" t="b">
        <f>OR(Table_Query_from_MF_DSNP62[[#This Row],[PairA]:[PairO]])</f>
        <v>1</v>
      </c>
      <c r="JG347" s="33">
        <f>_xlfn.IFNA(MATCH(TRUE,Table_Query_from_MF_DSNP62[[#This Row],[PairA]:[PairO]],0),"none")</f>
        <v>3</v>
      </c>
      <c r="JH347" s="33" t="b">
        <f>AND($B$2&gt;=_xlfn.NUMBERVALUE(Table_Query_from_MF_DSNP62[[#This Row],[CL_CMP_OBJ_FR1]]),$B$2&lt;=_xlfn.NUMBERVALUE(Table_Query_from_MF_DSNP62[[#This Row],[CL_CMP_OBJ_TO1]]))</f>
        <v>0</v>
      </c>
      <c r="JI347" s="33" t="b">
        <f>AND($B$2&gt;=_xlfn.NUMBERVALUE(Table_Query_from_MF_DSNP62[[#This Row],[CL_CMP_OBJ_FR2]]),$B$2&lt;=_xlfn.NUMBERVALUE(Table_Query_from_MF_DSNP62[[#This Row],[CL_CMP_OBJ_TO2]]))</f>
        <v>0</v>
      </c>
      <c r="JJ347" s="33" t="b">
        <f>AND($B$2&gt;=_xlfn.NUMBERVALUE(Table_Query_from_MF_DSNP62[[#This Row],[CL_CMP_OBJ_FR3]]),$B$2&lt;=_xlfn.NUMBERVALUE(Table_Query_from_MF_DSNP62[[#This Row],[CL_CMP_OBJ_TO3]]))</f>
        <v>1</v>
      </c>
      <c r="JK347" s="33" t="b">
        <f>AND($B$2&gt;=_xlfn.NUMBERVALUE(Table_Query_from_MF_DSNP62[[#This Row],[CL_CMP_OBJ_FR4]]),$B$2&lt;=_xlfn.NUMBERVALUE(Table_Query_from_MF_DSNP62[[#This Row],[CL_CMP_OBJ_TO4]]))</f>
        <v>1</v>
      </c>
      <c r="JL347" s="33" t="b">
        <f>AND($B$2&gt;=_xlfn.NUMBERVALUE(Table_Query_from_MF_DSNP62[[#This Row],[CL_CMP_OBJ_FR5]]),$B$2&lt;=_xlfn.NUMBERVALUE(Table_Query_from_MF_DSNP62[[#This Row],[CL_CMP_OBJ_TO5]]))</f>
        <v>1</v>
      </c>
      <c r="JM347" s="33" t="b">
        <f>AND($B$2&gt;=_xlfn.NUMBERVALUE(Table_Query_from_MF_DSNP62[[#This Row],[CL_CMP_OBJ_FR6]]),$B$2&lt;=_xlfn.NUMBERVALUE(Table_Query_from_MF_DSNP62[[#This Row],[CL_CMP_OBJ_TO6]]))</f>
        <v>1</v>
      </c>
      <c r="JN347" s="33" t="b">
        <f>AND($B$2&gt;=_xlfn.NUMBERVALUE(Table_Query_from_MF_DSNP62[[#This Row],[CL_CMP_OBJ_FR7]]),$B$2&lt;=_xlfn.NUMBERVALUE(Table_Query_from_MF_DSNP62[[#This Row],[CL_CMP_OBJ_TO7]]))</f>
        <v>1</v>
      </c>
      <c r="JO347" s="33" t="b">
        <f>AND($B$2&gt;=_xlfn.NUMBERVALUE(Table_Query_from_MF_DSNP62[[#This Row],[CL_CMP_OBJ_FR8]]),$B$2&lt;=_xlfn.NUMBERVALUE(Table_Query_from_MF_DSNP62[[#This Row],[CL_CMP_OBJ_TO8]]))</f>
        <v>1</v>
      </c>
      <c r="JP347" s="33" t="b">
        <f>AND($B$2&gt;=_xlfn.NUMBERVALUE(Table_Query_from_MF_DSNP62[[#This Row],[CL_CMP_OBJ_FR9]]),$B$2&lt;=_xlfn.NUMBERVALUE(Table_Query_from_MF_DSNP62[[#This Row],[CL_CMP_OBJ_TO9]]))</f>
        <v>1</v>
      </c>
      <c r="JQ347" s="33" t="b">
        <f>AND($B$2&gt;=_xlfn.NUMBERVALUE(Table_Query_from_MF_DSNP62[[#This Row],[CL_CMP_OBJ_FR10]]),$B$2&lt;=_xlfn.NUMBERVALUE(Table_Query_from_MF_DSNP62[[#This Row],[CL_CMP_OBJ_TO10]]))</f>
        <v>1</v>
      </c>
      <c r="JR347" s="33" t="b">
        <f>AND($B$2&gt;=_xlfn.NUMBERVALUE(Table_Query_from_MF_DSNP62[[#This Row],[CL_CMP_OBJ_FR11]]),$B$2&lt;=_xlfn.NUMBERVALUE(Table_Query_from_MF_DSNP62[[#This Row],[CL_CMP_OBJ_TO11]]))</f>
        <v>1</v>
      </c>
      <c r="JS347" s="33" t="b">
        <f>AND($B$2&gt;=_xlfn.NUMBERVALUE(Table_Query_from_MF_DSNP62[[#This Row],[CL_CMP_OBJ_FR12]]),$B$2&lt;=_xlfn.NUMBERVALUE(Table_Query_from_MF_DSNP62[[#This Row],[CL_CMP_OBJ_TO12]]))</f>
        <v>1</v>
      </c>
      <c r="JT347" s="33" t="b">
        <f>AND($B$2&gt;=_xlfn.NUMBERVALUE(Table_Query_from_MF_DSNP62[[#This Row],[CL_CMP_OBJ_FR13]]),$B$2&lt;=_xlfn.NUMBERVALUE(Table_Query_from_MF_DSNP62[[#This Row],[CL_CMP_OBJ_TO13]]))</f>
        <v>1</v>
      </c>
      <c r="JU347" s="33" t="b">
        <f>AND($B$2&gt;=_xlfn.NUMBERVALUE(Table_Query_from_MF_DSNP62[[#This Row],[CL_CMP_OBJ_FR14]]),$B$2&lt;=_xlfn.NUMBERVALUE(Table_Query_from_MF_DSNP62[[#This Row],[CL_CMP_OBJ_TO14]]))</f>
        <v>1</v>
      </c>
      <c r="JV347" s="33" t="b">
        <f>AND($B$2&gt;=_xlfn.NUMBERVALUE(Table_Query_from_MF_DSNP62[[#This Row],[CL_CMP_OBJ_FR15]]),$B$2&lt;=_xlfn.NUMBERVALUE(Table_Query_from_MF_DSNP62[[#This Row],[CL_CMP_OBJ_TO15]]))</f>
        <v>1</v>
      </c>
    </row>
    <row r="348" spans="1:282" x14ac:dyDescent="0.25">
      <c r="A348" t="b">
        <f>OR(,Table_Query_from_MF_DSNP62[[#This Row],[Desired GL included as "hard-coded" GL?]],Table_Query_from_MF_DSNP62[[#This Row],[Desired GL included as "Open GL"?]])</f>
        <v>1</v>
      </c>
      <c r="B348" t="b">
        <f>Table_Query_from_MF_DSNP62[[#This Row],[Desired CObj included as "Open CObj"?]]</f>
        <v>1</v>
      </c>
      <c r="C348" t="s">
        <v>1920</v>
      </c>
      <c r="D348" t="s">
        <v>1921</v>
      </c>
      <c r="E348" t="s">
        <v>15</v>
      </c>
      <c r="F348" s="24" t="s">
        <v>113</v>
      </c>
      <c r="G348" t="s">
        <v>330</v>
      </c>
      <c r="H348" s="24" t="s">
        <v>444</v>
      </c>
      <c r="I348" t="s">
        <v>444</v>
      </c>
      <c r="J348" s="24" t="s">
        <v>444</v>
      </c>
      <c r="K348" t="s">
        <v>444</v>
      </c>
      <c r="L348" s="24" t="s">
        <v>444</v>
      </c>
      <c r="M348" t="s">
        <v>444</v>
      </c>
      <c r="N348" t="s">
        <v>444</v>
      </c>
      <c r="O348" t="s">
        <v>444</v>
      </c>
      <c r="P348" t="s">
        <v>444</v>
      </c>
      <c r="Q348" t="s">
        <v>15</v>
      </c>
      <c r="R348" t="s">
        <v>444</v>
      </c>
      <c r="S348" t="s">
        <v>442</v>
      </c>
      <c r="T348" t="s">
        <v>447</v>
      </c>
      <c r="U348" t="s">
        <v>444</v>
      </c>
      <c r="V348" t="s">
        <v>444</v>
      </c>
      <c r="W348" t="s">
        <v>442</v>
      </c>
      <c r="X348" t="s">
        <v>442</v>
      </c>
      <c r="Y348" t="s">
        <v>444</v>
      </c>
      <c r="Z348" t="s">
        <v>442</v>
      </c>
      <c r="AA348" t="s">
        <v>442</v>
      </c>
      <c r="AB348" t="s">
        <v>442</v>
      </c>
      <c r="AC348" t="s">
        <v>444</v>
      </c>
      <c r="AD348" t="s">
        <v>444</v>
      </c>
      <c r="AE348" t="s">
        <v>444</v>
      </c>
      <c r="AF348" t="s">
        <v>444</v>
      </c>
      <c r="AG348" t="s">
        <v>442</v>
      </c>
      <c r="AH348" t="s">
        <v>444</v>
      </c>
      <c r="AI348" t="s">
        <v>447</v>
      </c>
      <c r="AJ348" t="s">
        <v>442</v>
      </c>
      <c r="AK348" t="s">
        <v>444</v>
      </c>
      <c r="AL348" t="s">
        <v>444</v>
      </c>
      <c r="AM348" t="s">
        <v>444</v>
      </c>
      <c r="AN348" t="s">
        <v>444</v>
      </c>
      <c r="AO348" t="s">
        <v>444</v>
      </c>
      <c r="AP348" t="s">
        <v>442</v>
      </c>
      <c r="AQ348" t="s">
        <v>1440</v>
      </c>
      <c r="AR348" t="s">
        <v>1451</v>
      </c>
      <c r="AS348" t="s">
        <v>162</v>
      </c>
      <c r="AT348" t="s">
        <v>444</v>
      </c>
      <c r="AU348" t="s">
        <v>444</v>
      </c>
      <c r="AV348" t="s">
        <v>442</v>
      </c>
      <c r="AW348" t="s">
        <v>444</v>
      </c>
      <c r="AX348" t="s">
        <v>444</v>
      </c>
      <c r="AY348" t="s">
        <v>444</v>
      </c>
      <c r="AZ348" t="s">
        <v>444</v>
      </c>
      <c r="BA348" t="s">
        <v>444</v>
      </c>
      <c r="BB348" t="s">
        <v>444</v>
      </c>
      <c r="BC348" t="s">
        <v>444</v>
      </c>
      <c r="BD348" t="s">
        <v>1359</v>
      </c>
      <c r="BE348" t="s">
        <v>1918</v>
      </c>
      <c r="BF348" t="s">
        <v>1360</v>
      </c>
      <c r="BG348" t="s">
        <v>444</v>
      </c>
      <c r="BH348" t="s">
        <v>444</v>
      </c>
      <c r="BI348" t="s">
        <v>444</v>
      </c>
      <c r="BJ348" t="s">
        <v>444</v>
      </c>
      <c r="BK348" t="s">
        <v>444</v>
      </c>
      <c r="BL348" t="s">
        <v>444</v>
      </c>
      <c r="BM348" t="s">
        <v>444</v>
      </c>
      <c r="BN348" t="s">
        <v>444</v>
      </c>
      <c r="BO348" t="s">
        <v>444</v>
      </c>
      <c r="BP348" t="s">
        <v>444</v>
      </c>
      <c r="BQ348" t="s">
        <v>444</v>
      </c>
      <c r="BR348" t="s">
        <v>444</v>
      </c>
      <c r="BS348" t="s">
        <v>444</v>
      </c>
      <c r="BT348" t="s">
        <v>444</v>
      </c>
      <c r="BU348" t="s">
        <v>444</v>
      </c>
      <c r="BV348" t="s">
        <v>444</v>
      </c>
      <c r="BW348" t="s">
        <v>444</v>
      </c>
      <c r="BX348" t="s">
        <v>444</v>
      </c>
      <c r="BY348" t="s">
        <v>444</v>
      </c>
      <c r="BZ348" t="s">
        <v>444</v>
      </c>
      <c r="CA348" t="s">
        <v>444</v>
      </c>
      <c r="CB348" t="s">
        <v>444</v>
      </c>
      <c r="CC348" t="s">
        <v>444</v>
      </c>
      <c r="CD348" t="s">
        <v>444</v>
      </c>
      <c r="CE348" t="s">
        <v>444</v>
      </c>
      <c r="CF348" t="s">
        <v>444</v>
      </c>
      <c r="CG348" t="s">
        <v>444</v>
      </c>
      <c r="CH348" t="s">
        <v>444</v>
      </c>
      <c r="CI348" t="s">
        <v>444</v>
      </c>
      <c r="CJ348" t="s">
        <v>444</v>
      </c>
      <c r="CK348" t="s">
        <v>444</v>
      </c>
      <c r="CL348" t="s">
        <v>444</v>
      </c>
      <c r="CM348" t="s">
        <v>444</v>
      </c>
      <c r="CN348" t="s">
        <v>444</v>
      </c>
      <c r="CO348" t="s">
        <v>444</v>
      </c>
      <c r="CP348" t="s">
        <v>444</v>
      </c>
      <c r="CQ348" t="s">
        <v>444</v>
      </c>
      <c r="CR348" t="s">
        <v>444</v>
      </c>
      <c r="CS348" t="s">
        <v>444</v>
      </c>
      <c r="CT348" t="s">
        <v>444</v>
      </c>
      <c r="CU348" t="s">
        <v>7</v>
      </c>
      <c r="CV348" t="s">
        <v>2784</v>
      </c>
      <c r="CW348" t="s">
        <v>2736</v>
      </c>
      <c r="CX348" t="s">
        <v>2767</v>
      </c>
      <c r="CY348" t="s">
        <v>1370</v>
      </c>
      <c r="CZ348" t="s">
        <v>1371</v>
      </c>
      <c r="DA348" t="s">
        <v>444</v>
      </c>
      <c r="DB348" t="s">
        <v>444</v>
      </c>
      <c r="DC348" t="s">
        <v>444</v>
      </c>
      <c r="DD348" t="s">
        <v>444</v>
      </c>
      <c r="DE348" t="s">
        <v>444</v>
      </c>
      <c r="DF348" t="s">
        <v>444</v>
      </c>
      <c r="DG348" t="s">
        <v>444</v>
      </c>
      <c r="DH348" t="s">
        <v>444</v>
      </c>
      <c r="DI348" t="s">
        <v>443</v>
      </c>
      <c r="DJ348" t="s">
        <v>282</v>
      </c>
      <c r="DK348" t="s">
        <v>1440</v>
      </c>
      <c r="DL348" t="s">
        <v>1451</v>
      </c>
      <c r="DM348" t="s">
        <v>444</v>
      </c>
      <c r="DN348" t="s">
        <v>444</v>
      </c>
      <c r="DO348" t="s">
        <v>444</v>
      </c>
      <c r="DP348" t="s">
        <v>444</v>
      </c>
      <c r="DQ348" t="s">
        <v>444</v>
      </c>
      <c r="DR348" t="s">
        <v>444</v>
      </c>
      <c r="DS348" t="s">
        <v>444</v>
      </c>
      <c r="DT348" s="24" t="s">
        <v>444</v>
      </c>
      <c r="DU348" s="24" t="s">
        <v>444</v>
      </c>
      <c r="DV348" t="s">
        <v>444</v>
      </c>
      <c r="DW348" t="s">
        <v>444</v>
      </c>
      <c r="DX348" s="24" t="s">
        <v>444</v>
      </c>
      <c r="DY348" s="24" t="s">
        <v>444</v>
      </c>
      <c r="DZ348" t="s">
        <v>444</v>
      </c>
      <c r="EA348" t="s">
        <v>444</v>
      </c>
      <c r="EB348" s="24" t="s">
        <v>444</v>
      </c>
      <c r="EC348" s="24" t="s">
        <v>444</v>
      </c>
      <c r="ED348" t="s">
        <v>444</v>
      </c>
      <c r="EE348" t="s">
        <v>444</v>
      </c>
      <c r="EF348" s="24" t="s">
        <v>444</v>
      </c>
      <c r="EG348" s="24" t="s">
        <v>444</v>
      </c>
      <c r="EH348" t="s">
        <v>444</v>
      </c>
      <c r="EI348" t="s">
        <v>444</v>
      </c>
      <c r="EJ348" s="24" t="s">
        <v>444</v>
      </c>
      <c r="EK348" s="24" t="s">
        <v>444</v>
      </c>
      <c r="EL348" t="s">
        <v>444</v>
      </c>
      <c r="EM348" t="s">
        <v>444</v>
      </c>
      <c r="EN348" s="24" t="s">
        <v>444</v>
      </c>
      <c r="EO348" s="24" t="s">
        <v>444</v>
      </c>
      <c r="EP348" t="s">
        <v>444</v>
      </c>
      <c r="EQ348" t="s">
        <v>444</v>
      </c>
      <c r="ER348" s="24" t="s">
        <v>444</v>
      </c>
      <c r="ES348" s="24" t="s">
        <v>444</v>
      </c>
      <c r="ET348" t="s">
        <v>444</v>
      </c>
      <c r="EU348" t="s">
        <v>444</v>
      </c>
      <c r="EV348" s="24" t="s">
        <v>444</v>
      </c>
      <c r="EW348" s="24" t="s">
        <v>444</v>
      </c>
      <c r="EX348" t="s">
        <v>444</v>
      </c>
      <c r="EY348" t="s">
        <v>444</v>
      </c>
      <c r="EZ348" s="24" t="s">
        <v>444</v>
      </c>
      <c r="FA348" s="24" t="s">
        <v>444</v>
      </c>
      <c r="FB348" t="s">
        <v>444</v>
      </c>
      <c r="FC348" t="s">
        <v>444</v>
      </c>
      <c r="FD348" s="24" t="s">
        <v>444</v>
      </c>
      <c r="FE348" s="24" t="s">
        <v>444</v>
      </c>
      <c r="FF348" t="s">
        <v>444</v>
      </c>
      <c r="FG348" t="s">
        <v>444</v>
      </c>
      <c r="FH348" s="24" t="s">
        <v>444</v>
      </c>
      <c r="FI348" s="24" t="s">
        <v>444</v>
      </c>
      <c r="FJ348" t="s">
        <v>444</v>
      </c>
      <c r="FK348" t="s">
        <v>444</v>
      </c>
      <c r="FL348" s="24" t="s">
        <v>444</v>
      </c>
      <c r="FM348" s="24" t="s">
        <v>444</v>
      </c>
      <c r="FN348" t="s">
        <v>444</v>
      </c>
      <c r="FO348" t="s">
        <v>444</v>
      </c>
      <c r="FP348" s="24" t="s">
        <v>444</v>
      </c>
      <c r="FQ348" s="24" t="s">
        <v>444</v>
      </c>
      <c r="FR348" t="s">
        <v>444</v>
      </c>
      <c r="FS348" t="s">
        <v>444</v>
      </c>
      <c r="FT348" s="24" t="s">
        <v>444</v>
      </c>
      <c r="FU348" s="24" t="s">
        <v>444</v>
      </c>
      <c r="FV348" t="s">
        <v>444</v>
      </c>
      <c r="FW348" t="s">
        <v>444</v>
      </c>
      <c r="FX348" s="24" t="s">
        <v>444</v>
      </c>
      <c r="FY348" s="24" t="s">
        <v>444</v>
      </c>
      <c r="FZ348" t="s">
        <v>444</v>
      </c>
      <c r="GA348" t="s">
        <v>444</v>
      </c>
      <c r="GB348" s="24" t="s">
        <v>444</v>
      </c>
      <c r="GC348" s="24" t="s">
        <v>444</v>
      </c>
      <c r="GD348" t="s">
        <v>444</v>
      </c>
      <c r="GE348" t="s">
        <v>444</v>
      </c>
      <c r="GF348" s="24" t="s">
        <v>444</v>
      </c>
      <c r="GG348" s="24" t="s">
        <v>444</v>
      </c>
      <c r="GH348" t="s">
        <v>444</v>
      </c>
      <c r="GI348" s="24" t="s">
        <v>444</v>
      </c>
      <c r="GJ348" s="24" t="s">
        <v>444</v>
      </c>
      <c r="GK348" t="s">
        <v>444</v>
      </c>
      <c r="GL348" t="s">
        <v>444</v>
      </c>
      <c r="GM348" s="24" t="s">
        <v>444</v>
      </c>
      <c r="GN348" s="24" t="s">
        <v>444</v>
      </c>
      <c r="GO348" t="s">
        <v>444</v>
      </c>
      <c r="GP348" t="s">
        <v>444</v>
      </c>
      <c r="GQ348" s="24" t="s">
        <v>444</v>
      </c>
      <c r="GR348" s="24" t="s">
        <v>444</v>
      </c>
      <c r="GS348" t="s">
        <v>444</v>
      </c>
      <c r="GT348" t="s">
        <v>444</v>
      </c>
      <c r="GU348" s="24" t="s">
        <v>444</v>
      </c>
      <c r="GV348" s="24" t="s">
        <v>444</v>
      </c>
      <c r="GW348" t="s">
        <v>444</v>
      </c>
      <c r="GX348" t="s">
        <v>444</v>
      </c>
      <c r="GY348" s="24" t="s">
        <v>444</v>
      </c>
      <c r="GZ348" s="24" t="s">
        <v>444</v>
      </c>
      <c r="HA348" t="s">
        <v>444</v>
      </c>
      <c r="HB348" t="s">
        <v>444</v>
      </c>
      <c r="HC348" s="24" t="s">
        <v>444</v>
      </c>
      <c r="HD348" s="24" t="s">
        <v>444</v>
      </c>
      <c r="HE348" t="s">
        <v>444</v>
      </c>
      <c r="HF348" t="s">
        <v>444</v>
      </c>
      <c r="HG348" s="24" t="s">
        <v>444</v>
      </c>
      <c r="HH348" s="24" t="s">
        <v>444</v>
      </c>
      <c r="HI348" t="s">
        <v>444</v>
      </c>
      <c r="HJ348" t="s">
        <v>444</v>
      </c>
      <c r="HK348" s="24" t="s">
        <v>444</v>
      </c>
      <c r="HL348" s="24" t="s">
        <v>444</v>
      </c>
      <c r="HM348" t="s">
        <v>444</v>
      </c>
      <c r="HN348" t="s">
        <v>444</v>
      </c>
      <c r="HO348" s="24" t="s">
        <v>444</v>
      </c>
      <c r="HP348" s="24" t="s">
        <v>444</v>
      </c>
      <c r="HQ348" t="s">
        <v>444</v>
      </c>
      <c r="HR348" t="s">
        <v>444</v>
      </c>
      <c r="HS348" s="24" t="s">
        <v>444</v>
      </c>
      <c r="HT348" s="24" t="s">
        <v>444</v>
      </c>
      <c r="HU348" t="s">
        <v>444</v>
      </c>
      <c r="HV348" t="s">
        <v>444</v>
      </c>
      <c r="HW348" s="24" t="s">
        <v>444</v>
      </c>
      <c r="HX348" s="24" t="s">
        <v>444</v>
      </c>
      <c r="HY348" t="s">
        <v>444</v>
      </c>
      <c r="HZ348" t="s">
        <v>444</v>
      </c>
      <c r="IA348" t="s">
        <v>2747</v>
      </c>
      <c r="IB348" t="s">
        <v>2736</v>
      </c>
      <c r="IC348" t="s">
        <v>2767</v>
      </c>
      <c r="ID348" s="33" t="b" cm="1">
        <f t="array" ref="ID348">_xlfn.IFNA(MATCH($A$2,_xlfn.NUMBERVALUE(Table_Query_from_MF_DSNP62[[#This Row],[CL_GLACCT_DR1]:[CL_GLACCT_CR4]]),0),0)&gt;=1</f>
        <v>1</v>
      </c>
      <c r="IE348" s="33" t="b">
        <f>OR(Table_Query_from_MF_DSNP62[[#This Row],[Pair1]:[Pair25]])</f>
        <v>1</v>
      </c>
      <c r="IF348" s="33">
        <f>_xlfn.IFNA(MATCH(TRUE,Table_Query_from_MF_DSNP62[[#This Row],[Pair1]:[Pair25]],0),"none")</f>
        <v>1</v>
      </c>
      <c r="IG348" s="33" t="b">
        <f>AND($A$2&gt;=_xlfn.NUMBERVALUE(Table_Query_from_MF_DSNP62[[#This Row],[CL_GL_ACCT_FR1]]),$A$2&lt;=_xlfn.NUMBERVALUE(Table_Query_from_MF_DSNP62[[#This Row],[CL_GL_ACCT_TO1]]))</f>
        <v>1</v>
      </c>
      <c r="IH348" s="33" t="b">
        <f>AND($A$2&gt;=_xlfn.NUMBERVALUE(Table_Query_from_MF_DSNP62[[#This Row],[CL_GL_ACCT_FR2]]),$A$2&lt;=_xlfn.NUMBERVALUE(Table_Query_from_MF_DSNP62[[#This Row],[CL_GL_ACCT_TO2]]))</f>
        <v>1</v>
      </c>
      <c r="II348" s="33" t="b">
        <f>AND($A$2&gt;=_xlfn.NUMBERVALUE(Table_Query_from_MF_DSNP62[[#This Row],[CL_GL_ACCT_FR3]]),$A$2&lt;=_xlfn.NUMBERVALUE(Table_Query_from_MF_DSNP62[[#This Row],[CL_GL_ACCT_TO3]]))</f>
        <v>1</v>
      </c>
      <c r="IJ348" s="33" t="b">
        <f>AND($A$2&gt;=_xlfn.NUMBERVALUE(Table_Query_from_MF_DSNP62[[#This Row],[CL_GL_ACCT_FR4]]),$A$2&lt;=_xlfn.NUMBERVALUE(Table_Query_from_MF_DSNP62[[#This Row],[CL_GL_ACCT_TO4]]))</f>
        <v>1</v>
      </c>
      <c r="IK348" s="33" t="b">
        <f>AND($A$2&gt;=_xlfn.NUMBERVALUE(Table_Query_from_MF_DSNP62[[#This Row],[CL_GL_ACCT_FR5]]),$A$2&lt;=_xlfn.NUMBERVALUE(Table_Query_from_MF_DSNP62[[#This Row],[CL_GL_ACCT_TO5]]))</f>
        <v>1</v>
      </c>
      <c r="IL348" s="33" t="b">
        <f>AND($A$2&gt;=_xlfn.NUMBERVALUE(Table_Query_from_MF_DSNP62[[#This Row],[CL_GL_ACCT_FR6]]),$A$2&lt;=_xlfn.NUMBERVALUE(Table_Query_from_MF_DSNP62[[#This Row],[CL_GL_ACCT_TO6]]))</f>
        <v>1</v>
      </c>
      <c r="IM348" s="33" t="b">
        <f>AND($A$2&gt;=_xlfn.NUMBERVALUE(Table_Query_from_MF_DSNP62[[#This Row],[CL_GL_ACCT_FR7]]),$A$2&lt;=_xlfn.NUMBERVALUE(Table_Query_from_MF_DSNP62[[#This Row],[CL_GL_ACCT_TO7]]))</f>
        <v>1</v>
      </c>
      <c r="IN348" s="33" t="b">
        <f>AND($A$2&gt;=_xlfn.NUMBERVALUE(Table_Query_from_MF_DSNP62[[#This Row],[CL_GL_ACCT_FR8]]),$A$2&lt;=_xlfn.NUMBERVALUE(Table_Query_from_MF_DSNP62[[#This Row],[CL_GL_ACCT_TO8]]))</f>
        <v>1</v>
      </c>
      <c r="IO348" s="33" t="b">
        <f>AND($A$2&gt;=_xlfn.NUMBERVALUE(Table_Query_from_MF_DSNP62[[#This Row],[CL_GL_ACCT_FR9]]),$A$2&lt;=_xlfn.NUMBERVALUE(Table_Query_from_MF_DSNP62[[#This Row],[CL_GL_ACCT_TO9]]))</f>
        <v>1</v>
      </c>
      <c r="IP348" s="33" t="b">
        <f>AND($A$2&gt;=_xlfn.NUMBERVALUE(Table_Query_from_MF_DSNP62[[#This Row],[CL_GL_ACCT_FR10]]),$A$2&lt;=_xlfn.NUMBERVALUE(Table_Query_from_MF_DSNP62[[#This Row],[CL_GL_ACCT_TO10]]))</f>
        <v>1</v>
      </c>
      <c r="IQ348" s="33" t="b">
        <f>AND($A$2&gt;=_xlfn.NUMBERVALUE(Table_Query_from_MF_DSNP62[[#This Row],[CL_GL_ACCT_FR11]]),$A$2&lt;=_xlfn.NUMBERVALUE(Table_Query_from_MF_DSNP62[[#This Row],[CL_GL_ACCT_TO11]]))</f>
        <v>1</v>
      </c>
      <c r="IR348" s="33" t="b">
        <f>AND($A$2&gt;=_xlfn.NUMBERVALUE(Table_Query_from_MF_DSNP62[[#This Row],[CL_GL_ACCT_FR12]]),$A$2&lt;=_xlfn.NUMBERVALUE(Table_Query_from_MF_DSNP62[[#This Row],[CL_GL_ACCT_TO12]]))</f>
        <v>1</v>
      </c>
      <c r="IS348" s="33" t="b">
        <f>AND($A$2&gt;=_xlfn.NUMBERVALUE(Table_Query_from_MF_DSNP62[[#This Row],[CL_GL_ACCT_FR13]]),$A$2&lt;=_xlfn.NUMBERVALUE(Table_Query_from_MF_DSNP62[[#This Row],[CL_GL_ACCT_TO13]]))</f>
        <v>1</v>
      </c>
      <c r="IT348" s="33" t="b">
        <f>AND($A$2&gt;=_xlfn.NUMBERVALUE(Table_Query_from_MF_DSNP62[[#This Row],[CL_GL_ACCT_FR14]]),$A$2&lt;=_xlfn.NUMBERVALUE(Table_Query_from_MF_DSNP62[[#This Row],[CL_GL_ACCT_TO14]]))</f>
        <v>1</v>
      </c>
      <c r="IU348" s="33" t="b">
        <f>AND($A$2&gt;=_xlfn.NUMBERVALUE(Table_Query_from_MF_DSNP62[[#This Row],[CL_GL_ACCT_FR15]]),$A$2&lt;=_xlfn.NUMBERVALUE(Table_Query_from_MF_DSNP62[[#This Row],[CL_GL_ACCT_TO15]]))</f>
        <v>1</v>
      </c>
      <c r="IV348" s="33" t="b">
        <f>AND($A$2&gt;=_xlfn.NUMBERVALUE(Table_Query_from_MF_DSNP62[[#This Row],[CL_GL_ACCT_FR16]]),$A$2&lt;=_xlfn.NUMBERVALUE(Table_Query_from_MF_DSNP62[[#This Row],[CL_GL_ACCT_TO16]]))</f>
        <v>1</v>
      </c>
      <c r="IW348" s="33" t="b">
        <f>AND($A$2&gt;=_xlfn.NUMBERVALUE(Table_Query_from_MF_DSNP62[[#This Row],[CL_GL_ACCT_FR17]]),$A$2&lt;=_xlfn.NUMBERVALUE(Table_Query_from_MF_DSNP62[[#This Row],[CL_GL_ACCT_TO17]]))</f>
        <v>1</v>
      </c>
      <c r="IX348" s="33" t="b">
        <f>AND($A$2&gt;=_xlfn.NUMBERVALUE(Table_Query_from_MF_DSNP62[[#This Row],[CL_GL_ACCT_FR18]]),$A$2&lt;=_xlfn.NUMBERVALUE(Table_Query_from_MF_DSNP62[[#This Row],[CL_GL_ACCT_TO18]]))</f>
        <v>1</v>
      </c>
      <c r="IY348" s="33" t="b">
        <f>AND($A$2&gt;=_xlfn.NUMBERVALUE(Table_Query_from_MF_DSNP62[[#This Row],[CL_GL_ACCT_FR19]]),$A$2&lt;=_xlfn.NUMBERVALUE(Table_Query_from_MF_DSNP62[[#This Row],[CL_GL_ACCT_TO19]]))</f>
        <v>1</v>
      </c>
      <c r="IZ348" s="33" t="b">
        <f>AND($A$2&gt;=_xlfn.NUMBERVALUE(Table_Query_from_MF_DSNP62[[#This Row],[CL_GL_ACCT_FR20]]),$A$2&lt;=_xlfn.NUMBERVALUE(Table_Query_from_MF_DSNP62[[#This Row],[CL_GL_ACCT_TO20]]))</f>
        <v>1</v>
      </c>
      <c r="JA348" s="33" t="b">
        <f>AND($A$2&gt;=_xlfn.NUMBERVALUE(Table_Query_from_MF_DSNP62[[#This Row],[CL_GL_ACCT_FR21]]),$A$2&lt;=_xlfn.NUMBERVALUE(Table_Query_from_MF_DSNP62[[#This Row],[CL_GL_ACCT_TO21]]))</f>
        <v>1</v>
      </c>
      <c r="JB348" s="33" t="b">
        <f>AND($A$2&gt;=_xlfn.NUMBERVALUE(Table_Query_from_MF_DSNP62[[#This Row],[CL_GL_ACCT_FR22]]),$A$2&lt;=_xlfn.NUMBERVALUE(Table_Query_from_MF_DSNP62[[#This Row],[CL_GL_ACCT_TO22]]))</f>
        <v>1</v>
      </c>
      <c r="JC348" s="33" t="b">
        <f>AND($A$2&gt;=_xlfn.NUMBERVALUE(Table_Query_from_MF_DSNP62[[#This Row],[CL_GL_ACCT_FR23]]),$A$2&lt;=_xlfn.NUMBERVALUE(Table_Query_from_MF_DSNP62[[#This Row],[CL_GL_ACCT_TO23]]))</f>
        <v>1</v>
      </c>
      <c r="JD348" s="33" t="b">
        <f>AND($A$2&gt;=_xlfn.NUMBERVALUE(Table_Query_from_MF_DSNP62[[#This Row],[CL_GL_ACCT_FR24]]),$A$2&lt;=_xlfn.NUMBERVALUE(Table_Query_from_MF_DSNP62[[#This Row],[CL_GL_ACCT_TO24]]))</f>
        <v>1</v>
      </c>
      <c r="JE348" s="33" t="b">
        <f>AND($A$2&gt;=_xlfn.NUMBERVALUE(Table_Query_from_MF_DSNP62[[#This Row],[CL_GL_ACCT_FR25]]),$A$2&lt;=_xlfn.NUMBERVALUE(Table_Query_from_MF_DSNP62[[#This Row],[CL_GL_ACCT_TO25]]))</f>
        <v>1</v>
      </c>
      <c r="JF348" s="33" t="b">
        <f>OR(Table_Query_from_MF_DSNP62[[#This Row],[PairA]:[PairO]])</f>
        <v>1</v>
      </c>
      <c r="JG348" s="33">
        <f>_xlfn.IFNA(MATCH(TRUE,Table_Query_from_MF_DSNP62[[#This Row],[PairA]:[PairO]],0),"none")</f>
        <v>1</v>
      </c>
      <c r="JH348" s="33" t="b">
        <f>AND($B$2&gt;=_xlfn.NUMBERVALUE(Table_Query_from_MF_DSNP62[[#This Row],[CL_CMP_OBJ_FR1]]),$B$2&lt;=_xlfn.NUMBERVALUE(Table_Query_from_MF_DSNP62[[#This Row],[CL_CMP_OBJ_TO1]]))</f>
        <v>1</v>
      </c>
      <c r="JI348" s="33" t="b">
        <f>AND($B$2&gt;=_xlfn.NUMBERVALUE(Table_Query_from_MF_DSNP62[[#This Row],[CL_CMP_OBJ_FR2]]),$B$2&lt;=_xlfn.NUMBERVALUE(Table_Query_from_MF_DSNP62[[#This Row],[CL_CMP_OBJ_TO2]]))</f>
        <v>1</v>
      </c>
      <c r="JJ348" s="33" t="b">
        <f>AND($B$2&gt;=_xlfn.NUMBERVALUE(Table_Query_from_MF_DSNP62[[#This Row],[CL_CMP_OBJ_FR3]]),$B$2&lt;=_xlfn.NUMBERVALUE(Table_Query_from_MF_DSNP62[[#This Row],[CL_CMP_OBJ_TO3]]))</f>
        <v>1</v>
      </c>
      <c r="JK348" s="33" t="b">
        <f>AND($B$2&gt;=_xlfn.NUMBERVALUE(Table_Query_from_MF_DSNP62[[#This Row],[CL_CMP_OBJ_FR4]]),$B$2&lt;=_xlfn.NUMBERVALUE(Table_Query_from_MF_DSNP62[[#This Row],[CL_CMP_OBJ_TO4]]))</f>
        <v>1</v>
      </c>
      <c r="JL348" s="33" t="b">
        <f>AND($B$2&gt;=_xlfn.NUMBERVALUE(Table_Query_from_MF_DSNP62[[#This Row],[CL_CMP_OBJ_FR5]]),$B$2&lt;=_xlfn.NUMBERVALUE(Table_Query_from_MF_DSNP62[[#This Row],[CL_CMP_OBJ_TO5]]))</f>
        <v>1</v>
      </c>
      <c r="JM348" s="33" t="b">
        <f>AND($B$2&gt;=_xlfn.NUMBERVALUE(Table_Query_from_MF_DSNP62[[#This Row],[CL_CMP_OBJ_FR6]]),$B$2&lt;=_xlfn.NUMBERVALUE(Table_Query_from_MF_DSNP62[[#This Row],[CL_CMP_OBJ_TO6]]))</f>
        <v>1</v>
      </c>
      <c r="JN348" s="33" t="b">
        <f>AND($B$2&gt;=_xlfn.NUMBERVALUE(Table_Query_from_MF_DSNP62[[#This Row],[CL_CMP_OBJ_FR7]]),$B$2&lt;=_xlfn.NUMBERVALUE(Table_Query_from_MF_DSNP62[[#This Row],[CL_CMP_OBJ_TO7]]))</f>
        <v>1</v>
      </c>
      <c r="JO348" s="33" t="b">
        <f>AND($B$2&gt;=_xlfn.NUMBERVALUE(Table_Query_from_MF_DSNP62[[#This Row],[CL_CMP_OBJ_FR8]]),$B$2&lt;=_xlfn.NUMBERVALUE(Table_Query_from_MF_DSNP62[[#This Row],[CL_CMP_OBJ_TO8]]))</f>
        <v>1</v>
      </c>
      <c r="JP348" s="33" t="b">
        <f>AND($B$2&gt;=_xlfn.NUMBERVALUE(Table_Query_from_MF_DSNP62[[#This Row],[CL_CMP_OBJ_FR9]]),$B$2&lt;=_xlfn.NUMBERVALUE(Table_Query_from_MF_DSNP62[[#This Row],[CL_CMP_OBJ_TO9]]))</f>
        <v>1</v>
      </c>
      <c r="JQ348" s="33" t="b">
        <f>AND($B$2&gt;=_xlfn.NUMBERVALUE(Table_Query_from_MF_DSNP62[[#This Row],[CL_CMP_OBJ_FR10]]),$B$2&lt;=_xlfn.NUMBERVALUE(Table_Query_from_MF_DSNP62[[#This Row],[CL_CMP_OBJ_TO10]]))</f>
        <v>1</v>
      </c>
      <c r="JR348" s="33" t="b">
        <f>AND($B$2&gt;=_xlfn.NUMBERVALUE(Table_Query_from_MF_DSNP62[[#This Row],[CL_CMP_OBJ_FR11]]),$B$2&lt;=_xlfn.NUMBERVALUE(Table_Query_from_MF_DSNP62[[#This Row],[CL_CMP_OBJ_TO11]]))</f>
        <v>1</v>
      </c>
      <c r="JS348" s="33" t="b">
        <f>AND($B$2&gt;=_xlfn.NUMBERVALUE(Table_Query_from_MF_DSNP62[[#This Row],[CL_CMP_OBJ_FR12]]),$B$2&lt;=_xlfn.NUMBERVALUE(Table_Query_from_MF_DSNP62[[#This Row],[CL_CMP_OBJ_TO12]]))</f>
        <v>1</v>
      </c>
      <c r="JT348" s="33" t="b">
        <f>AND($B$2&gt;=_xlfn.NUMBERVALUE(Table_Query_from_MF_DSNP62[[#This Row],[CL_CMP_OBJ_FR13]]),$B$2&lt;=_xlfn.NUMBERVALUE(Table_Query_from_MF_DSNP62[[#This Row],[CL_CMP_OBJ_TO13]]))</f>
        <v>1</v>
      </c>
      <c r="JU348" s="33" t="b">
        <f>AND($B$2&gt;=_xlfn.NUMBERVALUE(Table_Query_from_MF_DSNP62[[#This Row],[CL_CMP_OBJ_FR14]]),$B$2&lt;=_xlfn.NUMBERVALUE(Table_Query_from_MF_DSNP62[[#This Row],[CL_CMP_OBJ_TO14]]))</f>
        <v>1</v>
      </c>
      <c r="JV348" s="33" t="b">
        <f>AND($B$2&gt;=_xlfn.NUMBERVALUE(Table_Query_from_MF_DSNP62[[#This Row],[CL_CMP_OBJ_FR15]]),$B$2&lt;=_xlfn.NUMBERVALUE(Table_Query_from_MF_DSNP62[[#This Row],[CL_CMP_OBJ_TO15]]))</f>
        <v>1</v>
      </c>
    </row>
    <row r="349" spans="1:282" x14ac:dyDescent="0.25">
      <c r="A349" t="b">
        <f>OR(,Table_Query_from_MF_DSNP62[[#This Row],[Desired GL included as "hard-coded" GL?]],Table_Query_from_MF_DSNP62[[#This Row],[Desired GL included as "Open GL"?]])</f>
        <v>1</v>
      </c>
      <c r="B349" t="b">
        <f>Table_Query_from_MF_DSNP62[[#This Row],[Desired CObj included as "Open CObj"?]]</f>
        <v>1</v>
      </c>
      <c r="C349" t="s">
        <v>1922</v>
      </c>
      <c r="D349" t="s">
        <v>1923</v>
      </c>
      <c r="E349" t="s">
        <v>15</v>
      </c>
      <c r="F349" s="24" t="s">
        <v>258</v>
      </c>
      <c r="G349" t="s">
        <v>330</v>
      </c>
      <c r="H349" s="24" t="s">
        <v>410</v>
      </c>
      <c r="I349" t="s">
        <v>428</v>
      </c>
      <c r="J349" s="24" t="s">
        <v>444</v>
      </c>
      <c r="K349" t="s">
        <v>444</v>
      </c>
      <c r="L349" s="24" t="s">
        <v>444</v>
      </c>
      <c r="M349" t="s">
        <v>444</v>
      </c>
      <c r="N349" t="s">
        <v>444</v>
      </c>
      <c r="O349" t="s">
        <v>444</v>
      </c>
      <c r="P349" t="s">
        <v>444</v>
      </c>
      <c r="Q349" t="s">
        <v>15</v>
      </c>
      <c r="R349" t="s">
        <v>444</v>
      </c>
      <c r="S349" t="s">
        <v>442</v>
      </c>
      <c r="T349" t="s">
        <v>447</v>
      </c>
      <c r="U349" t="s">
        <v>444</v>
      </c>
      <c r="V349" t="s">
        <v>444</v>
      </c>
      <c r="W349" t="s">
        <v>447</v>
      </c>
      <c r="X349" t="s">
        <v>444</v>
      </c>
      <c r="Y349" t="s">
        <v>444</v>
      </c>
      <c r="Z349" t="s">
        <v>442</v>
      </c>
      <c r="AA349" t="s">
        <v>442</v>
      </c>
      <c r="AB349" t="s">
        <v>442</v>
      </c>
      <c r="AC349" t="s">
        <v>444</v>
      </c>
      <c r="AD349" t="s">
        <v>444</v>
      </c>
      <c r="AE349" t="s">
        <v>444</v>
      </c>
      <c r="AF349" t="s">
        <v>444</v>
      </c>
      <c r="AG349" t="s">
        <v>442</v>
      </c>
      <c r="AH349" t="s">
        <v>444</v>
      </c>
      <c r="AI349" t="s">
        <v>447</v>
      </c>
      <c r="AJ349" t="s">
        <v>442</v>
      </c>
      <c r="AK349" t="s">
        <v>15</v>
      </c>
      <c r="AL349" t="s">
        <v>444</v>
      </c>
      <c r="AM349" t="s">
        <v>444</v>
      </c>
      <c r="AN349" t="s">
        <v>444</v>
      </c>
      <c r="AO349" t="s">
        <v>444</v>
      </c>
      <c r="AP349" t="s">
        <v>442</v>
      </c>
      <c r="AQ349" t="s">
        <v>1440</v>
      </c>
      <c r="AR349" t="s">
        <v>1451</v>
      </c>
      <c r="AS349" t="s">
        <v>162</v>
      </c>
      <c r="AT349" t="s">
        <v>444</v>
      </c>
      <c r="AU349" t="s">
        <v>444</v>
      </c>
      <c r="AV349" t="s">
        <v>442</v>
      </c>
      <c r="AW349" t="s">
        <v>444</v>
      </c>
      <c r="AX349" t="s">
        <v>444</v>
      </c>
      <c r="AY349" t="s">
        <v>444</v>
      </c>
      <c r="AZ349" t="s">
        <v>444</v>
      </c>
      <c r="BA349" t="s">
        <v>444</v>
      </c>
      <c r="BB349" t="s">
        <v>444</v>
      </c>
      <c r="BC349" t="s">
        <v>444</v>
      </c>
      <c r="BD349" t="s">
        <v>1359</v>
      </c>
      <c r="BE349" t="s">
        <v>1924</v>
      </c>
      <c r="BF349" t="s">
        <v>1360</v>
      </c>
      <c r="BG349" t="s">
        <v>444</v>
      </c>
      <c r="BH349" t="s">
        <v>444</v>
      </c>
      <c r="BI349" t="s">
        <v>444</v>
      </c>
      <c r="BJ349" t="s">
        <v>444</v>
      </c>
      <c r="BK349" t="s">
        <v>444</v>
      </c>
      <c r="BL349" t="s">
        <v>444</v>
      </c>
      <c r="BM349" t="s">
        <v>444</v>
      </c>
      <c r="BN349" t="s">
        <v>444</v>
      </c>
      <c r="BO349" t="s">
        <v>444</v>
      </c>
      <c r="BP349" t="s">
        <v>444</v>
      </c>
      <c r="BQ349" t="s">
        <v>444</v>
      </c>
      <c r="BR349" t="s">
        <v>444</v>
      </c>
      <c r="BS349" t="s">
        <v>444</v>
      </c>
      <c r="BT349" t="s">
        <v>444</v>
      </c>
      <c r="BU349" t="s">
        <v>444</v>
      </c>
      <c r="BV349" t="s">
        <v>444</v>
      </c>
      <c r="BW349" t="s">
        <v>444</v>
      </c>
      <c r="BX349" t="s">
        <v>444</v>
      </c>
      <c r="BY349" t="s">
        <v>444</v>
      </c>
      <c r="BZ349" t="s">
        <v>444</v>
      </c>
      <c r="CA349" t="s">
        <v>444</v>
      </c>
      <c r="CB349" t="s">
        <v>444</v>
      </c>
      <c r="CC349" t="s">
        <v>444</v>
      </c>
      <c r="CD349" t="s">
        <v>444</v>
      </c>
      <c r="CE349" t="s">
        <v>444</v>
      </c>
      <c r="CF349" t="s">
        <v>444</v>
      </c>
      <c r="CG349" t="s">
        <v>444</v>
      </c>
      <c r="CH349" t="s">
        <v>444</v>
      </c>
      <c r="CI349" t="s">
        <v>444</v>
      </c>
      <c r="CJ349" t="s">
        <v>444</v>
      </c>
      <c r="CK349" t="s">
        <v>444</v>
      </c>
      <c r="CL349" t="s">
        <v>444</v>
      </c>
      <c r="CM349" t="s">
        <v>444</v>
      </c>
      <c r="CN349" t="s">
        <v>444</v>
      </c>
      <c r="CO349" t="s">
        <v>444</v>
      </c>
      <c r="CP349" t="s">
        <v>444</v>
      </c>
      <c r="CQ349" t="s">
        <v>444</v>
      </c>
      <c r="CR349" t="s">
        <v>444</v>
      </c>
      <c r="CS349" t="s">
        <v>444</v>
      </c>
      <c r="CT349" t="s">
        <v>444</v>
      </c>
      <c r="CU349" t="s">
        <v>7</v>
      </c>
      <c r="CV349" t="s">
        <v>2784</v>
      </c>
      <c r="CW349" t="s">
        <v>2736</v>
      </c>
      <c r="CX349" t="s">
        <v>2767</v>
      </c>
      <c r="CY349" t="s">
        <v>1370</v>
      </c>
      <c r="CZ349" t="s">
        <v>1371</v>
      </c>
      <c r="DA349" t="s">
        <v>444</v>
      </c>
      <c r="DB349" t="s">
        <v>444</v>
      </c>
      <c r="DC349" t="s">
        <v>444</v>
      </c>
      <c r="DD349" t="s">
        <v>444</v>
      </c>
      <c r="DE349" t="s">
        <v>444</v>
      </c>
      <c r="DF349" t="s">
        <v>444</v>
      </c>
      <c r="DG349" t="s">
        <v>444</v>
      </c>
      <c r="DH349" t="s">
        <v>444</v>
      </c>
      <c r="DI349" t="s">
        <v>443</v>
      </c>
      <c r="DJ349" t="s">
        <v>282</v>
      </c>
      <c r="DK349" t="s">
        <v>1440</v>
      </c>
      <c r="DL349" t="s">
        <v>1451</v>
      </c>
      <c r="DM349" t="s">
        <v>444</v>
      </c>
      <c r="DN349" t="s">
        <v>444</v>
      </c>
      <c r="DO349" t="s">
        <v>444</v>
      </c>
      <c r="DP349" t="s">
        <v>444</v>
      </c>
      <c r="DQ349" t="s">
        <v>444</v>
      </c>
      <c r="DR349" t="s">
        <v>444</v>
      </c>
      <c r="DS349" t="s">
        <v>444</v>
      </c>
      <c r="DT349" s="24" t="s">
        <v>444</v>
      </c>
      <c r="DU349" s="24" t="s">
        <v>444</v>
      </c>
      <c r="DV349" t="s">
        <v>444</v>
      </c>
      <c r="DW349" t="s">
        <v>444</v>
      </c>
      <c r="DX349" s="24" t="s">
        <v>444</v>
      </c>
      <c r="DY349" s="24" t="s">
        <v>444</v>
      </c>
      <c r="DZ349" t="s">
        <v>444</v>
      </c>
      <c r="EA349" t="s">
        <v>444</v>
      </c>
      <c r="EB349" s="24" t="s">
        <v>444</v>
      </c>
      <c r="EC349" s="24" t="s">
        <v>444</v>
      </c>
      <c r="ED349" t="s">
        <v>444</v>
      </c>
      <c r="EE349" t="s">
        <v>444</v>
      </c>
      <c r="EF349" s="24" t="s">
        <v>444</v>
      </c>
      <c r="EG349" s="24" t="s">
        <v>444</v>
      </c>
      <c r="EH349" t="s">
        <v>444</v>
      </c>
      <c r="EI349" t="s">
        <v>444</v>
      </c>
      <c r="EJ349" s="24" t="s">
        <v>444</v>
      </c>
      <c r="EK349" s="24" t="s">
        <v>444</v>
      </c>
      <c r="EL349" t="s">
        <v>444</v>
      </c>
      <c r="EM349" t="s">
        <v>444</v>
      </c>
      <c r="EN349" s="24" t="s">
        <v>444</v>
      </c>
      <c r="EO349" s="24" t="s">
        <v>444</v>
      </c>
      <c r="EP349" t="s">
        <v>444</v>
      </c>
      <c r="EQ349" t="s">
        <v>444</v>
      </c>
      <c r="ER349" s="24" t="s">
        <v>444</v>
      </c>
      <c r="ES349" s="24" t="s">
        <v>444</v>
      </c>
      <c r="ET349" t="s">
        <v>444</v>
      </c>
      <c r="EU349" t="s">
        <v>444</v>
      </c>
      <c r="EV349" s="24" t="s">
        <v>444</v>
      </c>
      <c r="EW349" s="24" t="s">
        <v>444</v>
      </c>
      <c r="EX349" t="s">
        <v>444</v>
      </c>
      <c r="EY349" t="s">
        <v>444</v>
      </c>
      <c r="EZ349" s="24" t="s">
        <v>444</v>
      </c>
      <c r="FA349" s="24" t="s">
        <v>444</v>
      </c>
      <c r="FB349" t="s">
        <v>444</v>
      </c>
      <c r="FC349" t="s">
        <v>444</v>
      </c>
      <c r="FD349" s="24" t="s">
        <v>444</v>
      </c>
      <c r="FE349" s="24" t="s">
        <v>444</v>
      </c>
      <c r="FF349" t="s">
        <v>444</v>
      </c>
      <c r="FG349" t="s">
        <v>444</v>
      </c>
      <c r="FH349" s="24" t="s">
        <v>444</v>
      </c>
      <c r="FI349" s="24" t="s">
        <v>444</v>
      </c>
      <c r="FJ349" t="s">
        <v>444</v>
      </c>
      <c r="FK349" t="s">
        <v>444</v>
      </c>
      <c r="FL349" s="24" t="s">
        <v>444</v>
      </c>
      <c r="FM349" s="24" t="s">
        <v>444</v>
      </c>
      <c r="FN349" t="s">
        <v>444</v>
      </c>
      <c r="FO349" t="s">
        <v>444</v>
      </c>
      <c r="FP349" s="24" t="s">
        <v>444</v>
      </c>
      <c r="FQ349" s="24" t="s">
        <v>444</v>
      </c>
      <c r="FR349" t="s">
        <v>444</v>
      </c>
      <c r="FS349" t="s">
        <v>444</v>
      </c>
      <c r="FT349" s="24" t="s">
        <v>444</v>
      </c>
      <c r="FU349" s="24" t="s">
        <v>444</v>
      </c>
      <c r="FV349" t="s">
        <v>444</v>
      </c>
      <c r="FW349" t="s">
        <v>444</v>
      </c>
      <c r="FX349" s="24" t="s">
        <v>444</v>
      </c>
      <c r="FY349" s="24" t="s">
        <v>444</v>
      </c>
      <c r="FZ349" t="s">
        <v>444</v>
      </c>
      <c r="GA349" t="s">
        <v>444</v>
      </c>
      <c r="GB349" s="24" t="s">
        <v>444</v>
      </c>
      <c r="GC349" s="24" t="s">
        <v>444</v>
      </c>
      <c r="GD349" t="s">
        <v>444</v>
      </c>
      <c r="GE349" t="s">
        <v>444</v>
      </c>
      <c r="GF349" s="24" t="s">
        <v>444</v>
      </c>
      <c r="GG349" s="24" t="s">
        <v>444</v>
      </c>
      <c r="GH349" t="s">
        <v>15</v>
      </c>
      <c r="GI349" s="24" t="s">
        <v>566</v>
      </c>
      <c r="GJ349" s="24" t="s">
        <v>566</v>
      </c>
      <c r="GK349" t="s">
        <v>567</v>
      </c>
      <c r="GL349" t="s">
        <v>567</v>
      </c>
      <c r="GM349" s="24" t="s">
        <v>591</v>
      </c>
      <c r="GN349" s="24" t="s">
        <v>591</v>
      </c>
      <c r="GO349" t="s">
        <v>602</v>
      </c>
      <c r="GP349" t="s">
        <v>602</v>
      </c>
      <c r="GQ349" s="24" t="s">
        <v>444</v>
      </c>
      <c r="GR349" s="24" t="s">
        <v>444</v>
      </c>
      <c r="GS349" t="s">
        <v>444</v>
      </c>
      <c r="GT349" t="s">
        <v>444</v>
      </c>
      <c r="GU349" s="24" t="s">
        <v>444</v>
      </c>
      <c r="GV349" s="24" t="s">
        <v>444</v>
      </c>
      <c r="GW349" t="s">
        <v>444</v>
      </c>
      <c r="GX349" t="s">
        <v>444</v>
      </c>
      <c r="GY349" s="24" t="s">
        <v>444</v>
      </c>
      <c r="GZ349" s="24" t="s">
        <v>444</v>
      </c>
      <c r="HA349" t="s">
        <v>444</v>
      </c>
      <c r="HB349" t="s">
        <v>444</v>
      </c>
      <c r="HC349" s="24" t="s">
        <v>444</v>
      </c>
      <c r="HD349" s="24" t="s">
        <v>444</v>
      </c>
      <c r="HE349" t="s">
        <v>444</v>
      </c>
      <c r="HF349" t="s">
        <v>444</v>
      </c>
      <c r="HG349" s="24" t="s">
        <v>444</v>
      </c>
      <c r="HH349" s="24" t="s">
        <v>444</v>
      </c>
      <c r="HI349" t="s">
        <v>444</v>
      </c>
      <c r="HJ349" t="s">
        <v>444</v>
      </c>
      <c r="HK349" s="24" t="s">
        <v>444</v>
      </c>
      <c r="HL349" s="24" t="s">
        <v>444</v>
      </c>
      <c r="HM349" t="s">
        <v>444</v>
      </c>
      <c r="HN349" t="s">
        <v>444</v>
      </c>
      <c r="HO349" s="24" t="s">
        <v>444</v>
      </c>
      <c r="HP349" s="24" t="s">
        <v>444</v>
      </c>
      <c r="HQ349" t="s">
        <v>444</v>
      </c>
      <c r="HR349" t="s">
        <v>444</v>
      </c>
      <c r="HS349" s="24" t="s">
        <v>444</v>
      </c>
      <c r="HT349" s="24" t="s">
        <v>444</v>
      </c>
      <c r="HU349" t="s">
        <v>444</v>
      </c>
      <c r="HV349" t="s">
        <v>444</v>
      </c>
      <c r="HW349" s="24" t="s">
        <v>444</v>
      </c>
      <c r="HX349" s="24" t="s">
        <v>444</v>
      </c>
      <c r="HY349" t="s">
        <v>444</v>
      </c>
      <c r="HZ349" t="s">
        <v>444</v>
      </c>
      <c r="IA349" t="s">
        <v>2747</v>
      </c>
      <c r="IB349" t="s">
        <v>2736</v>
      </c>
      <c r="IC349" t="s">
        <v>2767</v>
      </c>
      <c r="ID349" s="33" t="b" cm="1">
        <f t="array" ref="ID349">_xlfn.IFNA(MATCH($A$2,_xlfn.NUMBERVALUE(Table_Query_from_MF_DSNP62[[#This Row],[CL_GLACCT_DR1]:[CL_GLACCT_CR4]]),0),0)&gt;=1</f>
        <v>1</v>
      </c>
      <c r="IE349" s="33" t="b">
        <f>OR(Table_Query_from_MF_DSNP62[[#This Row],[Pair1]:[Pair25]])</f>
        <v>1</v>
      </c>
      <c r="IF349" s="33">
        <f>_xlfn.IFNA(MATCH(TRUE,Table_Query_from_MF_DSNP62[[#This Row],[Pair1]:[Pair25]],0),"none")</f>
        <v>1</v>
      </c>
      <c r="IG349" s="33" t="b">
        <f>AND($A$2&gt;=_xlfn.NUMBERVALUE(Table_Query_from_MF_DSNP62[[#This Row],[CL_GL_ACCT_FR1]]),$A$2&lt;=_xlfn.NUMBERVALUE(Table_Query_from_MF_DSNP62[[#This Row],[CL_GL_ACCT_TO1]]))</f>
        <v>1</v>
      </c>
      <c r="IH349" s="33" t="b">
        <f>AND($A$2&gt;=_xlfn.NUMBERVALUE(Table_Query_from_MF_DSNP62[[#This Row],[CL_GL_ACCT_FR2]]),$A$2&lt;=_xlfn.NUMBERVALUE(Table_Query_from_MF_DSNP62[[#This Row],[CL_GL_ACCT_TO2]]))</f>
        <v>1</v>
      </c>
      <c r="II349" s="33" t="b">
        <f>AND($A$2&gt;=_xlfn.NUMBERVALUE(Table_Query_from_MF_DSNP62[[#This Row],[CL_GL_ACCT_FR3]]),$A$2&lt;=_xlfn.NUMBERVALUE(Table_Query_from_MF_DSNP62[[#This Row],[CL_GL_ACCT_TO3]]))</f>
        <v>1</v>
      </c>
      <c r="IJ349" s="33" t="b">
        <f>AND($A$2&gt;=_xlfn.NUMBERVALUE(Table_Query_from_MF_DSNP62[[#This Row],[CL_GL_ACCT_FR4]]),$A$2&lt;=_xlfn.NUMBERVALUE(Table_Query_from_MF_DSNP62[[#This Row],[CL_GL_ACCT_TO4]]))</f>
        <v>1</v>
      </c>
      <c r="IK349" s="33" t="b">
        <f>AND($A$2&gt;=_xlfn.NUMBERVALUE(Table_Query_from_MF_DSNP62[[#This Row],[CL_GL_ACCT_FR5]]),$A$2&lt;=_xlfn.NUMBERVALUE(Table_Query_from_MF_DSNP62[[#This Row],[CL_GL_ACCT_TO5]]))</f>
        <v>1</v>
      </c>
      <c r="IL349" s="33" t="b">
        <f>AND($A$2&gt;=_xlfn.NUMBERVALUE(Table_Query_from_MF_DSNP62[[#This Row],[CL_GL_ACCT_FR6]]),$A$2&lt;=_xlfn.NUMBERVALUE(Table_Query_from_MF_DSNP62[[#This Row],[CL_GL_ACCT_TO6]]))</f>
        <v>1</v>
      </c>
      <c r="IM349" s="33" t="b">
        <f>AND($A$2&gt;=_xlfn.NUMBERVALUE(Table_Query_from_MF_DSNP62[[#This Row],[CL_GL_ACCT_FR7]]),$A$2&lt;=_xlfn.NUMBERVALUE(Table_Query_from_MF_DSNP62[[#This Row],[CL_GL_ACCT_TO7]]))</f>
        <v>1</v>
      </c>
      <c r="IN349" s="33" t="b">
        <f>AND($A$2&gt;=_xlfn.NUMBERVALUE(Table_Query_from_MF_DSNP62[[#This Row],[CL_GL_ACCT_FR8]]),$A$2&lt;=_xlfn.NUMBERVALUE(Table_Query_from_MF_DSNP62[[#This Row],[CL_GL_ACCT_TO8]]))</f>
        <v>1</v>
      </c>
      <c r="IO349" s="33" t="b">
        <f>AND($A$2&gt;=_xlfn.NUMBERVALUE(Table_Query_from_MF_DSNP62[[#This Row],[CL_GL_ACCT_FR9]]),$A$2&lt;=_xlfn.NUMBERVALUE(Table_Query_from_MF_DSNP62[[#This Row],[CL_GL_ACCT_TO9]]))</f>
        <v>1</v>
      </c>
      <c r="IP349" s="33" t="b">
        <f>AND($A$2&gt;=_xlfn.NUMBERVALUE(Table_Query_from_MF_DSNP62[[#This Row],[CL_GL_ACCT_FR10]]),$A$2&lt;=_xlfn.NUMBERVALUE(Table_Query_from_MF_DSNP62[[#This Row],[CL_GL_ACCT_TO10]]))</f>
        <v>1</v>
      </c>
      <c r="IQ349" s="33" t="b">
        <f>AND($A$2&gt;=_xlfn.NUMBERVALUE(Table_Query_from_MF_DSNP62[[#This Row],[CL_GL_ACCT_FR11]]),$A$2&lt;=_xlfn.NUMBERVALUE(Table_Query_from_MF_DSNP62[[#This Row],[CL_GL_ACCT_TO11]]))</f>
        <v>1</v>
      </c>
      <c r="IR349" s="33" t="b">
        <f>AND($A$2&gt;=_xlfn.NUMBERVALUE(Table_Query_from_MF_DSNP62[[#This Row],[CL_GL_ACCT_FR12]]),$A$2&lt;=_xlfn.NUMBERVALUE(Table_Query_from_MF_DSNP62[[#This Row],[CL_GL_ACCT_TO12]]))</f>
        <v>1</v>
      </c>
      <c r="IS349" s="33" t="b">
        <f>AND($A$2&gt;=_xlfn.NUMBERVALUE(Table_Query_from_MF_DSNP62[[#This Row],[CL_GL_ACCT_FR13]]),$A$2&lt;=_xlfn.NUMBERVALUE(Table_Query_from_MF_DSNP62[[#This Row],[CL_GL_ACCT_TO13]]))</f>
        <v>1</v>
      </c>
      <c r="IT349" s="33" t="b">
        <f>AND($A$2&gt;=_xlfn.NUMBERVALUE(Table_Query_from_MF_DSNP62[[#This Row],[CL_GL_ACCT_FR14]]),$A$2&lt;=_xlfn.NUMBERVALUE(Table_Query_from_MF_DSNP62[[#This Row],[CL_GL_ACCT_TO14]]))</f>
        <v>1</v>
      </c>
      <c r="IU349" s="33" t="b">
        <f>AND($A$2&gt;=_xlfn.NUMBERVALUE(Table_Query_from_MF_DSNP62[[#This Row],[CL_GL_ACCT_FR15]]),$A$2&lt;=_xlfn.NUMBERVALUE(Table_Query_from_MF_DSNP62[[#This Row],[CL_GL_ACCT_TO15]]))</f>
        <v>1</v>
      </c>
      <c r="IV349" s="33" t="b">
        <f>AND($A$2&gt;=_xlfn.NUMBERVALUE(Table_Query_from_MF_DSNP62[[#This Row],[CL_GL_ACCT_FR16]]),$A$2&lt;=_xlfn.NUMBERVALUE(Table_Query_from_MF_DSNP62[[#This Row],[CL_GL_ACCT_TO16]]))</f>
        <v>1</v>
      </c>
      <c r="IW349" s="33" t="b">
        <f>AND($A$2&gt;=_xlfn.NUMBERVALUE(Table_Query_from_MF_DSNP62[[#This Row],[CL_GL_ACCT_FR17]]),$A$2&lt;=_xlfn.NUMBERVALUE(Table_Query_from_MF_DSNP62[[#This Row],[CL_GL_ACCT_TO17]]))</f>
        <v>1</v>
      </c>
      <c r="IX349" s="33" t="b">
        <f>AND($A$2&gt;=_xlfn.NUMBERVALUE(Table_Query_from_MF_DSNP62[[#This Row],[CL_GL_ACCT_FR18]]),$A$2&lt;=_xlfn.NUMBERVALUE(Table_Query_from_MF_DSNP62[[#This Row],[CL_GL_ACCT_TO18]]))</f>
        <v>1</v>
      </c>
      <c r="IY349" s="33" t="b">
        <f>AND($A$2&gt;=_xlfn.NUMBERVALUE(Table_Query_from_MF_DSNP62[[#This Row],[CL_GL_ACCT_FR19]]),$A$2&lt;=_xlfn.NUMBERVALUE(Table_Query_from_MF_DSNP62[[#This Row],[CL_GL_ACCT_TO19]]))</f>
        <v>1</v>
      </c>
      <c r="IZ349" s="33" t="b">
        <f>AND($A$2&gt;=_xlfn.NUMBERVALUE(Table_Query_from_MF_DSNP62[[#This Row],[CL_GL_ACCT_FR20]]),$A$2&lt;=_xlfn.NUMBERVALUE(Table_Query_from_MF_DSNP62[[#This Row],[CL_GL_ACCT_TO20]]))</f>
        <v>1</v>
      </c>
      <c r="JA349" s="33" t="b">
        <f>AND($A$2&gt;=_xlfn.NUMBERVALUE(Table_Query_from_MF_DSNP62[[#This Row],[CL_GL_ACCT_FR21]]),$A$2&lt;=_xlfn.NUMBERVALUE(Table_Query_from_MF_DSNP62[[#This Row],[CL_GL_ACCT_TO21]]))</f>
        <v>1</v>
      </c>
      <c r="JB349" s="33" t="b">
        <f>AND($A$2&gt;=_xlfn.NUMBERVALUE(Table_Query_from_MF_DSNP62[[#This Row],[CL_GL_ACCT_FR22]]),$A$2&lt;=_xlfn.NUMBERVALUE(Table_Query_from_MF_DSNP62[[#This Row],[CL_GL_ACCT_TO22]]))</f>
        <v>1</v>
      </c>
      <c r="JC349" s="33" t="b">
        <f>AND($A$2&gt;=_xlfn.NUMBERVALUE(Table_Query_from_MF_DSNP62[[#This Row],[CL_GL_ACCT_FR23]]),$A$2&lt;=_xlfn.NUMBERVALUE(Table_Query_from_MF_DSNP62[[#This Row],[CL_GL_ACCT_TO23]]))</f>
        <v>1</v>
      </c>
      <c r="JD349" s="33" t="b">
        <f>AND($A$2&gt;=_xlfn.NUMBERVALUE(Table_Query_from_MF_DSNP62[[#This Row],[CL_GL_ACCT_FR24]]),$A$2&lt;=_xlfn.NUMBERVALUE(Table_Query_from_MF_DSNP62[[#This Row],[CL_GL_ACCT_TO24]]))</f>
        <v>1</v>
      </c>
      <c r="JE349" s="33" t="b">
        <f>AND($A$2&gt;=_xlfn.NUMBERVALUE(Table_Query_from_MF_DSNP62[[#This Row],[CL_GL_ACCT_FR25]]),$A$2&lt;=_xlfn.NUMBERVALUE(Table_Query_from_MF_DSNP62[[#This Row],[CL_GL_ACCT_TO25]]))</f>
        <v>1</v>
      </c>
      <c r="JF349" s="33" t="b">
        <f>OR(Table_Query_from_MF_DSNP62[[#This Row],[PairA]:[PairO]])</f>
        <v>1</v>
      </c>
      <c r="JG349" s="33">
        <f>_xlfn.IFNA(MATCH(TRUE,Table_Query_from_MF_DSNP62[[#This Row],[PairA]:[PairO]],0),"none")</f>
        <v>5</v>
      </c>
      <c r="JH349" s="33" t="b">
        <f>AND($B$2&gt;=_xlfn.NUMBERVALUE(Table_Query_from_MF_DSNP62[[#This Row],[CL_CMP_OBJ_FR1]]),$B$2&lt;=_xlfn.NUMBERVALUE(Table_Query_from_MF_DSNP62[[#This Row],[CL_CMP_OBJ_TO1]]))</f>
        <v>0</v>
      </c>
      <c r="JI349" s="33" t="b">
        <f>AND($B$2&gt;=_xlfn.NUMBERVALUE(Table_Query_from_MF_DSNP62[[#This Row],[CL_CMP_OBJ_FR2]]),$B$2&lt;=_xlfn.NUMBERVALUE(Table_Query_from_MF_DSNP62[[#This Row],[CL_CMP_OBJ_TO2]]))</f>
        <v>0</v>
      </c>
      <c r="JJ349" s="33" t="b">
        <f>AND($B$2&gt;=_xlfn.NUMBERVALUE(Table_Query_from_MF_DSNP62[[#This Row],[CL_CMP_OBJ_FR3]]),$B$2&lt;=_xlfn.NUMBERVALUE(Table_Query_from_MF_DSNP62[[#This Row],[CL_CMP_OBJ_TO3]]))</f>
        <v>0</v>
      </c>
      <c r="JK349" s="33" t="b">
        <f>AND($B$2&gt;=_xlfn.NUMBERVALUE(Table_Query_from_MF_DSNP62[[#This Row],[CL_CMP_OBJ_FR4]]),$B$2&lt;=_xlfn.NUMBERVALUE(Table_Query_from_MF_DSNP62[[#This Row],[CL_CMP_OBJ_TO4]]))</f>
        <v>0</v>
      </c>
      <c r="JL349" s="33" t="b">
        <f>AND($B$2&gt;=_xlfn.NUMBERVALUE(Table_Query_from_MF_DSNP62[[#This Row],[CL_CMP_OBJ_FR5]]),$B$2&lt;=_xlfn.NUMBERVALUE(Table_Query_from_MF_DSNP62[[#This Row],[CL_CMP_OBJ_TO5]]))</f>
        <v>1</v>
      </c>
      <c r="JM349" s="33" t="b">
        <f>AND($B$2&gt;=_xlfn.NUMBERVALUE(Table_Query_from_MF_DSNP62[[#This Row],[CL_CMP_OBJ_FR6]]),$B$2&lt;=_xlfn.NUMBERVALUE(Table_Query_from_MF_DSNP62[[#This Row],[CL_CMP_OBJ_TO6]]))</f>
        <v>1</v>
      </c>
      <c r="JN349" s="33" t="b">
        <f>AND($B$2&gt;=_xlfn.NUMBERVALUE(Table_Query_from_MF_DSNP62[[#This Row],[CL_CMP_OBJ_FR7]]),$B$2&lt;=_xlfn.NUMBERVALUE(Table_Query_from_MF_DSNP62[[#This Row],[CL_CMP_OBJ_TO7]]))</f>
        <v>1</v>
      </c>
      <c r="JO349" s="33" t="b">
        <f>AND($B$2&gt;=_xlfn.NUMBERVALUE(Table_Query_from_MF_DSNP62[[#This Row],[CL_CMP_OBJ_FR8]]),$B$2&lt;=_xlfn.NUMBERVALUE(Table_Query_from_MF_DSNP62[[#This Row],[CL_CMP_OBJ_TO8]]))</f>
        <v>1</v>
      </c>
      <c r="JP349" s="33" t="b">
        <f>AND($B$2&gt;=_xlfn.NUMBERVALUE(Table_Query_from_MF_DSNP62[[#This Row],[CL_CMP_OBJ_FR9]]),$B$2&lt;=_xlfn.NUMBERVALUE(Table_Query_from_MF_DSNP62[[#This Row],[CL_CMP_OBJ_TO9]]))</f>
        <v>1</v>
      </c>
      <c r="JQ349" s="33" t="b">
        <f>AND($B$2&gt;=_xlfn.NUMBERVALUE(Table_Query_from_MF_DSNP62[[#This Row],[CL_CMP_OBJ_FR10]]),$B$2&lt;=_xlfn.NUMBERVALUE(Table_Query_from_MF_DSNP62[[#This Row],[CL_CMP_OBJ_TO10]]))</f>
        <v>1</v>
      </c>
      <c r="JR349" s="33" t="b">
        <f>AND($B$2&gt;=_xlfn.NUMBERVALUE(Table_Query_from_MF_DSNP62[[#This Row],[CL_CMP_OBJ_FR11]]),$B$2&lt;=_xlfn.NUMBERVALUE(Table_Query_from_MF_DSNP62[[#This Row],[CL_CMP_OBJ_TO11]]))</f>
        <v>1</v>
      </c>
      <c r="JS349" s="33" t="b">
        <f>AND($B$2&gt;=_xlfn.NUMBERVALUE(Table_Query_from_MF_DSNP62[[#This Row],[CL_CMP_OBJ_FR12]]),$B$2&lt;=_xlfn.NUMBERVALUE(Table_Query_from_MF_DSNP62[[#This Row],[CL_CMP_OBJ_TO12]]))</f>
        <v>1</v>
      </c>
      <c r="JT349" s="33" t="b">
        <f>AND($B$2&gt;=_xlfn.NUMBERVALUE(Table_Query_from_MF_DSNP62[[#This Row],[CL_CMP_OBJ_FR13]]),$B$2&lt;=_xlfn.NUMBERVALUE(Table_Query_from_MF_DSNP62[[#This Row],[CL_CMP_OBJ_TO13]]))</f>
        <v>1</v>
      </c>
      <c r="JU349" s="33" t="b">
        <f>AND($B$2&gt;=_xlfn.NUMBERVALUE(Table_Query_from_MF_DSNP62[[#This Row],[CL_CMP_OBJ_FR14]]),$B$2&lt;=_xlfn.NUMBERVALUE(Table_Query_from_MF_DSNP62[[#This Row],[CL_CMP_OBJ_TO14]]))</f>
        <v>1</v>
      </c>
      <c r="JV349" s="33" t="b">
        <f>AND($B$2&gt;=_xlfn.NUMBERVALUE(Table_Query_from_MF_DSNP62[[#This Row],[CL_CMP_OBJ_FR15]]),$B$2&lt;=_xlfn.NUMBERVALUE(Table_Query_from_MF_DSNP62[[#This Row],[CL_CMP_OBJ_TO15]]))</f>
        <v>1</v>
      </c>
    </row>
    <row r="350" spans="1:282" x14ac:dyDescent="0.25">
      <c r="A350" t="b">
        <f>OR(,Table_Query_from_MF_DSNP62[[#This Row],[Desired GL included as "hard-coded" GL?]],Table_Query_from_MF_DSNP62[[#This Row],[Desired GL included as "Open GL"?]])</f>
        <v>1</v>
      </c>
      <c r="B350" t="b">
        <f>Table_Query_from_MF_DSNP62[[#This Row],[Desired CObj included as "Open CObj"?]]</f>
        <v>1</v>
      </c>
      <c r="C350" t="s">
        <v>1924</v>
      </c>
      <c r="D350" t="s">
        <v>1925</v>
      </c>
      <c r="E350" t="s">
        <v>15</v>
      </c>
      <c r="F350" s="24" t="s">
        <v>330</v>
      </c>
      <c r="G350" t="s">
        <v>113</v>
      </c>
      <c r="H350" s="24" t="s">
        <v>444</v>
      </c>
      <c r="I350" t="s">
        <v>444</v>
      </c>
      <c r="J350" s="24" t="s">
        <v>444</v>
      </c>
      <c r="K350" t="s">
        <v>444</v>
      </c>
      <c r="L350" s="24" t="s">
        <v>444</v>
      </c>
      <c r="M350" t="s">
        <v>444</v>
      </c>
      <c r="N350" t="s">
        <v>444</v>
      </c>
      <c r="O350" t="s">
        <v>444</v>
      </c>
      <c r="P350" t="s">
        <v>444</v>
      </c>
      <c r="Q350" t="s">
        <v>15</v>
      </c>
      <c r="R350" t="s">
        <v>444</v>
      </c>
      <c r="S350" t="s">
        <v>442</v>
      </c>
      <c r="T350" t="s">
        <v>447</v>
      </c>
      <c r="U350" t="s">
        <v>444</v>
      </c>
      <c r="V350" t="s">
        <v>444</v>
      </c>
      <c r="W350" t="s">
        <v>442</v>
      </c>
      <c r="X350" t="s">
        <v>442</v>
      </c>
      <c r="Y350" t="s">
        <v>444</v>
      </c>
      <c r="Z350" t="s">
        <v>442</v>
      </c>
      <c r="AA350" t="s">
        <v>442</v>
      </c>
      <c r="AB350" t="s">
        <v>442</v>
      </c>
      <c r="AC350" t="s">
        <v>444</v>
      </c>
      <c r="AD350" t="s">
        <v>444</v>
      </c>
      <c r="AE350" t="s">
        <v>444</v>
      </c>
      <c r="AF350" t="s">
        <v>444</v>
      </c>
      <c r="AG350" t="s">
        <v>442</v>
      </c>
      <c r="AH350" t="s">
        <v>444</v>
      </c>
      <c r="AI350" t="s">
        <v>447</v>
      </c>
      <c r="AJ350" t="s">
        <v>442</v>
      </c>
      <c r="AK350" t="s">
        <v>444</v>
      </c>
      <c r="AL350" t="s">
        <v>444</v>
      </c>
      <c r="AM350" t="s">
        <v>444</v>
      </c>
      <c r="AN350" t="s">
        <v>444</v>
      </c>
      <c r="AO350" t="s">
        <v>444</v>
      </c>
      <c r="AP350" t="s">
        <v>442</v>
      </c>
      <c r="AQ350" t="s">
        <v>1440</v>
      </c>
      <c r="AR350" t="s">
        <v>1451</v>
      </c>
      <c r="AS350" t="s">
        <v>162</v>
      </c>
      <c r="AT350" t="s">
        <v>444</v>
      </c>
      <c r="AU350" t="s">
        <v>444</v>
      </c>
      <c r="AV350" t="s">
        <v>442</v>
      </c>
      <c r="AW350" t="s">
        <v>444</v>
      </c>
      <c r="AX350" t="s">
        <v>444</v>
      </c>
      <c r="AY350" t="s">
        <v>444</v>
      </c>
      <c r="AZ350" t="s">
        <v>444</v>
      </c>
      <c r="BA350" t="s">
        <v>444</v>
      </c>
      <c r="BB350" t="s">
        <v>444</v>
      </c>
      <c r="BC350" t="s">
        <v>444</v>
      </c>
      <c r="BD350" t="s">
        <v>1359</v>
      </c>
      <c r="BE350" t="s">
        <v>1922</v>
      </c>
      <c r="BF350" t="s">
        <v>1360</v>
      </c>
      <c r="BG350" t="s">
        <v>444</v>
      </c>
      <c r="BH350" t="s">
        <v>444</v>
      </c>
      <c r="BI350" t="s">
        <v>444</v>
      </c>
      <c r="BJ350" t="s">
        <v>444</v>
      </c>
      <c r="BK350" t="s">
        <v>444</v>
      </c>
      <c r="BL350" t="s">
        <v>444</v>
      </c>
      <c r="BM350" t="s">
        <v>444</v>
      </c>
      <c r="BN350" t="s">
        <v>444</v>
      </c>
      <c r="BO350" t="s">
        <v>444</v>
      </c>
      <c r="BP350" t="s">
        <v>444</v>
      </c>
      <c r="BQ350" t="s">
        <v>444</v>
      </c>
      <c r="BR350" t="s">
        <v>444</v>
      </c>
      <c r="BS350" t="s">
        <v>444</v>
      </c>
      <c r="BT350" t="s">
        <v>444</v>
      </c>
      <c r="BU350" t="s">
        <v>444</v>
      </c>
      <c r="BV350" t="s">
        <v>444</v>
      </c>
      <c r="BW350" t="s">
        <v>444</v>
      </c>
      <c r="BX350" t="s">
        <v>444</v>
      </c>
      <c r="BY350" t="s">
        <v>444</v>
      </c>
      <c r="BZ350" t="s">
        <v>444</v>
      </c>
      <c r="CA350" t="s">
        <v>444</v>
      </c>
      <c r="CB350" t="s">
        <v>444</v>
      </c>
      <c r="CC350" t="s">
        <v>444</v>
      </c>
      <c r="CD350" t="s">
        <v>444</v>
      </c>
      <c r="CE350" t="s">
        <v>444</v>
      </c>
      <c r="CF350" t="s">
        <v>444</v>
      </c>
      <c r="CG350" t="s">
        <v>444</v>
      </c>
      <c r="CH350" t="s">
        <v>444</v>
      </c>
      <c r="CI350" t="s">
        <v>444</v>
      </c>
      <c r="CJ350" t="s">
        <v>444</v>
      </c>
      <c r="CK350" t="s">
        <v>444</v>
      </c>
      <c r="CL350" t="s">
        <v>444</v>
      </c>
      <c r="CM350" t="s">
        <v>444</v>
      </c>
      <c r="CN350" t="s">
        <v>444</v>
      </c>
      <c r="CO350" t="s">
        <v>444</v>
      </c>
      <c r="CP350" t="s">
        <v>444</v>
      </c>
      <c r="CQ350" t="s">
        <v>444</v>
      </c>
      <c r="CR350" t="s">
        <v>444</v>
      </c>
      <c r="CS350" t="s">
        <v>444</v>
      </c>
      <c r="CT350" t="s">
        <v>444</v>
      </c>
      <c r="CU350" t="s">
        <v>282</v>
      </c>
      <c r="CV350" t="s">
        <v>2784</v>
      </c>
      <c r="CW350" t="s">
        <v>2736</v>
      </c>
      <c r="CX350" t="s">
        <v>2767</v>
      </c>
      <c r="CY350" t="s">
        <v>1370</v>
      </c>
      <c r="CZ350" t="s">
        <v>1371</v>
      </c>
      <c r="DA350" t="s">
        <v>444</v>
      </c>
      <c r="DB350" t="s">
        <v>444</v>
      </c>
      <c r="DC350" t="s">
        <v>444</v>
      </c>
      <c r="DD350" t="s">
        <v>444</v>
      </c>
      <c r="DE350" t="s">
        <v>444</v>
      </c>
      <c r="DF350" t="s">
        <v>444</v>
      </c>
      <c r="DG350" t="s">
        <v>444</v>
      </c>
      <c r="DH350" t="s">
        <v>444</v>
      </c>
      <c r="DI350" t="s">
        <v>443</v>
      </c>
      <c r="DJ350" t="s">
        <v>282</v>
      </c>
      <c r="DK350" t="s">
        <v>1440</v>
      </c>
      <c r="DL350" t="s">
        <v>1451</v>
      </c>
      <c r="DM350" t="s">
        <v>444</v>
      </c>
      <c r="DN350" t="s">
        <v>444</v>
      </c>
      <c r="DO350" t="s">
        <v>444</v>
      </c>
      <c r="DP350" t="s">
        <v>444</v>
      </c>
      <c r="DQ350" t="s">
        <v>444</v>
      </c>
      <c r="DR350" t="s">
        <v>444</v>
      </c>
      <c r="DS350" t="s">
        <v>444</v>
      </c>
      <c r="DT350" s="24" t="s">
        <v>444</v>
      </c>
      <c r="DU350" s="24" t="s">
        <v>444</v>
      </c>
      <c r="DV350" t="s">
        <v>444</v>
      </c>
      <c r="DW350" t="s">
        <v>444</v>
      </c>
      <c r="DX350" s="24" t="s">
        <v>444</v>
      </c>
      <c r="DY350" s="24" t="s">
        <v>444</v>
      </c>
      <c r="DZ350" t="s">
        <v>444</v>
      </c>
      <c r="EA350" t="s">
        <v>444</v>
      </c>
      <c r="EB350" s="24" t="s">
        <v>444</v>
      </c>
      <c r="EC350" s="24" t="s">
        <v>444</v>
      </c>
      <c r="ED350" t="s">
        <v>444</v>
      </c>
      <c r="EE350" t="s">
        <v>444</v>
      </c>
      <c r="EF350" s="24" t="s">
        <v>444</v>
      </c>
      <c r="EG350" s="24" t="s">
        <v>444</v>
      </c>
      <c r="EH350" t="s">
        <v>444</v>
      </c>
      <c r="EI350" t="s">
        <v>444</v>
      </c>
      <c r="EJ350" s="24" t="s">
        <v>444</v>
      </c>
      <c r="EK350" s="24" t="s">
        <v>444</v>
      </c>
      <c r="EL350" t="s">
        <v>444</v>
      </c>
      <c r="EM350" t="s">
        <v>444</v>
      </c>
      <c r="EN350" s="24" t="s">
        <v>444</v>
      </c>
      <c r="EO350" s="24" t="s">
        <v>444</v>
      </c>
      <c r="EP350" t="s">
        <v>444</v>
      </c>
      <c r="EQ350" t="s">
        <v>444</v>
      </c>
      <c r="ER350" s="24" t="s">
        <v>444</v>
      </c>
      <c r="ES350" s="24" t="s">
        <v>444</v>
      </c>
      <c r="ET350" t="s">
        <v>444</v>
      </c>
      <c r="EU350" t="s">
        <v>444</v>
      </c>
      <c r="EV350" s="24" t="s">
        <v>444</v>
      </c>
      <c r="EW350" s="24" t="s">
        <v>444</v>
      </c>
      <c r="EX350" t="s">
        <v>444</v>
      </c>
      <c r="EY350" t="s">
        <v>444</v>
      </c>
      <c r="EZ350" s="24" t="s">
        <v>444</v>
      </c>
      <c r="FA350" s="24" t="s">
        <v>444</v>
      </c>
      <c r="FB350" t="s">
        <v>444</v>
      </c>
      <c r="FC350" t="s">
        <v>444</v>
      </c>
      <c r="FD350" s="24" t="s">
        <v>444</v>
      </c>
      <c r="FE350" s="24" t="s">
        <v>444</v>
      </c>
      <c r="FF350" t="s">
        <v>444</v>
      </c>
      <c r="FG350" t="s">
        <v>444</v>
      </c>
      <c r="FH350" s="24" t="s">
        <v>444</v>
      </c>
      <c r="FI350" s="24" t="s">
        <v>444</v>
      </c>
      <c r="FJ350" t="s">
        <v>444</v>
      </c>
      <c r="FK350" t="s">
        <v>444</v>
      </c>
      <c r="FL350" s="24" t="s">
        <v>444</v>
      </c>
      <c r="FM350" s="24" t="s">
        <v>444</v>
      </c>
      <c r="FN350" t="s">
        <v>444</v>
      </c>
      <c r="FO350" t="s">
        <v>444</v>
      </c>
      <c r="FP350" s="24" t="s">
        <v>444</v>
      </c>
      <c r="FQ350" s="24" t="s">
        <v>444</v>
      </c>
      <c r="FR350" t="s">
        <v>444</v>
      </c>
      <c r="FS350" t="s">
        <v>444</v>
      </c>
      <c r="FT350" s="24" t="s">
        <v>444</v>
      </c>
      <c r="FU350" s="24" t="s">
        <v>444</v>
      </c>
      <c r="FV350" t="s">
        <v>444</v>
      </c>
      <c r="FW350" t="s">
        <v>444</v>
      </c>
      <c r="FX350" s="24" t="s">
        <v>444</v>
      </c>
      <c r="FY350" s="24" t="s">
        <v>444</v>
      </c>
      <c r="FZ350" t="s">
        <v>444</v>
      </c>
      <c r="GA350" t="s">
        <v>444</v>
      </c>
      <c r="GB350" s="24" t="s">
        <v>444</v>
      </c>
      <c r="GC350" s="24" t="s">
        <v>444</v>
      </c>
      <c r="GD350" t="s">
        <v>444</v>
      </c>
      <c r="GE350" t="s">
        <v>444</v>
      </c>
      <c r="GF350" s="24" t="s">
        <v>444</v>
      </c>
      <c r="GG350" s="24" t="s">
        <v>444</v>
      </c>
      <c r="GH350" t="s">
        <v>444</v>
      </c>
      <c r="GI350" s="24" t="s">
        <v>444</v>
      </c>
      <c r="GJ350" s="24" t="s">
        <v>444</v>
      </c>
      <c r="GK350" t="s">
        <v>444</v>
      </c>
      <c r="GL350" t="s">
        <v>444</v>
      </c>
      <c r="GM350" s="24" t="s">
        <v>444</v>
      </c>
      <c r="GN350" s="24" t="s">
        <v>444</v>
      </c>
      <c r="GO350" t="s">
        <v>444</v>
      </c>
      <c r="GP350" t="s">
        <v>444</v>
      </c>
      <c r="GQ350" s="24" t="s">
        <v>444</v>
      </c>
      <c r="GR350" s="24" t="s">
        <v>444</v>
      </c>
      <c r="GS350" t="s">
        <v>444</v>
      </c>
      <c r="GT350" t="s">
        <v>444</v>
      </c>
      <c r="GU350" s="24" t="s">
        <v>444</v>
      </c>
      <c r="GV350" s="24" t="s">
        <v>444</v>
      </c>
      <c r="GW350" t="s">
        <v>444</v>
      </c>
      <c r="GX350" t="s">
        <v>444</v>
      </c>
      <c r="GY350" s="24" t="s">
        <v>444</v>
      </c>
      <c r="GZ350" s="24" t="s">
        <v>444</v>
      </c>
      <c r="HA350" t="s">
        <v>444</v>
      </c>
      <c r="HB350" t="s">
        <v>444</v>
      </c>
      <c r="HC350" s="24" t="s">
        <v>444</v>
      </c>
      <c r="HD350" s="24" t="s">
        <v>444</v>
      </c>
      <c r="HE350" t="s">
        <v>444</v>
      </c>
      <c r="HF350" t="s">
        <v>444</v>
      </c>
      <c r="HG350" s="24" t="s">
        <v>444</v>
      </c>
      <c r="HH350" s="24" t="s">
        <v>444</v>
      </c>
      <c r="HI350" t="s">
        <v>444</v>
      </c>
      <c r="HJ350" t="s">
        <v>444</v>
      </c>
      <c r="HK350" s="24" t="s">
        <v>444</v>
      </c>
      <c r="HL350" s="24" t="s">
        <v>444</v>
      </c>
      <c r="HM350" t="s">
        <v>444</v>
      </c>
      <c r="HN350" t="s">
        <v>444</v>
      </c>
      <c r="HO350" s="24" t="s">
        <v>444</v>
      </c>
      <c r="HP350" s="24" t="s">
        <v>444</v>
      </c>
      <c r="HQ350" t="s">
        <v>444</v>
      </c>
      <c r="HR350" t="s">
        <v>444</v>
      </c>
      <c r="HS350" s="24" t="s">
        <v>444</v>
      </c>
      <c r="HT350" s="24" t="s">
        <v>444</v>
      </c>
      <c r="HU350" t="s">
        <v>444</v>
      </c>
      <c r="HV350" t="s">
        <v>444</v>
      </c>
      <c r="HW350" s="24" t="s">
        <v>444</v>
      </c>
      <c r="HX350" s="24" t="s">
        <v>444</v>
      </c>
      <c r="HY350" t="s">
        <v>444</v>
      </c>
      <c r="HZ350" t="s">
        <v>444</v>
      </c>
      <c r="IA350" t="s">
        <v>2747</v>
      </c>
      <c r="IB350" t="s">
        <v>2736</v>
      </c>
      <c r="IC350" t="s">
        <v>2767</v>
      </c>
      <c r="ID350" s="33" t="b" cm="1">
        <f t="array" ref="ID350">_xlfn.IFNA(MATCH($A$2,_xlfn.NUMBERVALUE(Table_Query_from_MF_DSNP62[[#This Row],[CL_GLACCT_DR1]:[CL_GLACCT_CR4]]),0),0)&gt;=1</f>
        <v>1</v>
      </c>
      <c r="IE350" s="33" t="b">
        <f>OR(Table_Query_from_MF_DSNP62[[#This Row],[Pair1]:[Pair25]])</f>
        <v>1</v>
      </c>
      <c r="IF350" s="33">
        <f>_xlfn.IFNA(MATCH(TRUE,Table_Query_from_MF_DSNP62[[#This Row],[Pair1]:[Pair25]],0),"none")</f>
        <v>1</v>
      </c>
      <c r="IG350" s="33" t="b">
        <f>AND($A$2&gt;=_xlfn.NUMBERVALUE(Table_Query_from_MF_DSNP62[[#This Row],[CL_GL_ACCT_FR1]]),$A$2&lt;=_xlfn.NUMBERVALUE(Table_Query_from_MF_DSNP62[[#This Row],[CL_GL_ACCT_TO1]]))</f>
        <v>1</v>
      </c>
      <c r="IH350" s="33" t="b">
        <f>AND($A$2&gt;=_xlfn.NUMBERVALUE(Table_Query_from_MF_DSNP62[[#This Row],[CL_GL_ACCT_FR2]]),$A$2&lt;=_xlfn.NUMBERVALUE(Table_Query_from_MF_DSNP62[[#This Row],[CL_GL_ACCT_TO2]]))</f>
        <v>1</v>
      </c>
      <c r="II350" s="33" t="b">
        <f>AND($A$2&gt;=_xlfn.NUMBERVALUE(Table_Query_from_MF_DSNP62[[#This Row],[CL_GL_ACCT_FR3]]),$A$2&lt;=_xlfn.NUMBERVALUE(Table_Query_from_MF_DSNP62[[#This Row],[CL_GL_ACCT_TO3]]))</f>
        <v>1</v>
      </c>
      <c r="IJ350" s="33" t="b">
        <f>AND($A$2&gt;=_xlfn.NUMBERVALUE(Table_Query_from_MF_DSNP62[[#This Row],[CL_GL_ACCT_FR4]]),$A$2&lt;=_xlfn.NUMBERVALUE(Table_Query_from_MF_DSNP62[[#This Row],[CL_GL_ACCT_TO4]]))</f>
        <v>1</v>
      </c>
      <c r="IK350" s="33" t="b">
        <f>AND($A$2&gt;=_xlfn.NUMBERVALUE(Table_Query_from_MF_DSNP62[[#This Row],[CL_GL_ACCT_FR5]]),$A$2&lt;=_xlfn.NUMBERVALUE(Table_Query_from_MF_DSNP62[[#This Row],[CL_GL_ACCT_TO5]]))</f>
        <v>1</v>
      </c>
      <c r="IL350" s="33" t="b">
        <f>AND($A$2&gt;=_xlfn.NUMBERVALUE(Table_Query_from_MF_DSNP62[[#This Row],[CL_GL_ACCT_FR6]]),$A$2&lt;=_xlfn.NUMBERVALUE(Table_Query_from_MF_DSNP62[[#This Row],[CL_GL_ACCT_TO6]]))</f>
        <v>1</v>
      </c>
      <c r="IM350" s="33" t="b">
        <f>AND($A$2&gt;=_xlfn.NUMBERVALUE(Table_Query_from_MF_DSNP62[[#This Row],[CL_GL_ACCT_FR7]]),$A$2&lt;=_xlfn.NUMBERVALUE(Table_Query_from_MF_DSNP62[[#This Row],[CL_GL_ACCT_TO7]]))</f>
        <v>1</v>
      </c>
      <c r="IN350" s="33" t="b">
        <f>AND($A$2&gt;=_xlfn.NUMBERVALUE(Table_Query_from_MF_DSNP62[[#This Row],[CL_GL_ACCT_FR8]]),$A$2&lt;=_xlfn.NUMBERVALUE(Table_Query_from_MF_DSNP62[[#This Row],[CL_GL_ACCT_TO8]]))</f>
        <v>1</v>
      </c>
      <c r="IO350" s="33" t="b">
        <f>AND($A$2&gt;=_xlfn.NUMBERVALUE(Table_Query_from_MF_DSNP62[[#This Row],[CL_GL_ACCT_FR9]]),$A$2&lt;=_xlfn.NUMBERVALUE(Table_Query_from_MF_DSNP62[[#This Row],[CL_GL_ACCT_TO9]]))</f>
        <v>1</v>
      </c>
      <c r="IP350" s="33" t="b">
        <f>AND($A$2&gt;=_xlfn.NUMBERVALUE(Table_Query_from_MF_DSNP62[[#This Row],[CL_GL_ACCT_FR10]]),$A$2&lt;=_xlfn.NUMBERVALUE(Table_Query_from_MF_DSNP62[[#This Row],[CL_GL_ACCT_TO10]]))</f>
        <v>1</v>
      </c>
      <c r="IQ350" s="33" t="b">
        <f>AND($A$2&gt;=_xlfn.NUMBERVALUE(Table_Query_from_MF_DSNP62[[#This Row],[CL_GL_ACCT_FR11]]),$A$2&lt;=_xlfn.NUMBERVALUE(Table_Query_from_MF_DSNP62[[#This Row],[CL_GL_ACCT_TO11]]))</f>
        <v>1</v>
      </c>
      <c r="IR350" s="33" t="b">
        <f>AND($A$2&gt;=_xlfn.NUMBERVALUE(Table_Query_from_MF_DSNP62[[#This Row],[CL_GL_ACCT_FR12]]),$A$2&lt;=_xlfn.NUMBERVALUE(Table_Query_from_MF_DSNP62[[#This Row],[CL_GL_ACCT_TO12]]))</f>
        <v>1</v>
      </c>
      <c r="IS350" s="33" t="b">
        <f>AND($A$2&gt;=_xlfn.NUMBERVALUE(Table_Query_from_MF_DSNP62[[#This Row],[CL_GL_ACCT_FR13]]),$A$2&lt;=_xlfn.NUMBERVALUE(Table_Query_from_MF_DSNP62[[#This Row],[CL_GL_ACCT_TO13]]))</f>
        <v>1</v>
      </c>
      <c r="IT350" s="33" t="b">
        <f>AND($A$2&gt;=_xlfn.NUMBERVALUE(Table_Query_from_MF_DSNP62[[#This Row],[CL_GL_ACCT_FR14]]),$A$2&lt;=_xlfn.NUMBERVALUE(Table_Query_from_MF_DSNP62[[#This Row],[CL_GL_ACCT_TO14]]))</f>
        <v>1</v>
      </c>
      <c r="IU350" s="33" t="b">
        <f>AND($A$2&gt;=_xlfn.NUMBERVALUE(Table_Query_from_MF_DSNP62[[#This Row],[CL_GL_ACCT_FR15]]),$A$2&lt;=_xlfn.NUMBERVALUE(Table_Query_from_MF_DSNP62[[#This Row],[CL_GL_ACCT_TO15]]))</f>
        <v>1</v>
      </c>
      <c r="IV350" s="33" t="b">
        <f>AND($A$2&gt;=_xlfn.NUMBERVALUE(Table_Query_from_MF_DSNP62[[#This Row],[CL_GL_ACCT_FR16]]),$A$2&lt;=_xlfn.NUMBERVALUE(Table_Query_from_MF_DSNP62[[#This Row],[CL_GL_ACCT_TO16]]))</f>
        <v>1</v>
      </c>
      <c r="IW350" s="33" t="b">
        <f>AND($A$2&gt;=_xlfn.NUMBERVALUE(Table_Query_from_MF_DSNP62[[#This Row],[CL_GL_ACCT_FR17]]),$A$2&lt;=_xlfn.NUMBERVALUE(Table_Query_from_MF_DSNP62[[#This Row],[CL_GL_ACCT_TO17]]))</f>
        <v>1</v>
      </c>
      <c r="IX350" s="33" t="b">
        <f>AND($A$2&gt;=_xlfn.NUMBERVALUE(Table_Query_from_MF_DSNP62[[#This Row],[CL_GL_ACCT_FR18]]),$A$2&lt;=_xlfn.NUMBERVALUE(Table_Query_from_MF_DSNP62[[#This Row],[CL_GL_ACCT_TO18]]))</f>
        <v>1</v>
      </c>
      <c r="IY350" s="33" t="b">
        <f>AND($A$2&gt;=_xlfn.NUMBERVALUE(Table_Query_from_MF_DSNP62[[#This Row],[CL_GL_ACCT_FR19]]),$A$2&lt;=_xlfn.NUMBERVALUE(Table_Query_from_MF_DSNP62[[#This Row],[CL_GL_ACCT_TO19]]))</f>
        <v>1</v>
      </c>
      <c r="IZ350" s="33" t="b">
        <f>AND($A$2&gt;=_xlfn.NUMBERVALUE(Table_Query_from_MF_DSNP62[[#This Row],[CL_GL_ACCT_FR20]]),$A$2&lt;=_xlfn.NUMBERVALUE(Table_Query_from_MF_DSNP62[[#This Row],[CL_GL_ACCT_TO20]]))</f>
        <v>1</v>
      </c>
      <c r="JA350" s="33" t="b">
        <f>AND($A$2&gt;=_xlfn.NUMBERVALUE(Table_Query_from_MF_DSNP62[[#This Row],[CL_GL_ACCT_FR21]]),$A$2&lt;=_xlfn.NUMBERVALUE(Table_Query_from_MF_DSNP62[[#This Row],[CL_GL_ACCT_TO21]]))</f>
        <v>1</v>
      </c>
      <c r="JB350" s="33" t="b">
        <f>AND($A$2&gt;=_xlfn.NUMBERVALUE(Table_Query_from_MF_DSNP62[[#This Row],[CL_GL_ACCT_FR22]]),$A$2&lt;=_xlfn.NUMBERVALUE(Table_Query_from_MF_DSNP62[[#This Row],[CL_GL_ACCT_TO22]]))</f>
        <v>1</v>
      </c>
      <c r="JC350" s="33" t="b">
        <f>AND($A$2&gt;=_xlfn.NUMBERVALUE(Table_Query_from_MF_DSNP62[[#This Row],[CL_GL_ACCT_FR23]]),$A$2&lt;=_xlfn.NUMBERVALUE(Table_Query_from_MF_DSNP62[[#This Row],[CL_GL_ACCT_TO23]]))</f>
        <v>1</v>
      </c>
      <c r="JD350" s="33" t="b">
        <f>AND($A$2&gt;=_xlfn.NUMBERVALUE(Table_Query_from_MF_DSNP62[[#This Row],[CL_GL_ACCT_FR24]]),$A$2&lt;=_xlfn.NUMBERVALUE(Table_Query_from_MF_DSNP62[[#This Row],[CL_GL_ACCT_TO24]]))</f>
        <v>1</v>
      </c>
      <c r="JE350" s="33" t="b">
        <f>AND($A$2&gt;=_xlfn.NUMBERVALUE(Table_Query_from_MF_DSNP62[[#This Row],[CL_GL_ACCT_FR25]]),$A$2&lt;=_xlfn.NUMBERVALUE(Table_Query_from_MF_DSNP62[[#This Row],[CL_GL_ACCT_TO25]]))</f>
        <v>1</v>
      </c>
      <c r="JF350" s="33" t="b">
        <f>OR(Table_Query_from_MF_DSNP62[[#This Row],[PairA]:[PairO]])</f>
        <v>1</v>
      </c>
      <c r="JG350" s="33">
        <f>_xlfn.IFNA(MATCH(TRUE,Table_Query_from_MF_DSNP62[[#This Row],[PairA]:[PairO]],0),"none")</f>
        <v>1</v>
      </c>
      <c r="JH350" s="33" t="b">
        <f>AND($B$2&gt;=_xlfn.NUMBERVALUE(Table_Query_from_MF_DSNP62[[#This Row],[CL_CMP_OBJ_FR1]]),$B$2&lt;=_xlfn.NUMBERVALUE(Table_Query_from_MF_DSNP62[[#This Row],[CL_CMP_OBJ_TO1]]))</f>
        <v>1</v>
      </c>
      <c r="JI350" s="33" t="b">
        <f>AND($B$2&gt;=_xlfn.NUMBERVALUE(Table_Query_from_MF_DSNP62[[#This Row],[CL_CMP_OBJ_FR2]]),$B$2&lt;=_xlfn.NUMBERVALUE(Table_Query_from_MF_DSNP62[[#This Row],[CL_CMP_OBJ_TO2]]))</f>
        <v>1</v>
      </c>
      <c r="JJ350" s="33" t="b">
        <f>AND($B$2&gt;=_xlfn.NUMBERVALUE(Table_Query_from_MF_DSNP62[[#This Row],[CL_CMP_OBJ_FR3]]),$B$2&lt;=_xlfn.NUMBERVALUE(Table_Query_from_MF_DSNP62[[#This Row],[CL_CMP_OBJ_TO3]]))</f>
        <v>1</v>
      </c>
      <c r="JK350" s="33" t="b">
        <f>AND($B$2&gt;=_xlfn.NUMBERVALUE(Table_Query_from_MF_DSNP62[[#This Row],[CL_CMP_OBJ_FR4]]),$B$2&lt;=_xlfn.NUMBERVALUE(Table_Query_from_MF_DSNP62[[#This Row],[CL_CMP_OBJ_TO4]]))</f>
        <v>1</v>
      </c>
      <c r="JL350" s="33" t="b">
        <f>AND($B$2&gt;=_xlfn.NUMBERVALUE(Table_Query_from_MF_DSNP62[[#This Row],[CL_CMP_OBJ_FR5]]),$B$2&lt;=_xlfn.NUMBERVALUE(Table_Query_from_MF_DSNP62[[#This Row],[CL_CMP_OBJ_TO5]]))</f>
        <v>1</v>
      </c>
      <c r="JM350" s="33" t="b">
        <f>AND($B$2&gt;=_xlfn.NUMBERVALUE(Table_Query_from_MF_DSNP62[[#This Row],[CL_CMP_OBJ_FR6]]),$B$2&lt;=_xlfn.NUMBERVALUE(Table_Query_from_MF_DSNP62[[#This Row],[CL_CMP_OBJ_TO6]]))</f>
        <v>1</v>
      </c>
      <c r="JN350" s="33" t="b">
        <f>AND($B$2&gt;=_xlfn.NUMBERVALUE(Table_Query_from_MF_DSNP62[[#This Row],[CL_CMP_OBJ_FR7]]),$B$2&lt;=_xlfn.NUMBERVALUE(Table_Query_from_MF_DSNP62[[#This Row],[CL_CMP_OBJ_TO7]]))</f>
        <v>1</v>
      </c>
      <c r="JO350" s="33" t="b">
        <f>AND($B$2&gt;=_xlfn.NUMBERVALUE(Table_Query_from_MF_DSNP62[[#This Row],[CL_CMP_OBJ_FR8]]),$B$2&lt;=_xlfn.NUMBERVALUE(Table_Query_from_MF_DSNP62[[#This Row],[CL_CMP_OBJ_TO8]]))</f>
        <v>1</v>
      </c>
      <c r="JP350" s="33" t="b">
        <f>AND($B$2&gt;=_xlfn.NUMBERVALUE(Table_Query_from_MF_DSNP62[[#This Row],[CL_CMP_OBJ_FR9]]),$B$2&lt;=_xlfn.NUMBERVALUE(Table_Query_from_MF_DSNP62[[#This Row],[CL_CMP_OBJ_TO9]]))</f>
        <v>1</v>
      </c>
      <c r="JQ350" s="33" t="b">
        <f>AND($B$2&gt;=_xlfn.NUMBERVALUE(Table_Query_from_MF_DSNP62[[#This Row],[CL_CMP_OBJ_FR10]]),$B$2&lt;=_xlfn.NUMBERVALUE(Table_Query_from_MF_DSNP62[[#This Row],[CL_CMP_OBJ_TO10]]))</f>
        <v>1</v>
      </c>
      <c r="JR350" s="33" t="b">
        <f>AND($B$2&gt;=_xlfn.NUMBERVALUE(Table_Query_from_MF_DSNP62[[#This Row],[CL_CMP_OBJ_FR11]]),$B$2&lt;=_xlfn.NUMBERVALUE(Table_Query_from_MF_DSNP62[[#This Row],[CL_CMP_OBJ_TO11]]))</f>
        <v>1</v>
      </c>
      <c r="JS350" s="33" t="b">
        <f>AND($B$2&gt;=_xlfn.NUMBERVALUE(Table_Query_from_MF_DSNP62[[#This Row],[CL_CMP_OBJ_FR12]]),$B$2&lt;=_xlfn.NUMBERVALUE(Table_Query_from_MF_DSNP62[[#This Row],[CL_CMP_OBJ_TO12]]))</f>
        <v>1</v>
      </c>
      <c r="JT350" s="33" t="b">
        <f>AND($B$2&gt;=_xlfn.NUMBERVALUE(Table_Query_from_MF_DSNP62[[#This Row],[CL_CMP_OBJ_FR13]]),$B$2&lt;=_xlfn.NUMBERVALUE(Table_Query_from_MF_DSNP62[[#This Row],[CL_CMP_OBJ_TO13]]))</f>
        <v>1</v>
      </c>
      <c r="JU350" s="33" t="b">
        <f>AND($B$2&gt;=_xlfn.NUMBERVALUE(Table_Query_from_MF_DSNP62[[#This Row],[CL_CMP_OBJ_FR14]]),$B$2&lt;=_xlfn.NUMBERVALUE(Table_Query_from_MF_DSNP62[[#This Row],[CL_CMP_OBJ_TO14]]))</f>
        <v>1</v>
      </c>
      <c r="JV350" s="33" t="b">
        <f>AND($B$2&gt;=_xlfn.NUMBERVALUE(Table_Query_from_MF_DSNP62[[#This Row],[CL_CMP_OBJ_FR15]]),$B$2&lt;=_xlfn.NUMBERVALUE(Table_Query_from_MF_DSNP62[[#This Row],[CL_CMP_OBJ_TO15]]))</f>
        <v>1</v>
      </c>
    </row>
    <row r="351" spans="1:282" x14ac:dyDescent="0.25">
      <c r="A351" t="b">
        <f>OR(,Table_Query_from_MF_DSNP62[[#This Row],[Desired GL included as "hard-coded" GL?]],Table_Query_from_MF_DSNP62[[#This Row],[Desired GL included as "Open GL"?]])</f>
        <v>1</v>
      </c>
      <c r="B351" t="b">
        <f>Table_Query_from_MF_DSNP62[[#This Row],[Desired CObj included as "Open CObj"?]]</f>
        <v>1</v>
      </c>
      <c r="C351" t="s">
        <v>1926</v>
      </c>
      <c r="D351" t="s">
        <v>1927</v>
      </c>
      <c r="E351" t="s">
        <v>8</v>
      </c>
      <c r="F351" s="24" t="s">
        <v>136</v>
      </c>
      <c r="G351" t="s">
        <v>383</v>
      </c>
      <c r="H351" s="24" t="s">
        <v>410</v>
      </c>
      <c r="I351" t="s">
        <v>428</v>
      </c>
      <c r="J351" s="24" t="s">
        <v>444</v>
      </c>
      <c r="K351" t="s">
        <v>444</v>
      </c>
      <c r="L351" s="24" t="s">
        <v>444</v>
      </c>
      <c r="M351" t="s">
        <v>444</v>
      </c>
      <c r="N351" t="s">
        <v>444</v>
      </c>
      <c r="O351" t="s">
        <v>444</v>
      </c>
      <c r="P351" t="s">
        <v>444</v>
      </c>
      <c r="Q351" t="s">
        <v>15</v>
      </c>
      <c r="R351" t="s">
        <v>444</v>
      </c>
      <c r="S351" t="s">
        <v>442</v>
      </c>
      <c r="T351" t="s">
        <v>447</v>
      </c>
      <c r="U351" t="s">
        <v>444</v>
      </c>
      <c r="V351" t="s">
        <v>444</v>
      </c>
      <c r="W351" t="s">
        <v>447</v>
      </c>
      <c r="X351" t="s">
        <v>444</v>
      </c>
      <c r="Y351" t="s">
        <v>444</v>
      </c>
      <c r="Z351" t="s">
        <v>442</v>
      </c>
      <c r="AA351" t="s">
        <v>442</v>
      </c>
      <c r="AB351" t="s">
        <v>442</v>
      </c>
      <c r="AC351" t="s">
        <v>444</v>
      </c>
      <c r="AD351" t="s">
        <v>444</v>
      </c>
      <c r="AE351" t="s">
        <v>444</v>
      </c>
      <c r="AF351" t="s">
        <v>444</v>
      </c>
      <c r="AG351" t="s">
        <v>442</v>
      </c>
      <c r="AH351" t="s">
        <v>444</v>
      </c>
      <c r="AI351" t="s">
        <v>447</v>
      </c>
      <c r="AJ351" t="s">
        <v>442</v>
      </c>
      <c r="AK351" t="s">
        <v>15</v>
      </c>
      <c r="AL351" t="s">
        <v>444</v>
      </c>
      <c r="AM351" t="s">
        <v>444</v>
      </c>
      <c r="AN351" t="s">
        <v>444</v>
      </c>
      <c r="AO351" t="s">
        <v>444</v>
      </c>
      <c r="AP351" t="s">
        <v>442</v>
      </c>
      <c r="AQ351" t="s">
        <v>1440</v>
      </c>
      <c r="AR351" t="s">
        <v>1451</v>
      </c>
      <c r="AS351" t="s">
        <v>162</v>
      </c>
      <c r="AT351" t="s">
        <v>444</v>
      </c>
      <c r="AU351" t="s">
        <v>444</v>
      </c>
      <c r="AV351" t="s">
        <v>442</v>
      </c>
      <c r="AW351" t="s">
        <v>444</v>
      </c>
      <c r="AX351" t="s">
        <v>444</v>
      </c>
      <c r="AY351" t="s">
        <v>444</v>
      </c>
      <c r="AZ351" t="s">
        <v>444</v>
      </c>
      <c r="BA351" t="s">
        <v>444</v>
      </c>
      <c r="BB351" t="s">
        <v>444</v>
      </c>
      <c r="BC351" t="s">
        <v>444</v>
      </c>
      <c r="BD351" t="s">
        <v>1359</v>
      </c>
      <c r="BE351" t="s">
        <v>444</v>
      </c>
      <c r="BF351" t="s">
        <v>1360</v>
      </c>
      <c r="BG351" t="s">
        <v>444</v>
      </c>
      <c r="BH351" t="s">
        <v>444</v>
      </c>
      <c r="BI351" t="s">
        <v>444</v>
      </c>
      <c r="BJ351" t="s">
        <v>444</v>
      </c>
      <c r="BK351" t="s">
        <v>444</v>
      </c>
      <c r="BL351" t="s">
        <v>444</v>
      </c>
      <c r="BM351" t="s">
        <v>444</v>
      </c>
      <c r="BN351" t="s">
        <v>444</v>
      </c>
      <c r="BO351" t="s">
        <v>444</v>
      </c>
      <c r="BP351" t="s">
        <v>444</v>
      </c>
      <c r="BQ351" t="s">
        <v>444</v>
      </c>
      <c r="BR351" t="s">
        <v>444</v>
      </c>
      <c r="BS351" t="s">
        <v>444</v>
      </c>
      <c r="BT351" t="s">
        <v>444</v>
      </c>
      <c r="BU351" t="s">
        <v>444</v>
      </c>
      <c r="BV351" t="s">
        <v>444</v>
      </c>
      <c r="BW351" t="s">
        <v>444</v>
      </c>
      <c r="BX351" t="s">
        <v>444</v>
      </c>
      <c r="BY351" t="s">
        <v>444</v>
      </c>
      <c r="BZ351" t="s">
        <v>444</v>
      </c>
      <c r="CA351" t="s">
        <v>444</v>
      </c>
      <c r="CB351" t="s">
        <v>444</v>
      </c>
      <c r="CC351" t="s">
        <v>444</v>
      </c>
      <c r="CD351" t="s">
        <v>444</v>
      </c>
      <c r="CE351" t="s">
        <v>444</v>
      </c>
      <c r="CF351" t="s">
        <v>444</v>
      </c>
      <c r="CG351" t="s">
        <v>444</v>
      </c>
      <c r="CH351" t="s">
        <v>444</v>
      </c>
      <c r="CI351" t="s">
        <v>444</v>
      </c>
      <c r="CJ351" t="s">
        <v>444</v>
      </c>
      <c r="CK351" t="s">
        <v>444</v>
      </c>
      <c r="CL351" t="s">
        <v>444</v>
      </c>
      <c r="CM351" t="s">
        <v>444</v>
      </c>
      <c r="CN351" t="s">
        <v>444</v>
      </c>
      <c r="CO351" t="s">
        <v>444</v>
      </c>
      <c r="CP351" t="s">
        <v>444</v>
      </c>
      <c r="CQ351" t="s">
        <v>444</v>
      </c>
      <c r="CR351" t="s">
        <v>444</v>
      </c>
      <c r="CS351" t="s">
        <v>444</v>
      </c>
      <c r="CT351" t="s">
        <v>444</v>
      </c>
      <c r="CU351" t="s">
        <v>7</v>
      </c>
      <c r="CV351" t="s">
        <v>2769</v>
      </c>
      <c r="CW351" t="s">
        <v>2736</v>
      </c>
      <c r="CX351" t="s">
        <v>2848</v>
      </c>
      <c r="CY351" t="s">
        <v>1472</v>
      </c>
      <c r="CZ351" t="s">
        <v>1473</v>
      </c>
      <c r="DA351" t="s">
        <v>444</v>
      </c>
      <c r="DB351" t="s">
        <v>444</v>
      </c>
      <c r="DC351" t="s">
        <v>444</v>
      </c>
      <c r="DD351" t="s">
        <v>444</v>
      </c>
      <c r="DE351" t="s">
        <v>444</v>
      </c>
      <c r="DF351" t="s">
        <v>444</v>
      </c>
      <c r="DG351" t="s">
        <v>444</v>
      </c>
      <c r="DH351" t="s">
        <v>444</v>
      </c>
      <c r="DI351" t="s">
        <v>282</v>
      </c>
      <c r="DJ351" t="s">
        <v>1440</v>
      </c>
      <c r="DK351" t="s">
        <v>1451</v>
      </c>
      <c r="DL351" t="s">
        <v>444</v>
      </c>
      <c r="DM351" t="s">
        <v>444</v>
      </c>
      <c r="DN351" t="s">
        <v>444</v>
      </c>
      <c r="DO351" t="s">
        <v>444</v>
      </c>
      <c r="DP351" t="s">
        <v>444</v>
      </c>
      <c r="DQ351" t="s">
        <v>444</v>
      </c>
      <c r="DR351" t="s">
        <v>444</v>
      </c>
      <c r="DS351" t="s">
        <v>444</v>
      </c>
      <c r="DT351" s="24" t="s">
        <v>444</v>
      </c>
      <c r="DU351" s="24" t="s">
        <v>444</v>
      </c>
      <c r="DV351" t="s">
        <v>444</v>
      </c>
      <c r="DW351" t="s">
        <v>444</v>
      </c>
      <c r="DX351" s="24" t="s">
        <v>444</v>
      </c>
      <c r="DY351" s="24" t="s">
        <v>444</v>
      </c>
      <c r="DZ351" t="s">
        <v>444</v>
      </c>
      <c r="EA351" t="s">
        <v>444</v>
      </c>
      <c r="EB351" s="24" t="s">
        <v>444</v>
      </c>
      <c r="EC351" s="24" t="s">
        <v>444</v>
      </c>
      <c r="ED351" t="s">
        <v>444</v>
      </c>
      <c r="EE351" t="s">
        <v>444</v>
      </c>
      <c r="EF351" s="24" t="s">
        <v>444</v>
      </c>
      <c r="EG351" s="24" t="s">
        <v>444</v>
      </c>
      <c r="EH351" t="s">
        <v>444</v>
      </c>
      <c r="EI351" t="s">
        <v>444</v>
      </c>
      <c r="EJ351" s="24" t="s">
        <v>444</v>
      </c>
      <c r="EK351" s="24" t="s">
        <v>444</v>
      </c>
      <c r="EL351" t="s">
        <v>444</v>
      </c>
      <c r="EM351" t="s">
        <v>444</v>
      </c>
      <c r="EN351" s="24" t="s">
        <v>444</v>
      </c>
      <c r="EO351" s="24" t="s">
        <v>444</v>
      </c>
      <c r="EP351" t="s">
        <v>444</v>
      </c>
      <c r="EQ351" t="s">
        <v>444</v>
      </c>
      <c r="ER351" s="24" t="s">
        <v>444</v>
      </c>
      <c r="ES351" s="24" t="s">
        <v>444</v>
      </c>
      <c r="ET351" t="s">
        <v>444</v>
      </c>
      <c r="EU351" t="s">
        <v>444</v>
      </c>
      <c r="EV351" s="24" t="s">
        <v>444</v>
      </c>
      <c r="EW351" s="24" t="s">
        <v>444</v>
      </c>
      <c r="EX351" t="s">
        <v>444</v>
      </c>
      <c r="EY351" t="s">
        <v>444</v>
      </c>
      <c r="EZ351" s="24" t="s">
        <v>444</v>
      </c>
      <c r="FA351" s="24" t="s">
        <v>444</v>
      </c>
      <c r="FB351" t="s">
        <v>444</v>
      </c>
      <c r="FC351" t="s">
        <v>444</v>
      </c>
      <c r="FD351" s="24" t="s">
        <v>444</v>
      </c>
      <c r="FE351" s="24" t="s">
        <v>444</v>
      </c>
      <c r="FF351" t="s">
        <v>444</v>
      </c>
      <c r="FG351" t="s">
        <v>444</v>
      </c>
      <c r="FH351" s="24" t="s">
        <v>444</v>
      </c>
      <c r="FI351" s="24" t="s">
        <v>444</v>
      </c>
      <c r="FJ351" t="s">
        <v>444</v>
      </c>
      <c r="FK351" t="s">
        <v>444</v>
      </c>
      <c r="FL351" s="24" t="s">
        <v>444</v>
      </c>
      <c r="FM351" s="24" t="s">
        <v>444</v>
      </c>
      <c r="FN351" t="s">
        <v>444</v>
      </c>
      <c r="FO351" t="s">
        <v>444</v>
      </c>
      <c r="FP351" s="24" t="s">
        <v>444</v>
      </c>
      <c r="FQ351" s="24" t="s">
        <v>444</v>
      </c>
      <c r="FR351" t="s">
        <v>444</v>
      </c>
      <c r="FS351" t="s">
        <v>444</v>
      </c>
      <c r="FT351" s="24" t="s">
        <v>444</v>
      </c>
      <c r="FU351" s="24" t="s">
        <v>444</v>
      </c>
      <c r="FV351" t="s">
        <v>444</v>
      </c>
      <c r="FW351" t="s">
        <v>444</v>
      </c>
      <c r="FX351" s="24" t="s">
        <v>444</v>
      </c>
      <c r="FY351" s="24" t="s">
        <v>444</v>
      </c>
      <c r="FZ351" t="s">
        <v>444</v>
      </c>
      <c r="GA351" t="s">
        <v>444</v>
      </c>
      <c r="GB351" s="24" t="s">
        <v>444</v>
      </c>
      <c r="GC351" s="24" t="s">
        <v>444</v>
      </c>
      <c r="GD351" t="s">
        <v>444</v>
      </c>
      <c r="GE351" t="s">
        <v>444</v>
      </c>
      <c r="GF351" s="24" t="s">
        <v>444</v>
      </c>
      <c r="GG351" s="24" t="s">
        <v>444</v>
      </c>
      <c r="GH351" t="s">
        <v>15</v>
      </c>
      <c r="GI351" s="24" t="s">
        <v>592</v>
      </c>
      <c r="GJ351" s="24" t="s">
        <v>592</v>
      </c>
      <c r="GK351" t="s">
        <v>593</v>
      </c>
      <c r="GL351" t="s">
        <v>593</v>
      </c>
      <c r="GM351" s="24" t="s">
        <v>444</v>
      </c>
      <c r="GN351" s="24" t="s">
        <v>444</v>
      </c>
      <c r="GO351" t="s">
        <v>444</v>
      </c>
      <c r="GP351" t="s">
        <v>444</v>
      </c>
      <c r="GQ351" s="24" t="s">
        <v>444</v>
      </c>
      <c r="GR351" s="24" t="s">
        <v>444</v>
      </c>
      <c r="GS351" t="s">
        <v>444</v>
      </c>
      <c r="GT351" t="s">
        <v>444</v>
      </c>
      <c r="GU351" s="24" t="s">
        <v>444</v>
      </c>
      <c r="GV351" s="24" t="s">
        <v>444</v>
      </c>
      <c r="GW351" t="s">
        <v>444</v>
      </c>
      <c r="GX351" t="s">
        <v>444</v>
      </c>
      <c r="GY351" s="24" t="s">
        <v>444</v>
      </c>
      <c r="GZ351" s="24" t="s">
        <v>444</v>
      </c>
      <c r="HA351" t="s">
        <v>444</v>
      </c>
      <c r="HB351" t="s">
        <v>444</v>
      </c>
      <c r="HC351" s="24" t="s">
        <v>444</v>
      </c>
      <c r="HD351" s="24" t="s">
        <v>444</v>
      </c>
      <c r="HE351" t="s">
        <v>444</v>
      </c>
      <c r="HF351" t="s">
        <v>444</v>
      </c>
      <c r="HG351" s="24" t="s">
        <v>444</v>
      </c>
      <c r="HH351" s="24" t="s">
        <v>444</v>
      </c>
      <c r="HI351" t="s">
        <v>444</v>
      </c>
      <c r="HJ351" t="s">
        <v>444</v>
      </c>
      <c r="HK351" s="24" t="s">
        <v>444</v>
      </c>
      <c r="HL351" s="24" t="s">
        <v>444</v>
      </c>
      <c r="HM351" t="s">
        <v>444</v>
      </c>
      <c r="HN351" t="s">
        <v>444</v>
      </c>
      <c r="HO351" s="24" t="s">
        <v>444</v>
      </c>
      <c r="HP351" s="24" t="s">
        <v>444</v>
      </c>
      <c r="HQ351" t="s">
        <v>444</v>
      </c>
      <c r="HR351" t="s">
        <v>444</v>
      </c>
      <c r="HS351" s="24" t="s">
        <v>444</v>
      </c>
      <c r="HT351" s="24" t="s">
        <v>444</v>
      </c>
      <c r="HU351" t="s">
        <v>444</v>
      </c>
      <c r="HV351" t="s">
        <v>444</v>
      </c>
      <c r="HW351" s="24" t="s">
        <v>444</v>
      </c>
      <c r="HX351" s="24" t="s">
        <v>444</v>
      </c>
      <c r="HY351" t="s">
        <v>444</v>
      </c>
      <c r="HZ351" t="s">
        <v>444</v>
      </c>
      <c r="IA351" t="s">
        <v>2769</v>
      </c>
      <c r="IB351" t="s">
        <v>2736</v>
      </c>
      <c r="IC351" t="s">
        <v>3056</v>
      </c>
      <c r="ID351" s="33" t="b" cm="1">
        <f t="array" ref="ID351">_xlfn.IFNA(MATCH($A$2,_xlfn.NUMBERVALUE(Table_Query_from_MF_DSNP62[[#This Row],[CL_GLACCT_DR1]:[CL_GLACCT_CR4]]),0),0)&gt;=1</f>
        <v>1</v>
      </c>
      <c r="IE351" s="33" t="b">
        <f>OR(Table_Query_from_MF_DSNP62[[#This Row],[Pair1]:[Pair25]])</f>
        <v>1</v>
      </c>
      <c r="IF351" s="33">
        <f>_xlfn.IFNA(MATCH(TRUE,Table_Query_from_MF_DSNP62[[#This Row],[Pair1]:[Pair25]],0),"none")</f>
        <v>1</v>
      </c>
      <c r="IG351" s="33" t="b">
        <f>AND($A$2&gt;=_xlfn.NUMBERVALUE(Table_Query_from_MF_DSNP62[[#This Row],[CL_GL_ACCT_FR1]]),$A$2&lt;=_xlfn.NUMBERVALUE(Table_Query_from_MF_DSNP62[[#This Row],[CL_GL_ACCT_TO1]]))</f>
        <v>1</v>
      </c>
      <c r="IH351" s="33" t="b">
        <f>AND($A$2&gt;=_xlfn.NUMBERVALUE(Table_Query_from_MF_DSNP62[[#This Row],[CL_GL_ACCT_FR2]]),$A$2&lt;=_xlfn.NUMBERVALUE(Table_Query_from_MF_DSNP62[[#This Row],[CL_GL_ACCT_TO2]]))</f>
        <v>1</v>
      </c>
      <c r="II351" s="33" t="b">
        <f>AND($A$2&gt;=_xlfn.NUMBERVALUE(Table_Query_from_MF_DSNP62[[#This Row],[CL_GL_ACCT_FR3]]),$A$2&lt;=_xlfn.NUMBERVALUE(Table_Query_from_MF_DSNP62[[#This Row],[CL_GL_ACCT_TO3]]))</f>
        <v>1</v>
      </c>
      <c r="IJ351" s="33" t="b">
        <f>AND($A$2&gt;=_xlfn.NUMBERVALUE(Table_Query_from_MF_DSNP62[[#This Row],[CL_GL_ACCT_FR4]]),$A$2&lt;=_xlfn.NUMBERVALUE(Table_Query_from_MF_DSNP62[[#This Row],[CL_GL_ACCT_TO4]]))</f>
        <v>1</v>
      </c>
      <c r="IK351" s="33" t="b">
        <f>AND($A$2&gt;=_xlfn.NUMBERVALUE(Table_Query_from_MF_DSNP62[[#This Row],[CL_GL_ACCT_FR5]]),$A$2&lt;=_xlfn.NUMBERVALUE(Table_Query_from_MF_DSNP62[[#This Row],[CL_GL_ACCT_TO5]]))</f>
        <v>1</v>
      </c>
      <c r="IL351" s="33" t="b">
        <f>AND($A$2&gt;=_xlfn.NUMBERVALUE(Table_Query_from_MF_DSNP62[[#This Row],[CL_GL_ACCT_FR6]]),$A$2&lt;=_xlfn.NUMBERVALUE(Table_Query_from_MF_DSNP62[[#This Row],[CL_GL_ACCT_TO6]]))</f>
        <v>1</v>
      </c>
      <c r="IM351" s="33" t="b">
        <f>AND($A$2&gt;=_xlfn.NUMBERVALUE(Table_Query_from_MF_DSNP62[[#This Row],[CL_GL_ACCT_FR7]]),$A$2&lt;=_xlfn.NUMBERVALUE(Table_Query_from_MF_DSNP62[[#This Row],[CL_GL_ACCT_TO7]]))</f>
        <v>1</v>
      </c>
      <c r="IN351" s="33" t="b">
        <f>AND($A$2&gt;=_xlfn.NUMBERVALUE(Table_Query_from_MF_DSNP62[[#This Row],[CL_GL_ACCT_FR8]]),$A$2&lt;=_xlfn.NUMBERVALUE(Table_Query_from_MF_DSNP62[[#This Row],[CL_GL_ACCT_TO8]]))</f>
        <v>1</v>
      </c>
      <c r="IO351" s="33" t="b">
        <f>AND($A$2&gt;=_xlfn.NUMBERVALUE(Table_Query_from_MF_DSNP62[[#This Row],[CL_GL_ACCT_FR9]]),$A$2&lt;=_xlfn.NUMBERVALUE(Table_Query_from_MF_DSNP62[[#This Row],[CL_GL_ACCT_TO9]]))</f>
        <v>1</v>
      </c>
      <c r="IP351" s="33" t="b">
        <f>AND($A$2&gt;=_xlfn.NUMBERVALUE(Table_Query_from_MF_DSNP62[[#This Row],[CL_GL_ACCT_FR10]]),$A$2&lt;=_xlfn.NUMBERVALUE(Table_Query_from_MF_DSNP62[[#This Row],[CL_GL_ACCT_TO10]]))</f>
        <v>1</v>
      </c>
      <c r="IQ351" s="33" t="b">
        <f>AND($A$2&gt;=_xlfn.NUMBERVALUE(Table_Query_from_MF_DSNP62[[#This Row],[CL_GL_ACCT_FR11]]),$A$2&lt;=_xlfn.NUMBERVALUE(Table_Query_from_MF_DSNP62[[#This Row],[CL_GL_ACCT_TO11]]))</f>
        <v>1</v>
      </c>
      <c r="IR351" s="33" t="b">
        <f>AND($A$2&gt;=_xlfn.NUMBERVALUE(Table_Query_from_MF_DSNP62[[#This Row],[CL_GL_ACCT_FR12]]),$A$2&lt;=_xlfn.NUMBERVALUE(Table_Query_from_MF_DSNP62[[#This Row],[CL_GL_ACCT_TO12]]))</f>
        <v>1</v>
      </c>
      <c r="IS351" s="33" t="b">
        <f>AND($A$2&gt;=_xlfn.NUMBERVALUE(Table_Query_from_MF_DSNP62[[#This Row],[CL_GL_ACCT_FR13]]),$A$2&lt;=_xlfn.NUMBERVALUE(Table_Query_from_MF_DSNP62[[#This Row],[CL_GL_ACCT_TO13]]))</f>
        <v>1</v>
      </c>
      <c r="IT351" s="33" t="b">
        <f>AND($A$2&gt;=_xlfn.NUMBERVALUE(Table_Query_from_MF_DSNP62[[#This Row],[CL_GL_ACCT_FR14]]),$A$2&lt;=_xlfn.NUMBERVALUE(Table_Query_from_MF_DSNP62[[#This Row],[CL_GL_ACCT_TO14]]))</f>
        <v>1</v>
      </c>
      <c r="IU351" s="33" t="b">
        <f>AND($A$2&gt;=_xlfn.NUMBERVALUE(Table_Query_from_MF_DSNP62[[#This Row],[CL_GL_ACCT_FR15]]),$A$2&lt;=_xlfn.NUMBERVALUE(Table_Query_from_MF_DSNP62[[#This Row],[CL_GL_ACCT_TO15]]))</f>
        <v>1</v>
      </c>
      <c r="IV351" s="33" t="b">
        <f>AND($A$2&gt;=_xlfn.NUMBERVALUE(Table_Query_from_MF_DSNP62[[#This Row],[CL_GL_ACCT_FR16]]),$A$2&lt;=_xlfn.NUMBERVALUE(Table_Query_from_MF_DSNP62[[#This Row],[CL_GL_ACCT_TO16]]))</f>
        <v>1</v>
      </c>
      <c r="IW351" s="33" t="b">
        <f>AND($A$2&gt;=_xlfn.NUMBERVALUE(Table_Query_from_MF_DSNP62[[#This Row],[CL_GL_ACCT_FR17]]),$A$2&lt;=_xlfn.NUMBERVALUE(Table_Query_from_MF_DSNP62[[#This Row],[CL_GL_ACCT_TO17]]))</f>
        <v>1</v>
      </c>
      <c r="IX351" s="33" t="b">
        <f>AND($A$2&gt;=_xlfn.NUMBERVALUE(Table_Query_from_MF_DSNP62[[#This Row],[CL_GL_ACCT_FR18]]),$A$2&lt;=_xlfn.NUMBERVALUE(Table_Query_from_MF_DSNP62[[#This Row],[CL_GL_ACCT_TO18]]))</f>
        <v>1</v>
      </c>
      <c r="IY351" s="33" t="b">
        <f>AND($A$2&gt;=_xlfn.NUMBERVALUE(Table_Query_from_MF_DSNP62[[#This Row],[CL_GL_ACCT_FR19]]),$A$2&lt;=_xlfn.NUMBERVALUE(Table_Query_from_MF_DSNP62[[#This Row],[CL_GL_ACCT_TO19]]))</f>
        <v>1</v>
      </c>
      <c r="IZ351" s="33" t="b">
        <f>AND($A$2&gt;=_xlfn.NUMBERVALUE(Table_Query_from_MF_DSNP62[[#This Row],[CL_GL_ACCT_FR20]]),$A$2&lt;=_xlfn.NUMBERVALUE(Table_Query_from_MF_DSNP62[[#This Row],[CL_GL_ACCT_TO20]]))</f>
        <v>1</v>
      </c>
      <c r="JA351" s="33" t="b">
        <f>AND($A$2&gt;=_xlfn.NUMBERVALUE(Table_Query_from_MF_DSNP62[[#This Row],[CL_GL_ACCT_FR21]]),$A$2&lt;=_xlfn.NUMBERVALUE(Table_Query_from_MF_DSNP62[[#This Row],[CL_GL_ACCT_TO21]]))</f>
        <v>1</v>
      </c>
      <c r="JB351" s="33" t="b">
        <f>AND($A$2&gt;=_xlfn.NUMBERVALUE(Table_Query_from_MF_DSNP62[[#This Row],[CL_GL_ACCT_FR22]]),$A$2&lt;=_xlfn.NUMBERVALUE(Table_Query_from_MF_DSNP62[[#This Row],[CL_GL_ACCT_TO22]]))</f>
        <v>1</v>
      </c>
      <c r="JC351" s="33" t="b">
        <f>AND($A$2&gt;=_xlfn.NUMBERVALUE(Table_Query_from_MF_DSNP62[[#This Row],[CL_GL_ACCT_FR23]]),$A$2&lt;=_xlfn.NUMBERVALUE(Table_Query_from_MF_DSNP62[[#This Row],[CL_GL_ACCT_TO23]]))</f>
        <v>1</v>
      </c>
      <c r="JD351" s="33" t="b">
        <f>AND($A$2&gt;=_xlfn.NUMBERVALUE(Table_Query_from_MF_DSNP62[[#This Row],[CL_GL_ACCT_FR24]]),$A$2&lt;=_xlfn.NUMBERVALUE(Table_Query_from_MF_DSNP62[[#This Row],[CL_GL_ACCT_TO24]]))</f>
        <v>1</v>
      </c>
      <c r="JE351" s="33" t="b">
        <f>AND($A$2&gt;=_xlfn.NUMBERVALUE(Table_Query_from_MF_DSNP62[[#This Row],[CL_GL_ACCT_FR25]]),$A$2&lt;=_xlfn.NUMBERVALUE(Table_Query_from_MF_DSNP62[[#This Row],[CL_GL_ACCT_TO25]]))</f>
        <v>1</v>
      </c>
      <c r="JF351" s="33" t="b">
        <f>OR(Table_Query_from_MF_DSNP62[[#This Row],[PairA]:[PairO]])</f>
        <v>1</v>
      </c>
      <c r="JG351" s="33">
        <f>_xlfn.IFNA(MATCH(TRUE,Table_Query_from_MF_DSNP62[[#This Row],[PairA]:[PairO]],0),"none")</f>
        <v>3</v>
      </c>
      <c r="JH351" s="33" t="b">
        <f>AND($B$2&gt;=_xlfn.NUMBERVALUE(Table_Query_from_MF_DSNP62[[#This Row],[CL_CMP_OBJ_FR1]]),$B$2&lt;=_xlfn.NUMBERVALUE(Table_Query_from_MF_DSNP62[[#This Row],[CL_CMP_OBJ_TO1]]))</f>
        <v>0</v>
      </c>
      <c r="JI351" s="33" t="b">
        <f>AND($B$2&gt;=_xlfn.NUMBERVALUE(Table_Query_from_MF_DSNP62[[#This Row],[CL_CMP_OBJ_FR2]]),$B$2&lt;=_xlfn.NUMBERVALUE(Table_Query_from_MF_DSNP62[[#This Row],[CL_CMP_OBJ_TO2]]))</f>
        <v>0</v>
      </c>
      <c r="JJ351" s="33" t="b">
        <f>AND($B$2&gt;=_xlfn.NUMBERVALUE(Table_Query_from_MF_DSNP62[[#This Row],[CL_CMP_OBJ_FR3]]),$B$2&lt;=_xlfn.NUMBERVALUE(Table_Query_from_MF_DSNP62[[#This Row],[CL_CMP_OBJ_TO3]]))</f>
        <v>1</v>
      </c>
      <c r="JK351" s="33" t="b">
        <f>AND($B$2&gt;=_xlfn.NUMBERVALUE(Table_Query_from_MF_DSNP62[[#This Row],[CL_CMP_OBJ_FR4]]),$B$2&lt;=_xlfn.NUMBERVALUE(Table_Query_from_MF_DSNP62[[#This Row],[CL_CMP_OBJ_TO4]]))</f>
        <v>1</v>
      </c>
      <c r="JL351" s="33" t="b">
        <f>AND($B$2&gt;=_xlfn.NUMBERVALUE(Table_Query_from_MF_DSNP62[[#This Row],[CL_CMP_OBJ_FR5]]),$B$2&lt;=_xlfn.NUMBERVALUE(Table_Query_from_MF_DSNP62[[#This Row],[CL_CMP_OBJ_TO5]]))</f>
        <v>1</v>
      </c>
      <c r="JM351" s="33" t="b">
        <f>AND($B$2&gt;=_xlfn.NUMBERVALUE(Table_Query_from_MF_DSNP62[[#This Row],[CL_CMP_OBJ_FR6]]),$B$2&lt;=_xlfn.NUMBERVALUE(Table_Query_from_MF_DSNP62[[#This Row],[CL_CMP_OBJ_TO6]]))</f>
        <v>1</v>
      </c>
      <c r="JN351" s="33" t="b">
        <f>AND($B$2&gt;=_xlfn.NUMBERVALUE(Table_Query_from_MF_DSNP62[[#This Row],[CL_CMP_OBJ_FR7]]),$B$2&lt;=_xlfn.NUMBERVALUE(Table_Query_from_MF_DSNP62[[#This Row],[CL_CMP_OBJ_TO7]]))</f>
        <v>1</v>
      </c>
      <c r="JO351" s="33" t="b">
        <f>AND($B$2&gt;=_xlfn.NUMBERVALUE(Table_Query_from_MF_DSNP62[[#This Row],[CL_CMP_OBJ_FR8]]),$B$2&lt;=_xlfn.NUMBERVALUE(Table_Query_from_MF_DSNP62[[#This Row],[CL_CMP_OBJ_TO8]]))</f>
        <v>1</v>
      </c>
      <c r="JP351" s="33" t="b">
        <f>AND($B$2&gt;=_xlfn.NUMBERVALUE(Table_Query_from_MF_DSNP62[[#This Row],[CL_CMP_OBJ_FR9]]),$B$2&lt;=_xlfn.NUMBERVALUE(Table_Query_from_MF_DSNP62[[#This Row],[CL_CMP_OBJ_TO9]]))</f>
        <v>1</v>
      </c>
      <c r="JQ351" s="33" t="b">
        <f>AND($B$2&gt;=_xlfn.NUMBERVALUE(Table_Query_from_MF_DSNP62[[#This Row],[CL_CMP_OBJ_FR10]]),$B$2&lt;=_xlfn.NUMBERVALUE(Table_Query_from_MF_DSNP62[[#This Row],[CL_CMP_OBJ_TO10]]))</f>
        <v>1</v>
      </c>
      <c r="JR351" s="33" t="b">
        <f>AND($B$2&gt;=_xlfn.NUMBERVALUE(Table_Query_from_MF_DSNP62[[#This Row],[CL_CMP_OBJ_FR11]]),$B$2&lt;=_xlfn.NUMBERVALUE(Table_Query_from_MF_DSNP62[[#This Row],[CL_CMP_OBJ_TO11]]))</f>
        <v>1</v>
      </c>
      <c r="JS351" s="33" t="b">
        <f>AND($B$2&gt;=_xlfn.NUMBERVALUE(Table_Query_from_MF_DSNP62[[#This Row],[CL_CMP_OBJ_FR12]]),$B$2&lt;=_xlfn.NUMBERVALUE(Table_Query_from_MF_DSNP62[[#This Row],[CL_CMP_OBJ_TO12]]))</f>
        <v>1</v>
      </c>
      <c r="JT351" s="33" t="b">
        <f>AND($B$2&gt;=_xlfn.NUMBERVALUE(Table_Query_from_MF_DSNP62[[#This Row],[CL_CMP_OBJ_FR13]]),$B$2&lt;=_xlfn.NUMBERVALUE(Table_Query_from_MF_DSNP62[[#This Row],[CL_CMP_OBJ_TO13]]))</f>
        <v>1</v>
      </c>
      <c r="JU351" s="33" t="b">
        <f>AND($B$2&gt;=_xlfn.NUMBERVALUE(Table_Query_from_MF_DSNP62[[#This Row],[CL_CMP_OBJ_FR14]]),$B$2&lt;=_xlfn.NUMBERVALUE(Table_Query_from_MF_DSNP62[[#This Row],[CL_CMP_OBJ_TO14]]))</f>
        <v>1</v>
      </c>
      <c r="JV351" s="33" t="b">
        <f>AND($B$2&gt;=_xlfn.NUMBERVALUE(Table_Query_from_MF_DSNP62[[#This Row],[CL_CMP_OBJ_FR15]]),$B$2&lt;=_xlfn.NUMBERVALUE(Table_Query_from_MF_DSNP62[[#This Row],[CL_CMP_OBJ_TO15]]))</f>
        <v>1</v>
      </c>
    </row>
    <row r="352" spans="1:282" x14ac:dyDescent="0.25">
      <c r="A352" t="b">
        <f>OR(,Table_Query_from_MF_DSNP62[[#This Row],[Desired GL included as "hard-coded" GL?]],Table_Query_from_MF_DSNP62[[#This Row],[Desired GL included as "Open GL"?]])</f>
        <v>1</v>
      </c>
      <c r="B352" t="b">
        <f>Table_Query_from_MF_DSNP62[[#This Row],[Desired CObj included as "Open CObj"?]]</f>
        <v>1</v>
      </c>
      <c r="C352" t="s">
        <v>837</v>
      </c>
      <c r="D352" t="s">
        <v>1928</v>
      </c>
      <c r="E352" t="s">
        <v>8</v>
      </c>
      <c r="F352" s="24" t="s">
        <v>444</v>
      </c>
      <c r="G352" t="s">
        <v>417</v>
      </c>
      <c r="H352" s="24" t="s">
        <v>444</v>
      </c>
      <c r="I352" t="s">
        <v>444</v>
      </c>
      <c r="J352" s="24" t="s">
        <v>444</v>
      </c>
      <c r="K352" t="s">
        <v>444</v>
      </c>
      <c r="L352" s="24" t="s">
        <v>444</v>
      </c>
      <c r="M352" t="s">
        <v>444</v>
      </c>
      <c r="N352" t="s">
        <v>444</v>
      </c>
      <c r="O352" t="s">
        <v>444</v>
      </c>
      <c r="P352" t="s">
        <v>444</v>
      </c>
      <c r="Q352" t="s">
        <v>15</v>
      </c>
      <c r="R352" t="s">
        <v>444</v>
      </c>
      <c r="S352" t="s">
        <v>442</v>
      </c>
      <c r="T352" t="s">
        <v>447</v>
      </c>
      <c r="U352" t="s">
        <v>444</v>
      </c>
      <c r="V352" t="s">
        <v>444</v>
      </c>
      <c r="W352" t="s">
        <v>447</v>
      </c>
      <c r="X352" t="s">
        <v>444</v>
      </c>
      <c r="Y352" t="s">
        <v>444</v>
      </c>
      <c r="Z352" t="s">
        <v>442</v>
      </c>
      <c r="AA352" t="s">
        <v>442</v>
      </c>
      <c r="AB352" t="s">
        <v>442</v>
      </c>
      <c r="AC352" t="s">
        <v>444</v>
      </c>
      <c r="AD352" t="s">
        <v>444</v>
      </c>
      <c r="AE352" t="s">
        <v>444</v>
      </c>
      <c r="AF352" t="s">
        <v>444</v>
      </c>
      <c r="AG352" t="s">
        <v>442</v>
      </c>
      <c r="AH352" t="s">
        <v>444</v>
      </c>
      <c r="AI352" t="s">
        <v>447</v>
      </c>
      <c r="AJ352" t="s">
        <v>15</v>
      </c>
      <c r="AK352" t="s">
        <v>444</v>
      </c>
      <c r="AL352" t="s">
        <v>444</v>
      </c>
      <c r="AM352" t="s">
        <v>444</v>
      </c>
      <c r="AN352" t="s">
        <v>444</v>
      </c>
      <c r="AO352" t="s">
        <v>444</v>
      </c>
      <c r="AP352" t="s">
        <v>442</v>
      </c>
      <c r="AQ352" t="s">
        <v>282</v>
      </c>
      <c r="AR352" t="s">
        <v>1451</v>
      </c>
      <c r="AS352" t="s">
        <v>162</v>
      </c>
      <c r="AT352" t="s">
        <v>10</v>
      </c>
      <c r="AU352" t="s">
        <v>444</v>
      </c>
      <c r="AV352" t="s">
        <v>442</v>
      </c>
      <c r="AW352" t="s">
        <v>444</v>
      </c>
      <c r="AX352" t="s">
        <v>444</v>
      </c>
      <c r="AY352" t="s">
        <v>444</v>
      </c>
      <c r="AZ352" t="s">
        <v>444</v>
      </c>
      <c r="BA352" t="s">
        <v>444</v>
      </c>
      <c r="BB352" t="s">
        <v>444</v>
      </c>
      <c r="BC352" t="s">
        <v>444</v>
      </c>
      <c r="BD352" t="s">
        <v>1359</v>
      </c>
      <c r="BE352" t="s">
        <v>444</v>
      </c>
      <c r="BF352" t="s">
        <v>1360</v>
      </c>
      <c r="BG352" t="s">
        <v>444</v>
      </c>
      <c r="BH352" t="s">
        <v>444</v>
      </c>
      <c r="BI352" t="s">
        <v>444</v>
      </c>
      <c r="BJ352" t="s">
        <v>444</v>
      </c>
      <c r="BK352" t="s">
        <v>444</v>
      </c>
      <c r="BL352" t="s">
        <v>444</v>
      </c>
      <c r="BM352" t="s">
        <v>444</v>
      </c>
      <c r="BN352" t="s">
        <v>444</v>
      </c>
      <c r="BO352" t="s">
        <v>444</v>
      </c>
      <c r="BP352" t="s">
        <v>444</v>
      </c>
      <c r="BQ352" t="s">
        <v>444</v>
      </c>
      <c r="BR352" t="s">
        <v>444</v>
      </c>
      <c r="BS352" t="s">
        <v>444</v>
      </c>
      <c r="BT352" t="s">
        <v>444</v>
      </c>
      <c r="BU352" t="s">
        <v>444</v>
      </c>
      <c r="BV352" t="s">
        <v>444</v>
      </c>
      <c r="BW352" t="s">
        <v>444</v>
      </c>
      <c r="BX352" t="s">
        <v>444</v>
      </c>
      <c r="BY352" t="s">
        <v>444</v>
      </c>
      <c r="BZ352" t="s">
        <v>444</v>
      </c>
      <c r="CA352" t="s">
        <v>444</v>
      </c>
      <c r="CB352" t="s">
        <v>444</v>
      </c>
      <c r="CC352" t="s">
        <v>444</v>
      </c>
      <c r="CD352" t="s">
        <v>444</v>
      </c>
      <c r="CE352" t="s">
        <v>444</v>
      </c>
      <c r="CF352" t="s">
        <v>444</v>
      </c>
      <c r="CG352" t="s">
        <v>444</v>
      </c>
      <c r="CH352" t="s">
        <v>444</v>
      </c>
      <c r="CI352" t="s">
        <v>444</v>
      </c>
      <c r="CJ352" t="s">
        <v>444</v>
      </c>
      <c r="CK352" t="s">
        <v>444</v>
      </c>
      <c r="CL352" t="s">
        <v>444</v>
      </c>
      <c r="CM352" t="s">
        <v>444</v>
      </c>
      <c r="CN352" t="s">
        <v>444</v>
      </c>
      <c r="CO352" t="s">
        <v>444</v>
      </c>
      <c r="CP352" t="s">
        <v>444</v>
      </c>
      <c r="CQ352" t="s">
        <v>444</v>
      </c>
      <c r="CR352" t="s">
        <v>444</v>
      </c>
      <c r="CS352" t="s">
        <v>444</v>
      </c>
      <c r="CT352" t="s">
        <v>444</v>
      </c>
      <c r="CU352" t="s">
        <v>7</v>
      </c>
      <c r="CV352" t="s">
        <v>2747</v>
      </c>
      <c r="CW352" t="s">
        <v>2736</v>
      </c>
      <c r="CX352" t="s">
        <v>2862</v>
      </c>
      <c r="CY352" t="s">
        <v>1472</v>
      </c>
      <c r="CZ352" t="s">
        <v>1473</v>
      </c>
      <c r="DA352" t="s">
        <v>444</v>
      </c>
      <c r="DB352" t="s">
        <v>444</v>
      </c>
      <c r="DC352" t="s">
        <v>444</v>
      </c>
      <c r="DD352" t="s">
        <v>444</v>
      </c>
      <c r="DE352" t="s">
        <v>444</v>
      </c>
      <c r="DF352" t="s">
        <v>444</v>
      </c>
      <c r="DG352" t="s">
        <v>444</v>
      </c>
      <c r="DH352" t="s">
        <v>444</v>
      </c>
      <c r="DI352" t="s">
        <v>282</v>
      </c>
      <c r="DJ352" t="s">
        <v>1451</v>
      </c>
      <c r="DK352" t="s">
        <v>444</v>
      </c>
      <c r="DL352" t="s">
        <v>444</v>
      </c>
      <c r="DM352" t="s">
        <v>444</v>
      </c>
      <c r="DN352" t="s">
        <v>444</v>
      </c>
      <c r="DO352" t="s">
        <v>444</v>
      </c>
      <c r="DP352" t="s">
        <v>444</v>
      </c>
      <c r="DQ352" t="s">
        <v>444</v>
      </c>
      <c r="DR352" t="s">
        <v>444</v>
      </c>
      <c r="DS352" t="s">
        <v>15</v>
      </c>
      <c r="DT352" s="24" t="s">
        <v>25</v>
      </c>
      <c r="DU352" s="24" t="s">
        <v>25</v>
      </c>
      <c r="DV352" t="s">
        <v>27</v>
      </c>
      <c r="DW352" t="s">
        <v>27</v>
      </c>
      <c r="DX352" s="24" t="s">
        <v>29</v>
      </c>
      <c r="DY352" s="24" t="s">
        <v>29</v>
      </c>
      <c r="DZ352" t="s">
        <v>3543</v>
      </c>
      <c r="EA352" t="s">
        <v>3543</v>
      </c>
      <c r="EB352" s="24" t="s">
        <v>444</v>
      </c>
      <c r="EC352" s="24" t="s">
        <v>444</v>
      </c>
      <c r="ED352" t="s">
        <v>444</v>
      </c>
      <c r="EE352" t="s">
        <v>444</v>
      </c>
      <c r="EF352" s="24" t="s">
        <v>444</v>
      </c>
      <c r="EG352" s="24" t="s">
        <v>444</v>
      </c>
      <c r="EH352" t="s">
        <v>444</v>
      </c>
      <c r="EI352" t="s">
        <v>444</v>
      </c>
      <c r="EJ352" s="24" t="s">
        <v>444</v>
      </c>
      <c r="EK352" s="24" t="s">
        <v>444</v>
      </c>
      <c r="EL352" t="s">
        <v>444</v>
      </c>
      <c r="EM352" t="s">
        <v>444</v>
      </c>
      <c r="EN352" s="24" t="s">
        <v>444</v>
      </c>
      <c r="EO352" s="24" t="s">
        <v>444</v>
      </c>
      <c r="EP352" t="s">
        <v>444</v>
      </c>
      <c r="EQ352" t="s">
        <v>444</v>
      </c>
      <c r="ER352" s="24" t="s">
        <v>444</v>
      </c>
      <c r="ES352" s="24" t="s">
        <v>444</v>
      </c>
      <c r="ET352" t="s">
        <v>444</v>
      </c>
      <c r="EU352" t="s">
        <v>444</v>
      </c>
      <c r="EV352" s="24" t="s">
        <v>444</v>
      </c>
      <c r="EW352" s="24" t="s">
        <v>444</v>
      </c>
      <c r="EX352" t="s">
        <v>444</v>
      </c>
      <c r="EY352" t="s">
        <v>444</v>
      </c>
      <c r="EZ352" s="24" t="s">
        <v>444</v>
      </c>
      <c r="FA352" s="24" t="s">
        <v>444</v>
      </c>
      <c r="FB352" t="s">
        <v>444</v>
      </c>
      <c r="FC352" t="s">
        <v>444</v>
      </c>
      <c r="FD352" s="24" t="s">
        <v>444</v>
      </c>
      <c r="FE352" s="24" t="s">
        <v>444</v>
      </c>
      <c r="FF352" t="s">
        <v>444</v>
      </c>
      <c r="FG352" t="s">
        <v>444</v>
      </c>
      <c r="FH352" s="24" t="s">
        <v>444</v>
      </c>
      <c r="FI352" s="24" t="s">
        <v>444</v>
      </c>
      <c r="FJ352" t="s">
        <v>444</v>
      </c>
      <c r="FK352" t="s">
        <v>444</v>
      </c>
      <c r="FL352" s="24" t="s">
        <v>444</v>
      </c>
      <c r="FM352" s="24" t="s">
        <v>444</v>
      </c>
      <c r="FN352" t="s">
        <v>444</v>
      </c>
      <c r="FO352" t="s">
        <v>444</v>
      </c>
      <c r="FP352" s="24" t="s">
        <v>444</v>
      </c>
      <c r="FQ352" s="24" t="s">
        <v>444</v>
      </c>
      <c r="FR352" t="s">
        <v>444</v>
      </c>
      <c r="FS352" t="s">
        <v>444</v>
      </c>
      <c r="FT352" s="24" t="s">
        <v>444</v>
      </c>
      <c r="FU352" s="24" t="s">
        <v>444</v>
      </c>
      <c r="FV352" t="s">
        <v>444</v>
      </c>
      <c r="FW352" t="s">
        <v>444</v>
      </c>
      <c r="FX352" s="24" t="s">
        <v>444</v>
      </c>
      <c r="FY352" s="24" t="s">
        <v>444</v>
      </c>
      <c r="FZ352" t="s">
        <v>444</v>
      </c>
      <c r="GA352" t="s">
        <v>444</v>
      </c>
      <c r="GB352" s="24" t="s">
        <v>444</v>
      </c>
      <c r="GC352" s="24" t="s">
        <v>444</v>
      </c>
      <c r="GD352" t="s">
        <v>444</v>
      </c>
      <c r="GE352" t="s">
        <v>444</v>
      </c>
      <c r="GF352" s="24" t="s">
        <v>444</v>
      </c>
      <c r="GG352" s="24" t="s">
        <v>444</v>
      </c>
      <c r="GH352" t="s">
        <v>15</v>
      </c>
      <c r="GI352" s="24" t="s">
        <v>462</v>
      </c>
      <c r="GJ352" s="24" t="s">
        <v>462</v>
      </c>
      <c r="GK352" t="s">
        <v>466</v>
      </c>
      <c r="GL352" t="s">
        <v>466</v>
      </c>
      <c r="GM352" s="24" t="s">
        <v>467</v>
      </c>
      <c r="GN352" s="24" t="s">
        <v>467</v>
      </c>
      <c r="GO352" t="s">
        <v>66</v>
      </c>
      <c r="GP352" t="s">
        <v>66</v>
      </c>
      <c r="GQ352" s="24" t="s">
        <v>68</v>
      </c>
      <c r="GR352" s="24" t="s">
        <v>68</v>
      </c>
      <c r="GS352" t="s">
        <v>468</v>
      </c>
      <c r="GT352" t="s">
        <v>468</v>
      </c>
      <c r="GU352" s="24" t="s">
        <v>166</v>
      </c>
      <c r="GV352" s="24" t="s">
        <v>166</v>
      </c>
      <c r="GW352" t="s">
        <v>444</v>
      </c>
      <c r="GX352" t="s">
        <v>444</v>
      </c>
      <c r="GY352" s="24" t="s">
        <v>444</v>
      </c>
      <c r="GZ352" s="24" t="s">
        <v>444</v>
      </c>
      <c r="HA352" t="s">
        <v>444</v>
      </c>
      <c r="HB352" t="s">
        <v>444</v>
      </c>
      <c r="HC352" s="24" t="s">
        <v>444</v>
      </c>
      <c r="HD352" s="24" t="s">
        <v>444</v>
      </c>
      <c r="HE352" t="s">
        <v>444</v>
      </c>
      <c r="HF352" t="s">
        <v>444</v>
      </c>
      <c r="HG352" s="24" t="s">
        <v>444</v>
      </c>
      <c r="HH352" s="24" t="s">
        <v>444</v>
      </c>
      <c r="HI352" t="s">
        <v>444</v>
      </c>
      <c r="HJ352" t="s">
        <v>444</v>
      </c>
      <c r="HK352" s="24" t="s">
        <v>444</v>
      </c>
      <c r="HL352" s="24" t="s">
        <v>444</v>
      </c>
      <c r="HM352" t="s">
        <v>444</v>
      </c>
      <c r="HN352" t="s">
        <v>444</v>
      </c>
      <c r="HO352" s="24" t="s">
        <v>444</v>
      </c>
      <c r="HP352" s="24" t="s">
        <v>444</v>
      </c>
      <c r="HQ352" t="s">
        <v>444</v>
      </c>
      <c r="HR352" t="s">
        <v>444</v>
      </c>
      <c r="HS352" s="24" t="s">
        <v>444</v>
      </c>
      <c r="HT352" s="24" t="s">
        <v>444</v>
      </c>
      <c r="HU352" t="s">
        <v>444</v>
      </c>
      <c r="HV352" t="s">
        <v>444</v>
      </c>
      <c r="HW352" s="24" t="s">
        <v>444</v>
      </c>
      <c r="HX352" s="24" t="s">
        <v>444</v>
      </c>
      <c r="HY352" t="s">
        <v>444</v>
      </c>
      <c r="HZ352" t="s">
        <v>444</v>
      </c>
      <c r="IA352" t="s">
        <v>2747</v>
      </c>
      <c r="IB352" t="s">
        <v>2736</v>
      </c>
      <c r="IC352" t="s">
        <v>3547</v>
      </c>
      <c r="ID352" s="33" t="b" cm="1">
        <f t="array" ref="ID352">_xlfn.IFNA(MATCH($A$2,_xlfn.NUMBERVALUE(Table_Query_from_MF_DSNP62[[#This Row],[CL_GLACCT_DR1]:[CL_GLACCT_CR4]]),0),0)&gt;=1</f>
        <v>1</v>
      </c>
      <c r="IE352" s="33" t="b">
        <f>OR(Table_Query_from_MF_DSNP62[[#This Row],[Pair1]:[Pair25]])</f>
        <v>1</v>
      </c>
      <c r="IF352" s="33">
        <f>_xlfn.IFNA(MATCH(TRUE,Table_Query_from_MF_DSNP62[[#This Row],[Pair1]:[Pair25]],0),"none")</f>
        <v>5</v>
      </c>
      <c r="IG352" s="33" t="b">
        <f>AND($A$2&gt;=_xlfn.NUMBERVALUE(Table_Query_from_MF_DSNP62[[#This Row],[CL_GL_ACCT_FR1]]),$A$2&lt;=_xlfn.NUMBERVALUE(Table_Query_from_MF_DSNP62[[#This Row],[CL_GL_ACCT_TO1]]))</f>
        <v>0</v>
      </c>
      <c r="IH352" s="33" t="b">
        <f>AND($A$2&gt;=_xlfn.NUMBERVALUE(Table_Query_from_MF_DSNP62[[#This Row],[CL_GL_ACCT_FR2]]),$A$2&lt;=_xlfn.NUMBERVALUE(Table_Query_from_MF_DSNP62[[#This Row],[CL_GL_ACCT_TO2]]))</f>
        <v>0</v>
      </c>
      <c r="II352" s="33" t="b">
        <f>AND($A$2&gt;=_xlfn.NUMBERVALUE(Table_Query_from_MF_DSNP62[[#This Row],[CL_GL_ACCT_FR3]]),$A$2&lt;=_xlfn.NUMBERVALUE(Table_Query_from_MF_DSNP62[[#This Row],[CL_GL_ACCT_TO3]]))</f>
        <v>0</v>
      </c>
      <c r="IJ352" s="33" t="b">
        <f>AND($A$2&gt;=_xlfn.NUMBERVALUE(Table_Query_from_MF_DSNP62[[#This Row],[CL_GL_ACCT_FR4]]),$A$2&lt;=_xlfn.NUMBERVALUE(Table_Query_from_MF_DSNP62[[#This Row],[CL_GL_ACCT_TO4]]))</f>
        <v>0</v>
      </c>
      <c r="IK352" s="33" t="b">
        <f>AND($A$2&gt;=_xlfn.NUMBERVALUE(Table_Query_from_MF_DSNP62[[#This Row],[CL_GL_ACCT_FR5]]),$A$2&lt;=_xlfn.NUMBERVALUE(Table_Query_from_MF_DSNP62[[#This Row],[CL_GL_ACCT_TO5]]))</f>
        <v>1</v>
      </c>
      <c r="IL352" s="33" t="b">
        <f>AND($A$2&gt;=_xlfn.NUMBERVALUE(Table_Query_from_MF_DSNP62[[#This Row],[CL_GL_ACCT_FR6]]),$A$2&lt;=_xlfn.NUMBERVALUE(Table_Query_from_MF_DSNP62[[#This Row],[CL_GL_ACCT_TO6]]))</f>
        <v>1</v>
      </c>
      <c r="IM352" s="33" t="b">
        <f>AND($A$2&gt;=_xlfn.NUMBERVALUE(Table_Query_from_MF_DSNP62[[#This Row],[CL_GL_ACCT_FR7]]),$A$2&lt;=_xlfn.NUMBERVALUE(Table_Query_from_MF_DSNP62[[#This Row],[CL_GL_ACCT_TO7]]))</f>
        <v>1</v>
      </c>
      <c r="IN352" s="33" t="b">
        <f>AND($A$2&gt;=_xlfn.NUMBERVALUE(Table_Query_from_MF_DSNP62[[#This Row],[CL_GL_ACCT_FR8]]),$A$2&lt;=_xlfn.NUMBERVALUE(Table_Query_from_MF_DSNP62[[#This Row],[CL_GL_ACCT_TO8]]))</f>
        <v>1</v>
      </c>
      <c r="IO352" s="33" t="b">
        <f>AND($A$2&gt;=_xlfn.NUMBERVALUE(Table_Query_from_MF_DSNP62[[#This Row],[CL_GL_ACCT_FR9]]),$A$2&lt;=_xlfn.NUMBERVALUE(Table_Query_from_MF_DSNP62[[#This Row],[CL_GL_ACCT_TO9]]))</f>
        <v>1</v>
      </c>
      <c r="IP352" s="33" t="b">
        <f>AND($A$2&gt;=_xlfn.NUMBERVALUE(Table_Query_from_MF_DSNP62[[#This Row],[CL_GL_ACCT_FR10]]),$A$2&lt;=_xlfn.NUMBERVALUE(Table_Query_from_MF_DSNP62[[#This Row],[CL_GL_ACCT_TO10]]))</f>
        <v>1</v>
      </c>
      <c r="IQ352" s="33" t="b">
        <f>AND($A$2&gt;=_xlfn.NUMBERVALUE(Table_Query_from_MF_DSNP62[[#This Row],[CL_GL_ACCT_FR11]]),$A$2&lt;=_xlfn.NUMBERVALUE(Table_Query_from_MF_DSNP62[[#This Row],[CL_GL_ACCT_TO11]]))</f>
        <v>1</v>
      </c>
      <c r="IR352" s="33" t="b">
        <f>AND($A$2&gt;=_xlfn.NUMBERVALUE(Table_Query_from_MF_DSNP62[[#This Row],[CL_GL_ACCT_FR12]]),$A$2&lt;=_xlfn.NUMBERVALUE(Table_Query_from_MF_DSNP62[[#This Row],[CL_GL_ACCT_TO12]]))</f>
        <v>1</v>
      </c>
      <c r="IS352" s="33" t="b">
        <f>AND($A$2&gt;=_xlfn.NUMBERVALUE(Table_Query_from_MF_DSNP62[[#This Row],[CL_GL_ACCT_FR13]]),$A$2&lt;=_xlfn.NUMBERVALUE(Table_Query_from_MF_DSNP62[[#This Row],[CL_GL_ACCT_TO13]]))</f>
        <v>1</v>
      </c>
      <c r="IT352" s="33" t="b">
        <f>AND($A$2&gt;=_xlfn.NUMBERVALUE(Table_Query_from_MF_DSNP62[[#This Row],[CL_GL_ACCT_FR14]]),$A$2&lt;=_xlfn.NUMBERVALUE(Table_Query_from_MF_DSNP62[[#This Row],[CL_GL_ACCT_TO14]]))</f>
        <v>1</v>
      </c>
      <c r="IU352" s="33" t="b">
        <f>AND($A$2&gt;=_xlfn.NUMBERVALUE(Table_Query_from_MF_DSNP62[[#This Row],[CL_GL_ACCT_FR15]]),$A$2&lt;=_xlfn.NUMBERVALUE(Table_Query_from_MF_DSNP62[[#This Row],[CL_GL_ACCT_TO15]]))</f>
        <v>1</v>
      </c>
      <c r="IV352" s="33" t="b">
        <f>AND($A$2&gt;=_xlfn.NUMBERVALUE(Table_Query_from_MF_DSNP62[[#This Row],[CL_GL_ACCT_FR16]]),$A$2&lt;=_xlfn.NUMBERVALUE(Table_Query_from_MF_DSNP62[[#This Row],[CL_GL_ACCT_TO16]]))</f>
        <v>1</v>
      </c>
      <c r="IW352" s="33" t="b">
        <f>AND($A$2&gt;=_xlfn.NUMBERVALUE(Table_Query_from_MF_DSNP62[[#This Row],[CL_GL_ACCT_FR17]]),$A$2&lt;=_xlfn.NUMBERVALUE(Table_Query_from_MF_DSNP62[[#This Row],[CL_GL_ACCT_TO17]]))</f>
        <v>1</v>
      </c>
      <c r="IX352" s="33" t="b">
        <f>AND($A$2&gt;=_xlfn.NUMBERVALUE(Table_Query_from_MF_DSNP62[[#This Row],[CL_GL_ACCT_FR18]]),$A$2&lt;=_xlfn.NUMBERVALUE(Table_Query_from_MF_DSNP62[[#This Row],[CL_GL_ACCT_TO18]]))</f>
        <v>1</v>
      </c>
      <c r="IY352" s="33" t="b">
        <f>AND($A$2&gt;=_xlfn.NUMBERVALUE(Table_Query_from_MF_DSNP62[[#This Row],[CL_GL_ACCT_FR19]]),$A$2&lt;=_xlfn.NUMBERVALUE(Table_Query_from_MF_DSNP62[[#This Row],[CL_GL_ACCT_TO19]]))</f>
        <v>1</v>
      </c>
      <c r="IZ352" s="33" t="b">
        <f>AND($A$2&gt;=_xlfn.NUMBERVALUE(Table_Query_from_MF_DSNP62[[#This Row],[CL_GL_ACCT_FR20]]),$A$2&lt;=_xlfn.NUMBERVALUE(Table_Query_from_MF_DSNP62[[#This Row],[CL_GL_ACCT_TO20]]))</f>
        <v>1</v>
      </c>
      <c r="JA352" s="33" t="b">
        <f>AND($A$2&gt;=_xlfn.NUMBERVALUE(Table_Query_from_MF_DSNP62[[#This Row],[CL_GL_ACCT_FR21]]),$A$2&lt;=_xlfn.NUMBERVALUE(Table_Query_from_MF_DSNP62[[#This Row],[CL_GL_ACCT_TO21]]))</f>
        <v>1</v>
      </c>
      <c r="JB352" s="33" t="b">
        <f>AND($A$2&gt;=_xlfn.NUMBERVALUE(Table_Query_from_MF_DSNP62[[#This Row],[CL_GL_ACCT_FR22]]),$A$2&lt;=_xlfn.NUMBERVALUE(Table_Query_from_MF_DSNP62[[#This Row],[CL_GL_ACCT_TO22]]))</f>
        <v>1</v>
      </c>
      <c r="JC352" s="33" t="b">
        <f>AND($A$2&gt;=_xlfn.NUMBERVALUE(Table_Query_from_MF_DSNP62[[#This Row],[CL_GL_ACCT_FR23]]),$A$2&lt;=_xlfn.NUMBERVALUE(Table_Query_from_MF_DSNP62[[#This Row],[CL_GL_ACCT_TO23]]))</f>
        <v>1</v>
      </c>
      <c r="JD352" s="33" t="b">
        <f>AND($A$2&gt;=_xlfn.NUMBERVALUE(Table_Query_from_MF_DSNP62[[#This Row],[CL_GL_ACCT_FR24]]),$A$2&lt;=_xlfn.NUMBERVALUE(Table_Query_from_MF_DSNP62[[#This Row],[CL_GL_ACCT_TO24]]))</f>
        <v>1</v>
      </c>
      <c r="JE352" s="33" t="b">
        <f>AND($A$2&gt;=_xlfn.NUMBERVALUE(Table_Query_from_MF_DSNP62[[#This Row],[CL_GL_ACCT_FR25]]),$A$2&lt;=_xlfn.NUMBERVALUE(Table_Query_from_MF_DSNP62[[#This Row],[CL_GL_ACCT_TO25]]))</f>
        <v>1</v>
      </c>
      <c r="JF352" s="33" t="b">
        <f>OR(Table_Query_from_MF_DSNP62[[#This Row],[PairA]:[PairO]])</f>
        <v>1</v>
      </c>
      <c r="JG352" s="33">
        <f>_xlfn.IFNA(MATCH(TRUE,Table_Query_from_MF_DSNP62[[#This Row],[PairA]:[PairO]],0),"none")</f>
        <v>8</v>
      </c>
      <c r="JH352" s="33" t="b">
        <f>AND($B$2&gt;=_xlfn.NUMBERVALUE(Table_Query_from_MF_DSNP62[[#This Row],[CL_CMP_OBJ_FR1]]),$B$2&lt;=_xlfn.NUMBERVALUE(Table_Query_from_MF_DSNP62[[#This Row],[CL_CMP_OBJ_TO1]]))</f>
        <v>0</v>
      </c>
      <c r="JI352" s="33" t="b">
        <f>AND($B$2&gt;=_xlfn.NUMBERVALUE(Table_Query_from_MF_DSNP62[[#This Row],[CL_CMP_OBJ_FR2]]),$B$2&lt;=_xlfn.NUMBERVALUE(Table_Query_from_MF_DSNP62[[#This Row],[CL_CMP_OBJ_TO2]]))</f>
        <v>0</v>
      </c>
      <c r="JJ352" s="33" t="b">
        <f>AND($B$2&gt;=_xlfn.NUMBERVALUE(Table_Query_from_MF_DSNP62[[#This Row],[CL_CMP_OBJ_FR3]]),$B$2&lt;=_xlfn.NUMBERVALUE(Table_Query_from_MF_DSNP62[[#This Row],[CL_CMP_OBJ_TO3]]))</f>
        <v>0</v>
      </c>
      <c r="JK352" s="33" t="b">
        <f>AND($B$2&gt;=_xlfn.NUMBERVALUE(Table_Query_from_MF_DSNP62[[#This Row],[CL_CMP_OBJ_FR4]]),$B$2&lt;=_xlfn.NUMBERVALUE(Table_Query_from_MF_DSNP62[[#This Row],[CL_CMP_OBJ_TO4]]))</f>
        <v>0</v>
      </c>
      <c r="JL352" s="33" t="b">
        <f>AND($B$2&gt;=_xlfn.NUMBERVALUE(Table_Query_from_MF_DSNP62[[#This Row],[CL_CMP_OBJ_FR5]]),$B$2&lt;=_xlfn.NUMBERVALUE(Table_Query_from_MF_DSNP62[[#This Row],[CL_CMP_OBJ_TO5]]))</f>
        <v>0</v>
      </c>
      <c r="JM352" s="33" t="b">
        <f>AND($B$2&gt;=_xlfn.NUMBERVALUE(Table_Query_from_MF_DSNP62[[#This Row],[CL_CMP_OBJ_FR6]]),$B$2&lt;=_xlfn.NUMBERVALUE(Table_Query_from_MF_DSNP62[[#This Row],[CL_CMP_OBJ_TO6]]))</f>
        <v>0</v>
      </c>
      <c r="JN352" s="33" t="b">
        <f>AND($B$2&gt;=_xlfn.NUMBERVALUE(Table_Query_from_MF_DSNP62[[#This Row],[CL_CMP_OBJ_FR7]]),$B$2&lt;=_xlfn.NUMBERVALUE(Table_Query_from_MF_DSNP62[[#This Row],[CL_CMP_OBJ_TO7]]))</f>
        <v>0</v>
      </c>
      <c r="JO352" s="33" t="b">
        <f>AND($B$2&gt;=_xlfn.NUMBERVALUE(Table_Query_from_MF_DSNP62[[#This Row],[CL_CMP_OBJ_FR8]]),$B$2&lt;=_xlfn.NUMBERVALUE(Table_Query_from_MF_DSNP62[[#This Row],[CL_CMP_OBJ_TO8]]))</f>
        <v>1</v>
      </c>
      <c r="JP352" s="33" t="b">
        <f>AND($B$2&gt;=_xlfn.NUMBERVALUE(Table_Query_from_MF_DSNP62[[#This Row],[CL_CMP_OBJ_FR9]]),$B$2&lt;=_xlfn.NUMBERVALUE(Table_Query_from_MF_DSNP62[[#This Row],[CL_CMP_OBJ_TO9]]))</f>
        <v>1</v>
      </c>
      <c r="JQ352" s="33" t="b">
        <f>AND($B$2&gt;=_xlfn.NUMBERVALUE(Table_Query_from_MF_DSNP62[[#This Row],[CL_CMP_OBJ_FR10]]),$B$2&lt;=_xlfn.NUMBERVALUE(Table_Query_from_MF_DSNP62[[#This Row],[CL_CMP_OBJ_TO10]]))</f>
        <v>1</v>
      </c>
      <c r="JR352" s="33" t="b">
        <f>AND($B$2&gt;=_xlfn.NUMBERVALUE(Table_Query_from_MF_DSNP62[[#This Row],[CL_CMP_OBJ_FR11]]),$B$2&lt;=_xlfn.NUMBERVALUE(Table_Query_from_MF_DSNP62[[#This Row],[CL_CMP_OBJ_TO11]]))</f>
        <v>1</v>
      </c>
      <c r="JS352" s="33" t="b">
        <f>AND($B$2&gt;=_xlfn.NUMBERVALUE(Table_Query_from_MF_DSNP62[[#This Row],[CL_CMP_OBJ_FR12]]),$B$2&lt;=_xlfn.NUMBERVALUE(Table_Query_from_MF_DSNP62[[#This Row],[CL_CMP_OBJ_TO12]]))</f>
        <v>1</v>
      </c>
      <c r="JT352" s="33" t="b">
        <f>AND($B$2&gt;=_xlfn.NUMBERVALUE(Table_Query_from_MF_DSNP62[[#This Row],[CL_CMP_OBJ_FR13]]),$B$2&lt;=_xlfn.NUMBERVALUE(Table_Query_from_MF_DSNP62[[#This Row],[CL_CMP_OBJ_TO13]]))</f>
        <v>1</v>
      </c>
      <c r="JU352" s="33" t="b">
        <f>AND($B$2&gt;=_xlfn.NUMBERVALUE(Table_Query_from_MF_DSNP62[[#This Row],[CL_CMP_OBJ_FR14]]),$B$2&lt;=_xlfn.NUMBERVALUE(Table_Query_from_MF_DSNP62[[#This Row],[CL_CMP_OBJ_TO14]]))</f>
        <v>1</v>
      </c>
      <c r="JV352" s="33" t="b">
        <f>AND($B$2&gt;=_xlfn.NUMBERVALUE(Table_Query_from_MF_DSNP62[[#This Row],[CL_CMP_OBJ_FR15]]),$B$2&lt;=_xlfn.NUMBERVALUE(Table_Query_from_MF_DSNP62[[#This Row],[CL_CMP_OBJ_TO15]]))</f>
        <v>1</v>
      </c>
    </row>
    <row r="353" spans="1:282" x14ac:dyDescent="0.25">
      <c r="A353" t="b">
        <f>OR(,Table_Query_from_MF_DSNP62[[#This Row],[Desired GL included as "hard-coded" GL?]],Table_Query_from_MF_DSNP62[[#This Row],[Desired GL included as "Open GL"?]])</f>
        <v>1</v>
      </c>
      <c r="B353" t="b">
        <f>Table_Query_from_MF_DSNP62[[#This Row],[Desired CObj included as "Open CObj"?]]</f>
        <v>1</v>
      </c>
      <c r="C353" t="s">
        <v>1929</v>
      </c>
      <c r="D353" t="s">
        <v>1930</v>
      </c>
      <c r="E353" t="s">
        <v>15</v>
      </c>
      <c r="F353" s="24" t="s">
        <v>444</v>
      </c>
      <c r="G353" t="s">
        <v>357</v>
      </c>
      <c r="H353" s="24" t="s">
        <v>444</v>
      </c>
      <c r="I353" t="s">
        <v>444</v>
      </c>
      <c r="J353" s="24" t="s">
        <v>444</v>
      </c>
      <c r="K353" t="s">
        <v>444</v>
      </c>
      <c r="L353" s="24" t="s">
        <v>444</v>
      </c>
      <c r="M353" t="s">
        <v>444</v>
      </c>
      <c r="N353" t="s">
        <v>444</v>
      </c>
      <c r="O353" t="s">
        <v>444</v>
      </c>
      <c r="P353" t="s">
        <v>444</v>
      </c>
      <c r="Q353" t="s">
        <v>15</v>
      </c>
      <c r="R353" t="s">
        <v>444</v>
      </c>
      <c r="S353" t="s">
        <v>442</v>
      </c>
      <c r="T353" t="s">
        <v>447</v>
      </c>
      <c r="U353" t="s">
        <v>444</v>
      </c>
      <c r="V353" t="s">
        <v>444</v>
      </c>
      <c r="W353" t="s">
        <v>442</v>
      </c>
      <c r="X353" t="s">
        <v>442</v>
      </c>
      <c r="Y353" t="s">
        <v>444</v>
      </c>
      <c r="Z353" t="s">
        <v>442</v>
      </c>
      <c r="AA353" t="s">
        <v>442</v>
      </c>
      <c r="AB353" t="s">
        <v>442</v>
      </c>
      <c r="AC353" t="s">
        <v>444</v>
      </c>
      <c r="AD353" t="s">
        <v>444</v>
      </c>
      <c r="AE353" t="s">
        <v>444</v>
      </c>
      <c r="AF353" t="s">
        <v>444</v>
      </c>
      <c r="AG353" t="s">
        <v>442</v>
      </c>
      <c r="AH353" t="s">
        <v>444</v>
      </c>
      <c r="AI353" t="s">
        <v>447</v>
      </c>
      <c r="AJ353" t="s">
        <v>15</v>
      </c>
      <c r="AK353" t="s">
        <v>444</v>
      </c>
      <c r="AL353" t="s">
        <v>444</v>
      </c>
      <c r="AM353" t="s">
        <v>444</v>
      </c>
      <c r="AN353" t="s">
        <v>444</v>
      </c>
      <c r="AO353" t="s">
        <v>444</v>
      </c>
      <c r="AP353" t="s">
        <v>442</v>
      </c>
      <c r="AQ353" t="s">
        <v>1440</v>
      </c>
      <c r="AR353" t="s">
        <v>1451</v>
      </c>
      <c r="AS353" t="s">
        <v>162</v>
      </c>
      <c r="AT353" t="s">
        <v>10</v>
      </c>
      <c r="AU353" t="s">
        <v>444</v>
      </c>
      <c r="AV353" t="s">
        <v>442</v>
      </c>
      <c r="AW353" t="s">
        <v>444</v>
      </c>
      <c r="AX353" t="s">
        <v>444</v>
      </c>
      <c r="AY353" t="s">
        <v>444</v>
      </c>
      <c r="AZ353" t="s">
        <v>444</v>
      </c>
      <c r="BA353" t="s">
        <v>444</v>
      </c>
      <c r="BB353" t="s">
        <v>444</v>
      </c>
      <c r="BC353" t="s">
        <v>444</v>
      </c>
      <c r="BD353" t="s">
        <v>1359</v>
      </c>
      <c r="BE353" t="s">
        <v>444</v>
      </c>
      <c r="BF353" t="s">
        <v>1360</v>
      </c>
      <c r="BG353" t="s">
        <v>444</v>
      </c>
      <c r="BH353" t="s">
        <v>444</v>
      </c>
      <c r="BI353" t="s">
        <v>444</v>
      </c>
      <c r="BJ353" t="s">
        <v>444</v>
      </c>
      <c r="BK353" t="s">
        <v>444</v>
      </c>
      <c r="BL353" t="s">
        <v>444</v>
      </c>
      <c r="BM353" t="s">
        <v>444</v>
      </c>
      <c r="BN353" t="s">
        <v>444</v>
      </c>
      <c r="BO353" t="s">
        <v>444</v>
      </c>
      <c r="BP353" t="s">
        <v>444</v>
      </c>
      <c r="BQ353" t="s">
        <v>444</v>
      </c>
      <c r="BR353" t="s">
        <v>444</v>
      </c>
      <c r="BS353" t="s">
        <v>444</v>
      </c>
      <c r="BT353" t="s">
        <v>444</v>
      </c>
      <c r="BU353" t="s">
        <v>444</v>
      </c>
      <c r="BV353" t="s">
        <v>444</v>
      </c>
      <c r="BW353" t="s">
        <v>444</v>
      </c>
      <c r="BX353" t="s">
        <v>444</v>
      </c>
      <c r="BY353" t="s">
        <v>444</v>
      </c>
      <c r="BZ353" t="s">
        <v>444</v>
      </c>
      <c r="CA353" t="s">
        <v>444</v>
      </c>
      <c r="CB353" t="s">
        <v>444</v>
      </c>
      <c r="CC353" t="s">
        <v>444</v>
      </c>
      <c r="CD353" t="s">
        <v>444</v>
      </c>
      <c r="CE353" t="s">
        <v>444</v>
      </c>
      <c r="CF353" t="s">
        <v>444</v>
      </c>
      <c r="CG353" t="s">
        <v>444</v>
      </c>
      <c r="CH353" t="s">
        <v>444</v>
      </c>
      <c r="CI353" t="s">
        <v>444</v>
      </c>
      <c r="CJ353" t="s">
        <v>444</v>
      </c>
      <c r="CK353" t="s">
        <v>444</v>
      </c>
      <c r="CL353" t="s">
        <v>444</v>
      </c>
      <c r="CM353" t="s">
        <v>444</v>
      </c>
      <c r="CN353" t="s">
        <v>444</v>
      </c>
      <c r="CO353" t="s">
        <v>444</v>
      </c>
      <c r="CP353" t="s">
        <v>444</v>
      </c>
      <c r="CQ353" t="s">
        <v>444</v>
      </c>
      <c r="CR353" t="s">
        <v>444</v>
      </c>
      <c r="CS353" t="s">
        <v>444</v>
      </c>
      <c r="CT353" t="s">
        <v>444</v>
      </c>
      <c r="CU353" t="s">
        <v>7</v>
      </c>
      <c r="CV353" t="s">
        <v>2747</v>
      </c>
      <c r="CW353" t="s">
        <v>2736</v>
      </c>
      <c r="CX353" t="s">
        <v>2863</v>
      </c>
      <c r="CY353" t="s">
        <v>1472</v>
      </c>
      <c r="CZ353" t="s">
        <v>1473</v>
      </c>
      <c r="DA353" t="s">
        <v>444</v>
      </c>
      <c r="DB353" t="s">
        <v>444</v>
      </c>
      <c r="DC353" t="s">
        <v>444</v>
      </c>
      <c r="DD353" t="s">
        <v>444</v>
      </c>
      <c r="DE353" t="s">
        <v>444</v>
      </c>
      <c r="DF353" t="s">
        <v>444</v>
      </c>
      <c r="DG353" t="s">
        <v>444</v>
      </c>
      <c r="DH353" t="s">
        <v>444</v>
      </c>
      <c r="DI353" t="s">
        <v>282</v>
      </c>
      <c r="DJ353" t="s">
        <v>1440</v>
      </c>
      <c r="DK353" t="s">
        <v>1451</v>
      </c>
      <c r="DL353" t="s">
        <v>444</v>
      </c>
      <c r="DM353" t="s">
        <v>444</v>
      </c>
      <c r="DN353" t="s">
        <v>444</v>
      </c>
      <c r="DO353" t="s">
        <v>444</v>
      </c>
      <c r="DP353" t="s">
        <v>444</v>
      </c>
      <c r="DQ353" t="s">
        <v>444</v>
      </c>
      <c r="DR353" t="s">
        <v>444</v>
      </c>
      <c r="DS353" t="s">
        <v>15</v>
      </c>
      <c r="DT353" s="24" t="s">
        <v>28</v>
      </c>
      <c r="DU353" s="24" t="s">
        <v>28</v>
      </c>
      <c r="DV353" t="s">
        <v>29</v>
      </c>
      <c r="DW353" t="s">
        <v>29</v>
      </c>
      <c r="DX353" s="24" t="s">
        <v>444</v>
      </c>
      <c r="DY353" s="24" t="s">
        <v>444</v>
      </c>
      <c r="DZ353" t="s">
        <v>444</v>
      </c>
      <c r="EA353" t="s">
        <v>444</v>
      </c>
      <c r="EB353" s="24" t="s">
        <v>444</v>
      </c>
      <c r="EC353" s="24" t="s">
        <v>444</v>
      </c>
      <c r="ED353" t="s">
        <v>444</v>
      </c>
      <c r="EE353" t="s">
        <v>444</v>
      </c>
      <c r="EF353" s="24" t="s">
        <v>444</v>
      </c>
      <c r="EG353" s="24" t="s">
        <v>444</v>
      </c>
      <c r="EH353" t="s">
        <v>444</v>
      </c>
      <c r="EI353" t="s">
        <v>444</v>
      </c>
      <c r="EJ353" s="24" t="s">
        <v>444</v>
      </c>
      <c r="EK353" s="24" t="s">
        <v>444</v>
      </c>
      <c r="EL353" t="s">
        <v>444</v>
      </c>
      <c r="EM353" t="s">
        <v>444</v>
      </c>
      <c r="EN353" s="24" t="s">
        <v>444</v>
      </c>
      <c r="EO353" s="24" t="s">
        <v>444</v>
      </c>
      <c r="EP353" t="s">
        <v>444</v>
      </c>
      <c r="EQ353" t="s">
        <v>444</v>
      </c>
      <c r="ER353" s="24" t="s">
        <v>444</v>
      </c>
      <c r="ES353" s="24" t="s">
        <v>444</v>
      </c>
      <c r="ET353" t="s">
        <v>444</v>
      </c>
      <c r="EU353" t="s">
        <v>444</v>
      </c>
      <c r="EV353" s="24" t="s">
        <v>444</v>
      </c>
      <c r="EW353" s="24" t="s">
        <v>444</v>
      </c>
      <c r="EX353" t="s">
        <v>444</v>
      </c>
      <c r="EY353" t="s">
        <v>444</v>
      </c>
      <c r="EZ353" s="24" t="s">
        <v>444</v>
      </c>
      <c r="FA353" s="24" t="s">
        <v>444</v>
      </c>
      <c r="FB353" t="s">
        <v>444</v>
      </c>
      <c r="FC353" t="s">
        <v>444</v>
      </c>
      <c r="FD353" s="24" t="s">
        <v>444</v>
      </c>
      <c r="FE353" s="24" t="s">
        <v>444</v>
      </c>
      <c r="FF353" t="s">
        <v>444</v>
      </c>
      <c r="FG353" t="s">
        <v>444</v>
      </c>
      <c r="FH353" s="24" t="s">
        <v>444</v>
      </c>
      <c r="FI353" s="24" t="s">
        <v>444</v>
      </c>
      <c r="FJ353" t="s">
        <v>444</v>
      </c>
      <c r="FK353" t="s">
        <v>444</v>
      </c>
      <c r="FL353" s="24" t="s">
        <v>444</v>
      </c>
      <c r="FM353" s="24" t="s">
        <v>444</v>
      </c>
      <c r="FN353" t="s">
        <v>444</v>
      </c>
      <c r="FO353" t="s">
        <v>444</v>
      </c>
      <c r="FP353" s="24" t="s">
        <v>444</v>
      </c>
      <c r="FQ353" s="24" t="s">
        <v>444</v>
      </c>
      <c r="FR353" t="s">
        <v>444</v>
      </c>
      <c r="FS353" t="s">
        <v>444</v>
      </c>
      <c r="FT353" s="24" t="s">
        <v>444</v>
      </c>
      <c r="FU353" s="24" t="s">
        <v>444</v>
      </c>
      <c r="FV353" t="s">
        <v>444</v>
      </c>
      <c r="FW353" t="s">
        <v>444</v>
      </c>
      <c r="FX353" s="24" t="s">
        <v>444</v>
      </c>
      <c r="FY353" s="24" t="s">
        <v>444</v>
      </c>
      <c r="FZ353" t="s">
        <v>444</v>
      </c>
      <c r="GA353" t="s">
        <v>444</v>
      </c>
      <c r="GB353" s="24" t="s">
        <v>444</v>
      </c>
      <c r="GC353" s="24" t="s">
        <v>444</v>
      </c>
      <c r="GD353" t="s">
        <v>444</v>
      </c>
      <c r="GE353" t="s">
        <v>444</v>
      </c>
      <c r="GF353" s="24" t="s">
        <v>444</v>
      </c>
      <c r="GG353" s="24" t="s">
        <v>444</v>
      </c>
      <c r="GH353" t="s">
        <v>444</v>
      </c>
      <c r="GI353" s="24" t="s">
        <v>444</v>
      </c>
      <c r="GJ353" s="24" t="s">
        <v>444</v>
      </c>
      <c r="GK353" t="s">
        <v>444</v>
      </c>
      <c r="GL353" t="s">
        <v>444</v>
      </c>
      <c r="GM353" s="24" t="s">
        <v>444</v>
      </c>
      <c r="GN353" s="24" t="s">
        <v>444</v>
      </c>
      <c r="GO353" t="s">
        <v>444</v>
      </c>
      <c r="GP353" t="s">
        <v>444</v>
      </c>
      <c r="GQ353" s="24" t="s">
        <v>444</v>
      </c>
      <c r="GR353" s="24" t="s">
        <v>444</v>
      </c>
      <c r="GS353" t="s">
        <v>444</v>
      </c>
      <c r="GT353" t="s">
        <v>444</v>
      </c>
      <c r="GU353" s="24" t="s">
        <v>444</v>
      </c>
      <c r="GV353" s="24" t="s">
        <v>444</v>
      </c>
      <c r="GW353" t="s">
        <v>444</v>
      </c>
      <c r="GX353" t="s">
        <v>444</v>
      </c>
      <c r="GY353" s="24" t="s">
        <v>444</v>
      </c>
      <c r="GZ353" s="24" t="s">
        <v>444</v>
      </c>
      <c r="HA353" t="s">
        <v>444</v>
      </c>
      <c r="HB353" t="s">
        <v>444</v>
      </c>
      <c r="HC353" s="24" t="s">
        <v>444</v>
      </c>
      <c r="HD353" s="24" t="s">
        <v>444</v>
      </c>
      <c r="HE353" t="s">
        <v>444</v>
      </c>
      <c r="HF353" t="s">
        <v>444</v>
      </c>
      <c r="HG353" s="24" t="s">
        <v>444</v>
      </c>
      <c r="HH353" s="24" t="s">
        <v>444</v>
      </c>
      <c r="HI353" t="s">
        <v>444</v>
      </c>
      <c r="HJ353" t="s">
        <v>444</v>
      </c>
      <c r="HK353" s="24" t="s">
        <v>444</v>
      </c>
      <c r="HL353" s="24" t="s">
        <v>444</v>
      </c>
      <c r="HM353" t="s">
        <v>444</v>
      </c>
      <c r="HN353" t="s">
        <v>444</v>
      </c>
      <c r="HO353" s="24" t="s">
        <v>444</v>
      </c>
      <c r="HP353" s="24" t="s">
        <v>444</v>
      </c>
      <c r="HQ353" t="s">
        <v>444</v>
      </c>
      <c r="HR353" t="s">
        <v>444</v>
      </c>
      <c r="HS353" s="24" t="s">
        <v>444</v>
      </c>
      <c r="HT353" s="24" t="s">
        <v>444</v>
      </c>
      <c r="HU353" t="s">
        <v>444</v>
      </c>
      <c r="HV353" t="s">
        <v>444</v>
      </c>
      <c r="HW353" s="24" t="s">
        <v>444</v>
      </c>
      <c r="HX353" s="24" t="s">
        <v>444</v>
      </c>
      <c r="HY353" t="s">
        <v>444</v>
      </c>
      <c r="HZ353" t="s">
        <v>444</v>
      </c>
      <c r="IA353" t="s">
        <v>2747</v>
      </c>
      <c r="IB353" t="s">
        <v>2736</v>
      </c>
      <c r="IC353" t="s">
        <v>2737</v>
      </c>
      <c r="ID353" s="33" t="b" cm="1">
        <f t="array" ref="ID353">_xlfn.IFNA(MATCH($A$2,_xlfn.NUMBERVALUE(Table_Query_from_MF_DSNP62[[#This Row],[CL_GLACCT_DR1]:[CL_GLACCT_CR4]]),0),0)&gt;=1</f>
        <v>1</v>
      </c>
      <c r="IE353" s="33" t="b">
        <f>OR(Table_Query_from_MF_DSNP62[[#This Row],[Pair1]:[Pair25]])</f>
        <v>1</v>
      </c>
      <c r="IF353" s="33">
        <f>_xlfn.IFNA(MATCH(TRUE,Table_Query_from_MF_DSNP62[[#This Row],[Pair1]:[Pair25]],0),"none")</f>
        <v>3</v>
      </c>
      <c r="IG353" s="33" t="b">
        <f>AND($A$2&gt;=_xlfn.NUMBERVALUE(Table_Query_from_MF_DSNP62[[#This Row],[CL_GL_ACCT_FR1]]),$A$2&lt;=_xlfn.NUMBERVALUE(Table_Query_from_MF_DSNP62[[#This Row],[CL_GL_ACCT_TO1]]))</f>
        <v>0</v>
      </c>
      <c r="IH353" s="33" t="b">
        <f>AND($A$2&gt;=_xlfn.NUMBERVALUE(Table_Query_from_MF_DSNP62[[#This Row],[CL_GL_ACCT_FR2]]),$A$2&lt;=_xlfn.NUMBERVALUE(Table_Query_from_MF_DSNP62[[#This Row],[CL_GL_ACCT_TO2]]))</f>
        <v>0</v>
      </c>
      <c r="II353" s="33" t="b">
        <f>AND($A$2&gt;=_xlfn.NUMBERVALUE(Table_Query_from_MF_DSNP62[[#This Row],[CL_GL_ACCT_FR3]]),$A$2&lt;=_xlfn.NUMBERVALUE(Table_Query_from_MF_DSNP62[[#This Row],[CL_GL_ACCT_TO3]]))</f>
        <v>1</v>
      </c>
      <c r="IJ353" s="33" t="b">
        <f>AND($A$2&gt;=_xlfn.NUMBERVALUE(Table_Query_from_MF_DSNP62[[#This Row],[CL_GL_ACCT_FR4]]),$A$2&lt;=_xlfn.NUMBERVALUE(Table_Query_from_MF_DSNP62[[#This Row],[CL_GL_ACCT_TO4]]))</f>
        <v>1</v>
      </c>
      <c r="IK353" s="33" t="b">
        <f>AND($A$2&gt;=_xlfn.NUMBERVALUE(Table_Query_from_MF_DSNP62[[#This Row],[CL_GL_ACCT_FR5]]),$A$2&lt;=_xlfn.NUMBERVALUE(Table_Query_from_MF_DSNP62[[#This Row],[CL_GL_ACCT_TO5]]))</f>
        <v>1</v>
      </c>
      <c r="IL353" s="33" t="b">
        <f>AND($A$2&gt;=_xlfn.NUMBERVALUE(Table_Query_from_MF_DSNP62[[#This Row],[CL_GL_ACCT_FR6]]),$A$2&lt;=_xlfn.NUMBERVALUE(Table_Query_from_MF_DSNP62[[#This Row],[CL_GL_ACCT_TO6]]))</f>
        <v>1</v>
      </c>
      <c r="IM353" s="33" t="b">
        <f>AND($A$2&gt;=_xlfn.NUMBERVALUE(Table_Query_from_MF_DSNP62[[#This Row],[CL_GL_ACCT_FR7]]),$A$2&lt;=_xlfn.NUMBERVALUE(Table_Query_from_MF_DSNP62[[#This Row],[CL_GL_ACCT_TO7]]))</f>
        <v>1</v>
      </c>
      <c r="IN353" s="33" t="b">
        <f>AND($A$2&gt;=_xlfn.NUMBERVALUE(Table_Query_from_MF_DSNP62[[#This Row],[CL_GL_ACCT_FR8]]),$A$2&lt;=_xlfn.NUMBERVALUE(Table_Query_from_MF_DSNP62[[#This Row],[CL_GL_ACCT_TO8]]))</f>
        <v>1</v>
      </c>
      <c r="IO353" s="33" t="b">
        <f>AND($A$2&gt;=_xlfn.NUMBERVALUE(Table_Query_from_MF_DSNP62[[#This Row],[CL_GL_ACCT_FR9]]),$A$2&lt;=_xlfn.NUMBERVALUE(Table_Query_from_MF_DSNP62[[#This Row],[CL_GL_ACCT_TO9]]))</f>
        <v>1</v>
      </c>
      <c r="IP353" s="33" t="b">
        <f>AND($A$2&gt;=_xlfn.NUMBERVALUE(Table_Query_from_MF_DSNP62[[#This Row],[CL_GL_ACCT_FR10]]),$A$2&lt;=_xlfn.NUMBERVALUE(Table_Query_from_MF_DSNP62[[#This Row],[CL_GL_ACCT_TO10]]))</f>
        <v>1</v>
      </c>
      <c r="IQ353" s="33" t="b">
        <f>AND($A$2&gt;=_xlfn.NUMBERVALUE(Table_Query_from_MF_DSNP62[[#This Row],[CL_GL_ACCT_FR11]]),$A$2&lt;=_xlfn.NUMBERVALUE(Table_Query_from_MF_DSNP62[[#This Row],[CL_GL_ACCT_TO11]]))</f>
        <v>1</v>
      </c>
      <c r="IR353" s="33" t="b">
        <f>AND($A$2&gt;=_xlfn.NUMBERVALUE(Table_Query_from_MF_DSNP62[[#This Row],[CL_GL_ACCT_FR12]]),$A$2&lt;=_xlfn.NUMBERVALUE(Table_Query_from_MF_DSNP62[[#This Row],[CL_GL_ACCT_TO12]]))</f>
        <v>1</v>
      </c>
      <c r="IS353" s="33" t="b">
        <f>AND($A$2&gt;=_xlfn.NUMBERVALUE(Table_Query_from_MF_DSNP62[[#This Row],[CL_GL_ACCT_FR13]]),$A$2&lt;=_xlfn.NUMBERVALUE(Table_Query_from_MF_DSNP62[[#This Row],[CL_GL_ACCT_TO13]]))</f>
        <v>1</v>
      </c>
      <c r="IT353" s="33" t="b">
        <f>AND($A$2&gt;=_xlfn.NUMBERVALUE(Table_Query_from_MF_DSNP62[[#This Row],[CL_GL_ACCT_FR14]]),$A$2&lt;=_xlfn.NUMBERVALUE(Table_Query_from_MF_DSNP62[[#This Row],[CL_GL_ACCT_TO14]]))</f>
        <v>1</v>
      </c>
      <c r="IU353" s="33" t="b">
        <f>AND($A$2&gt;=_xlfn.NUMBERVALUE(Table_Query_from_MF_DSNP62[[#This Row],[CL_GL_ACCT_FR15]]),$A$2&lt;=_xlfn.NUMBERVALUE(Table_Query_from_MF_DSNP62[[#This Row],[CL_GL_ACCT_TO15]]))</f>
        <v>1</v>
      </c>
      <c r="IV353" s="33" t="b">
        <f>AND($A$2&gt;=_xlfn.NUMBERVALUE(Table_Query_from_MF_DSNP62[[#This Row],[CL_GL_ACCT_FR16]]),$A$2&lt;=_xlfn.NUMBERVALUE(Table_Query_from_MF_DSNP62[[#This Row],[CL_GL_ACCT_TO16]]))</f>
        <v>1</v>
      </c>
      <c r="IW353" s="33" t="b">
        <f>AND($A$2&gt;=_xlfn.NUMBERVALUE(Table_Query_from_MF_DSNP62[[#This Row],[CL_GL_ACCT_FR17]]),$A$2&lt;=_xlfn.NUMBERVALUE(Table_Query_from_MF_DSNP62[[#This Row],[CL_GL_ACCT_TO17]]))</f>
        <v>1</v>
      </c>
      <c r="IX353" s="33" t="b">
        <f>AND($A$2&gt;=_xlfn.NUMBERVALUE(Table_Query_from_MF_DSNP62[[#This Row],[CL_GL_ACCT_FR18]]),$A$2&lt;=_xlfn.NUMBERVALUE(Table_Query_from_MF_DSNP62[[#This Row],[CL_GL_ACCT_TO18]]))</f>
        <v>1</v>
      </c>
      <c r="IY353" s="33" t="b">
        <f>AND($A$2&gt;=_xlfn.NUMBERVALUE(Table_Query_from_MF_DSNP62[[#This Row],[CL_GL_ACCT_FR19]]),$A$2&lt;=_xlfn.NUMBERVALUE(Table_Query_from_MF_DSNP62[[#This Row],[CL_GL_ACCT_TO19]]))</f>
        <v>1</v>
      </c>
      <c r="IZ353" s="33" t="b">
        <f>AND($A$2&gt;=_xlfn.NUMBERVALUE(Table_Query_from_MF_DSNP62[[#This Row],[CL_GL_ACCT_FR20]]),$A$2&lt;=_xlfn.NUMBERVALUE(Table_Query_from_MF_DSNP62[[#This Row],[CL_GL_ACCT_TO20]]))</f>
        <v>1</v>
      </c>
      <c r="JA353" s="33" t="b">
        <f>AND($A$2&gt;=_xlfn.NUMBERVALUE(Table_Query_from_MF_DSNP62[[#This Row],[CL_GL_ACCT_FR21]]),$A$2&lt;=_xlfn.NUMBERVALUE(Table_Query_from_MF_DSNP62[[#This Row],[CL_GL_ACCT_TO21]]))</f>
        <v>1</v>
      </c>
      <c r="JB353" s="33" t="b">
        <f>AND($A$2&gt;=_xlfn.NUMBERVALUE(Table_Query_from_MF_DSNP62[[#This Row],[CL_GL_ACCT_FR22]]),$A$2&lt;=_xlfn.NUMBERVALUE(Table_Query_from_MF_DSNP62[[#This Row],[CL_GL_ACCT_TO22]]))</f>
        <v>1</v>
      </c>
      <c r="JC353" s="33" t="b">
        <f>AND($A$2&gt;=_xlfn.NUMBERVALUE(Table_Query_from_MF_DSNP62[[#This Row],[CL_GL_ACCT_FR23]]),$A$2&lt;=_xlfn.NUMBERVALUE(Table_Query_from_MF_DSNP62[[#This Row],[CL_GL_ACCT_TO23]]))</f>
        <v>1</v>
      </c>
      <c r="JD353" s="33" t="b">
        <f>AND($A$2&gt;=_xlfn.NUMBERVALUE(Table_Query_from_MF_DSNP62[[#This Row],[CL_GL_ACCT_FR24]]),$A$2&lt;=_xlfn.NUMBERVALUE(Table_Query_from_MF_DSNP62[[#This Row],[CL_GL_ACCT_TO24]]))</f>
        <v>1</v>
      </c>
      <c r="JE353" s="33" t="b">
        <f>AND($A$2&gt;=_xlfn.NUMBERVALUE(Table_Query_from_MF_DSNP62[[#This Row],[CL_GL_ACCT_FR25]]),$A$2&lt;=_xlfn.NUMBERVALUE(Table_Query_from_MF_DSNP62[[#This Row],[CL_GL_ACCT_TO25]]))</f>
        <v>1</v>
      </c>
      <c r="JF353" s="33" t="b">
        <f>OR(Table_Query_from_MF_DSNP62[[#This Row],[PairA]:[PairO]])</f>
        <v>1</v>
      </c>
      <c r="JG353" s="33">
        <f>_xlfn.IFNA(MATCH(TRUE,Table_Query_from_MF_DSNP62[[#This Row],[PairA]:[PairO]],0),"none")</f>
        <v>1</v>
      </c>
      <c r="JH353" s="33" t="b">
        <f>AND($B$2&gt;=_xlfn.NUMBERVALUE(Table_Query_from_MF_DSNP62[[#This Row],[CL_CMP_OBJ_FR1]]),$B$2&lt;=_xlfn.NUMBERVALUE(Table_Query_from_MF_DSNP62[[#This Row],[CL_CMP_OBJ_TO1]]))</f>
        <v>1</v>
      </c>
      <c r="JI353" s="33" t="b">
        <f>AND($B$2&gt;=_xlfn.NUMBERVALUE(Table_Query_from_MF_DSNP62[[#This Row],[CL_CMP_OBJ_FR2]]),$B$2&lt;=_xlfn.NUMBERVALUE(Table_Query_from_MF_DSNP62[[#This Row],[CL_CMP_OBJ_TO2]]))</f>
        <v>1</v>
      </c>
      <c r="JJ353" s="33" t="b">
        <f>AND($B$2&gt;=_xlfn.NUMBERVALUE(Table_Query_from_MF_DSNP62[[#This Row],[CL_CMP_OBJ_FR3]]),$B$2&lt;=_xlfn.NUMBERVALUE(Table_Query_from_MF_DSNP62[[#This Row],[CL_CMP_OBJ_TO3]]))</f>
        <v>1</v>
      </c>
      <c r="JK353" s="33" t="b">
        <f>AND($B$2&gt;=_xlfn.NUMBERVALUE(Table_Query_from_MF_DSNP62[[#This Row],[CL_CMP_OBJ_FR4]]),$B$2&lt;=_xlfn.NUMBERVALUE(Table_Query_from_MF_DSNP62[[#This Row],[CL_CMP_OBJ_TO4]]))</f>
        <v>1</v>
      </c>
      <c r="JL353" s="33" t="b">
        <f>AND($B$2&gt;=_xlfn.NUMBERVALUE(Table_Query_from_MF_DSNP62[[#This Row],[CL_CMP_OBJ_FR5]]),$B$2&lt;=_xlfn.NUMBERVALUE(Table_Query_from_MF_DSNP62[[#This Row],[CL_CMP_OBJ_TO5]]))</f>
        <v>1</v>
      </c>
      <c r="JM353" s="33" t="b">
        <f>AND($B$2&gt;=_xlfn.NUMBERVALUE(Table_Query_from_MF_DSNP62[[#This Row],[CL_CMP_OBJ_FR6]]),$B$2&lt;=_xlfn.NUMBERVALUE(Table_Query_from_MF_DSNP62[[#This Row],[CL_CMP_OBJ_TO6]]))</f>
        <v>1</v>
      </c>
      <c r="JN353" s="33" t="b">
        <f>AND($B$2&gt;=_xlfn.NUMBERVALUE(Table_Query_from_MF_DSNP62[[#This Row],[CL_CMP_OBJ_FR7]]),$B$2&lt;=_xlfn.NUMBERVALUE(Table_Query_from_MF_DSNP62[[#This Row],[CL_CMP_OBJ_TO7]]))</f>
        <v>1</v>
      </c>
      <c r="JO353" s="33" t="b">
        <f>AND($B$2&gt;=_xlfn.NUMBERVALUE(Table_Query_from_MF_DSNP62[[#This Row],[CL_CMP_OBJ_FR8]]),$B$2&lt;=_xlfn.NUMBERVALUE(Table_Query_from_MF_DSNP62[[#This Row],[CL_CMP_OBJ_TO8]]))</f>
        <v>1</v>
      </c>
      <c r="JP353" s="33" t="b">
        <f>AND($B$2&gt;=_xlfn.NUMBERVALUE(Table_Query_from_MF_DSNP62[[#This Row],[CL_CMP_OBJ_FR9]]),$B$2&lt;=_xlfn.NUMBERVALUE(Table_Query_from_MF_DSNP62[[#This Row],[CL_CMP_OBJ_TO9]]))</f>
        <v>1</v>
      </c>
      <c r="JQ353" s="33" t="b">
        <f>AND($B$2&gt;=_xlfn.NUMBERVALUE(Table_Query_from_MF_DSNP62[[#This Row],[CL_CMP_OBJ_FR10]]),$B$2&lt;=_xlfn.NUMBERVALUE(Table_Query_from_MF_DSNP62[[#This Row],[CL_CMP_OBJ_TO10]]))</f>
        <v>1</v>
      </c>
      <c r="JR353" s="33" t="b">
        <f>AND($B$2&gt;=_xlfn.NUMBERVALUE(Table_Query_from_MF_DSNP62[[#This Row],[CL_CMP_OBJ_FR11]]),$B$2&lt;=_xlfn.NUMBERVALUE(Table_Query_from_MF_DSNP62[[#This Row],[CL_CMP_OBJ_TO11]]))</f>
        <v>1</v>
      </c>
      <c r="JS353" s="33" t="b">
        <f>AND($B$2&gt;=_xlfn.NUMBERVALUE(Table_Query_from_MF_DSNP62[[#This Row],[CL_CMP_OBJ_FR12]]),$B$2&lt;=_xlfn.NUMBERVALUE(Table_Query_from_MF_DSNP62[[#This Row],[CL_CMP_OBJ_TO12]]))</f>
        <v>1</v>
      </c>
      <c r="JT353" s="33" t="b">
        <f>AND($B$2&gt;=_xlfn.NUMBERVALUE(Table_Query_from_MF_DSNP62[[#This Row],[CL_CMP_OBJ_FR13]]),$B$2&lt;=_xlfn.NUMBERVALUE(Table_Query_from_MF_DSNP62[[#This Row],[CL_CMP_OBJ_TO13]]))</f>
        <v>1</v>
      </c>
      <c r="JU353" s="33" t="b">
        <f>AND($B$2&gt;=_xlfn.NUMBERVALUE(Table_Query_from_MF_DSNP62[[#This Row],[CL_CMP_OBJ_FR14]]),$B$2&lt;=_xlfn.NUMBERVALUE(Table_Query_from_MF_DSNP62[[#This Row],[CL_CMP_OBJ_TO14]]))</f>
        <v>1</v>
      </c>
      <c r="JV353" s="33" t="b">
        <f>AND($B$2&gt;=_xlfn.NUMBERVALUE(Table_Query_from_MF_DSNP62[[#This Row],[CL_CMP_OBJ_FR15]]),$B$2&lt;=_xlfn.NUMBERVALUE(Table_Query_from_MF_DSNP62[[#This Row],[CL_CMP_OBJ_TO15]]))</f>
        <v>1</v>
      </c>
    </row>
    <row r="354" spans="1:282" x14ac:dyDescent="0.25">
      <c r="A354" t="b">
        <f>OR(,Table_Query_from_MF_DSNP62[[#This Row],[Desired GL included as "hard-coded" GL?]],Table_Query_from_MF_DSNP62[[#This Row],[Desired GL included as "Open GL"?]])</f>
        <v>1</v>
      </c>
      <c r="B354" t="b">
        <f>Table_Query_from_MF_DSNP62[[#This Row],[Desired CObj included as "Open CObj"?]]</f>
        <v>1</v>
      </c>
      <c r="C354" t="s">
        <v>1023</v>
      </c>
      <c r="D354" t="s">
        <v>1931</v>
      </c>
      <c r="E354" t="s">
        <v>8</v>
      </c>
      <c r="F354" s="24" t="s">
        <v>444</v>
      </c>
      <c r="G354" t="s">
        <v>18</v>
      </c>
      <c r="H354" s="24" t="s">
        <v>444</v>
      </c>
      <c r="I354" t="s">
        <v>444</v>
      </c>
      <c r="J354" s="24" t="s">
        <v>444</v>
      </c>
      <c r="K354" t="s">
        <v>444</v>
      </c>
      <c r="L354" s="24" t="s">
        <v>444</v>
      </c>
      <c r="M354" t="s">
        <v>444</v>
      </c>
      <c r="N354" t="s">
        <v>444</v>
      </c>
      <c r="O354" t="s">
        <v>444</v>
      </c>
      <c r="P354" t="s">
        <v>444</v>
      </c>
      <c r="Q354" t="s">
        <v>15</v>
      </c>
      <c r="R354" t="s">
        <v>444</v>
      </c>
      <c r="S354" t="s">
        <v>442</v>
      </c>
      <c r="T354" t="s">
        <v>447</v>
      </c>
      <c r="U354" t="s">
        <v>444</v>
      </c>
      <c r="V354" t="s">
        <v>444</v>
      </c>
      <c r="W354" t="s">
        <v>442</v>
      </c>
      <c r="X354" t="s">
        <v>442</v>
      </c>
      <c r="Y354" t="s">
        <v>444</v>
      </c>
      <c r="Z354" t="s">
        <v>442</v>
      </c>
      <c r="AA354" t="s">
        <v>442</v>
      </c>
      <c r="AB354" t="s">
        <v>442</v>
      </c>
      <c r="AC354" t="s">
        <v>444</v>
      </c>
      <c r="AD354" t="s">
        <v>444</v>
      </c>
      <c r="AE354" t="s">
        <v>444</v>
      </c>
      <c r="AF354" t="s">
        <v>444</v>
      </c>
      <c r="AG354" t="s">
        <v>442</v>
      </c>
      <c r="AH354" t="s">
        <v>447</v>
      </c>
      <c r="AI354" t="s">
        <v>447</v>
      </c>
      <c r="AJ354" t="s">
        <v>15</v>
      </c>
      <c r="AK354" t="s">
        <v>444</v>
      </c>
      <c r="AL354" t="s">
        <v>444</v>
      </c>
      <c r="AM354" t="s">
        <v>444</v>
      </c>
      <c r="AN354" t="s">
        <v>444</v>
      </c>
      <c r="AO354" t="s">
        <v>444</v>
      </c>
      <c r="AP354" t="s">
        <v>442</v>
      </c>
      <c r="AQ354" t="s">
        <v>1440</v>
      </c>
      <c r="AR354" t="s">
        <v>1451</v>
      </c>
      <c r="AS354" t="s">
        <v>162</v>
      </c>
      <c r="AT354" t="s">
        <v>444</v>
      </c>
      <c r="AU354" t="s">
        <v>444</v>
      </c>
      <c r="AV354" t="s">
        <v>442</v>
      </c>
      <c r="AW354" t="s">
        <v>444</v>
      </c>
      <c r="AX354" t="s">
        <v>444</v>
      </c>
      <c r="AY354" t="s">
        <v>444</v>
      </c>
      <c r="AZ354" t="s">
        <v>444</v>
      </c>
      <c r="BA354" t="s">
        <v>444</v>
      </c>
      <c r="BB354" t="s">
        <v>444</v>
      </c>
      <c r="BC354" t="s">
        <v>444</v>
      </c>
      <c r="BD354" t="s">
        <v>1359</v>
      </c>
      <c r="BE354" t="s">
        <v>444</v>
      </c>
      <c r="BF354" t="s">
        <v>1360</v>
      </c>
      <c r="BG354" t="s">
        <v>444</v>
      </c>
      <c r="BH354" t="s">
        <v>444</v>
      </c>
      <c r="BI354" t="s">
        <v>444</v>
      </c>
      <c r="BJ354" t="s">
        <v>444</v>
      </c>
      <c r="BK354" t="s">
        <v>444</v>
      </c>
      <c r="BL354" t="s">
        <v>444</v>
      </c>
      <c r="BM354" t="s">
        <v>444</v>
      </c>
      <c r="BN354" t="s">
        <v>444</v>
      </c>
      <c r="BO354" t="s">
        <v>444</v>
      </c>
      <c r="BP354" t="s">
        <v>444</v>
      </c>
      <c r="BQ354" t="s">
        <v>444</v>
      </c>
      <c r="BR354" t="s">
        <v>444</v>
      </c>
      <c r="BS354" t="s">
        <v>444</v>
      </c>
      <c r="BT354" t="s">
        <v>444</v>
      </c>
      <c r="BU354" t="s">
        <v>444</v>
      </c>
      <c r="BV354" t="s">
        <v>444</v>
      </c>
      <c r="BW354" t="s">
        <v>444</v>
      </c>
      <c r="BX354" t="s">
        <v>444</v>
      </c>
      <c r="BY354" t="s">
        <v>444</v>
      </c>
      <c r="BZ354" t="s">
        <v>444</v>
      </c>
      <c r="CA354" t="s">
        <v>444</v>
      </c>
      <c r="CB354" t="s">
        <v>444</v>
      </c>
      <c r="CC354" t="s">
        <v>444</v>
      </c>
      <c r="CD354" t="s">
        <v>444</v>
      </c>
      <c r="CE354" t="s">
        <v>444</v>
      </c>
      <c r="CF354" t="s">
        <v>444</v>
      </c>
      <c r="CG354" t="s">
        <v>444</v>
      </c>
      <c r="CH354" t="s">
        <v>444</v>
      </c>
      <c r="CI354" t="s">
        <v>444</v>
      </c>
      <c r="CJ354" t="s">
        <v>444</v>
      </c>
      <c r="CK354" t="s">
        <v>444</v>
      </c>
      <c r="CL354" t="s">
        <v>444</v>
      </c>
      <c r="CM354" t="s">
        <v>444</v>
      </c>
      <c r="CN354" t="s">
        <v>444</v>
      </c>
      <c r="CO354" t="s">
        <v>444</v>
      </c>
      <c r="CP354" t="s">
        <v>444</v>
      </c>
      <c r="CQ354" t="s">
        <v>444</v>
      </c>
      <c r="CR354" t="s">
        <v>444</v>
      </c>
      <c r="CS354" t="s">
        <v>444</v>
      </c>
      <c r="CT354" t="s">
        <v>444</v>
      </c>
      <c r="CU354" t="s">
        <v>7</v>
      </c>
      <c r="CV354" t="s">
        <v>2750</v>
      </c>
      <c r="CW354" t="s">
        <v>2736</v>
      </c>
      <c r="CX354" t="s">
        <v>2737</v>
      </c>
      <c r="CY354" t="s">
        <v>1472</v>
      </c>
      <c r="CZ354" t="s">
        <v>1473</v>
      </c>
      <c r="DA354" t="s">
        <v>444</v>
      </c>
      <c r="DB354" t="s">
        <v>444</v>
      </c>
      <c r="DC354" t="s">
        <v>444</v>
      </c>
      <c r="DD354" t="s">
        <v>444</v>
      </c>
      <c r="DE354" t="s">
        <v>444</v>
      </c>
      <c r="DF354" t="s">
        <v>444</v>
      </c>
      <c r="DG354" t="s">
        <v>444</v>
      </c>
      <c r="DH354" t="s">
        <v>444</v>
      </c>
      <c r="DI354" t="s">
        <v>282</v>
      </c>
      <c r="DJ354" t="s">
        <v>1451</v>
      </c>
      <c r="DK354" t="s">
        <v>444</v>
      </c>
      <c r="DL354" t="s">
        <v>444</v>
      </c>
      <c r="DM354" t="s">
        <v>444</v>
      </c>
      <c r="DN354" t="s">
        <v>444</v>
      </c>
      <c r="DO354" t="s">
        <v>444</v>
      </c>
      <c r="DP354" t="s">
        <v>444</v>
      </c>
      <c r="DQ354" t="s">
        <v>444</v>
      </c>
      <c r="DR354" t="s">
        <v>444</v>
      </c>
      <c r="DS354" t="s">
        <v>15</v>
      </c>
      <c r="DT354" s="24" t="s">
        <v>22</v>
      </c>
      <c r="DU354" s="24" t="s">
        <v>22</v>
      </c>
      <c r="DV354" t="s">
        <v>26</v>
      </c>
      <c r="DW354" t="s">
        <v>26</v>
      </c>
      <c r="DX354" s="24" t="s">
        <v>28</v>
      </c>
      <c r="DY354" s="24" t="s">
        <v>28</v>
      </c>
      <c r="DZ354" t="s">
        <v>29</v>
      </c>
      <c r="EA354" t="s">
        <v>29</v>
      </c>
      <c r="EB354" s="24" t="s">
        <v>57</v>
      </c>
      <c r="EC354" s="24" t="s">
        <v>57</v>
      </c>
      <c r="ED354" t="s">
        <v>3543</v>
      </c>
      <c r="EE354" t="s">
        <v>3543</v>
      </c>
      <c r="EF354" s="24" t="s">
        <v>119</v>
      </c>
      <c r="EG354" s="24" t="s">
        <v>119</v>
      </c>
      <c r="EH354" t="s">
        <v>444</v>
      </c>
      <c r="EI354" t="s">
        <v>444</v>
      </c>
      <c r="EJ354" s="24" t="s">
        <v>444</v>
      </c>
      <c r="EK354" s="24" t="s">
        <v>444</v>
      </c>
      <c r="EL354" t="s">
        <v>444</v>
      </c>
      <c r="EM354" t="s">
        <v>444</v>
      </c>
      <c r="EN354" s="24" t="s">
        <v>444</v>
      </c>
      <c r="EO354" s="24" t="s">
        <v>444</v>
      </c>
      <c r="EP354" t="s">
        <v>444</v>
      </c>
      <c r="EQ354" t="s">
        <v>444</v>
      </c>
      <c r="ER354" s="24" t="s">
        <v>444</v>
      </c>
      <c r="ES354" s="24" t="s">
        <v>444</v>
      </c>
      <c r="ET354" t="s">
        <v>444</v>
      </c>
      <c r="EU354" t="s">
        <v>444</v>
      </c>
      <c r="EV354" s="24" t="s">
        <v>444</v>
      </c>
      <c r="EW354" s="24" t="s">
        <v>444</v>
      </c>
      <c r="EX354" t="s">
        <v>444</v>
      </c>
      <c r="EY354" t="s">
        <v>444</v>
      </c>
      <c r="EZ354" s="24" t="s">
        <v>444</v>
      </c>
      <c r="FA354" s="24" t="s">
        <v>444</v>
      </c>
      <c r="FB354" t="s">
        <v>444</v>
      </c>
      <c r="FC354" t="s">
        <v>444</v>
      </c>
      <c r="FD354" s="24" t="s">
        <v>444</v>
      </c>
      <c r="FE354" s="24" t="s">
        <v>444</v>
      </c>
      <c r="FF354" t="s">
        <v>444</v>
      </c>
      <c r="FG354" t="s">
        <v>444</v>
      </c>
      <c r="FH354" s="24" t="s">
        <v>444</v>
      </c>
      <c r="FI354" s="24" t="s">
        <v>444</v>
      </c>
      <c r="FJ354" t="s">
        <v>444</v>
      </c>
      <c r="FK354" t="s">
        <v>444</v>
      </c>
      <c r="FL354" s="24" t="s">
        <v>444</v>
      </c>
      <c r="FM354" s="24" t="s">
        <v>444</v>
      </c>
      <c r="FN354" t="s">
        <v>444</v>
      </c>
      <c r="FO354" t="s">
        <v>444</v>
      </c>
      <c r="FP354" s="24" t="s">
        <v>444</v>
      </c>
      <c r="FQ354" s="24" t="s">
        <v>444</v>
      </c>
      <c r="FR354" t="s">
        <v>444</v>
      </c>
      <c r="FS354" t="s">
        <v>444</v>
      </c>
      <c r="FT354" s="24" t="s">
        <v>444</v>
      </c>
      <c r="FU354" s="24" t="s">
        <v>444</v>
      </c>
      <c r="FV354" t="s">
        <v>444</v>
      </c>
      <c r="FW354" t="s">
        <v>444</v>
      </c>
      <c r="FX354" s="24" t="s">
        <v>444</v>
      </c>
      <c r="FY354" s="24" t="s">
        <v>444</v>
      </c>
      <c r="FZ354" t="s">
        <v>444</v>
      </c>
      <c r="GA354" t="s">
        <v>444</v>
      </c>
      <c r="GB354" s="24" t="s">
        <v>444</v>
      </c>
      <c r="GC354" s="24" t="s">
        <v>444</v>
      </c>
      <c r="GD354" t="s">
        <v>444</v>
      </c>
      <c r="GE354" t="s">
        <v>444</v>
      </c>
      <c r="GF354" s="24" t="s">
        <v>444</v>
      </c>
      <c r="GG354" s="24" t="s">
        <v>444</v>
      </c>
      <c r="GH354" t="s">
        <v>444</v>
      </c>
      <c r="GI354" s="24" t="s">
        <v>444</v>
      </c>
      <c r="GJ354" s="24" t="s">
        <v>444</v>
      </c>
      <c r="GK354" t="s">
        <v>444</v>
      </c>
      <c r="GL354" t="s">
        <v>444</v>
      </c>
      <c r="GM354" s="24" t="s">
        <v>444</v>
      </c>
      <c r="GN354" s="24" t="s">
        <v>444</v>
      </c>
      <c r="GO354" t="s">
        <v>444</v>
      </c>
      <c r="GP354" t="s">
        <v>444</v>
      </c>
      <c r="GQ354" s="24" t="s">
        <v>444</v>
      </c>
      <c r="GR354" s="24" t="s">
        <v>444</v>
      </c>
      <c r="GS354" t="s">
        <v>444</v>
      </c>
      <c r="GT354" t="s">
        <v>444</v>
      </c>
      <c r="GU354" s="24" t="s">
        <v>444</v>
      </c>
      <c r="GV354" s="24" t="s">
        <v>444</v>
      </c>
      <c r="GW354" t="s">
        <v>444</v>
      </c>
      <c r="GX354" t="s">
        <v>444</v>
      </c>
      <c r="GY354" s="24" t="s">
        <v>444</v>
      </c>
      <c r="GZ354" s="24" t="s">
        <v>444</v>
      </c>
      <c r="HA354" t="s">
        <v>444</v>
      </c>
      <c r="HB354" t="s">
        <v>444</v>
      </c>
      <c r="HC354" s="24" t="s">
        <v>444</v>
      </c>
      <c r="HD354" s="24" t="s">
        <v>444</v>
      </c>
      <c r="HE354" t="s">
        <v>444</v>
      </c>
      <c r="HF354" t="s">
        <v>444</v>
      </c>
      <c r="HG354" s="24" t="s">
        <v>444</v>
      </c>
      <c r="HH354" s="24" t="s">
        <v>444</v>
      </c>
      <c r="HI354" t="s">
        <v>444</v>
      </c>
      <c r="HJ354" t="s">
        <v>444</v>
      </c>
      <c r="HK354" s="24" t="s">
        <v>444</v>
      </c>
      <c r="HL354" s="24" t="s">
        <v>444</v>
      </c>
      <c r="HM354" t="s">
        <v>444</v>
      </c>
      <c r="HN354" t="s">
        <v>444</v>
      </c>
      <c r="HO354" s="24" t="s">
        <v>444</v>
      </c>
      <c r="HP354" s="24" t="s">
        <v>444</v>
      </c>
      <c r="HQ354" t="s">
        <v>444</v>
      </c>
      <c r="HR354" t="s">
        <v>444</v>
      </c>
      <c r="HS354" s="24" t="s">
        <v>444</v>
      </c>
      <c r="HT354" s="24" t="s">
        <v>444</v>
      </c>
      <c r="HU354" t="s">
        <v>444</v>
      </c>
      <c r="HV354" t="s">
        <v>444</v>
      </c>
      <c r="HW354" s="24" t="s">
        <v>444</v>
      </c>
      <c r="HX354" s="24" t="s">
        <v>444</v>
      </c>
      <c r="HY354" t="s">
        <v>444</v>
      </c>
      <c r="HZ354" t="s">
        <v>444</v>
      </c>
      <c r="IA354" t="s">
        <v>2738</v>
      </c>
      <c r="IB354" t="s">
        <v>2736</v>
      </c>
      <c r="IC354" t="s">
        <v>3545</v>
      </c>
      <c r="ID354" s="33" t="b" cm="1">
        <f t="array" ref="ID354">_xlfn.IFNA(MATCH($A$2,_xlfn.NUMBERVALUE(Table_Query_from_MF_DSNP62[[#This Row],[CL_GLACCT_DR1]:[CL_GLACCT_CR4]]),0),0)&gt;=1</f>
        <v>1</v>
      </c>
      <c r="IE354" s="33" t="b">
        <f>OR(Table_Query_from_MF_DSNP62[[#This Row],[Pair1]:[Pair25]])</f>
        <v>1</v>
      </c>
      <c r="IF354" s="33">
        <f>_xlfn.IFNA(MATCH(TRUE,Table_Query_from_MF_DSNP62[[#This Row],[Pair1]:[Pair25]],0),"none")</f>
        <v>8</v>
      </c>
      <c r="IG354" s="33" t="b">
        <f>AND($A$2&gt;=_xlfn.NUMBERVALUE(Table_Query_from_MF_DSNP62[[#This Row],[CL_GL_ACCT_FR1]]),$A$2&lt;=_xlfn.NUMBERVALUE(Table_Query_from_MF_DSNP62[[#This Row],[CL_GL_ACCT_TO1]]))</f>
        <v>0</v>
      </c>
      <c r="IH354" s="33" t="b">
        <f>AND($A$2&gt;=_xlfn.NUMBERVALUE(Table_Query_from_MF_DSNP62[[#This Row],[CL_GL_ACCT_FR2]]),$A$2&lt;=_xlfn.NUMBERVALUE(Table_Query_from_MF_DSNP62[[#This Row],[CL_GL_ACCT_TO2]]))</f>
        <v>0</v>
      </c>
      <c r="II354" s="33" t="b">
        <f>AND($A$2&gt;=_xlfn.NUMBERVALUE(Table_Query_from_MF_DSNP62[[#This Row],[CL_GL_ACCT_FR3]]),$A$2&lt;=_xlfn.NUMBERVALUE(Table_Query_from_MF_DSNP62[[#This Row],[CL_GL_ACCT_TO3]]))</f>
        <v>0</v>
      </c>
      <c r="IJ354" s="33" t="b">
        <f>AND($A$2&gt;=_xlfn.NUMBERVALUE(Table_Query_from_MF_DSNP62[[#This Row],[CL_GL_ACCT_FR4]]),$A$2&lt;=_xlfn.NUMBERVALUE(Table_Query_from_MF_DSNP62[[#This Row],[CL_GL_ACCT_TO4]]))</f>
        <v>0</v>
      </c>
      <c r="IK354" s="33" t="b">
        <f>AND($A$2&gt;=_xlfn.NUMBERVALUE(Table_Query_from_MF_DSNP62[[#This Row],[CL_GL_ACCT_FR5]]),$A$2&lt;=_xlfn.NUMBERVALUE(Table_Query_from_MF_DSNP62[[#This Row],[CL_GL_ACCT_TO5]]))</f>
        <v>0</v>
      </c>
      <c r="IL354" s="33" t="b">
        <f>AND($A$2&gt;=_xlfn.NUMBERVALUE(Table_Query_from_MF_DSNP62[[#This Row],[CL_GL_ACCT_FR6]]),$A$2&lt;=_xlfn.NUMBERVALUE(Table_Query_from_MF_DSNP62[[#This Row],[CL_GL_ACCT_TO6]]))</f>
        <v>0</v>
      </c>
      <c r="IM354" s="33" t="b">
        <f>AND($A$2&gt;=_xlfn.NUMBERVALUE(Table_Query_from_MF_DSNP62[[#This Row],[CL_GL_ACCT_FR7]]),$A$2&lt;=_xlfn.NUMBERVALUE(Table_Query_from_MF_DSNP62[[#This Row],[CL_GL_ACCT_TO7]]))</f>
        <v>0</v>
      </c>
      <c r="IN354" s="33" t="b">
        <f>AND($A$2&gt;=_xlfn.NUMBERVALUE(Table_Query_from_MF_DSNP62[[#This Row],[CL_GL_ACCT_FR8]]),$A$2&lt;=_xlfn.NUMBERVALUE(Table_Query_from_MF_DSNP62[[#This Row],[CL_GL_ACCT_TO8]]))</f>
        <v>1</v>
      </c>
      <c r="IO354" s="33" t="b">
        <f>AND($A$2&gt;=_xlfn.NUMBERVALUE(Table_Query_from_MF_DSNP62[[#This Row],[CL_GL_ACCT_FR9]]),$A$2&lt;=_xlfn.NUMBERVALUE(Table_Query_from_MF_DSNP62[[#This Row],[CL_GL_ACCT_TO9]]))</f>
        <v>1</v>
      </c>
      <c r="IP354" s="33" t="b">
        <f>AND($A$2&gt;=_xlfn.NUMBERVALUE(Table_Query_from_MF_DSNP62[[#This Row],[CL_GL_ACCT_FR10]]),$A$2&lt;=_xlfn.NUMBERVALUE(Table_Query_from_MF_DSNP62[[#This Row],[CL_GL_ACCT_TO10]]))</f>
        <v>1</v>
      </c>
      <c r="IQ354" s="33" t="b">
        <f>AND($A$2&gt;=_xlfn.NUMBERVALUE(Table_Query_from_MF_DSNP62[[#This Row],[CL_GL_ACCT_FR11]]),$A$2&lt;=_xlfn.NUMBERVALUE(Table_Query_from_MF_DSNP62[[#This Row],[CL_GL_ACCT_TO11]]))</f>
        <v>1</v>
      </c>
      <c r="IR354" s="33" t="b">
        <f>AND($A$2&gt;=_xlfn.NUMBERVALUE(Table_Query_from_MF_DSNP62[[#This Row],[CL_GL_ACCT_FR12]]),$A$2&lt;=_xlfn.NUMBERVALUE(Table_Query_from_MF_DSNP62[[#This Row],[CL_GL_ACCT_TO12]]))</f>
        <v>1</v>
      </c>
      <c r="IS354" s="33" t="b">
        <f>AND($A$2&gt;=_xlfn.NUMBERVALUE(Table_Query_from_MF_DSNP62[[#This Row],[CL_GL_ACCT_FR13]]),$A$2&lt;=_xlfn.NUMBERVALUE(Table_Query_from_MF_DSNP62[[#This Row],[CL_GL_ACCT_TO13]]))</f>
        <v>1</v>
      </c>
      <c r="IT354" s="33" t="b">
        <f>AND($A$2&gt;=_xlfn.NUMBERVALUE(Table_Query_from_MF_DSNP62[[#This Row],[CL_GL_ACCT_FR14]]),$A$2&lt;=_xlfn.NUMBERVALUE(Table_Query_from_MF_DSNP62[[#This Row],[CL_GL_ACCT_TO14]]))</f>
        <v>1</v>
      </c>
      <c r="IU354" s="33" t="b">
        <f>AND($A$2&gt;=_xlfn.NUMBERVALUE(Table_Query_from_MF_DSNP62[[#This Row],[CL_GL_ACCT_FR15]]),$A$2&lt;=_xlfn.NUMBERVALUE(Table_Query_from_MF_DSNP62[[#This Row],[CL_GL_ACCT_TO15]]))</f>
        <v>1</v>
      </c>
      <c r="IV354" s="33" t="b">
        <f>AND($A$2&gt;=_xlfn.NUMBERVALUE(Table_Query_from_MF_DSNP62[[#This Row],[CL_GL_ACCT_FR16]]),$A$2&lt;=_xlfn.NUMBERVALUE(Table_Query_from_MF_DSNP62[[#This Row],[CL_GL_ACCT_TO16]]))</f>
        <v>1</v>
      </c>
      <c r="IW354" s="33" t="b">
        <f>AND($A$2&gt;=_xlfn.NUMBERVALUE(Table_Query_from_MF_DSNP62[[#This Row],[CL_GL_ACCT_FR17]]),$A$2&lt;=_xlfn.NUMBERVALUE(Table_Query_from_MF_DSNP62[[#This Row],[CL_GL_ACCT_TO17]]))</f>
        <v>1</v>
      </c>
      <c r="IX354" s="33" t="b">
        <f>AND($A$2&gt;=_xlfn.NUMBERVALUE(Table_Query_from_MF_DSNP62[[#This Row],[CL_GL_ACCT_FR18]]),$A$2&lt;=_xlfn.NUMBERVALUE(Table_Query_from_MF_DSNP62[[#This Row],[CL_GL_ACCT_TO18]]))</f>
        <v>1</v>
      </c>
      <c r="IY354" s="33" t="b">
        <f>AND($A$2&gt;=_xlfn.NUMBERVALUE(Table_Query_from_MF_DSNP62[[#This Row],[CL_GL_ACCT_FR19]]),$A$2&lt;=_xlfn.NUMBERVALUE(Table_Query_from_MF_DSNP62[[#This Row],[CL_GL_ACCT_TO19]]))</f>
        <v>1</v>
      </c>
      <c r="IZ354" s="33" t="b">
        <f>AND($A$2&gt;=_xlfn.NUMBERVALUE(Table_Query_from_MF_DSNP62[[#This Row],[CL_GL_ACCT_FR20]]),$A$2&lt;=_xlfn.NUMBERVALUE(Table_Query_from_MF_DSNP62[[#This Row],[CL_GL_ACCT_TO20]]))</f>
        <v>1</v>
      </c>
      <c r="JA354" s="33" t="b">
        <f>AND($A$2&gt;=_xlfn.NUMBERVALUE(Table_Query_from_MF_DSNP62[[#This Row],[CL_GL_ACCT_FR21]]),$A$2&lt;=_xlfn.NUMBERVALUE(Table_Query_from_MF_DSNP62[[#This Row],[CL_GL_ACCT_TO21]]))</f>
        <v>1</v>
      </c>
      <c r="JB354" s="33" t="b">
        <f>AND($A$2&gt;=_xlfn.NUMBERVALUE(Table_Query_from_MF_DSNP62[[#This Row],[CL_GL_ACCT_FR22]]),$A$2&lt;=_xlfn.NUMBERVALUE(Table_Query_from_MF_DSNP62[[#This Row],[CL_GL_ACCT_TO22]]))</f>
        <v>1</v>
      </c>
      <c r="JC354" s="33" t="b">
        <f>AND($A$2&gt;=_xlfn.NUMBERVALUE(Table_Query_from_MF_DSNP62[[#This Row],[CL_GL_ACCT_FR23]]),$A$2&lt;=_xlfn.NUMBERVALUE(Table_Query_from_MF_DSNP62[[#This Row],[CL_GL_ACCT_TO23]]))</f>
        <v>1</v>
      </c>
      <c r="JD354" s="33" t="b">
        <f>AND($A$2&gt;=_xlfn.NUMBERVALUE(Table_Query_from_MF_DSNP62[[#This Row],[CL_GL_ACCT_FR24]]),$A$2&lt;=_xlfn.NUMBERVALUE(Table_Query_from_MF_DSNP62[[#This Row],[CL_GL_ACCT_TO24]]))</f>
        <v>1</v>
      </c>
      <c r="JE354" s="33" t="b">
        <f>AND($A$2&gt;=_xlfn.NUMBERVALUE(Table_Query_from_MF_DSNP62[[#This Row],[CL_GL_ACCT_FR25]]),$A$2&lt;=_xlfn.NUMBERVALUE(Table_Query_from_MF_DSNP62[[#This Row],[CL_GL_ACCT_TO25]]))</f>
        <v>1</v>
      </c>
      <c r="JF354" s="33" t="b">
        <f>OR(Table_Query_from_MF_DSNP62[[#This Row],[PairA]:[PairO]])</f>
        <v>1</v>
      </c>
      <c r="JG354" s="33">
        <f>_xlfn.IFNA(MATCH(TRUE,Table_Query_from_MF_DSNP62[[#This Row],[PairA]:[PairO]],0),"none")</f>
        <v>1</v>
      </c>
      <c r="JH354" s="33" t="b">
        <f>AND($B$2&gt;=_xlfn.NUMBERVALUE(Table_Query_from_MF_DSNP62[[#This Row],[CL_CMP_OBJ_FR1]]),$B$2&lt;=_xlfn.NUMBERVALUE(Table_Query_from_MF_DSNP62[[#This Row],[CL_CMP_OBJ_TO1]]))</f>
        <v>1</v>
      </c>
      <c r="JI354" s="33" t="b">
        <f>AND($B$2&gt;=_xlfn.NUMBERVALUE(Table_Query_from_MF_DSNP62[[#This Row],[CL_CMP_OBJ_FR2]]),$B$2&lt;=_xlfn.NUMBERVALUE(Table_Query_from_MF_DSNP62[[#This Row],[CL_CMP_OBJ_TO2]]))</f>
        <v>1</v>
      </c>
      <c r="JJ354" s="33" t="b">
        <f>AND($B$2&gt;=_xlfn.NUMBERVALUE(Table_Query_from_MF_DSNP62[[#This Row],[CL_CMP_OBJ_FR3]]),$B$2&lt;=_xlfn.NUMBERVALUE(Table_Query_from_MF_DSNP62[[#This Row],[CL_CMP_OBJ_TO3]]))</f>
        <v>1</v>
      </c>
      <c r="JK354" s="33" t="b">
        <f>AND($B$2&gt;=_xlfn.NUMBERVALUE(Table_Query_from_MF_DSNP62[[#This Row],[CL_CMP_OBJ_FR4]]),$B$2&lt;=_xlfn.NUMBERVALUE(Table_Query_from_MF_DSNP62[[#This Row],[CL_CMP_OBJ_TO4]]))</f>
        <v>1</v>
      </c>
      <c r="JL354" s="33" t="b">
        <f>AND($B$2&gt;=_xlfn.NUMBERVALUE(Table_Query_from_MF_DSNP62[[#This Row],[CL_CMP_OBJ_FR5]]),$B$2&lt;=_xlfn.NUMBERVALUE(Table_Query_from_MF_DSNP62[[#This Row],[CL_CMP_OBJ_TO5]]))</f>
        <v>1</v>
      </c>
      <c r="JM354" s="33" t="b">
        <f>AND($B$2&gt;=_xlfn.NUMBERVALUE(Table_Query_from_MF_DSNP62[[#This Row],[CL_CMP_OBJ_FR6]]),$B$2&lt;=_xlfn.NUMBERVALUE(Table_Query_from_MF_DSNP62[[#This Row],[CL_CMP_OBJ_TO6]]))</f>
        <v>1</v>
      </c>
      <c r="JN354" s="33" t="b">
        <f>AND($B$2&gt;=_xlfn.NUMBERVALUE(Table_Query_from_MF_DSNP62[[#This Row],[CL_CMP_OBJ_FR7]]),$B$2&lt;=_xlfn.NUMBERVALUE(Table_Query_from_MF_DSNP62[[#This Row],[CL_CMP_OBJ_TO7]]))</f>
        <v>1</v>
      </c>
      <c r="JO354" s="33" t="b">
        <f>AND($B$2&gt;=_xlfn.NUMBERVALUE(Table_Query_from_MF_DSNP62[[#This Row],[CL_CMP_OBJ_FR8]]),$B$2&lt;=_xlfn.NUMBERVALUE(Table_Query_from_MF_DSNP62[[#This Row],[CL_CMP_OBJ_TO8]]))</f>
        <v>1</v>
      </c>
      <c r="JP354" s="33" t="b">
        <f>AND($B$2&gt;=_xlfn.NUMBERVALUE(Table_Query_from_MF_DSNP62[[#This Row],[CL_CMP_OBJ_FR9]]),$B$2&lt;=_xlfn.NUMBERVALUE(Table_Query_from_MF_DSNP62[[#This Row],[CL_CMP_OBJ_TO9]]))</f>
        <v>1</v>
      </c>
      <c r="JQ354" s="33" t="b">
        <f>AND($B$2&gt;=_xlfn.NUMBERVALUE(Table_Query_from_MF_DSNP62[[#This Row],[CL_CMP_OBJ_FR10]]),$B$2&lt;=_xlfn.NUMBERVALUE(Table_Query_from_MF_DSNP62[[#This Row],[CL_CMP_OBJ_TO10]]))</f>
        <v>1</v>
      </c>
      <c r="JR354" s="33" t="b">
        <f>AND($B$2&gt;=_xlfn.NUMBERVALUE(Table_Query_from_MF_DSNP62[[#This Row],[CL_CMP_OBJ_FR11]]),$B$2&lt;=_xlfn.NUMBERVALUE(Table_Query_from_MF_DSNP62[[#This Row],[CL_CMP_OBJ_TO11]]))</f>
        <v>1</v>
      </c>
      <c r="JS354" s="33" t="b">
        <f>AND($B$2&gt;=_xlfn.NUMBERVALUE(Table_Query_from_MF_DSNP62[[#This Row],[CL_CMP_OBJ_FR12]]),$B$2&lt;=_xlfn.NUMBERVALUE(Table_Query_from_MF_DSNP62[[#This Row],[CL_CMP_OBJ_TO12]]))</f>
        <v>1</v>
      </c>
      <c r="JT354" s="33" t="b">
        <f>AND($B$2&gt;=_xlfn.NUMBERVALUE(Table_Query_from_MF_DSNP62[[#This Row],[CL_CMP_OBJ_FR13]]),$B$2&lt;=_xlfn.NUMBERVALUE(Table_Query_from_MF_DSNP62[[#This Row],[CL_CMP_OBJ_TO13]]))</f>
        <v>1</v>
      </c>
      <c r="JU354" s="33" t="b">
        <f>AND($B$2&gt;=_xlfn.NUMBERVALUE(Table_Query_from_MF_DSNP62[[#This Row],[CL_CMP_OBJ_FR14]]),$B$2&lt;=_xlfn.NUMBERVALUE(Table_Query_from_MF_DSNP62[[#This Row],[CL_CMP_OBJ_TO14]]))</f>
        <v>1</v>
      </c>
      <c r="JV354" s="33" t="b">
        <f>AND($B$2&gt;=_xlfn.NUMBERVALUE(Table_Query_from_MF_DSNP62[[#This Row],[CL_CMP_OBJ_FR15]]),$B$2&lt;=_xlfn.NUMBERVALUE(Table_Query_from_MF_DSNP62[[#This Row],[CL_CMP_OBJ_TO15]]))</f>
        <v>1</v>
      </c>
    </row>
    <row r="355" spans="1:282" x14ac:dyDescent="0.25">
      <c r="A355" t="b">
        <f>OR(,Table_Query_from_MF_DSNP62[[#This Row],[Desired GL included as "hard-coded" GL?]],Table_Query_from_MF_DSNP62[[#This Row],[Desired GL included as "Open GL"?]])</f>
        <v>1</v>
      </c>
      <c r="B355" t="b">
        <f>Table_Query_from_MF_DSNP62[[#This Row],[Desired CObj included as "Open CObj"?]]</f>
        <v>1</v>
      </c>
      <c r="C355" t="s">
        <v>1932</v>
      </c>
      <c r="D355" t="s">
        <v>1933</v>
      </c>
      <c r="E355" t="s">
        <v>15</v>
      </c>
      <c r="F355" s="24" t="s">
        <v>444</v>
      </c>
      <c r="G355" t="s">
        <v>13</v>
      </c>
      <c r="H355" s="24" t="s">
        <v>444</v>
      </c>
      <c r="I355" t="s">
        <v>444</v>
      </c>
      <c r="J355" s="24" t="s">
        <v>444</v>
      </c>
      <c r="K355" t="s">
        <v>444</v>
      </c>
      <c r="L355" s="24" t="s">
        <v>444</v>
      </c>
      <c r="M355" t="s">
        <v>444</v>
      </c>
      <c r="N355" t="s">
        <v>444</v>
      </c>
      <c r="O355" t="s">
        <v>444</v>
      </c>
      <c r="P355" t="s">
        <v>444</v>
      </c>
      <c r="Q355" t="s">
        <v>15</v>
      </c>
      <c r="R355" t="s">
        <v>444</v>
      </c>
      <c r="S355" t="s">
        <v>442</v>
      </c>
      <c r="T355" t="s">
        <v>447</v>
      </c>
      <c r="U355" t="s">
        <v>444</v>
      </c>
      <c r="V355" t="s">
        <v>444</v>
      </c>
      <c r="W355" t="s">
        <v>442</v>
      </c>
      <c r="X355" t="s">
        <v>442</v>
      </c>
      <c r="Y355" t="s">
        <v>444</v>
      </c>
      <c r="Z355" t="s">
        <v>442</v>
      </c>
      <c r="AA355" t="s">
        <v>442</v>
      </c>
      <c r="AB355" t="s">
        <v>442</v>
      </c>
      <c r="AC355" t="s">
        <v>444</v>
      </c>
      <c r="AD355" t="s">
        <v>444</v>
      </c>
      <c r="AE355" t="s">
        <v>444</v>
      </c>
      <c r="AF355" t="s">
        <v>444</v>
      </c>
      <c r="AG355" t="s">
        <v>442</v>
      </c>
      <c r="AH355" t="s">
        <v>447</v>
      </c>
      <c r="AI355" t="s">
        <v>447</v>
      </c>
      <c r="AJ355" t="s">
        <v>15</v>
      </c>
      <c r="AK355" t="s">
        <v>444</v>
      </c>
      <c r="AL355" t="s">
        <v>444</v>
      </c>
      <c r="AM355" t="s">
        <v>444</v>
      </c>
      <c r="AN355" t="s">
        <v>444</v>
      </c>
      <c r="AO355" t="s">
        <v>444</v>
      </c>
      <c r="AP355" t="s">
        <v>442</v>
      </c>
      <c r="AQ355" t="s">
        <v>1440</v>
      </c>
      <c r="AR355" t="s">
        <v>1451</v>
      </c>
      <c r="AS355" t="s">
        <v>162</v>
      </c>
      <c r="AT355" t="s">
        <v>10</v>
      </c>
      <c r="AU355" t="s">
        <v>444</v>
      </c>
      <c r="AV355" t="s">
        <v>442</v>
      </c>
      <c r="AW355" t="s">
        <v>444</v>
      </c>
      <c r="AX355" t="s">
        <v>444</v>
      </c>
      <c r="AY355" t="s">
        <v>444</v>
      </c>
      <c r="AZ355" t="s">
        <v>444</v>
      </c>
      <c r="BA355" t="s">
        <v>444</v>
      </c>
      <c r="BB355" t="s">
        <v>444</v>
      </c>
      <c r="BC355" t="s">
        <v>444</v>
      </c>
      <c r="BD355" t="s">
        <v>1359</v>
      </c>
      <c r="BE355" t="s">
        <v>444</v>
      </c>
      <c r="BF355" t="s">
        <v>1360</v>
      </c>
      <c r="BG355" t="s">
        <v>444</v>
      </c>
      <c r="BH355" t="s">
        <v>444</v>
      </c>
      <c r="BI355" t="s">
        <v>444</v>
      </c>
      <c r="BJ355" t="s">
        <v>444</v>
      </c>
      <c r="BK355" t="s">
        <v>444</v>
      </c>
      <c r="BL355" t="s">
        <v>444</v>
      </c>
      <c r="BM355" t="s">
        <v>444</v>
      </c>
      <c r="BN355" t="s">
        <v>444</v>
      </c>
      <c r="BO355" t="s">
        <v>444</v>
      </c>
      <c r="BP355" t="s">
        <v>444</v>
      </c>
      <c r="BQ355" t="s">
        <v>444</v>
      </c>
      <c r="BR355" t="s">
        <v>444</v>
      </c>
      <c r="BS355" t="s">
        <v>444</v>
      </c>
      <c r="BT355" t="s">
        <v>444</v>
      </c>
      <c r="BU355" t="s">
        <v>444</v>
      </c>
      <c r="BV355" t="s">
        <v>444</v>
      </c>
      <c r="BW355" t="s">
        <v>444</v>
      </c>
      <c r="BX355" t="s">
        <v>444</v>
      </c>
      <c r="BY355" t="s">
        <v>444</v>
      </c>
      <c r="BZ355" t="s">
        <v>444</v>
      </c>
      <c r="CA355" t="s">
        <v>444</v>
      </c>
      <c r="CB355" t="s">
        <v>444</v>
      </c>
      <c r="CC355" t="s">
        <v>1360</v>
      </c>
      <c r="CD355" t="s">
        <v>852</v>
      </c>
      <c r="CE355" t="s">
        <v>444</v>
      </c>
      <c r="CF355" t="s">
        <v>444</v>
      </c>
      <c r="CG355" t="s">
        <v>444</v>
      </c>
      <c r="CH355" t="s">
        <v>444</v>
      </c>
      <c r="CI355" t="s">
        <v>444</v>
      </c>
      <c r="CJ355" t="s">
        <v>444</v>
      </c>
      <c r="CK355" t="s">
        <v>444</v>
      </c>
      <c r="CL355" t="s">
        <v>444</v>
      </c>
      <c r="CM355" t="s">
        <v>444</v>
      </c>
      <c r="CN355" t="s">
        <v>444</v>
      </c>
      <c r="CO355" t="s">
        <v>444</v>
      </c>
      <c r="CP355" t="s">
        <v>444</v>
      </c>
      <c r="CQ355" t="s">
        <v>444</v>
      </c>
      <c r="CR355" t="s">
        <v>444</v>
      </c>
      <c r="CS355" t="s">
        <v>444</v>
      </c>
      <c r="CT355" t="s">
        <v>444</v>
      </c>
      <c r="CU355" t="s">
        <v>7</v>
      </c>
      <c r="CV355" t="s">
        <v>2747</v>
      </c>
      <c r="CW355" t="s">
        <v>2736</v>
      </c>
      <c r="CX355" t="s">
        <v>2864</v>
      </c>
      <c r="CY355" t="s">
        <v>1472</v>
      </c>
      <c r="CZ355" t="s">
        <v>1473</v>
      </c>
      <c r="DA355" t="s">
        <v>444</v>
      </c>
      <c r="DB355" t="s">
        <v>444</v>
      </c>
      <c r="DC355" t="s">
        <v>444</v>
      </c>
      <c r="DD355" t="s">
        <v>444</v>
      </c>
      <c r="DE355" t="s">
        <v>444</v>
      </c>
      <c r="DF355" t="s">
        <v>444</v>
      </c>
      <c r="DG355" t="s">
        <v>444</v>
      </c>
      <c r="DH355" t="s">
        <v>444</v>
      </c>
      <c r="DI355" t="s">
        <v>282</v>
      </c>
      <c r="DJ355" t="s">
        <v>1451</v>
      </c>
      <c r="DK355" t="s">
        <v>444</v>
      </c>
      <c r="DL355" t="s">
        <v>444</v>
      </c>
      <c r="DM355" t="s">
        <v>444</v>
      </c>
      <c r="DN355" t="s">
        <v>444</v>
      </c>
      <c r="DO355" t="s">
        <v>444</v>
      </c>
      <c r="DP355" t="s">
        <v>444</v>
      </c>
      <c r="DQ355" t="s">
        <v>444</v>
      </c>
      <c r="DR355" t="s">
        <v>444</v>
      </c>
      <c r="DS355" t="s">
        <v>15</v>
      </c>
      <c r="DT355" s="24" t="s">
        <v>2</v>
      </c>
      <c r="DU355" s="24" t="s">
        <v>2</v>
      </c>
      <c r="DV355" t="s">
        <v>26</v>
      </c>
      <c r="DW355" t="s">
        <v>26</v>
      </c>
      <c r="DX355" s="24" t="s">
        <v>27</v>
      </c>
      <c r="DY355" s="24" t="s">
        <v>27</v>
      </c>
      <c r="DZ355" t="s">
        <v>31</v>
      </c>
      <c r="EA355" t="s">
        <v>31</v>
      </c>
      <c r="EB355" s="24" t="s">
        <v>32</v>
      </c>
      <c r="EC355" s="24" t="s">
        <v>32</v>
      </c>
      <c r="ED355" t="s">
        <v>57</v>
      </c>
      <c r="EE355" t="s">
        <v>57</v>
      </c>
      <c r="EF355" s="24" t="s">
        <v>444</v>
      </c>
      <c r="EG355" s="24" t="s">
        <v>444</v>
      </c>
      <c r="EH355" t="s">
        <v>444</v>
      </c>
      <c r="EI355" t="s">
        <v>444</v>
      </c>
      <c r="EJ355" s="24" t="s">
        <v>444</v>
      </c>
      <c r="EK355" s="24" t="s">
        <v>444</v>
      </c>
      <c r="EL355" t="s">
        <v>444</v>
      </c>
      <c r="EM355" t="s">
        <v>444</v>
      </c>
      <c r="EN355" s="24" t="s">
        <v>444</v>
      </c>
      <c r="EO355" s="24" t="s">
        <v>444</v>
      </c>
      <c r="EP355" t="s">
        <v>198</v>
      </c>
      <c r="EQ355" t="s">
        <v>198</v>
      </c>
      <c r="ER355" s="24" t="s">
        <v>444</v>
      </c>
      <c r="ES355" s="24" t="s">
        <v>444</v>
      </c>
      <c r="ET355" t="s">
        <v>444</v>
      </c>
      <c r="EU355" t="s">
        <v>444</v>
      </c>
      <c r="EV355" s="24" t="s">
        <v>444</v>
      </c>
      <c r="EW355" s="24" t="s">
        <v>444</v>
      </c>
      <c r="EX355" t="s">
        <v>444</v>
      </c>
      <c r="EY355" t="s">
        <v>444</v>
      </c>
      <c r="EZ355" s="24" t="s">
        <v>444</v>
      </c>
      <c r="FA355" s="24" t="s">
        <v>444</v>
      </c>
      <c r="FB355" t="s">
        <v>444</v>
      </c>
      <c r="FC355" t="s">
        <v>444</v>
      </c>
      <c r="FD355" s="24" t="s">
        <v>444</v>
      </c>
      <c r="FE355" s="24" t="s">
        <v>444</v>
      </c>
      <c r="FF355" t="s">
        <v>444</v>
      </c>
      <c r="FG355" t="s">
        <v>444</v>
      </c>
      <c r="FH355" s="24" t="s">
        <v>444</v>
      </c>
      <c r="FI355" s="24" t="s">
        <v>444</v>
      </c>
      <c r="FJ355" t="s">
        <v>444</v>
      </c>
      <c r="FK355" t="s">
        <v>444</v>
      </c>
      <c r="FL355" s="24" t="s">
        <v>444</v>
      </c>
      <c r="FM355" s="24" t="s">
        <v>444</v>
      </c>
      <c r="FN355" t="s">
        <v>444</v>
      </c>
      <c r="FO355" t="s">
        <v>444</v>
      </c>
      <c r="FP355" s="24" t="s">
        <v>444</v>
      </c>
      <c r="FQ355" s="24" t="s">
        <v>444</v>
      </c>
      <c r="FR355" t="s">
        <v>444</v>
      </c>
      <c r="FS355" t="s">
        <v>444</v>
      </c>
      <c r="FT355" s="24" t="s">
        <v>444</v>
      </c>
      <c r="FU355" s="24" t="s">
        <v>444</v>
      </c>
      <c r="FV355" t="s">
        <v>444</v>
      </c>
      <c r="FW355" t="s">
        <v>444</v>
      </c>
      <c r="FX355" s="24" t="s">
        <v>444</v>
      </c>
      <c r="FY355" s="24" t="s">
        <v>444</v>
      </c>
      <c r="FZ355" t="s">
        <v>444</v>
      </c>
      <c r="GA355" t="s">
        <v>444</v>
      </c>
      <c r="GB355" s="24" t="s">
        <v>444</v>
      </c>
      <c r="GC355" s="24" t="s">
        <v>444</v>
      </c>
      <c r="GD355" t="s">
        <v>444</v>
      </c>
      <c r="GE355" t="s">
        <v>444</v>
      </c>
      <c r="GF355" s="24" t="s">
        <v>444</v>
      </c>
      <c r="GG355" s="24" t="s">
        <v>444</v>
      </c>
      <c r="GH355" t="s">
        <v>444</v>
      </c>
      <c r="GI355" s="24" t="s">
        <v>444</v>
      </c>
      <c r="GJ355" s="24" t="s">
        <v>444</v>
      </c>
      <c r="GK355" t="s">
        <v>444</v>
      </c>
      <c r="GL355" t="s">
        <v>444</v>
      </c>
      <c r="GM355" s="24" t="s">
        <v>444</v>
      </c>
      <c r="GN355" s="24" t="s">
        <v>444</v>
      </c>
      <c r="GO355" t="s">
        <v>444</v>
      </c>
      <c r="GP355" t="s">
        <v>444</v>
      </c>
      <c r="GQ355" s="24" t="s">
        <v>444</v>
      </c>
      <c r="GR355" s="24" t="s">
        <v>444</v>
      </c>
      <c r="GS355" t="s">
        <v>444</v>
      </c>
      <c r="GT355" t="s">
        <v>444</v>
      </c>
      <c r="GU355" s="24" t="s">
        <v>444</v>
      </c>
      <c r="GV355" s="24" t="s">
        <v>444</v>
      </c>
      <c r="GW355" t="s">
        <v>444</v>
      </c>
      <c r="GX355" t="s">
        <v>444</v>
      </c>
      <c r="GY355" s="24" t="s">
        <v>444</v>
      </c>
      <c r="GZ355" s="24" t="s">
        <v>444</v>
      </c>
      <c r="HA355" t="s">
        <v>444</v>
      </c>
      <c r="HB355" t="s">
        <v>444</v>
      </c>
      <c r="HC355" s="24" t="s">
        <v>444</v>
      </c>
      <c r="HD355" s="24" t="s">
        <v>444</v>
      </c>
      <c r="HE355" t="s">
        <v>444</v>
      </c>
      <c r="HF355" t="s">
        <v>444</v>
      </c>
      <c r="HG355" s="24" t="s">
        <v>444</v>
      </c>
      <c r="HH355" s="24" t="s">
        <v>444</v>
      </c>
      <c r="HI355" t="s">
        <v>444</v>
      </c>
      <c r="HJ355" t="s">
        <v>444</v>
      </c>
      <c r="HK355" s="24" t="s">
        <v>444</v>
      </c>
      <c r="HL355" s="24" t="s">
        <v>444</v>
      </c>
      <c r="HM355" t="s">
        <v>444</v>
      </c>
      <c r="HN355" t="s">
        <v>444</v>
      </c>
      <c r="HO355" s="24" t="s">
        <v>444</v>
      </c>
      <c r="HP355" s="24" t="s">
        <v>444</v>
      </c>
      <c r="HQ355" t="s">
        <v>444</v>
      </c>
      <c r="HR355" t="s">
        <v>444</v>
      </c>
      <c r="HS355" s="24" t="s">
        <v>444</v>
      </c>
      <c r="HT355" s="24" t="s">
        <v>444</v>
      </c>
      <c r="HU355" t="s">
        <v>444</v>
      </c>
      <c r="HV355" t="s">
        <v>444</v>
      </c>
      <c r="HW355" s="24" t="s">
        <v>444</v>
      </c>
      <c r="HX355" s="24" t="s">
        <v>444</v>
      </c>
      <c r="HY355" t="s">
        <v>444</v>
      </c>
      <c r="HZ355" t="s">
        <v>444</v>
      </c>
      <c r="IA355" t="s">
        <v>2747</v>
      </c>
      <c r="IB355" t="s">
        <v>2736</v>
      </c>
      <c r="IC355" t="s">
        <v>2864</v>
      </c>
      <c r="ID355" s="33" t="b" cm="1">
        <f t="array" ref="ID355">_xlfn.IFNA(MATCH($A$2,_xlfn.NUMBERVALUE(Table_Query_from_MF_DSNP62[[#This Row],[CL_GLACCT_DR1]:[CL_GLACCT_CR4]]),0),0)&gt;=1</f>
        <v>1</v>
      </c>
      <c r="IE355" s="33" t="b">
        <f>OR(Table_Query_from_MF_DSNP62[[#This Row],[Pair1]:[Pair25]])</f>
        <v>1</v>
      </c>
      <c r="IF355" s="33">
        <f>_xlfn.IFNA(MATCH(TRUE,Table_Query_from_MF_DSNP62[[#This Row],[Pair1]:[Pair25]],0),"none")</f>
        <v>7</v>
      </c>
      <c r="IG355" s="33" t="b">
        <f>AND($A$2&gt;=_xlfn.NUMBERVALUE(Table_Query_from_MF_DSNP62[[#This Row],[CL_GL_ACCT_FR1]]),$A$2&lt;=_xlfn.NUMBERVALUE(Table_Query_from_MF_DSNP62[[#This Row],[CL_GL_ACCT_TO1]]))</f>
        <v>0</v>
      </c>
      <c r="IH355" s="33" t="b">
        <f>AND($A$2&gt;=_xlfn.NUMBERVALUE(Table_Query_from_MF_DSNP62[[#This Row],[CL_GL_ACCT_FR2]]),$A$2&lt;=_xlfn.NUMBERVALUE(Table_Query_from_MF_DSNP62[[#This Row],[CL_GL_ACCT_TO2]]))</f>
        <v>0</v>
      </c>
      <c r="II355" s="33" t="b">
        <f>AND($A$2&gt;=_xlfn.NUMBERVALUE(Table_Query_from_MF_DSNP62[[#This Row],[CL_GL_ACCT_FR3]]),$A$2&lt;=_xlfn.NUMBERVALUE(Table_Query_from_MF_DSNP62[[#This Row],[CL_GL_ACCT_TO3]]))</f>
        <v>0</v>
      </c>
      <c r="IJ355" s="33" t="b">
        <f>AND($A$2&gt;=_xlfn.NUMBERVALUE(Table_Query_from_MF_DSNP62[[#This Row],[CL_GL_ACCT_FR4]]),$A$2&lt;=_xlfn.NUMBERVALUE(Table_Query_from_MF_DSNP62[[#This Row],[CL_GL_ACCT_TO4]]))</f>
        <v>0</v>
      </c>
      <c r="IK355" s="33" t="b">
        <f>AND($A$2&gt;=_xlfn.NUMBERVALUE(Table_Query_from_MF_DSNP62[[#This Row],[CL_GL_ACCT_FR5]]),$A$2&lt;=_xlfn.NUMBERVALUE(Table_Query_from_MF_DSNP62[[#This Row],[CL_GL_ACCT_TO5]]))</f>
        <v>0</v>
      </c>
      <c r="IL355" s="33" t="b">
        <f>AND($A$2&gt;=_xlfn.NUMBERVALUE(Table_Query_from_MF_DSNP62[[#This Row],[CL_GL_ACCT_FR6]]),$A$2&lt;=_xlfn.NUMBERVALUE(Table_Query_from_MF_DSNP62[[#This Row],[CL_GL_ACCT_TO6]]))</f>
        <v>0</v>
      </c>
      <c r="IM355" s="33" t="b">
        <f>AND($A$2&gt;=_xlfn.NUMBERVALUE(Table_Query_from_MF_DSNP62[[#This Row],[CL_GL_ACCT_FR7]]),$A$2&lt;=_xlfn.NUMBERVALUE(Table_Query_from_MF_DSNP62[[#This Row],[CL_GL_ACCT_TO7]]))</f>
        <v>1</v>
      </c>
      <c r="IN355" s="33" t="b">
        <f>AND($A$2&gt;=_xlfn.NUMBERVALUE(Table_Query_from_MF_DSNP62[[#This Row],[CL_GL_ACCT_FR8]]),$A$2&lt;=_xlfn.NUMBERVALUE(Table_Query_from_MF_DSNP62[[#This Row],[CL_GL_ACCT_TO8]]))</f>
        <v>1</v>
      </c>
      <c r="IO355" s="33" t="b">
        <f>AND($A$2&gt;=_xlfn.NUMBERVALUE(Table_Query_from_MF_DSNP62[[#This Row],[CL_GL_ACCT_FR9]]),$A$2&lt;=_xlfn.NUMBERVALUE(Table_Query_from_MF_DSNP62[[#This Row],[CL_GL_ACCT_TO9]]))</f>
        <v>1</v>
      </c>
      <c r="IP355" s="33" t="b">
        <f>AND($A$2&gt;=_xlfn.NUMBERVALUE(Table_Query_from_MF_DSNP62[[#This Row],[CL_GL_ACCT_FR10]]),$A$2&lt;=_xlfn.NUMBERVALUE(Table_Query_from_MF_DSNP62[[#This Row],[CL_GL_ACCT_TO10]]))</f>
        <v>1</v>
      </c>
      <c r="IQ355" s="33" t="b">
        <f>AND($A$2&gt;=_xlfn.NUMBERVALUE(Table_Query_from_MF_DSNP62[[#This Row],[CL_GL_ACCT_FR11]]),$A$2&lt;=_xlfn.NUMBERVALUE(Table_Query_from_MF_DSNP62[[#This Row],[CL_GL_ACCT_TO11]]))</f>
        <v>1</v>
      </c>
      <c r="IR355" s="33" t="b">
        <f>AND($A$2&gt;=_xlfn.NUMBERVALUE(Table_Query_from_MF_DSNP62[[#This Row],[CL_GL_ACCT_FR12]]),$A$2&lt;=_xlfn.NUMBERVALUE(Table_Query_from_MF_DSNP62[[#This Row],[CL_GL_ACCT_TO12]]))</f>
        <v>0</v>
      </c>
      <c r="IS355" s="33" t="b">
        <f>AND($A$2&gt;=_xlfn.NUMBERVALUE(Table_Query_from_MF_DSNP62[[#This Row],[CL_GL_ACCT_FR13]]),$A$2&lt;=_xlfn.NUMBERVALUE(Table_Query_from_MF_DSNP62[[#This Row],[CL_GL_ACCT_TO13]]))</f>
        <v>1</v>
      </c>
      <c r="IT355" s="33" t="b">
        <f>AND($A$2&gt;=_xlfn.NUMBERVALUE(Table_Query_from_MF_DSNP62[[#This Row],[CL_GL_ACCT_FR14]]),$A$2&lt;=_xlfn.NUMBERVALUE(Table_Query_from_MF_DSNP62[[#This Row],[CL_GL_ACCT_TO14]]))</f>
        <v>1</v>
      </c>
      <c r="IU355" s="33" t="b">
        <f>AND($A$2&gt;=_xlfn.NUMBERVALUE(Table_Query_from_MF_DSNP62[[#This Row],[CL_GL_ACCT_FR15]]),$A$2&lt;=_xlfn.NUMBERVALUE(Table_Query_from_MF_DSNP62[[#This Row],[CL_GL_ACCT_TO15]]))</f>
        <v>1</v>
      </c>
      <c r="IV355" s="33" t="b">
        <f>AND($A$2&gt;=_xlfn.NUMBERVALUE(Table_Query_from_MF_DSNP62[[#This Row],[CL_GL_ACCT_FR16]]),$A$2&lt;=_xlfn.NUMBERVALUE(Table_Query_from_MF_DSNP62[[#This Row],[CL_GL_ACCT_TO16]]))</f>
        <v>1</v>
      </c>
      <c r="IW355" s="33" t="b">
        <f>AND($A$2&gt;=_xlfn.NUMBERVALUE(Table_Query_from_MF_DSNP62[[#This Row],[CL_GL_ACCT_FR17]]),$A$2&lt;=_xlfn.NUMBERVALUE(Table_Query_from_MF_DSNP62[[#This Row],[CL_GL_ACCT_TO17]]))</f>
        <v>1</v>
      </c>
      <c r="IX355" s="33" t="b">
        <f>AND($A$2&gt;=_xlfn.NUMBERVALUE(Table_Query_from_MF_DSNP62[[#This Row],[CL_GL_ACCT_FR18]]),$A$2&lt;=_xlfn.NUMBERVALUE(Table_Query_from_MF_DSNP62[[#This Row],[CL_GL_ACCT_TO18]]))</f>
        <v>1</v>
      </c>
      <c r="IY355" s="33" t="b">
        <f>AND($A$2&gt;=_xlfn.NUMBERVALUE(Table_Query_from_MF_DSNP62[[#This Row],[CL_GL_ACCT_FR19]]),$A$2&lt;=_xlfn.NUMBERVALUE(Table_Query_from_MF_DSNP62[[#This Row],[CL_GL_ACCT_TO19]]))</f>
        <v>1</v>
      </c>
      <c r="IZ355" s="33" t="b">
        <f>AND($A$2&gt;=_xlfn.NUMBERVALUE(Table_Query_from_MF_DSNP62[[#This Row],[CL_GL_ACCT_FR20]]),$A$2&lt;=_xlfn.NUMBERVALUE(Table_Query_from_MF_DSNP62[[#This Row],[CL_GL_ACCT_TO20]]))</f>
        <v>1</v>
      </c>
      <c r="JA355" s="33" t="b">
        <f>AND($A$2&gt;=_xlfn.NUMBERVALUE(Table_Query_from_MF_DSNP62[[#This Row],[CL_GL_ACCT_FR21]]),$A$2&lt;=_xlfn.NUMBERVALUE(Table_Query_from_MF_DSNP62[[#This Row],[CL_GL_ACCT_TO21]]))</f>
        <v>1</v>
      </c>
      <c r="JB355" s="33" t="b">
        <f>AND($A$2&gt;=_xlfn.NUMBERVALUE(Table_Query_from_MF_DSNP62[[#This Row],[CL_GL_ACCT_FR22]]),$A$2&lt;=_xlfn.NUMBERVALUE(Table_Query_from_MF_DSNP62[[#This Row],[CL_GL_ACCT_TO22]]))</f>
        <v>1</v>
      </c>
      <c r="JC355" s="33" t="b">
        <f>AND($A$2&gt;=_xlfn.NUMBERVALUE(Table_Query_from_MF_DSNP62[[#This Row],[CL_GL_ACCT_FR23]]),$A$2&lt;=_xlfn.NUMBERVALUE(Table_Query_from_MF_DSNP62[[#This Row],[CL_GL_ACCT_TO23]]))</f>
        <v>1</v>
      </c>
      <c r="JD355" s="33" t="b">
        <f>AND($A$2&gt;=_xlfn.NUMBERVALUE(Table_Query_from_MF_DSNP62[[#This Row],[CL_GL_ACCT_FR24]]),$A$2&lt;=_xlfn.NUMBERVALUE(Table_Query_from_MF_DSNP62[[#This Row],[CL_GL_ACCT_TO24]]))</f>
        <v>1</v>
      </c>
      <c r="JE355" s="33" t="b">
        <f>AND($A$2&gt;=_xlfn.NUMBERVALUE(Table_Query_from_MF_DSNP62[[#This Row],[CL_GL_ACCT_FR25]]),$A$2&lt;=_xlfn.NUMBERVALUE(Table_Query_from_MF_DSNP62[[#This Row],[CL_GL_ACCT_TO25]]))</f>
        <v>1</v>
      </c>
      <c r="JF355" s="33" t="b">
        <f>OR(Table_Query_from_MF_DSNP62[[#This Row],[PairA]:[PairO]])</f>
        <v>1</v>
      </c>
      <c r="JG355" s="33">
        <f>_xlfn.IFNA(MATCH(TRUE,Table_Query_from_MF_DSNP62[[#This Row],[PairA]:[PairO]],0),"none")</f>
        <v>1</v>
      </c>
      <c r="JH355" s="33" t="b">
        <f>AND($B$2&gt;=_xlfn.NUMBERVALUE(Table_Query_from_MF_DSNP62[[#This Row],[CL_CMP_OBJ_FR1]]),$B$2&lt;=_xlfn.NUMBERVALUE(Table_Query_from_MF_DSNP62[[#This Row],[CL_CMP_OBJ_TO1]]))</f>
        <v>1</v>
      </c>
      <c r="JI355" s="33" t="b">
        <f>AND($B$2&gt;=_xlfn.NUMBERVALUE(Table_Query_from_MF_DSNP62[[#This Row],[CL_CMP_OBJ_FR2]]),$B$2&lt;=_xlfn.NUMBERVALUE(Table_Query_from_MF_DSNP62[[#This Row],[CL_CMP_OBJ_TO2]]))</f>
        <v>1</v>
      </c>
      <c r="JJ355" s="33" t="b">
        <f>AND($B$2&gt;=_xlfn.NUMBERVALUE(Table_Query_from_MF_DSNP62[[#This Row],[CL_CMP_OBJ_FR3]]),$B$2&lt;=_xlfn.NUMBERVALUE(Table_Query_from_MF_DSNP62[[#This Row],[CL_CMP_OBJ_TO3]]))</f>
        <v>1</v>
      </c>
      <c r="JK355" s="33" t="b">
        <f>AND($B$2&gt;=_xlfn.NUMBERVALUE(Table_Query_from_MF_DSNP62[[#This Row],[CL_CMP_OBJ_FR4]]),$B$2&lt;=_xlfn.NUMBERVALUE(Table_Query_from_MF_DSNP62[[#This Row],[CL_CMP_OBJ_TO4]]))</f>
        <v>1</v>
      </c>
      <c r="JL355" s="33" t="b">
        <f>AND($B$2&gt;=_xlfn.NUMBERVALUE(Table_Query_from_MF_DSNP62[[#This Row],[CL_CMP_OBJ_FR5]]),$B$2&lt;=_xlfn.NUMBERVALUE(Table_Query_from_MF_DSNP62[[#This Row],[CL_CMP_OBJ_TO5]]))</f>
        <v>1</v>
      </c>
      <c r="JM355" s="33" t="b">
        <f>AND($B$2&gt;=_xlfn.NUMBERVALUE(Table_Query_from_MF_DSNP62[[#This Row],[CL_CMP_OBJ_FR6]]),$B$2&lt;=_xlfn.NUMBERVALUE(Table_Query_from_MF_DSNP62[[#This Row],[CL_CMP_OBJ_TO6]]))</f>
        <v>1</v>
      </c>
      <c r="JN355" s="33" t="b">
        <f>AND($B$2&gt;=_xlfn.NUMBERVALUE(Table_Query_from_MF_DSNP62[[#This Row],[CL_CMP_OBJ_FR7]]),$B$2&lt;=_xlfn.NUMBERVALUE(Table_Query_from_MF_DSNP62[[#This Row],[CL_CMP_OBJ_TO7]]))</f>
        <v>1</v>
      </c>
      <c r="JO355" s="33" t="b">
        <f>AND($B$2&gt;=_xlfn.NUMBERVALUE(Table_Query_from_MF_DSNP62[[#This Row],[CL_CMP_OBJ_FR8]]),$B$2&lt;=_xlfn.NUMBERVALUE(Table_Query_from_MF_DSNP62[[#This Row],[CL_CMP_OBJ_TO8]]))</f>
        <v>1</v>
      </c>
      <c r="JP355" s="33" t="b">
        <f>AND($B$2&gt;=_xlfn.NUMBERVALUE(Table_Query_from_MF_DSNP62[[#This Row],[CL_CMP_OBJ_FR9]]),$B$2&lt;=_xlfn.NUMBERVALUE(Table_Query_from_MF_DSNP62[[#This Row],[CL_CMP_OBJ_TO9]]))</f>
        <v>1</v>
      </c>
      <c r="JQ355" s="33" t="b">
        <f>AND($B$2&gt;=_xlfn.NUMBERVALUE(Table_Query_from_MF_DSNP62[[#This Row],[CL_CMP_OBJ_FR10]]),$B$2&lt;=_xlfn.NUMBERVALUE(Table_Query_from_MF_DSNP62[[#This Row],[CL_CMP_OBJ_TO10]]))</f>
        <v>1</v>
      </c>
      <c r="JR355" s="33" t="b">
        <f>AND($B$2&gt;=_xlfn.NUMBERVALUE(Table_Query_from_MF_DSNP62[[#This Row],[CL_CMP_OBJ_FR11]]),$B$2&lt;=_xlfn.NUMBERVALUE(Table_Query_from_MF_DSNP62[[#This Row],[CL_CMP_OBJ_TO11]]))</f>
        <v>1</v>
      </c>
      <c r="JS355" s="33" t="b">
        <f>AND($B$2&gt;=_xlfn.NUMBERVALUE(Table_Query_from_MF_DSNP62[[#This Row],[CL_CMP_OBJ_FR12]]),$B$2&lt;=_xlfn.NUMBERVALUE(Table_Query_from_MF_DSNP62[[#This Row],[CL_CMP_OBJ_TO12]]))</f>
        <v>1</v>
      </c>
      <c r="JT355" s="33" t="b">
        <f>AND($B$2&gt;=_xlfn.NUMBERVALUE(Table_Query_from_MF_DSNP62[[#This Row],[CL_CMP_OBJ_FR13]]),$B$2&lt;=_xlfn.NUMBERVALUE(Table_Query_from_MF_DSNP62[[#This Row],[CL_CMP_OBJ_TO13]]))</f>
        <v>1</v>
      </c>
      <c r="JU355" s="33" t="b">
        <f>AND($B$2&gt;=_xlfn.NUMBERVALUE(Table_Query_from_MF_DSNP62[[#This Row],[CL_CMP_OBJ_FR14]]),$B$2&lt;=_xlfn.NUMBERVALUE(Table_Query_from_MF_DSNP62[[#This Row],[CL_CMP_OBJ_TO14]]))</f>
        <v>1</v>
      </c>
      <c r="JV355" s="33" t="b">
        <f>AND($B$2&gt;=_xlfn.NUMBERVALUE(Table_Query_from_MF_DSNP62[[#This Row],[CL_CMP_OBJ_FR15]]),$B$2&lt;=_xlfn.NUMBERVALUE(Table_Query_from_MF_DSNP62[[#This Row],[CL_CMP_OBJ_TO15]]))</f>
        <v>1</v>
      </c>
    </row>
    <row r="356" spans="1:282" x14ac:dyDescent="0.25">
      <c r="A356" t="b">
        <f>OR(,Table_Query_from_MF_DSNP62[[#This Row],[Desired GL included as "hard-coded" GL?]],Table_Query_from_MF_DSNP62[[#This Row],[Desired GL included as "Open GL"?]])</f>
        <v>1</v>
      </c>
      <c r="B356" t="b">
        <f>Table_Query_from_MF_DSNP62[[#This Row],[Desired CObj included as "Open CObj"?]]</f>
        <v>1</v>
      </c>
      <c r="C356" t="s">
        <v>1934</v>
      </c>
      <c r="D356" t="s">
        <v>1935</v>
      </c>
      <c r="E356" t="s">
        <v>8</v>
      </c>
      <c r="F356" s="24" t="s">
        <v>206</v>
      </c>
      <c r="G356" t="s">
        <v>417</v>
      </c>
      <c r="H356" s="24" t="s">
        <v>444</v>
      </c>
      <c r="I356" t="s">
        <v>444</v>
      </c>
      <c r="J356" s="24" t="s">
        <v>444</v>
      </c>
      <c r="K356" t="s">
        <v>444</v>
      </c>
      <c r="L356" s="24" t="s">
        <v>444</v>
      </c>
      <c r="M356" t="s">
        <v>444</v>
      </c>
      <c r="N356" t="s">
        <v>444</v>
      </c>
      <c r="O356" t="s">
        <v>444</v>
      </c>
      <c r="P356" t="s">
        <v>444</v>
      </c>
      <c r="Q356" t="s">
        <v>15</v>
      </c>
      <c r="R356" t="s">
        <v>444</v>
      </c>
      <c r="S356" t="s">
        <v>442</v>
      </c>
      <c r="T356" t="s">
        <v>447</v>
      </c>
      <c r="U356" t="s">
        <v>444</v>
      </c>
      <c r="V356" t="s">
        <v>444</v>
      </c>
      <c r="W356" t="s">
        <v>447</v>
      </c>
      <c r="X356" t="s">
        <v>444</v>
      </c>
      <c r="Y356" t="s">
        <v>444</v>
      </c>
      <c r="Z356" t="s">
        <v>442</v>
      </c>
      <c r="AA356" t="s">
        <v>442</v>
      </c>
      <c r="AB356" t="s">
        <v>442</v>
      </c>
      <c r="AC356" t="s">
        <v>444</v>
      </c>
      <c r="AD356" t="s">
        <v>444</v>
      </c>
      <c r="AE356" t="s">
        <v>444</v>
      </c>
      <c r="AF356" t="s">
        <v>444</v>
      </c>
      <c r="AG356" t="s">
        <v>442</v>
      </c>
      <c r="AH356" t="s">
        <v>444</v>
      </c>
      <c r="AI356" t="s">
        <v>447</v>
      </c>
      <c r="AJ356" t="s">
        <v>442</v>
      </c>
      <c r="AK356" t="s">
        <v>442</v>
      </c>
      <c r="AL356" t="s">
        <v>444</v>
      </c>
      <c r="AM356" t="s">
        <v>444</v>
      </c>
      <c r="AN356" t="s">
        <v>444</v>
      </c>
      <c r="AO356" t="s">
        <v>444</v>
      </c>
      <c r="AP356" t="s">
        <v>442</v>
      </c>
      <c r="AQ356" t="s">
        <v>1440</v>
      </c>
      <c r="AR356" t="s">
        <v>1451</v>
      </c>
      <c r="AS356" t="s">
        <v>162</v>
      </c>
      <c r="AT356" t="s">
        <v>444</v>
      </c>
      <c r="AU356" t="s">
        <v>444</v>
      </c>
      <c r="AV356" t="s">
        <v>442</v>
      </c>
      <c r="AW356" t="s">
        <v>444</v>
      </c>
      <c r="AX356" t="s">
        <v>444</v>
      </c>
      <c r="AY356" t="s">
        <v>444</v>
      </c>
      <c r="AZ356" t="s">
        <v>444</v>
      </c>
      <c r="BA356" t="s">
        <v>444</v>
      </c>
      <c r="BB356" t="s">
        <v>444</v>
      </c>
      <c r="BC356" t="s">
        <v>444</v>
      </c>
      <c r="BD356" t="s">
        <v>1359</v>
      </c>
      <c r="BE356" t="s">
        <v>444</v>
      </c>
      <c r="BF356" t="s">
        <v>1360</v>
      </c>
      <c r="BG356" t="s">
        <v>444</v>
      </c>
      <c r="BH356" t="s">
        <v>444</v>
      </c>
      <c r="BI356" t="s">
        <v>444</v>
      </c>
      <c r="BJ356" t="s">
        <v>444</v>
      </c>
      <c r="BK356" t="s">
        <v>444</v>
      </c>
      <c r="BL356" t="s">
        <v>444</v>
      </c>
      <c r="BM356" t="s">
        <v>444</v>
      </c>
      <c r="BN356" t="s">
        <v>444</v>
      </c>
      <c r="BO356" t="s">
        <v>444</v>
      </c>
      <c r="BP356" t="s">
        <v>444</v>
      </c>
      <c r="BQ356" t="s">
        <v>444</v>
      </c>
      <c r="BR356" t="s">
        <v>444</v>
      </c>
      <c r="BS356" t="s">
        <v>444</v>
      </c>
      <c r="BT356" t="s">
        <v>444</v>
      </c>
      <c r="BU356" t="s">
        <v>444</v>
      </c>
      <c r="BV356" t="s">
        <v>444</v>
      </c>
      <c r="BW356" t="s">
        <v>444</v>
      </c>
      <c r="BX356" t="s">
        <v>444</v>
      </c>
      <c r="BY356" t="s">
        <v>444</v>
      </c>
      <c r="BZ356" t="s">
        <v>444</v>
      </c>
      <c r="CA356" t="s">
        <v>444</v>
      </c>
      <c r="CB356" t="s">
        <v>444</v>
      </c>
      <c r="CC356" t="s">
        <v>444</v>
      </c>
      <c r="CD356" t="s">
        <v>444</v>
      </c>
      <c r="CE356" t="s">
        <v>444</v>
      </c>
      <c r="CF356" t="s">
        <v>444</v>
      </c>
      <c r="CG356" t="s">
        <v>444</v>
      </c>
      <c r="CH356" t="s">
        <v>444</v>
      </c>
      <c r="CI356" t="s">
        <v>444</v>
      </c>
      <c r="CJ356" t="s">
        <v>444</v>
      </c>
      <c r="CK356" t="s">
        <v>444</v>
      </c>
      <c r="CL356" t="s">
        <v>444</v>
      </c>
      <c r="CM356" t="s">
        <v>444</v>
      </c>
      <c r="CN356" t="s">
        <v>444</v>
      </c>
      <c r="CO356" t="s">
        <v>444</v>
      </c>
      <c r="CP356" t="s">
        <v>444</v>
      </c>
      <c r="CQ356" t="s">
        <v>444</v>
      </c>
      <c r="CR356" t="s">
        <v>444</v>
      </c>
      <c r="CS356" t="s">
        <v>444</v>
      </c>
      <c r="CT356" t="s">
        <v>444</v>
      </c>
      <c r="CU356" t="s">
        <v>444</v>
      </c>
      <c r="CV356" t="s">
        <v>2738</v>
      </c>
      <c r="CW356" t="s">
        <v>2736</v>
      </c>
      <c r="CX356" t="s">
        <v>2777</v>
      </c>
      <c r="CY356" t="s">
        <v>1472</v>
      </c>
      <c r="CZ356" t="s">
        <v>1473</v>
      </c>
      <c r="DA356" t="s">
        <v>444</v>
      </c>
      <c r="DB356" t="s">
        <v>444</v>
      </c>
      <c r="DC356" t="s">
        <v>444</v>
      </c>
      <c r="DD356" t="s">
        <v>444</v>
      </c>
      <c r="DE356" t="s">
        <v>444</v>
      </c>
      <c r="DF356" t="s">
        <v>444</v>
      </c>
      <c r="DG356" t="s">
        <v>444</v>
      </c>
      <c r="DH356" t="s">
        <v>444</v>
      </c>
      <c r="DI356" t="s">
        <v>282</v>
      </c>
      <c r="DJ356" t="s">
        <v>1440</v>
      </c>
      <c r="DK356" t="s">
        <v>1451</v>
      </c>
      <c r="DL356" t="s">
        <v>444</v>
      </c>
      <c r="DM356" t="s">
        <v>444</v>
      </c>
      <c r="DN356" t="s">
        <v>444</v>
      </c>
      <c r="DO356" t="s">
        <v>444</v>
      </c>
      <c r="DP356" t="s">
        <v>444</v>
      </c>
      <c r="DQ356" t="s">
        <v>444</v>
      </c>
      <c r="DR356" t="s">
        <v>444</v>
      </c>
      <c r="DS356" t="s">
        <v>444</v>
      </c>
      <c r="DT356" s="24" t="s">
        <v>444</v>
      </c>
      <c r="DU356" s="24" t="s">
        <v>444</v>
      </c>
      <c r="DV356" t="s">
        <v>444</v>
      </c>
      <c r="DW356" t="s">
        <v>444</v>
      </c>
      <c r="DX356" s="24" t="s">
        <v>444</v>
      </c>
      <c r="DY356" s="24" t="s">
        <v>444</v>
      </c>
      <c r="DZ356" t="s">
        <v>444</v>
      </c>
      <c r="EA356" t="s">
        <v>444</v>
      </c>
      <c r="EB356" s="24" t="s">
        <v>444</v>
      </c>
      <c r="EC356" s="24" t="s">
        <v>444</v>
      </c>
      <c r="ED356" t="s">
        <v>444</v>
      </c>
      <c r="EE356" t="s">
        <v>444</v>
      </c>
      <c r="EF356" s="24" t="s">
        <v>444</v>
      </c>
      <c r="EG356" s="24" t="s">
        <v>444</v>
      </c>
      <c r="EH356" t="s">
        <v>444</v>
      </c>
      <c r="EI356" t="s">
        <v>444</v>
      </c>
      <c r="EJ356" s="24" t="s">
        <v>444</v>
      </c>
      <c r="EK356" s="24" t="s">
        <v>444</v>
      </c>
      <c r="EL356" t="s">
        <v>444</v>
      </c>
      <c r="EM356" t="s">
        <v>444</v>
      </c>
      <c r="EN356" s="24" t="s">
        <v>444</v>
      </c>
      <c r="EO356" s="24" t="s">
        <v>444</v>
      </c>
      <c r="EP356" t="s">
        <v>444</v>
      </c>
      <c r="EQ356" t="s">
        <v>444</v>
      </c>
      <c r="ER356" s="24" t="s">
        <v>444</v>
      </c>
      <c r="ES356" s="24" t="s">
        <v>444</v>
      </c>
      <c r="ET356" t="s">
        <v>444</v>
      </c>
      <c r="EU356" t="s">
        <v>444</v>
      </c>
      <c r="EV356" s="24" t="s">
        <v>444</v>
      </c>
      <c r="EW356" s="24" t="s">
        <v>444</v>
      </c>
      <c r="EX356" t="s">
        <v>444</v>
      </c>
      <c r="EY356" t="s">
        <v>444</v>
      </c>
      <c r="EZ356" s="24" t="s">
        <v>444</v>
      </c>
      <c r="FA356" s="24" t="s">
        <v>444</v>
      </c>
      <c r="FB356" t="s">
        <v>444</v>
      </c>
      <c r="FC356" t="s">
        <v>444</v>
      </c>
      <c r="FD356" s="24" t="s">
        <v>444</v>
      </c>
      <c r="FE356" s="24" t="s">
        <v>444</v>
      </c>
      <c r="FF356" t="s">
        <v>444</v>
      </c>
      <c r="FG356" t="s">
        <v>444</v>
      </c>
      <c r="FH356" s="24" t="s">
        <v>444</v>
      </c>
      <c r="FI356" s="24" t="s">
        <v>444</v>
      </c>
      <c r="FJ356" t="s">
        <v>444</v>
      </c>
      <c r="FK356" t="s">
        <v>444</v>
      </c>
      <c r="FL356" s="24" t="s">
        <v>444</v>
      </c>
      <c r="FM356" s="24" t="s">
        <v>444</v>
      </c>
      <c r="FN356" t="s">
        <v>444</v>
      </c>
      <c r="FO356" t="s">
        <v>444</v>
      </c>
      <c r="FP356" s="24" t="s">
        <v>444</v>
      </c>
      <c r="FQ356" s="24" t="s">
        <v>444</v>
      </c>
      <c r="FR356" t="s">
        <v>444</v>
      </c>
      <c r="FS356" t="s">
        <v>444</v>
      </c>
      <c r="FT356" s="24" t="s">
        <v>444</v>
      </c>
      <c r="FU356" s="24" t="s">
        <v>444</v>
      </c>
      <c r="FV356" t="s">
        <v>444</v>
      </c>
      <c r="FW356" t="s">
        <v>444</v>
      </c>
      <c r="FX356" s="24" t="s">
        <v>444</v>
      </c>
      <c r="FY356" s="24" t="s">
        <v>444</v>
      </c>
      <c r="FZ356" t="s">
        <v>444</v>
      </c>
      <c r="GA356" t="s">
        <v>444</v>
      </c>
      <c r="GB356" s="24" t="s">
        <v>444</v>
      </c>
      <c r="GC356" s="24" t="s">
        <v>444</v>
      </c>
      <c r="GD356" t="s">
        <v>444</v>
      </c>
      <c r="GE356" t="s">
        <v>444</v>
      </c>
      <c r="GF356" s="24" t="s">
        <v>444</v>
      </c>
      <c r="GG356" s="24" t="s">
        <v>444</v>
      </c>
      <c r="GH356" t="s">
        <v>15</v>
      </c>
      <c r="GI356" s="24" t="s">
        <v>446</v>
      </c>
      <c r="GJ356" s="24" t="s">
        <v>475</v>
      </c>
      <c r="GK356" t="s">
        <v>481</v>
      </c>
      <c r="GL356" t="s">
        <v>494</v>
      </c>
      <c r="GM356" s="24" t="s">
        <v>502</v>
      </c>
      <c r="GN356" s="24" t="s">
        <v>248</v>
      </c>
      <c r="GO356" t="s">
        <v>479</v>
      </c>
      <c r="GP356" t="s">
        <v>1399</v>
      </c>
      <c r="GQ356" s="24" t="s">
        <v>444</v>
      </c>
      <c r="GR356" s="24" t="s">
        <v>444</v>
      </c>
      <c r="GS356" t="s">
        <v>444</v>
      </c>
      <c r="GT356" t="s">
        <v>444</v>
      </c>
      <c r="GU356" s="24" t="s">
        <v>444</v>
      </c>
      <c r="GV356" s="24" t="s">
        <v>444</v>
      </c>
      <c r="GW356" t="s">
        <v>444</v>
      </c>
      <c r="GX356" t="s">
        <v>444</v>
      </c>
      <c r="GY356" s="24" t="s">
        <v>444</v>
      </c>
      <c r="GZ356" s="24" t="s">
        <v>444</v>
      </c>
      <c r="HA356" t="s">
        <v>444</v>
      </c>
      <c r="HB356" t="s">
        <v>444</v>
      </c>
      <c r="HC356" s="24" t="s">
        <v>444</v>
      </c>
      <c r="HD356" s="24" t="s">
        <v>444</v>
      </c>
      <c r="HE356" t="s">
        <v>444</v>
      </c>
      <c r="HF356" t="s">
        <v>444</v>
      </c>
      <c r="HG356" s="24" t="s">
        <v>444</v>
      </c>
      <c r="HH356" s="24" t="s">
        <v>444</v>
      </c>
      <c r="HI356" t="s">
        <v>444</v>
      </c>
      <c r="HJ356" t="s">
        <v>444</v>
      </c>
      <c r="HK356" s="24" t="s">
        <v>444</v>
      </c>
      <c r="HL356" s="24" t="s">
        <v>444</v>
      </c>
      <c r="HM356" t="s">
        <v>444</v>
      </c>
      <c r="HN356" t="s">
        <v>444</v>
      </c>
      <c r="HO356" s="24" t="s">
        <v>444</v>
      </c>
      <c r="HP356" s="24" t="s">
        <v>444</v>
      </c>
      <c r="HQ356" t="s">
        <v>444</v>
      </c>
      <c r="HR356" t="s">
        <v>444</v>
      </c>
      <c r="HS356" s="24" t="s">
        <v>444</v>
      </c>
      <c r="HT356" s="24" t="s">
        <v>444</v>
      </c>
      <c r="HU356" t="s">
        <v>444</v>
      </c>
      <c r="HV356" t="s">
        <v>444</v>
      </c>
      <c r="HW356" s="24" t="s">
        <v>444</v>
      </c>
      <c r="HX356" s="24" t="s">
        <v>444</v>
      </c>
      <c r="HY356" t="s">
        <v>444</v>
      </c>
      <c r="HZ356" t="s">
        <v>444</v>
      </c>
      <c r="IA356" t="s">
        <v>2738</v>
      </c>
      <c r="IB356" t="s">
        <v>2736</v>
      </c>
      <c r="IC356" t="s">
        <v>2777</v>
      </c>
      <c r="ID356" s="33" t="b" cm="1">
        <f t="array" ref="ID356">_xlfn.IFNA(MATCH($A$2,_xlfn.NUMBERVALUE(Table_Query_from_MF_DSNP62[[#This Row],[CL_GLACCT_DR1]:[CL_GLACCT_CR4]]),0),0)&gt;=1</f>
        <v>1</v>
      </c>
      <c r="IE356" s="33" t="b">
        <f>OR(Table_Query_from_MF_DSNP62[[#This Row],[Pair1]:[Pair25]])</f>
        <v>1</v>
      </c>
      <c r="IF356" s="33">
        <f>_xlfn.IFNA(MATCH(TRUE,Table_Query_from_MF_DSNP62[[#This Row],[Pair1]:[Pair25]],0),"none")</f>
        <v>1</v>
      </c>
      <c r="IG356" s="33" t="b">
        <f>AND($A$2&gt;=_xlfn.NUMBERVALUE(Table_Query_from_MF_DSNP62[[#This Row],[CL_GL_ACCT_FR1]]),$A$2&lt;=_xlfn.NUMBERVALUE(Table_Query_from_MF_DSNP62[[#This Row],[CL_GL_ACCT_TO1]]))</f>
        <v>1</v>
      </c>
      <c r="IH356" s="33" t="b">
        <f>AND($A$2&gt;=_xlfn.NUMBERVALUE(Table_Query_from_MF_DSNP62[[#This Row],[CL_GL_ACCT_FR2]]),$A$2&lt;=_xlfn.NUMBERVALUE(Table_Query_from_MF_DSNP62[[#This Row],[CL_GL_ACCT_TO2]]))</f>
        <v>1</v>
      </c>
      <c r="II356" s="33" t="b">
        <f>AND($A$2&gt;=_xlfn.NUMBERVALUE(Table_Query_from_MF_DSNP62[[#This Row],[CL_GL_ACCT_FR3]]),$A$2&lt;=_xlfn.NUMBERVALUE(Table_Query_from_MF_DSNP62[[#This Row],[CL_GL_ACCT_TO3]]))</f>
        <v>1</v>
      </c>
      <c r="IJ356" s="33" t="b">
        <f>AND($A$2&gt;=_xlfn.NUMBERVALUE(Table_Query_from_MF_DSNP62[[#This Row],[CL_GL_ACCT_FR4]]),$A$2&lt;=_xlfn.NUMBERVALUE(Table_Query_from_MF_DSNP62[[#This Row],[CL_GL_ACCT_TO4]]))</f>
        <v>1</v>
      </c>
      <c r="IK356" s="33" t="b">
        <f>AND($A$2&gt;=_xlfn.NUMBERVALUE(Table_Query_from_MF_DSNP62[[#This Row],[CL_GL_ACCT_FR5]]),$A$2&lt;=_xlfn.NUMBERVALUE(Table_Query_from_MF_DSNP62[[#This Row],[CL_GL_ACCT_TO5]]))</f>
        <v>1</v>
      </c>
      <c r="IL356" s="33" t="b">
        <f>AND($A$2&gt;=_xlfn.NUMBERVALUE(Table_Query_from_MF_DSNP62[[#This Row],[CL_GL_ACCT_FR6]]),$A$2&lt;=_xlfn.NUMBERVALUE(Table_Query_from_MF_DSNP62[[#This Row],[CL_GL_ACCT_TO6]]))</f>
        <v>1</v>
      </c>
      <c r="IM356" s="33" t="b">
        <f>AND($A$2&gt;=_xlfn.NUMBERVALUE(Table_Query_from_MF_DSNP62[[#This Row],[CL_GL_ACCT_FR7]]),$A$2&lt;=_xlfn.NUMBERVALUE(Table_Query_from_MF_DSNP62[[#This Row],[CL_GL_ACCT_TO7]]))</f>
        <v>1</v>
      </c>
      <c r="IN356" s="33" t="b">
        <f>AND($A$2&gt;=_xlfn.NUMBERVALUE(Table_Query_from_MF_DSNP62[[#This Row],[CL_GL_ACCT_FR8]]),$A$2&lt;=_xlfn.NUMBERVALUE(Table_Query_from_MF_DSNP62[[#This Row],[CL_GL_ACCT_TO8]]))</f>
        <v>1</v>
      </c>
      <c r="IO356" s="33" t="b">
        <f>AND($A$2&gt;=_xlfn.NUMBERVALUE(Table_Query_from_MF_DSNP62[[#This Row],[CL_GL_ACCT_FR9]]),$A$2&lt;=_xlfn.NUMBERVALUE(Table_Query_from_MF_DSNP62[[#This Row],[CL_GL_ACCT_TO9]]))</f>
        <v>1</v>
      </c>
      <c r="IP356" s="33" t="b">
        <f>AND($A$2&gt;=_xlfn.NUMBERVALUE(Table_Query_from_MF_DSNP62[[#This Row],[CL_GL_ACCT_FR10]]),$A$2&lt;=_xlfn.NUMBERVALUE(Table_Query_from_MF_DSNP62[[#This Row],[CL_GL_ACCT_TO10]]))</f>
        <v>1</v>
      </c>
      <c r="IQ356" s="33" t="b">
        <f>AND($A$2&gt;=_xlfn.NUMBERVALUE(Table_Query_from_MF_DSNP62[[#This Row],[CL_GL_ACCT_FR11]]),$A$2&lt;=_xlfn.NUMBERVALUE(Table_Query_from_MF_DSNP62[[#This Row],[CL_GL_ACCT_TO11]]))</f>
        <v>1</v>
      </c>
      <c r="IR356" s="33" t="b">
        <f>AND($A$2&gt;=_xlfn.NUMBERVALUE(Table_Query_from_MF_DSNP62[[#This Row],[CL_GL_ACCT_FR12]]),$A$2&lt;=_xlfn.NUMBERVALUE(Table_Query_from_MF_DSNP62[[#This Row],[CL_GL_ACCT_TO12]]))</f>
        <v>1</v>
      </c>
      <c r="IS356" s="33" t="b">
        <f>AND($A$2&gt;=_xlfn.NUMBERVALUE(Table_Query_from_MF_DSNP62[[#This Row],[CL_GL_ACCT_FR13]]),$A$2&lt;=_xlfn.NUMBERVALUE(Table_Query_from_MF_DSNP62[[#This Row],[CL_GL_ACCT_TO13]]))</f>
        <v>1</v>
      </c>
      <c r="IT356" s="33" t="b">
        <f>AND($A$2&gt;=_xlfn.NUMBERVALUE(Table_Query_from_MF_DSNP62[[#This Row],[CL_GL_ACCT_FR14]]),$A$2&lt;=_xlfn.NUMBERVALUE(Table_Query_from_MF_DSNP62[[#This Row],[CL_GL_ACCT_TO14]]))</f>
        <v>1</v>
      </c>
      <c r="IU356" s="33" t="b">
        <f>AND($A$2&gt;=_xlfn.NUMBERVALUE(Table_Query_from_MF_DSNP62[[#This Row],[CL_GL_ACCT_FR15]]),$A$2&lt;=_xlfn.NUMBERVALUE(Table_Query_from_MF_DSNP62[[#This Row],[CL_GL_ACCT_TO15]]))</f>
        <v>1</v>
      </c>
      <c r="IV356" s="33" t="b">
        <f>AND($A$2&gt;=_xlfn.NUMBERVALUE(Table_Query_from_MF_DSNP62[[#This Row],[CL_GL_ACCT_FR16]]),$A$2&lt;=_xlfn.NUMBERVALUE(Table_Query_from_MF_DSNP62[[#This Row],[CL_GL_ACCT_TO16]]))</f>
        <v>1</v>
      </c>
      <c r="IW356" s="33" t="b">
        <f>AND($A$2&gt;=_xlfn.NUMBERVALUE(Table_Query_from_MF_DSNP62[[#This Row],[CL_GL_ACCT_FR17]]),$A$2&lt;=_xlfn.NUMBERVALUE(Table_Query_from_MF_DSNP62[[#This Row],[CL_GL_ACCT_TO17]]))</f>
        <v>1</v>
      </c>
      <c r="IX356" s="33" t="b">
        <f>AND($A$2&gt;=_xlfn.NUMBERVALUE(Table_Query_from_MF_DSNP62[[#This Row],[CL_GL_ACCT_FR18]]),$A$2&lt;=_xlfn.NUMBERVALUE(Table_Query_from_MF_DSNP62[[#This Row],[CL_GL_ACCT_TO18]]))</f>
        <v>1</v>
      </c>
      <c r="IY356" s="33" t="b">
        <f>AND($A$2&gt;=_xlfn.NUMBERVALUE(Table_Query_from_MF_DSNP62[[#This Row],[CL_GL_ACCT_FR19]]),$A$2&lt;=_xlfn.NUMBERVALUE(Table_Query_from_MF_DSNP62[[#This Row],[CL_GL_ACCT_TO19]]))</f>
        <v>1</v>
      </c>
      <c r="IZ356" s="33" t="b">
        <f>AND($A$2&gt;=_xlfn.NUMBERVALUE(Table_Query_from_MF_DSNP62[[#This Row],[CL_GL_ACCT_FR20]]),$A$2&lt;=_xlfn.NUMBERVALUE(Table_Query_from_MF_DSNP62[[#This Row],[CL_GL_ACCT_TO20]]))</f>
        <v>1</v>
      </c>
      <c r="JA356" s="33" t="b">
        <f>AND($A$2&gt;=_xlfn.NUMBERVALUE(Table_Query_from_MF_DSNP62[[#This Row],[CL_GL_ACCT_FR21]]),$A$2&lt;=_xlfn.NUMBERVALUE(Table_Query_from_MF_DSNP62[[#This Row],[CL_GL_ACCT_TO21]]))</f>
        <v>1</v>
      </c>
      <c r="JB356" s="33" t="b">
        <f>AND($A$2&gt;=_xlfn.NUMBERVALUE(Table_Query_from_MF_DSNP62[[#This Row],[CL_GL_ACCT_FR22]]),$A$2&lt;=_xlfn.NUMBERVALUE(Table_Query_from_MF_DSNP62[[#This Row],[CL_GL_ACCT_TO22]]))</f>
        <v>1</v>
      </c>
      <c r="JC356" s="33" t="b">
        <f>AND($A$2&gt;=_xlfn.NUMBERVALUE(Table_Query_from_MF_DSNP62[[#This Row],[CL_GL_ACCT_FR23]]),$A$2&lt;=_xlfn.NUMBERVALUE(Table_Query_from_MF_DSNP62[[#This Row],[CL_GL_ACCT_TO23]]))</f>
        <v>1</v>
      </c>
      <c r="JD356" s="33" t="b">
        <f>AND($A$2&gt;=_xlfn.NUMBERVALUE(Table_Query_from_MF_DSNP62[[#This Row],[CL_GL_ACCT_FR24]]),$A$2&lt;=_xlfn.NUMBERVALUE(Table_Query_from_MF_DSNP62[[#This Row],[CL_GL_ACCT_TO24]]))</f>
        <v>1</v>
      </c>
      <c r="JE356" s="33" t="b">
        <f>AND($A$2&gt;=_xlfn.NUMBERVALUE(Table_Query_from_MF_DSNP62[[#This Row],[CL_GL_ACCT_FR25]]),$A$2&lt;=_xlfn.NUMBERVALUE(Table_Query_from_MF_DSNP62[[#This Row],[CL_GL_ACCT_TO25]]))</f>
        <v>1</v>
      </c>
      <c r="JF356" s="33" t="b">
        <f>OR(Table_Query_from_MF_DSNP62[[#This Row],[PairA]:[PairO]])</f>
        <v>1</v>
      </c>
      <c r="JG356" s="33">
        <f>_xlfn.IFNA(MATCH(TRUE,Table_Query_from_MF_DSNP62[[#This Row],[PairA]:[PairO]],0),"none")</f>
        <v>5</v>
      </c>
      <c r="JH356" s="33" t="b">
        <f>AND($B$2&gt;=_xlfn.NUMBERVALUE(Table_Query_from_MF_DSNP62[[#This Row],[CL_CMP_OBJ_FR1]]),$B$2&lt;=_xlfn.NUMBERVALUE(Table_Query_from_MF_DSNP62[[#This Row],[CL_CMP_OBJ_TO1]]))</f>
        <v>0</v>
      </c>
      <c r="JI356" s="33" t="b">
        <f>AND($B$2&gt;=_xlfn.NUMBERVALUE(Table_Query_from_MF_DSNP62[[#This Row],[CL_CMP_OBJ_FR2]]),$B$2&lt;=_xlfn.NUMBERVALUE(Table_Query_from_MF_DSNP62[[#This Row],[CL_CMP_OBJ_TO2]]))</f>
        <v>0</v>
      </c>
      <c r="JJ356" s="33" t="b">
        <f>AND($B$2&gt;=_xlfn.NUMBERVALUE(Table_Query_from_MF_DSNP62[[#This Row],[CL_CMP_OBJ_FR3]]),$B$2&lt;=_xlfn.NUMBERVALUE(Table_Query_from_MF_DSNP62[[#This Row],[CL_CMP_OBJ_TO3]]))</f>
        <v>0</v>
      </c>
      <c r="JK356" s="33" t="b">
        <f>AND($B$2&gt;=_xlfn.NUMBERVALUE(Table_Query_from_MF_DSNP62[[#This Row],[CL_CMP_OBJ_FR4]]),$B$2&lt;=_xlfn.NUMBERVALUE(Table_Query_from_MF_DSNP62[[#This Row],[CL_CMP_OBJ_TO4]]))</f>
        <v>0</v>
      </c>
      <c r="JL356" s="33" t="b">
        <f>AND($B$2&gt;=_xlfn.NUMBERVALUE(Table_Query_from_MF_DSNP62[[#This Row],[CL_CMP_OBJ_FR5]]),$B$2&lt;=_xlfn.NUMBERVALUE(Table_Query_from_MF_DSNP62[[#This Row],[CL_CMP_OBJ_TO5]]))</f>
        <v>1</v>
      </c>
      <c r="JM356" s="33" t="b">
        <f>AND($B$2&gt;=_xlfn.NUMBERVALUE(Table_Query_from_MF_DSNP62[[#This Row],[CL_CMP_OBJ_FR6]]),$B$2&lt;=_xlfn.NUMBERVALUE(Table_Query_from_MF_DSNP62[[#This Row],[CL_CMP_OBJ_TO6]]))</f>
        <v>1</v>
      </c>
      <c r="JN356" s="33" t="b">
        <f>AND($B$2&gt;=_xlfn.NUMBERVALUE(Table_Query_from_MF_DSNP62[[#This Row],[CL_CMP_OBJ_FR7]]),$B$2&lt;=_xlfn.NUMBERVALUE(Table_Query_from_MF_DSNP62[[#This Row],[CL_CMP_OBJ_TO7]]))</f>
        <v>1</v>
      </c>
      <c r="JO356" s="33" t="b">
        <f>AND($B$2&gt;=_xlfn.NUMBERVALUE(Table_Query_from_MF_DSNP62[[#This Row],[CL_CMP_OBJ_FR8]]),$B$2&lt;=_xlfn.NUMBERVALUE(Table_Query_from_MF_DSNP62[[#This Row],[CL_CMP_OBJ_TO8]]))</f>
        <v>1</v>
      </c>
      <c r="JP356" s="33" t="b">
        <f>AND($B$2&gt;=_xlfn.NUMBERVALUE(Table_Query_from_MF_DSNP62[[#This Row],[CL_CMP_OBJ_FR9]]),$B$2&lt;=_xlfn.NUMBERVALUE(Table_Query_from_MF_DSNP62[[#This Row],[CL_CMP_OBJ_TO9]]))</f>
        <v>1</v>
      </c>
      <c r="JQ356" s="33" t="b">
        <f>AND($B$2&gt;=_xlfn.NUMBERVALUE(Table_Query_from_MF_DSNP62[[#This Row],[CL_CMP_OBJ_FR10]]),$B$2&lt;=_xlfn.NUMBERVALUE(Table_Query_from_MF_DSNP62[[#This Row],[CL_CMP_OBJ_TO10]]))</f>
        <v>1</v>
      </c>
      <c r="JR356" s="33" t="b">
        <f>AND($B$2&gt;=_xlfn.NUMBERVALUE(Table_Query_from_MF_DSNP62[[#This Row],[CL_CMP_OBJ_FR11]]),$B$2&lt;=_xlfn.NUMBERVALUE(Table_Query_from_MF_DSNP62[[#This Row],[CL_CMP_OBJ_TO11]]))</f>
        <v>1</v>
      </c>
      <c r="JS356" s="33" t="b">
        <f>AND($B$2&gt;=_xlfn.NUMBERVALUE(Table_Query_from_MF_DSNP62[[#This Row],[CL_CMP_OBJ_FR12]]),$B$2&lt;=_xlfn.NUMBERVALUE(Table_Query_from_MF_DSNP62[[#This Row],[CL_CMP_OBJ_TO12]]))</f>
        <v>1</v>
      </c>
      <c r="JT356" s="33" t="b">
        <f>AND($B$2&gt;=_xlfn.NUMBERVALUE(Table_Query_from_MF_DSNP62[[#This Row],[CL_CMP_OBJ_FR13]]),$B$2&lt;=_xlfn.NUMBERVALUE(Table_Query_from_MF_DSNP62[[#This Row],[CL_CMP_OBJ_TO13]]))</f>
        <v>1</v>
      </c>
      <c r="JU356" s="33" t="b">
        <f>AND($B$2&gt;=_xlfn.NUMBERVALUE(Table_Query_from_MF_DSNP62[[#This Row],[CL_CMP_OBJ_FR14]]),$B$2&lt;=_xlfn.NUMBERVALUE(Table_Query_from_MF_DSNP62[[#This Row],[CL_CMP_OBJ_TO14]]))</f>
        <v>1</v>
      </c>
      <c r="JV356" s="33" t="b">
        <f>AND($B$2&gt;=_xlfn.NUMBERVALUE(Table_Query_from_MF_DSNP62[[#This Row],[CL_CMP_OBJ_FR15]]),$B$2&lt;=_xlfn.NUMBERVALUE(Table_Query_from_MF_DSNP62[[#This Row],[CL_CMP_OBJ_TO15]]))</f>
        <v>1</v>
      </c>
    </row>
    <row r="357" spans="1:282" x14ac:dyDescent="0.25">
      <c r="A357" t="b">
        <f>OR(,Table_Query_from_MF_DSNP62[[#This Row],[Desired GL included as "hard-coded" GL?]],Table_Query_from_MF_DSNP62[[#This Row],[Desired GL included as "Open GL"?]])</f>
        <v>1</v>
      </c>
      <c r="B357" t="b">
        <f>Table_Query_from_MF_DSNP62[[#This Row],[Desired CObj included as "Open CObj"?]]</f>
        <v>1</v>
      </c>
      <c r="C357" t="s">
        <v>1936</v>
      </c>
      <c r="D357" t="s">
        <v>1937</v>
      </c>
      <c r="E357" t="s">
        <v>8</v>
      </c>
      <c r="F357" s="24" t="s">
        <v>207</v>
      </c>
      <c r="G357" t="s">
        <v>417</v>
      </c>
      <c r="H357" s="24" t="s">
        <v>444</v>
      </c>
      <c r="I357" t="s">
        <v>444</v>
      </c>
      <c r="J357" s="24" t="s">
        <v>444</v>
      </c>
      <c r="K357" t="s">
        <v>444</v>
      </c>
      <c r="L357" s="24" t="s">
        <v>444</v>
      </c>
      <c r="M357" t="s">
        <v>444</v>
      </c>
      <c r="N357" t="s">
        <v>444</v>
      </c>
      <c r="O357" t="s">
        <v>444</v>
      </c>
      <c r="P357" t="s">
        <v>444</v>
      </c>
      <c r="Q357" t="s">
        <v>15</v>
      </c>
      <c r="R357" t="s">
        <v>15</v>
      </c>
      <c r="S357" t="s">
        <v>442</v>
      </c>
      <c r="T357" t="s">
        <v>447</v>
      </c>
      <c r="U357" t="s">
        <v>444</v>
      </c>
      <c r="V357" t="s">
        <v>444</v>
      </c>
      <c r="W357" t="s">
        <v>447</v>
      </c>
      <c r="X357" t="s">
        <v>444</v>
      </c>
      <c r="Y357" t="s">
        <v>444</v>
      </c>
      <c r="Z357" t="s">
        <v>442</v>
      </c>
      <c r="AA357" t="s">
        <v>442</v>
      </c>
      <c r="AB357" t="s">
        <v>442</v>
      </c>
      <c r="AC357" t="s">
        <v>444</v>
      </c>
      <c r="AD357" t="s">
        <v>444</v>
      </c>
      <c r="AE357" t="s">
        <v>444</v>
      </c>
      <c r="AF357" t="s">
        <v>444</v>
      </c>
      <c r="AG357" t="s">
        <v>442</v>
      </c>
      <c r="AH357" t="s">
        <v>444</v>
      </c>
      <c r="AI357" t="s">
        <v>447</v>
      </c>
      <c r="AJ357" t="s">
        <v>442</v>
      </c>
      <c r="AK357" t="s">
        <v>442</v>
      </c>
      <c r="AL357" t="s">
        <v>444</v>
      </c>
      <c r="AM357" t="s">
        <v>444</v>
      </c>
      <c r="AN357" t="s">
        <v>444</v>
      </c>
      <c r="AO357" t="s">
        <v>444</v>
      </c>
      <c r="AP357" t="s">
        <v>442</v>
      </c>
      <c r="AQ357" t="s">
        <v>1440</v>
      </c>
      <c r="AR357" t="s">
        <v>1451</v>
      </c>
      <c r="AS357" t="s">
        <v>162</v>
      </c>
      <c r="AT357" t="s">
        <v>444</v>
      </c>
      <c r="AU357" t="s">
        <v>444</v>
      </c>
      <c r="AV357" t="s">
        <v>442</v>
      </c>
      <c r="AW357" t="s">
        <v>444</v>
      </c>
      <c r="AX357" t="s">
        <v>444</v>
      </c>
      <c r="AY357" t="s">
        <v>444</v>
      </c>
      <c r="AZ357" t="s">
        <v>444</v>
      </c>
      <c r="BA357" t="s">
        <v>444</v>
      </c>
      <c r="BB357" t="s">
        <v>444</v>
      </c>
      <c r="BC357" t="s">
        <v>444</v>
      </c>
      <c r="BD357" t="s">
        <v>1359</v>
      </c>
      <c r="BE357" t="s">
        <v>444</v>
      </c>
      <c r="BF357" t="s">
        <v>1360</v>
      </c>
      <c r="BG357" t="s">
        <v>1360</v>
      </c>
      <c r="BH357" t="s">
        <v>755</v>
      </c>
      <c r="BI357" t="s">
        <v>529</v>
      </c>
      <c r="BJ357" t="s">
        <v>7</v>
      </c>
      <c r="BK357" t="s">
        <v>282</v>
      </c>
      <c r="BL357" t="s">
        <v>444</v>
      </c>
      <c r="BM357" t="s">
        <v>444</v>
      </c>
      <c r="BN357" t="s">
        <v>444</v>
      </c>
      <c r="BO357" t="s">
        <v>444</v>
      </c>
      <c r="BP357" t="s">
        <v>444</v>
      </c>
      <c r="BQ357" t="s">
        <v>444</v>
      </c>
      <c r="BR357" t="s">
        <v>444</v>
      </c>
      <c r="BS357" t="s">
        <v>444</v>
      </c>
      <c r="BT357" t="s">
        <v>444</v>
      </c>
      <c r="BU357" t="s">
        <v>444</v>
      </c>
      <c r="BV357" t="s">
        <v>444</v>
      </c>
      <c r="BW357" t="s">
        <v>444</v>
      </c>
      <c r="BX357" t="s">
        <v>444</v>
      </c>
      <c r="BY357" t="s">
        <v>444</v>
      </c>
      <c r="BZ357" t="s">
        <v>444</v>
      </c>
      <c r="CA357" t="s">
        <v>444</v>
      </c>
      <c r="CB357" t="s">
        <v>444</v>
      </c>
      <c r="CC357" t="s">
        <v>444</v>
      </c>
      <c r="CD357" t="s">
        <v>444</v>
      </c>
      <c r="CE357" t="s">
        <v>444</v>
      </c>
      <c r="CF357" t="s">
        <v>444</v>
      </c>
      <c r="CG357" t="s">
        <v>444</v>
      </c>
      <c r="CH357" t="s">
        <v>444</v>
      </c>
      <c r="CI357" t="s">
        <v>444</v>
      </c>
      <c r="CJ357" t="s">
        <v>444</v>
      </c>
      <c r="CK357" t="s">
        <v>444</v>
      </c>
      <c r="CL357" t="s">
        <v>444</v>
      </c>
      <c r="CM357" t="s">
        <v>444</v>
      </c>
      <c r="CN357" t="s">
        <v>444</v>
      </c>
      <c r="CO357" t="s">
        <v>444</v>
      </c>
      <c r="CP357" t="s">
        <v>444</v>
      </c>
      <c r="CQ357" t="s">
        <v>444</v>
      </c>
      <c r="CR357" t="s">
        <v>444</v>
      </c>
      <c r="CS357" t="s">
        <v>444</v>
      </c>
      <c r="CT357" t="s">
        <v>444</v>
      </c>
      <c r="CU357" t="s">
        <v>444</v>
      </c>
      <c r="CV357" t="s">
        <v>2738</v>
      </c>
      <c r="CW357" t="s">
        <v>2736</v>
      </c>
      <c r="CX357" t="s">
        <v>2777</v>
      </c>
      <c r="CY357" t="s">
        <v>1472</v>
      </c>
      <c r="CZ357" t="s">
        <v>1473</v>
      </c>
      <c r="DA357" t="s">
        <v>444</v>
      </c>
      <c r="DB357" t="s">
        <v>444</v>
      </c>
      <c r="DC357" t="s">
        <v>444</v>
      </c>
      <c r="DD357" t="s">
        <v>444</v>
      </c>
      <c r="DE357" t="s">
        <v>444</v>
      </c>
      <c r="DF357" t="s">
        <v>444</v>
      </c>
      <c r="DG357" t="s">
        <v>444</v>
      </c>
      <c r="DH357" t="s">
        <v>444</v>
      </c>
      <c r="DI357" t="s">
        <v>282</v>
      </c>
      <c r="DJ357" t="s">
        <v>1440</v>
      </c>
      <c r="DK357" t="s">
        <v>1451</v>
      </c>
      <c r="DL357" t="s">
        <v>444</v>
      </c>
      <c r="DM357" t="s">
        <v>444</v>
      </c>
      <c r="DN357" t="s">
        <v>444</v>
      </c>
      <c r="DO357" t="s">
        <v>444</v>
      </c>
      <c r="DP357" t="s">
        <v>444</v>
      </c>
      <c r="DQ357" t="s">
        <v>444</v>
      </c>
      <c r="DR357" t="s">
        <v>444</v>
      </c>
      <c r="DS357" t="s">
        <v>444</v>
      </c>
      <c r="DT357" s="24" t="s">
        <v>444</v>
      </c>
      <c r="DU357" s="24" t="s">
        <v>444</v>
      </c>
      <c r="DV357" t="s">
        <v>444</v>
      </c>
      <c r="DW357" t="s">
        <v>444</v>
      </c>
      <c r="DX357" s="24" t="s">
        <v>444</v>
      </c>
      <c r="DY357" s="24" t="s">
        <v>444</v>
      </c>
      <c r="DZ357" t="s">
        <v>444</v>
      </c>
      <c r="EA357" t="s">
        <v>444</v>
      </c>
      <c r="EB357" s="24" t="s">
        <v>444</v>
      </c>
      <c r="EC357" s="24" t="s">
        <v>444</v>
      </c>
      <c r="ED357" t="s">
        <v>444</v>
      </c>
      <c r="EE357" t="s">
        <v>444</v>
      </c>
      <c r="EF357" s="24" t="s">
        <v>444</v>
      </c>
      <c r="EG357" s="24" t="s">
        <v>444</v>
      </c>
      <c r="EH357" t="s">
        <v>444</v>
      </c>
      <c r="EI357" t="s">
        <v>444</v>
      </c>
      <c r="EJ357" s="24" t="s">
        <v>444</v>
      </c>
      <c r="EK357" s="24" t="s">
        <v>444</v>
      </c>
      <c r="EL357" t="s">
        <v>444</v>
      </c>
      <c r="EM357" t="s">
        <v>444</v>
      </c>
      <c r="EN357" s="24" t="s">
        <v>444</v>
      </c>
      <c r="EO357" s="24" t="s">
        <v>444</v>
      </c>
      <c r="EP357" t="s">
        <v>444</v>
      </c>
      <c r="EQ357" t="s">
        <v>444</v>
      </c>
      <c r="ER357" s="24" t="s">
        <v>444</v>
      </c>
      <c r="ES357" s="24" t="s">
        <v>444</v>
      </c>
      <c r="ET357" t="s">
        <v>444</v>
      </c>
      <c r="EU357" t="s">
        <v>444</v>
      </c>
      <c r="EV357" s="24" t="s">
        <v>444</v>
      </c>
      <c r="EW357" s="24" t="s">
        <v>444</v>
      </c>
      <c r="EX357" t="s">
        <v>444</v>
      </c>
      <c r="EY357" t="s">
        <v>444</v>
      </c>
      <c r="EZ357" s="24" t="s">
        <v>444</v>
      </c>
      <c r="FA357" s="24" t="s">
        <v>444</v>
      </c>
      <c r="FB357" t="s">
        <v>444</v>
      </c>
      <c r="FC357" t="s">
        <v>444</v>
      </c>
      <c r="FD357" s="24" t="s">
        <v>444</v>
      </c>
      <c r="FE357" s="24" t="s">
        <v>444</v>
      </c>
      <c r="FF357" t="s">
        <v>444</v>
      </c>
      <c r="FG357" t="s">
        <v>444</v>
      </c>
      <c r="FH357" s="24" t="s">
        <v>444</v>
      </c>
      <c r="FI357" s="24" t="s">
        <v>444</v>
      </c>
      <c r="FJ357" t="s">
        <v>444</v>
      </c>
      <c r="FK357" t="s">
        <v>444</v>
      </c>
      <c r="FL357" s="24" t="s">
        <v>444</v>
      </c>
      <c r="FM357" s="24" t="s">
        <v>444</v>
      </c>
      <c r="FN357" t="s">
        <v>444</v>
      </c>
      <c r="FO357" t="s">
        <v>444</v>
      </c>
      <c r="FP357" s="24" t="s">
        <v>444</v>
      </c>
      <c r="FQ357" s="24" t="s">
        <v>444</v>
      </c>
      <c r="FR357" t="s">
        <v>444</v>
      </c>
      <c r="FS357" t="s">
        <v>444</v>
      </c>
      <c r="FT357" s="24" t="s">
        <v>444</v>
      </c>
      <c r="FU357" s="24" t="s">
        <v>444</v>
      </c>
      <c r="FV357" t="s">
        <v>444</v>
      </c>
      <c r="FW357" t="s">
        <v>444</v>
      </c>
      <c r="FX357" s="24" t="s">
        <v>444</v>
      </c>
      <c r="FY357" s="24" t="s">
        <v>444</v>
      </c>
      <c r="FZ357" t="s">
        <v>444</v>
      </c>
      <c r="GA357" t="s">
        <v>444</v>
      </c>
      <c r="GB357" s="24" t="s">
        <v>444</v>
      </c>
      <c r="GC357" s="24" t="s">
        <v>444</v>
      </c>
      <c r="GD357" t="s">
        <v>444</v>
      </c>
      <c r="GE357" t="s">
        <v>444</v>
      </c>
      <c r="GF357" s="24" t="s">
        <v>444</v>
      </c>
      <c r="GG357" s="24" t="s">
        <v>444</v>
      </c>
      <c r="GH357" t="s">
        <v>15</v>
      </c>
      <c r="GI357" s="24" t="s">
        <v>446</v>
      </c>
      <c r="GJ357" s="24" t="s">
        <v>475</v>
      </c>
      <c r="GK357" t="s">
        <v>481</v>
      </c>
      <c r="GL357" t="s">
        <v>494</v>
      </c>
      <c r="GM357" s="24" t="s">
        <v>502</v>
      </c>
      <c r="GN357" s="24" t="s">
        <v>248</v>
      </c>
      <c r="GO357" t="s">
        <v>479</v>
      </c>
      <c r="GP357" t="s">
        <v>1399</v>
      </c>
      <c r="GQ357" s="24" t="s">
        <v>444</v>
      </c>
      <c r="GR357" s="24" t="s">
        <v>444</v>
      </c>
      <c r="GS357" t="s">
        <v>444</v>
      </c>
      <c r="GT357" t="s">
        <v>444</v>
      </c>
      <c r="GU357" s="24" t="s">
        <v>444</v>
      </c>
      <c r="GV357" s="24" t="s">
        <v>444</v>
      </c>
      <c r="GW357" t="s">
        <v>444</v>
      </c>
      <c r="GX357" t="s">
        <v>444</v>
      </c>
      <c r="GY357" s="24" t="s">
        <v>444</v>
      </c>
      <c r="GZ357" s="24" t="s">
        <v>444</v>
      </c>
      <c r="HA357" t="s">
        <v>444</v>
      </c>
      <c r="HB357" t="s">
        <v>444</v>
      </c>
      <c r="HC357" s="24" t="s">
        <v>444</v>
      </c>
      <c r="HD357" s="24" t="s">
        <v>444</v>
      </c>
      <c r="HE357" t="s">
        <v>444</v>
      </c>
      <c r="HF357" t="s">
        <v>444</v>
      </c>
      <c r="HG357" s="24" t="s">
        <v>444</v>
      </c>
      <c r="HH357" s="24" t="s">
        <v>444</v>
      </c>
      <c r="HI357" t="s">
        <v>444</v>
      </c>
      <c r="HJ357" t="s">
        <v>444</v>
      </c>
      <c r="HK357" s="24" t="s">
        <v>444</v>
      </c>
      <c r="HL357" s="24" t="s">
        <v>444</v>
      </c>
      <c r="HM357" t="s">
        <v>444</v>
      </c>
      <c r="HN357" t="s">
        <v>444</v>
      </c>
      <c r="HO357" s="24" t="s">
        <v>444</v>
      </c>
      <c r="HP357" s="24" t="s">
        <v>444</v>
      </c>
      <c r="HQ357" t="s">
        <v>444</v>
      </c>
      <c r="HR357" t="s">
        <v>444</v>
      </c>
      <c r="HS357" s="24" t="s">
        <v>444</v>
      </c>
      <c r="HT357" s="24" t="s">
        <v>444</v>
      </c>
      <c r="HU357" t="s">
        <v>444</v>
      </c>
      <c r="HV357" t="s">
        <v>444</v>
      </c>
      <c r="HW357" s="24" t="s">
        <v>444</v>
      </c>
      <c r="HX357" s="24" t="s">
        <v>444</v>
      </c>
      <c r="HY357" t="s">
        <v>444</v>
      </c>
      <c r="HZ357" t="s">
        <v>444</v>
      </c>
      <c r="IA357" t="s">
        <v>2738</v>
      </c>
      <c r="IB357" t="s">
        <v>2736</v>
      </c>
      <c r="IC357" t="s">
        <v>2777</v>
      </c>
      <c r="ID357" s="33" t="b" cm="1">
        <f t="array" ref="ID357">_xlfn.IFNA(MATCH($A$2,_xlfn.NUMBERVALUE(Table_Query_from_MF_DSNP62[[#This Row],[CL_GLACCT_DR1]:[CL_GLACCT_CR4]]),0),0)&gt;=1</f>
        <v>1</v>
      </c>
      <c r="IE357" s="33" t="b">
        <f>OR(Table_Query_from_MF_DSNP62[[#This Row],[Pair1]:[Pair25]])</f>
        <v>1</v>
      </c>
      <c r="IF357" s="33">
        <f>_xlfn.IFNA(MATCH(TRUE,Table_Query_from_MF_DSNP62[[#This Row],[Pair1]:[Pair25]],0),"none")</f>
        <v>1</v>
      </c>
      <c r="IG357" s="33" t="b">
        <f>AND($A$2&gt;=_xlfn.NUMBERVALUE(Table_Query_from_MF_DSNP62[[#This Row],[CL_GL_ACCT_FR1]]),$A$2&lt;=_xlfn.NUMBERVALUE(Table_Query_from_MF_DSNP62[[#This Row],[CL_GL_ACCT_TO1]]))</f>
        <v>1</v>
      </c>
      <c r="IH357" s="33" t="b">
        <f>AND($A$2&gt;=_xlfn.NUMBERVALUE(Table_Query_from_MF_DSNP62[[#This Row],[CL_GL_ACCT_FR2]]),$A$2&lt;=_xlfn.NUMBERVALUE(Table_Query_from_MF_DSNP62[[#This Row],[CL_GL_ACCT_TO2]]))</f>
        <v>1</v>
      </c>
      <c r="II357" s="33" t="b">
        <f>AND($A$2&gt;=_xlfn.NUMBERVALUE(Table_Query_from_MF_DSNP62[[#This Row],[CL_GL_ACCT_FR3]]),$A$2&lt;=_xlfn.NUMBERVALUE(Table_Query_from_MF_DSNP62[[#This Row],[CL_GL_ACCT_TO3]]))</f>
        <v>1</v>
      </c>
      <c r="IJ357" s="33" t="b">
        <f>AND($A$2&gt;=_xlfn.NUMBERVALUE(Table_Query_from_MF_DSNP62[[#This Row],[CL_GL_ACCT_FR4]]),$A$2&lt;=_xlfn.NUMBERVALUE(Table_Query_from_MF_DSNP62[[#This Row],[CL_GL_ACCT_TO4]]))</f>
        <v>1</v>
      </c>
      <c r="IK357" s="33" t="b">
        <f>AND($A$2&gt;=_xlfn.NUMBERVALUE(Table_Query_from_MF_DSNP62[[#This Row],[CL_GL_ACCT_FR5]]),$A$2&lt;=_xlfn.NUMBERVALUE(Table_Query_from_MF_DSNP62[[#This Row],[CL_GL_ACCT_TO5]]))</f>
        <v>1</v>
      </c>
      <c r="IL357" s="33" t="b">
        <f>AND($A$2&gt;=_xlfn.NUMBERVALUE(Table_Query_from_MF_DSNP62[[#This Row],[CL_GL_ACCT_FR6]]),$A$2&lt;=_xlfn.NUMBERVALUE(Table_Query_from_MF_DSNP62[[#This Row],[CL_GL_ACCT_TO6]]))</f>
        <v>1</v>
      </c>
      <c r="IM357" s="33" t="b">
        <f>AND($A$2&gt;=_xlfn.NUMBERVALUE(Table_Query_from_MF_DSNP62[[#This Row],[CL_GL_ACCT_FR7]]),$A$2&lt;=_xlfn.NUMBERVALUE(Table_Query_from_MF_DSNP62[[#This Row],[CL_GL_ACCT_TO7]]))</f>
        <v>1</v>
      </c>
      <c r="IN357" s="33" t="b">
        <f>AND($A$2&gt;=_xlfn.NUMBERVALUE(Table_Query_from_MF_DSNP62[[#This Row],[CL_GL_ACCT_FR8]]),$A$2&lt;=_xlfn.NUMBERVALUE(Table_Query_from_MF_DSNP62[[#This Row],[CL_GL_ACCT_TO8]]))</f>
        <v>1</v>
      </c>
      <c r="IO357" s="33" t="b">
        <f>AND($A$2&gt;=_xlfn.NUMBERVALUE(Table_Query_from_MF_DSNP62[[#This Row],[CL_GL_ACCT_FR9]]),$A$2&lt;=_xlfn.NUMBERVALUE(Table_Query_from_MF_DSNP62[[#This Row],[CL_GL_ACCT_TO9]]))</f>
        <v>1</v>
      </c>
      <c r="IP357" s="33" t="b">
        <f>AND($A$2&gt;=_xlfn.NUMBERVALUE(Table_Query_from_MF_DSNP62[[#This Row],[CL_GL_ACCT_FR10]]),$A$2&lt;=_xlfn.NUMBERVALUE(Table_Query_from_MF_DSNP62[[#This Row],[CL_GL_ACCT_TO10]]))</f>
        <v>1</v>
      </c>
      <c r="IQ357" s="33" t="b">
        <f>AND($A$2&gt;=_xlfn.NUMBERVALUE(Table_Query_from_MF_DSNP62[[#This Row],[CL_GL_ACCT_FR11]]),$A$2&lt;=_xlfn.NUMBERVALUE(Table_Query_from_MF_DSNP62[[#This Row],[CL_GL_ACCT_TO11]]))</f>
        <v>1</v>
      </c>
      <c r="IR357" s="33" t="b">
        <f>AND($A$2&gt;=_xlfn.NUMBERVALUE(Table_Query_from_MF_DSNP62[[#This Row],[CL_GL_ACCT_FR12]]),$A$2&lt;=_xlfn.NUMBERVALUE(Table_Query_from_MF_DSNP62[[#This Row],[CL_GL_ACCT_TO12]]))</f>
        <v>1</v>
      </c>
      <c r="IS357" s="33" t="b">
        <f>AND($A$2&gt;=_xlfn.NUMBERVALUE(Table_Query_from_MF_DSNP62[[#This Row],[CL_GL_ACCT_FR13]]),$A$2&lt;=_xlfn.NUMBERVALUE(Table_Query_from_MF_DSNP62[[#This Row],[CL_GL_ACCT_TO13]]))</f>
        <v>1</v>
      </c>
      <c r="IT357" s="33" t="b">
        <f>AND($A$2&gt;=_xlfn.NUMBERVALUE(Table_Query_from_MF_DSNP62[[#This Row],[CL_GL_ACCT_FR14]]),$A$2&lt;=_xlfn.NUMBERVALUE(Table_Query_from_MF_DSNP62[[#This Row],[CL_GL_ACCT_TO14]]))</f>
        <v>1</v>
      </c>
      <c r="IU357" s="33" t="b">
        <f>AND($A$2&gt;=_xlfn.NUMBERVALUE(Table_Query_from_MF_DSNP62[[#This Row],[CL_GL_ACCT_FR15]]),$A$2&lt;=_xlfn.NUMBERVALUE(Table_Query_from_MF_DSNP62[[#This Row],[CL_GL_ACCT_TO15]]))</f>
        <v>1</v>
      </c>
      <c r="IV357" s="33" t="b">
        <f>AND($A$2&gt;=_xlfn.NUMBERVALUE(Table_Query_from_MF_DSNP62[[#This Row],[CL_GL_ACCT_FR16]]),$A$2&lt;=_xlfn.NUMBERVALUE(Table_Query_from_MF_DSNP62[[#This Row],[CL_GL_ACCT_TO16]]))</f>
        <v>1</v>
      </c>
      <c r="IW357" s="33" t="b">
        <f>AND($A$2&gt;=_xlfn.NUMBERVALUE(Table_Query_from_MF_DSNP62[[#This Row],[CL_GL_ACCT_FR17]]),$A$2&lt;=_xlfn.NUMBERVALUE(Table_Query_from_MF_DSNP62[[#This Row],[CL_GL_ACCT_TO17]]))</f>
        <v>1</v>
      </c>
      <c r="IX357" s="33" t="b">
        <f>AND($A$2&gt;=_xlfn.NUMBERVALUE(Table_Query_from_MF_DSNP62[[#This Row],[CL_GL_ACCT_FR18]]),$A$2&lt;=_xlfn.NUMBERVALUE(Table_Query_from_MF_DSNP62[[#This Row],[CL_GL_ACCT_TO18]]))</f>
        <v>1</v>
      </c>
      <c r="IY357" s="33" t="b">
        <f>AND($A$2&gt;=_xlfn.NUMBERVALUE(Table_Query_from_MF_DSNP62[[#This Row],[CL_GL_ACCT_FR19]]),$A$2&lt;=_xlfn.NUMBERVALUE(Table_Query_from_MF_DSNP62[[#This Row],[CL_GL_ACCT_TO19]]))</f>
        <v>1</v>
      </c>
      <c r="IZ357" s="33" t="b">
        <f>AND($A$2&gt;=_xlfn.NUMBERVALUE(Table_Query_from_MF_DSNP62[[#This Row],[CL_GL_ACCT_FR20]]),$A$2&lt;=_xlfn.NUMBERVALUE(Table_Query_from_MF_DSNP62[[#This Row],[CL_GL_ACCT_TO20]]))</f>
        <v>1</v>
      </c>
      <c r="JA357" s="33" t="b">
        <f>AND($A$2&gt;=_xlfn.NUMBERVALUE(Table_Query_from_MF_DSNP62[[#This Row],[CL_GL_ACCT_FR21]]),$A$2&lt;=_xlfn.NUMBERVALUE(Table_Query_from_MF_DSNP62[[#This Row],[CL_GL_ACCT_TO21]]))</f>
        <v>1</v>
      </c>
      <c r="JB357" s="33" t="b">
        <f>AND($A$2&gt;=_xlfn.NUMBERVALUE(Table_Query_from_MF_DSNP62[[#This Row],[CL_GL_ACCT_FR22]]),$A$2&lt;=_xlfn.NUMBERVALUE(Table_Query_from_MF_DSNP62[[#This Row],[CL_GL_ACCT_TO22]]))</f>
        <v>1</v>
      </c>
      <c r="JC357" s="33" t="b">
        <f>AND($A$2&gt;=_xlfn.NUMBERVALUE(Table_Query_from_MF_DSNP62[[#This Row],[CL_GL_ACCT_FR23]]),$A$2&lt;=_xlfn.NUMBERVALUE(Table_Query_from_MF_DSNP62[[#This Row],[CL_GL_ACCT_TO23]]))</f>
        <v>1</v>
      </c>
      <c r="JD357" s="33" t="b">
        <f>AND($A$2&gt;=_xlfn.NUMBERVALUE(Table_Query_from_MF_DSNP62[[#This Row],[CL_GL_ACCT_FR24]]),$A$2&lt;=_xlfn.NUMBERVALUE(Table_Query_from_MF_DSNP62[[#This Row],[CL_GL_ACCT_TO24]]))</f>
        <v>1</v>
      </c>
      <c r="JE357" s="33" t="b">
        <f>AND($A$2&gt;=_xlfn.NUMBERVALUE(Table_Query_from_MF_DSNP62[[#This Row],[CL_GL_ACCT_FR25]]),$A$2&lt;=_xlfn.NUMBERVALUE(Table_Query_from_MF_DSNP62[[#This Row],[CL_GL_ACCT_TO25]]))</f>
        <v>1</v>
      </c>
      <c r="JF357" s="33" t="b">
        <f>OR(Table_Query_from_MF_DSNP62[[#This Row],[PairA]:[PairO]])</f>
        <v>1</v>
      </c>
      <c r="JG357" s="33">
        <f>_xlfn.IFNA(MATCH(TRUE,Table_Query_from_MF_DSNP62[[#This Row],[PairA]:[PairO]],0),"none")</f>
        <v>5</v>
      </c>
      <c r="JH357" s="33" t="b">
        <f>AND($B$2&gt;=_xlfn.NUMBERVALUE(Table_Query_from_MF_DSNP62[[#This Row],[CL_CMP_OBJ_FR1]]),$B$2&lt;=_xlfn.NUMBERVALUE(Table_Query_from_MF_DSNP62[[#This Row],[CL_CMP_OBJ_TO1]]))</f>
        <v>0</v>
      </c>
      <c r="JI357" s="33" t="b">
        <f>AND($B$2&gt;=_xlfn.NUMBERVALUE(Table_Query_from_MF_DSNP62[[#This Row],[CL_CMP_OBJ_FR2]]),$B$2&lt;=_xlfn.NUMBERVALUE(Table_Query_from_MF_DSNP62[[#This Row],[CL_CMP_OBJ_TO2]]))</f>
        <v>0</v>
      </c>
      <c r="JJ357" s="33" t="b">
        <f>AND($B$2&gt;=_xlfn.NUMBERVALUE(Table_Query_from_MF_DSNP62[[#This Row],[CL_CMP_OBJ_FR3]]),$B$2&lt;=_xlfn.NUMBERVALUE(Table_Query_from_MF_DSNP62[[#This Row],[CL_CMP_OBJ_TO3]]))</f>
        <v>0</v>
      </c>
      <c r="JK357" s="33" t="b">
        <f>AND($B$2&gt;=_xlfn.NUMBERVALUE(Table_Query_from_MF_DSNP62[[#This Row],[CL_CMP_OBJ_FR4]]),$B$2&lt;=_xlfn.NUMBERVALUE(Table_Query_from_MF_DSNP62[[#This Row],[CL_CMP_OBJ_TO4]]))</f>
        <v>0</v>
      </c>
      <c r="JL357" s="33" t="b">
        <f>AND($B$2&gt;=_xlfn.NUMBERVALUE(Table_Query_from_MF_DSNP62[[#This Row],[CL_CMP_OBJ_FR5]]),$B$2&lt;=_xlfn.NUMBERVALUE(Table_Query_from_MF_DSNP62[[#This Row],[CL_CMP_OBJ_TO5]]))</f>
        <v>1</v>
      </c>
      <c r="JM357" s="33" t="b">
        <f>AND($B$2&gt;=_xlfn.NUMBERVALUE(Table_Query_from_MF_DSNP62[[#This Row],[CL_CMP_OBJ_FR6]]),$B$2&lt;=_xlfn.NUMBERVALUE(Table_Query_from_MF_DSNP62[[#This Row],[CL_CMP_OBJ_TO6]]))</f>
        <v>1</v>
      </c>
      <c r="JN357" s="33" t="b">
        <f>AND($B$2&gt;=_xlfn.NUMBERVALUE(Table_Query_from_MF_DSNP62[[#This Row],[CL_CMP_OBJ_FR7]]),$B$2&lt;=_xlfn.NUMBERVALUE(Table_Query_from_MF_DSNP62[[#This Row],[CL_CMP_OBJ_TO7]]))</f>
        <v>1</v>
      </c>
      <c r="JO357" s="33" t="b">
        <f>AND($B$2&gt;=_xlfn.NUMBERVALUE(Table_Query_from_MF_DSNP62[[#This Row],[CL_CMP_OBJ_FR8]]),$B$2&lt;=_xlfn.NUMBERVALUE(Table_Query_from_MF_DSNP62[[#This Row],[CL_CMP_OBJ_TO8]]))</f>
        <v>1</v>
      </c>
      <c r="JP357" s="33" t="b">
        <f>AND($B$2&gt;=_xlfn.NUMBERVALUE(Table_Query_from_MF_DSNP62[[#This Row],[CL_CMP_OBJ_FR9]]),$B$2&lt;=_xlfn.NUMBERVALUE(Table_Query_from_MF_DSNP62[[#This Row],[CL_CMP_OBJ_TO9]]))</f>
        <v>1</v>
      </c>
      <c r="JQ357" s="33" t="b">
        <f>AND($B$2&gt;=_xlfn.NUMBERVALUE(Table_Query_from_MF_DSNP62[[#This Row],[CL_CMP_OBJ_FR10]]),$B$2&lt;=_xlfn.NUMBERVALUE(Table_Query_from_MF_DSNP62[[#This Row],[CL_CMP_OBJ_TO10]]))</f>
        <v>1</v>
      </c>
      <c r="JR357" s="33" t="b">
        <f>AND($B$2&gt;=_xlfn.NUMBERVALUE(Table_Query_from_MF_DSNP62[[#This Row],[CL_CMP_OBJ_FR11]]),$B$2&lt;=_xlfn.NUMBERVALUE(Table_Query_from_MF_DSNP62[[#This Row],[CL_CMP_OBJ_TO11]]))</f>
        <v>1</v>
      </c>
      <c r="JS357" s="33" t="b">
        <f>AND($B$2&gt;=_xlfn.NUMBERVALUE(Table_Query_from_MF_DSNP62[[#This Row],[CL_CMP_OBJ_FR12]]),$B$2&lt;=_xlfn.NUMBERVALUE(Table_Query_from_MF_DSNP62[[#This Row],[CL_CMP_OBJ_TO12]]))</f>
        <v>1</v>
      </c>
      <c r="JT357" s="33" t="b">
        <f>AND($B$2&gt;=_xlfn.NUMBERVALUE(Table_Query_from_MF_DSNP62[[#This Row],[CL_CMP_OBJ_FR13]]),$B$2&lt;=_xlfn.NUMBERVALUE(Table_Query_from_MF_DSNP62[[#This Row],[CL_CMP_OBJ_TO13]]))</f>
        <v>1</v>
      </c>
      <c r="JU357" s="33" t="b">
        <f>AND($B$2&gt;=_xlfn.NUMBERVALUE(Table_Query_from_MF_DSNP62[[#This Row],[CL_CMP_OBJ_FR14]]),$B$2&lt;=_xlfn.NUMBERVALUE(Table_Query_from_MF_DSNP62[[#This Row],[CL_CMP_OBJ_TO14]]))</f>
        <v>1</v>
      </c>
      <c r="JV357" s="33" t="b">
        <f>AND($B$2&gt;=_xlfn.NUMBERVALUE(Table_Query_from_MF_DSNP62[[#This Row],[CL_CMP_OBJ_FR15]]),$B$2&lt;=_xlfn.NUMBERVALUE(Table_Query_from_MF_DSNP62[[#This Row],[CL_CMP_OBJ_TO15]]))</f>
        <v>1</v>
      </c>
    </row>
    <row r="358" spans="1:282" x14ac:dyDescent="0.25">
      <c r="A358" t="b">
        <f>OR(,Table_Query_from_MF_DSNP62[[#This Row],[Desired GL included as "hard-coded" GL?]],Table_Query_from_MF_DSNP62[[#This Row],[Desired GL included as "Open GL"?]])</f>
        <v>1</v>
      </c>
      <c r="B358" t="b">
        <f>Table_Query_from_MF_DSNP62[[#This Row],[Desired CObj included as "Open CObj"?]]</f>
        <v>1</v>
      </c>
      <c r="C358" t="s">
        <v>1938</v>
      </c>
      <c r="D358" t="s">
        <v>1939</v>
      </c>
      <c r="E358" t="s">
        <v>15</v>
      </c>
      <c r="F358" s="24" t="s">
        <v>2</v>
      </c>
      <c r="G358" t="s">
        <v>13</v>
      </c>
      <c r="H358" s="24" t="s">
        <v>444</v>
      </c>
      <c r="I358" t="s">
        <v>444</v>
      </c>
      <c r="J358" s="24" t="s">
        <v>444</v>
      </c>
      <c r="K358" t="s">
        <v>444</v>
      </c>
      <c r="L358" s="24" t="s">
        <v>444</v>
      </c>
      <c r="M358" t="s">
        <v>444</v>
      </c>
      <c r="N358" t="s">
        <v>444</v>
      </c>
      <c r="O358" t="s">
        <v>444</v>
      </c>
      <c r="P358" t="s">
        <v>444</v>
      </c>
      <c r="Q358" t="s">
        <v>15</v>
      </c>
      <c r="R358" t="s">
        <v>444</v>
      </c>
      <c r="S358" t="s">
        <v>442</v>
      </c>
      <c r="T358" t="s">
        <v>447</v>
      </c>
      <c r="U358" t="s">
        <v>444</v>
      </c>
      <c r="V358" t="s">
        <v>444</v>
      </c>
      <c r="W358" t="s">
        <v>442</v>
      </c>
      <c r="X358" t="s">
        <v>442</v>
      </c>
      <c r="Y358" t="s">
        <v>444</v>
      </c>
      <c r="Z358" t="s">
        <v>442</v>
      </c>
      <c r="AA358" t="s">
        <v>442</v>
      </c>
      <c r="AB358" t="s">
        <v>442</v>
      </c>
      <c r="AC358" t="s">
        <v>444</v>
      </c>
      <c r="AD358" t="s">
        <v>442</v>
      </c>
      <c r="AE358" t="s">
        <v>442</v>
      </c>
      <c r="AF358" t="s">
        <v>442</v>
      </c>
      <c r="AG358" t="s">
        <v>442</v>
      </c>
      <c r="AH358" t="s">
        <v>442</v>
      </c>
      <c r="AI358" t="s">
        <v>447</v>
      </c>
      <c r="AJ358" t="s">
        <v>442</v>
      </c>
      <c r="AK358" t="s">
        <v>442</v>
      </c>
      <c r="AL358" t="s">
        <v>442</v>
      </c>
      <c r="AM358" t="s">
        <v>442</v>
      </c>
      <c r="AN358" t="s">
        <v>442</v>
      </c>
      <c r="AO358" t="s">
        <v>444</v>
      </c>
      <c r="AP358" t="s">
        <v>442</v>
      </c>
      <c r="AQ358" t="s">
        <v>1440</v>
      </c>
      <c r="AR358" t="s">
        <v>1451</v>
      </c>
      <c r="AS358" t="s">
        <v>162</v>
      </c>
      <c r="AT358" t="s">
        <v>10</v>
      </c>
      <c r="AU358" t="s">
        <v>444</v>
      </c>
      <c r="AV358" t="s">
        <v>442</v>
      </c>
      <c r="AW358" t="s">
        <v>444</v>
      </c>
      <c r="AX358" t="s">
        <v>444</v>
      </c>
      <c r="AY358" t="s">
        <v>444</v>
      </c>
      <c r="AZ358" t="s">
        <v>444</v>
      </c>
      <c r="BA358" t="s">
        <v>444</v>
      </c>
      <c r="BB358" t="s">
        <v>444</v>
      </c>
      <c r="BC358" t="s">
        <v>444</v>
      </c>
      <c r="BD358" t="s">
        <v>1359</v>
      </c>
      <c r="BE358" t="s">
        <v>444</v>
      </c>
      <c r="BF358" t="s">
        <v>1360</v>
      </c>
      <c r="BG358" t="s">
        <v>444</v>
      </c>
      <c r="BH358" t="s">
        <v>444</v>
      </c>
      <c r="BI358" t="s">
        <v>444</v>
      </c>
      <c r="BJ358" t="s">
        <v>444</v>
      </c>
      <c r="BK358" t="s">
        <v>444</v>
      </c>
      <c r="BL358" t="s">
        <v>444</v>
      </c>
      <c r="BM358" t="s">
        <v>444</v>
      </c>
      <c r="BN358" t="s">
        <v>444</v>
      </c>
      <c r="BO358" t="s">
        <v>444</v>
      </c>
      <c r="BP358" t="s">
        <v>444</v>
      </c>
      <c r="BQ358" t="s">
        <v>444</v>
      </c>
      <c r="BR358" t="s">
        <v>444</v>
      </c>
      <c r="BS358" t="s">
        <v>444</v>
      </c>
      <c r="BT358" t="s">
        <v>444</v>
      </c>
      <c r="BU358" t="s">
        <v>444</v>
      </c>
      <c r="BV358" t="s">
        <v>444</v>
      </c>
      <c r="BW358" t="s">
        <v>444</v>
      </c>
      <c r="BX358" t="s">
        <v>444</v>
      </c>
      <c r="BY358" t="s">
        <v>444</v>
      </c>
      <c r="BZ358" t="s">
        <v>444</v>
      </c>
      <c r="CA358" t="s">
        <v>444</v>
      </c>
      <c r="CB358" t="s">
        <v>444</v>
      </c>
      <c r="CC358" t="s">
        <v>740</v>
      </c>
      <c r="CD358" t="s">
        <v>843</v>
      </c>
      <c r="CE358" t="s">
        <v>444</v>
      </c>
      <c r="CF358" t="s">
        <v>444</v>
      </c>
      <c r="CG358" t="s">
        <v>444</v>
      </c>
      <c r="CH358" t="s">
        <v>444</v>
      </c>
      <c r="CI358" t="s">
        <v>444</v>
      </c>
      <c r="CJ358" t="s">
        <v>444</v>
      </c>
      <c r="CK358" t="s">
        <v>444</v>
      </c>
      <c r="CL358" t="s">
        <v>444</v>
      </c>
      <c r="CM358" t="s">
        <v>444</v>
      </c>
      <c r="CN358" t="s">
        <v>444</v>
      </c>
      <c r="CO358" t="s">
        <v>444</v>
      </c>
      <c r="CP358" t="s">
        <v>444</v>
      </c>
      <c r="CQ358" t="s">
        <v>444</v>
      </c>
      <c r="CR358" t="s">
        <v>444</v>
      </c>
      <c r="CS358" t="s">
        <v>444</v>
      </c>
      <c r="CT358" t="s">
        <v>444</v>
      </c>
      <c r="CU358" t="s">
        <v>444</v>
      </c>
      <c r="CV358" t="s">
        <v>2774</v>
      </c>
      <c r="CW358" t="s">
        <v>2736</v>
      </c>
      <c r="CX358" t="s">
        <v>2865</v>
      </c>
      <c r="CY358" t="s">
        <v>1472</v>
      </c>
      <c r="CZ358" t="s">
        <v>1473</v>
      </c>
      <c r="DA358" t="s">
        <v>444</v>
      </c>
      <c r="DB358" t="s">
        <v>444</v>
      </c>
      <c r="DC358" t="s">
        <v>444</v>
      </c>
      <c r="DD358" t="s">
        <v>444</v>
      </c>
      <c r="DE358" t="s">
        <v>444</v>
      </c>
      <c r="DF358" t="s">
        <v>444</v>
      </c>
      <c r="DG358" t="s">
        <v>444</v>
      </c>
      <c r="DH358" t="s">
        <v>444</v>
      </c>
      <c r="DI358" t="s">
        <v>282</v>
      </c>
      <c r="DJ358" t="s">
        <v>1440</v>
      </c>
      <c r="DK358" t="s">
        <v>1451</v>
      </c>
      <c r="DL358" t="s">
        <v>444</v>
      </c>
      <c r="DM358" t="s">
        <v>444</v>
      </c>
      <c r="DN358" t="s">
        <v>444</v>
      </c>
      <c r="DO358" t="s">
        <v>444</v>
      </c>
      <c r="DP358" t="s">
        <v>444</v>
      </c>
      <c r="DQ358" t="s">
        <v>444</v>
      </c>
      <c r="DR358" t="s">
        <v>444</v>
      </c>
      <c r="DS358" t="s">
        <v>444</v>
      </c>
      <c r="DT358" s="24" t="s">
        <v>444</v>
      </c>
      <c r="DU358" s="24" t="s">
        <v>444</v>
      </c>
      <c r="DV358" t="s">
        <v>444</v>
      </c>
      <c r="DW358" t="s">
        <v>444</v>
      </c>
      <c r="DX358" s="24" t="s">
        <v>444</v>
      </c>
      <c r="DY358" s="24" t="s">
        <v>444</v>
      </c>
      <c r="DZ358" t="s">
        <v>444</v>
      </c>
      <c r="EA358" t="s">
        <v>444</v>
      </c>
      <c r="EB358" s="24" t="s">
        <v>444</v>
      </c>
      <c r="EC358" s="24" t="s">
        <v>444</v>
      </c>
      <c r="ED358" t="s">
        <v>444</v>
      </c>
      <c r="EE358" t="s">
        <v>444</v>
      </c>
      <c r="EF358" s="24" t="s">
        <v>444</v>
      </c>
      <c r="EG358" s="24" t="s">
        <v>444</v>
      </c>
      <c r="EH358" t="s">
        <v>444</v>
      </c>
      <c r="EI358" t="s">
        <v>444</v>
      </c>
      <c r="EJ358" s="24" t="s">
        <v>444</v>
      </c>
      <c r="EK358" s="24" t="s">
        <v>444</v>
      </c>
      <c r="EL358" t="s">
        <v>444</v>
      </c>
      <c r="EM358" t="s">
        <v>444</v>
      </c>
      <c r="EN358" s="24" t="s">
        <v>444</v>
      </c>
      <c r="EO358" s="24" t="s">
        <v>444</v>
      </c>
      <c r="EP358" t="s">
        <v>444</v>
      </c>
      <c r="EQ358" t="s">
        <v>444</v>
      </c>
      <c r="ER358" s="24" t="s">
        <v>444</v>
      </c>
      <c r="ES358" s="24" t="s">
        <v>444</v>
      </c>
      <c r="ET358" t="s">
        <v>444</v>
      </c>
      <c r="EU358" t="s">
        <v>444</v>
      </c>
      <c r="EV358" s="24" t="s">
        <v>444</v>
      </c>
      <c r="EW358" s="24" t="s">
        <v>444</v>
      </c>
      <c r="EX358" t="s">
        <v>444</v>
      </c>
      <c r="EY358" t="s">
        <v>444</v>
      </c>
      <c r="EZ358" s="24" t="s">
        <v>444</v>
      </c>
      <c r="FA358" s="24" t="s">
        <v>444</v>
      </c>
      <c r="FB358" t="s">
        <v>444</v>
      </c>
      <c r="FC358" t="s">
        <v>444</v>
      </c>
      <c r="FD358" s="24" t="s">
        <v>444</v>
      </c>
      <c r="FE358" s="24" t="s">
        <v>444</v>
      </c>
      <c r="FF358" t="s">
        <v>444</v>
      </c>
      <c r="FG358" t="s">
        <v>444</v>
      </c>
      <c r="FH358" s="24" t="s">
        <v>444</v>
      </c>
      <c r="FI358" s="24" t="s">
        <v>444</v>
      </c>
      <c r="FJ358" t="s">
        <v>444</v>
      </c>
      <c r="FK358" t="s">
        <v>444</v>
      </c>
      <c r="FL358" s="24" t="s">
        <v>444</v>
      </c>
      <c r="FM358" s="24" t="s">
        <v>444</v>
      </c>
      <c r="FN358" t="s">
        <v>444</v>
      </c>
      <c r="FO358" t="s">
        <v>444</v>
      </c>
      <c r="FP358" s="24" t="s">
        <v>444</v>
      </c>
      <c r="FQ358" s="24" t="s">
        <v>444</v>
      </c>
      <c r="FR358" t="s">
        <v>444</v>
      </c>
      <c r="FS358" t="s">
        <v>444</v>
      </c>
      <c r="FT358" s="24" t="s">
        <v>444</v>
      </c>
      <c r="FU358" s="24" t="s">
        <v>444</v>
      </c>
      <c r="FV358" t="s">
        <v>444</v>
      </c>
      <c r="FW358" t="s">
        <v>444</v>
      </c>
      <c r="FX358" s="24" t="s">
        <v>444</v>
      </c>
      <c r="FY358" s="24" t="s">
        <v>444</v>
      </c>
      <c r="FZ358" t="s">
        <v>444</v>
      </c>
      <c r="GA358" t="s">
        <v>444</v>
      </c>
      <c r="GB358" s="24" t="s">
        <v>444</v>
      </c>
      <c r="GC358" s="24" t="s">
        <v>444</v>
      </c>
      <c r="GD358" t="s">
        <v>444</v>
      </c>
      <c r="GE358" t="s">
        <v>444</v>
      </c>
      <c r="GF358" s="24" t="s">
        <v>444</v>
      </c>
      <c r="GG358" s="24" t="s">
        <v>444</v>
      </c>
      <c r="GH358" t="s">
        <v>444</v>
      </c>
      <c r="GI358" s="24" t="s">
        <v>444</v>
      </c>
      <c r="GJ358" s="24" t="s">
        <v>444</v>
      </c>
      <c r="GK358" t="s">
        <v>444</v>
      </c>
      <c r="GL358" t="s">
        <v>444</v>
      </c>
      <c r="GM358" s="24" t="s">
        <v>444</v>
      </c>
      <c r="GN358" s="24" t="s">
        <v>444</v>
      </c>
      <c r="GO358" t="s">
        <v>444</v>
      </c>
      <c r="GP358" t="s">
        <v>444</v>
      </c>
      <c r="GQ358" s="24" t="s">
        <v>444</v>
      </c>
      <c r="GR358" s="24" t="s">
        <v>444</v>
      </c>
      <c r="GS358" t="s">
        <v>444</v>
      </c>
      <c r="GT358" t="s">
        <v>444</v>
      </c>
      <c r="GU358" s="24" t="s">
        <v>444</v>
      </c>
      <c r="GV358" s="24" t="s">
        <v>444</v>
      </c>
      <c r="GW358" t="s">
        <v>444</v>
      </c>
      <c r="GX358" t="s">
        <v>444</v>
      </c>
      <c r="GY358" s="24" t="s">
        <v>444</v>
      </c>
      <c r="GZ358" s="24" t="s">
        <v>444</v>
      </c>
      <c r="HA358" t="s">
        <v>444</v>
      </c>
      <c r="HB358" t="s">
        <v>444</v>
      </c>
      <c r="HC358" s="24" t="s">
        <v>444</v>
      </c>
      <c r="HD358" s="24" t="s">
        <v>444</v>
      </c>
      <c r="HE358" t="s">
        <v>444</v>
      </c>
      <c r="HF358" t="s">
        <v>444</v>
      </c>
      <c r="HG358" s="24" t="s">
        <v>444</v>
      </c>
      <c r="HH358" s="24" t="s">
        <v>444</v>
      </c>
      <c r="HI358" t="s">
        <v>444</v>
      </c>
      <c r="HJ358" t="s">
        <v>444</v>
      </c>
      <c r="HK358" s="24" t="s">
        <v>444</v>
      </c>
      <c r="HL358" s="24" t="s">
        <v>444</v>
      </c>
      <c r="HM358" t="s">
        <v>444</v>
      </c>
      <c r="HN358" t="s">
        <v>444</v>
      </c>
      <c r="HO358" s="24" t="s">
        <v>444</v>
      </c>
      <c r="HP358" s="24" t="s">
        <v>444</v>
      </c>
      <c r="HQ358" t="s">
        <v>444</v>
      </c>
      <c r="HR358" t="s">
        <v>444</v>
      </c>
      <c r="HS358" s="24" t="s">
        <v>444</v>
      </c>
      <c r="HT358" s="24" t="s">
        <v>444</v>
      </c>
      <c r="HU358" t="s">
        <v>444</v>
      </c>
      <c r="HV358" t="s">
        <v>444</v>
      </c>
      <c r="HW358" s="24" t="s">
        <v>444</v>
      </c>
      <c r="HX358" s="24" t="s">
        <v>444</v>
      </c>
      <c r="HY358" t="s">
        <v>444</v>
      </c>
      <c r="HZ358" t="s">
        <v>444</v>
      </c>
      <c r="IA358" t="s">
        <v>2774</v>
      </c>
      <c r="IB358" t="s">
        <v>2736</v>
      </c>
      <c r="IC358" t="s">
        <v>2737</v>
      </c>
      <c r="ID358" s="33" t="b" cm="1">
        <f t="array" ref="ID358">_xlfn.IFNA(MATCH($A$2,_xlfn.NUMBERVALUE(Table_Query_from_MF_DSNP62[[#This Row],[CL_GLACCT_DR1]:[CL_GLACCT_CR4]]),0),0)&gt;=1</f>
        <v>1</v>
      </c>
      <c r="IE358" s="33" t="b">
        <f>OR(Table_Query_from_MF_DSNP62[[#This Row],[Pair1]:[Pair25]])</f>
        <v>1</v>
      </c>
      <c r="IF358" s="33">
        <f>_xlfn.IFNA(MATCH(TRUE,Table_Query_from_MF_DSNP62[[#This Row],[Pair1]:[Pair25]],0),"none")</f>
        <v>1</v>
      </c>
      <c r="IG358" s="33" t="b">
        <f>AND($A$2&gt;=_xlfn.NUMBERVALUE(Table_Query_from_MF_DSNP62[[#This Row],[CL_GL_ACCT_FR1]]),$A$2&lt;=_xlfn.NUMBERVALUE(Table_Query_from_MF_DSNP62[[#This Row],[CL_GL_ACCT_TO1]]))</f>
        <v>1</v>
      </c>
      <c r="IH358" s="33" t="b">
        <f>AND($A$2&gt;=_xlfn.NUMBERVALUE(Table_Query_from_MF_DSNP62[[#This Row],[CL_GL_ACCT_FR2]]),$A$2&lt;=_xlfn.NUMBERVALUE(Table_Query_from_MF_DSNP62[[#This Row],[CL_GL_ACCT_TO2]]))</f>
        <v>1</v>
      </c>
      <c r="II358" s="33" t="b">
        <f>AND($A$2&gt;=_xlfn.NUMBERVALUE(Table_Query_from_MF_DSNP62[[#This Row],[CL_GL_ACCT_FR3]]),$A$2&lt;=_xlfn.NUMBERVALUE(Table_Query_from_MF_DSNP62[[#This Row],[CL_GL_ACCT_TO3]]))</f>
        <v>1</v>
      </c>
      <c r="IJ358" s="33" t="b">
        <f>AND($A$2&gt;=_xlfn.NUMBERVALUE(Table_Query_from_MF_DSNP62[[#This Row],[CL_GL_ACCT_FR4]]),$A$2&lt;=_xlfn.NUMBERVALUE(Table_Query_from_MF_DSNP62[[#This Row],[CL_GL_ACCT_TO4]]))</f>
        <v>1</v>
      </c>
      <c r="IK358" s="33" t="b">
        <f>AND($A$2&gt;=_xlfn.NUMBERVALUE(Table_Query_from_MF_DSNP62[[#This Row],[CL_GL_ACCT_FR5]]),$A$2&lt;=_xlfn.NUMBERVALUE(Table_Query_from_MF_DSNP62[[#This Row],[CL_GL_ACCT_TO5]]))</f>
        <v>1</v>
      </c>
      <c r="IL358" s="33" t="b">
        <f>AND($A$2&gt;=_xlfn.NUMBERVALUE(Table_Query_from_MF_DSNP62[[#This Row],[CL_GL_ACCT_FR6]]),$A$2&lt;=_xlfn.NUMBERVALUE(Table_Query_from_MF_DSNP62[[#This Row],[CL_GL_ACCT_TO6]]))</f>
        <v>1</v>
      </c>
      <c r="IM358" s="33" t="b">
        <f>AND($A$2&gt;=_xlfn.NUMBERVALUE(Table_Query_from_MF_DSNP62[[#This Row],[CL_GL_ACCT_FR7]]),$A$2&lt;=_xlfn.NUMBERVALUE(Table_Query_from_MF_DSNP62[[#This Row],[CL_GL_ACCT_TO7]]))</f>
        <v>1</v>
      </c>
      <c r="IN358" s="33" t="b">
        <f>AND($A$2&gt;=_xlfn.NUMBERVALUE(Table_Query_from_MF_DSNP62[[#This Row],[CL_GL_ACCT_FR8]]),$A$2&lt;=_xlfn.NUMBERVALUE(Table_Query_from_MF_DSNP62[[#This Row],[CL_GL_ACCT_TO8]]))</f>
        <v>1</v>
      </c>
      <c r="IO358" s="33" t="b">
        <f>AND($A$2&gt;=_xlfn.NUMBERVALUE(Table_Query_from_MF_DSNP62[[#This Row],[CL_GL_ACCT_FR9]]),$A$2&lt;=_xlfn.NUMBERVALUE(Table_Query_from_MF_DSNP62[[#This Row],[CL_GL_ACCT_TO9]]))</f>
        <v>1</v>
      </c>
      <c r="IP358" s="33" t="b">
        <f>AND($A$2&gt;=_xlfn.NUMBERVALUE(Table_Query_from_MF_DSNP62[[#This Row],[CL_GL_ACCT_FR10]]),$A$2&lt;=_xlfn.NUMBERVALUE(Table_Query_from_MF_DSNP62[[#This Row],[CL_GL_ACCT_TO10]]))</f>
        <v>1</v>
      </c>
      <c r="IQ358" s="33" t="b">
        <f>AND($A$2&gt;=_xlfn.NUMBERVALUE(Table_Query_from_MF_DSNP62[[#This Row],[CL_GL_ACCT_FR11]]),$A$2&lt;=_xlfn.NUMBERVALUE(Table_Query_from_MF_DSNP62[[#This Row],[CL_GL_ACCT_TO11]]))</f>
        <v>1</v>
      </c>
      <c r="IR358" s="33" t="b">
        <f>AND($A$2&gt;=_xlfn.NUMBERVALUE(Table_Query_from_MF_DSNP62[[#This Row],[CL_GL_ACCT_FR12]]),$A$2&lt;=_xlfn.NUMBERVALUE(Table_Query_from_MF_DSNP62[[#This Row],[CL_GL_ACCT_TO12]]))</f>
        <v>1</v>
      </c>
      <c r="IS358" s="33" t="b">
        <f>AND($A$2&gt;=_xlfn.NUMBERVALUE(Table_Query_from_MF_DSNP62[[#This Row],[CL_GL_ACCT_FR13]]),$A$2&lt;=_xlfn.NUMBERVALUE(Table_Query_from_MF_DSNP62[[#This Row],[CL_GL_ACCT_TO13]]))</f>
        <v>1</v>
      </c>
      <c r="IT358" s="33" t="b">
        <f>AND($A$2&gt;=_xlfn.NUMBERVALUE(Table_Query_from_MF_DSNP62[[#This Row],[CL_GL_ACCT_FR14]]),$A$2&lt;=_xlfn.NUMBERVALUE(Table_Query_from_MF_DSNP62[[#This Row],[CL_GL_ACCT_TO14]]))</f>
        <v>1</v>
      </c>
      <c r="IU358" s="33" t="b">
        <f>AND($A$2&gt;=_xlfn.NUMBERVALUE(Table_Query_from_MF_DSNP62[[#This Row],[CL_GL_ACCT_FR15]]),$A$2&lt;=_xlfn.NUMBERVALUE(Table_Query_from_MF_DSNP62[[#This Row],[CL_GL_ACCT_TO15]]))</f>
        <v>1</v>
      </c>
      <c r="IV358" s="33" t="b">
        <f>AND($A$2&gt;=_xlfn.NUMBERVALUE(Table_Query_from_MF_DSNP62[[#This Row],[CL_GL_ACCT_FR16]]),$A$2&lt;=_xlfn.NUMBERVALUE(Table_Query_from_MF_DSNP62[[#This Row],[CL_GL_ACCT_TO16]]))</f>
        <v>1</v>
      </c>
      <c r="IW358" s="33" t="b">
        <f>AND($A$2&gt;=_xlfn.NUMBERVALUE(Table_Query_from_MF_DSNP62[[#This Row],[CL_GL_ACCT_FR17]]),$A$2&lt;=_xlfn.NUMBERVALUE(Table_Query_from_MF_DSNP62[[#This Row],[CL_GL_ACCT_TO17]]))</f>
        <v>1</v>
      </c>
      <c r="IX358" s="33" t="b">
        <f>AND($A$2&gt;=_xlfn.NUMBERVALUE(Table_Query_from_MF_DSNP62[[#This Row],[CL_GL_ACCT_FR18]]),$A$2&lt;=_xlfn.NUMBERVALUE(Table_Query_from_MF_DSNP62[[#This Row],[CL_GL_ACCT_TO18]]))</f>
        <v>1</v>
      </c>
      <c r="IY358" s="33" t="b">
        <f>AND($A$2&gt;=_xlfn.NUMBERVALUE(Table_Query_from_MF_DSNP62[[#This Row],[CL_GL_ACCT_FR19]]),$A$2&lt;=_xlfn.NUMBERVALUE(Table_Query_from_MF_DSNP62[[#This Row],[CL_GL_ACCT_TO19]]))</f>
        <v>1</v>
      </c>
      <c r="IZ358" s="33" t="b">
        <f>AND($A$2&gt;=_xlfn.NUMBERVALUE(Table_Query_from_MF_DSNP62[[#This Row],[CL_GL_ACCT_FR20]]),$A$2&lt;=_xlfn.NUMBERVALUE(Table_Query_from_MF_DSNP62[[#This Row],[CL_GL_ACCT_TO20]]))</f>
        <v>1</v>
      </c>
      <c r="JA358" s="33" t="b">
        <f>AND($A$2&gt;=_xlfn.NUMBERVALUE(Table_Query_from_MF_DSNP62[[#This Row],[CL_GL_ACCT_FR21]]),$A$2&lt;=_xlfn.NUMBERVALUE(Table_Query_from_MF_DSNP62[[#This Row],[CL_GL_ACCT_TO21]]))</f>
        <v>1</v>
      </c>
      <c r="JB358" s="33" t="b">
        <f>AND($A$2&gt;=_xlfn.NUMBERVALUE(Table_Query_from_MF_DSNP62[[#This Row],[CL_GL_ACCT_FR22]]),$A$2&lt;=_xlfn.NUMBERVALUE(Table_Query_from_MF_DSNP62[[#This Row],[CL_GL_ACCT_TO22]]))</f>
        <v>1</v>
      </c>
      <c r="JC358" s="33" t="b">
        <f>AND($A$2&gt;=_xlfn.NUMBERVALUE(Table_Query_from_MF_DSNP62[[#This Row],[CL_GL_ACCT_FR23]]),$A$2&lt;=_xlfn.NUMBERVALUE(Table_Query_from_MF_DSNP62[[#This Row],[CL_GL_ACCT_TO23]]))</f>
        <v>1</v>
      </c>
      <c r="JD358" s="33" t="b">
        <f>AND($A$2&gt;=_xlfn.NUMBERVALUE(Table_Query_from_MF_DSNP62[[#This Row],[CL_GL_ACCT_FR24]]),$A$2&lt;=_xlfn.NUMBERVALUE(Table_Query_from_MF_DSNP62[[#This Row],[CL_GL_ACCT_TO24]]))</f>
        <v>1</v>
      </c>
      <c r="JE358" s="33" t="b">
        <f>AND($A$2&gt;=_xlfn.NUMBERVALUE(Table_Query_from_MF_DSNP62[[#This Row],[CL_GL_ACCT_FR25]]),$A$2&lt;=_xlfn.NUMBERVALUE(Table_Query_from_MF_DSNP62[[#This Row],[CL_GL_ACCT_TO25]]))</f>
        <v>1</v>
      </c>
      <c r="JF358" s="33" t="b">
        <f>OR(Table_Query_from_MF_DSNP62[[#This Row],[PairA]:[PairO]])</f>
        <v>1</v>
      </c>
      <c r="JG358" s="33">
        <f>_xlfn.IFNA(MATCH(TRUE,Table_Query_from_MF_DSNP62[[#This Row],[PairA]:[PairO]],0),"none")</f>
        <v>1</v>
      </c>
      <c r="JH358" s="33" t="b">
        <f>AND($B$2&gt;=_xlfn.NUMBERVALUE(Table_Query_from_MF_DSNP62[[#This Row],[CL_CMP_OBJ_FR1]]),$B$2&lt;=_xlfn.NUMBERVALUE(Table_Query_from_MF_DSNP62[[#This Row],[CL_CMP_OBJ_TO1]]))</f>
        <v>1</v>
      </c>
      <c r="JI358" s="33" t="b">
        <f>AND($B$2&gt;=_xlfn.NUMBERVALUE(Table_Query_from_MF_DSNP62[[#This Row],[CL_CMP_OBJ_FR2]]),$B$2&lt;=_xlfn.NUMBERVALUE(Table_Query_from_MF_DSNP62[[#This Row],[CL_CMP_OBJ_TO2]]))</f>
        <v>1</v>
      </c>
      <c r="JJ358" s="33" t="b">
        <f>AND($B$2&gt;=_xlfn.NUMBERVALUE(Table_Query_from_MF_DSNP62[[#This Row],[CL_CMP_OBJ_FR3]]),$B$2&lt;=_xlfn.NUMBERVALUE(Table_Query_from_MF_DSNP62[[#This Row],[CL_CMP_OBJ_TO3]]))</f>
        <v>1</v>
      </c>
      <c r="JK358" s="33" t="b">
        <f>AND($B$2&gt;=_xlfn.NUMBERVALUE(Table_Query_from_MF_DSNP62[[#This Row],[CL_CMP_OBJ_FR4]]),$B$2&lt;=_xlfn.NUMBERVALUE(Table_Query_from_MF_DSNP62[[#This Row],[CL_CMP_OBJ_TO4]]))</f>
        <v>1</v>
      </c>
      <c r="JL358" s="33" t="b">
        <f>AND($B$2&gt;=_xlfn.NUMBERVALUE(Table_Query_from_MF_DSNP62[[#This Row],[CL_CMP_OBJ_FR5]]),$B$2&lt;=_xlfn.NUMBERVALUE(Table_Query_from_MF_DSNP62[[#This Row],[CL_CMP_OBJ_TO5]]))</f>
        <v>1</v>
      </c>
      <c r="JM358" s="33" t="b">
        <f>AND($B$2&gt;=_xlfn.NUMBERVALUE(Table_Query_from_MF_DSNP62[[#This Row],[CL_CMP_OBJ_FR6]]),$B$2&lt;=_xlfn.NUMBERVALUE(Table_Query_from_MF_DSNP62[[#This Row],[CL_CMP_OBJ_TO6]]))</f>
        <v>1</v>
      </c>
      <c r="JN358" s="33" t="b">
        <f>AND($B$2&gt;=_xlfn.NUMBERVALUE(Table_Query_from_MF_DSNP62[[#This Row],[CL_CMP_OBJ_FR7]]),$B$2&lt;=_xlfn.NUMBERVALUE(Table_Query_from_MF_DSNP62[[#This Row],[CL_CMP_OBJ_TO7]]))</f>
        <v>1</v>
      </c>
      <c r="JO358" s="33" t="b">
        <f>AND($B$2&gt;=_xlfn.NUMBERVALUE(Table_Query_from_MF_DSNP62[[#This Row],[CL_CMP_OBJ_FR8]]),$B$2&lt;=_xlfn.NUMBERVALUE(Table_Query_from_MF_DSNP62[[#This Row],[CL_CMP_OBJ_TO8]]))</f>
        <v>1</v>
      </c>
      <c r="JP358" s="33" t="b">
        <f>AND($B$2&gt;=_xlfn.NUMBERVALUE(Table_Query_from_MF_DSNP62[[#This Row],[CL_CMP_OBJ_FR9]]),$B$2&lt;=_xlfn.NUMBERVALUE(Table_Query_from_MF_DSNP62[[#This Row],[CL_CMP_OBJ_TO9]]))</f>
        <v>1</v>
      </c>
      <c r="JQ358" s="33" t="b">
        <f>AND($B$2&gt;=_xlfn.NUMBERVALUE(Table_Query_from_MF_DSNP62[[#This Row],[CL_CMP_OBJ_FR10]]),$B$2&lt;=_xlfn.NUMBERVALUE(Table_Query_from_MF_DSNP62[[#This Row],[CL_CMP_OBJ_TO10]]))</f>
        <v>1</v>
      </c>
      <c r="JR358" s="33" t="b">
        <f>AND($B$2&gt;=_xlfn.NUMBERVALUE(Table_Query_from_MF_DSNP62[[#This Row],[CL_CMP_OBJ_FR11]]),$B$2&lt;=_xlfn.NUMBERVALUE(Table_Query_from_MF_DSNP62[[#This Row],[CL_CMP_OBJ_TO11]]))</f>
        <v>1</v>
      </c>
      <c r="JS358" s="33" t="b">
        <f>AND($B$2&gt;=_xlfn.NUMBERVALUE(Table_Query_from_MF_DSNP62[[#This Row],[CL_CMP_OBJ_FR12]]),$B$2&lt;=_xlfn.NUMBERVALUE(Table_Query_from_MF_DSNP62[[#This Row],[CL_CMP_OBJ_TO12]]))</f>
        <v>1</v>
      </c>
      <c r="JT358" s="33" t="b">
        <f>AND($B$2&gt;=_xlfn.NUMBERVALUE(Table_Query_from_MF_DSNP62[[#This Row],[CL_CMP_OBJ_FR13]]),$B$2&lt;=_xlfn.NUMBERVALUE(Table_Query_from_MF_DSNP62[[#This Row],[CL_CMP_OBJ_TO13]]))</f>
        <v>1</v>
      </c>
      <c r="JU358" s="33" t="b">
        <f>AND($B$2&gt;=_xlfn.NUMBERVALUE(Table_Query_from_MF_DSNP62[[#This Row],[CL_CMP_OBJ_FR14]]),$B$2&lt;=_xlfn.NUMBERVALUE(Table_Query_from_MF_DSNP62[[#This Row],[CL_CMP_OBJ_TO14]]))</f>
        <v>1</v>
      </c>
      <c r="JV358" s="33" t="b">
        <f>AND($B$2&gt;=_xlfn.NUMBERVALUE(Table_Query_from_MF_DSNP62[[#This Row],[CL_CMP_OBJ_FR15]]),$B$2&lt;=_xlfn.NUMBERVALUE(Table_Query_from_MF_DSNP62[[#This Row],[CL_CMP_OBJ_TO15]]))</f>
        <v>1</v>
      </c>
    </row>
    <row r="359" spans="1:282" x14ac:dyDescent="0.25">
      <c r="A359" t="b">
        <f>OR(,Table_Query_from_MF_DSNP62[[#This Row],[Desired GL included as "hard-coded" GL?]],Table_Query_from_MF_DSNP62[[#This Row],[Desired GL included as "Open GL"?]])</f>
        <v>1</v>
      </c>
      <c r="B359" t="b">
        <f>Table_Query_from_MF_DSNP62[[#This Row],[Desired CObj included as "Open CObj"?]]</f>
        <v>1</v>
      </c>
      <c r="C359" t="s">
        <v>1940</v>
      </c>
      <c r="D359" t="s">
        <v>1941</v>
      </c>
      <c r="E359" t="s">
        <v>15</v>
      </c>
      <c r="F359" s="24" t="s">
        <v>13</v>
      </c>
      <c r="G359" t="s">
        <v>2</v>
      </c>
      <c r="H359" s="24" t="s">
        <v>444</v>
      </c>
      <c r="I359" t="s">
        <v>444</v>
      </c>
      <c r="J359" s="24" t="s">
        <v>444</v>
      </c>
      <c r="K359" t="s">
        <v>444</v>
      </c>
      <c r="L359" s="24" t="s">
        <v>444</v>
      </c>
      <c r="M359" t="s">
        <v>444</v>
      </c>
      <c r="N359" t="s">
        <v>444</v>
      </c>
      <c r="O359" t="s">
        <v>444</v>
      </c>
      <c r="P359" t="s">
        <v>444</v>
      </c>
      <c r="Q359" t="s">
        <v>15</v>
      </c>
      <c r="R359" t="s">
        <v>444</v>
      </c>
      <c r="S359" t="s">
        <v>442</v>
      </c>
      <c r="T359" t="s">
        <v>447</v>
      </c>
      <c r="U359" t="s">
        <v>444</v>
      </c>
      <c r="V359" t="s">
        <v>444</v>
      </c>
      <c r="W359" t="s">
        <v>442</v>
      </c>
      <c r="X359" t="s">
        <v>442</v>
      </c>
      <c r="Y359" t="s">
        <v>444</v>
      </c>
      <c r="Z359" t="s">
        <v>442</v>
      </c>
      <c r="AA359" t="s">
        <v>442</v>
      </c>
      <c r="AB359" t="s">
        <v>442</v>
      </c>
      <c r="AC359" t="s">
        <v>444</v>
      </c>
      <c r="AD359" t="s">
        <v>442</v>
      </c>
      <c r="AE359" t="s">
        <v>442</v>
      </c>
      <c r="AF359" t="s">
        <v>442</v>
      </c>
      <c r="AG359" t="s">
        <v>442</v>
      </c>
      <c r="AH359" t="s">
        <v>442</v>
      </c>
      <c r="AI359" t="s">
        <v>447</v>
      </c>
      <c r="AJ359" t="s">
        <v>442</v>
      </c>
      <c r="AK359" t="s">
        <v>442</v>
      </c>
      <c r="AL359" t="s">
        <v>442</v>
      </c>
      <c r="AM359" t="s">
        <v>442</v>
      </c>
      <c r="AN359" t="s">
        <v>442</v>
      </c>
      <c r="AO359" t="s">
        <v>444</v>
      </c>
      <c r="AP359" t="s">
        <v>442</v>
      </c>
      <c r="AQ359" t="s">
        <v>1440</v>
      </c>
      <c r="AR359" t="s">
        <v>1451</v>
      </c>
      <c r="AS359" t="s">
        <v>162</v>
      </c>
      <c r="AT359" t="s">
        <v>10</v>
      </c>
      <c r="AU359" t="s">
        <v>444</v>
      </c>
      <c r="AV359" t="s">
        <v>442</v>
      </c>
      <c r="AW359" t="s">
        <v>444</v>
      </c>
      <c r="AX359" t="s">
        <v>444</v>
      </c>
      <c r="AY359" t="s">
        <v>444</v>
      </c>
      <c r="AZ359" t="s">
        <v>444</v>
      </c>
      <c r="BA359" t="s">
        <v>444</v>
      </c>
      <c r="BB359" t="s">
        <v>444</v>
      </c>
      <c r="BC359" t="s">
        <v>444</v>
      </c>
      <c r="BD359" t="s">
        <v>1359</v>
      </c>
      <c r="BE359" t="s">
        <v>444</v>
      </c>
      <c r="BF359" t="s">
        <v>1360</v>
      </c>
      <c r="BG359" t="s">
        <v>444</v>
      </c>
      <c r="BH359" t="s">
        <v>444</v>
      </c>
      <c r="BI359" t="s">
        <v>444</v>
      </c>
      <c r="BJ359" t="s">
        <v>444</v>
      </c>
      <c r="BK359" t="s">
        <v>444</v>
      </c>
      <c r="BL359" t="s">
        <v>444</v>
      </c>
      <c r="BM359" t="s">
        <v>444</v>
      </c>
      <c r="BN359" t="s">
        <v>444</v>
      </c>
      <c r="BO359" t="s">
        <v>444</v>
      </c>
      <c r="BP359" t="s">
        <v>444</v>
      </c>
      <c r="BQ359" t="s">
        <v>444</v>
      </c>
      <c r="BR359" t="s">
        <v>444</v>
      </c>
      <c r="BS359" t="s">
        <v>444</v>
      </c>
      <c r="BT359" t="s">
        <v>444</v>
      </c>
      <c r="BU359" t="s">
        <v>444</v>
      </c>
      <c r="BV359" t="s">
        <v>444</v>
      </c>
      <c r="BW359" t="s">
        <v>444</v>
      </c>
      <c r="BX359" t="s">
        <v>444</v>
      </c>
      <c r="BY359" t="s">
        <v>444</v>
      </c>
      <c r="BZ359" t="s">
        <v>444</v>
      </c>
      <c r="CA359" t="s">
        <v>444</v>
      </c>
      <c r="CB359" t="s">
        <v>444</v>
      </c>
      <c r="CC359" t="s">
        <v>740</v>
      </c>
      <c r="CD359" t="s">
        <v>852</v>
      </c>
      <c r="CE359" t="s">
        <v>444</v>
      </c>
      <c r="CF359" t="s">
        <v>444</v>
      </c>
      <c r="CG359" t="s">
        <v>444</v>
      </c>
      <c r="CH359" t="s">
        <v>444</v>
      </c>
      <c r="CI359" t="s">
        <v>444</v>
      </c>
      <c r="CJ359" t="s">
        <v>444</v>
      </c>
      <c r="CK359" t="s">
        <v>444</v>
      </c>
      <c r="CL359" t="s">
        <v>444</v>
      </c>
      <c r="CM359" t="s">
        <v>444</v>
      </c>
      <c r="CN359" t="s">
        <v>444</v>
      </c>
      <c r="CO359" t="s">
        <v>444</v>
      </c>
      <c r="CP359" t="s">
        <v>444</v>
      </c>
      <c r="CQ359" t="s">
        <v>444</v>
      </c>
      <c r="CR359" t="s">
        <v>444</v>
      </c>
      <c r="CS359" t="s">
        <v>444</v>
      </c>
      <c r="CT359" t="s">
        <v>444</v>
      </c>
      <c r="CU359" t="s">
        <v>444</v>
      </c>
      <c r="CV359" t="s">
        <v>2774</v>
      </c>
      <c r="CW359" t="s">
        <v>2866</v>
      </c>
      <c r="CX359" t="s">
        <v>2867</v>
      </c>
      <c r="CY359" t="s">
        <v>1472</v>
      </c>
      <c r="CZ359" t="s">
        <v>1473</v>
      </c>
      <c r="DA359" t="s">
        <v>444</v>
      </c>
      <c r="DB359" t="s">
        <v>444</v>
      </c>
      <c r="DC359" t="s">
        <v>444</v>
      </c>
      <c r="DD359" t="s">
        <v>444</v>
      </c>
      <c r="DE359" t="s">
        <v>444</v>
      </c>
      <c r="DF359" t="s">
        <v>444</v>
      </c>
      <c r="DG359" t="s">
        <v>444</v>
      </c>
      <c r="DH359" t="s">
        <v>444</v>
      </c>
      <c r="DI359" t="s">
        <v>282</v>
      </c>
      <c r="DJ359" t="s">
        <v>1440</v>
      </c>
      <c r="DK359" t="s">
        <v>1451</v>
      </c>
      <c r="DL359" t="s">
        <v>444</v>
      </c>
      <c r="DM359" t="s">
        <v>444</v>
      </c>
      <c r="DN359" t="s">
        <v>444</v>
      </c>
      <c r="DO359" t="s">
        <v>444</v>
      </c>
      <c r="DP359" t="s">
        <v>444</v>
      </c>
      <c r="DQ359" t="s">
        <v>444</v>
      </c>
      <c r="DR359" t="s">
        <v>444</v>
      </c>
      <c r="DS359" t="s">
        <v>444</v>
      </c>
      <c r="DT359" s="24" t="s">
        <v>444</v>
      </c>
      <c r="DU359" s="24" t="s">
        <v>444</v>
      </c>
      <c r="DV359" t="s">
        <v>444</v>
      </c>
      <c r="DW359" t="s">
        <v>444</v>
      </c>
      <c r="DX359" s="24" t="s">
        <v>444</v>
      </c>
      <c r="DY359" s="24" t="s">
        <v>444</v>
      </c>
      <c r="DZ359" t="s">
        <v>444</v>
      </c>
      <c r="EA359" t="s">
        <v>444</v>
      </c>
      <c r="EB359" s="24" t="s">
        <v>444</v>
      </c>
      <c r="EC359" s="24" t="s">
        <v>444</v>
      </c>
      <c r="ED359" t="s">
        <v>444</v>
      </c>
      <c r="EE359" t="s">
        <v>444</v>
      </c>
      <c r="EF359" s="24" t="s">
        <v>444</v>
      </c>
      <c r="EG359" s="24" t="s">
        <v>444</v>
      </c>
      <c r="EH359" t="s">
        <v>444</v>
      </c>
      <c r="EI359" t="s">
        <v>444</v>
      </c>
      <c r="EJ359" s="24" t="s">
        <v>444</v>
      </c>
      <c r="EK359" s="24" t="s">
        <v>444</v>
      </c>
      <c r="EL359" t="s">
        <v>444</v>
      </c>
      <c r="EM359" t="s">
        <v>444</v>
      </c>
      <c r="EN359" s="24" t="s">
        <v>444</v>
      </c>
      <c r="EO359" s="24" t="s">
        <v>444</v>
      </c>
      <c r="EP359" t="s">
        <v>444</v>
      </c>
      <c r="EQ359" t="s">
        <v>444</v>
      </c>
      <c r="ER359" s="24" t="s">
        <v>444</v>
      </c>
      <c r="ES359" s="24" t="s">
        <v>444</v>
      </c>
      <c r="ET359" t="s">
        <v>444</v>
      </c>
      <c r="EU359" t="s">
        <v>444</v>
      </c>
      <c r="EV359" s="24" t="s">
        <v>444</v>
      </c>
      <c r="EW359" s="24" t="s">
        <v>444</v>
      </c>
      <c r="EX359" t="s">
        <v>444</v>
      </c>
      <c r="EY359" t="s">
        <v>444</v>
      </c>
      <c r="EZ359" s="24" t="s">
        <v>444</v>
      </c>
      <c r="FA359" s="24" t="s">
        <v>444</v>
      </c>
      <c r="FB359" t="s">
        <v>444</v>
      </c>
      <c r="FC359" t="s">
        <v>444</v>
      </c>
      <c r="FD359" s="24" t="s">
        <v>444</v>
      </c>
      <c r="FE359" s="24" t="s">
        <v>444</v>
      </c>
      <c r="FF359" t="s">
        <v>444</v>
      </c>
      <c r="FG359" t="s">
        <v>444</v>
      </c>
      <c r="FH359" s="24" t="s">
        <v>444</v>
      </c>
      <c r="FI359" s="24" t="s">
        <v>444</v>
      </c>
      <c r="FJ359" t="s">
        <v>444</v>
      </c>
      <c r="FK359" t="s">
        <v>444</v>
      </c>
      <c r="FL359" s="24" t="s">
        <v>444</v>
      </c>
      <c r="FM359" s="24" t="s">
        <v>444</v>
      </c>
      <c r="FN359" t="s">
        <v>444</v>
      </c>
      <c r="FO359" t="s">
        <v>444</v>
      </c>
      <c r="FP359" s="24" t="s">
        <v>444</v>
      </c>
      <c r="FQ359" s="24" t="s">
        <v>444</v>
      </c>
      <c r="FR359" t="s">
        <v>444</v>
      </c>
      <c r="FS359" t="s">
        <v>444</v>
      </c>
      <c r="FT359" s="24" t="s">
        <v>444</v>
      </c>
      <c r="FU359" s="24" t="s">
        <v>444</v>
      </c>
      <c r="FV359" t="s">
        <v>444</v>
      </c>
      <c r="FW359" t="s">
        <v>444</v>
      </c>
      <c r="FX359" s="24" t="s">
        <v>444</v>
      </c>
      <c r="FY359" s="24" t="s">
        <v>444</v>
      </c>
      <c r="FZ359" t="s">
        <v>444</v>
      </c>
      <c r="GA359" t="s">
        <v>444</v>
      </c>
      <c r="GB359" s="24" t="s">
        <v>444</v>
      </c>
      <c r="GC359" s="24" t="s">
        <v>444</v>
      </c>
      <c r="GD359" t="s">
        <v>444</v>
      </c>
      <c r="GE359" t="s">
        <v>444</v>
      </c>
      <c r="GF359" s="24" t="s">
        <v>444</v>
      </c>
      <c r="GG359" s="24" t="s">
        <v>444</v>
      </c>
      <c r="GH359" t="s">
        <v>444</v>
      </c>
      <c r="GI359" s="24" t="s">
        <v>444</v>
      </c>
      <c r="GJ359" s="24" t="s">
        <v>444</v>
      </c>
      <c r="GK359" t="s">
        <v>444</v>
      </c>
      <c r="GL359" t="s">
        <v>444</v>
      </c>
      <c r="GM359" s="24" t="s">
        <v>444</v>
      </c>
      <c r="GN359" s="24" t="s">
        <v>444</v>
      </c>
      <c r="GO359" t="s">
        <v>444</v>
      </c>
      <c r="GP359" t="s">
        <v>444</v>
      </c>
      <c r="GQ359" s="24" t="s">
        <v>444</v>
      </c>
      <c r="GR359" s="24" t="s">
        <v>444</v>
      </c>
      <c r="GS359" t="s">
        <v>444</v>
      </c>
      <c r="GT359" t="s">
        <v>444</v>
      </c>
      <c r="GU359" s="24" t="s">
        <v>444</v>
      </c>
      <c r="GV359" s="24" t="s">
        <v>444</v>
      </c>
      <c r="GW359" t="s">
        <v>444</v>
      </c>
      <c r="GX359" t="s">
        <v>444</v>
      </c>
      <c r="GY359" s="24" t="s">
        <v>444</v>
      </c>
      <c r="GZ359" s="24" t="s">
        <v>444</v>
      </c>
      <c r="HA359" t="s">
        <v>444</v>
      </c>
      <c r="HB359" t="s">
        <v>444</v>
      </c>
      <c r="HC359" s="24" t="s">
        <v>444</v>
      </c>
      <c r="HD359" s="24" t="s">
        <v>444</v>
      </c>
      <c r="HE359" t="s">
        <v>444</v>
      </c>
      <c r="HF359" t="s">
        <v>444</v>
      </c>
      <c r="HG359" s="24" t="s">
        <v>444</v>
      </c>
      <c r="HH359" s="24" t="s">
        <v>444</v>
      </c>
      <c r="HI359" t="s">
        <v>444</v>
      </c>
      <c r="HJ359" t="s">
        <v>444</v>
      </c>
      <c r="HK359" s="24" t="s">
        <v>444</v>
      </c>
      <c r="HL359" s="24" t="s">
        <v>444</v>
      </c>
      <c r="HM359" t="s">
        <v>444</v>
      </c>
      <c r="HN359" t="s">
        <v>444</v>
      </c>
      <c r="HO359" s="24" t="s">
        <v>444</v>
      </c>
      <c r="HP359" s="24" t="s">
        <v>444</v>
      </c>
      <c r="HQ359" t="s">
        <v>444</v>
      </c>
      <c r="HR359" t="s">
        <v>444</v>
      </c>
      <c r="HS359" s="24" t="s">
        <v>444</v>
      </c>
      <c r="HT359" s="24" t="s">
        <v>444</v>
      </c>
      <c r="HU359" t="s">
        <v>444</v>
      </c>
      <c r="HV359" t="s">
        <v>444</v>
      </c>
      <c r="HW359" s="24" t="s">
        <v>444</v>
      </c>
      <c r="HX359" s="24" t="s">
        <v>444</v>
      </c>
      <c r="HY359" t="s">
        <v>444</v>
      </c>
      <c r="HZ359" t="s">
        <v>444</v>
      </c>
      <c r="IA359" t="s">
        <v>2774</v>
      </c>
      <c r="IB359" t="s">
        <v>2736</v>
      </c>
      <c r="IC359" t="s">
        <v>2737</v>
      </c>
      <c r="ID359" s="33" t="b" cm="1">
        <f t="array" ref="ID359">_xlfn.IFNA(MATCH($A$2,_xlfn.NUMBERVALUE(Table_Query_from_MF_DSNP62[[#This Row],[CL_GLACCT_DR1]:[CL_GLACCT_CR4]]),0),0)&gt;=1</f>
        <v>1</v>
      </c>
      <c r="IE359" s="33" t="b">
        <f>OR(Table_Query_from_MF_DSNP62[[#This Row],[Pair1]:[Pair25]])</f>
        <v>1</v>
      </c>
      <c r="IF359" s="33">
        <f>_xlfn.IFNA(MATCH(TRUE,Table_Query_from_MF_DSNP62[[#This Row],[Pair1]:[Pair25]],0),"none")</f>
        <v>1</v>
      </c>
      <c r="IG359" s="33" t="b">
        <f>AND($A$2&gt;=_xlfn.NUMBERVALUE(Table_Query_from_MF_DSNP62[[#This Row],[CL_GL_ACCT_FR1]]),$A$2&lt;=_xlfn.NUMBERVALUE(Table_Query_from_MF_DSNP62[[#This Row],[CL_GL_ACCT_TO1]]))</f>
        <v>1</v>
      </c>
      <c r="IH359" s="33" t="b">
        <f>AND($A$2&gt;=_xlfn.NUMBERVALUE(Table_Query_from_MF_DSNP62[[#This Row],[CL_GL_ACCT_FR2]]),$A$2&lt;=_xlfn.NUMBERVALUE(Table_Query_from_MF_DSNP62[[#This Row],[CL_GL_ACCT_TO2]]))</f>
        <v>1</v>
      </c>
      <c r="II359" s="33" t="b">
        <f>AND($A$2&gt;=_xlfn.NUMBERVALUE(Table_Query_from_MF_DSNP62[[#This Row],[CL_GL_ACCT_FR3]]),$A$2&lt;=_xlfn.NUMBERVALUE(Table_Query_from_MF_DSNP62[[#This Row],[CL_GL_ACCT_TO3]]))</f>
        <v>1</v>
      </c>
      <c r="IJ359" s="33" t="b">
        <f>AND($A$2&gt;=_xlfn.NUMBERVALUE(Table_Query_from_MF_DSNP62[[#This Row],[CL_GL_ACCT_FR4]]),$A$2&lt;=_xlfn.NUMBERVALUE(Table_Query_from_MF_DSNP62[[#This Row],[CL_GL_ACCT_TO4]]))</f>
        <v>1</v>
      </c>
      <c r="IK359" s="33" t="b">
        <f>AND($A$2&gt;=_xlfn.NUMBERVALUE(Table_Query_from_MF_DSNP62[[#This Row],[CL_GL_ACCT_FR5]]),$A$2&lt;=_xlfn.NUMBERVALUE(Table_Query_from_MF_DSNP62[[#This Row],[CL_GL_ACCT_TO5]]))</f>
        <v>1</v>
      </c>
      <c r="IL359" s="33" t="b">
        <f>AND($A$2&gt;=_xlfn.NUMBERVALUE(Table_Query_from_MF_DSNP62[[#This Row],[CL_GL_ACCT_FR6]]),$A$2&lt;=_xlfn.NUMBERVALUE(Table_Query_from_MF_DSNP62[[#This Row],[CL_GL_ACCT_TO6]]))</f>
        <v>1</v>
      </c>
      <c r="IM359" s="33" t="b">
        <f>AND($A$2&gt;=_xlfn.NUMBERVALUE(Table_Query_from_MF_DSNP62[[#This Row],[CL_GL_ACCT_FR7]]),$A$2&lt;=_xlfn.NUMBERVALUE(Table_Query_from_MF_DSNP62[[#This Row],[CL_GL_ACCT_TO7]]))</f>
        <v>1</v>
      </c>
      <c r="IN359" s="33" t="b">
        <f>AND($A$2&gt;=_xlfn.NUMBERVALUE(Table_Query_from_MF_DSNP62[[#This Row],[CL_GL_ACCT_FR8]]),$A$2&lt;=_xlfn.NUMBERVALUE(Table_Query_from_MF_DSNP62[[#This Row],[CL_GL_ACCT_TO8]]))</f>
        <v>1</v>
      </c>
      <c r="IO359" s="33" t="b">
        <f>AND($A$2&gt;=_xlfn.NUMBERVALUE(Table_Query_from_MF_DSNP62[[#This Row],[CL_GL_ACCT_FR9]]),$A$2&lt;=_xlfn.NUMBERVALUE(Table_Query_from_MF_DSNP62[[#This Row],[CL_GL_ACCT_TO9]]))</f>
        <v>1</v>
      </c>
      <c r="IP359" s="33" t="b">
        <f>AND($A$2&gt;=_xlfn.NUMBERVALUE(Table_Query_from_MF_DSNP62[[#This Row],[CL_GL_ACCT_FR10]]),$A$2&lt;=_xlfn.NUMBERVALUE(Table_Query_from_MF_DSNP62[[#This Row],[CL_GL_ACCT_TO10]]))</f>
        <v>1</v>
      </c>
      <c r="IQ359" s="33" t="b">
        <f>AND($A$2&gt;=_xlfn.NUMBERVALUE(Table_Query_from_MF_DSNP62[[#This Row],[CL_GL_ACCT_FR11]]),$A$2&lt;=_xlfn.NUMBERVALUE(Table_Query_from_MF_DSNP62[[#This Row],[CL_GL_ACCT_TO11]]))</f>
        <v>1</v>
      </c>
      <c r="IR359" s="33" t="b">
        <f>AND($A$2&gt;=_xlfn.NUMBERVALUE(Table_Query_from_MF_DSNP62[[#This Row],[CL_GL_ACCT_FR12]]),$A$2&lt;=_xlfn.NUMBERVALUE(Table_Query_from_MF_DSNP62[[#This Row],[CL_GL_ACCT_TO12]]))</f>
        <v>1</v>
      </c>
      <c r="IS359" s="33" t="b">
        <f>AND($A$2&gt;=_xlfn.NUMBERVALUE(Table_Query_from_MF_DSNP62[[#This Row],[CL_GL_ACCT_FR13]]),$A$2&lt;=_xlfn.NUMBERVALUE(Table_Query_from_MF_DSNP62[[#This Row],[CL_GL_ACCT_TO13]]))</f>
        <v>1</v>
      </c>
      <c r="IT359" s="33" t="b">
        <f>AND($A$2&gt;=_xlfn.NUMBERVALUE(Table_Query_from_MF_DSNP62[[#This Row],[CL_GL_ACCT_FR14]]),$A$2&lt;=_xlfn.NUMBERVALUE(Table_Query_from_MF_DSNP62[[#This Row],[CL_GL_ACCT_TO14]]))</f>
        <v>1</v>
      </c>
      <c r="IU359" s="33" t="b">
        <f>AND($A$2&gt;=_xlfn.NUMBERVALUE(Table_Query_from_MF_DSNP62[[#This Row],[CL_GL_ACCT_FR15]]),$A$2&lt;=_xlfn.NUMBERVALUE(Table_Query_from_MF_DSNP62[[#This Row],[CL_GL_ACCT_TO15]]))</f>
        <v>1</v>
      </c>
      <c r="IV359" s="33" t="b">
        <f>AND($A$2&gt;=_xlfn.NUMBERVALUE(Table_Query_from_MF_DSNP62[[#This Row],[CL_GL_ACCT_FR16]]),$A$2&lt;=_xlfn.NUMBERVALUE(Table_Query_from_MF_DSNP62[[#This Row],[CL_GL_ACCT_TO16]]))</f>
        <v>1</v>
      </c>
      <c r="IW359" s="33" t="b">
        <f>AND($A$2&gt;=_xlfn.NUMBERVALUE(Table_Query_from_MF_DSNP62[[#This Row],[CL_GL_ACCT_FR17]]),$A$2&lt;=_xlfn.NUMBERVALUE(Table_Query_from_MF_DSNP62[[#This Row],[CL_GL_ACCT_TO17]]))</f>
        <v>1</v>
      </c>
      <c r="IX359" s="33" t="b">
        <f>AND($A$2&gt;=_xlfn.NUMBERVALUE(Table_Query_from_MF_DSNP62[[#This Row],[CL_GL_ACCT_FR18]]),$A$2&lt;=_xlfn.NUMBERVALUE(Table_Query_from_MF_DSNP62[[#This Row],[CL_GL_ACCT_TO18]]))</f>
        <v>1</v>
      </c>
      <c r="IY359" s="33" t="b">
        <f>AND($A$2&gt;=_xlfn.NUMBERVALUE(Table_Query_from_MF_DSNP62[[#This Row],[CL_GL_ACCT_FR19]]),$A$2&lt;=_xlfn.NUMBERVALUE(Table_Query_from_MF_DSNP62[[#This Row],[CL_GL_ACCT_TO19]]))</f>
        <v>1</v>
      </c>
      <c r="IZ359" s="33" t="b">
        <f>AND($A$2&gt;=_xlfn.NUMBERVALUE(Table_Query_from_MF_DSNP62[[#This Row],[CL_GL_ACCT_FR20]]),$A$2&lt;=_xlfn.NUMBERVALUE(Table_Query_from_MF_DSNP62[[#This Row],[CL_GL_ACCT_TO20]]))</f>
        <v>1</v>
      </c>
      <c r="JA359" s="33" t="b">
        <f>AND($A$2&gt;=_xlfn.NUMBERVALUE(Table_Query_from_MF_DSNP62[[#This Row],[CL_GL_ACCT_FR21]]),$A$2&lt;=_xlfn.NUMBERVALUE(Table_Query_from_MF_DSNP62[[#This Row],[CL_GL_ACCT_TO21]]))</f>
        <v>1</v>
      </c>
      <c r="JB359" s="33" t="b">
        <f>AND($A$2&gt;=_xlfn.NUMBERVALUE(Table_Query_from_MF_DSNP62[[#This Row],[CL_GL_ACCT_FR22]]),$A$2&lt;=_xlfn.NUMBERVALUE(Table_Query_from_MF_DSNP62[[#This Row],[CL_GL_ACCT_TO22]]))</f>
        <v>1</v>
      </c>
      <c r="JC359" s="33" t="b">
        <f>AND($A$2&gt;=_xlfn.NUMBERVALUE(Table_Query_from_MF_DSNP62[[#This Row],[CL_GL_ACCT_FR23]]),$A$2&lt;=_xlfn.NUMBERVALUE(Table_Query_from_MF_DSNP62[[#This Row],[CL_GL_ACCT_TO23]]))</f>
        <v>1</v>
      </c>
      <c r="JD359" s="33" t="b">
        <f>AND($A$2&gt;=_xlfn.NUMBERVALUE(Table_Query_from_MF_DSNP62[[#This Row],[CL_GL_ACCT_FR24]]),$A$2&lt;=_xlfn.NUMBERVALUE(Table_Query_from_MF_DSNP62[[#This Row],[CL_GL_ACCT_TO24]]))</f>
        <v>1</v>
      </c>
      <c r="JE359" s="33" t="b">
        <f>AND($A$2&gt;=_xlfn.NUMBERVALUE(Table_Query_from_MF_DSNP62[[#This Row],[CL_GL_ACCT_FR25]]),$A$2&lt;=_xlfn.NUMBERVALUE(Table_Query_from_MF_DSNP62[[#This Row],[CL_GL_ACCT_TO25]]))</f>
        <v>1</v>
      </c>
      <c r="JF359" s="33" t="b">
        <f>OR(Table_Query_from_MF_DSNP62[[#This Row],[PairA]:[PairO]])</f>
        <v>1</v>
      </c>
      <c r="JG359" s="33">
        <f>_xlfn.IFNA(MATCH(TRUE,Table_Query_from_MF_DSNP62[[#This Row],[PairA]:[PairO]],0),"none")</f>
        <v>1</v>
      </c>
      <c r="JH359" s="33" t="b">
        <f>AND($B$2&gt;=_xlfn.NUMBERVALUE(Table_Query_from_MF_DSNP62[[#This Row],[CL_CMP_OBJ_FR1]]),$B$2&lt;=_xlfn.NUMBERVALUE(Table_Query_from_MF_DSNP62[[#This Row],[CL_CMP_OBJ_TO1]]))</f>
        <v>1</v>
      </c>
      <c r="JI359" s="33" t="b">
        <f>AND($B$2&gt;=_xlfn.NUMBERVALUE(Table_Query_from_MF_DSNP62[[#This Row],[CL_CMP_OBJ_FR2]]),$B$2&lt;=_xlfn.NUMBERVALUE(Table_Query_from_MF_DSNP62[[#This Row],[CL_CMP_OBJ_TO2]]))</f>
        <v>1</v>
      </c>
      <c r="JJ359" s="33" t="b">
        <f>AND($B$2&gt;=_xlfn.NUMBERVALUE(Table_Query_from_MF_DSNP62[[#This Row],[CL_CMP_OBJ_FR3]]),$B$2&lt;=_xlfn.NUMBERVALUE(Table_Query_from_MF_DSNP62[[#This Row],[CL_CMP_OBJ_TO3]]))</f>
        <v>1</v>
      </c>
      <c r="JK359" s="33" t="b">
        <f>AND($B$2&gt;=_xlfn.NUMBERVALUE(Table_Query_from_MF_DSNP62[[#This Row],[CL_CMP_OBJ_FR4]]),$B$2&lt;=_xlfn.NUMBERVALUE(Table_Query_from_MF_DSNP62[[#This Row],[CL_CMP_OBJ_TO4]]))</f>
        <v>1</v>
      </c>
      <c r="JL359" s="33" t="b">
        <f>AND($B$2&gt;=_xlfn.NUMBERVALUE(Table_Query_from_MF_DSNP62[[#This Row],[CL_CMP_OBJ_FR5]]),$B$2&lt;=_xlfn.NUMBERVALUE(Table_Query_from_MF_DSNP62[[#This Row],[CL_CMP_OBJ_TO5]]))</f>
        <v>1</v>
      </c>
      <c r="JM359" s="33" t="b">
        <f>AND($B$2&gt;=_xlfn.NUMBERVALUE(Table_Query_from_MF_DSNP62[[#This Row],[CL_CMP_OBJ_FR6]]),$B$2&lt;=_xlfn.NUMBERVALUE(Table_Query_from_MF_DSNP62[[#This Row],[CL_CMP_OBJ_TO6]]))</f>
        <v>1</v>
      </c>
      <c r="JN359" s="33" t="b">
        <f>AND($B$2&gt;=_xlfn.NUMBERVALUE(Table_Query_from_MF_DSNP62[[#This Row],[CL_CMP_OBJ_FR7]]),$B$2&lt;=_xlfn.NUMBERVALUE(Table_Query_from_MF_DSNP62[[#This Row],[CL_CMP_OBJ_TO7]]))</f>
        <v>1</v>
      </c>
      <c r="JO359" s="33" t="b">
        <f>AND($B$2&gt;=_xlfn.NUMBERVALUE(Table_Query_from_MF_DSNP62[[#This Row],[CL_CMP_OBJ_FR8]]),$B$2&lt;=_xlfn.NUMBERVALUE(Table_Query_from_MF_DSNP62[[#This Row],[CL_CMP_OBJ_TO8]]))</f>
        <v>1</v>
      </c>
      <c r="JP359" s="33" t="b">
        <f>AND($B$2&gt;=_xlfn.NUMBERVALUE(Table_Query_from_MF_DSNP62[[#This Row],[CL_CMP_OBJ_FR9]]),$B$2&lt;=_xlfn.NUMBERVALUE(Table_Query_from_MF_DSNP62[[#This Row],[CL_CMP_OBJ_TO9]]))</f>
        <v>1</v>
      </c>
      <c r="JQ359" s="33" t="b">
        <f>AND($B$2&gt;=_xlfn.NUMBERVALUE(Table_Query_from_MF_DSNP62[[#This Row],[CL_CMP_OBJ_FR10]]),$B$2&lt;=_xlfn.NUMBERVALUE(Table_Query_from_MF_DSNP62[[#This Row],[CL_CMP_OBJ_TO10]]))</f>
        <v>1</v>
      </c>
      <c r="JR359" s="33" t="b">
        <f>AND($B$2&gt;=_xlfn.NUMBERVALUE(Table_Query_from_MF_DSNP62[[#This Row],[CL_CMP_OBJ_FR11]]),$B$2&lt;=_xlfn.NUMBERVALUE(Table_Query_from_MF_DSNP62[[#This Row],[CL_CMP_OBJ_TO11]]))</f>
        <v>1</v>
      </c>
      <c r="JS359" s="33" t="b">
        <f>AND($B$2&gt;=_xlfn.NUMBERVALUE(Table_Query_from_MF_DSNP62[[#This Row],[CL_CMP_OBJ_FR12]]),$B$2&lt;=_xlfn.NUMBERVALUE(Table_Query_from_MF_DSNP62[[#This Row],[CL_CMP_OBJ_TO12]]))</f>
        <v>1</v>
      </c>
      <c r="JT359" s="33" t="b">
        <f>AND($B$2&gt;=_xlfn.NUMBERVALUE(Table_Query_from_MF_DSNP62[[#This Row],[CL_CMP_OBJ_FR13]]),$B$2&lt;=_xlfn.NUMBERVALUE(Table_Query_from_MF_DSNP62[[#This Row],[CL_CMP_OBJ_TO13]]))</f>
        <v>1</v>
      </c>
      <c r="JU359" s="33" t="b">
        <f>AND($B$2&gt;=_xlfn.NUMBERVALUE(Table_Query_from_MF_DSNP62[[#This Row],[CL_CMP_OBJ_FR14]]),$B$2&lt;=_xlfn.NUMBERVALUE(Table_Query_from_MF_DSNP62[[#This Row],[CL_CMP_OBJ_TO14]]))</f>
        <v>1</v>
      </c>
      <c r="JV359" s="33" t="b">
        <f>AND($B$2&gt;=_xlfn.NUMBERVALUE(Table_Query_from_MF_DSNP62[[#This Row],[CL_CMP_OBJ_FR15]]),$B$2&lt;=_xlfn.NUMBERVALUE(Table_Query_from_MF_DSNP62[[#This Row],[CL_CMP_OBJ_TO15]]))</f>
        <v>1</v>
      </c>
    </row>
    <row r="360" spans="1:282" x14ac:dyDescent="0.25">
      <c r="A360" t="b">
        <f>OR(,Table_Query_from_MF_DSNP62[[#This Row],[Desired GL included as "hard-coded" GL?]],Table_Query_from_MF_DSNP62[[#This Row],[Desired GL included as "Open GL"?]])</f>
        <v>1</v>
      </c>
      <c r="B360" t="b">
        <f>Table_Query_from_MF_DSNP62[[#This Row],[Desired CObj included as "Open CObj"?]]</f>
        <v>1</v>
      </c>
      <c r="C360" t="s">
        <v>1942</v>
      </c>
      <c r="D360" t="s">
        <v>1943</v>
      </c>
      <c r="E360" t="s">
        <v>8</v>
      </c>
      <c r="F360" s="24" t="s">
        <v>2</v>
      </c>
      <c r="G360" t="s">
        <v>13</v>
      </c>
      <c r="H360" s="24" t="s">
        <v>444</v>
      </c>
      <c r="I360" t="s">
        <v>444</v>
      </c>
      <c r="J360" s="24" t="s">
        <v>444</v>
      </c>
      <c r="K360" t="s">
        <v>444</v>
      </c>
      <c r="L360" s="24" t="s">
        <v>444</v>
      </c>
      <c r="M360" t="s">
        <v>444</v>
      </c>
      <c r="N360" t="s">
        <v>444</v>
      </c>
      <c r="O360" t="s">
        <v>444</v>
      </c>
      <c r="P360" t="s">
        <v>444</v>
      </c>
      <c r="Q360" t="s">
        <v>15</v>
      </c>
      <c r="R360" t="s">
        <v>444</v>
      </c>
      <c r="S360" t="s">
        <v>442</v>
      </c>
      <c r="T360" t="s">
        <v>447</v>
      </c>
      <c r="U360" t="s">
        <v>444</v>
      </c>
      <c r="V360" t="s">
        <v>444</v>
      </c>
      <c r="W360" t="s">
        <v>442</v>
      </c>
      <c r="X360" t="s">
        <v>442</v>
      </c>
      <c r="Y360" t="s">
        <v>444</v>
      </c>
      <c r="Z360" t="s">
        <v>442</v>
      </c>
      <c r="AA360" t="s">
        <v>442</v>
      </c>
      <c r="AB360" t="s">
        <v>444</v>
      </c>
      <c r="AC360" t="s">
        <v>444</v>
      </c>
      <c r="AD360" t="s">
        <v>444</v>
      </c>
      <c r="AE360" t="s">
        <v>444</v>
      </c>
      <c r="AF360" t="s">
        <v>444</v>
      </c>
      <c r="AG360" t="s">
        <v>442</v>
      </c>
      <c r="AH360" t="s">
        <v>444</v>
      </c>
      <c r="AI360" t="s">
        <v>447</v>
      </c>
      <c r="AJ360" t="s">
        <v>442</v>
      </c>
      <c r="AK360" t="s">
        <v>442</v>
      </c>
      <c r="AL360" t="s">
        <v>444</v>
      </c>
      <c r="AM360" t="s">
        <v>444</v>
      </c>
      <c r="AN360" t="s">
        <v>444</v>
      </c>
      <c r="AO360" t="s">
        <v>444</v>
      </c>
      <c r="AP360" t="s">
        <v>442</v>
      </c>
      <c r="AQ360" t="s">
        <v>1440</v>
      </c>
      <c r="AR360" t="s">
        <v>1451</v>
      </c>
      <c r="AS360" t="s">
        <v>162</v>
      </c>
      <c r="AT360" t="s">
        <v>10</v>
      </c>
      <c r="AU360" t="s">
        <v>444</v>
      </c>
      <c r="AV360" t="s">
        <v>442</v>
      </c>
      <c r="AW360" t="s">
        <v>444</v>
      </c>
      <c r="AX360" t="s">
        <v>444</v>
      </c>
      <c r="AY360" t="s">
        <v>444</v>
      </c>
      <c r="AZ360" t="s">
        <v>7</v>
      </c>
      <c r="BA360" t="s">
        <v>478</v>
      </c>
      <c r="BB360" t="s">
        <v>444</v>
      </c>
      <c r="BC360" t="s">
        <v>444</v>
      </c>
      <c r="BD360" t="s">
        <v>1359</v>
      </c>
      <c r="BE360" t="s">
        <v>838</v>
      </c>
      <c r="BF360" t="s">
        <v>740</v>
      </c>
      <c r="BG360" t="s">
        <v>444</v>
      </c>
      <c r="BH360" t="s">
        <v>444</v>
      </c>
      <c r="BI360" t="s">
        <v>444</v>
      </c>
      <c r="BJ360" t="s">
        <v>444</v>
      </c>
      <c r="BK360" t="s">
        <v>444</v>
      </c>
      <c r="BL360" t="s">
        <v>444</v>
      </c>
      <c r="BM360" t="s">
        <v>444</v>
      </c>
      <c r="BN360" t="s">
        <v>444</v>
      </c>
      <c r="BO360" t="s">
        <v>444</v>
      </c>
      <c r="BP360" t="s">
        <v>444</v>
      </c>
      <c r="BQ360" t="s">
        <v>444</v>
      </c>
      <c r="BR360" t="s">
        <v>444</v>
      </c>
      <c r="BS360" t="s">
        <v>444</v>
      </c>
      <c r="BT360" t="s">
        <v>444</v>
      </c>
      <c r="BU360" t="s">
        <v>444</v>
      </c>
      <c r="BV360" t="s">
        <v>444</v>
      </c>
      <c r="BW360" t="s">
        <v>444</v>
      </c>
      <c r="BX360" t="s">
        <v>444</v>
      </c>
      <c r="BY360" t="s">
        <v>444</v>
      </c>
      <c r="BZ360" t="s">
        <v>444</v>
      </c>
      <c r="CA360" t="s">
        <v>444</v>
      </c>
      <c r="CB360" t="s">
        <v>444</v>
      </c>
      <c r="CC360" t="s">
        <v>1360</v>
      </c>
      <c r="CD360" t="s">
        <v>852</v>
      </c>
      <c r="CE360" t="s">
        <v>444</v>
      </c>
      <c r="CF360" t="s">
        <v>444</v>
      </c>
      <c r="CG360" t="s">
        <v>444</v>
      </c>
      <c r="CH360" t="s">
        <v>444</v>
      </c>
      <c r="CI360" t="s">
        <v>444</v>
      </c>
      <c r="CJ360" t="s">
        <v>444</v>
      </c>
      <c r="CK360" t="s">
        <v>444</v>
      </c>
      <c r="CL360" t="s">
        <v>444</v>
      </c>
      <c r="CM360" t="s">
        <v>444</v>
      </c>
      <c r="CN360" t="s">
        <v>444</v>
      </c>
      <c r="CO360" t="s">
        <v>444</v>
      </c>
      <c r="CP360" t="s">
        <v>444</v>
      </c>
      <c r="CQ360" t="s">
        <v>444</v>
      </c>
      <c r="CR360" t="s">
        <v>444</v>
      </c>
      <c r="CS360" t="s">
        <v>444</v>
      </c>
      <c r="CT360" t="s">
        <v>444</v>
      </c>
      <c r="CU360" t="s">
        <v>444</v>
      </c>
      <c r="CV360" t="s">
        <v>2773</v>
      </c>
      <c r="CW360" t="s">
        <v>2736</v>
      </c>
      <c r="CX360" t="s">
        <v>2737</v>
      </c>
      <c r="CY360" t="s">
        <v>1370</v>
      </c>
      <c r="CZ360" t="s">
        <v>1371</v>
      </c>
      <c r="DA360" t="s">
        <v>444</v>
      </c>
      <c r="DB360" t="s">
        <v>444</v>
      </c>
      <c r="DC360" t="s">
        <v>444</v>
      </c>
      <c r="DD360" t="s">
        <v>444</v>
      </c>
      <c r="DE360" t="s">
        <v>444</v>
      </c>
      <c r="DF360" t="s">
        <v>444</v>
      </c>
      <c r="DG360" t="s">
        <v>444</v>
      </c>
      <c r="DH360" t="s">
        <v>444</v>
      </c>
      <c r="DI360" t="s">
        <v>443</v>
      </c>
      <c r="DJ360" t="s">
        <v>282</v>
      </c>
      <c r="DK360" t="s">
        <v>1440</v>
      </c>
      <c r="DL360" t="s">
        <v>1451</v>
      </c>
      <c r="DM360" t="s">
        <v>444</v>
      </c>
      <c r="DN360" t="s">
        <v>444</v>
      </c>
      <c r="DO360" t="s">
        <v>444</v>
      </c>
      <c r="DP360" t="s">
        <v>444</v>
      </c>
      <c r="DQ360" t="s">
        <v>444</v>
      </c>
      <c r="DR360" t="s">
        <v>444</v>
      </c>
      <c r="DS360" t="s">
        <v>444</v>
      </c>
      <c r="DT360" s="24" t="s">
        <v>444</v>
      </c>
      <c r="DU360" s="24" t="s">
        <v>444</v>
      </c>
      <c r="DV360" t="s">
        <v>444</v>
      </c>
      <c r="DW360" t="s">
        <v>444</v>
      </c>
      <c r="DX360" s="24" t="s">
        <v>444</v>
      </c>
      <c r="DY360" s="24" t="s">
        <v>444</v>
      </c>
      <c r="DZ360" t="s">
        <v>444</v>
      </c>
      <c r="EA360" t="s">
        <v>444</v>
      </c>
      <c r="EB360" s="24" t="s">
        <v>444</v>
      </c>
      <c r="EC360" s="24" t="s">
        <v>444</v>
      </c>
      <c r="ED360" t="s">
        <v>444</v>
      </c>
      <c r="EE360" t="s">
        <v>444</v>
      </c>
      <c r="EF360" s="24" t="s">
        <v>444</v>
      </c>
      <c r="EG360" s="24" t="s">
        <v>444</v>
      </c>
      <c r="EH360" t="s">
        <v>444</v>
      </c>
      <c r="EI360" t="s">
        <v>444</v>
      </c>
      <c r="EJ360" s="24" t="s">
        <v>444</v>
      </c>
      <c r="EK360" s="24" t="s">
        <v>444</v>
      </c>
      <c r="EL360" t="s">
        <v>444</v>
      </c>
      <c r="EM360" t="s">
        <v>444</v>
      </c>
      <c r="EN360" s="24" t="s">
        <v>444</v>
      </c>
      <c r="EO360" s="24" t="s">
        <v>444</v>
      </c>
      <c r="EP360" t="s">
        <v>444</v>
      </c>
      <c r="EQ360" t="s">
        <v>444</v>
      </c>
      <c r="ER360" s="24" t="s">
        <v>444</v>
      </c>
      <c r="ES360" s="24" t="s">
        <v>444</v>
      </c>
      <c r="ET360" t="s">
        <v>444</v>
      </c>
      <c r="EU360" t="s">
        <v>444</v>
      </c>
      <c r="EV360" s="24" t="s">
        <v>444</v>
      </c>
      <c r="EW360" s="24" t="s">
        <v>444</v>
      </c>
      <c r="EX360" t="s">
        <v>444</v>
      </c>
      <c r="EY360" t="s">
        <v>444</v>
      </c>
      <c r="EZ360" s="24" t="s">
        <v>444</v>
      </c>
      <c r="FA360" s="24" t="s">
        <v>444</v>
      </c>
      <c r="FB360" t="s">
        <v>444</v>
      </c>
      <c r="FC360" t="s">
        <v>444</v>
      </c>
      <c r="FD360" s="24" t="s">
        <v>444</v>
      </c>
      <c r="FE360" s="24" t="s">
        <v>444</v>
      </c>
      <c r="FF360" t="s">
        <v>444</v>
      </c>
      <c r="FG360" t="s">
        <v>444</v>
      </c>
      <c r="FH360" s="24" t="s">
        <v>444</v>
      </c>
      <c r="FI360" s="24" t="s">
        <v>444</v>
      </c>
      <c r="FJ360" t="s">
        <v>444</v>
      </c>
      <c r="FK360" t="s">
        <v>444</v>
      </c>
      <c r="FL360" s="24" t="s">
        <v>444</v>
      </c>
      <c r="FM360" s="24" t="s">
        <v>444</v>
      </c>
      <c r="FN360" t="s">
        <v>444</v>
      </c>
      <c r="FO360" t="s">
        <v>444</v>
      </c>
      <c r="FP360" s="24" t="s">
        <v>444</v>
      </c>
      <c r="FQ360" s="24" t="s">
        <v>444</v>
      </c>
      <c r="FR360" t="s">
        <v>444</v>
      </c>
      <c r="FS360" t="s">
        <v>444</v>
      </c>
      <c r="FT360" s="24" t="s">
        <v>444</v>
      </c>
      <c r="FU360" s="24" t="s">
        <v>444</v>
      </c>
      <c r="FV360" t="s">
        <v>444</v>
      </c>
      <c r="FW360" t="s">
        <v>444</v>
      </c>
      <c r="FX360" s="24" t="s">
        <v>444</v>
      </c>
      <c r="FY360" s="24" t="s">
        <v>444</v>
      </c>
      <c r="FZ360" t="s">
        <v>444</v>
      </c>
      <c r="GA360" t="s">
        <v>444</v>
      </c>
      <c r="GB360" s="24" t="s">
        <v>444</v>
      </c>
      <c r="GC360" s="24" t="s">
        <v>444</v>
      </c>
      <c r="GD360" t="s">
        <v>444</v>
      </c>
      <c r="GE360" t="s">
        <v>444</v>
      </c>
      <c r="GF360" s="24" t="s">
        <v>444</v>
      </c>
      <c r="GG360" s="24" t="s">
        <v>444</v>
      </c>
      <c r="GH360" t="s">
        <v>444</v>
      </c>
      <c r="GI360" s="24" t="s">
        <v>444</v>
      </c>
      <c r="GJ360" s="24" t="s">
        <v>444</v>
      </c>
      <c r="GK360" t="s">
        <v>444</v>
      </c>
      <c r="GL360" t="s">
        <v>444</v>
      </c>
      <c r="GM360" s="24" t="s">
        <v>444</v>
      </c>
      <c r="GN360" s="24" t="s">
        <v>444</v>
      </c>
      <c r="GO360" t="s">
        <v>444</v>
      </c>
      <c r="GP360" t="s">
        <v>444</v>
      </c>
      <c r="GQ360" s="24" t="s">
        <v>444</v>
      </c>
      <c r="GR360" s="24" t="s">
        <v>444</v>
      </c>
      <c r="GS360" t="s">
        <v>444</v>
      </c>
      <c r="GT360" t="s">
        <v>444</v>
      </c>
      <c r="GU360" s="24" t="s">
        <v>444</v>
      </c>
      <c r="GV360" s="24" t="s">
        <v>444</v>
      </c>
      <c r="GW360" t="s">
        <v>444</v>
      </c>
      <c r="GX360" t="s">
        <v>444</v>
      </c>
      <c r="GY360" s="24" t="s">
        <v>444</v>
      </c>
      <c r="GZ360" s="24" t="s">
        <v>444</v>
      </c>
      <c r="HA360" t="s">
        <v>444</v>
      </c>
      <c r="HB360" t="s">
        <v>444</v>
      </c>
      <c r="HC360" s="24" t="s">
        <v>444</v>
      </c>
      <c r="HD360" s="24" t="s">
        <v>444</v>
      </c>
      <c r="HE360" t="s">
        <v>444</v>
      </c>
      <c r="HF360" t="s">
        <v>444</v>
      </c>
      <c r="HG360" s="24" t="s">
        <v>444</v>
      </c>
      <c r="HH360" s="24" t="s">
        <v>444</v>
      </c>
      <c r="HI360" t="s">
        <v>444</v>
      </c>
      <c r="HJ360" t="s">
        <v>444</v>
      </c>
      <c r="HK360" s="24" t="s">
        <v>444</v>
      </c>
      <c r="HL360" s="24" t="s">
        <v>444</v>
      </c>
      <c r="HM360" t="s">
        <v>444</v>
      </c>
      <c r="HN360" t="s">
        <v>444</v>
      </c>
      <c r="HO360" s="24" t="s">
        <v>444</v>
      </c>
      <c r="HP360" s="24" t="s">
        <v>444</v>
      </c>
      <c r="HQ360" t="s">
        <v>444</v>
      </c>
      <c r="HR360" t="s">
        <v>444</v>
      </c>
      <c r="HS360" s="24" t="s">
        <v>444</v>
      </c>
      <c r="HT360" s="24" t="s">
        <v>444</v>
      </c>
      <c r="HU360" t="s">
        <v>444</v>
      </c>
      <c r="HV360" t="s">
        <v>444</v>
      </c>
      <c r="HW360" s="24" t="s">
        <v>444</v>
      </c>
      <c r="HX360" s="24" t="s">
        <v>444</v>
      </c>
      <c r="HY360" t="s">
        <v>444</v>
      </c>
      <c r="HZ360" t="s">
        <v>444</v>
      </c>
      <c r="IA360" t="s">
        <v>2773</v>
      </c>
      <c r="IB360" t="s">
        <v>2736</v>
      </c>
      <c r="IC360" t="s">
        <v>3066</v>
      </c>
      <c r="ID360" s="33" t="b" cm="1">
        <f t="array" ref="ID360">_xlfn.IFNA(MATCH($A$2,_xlfn.NUMBERVALUE(Table_Query_from_MF_DSNP62[[#This Row],[CL_GLACCT_DR1]:[CL_GLACCT_CR4]]),0),0)&gt;=1</f>
        <v>1</v>
      </c>
      <c r="IE360" s="33" t="b">
        <f>OR(Table_Query_from_MF_DSNP62[[#This Row],[Pair1]:[Pair25]])</f>
        <v>1</v>
      </c>
      <c r="IF360" s="33">
        <f>_xlfn.IFNA(MATCH(TRUE,Table_Query_from_MF_DSNP62[[#This Row],[Pair1]:[Pair25]],0),"none")</f>
        <v>1</v>
      </c>
      <c r="IG360" s="33" t="b">
        <f>AND($A$2&gt;=_xlfn.NUMBERVALUE(Table_Query_from_MF_DSNP62[[#This Row],[CL_GL_ACCT_FR1]]),$A$2&lt;=_xlfn.NUMBERVALUE(Table_Query_from_MF_DSNP62[[#This Row],[CL_GL_ACCT_TO1]]))</f>
        <v>1</v>
      </c>
      <c r="IH360" s="33" t="b">
        <f>AND($A$2&gt;=_xlfn.NUMBERVALUE(Table_Query_from_MF_DSNP62[[#This Row],[CL_GL_ACCT_FR2]]),$A$2&lt;=_xlfn.NUMBERVALUE(Table_Query_from_MF_DSNP62[[#This Row],[CL_GL_ACCT_TO2]]))</f>
        <v>1</v>
      </c>
      <c r="II360" s="33" t="b">
        <f>AND($A$2&gt;=_xlfn.NUMBERVALUE(Table_Query_from_MF_DSNP62[[#This Row],[CL_GL_ACCT_FR3]]),$A$2&lt;=_xlfn.NUMBERVALUE(Table_Query_from_MF_DSNP62[[#This Row],[CL_GL_ACCT_TO3]]))</f>
        <v>1</v>
      </c>
      <c r="IJ360" s="33" t="b">
        <f>AND($A$2&gt;=_xlfn.NUMBERVALUE(Table_Query_from_MF_DSNP62[[#This Row],[CL_GL_ACCT_FR4]]),$A$2&lt;=_xlfn.NUMBERVALUE(Table_Query_from_MF_DSNP62[[#This Row],[CL_GL_ACCT_TO4]]))</f>
        <v>1</v>
      </c>
      <c r="IK360" s="33" t="b">
        <f>AND($A$2&gt;=_xlfn.NUMBERVALUE(Table_Query_from_MF_DSNP62[[#This Row],[CL_GL_ACCT_FR5]]),$A$2&lt;=_xlfn.NUMBERVALUE(Table_Query_from_MF_DSNP62[[#This Row],[CL_GL_ACCT_TO5]]))</f>
        <v>1</v>
      </c>
      <c r="IL360" s="33" t="b">
        <f>AND($A$2&gt;=_xlfn.NUMBERVALUE(Table_Query_from_MF_DSNP62[[#This Row],[CL_GL_ACCT_FR6]]),$A$2&lt;=_xlfn.NUMBERVALUE(Table_Query_from_MF_DSNP62[[#This Row],[CL_GL_ACCT_TO6]]))</f>
        <v>1</v>
      </c>
      <c r="IM360" s="33" t="b">
        <f>AND($A$2&gt;=_xlfn.NUMBERVALUE(Table_Query_from_MF_DSNP62[[#This Row],[CL_GL_ACCT_FR7]]),$A$2&lt;=_xlfn.NUMBERVALUE(Table_Query_from_MF_DSNP62[[#This Row],[CL_GL_ACCT_TO7]]))</f>
        <v>1</v>
      </c>
      <c r="IN360" s="33" t="b">
        <f>AND($A$2&gt;=_xlfn.NUMBERVALUE(Table_Query_from_MF_DSNP62[[#This Row],[CL_GL_ACCT_FR8]]),$A$2&lt;=_xlfn.NUMBERVALUE(Table_Query_from_MF_DSNP62[[#This Row],[CL_GL_ACCT_TO8]]))</f>
        <v>1</v>
      </c>
      <c r="IO360" s="33" t="b">
        <f>AND($A$2&gt;=_xlfn.NUMBERVALUE(Table_Query_from_MF_DSNP62[[#This Row],[CL_GL_ACCT_FR9]]),$A$2&lt;=_xlfn.NUMBERVALUE(Table_Query_from_MF_DSNP62[[#This Row],[CL_GL_ACCT_TO9]]))</f>
        <v>1</v>
      </c>
      <c r="IP360" s="33" t="b">
        <f>AND($A$2&gt;=_xlfn.NUMBERVALUE(Table_Query_from_MF_DSNP62[[#This Row],[CL_GL_ACCT_FR10]]),$A$2&lt;=_xlfn.NUMBERVALUE(Table_Query_from_MF_DSNP62[[#This Row],[CL_GL_ACCT_TO10]]))</f>
        <v>1</v>
      </c>
      <c r="IQ360" s="33" t="b">
        <f>AND($A$2&gt;=_xlfn.NUMBERVALUE(Table_Query_from_MF_DSNP62[[#This Row],[CL_GL_ACCT_FR11]]),$A$2&lt;=_xlfn.NUMBERVALUE(Table_Query_from_MF_DSNP62[[#This Row],[CL_GL_ACCT_TO11]]))</f>
        <v>1</v>
      </c>
      <c r="IR360" s="33" t="b">
        <f>AND($A$2&gt;=_xlfn.NUMBERVALUE(Table_Query_from_MF_DSNP62[[#This Row],[CL_GL_ACCT_FR12]]),$A$2&lt;=_xlfn.NUMBERVALUE(Table_Query_from_MF_DSNP62[[#This Row],[CL_GL_ACCT_TO12]]))</f>
        <v>1</v>
      </c>
      <c r="IS360" s="33" t="b">
        <f>AND($A$2&gt;=_xlfn.NUMBERVALUE(Table_Query_from_MF_DSNP62[[#This Row],[CL_GL_ACCT_FR13]]),$A$2&lt;=_xlfn.NUMBERVALUE(Table_Query_from_MF_DSNP62[[#This Row],[CL_GL_ACCT_TO13]]))</f>
        <v>1</v>
      </c>
      <c r="IT360" s="33" t="b">
        <f>AND($A$2&gt;=_xlfn.NUMBERVALUE(Table_Query_from_MF_DSNP62[[#This Row],[CL_GL_ACCT_FR14]]),$A$2&lt;=_xlfn.NUMBERVALUE(Table_Query_from_MF_DSNP62[[#This Row],[CL_GL_ACCT_TO14]]))</f>
        <v>1</v>
      </c>
      <c r="IU360" s="33" t="b">
        <f>AND($A$2&gt;=_xlfn.NUMBERVALUE(Table_Query_from_MF_DSNP62[[#This Row],[CL_GL_ACCT_FR15]]),$A$2&lt;=_xlfn.NUMBERVALUE(Table_Query_from_MF_DSNP62[[#This Row],[CL_GL_ACCT_TO15]]))</f>
        <v>1</v>
      </c>
      <c r="IV360" s="33" t="b">
        <f>AND($A$2&gt;=_xlfn.NUMBERVALUE(Table_Query_from_MF_DSNP62[[#This Row],[CL_GL_ACCT_FR16]]),$A$2&lt;=_xlfn.NUMBERVALUE(Table_Query_from_MF_DSNP62[[#This Row],[CL_GL_ACCT_TO16]]))</f>
        <v>1</v>
      </c>
      <c r="IW360" s="33" t="b">
        <f>AND($A$2&gt;=_xlfn.NUMBERVALUE(Table_Query_from_MF_DSNP62[[#This Row],[CL_GL_ACCT_FR17]]),$A$2&lt;=_xlfn.NUMBERVALUE(Table_Query_from_MF_DSNP62[[#This Row],[CL_GL_ACCT_TO17]]))</f>
        <v>1</v>
      </c>
      <c r="IX360" s="33" t="b">
        <f>AND($A$2&gt;=_xlfn.NUMBERVALUE(Table_Query_from_MF_DSNP62[[#This Row],[CL_GL_ACCT_FR18]]),$A$2&lt;=_xlfn.NUMBERVALUE(Table_Query_from_MF_DSNP62[[#This Row],[CL_GL_ACCT_TO18]]))</f>
        <v>1</v>
      </c>
      <c r="IY360" s="33" t="b">
        <f>AND($A$2&gt;=_xlfn.NUMBERVALUE(Table_Query_from_MF_DSNP62[[#This Row],[CL_GL_ACCT_FR19]]),$A$2&lt;=_xlfn.NUMBERVALUE(Table_Query_from_MF_DSNP62[[#This Row],[CL_GL_ACCT_TO19]]))</f>
        <v>1</v>
      </c>
      <c r="IZ360" s="33" t="b">
        <f>AND($A$2&gt;=_xlfn.NUMBERVALUE(Table_Query_from_MF_DSNP62[[#This Row],[CL_GL_ACCT_FR20]]),$A$2&lt;=_xlfn.NUMBERVALUE(Table_Query_from_MF_DSNP62[[#This Row],[CL_GL_ACCT_TO20]]))</f>
        <v>1</v>
      </c>
      <c r="JA360" s="33" t="b">
        <f>AND($A$2&gt;=_xlfn.NUMBERVALUE(Table_Query_from_MF_DSNP62[[#This Row],[CL_GL_ACCT_FR21]]),$A$2&lt;=_xlfn.NUMBERVALUE(Table_Query_from_MF_DSNP62[[#This Row],[CL_GL_ACCT_TO21]]))</f>
        <v>1</v>
      </c>
      <c r="JB360" s="33" t="b">
        <f>AND($A$2&gt;=_xlfn.NUMBERVALUE(Table_Query_from_MF_DSNP62[[#This Row],[CL_GL_ACCT_FR22]]),$A$2&lt;=_xlfn.NUMBERVALUE(Table_Query_from_MF_DSNP62[[#This Row],[CL_GL_ACCT_TO22]]))</f>
        <v>1</v>
      </c>
      <c r="JC360" s="33" t="b">
        <f>AND($A$2&gt;=_xlfn.NUMBERVALUE(Table_Query_from_MF_DSNP62[[#This Row],[CL_GL_ACCT_FR23]]),$A$2&lt;=_xlfn.NUMBERVALUE(Table_Query_from_MF_DSNP62[[#This Row],[CL_GL_ACCT_TO23]]))</f>
        <v>1</v>
      </c>
      <c r="JD360" s="33" t="b">
        <f>AND($A$2&gt;=_xlfn.NUMBERVALUE(Table_Query_from_MF_DSNP62[[#This Row],[CL_GL_ACCT_FR24]]),$A$2&lt;=_xlfn.NUMBERVALUE(Table_Query_from_MF_DSNP62[[#This Row],[CL_GL_ACCT_TO24]]))</f>
        <v>1</v>
      </c>
      <c r="JE360" s="33" t="b">
        <f>AND($A$2&gt;=_xlfn.NUMBERVALUE(Table_Query_from_MF_DSNP62[[#This Row],[CL_GL_ACCT_FR25]]),$A$2&lt;=_xlfn.NUMBERVALUE(Table_Query_from_MF_DSNP62[[#This Row],[CL_GL_ACCT_TO25]]))</f>
        <v>1</v>
      </c>
      <c r="JF360" s="33" t="b">
        <f>OR(Table_Query_from_MF_DSNP62[[#This Row],[PairA]:[PairO]])</f>
        <v>1</v>
      </c>
      <c r="JG360" s="33">
        <f>_xlfn.IFNA(MATCH(TRUE,Table_Query_from_MF_DSNP62[[#This Row],[PairA]:[PairO]],0),"none")</f>
        <v>1</v>
      </c>
      <c r="JH360" s="33" t="b">
        <f>AND($B$2&gt;=_xlfn.NUMBERVALUE(Table_Query_from_MF_DSNP62[[#This Row],[CL_CMP_OBJ_FR1]]),$B$2&lt;=_xlfn.NUMBERVALUE(Table_Query_from_MF_DSNP62[[#This Row],[CL_CMP_OBJ_TO1]]))</f>
        <v>1</v>
      </c>
      <c r="JI360" s="33" t="b">
        <f>AND($B$2&gt;=_xlfn.NUMBERVALUE(Table_Query_from_MF_DSNP62[[#This Row],[CL_CMP_OBJ_FR2]]),$B$2&lt;=_xlfn.NUMBERVALUE(Table_Query_from_MF_DSNP62[[#This Row],[CL_CMP_OBJ_TO2]]))</f>
        <v>1</v>
      </c>
      <c r="JJ360" s="33" t="b">
        <f>AND($B$2&gt;=_xlfn.NUMBERVALUE(Table_Query_from_MF_DSNP62[[#This Row],[CL_CMP_OBJ_FR3]]),$B$2&lt;=_xlfn.NUMBERVALUE(Table_Query_from_MF_DSNP62[[#This Row],[CL_CMP_OBJ_TO3]]))</f>
        <v>1</v>
      </c>
      <c r="JK360" s="33" t="b">
        <f>AND($B$2&gt;=_xlfn.NUMBERVALUE(Table_Query_from_MF_DSNP62[[#This Row],[CL_CMP_OBJ_FR4]]),$B$2&lt;=_xlfn.NUMBERVALUE(Table_Query_from_MF_DSNP62[[#This Row],[CL_CMP_OBJ_TO4]]))</f>
        <v>1</v>
      </c>
      <c r="JL360" s="33" t="b">
        <f>AND($B$2&gt;=_xlfn.NUMBERVALUE(Table_Query_from_MF_DSNP62[[#This Row],[CL_CMP_OBJ_FR5]]),$B$2&lt;=_xlfn.NUMBERVALUE(Table_Query_from_MF_DSNP62[[#This Row],[CL_CMP_OBJ_TO5]]))</f>
        <v>1</v>
      </c>
      <c r="JM360" s="33" t="b">
        <f>AND($B$2&gt;=_xlfn.NUMBERVALUE(Table_Query_from_MF_DSNP62[[#This Row],[CL_CMP_OBJ_FR6]]),$B$2&lt;=_xlfn.NUMBERVALUE(Table_Query_from_MF_DSNP62[[#This Row],[CL_CMP_OBJ_TO6]]))</f>
        <v>1</v>
      </c>
      <c r="JN360" s="33" t="b">
        <f>AND($B$2&gt;=_xlfn.NUMBERVALUE(Table_Query_from_MF_DSNP62[[#This Row],[CL_CMP_OBJ_FR7]]),$B$2&lt;=_xlfn.NUMBERVALUE(Table_Query_from_MF_DSNP62[[#This Row],[CL_CMP_OBJ_TO7]]))</f>
        <v>1</v>
      </c>
      <c r="JO360" s="33" t="b">
        <f>AND($B$2&gt;=_xlfn.NUMBERVALUE(Table_Query_from_MF_DSNP62[[#This Row],[CL_CMP_OBJ_FR8]]),$B$2&lt;=_xlfn.NUMBERVALUE(Table_Query_from_MF_DSNP62[[#This Row],[CL_CMP_OBJ_TO8]]))</f>
        <v>1</v>
      </c>
      <c r="JP360" s="33" t="b">
        <f>AND($B$2&gt;=_xlfn.NUMBERVALUE(Table_Query_from_MF_DSNP62[[#This Row],[CL_CMP_OBJ_FR9]]),$B$2&lt;=_xlfn.NUMBERVALUE(Table_Query_from_MF_DSNP62[[#This Row],[CL_CMP_OBJ_TO9]]))</f>
        <v>1</v>
      </c>
      <c r="JQ360" s="33" t="b">
        <f>AND($B$2&gt;=_xlfn.NUMBERVALUE(Table_Query_from_MF_DSNP62[[#This Row],[CL_CMP_OBJ_FR10]]),$B$2&lt;=_xlfn.NUMBERVALUE(Table_Query_from_MF_DSNP62[[#This Row],[CL_CMP_OBJ_TO10]]))</f>
        <v>1</v>
      </c>
      <c r="JR360" s="33" t="b">
        <f>AND($B$2&gt;=_xlfn.NUMBERVALUE(Table_Query_from_MF_DSNP62[[#This Row],[CL_CMP_OBJ_FR11]]),$B$2&lt;=_xlfn.NUMBERVALUE(Table_Query_from_MF_DSNP62[[#This Row],[CL_CMP_OBJ_TO11]]))</f>
        <v>1</v>
      </c>
      <c r="JS360" s="33" t="b">
        <f>AND($B$2&gt;=_xlfn.NUMBERVALUE(Table_Query_from_MF_DSNP62[[#This Row],[CL_CMP_OBJ_FR12]]),$B$2&lt;=_xlfn.NUMBERVALUE(Table_Query_from_MF_DSNP62[[#This Row],[CL_CMP_OBJ_TO12]]))</f>
        <v>1</v>
      </c>
      <c r="JT360" s="33" t="b">
        <f>AND($B$2&gt;=_xlfn.NUMBERVALUE(Table_Query_from_MF_DSNP62[[#This Row],[CL_CMP_OBJ_FR13]]),$B$2&lt;=_xlfn.NUMBERVALUE(Table_Query_from_MF_DSNP62[[#This Row],[CL_CMP_OBJ_TO13]]))</f>
        <v>1</v>
      </c>
      <c r="JU360" s="33" t="b">
        <f>AND($B$2&gt;=_xlfn.NUMBERVALUE(Table_Query_from_MF_DSNP62[[#This Row],[CL_CMP_OBJ_FR14]]),$B$2&lt;=_xlfn.NUMBERVALUE(Table_Query_from_MF_DSNP62[[#This Row],[CL_CMP_OBJ_TO14]]))</f>
        <v>1</v>
      </c>
      <c r="JV360" s="33" t="b">
        <f>AND($B$2&gt;=_xlfn.NUMBERVALUE(Table_Query_from_MF_DSNP62[[#This Row],[CL_CMP_OBJ_FR15]]),$B$2&lt;=_xlfn.NUMBERVALUE(Table_Query_from_MF_DSNP62[[#This Row],[CL_CMP_OBJ_TO15]]))</f>
        <v>1</v>
      </c>
    </row>
    <row r="361" spans="1:282" x14ac:dyDescent="0.25">
      <c r="A361" t="b">
        <f>OR(,Table_Query_from_MF_DSNP62[[#This Row],[Desired GL included as "hard-coded" GL?]],Table_Query_from_MF_DSNP62[[#This Row],[Desired GL included as "Open GL"?]])</f>
        <v>1</v>
      </c>
      <c r="B361" t="b">
        <f>Table_Query_from_MF_DSNP62[[#This Row],[Desired CObj included as "Open CObj"?]]</f>
        <v>1</v>
      </c>
      <c r="C361" t="s">
        <v>838</v>
      </c>
      <c r="D361" t="s">
        <v>1944</v>
      </c>
      <c r="E361" t="s">
        <v>8</v>
      </c>
      <c r="F361" s="24" t="s">
        <v>13</v>
      </c>
      <c r="G361" t="s">
        <v>2</v>
      </c>
      <c r="H361" s="24" t="s">
        <v>444</v>
      </c>
      <c r="I361" t="s">
        <v>444</v>
      </c>
      <c r="J361" s="24" t="s">
        <v>444</v>
      </c>
      <c r="K361" t="s">
        <v>444</v>
      </c>
      <c r="L361" s="24" t="s">
        <v>444</v>
      </c>
      <c r="M361" t="s">
        <v>444</v>
      </c>
      <c r="N361" t="s">
        <v>444</v>
      </c>
      <c r="O361" t="s">
        <v>444</v>
      </c>
      <c r="P361" t="s">
        <v>444</v>
      </c>
      <c r="Q361" t="s">
        <v>15</v>
      </c>
      <c r="R361" t="s">
        <v>444</v>
      </c>
      <c r="S361" t="s">
        <v>442</v>
      </c>
      <c r="T361" t="s">
        <v>447</v>
      </c>
      <c r="U361" t="s">
        <v>444</v>
      </c>
      <c r="V361" t="s">
        <v>444</v>
      </c>
      <c r="W361" t="s">
        <v>442</v>
      </c>
      <c r="X361" t="s">
        <v>442</v>
      </c>
      <c r="Y361" t="s">
        <v>444</v>
      </c>
      <c r="Z361" t="s">
        <v>442</v>
      </c>
      <c r="AA361" t="s">
        <v>442</v>
      </c>
      <c r="AB361" t="s">
        <v>444</v>
      </c>
      <c r="AC361" t="s">
        <v>444</v>
      </c>
      <c r="AD361" t="s">
        <v>444</v>
      </c>
      <c r="AE361" t="s">
        <v>444</v>
      </c>
      <c r="AF361" t="s">
        <v>444</v>
      </c>
      <c r="AG361" t="s">
        <v>442</v>
      </c>
      <c r="AH361" t="s">
        <v>444</v>
      </c>
      <c r="AI361" t="s">
        <v>447</v>
      </c>
      <c r="AJ361" t="s">
        <v>442</v>
      </c>
      <c r="AK361" t="s">
        <v>442</v>
      </c>
      <c r="AL361" t="s">
        <v>444</v>
      </c>
      <c r="AM361" t="s">
        <v>444</v>
      </c>
      <c r="AN361" t="s">
        <v>444</v>
      </c>
      <c r="AO361" t="s">
        <v>444</v>
      </c>
      <c r="AP361" t="s">
        <v>442</v>
      </c>
      <c r="AQ361" t="s">
        <v>1440</v>
      </c>
      <c r="AR361" t="s">
        <v>1451</v>
      </c>
      <c r="AS361" t="s">
        <v>162</v>
      </c>
      <c r="AT361" t="s">
        <v>10</v>
      </c>
      <c r="AU361" t="s">
        <v>444</v>
      </c>
      <c r="AV361" t="s">
        <v>442</v>
      </c>
      <c r="AW361" t="s">
        <v>444</v>
      </c>
      <c r="AX361" t="s">
        <v>444</v>
      </c>
      <c r="AY361" t="s">
        <v>444</v>
      </c>
      <c r="AZ361" t="s">
        <v>7</v>
      </c>
      <c r="BA361" t="s">
        <v>478</v>
      </c>
      <c r="BB361" t="s">
        <v>444</v>
      </c>
      <c r="BC361" t="s">
        <v>444</v>
      </c>
      <c r="BD361" t="s">
        <v>1359</v>
      </c>
      <c r="BE361" t="s">
        <v>1942</v>
      </c>
      <c r="BF361" t="s">
        <v>1360</v>
      </c>
      <c r="BG361" t="s">
        <v>444</v>
      </c>
      <c r="BH361" t="s">
        <v>444</v>
      </c>
      <c r="BI361" t="s">
        <v>444</v>
      </c>
      <c r="BJ361" t="s">
        <v>444</v>
      </c>
      <c r="BK361" t="s">
        <v>444</v>
      </c>
      <c r="BL361" t="s">
        <v>444</v>
      </c>
      <c r="BM361" t="s">
        <v>444</v>
      </c>
      <c r="BN361" t="s">
        <v>444</v>
      </c>
      <c r="BO361" t="s">
        <v>444</v>
      </c>
      <c r="BP361" t="s">
        <v>444</v>
      </c>
      <c r="BQ361" t="s">
        <v>444</v>
      </c>
      <c r="BR361" t="s">
        <v>444</v>
      </c>
      <c r="BS361" t="s">
        <v>444</v>
      </c>
      <c r="BT361" t="s">
        <v>444</v>
      </c>
      <c r="BU361" t="s">
        <v>444</v>
      </c>
      <c r="BV361" t="s">
        <v>444</v>
      </c>
      <c r="BW361" t="s">
        <v>444</v>
      </c>
      <c r="BX361" t="s">
        <v>444</v>
      </c>
      <c r="BY361" t="s">
        <v>444</v>
      </c>
      <c r="BZ361" t="s">
        <v>444</v>
      </c>
      <c r="CA361" t="s">
        <v>444</v>
      </c>
      <c r="CB361" t="s">
        <v>444</v>
      </c>
      <c r="CC361" t="s">
        <v>1360</v>
      </c>
      <c r="CD361" t="s">
        <v>843</v>
      </c>
      <c r="CE361" t="s">
        <v>444</v>
      </c>
      <c r="CF361" t="s">
        <v>444</v>
      </c>
      <c r="CG361" t="s">
        <v>444</v>
      </c>
      <c r="CH361" t="s">
        <v>444</v>
      </c>
      <c r="CI361" t="s">
        <v>444</v>
      </c>
      <c r="CJ361" t="s">
        <v>444</v>
      </c>
      <c r="CK361" t="s">
        <v>444</v>
      </c>
      <c r="CL361" t="s">
        <v>444</v>
      </c>
      <c r="CM361" t="s">
        <v>444</v>
      </c>
      <c r="CN361" t="s">
        <v>444</v>
      </c>
      <c r="CO361" t="s">
        <v>444</v>
      </c>
      <c r="CP361" t="s">
        <v>444</v>
      </c>
      <c r="CQ361" t="s">
        <v>444</v>
      </c>
      <c r="CR361" t="s">
        <v>444</v>
      </c>
      <c r="CS361" t="s">
        <v>444</v>
      </c>
      <c r="CT361" t="s">
        <v>444</v>
      </c>
      <c r="CU361" t="s">
        <v>444</v>
      </c>
      <c r="CV361" t="s">
        <v>2773</v>
      </c>
      <c r="CW361" t="s">
        <v>2736</v>
      </c>
      <c r="CX361" t="s">
        <v>2737</v>
      </c>
      <c r="CY361" t="s">
        <v>1370</v>
      </c>
      <c r="CZ361" t="s">
        <v>1371</v>
      </c>
      <c r="DA361" t="s">
        <v>444</v>
      </c>
      <c r="DB361" t="s">
        <v>444</v>
      </c>
      <c r="DC361" t="s">
        <v>444</v>
      </c>
      <c r="DD361" t="s">
        <v>444</v>
      </c>
      <c r="DE361" t="s">
        <v>444</v>
      </c>
      <c r="DF361" t="s">
        <v>444</v>
      </c>
      <c r="DG361" t="s">
        <v>444</v>
      </c>
      <c r="DH361" t="s">
        <v>444</v>
      </c>
      <c r="DI361" t="s">
        <v>443</v>
      </c>
      <c r="DJ361" t="s">
        <v>282</v>
      </c>
      <c r="DK361" t="s">
        <v>1440</v>
      </c>
      <c r="DL361" t="s">
        <v>1451</v>
      </c>
      <c r="DM361" t="s">
        <v>444</v>
      </c>
      <c r="DN361" t="s">
        <v>444</v>
      </c>
      <c r="DO361" t="s">
        <v>444</v>
      </c>
      <c r="DP361" t="s">
        <v>444</v>
      </c>
      <c r="DQ361" t="s">
        <v>444</v>
      </c>
      <c r="DR361" t="s">
        <v>444</v>
      </c>
      <c r="DS361" t="s">
        <v>444</v>
      </c>
      <c r="DT361" s="24" t="s">
        <v>444</v>
      </c>
      <c r="DU361" s="24" t="s">
        <v>444</v>
      </c>
      <c r="DV361" t="s">
        <v>444</v>
      </c>
      <c r="DW361" t="s">
        <v>444</v>
      </c>
      <c r="DX361" s="24" t="s">
        <v>444</v>
      </c>
      <c r="DY361" s="24" t="s">
        <v>444</v>
      </c>
      <c r="DZ361" t="s">
        <v>444</v>
      </c>
      <c r="EA361" t="s">
        <v>444</v>
      </c>
      <c r="EB361" s="24" t="s">
        <v>444</v>
      </c>
      <c r="EC361" s="24" t="s">
        <v>444</v>
      </c>
      <c r="ED361" t="s">
        <v>444</v>
      </c>
      <c r="EE361" t="s">
        <v>444</v>
      </c>
      <c r="EF361" s="24" t="s">
        <v>444</v>
      </c>
      <c r="EG361" s="24" t="s">
        <v>444</v>
      </c>
      <c r="EH361" t="s">
        <v>444</v>
      </c>
      <c r="EI361" t="s">
        <v>444</v>
      </c>
      <c r="EJ361" s="24" t="s">
        <v>444</v>
      </c>
      <c r="EK361" s="24" t="s">
        <v>444</v>
      </c>
      <c r="EL361" t="s">
        <v>444</v>
      </c>
      <c r="EM361" t="s">
        <v>444</v>
      </c>
      <c r="EN361" s="24" t="s">
        <v>444</v>
      </c>
      <c r="EO361" s="24" t="s">
        <v>444</v>
      </c>
      <c r="EP361" t="s">
        <v>444</v>
      </c>
      <c r="EQ361" t="s">
        <v>444</v>
      </c>
      <c r="ER361" s="24" t="s">
        <v>444</v>
      </c>
      <c r="ES361" s="24" t="s">
        <v>444</v>
      </c>
      <c r="ET361" t="s">
        <v>444</v>
      </c>
      <c r="EU361" t="s">
        <v>444</v>
      </c>
      <c r="EV361" s="24" t="s">
        <v>444</v>
      </c>
      <c r="EW361" s="24" t="s">
        <v>444</v>
      </c>
      <c r="EX361" t="s">
        <v>444</v>
      </c>
      <c r="EY361" t="s">
        <v>444</v>
      </c>
      <c r="EZ361" s="24" t="s">
        <v>444</v>
      </c>
      <c r="FA361" s="24" t="s">
        <v>444</v>
      </c>
      <c r="FB361" t="s">
        <v>444</v>
      </c>
      <c r="FC361" t="s">
        <v>444</v>
      </c>
      <c r="FD361" s="24" t="s">
        <v>444</v>
      </c>
      <c r="FE361" s="24" t="s">
        <v>444</v>
      </c>
      <c r="FF361" t="s">
        <v>444</v>
      </c>
      <c r="FG361" t="s">
        <v>444</v>
      </c>
      <c r="FH361" s="24" t="s">
        <v>444</v>
      </c>
      <c r="FI361" s="24" t="s">
        <v>444</v>
      </c>
      <c r="FJ361" t="s">
        <v>444</v>
      </c>
      <c r="FK361" t="s">
        <v>444</v>
      </c>
      <c r="FL361" s="24" t="s">
        <v>444</v>
      </c>
      <c r="FM361" s="24" t="s">
        <v>444</v>
      </c>
      <c r="FN361" t="s">
        <v>444</v>
      </c>
      <c r="FO361" t="s">
        <v>444</v>
      </c>
      <c r="FP361" s="24" t="s">
        <v>444</v>
      </c>
      <c r="FQ361" s="24" t="s">
        <v>444</v>
      </c>
      <c r="FR361" t="s">
        <v>444</v>
      </c>
      <c r="FS361" t="s">
        <v>444</v>
      </c>
      <c r="FT361" s="24" t="s">
        <v>444</v>
      </c>
      <c r="FU361" s="24" t="s">
        <v>444</v>
      </c>
      <c r="FV361" t="s">
        <v>444</v>
      </c>
      <c r="FW361" t="s">
        <v>444</v>
      </c>
      <c r="FX361" s="24" t="s">
        <v>444</v>
      </c>
      <c r="FY361" s="24" t="s">
        <v>444</v>
      </c>
      <c r="FZ361" t="s">
        <v>444</v>
      </c>
      <c r="GA361" t="s">
        <v>444</v>
      </c>
      <c r="GB361" s="24" t="s">
        <v>444</v>
      </c>
      <c r="GC361" s="24" t="s">
        <v>444</v>
      </c>
      <c r="GD361" t="s">
        <v>444</v>
      </c>
      <c r="GE361" t="s">
        <v>444</v>
      </c>
      <c r="GF361" s="24" t="s">
        <v>444</v>
      </c>
      <c r="GG361" s="24" t="s">
        <v>444</v>
      </c>
      <c r="GH361" t="s">
        <v>444</v>
      </c>
      <c r="GI361" s="24" t="s">
        <v>444</v>
      </c>
      <c r="GJ361" s="24" t="s">
        <v>444</v>
      </c>
      <c r="GK361" t="s">
        <v>444</v>
      </c>
      <c r="GL361" t="s">
        <v>444</v>
      </c>
      <c r="GM361" s="24" t="s">
        <v>444</v>
      </c>
      <c r="GN361" s="24" t="s">
        <v>444</v>
      </c>
      <c r="GO361" t="s">
        <v>444</v>
      </c>
      <c r="GP361" t="s">
        <v>444</v>
      </c>
      <c r="GQ361" s="24" t="s">
        <v>444</v>
      </c>
      <c r="GR361" s="24" t="s">
        <v>444</v>
      </c>
      <c r="GS361" t="s">
        <v>444</v>
      </c>
      <c r="GT361" t="s">
        <v>444</v>
      </c>
      <c r="GU361" s="24" t="s">
        <v>444</v>
      </c>
      <c r="GV361" s="24" t="s">
        <v>444</v>
      </c>
      <c r="GW361" t="s">
        <v>444</v>
      </c>
      <c r="GX361" t="s">
        <v>444</v>
      </c>
      <c r="GY361" s="24" t="s">
        <v>444</v>
      </c>
      <c r="GZ361" s="24" t="s">
        <v>444</v>
      </c>
      <c r="HA361" t="s">
        <v>444</v>
      </c>
      <c r="HB361" t="s">
        <v>444</v>
      </c>
      <c r="HC361" s="24" t="s">
        <v>444</v>
      </c>
      <c r="HD361" s="24" t="s">
        <v>444</v>
      </c>
      <c r="HE361" t="s">
        <v>444</v>
      </c>
      <c r="HF361" t="s">
        <v>444</v>
      </c>
      <c r="HG361" s="24" t="s">
        <v>444</v>
      </c>
      <c r="HH361" s="24" t="s">
        <v>444</v>
      </c>
      <c r="HI361" t="s">
        <v>444</v>
      </c>
      <c r="HJ361" t="s">
        <v>444</v>
      </c>
      <c r="HK361" s="24" t="s">
        <v>444</v>
      </c>
      <c r="HL361" s="24" t="s">
        <v>444</v>
      </c>
      <c r="HM361" t="s">
        <v>444</v>
      </c>
      <c r="HN361" t="s">
        <v>444</v>
      </c>
      <c r="HO361" s="24" t="s">
        <v>444</v>
      </c>
      <c r="HP361" s="24" t="s">
        <v>444</v>
      </c>
      <c r="HQ361" t="s">
        <v>444</v>
      </c>
      <c r="HR361" t="s">
        <v>444</v>
      </c>
      <c r="HS361" s="24" t="s">
        <v>444</v>
      </c>
      <c r="HT361" s="24" t="s">
        <v>444</v>
      </c>
      <c r="HU361" t="s">
        <v>444</v>
      </c>
      <c r="HV361" t="s">
        <v>444</v>
      </c>
      <c r="HW361" s="24" t="s">
        <v>444</v>
      </c>
      <c r="HX361" s="24" t="s">
        <v>444</v>
      </c>
      <c r="HY361" t="s">
        <v>444</v>
      </c>
      <c r="HZ361" t="s">
        <v>444</v>
      </c>
      <c r="IA361" t="s">
        <v>2773</v>
      </c>
      <c r="IB361" t="s">
        <v>2736</v>
      </c>
      <c r="IC361" t="s">
        <v>3066</v>
      </c>
      <c r="ID361" s="33" t="b" cm="1">
        <f t="array" ref="ID361">_xlfn.IFNA(MATCH($A$2,_xlfn.NUMBERVALUE(Table_Query_from_MF_DSNP62[[#This Row],[CL_GLACCT_DR1]:[CL_GLACCT_CR4]]),0),0)&gt;=1</f>
        <v>1</v>
      </c>
      <c r="IE361" s="33" t="b">
        <f>OR(Table_Query_from_MF_DSNP62[[#This Row],[Pair1]:[Pair25]])</f>
        <v>1</v>
      </c>
      <c r="IF361" s="33">
        <f>_xlfn.IFNA(MATCH(TRUE,Table_Query_from_MF_DSNP62[[#This Row],[Pair1]:[Pair25]],0),"none")</f>
        <v>1</v>
      </c>
      <c r="IG361" s="33" t="b">
        <f>AND($A$2&gt;=_xlfn.NUMBERVALUE(Table_Query_from_MF_DSNP62[[#This Row],[CL_GL_ACCT_FR1]]),$A$2&lt;=_xlfn.NUMBERVALUE(Table_Query_from_MF_DSNP62[[#This Row],[CL_GL_ACCT_TO1]]))</f>
        <v>1</v>
      </c>
      <c r="IH361" s="33" t="b">
        <f>AND($A$2&gt;=_xlfn.NUMBERVALUE(Table_Query_from_MF_DSNP62[[#This Row],[CL_GL_ACCT_FR2]]),$A$2&lt;=_xlfn.NUMBERVALUE(Table_Query_from_MF_DSNP62[[#This Row],[CL_GL_ACCT_TO2]]))</f>
        <v>1</v>
      </c>
      <c r="II361" s="33" t="b">
        <f>AND($A$2&gt;=_xlfn.NUMBERVALUE(Table_Query_from_MF_DSNP62[[#This Row],[CL_GL_ACCT_FR3]]),$A$2&lt;=_xlfn.NUMBERVALUE(Table_Query_from_MF_DSNP62[[#This Row],[CL_GL_ACCT_TO3]]))</f>
        <v>1</v>
      </c>
      <c r="IJ361" s="33" t="b">
        <f>AND($A$2&gt;=_xlfn.NUMBERVALUE(Table_Query_from_MF_DSNP62[[#This Row],[CL_GL_ACCT_FR4]]),$A$2&lt;=_xlfn.NUMBERVALUE(Table_Query_from_MF_DSNP62[[#This Row],[CL_GL_ACCT_TO4]]))</f>
        <v>1</v>
      </c>
      <c r="IK361" s="33" t="b">
        <f>AND($A$2&gt;=_xlfn.NUMBERVALUE(Table_Query_from_MF_DSNP62[[#This Row],[CL_GL_ACCT_FR5]]),$A$2&lt;=_xlfn.NUMBERVALUE(Table_Query_from_MF_DSNP62[[#This Row],[CL_GL_ACCT_TO5]]))</f>
        <v>1</v>
      </c>
      <c r="IL361" s="33" t="b">
        <f>AND($A$2&gt;=_xlfn.NUMBERVALUE(Table_Query_from_MF_DSNP62[[#This Row],[CL_GL_ACCT_FR6]]),$A$2&lt;=_xlfn.NUMBERVALUE(Table_Query_from_MF_DSNP62[[#This Row],[CL_GL_ACCT_TO6]]))</f>
        <v>1</v>
      </c>
      <c r="IM361" s="33" t="b">
        <f>AND($A$2&gt;=_xlfn.NUMBERVALUE(Table_Query_from_MF_DSNP62[[#This Row],[CL_GL_ACCT_FR7]]),$A$2&lt;=_xlfn.NUMBERVALUE(Table_Query_from_MF_DSNP62[[#This Row],[CL_GL_ACCT_TO7]]))</f>
        <v>1</v>
      </c>
      <c r="IN361" s="33" t="b">
        <f>AND($A$2&gt;=_xlfn.NUMBERVALUE(Table_Query_from_MF_DSNP62[[#This Row],[CL_GL_ACCT_FR8]]),$A$2&lt;=_xlfn.NUMBERVALUE(Table_Query_from_MF_DSNP62[[#This Row],[CL_GL_ACCT_TO8]]))</f>
        <v>1</v>
      </c>
      <c r="IO361" s="33" t="b">
        <f>AND($A$2&gt;=_xlfn.NUMBERVALUE(Table_Query_from_MF_DSNP62[[#This Row],[CL_GL_ACCT_FR9]]),$A$2&lt;=_xlfn.NUMBERVALUE(Table_Query_from_MF_DSNP62[[#This Row],[CL_GL_ACCT_TO9]]))</f>
        <v>1</v>
      </c>
      <c r="IP361" s="33" t="b">
        <f>AND($A$2&gt;=_xlfn.NUMBERVALUE(Table_Query_from_MF_DSNP62[[#This Row],[CL_GL_ACCT_FR10]]),$A$2&lt;=_xlfn.NUMBERVALUE(Table_Query_from_MF_DSNP62[[#This Row],[CL_GL_ACCT_TO10]]))</f>
        <v>1</v>
      </c>
      <c r="IQ361" s="33" t="b">
        <f>AND($A$2&gt;=_xlfn.NUMBERVALUE(Table_Query_from_MF_DSNP62[[#This Row],[CL_GL_ACCT_FR11]]),$A$2&lt;=_xlfn.NUMBERVALUE(Table_Query_from_MF_DSNP62[[#This Row],[CL_GL_ACCT_TO11]]))</f>
        <v>1</v>
      </c>
      <c r="IR361" s="33" t="b">
        <f>AND($A$2&gt;=_xlfn.NUMBERVALUE(Table_Query_from_MF_DSNP62[[#This Row],[CL_GL_ACCT_FR12]]),$A$2&lt;=_xlfn.NUMBERVALUE(Table_Query_from_MF_DSNP62[[#This Row],[CL_GL_ACCT_TO12]]))</f>
        <v>1</v>
      </c>
      <c r="IS361" s="33" t="b">
        <f>AND($A$2&gt;=_xlfn.NUMBERVALUE(Table_Query_from_MF_DSNP62[[#This Row],[CL_GL_ACCT_FR13]]),$A$2&lt;=_xlfn.NUMBERVALUE(Table_Query_from_MF_DSNP62[[#This Row],[CL_GL_ACCT_TO13]]))</f>
        <v>1</v>
      </c>
      <c r="IT361" s="33" t="b">
        <f>AND($A$2&gt;=_xlfn.NUMBERVALUE(Table_Query_from_MF_DSNP62[[#This Row],[CL_GL_ACCT_FR14]]),$A$2&lt;=_xlfn.NUMBERVALUE(Table_Query_from_MF_DSNP62[[#This Row],[CL_GL_ACCT_TO14]]))</f>
        <v>1</v>
      </c>
      <c r="IU361" s="33" t="b">
        <f>AND($A$2&gt;=_xlfn.NUMBERVALUE(Table_Query_from_MF_DSNP62[[#This Row],[CL_GL_ACCT_FR15]]),$A$2&lt;=_xlfn.NUMBERVALUE(Table_Query_from_MF_DSNP62[[#This Row],[CL_GL_ACCT_TO15]]))</f>
        <v>1</v>
      </c>
      <c r="IV361" s="33" t="b">
        <f>AND($A$2&gt;=_xlfn.NUMBERVALUE(Table_Query_from_MF_DSNP62[[#This Row],[CL_GL_ACCT_FR16]]),$A$2&lt;=_xlfn.NUMBERVALUE(Table_Query_from_MF_DSNP62[[#This Row],[CL_GL_ACCT_TO16]]))</f>
        <v>1</v>
      </c>
      <c r="IW361" s="33" t="b">
        <f>AND($A$2&gt;=_xlfn.NUMBERVALUE(Table_Query_from_MF_DSNP62[[#This Row],[CL_GL_ACCT_FR17]]),$A$2&lt;=_xlfn.NUMBERVALUE(Table_Query_from_MF_DSNP62[[#This Row],[CL_GL_ACCT_TO17]]))</f>
        <v>1</v>
      </c>
      <c r="IX361" s="33" t="b">
        <f>AND($A$2&gt;=_xlfn.NUMBERVALUE(Table_Query_from_MF_DSNP62[[#This Row],[CL_GL_ACCT_FR18]]),$A$2&lt;=_xlfn.NUMBERVALUE(Table_Query_from_MF_DSNP62[[#This Row],[CL_GL_ACCT_TO18]]))</f>
        <v>1</v>
      </c>
      <c r="IY361" s="33" t="b">
        <f>AND($A$2&gt;=_xlfn.NUMBERVALUE(Table_Query_from_MF_DSNP62[[#This Row],[CL_GL_ACCT_FR19]]),$A$2&lt;=_xlfn.NUMBERVALUE(Table_Query_from_MF_DSNP62[[#This Row],[CL_GL_ACCT_TO19]]))</f>
        <v>1</v>
      </c>
      <c r="IZ361" s="33" t="b">
        <f>AND($A$2&gt;=_xlfn.NUMBERVALUE(Table_Query_from_MF_DSNP62[[#This Row],[CL_GL_ACCT_FR20]]),$A$2&lt;=_xlfn.NUMBERVALUE(Table_Query_from_MF_DSNP62[[#This Row],[CL_GL_ACCT_TO20]]))</f>
        <v>1</v>
      </c>
      <c r="JA361" s="33" t="b">
        <f>AND($A$2&gt;=_xlfn.NUMBERVALUE(Table_Query_from_MF_DSNP62[[#This Row],[CL_GL_ACCT_FR21]]),$A$2&lt;=_xlfn.NUMBERVALUE(Table_Query_from_MF_DSNP62[[#This Row],[CL_GL_ACCT_TO21]]))</f>
        <v>1</v>
      </c>
      <c r="JB361" s="33" t="b">
        <f>AND($A$2&gt;=_xlfn.NUMBERVALUE(Table_Query_from_MF_DSNP62[[#This Row],[CL_GL_ACCT_FR22]]),$A$2&lt;=_xlfn.NUMBERVALUE(Table_Query_from_MF_DSNP62[[#This Row],[CL_GL_ACCT_TO22]]))</f>
        <v>1</v>
      </c>
      <c r="JC361" s="33" t="b">
        <f>AND($A$2&gt;=_xlfn.NUMBERVALUE(Table_Query_from_MF_DSNP62[[#This Row],[CL_GL_ACCT_FR23]]),$A$2&lt;=_xlfn.NUMBERVALUE(Table_Query_from_MF_DSNP62[[#This Row],[CL_GL_ACCT_TO23]]))</f>
        <v>1</v>
      </c>
      <c r="JD361" s="33" t="b">
        <f>AND($A$2&gt;=_xlfn.NUMBERVALUE(Table_Query_from_MF_DSNP62[[#This Row],[CL_GL_ACCT_FR24]]),$A$2&lt;=_xlfn.NUMBERVALUE(Table_Query_from_MF_DSNP62[[#This Row],[CL_GL_ACCT_TO24]]))</f>
        <v>1</v>
      </c>
      <c r="JE361" s="33" t="b">
        <f>AND($A$2&gt;=_xlfn.NUMBERVALUE(Table_Query_from_MF_DSNP62[[#This Row],[CL_GL_ACCT_FR25]]),$A$2&lt;=_xlfn.NUMBERVALUE(Table_Query_from_MF_DSNP62[[#This Row],[CL_GL_ACCT_TO25]]))</f>
        <v>1</v>
      </c>
      <c r="JF361" s="33" t="b">
        <f>OR(Table_Query_from_MF_DSNP62[[#This Row],[PairA]:[PairO]])</f>
        <v>1</v>
      </c>
      <c r="JG361" s="33">
        <f>_xlfn.IFNA(MATCH(TRUE,Table_Query_from_MF_DSNP62[[#This Row],[PairA]:[PairO]],0),"none")</f>
        <v>1</v>
      </c>
      <c r="JH361" s="33" t="b">
        <f>AND($B$2&gt;=_xlfn.NUMBERVALUE(Table_Query_from_MF_DSNP62[[#This Row],[CL_CMP_OBJ_FR1]]),$B$2&lt;=_xlfn.NUMBERVALUE(Table_Query_from_MF_DSNP62[[#This Row],[CL_CMP_OBJ_TO1]]))</f>
        <v>1</v>
      </c>
      <c r="JI361" s="33" t="b">
        <f>AND($B$2&gt;=_xlfn.NUMBERVALUE(Table_Query_from_MF_DSNP62[[#This Row],[CL_CMP_OBJ_FR2]]),$B$2&lt;=_xlfn.NUMBERVALUE(Table_Query_from_MF_DSNP62[[#This Row],[CL_CMP_OBJ_TO2]]))</f>
        <v>1</v>
      </c>
      <c r="JJ361" s="33" t="b">
        <f>AND($B$2&gt;=_xlfn.NUMBERVALUE(Table_Query_from_MF_DSNP62[[#This Row],[CL_CMP_OBJ_FR3]]),$B$2&lt;=_xlfn.NUMBERVALUE(Table_Query_from_MF_DSNP62[[#This Row],[CL_CMP_OBJ_TO3]]))</f>
        <v>1</v>
      </c>
      <c r="JK361" s="33" t="b">
        <f>AND($B$2&gt;=_xlfn.NUMBERVALUE(Table_Query_from_MF_DSNP62[[#This Row],[CL_CMP_OBJ_FR4]]),$B$2&lt;=_xlfn.NUMBERVALUE(Table_Query_from_MF_DSNP62[[#This Row],[CL_CMP_OBJ_TO4]]))</f>
        <v>1</v>
      </c>
      <c r="JL361" s="33" t="b">
        <f>AND($B$2&gt;=_xlfn.NUMBERVALUE(Table_Query_from_MF_DSNP62[[#This Row],[CL_CMP_OBJ_FR5]]),$B$2&lt;=_xlfn.NUMBERVALUE(Table_Query_from_MF_DSNP62[[#This Row],[CL_CMP_OBJ_TO5]]))</f>
        <v>1</v>
      </c>
      <c r="JM361" s="33" t="b">
        <f>AND($B$2&gt;=_xlfn.NUMBERVALUE(Table_Query_from_MF_DSNP62[[#This Row],[CL_CMP_OBJ_FR6]]),$B$2&lt;=_xlfn.NUMBERVALUE(Table_Query_from_MF_DSNP62[[#This Row],[CL_CMP_OBJ_TO6]]))</f>
        <v>1</v>
      </c>
      <c r="JN361" s="33" t="b">
        <f>AND($B$2&gt;=_xlfn.NUMBERVALUE(Table_Query_from_MF_DSNP62[[#This Row],[CL_CMP_OBJ_FR7]]),$B$2&lt;=_xlfn.NUMBERVALUE(Table_Query_from_MF_DSNP62[[#This Row],[CL_CMP_OBJ_TO7]]))</f>
        <v>1</v>
      </c>
      <c r="JO361" s="33" t="b">
        <f>AND($B$2&gt;=_xlfn.NUMBERVALUE(Table_Query_from_MF_DSNP62[[#This Row],[CL_CMP_OBJ_FR8]]),$B$2&lt;=_xlfn.NUMBERVALUE(Table_Query_from_MF_DSNP62[[#This Row],[CL_CMP_OBJ_TO8]]))</f>
        <v>1</v>
      </c>
      <c r="JP361" s="33" t="b">
        <f>AND($B$2&gt;=_xlfn.NUMBERVALUE(Table_Query_from_MF_DSNP62[[#This Row],[CL_CMP_OBJ_FR9]]),$B$2&lt;=_xlfn.NUMBERVALUE(Table_Query_from_MF_DSNP62[[#This Row],[CL_CMP_OBJ_TO9]]))</f>
        <v>1</v>
      </c>
      <c r="JQ361" s="33" t="b">
        <f>AND($B$2&gt;=_xlfn.NUMBERVALUE(Table_Query_from_MF_DSNP62[[#This Row],[CL_CMP_OBJ_FR10]]),$B$2&lt;=_xlfn.NUMBERVALUE(Table_Query_from_MF_DSNP62[[#This Row],[CL_CMP_OBJ_TO10]]))</f>
        <v>1</v>
      </c>
      <c r="JR361" s="33" t="b">
        <f>AND($B$2&gt;=_xlfn.NUMBERVALUE(Table_Query_from_MF_DSNP62[[#This Row],[CL_CMP_OBJ_FR11]]),$B$2&lt;=_xlfn.NUMBERVALUE(Table_Query_from_MF_DSNP62[[#This Row],[CL_CMP_OBJ_TO11]]))</f>
        <v>1</v>
      </c>
      <c r="JS361" s="33" t="b">
        <f>AND($B$2&gt;=_xlfn.NUMBERVALUE(Table_Query_from_MF_DSNP62[[#This Row],[CL_CMP_OBJ_FR12]]),$B$2&lt;=_xlfn.NUMBERVALUE(Table_Query_from_MF_DSNP62[[#This Row],[CL_CMP_OBJ_TO12]]))</f>
        <v>1</v>
      </c>
      <c r="JT361" s="33" t="b">
        <f>AND($B$2&gt;=_xlfn.NUMBERVALUE(Table_Query_from_MF_DSNP62[[#This Row],[CL_CMP_OBJ_FR13]]),$B$2&lt;=_xlfn.NUMBERVALUE(Table_Query_from_MF_DSNP62[[#This Row],[CL_CMP_OBJ_TO13]]))</f>
        <v>1</v>
      </c>
      <c r="JU361" s="33" t="b">
        <f>AND($B$2&gt;=_xlfn.NUMBERVALUE(Table_Query_from_MF_DSNP62[[#This Row],[CL_CMP_OBJ_FR14]]),$B$2&lt;=_xlfn.NUMBERVALUE(Table_Query_from_MF_DSNP62[[#This Row],[CL_CMP_OBJ_TO14]]))</f>
        <v>1</v>
      </c>
      <c r="JV361" s="33" t="b">
        <f>AND($B$2&gt;=_xlfn.NUMBERVALUE(Table_Query_from_MF_DSNP62[[#This Row],[CL_CMP_OBJ_FR15]]),$B$2&lt;=_xlfn.NUMBERVALUE(Table_Query_from_MF_DSNP62[[#This Row],[CL_CMP_OBJ_TO15]]))</f>
        <v>1</v>
      </c>
    </row>
    <row r="362" spans="1:282" x14ac:dyDescent="0.25">
      <c r="A362" t="b">
        <f>OR(,Table_Query_from_MF_DSNP62[[#This Row],[Desired GL included as "hard-coded" GL?]],Table_Query_from_MF_DSNP62[[#This Row],[Desired GL included as "Open GL"?]])</f>
        <v>1</v>
      </c>
      <c r="B362" t="b">
        <f>Table_Query_from_MF_DSNP62[[#This Row],[Desired CObj included as "Open CObj"?]]</f>
        <v>1</v>
      </c>
      <c r="C362" t="s">
        <v>786</v>
      </c>
      <c r="D362" t="s">
        <v>1945</v>
      </c>
      <c r="E362" t="s">
        <v>8</v>
      </c>
      <c r="F362" s="24" t="s">
        <v>444</v>
      </c>
      <c r="G362" t="s">
        <v>279</v>
      </c>
      <c r="H362" s="24" t="s">
        <v>444</v>
      </c>
      <c r="I362" t="s">
        <v>444</v>
      </c>
      <c r="J362" s="24" t="s">
        <v>444</v>
      </c>
      <c r="K362" t="s">
        <v>444</v>
      </c>
      <c r="L362" s="24" t="s">
        <v>444</v>
      </c>
      <c r="M362" t="s">
        <v>444</v>
      </c>
      <c r="N362" t="s">
        <v>444</v>
      </c>
      <c r="O362" t="s">
        <v>444</v>
      </c>
      <c r="P362" t="s">
        <v>444</v>
      </c>
      <c r="Q362" t="s">
        <v>15</v>
      </c>
      <c r="R362" t="s">
        <v>444</v>
      </c>
      <c r="S362" t="s">
        <v>442</v>
      </c>
      <c r="T362" t="s">
        <v>447</v>
      </c>
      <c r="U362" t="s">
        <v>444</v>
      </c>
      <c r="V362" t="s">
        <v>444</v>
      </c>
      <c r="W362" t="s">
        <v>442</v>
      </c>
      <c r="X362" t="s">
        <v>442</v>
      </c>
      <c r="Y362" t="s">
        <v>444</v>
      </c>
      <c r="Z362" t="s">
        <v>442</v>
      </c>
      <c r="AA362" t="s">
        <v>442</v>
      </c>
      <c r="AB362" t="s">
        <v>442</v>
      </c>
      <c r="AC362" t="s">
        <v>444</v>
      </c>
      <c r="AD362" t="s">
        <v>444</v>
      </c>
      <c r="AE362" t="s">
        <v>444</v>
      </c>
      <c r="AF362" t="s">
        <v>444</v>
      </c>
      <c r="AG362" t="s">
        <v>442</v>
      </c>
      <c r="AH362" t="s">
        <v>444</v>
      </c>
      <c r="AI362" t="s">
        <v>447</v>
      </c>
      <c r="AJ362" t="s">
        <v>15</v>
      </c>
      <c r="AK362" t="s">
        <v>444</v>
      </c>
      <c r="AL362" t="s">
        <v>444</v>
      </c>
      <c r="AM362" t="s">
        <v>444</v>
      </c>
      <c r="AN362" t="s">
        <v>444</v>
      </c>
      <c r="AO362" t="s">
        <v>444</v>
      </c>
      <c r="AP362" t="s">
        <v>442</v>
      </c>
      <c r="AQ362" t="s">
        <v>282</v>
      </c>
      <c r="AR362" t="s">
        <v>1451</v>
      </c>
      <c r="AS362" t="s">
        <v>162</v>
      </c>
      <c r="AT362" t="s">
        <v>444</v>
      </c>
      <c r="AU362" t="s">
        <v>444</v>
      </c>
      <c r="AV362" t="s">
        <v>442</v>
      </c>
      <c r="AW362" t="s">
        <v>444</v>
      </c>
      <c r="AX362" t="s">
        <v>444</v>
      </c>
      <c r="AY362" t="s">
        <v>444</v>
      </c>
      <c r="AZ362" t="s">
        <v>444</v>
      </c>
      <c r="BA362" t="s">
        <v>444</v>
      </c>
      <c r="BB362" t="s">
        <v>444</v>
      </c>
      <c r="BC362" t="s">
        <v>444</v>
      </c>
      <c r="BD362" t="s">
        <v>1359</v>
      </c>
      <c r="BE362" t="s">
        <v>444</v>
      </c>
      <c r="BF362" t="s">
        <v>1360</v>
      </c>
      <c r="BG362" t="s">
        <v>444</v>
      </c>
      <c r="BH362" t="s">
        <v>444</v>
      </c>
      <c r="BI362" t="s">
        <v>444</v>
      </c>
      <c r="BJ362" t="s">
        <v>444</v>
      </c>
      <c r="BK362" t="s">
        <v>444</v>
      </c>
      <c r="BL362" t="s">
        <v>444</v>
      </c>
      <c r="BM362" t="s">
        <v>444</v>
      </c>
      <c r="BN362" t="s">
        <v>444</v>
      </c>
      <c r="BO362" t="s">
        <v>444</v>
      </c>
      <c r="BP362" t="s">
        <v>444</v>
      </c>
      <c r="BQ362" t="s">
        <v>444</v>
      </c>
      <c r="BR362" t="s">
        <v>444</v>
      </c>
      <c r="BS362" t="s">
        <v>444</v>
      </c>
      <c r="BT362" t="s">
        <v>444</v>
      </c>
      <c r="BU362" t="s">
        <v>444</v>
      </c>
      <c r="BV362" t="s">
        <v>444</v>
      </c>
      <c r="BW362" t="s">
        <v>444</v>
      </c>
      <c r="BX362" t="s">
        <v>444</v>
      </c>
      <c r="BY362" t="s">
        <v>444</v>
      </c>
      <c r="BZ362" t="s">
        <v>444</v>
      </c>
      <c r="CA362" t="s">
        <v>444</v>
      </c>
      <c r="CB362" t="s">
        <v>444</v>
      </c>
      <c r="CC362" t="s">
        <v>444</v>
      </c>
      <c r="CD362" t="s">
        <v>444</v>
      </c>
      <c r="CE362" t="s">
        <v>444</v>
      </c>
      <c r="CF362" t="s">
        <v>444</v>
      </c>
      <c r="CG362" t="s">
        <v>444</v>
      </c>
      <c r="CH362" t="s">
        <v>444</v>
      </c>
      <c r="CI362" t="s">
        <v>444</v>
      </c>
      <c r="CJ362" t="s">
        <v>444</v>
      </c>
      <c r="CK362" t="s">
        <v>444</v>
      </c>
      <c r="CL362" t="s">
        <v>444</v>
      </c>
      <c r="CM362" t="s">
        <v>444</v>
      </c>
      <c r="CN362" t="s">
        <v>444</v>
      </c>
      <c r="CO362" t="s">
        <v>444</v>
      </c>
      <c r="CP362" t="s">
        <v>444</v>
      </c>
      <c r="CQ362" t="s">
        <v>444</v>
      </c>
      <c r="CR362" t="s">
        <v>444</v>
      </c>
      <c r="CS362" t="s">
        <v>444</v>
      </c>
      <c r="CT362" t="s">
        <v>444</v>
      </c>
      <c r="CU362" t="s">
        <v>7</v>
      </c>
      <c r="CV362" t="s">
        <v>2858</v>
      </c>
      <c r="CW362" t="s">
        <v>2736</v>
      </c>
      <c r="CX362" t="s">
        <v>2868</v>
      </c>
      <c r="CY362" t="s">
        <v>1472</v>
      </c>
      <c r="CZ362" t="s">
        <v>1473</v>
      </c>
      <c r="DA362" t="s">
        <v>444</v>
      </c>
      <c r="DB362" t="s">
        <v>444</v>
      </c>
      <c r="DC362" t="s">
        <v>444</v>
      </c>
      <c r="DD362" t="s">
        <v>444</v>
      </c>
      <c r="DE362" t="s">
        <v>444</v>
      </c>
      <c r="DF362" t="s">
        <v>444</v>
      </c>
      <c r="DG362" t="s">
        <v>444</v>
      </c>
      <c r="DH362" t="s">
        <v>444</v>
      </c>
      <c r="DI362" t="s">
        <v>282</v>
      </c>
      <c r="DJ362" t="s">
        <v>1440</v>
      </c>
      <c r="DK362" t="s">
        <v>1451</v>
      </c>
      <c r="DL362" t="s">
        <v>444</v>
      </c>
      <c r="DM362" t="s">
        <v>444</v>
      </c>
      <c r="DN362" t="s">
        <v>444</v>
      </c>
      <c r="DO362" t="s">
        <v>444</v>
      </c>
      <c r="DP362" t="s">
        <v>444</v>
      </c>
      <c r="DQ362" t="s">
        <v>444</v>
      </c>
      <c r="DR362" t="s">
        <v>444</v>
      </c>
      <c r="DS362" t="s">
        <v>15</v>
      </c>
      <c r="DT362" s="24" t="s">
        <v>132</v>
      </c>
      <c r="DU362" s="24" t="s">
        <v>134</v>
      </c>
      <c r="DV362" t="s">
        <v>444</v>
      </c>
      <c r="DW362" t="s">
        <v>444</v>
      </c>
      <c r="DX362" s="24" t="s">
        <v>444</v>
      </c>
      <c r="DY362" s="24" t="s">
        <v>444</v>
      </c>
      <c r="DZ362" t="s">
        <v>444</v>
      </c>
      <c r="EA362" t="s">
        <v>444</v>
      </c>
      <c r="EB362" s="24" t="s">
        <v>444</v>
      </c>
      <c r="EC362" s="24" t="s">
        <v>444</v>
      </c>
      <c r="ED362" t="s">
        <v>444</v>
      </c>
      <c r="EE362" t="s">
        <v>444</v>
      </c>
      <c r="EF362" s="24" t="s">
        <v>444</v>
      </c>
      <c r="EG362" s="24" t="s">
        <v>444</v>
      </c>
      <c r="EH362" t="s">
        <v>444</v>
      </c>
      <c r="EI362" t="s">
        <v>444</v>
      </c>
      <c r="EJ362" s="24" t="s">
        <v>444</v>
      </c>
      <c r="EK362" s="24" t="s">
        <v>444</v>
      </c>
      <c r="EL362" t="s">
        <v>444</v>
      </c>
      <c r="EM362" t="s">
        <v>444</v>
      </c>
      <c r="EN362" s="24" t="s">
        <v>444</v>
      </c>
      <c r="EO362" s="24" t="s">
        <v>444</v>
      </c>
      <c r="EP362" t="s">
        <v>444</v>
      </c>
      <c r="EQ362" t="s">
        <v>444</v>
      </c>
      <c r="ER362" s="24" t="s">
        <v>444</v>
      </c>
      <c r="ES362" s="24" t="s">
        <v>444</v>
      </c>
      <c r="ET362" t="s">
        <v>444</v>
      </c>
      <c r="EU362" t="s">
        <v>444</v>
      </c>
      <c r="EV362" s="24" t="s">
        <v>444</v>
      </c>
      <c r="EW362" s="24" t="s">
        <v>444</v>
      </c>
      <c r="EX362" t="s">
        <v>444</v>
      </c>
      <c r="EY362" t="s">
        <v>444</v>
      </c>
      <c r="EZ362" s="24" t="s">
        <v>444</v>
      </c>
      <c r="FA362" s="24" t="s">
        <v>444</v>
      </c>
      <c r="FB362" t="s">
        <v>444</v>
      </c>
      <c r="FC362" t="s">
        <v>444</v>
      </c>
      <c r="FD362" s="24" t="s">
        <v>444</v>
      </c>
      <c r="FE362" s="24" t="s">
        <v>444</v>
      </c>
      <c r="FF362" t="s">
        <v>444</v>
      </c>
      <c r="FG362" t="s">
        <v>444</v>
      </c>
      <c r="FH362" s="24" t="s">
        <v>444</v>
      </c>
      <c r="FI362" s="24" t="s">
        <v>444</v>
      </c>
      <c r="FJ362" t="s">
        <v>444</v>
      </c>
      <c r="FK362" t="s">
        <v>444</v>
      </c>
      <c r="FL362" s="24" t="s">
        <v>444</v>
      </c>
      <c r="FM362" s="24" t="s">
        <v>444</v>
      </c>
      <c r="FN362" t="s">
        <v>444</v>
      </c>
      <c r="FO362" t="s">
        <v>444</v>
      </c>
      <c r="FP362" s="24" t="s">
        <v>444</v>
      </c>
      <c r="FQ362" s="24" t="s">
        <v>444</v>
      </c>
      <c r="FR362" t="s">
        <v>444</v>
      </c>
      <c r="FS362" t="s">
        <v>444</v>
      </c>
      <c r="FT362" s="24" t="s">
        <v>444</v>
      </c>
      <c r="FU362" s="24" t="s">
        <v>444</v>
      </c>
      <c r="FV362" t="s">
        <v>444</v>
      </c>
      <c r="FW362" t="s">
        <v>444</v>
      </c>
      <c r="FX362" s="24" t="s">
        <v>444</v>
      </c>
      <c r="FY362" s="24" t="s">
        <v>444</v>
      </c>
      <c r="FZ362" t="s">
        <v>444</v>
      </c>
      <c r="GA362" t="s">
        <v>444</v>
      </c>
      <c r="GB362" s="24" t="s">
        <v>444</v>
      </c>
      <c r="GC362" s="24" t="s">
        <v>444</v>
      </c>
      <c r="GD362" t="s">
        <v>444</v>
      </c>
      <c r="GE362" t="s">
        <v>444</v>
      </c>
      <c r="GF362" s="24" t="s">
        <v>444</v>
      </c>
      <c r="GG362" s="24" t="s">
        <v>444</v>
      </c>
      <c r="GH362" t="s">
        <v>444</v>
      </c>
      <c r="GI362" s="24" t="s">
        <v>444</v>
      </c>
      <c r="GJ362" s="24" t="s">
        <v>444</v>
      </c>
      <c r="GK362" t="s">
        <v>444</v>
      </c>
      <c r="GL362" t="s">
        <v>444</v>
      </c>
      <c r="GM362" s="24" t="s">
        <v>444</v>
      </c>
      <c r="GN362" s="24" t="s">
        <v>444</v>
      </c>
      <c r="GO362" t="s">
        <v>444</v>
      </c>
      <c r="GP362" t="s">
        <v>444</v>
      </c>
      <c r="GQ362" s="24" t="s">
        <v>444</v>
      </c>
      <c r="GR362" s="24" t="s">
        <v>444</v>
      </c>
      <c r="GS362" t="s">
        <v>444</v>
      </c>
      <c r="GT362" t="s">
        <v>444</v>
      </c>
      <c r="GU362" s="24" t="s">
        <v>444</v>
      </c>
      <c r="GV362" s="24" t="s">
        <v>444</v>
      </c>
      <c r="GW362" t="s">
        <v>444</v>
      </c>
      <c r="GX362" t="s">
        <v>444</v>
      </c>
      <c r="GY362" s="24" t="s">
        <v>444</v>
      </c>
      <c r="GZ362" s="24" t="s">
        <v>444</v>
      </c>
      <c r="HA362" t="s">
        <v>444</v>
      </c>
      <c r="HB362" t="s">
        <v>444</v>
      </c>
      <c r="HC362" s="24" t="s">
        <v>444</v>
      </c>
      <c r="HD362" s="24" t="s">
        <v>444</v>
      </c>
      <c r="HE362" t="s">
        <v>444</v>
      </c>
      <c r="HF362" t="s">
        <v>444</v>
      </c>
      <c r="HG362" s="24" t="s">
        <v>444</v>
      </c>
      <c r="HH362" s="24" t="s">
        <v>444</v>
      </c>
      <c r="HI362" t="s">
        <v>444</v>
      </c>
      <c r="HJ362" t="s">
        <v>444</v>
      </c>
      <c r="HK362" s="24" t="s">
        <v>444</v>
      </c>
      <c r="HL362" s="24" t="s">
        <v>444</v>
      </c>
      <c r="HM362" t="s">
        <v>444</v>
      </c>
      <c r="HN362" t="s">
        <v>444</v>
      </c>
      <c r="HO362" s="24" t="s">
        <v>444</v>
      </c>
      <c r="HP362" s="24" t="s">
        <v>444</v>
      </c>
      <c r="HQ362" t="s">
        <v>444</v>
      </c>
      <c r="HR362" t="s">
        <v>444</v>
      </c>
      <c r="HS362" s="24" t="s">
        <v>444</v>
      </c>
      <c r="HT362" s="24" t="s">
        <v>444</v>
      </c>
      <c r="HU362" t="s">
        <v>444</v>
      </c>
      <c r="HV362" t="s">
        <v>444</v>
      </c>
      <c r="HW362" s="24" t="s">
        <v>444</v>
      </c>
      <c r="HX362" s="24" t="s">
        <v>444</v>
      </c>
      <c r="HY362" t="s">
        <v>444</v>
      </c>
      <c r="HZ362" t="s">
        <v>444</v>
      </c>
      <c r="IA362" t="s">
        <v>2858</v>
      </c>
      <c r="IB362" t="s">
        <v>2736</v>
      </c>
      <c r="IC362" t="s">
        <v>2868</v>
      </c>
      <c r="ID362" s="33" t="b" cm="1">
        <f t="array" ref="ID362">_xlfn.IFNA(MATCH($A$2,_xlfn.NUMBERVALUE(Table_Query_from_MF_DSNP62[[#This Row],[CL_GLACCT_DR1]:[CL_GLACCT_CR4]]),0),0)&gt;=1</f>
        <v>1</v>
      </c>
      <c r="IE362" s="33" t="b">
        <f>OR(Table_Query_from_MF_DSNP62[[#This Row],[Pair1]:[Pair25]])</f>
        <v>1</v>
      </c>
      <c r="IF362" s="33">
        <f>_xlfn.IFNA(MATCH(TRUE,Table_Query_from_MF_DSNP62[[#This Row],[Pair1]:[Pair25]],0),"none")</f>
        <v>2</v>
      </c>
      <c r="IG362" s="33" t="b">
        <f>AND($A$2&gt;=_xlfn.NUMBERVALUE(Table_Query_from_MF_DSNP62[[#This Row],[CL_GL_ACCT_FR1]]),$A$2&lt;=_xlfn.NUMBERVALUE(Table_Query_from_MF_DSNP62[[#This Row],[CL_GL_ACCT_TO1]]))</f>
        <v>0</v>
      </c>
      <c r="IH362" s="33" t="b">
        <f>AND($A$2&gt;=_xlfn.NUMBERVALUE(Table_Query_from_MF_DSNP62[[#This Row],[CL_GL_ACCT_FR2]]),$A$2&lt;=_xlfn.NUMBERVALUE(Table_Query_from_MF_DSNP62[[#This Row],[CL_GL_ACCT_TO2]]))</f>
        <v>1</v>
      </c>
      <c r="II362" s="33" t="b">
        <f>AND($A$2&gt;=_xlfn.NUMBERVALUE(Table_Query_from_MF_DSNP62[[#This Row],[CL_GL_ACCT_FR3]]),$A$2&lt;=_xlfn.NUMBERVALUE(Table_Query_from_MF_DSNP62[[#This Row],[CL_GL_ACCT_TO3]]))</f>
        <v>1</v>
      </c>
      <c r="IJ362" s="33" t="b">
        <f>AND($A$2&gt;=_xlfn.NUMBERVALUE(Table_Query_from_MF_DSNP62[[#This Row],[CL_GL_ACCT_FR4]]),$A$2&lt;=_xlfn.NUMBERVALUE(Table_Query_from_MF_DSNP62[[#This Row],[CL_GL_ACCT_TO4]]))</f>
        <v>1</v>
      </c>
      <c r="IK362" s="33" t="b">
        <f>AND($A$2&gt;=_xlfn.NUMBERVALUE(Table_Query_from_MF_DSNP62[[#This Row],[CL_GL_ACCT_FR5]]),$A$2&lt;=_xlfn.NUMBERVALUE(Table_Query_from_MF_DSNP62[[#This Row],[CL_GL_ACCT_TO5]]))</f>
        <v>1</v>
      </c>
      <c r="IL362" s="33" t="b">
        <f>AND($A$2&gt;=_xlfn.NUMBERVALUE(Table_Query_from_MF_DSNP62[[#This Row],[CL_GL_ACCT_FR6]]),$A$2&lt;=_xlfn.NUMBERVALUE(Table_Query_from_MF_DSNP62[[#This Row],[CL_GL_ACCT_TO6]]))</f>
        <v>1</v>
      </c>
      <c r="IM362" s="33" t="b">
        <f>AND($A$2&gt;=_xlfn.NUMBERVALUE(Table_Query_from_MF_DSNP62[[#This Row],[CL_GL_ACCT_FR7]]),$A$2&lt;=_xlfn.NUMBERVALUE(Table_Query_from_MF_DSNP62[[#This Row],[CL_GL_ACCT_TO7]]))</f>
        <v>1</v>
      </c>
      <c r="IN362" s="33" t="b">
        <f>AND($A$2&gt;=_xlfn.NUMBERVALUE(Table_Query_from_MF_DSNP62[[#This Row],[CL_GL_ACCT_FR8]]),$A$2&lt;=_xlfn.NUMBERVALUE(Table_Query_from_MF_DSNP62[[#This Row],[CL_GL_ACCT_TO8]]))</f>
        <v>1</v>
      </c>
      <c r="IO362" s="33" t="b">
        <f>AND($A$2&gt;=_xlfn.NUMBERVALUE(Table_Query_from_MF_DSNP62[[#This Row],[CL_GL_ACCT_FR9]]),$A$2&lt;=_xlfn.NUMBERVALUE(Table_Query_from_MF_DSNP62[[#This Row],[CL_GL_ACCT_TO9]]))</f>
        <v>1</v>
      </c>
      <c r="IP362" s="33" t="b">
        <f>AND($A$2&gt;=_xlfn.NUMBERVALUE(Table_Query_from_MF_DSNP62[[#This Row],[CL_GL_ACCT_FR10]]),$A$2&lt;=_xlfn.NUMBERVALUE(Table_Query_from_MF_DSNP62[[#This Row],[CL_GL_ACCT_TO10]]))</f>
        <v>1</v>
      </c>
      <c r="IQ362" s="33" t="b">
        <f>AND($A$2&gt;=_xlfn.NUMBERVALUE(Table_Query_from_MF_DSNP62[[#This Row],[CL_GL_ACCT_FR11]]),$A$2&lt;=_xlfn.NUMBERVALUE(Table_Query_from_MF_DSNP62[[#This Row],[CL_GL_ACCT_TO11]]))</f>
        <v>1</v>
      </c>
      <c r="IR362" s="33" t="b">
        <f>AND($A$2&gt;=_xlfn.NUMBERVALUE(Table_Query_from_MF_DSNP62[[#This Row],[CL_GL_ACCT_FR12]]),$A$2&lt;=_xlfn.NUMBERVALUE(Table_Query_from_MF_DSNP62[[#This Row],[CL_GL_ACCT_TO12]]))</f>
        <v>1</v>
      </c>
      <c r="IS362" s="33" t="b">
        <f>AND($A$2&gt;=_xlfn.NUMBERVALUE(Table_Query_from_MF_DSNP62[[#This Row],[CL_GL_ACCT_FR13]]),$A$2&lt;=_xlfn.NUMBERVALUE(Table_Query_from_MF_DSNP62[[#This Row],[CL_GL_ACCT_TO13]]))</f>
        <v>1</v>
      </c>
      <c r="IT362" s="33" t="b">
        <f>AND($A$2&gt;=_xlfn.NUMBERVALUE(Table_Query_from_MF_DSNP62[[#This Row],[CL_GL_ACCT_FR14]]),$A$2&lt;=_xlfn.NUMBERVALUE(Table_Query_from_MF_DSNP62[[#This Row],[CL_GL_ACCT_TO14]]))</f>
        <v>1</v>
      </c>
      <c r="IU362" s="33" t="b">
        <f>AND($A$2&gt;=_xlfn.NUMBERVALUE(Table_Query_from_MF_DSNP62[[#This Row],[CL_GL_ACCT_FR15]]),$A$2&lt;=_xlfn.NUMBERVALUE(Table_Query_from_MF_DSNP62[[#This Row],[CL_GL_ACCT_TO15]]))</f>
        <v>1</v>
      </c>
      <c r="IV362" s="33" t="b">
        <f>AND($A$2&gt;=_xlfn.NUMBERVALUE(Table_Query_from_MF_DSNP62[[#This Row],[CL_GL_ACCT_FR16]]),$A$2&lt;=_xlfn.NUMBERVALUE(Table_Query_from_MF_DSNP62[[#This Row],[CL_GL_ACCT_TO16]]))</f>
        <v>1</v>
      </c>
      <c r="IW362" s="33" t="b">
        <f>AND($A$2&gt;=_xlfn.NUMBERVALUE(Table_Query_from_MF_DSNP62[[#This Row],[CL_GL_ACCT_FR17]]),$A$2&lt;=_xlfn.NUMBERVALUE(Table_Query_from_MF_DSNP62[[#This Row],[CL_GL_ACCT_TO17]]))</f>
        <v>1</v>
      </c>
      <c r="IX362" s="33" t="b">
        <f>AND($A$2&gt;=_xlfn.NUMBERVALUE(Table_Query_from_MF_DSNP62[[#This Row],[CL_GL_ACCT_FR18]]),$A$2&lt;=_xlfn.NUMBERVALUE(Table_Query_from_MF_DSNP62[[#This Row],[CL_GL_ACCT_TO18]]))</f>
        <v>1</v>
      </c>
      <c r="IY362" s="33" t="b">
        <f>AND($A$2&gt;=_xlfn.NUMBERVALUE(Table_Query_from_MF_DSNP62[[#This Row],[CL_GL_ACCT_FR19]]),$A$2&lt;=_xlfn.NUMBERVALUE(Table_Query_from_MF_DSNP62[[#This Row],[CL_GL_ACCT_TO19]]))</f>
        <v>1</v>
      </c>
      <c r="IZ362" s="33" t="b">
        <f>AND($A$2&gt;=_xlfn.NUMBERVALUE(Table_Query_from_MF_DSNP62[[#This Row],[CL_GL_ACCT_FR20]]),$A$2&lt;=_xlfn.NUMBERVALUE(Table_Query_from_MF_DSNP62[[#This Row],[CL_GL_ACCT_TO20]]))</f>
        <v>1</v>
      </c>
      <c r="JA362" s="33" t="b">
        <f>AND($A$2&gt;=_xlfn.NUMBERVALUE(Table_Query_from_MF_DSNP62[[#This Row],[CL_GL_ACCT_FR21]]),$A$2&lt;=_xlfn.NUMBERVALUE(Table_Query_from_MF_DSNP62[[#This Row],[CL_GL_ACCT_TO21]]))</f>
        <v>1</v>
      </c>
      <c r="JB362" s="33" t="b">
        <f>AND($A$2&gt;=_xlfn.NUMBERVALUE(Table_Query_from_MF_DSNP62[[#This Row],[CL_GL_ACCT_FR22]]),$A$2&lt;=_xlfn.NUMBERVALUE(Table_Query_from_MF_DSNP62[[#This Row],[CL_GL_ACCT_TO22]]))</f>
        <v>1</v>
      </c>
      <c r="JC362" s="33" t="b">
        <f>AND($A$2&gt;=_xlfn.NUMBERVALUE(Table_Query_from_MF_DSNP62[[#This Row],[CL_GL_ACCT_FR23]]),$A$2&lt;=_xlfn.NUMBERVALUE(Table_Query_from_MF_DSNP62[[#This Row],[CL_GL_ACCT_TO23]]))</f>
        <v>1</v>
      </c>
      <c r="JD362" s="33" t="b">
        <f>AND($A$2&gt;=_xlfn.NUMBERVALUE(Table_Query_from_MF_DSNP62[[#This Row],[CL_GL_ACCT_FR24]]),$A$2&lt;=_xlfn.NUMBERVALUE(Table_Query_from_MF_DSNP62[[#This Row],[CL_GL_ACCT_TO24]]))</f>
        <v>1</v>
      </c>
      <c r="JE362" s="33" t="b">
        <f>AND($A$2&gt;=_xlfn.NUMBERVALUE(Table_Query_from_MF_DSNP62[[#This Row],[CL_GL_ACCT_FR25]]),$A$2&lt;=_xlfn.NUMBERVALUE(Table_Query_from_MF_DSNP62[[#This Row],[CL_GL_ACCT_TO25]]))</f>
        <v>1</v>
      </c>
      <c r="JF362" s="33" t="b">
        <f>OR(Table_Query_from_MF_DSNP62[[#This Row],[PairA]:[PairO]])</f>
        <v>1</v>
      </c>
      <c r="JG362" s="33">
        <f>_xlfn.IFNA(MATCH(TRUE,Table_Query_from_MF_DSNP62[[#This Row],[PairA]:[PairO]],0),"none")</f>
        <v>1</v>
      </c>
      <c r="JH362" s="33" t="b">
        <f>AND($B$2&gt;=_xlfn.NUMBERVALUE(Table_Query_from_MF_DSNP62[[#This Row],[CL_CMP_OBJ_FR1]]),$B$2&lt;=_xlfn.NUMBERVALUE(Table_Query_from_MF_DSNP62[[#This Row],[CL_CMP_OBJ_TO1]]))</f>
        <v>1</v>
      </c>
      <c r="JI362" s="33" t="b">
        <f>AND($B$2&gt;=_xlfn.NUMBERVALUE(Table_Query_from_MF_DSNP62[[#This Row],[CL_CMP_OBJ_FR2]]),$B$2&lt;=_xlfn.NUMBERVALUE(Table_Query_from_MF_DSNP62[[#This Row],[CL_CMP_OBJ_TO2]]))</f>
        <v>1</v>
      </c>
      <c r="JJ362" s="33" t="b">
        <f>AND($B$2&gt;=_xlfn.NUMBERVALUE(Table_Query_from_MF_DSNP62[[#This Row],[CL_CMP_OBJ_FR3]]),$B$2&lt;=_xlfn.NUMBERVALUE(Table_Query_from_MF_DSNP62[[#This Row],[CL_CMP_OBJ_TO3]]))</f>
        <v>1</v>
      </c>
      <c r="JK362" s="33" t="b">
        <f>AND($B$2&gt;=_xlfn.NUMBERVALUE(Table_Query_from_MF_DSNP62[[#This Row],[CL_CMP_OBJ_FR4]]),$B$2&lt;=_xlfn.NUMBERVALUE(Table_Query_from_MF_DSNP62[[#This Row],[CL_CMP_OBJ_TO4]]))</f>
        <v>1</v>
      </c>
      <c r="JL362" s="33" t="b">
        <f>AND($B$2&gt;=_xlfn.NUMBERVALUE(Table_Query_from_MF_DSNP62[[#This Row],[CL_CMP_OBJ_FR5]]),$B$2&lt;=_xlfn.NUMBERVALUE(Table_Query_from_MF_DSNP62[[#This Row],[CL_CMP_OBJ_TO5]]))</f>
        <v>1</v>
      </c>
      <c r="JM362" s="33" t="b">
        <f>AND($B$2&gt;=_xlfn.NUMBERVALUE(Table_Query_from_MF_DSNP62[[#This Row],[CL_CMP_OBJ_FR6]]),$B$2&lt;=_xlfn.NUMBERVALUE(Table_Query_from_MF_DSNP62[[#This Row],[CL_CMP_OBJ_TO6]]))</f>
        <v>1</v>
      </c>
      <c r="JN362" s="33" t="b">
        <f>AND($B$2&gt;=_xlfn.NUMBERVALUE(Table_Query_from_MF_DSNP62[[#This Row],[CL_CMP_OBJ_FR7]]),$B$2&lt;=_xlfn.NUMBERVALUE(Table_Query_from_MF_DSNP62[[#This Row],[CL_CMP_OBJ_TO7]]))</f>
        <v>1</v>
      </c>
      <c r="JO362" s="33" t="b">
        <f>AND($B$2&gt;=_xlfn.NUMBERVALUE(Table_Query_from_MF_DSNP62[[#This Row],[CL_CMP_OBJ_FR8]]),$B$2&lt;=_xlfn.NUMBERVALUE(Table_Query_from_MF_DSNP62[[#This Row],[CL_CMP_OBJ_TO8]]))</f>
        <v>1</v>
      </c>
      <c r="JP362" s="33" t="b">
        <f>AND($B$2&gt;=_xlfn.NUMBERVALUE(Table_Query_from_MF_DSNP62[[#This Row],[CL_CMP_OBJ_FR9]]),$B$2&lt;=_xlfn.NUMBERVALUE(Table_Query_from_MF_DSNP62[[#This Row],[CL_CMP_OBJ_TO9]]))</f>
        <v>1</v>
      </c>
      <c r="JQ362" s="33" t="b">
        <f>AND($B$2&gt;=_xlfn.NUMBERVALUE(Table_Query_from_MF_DSNP62[[#This Row],[CL_CMP_OBJ_FR10]]),$B$2&lt;=_xlfn.NUMBERVALUE(Table_Query_from_MF_DSNP62[[#This Row],[CL_CMP_OBJ_TO10]]))</f>
        <v>1</v>
      </c>
      <c r="JR362" s="33" t="b">
        <f>AND($B$2&gt;=_xlfn.NUMBERVALUE(Table_Query_from_MF_DSNP62[[#This Row],[CL_CMP_OBJ_FR11]]),$B$2&lt;=_xlfn.NUMBERVALUE(Table_Query_from_MF_DSNP62[[#This Row],[CL_CMP_OBJ_TO11]]))</f>
        <v>1</v>
      </c>
      <c r="JS362" s="33" t="b">
        <f>AND($B$2&gt;=_xlfn.NUMBERVALUE(Table_Query_from_MF_DSNP62[[#This Row],[CL_CMP_OBJ_FR12]]),$B$2&lt;=_xlfn.NUMBERVALUE(Table_Query_from_MF_DSNP62[[#This Row],[CL_CMP_OBJ_TO12]]))</f>
        <v>1</v>
      </c>
      <c r="JT362" s="33" t="b">
        <f>AND($B$2&gt;=_xlfn.NUMBERVALUE(Table_Query_from_MF_DSNP62[[#This Row],[CL_CMP_OBJ_FR13]]),$B$2&lt;=_xlfn.NUMBERVALUE(Table_Query_from_MF_DSNP62[[#This Row],[CL_CMP_OBJ_TO13]]))</f>
        <v>1</v>
      </c>
      <c r="JU362" s="33" t="b">
        <f>AND($B$2&gt;=_xlfn.NUMBERVALUE(Table_Query_from_MF_DSNP62[[#This Row],[CL_CMP_OBJ_FR14]]),$B$2&lt;=_xlfn.NUMBERVALUE(Table_Query_from_MF_DSNP62[[#This Row],[CL_CMP_OBJ_TO14]]))</f>
        <v>1</v>
      </c>
      <c r="JV362" s="33" t="b">
        <f>AND($B$2&gt;=_xlfn.NUMBERVALUE(Table_Query_from_MF_DSNP62[[#This Row],[CL_CMP_OBJ_FR15]]),$B$2&lt;=_xlfn.NUMBERVALUE(Table_Query_from_MF_DSNP62[[#This Row],[CL_CMP_OBJ_TO15]]))</f>
        <v>1</v>
      </c>
    </row>
    <row r="363" spans="1:282" x14ac:dyDescent="0.25">
      <c r="A363" t="b">
        <f>OR(,Table_Query_from_MF_DSNP62[[#This Row],[Desired GL included as "hard-coded" GL?]],Table_Query_from_MF_DSNP62[[#This Row],[Desired GL included as "Open GL"?]])</f>
        <v>1</v>
      </c>
      <c r="B363" t="b">
        <f>Table_Query_from_MF_DSNP62[[#This Row],[Desired CObj included as "Open CObj"?]]</f>
        <v>1</v>
      </c>
      <c r="C363" t="s">
        <v>1946</v>
      </c>
      <c r="D363" t="s">
        <v>1947</v>
      </c>
      <c r="E363" t="s">
        <v>15</v>
      </c>
      <c r="F363" s="24" t="s">
        <v>421</v>
      </c>
      <c r="G363" t="s">
        <v>13</v>
      </c>
      <c r="H363" s="24" t="s">
        <v>444</v>
      </c>
      <c r="I363" t="s">
        <v>444</v>
      </c>
      <c r="J363" s="24" t="s">
        <v>444</v>
      </c>
      <c r="K363" t="s">
        <v>444</v>
      </c>
      <c r="L363" s="24" t="s">
        <v>444</v>
      </c>
      <c r="M363" t="s">
        <v>444</v>
      </c>
      <c r="N363" t="s">
        <v>444</v>
      </c>
      <c r="O363" t="s">
        <v>444</v>
      </c>
      <c r="P363" t="s">
        <v>444</v>
      </c>
      <c r="Q363" t="s">
        <v>15</v>
      </c>
      <c r="R363" t="s">
        <v>444</v>
      </c>
      <c r="S363" t="s">
        <v>442</v>
      </c>
      <c r="T363" t="s">
        <v>447</v>
      </c>
      <c r="U363" t="s">
        <v>444</v>
      </c>
      <c r="V363" t="s">
        <v>444</v>
      </c>
      <c r="W363" t="s">
        <v>447</v>
      </c>
      <c r="X363" t="s">
        <v>444</v>
      </c>
      <c r="Y363" t="s">
        <v>444</v>
      </c>
      <c r="Z363" t="s">
        <v>442</v>
      </c>
      <c r="AA363" t="s">
        <v>442</v>
      </c>
      <c r="AB363" t="s">
        <v>442</v>
      </c>
      <c r="AC363" t="s">
        <v>444</v>
      </c>
      <c r="AD363" t="s">
        <v>442</v>
      </c>
      <c r="AE363" t="s">
        <v>442</v>
      </c>
      <c r="AF363" t="s">
        <v>442</v>
      </c>
      <c r="AG363" t="s">
        <v>444</v>
      </c>
      <c r="AH363" t="s">
        <v>447</v>
      </c>
      <c r="AI363" t="s">
        <v>447</v>
      </c>
      <c r="AJ363" t="s">
        <v>442</v>
      </c>
      <c r="AK363" t="s">
        <v>442</v>
      </c>
      <c r="AL363" t="s">
        <v>444</v>
      </c>
      <c r="AM363" t="s">
        <v>444</v>
      </c>
      <c r="AN363" t="s">
        <v>444</v>
      </c>
      <c r="AO363" t="s">
        <v>444</v>
      </c>
      <c r="AP363" t="s">
        <v>442</v>
      </c>
      <c r="AQ363" t="s">
        <v>528</v>
      </c>
      <c r="AR363" t="s">
        <v>1451</v>
      </c>
      <c r="AS363" t="s">
        <v>162</v>
      </c>
      <c r="AT363" t="s">
        <v>10</v>
      </c>
      <c r="AU363" t="s">
        <v>444</v>
      </c>
      <c r="AV363" t="s">
        <v>442</v>
      </c>
      <c r="AW363" t="s">
        <v>444</v>
      </c>
      <c r="AX363" t="s">
        <v>444</v>
      </c>
      <c r="AY363" t="s">
        <v>444</v>
      </c>
      <c r="AZ363" t="s">
        <v>444</v>
      </c>
      <c r="BA363" t="s">
        <v>444</v>
      </c>
      <c r="BB363" t="s">
        <v>444</v>
      </c>
      <c r="BC363" t="s">
        <v>444</v>
      </c>
      <c r="BD363" t="s">
        <v>1359</v>
      </c>
      <c r="BE363" t="s">
        <v>444</v>
      </c>
      <c r="BF363" t="s">
        <v>1360</v>
      </c>
      <c r="BG363" t="s">
        <v>444</v>
      </c>
      <c r="BH363" t="s">
        <v>444</v>
      </c>
      <c r="BI363" t="s">
        <v>444</v>
      </c>
      <c r="BJ363" t="s">
        <v>444</v>
      </c>
      <c r="BK363" t="s">
        <v>444</v>
      </c>
      <c r="BL363" t="s">
        <v>444</v>
      </c>
      <c r="BM363" t="s">
        <v>444</v>
      </c>
      <c r="BN363" t="s">
        <v>444</v>
      </c>
      <c r="BO363" t="s">
        <v>444</v>
      </c>
      <c r="BP363" t="s">
        <v>444</v>
      </c>
      <c r="BQ363" t="s">
        <v>1360</v>
      </c>
      <c r="BR363" t="s">
        <v>1487</v>
      </c>
      <c r="BS363" t="s">
        <v>444</v>
      </c>
      <c r="BT363" t="s">
        <v>444</v>
      </c>
      <c r="BU363" t="s">
        <v>444</v>
      </c>
      <c r="BV363" t="s">
        <v>444</v>
      </c>
      <c r="BW363" t="s">
        <v>1360</v>
      </c>
      <c r="BX363" t="s">
        <v>1487</v>
      </c>
      <c r="BY363" t="s">
        <v>444</v>
      </c>
      <c r="BZ363" t="s">
        <v>444</v>
      </c>
      <c r="CA363" t="s">
        <v>444</v>
      </c>
      <c r="CB363" t="s">
        <v>444</v>
      </c>
      <c r="CC363" t="s">
        <v>1360</v>
      </c>
      <c r="CD363" t="s">
        <v>1487</v>
      </c>
      <c r="CE363" t="s">
        <v>444</v>
      </c>
      <c r="CF363" t="s">
        <v>444</v>
      </c>
      <c r="CG363" t="s">
        <v>444</v>
      </c>
      <c r="CH363" t="s">
        <v>444</v>
      </c>
      <c r="CI363" t="s">
        <v>1360</v>
      </c>
      <c r="CJ363" t="s">
        <v>1487</v>
      </c>
      <c r="CK363" t="s">
        <v>444</v>
      </c>
      <c r="CL363" t="s">
        <v>444</v>
      </c>
      <c r="CM363" t="s">
        <v>444</v>
      </c>
      <c r="CN363" t="s">
        <v>444</v>
      </c>
      <c r="CO363" t="s">
        <v>1360</v>
      </c>
      <c r="CP363" t="s">
        <v>1487</v>
      </c>
      <c r="CQ363" t="s">
        <v>444</v>
      </c>
      <c r="CR363" t="s">
        <v>444</v>
      </c>
      <c r="CS363" t="s">
        <v>444</v>
      </c>
      <c r="CT363" t="s">
        <v>444</v>
      </c>
      <c r="CU363" t="s">
        <v>444</v>
      </c>
      <c r="CV363" t="s">
        <v>2869</v>
      </c>
      <c r="CW363" t="s">
        <v>2870</v>
      </c>
      <c r="CX363" t="s">
        <v>2737</v>
      </c>
      <c r="CY363" t="s">
        <v>1472</v>
      </c>
      <c r="CZ363" t="s">
        <v>1473</v>
      </c>
      <c r="DA363" t="s">
        <v>444</v>
      </c>
      <c r="DB363" t="s">
        <v>444</v>
      </c>
      <c r="DC363" t="s">
        <v>444</v>
      </c>
      <c r="DD363" t="s">
        <v>444</v>
      </c>
      <c r="DE363" t="s">
        <v>444</v>
      </c>
      <c r="DF363" t="s">
        <v>444</v>
      </c>
      <c r="DG363" t="s">
        <v>444</v>
      </c>
      <c r="DH363" t="s">
        <v>444</v>
      </c>
      <c r="DI363" t="s">
        <v>282</v>
      </c>
      <c r="DJ363" t="s">
        <v>1451</v>
      </c>
      <c r="DK363" t="s">
        <v>444</v>
      </c>
      <c r="DL363" t="s">
        <v>444</v>
      </c>
      <c r="DM363" t="s">
        <v>444</v>
      </c>
      <c r="DN363" t="s">
        <v>444</v>
      </c>
      <c r="DO363" t="s">
        <v>444</v>
      </c>
      <c r="DP363" t="s">
        <v>444</v>
      </c>
      <c r="DQ363" t="s">
        <v>444</v>
      </c>
      <c r="DR363" t="s">
        <v>444</v>
      </c>
      <c r="DS363" t="s">
        <v>444</v>
      </c>
      <c r="DT363" s="24" t="s">
        <v>444</v>
      </c>
      <c r="DU363" s="24" t="s">
        <v>444</v>
      </c>
      <c r="DV363" t="s">
        <v>444</v>
      </c>
      <c r="DW363" t="s">
        <v>444</v>
      </c>
      <c r="DX363" s="24" t="s">
        <v>444</v>
      </c>
      <c r="DY363" s="24" t="s">
        <v>444</v>
      </c>
      <c r="DZ363" t="s">
        <v>444</v>
      </c>
      <c r="EA363" t="s">
        <v>444</v>
      </c>
      <c r="EB363" s="24" t="s">
        <v>444</v>
      </c>
      <c r="EC363" s="24" t="s">
        <v>444</v>
      </c>
      <c r="ED363" t="s">
        <v>444</v>
      </c>
      <c r="EE363" t="s">
        <v>444</v>
      </c>
      <c r="EF363" s="24" t="s">
        <v>444</v>
      </c>
      <c r="EG363" s="24" t="s">
        <v>444</v>
      </c>
      <c r="EH363" t="s">
        <v>444</v>
      </c>
      <c r="EI363" t="s">
        <v>444</v>
      </c>
      <c r="EJ363" s="24" t="s">
        <v>444</v>
      </c>
      <c r="EK363" s="24" t="s">
        <v>444</v>
      </c>
      <c r="EL363" t="s">
        <v>444</v>
      </c>
      <c r="EM363" t="s">
        <v>444</v>
      </c>
      <c r="EN363" s="24" t="s">
        <v>444</v>
      </c>
      <c r="EO363" s="24" t="s">
        <v>444</v>
      </c>
      <c r="EP363" t="s">
        <v>444</v>
      </c>
      <c r="EQ363" t="s">
        <v>444</v>
      </c>
      <c r="ER363" s="24" t="s">
        <v>444</v>
      </c>
      <c r="ES363" s="24" t="s">
        <v>444</v>
      </c>
      <c r="ET363" t="s">
        <v>444</v>
      </c>
      <c r="EU363" t="s">
        <v>444</v>
      </c>
      <c r="EV363" s="24" t="s">
        <v>444</v>
      </c>
      <c r="EW363" s="24" t="s">
        <v>444</v>
      </c>
      <c r="EX363" t="s">
        <v>444</v>
      </c>
      <c r="EY363" t="s">
        <v>444</v>
      </c>
      <c r="EZ363" s="24" t="s">
        <v>444</v>
      </c>
      <c r="FA363" s="24" t="s">
        <v>444</v>
      </c>
      <c r="FB363" t="s">
        <v>444</v>
      </c>
      <c r="FC363" t="s">
        <v>444</v>
      </c>
      <c r="FD363" s="24" t="s">
        <v>444</v>
      </c>
      <c r="FE363" s="24" t="s">
        <v>444</v>
      </c>
      <c r="FF363" t="s">
        <v>444</v>
      </c>
      <c r="FG363" t="s">
        <v>444</v>
      </c>
      <c r="FH363" s="24" t="s">
        <v>444</v>
      </c>
      <c r="FI363" s="24" t="s">
        <v>444</v>
      </c>
      <c r="FJ363" t="s">
        <v>444</v>
      </c>
      <c r="FK363" t="s">
        <v>444</v>
      </c>
      <c r="FL363" s="24" t="s">
        <v>444</v>
      </c>
      <c r="FM363" s="24" t="s">
        <v>444</v>
      </c>
      <c r="FN363" t="s">
        <v>444</v>
      </c>
      <c r="FO363" t="s">
        <v>444</v>
      </c>
      <c r="FP363" s="24" t="s">
        <v>444</v>
      </c>
      <c r="FQ363" s="24" t="s">
        <v>444</v>
      </c>
      <c r="FR363" t="s">
        <v>444</v>
      </c>
      <c r="FS363" t="s">
        <v>444</v>
      </c>
      <c r="FT363" s="24" t="s">
        <v>444</v>
      </c>
      <c r="FU363" s="24" t="s">
        <v>444</v>
      </c>
      <c r="FV363" t="s">
        <v>444</v>
      </c>
      <c r="FW363" t="s">
        <v>444</v>
      </c>
      <c r="FX363" s="24" t="s">
        <v>444</v>
      </c>
      <c r="FY363" s="24" t="s">
        <v>444</v>
      </c>
      <c r="FZ363" t="s">
        <v>444</v>
      </c>
      <c r="GA363" t="s">
        <v>444</v>
      </c>
      <c r="GB363" s="24" t="s">
        <v>444</v>
      </c>
      <c r="GC363" s="24" t="s">
        <v>444</v>
      </c>
      <c r="GD363" t="s">
        <v>444</v>
      </c>
      <c r="GE363" t="s">
        <v>444</v>
      </c>
      <c r="GF363" s="24" t="s">
        <v>444</v>
      </c>
      <c r="GG363" s="24" t="s">
        <v>444</v>
      </c>
      <c r="GH363" t="s">
        <v>15</v>
      </c>
      <c r="GI363" s="24" t="s">
        <v>538</v>
      </c>
      <c r="GJ363" s="24" t="s">
        <v>564</v>
      </c>
      <c r="GK363" t="s">
        <v>444</v>
      </c>
      <c r="GL363" t="s">
        <v>444</v>
      </c>
      <c r="GM363" s="24" t="s">
        <v>444</v>
      </c>
      <c r="GN363" s="24" t="s">
        <v>444</v>
      </c>
      <c r="GO363" t="s">
        <v>444</v>
      </c>
      <c r="GP363" t="s">
        <v>444</v>
      </c>
      <c r="GQ363" s="24" t="s">
        <v>444</v>
      </c>
      <c r="GR363" s="24" t="s">
        <v>444</v>
      </c>
      <c r="GS363" t="s">
        <v>444</v>
      </c>
      <c r="GT363" t="s">
        <v>444</v>
      </c>
      <c r="GU363" s="24" t="s">
        <v>444</v>
      </c>
      <c r="GV363" s="24" t="s">
        <v>444</v>
      </c>
      <c r="GW363" t="s">
        <v>444</v>
      </c>
      <c r="GX363" t="s">
        <v>444</v>
      </c>
      <c r="GY363" s="24" t="s">
        <v>444</v>
      </c>
      <c r="GZ363" s="24" t="s">
        <v>444</v>
      </c>
      <c r="HA363" t="s">
        <v>444</v>
      </c>
      <c r="HB363" t="s">
        <v>444</v>
      </c>
      <c r="HC363" s="24" t="s">
        <v>444</v>
      </c>
      <c r="HD363" s="24" t="s">
        <v>444</v>
      </c>
      <c r="HE363" t="s">
        <v>444</v>
      </c>
      <c r="HF363" t="s">
        <v>444</v>
      </c>
      <c r="HG363" s="24" t="s">
        <v>444</v>
      </c>
      <c r="HH363" s="24" t="s">
        <v>444</v>
      </c>
      <c r="HI363" t="s">
        <v>444</v>
      </c>
      <c r="HJ363" t="s">
        <v>444</v>
      </c>
      <c r="HK363" s="24" t="s">
        <v>444</v>
      </c>
      <c r="HL363" s="24" t="s">
        <v>444</v>
      </c>
      <c r="HM363" t="s">
        <v>444</v>
      </c>
      <c r="HN363" t="s">
        <v>444</v>
      </c>
      <c r="HO363" s="24" t="s">
        <v>444</v>
      </c>
      <c r="HP363" s="24" t="s">
        <v>444</v>
      </c>
      <c r="HQ363" t="s">
        <v>444</v>
      </c>
      <c r="HR363" t="s">
        <v>444</v>
      </c>
      <c r="HS363" s="24" t="s">
        <v>444</v>
      </c>
      <c r="HT363" s="24" t="s">
        <v>444</v>
      </c>
      <c r="HU363" t="s">
        <v>444</v>
      </c>
      <c r="HV363" t="s">
        <v>444</v>
      </c>
      <c r="HW363" s="24" t="s">
        <v>444</v>
      </c>
      <c r="HX363" s="24" t="s">
        <v>444</v>
      </c>
      <c r="HY363" t="s">
        <v>444</v>
      </c>
      <c r="HZ363" t="s">
        <v>444</v>
      </c>
      <c r="IA363" t="s">
        <v>2869</v>
      </c>
      <c r="IB363" t="s">
        <v>2736</v>
      </c>
      <c r="IC363" t="s">
        <v>2737</v>
      </c>
      <c r="ID363" s="33" t="b" cm="1">
        <f t="array" ref="ID363">_xlfn.IFNA(MATCH($A$2,_xlfn.NUMBERVALUE(Table_Query_from_MF_DSNP62[[#This Row],[CL_GLACCT_DR1]:[CL_GLACCT_CR4]]),0),0)&gt;=1</f>
        <v>1</v>
      </c>
      <c r="IE363" s="33" t="b">
        <f>OR(Table_Query_from_MF_DSNP62[[#This Row],[Pair1]:[Pair25]])</f>
        <v>1</v>
      </c>
      <c r="IF363" s="33">
        <f>_xlfn.IFNA(MATCH(TRUE,Table_Query_from_MF_DSNP62[[#This Row],[Pair1]:[Pair25]],0),"none")</f>
        <v>1</v>
      </c>
      <c r="IG363" s="33" t="b">
        <f>AND($A$2&gt;=_xlfn.NUMBERVALUE(Table_Query_from_MF_DSNP62[[#This Row],[CL_GL_ACCT_FR1]]),$A$2&lt;=_xlfn.NUMBERVALUE(Table_Query_from_MF_DSNP62[[#This Row],[CL_GL_ACCT_TO1]]))</f>
        <v>1</v>
      </c>
      <c r="IH363" s="33" t="b">
        <f>AND($A$2&gt;=_xlfn.NUMBERVALUE(Table_Query_from_MF_DSNP62[[#This Row],[CL_GL_ACCT_FR2]]),$A$2&lt;=_xlfn.NUMBERVALUE(Table_Query_from_MF_DSNP62[[#This Row],[CL_GL_ACCT_TO2]]))</f>
        <v>1</v>
      </c>
      <c r="II363" s="33" t="b">
        <f>AND($A$2&gt;=_xlfn.NUMBERVALUE(Table_Query_from_MF_DSNP62[[#This Row],[CL_GL_ACCT_FR3]]),$A$2&lt;=_xlfn.NUMBERVALUE(Table_Query_from_MF_DSNP62[[#This Row],[CL_GL_ACCT_TO3]]))</f>
        <v>1</v>
      </c>
      <c r="IJ363" s="33" t="b">
        <f>AND($A$2&gt;=_xlfn.NUMBERVALUE(Table_Query_from_MF_DSNP62[[#This Row],[CL_GL_ACCT_FR4]]),$A$2&lt;=_xlfn.NUMBERVALUE(Table_Query_from_MF_DSNP62[[#This Row],[CL_GL_ACCT_TO4]]))</f>
        <v>1</v>
      </c>
      <c r="IK363" s="33" t="b">
        <f>AND($A$2&gt;=_xlfn.NUMBERVALUE(Table_Query_from_MF_DSNP62[[#This Row],[CL_GL_ACCT_FR5]]),$A$2&lt;=_xlfn.NUMBERVALUE(Table_Query_from_MF_DSNP62[[#This Row],[CL_GL_ACCT_TO5]]))</f>
        <v>1</v>
      </c>
      <c r="IL363" s="33" t="b">
        <f>AND($A$2&gt;=_xlfn.NUMBERVALUE(Table_Query_from_MF_DSNP62[[#This Row],[CL_GL_ACCT_FR6]]),$A$2&lt;=_xlfn.NUMBERVALUE(Table_Query_from_MF_DSNP62[[#This Row],[CL_GL_ACCT_TO6]]))</f>
        <v>1</v>
      </c>
      <c r="IM363" s="33" t="b">
        <f>AND($A$2&gt;=_xlfn.NUMBERVALUE(Table_Query_from_MF_DSNP62[[#This Row],[CL_GL_ACCT_FR7]]),$A$2&lt;=_xlfn.NUMBERVALUE(Table_Query_from_MF_DSNP62[[#This Row],[CL_GL_ACCT_TO7]]))</f>
        <v>1</v>
      </c>
      <c r="IN363" s="33" t="b">
        <f>AND($A$2&gt;=_xlfn.NUMBERVALUE(Table_Query_from_MF_DSNP62[[#This Row],[CL_GL_ACCT_FR8]]),$A$2&lt;=_xlfn.NUMBERVALUE(Table_Query_from_MF_DSNP62[[#This Row],[CL_GL_ACCT_TO8]]))</f>
        <v>1</v>
      </c>
      <c r="IO363" s="33" t="b">
        <f>AND($A$2&gt;=_xlfn.NUMBERVALUE(Table_Query_from_MF_DSNP62[[#This Row],[CL_GL_ACCT_FR9]]),$A$2&lt;=_xlfn.NUMBERVALUE(Table_Query_from_MF_DSNP62[[#This Row],[CL_GL_ACCT_TO9]]))</f>
        <v>1</v>
      </c>
      <c r="IP363" s="33" t="b">
        <f>AND($A$2&gt;=_xlfn.NUMBERVALUE(Table_Query_from_MF_DSNP62[[#This Row],[CL_GL_ACCT_FR10]]),$A$2&lt;=_xlfn.NUMBERVALUE(Table_Query_from_MF_DSNP62[[#This Row],[CL_GL_ACCT_TO10]]))</f>
        <v>1</v>
      </c>
      <c r="IQ363" s="33" t="b">
        <f>AND($A$2&gt;=_xlfn.NUMBERVALUE(Table_Query_from_MF_DSNP62[[#This Row],[CL_GL_ACCT_FR11]]),$A$2&lt;=_xlfn.NUMBERVALUE(Table_Query_from_MF_DSNP62[[#This Row],[CL_GL_ACCT_TO11]]))</f>
        <v>1</v>
      </c>
      <c r="IR363" s="33" t="b">
        <f>AND($A$2&gt;=_xlfn.NUMBERVALUE(Table_Query_from_MF_DSNP62[[#This Row],[CL_GL_ACCT_FR12]]),$A$2&lt;=_xlfn.NUMBERVALUE(Table_Query_from_MF_DSNP62[[#This Row],[CL_GL_ACCT_TO12]]))</f>
        <v>1</v>
      </c>
      <c r="IS363" s="33" t="b">
        <f>AND($A$2&gt;=_xlfn.NUMBERVALUE(Table_Query_from_MF_DSNP62[[#This Row],[CL_GL_ACCT_FR13]]),$A$2&lt;=_xlfn.NUMBERVALUE(Table_Query_from_MF_DSNP62[[#This Row],[CL_GL_ACCT_TO13]]))</f>
        <v>1</v>
      </c>
      <c r="IT363" s="33" t="b">
        <f>AND($A$2&gt;=_xlfn.NUMBERVALUE(Table_Query_from_MF_DSNP62[[#This Row],[CL_GL_ACCT_FR14]]),$A$2&lt;=_xlfn.NUMBERVALUE(Table_Query_from_MF_DSNP62[[#This Row],[CL_GL_ACCT_TO14]]))</f>
        <v>1</v>
      </c>
      <c r="IU363" s="33" t="b">
        <f>AND($A$2&gt;=_xlfn.NUMBERVALUE(Table_Query_from_MF_DSNP62[[#This Row],[CL_GL_ACCT_FR15]]),$A$2&lt;=_xlfn.NUMBERVALUE(Table_Query_from_MF_DSNP62[[#This Row],[CL_GL_ACCT_TO15]]))</f>
        <v>1</v>
      </c>
      <c r="IV363" s="33" t="b">
        <f>AND($A$2&gt;=_xlfn.NUMBERVALUE(Table_Query_from_MF_DSNP62[[#This Row],[CL_GL_ACCT_FR16]]),$A$2&lt;=_xlfn.NUMBERVALUE(Table_Query_from_MF_DSNP62[[#This Row],[CL_GL_ACCT_TO16]]))</f>
        <v>1</v>
      </c>
      <c r="IW363" s="33" t="b">
        <f>AND($A$2&gt;=_xlfn.NUMBERVALUE(Table_Query_from_MF_DSNP62[[#This Row],[CL_GL_ACCT_FR17]]),$A$2&lt;=_xlfn.NUMBERVALUE(Table_Query_from_MF_DSNP62[[#This Row],[CL_GL_ACCT_TO17]]))</f>
        <v>1</v>
      </c>
      <c r="IX363" s="33" t="b">
        <f>AND($A$2&gt;=_xlfn.NUMBERVALUE(Table_Query_from_MF_DSNP62[[#This Row],[CL_GL_ACCT_FR18]]),$A$2&lt;=_xlfn.NUMBERVALUE(Table_Query_from_MF_DSNP62[[#This Row],[CL_GL_ACCT_TO18]]))</f>
        <v>1</v>
      </c>
      <c r="IY363" s="33" t="b">
        <f>AND($A$2&gt;=_xlfn.NUMBERVALUE(Table_Query_from_MF_DSNP62[[#This Row],[CL_GL_ACCT_FR19]]),$A$2&lt;=_xlfn.NUMBERVALUE(Table_Query_from_MF_DSNP62[[#This Row],[CL_GL_ACCT_TO19]]))</f>
        <v>1</v>
      </c>
      <c r="IZ363" s="33" t="b">
        <f>AND($A$2&gt;=_xlfn.NUMBERVALUE(Table_Query_from_MF_DSNP62[[#This Row],[CL_GL_ACCT_FR20]]),$A$2&lt;=_xlfn.NUMBERVALUE(Table_Query_from_MF_DSNP62[[#This Row],[CL_GL_ACCT_TO20]]))</f>
        <v>1</v>
      </c>
      <c r="JA363" s="33" t="b">
        <f>AND($A$2&gt;=_xlfn.NUMBERVALUE(Table_Query_from_MF_DSNP62[[#This Row],[CL_GL_ACCT_FR21]]),$A$2&lt;=_xlfn.NUMBERVALUE(Table_Query_from_MF_DSNP62[[#This Row],[CL_GL_ACCT_TO21]]))</f>
        <v>1</v>
      </c>
      <c r="JB363" s="33" t="b">
        <f>AND($A$2&gt;=_xlfn.NUMBERVALUE(Table_Query_from_MF_DSNP62[[#This Row],[CL_GL_ACCT_FR22]]),$A$2&lt;=_xlfn.NUMBERVALUE(Table_Query_from_MF_DSNP62[[#This Row],[CL_GL_ACCT_TO22]]))</f>
        <v>1</v>
      </c>
      <c r="JC363" s="33" t="b">
        <f>AND($A$2&gt;=_xlfn.NUMBERVALUE(Table_Query_from_MF_DSNP62[[#This Row],[CL_GL_ACCT_FR23]]),$A$2&lt;=_xlfn.NUMBERVALUE(Table_Query_from_MF_DSNP62[[#This Row],[CL_GL_ACCT_TO23]]))</f>
        <v>1</v>
      </c>
      <c r="JD363" s="33" t="b">
        <f>AND($A$2&gt;=_xlfn.NUMBERVALUE(Table_Query_from_MF_DSNP62[[#This Row],[CL_GL_ACCT_FR24]]),$A$2&lt;=_xlfn.NUMBERVALUE(Table_Query_from_MF_DSNP62[[#This Row],[CL_GL_ACCT_TO24]]))</f>
        <v>1</v>
      </c>
      <c r="JE363" s="33" t="b">
        <f>AND($A$2&gt;=_xlfn.NUMBERVALUE(Table_Query_from_MF_DSNP62[[#This Row],[CL_GL_ACCT_FR25]]),$A$2&lt;=_xlfn.NUMBERVALUE(Table_Query_from_MF_DSNP62[[#This Row],[CL_GL_ACCT_TO25]]))</f>
        <v>1</v>
      </c>
      <c r="JF363" s="33" t="b">
        <f>OR(Table_Query_from_MF_DSNP62[[#This Row],[PairA]:[PairO]])</f>
        <v>1</v>
      </c>
      <c r="JG363" s="33">
        <f>_xlfn.IFNA(MATCH(TRUE,Table_Query_from_MF_DSNP62[[#This Row],[PairA]:[PairO]],0),"none")</f>
        <v>2</v>
      </c>
      <c r="JH363" s="33" t="b">
        <f>AND($B$2&gt;=_xlfn.NUMBERVALUE(Table_Query_from_MF_DSNP62[[#This Row],[CL_CMP_OBJ_FR1]]),$B$2&lt;=_xlfn.NUMBERVALUE(Table_Query_from_MF_DSNP62[[#This Row],[CL_CMP_OBJ_TO1]]))</f>
        <v>0</v>
      </c>
      <c r="JI363" s="33" t="b">
        <f>AND($B$2&gt;=_xlfn.NUMBERVALUE(Table_Query_from_MF_DSNP62[[#This Row],[CL_CMP_OBJ_FR2]]),$B$2&lt;=_xlfn.NUMBERVALUE(Table_Query_from_MF_DSNP62[[#This Row],[CL_CMP_OBJ_TO2]]))</f>
        <v>1</v>
      </c>
      <c r="JJ363" s="33" t="b">
        <f>AND($B$2&gt;=_xlfn.NUMBERVALUE(Table_Query_from_MF_DSNP62[[#This Row],[CL_CMP_OBJ_FR3]]),$B$2&lt;=_xlfn.NUMBERVALUE(Table_Query_from_MF_DSNP62[[#This Row],[CL_CMP_OBJ_TO3]]))</f>
        <v>1</v>
      </c>
      <c r="JK363" s="33" t="b">
        <f>AND($B$2&gt;=_xlfn.NUMBERVALUE(Table_Query_from_MF_DSNP62[[#This Row],[CL_CMP_OBJ_FR4]]),$B$2&lt;=_xlfn.NUMBERVALUE(Table_Query_from_MF_DSNP62[[#This Row],[CL_CMP_OBJ_TO4]]))</f>
        <v>1</v>
      </c>
      <c r="JL363" s="33" t="b">
        <f>AND($B$2&gt;=_xlfn.NUMBERVALUE(Table_Query_from_MF_DSNP62[[#This Row],[CL_CMP_OBJ_FR5]]),$B$2&lt;=_xlfn.NUMBERVALUE(Table_Query_from_MF_DSNP62[[#This Row],[CL_CMP_OBJ_TO5]]))</f>
        <v>1</v>
      </c>
      <c r="JM363" s="33" t="b">
        <f>AND($B$2&gt;=_xlfn.NUMBERVALUE(Table_Query_from_MF_DSNP62[[#This Row],[CL_CMP_OBJ_FR6]]),$B$2&lt;=_xlfn.NUMBERVALUE(Table_Query_from_MF_DSNP62[[#This Row],[CL_CMP_OBJ_TO6]]))</f>
        <v>1</v>
      </c>
      <c r="JN363" s="33" t="b">
        <f>AND($B$2&gt;=_xlfn.NUMBERVALUE(Table_Query_from_MF_DSNP62[[#This Row],[CL_CMP_OBJ_FR7]]),$B$2&lt;=_xlfn.NUMBERVALUE(Table_Query_from_MF_DSNP62[[#This Row],[CL_CMP_OBJ_TO7]]))</f>
        <v>1</v>
      </c>
      <c r="JO363" s="33" t="b">
        <f>AND($B$2&gt;=_xlfn.NUMBERVALUE(Table_Query_from_MF_DSNP62[[#This Row],[CL_CMP_OBJ_FR8]]),$B$2&lt;=_xlfn.NUMBERVALUE(Table_Query_from_MF_DSNP62[[#This Row],[CL_CMP_OBJ_TO8]]))</f>
        <v>1</v>
      </c>
      <c r="JP363" s="33" t="b">
        <f>AND($B$2&gt;=_xlfn.NUMBERVALUE(Table_Query_from_MF_DSNP62[[#This Row],[CL_CMP_OBJ_FR9]]),$B$2&lt;=_xlfn.NUMBERVALUE(Table_Query_from_MF_DSNP62[[#This Row],[CL_CMP_OBJ_TO9]]))</f>
        <v>1</v>
      </c>
      <c r="JQ363" s="33" t="b">
        <f>AND($B$2&gt;=_xlfn.NUMBERVALUE(Table_Query_from_MF_DSNP62[[#This Row],[CL_CMP_OBJ_FR10]]),$B$2&lt;=_xlfn.NUMBERVALUE(Table_Query_from_MF_DSNP62[[#This Row],[CL_CMP_OBJ_TO10]]))</f>
        <v>1</v>
      </c>
      <c r="JR363" s="33" t="b">
        <f>AND($B$2&gt;=_xlfn.NUMBERVALUE(Table_Query_from_MF_DSNP62[[#This Row],[CL_CMP_OBJ_FR11]]),$B$2&lt;=_xlfn.NUMBERVALUE(Table_Query_from_MF_DSNP62[[#This Row],[CL_CMP_OBJ_TO11]]))</f>
        <v>1</v>
      </c>
      <c r="JS363" s="33" t="b">
        <f>AND($B$2&gt;=_xlfn.NUMBERVALUE(Table_Query_from_MF_DSNP62[[#This Row],[CL_CMP_OBJ_FR12]]),$B$2&lt;=_xlfn.NUMBERVALUE(Table_Query_from_MF_DSNP62[[#This Row],[CL_CMP_OBJ_TO12]]))</f>
        <v>1</v>
      </c>
      <c r="JT363" s="33" t="b">
        <f>AND($B$2&gt;=_xlfn.NUMBERVALUE(Table_Query_from_MF_DSNP62[[#This Row],[CL_CMP_OBJ_FR13]]),$B$2&lt;=_xlfn.NUMBERVALUE(Table_Query_from_MF_DSNP62[[#This Row],[CL_CMP_OBJ_TO13]]))</f>
        <v>1</v>
      </c>
      <c r="JU363" s="33" t="b">
        <f>AND($B$2&gt;=_xlfn.NUMBERVALUE(Table_Query_from_MF_DSNP62[[#This Row],[CL_CMP_OBJ_FR14]]),$B$2&lt;=_xlfn.NUMBERVALUE(Table_Query_from_MF_DSNP62[[#This Row],[CL_CMP_OBJ_TO14]]))</f>
        <v>1</v>
      </c>
      <c r="JV363" s="33" t="b">
        <f>AND($B$2&gt;=_xlfn.NUMBERVALUE(Table_Query_from_MF_DSNP62[[#This Row],[CL_CMP_OBJ_FR15]]),$B$2&lt;=_xlfn.NUMBERVALUE(Table_Query_from_MF_DSNP62[[#This Row],[CL_CMP_OBJ_TO15]]))</f>
        <v>1</v>
      </c>
    </row>
    <row r="364" spans="1:282" x14ac:dyDescent="0.25">
      <c r="A364" t="b">
        <f>OR(,Table_Query_from_MF_DSNP62[[#This Row],[Desired GL included as "hard-coded" GL?]],Table_Query_from_MF_DSNP62[[#This Row],[Desired GL included as "Open GL"?]])</f>
        <v>1</v>
      </c>
      <c r="B364" t="b">
        <f>Table_Query_from_MF_DSNP62[[#This Row],[Desired CObj included as "Open CObj"?]]</f>
        <v>1</v>
      </c>
      <c r="C364" t="s">
        <v>1948</v>
      </c>
      <c r="D364" t="s">
        <v>1949</v>
      </c>
      <c r="E364" t="s">
        <v>8</v>
      </c>
      <c r="F364" s="24" t="s">
        <v>444</v>
      </c>
      <c r="G364" t="s">
        <v>428</v>
      </c>
      <c r="H364" s="24" t="s">
        <v>444</v>
      </c>
      <c r="I364" t="s">
        <v>444</v>
      </c>
      <c r="J364" s="24" t="s">
        <v>444</v>
      </c>
      <c r="K364" t="s">
        <v>444</v>
      </c>
      <c r="L364" s="24" t="s">
        <v>444</v>
      </c>
      <c r="M364" t="s">
        <v>444</v>
      </c>
      <c r="N364" t="s">
        <v>444</v>
      </c>
      <c r="O364" t="s">
        <v>444</v>
      </c>
      <c r="P364" t="s">
        <v>444</v>
      </c>
      <c r="Q364" t="s">
        <v>15</v>
      </c>
      <c r="R364" t="s">
        <v>444</v>
      </c>
      <c r="S364" t="s">
        <v>442</v>
      </c>
      <c r="T364" t="s">
        <v>447</v>
      </c>
      <c r="U364" t="s">
        <v>444</v>
      </c>
      <c r="V364" t="s">
        <v>444</v>
      </c>
      <c r="W364" t="s">
        <v>447</v>
      </c>
      <c r="X364" t="s">
        <v>444</v>
      </c>
      <c r="Y364" t="s">
        <v>444</v>
      </c>
      <c r="Z364" t="s">
        <v>442</v>
      </c>
      <c r="AA364" t="s">
        <v>442</v>
      </c>
      <c r="AB364" t="s">
        <v>442</v>
      </c>
      <c r="AC364" t="s">
        <v>444</v>
      </c>
      <c r="AD364" t="s">
        <v>444</v>
      </c>
      <c r="AE364" t="s">
        <v>444</v>
      </c>
      <c r="AF364" t="s">
        <v>444</v>
      </c>
      <c r="AG364" t="s">
        <v>442</v>
      </c>
      <c r="AH364" t="s">
        <v>444</v>
      </c>
      <c r="AI364" t="s">
        <v>447</v>
      </c>
      <c r="AJ364" t="s">
        <v>15</v>
      </c>
      <c r="AK364" t="s">
        <v>444</v>
      </c>
      <c r="AL364" t="s">
        <v>444</v>
      </c>
      <c r="AM364" t="s">
        <v>444</v>
      </c>
      <c r="AN364" t="s">
        <v>444</v>
      </c>
      <c r="AO364" t="s">
        <v>444</v>
      </c>
      <c r="AP364" t="s">
        <v>442</v>
      </c>
      <c r="AQ364" t="s">
        <v>1440</v>
      </c>
      <c r="AR364" t="s">
        <v>1451</v>
      </c>
      <c r="AS364" t="s">
        <v>162</v>
      </c>
      <c r="AT364" t="s">
        <v>10</v>
      </c>
      <c r="AU364" t="s">
        <v>444</v>
      </c>
      <c r="AV364" t="s">
        <v>442</v>
      </c>
      <c r="AW364" t="s">
        <v>444</v>
      </c>
      <c r="AX364" t="s">
        <v>444</v>
      </c>
      <c r="AY364" t="s">
        <v>444</v>
      </c>
      <c r="AZ364" t="s">
        <v>444</v>
      </c>
      <c r="BA364" t="s">
        <v>444</v>
      </c>
      <c r="BB364" t="s">
        <v>444</v>
      </c>
      <c r="BC364" t="s">
        <v>444</v>
      </c>
      <c r="BD364" t="s">
        <v>1359</v>
      </c>
      <c r="BE364" t="s">
        <v>444</v>
      </c>
      <c r="BF364" t="s">
        <v>1360</v>
      </c>
      <c r="BG364" t="s">
        <v>444</v>
      </c>
      <c r="BH364" t="s">
        <v>444</v>
      </c>
      <c r="BI364" t="s">
        <v>444</v>
      </c>
      <c r="BJ364" t="s">
        <v>444</v>
      </c>
      <c r="BK364" t="s">
        <v>444</v>
      </c>
      <c r="BL364" t="s">
        <v>444</v>
      </c>
      <c r="BM364" t="s">
        <v>444</v>
      </c>
      <c r="BN364" t="s">
        <v>444</v>
      </c>
      <c r="BO364" t="s">
        <v>444</v>
      </c>
      <c r="BP364" t="s">
        <v>444</v>
      </c>
      <c r="BQ364" t="s">
        <v>444</v>
      </c>
      <c r="BR364" t="s">
        <v>444</v>
      </c>
      <c r="BS364" t="s">
        <v>444</v>
      </c>
      <c r="BT364" t="s">
        <v>444</v>
      </c>
      <c r="BU364" t="s">
        <v>444</v>
      </c>
      <c r="BV364" t="s">
        <v>444</v>
      </c>
      <c r="BW364" t="s">
        <v>444</v>
      </c>
      <c r="BX364" t="s">
        <v>444</v>
      </c>
      <c r="BY364" t="s">
        <v>444</v>
      </c>
      <c r="BZ364" t="s">
        <v>444</v>
      </c>
      <c r="CA364" t="s">
        <v>444</v>
      </c>
      <c r="CB364" t="s">
        <v>444</v>
      </c>
      <c r="CC364" t="s">
        <v>444</v>
      </c>
      <c r="CD364" t="s">
        <v>444</v>
      </c>
      <c r="CE364" t="s">
        <v>444</v>
      </c>
      <c r="CF364" t="s">
        <v>444</v>
      </c>
      <c r="CG364" t="s">
        <v>444</v>
      </c>
      <c r="CH364" t="s">
        <v>444</v>
      </c>
      <c r="CI364" t="s">
        <v>444</v>
      </c>
      <c r="CJ364" t="s">
        <v>444</v>
      </c>
      <c r="CK364" t="s">
        <v>444</v>
      </c>
      <c r="CL364" t="s">
        <v>444</v>
      </c>
      <c r="CM364" t="s">
        <v>444</v>
      </c>
      <c r="CN364" t="s">
        <v>444</v>
      </c>
      <c r="CO364" t="s">
        <v>444</v>
      </c>
      <c r="CP364" t="s">
        <v>444</v>
      </c>
      <c r="CQ364" t="s">
        <v>444</v>
      </c>
      <c r="CR364" t="s">
        <v>444</v>
      </c>
      <c r="CS364" t="s">
        <v>444</v>
      </c>
      <c r="CT364" t="s">
        <v>444</v>
      </c>
      <c r="CU364" t="s">
        <v>7</v>
      </c>
      <c r="CV364" t="s">
        <v>2852</v>
      </c>
      <c r="CW364" t="s">
        <v>2736</v>
      </c>
      <c r="CX364" t="s">
        <v>2871</v>
      </c>
      <c r="CY364" t="s">
        <v>1472</v>
      </c>
      <c r="CZ364" t="s">
        <v>1473</v>
      </c>
      <c r="DA364" t="s">
        <v>444</v>
      </c>
      <c r="DB364" t="s">
        <v>444</v>
      </c>
      <c r="DC364" t="s">
        <v>444</v>
      </c>
      <c r="DD364" t="s">
        <v>444</v>
      </c>
      <c r="DE364" t="s">
        <v>444</v>
      </c>
      <c r="DF364" t="s">
        <v>444</v>
      </c>
      <c r="DG364" t="s">
        <v>444</v>
      </c>
      <c r="DH364" t="s">
        <v>444</v>
      </c>
      <c r="DI364" t="s">
        <v>282</v>
      </c>
      <c r="DJ364" t="s">
        <v>1440</v>
      </c>
      <c r="DK364" t="s">
        <v>1451</v>
      </c>
      <c r="DL364" t="s">
        <v>444</v>
      </c>
      <c r="DM364" t="s">
        <v>444</v>
      </c>
      <c r="DN364" t="s">
        <v>444</v>
      </c>
      <c r="DO364" t="s">
        <v>444</v>
      </c>
      <c r="DP364" t="s">
        <v>444</v>
      </c>
      <c r="DQ364" t="s">
        <v>444</v>
      </c>
      <c r="DR364" t="s">
        <v>444</v>
      </c>
      <c r="DS364" t="s">
        <v>15</v>
      </c>
      <c r="DT364" s="24" t="s">
        <v>60</v>
      </c>
      <c r="DU364" s="24" t="s">
        <v>63</v>
      </c>
      <c r="DV364" t="s">
        <v>138</v>
      </c>
      <c r="DW364" t="s">
        <v>138</v>
      </c>
      <c r="DX364" s="24" t="s">
        <v>139</v>
      </c>
      <c r="DY364" s="24" t="s">
        <v>139</v>
      </c>
      <c r="DZ364" t="s">
        <v>444</v>
      </c>
      <c r="EA364" t="s">
        <v>444</v>
      </c>
      <c r="EB364" s="24" t="s">
        <v>444</v>
      </c>
      <c r="EC364" s="24" t="s">
        <v>444</v>
      </c>
      <c r="ED364" t="s">
        <v>444</v>
      </c>
      <c r="EE364" t="s">
        <v>444</v>
      </c>
      <c r="EF364" s="24" t="s">
        <v>444</v>
      </c>
      <c r="EG364" s="24" t="s">
        <v>444</v>
      </c>
      <c r="EH364" t="s">
        <v>444</v>
      </c>
      <c r="EI364" t="s">
        <v>444</v>
      </c>
      <c r="EJ364" s="24" t="s">
        <v>444</v>
      </c>
      <c r="EK364" s="24" t="s">
        <v>444</v>
      </c>
      <c r="EL364" t="s">
        <v>444</v>
      </c>
      <c r="EM364" t="s">
        <v>444</v>
      </c>
      <c r="EN364" s="24" t="s">
        <v>444</v>
      </c>
      <c r="EO364" s="24" t="s">
        <v>444</v>
      </c>
      <c r="EP364" t="s">
        <v>444</v>
      </c>
      <c r="EQ364" t="s">
        <v>444</v>
      </c>
      <c r="ER364" s="24" t="s">
        <v>444</v>
      </c>
      <c r="ES364" s="24" t="s">
        <v>444</v>
      </c>
      <c r="ET364" t="s">
        <v>444</v>
      </c>
      <c r="EU364" t="s">
        <v>444</v>
      </c>
      <c r="EV364" s="24" t="s">
        <v>444</v>
      </c>
      <c r="EW364" s="24" t="s">
        <v>444</v>
      </c>
      <c r="EX364" t="s">
        <v>444</v>
      </c>
      <c r="EY364" t="s">
        <v>444</v>
      </c>
      <c r="EZ364" s="24" t="s">
        <v>444</v>
      </c>
      <c r="FA364" s="24" t="s">
        <v>444</v>
      </c>
      <c r="FB364" t="s">
        <v>444</v>
      </c>
      <c r="FC364" t="s">
        <v>444</v>
      </c>
      <c r="FD364" s="24" t="s">
        <v>444</v>
      </c>
      <c r="FE364" s="24" t="s">
        <v>444</v>
      </c>
      <c r="FF364" t="s">
        <v>444</v>
      </c>
      <c r="FG364" t="s">
        <v>444</v>
      </c>
      <c r="FH364" s="24" t="s">
        <v>444</v>
      </c>
      <c r="FI364" s="24" t="s">
        <v>444</v>
      </c>
      <c r="FJ364" t="s">
        <v>444</v>
      </c>
      <c r="FK364" t="s">
        <v>444</v>
      </c>
      <c r="FL364" s="24" t="s">
        <v>444</v>
      </c>
      <c r="FM364" s="24" t="s">
        <v>444</v>
      </c>
      <c r="FN364" t="s">
        <v>444</v>
      </c>
      <c r="FO364" t="s">
        <v>444</v>
      </c>
      <c r="FP364" s="24" t="s">
        <v>444</v>
      </c>
      <c r="FQ364" s="24" t="s">
        <v>444</v>
      </c>
      <c r="FR364" t="s">
        <v>444</v>
      </c>
      <c r="FS364" t="s">
        <v>444</v>
      </c>
      <c r="FT364" s="24" t="s">
        <v>444</v>
      </c>
      <c r="FU364" s="24" t="s">
        <v>444</v>
      </c>
      <c r="FV364" t="s">
        <v>444</v>
      </c>
      <c r="FW364" t="s">
        <v>444</v>
      </c>
      <c r="FX364" s="24" t="s">
        <v>444</v>
      </c>
      <c r="FY364" s="24" t="s">
        <v>444</v>
      </c>
      <c r="FZ364" t="s">
        <v>444</v>
      </c>
      <c r="GA364" t="s">
        <v>444</v>
      </c>
      <c r="GB364" s="24" t="s">
        <v>444</v>
      </c>
      <c r="GC364" s="24" t="s">
        <v>444</v>
      </c>
      <c r="GD364" t="s">
        <v>444</v>
      </c>
      <c r="GE364" t="s">
        <v>444</v>
      </c>
      <c r="GF364" s="24" t="s">
        <v>444</v>
      </c>
      <c r="GG364" s="24" t="s">
        <v>444</v>
      </c>
      <c r="GH364" t="s">
        <v>15</v>
      </c>
      <c r="GI364" s="24" t="s">
        <v>526</v>
      </c>
      <c r="GJ364" s="24" t="s">
        <v>1453</v>
      </c>
      <c r="GK364" t="s">
        <v>1454</v>
      </c>
      <c r="GL364" t="s">
        <v>609</v>
      </c>
      <c r="GM364" s="24" t="s">
        <v>444</v>
      </c>
      <c r="GN364" s="24" t="s">
        <v>444</v>
      </c>
      <c r="GO364" t="s">
        <v>444</v>
      </c>
      <c r="GP364" t="s">
        <v>444</v>
      </c>
      <c r="GQ364" s="24" t="s">
        <v>444</v>
      </c>
      <c r="GR364" s="24" t="s">
        <v>444</v>
      </c>
      <c r="GS364" t="s">
        <v>444</v>
      </c>
      <c r="GT364" t="s">
        <v>444</v>
      </c>
      <c r="GU364" s="24" t="s">
        <v>444</v>
      </c>
      <c r="GV364" s="24" t="s">
        <v>444</v>
      </c>
      <c r="GW364" t="s">
        <v>444</v>
      </c>
      <c r="GX364" t="s">
        <v>444</v>
      </c>
      <c r="GY364" s="24" t="s">
        <v>444</v>
      </c>
      <c r="GZ364" s="24" t="s">
        <v>444</v>
      </c>
      <c r="HA364" t="s">
        <v>444</v>
      </c>
      <c r="HB364" t="s">
        <v>444</v>
      </c>
      <c r="HC364" s="24" t="s">
        <v>444</v>
      </c>
      <c r="HD364" s="24" t="s">
        <v>444</v>
      </c>
      <c r="HE364" t="s">
        <v>444</v>
      </c>
      <c r="HF364" t="s">
        <v>444</v>
      </c>
      <c r="HG364" s="24" t="s">
        <v>444</v>
      </c>
      <c r="HH364" s="24" t="s">
        <v>444</v>
      </c>
      <c r="HI364" t="s">
        <v>444</v>
      </c>
      <c r="HJ364" t="s">
        <v>444</v>
      </c>
      <c r="HK364" s="24" t="s">
        <v>444</v>
      </c>
      <c r="HL364" s="24" t="s">
        <v>444</v>
      </c>
      <c r="HM364" t="s">
        <v>444</v>
      </c>
      <c r="HN364" t="s">
        <v>444</v>
      </c>
      <c r="HO364" s="24" t="s">
        <v>444</v>
      </c>
      <c r="HP364" s="24" t="s">
        <v>444</v>
      </c>
      <c r="HQ364" t="s">
        <v>444</v>
      </c>
      <c r="HR364" t="s">
        <v>444</v>
      </c>
      <c r="HS364" s="24" t="s">
        <v>444</v>
      </c>
      <c r="HT364" s="24" t="s">
        <v>444</v>
      </c>
      <c r="HU364" t="s">
        <v>444</v>
      </c>
      <c r="HV364" t="s">
        <v>444</v>
      </c>
      <c r="HW364" s="24" t="s">
        <v>444</v>
      </c>
      <c r="HX364" s="24" t="s">
        <v>444</v>
      </c>
      <c r="HY364" t="s">
        <v>444</v>
      </c>
      <c r="HZ364" t="s">
        <v>444</v>
      </c>
      <c r="IA364" t="s">
        <v>2896</v>
      </c>
      <c r="IB364" t="s">
        <v>2736</v>
      </c>
      <c r="IC364" t="s">
        <v>3069</v>
      </c>
      <c r="ID364" s="33" t="b" cm="1">
        <f t="array" ref="ID364">_xlfn.IFNA(MATCH($A$2,_xlfn.NUMBERVALUE(Table_Query_from_MF_DSNP62[[#This Row],[CL_GLACCT_DR1]:[CL_GLACCT_CR4]]),0),0)&gt;=1</f>
        <v>1</v>
      </c>
      <c r="IE364" s="33" t="b">
        <f>OR(Table_Query_from_MF_DSNP62[[#This Row],[Pair1]:[Pair25]])</f>
        <v>1</v>
      </c>
      <c r="IF364" s="33">
        <f>_xlfn.IFNA(MATCH(TRUE,Table_Query_from_MF_DSNP62[[#This Row],[Pair1]:[Pair25]],0),"none")</f>
        <v>4</v>
      </c>
      <c r="IG364" s="33" t="b">
        <f>AND($A$2&gt;=_xlfn.NUMBERVALUE(Table_Query_from_MF_DSNP62[[#This Row],[CL_GL_ACCT_FR1]]),$A$2&lt;=_xlfn.NUMBERVALUE(Table_Query_from_MF_DSNP62[[#This Row],[CL_GL_ACCT_TO1]]))</f>
        <v>0</v>
      </c>
      <c r="IH364" s="33" t="b">
        <f>AND($A$2&gt;=_xlfn.NUMBERVALUE(Table_Query_from_MF_DSNP62[[#This Row],[CL_GL_ACCT_FR2]]),$A$2&lt;=_xlfn.NUMBERVALUE(Table_Query_from_MF_DSNP62[[#This Row],[CL_GL_ACCT_TO2]]))</f>
        <v>0</v>
      </c>
      <c r="II364" s="33" t="b">
        <f>AND($A$2&gt;=_xlfn.NUMBERVALUE(Table_Query_from_MF_DSNP62[[#This Row],[CL_GL_ACCT_FR3]]),$A$2&lt;=_xlfn.NUMBERVALUE(Table_Query_from_MF_DSNP62[[#This Row],[CL_GL_ACCT_TO3]]))</f>
        <v>0</v>
      </c>
      <c r="IJ364" s="33" t="b">
        <f>AND($A$2&gt;=_xlfn.NUMBERVALUE(Table_Query_from_MF_DSNP62[[#This Row],[CL_GL_ACCT_FR4]]),$A$2&lt;=_xlfn.NUMBERVALUE(Table_Query_from_MF_DSNP62[[#This Row],[CL_GL_ACCT_TO4]]))</f>
        <v>1</v>
      </c>
      <c r="IK364" s="33" t="b">
        <f>AND($A$2&gt;=_xlfn.NUMBERVALUE(Table_Query_from_MF_DSNP62[[#This Row],[CL_GL_ACCT_FR5]]),$A$2&lt;=_xlfn.NUMBERVALUE(Table_Query_from_MF_DSNP62[[#This Row],[CL_GL_ACCT_TO5]]))</f>
        <v>1</v>
      </c>
      <c r="IL364" s="33" t="b">
        <f>AND($A$2&gt;=_xlfn.NUMBERVALUE(Table_Query_from_MF_DSNP62[[#This Row],[CL_GL_ACCT_FR6]]),$A$2&lt;=_xlfn.NUMBERVALUE(Table_Query_from_MF_DSNP62[[#This Row],[CL_GL_ACCT_TO6]]))</f>
        <v>1</v>
      </c>
      <c r="IM364" s="33" t="b">
        <f>AND($A$2&gt;=_xlfn.NUMBERVALUE(Table_Query_from_MF_DSNP62[[#This Row],[CL_GL_ACCT_FR7]]),$A$2&lt;=_xlfn.NUMBERVALUE(Table_Query_from_MF_DSNP62[[#This Row],[CL_GL_ACCT_TO7]]))</f>
        <v>1</v>
      </c>
      <c r="IN364" s="33" t="b">
        <f>AND($A$2&gt;=_xlfn.NUMBERVALUE(Table_Query_from_MF_DSNP62[[#This Row],[CL_GL_ACCT_FR8]]),$A$2&lt;=_xlfn.NUMBERVALUE(Table_Query_from_MF_DSNP62[[#This Row],[CL_GL_ACCT_TO8]]))</f>
        <v>1</v>
      </c>
      <c r="IO364" s="33" t="b">
        <f>AND($A$2&gt;=_xlfn.NUMBERVALUE(Table_Query_from_MF_DSNP62[[#This Row],[CL_GL_ACCT_FR9]]),$A$2&lt;=_xlfn.NUMBERVALUE(Table_Query_from_MF_DSNP62[[#This Row],[CL_GL_ACCT_TO9]]))</f>
        <v>1</v>
      </c>
      <c r="IP364" s="33" t="b">
        <f>AND($A$2&gt;=_xlfn.NUMBERVALUE(Table_Query_from_MF_DSNP62[[#This Row],[CL_GL_ACCT_FR10]]),$A$2&lt;=_xlfn.NUMBERVALUE(Table_Query_from_MF_DSNP62[[#This Row],[CL_GL_ACCT_TO10]]))</f>
        <v>1</v>
      </c>
      <c r="IQ364" s="33" t="b">
        <f>AND($A$2&gt;=_xlfn.NUMBERVALUE(Table_Query_from_MF_DSNP62[[#This Row],[CL_GL_ACCT_FR11]]),$A$2&lt;=_xlfn.NUMBERVALUE(Table_Query_from_MF_DSNP62[[#This Row],[CL_GL_ACCT_TO11]]))</f>
        <v>1</v>
      </c>
      <c r="IR364" s="33" t="b">
        <f>AND($A$2&gt;=_xlfn.NUMBERVALUE(Table_Query_from_MF_DSNP62[[#This Row],[CL_GL_ACCT_FR12]]),$A$2&lt;=_xlfn.NUMBERVALUE(Table_Query_from_MF_DSNP62[[#This Row],[CL_GL_ACCT_TO12]]))</f>
        <v>1</v>
      </c>
      <c r="IS364" s="33" t="b">
        <f>AND($A$2&gt;=_xlfn.NUMBERVALUE(Table_Query_from_MF_DSNP62[[#This Row],[CL_GL_ACCT_FR13]]),$A$2&lt;=_xlfn.NUMBERVALUE(Table_Query_from_MF_DSNP62[[#This Row],[CL_GL_ACCT_TO13]]))</f>
        <v>1</v>
      </c>
      <c r="IT364" s="33" t="b">
        <f>AND($A$2&gt;=_xlfn.NUMBERVALUE(Table_Query_from_MF_DSNP62[[#This Row],[CL_GL_ACCT_FR14]]),$A$2&lt;=_xlfn.NUMBERVALUE(Table_Query_from_MF_DSNP62[[#This Row],[CL_GL_ACCT_TO14]]))</f>
        <v>1</v>
      </c>
      <c r="IU364" s="33" t="b">
        <f>AND($A$2&gt;=_xlfn.NUMBERVALUE(Table_Query_from_MF_DSNP62[[#This Row],[CL_GL_ACCT_FR15]]),$A$2&lt;=_xlfn.NUMBERVALUE(Table_Query_from_MF_DSNP62[[#This Row],[CL_GL_ACCT_TO15]]))</f>
        <v>1</v>
      </c>
      <c r="IV364" s="33" t="b">
        <f>AND($A$2&gt;=_xlfn.NUMBERVALUE(Table_Query_from_MF_DSNP62[[#This Row],[CL_GL_ACCT_FR16]]),$A$2&lt;=_xlfn.NUMBERVALUE(Table_Query_from_MF_DSNP62[[#This Row],[CL_GL_ACCT_TO16]]))</f>
        <v>1</v>
      </c>
      <c r="IW364" s="33" t="b">
        <f>AND($A$2&gt;=_xlfn.NUMBERVALUE(Table_Query_from_MF_DSNP62[[#This Row],[CL_GL_ACCT_FR17]]),$A$2&lt;=_xlfn.NUMBERVALUE(Table_Query_from_MF_DSNP62[[#This Row],[CL_GL_ACCT_TO17]]))</f>
        <v>1</v>
      </c>
      <c r="IX364" s="33" t="b">
        <f>AND($A$2&gt;=_xlfn.NUMBERVALUE(Table_Query_from_MF_DSNP62[[#This Row],[CL_GL_ACCT_FR18]]),$A$2&lt;=_xlfn.NUMBERVALUE(Table_Query_from_MF_DSNP62[[#This Row],[CL_GL_ACCT_TO18]]))</f>
        <v>1</v>
      </c>
      <c r="IY364" s="33" t="b">
        <f>AND($A$2&gt;=_xlfn.NUMBERVALUE(Table_Query_from_MF_DSNP62[[#This Row],[CL_GL_ACCT_FR19]]),$A$2&lt;=_xlfn.NUMBERVALUE(Table_Query_from_MF_DSNP62[[#This Row],[CL_GL_ACCT_TO19]]))</f>
        <v>1</v>
      </c>
      <c r="IZ364" s="33" t="b">
        <f>AND($A$2&gt;=_xlfn.NUMBERVALUE(Table_Query_from_MF_DSNP62[[#This Row],[CL_GL_ACCT_FR20]]),$A$2&lt;=_xlfn.NUMBERVALUE(Table_Query_from_MF_DSNP62[[#This Row],[CL_GL_ACCT_TO20]]))</f>
        <v>1</v>
      </c>
      <c r="JA364" s="33" t="b">
        <f>AND($A$2&gt;=_xlfn.NUMBERVALUE(Table_Query_from_MF_DSNP62[[#This Row],[CL_GL_ACCT_FR21]]),$A$2&lt;=_xlfn.NUMBERVALUE(Table_Query_from_MF_DSNP62[[#This Row],[CL_GL_ACCT_TO21]]))</f>
        <v>1</v>
      </c>
      <c r="JB364" s="33" t="b">
        <f>AND($A$2&gt;=_xlfn.NUMBERVALUE(Table_Query_from_MF_DSNP62[[#This Row],[CL_GL_ACCT_FR22]]),$A$2&lt;=_xlfn.NUMBERVALUE(Table_Query_from_MF_DSNP62[[#This Row],[CL_GL_ACCT_TO22]]))</f>
        <v>1</v>
      </c>
      <c r="JC364" s="33" t="b">
        <f>AND($A$2&gt;=_xlfn.NUMBERVALUE(Table_Query_from_MF_DSNP62[[#This Row],[CL_GL_ACCT_FR23]]),$A$2&lt;=_xlfn.NUMBERVALUE(Table_Query_from_MF_DSNP62[[#This Row],[CL_GL_ACCT_TO23]]))</f>
        <v>1</v>
      </c>
      <c r="JD364" s="33" t="b">
        <f>AND($A$2&gt;=_xlfn.NUMBERVALUE(Table_Query_from_MF_DSNP62[[#This Row],[CL_GL_ACCT_FR24]]),$A$2&lt;=_xlfn.NUMBERVALUE(Table_Query_from_MF_DSNP62[[#This Row],[CL_GL_ACCT_TO24]]))</f>
        <v>1</v>
      </c>
      <c r="JE364" s="33" t="b">
        <f>AND($A$2&gt;=_xlfn.NUMBERVALUE(Table_Query_from_MF_DSNP62[[#This Row],[CL_GL_ACCT_FR25]]),$A$2&lt;=_xlfn.NUMBERVALUE(Table_Query_from_MF_DSNP62[[#This Row],[CL_GL_ACCT_TO25]]))</f>
        <v>1</v>
      </c>
      <c r="JF364" s="33" t="b">
        <f>OR(Table_Query_from_MF_DSNP62[[#This Row],[PairA]:[PairO]])</f>
        <v>1</v>
      </c>
      <c r="JG364" s="33">
        <f>_xlfn.IFNA(MATCH(TRUE,Table_Query_from_MF_DSNP62[[#This Row],[PairA]:[PairO]],0),"none")</f>
        <v>3</v>
      </c>
      <c r="JH364" s="33" t="b">
        <f>AND($B$2&gt;=_xlfn.NUMBERVALUE(Table_Query_from_MF_DSNP62[[#This Row],[CL_CMP_OBJ_FR1]]),$B$2&lt;=_xlfn.NUMBERVALUE(Table_Query_from_MF_DSNP62[[#This Row],[CL_CMP_OBJ_TO1]]))</f>
        <v>0</v>
      </c>
      <c r="JI364" s="33" t="b">
        <f>AND($B$2&gt;=_xlfn.NUMBERVALUE(Table_Query_from_MF_DSNP62[[#This Row],[CL_CMP_OBJ_FR2]]),$B$2&lt;=_xlfn.NUMBERVALUE(Table_Query_from_MF_DSNP62[[#This Row],[CL_CMP_OBJ_TO2]]))</f>
        <v>0</v>
      </c>
      <c r="JJ364" s="33" t="b">
        <f>AND($B$2&gt;=_xlfn.NUMBERVALUE(Table_Query_from_MF_DSNP62[[#This Row],[CL_CMP_OBJ_FR3]]),$B$2&lt;=_xlfn.NUMBERVALUE(Table_Query_from_MF_DSNP62[[#This Row],[CL_CMP_OBJ_TO3]]))</f>
        <v>1</v>
      </c>
      <c r="JK364" s="33" t="b">
        <f>AND($B$2&gt;=_xlfn.NUMBERVALUE(Table_Query_from_MF_DSNP62[[#This Row],[CL_CMP_OBJ_FR4]]),$B$2&lt;=_xlfn.NUMBERVALUE(Table_Query_from_MF_DSNP62[[#This Row],[CL_CMP_OBJ_TO4]]))</f>
        <v>1</v>
      </c>
      <c r="JL364" s="33" t="b">
        <f>AND($B$2&gt;=_xlfn.NUMBERVALUE(Table_Query_from_MF_DSNP62[[#This Row],[CL_CMP_OBJ_FR5]]),$B$2&lt;=_xlfn.NUMBERVALUE(Table_Query_from_MF_DSNP62[[#This Row],[CL_CMP_OBJ_TO5]]))</f>
        <v>1</v>
      </c>
      <c r="JM364" s="33" t="b">
        <f>AND($B$2&gt;=_xlfn.NUMBERVALUE(Table_Query_from_MF_DSNP62[[#This Row],[CL_CMP_OBJ_FR6]]),$B$2&lt;=_xlfn.NUMBERVALUE(Table_Query_from_MF_DSNP62[[#This Row],[CL_CMP_OBJ_TO6]]))</f>
        <v>1</v>
      </c>
      <c r="JN364" s="33" t="b">
        <f>AND($B$2&gt;=_xlfn.NUMBERVALUE(Table_Query_from_MF_DSNP62[[#This Row],[CL_CMP_OBJ_FR7]]),$B$2&lt;=_xlfn.NUMBERVALUE(Table_Query_from_MF_DSNP62[[#This Row],[CL_CMP_OBJ_TO7]]))</f>
        <v>1</v>
      </c>
      <c r="JO364" s="33" t="b">
        <f>AND($B$2&gt;=_xlfn.NUMBERVALUE(Table_Query_from_MF_DSNP62[[#This Row],[CL_CMP_OBJ_FR8]]),$B$2&lt;=_xlfn.NUMBERVALUE(Table_Query_from_MF_DSNP62[[#This Row],[CL_CMP_OBJ_TO8]]))</f>
        <v>1</v>
      </c>
      <c r="JP364" s="33" t="b">
        <f>AND($B$2&gt;=_xlfn.NUMBERVALUE(Table_Query_from_MF_DSNP62[[#This Row],[CL_CMP_OBJ_FR9]]),$B$2&lt;=_xlfn.NUMBERVALUE(Table_Query_from_MF_DSNP62[[#This Row],[CL_CMP_OBJ_TO9]]))</f>
        <v>1</v>
      </c>
      <c r="JQ364" s="33" t="b">
        <f>AND($B$2&gt;=_xlfn.NUMBERVALUE(Table_Query_from_MF_DSNP62[[#This Row],[CL_CMP_OBJ_FR10]]),$B$2&lt;=_xlfn.NUMBERVALUE(Table_Query_from_MF_DSNP62[[#This Row],[CL_CMP_OBJ_TO10]]))</f>
        <v>1</v>
      </c>
      <c r="JR364" s="33" t="b">
        <f>AND($B$2&gt;=_xlfn.NUMBERVALUE(Table_Query_from_MF_DSNP62[[#This Row],[CL_CMP_OBJ_FR11]]),$B$2&lt;=_xlfn.NUMBERVALUE(Table_Query_from_MF_DSNP62[[#This Row],[CL_CMP_OBJ_TO11]]))</f>
        <v>1</v>
      </c>
      <c r="JS364" s="33" t="b">
        <f>AND($B$2&gt;=_xlfn.NUMBERVALUE(Table_Query_from_MF_DSNP62[[#This Row],[CL_CMP_OBJ_FR12]]),$B$2&lt;=_xlfn.NUMBERVALUE(Table_Query_from_MF_DSNP62[[#This Row],[CL_CMP_OBJ_TO12]]))</f>
        <v>1</v>
      </c>
      <c r="JT364" s="33" t="b">
        <f>AND($B$2&gt;=_xlfn.NUMBERVALUE(Table_Query_from_MF_DSNP62[[#This Row],[CL_CMP_OBJ_FR13]]),$B$2&lt;=_xlfn.NUMBERVALUE(Table_Query_from_MF_DSNP62[[#This Row],[CL_CMP_OBJ_TO13]]))</f>
        <v>1</v>
      </c>
      <c r="JU364" s="33" t="b">
        <f>AND($B$2&gt;=_xlfn.NUMBERVALUE(Table_Query_from_MF_DSNP62[[#This Row],[CL_CMP_OBJ_FR14]]),$B$2&lt;=_xlfn.NUMBERVALUE(Table_Query_from_MF_DSNP62[[#This Row],[CL_CMP_OBJ_TO14]]))</f>
        <v>1</v>
      </c>
      <c r="JV364" s="33" t="b">
        <f>AND($B$2&gt;=_xlfn.NUMBERVALUE(Table_Query_from_MF_DSNP62[[#This Row],[CL_CMP_OBJ_FR15]]),$B$2&lt;=_xlfn.NUMBERVALUE(Table_Query_from_MF_DSNP62[[#This Row],[CL_CMP_OBJ_TO15]]))</f>
        <v>1</v>
      </c>
    </row>
    <row r="365" spans="1:282" x14ac:dyDescent="0.25">
      <c r="A365" t="b">
        <f>OR(,Table_Query_from_MF_DSNP62[[#This Row],[Desired GL included as "hard-coded" GL?]],Table_Query_from_MF_DSNP62[[#This Row],[Desired GL included as "Open GL"?]])</f>
        <v>1</v>
      </c>
      <c r="B365" t="b">
        <f>Table_Query_from_MF_DSNP62[[#This Row],[Desired CObj included as "Open CObj"?]]</f>
        <v>1</v>
      </c>
      <c r="C365" t="s">
        <v>1950</v>
      </c>
      <c r="D365" t="s">
        <v>1951</v>
      </c>
      <c r="E365" t="s">
        <v>15</v>
      </c>
      <c r="F365" s="24" t="s">
        <v>63</v>
      </c>
      <c r="G365" t="s">
        <v>343</v>
      </c>
      <c r="H365" s="24" t="s">
        <v>444</v>
      </c>
      <c r="I365" t="s">
        <v>444</v>
      </c>
      <c r="J365" s="24" t="s">
        <v>444</v>
      </c>
      <c r="K365" t="s">
        <v>444</v>
      </c>
      <c r="L365" s="24" t="s">
        <v>444</v>
      </c>
      <c r="M365" t="s">
        <v>444</v>
      </c>
      <c r="N365" t="s">
        <v>444</v>
      </c>
      <c r="O365" t="s">
        <v>444</v>
      </c>
      <c r="P365" t="s">
        <v>444</v>
      </c>
      <c r="Q365" t="s">
        <v>15</v>
      </c>
      <c r="R365" t="s">
        <v>444</v>
      </c>
      <c r="S365" t="s">
        <v>442</v>
      </c>
      <c r="T365" t="s">
        <v>447</v>
      </c>
      <c r="U365" t="s">
        <v>444</v>
      </c>
      <c r="V365" t="s">
        <v>444</v>
      </c>
      <c r="W365" t="s">
        <v>442</v>
      </c>
      <c r="X365" t="s">
        <v>442</v>
      </c>
      <c r="Y365" t="s">
        <v>444</v>
      </c>
      <c r="Z365" t="s">
        <v>442</v>
      </c>
      <c r="AA365" t="s">
        <v>442</v>
      </c>
      <c r="AB365" t="s">
        <v>442</v>
      </c>
      <c r="AC365" t="s">
        <v>444</v>
      </c>
      <c r="AD365" t="s">
        <v>444</v>
      </c>
      <c r="AE365" t="s">
        <v>444</v>
      </c>
      <c r="AF365" t="s">
        <v>444</v>
      </c>
      <c r="AG365" t="s">
        <v>442</v>
      </c>
      <c r="AH365" t="s">
        <v>444</v>
      </c>
      <c r="AI365" t="s">
        <v>447</v>
      </c>
      <c r="AJ365" t="s">
        <v>442</v>
      </c>
      <c r="AK365" t="s">
        <v>444</v>
      </c>
      <c r="AL365" t="s">
        <v>444</v>
      </c>
      <c r="AM365" t="s">
        <v>444</v>
      </c>
      <c r="AN365" t="s">
        <v>444</v>
      </c>
      <c r="AO365" t="s">
        <v>444</v>
      </c>
      <c r="AP365" t="s">
        <v>442</v>
      </c>
      <c r="AQ365" t="s">
        <v>1440</v>
      </c>
      <c r="AR365" t="s">
        <v>1451</v>
      </c>
      <c r="AS365" t="s">
        <v>162</v>
      </c>
      <c r="AT365" t="s">
        <v>10</v>
      </c>
      <c r="AU365" t="s">
        <v>444</v>
      </c>
      <c r="AV365" t="s">
        <v>442</v>
      </c>
      <c r="AW365" t="s">
        <v>444</v>
      </c>
      <c r="AX365" t="s">
        <v>444</v>
      </c>
      <c r="AY365" t="s">
        <v>444</v>
      </c>
      <c r="AZ365" t="s">
        <v>444</v>
      </c>
      <c r="BA365" t="s">
        <v>444</v>
      </c>
      <c r="BB365" t="s">
        <v>444</v>
      </c>
      <c r="BC365" t="s">
        <v>444</v>
      </c>
      <c r="BD365" t="s">
        <v>1359</v>
      </c>
      <c r="BE365" t="s">
        <v>444</v>
      </c>
      <c r="BF365" t="s">
        <v>1360</v>
      </c>
      <c r="BG365" t="s">
        <v>444</v>
      </c>
      <c r="BH365" t="s">
        <v>444</v>
      </c>
      <c r="BI365" t="s">
        <v>444</v>
      </c>
      <c r="BJ365" t="s">
        <v>444</v>
      </c>
      <c r="BK365" t="s">
        <v>444</v>
      </c>
      <c r="BL365" t="s">
        <v>444</v>
      </c>
      <c r="BM365" t="s">
        <v>444</v>
      </c>
      <c r="BN365" t="s">
        <v>444</v>
      </c>
      <c r="BO365" t="s">
        <v>444</v>
      </c>
      <c r="BP365" t="s">
        <v>444</v>
      </c>
      <c r="BQ365" t="s">
        <v>444</v>
      </c>
      <c r="BR365" t="s">
        <v>444</v>
      </c>
      <c r="BS365" t="s">
        <v>444</v>
      </c>
      <c r="BT365" t="s">
        <v>444</v>
      </c>
      <c r="BU365" t="s">
        <v>444</v>
      </c>
      <c r="BV365" t="s">
        <v>444</v>
      </c>
      <c r="BW365" t="s">
        <v>444</v>
      </c>
      <c r="BX365" t="s">
        <v>444</v>
      </c>
      <c r="BY365" t="s">
        <v>444</v>
      </c>
      <c r="BZ365" t="s">
        <v>444</v>
      </c>
      <c r="CA365" t="s">
        <v>444</v>
      </c>
      <c r="CB365" t="s">
        <v>444</v>
      </c>
      <c r="CC365" t="s">
        <v>444</v>
      </c>
      <c r="CD365" t="s">
        <v>444</v>
      </c>
      <c r="CE365" t="s">
        <v>444</v>
      </c>
      <c r="CF365" t="s">
        <v>444</v>
      </c>
      <c r="CG365" t="s">
        <v>444</v>
      </c>
      <c r="CH365" t="s">
        <v>444</v>
      </c>
      <c r="CI365" t="s">
        <v>444</v>
      </c>
      <c r="CJ365" t="s">
        <v>444</v>
      </c>
      <c r="CK365" t="s">
        <v>444</v>
      </c>
      <c r="CL365" t="s">
        <v>444</v>
      </c>
      <c r="CM365" t="s">
        <v>444</v>
      </c>
      <c r="CN365" t="s">
        <v>444</v>
      </c>
      <c r="CO365" t="s">
        <v>444</v>
      </c>
      <c r="CP365" t="s">
        <v>444</v>
      </c>
      <c r="CQ365" t="s">
        <v>444</v>
      </c>
      <c r="CR365" t="s">
        <v>444</v>
      </c>
      <c r="CS365" t="s">
        <v>444</v>
      </c>
      <c r="CT365" t="s">
        <v>444</v>
      </c>
      <c r="CU365" t="s">
        <v>7</v>
      </c>
      <c r="CV365" t="s">
        <v>2852</v>
      </c>
      <c r="CW365" t="s">
        <v>2736</v>
      </c>
      <c r="CX365" t="s">
        <v>2872</v>
      </c>
      <c r="CY365" t="s">
        <v>1472</v>
      </c>
      <c r="CZ365" t="s">
        <v>1473</v>
      </c>
      <c r="DA365" t="s">
        <v>444</v>
      </c>
      <c r="DB365" t="s">
        <v>444</v>
      </c>
      <c r="DC365" t="s">
        <v>444</v>
      </c>
      <c r="DD365" t="s">
        <v>444</v>
      </c>
      <c r="DE365" t="s">
        <v>444</v>
      </c>
      <c r="DF365" t="s">
        <v>444</v>
      </c>
      <c r="DG365" t="s">
        <v>444</v>
      </c>
      <c r="DH365" t="s">
        <v>444</v>
      </c>
      <c r="DI365" t="s">
        <v>282</v>
      </c>
      <c r="DJ365" t="s">
        <v>1440</v>
      </c>
      <c r="DK365" t="s">
        <v>1451</v>
      </c>
      <c r="DL365" t="s">
        <v>444</v>
      </c>
      <c r="DM365" t="s">
        <v>444</v>
      </c>
      <c r="DN365" t="s">
        <v>444</v>
      </c>
      <c r="DO365" t="s">
        <v>444</v>
      </c>
      <c r="DP365" t="s">
        <v>444</v>
      </c>
      <c r="DQ365" t="s">
        <v>444</v>
      </c>
      <c r="DR365" t="s">
        <v>444</v>
      </c>
      <c r="DS365" t="s">
        <v>444</v>
      </c>
      <c r="DT365" s="24" t="s">
        <v>444</v>
      </c>
      <c r="DU365" s="24" t="s">
        <v>444</v>
      </c>
      <c r="DV365" t="s">
        <v>444</v>
      </c>
      <c r="DW365" t="s">
        <v>444</v>
      </c>
      <c r="DX365" s="24" t="s">
        <v>444</v>
      </c>
      <c r="DY365" s="24" t="s">
        <v>444</v>
      </c>
      <c r="DZ365" t="s">
        <v>444</v>
      </c>
      <c r="EA365" t="s">
        <v>444</v>
      </c>
      <c r="EB365" s="24" t="s">
        <v>444</v>
      </c>
      <c r="EC365" s="24" t="s">
        <v>444</v>
      </c>
      <c r="ED365" t="s">
        <v>444</v>
      </c>
      <c r="EE365" t="s">
        <v>444</v>
      </c>
      <c r="EF365" s="24" t="s">
        <v>444</v>
      </c>
      <c r="EG365" s="24" t="s">
        <v>444</v>
      </c>
      <c r="EH365" t="s">
        <v>444</v>
      </c>
      <c r="EI365" t="s">
        <v>444</v>
      </c>
      <c r="EJ365" s="24" t="s">
        <v>444</v>
      </c>
      <c r="EK365" s="24" t="s">
        <v>444</v>
      </c>
      <c r="EL365" t="s">
        <v>444</v>
      </c>
      <c r="EM365" t="s">
        <v>444</v>
      </c>
      <c r="EN365" s="24" t="s">
        <v>444</v>
      </c>
      <c r="EO365" s="24" t="s">
        <v>444</v>
      </c>
      <c r="EP365" t="s">
        <v>444</v>
      </c>
      <c r="EQ365" t="s">
        <v>444</v>
      </c>
      <c r="ER365" s="24" t="s">
        <v>444</v>
      </c>
      <c r="ES365" s="24" t="s">
        <v>444</v>
      </c>
      <c r="ET365" t="s">
        <v>444</v>
      </c>
      <c r="EU365" t="s">
        <v>444</v>
      </c>
      <c r="EV365" s="24" t="s">
        <v>444</v>
      </c>
      <c r="EW365" s="24" t="s">
        <v>444</v>
      </c>
      <c r="EX365" t="s">
        <v>444</v>
      </c>
      <c r="EY365" t="s">
        <v>444</v>
      </c>
      <c r="EZ365" s="24" t="s">
        <v>444</v>
      </c>
      <c r="FA365" s="24" t="s">
        <v>444</v>
      </c>
      <c r="FB365" t="s">
        <v>444</v>
      </c>
      <c r="FC365" t="s">
        <v>444</v>
      </c>
      <c r="FD365" s="24" t="s">
        <v>444</v>
      </c>
      <c r="FE365" s="24" t="s">
        <v>444</v>
      </c>
      <c r="FF365" t="s">
        <v>444</v>
      </c>
      <c r="FG365" t="s">
        <v>444</v>
      </c>
      <c r="FH365" s="24" t="s">
        <v>444</v>
      </c>
      <c r="FI365" s="24" t="s">
        <v>444</v>
      </c>
      <c r="FJ365" t="s">
        <v>444</v>
      </c>
      <c r="FK365" t="s">
        <v>444</v>
      </c>
      <c r="FL365" s="24" t="s">
        <v>444</v>
      </c>
      <c r="FM365" s="24" t="s">
        <v>444</v>
      </c>
      <c r="FN365" t="s">
        <v>444</v>
      </c>
      <c r="FO365" t="s">
        <v>444</v>
      </c>
      <c r="FP365" s="24" t="s">
        <v>444</v>
      </c>
      <c r="FQ365" s="24" t="s">
        <v>444</v>
      </c>
      <c r="FR365" t="s">
        <v>444</v>
      </c>
      <c r="FS365" t="s">
        <v>444</v>
      </c>
      <c r="FT365" s="24" t="s">
        <v>444</v>
      </c>
      <c r="FU365" s="24" t="s">
        <v>444</v>
      </c>
      <c r="FV365" t="s">
        <v>444</v>
      </c>
      <c r="FW365" t="s">
        <v>444</v>
      </c>
      <c r="FX365" s="24" t="s">
        <v>444</v>
      </c>
      <c r="FY365" s="24" t="s">
        <v>444</v>
      </c>
      <c r="FZ365" t="s">
        <v>444</v>
      </c>
      <c r="GA365" t="s">
        <v>444</v>
      </c>
      <c r="GB365" s="24" t="s">
        <v>444</v>
      </c>
      <c r="GC365" s="24" t="s">
        <v>444</v>
      </c>
      <c r="GD365" t="s">
        <v>444</v>
      </c>
      <c r="GE365" t="s">
        <v>444</v>
      </c>
      <c r="GF365" s="24" t="s">
        <v>444</v>
      </c>
      <c r="GG365" s="24" t="s">
        <v>444</v>
      </c>
      <c r="GH365" t="s">
        <v>444</v>
      </c>
      <c r="GI365" s="24" t="s">
        <v>444</v>
      </c>
      <c r="GJ365" s="24" t="s">
        <v>444</v>
      </c>
      <c r="GK365" t="s">
        <v>444</v>
      </c>
      <c r="GL365" t="s">
        <v>444</v>
      </c>
      <c r="GM365" s="24" t="s">
        <v>444</v>
      </c>
      <c r="GN365" s="24" t="s">
        <v>444</v>
      </c>
      <c r="GO365" t="s">
        <v>444</v>
      </c>
      <c r="GP365" t="s">
        <v>444</v>
      </c>
      <c r="GQ365" s="24" t="s">
        <v>444</v>
      </c>
      <c r="GR365" s="24" t="s">
        <v>444</v>
      </c>
      <c r="GS365" t="s">
        <v>444</v>
      </c>
      <c r="GT365" t="s">
        <v>444</v>
      </c>
      <c r="GU365" s="24" t="s">
        <v>444</v>
      </c>
      <c r="GV365" s="24" t="s">
        <v>444</v>
      </c>
      <c r="GW365" t="s">
        <v>444</v>
      </c>
      <c r="GX365" t="s">
        <v>444</v>
      </c>
      <c r="GY365" s="24" t="s">
        <v>444</v>
      </c>
      <c r="GZ365" s="24" t="s">
        <v>444</v>
      </c>
      <c r="HA365" t="s">
        <v>444</v>
      </c>
      <c r="HB365" t="s">
        <v>444</v>
      </c>
      <c r="HC365" s="24" t="s">
        <v>444</v>
      </c>
      <c r="HD365" s="24" t="s">
        <v>444</v>
      </c>
      <c r="HE365" t="s">
        <v>444</v>
      </c>
      <c r="HF365" t="s">
        <v>444</v>
      </c>
      <c r="HG365" s="24" t="s">
        <v>444</v>
      </c>
      <c r="HH365" s="24" t="s">
        <v>444</v>
      </c>
      <c r="HI365" t="s">
        <v>444</v>
      </c>
      <c r="HJ365" t="s">
        <v>444</v>
      </c>
      <c r="HK365" s="24" t="s">
        <v>444</v>
      </c>
      <c r="HL365" s="24" t="s">
        <v>444</v>
      </c>
      <c r="HM365" t="s">
        <v>444</v>
      </c>
      <c r="HN365" t="s">
        <v>444</v>
      </c>
      <c r="HO365" s="24" t="s">
        <v>444</v>
      </c>
      <c r="HP365" s="24" t="s">
        <v>444</v>
      </c>
      <c r="HQ365" t="s">
        <v>444</v>
      </c>
      <c r="HR365" t="s">
        <v>444</v>
      </c>
      <c r="HS365" s="24" t="s">
        <v>444</v>
      </c>
      <c r="HT365" s="24" t="s">
        <v>444</v>
      </c>
      <c r="HU365" t="s">
        <v>444</v>
      </c>
      <c r="HV365" t="s">
        <v>444</v>
      </c>
      <c r="HW365" s="24" t="s">
        <v>444</v>
      </c>
      <c r="HX365" s="24" t="s">
        <v>444</v>
      </c>
      <c r="HY365" t="s">
        <v>444</v>
      </c>
      <c r="HZ365" t="s">
        <v>444</v>
      </c>
      <c r="IA365" t="s">
        <v>3070</v>
      </c>
      <c r="IB365" t="s">
        <v>2736</v>
      </c>
      <c r="IC365" t="s">
        <v>2737</v>
      </c>
      <c r="ID365" s="33" t="b" cm="1">
        <f t="array" ref="ID365">_xlfn.IFNA(MATCH($A$2,_xlfn.NUMBERVALUE(Table_Query_from_MF_DSNP62[[#This Row],[CL_GLACCT_DR1]:[CL_GLACCT_CR4]]),0),0)&gt;=1</f>
        <v>1</v>
      </c>
      <c r="IE365" s="33" t="b">
        <f>OR(Table_Query_from_MF_DSNP62[[#This Row],[Pair1]:[Pair25]])</f>
        <v>1</v>
      </c>
      <c r="IF365" s="33">
        <f>_xlfn.IFNA(MATCH(TRUE,Table_Query_from_MF_DSNP62[[#This Row],[Pair1]:[Pair25]],0),"none")</f>
        <v>1</v>
      </c>
      <c r="IG365" s="33" t="b">
        <f>AND($A$2&gt;=_xlfn.NUMBERVALUE(Table_Query_from_MF_DSNP62[[#This Row],[CL_GL_ACCT_FR1]]),$A$2&lt;=_xlfn.NUMBERVALUE(Table_Query_from_MF_DSNP62[[#This Row],[CL_GL_ACCT_TO1]]))</f>
        <v>1</v>
      </c>
      <c r="IH365" s="33" t="b">
        <f>AND($A$2&gt;=_xlfn.NUMBERVALUE(Table_Query_from_MF_DSNP62[[#This Row],[CL_GL_ACCT_FR2]]),$A$2&lt;=_xlfn.NUMBERVALUE(Table_Query_from_MF_DSNP62[[#This Row],[CL_GL_ACCT_TO2]]))</f>
        <v>1</v>
      </c>
      <c r="II365" s="33" t="b">
        <f>AND($A$2&gt;=_xlfn.NUMBERVALUE(Table_Query_from_MF_DSNP62[[#This Row],[CL_GL_ACCT_FR3]]),$A$2&lt;=_xlfn.NUMBERVALUE(Table_Query_from_MF_DSNP62[[#This Row],[CL_GL_ACCT_TO3]]))</f>
        <v>1</v>
      </c>
      <c r="IJ365" s="33" t="b">
        <f>AND($A$2&gt;=_xlfn.NUMBERVALUE(Table_Query_from_MF_DSNP62[[#This Row],[CL_GL_ACCT_FR4]]),$A$2&lt;=_xlfn.NUMBERVALUE(Table_Query_from_MF_DSNP62[[#This Row],[CL_GL_ACCT_TO4]]))</f>
        <v>1</v>
      </c>
      <c r="IK365" s="33" t="b">
        <f>AND($A$2&gt;=_xlfn.NUMBERVALUE(Table_Query_from_MF_DSNP62[[#This Row],[CL_GL_ACCT_FR5]]),$A$2&lt;=_xlfn.NUMBERVALUE(Table_Query_from_MF_DSNP62[[#This Row],[CL_GL_ACCT_TO5]]))</f>
        <v>1</v>
      </c>
      <c r="IL365" s="33" t="b">
        <f>AND($A$2&gt;=_xlfn.NUMBERVALUE(Table_Query_from_MF_DSNP62[[#This Row],[CL_GL_ACCT_FR6]]),$A$2&lt;=_xlfn.NUMBERVALUE(Table_Query_from_MF_DSNP62[[#This Row],[CL_GL_ACCT_TO6]]))</f>
        <v>1</v>
      </c>
      <c r="IM365" s="33" t="b">
        <f>AND($A$2&gt;=_xlfn.NUMBERVALUE(Table_Query_from_MF_DSNP62[[#This Row],[CL_GL_ACCT_FR7]]),$A$2&lt;=_xlfn.NUMBERVALUE(Table_Query_from_MF_DSNP62[[#This Row],[CL_GL_ACCT_TO7]]))</f>
        <v>1</v>
      </c>
      <c r="IN365" s="33" t="b">
        <f>AND($A$2&gt;=_xlfn.NUMBERVALUE(Table_Query_from_MF_DSNP62[[#This Row],[CL_GL_ACCT_FR8]]),$A$2&lt;=_xlfn.NUMBERVALUE(Table_Query_from_MF_DSNP62[[#This Row],[CL_GL_ACCT_TO8]]))</f>
        <v>1</v>
      </c>
      <c r="IO365" s="33" t="b">
        <f>AND($A$2&gt;=_xlfn.NUMBERVALUE(Table_Query_from_MF_DSNP62[[#This Row],[CL_GL_ACCT_FR9]]),$A$2&lt;=_xlfn.NUMBERVALUE(Table_Query_from_MF_DSNP62[[#This Row],[CL_GL_ACCT_TO9]]))</f>
        <v>1</v>
      </c>
      <c r="IP365" s="33" t="b">
        <f>AND($A$2&gt;=_xlfn.NUMBERVALUE(Table_Query_from_MF_DSNP62[[#This Row],[CL_GL_ACCT_FR10]]),$A$2&lt;=_xlfn.NUMBERVALUE(Table_Query_from_MF_DSNP62[[#This Row],[CL_GL_ACCT_TO10]]))</f>
        <v>1</v>
      </c>
      <c r="IQ365" s="33" t="b">
        <f>AND($A$2&gt;=_xlfn.NUMBERVALUE(Table_Query_from_MF_DSNP62[[#This Row],[CL_GL_ACCT_FR11]]),$A$2&lt;=_xlfn.NUMBERVALUE(Table_Query_from_MF_DSNP62[[#This Row],[CL_GL_ACCT_TO11]]))</f>
        <v>1</v>
      </c>
      <c r="IR365" s="33" t="b">
        <f>AND($A$2&gt;=_xlfn.NUMBERVALUE(Table_Query_from_MF_DSNP62[[#This Row],[CL_GL_ACCT_FR12]]),$A$2&lt;=_xlfn.NUMBERVALUE(Table_Query_from_MF_DSNP62[[#This Row],[CL_GL_ACCT_TO12]]))</f>
        <v>1</v>
      </c>
      <c r="IS365" s="33" t="b">
        <f>AND($A$2&gt;=_xlfn.NUMBERVALUE(Table_Query_from_MF_DSNP62[[#This Row],[CL_GL_ACCT_FR13]]),$A$2&lt;=_xlfn.NUMBERVALUE(Table_Query_from_MF_DSNP62[[#This Row],[CL_GL_ACCT_TO13]]))</f>
        <v>1</v>
      </c>
      <c r="IT365" s="33" t="b">
        <f>AND($A$2&gt;=_xlfn.NUMBERVALUE(Table_Query_from_MF_DSNP62[[#This Row],[CL_GL_ACCT_FR14]]),$A$2&lt;=_xlfn.NUMBERVALUE(Table_Query_from_MF_DSNP62[[#This Row],[CL_GL_ACCT_TO14]]))</f>
        <v>1</v>
      </c>
      <c r="IU365" s="33" t="b">
        <f>AND($A$2&gt;=_xlfn.NUMBERVALUE(Table_Query_from_MF_DSNP62[[#This Row],[CL_GL_ACCT_FR15]]),$A$2&lt;=_xlfn.NUMBERVALUE(Table_Query_from_MF_DSNP62[[#This Row],[CL_GL_ACCT_TO15]]))</f>
        <v>1</v>
      </c>
      <c r="IV365" s="33" t="b">
        <f>AND($A$2&gt;=_xlfn.NUMBERVALUE(Table_Query_from_MF_DSNP62[[#This Row],[CL_GL_ACCT_FR16]]),$A$2&lt;=_xlfn.NUMBERVALUE(Table_Query_from_MF_DSNP62[[#This Row],[CL_GL_ACCT_TO16]]))</f>
        <v>1</v>
      </c>
      <c r="IW365" s="33" t="b">
        <f>AND($A$2&gt;=_xlfn.NUMBERVALUE(Table_Query_from_MF_DSNP62[[#This Row],[CL_GL_ACCT_FR17]]),$A$2&lt;=_xlfn.NUMBERVALUE(Table_Query_from_MF_DSNP62[[#This Row],[CL_GL_ACCT_TO17]]))</f>
        <v>1</v>
      </c>
      <c r="IX365" s="33" t="b">
        <f>AND($A$2&gt;=_xlfn.NUMBERVALUE(Table_Query_from_MF_DSNP62[[#This Row],[CL_GL_ACCT_FR18]]),$A$2&lt;=_xlfn.NUMBERVALUE(Table_Query_from_MF_DSNP62[[#This Row],[CL_GL_ACCT_TO18]]))</f>
        <v>1</v>
      </c>
      <c r="IY365" s="33" t="b">
        <f>AND($A$2&gt;=_xlfn.NUMBERVALUE(Table_Query_from_MF_DSNP62[[#This Row],[CL_GL_ACCT_FR19]]),$A$2&lt;=_xlfn.NUMBERVALUE(Table_Query_from_MF_DSNP62[[#This Row],[CL_GL_ACCT_TO19]]))</f>
        <v>1</v>
      </c>
      <c r="IZ365" s="33" t="b">
        <f>AND($A$2&gt;=_xlfn.NUMBERVALUE(Table_Query_from_MF_DSNP62[[#This Row],[CL_GL_ACCT_FR20]]),$A$2&lt;=_xlfn.NUMBERVALUE(Table_Query_from_MF_DSNP62[[#This Row],[CL_GL_ACCT_TO20]]))</f>
        <v>1</v>
      </c>
      <c r="JA365" s="33" t="b">
        <f>AND($A$2&gt;=_xlfn.NUMBERVALUE(Table_Query_from_MF_DSNP62[[#This Row],[CL_GL_ACCT_FR21]]),$A$2&lt;=_xlfn.NUMBERVALUE(Table_Query_from_MF_DSNP62[[#This Row],[CL_GL_ACCT_TO21]]))</f>
        <v>1</v>
      </c>
      <c r="JB365" s="33" t="b">
        <f>AND($A$2&gt;=_xlfn.NUMBERVALUE(Table_Query_from_MF_DSNP62[[#This Row],[CL_GL_ACCT_FR22]]),$A$2&lt;=_xlfn.NUMBERVALUE(Table_Query_from_MF_DSNP62[[#This Row],[CL_GL_ACCT_TO22]]))</f>
        <v>1</v>
      </c>
      <c r="JC365" s="33" t="b">
        <f>AND($A$2&gt;=_xlfn.NUMBERVALUE(Table_Query_from_MF_DSNP62[[#This Row],[CL_GL_ACCT_FR23]]),$A$2&lt;=_xlfn.NUMBERVALUE(Table_Query_from_MF_DSNP62[[#This Row],[CL_GL_ACCT_TO23]]))</f>
        <v>1</v>
      </c>
      <c r="JD365" s="33" t="b">
        <f>AND($A$2&gt;=_xlfn.NUMBERVALUE(Table_Query_from_MF_DSNP62[[#This Row],[CL_GL_ACCT_FR24]]),$A$2&lt;=_xlfn.NUMBERVALUE(Table_Query_from_MF_DSNP62[[#This Row],[CL_GL_ACCT_TO24]]))</f>
        <v>1</v>
      </c>
      <c r="JE365" s="33" t="b">
        <f>AND($A$2&gt;=_xlfn.NUMBERVALUE(Table_Query_from_MF_DSNP62[[#This Row],[CL_GL_ACCT_FR25]]),$A$2&lt;=_xlfn.NUMBERVALUE(Table_Query_from_MF_DSNP62[[#This Row],[CL_GL_ACCT_TO25]]))</f>
        <v>1</v>
      </c>
      <c r="JF365" s="33" t="b">
        <f>OR(Table_Query_from_MF_DSNP62[[#This Row],[PairA]:[PairO]])</f>
        <v>1</v>
      </c>
      <c r="JG365" s="33">
        <f>_xlfn.IFNA(MATCH(TRUE,Table_Query_from_MF_DSNP62[[#This Row],[PairA]:[PairO]],0),"none")</f>
        <v>1</v>
      </c>
      <c r="JH365" s="33" t="b">
        <f>AND($B$2&gt;=_xlfn.NUMBERVALUE(Table_Query_from_MF_DSNP62[[#This Row],[CL_CMP_OBJ_FR1]]),$B$2&lt;=_xlfn.NUMBERVALUE(Table_Query_from_MF_DSNP62[[#This Row],[CL_CMP_OBJ_TO1]]))</f>
        <v>1</v>
      </c>
      <c r="JI365" s="33" t="b">
        <f>AND($B$2&gt;=_xlfn.NUMBERVALUE(Table_Query_from_MF_DSNP62[[#This Row],[CL_CMP_OBJ_FR2]]),$B$2&lt;=_xlfn.NUMBERVALUE(Table_Query_from_MF_DSNP62[[#This Row],[CL_CMP_OBJ_TO2]]))</f>
        <v>1</v>
      </c>
      <c r="JJ365" s="33" t="b">
        <f>AND($B$2&gt;=_xlfn.NUMBERVALUE(Table_Query_from_MF_DSNP62[[#This Row],[CL_CMP_OBJ_FR3]]),$B$2&lt;=_xlfn.NUMBERVALUE(Table_Query_from_MF_DSNP62[[#This Row],[CL_CMP_OBJ_TO3]]))</f>
        <v>1</v>
      </c>
      <c r="JK365" s="33" t="b">
        <f>AND($B$2&gt;=_xlfn.NUMBERVALUE(Table_Query_from_MF_DSNP62[[#This Row],[CL_CMP_OBJ_FR4]]),$B$2&lt;=_xlfn.NUMBERVALUE(Table_Query_from_MF_DSNP62[[#This Row],[CL_CMP_OBJ_TO4]]))</f>
        <v>1</v>
      </c>
      <c r="JL365" s="33" t="b">
        <f>AND($B$2&gt;=_xlfn.NUMBERVALUE(Table_Query_from_MF_DSNP62[[#This Row],[CL_CMP_OBJ_FR5]]),$B$2&lt;=_xlfn.NUMBERVALUE(Table_Query_from_MF_DSNP62[[#This Row],[CL_CMP_OBJ_TO5]]))</f>
        <v>1</v>
      </c>
      <c r="JM365" s="33" t="b">
        <f>AND($B$2&gt;=_xlfn.NUMBERVALUE(Table_Query_from_MF_DSNP62[[#This Row],[CL_CMP_OBJ_FR6]]),$B$2&lt;=_xlfn.NUMBERVALUE(Table_Query_from_MF_DSNP62[[#This Row],[CL_CMP_OBJ_TO6]]))</f>
        <v>1</v>
      </c>
      <c r="JN365" s="33" t="b">
        <f>AND($B$2&gt;=_xlfn.NUMBERVALUE(Table_Query_from_MF_DSNP62[[#This Row],[CL_CMP_OBJ_FR7]]),$B$2&lt;=_xlfn.NUMBERVALUE(Table_Query_from_MF_DSNP62[[#This Row],[CL_CMP_OBJ_TO7]]))</f>
        <v>1</v>
      </c>
      <c r="JO365" s="33" t="b">
        <f>AND($B$2&gt;=_xlfn.NUMBERVALUE(Table_Query_from_MF_DSNP62[[#This Row],[CL_CMP_OBJ_FR8]]),$B$2&lt;=_xlfn.NUMBERVALUE(Table_Query_from_MF_DSNP62[[#This Row],[CL_CMP_OBJ_TO8]]))</f>
        <v>1</v>
      </c>
      <c r="JP365" s="33" t="b">
        <f>AND($B$2&gt;=_xlfn.NUMBERVALUE(Table_Query_from_MF_DSNP62[[#This Row],[CL_CMP_OBJ_FR9]]),$B$2&lt;=_xlfn.NUMBERVALUE(Table_Query_from_MF_DSNP62[[#This Row],[CL_CMP_OBJ_TO9]]))</f>
        <v>1</v>
      </c>
      <c r="JQ365" s="33" t="b">
        <f>AND($B$2&gt;=_xlfn.NUMBERVALUE(Table_Query_from_MF_DSNP62[[#This Row],[CL_CMP_OBJ_FR10]]),$B$2&lt;=_xlfn.NUMBERVALUE(Table_Query_from_MF_DSNP62[[#This Row],[CL_CMP_OBJ_TO10]]))</f>
        <v>1</v>
      </c>
      <c r="JR365" s="33" t="b">
        <f>AND($B$2&gt;=_xlfn.NUMBERVALUE(Table_Query_from_MF_DSNP62[[#This Row],[CL_CMP_OBJ_FR11]]),$B$2&lt;=_xlfn.NUMBERVALUE(Table_Query_from_MF_DSNP62[[#This Row],[CL_CMP_OBJ_TO11]]))</f>
        <v>1</v>
      </c>
      <c r="JS365" s="33" t="b">
        <f>AND($B$2&gt;=_xlfn.NUMBERVALUE(Table_Query_from_MF_DSNP62[[#This Row],[CL_CMP_OBJ_FR12]]),$B$2&lt;=_xlfn.NUMBERVALUE(Table_Query_from_MF_DSNP62[[#This Row],[CL_CMP_OBJ_TO12]]))</f>
        <v>1</v>
      </c>
      <c r="JT365" s="33" t="b">
        <f>AND($B$2&gt;=_xlfn.NUMBERVALUE(Table_Query_from_MF_DSNP62[[#This Row],[CL_CMP_OBJ_FR13]]),$B$2&lt;=_xlfn.NUMBERVALUE(Table_Query_from_MF_DSNP62[[#This Row],[CL_CMP_OBJ_TO13]]))</f>
        <v>1</v>
      </c>
      <c r="JU365" s="33" t="b">
        <f>AND($B$2&gt;=_xlfn.NUMBERVALUE(Table_Query_from_MF_DSNP62[[#This Row],[CL_CMP_OBJ_FR14]]),$B$2&lt;=_xlfn.NUMBERVALUE(Table_Query_from_MF_DSNP62[[#This Row],[CL_CMP_OBJ_TO14]]))</f>
        <v>1</v>
      </c>
      <c r="JV365" s="33" t="b">
        <f>AND($B$2&gt;=_xlfn.NUMBERVALUE(Table_Query_from_MF_DSNP62[[#This Row],[CL_CMP_OBJ_FR15]]),$B$2&lt;=_xlfn.NUMBERVALUE(Table_Query_from_MF_DSNP62[[#This Row],[CL_CMP_OBJ_TO15]]))</f>
        <v>1</v>
      </c>
    </row>
    <row r="366" spans="1:282" x14ac:dyDescent="0.25">
      <c r="A366" t="b">
        <f>OR(,Table_Query_from_MF_DSNP62[[#This Row],[Desired GL included as "hard-coded" GL?]],Table_Query_from_MF_DSNP62[[#This Row],[Desired GL included as "Open GL"?]])</f>
        <v>1</v>
      </c>
      <c r="B366" t="b">
        <f>Table_Query_from_MF_DSNP62[[#This Row],[Desired CObj included as "Open CObj"?]]</f>
        <v>1</v>
      </c>
      <c r="C366" t="s">
        <v>1952</v>
      </c>
      <c r="D366" t="s">
        <v>1953</v>
      </c>
      <c r="E366" t="s">
        <v>8</v>
      </c>
      <c r="F366" s="24" t="s">
        <v>444</v>
      </c>
      <c r="G366" t="s">
        <v>377</v>
      </c>
      <c r="H366" s="24" t="s">
        <v>410</v>
      </c>
      <c r="I366" t="s">
        <v>428</v>
      </c>
      <c r="J366" s="24" t="s">
        <v>444</v>
      </c>
      <c r="K366" t="s">
        <v>444</v>
      </c>
      <c r="L366" s="24" t="s">
        <v>444</v>
      </c>
      <c r="M366" t="s">
        <v>444</v>
      </c>
      <c r="N366" t="s">
        <v>444</v>
      </c>
      <c r="O366" t="s">
        <v>444</v>
      </c>
      <c r="P366" t="s">
        <v>444</v>
      </c>
      <c r="Q366" t="s">
        <v>15</v>
      </c>
      <c r="R366" t="s">
        <v>444</v>
      </c>
      <c r="S366" t="s">
        <v>442</v>
      </c>
      <c r="T366" t="s">
        <v>447</v>
      </c>
      <c r="U366" t="s">
        <v>444</v>
      </c>
      <c r="V366" t="s">
        <v>444</v>
      </c>
      <c r="W366" t="s">
        <v>447</v>
      </c>
      <c r="X366" t="s">
        <v>444</v>
      </c>
      <c r="Y366" t="s">
        <v>444</v>
      </c>
      <c r="Z366" t="s">
        <v>442</v>
      </c>
      <c r="AA366" t="s">
        <v>442</v>
      </c>
      <c r="AB366" t="s">
        <v>442</v>
      </c>
      <c r="AC366" t="s">
        <v>444</v>
      </c>
      <c r="AD366" t="s">
        <v>444</v>
      </c>
      <c r="AE366" t="s">
        <v>444</v>
      </c>
      <c r="AF366" t="s">
        <v>444</v>
      </c>
      <c r="AG366" t="s">
        <v>442</v>
      </c>
      <c r="AH366" t="s">
        <v>444</v>
      </c>
      <c r="AI366" t="s">
        <v>447</v>
      </c>
      <c r="AJ366" t="s">
        <v>15</v>
      </c>
      <c r="AK366" t="s">
        <v>444</v>
      </c>
      <c r="AL366" t="s">
        <v>444</v>
      </c>
      <c r="AM366" t="s">
        <v>444</v>
      </c>
      <c r="AN366" t="s">
        <v>444</v>
      </c>
      <c r="AO366" t="s">
        <v>444</v>
      </c>
      <c r="AP366" t="s">
        <v>442</v>
      </c>
      <c r="AQ366" t="s">
        <v>1440</v>
      </c>
      <c r="AR366" t="s">
        <v>1451</v>
      </c>
      <c r="AS366" t="s">
        <v>162</v>
      </c>
      <c r="AT366" t="s">
        <v>10</v>
      </c>
      <c r="AU366" t="s">
        <v>444</v>
      </c>
      <c r="AV366" t="s">
        <v>442</v>
      </c>
      <c r="AW366" t="s">
        <v>444</v>
      </c>
      <c r="AX366" t="s">
        <v>444</v>
      </c>
      <c r="AY366" t="s">
        <v>444</v>
      </c>
      <c r="AZ366" t="s">
        <v>444</v>
      </c>
      <c r="BA366" t="s">
        <v>444</v>
      </c>
      <c r="BB366" t="s">
        <v>444</v>
      </c>
      <c r="BC366" t="s">
        <v>444</v>
      </c>
      <c r="BD366" t="s">
        <v>1359</v>
      </c>
      <c r="BE366" t="s">
        <v>444</v>
      </c>
      <c r="BF366" t="s">
        <v>1360</v>
      </c>
      <c r="BG366" t="s">
        <v>444</v>
      </c>
      <c r="BH366" t="s">
        <v>444</v>
      </c>
      <c r="BI366" t="s">
        <v>444</v>
      </c>
      <c r="BJ366" t="s">
        <v>444</v>
      </c>
      <c r="BK366" t="s">
        <v>444</v>
      </c>
      <c r="BL366" t="s">
        <v>444</v>
      </c>
      <c r="BM366" t="s">
        <v>444</v>
      </c>
      <c r="BN366" t="s">
        <v>444</v>
      </c>
      <c r="BO366" t="s">
        <v>444</v>
      </c>
      <c r="BP366" t="s">
        <v>444</v>
      </c>
      <c r="BQ366" t="s">
        <v>444</v>
      </c>
      <c r="BR366" t="s">
        <v>444</v>
      </c>
      <c r="BS366" t="s">
        <v>444</v>
      </c>
      <c r="BT366" t="s">
        <v>444</v>
      </c>
      <c r="BU366" t="s">
        <v>444</v>
      </c>
      <c r="BV366" t="s">
        <v>444</v>
      </c>
      <c r="BW366" t="s">
        <v>444</v>
      </c>
      <c r="BX366" t="s">
        <v>444</v>
      </c>
      <c r="BY366" t="s">
        <v>444</v>
      </c>
      <c r="BZ366" t="s">
        <v>444</v>
      </c>
      <c r="CA366" t="s">
        <v>444</v>
      </c>
      <c r="CB366" t="s">
        <v>444</v>
      </c>
      <c r="CC366" t="s">
        <v>444</v>
      </c>
      <c r="CD366" t="s">
        <v>444</v>
      </c>
      <c r="CE366" t="s">
        <v>444</v>
      </c>
      <c r="CF366" t="s">
        <v>444</v>
      </c>
      <c r="CG366" t="s">
        <v>444</v>
      </c>
      <c r="CH366" t="s">
        <v>444</v>
      </c>
      <c r="CI366" t="s">
        <v>444</v>
      </c>
      <c r="CJ366" t="s">
        <v>444</v>
      </c>
      <c r="CK366" t="s">
        <v>444</v>
      </c>
      <c r="CL366" t="s">
        <v>444</v>
      </c>
      <c r="CM366" t="s">
        <v>444</v>
      </c>
      <c r="CN366" t="s">
        <v>444</v>
      </c>
      <c r="CO366" t="s">
        <v>444</v>
      </c>
      <c r="CP366" t="s">
        <v>444</v>
      </c>
      <c r="CQ366" t="s">
        <v>444</v>
      </c>
      <c r="CR366" t="s">
        <v>444</v>
      </c>
      <c r="CS366" t="s">
        <v>444</v>
      </c>
      <c r="CT366" t="s">
        <v>444</v>
      </c>
      <c r="CU366" t="s">
        <v>7</v>
      </c>
      <c r="CV366" t="s">
        <v>2769</v>
      </c>
      <c r="CW366" t="s">
        <v>2736</v>
      </c>
      <c r="CX366" t="s">
        <v>2873</v>
      </c>
      <c r="CY366" t="s">
        <v>1472</v>
      </c>
      <c r="CZ366" t="s">
        <v>1473</v>
      </c>
      <c r="DA366" t="s">
        <v>444</v>
      </c>
      <c r="DB366" t="s">
        <v>444</v>
      </c>
      <c r="DC366" t="s">
        <v>444</v>
      </c>
      <c r="DD366" t="s">
        <v>444</v>
      </c>
      <c r="DE366" t="s">
        <v>444</v>
      </c>
      <c r="DF366" t="s">
        <v>444</v>
      </c>
      <c r="DG366" t="s">
        <v>444</v>
      </c>
      <c r="DH366" t="s">
        <v>444</v>
      </c>
      <c r="DI366" t="s">
        <v>282</v>
      </c>
      <c r="DJ366" t="s">
        <v>1440</v>
      </c>
      <c r="DK366" t="s">
        <v>1451</v>
      </c>
      <c r="DL366" t="s">
        <v>444</v>
      </c>
      <c r="DM366" t="s">
        <v>444</v>
      </c>
      <c r="DN366" t="s">
        <v>444</v>
      </c>
      <c r="DO366" t="s">
        <v>444</v>
      </c>
      <c r="DP366" t="s">
        <v>444</v>
      </c>
      <c r="DQ366" t="s">
        <v>444</v>
      </c>
      <c r="DR366" t="s">
        <v>444</v>
      </c>
      <c r="DS366" t="s">
        <v>15</v>
      </c>
      <c r="DT366" s="24" t="s">
        <v>60</v>
      </c>
      <c r="DU366" s="24" t="s">
        <v>62</v>
      </c>
      <c r="DV366" t="s">
        <v>444</v>
      </c>
      <c r="DW366" t="s">
        <v>444</v>
      </c>
      <c r="DX366" s="24" t="s">
        <v>444</v>
      </c>
      <c r="DY366" s="24" t="s">
        <v>444</v>
      </c>
      <c r="DZ366" t="s">
        <v>444</v>
      </c>
      <c r="EA366" t="s">
        <v>444</v>
      </c>
      <c r="EB366" s="24" t="s">
        <v>444</v>
      </c>
      <c r="EC366" s="24" t="s">
        <v>444</v>
      </c>
      <c r="ED366" t="s">
        <v>444</v>
      </c>
      <c r="EE366" t="s">
        <v>444</v>
      </c>
      <c r="EF366" s="24" t="s">
        <v>444</v>
      </c>
      <c r="EG366" s="24" t="s">
        <v>444</v>
      </c>
      <c r="EH366" t="s">
        <v>444</v>
      </c>
      <c r="EI366" t="s">
        <v>444</v>
      </c>
      <c r="EJ366" s="24" t="s">
        <v>444</v>
      </c>
      <c r="EK366" s="24" t="s">
        <v>444</v>
      </c>
      <c r="EL366" t="s">
        <v>444</v>
      </c>
      <c r="EM366" t="s">
        <v>444</v>
      </c>
      <c r="EN366" s="24" t="s">
        <v>444</v>
      </c>
      <c r="EO366" s="24" t="s">
        <v>444</v>
      </c>
      <c r="EP366" t="s">
        <v>444</v>
      </c>
      <c r="EQ366" t="s">
        <v>444</v>
      </c>
      <c r="ER366" s="24" t="s">
        <v>444</v>
      </c>
      <c r="ES366" s="24" t="s">
        <v>444</v>
      </c>
      <c r="ET366" t="s">
        <v>444</v>
      </c>
      <c r="EU366" t="s">
        <v>444</v>
      </c>
      <c r="EV366" s="24" t="s">
        <v>444</v>
      </c>
      <c r="EW366" s="24" t="s">
        <v>444</v>
      </c>
      <c r="EX366" t="s">
        <v>444</v>
      </c>
      <c r="EY366" t="s">
        <v>444</v>
      </c>
      <c r="EZ366" s="24" t="s">
        <v>444</v>
      </c>
      <c r="FA366" s="24" t="s">
        <v>444</v>
      </c>
      <c r="FB366" t="s">
        <v>444</v>
      </c>
      <c r="FC366" t="s">
        <v>444</v>
      </c>
      <c r="FD366" s="24" t="s">
        <v>444</v>
      </c>
      <c r="FE366" s="24" t="s">
        <v>444</v>
      </c>
      <c r="FF366" t="s">
        <v>444</v>
      </c>
      <c r="FG366" t="s">
        <v>444</v>
      </c>
      <c r="FH366" s="24" t="s">
        <v>444</v>
      </c>
      <c r="FI366" s="24" t="s">
        <v>444</v>
      </c>
      <c r="FJ366" t="s">
        <v>444</v>
      </c>
      <c r="FK366" t="s">
        <v>444</v>
      </c>
      <c r="FL366" s="24" t="s">
        <v>444</v>
      </c>
      <c r="FM366" s="24" t="s">
        <v>444</v>
      </c>
      <c r="FN366" t="s">
        <v>444</v>
      </c>
      <c r="FO366" t="s">
        <v>444</v>
      </c>
      <c r="FP366" s="24" t="s">
        <v>444</v>
      </c>
      <c r="FQ366" s="24" t="s">
        <v>444</v>
      </c>
      <c r="FR366" t="s">
        <v>444</v>
      </c>
      <c r="FS366" t="s">
        <v>444</v>
      </c>
      <c r="FT366" s="24" t="s">
        <v>444</v>
      </c>
      <c r="FU366" s="24" t="s">
        <v>444</v>
      </c>
      <c r="FV366" t="s">
        <v>444</v>
      </c>
      <c r="FW366" t="s">
        <v>444</v>
      </c>
      <c r="FX366" s="24" t="s">
        <v>444</v>
      </c>
      <c r="FY366" s="24" t="s">
        <v>444</v>
      </c>
      <c r="FZ366" t="s">
        <v>444</v>
      </c>
      <c r="GA366" t="s">
        <v>444</v>
      </c>
      <c r="GB366" s="24" t="s">
        <v>444</v>
      </c>
      <c r="GC366" s="24" t="s">
        <v>444</v>
      </c>
      <c r="GD366" t="s">
        <v>444</v>
      </c>
      <c r="GE366" t="s">
        <v>444</v>
      </c>
      <c r="GF366" s="24" t="s">
        <v>444</v>
      </c>
      <c r="GG366" s="24" t="s">
        <v>444</v>
      </c>
      <c r="GH366" t="s">
        <v>15</v>
      </c>
      <c r="GI366" s="24" t="s">
        <v>620</v>
      </c>
      <c r="GJ366" s="24" t="s">
        <v>620</v>
      </c>
      <c r="GK366" t="s">
        <v>444</v>
      </c>
      <c r="GL366" t="s">
        <v>444</v>
      </c>
      <c r="GM366" s="24" t="s">
        <v>444</v>
      </c>
      <c r="GN366" s="24" t="s">
        <v>444</v>
      </c>
      <c r="GO366" t="s">
        <v>444</v>
      </c>
      <c r="GP366" t="s">
        <v>444</v>
      </c>
      <c r="GQ366" s="24" t="s">
        <v>444</v>
      </c>
      <c r="GR366" s="24" t="s">
        <v>444</v>
      </c>
      <c r="GS366" t="s">
        <v>444</v>
      </c>
      <c r="GT366" t="s">
        <v>444</v>
      </c>
      <c r="GU366" s="24" t="s">
        <v>444</v>
      </c>
      <c r="GV366" s="24" t="s">
        <v>444</v>
      </c>
      <c r="GW366" t="s">
        <v>444</v>
      </c>
      <c r="GX366" t="s">
        <v>444</v>
      </c>
      <c r="GY366" s="24" t="s">
        <v>444</v>
      </c>
      <c r="GZ366" s="24" t="s">
        <v>444</v>
      </c>
      <c r="HA366" t="s">
        <v>444</v>
      </c>
      <c r="HB366" t="s">
        <v>444</v>
      </c>
      <c r="HC366" s="24" t="s">
        <v>444</v>
      </c>
      <c r="HD366" s="24" t="s">
        <v>444</v>
      </c>
      <c r="HE366" t="s">
        <v>444</v>
      </c>
      <c r="HF366" t="s">
        <v>444</v>
      </c>
      <c r="HG366" s="24" t="s">
        <v>444</v>
      </c>
      <c r="HH366" s="24" t="s">
        <v>444</v>
      </c>
      <c r="HI366" t="s">
        <v>444</v>
      </c>
      <c r="HJ366" t="s">
        <v>444</v>
      </c>
      <c r="HK366" s="24" t="s">
        <v>444</v>
      </c>
      <c r="HL366" s="24" t="s">
        <v>444</v>
      </c>
      <c r="HM366" t="s">
        <v>444</v>
      </c>
      <c r="HN366" t="s">
        <v>444</v>
      </c>
      <c r="HO366" s="24" t="s">
        <v>444</v>
      </c>
      <c r="HP366" s="24" t="s">
        <v>444</v>
      </c>
      <c r="HQ366" t="s">
        <v>444</v>
      </c>
      <c r="HR366" t="s">
        <v>444</v>
      </c>
      <c r="HS366" s="24" t="s">
        <v>444</v>
      </c>
      <c r="HT366" s="24" t="s">
        <v>444</v>
      </c>
      <c r="HU366" t="s">
        <v>444</v>
      </c>
      <c r="HV366" t="s">
        <v>444</v>
      </c>
      <c r="HW366" s="24" t="s">
        <v>444</v>
      </c>
      <c r="HX366" s="24" t="s">
        <v>444</v>
      </c>
      <c r="HY366" t="s">
        <v>444</v>
      </c>
      <c r="HZ366" t="s">
        <v>444</v>
      </c>
      <c r="IA366" t="s">
        <v>2769</v>
      </c>
      <c r="IB366" t="s">
        <v>2736</v>
      </c>
      <c r="IC366" t="s">
        <v>3056</v>
      </c>
      <c r="ID366" s="33" t="b" cm="1">
        <f t="array" ref="ID366">_xlfn.IFNA(MATCH($A$2,_xlfn.NUMBERVALUE(Table_Query_from_MF_DSNP62[[#This Row],[CL_GLACCT_DR1]:[CL_GLACCT_CR4]]),0),0)&gt;=1</f>
        <v>1</v>
      </c>
      <c r="IE366" s="33" t="b">
        <f>OR(Table_Query_from_MF_DSNP62[[#This Row],[Pair1]:[Pair25]])</f>
        <v>1</v>
      </c>
      <c r="IF366" s="33">
        <f>_xlfn.IFNA(MATCH(TRUE,Table_Query_from_MF_DSNP62[[#This Row],[Pair1]:[Pair25]],0),"none")</f>
        <v>2</v>
      </c>
      <c r="IG366" s="33" t="b">
        <f>AND($A$2&gt;=_xlfn.NUMBERVALUE(Table_Query_from_MF_DSNP62[[#This Row],[CL_GL_ACCT_FR1]]),$A$2&lt;=_xlfn.NUMBERVALUE(Table_Query_from_MF_DSNP62[[#This Row],[CL_GL_ACCT_TO1]]))</f>
        <v>0</v>
      </c>
      <c r="IH366" s="33" t="b">
        <f>AND($A$2&gt;=_xlfn.NUMBERVALUE(Table_Query_from_MF_DSNP62[[#This Row],[CL_GL_ACCT_FR2]]),$A$2&lt;=_xlfn.NUMBERVALUE(Table_Query_from_MF_DSNP62[[#This Row],[CL_GL_ACCT_TO2]]))</f>
        <v>1</v>
      </c>
      <c r="II366" s="33" t="b">
        <f>AND($A$2&gt;=_xlfn.NUMBERVALUE(Table_Query_from_MF_DSNP62[[#This Row],[CL_GL_ACCT_FR3]]),$A$2&lt;=_xlfn.NUMBERVALUE(Table_Query_from_MF_DSNP62[[#This Row],[CL_GL_ACCT_TO3]]))</f>
        <v>1</v>
      </c>
      <c r="IJ366" s="33" t="b">
        <f>AND($A$2&gt;=_xlfn.NUMBERVALUE(Table_Query_from_MF_DSNP62[[#This Row],[CL_GL_ACCT_FR4]]),$A$2&lt;=_xlfn.NUMBERVALUE(Table_Query_from_MF_DSNP62[[#This Row],[CL_GL_ACCT_TO4]]))</f>
        <v>1</v>
      </c>
      <c r="IK366" s="33" t="b">
        <f>AND($A$2&gt;=_xlfn.NUMBERVALUE(Table_Query_from_MF_DSNP62[[#This Row],[CL_GL_ACCT_FR5]]),$A$2&lt;=_xlfn.NUMBERVALUE(Table_Query_from_MF_DSNP62[[#This Row],[CL_GL_ACCT_TO5]]))</f>
        <v>1</v>
      </c>
      <c r="IL366" s="33" t="b">
        <f>AND($A$2&gt;=_xlfn.NUMBERVALUE(Table_Query_from_MF_DSNP62[[#This Row],[CL_GL_ACCT_FR6]]),$A$2&lt;=_xlfn.NUMBERVALUE(Table_Query_from_MF_DSNP62[[#This Row],[CL_GL_ACCT_TO6]]))</f>
        <v>1</v>
      </c>
      <c r="IM366" s="33" t="b">
        <f>AND($A$2&gt;=_xlfn.NUMBERVALUE(Table_Query_from_MF_DSNP62[[#This Row],[CL_GL_ACCT_FR7]]),$A$2&lt;=_xlfn.NUMBERVALUE(Table_Query_from_MF_DSNP62[[#This Row],[CL_GL_ACCT_TO7]]))</f>
        <v>1</v>
      </c>
      <c r="IN366" s="33" t="b">
        <f>AND($A$2&gt;=_xlfn.NUMBERVALUE(Table_Query_from_MF_DSNP62[[#This Row],[CL_GL_ACCT_FR8]]),$A$2&lt;=_xlfn.NUMBERVALUE(Table_Query_from_MF_DSNP62[[#This Row],[CL_GL_ACCT_TO8]]))</f>
        <v>1</v>
      </c>
      <c r="IO366" s="33" t="b">
        <f>AND($A$2&gt;=_xlfn.NUMBERVALUE(Table_Query_from_MF_DSNP62[[#This Row],[CL_GL_ACCT_FR9]]),$A$2&lt;=_xlfn.NUMBERVALUE(Table_Query_from_MF_DSNP62[[#This Row],[CL_GL_ACCT_TO9]]))</f>
        <v>1</v>
      </c>
      <c r="IP366" s="33" t="b">
        <f>AND($A$2&gt;=_xlfn.NUMBERVALUE(Table_Query_from_MF_DSNP62[[#This Row],[CL_GL_ACCT_FR10]]),$A$2&lt;=_xlfn.NUMBERVALUE(Table_Query_from_MF_DSNP62[[#This Row],[CL_GL_ACCT_TO10]]))</f>
        <v>1</v>
      </c>
      <c r="IQ366" s="33" t="b">
        <f>AND($A$2&gt;=_xlfn.NUMBERVALUE(Table_Query_from_MF_DSNP62[[#This Row],[CL_GL_ACCT_FR11]]),$A$2&lt;=_xlfn.NUMBERVALUE(Table_Query_from_MF_DSNP62[[#This Row],[CL_GL_ACCT_TO11]]))</f>
        <v>1</v>
      </c>
      <c r="IR366" s="33" t="b">
        <f>AND($A$2&gt;=_xlfn.NUMBERVALUE(Table_Query_from_MF_DSNP62[[#This Row],[CL_GL_ACCT_FR12]]),$A$2&lt;=_xlfn.NUMBERVALUE(Table_Query_from_MF_DSNP62[[#This Row],[CL_GL_ACCT_TO12]]))</f>
        <v>1</v>
      </c>
      <c r="IS366" s="33" t="b">
        <f>AND($A$2&gt;=_xlfn.NUMBERVALUE(Table_Query_from_MF_DSNP62[[#This Row],[CL_GL_ACCT_FR13]]),$A$2&lt;=_xlfn.NUMBERVALUE(Table_Query_from_MF_DSNP62[[#This Row],[CL_GL_ACCT_TO13]]))</f>
        <v>1</v>
      </c>
      <c r="IT366" s="33" t="b">
        <f>AND($A$2&gt;=_xlfn.NUMBERVALUE(Table_Query_from_MF_DSNP62[[#This Row],[CL_GL_ACCT_FR14]]),$A$2&lt;=_xlfn.NUMBERVALUE(Table_Query_from_MF_DSNP62[[#This Row],[CL_GL_ACCT_TO14]]))</f>
        <v>1</v>
      </c>
      <c r="IU366" s="33" t="b">
        <f>AND($A$2&gt;=_xlfn.NUMBERVALUE(Table_Query_from_MF_DSNP62[[#This Row],[CL_GL_ACCT_FR15]]),$A$2&lt;=_xlfn.NUMBERVALUE(Table_Query_from_MF_DSNP62[[#This Row],[CL_GL_ACCT_TO15]]))</f>
        <v>1</v>
      </c>
      <c r="IV366" s="33" t="b">
        <f>AND($A$2&gt;=_xlfn.NUMBERVALUE(Table_Query_from_MF_DSNP62[[#This Row],[CL_GL_ACCT_FR16]]),$A$2&lt;=_xlfn.NUMBERVALUE(Table_Query_from_MF_DSNP62[[#This Row],[CL_GL_ACCT_TO16]]))</f>
        <v>1</v>
      </c>
      <c r="IW366" s="33" t="b">
        <f>AND($A$2&gt;=_xlfn.NUMBERVALUE(Table_Query_from_MF_DSNP62[[#This Row],[CL_GL_ACCT_FR17]]),$A$2&lt;=_xlfn.NUMBERVALUE(Table_Query_from_MF_DSNP62[[#This Row],[CL_GL_ACCT_TO17]]))</f>
        <v>1</v>
      </c>
      <c r="IX366" s="33" t="b">
        <f>AND($A$2&gt;=_xlfn.NUMBERVALUE(Table_Query_from_MF_DSNP62[[#This Row],[CL_GL_ACCT_FR18]]),$A$2&lt;=_xlfn.NUMBERVALUE(Table_Query_from_MF_DSNP62[[#This Row],[CL_GL_ACCT_TO18]]))</f>
        <v>1</v>
      </c>
      <c r="IY366" s="33" t="b">
        <f>AND($A$2&gt;=_xlfn.NUMBERVALUE(Table_Query_from_MF_DSNP62[[#This Row],[CL_GL_ACCT_FR19]]),$A$2&lt;=_xlfn.NUMBERVALUE(Table_Query_from_MF_DSNP62[[#This Row],[CL_GL_ACCT_TO19]]))</f>
        <v>1</v>
      </c>
      <c r="IZ366" s="33" t="b">
        <f>AND($A$2&gt;=_xlfn.NUMBERVALUE(Table_Query_from_MF_DSNP62[[#This Row],[CL_GL_ACCT_FR20]]),$A$2&lt;=_xlfn.NUMBERVALUE(Table_Query_from_MF_DSNP62[[#This Row],[CL_GL_ACCT_TO20]]))</f>
        <v>1</v>
      </c>
      <c r="JA366" s="33" t="b">
        <f>AND($A$2&gt;=_xlfn.NUMBERVALUE(Table_Query_from_MF_DSNP62[[#This Row],[CL_GL_ACCT_FR21]]),$A$2&lt;=_xlfn.NUMBERVALUE(Table_Query_from_MF_DSNP62[[#This Row],[CL_GL_ACCT_TO21]]))</f>
        <v>1</v>
      </c>
      <c r="JB366" s="33" t="b">
        <f>AND($A$2&gt;=_xlfn.NUMBERVALUE(Table_Query_from_MF_DSNP62[[#This Row],[CL_GL_ACCT_FR22]]),$A$2&lt;=_xlfn.NUMBERVALUE(Table_Query_from_MF_DSNP62[[#This Row],[CL_GL_ACCT_TO22]]))</f>
        <v>1</v>
      </c>
      <c r="JC366" s="33" t="b">
        <f>AND($A$2&gt;=_xlfn.NUMBERVALUE(Table_Query_from_MF_DSNP62[[#This Row],[CL_GL_ACCT_FR23]]),$A$2&lt;=_xlfn.NUMBERVALUE(Table_Query_from_MF_DSNP62[[#This Row],[CL_GL_ACCT_TO23]]))</f>
        <v>1</v>
      </c>
      <c r="JD366" s="33" t="b">
        <f>AND($A$2&gt;=_xlfn.NUMBERVALUE(Table_Query_from_MF_DSNP62[[#This Row],[CL_GL_ACCT_FR24]]),$A$2&lt;=_xlfn.NUMBERVALUE(Table_Query_from_MF_DSNP62[[#This Row],[CL_GL_ACCT_TO24]]))</f>
        <v>1</v>
      </c>
      <c r="JE366" s="33" t="b">
        <f>AND($A$2&gt;=_xlfn.NUMBERVALUE(Table_Query_from_MF_DSNP62[[#This Row],[CL_GL_ACCT_FR25]]),$A$2&lt;=_xlfn.NUMBERVALUE(Table_Query_from_MF_DSNP62[[#This Row],[CL_GL_ACCT_TO25]]))</f>
        <v>1</v>
      </c>
      <c r="JF366" s="33" t="b">
        <f>OR(Table_Query_from_MF_DSNP62[[#This Row],[PairA]:[PairO]])</f>
        <v>1</v>
      </c>
      <c r="JG366" s="33">
        <f>_xlfn.IFNA(MATCH(TRUE,Table_Query_from_MF_DSNP62[[#This Row],[PairA]:[PairO]],0),"none")</f>
        <v>2</v>
      </c>
      <c r="JH366" s="33" t="b">
        <f>AND($B$2&gt;=_xlfn.NUMBERVALUE(Table_Query_from_MF_DSNP62[[#This Row],[CL_CMP_OBJ_FR1]]),$B$2&lt;=_xlfn.NUMBERVALUE(Table_Query_from_MF_DSNP62[[#This Row],[CL_CMP_OBJ_TO1]]))</f>
        <v>0</v>
      </c>
      <c r="JI366" s="33" t="b">
        <f>AND($B$2&gt;=_xlfn.NUMBERVALUE(Table_Query_from_MF_DSNP62[[#This Row],[CL_CMP_OBJ_FR2]]),$B$2&lt;=_xlfn.NUMBERVALUE(Table_Query_from_MF_DSNP62[[#This Row],[CL_CMP_OBJ_TO2]]))</f>
        <v>1</v>
      </c>
      <c r="JJ366" s="33" t="b">
        <f>AND($B$2&gt;=_xlfn.NUMBERVALUE(Table_Query_from_MF_DSNP62[[#This Row],[CL_CMP_OBJ_FR3]]),$B$2&lt;=_xlfn.NUMBERVALUE(Table_Query_from_MF_DSNP62[[#This Row],[CL_CMP_OBJ_TO3]]))</f>
        <v>1</v>
      </c>
      <c r="JK366" s="33" t="b">
        <f>AND($B$2&gt;=_xlfn.NUMBERVALUE(Table_Query_from_MF_DSNP62[[#This Row],[CL_CMP_OBJ_FR4]]),$B$2&lt;=_xlfn.NUMBERVALUE(Table_Query_from_MF_DSNP62[[#This Row],[CL_CMP_OBJ_TO4]]))</f>
        <v>1</v>
      </c>
      <c r="JL366" s="33" t="b">
        <f>AND($B$2&gt;=_xlfn.NUMBERVALUE(Table_Query_from_MF_DSNP62[[#This Row],[CL_CMP_OBJ_FR5]]),$B$2&lt;=_xlfn.NUMBERVALUE(Table_Query_from_MF_DSNP62[[#This Row],[CL_CMP_OBJ_TO5]]))</f>
        <v>1</v>
      </c>
      <c r="JM366" s="33" t="b">
        <f>AND($B$2&gt;=_xlfn.NUMBERVALUE(Table_Query_from_MF_DSNP62[[#This Row],[CL_CMP_OBJ_FR6]]),$B$2&lt;=_xlfn.NUMBERVALUE(Table_Query_from_MF_DSNP62[[#This Row],[CL_CMP_OBJ_TO6]]))</f>
        <v>1</v>
      </c>
      <c r="JN366" s="33" t="b">
        <f>AND($B$2&gt;=_xlfn.NUMBERVALUE(Table_Query_from_MF_DSNP62[[#This Row],[CL_CMP_OBJ_FR7]]),$B$2&lt;=_xlfn.NUMBERVALUE(Table_Query_from_MF_DSNP62[[#This Row],[CL_CMP_OBJ_TO7]]))</f>
        <v>1</v>
      </c>
      <c r="JO366" s="33" t="b">
        <f>AND($B$2&gt;=_xlfn.NUMBERVALUE(Table_Query_from_MF_DSNP62[[#This Row],[CL_CMP_OBJ_FR8]]),$B$2&lt;=_xlfn.NUMBERVALUE(Table_Query_from_MF_DSNP62[[#This Row],[CL_CMP_OBJ_TO8]]))</f>
        <v>1</v>
      </c>
      <c r="JP366" s="33" t="b">
        <f>AND($B$2&gt;=_xlfn.NUMBERVALUE(Table_Query_from_MF_DSNP62[[#This Row],[CL_CMP_OBJ_FR9]]),$B$2&lt;=_xlfn.NUMBERVALUE(Table_Query_from_MF_DSNP62[[#This Row],[CL_CMP_OBJ_TO9]]))</f>
        <v>1</v>
      </c>
      <c r="JQ366" s="33" t="b">
        <f>AND($B$2&gt;=_xlfn.NUMBERVALUE(Table_Query_from_MF_DSNP62[[#This Row],[CL_CMP_OBJ_FR10]]),$B$2&lt;=_xlfn.NUMBERVALUE(Table_Query_from_MF_DSNP62[[#This Row],[CL_CMP_OBJ_TO10]]))</f>
        <v>1</v>
      </c>
      <c r="JR366" s="33" t="b">
        <f>AND($B$2&gt;=_xlfn.NUMBERVALUE(Table_Query_from_MF_DSNP62[[#This Row],[CL_CMP_OBJ_FR11]]),$B$2&lt;=_xlfn.NUMBERVALUE(Table_Query_from_MF_DSNP62[[#This Row],[CL_CMP_OBJ_TO11]]))</f>
        <v>1</v>
      </c>
      <c r="JS366" s="33" t="b">
        <f>AND($B$2&gt;=_xlfn.NUMBERVALUE(Table_Query_from_MF_DSNP62[[#This Row],[CL_CMP_OBJ_FR12]]),$B$2&lt;=_xlfn.NUMBERVALUE(Table_Query_from_MF_DSNP62[[#This Row],[CL_CMP_OBJ_TO12]]))</f>
        <v>1</v>
      </c>
      <c r="JT366" s="33" t="b">
        <f>AND($B$2&gt;=_xlfn.NUMBERVALUE(Table_Query_from_MF_DSNP62[[#This Row],[CL_CMP_OBJ_FR13]]),$B$2&lt;=_xlfn.NUMBERVALUE(Table_Query_from_MF_DSNP62[[#This Row],[CL_CMP_OBJ_TO13]]))</f>
        <v>1</v>
      </c>
      <c r="JU366" s="33" t="b">
        <f>AND($B$2&gt;=_xlfn.NUMBERVALUE(Table_Query_from_MF_DSNP62[[#This Row],[CL_CMP_OBJ_FR14]]),$B$2&lt;=_xlfn.NUMBERVALUE(Table_Query_from_MF_DSNP62[[#This Row],[CL_CMP_OBJ_TO14]]))</f>
        <v>1</v>
      </c>
      <c r="JV366" s="33" t="b">
        <f>AND($B$2&gt;=_xlfn.NUMBERVALUE(Table_Query_from_MF_DSNP62[[#This Row],[CL_CMP_OBJ_FR15]]),$B$2&lt;=_xlfn.NUMBERVALUE(Table_Query_from_MF_DSNP62[[#This Row],[CL_CMP_OBJ_TO15]]))</f>
        <v>1</v>
      </c>
    </row>
    <row r="367" spans="1:282" x14ac:dyDescent="0.25">
      <c r="A367" t="b">
        <f>OR(,Table_Query_from_MF_DSNP62[[#This Row],[Desired GL included as "hard-coded" GL?]],Table_Query_from_MF_DSNP62[[#This Row],[Desired GL included as "Open GL"?]])</f>
        <v>1</v>
      </c>
      <c r="B367" t="b">
        <f>Table_Query_from_MF_DSNP62[[#This Row],[Desired CObj included as "Open CObj"?]]</f>
        <v>1</v>
      </c>
      <c r="C367" t="s">
        <v>1954</v>
      </c>
      <c r="D367" t="s">
        <v>1955</v>
      </c>
      <c r="E367" t="s">
        <v>15</v>
      </c>
      <c r="F367" s="24" t="s">
        <v>444</v>
      </c>
      <c r="G367" t="s">
        <v>348</v>
      </c>
      <c r="H367" s="24" t="s">
        <v>410</v>
      </c>
      <c r="I367" t="s">
        <v>428</v>
      </c>
      <c r="J367" s="24" t="s">
        <v>444</v>
      </c>
      <c r="K367" t="s">
        <v>444</v>
      </c>
      <c r="L367" s="24" t="s">
        <v>444</v>
      </c>
      <c r="M367" t="s">
        <v>444</v>
      </c>
      <c r="N367" t="s">
        <v>444</v>
      </c>
      <c r="O367" t="s">
        <v>444</v>
      </c>
      <c r="P367" t="s">
        <v>444</v>
      </c>
      <c r="Q367" t="s">
        <v>15</v>
      </c>
      <c r="R367" t="s">
        <v>444</v>
      </c>
      <c r="S367" t="s">
        <v>442</v>
      </c>
      <c r="T367" t="s">
        <v>447</v>
      </c>
      <c r="U367" t="s">
        <v>444</v>
      </c>
      <c r="V367" t="s">
        <v>444</v>
      </c>
      <c r="W367" t="s">
        <v>447</v>
      </c>
      <c r="X367" t="s">
        <v>444</v>
      </c>
      <c r="Y367" t="s">
        <v>444</v>
      </c>
      <c r="Z367" t="s">
        <v>442</v>
      </c>
      <c r="AA367" t="s">
        <v>442</v>
      </c>
      <c r="AB367" t="s">
        <v>442</v>
      </c>
      <c r="AC367" t="s">
        <v>444</v>
      </c>
      <c r="AD367" t="s">
        <v>444</v>
      </c>
      <c r="AE367" t="s">
        <v>444</v>
      </c>
      <c r="AF367" t="s">
        <v>444</v>
      </c>
      <c r="AG367" t="s">
        <v>442</v>
      </c>
      <c r="AH367" t="s">
        <v>444</v>
      </c>
      <c r="AI367" t="s">
        <v>447</v>
      </c>
      <c r="AJ367" t="s">
        <v>15</v>
      </c>
      <c r="AK367" t="s">
        <v>444</v>
      </c>
      <c r="AL367" t="s">
        <v>444</v>
      </c>
      <c r="AM367" t="s">
        <v>444</v>
      </c>
      <c r="AN367" t="s">
        <v>444</v>
      </c>
      <c r="AO367" t="s">
        <v>444</v>
      </c>
      <c r="AP367" t="s">
        <v>442</v>
      </c>
      <c r="AQ367" t="s">
        <v>1440</v>
      </c>
      <c r="AR367" t="s">
        <v>1451</v>
      </c>
      <c r="AS367" t="s">
        <v>162</v>
      </c>
      <c r="AT367" t="s">
        <v>10</v>
      </c>
      <c r="AU367" t="s">
        <v>444</v>
      </c>
      <c r="AV367" t="s">
        <v>442</v>
      </c>
      <c r="AW367" t="s">
        <v>444</v>
      </c>
      <c r="AX367" t="s">
        <v>444</v>
      </c>
      <c r="AY367" t="s">
        <v>444</v>
      </c>
      <c r="AZ367" t="s">
        <v>444</v>
      </c>
      <c r="BA367" t="s">
        <v>444</v>
      </c>
      <c r="BB367" t="s">
        <v>444</v>
      </c>
      <c r="BC367" t="s">
        <v>444</v>
      </c>
      <c r="BD367" t="s">
        <v>1359</v>
      </c>
      <c r="BE367" t="s">
        <v>444</v>
      </c>
      <c r="BF367" t="s">
        <v>1360</v>
      </c>
      <c r="BG367" t="s">
        <v>444</v>
      </c>
      <c r="BH367" t="s">
        <v>444</v>
      </c>
      <c r="BI367" t="s">
        <v>444</v>
      </c>
      <c r="BJ367" t="s">
        <v>444</v>
      </c>
      <c r="BK367" t="s">
        <v>444</v>
      </c>
      <c r="BL367" t="s">
        <v>444</v>
      </c>
      <c r="BM367" t="s">
        <v>444</v>
      </c>
      <c r="BN367" t="s">
        <v>444</v>
      </c>
      <c r="BO367" t="s">
        <v>444</v>
      </c>
      <c r="BP367" t="s">
        <v>444</v>
      </c>
      <c r="BQ367" t="s">
        <v>444</v>
      </c>
      <c r="BR367" t="s">
        <v>444</v>
      </c>
      <c r="BS367" t="s">
        <v>444</v>
      </c>
      <c r="BT367" t="s">
        <v>444</v>
      </c>
      <c r="BU367" t="s">
        <v>444</v>
      </c>
      <c r="BV367" t="s">
        <v>444</v>
      </c>
      <c r="BW367" t="s">
        <v>444</v>
      </c>
      <c r="BX367" t="s">
        <v>444</v>
      </c>
      <c r="BY367" t="s">
        <v>444</v>
      </c>
      <c r="BZ367" t="s">
        <v>444</v>
      </c>
      <c r="CA367" t="s">
        <v>444</v>
      </c>
      <c r="CB367" t="s">
        <v>444</v>
      </c>
      <c r="CC367" t="s">
        <v>444</v>
      </c>
      <c r="CD367" t="s">
        <v>444</v>
      </c>
      <c r="CE367" t="s">
        <v>444</v>
      </c>
      <c r="CF367" t="s">
        <v>444</v>
      </c>
      <c r="CG367" t="s">
        <v>444</v>
      </c>
      <c r="CH367" t="s">
        <v>444</v>
      </c>
      <c r="CI367" t="s">
        <v>444</v>
      </c>
      <c r="CJ367" t="s">
        <v>444</v>
      </c>
      <c r="CK367" t="s">
        <v>444</v>
      </c>
      <c r="CL367" t="s">
        <v>444</v>
      </c>
      <c r="CM367" t="s">
        <v>444</v>
      </c>
      <c r="CN367" t="s">
        <v>444</v>
      </c>
      <c r="CO367" t="s">
        <v>444</v>
      </c>
      <c r="CP367" t="s">
        <v>444</v>
      </c>
      <c r="CQ367" t="s">
        <v>444</v>
      </c>
      <c r="CR367" t="s">
        <v>444</v>
      </c>
      <c r="CS367" t="s">
        <v>444</v>
      </c>
      <c r="CT367" t="s">
        <v>444</v>
      </c>
      <c r="CU367" t="s">
        <v>7</v>
      </c>
      <c r="CV367" t="s">
        <v>2874</v>
      </c>
      <c r="CW367" t="s">
        <v>2736</v>
      </c>
      <c r="CX367" t="s">
        <v>2767</v>
      </c>
      <c r="CY367" t="s">
        <v>1472</v>
      </c>
      <c r="CZ367" t="s">
        <v>1473</v>
      </c>
      <c r="DA367" t="s">
        <v>444</v>
      </c>
      <c r="DB367" t="s">
        <v>444</v>
      </c>
      <c r="DC367" t="s">
        <v>444</v>
      </c>
      <c r="DD367" t="s">
        <v>444</v>
      </c>
      <c r="DE367" t="s">
        <v>444</v>
      </c>
      <c r="DF367" t="s">
        <v>444</v>
      </c>
      <c r="DG367" t="s">
        <v>444</v>
      </c>
      <c r="DH367" t="s">
        <v>444</v>
      </c>
      <c r="DI367" t="s">
        <v>282</v>
      </c>
      <c r="DJ367" t="s">
        <v>1440</v>
      </c>
      <c r="DK367" t="s">
        <v>1451</v>
      </c>
      <c r="DL367" t="s">
        <v>444</v>
      </c>
      <c r="DM367" t="s">
        <v>444</v>
      </c>
      <c r="DN367" t="s">
        <v>444</v>
      </c>
      <c r="DO367" t="s">
        <v>444</v>
      </c>
      <c r="DP367" t="s">
        <v>444</v>
      </c>
      <c r="DQ367" t="s">
        <v>444</v>
      </c>
      <c r="DR367" t="s">
        <v>444</v>
      </c>
      <c r="DS367" t="s">
        <v>15</v>
      </c>
      <c r="DT367" s="24" t="s">
        <v>60</v>
      </c>
      <c r="DU367" s="24" t="s">
        <v>62</v>
      </c>
      <c r="DV367" t="s">
        <v>444</v>
      </c>
      <c r="DW367" t="s">
        <v>444</v>
      </c>
      <c r="DX367" s="24" t="s">
        <v>444</v>
      </c>
      <c r="DY367" s="24" t="s">
        <v>444</v>
      </c>
      <c r="DZ367" t="s">
        <v>444</v>
      </c>
      <c r="EA367" t="s">
        <v>444</v>
      </c>
      <c r="EB367" s="24" t="s">
        <v>444</v>
      </c>
      <c r="EC367" s="24" t="s">
        <v>444</v>
      </c>
      <c r="ED367" t="s">
        <v>444</v>
      </c>
      <c r="EE367" t="s">
        <v>444</v>
      </c>
      <c r="EF367" s="24" t="s">
        <v>444</v>
      </c>
      <c r="EG367" s="24" t="s">
        <v>444</v>
      </c>
      <c r="EH367" t="s">
        <v>444</v>
      </c>
      <c r="EI367" t="s">
        <v>444</v>
      </c>
      <c r="EJ367" s="24" t="s">
        <v>444</v>
      </c>
      <c r="EK367" s="24" t="s">
        <v>444</v>
      </c>
      <c r="EL367" t="s">
        <v>444</v>
      </c>
      <c r="EM367" t="s">
        <v>444</v>
      </c>
      <c r="EN367" s="24" t="s">
        <v>444</v>
      </c>
      <c r="EO367" s="24" t="s">
        <v>444</v>
      </c>
      <c r="EP367" t="s">
        <v>444</v>
      </c>
      <c r="EQ367" t="s">
        <v>444</v>
      </c>
      <c r="ER367" s="24" t="s">
        <v>444</v>
      </c>
      <c r="ES367" s="24" t="s">
        <v>444</v>
      </c>
      <c r="ET367" t="s">
        <v>444</v>
      </c>
      <c r="EU367" t="s">
        <v>444</v>
      </c>
      <c r="EV367" s="24" t="s">
        <v>444</v>
      </c>
      <c r="EW367" s="24" t="s">
        <v>444</v>
      </c>
      <c r="EX367" t="s">
        <v>444</v>
      </c>
      <c r="EY367" t="s">
        <v>444</v>
      </c>
      <c r="EZ367" s="24" t="s">
        <v>444</v>
      </c>
      <c r="FA367" s="24" t="s">
        <v>444</v>
      </c>
      <c r="FB367" t="s">
        <v>444</v>
      </c>
      <c r="FC367" t="s">
        <v>444</v>
      </c>
      <c r="FD367" s="24" t="s">
        <v>444</v>
      </c>
      <c r="FE367" s="24" t="s">
        <v>444</v>
      </c>
      <c r="FF367" t="s">
        <v>444</v>
      </c>
      <c r="FG367" t="s">
        <v>444</v>
      </c>
      <c r="FH367" s="24" t="s">
        <v>444</v>
      </c>
      <c r="FI367" s="24" t="s">
        <v>444</v>
      </c>
      <c r="FJ367" t="s">
        <v>444</v>
      </c>
      <c r="FK367" t="s">
        <v>444</v>
      </c>
      <c r="FL367" s="24" t="s">
        <v>444</v>
      </c>
      <c r="FM367" s="24" t="s">
        <v>444</v>
      </c>
      <c r="FN367" t="s">
        <v>444</v>
      </c>
      <c r="FO367" t="s">
        <v>444</v>
      </c>
      <c r="FP367" s="24" t="s">
        <v>444</v>
      </c>
      <c r="FQ367" s="24" t="s">
        <v>444</v>
      </c>
      <c r="FR367" t="s">
        <v>444</v>
      </c>
      <c r="FS367" t="s">
        <v>444</v>
      </c>
      <c r="FT367" s="24" t="s">
        <v>444</v>
      </c>
      <c r="FU367" s="24" t="s">
        <v>444</v>
      </c>
      <c r="FV367" t="s">
        <v>444</v>
      </c>
      <c r="FW367" t="s">
        <v>444</v>
      </c>
      <c r="FX367" s="24" t="s">
        <v>444</v>
      </c>
      <c r="FY367" s="24" t="s">
        <v>444</v>
      </c>
      <c r="FZ367" t="s">
        <v>444</v>
      </c>
      <c r="GA367" t="s">
        <v>444</v>
      </c>
      <c r="GB367" s="24" t="s">
        <v>444</v>
      </c>
      <c r="GC367" s="24" t="s">
        <v>444</v>
      </c>
      <c r="GD367" t="s">
        <v>444</v>
      </c>
      <c r="GE367" t="s">
        <v>444</v>
      </c>
      <c r="GF367" s="24" t="s">
        <v>444</v>
      </c>
      <c r="GG367" s="24" t="s">
        <v>444</v>
      </c>
      <c r="GH367" t="s">
        <v>15</v>
      </c>
      <c r="GI367" s="24" t="s">
        <v>620</v>
      </c>
      <c r="GJ367" s="24" t="s">
        <v>620</v>
      </c>
      <c r="GK367" t="s">
        <v>444</v>
      </c>
      <c r="GL367" t="s">
        <v>444</v>
      </c>
      <c r="GM367" s="24" t="s">
        <v>444</v>
      </c>
      <c r="GN367" s="24" t="s">
        <v>444</v>
      </c>
      <c r="GO367" t="s">
        <v>444</v>
      </c>
      <c r="GP367" t="s">
        <v>444</v>
      </c>
      <c r="GQ367" s="24" t="s">
        <v>444</v>
      </c>
      <c r="GR367" s="24" t="s">
        <v>444</v>
      </c>
      <c r="GS367" t="s">
        <v>444</v>
      </c>
      <c r="GT367" t="s">
        <v>444</v>
      </c>
      <c r="GU367" s="24" t="s">
        <v>444</v>
      </c>
      <c r="GV367" s="24" t="s">
        <v>444</v>
      </c>
      <c r="GW367" t="s">
        <v>444</v>
      </c>
      <c r="GX367" t="s">
        <v>444</v>
      </c>
      <c r="GY367" s="24" t="s">
        <v>444</v>
      </c>
      <c r="GZ367" s="24" t="s">
        <v>444</v>
      </c>
      <c r="HA367" t="s">
        <v>444</v>
      </c>
      <c r="HB367" t="s">
        <v>444</v>
      </c>
      <c r="HC367" s="24" t="s">
        <v>444</v>
      </c>
      <c r="HD367" s="24" t="s">
        <v>444</v>
      </c>
      <c r="HE367" t="s">
        <v>444</v>
      </c>
      <c r="HF367" t="s">
        <v>444</v>
      </c>
      <c r="HG367" s="24" t="s">
        <v>444</v>
      </c>
      <c r="HH367" s="24" t="s">
        <v>444</v>
      </c>
      <c r="HI367" t="s">
        <v>444</v>
      </c>
      <c r="HJ367" t="s">
        <v>444</v>
      </c>
      <c r="HK367" s="24" t="s">
        <v>444</v>
      </c>
      <c r="HL367" s="24" t="s">
        <v>444</v>
      </c>
      <c r="HM367" t="s">
        <v>444</v>
      </c>
      <c r="HN367" t="s">
        <v>444</v>
      </c>
      <c r="HO367" s="24" t="s">
        <v>444</v>
      </c>
      <c r="HP367" s="24" t="s">
        <v>444</v>
      </c>
      <c r="HQ367" t="s">
        <v>444</v>
      </c>
      <c r="HR367" t="s">
        <v>444</v>
      </c>
      <c r="HS367" s="24" t="s">
        <v>444</v>
      </c>
      <c r="HT367" s="24" t="s">
        <v>444</v>
      </c>
      <c r="HU367" t="s">
        <v>444</v>
      </c>
      <c r="HV367" t="s">
        <v>444</v>
      </c>
      <c r="HW367" s="24" t="s">
        <v>444</v>
      </c>
      <c r="HX367" s="24" t="s">
        <v>444</v>
      </c>
      <c r="HY367" t="s">
        <v>444</v>
      </c>
      <c r="HZ367" t="s">
        <v>444</v>
      </c>
      <c r="IA367" t="s">
        <v>2874</v>
      </c>
      <c r="IB367" t="s">
        <v>2736</v>
      </c>
      <c r="IC367" t="s">
        <v>2767</v>
      </c>
      <c r="ID367" s="33" t="b" cm="1">
        <f t="array" ref="ID367">_xlfn.IFNA(MATCH($A$2,_xlfn.NUMBERVALUE(Table_Query_from_MF_DSNP62[[#This Row],[CL_GLACCT_DR1]:[CL_GLACCT_CR4]]),0),0)&gt;=1</f>
        <v>1</v>
      </c>
      <c r="IE367" s="33" t="b">
        <f>OR(Table_Query_from_MF_DSNP62[[#This Row],[Pair1]:[Pair25]])</f>
        <v>1</v>
      </c>
      <c r="IF367" s="33">
        <f>_xlfn.IFNA(MATCH(TRUE,Table_Query_from_MF_DSNP62[[#This Row],[Pair1]:[Pair25]],0),"none")</f>
        <v>2</v>
      </c>
      <c r="IG367" s="33" t="b">
        <f>AND($A$2&gt;=_xlfn.NUMBERVALUE(Table_Query_from_MF_DSNP62[[#This Row],[CL_GL_ACCT_FR1]]),$A$2&lt;=_xlfn.NUMBERVALUE(Table_Query_from_MF_DSNP62[[#This Row],[CL_GL_ACCT_TO1]]))</f>
        <v>0</v>
      </c>
      <c r="IH367" s="33" t="b">
        <f>AND($A$2&gt;=_xlfn.NUMBERVALUE(Table_Query_from_MF_DSNP62[[#This Row],[CL_GL_ACCT_FR2]]),$A$2&lt;=_xlfn.NUMBERVALUE(Table_Query_from_MF_DSNP62[[#This Row],[CL_GL_ACCT_TO2]]))</f>
        <v>1</v>
      </c>
      <c r="II367" s="33" t="b">
        <f>AND($A$2&gt;=_xlfn.NUMBERVALUE(Table_Query_from_MF_DSNP62[[#This Row],[CL_GL_ACCT_FR3]]),$A$2&lt;=_xlfn.NUMBERVALUE(Table_Query_from_MF_DSNP62[[#This Row],[CL_GL_ACCT_TO3]]))</f>
        <v>1</v>
      </c>
      <c r="IJ367" s="33" t="b">
        <f>AND($A$2&gt;=_xlfn.NUMBERVALUE(Table_Query_from_MF_DSNP62[[#This Row],[CL_GL_ACCT_FR4]]),$A$2&lt;=_xlfn.NUMBERVALUE(Table_Query_from_MF_DSNP62[[#This Row],[CL_GL_ACCT_TO4]]))</f>
        <v>1</v>
      </c>
      <c r="IK367" s="33" t="b">
        <f>AND($A$2&gt;=_xlfn.NUMBERVALUE(Table_Query_from_MF_DSNP62[[#This Row],[CL_GL_ACCT_FR5]]),$A$2&lt;=_xlfn.NUMBERVALUE(Table_Query_from_MF_DSNP62[[#This Row],[CL_GL_ACCT_TO5]]))</f>
        <v>1</v>
      </c>
      <c r="IL367" s="33" t="b">
        <f>AND($A$2&gt;=_xlfn.NUMBERVALUE(Table_Query_from_MF_DSNP62[[#This Row],[CL_GL_ACCT_FR6]]),$A$2&lt;=_xlfn.NUMBERVALUE(Table_Query_from_MF_DSNP62[[#This Row],[CL_GL_ACCT_TO6]]))</f>
        <v>1</v>
      </c>
      <c r="IM367" s="33" t="b">
        <f>AND($A$2&gt;=_xlfn.NUMBERVALUE(Table_Query_from_MF_DSNP62[[#This Row],[CL_GL_ACCT_FR7]]),$A$2&lt;=_xlfn.NUMBERVALUE(Table_Query_from_MF_DSNP62[[#This Row],[CL_GL_ACCT_TO7]]))</f>
        <v>1</v>
      </c>
      <c r="IN367" s="33" t="b">
        <f>AND($A$2&gt;=_xlfn.NUMBERVALUE(Table_Query_from_MF_DSNP62[[#This Row],[CL_GL_ACCT_FR8]]),$A$2&lt;=_xlfn.NUMBERVALUE(Table_Query_from_MF_DSNP62[[#This Row],[CL_GL_ACCT_TO8]]))</f>
        <v>1</v>
      </c>
      <c r="IO367" s="33" t="b">
        <f>AND($A$2&gt;=_xlfn.NUMBERVALUE(Table_Query_from_MF_DSNP62[[#This Row],[CL_GL_ACCT_FR9]]),$A$2&lt;=_xlfn.NUMBERVALUE(Table_Query_from_MF_DSNP62[[#This Row],[CL_GL_ACCT_TO9]]))</f>
        <v>1</v>
      </c>
      <c r="IP367" s="33" t="b">
        <f>AND($A$2&gt;=_xlfn.NUMBERVALUE(Table_Query_from_MF_DSNP62[[#This Row],[CL_GL_ACCT_FR10]]),$A$2&lt;=_xlfn.NUMBERVALUE(Table_Query_from_MF_DSNP62[[#This Row],[CL_GL_ACCT_TO10]]))</f>
        <v>1</v>
      </c>
      <c r="IQ367" s="33" t="b">
        <f>AND($A$2&gt;=_xlfn.NUMBERVALUE(Table_Query_from_MF_DSNP62[[#This Row],[CL_GL_ACCT_FR11]]),$A$2&lt;=_xlfn.NUMBERVALUE(Table_Query_from_MF_DSNP62[[#This Row],[CL_GL_ACCT_TO11]]))</f>
        <v>1</v>
      </c>
      <c r="IR367" s="33" t="b">
        <f>AND($A$2&gt;=_xlfn.NUMBERVALUE(Table_Query_from_MF_DSNP62[[#This Row],[CL_GL_ACCT_FR12]]),$A$2&lt;=_xlfn.NUMBERVALUE(Table_Query_from_MF_DSNP62[[#This Row],[CL_GL_ACCT_TO12]]))</f>
        <v>1</v>
      </c>
      <c r="IS367" s="33" t="b">
        <f>AND($A$2&gt;=_xlfn.NUMBERVALUE(Table_Query_from_MF_DSNP62[[#This Row],[CL_GL_ACCT_FR13]]),$A$2&lt;=_xlfn.NUMBERVALUE(Table_Query_from_MF_DSNP62[[#This Row],[CL_GL_ACCT_TO13]]))</f>
        <v>1</v>
      </c>
      <c r="IT367" s="33" t="b">
        <f>AND($A$2&gt;=_xlfn.NUMBERVALUE(Table_Query_from_MF_DSNP62[[#This Row],[CL_GL_ACCT_FR14]]),$A$2&lt;=_xlfn.NUMBERVALUE(Table_Query_from_MF_DSNP62[[#This Row],[CL_GL_ACCT_TO14]]))</f>
        <v>1</v>
      </c>
      <c r="IU367" s="33" t="b">
        <f>AND($A$2&gt;=_xlfn.NUMBERVALUE(Table_Query_from_MF_DSNP62[[#This Row],[CL_GL_ACCT_FR15]]),$A$2&lt;=_xlfn.NUMBERVALUE(Table_Query_from_MF_DSNP62[[#This Row],[CL_GL_ACCT_TO15]]))</f>
        <v>1</v>
      </c>
      <c r="IV367" s="33" t="b">
        <f>AND($A$2&gt;=_xlfn.NUMBERVALUE(Table_Query_from_MF_DSNP62[[#This Row],[CL_GL_ACCT_FR16]]),$A$2&lt;=_xlfn.NUMBERVALUE(Table_Query_from_MF_DSNP62[[#This Row],[CL_GL_ACCT_TO16]]))</f>
        <v>1</v>
      </c>
      <c r="IW367" s="33" t="b">
        <f>AND($A$2&gt;=_xlfn.NUMBERVALUE(Table_Query_from_MF_DSNP62[[#This Row],[CL_GL_ACCT_FR17]]),$A$2&lt;=_xlfn.NUMBERVALUE(Table_Query_from_MF_DSNP62[[#This Row],[CL_GL_ACCT_TO17]]))</f>
        <v>1</v>
      </c>
      <c r="IX367" s="33" t="b">
        <f>AND($A$2&gt;=_xlfn.NUMBERVALUE(Table_Query_from_MF_DSNP62[[#This Row],[CL_GL_ACCT_FR18]]),$A$2&lt;=_xlfn.NUMBERVALUE(Table_Query_from_MF_DSNP62[[#This Row],[CL_GL_ACCT_TO18]]))</f>
        <v>1</v>
      </c>
      <c r="IY367" s="33" t="b">
        <f>AND($A$2&gt;=_xlfn.NUMBERVALUE(Table_Query_from_MF_DSNP62[[#This Row],[CL_GL_ACCT_FR19]]),$A$2&lt;=_xlfn.NUMBERVALUE(Table_Query_from_MF_DSNP62[[#This Row],[CL_GL_ACCT_TO19]]))</f>
        <v>1</v>
      </c>
      <c r="IZ367" s="33" t="b">
        <f>AND($A$2&gt;=_xlfn.NUMBERVALUE(Table_Query_from_MF_DSNP62[[#This Row],[CL_GL_ACCT_FR20]]),$A$2&lt;=_xlfn.NUMBERVALUE(Table_Query_from_MF_DSNP62[[#This Row],[CL_GL_ACCT_TO20]]))</f>
        <v>1</v>
      </c>
      <c r="JA367" s="33" t="b">
        <f>AND($A$2&gt;=_xlfn.NUMBERVALUE(Table_Query_from_MF_DSNP62[[#This Row],[CL_GL_ACCT_FR21]]),$A$2&lt;=_xlfn.NUMBERVALUE(Table_Query_from_MF_DSNP62[[#This Row],[CL_GL_ACCT_TO21]]))</f>
        <v>1</v>
      </c>
      <c r="JB367" s="33" t="b">
        <f>AND($A$2&gt;=_xlfn.NUMBERVALUE(Table_Query_from_MF_DSNP62[[#This Row],[CL_GL_ACCT_FR22]]),$A$2&lt;=_xlfn.NUMBERVALUE(Table_Query_from_MF_DSNP62[[#This Row],[CL_GL_ACCT_TO22]]))</f>
        <v>1</v>
      </c>
      <c r="JC367" s="33" t="b">
        <f>AND($A$2&gt;=_xlfn.NUMBERVALUE(Table_Query_from_MF_DSNP62[[#This Row],[CL_GL_ACCT_FR23]]),$A$2&lt;=_xlfn.NUMBERVALUE(Table_Query_from_MF_DSNP62[[#This Row],[CL_GL_ACCT_TO23]]))</f>
        <v>1</v>
      </c>
      <c r="JD367" s="33" t="b">
        <f>AND($A$2&gt;=_xlfn.NUMBERVALUE(Table_Query_from_MF_DSNP62[[#This Row],[CL_GL_ACCT_FR24]]),$A$2&lt;=_xlfn.NUMBERVALUE(Table_Query_from_MF_DSNP62[[#This Row],[CL_GL_ACCT_TO24]]))</f>
        <v>1</v>
      </c>
      <c r="JE367" s="33" t="b">
        <f>AND($A$2&gt;=_xlfn.NUMBERVALUE(Table_Query_from_MF_DSNP62[[#This Row],[CL_GL_ACCT_FR25]]),$A$2&lt;=_xlfn.NUMBERVALUE(Table_Query_from_MF_DSNP62[[#This Row],[CL_GL_ACCT_TO25]]))</f>
        <v>1</v>
      </c>
      <c r="JF367" s="33" t="b">
        <f>OR(Table_Query_from_MF_DSNP62[[#This Row],[PairA]:[PairO]])</f>
        <v>1</v>
      </c>
      <c r="JG367" s="33">
        <f>_xlfn.IFNA(MATCH(TRUE,Table_Query_from_MF_DSNP62[[#This Row],[PairA]:[PairO]],0),"none")</f>
        <v>2</v>
      </c>
      <c r="JH367" s="33" t="b">
        <f>AND($B$2&gt;=_xlfn.NUMBERVALUE(Table_Query_from_MF_DSNP62[[#This Row],[CL_CMP_OBJ_FR1]]),$B$2&lt;=_xlfn.NUMBERVALUE(Table_Query_from_MF_DSNP62[[#This Row],[CL_CMP_OBJ_TO1]]))</f>
        <v>0</v>
      </c>
      <c r="JI367" s="33" t="b">
        <f>AND($B$2&gt;=_xlfn.NUMBERVALUE(Table_Query_from_MF_DSNP62[[#This Row],[CL_CMP_OBJ_FR2]]),$B$2&lt;=_xlfn.NUMBERVALUE(Table_Query_from_MF_DSNP62[[#This Row],[CL_CMP_OBJ_TO2]]))</f>
        <v>1</v>
      </c>
      <c r="JJ367" s="33" t="b">
        <f>AND($B$2&gt;=_xlfn.NUMBERVALUE(Table_Query_from_MF_DSNP62[[#This Row],[CL_CMP_OBJ_FR3]]),$B$2&lt;=_xlfn.NUMBERVALUE(Table_Query_from_MF_DSNP62[[#This Row],[CL_CMP_OBJ_TO3]]))</f>
        <v>1</v>
      </c>
      <c r="JK367" s="33" t="b">
        <f>AND($B$2&gt;=_xlfn.NUMBERVALUE(Table_Query_from_MF_DSNP62[[#This Row],[CL_CMP_OBJ_FR4]]),$B$2&lt;=_xlfn.NUMBERVALUE(Table_Query_from_MF_DSNP62[[#This Row],[CL_CMP_OBJ_TO4]]))</f>
        <v>1</v>
      </c>
      <c r="JL367" s="33" t="b">
        <f>AND($B$2&gt;=_xlfn.NUMBERVALUE(Table_Query_from_MF_DSNP62[[#This Row],[CL_CMP_OBJ_FR5]]),$B$2&lt;=_xlfn.NUMBERVALUE(Table_Query_from_MF_DSNP62[[#This Row],[CL_CMP_OBJ_TO5]]))</f>
        <v>1</v>
      </c>
      <c r="JM367" s="33" t="b">
        <f>AND($B$2&gt;=_xlfn.NUMBERVALUE(Table_Query_from_MF_DSNP62[[#This Row],[CL_CMP_OBJ_FR6]]),$B$2&lt;=_xlfn.NUMBERVALUE(Table_Query_from_MF_DSNP62[[#This Row],[CL_CMP_OBJ_TO6]]))</f>
        <v>1</v>
      </c>
      <c r="JN367" s="33" t="b">
        <f>AND($B$2&gt;=_xlfn.NUMBERVALUE(Table_Query_from_MF_DSNP62[[#This Row],[CL_CMP_OBJ_FR7]]),$B$2&lt;=_xlfn.NUMBERVALUE(Table_Query_from_MF_DSNP62[[#This Row],[CL_CMP_OBJ_TO7]]))</f>
        <v>1</v>
      </c>
      <c r="JO367" s="33" t="b">
        <f>AND($B$2&gt;=_xlfn.NUMBERVALUE(Table_Query_from_MF_DSNP62[[#This Row],[CL_CMP_OBJ_FR8]]),$B$2&lt;=_xlfn.NUMBERVALUE(Table_Query_from_MF_DSNP62[[#This Row],[CL_CMP_OBJ_TO8]]))</f>
        <v>1</v>
      </c>
      <c r="JP367" s="33" t="b">
        <f>AND($B$2&gt;=_xlfn.NUMBERVALUE(Table_Query_from_MF_DSNP62[[#This Row],[CL_CMP_OBJ_FR9]]),$B$2&lt;=_xlfn.NUMBERVALUE(Table_Query_from_MF_DSNP62[[#This Row],[CL_CMP_OBJ_TO9]]))</f>
        <v>1</v>
      </c>
      <c r="JQ367" s="33" t="b">
        <f>AND($B$2&gt;=_xlfn.NUMBERVALUE(Table_Query_from_MF_DSNP62[[#This Row],[CL_CMP_OBJ_FR10]]),$B$2&lt;=_xlfn.NUMBERVALUE(Table_Query_from_MF_DSNP62[[#This Row],[CL_CMP_OBJ_TO10]]))</f>
        <v>1</v>
      </c>
      <c r="JR367" s="33" t="b">
        <f>AND($B$2&gt;=_xlfn.NUMBERVALUE(Table_Query_from_MF_DSNP62[[#This Row],[CL_CMP_OBJ_FR11]]),$B$2&lt;=_xlfn.NUMBERVALUE(Table_Query_from_MF_DSNP62[[#This Row],[CL_CMP_OBJ_TO11]]))</f>
        <v>1</v>
      </c>
      <c r="JS367" s="33" t="b">
        <f>AND($B$2&gt;=_xlfn.NUMBERVALUE(Table_Query_from_MF_DSNP62[[#This Row],[CL_CMP_OBJ_FR12]]),$B$2&lt;=_xlfn.NUMBERVALUE(Table_Query_from_MF_DSNP62[[#This Row],[CL_CMP_OBJ_TO12]]))</f>
        <v>1</v>
      </c>
      <c r="JT367" s="33" t="b">
        <f>AND($B$2&gt;=_xlfn.NUMBERVALUE(Table_Query_from_MF_DSNP62[[#This Row],[CL_CMP_OBJ_FR13]]),$B$2&lt;=_xlfn.NUMBERVALUE(Table_Query_from_MF_DSNP62[[#This Row],[CL_CMP_OBJ_TO13]]))</f>
        <v>1</v>
      </c>
      <c r="JU367" s="33" t="b">
        <f>AND($B$2&gt;=_xlfn.NUMBERVALUE(Table_Query_from_MF_DSNP62[[#This Row],[CL_CMP_OBJ_FR14]]),$B$2&lt;=_xlfn.NUMBERVALUE(Table_Query_from_MF_DSNP62[[#This Row],[CL_CMP_OBJ_TO14]]))</f>
        <v>1</v>
      </c>
      <c r="JV367" s="33" t="b">
        <f>AND($B$2&gt;=_xlfn.NUMBERVALUE(Table_Query_from_MF_DSNP62[[#This Row],[CL_CMP_OBJ_FR15]]),$B$2&lt;=_xlfn.NUMBERVALUE(Table_Query_from_MF_DSNP62[[#This Row],[CL_CMP_OBJ_TO15]]))</f>
        <v>1</v>
      </c>
    </row>
    <row r="368" spans="1:282" x14ac:dyDescent="0.25">
      <c r="A368" t="b">
        <f>OR(,Table_Query_from_MF_DSNP62[[#This Row],[Desired GL included as "hard-coded" GL?]],Table_Query_from_MF_DSNP62[[#This Row],[Desired GL included as "Open GL"?]])</f>
        <v>1</v>
      </c>
      <c r="B368" t="b">
        <f>Table_Query_from_MF_DSNP62[[#This Row],[Desired CObj included as "Open CObj"?]]</f>
        <v>1</v>
      </c>
      <c r="C368" t="s">
        <v>768</v>
      </c>
      <c r="D368" t="s">
        <v>1956</v>
      </c>
      <c r="E368" t="s">
        <v>8</v>
      </c>
      <c r="F368" s="24" t="s">
        <v>417</v>
      </c>
      <c r="G368" t="s">
        <v>444</v>
      </c>
      <c r="H368" s="24" t="s">
        <v>444</v>
      </c>
      <c r="I368" t="s">
        <v>444</v>
      </c>
      <c r="J368" s="24" t="s">
        <v>444</v>
      </c>
      <c r="K368" t="s">
        <v>444</v>
      </c>
      <c r="L368" s="24" t="s">
        <v>444</v>
      </c>
      <c r="M368" t="s">
        <v>444</v>
      </c>
      <c r="N368" t="s">
        <v>444</v>
      </c>
      <c r="O368" t="s">
        <v>444</v>
      </c>
      <c r="P368" t="s">
        <v>444</v>
      </c>
      <c r="Q368" t="s">
        <v>15</v>
      </c>
      <c r="R368" t="s">
        <v>444</v>
      </c>
      <c r="S368" t="s">
        <v>442</v>
      </c>
      <c r="T368" t="s">
        <v>447</v>
      </c>
      <c r="U368" t="s">
        <v>444</v>
      </c>
      <c r="V368" t="s">
        <v>444</v>
      </c>
      <c r="W368" t="s">
        <v>447</v>
      </c>
      <c r="X368" t="s">
        <v>444</v>
      </c>
      <c r="Y368" t="s">
        <v>444</v>
      </c>
      <c r="Z368" t="s">
        <v>442</v>
      </c>
      <c r="AA368" t="s">
        <v>442</v>
      </c>
      <c r="AB368" t="s">
        <v>442</v>
      </c>
      <c r="AC368" t="s">
        <v>444</v>
      </c>
      <c r="AD368" t="s">
        <v>444</v>
      </c>
      <c r="AE368" t="s">
        <v>444</v>
      </c>
      <c r="AF368" t="s">
        <v>444</v>
      </c>
      <c r="AG368" t="s">
        <v>442</v>
      </c>
      <c r="AH368" t="s">
        <v>444</v>
      </c>
      <c r="AI368" t="s">
        <v>447</v>
      </c>
      <c r="AJ368" t="s">
        <v>15</v>
      </c>
      <c r="AK368" t="s">
        <v>442</v>
      </c>
      <c r="AL368" t="s">
        <v>444</v>
      </c>
      <c r="AM368" t="s">
        <v>444</v>
      </c>
      <c r="AN368" t="s">
        <v>444</v>
      </c>
      <c r="AO368" t="s">
        <v>444</v>
      </c>
      <c r="AP368" t="s">
        <v>442</v>
      </c>
      <c r="AQ368" t="s">
        <v>1440</v>
      </c>
      <c r="AR368" t="s">
        <v>1451</v>
      </c>
      <c r="AS368" t="s">
        <v>162</v>
      </c>
      <c r="AT368" t="s">
        <v>444</v>
      </c>
      <c r="AU368" t="s">
        <v>444</v>
      </c>
      <c r="AV368" t="s">
        <v>442</v>
      </c>
      <c r="AW368" t="s">
        <v>444</v>
      </c>
      <c r="AX368" t="s">
        <v>444</v>
      </c>
      <c r="AY368" t="s">
        <v>444</v>
      </c>
      <c r="AZ368" t="s">
        <v>444</v>
      </c>
      <c r="BA368" t="s">
        <v>444</v>
      </c>
      <c r="BB368" t="s">
        <v>444</v>
      </c>
      <c r="BC368" t="s">
        <v>444</v>
      </c>
      <c r="BD368" t="s">
        <v>1359</v>
      </c>
      <c r="BE368" t="s">
        <v>444</v>
      </c>
      <c r="BF368" t="s">
        <v>1360</v>
      </c>
      <c r="BG368" t="s">
        <v>444</v>
      </c>
      <c r="BH368" t="s">
        <v>444</v>
      </c>
      <c r="BI368" t="s">
        <v>444</v>
      </c>
      <c r="BJ368" t="s">
        <v>444</v>
      </c>
      <c r="BK368" t="s">
        <v>444</v>
      </c>
      <c r="BL368" t="s">
        <v>444</v>
      </c>
      <c r="BM368" t="s">
        <v>444</v>
      </c>
      <c r="BN368" t="s">
        <v>444</v>
      </c>
      <c r="BO368" t="s">
        <v>444</v>
      </c>
      <c r="BP368" t="s">
        <v>444</v>
      </c>
      <c r="BQ368" t="s">
        <v>444</v>
      </c>
      <c r="BR368" t="s">
        <v>444</v>
      </c>
      <c r="BS368" t="s">
        <v>444</v>
      </c>
      <c r="BT368" t="s">
        <v>444</v>
      </c>
      <c r="BU368" t="s">
        <v>444</v>
      </c>
      <c r="BV368" t="s">
        <v>444</v>
      </c>
      <c r="BW368" t="s">
        <v>444</v>
      </c>
      <c r="BX368" t="s">
        <v>444</v>
      </c>
      <c r="BY368" t="s">
        <v>444</v>
      </c>
      <c r="BZ368" t="s">
        <v>444</v>
      </c>
      <c r="CA368" t="s">
        <v>444</v>
      </c>
      <c r="CB368" t="s">
        <v>444</v>
      </c>
      <c r="CC368" t="s">
        <v>444</v>
      </c>
      <c r="CD368" t="s">
        <v>444</v>
      </c>
      <c r="CE368" t="s">
        <v>444</v>
      </c>
      <c r="CF368" t="s">
        <v>444</v>
      </c>
      <c r="CG368" t="s">
        <v>444</v>
      </c>
      <c r="CH368" t="s">
        <v>444</v>
      </c>
      <c r="CI368" t="s">
        <v>444</v>
      </c>
      <c r="CJ368" t="s">
        <v>444</v>
      </c>
      <c r="CK368" t="s">
        <v>444</v>
      </c>
      <c r="CL368" t="s">
        <v>444</v>
      </c>
      <c r="CM368" t="s">
        <v>444</v>
      </c>
      <c r="CN368" t="s">
        <v>444</v>
      </c>
      <c r="CO368" t="s">
        <v>444</v>
      </c>
      <c r="CP368" t="s">
        <v>444</v>
      </c>
      <c r="CQ368" t="s">
        <v>444</v>
      </c>
      <c r="CR368" t="s">
        <v>444</v>
      </c>
      <c r="CS368" t="s">
        <v>444</v>
      </c>
      <c r="CT368" t="s">
        <v>444</v>
      </c>
      <c r="CU368" t="s">
        <v>444</v>
      </c>
      <c r="CV368" t="s">
        <v>2790</v>
      </c>
      <c r="CW368" t="s">
        <v>2736</v>
      </c>
      <c r="CX368" t="s">
        <v>2737</v>
      </c>
      <c r="CY368" t="s">
        <v>1472</v>
      </c>
      <c r="CZ368" t="s">
        <v>1473</v>
      </c>
      <c r="DA368" t="s">
        <v>444</v>
      </c>
      <c r="DB368" t="s">
        <v>444</v>
      </c>
      <c r="DC368" t="s">
        <v>444</v>
      </c>
      <c r="DD368" t="s">
        <v>444</v>
      </c>
      <c r="DE368" t="s">
        <v>444</v>
      </c>
      <c r="DF368" t="s">
        <v>444</v>
      </c>
      <c r="DG368" t="s">
        <v>444</v>
      </c>
      <c r="DH368" t="s">
        <v>444</v>
      </c>
      <c r="DI368" t="s">
        <v>282</v>
      </c>
      <c r="DJ368" t="s">
        <v>1440</v>
      </c>
      <c r="DK368" t="s">
        <v>1451</v>
      </c>
      <c r="DL368" t="s">
        <v>444</v>
      </c>
      <c r="DM368" t="s">
        <v>444</v>
      </c>
      <c r="DN368" t="s">
        <v>444</v>
      </c>
      <c r="DO368" t="s">
        <v>444</v>
      </c>
      <c r="DP368" t="s">
        <v>444</v>
      </c>
      <c r="DQ368" t="s">
        <v>444</v>
      </c>
      <c r="DR368" t="s">
        <v>444</v>
      </c>
      <c r="DS368" t="s">
        <v>15</v>
      </c>
      <c r="DT368" s="24" t="s">
        <v>194</v>
      </c>
      <c r="DU368" s="24" t="s">
        <v>194</v>
      </c>
      <c r="DV368" t="s">
        <v>196</v>
      </c>
      <c r="DW368" t="s">
        <v>196</v>
      </c>
      <c r="DX368" s="24" t="s">
        <v>217</v>
      </c>
      <c r="DY368" s="24" t="s">
        <v>220</v>
      </c>
      <c r="DZ368" t="s">
        <v>222</v>
      </c>
      <c r="EA368" t="s">
        <v>224</v>
      </c>
      <c r="EB368" s="24" t="s">
        <v>241</v>
      </c>
      <c r="EC368" s="24" t="s">
        <v>243</v>
      </c>
      <c r="ED368" t="s">
        <v>444</v>
      </c>
      <c r="EE368" t="s">
        <v>444</v>
      </c>
      <c r="EF368" s="24" t="s">
        <v>444</v>
      </c>
      <c r="EG368" s="24" t="s">
        <v>444</v>
      </c>
      <c r="EH368" t="s">
        <v>444</v>
      </c>
      <c r="EI368" t="s">
        <v>444</v>
      </c>
      <c r="EJ368" s="24" t="s">
        <v>444</v>
      </c>
      <c r="EK368" s="24" t="s">
        <v>444</v>
      </c>
      <c r="EL368" t="s">
        <v>444</v>
      </c>
      <c r="EM368" t="s">
        <v>444</v>
      </c>
      <c r="EN368" s="24" t="s">
        <v>444</v>
      </c>
      <c r="EO368" s="24" t="s">
        <v>444</v>
      </c>
      <c r="EP368" t="s">
        <v>444</v>
      </c>
      <c r="EQ368" t="s">
        <v>444</v>
      </c>
      <c r="ER368" s="24" t="s">
        <v>444</v>
      </c>
      <c r="ES368" s="24" t="s">
        <v>444</v>
      </c>
      <c r="ET368" t="s">
        <v>444</v>
      </c>
      <c r="EU368" t="s">
        <v>444</v>
      </c>
      <c r="EV368" s="24" t="s">
        <v>444</v>
      </c>
      <c r="EW368" s="24" t="s">
        <v>444</v>
      </c>
      <c r="EX368" t="s">
        <v>444</v>
      </c>
      <c r="EY368" t="s">
        <v>444</v>
      </c>
      <c r="EZ368" s="24" t="s">
        <v>444</v>
      </c>
      <c r="FA368" s="24" t="s">
        <v>444</v>
      </c>
      <c r="FB368" t="s">
        <v>444</v>
      </c>
      <c r="FC368" t="s">
        <v>444</v>
      </c>
      <c r="FD368" s="24" t="s">
        <v>444</v>
      </c>
      <c r="FE368" s="24" t="s">
        <v>444</v>
      </c>
      <c r="FF368" t="s">
        <v>444</v>
      </c>
      <c r="FG368" t="s">
        <v>444</v>
      </c>
      <c r="FH368" s="24" t="s">
        <v>444</v>
      </c>
      <c r="FI368" s="24" t="s">
        <v>444</v>
      </c>
      <c r="FJ368" t="s">
        <v>444</v>
      </c>
      <c r="FK368" t="s">
        <v>444</v>
      </c>
      <c r="FL368" s="24" t="s">
        <v>444</v>
      </c>
      <c r="FM368" s="24" t="s">
        <v>444</v>
      </c>
      <c r="FN368" t="s">
        <v>444</v>
      </c>
      <c r="FO368" t="s">
        <v>444</v>
      </c>
      <c r="FP368" s="24" t="s">
        <v>444</v>
      </c>
      <c r="FQ368" s="24" t="s">
        <v>444</v>
      </c>
      <c r="FR368" t="s">
        <v>444</v>
      </c>
      <c r="FS368" t="s">
        <v>444</v>
      </c>
      <c r="FT368" s="24" t="s">
        <v>444</v>
      </c>
      <c r="FU368" s="24" t="s">
        <v>444</v>
      </c>
      <c r="FV368" t="s">
        <v>444</v>
      </c>
      <c r="FW368" t="s">
        <v>444</v>
      </c>
      <c r="FX368" s="24" t="s">
        <v>444</v>
      </c>
      <c r="FY368" s="24" t="s">
        <v>444</v>
      </c>
      <c r="FZ368" t="s">
        <v>444</v>
      </c>
      <c r="GA368" t="s">
        <v>444</v>
      </c>
      <c r="GB368" s="24" t="s">
        <v>444</v>
      </c>
      <c r="GC368" s="24" t="s">
        <v>444</v>
      </c>
      <c r="GD368" t="s">
        <v>444</v>
      </c>
      <c r="GE368" t="s">
        <v>444</v>
      </c>
      <c r="GF368" s="24" t="s">
        <v>444</v>
      </c>
      <c r="GG368" s="24" t="s">
        <v>444</v>
      </c>
      <c r="GH368" t="s">
        <v>15</v>
      </c>
      <c r="GI368" s="24" t="s">
        <v>501</v>
      </c>
      <c r="GJ368" s="24" t="s">
        <v>506</v>
      </c>
      <c r="GK368" t="s">
        <v>208</v>
      </c>
      <c r="GL368" t="s">
        <v>208</v>
      </c>
      <c r="GM368" s="24" t="s">
        <v>444</v>
      </c>
      <c r="GN368" s="24" t="s">
        <v>444</v>
      </c>
      <c r="GO368" t="s">
        <v>444</v>
      </c>
      <c r="GP368" t="s">
        <v>444</v>
      </c>
      <c r="GQ368" s="24" t="s">
        <v>444</v>
      </c>
      <c r="GR368" s="24" t="s">
        <v>444</v>
      </c>
      <c r="GS368" t="s">
        <v>444</v>
      </c>
      <c r="GT368" t="s">
        <v>444</v>
      </c>
      <c r="GU368" s="24" t="s">
        <v>444</v>
      </c>
      <c r="GV368" s="24" t="s">
        <v>444</v>
      </c>
      <c r="GW368" t="s">
        <v>444</v>
      </c>
      <c r="GX368" t="s">
        <v>444</v>
      </c>
      <c r="GY368" s="24" t="s">
        <v>444</v>
      </c>
      <c r="GZ368" s="24" t="s">
        <v>444</v>
      </c>
      <c r="HA368" t="s">
        <v>444</v>
      </c>
      <c r="HB368" t="s">
        <v>444</v>
      </c>
      <c r="HC368" s="24" t="s">
        <v>444</v>
      </c>
      <c r="HD368" s="24" t="s">
        <v>444</v>
      </c>
      <c r="HE368" t="s">
        <v>444</v>
      </c>
      <c r="HF368" t="s">
        <v>444</v>
      </c>
      <c r="HG368" s="24" t="s">
        <v>444</v>
      </c>
      <c r="HH368" s="24" t="s">
        <v>444</v>
      </c>
      <c r="HI368" t="s">
        <v>444</v>
      </c>
      <c r="HJ368" t="s">
        <v>444</v>
      </c>
      <c r="HK368" s="24" t="s">
        <v>444</v>
      </c>
      <c r="HL368" s="24" t="s">
        <v>444</v>
      </c>
      <c r="HM368" t="s">
        <v>444</v>
      </c>
      <c r="HN368" t="s">
        <v>444</v>
      </c>
      <c r="HO368" s="24" t="s">
        <v>444</v>
      </c>
      <c r="HP368" s="24" t="s">
        <v>444</v>
      </c>
      <c r="HQ368" t="s">
        <v>444</v>
      </c>
      <c r="HR368" t="s">
        <v>444</v>
      </c>
      <c r="HS368" s="24" t="s">
        <v>444</v>
      </c>
      <c r="HT368" s="24" t="s">
        <v>444</v>
      </c>
      <c r="HU368" t="s">
        <v>444</v>
      </c>
      <c r="HV368" t="s">
        <v>444</v>
      </c>
      <c r="HW368" s="24" t="s">
        <v>444</v>
      </c>
      <c r="HX368" s="24" t="s">
        <v>444</v>
      </c>
      <c r="HY368" t="s">
        <v>444</v>
      </c>
      <c r="HZ368" t="s">
        <v>444</v>
      </c>
      <c r="IA368" t="s">
        <v>2790</v>
      </c>
      <c r="IB368" t="s">
        <v>2736</v>
      </c>
      <c r="IC368" t="s">
        <v>3071</v>
      </c>
      <c r="ID368" s="33" t="b" cm="1">
        <f t="array" ref="ID368">_xlfn.IFNA(MATCH($A$2,_xlfn.NUMBERVALUE(Table_Query_from_MF_DSNP62[[#This Row],[CL_GLACCT_DR1]:[CL_GLACCT_CR4]]),0),0)&gt;=1</f>
        <v>1</v>
      </c>
      <c r="IE368" s="33" t="b">
        <f>OR(Table_Query_from_MF_DSNP62[[#This Row],[Pair1]:[Pair25]])</f>
        <v>1</v>
      </c>
      <c r="IF368" s="33">
        <f>_xlfn.IFNA(MATCH(TRUE,Table_Query_from_MF_DSNP62[[#This Row],[Pair1]:[Pair25]],0),"none")</f>
        <v>6</v>
      </c>
      <c r="IG368" s="33" t="b">
        <f>AND($A$2&gt;=_xlfn.NUMBERVALUE(Table_Query_from_MF_DSNP62[[#This Row],[CL_GL_ACCT_FR1]]),$A$2&lt;=_xlfn.NUMBERVALUE(Table_Query_from_MF_DSNP62[[#This Row],[CL_GL_ACCT_TO1]]))</f>
        <v>0</v>
      </c>
      <c r="IH368" s="33" t="b">
        <f>AND($A$2&gt;=_xlfn.NUMBERVALUE(Table_Query_from_MF_DSNP62[[#This Row],[CL_GL_ACCT_FR2]]),$A$2&lt;=_xlfn.NUMBERVALUE(Table_Query_from_MF_DSNP62[[#This Row],[CL_GL_ACCT_TO2]]))</f>
        <v>0</v>
      </c>
      <c r="II368" s="33" t="b">
        <f>AND($A$2&gt;=_xlfn.NUMBERVALUE(Table_Query_from_MF_DSNP62[[#This Row],[CL_GL_ACCT_FR3]]),$A$2&lt;=_xlfn.NUMBERVALUE(Table_Query_from_MF_DSNP62[[#This Row],[CL_GL_ACCT_TO3]]))</f>
        <v>0</v>
      </c>
      <c r="IJ368" s="33" t="b">
        <f>AND($A$2&gt;=_xlfn.NUMBERVALUE(Table_Query_from_MF_DSNP62[[#This Row],[CL_GL_ACCT_FR4]]),$A$2&lt;=_xlfn.NUMBERVALUE(Table_Query_from_MF_DSNP62[[#This Row],[CL_GL_ACCT_TO4]]))</f>
        <v>0</v>
      </c>
      <c r="IK368" s="33" t="b">
        <f>AND($A$2&gt;=_xlfn.NUMBERVALUE(Table_Query_from_MF_DSNP62[[#This Row],[CL_GL_ACCT_FR5]]),$A$2&lt;=_xlfn.NUMBERVALUE(Table_Query_from_MF_DSNP62[[#This Row],[CL_GL_ACCT_TO5]]))</f>
        <v>0</v>
      </c>
      <c r="IL368" s="33" t="b">
        <f>AND($A$2&gt;=_xlfn.NUMBERVALUE(Table_Query_from_MF_DSNP62[[#This Row],[CL_GL_ACCT_FR6]]),$A$2&lt;=_xlfn.NUMBERVALUE(Table_Query_from_MF_DSNP62[[#This Row],[CL_GL_ACCT_TO6]]))</f>
        <v>1</v>
      </c>
      <c r="IM368" s="33" t="b">
        <f>AND($A$2&gt;=_xlfn.NUMBERVALUE(Table_Query_from_MF_DSNP62[[#This Row],[CL_GL_ACCT_FR7]]),$A$2&lt;=_xlfn.NUMBERVALUE(Table_Query_from_MF_DSNP62[[#This Row],[CL_GL_ACCT_TO7]]))</f>
        <v>1</v>
      </c>
      <c r="IN368" s="33" t="b">
        <f>AND($A$2&gt;=_xlfn.NUMBERVALUE(Table_Query_from_MF_DSNP62[[#This Row],[CL_GL_ACCT_FR8]]),$A$2&lt;=_xlfn.NUMBERVALUE(Table_Query_from_MF_DSNP62[[#This Row],[CL_GL_ACCT_TO8]]))</f>
        <v>1</v>
      </c>
      <c r="IO368" s="33" t="b">
        <f>AND($A$2&gt;=_xlfn.NUMBERVALUE(Table_Query_from_MF_DSNP62[[#This Row],[CL_GL_ACCT_FR9]]),$A$2&lt;=_xlfn.NUMBERVALUE(Table_Query_from_MF_DSNP62[[#This Row],[CL_GL_ACCT_TO9]]))</f>
        <v>1</v>
      </c>
      <c r="IP368" s="33" t="b">
        <f>AND($A$2&gt;=_xlfn.NUMBERVALUE(Table_Query_from_MF_DSNP62[[#This Row],[CL_GL_ACCT_FR10]]),$A$2&lt;=_xlfn.NUMBERVALUE(Table_Query_from_MF_DSNP62[[#This Row],[CL_GL_ACCT_TO10]]))</f>
        <v>1</v>
      </c>
      <c r="IQ368" s="33" t="b">
        <f>AND($A$2&gt;=_xlfn.NUMBERVALUE(Table_Query_from_MF_DSNP62[[#This Row],[CL_GL_ACCT_FR11]]),$A$2&lt;=_xlfn.NUMBERVALUE(Table_Query_from_MF_DSNP62[[#This Row],[CL_GL_ACCT_TO11]]))</f>
        <v>1</v>
      </c>
      <c r="IR368" s="33" t="b">
        <f>AND($A$2&gt;=_xlfn.NUMBERVALUE(Table_Query_from_MF_DSNP62[[#This Row],[CL_GL_ACCT_FR12]]),$A$2&lt;=_xlfn.NUMBERVALUE(Table_Query_from_MF_DSNP62[[#This Row],[CL_GL_ACCT_TO12]]))</f>
        <v>1</v>
      </c>
      <c r="IS368" s="33" t="b">
        <f>AND($A$2&gt;=_xlfn.NUMBERVALUE(Table_Query_from_MF_DSNP62[[#This Row],[CL_GL_ACCT_FR13]]),$A$2&lt;=_xlfn.NUMBERVALUE(Table_Query_from_MF_DSNP62[[#This Row],[CL_GL_ACCT_TO13]]))</f>
        <v>1</v>
      </c>
      <c r="IT368" s="33" t="b">
        <f>AND($A$2&gt;=_xlfn.NUMBERVALUE(Table_Query_from_MF_DSNP62[[#This Row],[CL_GL_ACCT_FR14]]),$A$2&lt;=_xlfn.NUMBERVALUE(Table_Query_from_MF_DSNP62[[#This Row],[CL_GL_ACCT_TO14]]))</f>
        <v>1</v>
      </c>
      <c r="IU368" s="33" t="b">
        <f>AND($A$2&gt;=_xlfn.NUMBERVALUE(Table_Query_from_MF_DSNP62[[#This Row],[CL_GL_ACCT_FR15]]),$A$2&lt;=_xlfn.NUMBERVALUE(Table_Query_from_MF_DSNP62[[#This Row],[CL_GL_ACCT_TO15]]))</f>
        <v>1</v>
      </c>
      <c r="IV368" s="33" t="b">
        <f>AND($A$2&gt;=_xlfn.NUMBERVALUE(Table_Query_from_MF_DSNP62[[#This Row],[CL_GL_ACCT_FR16]]),$A$2&lt;=_xlfn.NUMBERVALUE(Table_Query_from_MF_DSNP62[[#This Row],[CL_GL_ACCT_TO16]]))</f>
        <v>1</v>
      </c>
      <c r="IW368" s="33" t="b">
        <f>AND($A$2&gt;=_xlfn.NUMBERVALUE(Table_Query_from_MF_DSNP62[[#This Row],[CL_GL_ACCT_FR17]]),$A$2&lt;=_xlfn.NUMBERVALUE(Table_Query_from_MF_DSNP62[[#This Row],[CL_GL_ACCT_TO17]]))</f>
        <v>1</v>
      </c>
      <c r="IX368" s="33" t="b">
        <f>AND($A$2&gt;=_xlfn.NUMBERVALUE(Table_Query_from_MF_DSNP62[[#This Row],[CL_GL_ACCT_FR18]]),$A$2&lt;=_xlfn.NUMBERVALUE(Table_Query_from_MF_DSNP62[[#This Row],[CL_GL_ACCT_TO18]]))</f>
        <v>1</v>
      </c>
      <c r="IY368" s="33" t="b">
        <f>AND($A$2&gt;=_xlfn.NUMBERVALUE(Table_Query_from_MF_DSNP62[[#This Row],[CL_GL_ACCT_FR19]]),$A$2&lt;=_xlfn.NUMBERVALUE(Table_Query_from_MF_DSNP62[[#This Row],[CL_GL_ACCT_TO19]]))</f>
        <v>1</v>
      </c>
      <c r="IZ368" s="33" t="b">
        <f>AND($A$2&gt;=_xlfn.NUMBERVALUE(Table_Query_from_MF_DSNP62[[#This Row],[CL_GL_ACCT_FR20]]),$A$2&lt;=_xlfn.NUMBERVALUE(Table_Query_from_MF_DSNP62[[#This Row],[CL_GL_ACCT_TO20]]))</f>
        <v>1</v>
      </c>
      <c r="JA368" s="33" t="b">
        <f>AND($A$2&gt;=_xlfn.NUMBERVALUE(Table_Query_from_MF_DSNP62[[#This Row],[CL_GL_ACCT_FR21]]),$A$2&lt;=_xlfn.NUMBERVALUE(Table_Query_from_MF_DSNP62[[#This Row],[CL_GL_ACCT_TO21]]))</f>
        <v>1</v>
      </c>
      <c r="JB368" s="33" t="b">
        <f>AND($A$2&gt;=_xlfn.NUMBERVALUE(Table_Query_from_MF_DSNP62[[#This Row],[CL_GL_ACCT_FR22]]),$A$2&lt;=_xlfn.NUMBERVALUE(Table_Query_from_MF_DSNP62[[#This Row],[CL_GL_ACCT_TO22]]))</f>
        <v>1</v>
      </c>
      <c r="JC368" s="33" t="b">
        <f>AND($A$2&gt;=_xlfn.NUMBERVALUE(Table_Query_from_MF_DSNP62[[#This Row],[CL_GL_ACCT_FR23]]),$A$2&lt;=_xlfn.NUMBERVALUE(Table_Query_from_MF_DSNP62[[#This Row],[CL_GL_ACCT_TO23]]))</f>
        <v>1</v>
      </c>
      <c r="JD368" s="33" t="b">
        <f>AND($A$2&gt;=_xlfn.NUMBERVALUE(Table_Query_from_MF_DSNP62[[#This Row],[CL_GL_ACCT_FR24]]),$A$2&lt;=_xlfn.NUMBERVALUE(Table_Query_from_MF_DSNP62[[#This Row],[CL_GL_ACCT_TO24]]))</f>
        <v>1</v>
      </c>
      <c r="JE368" s="33" t="b">
        <f>AND($A$2&gt;=_xlfn.NUMBERVALUE(Table_Query_from_MF_DSNP62[[#This Row],[CL_GL_ACCT_FR25]]),$A$2&lt;=_xlfn.NUMBERVALUE(Table_Query_from_MF_DSNP62[[#This Row],[CL_GL_ACCT_TO25]]))</f>
        <v>1</v>
      </c>
      <c r="JF368" s="33" t="b">
        <f>OR(Table_Query_from_MF_DSNP62[[#This Row],[PairA]:[PairO]])</f>
        <v>1</v>
      </c>
      <c r="JG368" s="33">
        <f>_xlfn.IFNA(MATCH(TRUE,Table_Query_from_MF_DSNP62[[#This Row],[PairA]:[PairO]],0),"none")</f>
        <v>3</v>
      </c>
      <c r="JH368" s="33" t="b">
        <f>AND($B$2&gt;=_xlfn.NUMBERVALUE(Table_Query_from_MF_DSNP62[[#This Row],[CL_CMP_OBJ_FR1]]),$B$2&lt;=_xlfn.NUMBERVALUE(Table_Query_from_MF_DSNP62[[#This Row],[CL_CMP_OBJ_TO1]]))</f>
        <v>0</v>
      </c>
      <c r="JI368" s="33" t="b">
        <f>AND($B$2&gt;=_xlfn.NUMBERVALUE(Table_Query_from_MF_DSNP62[[#This Row],[CL_CMP_OBJ_FR2]]),$B$2&lt;=_xlfn.NUMBERVALUE(Table_Query_from_MF_DSNP62[[#This Row],[CL_CMP_OBJ_TO2]]))</f>
        <v>0</v>
      </c>
      <c r="JJ368" s="33" t="b">
        <f>AND($B$2&gt;=_xlfn.NUMBERVALUE(Table_Query_from_MF_DSNP62[[#This Row],[CL_CMP_OBJ_FR3]]),$B$2&lt;=_xlfn.NUMBERVALUE(Table_Query_from_MF_DSNP62[[#This Row],[CL_CMP_OBJ_TO3]]))</f>
        <v>1</v>
      </c>
      <c r="JK368" s="33" t="b">
        <f>AND($B$2&gt;=_xlfn.NUMBERVALUE(Table_Query_from_MF_DSNP62[[#This Row],[CL_CMP_OBJ_FR4]]),$B$2&lt;=_xlfn.NUMBERVALUE(Table_Query_from_MF_DSNP62[[#This Row],[CL_CMP_OBJ_TO4]]))</f>
        <v>1</v>
      </c>
      <c r="JL368" s="33" t="b">
        <f>AND($B$2&gt;=_xlfn.NUMBERVALUE(Table_Query_from_MF_DSNP62[[#This Row],[CL_CMP_OBJ_FR5]]),$B$2&lt;=_xlfn.NUMBERVALUE(Table_Query_from_MF_DSNP62[[#This Row],[CL_CMP_OBJ_TO5]]))</f>
        <v>1</v>
      </c>
      <c r="JM368" s="33" t="b">
        <f>AND($B$2&gt;=_xlfn.NUMBERVALUE(Table_Query_from_MF_DSNP62[[#This Row],[CL_CMP_OBJ_FR6]]),$B$2&lt;=_xlfn.NUMBERVALUE(Table_Query_from_MF_DSNP62[[#This Row],[CL_CMP_OBJ_TO6]]))</f>
        <v>1</v>
      </c>
      <c r="JN368" s="33" t="b">
        <f>AND($B$2&gt;=_xlfn.NUMBERVALUE(Table_Query_from_MF_DSNP62[[#This Row],[CL_CMP_OBJ_FR7]]),$B$2&lt;=_xlfn.NUMBERVALUE(Table_Query_from_MF_DSNP62[[#This Row],[CL_CMP_OBJ_TO7]]))</f>
        <v>1</v>
      </c>
      <c r="JO368" s="33" t="b">
        <f>AND($B$2&gt;=_xlfn.NUMBERVALUE(Table_Query_from_MF_DSNP62[[#This Row],[CL_CMP_OBJ_FR8]]),$B$2&lt;=_xlfn.NUMBERVALUE(Table_Query_from_MF_DSNP62[[#This Row],[CL_CMP_OBJ_TO8]]))</f>
        <v>1</v>
      </c>
      <c r="JP368" s="33" t="b">
        <f>AND($B$2&gt;=_xlfn.NUMBERVALUE(Table_Query_from_MF_DSNP62[[#This Row],[CL_CMP_OBJ_FR9]]),$B$2&lt;=_xlfn.NUMBERVALUE(Table_Query_from_MF_DSNP62[[#This Row],[CL_CMP_OBJ_TO9]]))</f>
        <v>1</v>
      </c>
      <c r="JQ368" s="33" t="b">
        <f>AND($B$2&gt;=_xlfn.NUMBERVALUE(Table_Query_from_MF_DSNP62[[#This Row],[CL_CMP_OBJ_FR10]]),$B$2&lt;=_xlfn.NUMBERVALUE(Table_Query_from_MF_DSNP62[[#This Row],[CL_CMP_OBJ_TO10]]))</f>
        <v>1</v>
      </c>
      <c r="JR368" s="33" t="b">
        <f>AND($B$2&gt;=_xlfn.NUMBERVALUE(Table_Query_from_MF_DSNP62[[#This Row],[CL_CMP_OBJ_FR11]]),$B$2&lt;=_xlfn.NUMBERVALUE(Table_Query_from_MF_DSNP62[[#This Row],[CL_CMP_OBJ_TO11]]))</f>
        <v>1</v>
      </c>
      <c r="JS368" s="33" t="b">
        <f>AND($B$2&gt;=_xlfn.NUMBERVALUE(Table_Query_from_MF_DSNP62[[#This Row],[CL_CMP_OBJ_FR12]]),$B$2&lt;=_xlfn.NUMBERVALUE(Table_Query_from_MF_DSNP62[[#This Row],[CL_CMP_OBJ_TO12]]))</f>
        <v>1</v>
      </c>
      <c r="JT368" s="33" t="b">
        <f>AND($B$2&gt;=_xlfn.NUMBERVALUE(Table_Query_from_MF_DSNP62[[#This Row],[CL_CMP_OBJ_FR13]]),$B$2&lt;=_xlfn.NUMBERVALUE(Table_Query_from_MF_DSNP62[[#This Row],[CL_CMP_OBJ_TO13]]))</f>
        <v>1</v>
      </c>
      <c r="JU368" s="33" t="b">
        <f>AND($B$2&gt;=_xlfn.NUMBERVALUE(Table_Query_from_MF_DSNP62[[#This Row],[CL_CMP_OBJ_FR14]]),$B$2&lt;=_xlfn.NUMBERVALUE(Table_Query_from_MF_DSNP62[[#This Row],[CL_CMP_OBJ_TO14]]))</f>
        <v>1</v>
      </c>
      <c r="JV368" s="33" t="b">
        <f>AND($B$2&gt;=_xlfn.NUMBERVALUE(Table_Query_from_MF_DSNP62[[#This Row],[CL_CMP_OBJ_FR15]]),$B$2&lt;=_xlfn.NUMBERVALUE(Table_Query_from_MF_DSNP62[[#This Row],[CL_CMP_OBJ_TO15]]))</f>
        <v>1</v>
      </c>
    </row>
    <row r="369" spans="1:282" x14ac:dyDescent="0.25">
      <c r="A369" t="b">
        <f>OR(,Table_Query_from_MF_DSNP62[[#This Row],[Desired GL included as "hard-coded" GL?]],Table_Query_from_MF_DSNP62[[#This Row],[Desired GL included as "Open GL"?]])</f>
        <v>1</v>
      </c>
      <c r="B369" t="b">
        <f>Table_Query_from_MF_DSNP62[[#This Row],[Desired CObj included as "Open CObj"?]]</f>
        <v>1</v>
      </c>
      <c r="C369" t="s">
        <v>1957</v>
      </c>
      <c r="D369" t="s">
        <v>1958</v>
      </c>
      <c r="E369" t="s">
        <v>15</v>
      </c>
      <c r="F369" s="24" t="s">
        <v>18</v>
      </c>
      <c r="G369" t="s">
        <v>418</v>
      </c>
      <c r="H369" s="24" t="s">
        <v>444</v>
      </c>
      <c r="I369" t="s">
        <v>444</v>
      </c>
      <c r="J369" s="24" t="s">
        <v>444</v>
      </c>
      <c r="K369" t="s">
        <v>444</v>
      </c>
      <c r="L369" s="24" t="s">
        <v>444</v>
      </c>
      <c r="M369" t="s">
        <v>444</v>
      </c>
      <c r="N369" t="s">
        <v>444</v>
      </c>
      <c r="O369" t="s">
        <v>444</v>
      </c>
      <c r="P369" t="s">
        <v>444</v>
      </c>
      <c r="Q369" t="s">
        <v>15</v>
      </c>
      <c r="R369" t="s">
        <v>444</v>
      </c>
      <c r="S369" t="s">
        <v>442</v>
      </c>
      <c r="T369" t="s">
        <v>447</v>
      </c>
      <c r="U369" t="s">
        <v>444</v>
      </c>
      <c r="V369" t="s">
        <v>444</v>
      </c>
      <c r="W369" t="s">
        <v>447</v>
      </c>
      <c r="X369" t="s">
        <v>444</v>
      </c>
      <c r="Y369" t="s">
        <v>444</v>
      </c>
      <c r="Z369" t="s">
        <v>442</v>
      </c>
      <c r="AA369" t="s">
        <v>442</v>
      </c>
      <c r="AB369" t="s">
        <v>444</v>
      </c>
      <c r="AC369" t="s">
        <v>444</v>
      </c>
      <c r="AD369" t="s">
        <v>444</v>
      </c>
      <c r="AE369" t="s">
        <v>444</v>
      </c>
      <c r="AF369" t="s">
        <v>444</v>
      </c>
      <c r="AG369" t="s">
        <v>442</v>
      </c>
      <c r="AH369" t="s">
        <v>444</v>
      </c>
      <c r="AI369" t="s">
        <v>447</v>
      </c>
      <c r="AJ369" t="s">
        <v>442</v>
      </c>
      <c r="AK369" t="s">
        <v>442</v>
      </c>
      <c r="AL369" t="s">
        <v>444</v>
      </c>
      <c r="AM369" t="s">
        <v>444</v>
      </c>
      <c r="AN369" t="s">
        <v>444</v>
      </c>
      <c r="AO369" t="s">
        <v>444</v>
      </c>
      <c r="AP369" t="s">
        <v>442</v>
      </c>
      <c r="AQ369" t="s">
        <v>282</v>
      </c>
      <c r="AR369" t="s">
        <v>528</v>
      </c>
      <c r="AS369" t="s">
        <v>162</v>
      </c>
      <c r="AT369" t="s">
        <v>444</v>
      </c>
      <c r="AU369" t="s">
        <v>444</v>
      </c>
      <c r="AV369" t="s">
        <v>442</v>
      </c>
      <c r="AW369" t="s">
        <v>444</v>
      </c>
      <c r="AX369" t="s">
        <v>444</v>
      </c>
      <c r="AY369" t="s">
        <v>444</v>
      </c>
      <c r="AZ369" t="s">
        <v>444</v>
      </c>
      <c r="BA369" t="s">
        <v>444</v>
      </c>
      <c r="BB369" t="s">
        <v>444</v>
      </c>
      <c r="BC369" t="s">
        <v>444</v>
      </c>
      <c r="BD369" t="s">
        <v>1359</v>
      </c>
      <c r="BE369" t="s">
        <v>444</v>
      </c>
      <c r="BF369" t="s">
        <v>1360</v>
      </c>
      <c r="BG369" t="s">
        <v>444</v>
      </c>
      <c r="BH369" t="s">
        <v>444</v>
      </c>
      <c r="BI369" t="s">
        <v>444</v>
      </c>
      <c r="BJ369" t="s">
        <v>444</v>
      </c>
      <c r="BK369" t="s">
        <v>444</v>
      </c>
      <c r="BL369" t="s">
        <v>444</v>
      </c>
      <c r="BM369" t="s">
        <v>444</v>
      </c>
      <c r="BN369" t="s">
        <v>444</v>
      </c>
      <c r="BO369" t="s">
        <v>444</v>
      </c>
      <c r="BP369" t="s">
        <v>444</v>
      </c>
      <c r="BQ369" t="s">
        <v>444</v>
      </c>
      <c r="BR369" t="s">
        <v>444</v>
      </c>
      <c r="BS369" t="s">
        <v>444</v>
      </c>
      <c r="BT369" t="s">
        <v>444</v>
      </c>
      <c r="BU369" t="s">
        <v>444</v>
      </c>
      <c r="BV369" t="s">
        <v>444</v>
      </c>
      <c r="BW369" t="s">
        <v>444</v>
      </c>
      <c r="BX369" t="s">
        <v>444</v>
      </c>
      <c r="BY369" t="s">
        <v>444</v>
      </c>
      <c r="BZ369" t="s">
        <v>444</v>
      </c>
      <c r="CA369" t="s">
        <v>444</v>
      </c>
      <c r="CB369" t="s">
        <v>444</v>
      </c>
      <c r="CC369" t="s">
        <v>444</v>
      </c>
      <c r="CD369" t="s">
        <v>444</v>
      </c>
      <c r="CE369" t="s">
        <v>444</v>
      </c>
      <c r="CF369" t="s">
        <v>444</v>
      </c>
      <c r="CG369" t="s">
        <v>444</v>
      </c>
      <c r="CH369" t="s">
        <v>444</v>
      </c>
      <c r="CI369" t="s">
        <v>444</v>
      </c>
      <c r="CJ369" t="s">
        <v>444</v>
      </c>
      <c r="CK369" t="s">
        <v>444</v>
      </c>
      <c r="CL369" t="s">
        <v>444</v>
      </c>
      <c r="CM369" t="s">
        <v>444</v>
      </c>
      <c r="CN369" t="s">
        <v>444</v>
      </c>
      <c r="CO369" t="s">
        <v>444</v>
      </c>
      <c r="CP369" t="s">
        <v>444</v>
      </c>
      <c r="CQ369" t="s">
        <v>444</v>
      </c>
      <c r="CR369" t="s">
        <v>444</v>
      </c>
      <c r="CS369" t="s">
        <v>444</v>
      </c>
      <c r="CT369" t="s">
        <v>444</v>
      </c>
      <c r="CU369" t="s">
        <v>444</v>
      </c>
      <c r="CV369" t="s">
        <v>2790</v>
      </c>
      <c r="CW369" t="s">
        <v>2736</v>
      </c>
      <c r="CX369" t="s">
        <v>2758</v>
      </c>
      <c r="CY369" t="s">
        <v>1472</v>
      </c>
      <c r="CZ369" t="s">
        <v>1473</v>
      </c>
      <c r="DA369" t="s">
        <v>444</v>
      </c>
      <c r="DB369" t="s">
        <v>444</v>
      </c>
      <c r="DC369" t="s">
        <v>444</v>
      </c>
      <c r="DD369" t="s">
        <v>444</v>
      </c>
      <c r="DE369" t="s">
        <v>444</v>
      </c>
      <c r="DF369" t="s">
        <v>444</v>
      </c>
      <c r="DG369" t="s">
        <v>444</v>
      </c>
      <c r="DH369" t="s">
        <v>444</v>
      </c>
      <c r="DI369" t="s">
        <v>282</v>
      </c>
      <c r="DJ369" t="s">
        <v>1440</v>
      </c>
      <c r="DK369" t="s">
        <v>1451</v>
      </c>
      <c r="DL369" t="s">
        <v>444</v>
      </c>
      <c r="DM369" t="s">
        <v>444</v>
      </c>
      <c r="DN369" t="s">
        <v>444</v>
      </c>
      <c r="DO369" t="s">
        <v>444</v>
      </c>
      <c r="DP369" t="s">
        <v>444</v>
      </c>
      <c r="DQ369" t="s">
        <v>444</v>
      </c>
      <c r="DR369" t="s">
        <v>444</v>
      </c>
      <c r="DS369" t="s">
        <v>444</v>
      </c>
      <c r="DT369" s="24" t="s">
        <v>444</v>
      </c>
      <c r="DU369" s="24" t="s">
        <v>444</v>
      </c>
      <c r="DV369" t="s">
        <v>444</v>
      </c>
      <c r="DW369" t="s">
        <v>444</v>
      </c>
      <c r="DX369" s="24" t="s">
        <v>444</v>
      </c>
      <c r="DY369" s="24" t="s">
        <v>444</v>
      </c>
      <c r="DZ369" t="s">
        <v>444</v>
      </c>
      <c r="EA369" t="s">
        <v>444</v>
      </c>
      <c r="EB369" s="24" t="s">
        <v>444</v>
      </c>
      <c r="EC369" s="24" t="s">
        <v>444</v>
      </c>
      <c r="ED369" t="s">
        <v>444</v>
      </c>
      <c r="EE369" t="s">
        <v>444</v>
      </c>
      <c r="EF369" s="24" t="s">
        <v>444</v>
      </c>
      <c r="EG369" s="24" t="s">
        <v>444</v>
      </c>
      <c r="EH369" t="s">
        <v>444</v>
      </c>
      <c r="EI369" t="s">
        <v>444</v>
      </c>
      <c r="EJ369" s="24" t="s">
        <v>444</v>
      </c>
      <c r="EK369" s="24" t="s">
        <v>444</v>
      </c>
      <c r="EL369" t="s">
        <v>444</v>
      </c>
      <c r="EM369" t="s">
        <v>444</v>
      </c>
      <c r="EN369" s="24" t="s">
        <v>444</v>
      </c>
      <c r="EO369" s="24" t="s">
        <v>444</v>
      </c>
      <c r="EP369" t="s">
        <v>444</v>
      </c>
      <c r="EQ369" t="s">
        <v>444</v>
      </c>
      <c r="ER369" s="24" t="s">
        <v>444</v>
      </c>
      <c r="ES369" s="24" t="s">
        <v>444</v>
      </c>
      <c r="ET369" t="s">
        <v>444</v>
      </c>
      <c r="EU369" t="s">
        <v>444</v>
      </c>
      <c r="EV369" s="24" t="s">
        <v>444</v>
      </c>
      <c r="EW369" s="24" t="s">
        <v>444</v>
      </c>
      <c r="EX369" t="s">
        <v>444</v>
      </c>
      <c r="EY369" t="s">
        <v>444</v>
      </c>
      <c r="EZ369" s="24" t="s">
        <v>444</v>
      </c>
      <c r="FA369" s="24" t="s">
        <v>444</v>
      </c>
      <c r="FB369" t="s">
        <v>444</v>
      </c>
      <c r="FC369" t="s">
        <v>444</v>
      </c>
      <c r="FD369" s="24" t="s">
        <v>444</v>
      </c>
      <c r="FE369" s="24" t="s">
        <v>444</v>
      </c>
      <c r="FF369" t="s">
        <v>444</v>
      </c>
      <c r="FG369" t="s">
        <v>444</v>
      </c>
      <c r="FH369" s="24" t="s">
        <v>444</v>
      </c>
      <c r="FI369" s="24" t="s">
        <v>444</v>
      </c>
      <c r="FJ369" t="s">
        <v>444</v>
      </c>
      <c r="FK369" t="s">
        <v>444</v>
      </c>
      <c r="FL369" s="24" t="s">
        <v>444</v>
      </c>
      <c r="FM369" s="24" t="s">
        <v>444</v>
      </c>
      <c r="FN369" t="s">
        <v>444</v>
      </c>
      <c r="FO369" t="s">
        <v>444</v>
      </c>
      <c r="FP369" s="24" t="s">
        <v>444</v>
      </c>
      <c r="FQ369" s="24" t="s">
        <v>444</v>
      </c>
      <c r="FR369" t="s">
        <v>444</v>
      </c>
      <c r="FS369" t="s">
        <v>444</v>
      </c>
      <c r="FT369" s="24" t="s">
        <v>444</v>
      </c>
      <c r="FU369" s="24" t="s">
        <v>444</v>
      </c>
      <c r="FV369" t="s">
        <v>444</v>
      </c>
      <c r="FW369" t="s">
        <v>444</v>
      </c>
      <c r="FX369" s="24" t="s">
        <v>444</v>
      </c>
      <c r="FY369" s="24" t="s">
        <v>444</v>
      </c>
      <c r="FZ369" t="s">
        <v>444</v>
      </c>
      <c r="GA369" t="s">
        <v>444</v>
      </c>
      <c r="GB369" s="24" t="s">
        <v>444</v>
      </c>
      <c r="GC369" s="24" t="s">
        <v>444</v>
      </c>
      <c r="GD369" t="s">
        <v>444</v>
      </c>
      <c r="GE369" t="s">
        <v>444</v>
      </c>
      <c r="GF369" s="24" t="s">
        <v>444</v>
      </c>
      <c r="GG369" s="24" t="s">
        <v>444</v>
      </c>
      <c r="GH369" t="s">
        <v>15</v>
      </c>
      <c r="GI369" s="24" t="s">
        <v>502</v>
      </c>
      <c r="GJ369" s="24" t="s">
        <v>502</v>
      </c>
      <c r="GK369" t="s">
        <v>503</v>
      </c>
      <c r="GL369" t="s">
        <v>505</v>
      </c>
      <c r="GM369" s="24" t="s">
        <v>444</v>
      </c>
      <c r="GN369" s="24" t="s">
        <v>444</v>
      </c>
      <c r="GO369" t="s">
        <v>444</v>
      </c>
      <c r="GP369" t="s">
        <v>444</v>
      </c>
      <c r="GQ369" s="24" t="s">
        <v>444</v>
      </c>
      <c r="GR369" s="24" t="s">
        <v>444</v>
      </c>
      <c r="GS369" t="s">
        <v>444</v>
      </c>
      <c r="GT369" t="s">
        <v>444</v>
      </c>
      <c r="GU369" s="24" t="s">
        <v>444</v>
      </c>
      <c r="GV369" s="24" t="s">
        <v>444</v>
      </c>
      <c r="GW369" t="s">
        <v>444</v>
      </c>
      <c r="GX369" t="s">
        <v>444</v>
      </c>
      <c r="GY369" s="24" t="s">
        <v>444</v>
      </c>
      <c r="GZ369" s="24" t="s">
        <v>444</v>
      </c>
      <c r="HA369" t="s">
        <v>444</v>
      </c>
      <c r="HB369" t="s">
        <v>444</v>
      </c>
      <c r="HC369" s="24" t="s">
        <v>444</v>
      </c>
      <c r="HD369" s="24" t="s">
        <v>444</v>
      </c>
      <c r="HE369" t="s">
        <v>444</v>
      </c>
      <c r="HF369" t="s">
        <v>444</v>
      </c>
      <c r="HG369" s="24" t="s">
        <v>444</v>
      </c>
      <c r="HH369" s="24" t="s">
        <v>444</v>
      </c>
      <c r="HI369" t="s">
        <v>444</v>
      </c>
      <c r="HJ369" t="s">
        <v>444</v>
      </c>
      <c r="HK369" s="24" t="s">
        <v>444</v>
      </c>
      <c r="HL369" s="24" t="s">
        <v>444</v>
      </c>
      <c r="HM369" t="s">
        <v>444</v>
      </c>
      <c r="HN369" t="s">
        <v>444</v>
      </c>
      <c r="HO369" s="24" t="s">
        <v>444</v>
      </c>
      <c r="HP369" s="24" t="s">
        <v>444</v>
      </c>
      <c r="HQ369" t="s">
        <v>444</v>
      </c>
      <c r="HR369" t="s">
        <v>444</v>
      </c>
      <c r="HS369" s="24" t="s">
        <v>444</v>
      </c>
      <c r="HT369" s="24" t="s">
        <v>444</v>
      </c>
      <c r="HU369" t="s">
        <v>444</v>
      </c>
      <c r="HV369" t="s">
        <v>444</v>
      </c>
      <c r="HW369" s="24" t="s">
        <v>444</v>
      </c>
      <c r="HX369" s="24" t="s">
        <v>444</v>
      </c>
      <c r="HY369" t="s">
        <v>444</v>
      </c>
      <c r="HZ369" t="s">
        <v>444</v>
      </c>
      <c r="IA369" t="s">
        <v>3033</v>
      </c>
      <c r="IB369" t="s">
        <v>2736</v>
      </c>
      <c r="IC369" t="s">
        <v>2758</v>
      </c>
      <c r="ID369" s="33" t="b" cm="1">
        <f t="array" ref="ID369">_xlfn.IFNA(MATCH($A$2,_xlfn.NUMBERVALUE(Table_Query_from_MF_DSNP62[[#This Row],[CL_GLACCT_DR1]:[CL_GLACCT_CR4]]),0),0)&gt;=1</f>
        <v>1</v>
      </c>
      <c r="IE369" s="33" t="b">
        <f>OR(Table_Query_from_MF_DSNP62[[#This Row],[Pair1]:[Pair25]])</f>
        <v>1</v>
      </c>
      <c r="IF369" s="33">
        <f>_xlfn.IFNA(MATCH(TRUE,Table_Query_from_MF_DSNP62[[#This Row],[Pair1]:[Pair25]],0),"none")</f>
        <v>1</v>
      </c>
      <c r="IG369" s="33" t="b">
        <f>AND($A$2&gt;=_xlfn.NUMBERVALUE(Table_Query_from_MF_DSNP62[[#This Row],[CL_GL_ACCT_FR1]]),$A$2&lt;=_xlfn.NUMBERVALUE(Table_Query_from_MF_DSNP62[[#This Row],[CL_GL_ACCT_TO1]]))</f>
        <v>1</v>
      </c>
      <c r="IH369" s="33" t="b">
        <f>AND($A$2&gt;=_xlfn.NUMBERVALUE(Table_Query_from_MF_DSNP62[[#This Row],[CL_GL_ACCT_FR2]]),$A$2&lt;=_xlfn.NUMBERVALUE(Table_Query_from_MF_DSNP62[[#This Row],[CL_GL_ACCT_TO2]]))</f>
        <v>1</v>
      </c>
      <c r="II369" s="33" t="b">
        <f>AND($A$2&gt;=_xlfn.NUMBERVALUE(Table_Query_from_MF_DSNP62[[#This Row],[CL_GL_ACCT_FR3]]),$A$2&lt;=_xlfn.NUMBERVALUE(Table_Query_from_MF_DSNP62[[#This Row],[CL_GL_ACCT_TO3]]))</f>
        <v>1</v>
      </c>
      <c r="IJ369" s="33" t="b">
        <f>AND($A$2&gt;=_xlfn.NUMBERVALUE(Table_Query_from_MF_DSNP62[[#This Row],[CL_GL_ACCT_FR4]]),$A$2&lt;=_xlfn.NUMBERVALUE(Table_Query_from_MF_DSNP62[[#This Row],[CL_GL_ACCT_TO4]]))</f>
        <v>1</v>
      </c>
      <c r="IK369" s="33" t="b">
        <f>AND($A$2&gt;=_xlfn.NUMBERVALUE(Table_Query_from_MF_DSNP62[[#This Row],[CL_GL_ACCT_FR5]]),$A$2&lt;=_xlfn.NUMBERVALUE(Table_Query_from_MF_DSNP62[[#This Row],[CL_GL_ACCT_TO5]]))</f>
        <v>1</v>
      </c>
      <c r="IL369" s="33" t="b">
        <f>AND($A$2&gt;=_xlfn.NUMBERVALUE(Table_Query_from_MF_DSNP62[[#This Row],[CL_GL_ACCT_FR6]]),$A$2&lt;=_xlfn.NUMBERVALUE(Table_Query_from_MF_DSNP62[[#This Row],[CL_GL_ACCT_TO6]]))</f>
        <v>1</v>
      </c>
      <c r="IM369" s="33" t="b">
        <f>AND($A$2&gt;=_xlfn.NUMBERVALUE(Table_Query_from_MF_DSNP62[[#This Row],[CL_GL_ACCT_FR7]]),$A$2&lt;=_xlfn.NUMBERVALUE(Table_Query_from_MF_DSNP62[[#This Row],[CL_GL_ACCT_TO7]]))</f>
        <v>1</v>
      </c>
      <c r="IN369" s="33" t="b">
        <f>AND($A$2&gt;=_xlfn.NUMBERVALUE(Table_Query_from_MF_DSNP62[[#This Row],[CL_GL_ACCT_FR8]]),$A$2&lt;=_xlfn.NUMBERVALUE(Table_Query_from_MF_DSNP62[[#This Row],[CL_GL_ACCT_TO8]]))</f>
        <v>1</v>
      </c>
      <c r="IO369" s="33" t="b">
        <f>AND($A$2&gt;=_xlfn.NUMBERVALUE(Table_Query_from_MF_DSNP62[[#This Row],[CL_GL_ACCT_FR9]]),$A$2&lt;=_xlfn.NUMBERVALUE(Table_Query_from_MF_DSNP62[[#This Row],[CL_GL_ACCT_TO9]]))</f>
        <v>1</v>
      </c>
      <c r="IP369" s="33" t="b">
        <f>AND($A$2&gt;=_xlfn.NUMBERVALUE(Table_Query_from_MF_DSNP62[[#This Row],[CL_GL_ACCT_FR10]]),$A$2&lt;=_xlfn.NUMBERVALUE(Table_Query_from_MF_DSNP62[[#This Row],[CL_GL_ACCT_TO10]]))</f>
        <v>1</v>
      </c>
      <c r="IQ369" s="33" t="b">
        <f>AND($A$2&gt;=_xlfn.NUMBERVALUE(Table_Query_from_MF_DSNP62[[#This Row],[CL_GL_ACCT_FR11]]),$A$2&lt;=_xlfn.NUMBERVALUE(Table_Query_from_MF_DSNP62[[#This Row],[CL_GL_ACCT_TO11]]))</f>
        <v>1</v>
      </c>
      <c r="IR369" s="33" t="b">
        <f>AND($A$2&gt;=_xlfn.NUMBERVALUE(Table_Query_from_MF_DSNP62[[#This Row],[CL_GL_ACCT_FR12]]),$A$2&lt;=_xlfn.NUMBERVALUE(Table_Query_from_MF_DSNP62[[#This Row],[CL_GL_ACCT_TO12]]))</f>
        <v>1</v>
      </c>
      <c r="IS369" s="33" t="b">
        <f>AND($A$2&gt;=_xlfn.NUMBERVALUE(Table_Query_from_MF_DSNP62[[#This Row],[CL_GL_ACCT_FR13]]),$A$2&lt;=_xlfn.NUMBERVALUE(Table_Query_from_MF_DSNP62[[#This Row],[CL_GL_ACCT_TO13]]))</f>
        <v>1</v>
      </c>
      <c r="IT369" s="33" t="b">
        <f>AND($A$2&gt;=_xlfn.NUMBERVALUE(Table_Query_from_MF_DSNP62[[#This Row],[CL_GL_ACCT_FR14]]),$A$2&lt;=_xlfn.NUMBERVALUE(Table_Query_from_MF_DSNP62[[#This Row],[CL_GL_ACCT_TO14]]))</f>
        <v>1</v>
      </c>
      <c r="IU369" s="33" t="b">
        <f>AND($A$2&gt;=_xlfn.NUMBERVALUE(Table_Query_from_MF_DSNP62[[#This Row],[CL_GL_ACCT_FR15]]),$A$2&lt;=_xlfn.NUMBERVALUE(Table_Query_from_MF_DSNP62[[#This Row],[CL_GL_ACCT_TO15]]))</f>
        <v>1</v>
      </c>
      <c r="IV369" s="33" t="b">
        <f>AND($A$2&gt;=_xlfn.NUMBERVALUE(Table_Query_from_MF_DSNP62[[#This Row],[CL_GL_ACCT_FR16]]),$A$2&lt;=_xlfn.NUMBERVALUE(Table_Query_from_MF_DSNP62[[#This Row],[CL_GL_ACCT_TO16]]))</f>
        <v>1</v>
      </c>
      <c r="IW369" s="33" t="b">
        <f>AND($A$2&gt;=_xlfn.NUMBERVALUE(Table_Query_from_MF_DSNP62[[#This Row],[CL_GL_ACCT_FR17]]),$A$2&lt;=_xlfn.NUMBERVALUE(Table_Query_from_MF_DSNP62[[#This Row],[CL_GL_ACCT_TO17]]))</f>
        <v>1</v>
      </c>
      <c r="IX369" s="33" t="b">
        <f>AND($A$2&gt;=_xlfn.NUMBERVALUE(Table_Query_from_MF_DSNP62[[#This Row],[CL_GL_ACCT_FR18]]),$A$2&lt;=_xlfn.NUMBERVALUE(Table_Query_from_MF_DSNP62[[#This Row],[CL_GL_ACCT_TO18]]))</f>
        <v>1</v>
      </c>
      <c r="IY369" s="33" t="b">
        <f>AND($A$2&gt;=_xlfn.NUMBERVALUE(Table_Query_from_MF_DSNP62[[#This Row],[CL_GL_ACCT_FR19]]),$A$2&lt;=_xlfn.NUMBERVALUE(Table_Query_from_MF_DSNP62[[#This Row],[CL_GL_ACCT_TO19]]))</f>
        <v>1</v>
      </c>
      <c r="IZ369" s="33" t="b">
        <f>AND($A$2&gt;=_xlfn.NUMBERVALUE(Table_Query_from_MF_DSNP62[[#This Row],[CL_GL_ACCT_FR20]]),$A$2&lt;=_xlfn.NUMBERVALUE(Table_Query_from_MF_DSNP62[[#This Row],[CL_GL_ACCT_TO20]]))</f>
        <v>1</v>
      </c>
      <c r="JA369" s="33" t="b">
        <f>AND($A$2&gt;=_xlfn.NUMBERVALUE(Table_Query_from_MF_DSNP62[[#This Row],[CL_GL_ACCT_FR21]]),$A$2&lt;=_xlfn.NUMBERVALUE(Table_Query_from_MF_DSNP62[[#This Row],[CL_GL_ACCT_TO21]]))</f>
        <v>1</v>
      </c>
      <c r="JB369" s="33" t="b">
        <f>AND($A$2&gt;=_xlfn.NUMBERVALUE(Table_Query_from_MF_DSNP62[[#This Row],[CL_GL_ACCT_FR22]]),$A$2&lt;=_xlfn.NUMBERVALUE(Table_Query_from_MF_DSNP62[[#This Row],[CL_GL_ACCT_TO22]]))</f>
        <v>1</v>
      </c>
      <c r="JC369" s="33" t="b">
        <f>AND($A$2&gt;=_xlfn.NUMBERVALUE(Table_Query_from_MF_DSNP62[[#This Row],[CL_GL_ACCT_FR23]]),$A$2&lt;=_xlfn.NUMBERVALUE(Table_Query_from_MF_DSNP62[[#This Row],[CL_GL_ACCT_TO23]]))</f>
        <v>1</v>
      </c>
      <c r="JD369" s="33" t="b">
        <f>AND($A$2&gt;=_xlfn.NUMBERVALUE(Table_Query_from_MF_DSNP62[[#This Row],[CL_GL_ACCT_FR24]]),$A$2&lt;=_xlfn.NUMBERVALUE(Table_Query_from_MF_DSNP62[[#This Row],[CL_GL_ACCT_TO24]]))</f>
        <v>1</v>
      </c>
      <c r="JE369" s="33" t="b">
        <f>AND($A$2&gt;=_xlfn.NUMBERVALUE(Table_Query_from_MF_DSNP62[[#This Row],[CL_GL_ACCT_FR25]]),$A$2&lt;=_xlfn.NUMBERVALUE(Table_Query_from_MF_DSNP62[[#This Row],[CL_GL_ACCT_TO25]]))</f>
        <v>1</v>
      </c>
      <c r="JF369" s="33" t="b">
        <f>OR(Table_Query_from_MF_DSNP62[[#This Row],[PairA]:[PairO]])</f>
        <v>1</v>
      </c>
      <c r="JG369" s="33">
        <f>_xlfn.IFNA(MATCH(TRUE,Table_Query_from_MF_DSNP62[[#This Row],[PairA]:[PairO]],0),"none")</f>
        <v>3</v>
      </c>
      <c r="JH369" s="33" t="b">
        <f>AND($B$2&gt;=_xlfn.NUMBERVALUE(Table_Query_from_MF_DSNP62[[#This Row],[CL_CMP_OBJ_FR1]]),$B$2&lt;=_xlfn.NUMBERVALUE(Table_Query_from_MF_DSNP62[[#This Row],[CL_CMP_OBJ_TO1]]))</f>
        <v>0</v>
      </c>
      <c r="JI369" s="33" t="b">
        <f>AND($B$2&gt;=_xlfn.NUMBERVALUE(Table_Query_from_MF_DSNP62[[#This Row],[CL_CMP_OBJ_FR2]]),$B$2&lt;=_xlfn.NUMBERVALUE(Table_Query_from_MF_DSNP62[[#This Row],[CL_CMP_OBJ_TO2]]))</f>
        <v>0</v>
      </c>
      <c r="JJ369" s="33" t="b">
        <f>AND($B$2&gt;=_xlfn.NUMBERVALUE(Table_Query_from_MF_DSNP62[[#This Row],[CL_CMP_OBJ_FR3]]),$B$2&lt;=_xlfn.NUMBERVALUE(Table_Query_from_MF_DSNP62[[#This Row],[CL_CMP_OBJ_TO3]]))</f>
        <v>1</v>
      </c>
      <c r="JK369" s="33" t="b">
        <f>AND($B$2&gt;=_xlfn.NUMBERVALUE(Table_Query_from_MF_DSNP62[[#This Row],[CL_CMP_OBJ_FR4]]),$B$2&lt;=_xlfn.NUMBERVALUE(Table_Query_from_MF_DSNP62[[#This Row],[CL_CMP_OBJ_TO4]]))</f>
        <v>1</v>
      </c>
      <c r="JL369" s="33" t="b">
        <f>AND($B$2&gt;=_xlfn.NUMBERVALUE(Table_Query_from_MF_DSNP62[[#This Row],[CL_CMP_OBJ_FR5]]),$B$2&lt;=_xlfn.NUMBERVALUE(Table_Query_from_MF_DSNP62[[#This Row],[CL_CMP_OBJ_TO5]]))</f>
        <v>1</v>
      </c>
      <c r="JM369" s="33" t="b">
        <f>AND($B$2&gt;=_xlfn.NUMBERVALUE(Table_Query_from_MF_DSNP62[[#This Row],[CL_CMP_OBJ_FR6]]),$B$2&lt;=_xlfn.NUMBERVALUE(Table_Query_from_MF_DSNP62[[#This Row],[CL_CMP_OBJ_TO6]]))</f>
        <v>1</v>
      </c>
      <c r="JN369" s="33" t="b">
        <f>AND($B$2&gt;=_xlfn.NUMBERVALUE(Table_Query_from_MF_DSNP62[[#This Row],[CL_CMP_OBJ_FR7]]),$B$2&lt;=_xlfn.NUMBERVALUE(Table_Query_from_MF_DSNP62[[#This Row],[CL_CMP_OBJ_TO7]]))</f>
        <v>1</v>
      </c>
      <c r="JO369" s="33" t="b">
        <f>AND($B$2&gt;=_xlfn.NUMBERVALUE(Table_Query_from_MF_DSNP62[[#This Row],[CL_CMP_OBJ_FR8]]),$B$2&lt;=_xlfn.NUMBERVALUE(Table_Query_from_MF_DSNP62[[#This Row],[CL_CMP_OBJ_TO8]]))</f>
        <v>1</v>
      </c>
      <c r="JP369" s="33" t="b">
        <f>AND($B$2&gt;=_xlfn.NUMBERVALUE(Table_Query_from_MF_DSNP62[[#This Row],[CL_CMP_OBJ_FR9]]),$B$2&lt;=_xlfn.NUMBERVALUE(Table_Query_from_MF_DSNP62[[#This Row],[CL_CMP_OBJ_TO9]]))</f>
        <v>1</v>
      </c>
      <c r="JQ369" s="33" t="b">
        <f>AND($B$2&gt;=_xlfn.NUMBERVALUE(Table_Query_from_MF_DSNP62[[#This Row],[CL_CMP_OBJ_FR10]]),$B$2&lt;=_xlfn.NUMBERVALUE(Table_Query_from_MF_DSNP62[[#This Row],[CL_CMP_OBJ_TO10]]))</f>
        <v>1</v>
      </c>
      <c r="JR369" s="33" t="b">
        <f>AND($B$2&gt;=_xlfn.NUMBERVALUE(Table_Query_from_MF_DSNP62[[#This Row],[CL_CMP_OBJ_FR11]]),$B$2&lt;=_xlfn.NUMBERVALUE(Table_Query_from_MF_DSNP62[[#This Row],[CL_CMP_OBJ_TO11]]))</f>
        <v>1</v>
      </c>
      <c r="JS369" s="33" t="b">
        <f>AND($B$2&gt;=_xlfn.NUMBERVALUE(Table_Query_from_MF_DSNP62[[#This Row],[CL_CMP_OBJ_FR12]]),$B$2&lt;=_xlfn.NUMBERVALUE(Table_Query_from_MF_DSNP62[[#This Row],[CL_CMP_OBJ_TO12]]))</f>
        <v>1</v>
      </c>
      <c r="JT369" s="33" t="b">
        <f>AND($B$2&gt;=_xlfn.NUMBERVALUE(Table_Query_from_MF_DSNP62[[#This Row],[CL_CMP_OBJ_FR13]]),$B$2&lt;=_xlfn.NUMBERVALUE(Table_Query_from_MF_DSNP62[[#This Row],[CL_CMP_OBJ_TO13]]))</f>
        <v>1</v>
      </c>
      <c r="JU369" s="33" t="b">
        <f>AND($B$2&gt;=_xlfn.NUMBERVALUE(Table_Query_from_MF_DSNP62[[#This Row],[CL_CMP_OBJ_FR14]]),$B$2&lt;=_xlfn.NUMBERVALUE(Table_Query_from_MF_DSNP62[[#This Row],[CL_CMP_OBJ_TO14]]))</f>
        <v>1</v>
      </c>
      <c r="JV369" s="33" t="b">
        <f>AND($B$2&gt;=_xlfn.NUMBERVALUE(Table_Query_from_MF_DSNP62[[#This Row],[CL_CMP_OBJ_FR15]]),$B$2&lt;=_xlfn.NUMBERVALUE(Table_Query_from_MF_DSNP62[[#This Row],[CL_CMP_OBJ_TO15]]))</f>
        <v>1</v>
      </c>
    </row>
    <row r="370" spans="1:282" x14ac:dyDescent="0.25">
      <c r="A370" t="b">
        <f>OR(,Table_Query_from_MF_DSNP62[[#This Row],[Desired GL included as "hard-coded" GL?]],Table_Query_from_MF_DSNP62[[#This Row],[Desired GL included as "Open GL"?]])</f>
        <v>1</v>
      </c>
      <c r="B370" t="b">
        <f>Table_Query_from_MF_DSNP62[[#This Row],[Desired CObj included as "Open CObj"?]]</f>
        <v>1</v>
      </c>
      <c r="C370" t="s">
        <v>1959</v>
      </c>
      <c r="D370" t="s">
        <v>1960</v>
      </c>
      <c r="E370" t="s">
        <v>15</v>
      </c>
      <c r="F370" s="24" t="s">
        <v>110</v>
      </c>
      <c r="G370" t="s">
        <v>224</v>
      </c>
      <c r="H370" s="24" t="s">
        <v>444</v>
      </c>
      <c r="I370" t="s">
        <v>444</v>
      </c>
      <c r="J370" s="24" t="s">
        <v>444</v>
      </c>
      <c r="K370" t="s">
        <v>444</v>
      </c>
      <c r="L370" s="24" t="s">
        <v>444</v>
      </c>
      <c r="M370" t="s">
        <v>444</v>
      </c>
      <c r="N370" t="s">
        <v>444</v>
      </c>
      <c r="O370" t="s">
        <v>444</v>
      </c>
      <c r="P370" t="s">
        <v>444</v>
      </c>
      <c r="Q370" t="s">
        <v>15</v>
      </c>
      <c r="R370" t="s">
        <v>444</v>
      </c>
      <c r="S370" t="s">
        <v>442</v>
      </c>
      <c r="T370" t="s">
        <v>447</v>
      </c>
      <c r="U370" t="s">
        <v>444</v>
      </c>
      <c r="V370" t="s">
        <v>444</v>
      </c>
      <c r="W370" t="s">
        <v>442</v>
      </c>
      <c r="X370" t="s">
        <v>442</v>
      </c>
      <c r="Y370" t="s">
        <v>444</v>
      </c>
      <c r="Z370" t="s">
        <v>442</v>
      </c>
      <c r="AA370" t="s">
        <v>442</v>
      </c>
      <c r="AB370" t="s">
        <v>442</v>
      </c>
      <c r="AC370" t="s">
        <v>444</v>
      </c>
      <c r="AD370" t="s">
        <v>444</v>
      </c>
      <c r="AE370" t="s">
        <v>444</v>
      </c>
      <c r="AF370" t="s">
        <v>444</v>
      </c>
      <c r="AG370" t="s">
        <v>442</v>
      </c>
      <c r="AH370" t="s">
        <v>444</v>
      </c>
      <c r="AI370" t="s">
        <v>447</v>
      </c>
      <c r="AJ370" t="s">
        <v>442</v>
      </c>
      <c r="AK370" t="s">
        <v>442</v>
      </c>
      <c r="AL370" t="s">
        <v>444</v>
      </c>
      <c r="AM370" t="s">
        <v>444</v>
      </c>
      <c r="AN370" t="s">
        <v>444</v>
      </c>
      <c r="AO370" t="s">
        <v>444</v>
      </c>
      <c r="AP370" t="s">
        <v>442</v>
      </c>
      <c r="AQ370" t="s">
        <v>1440</v>
      </c>
      <c r="AR370" t="s">
        <v>1451</v>
      </c>
      <c r="AS370" t="s">
        <v>162</v>
      </c>
      <c r="AT370" t="s">
        <v>444</v>
      </c>
      <c r="AU370" t="s">
        <v>444</v>
      </c>
      <c r="AV370" t="s">
        <v>442</v>
      </c>
      <c r="AW370" t="s">
        <v>444</v>
      </c>
      <c r="AX370" t="s">
        <v>444</v>
      </c>
      <c r="AY370" t="s">
        <v>444</v>
      </c>
      <c r="AZ370" t="s">
        <v>444</v>
      </c>
      <c r="BA370" t="s">
        <v>444</v>
      </c>
      <c r="BB370" t="s">
        <v>444</v>
      </c>
      <c r="BC370" t="s">
        <v>444</v>
      </c>
      <c r="BD370" t="s">
        <v>1359</v>
      </c>
      <c r="BE370" t="s">
        <v>444</v>
      </c>
      <c r="BF370" t="s">
        <v>1360</v>
      </c>
      <c r="BG370" t="s">
        <v>444</v>
      </c>
      <c r="BH370" t="s">
        <v>444</v>
      </c>
      <c r="BI370" t="s">
        <v>444</v>
      </c>
      <c r="BJ370" t="s">
        <v>444</v>
      </c>
      <c r="BK370" t="s">
        <v>444</v>
      </c>
      <c r="BL370" t="s">
        <v>444</v>
      </c>
      <c r="BM370" t="s">
        <v>444</v>
      </c>
      <c r="BN370" t="s">
        <v>444</v>
      </c>
      <c r="BO370" t="s">
        <v>444</v>
      </c>
      <c r="BP370" t="s">
        <v>444</v>
      </c>
      <c r="BQ370" t="s">
        <v>444</v>
      </c>
      <c r="BR370" t="s">
        <v>444</v>
      </c>
      <c r="BS370" t="s">
        <v>444</v>
      </c>
      <c r="BT370" t="s">
        <v>444</v>
      </c>
      <c r="BU370" t="s">
        <v>444</v>
      </c>
      <c r="BV370" t="s">
        <v>444</v>
      </c>
      <c r="BW370" t="s">
        <v>444</v>
      </c>
      <c r="BX370" t="s">
        <v>444</v>
      </c>
      <c r="BY370" t="s">
        <v>444</v>
      </c>
      <c r="BZ370" t="s">
        <v>444</v>
      </c>
      <c r="CA370" t="s">
        <v>444</v>
      </c>
      <c r="CB370" t="s">
        <v>444</v>
      </c>
      <c r="CC370" t="s">
        <v>444</v>
      </c>
      <c r="CD370" t="s">
        <v>444</v>
      </c>
      <c r="CE370" t="s">
        <v>444</v>
      </c>
      <c r="CF370" t="s">
        <v>444</v>
      </c>
      <c r="CG370" t="s">
        <v>444</v>
      </c>
      <c r="CH370" t="s">
        <v>444</v>
      </c>
      <c r="CI370" t="s">
        <v>444</v>
      </c>
      <c r="CJ370" t="s">
        <v>444</v>
      </c>
      <c r="CK370" t="s">
        <v>444</v>
      </c>
      <c r="CL370" t="s">
        <v>444</v>
      </c>
      <c r="CM370" t="s">
        <v>444</v>
      </c>
      <c r="CN370" t="s">
        <v>444</v>
      </c>
      <c r="CO370" t="s">
        <v>444</v>
      </c>
      <c r="CP370" t="s">
        <v>444</v>
      </c>
      <c r="CQ370" t="s">
        <v>444</v>
      </c>
      <c r="CR370" t="s">
        <v>444</v>
      </c>
      <c r="CS370" t="s">
        <v>444</v>
      </c>
      <c r="CT370" t="s">
        <v>444</v>
      </c>
      <c r="CU370" t="s">
        <v>444</v>
      </c>
      <c r="CV370" t="s">
        <v>2787</v>
      </c>
      <c r="CW370" t="s">
        <v>2736</v>
      </c>
      <c r="CX370" t="s">
        <v>2758</v>
      </c>
      <c r="CY370" t="s">
        <v>1472</v>
      </c>
      <c r="CZ370" t="s">
        <v>1473</v>
      </c>
      <c r="DA370" t="s">
        <v>444</v>
      </c>
      <c r="DB370" t="s">
        <v>444</v>
      </c>
      <c r="DC370" t="s">
        <v>444</v>
      </c>
      <c r="DD370" t="s">
        <v>444</v>
      </c>
      <c r="DE370" t="s">
        <v>444</v>
      </c>
      <c r="DF370" t="s">
        <v>444</v>
      </c>
      <c r="DG370" t="s">
        <v>444</v>
      </c>
      <c r="DH370" t="s">
        <v>444</v>
      </c>
      <c r="DI370" t="s">
        <v>282</v>
      </c>
      <c r="DJ370" t="s">
        <v>1440</v>
      </c>
      <c r="DK370" t="s">
        <v>1451</v>
      </c>
      <c r="DL370" t="s">
        <v>444</v>
      </c>
      <c r="DM370" t="s">
        <v>444</v>
      </c>
      <c r="DN370" t="s">
        <v>444</v>
      </c>
      <c r="DO370" t="s">
        <v>444</v>
      </c>
      <c r="DP370" t="s">
        <v>444</v>
      </c>
      <c r="DQ370" t="s">
        <v>444</v>
      </c>
      <c r="DR370" t="s">
        <v>444</v>
      </c>
      <c r="DS370" t="s">
        <v>444</v>
      </c>
      <c r="DT370" s="24" t="s">
        <v>444</v>
      </c>
      <c r="DU370" s="24" t="s">
        <v>444</v>
      </c>
      <c r="DV370" t="s">
        <v>444</v>
      </c>
      <c r="DW370" t="s">
        <v>444</v>
      </c>
      <c r="DX370" s="24" t="s">
        <v>444</v>
      </c>
      <c r="DY370" s="24" t="s">
        <v>444</v>
      </c>
      <c r="DZ370" t="s">
        <v>444</v>
      </c>
      <c r="EA370" t="s">
        <v>444</v>
      </c>
      <c r="EB370" s="24" t="s">
        <v>444</v>
      </c>
      <c r="EC370" s="24" t="s">
        <v>444</v>
      </c>
      <c r="ED370" t="s">
        <v>444</v>
      </c>
      <c r="EE370" t="s">
        <v>444</v>
      </c>
      <c r="EF370" s="24" t="s">
        <v>444</v>
      </c>
      <c r="EG370" s="24" t="s">
        <v>444</v>
      </c>
      <c r="EH370" t="s">
        <v>444</v>
      </c>
      <c r="EI370" t="s">
        <v>444</v>
      </c>
      <c r="EJ370" s="24" t="s">
        <v>444</v>
      </c>
      <c r="EK370" s="24" t="s">
        <v>444</v>
      </c>
      <c r="EL370" t="s">
        <v>444</v>
      </c>
      <c r="EM370" t="s">
        <v>444</v>
      </c>
      <c r="EN370" s="24" t="s">
        <v>444</v>
      </c>
      <c r="EO370" s="24" t="s">
        <v>444</v>
      </c>
      <c r="EP370" t="s">
        <v>444</v>
      </c>
      <c r="EQ370" t="s">
        <v>444</v>
      </c>
      <c r="ER370" s="24" t="s">
        <v>444</v>
      </c>
      <c r="ES370" s="24" t="s">
        <v>444</v>
      </c>
      <c r="ET370" t="s">
        <v>444</v>
      </c>
      <c r="EU370" t="s">
        <v>444</v>
      </c>
      <c r="EV370" s="24" t="s">
        <v>444</v>
      </c>
      <c r="EW370" s="24" t="s">
        <v>444</v>
      </c>
      <c r="EX370" t="s">
        <v>444</v>
      </c>
      <c r="EY370" t="s">
        <v>444</v>
      </c>
      <c r="EZ370" s="24" t="s">
        <v>444</v>
      </c>
      <c r="FA370" s="24" t="s">
        <v>444</v>
      </c>
      <c r="FB370" t="s">
        <v>444</v>
      </c>
      <c r="FC370" t="s">
        <v>444</v>
      </c>
      <c r="FD370" s="24" t="s">
        <v>444</v>
      </c>
      <c r="FE370" s="24" t="s">
        <v>444</v>
      </c>
      <c r="FF370" t="s">
        <v>444</v>
      </c>
      <c r="FG370" t="s">
        <v>444</v>
      </c>
      <c r="FH370" s="24" t="s">
        <v>444</v>
      </c>
      <c r="FI370" s="24" t="s">
        <v>444</v>
      </c>
      <c r="FJ370" t="s">
        <v>444</v>
      </c>
      <c r="FK370" t="s">
        <v>444</v>
      </c>
      <c r="FL370" s="24" t="s">
        <v>444</v>
      </c>
      <c r="FM370" s="24" t="s">
        <v>444</v>
      </c>
      <c r="FN370" t="s">
        <v>444</v>
      </c>
      <c r="FO370" t="s">
        <v>444</v>
      </c>
      <c r="FP370" s="24" t="s">
        <v>444</v>
      </c>
      <c r="FQ370" s="24" t="s">
        <v>444</v>
      </c>
      <c r="FR370" t="s">
        <v>444</v>
      </c>
      <c r="FS370" t="s">
        <v>444</v>
      </c>
      <c r="FT370" s="24" t="s">
        <v>444</v>
      </c>
      <c r="FU370" s="24" t="s">
        <v>444</v>
      </c>
      <c r="FV370" t="s">
        <v>444</v>
      </c>
      <c r="FW370" t="s">
        <v>444</v>
      </c>
      <c r="FX370" s="24" t="s">
        <v>444</v>
      </c>
      <c r="FY370" s="24" t="s">
        <v>444</v>
      </c>
      <c r="FZ370" t="s">
        <v>444</v>
      </c>
      <c r="GA370" t="s">
        <v>444</v>
      </c>
      <c r="GB370" s="24" t="s">
        <v>444</v>
      </c>
      <c r="GC370" s="24" t="s">
        <v>444</v>
      </c>
      <c r="GD370" t="s">
        <v>444</v>
      </c>
      <c r="GE370" t="s">
        <v>444</v>
      </c>
      <c r="GF370" s="24" t="s">
        <v>444</v>
      </c>
      <c r="GG370" s="24" t="s">
        <v>444</v>
      </c>
      <c r="GH370" t="s">
        <v>444</v>
      </c>
      <c r="GI370" s="24" t="s">
        <v>444</v>
      </c>
      <c r="GJ370" s="24" t="s">
        <v>444</v>
      </c>
      <c r="GK370" t="s">
        <v>444</v>
      </c>
      <c r="GL370" t="s">
        <v>444</v>
      </c>
      <c r="GM370" s="24" t="s">
        <v>444</v>
      </c>
      <c r="GN370" s="24" t="s">
        <v>444</v>
      </c>
      <c r="GO370" t="s">
        <v>444</v>
      </c>
      <c r="GP370" t="s">
        <v>444</v>
      </c>
      <c r="GQ370" s="24" t="s">
        <v>444</v>
      </c>
      <c r="GR370" s="24" t="s">
        <v>444</v>
      </c>
      <c r="GS370" t="s">
        <v>444</v>
      </c>
      <c r="GT370" t="s">
        <v>444</v>
      </c>
      <c r="GU370" s="24" t="s">
        <v>444</v>
      </c>
      <c r="GV370" s="24" t="s">
        <v>444</v>
      </c>
      <c r="GW370" t="s">
        <v>444</v>
      </c>
      <c r="GX370" t="s">
        <v>444</v>
      </c>
      <c r="GY370" s="24" t="s">
        <v>444</v>
      </c>
      <c r="GZ370" s="24" t="s">
        <v>444</v>
      </c>
      <c r="HA370" t="s">
        <v>444</v>
      </c>
      <c r="HB370" t="s">
        <v>444</v>
      </c>
      <c r="HC370" s="24" t="s">
        <v>444</v>
      </c>
      <c r="HD370" s="24" t="s">
        <v>444</v>
      </c>
      <c r="HE370" t="s">
        <v>444</v>
      </c>
      <c r="HF370" t="s">
        <v>444</v>
      </c>
      <c r="HG370" s="24" t="s">
        <v>444</v>
      </c>
      <c r="HH370" s="24" t="s">
        <v>444</v>
      </c>
      <c r="HI370" t="s">
        <v>444</v>
      </c>
      <c r="HJ370" t="s">
        <v>444</v>
      </c>
      <c r="HK370" s="24" t="s">
        <v>444</v>
      </c>
      <c r="HL370" s="24" t="s">
        <v>444</v>
      </c>
      <c r="HM370" t="s">
        <v>444</v>
      </c>
      <c r="HN370" t="s">
        <v>444</v>
      </c>
      <c r="HO370" s="24" t="s">
        <v>444</v>
      </c>
      <c r="HP370" s="24" t="s">
        <v>444</v>
      </c>
      <c r="HQ370" t="s">
        <v>444</v>
      </c>
      <c r="HR370" t="s">
        <v>444</v>
      </c>
      <c r="HS370" s="24" t="s">
        <v>444</v>
      </c>
      <c r="HT370" s="24" t="s">
        <v>444</v>
      </c>
      <c r="HU370" t="s">
        <v>444</v>
      </c>
      <c r="HV370" t="s">
        <v>444</v>
      </c>
      <c r="HW370" s="24" t="s">
        <v>444</v>
      </c>
      <c r="HX370" s="24" t="s">
        <v>444</v>
      </c>
      <c r="HY370" t="s">
        <v>444</v>
      </c>
      <c r="HZ370" t="s">
        <v>444</v>
      </c>
      <c r="IA370" t="s">
        <v>3033</v>
      </c>
      <c r="IB370" t="s">
        <v>2736</v>
      </c>
      <c r="IC370" t="s">
        <v>2758</v>
      </c>
      <c r="ID370" s="33" t="b" cm="1">
        <f t="array" ref="ID370">_xlfn.IFNA(MATCH($A$2,_xlfn.NUMBERVALUE(Table_Query_from_MF_DSNP62[[#This Row],[CL_GLACCT_DR1]:[CL_GLACCT_CR4]]),0),0)&gt;=1</f>
        <v>1</v>
      </c>
      <c r="IE370" s="33" t="b">
        <f>OR(Table_Query_from_MF_DSNP62[[#This Row],[Pair1]:[Pair25]])</f>
        <v>1</v>
      </c>
      <c r="IF370" s="33">
        <f>_xlfn.IFNA(MATCH(TRUE,Table_Query_from_MF_DSNP62[[#This Row],[Pair1]:[Pair25]],0),"none")</f>
        <v>1</v>
      </c>
      <c r="IG370" s="33" t="b">
        <f>AND($A$2&gt;=_xlfn.NUMBERVALUE(Table_Query_from_MF_DSNP62[[#This Row],[CL_GL_ACCT_FR1]]),$A$2&lt;=_xlfn.NUMBERVALUE(Table_Query_from_MF_DSNP62[[#This Row],[CL_GL_ACCT_TO1]]))</f>
        <v>1</v>
      </c>
      <c r="IH370" s="33" t="b">
        <f>AND($A$2&gt;=_xlfn.NUMBERVALUE(Table_Query_from_MF_DSNP62[[#This Row],[CL_GL_ACCT_FR2]]),$A$2&lt;=_xlfn.NUMBERVALUE(Table_Query_from_MF_DSNP62[[#This Row],[CL_GL_ACCT_TO2]]))</f>
        <v>1</v>
      </c>
      <c r="II370" s="33" t="b">
        <f>AND($A$2&gt;=_xlfn.NUMBERVALUE(Table_Query_from_MF_DSNP62[[#This Row],[CL_GL_ACCT_FR3]]),$A$2&lt;=_xlfn.NUMBERVALUE(Table_Query_from_MF_DSNP62[[#This Row],[CL_GL_ACCT_TO3]]))</f>
        <v>1</v>
      </c>
      <c r="IJ370" s="33" t="b">
        <f>AND($A$2&gt;=_xlfn.NUMBERVALUE(Table_Query_from_MF_DSNP62[[#This Row],[CL_GL_ACCT_FR4]]),$A$2&lt;=_xlfn.NUMBERVALUE(Table_Query_from_MF_DSNP62[[#This Row],[CL_GL_ACCT_TO4]]))</f>
        <v>1</v>
      </c>
      <c r="IK370" s="33" t="b">
        <f>AND($A$2&gt;=_xlfn.NUMBERVALUE(Table_Query_from_MF_DSNP62[[#This Row],[CL_GL_ACCT_FR5]]),$A$2&lt;=_xlfn.NUMBERVALUE(Table_Query_from_MF_DSNP62[[#This Row],[CL_GL_ACCT_TO5]]))</f>
        <v>1</v>
      </c>
      <c r="IL370" s="33" t="b">
        <f>AND($A$2&gt;=_xlfn.NUMBERVALUE(Table_Query_from_MF_DSNP62[[#This Row],[CL_GL_ACCT_FR6]]),$A$2&lt;=_xlfn.NUMBERVALUE(Table_Query_from_MF_DSNP62[[#This Row],[CL_GL_ACCT_TO6]]))</f>
        <v>1</v>
      </c>
      <c r="IM370" s="33" t="b">
        <f>AND($A$2&gt;=_xlfn.NUMBERVALUE(Table_Query_from_MF_DSNP62[[#This Row],[CL_GL_ACCT_FR7]]),$A$2&lt;=_xlfn.NUMBERVALUE(Table_Query_from_MF_DSNP62[[#This Row],[CL_GL_ACCT_TO7]]))</f>
        <v>1</v>
      </c>
      <c r="IN370" s="33" t="b">
        <f>AND($A$2&gt;=_xlfn.NUMBERVALUE(Table_Query_from_MF_DSNP62[[#This Row],[CL_GL_ACCT_FR8]]),$A$2&lt;=_xlfn.NUMBERVALUE(Table_Query_from_MF_DSNP62[[#This Row],[CL_GL_ACCT_TO8]]))</f>
        <v>1</v>
      </c>
      <c r="IO370" s="33" t="b">
        <f>AND($A$2&gt;=_xlfn.NUMBERVALUE(Table_Query_from_MF_DSNP62[[#This Row],[CL_GL_ACCT_FR9]]),$A$2&lt;=_xlfn.NUMBERVALUE(Table_Query_from_MF_DSNP62[[#This Row],[CL_GL_ACCT_TO9]]))</f>
        <v>1</v>
      </c>
      <c r="IP370" s="33" t="b">
        <f>AND($A$2&gt;=_xlfn.NUMBERVALUE(Table_Query_from_MF_DSNP62[[#This Row],[CL_GL_ACCT_FR10]]),$A$2&lt;=_xlfn.NUMBERVALUE(Table_Query_from_MF_DSNP62[[#This Row],[CL_GL_ACCT_TO10]]))</f>
        <v>1</v>
      </c>
      <c r="IQ370" s="33" t="b">
        <f>AND($A$2&gt;=_xlfn.NUMBERVALUE(Table_Query_from_MF_DSNP62[[#This Row],[CL_GL_ACCT_FR11]]),$A$2&lt;=_xlfn.NUMBERVALUE(Table_Query_from_MF_DSNP62[[#This Row],[CL_GL_ACCT_TO11]]))</f>
        <v>1</v>
      </c>
      <c r="IR370" s="33" t="b">
        <f>AND($A$2&gt;=_xlfn.NUMBERVALUE(Table_Query_from_MF_DSNP62[[#This Row],[CL_GL_ACCT_FR12]]),$A$2&lt;=_xlfn.NUMBERVALUE(Table_Query_from_MF_DSNP62[[#This Row],[CL_GL_ACCT_TO12]]))</f>
        <v>1</v>
      </c>
      <c r="IS370" s="33" t="b">
        <f>AND($A$2&gt;=_xlfn.NUMBERVALUE(Table_Query_from_MF_DSNP62[[#This Row],[CL_GL_ACCT_FR13]]),$A$2&lt;=_xlfn.NUMBERVALUE(Table_Query_from_MF_DSNP62[[#This Row],[CL_GL_ACCT_TO13]]))</f>
        <v>1</v>
      </c>
      <c r="IT370" s="33" t="b">
        <f>AND($A$2&gt;=_xlfn.NUMBERVALUE(Table_Query_from_MF_DSNP62[[#This Row],[CL_GL_ACCT_FR14]]),$A$2&lt;=_xlfn.NUMBERVALUE(Table_Query_from_MF_DSNP62[[#This Row],[CL_GL_ACCT_TO14]]))</f>
        <v>1</v>
      </c>
      <c r="IU370" s="33" t="b">
        <f>AND($A$2&gt;=_xlfn.NUMBERVALUE(Table_Query_from_MF_DSNP62[[#This Row],[CL_GL_ACCT_FR15]]),$A$2&lt;=_xlfn.NUMBERVALUE(Table_Query_from_MF_DSNP62[[#This Row],[CL_GL_ACCT_TO15]]))</f>
        <v>1</v>
      </c>
      <c r="IV370" s="33" t="b">
        <f>AND($A$2&gt;=_xlfn.NUMBERVALUE(Table_Query_from_MF_DSNP62[[#This Row],[CL_GL_ACCT_FR16]]),$A$2&lt;=_xlfn.NUMBERVALUE(Table_Query_from_MF_DSNP62[[#This Row],[CL_GL_ACCT_TO16]]))</f>
        <v>1</v>
      </c>
      <c r="IW370" s="33" t="b">
        <f>AND($A$2&gt;=_xlfn.NUMBERVALUE(Table_Query_from_MF_DSNP62[[#This Row],[CL_GL_ACCT_FR17]]),$A$2&lt;=_xlfn.NUMBERVALUE(Table_Query_from_MF_DSNP62[[#This Row],[CL_GL_ACCT_TO17]]))</f>
        <v>1</v>
      </c>
      <c r="IX370" s="33" t="b">
        <f>AND($A$2&gt;=_xlfn.NUMBERVALUE(Table_Query_from_MF_DSNP62[[#This Row],[CL_GL_ACCT_FR18]]),$A$2&lt;=_xlfn.NUMBERVALUE(Table_Query_from_MF_DSNP62[[#This Row],[CL_GL_ACCT_TO18]]))</f>
        <v>1</v>
      </c>
      <c r="IY370" s="33" t="b">
        <f>AND($A$2&gt;=_xlfn.NUMBERVALUE(Table_Query_from_MF_DSNP62[[#This Row],[CL_GL_ACCT_FR19]]),$A$2&lt;=_xlfn.NUMBERVALUE(Table_Query_from_MF_DSNP62[[#This Row],[CL_GL_ACCT_TO19]]))</f>
        <v>1</v>
      </c>
      <c r="IZ370" s="33" t="b">
        <f>AND($A$2&gt;=_xlfn.NUMBERVALUE(Table_Query_from_MF_DSNP62[[#This Row],[CL_GL_ACCT_FR20]]),$A$2&lt;=_xlfn.NUMBERVALUE(Table_Query_from_MF_DSNP62[[#This Row],[CL_GL_ACCT_TO20]]))</f>
        <v>1</v>
      </c>
      <c r="JA370" s="33" t="b">
        <f>AND($A$2&gt;=_xlfn.NUMBERVALUE(Table_Query_from_MF_DSNP62[[#This Row],[CL_GL_ACCT_FR21]]),$A$2&lt;=_xlfn.NUMBERVALUE(Table_Query_from_MF_DSNP62[[#This Row],[CL_GL_ACCT_TO21]]))</f>
        <v>1</v>
      </c>
      <c r="JB370" s="33" t="b">
        <f>AND($A$2&gt;=_xlfn.NUMBERVALUE(Table_Query_from_MF_DSNP62[[#This Row],[CL_GL_ACCT_FR22]]),$A$2&lt;=_xlfn.NUMBERVALUE(Table_Query_from_MF_DSNP62[[#This Row],[CL_GL_ACCT_TO22]]))</f>
        <v>1</v>
      </c>
      <c r="JC370" s="33" t="b">
        <f>AND($A$2&gt;=_xlfn.NUMBERVALUE(Table_Query_from_MF_DSNP62[[#This Row],[CL_GL_ACCT_FR23]]),$A$2&lt;=_xlfn.NUMBERVALUE(Table_Query_from_MF_DSNP62[[#This Row],[CL_GL_ACCT_TO23]]))</f>
        <v>1</v>
      </c>
      <c r="JD370" s="33" t="b">
        <f>AND($A$2&gt;=_xlfn.NUMBERVALUE(Table_Query_from_MF_DSNP62[[#This Row],[CL_GL_ACCT_FR24]]),$A$2&lt;=_xlfn.NUMBERVALUE(Table_Query_from_MF_DSNP62[[#This Row],[CL_GL_ACCT_TO24]]))</f>
        <v>1</v>
      </c>
      <c r="JE370" s="33" t="b">
        <f>AND($A$2&gt;=_xlfn.NUMBERVALUE(Table_Query_from_MF_DSNP62[[#This Row],[CL_GL_ACCT_FR25]]),$A$2&lt;=_xlfn.NUMBERVALUE(Table_Query_from_MF_DSNP62[[#This Row],[CL_GL_ACCT_TO25]]))</f>
        <v>1</v>
      </c>
      <c r="JF370" s="33" t="b">
        <f>OR(Table_Query_from_MF_DSNP62[[#This Row],[PairA]:[PairO]])</f>
        <v>1</v>
      </c>
      <c r="JG370" s="33">
        <f>_xlfn.IFNA(MATCH(TRUE,Table_Query_from_MF_DSNP62[[#This Row],[PairA]:[PairO]],0),"none")</f>
        <v>1</v>
      </c>
      <c r="JH370" s="33" t="b">
        <f>AND($B$2&gt;=_xlfn.NUMBERVALUE(Table_Query_from_MF_DSNP62[[#This Row],[CL_CMP_OBJ_FR1]]),$B$2&lt;=_xlfn.NUMBERVALUE(Table_Query_from_MF_DSNP62[[#This Row],[CL_CMP_OBJ_TO1]]))</f>
        <v>1</v>
      </c>
      <c r="JI370" s="33" t="b">
        <f>AND($B$2&gt;=_xlfn.NUMBERVALUE(Table_Query_from_MF_DSNP62[[#This Row],[CL_CMP_OBJ_FR2]]),$B$2&lt;=_xlfn.NUMBERVALUE(Table_Query_from_MF_DSNP62[[#This Row],[CL_CMP_OBJ_TO2]]))</f>
        <v>1</v>
      </c>
      <c r="JJ370" s="33" t="b">
        <f>AND($B$2&gt;=_xlfn.NUMBERVALUE(Table_Query_from_MF_DSNP62[[#This Row],[CL_CMP_OBJ_FR3]]),$B$2&lt;=_xlfn.NUMBERVALUE(Table_Query_from_MF_DSNP62[[#This Row],[CL_CMP_OBJ_TO3]]))</f>
        <v>1</v>
      </c>
      <c r="JK370" s="33" t="b">
        <f>AND($B$2&gt;=_xlfn.NUMBERVALUE(Table_Query_from_MF_DSNP62[[#This Row],[CL_CMP_OBJ_FR4]]),$B$2&lt;=_xlfn.NUMBERVALUE(Table_Query_from_MF_DSNP62[[#This Row],[CL_CMP_OBJ_TO4]]))</f>
        <v>1</v>
      </c>
      <c r="JL370" s="33" t="b">
        <f>AND($B$2&gt;=_xlfn.NUMBERVALUE(Table_Query_from_MF_DSNP62[[#This Row],[CL_CMP_OBJ_FR5]]),$B$2&lt;=_xlfn.NUMBERVALUE(Table_Query_from_MF_DSNP62[[#This Row],[CL_CMP_OBJ_TO5]]))</f>
        <v>1</v>
      </c>
      <c r="JM370" s="33" t="b">
        <f>AND($B$2&gt;=_xlfn.NUMBERVALUE(Table_Query_from_MF_DSNP62[[#This Row],[CL_CMP_OBJ_FR6]]),$B$2&lt;=_xlfn.NUMBERVALUE(Table_Query_from_MF_DSNP62[[#This Row],[CL_CMP_OBJ_TO6]]))</f>
        <v>1</v>
      </c>
      <c r="JN370" s="33" t="b">
        <f>AND($B$2&gt;=_xlfn.NUMBERVALUE(Table_Query_from_MF_DSNP62[[#This Row],[CL_CMP_OBJ_FR7]]),$B$2&lt;=_xlfn.NUMBERVALUE(Table_Query_from_MF_DSNP62[[#This Row],[CL_CMP_OBJ_TO7]]))</f>
        <v>1</v>
      </c>
      <c r="JO370" s="33" t="b">
        <f>AND($B$2&gt;=_xlfn.NUMBERVALUE(Table_Query_from_MF_DSNP62[[#This Row],[CL_CMP_OBJ_FR8]]),$B$2&lt;=_xlfn.NUMBERVALUE(Table_Query_from_MF_DSNP62[[#This Row],[CL_CMP_OBJ_TO8]]))</f>
        <v>1</v>
      </c>
      <c r="JP370" s="33" t="b">
        <f>AND($B$2&gt;=_xlfn.NUMBERVALUE(Table_Query_from_MF_DSNP62[[#This Row],[CL_CMP_OBJ_FR9]]),$B$2&lt;=_xlfn.NUMBERVALUE(Table_Query_from_MF_DSNP62[[#This Row],[CL_CMP_OBJ_TO9]]))</f>
        <v>1</v>
      </c>
      <c r="JQ370" s="33" t="b">
        <f>AND($B$2&gt;=_xlfn.NUMBERVALUE(Table_Query_from_MF_DSNP62[[#This Row],[CL_CMP_OBJ_FR10]]),$B$2&lt;=_xlfn.NUMBERVALUE(Table_Query_from_MF_DSNP62[[#This Row],[CL_CMP_OBJ_TO10]]))</f>
        <v>1</v>
      </c>
      <c r="JR370" s="33" t="b">
        <f>AND($B$2&gt;=_xlfn.NUMBERVALUE(Table_Query_from_MF_DSNP62[[#This Row],[CL_CMP_OBJ_FR11]]),$B$2&lt;=_xlfn.NUMBERVALUE(Table_Query_from_MF_DSNP62[[#This Row],[CL_CMP_OBJ_TO11]]))</f>
        <v>1</v>
      </c>
      <c r="JS370" s="33" t="b">
        <f>AND($B$2&gt;=_xlfn.NUMBERVALUE(Table_Query_from_MF_DSNP62[[#This Row],[CL_CMP_OBJ_FR12]]),$B$2&lt;=_xlfn.NUMBERVALUE(Table_Query_from_MF_DSNP62[[#This Row],[CL_CMP_OBJ_TO12]]))</f>
        <v>1</v>
      </c>
      <c r="JT370" s="33" t="b">
        <f>AND($B$2&gt;=_xlfn.NUMBERVALUE(Table_Query_from_MF_DSNP62[[#This Row],[CL_CMP_OBJ_FR13]]),$B$2&lt;=_xlfn.NUMBERVALUE(Table_Query_from_MF_DSNP62[[#This Row],[CL_CMP_OBJ_TO13]]))</f>
        <v>1</v>
      </c>
      <c r="JU370" s="33" t="b">
        <f>AND($B$2&gt;=_xlfn.NUMBERVALUE(Table_Query_from_MF_DSNP62[[#This Row],[CL_CMP_OBJ_FR14]]),$B$2&lt;=_xlfn.NUMBERVALUE(Table_Query_from_MF_DSNP62[[#This Row],[CL_CMP_OBJ_TO14]]))</f>
        <v>1</v>
      </c>
      <c r="JV370" s="33" t="b">
        <f>AND($B$2&gt;=_xlfn.NUMBERVALUE(Table_Query_from_MF_DSNP62[[#This Row],[CL_CMP_OBJ_FR15]]),$B$2&lt;=_xlfn.NUMBERVALUE(Table_Query_from_MF_DSNP62[[#This Row],[CL_CMP_OBJ_TO15]]))</f>
        <v>1</v>
      </c>
    </row>
    <row r="371" spans="1:282" x14ac:dyDescent="0.25">
      <c r="A371" t="b">
        <f>OR(,Table_Query_from_MF_DSNP62[[#This Row],[Desired GL included as "hard-coded" GL?]],Table_Query_from_MF_DSNP62[[#This Row],[Desired GL included as "Open GL"?]])</f>
        <v>1</v>
      </c>
      <c r="B371" t="b">
        <f>Table_Query_from_MF_DSNP62[[#This Row],[Desired CObj included as "Open CObj"?]]</f>
        <v>1</v>
      </c>
      <c r="C371" t="s">
        <v>1961</v>
      </c>
      <c r="D371" t="s">
        <v>1962</v>
      </c>
      <c r="E371" t="s">
        <v>8</v>
      </c>
      <c r="F371" s="24" t="s">
        <v>18</v>
      </c>
      <c r="G371" t="s">
        <v>444</v>
      </c>
      <c r="H371" s="24" t="s">
        <v>444</v>
      </c>
      <c r="I371" t="s">
        <v>444</v>
      </c>
      <c r="J371" s="24" t="s">
        <v>444</v>
      </c>
      <c r="K371" t="s">
        <v>444</v>
      </c>
      <c r="L371" s="24" t="s">
        <v>444</v>
      </c>
      <c r="M371" t="s">
        <v>444</v>
      </c>
      <c r="N371" t="s">
        <v>444</v>
      </c>
      <c r="O371" t="s">
        <v>444</v>
      </c>
      <c r="P371" t="s">
        <v>444</v>
      </c>
      <c r="Q371" t="s">
        <v>15</v>
      </c>
      <c r="R371" t="s">
        <v>444</v>
      </c>
      <c r="S371" t="s">
        <v>442</v>
      </c>
      <c r="T371" t="s">
        <v>447</v>
      </c>
      <c r="U371" t="s">
        <v>444</v>
      </c>
      <c r="V371" t="s">
        <v>444</v>
      </c>
      <c r="W371" t="s">
        <v>442</v>
      </c>
      <c r="X371" t="s">
        <v>442</v>
      </c>
      <c r="Y371" t="s">
        <v>444</v>
      </c>
      <c r="Z371" t="s">
        <v>442</v>
      </c>
      <c r="AA371" t="s">
        <v>442</v>
      </c>
      <c r="AB371" t="s">
        <v>442</v>
      </c>
      <c r="AC371" t="s">
        <v>444</v>
      </c>
      <c r="AD371" t="s">
        <v>444</v>
      </c>
      <c r="AE371" t="s">
        <v>444</v>
      </c>
      <c r="AF371" t="s">
        <v>444</v>
      </c>
      <c r="AG371" t="s">
        <v>442</v>
      </c>
      <c r="AH371" t="s">
        <v>444</v>
      </c>
      <c r="AI371" t="s">
        <v>447</v>
      </c>
      <c r="AJ371" t="s">
        <v>15</v>
      </c>
      <c r="AK371" t="s">
        <v>444</v>
      </c>
      <c r="AL371" t="s">
        <v>444</v>
      </c>
      <c r="AM371" t="s">
        <v>444</v>
      </c>
      <c r="AN371" t="s">
        <v>444</v>
      </c>
      <c r="AO371" t="s">
        <v>444</v>
      </c>
      <c r="AP371" t="s">
        <v>442</v>
      </c>
      <c r="AQ371" t="s">
        <v>282</v>
      </c>
      <c r="AR371" t="s">
        <v>528</v>
      </c>
      <c r="AS371" t="s">
        <v>162</v>
      </c>
      <c r="AT371" t="s">
        <v>444</v>
      </c>
      <c r="AU371" t="s">
        <v>444</v>
      </c>
      <c r="AV371" t="s">
        <v>442</v>
      </c>
      <c r="AW371" t="s">
        <v>444</v>
      </c>
      <c r="AX371" t="s">
        <v>444</v>
      </c>
      <c r="AY371" t="s">
        <v>444</v>
      </c>
      <c r="AZ371" t="s">
        <v>444</v>
      </c>
      <c r="BA371" t="s">
        <v>444</v>
      </c>
      <c r="BB371" t="s">
        <v>444</v>
      </c>
      <c r="BC371" t="s">
        <v>444</v>
      </c>
      <c r="BD371" t="s">
        <v>1359</v>
      </c>
      <c r="BE371" t="s">
        <v>444</v>
      </c>
      <c r="BF371" t="s">
        <v>1360</v>
      </c>
      <c r="BG371" t="s">
        <v>444</v>
      </c>
      <c r="BH371" t="s">
        <v>444</v>
      </c>
      <c r="BI371" t="s">
        <v>444</v>
      </c>
      <c r="BJ371" t="s">
        <v>444</v>
      </c>
      <c r="BK371" t="s">
        <v>444</v>
      </c>
      <c r="BL371" t="s">
        <v>444</v>
      </c>
      <c r="BM371" t="s">
        <v>444</v>
      </c>
      <c r="BN371" t="s">
        <v>444</v>
      </c>
      <c r="BO371" t="s">
        <v>444</v>
      </c>
      <c r="BP371" t="s">
        <v>444</v>
      </c>
      <c r="BQ371" t="s">
        <v>444</v>
      </c>
      <c r="BR371" t="s">
        <v>444</v>
      </c>
      <c r="BS371" t="s">
        <v>444</v>
      </c>
      <c r="BT371" t="s">
        <v>444</v>
      </c>
      <c r="BU371" t="s">
        <v>444</v>
      </c>
      <c r="BV371" t="s">
        <v>444</v>
      </c>
      <c r="BW371" t="s">
        <v>444</v>
      </c>
      <c r="BX371" t="s">
        <v>444</v>
      </c>
      <c r="BY371" t="s">
        <v>444</v>
      </c>
      <c r="BZ371" t="s">
        <v>444</v>
      </c>
      <c r="CA371" t="s">
        <v>444</v>
      </c>
      <c r="CB371" t="s">
        <v>444</v>
      </c>
      <c r="CC371" t="s">
        <v>444</v>
      </c>
      <c r="CD371" t="s">
        <v>444</v>
      </c>
      <c r="CE371" t="s">
        <v>444</v>
      </c>
      <c r="CF371" t="s">
        <v>444</v>
      </c>
      <c r="CG371" t="s">
        <v>444</v>
      </c>
      <c r="CH371" t="s">
        <v>444</v>
      </c>
      <c r="CI371" t="s">
        <v>444</v>
      </c>
      <c r="CJ371" t="s">
        <v>444</v>
      </c>
      <c r="CK371" t="s">
        <v>444</v>
      </c>
      <c r="CL371" t="s">
        <v>444</v>
      </c>
      <c r="CM371" t="s">
        <v>444</v>
      </c>
      <c r="CN371" t="s">
        <v>444</v>
      </c>
      <c r="CO371" t="s">
        <v>444</v>
      </c>
      <c r="CP371" t="s">
        <v>444</v>
      </c>
      <c r="CQ371" t="s">
        <v>444</v>
      </c>
      <c r="CR371" t="s">
        <v>444</v>
      </c>
      <c r="CS371" t="s">
        <v>444</v>
      </c>
      <c r="CT371" t="s">
        <v>444</v>
      </c>
      <c r="CU371" t="s">
        <v>282</v>
      </c>
      <c r="CV371" t="s">
        <v>2790</v>
      </c>
      <c r="CW371" t="s">
        <v>2736</v>
      </c>
      <c r="CX371" t="s">
        <v>2737</v>
      </c>
      <c r="CY371" t="s">
        <v>1472</v>
      </c>
      <c r="CZ371" t="s">
        <v>1473</v>
      </c>
      <c r="DA371" t="s">
        <v>444</v>
      </c>
      <c r="DB371" t="s">
        <v>444</v>
      </c>
      <c r="DC371" t="s">
        <v>444</v>
      </c>
      <c r="DD371" t="s">
        <v>444</v>
      </c>
      <c r="DE371" t="s">
        <v>444</v>
      </c>
      <c r="DF371" t="s">
        <v>444</v>
      </c>
      <c r="DG371" t="s">
        <v>444</v>
      </c>
      <c r="DH371" t="s">
        <v>444</v>
      </c>
      <c r="DI371" t="s">
        <v>282</v>
      </c>
      <c r="DJ371" t="s">
        <v>1440</v>
      </c>
      <c r="DK371" t="s">
        <v>1451</v>
      </c>
      <c r="DL371" t="s">
        <v>444</v>
      </c>
      <c r="DM371" t="s">
        <v>444</v>
      </c>
      <c r="DN371" t="s">
        <v>444</v>
      </c>
      <c r="DO371" t="s">
        <v>444</v>
      </c>
      <c r="DP371" t="s">
        <v>444</v>
      </c>
      <c r="DQ371" t="s">
        <v>444</v>
      </c>
      <c r="DR371" t="s">
        <v>444</v>
      </c>
      <c r="DS371" t="s">
        <v>15</v>
      </c>
      <c r="DT371" s="24" t="s">
        <v>174</v>
      </c>
      <c r="DU371" s="24" t="s">
        <v>174</v>
      </c>
      <c r="DV371" t="s">
        <v>175</v>
      </c>
      <c r="DW371" t="s">
        <v>175</v>
      </c>
      <c r="DX371" s="24" t="s">
        <v>176</v>
      </c>
      <c r="DY371" s="24" t="s">
        <v>176</v>
      </c>
      <c r="DZ371" t="s">
        <v>198</v>
      </c>
      <c r="EA371" t="s">
        <v>198</v>
      </c>
      <c r="EB371" s="24" t="s">
        <v>199</v>
      </c>
      <c r="EC371" s="24" t="s">
        <v>199</v>
      </c>
      <c r="ED371" t="s">
        <v>1873</v>
      </c>
      <c r="EE371" t="s">
        <v>1873</v>
      </c>
      <c r="EF371" s="24" t="s">
        <v>444</v>
      </c>
      <c r="EG371" s="24" t="s">
        <v>444</v>
      </c>
      <c r="EH371" t="s">
        <v>444</v>
      </c>
      <c r="EI371" t="s">
        <v>444</v>
      </c>
      <c r="EJ371" s="24" t="s">
        <v>444</v>
      </c>
      <c r="EK371" s="24" t="s">
        <v>444</v>
      </c>
      <c r="EL371" t="s">
        <v>444</v>
      </c>
      <c r="EM371" t="s">
        <v>444</v>
      </c>
      <c r="EN371" s="24" t="s">
        <v>444</v>
      </c>
      <c r="EO371" s="24" t="s">
        <v>444</v>
      </c>
      <c r="EP371" t="s">
        <v>444</v>
      </c>
      <c r="EQ371" t="s">
        <v>444</v>
      </c>
      <c r="ER371" s="24" t="s">
        <v>444</v>
      </c>
      <c r="ES371" s="24" t="s">
        <v>444</v>
      </c>
      <c r="ET371" t="s">
        <v>444</v>
      </c>
      <c r="EU371" t="s">
        <v>444</v>
      </c>
      <c r="EV371" s="24" t="s">
        <v>444</v>
      </c>
      <c r="EW371" s="24" t="s">
        <v>444</v>
      </c>
      <c r="EX371" t="s">
        <v>444</v>
      </c>
      <c r="EY371" t="s">
        <v>444</v>
      </c>
      <c r="EZ371" s="24" t="s">
        <v>444</v>
      </c>
      <c r="FA371" s="24" t="s">
        <v>444</v>
      </c>
      <c r="FB371" t="s">
        <v>444</v>
      </c>
      <c r="FC371" t="s">
        <v>444</v>
      </c>
      <c r="FD371" s="24" t="s">
        <v>444</v>
      </c>
      <c r="FE371" s="24" t="s">
        <v>444</v>
      </c>
      <c r="FF371" t="s">
        <v>444</v>
      </c>
      <c r="FG371" t="s">
        <v>444</v>
      </c>
      <c r="FH371" s="24" t="s">
        <v>444</v>
      </c>
      <c r="FI371" s="24" t="s">
        <v>444</v>
      </c>
      <c r="FJ371" t="s">
        <v>444</v>
      </c>
      <c r="FK371" t="s">
        <v>444</v>
      </c>
      <c r="FL371" s="24" t="s">
        <v>444</v>
      </c>
      <c r="FM371" s="24" t="s">
        <v>444</v>
      </c>
      <c r="FN371" t="s">
        <v>444</v>
      </c>
      <c r="FO371" t="s">
        <v>444</v>
      </c>
      <c r="FP371" s="24" t="s">
        <v>444</v>
      </c>
      <c r="FQ371" s="24" t="s">
        <v>444</v>
      </c>
      <c r="FR371" t="s">
        <v>444</v>
      </c>
      <c r="FS371" t="s">
        <v>444</v>
      </c>
      <c r="FT371" s="24" t="s">
        <v>444</v>
      </c>
      <c r="FU371" s="24" t="s">
        <v>444</v>
      </c>
      <c r="FV371" t="s">
        <v>444</v>
      </c>
      <c r="FW371" t="s">
        <v>444</v>
      </c>
      <c r="FX371" s="24" t="s">
        <v>444</v>
      </c>
      <c r="FY371" s="24" t="s">
        <v>444</v>
      </c>
      <c r="FZ371" t="s">
        <v>444</v>
      </c>
      <c r="GA371" t="s">
        <v>444</v>
      </c>
      <c r="GB371" s="24" t="s">
        <v>444</v>
      </c>
      <c r="GC371" s="24" t="s">
        <v>444</v>
      </c>
      <c r="GD371" t="s">
        <v>444</v>
      </c>
      <c r="GE371" t="s">
        <v>444</v>
      </c>
      <c r="GF371" s="24" t="s">
        <v>444</v>
      </c>
      <c r="GG371" s="24" t="s">
        <v>444</v>
      </c>
      <c r="GH371" t="s">
        <v>444</v>
      </c>
      <c r="GI371" s="24" t="s">
        <v>444</v>
      </c>
      <c r="GJ371" s="24" t="s">
        <v>444</v>
      </c>
      <c r="GK371" t="s">
        <v>444</v>
      </c>
      <c r="GL371" t="s">
        <v>444</v>
      </c>
      <c r="GM371" s="24" t="s">
        <v>444</v>
      </c>
      <c r="GN371" s="24" t="s">
        <v>444</v>
      </c>
      <c r="GO371" t="s">
        <v>444</v>
      </c>
      <c r="GP371" t="s">
        <v>444</v>
      </c>
      <c r="GQ371" s="24" t="s">
        <v>444</v>
      </c>
      <c r="GR371" s="24" t="s">
        <v>444</v>
      </c>
      <c r="GS371" t="s">
        <v>444</v>
      </c>
      <c r="GT371" t="s">
        <v>444</v>
      </c>
      <c r="GU371" s="24" t="s">
        <v>444</v>
      </c>
      <c r="GV371" s="24" t="s">
        <v>444</v>
      </c>
      <c r="GW371" t="s">
        <v>444</v>
      </c>
      <c r="GX371" t="s">
        <v>444</v>
      </c>
      <c r="GY371" s="24" t="s">
        <v>444</v>
      </c>
      <c r="GZ371" s="24" t="s">
        <v>444</v>
      </c>
      <c r="HA371" t="s">
        <v>444</v>
      </c>
      <c r="HB371" t="s">
        <v>444</v>
      </c>
      <c r="HC371" s="24" t="s">
        <v>444</v>
      </c>
      <c r="HD371" s="24" t="s">
        <v>444</v>
      </c>
      <c r="HE371" t="s">
        <v>444</v>
      </c>
      <c r="HF371" t="s">
        <v>444</v>
      </c>
      <c r="HG371" s="24" t="s">
        <v>444</v>
      </c>
      <c r="HH371" s="24" t="s">
        <v>444</v>
      </c>
      <c r="HI371" t="s">
        <v>444</v>
      </c>
      <c r="HJ371" t="s">
        <v>444</v>
      </c>
      <c r="HK371" s="24" t="s">
        <v>444</v>
      </c>
      <c r="HL371" s="24" t="s">
        <v>444</v>
      </c>
      <c r="HM371" t="s">
        <v>444</v>
      </c>
      <c r="HN371" t="s">
        <v>444</v>
      </c>
      <c r="HO371" s="24" t="s">
        <v>444</v>
      </c>
      <c r="HP371" s="24" t="s">
        <v>444</v>
      </c>
      <c r="HQ371" t="s">
        <v>444</v>
      </c>
      <c r="HR371" t="s">
        <v>444</v>
      </c>
      <c r="HS371" s="24" t="s">
        <v>444</v>
      </c>
      <c r="HT371" s="24" t="s">
        <v>444</v>
      </c>
      <c r="HU371" t="s">
        <v>444</v>
      </c>
      <c r="HV371" t="s">
        <v>444</v>
      </c>
      <c r="HW371" s="24" t="s">
        <v>444</v>
      </c>
      <c r="HX371" s="24" t="s">
        <v>444</v>
      </c>
      <c r="HY371" t="s">
        <v>444</v>
      </c>
      <c r="HZ371" t="s">
        <v>444</v>
      </c>
      <c r="IA371" t="s">
        <v>2790</v>
      </c>
      <c r="IB371" t="s">
        <v>2736</v>
      </c>
      <c r="IC371" t="s">
        <v>3545</v>
      </c>
      <c r="ID371" s="33" t="b" cm="1">
        <f t="array" ref="ID371">_xlfn.IFNA(MATCH($A$2,_xlfn.NUMBERVALUE(Table_Query_from_MF_DSNP62[[#This Row],[CL_GLACCT_DR1]:[CL_GLACCT_CR4]]),0),0)&gt;=1</f>
        <v>1</v>
      </c>
      <c r="IE371" s="33" t="b">
        <f>OR(Table_Query_from_MF_DSNP62[[#This Row],[Pair1]:[Pair25]])</f>
        <v>1</v>
      </c>
      <c r="IF371" s="33">
        <f>_xlfn.IFNA(MATCH(TRUE,Table_Query_from_MF_DSNP62[[#This Row],[Pair1]:[Pair25]],0),"none")</f>
        <v>7</v>
      </c>
      <c r="IG371" s="33" t="b">
        <f>AND($A$2&gt;=_xlfn.NUMBERVALUE(Table_Query_from_MF_DSNP62[[#This Row],[CL_GL_ACCT_FR1]]),$A$2&lt;=_xlfn.NUMBERVALUE(Table_Query_from_MF_DSNP62[[#This Row],[CL_GL_ACCT_TO1]]))</f>
        <v>0</v>
      </c>
      <c r="IH371" s="33" t="b">
        <f>AND($A$2&gt;=_xlfn.NUMBERVALUE(Table_Query_from_MF_DSNP62[[#This Row],[CL_GL_ACCT_FR2]]),$A$2&lt;=_xlfn.NUMBERVALUE(Table_Query_from_MF_DSNP62[[#This Row],[CL_GL_ACCT_TO2]]))</f>
        <v>0</v>
      </c>
      <c r="II371" s="33" t="b">
        <f>AND($A$2&gt;=_xlfn.NUMBERVALUE(Table_Query_from_MF_DSNP62[[#This Row],[CL_GL_ACCT_FR3]]),$A$2&lt;=_xlfn.NUMBERVALUE(Table_Query_from_MF_DSNP62[[#This Row],[CL_GL_ACCT_TO3]]))</f>
        <v>0</v>
      </c>
      <c r="IJ371" s="33" t="b">
        <f>AND($A$2&gt;=_xlfn.NUMBERVALUE(Table_Query_from_MF_DSNP62[[#This Row],[CL_GL_ACCT_FR4]]),$A$2&lt;=_xlfn.NUMBERVALUE(Table_Query_from_MF_DSNP62[[#This Row],[CL_GL_ACCT_TO4]]))</f>
        <v>0</v>
      </c>
      <c r="IK371" s="33" t="b">
        <f>AND($A$2&gt;=_xlfn.NUMBERVALUE(Table_Query_from_MF_DSNP62[[#This Row],[CL_GL_ACCT_FR5]]),$A$2&lt;=_xlfn.NUMBERVALUE(Table_Query_from_MF_DSNP62[[#This Row],[CL_GL_ACCT_TO5]]))</f>
        <v>0</v>
      </c>
      <c r="IL371" s="33" t="b">
        <f>AND($A$2&gt;=_xlfn.NUMBERVALUE(Table_Query_from_MF_DSNP62[[#This Row],[CL_GL_ACCT_FR6]]),$A$2&lt;=_xlfn.NUMBERVALUE(Table_Query_from_MF_DSNP62[[#This Row],[CL_GL_ACCT_TO6]]))</f>
        <v>0</v>
      </c>
      <c r="IM371" s="33" t="b">
        <f>AND($A$2&gt;=_xlfn.NUMBERVALUE(Table_Query_from_MF_DSNP62[[#This Row],[CL_GL_ACCT_FR7]]),$A$2&lt;=_xlfn.NUMBERVALUE(Table_Query_from_MF_DSNP62[[#This Row],[CL_GL_ACCT_TO7]]))</f>
        <v>1</v>
      </c>
      <c r="IN371" s="33" t="b">
        <f>AND($A$2&gt;=_xlfn.NUMBERVALUE(Table_Query_from_MF_DSNP62[[#This Row],[CL_GL_ACCT_FR8]]),$A$2&lt;=_xlfn.NUMBERVALUE(Table_Query_from_MF_DSNP62[[#This Row],[CL_GL_ACCT_TO8]]))</f>
        <v>1</v>
      </c>
      <c r="IO371" s="33" t="b">
        <f>AND($A$2&gt;=_xlfn.NUMBERVALUE(Table_Query_from_MF_DSNP62[[#This Row],[CL_GL_ACCT_FR9]]),$A$2&lt;=_xlfn.NUMBERVALUE(Table_Query_from_MF_DSNP62[[#This Row],[CL_GL_ACCT_TO9]]))</f>
        <v>1</v>
      </c>
      <c r="IP371" s="33" t="b">
        <f>AND($A$2&gt;=_xlfn.NUMBERVALUE(Table_Query_from_MF_DSNP62[[#This Row],[CL_GL_ACCT_FR10]]),$A$2&lt;=_xlfn.NUMBERVALUE(Table_Query_from_MF_DSNP62[[#This Row],[CL_GL_ACCT_TO10]]))</f>
        <v>1</v>
      </c>
      <c r="IQ371" s="33" t="b">
        <f>AND($A$2&gt;=_xlfn.NUMBERVALUE(Table_Query_from_MF_DSNP62[[#This Row],[CL_GL_ACCT_FR11]]),$A$2&lt;=_xlfn.NUMBERVALUE(Table_Query_from_MF_DSNP62[[#This Row],[CL_GL_ACCT_TO11]]))</f>
        <v>1</v>
      </c>
      <c r="IR371" s="33" t="b">
        <f>AND($A$2&gt;=_xlfn.NUMBERVALUE(Table_Query_from_MF_DSNP62[[#This Row],[CL_GL_ACCT_FR12]]),$A$2&lt;=_xlfn.NUMBERVALUE(Table_Query_from_MF_DSNP62[[#This Row],[CL_GL_ACCT_TO12]]))</f>
        <v>1</v>
      </c>
      <c r="IS371" s="33" t="b">
        <f>AND($A$2&gt;=_xlfn.NUMBERVALUE(Table_Query_from_MF_DSNP62[[#This Row],[CL_GL_ACCT_FR13]]),$A$2&lt;=_xlfn.NUMBERVALUE(Table_Query_from_MF_DSNP62[[#This Row],[CL_GL_ACCT_TO13]]))</f>
        <v>1</v>
      </c>
      <c r="IT371" s="33" t="b">
        <f>AND($A$2&gt;=_xlfn.NUMBERVALUE(Table_Query_from_MF_DSNP62[[#This Row],[CL_GL_ACCT_FR14]]),$A$2&lt;=_xlfn.NUMBERVALUE(Table_Query_from_MF_DSNP62[[#This Row],[CL_GL_ACCT_TO14]]))</f>
        <v>1</v>
      </c>
      <c r="IU371" s="33" t="b">
        <f>AND($A$2&gt;=_xlfn.NUMBERVALUE(Table_Query_from_MF_DSNP62[[#This Row],[CL_GL_ACCT_FR15]]),$A$2&lt;=_xlfn.NUMBERVALUE(Table_Query_from_MF_DSNP62[[#This Row],[CL_GL_ACCT_TO15]]))</f>
        <v>1</v>
      </c>
      <c r="IV371" s="33" t="b">
        <f>AND($A$2&gt;=_xlfn.NUMBERVALUE(Table_Query_from_MF_DSNP62[[#This Row],[CL_GL_ACCT_FR16]]),$A$2&lt;=_xlfn.NUMBERVALUE(Table_Query_from_MF_DSNP62[[#This Row],[CL_GL_ACCT_TO16]]))</f>
        <v>1</v>
      </c>
      <c r="IW371" s="33" t="b">
        <f>AND($A$2&gt;=_xlfn.NUMBERVALUE(Table_Query_from_MF_DSNP62[[#This Row],[CL_GL_ACCT_FR17]]),$A$2&lt;=_xlfn.NUMBERVALUE(Table_Query_from_MF_DSNP62[[#This Row],[CL_GL_ACCT_TO17]]))</f>
        <v>1</v>
      </c>
      <c r="IX371" s="33" t="b">
        <f>AND($A$2&gt;=_xlfn.NUMBERVALUE(Table_Query_from_MF_DSNP62[[#This Row],[CL_GL_ACCT_FR18]]),$A$2&lt;=_xlfn.NUMBERVALUE(Table_Query_from_MF_DSNP62[[#This Row],[CL_GL_ACCT_TO18]]))</f>
        <v>1</v>
      </c>
      <c r="IY371" s="33" t="b">
        <f>AND($A$2&gt;=_xlfn.NUMBERVALUE(Table_Query_from_MF_DSNP62[[#This Row],[CL_GL_ACCT_FR19]]),$A$2&lt;=_xlfn.NUMBERVALUE(Table_Query_from_MF_DSNP62[[#This Row],[CL_GL_ACCT_TO19]]))</f>
        <v>1</v>
      </c>
      <c r="IZ371" s="33" t="b">
        <f>AND($A$2&gt;=_xlfn.NUMBERVALUE(Table_Query_from_MF_DSNP62[[#This Row],[CL_GL_ACCT_FR20]]),$A$2&lt;=_xlfn.NUMBERVALUE(Table_Query_from_MF_DSNP62[[#This Row],[CL_GL_ACCT_TO20]]))</f>
        <v>1</v>
      </c>
      <c r="JA371" s="33" t="b">
        <f>AND($A$2&gt;=_xlfn.NUMBERVALUE(Table_Query_from_MF_DSNP62[[#This Row],[CL_GL_ACCT_FR21]]),$A$2&lt;=_xlfn.NUMBERVALUE(Table_Query_from_MF_DSNP62[[#This Row],[CL_GL_ACCT_TO21]]))</f>
        <v>1</v>
      </c>
      <c r="JB371" s="33" t="b">
        <f>AND($A$2&gt;=_xlfn.NUMBERVALUE(Table_Query_from_MF_DSNP62[[#This Row],[CL_GL_ACCT_FR22]]),$A$2&lt;=_xlfn.NUMBERVALUE(Table_Query_from_MF_DSNP62[[#This Row],[CL_GL_ACCT_TO22]]))</f>
        <v>1</v>
      </c>
      <c r="JC371" s="33" t="b">
        <f>AND($A$2&gt;=_xlfn.NUMBERVALUE(Table_Query_from_MF_DSNP62[[#This Row],[CL_GL_ACCT_FR23]]),$A$2&lt;=_xlfn.NUMBERVALUE(Table_Query_from_MF_DSNP62[[#This Row],[CL_GL_ACCT_TO23]]))</f>
        <v>1</v>
      </c>
      <c r="JD371" s="33" t="b">
        <f>AND($A$2&gt;=_xlfn.NUMBERVALUE(Table_Query_from_MF_DSNP62[[#This Row],[CL_GL_ACCT_FR24]]),$A$2&lt;=_xlfn.NUMBERVALUE(Table_Query_from_MF_DSNP62[[#This Row],[CL_GL_ACCT_TO24]]))</f>
        <v>1</v>
      </c>
      <c r="JE371" s="33" t="b">
        <f>AND($A$2&gt;=_xlfn.NUMBERVALUE(Table_Query_from_MF_DSNP62[[#This Row],[CL_GL_ACCT_FR25]]),$A$2&lt;=_xlfn.NUMBERVALUE(Table_Query_from_MF_DSNP62[[#This Row],[CL_GL_ACCT_TO25]]))</f>
        <v>1</v>
      </c>
      <c r="JF371" s="33" t="b">
        <f>OR(Table_Query_from_MF_DSNP62[[#This Row],[PairA]:[PairO]])</f>
        <v>1</v>
      </c>
      <c r="JG371" s="33">
        <f>_xlfn.IFNA(MATCH(TRUE,Table_Query_from_MF_DSNP62[[#This Row],[PairA]:[PairO]],0),"none")</f>
        <v>1</v>
      </c>
      <c r="JH371" s="33" t="b">
        <f>AND($B$2&gt;=_xlfn.NUMBERVALUE(Table_Query_from_MF_DSNP62[[#This Row],[CL_CMP_OBJ_FR1]]),$B$2&lt;=_xlfn.NUMBERVALUE(Table_Query_from_MF_DSNP62[[#This Row],[CL_CMP_OBJ_TO1]]))</f>
        <v>1</v>
      </c>
      <c r="JI371" s="33" t="b">
        <f>AND($B$2&gt;=_xlfn.NUMBERVALUE(Table_Query_from_MF_DSNP62[[#This Row],[CL_CMP_OBJ_FR2]]),$B$2&lt;=_xlfn.NUMBERVALUE(Table_Query_from_MF_DSNP62[[#This Row],[CL_CMP_OBJ_TO2]]))</f>
        <v>1</v>
      </c>
      <c r="JJ371" s="33" t="b">
        <f>AND($B$2&gt;=_xlfn.NUMBERVALUE(Table_Query_from_MF_DSNP62[[#This Row],[CL_CMP_OBJ_FR3]]),$B$2&lt;=_xlfn.NUMBERVALUE(Table_Query_from_MF_DSNP62[[#This Row],[CL_CMP_OBJ_TO3]]))</f>
        <v>1</v>
      </c>
      <c r="JK371" s="33" t="b">
        <f>AND($B$2&gt;=_xlfn.NUMBERVALUE(Table_Query_from_MF_DSNP62[[#This Row],[CL_CMP_OBJ_FR4]]),$B$2&lt;=_xlfn.NUMBERVALUE(Table_Query_from_MF_DSNP62[[#This Row],[CL_CMP_OBJ_TO4]]))</f>
        <v>1</v>
      </c>
      <c r="JL371" s="33" t="b">
        <f>AND($B$2&gt;=_xlfn.NUMBERVALUE(Table_Query_from_MF_DSNP62[[#This Row],[CL_CMP_OBJ_FR5]]),$B$2&lt;=_xlfn.NUMBERVALUE(Table_Query_from_MF_DSNP62[[#This Row],[CL_CMP_OBJ_TO5]]))</f>
        <v>1</v>
      </c>
      <c r="JM371" s="33" t="b">
        <f>AND($B$2&gt;=_xlfn.NUMBERVALUE(Table_Query_from_MF_DSNP62[[#This Row],[CL_CMP_OBJ_FR6]]),$B$2&lt;=_xlfn.NUMBERVALUE(Table_Query_from_MF_DSNP62[[#This Row],[CL_CMP_OBJ_TO6]]))</f>
        <v>1</v>
      </c>
      <c r="JN371" s="33" t="b">
        <f>AND($B$2&gt;=_xlfn.NUMBERVALUE(Table_Query_from_MF_DSNP62[[#This Row],[CL_CMP_OBJ_FR7]]),$B$2&lt;=_xlfn.NUMBERVALUE(Table_Query_from_MF_DSNP62[[#This Row],[CL_CMP_OBJ_TO7]]))</f>
        <v>1</v>
      </c>
      <c r="JO371" s="33" t="b">
        <f>AND($B$2&gt;=_xlfn.NUMBERVALUE(Table_Query_from_MF_DSNP62[[#This Row],[CL_CMP_OBJ_FR8]]),$B$2&lt;=_xlfn.NUMBERVALUE(Table_Query_from_MF_DSNP62[[#This Row],[CL_CMP_OBJ_TO8]]))</f>
        <v>1</v>
      </c>
      <c r="JP371" s="33" t="b">
        <f>AND($B$2&gt;=_xlfn.NUMBERVALUE(Table_Query_from_MF_DSNP62[[#This Row],[CL_CMP_OBJ_FR9]]),$B$2&lt;=_xlfn.NUMBERVALUE(Table_Query_from_MF_DSNP62[[#This Row],[CL_CMP_OBJ_TO9]]))</f>
        <v>1</v>
      </c>
      <c r="JQ371" s="33" t="b">
        <f>AND($B$2&gt;=_xlfn.NUMBERVALUE(Table_Query_from_MF_DSNP62[[#This Row],[CL_CMP_OBJ_FR10]]),$B$2&lt;=_xlfn.NUMBERVALUE(Table_Query_from_MF_DSNP62[[#This Row],[CL_CMP_OBJ_TO10]]))</f>
        <v>1</v>
      </c>
      <c r="JR371" s="33" t="b">
        <f>AND($B$2&gt;=_xlfn.NUMBERVALUE(Table_Query_from_MF_DSNP62[[#This Row],[CL_CMP_OBJ_FR11]]),$B$2&lt;=_xlfn.NUMBERVALUE(Table_Query_from_MF_DSNP62[[#This Row],[CL_CMP_OBJ_TO11]]))</f>
        <v>1</v>
      </c>
      <c r="JS371" s="33" t="b">
        <f>AND($B$2&gt;=_xlfn.NUMBERVALUE(Table_Query_from_MF_DSNP62[[#This Row],[CL_CMP_OBJ_FR12]]),$B$2&lt;=_xlfn.NUMBERVALUE(Table_Query_from_MF_DSNP62[[#This Row],[CL_CMP_OBJ_TO12]]))</f>
        <v>1</v>
      </c>
      <c r="JT371" s="33" t="b">
        <f>AND($B$2&gt;=_xlfn.NUMBERVALUE(Table_Query_from_MF_DSNP62[[#This Row],[CL_CMP_OBJ_FR13]]),$B$2&lt;=_xlfn.NUMBERVALUE(Table_Query_from_MF_DSNP62[[#This Row],[CL_CMP_OBJ_TO13]]))</f>
        <v>1</v>
      </c>
      <c r="JU371" s="33" t="b">
        <f>AND($B$2&gt;=_xlfn.NUMBERVALUE(Table_Query_from_MF_DSNP62[[#This Row],[CL_CMP_OBJ_FR14]]),$B$2&lt;=_xlfn.NUMBERVALUE(Table_Query_from_MF_DSNP62[[#This Row],[CL_CMP_OBJ_TO14]]))</f>
        <v>1</v>
      </c>
      <c r="JV371" s="33" t="b">
        <f>AND($B$2&gt;=_xlfn.NUMBERVALUE(Table_Query_from_MF_DSNP62[[#This Row],[CL_CMP_OBJ_FR15]]),$B$2&lt;=_xlfn.NUMBERVALUE(Table_Query_from_MF_DSNP62[[#This Row],[CL_CMP_OBJ_TO15]]))</f>
        <v>1</v>
      </c>
    </row>
    <row r="372" spans="1:282" x14ac:dyDescent="0.25">
      <c r="A372" t="b">
        <f>OR(,Table_Query_from_MF_DSNP62[[#This Row],[Desired GL included as "hard-coded" GL?]],Table_Query_from_MF_DSNP62[[#This Row],[Desired GL included as "Open GL"?]])</f>
        <v>1</v>
      </c>
      <c r="B372" t="b">
        <f>Table_Query_from_MF_DSNP62[[#This Row],[Desired CObj included as "Open CObj"?]]</f>
        <v>1</v>
      </c>
      <c r="C372" t="s">
        <v>1963</v>
      </c>
      <c r="D372" t="s">
        <v>1964</v>
      </c>
      <c r="E372" t="s">
        <v>15</v>
      </c>
      <c r="F372" s="24" t="s">
        <v>111</v>
      </c>
      <c r="G372" t="s">
        <v>220</v>
      </c>
      <c r="H372" s="24" t="s">
        <v>444</v>
      </c>
      <c r="I372" t="s">
        <v>444</v>
      </c>
      <c r="J372" s="24" t="s">
        <v>444</v>
      </c>
      <c r="K372" t="s">
        <v>444</v>
      </c>
      <c r="L372" s="24" t="s">
        <v>444</v>
      </c>
      <c r="M372" t="s">
        <v>444</v>
      </c>
      <c r="N372" t="s">
        <v>444</v>
      </c>
      <c r="O372" t="s">
        <v>444</v>
      </c>
      <c r="P372" t="s">
        <v>444</v>
      </c>
      <c r="Q372" t="s">
        <v>15</v>
      </c>
      <c r="R372" t="s">
        <v>444</v>
      </c>
      <c r="S372" t="s">
        <v>442</v>
      </c>
      <c r="T372" t="s">
        <v>447</v>
      </c>
      <c r="U372" t="s">
        <v>444</v>
      </c>
      <c r="V372" t="s">
        <v>444</v>
      </c>
      <c r="W372" t="s">
        <v>442</v>
      </c>
      <c r="X372" t="s">
        <v>442</v>
      </c>
      <c r="Y372" t="s">
        <v>444</v>
      </c>
      <c r="Z372" t="s">
        <v>442</v>
      </c>
      <c r="AA372" t="s">
        <v>442</v>
      </c>
      <c r="AB372" t="s">
        <v>442</v>
      </c>
      <c r="AC372" t="s">
        <v>444</v>
      </c>
      <c r="AD372" t="s">
        <v>444</v>
      </c>
      <c r="AE372" t="s">
        <v>444</v>
      </c>
      <c r="AF372" t="s">
        <v>444</v>
      </c>
      <c r="AG372" t="s">
        <v>442</v>
      </c>
      <c r="AH372" t="s">
        <v>444</v>
      </c>
      <c r="AI372" t="s">
        <v>447</v>
      </c>
      <c r="AJ372" t="s">
        <v>442</v>
      </c>
      <c r="AK372" t="s">
        <v>442</v>
      </c>
      <c r="AL372" t="s">
        <v>444</v>
      </c>
      <c r="AM372" t="s">
        <v>444</v>
      </c>
      <c r="AN372" t="s">
        <v>444</v>
      </c>
      <c r="AO372" t="s">
        <v>444</v>
      </c>
      <c r="AP372" t="s">
        <v>442</v>
      </c>
      <c r="AQ372" t="s">
        <v>1440</v>
      </c>
      <c r="AR372" t="s">
        <v>1451</v>
      </c>
      <c r="AS372" t="s">
        <v>162</v>
      </c>
      <c r="AT372" t="s">
        <v>444</v>
      </c>
      <c r="AU372" t="s">
        <v>444</v>
      </c>
      <c r="AV372" t="s">
        <v>442</v>
      </c>
      <c r="AW372" t="s">
        <v>444</v>
      </c>
      <c r="AX372" t="s">
        <v>444</v>
      </c>
      <c r="AY372" t="s">
        <v>444</v>
      </c>
      <c r="AZ372" t="s">
        <v>444</v>
      </c>
      <c r="BA372" t="s">
        <v>444</v>
      </c>
      <c r="BB372" t="s">
        <v>444</v>
      </c>
      <c r="BC372" t="s">
        <v>444</v>
      </c>
      <c r="BD372" t="s">
        <v>1359</v>
      </c>
      <c r="BE372" t="s">
        <v>444</v>
      </c>
      <c r="BF372" t="s">
        <v>1360</v>
      </c>
      <c r="BG372" t="s">
        <v>444</v>
      </c>
      <c r="BH372" t="s">
        <v>444</v>
      </c>
      <c r="BI372" t="s">
        <v>444</v>
      </c>
      <c r="BJ372" t="s">
        <v>444</v>
      </c>
      <c r="BK372" t="s">
        <v>444</v>
      </c>
      <c r="BL372" t="s">
        <v>444</v>
      </c>
      <c r="BM372" t="s">
        <v>444</v>
      </c>
      <c r="BN372" t="s">
        <v>444</v>
      </c>
      <c r="BO372" t="s">
        <v>444</v>
      </c>
      <c r="BP372" t="s">
        <v>444</v>
      </c>
      <c r="BQ372" t="s">
        <v>444</v>
      </c>
      <c r="BR372" t="s">
        <v>444</v>
      </c>
      <c r="BS372" t="s">
        <v>444</v>
      </c>
      <c r="BT372" t="s">
        <v>444</v>
      </c>
      <c r="BU372" t="s">
        <v>444</v>
      </c>
      <c r="BV372" t="s">
        <v>444</v>
      </c>
      <c r="BW372" t="s">
        <v>444</v>
      </c>
      <c r="BX372" t="s">
        <v>444</v>
      </c>
      <c r="BY372" t="s">
        <v>444</v>
      </c>
      <c r="BZ372" t="s">
        <v>444</v>
      </c>
      <c r="CA372" t="s">
        <v>444</v>
      </c>
      <c r="CB372" t="s">
        <v>444</v>
      </c>
      <c r="CC372" t="s">
        <v>444</v>
      </c>
      <c r="CD372" t="s">
        <v>444</v>
      </c>
      <c r="CE372" t="s">
        <v>444</v>
      </c>
      <c r="CF372" t="s">
        <v>444</v>
      </c>
      <c r="CG372" t="s">
        <v>444</v>
      </c>
      <c r="CH372" t="s">
        <v>444</v>
      </c>
      <c r="CI372" t="s">
        <v>444</v>
      </c>
      <c r="CJ372" t="s">
        <v>444</v>
      </c>
      <c r="CK372" t="s">
        <v>444</v>
      </c>
      <c r="CL372" t="s">
        <v>444</v>
      </c>
      <c r="CM372" t="s">
        <v>444</v>
      </c>
      <c r="CN372" t="s">
        <v>444</v>
      </c>
      <c r="CO372" t="s">
        <v>444</v>
      </c>
      <c r="CP372" t="s">
        <v>444</v>
      </c>
      <c r="CQ372" t="s">
        <v>444</v>
      </c>
      <c r="CR372" t="s">
        <v>444</v>
      </c>
      <c r="CS372" t="s">
        <v>444</v>
      </c>
      <c r="CT372" t="s">
        <v>444</v>
      </c>
      <c r="CU372" t="s">
        <v>444</v>
      </c>
      <c r="CV372" t="s">
        <v>2787</v>
      </c>
      <c r="CW372" t="s">
        <v>2736</v>
      </c>
      <c r="CX372" t="s">
        <v>2758</v>
      </c>
      <c r="CY372" t="s">
        <v>1472</v>
      </c>
      <c r="CZ372" t="s">
        <v>1473</v>
      </c>
      <c r="DA372" t="s">
        <v>444</v>
      </c>
      <c r="DB372" t="s">
        <v>444</v>
      </c>
      <c r="DC372" t="s">
        <v>444</v>
      </c>
      <c r="DD372" t="s">
        <v>444</v>
      </c>
      <c r="DE372" t="s">
        <v>444</v>
      </c>
      <c r="DF372" t="s">
        <v>444</v>
      </c>
      <c r="DG372" t="s">
        <v>444</v>
      </c>
      <c r="DH372" t="s">
        <v>444</v>
      </c>
      <c r="DI372" t="s">
        <v>282</v>
      </c>
      <c r="DJ372" t="s">
        <v>1440</v>
      </c>
      <c r="DK372" t="s">
        <v>1451</v>
      </c>
      <c r="DL372" t="s">
        <v>444</v>
      </c>
      <c r="DM372" t="s">
        <v>444</v>
      </c>
      <c r="DN372" t="s">
        <v>444</v>
      </c>
      <c r="DO372" t="s">
        <v>444</v>
      </c>
      <c r="DP372" t="s">
        <v>444</v>
      </c>
      <c r="DQ372" t="s">
        <v>444</v>
      </c>
      <c r="DR372" t="s">
        <v>444</v>
      </c>
      <c r="DS372" t="s">
        <v>444</v>
      </c>
      <c r="DT372" s="24" t="s">
        <v>444</v>
      </c>
      <c r="DU372" s="24" t="s">
        <v>444</v>
      </c>
      <c r="DV372" t="s">
        <v>444</v>
      </c>
      <c r="DW372" t="s">
        <v>444</v>
      </c>
      <c r="DX372" s="24" t="s">
        <v>444</v>
      </c>
      <c r="DY372" s="24" t="s">
        <v>444</v>
      </c>
      <c r="DZ372" t="s">
        <v>444</v>
      </c>
      <c r="EA372" t="s">
        <v>444</v>
      </c>
      <c r="EB372" s="24" t="s">
        <v>444</v>
      </c>
      <c r="EC372" s="24" t="s">
        <v>444</v>
      </c>
      <c r="ED372" t="s">
        <v>444</v>
      </c>
      <c r="EE372" t="s">
        <v>444</v>
      </c>
      <c r="EF372" s="24" t="s">
        <v>444</v>
      </c>
      <c r="EG372" s="24" t="s">
        <v>444</v>
      </c>
      <c r="EH372" t="s">
        <v>444</v>
      </c>
      <c r="EI372" t="s">
        <v>444</v>
      </c>
      <c r="EJ372" s="24" t="s">
        <v>444</v>
      </c>
      <c r="EK372" s="24" t="s">
        <v>444</v>
      </c>
      <c r="EL372" t="s">
        <v>444</v>
      </c>
      <c r="EM372" t="s">
        <v>444</v>
      </c>
      <c r="EN372" s="24" t="s">
        <v>444</v>
      </c>
      <c r="EO372" s="24" t="s">
        <v>444</v>
      </c>
      <c r="EP372" t="s">
        <v>444</v>
      </c>
      <c r="EQ372" t="s">
        <v>444</v>
      </c>
      <c r="ER372" s="24" t="s">
        <v>444</v>
      </c>
      <c r="ES372" s="24" t="s">
        <v>444</v>
      </c>
      <c r="ET372" t="s">
        <v>444</v>
      </c>
      <c r="EU372" t="s">
        <v>444</v>
      </c>
      <c r="EV372" s="24" t="s">
        <v>444</v>
      </c>
      <c r="EW372" s="24" t="s">
        <v>444</v>
      </c>
      <c r="EX372" t="s">
        <v>444</v>
      </c>
      <c r="EY372" t="s">
        <v>444</v>
      </c>
      <c r="EZ372" s="24" t="s">
        <v>444</v>
      </c>
      <c r="FA372" s="24" t="s">
        <v>444</v>
      </c>
      <c r="FB372" t="s">
        <v>444</v>
      </c>
      <c r="FC372" t="s">
        <v>444</v>
      </c>
      <c r="FD372" s="24" t="s">
        <v>444</v>
      </c>
      <c r="FE372" s="24" t="s">
        <v>444</v>
      </c>
      <c r="FF372" t="s">
        <v>444</v>
      </c>
      <c r="FG372" t="s">
        <v>444</v>
      </c>
      <c r="FH372" s="24" t="s">
        <v>444</v>
      </c>
      <c r="FI372" s="24" t="s">
        <v>444</v>
      </c>
      <c r="FJ372" t="s">
        <v>444</v>
      </c>
      <c r="FK372" t="s">
        <v>444</v>
      </c>
      <c r="FL372" s="24" t="s">
        <v>444</v>
      </c>
      <c r="FM372" s="24" t="s">
        <v>444</v>
      </c>
      <c r="FN372" t="s">
        <v>444</v>
      </c>
      <c r="FO372" t="s">
        <v>444</v>
      </c>
      <c r="FP372" s="24" t="s">
        <v>444</v>
      </c>
      <c r="FQ372" s="24" t="s">
        <v>444</v>
      </c>
      <c r="FR372" t="s">
        <v>444</v>
      </c>
      <c r="FS372" t="s">
        <v>444</v>
      </c>
      <c r="FT372" s="24" t="s">
        <v>444</v>
      </c>
      <c r="FU372" s="24" t="s">
        <v>444</v>
      </c>
      <c r="FV372" t="s">
        <v>444</v>
      </c>
      <c r="FW372" t="s">
        <v>444</v>
      </c>
      <c r="FX372" s="24" t="s">
        <v>444</v>
      </c>
      <c r="FY372" s="24" t="s">
        <v>444</v>
      </c>
      <c r="FZ372" t="s">
        <v>444</v>
      </c>
      <c r="GA372" t="s">
        <v>444</v>
      </c>
      <c r="GB372" s="24" t="s">
        <v>444</v>
      </c>
      <c r="GC372" s="24" t="s">
        <v>444</v>
      </c>
      <c r="GD372" t="s">
        <v>444</v>
      </c>
      <c r="GE372" t="s">
        <v>444</v>
      </c>
      <c r="GF372" s="24" t="s">
        <v>444</v>
      </c>
      <c r="GG372" s="24" t="s">
        <v>444</v>
      </c>
      <c r="GH372" t="s">
        <v>444</v>
      </c>
      <c r="GI372" s="24" t="s">
        <v>444</v>
      </c>
      <c r="GJ372" s="24" t="s">
        <v>444</v>
      </c>
      <c r="GK372" t="s">
        <v>444</v>
      </c>
      <c r="GL372" t="s">
        <v>444</v>
      </c>
      <c r="GM372" s="24" t="s">
        <v>444</v>
      </c>
      <c r="GN372" s="24" t="s">
        <v>444</v>
      </c>
      <c r="GO372" t="s">
        <v>444</v>
      </c>
      <c r="GP372" t="s">
        <v>444</v>
      </c>
      <c r="GQ372" s="24" t="s">
        <v>444</v>
      </c>
      <c r="GR372" s="24" t="s">
        <v>444</v>
      </c>
      <c r="GS372" t="s">
        <v>444</v>
      </c>
      <c r="GT372" t="s">
        <v>444</v>
      </c>
      <c r="GU372" s="24" t="s">
        <v>444</v>
      </c>
      <c r="GV372" s="24" t="s">
        <v>444</v>
      </c>
      <c r="GW372" t="s">
        <v>444</v>
      </c>
      <c r="GX372" t="s">
        <v>444</v>
      </c>
      <c r="GY372" s="24" t="s">
        <v>444</v>
      </c>
      <c r="GZ372" s="24" t="s">
        <v>444</v>
      </c>
      <c r="HA372" t="s">
        <v>444</v>
      </c>
      <c r="HB372" t="s">
        <v>444</v>
      </c>
      <c r="HC372" s="24" t="s">
        <v>444</v>
      </c>
      <c r="HD372" s="24" t="s">
        <v>444</v>
      </c>
      <c r="HE372" t="s">
        <v>444</v>
      </c>
      <c r="HF372" t="s">
        <v>444</v>
      </c>
      <c r="HG372" s="24" t="s">
        <v>444</v>
      </c>
      <c r="HH372" s="24" t="s">
        <v>444</v>
      </c>
      <c r="HI372" t="s">
        <v>444</v>
      </c>
      <c r="HJ372" t="s">
        <v>444</v>
      </c>
      <c r="HK372" s="24" t="s">
        <v>444</v>
      </c>
      <c r="HL372" s="24" t="s">
        <v>444</v>
      </c>
      <c r="HM372" t="s">
        <v>444</v>
      </c>
      <c r="HN372" t="s">
        <v>444</v>
      </c>
      <c r="HO372" s="24" t="s">
        <v>444</v>
      </c>
      <c r="HP372" s="24" t="s">
        <v>444</v>
      </c>
      <c r="HQ372" t="s">
        <v>444</v>
      </c>
      <c r="HR372" t="s">
        <v>444</v>
      </c>
      <c r="HS372" s="24" t="s">
        <v>444</v>
      </c>
      <c r="HT372" s="24" t="s">
        <v>444</v>
      </c>
      <c r="HU372" t="s">
        <v>444</v>
      </c>
      <c r="HV372" t="s">
        <v>444</v>
      </c>
      <c r="HW372" s="24" t="s">
        <v>444</v>
      </c>
      <c r="HX372" s="24" t="s">
        <v>444</v>
      </c>
      <c r="HY372" t="s">
        <v>444</v>
      </c>
      <c r="HZ372" t="s">
        <v>444</v>
      </c>
      <c r="IA372" t="s">
        <v>3033</v>
      </c>
      <c r="IB372" t="s">
        <v>2736</v>
      </c>
      <c r="IC372" t="s">
        <v>2758</v>
      </c>
      <c r="ID372" s="33" t="b" cm="1">
        <f t="array" ref="ID372">_xlfn.IFNA(MATCH($A$2,_xlfn.NUMBERVALUE(Table_Query_from_MF_DSNP62[[#This Row],[CL_GLACCT_DR1]:[CL_GLACCT_CR4]]),0),0)&gt;=1</f>
        <v>1</v>
      </c>
      <c r="IE372" s="33" t="b">
        <f>OR(Table_Query_from_MF_DSNP62[[#This Row],[Pair1]:[Pair25]])</f>
        <v>1</v>
      </c>
      <c r="IF372" s="33">
        <f>_xlfn.IFNA(MATCH(TRUE,Table_Query_from_MF_DSNP62[[#This Row],[Pair1]:[Pair25]],0),"none")</f>
        <v>1</v>
      </c>
      <c r="IG372" s="33" t="b">
        <f>AND($A$2&gt;=_xlfn.NUMBERVALUE(Table_Query_from_MF_DSNP62[[#This Row],[CL_GL_ACCT_FR1]]),$A$2&lt;=_xlfn.NUMBERVALUE(Table_Query_from_MF_DSNP62[[#This Row],[CL_GL_ACCT_TO1]]))</f>
        <v>1</v>
      </c>
      <c r="IH372" s="33" t="b">
        <f>AND($A$2&gt;=_xlfn.NUMBERVALUE(Table_Query_from_MF_DSNP62[[#This Row],[CL_GL_ACCT_FR2]]),$A$2&lt;=_xlfn.NUMBERVALUE(Table_Query_from_MF_DSNP62[[#This Row],[CL_GL_ACCT_TO2]]))</f>
        <v>1</v>
      </c>
      <c r="II372" s="33" t="b">
        <f>AND($A$2&gt;=_xlfn.NUMBERVALUE(Table_Query_from_MF_DSNP62[[#This Row],[CL_GL_ACCT_FR3]]),$A$2&lt;=_xlfn.NUMBERVALUE(Table_Query_from_MF_DSNP62[[#This Row],[CL_GL_ACCT_TO3]]))</f>
        <v>1</v>
      </c>
      <c r="IJ372" s="33" t="b">
        <f>AND($A$2&gt;=_xlfn.NUMBERVALUE(Table_Query_from_MF_DSNP62[[#This Row],[CL_GL_ACCT_FR4]]),$A$2&lt;=_xlfn.NUMBERVALUE(Table_Query_from_MF_DSNP62[[#This Row],[CL_GL_ACCT_TO4]]))</f>
        <v>1</v>
      </c>
      <c r="IK372" s="33" t="b">
        <f>AND($A$2&gt;=_xlfn.NUMBERVALUE(Table_Query_from_MF_DSNP62[[#This Row],[CL_GL_ACCT_FR5]]),$A$2&lt;=_xlfn.NUMBERVALUE(Table_Query_from_MF_DSNP62[[#This Row],[CL_GL_ACCT_TO5]]))</f>
        <v>1</v>
      </c>
      <c r="IL372" s="33" t="b">
        <f>AND($A$2&gt;=_xlfn.NUMBERVALUE(Table_Query_from_MF_DSNP62[[#This Row],[CL_GL_ACCT_FR6]]),$A$2&lt;=_xlfn.NUMBERVALUE(Table_Query_from_MF_DSNP62[[#This Row],[CL_GL_ACCT_TO6]]))</f>
        <v>1</v>
      </c>
      <c r="IM372" s="33" t="b">
        <f>AND($A$2&gt;=_xlfn.NUMBERVALUE(Table_Query_from_MF_DSNP62[[#This Row],[CL_GL_ACCT_FR7]]),$A$2&lt;=_xlfn.NUMBERVALUE(Table_Query_from_MF_DSNP62[[#This Row],[CL_GL_ACCT_TO7]]))</f>
        <v>1</v>
      </c>
      <c r="IN372" s="33" t="b">
        <f>AND($A$2&gt;=_xlfn.NUMBERVALUE(Table_Query_from_MF_DSNP62[[#This Row],[CL_GL_ACCT_FR8]]),$A$2&lt;=_xlfn.NUMBERVALUE(Table_Query_from_MF_DSNP62[[#This Row],[CL_GL_ACCT_TO8]]))</f>
        <v>1</v>
      </c>
      <c r="IO372" s="33" t="b">
        <f>AND($A$2&gt;=_xlfn.NUMBERVALUE(Table_Query_from_MF_DSNP62[[#This Row],[CL_GL_ACCT_FR9]]),$A$2&lt;=_xlfn.NUMBERVALUE(Table_Query_from_MF_DSNP62[[#This Row],[CL_GL_ACCT_TO9]]))</f>
        <v>1</v>
      </c>
      <c r="IP372" s="33" t="b">
        <f>AND($A$2&gt;=_xlfn.NUMBERVALUE(Table_Query_from_MF_DSNP62[[#This Row],[CL_GL_ACCT_FR10]]),$A$2&lt;=_xlfn.NUMBERVALUE(Table_Query_from_MF_DSNP62[[#This Row],[CL_GL_ACCT_TO10]]))</f>
        <v>1</v>
      </c>
      <c r="IQ372" s="33" t="b">
        <f>AND($A$2&gt;=_xlfn.NUMBERVALUE(Table_Query_from_MF_DSNP62[[#This Row],[CL_GL_ACCT_FR11]]),$A$2&lt;=_xlfn.NUMBERVALUE(Table_Query_from_MF_DSNP62[[#This Row],[CL_GL_ACCT_TO11]]))</f>
        <v>1</v>
      </c>
      <c r="IR372" s="33" t="b">
        <f>AND($A$2&gt;=_xlfn.NUMBERVALUE(Table_Query_from_MF_DSNP62[[#This Row],[CL_GL_ACCT_FR12]]),$A$2&lt;=_xlfn.NUMBERVALUE(Table_Query_from_MF_DSNP62[[#This Row],[CL_GL_ACCT_TO12]]))</f>
        <v>1</v>
      </c>
      <c r="IS372" s="33" t="b">
        <f>AND($A$2&gt;=_xlfn.NUMBERVALUE(Table_Query_from_MF_DSNP62[[#This Row],[CL_GL_ACCT_FR13]]),$A$2&lt;=_xlfn.NUMBERVALUE(Table_Query_from_MF_DSNP62[[#This Row],[CL_GL_ACCT_TO13]]))</f>
        <v>1</v>
      </c>
      <c r="IT372" s="33" t="b">
        <f>AND($A$2&gt;=_xlfn.NUMBERVALUE(Table_Query_from_MF_DSNP62[[#This Row],[CL_GL_ACCT_FR14]]),$A$2&lt;=_xlfn.NUMBERVALUE(Table_Query_from_MF_DSNP62[[#This Row],[CL_GL_ACCT_TO14]]))</f>
        <v>1</v>
      </c>
      <c r="IU372" s="33" t="b">
        <f>AND($A$2&gt;=_xlfn.NUMBERVALUE(Table_Query_from_MF_DSNP62[[#This Row],[CL_GL_ACCT_FR15]]),$A$2&lt;=_xlfn.NUMBERVALUE(Table_Query_from_MF_DSNP62[[#This Row],[CL_GL_ACCT_TO15]]))</f>
        <v>1</v>
      </c>
      <c r="IV372" s="33" t="b">
        <f>AND($A$2&gt;=_xlfn.NUMBERVALUE(Table_Query_from_MF_DSNP62[[#This Row],[CL_GL_ACCT_FR16]]),$A$2&lt;=_xlfn.NUMBERVALUE(Table_Query_from_MF_DSNP62[[#This Row],[CL_GL_ACCT_TO16]]))</f>
        <v>1</v>
      </c>
      <c r="IW372" s="33" t="b">
        <f>AND($A$2&gt;=_xlfn.NUMBERVALUE(Table_Query_from_MF_DSNP62[[#This Row],[CL_GL_ACCT_FR17]]),$A$2&lt;=_xlfn.NUMBERVALUE(Table_Query_from_MF_DSNP62[[#This Row],[CL_GL_ACCT_TO17]]))</f>
        <v>1</v>
      </c>
      <c r="IX372" s="33" t="b">
        <f>AND($A$2&gt;=_xlfn.NUMBERVALUE(Table_Query_from_MF_DSNP62[[#This Row],[CL_GL_ACCT_FR18]]),$A$2&lt;=_xlfn.NUMBERVALUE(Table_Query_from_MF_DSNP62[[#This Row],[CL_GL_ACCT_TO18]]))</f>
        <v>1</v>
      </c>
      <c r="IY372" s="33" t="b">
        <f>AND($A$2&gt;=_xlfn.NUMBERVALUE(Table_Query_from_MF_DSNP62[[#This Row],[CL_GL_ACCT_FR19]]),$A$2&lt;=_xlfn.NUMBERVALUE(Table_Query_from_MF_DSNP62[[#This Row],[CL_GL_ACCT_TO19]]))</f>
        <v>1</v>
      </c>
      <c r="IZ372" s="33" t="b">
        <f>AND($A$2&gt;=_xlfn.NUMBERVALUE(Table_Query_from_MF_DSNP62[[#This Row],[CL_GL_ACCT_FR20]]),$A$2&lt;=_xlfn.NUMBERVALUE(Table_Query_from_MF_DSNP62[[#This Row],[CL_GL_ACCT_TO20]]))</f>
        <v>1</v>
      </c>
      <c r="JA372" s="33" t="b">
        <f>AND($A$2&gt;=_xlfn.NUMBERVALUE(Table_Query_from_MF_DSNP62[[#This Row],[CL_GL_ACCT_FR21]]),$A$2&lt;=_xlfn.NUMBERVALUE(Table_Query_from_MF_DSNP62[[#This Row],[CL_GL_ACCT_TO21]]))</f>
        <v>1</v>
      </c>
      <c r="JB372" s="33" t="b">
        <f>AND($A$2&gt;=_xlfn.NUMBERVALUE(Table_Query_from_MF_DSNP62[[#This Row],[CL_GL_ACCT_FR22]]),$A$2&lt;=_xlfn.NUMBERVALUE(Table_Query_from_MF_DSNP62[[#This Row],[CL_GL_ACCT_TO22]]))</f>
        <v>1</v>
      </c>
      <c r="JC372" s="33" t="b">
        <f>AND($A$2&gt;=_xlfn.NUMBERVALUE(Table_Query_from_MF_DSNP62[[#This Row],[CL_GL_ACCT_FR23]]),$A$2&lt;=_xlfn.NUMBERVALUE(Table_Query_from_MF_DSNP62[[#This Row],[CL_GL_ACCT_TO23]]))</f>
        <v>1</v>
      </c>
      <c r="JD372" s="33" t="b">
        <f>AND($A$2&gt;=_xlfn.NUMBERVALUE(Table_Query_from_MF_DSNP62[[#This Row],[CL_GL_ACCT_FR24]]),$A$2&lt;=_xlfn.NUMBERVALUE(Table_Query_from_MF_DSNP62[[#This Row],[CL_GL_ACCT_TO24]]))</f>
        <v>1</v>
      </c>
      <c r="JE372" s="33" t="b">
        <f>AND($A$2&gt;=_xlfn.NUMBERVALUE(Table_Query_from_MF_DSNP62[[#This Row],[CL_GL_ACCT_FR25]]),$A$2&lt;=_xlfn.NUMBERVALUE(Table_Query_from_MF_DSNP62[[#This Row],[CL_GL_ACCT_TO25]]))</f>
        <v>1</v>
      </c>
      <c r="JF372" s="33" t="b">
        <f>OR(Table_Query_from_MF_DSNP62[[#This Row],[PairA]:[PairO]])</f>
        <v>1</v>
      </c>
      <c r="JG372" s="33">
        <f>_xlfn.IFNA(MATCH(TRUE,Table_Query_from_MF_DSNP62[[#This Row],[PairA]:[PairO]],0),"none")</f>
        <v>1</v>
      </c>
      <c r="JH372" s="33" t="b">
        <f>AND($B$2&gt;=_xlfn.NUMBERVALUE(Table_Query_from_MF_DSNP62[[#This Row],[CL_CMP_OBJ_FR1]]),$B$2&lt;=_xlfn.NUMBERVALUE(Table_Query_from_MF_DSNP62[[#This Row],[CL_CMP_OBJ_TO1]]))</f>
        <v>1</v>
      </c>
      <c r="JI372" s="33" t="b">
        <f>AND($B$2&gt;=_xlfn.NUMBERVALUE(Table_Query_from_MF_DSNP62[[#This Row],[CL_CMP_OBJ_FR2]]),$B$2&lt;=_xlfn.NUMBERVALUE(Table_Query_from_MF_DSNP62[[#This Row],[CL_CMP_OBJ_TO2]]))</f>
        <v>1</v>
      </c>
      <c r="JJ372" s="33" t="b">
        <f>AND($B$2&gt;=_xlfn.NUMBERVALUE(Table_Query_from_MF_DSNP62[[#This Row],[CL_CMP_OBJ_FR3]]),$B$2&lt;=_xlfn.NUMBERVALUE(Table_Query_from_MF_DSNP62[[#This Row],[CL_CMP_OBJ_TO3]]))</f>
        <v>1</v>
      </c>
      <c r="JK372" s="33" t="b">
        <f>AND($B$2&gt;=_xlfn.NUMBERVALUE(Table_Query_from_MF_DSNP62[[#This Row],[CL_CMP_OBJ_FR4]]),$B$2&lt;=_xlfn.NUMBERVALUE(Table_Query_from_MF_DSNP62[[#This Row],[CL_CMP_OBJ_TO4]]))</f>
        <v>1</v>
      </c>
      <c r="JL372" s="33" t="b">
        <f>AND($B$2&gt;=_xlfn.NUMBERVALUE(Table_Query_from_MF_DSNP62[[#This Row],[CL_CMP_OBJ_FR5]]),$B$2&lt;=_xlfn.NUMBERVALUE(Table_Query_from_MF_DSNP62[[#This Row],[CL_CMP_OBJ_TO5]]))</f>
        <v>1</v>
      </c>
      <c r="JM372" s="33" t="b">
        <f>AND($B$2&gt;=_xlfn.NUMBERVALUE(Table_Query_from_MF_DSNP62[[#This Row],[CL_CMP_OBJ_FR6]]),$B$2&lt;=_xlfn.NUMBERVALUE(Table_Query_from_MF_DSNP62[[#This Row],[CL_CMP_OBJ_TO6]]))</f>
        <v>1</v>
      </c>
      <c r="JN372" s="33" t="b">
        <f>AND($B$2&gt;=_xlfn.NUMBERVALUE(Table_Query_from_MF_DSNP62[[#This Row],[CL_CMP_OBJ_FR7]]),$B$2&lt;=_xlfn.NUMBERVALUE(Table_Query_from_MF_DSNP62[[#This Row],[CL_CMP_OBJ_TO7]]))</f>
        <v>1</v>
      </c>
      <c r="JO372" s="33" t="b">
        <f>AND($B$2&gt;=_xlfn.NUMBERVALUE(Table_Query_from_MF_DSNP62[[#This Row],[CL_CMP_OBJ_FR8]]),$B$2&lt;=_xlfn.NUMBERVALUE(Table_Query_from_MF_DSNP62[[#This Row],[CL_CMP_OBJ_TO8]]))</f>
        <v>1</v>
      </c>
      <c r="JP372" s="33" t="b">
        <f>AND($B$2&gt;=_xlfn.NUMBERVALUE(Table_Query_from_MF_DSNP62[[#This Row],[CL_CMP_OBJ_FR9]]),$B$2&lt;=_xlfn.NUMBERVALUE(Table_Query_from_MF_DSNP62[[#This Row],[CL_CMP_OBJ_TO9]]))</f>
        <v>1</v>
      </c>
      <c r="JQ372" s="33" t="b">
        <f>AND($B$2&gt;=_xlfn.NUMBERVALUE(Table_Query_from_MF_DSNP62[[#This Row],[CL_CMP_OBJ_FR10]]),$B$2&lt;=_xlfn.NUMBERVALUE(Table_Query_from_MF_DSNP62[[#This Row],[CL_CMP_OBJ_TO10]]))</f>
        <v>1</v>
      </c>
      <c r="JR372" s="33" t="b">
        <f>AND($B$2&gt;=_xlfn.NUMBERVALUE(Table_Query_from_MF_DSNP62[[#This Row],[CL_CMP_OBJ_FR11]]),$B$2&lt;=_xlfn.NUMBERVALUE(Table_Query_from_MF_DSNP62[[#This Row],[CL_CMP_OBJ_TO11]]))</f>
        <v>1</v>
      </c>
      <c r="JS372" s="33" t="b">
        <f>AND($B$2&gt;=_xlfn.NUMBERVALUE(Table_Query_from_MF_DSNP62[[#This Row],[CL_CMP_OBJ_FR12]]),$B$2&lt;=_xlfn.NUMBERVALUE(Table_Query_from_MF_DSNP62[[#This Row],[CL_CMP_OBJ_TO12]]))</f>
        <v>1</v>
      </c>
      <c r="JT372" s="33" t="b">
        <f>AND($B$2&gt;=_xlfn.NUMBERVALUE(Table_Query_from_MF_DSNP62[[#This Row],[CL_CMP_OBJ_FR13]]),$B$2&lt;=_xlfn.NUMBERVALUE(Table_Query_from_MF_DSNP62[[#This Row],[CL_CMP_OBJ_TO13]]))</f>
        <v>1</v>
      </c>
      <c r="JU372" s="33" t="b">
        <f>AND($B$2&gt;=_xlfn.NUMBERVALUE(Table_Query_from_MF_DSNP62[[#This Row],[CL_CMP_OBJ_FR14]]),$B$2&lt;=_xlfn.NUMBERVALUE(Table_Query_from_MF_DSNP62[[#This Row],[CL_CMP_OBJ_TO14]]))</f>
        <v>1</v>
      </c>
      <c r="JV372" s="33" t="b">
        <f>AND($B$2&gt;=_xlfn.NUMBERVALUE(Table_Query_from_MF_DSNP62[[#This Row],[CL_CMP_OBJ_FR15]]),$B$2&lt;=_xlfn.NUMBERVALUE(Table_Query_from_MF_DSNP62[[#This Row],[CL_CMP_OBJ_TO15]]))</f>
        <v>1</v>
      </c>
    </row>
    <row r="373" spans="1:282" x14ac:dyDescent="0.25">
      <c r="A373" t="b">
        <f>OR(,Table_Query_from_MF_DSNP62[[#This Row],[Desired GL included as "hard-coded" GL?]],Table_Query_from_MF_DSNP62[[#This Row],[Desired GL included as "Open GL"?]])</f>
        <v>1</v>
      </c>
      <c r="B373" t="b">
        <f>Table_Query_from_MF_DSNP62[[#This Row],[Desired CObj included as "Open CObj"?]]</f>
        <v>1</v>
      </c>
      <c r="C373" t="s">
        <v>1965</v>
      </c>
      <c r="D373" t="s">
        <v>1966</v>
      </c>
      <c r="E373" t="s">
        <v>15</v>
      </c>
      <c r="F373" s="24" t="s">
        <v>109</v>
      </c>
      <c r="G373" t="s">
        <v>221</v>
      </c>
      <c r="H373" s="24" t="s">
        <v>444</v>
      </c>
      <c r="I373" t="s">
        <v>444</v>
      </c>
      <c r="J373" s="24" t="s">
        <v>444</v>
      </c>
      <c r="K373" t="s">
        <v>444</v>
      </c>
      <c r="L373" s="24" t="s">
        <v>444</v>
      </c>
      <c r="M373" t="s">
        <v>444</v>
      </c>
      <c r="N373" t="s">
        <v>444</v>
      </c>
      <c r="O373" t="s">
        <v>444</v>
      </c>
      <c r="P373" t="s">
        <v>444</v>
      </c>
      <c r="Q373" t="s">
        <v>15</v>
      </c>
      <c r="R373" t="s">
        <v>444</v>
      </c>
      <c r="S373" t="s">
        <v>442</v>
      </c>
      <c r="T373" t="s">
        <v>447</v>
      </c>
      <c r="U373" t="s">
        <v>444</v>
      </c>
      <c r="V373" t="s">
        <v>444</v>
      </c>
      <c r="W373" t="s">
        <v>442</v>
      </c>
      <c r="X373" t="s">
        <v>442</v>
      </c>
      <c r="Y373" t="s">
        <v>444</v>
      </c>
      <c r="Z373" t="s">
        <v>442</v>
      </c>
      <c r="AA373" t="s">
        <v>442</v>
      </c>
      <c r="AB373" t="s">
        <v>442</v>
      </c>
      <c r="AC373" t="s">
        <v>444</v>
      </c>
      <c r="AD373" t="s">
        <v>444</v>
      </c>
      <c r="AE373" t="s">
        <v>444</v>
      </c>
      <c r="AF373" t="s">
        <v>444</v>
      </c>
      <c r="AG373" t="s">
        <v>442</v>
      </c>
      <c r="AH373" t="s">
        <v>444</v>
      </c>
      <c r="AI373" t="s">
        <v>447</v>
      </c>
      <c r="AJ373" t="s">
        <v>442</v>
      </c>
      <c r="AK373" t="s">
        <v>444</v>
      </c>
      <c r="AL373" t="s">
        <v>444</v>
      </c>
      <c r="AM373" t="s">
        <v>444</v>
      </c>
      <c r="AN373" t="s">
        <v>444</v>
      </c>
      <c r="AO373" t="s">
        <v>444</v>
      </c>
      <c r="AP373" t="s">
        <v>442</v>
      </c>
      <c r="AQ373" t="s">
        <v>1440</v>
      </c>
      <c r="AR373" t="s">
        <v>1451</v>
      </c>
      <c r="AS373" t="s">
        <v>162</v>
      </c>
      <c r="AT373" t="s">
        <v>444</v>
      </c>
      <c r="AU373" t="s">
        <v>444</v>
      </c>
      <c r="AV373" t="s">
        <v>442</v>
      </c>
      <c r="AW373" t="s">
        <v>444</v>
      </c>
      <c r="AX373" t="s">
        <v>444</v>
      </c>
      <c r="AY373" t="s">
        <v>444</v>
      </c>
      <c r="AZ373" t="s">
        <v>444</v>
      </c>
      <c r="BA373" t="s">
        <v>444</v>
      </c>
      <c r="BB373" t="s">
        <v>444</v>
      </c>
      <c r="BC373" t="s">
        <v>444</v>
      </c>
      <c r="BD373" t="s">
        <v>1359</v>
      </c>
      <c r="BE373" t="s">
        <v>444</v>
      </c>
      <c r="BF373" t="s">
        <v>1360</v>
      </c>
      <c r="BG373" t="s">
        <v>444</v>
      </c>
      <c r="BH373" t="s">
        <v>444</v>
      </c>
      <c r="BI373" t="s">
        <v>444</v>
      </c>
      <c r="BJ373" t="s">
        <v>444</v>
      </c>
      <c r="BK373" t="s">
        <v>444</v>
      </c>
      <c r="BL373" t="s">
        <v>444</v>
      </c>
      <c r="BM373" t="s">
        <v>444</v>
      </c>
      <c r="BN373" t="s">
        <v>444</v>
      </c>
      <c r="BO373" t="s">
        <v>444</v>
      </c>
      <c r="BP373" t="s">
        <v>444</v>
      </c>
      <c r="BQ373" t="s">
        <v>444</v>
      </c>
      <c r="BR373" t="s">
        <v>444</v>
      </c>
      <c r="BS373" t="s">
        <v>444</v>
      </c>
      <c r="BT373" t="s">
        <v>444</v>
      </c>
      <c r="BU373" t="s">
        <v>444</v>
      </c>
      <c r="BV373" t="s">
        <v>444</v>
      </c>
      <c r="BW373" t="s">
        <v>444</v>
      </c>
      <c r="BX373" t="s">
        <v>444</v>
      </c>
      <c r="BY373" t="s">
        <v>444</v>
      </c>
      <c r="BZ373" t="s">
        <v>444</v>
      </c>
      <c r="CA373" t="s">
        <v>444</v>
      </c>
      <c r="CB373" t="s">
        <v>444</v>
      </c>
      <c r="CC373" t="s">
        <v>444</v>
      </c>
      <c r="CD373" t="s">
        <v>444</v>
      </c>
      <c r="CE373" t="s">
        <v>444</v>
      </c>
      <c r="CF373" t="s">
        <v>444</v>
      </c>
      <c r="CG373" t="s">
        <v>444</v>
      </c>
      <c r="CH373" t="s">
        <v>444</v>
      </c>
      <c r="CI373" t="s">
        <v>444</v>
      </c>
      <c r="CJ373" t="s">
        <v>444</v>
      </c>
      <c r="CK373" t="s">
        <v>444</v>
      </c>
      <c r="CL373" t="s">
        <v>444</v>
      </c>
      <c r="CM373" t="s">
        <v>444</v>
      </c>
      <c r="CN373" t="s">
        <v>444</v>
      </c>
      <c r="CO373" t="s">
        <v>444</v>
      </c>
      <c r="CP373" t="s">
        <v>444</v>
      </c>
      <c r="CQ373" t="s">
        <v>444</v>
      </c>
      <c r="CR373" t="s">
        <v>444</v>
      </c>
      <c r="CS373" t="s">
        <v>444</v>
      </c>
      <c r="CT373" t="s">
        <v>444</v>
      </c>
      <c r="CU373" t="s">
        <v>7</v>
      </c>
      <c r="CV373" t="s">
        <v>2787</v>
      </c>
      <c r="CW373" t="s">
        <v>2736</v>
      </c>
      <c r="CX373" t="s">
        <v>2758</v>
      </c>
      <c r="CY373" t="s">
        <v>1472</v>
      </c>
      <c r="CZ373" t="s">
        <v>1473</v>
      </c>
      <c r="DA373" t="s">
        <v>444</v>
      </c>
      <c r="DB373" t="s">
        <v>444</v>
      </c>
      <c r="DC373" t="s">
        <v>444</v>
      </c>
      <c r="DD373" t="s">
        <v>444</v>
      </c>
      <c r="DE373" t="s">
        <v>444</v>
      </c>
      <c r="DF373" t="s">
        <v>444</v>
      </c>
      <c r="DG373" t="s">
        <v>444</v>
      </c>
      <c r="DH373" t="s">
        <v>444</v>
      </c>
      <c r="DI373" t="s">
        <v>282</v>
      </c>
      <c r="DJ373" t="s">
        <v>1440</v>
      </c>
      <c r="DK373" t="s">
        <v>1451</v>
      </c>
      <c r="DL373" t="s">
        <v>444</v>
      </c>
      <c r="DM373" t="s">
        <v>444</v>
      </c>
      <c r="DN373" t="s">
        <v>444</v>
      </c>
      <c r="DO373" t="s">
        <v>444</v>
      </c>
      <c r="DP373" t="s">
        <v>444</v>
      </c>
      <c r="DQ373" t="s">
        <v>444</v>
      </c>
      <c r="DR373" t="s">
        <v>444</v>
      </c>
      <c r="DS373" t="s">
        <v>444</v>
      </c>
      <c r="DT373" s="24" t="s">
        <v>444</v>
      </c>
      <c r="DU373" s="24" t="s">
        <v>444</v>
      </c>
      <c r="DV373" t="s">
        <v>444</v>
      </c>
      <c r="DW373" t="s">
        <v>444</v>
      </c>
      <c r="DX373" s="24" t="s">
        <v>444</v>
      </c>
      <c r="DY373" s="24" t="s">
        <v>444</v>
      </c>
      <c r="DZ373" t="s">
        <v>444</v>
      </c>
      <c r="EA373" t="s">
        <v>444</v>
      </c>
      <c r="EB373" s="24" t="s">
        <v>444</v>
      </c>
      <c r="EC373" s="24" t="s">
        <v>444</v>
      </c>
      <c r="ED373" t="s">
        <v>444</v>
      </c>
      <c r="EE373" t="s">
        <v>444</v>
      </c>
      <c r="EF373" s="24" t="s">
        <v>444</v>
      </c>
      <c r="EG373" s="24" t="s">
        <v>444</v>
      </c>
      <c r="EH373" t="s">
        <v>444</v>
      </c>
      <c r="EI373" t="s">
        <v>444</v>
      </c>
      <c r="EJ373" s="24" t="s">
        <v>444</v>
      </c>
      <c r="EK373" s="24" t="s">
        <v>444</v>
      </c>
      <c r="EL373" t="s">
        <v>444</v>
      </c>
      <c r="EM373" t="s">
        <v>444</v>
      </c>
      <c r="EN373" s="24" t="s">
        <v>444</v>
      </c>
      <c r="EO373" s="24" t="s">
        <v>444</v>
      </c>
      <c r="EP373" t="s">
        <v>444</v>
      </c>
      <c r="EQ373" t="s">
        <v>444</v>
      </c>
      <c r="ER373" s="24" t="s">
        <v>444</v>
      </c>
      <c r="ES373" s="24" t="s">
        <v>444</v>
      </c>
      <c r="ET373" t="s">
        <v>444</v>
      </c>
      <c r="EU373" t="s">
        <v>444</v>
      </c>
      <c r="EV373" s="24" t="s">
        <v>444</v>
      </c>
      <c r="EW373" s="24" t="s">
        <v>444</v>
      </c>
      <c r="EX373" t="s">
        <v>444</v>
      </c>
      <c r="EY373" t="s">
        <v>444</v>
      </c>
      <c r="EZ373" s="24" t="s">
        <v>444</v>
      </c>
      <c r="FA373" s="24" t="s">
        <v>444</v>
      </c>
      <c r="FB373" t="s">
        <v>444</v>
      </c>
      <c r="FC373" t="s">
        <v>444</v>
      </c>
      <c r="FD373" s="24" t="s">
        <v>444</v>
      </c>
      <c r="FE373" s="24" t="s">
        <v>444</v>
      </c>
      <c r="FF373" t="s">
        <v>444</v>
      </c>
      <c r="FG373" t="s">
        <v>444</v>
      </c>
      <c r="FH373" s="24" t="s">
        <v>444</v>
      </c>
      <c r="FI373" s="24" t="s">
        <v>444</v>
      </c>
      <c r="FJ373" t="s">
        <v>444</v>
      </c>
      <c r="FK373" t="s">
        <v>444</v>
      </c>
      <c r="FL373" s="24" t="s">
        <v>444</v>
      </c>
      <c r="FM373" s="24" t="s">
        <v>444</v>
      </c>
      <c r="FN373" t="s">
        <v>444</v>
      </c>
      <c r="FO373" t="s">
        <v>444</v>
      </c>
      <c r="FP373" s="24" t="s">
        <v>444</v>
      </c>
      <c r="FQ373" s="24" t="s">
        <v>444</v>
      </c>
      <c r="FR373" t="s">
        <v>444</v>
      </c>
      <c r="FS373" t="s">
        <v>444</v>
      </c>
      <c r="FT373" s="24" t="s">
        <v>444</v>
      </c>
      <c r="FU373" s="24" t="s">
        <v>444</v>
      </c>
      <c r="FV373" t="s">
        <v>444</v>
      </c>
      <c r="FW373" t="s">
        <v>444</v>
      </c>
      <c r="FX373" s="24" t="s">
        <v>444</v>
      </c>
      <c r="FY373" s="24" t="s">
        <v>444</v>
      </c>
      <c r="FZ373" t="s">
        <v>444</v>
      </c>
      <c r="GA373" t="s">
        <v>444</v>
      </c>
      <c r="GB373" s="24" t="s">
        <v>444</v>
      </c>
      <c r="GC373" s="24" t="s">
        <v>444</v>
      </c>
      <c r="GD373" t="s">
        <v>444</v>
      </c>
      <c r="GE373" t="s">
        <v>444</v>
      </c>
      <c r="GF373" s="24" t="s">
        <v>444</v>
      </c>
      <c r="GG373" s="24" t="s">
        <v>444</v>
      </c>
      <c r="GH373" t="s">
        <v>444</v>
      </c>
      <c r="GI373" s="24" t="s">
        <v>444</v>
      </c>
      <c r="GJ373" s="24" t="s">
        <v>444</v>
      </c>
      <c r="GK373" t="s">
        <v>444</v>
      </c>
      <c r="GL373" t="s">
        <v>444</v>
      </c>
      <c r="GM373" s="24" t="s">
        <v>444</v>
      </c>
      <c r="GN373" s="24" t="s">
        <v>444</v>
      </c>
      <c r="GO373" t="s">
        <v>444</v>
      </c>
      <c r="GP373" t="s">
        <v>444</v>
      </c>
      <c r="GQ373" s="24" t="s">
        <v>444</v>
      </c>
      <c r="GR373" s="24" t="s">
        <v>444</v>
      </c>
      <c r="GS373" t="s">
        <v>444</v>
      </c>
      <c r="GT373" t="s">
        <v>444</v>
      </c>
      <c r="GU373" s="24" t="s">
        <v>444</v>
      </c>
      <c r="GV373" s="24" t="s">
        <v>444</v>
      </c>
      <c r="GW373" t="s">
        <v>444</v>
      </c>
      <c r="GX373" t="s">
        <v>444</v>
      </c>
      <c r="GY373" s="24" t="s">
        <v>444</v>
      </c>
      <c r="GZ373" s="24" t="s">
        <v>444</v>
      </c>
      <c r="HA373" t="s">
        <v>444</v>
      </c>
      <c r="HB373" t="s">
        <v>444</v>
      </c>
      <c r="HC373" s="24" t="s">
        <v>444</v>
      </c>
      <c r="HD373" s="24" t="s">
        <v>444</v>
      </c>
      <c r="HE373" t="s">
        <v>444</v>
      </c>
      <c r="HF373" t="s">
        <v>444</v>
      </c>
      <c r="HG373" s="24" t="s">
        <v>444</v>
      </c>
      <c r="HH373" s="24" t="s">
        <v>444</v>
      </c>
      <c r="HI373" t="s">
        <v>444</v>
      </c>
      <c r="HJ373" t="s">
        <v>444</v>
      </c>
      <c r="HK373" s="24" t="s">
        <v>444</v>
      </c>
      <c r="HL373" s="24" t="s">
        <v>444</v>
      </c>
      <c r="HM373" t="s">
        <v>444</v>
      </c>
      <c r="HN373" t="s">
        <v>444</v>
      </c>
      <c r="HO373" s="24" t="s">
        <v>444</v>
      </c>
      <c r="HP373" s="24" t="s">
        <v>444</v>
      </c>
      <c r="HQ373" t="s">
        <v>444</v>
      </c>
      <c r="HR373" t="s">
        <v>444</v>
      </c>
      <c r="HS373" s="24" t="s">
        <v>444</v>
      </c>
      <c r="HT373" s="24" t="s">
        <v>444</v>
      </c>
      <c r="HU373" t="s">
        <v>444</v>
      </c>
      <c r="HV373" t="s">
        <v>444</v>
      </c>
      <c r="HW373" s="24" t="s">
        <v>444</v>
      </c>
      <c r="HX373" s="24" t="s">
        <v>444</v>
      </c>
      <c r="HY373" t="s">
        <v>444</v>
      </c>
      <c r="HZ373" t="s">
        <v>444</v>
      </c>
      <c r="IA373" t="s">
        <v>2787</v>
      </c>
      <c r="IB373" t="s">
        <v>2736</v>
      </c>
      <c r="IC373" t="s">
        <v>2758</v>
      </c>
      <c r="ID373" s="33" t="b" cm="1">
        <f t="array" ref="ID373">_xlfn.IFNA(MATCH($A$2,_xlfn.NUMBERVALUE(Table_Query_from_MF_DSNP62[[#This Row],[CL_GLACCT_DR1]:[CL_GLACCT_CR4]]),0),0)&gt;=1</f>
        <v>1</v>
      </c>
      <c r="IE373" s="33" t="b">
        <f>OR(Table_Query_from_MF_DSNP62[[#This Row],[Pair1]:[Pair25]])</f>
        <v>1</v>
      </c>
      <c r="IF373" s="33">
        <f>_xlfn.IFNA(MATCH(TRUE,Table_Query_from_MF_DSNP62[[#This Row],[Pair1]:[Pair25]],0),"none")</f>
        <v>1</v>
      </c>
      <c r="IG373" s="33" t="b">
        <f>AND($A$2&gt;=_xlfn.NUMBERVALUE(Table_Query_from_MF_DSNP62[[#This Row],[CL_GL_ACCT_FR1]]),$A$2&lt;=_xlfn.NUMBERVALUE(Table_Query_from_MF_DSNP62[[#This Row],[CL_GL_ACCT_TO1]]))</f>
        <v>1</v>
      </c>
      <c r="IH373" s="33" t="b">
        <f>AND($A$2&gt;=_xlfn.NUMBERVALUE(Table_Query_from_MF_DSNP62[[#This Row],[CL_GL_ACCT_FR2]]),$A$2&lt;=_xlfn.NUMBERVALUE(Table_Query_from_MF_DSNP62[[#This Row],[CL_GL_ACCT_TO2]]))</f>
        <v>1</v>
      </c>
      <c r="II373" s="33" t="b">
        <f>AND($A$2&gt;=_xlfn.NUMBERVALUE(Table_Query_from_MF_DSNP62[[#This Row],[CL_GL_ACCT_FR3]]),$A$2&lt;=_xlfn.NUMBERVALUE(Table_Query_from_MF_DSNP62[[#This Row],[CL_GL_ACCT_TO3]]))</f>
        <v>1</v>
      </c>
      <c r="IJ373" s="33" t="b">
        <f>AND($A$2&gt;=_xlfn.NUMBERVALUE(Table_Query_from_MF_DSNP62[[#This Row],[CL_GL_ACCT_FR4]]),$A$2&lt;=_xlfn.NUMBERVALUE(Table_Query_from_MF_DSNP62[[#This Row],[CL_GL_ACCT_TO4]]))</f>
        <v>1</v>
      </c>
      <c r="IK373" s="33" t="b">
        <f>AND($A$2&gt;=_xlfn.NUMBERVALUE(Table_Query_from_MF_DSNP62[[#This Row],[CL_GL_ACCT_FR5]]),$A$2&lt;=_xlfn.NUMBERVALUE(Table_Query_from_MF_DSNP62[[#This Row],[CL_GL_ACCT_TO5]]))</f>
        <v>1</v>
      </c>
      <c r="IL373" s="33" t="b">
        <f>AND($A$2&gt;=_xlfn.NUMBERVALUE(Table_Query_from_MF_DSNP62[[#This Row],[CL_GL_ACCT_FR6]]),$A$2&lt;=_xlfn.NUMBERVALUE(Table_Query_from_MF_DSNP62[[#This Row],[CL_GL_ACCT_TO6]]))</f>
        <v>1</v>
      </c>
      <c r="IM373" s="33" t="b">
        <f>AND($A$2&gt;=_xlfn.NUMBERVALUE(Table_Query_from_MF_DSNP62[[#This Row],[CL_GL_ACCT_FR7]]),$A$2&lt;=_xlfn.NUMBERVALUE(Table_Query_from_MF_DSNP62[[#This Row],[CL_GL_ACCT_TO7]]))</f>
        <v>1</v>
      </c>
      <c r="IN373" s="33" t="b">
        <f>AND($A$2&gt;=_xlfn.NUMBERVALUE(Table_Query_from_MF_DSNP62[[#This Row],[CL_GL_ACCT_FR8]]),$A$2&lt;=_xlfn.NUMBERVALUE(Table_Query_from_MF_DSNP62[[#This Row],[CL_GL_ACCT_TO8]]))</f>
        <v>1</v>
      </c>
      <c r="IO373" s="33" t="b">
        <f>AND($A$2&gt;=_xlfn.NUMBERVALUE(Table_Query_from_MF_DSNP62[[#This Row],[CL_GL_ACCT_FR9]]),$A$2&lt;=_xlfn.NUMBERVALUE(Table_Query_from_MF_DSNP62[[#This Row],[CL_GL_ACCT_TO9]]))</f>
        <v>1</v>
      </c>
      <c r="IP373" s="33" t="b">
        <f>AND($A$2&gt;=_xlfn.NUMBERVALUE(Table_Query_from_MF_DSNP62[[#This Row],[CL_GL_ACCT_FR10]]),$A$2&lt;=_xlfn.NUMBERVALUE(Table_Query_from_MF_DSNP62[[#This Row],[CL_GL_ACCT_TO10]]))</f>
        <v>1</v>
      </c>
      <c r="IQ373" s="33" t="b">
        <f>AND($A$2&gt;=_xlfn.NUMBERVALUE(Table_Query_from_MF_DSNP62[[#This Row],[CL_GL_ACCT_FR11]]),$A$2&lt;=_xlfn.NUMBERVALUE(Table_Query_from_MF_DSNP62[[#This Row],[CL_GL_ACCT_TO11]]))</f>
        <v>1</v>
      </c>
      <c r="IR373" s="33" t="b">
        <f>AND($A$2&gt;=_xlfn.NUMBERVALUE(Table_Query_from_MF_DSNP62[[#This Row],[CL_GL_ACCT_FR12]]),$A$2&lt;=_xlfn.NUMBERVALUE(Table_Query_from_MF_DSNP62[[#This Row],[CL_GL_ACCT_TO12]]))</f>
        <v>1</v>
      </c>
      <c r="IS373" s="33" t="b">
        <f>AND($A$2&gt;=_xlfn.NUMBERVALUE(Table_Query_from_MF_DSNP62[[#This Row],[CL_GL_ACCT_FR13]]),$A$2&lt;=_xlfn.NUMBERVALUE(Table_Query_from_MF_DSNP62[[#This Row],[CL_GL_ACCT_TO13]]))</f>
        <v>1</v>
      </c>
      <c r="IT373" s="33" t="b">
        <f>AND($A$2&gt;=_xlfn.NUMBERVALUE(Table_Query_from_MF_DSNP62[[#This Row],[CL_GL_ACCT_FR14]]),$A$2&lt;=_xlfn.NUMBERVALUE(Table_Query_from_MF_DSNP62[[#This Row],[CL_GL_ACCT_TO14]]))</f>
        <v>1</v>
      </c>
      <c r="IU373" s="33" t="b">
        <f>AND($A$2&gt;=_xlfn.NUMBERVALUE(Table_Query_from_MF_DSNP62[[#This Row],[CL_GL_ACCT_FR15]]),$A$2&lt;=_xlfn.NUMBERVALUE(Table_Query_from_MF_DSNP62[[#This Row],[CL_GL_ACCT_TO15]]))</f>
        <v>1</v>
      </c>
      <c r="IV373" s="33" t="b">
        <f>AND($A$2&gt;=_xlfn.NUMBERVALUE(Table_Query_from_MF_DSNP62[[#This Row],[CL_GL_ACCT_FR16]]),$A$2&lt;=_xlfn.NUMBERVALUE(Table_Query_from_MF_DSNP62[[#This Row],[CL_GL_ACCT_TO16]]))</f>
        <v>1</v>
      </c>
      <c r="IW373" s="33" t="b">
        <f>AND($A$2&gt;=_xlfn.NUMBERVALUE(Table_Query_from_MF_DSNP62[[#This Row],[CL_GL_ACCT_FR17]]),$A$2&lt;=_xlfn.NUMBERVALUE(Table_Query_from_MF_DSNP62[[#This Row],[CL_GL_ACCT_TO17]]))</f>
        <v>1</v>
      </c>
      <c r="IX373" s="33" t="b">
        <f>AND($A$2&gt;=_xlfn.NUMBERVALUE(Table_Query_from_MF_DSNP62[[#This Row],[CL_GL_ACCT_FR18]]),$A$2&lt;=_xlfn.NUMBERVALUE(Table_Query_from_MF_DSNP62[[#This Row],[CL_GL_ACCT_TO18]]))</f>
        <v>1</v>
      </c>
      <c r="IY373" s="33" t="b">
        <f>AND($A$2&gt;=_xlfn.NUMBERVALUE(Table_Query_from_MF_DSNP62[[#This Row],[CL_GL_ACCT_FR19]]),$A$2&lt;=_xlfn.NUMBERVALUE(Table_Query_from_MF_DSNP62[[#This Row],[CL_GL_ACCT_TO19]]))</f>
        <v>1</v>
      </c>
      <c r="IZ373" s="33" t="b">
        <f>AND($A$2&gt;=_xlfn.NUMBERVALUE(Table_Query_from_MF_DSNP62[[#This Row],[CL_GL_ACCT_FR20]]),$A$2&lt;=_xlfn.NUMBERVALUE(Table_Query_from_MF_DSNP62[[#This Row],[CL_GL_ACCT_TO20]]))</f>
        <v>1</v>
      </c>
      <c r="JA373" s="33" t="b">
        <f>AND($A$2&gt;=_xlfn.NUMBERVALUE(Table_Query_from_MF_DSNP62[[#This Row],[CL_GL_ACCT_FR21]]),$A$2&lt;=_xlfn.NUMBERVALUE(Table_Query_from_MF_DSNP62[[#This Row],[CL_GL_ACCT_TO21]]))</f>
        <v>1</v>
      </c>
      <c r="JB373" s="33" t="b">
        <f>AND($A$2&gt;=_xlfn.NUMBERVALUE(Table_Query_from_MF_DSNP62[[#This Row],[CL_GL_ACCT_FR22]]),$A$2&lt;=_xlfn.NUMBERVALUE(Table_Query_from_MF_DSNP62[[#This Row],[CL_GL_ACCT_TO22]]))</f>
        <v>1</v>
      </c>
      <c r="JC373" s="33" t="b">
        <f>AND($A$2&gt;=_xlfn.NUMBERVALUE(Table_Query_from_MF_DSNP62[[#This Row],[CL_GL_ACCT_FR23]]),$A$2&lt;=_xlfn.NUMBERVALUE(Table_Query_from_MF_DSNP62[[#This Row],[CL_GL_ACCT_TO23]]))</f>
        <v>1</v>
      </c>
      <c r="JD373" s="33" t="b">
        <f>AND($A$2&gt;=_xlfn.NUMBERVALUE(Table_Query_from_MF_DSNP62[[#This Row],[CL_GL_ACCT_FR24]]),$A$2&lt;=_xlfn.NUMBERVALUE(Table_Query_from_MF_DSNP62[[#This Row],[CL_GL_ACCT_TO24]]))</f>
        <v>1</v>
      </c>
      <c r="JE373" s="33" t="b">
        <f>AND($A$2&gt;=_xlfn.NUMBERVALUE(Table_Query_from_MF_DSNP62[[#This Row],[CL_GL_ACCT_FR25]]),$A$2&lt;=_xlfn.NUMBERVALUE(Table_Query_from_MF_DSNP62[[#This Row],[CL_GL_ACCT_TO25]]))</f>
        <v>1</v>
      </c>
      <c r="JF373" s="33" t="b">
        <f>OR(Table_Query_from_MF_DSNP62[[#This Row],[PairA]:[PairO]])</f>
        <v>1</v>
      </c>
      <c r="JG373" s="33">
        <f>_xlfn.IFNA(MATCH(TRUE,Table_Query_from_MF_DSNP62[[#This Row],[PairA]:[PairO]],0),"none")</f>
        <v>1</v>
      </c>
      <c r="JH373" s="33" t="b">
        <f>AND($B$2&gt;=_xlfn.NUMBERVALUE(Table_Query_from_MF_DSNP62[[#This Row],[CL_CMP_OBJ_FR1]]),$B$2&lt;=_xlfn.NUMBERVALUE(Table_Query_from_MF_DSNP62[[#This Row],[CL_CMP_OBJ_TO1]]))</f>
        <v>1</v>
      </c>
      <c r="JI373" s="33" t="b">
        <f>AND($B$2&gt;=_xlfn.NUMBERVALUE(Table_Query_from_MF_DSNP62[[#This Row],[CL_CMP_OBJ_FR2]]),$B$2&lt;=_xlfn.NUMBERVALUE(Table_Query_from_MF_DSNP62[[#This Row],[CL_CMP_OBJ_TO2]]))</f>
        <v>1</v>
      </c>
      <c r="JJ373" s="33" t="b">
        <f>AND($B$2&gt;=_xlfn.NUMBERVALUE(Table_Query_from_MF_DSNP62[[#This Row],[CL_CMP_OBJ_FR3]]),$B$2&lt;=_xlfn.NUMBERVALUE(Table_Query_from_MF_DSNP62[[#This Row],[CL_CMP_OBJ_TO3]]))</f>
        <v>1</v>
      </c>
      <c r="JK373" s="33" t="b">
        <f>AND($B$2&gt;=_xlfn.NUMBERVALUE(Table_Query_from_MF_DSNP62[[#This Row],[CL_CMP_OBJ_FR4]]),$B$2&lt;=_xlfn.NUMBERVALUE(Table_Query_from_MF_DSNP62[[#This Row],[CL_CMP_OBJ_TO4]]))</f>
        <v>1</v>
      </c>
      <c r="JL373" s="33" t="b">
        <f>AND($B$2&gt;=_xlfn.NUMBERVALUE(Table_Query_from_MF_DSNP62[[#This Row],[CL_CMP_OBJ_FR5]]),$B$2&lt;=_xlfn.NUMBERVALUE(Table_Query_from_MF_DSNP62[[#This Row],[CL_CMP_OBJ_TO5]]))</f>
        <v>1</v>
      </c>
      <c r="JM373" s="33" t="b">
        <f>AND($B$2&gt;=_xlfn.NUMBERVALUE(Table_Query_from_MF_DSNP62[[#This Row],[CL_CMP_OBJ_FR6]]),$B$2&lt;=_xlfn.NUMBERVALUE(Table_Query_from_MF_DSNP62[[#This Row],[CL_CMP_OBJ_TO6]]))</f>
        <v>1</v>
      </c>
      <c r="JN373" s="33" t="b">
        <f>AND($B$2&gt;=_xlfn.NUMBERVALUE(Table_Query_from_MF_DSNP62[[#This Row],[CL_CMP_OBJ_FR7]]),$B$2&lt;=_xlfn.NUMBERVALUE(Table_Query_from_MF_DSNP62[[#This Row],[CL_CMP_OBJ_TO7]]))</f>
        <v>1</v>
      </c>
      <c r="JO373" s="33" t="b">
        <f>AND($B$2&gt;=_xlfn.NUMBERVALUE(Table_Query_from_MF_DSNP62[[#This Row],[CL_CMP_OBJ_FR8]]),$B$2&lt;=_xlfn.NUMBERVALUE(Table_Query_from_MF_DSNP62[[#This Row],[CL_CMP_OBJ_TO8]]))</f>
        <v>1</v>
      </c>
      <c r="JP373" s="33" t="b">
        <f>AND($B$2&gt;=_xlfn.NUMBERVALUE(Table_Query_from_MF_DSNP62[[#This Row],[CL_CMP_OBJ_FR9]]),$B$2&lt;=_xlfn.NUMBERVALUE(Table_Query_from_MF_DSNP62[[#This Row],[CL_CMP_OBJ_TO9]]))</f>
        <v>1</v>
      </c>
      <c r="JQ373" s="33" t="b">
        <f>AND($B$2&gt;=_xlfn.NUMBERVALUE(Table_Query_from_MF_DSNP62[[#This Row],[CL_CMP_OBJ_FR10]]),$B$2&lt;=_xlfn.NUMBERVALUE(Table_Query_from_MF_DSNP62[[#This Row],[CL_CMP_OBJ_TO10]]))</f>
        <v>1</v>
      </c>
      <c r="JR373" s="33" t="b">
        <f>AND($B$2&gt;=_xlfn.NUMBERVALUE(Table_Query_from_MF_DSNP62[[#This Row],[CL_CMP_OBJ_FR11]]),$B$2&lt;=_xlfn.NUMBERVALUE(Table_Query_from_MF_DSNP62[[#This Row],[CL_CMP_OBJ_TO11]]))</f>
        <v>1</v>
      </c>
      <c r="JS373" s="33" t="b">
        <f>AND($B$2&gt;=_xlfn.NUMBERVALUE(Table_Query_from_MF_DSNP62[[#This Row],[CL_CMP_OBJ_FR12]]),$B$2&lt;=_xlfn.NUMBERVALUE(Table_Query_from_MF_DSNP62[[#This Row],[CL_CMP_OBJ_TO12]]))</f>
        <v>1</v>
      </c>
      <c r="JT373" s="33" t="b">
        <f>AND($B$2&gt;=_xlfn.NUMBERVALUE(Table_Query_from_MF_DSNP62[[#This Row],[CL_CMP_OBJ_FR13]]),$B$2&lt;=_xlfn.NUMBERVALUE(Table_Query_from_MF_DSNP62[[#This Row],[CL_CMP_OBJ_TO13]]))</f>
        <v>1</v>
      </c>
      <c r="JU373" s="33" t="b">
        <f>AND($B$2&gt;=_xlfn.NUMBERVALUE(Table_Query_from_MF_DSNP62[[#This Row],[CL_CMP_OBJ_FR14]]),$B$2&lt;=_xlfn.NUMBERVALUE(Table_Query_from_MF_DSNP62[[#This Row],[CL_CMP_OBJ_TO14]]))</f>
        <v>1</v>
      </c>
      <c r="JV373" s="33" t="b">
        <f>AND($B$2&gt;=_xlfn.NUMBERVALUE(Table_Query_from_MF_DSNP62[[#This Row],[CL_CMP_OBJ_FR15]]),$B$2&lt;=_xlfn.NUMBERVALUE(Table_Query_from_MF_DSNP62[[#This Row],[CL_CMP_OBJ_TO15]]))</f>
        <v>1</v>
      </c>
    </row>
    <row r="374" spans="1:282" x14ac:dyDescent="0.25">
      <c r="A374" t="b">
        <f>OR(,Table_Query_from_MF_DSNP62[[#This Row],[Desired GL included as "hard-coded" GL?]],Table_Query_from_MF_DSNP62[[#This Row],[Desired GL included as "Open GL"?]])</f>
        <v>1</v>
      </c>
      <c r="B374" t="b">
        <f>Table_Query_from_MF_DSNP62[[#This Row],[Desired CObj included as "Open CObj"?]]</f>
        <v>1</v>
      </c>
      <c r="C374" t="s">
        <v>1967</v>
      </c>
      <c r="D374" t="s">
        <v>1968</v>
      </c>
      <c r="E374" t="s">
        <v>8</v>
      </c>
      <c r="F374" s="24" t="s">
        <v>63</v>
      </c>
      <c r="G374" t="s">
        <v>378</v>
      </c>
      <c r="H374" s="24" t="s">
        <v>410</v>
      </c>
      <c r="I374" t="s">
        <v>428</v>
      </c>
      <c r="J374" s="24" t="s">
        <v>444</v>
      </c>
      <c r="K374" t="s">
        <v>444</v>
      </c>
      <c r="L374" s="24" t="s">
        <v>444</v>
      </c>
      <c r="M374" t="s">
        <v>444</v>
      </c>
      <c r="N374" t="s">
        <v>444</v>
      </c>
      <c r="O374" t="s">
        <v>444</v>
      </c>
      <c r="P374" t="s">
        <v>444</v>
      </c>
      <c r="Q374" t="s">
        <v>15</v>
      </c>
      <c r="R374" t="s">
        <v>444</v>
      </c>
      <c r="S374" t="s">
        <v>442</v>
      </c>
      <c r="T374" t="s">
        <v>447</v>
      </c>
      <c r="U374" t="s">
        <v>444</v>
      </c>
      <c r="V374" t="s">
        <v>444</v>
      </c>
      <c r="W374" t="s">
        <v>447</v>
      </c>
      <c r="X374" t="s">
        <v>444</v>
      </c>
      <c r="Y374" t="s">
        <v>444</v>
      </c>
      <c r="Z374" t="s">
        <v>442</v>
      </c>
      <c r="AA374" t="s">
        <v>442</v>
      </c>
      <c r="AB374" t="s">
        <v>442</v>
      </c>
      <c r="AC374" t="s">
        <v>444</v>
      </c>
      <c r="AD374" t="s">
        <v>444</v>
      </c>
      <c r="AE374" t="s">
        <v>444</v>
      </c>
      <c r="AF374" t="s">
        <v>444</v>
      </c>
      <c r="AG374" t="s">
        <v>442</v>
      </c>
      <c r="AH374" t="s">
        <v>444</v>
      </c>
      <c r="AI374" t="s">
        <v>447</v>
      </c>
      <c r="AJ374" t="s">
        <v>442</v>
      </c>
      <c r="AK374" t="s">
        <v>444</v>
      </c>
      <c r="AL374" t="s">
        <v>444</v>
      </c>
      <c r="AM374" t="s">
        <v>444</v>
      </c>
      <c r="AN374" t="s">
        <v>444</v>
      </c>
      <c r="AO374" t="s">
        <v>444</v>
      </c>
      <c r="AP374" t="s">
        <v>442</v>
      </c>
      <c r="AQ374" t="s">
        <v>1440</v>
      </c>
      <c r="AR374" t="s">
        <v>1451</v>
      </c>
      <c r="AS374" t="s">
        <v>162</v>
      </c>
      <c r="AT374" t="s">
        <v>10</v>
      </c>
      <c r="AU374" t="s">
        <v>444</v>
      </c>
      <c r="AV374" t="s">
        <v>442</v>
      </c>
      <c r="AW374" t="s">
        <v>444</v>
      </c>
      <c r="AX374" t="s">
        <v>444</v>
      </c>
      <c r="AY374" t="s">
        <v>444</v>
      </c>
      <c r="AZ374" t="s">
        <v>444</v>
      </c>
      <c r="BA374" t="s">
        <v>444</v>
      </c>
      <c r="BB374" t="s">
        <v>444</v>
      </c>
      <c r="BC374" t="s">
        <v>444</v>
      </c>
      <c r="BD374" t="s">
        <v>1359</v>
      </c>
      <c r="BE374" t="s">
        <v>444</v>
      </c>
      <c r="BF374" t="s">
        <v>1360</v>
      </c>
      <c r="BG374" t="s">
        <v>444</v>
      </c>
      <c r="BH374" t="s">
        <v>444</v>
      </c>
      <c r="BI374" t="s">
        <v>444</v>
      </c>
      <c r="BJ374" t="s">
        <v>444</v>
      </c>
      <c r="BK374" t="s">
        <v>444</v>
      </c>
      <c r="BL374" t="s">
        <v>444</v>
      </c>
      <c r="BM374" t="s">
        <v>444</v>
      </c>
      <c r="BN374" t="s">
        <v>444</v>
      </c>
      <c r="BO374" t="s">
        <v>444</v>
      </c>
      <c r="BP374" t="s">
        <v>444</v>
      </c>
      <c r="BQ374" t="s">
        <v>444</v>
      </c>
      <c r="BR374" t="s">
        <v>444</v>
      </c>
      <c r="BS374" t="s">
        <v>444</v>
      </c>
      <c r="BT374" t="s">
        <v>444</v>
      </c>
      <c r="BU374" t="s">
        <v>444</v>
      </c>
      <c r="BV374" t="s">
        <v>444</v>
      </c>
      <c r="BW374" t="s">
        <v>444</v>
      </c>
      <c r="BX374" t="s">
        <v>444</v>
      </c>
      <c r="BY374" t="s">
        <v>444</v>
      </c>
      <c r="BZ374" t="s">
        <v>444</v>
      </c>
      <c r="CA374" t="s">
        <v>444</v>
      </c>
      <c r="CB374" t="s">
        <v>444</v>
      </c>
      <c r="CC374" t="s">
        <v>444</v>
      </c>
      <c r="CD374" t="s">
        <v>444</v>
      </c>
      <c r="CE374" t="s">
        <v>444</v>
      </c>
      <c r="CF374" t="s">
        <v>444</v>
      </c>
      <c r="CG374" t="s">
        <v>444</v>
      </c>
      <c r="CH374" t="s">
        <v>444</v>
      </c>
      <c r="CI374" t="s">
        <v>444</v>
      </c>
      <c r="CJ374" t="s">
        <v>444</v>
      </c>
      <c r="CK374" t="s">
        <v>444</v>
      </c>
      <c r="CL374" t="s">
        <v>444</v>
      </c>
      <c r="CM374" t="s">
        <v>444</v>
      </c>
      <c r="CN374" t="s">
        <v>444</v>
      </c>
      <c r="CO374" t="s">
        <v>444</v>
      </c>
      <c r="CP374" t="s">
        <v>444</v>
      </c>
      <c r="CQ374" t="s">
        <v>444</v>
      </c>
      <c r="CR374" t="s">
        <v>444</v>
      </c>
      <c r="CS374" t="s">
        <v>444</v>
      </c>
      <c r="CT374" t="s">
        <v>444</v>
      </c>
      <c r="CU374" t="s">
        <v>7</v>
      </c>
      <c r="CV374" t="s">
        <v>2769</v>
      </c>
      <c r="CW374" t="s">
        <v>2736</v>
      </c>
      <c r="CX374" t="s">
        <v>2873</v>
      </c>
      <c r="CY374" t="s">
        <v>1472</v>
      </c>
      <c r="CZ374" t="s">
        <v>1473</v>
      </c>
      <c r="DA374" t="s">
        <v>444</v>
      </c>
      <c r="DB374" t="s">
        <v>444</v>
      </c>
      <c r="DC374" t="s">
        <v>444</v>
      </c>
      <c r="DD374" t="s">
        <v>444</v>
      </c>
      <c r="DE374" t="s">
        <v>444</v>
      </c>
      <c r="DF374" t="s">
        <v>444</v>
      </c>
      <c r="DG374" t="s">
        <v>444</v>
      </c>
      <c r="DH374" t="s">
        <v>444</v>
      </c>
      <c r="DI374" t="s">
        <v>282</v>
      </c>
      <c r="DJ374" t="s">
        <v>1440</v>
      </c>
      <c r="DK374" t="s">
        <v>1451</v>
      </c>
      <c r="DL374" t="s">
        <v>444</v>
      </c>
      <c r="DM374" t="s">
        <v>444</v>
      </c>
      <c r="DN374" t="s">
        <v>444</v>
      </c>
      <c r="DO374" t="s">
        <v>444</v>
      </c>
      <c r="DP374" t="s">
        <v>444</v>
      </c>
      <c r="DQ374" t="s">
        <v>444</v>
      </c>
      <c r="DR374" t="s">
        <v>444</v>
      </c>
      <c r="DS374" t="s">
        <v>444</v>
      </c>
      <c r="DT374" s="24" t="s">
        <v>444</v>
      </c>
      <c r="DU374" s="24" t="s">
        <v>444</v>
      </c>
      <c r="DV374" t="s">
        <v>444</v>
      </c>
      <c r="DW374" t="s">
        <v>444</v>
      </c>
      <c r="DX374" s="24" t="s">
        <v>444</v>
      </c>
      <c r="DY374" s="24" t="s">
        <v>444</v>
      </c>
      <c r="DZ374" t="s">
        <v>444</v>
      </c>
      <c r="EA374" t="s">
        <v>444</v>
      </c>
      <c r="EB374" s="24" t="s">
        <v>444</v>
      </c>
      <c r="EC374" s="24" t="s">
        <v>444</v>
      </c>
      <c r="ED374" t="s">
        <v>444</v>
      </c>
      <c r="EE374" t="s">
        <v>444</v>
      </c>
      <c r="EF374" s="24" t="s">
        <v>444</v>
      </c>
      <c r="EG374" s="24" t="s">
        <v>444</v>
      </c>
      <c r="EH374" t="s">
        <v>444</v>
      </c>
      <c r="EI374" t="s">
        <v>444</v>
      </c>
      <c r="EJ374" s="24" t="s">
        <v>444</v>
      </c>
      <c r="EK374" s="24" t="s">
        <v>444</v>
      </c>
      <c r="EL374" t="s">
        <v>444</v>
      </c>
      <c r="EM374" t="s">
        <v>444</v>
      </c>
      <c r="EN374" s="24" t="s">
        <v>444</v>
      </c>
      <c r="EO374" s="24" t="s">
        <v>444</v>
      </c>
      <c r="EP374" t="s">
        <v>444</v>
      </c>
      <c r="EQ374" t="s">
        <v>444</v>
      </c>
      <c r="ER374" s="24" t="s">
        <v>444</v>
      </c>
      <c r="ES374" s="24" t="s">
        <v>444</v>
      </c>
      <c r="ET374" t="s">
        <v>444</v>
      </c>
      <c r="EU374" t="s">
        <v>444</v>
      </c>
      <c r="EV374" s="24" t="s">
        <v>444</v>
      </c>
      <c r="EW374" s="24" t="s">
        <v>444</v>
      </c>
      <c r="EX374" t="s">
        <v>444</v>
      </c>
      <c r="EY374" t="s">
        <v>444</v>
      </c>
      <c r="EZ374" s="24" t="s">
        <v>444</v>
      </c>
      <c r="FA374" s="24" t="s">
        <v>444</v>
      </c>
      <c r="FB374" t="s">
        <v>444</v>
      </c>
      <c r="FC374" t="s">
        <v>444</v>
      </c>
      <c r="FD374" s="24" t="s">
        <v>444</v>
      </c>
      <c r="FE374" s="24" t="s">
        <v>444</v>
      </c>
      <c r="FF374" t="s">
        <v>444</v>
      </c>
      <c r="FG374" t="s">
        <v>444</v>
      </c>
      <c r="FH374" s="24" t="s">
        <v>444</v>
      </c>
      <c r="FI374" s="24" t="s">
        <v>444</v>
      </c>
      <c r="FJ374" t="s">
        <v>444</v>
      </c>
      <c r="FK374" t="s">
        <v>444</v>
      </c>
      <c r="FL374" s="24" t="s">
        <v>444</v>
      </c>
      <c r="FM374" s="24" t="s">
        <v>444</v>
      </c>
      <c r="FN374" t="s">
        <v>444</v>
      </c>
      <c r="FO374" t="s">
        <v>444</v>
      </c>
      <c r="FP374" s="24" t="s">
        <v>444</v>
      </c>
      <c r="FQ374" s="24" t="s">
        <v>444</v>
      </c>
      <c r="FR374" t="s">
        <v>444</v>
      </c>
      <c r="FS374" t="s">
        <v>444</v>
      </c>
      <c r="FT374" s="24" t="s">
        <v>444</v>
      </c>
      <c r="FU374" s="24" t="s">
        <v>444</v>
      </c>
      <c r="FV374" t="s">
        <v>444</v>
      </c>
      <c r="FW374" t="s">
        <v>444</v>
      </c>
      <c r="FX374" s="24" t="s">
        <v>444</v>
      </c>
      <c r="FY374" s="24" t="s">
        <v>444</v>
      </c>
      <c r="FZ374" t="s">
        <v>444</v>
      </c>
      <c r="GA374" t="s">
        <v>444</v>
      </c>
      <c r="GB374" s="24" t="s">
        <v>444</v>
      </c>
      <c r="GC374" s="24" t="s">
        <v>444</v>
      </c>
      <c r="GD374" t="s">
        <v>444</v>
      </c>
      <c r="GE374" t="s">
        <v>444</v>
      </c>
      <c r="GF374" s="24" t="s">
        <v>444</v>
      </c>
      <c r="GG374" s="24" t="s">
        <v>444</v>
      </c>
      <c r="GH374" t="s">
        <v>15</v>
      </c>
      <c r="GI374" s="24" t="s">
        <v>526</v>
      </c>
      <c r="GJ374" s="24" t="s">
        <v>1453</v>
      </c>
      <c r="GK374" t="s">
        <v>1454</v>
      </c>
      <c r="GL374" t="s">
        <v>609</v>
      </c>
      <c r="GM374" s="24" t="s">
        <v>444</v>
      </c>
      <c r="GN374" s="24" t="s">
        <v>444</v>
      </c>
      <c r="GO374" t="s">
        <v>444</v>
      </c>
      <c r="GP374" t="s">
        <v>444</v>
      </c>
      <c r="GQ374" s="24" t="s">
        <v>444</v>
      </c>
      <c r="GR374" s="24" t="s">
        <v>444</v>
      </c>
      <c r="GS374" t="s">
        <v>444</v>
      </c>
      <c r="GT374" t="s">
        <v>444</v>
      </c>
      <c r="GU374" s="24" t="s">
        <v>444</v>
      </c>
      <c r="GV374" s="24" t="s">
        <v>444</v>
      </c>
      <c r="GW374" t="s">
        <v>444</v>
      </c>
      <c r="GX374" t="s">
        <v>444</v>
      </c>
      <c r="GY374" s="24" t="s">
        <v>444</v>
      </c>
      <c r="GZ374" s="24" t="s">
        <v>444</v>
      </c>
      <c r="HA374" t="s">
        <v>444</v>
      </c>
      <c r="HB374" t="s">
        <v>444</v>
      </c>
      <c r="HC374" s="24" t="s">
        <v>444</v>
      </c>
      <c r="HD374" s="24" t="s">
        <v>444</v>
      </c>
      <c r="HE374" t="s">
        <v>444</v>
      </c>
      <c r="HF374" t="s">
        <v>444</v>
      </c>
      <c r="HG374" s="24" t="s">
        <v>444</v>
      </c>
      <c r="HH374" s="24" t="s">
        <v>444</v>
      </c>
      <c r="HI374" t="s">
        <v>444</v>
      </c>
      <c r="HJ374" t="s">
        <v>444</v>
      </c>
      <c r="HK374" s="24" t="s">
        <v>444</v>
      </c>
      <c r="HL374" s="24" t="s">
        <v>444</v>
      </c>
      <c r="HM374" t="s">
        <v>444</v>
      </c>
      <c r="HN374" t="s">
        <v>444</v>
      </c>
      <c r="HO374" s="24" t="s">
        <v>444</v>
      </c>
      <c r="HP374" s="24" t="s">
        <v>444</v>
      </c>
      <c r="HQ374" t="s">
        <v>444</v>
      </c>
      <c r="HR374" t="s">
        <v>444</v>
      </c>
      <c r="HS374" s="24" t="s">
        <v>444</v>
      </c>
      <c r="HT374" s="24" t="s">
        <v>444</v>
      </c>
      <c r="HU374" t="s">
        <v>444</v>
      </c>
      <c r="HV374" t="s">
        <v>444</v>
      </c>
      <c r="HW374" s="24" t="s">
        <v>444</v>
      </c>
      <c r="HX374" s="24" t="s">
        <v>444</v>
      </c>
      <c r="HY374" t="s">
        <v>444</v>
      </c>
      <c r="HZ374" t="s">
        <v>444</v>
      </c>
      <c r="IA374" t="s">
        <v>2769</v>
      </c>
      <c r="IB374" t="s">
        <v>2736</v>
      </c>
      <c r="IC374" t="s">
        <v>3066</v>
      </c>
      <c r="ID374" s="33" t="b" cm="1">
        <f t="array" ref="ID374">_xlfn.IFNA(MATCH($A$2,_xlfn.NUMBERVALUE(Table_Query_from_MF_DSNP62[[#This Row],[CL_GLACCT_DR1]:[CL_GLACCT_CR4]]),0),0)&gt;=1</f>
        <v>1</v>
      </c>
      <c r="IE374" s="33" t="b">
        <f>OR(Table_Query_from_MF_DSNP62[[#This Row],[Pair1]:[Pair25]])</f>
        <v>1</v>
      </c>
      <c r="IF374" s="33">
        <f>_xlfn.IFNA(MATCH(TRUE,Table_Query_from_MF_DSNP62[[#This Row],[Pair1]:[Pair25]],0),"none")</f>
        <v>1</v>
      </c>
      <c r="IG374" s="33" t="b">
        <f>AND($A$2&gt;=_xlfn.NUMBERVALUE(Table_Query_from_MF_DSNP62[[#This Row],[CL_GL_ACCT_FR1]]),$A$2&lt;=_xlfn.NUMBERVALUE(Table_Query_from_MF_DSNP62[[#This Row],[CL_GL_ACCT_TO1]]))</f>
        <v>1</v>
      </c>
      <c r="IH374" s="33" t="b">
        <f>AND($A$2&gt;=_xlfn.NUMBERVALUE(Table_Query_from_MF_DSNP62[[#This Row],[CL_GL_ACCT_FR2]]),$A$2&lt;=_xlfn.NUMBERVALUE(Table_Query_from_MF_DSNP62[[#This Row],[CL_GL_ACCT_TO2]]))</f>
        <v>1</v>
      </c>
      <c r="II374" s="33" t="b">
        <f>AND($A$2&gt;=_xlfn.NUMBERVALUE(Table_Query_from_MF_DSNP62[[#This Row],[CL_GL_ACCT_FR3]]),$A$2&lt;=_xlfn.NUMBERVALUE(Table_Query_from_MF_DSNP62[[#This Row],[CL_GL_ACCT_TO3]]))</f>
        <v>1</v>
      </c>
      <c r="IJ374" s="33" t="b">
        <f>AND($A$2&gt;=_xlfn.NUMBERVALUE(Table_Query_from_MF_DSNP62[[#This Row],[CL_GL_ACCT_FR4]]),$A$2&lt;=_xlfn.NUMBERVALUE(Table_Query_from_MF_DSNP62[[#This Row],[CL_GL_ACCT_TO4]]))</f>
        <v>1</v>
      </c>
      <c r="IK374" s="33" t="b">
        <f>AND($A$2&gt;=_xlfn.NUMBERVALUE(Table_Query_from_MF_DSNP62[[#This Row],[CL_GL_ACCT_FR5]]),$A$2&lt;=_xlfn.NUMBERVALUE(Table_Query_from_MF_DSNP62[[#This Row],[CL_GL_ACCT_TO5]]))</f>
        <v>1</v>
      </c>
      <c r="IL374" s="33" t="b">
        <f>AND($A$2&gt;=_xlfn.NUMBERVALUE(Table_Query_from_MF_DSNP62[[#This Row],[CL_GL_ACCT_FR6]]),$A$2&lt;=_xlfn.NUMBERVALUE(Table_Query_from_MF_DSNP62[[#This Row],[CL_GL_ACCT_TO6]]))</f>
        <v>1</v>
      </c>
      <c r="IM374" s="33" t="b">
        <f>AND($A$2&gt;=_xlfn.NUMBERVALUE(Table_Query_from_MF_DSNP62[[#This Row],[CL_GL_ACCT_FR7]]),$A$2&lt;=_xlfn.NUMBERVALUE(Table_Query_from_MF_DSNP62[[#This Row],[CL_GL_ACCT_TO7]]))</f>
        <v>1</v>
      </c>
      <c r="IN374" s="33" t="b">
        <f>AND($A$2&gt;=_xlfn.NUMBERVALUE(Table_Query_from_MF_DSNP62[[#This Row],[CL_GL_ACCT_FR8]]),$A$2&lt;=_xlfn.NUMBERVALUE(Table_Query_from_MF_DSNP62[[#This Row],[CL_GL_ACCT_TO8]]))</f>
        <v>1</v>
      </c>
      <c r="IO374" s="33" t="b">
        <f>AND($A$2&gt;=_xlfn.NUMBERVALUE(Table_Query_from_MF_DSNP62[[#This Row],[CL_GL_ACCT_FR9]]),$A$2&lt;=_xlfn.NUMBERVALUE(Table_Query_from_MF_DSNP62[[#This Row],[CL_GL_ACCT_TO9]]))</f>
        <v>1</v>
      </c>
      <c r="IP374" s="33" t="b">
        <f>AND($A$2&gt;=_xlfn.NUMBERVALUE(Table_Query_from_MF_DSNP62[[#This Row],[CL_GL_ACCT_FR10]]),$A$2&lt;=_xlfn.NUMBERVALUE(Table_Query_from_MF_DSNP62[[#This Row],[CL_GL_ACCT_TO10]]))</f>
        <v>1</v>
      </c>
      <c r="IQ374" s="33" t="b">
        <f>AND($A$2&gt;=_xlfn.NUMBERVALUE(Table_Query_from_MF_DSNP62[[#This Row],[CL_GL_ACCT_FR11]]),$A$2&lt;=_xlfn.NUMBERVALUE(Table_Query_from_MF_DSNP62[[#This Row],[CL_GL_ACCT_TO11]]))</f>
        <v>1</v>
      </c>
      <c r="IR374" s="33" t="b">
        <f>AND($A$2&gt;=_xlfn.NUMBERVALUE(Table_Query_from_MF_DSNP62[[#This Row],[CL_GL_ACCT_FR12]]),$A$2&lt;=_xlfn.NUMBERVALUE(Table_Query_from_MF_DSNP62[[#This Row],[CL_GL_ACCT_TO12]]))</f>
        <v>1</v>
      </c>
      <c r="IS374" s="33" t="b">
        <f>AND($A$2&gt;=_xlfn.NUMBERVALUE(Table_Query_from_MF_DSNP62[[#This Row],[CL_GL_ACCT_FR13]]),$A$2&lt;=_xlfn.NUMBERVALUE(Table_Query_from_MF_DSNP62[[#This Row],[CL_GL_ACCT_TO13]]))</f>
        <v>1</v>
      </c>
      <c r="IT374" s="33" t="b">
        <f>AND($A$2&gt;=_xlfn.NUMBERVALUE(Table_Query_from_MF_DSNP62[[#This Row],[CL_GL_ACCT_FR14]]),$A$2&lt;=_xlfn.NUMBERVALUE(Table_Query_from_MF_DSNP62[[#This Row],[CL_GL_ACCT_TO14]]))</f>
        <v>1</v>
      </c>
      <c r="IU374" s="33" t="b">
        <f>AND($A$2&gt;=_xlfn.NUMBERVALUE(Table_Query_from_MF_DSNP62[[#This Row],[CL_GL_ACCT_FR15]]),$A$2&lt;=_xlfn.NUMBERVALUE(Table_Query_from_MF_DSNP62[[#This Row],[CL_GL_ACCT_TO15]]))</f>
        <v>1</v>
      </c>
      <c r="IV374" s="33" t="b">
        <f>AND($A$2&gt;=_xlfn.NUMBERVALUE(Table_Query_from_MF_DSNP62[[#This Row],[CL_GL_ACCT_FR16]]),$A$2&lt;=_xlfn.NUMBERVALUE(Table_Query_from_MF_DSNP62[[#This Row],[CL_GL_ACCT_TO16]]))</f>
        <v>1</v>
      </c>
      <c r="IW374" s="33" t="b">
        <f>AND($A$2&gt;=_xlfn.NUMBERVALUE(Table_Query_from_MF_DSNP62[[#This Row],[CL_GL_ACCT_FR17]]),$A$2&lt;=_xlfn.NUMBERVALUE(Table_Query_from_MF_DSNP62[[#This Row],[CL_GL_ACCT_TO17]]))</f>
        <v>1</v>
      </c>
      <c r="IX374" s="33" t="b">
        <f>AND($A$2&gt;=_xlfn.NUMBERVALUE(Table_Query_from_MF_DSNP62[[#This Row],[CL_GL_ACCT_FR18]]),$A$2&lt;=_xlfn.NUMBERVALUE(Table_Query_from_MF_DSNP62[[#This Row],[CL_GL_ACCT_TO18]]))</f>
        <v>1</v>
      </c>
      <c r="IY374" s="33" t="b">
        <f>AND($A$2&gt;=_xlfn.NUMBERVALUE(Table_Query_from_MF_DSNP62[[#This Row],[CL_GL_ACCT_FR19]]),$A$2&lt;=_xlfn.NUMBERVALUE(Table_Query_from_MF_DSNP62[[#This Row],[CL_GL_ACCT_TO19]]))</f>
        <v>1</v>
      </c>
      <c r="IZ374" s="33" t="b">
        <f>AND($A$2&gt;=_xlfn.NUMBERVALUE(Table_Query_from_MF_DSNP62[[#This Row],[CL_GL_ACCT_FR20]]),$A$2&lt;=_xlfn.NUMBERVALUE(Table_Query_from_MF_DSNP62[[#This Row],[CL_GL_ACCT_TO20]]))</f>
        <v>1</v>
      </c>
      <c r="JA374" s="33" t="b">
        <f>AND($A$2&gt;=_xlfn.NUMBERVALUE(Table_Query_from_MF_DSNP62[[#This Row],[CL_GL_ACCT_FR21]]),$A$2&lt;=_xlfn.NUMBERVALUE(Table_Query_from_MF_DSNP62[[#This Row],[CL_GL_ACCT_TO21]]))</f>
        <v>1</v>
      </c>
      <c r="JB374" s="33" t="b">
        <f>AND($A$2&gt;=_xlfn.NUMBERVALUE(Table_Query_from_MF_DSNP62[[#This Row],[CL_GL_ACCT_FR22]]),$A$2&lt;=_xlfn.NUMBERVALUE(Table_Query_from_MF_DSNP62[[#This Row],[CL_GL_ACCT_TO22]]))</f>
        <v>1</v>
      </c>
      <c r="JC374" s="33" t="b">
        <f>AND($A$2&gt;=_xlfn.NUMBERVALUE(Table_Query_from_MF_DSNP62[[#This Row],[CL_GL_ACCT_FR23]]),$A$2&lt;=_xlfn.NUMBERVALUE(Table_Query_from_MF_DSNP62[[#This Row],[CL_GL_ACCT_TO23]]))</f>
        <v>1</v>
      </c>
      <c r="JD374" s="33" t="b">
        <f>AND($A$2&gt;=_xlfn.NUMBERVALUE(Table_Query_from_MF_DSNP62[[#This Row],[CL_GL_ACCT_FR24]]),$A$2&lt;=_xlfn.NUMBERVALUE(Table_Query_from_MF_DSNP62[[#This Row],[CL_GL_ACCT_TO24]]))</f>
        <v>1</v>
      </c>
      <c r="JE374" s="33" t="b">
        <f>AND($A$2&gt;=_xlfn.NUMBERVALUE(Table_Query_from_MF_DSNP62[[#This Row],[CL_GL_ACCT_FR25]]),$A$2&lt;=_xlfn.NUMBERVALUE(Table_Query_from_MF_DSNP62[[#This Row],[CL_GL_ACCT_TO25]]))</f>
        <v>1</v>
      </c>
      <c r="JF374" s="33" t="b">
        <f>OR(Table_Query_from_MF_DSNP62[[#This Row],[PairA]:[PairO]])</f>
        <v>1</v>
      </c>
      <c r="JG374" s="33">
        <f>_xlfn.IFNA(MATCH(TRUE,Table_Query_from_MF_DSNP62[[#This Row],[PairA]:[PairO]],0),"none")</f>
        <v>3</v>
      </c>
      <c r="JH374" s="33" t="b">
        <f>AND($B$2&gt;=_xlfn.NUMBERVALUE(Table_Query_from_MF_DSNP62[[#This Row],[CL_CMP_OBJ_FR1]]),$B$2&lt;=_xlfn.NUMBERVALUE(Table_Query_from_MF_DSNP62[[#This Row],[CL_CMP_OBJ_TO1]]))</f>
        <v>0</v>
      </c>
      <c r="JI374" s="33" t="b">
        <f>AND($B$2&gt;=_xlfn.NUMBERVALUE(Table_Query_from_MF_DSNP62[[#This Row],[CL_CMP_OBJ_FR2]]),$B$2&lt;=_xlfn.NUMBERVALUE(Table_Query_from_MF_DSNP62[[#This Row],[CL_CMP_OBJ_TO2]]))</f>
        <v>0</v>
      </c>
      <c r="JJ374" s="33" t="b">
        <f>AND($B$2&gt;=_xlfn.NUMBERVALUE(Table_Query_from_MF_DSNP62[[#This Row],[CL_CMP_OBJ_FR3]]),$B$2&lt;=_xlfn.NUMBERVALUE(Table_Query_from_MF_DSNP62[[#This Row],[CL_CMP_OBJ_TO3]]))</f>
        <v>1</v>
      </c>
      <c r="JK374" s="33" t="b">
        <f>AND($B$2&gt;=_xlfn.NUMBERVALUE(Table_Query_from_MF_DSNP62[[#This Row],[CL_CMP_OBJ_FR4]]),$B$2&lt;=_xlfn.NUMBERVALUE(Table_Query_from_MF_DSNP62[[#This Row],[CL_CMP_OBJ_TO4]]))</f>
        <v>1</v>
      </c>
      <c r="JL374" s="33" t="b">
        <f>AND($B$2&gt;=_xlfn.NUMBERVALUE(Table_Query_from_MF_DSNP62[[#This Row],[CL_CMP_OBJ_FR5]]),$B$2&lt;=_xlfn.NUMBERVALUE(Table_Query_from_MF_DSNP62[[#This Row],[CL_CMP_OBJ_TO5]]))</f>
        <v>1</v>
      </c>
      <c r="JM374" s="33" t="b">
        <f>AND($B$2&gt;=_xlfn.NUMBERVALUE(Table_Query_from_MF_DSNP62[[#This Row],[CL_CMP_OBJ_FR6]]),$B$2&lt;=_xlfn.NUMBERVALUE(Table_Query_from_MF_DSNP62[[#This Row],[CL_CMP_OBJ_TO6]]))</f>
        <v>1</v>
      </c>
      <c r="JN374" s="33" t="b">
        <f>AND($B$2&gt;=_xlfn.NUMBERVALUE(Table_Query_from_MF_DSNP62[[#This Row],[CL_CMP_OBJ_FR7]]),$B$2&lt;=_xlfn.NUMBERVALUE(Table_Query_from_MF_DSNP62[[#This Row],[CL_CMP_OBJ_TO7]]))</f>
        <v>1</v>
      </c>
      <c r="JO374" s="33" t="b">
        <f>AND($B$2&gt;=_xlfn.NUMBERVALUE(Table_Query_from_MF_DSNP62[[#This Row],[CL_CMP_OBJ_FR8]]),$B$2&lt;=_xlfn.NUMBERVALUE(Table_Query_from_MF_DSNP62[[#This Row],[CL_CMP_OBJ_TO8]]))</f>
        <v>1</v>
      </c>
      <c r="JP374" s="33" t="b">
        <f>AND($B$2&gt;=_xlfn.NUMBERVALUE(Table_Query_from_MF_DSNP62[[#This Row],[CL_CMP_OBJ_FR9]]),$B$2&lt;=_xlfn.NUMBERVALUE(Table_Query_from_MF_DSNP62[[#This Row],[CL_CMP_OBJ_TO9]]))</f>
        <v>1</v>
      </c>
      <c r="JQ374" s="33" t="b">
        <f>AND($B$2&gt;=_xlfn.NUMBERVALUE(Table_Query_from_MF_DSNP62[[#This Row],[CL_CMP_OBJ_FR10]]),$B$2&lt;=_xlfn.NUMBERVALUE(Table_Query_from_MF_DSNP62[[#This Row],[CL_CMP_OBJ_TO10]]))</f>
        <v>1</v>
      </c>
      <c r="JR374" s="33" t="b">
        <f>AND($B$2&gt;=_xlfn.NUMBERVALUE(Table_Query_from_MF_DSNP62[[#This Row],[CL_CMP_OBJ_FR11]]),$B$2&lt;=_xlfn.NUMBERVALUE(Table_Query_from_MF_DSNP62[[#This Row],[CL_CMP_OBJ_TO11]]))</f>
        <v>1</v>
      </c>
      <c r="JS374" s="33" t="b">
        <f>AND($B$2&gt;=_xlfn.NUMBERVALUE(Table_Query_from_MF_DSNP62[[#This Row],[CL_CMP_OBJ_FR12]]),$B$2&lt;=_xlfn.NUMBERVALUE(Table_Query_from_MF_DSNP62[[#This Row],[CL_CMP_OBJ_TO12]]))</f>
        <v>1</v>
      </c>
      <c r="JT374" s="33" t="b">
        <f>AND($B$2&gt;=_xlfn.NUMBERVALUE(Table_Query_from_MF_DSNP62[[#This Row],[CL_CMP_OBJ_FR13]]),$B$2&lt;=_xlfn.NUMBERVALUE(Table_Query_from_MF_DSNP62[[#This Row],[CL_CMP_OBJ_TO13]]))</f>
        <v>1</v>
      </c>
      <c r="JU374" s="33" t="b">
        <f>AND($B$2&gt;=_xlfn.NUMBERVALUE(Table_Query_from_MF_DSNP62[[#This Row],[CL_CMP_OBJ_FR14]]),$B$2&lt;=_xlfn.NUMBERVALUE(Table_Query_from_MF_DSNP62[[#This Row],[CL_CMP_OBJ_TO14]]))</f>
        <v>1</v>
      </c>
      <c r="JV374" s="33" t="b">
        <f>AND($B$2&gt;=_xlfn.NUMBERVALUE(Table_Query_from_MF_DSNP62[[#This Row],[CL_CMP_OBJ_FR15]]),$B$2&lt;=_xlfn.NUMBERVALUE(Table_Query_from_MF_DSNP62[[#This Row],[CL_CMP_OBJ_TO15]]))</f>
        <v>1</v>
      </c>
    </row>
    <row r="375" spans="1:282" x14ac:dyDescent="0.25">
      <c r="A375" t="b">
        <f>OR(,Table_Query_from_MF_DSNP62[[#This Row],[Desired GL included as "hard-coded" GL?]],Table_Query_from_MF_DSNP62[[#This Row],[Desired GL included as "Open GL"?]])</f>
        <v>1</v>
      </c>
      <c r="B375" t="b">
        <f>Table_Query_from_MF_DSNP62[[#This Row],[Desired CObj included as "Open CObj"?]]</f>
        <v>1</v>
      </c>
      <c r="C375" t="s">
        <v>1969</v>
      </c>
      <c r="D375" t="s">
        <v>1970</v>
      </c>
      <c r="E375" t="s">
        <v>8</v>
      </c>
      <c r="F375" s="24" t="s">
        <v>444</v>
      </c>
      <c r="G375" t="s">
        <v>18</v>
      </c>
      <c r="H375" s="24" t="s">
        <v>444</v>
      </c>
      <c r="I375" t="s">
        <v>444</v>
      </c>
      <c r="J375" s="24" t="s">
        <v>444</v>
      </c>
      <c r="K375" t="s">
        <v>444</v>
      </c>
      <c r="L375" s="24" t="s">
        <v>444</v>
      </c>
      <c r="M375" t="s">
        <v>444</v>
      </c>
      <c r="N375" t="s">
        <v>444</v>
      </c>
      <c r="O375" t="s">
        <v>444</v>
      </c>
      <c r="P375" t="s">
        <v>444</v>
      </c>
      <c r="Q375" t="s">
        <v>15</v>
      </c>
      <c r="R375" t="s">
        <v>444</v>
      </c>
      <c r="S375" t="s">
        <v>442</v>
      </c>
      <c r="T375" t="s">
        <v>447</v>
      </c>
      <c r="U375" t="s">
        <v>444</v>
      </c>
      <c r="V375" t="s">
        <v>444</v>
      </c>
      <c r="W375" t="s">
        <v>442</v>
      </c>
      <c r="X375" t="s">
        <v>442</v>
      </c>
      <c r="Y375" t="s">
        <v>444</v>
      </c>
      <c r="Z375" t="s">
        <v>442</v>
      </c>
      <c r="AA375" t="s">
        <v>442</v>
      </c>
      <c r="AB375" t="s">
        <v>444</v>
      </c>
      <c r="AC375" t="s">
        <v>444</v>
      </c>
      <c r="AD375" t="s">
        <v>444</v>
      </c>
      <c r="AE375" t="s">
        <v>444</v>
      </c>
      <c r="AF375" t="s">
        <v>444</v>
      </c>
      <c r="AG375" t="s">
        <v>442</v>
      </c>
      <c r="AH375" t="s">
        <v>444</v>
      </c>
      <c r="AI375" t="s">
        <v>447</v>
      </c>
      <c r="AJ375" t="s">
        <v>15</v>
      </c>
      <c r="AK375" t="s">
        <v>444</v>
      </c>
      <c r="AL375" t="s">
        <v>444</v>
      </c>
      <c r="AM375" t="s">
        <v>444</v>
      </c>
      <c r="AN375" t="s">
        <v>444</v>
      </c>
      <c r="AO375" t="s">
        <v>444</v>
      </c>
      <c r="AP375" t="s">
        <v>442</v>
      </c>
      <c r="AQ375" t="s">
        <v>282</v>
      </c>
      <c r="AR375" t="s">
        <v>528</v>
      </c>
      <c r="AS375" t="s">
        <v>162</v>
      </c>
      <c r="AT375" t="s">
        <v>444</v>
      </c>
      <c r="AU375" t="s">
        <v>444</v>
      </c>
      <c r="AV375" t="s">
        <v>442</v>
      </c>
      <c r="AW375" t="s">
        <v>444</v>
      </c>
      <c r="AX375" t="s">
        <v>444</v>
      </c>
      <c r="AY375" t="s">
        <v>444</v>
      </c>
      <c r="AZ375" t="s">
        <v>444</v>
      </c>
      <c r="BA375" t="s">
        <v>444</v>
      </c>
      <c r="BB375" t="s">
        <v>444</v>
      </c>
      <c r="BC375" t="s">
        <v>444</v>
      </c>
      <c r="BD375" t="s">
        <v>1359</v>
      </c>
      <c r="BE375" t="s">
        <v>444</v>
      </c>
      <c r="BF375" t="s">
        <v>1360</v>
      </c>
      <c r="BG375" t="s">
        <v>444</v>
      </c>
      <c r="BH375" t="s">
        <v>444</v>
      </c>
      <c r="BI375" t="s">
        <v>444</v>
      </c>
      <c r="BJ375" t="s">
        <v>444</v>
      </c>
      <c r="BK375" t="s">
        <v>444</v>
      </c>
      <c r="BL375" t="s">
        <v>444</v>
      </c>
      <c r="BM375" t="s">
        <v>444</v>
      </c>
      <c r="BN375" t="s">
        <v>444</v>
      </c>
      <c r="BO375" t="s">
        <v>444</v>
      </c>
      <c r="BP375" t="s">
        <v>444</v>
      </c>
      <c r="BQ375" t="s">
        <v>444</v>
      </c>
      <c r="BR375" t="s">
        <v>444</v>
      </c>
      <c r="BS375" t="s">
        <v>444</v>
      </c>
      <c r="BT375" t="s">
        <v>444</v>
      </c>
      <c r="BU375" t="s">
        <v>444</v>
      </c>
      <c r="BV375" t="s">
        <v>444</v>
      </c>
      <c r="BW375" t="s">
        <v>444</v>
      </c>
      <c r="BX375" t="s">
        <v>444</v>
      </c>
      <c r="BY375" t="s">
        <v>444</v>
      </c>
      <c r="BZ375" t="s">
        <v>444</v>
      </c>
      <c r="CA375" t="s">
        <v>444</v>
      </c>
      <c r="CB375" t="s">
        <v>444</v>
      </c>
      <c r="CC375" t="s">
        <v>444</v>
      </c>
      <c r="CD375" t="s">
        <v>444</v>
      </c>
      <c r="CE375" t="s">
        <v>444</v>
      </c>
      <c r="CF375" t="s">
        <v>444</v>
      </c>
      <c r="CG375" t="s">
        <v>444</v>
      </c>
      <c r="CH375" t="s">
        <v>444</v>
      </c>
      <c r="CI375" t="s">
        <v>444</v>
      </c>
      <c r="CJ375" t="s">
        <v>444</v>
      </c>
      <c r="CK375" t="s">
        <v>444</v>
      </c>
      <c r="CL375" t="s">
        <v>444</v>
      </c>
      <c r="CM375" t="s">
        <v>444</v>
      </c>
      <c r="CN375" t="s">
        <v>444</v>
      </c>
      <c r="CO375" t="s">
        <v>444</v>
      </c>
      <c r="CP375" t="s">
        <v>444</v>
      </c>
      <c r="CQ375" t="s">
        <v>444</v>
      </c>
      <c r="CR375" t="s">
        <v>444</v>
      </c>
      <c r="CS375" t="s">
        <v>444</v>
      </c>
      <c r="CT375" t="s">
        <v>444</v>
      </c>
      <c r="CU375" t="s">
        <v>7</v>
      </c>
      <c r="CV375" t="s">
        <v>2790</v>
      </c>
      <c r="CW375" t="s">
        <v>2736</v>
      </c>
      <c r="CX375" t="s">
        <v>2875</v>
      </c>
      <c r="CY375" t="s">
        <v>1472</v>
      </c>
      <c r="CZ375" t="s">
        <v>1473</v>
      </c>
      <c r="DA375" t="s">
        <v>444</v>
      </c>
      <c r="DB375" t="s">
        <v>444</v>
      </c>
      <c r="DC375" t="s">
        <v>444</v>
      </c>
      <c r="DD375" t="s">
        <v>444</v>
      </c>
      <c r="DE375" t="s">
        <v>444</v>
      </c>
      <c r="DF375" t="s">
        <v>444</v>
      </c>
      <c r="DG375" t="s">
        <v>444</v>
      </c>
      <c r="DH375" t="s">
        <v>444</v>
      </c>
      <c r="DI375" t="s">
        <v>282</v>
      </c>
      <c r="DJ375" t="s">
        <v>1440</v>
      </c>
      <c r="DK375" t="s">
        <v>1451</v>
      </c>
      <c r="DL375" t="s">
        <v>444</v>
      </c>
      <c r="DM375" t="s">
        <v>444</v>
      </c>
      <c r="DN375" t="s">
        <v>444</v>
      </c>
      <c r="DO375" t="s">
        <v>444</v>
      </c>
      <c r="DP375" t="s">
        <v>444</v>
      </c>
      <c r="DQ375" t="s">
        <v>444</v>
      </c>
      <c r="DR375" t="s">
        <v>444</v>
      </c>
      <c r="DS375" t="s">
        <v>15</v>
      </c>
      <c r="DT375" s="24" t="s">
        <v>63</v>
      </c>
      <c r="DU375" s="24" t="s">
        <v>63</v>
      </c>
      <c r="DV375" t="s">
        <v>217</v>
      </c>
      <c r="DW375" t="s">
        <v>219</v>
      </c>
      <c r="DX375" s="24" t="s">
        <v>222</v>
      </c>
      <c r="DY375" s="24" t="s">
        <v>223</v>
      </c>
      <c r="DZ375" t="s">
        <v>241</v>
      </c>
      <c r="EA375" t="s">
        <v>242</v>
      </c>
      <c r="EB375" s="24" t="s">
        <v>444</v>
      </c>
      <c r="EC375" s="24" t="s">
        <v>444</v>
      </c>
      <c r="ED375" t="s">
        <v>444</v>
      </c>
      <c r="EE375" t="s">
        <v>444</v>
      </c>
      <c r="EF375" s="24" t="s">
        <v>444</v>
      </c>
      <c r="EG375" s="24" t="s">
        <v>444</v>
      </c>
      <c r="EH375" t="s">
        <v>444</v>
      </c>
      <c r="EI375" t="s">
        <v>444</v>
      </c>
      <c r="EJ375" s="24" t="s">
        <v>444</v>
      </c>
      <c r="EK375" s="24" t="s">
        <v>444</v>
      </c>
      <c r="EL375" t="s">
        <v>444</v>
      </c>
      <c r="EM375" t="s">
        <v>444</v>
      </c>
      <c r="EN375" s="24" t="s">
        <v>444</v>
      </c>
      <c r="EO375" s="24" t="s">
        <v>444</v>
      </c>
      <c r="EP375" t="s">
        <v>444</v>
      </c>
      <c r="EQ375" t="s">
        <v>444</v>
      </c>
      <c r="ER375" s="24" t="s">
        <v>444</v>
      </c>
      <c r="ES375" s="24" t="s">
        <v>444</v>
      </c>
      <c r="ET375" t="s">
        <v>444</v>
      </c>
      <c r="EU375" t="s">
        <v>444</v>
      </c>
      <c r="EV375" s="24" t="s">
        <v>444</v>
      </c>
      <c r="EW375" s="24" t="s">
        <v>444</v>
      </c>
      <c r="EX375" t="s">
        <v>444</v>
      </c>
      <c r="EY375" t="s">
        <v>444</v>
      </c>
      <c r="EZ375" s="24" t="s">
        <v>444</v>
      </c>
      <c r="FA375" s="24" t="s">
        <v>444</v>
      </c>
      <c r="FB375" t="s">
        <v>444</v>
      </c>
      <c r="FC375" t="s">
        <v>444</v>
      </c>
      <c r="FD375" s="24" t="s">
        <v>444</v>
      </c>
      <c r="FE375" s="24" t="s">
        <v>444</v>
      </c>
      <c r="FF375" t="s">
        <v>444</v>
      </c>
      <c r="FG375" t="s">
        <v>444</v>
      </c>
      <c r="FH375" s="24" t="s">
        <v>444</v>
      </c>
      <c r="FI375" s="24" t="s">
        <v>444</v>
      </c>
      <c r="FJ375" t="s">
        <v>444</v>
      </c>
      <c r="FK375" t="s">
        <v>444</v>
      </c>
      <c r="FL375" s="24" t="s">
        <v>444</v>
      </c>
      <c r="FM375" s="24" t="s">
        <v>444</v>
      </c>
      <c r="FN375" t="s">
        <v>444</v>
      </c>
      <c r="FO375" t="s">
        <v>444</v>
      </c>
      <c r="FP375" s="24" t="s">
        <v>444</v>
      </c>
      <c r="FQ375" s="24" t="s">
        <v>444</v>
      </c>
      <c r="FR375" t="s">
        <v>444</v>
      </c>
      <c r="FS375" t="s">
        <v>444</v>
      </c>
      <c r="FT375" s="24" t="s">
        <v>444</v>
      </c>
      <c r="FU375" s="24" t="s">
        <v>444</v>
      </c>
      <c r="FV375" t="s">
        <v>444</v>
      </c>
      <c r="FW375" t="s">
        <v>444</v>
      </c>
      <c r="FX375" s="24" t="s">
        <v>444</v>
      </c>
      <c r="FY375" s="24" t="s">
        <v>444</v>
      </c>
      <c r="FZ375" t="s">
        <v>444</v>
      </c>
      <c r="GA375" t="s">
        <v>444</v>
      </c>
      <c r="GB375" s="24" t="s">
        <v>444</v>
      </c>
      <c r="GC375" s="24" t="s">
        <v>444</v>
      </c>
      <c r="GD375" t="s">
        <v>444</v>
      </c>
      <c r="GE375" t="s">
        <v>444</v>
      </c>
      <c r="GF375" s="24" t="s">
        <v>444</v>
      </c>
      <c r="GG375" s="24" t="s">
        <v>444</v>
      </c>
      <c r="GH375" t="s">
        <v>444</v>
      </c>
      <c r="GI375" s="24" t="s">
        <v>444</v>
      </c>
      <c r="GJ375" s="24" t="s">
        <v>444</v>
      </c>
      <c r="GK375" t="s">
        <v>444</v>
      </c>
      <c r="GL375" t="s">
        <v>444</v>
      </c>
      <c r="GM375" s="24" t="s">
        <v>444</v>
      </c>
      <c r="GN375" s="24" t="s">
        <v>444</v>
      </c>
      <c r="GO375" t="s">
        <v>444</v>
      </c>
      <c r="GP375" t="s">
        <v>444</v>
      </c>
      <c r="GQ375" s="24" t="s">
        <v>444</v>
      </c>
      <c r="GR375" s="24" t="s">
        <v>444</v>
      </c>
      <c r="GS375" t="s">
        <v>444</v>
      </c>
      <c r="GT375" t="s">
        <v>444</v>
      </c>
      <c r="GU375" s="24" t="s">
        <v>444</v>
      </c>
      <c r="GV375" s="24" t="s">
        <v>444</v>
      </c>
      <c r="GW375" t="s">
        <v>444</v>
      </c>
      <c r="GX375" t="s">
        <v>444</v>
      </c>
      <c r="GY375" s="24" t="s">
        <v>444</v>
      </c>
      <c r="GZ375" s="24" t="s">
        <v>444</v>
      </c>
      <c r="HA375" t="s">
        <v>444</v>
      </c>
      <c r="HB375" t="s">
        <v>444</v>
      </c>
      <c r="HC375" s="24" t="s">
        <v>444</v>
      </c>
      <c r="HD375" s="24" t="s">
        <v>444</v>
      </c>
      <c r="HE375" t="s">
        <v>444</v>
      </c>
      <c r="HF375" t="s">
        <v>444</v>
      </c>
      <c r="HG375" s="24" t="s">
        <v>444</v>
      </c>
      <c r="HH375" s="24" t="s">
        <v>444</v>
      </c>
      <c r="HI375" t="s">
        <v>444</v>
      </c>
      <c r="HJ375" t="s">
        <v>444</v>
      </c>
      <c r="HK375" s="24" t="s">
        <v>444</v>
      </c>
      <c r="HL375" s="24" t="s">
        <v>444</v>
      </c>
      <c r="HM375" t="s">
        <v>444</v>
      </c>
      <c r="HN375" t="s">
        <v>444</v>
      </c>
      <c r="HO375" s="24" t="s">
        <v>444</v>
      </c>
      <c r="HP375" s="24" t="s">
        <v>444</v>
      </c>
      <c r="HQ375" t="s">
        <v>444</v>
      </c>
      <c r="HR375" t="s">
        <v>444</v>
      </c>
      <c r="HS375" s="24" t="s">
        <v>444</v>
      </c>
      <c r="HT375" s="24" t="s">
        <v>444</v>
      </c>
      <c r="HU375" t="s">
        <v>444</v>
      </c>
      <c r="HV375" t="s">
        <v>444</v>
      </c>
      <c r="HW375" s="24" t="s">
        <v>444</v>
      </c>
      <c r="HX375" s="24" t="s">
        <v>444</v>
      </c>
      <c r="HY375" t="s">
        <v>444</v>
      </c>
      <c r="HZ375" t="s">
        <v>444</v>
      </c>
      <c r="IA375" t="s">
        <v>2790</v>
      </c>
      <c r="IB375" t="s">
        <v>2736</v>
      </c>
      <c r="IC375" t="s">
        <v>3072</v>
      </c>
      <c r="ID375" s="33" t="b" cm="1">
        <f t="array" ref="ID375">_xlfn.IFNA(MATCH($A$2,_xlfn.NUMBERVALUE(Table_Query_from_MF_DSNP62[[#This Row],[CL_GLACCT_DR1]:[CL_GLACCT_CR4]]),0),0)&gt;=1</f>
        <v>1</v>
      </c>
      <c r="IE375" s="33" t="b">
        <f>OR(Table_Query_from_MF_DSNP62[[#This Row],[Pair1]:[Pair25]])</f>
        <v>1</v>
      </c>
      <c r="IF375" s="33">
        <f>_xlfn.IFNA(MATCH(TRUE,Table_Query_from_MF_DSNP62[[#This Row],[Pair1]:[Pair25]],0),"none")</f>
        <v>5</v>
      </c>
      <c r="IG375" s="33" t="b">
        <f>AND($A$2&gt;=_xlfn.NUMBERVALUE(Table_Query_from_MF_DSNP62[[#This Row],[CL_GL_ACCT_FR1]]),$A$2&lt;=_xlfn.NUMBERVALUE(Table_Query_from_MF_DSNP62[[#This Row],[CL_GL_ACCT_TO1]]))</f>
        <v>0</v>
      </c>
      <c r="IH375" s="33" t="b">
        <f>AND($A$2&gt;=_xlfn.NUMBERVALUE(Table_Query_from_MF_DSNP62[[#This Row],[CL_GL_ACCT_FR2]]),$A$2&lt;=_xlfn.NUMBERVALUE(Table_Query_from_MF_DSNP62[[#This Row],[CL_GL_ACCT_TO2]]))</f>
        <v>0</v>
      </c>
      <c r="II375" s="33" t="b">
        <f>AND($A$2&gt;=_xlfn.NUMBERVALUE(Table_Query_from_MF_DSNP62[[#This Row],[CL_GL_ACCT_FR3]]),$A$2&lt;=_xlfn.NUMBERVALUE(Table_Query_from_MF_DSNP62[[#This Row],[CL_GL_ACCT_TO3]]))</f>
        <v>0</v>
      </c>
      <c r="IJ375" s="33" t="b">
        <f>AND($A$2&gt;=_xlfn.NUMBERVALUE(Table_Query_from_MF_DSNP62[[#This Row],[CL_GL_ACCT_FR4]]),$A$2&lt;=_xlfn.NUMBERVALUE(Table_Query_from_MF_DSNP62[[#This Row],[CL_GL_ACCT_TO4]]))</f>
        <v>0</v>
      </c>
      <c r="IK375" s="33" t="b">
        <f>AND($A$2&gt;=_xlfn.NUMBERVALUE(Table_Query_from_MF_DSNP62[[#This Row],[CL_GL_ACCT_FR5]]),$A$2&lt;=_xlfn.NUMBERVALUE(Table_Query_from_MF_DSNP62[[#This Row],[CL_GL_ACCT_TO5]]))</f>
        <v>1</v>
      </c>
      <c r="IL375" s="33" t="b">
        <f>AND($A$2&gt;=_xlfn.NUMBERVALUE(Table_Query_from_MF_DSNP62[[#This Row],[CL_GL_ACCT_FR6]]),$A$2&lt;=_xlfn.NUMBERVALUE(Table_Query_from_MF_DSNP62[[#This Row],[CL_GL_ACCT_TO6]]))</f>
        <v>1</v>
      </c>
      <c r="IM375" s="33" t="b">
        <f>AND($A$2&gt;=_xlfn.NUMBERVALUE(Table_Query_from_MF_DSNP62[[#This Row],[CL_GL_ACCT_FR7]]),$A$2&lt;=_xlfn.NUMBERVALUE(Table_Query_from_MF_DSNP62[[#This Row],[CL_GL_ACCT_TO7]]))</f>
        <v>1</v>
      </c>
      <c r="IN375" s="33" t="b">
        <f>AND($A$2&gt;=_xlfn.NUMBERVALUE(Table_Query_from_MF_DSNP62[[#This Row],[CL_GL_ACCT_FR8]]),$A$2&lt;=_xlfn.NUMBERVALUE(Table_Query_from_MF_DSNP62[[#This Row],[CL_GL_ACCT_TO8]]))</f>
        <v>1</v>
      </c>
      <c r="IO375" s="33" t="b">
        <f>AND($A$2&gt;=_xlfn.NUMBERVALUE(Table_Query_from_MF_DSNP62[[#This Row],[CL_GL_ACCT_FR9]]),$A$2&lt;=_xlfn.NUMBERVALUE(Table_Query_from_MF_DSNP62[[#This Row],[CL_GL_ACCT_TO9]]))</f>
        <v>1</v>
      </c>
      <c r="IP375" s="33" t="b">
        <f>AND($A$2&gt;=_xlfn.NUMBERVALUE(Table_Query_from_MF_DSNP62[[#This Row],[CL_GL_ACCT_FR10]]),$A$2&lt;=_xlfn.NUMBERVALUE(Table_Query_from_MF_DSNP62[[#This Row],[CL_GL_ACCT_TO10]]))</f>
        <v>1</v>
      </c>
      <c r="IQ375" s="33" t="b">
        <f>AND($A$2&gt;=_xlfn.NUMBERVALUE(Table_Query_from_MF_DSNP62[[#This Row],[CL_GL_ACCT_FR11]]),$A$2&lt;=_xlfn.NUMBERVALUE(Table_Query_from_MF_DSNP62[[#This Row],[CL_GL_ACCT_TO11]]))</f>
        <v>1</v>
      </c>
      <c r="IR375" s="33" t="b">
        <f>AND($A$2&gt;=_xlfn.NUMBERVALUE(Table_Query_from_MF_DSNP62[[#This Row],[CL_GL_ACCT_FR12]]),$A$2&lt;=_xlfn.NUMBERVALUE(Table_Query_from_MF_DSNP62[[#This Row],[CL_GL_ACCT_TO12]]))</f>
        <v>1</v>
      </c>
      <c r="IS375" s="33" t="b">
        <f>AND($A$2&gt;=_xlfn.NUMBERVALUE(Table_Query_from_MF_DSNP62[[#This Row],[CL_GL_ACCT_FR13]]),$A$2&lt;=_xlfn.NUMBERVALUE(Table_Query_from_MF_DSNP62[[#This Row],[CL_GL_ACCT_TO13]]))</f>
        <v>1</v>
      </c>
      <c r="IT375" s="33" t="b">
        <f>AND($A$2&gt;=_xlfn.NUMBERVALUE(Table_Query_from_MF_DSNP62[[#This Row],[CL_GL_ACCT_FR14]]),$A$2&lt;=_xlfn.NUMBERVALUE(Table_Query_from_MF_DSNP62[[#This Row],[CL_GL_ACCT_TO14]]))</f>
        <v>1</v>
      </c>
      <c r="IU375" s="33" t="b">
        <f>AND($A$2&gt;=_xlfn.NUMBERVALUE(Table_Query_from_MF_DSNP62[[#This Row],[CL_GL_ACCT_FR15]]),$A$2&lt;=_xlfn.NUMBERVALUE(Table_Query_from_MF_DSNP62[[#This Row],[CL_GL_ACCT_TO15]]))</f>
        <v>1</v>
      </c>
      <c r="IV375" s="33" t="b">
        <f>AND($A$2&gt;=_xlfn.NUMBERVALUE(Table_Query_from_MF_DSNP62[[#This Row],[CL_GL_ACCT_FR16]]),$A$2&lt;=_xlfn.NUMBERVALUE(Table_Query_from_MF_DSNP62[[#This Row],[CL_GL_ACCT_TO16]]))</f>
        <v>1</v>
      </c>
      <c r="IW375" s="33" t="b">
        <f>AND($A$2&gt;=_xlfn.NUMBERVALUE(Table_Query_from_MF_DSNP62[[#This Row],[CL_GL_ACCT_FR17]]),$A$2&lt;=_xlfn.NUMBERVALUE(Table_Query_from_MF_DSNP62[[#This Row],[CL_GL_ACCT_TO17]]))</f>
        <v>1</v>
      </c>
      <c r="IX375" s="33" t="b">
        <f>AND($A$2&gt;=_xlfn.NUMBERVALUE(Table_Query_from_MF_DSNP62[[#This Row],[CL_GL_ACCT_FR18]]),$A$2&lt;=_xlfn.NUMBERVALUE(Table_Query_from_MF_DSNP62[[#This Row],[CL_GL_ACCT_TO18]]))</f>
        <v>1</v>
      </c>
      <c r="IY375" s="33" t="b">
        <f>AND($A$2&gt;=_xlfn.NUMBERVALUE(Table_Query_from_MF_DSNP62[[#This Row],[CL_GL_ACCT_FR19]]),$A$2&lt;=_xlfn.NUMBERVALUE(Table_Query_from_MF_DSNP62[[#This Row],[CL_GL_ACCT_TO19]]))</f>
        <v>1</v>
      </c>
      <c r="IZ375" s="33" t="b">
        <f>AND($A$2&gt;=_xlfn.NUMBERVALUE(Table_Query_from_MF_DSNP62[[#This Row],[CL_GL_ACCT_FR20]]),$A$2&lt;=_xlfn.NUMBERVALUE(Table_Query_from_MF_DSNP62[[#This Row],[CL_GL_ACCT_TO20]]))</f>
        <v>1</v>
      </c>
      <c r="JA375" s="33" t="b">
        <f>AND($A$2&gt;=_xlfn.NUMBERVALUE(Table_Query_from_MF_DSNP62[[#This Row],[CL_GL_ACCT_FR21]]),$A$2&lt;=_xlfn.NUMBERVALUE(Table_Query_from_MF_DSNP62[[#This Row],[CL_GL_ACCT_TO21]]))</f>
        <v>1</v>
      </c>
      <c r="JB375" s="33" t="b">
        <f>AND($A$2&gt;=_xlfn.NUMBERVALUE(Table_Query_from_MF_DSNP62[[#This Row],[CL_GL_ACCT_FR22]]),$A$2&lt;=_xlfn.NUMBERVALUE(Table_Query_from_MF_DSNP62[[#This Row],[CL_GL_ACCT_TO22]]))</f>
        <v>1</v>
      </c>
      <c r="JC375" s="33" t="b">
        <f>AND($A$2&gt;=_xlfn.NUMBERVALUE(Table_Query_from_MF_DSNP62[[#This Row],[CL_GL_ACCT_FR23]]),$A$2&lt;=_xlfn.NUMBERVALUE(Table_Query_from_MF_DSNP62[[#This Row],[CL_GL_ACCT_TO23]]))</f>
        <v>1</v>
      </c>
      <c r="JD375" s="33" t="b">
        <f>AND($A$2&gt;=_xlfn.NUMBERVALUE(Table_Query_from_MF_DSNP62[[#This Row],[CL_GL_ACCT_FR24]]),$A$2&lt;=_xlfn.NUMBERVALUE(Table_Query_from_MF_DSNP62[[#This Row],[CL_GL_ACCT_TO24]]))</f>
        <v>1</v>
      </c>
      <c r="JE375" s="33" t="b">
        <f>AND($A$2&gt;=_xlfn.NUMBERVALUE(Table_Query_from_MF_DSNP62[[#This Row],[CL_GL_ACCT_FR25]]),$A$2&lt;=_xlfn.NUMBERVALUE(Table_Query_from_MF_DSNP62[[#This Row],[CL_GL_ACCT_TO25]]))</f>
        <v>1</v>
      </c>
      <c r="JF375" s="33" t="b">
        <f>OR(Table_Query_from_MF_DSNP62[[#This Row],[PairA]:[PairO]])</f>
        <v>1</v>
      </c>
      <c r="JG375" s="33">
        <f>_xlfn.IFNA(MATCH(TRUE,Table_Query_from_MF_DSNP62[[#This Row],[PairA]:[PairO]],0),"none")</f>
        <v>1</v>
      </c>
      <c r="JH375" s="33" t="b">
        <f>AND($B$2&gt;=_xlfn.NUMBERVALUE(Table_Query_from_MF_DSNP62[[#This Row],[CL_CMP_OBJ_FR1]]),$B$2&lt;=_xlfn.NUMBERVALUE(Table_Query_from_MF_DSNP62[[#This Row],[CL_CMP_OBJ_TO1]]))</f>
        <v>1</v>
      </c>
      <c r="JI375" s="33" t="b">
        <f>AND($B$2&gt;=_xlfn.NUMBERVALUE(Table_Query_from_MF_DSNP62[[#This Row],[CL_CMP_OBJ_FR2]]),$B$2&lt;=_xlfn.NUMBERVALUE(Table_Query_from_MF_DSNP62[[#This Row],[CL_CMP_OBJ_TO2]]))</f>
        <v>1</v>
      </c>
      <c r="JJ375" s="33" t="b">
        <f>AND($B$2&gt;=_xlfn.NUMBERVALUE(Table_Query_from_MF_DSNP62[[#This Row],[CL_CMP_OBJ_FR3]]),$B$2&lt;=_xlfn.NUMBERVALUE(Table_Query_from_MF_DSNP62[[#This Row],[CL_CMP_OBJ_TO3]]))</f>
        <v>1</v>
      </c>
      <c r="JK375" s="33" t="b">
        <f>AND($B$2&gt;=_xlfn.NUMBERVALUE(Table_Query_from_MF_DSNP62[[#This Row],[CL_CMP_OBJ_FR4]]),$B$2&lt;=_xlfn.NUMBERVALUE(Table_Query_from_MF_DSNP62[[#This Row],[CL_CMP_OBJ_TO4]]))</f>
        <v>1</v>
      </c>
      <c r="JL375" s="33" t="b">
        <f>AND($B$2&gt;=_xlfn.NUMBERVALUE(Table_Query_from_MF_DSNP62[[#This Row],[CL_CMP_OBJ_FR5]]),$B$2&lt;=_xlfn.NUMBERVALUE(Table_Query_from_MF_DSNP62[[#This Row],[CL_CMP_OBJ_TO5]]))</f>
        <v>1</v>
      </c>
      <c r="JM375" s="33" t="b">
        <f>AND($B$2&gt;=_xlfn.NUMBERVALUE(Table_Query_from_MF_DSNP62[[#This Row],[CL_CMP_OBJ_FR6]]),$B$2&lt;=_xlfn.NUMBERVALUE(Table_Query_from_MF_DSNP62[[#This Row],[CL_CMP_OBJ_TO6]]))</f>
        <v>1</v>
      </c>
      <c r="JN375" s="33" t="b">
        <f>AND($B$2&gt;=_xlfn.NUMBERVALUE(Table_Query_from_MF_DSNP62[[#This Row],[CL_CMP_OBJ_FR7]]),$B$2&lt;=_xlfn.NUMBERVALUE(Table_Query_from_MF_DSNP62[[#This Row],[CL_CMP_OBJ_TO7]]))</f>
        <v>1</v>
      </c>
      <c r="JO375" s="33" t="b">
        <f>AND($B$2&gt;=_xlfn.NUMBERVALUE(Table_Query_from_MF_DSNP62[[#This Row],[CL_CMP_OBJ_FR8]]),$B$2&lt;=_xlfn.NUMBERVALUE(Table_Query_from_MF_DSNP62[[#This Row],[CL_CMP_OBJ_TO8]]))</f>
        <v>1</v>
      </c>
      <c r="JP375" s="33" t="b">
        <f>AND($B$2&gt;=_xlfn.NUMBERVALUE(Table_Query_from_MF_DSNP62[[#This Row],[CL_CMP_OBJ_FR9]]),$B$2&lt;=_xlfn.NUMBERVALUE(Table_Query_from_MF_DSNP62[[#This Row],[CL_CMP_OBJ_TO9]]))</f>
        <v>1</v>
      </c>
      <c r="JQ375" s="33" t="b">
        <f>AND($B$2&gt;=_xlfn.NUMBERVALUE(Table_Query_from_MF_DSNP62[[#This Row],[CL_CMP_OBJ_FR10]]),$B$2&lt;=_xlfn.NUMBERVALUE(Table_Query_from_MF_DSNP62[[#This Row],[CL_CMP_OBJ_TO10]]))</f>
        <v>1</v>
      </c>
      <c r="JR375" s="33" t="b">
        <f>AND($B$2&gt;=_xlfn.NUMBERVALUE(Table_Query_from_MF_DSNP62[[#This Row],[CL_CMP_OBJ_FR11]]),$B$2&lt;=_xlfn.NUMBERVALUE(Table_Query_from_MF_DSNP62[[#This Row],[CL_CMP_OBJ_TO11]]))</f>
        <v>1</v>
      </c>
      <c r="JS375" s="33" t="b">
        <f>AND($B$2&gt;=_xlfn.NUMBERVALUE(Table_Query_from_MF_DSNP62[[#This Row],[CL_CMP_OBJ_FR12]]),$B$2&lt;=_xlfn.NUMBERVALUE(Table_Query_from_MF_DSNP62[[#This Row],[CL_CMP_OBJ_TO12]]))</f>
        <v>1</v>
      </c>
      <c r="JT375" s="33" t="b">
        <f>AND($B$2&gt;=_xlfn.NUMBERVALUE(Table_Query_from_MF_DSNP62[[#This Row],[CL_CMP_OBJ_FR13]]),$B$2&lt;=_xlfn.NUMBERVALUE(Table_Query_from_MF_DSNP62[[#This Row],[CL_CMP_OBJ_TO13]]))</f>
        <v>1</v>
      </c>
      <c r="JU375" s="33" t="b">
        <f>AND($B$2&gt;=_xlfn.NUMBERVALUE(Table_Query_from_MF_DSNP62[[#This Row],[CL_CMP_OBJ_FR14]]),$B$2&lt;=_xlfn.NUMBERVALUE(Table_Query_from_MF_DSNP62[[#This Row],[CL_CMP_OBJ_TO14]]))</f>
        <v>1</v>
      </c>
      <c r="JV375" s="33" t="b">
        <f>AND($B$2&gt;=_xlfn.NUMBERVALUE(Table_Query_from_MF_DSNP62[[#This Row],[CL_CMP_OBJ_FR15]]),$B$2&lt;=_xlfn.NUMBERVALUE(Table_Query_from_MF_DSNP62[[#This Row],[CL_CMP_OBJ_TO15]]))</f>
        <v>1</v>
      </c>
    </row>
    <row r="376" spans="1:282" x14ac:dyDescent="0.25">
      <c r="A376" t="b">
        <f>OR(,Table_Query_from_MF_DSNP62[[#This Row],[Desired GL included as "hard-coded" GL?]],Table_Query_from_MF_DSNP62[[#This Row],[Desired GL included as "Open GL"?]])</f>
        <v>1</v>
      </c>
      <c r="B376" t="b">
        <f>Table_Query_from_MF_DSNP62[[#This Row],[Desired CObj included as "Open CObj"?]]</f>
        <v>1</v>
      </c>
      <c r="C376" t="s">
        <v>1971</v>
      </c>
      <c r="D376" t="s">
        <v>1972</v>
      </c>
      <c r="E376" t="s">
        <v>8</v>
      </c>
      <c r="F376" s="24" t="s">
        <v>19</v>
      </c>
      <c r="G376" t="s">
        <v>193</v>
      </c>
      <c r="H376" s="24" t="s">
        <v>444</v>
      </c>
      <c r="I376" t="s">
        <v>444</v>
      </c>
      <c r="J376" s="24" t="s">
        <v>444</v>
      </c>
      <c r="K376" t="s">
        <v>444</v>
      </c>
      <c r="L376" s="24" t="s">
        <v>444</v>
      </c>
      <c r="M376" t="s">
        <v>444</v>
      </c>
      <c r="N376" t="s">
        <v>444</v>
      </c>
      <c r="O376" t="s">
        <v>444</v>
      </c>
      <c r="P376" t="s">
        <v>444</v>
      </c>
      <c r="Q376" t="s">
        <v>15</v>
      </c>
      <c r="R376" t="s">
        <v>444</v>
      </c>
      <c r="S376" t="s">
        <v>442</v>
      </c>
      <c r="T376" t="s">
        <v>447</v>
      </c>
      <c r="U376" t="s">
        <v>444</v>
      </c>
      <c r="V376" t="s">
        <v>444</v>
      </c>
      <c r="W376" t="s">
        <v>442</v>
      </c>
      <c r="X376" t="s">
        <v>442</v>
      </c>
      <c r="Y376" t="s">
        <v>444</v>
      </c>
      <c r="Z376" t="s">
        <v>442</v>
      </c>
      <c r="AA376" t="s">
        <v>442</v>
      </c>
      <c r="AB376" t="s">
        <v>442</v>
      </c>
      <c r="AC376" t="s">
        <v>444</v>
      </c>
      <c r="AD376" t="s">
        <v>444</v>
      </c>
      <c r="AE376" t="s">
        <v>444</v>
      </c>
      <c r="AF376" t="s">
        <v>444</v>
      </c>
      <c r="AG376" t="s">
        <v>442</v>
      </c>
      <c r="AH376" t="s">
        <v>444</v>
      </c>
      <c r="AI376" t="s">
        <v>447</v>
      </c>
      <c r="AJ376" t="s">
        <v>442</v>
      </c>
      <c r="AK376" t="s">
        <v>442</v>
      </c>
      <c r="AL376" t="s">
        <v>444</v>
      </c>
      <c r="AM376" t="s">
        <v>444</v>
      </c>
      <c r="AN376" t="s">
        <v>444</v>
      </c>
      <c r="AO376" t="s">
        <v>444</v>
      </c>
      <c r="AP376" t="s">
        <v>442</v>
      </c>
      <c r="AQ376" t="s">
        <v>1440</v>
      </c>
      <c r="AR376" t="s">
        <v>1451</v>
      </c>
      <c r="AS376" t="s">
        <v>162</v>
      </c>
      <c r="AT376" t="s">
        <v>444</v>
      </c>
      <c r="AU376" t="s">
        <v>444</v>
      </c>
      <c r="AV376" t="s">
        <v>442</v>
      </c>
      <c r="AW376" t="s">
        <v>444</v>
      </c>
      <c r="AX376" t="s">
        <v>444</v>
      </c>
      <c r="AY376" t="s">
        <v>444</v>
      </c>
      <c r="AZ376" t="s">
        <v>444</v>
      </c>
      <c r="BA376" t="s">
        <v>444</v>
      </c>
      <c r="BB376" t="s">
        <v>444</v>
      </c>
      <c r="BC376" t="s">
        <v>444</v>
      </c>
      <c r="BD376" t="s">
        <v>1359</v>
      </c>
      <c r="BE376" t="s">
        <v>444</v>
      </c>
      <c r="BF376" t="s">
        <v>1360</v>
      </c>
      <c r="BG376" t="s">
        <v>444</v>
      </c>
      <c r="BH376" t="s">
        <v>444</v>
      </c>
      <c r="BI376" t="s">
        <v>444</v>
      </c>
      <c r="BJ376" t="s">
        <v>444</v>
      </c>
      <c r="BK376" t="s">
        <v>444</v>
      </c>
      <c r="BL376" t="s">
        <v>444</v>
      </c>
      <c r="BM376" t="s">
        <v>444</v>
      </c>
      <c r="BN376" t="s">
        <v>444</v>
      </c>
      <c r="BO376" t="s">
        <v>444</v>
      </c>
      <c r="BP376" t="s">
        <v>444</v>
      </c>
      <c r="BQ376" t="s">
        <v>444</v>
      </c>
      <c r="BR376" t="s">
        <v>444</v>
      </c>
      <c r="BS376" t="s">
        <v>444</v>
      </c>
      <c r="BT376" t="s">
        <v>444</v>
      </c>
      <c r="BU376" t="s">
        <v>444</v>
      </c>
      <c r="BV376" t="s">
        <v>444</v>
      </c>
      <c r="BW376" t="s">
        <v>444</v>
      </c>
      <c r="BX376" t="s">
        <v>444</v>
      </c>
      <c r="BY376" t="s">
        <v>444</v>
      </c>
      <c r="BZ376" t="s">
        <v>444</v>
      </c>
      <c r="CA376" t="s">
        <v>444</v>
      </c>
      <c r="CB376" t="s">
        <v>444</v>
      </c>
      <c r="CC376" t="s">
        <v>444</v>
      </c>
      <c r="CD376" t="s">
        <v>444</v>
      </c>
      <c r="CE376" t="s">
        <v>444</v>
      </c>
      <c r="CF376" t="s">
        <v>444</v>
      </c>
      <c r="CG376" t="s">
        <v>444</v>
      </c>
      <c r="CH376" t="s">
        <v>444</v>
      </c>
      <c r="CI376" t="s">
        <v>444</v>
      </c>
      <c r="CJ376" t="s">
        <v>444</v>
      </c>
      <c r="CK376" t="s">
        <v>444</v>
      </c>
      <c r="CL376" t="s">
        <v>444</v>
      </c>
      <c r="CM376" t="s">
        <v>444</v>
      </c>
      <c r="CN376" t="s">
        <v>444</v>
      </c>
      <c r="CO376" t="s">
        <v>444</v>
      </c>
      <c r="CP376" t="s">
        <v>444</v>
      </c>
      <c r="CQ376" t="s">
        <v>444</v>
      </c>
      <c r="CR376" t="s">
        <v>444</v>
      </c>
      <c r="CS376" t="s">
        <v>444</v>
      </c>
      <c r="CT376" t="s">
        <v>444</v>
      </c>
      <c r="CU376" t="s">
        <v>444</v>
      </c>
      <c r="CV376" t="s">
        <v>2787</v>
      </c>
      <c r="CW376" t="s">
        <v>2736</v>
      </c>
      <c r="CX376" t="s">
        <v>2737</v>
      </c>
      <c r="CY376" t="s">
        <v>1472</v>
      </c>
      <c r="CZ376" t="s">
        <v>1473</v>
      </c>
      <c r="DA376" t="s">
        <v>444</v>
      </c>
      <c r="DB376" t="s">
        <v>444</v>
      </c>
      <c r="DC376" t="s">
        <v>444</v>
      </c>
      <c r="DD376" t="s">
        <v>444</v>
      </c>
      <c r="DE376" t="s">
        <v>444</v>
      </c>
      <c r="DF376" t="s">
        <v>444</v>
      </c>
      <c r="DG376" t="s">
        <v>444</v>
      </c>
      <c r="DH376" t="s">
        <v>444</v>
      </c>
      <c r="DI376" t="s">
        <v>282</v>
      </c>
      <c r="DJ376" t="s">
        <v>1440</v>
      </c>
      <c r="DK376" t="s">
        <v>1451</v>
      </c>
      <c r="DL376" t="s">
        <v>444</v>
      </c>
      <c r="DM376" t="s">
        <v>444</v>
      </c>
      <c r="DN376" t="s">
        <v>444</v>
      </c>
      <c r="DO376" t="s">
        <v>444</v>
      </c>
      <c r="DP376" t="s">
        <v>444</v>
      </c>
      <c r="DQ376" t="s">
        <v>444</v>
      </c>
      <c r="DR376" t="s">
        <v>444</v>
      </c>
      <c r="DS376" t="s">
        <v>444</v>
      </c>
      <c r="DT376" s="24" t="s">
        <v>444</v>
      </c>
      <c r="DU376" s="24" t="s">
        <v>444</v>
      </c>
      <c r="DV376" t="s">
        <v>444</v>
      </c>
      <c r="DW376" t="s">
        <v>444</v>
      </c>
      <c r="DX376" s="24" t="s">
        <v>444</v>
      </c>
      <c r="DY376" s="24" t="s">
        <v>444</v>
      </c>
      <c r="DZ376" t="s">
        <v>444</v>
      </c>
      <c r="EA376" t="s">
        <v>444</v>
      </c>
      <c r="EB376" s="24" t="s">
        <v>444</v>
      </c>
      <c r="EC376" s="24" t="s">
        <v>444</v>
      </c>
      <c r="ED376" t="s">
        <v>444</v>
      </c>
      <c r="EE376" t="s">
        <v>444</v>
      </c>
      <c r="EF376" s="24" t="s">
        <v>444</v>
      </c>
      <c r="EG376" s="24" t="s">
        <v>444</v>
      </c>
      <c r="EH376" t="s">
        <v>444</v>
      </c>
      <c r="EI376" t="s">
        <v>444</v>
      </c>
      <c r="EJ376" s="24" t="s">
        <v>444</v>
      </c>
      <c r="EK376" s="24" t="s">
        <v>444</v>
      </c>
      <c r="EL376" t="s">
        <v>444</v>
      </c>
      <c r="EM376" t="s">
        <v>444</v>
      </c>
      <c r="EN376" s="24" t="s">
        <v>444</v>
      </c>
      <c r="EO376" s="24" t="s">
        <v>444</v>
      </c>
      <c r="EP376" t="s">
        <v>444</v>
      </c>
      <c r="EQ376" t="s">
        <v>444</v>
      </c>
      <c r="ER376" s="24" t="s">
        <v>444</v>
      </c>
      <c r="ES376" s="24" t="s">
        <v>444</v>
      </c>
      <c r="ET376" t="s">
        <v>444</v>
      </c>
      <c r="EU376" t="s">
        <v>444</v>
      </c>
      <c r="EV376" s="24" t="s">
        <v>444</v>
      </c>
      <c r="EW376" s="24" t="s">
        <v>444</v>
      </c>
      <c r="EX376" t="s">
        <v>444</v>
      </c>
      <c r="EY376" t="s">
        <v>444</v>
      </c>
      <c r="EZ376" s="24" t="s">
        <v>444</v>
      </c>
      <c r="FA376" s="24" t="s">
        <v>444</v>
      </c>
      <c r="FB376" t="s">
        <v>444</v>
      </c>
      <c r="FC376" t="s">
        <v>444</v>
      </c>
      <c r="FD376" s="24" t="s">
        <v>444</v>
      </c>
      <c r="FE376" s="24" t="s">
        <v>444</v>
      </c>
      <c r="FF376" t="s">
        <v>444</v>
      </c>
      <c r="FG376" t="s">
        <v>444</v>
      </c>
      <c r="FH376" s="24" t="s">
        <v>444</v>
      </c>
      <c r="FI376" s="24" t="s">
        <v>444</v>
      </c>
      <c r="FJ376" t="s">
        <v>444</v>
      </c>
      <c r="FK376" t="s">
        <v>444</v>
      </c>
      <c r="FL376" s="24" t="s">
        <v>444</v>
      </c>
      <c r="FM376" s="24" t="s">
        <v>444</v>
      </c>
      <c r="FN376" t="s">
        <v>444</v>
      </c>
      <c r="FO376" t="s">
        <v>444</v>
      </c>
      <c r="FP376" s="24" t="s">
        <v>444</v>
      </c>
      <c r="FQ376" s="24" t="s">
        <v>444</v>
      </c>
      <c r="FR376" t="s">
        <v>444</v>
      </c>
      <c r="FS376" t="s">
        <v>444</v>
      </c>
      <c r="FT376" s="24" t="s">
        <v>444</v>
      </c>
      <c r="FU376" s="24" t="s">
        <v>444</v>
      </c>
      <c r="FV376" t="s">
        <v>444</v>
      </c>
      <c r="FW376" t="s">
        <v>444</v>
      </c>
      <c r="FX376" s="24" t="s">
        <v>444</v>
      </c>
      <c r="FY376" s="24" t="s">
        <v>444</v>
      </c>
      <c r="FZ376" t="s">
        <v>444</v>
      </c>
      <c r="GA376" t="s">
        <v>444</v>
      </c>
      <c r="GB376" s="24" t="s">
        <v>444</v>
      </c>
      <c r="GC376" s="24" t="s">
        <v>444</v>
      </c>
      <c r="GD376" t="s">
        <v>444</v>
      </c>
      <c r="GE376" t="s">
        <v>444</v>
      </c>
      <c r="GF376" s="24" t="s">
        <v>444</v>
      </c>
      <c r="GG376" s="24" t="s">
        <v>444</v>
      </c>
      <c r="GH376" t="s">
        <v>444</v>
      </c>
      <c r="GI376" s="24" t="s">
        <v>444</v>
      </c>
      <c r="GJ376" s="24" t="s">
        <v>444</v>
      </c>
      <c r="GK376" t="s">
        <v>444</v>
      </c>
      <c r="GL376" t="s">
        <v>444</v>
      </c>
      <c r="GM376" s="24" t="s">
        <v>444</v>
      </c>
      <c r="GN376" s="24" t="s">
        <v>444</v>
      </c>
      <c r="GO376" t="s">
        <v>444</v>
      </c>
      <c r="GP376" t="s">
        <v>444</v>
      </c>
      <c r="GQ376" s="24" t="s">
        <v>444</v>
      </c>
      <c r="GR376" s="24" t="s">
        <v>444</v>
      </c>
      <c r="GS376" t="s">
        <v>444</v>
      </c>
      <c r="GT376" t="s">
        <v>444</v>
      </c>
      <c r="GU376" s="24" t="s">
        <v>444</v>
      </c>
      <c r="GV376" s="24" t="s">
        <v>444</v>
      </c>
      <c r="GW376" t="s">
        <v>444</v>
      </c>
      <c r="GX376" t="s">
        <v>444</v>
      </c>
      <c r="GY376" s="24" t="s">
        <v>444</v>
      </c>
      <c r="GZ376" s="24" t="s">
        <v>444</v>
      </c>
      <c r="HA376" t="s">
        <v>444</v>
      </c>
      <c r="HB376" t="s">
        <v>444</v>
      </c>
      <c r="HC376" s="24" t="s">
        <v>444</v>
      </c>
      <c r="HD376" s="24" t="s">
        <v>444</v>
      </c>
      <c r="HE376" t="s">
        <v>444</v>
      </c>
      <c r="HF376" t="s">
        <v>444</v>
      </c>
      <c r="HG376" s="24" t="s">
        <v>444</v>
      </c>
      <c r="HH376" s="24" t="s">
        <v>444</v>
      </c>
      <c r="HI376" t="s">
        <v>444</v>
      </c>
      <c r="HJ376" t="s">
        <v>444</v>
      </c>
      <c r="HK376" s="24" t="s">
        <v>444</v>
      </c>
      <c r="HL376" s="24" t="s">
        <v>444</v>
      </c>
      <c r="HM376" t="s">
        <v>444</v>
      </c>
      <c r="HN376" t="s">
        <v>444</v>
      </c>
      <c r="HO376" s="24" t="s">
        <v>444</v>
      </c>
      <c r="HP376" s="24" t="s">
        <v>444</v>
      </c>
      <c r="HQ376" t="s">
        <v>444</v>
      </c>
      <c r="HR376" t="s">
        <v>444</v>
      </c>
      <c r="HS376" s="24" t="s">
        <v>444</v>
      </c>
      <c r="HT376" s="24" t="s">
        <v>444</v>
      </c>
      <c r="HU376" t="s">
        <v>444</v>
      </c>
      <c r="HV376" t="s">
        <v>444</v>
      </c>
      <c r="HW376" s="24" t="s">
        <v>444</v>
      </c>
      <c r="HX376" s="24" t="s">
        <v>444</v>
      </c>
      <c r="HY376" t="s">
        <v>444</v>
      </c>
      <c r="HZ376" t="s">
        <v>444</v>
      </c>
      <c r="IA376" t="s">
        <v>2787</v>
      </c>
      <c r="IB376" t="s">
        <v>2736</v>
      </c>
      <c r="IC376" t="s">
        <v>3066</v>
      </c>
      <c r="ID376" s="33" t="b" cm="1">
        <f t="array" ref="ID376">_xlfn.IFNA(MATCH($A$2,_xlfn.NUMBERVALUE(Table_Query_from_MF_DSNP62[[#This Row],[CL_GLACCT_DR1]:[CL_GLACCT_CR4]]),0),0)&gt;=1</f>
        <v>1</v>
      </c>
      <c r="IE376" s="33" t="b">
        <f>OR(Table_Query_from_MF_DSNP62[[#This Row],[Pair1]:[Pair25]])</f>
        <v>1</v>
      </c>
      <c r="IF376" s="33">
        <f>_xlfn.IFNA(MATCH(TRUE,Table_Query_from_MF_DSNP62[[#This Row],[Pair1]:[Pair25]],0),"none")</f>
        <v>1</v>
      </c>
      <c r="IG376" s="33" t="b">
        <f>AND($A$2&gt;=_xlfn.NUMBERVALUE(Table_Query_from_MF_DSNP62[[#This Row],[CL_GL_ACCT_FR1]]),$A$2&lt;=_xlfn.NUMBERVALUE(Table_Query_from_MF_DSNP62[[#This Row],[CL_GL_ACCT_TO1]]))</f>
        <v>1</v>
      </c>
      <c r="IH376" s="33" t="b">
        <f>AND($A$2&gt;=_xlfn.NUMBERVALUE(Table_Query_from_MF_DSNP62[[#This Row],[CL_GL_ACCT_FR2]]),$A$2&lt;=_xlfn.NUMBERVALUE(Table_Query_from_MF_DSNP62[[#This Row],[CL_GL_ACCT_TO2]]))</f>
        <v>1</v>
      </c>
      <c r="II376" s="33" t="b">
        <f>AND($A$2&gt;=_xlfn.NUMBERVALUE(Table_Query_from_MF_DSNP62[[#This Row],[CL_GL_ACCT_FR3]]),$A$2&lt;=_xlfn.NUMBERVALUE(Table_Query_from_MF_DSNP62[[#This Row],[CL_GL_ACCT_TO3]]))</f>
        <v>1</v>
      </c>
      <c r="IJ376" s="33" t="b">
        <f>AND($A$2&gt;=_xlfn.NUMBERVALUE(Table_Query_from_MF_DSNP62[[#This Row],[CL_GL_ACCT_FR4]]),$A$2&lt;=_xlfn.NUMBERVALUE(Table_Query_from_MF_DSNP62[[#This Row],[CL_GL_ACCT_TO4]]))</f>
        <v>1</v>
      </c>
      <c r="IK376" s="33" t="b">
        <f>AND($A$2&gt;=_xlfn.NUMBERVALUE(Table_Query_from_MF_DSNP62[[#This Row],[CL_GL_ACCT_FR5]]),$A$2&lt;=_xlfn.NUMBERVALUE(Table_Query_from_MF_DSNP62[[#This Row],[CL_GL_ACCT_TO5]]))</f>
        <v>1</v>
      </c>
      <c r="IL376" s="33" t="b">
        <f>AND($A$2&gt;=_xlfn.NUMBERVALUE(Table_Query_from_MF_DSNP62[[#This Row],[CL_GL_ACCT_FR6]]),$A$2&lt;=_xlfn.NUMBERVALUE(Table_Query_from_MF_DSNP62[[#This Row],[CL_GL_ACCT_TO6]]))</f>
        <v>1</v>
      </c>
      <c r="IM376" s="33" t="b">
        <f>AND($A$2&gt;=_xlfn.NUMBERVALUE(Table_Query_from_MF_DSNP62[[#This Row],[CL_GL_ACCT_FR7]]),$A$2&lt;=_xlfn.NUMBERVALUE(Table_Query_from_MF_DSNP62[[#This Row],[CL_GL_ACCT_TO7]]))</f>
        <v>1</v>
      </c>
      <c r="IN376" s="33" t="b">
        <f>AND($A$2&gt;=_xlfn.NUMBERVALUE(Table_Query_from_MF_DSNP62[[#This Row],[CL_GL_ACCT_FR8]]),$A$2&lt;=_xlfn.NUMBERVALUE(Table_Query_from_MF_DSNP62[[#This Row],[CL_GL_ACCT_TO8]]))</f>
        <v>1</v>
      </c>
      <c r="IO376" s="33" t="b">
        <f>AND($A$2&gt;=_xlfn.NUMBERVALUE(Table_Query_from_MF_DSNP62[[#This Row],[CL_GL_ACCT_FR9]]),$A$2&lt;=_xlfn.NUMBERVALUE(Table_Query_from_MF_DSNP62[[#This Row],[CL_GL_ACCT_TO9]]))</f>
        <v>1</v>
      </c>
      <c r="IP376" s="33" t="b">
        <f>AND($A$2&gt;=_xlfn.NUMBERVALUE(Table_Query_from_MF_DSNP62[[#This Row],[CL_GL_ACCT_FR10]]),$A$2&lt;=_xlfn.NUMBERVALUE(Table_Query_from_MF_DSNP62[[#This Row],[CL_GL_ACCT_TO10]]))</f>
        <v>1</v>
      </c>
      <c r="IQ376" s="33" t="b">
        <f>AND($A$2&gt;=_xlfn.NUMBERVALUE(Table_Query_from_MF_DSNP62[[#This Row],[CL_GL_ACCT_FR11]]),$A$2&lt;=_xlfn.NUMBERVALUE(Table_Query_from_MF_DSNP62[[#This Row],[CL_GL_ACCT_TO11]]))</f>
        <v>1</v>
      </c>
      <c r="IR376" s="33" t="b">
        <f>AND($A$2&gt;=_xlfn.NUMBERVALUE(Table_Query_from_MF_DSNP62[[#This Row],[CL_GL_ACCT_FR12]]),$A$2&lt;=_xlfn.NUMBERVALUE(Table_Query_from_MF_DSNP62[[#This Row],[CL_GL_ACCT_TO12]]))</f>
        <v>1</v>
      </c>
      <c r="IS376" s="33" t="b">
        <f>AND($A$2&gt;=_xlfn.NUMBERVALUE(Table_Query_from_MF_DSNP62[[#This Row],[CL_GL_ACCT_FR13]]),$A$2&lt;=_xlfn.NUMBERVALUE(Table_Query_from_MF_DSNP62[[#This Row],[CL_GL_ACCT_TO13]]))</f>
        <v>1</v>
      </c>
      <c r="IT376" s="33" t="b">
        <f>AND($A$2&gt;=_xlfn.NUMBERVALUE(Table_Query_from_MF_DSNP62[[#This Row],[CL_GL_ACCT_FR14]]),$A$2&lt;=_xlfn.NUMBERVALUE(Table_Query_from_MF_DSNP62[[#This Row],[CL_GL_ACCT_TO14]]))</f>
        <v>1</v>
      </c>
      <c r="IU376" s="33" t="b">
        <f>AND($A$2&gt;=_xlfn.NUMBERVALUE(Table_Query_from_MF_DSNP62[[#This Row],[CL_GL_ACCT_FR15]]),$A$2&lt;=_xlfn.NUMBERVALUE(Table_Query_from_MF_DSNP62[[#This Row],[CL_GL_ACCT_TO15]]))</f>
        <v>1</v>
      </c>
      <c r="IV376" s="33" t="b">
        <f>AND($A$2&gt;=_xlfn.NUMBERVALUE(Table_Query_from_MF_DSNP62[[#This Row],[CL_GL_ACCT_FR16]]),$A$2&lt;=_xlfn.NUMBERVALUE(Table_Query_from_MF_DSNP62[[#This Row],[CL_GL_ACCT_TO16]]))</f>
        <v>1</v>
      </c>
      <c r="IW376" s="33" t="b">
        <f>AND($A$2&gt;=_xlfn.NUMBERVALUE(Table_Query_from_MF_DSNP62[[#This Row],[CL_GL_ACCT_FR17]]),$A$2&lt;=_xlfn.NUMBERVALUE(Table_Query_from_MF_DSNP62[[#This Row],[CL_GL_ACCT_TO17]]))</f>
        <v>1</v>
      </c>
      <c r="IX376" s="33" t="b">
        <f>AND($A$2&gt;=_xlfn.NUMBERVALUE(Table_Query_from_MF_DSNP62[[#This Row],[CL_GL_ACCT_FR18]]),$A$2&lt;=_xlfn.NUMBERVALUE(Table_Query_from_MF_DSNP62[[#This Row],[CL_GL_ACCT_TO18]]))</f>
        <v>1</v>
      </c>
      <c r="IY376" s="33" t="b">
        <f>AND($A$2&gt;=_xlfn.NUMBERVALUE(Table_Query_from_MF_DSNP62[[#This Row],[CL_GL_ACCT_FR19]]),$A$2&lt;=_xlfn.NUMBERVALUE(Table_Query_from_MF_DSNP62[[#This Row],[CL_GL_ACCT_TO19]]))</f>
        <v>1</v>
      </c>
      <c r="IZ376" s="33" t="b">
        <f>AND($A$2&gt;=_xlfn.NUMBERVALUE(Table_Query_from_MF_DSNP62[[#This Row],[CL_GL_ACCT_FR20]]),$A$2&lt;=_xlfn.NUMBERVALUE(Table_Query_from_MF_DSNP62[[#This Row],[CL_GL_ACCT_TO20]]))</f>
        <v>1</v>
      </c>
      <c r="JA376" s="33" t="b">
        <f>AND($A$2&gt;=_xlfn.NUMBERVALUE(Table_Query_from_MF_DSNP62[[#This Row],[CL_GL_ACCT_FR21]]),$A$2&lt;=_xlfn.NUMBERVALUE(Table_Query_from_MF_DSNP62[[#This Row],[CL_GL_ACCT_TO21]]))</f>
        <v>1</v>
      </c>
      <c r="JB376" s="33" t="b">
        <f>AND($A$2&gt;=_xlfn.NUMBERVALUE(Table_Query_from_MF_DSNP62[[#This Row],[CL_GL_ACCT_FR22]]),$A$2&lt;=_xlfn.NUMBERVALUE(Table_Query_from_MF_DSNP62[[#This Row],[CL_GL_ACCT_TO22]]))</f>
        <v>1</v>
      </c>
      <c r="JC376" s="33" t="b">
        <f>AND($A$2&gt;=_xlfn.NUMBERVALUE(Table_Query_from_MF_DSNP62[[#This Row],[CL_GL_ACCT_FR23]]),$A$2&lt;=_xlfn.NUMBERVALUE(Table_Query_from_MF_DSNP62[[#This Row],[CL_GL_ACCT_TO23]]))</f>
        <v>1</v>
      </c>
      <c r="JD376" s="33" t="b">
        <f>AND($A$2&gt;=_xlfn.NUMBERVALUE(Table_Query_from_MF_DSNP62[[#This Row],[CL_GL_ACCT_FR24]]),$A$2&lt;=_xlfn.NUMBERVALUE(Table_Query_from_MF_DSNP62[[#This Row],[CL_GL_ACCT_TO24]]))</f>
        <v>1</v>
      </c>
      <c r="JE376" s="33" t="b">
        <f>AND($A$2&gt;=_xlfn.NUMBERVALUE(Table_Query_from_MF_DSNP62[[#This Row],[CL_GL_ACCT_FR25]]),$A$2&lt;=_xlfn.NUMBERVALUE(Table_Query_from_MF_DSNP62[[#This Row],[CL_GL_ACCT_TO25]]))</f>
        <v>1</v>
      </c>
      <c r="JF376" s="33" t="b">
        <f>OR(Table_Query_from_MF_DSNP62[[#This Row],[PairA]:[PairO]])</f>
        <v>1</v>
      </c>
      <c r="JG376" s="33">
        <f>_xlfn.IFNA(MATCH(TRUE,Table_Query_from_MF_DSNP62[[#This Row],[PairA]:[PairO]],0),"none")</f>
        <v>1</v>
      </c>
      <c r="JH376" s="33" t="b">
        <f>AND($B$2&gt;=_xlfn.NUMBERVALUE(Table_Query_from_MF_DSNP62[[#This Row],[CL_CMP_OBJ_FR1]]),$B$2&lt;=_xlfn.NUMBERVALUE(Table_Query_from_MF_DSNP62[[#This Row],[CL_CMP_OBJ_TO1]]))</f>
        <v>1</v>
      </c>
      <c r="JI376" s="33" t="b">
        <f>AND($B$2&gt;=_xlfn.NUMBERVALUE(Table_Query_from_MF_DSNP62[[#This Row],[CL_CMP_OBJ_FR2]]),$B$2&lt;=_xlfn.NUMBERVALUE(Table_Query_from_MF_DSNP62[[#This Row],[CL_CMP_OBJ_TO2]]))</f>
        <v>1</v>
      </c>
      <c r="JJ376" s="33" t="b">
        <f>AND($B$2&gt;=_xlfn.NUMBERVALUE(Table_Query_from_MF_DSNP62[[#This Row],[CL_CMP_OBJ_FR3]]),$B$2&lt;=_xlfn.NUMBERVALUE(Table_Query_from_MF_DSNP62[[#This Row],[CL_CMP_OBJ_TO3]]))</f>
        <v>1</v>
      </c>
      <c r="JK376" s="33" t="b">
        <f>AND($B$2&gt;=_xlfn.NUMBERVALUE(Table_Query_from_MF_DSNP62[[#This Row],[CL_CMP_OBJ_FR4]]),$B$2&lt;=_xlfn.NUMBERVALUE(Table_Query_from_MF_DSNP62[[#This Row],[CL_CMP_OBJ_TO4]]))</f>
        <v>1</v>
      </c>
      <c r="JL376" s="33" t="b">
        <f>AND($B$2&gt;=_xlfn.NUMBERVALUE(Table_Query_from_MF_DSNP62[[#This Row],[CL_CMP_OBJ_FR5]]),$B$2&lt;=_xlfn.NUMBERVALUE(Table_Query_from_MF_DSNP62[[#This Row],[CL_CMP_OBJ_TO5]]))</f>
        <v>1</v>
      </c>
      <c r="JM376" s="33" t="b">
        <f>AND($B$2&gt;=_xlfn.NUMBERVALUE(Table_Query_from_MF_DSNP62[[#This Row],[CL_CMP_OBJ_FR6]]),$B$2&lt;=_xlfn.NUMBERVALUE(Table_Query_from_MF_DSNP62[[#This Row],[CL_CMP_OBJ_TO6]]))</f>
        <v>1</v>
      </c>
      <c r="JN376" s="33" t="b">
        <f>AND($B$2&gt;=_xlfn.NUMBERVALUE(Table_Query_from_MF_DSNP62[[#This Row],[CL_CMP_OBJ_FR7]]),$B$2&lt;=_xlfn.NUMBERVALUE(Table_Query_from_MF_DSNP62[[#This Row],[CL_CMP_OBJ_TO7]]))</f>
        <v>1</v>
      </c>
      <c r="JO376" s="33" t="b">
        <f>AND($B$2&gt;=_xlfn.NUMBERVALUE(Table_Query_from_MF_DSNP62[[#This Row],[CL_CMP_OBJ_FR8]]),$B$2&lt;=_xlfn.NUMBERVALUE(Table_Query_from_MF_DSNP62[[#This Row],[CL_CMP_OBJ_TO8]]))</f>
        <v>1</v>
      </c>
      <c r="JP376" s="33" t="b">
        <f>AND($B$2&gt;=_xlfn.NUMBERVALUE(Table_Query_from_MF_DSNP62[[#This Row],[CL_CMP_OBJ_FR9]]),$B$2&lt;=_xlfn.NUMBERVALUE(Table_Query_from_MF_DSNP62[[#This Row],[CL_CMP_OBJ_TO9]]))</f>
        <v>1</v>
      </c>
      <c r="JQ376" s="33" t="b">
        <f>AND($B$2&gt;=_xlfn.NUMBERVALUE(Table_Query_from_MF_DSNP62[[#This Row],[CL_CMP_OBJ_FR10]]),$B$2&lt;=_xlfn.NUMBERVALUE(Table_Query_from_MF_DSNP62[[#This Row],[CL_CMP_OBJ_TO10]]))</f>
        <v>1</v>
      </c>
      <c r="JR376" s="33" t="b">
        <f>AND($B$2&gt;=_xlfn.NUMBERVALUE(Table_Query_from_MF_DSNP62[[#This Row],[CL_CMP_OBJ_FR11]]),$B$2&lt;=_xlfn.NUMBERVALUE(Table_Query_from_MF_DSNP62[[#This Row],[CL_CMP_OBJ_TO11]]))</f>
        <v>1</v>
      </c>
      <c r="JS376" s="33" t="b">
        <f>AND($B$2&gt;=_xlfn.NUMBERVALUE(Table_Query_from_MF_DSNP62[[#This Row],[CL_CMP_OBJ_FR12]]),$B$2&lt;=_xlfn.NUMBERVALUE(Table_Query_from_MF_DSNP62[[#This Row],[CL_CMP_OBJ_TO12]]))</f>
        <v>1</v>
      </c>
      <c r="JT376" s="33" t="b">
        <f>AND($B$2&gt;=_xlfn.NUMBERVALUE(Table_Query_from_MF_DSNP62[[#This Row],[CL_CMP_OBJ_FR13]]),$B$2&lt;=_xlfn.NUMBERVALUE(Table_Query_from_MF_DSNP62[[#This Row],[CL_CMP_OBJ_TO13]]))</f>
        <v>1</v>
      </c>
      <c r="JU376" s="33" t="b">
        <f>AND($B$2&gt;=_xlfn.NUMBERVALUE(Table_Query_from_MF_DSNP62[[#This Row],[CL_CMP_OBJ_FR14]]),$B$2&lt;=_xlfn.NUMBERVALUE(Table_Query_from_MF_DSNP62[[#This Row],[CL_CMP_OBJ_TO14]]))</f>
        <v>1</v>
      </c>
      <c r="JV376" s="33" t="b">
        <f>AND($B$2&gt;=_xlfn.NUMBERVALUE(Table_Query_from_MF_DSNP62[[#This Row],[CL_CMP_OBJ_FR15]]),$B$2&lt;=_xlfn.NUMBERVALUE(Table_Query_from_MF_DSNP62[[#This Row],[CL_CMP_OBJ_TO15]]))</f>
        <v>1</v>
      </c>
    </row>
    <row r="377" spans="1:282" x14ac:dyDescent="0.25">
      <c r="A377" t="b">
        <f>OR(,Table_Query_from_MF_DSNP62[[#This Row],[Desired GL included as "hard-coded" GL?]],Table_Query_from_MF_DSNP62[[#This Row],[Desired GL included as "Open GL"?]])</f>
        <v>1</v>
      </c>
      <c r="B377" t="b">
        <f>Table_Query_from_MF_DSNP62[[#This Row],[Desired CObj included as "Open CObj"?]]</f>
        <v>1</v>
      </c>
      <c r="C377" t="s">
        <v>1973</v>
      </c>
      <c r="D377" t="s">
        <v>1974</v>
      </c>
      <c r="E377" t="s">
        <v>8</v>
      </c>
      <c r="F377" s="24" t="s">
        <v>444</v>
      </c>
      <c r="G377" t="s">
        <v>18</v>
      </c>
      <c r="H377" s="24" t="s">
        <v>444</v>
      </c>
      <c r="I377" t="s">
        <v>444</v>
      </c>
      <c r="J377" s="24" t="s">
        <v>444</v>
      </c>
      <c r="K377" t="s">
        <v>444</v>
      </c>
      <c r="L377" s="24" t="s">
        <v>444</v>
      </c>
      <c r="M377" t="s">
        <v>444</v>
      </c>
      <c r="N377" t="s">
        <v>444</v>
      </c>
      <c r="O377" t="s">
        <v>444</v>
      </c>
      <c r="P377" t="s">
        <v>444</v>
      </c>
      <c r="Q377" t="s">
        <v>15</v>
      </c>
      <c r="R377" t="s">
        <v>444</v>
      </c>
      <c r="S377" t="s">
        <v>442</v>
      </c>
      <c r="T377" t="s">
        <v>447</v>
      </c>
      <c r="U377" t="s">
        <v>444</v>
      </c>
      <c r="V377" t="s">
        <v>444</v>
      </c>
      <c r="W377" t="s">
        <v>442</v>
      </c>
      <c r="X377" t="s">
        <v>442</v>
      </c>
      <c r="Y377" t="s">
        <v>444</v>
      </c>
      <c r="Z377" t="s">
        <v>442</v>
      </c>
      <c r="AA377" t="s">
        <v>442</v>
      </c>
      <c r="AB377" t="s">
        <v>442</v>
      </c>
      <c r="AC377" t="s">
        <v>444</v>
      </c>
      <c r="AD377" t="s">
        <v>444</v>
      </c>
      <c r="AE377" t="s">
        <v>444</v>
      </c>
      <c r="AF377" t="s">
        <v>444</v>
      </c>
      <c r="AG377" t="s">
        <v>442</v>
      </c>
      <c r="AH377" t="s">
        <v>444</v>
      </c>
      <c r="AI377" t="s">
        <v>447</v>
      </c>
      <c r="AJ377" t="s">
        <v>15</v>
      </c>
      <c r="AK377" t="s">
        <v>444</v>
      </c>
      <c r="AL377" t="s">
        <v>444</v>
      </c>
      <c r="AM377" t="s">
        <v>444</v>
      </c>
      <c r="AN377" t="s">
        <v>444</v>
      </c>
      <c r="AO377" t="s">
        <v>444</v>
      </c>
      <c r="AP377" t="s">
        <v>442</v>
      </c>
      <c r="AQ377" t="s">
        <v>528</v>
      </c>
      <c r="AR377" t="s">
        <v>282</v>
      </c>
      <c r="AS377" t="s">
        <v>162</v>
      </c>
      <c r="AT377" t="s">
        <v>444</v>
      </c>
      <c r="AU377" t="s">
        <v>444</v>
      </c>
      <c r="AV377" t="s">
        <v>442</v>
      </c>
      <c r="AW377" t="s">
        <v>444</v>
      </c>
      <c r="AX377" t="s">
        <v>444</v>
      </c>
      <c r="AY377" t="s">
        <v>444</v>
      </c>
      <c r="AZ377" t="s">
        <v>444</v>
      </c>
      <c r="BA377" t="s">
        <v>444</v>
      </c>
      <c r="BB377" t="s">
        <v>444</v>
      </c>
      <c r="BC377" t="s">
        <v>444</v>
      </c>
      <c r="BD377" t="s">
        <v>1359</v>
      </c>
      <c r="BE377" t="s">
        <v>444</v>
      </c>
      <c r="BF377" t="s">
        <v>1360</v>
      </c>
      <c r="BG377" t="s">
        <v>444</v>
      </c>
      <c r="BH377" t="s">
        <v>444</v>
      </c>
      <c r="BI377" t="s">
        <v>444</v>
      </c>
      <c r="BJ377" t="s">
        <v>444</v>
      </c>
      <c r="BK377" t="s">
        <v>444</v>
      </c>
      <c r="BL377" t="s">
        <v>444</v>
      </c>
      <c r="BM377" t="s">
        <v>444</v>
      </c>
      <c r="BN377" t="s">
        <v>444</v>
      </c>
      <c r="BO377" t="s">
        <v>444</v>
      </c>
      <c r="BP377" t="s">
        <v>444</v>
      </c>
      <c r="BQ377" t="s">
        <v>444</v>
      </c>
      <c r="BR377" t="s">
        <v>444</v>
      </c>
      <c r="BS377" t="s">
        <v>444</v>
      </c>
      <c r="BT377" t="s">
        <v>444</v>
      </c>
      <c r="BU377" t="s">
        <v>444</v>
      </c>
      <c r="BV377" t="s">
        <v>444</v>
      </c>
      <c r="BW377" t="s">
        <v>444</v>
      </c>
      <c r="BX377" t="s">
        <v>444</v>
      </c>
      <c r="BY377" t="s">
        <v>444</v>
      </c>
      <c r="BZ377" t="s">
        <v>444</v>
      </c>
      <c r="CA377" t="s">
        <v>444</v>
      </c>
      <c r="CB377" t="s">
        <v>444</v>
      </c>
      <c r="CC377" t="s">
        <v>444</v>
      </c>
      <c r="CD377" t="s">
        <v>444</v>
      </c>
      <c r="CE377" t="s">
        <v>444</v>
      </c>
      <c r="CF377" t="s">
        <v>444</v>
      </c>
      <c r="CG377" t="s">
        <v>444</v>
      </c>
      <c r="CH377" t="s">
        <v>444</v>
      </c>
      <c r="CI377" t="s">
        <v>444</v>
      </c>
      <c r="CJ377" t="s">
        <v>444</v>
      </c>
      <c r="CK377" t="s">
        <v>444</v>
      </c>
      <c r="CL377" t="s">
        <v>444</v>
      </c>
      <c r="CM377" t="s">
        <v>444</v>
      </c>
      <c r="CN377" t="s">
        <v>444</v>
      </c>
      <c r="CO377" t="s">
        <v>444</v>
      </c>
      <c r="CP377" t="s">
        <v>444</v>
      </c>
      <c r="CQ377" t="s">
        <v>444</v>
      </c>
      <c r="CR377" t="s">
        <v>444</v>
      </c>
      <c r="CS377" t="s">
        <v>444</v>
      </c>
      <c r="CT377" t="s">
        <v>444</v>
      </c>
      <c r="CU377" t="s">
        <v>7</v>
      </c>
      <c r="CV377" t="s">
        <v>2787</v>
      </c>
      <c r="CW377" t="s">
        <v>2736</v>
      </c>
      <c r="CX377" t="s">
        <v>2737</v>
      </c>
      <c r="CY377" t="s">
        <v>1472</v>
      </c>
      <c r="CZ377" t="s">
        <v>1473</v>
      </c>
      <c r="DA377" t="s">
        <v>444</v>
      </c>
      <c r="DB377" t="s">
        <v>444</v>
      </c>
      <c r="DC377" t="s">
        <v>444</v>
      </c>
      <c r="DD377" t="s">
        <v>444</v>
      </c>
      <c r="DE377" t="s">
        <v>444</v>
      </c>
      <c r="DF377" t="s">
        <v>444</v>
      </c>
      <c r="DG377" t="s">
        <v>444</v>
      </c>
      <c r="DH377" t="s">
        <v>444</v>
      </c>
      <c r="DI377" t="s">
        <v>282</v>
      </c>
      <c r="DJ377" t="s">
        <v>1440</v>
      </c>
      <c r="DK377" t="s">
        <v>1451</v>
      </c>
      <c r="DL377" t="s">
        <v>444</v>
      </c>
      <c r="DM377" t="s">
        <v>444</v>
      </c>
      <c r="DN377" t="s">
        <v>444</v>
      </c>
      <c r="DO377" t="s">
        <v>444</v>
      </c>
      <c r="DP377" t="s">
        <v>444</v>
      </c>
      <c r="DQ377" t="s">
        <v>444</v>
      </c>
      <c r="DR377" t="s">
        <v>444</v>
      </c>
      <c r="DS377" t="s">
        <v>15</v>
      </c>
      <c r="DT377" s="24" t="s">
        <v>174</v>
      </c>
      <c r="DU377" s="24" t="s">
        <v>174</v>
      </c>
      <c r="DV377" t="s">
        <v>176</v>
      </c>
      <c r="DW377" t="s">
        <v>176</v>
      </c>
      <c r="DX377" s="24" t="s">
        <v>444</v>
      </c>
      <c r="DY377" s="24" t="s">
        <v>444</v>
      </c>
      <c r="DZ377" t="s">
        <v>444</v>
      </c>
      <c r="EA377" t="s">
        <v>444</v>
      </c>
      <c r="EB377" s="24" t="s">
        <v>444</v>
      </c>
      <c r="EC377" s="24" t="s">
        <v>444</v>
      </c>
      <c r="ED377" t="s">
        <v>444</v>
      </c>
      <c r="EE377" t="s">
        <v>444</v>
      </c>
      <c r="EF377" s="24" t="s">
        <v>444</v>
      </c>
      <c r="EG377" s="24" t="s">
        <v>444</v>
      </c>
      <c r="EH377" t="s">
        <v>444</v>
      </c>
      <c r="EI377" t="s">
        <v>444</v>
      </c>
      <c r="EJ377" s="24" t="s">
        <v>444</v>
      </c>
      <c r="EK377" s="24" t="s">
        <v>444</v>
      </c>
      <c r="EL377" t="s">
        <v>444</v>
      </c>
      <c r="EM377" t="s">
        <v>444</v>
      </c>
      <c r="EN377" s="24" t="s">
        <v>444</v>
      </c>
      <c r="EO377" s="24" t="s">
        <v>444</v>
      </c>
      <c r="EP377" t="s">
        <v>444</v>
      </c>
      <c r="EQ377" t="s">
        <v>444</v>
      </c>
      <c r="ER377" s="24" t="s">
        <v>444</v>
      </c>
      <c r="ES377" s="24" t="s">
        <v>444</v>
      </c>
      <c r="ET377" t="s">
        <v>444</v>
      </c>
      <c r="EU377" t="s">
        <v>444</v>
      </c>
      <c r="EV377" s="24" t="s">
        <v>444</v>
      </c>
      <c r="EW377" s="24" t="s">
        <v>444</v>
      </c>
      <c r="EX377" t="s">
        <v>444</v>
      </c>
      <c r="EY377" t="s">
        <v>444</v>
      </c>
      <c r="EZ377" s="24" t="s">
        <v>444</v>
      </c>
      <c r="FA377" s="24" t="s">
        <v>444</v>
      </c>
      <c r="FB377" t="s">
        <v>444</v>
      </c>
      <c r="FC377" t="s">
        <v>444</v>
      </c>
      <c r="FD377" s="24" t="s">
        <v>444</v>
      </c>
      <c r="FE377" s="24" t="s">
        <v>444</v>
      </c>
      <c r="FF377" t="s">
        <v>444</v>
      </c>
      <c r="FG377" t="s">
        <v>444</v>
      </c>
      <c r="FH377" s="24" t="s">
        <v>444</v>
      </c>
      <c r="FI377" s="24" t="s">
        <v>444</v>
      </c>
      <c r="FJ377" t="s">
        <v>444</v>
      </c>
      <c r="FK377" t="s">
        <v>444</v>
      </c>
      <c r="FL377" s="24" t="s">
        <v>444</v>
      </c>
      <c r="FM377" s="24" t="s">
        <v>444</v>
      </c>
      <c r="FN377" t="s">
        <v>444</v>
      </c>
      <c r="FO377" t="s">
        <v>444</v>
      </c>
      <c r="FP377" s="24" t="s">
        <v>444</v>
      </c>
      <c r="FQ377" s="24" t="s">
        <v>444</v>
      </c>
      <c r="FR377" t="s">
        <v>444</v>
      </c>
      <c r="FS377" t="s">
        <v>444</v>
      </c>
      <c r="FT377" s="24" t="s">
        <v>444</v>
      </c>
      <c r="FU377" s="24" t="s">
        <v>444</v>
      </c>
      <c r="FV377" t="s">
        <v>444</v>
      </c>
      <c r="FW377" t="s">
        <v>444</v>
      </c>
      <c r="FX377" s="24" t="s">
        <v>444</v>
      </c>
      <c r="FY377" s="24" t="s">
        <v>444</v>
      </c>
      <c r="FZ377" t="s">
        <v>444</v>
      </c>
      <c r="GA377" t="s">
        <v>444</v>
      </c>
      <c r="GB377" s="24" t="s">
        <v>444</v>
      </c>
      <c r="GC377" s="24" t="s">
        <v>444</v>
      </c>
      <c r="GD377" t="s">
        <v>444</v>
      </c>
      <c r="GE377" t="s">
        <v>444</v>
      </c>
      <c r="GF377" s="24" t="s">
        <v>444</v>
      </c>
      <c r="GG377" s="24" t="s">
        <v>444</v>
      </c>
      <c r="GH377" t="s">
        <v>444</v>
      </c>
      <c r="GI377" s="24" t="s">
        <v>444</v>
      </c>
      <c r="GJ377" s="24" t="s">
        <v>444</v>
      </c>
      <c r="GK377" t="s">
        <v>444</v>
      </c>
      <c r="GL377" t="s">
        <v>444</v>
      </c>
      <c r="GM377" s="24" t="s">
        <v>444</v>
      </c>
      <c r="GN377" s="24" t="s">
        <v>444</v>
      </c>
      <c r="GO377" t="s">
        <v>444</v>
      </c>
      <c r="GP377" t="s">
        <v>444</v>
      </c>
      <c r="GQ377" s="24" t="s">
        <v>444</v>
      </c>
      <c r="GR377" s="24" t="s">
        <v>444</v>
      </c>
      <c r="GS377" t="s">
        <v>444</v>
      </c>
      <c r="GT377" t="s">
        <v>444</v>
      </c>
      <c r="GU377" s="24" t="s">
        <v>444</v>
      </c>
      <c r="GV377" s="24" t="s">
        <v>444</v>
      </c>
      <c r="GW377" t="s">
        <v>444</v>
      </c>
      <c r="GX377" t="s">
        <v>444</v>
      </c>
      <c r="GY377" s="24" t="s">
        <v>444</v>
      </c>
      <c r="GZ377" s="24" t="s">
        <v>444</v>
      </c>
      <c r="HA377" t="s">
        <v>444</v>
      </c>
      <c r="HB377" t="s">
        <v>444</v>
      </c>
      <c r="HC377" s="24" t="s">
        <v>444</v>
      </c>
      <c r="HD377" s="24" t="s">
        <v>444</v>
      </c>
      <c r="HE377" t="s">
        <v>444</v>
      </c>
      <c r="HF377" t="s">
        <v>444</v>
      </c>
      <c r="HG377" s="24" t="s">
        <v>444</v>
      </c>
      <c r="HH377" s="24" t="s">
        <v>444</v>
      </c>
      <c r="HI377" t="s">
        <v>444</v>
      </c>
      <c r="HJ377" t="s">
        <v>444</v>
      </c>
      <c r="HK377" s="24" t="s">
        <v>444</v>
      </c>
      <c r="HL377" s="24" t="s">
        <v>444</v>
      </c>
      <c r="HM377" t="s">
        <v>444</v>
      </c>
      <c r="HN377" t="s">
        <v>444</v>
      </c>
      <c r="HO377" s="24" t="s">
        <v>444</v>
      </c>
      <c r="HP377" s="24" t="s">
        <v>444</v>
      </c>
      <c r="HQ377" t="s">
        <v>444</v>
      </c>
      <c r="HR377" t="s">
        <v>444</v>
      </c>
      <c r="HS377" s="24" t="s">
        <v>444</v>
      </c>
      <c r="HT377" s="24" t="s">
        <v>444</v>
      </c>
      <c r="HU377" t="s">
        <v>444</v>
      </c>
      <c r="HV377" t="s">
        <v>444</v>
      </c>
      <c r="HW377" s="24" t="s">
        <v>444</v>
      </c>
      <c r="HX377" s="24" t="s">
        <v>444</v>
      </c>
      <c r="HY377" t="s">
        <v>444</v>
      </c>
      <c r="HZ377" t="s">
        <v>444</v>
      </c>
      <c r="IA377" t="s">
        <v>2787</v>
      </c>
      <c r="IB377" t="s">
        <v>2736</v>
      </c>
      <c r="IC377" t="s">
        <v>2793</v>
      </c>
      <c r="ID377" s="33" t="b" cm="1">
        <f t="array" ref="ID377">_xlfn.IFNA(MATCH($A$2,_xlfn.NUMBERVALUE(Table_Query_from_MF_DSNP62[[#This Row],[CL_GLACCT_DR1]:[CL_GLACCT_CR4]]),0),0)&gt;=1</f>
        <v>1</v>
      </c>
      <c r="IE377" s="33" t="b">
        <f>OR(Table_Query_from_MF_DSNP62[[#This Row],[Pair1]:[Pair25]])</f>
        <v>1</v>
      </c>
      <c r="IF377" s="33">
        <f>_xlfn.IFNA(MATCH(TRUE,Table_Query_from_MF_DSNP62[[#This Row],[Pair1]:[Pair25]],0),"none")</f>
        <v>3</v>
      </c>
      <c r="IG377" s="33" t="b">
        <f>AND($A$2&gt;=_xlfn.NUMBERVALUE(Table_Query_from_MF_DSNP62[[#This Row],[CL_GL_ACCT_FR1]]),$A$2&lt;=_xlfn.NUMBERVALUE(Table_Query_from_MF_DSNP62[[#This Row],[CL_GL_ACCT_TO1]]))</f>
        <v>0</v>
      </c>
      <c r="IH377" s="33" t="b">
        <f>AND($A$2&gt;=_xlfn.NUMBERVALUE(Table_Query_from_MF_DSNP62[[#This Row],[CL_GL_ACCT_FR2]]),$A$2&lt;=_xlfn.NUMBERVALUE(Table_Query_from_MF_DSNP62[[#This Row],[CL_GL_ACCT_TO2]]))</f>
        <v>0</v>
      </c>
      <c r="II377" s="33" t="b">
        <f>AND($A$2&gt;=_xlfn.NUMBERVALUE(Table_Query_from_MF_DSNP62[[#This Row],[CL_GL_ACCT_FR3]]),$A$2&lt;=_xlfn.NUMBERVALUE(Table_Query_from_MF_DSNP62[[#This Row],[CL_GL_ACCT_TO3]]))</f>
        <v>1</v>
      </c>
      <c r="IJ377" s="33" t="b">
        <f>AND($A$2&gt;=_xlfn.NUMBERVALUE(Table_Query_from_MF_DSNP62[[#This Row],[CL_GL_ACCT_FR4]]),$A$2&lt;=_xlfn.NUMBERVALUE(Table_Query_from_MF_DSNP62[[#This Row],[CL_GL_ACCT_TO4]]))</f>
        <v>1</v>
      </c>
      <c r="IK377" s="33" t="b">
        <f>AND($A$2&gt;=_xlfn.NUMBERVALUE(Table_Query_from_MF_DSNP62[[#This Row],[CL_GL_ACCT_FR5]]),$A$2&lt;=_xlfn.NUMBERVALUE(Table_Query_from_MF_DSNP62[[#This Row],[CL_GL_ACCT_TO5]]))</f>
        <v>1</v>
      </c>
      <c r="IL377" s="33" t="b">
        <f>AND($A$2&gt;=_xlfn.NUMBERVALUE(Table_Query_from_MF_DSNP62[[#This Row],[CL_GL_ACCT_FR6]]),$A$2&lt;=_xlfn.NUMBERVALUE(Table_Query_from_MF_DSNP62[[#This Row],[CL_GL_ACCT_TO6]]))</f>
        <v>1</v>
      </c>
      <c r="IM377" s="33" t="b">
        <f>AND($A$2&gt;=_xlfn.NUMBERVALUE(Table_Query_from_MF_DSNP62[[#This Row],[CL_GL_ACCT_FR7]]),$A$2&lt;=_xlfn.NUMBERVALUE(Table_Query_from_MF_DSNP62[[#This Row],[CL_GL_ACCT_TO7]]))</f>
        <v>1</v>
      </c>
      <c r="IN377" s="33" t="b">
        <f>AND($A$2&gt;=_xlfn.NUMBERVALUE(Table_Query_from_MF_DSNP62[[#This Row],[CL_GL_ACCT_FR8]]),$A$2&lt;=_xlfn.NUMBERVALUE(Table_Query_from_MF_DSNP62[[#This Row],[CL_GL_ACCT_TO8]]))</f>
        <v>1</v>
      </c>
      <c r="IO377" s="33" t="b">
        <f>AND($A$2&gt;=_xlfn.NUMBERVALUE(Table_Query_from_MF_DSNP62[[#This Row],[CL_GL_ACCT_FR9]]),$A$2&lt;=_xlfn.NUMBERVALUE(Table_Query_from_MF_DSNP62[[#This Row],[CL_GL_ACCT_TO9]]))</f>
        <v>1</v>
      </c>
      <c r="IP377" s="33" t="b">
        <f>AND($A$2&gt;=_xlfn.NUMBERVALUE(Table_Query_from_MF_DSNP62[[#This Row],[CL_GL_ACCT_FR10]]),$A$2&lt;=_xlfn.NUMBERVALUE(Table_Query_from_MF_DSNP62[[#This Row],[CL_GL_ACCT_TO10]]))</f>
        <v>1</v>
      </c>
      <c r="IQ377" s="33" t="b">
        <f>AND($A$2&gt;=_xlfn.NUMBERVALUE(Table_Query_from_MF_DSNP62[[#This Row],[CL_GL_ACCT_FR11]]),$A$2&lt;=_xlfn.NUMBERVALUE(Table_Query_from_MF_DSNP62[[#This Row],[CL_GL_ACCT_TO11]]))</f>
        <v>1</v>
      </c>
      <c r="IR377" s="33" t="b">
        <f>AND($A$2&gt;=_xlfn.NUMBERVALUE(Table_Query_from_MF_DSNP62[[#This Row],[CL_GL_ACCT_FR12]]),$A$2&lt;=_xlfn.NUMBERVALUE(Table_Query_from_MF_DSNP62[[#This Row],[CL_GL_ACCT_TO12]]))</f>
        <v>1</v>
      </c>
      <c r="IS377" s="33" t="b">
        <f>AND($A$2&gt;=_xlfn.NUMBERVALUE(Table_Query_from_MF_DSNP62[[#This Row],[CL_GL_ACCT_FR13]]),$A$2&lt;=_xlfn.NUMBERVALUE(Table_Query_from_MF_DSNP62[[#This Row],[CL_GL_ACCT_TO13]]))</f>
        <v>1</v>
      </c>
      <c r="IT377" s="33" t="b">
        <f>AND($A$2&gt;=_xlfn.NUMBERVALUE(Table_Query_from_MF_DSNP62[[#This Row],[CL_GL_ACCT_FR14]]),$A$2&lt;=_xlfn.NUMBERVALUE(Table_Query_from_MF_DSNP62[[#This Row],[CL_GL_ACCT_TO14]]))</f>
        <v>1</v>
      </c>
      <c r="IU377" s="33" t="b">
        <f>AND($A$2&gt;=_xlfn.NUMBERVALUE(Table_Query_from_MF_DSNP62[[#This Row],[CL_GL_ACCT_FR15]]),$A$2&lt;=_xlfn.NUMBERVALUE(Table_Query_from_MF_DSNP62[[#This Row],[CL_GL_ACCT_TO15]]))</f>
        <v>1</v>
      </c>
      <c r="IV377" s="33" t="b">
        <f>AND($A$2&gt;=_xlfn.NUMBERVALUE(Table_Query_from_MF_DSNP62[[#This Row],[CL_GL_ACCT_FR16]]),$A$2&lt;=_xlfn.NUMBERVALUE(Table_Query_from_MF_DSNP62[[#This Row],[CL_GL_ACCT_TO16]]))</f>
        <v>1</v>
      </c>
      <c r="IW377" s="33" t="b">
        <f>AND($A$2&gt;=_xlfn.NUMBERVALUE(Table_Query_from_MF_DSNP62[[#This Row],[CL_GL_ACCT_FR17]]),$A$2&lt;=_xlfn.NUMBERVALUE(Table_Query_from_MF_DSNP62[[#This Row],[CL_GL_ACCT_TO17]]))</f>
        <v>1</v>
      </c>
      <c r="IX377" s="33" t="b">
        <f>AND($A$2&gt;=_xlfn.NUMBERVALUE(Table_Query_from_MF_DSNP62[[#This Row],[CL_GL_ACCT_FR18]]),$A$2&lt;=_xlfn.NUMBERVALUE(Table_Query_from_MF_DSNP62[[#This Row],[CL_GL_ACCT_TO18]]))</f>
        <v>1</v>
      </c>
      <c r="IY377" s="33" t="b">
        <f>AND($A$2&gt;=_xlfn.NUMBERVALUE(Table_Query_from_MF_DSNP62[[#This Row],[CL_GL_ACCT_FR19]]),$A$2&lt;=_xlfn.NUMBERVALUE(Table_Query_from_MF_DSNP62[[#This Row],[CL_GL_ACCT_TO19]]))</f>
        <v>1</v>
      </c>
      <c r="IZ377" s="33" t="b">
        <f>AND($A$2&gt;=_xlfn.NUMBERVALUE(Table_Query_from_MF_DSNP62[[#This Row],[CL_GL_ACCT_FR20]]),$A$2&lt;=_xlfn.NUMBERVALUE(Table_Query_from_MF_DSNP62[[#This Row],[CL_GL_ACCT_TO20]]))</f>
        <v>1</v>
      </c>
      <c r="JA377" s="33" t="b">
        <f>AND($A$2&gt;=_xlfn.NUMBERVALUE(Table_Query_from_MF_DSNP62[[#This Row],[CL_GL_ACCT_FR21]]),$A$2&lt;=_xlfn.NUMBERVALUE(Table_Query_from_MF_DSNP62[[#This Row],[CL_GL_ACCT_TO21]]))</f>
        <v>1</v>
      </c>
      <c r="JB377" s="33" t="b">
        <f>AND($A$2&gt;=_xlfn.NUMBERVALUE(Table_Query_from_MF_DSNP62[[#This Row],[CL_GL_ACCT_FR22]]),$A$2&lt;=_xlfn.NUMBERVALUE(Table_Query_from_MF_DSNP62[[#This Row],[CL_GL_ACCT_TO22]]))</f>
        <v>1</v>
      </c>
      <c r="JC377" s="33" t="b">
        <f>AND($A$2&gt;=_xlfn.NUMBERVALUE(Table_Query_from_MF_DSNP62[[#This Row],[CL_GL_ACCT_FR23]]),$A$2&lt;=_xlfn.NUMBERVALUE(Table_Query_from_MF_DSNP62[[#This Row],[CL_GL_ACCT_TO23]]))</f>
        <v>1</v>
      </c>
      <c r="JD377" s="33" t="b">
        <f>AND($A$2&gt;=_xlfn.NUMBERVALUE(Table_Query_from_MF_DSNP62[[#This Row],[CL_GL_ACCT_FR24]]),$A$2&lt;=_xlfn.NUMBERVALUE(Table_Query_from_MF_DSNP62[[#This Row],[CL_GL_ACCT_TO24]]))</f>
        <v>1</v>
      </c>
      <c r="JE377" s="33" t="b">
        <f>AND($A$2&gt;=_xlfn.NUMBERVALUE(Table_Query_from_MF_DSNP62[[#This Row],[CL_GL_ACCT_FR25]]),$A$2&lt;=_xlfn.NUMBERVALUE(Table_Query_from_MF_DSNP62[[#This Row],[CL_GL_ACCT_TO25]]))</f>
        <v>1</v>
      </c>
      <c r="JF377" s="33" t="b">
        <f>OR(Table_Query_from_MF_DSNP62[[#This Row],[PairA]:[PairO]])</f>
        <v>1</v>
      </c>
      <c r="JG377" s="33">
        <f>_xlfn.IFNA(MATCH(TRUE,Table_Query_from_MF_DSNP62[[#This Row],[PairA]:[PairO]],0),"none")</f>
        <v>1</v>
      </c>
      <c r="JH377" s="33" t="b">
        <f>AND($B$2&gt;=_xlfn.NUMBERVALUE(Table_Query_from_MF_DSNP62[[#This Row],[CL_CMP_OBJ_FR1]]),$B$2&lt;=_xlfn.NUMBERVALUE(Table_Query_from_MF_DSNP62[[#This Row],[CL_CMP_OBJ_TO1]]))</f>
        <v>1</v>
      </c>
      <c r="JI377" s="33" t="b">
        <f>AND($B$2&gt;=_xlfn.NUMBERVALUE(Table_Query_from_MF_DSNP62[[#This Row],[CL_CMP_OBJ_FR2]]),$B$2&lt;=_xlfn.NUMBERVALUE(Table_Query_from_MF_DSNP62[[#This Row],[CL_CMP_OBJ_TO2]]))</f>
        <v>1</v>
      </c>
      <c r="JJ377" s="33" t="b">
        <f>AND($B$2&gt;=_xlfn.NUMBERVALUE(Table_Query_from_MF_DSNP62[[#This Row],[CL_CMP_OBJ_FR3]]),$B$2&lt;=_xlfn.NUMBERVALUE(Table_Query_from_MF_DSNP62[[#This Row],[CL_CMP_OBJ_TO3]]))</f>
        <v>1</v>
      </c>
      <c r="JK377" s="33" t="b">
        <f>AND($B$2&gt;=_xlfn.NUMBERVALUE(Table_Query_from_MF_DSNP62[[#This Row],[CL_CMP_OBJ_FR4]]),$B$2&lt;=_xlfn.NUMBERVALUE(Table_Query_from_MF_DSNP62[[#This Row],[CL_CMP_OBJ_TO4]]))</f>
        <v>1</v>
      </c>
      <c r="JL377" s="33" t="b">
        <f>AND($B$2&gt;=_xlfn.NUMBERVALUE(Table_Query_from_MF_DSNP62[[#This Row],[CL_CMP_OBJ_FR5]]),$B$2&lt;=_xlfn.NUMBERVALUE(Table_Query_from_MF_DSNP62[[#This Row],[CL_CMP_OBJ_TO5]]))</f>
        <v>1</v>
      </c>
      <c r="JM377" s="33" t="b">
        <f>AND($B$2&gt;=_xlfn.NUMBERVALUE(Table_Query_from_MF_DSNP62[[#This Row],[CL_CMP_OBJ_FR6]]),$B$2&lt;=_xlfn.NUMBERVALUE(Table_Query_from_MF_DSNP62[[#This Row],[CL_CMP_OBJ_TO6]]))</f>
        <v>1</v>
      </c>
      <c r="JN377" s="33" t="b">
        <f>AND($B$2&gt;=_xlfn.NUMBERVALUE(Table_Query_from_MF_DSNP62[[#This Row],[CL_CMP_OBJ_FR7]]),$B$2&lt;=_xlfn.NUMBERVALUE(Table_Query_from_MF_DSNP62[[#This Row],[CL_CMP_OBJ_TO7]]))</f>
        <v>1</v>
      </c>
      <c r="JO377" s="33" t="b">
        <f>AND($B$2&gt;=_xlfn.NUMBERVALUE(Table_Query_from_MF_DSNP62[[#This Row],[CL_CMP_OBJ_FR8]]),$B$2&lt;=_xlfn.NUMBERVALUE(Table_Query_from_MF_DSNP62[[#This Row],[CL_CMP_OBJ_TO8]]))</f>
        <v>1</v>
      </c>
      <c r="JP377" s="33" t="b">
        <f>AND($B$2&gt;=_xlfn.NUMBERVALUE(Table_Query_from_MF_DSNP62[[#This Row],[CL_CMP_OBJ_FR9]]),$B$2&lt;=_xlfn.NUMBERVALUE(Table_Query_from_MF_DSNP62[[#This Row],[CL_CMP_OBJ_TO9]]))</f>
        <v>1</v>
      </c>
      <c r="JQ377" s="33" t="b">
        <f>AND($B$2&gt;=_xlfn.NUMBERVALUE(Table_Query_from_MF_DSNP62[[#This Row],[CL_CMP_OBJ_FR10]]),$B$2&lt;=_xlfn.NUMBERVALUE(Table_Query_from_MF_DSNP62[[#This Row],[CL_CMP_OBJ_TO10]]))</f>
        <v>1</v>
      </c>
      <c r="JR377" s="33" t="b">
        <f>AND($B$2&gt;=_xlfn.NUMBERVALUE(Table_Query_from_MF_DSNP62[[#This Row],[CL_CMP_OBJ_FR11]]),$B$2&lt;=_xlfn.NUMBERVALUE(Table_Query_from_MF_DSNP62[[#This Row],[CL_CMP_OBJ_TO11]]))</f>
        <v>1</v>
      </c>
      <c r="JS377" s="33" t="b">
        <f>AND($B$2&gt;=_xlfn.NUMBERVALUE(Table_Query_from_MF_DSNP62[[#This Row],[CL_CMP_OBJ_FR12]]),$B$2&lt;=_xlfn.NUMBERVALUE(Table_Query_from_MF_DSNP62[[#This Row],[CL_CMP_OBJ_TO12]]))</f>
        <v>1</v>
      </c>
      <c r="JT377" s="33" t="b">
        <f>AND($B$2&gt;=_xlfn.NUMBERVALUE(Table_Query_from_MF_DSNP62[[#This Row],[CL_CMP_OBJ_FR13]]),$B$2&lt;=_xlfn.NUMBERVALUE(Table_Query_from_MF_DSNP62[[#This Row],[CL_CMP_OBJ_TO13]]))</f>
        <v>1</v>
      </c>
      <c r="JU377" s="33" t="b">
        <f>AND($B$2&gt;=_xlfn.NUMBERVALUE(Table_Query_from_MF_DSNP62[[#This Row],[CL_CMP_OBJ_FR14]]),$B$2&lt;=_xlfn.NUMBERVALUE(Table_Query_from_MF_DSNP62[[#This Row],[CL_CMP_OBJ_TO14]]))</f>
        <v>1</v>
      </c>
      <c r="JV377" s="33" t="b">
        <f>AND($B$2&gt;=_xlfn.NUMBERVALUE(Table_Query_from_MF_DSNP62[[#This Row],[CL_CMP_OBJ_FR15]]),$B$2&lt;=_xlfn.NUMBERVALUE(Table_Query_from_MF_DSNP62[[#This Row],[CL_CMP_OBJ_TO15]]))</f>
        <v>1</v>
      </c>
    </row>
    <row r="378" spans="1:282" x14ac:dyDescent="0.25">
      <c r="A378" t="b">
        <f>OR(,Table_Query_from_MF_DSNP62[[#This Row],[Desired GL included as "hard-coded" GL?]],Table_Query_from_MF_DSNP62[[#This Row],[Desired GL included as "Open GL"?]])</f>
        <v>1</v>
      </c>
      <c r="B378" t="b">
        <f>Table_Query_from_MF_DSNP62[[#This Row],[Desired CObj included as "Open CObj"?]]</f>
        <v>1</v>
      </c>
      <c r="C378" t="s">
        <v>1975</v>
      </c>
      <c r="D378" t="s">
        <v>1976</v>
      </c>
      <c r="E378" t="s">
        <v>8</v>
      </c>
      <c r="F378" s="24" t="s">
        <v>444</v>
      </c>
      <c r="G378" t="s">
        <v>428</v>
      </c>
      <c r="H378" s="24" t="s">
        <v>444</v>
      </c>
      <c r="I378" t="s">
        <v>444</v>
      </c>
      <c r="J378" s="24" t="s">
        <v>444</v>
      </c>
      <c r="K378" t="s">
        <v>444</v>
      </c>
      <c r="L378" s="24" t="s">
        <v>444</v>
      </c>
      <c r="M378" t="s">
        <v>444</v>
      </c>
      <c r="N378" t="s">
        <v>444</v>
      </c>
      <c r="O378" t="s">
        <v>444</v>
      </c>
      <c r="P378" t="s">
        <v>444</v>
      </c>
      <c r="Q378" t="s">
        <v>15</v>
      </c>
      <c r="R378" t="s">
        <v>444</v>
      </c>
      <c r="S378" t="s">
        <v>442</v>
      </c>
      <c r="T378" t="s">
        <v>447</v>
      </c>
      <c r="U378" t="s">
        <v>444</v>
      </c>
      <c r="V378" t="s">
        <v>444</v>
      </c>
      <c r="W378" t="s">
        <v>447</v>
      </c>
      <c r="X378" t="s">
        <v>444</v>
      </c>
      <c r="Y378" t="s">
        <v>444</v>
      </c>
      <c r="Z378" t="s">
        <v>442</v>
      </c>
      <c r="AA378" t="s">
        <v>442</v>
      </c>
      <c r="AB378" t="s">
        <v>442</v>
      </c>
      <c r="AC378" t="s">
        <v>444</v>
      </c>
      <c r="AD378" t="s">
        <v>444</v>
      </c>
      <c r="AE378" t="s">
        <v>444</v>
      </c>
      <c r="AF378" t="s">
        <v>444</v>
      </c>
      <c r="AG378" t="s">
        <v>442</v>
      </c>
      <c r="AH378" t="s">
        <v>444</v>
      </c>
      <c r="AI378" t="s">
        <v>447</v>
      </c>
      <c r="AJ378" t="s">
        <v>15</v>
      </c>
      <c r="AK378" t="s">
        <v>444</v>
      </c>
      <c r="AL378" t="s">
        <v>444</v>
      </c>
      <c r="AM378" t="s">
        <v>444</v>
      </c>
      <c r="AN378" t="s">
        <v>444</v>
      </c>
      <c r="AO378" t="s">
        <v>444</v>
      </c>
      <c r="AP378" t="s">
        <v>442</v>
      </c>
      <c r="AQ378" t="s">
        <v>1440</v>
      </c>
      <c r="AR378" t="s">
        <v>1451</v>
      </c>
      <c r="AS378" t="s">
        <v>162</v>
      </c>
      <c r="AT378" t="s">
        <v>444</v>
      </c>
      <c r="AU378" t="s">
        <v>444</v>
      </c>
      <c r="AV378" t="s">
        <v>442</v>
      </c>
      <c r="AW378" t="s">
        <v>444</v>
      </c>
      <c r="AX378" t="s">
        <v>444</v>
      </c>
      <c r="AY378" t="s">
        <v>444</v>
      </c>
      <c r="AZ378" t="s">
        <v>444</v>
      </c>
      <c r="BA378" t="s">
        <v>444</v>
      </c>
      <c r="BB378" t="s">
        <v>444</v>
      </c>
      <c r="BC378" t="s">
        <v>444</v>
      </c>
      <c r="BD378" t="s">
        <v>1359</v>
      </c>
      <c r="BE378" t="s">
        <v>444</v>
      </c>
      <c r="BF378" t="s">
        <v>1360</v>
      </c>
      <c r="BG378" t="s">
        <v>444</v>
      </c>
      <c r="BH378" t="s">
        <v>444</v>
      </c>
      <c r="BI378" t="s">
        <v>444</v>
      </c>
      <c r="BJ378" t="s">
        <v>444</v>
      </c>
      <c r="BK378" t="s">
        <v>444</v>
      </c>
      <c r="BL378" t="s">
        <v>444</v>
      </c>
      <c r="BM378" t="s">
        <v>444</v>
      </c>
      <c r="BN378" t="s">
        <v>444</v>
      </c>
      <c r="BO378" t="s">
        <v>444</v>
      </c>
      <c r="BP378" t="s">
        <v>444</v>
      </c>
      <c r="BQ378" t="s">
        <v>444</v>
      </c>
      <c r="BR378" t="s">
        <v>444</v>
      </c>
      <c r="BS378" t="s">
        <v>444</v>
      </c>
      <c r="BT378" t="s">
        <v>444</v>
      </c>
      <c r="BU378" t="s">
        <v>444</v>
      </c>
      <c r="BV378" t="s">
        <v>444</v>
      </c>
      <c r="BW378" t="s">
        <v>444</v>
      </c>
      <c r="BX378" t="s">
        <v>444</v>
      </c>
      <c r="BY378" t="s">
        <v>444</v>
      </c>
      <c r="BZ378" t="s">
        <v>444</v>
      </c>
      <c r="CA378" t="s">
        <v>444</v>
      </c>
      <c r="CB378" t="s">
        <v>444</v>
      </c>
      <c r="CC378" t="s">
        <v>444</v>
      </c>
      <c r="CD378" t="s">
        <v>444</v>
      </c>
      <c r="CE378" t="s">
        <v>444</v>
      </c>
      <c r="CF378" t="s">
        <v>444</v>
      </c>
      <c r="CG378" t="s">
        <v>444</v>
      </c>
      <c r="CH378" t="s">
        <v>444</v>
      </c>
      <c r="CI378" t="s">
        <v>444</v>
      </c>
      <c r="CJ378" t="s">
        <v>444</v>
      </c>
      <c r="CK378" t="s">
        <v>444</v>
      </c>
      <c r="CL378" t="s">
        <v>444</v>
      </c>
      <c r="CM378" t="s">
        <v>444</v>
      </c>
      <c r="CN378" t="s">
        <v>444</v>
      </c>
      <c r="CO378" t="s">
        <v>444</v>
      </c>
      <c r="CP378" t="s">
        <v>444</v>
      </c>
      <c r="CQ378" t="s">
        <v>444</v>
      </c>
      <c r="CR378" t="s">
        <v>444</v>
      </c>
      <c r="CS378" t="s">
        <v>444</v>
      </c>
      <c r="CT378" t="s">
        <v>444</v>
      </c>
      <c r="CU378" t="s">
        <v>7</v>
      </c>
      <c r="CV378" t="s">
        <v>2790</v>
      </c>
      <c r="CW378" t="s">
        <v>2736</v>
      </c>
      <c r="CX378" t="s">
        <v>2876</v>
      </c>
      <c r="CY378" t="s">
        <v>1472</v>
      </c>
      <c r="CZ378" t="s">
        <v>1473</v>
      </c>
      <c r="DA378" t="s">
        <v>444</v>
      </c>
      <c r="DB378" t="s">
        <v>444</v>
      </c>
      <c r="DC378" t="s">
        <v>444</v>
      </c>
      <c r="DD378" t="s">
        <v>444</v>
      </c>
      <c r="DE378" t="s">
        <v>444</v>
      </c>
      <c r="DF378" t="s">
        <v>444</v>
      </c>
      <c r="DG378" t="s">
        <v>444</v>
      </c>
      <c r="DH378" t="s">
        <v>444</v>
      </c>
      <c r="DI378" t="s">
        <v>7</v>
      </c>
      <c r="DJ378" t="s">
        <v>1440</v>
      </c>
      <c r="DK378" t="s">
        <v>1451</v>
      </c>
      <c r="DL378" t="s">
        <v>444</v>
      </c>
      <c r="DM378" t="s">
        <v>444</v>
      </c>
      <c r="DN378" t="s">
        <v>444</v>
      </c>
      <c r="DO378" t="s">
        <v>444</v>
      </c>
      <c r="DP378" t="s">
        <v>444</v>
      </c>
      <c r="DQ378" t="s">
        <v>444</v>
      </c>
      <c r="DR378" t="s">
        <v>444</v>
      </c>
      <c r="DS378" t="s">
        <v>15</v>
      </c>
      <c r="DT378" s="24" t="s">
        <v>63</v>
      </c>
      <c r="DU378" s="24" t="s">
        <v>63</v>
      </c>
      <c r="DV378" t="s">
        <v>144</v>
      </c>
      <c r="DW378" t="s">
        <v>144</v>
      </c>
      <c r="DX378" s="24" t="s">
        <v>217</v>
      </c>
      <c r="DY378" s="24" t="s">
        <v>217</v>
      </c>
      <c r="DZ378" t="s">
        <v>219</v>
      </c>
      <c r="EA378" t="s">
        <v>219</v>
      </c>
      <c r="EB378" s="24" t="s">
        <v>222</v>
      </c>
      <c r="EC378" s="24" t="s">
        <v>223</v>
      </c>
      <c r="ED378" t="s">
        <v>241</v>
      </c>
      <c r="EE378" t="s">
        <v>242</v>
      </c>
      <c r="EF378" s="24" t="s">
        <v>265</v>
      </c>
      <c r="EG378" s="24" t="s">
        <v>265</v>
      </c>
      <c r="EH378" t="s">
        <v>267</v>
      </c>
      <c r="EI378" t="s">
        <v>267</v>
      </c>
      <c r="EJ378" s="24" t="s">
        <v>444</v>
      </c>
      <c r="EK378" s="24" t="s">
        <v>444</v>
      </c>
      <c r="EL378" t="s">
        <v>444</v>
      </c>
      <c r="EM378" t="s">
        <v>444</v>
      </c>
      <c r="EN378" s="24" t="s">
        <v>444</v>
      </c>
      <c r="EO378" s="24" t="s">
        <v>444</v>
      </c>
      <c r="EP378" t="s">
        <v>444</v>
      </c>
      <c r="EQ378" t="s">
        <v>444</v>
      </c>
      <c r="ER378" s="24" t="s">
        <v>444</v>
      </c>
      <c r="ES378" s="24" t="s">
        <v>444</v>
      </c>
      <c r="ET378" t="s">
        <v>444</v>
      </c>
      <c r="EU378" t="s">
        <v>444</v>
      </c>
      <c r="EV378" s="24" t="s">
        <v>444</v>
      </c>
      <c r="EW378" s="24" t="s">
        <v>444</v>
      </c>
      <c r="EX378" t="s">
        <v>444</v>
      </c>
      <c r="EY378" t="s">
        <v>444</v>
      </c>
      <c r="EZ378" s="24" t="s">
        <v>444</v>
      </c>
      <c r="FA378" s="24" t="s">
        <v>444</v>
      </c>
      <c r="FB378" t="s">
        <v>444</v>
      </c>
      <c r="FC378" t="s">
        <v>444</v>
      </c>
      <c r="FD378" s="24" t="s">
        <v>444</v>
      </c>
      <c r="FE378" s="24" t="s">
        <v>444</v>
      </c>
      <c r="FF378" t="s">
        <v>444</v>
      </c>
      <c r="FG378" t="s">
        <v>444</v>
      </c>
      <c r="FH378" s="24" t="s">
        <v>444</v>
      </c>
      <c r="FI378" s="24" t="s">
        <v>444</v>
      </c>
      <c r="FJ378" t="s">
        <v>444</v>
      </c>
      <c r="FK378" t="s">
        <v>444</v>
      </c>
      <c r="FL378" s="24" t="s">
        <v>444</v>
      </c>
      <c r="FM378" s="24" t="s">
        <v>444</v>
      </c>
      <c r="FN378" t="s">
        <v>444</v>
      </c>
      <c r="FO378" t="s">
        <v>444</v>
      </c>
      <c r="FP378" s="24" t="s">
        <v>444</v>
      </c>
      <c r="FQ378" s="24" t="s">
        <v>444</v>
      </c>
      <c r="FR378" t="s">
        <v>444</v>
      </c>
      <c r="FS378" t="s">
        <v>444</v>
      </c>
      <c r="FT378" s="24" t="s">
        <v>444</v>
      </c>
      <c r="FU378" s="24" t="s">
        <v>444</v>
      </c>
      <c r="FV378" t="s">
        <v>444</v>
      </c>
      <c r="FW378" t="s">
        <v>444</v>
      </c>
      <c r="FX378" s="24" t="s">
        <v>444</v>
      </c>
      <c r="FY378" s="24" t="s">
        <v>444</v>
      </c>
      <c r="FZ378" t="s">
        <v>444</v>
      </c>
      <c r="GA378" t="s">
        <v>444</v>
      </c>
      <c r="GB378" s="24" t="s">
        <v>444</v>
      </c>
      <c r="GC378" s="24" t="s">
        <v>444</v>
      </c>
      <c r="GD378" t="s">
        <v>444</v>
      </c>
      <c r="GE378" t="s">
        <v>444</v>
      </c>
      <c r="GF378" s="24" t="s">
        <v>444</v>
      </c>
      <c r="GG378" s="24" t="s">
        <v>444</v>
      </c>
      <c r="GH378" t="s">
        <v>15</v>
      </c>
      <c r="GI378" s="24" t="s">
        <v>517</v>
      </c>
      <c r="GJ378" s="24" t="s">
        <v>517</v>
      </c>
      <c r="GK378" t="s">
        <v>541</v>
      </c>
      <c r="GL378" t="s">
        <v>541</v>
      </c>
      <c r="GM378" s="24" t="s">
        <v>534</v>
      </c>
      <c r="GN378" s="24" t="s">
        <v>534</v>
      </c>
      <c r="GO378" t="s">
        <v>542</v>
      </c>
      <c r="GP378" t="s">
        <v>542</v>
      </c>
      <c r="GQ378" s="24" t="s">
        <v>543</v>
      </c>
      <c r="GR378" s="24" t="s">
        <v>543</v>
      </c>
      <c r="GS378" t="s">
        <v>544</v>
      </c>
      <c r="GT378" t="s">
        <v>544</v>
      </c>
      <c r="GU378" s="24" t="s">
        <v>600</v>
      </c>
      <c r="GV378" s="24" t="s">
        <v>600</v>
      </c>
      <c r="GW378" t="s">
        <v>444</v>
      </c>
      <c r="GX378" t="s">
        <v>444</v>
      </c>
      <c r="GY378" s="24" t="s">
        <v>444</v>
      </c>
      <c r="GZ378" s="24" t="s">
        <v>444</v>
      </c>
      <c r="HA378" t="s">
        <v>444</v>
      </c>
      <c r="HB378" t="s">
        <v>444</v>
      </c>
      <c r="HC378" s="24" t="s">
        <v>444</v>
      </c>
      <c r="HD378" s="24" t="s">
        <v>444</v>
      </c>
      <c r="HE378" t="s">
        <v>444</v>
      </c>
      <c r="HF378" t="s">
        <v>444</v>
      </c>
      <c r="HG378" s="24" t="s">
        <v>444</v>
      </c>
      <c r="HH378" s="24" t="s">
        <v>444</v>
      </c>
      <c r="HI378" t="s">
        <v>444</v>
      </c>
      <c r="HJ378" t="s">
        <v>444</v>
      </c>
      <c r="HK378" s="24" t="s">
        <v>444</v>
      </c>
      <c r="HL378" s="24" t="s">
        <v>444</v>
      </c>
      <c r="HM378" t="s">
        <v>444</v>
      </c>
      <c r="HN378" t="s">
        <v>444</v>
      </c>
      <c r="HO378" s="24" t="s">
        <v>444</v>
      </c>
      <c r="HP378" s="24" t="s">
        <v>444</v>
      </c>
      <c r="HQ378" t="s">
        <v>444</v>
      </c>
      <c r="HR378" t="s">
        <v>444</v>
      </c>
      <c r="HS378" s="24" t="s">
        <v>444</v>
      </c>
      <c r="HT378" s="24" t="s">
        <v>444</v>
      </c>
      <c r="HU378" t="s">
        <v>444</v>
      </c>
      <c r="HV378" t="s">
        <v>444</v>
      </c>
      <c r="HW378" s="24" t="s">
        <v>444</v>
      </c>
      <c r="HX378" s="24" t="s">
        <v>444</v>
      </c>
      <c r="HY378" t="s">
        <v>444</v>
      </c>
      <c r="HZ378" t="s">
        <v>444</v>
      </c>
      <c r="IA378" t="s">
        <v>2790</v>
      </c>
      <c r="IB378" t="s">
        <v>2736</v>
      </c>
      <c r="IC378" t="s">
        <v>3023</v>
      </c>
      <c r="ID378" s="33" t="b" cm="1">
        <f t="array" ref="ID378">_xlfn.IFNA(MATCH($A$2,_xlfn.NUMBERVALUE(Table_Query_from_MF_DSNP62[[#This Row],[CL_GLACCT_DR1]:[CL_GLACCT_CR4]]),0),0)&gt;=1</f>
        <v>1</v>
      </c>
      <c r="IE378" s="33" t="b">
        <f>OR(Table_Query_from_MF_DSNP62[[#This Row],[Pair1]:[Pair25]])</f>
        <v>1</v>
      </c>
      <c r="IF378" s="33">
        <f>_xlfn.IFNA(MATCH(TRUE,Table_Query_from_MF_DSNP62[[#This Row],[Pair1]:[Pair25]],0),"none")</f>
        <v>9</v>
      </c>
      <c r="IG378" s="33" t="b">
        <f>AND($A$2&gt;=_xlfn.NUMBERVALUE(Table_Query_from_MF_DSNP62[[#This Row],[CL_GL_ACCT_FR1]]),$A$2&lt;=_xlfn.NUMBERVALUE(Table_Query_from_MF_DSNP62[[#This Row],[CL_GL_ACCT_TO1]]))</f>
        <v>0</v>
      </c>
      <c r="IH378" s="33" t="b">
        <f>AND($A$2&gt;=_xlfn.NUMBERVALUE(Table_Query_from_MF_DSNP62[[#This Row],[CL_GL_ACCT_FR2]]),$A$2&lt;=_xlfn.NUMBERVALUE(Table_Query_from_MF_DSNP62[[#This Row],[CL_GL_ACCT_TO2]]))</f>
        <v>0</v>
      </c>
      <c r="II378" s="33" t="b">
        <f>AND($A$2&gt;=_xlfn.NUMBERVALUE(Table_Query_from_MF_DSNP62[[#This Row],[CL_GL_ACCT_FR3]]),$A$2&lt;=_xlfn.NUMBERVALUE(Table_Query_from_MF_DSNP62[[#This Row],[CL_GL_ACCT_TO3]]))</f>
        <v>0</v>
      </c>
      <c r="IJ378" s="33" t="b">
        <f>AND($A$2&gt;=_xlfn.NUMBERVALUE(Table_Query_from_MF_DSNP62[[#This Row],[CL_GL_ACCT_FR4]]),$A$2&lt;=_xlfn.NUMBERVALUE(Table_Query_from_MF_DSNP62[[#This Row],[CL_GL_ACCT_TO4]]))</f>
        <v>0</v>
      </c>
      <c r="IK378" s="33" t="b">
        <f>AND($A$2&gt;=_xlfn.NUMBERVALUE(Table_Query_from_MF_DSNP62[[#This Row],[CL_GL_ACCT_FR5]]),$A$2&lt;=_xlfn.NUMBERVALUE(Table_Query_from_MF_DSNP62[[#This Row],[CL_GL_ACCT_TO5]]))</f>
        <v>0</v>
      </c>
      <c r="IL378" s="33" t="b">
        <f>AND($A$2&gt;=_xlfn.NUMBERVALUE(Table_Query_from_MF_DSNP62[[#This Row],[CL_GL_ACCT_FR6]]),$A$2&lt;=_xlfn.NUMBERVALUE(Table_Query_from_MF_DSNP62[[#This Row],[CL_GL_ACCT_TO6]]))</f>
        <v>0</v>
      </c>
      <c r="IM378" s="33" t="b">
        <f>AND($A$2&gt;=_xlfn.NUMBERVALUE(Table_Query_from_MF_DSNP62[[#This Row],[CL_GL_ACCT_FR7]]),$A$2&lt;=_xlfn.NUMBERVALUE(Table_Query_from_MF_DSNP62[[#This Row],[CL_GL_ACCT_TO7]]))</f>
        <v>0</v>
      </c>
      <c r="IN378" s="33" t="b">
        <f>AND($A$2&gt;=_xlfn.NUMBERVALUE(Table_Query_from_MF_DSNP62[[#This Row],[CL_GL_ACCT_FR8]]),$A$2&lt;=_xlfn.NUMBERVALUE(Table_Query_from_MF_DSNP62[[#This Row],[CL_GL_ACCT_TO8]]))</f>
        <v>0</v>
      </c>
      <c r="IO378" s="33" t="b">
        <f>AND($A$2&gt;=_xlfn.NUMBERVALUE(Table_Query_from_MF_DSNP62[[#This Row],[CL_GL_ACCT_FR9]]),$A$2&lt;=_xlfn.NUMBERVALUE(Table_Query_from_MF_DSNP62[[#This Row],[CL_GL_ACCT_TO9]]))</f>
        <v>1</v>
      </c>
      <c r="IP378" s="33" t="b">
        <f>AND($A$2&gt;=_xlfn.NUMBERVALUE(Table_Query_from_MF_DSNP62[[#This Row],[CL_GL_ACCT_FR10]]),$A$2&lt;=_xlfn.NUMBERVALUE(Table_Query_from_MF_DSNP62[[#This Row],[CL_GL_ACCT_TO10]]))</f>
        <v>1</v>
      </c>
      <c r="IQ378" s="33" t="b">
        <f>AND($A$2&gt;=_xlfn.NUMBERVALUE(Table_Query_from_MF_DSNP62[[#This Row],[CL_GL_ACCT_FR11]]),$A$2&lt;=_xlfn.NUMBERVALUE(Table_Query_from_MF_DSNP62[[#This Row],[CL_GL_ACCT_TO11]]))</f>
        <v>1</v>
      </c>
      <c r="IR378" s="33" t="b">
        <f>AND($A$2&gt;=_xlfn.NUMBERVALUE(Table_Query_from_MF_DSNP62[[#This Row],[CL_GL_ACCT_FR12]]),$A$2&lt;=_xlfn.NUMBERVALUE(Table_Query_from_MF_DSNP62[[#This Row],[CL_GL_ACCT_TO12]]))</f>
        <v>1</v>
      </c>
      <c r="IS378" s="33" t="b">
        <f>AND($A$2&gt;=_xlfn.NUMBERVALUE(Table_Query_from_MF_DSNP62[[#This Row],[CL_GL_ACCT_FR13]]),$A$2&lt;=_xlfn.NUMBERVALUE(Table_Query_from_MF_DSNP62[[#This Row],[CL_GL_ACCT_TO13]]))</f>
        <v>1</v>
      </c>
      <c r="IT378" s="33" t="b">
        <f>AND($A$2&gt;=_xlfn.NUMBERVALUE(Table_Query_from_MF_DSNP62[[#This Row],[CL_GL_ACCT_FR14]]),$A$2&lt;=_xlfn.NUMBERVALUE(Table_Query_from_MF_DSNP62[[#This Row],[CL_GL_ACCT_TO14]]))</f>
        <v>1</v>
      </c>
      <c r="IU378" s="33" t="b">
        <f>AND($A$2&gt;=_xlfn.NUMBERVALUE(Table_Query_from_MF_DSNP62[[#This Row],[CL_GL_ACCT_FR15]]),$A$2&lt;=_xlfn.NUMBERVALUE(Table_Query_from_MF_DSNP62[[#This Row],[CL_GL_ACCT_TO15]]))</f>
        <v>1</v>
      </c>
      <c r="IV378" s="33" t="b">
        <f>AND($A$2&gt;=_xlfn.NUMBERVALUE(Table_Query_from_MF_DSNP62[[#This Row],[CL_GL_ACCT_FR16]]),$A$2&lt;=_xlfn.NUMBERVALUE(Table_Query_from_MF_DSNP62[[#This Row],[CL_GL_ACCT_TO16]]))</f>
        <v>1</v>
      </c>
      <c r="IW378" s="33" t="b">
        <f>AND($A$2&gt;=_xlfn.NUMBERVALUE(Table_Query_from_MF_DSNP62[[#This Row],[CL_GL_ACCT_FR17]]),$A$2&lt;=_xlfn.NUMBERVALUE(Table_Query_from_MF_DSNP62[[#This Row],[CL_GL_ACCT_TO17]]))</f>
        <v>1</v>
      </c>
      <c r="IX378" s="33" t="b">
        <f>AND($A$2&gt;=_xlfn.NUMBERVALUE(Table_Query_from_MF_DSNP62[[#This Row],[CL_GL_ACCT_FR18]]),$A$2&lt;=_xlfn.NUMBERVALUE(Table_Query_from_MF_DSNP62[[#This Row],[CL_GL_ACCT_TO18]]))</f>
        <v>1</v>
      </c>
      <c r="IY378" s="33" t="b">
        <f>AND($A$2&gt;=_xlfn.NUMBERVALUE(Table_Query_from_MF_DSNP62[[#This Row],[CL_GL_ACCT_FR19]]),$A$2&lt;=_xlfn.NUMBERVALUE(Table_Query_from_MF_DSNP62[[#This Row],[CL_GL_ACCT_TO19]]))</f>
        <v>1</v>
      </c>
      <c r="IZ378" s="33" t="b">
        <f>AND($A$2&gt;=_xlfn.NUMBERVALUE(Table_Query_from_MF_DSNP62[[#This Row],[CL_GL_ACCT_FR20]]),$A$2&lt;=_xlfn.NUMBERVALUE(Table_Query_from_MF_DSNP62[[#This Row],[CL_GL_ACCT_TO20]]))</f>
        <v>1</v>
      </c>
      <c r="JA378" s="33" t="b">
        <f>AND($A$2&gt;=_xlfn.NUMBERVALUE(Table_Query_from_MF_DSNP62[[#This Row],[CL_GL_ACCT_FR21]]),$A$2&lt;=_xlfn.NUMBERVALUE(Table_Query_from_MF_DSNP62[[#This Row],[CL_GL_ACCT_TO21]]))</f>
        <v>1</v>
      </c>
      <c r="JB378" s="33" t="b">
        <f>AND($A$2&gt;=_xlfn.NUMBERVALUE(Table_Query_from_MF_DSNP62[[#This Row],[CL_GL_ACCT_FR22]]),$A$2&lt;=_xlfn.NUMBERVALUE(Table_Query_from_MF_DSNP62[[#This Row],[CL_GL_ACCT_TO22]]))</f>
        <v>1</v>
      </c>
      <c r="JC378" s="33" t="b">
        <f>AND($A$2&gt;=_xlfn.NUMBERVALUE(Table_Query_from_MF_DSNP62[[#This Row],[CL_GL_ACCT_FR23]]),$A$2&lt;=_xlfn.NUMBERVALUE(Table_Query_from_MF_DSNP62[[#This Row],[CL_GL_ACCT_TO23]]))</f>
        <v>1</v>
      </c>
      <c r="JD378" s="33" t="b">
        <f>AND($A$2&gt;=_xlfn.NUMBERVALUE(Table_Query_from_MF_DSNP62[[#This Row],[CL_GL_ACCT_FR24]]),$A$2&lt;=_xlfn.NUMBERVALUE(Table_Query_from_MF_DSNP62[[#This Row],[CL_GL_ACCT_TO24]]))</f>
        <v>1</v>
      </c>
      <c r="JE378" s="33" t="b">
        <f>AND($A$2&gt;=_xlfn.NUMBERVALUE(Table_Query_from_MF_DSNP62[[#This Row],[CL_GL_ACCT_FR25]]),$A$2&lt;=_xlfn.NUMBERVALUE(Table_Query_from_MF_DSNP62[[#This Row],[CL_GL_ACCT_TO25]]))</f>
        <v>1</v>
      </c>
      <c r="JF378" s="33" t="b">
        <f>OR(Table_Query_from_MF_DSNP62[[#This Row],[PairA]:[PairO]])</f>
        <v>1</v>
      </c>
      <c r="JG378" s="33">
        <f>_xlfn.IFNA(MATCH(TRUE,Table_Query_from_MF_DSNP62[[#This Row],[PairA]:[PairO]],0),"none")</f>
        <v>8</v>
      </c>
      <c r="JH378" s="33" t="b">
        <f>AND($B$2&gt;=_xlfn.NUMBERVALUE(Table_Query_from_MF_DSNP62[[#This Row],[CL_CMP_OBJ_FR1]]),$B$2&lt;=_xlfn.NUMBERVALUE(Table_Query_from_MF_DSNP62[[#This Row],[CL_CMP_OBJ_TO1]]))</f>
        <v>0</v>
      </c>
      <c r="JI378" s="33" t="b">
        <f>AND($B$2&gt;=_xlfn.NUMBERVALUE(Table_Query_from_MF_DSNP62[[#This Row],[CL_CMP_OBJ_FR2]]),$B$2&lt;=_xlfn.NUMBERVALUE(Table_Query_from_MF_DSNP62[[#This Row],[CL_CMP_OBJ_TO2]]))</f>
        <v>0</v>
      </c>
      <c r="JJ378" s="33" t="b">
        <f>AND($B$2&gt;=_xlfn.NUMBERVALUE(Table_Query_from_MF_DSNP62[[#This Row],[CL_CMP_OBJ_FR3]]),$B$2&lt;=_xlfn.NUMBERVALUE(Table_Query_from_MF_DSNP62[[#This Row],[CL_CMP_OBJ_TO3]]))</f>
        <v>0</v>
      </c>
      <c r="JK378" s="33" t="b">
        <f>AND($B$2&gt;=_xlfn.NUMBERVALUE(Table_Query_from_MF_DSNP62[[#This Row],[CL_CMP_OBJ_FR4]]),$B$2&lt;=_xlfn.NUMBERVALUE(Table_Query_from_MF_DSNP62[[#This Row],[CL_CMP_OBJ_TO4]]))</f>
        <v>0</v>
      </c>
      <c r="JL378" s="33" t="b">
        <f>AND($B$2&gt;=_xlfn.NUMBERVALUE(Table_Query_from_MF_DSNP62[[#This Row],[CL_CMP_OBJ_FR5]]),$B$2&lt;=_xlfn.NUMBERVALUE(Table_Query_from_MF_DSNP62[[#This Row],[CL_CMP_OBJ_TO5]]))</f>
        <v>0</v>
      </c>
      <c r="JM378" s="33" t="b">
        <f>AND($B$2&gt;=_xlfn.NUMBERVALUE(Table_Query_from_MF_DSNP62[[#This Row],[CL_CMP_OBJ_FR6]]),$B$2&lt;=_xlfn.NUMBERVALUE(Table_Query_from_MF_DSNP62[[#This Row],[CL_CMP_OBJ_TO6]]))</f>
        <v>0</v>
      </c>
      <c r="JN378" s="33" t="b">
        <f>AND($B$2&gt;=_xlfn.NUMBERVALUE(Table_Query_from_MF_DSNP62[[#This Row],[CL_CMP_OBJ_FR7]]),$B$2&lt;=_xlfn.NUMBERVALUE(Table_Query_from_MF_DSNP62[[#This Row],[CL_CMP_OBJ_TO7]]))</f>
        <v>0</v>
      </c>
      <c r="JO378" s="33" t="b">
        <f>AND($B$2&gt;=_xlfn.NUMBERVALUE(Table_Query_from_MF_DSNP62[[#This Row],[CL_CMP_OBJ_FR8]]),$B$2&lt;=_xlfn.NUMBERVALUE(Table_Query_from_MF_DSNP62[[#This Row],[CL_CMP_OBJ_TO8]]))</f>
        <v>1</v>
      </c>
      <c r="JP378" s="33" t="b">
        <f>AND($B$2&gt;=_xlfn.NUMBERVALUE(Table_Query_from_MF_DSNP62[[#This Row],[CL_CMP_OBJ_FR9]]),$B$2&lt;=_xlfn.NUMBERVALUE(Table_Query_from_MF_DSNP62[[#This Row],[CL_CMP_OBJ_TO9]]))</f>
        <v>1</v>
      </c>
      <c r="JQ378" s="33" t="b">
        <f>AND($B$2&gt;=_xlfn.NUMBERVALUE(Table_Query_from_MF_DSNP62[[#This Row],[CL_CMP_OBJ_FR10]]),$B$2&lt;=_xlfn.NUMBERVALUE(Table_Query_from_MF_DSNP62[[#This Row],[CL_CMP_OBJ_TO10]]))</f>
        <v>1</v>
      </c>
      <c r="JR378" s="33" t="b">
        <f>AND($B$2&gt;=_xlfn.NUMBERVALUE(Table_Query_from_MF_DSNP62[[#This Row],[CL_CMP_OBJ_FR11]]),$B$2&lt;=_xlfn.NUMBERVALUE(Table_Query_from_MF_DSNP62[[#This Row],[CL_CMP_OBJ_TO11]]))</f>
        <v>1</v>
      </c>
      <c r="JS378" s="33" t="b">
        <f>AND($B$2&gt;=_xlfn.NUMBERVALUE(Table_Query_from_MF_DSNP62[[#This Row],[CL_CMP_OBJ_FR12]]),$B$2&lt;=_xlfn.NUMBERVALUE(Table_Query_from_MF_DSNP62[[#This Row],[CL_CMP_OBJ_TO12]]))</f>
        <v>1</v>
      </c>
      <c r="JT378" s="33" t="b">
        <f>AND($B$2&gt;=_xlfn.NUMBERVALUE(Table_Query_from_MF_DSNP62[[#This Row],[CL_CMP_OBJ_FR13]]),$B$2&lt;=_xlfn.NUMBERVALUE(Table_Query_from_MF_DSNP62[[#This Row],[CL_CMP_OBJ_TO13]]))</f>
        <v>1</v>
      </c>
      <c r="JU378" s="33" t="b">
        <f>AND($B$2&gt;=_xlfn.NUMBERVALUE(Table_Query_from_MF_DSNP62[[#This Row],[CL_CMP_OBJ_FR14]]),$B$2&lt;=_xlfn.NUMBERVALUE(Table_Query_from_MF_DSNP62[[#This Row],[CL_CMP_OBJ_TO14]]))</f>
        <v>1</v>
      </c>
      <c r="JV378" s="33" t="b">
        <f>AND($B$2&gt;=_xlfn.NUMBERVALUE(Table_Query_from_MF_DSNP62[[#This Row],[CL_CMP_OBJ_FR15]]),$B$2&lt;=_xlfn.NUMBERVALUE(Table_Query_from_MF_DSNP62[[#This Row],[CL_CMP_OBJ_TO15]]))</f>
        <v>1</v>
      </c>
    </row>
    <row r="379" spans="1:282" x14ac:dyDescent="0.25">
      <c r="A379" t="b">
        <f>OR(,Table_Query_from_MF_DSNP62[[#This Row],[Desired GL included as "hard-coded" GL?]],Table_Query_from_MF_DSNP62[[#This Row],[Desired GL included as "Open GL"?]])</f>
        <v>1</v>
      </c>
      <c r="B379" t="b">
        <f>Table_Query_from_MF_DSNP62[[#This Row],[Desired CObj included as "Open CObj"?]]</f>
        <v>1</v>
      </c>
      <c r="C379" t="s">
        <v>1977</v>
      </c>
      <c r="D379" t="s">
        <v>1978</v>
      </c>
      <c r="E379" t="s">
        <v>15</v>
      </c>
      <c r="F379" s="24" t="s">
        <v>63</v>
      </c>
      <c r="G379" t="s">
        <v>343</v>
      </c>
      <c r="H379" s="24" t="s">
        <v>410</v>
      </c>
      <c r="I379" t="s">
        <v>428</v>
      </c>
      <c r="J379" s="24" t="s">
        <v>444</v>
      </c>
      <c r="K379" t="s">
        <v>444</v>
      </c>
      <c r="L379" s="24" t="s">
        <v>444</v>
      </c>
      <c r="M379" t="s">
        <v>444</v>
      </c>
      <c r="N379" t="s">
        <v>444</v>
      </c>
      <c r="O379" t="s">
        <v>444</v>
      </c>
      <c r="P379" t="s">
        <v>444</v>
      </c>
      <c r="Q379" t="s">
        <v>15</v>
      </c>
      <c r="R379" t="s">
        <v>444</v>
      </c>
      <c r="S379" t="s">
        <v>442</v>
      </c>
      <c r="T379" t="s">
        <v>447</v>
      </c>
      <c r="U379" t="s">
        <v>444</v>
      </c>
      <c r="V379" t="s">
        <v>444</v>
      </c>
      <c r="W379" t="s">
        <v>447</v>
      </c>
      <c r="X379" t="s">
        <v>444</v>
      </c>
      <c r="Y379" t="s">
        <v>444</v>
      </c>
      <c r="Z379" t="s">
        <v>442</v>
      </c>
      <c r="AA379" t="s">
        <v>442</v>
      </c>
      <c r="AB379" t="s">
        <v>442</v>
      </c>
      <c r="AC379" t="s">
        <v>444</v>
      </c>
      <c r="AD379" t="s">
        <v>444</v>
      </c>
      <c r="AE379" t="s">
        <v>444</v>
      </c>
      <c r="AF379" t="s">
        <v>444</v>
      </c>
      <c r="AG379" t="s">
        <v>442</v>
      </c>
      <c r="AH379" t="s">
        <v>444</v>
      </c>
      <c r="AI379" t="s">
        <v>447</v>
      </c>
      <c r="AJ379" t="s">
        <v>442</v>
      </c>
      <c r="AK379" t="s">
        <v>444</v>
      </c>
      <c r="AL379" t="s">
        <v>444</v>
      </c>
      <c r="AM379" t="s">
        <v>444</v>
      </c>
      <c r="AN379" t="s">
        <v>444</v>
      </c>
      <c r="AO379" t="s">
        <v>444</v>
      </c>
      <c r="AP379" t="s">
        <v>442</v>
      </c>
      <c r="AQ379" t="s">
        <v>1440</v>
      </c>
      <c r="AR379" t="s">
        <v>1451</v>
      </c>
      <c r="AS379" t="s">
        <v>162</v>
      </c>
      <c r="AT379" t="s">
        <v>10</v>
      </c>
      <c r="AU379" t="s">
        <v>444</v>
      </c>
      <c r="AV379" t="s">
        <v>442</v>
      </c>
      <c r="AW379" t="s">
        <v>444</v>
      </c>
      <c r="AX379" t="s">
        <v>444</v>
      </c>
      <c r="AY379" t="s">
        <v>444</v>
      </c>
      <c r="AZ379" t="s">
        <v>444</v>
      </c>
      <c r="BA379" t="s">
        <v>444</v>
      </c>
      <c r="BB379" t="s">
        <v>444</v>
      </c>
      <c r="BC379" t="s">
        <v>444</v>
      </c>
      <c r="BD379" t="s">
        <v>1359</v>
      </c>
      <c r="BE379" t="s">
        <v>444</v>
      </c>
      <c r="BF379" t="s">
        <v>1360</v>
      </c>
      <c r="BG379" t="s">
        <v>444</v>
      </c>
      <c r="BH379" t="s">
        <v>444</v>
      </c>
      <c r="BI379" t="s">
        <v>444</v>
      </c>
      <c r="BJ379" t="s">
        <v>444</v>
      </c>
      <c r="BK379" t="s">
        <v>444</v>
      </c>
      <c r="BL379" t="s">
        <v>444</v>
      </c>
      <c r="BM379" t="s">
        <v>444</v>
      </c>
      <c r="BN379" t="s">
        <v>444</v>
      </c>
      <c r="BO379" t="s">
        <v>444</v>
      </c>
      <c r="BP379" t="s">
        <v>444</v>
      </c>
      <c r="BQ379" t="s">
        <v>444</v>
      </c>
      <c r="BR379" t="s">
        <v>444</v>
      </c>
      <c r="BS379" t="s">
        <v>444</v>
      </c>
      <c r="BT379" t="s">
        <v>444</v>
      </c>
      <c r="BU379" t="s">
        <v>444</v>
      </c>
      <c r="BV379" t="s">
        <v>444</v>
      </c>
      <c r="BW379" t="s">
        <v>444</v>
      </c>
      <c r="BX379" t="s">
        <v>444</v>
      </c>
      <c r="BY379" t="s">
        <v>444</v>
      </c>
      <c r="BZ379" t="s">
        <v>444</v>
      </c>
      <c r="CA379" t="s">
        <v>444</v>
      </c>
      <c r="CB379" t="s">
        <v>444</v>
      </c>
      <c r="CC379" t="s">
        <v>444</v>
      </c>
      <c r="CD379" t="s">
        <v>444</v>
      </c>
      <c r="CE379" t="s">
        <v>444</v>
      </c>
      <c r="CF379" t="s">
        <v>444</v>
      </c>
      <c r="CG379" t="s">
        <v>444</v>
      </c>
      <c r="CH379" t="s">
        <v>444</v>
      </c>
      <c r="CI379" t="s">
        <v>444</v>
      </c>
      <c r="CJ379" t="s">
        <v>444</v>
      </c>
      <c r="CK379" t="s">
        <v>444</v>
      </c>
      <c r="CL379" t="s">
        <v>444</v>
      </c>
      <c r="CM379" t="s">
        <v>444</v>
      </c>
      <c r="CN379" t="s">
        <v>444</v>
      </c>
      <c r="CO379" t="s">
        <v>444</v>
      </c>
      <c r="CP379" t="s">
        <v>444</v>
      </c>
      <c r="CQ379" t="s">
        <v>444</v>
      </c>
      <c r="CR379" t="s">
        <v>444</v>
      </c>
      <c r="CS379" t="s">
        <v>444</v>
      </c>
      <c r="CT379" t="s">
        <v>444</v>
      </c>
      <c r="CU379" t="s">
        <v>7</v>
      </c>
      <c r="CV379" t="s">
        <v>2874</v>
      </c>
      <c r="CW379" t="s">
        <v>2736</v>
      </c>
      <c r="CX379" t="s">
        <v>2767</v>
      </c>
      <c r="CY379" t="s">
        <v>1472</v>
      </c>
      <c r="CZ379" t="s">
        <v>1473</v>
      </c>
      <c r="DA379" t="s">
        <v>444</v>
      </c>
      <c r="DB379" t="s">
        <v>444</v>
      </c>
      <c r="DC379" t="s">
        <v>444</v>
      </c>
      <c r="DD379" t="s">
        <v>444</v>
      </c>
      <c r="DE379" t="s">
        <v>444</v>
      </c>
      <c r="DF379" t="s">
        <v>444</v>
      </c>
      <c r="DG379" t="s">
        <v>444</v>
      </c>
      <c r="DH379" t="s">
        <v>444</v>
      </c>
      <c r="DI379" t="s">
        <v>282</v>
      </c>
      <c r="DJ379" t="s">
        <v>1440</v>
      </c>
      <c r="DK379" t="s">
        <v>1451</v>
      </c>
      <c r="DL379" t="s">
        <v>444</v>
      </c>
      <c r="DM379" t="s">
        <v>444</v>
      </c>
      <c r="DN379" t="s">
        <v>444</v>
      </c>
      <c r="DO379" t="s">
        <v>444</v>
      </c>
      <c r="DP379" t="s">
        <v>444</v>
      </c>
      <c r="DQ379" t="s">
        <v>444</v>
      </c>
      <c r="DR379" t="s">
        <v>444</v>
      </c>
      <c r="DS379" t="s">
        <v>444</v>
      </c>
      <c r="DT379" s="24" t="s">
        <v>444</v>
      </c>
      <c r="DU379" s="24" t="s">
        <v>444</v>
      </c>
      <c r="DV379" t="s">
        <v>444</v>
      </c>
      <c r="DW379" t="s">
        <v>444</v>
      </c>
      <c r="DX379" s="24" t="s">
        <v>444</v>
      </c>
      <c r="DY379" s="24" t="s">
        <v>444</v>
      </c>
      <c r="DZ379" t="s">
        <v>444</v>
      </c>
      <c r="EA379" t="s">
        <v>444</v>
      </c>
      <c r="EB379" s="24" t="s">
        <v>444</v>
      </c>
      <c r="EC379" s="24" t="s">
        <v>444</v>
      </c>
      <c r="ED379" t="s">
        <v>444</v>
      </c>
      <c r="EE379" t="s">
        <v>444</v>
      </c>
      <c r="EF379" s="24" t="s">
        <v>444</v>
      </c>
      <c r="EG379" s="24" t="s">
        <v>444</v>
      </c>
      <c r="EH379" t="s">
        <v>444</v>
      </c>
      <c r="EI379" t="s">
        <v>444</v>
      </c>
      <c r="EJ379" s="24" t="s">
        <v>444</v>
      </c>
      <c r="EK379" s="24" t="s">
        <v>444</v>
      </c>
      <c r="EL379" t="s">
        <v>444</v>
      </c>
      <c r="EM379" t="s">
        <v>444</v>
      </c>
      <c r="EN379" s="24" t="s">
        <v>444</v>
      </c>
      <c r="EO379" s="24" t="s">
        <v>444</v>
      </c>
      <c r="EP379" t="s">
        <v>444</v>
      </c>
      <c r="EQ379" t="s">
        <v>444</v>
      </c>
      <c r="ER379" s="24" t="s">
        <v>444</v>
      </c>
      <c r="ES379" s="24" t="s">
        <v>444</v>
      </c>
      <c r="ET379" t="s">
        <v>444</v>
      </c>
      <c r="EU379" t="s">
        <v>444</v>
      </c>
      <c r="EV379" s="24" t="s">
        <v>444</v>
      </c>
      <c r="EW379" s="24" t="s">
        <v>444</v>
      </c>
      <c r="EX379" t="s">
        <v>444</v>
      </c>
      <c r="EY379" t="s">
        <v>444</v>
      </c>
      <c r="EZ379" s="24" t="s">
        <v>444</v>
      </c>
      <c r="FA379" s="24" t="s">
        <v>444</v>
      </c>
      <c r="FB379" t="s">
        <v>444</v>
      </c>
      <c r="FC379" t="s">
        <v>444</v>
      </c>
      <c r="FD379" s="24" t="s">
        <v>444</v>
      </c>
      <c r="FE379" s="24" t="s">
        <v>444</v>
      </c>
      <c r="FF379" t="s">
        <v>444</v>
      </c>
      <c r="FG379" t="s">
        <v>444</v>
      </c>
      <c r="FH379" s="24" t="s">
        <v>444</v>
      </c>
      <c r="FI379" s="24" t="s">
        <v>444</v>
      </c>
      <c r="FJ379" t="s">
        <v>444</v>
      </c>
      <c r="FK379" t="s">
        <v>444</v>
      </c>
      <c r="FL379" s="24" t="s">
        <v>444</v>
      </c>
      <c r="FM379" s="24" t="s">
        <v>444</v>
      </c>
      <c r="FN379" t="s">
        <v>444</v>
      </c>
      <c r="FO379" t="s">
        <v>444</v>
      </c>
      <c r="FP379" s="24" t="s">
        <v>444</v>
      </c>
      <c r="FQ379" s="24" t="s">
        <v>444</v>
      </c>
      <c r="FR379" t="s">
        <v>444</v>
      </c>
      <c r="FS379" t="s">
        <v>444</v>
      </c>
      <c r="FT379" s="24" t="s">
        <v>444</v>
      </c>
      <c r="FU379" s="24" t="s">
        <v>444</v>
      </c>
      <c r="FV379" t="s">
        <v>444</v>
      </c>
      <c r="FW379" t="s">
        <v>444</v>
      </c>
      <c r="FX379" s="24" t="s">
        <v>444</v>
      </c>
      <c r="FY379" s="24" t="s">
        <v>444</v>
      </c>
      <c r="FZ379" t="s">
        <v>444</v>
      </c>
      <c r="GA379" t="s">
        <v>444</v>
      </c>
      <c r="GB379" s="24" t="s">
        <v>444</v>
      </c>
      <c r="GC379" s="24" t="s">
        <v>444</v>
      </c>
      <c r="GD379" t="s">
        <v>444</v>
      </c>
      <c r="GE379" t="s">
        <v>444</v>
      </c>
      <c r="GF379" s="24" t="s">
        <v>444</v>
      </c>
      <c r="GG379" s="24" t="s">
        <v>444</v>
      </c>
      <c r="GH379" t="s">
        <v>15</v>
      </c>
      <c r="GI379" s="24" t="s">
        <v>526</v>
      </c>
      <c r="GJ379" s="24" t="s">
        <v>1453</v>
      </c>
      <c r="GK379" t="s">
        <v>1454</v>
      </c>
      <c r="GL379" t="s">
        <v>609</v>
      </c>
      <c r="GM379" s="24" t="s">
        <v>444</v>
      </c>
      <c r="GN379" s="24" t="s">
        <v>444</v>
      </c>
      <c r="GO379" t="s">
        <v>444</v>
      </c>
      <c r="GP379" t="s">
        <v>444</v>
      </c>
      <c r="GQ379" s="24" t="s">
        <v>444</v>
      </c>
      <c r="GR379" s="24" t="s">
        <v>444</v>
      </c>
      <c r="GS379" t="s">
        <v>444</v>
      </c>
      <c r="GT379" t="s">
        <v>444</v>
      </c>
      <c r="GU379" s="24" t="s">
        <v>444</v>
      </c>
      <c r="GV379" s="24" t="s">
        <v>444</v>
      </c>
      <c r="GW379" t="s">
        <v>444</v>
      </c>
      <c r="GX379" t="s">
        <v>444</v>
      </c>
      <c r="GY379" s="24" t="s">
        <v>444</v>
      </c>
      <c r="GZ379" s="24" t="s">
        <v>444</v>
      </c>
      <c r="HA379" t="s">
        <v>444</v>
      </c>
      <c r="HB379" t="s">
        <v>444</v>
      </c>
      <c r="HC379" s="24" t="s">
        <v>444</v>
      </c>
      <c r="HD379" s="24" t="s">
        <v>444</v>
      </c>
      <c r="HE379" t="s">
        <v>444</v>
      </c>
      <c r="HF379" t="s">
        <v>444</v>
      </c>
      <c r="HG379" s="24" t="s">
        <v>444</v>
      </c>
      <c r="HH379" s="24" t="s">
        <v>444</v>
      </c>
      <c r="HI379" t="s">
        <v>444</v>
      </c>
      <c r="HJ379" t="s">
        <v>444</v>
      </c>
      <c r="HK379" s="24" t="s">
        <v>444</v>
      </c>
      <c r="HL379" s="24" t="s">
        <v>444</v>
      </c>
      <c r="HM379" t="s">
        <v>444</v>
      </c>
      <c r="HN379" t="s">
        <v>444</v>
      </c>
      <c r="HO379" s="24" t="s">
        <v>444</v>
      </c>
      <c r="HP379" s="24" t="s">
        <v>444</v>
      </c>
      <c r="HQ379" t="s">
        <v>444</v>
      </c>
      <c r="HR379" t="s">
        <v>444</v>
      </c>
      <c r="HS379" s="24" t="s">
        <v>444</v>
      </c>
      <c r="HT379" s="24" t="s">
        <v>444</v>
      </c>
      <c r="HU379" t="s">
        <v>444</v>
      </c>
      <c r="HV379" t="s">
        <v>444</v>
      </c>
      <c r="HW379" s="24" t="s">
        <v>444</v>
      </c>
      <c r="HX379" s="24" t="s">
        <v>444</v>
      </c>
      <c r="HY379" t="s">
        <v>444</v>
      </c>
      <c r="HZ379" t="s">
        <v>444</v>
      </c>
      <c r="IA379" t="s">
        <v>2874</v>
      </c>
      <c r="IB379" t="s">
        <v>2736</v>
      </c>
      <c r="IC379" t="s">
        <v>2767</v>
      </c>
      <c r="ID379" s="33" t="b" cm="1">
        <f t="array" ref="ID379">_xlfn.IFNA(MATCH($A$2,_xlfn.NUMBERVALUE(Table_Query_from_MF_DSNP62[[#This Row],[CL_GLACCT_DR1]:[CL_GLACCT_CR4]]),0),0)&gt;=1</f>
        <v>1</v>
      </c>
      <c r="IE379" s="33" t="b">
        <f>OR(Table_Query_from_MF_DSNP62[[#This Row],[Pair1]:[Pair25]])</f>
        <v>1</v>
      </c>
      <c r="IF379" s="33">
        <f>_xlfn.IFNA(MATCH(TRUE,Table_Query_from_MF_DSNP62[[#This Row],[Pair1]:[Pair25]],0),"none")</f>
        <v>1</v>
      </c>
      <c r="IG379" s="33" t="b">
        <f>AND($A$2&gt;=_xlfn.NUMBERVALUE(Table_Query_from_MF_DSNP62[[#This Row],[CL_GL_ACCT_FR1]]),$A$2&lt;=_xlfn.NUMBERVALUE(Table_Query_from_MF_DSNP62[[#This Row],[CL_GL_ACCT_TO1]]))</f>
        <v>1</v>
      </c>
      <c r="IH379" s="33" t="b">
        <f>AND($A$2&gt;=_xlfn.NUMBERVALUE(Table_Query_from_MF_DSNP62[[#This Row],[CL_GL_ACCT_FR2]]),$A$2&lt;=_xlfn.NUMBERVALUE(Table_Query_from_MF_DSNP62[[#This Row],[CL_GL_ACCT_TO2]]))</f>
        <v>1</v>
      </c>
      <c r="II379" s="33" t="b">
        <f>AND($A$2&gt;=_xlfn.NUMBERVALUE(Table_Query_from_MF_DSNP62[[#This Row],[CL_GL_ACCT_FR3]]),$A$2&lt;=_xlfn.NUMBERVALUE(Table_Query_from_MF_DSNP62[[#This Row],[CL_GL_ACCT_TO3]]))</f>
        <v>1</v>
      </c>
      <c r="IJ379" s="33" t="b">
        <f>AND($A$2&gt;=_xlfn.NUMBERVALUE(Table_Query_from_MF_DSNP62[[#This Row],[CL_GL_ACCT_FR4]]),$A$2&lt;=_xlfn.NUMBERVALUE(Table_Query_from_MF_DSNP62[[#This Row],[CL_GL_ACCT_TO4]]))</f>
        <v>1</v>
      </c>
      <c r="IK379" s="33" t="b">
        <f>AND($A$2&gt;=_xlfn.NUMBERVALUE(Table_Query_from_MF_DSNP62[[#This Row],[CL_GL_ACCT_FR5]]),$A$2&lt;=_xlfn.NUMBERVALUE(Table_Query_from_MF_DSNP62[[#This Row],[CL_GL_ACCT_TO5]]))</f>
        <v>1</v>
      </c>
      <c r="IL379" s="33" t="b">
        <f>AND($A$2&gt;=_xlfn.NUMBERVALUE(Table_Query_from_MF_DSNP62[[#This Row],[CL_GL_ACCT_FR6]]),$A$2&lt;=_xlfn.NUMBERVALUE(Table_Query_from_MF_DSNP62[[#This Row],[CL_GL_ACCT_TO6]]))</f>
        <v>1</v>
      </c>
      <c r="IM379" s="33" t="b">
        <f>AND($A$2&gt;=_xlfn.NUMBERVALUE(Table_Query_from_MF_DSNP62[[#This Row],[CL_GL_ACCT_FR7]]),$A$2&lt;=_xlfn.NUMBERVALUE(Table_Query_from_MF_DSNP62[[#This Row],[CL_GL_ACCT_TO7]]))</f>
        <v>1</v>
      </c>
      <c r="IN379" s="33" t="b">
        <f>AND($A$2&gt;=_xlfn.NUMBERVALUE(Table_Query_from_MF_DSNP62[[#This Row],[CL_GL_ACCT_FR8]]),$A$2&lt;=_xlfn.NUMBERVALUE(Table_Query_from_MF_DSNP62[[#This Row],[CL_GL_ACCT_TO8]]))</f>
        <v>1</v>
      </c>
      <c r="IO379" s="33" t="b">
        <f>AND($A$2&gt;=_xlfn.NUMBERVALUE(Table_Query_from_MF_DSNP62[[#This Row],[CL_GL_ACCT_FR9]]),$A$2&lt;=_xlfn.NUMBERVALUE(Table_Query_from_MF_DSNP62[[#This Row],[CL_GL_ACCT_TO9]]))</f>
        <v>1</v>
      </c>
      <c r="IP379" s="33" t="b">
        <f>AND($A$2&gt;=_xlfn.NUMBERVALUE(Table_Query_from_MF_DSNP62[[#This Row],[CL_GL_ACCT_FR10]]),$A$2&lt;=_xlfn.NUMBERVALUE(Table_Query_from_MF_DSNP62[[#This Row],[CL_GL_ACCT_TO10]]))</f>
        <v>1</v>
      </c>
      <c r="IQ379" s="33" t="b">
        <f>AND($A$2&gt;=_xlfn.NUMBERVALUE(Table_Query_from_MF_DSNP62[[#This Row],[CL_GL_ACCT_FR11]]),$A$2&lt;=_xlfn.NUMBERVALUE(Table_Query_from_MF_DSNP62[[#This Row],[CL_GL_ACCT_TO11]]))</f>
        <v>1</v>
      </c>
      <c r="IR379" s="33" t="b">
        <f>AND($A$2&gt;=_xlfn.NUMBERVALUE(Table_Query_from_MF_DSNP62[[#This Row],[CL_GL_ACCT_FR12]]),$A$2&lt;=_xlfn.NUMBERVALUE(Table_Query_from_MF_DSNP62[[#This Row],[CL_GL_ACCT_TO12]]))</f>
        <v>1</v>
      </c>
      <c r="IS379" s="33" t="b">
        <f>AND($A$2&gt;=_xlfn.NUMBERVALUE(Table_Query_from_MF_DSNP62[[#This Row],[CL_GL_ACCT_FR13]]),$A$2&lt;=_xlfn.NUMBERVALUE(Table_Query_from_MF_DSNP62[[#This Row],[CL_GL_ACCT_TO13]]))</f>
        <v>1</v>
      </c>
      <c r="IT379" s="33" t="b">
        <f>AND($A$2&gt;=_xlfn.NUMBERVALUE(Table_Query_from_MF_DSNP62[[#This Row],[CL_GL_ACCT_FR14]]),$A$2&lt;=_xlfn.NUMBERVALUE(Table_Query_from_MF_DSNP62[[#This Row],[CL_GL_ACCT_TO14]]))</f>
        <v>1</v>
      </c>
      <c r="IU379" s="33" t="b">
        <f>AND($A$2&gt;=_xlfn.NUMBERVALUE(Table_Query_from_MF_DSNP62[[#This Row],[CL_GL_ACCT_FR15]]),$A$2&lt;=_xlfn.NUMBERVALUE(Table_Query_from_MF_DSNP62[[#This Row],[CL_GL_ACCT_TO15]]))</f>
        <v>1</v>
      </c>
      <c r="IV379" s="33" t="b">
        <f>AND($A$2&gt;=_xlfn.NUMBERVALUE(Table_Query_from_MF_DSNP62[[#This Row],[CL_GL_ACCT_FR16]]),$A$2&lt;=_xlfn.NUMBERVALUE(Table_Query_from_MF_DSNP62[[#This Row],[CL_GL_ACCT_TO16]]))</f>
        <v>1</v>
      </c>
      <c r="IW379" s="33" t="b">
        <f>AND($A$2&gt;=_xlfn.NUMBERVALUE(Table_Query_from_MF_DSNP62[[#This Row],[CL_GL_ACCT_FR17]]),$A$2&lt;=_xlfn.NUMBERVALUE(Table_Query_from_MF_DSNP62[[#This Row],[CL_GL_ACCT_TO17]]))</f>
        <v>1</v>
      </c>
      <c r="IX379" s="33" t="b">
        <f>AND($A$2&gt;=_xlfn.NUMBERVALUE(Table_Query_from_MF_DSNP62[[#This Row],[CL_GL_ACCT_FR18]]),$A$2&lt;=_xlfn.NUMBERVALUE(Table_Query_from_MF_DSNP62[[#This Row],[CL_GL_ACCT_TO18]]))</f>
        <v>1</v>
      </c>
      <c r="IY379" s="33" t="b">
        <f>AND($A$2&gt;=_xlfn.NUMBERVALUE(Table_Query_from_MF_DSNP62[[#This Row],[CL_GL_ACCT_FR19]]),$A$2&lt;=_xlfn.NUMBERVALUE(Table_Query_from_MF_DSNP62[[#This Row],[CL_GL_ACCT_TO19]]))</f>
        <v>1</v>
      </c>
      <c r="IZ379" s="33" t="b">
        <f>AND($A$2&gt;=_xlfn.NUMBERVALUE(Table_Query_from_MF_DSNP62[[#This Row],[CL_GL_ACCT_FR20]]),$A$2&lt;=_xlfn.NUMBERVALUE(Table_Query_from_MF_DSNP62[[#This Row],[CL_GL_ACCT_TO20]]))</f>
        <v>1</v>
      </c>
      <c r="JA379" s="33" t="b">
        <f>AND($A$2&gt;=_xlfn.NUMBERVALUE(Table_Query_from_MF_DSNP62[[#This Row],[CL_GL_ACCT_FR21]]),$A$2&lt;=_xlfn.NUMBERVALUE(Table_Query_from_MF_DSNP62[[#This Row],[CL_GL_ACCT_TO21]]))</f>
        <v>1</v>
      </c>
      <c r="JB379" s="33" t="b">
        <f>AND($A$2&gt;=_xlfn.NUMBERVALUE(Table_Query_from_MF_DSNP62[[#This Row],[CL_GL_ACCT_FR22]]),$A$2&lt;=_xlfn.NUMBERVALUE(Table_Query_from_MF_DSNP62[[#This Row],[CL_GL_ACCT_TO22]]))</f>
        <v>1</v>
      </c>
      <c r="JC379" s="33" t="b">
        <f>AND($A$2&gt;=_xlfn.NUMBERVALUE(Table_Query_from_MF_DSNP62[[#This Row],[CL_GL_ACCT_FR23]]),$A$2&lt;=_xlfn.NUMBERVALUE(Table_Query_from_MF_DSNP62[[#This Row],[CL_GL_ACCT_TO23]]))</f>
        <v>1</v>
      </c>
      <c r="JD379" s="33" t="b">
        <f>AND($A$2&gt;=_xlfn.NUMBERVALUE(Table_Query_from_MF_DSNP62[[#This Row],[CL_GL_ACCT_FR24]]),$A$2&lt;=_xlfn.NUMBERVALUE(Table_Query_from_MF_DSNP62[[#This Row],[CL_GL_ACCT_TO24]]))</f>
        <v>1</v>
      </c>
      <c r="JE379" s="33" t="b">
        <f>AND($A$2&gt;=_xlfn.NUMBERVALUE(Table_Query_from_MF_DSNP62[[#This Row],[CL_GL_ACCT_FR25]]),$A$2&lt;=_xlfn.NUMBERVALUE(Table_Query_from_MF_DSNP62[[#This Row],[CL_GL_ACCT_TO25]]))</f>
        <v>1</v>
      </c>
      <c r="JF379" s="33" t="b">
        <f>OR(Table_Query_from_MF_DSNP62[[#This Row],[PairA]:[PairO]])</f>
        <v>1</v>
      </c>
      <c r="JG379" s="33">
        <f>_xlfn.IFNA(MATCH(TRUE,Table_Query_from_MF_DSNP62[[#This Row],[PairA]:[PairO]],0),"none")</f>
        <v>3</v>
      </c>
      <c r="JH379" s="33" t="b">
        <f>AND($B$2&gt;=_xlfn.NUMBERVALUE(Table_Query_from_MF_DSNP62[[#This Row],[CL_CMP_OBJ_FR1]]),$B$2&lt;=_xlfn.NUMBERVALUE(Table_Query_from_MF_DSNP62[[#This Row],[CL_CMP_OBJ_TO1]]))</f>
        <v>0</v>
      </c>
      <c r="JI379" s="33" t="b">
        <f>AND($B$2&gt;=_xlfn.NUMBERVALUE(Table_Query_from_MF_DSNP62[[#This Row],[CL_CMP_OBJ_FR2]]),$B$2&lt;=_xlfn.NUMBERVALUE(Table_Query_from_MF_DSNP62[[#This Row],[CL_CMP_OBJ_TO2]]))</f>
        <v>0</v>
      </c>
      <c r="JJ379" s="33" t="b">
        <f>AND($B$2&gt;=_xlfn.NUMBERVALUE(Table_Query_from_MF_DSNP62[[#This Row],[CL_CMP_OBJ_FR3]]),$B$2&lt;=_xlfn.NUMBERVALUE(Table_Query_from_MF_DSNP62[[#This Row],[CL_CMP_OBJ_TO3]]))</f>
        <v>1</v>
      </c>
      <c r="JK379" s="33" t="b">
        <f>AND($B$2&gt;=_xlfn.NUMBERVALUE(Table_Query_from_MF_DSNP62[[#This Row],[CL_CMP_OBJ_FR4]]),$B$2&lt;=_xlfn.NUMBERVALUE(Table_Query_from_MF_DSNP62[[#This Row],[CL_CMP_OBJ_TO4]]))</f>
        <v>1</v>
      </c>
      <c r="JL379" s="33" t="b">
        <f>AND($B$2&gt;=_xlfn.NUMBERVALUE(Table_Query_from_MF_DSNP62[[#This Row],[CL_CMP_OBJ_FR5]]),$B$2&lt;=_xlfn.NUMBERVALUE(Table_Query_from_MF_DSNP62[[#This Row],[CL_CMP_OBJ_TO5]]))</f>
        <v>1</v>
      </c>
      <c r="JM379" s="33" t="b">
        <f>AND($B$2&gt;=_xlfn.NUMBERVALUE(Table_Query_from_MF_DSNP62[[#This Row],[CL_CMP_OBJ_FR6]]),$B$2&lt;=_xlfn.NUMBERVALUE(Table_Query_from_MF_DSNP62[[#This Row],[CL_CMP_OBJ_TO6]]))</f>
        <v>1</v>
      </c>
      <c r="JN379" s="33" t="b">
        <f>AND($B$2&gt;=_xlfn.NUMBERVALUE(Table_Query_from_MF_DSNP62[[#This Row],[CL_CMP_OBJ_FR7]]),$B$2&lt;=_xlfn.NUMBERVALUE(Table_Query_from_MF_DSNP62[[#This Row],[CL_CMP_OBJ_TO7]]))</f>
        <v>1</v>
      </c>
      <c r="JO379" s="33" t="b">
        <f>AND($B$2&gt;=_xlfn.NUMBERVALUE(Table_Query_from_MF_DSNP62[[#This Row],[CL_CMP_OBJ_FR8]]),$B$2&lt;=_xlfn.NUMBERVALUE(Table_Query_from_MF_DSNP62[[#This Row],[CL_CMP_OBJ_TO8]]))</f>
        <v>1</v>
      </c>
      <c r="JP379" s="33" t="b">
        <f>AND($B$2&gt;=_xlfn.NUMBERVALUE(Table_Query_from_MF_DSNP62[[#This Row],[CL_CMP_OBJ_FR9]]),$B$2&lt;=_xlfn.NUMBERVALUE(Table_Query_from_MF_DSNP62[[#This Row],[CL_CMP_OBJ_TO9]]))</f>
        <v>1</v>
      </c>
      <c r="JQ379" s="33" t="b">
        <f>AND($B$2&gt;=_xlfn.NUMBERVALUE(Table_Query_from_MF_DSNP62[[#This Row],[CL_CMP_OBJ_FR10]]),$B$2&lt;=_xlfn.NUMBERVALUE(Table_Query_from_MF_DSNP62[[#This Row],[CL_CMP_OBJ_TO10]]))</f>
        <v>1</v>
      </c>
      <c r="JR379" s="33" t="b">
        <f>AND($B$2&gt;=_xlfn.NUMBERVALUE(Table_Query_from_MF_DSNP62[[#This Row],[CL_CMP_OBJ_FR11]]),$B$2&lt;=_xlfn.NUMBERVALUE(Table_Query_from_MF_DSNP62[[#This Row],[CL_CMP_OBJ_TO11]]))</f>
        <v>1</v>
      </c>
      <c r="JS379" s="33" t="b">
        <f>AND($B$2&gt;=_xlfn.NUMBERVALUE(Table_Query_from_MF_DSNP62[[#This Row],[CL_CMP_OBJ_FR12]]),$B$2&lt;=_xlfn.NUMBERVALUE(Table_Query_from_MF_DSNP62[[#This Row],[CL_CMP_OBJ_TO12]]))</f>
        <v>1</v>
      </c>
      <c r="JT379" s="33" t="b">
        <f>AND($B$2&gt;=_xlfn.NUMBERVALUE(Table_Query_from_MF_DSNP62[[#This Row],[CL_CMP_OBJ_FR13]]),$B$2&lt;=_xlfn.NUMBERVALUE(Table_Query_from_MF_DSNP62[[#This Row],[CL_CMP_OBJ_TO13]]))</f>
        <v>1</v>
      </c>
      <c r="JU379" s="33" t="b">
        <f>AND($B$2&gt;=_xlfn.NUMBERVALUE(Table_Query_from_MF_DSNP62[[#This Row],[CL_CMP_OBJ_FR14]]),$B$2&lt;=_xlfn.NUMBERVALUE(Table_Query_from_MF_DSNP62[[#This Row],[CL_CMP_OBJ_TO14]]))</f>
        <v>1</v>
      </c>
      <c r="JV379" s="33" t="b">
        <f>AND($B$2&gt;=_xlfn.NUMBERVALUE(Table_Query_from_MF_DSNP62[[#This Row],[CL_CMP_OBJ_FR15]]),$B$2&lt;=_xlfn.NUMBERVALUE(Table_Query_from_MF_DSNP62[[#This Row],[CL_CMP_OBJ_TO15]]))</f>
        <v>1</v>
      </c>
    </row>
    <row r="380" spans="1:282" x14ac:dyDescent="0.25">
      <c r="A380" t="b">
        <f>OR(,Table_Query_from_MF_DSNP62[[#This Row],[Desired GL included as "hard-coded" GL?]],Table_Query_from_MF_DSNP62[[#This Row],[Desired GL included as "Open GL"?]])</f>
        <v>1</v>
      </c>
      <c r="B380" t="b">
        <f>Table_Query_from_MF_DSNP62[[#This Row],[Desired CObj included as "Open CObj"?]]</f>
        <v>1</v>
      </c>
      <c r="C380" t="s">
        <v>1979</v>
      </c>
      <c r="D380" t="s">
        <v>1980</v>
      </c>
      <c r="E380" t="s">
        <v>8</v>
      </c>
      <c r="F380" s="24" t="s">
        <v>417</v>
      </c>
      <c r="G380" t="s">
        <v>444</v>
      </c>
      <c r="H380" s="24" t="s">
        <v>444</v>
      </c>
      <c r="I380" t="s">
        <v>444</v>
      </c>
      <c r="J380" s="24" t="s">
        <v>444</v>
      </c>
      <c r="K380" t="s">
        <v>444</v>
      </c>
      <c r="L380" s="24" t="s">
        <v>444</v>
      </c>
      <c r="M380" t="s">
        <v>444</v>
      </c>
      <c r="N380" t="s">
        <v>444</v>
      </c>
      <c r="O380" t="s">
        <v>444</v>
      </c>
      <c r="P380" t="s">
        <v>444</v>
      </c>
      <c r="Q380" t="s">
        <v>15</v>
      </c>
      <c r="R380" t="s">
        <v>444</v>
      </c>
      <c r="S380" t="s">
        <v>442</v>
      </c>
      <c r="T380" t="s">
        <v>447</v>
      </c>
      <c r="U380" t="s">
        <v>444</v>
      </c>
      <c r="V380" t="s">
        <v>444</v>
      </c>
      <c r="W380" t="s">
        <v>447</v>
      </c>
      <c r="X380" t="s">
        <v>444</v>
      </c>
      <c r="Y380" t="s">
        <v>444</v>
      </c>
      <c r="Z380" t="s">
        <v>442</v>
      </c>
      <c r="AA380" t="s">
        <v>442</v>
      </c>
      <c r="AB380" t="s">
        <v>442</v>
      </c>
      <c r="AC380" t="s">
        <v>444</v>
      </c>
      <c r="AD380" t="s">
        <v>444</v>
      </c>
      <c r="AE380" t="s">
        <v>444</v>
      </c>
      <c r="AF380" t="s">
        <v>444</v>
      </c>
      <c r="AG380" t="s">
        <v>442</v>
      </c>
      <c r="AH380" t="s">
        <v>444</v>
      </c>
      <c r="AI380" t="s">
        <v>447</v>
      </c>
      <c r="AJ380" t="s">
        <v>15</v>
      </c>
      <c r="AK380" t="s">
        <v>444</v>
      </c>
      <c r="AL380" t="s">
        <v>444</v>
      </c>
      <c r="AM380" t="s">
        <v>444</v>
      </c>
      <c r="AN380" t="s">
        <v>444</v>
      </c>
      <c r="AO380" t="s">
        <v>444</v>
      </c>
      <c r="AP380" t="s">
        <v>442</v>
      </c>
      <c r="AQ380" t="s">
        <v>1440</v>
      </c>
      <c r="AR380" t="s">
        <v>1451</v>
      </c>
      <c r="AS380" t="s">
        <v>162</v>
      </c>
      <c r="AT380" t="s">
        <v>444</v>
      </c>
      <c r="AU380" t="s">
        <v>444</v>
      </c>
      <c r="AV380" t="s">
        <v>442</v>
      </c>
      <c r="AW380" t="s">
        <v>444</v>
      </c>
      <c r="AX380" t="s">
        <v>444</v>
      </c>
      <c r="AY380" t="s">
        <v>444</v>
      </c>
      <c r="AZ380" t="s">
        <v>444</v>
      </c>
      <c r="BA380" t="s">
        <v>444</v>
      </c>
      <c r="BB380" t="s">
        <v>444</v>
      </c>
      <c r="BC380" t="s">
        <v>444</v>
      </c>
      <c r="BD380" t="s">
        <v>1359</v>
      </c>
      <c r="BE380" t="s">
        <v>444</v>
      </c>
      <c r="BF380" t="s">
        <v>1360</v>
      </c>
      <c r="BG380" t="s">
        <v>444</v>
      </c>
      <c r="BH380" t="s">
        <v>444</v>
      </c>
      <c r="BI380" t="s">
        <v>444</v>
      </c>
      <c r="BJ380" t="s">
        <v>444</v>
      </c>
      <c r="BK380" t="s">
        <v>444</v>
      </c>
      <c r="BL380" t="s">
        <v>444</v>
      </c>
      <c r="BM380" t="s">
        <v>444</v>
      </c>
      <c r="BN380" t="s">
        <v>444</v>
      </c>
      <c r="BO380" t="s">
        <v>444</v>
      </c>
      <c r="BP380" t="s">
        <v>444</v>
      </c>
      <c r="BQ380" t="s">
        <v>444</v>
      </c>
      <c r="BR380" t="s">
        <v>444</v>
      </c>
      <c r="BS380" t="s">
        <v>444</v>
      </c>
      <c r="BT380" t="s">
        <v>444</v>
      </c>
      <c r="BU380" t="s">
        <v>444</v>
      </c>
      <c r="BV380" t="s">
        <v>444</v>
      </c>
      <c r="BW380" t="s">
        <v>444</v>
      </c>
      <c r="BX380" t="s">
        <v>444</v>
      </c>
      <c r="BY380" t="s">
        <v>444</v>
      </c>
      <c r="BZ380" t="s">
        <v>444</v>
      </c>
      <c r="CA380" t="s">
        <v>444</v>
      </c>
      <c r="CB380" t="s">
        <v>444</v>
      </c>
      <c r="CC380" t="s">
        <v>444</v>
      </c>
      <c r="CD380" t="s">
        <v>444</v>
      </c>
      <c r="CE380" t="s">
        <v>444</v>
      </c>
      <c r="CF380" t="s">
        <v>444</v>
      </c>
      <c r="CG380" t="s">
        <v>444</v>
      </c>
      <c r="CH380" t="s">
        <v>444</v>
      </c>
      <c r="CI380" t="s">
        <v>444</v>
      </c>
      <c r="CJ380" t="s">
        <v>444</v>
      </c>
      <c r="CK380" t="s">
        <v>444</v>
      </c>
      <c r="CL380" t="s">
        <v>444</v>
      </c>
      <c r="CM380" t="s">
        <v>444</v>
      </c>
      <c r="CN380" t="s">
        <v>444</v>
      </c>
      <c r="CO380" t="s">
        <v>444</v>
      </c>
      <c r="CP380" t="s">
        <v>444</v>
      </c>
      <c r="CQ380" t="s">
        <v>444</v>
      </c>
      <c r="CR380" t="s">
        <v>444</v>
      </c>
      <c r="CS380" t="s">
        <v>444</v>
      </c>
      <c r="CT380" t="s">
        <v>444</v>
      </c>
      <c r="CU380" t="s">
        <v>282</v>
      </c>
      <c r="CV380" t="s">
        <v>2790</v>
      </c>
      <c r="CW380" t="s">
        <v>2736</v>
      </c>
      <c r="CX380" t="s">
        <v>2876</v>
      </c>
      <c r="CY380" t="s">
        <v>1472</v>
      </c>
      <c r="CZ380" t="s">
        <v>1473</v>
      </c>
      <c r="DA380" t="s">
        <v>444</v>
      </c>
      <c r="DB380" t="s">
        <v>444</v>
      </c>
      <c r="DC380" t="s">
        <v>444</v>
      </c>
      <c r="DD380" t="s">
        <v>444</v>
      </c>
      <c r="DE380" t="s">
        <v>444</v>
      </c>
      <c r="DF380" t="s">
        <v>444</v>
      </c>
      <c r="DG380" t="s">
        <v>444</v>
      </c>
      <c r="DH380" t="s">
        <v>444</v>
      </c>
      <c r="DI380" t="s">
        <v>282</v>
      </c>
      <c r="DJ380" t="s">
        <v>1440</v>
      </c>
      <c r="DK380" t="s">
        <v>1451</v>
      </c>
      <c r="DL380" t="s">
        <v>444</v>
      </c>
      <c r="DM380" t="s">
        <v>444</v>
      </c>
      <c r="DN380" t="s">
        <v>444</v>
      </c>
      <c r="DO380" t="s">
        <v>444</v>
      </c>
      <c r="DP380" t="s">
        <v>444</v>
      </c>
      <c r="DQ380" t="s">
        <v>444</v>
      </c>
      <c r="DR380" t="s">
        <v>444</v>
      </c>
      <c r="DS380" t="s">
        <v>15</v>
      </c>
      <c r="DT380" s="24" t="s">
        <v>3544</v>
      </c>
      <c r="DU380" s="24" t="s">
        <v>3544</v>
      </c>
      <c r="DV380" t="s">
        <v>144</v>
      </c>
      <c r="DW380" t="s">
        <v>144</v>
      </c>
      <c r="DX380" s="24" t="s">
        <v>217</v>
      </c>
      <c r="DY380" s="24" t="s">
        <v>217</v>
      </c>
      <c r="DZ380" t="s">
        <v>222</v>
      </c>
      <c r="EA380" t="s">
        <v>222</v>
      </c>
      <c r="EB380" s="24" t="s">
        <v>241</v>
      </c>
      <c r="EC380" s="24" t="s">
        <v>241</v>
      </c>
      <c r="ED380" t="s">
        <v>262</v>
      </c>
      <c r="EE380" t="s">
        <v>262</v>
      </c>
      <c r="EF380" s="24" t="s">
        <v>265</v>
      </c>
      <c r="EG380" s="24" t="s">
        <v>265</v>
      </c>
      <c r="EH380" t="s">
        <v>267</v>
      </c>
      <c r="EI380" t="s">
        <v>267</v>
      </c>
      <c r="EJ380" s="24" t="s">
        <v>444</v>
      </c>
      <c r="EK380" s="24" t="s">
        <v>444</v>
      </c>
      <c r="EL380" t="s">
        <v>444</v>
      </c>
      <c r="EM380" t="s">
        <v>444</v>
      </c>
      <c r="EN380" s="24" t="s">
        <v>444</v>
      </c>
      <c r="EO380" s="24" t="s">
        <v>444</v>
      </c>
      <c r="EP380" t="s">
        <v>444</v>
      </c>
      <c r="EQ380" t="s">
        <v>444</v>
      </c>
      <c r="ER380" s="24" t="s">
        <v>444</v>
      </c>
      <c r="ES380" s="24" t="s">
        <v>444</v>
      </c>
      <c r="ET380" t="s">
        <v>444</v>
      </c>
      <c r="EU380" t="s">
        <v>444</v>
      </c>
      <c r="EV380" s="24" t="s">
        <v>444</v>
      </c>
      <c r="EW380" s="24" t="s">
        <v>444</v>
      </c>
      <c r="EX380" t="s">
        <v>444</v>
      </c>
      <c r="EY380" t="s">
        <v>444</v>
      </c>
      <c r="EZ380" s="24" t="s">
        <v>444</v>
      </c>
      <c r="FA380" s="24" t="s">
        <v>444</v>
      </c>
      <c r="FB380" t="s">
        <v>444</v>
      </c>
      <c r="FC380" t="s">
        <v>444</v>
      </c>
      <c r="FD380" s="24" t="s">
        <v>444</v>
      </c>
      <c r="FE380" s="24" t="s">
        <v>444</v>
      </c>
      <c r="FF380" t="s">
        <v>444</v>
      </c>
      <c r="FG380" t="s">
        <v>444</v>
      </c>
      <c r="FH380" s="24" t="s">
        <v>444</v>
      </c>
      <c r="FI380" s="24" t="s">
        <v>444</v>
      </c>
      <c r="FJ380" t="s">
        <v>444</v>
      </c>
      <c r="FK380" t="s">
        <v>444</v>
      </c>
      <c r="FL380" s="24" t="s">
        <v>444</v>
      </c>
      <c r="FM380" s="24" t="s">
        <v>444</v>
      </c>
      <c r="FN380" t="s">
        <v>444</v>
      </c>
      <c r="FO380" t="s">
        <v>444</v>
      </c>
      <c r="FP380" s="24" t="s">
        <v>444</v>
      </c>
      <c r="FQ380" s="24" t="s">
        <v>444</v>
      </c>
      <c r="FR380" t="s">
        <v>444</v>
      </c>
      <c r="FS380" t="s">
        <v>444</v>
      </c>
      <c r="FT380" s="24" t="s">
        <v>444</v>
      </c>
      <c r="FU380" s="24" t="s">
        <v>444</v>
      </c>
      <c r="FV380" t="s">
        <v>444</v>
      </c>
      <c r="FW380" t="s">
        <v>444</v>
      </c>
      <c r="FX380" s="24" t="s">
        <v>444</v>
      </c>
      <c r="FY380" s="24" t="s">
        <v>444</v>
      </c>
      <c r="FZ380" t="s">
        <v>444</v>
      </c>
      <c r="GA380" t="s">
        <v>444</v>
      </c>
      <c r="GB380" s="24" t="s">
        <v>444</v>
      </c>
      <c r="GC380" s="24" t="s">
        <v>444</v>
      </c>
      <c r="GD380" t="s">
        <v>444</v>
      </c>
      <c r="GE380" t="s">
        <v>444</v>
      </c>
      <c r="GF380" s="24" t="s">
        <v>444</v>
      </c>
      <c r="GG380" s="24" t="s">
        <v>444</v>
      </c>
      <c r="GH380" t="s">
        <v>15</v>
      </c>
      <c r="GI380" s="24" t="s">
        <v>457</v>
      </c>
      <c r="GJ380" s="24" t="s">
        <v>457</v>
      </c>
      <c r="GK380" t="s">
        <v>468</v>
      </c>
      <c r="GL380" t="s">
        <v>468</v>
      </c>
      <c r="GM380" s="24" t="s">
        <v>515</v>
      </c>
      <c r="GN380" s="24" t="s">
        <v>515</v>
      </c>
      <c r="GO380" t="s">
        <v>516</v>
      </c>
      <c r="GP380" t="s">
        <v>516</v>
      </c>
      <c r="GQ380" s="24" t="s">
        <v>444</v>
      </c>
      <c r="GR380" s="24" t="s">
        <v>444</v>
      </c>
      <c r="GS380" t="s">
        <v>444</v>
      </c>
      <c r="GT380" t="s">
        <v>444</v>
      </c>
      <c r="GU380" s="24" t="s">
        <v>444</v>
      </c>
      <c r="GV380" s="24" t="s">
        <v>444</v>
      </c>
      <c r="GW380" t="s">
        <v>444</v>
      </c>
      <c r="GX380" t="s">
        <v>444</v>
      </c>
      <c r="GY380" s="24" t="s">
        <v>444</v>
      </c>
      <c r="GZ380" s="24" t="s">
        <v>444</v>
      </c>
      <c r="HA380" t="s">
        <v>444</v>
      </c>
      <c r="HB380" t="s">
        <v>444</v>
      </c>
      <c r="HC380" s="24" t="s">
        <v>444</v>
      </c>
      <c r="HD380" s="24" t="s">
        <v>444</v>
      </c>
      <c r="HE380" t="s">
        <v>444</v>
      </c>
      <c r="HF380" t="s">
        <v>444</v>
      </c>
      <c r="HG380" s="24" t="s">
        <v>444</v>
      </c>
      <c r="HH380" s="24" t="s">
        <v>444</v>
      </c>
      <c r="HI380" t="s">
        <v>444</v>
      </c>
      <c r="HJ380" t="s">
        <v>444</v>
      </c>
      <c r="HK380" s="24" t="s">
        <v>444</v>
      </c>
      <c r="HL380" s="24" t="s">
        <v>444</v>
      </c>
      <c r="HM380" t="s">
        <v>444</v>
      </c>
      <c r="HN380" t="s">
        <v>444</v>
      </c>
      <c r="HO380" s="24" t="s">
        <v>444</v>
      </c>
      <c r="HP380" s="24" t="s">
        <v>444</v>
      </c>
      <c r="HQ380" t="s">
        <v>444</v>
      </c>
      <c r="HR380" t="s">
        <v>444</v>
      </c>
      <c r="HS380" s="24" t="s">
        <v>444</v>
      </c>
      <c r="HT380" s="24" t="s">
        <v>444</v>
      </c>
      <c r="HU380" t="s">
        <v>444</v>
      </c>
      <c r="HV380" t="s">
        <v>444</v>
      </c>
      <c r="HW380" s="24" t="s">
        <v>444</v>
      </c>
      <c r="HX380" s="24" t="s">
        <v>444</v>
      </c>
      <c r="HY380" t="s">
        <v>444</v>
      </c>
      <c r="HZ380" t="s">
        <v>444</v>
      </c>
      <c r="IA380" t="s">
        <v>2790</v>
      </c>
      <c r="IB380" t="s">
        <v>2736</v>
      </c>
      <c r="IC380" t="s">
        <v>3547</v>
      </c>
      <c r="ID380" s="33" t="b" cm="1">
        <f t="array" ref="ID380">_xlfn.IFNA(MATCH($A$2,_xlfn.NUMBERVALUE(Table_Query_from_MF_DSNP62[[#This Row],[CL_GLACCT_DR1]:[CL_GLACCT_CR4]]),0),0)&gt;=1</f>
        <v>1</v>
      </c>
      <c r="IE380" s="33" t="b">
        <f>OR(Table_Query_from_MF_DSNP62[[#This Row],[Pair1]:[Pair25]])</f>
        <v>1</v>
      </c>
      <c r="IF380" s="33">
        <f>_xlfn.IFNA(MATCH(TRUE,Table_Query_from_MF_DSNP62[[#This Row],[Pair1]:[Pair25]],0),"none")</f>
        <v>9</v>
      </c>
      <c r="IG380" s="33" t="b">
        <f>AND($A$2&gt;=_xlfn.NUMBERVALUE(Table_Query_from_MF_DSNP62[[#This Row],[CL_GL_ACCT_FR1]]),$A$2&lt;=_xlfn.NUMBERVALUE(Table_Query_from_MF_DSNP62[[#This Row],[CL_GL_ACCT_TO1]]))</f>
        <v>0</v>
      </c>
      <c r="IH380" s="33" t="b">
        <f>AND($A$2&gt;=_xlfn.NUMBERVALUE(Table_Query_from_MF_DSNP62[[#This Row],[CL_GL_ACCT_FR2]]),$A$2&lt;=_xlfn.NUMBERVALUE(Table_Query_from_MF_DSNP62[[#This Row],[CL_GL_ACCT_TO2]]))</f>
        <v>0</v>
      </c>
      <c r="II380" s="33" t="b">
        <f>AND($A$2&gt;=_xlfn.NUMBERVALUE(Table_Query_from_MF_DSNP62[[#This Row],[CL_GL_ACCT_FR3]]),$A$2&lt;=_xlfn.NUMBERVALUE(Table_Query_from_MF_DSNP62[[#This Row],[CL_GL_ACCT_TO3]]))</f>
        <v>0</v>
      </c>
      <c r="IJ380" s="33" t="b">
        <f>AND($A$2&gt;=_xlfn.NUMBERVALUE(Table_Query_from_MF_DSNP62[[#This Row],[CL_GL_ACCT_FR4]]),$A$2&lt;=_xlfn.NUMBERVALUE(Table_Query_from_MF_DSNP62[[#This Row],[CL_GL_ACCT_TO4]]))</f>
        <v>0</v>
      </c>
      <c r="IK380" s="33" t="b">
        <f>AND($A$2&gt;=_xlfn.NUMBERVALUE(Table_Query_from_MF_DSNP62[[#This Row],[CL_GL_ACCT_FR5]]),$A$2&lt;=_xlfn.NUMBERVALUE(Table_Query_from_MF_DSNP62[[#This Row],[CL_GL_ACCT_TO5]]))</f>
        <v>0</v>
      </c>
      <c r="IL380" s="33" t="b">
        <f>AND($A$2&gt;=_xlfn.NUMBERVALUE(Table_Query_from_MF_DSNP62[[#This Row],[CL_GL_ACCT_FR6]]),$A$2&lt;=_xlfn.NUMBERVALUE(Table_Query_from_MF_DSNP62[[#This Row],[CL_GL_ACCT_TO6]]))</f>
        <v>0</v>
      </c>
      <c r="IM380" s="33" t="b">
        <f>AND($A$2&gt;=_xlfn.NUMBERVALUE(Table_Query_from_MF_DSNP62[[#This Row],[CL_GL_ACCT_FR7]]),$A$2&lt;=_xlfn.NUMBERVALUE(Table_Query_from_MF_DSNP62[[#This Row],[CL_GL_ACCT_TO7]]))</f>
        <v>0</v>
      </c>
      <c r="IN380" s="33" t="b">
        <f>AND($A$2&gt;=_xlfn.NUMBERVALUE(Table_Query_from_MF_DSNP62[[#This Row],[CL_GL_ACCT_FR8]]),$A$2&lt;=_xlfn.NUMBERVALUE(Table_Query_from_MF_DSNP62[[#This Row],[CL_GL_ACCT_TO8]]))</f>
        <v>0</v>
      </c>
      <c r="IO380" s="33" t="b">
        <f>AND($A$2&gt;=_xlfn.NUMBERVALUE(Table_Query_from_MF_DSNP62[[#This Row],[CL_GL_ACCT_FR9]]),$A$2&lt;=_xlfn.NUMBERVALUE(Table_Query_from_MF_DSNP62[[#This Row],[CL_GL_ACCT_TO9]]))</f>
        <v>1</v>
      </c>
      <c r="IP380" s="33" t="b">
        <f>AND($A$2&gt;=_xlfn.NUMBERVALUE(Table_Query_from_MF_DSNP62[[#This Row],[CL_GL_ACCT_FR10]]),$A$2&lt;=_xlfn.NUMBERVALUE(Table_Query_from_MF_DSNP62[[#This Row],[CL_GL_ACCT_TO10]]))</f>
        <v>1</v>
      </c>
      <c r="IQ380" s="33" t="b">
        <f>AND($A$2&gt;=_xlfn.NUMBERVALUE(Table_Query_from_MF_DSNP62[[#This Row],[CL_GL_ACCT_FR11]]),$A$2&lt;=_xlfn.NUMBERVALUE(Table_Query_from_MF_DSNP62[[#This Row],[CL_GL_ACCT_TO11]]))</f>
        <v>1</v>
      </c>
      <c r="IR380" s="33" t="b">
        <f>AND($A$2&gt;=_xlfn.NUMBERVALUE(Table_Query_from_MF_DSNP62[[#This Row],[CL_GL_ACCT_FR12]]),$A$2&lt;=_xlfn.NUMBERVALUE(Table_Query_from_MF_DSNP62[[#This Row],[CL_GL_ACCT_TO12]]))</f>
        <v>1</v>
      </c>
      <c r="IS380" s="33" t="b">
        <f>AND($A$2&gt;=_xlfn.NUMBERVALUE(Table_Query_from_MF_DSNP62[[#This Row],[CL_GL_ACCT_FR13]]),$A$2&lt;=_xlfn.NUMBERVALUE(Table_Query_from_MF_DSNP62[[#This Row],[CL_GL_ACCT_TO13]]))</f>
        <v>1</v>
      </c>
      <c r="IT380" s="33" t="b">
        <f>AND($A$2&gt;=_xlfn.NUMBERVALUE(Table_Query_from_MF_DSNP62[[#This Row],[CL_GL_ACCT_FR14]]),$A$2&lt;=_xlfn.NUMBERVALUE(Table_Query_from_MF_DSNP62[[#This Row],[CL_GL_ACCT_TO14]]))</f>
        <v>1</v>
      </c>
      <c r="IU380" s="33" t="b">
        <f>AND($A$2&gt;=_xlfn.NUMBERVALUE(Table_Query_from_MF_DSNP62[[#This Row],[CL_GL_ACCT_FR15]]),$A$2&lt;=_xlfn.NUMBERVALUE(Table_Query_from_MF_DSNP62[[#This Row],[CL_GL_ACCT_TO15]]))</f>
        <v>1</v>
      </c>
      <c r="IV380" s="33" t="b">
        <f>AND($A$2&gt;=_xlfn.NUMBERVALUE(Table_Query_from_MF_DSNP62[[#This Row],[CL_GL_ACCT_FR16]]),$A$2&lt;=_xlfn.NUMBERVALUE(Table_Query_from_MF_DSNP62[[#This Row],[CL_GL_ACCT_TO16]]))</f>
        <v>1</v>
      </c>
      <c r="IW380" s="33" t="b">
        <f>AND($A$2&gt;=_xlfn.NUMBERVALUE(Table_Query_from_MF_DSNP62[[#This Row],[CL_GL_ACCT_FR17]]),$A$2&lt;=_xlfn.NUMBERVALUE(Table_Query_from_MF_DSNP62[[#This Row],[CL_GL_ACCT_TO17]]))</f>
        <v>1</v>
      </c>
      <c r="IX380" s="33" t="b">
        <f>AND($A$2&gt;=_xlfn.NUMBERVALUE(Table_Query_from_MF_DSNP62[[#This Row],[CL_GL_ACCT_FR18]]),$A$2&lt;=_xlfn.NUMBERVALUE(Table_Query_from_MF_DSNP62[[#This Row],[CL_GL_ACCT_TO18]]))</f>
        <v>1</v>
      </c>
      <c r="IY380" s="33" t="b">
        <f>AND($A$2&gt;=_xlfn.NUMBERVALUE(Table_Query_from_MF_DSNP62[[#This Row],[CL_GL_ACCT_FR19]]),$A$2&lt;=_xlfn.NUMBERVALUE(Table_Query_from_MF_DSNP62[[#This Row],[CL_GL_ACCT_TO19]]))</f>
        <v>1</v>
      </c>
      <c r="IZ380" s="33" t="b">
        <f>AND($A$2&gt;=_xlfn.NUMBERVALUE(Table_Query_from_MF_DSNP62[[#This Row],[CL_GL_ACCT_FR20]]),$A$2&lt;=_xlfn.NUMBERVALUE(Table_Query_from_MF_DSNP62[[#This Row],[CL_GL_ACCT_TO20]]))</f>
        <v>1</v>
      </c>
      <c r="JA380" s="33" t="b">
        <f>AND($A$2&gt;=_xlfn.NUMBERVALUE(Table_Query_from_MF_DSNP62[[#This Row],[CL_GL_ACCT_FR21]]),$A$2&lt;=_xlfn.NUMBERVALUE(Table_Query_from_MF_DSNP62[[#This Row],[CL_GL_ACCT_TO21]]))</f>
        <v>1</v>
      </c>
      <c r="JB380" s="33" t="b">
        <f>AND($A$2&gt;=_xlfn.NUMBERVALUE(Table_Query_from_MF_DSNP62[[#This Row],[CL_GL_ACCT_FR22]]),$A$2&lt;=_xlfn.NUMBERVALUE(Table_Query_from_MF_DSNP62[[#This Row],[CL_GL_ACCT_TO22]]))</f>
        <v>1</v>
      </c>
      <c r="JC380" s="33" t="b">
        <f>AND($A$2&gt;=_xlfn.NUMBERVALUE(Table_Query_from_MF_DSNP62[[#This Row],[CL_GL_ACCT_FR23]]),$A$2&lt;=_xlfn.NUMBERVALUE(Table_Query_from_MF_DSNP62[[#This Row],[CL_GL_ACCT_TO23]]))</f>
        <v>1</v>
      </c>
      <c r="JD380" s="33" t="b">
        <f>AND($A$2&gt;=_xlfn.NUMBERVALUE(Table_Query_from_MF_DSNP62[[#This Row],[CL_GL_ACCT_FR24]]),$A$2&lt;=_xlfn.NUMBERVALUE(Table_Query_from_MF_DSNP62[[#This Row],[CL_GL_ACCT_TO24]]))</f>
        <v>1</v>
      </c>
      <c r="JE380" s="33" t="b">
        <f>AND($A$2&gt;=_xlfn.NUMBERVALUE(Table_Query_from_MF_DSNP62[[#This Row],[CL_GL_ACCT_FR25]]),$A$2&lt;=_xlfn.NUMBERVALUE(Table_Query_from_MF_DSNP62[[#This Row],[CL_GL_ACCT_TO25]]))</f>
        <v>1</v>
      </c>
      <c r="JF380" s="33" t="b">
        <f>OR(Table_Query_from_MF_DSNP62[[#This Row],[PairA]:[PairO]])</f>
        <v>1</v>
      </c>
      <c r="JG380" s="33">
        <f>_xlfn.IFNA(MATCH(TRUE,Table_Query_from_MF_DSNP62[[#This Row],[PairA]:[PairO]],0),"none")</f>
        <v>5</v>
      </c>
      <c r="JH380" s="33" t="b">
        <f>AND($B$2&gt;=_xlfn.NUMBERVALUE(Table_Query_from_MF_DSNP62[[#This Row],[CL_CMP_OBJ_FR1]]),$B$2&lt;=_xlfn.NUMBERVALUE(Table_Query_from_MF_DSNP62[[#This Row],[CL_CMP_OBJ_TO1]]))</f>
        <v>0</v>
      </c>
      <c r="JI380" s="33" t="b">
        <f>AND($B$2&gt;=_xlfn.NUMBERVALUE(Table_Query_from_MF_DSNP62[[#This Row],[CL_CMP_OBJ_FR2]]),$B$2&lt;=_xlfn.NUMBERVALUE(Table_Query_from_MF_DSNP62[[#This Row],[CL_CMP_OBJ_TO2]]))</f>
        <v>0</v>
      </c>
      <c r="JJ380" s="33" t="b">
        <f>AND($B$2&gt;=_xlfn.NUMBERVALUE(Table_Query_from_MF_DSNP62[[#This Row],[CL_CMP_OBJ_FR3]]),$B$2&lt;=_xlfn.NUMBERVALUE(Table_Query_from_MF_DSNP62[[#This Row],[CL_CMP_OBJ_TO3]]))</f>
        <v>0</v>
      </c>
      <c r="JK380" s="33" t="b">
        <f>AND($B$2&gt;=_xlfn.NUMBERVALUE(Table_Query_from_MF_DSNP62[[#This Row],[CL_CMP_OBJ_FR4]]),$B$2&lt;=_xlfn.NUMBERVALUE(Table_Query_from_MF_DSNP62[[#This Row],[CL_CMP_OBJ_TO4]]))</f>
        <v>0</v>
      </c>
      <c r="JL380" s="33" t="b">
        <f>AND($B$2&gt;=_xlfn.NUMBERVALUE(Table_Query_from_MF_DSNP62[[#This Row],[CL_CMP_OBJ_FR5]]),$B$2&lt;=_xlfn.NUMBERVALUE(Table_Query_from_MF_DSNP62[[#This Row],[CL_CMP_OBJ_TO5]]))</f>
        <v>1</v>
      </c>
      <c r="JM380" s="33" t="b">
        <f>AND($B$2&gt;=_xlfn.NUMBERVALUE(Table_Query_from_MF_DSNP62[[#This Row],[CL_CMP_OBJ_FR6]]),$B$2&lt;=_xlfn.NUMBERVALUE(Table_Query_from_MF_DSNP62[[#This Row],[CL_CMP_OBJ_TO6]]))</f>
        <v>1</v>
      </c>
      <c r="JN380" s="33" t="b">
        <f>AND($B$2&gt;=_xlfn.NUMBERVALUE(Table_Query_from_MF_DSNP62[[#This Row],[CL_CMP_OBJ_FR7]]),$B$2&lt;=_xlfn.NUMBERVALUE(Table_Query_from_MF_DSNP62[[#This Row],[CL_CMP_OBJ_TO7]]))</f>
        <v>1</v>
      </c>
      <c r="JO380" s="33" t="b">
        <f>AND($B$2&gt;=_xlfn.NUMBERVALUE(Table_Query_from_MF_DSNP62[[#This Row],[CL_CMP_OBJ_FR8]]),$B$2&lt;=_xlfn.NUMBERVALUE(Table_Query_from_MF_DSNP62[[#This Row],[CL_CMP_OBJ_TO8]]))</f>
        <v>1</v>
      </c>
      <c r="JP380" s="33" t="b">
        <f>AND($B$2&gt;=_xlfn.NUMBERVALUE(Table_Query_from_MF_DSNP62[[#This Row],[CL_CMP_OBJ_FR9]]),$B$2&lt;=_xlfn.NUMBERVALUE(Table_Query_from_MF_DSNP62[[#This Row],[CL_CMP_OBJ_TO9]]))</f>
        <v>1</v>
      </c>
      <c r="JQ380" s="33" t="b">
        <f>AND($B$2&gt;=_xlfn.NUMBERVALUE(Table_Query_from_MF_DSNP62[[#This Row],[CL_CMP_OBJ_FR10]]),$B$2&lt;=_xlfn.NUMBERVALUE(Table_Query_from_MF_DSNP62[[#This Row],[CL_CMP_OBJ_TO10]]))</f>
        <v>1</v>
      </c>
      <c r="JR380" s="33" t="b">
        <f>AND($B$2&gt;=_xlfn.NUMBERVALUE(Table_Query_from_MF_DSNP62[[#This Row],[CL_CMP_OBJ_FR11]]),$B$2&lt;=_xlfn.NUMBERVALUE(Table_Query_from_MF_DSNP62[[#This Row],[CL_CMP_OBJ_TO11]]))</f>
        <v>1</v>
      </c>
      <c r="JS380" s="33" t="b">
        <f>AND($B$2&gt;=_xlfn.NUMBERVALUE(Table_Query_from_MF_DSNP62[[#This Row],[CL_CMP_OBJ_FR12]]),$B$2&lt;=_xlfn.NUMBERVALUE(Table_Query_from_MF_DSNP62[[#This Row],[CL_CMP_OBJ_TO12]]))</f>
        <v>1</v>
      </c>
      <c r="JT380" s="33" t="b">
        <f>AND($B$2&gt;=_xlfn.NUMBERVALUE(Table_Query_from_MF_DSNP62[[#This Row],[CL_CMP_OBJ_FR13]]),$B$2&lt;=_xlfn.NUMBERVALUE(Table_Query_from_MF_DSNP62[[#This Row],[CL_CMP_OBJ_TO13]]))</f>
        <v>1</v>
      </c>
      <c r="JU380" s="33" t="b">
        <f>AND($B$2&gt;=_xlfn.NUMBERVALUE(Table_Query_from_MF_DSNP62[[#This Row],[CL_CMP_OBJ_FR14]]),$B$2&lt;=_xlfn.NUMBERVALUE(Table_Query_from_MF_DSNP62[[#This Row],[CL_CMP_OBJ_TO14]]))</f>
        <v>1</v>
      </c>
      <c r="JV380" s="33" t="b">
        <f>AND($B$2&gt;=_xlfn.NUMBERVALUE(Table_Query_from_MF_DSNP62[[#This Row],[CL_CMP_OBJ_FR15]]),$B$2&lt;=_xlfn.NUMBERVALUE(Table_Query_from_MF_DSNP62[[#This Row],[CL_CMP_OBJ_TO15]]))</f>
        <v>1</v>
      </c>
    </row>
    <row r="381" spans="1:282" x14ac:dyDescent="0.25">
      <c r="A381" t="b">
        <f>OR(,Table_Query_from_MF_DSNP62[[#This Row],[Desired GL included as "hard-coded" GL?]],Table_Query_from_MF_DSNP62[[#This Row],[Desired GL included as "Open GL"?]])</f>
        <v>1</v>
      </c>
      <c r="B381" t="b">
        <f>Table_Query_from_MF_DSNP62[[#This Row],[Desired CObj included as "Open CObj"?]]</f>
        <v>1</v>
      </c>
      <c r="C381" t="s">
        <v>1981</v>
      </c>
      <c r="D381" t="s">
        <v>1982</v>
      </c>
      <c r="E381" t="s">
        <v>8</v>
      </c>
      <c r="F381" s="24" t="s">
        <v>444</v>
      </c>
      <c r="G381" t="s">
        <v>417</v>
      </c>
      <c r="H381" s="24" t="s">
        <v>444</v>
      </c>
      <c r="I381" t="s">
        <v>444</v>
      </c>
      <c r="J381" s="24" t="s">
        <v>444</v>
      </c>
      <c r="K381" t="s">
        <v>444</v>
      </c>
      <c r="L381" s="24" t="s">
        <v>444</v>
      </c>
      <c r="M381" t="s">
        <v>444</v>
      </c>
      <c r="N381" t="s">
        <v>444</v>
      </c>
      <c r="O381" t="s">
        <v>444</v>
      </c>
      <c r="P381" t="s">
        <v>444</v>
      </c>
      <c r="Q381" t="s">
        <v>15</v>
      </c>
      <c r="R381" t="s">
        <v>444</v>
      </c>
      <c r="S381" t="s">
        <v>442</v>
      </c>
      <c r="T381" t="s">
        <v>447</v>
      </c>
      <c r="U381" t="s">
        <v>444</v>
      </c>
      <c r="V381" t="s">
        <v>444</v>
      </c>
      <c r="W381" t="s">
        <v>447</v>
      </c>
      <c r="X381" t="s">
        <v>444</v>
      </c>
      <c r="Y381" t="s">
        <v>444</v>
      </c>
      <c r="Z381" t="s">
        <v>442</v>
      </c>
      <c r="AA381" t="s">
        <v>442</v>
      </c>
      <c r="AB381" t="s">
        <v>442</v>
      </c>
      <c r="AC381" t="s">
        <v>444</v>
      </c>
      <c r="AD381" t="s">
        <v>444</v>
      </c>
      <c r="AE381" t="s">
        <v>444</v>
      </c>
      <c r="AF381" t="s">
        <v>444</v>
      </c>
      <c r="AG381" t="s">
        <v>442</v>
      </c>
      <c r="AH381" t="s">
        <v>444</v>
      </c>
      <c r="AI381" t="s">
        <v>447</v>
      </c>
      <c r="AJ381" t="s">
        <v>15</v>
      </c>
      <c r="AK381" t="s">
        <v>442</v>
      </c>
      <c r="AL381" t="s">
        <v>444</v>
      </c>
      <c r="AM381" t="s">
        <v>444</v>
      </c>
      <c r="AN381" t="s">
        <v>444</v>
      </c>
      <c r="AO381" t="s">
        <v>444</v>
      </c>
      <c r="AP381" t="s">
        <v>442</v>
      </c>
      <c r="AQ381" t="s">
        <v>1440</v>
      </c>
      <c r="AR381" t="s">
        <v>1451</v>
      </c>
      <c r="AS381" t="s">
        <v>162</v>
      </c>
      <c r="AT381" t="s">
        <v>444</v>
      </c>
      <c r="AU381" t="s">
        <v>444</v>
      </c>
      <c r="AV381" t="s">
        <v>442</v>
      </c>
      <c r="AW381" t="s">
        <v>444</v>
      </c>
      <c r="AX381" t="s">
        <v>444</v>
      </c>
      <c r="AY381" t="s">
        <v>444</v>
      </c>
      <c r="AZ381" t="s">
        <v>444</v>
      </c>
      <c r="BA381" t="s">
        <v>444</v>
      </c>
      <c r="BB381" t="s">
        <v>444</v>
      </c>
      <c r="BC381" t="s">
        <v>444</v>
      </c>
      <c r="BD381" t="s">
        <v>1359</v>
      </c>
      <c r="BE381" t="s">
        <v>444</v>
      </c>
      <c r="BF381" t="s">
        <v>1360</v>
      </c>
      <c r="BG381" t="s">
        <v>444</v>
      </c>
      <c r="BH381" t="s">
        <v>444</v>
      </c>
      <c r="BI381" t="s">
        <v>444</v>
      </c>
      <c r="BJ381" t="s">
        <v>444</v>
      </c>
      <c r="BK381" t="s">
        <v>444</v>
      </c>
      <c r="BL381" t="s">
        <v>444</v>
      </c>
      <c r="BM381" t="s">
        <v>444</v>
      </c>
      <c r="BN381" t="s">
        <v>444</v>
      </c>
      <c r="BO381" t="s">
        <v>444</v>
      </c>
      <c r="BP381" t="s">
        <v>444</v>
      </c>
      <c r="BQ381" t="s">
        <v>444</v>
      </c>
      <c r="BR381" t="s">
        <v>444</v>
      </c>
      <c r="BS381" t="s">
        <v>444</v>
      </c>
      <c r="BT381" t="s">
        <v>444</v>
      </c>
      <c r="BU381" t="s">
        <v>444</v>
      </c>
      <c r="BV381" t="s">
        <v>444</v>
      </c>
      <c r="BW381" t="s">
        <v>444</v>
      </c>
      <c r="BX381" t="s">
        <v>444</v>
      </c>
      <c r="BY381" t="s">
        <v>444</v>
      </c>
      <c r="BZ381" t="s">
        <v>444</v>
      </c>
      <c r="CA381" t="s">
        <v>444</v>
      </c>
      <c r="CB381" t="s">
        <v>444</v>
      </c>
      <c r="CC381" t="s">
        <v>444</v>
      </c>
      <c r="CD381" t="s">
        <v>444</v>
      </c>
      <c r="CE381" t="s">
        <v>444</v>
      </c>
      <c r="CF381" t="s">
        <v>444</v>
      </c>
      <c r="CG381" t="s">
        <v>444</v>
      </c>
      <c r="CH381" t="s">
        <v>444</v>
      </c>
      <c r="CI381" t="s">
        <v>444</v>
      </c>
      <c r="CJ381" t="s">
        <v>444</v>
      </c>
      <c r="CK381" t="s">
        <v>444</v>
      </c>
      <c r="CL381" t="s">
        <v>444</v>
      </c>
      <c r="CM381" t="s">
        <v>444</v>
      </c>
      <c r="CN381" t="s">
        <v>444</v>
      </c>
      <c r="CO381" t="s">
        <v>444</v>
      </c>
      <c r="CP381" t="s">
        <v>444</v>
      </c>
      <c r="CQ381" t="s">
        <v>444</v>
      </c>
      <c r="CR381" t="s">
        <v>444</v>
      </c>
      <c r="CS381" t="s">
        <v>444</v>
      </c>
      <c r="CT381" t="s">
        <v>444</v>
      </c>
      <c r="CU381" t="s">
        <v>444</v>
      </c>
      <c r="CV381" t="s">
        <v>2790</v>
      </c>
      <c r="CW381" t="s">
        <v>2736</v>
      </c>
      <c r="CX381" t="s">
        <v>2737</v>
      </c>
      <c r="CY381" t="s">
        <v>1472</v>
      </c>
      <c r="CZ381" t="s">
        <v>1473</v>
      </c>
      <c r="DA381" t="s">
        <v>444</v>
      </c>
      <c r="DB381" t="s">
        <v>444</v>
      </c>
      <c r="DC381" t="s">
        <v>444</v>
      </c>
      <c r="DD381" t="s">
        <v>444</v>
      </c>
      <c r="DE381" t="s">
        <v>444</v>
      </c>
      <c r="DF381" t="s">
        <v>444</v>
      </c>
      <c r="DG381" t="s">
        <v>444</v>
      </c>
      <c r="DH381" t="s">
        <v>444</v>
      </c>
      <c r="DI381" t="s">
        <v>282</v>
      </c>
      <c r="DJ381" t="s">
        <v>1440</v>
      </c>
      <c r="DK381" t="s">
        <v>1451</v>
      </c>
      <c r="DL381" t="s">
        <v>444</v>
      </c>
      <c r="DM381" t="s">
        <v>444</v>
      </c>
      <c r="DN381" t="s">
        <v>444</v>
      </c>
      <c r="DO381" t="s">
        <v>444</v>
      </c>
      <c r="DP381" t="s">
        <v>444</v>
      </c>
      <c r="DQ381" t="s">
        <v>444</v>
      </c>
      <c r="DR381" t="s">
        <v>444</v>
      </c>
      <c r="DS381" t="s">
        <v>15</v>
      </c>
      <c r="DT381" s="24" t="s">
        <v>144</v>
      </c>
      <c r="DU381" s="24" t="s">
        <v>144</v>
      </c>
      <c r="DV381" t="s">
        <v>219</v>
      </c>
      <c r="DW381" t="s">
        <v>219</v>
      </c>
      <c r="DX381" s="24" t="s">
        <v>223</v>
      </c>
      <c r="DY381" s="24" t="s">
        <v>223</v>
      </c>
      <c r="DZ381" t="s">
        <v>241</v>
      </c>
      <c r="EA381" t="s">
        <v>242</v>
      </c>
      <c r="EB381" s="24" t="s">
        <v>265</v>
      </c>
      <c r="EC381" s="24" t="s">
        <v>265</v>
      </c>
      <c r="ED381" t="s">
        <v>267</v>
      </c>
      <c r="EE381" t="s">
        <v>267</v>
      </c>
      <c r="EF381" s="24" t="s">
        <v>444</v>
      </c>
      <c r="EG381" s="24" t="s">
        <v>444</v>
      </c>
      <c r="EH381" t="s">
        <v>444</v>
      </c>
      <c r="EI381" t="s">
        <v>444</v>
      </c>
      <c r="EJ381" s="24" t="s">
        <v>444</v>
      </c>
      <c r="EK381" s="24" t="s">
        <v>444</v>
      </c>
      <c r="EL381" t="s">
        <v>444</v>
      </c>
      <c r="EM381" t="s">
        <v>444</v>
      </c>
      <c r="EN381" s="24" t="s">
        <v>444</v>
      </c>
      <c r="EO381" s="24" t="s">
        <v>444</v>
      </c>
      <c r="EP381" t="s">
        <v>444</v>
      </c>
      <c r="EQ381" t="s">
        <v>444</v>
      </c>
      <c r="ER381" s="24" t="s">
        <v>444</v>
      </c>
      <c r="ES381" s="24" t="s">
        <v>444</v>
      </c>
      <c r="ET381" t="s">
        <v>444</v>
      </c>
      <c r="EU381" t="s">
        <v>444</v>
      </c>
      <c r="EV381" s="24" t="s">
        <v>444</v>
      </c>
      <c r="EW381" s="24" t="s">
        <v>444</v>
      </c>
      <c r="EX381" t="s">
        <v>444</v>
      </c>
      <c r="EY381" t="s">
        <v>444</v>
      </c>
      <c r="EZ381" s="24" t="s">
        <v>444</v>
      </c>
      <c r="FA381" s="24" t="s">
        <v>444</v>
      </c>
      <c r="FB381" t="s">
        <v>444</v>
      </c>
      <c r="FC381" t="s">
        <v>444</v>
      </c>
      <c r="FD381" s="24" t="s">
        <v>444</v>
      </c>
      <c r="FE381" s="24" t="s">
        <v>444</v>
      </c>
      <c r="FF381" t="s">
        <v>444</v>
      </c>
      <c r="FG381" t="s">
        <v>444</v>
      </c>
      <c r="FH381" s="24" t="s">
        <v>444</v>
      </c>
      <c r="FI381" s="24" t="s">
        <v>444</v>
      </c>
      <c r="FJ381" t="s">
        <v>444</v>
      </c>
      <c r="FK381" t="s">
        <v>444</v>
      </c>
      <c r="FL381" s="24" t="s">
        <v>444</v>
      </c>
      <c r="FM381" s="24" t="s">
        <v>444</v>
      </c>
      <c r="FN381" t="s">
        <v>444</v>
      </c>
      <c r="FO381" t="s">
        <v>444</v>
      </c>
      <c r="FP381" s="24" t="s">
        <v>444</v>
      </c>
      <c r="FQ381" s="24" t="s">
        <v>444</v>
      </c>
      <c r="FR381" t="s">
        <v>444</v>
      </c>
      <c r="FS381" t="s">
        <v>444</v>
      </c>
      <c r="FT381" s="24" t="s">
        <v>444</v>
      </c>
      <c r="FU381" s="24" t="s">
        <v>444</v>
      </c>
      <c r="FV381" t="s">
        <v>444</v>
      </c>
      <c r="FW381" t="s">
        <v>444</v>
      </c>
      <c r="FX381" s="24" t="s">
        <v>444</v>
      </c>
      <c r="FY381" s="24" t="s">
        <v>444</v>
      </c>
      <c r="FZ381" t="s">
        <v>444</v>
      </c>
      <c r="GA381" t="s">
        <v>444</v>
      </c>
      <c r="GB381" s="24" t="s">
        <v>444</v>
      </c>
      <c r="GC381" s="24" t="s">
        <v>444</v>
      </c>
      <c r="GD381" t="s">
        <v>444</v>
      </c>
      <c r="GE381" t="s">
        <v>444</v>
      </c>
      <c r="GF381" s="24" t="s">
        <v>444</v>
      </c>
      <c r="GG381" s="24" t="s">
        <v>444</v>
      </c>
      <c r="GH381" t="s">
        <v>15</v>
      </c>
      <c r="GI381" s="24" t="s">
        <v>466</v>
      </c>
      <c r="GJ381" s="24" t="s">
        <v>466</v>
      </c>
      <c r="GK381" t="s">
        <v>515</v>
      </c>
      <c r="GL381" t="s">
        <v>515</v>
      </c>
      <c r="GM381" s="24" t="s">
        <v>516</v>
      </c>
      <c r="GN381" s="24" t="s">
        <v>516</v>
      </c>
      <c r="GO381" t="s">
        <v>444</v>
      </c>
      <c r="GP381" t="s">
        <v>444</v>
      </c>
      <c r="GQ381" s="24" t="s">
        <v>444</v>
      </c>
      <c r="GR381" s="24" t="s">
        <v>444</v>
      </c>
      <c r="GS381" t="s">
        <v>444</v>
      </c>
      <c r="GT381" t="s">
        <v>444</v>
      </c>
      <c r="GU381" s="24" t="s">
        <v>444</v>
      </c>
      <c r="GV381" s="24" t="s">
        <v>444</v>
      </c>
      <c r="GW381" t="s">
        <v>444</v>
      </c>
      <c r="GX381" t="s">
        <v>444</v>
      </c>
      <c r="GY381" s="24" t="s">
        <v>444</v>
      </c>
      <c r="GZ381" s="24" t="s">
        <v>444</v>
      </c>
      <c r="HA381" t="s">
        <v>444</v>
      </c>
      <c r="HB381" t="s">
        <v>444</v>
      </c>
      <c r="HC381" s="24" t="s">
        <v>444</v>
      </c>
      <c r="HD381" s="24" t="s">
        <v>444</v>
      </c>
      <c r="HE381" t="s">
        <v>444</v>
      </c>
      <c r="HF381" t="s">
        <v>444</v>
      </c>
      <c r="HG381" s="24" t="s">
        <v>444</v>
      </c>
      <c r="HH381" s="24" t="s">
        <v>444</v>
      </c>
      <c r="HI381" t="s">
        <v>444</v>
      </c>
      <c r="HJ381" t="s">
        <v>444</v>
      </c>
      <c r="HK381" s="24" t="s">
        <v>444</v>
      </c>
      <c r="HL381" s="24" t="s">
        <v>444</v>
      </c>
      <c r="HM381" t="s">
        <v>444</v>
      </c>
      <c r="HN381" t="s">
        <v>444</v>
      </c>
      <c r="HO381" s="24" t="s">
        <v>444</v>
      </c>
      <c r="HP381" s="24" t="s">
        <v>444</v>
      </c>
      <c r="HQ381" t="s">
        <v>444</v>
      </c>
      <c r="HR381" t="s">
        <v>444</v>
      </c>
      <c r="HS381" s="24" t="s">
        <v>444</v>
      </c>
      <c r="HT381" s="24" t="s">
        <v>444</v>
      </c>
      <c r="HU381" t="s">
        <v>444</v>
      </c>
      <c r="HV381" t="s">
        <v>444</v>
      </c>
      <c r="HW381" s="24" t="s">
        <v>444</v>
      </c>
      <c r="HX381" s="24" t="s">
        <v>444</v>
      </c>
      <c r="HY381" t="s">
        <v>444</v>
      </c>
      <c r="HZ381" t="s">
        <v>444</v>
      </c>
      <c r="IA381" t="s">
        <v>2790</v>
      </c>
      <c r="IB381" t="s">
        <v>2736</v>
      </c>
      <c r="IC381" t="s">
        <v>3023</v>
      </c>
      <c r="ID381" s="33" t="b" cm="1">
        <f t="array" ref="ID381">_xlfn.IFNA(MATCH($A$2,_xlfn.NUMBERVALUE(Table_Query_from_MF_DSNP62[[#This Row],[CL_GLACCT_DR1]:[CL_GLACCT_CR4]]),0),0)&gt;=1</f>
        <v>1</v>
      </c>
      <c r="IE381" s="33" t="b">
        <f>OR(Table_Query_from_MF_DSNP62[[#This Row],[Pair1]:[Pair25]])</f>
        <v>1</v>
      </c>
      <c r="IF381" s="33">
        <f>_xlfn.IFNA(MATCH(TRUE,Table_Query_from_MF_DSNP62[[#This Row],[Pair1]:[Pair25]],0),"none")</f>
        <v>7</v>
      </c>
      <c r="IG381" s="33" t="b">
        <f>AND($A$2&gt;=_xlfn.NUMBERVALUE(Table_Query_from_MF_DSNP62[[#This Row],[CL_GL_ACCT_FR1]]),$A$2&lt;=_xlfn.NUMBERVALUE(Table_Query_from_MF_DSNP62[[#This Row],[CL_GL_ACCT_TO1]]))</f>
        <v>0</v>
      </c>
      <c r="IH381" s="33" t="b">
        <f>AND($A$2&gt;=_xlfn.NUMBERVALUE(Table_Query_from_MF_DSNP62[[#This Row],[CL_GL_ACCT_FR2]]),$A$2&lt;=_xlfn.NUMBERVALUE(Table_Query_from_MF_DSNP62[[#This Row],[CL_GL_ACCT_TO2]]))</f>
        <v>0</v>
      </c>
      <c r="II381" s="33" t="b">
        <f>AND($A$2&gt;=_xlfn.NUMBERVALUE(Table_Query_from_MF_DSNP62[[#This Row],[CL_GL_ACCT_FR3]]),$A$2&lt;=_xlfn.NUMBERVALUE(Table_Query_from_MF_DSNP62[[#This Row],[CL_GL_ACCT_TO3]]))</f>
        <v>0</v>
      </c>
      <c r="IJ381" s="33" t="b">
        <f>AND($A$2&gt;=_xlfn.NUMBERVALUE(Table_Query_from_MF_DSNP62[[#This Row],[CL_GL_ACCT_FR4]]),$A$2&lt;=_xlfn.NUMBERVALUE(Table_Query_from_MF_DSNP62[[#This Row],[CL_GL_ACCT_TO4]]))</f>
        <v>0</v>
      </c>
      <c r="IK381" s="33" t="b">
        <f>AND($A$2&gt;=_xlfn.NUMBERVALUE(Table_Query_from_MF_DSNP62[[#This Row],[CL_GL_ACCT_FR5]]),$A$2&lt;=_xlfn.NUMBERVALUE(Table_Query_from_MF_DSNP62[[#This Row],[CL_GL_ACCT_TO5]]))</f>
        <v>0</v>
      </c>
      <c r="IL381" s="33" t="b">
        <f>AND($A$2&gt;=_xlfn.NUMBERVALUE(Table_Query_from_MF_DSNP62[[#This Row],[CL_GL_ACCT_FR6]]),$A$2&lt;=_xlfn.NUMBERVALUE(Table_Query_from_MF_DSNP62[[#This Row],[CL_GL_ACCT_TO6]]))</f>
        <v>0</v>
      </c>
      <c r="IM381" s="33" t="b">
        <f>AND($A$2&gt;=_xlfn.NUMBERVALUE(Table_Query_from_MF_DSNP62[[#This Row],[CL_GL_ACCT_FR7]]),$A$2&lt;=_xlfn.NUMBERVALUE(Table_Query_from_MF_DSNP62[[#This Row],[CL_GL_ACCT_TO7]]))</f>
        <v>1</v>
      </c>
      <c r="IN381" s="33" t="b">
        <f>AND($A$2&gt;=_xlfn.NUMBERVALUE(Table_Query_from_MF_DSNP62[[#This Row],[CL_GL_ACCT_FR8]]),$A$2&lt;=_xlfn.NUMBERVALUE(Table_Query_from_MF_DSNP62[[#This Row],[CL_GL_ACCT_TO8]]))</f>
        <v>1</v>
      </c>
      <c r="IO381" s="33" t="b">
        <f>AND($A$2&gt;=_xlfn.NUMBERVALUE(Table_Query_from_MF_DSNP62[[#This Row],[CL_GL_ACCT_FR9]]),$A$2&lt;=_xlfn.NUMBERVALUE(Table_Query_from_MF_DSNP62[[#This Row],[CL_GL_ACCT_TO9]]))</f>
        <v>1</v>
      </c>
      <c r="IP381" s="33" t="b">
        <f>AND($A$2&gt;=_xlfn.NUMBERVALUE(Table_Query_from_MF_DSNP62[[#This Row],[CL_GL_ACCT_FR10]]),$A$2&lt;=_xlfn.NUMBERVALUE(Table_Query_from_MF_DSNP62[[#This Row],[CL_GL_ACCT_TO10]]))</f>
        <v>1</v>
      </c>
      <c r="IQ381" s="33" t="b">
        <f>AND($A$2&gt;=_xlfn.NUMBERVALUE(Table_Query_from_MF_DSNP62[[#This Row],[CL_GL_ACCT_FR11]]),$A$2&lt;=_xlfn.NUMBERVALUE(Table_Query_from_MF_DSNP62[[#This Row],[CL_GL_ACCT_TO11]]))</f>
        <v>1</v>
      </c>
      <c r="IR381" s="33" t="b">
        <f>AND($A$2&gt;=_xlfn.NUMBERVALUE(Table_Query_from_MF_DSNP62[[#This Row],[CL_GL_ACCT_FR12]]),$A$2&lt;=_xlfn.NUMBERVALUE(Table_Query_from_MF_DSNP62[[#This Row],[CL_GL_ACCT_TO12]]))</f>
        <v>1</v>
      </c>
      <c r="IS381" s="33" t="b">
        <f>AND($A$2&gt;=_xlfn.NUMBERVALUE(Table_Query_from_MF_DSNP62[[#This Row],[CL_GL_ACCT_FR13]]),$A$2&lt;=_xlfn.NUMBERVALUE(Table_Query_from_MF_DSNP62[[#This Row],[CL_GL_ACCT_TO13]]))</f>
        <v>1</v>
      </c>
      <c r="IT381" s="33" t="b">
        <f>AND($A$2&gt;=_xlfn.NUMBERVALUE(Table_Query_from_MF_DSNP62[[#This Row],[CL_GL_ACCT_FR14]]),$A$2&lt;=_xlfn.NUMBERVALUE(Table_Query_from_MF_DSNP62[[#This Row],[CL_GL_ACCT_TO14]]))</f>
        <v>1</v>
      </c>
      <c r="IU381" s="33" t="b">
        <f>AND($A$2&gt;=_xlfn.NUMBERVALUE(Table_Query_from_MF_DSNP62[[#This Row],[CL_GL_ACCT_FR15]]),$A$2&lt;=_xlfn.NUMBERVALUE(Table_Query_from_MF_DSNP62[[#This Row],[CL_GL_ACCT_TO15]]))</f>
        <v>1</v>
      </c>
      <c r="IV381" s="33" t="b">
        <f>AND($A$2&gt;=_xlfn.NUMBERVALUE(Table_Query_from_MF_DSNP62[[#This Row],[CL_GL_ACCT_FR16]]),$A$2&lt;=_xlfn.NUMBERVALUE(Table_Query_from_MF_DSNP62[[#This Row],[CL_GL_ACCT_TO16]]))</f>
        <v>1</v>
      </c>
      <c r="IW381" s="33" t="b">
        <f>AND($A$2&gt;=_xlfn.NUMBERVALUE(Table_Query_from_MF_DSNP62[[#This Row],[CL_GL_ACCT_FR17]]),$A$2&lt;=_xlfn.NUMBERVALUE(Table_Query_from_MF_DSNP62[[#This Row],[CL_GL_ACCT_TO17]]))</f>
        <v>1</v>
      </c>
      <c r="IX381" s="33" t="b">
        <f>AND($A$2&gt;=_xlfn.NUMBERVALUE(Table_Query_from_MF_DSNP62[[#This Row],[CL_GL_ACCT_FR18]]),$A$2&lt;=_xlfn.NUMBERVALUE(Table_Query_from_MF_DSNP62[[#This Row],[CL_GL_ACCT_TO18]]))</f>
        <v>1</v>
      </c>
      <c r="IY381" s="33" t="b">
        <f>AND($A$2&gt;=_xlfn.NUMBERVALUE(Table_Query_from_MF_DSNP62[[#This Row],[CL_GL_ACCT_FR19]]),$A$2&lt;=_xlfn.NUMBERVALUE(Table_Query_from_MF_DSNP62[[#This Row],[CL_GL_ACCT_TO19]]))</f>
        <v>1</v>
      </c>
      <c r="IZ381" s="33" t="b">
        <f>AND($A$2&gt;=_xlfn.NUMBERVALUE(Table_Query_from_MF_DSNP62[[#This Row],[CL_GL_ACCT_FR20]]),$A$2&lt;=_xlfn.NUMBERVALUE(Table_Query_from_MF_DSNP62[[#This Row],[CL_GL_ACCT_TO20]]))</f>
        <v>1</v>
      </c>
      <c r="JA381" s="33" t="b">
        <f>AND($A$2&gt;=_xlfn.NUMBERVALUE(Table_Query_from_MF_DSNP62[[#This Row],[CL_GL_ACCT_FR21]]),$A$2&lt;=_xlfn.NUMBERVALUE(Table_Query_from_MF_DSNP62[[#This Row],[CL_GL_ACCT_TO21]]))</f>
        <v>1</v>
      </c>
      <c r="JB381" s="33" t="b">
        <f>AND($A$2&gt;=_xlfn.NUMBERVALUE(Table_Query_from_MF_DSNP62[[#This Row],[CL_GL_ACCT_FR22]]),$A$2&lt;=_xlfn.NUMBERVALUE(Table_Query_from_MF_DSNP62[[#This Row],[CL_GL_ACCT_TO22]]))</f>
        <v>1</v>
      </c>
      <c r="JC381" s="33" t="b">
        <f>AND($A$2&gt;=_xlfn.NUMBERVALUE(Table_Query_from_MF_DSNP62[[#This Row],[CL_GL_ACCT_FR23]]),$A$2&lt;=_xlfn.NUMBERVALUE(Table_Query_from_MF_DSNP62[[#This Row],[CL_GL_ACCT_TO23]]))</f>
        <v>1</v>
      </c>
      <c r="JD381" s="33" t="b">
        <f>AND($A$2&gt;=_xlfn.NUMBERVALUE(Table_Query_from_MF_DSNP62[[#This Row],[CL_GL_ACCT_FR24]]),$A$2&lt;=_xlfn.NUMBERVALUE(Table_Query_from_MF_DSNP62[[#This Row],[CL_GL_ACCT_TO24]]))</f>
        <v>1</v>
      </c>
      <c r="JE381" s="33" t="b">
        <f>AND($A$2&gt;=_xlfn.NUMBERVALUE(Table_Query_from_MF_DSNP62[[#This Row],[CL_GL_ACCT_FR25]]),$A$2&lt;=_xlfn.NUMBERVALUE(Table_Query_from_MF_DSNP62[[#This Row],[CL_GL_ACCT_TO25]]))</f>
        <v>1</v>
      </c>
      <c r="JF381" s="33" t="b">
        <f>OR(Table_Query_from_MF_DSNP62[[#This Row],[PairA]:[PairO]])</f>
        <v>1</v>
      </c>
      <c r="JG381" s="33">
        <f>_xlfn.IFNA(MATCH(TRUE,Table_Query_from_MF_DSNP62[[#This Row],[PairA]:[PairO]],0),"none")</f>
        <v>4</v>
      </c>
      <c r="JH381" s="33" t="b">
        <f>AND($B$2&gt;=_xlfn.NUMBERVALUE(Table_Query_from_MF_DSNP62[[#This Row],[CL_CMP_OBJ_FR1]]),$B$2&lt;=_xlfn.NUMBERVALUE(Table_Query_from_MF_DSNP62[[#This Row],[CL_CMP_OBJ_TO1]]))</f>
        <v>0</v>
      </c>
      <c r="JI381" s="33" t="b">
        <f>AND($B$2&gt;=_xlfn.NUMBERVALUE(Table_Query_from_MF_DSNP62[[#This Row],[CL_CMP_OBJ_FR2]]),$B$2&lt;=_xlfn.NUMBERVALUE(Table_Query_from_MF_DSNP62[[#This Row],[CL_CMP_OBJ_TO2]]))</f>
        <v>0</v>
      </c>
      <c r="JJ381" s="33" t="b">
        <f>AND($B$2&gt;=_xlfn.NUMBERVALUE(Table_Query_from_MF_DSNP62[[#This Row],[CL_CMP_OBJ_FR3]]),$B$2&lt;=_xlfn.NUMBERVALUE(Table_Query_from_MF_DSNP62[[#This Row],[CL_CMP_OBJ_TO3]]))</f>
        <v>0</v>
      </c>
      <c r="JK381" s="33" t="b">
        <f>AND($B$2&gt;=_xlfn.NUMBERVALUE(Table_Query_from_MF_DSNP62[[#This Row],[CL_CMP_OBJ_FR4]]),$B$2&lt;=_xlfn.NUMBERVALUE(Table_Query_from_MF_DSNP62[[#This Row],[CL_CMP_OBJ_TO4]]))</f>
        <v>1</v>
      </c>
      <c r="JL381" s="33" t="b">
        <f>AND($B$2&gt;=_xlfn.NUMBERVALUE(Table_Query_from_MF_DSNP62[[#This Row],[CL_CMP_OBJ_FR5]]),$B$2&lt;=_xlfn.NUMBERVALUE(Table_Query_from_MF_DSNP62[[#This Row],[CL_CMP_OBJ_TO5]]))</f>
        <v>1</v>
      </c>
      <c r="JM381" s="33" t="b">
        <f>AND($B$2&gt;=_xlfn.NUMBERVALUE(Table_Query_from_MF_DSNP62[[#This Row],[CL_CMP_OBJ_FR6]]),$B$2&lt;=_xlfn.NUMBERVALUE(Table_Query_from_MF_DSNP62[[#This Row],[CL_CMP_OBJ_TO6]]))</f>
        <v>1</v>
      </c>
      <c r="JN381" s="33" t="b">
        <f>AND($B$2&gt;=_xlfn.NUMBERVALUE(Table_Query_from_MF_DSNP62[[#This Row],[CL_CMP_OBJ_FR7]]),$B$2&lt;=_xlfn.NUMBERVALUE(Table_Query_from_MF_DSNP62[[#This Row],[CL_CMP_OBJ_TO7]]))</f>
        <v>1</v>
      </c>
      <c r="JO381" s="33" t="b">
        <f>AND($B$2&gt;=_xlfn.NUMBERVALUE(Table_Query_from_MF_DSNP62[[#This Row],[CL_CMP_OBJ_FR8]]),$B$2&lt;=_xlfn.NUMBERVALUE(Table_Query_from_MF_DSNP62[[#This Row],[CL_CMP_OBJ_TO8]]))</f>
        <v>1</v>
      </c>
      <c r="JP381" s="33" t="b">
        <f>AND($B$2&gt;=_xlfn.NUMBERVALUE(Table_Query_from_MF_DSNP62[[#This Row],[CL_CMP_OBJ_FR9]]),$B$2&lt;=_xlfn.NUMBERVALUE(Table_Query_from_MF_DSNP62[[#This Row],[CL_CMP_OBJ_TO9]]))</f>
        <v>1</v>
      </c>
      <c r="JQ381" s="33" t="b">
        <f>AND($B$2&gt;=_xlfn.NUMBERVALUE(Table_Query_from_MF_DSNP62[[#This Row],[CL_CMP_OBJ_FR10]]),$B$2&lt;=_xlfn.NUMBERVALUE(Table_Query_from_MF_DSNP62[[#This Row],[CL_CMP_OBJ_TO10]]))</f>
        <v>1</v>
      </c>
      <c r="JR381" s="33" t="b">
        <f>AND($B$2&gt;=_xlfn.NUMBERVALUE(Table_Query_from_MF_DSNP62[[#This Row],[CL_CMP_OBJ_FR11]]),$B$2&lt;=_xlfn.NUMBERVALUE(Table_Query_from_MF_DSNP62[[#This Row],[CL_CMP_OBJ_TO11]]))</f>
        <v>1</v>
      </c>
      <c r="JS381" s="33" t="b">
        <f>AND($B$2&gt;=_xlfn.NUMBERVALUE(Table_Query_from_MF_DSNP62[[#This Row],[CL_CMP_OBJ_FR12]]),$B$2&lt;=_xlfn.NUMBERVALUE(Table_Query_from_MF_DSNP62[[#This Row],[CL_CMP_OBJ_TO12]]))</f>
        <v>1</v>
      </c>
      <c r="JT381" s="33" t="b">
        <f>AND($B$2&gt;=_xlfn.NUMBERVALUE(Table_Query_from_MF_DSNP62[[#This Row],[CL_CMP_OBJ_FR13]]),$B$2&lt;=_xlfn.NUMBERVALUE(Table_Query_from_MF_DSNP62[[#This Row],[CL_CMP_OBJ_TO13]]))</f>
        <v>1</v>
      </c>
      <c r="JU381" s="33" t="b">
        <f>AND($B$2&gt;=_xlfn.NUMBERVALUE(Table_Query_from_MF_DSNP62[[#This Row],[CL_CMP_OBJ_FR14]]),$B$2&lt;=_xlfn.NUMBERVALUE(Table_Query_from_MF_DSNP62[[#This Row],[CL_CMP_OBJ_TO14]]))</f>
        <v>1</v>
      </c>
      <c r="JV381" s="33" t="b">
        <f>AND($B$2&gt;=_xlfn.NUMBERVALUE(Table_Query_from_MF_DSNP62[[#This Row],[CL_CMP_OBJ_FR15]]),$B$2&lt;=_xlfn.NUMBERVALUE(Table_Query_from_MF_DSNP62[[#This Row],[CL_CMP_OBJ_TO15]]))</f>
        <v>1</v>
      </c>
    </row>
    <row r="382" spans="1:282" x14ac:dyDescent="0.25">
      <c r="A382" t="b">
        <f>OR(,Table_Query_from_MF_DSNP62[[#This Row],[Desired GL included as "hard-coded" GL?]],Table_Query_from_MF_DSNP62[[#This Row],[Desired GL included as "Open GL"?]])</f>
        <v>1</v>
      </c>
      <c r="B382" t="b">
        <f>Table_Query_from_MF_DSNP62[[#This Row],[Desired CObj included as "Open CObj"?]]</f>
        <v>1</v>
      </c>
      <c r="C382" t="s">
        <v>1983</v>
      </c>
      <c r="D382" t="s">
        <v>1984</v>
      </c>
      <c r="E382" t="s">
        <v>8</v>
      </c>
      <c r="F382" s="24" t="s">
        <v>428</v>
      </c>
      <c r="G382" t="s">
        <v>444</v>
      </c>
      <c r="H382" s="24" t="s">
        <v>444</v>
      </c>
      <c r="I382" t="s">
        <v>444</v>
      </c>
      <c r="J382" s="24" t="s">
        <v>444</v>
      </c>
      <c r="K382" t="s">
        <v>444</v>
      </c>
      <c r="L382" s="24" t="s">
        <v>444</v>
      </c>
      <c r="M382" t="s">
        <v>444</v>
      </c>
      <c r="N382" t="s">
        <v>444</v>
      </c>
      <c r="O382" t="s">
        <v>444</v>
      </c>
      <c r="P382" t="s">
        <v>444</v>
      </c>
      <c r="Q382" t="s">
        <v>15</v>
      </c>
      <c r="R382" t="s">
        <v>444</v>
      </c>
      <c r="S382" t="s">
        <v>442</v>
      </c>
      <c r="T382" t="s">
        <v>447</v>
      </c>
      <c r="U382" t="s">
        <v>444</v>
      </c>
      <c r="V382" t="s">
        <v>444</v>
      </c>
      <c r="W382" t="s">
        <v>447</v>
      </c>
      <c r="X382" t="s">
        <v>444</v>
      </c>
      <c r="Y382" t="s">
        <v>444</v>
      </c>
      <c r="Z382" t="s">
        <v>442</v>
      </c>
      <c r="AA382" t="s">
        <v>442</v>
      </c>
      <c r="AB382" t="s">
        <v>442</v>
      </c>
      <c r="AC382" t="s">
        <v>444</v>
      </c>
      <c r="AD382" t="s">
        <v>444</v>
      </c>
      <c r="AE382" t="s">
        <v>444</v>
      </c>
      <c r="AF382" t="s">
        <v>444</v>
      </c>
      <c r="AG382" t="s">
        <v>442</v>
      </c>
      <c r="AH382" t="s">
        <v>444</v>
      </c>
      <c r="AI382" t="s">
        <v>447</v>
      </c>
      <c r="AJ382" t="s">
        <v>15</v>
      </c>
      <c r="AK382" t="s">
        <v>444</v>
      </c>
      <c r="AL382" t="s">
        <v>444</v>
      </c>
      <c r="AM382" t="s">
        <v>444</v>
      </c>
      <c r="AN382" t="s">
        <v>444</v>
      </c>
      <c r="AO382" t="s">
        <v>444</v>
      </c>
      <c r="AP382" t="s">
        <v>442</v>
      </c>
      <c r="AQ382" t="s">
        <v>1440</v>
      </c>
      <c r="AR382" t="s">
        <v>1451</v>
      </c>
      <c r="AS382" t="s">
        <v>162</v>
      </c>
      <c r="AT382" t="s">
        <v>444</v>
      </c>
      <c r="AU382" t="s">
        <v>444</v>
      </c>
      <c r="AV382" t="s">
        <v>442</v>
      </c>
      <c r="AW382" t="s">
        <v>444</v>
      </c>
      <c r="AX382" t="s">
        <v>444</v>
      </c>
      <c r="AY382" t="s">
        <v>444</v>
      </c>
      <c r="AZ382" t="s">
        <v>444</v>
      </c>
      <c r="BA382" t="s">
        <v>444</v>
      </c>
      <c r="BB382" t="s">
        <v>444</v>
      </c>
      <c r="BC382" t="s">
        <v>444</v>
      </c>
      <c r="BD382" t="s">
        <v>1359</v>
      </c>
      <c r="BE382" t="s">
        <v>444</v>
      </c>
      <c r="BF382" t="s">
        <v>1360</v>
      </c>
      <c r="BG382" t="s">
        <v>444</v>
      </c>
      <c r="BH382" t="s">
        <v>444</v>
      </c>
      <c r="BI382" t="s">
        <v>444</v>
      </c>
      <c r="BJ382" t="s">
        <v>444</v>
      </c>
      <c r="BK382" t="s">
        <v>444</v>
      </c>
      <c r="BL382" t="s">
        <v>444</v>
      </c>
      <c r="BM382" t="s">
        <v>444</v>
      </c>
      <c r="BN382" t="s">
        <v>444</v>
      </c>
      <c r="BO382" t="s">
        <v>444</v>
      </c>
      <c r="BP382" t="s">
        <v>444</v>
      </c>
      <c r="BQ382" t="s">
        <v>444</v>
      </c>
      <c r="BR382" t="s">
        <v>444</v>
      </c>
      <c r="BS382" t="s">
        <v>444</v>
      </c>
      <c r="BT382" t="s">
        <v>444</v>
      </c>
      <c r="BU382" t="s">
        <v>444</v>
      </c>
      <c r="BV382" t="s">
        <v>444</v>
      </c>
      <c r="BW382" t="s">
        <v>444</v>
      </c>
      <c r="BX382" t="s">
        <v>444</v>
      </c>
      <c r="BY382" t="s">
        <v>444</v>
      </c>
      <c r="BZ382" t="s">
        <v>444</v>
      </c>
      <c r="CA382" t="s">
        <v>444</v>
      </c>
      <c r="CB382" t="s">
        <v>444</v>
      </c>
      <c r="CC382" t="s">
        <v>444</v>
      </c>
      <c r="CD382" t="s">
        <v>444</v>
      </c>
      <c r="CE382" t="s">
        <v>444</v>
      </c>
      <c r="CF382" t="s">
        <v>444</v>
      </c>
      <c r="CG382" t="s">
        <v>444</v>
      </c>
      <c r="CH382" t="s">
        <v>444</v>
      </c>
      <c r="CI382" t="s">
        <v>444</v>
      </c>
      <c r="CJ382" t="s">
        <v>444</v>
      </c>
      <c r="CK382" t="s">
        <v>444</v>
      </c>
      <c r="CL382" t="s">
        <v>444</v>
      </c>
      <c r="CM382" t="s">
        <v>444</v>
      </c>
      <c r="CN382" t="s">
        <v>444</v>
      </c>
      <c r="CO382" t="s">
        <v>444</v>
      </c>
      <c r="CP382" t="s">
        <v>444</v>
      </c>
      <c r="CQ382" t="s">
        <v>444</v>
      </c>
      <c r="CR382" t="s">
        <v>444</v>
      </c>
      <c r="CS382" t="s">
        <v>444</v>
      </c>
      <c r="CT382" t="s">
        <v>444</v>
      </c>
      <c r="CU382" t="s">
        <v>282</v>
      </c>
      <c r="CV382" t="s">
        <v>2790</v>
      </c>
      <c r="CW382" t="s">
        <v>2736</v>
      </c>
      <c r="CX382" t="s">
        <v>2877</v>
      </c>
      <c r="CY382" t="s">
        <v>1472</v>
      </c>
      <c r="CZ382" t="s">
        <v>1473</v>
      </c>
      <c r="DA382" t="s">
        <v>444</v>
      </c>
      <c r="DB382" t="s">
        <v>444</v>
      </c>
      <c r="DC382" t="s">
        <v>444</v>
      </c>
      <c r="DD382" t="s">
        <v>444</v>
      </c>
      <c r="DE382" t="s">
        <v>444</v>
      </c>
      <c r="DF382" t="s">
        <v>444</v>
      </c>
      <c r="DG382" t="s">
        <v>444</v>
      </c>
      <c r="DH382" t="s">
        <v>444</v>
      </c>
      <c r="DI382" t="s">
        <v>282</v>
      </c>
      <c r="DJ382" t="s">
        <v>1440</v>
      </c>
      <c r="DK382" t="s">
        <v>1451</v>
      </c>
      <c r="DL382" t="s">
        <v>444</v>
      </c>
      <c r="DM382" t="s">
        <v>444</v>
      </c>
      <c r="DN382" t="s">
        <v>444</v>
      </c>
      <c r="DO382" t="s">
        <v>444</v>
      </c>
      <c r="DP382" t="s">
        <v>444</v>
      </c>
      <c r="DQ382" t="s">
        <v>444</v>
      </c>
      <c r="DR382" t="s">
        <v>444</v>
      </c>
      <c r="DS382" t="s">
        <v>15</v>
      </c>
      <c r="DT382" s="24" t="s">
        <v>63</v>
      </c>
      <c r="DU382" s="24" t="s">
        <v>63</v>
      </c>
      <c r="DV382" t="s">
        <v>144</v>
      </c>
      <c r="DW382" t="s">
        <v>144</v>
      </c>
      <c r="DX382" s="24" t="s">
        <v>217</v>
      </c>
      <c r="DY382" s="24" t="s">
        <v>217</v>
      </c>
      <c r="DZ382" t="s">
        <v>222</v>
      </c>
      <c r="EA382" t="s">
        <v>222</v>
      </c>
      <c r="EB382" s="24" t="s">
        <v>241</v>
      </c>
      <c r="EC382" s="24" t="s">
        <v>241</v>
      </c>
      <c r="ED382" t="s">
        <v>444</v>
      </c>
      <c r="EE382" t="s">
        <v>444</v>
      </c>
      <c r="EF382" s="24" t="s">
        <v>444</v>
      </c>
      <c r="EG382" s="24" t="s">
        <v>444</v>
      </c>
      <c r="EH382" t="s">
        <v>444</v>
      </c>
      <c r="EI382" t="s">
        <v>444</v>
      </c>
      <c r="EJ382" s="24" t="s">
        <v>444</v>
      </c>
      <c r="EK382" s="24" t="s">
        <v>444</v>
      </c>
      <c r="EL382" t="s">
        <v>444</v>
      </c>
      <c r="EM382" t="s">
        <v>444</v>
      </c>
      <c r="EN382" s="24" t="s">
        <v>444</v>
      </c>
      <c r="EO382" s="24" t="s">
        <v>444</v>
      </c>
      <c r="EP382" t="s">
        <v>444</v>
      </c>
      <c r="EQ382" t="s">
        <v>444</v>
      </c>
      <c r="ER382" s="24" t="s">
        <v>444</v>
      </c>
      <c r="ES382" s="24" t="s">
        <v>444</v>
      </c>
      <c r="ET382" t="s">
        <v>444</v>
      </c>
      <c r="EU382" t="s">
        <v>444</v>
      </c>
      <c r="EV382" s="24" t="s">
        <v>444</v>
      </c>
      <c r="EW382" s="24" t="s">
        <v>444</v>
      </c>
      <c r="EX382" t="s">
        <v>444</v>
      </c>
      <c r="EY382" t="s">
        <v>444</v>
      </c>
      <c r="EZ382" s="24" t="s">
        <v>444</v>
      </c>
      <c r="FA382" s="24" t="s">
        <v>444</v>
      </c>
      <c r="FB382" t="s">
        <v>444</v>
      </c>
      <c r="FC382" t="s">
        <v>444</v>
      </c>
      <c r="FD382" s="24" t="s">
        <v>444</v>
      </c>
      <c r="FE382" s="24" t="s">
        <v>444</v>
      </c>
      <c r="FF382" t="s">
        <v>444</v>
      </c>
      <c r="FG382" t="s">
        <v>444</v>
      </c>
      <c r="FH382" s="24" t="s">
        <v>444</v>
      </c>
      <c r="FI382" s="24" t="s">
        <v>444</v>
      </c>
      <c r="FJ382" t="s">
        <v>444</v>
      </c>
      <c r="FK382" t="s">
        <v>444</v>
      </c>
      <c r="FL382" s="24" t="s">
        <v>444</v>
      </c>
      <c r="FM382" s="24" t="s">
        <v>444</v>
      </c>
      <c r="FN382" t="s">
        <v>444</v>
      </c>
      <c r="FO382" t="s">
        <v>444</v>
      </c>
      <c r="FP382" s="24" t="s">
        <v>444</v>
      </c>
      <c r="FQ382" s="24" t="s">
        <v>444</v>
      </c>
      <c r="FR382" t="s">
        <v>444</v>
      </c>
      <c r="FS382" t="s">
        <v>444</v>
      </c>
      <c r="FT382" s="24" t="s">
        <v>444</v>
      </c>
      <c r="FU382" s="24" t="s">
        <v>444</v>
      </c>
      <c r="FV382" t="s">
        <v>444</v>
      </c>
      <c r="FW382" t="s">
        <v>444</v>
      </c>
      <c r="FX382" s="24" t="s">
        <v>444</v>
      </c>
      <c r="FY382" s="24" t="s">
        <v>444</v>
      </c>
      <c r="FZ382" t="s">
        <v>444</v>
      </c>
      <c r="GA382" t="s">
        <v>444</v>
      </c>
      <c r="GB382" s="24" t="s">
        <v>444</v>
      </c>
      <c r="GC382" s="24" t="s">
        <v>444</v>
      </c>
      <c r="GD382" t="s">
        <v>444</v>
      </c>
      <c r="GE382" t="s">
        <v>444</v>
      </c>
      <c r="GF382" s="24" t="s">
        <v>444</v>
      </c>
      <c r="GG382" s="24" t="s">
        <v>444</v>
      </c>
      <c r="GH382" t="s">
        <v>15</v>
      </c>
      <c r="GI382" s="24" t="s">
        <v>610</v>
      </c>
      <c r="GJ382" s="24" t="s">
        <v>610</v>
      </c>
      <c r="GK382" t="s">
        <v>611</v>
      </c>
      <c r="GL382" t="s">
        <v>611</v>
      </c>
      <c r="GM382" s="24" t="s">
        <v>613</v>
      </c>
      <c r="GN382" s="24" t="s">
        <v>613</v>
      </c>
      <c r="GO382" t="s">
        <v>614</v>
      </c>
      <c r="GP382" t="s">
        <v>614</v>
      </c>
      <c r="GQ382" s="24" t="s">
        <v>615</v>
      </c>
      <c r="GR382" s="24" t="s">
        <v>615</v>
      </c>
      <c r="GS382" t="s">
        <v>444</v>
      </c>
      <c r="GT382" t="s">
        <v>444</v>
      </c>
      <c r="GU382" s="24" t="s">
        <v>444</v>
      </c>
      <c r="GV382" s="24" t="s">
        <v>444</v>
      </c>
      <c r="GW382" t="s">
        <v>444</v>
      </c>
      <c r="GX382" t="s">
        <v>444</v>
      </c>
      <c r="GY382" s="24" t="s">
        <v>444</v>
      </c>
      <c r="GZ382" s="24" t="s">
        <v>444</v>
      </c>
      <c r="HA382" t="s">
        <v>444</v>
      </c>
      <c r="HB382" t="s">
        <v>444</v>
      </c>
      <c r="HC382" s="24" t="s">
        <v>444</v>
      </c>
      <c r="HD382" s="24" t="s">
        <v>444</v>
      </c>
      <c r="HE382" t="s">
        <v>444</v>
      </c>
      <c r="HF382" t="s">
        <v>444</v>
      </c>
      <c r="HG382" s="24" t="s">
        <v>444</v>
      </c>
      <c r="HH382" s="24" t="s">
        <v>444</v>
      </c>
      <c r="HI382" t="s">
        <v>444</v>
      </c>
      <c r="HJ382" t="s">
        <v>444</v>
      </c>
      <c r="HK382" s="24" t="s">
        <v>444</v>
      </c>
      <c r="HL382" s="24" t="s">
        <v>444</v>
      </c>
      <c r="HM382" t="s">
        <v>444</v>
      </c>
      <c r="HN382" t="s">
        <v>444</v>
      </c>
      <c r="HO382" s="24" t="s">
        <v>444</v>
      </c>
      <c r="HP382" s="24" t="s">
        <v>444</v>
      </c>
      <c r="HQ382" t="s">
        <v>444</v>
      </c>
      <c r="HR382" t="s">
        <v>444</v>
      </c>
      <c r="HS382" s="24" t="s">
        <v>444</v>
      </c>
      <c r="HT382" s="24" t="s">
        <v>444</v>
      </c>
      <c r="HU382" t="s">
        <v>444</v>
      </c>
      <c r="HV382" t="s">
        <v>444</v>
      </c>
      <c r="HW382" s="24" t="s">
        <v>444</v>
      </c>
      <c r="HX382" s="24" t="s">
        <v>444</v>
      </c>
      <c r="HY382" t="s">
        <v>444</v>
      </c>
      <c r="HZ382" t="s">
        <v>444</v>
      </c>
      <c r="IA382" t="s">
        <v>2790</v>
      </c>
      <c r="IB382" t="s">
        <v>2736</v>
      </c>
      <c r="IC382" t="s">
        <v>3071</v>
      </c>
      <c r="ID382" s="33" t="b" cm="1">
        <f t="array" ref="ID382">_xlfn.IFNA(MATCH($A$2,_xlfn.NUMBERVALUE(Table_Query_from_MF_DSNP62[[#This Row],[CL_GLACCT_DR1]:[CL_GLACCT_CR4]]),0),0)&gt;=1</f>
        <v>1</v>
      </c>
      <c r="IE382" s="33" t="b">
        <f>OR(Table_Query_from_MF_DSNP62[[#This Row],[Pair1]:[Pair25]])</f>
        <v>1</v>
      </c>
      <c r="IF382" s="33">
        <f>_xlfn.IFNA(MATCH(TRUE,Table_Query_from_MF_DSNP62[[#This Row],[Pair1]:[Pair25]],0),"none")</f>
        <v>6</v>
      </c>
      <c r="IG382" s="33" t="b">
        <f>AND($A$2&gt;=_xlfn.NUMBERVALUE(Table_Query_from_MF_DSNP62[[#This Row],[CL_GL_ACCT_FR1]]),$A$2&lt;=_xlfn.NUMBERVALUE(Table_Query_from_MF_DSNP62[[#This Row],[CL_GL_ACCT_TO1]]))</f>
        <v>0</v>
      </c>
      <c r="IH382" s="33" t="b">
        <f>AND($A$2&gt;=_xlfn.NUMBERVALUE(Table_Query_from_MF_DSNP62[[#This Row],[CL_GL_ACCT_FR2]]),$A$2&lt;=_xlfn.NUMBERVALUE(Table_Query_from_MF_DSNP62[[#This Row],[CL_GL_ACCT_TO2]]))</f>
        <v>0</v>
      </c>
      <c r="II382" s="33" t="b">
        <f>AND($A$2&gt;=_xlfn.NUMBERVALUE(Table_Query_from_MF_DSNP62[[#This Row],[CL_GL_ACCT_FR3]]),$A$2&lt;=_xlfn.NUMBERVALUE(Table_Query_from_MF_DSNP62[[#This Row],[CL_GL_ACCT_TO3]]))</f>
        <v>0</v>
      </c>
      <c r="IJ382" s="33" t="b">
        <f>AND($A$2&gt;=_xlfn.NUMBERVALUE(Table_Query_from_MF_DSNP62[[#This Row],[CL_GL_ACCT_FR4]]),$A$2&lt;=_xlfn.NUMBERVALUE(Table_Query_from_MF_DSNP62[[#This Row],[CL_GL_ACCT_TO4]]))</f>
        <v>0</v>
      </c>
      <c r="IK382" s="33" t="b">
        <f>AND($A$2&gt;=_xlfn.NUMBERVALUE(Table_Query_from_MF_DSNP62[[#This Row],[CL_GL_ACCT_FR5]]),$A$2&lt;=_xlfn.NUMBERVALUE(Table_Query_from_MF_DSNP62[[#This Row],[CL_GL_ACCT_TO5]]))</f>
        <v>0</v>
      </c>
      <c r="IL382" s="33" t="b">
        <f>AND($A$2&gt;=_xlfn.NUMBERVALUE(Table_Query_from_MF_DSNP62[[#This Row],[CL_GL_ACCT_FR6]]),$A$2&lt;=_xlfn.NUMBERVALUE(Table_Query_from_MF_DSNP62[[#This Row],[CL_GL_ACCT_TO6]]))</f>
        <v>1</v>
      </c>
      <c r="IM382" s="33" t="b">
        <f>AND($A$2&gt;=_xlfn.NUMBERVALUE(Table_Query_from_MF_DSNP62[[#This Row],[CL_GL_ACCT_FR7]]),$A$2&lt;=_xlfn.NUMBERVALUE(Table_Query_from_MF_DSNP62[[#This Row],[CL_GL_ACCT_TO7]]))</f>
        <v>1</v>
      </c>
      <c r="IN382" s="33" t="b">
        <f>AND($A$2&gt;=_xlfn.NUMBERVALUE(Table_Query_from_MF_DSNP62[[#This Row],[CL_GL_ACCT_FR8]]),$A$2&lt;=_xlfn.NUMBERVALUE(Table_Query_from_MF_DSNP62[[#This Row],[CL_GL_ACCT_TO8]]))</f>
        <v>1</v>
      </c>
      <c r="IO382" s="33" t="b">
        <f>AND($A$2&gt;=_xlfn.NUMBERVALUE(Table_Query_from_MF_DSNP62[[#This Row],[CL_GL_ACCT_FR9]]),$A$2&lt;=_xlfn.NUMBERVALUE(Table_Query_from_MF_DSNP62[[#This Row],[CL_GL_ACCT_TO9]]))</f>
        <v>1</v>
      </c>
      <c r="IP382" s="33" t="b">
        <f>AND($A$2&gt;=_xlfn.NUMBERVALUE(Table_Query_from_MF_DSNP62[[#This Row],[CL_GL_ACCT_FR10]]),$A$2&lt;=_xlfn.NUMBERVALUE(Table_Query_from_MF_DSNP62[[#This Row],[CL_GL_ACCT_TO10]]))</f>
        <v>1</v>
      </c>
      <c r="IQ382" s="33" t="b">
        <f>AND($A$2&gt;=_xlfn.NUMBERVALUE(Table_Query_from_MF_DSNP62[[#This Row],[CL_GL_ACCT_FR11]]),$A$2&lt;=_xlfn.NUMBERVALUE(Table_Query_from_MF_DSNP62[[#This Row],[CL_GL_ACCT_TO11]]))</f>
        <v>1</v>
      </c>
      <c r="IR382" s="33" t="b">
        <f>AND($A$2&gt;=_xlfn.NUMBERVALUE(Table_Query_from_MF_DSNP62[[#This Row],[CL_GL_ACCT_FR12]]),$A$2&lt;=_xlfn.NUMBERVALUE(Table_Query_from_MF_DSNP62[[#This Row],[CL_GL_ACCT_TO12]]))</f>
        <v>1</v>
      </c>
      <c r="IS382" s="33" t="b">
        <f>AND($A$2&gt;=_xlfn.NUMBERVALUE(Table_Query_from_MF_DSNP62[[#This Row],[CL_GL_ACCT_FR13]]),$A$2&lt;=_xlfn.NUMBERVALUE(Table_Query_from_MF_DSNP62[[#This Row],[CL_GL_ACCT_TO13]]))</f>
        <v>1</v>
      </c>
      <c r="IT382" s="33" t="b">
        <f>AND($A$2&gt;=_xlfn.NUMBERVALUE(Table_Query_from_MF_DSNP62[[#This Row],[CL_GL_ACCT_FR14]]),$A$2&lt;=_xlfn.NUMBERVALUE(Table_Query_from_MF_DSNP62[[#This Row],[CL_GL_ACCT_TO14]]))</f>
        <v>1</v>
      </c>
      <c r="IU382" s="33" t="b">
        <f>AND($A$2&gt;=_xlfn.NUMBERVALUE(Table_Query_from_MF_DSNP62[[#This Row],[CL_GL_ACCT_FR15]]),$A$2&lt;=_xlfn.NUMBERVALUE(Table_Query_from_MF_DSNP62[[#This Row],[CL_GL_ACCT_TO15]]))</f>
        <v>1</v>
      </c>
      <c r="IV382" s="33" t="b">
        <f>AND($A$2&gt;=_xlfn.NUMBERVALUE(Table_Query_from_MF_DSNP62[[#This Row],[CL_GL_ACCT_FR16]]),$A$2&lt;=_xlfn.NUMBERVALUE(Table_Query_from_MF_DSNP62[[#This Row],[CL_GL_ACCT_TO16]]))</f>
        <v>1</v>
      </c>
      <c r="IW382" s="33" t="b">
        <f>AND($A$2&gt;=_xlfn.NUMBERVALUE(Table_Query_from_MF_DSNP62[[#This Row],[CL_GL_ACCT_FR17]]),$A$2&lt;=_xlfn.NUMBERVALUE(Table_Query_from_MF_DSNP62[[#This Row],[CL_GL_ACCT_TO17]]))</f>
        <v>1</v>
      </c>
      <c r="IX382" s="33" t="b">
        <f>AND($A$2&gt;=_xlfn.NUMBERVALUE(Table_Query_from_MF_DSNP62[[#This Row],[CL_GL_ACCT_FR18]]),$A$2&lt;=_xlfn.NUMBERVALUE(Table_Query_from_MF_DSNP62[[#This Row],[CL_GL_ACCT_TO18]]))</f>
        <v>1</v>
      </c>
      <c r="IY382" s="33" t="b">
        <f>AND($A$2&gt;=_xlfn.NUMBERVALUE(Table_Query_from_MF_DSNP62[[#This Row],[CL_GL_ACCT_FR19]]),$A$2&lt;=_xlfn.NUMBERVALUE(Table_Query_from_MF_DSNP62[[#This Row],[CL_GL_ACCT_TO19]]))</f>
        <v>1</v>
      </c>
      <c r="IZ382" s="33" t="b">
        <f>AND($A$2&gt;=_xlfn.NUMBERVALUE(Table_Query_from_MF_DSNP62[[#This Row],[CL_GL_ACCT_FR20]]),$A$2&lt;=_xlfn.NUMBERVALUE(Table_Query_from_MF_DSNP62[[#This Row],[CL_GL_ACCT_TO20]]))</f>
        <v>1</v>
      </c>
      <c r="JA382" s="33" t="b">
        <f>AND($A$2&gt;=_xlfn.NUMBERVALUE(Table_Query_from_MF_DSNP62[[#This Row],[CL_GL_ACCT_FR21]]),$A$2&lt;=_xlfn.NUMBERVALUE(Table_Query_from_MF_DSNP62[[#This Row],[CL_GL_ACCT_TO21]]))</f>
        <v>1</v>
      </c>
      <c r="JB382" s="33" t="b">
        <f>AND($A$2&gt;=_xlfn.NUMBERVALUE(Table_Query_from_MF_DSNP62[[#This Row],[CL_GL_ACCT_FR22]]),$A$2&lt;=_xlfn.NUMBERVALUE(Table_Query_from_MF_DSNP62[[#This Row],[CL_GL_ACCT_TO22]]))</f>
        <v>1</v>
      </c>
      <c r="JC382" s="33" t="b">
        <f>AND($A$2&gt;=_xlfn.NUMBERVALUE(Table_Query_from_MF_DSNP62[[#This Row],[CL_GL_ACCT_FR23]]),$A$2&lt;=_xlfn.NUMBERVALUE(Table_Query_from_MF_DSNP62[[#This Row],[CL_GL_ACCT_TO23]]))</f>
        <v>1</v>
      </c>
      <c r="JD382" s="33" t="b">
        <f>AND($A$2&gt;=_xlfn.NUMBERVALUE(Table_Query_from_MF_DSNP62[[#This Row],[CL_GL_ACCT_FR24]]),$A$2&lt;=_xlfn.NUMBERVALUE(Table_Query_from_MF_DSNP62[[#This Row],[CL_GL_ACCT_TO24]]))</f>
        <v>1</v>
      </c>
      <c r="JE382" s="33" t="b">
        <f>AND($A$2&gt;=_xlfn.NUMBERVALUE(Table_Query_from_MF_DSNP62[[#This Row],[CL_GL_ACCT_FR25]]),$A$2&lt;=_xlfn.NUMBERVALUE(Table_Query_from_MF_DSNP62[[#This Row],[CL_GL_ACCT_TO25]]))</f>
        <v>1</v>
      </c>
      <c r="JF382" s="33" t="b">
        <f>OR(Table_Query_from_MF_DSNP62[[#This Row],[PairA]:[PairO]])</f>
        <v>1</v>
      </c>
      <c r="JG382" s="33">
        <f>_xlfn.IFNA(MATCH(TRUE,Table_Query_from_MF_DSNP62[[#This Row],[PairA]:[PairO]],0),"none")</f>
        <v>6</v>
      </c>
      <c r="JH382" s="33" t="b">
        <f>AND($B$2&gt;=_xlfn.NUMBERVALUE(Table_Query_from_MF_DSNP62[[#This Row],[CL_CMP_OBJ_FR1]]),$B$2&lt;=_xlfn.NUMBERVALUE(Table_Query_from_MF_DSNP62[[#This Row],[CL_CMP_OBJ_TO1]]))</f>
        <v>0</v>
      </c>
      <c r="JI382" s="33" t="b">
        <f>AND($B$2&gt;=_xlfn.NUMBERVALUE(Table_Query_from_MF_DSNP62[[#This Row],[CL_CMP_OBJ_FR2]]),$B$2&lt;=_xlfn.NUMBERVALUE(Table_Query_from_MF_DSNP62[[#This Row],[CL_CMP_OBJ_TO2]]))</f>
        <v>0</v>
      </c>
      <c r="JJ382" s="33" t="b">
        <f>AND($B$2&gt;=_xlfn.NUMBERVALUE(Table_Query_from_MF_DSNP62[[#This Row],[CL_CMP_OBJ_FR3]]),$B$2&lt;=_xlfn.NUMBERVALUE(Table_Query_from_MF_DSNP62[[#This Row],[CL_CMP_OBJ_TO3]]))</f>
        <v>0</v>
      </c>
      <c r="JK382" s="33" t="b">
        <f>AND($B$2&gt;=_xlfn.NUMBERVALUE(Table_Query_from_MF_DSNP62[[#This Row],[CL_CMP_OBJ_FR4]]),$B$2&lt;=_xlfn.NUMBERVALUE(Table_Query_from_MF_DSNP62[[#This Row],[CL_CMP_OBJ_TO4]]))</f>
        <v>0</v>
      </c>
      <c r="JL382" s="33" t="b">
        <f>AND($B$2&gt;=_xlfn.NUMBERVALUE(Table_Query_from_MF_DSNP62[[#This Row],[CL_CMP_OBJ_FR5]]),$B$2&lt;=_xlfn.NUMBERVALUE(Table_Query_from_MF_DSNP62[[#This Row],[CL_CMP_OBJ_TO5]]))</f>
        <v>0</v>
      </c>
      <c r="JM382" s="33" t="b">
        <f>AND($B$2&gt;=_xlfn.NUMBERVALUE(Table_Query_from_MF_DSNP62[[#This Row],[CL_CMP_OBJ_FR6]]),$B$2&lt;=_xlfn.NUMBERVALUE(Table_Query_from_MF_DSNP62[[#This Row],[CL_CMP_OBJ_TO6]]))</f>
        <v>1</v>
      </c>
      <c r="JN382" s="33" t="b">
        <f>AND($B$2&gt;=_xlfn.NUMBERVALUE(Table_Query_from_MF_DSNP62[[#This Row],[CL_CMP_OBJ_FR7]]),$B$2&lt;=_xlfn.NUMBERVALUE(Table_Query_from_MF_DSNP62[[#This Row],[CL_CMP_OBJ_TO7]]))</f>
        <v>1</v>
      </c>
      <c r="JO382" s="33" t="b">
        <f>AND($B$2&gt;=_xlfn.NUMBERVALUE(Table_Query_from_MF_DSNP62[[#This Row],[CL_CMP_OBJ_FR8]]),$B$2&lt;=_xlfn.NUMBERVALUE(Table_Query_from_MF_DSNP62[[#This Row],[CL_CMP_OBJ_TO8]]))</f>
        <v>1</v>
      </c>
      <c r="JP382" s="33" t="b">
        <f>AND($B$2&gt;=_xlfn.NUMBERVALUE(Table_Query_from_MF_DSNP62[[#This Row],[CL_CMP_OBJ_FR9]]),$B$2&lt;=_xlfn.NUMBERVALUE(Table_Query_from_MF_DSNP62[[#This Row],[CL_CMP_OBJ_TO9]]))</f>
        <v>1</v>
      </c>
      <c r="JQ382" s="33" t="b">
        <f>AND($B$2&gt;=_xlfn.NUMBERVALUE(Table_Query_from_MF_DSNP62[[#This Row],[CL_CMP_OBJ_FR10]]),$B$2&lt;=_xlfn.NUMBERVALUE(Table_Query_from_MF_DSNP62[[#This Row],[CL_CMP_OBJ_TO10]]))</f>
        <v>1</v>
      </c>
      <c r="JR382" s="33" t="b">
        <f>AND($B$2&gt;=_xlfn.NUMBERVALUE(Table_Query_from_MF_DSNP62[[#This Row],[CL_CMP_OBJ_FR11]]),$B$2&lt;=_xlfn.NUMBERVALUE(Table_Query_from_MF_DSNP62[[#This Row],[CL_CMP_OBJ_TO11]]))</f>
        <v>1</v>
      </c>
      <c r="JS382" s="33" t="b">
        <f>AND($B$2&gt;=_xlfn.NUMBERVALUE(Table_Query_from_MF_DSNP62[[#This Row],[CL_CMP_OBJ_FR12]]),$B$2&lt;=_xlfn.NUMBERVALUE(Table_Query_from_MF_DSNP62[[#This Row],[CL_CMP_OBJ_TO12]]))</f>
        <v>1</v>
      </c>
      <c r="JT382" s="33" t="b">
        <f>AND($B$2&gt;=_xlfn.NUMBERVALUE(Table_Query_from_MF_DSNP62[[#This Row],[CL_CMP_OBJ_FR13]]),$B$2&lt;=_xlfn.NUMBERVALUE(Table_Query_from_MF_DSNP62[[#This Row],[CL_CMP_OBJ_TO13]]))</f>
        <v>1</v>
      </c>
      <c r="JU382" s="33" t="b">
        <f>AND($B$2&gt;=_xlfn.NUMBERVALUE(Table_Query_from_MF_DSNP62[[#This Row],[CL_CMP_OBJ_FR14]]),$B$2&lt;=_xlfn.NUMBERVALUE(Table_Query_from_MF_DSNP62[[#This Row],[CL_CMP_OBJ_TO14]]))</f>
        <v>1</v>
      </c>
      <c r="JV382" s="33" t="b">
        <f>AND($B$2&gt;=_xlfn.NUMBERVALUE(Table_Query_from_MF_DSNP62[[#This Row],[CL_CMP_OBJ_FR15]]),$B$2&lt;=_xlfn.NUMBERVALUE(Table_Query_from_MF_DSNP62[[#This Row],[CL_CMP_OBJ_TO15]]))</f>
        <v>1</v>
      </c>
    </row>
    <row r="383" spans="1:282" x14ac:dyDescent="0.25">
      <c r="A383" t="b">
        <f>OR(,Table_Query_from_MF_DSNP62[[#This Row],[Desired GL included as "hard-coded" GL?]],Table_Query_from_MF_DSNP62[[#This Row],[Desired GL included as "Open GL"?]])</f>
        <v>1</v>
      </c>
      <c r="B383" t="b">
        <f>Table_Query_from_MF_DSNP62[[#This Row],[Desired CObj included as "Open CObj"?]]</f>
        <v>1</v>
      </c>
      <c r="C383" t="s">
        <v>1985</v>
      </c>
      <c r="D383" t="s">
        <v>3437</v>
      </c>
      <c r="E383" t="s">
        <v>8</v>
      </c>
      <c r="F383" s="24" t="s">
        <v>444</v>
      </c>
      <c r="G383" t="s">
        <v>417</v>
      </c>
      <c r="H383" s="24" t="s">
        <v>444</v>
      </c>
      <c r="I383" t="s">
        <v>444</v>
      </c>
      <c r="J383" s="24" t="s">
        <v>444</v>
      </c>
      <c r="K383" t="s">
        <v>444</v>
      </c>
      <c r="L383" s="24" t="s">
        <v>444</v>
      </c>
      <c r="M383" t="s">
        <v>444</v>
      </c>
      <c r="N383" t="s">
        <v>444</v>
      </c>
      <c r="O383" t="s">
        <v>444</v>
      </c>
      <c r="P383" t="s">
        <v>444</v>
      </c>
      <c r="Q383" t="s">
        <v>15</v>
      </c>
      <c r="R383" t="s">
        <v>444</v>
      </c>
      <c r="S383" t="s">
        <v>442</v>
      </c>
      <c r="T383" t="s">
        <v>447</v>
      </c>
      <c r="U383" t="s">
        <v>444</v>
      </c>
      <c r="V383" t="s">
        <v>444</v>
      </c>
      <c r="W383" t="s">
        <v>447</v>
      </c>
      <c r="X383" t="s">
        <v>444</v>
      </c>
      <c r="Y383" t="s">
        <v>444</v>
      </c>
      <c r="Z383" t="s">
        <v>442</v>
      </c>
      <c r="AA383" t="s">
        <v>442</v>
      </c>
      <c r="AB383" t="s">
        <v>442</v>
      </c>
      <c r="AC383" t="s">
        <v>444</v>
      </c>
      <c r="AD383" t="s">
        <v>444</v>
      </c>
      <c r="AE383" t="s">
        <v>444</v>
      </c>
      <c r="AF383" t="s">
        <v>444</v>
      </c>
      <c r="AG383" t="s">
        <v>442</v>
      </c>
      <c r="AH383" t="s">
        <v>444</v>
      </c>
      <c r="AI383" t="s">
        <v>447</v>
      </c>
      <c r="AJ383" t="s">
        <v>15</v>
      </c>
      <c r="AK383" t="s">
        <v>442</v>
      </c>
      <c r="AL383" t="s">
        <v>444</v>
      </c>
      <c r="AM383" t="s">
        <v>444</v>
      </c>
      <c r="AN383" t="s">
        <v>444</v>
      </c>
      <c r="AO383" t="s">
        <v>444</v>
      </c>
      <c r="AP383" t="s">
        <v>442</v>
      </c>
      <c r="AQ383" t="s">
        <v>1440</v>
      </c>
      <c r="AR383" t="s">
        <v>1451</v>
      </c>
      <c r="AS383" t="s">
        <v>162</v>
      </c>
      <c r="AT383" t="s">
        <v>10</v>
      </c>
      <c r="AU383" t="s">
        <v>444</v>
      </c>
      <c r="AV383" t="s">
        <v>442</v>
      </c>
      <c r="AW383" t="s">
        <v>444</v>
      </c>
      <c r="AX383" t="s">
        <v>444</v>
      </c>
      <c r="AY383" t="s">
        <v>444</v>
      </c>
      <c r="AZ383" t="s">
        <v>444</v>
      </c>
      <c r="BA383" t="s">
        <v>444</v>
      </c>
      <c r="BB383" t="s">
        <v>444</v>
      </c>
      <c r="BC383" t="s">
        <v>444</v>
      </c>
      <c r="BD383" t="s">
        <v>1359</v>
      </c>
      <c r="BE383" t="s">
        <v>444</v>
      </c>
      <c r="BF383" t="s">
        <v>1360</v>
      </c>
      <c r="BG383" t="s">
        <v>444</v>
      </c>
      <c r="BH383" t="s">
        <v>444</v>
      </c>
      <c r="BI383" t="s">
        <v>444</v>
      </c>
      <c r="BJ383" t="s">
        <v>444</v>
      </c>
      <c r="BK383" t="s">
        <v>444</v>
      </c>
      <c r="BL383" t="s">
        <v>444</v>
      </c>
      <c r="BM383" t="s">
        <v>444</v>
      </c>
      <c r="BN383" t="s">
        <v>444</v>
      </c>
      <c r="BO383" t="s">
        <v>444</v>
      </c>
      <c r="BP383" t="s">
        <v>444</v>
      </c>
      <c r="BQ383" t="s">
        <v>444</v>
      </c>
      <c r="BR383" t="s">
        <v>444</v>
      </c>
      <c r="BS383" t="s">
        <v>444</v>
      </c>
      <c r="BT383" t="s">
        <v>444</v>
      </c>
      <c r="BU383" t="s">
        <v>444</v>
      </c>
      <c r="BV383" t="s">
        <v>444</v>
      </c>
      <c r="BW383" t="s">
        <v>444</v>
      </c>
      <c r="BX383" t="s">
        <v>444</v>
      </c>
      <c r="BY383" t="s">
        <v>444</v>
      </c>
      <c r="BZ383" t="s">
        <v>444</v>
      </c>
      <c r="CA383" t="s">
        <v>444</v>
      </c>
      <c r="CB383" t="s">
        <v>444</v>
      </c>
      <c r="CC383" t="s">
        <v>444</v>
      </c>
      <c r="CD383" t="s">
        <v>444</v>
      </c>
      <c r="CE383" t="s">
        <v>444</v>
      </c>
      <c r="CF383" t="s">
        <v>444</v>
      </c>
      <c r="CG383" t="s">
        <v>444</v>
      </c>
      <c r="CH383" t="s">
        <v>444</v>
      </c>
      <c r="CI383" t="s">
        <v>444</v>
      </c>
      <c r="CJ383" t="s">
        <v>444</v>
      </c>
      <c r="CK383" t="s">
        <v>444</v>
      </c>
      <c r="CL383" t="s">
        <v>444</v>
      </c>
      <c r="CM383" t="s">
        <v>444</v>
      </c>
      <c r="CN383" t="s">
        <v>444</v>
      </c>
      <c r="CO383" t="s">
        <v>444</v>
      </c>
      <c r="CP383" t="s">
        <v>444</v>
      </c>
      <c r="CQ383" t="s">
        <v>444</v>
      </c>
      <c r="CR383" t="s">
        <v>444</v>
      </c>
      <c r="CS383" t="s">
        <v>444</v>
      </c>
      <c r="CT383" t="s">
        <v>444</v>
      </c>
      <c r="CU383" t="s">
        <v>444</v>
      </c>
      <c r="CV383" t="s">
        <v>2858</v>
      </c>
      <c r="CW383" t="s">
        <v>2736</v>
      </c>
      <c r="CX383" t="s">
        <v>3457</v>
      </c>
      <c r="CY383" t="s">
        <v>1472</v>
      </c>
      <c r="CZ383" t="s">
        <v>1473</v>
      </c>
      <c r="DA383" t="s">
        <v>444</v>
      </c>
      <c r="DB383" t="s">
        <v>444</v>
      </c>
      <c r="DC383" t="s">
        <v>444</v>
      </c>
      <c r="DD383" t="s">
        <v>444</v>
      </c>
      <c r="DE383" t="s">
        <v>444</v>
      </c>
      <c r="DF383" t="s">
        <v>444</v>
      </c>
      <c r="DG383" t="s">
        <v>444</v>
      </c>
      <c r="DH383" t="s">
        <v>444</v>
      </c>
      <c r="DI383" t="s">
        <v>282</v>
      </c>
      <c r="DJ383" t="s">
        <v>1440</v>
      </c>
      <c r="DK383" t="s">
        <v>1451</v>
      </c>
      <c r="DL383" t="s">
        <v>444</v>
      </c>
      <c r="DM383" t="s">
        <v>444</v>
      </c>
      <c r="DN383" t="s">
        <v>444</v>
      </c>
      <c r="DO383" t="s">
        <v>444</v>
      </c>
      <c r="DP383" t="s">
        <v>444</v>
      </c>
      <c r="DQ383" t="s">
        <v>444</v>
      </c>
      <c r="DR383" t="s">
        <v>444</v>
      </c>
      <c r="DS383" t="s">
        <v>15</v>
      </c>
      <c r="DT383" s="24" t="s">
        <v>279</v>
      </c>
      <c r="DU383" s="24" t="s">
        <v>279</v>
      </c>
      <c r="DV383" t="s">
        <v>3449</v>
      </c>
      <c r="DW383" t="s">
        <v>3449</v>
      </c>
      <c r="DX383" s="24" t="s">
        <v>444</v>
      </c>
      <c r="DY383" s="24" t="s">
        <v>444</v>
      </c>
      <c r="DZ383" t="s">
        <v>444</v>
      </c>
      <c r="EA383" t="s">
        <v>444</v>
      </c>
      <c r="EB383" s="24" t="s">
        <v>444</v>
      </c>
      <c r="EC383" s="24" t="s">
        <v>444</v>
      </c>
      <c r="ED383" t="s">
        <v>444</v>
      </c>
      <c r="EE383" t="s">
        <v>444</v>
      </c>
      <c r="EF383" s="24" t="s">
        <v>444</v>
      </c>
      <c r="EG383" s="24" t="s">
        <v>444</v>
      </c>
      <c r="EH383" t="s">
        <v>444</v>
      </c>
      <c r="EI383" t="s">
        <v>444</v>
      </c>
      <c r="EJ383" s="24" t="s">
        <v>444</v>
      </c>
      <c r="EK383" s="24" t="s">
        <v>444</v>
      </c>
      <c r="EL383" t="s">
        <v>444</v>
      </c>
      <c r="EM383" t="s">
        <v>444</v>
      </c>
      <c r="EN383" s="24" t="s">
        <v>444</v>
      </c>
      <c r="EO383" s="24" t="s">
        <v>444</v>
      </c>
      <c r="EP383" t="s">
        <v>444</v>
      </c>
      <c r="EQ383" t="s">
        <v>444</v>
      </c>
      <c r="ER383" s="24" t="s">
        <v>444</v>
      </c>
      <c r="ES383" s="24" t="s">
        <v>444</v>
      </c>
      <c r="ET383" t="s">
        <v>444</v>
      </c>
      <c r="EU383" t="s">
        <v>444</v>
      </c>
      <c r="EV383" s="24" t="s">
        <v>444</v>
      </c>
      <c r="EW383" s="24" t="s">
        <v>444</v>
      </c>
      <c r="EX383" t="s">
        <v>444</v>
      </c>
      <c r="EY383" t="s">
        <v>444</v>
      </c>
      <c r="EZ383" s="24" t="s">
        <v>444</v>
      </c>
      <c r="FA383" s="24" t="s">
        <v>444</v>
      </c>
      <c r="FB383" t="s">
        <v>444</v>
      </c>
      <c r="FC383" t="s">
        <v>444</v>
      </c>
      <c r="FD383" s="24" t="s">
        <v>444</v>
      </c>
      <c r="FE383" s="24" t="s">
        <v>444</v>
      </c>
      <c r="FF383" t="s">
        <v>444</v>
      </c>
      <c r="FG383" t="s">
        <v>444</v>
      </c>
      <c r="FH383" s="24" t="s">
        <v>444</v>
      </c>
      <c r="FI383" s="24" t="s">
        <v>444</v>
      </c>
      <c r="FJ383" t="s">
        <v>444</v>
      </c>
      <c r="FK383" t="s">
        <v>444</v>
      </c>
      <c r="FL383" s="24" t="s">
        <v>444</v>
      </c>
      <c r="FM383" s="24" t="s">
        <v>444</v>
      </c>
      <c r="FN383" t="s">
        <v>444</v>
      </c>
      <c r="FO383" t="s">
        <v>444</v>
      </c>
      <c r="FP383" s="24" t="s">
        <v>444</v>
      </c>
      <c r="FQ383" s="24" t="s">
        <v>444</v>
      </c>
      <c r="FR383" t="s">
        <v>444</v>
      </c>
      <c r="FS383" t="s">
        <v>444</v>
      </c>
      <c r="FT383" s="24" t="s">
        <v>444</v>
      </c>
      <c r="FU383" s="24" t="s">
        <v>444</v>
      </c>
      <c r="FV383" t="s">
        <v>444</v>
      </c>
      <c r="FW383" t="s">
        <v>444</v>
      </c>
      <c r="FX383" s="24" t="s">
        <v>444</v>
      </c>
      <c r="FY383" s="24" t="s">
        <v>444</v>
      </c>
      <c r="FZ383" t="s">
        <v>444</v>
      </c>
      <c r="GA383" t="s">
        <v>444</v>
      </c>
      <c r="GB383" s="24" t="s">
        <v>444</v>
      </c>
      <c r="GC383" s="24" t="s">
        <v>444</v>
      </c>
      <c r="GD383" t="s">
        <v>444</v>
      </c>
      <c r="GE383" t="s">
        <v>444</v>
      </c>
      <c r="GF383" s="24" t="s">
        <v>444</v>
      </c>
      <c r="GG383" s="24" t="s">
        <v>444</v>
      </c>
      <c r="GH383" t="s">
        <v>15</v>
      </c>
      <c r="GI383" s="24" t="s">
        <v>461</v>
      </c>
      <c r="GJ383" s="24" t="s">
        <v>3438</v>
      </c>
      <c r="GK383" t="s">
        <v>519</v>
      </c>
      <c r="GL383" t="s">
        <v>519</v>
      </c>
      <c r="GM383" s="24" t="s">
        <v>3439</v>
      </c>
      <c r="GN383" s="24" t="s">
        <v>3439</v>
      </c>
      <c r="GO383" t="s">
        <v>521</v>
      </c>
      <c r="GP383" t="s">
        <v>3440</v>
      </c>
      <c r="GQ383" s="24" t="s">
        <v>444</v>
      </c>
      <c r="GR383" s="24" t="s">
        <v>444</v>
      </c>
      <c r="GS383" t="s">
        <v>444</v>
      </c>
      <c r="GT383" t="s">
        <v>444</v>
      </c>
      <c r="GU383" s="24" t="s">
        <v>444</v>
      </c>
      <c r="GV383" s="24" t="s">
        <v>444</v>
      </c>
      <c r="GW383" t="s">
        <v>444</v>
      </c>
      <c r="GX383" t="s">
        <v>444</v>
      </c>
      <c r="GY383" s="24" t="s">
        <v>444</v>
      </c>
      <c r="GZ383" s="24" t="s">
        <v>444</v>
      </c>
      <c r="HA383" t="s">
        <v>444</v>
      </c>
      <c r="HB383" t="s">
        <v>444</v>
      </c>
      <c r="HC383" s="24" t="s">
        <v>444</v>
      </c>
      <c r="HD383" s="24" t="s">
        <v>444</v>
      </c>
      <c r="HE383" t="s">
        <v>444</v>
      </c>
      <c r="HF383" t="s">
        <v>444</v>
      </c>
      <c r="HG383" s="24" t="s">
        <v>444</v>
      </c>
      <c r="HH383" s="24" t="s">
        <v>444</v>
      </c>
      <c r="HI383" t="s">
        <v>444</v>
      </c>
      <c r="HJ383" t="s">
        <v>444</v>
      </c>
      <c r="HK383" s="24" t="s">
        <v>444</v>
      </c>
      <c r="HL383" s="24" t="s">
        <v>444</v>
      </c>
      <c r="HM383" t="s">
        <v>444</v>
      </c>
      <c r="HN383" t="s">
        <v>444</v>
      </c>
      <c r="HO383" s="24" t="s">
        <v>444</v>
      </c>
      <c r="HP383" s="24" t="s">
        <v>444</v>
      </c>
      <c r="HQ383" t="s">
        <v>444</v>
      </c>
      <c r="HR383" t="s">
        <v>444</v>
      </c>
      <c r="HS383" s="24" t="s">
        <v>444</v>
      </c>
      <c r="HT383" s="24" t="s">
        <v>444</v>
      </c>
      <c r="HU383" t="s">
        <v>444</v>
      </c>
      <c r="HV383" t="s">
        <v>444</v>
      </c>
      <c r="HW383" s="24" t="s">
        <v>444</v>
      </c>
      <c r="HX383" s="24" t="s">
        <v>444</v>
      </c>
      <c r="HY383" t="s">
        <v>444</v>
      </c>
      <c r="HZ383" t="s">
        <v>444</v>
      </c>
      <c r="IA383" t="s">
        <v>2858</v>
      </c>
      <c r="IB383" t="s">
        <v>2736</v>
      </c>
      <c r="IC383" t="s">
        <v>3457</v>
      </c>
      <c r="ID383" s="33" t="b" cm="1">
        <f t="array" ref="ID383">_xlfn.IFNA(MATCH($A$2,_xlfn.NUMBERVALUE(Table_Query_from_MF_DSNP62[[#This Row],[CL_GLACCT_DR1]:[CL_GLACCT_CR4]]),0),0)&gt;=1</f>
        <v>1</v>
      </c>
      <c r="IE383" s="33" t="b">
        <f>OR(Table_Query_from_MF_DSNP62[[#This Row],[Pair1]:[Pair25]])</f>
        <v>1</v>
      </c>
      <c r="IF383" s="33">
        <f>_xlfn.IFNA(MATCH(TRUE,Table_Query_from_MF_DSNP62[[#This Row],[Pair1]:[Pair25]],0),"none")</f>
        <v>3</v>
      </c>
      <c r="IG383" s="33" t="b">
        <f>AND($A$2&gt;=_xlfn.NUMBERVALUE(Table_Query_from_MF_DSNP62[[#This Row],[CL_GL_ACCT_FR1]]),$A$2&lt;=_xlfn.NUMBERVALUE(Table_Query_from_MF_DSNP62[[#This Row],[CL_GL_ACCT_TO1]]))</f>
        <v>0</v>
      </c>
      <c r="IH383" s="33" t="b">
        <f>AND($A$2&gt;=_xlfn.NUMBERVALUE(Table_Query_from_MF_DSNP62[[#This Row],[CL_GL_ACCT_FR2]]),$A$2&lt;=_xlfn.NUMBERVALUE(Table_Query_from_MF_DSNP62[[#This Row],[CL_GL_ACCT_TO2]]))</f>
        <v>0</v>
      </c>
      <c r="II383" s="33" t="b">
        <f>AND($A$2&gt;=_xlfn.NUMBERVALUE(Table_Query_from_MF_DSNP62[[#This Row],[CL_GL_ACCT_FR3]]),$A$2&lt;=_xlfn.NUMBERVALUE(Table_Query_from_MF_DSNP62[[#This Row],[CL_GL_ACCT_TO3]]))</f>
        <v>1</v>
      </c>
      <c r="IJ383" s="33" t="b">
        <f>AND($A$2&gt;=_xlfn.NUMBERVALUE(Table_Query_from_MF_DSNP62[[#This Row],[CL_GL_ACCT_FR4]]),$A$2&lt;=_xlfn.NUMBERVALUE(Table_Query_from_MF_DSNP62[[#This Row],[CL_GL_ACCT_TO4]]))</f>
        <v>1</v>
      </c>
      <c r="IK383" s="33" t="b">
        <f>AND($A$2&gt;=_xlfn.NUMBERVALUE(Table_Query_from_MF_DSNP62[[#This Row],[CL_GL_ACCT_FR5]]),$A$2&lt;=_xlfn.NUMBERVALUE(Table_Query_from_MF_DSNP62[[#This Row],[CL_GL_ACCT_TO5]]))</f>
        <v>1</v>
      </c>
      <c r="IL383" s="33" t="b">
        <f>AND($A$2&gt;=_xlfn.NUMBERVALUE(Table_Query_from_MF_DSNP62[[#This Row],[CL_GL_ACCT_FR6]]),$A$2&lt;=_xlfn.NUMBERVALUE(Table_Query_from_MF_DSNP62[[#This Row],[CL_GL_ACCT_TO6]]))</f>
        <v>1</v>
      </c>
      <c r="IM383" s="33" t="b">
        <f>AND($A$2&gt;=_xlfn.NUMBERVALUE(Table_Query_from_MF_DSNP62[[#This Row],[CL_GL_ACCT_FR7]]),$A$2&lt;=_xlfn.NUMBERVALUE(Table_Query_from_MF_DSNP62[[#This Row],[CL_GL_ACCT_TO7]]))</f>
        <v>1</v>
      </c>
      <c r="IN383" s="33" t="b">
        <f>AND($A$2&gt;=_xlfn.NUMBERVALUE(Table_Query_from_MF_DSNP62[[#This Row],[CL_GL_ACCT_FR8]]),$A$2&lt;=_xlfn.NUMBERVALUE(Table_Query_from_MF_DSNP62[[#This Row],[CL_GL_ACCT_TO8]]))</f>
        <v>1</v>
      </c>
      <c r="IO383" s="33" t="b">
        <f>AND($A$2&gt;=_xlfn.NUMBERVALUE(Table_Query_from_MF_DSNP62[[#This Row],[CL_GL_ACCT_FR9]]),$A$2&lt;=_xlfn.NUMBERVALUE(Table_Query_from_MF_DSNP62[[#This Row],[CL_GL_ACCT_TO9]]))</f>
        <v>1</v>
      </c>
      <c r="IP383" s="33" t="b">
        <f>AND($A$2&gt;=_xlfn.NUMBERVALUE(Table_Query_from_MF_DSNP62[[#This Row],[CL_GL_ACCT_FR10]]),$A$2&lt;=_xlfn.NUMBERVALUE(Table_Query_from_MF_DSNP62[[#This Row],[CL_GL_ACCT_TO10]]))</f>
        <v>1</v>
      </c>
      <c r="IQ383" s="33" t="b">
        <f>AND($A$2&gt;=_xlfn.NUMBERVALUE(Table_Query_from_MF_DSNP62[[#This Row],[CL_GL_ACCT_FR11]]),$A$2&lt;=_xlfn.NUMBERVALUE(Table_Query_from_MF_DSNP62[[#This Row],[CL_GL_ACCT_TO11]]))</f>
        <v>1</v>
      </c>
      <c r="IR383" s="33" t="b">
        <f>AND($A$2&gt;=_xlfn.NUMBERVALUE(Table_Query_from_MF_DSNP62[[#This Row],[CL_GL_ACCT_FR12]]),$A$2&lt;=_xlfn.NUMBERVALUE(Table_Query_from_MF_DSNP62[[#This Row],[CL_GL_ACCT_TO12]]))</f>
        <v>1</v>
      </c>
      <c r="IS383" s="33" t="b">
        <f>AND($A$2&gt;=_xlfn.NUMBERVALUE(Table_Query_from_MF_DSNP62[[#This Row],[CL_GL_ACCT_FR13]]),$A$2&lt;=_xlfn.NUMBERVALUE(Table_Query_from_MF_DSNP62[[#This Row],[CL_GL_ACCT_TO13]]))</f>
        <v>1</v>
      </c>
      <c r="IT383" s="33" t="b">
        <f>AND($A$2&gt;=_xlfn.NUMBERVALUE(Table_Query_from_MF_DSNP62[[#This Row],[CL_GL_ACCT_FR14]]),$A$2&lt;=_xlfn.NUMBERVALUE(Table_Query_from_MF_DSNP62[[#This Row],[CL_GL_ACCT_TO14]]))</f>
        <v>1</v>
      </c>
      <c r="IU383" s="33" t="b">
        <f>AND($A$2&gt;=_xlfn.NUMBERVALUE(Table_Query_from_MF_DSNP62[[#This Row],[CL_GL_ACCT_FR15]]),$A$2&lt;=_xlfn.NUMBERVALUE(Table_Query_from_MF_DSNP62[[#This Row],[CL_GL_ACCT_TO15]]))</f>
        <v>1</v>
      </c>
      <c r="IV383" s="33" t="b">
        <f>AND($A$2&gt;=_xlfn.NUMBERVALUE(Table_Query_from_MF_DSNP62[[#This Row],[CL_GL_ACCT_FR16]]),$A$2&lt;=_xlfn.NUMBERVALUE(Table_Query_from_MF_DSNP62[[#This Row],[CL_GL_ACCT_TO16]]))</f>
        <v>1</v>
      </c>
      <c r="IW383" s="33" t="b">
        <f>AND($A$2&gt;=_xlfn.NUMBERVALUE(Table_Query_from_MF_DSNP62[[#This Row],[CL_GL_ACCT_FR17]]),$A$2&lt;=_xlfn.NUMBERVALUE(Table_Query_from_MF_DSNP62[[#This Row],[CL_GL_ACCT_TO17]]))</f>
        <v>1</v>
      </c>
      <c r="IX383" s="33" t="b">
        <f>AND($A$2&gt;=_xlfn.NUMBERVALUE(Table_Query_from_MF_DSNP62[[#This Row],[CL_GL_ACCT_FR18]]),$A$2&lt;=_xlfn.NUMBERVALUE(Table_Query_from_MF_DSNP62[[#This Row],[CL_GL_ACCT_TO18]]))</f>
        <v>1</v>
      </c>
      <c r="IY383" s="33" t="b">
        <f>AND($A$2&gt;=_xlfn.NUMBERVALUE(Table_Query_from_MF_DSNP62[[#This Row],[CL_GL_ACCT_FR19]]),$A$2&lt;=_xlfn.NUMBERVALUE(Table_Query_from_MF_DSNP62[[#This Row],[CL_GL_ACCT_TO19]]))</f>
        <v>1</v>
      </c>
      <c r="IZ383" s="33" t="b">
        <f>AND($A$2&gt;=_xlfn.NUMBERVALUE(Table_Query_from_MF_DSNP62[[#This Row],[CL_GL_ACCT_FR20]]),$A$2&lt;=_xlfn.NUMBERVALUE(Table_Query_from_MF_DSNP62[[#This Row],[CL_GL_ACCT_TO20]]))</f>
        <v>1</v>
      </c>
      <c r="JA383" s="33" t="b">
        <f>AND($A$2&gt;=_xlfn.NUMBERVALUE(Table_Query_from_MF_DSNP62[[#This Row],[CL_GL_ACCT_FR21]]),$A$2&lt;=_xlfn.NUMBERVALUE(Table_Query_from_MF_DSNP62[[#This Row],[CL_GL_ACCT_TO21]]))</f>
        <v>1</v>
      </c>
      <c r="JB383" s="33" t="b">
        <f>AND($A$2&gt;=_xlfn.NUMBERVALUE(Table_Query_from_MF_DSNP62[[#This Row],[CL_GL_ACCT_FR22]]),$A$2&lt;=_xlfn.NUMBERVALUE(Table_Query_from_MF_DSNP62[[#This Row],[CL_GL_ACCT_TO22]]))</f>
        <v>1</v>
      </c>
      <c r="JC383" s="33" t="b">
        <f>AND($A$2&gt;=_xlfn.NUMBERVALUE(Table_Query_from_MF_DSNP62[[#This Row],[CL_GL_ACCT_FR23]]),$A$2&lt;=_xlfn.NUMBERVALUE(Table_Query_from_MF_DSNP62[[#This Row],[CL_GL_ACCT_TO23]]))</f>
        <v>1</v>
      </c>
      <c r="JD383" s="33" t="b">
        <f>AND($A$2&gt;=_xlfn.NUMBERVALUE(Table_Query_from_MF_DSNP62[[#This Row],[CL_GL_ACCT_FR24]]),$A$2&lt;=_xlfn.NUMBERVALUE(Table_Query_from_MF_DSNP62[[#This Row],[CL_GL_ACCT_TO24]]))</f>
        <v>1</v>
      </c>
      <c r="JE383" s="33" t="b">
        <f>AND($A$2&gt;=_xlfn.NUMBERVALUE(Table_Query_from_MF_DSNP62[[#This Row],[CL_GL_ACCT_FR25]]),$A$2&lt;=_xlfn.NUMBERVALUE(Table_Query_from_MF_DSNP62[[#This Row],[CL_GL_ACCT_TO25]]))</f>
        <v>1</v>
      </c>
      <c r="JF383" s="33" t="b">
        <f>OR(Table_Query_from_MF_DSNP62[[#This Row],[PairA]:[PairO]])</f>
        <v>1</v>
      </c>
      <c r="JG383" s="33">
        <f>_xlfn.IFNA(MATCH(TRUE,Table_Query_from_MF_DSNP62[[#This Row],[PairA]:[PairO]],0),"none")</f>
        <v>5</v>
      </c>
      <c r="JH383" s="33" t="b">
        <f>AND($B$2&gt;=_xlfn.NUMBERVALUE(Table_Query_from_MF_DSNP62[[#This Row],[CL_CMP_OBJ_FR1]]),$B$2&lt;=_xlfn.NUMBERVALUE(Table_Query_from_MF_DSNP62[[#This Row],[CL_CMP_OBJ_TO1]]))</f>
        <v>0</v>
      </c>
      <c r="JI383" s="33" t="b">
        <f>AND($B$2&gt;=_xlfn.NUMBERVALUE(Table_Query_from_MF_DSNP62[[#This Row],[CL_CMP_OBJ_FR2]]),$B$2&lt;=_xlfn.NUMBERVALUE(Table_Query_from_MF_DSNP62[[#This Row],[CL_CMP_OBJ_TO2]]))</f>
        <v>0</v>
      </c>
      <c r="JJ383" s="33" t="b">
        <f>AND($B$2&gt;=_xlfn.NUMBERVALUE(Table_Query_from_MF_DSNP62[[#This Row],[CL_CMP_OBJ_FR3]]),$B$2&lt;=_xlfn.NUMBERVALUE(Table_Query_from_MF_DSNP62[[#This Row],[CL_CMP_OBJ_TO3]]))</f>
        <v>0</v>
      </c>
      <c r="JK383" s="33" t="b">
        <f>AND($B$2&gt;=_xlfn.NUMBERVALUE(Table_Query_from_MF_DSNP62[[#This Row],[CL_CMP_OBJ_FR4]]),$B$2&lt;=_xlfn.NUMBERVALUE(Table_Query_from_MF_DSNP62[[#This Row],[CL_CMP_OBJ_TO4]]))</f>
        <v>0</v>
      </c>
      <c r="JL383" s="33" t="b">
        <f>AND($B$2&gt;=_xlfn.NUMBERVALUE(Table_Query_from_MF_DSNP62[[#This Row],[CL_CMP_OBJ_FR5]]),$B$2&lt;=_xlfn.NUMBERVALUE(Table_Query_from_MF_DSNP62[[#This Row],[CL_CMP_OBJ_TO5]]))</f>
        <v>1</v>
      </c>
      <c r="JM383" s="33" t="b">
        <f>AND($B$2&gt;=_xlfn.NUMBERVALUE(Table_Query_from_MF_DSNP62[[#This Row],[CL_CMP_OBJ_FR6]]),$B$2&lt;=_xlfn.NUMBERVALUE(Table_Query_from_MF_DSNP62[[#This Row],[CL_CMP_OBJ_TO6]]))</f>
        <v>1</v>
      </c>
      <c r="JN383" s="33" t="b">
        <f>AND($B$2&gt;=_xlfn.NUMBERVALUE(Table_Query_from_MF_DSNP62[[#This Row],[CL_CMP_OBJ_FR7]]),$B$2&lt;=_xlfn.NUMBERVALUE(Table_Query_from_MF_DSNP62[[#This Row],[CL_CMP_OBJ_TO7]]))</f>
        <v>1</v>
      </c>
      <c r="JO383" s="33" t="b">
        <f>AND($B$2&gt;=_xlfn.NUMBERVALUE(Table_Query_from_MF_DSNP62[[#This Row],[CL_CMP_OBJ_FR8]]),$B$2&lt;=_xlfn.NUMBERVALUE(Table_Query_from_MF_DSNP62[[#This Row],[CL_CMP_OBJ_TO8]]))</f>
        <v>1</v>
      </c>
      <c r="JP383" s="33" t="b">
        <f>AND($B$2&gt;=_xlfn.NUMBERVALUE(Table_Query_from_MF_DSNP62[[#This Row],[CL_CMP_OBJ_FR9]]),$B$2&lt;=_xlfn.NUMBERVALUE(Table_Query_from_MF_DSNP62[[#This Row],[CL_CMP_OBJ_TO9]]))</f>
        <v>1</v>
      </c>
      <c r="JQ383" s="33" t="b">
        <f>AND($B$2&gt;=_xlfn.NUMBERVALUE(Table_Query_from_MF_DSNP62[[#This Row],[CL_CMP_OBJ_FR10]]),$B$2&lt;=_xlfn.NUMBERVALUE(Table_Query_from_MF_DSNP62[[#This Row],[CL_CMP_OBJ_TO10]]))</f>
        <v>1</v>
      </c>
      <c r="JR383" s="33" t="b">
        <f>AND($B$2&gt;=_xlfn.NUMBERVALUE(Table_Query_from_MF_DSNP62[[#This Row],[CL_CMP_OBJ_FR11]]),$B$2&lt;=_xlfn.NUMBERVALUE(Table_Query_from_MF_DSNP62[[#This Row],[CL_CMP_OBJ_TO11]]))</f>
        <v>1</v>
      </c>
      <c r="JS383" s="33" t="b">
        <f>AND($B$2&gt;=_xlfn.NUMBERVALUE(Table_Query_from_MF_DSNP62[[#This Row],[CL_CMP_OBJ_FR12]]),$B$2&lt;=_xlfn.NUMBERVALUE(Table_Query_from_MF_DSNP62[[#This Row],[CL_CMP_OBJ_TO12]]))</f>
        <v>1</v>
      </c>
      <c r="JT383" s="33" t="b">
        <f>AND($B$2&gt;=_xlfn.NUMBERVALUE(Table_Query_from_MF_DSNP62[[#This Row],[CL_CMP_OBJ_FR13]]),$B$2&lt;=_xlfn.NUMBERVALUE(Table_Query_from_MF_DSNP62[[#This Row],[CL_CMP_OBJ_TO13]]))</f>
        <v>1</v>
      </c>
      <c r="JU383" s="33" t="b">
        <f>AND($B$2&gt;=_xlfn.NUMBERVALUE(Table_Query_from_MF_DSNP62[[#This Row],[CL_CMP_OBJ_FR14]]),$B$2&lt;=_xlfn.NUMBERVALUE(Table_Query_from_MF_DSNP62[[#This Row],[CL_CMP_OBJ_TO14]]))</f>
        <v>1</v>
      </c>
      <c r="JV383" s="33" t="b">
        <f>AND($B$2&gt;=_xlfn.NUMBERVALUE(Table_Query_from_MF_DSNP62[[#This Row],[CL_CMP_OBJ_FR15]]),$B$2&lt;=_xlfn.NUMBERVALUE(Table_Query_from_MF_DSNP62[[#This Row],[CL_CMP_OBJ_TO15]]))</f>
        <v>1</v>
      </c>
    </row>
    <row r="384" spans="1:282" x14ac:dyDescent="0.25">
      <c r="A384" t="b">
        <f>OR(,Table_Query_from_MF_DSNP62[[#This Row],[Desired GL included as "hard-coded" GL?]],Table_Query_from_MF_DSNP62[[#This Row],[Desired GL included as "Open GL"?]])</f>
        <v>1</v>
      </c>
      <c r="B384" t="b">
        <f>Table_Query_from_MF_DSNP62[[#This Row],[Desired CObj included as "Open CObj"?]]</f>
        <v>1</v>
      </c>
      <c r="C384" t="s">
        <v>1056</v>
      </c>
      <c r="D384" t="s">
        <v>1986</v>
      </c>
      <c r="E384" t="s">
        <v>8</v>
      </c>
      <c r="F384" s="24" t="s">
        <v>444</v>
      </c>
      <c r="G384" t="s">
        <v>428</v>
      </c>
      <c r="H384" s="24" t="s">
        <v>444</v>
      </c>
      <c r="I384" t="s">
        <v>444</v>
      </c>
      <c r="J384" s="24" t="s">
        <v>444</v>
      </c>
      <c r="K384" t="s">
        <v>444</v>
      </c>
      <c r="L384" s="24" t="s">
        <v>444</v>
      </c>
      <c r="M384" t="s">
        <v>444</v>
      </c>
      <c r="N384" t="s">
        <v>444</v>
      </c>
      <c r="O384" t="s">
        <v>444</v>
      </c>
      <c r="P384" t="s">
        <v>444</v>
      </c>
      <c r="Q384" t="s">
        <v>15</v>
      </c>
      <c r="R384" t="s">
        <v>444</v>
      </c>
      <c r="S384" t="s">
        <v>442</v>
      </c>
      <c r="T384" t="s">
        <v>447</v>
      </c>
      <c r="U384" t="s">
        <v>444</v>
      </c>
      <c r="V384" t="s">
        <v>444</v>
      </c>
      <c r="W384" t="s">
        <v>447</v>
      </c>
      <c r="X384" t="s">
        <v>444</v>
      </c>
      <c r="Y384" t="s">
        <v>444</v>
      </c>
      <c r="Z384" t="s">
        <v>442</v>
      </c>
      <c r="AA384" t="s">
        <v>442</v>
      </c>
      <c r="AB384" t="s">
        <v>442</v>
      </c>
      <c r="AC384" t="s">
        <v>444</v>
      </c>
      <c r="AD384" t="s">
        <v>444</v>
      </c>
      <c r="AE384" t="s">
        <v>444</v>
      </c>
      <c r="AF384" t="s">
        <v>444</v>
      </c>
      <c r="AG384" t="s">
        <v>442</v>
      </c>
      <c r="AH384" t="s">
        <v>444</v>
      </c>
      <c r="AI384" t="s">
        <v>447</v>
      </c>
      <c r="AJ384" t="s">
        <v>15</v>
      </c>
      <c r="AK384" t="s">
        <v>442</v>
      </c>
      <c r="AL384" t="s">
        <v>444</v>
      </c>
      <c r="AM384" t="s">
        <v>444</v>
      </c>
      <c r="AN384" t="s">
        <v>444</v>
      </c>
      <c r="AO384" t="s">
        <v>444</v>
      </c>
      <c r="AP384" t="s">
        <v>442</v>
      </c>
      <c r="AQ384" t="s">
        <v>1440</v>
      </c>
      <c r="AR384" t="s">
        <v>1451</v>
      </c>
      <c r="AS384" t="s">
        <v>162</v>
      </c>
      <c r="AT384" t="s">
        <v>444</v>
      </c>
      <c r="AU384" t="s">
        <v>444</v>
      </c>
      <c r="AV384" t="s">
        <v>442</v>
      </c>
      <c r="AW384" t="s">
        <v>444</v>
      </c>
      <c r="AX384" t="s">
        <v>444</v>
      </c>
      <c r="AY384" t="s">
        <v>444</v>
      </c>
      <c r="AZ384" t="s">
        <v>444</v>
      </c>
      <c r="BA384" t="s">
        <v>444</v>
      </c>
      <c r="BB384" t="s">
        <v>444</v>
      </c>
      <c r="BC384" t="s">
        <v>444</v>
      </c>
      <c r="BD384" t="s">
        <v>1359</v>
      </c>
      <c r="BE384" t="s">
        <v>444</v>
      </c>
      <c r="BF384" t="s">
        <v>1360</v>
      </c>
      <c r="BG384" t="s">
        <v>444</v>
      </c>
      <c r="BH384" t="s">
        <v>444</v>
      </c>
      <c r="BI384" t="s">
        <v>444</v>
      </c>
      <c r="BJ384" t="s">
        <v>444</v>
      </c>
      <c r="BK384" t="s">
        <v>444</v>
      </c>
      <c r="BL384" t="s">
        <v>444</v>
      </c>
      <c r="BM384" t="s">
        <v>444</v>
      </c>
      <c r="BN384" t="s">
        <v>444</v>
      </c>
      <c r="BO384" t="s">
        <v>444</v>
      </c>
      <c r="BP384" t="s">
        <v>444</v>
      </c>
      <c r="BQ384" t="s">
        <v>444</v>
      </c>
      <c r="BR384" t="s">
        <v>444</v>
      </c>
      <c r="BS384" t="s">
        <v>444</v>
      </c>
      <c r="BT384" t="s">
        <v>444</v>
      </c>
      <c r="BU384" t="s">
        <v>444</v>
      </c>
      <c r="BV384" t="s">
        <v>444</v>
      </c>
      <c r="BW384" t="s">
        <v>444</v>
      </c>
      <c r="BX384" t="s">
        <v>444</v>
      </c>
      <c r="BY384" t="s">
        <v>444</v>
      </c>
      <c r="BZ384" t="s">
        <v>444</v>
      </c>
      <c r="CA384" t="s">
        <v>444</v>
      </c>
      <c r="CB384" t="s">
        <v>444</v>
      </c>
      <c r="CC384" t="s">
        <v>444</v>
      </c>
      <c r="CD384" t="s">
        <v>444</v>
      </c>
      <c r="CE384" t="s">
        <v>444</v>
      </c>
      <c r="CF384" t="s">
        <v>444</v>
      </c>
      <c r="CG384" t="s">
        <v>444</v>
      </c>
      <c r="CH384" t="s">
        <v>444</v>
      </c>
      <c r="CI384" t="s">
        <v>444</v>
      </c>
      <c r="CJ384" t="s">
        <v>444</v>
      </c>
      <c r="CK384" t="s">
        <v>444</v>
      </c>
      <c r="CL384" t="s">
        <v>444</v>
      </c>
      <c r="CM384" t="s">
        <v>444</v>
      </c>
      <c r="CN384" t="s">
        <v>444</v>
      </c>
      <c r="CO384" t="s">
        <v>444</v>
      </c>
      <c r="CP384" t="s">
        <v>444</v>
      </c>
      <c r="CQ384" t="s">
        <v>444</v>
      </c>
      <c r="CR384" t="s">
        <v>444</v>
      </c>
      <c r="CS384" t="s">
        <v>444</v>
      </c>
      <c r="CT384" t="s">
        <v>444</v>
      </c>
      <c r="CU384" t="s">
        <v>444</v>
      </c>
      <c r="CV384" t="s">
        <v>2790</v>
      </c>
      <c r="CW384" t="s">
        <v>2736</v>
      </c>
      <c r="CX384" t="s">
        <v>2737</v>
      </c>
      <c r="CY384" t="s">
        <v>1472</v>
      </c>
      <c r="CZ384" t="s">
        <v>1473</v>
      </c>
      <c r="DA384" t="s">
        <v>444</v>
      </c>
      <c r="DB384" t="s">
        <v>444</v>
      </c>
      <c r="DC384" t="s">
        <v>444</v>
      </c>
      <c r="DD384" t="s">
        <v>444</v>
      </c>
      <c r="DE384" t="s">
        <v>444</v>
      </c>
      <c r="DF384" t="s">
        <v>444</v>
      </c>
      <c r="DG384" t="s">
        <v>444</v>
      </c>
      <c r="DH384" t="s">
        <v>444</v>
      </c>
      <c r="DI384" t="s">
        <v>282</v>
      </c>
      <c r="DJ384" t="s">
        <v>1440</v>
      </c>
      <c r="DK384" t="s">
        <v>1451</v>
      </c>
      <c r="DL384" t="s">
        <v>444</v>
      </c>
      <c r="DM384" t="s">
        <v>444</v>
      </c>
      <c r="DN384" t="s">
        <v>444</v>
      </c>
      <c r="DO384" t="s">
        <v>444</v>
      </c>
      <c r="DP384" t="s">
        <v>444</v>
      </c>
      <c r="DQ384" t="s">
        <v>444</v>
      </c>
      <c r="DR384" t="s">
        <v>444</v>
      </c>
      <c r="DS384" t="s">
        <v>15</v>
      </c>
      <c r="DT384" s="24" t="s">
        <v>196</v>
      </c>
      <c r="DU384" s="24" t="s">
        <v>196</v>
      </c>
      <c r="DV384" t="s">
        <v>219</v>
      </c>
      <c r="DW384" t="s">
        <v>219</v>
      </c>
      <c r="DX384" s="24" t="s">
        <v>223</v>
      </c>
      <c r="DY384" s="24" t="s">
        <v>223</v>
      </c>
      <c r="DZ384" t="s">
        <v>242</v>
      </c>
      <c r="EA384" t="s">
        <v>242</v>
      </c>
      <c r="EB384" s="24" t="s">
        <v>265</v>
      </c>
      <c r="EC384" s="24" t="s">
        <v>265</v>
      </c>
      <c r="ED384" t="s">
        <v>444</v>
      </c>
      <c r="EE384" t="s">
        <v>444</v>
      </c>
      <c r="EF384" s="24" t="s">
        <v>444</v>
      </c>
      <c r="EG384" s="24" t="s">
        <v>444</v>
      </c>
      <c r="EH384" t="s">
        <v>444</v>
      </c>
      <c r="EI384" t="s">
        <v>444</v>
      </c>
      <c r="EJ384" s="24" t="s">
        <v>444</v>
      </c>
      <c r="EK384" s="24" t="s">
        <v>444</v>
      </c>
      <c r="EL384" t="s">
        <v>444</v>
      </c>
      <c r="EM384" t="s">
        <v>444</v>
      </c>
      <c r="EN384" s="24" t="s">
        <v>444</v>
      </c>
      <c r="EO384" s="24" t="s">
        <v>444</v>
      </c>
      <c r="EP384" t="s">
        <v>444</v>
      </c>
      <c r="EQ384" t="s">
        <v>444</v>
      </c>
      <c r="ER384" s="24" t="s">
        <v>444</v>
      </c>
      <c r="ES384" s="24" t="s">
        <v>444</v>
      </c>
      <c r="ET384" t="s">
        <v>444</v>
      </c>
      <c r="EU384" t="s">
        <v>444</v>
      </c>
      <c r="EV384" s="24" t="s">
        <v>444</v>
      </c>
      <c r="EW384" s="24" t="s">
        <v>444</v>
      </c>
      <c r="EX384" t="s">
        <v>444</v>
      </c>
      <c r="EY384" t="s">
        <v>444</v>
      </c>
      <c r="EZ384" s="24" t="s">
        <v>444</v>
      </c>
      <c r="FA384" s="24" t="s">
        <v>444</v>
      </c>
      <c r="FB384" t="s">
        <v>444</v>
      </c>
      <c r="FC384" t="s">
        <v>444</v>
      </c>
      <c r="FD384" s="24" t="s">
        <v>444</v>
      </c>
      <c r="FE384" s="24" t="s">
        <v>444</v>
      </c>
      <c r="FF384" t="s">
        <v>444</v>
      </c>
      <c r="FG384" t="s">
        <v>444</v>
      </c>
      <c r="FH384" s="24" t="s">
        <v>444</v>
      </c>
      <c r="FI384" s="24" t="s">
        <v>444</v>
      </c>
      <c r="FJ384" t="s">
        <v>444</v>
      </c>
      <c r="FK384" t="s">
        <v>444</v>
      </c>
      <c r="FL384" s="24" t="s">
        <v>444</v>
      </c>
      <c r="FM384" s="24" t="s">
        <v>444</v>
      </c>
      <c r="FN384" t="s">
        <v>444</v>
      </c>
      <c r="FO384" t="s">
        <v>444</v>
      </c>
      <c r="FP384" s="24" t="s">
        <v>444</v>
      </c>
      <c r="FQ384" s="24" t="s">
        <v>444</v>
      </c>
      <c r="FR384" t="s">
        <v>444</v>
      </c>
      <c r="FS384" t="s">
        <v>444</v>
      </c>
      <c r="FT384" s="24" t="s">
        <v>444</v>
      </c>
      <c r="FU384" s="24" t="s">
        <v>444</v>
      </c>
      <c r="FV384" t="s">
        <v>444</v>
      </c>
      <c r="FW384" t="s">
        <v>444</v>
      </c>
      <c r="FX384" s="24" t="s">
        <v>444</v>
      </c>
      <c r="FY384" s="24" t="s">
        <v>444</v>
      </c>
      <c r="FZ384" t="s">
        <v>444</v>
      </c>
      <c r="GA384" t="s">
        <v>444</v>
      </c>
      <c r="GB384" s="24" t="s">
        <v>444</v>
      </c>
      <c r="GC384" s="24" t="s">
        <v>444</v>
      </c>
      <c r="GD384" t="s">
        <v>444</v>
      </c>
      <c r="GE384" t="s">
        <v>444</v>
      </c>
      <c r="GF384" s="24" t="s">
        <v>444</v>
      </c>
      <c r="GG384" s="24" t="s">
        <v>444</v>
      </c>
      <c r="GH384" t="s">
        <v>15</v>
      </c>
      <c r="GI384" s="24" t="s">
        <v>610</v>
      </c>
      <c r="GJ384" s="24" t="s">
        <v>610</v>
      </c>
      <c r="GK384" t="s">
        <v>611</v>
      </c>
      <c r="GL384" t="s">
        <v>611</v>
      </c>
      <c r="GM384" s="24" t="s">
        <v>612</v>
      </c>
      <c r="GN384" s="24" t="s">
        <v>612</v>
      </c>
      <c r="GO384" t="s">
        <v>613</v>
      </c>
      <c r="GP384" t="s">
        <v>613</v>
      </c>
      <c r="GQ384" s="24" t="s">
        <v>615</v>
      </c>
      <c r="GR384" s="24" t="s">
        <v>615</v>
      </c>
      <c r="GS384" t="s">
        <v>444</v>
      </c>
      <c r="GT384" t="s">
        <v>444</v>
      </c>
      <c r="GU384" s="24" t="s">
        <v>444</v>
      </c>
      <c r="GV384" s="24" t="s">
        <v>444</v>
      </c>
      <c r="GW384" t="s">
        <v>444</v>
      </c>
      <c r="GX384" t="s">
        <v>444</v>
      </c>
      <c r="GY384" s="24" t="s">
        <v>444</v>
      </c>
      <c r="GZ384" s="24" t="s">
        <v>444</v>
      </c>
      <c r="HA384" t="s">
        <v>444</v>
      </c>
      <c r="HB384" t="s">
        <v>444</v>
      </c>
      <c r="HC384" s="24" t="s">
        <v>444</v>
      </c>
      <c r="HD384" s="24" t="s">
        <v>444</v>
      </c>
      <c r="HE384" t="s">
        <v>444</v>
      </c>
      <c r="HF384" t="s">
        <v>444</v>
      </c>
      <c r="HG384" s="24" t="s">
        <v>444</v>
      </c>
      <c r="HH384" s="24" t="s">
        <v>444</v>
      </c>
      <c r="HI384" t="s">
        <v>444</v>
      </c>
      <c r="HJ384" t="s">
        <v>444</v>
      </c>
      <c r="HK384" s="24" t="s">
        <v>444</v>
      </c>
      <c r="HL384" s="24" t="s">
        <v>444</v>
      </c>
      <c r="HM384" t="s">
        <v>444</v>
      </c>
      <c r="HN384" t="s">
        <v>444</v>
      </c>
      <c r="HO384" s="24" t="s">
        <v>444</v>
      </c>
      <c r="HP384" s="24" t="s">
        <v>444</v>
      </c>
      <c r="HQ384" t="s">
        <v>444</v>
      </c>
      <c r="HR384" t="s">
        <v>444</v>
      </c>
      <c r="HS384" s="24" t="s">
        <v>444</v>
      </c>
      <c r="HT384" s="24" t="s">
        <v>444</v>
      </c>
      <c r="HU384" t="s">
        <v>444</v>
      </c>
      <c r="HV384" t="s">
        <v>444</v>
      </c>
      <c r="HW384" s="24" t="s">
        <v>444</v>
      </c>
      <c r="HX384" s="24" t="s">
        <v>444</v>
      </c>
      <c r="HY384" t="s">
        <v>444</v>
      </c>
      <c r="HZ384" t="s">
        <v>444</v>
      </c>
      <c r="IA384" t="s">
        <v>2790</v>
      </c>
      <c r="IB384" t="s">
        <v>2736</v>
      </c>
      <c r="IC384" t="s">
        <v>3071</v>
      </c>
      <c r="ID384" s="33" t="b" cm="1">
        <f t="array" ref="ID384">_xlfn.IFNA(MATCH($A$2,_xlfn.NUMBERVALUE(Table_Query_from_MF_DSNP62[[#This Row],[CL_GLACCT_DR1]:[CL_GLACCT_CR4]]),0),0)&gt;=1</f>
        <v>1</v>
      </c>
      <c r="IE384" s="33" t="b">
        <f>OR(Table_Query_from_MF_DSNP62[[#This Row],[Pair1]:[Pair25]])</f>
        <v>1</v>
      </c>
      <c r="IF384" s="33">
        <f>_xlfn.IFNA(MATCH(TRUE,Table_Query_from_MF_DSNP62[[#This Row],[Pair1]:[Pair25]],0),"none")</f>
        <v>6</v>
      </c>
      <c r="IG384" s="33" t="b">
        <f>AND($A$2&gt;=_xlfn.NUMBERVALUE(Table_Query_from_MF_DSNP62[[#This Row],[CL_GL_ACCT_FR1]]),$A$2&lt;=_xlfn.NUMBERVALUE(Table_Query_from_MF_DSNP62[[#This Row],[CL_GL_ACCT_TO1]]))</f>
        <v>0</v>
      </c>
      <c r="IH384" s="33" t="b">
        <f>AND($A$2&gt;=_xlfn.NUMBERVALUE(Table_Query_from_MF_DSNP62[[#This Row],[CL_GL_ACCT_FR2]]),$A$2&lt;=_xlfn.NUMBERVALUE(Table_Query_from_MF_DSNP62[[#This Row],[CL_GL_ACCT_TO2]]))</f>
        <v>0</v>
      </c>
      <c r="II384" s="33" t="b">
        <f>AND($A$2&gt;=_xlfn.NUMBERVALUE(Table_Query_from_MF_DSNP62[[#This Row],[CL_GL_ACCT_FR3]]),$A$2&lt;=_xlfn.NUMBERVALUE(Table_Query_from_MF_DSNP62[[#This Row],[CL_GL_ACCT_TO3]]))</f>
        <v>0</v>
      </c>
      <c r="IJ384" s="33" t="b">
        <f>AND($A$2&gt;=_xlfn.NUMBERVALUE(Table_Query_from_MF_DSNP62[[#This Row],[CL_GL_ACCT_FR4]]),$A$2&lt;=_xlfn.NUMBERVALUE(Table_Query_from_MF_DSNP62[[#This Row],[CL_GL_ACCT_TO4]]))</f>
        <v>0</v>
      </c>
      <c r="IK384" s="33" t="b">
        <f>AND($A$2&gt;=_xlfn.NUMBERVALUE(Table_Query_from_MF_DSNP62[[#This Row],[CL_GL_ACCT_FR5]]),$A$2&lt;=_xlfn.NUMBERVALUE(Table_Query_from_MF_DSNP62[[#This Row],[CL_GL_ACCT_TO5]]))</f>
        <v>0</v>
      </c>
      <c r="IL384" s="33" t="b">
        <f>AND($A$2&gt;=_xlfn.NUMBERVALUE(Table_Query_from_MF_DSNP62[[#This Row],[CL_GL_ACCT_FR6]]),$A$2&lt;=_xlfn.NUMBERVALUE(Table_Query_from_MF_DSNP62[[#This Row],[CL_GL_ACCT_TO6]]))</f>
        <v>1</v>
      </c>
      <c r="IM384" s="33" t="b">
        <f>AND($A$2&gt;=_xlfn.NUMBERVALUE(Table_Query_from_MF_DSNP62[[#This Row],[CL_GL_ACCT_FR7]]),$A$2&lt;=_xlfn.NUMBERVALUE(Table_Query_from_MF_DSNP62[[#This Row],[CL_GL_ACCT_TO7]]))</f>
        <v>1</v>
      </c>
      <c r="IN384" s="33" t="b">
        <f>AND($A$2&gt;=_xlfn.NUMBERVALUE(Table_Query_from_MF_DSNP62[[#This Row],[CL_GL_ACCT_FR8]]),$A$2&lt;=_xlfn.NUMBERVALUE(Table_Query_from_MF_DSNP62[[#This Row],[CL_GL_ACCT_TO8]]))</f>
        <v>1</v>
      </c>
      <c r="IO384" s="33" t="b">
        <f>AND($A$2&gt;=_xlfn.NUMBERVALUE(Table_Query_from_MF_DSNP62[[#This Row],[CL_GL_ACCT_FR9]]),$A$2&lt;=_xlfn.NUMBERVALUE(Table_Query_from_MF_DSNP62[[#This Row],[CL_GL_ACCT_TO9]]))</f>
        <v>1</v>
      </c>
      <c r="IP384" s="33" t="b">
        <f>AND($A$2&gt;=_xlfn.NUMBERVALUE(Table_Query_from_MF_DSNP62[[#This Row],[CL_GL_ACCT_FR10]]),$A$2&lt;=_xlfn.NUMBERVALUE(Table_Query_from_MF_DSNP62[[#This Row],[CL_GL_ACCT_TO10]]))</f>
        <v>1</v>
      </c>
      <c r="IQ384" s="33" t="b">
        <f>AND($A$2&gt;=_xlfn.NUMBERVALUE(Table_Query_from_MF_DSNP62[[#This Row],[CL_GL_ACCT_FR11]]),$A$2&lt;=_xlfn.NUMBERVALUE(Table_Query_from_MF_DSNP62[[#This Row],[CL_GL_ACCT_TO11]]))</f>
        <v>1</v>
      </c>
      <c r="IR384" s="33" t="b">
        <f>AND($A$2&gt;=_xlfn.NUMBERVALUE(Table_Query_from_MF_DSNP62[[#This Row],[CL_GL_ACCT_FR12]]),$A$2&lt;=_xlfn.NUMBERVALUE(Table_Query_from_MF_DSNP62[[#This Row],[CL_GL_ACCT_TO12]]))</f>
        <v>1</v>
      </c>
      <c r="IS384" s="33" t="b">
        <f>AND($A$2&gt;=_xlfn.NUMBERVALUE(Table_Query_from_MF_DSNP62[[#This Row],[CL_GL_ACCT_FR13]]),$A$2&lt;=_xlfn.NUMBERVALUE(Table_Query_from_MF_DSNP62[[#This Row],[CL_GL_ACCT_TO13]]))</f>
        <v>1</v>
      </c>
      <c r="IT384" s="33" t="b">
        <f>AND($A$2&gt;=_xlfn.NUMBERVALUE(Table_Query_from_MF_DSNP62[[#This Row],[CL_GL_ACCT_FR14]]),$A$2&lt;=_xlfn.NUMBERVALUE(Table_Query_from_MF_DSNP62[[#This Row],[CL_GL_ACCT_TO14]]))</f>
        <v>1</v>
      </c>
      <c r="IU384" s="33" t="b">
        <f>AND($A$2&gt;=_xlfn.NUMBERVALUE(Table_Query_from_MF_DSNP62[[#This Row],[CL_GL_ACCT_FR15]]),$A$2&lt;=_xlfn.NUMBERVALUE(Table_Query_from_MF_DSNP62[[#This Row],[CL_GL_ACCT_TO15]]))</f>
        <v>1</v>
      </c>
      <c r="IV384" s="33" t="b">
        <f>AND($A$2&gt;=_xlfn.NUMBERVALUE(Table_Query_from_MF_DSNP62[[#This Row],[CL_GL_ACCT_FR16]]),$A$2&lt;=_xlfn.NUMBERVALUE(Table_Query_from_MF_DSNP62[[#This Row],[CL_GL_ACCT_TO16]]))</f>
        <v>1</v>
      </c>
      <c r="IW384" s="33" t="b">
        <f>AND($A$2&gt;=_xlfn.NUMBERVALUE(Table_Query_from_MF_DSNP62[[#This Row],[CL_GL_ACCT_FR17]]),$A$2&lt;=_xlfn.NUMBERVALUE(Table_Query_from_MF_DSNP62[[#This Row],[CL_GL_ACCT_TO17]]))</f>
        <v>1</v>
      </c>
      <c r="IX384" s="33" t="b">
        <f>AND($A$2&gt;=_xlfn.NUMBERVALUE(Table_Query_from_MF_DSNP62[[#This Row],[CL_GL_ACCT_FR18]]),$A$2&lt;=_xlfn.NUMBERVALUE(Table_Query_from_MF_DSNP62[[#This Row],[CL_GL_ACCT_TO18]]))</f>
        <v>1</v>
      </c>
      <c r="IY384" s="33" t="b">
        <f>AND($A$2&gt;=_xlfn.NUMBERVALUE(Table_Query_from_MF_DSNP62[[#This Row],[CL_GL_ACCT_FR19]]),$A$2&lt;=_xlfn.NUMBERVALUE(Table_Query_from_MF_DSNP62[[#This Row],[CL_GL_ACCT_TO19]]))</f>
        <v>1</v>
      </c>
      <c r="IZ384" s="33" t="b">
        <f>AND($A$2&gt;=_xlfn.NUMBERVALUE(Table_Query_from_MF_DSNP62[[#This Row],[CL_GL_ACCT_FR20]]),$A$2&lt;=_xlfn.NUMBERVALUE(Table_Query_from_MF_DSNP62[[#This Row],[CL_GL_ACCT_TO20]]))</f>
        <v>1</v>
      </c>
      <c r="JA384" s="33" t="b">
        <f>AND($A$2&gt;=_xlfn.NUMBERVALUE(Table_Query_from_MF_DSNP62[[#This Row],[CL_GL_ACCT_FR21]]),$A$2&lt;=_xlfn.NUMBERVALUE(Table_Query_from_MF_DSNP62[[#This Row],[CL_GL_ACCT_TO21]]))</f>
        <v>1</v>
      </c>
      <c r="JB384" s="33" t="b">
        <f>AND($A$2&gt;=_xlfn.NUMBERVALUE(Table_Query_from_MF_DSNP62[[#This Row],[CL_GL_ACCT_FR22]]),$A$2&lt;=_xlfn.NUMBERVALUE(Table_Query_from_MF_DSNP62[[#This Row],[CL_GL_ACCT_TO22]]))</f>
        <v>1</v>
      </c>
      <c r="JC384" s="33" t="b">
        <f>AND($A$2&gt;=_xlfn.NUMBERVALUE(Table_Query_from_MF_DSNP62[[#This Row],[CL_GL_ACCT_FR23]]),$A$2&lt;=_xlfn.NUMBERVALUE(Table_Query_from_MF_DSNP62[[#This Row],[CL_GL_ACCT_TO23]]))</f>
        <v>1</v>
      </c>
      <c r="JD384" s="33" t="b">
        <f>AND($A$2&gt;=_xlfn.NUMBERVALUE(Table_Query_from_MF_DSNP62[[#This Row],[CL_GL_ACCT_FR24]]),$A$2&lt;=_xlfn.NUMBERVALUE(Table_Query_from_MF_DSNP62[[#This Row],[CL_GL_ACCT_TO24]]))</f>
        <v>1</v>
      </c>
      <c r="JE384" s="33" t="b">
        <f>AND($A$2&gt;=_xlfn.NUMBERVALUE(Table_Query_from_MF_DSNP62[[#This Row],[CL_GL_ACCT_FR25]]),$A$2&lt;=_xlfn.NUMBERVALUE(Table_Query_from_MF_DSNP62[[#This Row],[CL_GL_ACCT_TO25]]))</f>
        <v>1</v>
      </c>
      <c r="JF384" s="33" t="b">
        <f>OR(Table_Query_from_MF_DSNP62[[#This Row],[PairA]:[PairO]])</f>
        <v>1</v>
      </c>
      <c r="JG384" s="33">
        <f>_xlfn.IFNA(MATCH(TRUE,Table_Query_from_MF_DSNP62[[#This Row],[PairA]:[PairO]],0),"none")</f>
        <v>6</v>
      </c>
      <c r="JH384" s="33" t="b">
        <f>AND($B$2&gt;=_xlfn.NUMBERVALUE(Table_Query_from_MF_DSNP62[[#This Row],[CL_CMP_OBJ_FR1]]),$B$2&lt;=_xlfn.NUMBERVALUE(Table_Query_from_MF_DSNP62[[#This Row],[CL_CMP_OBJ_TO1]]))</f>
        <v>0</v>
      </c>
      <c r="JI384" s="33" t="b">
        <f>AND($B$2&gt;=_xlfn.NUMBERVALUE(Table_Query_from_MF_DSNP62[[#This Row],[CL_CMP_OBJ_FR2]]),$B$2&lt;=_xlfn.NUMBERVALUE(Table_Query_from_MF_DSNP62[[#This Row],[CL_CMP_OBJ_TO2]]))</f>
        <v>0</v>
      </c>
      <c r="JJ384" s="33" t="b">
        <f>AND($B$2&gt;=_xlfn.NUMBERVALUE(Table_Query_from_MF_DSNP62[[#This Row],[CL_CMP_OBJ_FR3]]),$B$2&lt;=_xlfn.NUMBERVALUE(Table_Query_from_MF_DSNP62[[#This Row],[CL_CMP_OBJ_TO3]]))</f>
        <v>0</v>
      </c>
      <c r="JK384" s="33" t="b">
        <f>AND($B$2&gt;=_xlfn.NUMBERVALUE(Table_Query_from_MF_DSNP62[[#This Row],[CL_CMP_OBJ_FR4]]),$B$2&lt;=_xlfn.NUMBERVALUE(Table_Query_from_MF_DSNP62[[#This Row],[CL_CMP_OBJ_TO4]]))</f>
        <v>0</v>
      </c>
      <c r="JL384" s="33" t="b">
        <f>AND($B$2&gt;=_xlfn.NUMBERVALUE(Table_Query_from_MF_DSNP62[[#This Row],[CL_CMP_OBJ_FR5]]),$B$2&lt;=_xlfn.NUMBERVALUE(Table_Query_from_MF_DSNP62[[#This Row],[CL_CMP_OBJ_TO5]]))</f>
        <v>0</v>
      </c>
      <c r="JM384" s="33" t="b">
        <f>AND($B$2&gt;=_xlfn.NUMBERVALUE(Table_Query_from_MF_DSNP62[[#This Row],[CL_CMP_OBJ_FR6]]),$B$2&lt;=_xlfn.NUMBERVALUE(Table_Query_from_MF_DSNP62[[#This Row],[CL_CMP_OBJ_TO6]]))</f>
        <v>1</v>
      </c>
      <c r="JN384" s="33" t="b">
        <f>AND($B$2&gt;=_xlfn.NUMBERVALUE(Table_Query_from_MF_DSNP62[[#This Row],[CL_CMP_OBJ_FR7]]),$B$2&lt;=_xlfn.NUMBERVALUE(Table_Query_from_MF_DSNP62[[#This Row],[CL_CMP_OBJ_TO7]]))</f>
        <v>1</v>
      </c>
      <c r="JO384" s="33" t="b">
        <f>AND($B$2&gt;=_xlfn.NUMBERVALUE(Table_Query_from_MF_DSNP62[[#This Row],[CL_CMP_OBJ_FR8]]),$B$2&lt;=_xlfn.NUMBERVALUE(Table_Query_from_MF_DSNP62[[#This Row],[CL_CMP_OBJ_TO8]]))</f>
        <v>1</v>
      </c>
      <c r="JP384" s="33" t="b">
        <f>AND($B$2&gt;=_xlfn.NUMBERVALUE(Table_Query_from_MF_DSNP62[[#This Row],[CL_CMP_OBJ_FR9]]),$B$2&lt;=_xlfn.NUMBERVALUE(Table_Query_from_MF_DSNP62[[#This Row],[CL_CMP_OBJ_TO9]]))</f>
        <v>1</v>
      </c>
      <c r="JQ384" s="33" t="b">
        <f>AND($B$2&gt;=_xlfn.NUMBERVALUE(Table_Query_from_MF_DSNP62[[#This Row],[CL_CMP_OBJ_FR10]]),$B$2&lt;=_xlfn.NUMBERVALUE(Table_Query_from_MF_DSNP62[[#This Row],[CL_CMP_OBJ_TO10]]))</f>
        <v>1</v>
      </c>
      <c r="JR384" s="33" t="b">
        <f>AND($B$2&gt;=_xlfn.NUMBERVALUE(Table_Query_from_MF_DSNP62[[#This Row],[CL_CMP_OBJ_FR11]]),$B$2&lt;=_xlfn.NUMBERVALUE(Table_Query_from_MF_DSNP62[[#This Row],[CL_CMP_OBJ_TO11]]))</f>
        <v>1</v>
      </c>
      <c r="JS384" s="33" t="b">
        <f>AND($B$2&gt;=_xlfn.NUMBERVALUE(Table_Query_from_MF_DSNP62[[#This Row],[CL_CMP_OBJ_FR12]]),$B$2&lt;=_xlfn.NUMBERVALUE(Table_Query_from_MF_DSNP62[[#This Row],[CL_CMP_OBJ_TO12]]))</f>
        <v>1</v>
      </c>
      <c r="JT384" s="33" t="b">
        <f>AND($B$2&gt;=_xlfn.NUMBERVALUE(Table_Query_from_MF_DSNP62[[#This Row],[CL_CMP_OBJ_FR13]]),$B$2&lt;=_xlfn.NUMBERVALUE(Table_Query_from_MF_DSNP62[[#This Row],[CL_CMP_OBJ_TO13]]))</f>
        <v>1</v>
      </c>
      <c r="JU384" s="33" t="b">
        <f>AND($B$2&gt;=_xlfn.NUMBERVALUE(Table_Query_from_MF_DSNP62[[#This Row],[CL_CMP_OBJ_FR14]]),$B$2&lt;=_xlfn.NUMBERVALUE(Table_Query_from_MF_DSNP62[[#This Row],[CL_CMP_OBJ_TO14]]))</f>
        <v>1</v>
      </c>
      <c r="JV384" s="33" t="b">
        <f>AND($B$2&gt;=_xlfn.NUMBERVALUE(Table_Query_from_MF_DSNP62[[#This Row],[CL_CMP_OBJ_FR15]]),$B$2&lt;=_xlfn.NUMBERVALUE(Table_Query_from_MF_DSNP62[[#This Row],[CL_CMP_OBJ_TO15]]))</f>
        <v>1</v>
      </c>
    </row>
    <row r="385" spans="1:282" x14ac:dyDescent="0.25">
      <c r="A385" t="b">
        <f>OR(,Table_Query_from_MF_DSNP62[[#This Row],[Desired GL included as "hard-coded" GL?]],Table_Query_from_MF_DSNP62[[#This Row],[Desired GL included as "Open GL"?]])</f>
        <v>1</v>
      </c>
      <c r="B385" t="b">
        <f>Table_Query_from_MF_DSNP62[[#This Row],[Desired CObj included as "Open CObj"?]]</f>
        <v>1</v>
      </c>
      <c r="C385" t="s">
        <v>1987</v>
      </c>
      <c r="D385" t="s">
        <v>1988</v>
      </c>
      <c r="E385" t="s">
        <v>8</v>
      </c>
      <c r="F385" s="24" t="s">
        <v>428</v>
      </c>
      <c r="G385" t="s">
        <v>221</v>
      </c>
      <c r="H385" s="24" t="s">
        <v>444</v>
      </c>
      <c r="I385" t="s">
        <v>444</v>
      </c>
      <c r="J385" s="24" t="s">
        <v>444</v>
      </c>
      <c r="K385" t="s">
        <v>444</v>
      </c>
      <c r="L385" s="24" t="s">
        <v>444</v>
      </c>
      <c r="M385" t="s">
        <v>444</v>
      </c>
      <c r="N385" t="s">
        <v>444</v>
      </c>
      <c r="O385" t="s">
        <v>444</v>
      </c>
      <c r="P385" t="s">
        <v>444</v>
      </c>
      <c r="Q385" t="s">
        <v>15</v>
      </c>
      <c r="R385" t="s">
        <v>444</v>
      </c>
      <c r="S385" t="s">
        <v>442</v>
      </c>
      <c r="T385" t="s">
        <v>447</v>
      </c>
      <c r="U385" t="s">
        <v>444</v>
      </c>
      <c r="V385" t="s">
        <v>444</v>
      </c>
      <c r="W385" t="s">
        <v>447</v>
      </c>
      <c r="X385" t="s">
        <v>444</v>
      </c>
      <c r="Y385" t="s">
        <v>444</v>
      </c>
      <c r="Z385" t="s">
        <v>442</v>
      </c>
      <c r="AA385" t="s">
        <v>442</v>
      </c>
      <c r="AB385" t="s">
        <v>442</v>
      </c>
      <c r="AC385" t="s">
        <v>444</v>
      </c>
      <c r="AD385" t="s">
        <v>444</v>
      </c>
      <c r="AE385" t="s">
        <v>444</v>
      </c>
      <c r="AF385" t="s">
        <v>444</v>
      </c>
      <c r="AG385" t="s">
        <v>442</v>
      </c>
      <c r="AH385" t="s">
        <v>444</v>
      </c>
      <c r="AI385" t="s">
        <v>447</v>
      </c>
      <c r="AJ385" t="s">
        <v>442</v>
      </c>
      <c r="AK385" t="s">
        <v>442</v>
      </c>
      <c r="AL385" t="s">
        <v>444</v>
      </c>
      <c r="AM385" t="s">
        <v>444</v>
      </c>
      <c r="AN385" t="s">
        <v>444</v>
      </c>
      <c r="AO385" t="s">
        <v>444</v>
      </c>
      <c r="AP385" t="s">
        <v>442</v>
      </c>
      <c r="AQ385" t="s">
        <v>1440</v>
      </c>
      <c r="AR385" t="s">
        <v>1451</v>
      </c>
      <c r="AS385" t="s">
        <v>162</v>
      </c>
      <c r="AT385" t="s">
        <v>444</v>
      </c>
      <c r="AU385" t="s">
        <v>444</v>
      </c>
      <c r="AV385" t="s">
        <v>442</v>
      </c>
      <c r="AW385" t="s">
        <v>444</v>
      </c>
      <c r="AX385" t="s">
        <v>444</v>
      </c>
      <c r="AY385" t="s">
        <v>444</v>
      </c>
      <c r="AZ385" t="s">
        <v>444</v>
      </c>
      <c r="BA385" t="s">
        <v>444</v>
      </c>
      <c r="BB385" t="s">
        <v>444</v>
      </c>
      <c r="BC385" t="s">
        <v>444</v>
      </c>
      <c r="BD385" t="s">
        <v>1359</v>
      </c>
      <c r="BE385" t="s">
        <v>444</v>
      </c>
      <c r="BF385" t="s">
        <v>1360</v>
      </c>
      <c r="BG385" t="s">
        <v>444</v>
      </c>
      <c r="BH385" t="s">
        <v>444</v>
      </c>
      <c r="BI385" t="s">
        <v>444</v>
      </c>
      <c r="BJ385" t="s">
        <v>444</v>
      </c>
      <c r="BK385" t="s">
        <v>444</v>
      </c>
      <c r="BL385" t="s">
        <v>444</v>
      </c>
      <c r="BM385" t="s">
        <v>444</v>
      </c>
      <c r="BN385" t="s">
        <v>444</v>
      </c>
      <c r="BO385" t="s">
        <v>444</v>
      </c>
      <c r="BP385" t="s">
        <v>444</v>
      </c>
      <c r="BQ385" t="s">
        <v>444</v>
      </c>
      <c r="BR385" t="s">
        <v>444</v>
      </c>
      <c r="BS385" t="s">
        <v>444</v>
      </c>
      <c r="BT385" t="s">
        <v>444</v>
      </c>
      <c r="BU385" t="s">
        <v>444</v>
      </c>
      <c r="BV385" t="s">
        <v>444</v>
      </c>
      <c r="BW385" t="s">
        <v>444</v>
      </c>
      <c r="BX385" t="s">
        <v>444</v>
      </c>
      <c r="BY385" t="s">
        <v>444</v>
      </c>
      <c r="BZ385" t="s">
        <v>444</v>
      </c>
      <c r="CA385" t="s">
        <v>444</v>
      </c>
      <c r="CB385" t="s">
        <v>444</v>
      </c>
      <c r="CC385" t="s">
        <v>444</v>
      </c>
      <c r="CD385" t="s">
        <v>444</v>
      </c>
      <c r="CE385" t="s">
        <v>444</v>
      </c>
      <c r="CF385" t="s">
        <v>444</v>
      </c>
      <c r="CG385" t="s">
        <v>444</v>
      </c>
      <c r="CH385" t="s">
        <v>444</v>
      </c>
      <c r="CI385" t="s">
        <v>444</v>
      </c>
      <c r="CJ385" t="s">
        <v>444</v>
      </c>
      <c r="CK385" t="s">
        <v>444</v>
      </c>
      <c r="CL385" t="s">
        <v>444</v>
      </c>
      <c r="CM385" t="s">
        <v>444</v>
      </c>
      <c r="CN385" t="s">
        <v>444</v>
      </c>
      <c r="CO385" t="s">
        <v>444</v>
      </c>
      <c r="CP385" t="s">
        <v>444</v>
      </c>
      <c r="CQ385" t="s">
        <v>444</v>
      </c>
      <c r="CR385" t="s">
        <v>444</v>
      </c>
      <c r="CS385" t="s">
        <v>444</v>
      </c>
      <c r="CT385" t="s">
        <v>444</v>
      </c>
      <c r="CU385" t="s">
        <v>444</v>
      </c>
      <c r="CV385" t="s">
        <v>2790</v>
      </c>
      <c r="CW385" t="s">
        <v>2736</v>
      </c>
      <c r="CX385" t="s">
        <v>2737</v>
      </c>
      <c r="CY385" t="s">
        <v>1472</v>
      </c>
      <c r="CZ385" t="s">
        <v>1473</v>
      </c>
      <c r="DA385" t="s">
        <v>444</v>
      </c>
      <c r="DB385" t="s">
        <v>444</v>
      </c>
      <c r="DC385" t="s">
        <v>444</v>
      </c>
      <c r="DD385" t="s">
        <v>444</v>
      </c>
      <c r="DE385" t="s">
        <v>444</v>
      </c>
      <c r="DF385" t="s">
        <v>444</v>
      </c>
      <c r="DG385" t="s">
        <v>444</v>
      </c>
      <c r="DH385" t="s">
        <v>444</v>
      </c>
      <c r="DI385" t="s">
        <v>282</v>
      </c>
      <c r="DJ385" t="s">
        <v>1440</v>
      </c>
      <c r="DK385" t="s">
        <v>1451</v>
      </c>
      <c r="DL385" t="s">
        <v>444</v>
      </c>
      <c r="DM385" t="s">
        <v>444</v>
      </c>
      <c r="DN385" t="s">
        <v>444</v>
      </c>
      <c r="DO385" t="s">
        <v>444</v>
      </c>
      <c r="DP385" t="s">
        <v>444</v>
      </c>
      <c r="DQ385" t="s">
        <v>444</v>
      </c>
      <c r="DR385" t="s">
        <v>444</v>
      </c>
      <c r="DS385" t="s">
        <v>444</v>
      </c>
      <c r="DT385" s="24" t="s">
        <v>444</v>
      </c>
      <c r="DU385" s="24" t="s">
        <v>444</v>
      </c>
      <c r="DV385" t="s">
        <v>444</v>
      </c>
      <c r="DW385" t="s">
        <v>444</v>
      </c>
      <c r="DX385" s="24" t="s">
        <v>444</v>
      </c>
      <c r="DY385" s="24" t="s">
        <v>444</v>
      </c>
      <c r="DZ385" t="s">
        <v>444</v>
      </c>
      <c r="EA385" t="s">
        <v>444</v>
      </c>
      <c r="EB385" s="24" t="s">
        <v>444</v>
      </c>
      <c r="EC385" s="24" t="s">
        <v>444</v>
      </c>
      <c r="ED385" t="s">
        <v>444</v>
      </c>
      <c r="EE385" t="s">
        <v>444</v>
      </c>
      <c r="EF385" s="24" t="s">
        <v>444</v>
      </c>
      <c r="EG385" s="24" t="s">
        <v>444</v>
      </c>
      <c r="EH385" t="s">
        <v>444</v>
      </c>
      <c r="EI385" t="s">
        <v>444</v>
      </c>
      <c r="EJ385" s="24" t="s">
        <v>444</v>
      </c>
      <c r="EK385" s="24" t="s">
        <v>444</v>
      </c>
      <c r="EL385" t="s">
        <v>444</v>
      </c>
      <c r="EM385" t="s">
        <v>444</v>
      </c>
      <c r="EN385" s="24" t="s">
        <v>444</v>
      </c>
      <c r="EO385" s="24" t="s">
        <v>444</v>
      </c>
      <c r="EP385" t="s">
        <v>444</v>
      </c>
      <c r="EQ385" t="s">
        <v>444</v>
      </c>
      <c r="ER385" s="24" t="s">
        <v>444</v>
      </c>
      <c r="ES385" s="24" t="s">
        <v>444</v>
      </c>
      <c r="ET385" t="s">
        <v>444</v>
      </c>
      <c r="EU385" t="s">
        <v>444</v>
      </c>
      <c r="EV385" s="24" t="s">
        <v>444</v>
      </c>
      <c r="EW385" s="24" t="s">
        <v>444</v>
      </c>
      <c r="EX385" t="s">
        <v>444</v>
      </c>
      <c r="EY385" t="s">
        <v>444</v>
      </c>
      <c r="EZ385" s="24" t="s">
        <v>444</v>
      </c>
      <c r="FA385" s="24" t="s">
        <v>444</v>
      </c>
      <c r="FB385" t="s">
        <v>444</v>
      </c>
      <c r="FC385" t="s">
        <v>444</v>
      </c>
      <c r="FD385" s="24" t="s">
        <v>444</v>
      </c>
      <c r="FE385" s="24" t="s">
        <v>444</v>
      </c>
      <c r="FF385" t="s">
        <v>444</v>
      </c>
      <c r="FG385" t="s">
        <v>444</v>
      </c>
      <c r="FH385" s="24" t="s">
        <v>444</v>
      </c>
      <c r="FI385" s="24" t="s">
        <v>444</v>
      </c>
      <c r="FJ385" t="s">
        <v>444</v>
      </c>
      <c r="FK385" t="s">
        <v>444</v>
      </c>
      <c r="FL385" s="24" t="s">
        <v>444</v>
      </c>
      <c r="FM385" s="24" t="s">
        <v>444</v>
      </c>
      <c r="FN385" t="s">
        <v>444</v>
      </c>
      <c r="FO385" t="s">
        <v>444</v>
      </c>
      <c r="FP385" s="24" t="s">
        <v>444</v>
      </c>
      <c r="FQ385" s="24" t="s">
        <v>444</v>
      </c>
      <c r="FR385" t="s">
        <v>444</v>
      </c>
      <c r="FS385" t="s">
        <v>444</v>
      </c>
      <c r="FT385" s="24" t="s">
        <v>444</v>
      </c>
      <c r="FU385" s="24" t="s">
        <v>444</v>
      </c>
      <c r="FV385" t="s">
        <v>444</v>
      </c>
      <c r="FW385" t="s">
        <v>444</v>
      </c>
      <c r="FX385" s="24" t="s">
        <v>444</v>
      </c>
      <c r="FY385" s="24" t="s">
        <v>444</v>
      </c>
      <c r="FZ385" t="s">
        <v>444</v>
      </c>
      <c r="GA385" t="s">
        <v>444</v>
      </c>
      <c r="GB385" s="24" t="s">
        <v>444</v>
      </c>
      <c r="GC385" s="24" t="s">
        <v>444</v>
      </c>
      <c r="GD385" t="s">
        <v>444</v>
      </c>
      <c r="GE385" t="s">
        <v>444</v>
      </c>
      <c r="GF385" s="24" t="s">
        <v>444</v>
      </c>
      <c r="GG385" s="24" t="s">
        <v>444</v>
      </c>
      <c r="GH385" t="s">
        <v>15</v>
      </c>
      <c r="GI385" s="24" t="s">
        <v>600</v>
      </c>
      <c r="GJ385" s="24" t="s">
        <v>600</v>
      </c>
      <c r="GK385" t="s">
        <v>604</v>
      </c>
      <c r="GL385" t="s">
        <v>604</v>
      </c>
      <c r="GM385" s="24" t="s">
        <v>605</v>
      </c>
      <c r="GN385" s="24" t="s">
        <v>605</v>
      </c>
      <c r="GO385" t="s">
        <v>603</v>
      </c>
      <c r="GP385" t="s">
        <v>603</v>
      </c>
      <c r="GQ385" s="24" t="s">
        <v>444</v>
      </c>
      <c r="GR385" s="24" t="s">
        <v>444</v>
      </c>
      <c r="GS385" t="s">
        <v>444</v>
      </c>
      <c r="GT385" t="s">
        <v>444</v>
      </c>
      <c r="GU385" s="24" t="s">
        <v>444</v>
      </c>
      <c r="GV385" s="24" t="s">
        <v>444</v>
      </c>
      <c r="GW385" t="s">
        <v>444</v>
      </c>
      <c r="GX385" t="s">
        <v>444</v>
      </c>
      <c r="GY385" s="24" t="s">
        <v>444</v>
      </c>
      <c r="GZ385" s="24" t="s">
        <v>444</v>
      </c>
      <c r="HA385" t="s">
        <v>444</v>
      </c>
      <c r="HB385" t="s">
        <v>444</v>
      </c>
      <c r="HC385" s="24" t="s">
        <v>444</v>
      </c>
      <c r="HD385" s="24" t="s">
        <v>444</v>
      </c>
      <c r="HE385" t="s">
        <v>444</v>
      </c>
      <c r="HF385" t="s">
        <v>444</v>
      </c>
      <c r="HG385" s="24" t="s">
        <v>444</v>
      </c>
      <c r="HH385" s="24" t="s">
        <v>444</v>
      </c>
      <c r="HI385" t="s">
        <v>444</v>
      </c>
      <c r="HJ385" t="s">
        <v>444</v>
      </c>
      <c r="HK385" s="24" t="s">
        <v>444</v>
      </c>
      <c r="HL385" s="24" t="s">
        <v>444</v>
      </c>
      <c r="HM385" t="s">
        <v>444</v>
      </c>
      <c r="HN385" t="s">
        <v>444</v>
      </c>
      <c r="HO385" s="24" t="s">
        <v>444</v>
      </c>
      <c r="HP385" s="24" t="s">
        <v>444</v>
      </c>
      <c r="HQ385" t="s">
        <v>444</v>
      </c>
      <c r="HR385" t="s">
        <v>444</v>
      </c>
      <c r="HS385" s="24" t="s">
        <v>444</v>
      </c>
      <c r="HT385" s="24" t="s">
        <v>444</v>
      </c>
      <c r="HU385" t="s">
        <v>444</v>
      </c>
      <c r="HV385" t="s">
        <v>444</v>
      </c>
      <c r="HW385" s="24" t="s">
        <v>444</v>
      </c>
      <c r="HX385" s="24" t="s">
        <v>444</v>
      </c>
      <c r="HY385" t="s">
        <v>444</v>
      </c>
      <c r="HZ385" t="s">
        <v>444</v>
      </c>
      <c r="IA385" t="s">
        <v>2790</v>
      </c>
      <c r="IB385" t="s">
        <v>2736</v>
      </c>
      <c r="IC385" t="s">
        <v>3071</v>
      </c>
      <c r="ID385" s="33" t="b" cm="1">
        <f t="array" ref="ID385">_xlfn.IFNA(MATCH($A$2,_xlfn.NUMBERVALUE(Table_Query_from_MF_DSNP62[[#This Row],[CL_GLACCT_DR1]:[CL_GLACCT_CR4]]),0),0)&gt;=1</f>
        <v>1</v>
      </c>
      <c r="IE385" s="33" t="b">
        <f>OR(Table_Query_from_MF_DSNP62[[#This Row],[Pair1]:[Pair25]])</f>
        <v>1</v>
      </c>
      <c r="IF385" s="33">
        <f>_xlfn.IFNA(MATCH(TRUE,Table_Query_from_MF_DSNP62[[#This Row],[Pair1]:[Pair25]],0),"none")</f>
        <v>1</v>
      </c>
      <c r="IG385" s="33" t="b">
        <f>AND($A$2&gt;=_xlfn.NUMBERVALUE(Table_Query_from_MF_DSNP62[[#This Row],[CL_GL_ACCT_FR1]]),$A$2&lt;=_xlfn.NUMBERVALUE(Table_Query_from_MF_DSNP62[[#This Row],[CL_GL_ACCT_TO1]]))</f>
        <v>1</v>
      </c>
      <c r="IH385" s="33" t="b">
        <f>AND($A$2&gt;=_xlfn.NUMBERVALUE(Table_Query_from_MF_DSNP62[[#This Row],[CL_GL_ACCT_FR2]]),$A$2&lt;=_xlfn.NUMBERVALUE(Table_Query_from_MF_DSNP62[[#This Row],[CL_GL_ACCT_TO2]]))</f>
        <v>1</v>
      </c>
      <c r="II385" s="33" t="b">
        <f>AND($A$2&gt;=_xlfn.NUMBERVALUE(Table_Query_from_MF_DSNP62[[#This Row],[CL_GL_ACCT_FR3]]),$A$2&lt;=_xlfn.NUMBERVALUE(Table_Query_from_MF_DSNP62[[#This Row],[CL_GL_ACCT_TO3]]))</f>
        <v>1</v>
      </c>
      <c r="IJ385" s="33" t="b">
        <f>AND($A$2&gt;=_xlfn.NUMBERVALUE(Table_Query_from_MF_DSNP62[[#This Row],[CL_GL_ACCT_FR4]]),$A$2&lt;=_xlfn.NUMBERVALUE(Table_Query_from_MF_DSNP62[[#This Row],[CL_GL_ACCT_TO4]]))</f>
        <v>1</v>
      </c>
      <c r="IK385" s="33" t="b">
        <f>AND($A$2&gt;=_xlfn.NUMBERVALUE(Table_Query_from_MF_DSNP62[[#This Row],[CL_GL_ACCT_FR5]]),$A$2&lt;=_xlfn.NUMBERVALUE(Table_Query_from_MF_DSNP62[[#This Row],[CL_GL_ACCT_TO5]]))</f>
        <v>1</v>
      </c>
      <c r="IL385" s="33" t="b">
        <f>AND($A$2&gt;=_xlfn.NUMBERVALUE(Table_Query_from_MF_DSNP62[[#This Row],[CL_GL_ACCT_FR6]]),$A$2&lt;=_xlfn.NUMBERVALUE(Table_Query_from_MF_DSNP62[[#This Row],[CL_GL_ACCT_TO6]]))</f>
        <v>1</v>
      </c>
      <c r="IM385" s="33" t="b">
        <f>AND($A$2&gt;=_xlfn.NUMBERVALUE(Table_Query_from_MF_DSNP62[[#This Row],[CL_GL_ACCT_FR7]]),$A$2&lt;=_xlfn.NUMBERVALUE(Table_Query_from_MF_DSNP62[[#This Row],[CL_GL_ACCT_TO7]]))</f>
        <v>1</v>
      </c>
      <c r="IN385" s="33" t="b">
        <f>AND($A$2&gt;=_xlfn.NUMBERVALUE(Table_Query_from_MF_DSNP62[[#This Row],[CL_GL_ACCT_FR8]]),$A$2&lt;=_xlfn.NUMBERVALUE(Table_Query_from_MF_DSNP62[[#This Row],[CL_GL_ACCT_TO8]]))</f>
        <v>1</v>
      </c>
      <c r="IO385" s="33" t="b">
        <f>AND($A$2&gt;=_xlfn.NUMBERVALUE(Table_Query_from_MF_DSNP62[[#This Row],[CL_GL_ACCT_FR9]]),$A$2&lt;=_xlfn.NUMBERVALUE(Table_Query_from_MF_DSNP62[[#This Row],[CL_GL_ACCT_TO9]]))</f>
        <v>1</v>
      </c>
      <c r="IP385" s="33" t="b">
        <f>AND($A$2&gt;=_xlfn.NUMBERVALUE(Table_Query_from_MF_DSNP62[[#This Row],[CL_GL_ACCT_FR10]]),$A$2&lt;=_xlfn.NUMBERVALUE(Table_Query_from_MF_DSNP62[[#This Row],[CL_GL_ACCT_TO10]]))</f>
        <v>1</v>
      </c>
      <c r="IQ385" s="33" t="b">
        <f>AND($A$2&gt;=_xlfn.NUMBERVALUE(Table_Query_from_MF_DSNP62[[#This Row],[CL_GL_ACCT_FR11]]),$A$2&lt;=_xlfn.NUMBERVALUE(Table_Query_from_MF_DSNP62[[#This Row],[CL_GL_ACCT_TO11]]))</f>
        <v>1</v>
      </c>
      <c r="IR385" s="33" t="b">
        <f>AND($A$2&gt;=_xlfn.NUMBERVALUE(Table_Query_from_MF_DSNP62[[#This Row],[CL_GL_ACCT_FR12]]),$A$2&lt;=_xlfn.NUMBERVALUE(Table_Query_from_MF_DSNP62[[#This Row],[CL_GL_ACCT_TO12]]))</f>
        <v>1</v>
      </c>
      <c r="IS385" s="33" t="b">
        <f>AND($A$2&gt;=_xlfn.NUMBERVALUE(Table_Query_from_MF_DSNP62[[#This Row],[CL_GL_ACCT_FR13]]),$A$2&lt;=_xlfn.NUMBERVALUE(Table_Query_from_MF_DSNP62[[#This Row],[CL_GL_ACCT_TO13]]))</f>
        <v>1</v>
      </c>
      <c r="IT385" s="33" t="b">
        <f>AND($A$2&gt;=_xlfn.NUMBERVALUE(Table_Query_from_MF_DSNP62[[#This Row],[CL_GL_ACCT_FR14]]),$A$2&lt;=_xlfn.NUMBERVALUE(Table_Query_from_MF_DSNP62[[#This Row],[CL_GL_ACCT_TO14]]))</f>
        <v>1</v>
      </c>
      <c r="IU385" s="33" t="b">
        <f>AND($A$2&gt;=_xlfn.NUMBERVALUE(Table_Query_from_MF_DSNP62[[#This Row],[CL_GL_ACCT_FR15]]),$A$2&lt;=_xlfn.NUMBERVALUE(Table_Query_from_MF_DSNP62[[#This Row],[CL_GL_ACCT_TO15]]))</f>
        <v>1</v>
      </c>
      <c r="IV385" s="33" t="b">
        <f>AND($A$2&gt;=_xlfn.NUMBERVALUE(Table_Query_from_MF_DSNP62[[#This Row],[CL_GL_ACCT_FR16]]),$A$2&lt;=_xlfn.NUMBERVALUE(Table_Query_from_MF_DSNP62[[#This Row],[CL_GL_ACCT_TO16]]))</f>
        <v>1</v>
      </c>
      <c r="IW385" s="33" t="b">
        <f>AND($A$2&gt;=_xlfn.NUMBERVALUE(Table_Query_from_MF_DSNP62[[#This Row],[CL_GL_ACCT_FR17]]),$A$2&lt;=_xlfn.NUMBERVALUE(Table_Query_from_MF_DSNP62[[#This Row],[CL_GL_ACCT_TO17]]))</f>
        <v>1</v>
      </c>
      <c r="IX385" s="33" t="b">
        <f>AND($A$2&gt;=_xlfn.NUMBERVALUE(Table_Query_from_MF_DSNP62[[#This Row],[CL_GL_ACCT_FR18]]),$A$2&lt;=_xlfn.NUMBERVALUE(Table_Query_from_MF_DSNP62[[#This Row],[CL_GL_ACCT_TO18]]))</f>
        <v>1</v>
      </c>
      <c r="IY385" s="33" t="b">
        <f>AND($A$2&gt;=_xlfn.NUMBERVALUE(Table_Query_from_MF_DSNP62[[#This Row],[CL_GL_ACCT_FR19]]),$A$2&lt;=_xlfn.NUMBERVALUE(Table_Query_from_MF_DSNP62[[#This Row],[CL_GL_ACCT_TO19]]))</f>
        <v>1</v>
      </c>
      <c r="IZ385" s="33" t="b">
        <f>AND($A$2&gt;=_xlfn.NUMBERVALUE(Table_Query_from_MF_DSNP62[[#This Row],[CL_GL_ACCT_FR20]]),$A$2&lt;=_xlfn.NUMBERVALUE(Table_Query_from_MF_DSNP62[[#This Row],[CL_GL_ACCT_TO20]]))</f>
        <v>1</v>
      </c>
      <c r="JA385" s="33" t="b">
        <f>AND($A$2&gt;=_xlfn.NUMBERVALUE(Table_Query_from_MF_DSNP62[[#This Row],[CL_GL_ACCT_FR21]]),$A$2&lt;=_xlfn.NUMBERVALUE(Table_Query_from_MF_DSNP62[[#This Row],[CL_GL_ACCT_TO21]]))</f>
        <v>1</v>
      </c>
      <c r="JB385" s="33" t="b">
        <f>AND($A$2&gt;=_xlfn.NUMBERVALUE(Table_Query_from_MF_DSNP62[[#This Row],[CL_GL_ACCT_FR22]]),$A$2&lt;=_xlfn.NUMBERVALUE(Table_Query_from_MF_DSNP62[[#This Row],[CL_GL_ACCT_TO22]]))</f>
        <v>1</v>
      </c>
      <c r="JC385" s="33" t="b">
        <f>AND($A$2&gt;=_xlfn.NUMBERVALUE(Table_Query_from_MF_DSNP62[[#This Row],[CL_GL_ACCT_FR23]]),$A$2&lt;=_xlfn.NUMBERVALUE(Table_Query_from_MF_DSNP62[[#This Row],[CL_GL_ACCT_TO23]]))</f>
        <v>1</v>
      </c>
      <c r="JD385" s="33" t="b">
        <f>AND($A$2&gt;=_xlfn.NUMBERVALUE(Table_Query_from_MF_DSNP62[[#This Row],[CL_GL_ACCT_FR24]]),$A$2&lt;=_xlfn.NUMBERVALUE(Table_Query_from_MF_DSNP62[[#This Row],[CL_GL_ACCT_TO24]]))</f>
        <v>1</v>
      </c>
      <c r="JE385" s="33" t="b">
        <f>AND($A$2&gt;=_xlfn.NUMBERVALUE(Table_Query_from_MF_DSNP62[[#This Row],[CL_GL_ACCT_FR25]]),$A$2&lt;=_xlfn.NUMBERVALUE(Table_Query_from_MF_DSNP62[[#This Row],[CL_GL_ACCT_TO25]]))</f>
        <v>1</v>
      </c>
      <c r="JF385" s="33" t="b">
        <f>OR(Table_Query_from_MF_DSNP62[[#This Row],[PairA]:[PairO]])</f>
        <v>1</v>
      </c>
      <c r="JG385" s="33">
        <f>_xlfn.IFNA(MATCH(TRUE,Table_Query_from_MF_DSNP62[[#This Row],[PairA]:[PairO]],0),"none")</f>
        <v>5</v>
      </c>
      <c r="JH385" s="33" t="b">
        <f>AND($B$2&gt;=_xlfn.NUMBERVALUE(Table_Query_from_MF_DSNP62[[#This Row],[CL_CMP_OBJ_FR1]]),$B$2&lt;=_xlfn.NUMBERVALUE(Table_Query_from_MF_DSNP62[[#This Row],[CL_CMP_OBJ_TO1]]))</f>
        <v>0</v>
      </c>
      <c r="JI385" s="33" t="b">
        <f>AND($B$2&gt;=_xlfn.NUMBERVALUE(Table_Query_from_MF_DSNP62[[#This Row],[CL_CMP_OBJ_FR2]]),$B$2&lt;=_xlfn.NUMBERVALUE(Table_Query_from_MF_DSNP62[[#This Row],[CL_CMP_OBJ_TO2]]))</f>
        <v>0</v>
      </c>
      <c r="JJ385" s="33" t="b">
        <f>AND($B$2&gt;=_xlfn.NUMBERVALUE(Table_Query_from_MF_DSNP62[[#This Row],[CL_CMP_OBJ_FR3]]),$B$2&lt;=_xlfn.NUMBERVALUE(Table_Query_from_MF_DSNP62[[#This Row],[CL_CMP_OBJ_TO3]]))</f>
        <v>0</v>
      </c>
      <c r="JK385" s="33" t="b">
        <f>AND($B$2&gt;=_xlfn.NUMBERVALUE(Table_Query_from_MF_DSNP62[[#This Row],[CL_CMP_OBJ_FR4]]),$B$2&lt;=_xlfn.NUMBERVALUE(Table_Query_from_MF_DSNP62[[#This Row],[CL_CMP_OBJ_TO4]]))</f>
        <v>0</v>
      </c>
      <c r="JL385" s="33" t="b">
        <f>AND($B$2&gt;=_xlfn.NUMBERVALUE(Table_Query_from_MF_DSNP62[[#This Row],[CL_CMP_OBJ_FR5]]),$B$2&lt;=_xlfn.NUMBERVALUE(Table_Query_from_MF_DSNP62[[#This Row],[CL_CMP_OBJ_TO5]]))</f>
        <v>1</v>
      </c>
      <c r="JM385" s="33" t="b">
        <f>AND($B$2&gt;=_xlfn.NUMBERVALUE(Table_Query_from_MF_DSNP62[[#This Row],[CL_CMP_OBJ_FR6]]),$B$2&lt;=_xlfn.NUMBERVALUE(Table_Query_from_MF_DSNP62[[#This Row],[CL_CMP_OBJ_TO6]]))</f>
        <v>1</v>
      </c>
      <c r="JN385" s="33" t="b">
        <f>AND($B$2&gt;=_xlfn.NUMBERVALUE(Table_Query_from_MF_DSNP62[[#This Row],[CL_CMP_OBJ_FR7]]),$B$2&lt;=_xlfn.NUMBERVALUE(Table_Query_from_MF_DSNP62[[#This Row],[CL_CMP_OBJ_TO7]]))</f>
        <v>1</v>
      </c>
      <c r="JO385" s="33" t="b">
        <f>AND($B$2&gt;=_xlfn.NUMBERVALUE(Table_Query_from_MF_DSNP62[[#This Row],[CL_CMP_OBJ_FR8]]),$B$2&lt;=_xlfn.NUMBERVALUE(Table_Query_from_MF_DSNP62[[#This Row],[CL_CMP_OBJ_TO8]]))</f>
        <v>1</v>
      </c>
      <c r="JP385" s="33" t="b">
        <f>AND($B$2&gt;=_xlfn.NUMBERVALUE(Table_Query_from_MF_DSNP62[[#This Row],[CL_CMP_OBJ_FR9]]),$B$2&lt;=_xlfn.NUMBERVALUE(Table_Query_from_MF_DSNP62[[#This Row],[CL_CMP_OBJ_TO9]]))</f>
        <v>1</v>
      </c>
      <c r="JQ385" s="33" t="b">
        <f>AND($B$2&gt;=_xlfn.NUMBERVALUE(Table_Query_from_MF_DSNP62[[#This Row],[CL_CMP_OBJ_FR10]]),$B$2&lt;=_xlfn.NUMBERVALUE(Table_Query_from_MF_DSNP62[[#This Row],[CL_CMP_OBJ_TO10]]))</f>
        <v>1</v>
      </c>
      <c r="JR385" s="33" t="b">
        <f>AND($B$2&gt;=_xlfn.NUMBERVALUE(Table_Query_from_MF_DSNP62[[#This Row],[CL_CMP_OBJ_FR11]]),$B$2&lt;=_xlfn.NUMBERVALUE(Table_Query_from_MF_DSNP62[[#This Row],[CL_CMP_OBJ_TO11]]))</f>
        <v>1</v>
      </c>
      <c r="JS385" s="33" t="b">
        <f>AND($B$2&gt;=_xlfn.NUMBERVALUE(Table_Query_from_MF_DSNP62[[#This Row],[CL_CMP_OBJ_FR12]]),$B$2&lt;=_xlfn.NUMBERVALUE(Table_Query_from_MF_DSNP62[[#This Row],[CL_CMP_OBJ_TO12]]))</f>
        <v>1</v>
      </c>
      <c r="JT385" s="33" t="b">
        <f>AND($B$2&gt;=_xlfn.NUMBERVALUE(Table_Query_from_MF_DSNP62[[#This Row],[CL_CMP_OBJ_FR13]]),$B$2&lt;=_xlfn.NUMBERVALUE(Table_Query_from_MF_DSNP62[[#This Row],[CL_CMP_OBJ_TO13]]))</f>
        <v>1</v>
      </c>
      <c r="JU385" s="33" t="b">
        <f>AND($B$2&gt;=_xlfn.NUMBERVALUE(Table_Query_from_MF_DSNP62[[#This Row],[CL_CMP_OBJ_FR14]]),$B$2&lt;=_xlfn.NUMBERVALUE(Table_Query_from_MF_DSNP62[[#This Row],[CL_CMP_OBJ_TO14]]))</f>
        <v>1</v>
      </c>
      <c r="JV385" s="33" t="b">
        <f>AND($B$2&gt;=_xlfn.NUMBERVALUE(Table_Query_from_MF_DSNP62[[#This Row],[CL_CMP_OBJ_FR15]]),$B$2&lt;=_xlfn.NUMBERVALUE(Table_Query_from_MF_DSNP62[[#This Row],[CL_CMP_OBJ_TO15]]))</f>
        <v>1</v>
      </c>
    </row>
    <row r="386" spans="1:282" x14ac:dyDescent="0.25">
      <c r="A386" t="b">
        <f>OR(,Table_Query_from_MF_DSNP62[[#This Row],[Desired GL included as "hard-coded" GL?]],Table_Query_from_MF_DSNP62[[#This Row],[Desired GL included as "Open GL"?]])</f>
        <v>1</v>
      </c>
      <c r="B386" t="b">
        <f>Table_Query_from_MF_DSNP62[[#This Row],[Desired CObj included as "Open CObj"?]]</f>
        <v>1</v>
      </c>
      <c r="C386" t="s">
        <v>1989</v>
      </c>
      <c r="D386" t="s">
        <v>1990</v>
      </c>
      <c r="E386" t="s">
        <v>8</v>
      </c>
      <c r="F386" s="24" t="s">
        <v>417</v>
      </c>
      <c r="G386" t="s">
        <v>232</v>
      </c>
      <c r="H386" s="24" t="s">
        <v>444</v>
      </c>
      <c r="I386" t="s">
        <v>444</v>
      </c>
      <c r="J386" s="24" t="s">
        <v>444</v>
      </c>
      <c r="K386" t="s">
        <v>444</v>
      </c>
      <c r="L386" s="24" t="s">
        <v>444</v>
      </c>
      <c r="M386" t="s">
        <v>444</v>
      </c>
      <c r="N386" t="s">
        <v>444</v>
      </c>
      <c r="O386" t="s">
        <v>444</v>
      </c>
      <c r="P386" t="s">
        <v>444</v>
      </c>
      <c r="Q386" t="s">
        <v>15</v>
      </c>
      <c r="R386" t="s">
        <v>444</v>
      </c>
      <c r="S386" t="s">
        <v>442</v>
      </c>
      <c r="T386" t="s">
        <v>447</v>
      </c>
      <c r="U386" t="s">
        <v>444</v>
      </c>
      <c r="V386" t="s">
        <v>444</v>
      </c>
      <c r="W386" t="s">
        <v>447</v>
      </c>
      <c r="X386" t="s">
        <v>444</v>
      </c>
      <c r="Y386" t="s">
        <v>444</v>
      </c>
      <c r="Z386" t="s">
        <v>442</v>
      </c>
      <c r="AA386" t="s">
        <v>442</v>
      </c>
      <c r="AB386" t="s">
        <v>442</v>
      </c>
      <c r="AC386" t="s">
        <v>444</v>
      </c>
      <c r="AD386" t="s">
        <v>444</v>
      </c>
      <c r="AE386" t="s">
        <v>444</v>
      </c>
      <c r="AF386" t="s">
        <v>444</v>
      </c>
      <c r="AG386" t="s">
        <v>442</v>
      </c>
      <c r="AH386" t="s">
        <v>444</v>
      </c>
      <c r="AI386" t="s">
        <v>447</v>
      </c>
      <c r="AJ386" t="s">
        <v>442</v>
      </c>
      <c r="AK386" t="s">
        <v>442</v>
      </c>
      <c r="AL386" t="s">
        <v>444</v>
      </c>
      <c r="AM386" t="s">
        <v>444</v>
      </c>
      <c r="AN386" t="s">
        <v>444</v>
      </c>
      <c r="AO386" t="s">
        <v>444</v>
      </c>
      <c r="AP386" t="s">
        <v>442</v>
      </c>
      <c r="AQ386" t="s">
        <v>1440</v>
      </c>
      <c r="AR386" t="s">
        <v>1451</v>
      </c>
      <c r="AS386" t="s">
        <v>162</v>
      </c>
      <c r="AT386" t="s">
        <v>444</v>
      </c>
      <c r="AU386" t="s">
        <v>444</v>
      </c>
      <c r="AV386" t="s">
        <v>442</v>
      </c>
      <c r="AW386" t="s">
        <v>444</v>
      </c>
      <c r="AX386" t="s">
        <v>444</v>
      </c>
      <c r="AY386" t="s">
        <v>444</v>
      </c>
      <c r="AZ386" t="s">
        <v>444</v>
      </c>
      <c r="BA386" t="s">
        <v>444</v>
      </c>
      <c r="BB386" t="s">
        <v>444</v>
      </c>
      <c r="BC386" t="s">
        <v>444</v>
      </c>
      <c r="BD386" t="s">
        <v>1359</v>
      </c>
      <c r="BE386" t="s">
        <v>444</v>
      </c>
      <c r="BF386" t="s">
        <v>1360</v>
      </c>
      <c r="BG386" t="s">
        <v>444</v>
      </c>
      <c r="BH386" t="s">
        <v>444</v>
      </c>
      <c r="BI386" t="s">
        <v>444</v>
      </c>
      <c r="BJ386" t="s">
        <v>444</v>
      </c>
      <c r="BK386" t="s">
        <v>444</v>
      </c>
      <c r="BL386" t="s">
        <v>444</v>
      </c>
      <c r="BM386" t="s">
        <v>444</v>
      </c>
      <c r="BN386" t="s">
        <v>444</v>
      </c>
      <c r="BO386" t="s">
        <v>444</v>
      </c>
      <c r="BP386" t="s">
        <v>444</v>
      </c>
      <c r="BQ386" t="s">
        <v>444</v>
      </c>
      <c r="BR386" t="s">
        <v>444</v>
      </c>
      <c r="BS386" t="s">
        <v>444</v>
      </c>
      <c r="BT386" t="s">
        <v>444</v>
      </c>
      <c r="BU386" t="s">
        <v>444</v>
      </c>
      <c r="BV386" t="s">
        <v>444</v>
      </c>
      <c r="BW386" t="s">
        <v>444</v>
      </c>
      <c r="BX386" t="s">
        <v>444</v>
      </c>
      <c r="BY386" t="s">
        <v>444</v>
      </c>
      <c r="BZ386" t="s">
        <v>444</v>
      </c>
      <c r="CA386" t="s">
        <v>444</v>
      </c>
      <c r="CB386" t="s">
        <v>444</v>
      </c>
      <c r="CC386" t="s">
        <v>444</v>
      </c>
      <c r="CD386" t="s">
        <v>444</v>
      </c>
      <c r="CE386" t="s">
        <v>444</v>
      </c>
      <c r="CF386" t="s">
        <v>444</v>
      </c>
      <c r="CG386" t="s">
        <v>444</v>
      </c>
      <c r="CH386" t="s">
        <v>444</v>
      </c>
      <c r="CI386" t="s">
        <v>444</v>
      </c>
      <c r="CJ386" t="s">
        <v>444</v>
      </c>
      <c r="CK386" t="s">
        <v>444</v>
      </c>
      <c r="CL386" t="s">
        <v>444</v>
      </c>
      <c r="CM386" t="s">
        <v>444</v>
      </c>
      <c r="CN386" t="s">
        <v>444</v>
      </c>
      <c r="CO386" t="s">
        <v>444</v>
      </c>
      <c r="CP386" t="s">
        <v>444</v>
      </c>
      <c r="CQ386" t="s">
        <v>444</v>
      </c>
      <c r="CR386" t="s">
        <v>444</v>
      </c>
      <c r="CS386" t="s">
        <v>444</v>
      </c>
      <c r="CT386" t="s">
        <v>444</v>
      </c>
      <c r="CU386" t="s">
        <v>444</v>
      </c>
      <c r="CV386" t="s">
        <v>2790</v>
      </c>
      <c r="CW386" t="s">
        <v>2736</v>
      </c>
      <c r="CX386" t="s">
        <v>2737</v>
      </c>
      <c r="CY386" t="s">
        <v>1472</v>
      </c>
      <c r="CZ386" t="s">
        <v>1473</v>
      </c>
      <c r="DA386" t="s">
        <v>444</v>
      </c>
      <c r="DB386" t="s">
        <v>444</v>
      </c>
      <c r="DC386" t="s">
        <v>444</v>
      </c>
      <c r="DD386" t="s">
        <v>444</v>
      </c>
      <c r="DE386" t="s">
        <v>444</v>
      </c>
      <c r="DF386" t="s">
        <v>444</v>
      </c>
      <c r="DG386" t="s">
        <v>444</v>
      </c>
      <c r="DH386" t="s">
        <v>444</v>
      </c>
      <c r="DI386" t="s">
        <v>282</v>
      </c>
      <c r="DJ386" t="s">
        <v>1440</v>
      </c>
      <c r="DK386" t="s">
        <v>1451</v>
      </c>
      <c r="DL386" t="s">
        <v>444</v>
      </c>
      <c r="DM386" t="s">
        <v>444</v>
      </c>
      <c r="DN386" t="s">
        <v>444</v>
      </c>
      <c r="DO386" t="s">
        <v>444</v>
      </c>
      <c r="DP386" t="s">
        <v>444</v>
      </c>
      <c r="DQ386" t="s">
        <v>444</v>
      </c>
      <c r="DR386" t="s">
        <v>444</v>
      </c>
      <c r="DS386" t="s">
        <v>444</v>
      </c>
      <c r="DT386" s="24" t="s">
        <v>444</v>
      </c>
      <c r="DU386" s="24" t="s">
        <v>444</v>
      </c>
      <c r="DV386" t="s">
        <v>444</v>
      </c>
      <c r="DW386" t="s">
        <v>444</v>
      </c>
      <c r="DX386" s="24" t="s">
        <v>444</v>
      </c>
      <c r="DY386" s="24" t="s">
        <v>444</v>
      </c>
      <c r="DZ386" t="s">
        <v>444</v>
      </c>
      <c r="EA386" t="s">
        <v>444</v>
      </c>
      <c r="EB386" s="24" t="s">
        <v>444</v>
      </c>
      <c r="EC386" s="24" t="s">
        <v>444</v>
      </c>
      <c r="ED386" t="s">
        <v>444</v>
      </c>
      <c r="EE386" t="s">
        <v>444</v>
      </c>
      <c r="EF386" s="24" t="s">
        <v>444</v>
      </c>
      <c r="EG386" s="24" t="s">
        <v>444</v>
      </c>
      <c r="EH386" t="s">
        <v>444</v>
      </c>
      <c r="EI386" t="s">
        <v>444</v>
      </c>
      <c r="EJ386" s="24" t="s">
        <v>444</v>
      </c>
      <c r="EK386" s="24" t="s">
        <v>444</v>
      </c>
      <c r="EL386" t="s">
        <v>444</v>
      </c>
      <c r="EM386" t="s">
        <v>444</v>
      </c>
      <c r="EN386" s="24" t="s">
        <v>444</v>
      </c>
      <c r="EO386" s="24" t="s">
        <v>444</v>
      </c>
      <c r="EP386" t="s">
        <v>444</v>
      </c>
      <c r="EQ386" t="s">
        <v>444</v>
      </c>
      <c r="ER386" s="24" t="s">
        <v>444</v>
      </c>
      <c r="ES386" s="24" t="s">
        <v>444</v>
      </c>
      <c r="ET386" t="s">
        <v>444</v>
      </c>
      <c r="EU386" t="s">
        <v>444</v>
      </c>
      <c r="EV386" s="24" t="s">
        <v>444</v>
      </c>
      <c r="EW386" s="24" t="s">
        <v>444</v>
      </c>
      <c r="EX386" t="s">
        <v>444</v>
      </c>
      <c r="EY386" t="s">
        <v>444</v>
      </c>
      <c r="EZ386" s="24" t="s">
        <v>444</v>
      </c>
      <c r="FA386" s="24" t="s">
        <v>444</v>
      </c>
      <c r="FB386" t="s">
        <v>444</v>
      </c>
      <c r="FC386" t="s">
        <v>444</v>
      </c>
      <c r="FD386" s="24" t="s">
        <v>444</v>
      </c>
      <c r="FE386" s="24" t="s">
        <v>444</v>
      </c>
      <c r="FF386" t="s">
        <v>444</v>
      </c>
      <c r="FG386" t="s">
        <v>444</v>
      </c>
      <c r="FH386" s="24" t="s">
        <v>444</v>
      </c>
      <c r="FI386" s="24" t="s">
        <v>444</v>
      </c>
      <c r="FJ386" t="s">
        <v>444</v>
      </c>
      <c r="FK386" t="s">
        <v>444</v>
      </c>
      <c r="FL386" s="24" t="s">
        <v>444</v>
      </c>
      <c r="FM386" s="24" t="s">
        <v>444</v>
      </c>
      <c r="FN386" t="s">
        <v>444</v>
      </c>
      <c r="FO386" t="s">
        <v>444</v>
      </c>
      <c r="FP386" s="24" t="s">
        <v>444</v>
      </c>
      <c r="FQ386" s="24" t="s">
        <v>444</v>
      </c>
      <c r="FR386" t="s">
        <v>444</v>
      </c>
      <c r="FS386" t="s">
        <v>444</v>
      </c>
      <c r="FT386" s="24" t="s">
        <v>444</v>
      </c>
      <c r="FU386" s="24" t="s">
        <v>444</v>
      </c>
      <c r="FV386" t="s">
        <v>444</v>
      </c>
      <c r="FW386" t="s">
        <v>444</v>
      </c>
      <c r="FX386" s="24" t="s">
        <v>444</v>
      </c>
      <c r="FY386" s="24" t="s">
        <v>444</v>
      </c>
      <c r="FZ386" t="s">
        <v>444</v>
      </c>
      <c r="GA386" t="s">
        <v>444</v>
      </c>
      <c r="GB386" s="24" t="s">
        <v>444</v>
      </c>
      <c r="GC386" s="24" t="s">
        <v>444</v>
      </c>
      <c r="GD386" t="s">
        <v>444</v>
      </c>
      <c r="GE386" t="s">
        <v>444</v>
      </c>
      <c r="GF386" s="24" t="s">
        <v>444</v>
      </c>
      <c r="GG386" s="24" t="s">
        <v>444</v>
      </c>
      <c r="GH386" t="s">
        <v>15</v>
      </c>
      <c r="GI386" s="24" t="s">
        <v>462</v>
      </c>
      <c r="GJ386" s="24" t="s">
        <v>462</v>
      </c>
      <c r="GK386" t="s">
        <v>466</v>
      </c>
      <c r="GL386" t="s">
        <v>466</v>
      </c>
      <c r="GM386" s="24" t="s">
        <v>444</v>
      </c>
      <c r="GN386" s="24" t="s">
        <v>444</v>
      </c>
      <c r="GO386" t="s">
        <v>444</v>
      </c>
      <c r="GP386" t="s">
        <v>444</v>
      </c>
      <c r="GQ386" s="24" t="s">
        <v>444</v>
      </c>
      <c r="GR386" s="24" t="s">
        <v>444</v>
      </c>
      <c r="GS386" t="s">
        <v>444</v>
      </c>
      <c r="GT386" t="s">
        <v>444</v>
      </c>
      <c r="GU386" s="24" t="s">
        <v>444</v>
      </c>
      <c r="GV386" s="24" t="s">
        <v>444</v>
      </c>
      <c r="GW386" t="s">
        <v>444</v>
      </c>
      <c r="GX386" t="s">
        <v>444</v>
      </c>
      <c r="GY386" s="24" t="s">
        <v>444</v>
      </c>
      <c r="GZ386" s="24" t="s">
        <v>444</v>
      </c>
      <c r="HA386" t="s">
        <v>444</v>
      </c>
      <c r="HB386" t="s">
        <v>444</v>
      </c>
      <c r="HC386" s="24" t="s">
        <v>444</v>
      </c>
      <c r="HD386" s="24" t="s">
        <v>444</v>
      </c>
      <c r="HE386" t="s">
        <v>444</v>
      </c>
      <c r="HF386" t="s">
        <v>444</v>
      </c>
      <c r="HG386" s="24" t="s">
        <v>444</v>
      </c>
      <c r="HH386" s="24" t="s">
        <v>444</v>
      </c>
      <c r="HI386" t="s">
        <v>444</v>
      </c>
      <c r="HJ386" t="s">
        <v>444</v>
      </c>
      <c r="HK386" s="24" t="s">
        <v>444</v>
      </c>
      <c r="HL386" s="24" t="s">
        <v>444</v>
      </c>
      <c r="HM386" t="s">
        <v>444</v>
      </c>
      <c r="HN386" t="s">
        <v>444</v>
      </c>
      <c r="HO386" s="24" t="s">
        <v>444</v>
      </c>
      <c r="HP386" s="24" t="s">
        <v>444</v>
      </c>
      <c r="HQ386" t="s">
        <v>444</v>
      </c>
      <c r="HR386" t="s">
        <v>444</v>
      </c>
      <c r="HS386" s="24" t="s">
        <v>444</v>
      </c>
      <c r="HT386" s="24" t="s">
        <v>444</v>
      </c>
      <c r="HU386" t="s">
        <v>444</v>
      </c>
      <c r="HV386" t="s">
        <v>444</v>
      </c>
      <c r="HW386" s="24" t="s">
        <v>444</v>
      </c>
      <c r="HX386" s="24" t="s">
        <v>444</v>
      </c>
      <c r="HY386" t="s">
        <v>444</v>
      </c>
      <c r="HZ386" t="s">
        <v>444</v>
      </c>
      <c r="IA386" t="s">
        <v>2790</v>
      </c>
      <c r="IB386" t="s">
        <v>2736</v>
      </c>
      <c r="IC386" t="s">
        <v>3066</v>
      </c>
      <c r="ID386" s="33" t="b" cm="1">
        <f t="array" ref="ID386">_xlfn.IFNA(MATCH($A$2,_xlfn.NUMBERVALUE(Table_Query_from_MF_DSNP62[[#This Row],[CL_GLACCT_DR1]:[CL_GLACCT_CR4]]),0),0)&gt;=1</f>
        <v>1</v>
      </c>
      <c r="IE386" s="33" t="b">
        <f>OR(Table_Query_from_MF_DSNP62[[#This Row],[Pair1]:[Pair25]])</f>
        <v>1</v>
      </c>
      <c r="IF386" s="33">
        <f>_xlfn.IFNA(MATCH(TRUE,Table_Query_from_MF_DSNP62[[#This Row],[Pair1]:[Pair25]],0),"none")</f>
        <v>1</v>
      </c>
      <c r="IG386" s="33" t="b">
        <f>AND($A$2&gt;=_xlfn.NUMBERVALUE(Table_Query_from_MF_DSNP62[[#This Row],[CL_GL_ACCT_FR1]]),$A$2&lt;=_xlfn.NUMBERVALUE(Table_Query_from_MF_DSNP62[[#This Row],[CL_GL_ACCT_TO1]]))</f>
        <v>1</v>
      </c>
      <c r="IH386" s="33" t="b">
        <f>AND($A$2&gt;=_xlfn.NUMBERVALUE(Table_Query_from_MF_DSNP62[[#This Row],[CL_GL_ACCT_FR2]]),$A$2&lt;=_xlfn.NUMBERVALUE(Table_Query_from_MF_DSNP62[[#This Row],[CL_GL_ACCT_TO2]]))</f>
        <v>1</v>
      </c>
      <c r="II386" s="33" t="b">
        <f>AND($A$2&gt;=_xlfn.NUMBERVALUE(Table_Query_from_MF_DSNP62[[#This Row],[CL_GL_ACCT_FR3]]),$A$2&lt;=_xlfn.NUMBERVALUE(Table_Query_from_MF_DSNP62[[#This Row],[CL_GL_ACCT_TO3]]))</f>
        <v>1</v>
      </c>
      <c r="IJ386" s="33" t="b">
        <f>AND($A$2&gt;=_xlfn.NUMBERVALUE(Table_Query_from_MF_DSNP62[[#This Row],[CL_GL_ACCT_FR4]]),$A$2&lt;=_xlfn.NUMBERVALUE(Table_Query_from_MF_DSNP62[[#This Row],[CL_GL_ACCT_TO4]]))</f>
        <v>1</v>
      </c>
      <c r="IK386" s="33" t="b">
        <f>AND($A$2&gt;=_xlfn.NUMBERVALUE(Table_Query_from_MF_DSNP62[[#This Row],[CL_GL_ACCT_FR5]]),$A$2&lt;=_xlfn.NUMBERVALUE(Table_Query_from_MF_DSNP62[[#This Row],[CL_GL_ACCT_TO5]]))</f>
        <v>1</v>
      </c>
      <c r="IL386" s="33" t="b">
        <f>AND($A$2&gt;=_xlfn.NUMBERVALUE(Table_Query_from_MF_DSNP62[[#This Row],[CL_GL_ACCT_FR6]]),$A$2&lt;=_xlfn.NUMBERVALUE(Table_Query_from_MF_DSNP62[[#This Row],[CL_GL_ACCT_TO6]]))</f>
        <v>1</v>
      </c>
      <c r="IM386" s="33" t="b">
        <f>AND($A$2&gt;=_xlfn.NUMBERVALUE(Table_Query_from_MF_DSNP62[[#This Row],[CL_GL_ACCT_FR7]]),$A$2&lt;=_xlfn.NUMBERVALUE(Table_Query_from_MF_DSNP62[[#This Row],[CL_GL_ACCT_TO7]]))</f>
        <v>1</v>
      </c>
      <c r="IN386" s="33" t="b">
        <f>AND($A$2&gt;=_xlfn.NUMBERVALUE(Table_Query_from_MF_DSNP62[[#This Row],[CL_GL_ACCT_FR8]]),$A$2&lt;=_xlfn.NUMBERVALUE(Table_Query_from_MF_DSNP62[[#This Row],[CL_GL_ACCT_TO8]]))</f>
        <v>1</v>
      </c>
      <c r="IO386" s="33" t="b">
        <f>AND($A$2&gt;=_xlfn.NUMBERVALUE(Table_Query_from_MF_DSNP62[[#This Row],[CL_GL_ACCT_FR9]]),$A$2&lt;=_xlfn.NUMBERVALUE(Table_Query_from_MF_DSNP62[[#This Row],[CL_GL_ACCT_TO9]]))</f>
        <v>1</v>
      </c>
      <c r="IP386" s="33" t="b">
        <f>AND($A$2&gt;=_xlfn.NUMBERVALUE(Table_Query_from_MF_DSNP62[[#This Row],[CL_GL_ACCT_FR10]]),$A$2&lt;=_xlfn.NUMBERVALUE(Table_Query_from_MF_DSNP62[[#This Row],[CL_GL_ACCT_TO10]]))</f>
        <v>1</v>
      </c>
      <c r="IQ386" s="33" t="b">
        <f>AND($A$2&gt;=_xlfn.NUMBERVALUE(Table_Query_from_MF_DSNP62[[#This Row],[CL_GL_ACCT_FR11]]),$A$2&lt;=_xlfn.NUMBERVALUE(Table_Query_from_MF_DSNP62[[#This Row],[CL_GL_ACCT_TO11]]))</f>
        <v>1</v>
      </c>
      <c r="IR386" s="33" t="b">
        <f>AND($A$2&gt;=_xlfn.NUMBERVALUE(Table_Query_from_MF_DSNP62[[#This Row],[CL_GL_ACCT_FR12]]),$A$2&lt;=_xlfn.NUMBERVALUE(Table_Query_from_MF_DSNP62[[#This Row],[CL_GL_ACCT_TO12]]))</f>
        <v>1</v>
      </c>
      <c r="IS386" s="33" t="b">
        <f>AND($A$2&gt;=_xlfn.NUMBERVALUE(Table_Query_from_MF_DSNP62[[#This Row],[CL_GL_ACCT_FR13]]),$A$2&lt;=_xlfn.NUMBERVALUE(Table_Query_from_MF_DSNP62[[#This Row],[CL_GL_ACCT_TO13]]))</f>
        <v>1</v>
      </c>
      <c r="IT386" s="33" t="b">
        <f>AND($A$2&gt;=_xlfn.NUMBERVALUE(Table_Query_from_MF_DSNP62[[#This Row],[CL_GL_ACCT_FR14]]),$A$2&lt;=_xlfn.NUMBERVALUE(Table_Query_from_MF_DSNP62[[#This Row],[CL_GL_ACCT_TO14]]))</f>
        <v>1</v>
      </c>
      <c r="IU386" s="33" t="b">
        <f>AND($A$2&gt;=_xlfn.NUMBERVALUE(Table_Query_from_MF_DSNP62[[#This Row],[CL_GL_ACCT_FR15]]),$A$2&lt;=_xlfn.NUMBERVALUE(Table_Query_from_MF_DSNP62[[#This Row],[CL_GL_ACCT_TO15]]))</f>
        <v>1</v>
      </c>
      <c r="IV386" s="33" t="b">
        <f>AND($A$2&gt;=_xlfn.NUMBERVALUE(Table_Query_from_MF_DSNP62[[#This Row],[CL_GL_ACCT_FR16]]),$A$2&lt;=_xlfn.NUMBERVALUE(Table_Query_from_MF_DSNP62[[#This Row],[CL_GL_ACCT_TO16]]))</f>
        <v>1</v>
      </c>
      <c r="IW386" s="33" t="b">
        <f>AND($A$2&gt;=_xlfn.NUMBERVALUE(Table_Query_from_MF_DSNP62[[#This Row],[CL_GL_ACCT_FR17]]),$A$2&lt;=_xlfn.NUMBERVALUE(Table_Query_from_MF_DSNP62[[#This Row],[CL_GL_ACCT_TO17]]))</f>
        <v>1</v>
      </c>
      <c r="IX386" s="33" t="b">
        <f>AND($A$2&gt;=_xlfn.NUMBERVALUE(Table_Query_from_MF_DSNP62[[#This Row],[CL_GL_ACCT_FR18]]),$A$2&lt;=_xlfn.NUMBERVALUE(Table_Query_from_MF_DSNP62[[#This Row],[CL_GL_ACCT_TO18]]))</f>
        <v>1</v>
      </c>
      <c r="IY386" s="33" t="b">
        <f>AND($A$2&gt;=_xlfn.NUMBERVALUE(Table_Query_from_MF_DSNP62[[#This Row],[CL_GL_ACCT_FR19]]),$A$2&lt;=_xlfn.NUMBERVALUE(Table_Query_from_MF_DSNP62[[#This Row],[CL_GL_ACCT_TO19]]))</f>
        <v>1</v>
      </c>
      <c r="IZ386" s="33" t="b">
        <f>AND($A$2&gt;=_xlfn.NUMBERVALUE(Table_Query_from_MF_DSNP62[[#This Row],[CL_GL_ACCT_FR20]]),$A$2&lt;=_xlfn.NUMBERVALUE(Table_Query_from_MF_DSNP62[[#This Row],[CL_GL_ACCT_TO20]]))</f>
        <v>1</v>
      </c>
      <c r="JA386" s="33" t="b">
        <f>AND($A$2&gt;=_xlfn.NUMBERVALUE(Table_Query_from_MF_DSNP62[[#This Row],[CL_GL_ACCT_FR21]]),$A$2&lt;=_xlfn.NUMBERVALUE(Table_Query_from_MF_DSNP62[[#This Row],[CL_GL_ACCT_TO21]]))</f>
        <v>1</v>
      </c>
      <c r="JB386" s="33" t="b">
        <f>AND($A$2&gt;=_xlfn.NUMBERVALUE(Table_Query_from_MF_DSNP62[[#This Row],[CL_GL_ACCT_FR22]]),$A$2&lt;=_xlfn.NUMBERVALUE(Table_Query_from_MF_DSNP62[[#This Row],[CL_GL_ACCT_TO22]]))</f>
        <v>1</v>
      </c>
      <c r="JC386" s="33" t="b">
        <f>AND($A$2&gt;=_xlfn.NUMBERVALUE(Table_Query_from_MF_DSNP62[[#This Row],[CL_GL_ACCT_FR23]]),$A$2&lt;=_xlfn.NUMBERVALUE(Table_Query_from_MF_DSNP62[[#This Row],[CL_GL_ACCT_TO23]]))</f>
        <v>1</v>
      </c>
      <c r="JD386" s="33" t="b">
        <f>AND($A$2&gt;=_xlfn.NUMBERVALUE(Table_Query_from_MF_DSNP62[[#This Row],[CL_GL_ACCT_FR24]]),$A$2&lt;=_xlfn.NUMBERVALUE(Table_Query_from_MF_DSNP62[[#This Row],[CL_GL_ACCT_TO24]]))</f>
        <v>1</v>
      </c>
      <c r="JE386" s="33" t="b">
        <f>AND($A$2&gt;=_xlfn.NUMBERVALUE(Table_Query_from_MF_DSNP62[[#This Row],[CL_GL_ACCT_FR25]]),$A$2&lt;=_xlfn.NUMBERVALUE(Table_Query_from_MF_DSNP62[[#This Row],[CL_GL_ACCT_TO25]]))</f>
        <v>1</v>
      </c>
      <c r="JF386" s="33" t="b">
        <f>OR(Table_Query_from_MF_DSNP62[[#This Row],[PairA]:[PairO]])</f>
        <v>1</v>
      </c>
      <c r="JG386" s="33">
        <f>_xlfn.IFNA(MATCH(TRUE,Table_Query_from_MF_DSNP62[[#This Row],[PairA]:[PairO]],0),"none")</f>
        <v>3</v>
      </c>
      <c r="JH386" s="33" t="b">
        <f>AND($B$2&gt;=_xlfn.NUMBERVALUE(Table_Query_from_MF_DSNP62[[#This Row],[CL_CMP_OBJ_FR1]]),$B$2&lt;=_xlfn.NUMBERVALUE(Table_Query_from_MF_DSNP62[[#This Row],[CL_CMP_OBJ_TO1]]))</f>
        <v>0</v>
      </c>
      <c r="JI386" s="33" t="b">
        <f>AND($B$2&gt;=_xlfn.NUMBERVALUE(Table_Query_from_MF_DSNP62[[#This Row],[CL_CMP_OBJ_FR2]]),$B$2&lt;=_xlfn.NUMBERVALUE(Table_Query_from_MF_DSNP62[[#This Row],[CL_CMP_OBJ_TO2]]))</f>
        <v>0</v>
      </c>
      <c r="JJ386" s="33" t="b">
        <f>AND($B$2&gt;=_xlfn.NUMBERVALUE(Table_Query_from_MF_DSNP62[[#This Row],[CL_CMP_OBJ_FR3]]),$B$2&lt;=_xlfn.NUMBERVALUE(Table_Query_from_MF_DSNP62[[#This Row],[CL_CMP_OBJ_TO3]]))</f>
        <v>1</v>
      </c>
      <c r="JK386" s="33" t="b">
        <f>AND($B$2&gt;=_xlfn.NUMBERVALUE(Table_Query_from_MF_DSNP62[[#This Row],[CL_CMP_OBJ_FR4]]),$B$2&lt;=_xlfn.NUMBERVALUE(Table_Query_from_MF_DSNP62[[#This Row],[CL_CMP_OBJ_TO4]]))</f>
        <v>1</v>
      </c>
      <c r="JL386" s="33" t="b">
        <f>AND($B$2&gt;=_xlfn.NUMBERVALUE(Table_Query_from_MF_DSNP62[[#This Row],[CL_CMP_OBJ_FR5]]),$B$2&lt;=_xlfn.NUMBERVALUE(Table_Query_from_MF_DSNP62[[#This Row],[CL_CMP_OBJ_TO5]]))</f>
        <v>1</v>
      </c>
      <c r="JM386" s="33" t="b">
        <f>AND($B$2&gt;=_xlfn.NUMBERVALUE(Table_Query_from_MF_DSNP62[[#This Row],[CL_CMP_OBJ_FR6]]),$B$2&lt;=_xlfn.NUMBERVALUE(Table_Query_from_MF_DSNP62[[#This Row],[CL_CMP_OBJ_TO6]]))</f>
        <v>1</v>
      </c>
      <c r="JN386" s="33" t="b">
        <f>AND($B$2&gt;=_xlfn.NUMBERVALUE(Table_Query_from_MF_DSNP62[[#This Row],[CL_CMP_OBJ_FR7]]),$B$2&lt;=_xlfn.NUMBERVALUE(Table_Query_from_MF_DSNP62[[#This Row],[CL_CMP_OBJ_TO7]]))</f>
        <v>1</v>
      </c>
      <c r="JO386" s="33" t="b">
        <f>AND($B$2&gt;=_xlfn.NUMBERVALUE(Table_Query_from_MF_DSNP62[[#This Row],[CL_CMP_OBJ_FR8]]),$B$2&lt;=_xlfn.NUMBERVALUE(Table_Query_from_MF_DSNP62[[#This Row],[CL_CMP_OBJ_TO8]]))</f>
        <v>1</v>
      </c>
      <c r="JP386" s="33" t="b">
        <f>AND($B$2&gt;=_xlfn.NUMBERVALUE(Table_Query_from_MF_DSNP62[[#This Row],[CL_CMP_OBJ_FR9]]),$B$2&lt;=_xlfn.NUMBERVALUE(Table_Query_from_MF_DSNP62[[#This Row],[CL_CMP_OBJ_TO9]]))</f>
        <v>1</v>
      </c>
      <c r="JQ386" s="33" t="b">
        <f>AND($B$2&gt;=_xlfn.NUMBERVALUE(Table_Query_from_MF_DSNP62[[#This Row],[CL_CMP_OBJ_FR10]]),$B$2&lt;=_xlfn.NUMBERVALUE(Table_Query_from_MF_DSNP62[[#This Row],[CL_CMP_OBJ_TO10]]))</f>
        <v>1</v>
      </c>
      <c r="JR386" s="33" t="b">
        <f>AND($B$2&gt;=_xlfn.NUMBERVALUE(Table_Query_from_MF_DSNP62[[#This Row],[CL_CMP_OBJ_FR11]]),$B$2&lt;=_xlfn.NUMBERVALUE(Table_Query_from_MF_DSNP62[[#This Row],[CL_CMP_OBJ_TO11]]))</f>
        <v>1</v>
      </c>
      <c r="JS386" s="33" t="b">
        <f>AND($B$2&gt;=_xlfn.NUMBERVALUE(Table_Query_from_MF_DSNP62[[#This Row],[CL_CMP_OBJ_FR12]]),$B$2&lt;=_xlfn.NUMBERVALUE(Table_Query_from_MF_DSNP62[[#This Row],[CL_CMP_OBJ_TO12]]))</f>
        <v>1</v>
      </c>
      <c r="JT386" s="33" t="b">
        <f>AND($B$2&gt;=_xlfn.NUMBERVALUE(Table_Query_from_MF_DSNP62[[#This Row],[CL_CMP_OBJ_FR13]]),$B$2&lt;=_xlfn.NUMBERVALUE(Table_Query_from_MF_DSNP62[[#This Row],[CL_CMP_OBJ_TO13]]))</f>
        <v>1</v>
      </c>
      <c r="JU386" s="33" t="b">
        <f>AND($B$2&gt;=_xlfn.NUMBERVALUE(Table_Query_from_MF_DSNP62[[#This Row],[CL_CMP_OBJ_FR14]]),$B$2&lt;=_xlfn.NUMBERVALUE(Table_Query_from_MF_DSNP62[[#This Row],[CL_CMP_OBJ_TO14]]))</f>
        <v>1</v>
      </c>
      <c r="JV386" s="33" t="b">
        <f>AND($B$2&gt;=_xlfn.NUMBERVALUE(Table_Query_from_MF_DSNP62[[#This Row],[CL_CMP_OBJ_FR15]]),$B$2&lt;=_xlfn.NUMBERVALUE(Table_Query_from_MF_DSNP62[[#This Row],[CL_CMP_OBJ_TO15]]))</f>
        <v>1</v>
      </c>
    </row>
    <row r="387" spans="1:282" x14ac:dyDescent="0.25">
      <c r="A387" t="b">
        <f>OR(,Table_Query_from_MF_DSNP62[[#This Row],[Desired GL included as "hard-coded" GL?]],Table_Query_from_MF_DSNP62[[#This Row],[Desired GL included as "Open GL"?]])</f>
        <v>1</v>
      </c>
      <c r="B387" t="b">
        <f>Table_Query_from_MF_DSNP62[[#This Row],[Desired CObj included as "Open CObj"?]]</f>
        <v>1</v>
      </c>
      <c r="C387" t="s">
        <v>1991</v>
      </c>
      <c r="D387" t="s">
        <v>1990</v>
      </c>
      <c r="E387" t="s">
        <v>8</v>
      </c>
      <c r="F387" s="24" t="s">
        <v>417</v>
      </c>
      <c r="G387" t="s">
        <v>211</v>
      </c>
      <c r="H387" s="24" t="s">
        <v>444</v>
      </c>
      <c r="I387" t="s">
        <v>444</v>
      </c>
      <c r="J387" s="24" t="s">
        <v>444</v>
      </c>
      <c r="K387" t="s">
        <v>444</v>
      </c>
      <c r="L387" s="24" t="s">
        <v>444</v>
      </c>
      <c r="M387" t="s">
        <v>444</v>
      </c>
      <c r="N387" t="s">
        <v>444</v>
      </c>
      <c r="O387" t="s">
        <v>444</v>
      </c>
      <c r="P387" t="s">
        <v>444</v>
      </c>
      <c r="Q387" t="s">
        <v>15</v>
      </c>
      <c r="R387" t="s">
        <v>444</v>
      </c>
      <c r="S387" t="s">
        <v>442</v>
      </c>
      <c r="T387" t="s">
        <v>447</v>
      </c>
      <c r="U387" t="s">
        <v>444</v>
      </c>
      <c r="V387" t="s">
        <v>444</v>
      </c>
      <c r="W387" t="s">
        <v>447</v>
      </c>
      <c r="X387" t="s">
        <v>444</v>
      </c>
      <c r="Y387" t="s">
        <v>444</v>
      </c>
      <c r="Z387" t="s">
        <v>442</v>
      </c>
      <c r="AA387" t="s">
        <v>442</v>
      </c>
      <c r="AB387" t="s">
        <v>442</v>
      </c>
      <c r="AC387" t="s">
        <v>444</v>
      </c>
      <c r="AD387" t="s">
        <v>444</v>
      </c>
      <c r="AE387" t="s">
        <v>444</v>
      </c>
      <c r="AF387" t="s">
        <v>444</v>
      </c>
      <c r="AG387" t="s">
        <v>442</v>
      </c>
      <c r="AH387" t="s">
        <v>444</v>
      </c>
      <c r="AI387" t="s">
        <v>447</v>
      </c>
      <c r="AJ387" t="s">
        <v>442</v>
      </c>
      <c r="AK387" t="s">
        <v>442</v>
      </c>
      <c r="AL387" t="s">
        <v>444</v>
      </c>
      <c r="AM387" t="s">
        <v>444</v>
      </c>
      <c r="AN387" t="s">
        <v>444</v>
      </c>
      <c r="AO387" t="s">
        <v>444</v>
      </c>
      <c r="AP387" t="s">
        <v>442</v>
      </c>
      <c r="AQ387" t="s">
        <v>1440</v>
      </c>
      <c r="AR387" t="s">
        <v>1451</v>
      </c>
      <c r="AS387" t="s">
        <v>162</v>
      </c>
      <c r="AT387" t="s">
        <v>444</v>
      </c>
      <c r="AU387" t="s">
        <v>444</v>
      </c>
      <c r="AV387" t="s">
        <v>442</v>
      </c>
      <c r="AW387" t="s">
        <v>444</v>
      </c>
      <c r="AX387" t="s">
        <v>444</v>
      </c>
      <c r="AY387" t="s">
        <v>444</v>
      </c>
      <c r="AZ387" t="s">
        <v>444</v>
      </c>
      <c r="BA387" t="s">
        <v>444</v>
      </c>
      <c r="BB387" t="s">
        <v>444</v>
      </c>
      <c r="BC387" t="s">
        <v>444</v>
      </c>
      <c r="BD387" t="s">
        <v>1359</v>
      </c>
      <c r="BE387" t="s">
        <v>444</v>
      </c>
      <c r="BF387" t="s">
        <v>1360</v>
      </c>
      <c r="BG387" t="s">
        <v>444</v>
      </c>
      <c r="BH387" t="s">
        <v>444</v>
      </c>
      <c r="BI387" t="s">
        <v>444</v>
      </c>
      <c r="BJ387" t="s">
        <v>444</v>
      </c>
      <c r="BK387" t="s">
        <v>444</v>
      </c>
      <c r="BL387" t="s">
        <v>444</v>
      </c>
      <c r="BM387" t="s">
        <v>444</v>
      </c>
      <c r="BN387" t="s">
        <v>444</v>
      </c>
      <c r="BO387" t="s">
        <v>444</v>
      </c>
      <c r="BP387" t="s">
        <v>444</v>
      </c>
      <c r="BQ387" t="s">
        <v>444</v>
      </c>
      <c r="BR387" t="s">
        <v>444</v>
      </c>
      <c r="BS387" t="s">
        <v>444</v>
      </c>
      <c r="BT387" t="s">
        <v>444</v>
      </c>
      <c r="BU387" t="s">
        <v>444</v>
      </c>
      <c r="BV387" t="s">
        <v>444</v>
      </c>
      <c r="BW387" t="s">
        <v>444</v>
      </c>
      <c r="BX387" t="s">
        <v>444</v>
      </c>
      <c r="BY387" t="s">
        <v>444</v>
      </c>
      <c r="BZ387" t="s">
        <v>444</v>
      </c>
      <c r="CA387" t="s">
        <v>444</v>
      </c>
      <c r="CB387" t="s">
        <v>444</v>
      </c>
      <c r="CC387" t="s">
        <v>444</v>
      </c>
      <c r="CD387" t="s">
        <v>444</v>
      </c>
      <c r="CE387" t="s">
        <v>444</v>
      </c>
      <c r="CF387" t="s">
        <v>444</v>
      </c>
      <c r="CG387" t="s">
        <v>444</v>
      </c>
      <c r="CH387" t="s">
        <v>444</v>
      </c>
      <c r="CI387" t="s">
        <v>444</v>
      </c>
      <c r="CJ387" t="s">
        <v>444</v>
      </c>
      <c r="CK387" t="s">
        <v>444</v>
      </c>
      <c r="CL387" t="s">
        <v>444</v>
      </c>
      <c r="CM387" t="s">
        <v>444</v>
      </c>
      <c r="CN387" t="s">
        <v>444</v>
      </c>
      <c r="CO387" t="s">
        <v>444</v>
      </c>
      <c r="CP387" t="s">
        <v>444</v>
      </c>
      <c r="CQ387" t="s">
        <v>444</v>
      </c>
      <c r="CR387" t="s">
        <v>444</v>
      </c>
      <c r="CS387" t="s">
        <v>444</v>
      </c>
      <c r="CT387" t="s">
        <v>444</v>
      </c>
      <c r="CU387" t="s">
        <v>444</v>
      </c>
      <c r="CV387" t="s">
        <v>2878</v>
      </c>
      <c r="CW387" t="s">
        <v>2736</v>
      </c>
      <c r="CX387" t="s">
        <v>2879</v>
      </c>
      <c r="CY387" t="s">
        <v>1472</v>
      </c>
      <c r="CZ387" t="s">
        <v>1473</v>
      </c>
      <c r="DA387" t="s">
        <v>444</v>
      </c>
      <c r="DB387" t="s">
        <v>444</v>
      </c>
      <c r="DC387" t="s">
        <v>444</v>
      </c>
      <c r="DD387" t="s">
        <v>444</v>
      </c>
      <c r="DE387" t="s">
        <v>444</v>
      </c>
      <c r="DF387" t="s">
        <v>444</v>
      </c>
      <c r="DG387" t="s">
        <v>444</v>
      </c>
      <c r="DH387" t="s">
        <v>444</v>
      </c>
      <c r="DI387" t="s">
        <v>282</v>
      </c>
      <c r="DJ387" t="s">
        <v>1440</v>
      </c>
      <c r="DK387" t="s">
        <v>1451</v>
      </c>
      <c r="DL387" t="s">
        <v>444</v>
      </c>
      <c r="DM387" t="s">
        <v>444</v>
      </c>
      <c r="DN387" t="s">
        <v>444</v>
      </c>
      <c r="DO387" t="s">
        <v>444</v>
      </c>
      <c r="DP387" t="s">
        <v>444</v>
      </c>
      <c r="DQ387" t="s">
        <v>444</v>
      </c>
      <c r="DR387" t="s">
        <v>444</v>
      </c>
      <c r="DS387" t="s">
        <v>444</v>
      </c>
      <c r="DT387" s="24" t="s">
        <v>444</v>
      </c>
      <c r="DU387" s="24" t="s">
        <v>444</v>
      </c>
      <c r="DV387" t="s">
        <v>444</v>
      </c>
      <c r="DW387" t="s">
        <v>444</v>
      </c>
      <c r="DX387" s="24" t="s">
        <v>444</v>
      </c>
      <c r="DY387" s="24" t="s">
        <v>444</v>
      </c>
      <c r="DZ387" t="s">
        <v>444</v>
      </c>
      <c r="EA387" t="s">
        <v>444</v>
      </c>
      <c r="EB387" s="24" t="s">
        <v>444</v>
      </c>
      <c r="EC387" s="24" t="s">
        <v>444</v>
      </c>
      <c r="ED387" t="s">
        <v>444</v>
      </c>
      <c r="EE387" t="s">
        <v>444</v>
      </c>
      <c r="EF387" s="24" t="s">
        <v>444</v>
      </c>
      <c r="EG387" s="24" t="s">
        <v>444</v>
      </c>
      <c r="EH387" t="s">
        <v>444</v>
      </c>
      <c r="EI387" t="s">
        <v>444</v>
      </c>
      <c r="EJ387" s="24" t="s">
        <v>444</v>
      </c>
      <c r="EK387" s="24" t="s">
        <v>444</v>
      </c>
      <c r="EL387" t="s">
        <v>444</v>
      </c>
      <c r="EM387" t="s">
        <v>444</v>
      </c>
      <c r="EN387" s="24" t="s">
        <v>444</v>
      </c>
      <c r="EO387" s="24" t="s">
        <v>444</v>
      </c>
      <c r="EP387" t="s">
        <v>444</v>
      </c>
      <c r="EQ387" t="s">
        <v>444</v>
      </c>
      <c r="ER387" s="24" t="s">
        <v>444</v>
      </c>
      <c r="ES387" s="24" t="s">
        <v>444</v>
      </c>
      <c r="ET387" t="s">
        <v>444</v>
      </c>
      <c r="EU387" t="s">
        <v>444</v>
      </c>
      <c r="EV387" s="24" t="s">
        <v>444</v>
      </c>
      <c r="EW387" s="24" t="s">
        <v>444</v>
      </c>
      <c r="EX387" t="s">
        <v>444</v>
      </c>
      <c r="EY387" t="s">
        <v>444</v>
      </c>
      <c r="EZ387" s="24" t="s">
        <v>444</v>
      </c>
      <c r="FA387" s="24" t="s">
        <v>444</v>
      </c>
      <c r="FB387" t="s">
        <v>444</v>
      </c>
      <c r="FC387" t="s">
        <v>444</v>
      </c>
      <c r="FD387" s="24" t="s">
        <v>444</v>
      </c>
      <c r="FE387" s="24" t="s">
        <v>444</v>
      </c>
      <c r="FF387" t="s">
        <v>444</v>
      </c>
      <c r="FG387" t="s">
        <v>444</v>
      </c>
      <c r="FH387" s="24" t="s">
        <v>444</v>
      </c>
      <c r="FI387" s="24" t="s">
        <v>444</v>
      </c>
      <c r="FJ387" t="s">
        <v>444</v>
      </c>
      <c r="FK387" t="s">
        <v>444</v>
      </c>
      <c r="FL387" s="24" t="s">
        <v>444</v>
      </c>
      <c r="FM387" s="24" t="s">
        <v>444</v>
      </c>
      <c r="FN387" t="s">
        <v>444</v>
      </c>
      <c r="FO387" t="s">
        <v>444</v>
      </c>
      <c r="FP387" s="24" t="s">
        <v>444</v>
      </c>
      <c r="FQ387" s="24" t="s">
        <v>444</v>
      </c>
      <c r="FR387" t="s">
        <v>444</v>
      </c>
      <c r="FS387" t="s">
        <v>444</v>
      </c>
      <c r="FT387" s="24" t="s">
        <v>444</v>
      </c>
      <c r="FU387" s="24" t="s">
        <v>444</v>
      </c>
      <c r="FV387" t="s">
        <v>444</v>
      </c>
      <c r="FW387" t="s">
        <v>444</v>
      </c>
      <c r="FX387" s="24" t="s">
        <v>444</v>
      </c>
      <c r="FY387" s="24" t="s">
        <v>444</v>
      </c>
      <c r="FZ387" t="s">
        <v>444</v>
      </c>
      <c r="GA387" t="s">
        <v>444</v>
      </c>
      <c r="GB387" s="24" t="s">
        <v>444</v>
      </c>
      <c r="GC387" s="24" t="s">
        <v>444</v>
      </c>
      <c r="GD387" t="s">
        <v>444</v>
      </c>
      <c r="GE387" t="s">
        <v>444</v>
      </c>
      <c r="GF387" s="24" t="s">
        <v>444</v>
      </c>
      <c r="GG387" s="24" t="s">
        <v>444</v>
      </c>
      <c r="GH387" t="s">
        <v>15</v>
      </c>
      <c r="GI387" s="24" t="s">
        <v>462</v>
      </c>
      <c r="GJ387" s="24" t="s">
        <v>462</v>
      </c>
      <c r="GK387" t="s">
        <v>466</v>
      </c>
      <c r="GL387" t="s">
        <v>466</v>
      </c>
      <c r="GM387" s="24" t="s">
        <v>444</v>
      </c>
      <c r="GN387" s="24" t="s">
        <v>444</v>
      </c>
      <c r="GO387" t="s">
        <v>444</v>
      </c>
      <c r="GP387" t="s">
        <v>444</v>
      </c>
      <c r="GQ387" s="24" t="s">
        <v>444</v>
      </c>
      <c r="GR387" s="24" t="s">
        <v>444</v>
      </c>
      <c r="GS387" t="s">
        <v>444</v>
      </c>
      <c r="GT387" t="s">
        <v>444</v>
      </c>
      <c r="GU387" s="24" t="s">
        <v>444</v>
      </c>
      <c r="GV387" s="24" t="s">
        <v>444</v>
      </c>
      <c r="GW387" t="s">
        <v>444</v>
      </c>
      <c r="GX387" t="s">
        <v>444</v>
      </c>
      <c r="GY387" s="24" t="s">
        <v>444</v>
      </c>
      <c r="GZ387" s="24" t="s">
        <v>444</v>
      </c>
      <c r="HA387" t="s">
        <v>444</v>
      </c>
      <c r="HB387" t="s">
        <v>444</v>
      </c>
      <c r="HC387" s="24" t="s">
        <v>444</v>
      </c>
      <c r="HD387" s="24" t="s">
        <v>444</v>
      </c>
      <c r="HE387" t="s">
        <v>444</v>
      </c>
      <c r="HF387" t="s">
        <v>444</v>
      </c>
      <c r="HG387" s="24" t="s">
        <v>444</v>
      </c>
      <c r="HH387" s="24" t="s">
        <v>444</v>
      </c>
      <c r="HI387" t="s">
        <v>444</v>
      </c>
      <c r="HJ387" t="s">
        <v>444</v>
      </c>
      <c r="HK387" s="24" t="s">
        <v>444</v>
      </c>
      <c r="HL387" s="24" t="s">
        <v>444</v>
      </c>
      <c r="HM387" t="s">
        <v>444</v>
      </c>
      <c r="HN387" t="s">
        <v>444</v>
      </c>
      <c r="HO387" s="24" t="s">
        <v>444</v>
      </c>
      <c r="HP387" s="24" t="s">
        <v>444</v>
      </c>
      <c r="HQ387" t="s">
        <v>444</v>
      </c>
      <c r="HR387" t="s">
        <v>444</v>
      </c>
      <c r="HS387" s="24" t="s">
        <v>444</v>
      </c>
      <c r="HT387" s="24" t="s">
        <v>444</v>
      </c>
      <c r="HU387" t="s">
        <v>444</v>
      </c>
      <c r="HV387" t="s">
        <v>444</v>
      </c>
      <c r="HW387" s="24" t="s">
        <v>444</v>
      </c>
      <c r="HX387" s="24" t="s">
        <v>444</v>
      </c>
      <c r="HY387" t="s">
        <v>444</v>
      </c>
      <c r="HZ387" t="s">
        <v>444</v>
      </c>
      <c r="IA387" t="s">
        <v>2878</v>
      </c>
      <c r="IB387" t="s">
        <v>2736</v>
      </c>
      <c r="IC387" t="s">
        <v>3066</v>
      </c>
      <c r="ID387" s="33" t="b" cm="1">
        <f t="array" ref="ID387">_xlfn.IFNA(MATCH($A$2,_xlfn.NUMBERVALUE(Table_Query_from_MF_DSNP62[[#This Row],[CL_GLACCT_DR1]:[CL_GLACCT_CR4]]),0),0)&gt;=1</f>
        <v>1</v>
      </c>
      <c r="IE387" s="33" t="b">
        <f>OR(Table_Query_from_MF_DSNP62[[#This Row],[Pair1]:[Pair25]])</f>
        <v>1</v>
      </c>
      <c r="IF387" s="33">
        <f>_xlfn.IFNA(MATCH(TRUE,Table_Query_from_MF_DSNP62[[#This Row],[Pair1]:[Pair25]],0),"none")</f>
        <v>1</v>
      </c>
      <c r="IG387" s="33" t="b">
        <f>AND($A$2&gt;=_xlfn.NUMBERVALUE(Table_Query_from_MF_DSNP62[[#This Row],[CL_GL_ACCT_FR1]]),$A$2&lt;=_xlfn.NUMBERVALUE(Table_Query_from_MF_DSNP62[[#This Row],[CL_GL_ACCT_TO1]]))</f>
        <v>1</v>
      </c>
      <c r="IH387" s="33" t="b">
        <f>AND($A$2&gt;=_xlfn.NUMBERVALUE(Table_Query_from_MF_DSNP62[[#This Row],[CL_GL_ACCT_FR2]]),$A$2&lt;=_xlfn.NUMBERVALUE(Table_Query_from_MF_DSNP62[[#This Row],[CL_GL_ACCT_TO2]]))</f>
        <v>1</v>
      </c>
      <c r="II387" s="33" t="b">
        <f>AND($A$2&gt;=_xlfn.NUMBERVALUE(Table_Query_from_MF_DSNP62[[#This Row],[CL_GL_ACCT_FR3]]),$A$2&lt;=_xlfn.NUMBERVALUE(Table_Query_from_MF_DSNP62[[#This Row],[CL_GL_ACCT_TO3]]))</f>
        <v>1</v>
      </c>
      <c r="IJ387" s="33" t="b">
        <f>AND($A$2&gt;=_xlfn.NUMBERVALUE(Table_Query_from_MF_DSNP62[[#This Row],[CL_GL_ACCT_FR4]]),$A$2&lt;=_xlfn.NUMBERVALUE(Table_Query_from_MF_DSNP62[[#This Row],[CL_GL_ACCT_TO4]]))</f>
        <v>1</v>
      </c>
      <c r="IK387" s="33" t="b">
        <f>AND($A$2&gt;=_xlfn.NUMBERVALUE(Table_Query_from_MF_DSNP62[[#This Row],[CL_GL_ACCT_FR5]]),$A$2&lt;=_xlfn.NUMBERVALUE(Table_Query_from_MF_DSNP62[[#This Row],[CL_GL_ACCT_TO5]]))</f>
        <v>1</v>
      </c>
      <c r="IL387" s="33" t="b">
        <f>AND($A$2&gt;=_xlfn.NUMBERVALUE(Table_Query_from_MF_DSNP62[[#This Row],[CL_GL_ACCT_FR6]]),$A$2&lt;=_xlfn.NUMBERVALUE(Table_Query_from_MF_DSNP62[[#This Row],[CL_GL_ACCT_TO6]]))</f>
        <v>1</v>
      </c>
      <c r="IM387" s="33" t="b">
        <f>AND($A$2&gt;=_xlfn.NUMBERVALUE(Table_Query_from_MF_DSNP62[[#This Row],[CL_GL_ACCT_FR7]]),$A$2&lt;=_xlfn.NUMBERVALUE(Table_Query_from_MF_DSNP62[[#This Row],[CL_GL_ACCT_TO7]]))</f>
        <v>1</v>
      </c>
      <c r="IN387" s="33" t="b">
        <f>AND($A$2&gt;=_xlfn.NUMBERVALUE(Table_Query_from_MF_DSNP62[[#This Row],[CL_GL_ACCT_FR8]]),$A$2&lt;=_xlfn.NUMBERVALUE(Table_Query_from_MF_DSNP62[[#This Row],[CL_GL_ACCT_TO8]]))</f>
        <v>1</v>
      </c>
      <c r="IO387" s="33" t="b">
        <f>AND($A$2&gt;=_xlfn.NUMBERVALUE(Table_Query_from_MF_DSNP62[[#This Row],[CL_GL_ACCT_FR9]]),$A$2&lt;=_xlfn.NUMBERVALUE(Table_Query_from_MF_DSNP62[[#This Row],[CL_GL_ACCT_TO9]]))</f>
        <v>1</v>
      </c>
      <c r="IP387" s="33" t="b">
        <f>AND($A$2&gt;=_xlfn.NUMBERVALUE(Table_Query_from_MF_DSNP62[[#This Row],[CL_GL_ACCT_FR10]]),$A$2&lt;=_xlfn.NUMBERVALUE(Table_Query_from_MF_DSNP62[[#This Row],[CL_GL_ACCT_TO10]]))</f>
        <v>1</v>
      </c>
      <c r="IQ387" s="33" t="b">
        <f>AND($A$2&gt;=_xlfn.NUMBERVALUE(Table_Query_from_MF_DSNP62[[#This Row],[CL_GL_ACCT_FR11]]),$A$2&lt;=_xlfn.NUMBERVALUE(Table_Query_from_MF_DSNP62[[#This Row],[CL_GL_ACCT_TO11]]))</f>
        <v>1</v>
      </c>
      <c r="IR387" s="33" t="b">
        <f>AND($A$2&gt;=_xlfn.NUMBERVALUE(Table_Query_from_MF_DSNP62[[#This Row],[CL_GL_ACCT_FR12]]),$A$2&lt;=_xlfn.NUMBERVALUE(Table_Query_from_MF_DSNP62[[#This Row],[CL_GL_ACCT_TO12]]))</f>
        <v>1</v>
      </c>
      <c r="IS387" s="33" t="b">
        <f>AND($A$2&gt;=_xlfn.NUMBERVALUE(Table_Query_from_MF_DSNP62[[#This Row],[CL_GL_ACCT_FR13]]),$A$2&lt;=_xlfn.NUMBERVALUE(Table_Query_from_MF_DSNP62[[#This Row],[CL_GL_ACCT_TO13]]))</f>
        <v>1</v>
      </c>
      <c r="IT387" s="33" t="b">
        <f>AND($A$2&gt;=_xlfn.NUMBERVALUE(Table_Query_from_MF_DSNP62[[#This Row],[CL_GL_ACCT_FR14]]),$A$2&lt;=_xlfn.NUMBERVALUE(Table_Query_from_MF_DSNP62[[#This Row],[CL_GL_ACCT_TO14]]))</f>
        <v>1</v>
      </c>
      <c r="IU387" s="33" t="b">
        <f>AND($A$2&gt;=_xlfn.NUMBERVALUE(Table_Query_from_MF_DSNP62[[#This Row],[CL_GL_ACCT_FR15]]),$A$2&lt;=_xlfn.NUMBERVALUE(Table_Query_from_MF_DSNP62[[#This Row],[CL_GL_ACCT_TO15]]))</f>
        <v>1</v>
      </c>
      <c r="IV387" s="33" t="b">
        <f>AND($A$2&gt;=_xlfn.NUMBERVALUE(Table_Query_from_MF_DSNP62[[#This Row],[CL_GL_ACCT_FR16]]),$A$2&lt;=_xlfn.NUMBERVALUE(Table_Query_from_MF_DSNP62[[#This Row],[CL_GL_ACCT_TO16]]))</f>
        <v>1</v>
      </c>
      <c r="IW387" s="33" t="b">
        <f>AND($A$2&gt;=_xlfn.NUMBERVALUE(Table_Query_from_MF_DSNP62[[#This Row],[CL_GL_ACCT_FR17]]),$A$2&lt;=_xlfn.NUMBERVALUE(Table_Query_from_MF_DSNP62[[#This Row],[CL_GL_ACCT_TO17]]))</f>
        <v>1</v>
      </c>
      <c r="IX387" s="33" t="b">
        <f>AND($A$2&gt;=_xlfn.NUMBERVALUE(Table_Query_from_MF_DSNP62[[#This Row],[CL_GL_ACCT_FR18]]),$A$2&lt;=_xlfn.NUMBERVALUE(Table_Query_from_MF_DSNP62[[#This Row],[CL_GL_ACCT_TO18]]))</f>
        <v>1</v>
      </c>
      <c r="IY387" s="33" t="b">
        <f>AND($A$2&gt;=_xlfn.NUMBERVALUE(Table_Query_from_MF_DSNP62[[#This Row],[CL_GL_ACCT_FR19]]),$A$2&lt;=_xlfn.NUMBERVALUE(Table_Query_from_MF_DSNP62[[#This Row],[CL_GL_ACCT_TO19]]))</f>
        <v>1</v>
      </c>
      <c r="IZ387" s="33" t="b">
        <f>AND($A$2&gt;=_xlfn.NUMBERVALUE(Table_Query_from_MF_DSNP62[[#This Row],[CL_GL_ACCT_FR20]]),$A$2&lt;=_xlfn.NUMBERVALUE(Table_Query_from_MF_DSNP62[[#This Row],[CL_GL_ACCT_TO20]]))</f>
        <v>1</v>
      </c>
      <c r="JA387" s="33" t="b">
        <f>AND($A$2&gt;=_xlfn.NUMBERVALUE(Table_Query_from_MF_DSNP62[[#This Row],[CL_GL_ACCT_FR21]]),$A$2&lt;=_xlfn.NUMBERVALUE(Table_Query_from_MF_DSNP62[[#This Row],[CL_GL_ACCT_TO21]]))</f>
        <v>1</v>
      </c>
      <c r="JB387" s="33" t="b">
        <f>AND($A$2&gt;=_xlfn.NUMBERVALUE(Table_Query_from_MF_DSNP62[[#This Row],[CL_GL_ACCT_FR22]]),$A$2&lt;=_xlfn.NUMBERVALUE(Table_Query_from_MF_DSNP62[[#This Row],[CL_GL_ACCT_TO22]]))</f>
        <v>1</v>
      </c>
      <c r="JC387" s="33" t="b">
        <f>AND($A$2&gt;=_xlfn.NUMBERVALUE(Table_Query_from_MF_DSNP62[[#This Row],[CL_GL_ACCT_FR23]]),$A$2&lt;=_xlfn.NUMBERVALUE(Table_Query_from_MF_DSNP62[[#This Row],[CL_GL_ACCT_TO23]]))</f>
        <v>1</v>
      </c>
      <c r="JD387" s="33" t="b">
        <f>AND($A$2&gt;=_xlfn.NUMBERVALUE(Table_Query_from_MF_DSNP62[[#This Row],[CL_GL_ACCT_FR24]]),$A$2&lt;=_xlfn.NUMBERVALUE(Table_Query_from_MF_DSNP62[[#This Row],[CL_GL_ACCT_TO24]]))</f>
        <v>1</v>
      </c>
      <c r="JE387" s="33" t="b">
        <f>AND($A$2&gt;=_xlfn.NUMBERVALUE(Table_Query_from_MF_DSNP62[[#This Row],[CL_GL_ACCT_FR25]]),$A$2&lt;=_xlfn.NUMBERVALUE(Table_Query_from_MF_DSNP62[[#This Row],[CL_GL_ACCT_TO25]]))</f>
        <v>1</v>
      </c>
      <c r="JF387" s="33" t="b">
        <f>OR(Table_Query_from_MF_DSNP62[[#This Row],[PairA]:[PairO]])</f>
        <v>1</v>
      </c>
      <c r="JG387" s="33">
        <f>_xlfn.IFNA(MATCH(TRUE,Table_Query_from_MF_DSNP62[[#This Row],[PairA]:[PairO]],0),"none")</f>
        <v>3</v>
      </c>
      <c r="JH387" s="33" t="b">
        <f>AND($B$2&gt;=_xlfn.NUMBERVALUE(Table_Query_from_MF_DSNP62[[#This Row],[CL_CMP_OBJ_FR1]]),$B$2&lt;=_xlfn.NUMBERVALUE(Table_Query_from_MF_DSNP62[[#This Row],[CL_CMP_OBJ_TO1]]))</f>
        <v>0</v>
      </c>
      <c r="JI387" s="33" t="b">
        <f>AND($B$2&gt;=_xlfn.NUMBERVALUE(Table_Query_from_MF_DSNP62[[#This Row],[CL_CMP_OBJ_FR2]]),$B$2&lt;=_xlfn.NUMBERVALUE(Table_Query_from_MF_DSNP62[[#This Row],[CL_CMP_OBJ_TO2]]))</f>
        <v>0</v>
      </c>
      <c r="JJ387" s="33" t="b">
        <f>AND($B$2&gt;=_xlfn.NUMBERVALUE(Table_Query_from_MF_DSNP62[[#This Row],[CL_CMP_OBJ_FR3]]),$B$2&lt;=_xlfn.NUMBERVALUE(Table_Query_from_MF_DSNP62[[#This Row],[CL_CMP_OBJ_TO3]]))</f>
        <v>1</v>
      </c>
      <c r="JK387" s="33" t="b">
        <f>AND($B$2&gt;=_xlfn.NUMBERVALUE(Table_Query_from_MF_DSNP62[[#This Row],[CL_CMP_OBJ_FR4]]),$B$2&lt;=_xlfn.NUMBERVALUE(Table_Query_from_MF_DSNP62[[#This Row],[CL_CMP_OBJ_TO4]]))</f>
        <v>1</v>
      </c>
      <c r="JL387" s="33" t="b">
        <f>AND($B$2&gt;=_xlfn.NUMBERVALUE(Table_Query_from_MF_DSNP62[[#This Row],[CL_CMP_OBJ_FR5]]),$B$2&lt;=_xlfn.NUMBERVALUE(Table_Query_from_MF_DSNP62[[#This Row],[CL_CMP_OBJ_TO5]]))</f>
        <v>1</v>
      </c>
      <c r="JM387" s="33" t="b">
        <f>AND($B$2&gt;=_xlfn.NUMBERVALUE(Table_Query_from_MF_DSNP62[[#This Row],[CL_CMP_OBJ_FR6]]),$B$2&lt;=_xlfn.NUMBERVALUE(Table_Query_from_MF_DSNP62[[#This Row],[CL_CMP_OBJ_TO6]]))</f>
        <v>1</v>
      </c>
      <c r="JN387" s="33" t="b">
        <f>AND($B$2&gt;=_xlfn.NUMBERVALUE(Table_Query_from_MF_DSNP62[[#This Row],[CL_CMP_OBJ_FR7]]),$B$2&lt;=_xlfn.NUMBERVALUE(Table_Query_from_MF_DSNP62[[#This Row],[CL_CMP_OBJ_TO7]]))</f>
        <v>1</v>
      </c>
      <c r="JO387" s="33" t="b">
        <f>AND($B$2&gt;=_xlfn.NUMBERVALUE(Table_Query_from_MF_DSNP62[[#This Row],[CL_CMP_OBJ_FR8]]),$B$2&lt;=_xlfn.NUMBERVALUE(Table_Query_from_MF_DSNP62[[#This Row],[CL_CMP_OBJ_TO8]]))</f>
        <v>1</v>
      </c>
      <c r="JP387" s="33" t="b">
        <f>AND($B$2&gt;=_xlfn.NUMBERVALUE(Table_Query_from_MF_DSNP62[[#This Row],[CL_CMP_OBJ_FR9]]),$B$2&lt;=_xlfn.NUMBERVALUE(Table_Query_from_MF_DSNP62[[#This Row],[CL_CMP_OBJ_TO9]]))</f>
        <v>1</v>
      </c>
      <c r="JQ387" s="33" t="b">
        <f>AND($B$2&gt;=_xlfn.NUMBERVALUE(Table_Query_from_MF_DSNP62[[#This Row],[CL_CMP_OBJ_FR10]]),$B$2&lt;=_xlfn.NUMBERVALUE(Table_Query_from_MF_DSNP62[[#This Row],[CL_CMP_OBJ_TO10]]))</f>
        <v>1</v>
      </c>
      <c r="JR387" s="33" t="b">
        <f>AND($B$2&gt;=_xlfn.NUMBERVALUE(Table_Query_from_MF_DSNP62[[#This Row],[CL_CMP_OBJ_FR11]]),$B$2&lt;=_xlfn.NUMBERVALUE(Table_Query_from_MF_DSNP62[[#This Row],[CL_CMP_OBJ_TO11]]))</f>
        <v>1</v>
      </c>
      <c r="JS387" s="33" t="b">
        <f>AND($B$2&gt;=_xlfn.NUMBERVALUE(Table_Query_from_MF_DSNP62[[#This Row],[CL_CMP_OBJ_FR12]]),$B$2&lt;=_xlfn.NUMBERVALUE(Table_Query_from_MF_DSNP62[[#This Row],[CL_CMP_OBJ_TO12]]))</f>
        <v>1</v>
      </c>
      <c r="JT387" s="33" t="b">
        <f>AND($B$2&gt;=_xlfn.NUMBERVALUE(Table_Query_from_MF_DSNP62[[#This Row],[CL_CMP_OBJ_FR13]]),$B$2&lt;=_xlfn.NUMBERVALUE(Table_Query_from_MF_DSNP62[[#This Row],[CL_CMP_OBJ_TO13]]))</f>
        <v>1</v>
      </c>
      <c r="JU387" s="33" t="b">
        <f>AND($B$2&gt;=_xlfn.NUMBERVALUE(Table_Query_from_MF_DSNP62[[#This Row],[CL_CMP_OBJ_FR14]]),$B$2&lt;=_xlfn.NUMBERVALUE(Table_Query_from_MF_DSNP62[[#This Row],[CL_CMP_OBJ_TO14]]))</f>
        <v>1</v>
      </c>
      <c r="JV387" s="33" t="b">
        <f>AND($B$2&gt;=_xlfn.NUMBERVALUE(Table_Query_from_MF_DSNP62[[#This Row],[CL_CMP_OBJ_FR15]]),$B$2&lt;=_xlfn.NUMBERVALUE(Table_Query_from_MF_DSNP62[[#This Row],[CL_CMP_OBJ_TO15]]))</f>
        <v>1</v>
      </c>
    </row>
    <row r="388" spans="1:282" x14ac:dyDescent="0.25">
      <c r="A388" t="b">
        <f>OR(,Table_Query_from_MF_DSNP62[[#This Row],[Desired GL included as "hard-coded" GL?]],Table_Query_from_MF_DSNP62[[#This Row],[Desired GL included as "Open GL"?]])</f>
        <v>1</v>
      </c>
      <c r="B388" t="b">
        <f>Table_Query_from_MF_DSNP62[[#This Row],[Desired CObj included as "Open CObj"?]]</f>
        <v>1</v>
      </c>
      <c r="C388" t="s">
        <v>803</v>
      </c>
      <c r="D388" t="s">
        <v>1992</v>
      </c>
      <c r="E388" t="s">
        <v>8</v>
      </c>
      <c r="F388" s="24" t="s">
        <v>444</v>
      </c>
      <c r="G388" t="s">
        <v>428</v>
      </c>
      <c r="H388" s="24" t="s">
        <v>444</v>
      </c>
      <c r="I388" t="s">
        <v>444</v>
      </c>
      <c r="J388" s="24" t="s">
        <v>444</v>
      </c>
      <c r="K388" t="s">
        <v>444</v>
      </c>
      <c r="L388" s="24" t="s">
        <v>444</v>
      </c>
      <c r="M388" t="s">
        <v>444</v>
      </c>
      <c r="N388" t="s">
        <v>444</v>
      </c>
      <c r="O388" t="s">
        <v>444</v>
      </c>
      <c r="P388" t="s">
        <v>444</v>
      </c>
      <c r="Q388" t="s">
        <v>15</v>
      </c>
      <c r="R388" t="s">
        <v>444</v>
      </c>
      <c r="S388" t="s">
        <v>442</v>
      </c>
      <c r="T388" t="s">
        <v>447</v>
      </c>
      <c r="U388" t="s">
        <v>444</v>
      </c>
      <c r="V388" t="s">
        <v>444</v>
      </c>
      <c r="W388" t="s">
        <v>447</v>
      </c>
      <c r="X388" t="s">
        <v>444</v>
      </c>
      <c r="Y388" t="s">
        <v>444</v>
      </c>
      <c r="Z388" t="s">
        <v>442</v>
      </c>
      <c r="AA388" t="s">
        <v>442</v>
      </c>
      <c r="AB388" t="s">
        <v>442</v>
      </c>
      <c r="AC388" t="s">
        <v>444</v>
      </c>
      <c r="AD388" t="s">
        <v>444</v>
      </c>
      <c r="AE388" t="s">
        <v>444</v>
      </c>
      <c r="AF388" t="s">
        <v>444</v>
      </c>
      <c r="AG388" t="s">
        <v>442</v>
      </c>
      <c r="AH388" t="s">
        <v>444</v>
      </c>
      <c r="AI388" t="s">
        <v>447</v>
      </c>
      <c r="AJ388" t="s">
        <v>15</v>
      </c>
      <c r="AK388" t="s">
        <v>442</v>
      </c>
      <c r="AL388" t="s">
        <v>444</v>
      </c>
      <c r="AM388" t="s">
        <v>444</v>
      </c>
      <c r="AN388" t="s">
        <v>444</v>
      </c>
      <c r="AO388" t="s">
        <v>444</v>
      </c>
      <c r="AP388" t="s">
        <v>442</v>
      </c>
      <c r="AQ388" t="s">
        <v>1440</v>
      </c>
      <c r="AR388" t="s">
        <v>1451</v>
      </c>
      <c r="AS388" t="s">
        <v>162</v>
      </c>
      <c r="AT388" t="s">
        <v>444</v>
      </c>
      <c r="AU388" t="s">
        <v>444</v>
      </c>
      <c r="AV388" t="s">
        <v>442</v>
      </c>
      <c r="AW388" t="s">
        <v>444</v>
      </c>
      <c r="AX388" t="s">
        <v>444</v>
      </c>
      <c r="AY388" t="s">
        <v>444</v>
      </c>
      <c r="AZ388" t="s">
        <v>444</v>
      </c>
      <c r="BA388" t="s">
        <v>444</v>
      </c>
      <c r="BB388" t="s">
        <v>444</v>
      </c>
      <c r="BC388" t="s">
        <v>444</v>
      </c>
      <c r="BD388" t="s">
        <v>1359</v>
      </c>
      <c r="BE388" t="s">
        <v>444</v>
      </c>
      <c r="BF388" t="s">
        <v>1360</v>
      </c>
      <c r="BG388" t="s">
        <v>444</v>
      </c>
      <c r="BH388" t="s">
        <v>444</v>
      </c>
      <c r="BI388" t="s">
        <v>444</v>
      </c>
      <c r="BJ388" t="s">
        <v>444</v>
      </c>
      <c r="BK388" t="s">
        <v>444</v>
      </c>
      <c r="BL388" t="s">
        <v>444</v>
      </c>
      <c r="BM388" t="s">
        <v>444</v>
      </c>
      <c r="BN388" t="s">
        <v>444</v>
      </c>
      <c r="BO388" t="s">
        <v>444</v>
      </c>
      <c r="BP388" t="s">
        <v>444</v>
      </c>
      <c r="BQ388" t="s">
        <v>444</v>
      </c>
      <c r="BR388" t="s">
        <v>444</v>
      </c>
      <c r="BS388" t="s">
        <v>444</v>
      </c>
      <c r="BT388" t="s">
        <v>444</v>
      </c>
      <c r="BU388" t="s">
        <v>444</v>
      </c>
      <c r="BV388" t="s">
        <v>444</v>
      </c>
      <c r="BW388" t="s">
        <v>444</v>
      </c>
      <c r="BX388" t="s">
        <v>444</v>
      </c>
      <c r="BY388" t="s">
        <v>444</v>
      </c>
      <c r="BZ388" t="s">
        <v>444</v>
      </c>
      <c r="CA388" t="s">
        <v>444</v>
      </c>
      <c r="CB388" t="s">
        <v>444</v>
      </c>
      <c r="CC388" t="s">
        <v>444</v>
      </c>
      <c r="CD388" t="s">
        <v>444</v>
      </c>
      <c r="CE388" t="s">
        <v>444</v>
      </c>
      <c r="CF388" t="s">
        <v>444</v>
      </c>
      <c r="CG388" t="s">
        <v>444</v>
      </c>
      <c r="CH388" t="s">
        <v>444</v>
      </c>
      <c r="CI388" t="s">
        <v>444</v>
      </c>
      <c r="CJ388" t="s">
        <v>444</v>
      </c>
      <c r="CK388" t="s">
        <v>444</v>
      </c>
      <c r="CL388" t="s">
        <v>444</v>
      </c>
      <c r="CM388" t="s">
        <v>444</v>
      </c>
      <c r="CN388" t="s">
        <v>444</v>
      </c>
      <c r="CO388" t="s">
        <v>444</v>
      </c>
      <c r="CP388" t="s">
        <v>444</v>
      </c>
      <c r="CQ388" t="s">
        <v>444</v>
      </c>
      <c r="CR388" t="s">
        <v>444</v>
      </c>
      <c r="CS388" t="s">
        <v>444</v>
      </c>
      <c r="CT388" t="s">
        <v>444</v>
      </c>
      <c r="CU388" t="s">
        <v>444</v>
      </c>
      <c r="CV388" t="s">
        <v>2790</v>
      </c>
      <c r="CW388" t="s">
        <v>2736</v>
      </c>
      <c r="CX388" t="s">
        <v>2737</v>
      </c>
      <c r="CY388" t="s">
        <v>1472</v>
      </c>
      <c r="CZ388" t="s">
        <v>1473</v>
      </c>
      <c r="DA388" t="s">
        <v>444</v>
      </c>
      <c r="DB388" t="s">
        <v>444</v>
      </c>
      <c r="DC388" t="s">
        <v>444</v>
      </c>
      <c r="DD388" t="s">
        <v>444</v>
      </c>
      <c r="DE388" t="s">
        <v>444</v>
      </c>
      <c r="DF388" t="s">
        <v>444</v>
      </c>
      <c r="DG388" t="s">
        <v>444</v>
      </c>
      <c r="DH388" t="s">
        <v>444</v>
      </c>
      <c r="DI388" t="s">
        <v>282</v>
      </c>
      <c r="DJ388" t="s">
        <v>1440</v>
      </c>
      <c r="DK388" t="s">
        <v>1451</v>
      </c>
      <c r="DL388" t="s">
        <v>444</v>
      </c>
      <c r="DM388" t="s">
        <v>444</v>
      </c>
      <c r="DN388" t="s">
        <v>444</v>
      </c>
      <c r="DO388" t="s">
        <v>444</v>
      </c>
      <c r="DP388" t="s">
        <v>444</v>
      </c>
      <c r="DQ388" t="s">
        <v>444</v>
      </c>
      <c r="DR388" t="s">
        <v>444</v>
      </c>
      <c r="DS388" t="s">
        <v>15</v>
      </c>
      <c r="DT388" s="24" t="s">
        <v>177</v>
      </c>
      <c r="DU388" s="24" t="s">
        <v>180</v>
      </c>
      <c r="DV388" t="s">
        <v>194</v>
      </c>
      <c r="DW388" t="s">
        <v>194</v>
      </c>
      <c r="DX388" s="24" t="s">
        <v>220</v>
      </c>
      <c r="DY388" s="24" t="s">
        <v>220</v>
      </c>
      <c r="DZ388" t="s">
        <v>224</v>
      </c>
      <c r="EA388" t="s">
        <v>224</v>
      </c>
      <c r="EB388" s="24" t="s">
        <v>243</v>
      </c>
      <c r="EC388" s="24" t="s">
        <v>243</v>
      </c>
      <c r="ED388" t="s">
        <v>444</v>
      </c>
      <c r="EE388" t="s">
        <v>444</v>
      </c>
      <c r="EF388" s="24" t="s">
        <v>444</v>
      </c>
      <c r="EG388" s="24" t="s">
        <v>444</v>
      </c>
      <c r="EH388" t="s">
        <v>444</v>
      </c>
      <c r="EI388" t="s">
        <v>444</v>
      </c>
      <c r="EJ388" s="24" t="s">
        <v>444</v>
      </c>
      <c r="EK388" s="24" t="s">
        <v>444</v>
      </c>
      <c r="EL388" t="s">
        <v>444</v>
      </c>
      <c r="EM388" t="s">
        <v>444</v>
      </c>
      <c r="EN388" s="24" t="s">
        <v>444</v>
      </c>
      <c r="EO388" s="24" t="s">
        <v>444</v>
      </c>
      <c r="EP388" t="s">
        <v>444</v>
      </c>
      <c r="EQ388" t="s">
        <v>444</v>
      </c>
      <c r="ER388" s="24" t="s">
        <v>444</v>
      </c>
      <c r="ES388" s="24" t="s">
        <v>444</v>
      </c>
      <c r="ET388" t="s">
        <v>444</v>
      </c>
      <c r="EU388" t="s">
        <v>444</v>
      </c>
      <c r="EV388" s="24" t="s">
        <v>444</v>
      </c>
      <c r="EW388" s="24" t="s">
        <v>444</v>
      </c>
      <c r="EX388" t="s">
        <v>444</v>
      </c>
      <c r="EY388" t="s">
        <v>444</v>
      </c>
      <c r="EZ388" s="24" t="s">
        <v>444</v>
      </c>
      <c r="FA388" s="24" t="s">
        <v>444</v>
      </c>
      <c r="FB388" t="s">
        <v>444</v>
      </c>
      <c r="FC388" t="s">
        <v>444</v>
      </c>
      <c r="FD388" s="24" t="s">
        <v>444</v>
      </c>
      <c r="FE388" s="24" t="s">
        <v>444</v>
      </c>
      <c r="FF388" t="s">
        <v>444</v>
      </c>
      <c r="FG388" t="s">
        <v>444</v>
      </c>
      <c r="FH388" s="24" t="s">
        <v>444</v>
      </c>
      <c r="FI388" s="24" t="s">
        <v>444</v>
      </c>
      <c r="FJ388" t="s">
        <v>444</v>
      </c>
      <c r="FK388" t="s">
        <v>444</v>
      </c>
      <c r="FL388" s="24" t="s">
        <v>444</v>
      </c>
      <c r="FM388" s="24" t="s">
        <v>444</v>
      </c>
      <c r="FN388" t="s">
        <v>444</v>
      </c>
      <c r="FO388" t="s">
        <v>444</v>
      </c>
      <c r="FP388" s="24" t="s">
        <v>444</v>
      </c>
      <c r="FQ388" s="24" t="s">
        <v>444</v>
      </c>
      <c r="FR388" t="s">
        <v>444</v>
      </c>
      <c r="FS388" t="s">
        <v>444</v>
      </c>
      <c r="FT388" s="24" t="s">
        <v>444</v>
      </c>
      <c r="FU388" s="24" t="s">
        <v>444</v>
      </c>
      <c r="FV388" t="s">
        <v>444</v>
      </c>
      <c r="FW388" t="s">
        <v>444</v>
      </c>
      <c r="FX388" s="24" t="s">
        <v>444</v>
      </c>
      <c r="FY388" s="24" t="s">
        <v>444</v>
      </c>
      <c r="FZ388" t="s">
        <v>444</v>
      </c>
      <c r="GA388" t="s">
        <v>444</v>
      </c>
      <c r="GB388" s="24" t="s">
        <v>444</v>
      </c>
      <c r="GC388" s="24" t="s">
        <v>444</v>
      </c>
      <c r="GD388" t="s">
        <v>444</v>
      </c>
      <c r="GE388" t="s">
        <v>444</v>
      </c>
      <c r="GF388" s="24" t="s">
        <v>444</v>
      </c>
      <c r="GG388" s="24" t="s">
        <v>444</v>
      </c>
      <c r="GH388" t="s">
        <v>15</v>
      </c>
      <c r="GI388" s="24" t="s">
        <v>542</v>
      </c>
      <c r="GJ388" s="24" t="s">
        <v>542</v>
      </c>
      <c r="GK388" t="s">
        <v>600</v>
      </c>
      <c r="GL388" t="s">
        <v>600</v>
      </c>
      <c r="GM388" s="24" t="s">
        <v>599</v>
      </c>
      <c r="GN388" s="24" t="s">
        <v>599</v>
      </c>
      <c r="GO388" t="s">
        <v>601</v>
      </c>
      <c r="GP388" t="s">
        <v>601</v>
      </c>
      <c r="GQ388" s="24" t="s">
        <v>598</v>
      </c>
      <c r="GR388" s="24" t="s">
        <v>598</v>
      </c>
      <c r="GS388" t="s">
        <v>606</v>
      </c>
      <c r="GT388" t="s">
        <v>606</v>
      </c>
      <c r="GU388" s="24" t="s">
        <v>608</v>
      </c>
      <c r="GV388" s="24" t="s">
        <v>608</v>
      </c>
      <c r="GW388" t="s">
        <v>444</v>
      </c>
      <c r="GX388" t="s">
        <v>444</v>
      </c>
      <c r="GY388" s="24" t="s">
        <v>444</v>
      </c>
      <c r="GZ388" s="24" t="s">
        <v>444</v>
      </c>
      <c r="HA388" t="s">
        <v>444</v>
      </c>
      <c r="HB388" t="s">
        <v>444</v>
      </c>
      <c r="HC388" s="24" t="s">
        <v>444</v>
      </c>
      <c r="HD388" s="24" t="s">
        <v>444</v>
      </c>
      <c r="HE388" t="s">
        <v>444</v>
      </c>
      <c r="HF388" t="s">
        <v>444</v>
      </c>
      <c r="HG388" s="24" t="s">
        <v>444</v>
      </c>
      <c r="HH388" s="24" t="s">
        <v>444</v>
      </c>
      <c r="HI388" t="s">
        <v>444</v>
      </c>
      <c r="HJ388" t="s">
        <v>444</v>
      </c>
      <c r="HK388" s="24" t="s">
        <v>444</v>
      </c>
      <c r="HL388" s="24" t="s">
        <v>444</v>
      </c>
      <c r="HM388" t="s">
        <v>444</v>
      </c>
      <c r="HN388" t="s">
        <v>444</v>
      </c>
      <c r="HO388" s="24" t="s">
        <v>444</v>
      </c>
      <c r="HP388" s="24" t="s">
        <v>444</v>
      </c>
      <c r="HQ388" t="s">
        <v>444</v>
      </c>
      <c r="HR388" t="s">
        <v>444</v>
      </c>
      <c r="HS388" s="24" t="s">
        <v>444</v>
      </c>
      <c r="HT388" s="24" t="s">
        <v>444</v>
      </c>
      <c r="HU388" t="s">
        <v>444</v>
      </c>
      <c r="HV388" t="s">
        <v>444</v>
      </c>
      <c r="HW388" s="24" t="s">
        <v>444</v>
      </c>
      <c r="HX388" s="24" t="s">
        <v>444</v>
      </c>
      <c r="HY388" t="s">
        <v>444</v>
      </c>
      <c r="HZ388" t="s">
        <v>444</v>
      </c>
      <c r="IA388" t="s">
        <v>2790</v>
      </c>
      <c r="IB388" t="s">
        <v>2736</v>
      </c>
      <c r="IC388" t="s">
        <v>3023</v>
      </c>
      <c r="ID388" s="33" t="b" cm="1">
        <f t="array" ref="ID388">_xlfn.IFNA(MATCH($A$2,_xlfn.NUMBERVALUE(Table_Query_from_MF_DSNP62[[#This Row],[CL_GLACCT_DR1]:[CL_GLACCT_CR4]]),0),0)&gt;=1</f>
        <v>1</v>
      </c>
      <c r="IE388" s="33" t="b">
        <f>OR(Table_Query_from_MF_DSNP62[[#This Row],[Pair1]:[Pair25]])</f>
        <v>1</v>
      </c>
      <c r="IF388" s="33">
        <f>_xlfn.IFNA(MATCH(TRUE,Table_Query_from_MF_DSNP62[[#This Row],[Pair1]:[Pair25]],0),"none")</f>
        <v>6</v>
      </c>
      <c r="IG388" s="33" t="b">
        <f>AND($A$2&gt;=_xlfn.NUMBERVALUE(Table_Query_from_MF_DSNP62[[#This Row],[CL_GL_ACCT_FR1]]),$A$2&lt;=_xlfn.NUMBERVALUE(Table_Query_from_MF_DSNP62[[#This Row],[CL_GL_ACCT_TO1]]))</f>
        <v>0</v>
      </c>
      <c r="IH388" s="33" t="b">
        <f>AND($A$2&gt;=_xlfn.NUMBERVALUE(Table_Query_from_MF_DSNP62[[#This Row],[CL_GL_ACCT_FR2]]),$A$2&lt;=_xlfn.NUMBERVALUE(Table_Query_from_MF_DSNP62[[#This Row],[CL_GL_ACCT_TO2]]))</f>
        <v>0</v>
      </c>
      <c r="II388" s="33" t="b">
        <f>AND($A$2&gt;=_xlfn.NUMBERVALUE(Table_Query_from_MF_DSNP62[[#This Row],[CL_GL_ACCT_FR3]]),$A$2&lt;=_xlfn.NUMBERVALUE(Table_Query_from_MF_DSNP62[[#This Row],[CL_GL_ACCT_TO3]]))</f>
        <v>0</v>
      </c>
      <c r="IJ388" s="33" t="b">
        <f>AND($A$2&gt;=_xlfn.NUMBERVALUE(Table_Query_from_MF_DSNP62[[#This Row],[CL_GL_ACCT_FR4]]),$A$2&lt;=_xlfn.NUMBERVALUE(Table_Query_from_MF_DSNP62[[#This Row],[CL_GL_ACCT_TO4]]))</f>
        <v>0</v>
      </c>
      <c r="IK388" s="33" t="b">
        <f>AND($A$2&gt;=_xlfn.NUMBERVALUE(Table_Query_from_MF_DSNP62[[#This Row],[CL_GL_ACCT_FR5]]),$A$2&lt;=_xlfn.NUMBERVALUE(Table_Query_from_MF_DSNP62[[#This Row],[CL_GL_ACCT_TO5]]))</f>
        <v>0</v>
      </c>
      <c r="IL388" s="33" t="b">
        <f>AND($A$2&gt;=_xlfn.NUMBERVALUE(Table_Query_from_MF_DSNP62[[#This Row],[CL_GL_ACCT_FR6]]),$A$2&lt;=_xlfn.NUMBERVALUE(Table_Query_from_MF_DSNP62[[#This Row],[CL_GL_ACCT_TO6]]))</f>
        <v>1</v>
      </c>
      <c r="IM388" s="33" t="b">
        <f>AND($A$2&gt;=_xlfn.NUMBERVALUE(Table_Query_from_MF_DSNP62[[#This Row],[CL_GL_ACCT_FR7]]),$A$2&lt;=_xlfn.NUMBERVALUE(Table_Query_from_MF_DSNP62[[#This Row],[CL_GL_ACCT_TO7]]))</f>
        <v>1</v>
      </c>
      <c r="IN388" s="33" t="b">
        <f>AND($A$2&gt;=_xlfn.NUMBERVALUE(Table_Query_from_MF_DSNP62[[#This Row],[CL_GL_ACCT_FR8]]),$A$2&lt;=_xlfn.NUMBERVALUE(Table_Query_from_MF_DSNP62[[#This Row],[CL_GL_ACCT_TO8]]))</f>
        <v>1</v>
      </c>
      <c r="IO388" s="33" t="b">
        <f>AND($A$2&gt;=_xlfn.NUMBERVALUE(Table_Query_from_MF_DSNP62[[#This Row],[CL_GL_ACCT_FR9]]),$A$2&lt;=_xlfn.NUMBERVALUE(Table_Query_from_MF_DSNP62[[#This Row],[CL_GL_ACCT_TO9]]))</f>
        <v>1</v>
      </c>
      <c r="IP388" s="33" t="b">
        <f>AND($A$2&gt;=_xlfn.NUMBERVALUE(Table_Query_from_MF_DSNP62[[#This Row],[CL_GL_ACCT_FR10]]),$A$2&lt;=_xlfn.NUMBERVALUE(Table_Query_from_MF_DSNP62[[#This Row],[CL_GL_ACCT_TO10]]))</f>
        <v>1</v>
      </c>
      <c r="IQ388" s="33" t="b">
        <f>AND($A$2&gt;=_xlfn.NUMBERVALUE(Table_Query_from_MF_DSNP62[[#This Row],[CL_GL_ACCT_FR11]]),$A$2&lt;=_xlfn.NUMBERVALUE(Table_Query_from_MF_DSNP62[[#This Row],[CL_GL_ACCT_TO11]]))</f>
        <v>1</v>
      </c>
      <c r="IR388" s="33" t="b">
        <f>AND($A$2&gt;=_xlfn.NUMBERVALUE(Table_Query_from_MF_DSNP62[[#This Row],[CL_GL_ACCT_FR12]]),$A$2&lt;=_xlfn.NUMBERVALUE(Table_Query_from_MF_DSNP62[[#This Row],[CL_GL_ACCT_TO12]]))</f>
        <v>1</v>
      </c>
      <c r="IS388" s="33" t="b">
        <f>AND($A$2&gt;=_xlfn.NUMBERVALUE(Table_Query_from_MF_DSNP62[[#This Row],[CL_GL_ACCT_FR13]]),$A$2&lt;=_xlfn.NUMBERVALUE(Table_Query_from_MF_DSNP62[[#This Row],[CL_GL_ACCT_TO13]]))</f>
        <v>1</v>
      </c>
      <c r="IT388" s="33" t="b">
        <f>AND($A$2&gt;=_xlfn.NUMBERVALUE(Table_Query_from_MF_DSNP62[[#This Row],[CL_GL_ACCT_FR14]]),$A$2&lt;=_xlfn.NUMBERVALUE(Table_Query_from_MF_DSNP62[[#This Row],[CL_GL_ACCT_TO14]]))</f>
        <v>1</v>
      </c>
      <c r="IU388" s="33" t="b">
        <f>AND($A$2&gt;=_xlfn.NUMBERVALUE(Table_Query_from_MF_DSNP62[[#This Row],[CL_GL_ACCT_FR15]]),$A$2&lt;=_xlfn.NUMBERVALUE(Table_Query_from_MF_DSNP62[[#This Row],[CL_GL_ACCT_TO15]]))</f>
        <v>1</v>
      </c>
      <c r="IV388" s="33" t="b">
        <f>AND($A$2&gt;=_xlfn.NUMBERVALUE(Table_Query_from_MF_DSNP62[[#This Row],[CL_GL_ACCT_FR16]]),$A$2&lt;=_xlfn.NUMBERVALUE(Table_Query_from_MF_DSNP62[[#This Row],[CL_GL_ACCT_TO16]]))</f>
        <v>1</v>
      </c>
      <c r="IW388" s="33" t="b">
        <f>AND($A$2&gt;=_xlfn.NUMBERVALUE(Table_Query_from_MF_DSNP62[[#This Row],[CL_GL_ACCT_FR17]]),$A$2&lt;=_xlfn.NUMBERVALUE(Table_Query_from_MF_DSNP62[[#This Row],[CL_GL_ACCT_TO17]]))</f>
        <v>1</v>
      </c>
      <c r="IX388" s="33" t="b">
        <f>AND($A$2&gt;=_xlfn.NUMBERVALUE(Table_Query_from_MF_DSNP62[[#This Row],[CL_GL_ACCT_FR18]]),$A$2&lt;=_xlfn.NUMBERVALUE(Table_Query_from_MF_DSNP62[[#This Row],[CL_GL_ACCT_TO18]]))</f>
        <v>1</v>
      </c>
      <c r="IY388" s="33" t="b">
        <f>AND($A$2&gt;=_xlfn.NUMBERVALUE(Table_Query_from_MF_DSNP62[[#This Row],[CL_GL_ACCT_FR19]]),$A$2&lt;=_xlfn.NUMBERVALUE(Table_Query_from_MF_DSNP62[[#This Row],[CL_GL_ACCT_TO19]]))</f>
        <v>1</v>
      </c>
      <c r="IZ388" s="33" t="b">
        <f>AND($A$2&gt;=_xlfn.NUMBERVALUE(Table_Query_from_MF_DSNP62[[#This Row],[CL_GL_ACCT_FR20]]),$A$2&lt;=_xlfn.NUMBERVALUE(Table_Query_from_MF_DSNP62[[#This Row],[CL_GL_ACCT_TO20]]))</f>
        <v>1</v>
      </c>
      <c r="JA388" s="33" t="b">
        <f>AND($A$2&gt;=_xlfn.NUMBERVALUE(Table_Query_from_MF_DSNP62[[#This Row],[CL_GL_ACCT_FR21]]),$A$2&lt;=_xlfn.NUMBERVALUE(Table_Query_from_MF_DSNP62[[#This Row],[CL_GL_ACCT_TO21]]))</f>
        <v>1</v>
      </c>
      <c r="JB388" s="33" t="b">
        <f>AND($A$2&gt;=_xlfn.NUMBERVALUE(Table_Query_from_MF_DSNP62[[#This Row],[CL_GL_ACCT_FR22]]),$A$2&lt;=_xlfn.NUMBERVALUE(Table_Query_from_MF_DSNP62[[#This Row],[CL_GL_ACCT_TO22]]))</f>
        <v>1</v>
      </c>
      <c r="JC388" s="33" t="b">
        <f>AND($A$2&gt;=_xlfn.NUMBERVALUE(Table_Query_from_MF_DSNP62[[#This Row],[CL_GL_ACCT_FR23]]),$A$2&lt;=_xlfn.NUMBERVALUE(Table_Query_from_MF_DSNP62[[#This Row],[CL_GL_ACCT_TO23]]))</f>
        <v>1</v>
      </c>
      <c r="JD388" s="33" t="b">
        <f>AND($A$2&gt;=_xlfn.NUMBERVALUE(Table_Query_from_MF_DSNP62[[#This Row],[CL_GL_ACCT_FR24]]),$A$2&lt;=_xlfn.NUMBERVALUE(Table_Query_from_MF_DSNP62[[#This Row],[CL_GL_ACCT_TO24]]))</f>
        <v>1</v>
      </c>
      <c r="JE388" s="33" t="b">
        <f>AND($A$2&gt;=_xlfn.NUMBERVALUE(Table_Query_from_MF_DSNP62[[#This Row],[CL_GL_ACCT_FR25]]),$A$2&lt;=_xlfn.NUMBERVALUE(Table_Query_from_MF_DSNP62[[#This Row],[CL_GL_ACCT_TO25]]))</f>
        <v>1</v>
      </c>
      <c r="JF388" s="33" t="b">
        <f>OR(Table_Query_from_MF_DSNP62[[#This Row],[PairA]:[PairO]])</f>
        <v>1</v>
      </c>
      <c r="JG388" s="33">
        <f>_xlfn.IFNA(MATCH(TRUE,Table_Query_from_MF_DSNP62[[#This Row],[PairA]:[PairO]],0),"none")</f>
        <v>8</v>
      </c>
      <c r="JH388" s="33" t="b">
        <f>AND($B$2&gt;=_xlfn.NUMBERVALUE(Table_Query_from_MF_DSNP62[[#This Row],[CL_CMP_OBJ_FR1]]),$B$2&lt;=_xlfn.NUMBERVALUE(Table_Query_from_MF_DSNP62[[#This Row],[CL_CMP_OBJ_TO1]]))</f>
        <v>0</v>
      </c>
      <c r="JI388" s="33" t="b">
        <f>AND($B$2&gt;=_xlfn.NUMBERVALUE(Table_Query_from_MF_DSNP62[[#This Row],[CL_CMP_OBJ_FR2]]),$B$2&lt;=_xlfn.NUMBERVALUE(Table_Query_from_MF_DSNP62[[#This Row],[CL_CMP_OBJ_TO2]]))</f>
        <v>0</v>
      </c>
      <c r="JJ388" s="33" t="b">
        <f>AND($B$2&gt;=_xlfn.NUMBERVALUE(Table_Query_from_MF_DSNP62[[#This Row],[CL_CMP_OBJ_FR3]]),$B$2&lt;=_xlfn.NUMBERVALUE(Table_Query_from_MF_DSNP62[[#This Row],[CL_CMP_OBJ_TO3]]))</f>
        <v>0</v>
      </c>
      <c r="JK388" s="33" t="b">
        <f>AND($B$2&gt;=_xlfn.NUMBERVALUE(Table_Query_from_MF_DSNP62[[#This Row],[CL_CMP_OBJ_FR4]]),$B$2&lt;=_xlfn.NUMBERVALUE(Table_Query_from_MF_DSNP62[[#This Row],[CL_CMP_OBJ_TO4]]))</f>
        <v>0</v>
      </c>
      <c r="JL388" s="33" t="b">
        <f>AND($B$2&gt;=_xlfn.NUMBERVALUE(Table_Query_from_MF_DSNP62[[#This Row],[CL_CMP_OBJ_FR5]]),$B$2&lt;=_xlfn.NUMBERVALUE(Table_Query_from_MF_DSNP62[[#This Row],[CL_CMP_OBJ_TO5]]))</f>
        <v>0</v>
      </c>
      <c r="JM388" s="33" t="b">
        <f>AND($B$2&gt;=_xlfn.NUMBERVALUE(Table_Query_from_MF_DSNP62[[#This Row],[CL_CMP_OBJ_FR6]]),$B$2&lt;=_xlfn.NUMBERVALUE(Table_Query_from_MF_DSNP62[[#This Row],[CL_CMP_OBJ_TO6]]))</f>
        <v>0</v>
      </c>
      <c r="JN388" s="33" t="b">
        <f>AND($B$2&gt;=_xlfn.NUMBERVALUE(Table_Query_from_MF_DSNP62[[#This Row],[CL_CMP_OBJ_FR7]]),$B$2&lt;=_xlfn.NUMBERVALUE(Table_Query_from_MF_DSNP62[[#This Row],[CL_CMP_OBJ_TO7]]))</f>
        <v>0</v>
      </c>
      <c r="JO388" s="33" t="b">
        <f>AND($B$2&gt;=_xlfn.NUMBERVALUE(Table_Query_from_MF_DSNP62[[#This Row],[CL_CMP_OBJ_FR8]]),$B$2&lt;=_xlfn.NUMBERVALUE(Table_Query_from_MF_DSNP62[[#This Row],[CL_CMP_OBJ_TO8]]))</f>
        <v>1</v>
      </c>
      <c r="JP388" s="33" t="b">
        <f>AND($B$2&gt;=_xlfn.NUMBERVALUE(Table_Query_from_MF_DSNP62[[#This Row],[CL_CMP_OBJ_FR9]]),$B$2&lt;=_xlfn.NUMBERVALUE(Table_Query_from_MF_DSNP62[[#This Row],[CL_CMP_OBJ_TO9]]))</f>
        <v>1</v>
      </c>
      <c r="JQ388" s="33" t="b">
        <f>AND($B$2&gt;=_xlfn.NUMBERVALUE(Table_Query_from_MF_DSNP62[[#This Row],[CL_CMP_OBJ_FR10]]),$B$2&lt;=_xlfn.NUMBERVALUE(Table_Query_from_MF_DSNP62[[#This Row],[CL_CMP_OBJ_TO10]]))</f>
        <v>1</v>
      </c>
      <c r="JR388" s="33" t="b">
        <f>AND($B$2&gt;=_xlfn.NUMBERVALUE(Table_Query_from_MF_DSNP62[[#This Row],[CL_CMP_OBJ_FR11]]),$B$2&lt;=_xlfn.NUMBERVALUE(Table_Query_from_MF_DSNP62[[#This Row],[CL_CMP_OBJ_TO11]]))</f>
        <v>1</v>
      </c>
      <c r="JS388" s="33" t="b">
        <f>AND($B$2&gt;=_xlfn.NUMBERVALUE(Table_Query_from_MF_DSNP62[[#This Row],[CL_CMP_OBJ_FR12]]),$B$2&lt;=_xlfn.NUMBERVALUE(Table_Query_from_MF_DSNP62[[#This Row],[CL_CMP_OBJ_TO12]]))</f>
        <v>1</v>
      </c>
      <c r="JT388" s="33" t="b">
        <f>AND($B$2&gt;=_xlfn.NUMBERVALUE(Table_Query_from_MF_DSNP62[[#This Row],[CL_CMP_OBJ_FR13]]),$B$2&lt;=_xlfn.NUMBERVALUE(Table_Query_from_MF_DSNP62[[#This Row],[CL_CMP_OBJ_TO13]]))</f>
        <v>1</v>
      </c>
      <c r="JU388" s="33" t="b">
        <f>AND($B$2&gt;=_xlfn.NUMBERVALUE(Table_Query_from_MF_DSNP62[[#This Row],[CL_CMP_OBJ_FR14]]),$B$2&lt;=_xlfn.NUMBERVALUE(Table_Query_from_MF_DSNP62[[#This Row],[CL_CMP_OBJ_TO14]]))</f>
        <v>1</v>
      </c>
      <c r="JV388" s="33" t="b">
        <f>AND($B$2&gt;=_xlfn.NUMBERVALUE(Table_Query_from_MF_DSNP62[[#This Row],[CL_CMP_OBJ_FR15]]),$B$2&lt;=_xlfn.NUMBERVALUE(Table_Query_from_MF_DSNP62[[#This Row],[CL_CMP_OBJ_TO15]]))</f>
        <v>1</v>
      </c>
    </row>
    <row r="389" spans="1:282" x14ac:dyDescent="0.25">
      <c r="A389" t="b">
        <f>OR(,Table_Query_from_MF_DSNP62[[#This Row],[Desired GL included as "hard-coded" GL?]],Table_Query_from_MF_DSNP62[[#This Row],[Desired GL included as "Open GL"?]])</f>
        <v>1</v>
      </c>
      <c r="B389" t="b">
        <f>Table_Query_from_MF_DSNP62[[#This Row],[Desired CObj included as "Open CObj"?]]</f>
        <v>1</v>
      </c>
      <c r="C389" t="s">
        <v>1993</v>
      </c>
      <c r="D389" t="s">
        <v>1994</v>
      </c>
      <c r="E389" t="s">
        <v>15</v>
      </c>
      <c r="F389" s="24" t="s">
        <v>93</v>
      </c>
      <c r="G389" t="s">
        <v>70</v>
      </c>
      <c r="H389" s="24" t="s">
        <v>444</v>
      </c>
      <c r="I389" t="s">
        <v>444</v>
      </c>
      <c r="J389" s="24" t="s">
        <v>444</v>
      </c>
      <c r="K389" t="s">
        <v>444</v>
      </c>
      <c r="L389" s="24" t="s">
        <v>444</v>
      </c>
      <c r="M389" t="s">
        <v>444</v>
      </c>
      <c r="N389" t="s">
        <v>444</v>
      </c>
      <c r="O389" t="s">
        <v>444</v>
      </c>
      <c r="P389" t="s">
        <v>444</v>
      </c>
      <c r="Q389" t="s">
        <v>15</v>
      </c>
      <c r="R389" t="s">
        <v>444</v>
      </c>
      <c r="S389" t="s">
        <v>442</v>
      </c>
      <c r="T389" t="s">
        <v>447</v>
      </c>
      <c r="U389" t="s">
        <v>444</v>
      </c>
      <c r="V389" t="s">
        <v>444</v>
      </c>
      <c r="W389" t="s">
        <v>442</v>
      </c>
      <c r="X389" t="s">
        <v>442</v>
      </c>
      <c r="Y389" t="s">
        <v>444</v>
      </c>
      <c r="Z389" t="s">
        <v>442</v>
      </c>
      <c r="AA389" t="s">
        <v>442</v>
      </c>
      <c r="AB389" t="s">
        <v>442</v>
      </c>
      <c r="AC389" t="s">
        <v>444</v>
      </c>
      <c r="AD389" t="s">
        <v>444</v>
      </c>
      <c r="AE389" t="s">
        <v>444</v>
      </c>
      <c r="AF389" t="s">
        <v>444</v>
      </c>
      <c r="AG389" t="s">
        <v>442</v>
      </c>
      <c r="AH389" t="s">
        <v>444</v>
      </c>
      <c r="AI389" t="s">
        <v>447</v>
      </c>
      <c r="AJ389" t="s">
        <v>442</v>
      </c>
      <c r="AK389" t="s">
        <v>444</v>
      </c>
      <c r="AL389" t="s">
        <v>444</v>
      </c>
      <c r="AM389" t="s">
        <v>444</v>
      </c>
      <c r="AN389" t="s">
        <v>444</v>
      </c>
      <c r="AO389" t="s">
        <v>444</v>
      </c>
      <c r="AP389" t="s">
        <v>442</v>
      </c>
      <c r="AQ389" t="s">
        <v>1440</v>
      </c>
      <c r="AR389" t="s">
        <v>1451</v>
      </c>
      <c r="AS389" t="s">
        <v>162</v>
      </c>
      <c r="AT389" t="s">
        <v>10</v>
      </c>
      <c r="AU389" t="s">
        <v>444</v>
      </c>
      <c r="AV389" t="s">
        <v>442</v>
      </c>
      <c r="AW389" t="s">
        <v>444</v>
      </c>
      <c r="AX389" t="s">
        <v>444</v>
      </c>
      <c r="AY389" t="s">
        <v>444</v>
      </c>
      <c r="AZ389" t="s">
        <v>444</v>
      </c>
      <c r="BA389" t="s">
        <v>444</v>
      </c>
      <c r="BB389" t="s">
        <v>444</v>
      </c>
      <c r="BC389" t="s">
        <v>444</v>
      </c>
      <c r="BD389" t="s">
        <v>1359</v>
      </c>
      <c r="BE389" t="s">
        <v>444</v>
      </c>
      <c r="BF389" t="s">
        <v>1360</v>
      </c>
      <c r="BG389" t="s">
        <v>444</v>
      </c>
      <c r="BH389" t="s">
        <v>444</v>
      </c>
      <c r="BI389" t="s">
        <v>444</v>
      </c>
      <c r="BJ389" t="s">
        <v>444</v>
      </c>
      <c r="BK389" t="s">
        <v>444</v>
      </c>
      <c r="BL389" t="s">
        <v>444</v>
      </c>
      <c r="BM389" t="s">
        <v>444</v>
      </c>
      <c r="BN389" t="s">
        <v>444</v>
      </c>
      <c r="BO389" t="s">
        <v>444</v>
      </c>
      <c r="BP389" t="s">
        <v>444</v>
      </c>
      <c r="BQ389" t="s">
        <v>444</v>
      </c>
      <c r="BR389" t="s">
        <v>444</v>
      </c>
      <c r="BS389" t="s">
        <v>444</v>
      </c>
      <c r="BT389" t="s">
        <v>444</v>
      </c>
      <c r="BU389" t="s">
        <v>444</v>
      </c>
      <c r="BV389" t="s">
        <v>444</v>
      </c>
      <c r="BW389" t="s">
        <v>444</v>
      </c>
      <c r="BX389" t="s">
        <v>444</v>
      </c>
      <c r="BY389" t="s">
        <v>444</v>
      </c>
      <c r="BZ389" t="s">
        <v>444</v>
      </c>
      <c r="CA389" t="s">
        <v>444</v>
      </c>
      <c r="CB389" t="s">
        <v>444</v>
      </c>
      <c r="CC389" t="s">
        <v>444</v>
      </c>
      <c r="CD389" t="s">
        <v>444</v>
      </c>
      <c r="CE389" t="s">
        <v>444</v>
      </c>
      <c r="CF389" t="s">
        <v>444</v>
      </c>
      <c r="CG389" t="s">
        <v>444</v>
      </c>
      <c r="CH389" t="s">
        <v>444</v>
      </c>
      <c r="CI389" t="s">
        <v>444</v>
      </c>
      <c r="CJ389" t="s">
        <v>444</v>
      </c>
      <c r="CK389" t="s">
        <v>444</v>
      </c>
      <c r="CL389" t="s">
        <v>444</v>
      </c>
      <c r="CM389" t="s">
        <v>444</v>
      </c>
      <c r="CN389" t="s">
        <v>444</v>
      </c>
      <c r="CO389" t="s">
        <v>444</v>
      </c>
      <c r="CP389" t="s">
        <v>444</v>
      </c>
      <c r="CQ389" t="s">
        <v>444</v>
      </c>
      <c r="CR389" t="s">
        <v>444</v>
      </c>
      <c r="CS389" t="s">
        <v>444</v>
      </c>
      <c r="CT389" t="s">
        <v>444</v>
      </c>
      <c r="CU389" t="s">
        <v>282</v>
      </c>
      <c r="CV389" t="s">
        <v>2741</v>
      </c>
      <c r="CW389" t="s">
        <v>2858</v>
      </c>
      <c r="CX389" t="s">
        <v>2859</v>
      </c>
      <c r="CY389" t="s">
        <v>1472</v>
      </c>
      <c r="CZ389" t="s">
        <v>1473</v>
      </c>
      <c r="DA389" t="s">
        <v>444</v>
      </c>
      <c r="DB389" t="s">
        <v>444</v>
      </c>
      <c r="DC389" t="s">
        <v>444</v>
      </c>
      <c r="DD389" t="s">
        <v>444</v>
      </c>
      <c r="DE389" t="s">
        <v>444</v>
      </c>
      <c r="DF389" t="s">
        <v>444</v>
      </c>
      <c r="DG389" t="s">
        <v>444</v>
      </c>
      <c r="DH389" t="s">
        <v>444</v>
      </c>
      <c r="DI389" t="s">
        <v>1995</v>
      </c>
      <c r="DJ389" t="s">
        <v>282</v>
      </c>
      <c r="DK389" t="s">
        <v>1440</v>
      </c>
      <c r="DL389" t="s">
        <v>1451</v>
      </c>
      <c r="DM389" t="s">
        <v>444</v>
      </c>
      <c r="DN389" t="s">
        <v>444</v>
      </c>
      <c r="DO389" t="s">
        <v>444</v>
      </c>
      <c r="DP389" t="s">
        <v>444</v>
      </c>
      <c r="DQ389" t="s">
        <v>444</v>
      </c>
      <c r="DR389" t="s">
        <v>444</v>
      </c>
      <c r="DS389" t="s">
        <v>444</v>
      </c>
      <c r="DT389" s="24" t="s">
        <v>444</v>
      </c>
      <c r="DU389" s="24" t="s">
        <v>444</v>
      </c>
      <c r="DV389" t="s">
        <v>444</v>
      </c>
      <c r="DW389" t="s">
        <v>444</v>
      </c>
      <c r="DX389" s="24" t="s">
        <v>444</v>
      </c>
      <c r="DY389" s="24" t="s">
        <v>444</v>
      </c>
      <c r="DZ389" t="s">
        <v>444</v>
      </c>
      <c r="EA389" t="s">
        <v>444</v>
      </c>
      <c r="EB389" s="24" t="s">
        <v>444</v>
      </c>
      <c r="EC389" s="24" t="s">
        <v>444</v>
      </c>
      <c r="ED389" t="s">
        <v>444</v>
      </c>
      <c r="EE389" t="s">
        <v>444</v>
      </c>
      <c r="EF389" s="24" t="s">
        <v>444</v>
      </c>
      <c r="EG389" s="24" t="s">
        <v>444</v>
      </c>
      <c r="EH389" t="s">
        <v>444</v>
      </c>
      <c r="EI389" t="s">
        <v>444</v>
      </c>
      <c r="EJ389" s="24" t="s">
        <v>444</v>
      </c>
      <c r="EK389" s="24" t="s">
        <v>444</v>
      </c>
      <c r="EL389" t="s">
        <v>444</v>
      </c>
      <c r="EM389" t="s">
        <v>444</v>
      </c>
      <c r="EN389" s="24" t="s">
        <v>444</v>
      </c>
      <c r="EO389" s="24" t="s">
        <v>444</v>
      </c>
      <c r="EP389" t="s">
        <v>444</v>
      </c>
      <c r="EQ389" t="s">
        <v>444</v>
      </c>
      <c r="ER389" s="24" t="s">
        <v>444</v>
      </c>
      <c r="ES389" s="24" t="s">
        <v>444</v>
      </c>
      <c r="ET389" t="s">
        <v>444</v>
      </c>
      <c r="EU389" t="s">
        <v>444</v>
      </c>
      <c r="EV389" s="24" t="s">
        <v>444</v>
      </c>
      <c r="EW389" s="24" t="s">
        <v>444</v>
      </c>
      <c r="EX389" t="s">
        <v>444</v>
      </c>
      <c r="EY389" t="s">
        <v>444</v>
      </c>
      <c r="EZ389" s="24" t="s">
        <v>444</v>
      </c>
      <c r="FA389" s="24" t="s">
        <v>444</v>
      </c>
      <c r="FB389" t="s">
        <v>444</v>
      </c>
      <c r="FC389" t="s">
        <v>444</v>
      </c>
      <c r="FD389" s="24" t="s">
        <v>444</v>
      </c>
      <c r="FE389" s="24" t="s">
        <v>444</v>
      </c>
      <c r="FF389" t="s">
        <v>444</v>
      </c>
      <c r="FG389" t="s">
        <v>444</v>
      </c>
      <c r="FH389" s="24" t="s">
        <v>444</v>
      </c>
      <c r="FI389" s="24" t="s">
        <v>444</v>
      </c>
      <c r="FJ389" t="s">
        <v>444</v>
      </c>
      <c r="FK389" t="s">
        <v>444</v>
      </c>
      <c r="FL389" s="24" t="s">
        <v>444</v>
      </c>
      <c r="FM389" s="24" t="s">
        <v>444</v>
      </c>
      <c r="FN389" t="s">
        <v>444</v>
      </c>
      <c r="FO389" t="s">
        <v>444</v>
      </c>
      <c r="FP389" s="24" t="s">
        <v>444</v>
      </c>
      <c r="FQ389" s="24" t="s">
        <v>444</v>
      </c>
      <c r="FR389" t="s">
        <v>444</v>
      </c>
      <c r="FS389" t="s">
        <v>444</v>
      </c>
      <c r="FT389" s="24" t="s">
        <v>444</v>
      </c>
      <c r="FU389" s="24" t="s">
        <v>444</v>
      </c>
      <c r="FV389" t="s">
        <v>444</v>
      </c>
      <c r="FW389" t="s">
        <v>444</v>
      </c>
      <c r="FX389" s="24" t="s">
        <v>444</v>
      </c>
      <c r="FY389" s="24" t="s">
        <v>444</v>
      </c>
      <c r="FZ389" t="s">
        <v>444</v>
      </c>
      <c r="GA389" t="s">
        <v>444</v>
      </c>
      <c r="GB389" s="24" t="s">
        <v>444</v>
      </c>
      <c r="GC389" s="24" t="s">
        <v>444</v>
      </c>
      <c r="GD389" t="s">
        <v>444</v>
      </c>
      <c r="GE389" t="s">
        <v>444</v>
      </c>
      <c r="GF389" s="24" t="s">
        <v>444</v>
      </c>
      <c r="GG389" s="24" t="s">
        <v>444</v>
      </c>
      <c r="GH389" t="s">
        <v>444</v>
      </c>
      <c r="GI389" s="24" t="s">
        <v>444</v>
      </c>
      <c r="GJ389" s="24" t="s">
        <v>444</v>
      </c>
      <c r="GK389" t="s">
        <v>444</v>
      </c>
      <c r="GL389" t="s">
        <v>444</v>
      </c>
      <c r="GM389" s="24" t="s">
        <v>444</v>
      </c>
      <c r="GN389" s="24" t="s">
        <v>444</v>
      </c>
      <c r="GO389" t="s">
        <v>444</v>
      </c>
      <c r="GP389" t="s">
        <v>444</v>
      </c>
      <c r="GQ389" s="24" t="s">
        <v>444</v>
      </c>
      <c r="GR389" s="24" t="s">
        <v>444</v>
      </c>
      <c r="GS389" t="s">
        <v>444</v>
      </c>
      <c r="GT389" t="s">
        <v>444</v>
      </c>
      <c r="GU389" s="24" t="s">
        <v>444</v>
      </c>
      <c r="GV389" s="24" t="s">
        <v>444</v>
      </c>
      <c r="GW389" t="s">
        <v>444</v>
      </c>
      <c r="GX389" t="s">
        <v>444</v>
      </c>
      <c r="GY389" s="24" t="s">
        <v>444</v>
      </c>
      <c r="GZ389" s="24" t="s">
        <v>444</v>
      </c>
      <c r="HA389" t="s">
        <v>444</v>
      </c>
      <c r="HB389" t="s">
        <v>444</v>
      </c>
      <c r="HC389" s="24" t="s">
        <v>444</v>
      </c>
      <c r="HD389" s="24" t="s">
        <v>444</v>
      </c>
      <c r="HE389" t="s">
        <v>444</v>
      </c>
      <c r="HF389" t="s">
        <v>444</v>
      </c>
      <c r="HG389" s="24" t="s">
        <v>444</v>
      </c>
      <c r="HH389" s="24" t="s">
        <v>444</v>
      </c>
      <c r="HI389" t="s">
        <v>444</v>
      </c>
      <c r="HJ389" t="s">
        <v>444</v>
      </c>
      <c r="HK389" s="24" t="s">
        <v>444</v>
      </c>
      <c r="HL389" s="24" t="s">
        <v>444</v>
      </c>
      <c r="HM389" t="s">
        <v>444</v>
      </c>
      <c r="HN389" t="s">
        <v>444</v>
      </c>
      <c r="HO389" s="24" t="s">
        <v>444</v>
      </c>
      <c r="HP389" s="24" t="s">
        <v>444</v>
      </c>
      <c r="HQ389" t="s">
        <v>444</v>
      </c>
      <c r="HR389" t="s">
        <v>444</v>
      </c>
      <c r="HS389" s="24" t="s">
        <v>444</v>
      </c>
      <c r="HT389" s="24" t="s">
        <v>444</v>
      </c>
      <c r="HU389" t="s">
        <v>444</v>
      </c>
      <c r="HV389" t="s">
        <v>444</v>
      </c>
      <c r="HW389" s="24" t="s">
        <v>444</v>
      </c>
      <c r="HX389" s="24" t="s">
        <v>444</v>
      </c>
      <c r="HY389" t="s">
        <v>444</v>
      </c>
      <c r="HZ389" t="s">
        <v>444</v>
      </c>
      <c r="IA389" t="s">
        <v>3073</v>
      </c>
      <c r="IB389" t="s">
        <v>2858</v>
      </c>
      <c r="IC389" t="s">
        <v>2859</v>
      </c>
      <c r="ID389" s="33" t="b" cm="1">
        <f t="array" ref="ID389">_xlfn.IFNA(MATCH($A$2,_xlfn.NUMBERVALUE(Table_Query_from_MF_DSNP62[[#This Row],[CL_GLACCT_DR1]:[CL_GLACCT_CR4]]),0),0)&gt;=1</f>
        <v>1</v>
      </c>
      <c r="IE389" s="33" t="b">
        <f>OR(Table_Query_from_MF_DSNP62[[#This Row],[Pair1]:[Pair25]])</f>
        <v>1</v>
      </c>
      <c r="IF389" s="33">
        <f>_xlfn.IFNA(MATCH(TRUE,Table_Query_from_MF_DSNP62[[#This Row],[Pair1]:[Pair25]],0),"none")</f>
        <v>1</v>
      </c>
      <c r="IG389" s="33" t="b">
        <f>AND($A$2&gt;=_xlfn.NUMBERVALUE(Table_Query_from_MF_DSNP62[[#This Row],[CL_GL_ACCT_FR1]]),$A$2&lt;=_xlfn.NUMBERVALUE(Table_Query_from_MF_DSNP62[[#This Row],[CL_GL_ACCT_TO1]]))</f>
        <v>1</v>
      </c>
      <c r="IH389" s="33" t="b">
        <f>AND($A$2&gt;=_xlfn.NUMBERVALUE(Table_Query_from_MF_DSNP62[[#This Row],[CL_GL_ACCT_FR2]]),$A$2&lt;=_xlfn.NUMBERVALUE(Table_Query_from_MF_DSNP62[[#This Row],[CL_GL_ACCT_TO2]]))</f>
        <v>1</v>
      </c>
      <c r="II389" s="33" t="b">
        <f>AND($A$2&gt;=_xlfn.NUMBERVALUE(Table_Query_from_MF_DSNP62[[#This Row],[CL_GL_ACCT_FR3]]),$A$2&lt;=_xlfn.NUMBERVALUE(Table_Query_from_MF_DSNP62[[#This Row],[CL_GL_ACCT_TO3]]))</f>
        <v>1</v>
      </c>
      <c r="IJ389" s="33" t="b">
        <f>AND($A$2&gt;=_xlfn.NUMBERVALUE(Table_Query_from_MF_DSNP62[[#This Row],[CL_GL_ACCT_FR4]]),$A$2&lt;=_xlfn.NUMBERVALUE(Table_Query_from_MF_DSNP62[[#This Row],[CL_GL_ACCT_TO4]]))</f>
        <v>1</v>
      </c>
      <c r="IK389" s="33" t="b">
        <f>AND($A$2&gt;=_xlfn.NUMBERVALUE(Table_Query_from_MF_DSNP62[[#This Row],[CL_GL_ACCT_FR5]]),$A$2&lt;=_xlfn.NUMBERVALUE(Table_Query_from_MF_DSNP62[[#This Row],[CL_GL_ACCT_TO5]]))</f>
        <v>1</v>
      </c>
      <c r="IL389" s="33" t="b">
        <f>AND($A$2&gt;=_xlfn.NUMBERVALUE(Table_Query_from_MF_DSNP62[[#This Row],[CL_GL_ACCT_FR6]]),$A$2&lt;=_xlfn.NUMBERVALUE(Table_Query_from_MF_DSNP62[[#This Row],[CL_GL_ACCT_TO6]]))</f>
        <v>1</v>
      </c>
      <c r="IM389" s="33" t="b">
        <f>AND($A$2&gt;=_xlfn.NUMBERVALUE(Table_Query_from_MF_DSNP62[[#This Row],[CL_GL_ACCT_FR7]]),$A$2&lt;=_xlfn.NUMBERVALUE(Table_Query_from_MF_DSNP62[[#This Row],[CL_GL_ACCT_TO7]]))</f>
        <v>1</v>
      </c>
      <c r="IN389" s="33" t="b">
        <f>AND($A$2&gt;=_xlfn.NUMBERVALUE(Table_Query_from_MF_DSNP62[[#This Row],[CL_GL_ACCT_FR8]]),$A$2&lt;=_xlfn.NUMBERVALUE(Table_Query_from_MF_DSNP62[[#This Row],[CL_GL_ACCT_TO8]]))</f>
        <v>1</v>
      </c>
      <c r="IO389" s="33" t="b">
        <f>AND($A$2&gt;=_xlfn.NUMBERVALUE(Table_Query_from_MF_DSNP62[[#This Row],[CL_GL_ACCT_FR9]]),$A$2&lt;=_xlfn.NUMBERVALUE(Table_Query_from_MF_DSNP62[[#This Row],[CL_GL_ACCT_TO9]]))</f>
        <v>1</v>
      </c>
      <c r="IP389" s="33" t="b">
        <f>AND($A$2&gt;=_xlfn.NUMBERVALUE(Table_Query_from_MF_DSNP62[[#This Row],[CL_GL_ACCT_FR10]]),$A$2&lt;=_xlfn.NUMBERVALUE(Table_Query_from_MF_DSNP62[[#This Row],[CL_GL_ACCT_TO10]]))</f>
        <v>1</v>
      </c>
      <c r="IQ389" s="33" t="b">
        <f>AND($A$2&gt;=_xlfn.NUMBERVALUE(Table_Query_from_MF_DSNP62[[#This Row],[CL_GL_ACCT_FR11]]),$A$2&lt;=_xlfn.NUMBERVALUE(Table_Query_from_MF_DSNP62[[#This Row],[CL_GL_ACCT_TO11]]))</f>
        <v>1</v>
      </c>
      <c r="IR389" s="33" t="b">
        <f>AND($A$2&gt;=_xlfn.NUMBERVALUE(Table_Query_from_MF_DSNP62[[#This Row],[CL_GL_ACCT_FR12]]),$A$2&lt;=_xlfn.NUMBERVALUE(Table_Query_from_MF_DSNP62[[#This Row],[CL_GL_ACCT_TO12]]))</f>
        <v>1</v>
      </c>
      <c r="IS389" s="33" t="b">
        <f>AND($A$2&gt;=_xlfn.NUMBERVALUE(Table_Query_from_MF_DSNP62[[#This Row],[CL_GL_ACCT_FR13]]),$A$2&lt;=_xlfn.NUMBERVALUE(Table_Query_from_MF_DSNP62[[#This Row],[CL_GL_ACCT_TO13]]))</f>
        <v>1</v>
      </c>
      <c r="IT389" s="33" t="b">
        <f>AND($A$2&gt;=_xlfn.NUMBERVALUE(Table_Query_from_MF_DSNP62[[#This Row],[CL_GL_ACCT_FR14]]),$A$2&lt;=_xlfn.NUMBERVALUE(Table_Query_from_MF_DSNP62[[#This Row],[CL_GL_ACCT_TO14]]))</f>
        <v>1</v>
      </c>
      <c r="IU389" s="33" t="b">
        <f>AND($A$2&gt;=_xlfn.NUMBERVALUE(Table_Query_from_MF_DSNP62[[#This Row],[CL_GL_ACCT_FR15]]),$A$2&lt;=_xlfn.NUMBERVALUE(Table_Query_from_MF_DSNP62[[#This Row],[CL_GL_ACCT_TO15]]))</f>
        <v>1</v>
      </c>
      <c r="IV389" s="33" t="b">
        <f>AND($A$2&gt;=_xlfn.NUMBERVALUE(Table_Query_from_MF_DSNP62[[#This Row],[CL_GL_ACCT_FR16]]),$A$2&lt;=_xlfn.NUMBERVALUE(Table_Query_from_MF_DSNP62[[#This Row],[CL_GL_ACCT_TO16]]))</f>
        <v>1</v>
      </c>
      <c r="IW389" s="33" t="b">
        <f>AND($A$2&gt;=_xlfn.NUMBERVALUE(Table_Query_from_MF_DSNP62[[#This Row],[CL_GL_ACCT_FR17]]),$A$2&lt;=_xlfn.NUMBERVALUE(Table_Query_from_MF_DSNP62[[#This Row],[CL_GL_ACCT_TO17]]))</f>
        <v>1</v>
      </c>
      <c r="IX389" s="33" t="b">
        <f>AND($A$2&gt;=_xlfn.NUMBERVALUE(Table_Query_from_MF_DSNP62[[#This Row],[CL_GL_ACCT_FR18]]),$A$2&lt;=_xlfn.NUMBERVALUE(Table_Query_from_MF_DSNP62[[#This Row],[CL_GL_ACCT_TO18]]))</f>
        <v>1</v>
      </c>
      <c r="IY389" s="33" t="b">
        <f>AND($A$2&gt;=_xlfn.NUMBERVALUE(Table_Query_from_MF_DSNP62[[#This Row],[CL_GL_ACCT_FR19]]),$A$2&lt;=_xlfn.NUMBERVALUE(Table_Query_from_MF_DSNP62[[#This Row],[CL_GL_ACCT_TO19]]))</f>
        <v>1</v>
      </c>
      <c r="IZ389" s="33" t="b">
        <f>AND($A$2&gt;=_xlfn.NUMBERVALUE(Table_Query_from_MF_DSNP62[[#This Row],[CL_GL_ACCT_FR20]]),$A$2&lt;=_xlfn.NUMBERVALUE(Table_Query_from_MF_DSNP62[[#This Row],[CL_GL_ACCT_TO20]]))</f>
        <v>1</v>
      </c>
      <c r="JA389" s="33" t="b">
        <f>AND($A$2&gt;=_xlfn.NUMBERVALUE(Table_Query_from_MF_DSNP62[[#This Row],[CL_GL_ACCT_FR21]]),$A$2&lt;=_xlfn.NUMBERVALUE(Table_Query_from_MF_DSNP62[[#This Row],[CL_GL_ACCT_TO21]]))</f>
        <v>1</v>
      </c>
      <c r="JB389" s="33" t="b">
        <f>AND($A$2&gt;=_xlfn.NUMBERVALUE(Table_Query_from_MF_DSNP62[[#This Row],[CL_GL_ACCT_FR22]]),$A$2&lt;=_xlfn.NUMBERVALUE(Table_Query_from_MF_DSNP62[[#This Row],[CL_GL_ACCT_TO22]]))</f>
        <v>1</v>
      </c>
      <c r="JC389" s="33" t="b">
        <f>AND($A$2&gt;=_xlfn.NUMBERVALUE(Table_Query_from_MF_DSNP62[[#This Row],[CL_GL_ACCT_FR23]]),$A$2&lt;=_xlfn.NUMBERVALUE(Table_Query_from_MF_DSNP62[[#This Row],[CL_GL_ACCT_TO23]]))</f>
        <v>1</v>
      </c>
      <c r="JD389" s="33" t="b">
        <f>AND($A$2&gt;=_xlfn.NUMBERVALUE(Table_Query_from_MF_DSNP62[[#This Row],[CL_GL_ACCT_FR24]]),$A$2&lt;=_xlfn.NUMBERVALUE(Table_Query_from_MF_DSNP62[[#This Row],[CL_GL_ACCT_TO24]]))</f>
        <v>1</v>
      </c>
      <c r="JE389" s="33" t="b">
        <f>AND($A$2&gt;=_xlfn.NUMBERVALUE(Table_Query_from_MF_DSNP62[[#This Row],[CL_GL_ACCT_FR25]]),$A$2&lt;=_xlfn.NUMBERVALUE(Table_Query_from_MF_DSNP62[[#This Row],[CL_GL_ACCT_TO25]]))</f>
        <v>1</v>
      </c>
      <c r="JF389" s="33" t="b">
        <f>OR(Table_Query_from_MF_DSNP62[[#This Row],[PairA]:[PairO]])</f>
        <v>1</v>
      </c>
      <c r="JG389" s="33">
        <f>_xlfn.IFNA(MATCH(TRUE,Table_Query_from_MF_DSNP62[[#This Row],[PairA]:[PairO]],0),"none")</f>
        <v>1</v>
      </c>
      <c r="JH389" s="33" t="b">
        <f>AND($B$2&gt;=_xlfn.NUMBERVALUE(Table_Query_from_MF_DSNP62[[#This Row],[CL_CMP_OBJ_FR1]]),$B$2&lt;=_xlfn.NUMBERVALUE(Table_Query_from_MF_DSNP62[[#This Row],[CL_CMP_OBJ_TO1]]))</f>
        <v>1</v>
      </c>
      <c r="JI389" s="33" t="b">
        <f>AND($B$2&gt;=_xlfn.NUMBERVALUE(Table_Query_from_MF_DSNP62[[#This Row],[CL_CMP_OBJ_FR2]]),$B$2&lt;=_xlfn.NUMBERVALUE(Table_Query_from_MF_DSNP62[[#This Row],[CL_CMP_OBJ_TO2]]))</f>
        <v>1</v>
      </c>
      <c r="JJ389" s="33" t="b">
        <f>AND($B$2&gt;=_xlfn.NUMBERVALUE(Table_Query_from_MF_DSNP62[[#This Row],[CL_CMP_OBJ_FR3]]),$B$2&lt;=_xlfn.NUMBERVALUE(Table_Query_from_MF_DSNP62[[#This Row],[CL_CMP_OBJ_TO3]]))</f>
        <v>1</v>
      </c>
      <c r="JK389" s="33" t="b">
        <f>AND($B$2&gt;=_xlfn.NUMBERVALUE(Table_Query_from_MF_DSNP62[[#This Row],[CL_CMP_OBJ_FR4]]),$B$2&lt;=_xlfn.NUMBERVALUE(Table_Query_from_MF_DSNP62[[#This Row],[CL_CMP_OBJ_TO4]]))</f>
        <v>1</v>
      </c>
      <c r="JL389" s="33" t="b">
        <f>AND($B$2&gt;=_xlfn.NUMBERVALUE(Table_Query_from_MF_DSNP62[[#This Row],[CL_CMP_OBJ_FR5]]),$B$2&lt;=_xlfn.NUMBERVALUE(Table_Query_from_MF_DSNP62[[#This Row],[CL_CMP_OBJ_TO5]]))</f>
        <v>1</v>
      </c>
      <c r="JM389" s="33" t="b">
        <f>AND($B$2&gt;=_xlfn.NUMBERVALUE(Table_Query_from_MF_DSNP62[[#This Row],[CL_CMP_OBJ_FR6]]),$B$2&lt;=_xlfn.NUMBERVALUE(Table_Query_from_MF_DSNP62[[#This Row],[CL_CMP_OBJ_TO6]]))</f>
        <v>1</v>
      </c>
      <c r="JN389" s="33" t="b">
        <f>AND($B$2&gt;=_xlfn.NUMBERVALUE(Table_Query_from_MF_DSNP62[[#This Row],[CL_CMP_OBJ_FR7]]),$B$2&lt;=_xlfn.NUMBERVALUE(Table_Query_from_MF_DSNP62[[#This Row],[CL_CMP_OBJ_TO7]]))</f>
        <v>1</v>
      </c>
      <c r="JO389" s="33" t="b">
        <f>AND($B$2&gt;=_xlfn.NUMBERVALUE(Table_Query_from_MF_DSNP62[[#This Row],[CL_CMP_OBJ_FR8]]),$B$2&lt;=_xlfn.NUMBERVALUE(Table_Query_from_MF_DSNP62[[#This Row],[CL_CMP_OBJ_TO8]]))</f>
        <v>1</v>
      </c>
      <c r="JP389" s="33" t="b">
        <f>AND($B$2&gt;=_xlfn.NUMBERVALUE(Table_Query_from_MF_DSNP62[[#This Row],[CL_CMP_OBJ_FR9]]),$B$2&lt;=_xlfn.NUMBERVALUE(Table_Query_from_MF_DSNP62[[#This Row],[CL_CMP_OBJ_TO9]]))</f>
        <v>1</v>
      </c>
      <c r="JQ389" s="33" t="b">
        <f>AND($B$2&gt;=_xlfn.NUMBERVALUE(Table_Query_from_MF_DSNP62[[#This Row],[CL_CMP_OBJ_FR10]]),$B$2&lt;=_xlfn.NUMBERVALUE(Table_Query_from_MF_DSNP62[[#This Row],[CL_CMP_OBJ_TO10]]))</f>
        <v>1</v>
      </c>
      <c r="JR389" s="33" t="b">
        <f>AND($B$2&gt;=_xlfn.NUMBERVALUE(Table_Query_from_MF_DSNP62[[#This Row],[CL_CMP_OBJ_FR11]]),$B$2&lt;=_xlfn.NUMBERVALUE(Table_Query_from_MF_DSNP62[[#This Row],[CL_CMP_OBJ_TO11]]))</f>
        <v>1</v>
      </c>
      <c r="JS389" s="33" t="b">
        <f>AND($B$2&gt;=_xlfn.NUMBERVALUE(Table_Query_from_MF_DSNP62[[#This Row],[CL_CMP_OBJ_FR12]]),$B$2&lt;=_xlfn.NUMBERVALUE(Table_Query_from_MF_DSNP62[[#This Row],[CL_CMP_OBJ_TO12]]))</f>
        <v>1</v>
      </c>
      <c r="JT389" s="33" t="b">
        <f>AND($B$2&gt;=_xlfn.NUMBERVALUE(Table_Query_from_MF_DSNP62[[#This Row],[CL_CMP_OBJ_FR13]]),$B$2&lt;=_xlfn.NUMBERVALUE(Table_Query_from_MF_DSNP62[[#This Row],[CL_CMP_OBJ_TO13]]))</f>
        <v>1</v>
      </c>
      <c r="JU389" s="33" t="b">
        <f>AND($B$2&gt;=_xlfn.NUMBERVALUE(Table_Query_from_MF_DSNP62[[#This Row],[CL_CMP_OBJ_FR14]]),$B$2&lt;=_xlfn.NUMBERVALUE(Table_Query_from_MF_DSNP62[[#This Row],[CL_CMP_OBJ_TO14]]))</f>
        <v>1</v>
      </c>
      <c r="JV389" s="33" t="b">
        <f>AND($B$2&gt;=_xlfn.NUMBERVALUE(Table_Query_from_MF_DSNP62[[#This Row],[CL_CMP_OBJ_FR15]]),$B$2&lt;=_xlfn.NUMBERVALUE(Table_Query_from_MF_DSNP62[[#This Row],[CL_CMP_OBJ_TO15]]))</f>
        <v>1</v>
      </c>
    </row>
    <row r="390" spans="1:282" x14ac:dyDescent="0.25">
      <c r="A390" t="b">
        <f>OR(,Table_Query_from_MF_DSNP62[[#This Row],[Desired GL included as "hard-coded" GL?]],Table_Query_from_MF_DSNP62[[#This Row],[Desired GL included as "Open GL"?]])</f>
        <v>1</v>
      </c>
      <c r="B390" t="b">
        <f>Table_Query_from_MF_DSNP62[[#This Row],[Desired CObj included as "Open CObj"?]]</f>
        <v>1</v>
      </c>
      <c r="C390" t="s">
        <v>1996</v>
      </c>
      <c r="D390" t="s">
        <v>1997</v>
      </c>
      <c r="E390" t="s">
        <v>15</v>
      </c>
      <c r="F390" s="24" t="s">
        <v>95</v>
      </c>
      <c r="G390" t="s">
        <v>81</v>
      </c>
      <c r="H390" s="24" t="s">
        <v>444</v>
      </c>
      <c r="I390" t="s">
        <v>444</v>
      </c>
      <c r="J390" s="24" t="s">
        <v>444</v>
      </c>
      <c r="K390" t="s">
        <v>444</v>
      </c>
      <c r="L390" s="24" t="s">
        <v>444</v>
      </c>
      <c r="M390" t="s">
        <v>444</v>
      </c>
      <c r="N390" t="s">
        <v>444</v>
      </c>
      <c r="O390" t="s">
        <v>444</v>
      </c>
      <c r="P390" t="s">
        <v>444</v>
      </c>
      <c r="Q390" t="s">
        <v>15</v>
      </c>
      <c r="R390" t="s">
        <v>444</v>
      </c>
      <c r="S390" t="s">
        <v>442</v>
      </c>
      <c r="T390" t="s">
        <v>447</v>
      </c>
      <c r="U390" t="s">
        <v>444</v>
      </c>
      <c r="V390" t="s">
        <v>444</v>
      </c>
      <c r="W390" t="s">
        <v>442</v>
      </c>
      <c r="X390" t="s">
        <v>442</v>
      </c>
      <c r="Y390" t="s">
        <v>444</v>
      </c>
      <c r="Z390" t="s">
        <v>442</v>
      </c>
      <c r="AA390" t="s">
        <v>442</v>
      </c>
      <c r="AB390" t="s">
        <v>442</v>
      </c>
      <c r="AC390" t="s">
        <v>444</v>
      </c>
      <c r="AD390" t="s">
        <v>444</v>
      </c>
      <c r="AE390" t="s">
        <v>444</v>
      </c>
      <c r="AF390" t="s">
        <v>444</v>
      </c>
      <c r="AG390" t="s">
        <v>442</v>
      </c>
      <c r="AH390" t="s">
        <v>444</v>
      </c>
      <c r="AI390" t="s">
        <v>447</v>
      </c>
      <c r="AJ390" t="s">
        <v>442</v>
      </c>
      <c r="AK390" t="s">
        <v>444</v>
      </c>
      <c r="AL390" t="s">
        <v>444</v>
      </c>
      <c r="AM390" t="s">
        <v>444</v>
      </c>
      <c r="AN390" t="s">
        <v>444</v>
      </c>
      <c r="AO390" t="s">
        <v>444</v>
      </c>
      <c r="AP390" t="s">
        <v>442</v>
      </c>
      <c r="AQ390" t="s">
        <v>1440</v>
      </c>
      <c r="AR390" t="s">
        <v>1451</v>
      </c>
      <c r="AS390" t="s">
        <v>162</v>
      </c>
      <c r="AT390" t="s">
        <v>10</v>
      </c>
      <c r="AU390" t="s">
        <v>444</v>
      </c>
      <c r="AV390" t="s">
        <v>442</v>
      </c>
      <c r="AW390" t="s">
        <v>444</v>
      </c>
      <c r="AX390" t="s">
        <v>444</v>
      </c>
      <c r="AY390" t="s">
        <v>444</v>
      </c>
      <c r="AZ390" t="s">
        <v>444</v>
      </c>
      <c r="BA390" t="s">
        <v>444</v>
      </c>
      <c r="BB390" t="s">
        <v>444</v>
      </c>
      <c r="BC390" t="s">
        <v>444</v>
      </c>
      <c r="BD390" t="s">
        <v>1359</v>
      </c>
      <c r="BE390" t="s">
        <v>444</v>
      </c>
      <c r="BF390" t="s">
        <v>1360</v>
      </c>
      <c r="BG390" t="s">
        <v>444</v>
      </c>
      <c r="BH390" t="s">
        <v>444</v>
      </c>
      <c r="BI390" t="s">
        <v>444</v>
      </c>
      <c r="BJ390" t="s">
        <v>444</v>
      </c>
      <c r="BK390" t="s">
        <v>444</v>
      </c>
      <c r="BL390" t="s">
        <v>444</v>
      </c>
      <c r="BM390" t="s">
        <v>444</v>
      </c>
      <c r="BN390" t="s">
        <v>444</v>
      </c>
      <c r="BO390" t="s">
        <v>444</v>
      </c>
      <c r="BP390" t="s">
        <v>444</v>
      </c>
      <c r="BQ390" t="s">
        <v>444</v>
      </c>
      <c r="BR390" t="s">
        <v>444</v>
      </c>
      <c r="BS390" t="s">
        <v>444</v>
      </c>
      <c r="BT390" t="s">
        <v>444</v>
      </c>
      <c r="BU390" t="s">
        <v>444</v>
      </c>
      <c r="BV390" t="s">
        <v>444</v>
      </c>
      <c r="BW390" t="s">
        <v>444</v>
      </c>
      <c r="BX390" t="s">
        <v>444</v>
      </c>
      <c r="BY390" t="s">
        <v>444</v>
      </c>
      <c r="BZ390" t="s">
        <v>444</v>
      </c>
      <c r="CA390" t="s">
        <v>444</v>
      </c>
      <c r="CB390" t="s">
        <v>444</v>
      </c>
      <c r="CC390" t="s">
        <v>444</v>
      </c>
      <c r="CD390" t="s">
        <v>444</v>
      </c>
      <c r="CE390" t="s">
        <v>444</v>
      </c>
      <c r="CF390" t="s">
        <v>444</v>
      </c>
      <c r="CG390" t="s">
        <v>444</v>
      </c>
      <c r="CH390" t="s">
        <v>444</v>
      </c>
      <c r="CI390" t="s">
        <v>444</v>
      </c>
      <c r="CJ390" t="s">
        <v>444</v>
      </c>
      <c r="CK390" t="s">
        <v>444</v>
      </c>
      <c r="CL390" t="s">
        <v>444</v>
      </c>
      <c r="CM390" t="s">
        <v>444</v>
      </c>
      <c r="CN390" t="s">
        <v>444</v>
      </c>
      <c r="CO390" t="s">
        <v>444</v>
      </c>
      <c r="CP390" t="s">
        <v>444</v>
      </c>
      <c r="CQ390" t="s">
        <v>444</v>
      </c>
      <c r="CR390" t="s">
        <v>444</v>
      </c>
      <c r="CS390" t="s">
        <v>444</v>
      </c>
      <c r="CT390" t="s">
        <v>444</v>
      </c>
      <c r="CU390" t="s">
        <v>282</v>
      </c>
      <c r="CV390" t="s">
        <v>2741</v>
      </c>
      <c r="CW390" t="s">
        <v>2858</v>
      </c>
      <c r="CX390" t="s">
        <v>2859</v>
      </c>
      <c r="CY390" t="s">
        <v>1472</v>
      </c>
      <c r="CZ390" t="s">
        <v>1473</v>
      </c>
      <c r="DA390" t="s">
        <v>444</v>
      </c>
      <c r="DB390" t="s">
        <v>444</v>
      </c>
      <c r="DC390" t="s">
        <v>444</v>
      </c>
      <c r="DD390" t="s">
        <v>444</v>
      </c>
      <c r="DE390" t="s">
        <v>444</v>
      </c>
      <c r="DF390" t="s">
        <v>444</v>
      </c>
      <c r="DG390" t="s">
        <v>444</v>
      </c>
      <c r="DH390" t="s">
        <v>444</v>
      </c>
      <c r="DI390" t="s">
        <v>1995</v>
      </c>
      <c r="DJ390" t="s">
        <v>282</v>
      </c>
      <c r="DK390" t="s">
        <v>1440</v>
      </c>
      <c r="DL390" t="s">
        <v>1451</v>
      </c>
      <c r="DM390" t="s">
        <v>444</v>
      </c>
      <c r="DN390" t="s">
        <v>444</v>
      </c>
      <c r="DO390" t="s">
        <v>444</v>
      </c>
      <c r="DP390" t="s">
        <v>444</v>
      </c>
      <c r="DQ390" t="s">
        <v>444</v>
      </c>
      <c r="DR390" t="s">
        <v>444</v>
      </c>
      <c r="DS390" t="s">
        <v>444</v>
      </c>
      <c r="DT390" s="24" t="s">
        <v>444</v>
      </c>
      <c r="DU390" s="24" t="s">
        <v>444</v>
      </c>
      <c r="DV390" t="s">
        <v>444</v>
      </c>
      <c r="DW390" t="s">
        <v>444</v>
      </c>
      <c r="DX390" s="24" t="s">
        <v>444</v>
      </c>
      <c r="DY390" s="24" t="s">
        <v>444</v>
      </c>
      <c r="DZ390" t="s">
        <v>444</v>
      </c>
      <c r="EA390" t="s">
        <v>444</v>
      </c>
      <c r="EB390" s="24" t="s">
        <v>444</v>
      </c>
      <c r="EC390" s="24" t="s">
        <v>444</v>
      </c>
      <c r="ED390" t="s">
        <v>444</v>
      </c>
      <c r="EE390" t="s">
        <v>444</v>
      </c>
      <c r="EF390" s="24" t="s">
        <v>444</v>
      </c>
      <c r="EG390" s="24" t="s">
        <v>444</v>
      </c>
      <c r="EH390" t="s">
        <v>444</v>
      </c>
      <c r="EI390" t="s">
        <v>444</v>
      </c>
      <c r="EJ390" s="24" t="s">
        <v>444</v>
      </c>
      <c r="EK390" s="24" t="s">
        <v>444</v>
      </c>
      <c r="EL390" t="s">
        <v>444</v>
      </c>
      <c r="EM390" t="s">
        <v>444</v>
      </c>
      <c r="EN390" s="24" t="s">
        <v>444</v>
      </c>
      <c r="EO390" s="24" t="s">
        <v>444</v>
      </c>
      <c r="EP390" t="s">
        <v>444</v>
      </c>
      <c r="EQ390" t="s">
        <v>444</v>
      </c>
      <c r="ER390" s="24" t="s">
        <v>444</v>
      </c>
      <c r="ES390" s="24" t="s">
        <v>444</v>
      </c>
      <c r="ET390" t="s">
        <v>444</v>
      </c>
      <c r="EU390" t="s">
        <v>444</v>
      </c>
      <c r="EV390" s="24" t="s">
        <v>444</v>
      </c>
      <c r="EW390" s="24" t="s">
        <v>444</v>
      </c>
      <c r="EX390" t="s">
        <v>444</v>
      </c>
      <c r="EY390" t="s">
        <v>444</v>
      </c>
      <c r="EZ390" s="24" t="s">
        <v>444</v>
      </c>
      <c r="FA390" s="24" t="s">
        <v>444</v>
      </c>
      <c r="FB390" t="s">
        <v>444</v>
      </c>
      <c r="FC390" t="s">
        <v>444</v>
      </c>
      <c r="FD390" s="24" t="s">
        <v>444</v>
      </c>
      <c r="FE390" s="24" t="s">
        <v>444</v>
      </c>
      <c r="FF390" t="s">
        <v>444</v>
      </c>
      <c r="FG390" t="s">
        <v>444</v>
      </c>
      <c r="FH390" s="24" t="s">
        <v>444</v>
      </c>
      <c r="FI390" s="24" t="s">
        <v>444</v>
      </c>
      <c r="FJ390" t="s">
        <v>444</v>
      </c>
      <c r="FK390" t="s">
        <v>444</v>
      </c>
      <c r="FL390" s="24" t="s">
        <v>444</v>
      </c>
      <c r="FM390" s="24" t="s">
        <v>444</v>
      </c>
      <c r="FN390" t="s">
        <v>444</v>
      </c>
      <c r="FO390" t="s">
        <v>444</v>
      </c>
      <c r="FP390" s="24" t="s">
        <v>444</v>
      </c>
      <c r="FQ390" s="24" t="s">
        <v>444</v>
      </c>
      <c r="FR390" t="s">
        <v>444</v>
      </c>
      <c r="FS390" t="s">
        <v>444</v>
      </c>
      <c r="FT390" s="24" t="s">
        <v>444</v>
      </c>
      <c r="FU390" s="24" t="s">
        <v>444</v>
      </c>
      <c r="FV390" t="s">
        <v>444</v>
      </c>
      <c r="FW390" t="s">
        <v>444</v>
      </c>
      <c r="FX390" s="24" t="s">
        <v>444</v>
      </c>
      <c r="FY390" s="24" t="s">
        <v>444</v>
      </c>
      <c r="FZ390" t="s">
        <v>444</v>
      </c>
      <c r="GA390" t="s">
        <v>444</v>
      </c>
      <c r="GB390" s="24" t="s">
        <v>444</v>
      </c>
      <c r="GC390" s="24" t="s">
        <v>444</v>
      </c>
      <c r="GD390" t="s">
        <v>444</v>
      </c>
      <c r="GE390" t="s">
        <v>444</v>
      </c>
      <c r="GF390" s="24" t="s">
        <v>444</v>
      </c>
      <c r="GG390" s="24" t="s">
        <v>444</v>
      </c>
      <c r="GH390" t="s">
        <v>444</v>
      </c>
      <c r="GI390" s="24" t="s">
        <v>444</v>
      </c>
      <c r="GJ390" s="24" t="s">
        <v>444</v>
      </c>
      <c r="GK390" t="s">
        <v>444</v>
      </c>
      <c r="GL390" t="s">
        <v>444</v>
      </c>
      <c r="GM390" s="24" t="s">
        <v>444</v>
      </c>
      <c r="GN390" s="24" t="s">
        <v>444</v>
      </c>
      <c r="GO390" t="s">
        <v>444</v>
      </c>
      <c r="GP390" t="s">
        <v>444</v>
      </c>
      <c r="GQ390" s="24" t="s">
        <v>444</v>
      </c>
      <c r="GR390" s="24" t="s">
        <v>444</v>
      </c>
      <c r="GS390" t="s">
        <v>444</v>
      </c>
      <c r="GT390" t="s">
        <v>444</v>
      </c>
      <c r="GU390" s="24" t="s">
        <v>444</v>
      </c>
      <c r="GV390" s="24" t="s">
        <v>444</v>
      </c>
      <c r="GW390" t="s">
        <v>444</v>
      </c>
      <c r="GX390" t="s">
        <v>444</v>
      </c>
      <c r="GY390" s="24" t="s">
        <v>444</v>
      </c>
      <c r="GZ390" s="24" t="s">
        <v>444</v>
      </c>
      <c r="HA390" t="s">
        <v>444</v>
      </c>
      <c r="HB390" t="s">
        <v>444</v>
      </c>
      <c r="HC390" s="24" t="s">
        <v>444</v>
      </c>
      <c r="HD390" s="24" t="s">
        <v>444</v>
      </c>
      <c r="HE390" t="s">
        <v>444</v>
      </c>
      <c r="HF390" t="s">
        <v>444</v>
      </c>
      <c r="HG390" s="24" t="s">
        <v>444</v>
      </c>
      <c r="HH390" s="24" t="s">
        <v>444</v>
      </c>
      <c r="HI390" t="s">
        <v>444</v>
      </c>
      <c r="HJ390" t="s">
        <v>444</v>
      </c>
      <c r="HK390" s="24" t="s">
        <v>444</v>
      </c>
      <c r="HL390" s="24" t="s">
        <v>444</v>
      </c>
      <c r="HM390" t="s">
        <v>444</v>
      </c>
      <c r="HN390" t="s">
        <v>444</v>
      </c>
      <c r="HO390" s="24" t="s">
        <v>444</v>
      </c>
      <c r="HP390" s="24" t="s">
        <v>444</v>
      </c>
      <c r="HQ390" t="s">
        <v>444</v>
      </c>
      <c r="HR390" t="s">
        <v>444</v>
      </c>
      <c r="HS390" s="24" t="s">
        <v>444</v>
      </c>
      <c r="HT390" s="24" t="s">
        <v>444</v>
      </c>
      <c r="HU390" t="s">
        <v>444</v>
      </c>
      <c r="HV390" t="s">
        <v>444</v>
      </c>
      <c r="HW390" s="24" t="s">
        <v>444</v>
      </c>
      <c r="HX390" s="24" t="s">
        <v>444</v>
      </c>
      <c r="HY390" t="s">
        <v>444</v>
      </c>
      <c r="HZ390" t="s">
        <v>444</v>
      </c>
      <c r="IA390" t="s">
        <v>3073</v>
      </c>
      <c r="IB390" t="s">
        <v>2858</v>
      </c>
      <c r="IC390" t="s">
        <v>2859</v>
      </c>
      <c r="ID390" s="33" t="b" cm="1">
        <f t="array" ref="ID390">_xlfn.IFNA(MATCH($A$2,_xlfn.NUMBERVALUE(Table_Query_from_MF_DSNP62[[#This Row],[CL_GLACCT_DR1]:[CL_GLACCT_CR4]]),0),0)&gt;=1</f>
        <v>1</v>
      </c>
      <c r="IE390" s="33" t="b">
        <f>OR(Table_Query_from_MF_DSNP62[[#This Row],[Pair1]:[Pair25]])</f>
        <v>1</v>
      </c>
      <c r="IF390" s="33">
        <f>_xlfn.IFNA(MATCH(TRUE,Table_Query_from_MF_DSNP62[[#This Row],[Pair1]:[Pair25]],0),"none")</f>
        <v>1</v>
      </c>
      <c r="IG390" s="33" t="b">
        <f>AND($A$2&gt;=_xlfn.NUMBERVALUE(Table_Query_from_MF_DSNP62[[#This Row],[CL_GL_ACCT_FR1]]),$A$2&lt;=_xlfn.NUMBERVALUE(Table_Query_from_MF_DSNP62[[#This Row],[CL_GL_ACCT_TO1]]))</f>
        <v>1</v>
      </c>
      <c r="IH390" s="33" t="b">
        <f>AND($A$2&gt;=_xlfn.NUMBERVALUE(Table_Query_from_MF_DSNP62[[#This Row],[CL_GL_ACCT_FR2]]),$A$2&lt;=_xlfn.NUMBERVALUE(Table_Query_from_MF_DSNP62[[#This Row],[CL_GL_ACCT_TO2]]))</f>
        <v>1</v>
      </c>
      <c r="II390" s="33" t="b">
        <f>AND($A$2&gt;=_xlfn.NUMBERVALUE(Table_Query_from_MF_DSNP62[[#This Row],[CL_GL_ACCT_FR3]]),$A$2&lt;=_xlfn.NUMBERVALUE(Table_Query_from_MF_DSNP62[[#This Row],[CL_GL_ACCT_TO3]]))</f>
        <v>1</v>
      </c>
      <c r="IJ390" s="33" t="b">
        <f>AND($A$2&gt;=_xlfn.NUMBERVALUE(Table_Query_from_MF_DSNP62[[#This Row],[CL_GL_ACCT_FR4]]),$A$2&lt;=_xlfn.NUMBERVALUE(Table_Query_from_MF_DSNP62[[#This Row],[CL_GL_ACCT_TO4]]))</f>
        <v>1</v>
      </c>
      <c r="IK390" s="33" t="b">
        <f>AND($A$2&gt;=_xlfn.NUMBERVALUE(Table_Query_from_MF_DSNP62[[#This Row],[CL_GL_ACCT_FR5]]),$A$2&lt;=_xlfn.NUMBERVALUE(Table_Query_from_MF_DSNP62[[#This Row],[CL_GL_ACCT_TO5]]))</f>
        <v>1</v>
      </c>
      <c r="IL390" s="33" t="b">
        <f>AND($A$2&gt;=_xlfn.NUMBERVALUE(Table_Query_from_MF_DSNP62[[#This Row],[CL_GL_ACCT_FR6]]),$A$2&lt;=_xlfn.NUMBERVALUE(Table_Query_from_MF_DSNP62[[#This Row],[CL_GL_ACCT_TO6]]))</f>
        <v>1</v>
      </c>
      <c r="IM390" s="33" t="b">
        <f>AND($A$2&gt;=_xlfn.NUMBERVALUE(Table_Query_from_MF_DSNP62[[#This Row],[CL_GL_ACCT_FR7]]),$A$2&lt;=_xlfn.NUMBERVALUE(Table_Query_from_MF_DSNP62[[#This Row],[CL_GL_ACCT_TO7]]))</f>
        <v>1</v>
      </c>
      <c r="IN390" s="33" t="b">
        <f>AND($A$2&gt;=_xlfn.NUMBERVALUE(Table_Query_from_MF_DSNP62[[#This Row],[CL_GL_ACCT_FR8]]),$A$2&lt;=_xlfn.NUMBERVALUE(Table_Query_from_MF_DSNP62[[#This Row],[CL_GL_ACCT_TO8]]))</f>
        <v>1</v>
      </c>
      <c r="IO390" s="33" t="b">
        <f>AND($A$2&gt;=_xlfn.NUMBERVALUE(Table_Query_from_MF_DSNP62[[#This Row],[CL_GL_ACCT_FR9]]),$A$2&lt;=_xlfn.NUMBERVALUE(Table_Query_from_MF_DSNP62[[#This Row],[CL_GL_ACCT_TO9]]))</f>
        <v>1</v>
      </c>
      <c r="IP390" s="33" t="b">
        <f>AND($A$2&gt;=_xlfn.NUMBERVALUE(Table_Query_from_MF_DSNP62[[#This Row],[CL_GL_ACCT_FR10]]),$A$2&lt;=_xlfn.NUMBERVALUE(Table_Query_from_MF_DSNP62[[#This Row],[CL_GL_ACCT_TO10]]))</f>
        <v>1</v>
      </c>
      <c r="IQ390" s="33" t="b">
        <f>AND($A$2&gt;=_xlfn.NUMBERVALUE(Table_Query_from_MF_DSNP62[[#This Row],[CL_GL_ACCT_FR11]]),$A$2&lt;=_xlfn.NUMBERVALUE(Table_Query_from_MF_DSNP62[[#This Row],[CL_GL_ACCT_TO11]]))</f>
        <v>1</v>
      </c>
      <c r="IR390" s="33" t="b">
        <f>AND($A$2&gt;=_xlfn.NUMBERVALUE(Table_Query_from_MF_DSNP62[[#This Row],[CL_GL_ACCT_FR12]]),$A$2&lt;=_xlfn.NUMBERVALUE(Table_Query_from_MF_DSNP62[[#This Row],[CL_GL_ACCT_TO12]]))</f>
        <v>1</v>
      </c>
      <c r="IS390" s="33" t="b">
        <f>AND($A$2&gt;=_xlfn.NUMBERVALUE(Table_Query_from_MF_DSNP62[[#This Row],[CL_GL_ACCT_FR13]]),$A$2&lt;=_xlfn.NUMBERVALUE(Table_Query_from_MF_DSNP62[[#This Row],[CL_GL_ACCT_TO13]]))</f>
        <v>1</v>
      </c>
      <c r="IT390" s="33" t="b">
        <f>AND($A$2&gt;=_xlfn.NUMBERVALUE(Table_Query_from_MF_DSNP62[[#This Row],[CL_GL_ACCT_FR14]]),$A$2&lt;=_xlfn.NUMBERVALUE(Table_Query_from_MF_DSNP62[[#This Row],[CL_GL_ACCT_TO14]]))</f>
        <v>1</v>
      </c>
      <c r="IU390" s="33" t="b">
        <f>AND($A$2&gt;=_xlfn.NUMBERVALUE(Table_Query_from_MF_DSNP62[[#This Row],[CL_GL_ACCT_FR15]]),$A$2&lt;=_xlfn.NUMBERVALUE(Table_Query_from_MF_DSNP62[[#This Row],[CL_GL_ACCT_TO15]]))</f>
        <v>1</v>
      </c>
      <c r="IV390" s="33" t="b">
        <f>AND($A$2&gt;=_xlfn.NUMBERVALUE(Table_Query_from_MF_DSNP62[[#This Row],[CL_GL_ACCT_FR16]]),$A$2&lt;=_xlfn.NUMBERVALUE(Table_Query_from_MF_DSNP62[[#This Row],[CL_GL_ACCT_TO16]]))</f>
        <v>1</v>
      </c>
      <c r="IW390" s="33" t="b">
        <f>AND($A$2&gt;=_xlfn.NUMBERVALUE(Table_Query_from_MF_DSNP62[[#This Row],[CL_GL_ACCT_FR17]]),$A$2&lt;=_xlfn.NUMBERVALUE(Table_Query_from_MF_DSNP62[[#This Row],[CL_GL_ACCT_TO17]]))</f>
        <v>1</v>
      </c>
      <c r="IX390" s="33" t="b">
        <f>AND($A$2&gt;=_xlfn.NUMBERVALUE(Table_Query_from_MF_DSNP62[[#This Row],[CL_GL_ACCT_FR18]]),$A$2&lt;=_xlfn.NUMBERVALUE(Table_Query_from_MF_DSNP62[[#This Row],[CL_GL_ACCT_TO18]]))</f>
        <v>1</v>
      </c>
      <c r="IY390" s="33" t="b">
        <f>AND($A$2&gt;=_xlfn.NUMBERVALUE(Table_Query_from_MF_DSNP62[[#This Row],[CL_GL_ACCT_FR19]]),$A$2&lt;=_xlfn.NUMBERVALUE(Table_Query_from_MF_DSNP62[[#This Row],[CL_GL_ACCT_TO19]]))</f>
        <v>1</v>
      </c>
      <c r="IZ390" s="33" t="b">
        <f>AND($A$2&gt;=_xlfn.NUMBERVALUE(Table_Query_from_MF_DSNP62[[#This Row],[CL_GL_ACCT_FR20]]),$A$2&lt;=_xlfn.NUMBERVALUE(Table_Query_from_MF_DSNP62[[#This Row],[CL_GL_ACCT_TO20]]))</f>
        <v>1</v>
      </c>
      <c r="JA390" s="33" t="b">
        <f>AND($A$2&gt;=_xlfn.NUMBERVALUE(Table_Query_from_MF_DSNP62[[#This Row],[CL_GL_ACCT_FR21]]),$A$2&lt;=_xlfn.NUMBERVALUE(Table_Query_from_MF_DSNP62[[#This Row],[CL_GL_ACCT_TO21]]))</f>
        <v>1</v>
      </c>
      <c r="JB390" s="33" t="b">
        <f>AND($A$2&gt;=_xlfn.NUMBERVALUE(Table_Query_from_MF_DSNP62[[#This Row],[CL_GL_ACCT_FR22]]),$A$2&lt;=_xlfn.NUMBERVALUE(Table_Query_from_MF_DSNP62[[#This Row],[CL_GL_ACCT_TO22]]))</f>
        <v>1</v>
      </c>
      <c r="JC390" s="33" t="b">
        <f>AND($A$2&gt;=_xlfn.NUMBERVALUE(Table_Query_from_MF_DSNP62[[#This Row],[CL_GL_ACCT_FR23]]),$A$2&lt;=_xlfn.NUMBERVALUE(Table_Query_from_MF_DSNP62[[#This Row],[CL_GL_ACCT_TO23]]))</f>
        <v>1</v>
      </c>
      <c r="JD390" s="33" t="b">
        <f>AND($A$2&gt;=_xlfn.NUMBERVALUE(Table_Query_from_MF_DSNP62[[#This Row],[CL_GL_ACCT_FR24]]),$A$2&lt;=_xlfn.NUMBERVALUE(Table_Query_from_MF_DSNP62[[#This Row],[CL_GL_ACCT_TO24]]))</f>
        <v>1</v>
      </c>
      <c r="JE390" s="33" t="b">
        <f>AND($A$2&gt;=_xlfn.NUMBERVALUE(Table_Query_from_MF_DSNP62[[#This Row],[CL_GL_ACCT_FR25]]),$A$2&lt;=_xlfn.NUMBERVALUE(Table_Query_from_MF_DSNP62[[#This Row],[CL_GL_ACCT_TO25]]))</f>
        <v>1</v>
      </c>
      <c r="JF390" s="33" t="b">
        <f>OR(Table_Query_from_MF_DSNP62[[#This Row],[PairA]:[PairO]])</f>
        <v>1</v>
      </c>
      <c r="JG390" s="33">
        <f>_xlfn.IFNA(MATCH(TRUE,Table_Query_from_MF_DSNP62[[#This Row],[PairA]:[PairO]],0),"none")</f>
        <v>1</v>
      </c>
      <c r="JH390" s="33" t="b">
        <f>AND($B$2&gt;=_xlfn.NUMBERVALUE(Table_Query_from_MF_DSNP62[[#This Row],[CL_CMP_OBJ_FR1]]),$B$2&lt;=_xlfn.NUMBERVALUE(Table_Query_from_MF_DSNP62[[#This Row],[CL_CMP_OBJ_TO1]]))</f>
        <v>1</v>
      </c>
      <c r="JI390" s="33" t="b">
        <f>AND($B$2&gt;=_xlfn.NUMBERVALUE(Table_Query_from_MF_DSNP62[[#This Row],[CL_CMP_OBJ_FR2]]),$B$2&lt;=_xlfn.NUMBERVALUE(Table_Query_from_MF_DSNP62[[#This Row],[CL_CMP_OBJ_TO2]]))</f>
        <v>1</v>
      </c>
      <c r="JJ390" s="33" t="b">
        <f>AND($B$2&gt;=_xlfn.NUMBERVALUE(Table_Query_from_MF_DSNP62[[#This Row],[CL_CMP_OBJ_FR3]]),$B$2&lt;=_xlfn.NUMBERVALUE(Table_Query_from_MF_DSNP62[[#This Row],[CL_CMP_OBJ_TO3]]))</f>
        <v>1</v>
      </c>
      <c r="JK390" s="33" t="b">
        <f>AND($B$2&gt;=_xlfn.NUMBERVALUE(Table_Query_from_MF_DSNP62[[#This Row],[CL_CMP_OBJ_FR4]]),$B$2&lt;=_xlfn.NUMBERVALUE(Table_Query_from_MF_DSNP62[[#This Row],[CL_CMP_OBJ_TO4]]))</f>
        <v>1</v>
      </c>
      <c r="JL390" s="33" t="b">
        <f>AND($B$2&gt;=_xlfn.NUMBERVALUE(Table_Query_from_MF_DSNP62[[#This Row],[CL_CMP_OBJ_FR5]]),$B$2&lt;=_xlfn.NUMBERVALUE(Table_Query_from_MF_DSNP62[[#This Row],[CL_CMP_OBJ_TO5]]))</f>
        <v>1</v>
      </c>
      <c r="JM390" s="33" t="b">
        <f>AND($B$2&gt;=_xlfn.NUMBERVALUE(Table_Query_from_MF_DSNP62[[#This Row],[CL_CMP_OBJ_FR6]]),$B$2&lt;=_xlfn.NUMBERVALUE(Table_Query_from_MF_DSNP62[[#This Row],[CL_CMP_OBJ_TO6]]))</f>
        <v>1</v>
      </c>
      <c r="JN390" s="33" t="b">
        <f>AND($B$2&gt;=_xlfn.NUMBERVALUE(Table_Query_from_MF_DSNP62[[#This Row],[CL_CMP_OBJ_FR7]]),$B$2&lt;=_xlfn.NUMBERVALUE(Table_Query_from_MF_DSNP62[[#This Row],[CL_CMP_OBJ_TO7]]))</f>
        <v>1</v>
      </c>
      <c r="JO390" s="33" t="b">
        <f>AND($B$2&gt;=_xlfn.NUMBERVALUE(Table_Query_from_MF_DSNP62[[#This Row],[CL_CMP_OBJ_FR8]]),$B$2&lt;=_xlfn.NUMBERVALUE(Table_Query_from_MF_DSNP62[[#This Row],[CL_CMP_OBJ_TO8]]))</f>
        <v>1</v>
      </c>
      <c r="JP390" s="33" t="b">
        <f>AND($B$2&gt;=_xlfn.NUMBERVALUE(Table_Query_from_MF_DSNP62[[#This Row],[CL_CMP_OBJ_FR9]]),$B$2&lt;=_xlfn.NUMBERVALUE(Table_Query_from_MF_DSNP62[[#This Row],[CL_CMP_OBJ_TO9]]))</f>
        <v>1</v>
      </c>
      <c r="JQ390" s="33" t="b">
        <f>AND($B$2&gt;=_xlfn.NUMBERVALUE(Table_Query_from_MF_DSNP62[[#This Row],[CL_CMP_OBJ_FR10]]),$B$2&lt;=_xlfn.NUMBERVALUE(Table_Query_from_MF_DSNP62[[#This Row],[CL_CMP_OBJ_TO10]]))</f>
        <v>1</v>
      </c>
      <c r="JR390" s="33" t="b">
        <f>AND($B$2&gt;=_xlfn.NUMBERVALUE(Table_Query_from_MF_DSNP62[[#This Row],[CL_CMP_OBJ_FR11]]),$B$2&lt;=_xlfn.NUMBERVALUE(Table_Query_from_MF_DSNP62[[#This Row],[CL_CMP_OBJ_TO11]]))</f>
        <v>1</v>
      </c>
      <c r="JS390" s="33" t="b">
        <f>AND($B$2&gt;=_xlfn.NUMBERVALUE(Table_Query_from_MF_DSNP62[[#This Row],[CL_CMP_OBJ_FR12]]),$B$2&lt;=_xlfn.NUMBERVALUE(Table_Query_from_MF_DSNP62[[#This Row],[CL_CMP_OBJ_TO12]]))</f>
        <v>1</v>
      </c>
      <c r="JT390" s="33" t="b">
        <f>AND($B$2&gt;=_xlfn.NUMBERVALUE(Table_Query_from_MF_DSNP62[[#This Row],[CL_CMP_OBJ_FR13]]),$B$2&lt;=_xlfn.NUMBERVALUE(Table_Query_from_MF_DSNP62[[#This Row],[CL_CMP_OBJ_TO13]]))</f>
        <v>1</v>
      </c>
      <c r="JU390" s="33" t="b">
        <f>AND($B$2&gt;=_xlfn.NUMBERVALUE(Table_Query_from_MF_DSNP62[[#This Row],[CL_CMP_OBJ_FR14]]),$B$2&lt;=_xlfn.NUMBERVALUE(Table_Query_from_MF_DSNP62[[#This Row],[CL_CMP_OBJ_TO14]]))</f>
        <v>1</v>
      </c>
      <c r="JV390" s="33" t="b">
        <f>AND($B$2&gt;=_xlfn.NUMBERVALUE(Table_Query_from_MF_DSNP62[[#This Row],[CL_CMP_OBJ_FR15]]),$B$2&lt;=_xlfn.NUMBERVALUE(Table_Query_from_MF_DSNP62[[#This Row],[CL_CMP_OBJ_TO15]]))</f>
        <v>1</v>
      </c>
    </row>
    <row r="391" spans="1:282" x14ac:dyDescent="0.25">
      <c r="A391" t="b">
        <f>OR(,Table_Query_from_MF_DSNP62[[#This Row],[Desired GL included as "hard-coded" GL?]],Table_Query_from_MF_DSNP62[[#This Row],[Desired GL included as "Open GL"?]])</f>
        <v>1</v>
      </c>
      <c r="B391" t="b">
        <f>Table_Query_from_MF_DSNP62[[#This Row],[Desired CObj included as "Open CObj"?]]</f>
        <v>1</v>
      </c>
      <c r="C391" t="s">
        <v>1998</v>
      </c>
      <c r="D391" t="s">
        <v>1999</v>
      </c>
      <c r="E391" t="s">
        <v>15</v>
      </c>
      <c r="F391" s="24" t="s">
        <v>88</v>
      </c>
      <c r="G391" t="s">
        <v>82</v>
      </c>
      <c r="H391" s="24" t="s">
        <v>444</v>
      </c>
      <c r="I391" t="s">
        <v>444</v>
      </c>
      <c r="J391" s="24" t="s">
        <v>444</v>
      </c>
      <c r="K391" t="s">
        <v>444</v>
      </c>
      <c r="L391" s="24" t="s">
        <v>444</v>
      </c>
      <c r="M391" t="s">
        <v>444</v>
      </c>
      <c r="N391" t="s">
        <v>444</v>
      </c>
      <c r="O391" t="s">
        <v>444</v>
      </c>
      <c r="P391" t="s">
        <v>444</v>
      </c>
      <c r="Q391" t="s">
        <v>15</v>
      </c>
      <c r="R391" t="s">
        <v>444</v>
      </c>
      <c r="S391" t="s">
        <v>442</v>
      </c>
      <c r="T391" t="s">
        <v>447</v>
      </c>
      <c r="U391" t="s">
        <v>444</v>
      </c>
      <c r="V391" t="s">
        <v>444</v>
      </c>
      <c r="W391" t="s">
        <v>442</v>
      </c>
      <c r="X391" t="s">
        <v>442</v>
      </c>
      <c r="Y391" t="s">
        <v>444</v>
      </c>
      <c r="Z391" t="s">
        <v>442</v>
      </c>
      <c r="AA391" t="s">
        <v>442</v>
      </c>
      <c r="AB391" t="s">
        <v>442</v>
      </c>
      <c r="AC391" t="s">
        <v>444</v>
      </c>
      <c r="AD391" t="s">
        <v>444</v>
      </c>
      <c r="AE391" t="s">
        <v>444</v>
      </c>
      <c r="AF391" t="s">
        <v>444</v>
      </c>
      <c r="AG391" t="s">
        <v>442</v>
      </c>
      <c r="AH391" t="s">
        <v>444</v>
      </c>
      <c r="AI391" t="s">
        <v>447</v>
      </c>
      <c r="AJ391" t="s">
        <v>442</v>
      </c>
      <c r="AK391" t="s">
        <v>444</v>
      </c>
      <c r="AL391" t="s">
        <v>444</v>
      </c>
      <c r="AM391" t="s">
        <v>444</v>
      </c>
      <c r="AN391" t="s">
        <v>444</v>
      </c>
      <c r="AO391" t="s">
        <v>444</v>
      </c>
      <c r="AP391" t="s">
        <v>442</v>
      </c>
      <c r="AQ391" t="s">
        <v>1440</v>
      </c>
      <c r="AR391" t="s">
        <v>1451</v>
      </c>
      <c r="AS391" t="s">
        <v>162</v>
      </c>
      <c r="AT391" t="s">
        <v>10</v>
      </c>
      <c r="AU391" t="s">
        <v>444</v>
      </c>
      <c r="AV391" t="s">
        <v>442</v>
      </c>
      <c r="AW391" t="s">
        <v>444</v>
      </c>
      <c r="AX391" t="s">
        <v>444</v>
      </c>
      <c r="AY391" t="s">
        <v>444</v>
      </c>
      <c r="AZ391" t="s">
        <v>444</v>
      </c>
      <c r="BA391" t="s">
        <v>444</v>
      </c>
      <c r="BB391" t="s">
        <v>444</v>
      </c>
      <c r="BC391" t="s">
        <v>444</v>
      </c>
      <c r="BD391" t="s">
        <v>1359</v>
      </c>
      <c r="BE391" t="s">
        <v>444</v>
      </c>
      <c r="BF391" t="s">
        <v>1360</v>
      </c>
      <c r="BG391" t="s">
        <v>444</v>
      </c>
      <c r="BH391" t="s">
        <v>444</v>
      </c>
      <c r="BI391" t="s">
        <v>444</v>
      </c>
      <c r="BJ391" t="s">
        <v>444</v>
      </c>
      <c r="BK391" t="s">
        <v>444</v>
      </c>
      <c r="BL391" t="s">
        <v>444</v>
      </c>
      <c r="BM391" t="s">
        <v>444</v>
      </c>
      <c r="BN391" t="s">
        <v>444</v>
      </c>
      <c r="BO391" t="s">
        <v>444</v>
      </c>
      <c r="BP391" t="s">
        <v>444</v>
      </c>
      <c r="BQ391" t="s">
        <v>444</v>
      </c>
      <c r="BR391" t="s">
        <v>444</v>
      </c>
      <c r="BS391" t="s">
        <v>444</v>
      </c>
      <c r="BT391" t="s">
        <v>444</v>
      </c>
      <c r="BU391" t="s">
        <v>444</v>
      </c>
      <c r="BV391" t="s">
        <v>444</v>
      </c>
      <c r="BW391" t="s">
        <v>444</v>
      </c>
      <c r="BX391" t="s">
        <v>444</v>
      </c>
      <c r="BY391" t="s">
        <v>444</v>
      </c>
      <c r="BZ391" t="s">
        <v>444</v>
      </c>
      <c r="CA391" t="s">
        <v>444</v>
      </c>
      <c r="CB391" t="s">
        <v>444</v>
      </c>
      <c r="CC391" t="s">
        <v>444</v>
      </c>
      <c r="CD391" t="s">
        <v>444</v>
      </c>
      <c r="CE391" t="s">
        <v>444</v>
      </c>
      <c r="CF391" t="s">
        <v>444</v>
      </c>
      <c r="CG391" t="s">
        <v>444</v>
      </c>
      <c r="CH391" t="s">
        <v>444</v>
      </c>
      <c r="CI391" t="s">
        <v>444</v>
      </c>
      <c r="CJ391" t="s">
        <v>444</v>
      </c>
      <c r="CK391" t="s">
        <v>444</v>
      </c>
      <c r="CL391" t="s">
        <v>444</v>
      </c>
      <c r="CM391" t="s">
        <v>444</v>
      </c>
      <c r="CN391" t="s">
        <v>444</v>
      </c>
      <c r="CO391" t="s">
        <v>444</v>
      </c>
      <c r="CP391" t="s">
        <v>444</v>
      </c>
      <c r="CQ391" t="s">
        <v>444</v>
      </c>
      <c r="CR391" t="s">
        <v>444</v>
      </c>
      <c r="CS391" t="s">
        <v>444</v>
      </c>
      <c r="CT391" t="s">
        <v>444</v>
      </c>
      <c r="CU391" t="s">
        <v>282</v>
      </c>
      <c r="CV391" t="s">
        <v>2741</v>
      </c>
      <c r="CW391" t="s">
        <v>2858</v>
      </c>
      <c r="CX391" t="s">
        <v>2859</v>
      </c>
      <c r="CY391" t="s">
        <v>1472</v>
      </c>
      <c r="CZ391" t="s">
        <v>1473</v>
      </c>
      <c r="DA391" t="s">
        <v>444</v>
      </c>
      <c r="DB391" t="s">
        <v>444</v>
      </c>
      <c r="DC391" t="s">
        <v>444</v>
      </c>
      <c r="DD391" t="s">
        <v>444</v>
      </c>
      <c r="DE391" t="s">
        <v>444</v>
      </c>
      <c r="DF391" t="s">
        <v>444</v>
      </c>
      <c r="DG391" t="s">
        <v>444</v>
      </c>
      <c r="DH391" t="s">
        <v>444</v>
      </c>
      <c r="DI391" t="s">
        <v>1995</v>
      </c>
      <c r="DJ391" t="s">
        <v>282</v>
      </c>
      <c r="DK391" t="s">
        <v>1440</v>
      </c>
      <c r="DL391" t="s">
        <v>1451</v>
      </c>
      <c r="DM391" t="s">
        <v>444</v>
      </c>
      <c r="DN391" t="s">
        <v>444</v>
      </c>
      <c r="DO391" t="s">
        <v>444</v>
      </c>
      <c r="DP391" t="s">
        <v>444</v>
      </c>
      <c r="DQ391" t="s">
        <v>444</v>
      </c>
      <c r="DR391" t="s">
        <v>444</v>
      </c>
      <c r="DS391" t="s">
        <v>444</v>
      </c>
      <c r="DT391" s="24" t="s">
        <v>444</v>
      </c>
      <c r="DU391" s="24" t="s">
        <v>444</v>
      </c>
      <c r="DV391" t="s">
        <v>444</v>
      </c>
      <c r="DW391" t="s">
        <v>444</v>
      </c>
      <c r="DX391" s="24" t="s">
        <v>444</v>
      </c>
      <c r="DY391" s="24" t="s">
        <v>444</v>
      </c>
      <c r="DZ391" t="s">
        <v>444</v>
      </c>
      <c r="EA391" t="s">
        <v>444</v>
      </c>
      <c r="EB391" s="24" t="s">
        <v>444</v>
      </c>
      <c r="EC391" s="24" t="s">
        <v>444</v>
      </c>
      <c r="ED391" t="s">
        <v>444</v>
      </c>
      <c r="EE391" t="s">
        <v>444</v>
      </c>
      <c r="EF391" s="24" t="s">
        <v>444</v>
      </c>
      <c r="EG391" s="24" t="s">
        <v>444</v>
      </c>
      <c r="EH391" t="s">
        <v>444</v>
      </c>
      <c r="EI391" t="s">
        <v>444</v>
      </c>
      <c r="EJ391" s="24" t="s">
        <v>444</v>
      </c>
      <c r="EK391" s="24" t="s">
        <v>444</v>
      </c>
      <c r="EL391" t="s">
        <v>444</v>
      </c>
      <c r="EM391" t="s">
        <v>444</v>
      </c>
      <c r="EN391" s="24" t="s">
        <v>444</v>
      </c>
      <c r="EO391" s="24" t="s">
        <v>444</v>
      </c>
      <c r="EP391" t="s">
        <v>444</v>
      </c>
      <c r="EQ391" t="s">
        <v>444</v>
      </c>
      <c r="ER391" s="24" t="s">
        <v>444</v>
      </c>
      <c r="ES391" s="24" t="s">
        <v>444</v>
      </c>
      <c r="ET391" t="s">
        <v>444</v>
      </c>
      <c r="EU391" t="s">
        <v>444</v>
      </c>
      <c r="EV391" s="24" t="s">
        <v>444</v>
      </c>
      <c r="EW391" s="24" t="s">
        <v>444</v>
      </c>
      <c r="EX391" t="s">
        <v>444</v>
      </c>
      <c r="EY391" t="s">
        <v>444</v>
      </c>
      <c r="EZ391" s="24" t="s">
        <v>444</v>
      </c>
      <c r="FA391" s="24" t="s">
        <v>444</v>
      </c>
      <c r="FB391" t="s">
        <v>444</v>
      </c>
      <c r="FC391" t="s">
        <v>444</v>
      </c>
      <c r="FD391" s="24" t="s">
        <v>444</v>
      </c>
      <c r="FE391" s="24" t="s">
        <v>444</v>
      </c>
      <c r="FF391" t="s">
        <v>444</v>
      </c>
      <c r="FG391" t="s">
        <v>444</v>
      </c>
      <c r="FH391" s="24" t="s">
        <v>444</v>
      </c>
      <c r="FI391" s="24" t="s">
        <v>444</v>
      </c>
      <c r="FJ391" t="s">
        <v>444</v>
      </c>
      <c r="FK391" t="s">
        <v>444</v>
      </c>
      <c r="FL391" s="24" t="s">
        <v>444</v>
      </c>
      <c r="FM391" s="24" t="s">
        <v>444</v>
      </c>
      <c r="FN391" t="s">
        <v>444</v>
      </c>
      <c r="FO391" t="s">
        <v>444</v>
      </c>
      <c r="FP391" s="24" t="s">
        <v>444</v>
      </c>
      <c r="FQ391" s="24" t="s">
        <v>444</v>
      </c>
      <c r="FR391" t="s">
        <v>444</v>
      </c>
      <c r="FS391" t="s">
        <v>444</v>
      </c>
      <c r="FT391" s="24" t="s">
        <v>444</v>
      </c>
      <c r="FU391" s="24" t="s">
        <v>444</v>
      </c>
      <c r="FV391" t="s">
        <v>444</v>
      </c>
      <c r="FW391" t="s">
        <v>444</v>
      </c>
      <c r="FX391" s="24" t="s">
        <v>444</v>
      </c>
      <c r="FY391" s="24" t="s">
        <v>444</v>
      </c>
      <c r="FZ391" t="s">
        <v>444</v>
      </c>
      <c r="GA391" t="s">
        <v>444</v>
      </c>
      <c r="GB391" s="24" t="s">
        <v>444</v>
      </c>
      <c r="GC391" s="24" t="s">
        <v>444</v>
      </c>
      <c r="GD391" t="s">
        <v>444</v>
      </c>
      <c r="GE391" t="s">
        <v>444</v>
      </c>
      <c r="GF391" s="24" t="s">
        <v>444</v>
      </c>
      <c r="GG391" s="24" t="s">
        <v>444</v>
      </c>
      <c r="GH391" t="s">
        <v>444</v>
      </c>
      <c r="GI391" s="24" t="s">
        <v>444</v>
      </c>
      <c r="GJ391" s="24" t="s">
        <v>444</v>
      </c>
      <c r="GK391" t="s">
        <v>444</v>
      </c>
      <c r="GL391" t="s">
        <v>444</v>
      </c>
      <c r="GM391" s="24" t="s">
        <v>444</v>
      </c>
      <c r="GN391" s="24" t="s">
        <v>444</v>
      </c>
      <c r="GO391" t="s">
        <v>444</v>
      </c>
      <c r="GP391" t="s">
        <v>444</v>
      </c>
      <c r="GQ391" s="24" t="s">
        <v>444</v>
      </c>
      <c r="GR391" s="24" t="s">
        <v>444</v>
      </c>
      <c r="GS391" t="s">
        <v>444</v>
      </c>
      <c r="GT391" t="s">
        <v>444</v>
      </c>
      <c r="GU391" s="24" t="s">
        <v>444</v>
      </c>
      <c r="GV391" s="24" t="s">
        <v>444</v>
      </c>
      <c r="GW391" t="s">
        <v>444</v>
      </c>
      <c r="GX391" t="s">
        <v>444</v>
      </c>
      <c r="GY391" s="24" t="s">
        <v>444</v>
      </c>
      <c r="GZ391" s="24" t="s">
        <v>444</v>
      </c>
      <c r="HA391" t="s">
        <v>444</v>
      </c>
      <c r="HB391" t="s">
        <v>444</v>
      </c>
      <c r="HC391" s="24" t="s">
        <v>444</v>
      </c>
      <c r="HD391" s="24" t="s">
        <v>444</v>
      </c>
      <c r="HE391" t="s">
        <v>444</v>
      </c>
      <c r="HF391" t="s">
        <v>444</v>
      </c>
      <c r="HG391" s="24" t="s">
        <v>444</v>
      </c>
      <c r="HH391" s="24" t="s">
        <v>444</v>
      </c>
      <c r="HI391" t="s">
        <v>444</v>
      </c>
      <c r="HJ391" t="s">
        <v>444</v>
      </c>
      <c r="HK391" s="24" t="s">
        <v>444</v>
      </c>
      <c r="HL391" s="24" t="s">
        <v>444</v>
      </c>
      <c r="HM391" t="s">
        <v>444</v>
      </c>
      <c r="HN391" t="s">
        <v>444</v>
      </c>
      <c r="HO391" s="24" t="s">
        <v>444</v>
      </c>
      <c r="HP391" s="24" t="s">
        <v>444</v>
      </c>
      <c r="HQ391" t="s">
        <v>444</v>
      </c>
      <c r="HR391" t="s">
        <v>444</v>
      </c>
      <c r="HS391" s="24" t="s">
        <v>444</v>
      </c>
      <c r="HT391" s="24" t="s">
        <v>444</v>
      </c>
      <c r="HU391" t="s">
        <v>444</v>
      </c>
      <c r="HV391" t="s">
        <v>444</v>
      </c>
      <c r="HW391" s="24" t="s">
        <v>444</v>
      </c>
      <c r="HX391" s="24" t="s">
        <v>444</v>
      </c>
      <c r="HY391" t="s">
        <v>444</v>
      </c>
      <c r="HZ391" t="s">
        <v>444</v>
      </c>
      <c r="IA391" t="s">
        <v>3073</v>
      </c>
      <c r="IB391" t="s">
        <v>2858</v>
      </c>
      <c r="IC391" t="s">
        <v>2859</v>
      </c>
      <c r="ID391" s="33" t="b" cm="1">
        <f t="array" ref="ID391">_xlfn.IFNA(MATCH($A$2,_xlfn.NUMBERVALUE(Table_Query_from_MF_DSNP62[[#This Row],[CL_GLACCT_DR1]:[CL_GLACCT_CR4]]),0),0)&gt;=1</f>
        <v>1</v>
      </c>
      <c r="IE391" s="33" t="b">
        <f>OR(Table_Query_from_MF_DSNP62[[#This Row],[Pair1]:[Pair25]])</f>
        <v>1</v>
      </c>
      <c r="IF391" s="33">
        <f>_xlfn.IFNA(MATCH(TRUE,Table_Query_from_MF_DSNP62[[#This Row],[Pair1]:[Pair25]],0),"none")</f>
        <v>1</v>
      </c>
      <c r="IG391" s="33" t="b">
        <f>AND($A$2&gt;=_xlfn.NUMBERVALUE(Table_Query_from_MF_DSNP62[[#This Row],[CL_GL_ACCT_FR1]]),$A$2&lt;=_xlfn.NUMBERVALUE(Table_Query_from_MF_DSNP62[[#This Row],[CL_GL_ACCT_TO1]]))</f>
        <v>1</v>
      </c>
      <c r="IH391" s="33" t="b">
        <f>AND($A$2&gt;=_xlfn.NUMBERVALUE(Table_Query_from_MF_DSNP62[[#This Row],[CL_GL_ACCT_FR2]]),$A$2&lt;=_xlfn.NUMBERVALUE(Table_Query_from_MF_DSNP62[[#This Row],[CL_GL_ACCT_TO2]]))</f>
        <v>1</v>
      </c>
      <c r="II391" s="33" t="b">
        <f>AND($A$2&gt;=_xlfn.NUMBERVALUE(Table_Query_from_MF_DSNP62[[#This Row],[CL_GL_ACCT_FR3]]),$A$2&lt;=_xlfn.NUMBERVALUE(Table_Query_from_MF_DSNP62[[#This Row],[CL_GL_ACCT_TO3]]))</f>
        <v>1</v>
      </c>
      <c r="IJ391" s="33" t="b">
        <f>AND($A$2&gt;=_xlfn.NUMBERVALUE(Table_Query_from_MF_DSNP62[[#This Row],[CL_GL_ACCT_FR4]]),$A$2&lt;=_xlfn.NUMBERVALUE(Table_Query_from_MF_DSNP62[[#This Row],[CL_GL_ACCT_TO4]]))</f>
        <v>1</v>
      </c>
      <c r="IK391" s="33" t="b">
        <f>AND($A$2&gt;=_xlfn.NUMBERVALUE(Table_Query_from_MF_DSNP62[[#This Row],[CL_GL_ACCT_FR5]]),$A$2&lt;=_xlfn.NUMBERVALUE(Table_Query_from_MF_DSNP62[[#This Row],[CL_GL_ACCT_TO5]]))</f>
        <v>1</v>
      </c>
      <c r="IL391" s="33" t="b">
        <f>AND($A$2&gt;=_xlfn.NUMBERVALUE(Table_Query_from_MF_DSNP62[[#This Row],[CL_GL_ACCT_FR6]]),$A$2&lt;=_xlfn.NUMBERVALUE(Table_Query_from_MF_DSNP62[[#This Row],[CL_GL_ACCT_TO6]]))</f>
        <v>1</v>
      </c>
      <c r="IM391" s="33" t="b">
        <f>AND($A$2&gt;=_xlfn.NUMBERVALUE(Table_Query_from_MF_DSNP62[[#This Row],[CL_GL_ACCT_FR7]]),$A$2&lt;=_xlfn.NUMBERVALUE(Table_Query_from_MF_DSNP62[[#This Row],[CL_GL_ACCT_TO7]]))</f>
        <v>1</v>
      </c>
      <c r="IN391" s="33" t="b">
        <f>AND($A$2&gt;=_xlfn.NUMBERVALUE(Table_Query_from_MF_DSNP62[[#This Row],[CL_GL_ACCT_FR8]]),$A$2&lt;=_xlfn.NUMBERVALUE(Table_Query_from_MF_DSNP62[[#This Row],[CL_GL_ACCT_TO8]]))</f>
        <v>1</v>
      </c>
      <c r="IO391" s="33" t="b">
        <f>AND($A$2&gt;=_xlfn.NUMBERVALUE(Table_Query_from_MF_DSNP62[[#This Row],[CL_GL_ACCT_FR9]]),$A$2&lt;=_xlfn.NUMBERVALUE(Table_Query_from_MF_DSNP62[[#This Row],[CL_GL_ACCT_TO9]]))</f>
        <v>1</v>
      </c>
      <c r="IP391" s="33" t="b">
        <f>AND($A$2&gt;=_xlfn.NUMBERVALUE(Table_Query_from_MF_DSNP62[[#This Row],[CL_GL_ACCT_FR10]]),$A$2&lt;=_xlfn.NUMBERVALUE(Table_Query_from_MF_DSNP62[[#This Row],[CL_GL_ACCT_TO10]]))</f>
        <v>1</v>
      </c>
      <c r="IQ391" s="33" t="b">
        <f>AND($A$2&gt;=_xlfn.NUMBERVALUE(Table_Query_from_MF_DSNP62[[#This Row],[CL_GL_ACCT_FR11]]),$A$2&lt;=_xlfn.NUMBERVALUE(Table_Query_from_MF_DSNP62[[#This Row],[CL_GL_ACCT_TO11]]))</f>
        <v>1</v>
      </c>
      <c r="IR391" s="33" t="b">
        <f>AND($A$2&gt;=_xlfn.NUMBERVALUE(Table_Query_from_MF_DSNP62[[#This Row],[CL_GL_ACCT_FR12]]),$A$2&lt;=_xlfn.NUMBERVALUE(Table_Query_from_MF_DSNP62[[#This Row],[CL_GL_ACCT_TO12]]))</f>
        <v>1</v>
      </c>
      <c r="IS391" s="33" t="b">
        <f>AND($A$2&gt;=_xlfn.NUMBERVALUE(Table_Query_from_MF_DSNP62[[#This Row],[CL_GL_ACCT_FR13]]),$A$2&lt;=_xlfn.NUMBERVALUE(Table_Query_from_MF_DSNP62[[#This Row],[CL_GL_ACCT_TO13]]))</f>
        <v>1</v>
      </c>
      <c r="IT391" s="33" t="b">
        <f>AND($A$2&gt;=_xlfn.NUMBERVALUE(Table_Query_from_MF_DSNP62[[#This Row],[CL_GL_ACCT_FR14]]),$A$2&lt;=_xlfn.NUMBERVALUE(Table_Query_from_MF_DSNP62[[#This Row],[CL_GL_ACCT_TO14]]))</f>
        <v>1</v>
      </c>
      <c r="IU391" s="33" t="b">
        <f>AND($A$2&gt;=_xlfn.NUMBERVALUE(Table_Query_from_MF_DSNP62[[#This Row],[CL_GL_ACCT_FR15]]),$A$2&lt;=_xlfn.NUMBERVALUE(Table_Query_from_MF_DSNP62[[#This Row],[CL_GL_ACCT_TO15]]))</f>
        <v>1</v>
      </c>
      <c r="IV391" s="33" t="b">
        <f>AND($A$2&gt;=_xlfn.NUMBERVALUE(Table_Query_from_MF_DSNP62[[#This Row],[CL_GL_ACCT_FR16]]),$A$2&lt;=_xlfn.NUMBERVALUE(Table_Query_from_MF_DSNP62[[#This Row],[CL_GL_ACCT_TO16]]))</f>
        <v>1</v>
      </c>
      <c r="IW391" s="33" t="b">
        <f>AND($A$2&gt;=_xlfn.NUMBERVALUE(Table_Query_from_MF_DSNP62[[#This Row],[CL_GL_ACCT_FR17]]),$A$2&lt;=_xlfn.NUMBERVALUE(Table_Query_from_MF_DSNP62[[#This Row],[CL_GL_ACCT_TO17]]))</f>
        <v>1</v>
      </c>
      <c r="IX391" s="33" t="b">
        <f>AND($A$2&gt;=_xlfn.NUMBERVALUE(Table_Query_from_MF_DSNP62[[#This Row],[CL_GL_ACCT_FR18]]),$A$2&lt;=_xlfn.NUMBERVALUE(Table_Query_from_MF_DSNP62[[#This Row],[CL_GL_ACCT_TO18]]))</f>
        <v>1</v>
      </c>
      <c r="IY391" s="33" t="b">
        <f>AND($A$2&gt;=_xlfn.NUMBERVALUE(Table_Query_from_MF_DSNP62[[#This Row],[CL_GL_ACCT_FR19]]),$A$2&lt;=_xlfn.NUMBERVALUE(Table_Query_from_MF_DSNP62[[#This Row],[CL_GL_ACCT_TO19]]))</f>
        <v>1</v>
      </c>
      <c r="IZ391" s="33" t="b">
        <f>AND($A$2&gt;=_xlfn.NUMBERVALUE(Table_Query_from_MF_DSNP62[[#This Row],[CL_GL_ACCT_FR20]]),$A$2&lt;=_xlfn.NUMBERVALUE(Table_Query_from_MF_DSNP62[[#This Row],[CL_GL_ACCT_TO20]]))</f>
        <v>1</v>
      </c>
      <c r="JA391" s="33" t="b">
        <f>AND($A$2&gt;=_xlfn.NUMBERVALUE(Table_Query_from_MF_DSNP62[[#This Row],[CL_GL_ACCT_FR21]]),$A$2&lt;=_xlfn.NUMBERVALUE(Table_Query_from_MF_DSNP62[[#This Row],[CL_GL_ACCT_TO21]]))</f>
        <v>1</v>
      </c>
      <c r="JB391" s="33" t="b">
        <f>AND($A$2&gt;=_xlfn.NUMBERVALUE(Table_Query_from_MF_DSNP62[[#This Row],[CL_GL_ACCT_FR22]]),$A$2&lt;=_xlfn.NUMBERVALUE(Table_Query_from_MF_DSNP62[[#This Row],[CL_GL_ACCT_TO22]]))</f>
        <v>1</v>
      </c>
      <c r="JC391" s="33" t="b">
        <f>AND($A$2&gt;=_xlfn.NUMBERVALUE(Table_Query_from_MF_DSNP62[[#This Row],[CL_GL_ACCT_FR23]]),$A$2&lt;=_xlfn.NUMBERVALUE(Table_Query_from_MF_DSNP62[[#This Row],[CL_GL_ACCT_TO23]]))</f>
        <v>1</v>
      </c>
      <c r="JD391" s="33" t="b">
        <f>AND($A$2&gt;=_xlfn.NUMBERVALUE(Table_Query_from_MF_DSNP62[[#This Row],[CL_GL_ACCT_FR24]]),$A$2&lt;=_xlfn.NUMBERVALUE(Table_Query_from_MF_DSNP62[[#This Row],[CL_GL_ACCT_TO24]]))</f>
        <v>1</v>
      </c>
      <c r="JE391" s="33" t="b">
        <f>AND($A$2&gt;=_xlfn.NUMBERVALUE(Table_Query_from_MF_DSNP62[[#This Row],[CL_GL_ACCT_FR25]]),$A$2&lt;=_xlfn.NUMBERVALUE(Table_Query_from_MF_DSNP62[[#This Row],[CL_GL_ACCT_TO25]]))</f>
        <v>1</v>
      </c>
      <c r="JF391" s="33" t="b">
        <f>OR(Table_Query_from_MF_DSNP62[[#This Row],[PairA]:[PairO]])</f>
        <v>1</v>
      </c>
      <c r="JG391" s="33">
        <f>_xlfn.IFNA(MATCH(TRUE,Table_Query_from_MF_DSNP62[[#This Row],[PairA]:[PairO]],0),"none")</f>
        <v>1</v>
      </c>
      <c r="JH391" s="33" t="b">
        <f>AND($B$2&gt;=_xlfn.NUMBERVALUE(Table_Query_from_MF_DSNP62[[#This Row],[CL_CMP_OBJ_FR1]]),$B$2&lt;=_xlfn.NUMBERVALUE(Table_Query_from_MF_DSNP62[[#This Row],[CL_CMP_OBJ_TO1]]))</f>
        <v>1</v>
      </c>
      <c r="JI391" s="33" t="b">
        <f>AND($B$2&gt;=_xlfn.NUMBERVALUE(Table_Query_from_MF_DSNP62[[#This Row],[CL_CMP_OBJ_FR2]]),$B$2&lt;=_xlfn.NUMBERVALUE(Table_Query_from_MF_DSNP62[[#This Row],[CL_CMP_OBJ_TO2]]))</f>
        <v>1</v>
      </c>
      <c r="JJ391" s="33" t="b">
        <f>AND($B$2&gt;=_xlfn.NUMBERVALUE(Table_Query_from_MF_DSNP62[[#This Row],[CL_CMP_OBJ_FR3]]),$B$2&lt;=_xlfn.NUMBERVALUE(Table_Query_from_MF_DSNP62[[#This Row],[CL_CMP_OBJ_TO3]]))</f>
        <v>1</v>
      </c>
      <c r="JK391" s="33" t="b">
        <f>AND($B$2&gt;=_xlfn.NUMBERVALUE(Table_Query_from_MF_DSNP62[[#This Row],[CL_CMP_OBJ_FR4]]),$B$2&lt;=_xlfn.NUMBERVALUE(Table_Query_from_MF_DSNP62[[#This Row],[CL_CMP_OBJ_TO4]]))</f>
        <v>1</v>
      </c>
      <c r="JL391" s="33" t="b">
        <f>AND($B$2&gt;=_xlfn.NUMBERVALUE(Table_Query_from_MF_DSNP62[[#This Row],[CL_CMP_OBJ_FR5]]),$B$2&lt;=_xlfn.NUMBERVALUE(Table_Query_from_MF_DSNP62[[#This Row],[CL_CMP_OBJ_TO5]]))</f>
        <v>1</v>
      </c>
      <c r="JM391" s="33" t="b">
        <f>AND($B$2&gt;=_xlfn.NUMBERVALUE(Table_Query_from_MF_DSNP62[[#This Row],[CL_CMP_OBJ_FR6]]),$B$2&lt;=_xlfn.NUMBERVALUE(Table_Query_from_MF_DSNP62[[#This Row],[CL_CMP_OBJ_TO6]]))</f>
        <v>1</v>
      </c>
      <c r="JN391" s="33" t="b">
        <f>AND($B$2&gt;=_xlfn.NUMBERVALUE(Table_Query_from_MF_DSNP62[[#This Row],[CL_CMP_OBJ_FR7]]),$B$2&lt;=_xlfn.NUMBERVALUE(Table_Query_from_MF_DSNP62[[#This Row],[CL_CMP_OBJ_TO7]]))</f>
        <v>1</v>
      </c>
      <c r="JO391" s="33" t="b">
        <f>AND($B$2&gt;=_xlfn.NUMBERVALUE(Table_Query_from_MF_DSNP62[[#This Row],[CL_CMP_OBJ_FR8]]),$B$2&lt;=_xlfn.NUMBERVALUE(Table_Query_from_MF_DSNP62[[#This Row],[CL_CMP_OBJ_TO8]]))</f>
        <v>1</v>
      </c>
      <c r="JP391" s="33" t="b">
        <f>AND($B$2&gt;=_xlfn.NUMBERVALUE(Table_Query_from_MF_DSNP62[[#This Row],[CL_CMP_OBJ_FR9]]),$B$2&lt;=_xlfn.NUMBERVALUE(Table_Query_from_MF_DSNP62[[#This Row],[CL_CMP_OBJ_TO9]]))</f>
        <v>1</v>
      </c>
      <c r="JQ391" s="33" t="b">
        <f>AND($B$2&gt;=_xlfn.NUMBERVALUE(Table_Query_from_MF_DSNP62[[#This Row],[CL_CMP_OBJ_FR10]]),$B$2&lt;=_xlfn.NUMBERVALUE(Table_Query_from_MF_DSNP62[[#This Row],[CL_CMP_OBJ_TO10]]))</f>
        <v>1</v>
      </c>
      <c r="JR391" s="33" t="b">
        <f>AND($B$2&gt;=_xlfn.NUMBERVALUE(Table_Query_from_MF_DSNP62[[#This Row],[CL_CMP_OBJ_FR11]]),$B$2&lt;=_xlfn.NUMBERVALUE(Table_Query_from_MF_DSNP62[[#This Row],[CL_CMP_OBJ_TO11]]))</f>
        <v>1</v>
      </c>
      <c r="JS391" s="33" t="b">
        <f>AND($B$2&gt;=_xlfn.NUMBERVALUE(Table_Query_from_MF_DSNP62[[#This Row],[CL_CMP_OBJ_FR12]]),$B$2&lt;=_xlfn.NUMBERVALUE(Table_Query_from_MF_DSNP62[[#This Row],[CL_CMP_OBJ_TO12]]))</f>
        <v>1</v>
      </c>
      <c r="JT391" s="33" t="b">
        <f>AND($B$2&gt;=_xlfn.NUMBERVALUE(Table_Query_from_MF_DSNP62[[#This Row],[CL_CMP_OBJ_FR13]]),$B$2&lt;=_xlfn.NUMBERVALUE(Table_Query_from_MF_DSNP62[[#This Row],[CL_CMP_OBJ_TO13]]))</f>
        <v>1</v>
      </c>
      <c r="JU391" s="33" t="b">
        <f>AND($B$2&gt;=_xlfn.NUMBERVALUE(Table_Query_from_MF_DSNP62[[#This Row],[CL_CMP_OBJ_FR14]]),$B$2&lt;=_xlfn.NUMBERVALUE(Table_Query_from_MF_DSNP62[[#This Row],[CL_CMP_OBJ_TO14]]))</f>
        <v>1</v>
      </c>
      <c r="JV391" s="33" t="b">
        <f>AND($B$2&gt;=_xlfn.NUMBERVALUE(Table_Query_from_MF_DSNP62[[#This Row],[CL_CMP_OBJ_FR15]]),$B$2&lt;=_xlfn.NUMBERVALUE(Table_Query_from_MF_DSNP62[[#This Row],[CL_CMP_OBJ_TO15]]))</f>
        <v>1</v>
      </c>
    </row>
    <row r="392" spans="1:282" x14ac:dyDescent="0.25">
      <c r="A392" t="b">
        <f>OR(,Table_Query_from_MF_DSNP62[[#This Row],[Desired GL included as "hard-coded" GL?]],Table_Query_from_MF_DSNP62[[#This Row],[Desired GL included as "Open GL"?]])</f>
        <v>1</v>
      </c>
      <c r="B392" t="b">
        <f>Table_Query_from_MF_DSNP62[[#This Row],[Desired CObj included as "Open CObj"?]]</f>
        <v>1</v>
      </c>
      <c r="C392" t="s">
        <v>2000</v>
      </c>
      <c r="D392" t="s">
        <v>2001</v>
      </c>
      <c r="E392" t="s">
        <v>15</v>
      </c>
      <c r="F392" s="24" t="s">
        <v>89</v>
      </c>
      <c r="G392" t="s">
        <v>71</v>
      </c>
      <c r="H392" s="24" t="s">
        <v>444</v>
      </c>
      <c r="I392" t="s">
        <v>444</v>
      </c>
      <c r="J392" s="24" t="s">
        <v>444</v>
      </c>
      <c r="K392" t="s">
        <v>444</v>
      </c>
      <c r="L392" s="24" t="s">
        <v>444</v>
      </c>
      <c r="M392" t="s">
        <v>444</v>
      </c>
      <c r="N392" t="s">
        <v>444</v>
      </c>
      <c r="O392" t="s">
        <v>444</v>
      </c>
      <c r="P392" t="s">
        <v>444</v>
      </c>
      <c r="Q392" t="s">
        <v>15</v>
      </c>
      <c r="R392" t="s">
        <v>444</v>
      </c>
      <c r="S392" t="s">
        <v>442</v>
      </c>
      <c r="T392" t="s">
        <v>447</v>
      </c>
      <c r="U392" t="s">
        <v>444</v>
      </c>
      <c r="V392" t="s">
        <v>444</v>
      </c>
      <c r="W392" t="s">
        <v>442</v>
      </c>
      <c r="X392" t="s">
        <v>442</v>
      </c>
      <c r="Y392" t="s">
        <v>444</v>
      </c>
      <c r="Z392" t="s">
        <v>442</v>
      </c>
      <c r="AA392" t="s">
        <v>442</v>
      </c>
      <c r="AB392" t="s">
        <v>442</v>
      </c>
      <c r="AC392" t="s">
        <v>444</v>
      </c>
      <c r="AD392" t="s">
        <v>444</v>
      </c>
      <c r="AE392" t="s">
        <v>444</v>
      </c>
      <c r="AF392" t="s">
        <v>444</v>
      </c>
      <c r="AG392" t="s">
        <v>442</v>
      </c>
      <c r="AH392" t="s">
        <v>444</v>
      </c>
      <c r="AI392" t="s">
        <v>447</v>
      </c>
      <c r="AJ392" t="s">
        <v>442</v>
      </c>
      <c r="AK392" t="s">
        <v>444</v>
      </c>
      <c r="AL392" t="s">
        <v>444</v>
      </c>
      <c r="AM392" t="s">
        <v>444</v>
      </c>
      <c r="AN392" t="s">
        <v>444</v>
      </c>
      <c r="AO392" t="s">
        <v>444</v>
      </c>
      <c r="AP392" t="s">
        <v>442</v>
      </c>
      <c r="AQ392" t="s">
        <v>1440</v>
      </c>
      <c r="AR392" t="s">
        <v>1451</v>
      </c>
      <c r="AS392" t="s">
        <v>162</v>
      </c>
      <c r="AT392" t="s">
        <v>10</v>
      </c>
      <c r="AU392" t="s">
        <v>444</v>
      </c>
      <c r="AV392" t="s">
        <v>442</v>
      </c>
      <c r="AW392" t="s">
        <v>444</v>
      </c>
      <c r="AX392" t="s">
        <v>444</v>
      </c>
      <c r="AY392" t="s">
        <v>444</v>
      </c>
      <c r="AZ392" t="s">
        <v>444</v>
      </c>
      <c r="BA392" t="s">
        <v>444</v>
      </c>
      <c r="BB392" t="s">
        <v>444</v>
      </c>
      <c r="BC392" t="s">
        <v>444</v>
      </c>
      <c r="BD392" t="s">
        <v>1359</v>
      </c>
      <c r="BE392" t="s">
        <v>444</v>
      </c>
      <c r="BF392" t="s">
        <v>1360</v>
      </c>
      <c r="BG392" t="s">
        <v>444</v>
      </c>
      <c r="BH392" t="s">
        <v>444</v>
      </c>
      <c r="BI392" t="s">
        <v>444</v>
      </c>
      <c r="BJ392" t="s">
        <v>444</v>
      </c>
      <c r="BK392" t="s">
        <v>444</v>
      </c>
      <c r="BL392" t="s">
        <v>444</v>
      </c>
      <c r="BM392" t="s">
        <v>444</v>
      </c>
      <c r="BN392" t="s">
        <v>444</v>
      </c>
      <c r="BO392" t="s">
        <v>444</v>
      </c>
      <c r="BP392" t="s">
        <v>444</v>
      </c>
      <c r="BQ392" t="s">
        <v>444</v>
      </c>
      <c r="BR392" t="s">
        <v>444</v>
      </c>
      <c r="BS392" t="s">
        <v>444</v>
      </c>
      <c r="BT392" t="s">
        <v>444</v>
      </c>
      <c r="BU392" t="s">
        <v>444</v>
      </c>
      <c r="BV392" t="s">
        <v>444</v>
      </c>
      <c r="BW392" t="s">
        <v>444</v>
      </c>
      <c r="BX392" t="s">
        <v>444</v>
      </c>
      <c r="BY392" t="s">
        <v>444</v>
      </c>
      <c r="BZ392" t="s">
        <v>444</v>
      </c>
      <c r="CA392" t="s">
        <v>444</v>
      </c>
      <c r="CB392" t="s">
        <v>444</v>
      </c>
      <c r="CC392" t="s">
        <v>444</v>
      </c>
      <c r="CD392" t="s">
        <v>444</v>
      </c>
      <c r="CE392" t="s">
        <v>444</v>
      </c>
      <c r="CF392" t="s">
        <v>444</v>
      </c>
      <c r="CG392" t="s">
        <v>444</v>
      </c>
      <c r="CH392" t="s">
        <v>444</v>
      </c>
      <c r="CI392" t="s">
        <v>444</v>
      </c>
      <c r="CJ392" t="s">
        <v>444</v>
      </c>
      <c r="CK392" t="s">
        <v>444</v>
      </c>
      <c r="CL392" t="s">
        <v>444</v>
      </c>
      <c r="CM392" t="s">
        <v>444</v>
      </c>
      <c r="CN392" t="s">
        <v>444</v>
      </c>
      <c r="CO392" t="s">
        <v>444</v>
      </c>
      <c r="CP392" t="s">
        <v>444</v>
      </c>
      <c r="CQ392" t="s">
        <v>444</v>
      </c>
      <c r="CR392" t="s">
        <v>444</v>
      </c>
      <c r="CS392" t="s">
        <v>444</v>
      </c>
      <c r="CT392" t="s">
        <v>444</v>
      </c>
      <c r="CU392" t="s">
        <v>282</v>
      </c>
      <c r="CV392" t="s">
        <v>2741</v>
      </c>
      <c r="CW392" t="s">
        <v>2858</v>
      </c>
      <c r="CX392" t="s">
        <v>2859</v>
      </c>
      <c r="CY392" t="s">
        <v>1472</v>
      </c>
      <c r="CZ392" t="s">
        <v>1473</v>
      </c>
      <c r="DA392" t="s">
        <v>444</v>
      </c>
      <c r="DB392" t="s">
        <v>444</v>
      </c>
      <c r="DC392" t="s">
        <v>444</v>
      </c>
      <c r="DD392" t="s">
        <v>444</v>
      </c>
      <c r="DE392" t="s">
        <v>444</v>
      </c>
      <c r="DF392" t="s">
        <v>444</v>
      </c>
      <c r="DG392" t="s">
        <v>444</v>
      </c>
      <c r="DH392" t="s">
        <v>444</v>
      </c>
      <c r="DI392" t="s">
        <v>1995</v>
      </c>
      <c r="DJ392" t="s">
        <v>282</v>
      </c>
      <c r="DK392" t="s">
        <v>1440</v>
      </c>
      <c r="DL392" t="s">
        <v>1451</v>
      </c>
      <c r="DM392" t="s">
        <v>444</v>
      </c>
      <c r="DN392" t="s">
        <v>444</v>
      </c>
      <c r="DO392" t="s">
        <v>444</v>
      </c>
      <c r="DP392" t="s">
        <v>444</v>
      </c>
      <c r="DQ392" t="s">
        <v>444</v>
      </c>
      <c r="DR392" t="s">
        <v>444</v>
      </c>
      <c r="DS392" t="s">
        <v>444</v>
      </c>
      <c r="DT392" s="24" t="s">
        <v>444</v>
      </c>
      <c r="DU392" s="24" t="s">
        <v>444</v>
      </c>
      <c r="DV392" t="s">
        <v>444</v>
      </c>
      <c r="DW392" t="s">
        <v>444</v>
      </c>
      <c r="DX392" s="24" t="s">
        <v>444</v>
      </c>
      <c r="DY392" s="24" t="s">
        <v>444</v>
      </c>
      <c r="DZ392" t="s">
        <v>444</v>
      </c>
      <c r="EA392" t="s">
        <v>444</v>
      </c>
      <c r="EB392" s="24" t="s">
        <v>444</v>
      </c>
      <c r="EC392" s="24" t="s">
        <v>444</v>
      </c>
      <c r="ED392" t="s">
        <v>444</v>
      </c>
      <c r="EE392" t="s">
        <v>444</v>
      </c>
      <c r="EF392" s="24" t="s">
        <v>444</v>
      </c>
      <c r="EG392" s="24" t="s">
        <v>444</v>
      </c>
      <c r="EH392" t="s">
        <v>444</v>
      </c>
      <c r="EI392" t="s">
        <v>444</v>
      </c>
      <c r="EJ392" s="24" t="s">
        <v>444</v>
      </c>
      <c r="EK392" s="24" t="s">
        <v>444</v>
      </c>
      <c r="EL392" t="s">
        <v>444</v>
      </c>
      <c r="EM392" t="s">
        <v>444</v>
      </c>
      <c r="EN392" s="24" t="s">
        <v>444</v>
      </c>
      <c r="EO392" s="24" t="s">
        <v>444</v>
      </c>
      <c r="EP392" t="s">
        <v>444</v>
      </c>
      <c r="EQ392" t="s">
        <v>444</v>
      </c>
      <c r="ER392" s="24" t="s">
        <v>444</v>
      </c>
      <c r="ES392" s="24" t="s">
        <v>444</v>
      </c>
      <c r="ET392" t="s">
        <v>444</v>
      </c>
      <c r="EU392" t="s">
        <v>444</v>
      </c>
      <c r="EV392" s="24" t="s">
        <v>444</v>
      </c>
      <c r="EW392" s="24" t="s">
        <v>444</v>
      </c>
      <c r="EX392" t="s">
        <v>444</v>
      </c>
      <c r="EY392" t="s">
        <v>444</v>
      </c>
      <c r="EZ392" s="24" t="s">
        <v>444</v>
      </c>
      <c r="FA392" s="24" t="s">
        <v>444</v>
      </c>
      <c r="FB392" t="s">
        <v>444</v>
      </c>
      <c r="FC392" t="s">
        <v>444</v>
      </c>
      <c r="FD392" s="24" t="s">
        <v>444</v>
      </c>
      <c r="FE392" s="24" t="s">
        <v>444</v>
      </c>
      <c r="FF392" t="s">
        <v>444</v>
      </c>
      <c r="FG392" t="s">
        <v>444</v>
      </c>
      <c r="FH392" s="24" t="s">
        <v>444</v>
      </c>
      <c r="FI392" s="24" t="s">
        <v>444</v>
      </c>
      <c r="FJ392" t="s">
        <v>444</v>
      </c>
      <c r="FK392" t="s">
        <v>444</v>
      </c>
      <c r="FL392" s="24" t="s">
        <v>444</v>
      </c>
      <c r="FM392" s="24" t="s">
        <v>444</v>
      </c>
      <c r="FN392" t="s">
        <v>444</v>
      </c>
      <c r="FO392" t="s">
        <v>444</v>
      </c>
      <c r="FP392" s="24" t="s">
        <v>444</v>
      </c>
      <c r="FQ392" s="24" t="s">
        <v>444</v>
      </c>
      <c r="FR392" t="s">
        <v>444</v>
      </c>
      <c r="FS392" t="s">
        <v>444</v>
      </c>
      <c r="FT392" s="24" t="s">
        <v>444</v>
      </c>
      <c r="FU392" s="24" t="s">
        <v>444</v>
      </c>
      <c r="FV392" t="s">
        <v>444</v>
      </c>
      <c r="FW392" t="s">
        <v>444</v>
      </c>
      <c r="FX392" s="24" t="s">
        <v>444</v>
      </c>
      <c r="FY392" s="24" t="s">
        <v>444</v>
      </c>
      <c r="FZ392" t="s">
        <v>444</v>
      </c>
      <c r="GA392" t="s">
        <v>444</v>
      </c>
      <c r="GB392" s="24" t="s">
        <v>444</v>
      </c>
      <c r="GC392" s="24" t="s">
        <v>444</v>
      </c>
      <c r="GD392" t="s">
        <v>444</v>
      </c>
      <c r="GE392" t="s">
        <v>444</v>
      </c>
      <c r="GF392" s="24" t="s">
        <v>444</v>
      </c>
      <c r="GG392" s="24" t="s">
        <v>444</v>
      </c>
      <c r="GH392" t="s">
        <v>444</v>
      </c>
      <c r="GI392" s="24" t="s">
        <v>444</v>
      </c>
      <c r="GJ392" s="24" t="s">
        <v>444</v>
      </c>
      <c r="GK392" t="s">
        <v>444</v>
      </c>
      <c r="GL392" t="s">
        <v>444</v>
      </c>
      <c r="GM392" s="24" t="s">
        <v>444</v>
      </c>
      <c r="GN392" s="24" t="s">
        <v>444</v>
      </c>
      <c r="GO392" t="s">
        <v>444</v>
      </c>
      <c r="GP392" t="s">
        <v>444</v>
      </c>
      <c r="GQ392" s="24" t="s">
        <v>444</v>
      </c>
      <c r="GR392" s="24" t="s">
        <v>444</v>
      </c>
      <c r="GS392" t="s">
        <v>444</v>
      </c>
      <c r="GT392" t="s">
        <v>444</v>
      </c>
      <c r="GU392" s="24" t="s">
        <v>444</v>
      </c>
      <c r="GV392" s="24" t="s">
        <v>444</v>
      </c>
      <c r="GW392" t="s">
        <v>444</v>
      </c>
      <c r="GX392" t="s">
        <v>444</v>
      </c>
      <c r="GY392" s="24" t="s">
        <v>444</v>
      </c>
      <c r="GZ392" s="24" t="s">
        <v>444</v>
      </c>
      <c r="HA392" t="s">
        <v>444</v>
      </c>
      <c r="HB392" t="s">
        <v>444</v>
      </c>
      <c r="HC392" s="24" t="s">
        <v>444</v>
      </c>
      <c r="HD392" s="24" t="s">
        <v>444</v>
      </c>
      <c r="HE392" t="s">
        <v>444</v>
      </c>
      <c r="HF392" t="s">
        <v>444</v>
      </c>
      <c r="HG392" s="24" t="s">
        <v>444</v>
      </c>
      <c r="HH392" s="24" t="s">
        <v>444</v>
      </c>
      <c r="HI392" t="s">
        <v>444</v>
      </c>
      <c r="HJ392" t="s">
        <v>444</v>
      </c>
      <c r="HK392" s="24" t="s">
        <v>444</v>
      </c>
      <c r="HL392" s="24" t="s">
        <v>444</v>
      </c>
      <c r="HM392" t="s">
        <v>444</v>
      </c>
      <c r="HN392" t="s">
        <v>444</v>
      </c>
      <c r="HO392" s="24" t="s">
        <v>444</v>
      </c>
      <c r="HP392" s="24" t="s">
        <v>444</v>
      </c>
      <c r="HQ392" t="s">
        <v>444</v>
      </c>
      <c r="HR392" t="s">
        <v>444</v>
      </c>
      <c r="HS392" s="24" t="s">
        <v>444</v>
      </c>
      <c r="HT392" s="24" t="s">
        <v>444</v>
      </c>
      <c r="HU392" t="s">
        <v>444</v>
      </c>
      <c r="HV392" t="s">
        <v>444</v>
      </c>
      <c r="HW392" s="24" t="s">
        <v>444</v>
      </c>
      <c r="HX392" s="24" t="s">
        <v>444</v>
      </c>
      <c r="HY392" t="s">
        <v>444</v>
      </c>
      <c r="HZ392" t="s">
        <v>444</v>
      </c>
      <c r="IA392" t="s">
        <v>3073</v>
      </c>
      <c r="IB392" t="s">
        <v>2858</v>
      </c>
      <c r="IC392" t="s">
        <v>2859</v>
      </c>
      <c r="ID392" s="33" t="b" cm="1">
        <f t="array" ref="ID392">_xlfn.IFNA(MATCH($A$2,_xlfn.NUMBERVALUE(Table_Query_from_MF_DSNP62[[#This Row],[CL_GLACCT_DR1]:[CL_GLACCT_CR4]]),0),0)&gt;=1</f>
        <v>1</v>
      </c>
      <c r="IE392" s="33" t="b">
        <f>OR(Table_Query_from_MF_DSNP62[[#This Row],[Pair1]:[Pair25]])</f>
        <v>1</v>
      </c>
      <c r="IF392" s="33">
        <f>_xlfn.IFNA(MATCH(TRUE,Table_Query_from_MF_DSNP62[[#This Row],[Pair1]:[Pair25]],0),"none")</f>
        <v>1</v>
      </c>
      <c r="IG392" s="33" t="b">
        <f>AND($A$2&gt;=_xlfn.NUMBERVALUE(Table_Query_from_MF_DSNP62[[#This Row],[CL_GL_ACCT_FR1]]),$A$2&lt;=_xlfn.NUMBERVALUE(Table_Query_from_MF_DSNP62[[#This Row],[CL_GL_ACCT_TO1]]))</f>
        <v>1</v>
      </c>
      <c r="IH392" s="33" t="b">
        <f>AND($A$2&gt;=_xlfn.NUMBERVALUE(Table_Query_from_MF_DSNP62[[#This Row],[CL_GL_ACCT_FR2]]),$A$2&lt;=_xlfn.NUMBERVALUE(Table_Query_from_MF_DSNP62[[#This Row],[CL_GL_ACCT_TO2]]))</f>
        <v>1</v>
      </c>
      <c r="II392" s="33" t="b">
        <f>AND($A$2&gt;=_xlfn.NUMBERVALUE(Table_Query_from_MF_DSNP62[[#This Row],[CL_GL_ACCT_FR3]]),$A$2&lt;=_xlfn.NUMBERVALUE(Table_Query_from_MF_DSNP62[[#This Row],[CL_GL_ACCT_TO3]]))</f>
        <v>1</v>
      </c>
      <c r="IJ392" s="33" t="b">
        <f>AND($A$2&gt;=_xlfn.NUMBERVALUE(Table_Query_from_MF_DSNP62[[#This Row],[CL_GL_ACCT_FR4]]),$A$2&lt;=_xlfn.NUMBERVALUE(Table_Query_from_MF_DSNP62[[#This Row],[CL_GL_ACCT_TO4]]))</f>
        <v>1</v>
      </c>
      <c r="IK392" s="33" t="b">
        <f>AND($A$2&gt;=_xlfn.NUMBERVALUE(Table_Query_from_MF_DSNP62[[#This Row],[CL_GL_ACCT_FR5]]),$A$2&lt;=_xlfn.NUMBERVALUE(Table_Query_from_MF_DSNP62[[#This Row],[CL_GL_ACCT_TO5]]))</f>
        <v>1</v>
      </c>
      <c r="IL392" s="33" t="b">
        <f>AND($A$2&gt;=_xlfn.NUMBERVALUE(Table_Query_from_MF_DSNP62[[#This Row],[CL_GL_ACCT_FR6]]),$A$2&lt;=_xlfn.NUMBERVALUE(Table_Query_from_MF_DSNP62[[#This Row],[CL_GL_ACCT_TO6]]))</f>
        <v>1</v>
      </c>
      <c r="IM392" s="33" t="b">
        <f>AND($A$2&gt;=_xlfn.NUMBERVALUE(Table_Query_from_MF_DSNP62[[#This Row],[CL_GL_ACCT_FR7]]),$A$2&lt;=_xlfn.NUMBERVALUE(Table_Query_from_MF_DSNP62[[#This Row],[CL_GL_ACCT_TO7]]))</f>
        <v>1</v>
      </c>
      <c r="IN392" s="33" t="b">
        <f>AND($A$2&gt;=_xlfn.NUMBERVALUE(Table_Query_from_MF_DSNP62[[#This Row],[CL_GL_ACCT_FR8]]),$A$2&lt;=_xlfn.NUMBERVALUE(Table_Query_from_MF_DSNP62[[#This Row],[CL_GL_ACCT_TO8]]))</f>
        <v>1</v>
      </c>
      <c r="IO392" s="33" t="b">
        <f>AND($A$2&gt;=_xlfn.NUMBERVALUE(Table_Query_from_MF_DSNP62[[#This Row],[CL_GL_ACCT_FR9]]),$A$2&lt;=_xlfn.NUMBERVALUE(Table_Query_from_MF_DSNP62[[#This Row],[CL_GL_ACCT_TO9]]))</f>
        <v>1</v>
      </c>
      <c r="IP392" s="33" t="b">
        <f>AND($A$2&gt;=_xlfn.NUMBERVALUE(Table_Query_from_MF_DSNP62[[#This Row],[CL_GL_ACCT_FR10]]),$A$2&lt;=_xlfn.NUMBERVALUE(Table_Query_from_MF_DSNP62[[#This Row],[CL_GL_ACCT_TO10]]))</f>
        <v>1</v>
      </c>
      <c r="IQ392" s="33" t="b">
        <f>AND($A$2&gt;=_xlfn.NUMBERVALUE(Table_Query_from_MF_DSNP62[[#This Row],[CL_GL_ACCT_FR11]]),$A$2&lt;=_xlfn.NUMBERVALUE(Table_Query_from_MF_DSNP62[[#This Row],[CL_GL_ACCT_TO11]]))</f>
        <v>1</v>
      </c>
      <c r="IR392" s="33" t="b">
        <f>AND($A$2&gt;=_xlfn.NUMBERVALUE(Table_Query_from_MF_DSNP62[[#This Row],[CL_GL_ACCT_FR12]]),$A$2&lt;=_xlfn.NUMBERVALUE(Table_Query_from_MF_DSNP62[[#This Row],[CL_GL_ACCT_TO12]]))</f>
        <v>1</v>
      </c>
      <c r="IS392" s="33" t="b">
        <f>AND($A$2&gt;=_xlfn.NUMBERVALUE(Table_Query_from_MF_DSNP62[[#This Row],[CL_GL_ACCT_FR13]]),$A$2&lt;=_xlfn.NUMBERVALUE(Table_Query_from_MF_DSNP62[[#This Row],[CL_GL_ACCT_TO13]]))</f>
        <v>1</v>
      </c>
      <c r="IT392" s="33" t="b">
        <f>AND($A$2&gt;=_xlfn.NUMBERVALUE(Table_Query_from_MF_DSNP62[[#This Row],[CL_GL_ACCT_FR14]]),$A$2&lt;=_xlfn.NUMBERVALUE(Table_Query_from_MF_DSNP62[[#This Row],[CL_GL_ACCT_TO14]]))</f>
        <v>1</v>
      </c>
      <c r="IU392" s="33" t="b">
        <f>AND($A$2&gt;=_xlfn.NUMBERVALUE(Table_Query_from_MF_DSNP62[[#This Row],[CL_GL_ACCT_FR15]]),$A$2&lt;=_xlfn.NUMBERVALUE(Table_Query_from_MF_DSNP62[[#This Row],[CL_GL_ACCT_TO15]]))</f>
        <v>1</v>
      </c>
      <c r="IV392" s="33" t="b">
        <f>AND($A$2&gt;=_xlfn.NUMBERVALUE(Table_Query_from_MF_DSNP62[[#This Row],[CL_GL_ACCT_FR16]]),$A$2&lt;=_xlfn.NUMBERVALUE(Table_Query_from_MF_DSNP62[[#This Row],[CL_GL_ACCT_TO16]]))</f>
        <v>1</v>
      </c>
      <c r="IW392" s="33" t="b">
        <f>AND($A$2&gt;=_xlfn.NUMBERVALUE(Table_Query_from_MF_DSNP62[[#This Row],[CL_GL_ACCT_FR17]]),$A$2&lt;=_xlfn.NUMBERVALUE(Table_Query_from_MF_DSNP62[[#This Row],[CL_GL_ACCT_TO17]]))</f>
        <v>1</v>
      </c>
      <c r="IX392" s="33" t="b">
        <f>AND($A$2&gt;=_xlfn.NUMBERVALUE(Table_Query_from_MF_DSNP62[[#This Row],[CL_GL_ACCT_FR18]]),$A$2&lt;=_xlfn.NUMBERVALUE(Table_Query_from_MF_DSNP62[[#This Row],[CL_GL_ACCT_TO18]]))</f>
        <v>1</v>
      </c>
      <c r="IY392" s="33" t="b">
        <f>AND($A$2&gt;=_xlfn.NUMBERVALUE(Table_Query_from_MF_DSNP62[[#This Row],[CL_GL_ACCT_FR19]]),$A$2&lt;=_xlfn.NUMBERVALUE(Table_Query_from_MF_DSNP62[[#This Row],[CL_GL_ACCT_TO19]]))</f>
        <v>1</v>
      </c>
      <c r="IZ392" s="33" t="b">
        <f>AND($A$2&gt;=_xlfn.NUMBERVALUE(Table_Query_from_MF_DSNP62[[#This Row],[CL_GL_ACCT_FR20]]),$A$2&lt;=_xlfn.NUMBERVALUE(Table_Query_from_MF_DSNP62[[#This Row],[CL_GL_ACCT_TO20]]))</f>
        <v>1</v>
      </c>
      <c r="JA392" s="33" t="b">
        <f>AND($A$2&gt;=_xlfn.NUMBERVALUE(Table_Query_from_MF_DSNP62[[#This Row],[CL_GL_ACCT_FR21]]),$A$2&lt;=_xlfn.NUMBERVALUE(Table_Query_from_MF_DSNP62[[#This Row],[CL_GL_ACCT_TO21]]))</f>
        <v>1</v>
      </c>
      <c r="JB392" s="33" t="b">
        <f>AND($A$2&gt;=_xlfn.NUMBERVALUE(Table_Query_from_MF_DSNP62[[#This Row],[CL_GL_ACCT_FR22]]),$A$2&lt;=_xlfn.NUMBERVALUE(Table_Query_from_MF_DSNP62[[#This Row],[CL_GL_ACCT_TO22]]))</f>
        <v>1</v>
      </c>
      <c r="JC392" s="33" t="b">
        <f>AND($A$2&gt;=_xlfn.NUMBERVALUE(Table_Query_from_MF_DSNP62[[#This Row],[CL_GL_ACCT_FR23]]),$A$2&lt;=_xlfn.NUMBERVALUE(Table_Query_from_MF_DSNP62[[#This Row],[CL_GL_ACCT_TO23]]))</f>
        <v>1</v>
      </c>
      <c r="JD392" s="33" t="b">
        <f>AND($A$2&gt;=_xlfn.NUMBERVALUE(Table_Query_from_MF_DSNP62[[#This Row],[CL_GL_ACCT_FR24]]),$A$2&lt;=_xlfn.NUMBERVALUE(Table_Query_from_MF_DSNP62[[#This Row],[CL_GL_ACCT_TO24]]))</f>
        <v>1</v>
      </c>
      <c r="JE392" s="33" t="b">
        <f>AND($A$2&gt;=_xlfn.NUMBERVALUE(Table_Query_from_MF_DSNP62[[#This Row],[CL_GL_ACCT_FR25]]),$A$2&lt;=_xlfn.NUMBERVALUE(Table_Query_from_MF_DSNP62[[#This Row],[CL_GL_ACCT_TO25]]))</f>
        <v>1</v>
      </c>
      <c r="JF392" s="33" t="b">
        <f>OR(Table_Query_from_MF_DSNP62[[#This Row],[PairA]:[PairO]])</f>
        <v>1</v>
      </c>
      <c r="JG392" s="33">
        <f>_xlfn.IFNA(MATCH(TRUE,Table_Query_from_MF_DSNP62[[#This Row],[PairA]:[PairO]],0),"none")</f>
        <v>1</v>
      </c>
      <c r="JH392" s="33" t="b">
        <f>AND($B$2&gt;=_xlfn.NUMBERVALUE(Table_Query_from_MF_DSNP62[[#This Row],[CL_CMP_OBJ_FR1]]),$B$2&lt;=_xlfn.NUMBERVALUE(Table_Query_from_MF_DSNP62[[#This Row],[CL_CMP_OBJ_TO1]]))</f>
        <v>1</v>
      </c>
      <c r="JI392" s="33" t="b">
        <f>AND($B$2&gt;=_xlfn.NUMBERVALUE(Table_Query_from_MF_DSNP62[[#This Row],[CL_CMP_OBJ_FR2]]),$B$2&lt;=_xlfn.NUMBERVALUE(Table_Query_from_MF_DSNP62[[#This Row],[CL_CMP_OBJ_TO2]]))</f>
        <v>1</v>
      </c>
      <c r="JJ392" s="33" t="b">
        <f>AND($B$2&gt;=_xlfn.NUMBERVALUE(Table_Query_from_MF_DSNP62[[#This Row],[CL_CMP_OBJ_FR3]]),$B$2&lt;=_xlfn.NUMBERVALUE(Table_Query_from_MF_DSNP62[[#This Row],[CL_CMP_OBJ_TO3]]))</f>
        <v>1</v>
      </c>
      <c r="JK392" s="33" t="b">
        <f>AND($B$2&gt;=_xlfn.NUMBERVALUE(Table_Query_from_MF_DSNP62[[#This Row],[CL_CMP_OBJ_FR4]]),$B$2&lt;=_xlfn.NUMBERVALUE(Table_Query_from_MF_DSNP62[[#This Row],[CL_CMP_OBJ_TO4]]))</f>
        <v>1</v>
      </c>
      <c r="JL392" s="33" t="b">
        <f>AND($B$2&gt;=_xlfn.NUMBERVALUE(Table_Query_from_MF_DSNP62[[#This Row],[CL_CMP_OBJ_FR5]]),$B$2&lt;=_xlfn.NUMBERVALUE(Table_Query_from_MF_DSNP62[[#This Row],[CL_CMP_OBJ_TO5]]))</f>
        <v>1</v>
      </c>
      <c r="JM392" s="33" t="b">
        <f>AND($B$2&gt;=_xlfn.NUMBERVALUE(Table_Query_from_MF_DSNP62[[#This Row],[CL_CMP_OBJ_FR6]]),$B$2&lt;=_xlfn.NUMBERVALUE(Table_Query_from_MF_DSNP62[[#This Row],[CL_CMP_OBJ_TO6]]))</f>
        <v>1</v>
      </c>
      <c r="JN392" s="33" t="b">
        <f>AND($B$2&gt;=_xlfn.NUMBERVALUE(Table_Query_from_MF_DSNP62[[#This Row],[CL_CMP_OBJ_FR7]]),$B$2&lt;=_xlfn.NUMBERVALUE(Table_Query_from_MF_DSNP62[[#This Row],[CL_CMP_OBJ_TO7]]))</f>
        <v>1</v>
      </c>
      <c r="JO392" s="33" t="b">
        <f>AND($B$2&gt;=_xlfn.NUMBERVALUE(Table_Query_from_MF_DSNP62[[#This Row],[CL_CMP_OBJ_FR8]]),$B$2&lt;=_xlfn.NUMBERVALUE(Table_Query_from_MF_DSNP62[[#This Row],[CL_CMP_OBJ_TO8]]))</f>
        <v>1</v>
      </c>
      <c r="JP392" s="33" t="b">
        <f>AND($B$2&gt;=_xlfn.NUMBERVALUE(Table_Query_from_MF_DSNP62[[#This Row],[CL_CMP_OBJ_FR9]]),$B$2&lt;=_xlfn.NUMBERVALUE(Table_Query_from_MF_DSNP62[[#This Row],[CL_CMP_OBJ_TO9]]))</f>
        <v>1</v>
      </c>
      <c r="JQ392" s="33" t="b">
        <f>AND($B$2&gt;=_xlfn.NUMBERVALUE(Table_Query_from_MF_DSNP62[[#This Row],[CL_CMP_OBJ_FR10]]),$B$2&lt;=_xlfn.NUMBERVALUE(Table_Query_from_MF_DSNP62[[#This Row],[CL_CMP_OBJ_TO10]]))</f>
        <v>1</v>
      </c>
      <c r="JR392" s="33" t="b">
        <f>AND($B$2&gt;=_xlfn.NUMBERVALUE(Table_Query_from_MF_DSNP62[[#This Row],[CL_CMP_OBJ_FR11]]),$B$2&lt;=_xlfn.NUMBERVALUE(Table_Query_from_MF_DSNP62[[#This Row],[CL_CMP_OBJ_TO11]]))</f>
        <v>1</v>
      </c>
      <c r="JS392" s="33" t="b">
        <f>AND($B$2&gt;=_xlfn.NUMBERVALUE(Table_Query_from_MF_DSNP62[[#This Row],[CL_CMP_OBJ_FR12]]),$B$2&lt;=_xlfn.NUMBERVALUE(Table_Query_from_MF_DSNP62[[#This Row],[CL_CMP_OBJ_TO12]]))</f>
        <v>1</v>
      </c>
      <c r="JT392" s="33" t="b">
        <f>AND($B$2&gt;=_xlfn.NUMBERVALUE(Table_Query_from_MF_DSNP62[[#This Row],[CL_CMP_OBJ_FR13]]),$B$2&lt;=_xlfn.NUMBERVALUE(Table_Query_from_MF_DSNP62[[#This Row],[CL_CMP_OBJ_TO13]]))</f>
        <v>1</v>
      </c>
      <c r="JU392" s="33" t="b">
        <f>AND($B$2&gt;=_xlfn.NUMBERVALUE(Table_Query_from_MF_DSNP62[[#This Row],[CL_CMP_OBJ_FR14]]),$B$2&lt;=_xlfn.NUMBERVALUE(Table_Query_from_MF_DSNP62[[#This Row],[CL_CMP_OBJ_TO14]]))</f>
        <v>1</v>
      </c>
      <c r="JV392" s="33" t="b">
        <f>AND($B$2&gt;=_xlfn.NUMBERVALUE(Table_Query_from_MF_DSNP62[[#This Row],[CL_CMP_OBJ_FR15]]),$B$2&lt;=_xlfn.NUMBERVALUE(Table_Query_from_MF_DSNP62[[#This Row],[CL_CMP_OBJ_TO15]]))</f>
        <v>1</v>
      </c>
    </row>
    <row r="393" spans="1:282" x14ac:dyDescent="0.25">
      <c r="A393" t="b">
        <f>OR(,Table_Query_from_MF_DSNP62[[#This Row],[Desired GL included as "hard-coded" GL?]],Table_Query_from_MF_DSNP62[[#This Row],[Desired GL included as "Open GL"?]])</f>
        <v>1</v>
      </c>
      <c r="B393" t="b">
        <f>Table_Query_from_MF_DSNP62[[#This Row],[Desired CObj included as "Open CObj"?]]</f>
        <v>1</v>
      </c>
      <c r="C393" t="s">
        <v>2002</v>
      </c>
      <c r="D393" t="s">
        <v>2003</v>
      </c>
      <c r="E393" t="s">
        <v>15</v>
      </c>
      <c r="F393" s="24" t="s">
        <v>90</v>
      </c>
      <c r="G393" t="s">
        <v>69</v>
      </c>
      <c r="H393" s="24" t="s">
        <v>444</v>
      </c>
      <c r="I393" t="s">
        <v>444</v>
      </c>
      <c r="J393" s="24" t="s">
        <v>444</v>
      </c>
      <c r="K393" t="s">
        <v>444</v>
      </c>
      <c r="L393" s="24" t="s">
        <v>444</v>
      </c>
      <c r="M393" t="s">
        <v>444</v>
      </c>
      <c r="N393" t="s">
        <v>444</v>
      </c>
      <c r="O393" t="s">
        <v>444</v>
      </c>
      <c r="P393" t="s">
        <v>444</v>
      </c>
      <c r="Q393" t="s">
        <v>15</v>
      </c>
      <c r="R393" t="s">
        <v>444</v>
      </c>
      <c r="S393" t="s">
        <v>442</v>
      </c>
      <c r="T393" t="s">
        <v>447</v>
      </c>
      <c r="U393" t="s">
        <v>444</v>
      </c>
      <c r="V393" t="s">
        <v>444</v>
      </c>
      <c r="W393" t="s">
        <v>442</v>
      </c>
      <c r="X393" t="s">
        <v>442</v>
      </c>
      <c r="Y393" t="s">
        <v>444</v>
      </c>
      <c r="Z393" t="s">
        <v>442</v>
      </c>
      <c r="AA393" t="s">
        <v>442</v>
      </c>
      <c r="AB393" t="s">
        <v>442</v>
      </c>
      <c r="AC393" t="s">
        <v>444</v>
      </c>
      <c r="AD393" t="s">
        <v>444</v>
      </c>
      <c r="AE393" t="s">
        <v>444</v>
      </c>
      <c r="AF393" t="s">
        <v>444</v>
      </c>
      <c r="AG393" t="s">
        <v>442</v>
      </c>
      <c r="AH393" t="s">
        <v>444</v>
      </c>
      <c r="AI393" t="s">
        <v>447</v>
      </c>
      <c r="AJ393" t="s">
        <v>442</v>
      </c>
      <c r="AK393" t="s">
        <v>444</v>
      </c>
      <c r="AL393" t="s">
        <v>444</v>
      </c>
      <c r="AM393" t="s">
        <v>444</v>
      </c>
      <c r="AN393" t="s">
        <v>444</v>
      </c>
      <c r="AO393" t="s">
        <v>444</v>
      </c>
      <c r="AP393" t="s">
        <v>442</v>
      </c>
      <c r="AQ393" t="s">
        <v>1440</v>
      </c>
      <c r="AR393" t="s">
        <v>1451</v>
      </c>
      <c r="AS393" t="s">
        <v>162</v>
      </c>
      <c r="AT393" t="s">
        <v>10</v>
      </c>
      <c r="AU393" t="s">
        <v>444</v>
      </c>
      <c r="AV393" t="s">
        <v>442</v>
      </c>
      <c r="AW393" t="s">
        <v>444</v>
      </c>
      <c r="AX393" t="s">
        <v>444</v>
      </c>
      <c r="AY393" t="s">
        <v>444</v>
      </c>
      <c r="AZ393" t="s">
        <v>444</v>
      </c>
      <c r="BA393" t="s">
        <v>444</v>
      </c>
      <c r="BB393" t="s">
        <v>444</v>
      </c>
      <c r="BC393" t="s">
        <v>444</v>
      </c>
      <c r="BD393" t="s">
        <v>1359</v>
      </c>
      <c r="BE393" t="s">
        <v>444</v>
      </c>
      <c r="BF393" t="s">
        <v>1360</v>
      </c>
      <c r="BG393" t="s">
        <v>444</v>
      </c>
      <c r="BH393" t="s">
        <v>444</v>
      </c>
      <c r="BI393" t="s">
        <v>444</v>
      </c>
      <c r="BJ393" t="s">
        <v>444</v>
      </c>
      <c r="BK393" t="s">
        <v>444</v>
      </c>
      <c r="BL393" t="s">
        <v>444</v>
      </c>
      <c r="BM393" t="s">
        <v>444</v>
      </c>
      <c r="BN393" t="s">
        <v>444</v>
      </c>
      <c r="BO393" t="s">
        <v>444</v>
      </c>
      <c r="BP393" t="s">
        <v>444</v>
      </c>
      <c r="BQ393" t="s">
        <v>444</v>
      </c>
      <c r="BR393" t="s">
        <v>444</v>
      </c>
      <c r="BS393" t="s">
        <v>444</v>
      </c>
      <c r="BT393" t="s">
        <v>444</v>
      </c>
      <c r="BU393" t="s">
        <v>444</v>
      </c>
      <c r="BV393" t="s">
        <v>444</v>
      </c>
      <c r="BW393" t="s">
        <v>444</v>
      </c>
      <c r="BX393" t="s">
        <v>444</v>
      </c>
      <c r="BY393" t="s">
        <v>444</v>
      </c>
      <c r="BZ393" t="s">
        <v>444</v>
      </c>
      <c r="CA393" t="s">
        <v>444</v>
      </c>
      <c r="CB393" t="s">
        <v>444</v>
      </c>
      <c r="CC393" t="s">
        <v>444</v>
      </c>
      <c r="CD393" t="s">
        <v>444</v>
      </c>
      <c r="CE393" t="s">
        <v>444</v>
      </c>
      <c r="CF393" t="s">
        <v>444</v>
      </c>
      <c r="CG393" t="s">
        <v>444</v>
      </c>
      <c r="CH393" t="s">
        <v>444</v>
      </c>
      <c r="CI393" t="s">
        <v>444</v>
      </c>
      <c r="CJ393" t="s">
        <v>444</v>
      </c>
      <c r="CK393" t="s">
        <v>444</v>
      </c>
      <c r="CL393" t="s">
        <v>444</v>
      </c>
      <c r="CM393" t="s">
        <v>444</v>
      </c>
      <c r="CN393" t="s">
        <v>444</v>
      </c>
      <c r="CO393" t="s">
        <v>444</v>
      </c>
      <c r="CP393" t="s">
        <v>444</v>
      </c>
      <c r="CQ393" t="s">
        <v>444</v>
      </c>
      <c r="CR393" t="s">
        <v>444</v>
      </c>
      <c r="CS393" t="s">
        <v>444</v>
      </c>
      <c r="CT393" t="s">
        <v>444</v>
      </c>
      <c r="CU393" t="s">
        <v>282</v>
      </c>
      <c r="CV393" t="s">
        <v>2741</v>
      </c>
      <c r="CW393" t="s">
        <v>2858</v>
      </c>
      <c r="CX393" t="s">
        <v>2859</v>
      </c>
      <c r="CY393" t="s">
        <v>1472</v>
      </c>
      <c r="CZ393" t="s">
        <v>1473</v>
      </c>
      <c r="DA393" t="s">
        <v>444</v>
      </c>
      <c r="DB393" t="s">
        <v>444</v>
      </c>
      <c r="DC393" t="s">
        <v>444</v>
      </c>
      <c r="DD393" t="s">
        <v>444</v>
      </c>
      <c r="DE393" t="s">
        <v>444</v>
      </c>
      <c r="DF393" t="s">
        <v>444</v>
      </c>
      <c r="DG393" t="s">
        <v>444</v>
      </c>
      <c r="DH393" t="s">
        <v>444</v>
      </c>
      <c r="DI393" t="s">
        <v>1995</v>
      </c>
      <c r="DJ393" t="s">
        <v>282</v>
      </c>
      <c r="DK393" t="s">
        <v>1440</v>
      </c>
      <c r="DL393" t="s">
        <v>1451</v>
      </c>
      <c r="DM393" t="s">
        <v>444</v>
      </c>
      <c r="DN393" t="s">
        <v>444</v>
      </c>
      <c r="DO393" t="s">
        <v>444</v>
      </c>
      <c r="DP393" t="s">
        <v>444</v>
      </c>
      <c r="DQ393" t="s">
        <v>444</v>
      </c>
      <c r="DR393" t="s">
        <v>444</v>
      </c>
      <c r="DS393" t="s">
        <v>444</v>
      </c>
      <c r="DT393" s="24" t="s">
        <v>444</v>
      </c>
      <c r="DU393" s="24" t="s">
        <v>444</v>
      </c>
      <c r="DV393" t="s">
        <v>444</v>
      </c>
      <c r="DW393" t="s">
        <v>444</v>
      </c>
      <c r="DX393" s="24" t="s">
        <v>444</v>
      </c>
      <c r="DY393" s="24" t="s">
        <v>444</v>
      </c>
      <c r="DZ393" t="s">
        <v>444</v>
      </c>
      <c r="EA393" t="s">
        <v>444</v>
      </c>
      <c r="EB393" s="24" t="s">
        <v>444</v>
      </c>
      <c r="EC393" s="24" t="s">
        <v>444</v>
      </c>
      <c r="ED393" t="s">
        <v>444</v>
      </c>
      <c r="EE393" t="s">
        <v>444</v>
      </c>
      <c r="EF393" s="24" t="s">
        <v>444</v>
      </c>
      <c r="EG393" s="24" t="s">
        <v>444</v>
      </c>
      <c r="EH393" t="s">
        <v>444</v>
      </c>
      <c r="EI393" t="s">
        <v>444</v>
      </c>
      <c r="EJ393" s="24" t="s">
        <v>444</v>
      </c>
      <c r="EK393" s="24" t="s">
        <v>444</v>
      </c>
      <c r="EL393" t="s">
        <v>444</v>
      </c>
      <c r="EM393" t="s">
        <v>444</v>
      </c>
      <c r="EN393" s="24" t="s">
        <v>444</v>
      </c>
      <c r="EO393" s="24" t="s">
        <v>444</v>
      </c>
      <c r="EP393" t="s">
        <v>444</v>
      </c>
      <c r="EQ393" t="s">
        <v>444</v>
      </c>
      <c r="ER393" s="24" t="s">
        <v>444</v>
      </c>
      <c r="ES393" s="24" t="s">
        <v>444</v>
      </c>
      <c r="ET393" t="s">
        <v>444</v>
      </c>
      <c r="EU393" t="s">
        <v>444</v>
      </c>
      <c r="EV393" s="24" t="s">
        <v>444</v>
      </c>
      <c r="EW393" s="24" t="s">
        <v>444</v>
      </c>
      <c r="EX393" t="s">
        <v>444</v>
      </c>
      <c r="EY393" t="s">
        <v>444</v>
      </c>
      <c r="EZ393" s="24" t="s">
        <v>444</v>
      </c>
      <c r="FA393" s="24" t="s">
        <v>444</v>
      </c>
      <c r="FB393" t="s">
        <v>444</v>
      </c>
      <c r="FC393" t="s">
        <v>444</v>
      </c>
      <c r="FD393" s="24" t="s">
        <v>444</v>
      </c>
      <c r="FE393" s="24" t="s">
        <v>444</v>
      </c>
      <c r="FF393" t="s">
        <v>444</v>
      </c>
      <c r="FG393" t="s">
        <v>444</v>
      </c>
      <c r="FH393" s="24" t="s">
        <v>444</v>
      </c>
      <c r="FI393" s="24" t="s">
        <v>444</v>
      </c>
      <c r="FJ393" t="s">
        <v>444</v>
      </c>
      <c r="FK393" t="s">
        <v>444</v>
      </c>
      <c r="FL393" s="24" t="s">
        <v>444</v>
      </c>
      <c r="FM393" s="24" t="s">
        <v>444</v>
      </c>
      <c r="FN393" t="s">
        <v>444</v>
      </c>
      <c r="FO393" t="s">
        <v>444</v>
      </c>
      <c r="FP393" s="24" t="s">
        <v>444</v>
      </c>
      <c r="FQ393" s="24" t="s">
        <v>444</v>
      </c>
      <c r="FR393" t="s">
        <v>444</v>
      </c>
      <c r="FS393" t="s">
        <v>444</v>
      </c>
      <c r="FT393" s="24" t="s">
        <v>444</v>
      </c>
      <c r="FU393" s="24" t="s">
        <v>444</v>
      </c>
      <c r="FV393" t="s">
        <v>444</v>
      </c>
      <c r="FW393" t="s">
        <v>444</v>
      </c>
      <c r="FX393" s="24" t="s">
        <v>444</v>
      </c>
      <c r="FY393" s="24" t="s">
        <v>444</v>
      </c>
      <c r="FZ393" t="s">
        <v>444</v>
      </c>
      <c r="GA393" t="s">
        <v>444</v>
      </c>
      <c r="GB393" s="24" t="s">
        <v>444</v>
      </c>
      <c r="GC393" s="24" t="s">
        <v>444</v>
      </c>
      <c r="GD393" t="s">
        <v>444</v>
      </c>
      <c r="GE393" t="s">
        <v>444</v>
      </c>
      <c r="GF393" s="24" t="s">
        <v>444</v>
      </c>
      <c r="GG393" s="24" t="s">
        <v>444</v>
      </c>
      <c r="GH393" t="s">
        <v>444</v>
      </c>
      <c r="GI393" s="24" t="s">
        <v>444</v>
      </c>
      <c r="GJ393" s="24" t="s">
        <v>444</v>
      </c>
      <c r="GK393" t="s">
        <v>444</v>
      </c>
      <c r="GL393" t="s">
        <v>444</v>
      </c>
      <c r="GM393" s="24" t="s">
        <v>444</v>
      </c>
      <c r="GN393" s="24" t="s">
        <v>444</v>
      </c>
      <c r="GO393" t="s">
        <v>444</v>
      </c>
      <c r="GP393" t="s">
        <v>444</v>
      </c>
      <c r="GQ393" s="24" t="s">
        <v>444</v>
      </c>
      <c r="GR393" s="24" t="s">
        <v>444</v>
      </c>
      <c r="GS393" t="s">
        <v>444</v>
      </c>
      <c r="GT393" t="s">
        <v>444</v>
      </c>
      <c r="GU393" s="24" t="s">
        <v>444</v>
      </c>
      <c r="GV393" s="24" t="s">
        <v>444</v>
      </c>
      <c r="GW393" t="s">
        <v>444</v>
      </c>
      <c r="GX393" t="s">
        <v>444</v>
      </c>
      <c r="GY393" s="24" t="s">
        <v>444</v>
      </c>
      <c r="GZ393" s="24" t="s">
        <v>444</v>
      </c>
      <c r="HA393" t="s">
        <v>444</v>
      </c>
      <c r="HB393" t="s">
        <v>444</v>
      </c>
      <c r="HC393" s="24" t="s">
        <v>444</v>
      </c>
      <c r="HD393" s="24" t="s">
        <v>444</v>
      </c>
      <c r="HE393" t="s">
        <v>444</v>
      </c>
      <c r="HF393" t="s">
        <v>444</v>
      </c>
      <c r="HG393" s="24" t="s">
        <v>444</v>
      </c>
      <c r="HH393" s="24" t="s">
        <v>444</v>
      </c>
      <c r="HI393" t="s">
        <v>444</v>
      </c>
      <c r="HJ393" t="s">
        <v>444</v>
      </c>
      <c r="HK393" s="24" t="s">
        <v>444</v>
      </c>
      <c r="HL393" s="24" t="s">
        <v>444</v>
      </c>
      <c r="HM393" t="s">
        <v>444</v>
      </c>
      <c r="HN393" t="s">
        <v>444</v>
      </c>
      <c r="HO393" s="24" t="s">
        <v>444</v>
      </c>
      <c r="HP393" s="24" t="s">
        <v>444</v>
      </c>
      <c r="HQ393" t="s">
        <v>444</v>
      </c>
      <c r="HR393" t="s">
        <v>444</v>
      </c>
      <c r="HS393" s="24" t="s">
        <v>444</v>
      </c>
      <c r="HT393" s="24" t="s">
        <v>444</v>
      </c>
      <c r="HU393" t="s">
        <v>444</v>
      </c>
      <c r="HV393" t="s">
        <v>444</v>
      </c>
      <c r="HW393" s="24" t="s">
        <v>444</v>
      </c>
      <c r="HX393" s="24" t="s">
        <v>444</v>
      </c>
      <c r="HY393" t="s">
        <v>444</v>
      </c>
      <c r="HZ393" t="s">
        <v>444</v>
      </c>
      <c r="IA393" t="s">
        <v>3073</v>
      </c>
      <c r="IB393" t="s">
        <v>2858</v>
      </c>
      <c r="IC393" t="s">
        <v>2859</v>
      </c>
      <c r="ID393" s="33" t="b" cm="1">
        <f t="array" ref="ID393">_xlfn.IFNA(MATCH($A$2,_xlfn.NUMBERVALUE(Table_Query_from_MF_DSNP62[[#This Row],[CL_GLACCT_DR1]:[CL_GLACCT_CR4]]),0),0)&gt;=1</f>
        <v>1</v>
      </c>
      <c r="IE393" s="33" t="b">
        <f>OR(Table_Query_from_MF_DSNP62[[#This Row],[Pair1]:[Pair25]])</f>
        <v>1</v>
      </c>
      <c r="IF393" s="33">
        <f>_xlfn.IFNA(MATCH(TRUE,Table_Query_from_MF_DSNP62[[#This Row],[Pair1]:[Pair25]],0),"none")</f>
        <v>1</v>
      </c>
      <c r="IG393" s="33" t="b">
        <f>AND($A$2&gt;=_xlfn.NUMBERVALUE(Table_Query_from_MF_DSNP62[[#This Row],[CL_GL_ACCT_FR1]]),$A$2&lt;=_xlfn.NUMBERVALUE(Table_Query_from_MF_DSNP62[[#This Row],[CL_GL_ACCT_TO1]]))</f>
        <v>1</v>
      </c>
      <c r="IH393" s="33" t="b">
        <f>AND($A$2&gt;=_xlfn.NUMBERVALUE(Table_Query_from_MF_DSNP62[[#This Row],[CL_GL_ACCT_FR2]]),$A$2&lt;=_xlfn.NUMBERVALUE(Table_Query_from_MF_DSNP62[[#This Row],[CL_GL_ACCT_TO2]]))</f>
        <v>1</v>
      </c>
      <c r="II393" s="33" t="b">
        <f>AND($A$2&gt;=_xlfn.NUMBERVALUE(Table_Query_from_MF_DSNP62[[#This Row],[CL_GL_ACCT_FR3]]),$A$2&lt;=_xlfn.NUMBERVALUE(Table_Query_from_MF_DSNP62[[#This Row],[CL_GL_ACCT_TO3]]))</f>
        <v>1</v>
      </c>
      <c r="IJ393" s="33" t="b">
        <f>AND($A$2&gt;=_xlfn.NUMBERVALUE(Table_Query_from_MF_DSNP62[[#This Row],[CL_GL_ACCT_FR4]]),$A$2&lt;=_xlfn.NUMBERVALUE(Table_Query_from_MF_DSNP62[[#This Row],[CL_GL_ACCT_TO4]]))</f>
        <v>1</v>
      </c>
      <c r="IK393" s="33" t="b">
        <f>AND($A$2&gt;=_xlfn.NUMBERVALUE(Table_Query_from_MF_DSNP62[[#This Row],[CL_GL_ACCT_FR5]]),$A$2&lt;=_xlfn.NUMBERVALUE(Table_Query_from_MF_DSNP62[[#This Row],[CL_GL_ACCT_TO5]]))</f>
        <v>1</v>
      </c>
      <c r="IL393" s="33" t="b">
        <f>AND($A$2&gt;=_xlfn.NUMBERVALUE(Table_Query_from_MF_DSNP62[[#This Row],[CL_GL_ACCT_FR6]]),$A$2&lt;=_xlfn.NUMBERVALUE(Table_Query_from_MF_DSNP62[[#This Row],[CL_GL_ACCT_TO6]]))</f>
        <v>1</v>
      </c>
      <c r="IM393" s="33" t="b">
        <f>AND($A$2&gt;=_xlfn.NUMBERVALUE(Table_Query_from_MF_DSNP62[[#This Row],[CL_GL_ACCT_FR7]]),$A$2&lt;=_xlfn.NUMBERVALUE(Table_Query_from_MF_DSNP62[[#This Row],[CL_GL_ACCT_TO7]]))</f>
        <v>1</v>
      </c>
      <c r="IN393" s="33" t="b">
        <f>AND($A$2&gt;=_xlfn.NUMBERVALUE(Table_Query_from_MF_DSNP62[[#This Row],[CL_GL_ACCT_FR8]]),$A$2&lt;=_xlfn.NUMBERVALUE(Table_Query_from_MF_DSNP62[[#This Row],[CL_GL_ACCT_TO8]]))</f>
        <v>1</v>
      </c>
      <c r="IO393" s="33" t="b">
        <f>AND($A$2&gt;=_xlfn.NUMBERVALUE(Table_Query_from_MF_DSNP62[[#This Row],[CL_GL_ACCT_FR9]]),$A$2&lt;=_xlfn.NUMBERVALUE(Table_Query_from_MF_DSNP62[[#This Row],[CL_GL_ACCT_TO9]]))</f>
        <v>1</v>
      </c>
      <c r="IP393" s="33" t="b">
        <f>AND($A$2&gt;=_xlfn.NUMBERVALUE(Table_Query_from_MF_DSNP62[[#This Row],[CL_GL_ACCT_FR10]]),$A$2&lt;=_xlfn.NUMBERVALUE(Table_Query_from_MF_DSNP62[[#This Row],[CL_GL_ACCT_TO10]]))</f>
        <v>1</v>
      </c>
      <c r="IQ393" s="33" t="b">
        <f>AND($A$2&gt;=_xlfn.NUMBERVALUE(Table_Query_from_MF_DSNP62[[#This Row],[CL_GL_ACCT_FR11]]),$A$2&lt;=_xlfn.NUMBERVALUE(Table_Query_from_MF_DSNP62[[#This Row],[CL_GL_ACCT_TO11]]))</f>
        <v>1</v>
      </c>
      <c r="IR393" s="33" t="b">
        <f>AND($A$2&gt;=_xlfn.NUMBERVALUE(Table_Query_from_MF_DSNP62[[#This Row],[CL_GL_ACCT_FR12]]),$A$2&lt;=_xlfn.NUMBERVALUE(Table_Query_from_MF_DSNP62[[#This Row],[CL_GL_ACCT_TO12]]))</f>
        <v>1</v>
      </c>
      <c r="IS393" s="33" t="b">
        <f>AND($A$2&gt;=_xlfn.NUMBERVALUE(Table_Query_from_MF_DSNP62[[#This Row],[CL_GL_ACCT_FR13]]),$A$2&lt;=_xlfn.NUMBERVALUE(Table_Query_from_MF_DSNP62[[#This Row],[CL_GL_ACCT_TO13]]))</f>
        <v>1</v>
      </c>
      <c r="IT393" s="33" t="b">
        <f>AND($A$2&gt;=_xlfn.NUMBERVALUE(Table_Query_from_MF_DSNP62[[#This Row],[CL_GL_ACCT_FR14]]),$A$2&lt;=_xlfn.NUMBERVALUE(Table_Query_from_MF_DSNP62[[#This Row],[CL_GL_ACCT_TO14]]))</f>
        <v>1</v>
      </c>
      <c r="IU393" s="33" t="b">
        <f>AND($A$2&gt;=_xlfn.NUMBERVALUE(Table_Query_from_MF_DSNP62[[#This Row],[CL_GL_ACCT_FR15]]),$A$2&lt;=_xlfn.NUMBERVALUE(Table_Query_from_MF_DSNP62[[#This Row],[CL_GL_ACCT_TO15]]))</f>
        <v>1</v>
      </c>
      <c r="IV393" s="33" t="b">
        <f>AND($A$2&gt;=_xlfn.NUMBERVALUE(Table_Query_from_MF_DSNP62[[#This Row],[CL_GL_ACCT_FR16]]),$A$2&lt;=_xlfn.NUMBERVALUE(Table_Query_from_MF_DSNP62[[#This Row],[CL_GL_ACCT_TO16]]))</f>
        <v>1</v>
      </c>
      <c r="IW393" s="33" t="b">
        <f>AND($A$2&gt;=_xlfn.NUMBERVALUE(Table_Query_from_MF_DSNP62[[#This Row],[CL_GL_ACCT_FR17]]),$A$2&lt;=_xlfn.NUMBERVALUE(Table_Query_from_MF_DSNP62[[#This Row],[CL_GL_ACCT_TO17]]))</f>
        <v>1</v>
      </c>
      <c r="IX393" s="33" t="b">
        <f>AND($A$2&gt;=_xlfn.NUMBERVALUE(Table_Query_from_MF_DSNP62[[#This Row],[CL_GL_ACCT_FR18]]),$A$2&lt;=_xlfn.NUMBERVALUE(Table_Query_from_MF_DSNP62[[#This Row],[CL_GL_ACCT_TO18]]))</f>
        <v>1</v>
      </c>
      <c r="IY393" s="33" t="b">
        <f>AND($A$2&gt;=_xlfn.NUMBERVALUE(Table_Query_from_MF_DSNP62[[#This Row],[CL_GL_ACCT_FR19]]),$A$2&lt;=_xlfn.NUMBERVALUE(Table_Query_from_MF_DSNP62[[#This Row],[CL_GL_ACCT_TO19]]))</f>
        <v>1</v>
      </c>
      <c r="IZ393" s="33" t="b">
        <f>AND($A$2&gt;=_xlfn.NUMBERVALUE(Table_Query_from_MF_DSNP62[[#This Row],[CL_GL_ACCT_FR20]]),$A$2&lt;=_xlfn.NUMBERVALUE(Table_Query_from_MF_DSNP62[[#This Row],[CL_GL_ACCT_TO20]]))</f>
        <v>1</v>
      </c>
      <c r="JA393" s="33" t="b">
        <f>AND($A$2&gt;=_xlfn.NUMBERVALUE(Table_Query_from_MF_DSNP62[[#This Row],[CL_GL_ACCT_FR21]]),$A$2&lt;=_xlfn.NUMBERVALUE(Table_Query_from_MF_DSNP62[[#This Row],[CL_GL_ACCT_TO21]]))</f>
        <v>1</v>
      </c>
      <c r="JB393" s="33" t="b">
        <f>AND($A$2&gt;=_xlfn.NUMBERVALUE(Table_Query_from_MF_DSNP62[[#This Row],[CL_GL_ACCT_FR22]]),$A$2&lt;=_xlfn.NUMBERVALUE(Table_Query_from_MF_DSNP62[[#This Row],[CL_GL_ACCT_TO22]]))</f>
        <v>1</v>
      </c>
      <c r="JC393" s="33" t="b">
        <f>AND($A$2&gt;=_xlfn.NUMBERVALUE(Table_Query_from_MF_DSNP62[[#This Row],[CL_GL_ACCT_FR23]]),$A$2&lt;=_xlfn.NUMBERVALUE(Table_Query_from_MF_DSNP62[[#This Row],[CL_GL_ACCT_TO23]]))</f>
        <v>1</v>
      </c>
      <c r="JD393" s="33" t="b">
        <f>AND($A$2&gt;=_xlfn.NUMBERVALUE(Table_Query_from_MF_DSNP62[[#This Row],[CL_GL_ACCT_FR24]]),$A$2&lt;=_xlfn.NUMBERVALUE(Table_Query_from_MF_DSNP62[[#This Row],[CL_GL_ACCT_TO24]]))</f>
        <v>1</v>
      </c>
      <c r="JE393" s="33" t="b">
        <f>AND($A$2&gt;=_xlfn.NUMBERVALUE(Table_Query_from_MF_DSNP62[[#This Row],[CL_GL_ACCT_FR25]]),$A$2&lt;=_xlfn.NUMBERVALUE(Table_Query_from_MF_DSNP62[[#This Row],[CL_GL_ACCT_TO25]]))</f>
        <v>1</v>
      </c>
      <c r="JF393" s="33" t="b">
        <f>OR(Table_Query_from_MF_DSNP62[[#This Row],[PairA]:[PairO]])</f>
        <v>1</v>
      </c>
      <c r="JG393" s="33">
        <f>_xlfn.IFNA(MATCH(TRUE,Table_Query_from_MF_DSNP62[[#This Row],[PairA]:[PairO]],0),"none")</f>
        <v>1</v>
      </c>
      <c r="JH393" s="33" t="b">
        <f>AND($B$2&gt;=_xlfn.NUMBERVALUE(Table_Query_from_MF_DSNP62[[#This Row],[CL_CMP_OBJ_FR1]]),$B$2&lt;=_xlfn.NUMBERVALUE(Table_Query_from_MF_DSNP62[[#This Row],[CL_CMP_OBJ_TO1]]))</f>
        <v>1</v>
      </c>
      <c r="JI393" s="33" t="b">
        <f>AND($B$2&gt;=_xlfn.NUMBERVALUE(Table_Query_from_MF_DSNP62[[#This Row],[CL_CMP_OBJ_FR2]]),$B$2&lt;=_xlfn.NUMBERVALUE(Table_Query_from_MF_DSNP62[[#This Row],[CL_CMP_OBJ_TO2]]))</f>
        <v>1</v>
      </c>
      <c r="JJ393" s="33" t="b">
        <f>AND($B$2&gt;=_xlfn.NUMBERVALUE(Table_Query_from_MF_DSNP62[[#This Row],[CL_CMP_OBJ_FR3]]),$B$2&lt;=_xlfn.NUMBERVALUE(Table_Query_from_MF_DSNP62[[#This Row],[CL_CMP_OBJ_TO3]]))</f>
        <v>1</v>
      </c>
      <c r="JK393" s="33" t="b">
        <f>AND($B$2&gt;=_xlfn.NUMBERVALUE(Table_Query_from_MF_DSNP62[[#This Row],[CL_CMP_OBJ_FR4]]),$B$2&lt;=_xlfn.NUMBERVALUE(Table_Query_from_MF_DSNP62[[#This Row],[CL_CMP_OBJ_TO4]]))</f>
        <v>1</v>
      </c>
      <c r="JL393" s="33" t="b">
        <f>AND($B$2&gt;=_xlfn.NUMBERVALUE(Table_Query_from_MF_DSNP62[[#This Row],[CL_CMP_OBJ_FR5]]),$B$2&lt;=_xlfn.NUMBERVALUE(Table_Query_from_MF_DSNP62[[#This Row],[CL_CMP_OBJ_TO5]]))</f>
        <v>1</v>
      </c>
      <c r="JM393" s="33" t="b">
        <f>AND($B$2&gt;=_xlfn.NUMBERVALUE(Table_Query_from_MF_DSNP62[[#This Row],[CL_CMP_OBJ_FR6]]),$B$2&lt;=_xlfn.NUMBERVALUE(Table_Query_from_MF_DSNP62[[#This Row],[CL_CMP_OBJ_TO6]]))</f>
        <v>1</v>
      </c>
      <c r="JN393" s="33" t="b">
        <f>AND($B$2&gt;=_xlfn.NUMBERVALUE(Table_Query_from_MF_DSNP62[[#This Row],[CL_CMP_OBJ_FR7]]),$B$2&lt;=_xlfn.NUMBERVALUE(Table_Query_from_MF_DSNP62[[#This Row],[CL_CMP_OBJ_TO7]]))</f>
        <v>1</v>
      </c>
      <c r="JO393" s="33" t="b">
        <f>AND($B$2&gt;=_xlfn.NUMBERVALUE(Table_Query_from_MF_DSNP62[[#This Row],[CL_CMP_OBJ_FR8]]),$B$2&lt;=_xlfn.NUMBERVALUE(Table_Query_from_MF_DSNP62[[#This Row],[CL_CMP_OBJ_TO8]]))</f>
        <v>1</v>
      </c>
      <c r="JP393" s="33" t="b">
        <f>AND($B$2&gt;=_xlfn.NUMBERVALUE(Table_Query_from_MF_DSNP62[[#This Row],[CL_CMP_OBJ_FR9]]),$B$2&lt;=_xlfn.NUMBERVALUE(Table_Query_from_MF_DSNP62[[#This Row],[CL_CMP_OBJ_TO9]]))</f>
        <v>1</v>
      </c>
      <c r="JQ393" s="33" t="b">
        <f>AND($B$2&gt;=_xlfn.NUMBERVALUE(Table_Query_from_MF_DSNP62[[#This Row],[CL_CMP_OBJ_FR10]]),$B$2&lt;=_xlfn.NUMBERVALUE(Table_Query_from_MF_DSNP62[[#This Row],[CL_CMP_OBJ_TO10]]))</f>
        <v>1</v>
      </c>
      <c r="JR393" s="33" t="b">
        <f>AND($B$2&gt;=_xlfn.NUMBERVALUE(Table_Query_from_MF_DSNP62[[#This Row],[CL_CMP_OBJ_FR11]]),$B$2&lt;=_xlfn.NUMBERVALUE(Table_Query_from_MF_DSNP62[[#This Row],[CL_CMP_OBJ_TO11]]))</f>
        <v>1</v>
      </c>
      <c r="JS393" s="33" t="b">
        <f>AND($B$2&gt;=_xlfn.NUMBERVALUE(Table_Query_from_MF_DSNP62[[#This Row],[CL_CMP_OBJ_FR12]]),$B$2&lt;=_xlfn.NUMBERVALUE(Table_Query_from_MF_DSNP62[[#This Row],[CL_CMP_OBJ_TO12]]))</f>
        <v>1</v>
      </c>
      <c r="JT393" s="33" t="b">
        <f>AND($B$2&gt;=_xlfn.NUMBERVALUE(Table_Query_from_MF_DSNP62[[#This Row],[CL_CMP_OBJ_FR13]]),$B$2&lt;=_xlfn.NUMBERVALUE(Table_Query_from_MF_DSNP62[[#This Row],[CL_CMP_OBJ_TO13]]))</f>
        <v>1</v>
      </c>
      <c r="JU393" s="33" t="b">
        <f>AND($B$2&gt;=_xlfn.NUMBERVALUE(Table_Query_from_MF_DSNP62[[#This Row],[CL_CMP_OBJ_FR14]]),$B$2&lt;=_xlfn.NUMBERVALUE(Table_Query_from_MF_DSNP62[[#This Row],[CL_CMP_OBJ_TO14]]))</f>
        <v>1</v>
      </c>
      <c r="JV393" s="33" t="b">
        <f>AND($B$2&gt;=_xlfn.NUMBERVALUE(Table_Query_from_MF_DSNP62[[#This Row],[CL_CMP_OBJ_FR15]]),$B$2&lt;=_xlfn.NUMBERVALUE(Table_Query_from_MF_DSNP62[[#This Row],[CL_CMP_OBJ_TO15]]))</f>
        <v>1</v>
      </c>
    </row>
    <row r="394" spans="1:282" x14ac:dyDescent="0.25">
      <c r="A394" t="b">
        <f>OR(,Table_Query_from_MF_DSNP62[[#This Row],[Desired GL included as "hard-coded" GL?]],Table_Query_from_MF_DSNP62[[#This Row],[Desired GL included as "Open GL"?]])</f>
        <v>1</v>
      </c>
      <c r="B394" t="b">
        <f>Table_Query_from_MF_DSNP62[[#This Row],[Desired CObj included as "Open CObj"?]]</f>
        <v>1</v>
      </c>
      <c r="C394" t="s">
        <v>2004</v>
      </c>
      <c r="D394" t="s">
        <v>2005</v>
      </c>
      <c r="E394" t="s">
        <v>15</v>
      </c>
      <c r="F394" s="24" t="s">
        <v>91</v>
      </c>
      <c r="G394" t="s">
        <v>84</v>
      </c>
      <c r="H394" s="24" t="s">
        <v>444</v>
      </c>
      <c r="I394" t="s">
        <v>444</v>
      </c>
      <c r="J394" s="24" t="s">
        <v>444</v>
      </c>
      <c r="K394" t="s">
        <v>444</v>
      </c>
      <c r="L394" s="24" t="s">
        <v>444</v>
      </c>
      <c r="M394" t="s">
        <v>444</v>
      </c>
      <c r="N394" t="s">
        <v>444</v>
      </c>
      <c r="O394" t="s">
        <v>444</v>
      </c>
      <c r="P394" t="s">
        <v>444</v>
      </c>
      <c r="Q394" t="s">
        <v>15</v>
      </c>
      <c r="R394" t="s">
        <v>444</v>
      </c>
      <c r="S394" t="s">
        <v>442</v>
      </c>
      <c r="T394" t="s">
        <v>447</v>
      </c>
      <c r="U394" t="s">
        <v>444</v>
      </c>
      <c r="V394" t="s">
        <v>444</v>
      </c>
      <c r="W394" t="s">
        <v>442</v>
      </c>
      <c r="X394" t="s">
        <v>442</v>
      </c>
      <c r="Y394" t="s">
        <v>444</v>
      </c>
      <c r="Z394" t="s">
        <v>442</v>
      </c>
      <c r="AA394" t="s">
        <v>442</v>
      </c>
      <c r="AB394" t="s">
        <v>442</v>
      </c>
      <c r="AC394" t="s">
        <v>444</v>
      </c>
      <c r="AD394" t="s">
        <v>444</v>
      </c>
      <c r="AE394" t="s">
        <v>444</v>
      </c>
      <c r="AF394" t="s">
        <v>444</v>
      </c>
      <c r="AG394" t="s">
        <v>442</v>
      </c>
      <c r="AH394" t="s">
        <v>444</v>
      </c>
      <c r="AI394" t="s">
        <v>447</v>
      </c>
      <c r="AJ394" t="s">
        <v>442</v>
      </c>
      <c r="AK394" t="s">
        <v>444</v>
      </c>
      <c r="AL394" t="s">
        <v>444</v>
      </c>
      <c r="AM394" t="s">
        <v>444</v>
      </c>
      <c r="AN394" t="s">
        <v>444</v>
      </c>
      <c r="AO394" t="s">
        <v>444</v>
      </c>
      <c r="AP394" t="s">
        <v>442</v>
      </c>
      <c r="AQ394" t="s">
        <v>1440</v>
      </c>
      <c r="AR394" t="s">
        <v>1451</v>
      </c>
      <c r="AS394" t="s">
        <v>162</v>
      </c>
      <c r="AT394" t="s">
        <v>10</v>
      </c>
      <c r="AU394" t="s">
        <v>444</v>
      </c>
      <c r="AV394" t="s">
        <v>442</v>
      </c>
      <c r="AW394" t="s">
        <v>444</v>
      </c>
      <c r="AX394" t="s">
        <v>444</v>
      </c>
      <c r="AY394" t="s">
        <v>444</v>
      </c>
      <c r="AZ394" t="s">
        <v>444</v>
      </c>
      <c r="BA394" t="s">
        <v>444</v>
      </c>
      <c r="BB394" t="s">
        <v>444</v>
      </c>
      <c r="BC394" t="s">
        <v>444</v>
      </c>
      <c r="BD394" t="s">
        <v>1359</v>
      </c>
      <c r="BE394" t="s">
        <v>444</v>
      </c>
      <c r="BF394" t="s">
        <v>1360</v>
      </c>
      <c r="BG394" t="s">
        <v>444</v>
      </c>
      <c r="BH394" t="s">
        <v>444</v>
      </c>
      <c r="BI394" t="s">
        <v>444</v>
      </c>
      <c r="BJ394" t="s">
        <v>444</v>
      </c>
      <c r="BK394" t="s">
        <v>444</v>
      </c>
      <c r="BL394" t="s">
        <v>444</v>
      </c>
      <c r="BM394" t="s">
        <v>444</v>
      </c>
      <c r="BN394" t="s">
        <v>444</v>
      </c>
      <c r="BO394" t="s">
        <v>444</v>
      </c>
      <c r="BP394" t="s">
        <v>444</v>
      </c>
      <c r="BQ394" t="s">
        <v>444</v>
      </c>
      <c r="BR394" t="s">
        <v>444</v>
      </c>
      <c r="BS394" t="s">
        <v>444</v>
      </c>
      <c r="BT394" t="s">
        <v>444</v>
      </c>
      <c r="BU394" t="s">
        <v>444</v>
      </c>
      <c r="BV394" t="s">
        <v>444</v>
      </c>
      <c r="BW394" t="s">
        <v>444</v>
      </c>
      <c r="BX394" t="s">
        <v>444</v>
      </c>
      <c r="BY394" t="s">
        <v>444</v>
      </c>
      <c r="BZ394" t="s">
        <v>444</v>
      </c>
      <c r="CA394" t="s">
        <v>444</v>
      </c>
      <c r="CB394" t="s">
        <v>444</v>
      </c>
      <c r="CC394" t="s">
        <v>444</v>
      </c>
      <c r="CD394" t="s">
        <v>444</v>
      </c>
      <c r="CE394" t="s">
        <v>444</v>
      </c>
      <c r="CF394" t="s">
        <v>444</v>
      </c>
      <c r="CG394" t="s">
        <v>444</v>
      </c>
      <c r="CH394" t="s">
        <v>444</v>
      </c>
      <c r="CI394" t="s">
        <v>444</v>
      </c>
      <c r="CJ394" t="s">
        <v>444</v>
      </c>
      <c r="CK394" t="s">
        <v>444</v>
      </c>
      <c r="CL394" t="s">
        <v>444</v>
      </c>
      <c r="CM394" t="s">
        <v>444</v>
      </c>
      <c r="CN394" t="s">
        <v>444</v>
      </c>
      <c r="CO394" t="s">
        <v>444</v>
      </c>
      <c r="CP394" t="s">
        <v>444</v>
      </c>
      <c r="CQ394" t="s">
        <v>444</v>
      </c>
      <c r="CR394" t="s">
        <v>444</v>
      </c>
      <c r="CS394" t="s">
        <v>444</v>
      </c>
      <c r="CT394" t="s">
        <v>444</v>
      </c>
      <c r="CU394" t="s">
        <v>282</v>
      </c>
      <c r="CV394" t="s">
        <v>2741</v>
      </c>
      <c r="CW394" t="s">
        <v>2858</v>
      </c>
      <c r="CX394" t="s">
        <v>2859</v>
      </c>
      <c r="CY394" t="s">
        <v>1472</v>
      </c>
      <c r="CZ394" t="s">
        <v>1473</v>
      </c>
      <c r="DA394" t="s">
        <v>444</v>
      </c>
      <c r="DB394" t="s">
        <v>444</v>
      </c>
      <c r="DC394" t="s">
        <v>444</v>
      </c>
      <c r="DD394" t="s">
        <v>444</v>
      </c>
      <c r="DE394" t="s">
        <v>444</v>
      </c>
      <c r="DF394" t="s">
        <v>444</v>
      </c>
      <c r="DG394" t="s">
        <v>444</v>
      </c>
      <c r="DH394" t="s">
        <v>444</v>
      </c>
      <c r="DI394" t="s">
        <v>1995</v>
      </c>
      <c r="DJ394" t="s">
        <v>282</v>
      </c>
      <c r="DK394" t="s">
        <v>1440</v>
      </c>
      <c r="DL394" t="s">
        <v>1451</v>
      </c>
      <c r="DM394" t="s">
        <v>444</v>
      </c>
      <c r="DN394" t="s">
        <v>444</v>
      </c>
      <c r="DO394" t="s">
        <v>444</v>
      </c>
      <c r="DP394" t="s">
        <v>444</v>
      </c>
      <c r="DQ394" t="s">
        <v>444</v>
      </c>
      <c r="DR394" t="s">
        <v>444</v>
      </c>
      <c r="DS394" t="s">
        <v>444</v>
      </c>
      <c r="DT394" s="24" t="s">
        <v>444</v>
      </c>
      <c r="DU394" s="24" t="s">
        <v>444</v>
      </c>
      <c r="DV394" t="s">
        <v>444</v>
      </c>
      <c r="DW394" t="s">
        <v>444</v>
      </c>
      <c r="DX394" s="24" t="s">
        <v>444</v>
      </c>
      <c r="DY394" s="24" t="s">
        <v>444</v>
      </c>
      <c r="DZ394" t="s">
        <v>444</v>
      </c>
      <c r="EA394" t="s">
        <v>444</v>
      </c>
      <c r="EB394" s="24" t="s">
        <v>444</v>
      </c>
      <c r="EC394" s="24" t="s">
        <v>444</v>
      </c>
      <c r="ED394" t="s">
        <v>444</v>
      </c>
      <c r="EE394" t="s">
        <v>444</v>
      </c>
      <c r="EF394" s="24" t="s">
        <v>444</v>
      </c>
      <c r="EG394" s="24" t="s">
        <v>444</v>
      </c>
      <c r="EH394" t="s">
        <v>444</v>
      </c>
      <c r="EI394" t="s">
        <v>444</v>
      </c>
      <c r="EJ394" s="24" t="s">
        <v>444</v>
      </c>
      <c r="EK394" s="24" t="s">
        <v>444</v>
      </c>
      <c r="EL394" t="s">
        <v>444</v>
      </c>
      <c r="EM394" t="s">
        <v>444</v>
      </c>
      <c r="EN394" s="24" t="s">
        <v>444</v>
      </c>
      <c r="EO394" s="24" t="s">
        <v>444</v>
      </c>
      <c r="EP394" t="s">
        <v>444</v>
      </c>
      <c r="EQ394" t="s">
        <v>444</v>
      </c>
      <c r="ER394" s="24" t="s">
        <v>444</v>
      </c>
      <c r="ES394" s="24" t="s">
        <v>444</v>
      </c>
      <c r="ET394" t="s">
        <v>444</v>
      </c>
      <c r="EU394" t="s">
        <v>444</v>
      </c>
      <c r="EV394" s="24" t="s">
        <v>444</v>
      </c>
      <c r="EW394" s="24" t="s">
        <v>444</v>
      </c>
      <c r="EX394" t="s">
        <v>444</v>
      </c>
      <c r="EY394" t="s">
        <v>444</v>
      </c>
      <c r="EZ394" s="24" t="s">
        <v>444</v>
      </c>
      <c r="FA394" s="24" t="s">
        <v>444</v>
      </c>
      <c r="FB394" t="s">
        <v>444</v>
      </c>
      <c r="FC394" t="s">
        <v>444</v>
      </c>
      <c r="FD394" s="24" t="s">
        <v>444</v>
      </c>
      <c r="FE394" s="24" t="s">
        <v>444</v>
      </c>
      <c r="FF394" t="s">
        <v>444</v>
      </c>
      <c r="FG394" t="s">
        <v>444</v>
      </c>
      <c r="FH394" s="24" t="s">
        <v>444</v>
      </c>
      <c r="FI394" s="24" t="s">
        <v>444</v>
      </c>
      <c r="FJ394" t="s">
        <v>444</v>
      </c>
      <c r="FK394" t="s">
        <v>444</v>
      </c>
      <c r="FL394" s="24" t="s">
        <v>444</v>
      </c>
      <c r="FM394" s="24" t="s">
        <v>444</v>
      </c>
      <c r="FN394" t="s">
        <v>444</v>
      </c>
      <c r="FO394" t="s">
        <v>444</v>
      </c>
      <c r="FP394" s="24" t="s">
        <v>444</v>
      </c>
      <c r="FQ394" s="24" t="s">
        <v>444</v>
      </c>
      <c r="FR394" t="s">
        <v>444</v>
      </c>
      <c r="FS394" t="s">
        <v>444</v>
      </c>
      <c r="FT394" s="24" t="s">
        <v>444</v>
      </c>
      <c r="FU394" s="24" t="s">
        <v>444</v>
      </c>
      <c r="FV394" t="s">
        <v>444</v>
      </c>
      <c r="FW394" t="s">
        <v>444</v>
      </c>
      <c r="FX394" s="24" t="s">
        <v>444</v>
      </c>
      <c r="FY394" s="24" t="s">
        <v>444</v>
      </c>
      <c r="FZ394" t="s">
        <v>444</v>
      </c>
      <c r="GA394" t="s">
        <v>444</v>
      </c>
      <c r="GB394" s="24" t="s">
        <v>444</v>
      </c>
      <c r="GC394" s="24" t="s">
        <v>444</v>
      </c>
      <c r="GD394" t="s">
        <v>444</v>
      </c>
      <c r="GE394" t="s">
        <v>444</v>
      </c>
      <c r="GF394" s="24" t="s">
        <v>444</v>
      </c>
      <c r="GG394" s="24" t="s">
        <v>444</v>
      </c>
      <c r="GH394" t="s">
        <v>444</v>
      </c>
      <c r="GI394" s="24" t="s">
        <v>444</v>
      </c>
      <c r="GJ394" s="24" t="s">
        <v>444</v>
      </c>
      <c r="GK394" t="s">
        <v>444</v>
      </c>
      <c r="GL394" t="s">
        <v>444</v>
      </c>
      <c r="GM394" s="24" t="s">
        <v>444</v>
      </c>
      <c r="GN394" s="24" t="s">
        <v>444</v>
      </c>
      <c r="GO394" t="s">
        <v>444</v>
      </c>
      <c r="GP394" t="s">
        <v>444</v>
      </c>
      <c r="GQ394" s="24" t="s">
        <v>444</v>
      </c>
      <c r="GR394" s="24" t="s">
        <v>444</v>
      </c>
      <c r="GS394" t="s">
        <v>444</v>
      </c>
      <c r="GT394" t="s">
        <v>444</v>
      </c>
      <c r="GU394" s="24" t="s">
        <v>444</v>
      </c>
      <c r="GV394" s="24" t="s">
        <v>444</v>
      </c>
      <c r="GW394" t="s">
        <v>444</v>
      </c>
      <c r="GX394" t="s">
        <v>444</v>
      </c>
      <c r="GY394" s="24" t="s">
        <v>444</v>
      </c>
      <c r="GZ394" s="24" t="s">
        <v>444</v>
      </c>
      <c r="HA394" t="s">
        <v>444</v>
      </c>
      <c r="HB394" t="s">
        <v>444</v>
      </c>
      <c r="HC394" s="24" t="s">
        <v>444</v>
      </c>
      <c r="HD394" s="24" t="s">
        <v>444</v>
      </c>
      <c r="HE394" t="s">
        <v>444</v>
      </c>
      <c r="HF394" t="s">
        <v>444</v>
      </c>
      <c r="HG394" s="24" t="s">
        <v>444</v>
      </c>
      <c r="HH394" s="24" t="s">
        <v>444</v>
      </c>
      <c r="HI394" t="s">
        <v>444</v>
      </c>
      <c r="HJ394" t="s">
        <v>444</v>
      </c>
      <c r="HK394" s="24" t="s">
        <v>444</v>
      </c>
      <c r="HL394" s="24" t="s">
        <v>444</v>
      </c>
      <c r="HM394" t="s">
        <v>444</v>
      </c>
      <c r="HN394" t="s">
        <v>444</v>
      </c>
      <c r="HO394" s="24" t="s">
        <v>444</v>
      </c>
      <c r="HP394" s="24" t="s">
        <v>444</v>
      </c>
      <c r="HQ394" t="s">
        <v>444</v>
      </c>
      <c r="HR394" t="s">
        <v>444</v>
      </c>
      <c r="HS394" s="24" t="s">
        <v>444</v>
      </c>
      <c r="HT394" s="24" t="s">
        <v>444</v>
      </c>
      <c r="HU394" t="s">
        <v>444</v>
      </c>
      <c r="HV394" t="s">
        <v>444</v>
      </c>
      <c r="HW394" s="24" t="s">
        <v>444</v>
      </c>
      <c r="HX394" s="24" t="s">
        <v>444</v>
      </c>
      <c r="HY394" t="s">
        <v>444</v>
      </c>
      <c r="HZ394" t="s">
        <v>444</v>
      </c>
      <c r="IA394" t="s">
        <v>3073</v>
      </c>
      <c r="IB394" t="s">
        <v>2858</v>
      </c>
      <c r="IC394" t="s">
        <v>2859</v>
      </c>
      <c r="ID394" s="33" t="b" cm="1">
        <f t="array" ref="ID394">_xlfn.IFNA(MATCH($A$2,_xlfn.NUMBERVALUE(Table_Query_from_MF_DSNP62[[#This Row],[CL_GLACCT_DR1]:[CL_GLACCT_CR4]]),0),0)&gt;=1</f>
        <v>1</v>
      </c>
      <c r="IE394" s="33" t="b">
        <f>OR(Table_Query_from_MF_DSNP62[[#This Row],[Pair1]:[Pair25]])</f>
        <v>1</v>
      </c>
      <c r="IF394" s="33">
        <f>_xlfn.IFNA(MATCH(TRUE,Table_Query_from_MF_DSNP62[[#This Row],[Pair1]:[Pair25]],0),"none")</f>
        <v>1</v>
      </c>
      <c r="IG394" s="33" t="b">
        <f>AND($A$2&gt;=_xlfn.NUMBERVALUE(Table_Query_from_MF_DSNP62[[#This Row],[CL_GL_ACCT_FR1]]),$A$2&lt;=_xlfn.NUMBERVALUE(Table_Query_from_MF_DSNP62[[#This Row],[CL_GL_ACCT_TO1]]))</f>
        <v>1</v>
      </c>
      <c r="IH394" s="33" t="b">
        <f>AND($A$2&gt;=_xlfn.NUMBERVALUE(Table_Query_from_MF_DSNP62[[#This Row],[CL_GL_ACCT_FR2]]),$A$2&lt;=_xlfn.NUMBERVALUE(Table_Query_from_MF_DSNP62[[#This Row],[CL_GL_ACCT_TO2]]))</f>
        <v>1</v>
      </c>
      <c r="II394" s="33" t="b">
        <f>AND($A$2&gt;=_xlfn.NUMBERVALUE(Table_Query_from_MF_DSNP62[[#This Row],[CL_GL_ACCT_FR3]]),$A$2&lt;=_xlfn.NUMBERVALUE(Table_Query_from_MF_DSNP62[[#This Row],[CL_GL_ACCT_TO3]]))</f>
        <v>1</v>
      </c>
      <c r="IJ394" s="33" t="b">
        <f>AND($A$2&gt;=_xlfn.NUMBERVALUE(Table_Query_from_MF_DSNP62[[#This Row],[CL_GL_ACCT_FR4]]),$A$2&lt;=_xlfn.NUMBERVALUE(Table_Query_from_MF_DSNP62[[#This Row],[CL_GL_ACCT_TO4]]))</f>
        <v>1</v>
      </c>
      <c r="IK394" s="33" t="b">
        <f>AND($A$2&gt;=_xlfn.NUMBERVALUE(Table_Query_from_MF_DSNP62[[#This Row],[CL_GL_ACCT_FR5]]),$A$2&lt;=_xlfn.NUMBERVALUE(Table_Query_from_MF_DSNP62[[#This Row],[CL_GL_ACCT_TO5]]))</f>
        <v>1</v>
      </c>
      <c r="IL394" s="33" t="b">
        <f>AND($A$2&gt;=_xlfn.NUMBERVALUE(Table_Query_from_MF_DSNP62[[#This Row],[CL_GL_ACCT_FR6]]),$A$2&lt;=_xlfn.NUMBERVALUE(Table_Query_from_MF_DSNP62[[#This Row],[CL_GL_ACCT_TO6]]))</f>
        <v>1</v>
      </c>
      <c r="IM394" s="33" t="b">
        <f>AND($A$2&gt;=_xlfn.NUMBERVALUE(Table_Query_from_MF_DSNP62[[#This Row],[CL_GL_ACCT_FR7]]),$A$2&lt;=_xlfn.NUMBERVALUE(Table_Query_from_MF_DSNP62[[#This Row],[CL_GL_ACCT_TO7]]))</f>
        <v>1</v>
      </c>
      <c r="IN394" s="33" t="b">
        <f>AND($A$2&gt;=_xlfn.NUMBERVALUE(Table_Query_from_MF_DSNP62[[#This Row],[CL_GL_ACCT_FR8]]),$A$2&lt;=_xlfn.NUMBERVALUE(Table_Query_from_MF_DSNP62[[#This Row],[CL_GL_ACCT_TO8]]))</f>
        <v>1</v>
      </c>
      <c r="IO394" s="33" t="b">
        <f>AND($A$2&gt;=_xlfn.NUMBERVALUE(Table_Query_from_MF_DSNP62[[#This Row],[CL_GL_ACCT_FR9]]),$A$2&lt;=_xlfn.NUMBERVALUE(Table_Query_from_MF_DSNP62[[#This Row],[CL_GL_ACCT_TO9]]))</f>
        <v>1</v>
      </c>
      <c r="IP394" s="33" t="b">
        <f>AND($A$2&gt;=_xlfn.NUMBERVALUE(Table_Query_from_MF_DSNP62[[#This Row],[CL_GL_ACCT_FR10]]),$A$2&lt;=_xlfn.NUMBERVALUE(Table_Query_from_MF_DSNP62[[#This Row],[CL_GL_ACCT_TO10]]))</f>
        <v>1</v>
      </c>
      <c r="IQ394" s="33" t="b">
        <f>AND($A$2&gt;=_xlfn.NUMBERVALUE(Table_Query_from_MF_DSNP62[[#This Row],[CL_GL_ACCT_FR11]]),$A$2&lt;=_xlfn.NUMBERVALUE(Table_Query_from_MF_DSNP62[[#This Row],[CL_GL_ACCT_TO11]]))</f>
        <v>1</v>
      </c>
      <c r="IR394" s="33" t="b">
        <f>AND($A$2&gt;=_xlfn.NUMBERVALUE(Table_Query_from_MF_DSNP62[[#This Row],[CL_GL_ACCT_FR12]]),$A$2&lt;=_xlfn.NUMBERVALUE(Table_Query_from_MF_DSNP62[[#This Row],[CL_GL_ACCT_TO12]]))</f>
        <v>1</v>
      </c>
      <c r="IS394" s="33" t="b">
        <f>AND($A$2&gt;=_xlfn.NUMBERVALUE(Table_Query_from_MF_DSNP62[[#This Row],[CL_GL_ACCT_FR13]]),$A$2&lt;=_xlfn.NUMBERVALUE(Table_Query_from_MF_DSNP62[[#This Row],[CL_GL_ACCT_TO13]]))</f>
        <v>1</v>
      </c>
      <c r="IT394" s="33" t="b">
        <f>AND($A$2&gt;=_xlfn.NUMBERVALUE(Table_Query_from_MF_DSNP62[[#This Row],[CL_GL_ACCT_FR14]]),$A$2&lt;=_xlfn.NUMBERVALUE(Table_Query_from_MF_DSNP62[[#This Row],[CL_GL_ACCT_TO14]]))</f>
        <v>1</v>
      </c>
      <c r="IU394" s="33" t="b">
        <f>AND($A$2&gt;=_xlfn.NUMBERVALUE(Table_Query_from_MF_DSNP62[[#This Row],[CL_GL_ACCT_FR15]]),$A$2&lt;=_xlfn.NUMBERVALUE(Table_Query_from_MF_DSNP62[[#This Row],[CL_GL_ACCT_TO15]]))</f>
        <v>1</v>
      </c>
      <c r="IV394" s="33" t="b">
        <f>AND($A$2&gt;=_xlfn.NUMBERVALUE(Table_Query_from_MF_DSNP62[[#This Row],[CL_GL_ACCT_FR16]]),$A$2&lt;=_xlfn.NUMBERVALUE(Table_Query_from_MF_DSNP62[[#This Row],[CL_GL_ACCT_TO16]]))</f>
        <v>1</v>
      </c>
      <c r="IW394" s="33" t="b">
        <f>AND($A$2&gt;=_xlfn.NUMBERVALUE(Table_Query_from_MF_DSNP62[[#This Row],[CL_GL_ACCT_FR17]]),$A$2&lt;=_xlfn.NUMBERVALUE(Table_Query_from_MF_DSNP62[[#This Row],[CL_GL_ACCT_TO17]]))</f>
        <v>1</v>
      </c>
      <c r="IX394" s="33" t="b">
        <f>AND($A$2&gt;=_xlfn.NUMBERVALUE(Table_Query_from_MF_DSNP62[[#This Row],[CL_GL_ACCT_FR18]]),$A$2&lt;=_xlfn.NUMBERVALUE(Table_Query_from_MF_DSNP62[[#This Row],[CL_GL_ACCT_TO18]]))</f>
        <v>1</v>
      </c>
      <c r="IY394" s="33" t="b">
        <f>AND($A$2&gt;=_xlfn.NUMBERVALUE(Table_Query_from_MF_DSNP62[[#This Row],[CL_GL_ACCT_FR19]]),$A$2&lt;=_xlfn.NUMBERVALUE(Table_Query_from_MF_DSNP62[[#This Row],[CL_GL_ACCT_TO19]]))</f>
        <v>1</v>
      </c>
      <c r="IZ394" s="33" t="b">
        <f>AND($A$2&gt;=_xlfn.NUMBERVALUE(Table_Query_from_MF_DSNP62[[#This Row],[CL_GL_ACCT_FR20]]),$A$2&lt;=_xlfn.NUMBERVALUE(Table_Query_from_MF_DSNP62[[#This Row],[CL_GL_ACCT_TO20]]))</f>
        <v>1</v>
      </c>
      <c r="JA394" s="33" t="b">
        <f>AND($A$2&gt;=_xlfn.NUMBERVALUE(Table_Query_from_MF_DSNP62[[#This Row],[CL_GL_ACCT_FR21]]),$A$2&lt;=_xlfn.NUMBERVALUE(Table_Query_from_MF_DSNP62[[#This Row],[CL_GL_ACCT_TO21]]))</f>
        <v>1</v>
      </c>
      <c r="JB394" s="33" t="b">
        <f>AND($A$2&gt;=_xlfn.NUMBERVALUE(Table_Query_from_MF_DSNP62[[#This Row],[CL_GL_ACCT_FR22]]),$A$2&lt;=_xlfn.NUMBERVALUE(Table_Query_from_MF_DSNP62[[#This Row],[CL_GL_ACCT_TO22]]))</f>
        <v>1</v>
      </c>
      <c r="JC394" s="33" t="b">
        <f>AND($A$2&gt;=_xlfn.NUMBERVALUE(Table_Query_from_MF_DSNP62[[#This Row],[CL_GL_ACCT_FR23]]),$A$2&lt;=_xlfn.NUMBERVALUE(Table_Query_from_MF_DSNP62[[#This Row],[CL_GL_ACCT_TO23]]))</f>
        <v>1</v>
      </c>
      <c r="JD394" s="33" t="b">
        <f>AND($A$2&gt;=_xlfn.NUMBERVALUE(Table_Query_from_MF_DSNP62[[#This Row],[CL_GL_ACCT_FR24]]),$A$2&lt;=_xlfn.NUMBERVALUE(Table_Query_from_MF_DSNP62[[#This Row],[CL_GL_ACCT_TO24]]))</f>
        <v>1</v>
      </c>
      <c r="JE394" s="33" t="b">
        <f>AND($A$2&gt;=_xlfn.NUMBERVALUE(Table_Query_from_MF_DSNP62[[#This Row],[CL_GL_ACCT_FR25]]),$A$2&lt;=_xlfn.NUMBERVALUE(Table_Query_from_MF_DSNP62[[#This Row],[CL_GL_ACCT_TO25]]))</f>
        <v>1</v>
      </c>
      <c r="JF394" s="33" t="b">
        <f>OR(Table_Query_from_MF_DSNP62[[#This Row],[PairA]:[PairO]])</f>
        <v>1</v>
      </c>
      <c r="JG394" s="33">
        <f>_xlfn.IFNA(MATCH(TRUE,Table_Query_from_MF_DSNP62[[#This Row],[PairA]:[PairO]],0),"none")</f>
        <v>1</v>
      </c>
      <c r="JH394" s="33" t="b">
        <f>AND($B$2&gt;=_xlfn.NUMBERVALUE(Table_Query_from_MF_DSNP62[[#This Row],[CL_CMP_OBJ_FR1]]),$B$2&lt;=_xlfn.NUMBERVALUE(Table_Query_from_MF_DSNP62[[#This Row],[CL_CMP_OBJ_TO1]]))</f>
        <v>1</v>
      </c>
      <c r="JI394" s="33" t="b">
        <f>AND($B$2&gt;=_xlfn.NUMBERVALUE(Table_Query_from_MF_DSNP62[[#This Row],[CL_CMP_OBJ_FR2]]),$B$2&lt;=_xlfn.NUMBERVALUE(Table_Query_from_MF_DSNP62[[#This Row],[CL_CMP_OBJ_TO2]]))</f>
        <v>1</v>
      </c>
      <c r="JJ394" s="33" t="b">
        <f>AND($B$2&gt;=_xlfn.NUMBERVALUE(Table_Query_from_MF_DSNP62[[#This Row],[CL_CMP_OBJ_FR3]]),$B$2&lt;=_xlfn.NUMBERVALUE(Table_Query_from_MF_DSNP62[[#This Row],[CL_CMP_OBJ_TO3]]))</f>
        <v>1</v>
      </c>
      <c r="JK394" s="33" t="b">
        <f>AND($B$2&gt;=_xlfn.NUMBERVALUE(Table_Query_from_MF_DSNP62[[#This Row],[CL_CMP_OBJ_FR4]]),$B$2&lt;=_xlfn.NUMBERVALUE(Table_Query_from_MF_DSNP62[[#This Row],[CL_CMP_OBJ_TO4]]))</f>
        <v>1</v>
      </c>
      <c r="JL394" s="33" t="b">
        <f>AND($B$2&gt;=_xlfn.NUMBERVALUE(Table_Query_from_MF_DSNP62[[#This Row],[CL_CMP_OBJ_FR5]]),$B$2&lt;=_xlfn.NUMBERVALUE(Table_Query_from_MF_DSNP62[[#This Row],[CL_CMP_OBJ_TO5]]))</f>
        <v>1</v>
      </c>
      <c r="JM394" s="33" t="b">
        <f>AND($B$2&gt;=_xlfn.NUMBERVALUE(Table_Query_from_MF_DSNP62[[#This Row],[CL_CMP_OBJ_FR6]]),$B$2&lt;=_xlfn.NUMBERVALUE(Table_Query_from_MF_DSNP62[[#This Row],[CL_CMP_OBJ_TO6]]))</f>
        <v>1</v>
      </c>
      <c r="JN394" s="33" t="b">
        <f>AND($B$2&gt;=_xlfn.NUMBERVALUE(Table_Query_from_MF_DSNP62[[#This Row],[CL_CMP_OBJ_FR7]]),$B$2&lt;=_xlfn.NUMBERVALUE(Table_Query_from_MF_DSNP62[[#This Row],[CL_CMP_OBJ_TO7]]))</f>
        <v>1</v>
      </c>
      <c r="JO394" s="33" t="b">
        <f>AND($B$2&gt;=_xlfn.NUMBERVALUE(Table_Query_from_MF_DSNP62[[#This Row],[CL_CMP_OBJ_FR8]]),$B$2&lt;=_xlfn.NUMBERVALUE(Table_Query_from_MF_DSNP62[[#This Row],[CL_CMP_OBJ_TO8]]))</f>
        <v>1</v>
      </c>
      <c r="JP394" s="33" t="b">
        <f>AND($B$2&gt;=_xlfn.NUMBERVALUE(Table_Query_from_MF_DSNP62[[#This Row],[CL_CMP_OBJ_FR9]]),$B$2&lt;=_xlfn.NUMBERVALUE(Table_Query_from_MF_DSNP62[[#This Row],[CL_CMP_OBJ_TO9]]))</f>
        <v>1</v>
      </c>
      <c r="JQ394" s="33" t="b">
        <f>AND($B$2&gt;=_xlfn.NUMBERVALUE(Table_Query_from_MF_DSNP62[[#This Row],[CL_CMP_OBJ_FR10]]),$B$2&lt;=_xlfn.NUMBERVALUE(Table_Query_from_MF_DSNP62[[#This Row],[CL_CMP_OBJ_TO10]]))</f>
        <v>1</v>
      </c>
      <c r="JR394" s="33" t="b">
        <f>AND($B$2&gt;=_xlfn.NUMBERVALUE(Table_Query_from_MF_DSNP62[[#This Row],[CL_CMP_OBJ_FR11]]),$B$2&lt;=_xlfn.NUMBERVALUE(Table_Query_from_MF_DSNP62[[#This Row],[CL_CMP_OBJ_TO11]]))</f>
        <v>1</v>
      </c>
      <c r="JS394" s="33" t="b">
        <f>AND($B$2&gt;=_xlfn.NUMBERVALUE(Table_Query_from_MF_DSNP62[[#This Row],[CL_CMP_OBJ_FR12]]),$B$2&lt;=_xlfn.NUMBERVALUE(Table_Query_from_MF_DSNP62[[#This Row],[CL_CMP_OBJ_TO12]]))</f>
        <v>1</v>
      </c>
      <c r="JT394" s="33" t="b">
        <f>AND($B$2&gt;=_xlfn.NUMBERVALUE(Table_Query_from_MF_DSNP62[[#This Row],[CL_CMP_OBJ_FR13]]),$B$2&lt;=_xlfn.NUMBERVALUE(Table_Query_from_MF_DSNP62[[#This Row],[CL_CMP_OBJ_TO13]]))</f>
        <v>1</v>
      </c>
      <c r="JU394" s="33" t="b">
        <f>AND($B$2&gt;=_xlfn.NUMBERVALUE(Table_Query_from_MF_DSNP62[[#This Row],[CL_CMP_OBJ_FR14]]),$B$2&lt;=_xlfn.NUMBERVALUE(Table_Query_from_MF_DSNP62[[#This Row],[CL_CMP_OBJ_TO14]]))</f>
        <v>1</v>
      </c>
      <c r="JV394" s="33" t="b">
        <f>AND($B$2&gt;=_xlfn.NUMBERVALUE(Table_Query_from_MF_DSNP62[[#This Row],[CL_CMP_OBJ_FR15]]),$B$2&lt;=_xlfn.NUMBERVALUE(Table_Query_from_MF_DSNP62[[#This Row],[CL_CMP_OBJ_TO15]]))</f>
        <v>1</v>
      </c>
    </row>
    <row r="395" spans="1:282" x14ac:dyDescent="0.25">
      <c r="A395" t="b">
        <f>OR(,Table_Query_from_MF_DSNP62[[#This Row],[Desired GL included as "hard-coded" GL?]],Table_Query_from_MF_DSNP62[[#This Row],[Desired GL included as "Open GL"?]])</f>
        <v>1</v>
      </c>
      <c r="B395" t="b">
        <f>Table_Query_from_MF_DSNP62[[#This Row],[Desired CObj included as "Open CObj"?]]</f>
        <v>1</v>
      </c>
      <c r="C395" t="s">
        <v>2006</v>
      </c>
      <c r="D395" t="s">
        <v>2007</v>
      </c>
      <c r="E395" t="s">
        <v>15</v>
      </c>
      <c r="F395" s="24" t="s">
        <v>92</v>
      </c>
      <c r="G395" t="s">
        <v>85</v>
      </c>
      <c r="H395" s="24" t="s">
        <v>444</v>
      </c>
      <c r="I395" t="s">
        <v>444</v>
      </c>
      <c r="J395" s="24" t="s">
        <v>444</v>
      </c>
      <c r="K395" t="s">
        <v>444</v>
      </c>
      <c r="L395" s="24" t="s">
        <v>444</v>
      </c>
      <c r="M395" t="s">
        <v>444</v>
      </c>
      <c r="N395" t="s">
        <v>444</v>
      </c>
      <c r="O395" t="s">
        <v>444</v>
      </c>
      <c r="P395" t="s">
        <v>444</v>
      </c>
      <c r="Q395" t="s">
        <v>15</v>
      </c>
      <c r="R395" t="s">
        <v>444</v>
      </c>
      <c r="S395" t="s">
        <v>442</v>
      </c>
      <c r="T395" t="s">
        <v>447</v>
      </c>
      <c r="U395" t="s">
        <v>444</v>
      </c>
      <c r="V395" t="s">
        <v>444</v>
      </c>
      <c r="W395" t="s">
        <v>442</v>
      </c>
      <c r="X395" t="s">
        <v>442</v>
      </c>
      <c r="Y395" t="s">
        <v>444</v>
      </c>
      <c r="Z395" t="s">
        <v>442</v>
      </c>
      <c r="AA395" t="s">
        <v>442</v>
      </c>
      <c r="AB395" t="s">
        <v>442</v>
      </c>
      <c r="AC395" t="s">
        <v>444</v>
      </c>
      <c r="AD395" t="s">
        <v>444</v>
      </c>
      <c r="AE395" t="s">
        <v>444</v>
      </c>
      <c r="AF395" t="s">
        <v>444</v>
      </c>
      <c r="AG395" t="s">
        <v>442</v>
      </c>
      <c r="AH395" t="s">
        <v>444</v>
      </c>
      <c r="AI395" t="s">
        <v>447</v>
      </c>
      <c r="AJ395" t="s">
        <v>442</v>
      </c>
      <c r="AK395" t="s">
        <v>444</v>
      </c>
      <c r="AL395" t="s">
        <v>444</v>
      </c>
      <c r="AM395" t="s">
        <v>444</v>
      </c>
      <c r="AN395" t="s">
        <v>444</v>
      </c>
      <c r="AO395" t="s">
        <v>444</v>
      </c>
      <c r="AP395" t="s">
        <v>442</v>
      </c>
      <c r="AQ395" t="s">
        <v>1440</v>
      </c>
      <c r="AR395" t="s">
        <v>1451</v>
      </c>
      <c r="AS395" t="s">
        <v>162</v>
      </c>
      <c r="AT395" t="s">
        <v>10</v>
      </c>
      <c r="AU395" t="s">
        <v>444</v>
      </c>
      <c r="AV395" t="s">
        <v>442</v>
      </c>
      <c r="AW395" t="s">
        <v>444</v>
      </c>
      <c r="AX395" t="s">
        <v>444</v>
      </c>
      <c r="AY395" t="s">
        <v>444</v>
      </c>
      <c r="AZ395" t="s">
        <v>444</v>
      </c>
      <c r="BA395" t="s">
        <v>444</v>
      </c>
      <c r="BB395" t="s">
        <v>444</v>
      </c>
      <c r="BC395" t="s">
        <v>444</v>
      </c>
      <c r="BD395" t="s">
        <v>1359</v>
      </c>
      <c r="BE395" t="s">
        <v>444</v>
      </c>
      <c r="BF395" t="s">
        <v>1360</v>
      </c>
      <c r="BG395" t="s">
        <v>444</v>
      </c>
      <c r="BH395" t="s">
        <v>444</v>
      </c>
      <c r="BI395" t="s">
        <v>444</v>
      </c>
      <c r="BJ395" t="s">
        <v>444</v>
      </c>
      <c r="BK395" t="s">
        <v>444</v>
      </c>
      <c r="BL395" t="s">
        <v>444</v>
      </c>
      <c r="BM395" t="s">
        <v>444</v>
      </c>
      <c r="BN395" t="s">
        <v>444</v>
      </c>
      <c r="BO395" t="s">
        <v>444</v>
      </c>
      <c r="BP395" t="s">
        <v>444</v>
      </c>
      <c r="BQ395" t="s">
        <v>444</v>
      </c>
      <c r="BR395" t="s">
        <v>444</v>
      </c>
      <c r="BS395" t="s">
        <v>444</v>
      </c>
      <c r="BT395" t="s">
        <v>444</v>
      </c>
      <c r="BU395" t="s">
        <v>444</v>
      </c>
      <c r="BV395" t="s">
        <v>444</v>
      </c>
      <c r="BW395" t="s">
        <v>444</v>
      </c>
      <c r="BX395" t="s">
        <v>444</v>
      </c>
      <c r="BY395" t="s">
        <v>444</v>
      </c>
      <c r="BZ395" t="s">
        <v>444</v>
      </c>
      <c r="CA395" t="s">
        <v>444</v>
      </c>
      <c r="CB395" t="s">
        <v>444</v>
      </c>
      <c r="CC395" t="s">
        <v>444</v>
      </c>
      <c r="CD395" t="s">
        <v>444</v>
      </c>
      <c r="CE395" t="s">
        <v>444</v>
      </c>
      <c r="CF395" t="s">
        <v>444</v>
      </c>
      <c r="CG395" t="s">
        <v>444</v>
      </c>
      <c r="CH395" t="s">
        <v>444</v>
      </c>
      <c r="CI395" t="s">
        <v>444</v>
      </c>
      <c r="CJ395" t="s">
        <v>444</v>
      </c>
      <c r="CK395" t="s">
        <v>444</v>
      </c>
      <c r="CL395" t="s">
        <v>444</v>
      </c>
      <c r="CM395" t="s">
        <v>444</v>
      </c>
      <c r="CN395" t="s">
        <v>444</v>
      </c>
      <c r="CO395" t="s">
        <v>444</v>
      </c>
      <c r="CP395" t="s">
        <v>444</v>
      </c>
      <c r="CQ395" t="s">
        <v>444</v>
      </c>
      <c r="CR395" t="s">
        <v>444</v>
      </c>
      <c r="CS395" t="s">
        <v>444</v>
      </c>
      <c r="CT395" t="s">
        <v>444</v>
      </c>
      <c r="CU395" t="s">
        <v>282</v>
      </c>
      <c r="CV395" t="s">
        <v>2741</v>
      </c>
      <c r="CW395" t="s">
        <v>2858</v>
      </c>
      <c r="CX395" t="s">
        <v>2859</v>
      </c>
      <c r="CY395" t="s">
        <v>1472</v>
      </c>
      <c r="CZ395" t="s">
        <v>1473</v>
      </c>
      <c r="DA395" t="s">
        <v>444</v>
      </c>
      <c r="DB395" t="s">
        <v>444</v>
      </c>
      <c r="DC395" t="s">
        <v>444</v>
      </c>
      <c r="DD395" t="s">
        <v>444</v>
      </c>
      <c r="DE395" t="s">
        <v>444</v>
      </c>
      <c r="DF395" t="s">
        <v>444</v>
      </c>
      <c r="DG395" t="s">
        <v>444</v>
      </c>
      <c r="DH395" t="s">
        <v>444</v>
      </c>
      <c r="DI395" t="s">
        <v>1995</v>
      </c>
      <c r="DJ395" t="s">
        <v>282</v>
      </c>
      <c r="DK395" t="s">
        <v>1440</v>
      </c>
      <c r="DL395" t="s">
        <v>1451</v>
      </c>
      <c r="DM395" t="s">
        <v>444</v>
      </c>
      <c r="DN395" t="s">
        <v>444</v>
      </c>
      <c r="DO395" t="s">
        <v>444</v>
      </c>
      <c r="DP395" t="s">
        <v>444</v>
      </c>
      <c r="DQ395" t="s">
        <v>444</v>
      </c>
      <c r="DR395" t="s">
        <v>444</v>
      </c>
      <c r="DS395" t="s">
        <v>444</v>
      </c>
      <c r="DT395" s="24" t="s">
        <v>444</v>
      </c>
      <c r="DU395" s="24" t="s">
        <v>444</v>
      </c>
      <c r="DV395" t="s">
        <v>444</v>
      </c>
      <c r="DW395" t="s">
        <v>444</v>
      </c>
      <c r="DX395" s="24" t="s">
        <v>444</v>
      </c>
      <c r="DY395" s="24" t="s">
        <v>444</v>
      </c>
      <c r="DZ395" t="s">
        <v>444</v>
      </c>
      <c r="EA395" t="s">
        <v>444</v>
      </c>
      <c r="EB395" s="24" t="s">
        <v>444</v>
      </c>
      <c r="EC395" s="24" t="s">
        <v>444</v>
      </c>
      <c r="ED395" t="s">
        <v>444</v>
      </c>
      <c r="EE395" t="s">
        <v>444</v>
      </c>
      <c r="EF395" s="24" t="s">
        <v>444</v>
      </c>
      <c r="EG395" s="24" t="s">
        <v>444</v>
      </c>
      <c r="EH395" t="s">
        <v>444</v>
      </c>
      <c r="EI395" t="s">
        <v>444</v>
      </c>
      <c r="EJ395" s="24" t="s">
        <v>444</v>
      </c>
      <c r="EK395" s="24" t="s">
        <v>444</v>
      </c>
      <c r="EL395" t="s">
        <v>444</v>
      </c>
      <c r="EM395" t="s">
        <v>444</v>
      </c>
      <c r="EN395" s="24" t="s">
        <v>444</v>
      </c>
      <c r="EO395" s="24" t="s">
        <v>444</v>
      </c>
      <c r="EP395" t="s">
        <v>444</v>
      </c>
      <c r="EQ395" t="s">
        <v>444</v>
      </c>
      <c r="ER395" s="24" t="s">
        <v>444</v>
      </c>
      <c r="ES395" s="24" t="s">
        <v>444</v>
      </c>
      <c r="ET395" t="s">
        <v>444</v>
      </c>
      <c r="EU395" t="s">
        <v>444</v>
      </c>
      <c r="EV395" s="24" t="s">
        <v>444</v>
      </c>
      <c r="EW395" s="24" t="s">
        <v>444</v>
      </c>
      <c r="EX395" t="s">
        <v>444</v>
      </c>
      <c r="EY395" t="s">
        <v>444</v>
      </c>
      <c r="EZ395" s="24" t="s">
        <v>444</v>
      </c>
      <c r="FA395" s="24" t="s">
        <v>444</v>
      </c>
      <c r="FB395" t="s">
        <v>444</v>
      </c>
      <c r="FC395" t="s">
        <v>444</v>
      </c>
      <c r="FD395" s="24" t="s">
        <v>444</v>
      </c>
      <c r="FE395" s="24" t="s">
        <v>444</v>
      </c>
      <c r="FF395" t="s">
        <v>444</v>
      </c>
      <c r="FG395" t="s">
        <v>444</v>
      </c>
      <c r="FH395" s="24" t="s">
        <v>444</v>
      </c>
      <c r="FI395" s="24" t="s">
        <v>444</v>
      </c>
      <c r="FJ395" t="s">
        <v>444</v>
      </c>
      <c r="FK395" t="s">
        <v>444</v>
      </c>
      <c r="FL395" s="24" t="s">
        <v>444</v>
      </c>
      <c r="FM395" s="24" t="s">
        <v>444</v>
      </c>
      <c r="FN395" t="s">
        <v>444</v>
      </c>
      <c r="FO395" t="s">
        <v>444</v>
      </c>
      <c r="FP395" s="24" t="s">
        <v>444</v>
      </c>
      <c r="FQ395" s="24" t="s">
        <v>444</v>
      </c>
      <c r="FR395" t="s">
        <v>444</v>
      </c>
      <c r="FS395" t="s">
        <v>444</v>
      </c>
      <c r="FT395" s="24" t="s">
        <v>444</v>
      </c>
      <c r="FU395" s="24" t="s">
        <v>444</v>
      </c>
      <c r="FV395" t="s">
        <v>444</v>
      </c>
      <c r="FW395" t="s">
        <v>444</v>
      </c>
      <c r="FX395" s="24" t="s">
        <v>444</v>
      </c>
      <c r="FY395" s="24" t="s">
        <v>444</v>
      </c>
      <c r="FZ395" t="s">
        <v>444</v>
      </c>
      <c r="GA395" t="s">
        <v>444</v>
      </c>
      <c r="GB395" s="24" t="s">
        <v>444</v>
      </c>
      <c r="GC395" s="24" t="s">
        <v>444</v>
      </c>
      <c r="GD395" t="s">
        <v>444</v>
      </c>
      <c r="GE395" t="s">
        <v>444</v>
      </c>
      <c r="GF395" s="24" t="s">
        <v>444</v>
      </c>
      <c r="GG395" s="24" t="s">
        <v>444</v>
      </c>
      <c r="GH395" t="s">
        <v>444</v>
      </c>
      <c r="GI395" s="24" t="s">
        <v>444</v>
      </c>
      <c r="GJ395" s="24" t="s">
        <v>444</v>
      </c>
      <c r="GK395" t="s">
        <v>444</v>
      </c>
      <c r="GL395" t="s">
        <v>444</v>
      </c>
      <c r="GM395" s="24" t="s">
        <v>444</v>
      </c>
      <c r="GN395" s="24" t="s">
        <v>444</v>
      </c>
      <c r="GO395" t="s">
        <v>444</v>
      </c>
      <c r="GP395" t="s">
        <v>444</v>
      </c>
      <c r="GQ395" s="24" t="s">
        <v>444</v>
      </c>
      <c r="GR395" s="24" t="s">
        <v>444</v>
      </c>
      <c r="GS395" t="s">
        <v>444</v>
      </c>
      <c r="GT395" t="s">
        <v>444</v>
      </c>
      <c r="GU395" s="24" t="s">
        <v>444</v>
      </c>
      <c r="GV395" s="24" t="s">
        <v>444</v>
      </c>
      <c r="GW395" t="s">
        <v>444</v>
      </c>
      <c r="GX395" t="s">
        <v>444</v>
      </c>
      <c r="GY395" s="24" t="s">
        <v>444</v>
      </c>
      <c r="GZ395" s="24" t="s">
        <v>444</v>
      </c>
      <c r="HA395" t="s">
        <v>444</v>
      </c>
      <c r="HB395" t="s">
        <v>444</v>
      </c>
      <c r="HC395" s="24" t="s">
        <v>444</v>
      </c>
      <c r="HD395" s="24" t="s">
        <v>444</v>
      </c>
      <c r="HE395" t="s">
        <v>444</v>
      </c>
      <c r="HF395" t="s">
        <v>444</v>
      </c>
      <c r="HG395" s="24" t="s">
        <v>444</v>
      </c>
      <c r="HH395" s="24" t="s">
        <v>444</v>
      </c>
      <c r="HI395" t="s">
        <v>444</v>
      </c>
      <c r="HJ395" t="s">
        <v>444</v>
      </c>
      <c r="HK395" s="24" t="s">
        <v>444</v>
      </c>
      <c r="HL395" s="24" t="s">
        <v>444</v>
      </c>
      <c r="HM395" t="s">
        <v>444</v>
      </c>
      <c r="HN395" t="s">
        <v>444</v>
      </c>
      <c r="HO395" s="24" t="s">
        <v>444</v>
      </c>
      <c r="HP395" s="24" t="s">
        <v>444</v>
      </c>
      <c r="HQ395" t="s">
        <v>444</v>
      </c>
      <c r="HR395" t="s">
        <v>444</v>
      </c>
      <c r="HS395" s="24" t="s">
        <v>444</v>
      </c>
      <c r="HT395" s="24" t="s">
        <v>444</v>
      </c>
      <c r="HU395" t="s">
        <v>444</v>
      </c>
      <c r="HV395" t="s">
        <v>444</v>
      </c>
      <c r="HW395" s="24" t="s">
        <v>444</v>
      </c>
      <c r="HX395" s="24" t="s">
        <v>444</v>
      </c>
      <c r="HY395" t="s">
        <v>444</v>
      </c>
      <c r="HZ395" t="s">
        <v>444</v>
      </c>
      <c r="IA395" t="s">
        <v>3073</v>
      </c>
      <c r="IB395" t="s">
        <v>2858</v>
      </c>
      <c r="IC395" t="s">
        <v>2859</v>
      </c>
      <c r="ID395" s="33" t="b" cm="1">
        <f t="array" ref="ID395">_xlfn.IFNA(MATCH($A$2,_xlfn.NUMBERVALUE(Table_Query_from_MF_DSNP62[[#This Row],[CL_GLACCT_DR1]:[CL_GLACCT_CR4]]),0),0)&gt;=1</f>
        <v>1</v>
      </c>
      <c r="IE395" s="33" t="b">
        <f>OR(Table_Query_from_MF_DSNP62[[#This Row],[Pair1]:[Pair25]])</f>
        <v>1</v>
      </c>
      <c r="IF395" s="33">
        <f>_xlfn.IFNA(MATCH(TRUE,Table_Query_from_MF_DSNP62[[#This Row],[Pair1]:[Pair25]],0),"none")</f>
        <v>1</v>
      </c>
      <c r="IG395" s="33" t="b">
        <f>AND($A$2&gt;=_xlfn.NUMBERVALUE(Table_Query_from_MF_DSNP62[[#This Row],[CL_GL_ACCT_FR1]]),$A$2&lt;=_xlfn.NUMBERVALUE(Table_Query_from_MF_DSNP62[[#This Row],[CL_GL_ACCT_TO1]]))</f>
        <v>1</v>
      </c>
      <c r="IH395" s="33" t="b">
        <f>AND($A$2&gt;=_xlfn.NUMBERVALUE(Table_Query_from_MF_DSNP62[[#This Row],[CL_GL_ACCT_FR2]]),$A$2&lt;=_xlfn.NUMBERVALUE(Table_Query_from_MF_DSNP62[[#This Row],[CL_GL_ACCT_TO2]]))</f>
        <v>1</v>
      </c>
      <c r="II395" s="33" t="b">
        <f>AND($A$2&gt;=_xlfn.NUMBERVALUE(Table_Query_from_MF_DSNP62[[#This Row],[CL_GL_ACCT_FR3]]),$A$2&lt;=_xlfn.NUMBERVALUE(Table_Query_from_MF_DSNP62[[#This Row],[CL_GL_ACCT_TO3]]))</f>
        <v>1</v>
      </c>
      <c r="IJ395" s="33" t="b">
        <f>AND($A$2&gt;=_xlfn.NUMBERVALUE(Table_Query_from_MF_DSNP62[[#This Row],[CL_GL_ACCT_FR4]]),$A$2&lt;=_xlfn.NUMBERVALUE(Table_Query_from_MF_DSNP62[[#This Row],[CL_GL_ACCT_TO4]]))</f>
        <v>1</v>
      </c>
      <c r="IK395" s="33" t="b">
        <f>AND($A$2&gt;=_xlfn.NUMBERVALUE(Table_Query_from_MF_DSNP62[[#This Row],[CL_GL_ACCT_FR5]]),$A$2&lt;=_xlfn.NUMBERVALUE(Table_Query_from_MF_DSNP62[[#This Row],[CL_GL_ACCT_TO5]]))</f>
        <v>1</v>
      </c>
      <c r="IL395" s="33" t="b">
        <f>AND($A$2&gt;=_xlfn.NUMBERVALUE(Table_Query_from_MF_DSNP62[[#This Row],[CL_GL_ACCT_FR6]]),$A$2&lt;=_xlfn.NUMBERVALUE(Table_Query_from_MF_DSNP62[[#This Row],[CL_GL_ACCT_TO6]]))</f>
        <v>1</v>
      </c>
      <c r="IM395" s="33" t="b">
        <f>AND($A$2&gt;=_xlfn.NUMBERVALUE(Table_Query_from_MF_DSNP62[[#This Row],[CL_GL_ACCT_FR7]]),$A$2&lt;=_xlfn.NUMBERVALUE(Table_Query_from_MF_DSNP62[[#This Row],[CL_GL_ACCT_TO7]]))</f>
        <v>1</v>
      </c>
      <c r="IN395" s="33" t="b">
        <f>AND($A$2&gt;=_xlfn.NUMBERVALUE(Table_Query_from_MF_DSNP62[[#This Row],[CL_GL_ACCT_FR8]]),$A$2&lt;=_xlfn.NUMBERVALUE(Table_Query_from_MF_DSNP62[[#This Row],[CL_GL_ACCT_TO8]]))</f>
        <v>1</v>
      </c>
      <c r="IO395" s="33" t="b">
        <f>AND($A$2&gt;=_xlfn.NUMBERVALUE(Table_Query_from_MF_DSNP62[[#This Row],[CL_GL_ACCT_FR9]]),$A$2&lt;=_xlfn.NUMBERVALUE(Table_Query_from_MF_DSNP62[[#This Row],[CL_GL_ACCT_TO9]]))</f>
        <v>1</v>
      </c>
      <c r="IP395" s="33" t="b">
        <f>AND($A$2&gt;=_xlfn.NUMBERVALUE(Table_Query_from_MF_DSNP62[[#This Row],[CL_GL_ACCT_FR10]]),$A$2&lt;=_xlfn.NUMBERVALUE(Table_Query_from_MF_DSNP62[[#This Row],[CL_GL_ACCT_TO10]]))</f>
        <v>1</v>
      </c>
      <c r="IQ395" s="33" t="b">
        <f>AND($A$2&gt;=_xlfn.NUMBERVALUE(Table_Query_from_MF_DSNP62[[#This Row],[CL_GL_ACCT_FR11]]),$A$2&lt;=_xlfn.NUMBERVALUE(Table_Query_from_MF_DSNP62[[#This Row],[CL_GL_ACCT_TO11]]))</f>
        <v>1</v>
      </c>
      <c r="IR395" s="33" t="b">
        <f>AND($A$2&gt;=_xlfn.NUMBERVALUE(Table_Query_from_MF_DSNP62[[#This Row],[CL_GL_ACCT_FR12]]),$A$2&lt;=_xlfn.NUMBERVALUE(Table_Query_from_MF_DSNP62[[#This Row],[CL_GL_ACCT_TO12]]))</f>
        <v>1</v>
      </c>
      <c r="IS395" s="33" t="b">
        <f>AND($A$2&gt;=_xlfn.NUMBERVALUE(Table_Query_from_MF_DSNP62[[#This Row],[CL_GL_ACCT_FR13]]),$A$2&lt;=_xlfn.NUMBERVALUE(Table_Query_from_MF_DSNP62[[#This Row],[CL_GL_ACCT_TO13]]))</f>
        <v>1</v>
      </c>
      <c r="IT395" s="33" t="b">
        <f>AND($A$2&gt;=_xlfn.NUMBERVALUE(Table_Query_from_MF_DSNP62[[#This Row],[CL_GL_ACCT_FR14]]),$A$2&lt;=_xlfn.NUMBERVALUE(Table_Query_from_MF_DSNP62[[#This Row],[CL_GL_ACCT_TO14]]))</f>
        <v>1</v>
      </c>
      <c r="IU395" s="33" t="b">
        <f>AND($A$2&gt;=_xlfn.NUMBERVALUE(Table_Query_from_MF_DSNP62[[#This Row],[CL_GL_ACCT_FR15]]),$A$2&lt;=_xlfn.NUMBERVALUE(Table_Query_from_MF_DSNP62[[#This Row],[CL_GL_ACCT_TO15]]))</f>
        <v>1</v>
      </c>
      <c r="IV395" s="33" t="b">
        <f>AND($A$2&gt;=_xlfn.NUMBERVALUE(Table_Query_from_MF_DSNP62[[#This Row],[CL_GL_ACCT_FR16]]),$A$2&lt;=_xlfn.NUMBERVALUE(Table_Query_from_MF_DSNP62[[#This Row],[CL_GL_ACCT_TO16]]))</f>
        <v>1</v>
      </c>
      <c r="IW395" s="33" t="b">
        <f>AND($A$2&gt;=_xlfn.NUMBERVALUE(Table_Query_from_MF_DSNP62[[#This Row],[CL_GL_ACCT_FR17]]),$A$2&lt;=_xlfn.NUMBERVALUE(Table_Query_from_MF_DSNP62[[#This Row],[CL_GL_ACCT_TO17]]))</f>
        <v>1</v>
      </c>
      <c r="IX395" s="33" t="b">
        <f>AND($A$2&gt;=_xlfn.NUMBERVALUE(Table_Query_from_MF_DSNP62[[#This Row],[CL_GL_ACCT_FR18]]),$A$2&lt;=_xlfn.NUMBERVALUE(Table_Query_from_MF_DSNP62[[#This Row],[CL_GL_ACCT_TO18]]))</f>
        <v>1</v>
      </c>
      <c r="IY395" s="33" t="b">
        <f>AND($A$2&gt;=_xlfn.NUMBERVALUE(Table_Query_from_MF_DSNP62[[#This Row],[CL_GL_ACCT_FR19]]),$A$2&lt;=_xlfn.NUMBERVALUE(Table_Query_from_MF_DSNP62[[#This Row],[CL_GL_ACCT_TO19]]))</f>
        <v>1</v>
      </c>
      <c r="IZ395" s="33" t="b">
        <f>AND($A$2&gt;=_xlfn.NUMBERVALUE(Table_Query_from_MF_DSNP62[[#This Row],[CL_GL_ACCT_FR20]]),$A$2&lt;=_xlfn.NUMBERVALUE(Table_Query_from_MF_DSNP62[[#This Row],[CL_GL_ACCT_TO20]]))</f>
        <v>1</v>
      </c>
      <c r="JA395" s="33" t="b">
        <f>AND($A$2&gt;=_xlfn.NUMBERVALUE(Table_Query_from_MF_DSNP62[[#This Row],[CL_GL_ACCT_FR21]]),$A$2&lt;=_xlfn.NUMBERVALUE(Table_Query_from_MF_DSNP62[[#This Row],[CL_GL_ACCT_TO21]]))</f>
        <v>1</v>
      </c>
      <c r="JB395" s="33" t="b">
        <f>AND($A$2&gt;=_xlfn.NUMBERVALUE(Table_Query_from_MF_DSNP62[[#This Row],[CL_GL_ACCT_FR22]]),$A$2&lt;=_xlfn.NUMBERVALUE(Table_Query_from_MF_DSNP62[[#This Row],[CL_GL_ACCT_TO22]]))</f>
        <v>1</v>
      </c>
      <c r="JC395" s="33" t="b">
        <f>AND($A$2&gt;=_xlfn.NUMBERVALUE(Table_Query_from_MF_DSNP62[[#This Row],[CL_GL_ACCT_FR23]]),$A$2&lt;=_xlfn.NUMBERVALUE(Table_Query_from_MF_DSNP62[[#This Row],[CL_GL_ACCT_TO23]]))</f>
        <v>1</v>
      </c>
      <c r="JD395" s="33" t="b">
        <f>AND($A$2&gt;=_xlfn.NUMBERVALUE(Table_Query_from_MF_DSNP62[[#This Row],[CL_GL_ACCT_FR24]]),$A$2&lt;=_xlfn.NUMBERVALUE(Table_Query_from_MF_DSNP62[[#This Row],[CL_GL_ACCT_TO24]]))</f>
        <v>1</v>
      </c>
      <c r="JE395" s="33" t="b">
        <f>AND($A$2&gt;=_xlfn.NUMBERVALUE(Table_Query_from_MF_DSNP62[[#This Row],[CL_GL_ACCT_FR25]]),$A$2&lt;=_xlfn.NUMBERVALUE(Table_Query_from_MF_DSNP62[[#This Row],[CL_GL_ACCT_TO25]]))</f>
        <v>1</v>
      </c>
      <c r="JF395" s="33" t="b">
        <f>OR(Table_Query_from_MF_DSNP62[[#This Row],[PairA]:[PairO]])</f>
        <v>1</v>
      </c>
      <c r="JG395" s="33">
        <f>_xlfn.IFNA(MATCH(TRUE,Table_Query_from_MF_DSNP62[[#This Row],[PairA]:[PairO]],0),"none")</f>
        <v>1</v>
      </c>
      <c r="JH395" s="33" t="b">
        <f>AND($B$2&gt;=_xlfn.NUMBERVALUE(Table_Query_from_MF_DSNP62[[#This Row],[CL_CMP_OBJ_FR1]]),$B$2&lt;=_xlfn.NUMBERVALUE(Table_Query_from_MF_DSNP62[[#This Row],[CL_CMP_OBJ_TO1]]))</f>
        <v>1</v>
      </c>
      <c r="JI395" s="33" t="b">
        <f>AND($B$2&gt;=_xlfn.NUMBERVALUE(Table_Query_from_MF_DSNP62[[#This Row],[CL_CMP_OBJ_FR2]]),$B$2&lt;=_xlfn.NUMBERVALUE(Table_Query_from_MF_DSNP62[[#This Row],[CL_CMP_OBJ_TO2]]))</f>
        <v>1</v>
      </c>
      <c r="JJ395" s="33" t="b">
        <f>AND($B$2&gt;=_xlfn.NUMBERVALUE(Table_Query_from_MF_DSNP62[[#This Row],[CL_CMP_OBJ_FR3]]),$B$2&lt;=_xlfn.NUMBERVALUE(Table_Query_from_MF_DSNP62[[#This Row],[CL_CMP_OBJ_TO3]]))</f>
        <v>1</v>
      </c>
      <c r="JK395" s="33" t="b">
        <f>AND($B$2&gt;=_xlfn.NUMBERVALUE(Table_Query_from_MF_DSNP62[[#This Row],[CL_CMP_OBJ_FR4]]),$B$2&lt;=_xlfn.NUMBERVALUE(Table_Query_from_MF_DSNP62[[#This Row],[CL_CMP_OBJ_TO4]]))</f>
        <v>1</v>
      </c>
      <c r="JL395" s="33" t="b">
        <f>AND($B$2&gt;=_xlfn.NUMBERVALUE(Table_Query_from_MF_DSNP62[[#This Row],[CL_CMP_OBJ_FR5]]),$B$2&lt;=_xlfn.NUMBERVALUE(Table_Query_from_MF_DSNP62[[#This Row],[CL_CMP_OBJ_TO5]]))</f>
        <v>1</v>
      </c>
      <c r="JM395" s="33" t="b">
        <f>AND($B$2&gt;=_xlfn.NUMBERVALUE(Table_Query_from_MF_DSNP62[[#This Row],[CL_CMP_OBJ_FR6]]),$B$2&lt;=_xlfn.NUMBERVALUE(Table_Query_from_MF_DSNP62[[#This Row],[CL_CMP_OBJ_TO6]]))</f>
        <v>1</v>
      </c>
      <c r="JN395" s="33" t="b">
        <f>AND($B$2&gt;=_xlfn.NUMBERVALUE(Table_Query_from_MF_DSNP62[[#This Row],[CL_CMP_OBJ_FR7]]),$B$2&lt;=_xlfn.NUMBERVALUE(Table_Query_from_MF_DSNP62[[#This Row],[CL_CMP_OBJ_TO7]]))</f>
        <v>1</v>
      </c>
      <c r="JO395" s="33" t="b">
        <f>AND($B$2&gt;=_xlfn.NUMBERVALUE(Table_Query_from_MF_DSNP62[[#This Row],[CL_CMP_OBJ_FR8]]),$B$2&lt;=_xlfn.NUMBERVALUE(Table_Query_from_MF_DSNP62[[#This Row],[CL_CMP_OBJ_TO8]]))</f>
        <v>1</v>
      </c>
      <c r="JP395" s="33" t="b">
        <f>AND($B$2&gt;=_xlfn.NUMBERVALUE(Table_Query_from_MF_DSNP62[[#This Row],[CL_CMP_OBJ_FR9]]),$B$2&lt;=_xlfn.NUMBERVALUE(Table_Query_from_MF_DSNP62[[#This Row],[CL_CMP_OBJ_TO9]]))</f>
        <v>1</v>
      </c>
      <c r="JQ395" s="33" t="b">
        <f>AND($B$2&gt;=_xlfn.NUMBERVALUE(Table_Query_from_MF_DSNP62[[#This Row],[CL_CMP_OBJ_FR10]]),$B$2&lt;=_xlfn.NUMBERVALUE(Table_Query_from_MF_DSNP62[[#This Row],[CL_CMP_OBJ_TO10]]))</f>
        <v>1</v>
      </c>
      <c r="JR395" s="33" t="b">
        <f>AND($B$2&gt;=_xlfn.NUMBERVALUE(Table_Query_from_MF_DSNP62[[#This Row],[CL_CMP_OBJ_FR11]]),$B$2&lt;=_xlfn.NUMBERVALUE(Table_Query_from_MF_DSNP62[[#This Row],[CL_CMP_OBJ_TO11]]))</f>
        <v>1</v>
      </c>
      <c r="JS395" s="33" t="b">
        <f>AND($B$2&gt;=_xlfn.NUMBERVALUE(Table_Query_from_MF_DSNP62[[#This Row],[CL_CMP_OBJ_FR12]]),$B$2&lt;=_xlfn.NUMBERVALUE(Table_Query_from_MF_DSNP62[[#This Row],[CL_CMP_OBJ_TO12]]))</f>
        <v>1</v>
      </c>
      <c r="JT395" s="33" t="b">
        <f>AND($B$2&gt;=_xlfn.NUMBERVALUE(Table_Query_from_MF_DSNP62[[#This Row],[CL_CMP_OBJ_FR13]]),$B$2&lt;=_xlfn.NUMBERVALUE(Table_Query_from_MF_DSNP62[[#This Row],[CL_CMP_OBJ_TO13]]))</f>
        <v>1</v>
      </c>
      <c r="JU395" s="33" t="b">
        <f>AND($B$2&gt;=_xlfn.NUMBERVALUE(Table_Query_from_MF_DSNP62[[#This Row],[CL_CMP_OBJ_FR14]]),$B$2&lt;=_xlfn.NUMBERVALUE(Table_Query_from_MF_DSNP62[[#This Row],[CL_CMP_OBJ_TO14]]))</f>
        <v>1</v>
      </c>
      <c r="JV395" s="33" t="b">
        <f>AND($B$2&gt;=_xlfn.NUMBERVALUE(Table_Query_from_MF_DSNP62[[#This Row],[CL_CMP_OBJ_FR15]]),$B$2&lt;=_xlfn.NUMBERVALUE(Table_Query_from_MF_DSNP62[[#This Row],[CL_CMP_OBJ_TO15]]))</f>
        <v>1</v>
      </c>
    </row>
    <row r="396" spans="1:282" x14ac:dyDescent="0.25">
      <c r="A396" t="b">
        <f>OR(,Table_Query_from_MF_DSNP62[[#This Row],[Desired GL included as "hard-coded" GL?]],Table_Query_from_MF_DSNP62[[#This Row],[Desired GL included as "Open GL"?]])</f>
        <v>1</v>
      </c>
      <c r="B396" t="b">
        <f>Table_Query_from_MF_DSNP62[[#This Row],[Desired CObj included as "Open CObj"?]]</f>
        <v>1</v>
      </c>
      <c r="C396" t="s">
        <v>932</v>
      </c>
      <c r="D396" t="s">
        <v>2008</v>
      </c>
      <c r="E396" t="s">
        <v>8</v>
      </c>
      <c r="F396" s="24" t="s">
        <v>417</v>
      </c>
      <c r="G396" t="s">
        <v>444</v>
      </c>
      <c r="H396" s="24" t="s">
        <v>444</v>
      </c>
      <c r="I396" t="s">
        <v>444</v>
      </c>
      <c r="J396" s="24" t="s">
        <v>444</v>
      </c>
      <c r="K396" t="s">
        <v>444</v>
      </c>
      <c r="L396" s="24" t="s">
        <v>444</v>
      </c>
      <c r="M396" t="s">
        <v>444</v>
      </c>
      <c r="N396" t="s">
        <v>444</v>
      </c>
      <c r="O396" t="s">
        <v>444</v>
      </c>
      <c r="P396" t="s">
        <v>444</v>
      </c>
      <c r="Q396" t="s">
        <v>15</v>
      </c>
      <c r="R396" t="s">
        <v>444</v>
      </c>
      <c r="S396" t="s">
        <v>442</v>
      </c>
      <c r="T396" t="s">
        <v>447</v>
      </c>
      <c r="U396" t="s">
        <v>444</v>
      </c>
      <c r="V396" t="s">
        <v>444</v>
      </c>
      <c r="W396" t="s">
        <v>447</v>
      </c>
      <c r="X396" t="s">
        <v>444</v>
      </c>
      <c r="Y396" t="s">
        <v>444</v>
      </c>
      <c r="Z396" t="s">
        <v>442</v>
      </c>
      <c r="AA396" t="s">
        <v>442</v>
      </c>
      <c r="AB396" t="s">
        <v>442</v>
      </c>
      <c r="AC396" t="s">
        <v>444</v>
      </c>
      <c r="AD396" t="s">
        <v>444</v>
      </c>
      <c r="AE396" t="s">
        <v>444</v>
      </c>
      <c r="AF396" t="s">
        <v>444</v>
      </c>
      <c r="AG396" t="s">
        <v>442</v>
      </c>
      <c r="AH396" t="s">
        <v>444</v>
      </c>
      <c r="AI396" t="s">
        <v>447</v>
      </c>
      <c r="AJ396" t="s">
        <v>15</v>
      </c>
      <c r="AK396" t="s">
        <v>444</v>
      </c>
      <c r="AL396" t="s">
        <v>444</v>
      </c>
      <c r="AM396" t="s">
        <v>444</v>
      </c>
      <c r="AN396" t="s">
        <v>444</v>
      </c>
      <c r="AO396" t="s">
        <v>444</v>
      </c>
      <c r="AP396" t="s">
        <v>442</v>
      </c>
      <c r="AQ396" t="s">
        <v>1440</v>
      </c>
      <c r="AR396" t="s">
        <v>1451</v>
      </c>
      <c r="AS396" t="s">
        <v>162</v>
      </c>
      <c r="AT396" t="s">
        <v>10</v>
      </c>
      <c r="AU396" t="s">
        <v>444</v>
      </c>
      <c r="AV396" t="s">
        <v>442</v>
      </c>
      <c r="AW396" t="s">
        <v>444</v>
      </c>
      <c r="AX396" t="s">
        <v>444</v>
      </c>
      <c r="AY396" t="s">
        <v>444</v>
      </c>
      <c r="AZ396" t="s">
        <v>444</v>
      </c>
      <c r="BA396" t="s">
        <v>444</v>
      </c>
      <c r="BB396" t="s">
        <v>444</v>
      </c>
      <c r="BC396" t="s">
        <v>444</v>
      </c>
      <c r="BD396" t="s">
        <v>1359</v>
      </c>
      <c r="BE396" t="s">
        <v>444</v>
      </c>
      <c r="BF396" t="s">
        <v>1360</v>
      </c>
      <c r="BG396" t="s">
        <v>444</v>
      </c>
      <c r="BH396" t="s">
        <v>444</v>
      </c>
      <c r="BI396" t="s">
        <v>444</v>
      </c>
      <c r="BJ396" t="s">
        <v>444</v>
      </c>
      <c r="BK396" t="s">
        <v>444</v>
      </c>
      <c r="BL396" t="s">
        <v>444</v>
      </c>
      <c r="BM396" t="s">
        <v>444</v>
      </c>
      <c r="BN396" t="s">
        <v>444</v>
      </c>
      <c r="BO396" t="s">
        <v>444</v>
      </c>
      <c r="BP396" t="s">
        <v>444</v>
      </c>
      <c r="BQ396" t="s">
        <v>444</v>
      </c>
      <c r="BR396" t="s">
        <v>444</v>
      </c>
      <c r="BS396" t="s">
        <v>444</v>
      </c>
      <c r="BT396" t="s">
        <v>444</v>
      </c>
      <c r="BU396" t="s">
        <v>444</v>
      </c>
      <c r="BV396" t="s">
        <v>444</v>
      </c>
      <c r="BW396" t="s">
        <v>444</v>
      </c>
      <c r="BX396" t="s">
        <v>444</v>
      </c>
      <c r="BY396" t="s">
        <v>444</v>
      </c>
      <c r="BZ396" t="s">
        <v>444</v>
      </c>
      <c r="CA396" t="s">
        <v>444</v>
      </c>
      <c r="CB396" t="s">
        <v>444</v>
      </c>
      <c r="CC396" t="s">
        <v>444</v>
      </c>
      <c r="CD396" t="s">
        <v>444</v>
      </c>
      <c r="CE396" t="s">
        <v>444</v>
      </c>
      <c r="CF396" t="s">
        <v>444</v>
      </c>
      <c r="CG396" t="s">
        <v>444</v>
      </c>
      <c r="CH396" t="s">
        <v>444</v>
      </c>
      <c r="CI396" t="s">
        <v>444</v>
      </c>
      <c r="CJ396" t="s">
        <v>444</v>
      </c>
      <c r="CK396" t="s">
        <v>444</v>
      </c>
      <c r="CL396" t="s">
        <v>444</v>
      </c>
      <c r="CM396" t="s">
        <v>444</v>
      </c>
      <c r="CN396" t="s">
        <v>444</v>
      </c>
      <c r="CO396" t="s">
        <v>444</v>
      </c>
      <c r="CP396" t="s">
        <v>444</v>
      </c>
      <c r="CQ396" t="s">
        <v>444</v>
      </c>
      <c r="CR396" t="s">
        <v>444</v>
      </c>
      <c r="CS396" t="s">
        <v>444</v>
      </c>
      <c r="CT396" t="s">
        <v>444</v>
      </c>
      <c r="CU396" t="s">
        <v>282</v>
      </c>
      <c r="CV396" t="s">
        <v>2880</v>
      </c>
      <c r="CW396" t="s">
        <v>2736</v>
      </c>
      <c r="CX396" t="s">
        <v>2854</v>
      </c>
      <c r="CY396" t="s">
        <v>1472</v>
      </c>
      <c r="CZ396" t="s">
        <v>1473</v>
      </c>
      <c r="DA396" t="s">
        <v>444</v>
      </c>
      <c r="DB396" t="s">
        <v>444</v>
      </c>
      <c r="DC396" t="s">
        <v>444</v>
      </c>
      <c r="DD396" t="s">
        <v>444</v>
      </c>
      <c r="DE396" t="s">
        <v>444</v>
      </c>
      <c r="DF396" t="s">
        <v>444</v>
      </c>
      <c r="DG396" t="s">
        <v>444</v>
      </c>
      <c r="DH396" t="s">
        <v>444</v>
      </c>
      <c r="DI396" t="s">
        <v>282</v>
      </c>
      <c r="DJ396" t="s">
        <v>1440</v>
      </c>
      <c r="DK396" t="s">
        <v>1451</v>
      </c>
      <c r="DL396" t="s">
        <v>444</v>
      </c>
      <c r="DM396" t="s">
        <v>444</v>
      </c>
      <c r="DN396" t="s">
        <v>444</v>
      </c>
      <c r="DO396" t="s">
        <v>444</v>
      </c>
      <c r="DP396" t="s">
        <v>444</v>
      </c>
      <c r="DQ396" t="s">
        <v>444</v>
      </c>
      <c r="DR396" t="s">
        <v>444</v>
      </c>
      <c r="DS396" t="s">
        <v>15</v>
      </c>
      <c r="DT396" s="24" t="s">
        <v>66</v>
      </c>
      <c r="DU396" s="24" t="s">
        <v>84</v>
      </c>
      <c r="DV396" t="s">
        <v>444</v>
      </c>
      <c r="DW396" t="s">
        <v>444</v>
      </c>
      <c r="DX396" s="24" t="s">
        <v>444</v>
      </c>
      <c r="DY396" s="24" t="s">
        <v>444</v>
      </c>
      <c r="DZ396" t="s">
        <v>444</v>
      </c>
      <c r="EA396" t="s">
        <v>444</v>
      </c>
      <c r="EB396" s="24" t="s">
        <v>444</v>
      </c>
      <c r="EC396" s="24" t="s">
        <v>444</v>
      </c>
      <c r="ED396" t="s">
        <v>444</v>
      </c>
      <c r="EE396" t="s">
        <v>444</v>
      </c>
      <c r="EF396" s="24" t="s">
        <v>444</v>
      </c>
      <c r="EG396" s="24" t="s">
        <v>444</v>
      </c>
      <c r="EH396" t="s">
        <v>444</v>
      </c>
      <c r="EI396" t="s">
        <v>444</v>
      </c>
      <c r="EJ396" s="24" t="s">
        <v>444</v>
      </c>
      <c r="EK396" s="24" t="s">
        <v>444</v>
      </c>
      <c r="EL396" t="s">
        <v>444</v>
      </c>
      <c r="EM396" t="s">
        <v>444</v>
      </c>
      <c r="EN396" s="24" t="s">
        <v>444</v>
      </c>
      <c r="EO396" s="24" t="s">
        <v>444</v>
      </c>
      <c r="EP396" t="s">
        <v>444</v>
      </c>
      <c r="EQ396" t="s">
        <v>444</v>
      </c>
      <c r="ER396" s="24" t="s">
        <v>444</v>
      </c>
      <c r="ES396" s="24" t="s">
        <v>444</v>
      </c>
      <c r="ET396" t="s">
        <v>444</v>
      </c>
      <c r="EU396" t="s">
        <v>444</v>
      </c>
      <c r="EV396" s="24" t="s">
        <v>444</v>
      </c>
      <c r="EW396" s="24" t="s">
        <v>444</v>
      </c>
      <c r="EX396" t="s">
        <v>444</v>
      </c>
      <c r="EY396" t="s">
        <v>444</v>
      </c>
      <c r="EZ396" s="24" t="s">
        <v>444</v>
      </c>
      <c r="FA396" s="24" t="s">
        <v>444</v>
      </c>
      <c r="FB396" t="s">
        <v>444</v>
      </c>
      <c r="FC396" t="s">
        <v>444</v>
      </c>
      <c r="FD396" s="24" t="s">
        <v>444</v>
      </c>
      <c r="FE396" s="24" t="s">
        <v>444</v>
      </c>
      <c r="FF396" t="s">
        <v>444</v>
      </c>
      <c r="FG396" t="s">
        <v>444</v>
      </c>
      <c r="FH396" s="24" t="s">
        <v>444</v>
      </c>
      <c r="FI396" s="24" t="s">
        <v>444</v>
      </c>
      <c r="FJ396" t="s">
        <v>444</v>
      </c>
      <c r="FK396" t="s">
        <v>444</v>
      </c>
      <c r="FL396" s="24" t="s">
        <v>444</v>
      </c>
      <c r="FM396" s="24" t="s">
        <v>444</v>
      </c>
      <c r="FN396" t="s">
        <v>444</v>
      </c>
      <c r="FO396" t="s">
        <v>444</v>
      </c>
      <c r="FP396" s="24" t="s">
        <v>444</v>
      </c>
      <c r="FQ396" s="24" t="s">
        <v>444</v>
      </c>
      <c r="FR396" t="s">
        <v>444</v>
      </c>
      <c r="FS396" t="s">
        <v>444</v>
      </c>
      <c r="FT396" s="24" t="s">
        <v>444</v>
      </c>
      <c r="FU396" s="24" t="s">
        <v>444</v>
      </c>
      <c r="FV396" t="s">
        <v>444</v>
      </c>
      <c r="FW396" t="s">
        <v>444</v>
      </c>
      <c r="FX396" s="24" t="s">
        <v>444</v>
      </c>
      <c r="FY396" s="24" t="s">
        <v>444</v>
      </c>
      <c r="FZ396" t="s">
        <v>444</v>
      </c>
      <c r="GA396" t="s">
        <v>444</v>
      </c>
      <c r="GB396" s="24" t="s">
        <v>444</v>
      </c>
      <c r="GC396" s="24" t="s">
        <v>444</v>
      </c>
      <c r="GD396" t="s">
        <v>444</v>
      </c>
      <c r="GE396" t="s">
        <v>444</v>
      </c>
      <c r="GF396" s="24" t="s">
        <v>444</v>
      </c>
      <c r="GG396" s="24" t="s">
        <v>444</v>
      </c>
      <c r="GH396" t="s">
        <v>15</v>
      </c>
      <c r="GI396" s="24" t="s">
        <v>508</v>
      </c>
      <c r="GJ396" s="24" t="s">
        <v>508</v>
      </c>
      <c r="GK396" t="s">
        <v>518</v>
      </c>
      <c r="GL396" t="s">
        <v>518</v>
      </c>
      <c r="GM396" s="24" t="s">
        <v>3441</v>
      </c>
      <c r="GN396" s="24" t="s">
        <v>3441</v>
      </c>
      <c r="GO396" t="s">
        <v>3439</v>
      </c>
      <c r="GP396" t="s">
        <v>3439</v>
      </c>
      <c r="GQ396" s="24" t="s">
        <v>444</v>
      </c>
      <c r="GR396" s="24" t="s">
        <v>444</v>
      </c>
      <c r="GS396" t="s">
        <v>444</v>
      </c>
      <c r="GT396" t="s">
        <v>444</v>
      </c>
      <c r="GU396" s="24" t="s">
        <v>444</v>
      </c>
      <c r="GV396" s="24" t="s">
        <v>444</v>
      </c>
      <c r="GW396" t="s">
        <v>444</v>
      </c>
      <c r="GX396" t="s">
        <v>444</v>
      </c>
      <c r="GY396" s="24" t="s">
        <v>444</v>
      </c>
      <c r="GZ396" s="24" t="s">
        <v>444</v>
      </c>
      <c r="HA396" t="s">
        <v>444</v>
      </c>
      <c r="HB396" t="s">
        <v>444</v>
      </c>
      <c r="HC396" s="24" t="s">
        <v>444</v>
      </c>
      <c r="HD396" s="24" t="s">
        <v>444</v>
      </c>
      <c r="HE396" t="s">
        <v>444</v>
      </c>
      <c r="HF396" t="s">
        <v>444</v>
      </c>
      <c r="HG396" s="24" t="s">
        <v>444</v>
      </c>
      <c r="HH396" s="24" t="s">
        <v>444</v>
      </c>
      <c r="HI396" t="s">
        <v>444</v>
      </c>
      <c r="HJ396" t="s">
        <v>444</v>
      </c>
      <c r="HK396" s="24" t="s">
        <v>444</v>
      </c>
      <c r="HL396" s="24" t="s">
        <v>444</v>
      </c>
      <c r="HM396" t="s">
        <v>444</v>
      </c>
      <c r="HN396" t="s">
        <v>444</v>
      </c>
      <c r="HO396" s="24" t="s">
        <v>444</v>
      </c>
      <c r="HP396" s="24" t="s">
        <v>444</v>
      </c>
      <c r="HQ396" t="s">
        <v>444</v>
      </c>
      <c r="HR396" t="s">
        <v>444</v>
      </c>
      <c r="HS396" s="24" t="s">
        <v>444</v>
      </c>
      <c r="HT396" s="24" t="s">
        <v>444</v>
      </c>
      <c r="HU396" t="s">
        <v>444</v>
      </c>
      <c r="HV396" t="s">
        <v>444</v>
      </c>
      <c r="HW396" s="24" t="s">
        <v>444</v>
      </c>
      <c r="HX396" s="24" t="s">
        <v>444</v>
      </c>
      <c r="HY396" t="s">
        <v>444</v>
      </c>
      <c r="HZ396" t="s">
        <v>444</v>
      </c>
      <c r="IA396" t="s">
        <v>2880</v>
      </c>
      <c r="IB396" t="s">
        <v>2736</v>
      </c>
      <c r="IC396" t="s">
        <v>3457</v>
      </c>
      <c r="ID396" s="33" t="b" cm="1">
        <f t="array" ref="ID396">_xlfn.IFNA(MATCH($A$2,_xlfn.NUMBERVALUE(Table_Query_from_MF_DSNP62[[#This Row],[CL_GLACCT_DR1]:[CL_GLACCT_CR4]]),0),0)&gt;=1</f>
        <v>1</v>
      </c>
      <c r="IE396" s="33" t="b">
        <f>OR(Table_Query_from_MF_DSNP62[[#This Row],[Pair1]:[Pair25]])</f>
        <v>1</v>
      </c>
      <c r="IF396" s="33">
        <f>_xlfn.IFNA(MATCH(TRUE,Table_Query_from_MF_DSNP62[[#This Row],[Pair1]:[Pair25]],0),"none")</f>
        <v>2</v>
      </c>
      <c r="IG396" s="33" t="b">
        <f>AND($A$2&gt;=_xlfn.NUMBERVALUE(Table_Query_from_MF_DSNP62[[#This Row],[CL_GL_ACCT_FR1]]),$A$2&lt;=_xlfn.NUMBERVALUE(Table_Query_from_MF_DSNP62[[#This Row],[CL_GL_ACCT_TO1]]))</f>
        <v>0</v>
      </c>
      <c r="IH396" s="33" t="b">
        <f>AND($A$2&gt;=_xlfn.NUMBERVALUE(Table_Query_from_MF_DSNP62[[#This Row],[CL_GL_ACCT_FR2]]),$A$2&lt;=_xlfn.NUMBERVALUE(Table_Query_from_MF_DSNP62[[#This Row],[CL_GL_ACCT_TO2]]))</f>
        <v>1</v>
      </c>
      <c r="II396" s="33" t="b">
        <f>AND($A$2&gt;=_xlfn.NUMBERVALUE(Table_Query_from_MF_DSNP62[[#This Row],[CL_GL_ACCT_FR3]]),$A$2&lt;=_xlfn.NUMBERVALUE(Table_Query_from_MF_DSNP62[[#This Row],[CL_GL_ACCT_TO3]]))</f>
        <v>1</v>
      </c>
      <c r="IJ396" s="33" t="b">
        <f>AND($A$2&gt;=_xlfn.NUMBERVALUE(Table_Query_from_MF_DSNP62[[#This Row],[CL_GL_ACCT_FR4]]),$A$2&lt;=_xlfn.NUMBERVALUE(Table_Query_from_MF_DSNP62[[#This Row],[CL_GL_ACCT_TO4]]))</f>
        <v>1</v>
      </c>
      <c r="IK396" s="33" t="b">
        <f>AND($A$2&gt;=_xlfn.NUMBERVALUE(Table_Query_from_MF_DSNP62[[#This Row],[CL_GL_ACCT_FR5]]),$A$2&lt;=_xlfn.NUMBERVALUE(Table_Query_from_MF_DSNP62[[#This Row],[CL_GL_ACCT_TO5]]))</f>
        <v>1</v>
      </c>
      <c r="IL396" s="33" t="b">
        <f>AND($A$2&gt;=_xlfn.NUMBERVALUE(Table_Query_from_MF_DSNP62[[#This Row],[CL_GL_ACCT_FR6]]),$A$2&lt;=_xlfn.NUMBERVALUE(Table_Query_from_MF_DSNP62[[#This Row],[CL_GL_ACCT_TO6]]))</f>
        <v>1</v>
      </c>
      <c r="IM396" s="33" t="b">
        <f>AND($A$2&gt;=_xlfn.NUMBERVALUE(Table_Query_from_MF_DSNP62[[#This Row],[CL_GL_ACCT_FR7]]),$A$2&lt;=_xlfn.NUMBERVALUE(Table_Query_from_MF_DSNP62[[#This Row],[CL_GL_ACCT_TO7]]))</f>
        <v>1</v>
      </c>
      <c r="IN396" s="33" t="b">
        <f>AND($A$2&gt;=_xlfn.NUMBERVALUE(Table_Query_from_MF_DSNP62[[#This Row],[CL_GL_ACCT_FR8]]),$A$2&lt;=_xlfn.NUMBERVALUE(Table_Query_from_MF_DSNP62[[#This Row],[CL_GL_ACCT_TO8]]))</f>
        <v>1</v>
      </c>
      <c r="IO396" s="33" t="b">
        <f>AND($A$2&gt;=_xlfn.NUMBERVALUE(Table_Query_from_MF_DSNP62[[#This Row],[CL_GL_ACCT_FR9]]),$A$2&lt;=_xlfn.NUMBERVALUE(Table_Query_from_MF_DSNP62[[#This Row],[CL_GL_ACCT_TO9]]))</f>
        <v>1</v>
      </c>
      <c r="IP396" s="33" t="b">
        <f>AND($A$2&gt;=_xlfn.NUMBERVALUE(Table_Query_from_MF_DSNP62[[#This Row],[CL_GL_ACCT_FR10]]),$A$2&lt;=_xlfn.NUMBERVALUE(Table_Query_from_MF_DSNP62[[#This Row],[CL_GL_ACCT_TO10]]))</f>
        <v>1</v>
      </c>
      <c r="IQ396" s="33" t="b">
        <f>AND($A$2&gt;=_xlfn.NUMBERVALUE(Table_Query_from_MF_DSNP62[[#This Row],[CL_GL_ACCT_FR11]]),$A$2&lt;=_xlfn.NUMBERVALUE(Table_Query_from_MF_DSNP62[[#This Row],[CL_GL_ACCT_TO11]]))</f>
        <v>1</v>
      </c>
      <c r="IR396" s="33" t="b">
        <f>AND($A$2&gt;=_xlfn.NUMBERVALUE(Table_Query_from_MF_DSNP62[[#This Row],[CL_GL_ACCT_FR12]]),$A$2&lt;=_xlfn.NUMBERVALUE(Table_Query_from_MF_DSNP62[[#This Row],[CL_GL_ACCT_TO12]]))</f>
        <v>1</v>
      </c>
      <c r="IS396" s="33" t="b">
        <f>AND($A$2&gt;=_xlfn.NUMBERVALUE(Table_Query_from_MF_DSNP62[[#This Row],[CL_GL_ACCT_FR13]]),$A$2&lt;=_xlfn.NUMBERVALUE(Table_Query_from_MF_DSNP62[[#This Row],[CL_GL_ACCT_TO13]]))</f>
        <v>1</v>
      </c>
      <c r="IT396" s="33" t="b">
        <f>AND($A$2&gt;=_xlfn.NUMBERVALUE(Table_Query_from_MF_DSNP62[[#This Row],[CL_GL_ACCT_FR14]]),$A$2&lt;=_xlfn.NUMBERVALUE(Table_Query_from_MF_DSNP62[[#This Row],[CL_GL_ACCT_TO14]]))</f>
        <v>1</v>
      </c>
      <c r="IU396" s="33" t="b">
        <f>AND($A$2&gt;=_xlfn.NUMBERVALUE(Table_Query_from_MF_DSNP62[[#This Row],[CL_GL_ACCT_FR15]]),$A$2&lt;=_xlfn.NUMBERVALUE(Table_Query_from_MF_DSNP62[[#This Row],[CL_GL_ACCT_TO15]]))</f>
        <v>1</v>
      </c>
      <c r="IV396" s="33" t="b">
        <f>AND($A$2&gt;=_xlfn.NUMBERVALUE(Table_Query_from_MF_DSNP62[[#This Row],[CL_GL_ACCT_FR16]]),$A$2&lt;=_xlfn.NUMBERVALUE(Table_Query_from_MF_DSNP62[[#This Row],[CL_GL_ACCT_TO16]]))</f>
        <v>1</v>
      </c>
      <c r="IW396" s="33" t="b">
        <f>AND($A$2&gt;=_xlfn.NUMBERVALUE(Table_Query_from_MF_DSNP62[[#This Row],[CL_GL_ACCT_FR17]]),$A$2&lt;=_xlfn.NUMBERVALUE(Table_Query_from_MF_DSNP62[[#This Row],[CL_GL_ACCT_TO17]]))</f>
        <v>1</v>
      </c>
      <c r="IX396" s="33" t="b">
        <f>AND($A$2&gt;=_xlfn.NUMBERVALUE(Table_Query_from_MF_DSNP62[[#This Row],[CL_GL_ACCT_FR18]]),$A$2&lt;=_xlfn.NUMBERVALUE(Table_Query_from_MF_DSNP62[[#This Row],[CL_GL_ACCT_TO18]]))</f>
        <v>1</v>
      </c>
      <c r="IY396" s="33" t="b">
        <f>AND($A$2&gt;=_xlfn.NUMBERVALUE(Table_Query_from_MF_DSNP62[[#This Row],[CL_GL_ACCT_FR19]]),$A$2&lt;=_xlfn.NUMBERVALUE(Table_Query_from_MF_DSNP62[[#This Row],[CL_GL_ACCT_TO19]]))</f>
        <v>1</v>
      </c>
      <c r="IZ396" s="33" t="b">
        <f>AND($A$2&gt;=_xlfn.NUMBERVALUE(Table_Query_from_MF_DSNP62[[#This Row],[CL_GL_ACCT_FR20]]),$A$2&lt;=_xlfn.NUMBERVALUE(Table_Query_from_MF_DSNP62[[#This Row],[CL_GL_ACCT_TO20]]))</f>
        <v>1</v>
      </c>
      <c r="JA396" s="33" t="b">
        <f>AND($A$2&gt;=_xlfn.NUMBERVALUE(Table_Query_from_MF_DSNP62[[#This Row],[CL_GL_ACCT_FR21]]),$A$2&lt;=_xlfn.NUMBERVALUE(Table_Query_from_MF_DSNP62[[#This Row],[CL_GL_ACCT_TO21]]))</f>
        <v>1</v>
      </c>
      <c r="JB396" s="33" t="b">
        <f>AND($A$2&gt;=_xlfn.NUMBERVALUE(Table_Query_from_MF_DSNP62[[#This Row],[CL_GL_ACCT_FR22]]),$A$2&lt;=_xlfn.NUMBERVALUE(Table_Query_from_MF_DSNP62[[#This Row],[CL_GL_ACCT_TO22]]))</f>
        <v>1</v>
      </c>
      <c r="JC396" s="33" t="b">
        <f>AND($A$2&gt;=_xlfn.NUMBERVALUE(Table_Query_from_MF_DSNP62[[#This Row],[CL_GL_ACCT_FR23]]),$A$2&lt;=_xlfn.NUMBERVALUE(Table_Query_from_MF_DSNP62[[#This Row],[CL_GL_ACCT_TO23]]))</f>
        <v>1</v>
      </c>
      <c r="JD396" s="33" t="b">
        <f>AND($A$2&gt;=_xlfn.NUMBERVALUE(Table_Query_from_MF_DSNP62[[#This Row],[CL_GL_ACCT_FR24]]),$A$2&lt;=_xlfn.NUMBERVALUE(Table_Query_from_MF_DSNP62[[#This Row],[CL_GL_ACCT_TO24]]))</f>
        <v>1</v>
      </c>
      <c r="JE396" s="33" t="b">
        <f>AND($A$2&gt;=_xlfn.NUMBERVALUE(Table_Query_from_MF_DSNP62[[#This Row],[CL_GL_ACCT_FR25]]),$A$2&lt;=_xlfn.NUMBERVALUE(Table_Query_from_MF_DSNP62[[#This Row],[CL_GL_ACCT_TO25]]))</f>
        <v>1</v>
      </c>
      <c r="JF396" s="33" t="b">
        <f>OR(Table_Query_from_MF_DSNP62[[#This Row],[PairA]:[PairO]])</f>
        <v>1</v>
      </c>
      <c r="JG396" s="33">
        <f>_xlfn.IFNA(MATCH(TRUE,Table_Query_from_MF_DSNP62[[#This Row],[PairA]:[PairO]],0),"none")</f>
        <v>5</v>
      </c>
      <c r="JH396" s="33" t="b">
        <f>AND($B$2&gt;=_xlfn.NUMBERVALUE(Table_Query_from_MF_DSNP62[[#This Row],[CL_CMP_OBJ_FR1]]),$B$2&lt;=_xlfn.NUMBERVALUE(Table_Query_from_MF_DSNP62[[#This Row],[CL_CMP_OBJ_TO1]]))</f>
        <v>0</v>
      </c>
      <c r="JI396" s="33" t="b">
        <f>AND($B$2&gt;=_xlfn.NUMBERVALUE(Table_Query_from_MF_DSNP62[[#This Row],[CL_CMP_OBJ_FR2]]),$B$2&lt;=_xlfn.NUMBERVALUE(Table_Query_from_MF_DSNP62[[#This Row],[CL_CMP_OBJ_TO2]]))</f>
        <v>0</v>
      </c>
      <c r="JJ396" s="33" t="b">
        <f>AND($B$2&gt;=_xlfn.NUMBERVALUE(Table_Query_from_MF_DSNP62[[#This Row],[CL_CMP_OBJ_FR3]]),$B$2&lt;=_xlfn.NUMBERVALUE(Table_Query_from_MF_DSNP62[[#This Row],[CL_CMP_OBJ_TO3]]))</f>
        <v>0</v>
      </c>
      <c r="JK396" s="33" t="b">
        <f>AND($B$2&gt;=_xlfn.NUMBERVALUE(Table_Query_from_MF_DSNP62[[#This Row],[CL_CMP_OBJ_FR4]]),$B$2&lt;=_xlfn.NUMBERVALUE(Table_Query_from_MF_DSNP62[[#This Row],[CL_CMP_OBJ_TO4]]))</f>
        <v>0</v>
      </c>
      <c r="JL396" s="33" t="b">
        <f>AND($B$2&gt;=_xlfn.NUMBERVALUE(Table_Query_from_MF_DSNP62[[#This Row],[CL_CMP_OBJ_FR5]]),$B$2&lt;=_xlfn.NUMBERVALUE(Table_Query_from_MF_DSNP62[[#This Row],[CL_CMP_OBJ_TO5]]))</f>
        <v>1</v>
      </c>
      <c r="JM396" s="33" t="b">
        <f>AND($B$2&gt;=_xlfn.NUMBERVALUE(Table_Query_from_MF_DSNP62[[#This Row],[CL_CMP_OBJ_FR6]]),$B$2&lt;=_xlfn.NUMBERVALUE(Table_Query_from_MF_DSNP62[[#This Row],[CL_CMP_OBJ_TO6]]))</f>
        <v>1</v>
      </c>
      <c r="JN396" s="33" t="b">
        <f>AND($B$2&gt;=_xlfn.NUMBERVALUE(Table_Query_from_MF_DSNP62[[#This Row],[CL_CMP_OBJ_FR7]]),$B$2&lt;=_xlfn.NUMBERVALUE(Table_Query_from_MF_DSNP62[[#This Row],[CL_CMP_OBJ_TO7]]))</f>
        <v>1</v>
      </c>
      <c r="JO396" s="33" t="b">
        <f>AND($B$2&gt;=_xlfn.NUMBERVALUE(Table_Query_from_MF_DSNP62[[#This Row],[CL_CMP_OBJ_FR8]]),$B$2&lt;=_xlfn.NUMBERVALUE(Table_Query_from_MF_DSNP62[[#This Row],[CL_CMP_OBJ_TO8]]))</f>
        <v>1</v>
      </c>
      <c r="JP396" s="33" t="b">
        <f>AND($B$2&gt;=_xlfn.NUMBERVALUE(Table_Query_from_MF_DSNP62[[#This Row],[CL_CMP_OBJ_FR9]]),$B$2&lt;=_xlfn.NUMBERVALUE(Table_Query_from_MF_DSNP62[[#This Row],[CL_CMP_OBJ_TO9]]))</f>
        <v>1</v>
      </c>
      <c r="JQ396" s="33" t="b">
        <f>AND($B$2&gt;=_xlfn.NUMBERVALUE(Table_Query_from_MF_DSNP62[[#This Row],[CL_CMP_OBJ_FR10]]),$B$2&lt;=_xlfn.NUMBERVALUE(Table_Query_from_MF_DSNP62[[#This Row],[CL_CMP_OBJ_TO10]]))</f>
        <v>1</v>
      </c>
      <c r="JR396" s="33" t="b">
        <f>AND($B$2&gt;=_xlfn.NUMBERVALUE(Table_Query_from_MF_DSNP62[[#This Row],[CL_CMP_OBJ_FR11]]),$B$2&lt;=_xlfn.NUMBERVALUE(Table_Query_from_MF_DSNP62[[#This Row],[CL_CMP_OBJ_TO11]]))</f>
        <v>1</v>
      </c>
      <c r="JS396" s="33" t="b">
        <f>AND($B$2&gt;=_xlfn.NUMBERVALUE(Table_Query_from_MF_DSNP62[[#This Row],[CL_CMP_OBJ_FR12]]),$B$2&lt;=_xlfn.NUMBERVALUE(Table_Query_from_MF_DSNP62[[#This Row],[CL_CMP_OBJ_TO12]]))</f>
        <v>1</v>
      </c>
      <c r="JT396" s="33" t="b">
        <f>AND($B$2&gt;=_xlfn.NUMBERVALUE(Table_Query_from_MF_DSNP62[[#This Row],[CL_CMP_OBJ_FR13]]),$B$2&lt;=_xlfn.NUMBERVALUE(Table_Query_from_MF_DSNP62[[#This Row],[CL_CMP_OBJ_TO13]]))</f>
        <v>1</v>
      </c>
      <c r="JU396" s="33" t="b">
        <f>AND($B$2&gt;=_xlfn.NUMBERVALUE(Table_Query_from_MF_DSNP62[[#This Row],[CL_CMP_OBJ_FR14]]),$B$2&lt;=_xlfn.NUMBERVALUE(Table_Query_from_MF_DSNP62[[#This Row],[CL_CMP_OBJ_TO14]]))</f>
        <v>1</v>
      </c>
      <c r="JV396" s="33" t="b">
        <f>AND($B$2&gt;=_xlfn.NUMBERVALUE(Table_Query_from_MF_DSNP62[[#This Row],[CL_CMP_OBJ_FR15]]),$B$2&lt;=_xlfn.NUMBERVALUE(Table_Query_from_MF_DSNP62[[#This Row],[CL_CMP_OBJ_TO15]]))</f>
        <v>1</v>
      </c>
    </row>
    <row r="397" spans="1:282" x14ac:dyDescent="0.25">
      <c r="A397" t="b">
        <f>OR(,Table_Query_from_MF_DSNP62[[#This Row],[Desired GL included as "hard-coded" GL?]],Table_Query_from_MF_DSNP62[[#This Row],[Desired GL included as "Open GL"?]])</f>
        <v>1</v>
      </c>
      <c r="B397" t="b">
        <f>Table_Query_from_MF_DSNP62[[#This Row],[Desired CObj included as "Open CObj"?]]</f>
        <v>1</v>
      </c>
      <c r="C397" t="s">
        <v>2009</v>
      </c>
      <c r="D397" t="s">
        <v>2010</v>
      </c>
      <c r="E397" t="s">
        <v>8</v>
      </c>
      <c r="F397" s="24" t="s">
        <v>417</v>
      </c>
      <c r="G397" t="s">
        <v>444</v>
      </c>
      <c r="H397" s="24" t="s">
        <v>366</v>
      </c>
      <c r="I397" t="s">
        <v>409</v>
      </c>
      <c r="J397" s="24" t="s">
        <v>444</v>
      </c>
      <c r="K397" t="s">
        <v>444</v>
      </c>
      <c r="L397" s="24" t="s">
        <v>444</v>
      </c>
      <c r="M397" t="s">
        <v>444</v>
      </c>
      <c r="N397" t="s">
        <v>444</v>
      </c>
      <c r="O397" t="s">
        <v>444</v>
      </c>
      <c r="P397" t="s">
        <v>444</v>
      </c>
      <c r="Q397" t="s">
        <v>15</v>
      </c>
      <c r="R397" t="s">
        <v>444</v>
      </c>
      <c r="S397" t="s">
        <v>442</v>
      </c>
      <c r="T397" t="s">
        <v>447</v>
      </c>
      <c r="U397" t="s">
        <v>444</v>
      </c>
      <c r="V397" t="s">
        <v>444</v>
      </c>
      <c r="W397" t="s">
        <v>447</v>
      </c>
      <c r="X397" t="s">
        <v>444</v>
      </c>
      <c r="Y397" t="s">
        <v>444</v>
      </c>
      <c r="Z397" t="s">
        <v>442</v>
      </c>
      <c r="AA397" t="s">
        <v>442</v>
      </c>
      <c r="AB397" t="s">
        <v>442</v>
      </c>
      <c r="AC397" t="s">
        <v>444</v>
      </c>
      <c r="AD397" t="s">
        <v>444</v>
      </c>
      <c r="AE397" t="s">
        <v>444</v>
      </c>
      <c r="AF397" t="s">
        <v>444</v>
      </c>
      <c r="AG397" t="s">
        <v>442</v>
      </c>
      <c r="AH397" t="s">
        <v>444</v>
      </c>
      <c r="AI397" t="s">
        <v>447</v>
      </c>
      <c r="AJ397" t="s">
        <v>15</v>
      </c>
      <c r="AK397" t="s">
        <v>444</v>
      </c>
      <c r="AL397" t="s">
        <v>444</v>
      </c>
      <c r="AM397" t="s">
        <v>444</v>
      </c>
      <c r="AN397" t="s">
        <v>444</v>
      </c>
      <c r="AO397" t="s">
        <v>444</v>
      </c>
      <c r="AP397" t="s">
        <v>442</v>
      </c>
      <c r="AQ397" t="s">
        <v>1440</v>
      </c>
      <c r="AR397" t="s">
        <v>1451</v>
      </c>
      <c r="AS397" t="s">
        <v>162</v>
      </c>
      <c r="AT397" t="s">
        <v>10</v>
      </c>
      <c r="AU397" t="s">
        <v>444</v>
      </c>
      <c r="AV397" t="s">
        <v>442</v>
      </c>
      <c r="AW397" t="s">
        <v>444</v>
      </c>
      <c r="AX397" t="s">
        <v>444</v>
      </c>
      <c r="AY397" t="s">
        <v>444</v>
      </c>
      <c r="AZ397" t="s">
        <v>444</v>
      </c>
      <c r="BA397" t="s">
        <v>444</v>
      </c>
      <c r="BB397" t="s">
        <v>444</v>
      </c>
      <c r="BC397" t="s">
        <v>444</v>
      </c>
      <c r="BD397" t="s">
        <v>1359</v>
      </c>
      <c r="BE397" t="s">
        <v>444</v>
      </c>
      <c r="BF397" t="s">
        <v>1360</v>
      </c>
      <c r="BG397" t="s">
        <v>444</v>
      </c>
      <c r="BH397" t="s">
        <v>444</v>
      </c>
      <c r="BI397" t="s">
        <v>444</v>
      </c>
      <c r="BJ397" t="s">
        <v>444</v>
      </c>
      <c r="BK397" t="s">
        <v>444</v>
      </c>
      <c r="BL397" t="s">
        <v>444</v>
      </c>
      <c r="BM397" t="s">
        <v>444</v>
      </c>
      <c r="BN397" t="s">
        <v>444</v>
      </c>
      <c r="BO397" t="s">
        <v>444</v>
      </c>
      <c r="BP397" t="s">
        <v>444</v>
      </c>
      <c r="BQ397" t="s">
        <v>444</v>
      </c>
      <c r="BR397" t="s">
        <v>444</v>
      </c>
      <c r="BS397" t="s">
        <v>444</v>
      </c>
      <c r="BT397" t="s">
        <v>444</v>
      </c>
      <c r="BU397" t="s">
        <v>444</v>
      </c>
      <c r="BV397" t="s">
        <v>444</v>
      </c>
      <c r="BW397" t="s">
        <v>444</v>
      </c>
      <c r="BX397" t="s">
        <v>444</v>
      </c>
      <c r="BY397" t="s">
        <v>444</v>
      </c>
      <c r="BZ397" t="s">
        <v>444</v>
      </c>
      <c r="CA397" t="s">
        <v>444</v>
      </c>
      <c r="CB397" t="s">
        <v>444</v>
      </c>
      <c r="CC397" t="s">
        <v>444</v>
      </c>
      <c r="CD397" t="s">
        <v>444</v>
      </c>
      <c r="CE397" t="s">
        <v>444</v>
      </c>
      <c r="CF397" t="s">
        <v>444</v>
      </c>
      <c r="CG397" t="s">
        <v>444</v>
      </c>
      <c r="CH397" t="s">
        <v>444</v>
      </c>
      <c r="CI397" t="s">
        <v>444</v>
      </c>
      <c r="CJ397" t="s">
        <v>444</v>
      </c>
      <c r="CK397" t="s">
        <v>444</v>
      </c>
      <c r="CL397" t="s">
        <v>444</v>
      </c>
      <c r="CM397" t="s">
        <v>444</v>
      </c>
      <c r="CN397" t="s">
        <v>444</v>
      </c>
      <c r="CO397" t="s">
        <v>444</v>
      </c>
      <c r="CP397" t="s">
        <v>444</v>
      </c>
      <c r="CQ397" t="s">
        <v>444</v>
      </c>
      <c r="CR397" t="s">
        <v>444</v>
      </c>
      <c r="CS397" t="s">
        <v>444</v>
      </c>
      <c r="CT397" t="s">
        <v>444</v>
      </c>
      <c r="CU397" t="s">
        <v>282</v>
      </c>
      <c r="CV397" t="s">
        <v>2880</v>
      </c>
      <c r="CW397" t="s">
        <v>2736</v>
      </c>
      <c r="CX397" t="s">
        <v>2854</v>
      </c>
      <c r="CY397" t="s">
        <v>1472</v>
      </c>
      <c r="CZ397" t="s">
        <v>1473</v>
      </c>
      <c r="DA397" t="s">
        <v>444</v>
      </c>
      <c r="DB397" t="s">
        <v>444</v>
      </c>
      <c r="DC397" t="s">
        <v>444</v>
      </c>
      <c r="DD397" t="s">
        <v>444</v>
      </c>
      <c r="DE397" t="s">
        <v>444</v>
      </c>
      <c r="DF397" t="s">
        <v>444</v>
      </c>
      <c r="DG397" t="s">
        <v>444</v>
      </c>
      <c r="DH397" t="s">
        <v>444</v>
      </c>
      <c r="DI397" t="s">
        <v>282</v>
      </c>
      <c r="DJ397" t="s">
        <v>1440</v>
      </c>
      <c r="DK397" t="s">
        <v>1451</v>
      </c>
      <c r="DL397" t="s">
        <v>444</v>
      </c>
      <c r="DM397" t="s">
        <v>444</v>
      </c>
      <c r="DN397" t="s">
        <v>444</v>
      </c>
      <c r="DO397" t="s">
        <v>444</v>
      </c>
      <c r="DP397" t="s">
        <v>444</v>
      </c>
      <c r="DQ397" t="s">
        <v>444</v>
      </c>
      <c r="DR397" t="s">
        <v>444</v>
      </c>
      <c r="DS397" t="s">
        <v>15</v>
      </c>
      <c r="DT397" s="24" t="s">
        <v>66</v>
      </c>
      <c r="DU397" s="24" t="s">
        <v>84</v>
      </c>
      <c r="DV397" t="s">
        <v>444</v>
      </c>
      <c r="DW397" t="s">
        <v>444</v>
      </c>
      <c r="DX397" s="24" t="s">
        <v>444</v>
      </c>
      <c r="DY397" s="24" t="s">
        <v>444</v>
      </c>
      <c r="DZ397" t="s">
        <v>444</v>
      </c>
      <c r="EA397" t="s">
        <v>444</v>
      </c>
      <c r="EB397" s="24" t="s">
        <v>444</v>
      </c>
      <c r="EC397" s="24" t="s">
        <v>444</v>
      </c>
      <c r="ED397" t="s">
        <v>444</v>
      </c>
      <c r="EE397" t="s">
        <v>444</v>
      </c>
      <c r="EF397" s="24" t="s">
        <v>444</v>
      </c>
      <c r="EG397" s="24" t="s">
        <v>444</v>
      </c>
      <c r="EH397" t="s">
        <v>444</v>
      </c>
      <c r="EI397" t="s">
        <v>444</v>
      </c>
      <c r="EJ397" s="24" t="s">
        <v>444</v>
      </c>
      <c r="EK397" s="24" t="s">
        <v>444</v>
      </c>
      <c r="EL397" t="s">
        <v>444</v>
      </c>
      <c r="EM397" t="s">
        <v>444</v>
      </c>
      <c r="EN397" s="24" t="s">
        <v>444</v>
      </c>
      <c r="EO397" s="24" t="s">
        <v>444</v>
      </c>
      <c r="EP397" t="s">
        <v>444</v>
      </c>
      <c r="EQ397" t="s">
        <v>444</v>
      </c>
      <c r="ER397" s="24" t="s">
        <v>444</v>
      </c>
      <c r="ES397" s="24" t="s">
        <v>444</v>
      </c>
      <c r="ET397" t="s">
        <v>444</v>
      </c>
      <c r="EU397" t="s">
        <v>444</v>
      </c>
      <c r="EV397" s="24" t="s">
        <v>444</v>
      </c>
      <c r="EW397" s="24" t="s">
        <v>444</v>
      </c>
      <c r="EX397" t="s">
        <v>444</v>
      </c>
      <c r="EY397" t="s">
        <v>444</v>
      </c>
      <c r="EZ397" s="24" t="s">
        <v>444</v>
      </c>
      <c r="FA397" s="24" t="s">
        <v>444</v>
      </c>
      <c r="FB397" t="s">
        <v>444</v>
      </c>
      <c r="FC397" t="s">
        <v>444</v>
      </c>
      <c r="FD397" s="24" t="s">
        <v>444</v>
      </c>
      <c r="FE397" s="24" t="s">
        <v>444</v>
      </c>
      <c r="FF397" t="s">
        <v>444</v>
      </c>
      <c r="FG397" t="s">
        <v>444</v>
      </c>
      <c r="FH397" s="24" t="s">
        <v>444</v>
      </c>
      <c r="FI397" s="24" t="s">
        <v>444</v>
      </c>
      <c r="FJ397" t="s">
        <v>444</v>
      </c>
      <c r="FK397" t="s">
        <v>444</v>
      </c>
      <c r="FL397" s="24" t="s">
        <v>444</v>
      </c>
      <c r="FM397" s="24" t="s">
        <v>444</v>
      </c>
      <c r="FN397" t="s">
        <v>444</v>
      </c>
      <c r="FO397" t="s">
        <v>444</v>
      </c>
      <c r="FP397" s="24" t="s">
        <v>444</v>
      </c>
      <c r="FQ397" s="24" t="s">
        <v>444</v>
      </c>
      <c r="FR397" t="s">
        <v>444</v>
      </c>
      <c r="FS397" t="s">
        <v>444</v>
      </c>
      <c r="FT397" s="24" t="s">
        <v>444</v>
      </c>
      <c r="FU397" s="24" t="s">
        <v>444</v>
      </c>
      <c r="FV397" t="s">
        <v>444</v>
      </c>
      <c r="FW397" t="s">
        <v>444</v>
      </c>
      <c r="FX397" s="24" t="s">
        <v>444</v>
      </c>
      <c r="FY397" s="24" t="s">
        <v>444</v>
      </c>
      <c r="FZ397" t="s">
        <v>444</v>
      </c>
      <c r="GA397" t="s">
        <v>444</v>
      </c>
      <c r="GB397" s="24" t="s">
        <v>444</v>
      </c>
      <c r="GC397" s="24" t="s">
        <v>444</v>
      </c>
      <c r="GD397" t="s">
        <v>444</v>
      </c>
      <c r="GE397" t="s">
        <v>444</v>
      </c>
      <c r="GF397" s="24" t="s">
        <v>444</v>
      </c>
      <c r="GG397" s="24" t="s">
        <v>444</v>
      </c>
      <c r="GH397" t="s">
        <v>15</v>
      </c>
      <c r="GI397" s="24" t="s">
        <v>508</v>
      </c>
      <c r="GJ397" s="24" t="s">
        <v>508</v>
      </c>
      <c r="GK397" t="s">
        <v>518</v>
      </c>
      <c r="GL397" t="s">
        <v>518</v>
      </c>
      <c r="GM397" s="24" t="s">
        <v>3441</v>
      </c>
      <c r="GN397" s="24" t="s">
        <v>3441</v>
      </c>
      <c r="GO397" t="s">
        <v>3439</v>
      </c>
      <c r="GP397" t="s">
        <v>3439</v>
      </c>
      <c r="GQ397" s="24" t="s">
        <v>523</v>
      </c>
      <c r="GR397" s="24" t="s">
        <v>523</v>
      </c>
      <c r="GS397" t="s">
        <v>525</v>
      </c>
      <c r="GT397" t="s">
        <v>525</v>
      </c>
      <c r="GU397" s="24" t="s">
        <v>444</v>
      </c>
      <c r="GV397" s="24" t="s">
        <v>444</v>
      </c>
      <c r="GW397" t="s">
        <v>444</v>
      </c>
      <c r="GX397" t="s">
        <v>444</v>
      </c>
      <c r="GY397" s="24" t="s">
        <v>444</v>
      </c>
      <c r="GZ397" s="24" t="s">
        <v>444</v>
      </c>
      <c r="HA397" t="s">
        <v>444</v>
      </c>
      <c r="HB397" t="s">
        <v>444</v>
      </c>
      <c r="HC397" s="24" t="s">
        <v>444</v>
      </c>
      <c r="HD397" s="24" t="s">
        <v>444</v>
      </c>
      <c r="HE397" t="s">
        <v>444</v>
      </c>
      <c r="HF397" t="s">
        <v>444</v>
      </c>
      <c r="HG397" s="24" t="s">
        <v>444</v>
      </c>
      <c r="HH397" s="24" t="s">
        <v>444</v>
      </c>
      <c r="HI397" t="s">
        <v>444</v>
      </c>
      <c r="HJ397" t="s">
        <v>444</v>
      </c>
      <c r="HK397" s="24" t="s">
        <v>444</v>
      </c>
      <c r="HL397" s="24" t="s">
        <v>444</v>
      </c>
      <c r="HM397" t="s">
        <v>444</v>
      </c>
      <c r="HN397" t="s">
        <v>444</v>
      </c>
      <c r="HO397" s="24" t="s">
        <v>444</v>
      </c>
      <c r="HP397" s="24" t="s">
        <v>444</v>
      </c>
      <c r="HQ397" t="s">
        <v>444</v>
      </c>
      <c r="HR397" t="s">
        <v>444</v>
      </c>
      <c r="HS397" s="24" t="s">
        <v>444</v>
      </c>
      <c r="HT397" s="24" t="s">
        <v>444</v>
      </c>
      <c r="HU397" t="s">
        <v>444</v>
      </c>
      <c r="HV397" t="s">
        <v>444</v>
      </c>
      <c r="HW397" s="24" t="s">
        <v>444</v>
      </c>
      <c r="HX397" s="24" t="s">
        <v>444</v>
      </c>
      <c r="HY397" t="s">
        <v>444</v>
      </c>
      <c r="HZ397" t="s">
        <v>444</v>
      </c>
      <c r="IA397" t="s">
        <v>2880</v>
      </c>
      <c r="IB397" t="s">
        <v>2736</v>
      </c>
      <c r="IC397" t="s">
        <v>3457</v>
      </c>
      <c r="ID397" s="33" t="b" cm="1">
        <f t="array" ref="ID397">_xlfn.IFNA(MATCH($A$2,_xlfn.NUMBERVALUE(Table_Query_from_MF_DSNP62[[#This Row],[CL_GLACCT_DR1]:[CL_GLACCT_CR4]]),0),0)&gt;=1</f>
        <v>1</v>
      </c>
      <c r="IE397" s="33" t="b">
        <f>OR(Table_Query_from_MF_DSNP62[[#This Row],[Pair1]:[Pair25]])</f>
        <v>1</v>
      </c>
      <c r="IF397" s="33">
        <f>_xlfn.IFNA(MATCH(TRUE,Table_Query_from_MF_DSNP62[[#This Row],[Pair1]:[Pair25]],0),"none")</f>
        <v>2</v>
      </c>
      <c r="IG397" s="33" t="b">
        <f>AND($A$2&gt;=_xlfn.NUMBERVALUE(Table_Query_from_MF_DSNP62[[#This Row],[CL_GL_ACCT_FR1]]),$A$2&lt;=_xlfn.NUMBERVALUE(Table_Query_from_MF_DSNP62[[#This Row],[CL_GL_ACCT_TO1]]))</f>
        <v>0</v>
      </c>
      <c r="IH397" s="33" t="b">
        <f>AND($A$2&gt;=_xlfn.NUMBERVALUE(Table_Query_from_MF_DSNP62[[#This Row],[CL_GL_ACCT_FR2]]),$A$2&lt;=_xlfn.NUMBERVALUE(Table_Query_from_MF_DSNP62[[#This Row],[CL_GL_ACCT_TO2]]))</f>
        <v>1</v>
      </c>
      <c r="II397" s="33" t="b">
        <f>AND($A$2&gt;=_xlfn.NUMBERVALUE(Table_Query_from_MF_DSNP62[[#This Row],[CL_GL_ACCT_FR3]]),$A$2&lt;=_xlfn.NUMBERVALUE(Table_Query_from_MF_DSNP62[[#This Row],[CL_GL_ACCT_TO3]]))</f>
        <v>1</v>
      </c>
      <c r="IJ397" s="33" t="b">
        <f>AND($A$2&gt;=_xlfn.NUMBERVALUE(Table_Query_from_MF_DSNP62[[#This Row],[CL_GL_ACCT_FR4]]),$A$2&lt;=_xlfn.NUMBERVALUE(Table_Query_from_MF_DSNP62[[#This Row],[CL_GL_ACCT_TO4]]))</f>
        <v>1</v>
      </c>
      <c r="IK397" s="33" t="b">
        <f>AND($A$2&gt;=_xlfn.NUMBERVALUE(Table_Query_from_MF_DSNP62[[#This Row],[CL_GL_ACCT_FR5]]),$A$2&lt;=_xlfn.NUMBERVALUE(Table_Query_from_MF_DSNP62[[#This Row],[CL_GL_ACCT_TO5]]))</f>
        <v>1</v>
      </c>
      <c r="IL397" s="33" t="b">
        <f>AND($A$2&gt;=_xlfn.NUMBERVALUE(Table_Query_from_MF_DSNP62[[#This Row],[CL_GL_ACCT_FR6]]),$A$2&lt;=_xlfn.NUMBERVALUE(Table_Query_from_MF_DSNP62[[#This Row],[CL_GL_ACCT_TO6]]))</f>
        <v>1</v>
      </c>
      <c r="IM397" s="33" t="b">
        <f>AND($A$2&gt;=_xlfn.NUMBERVALUE(Table_Query_from_MF_DSNP62[[#This Row],[CL_GL_ACCT_FR7]]),$A$2&lt;=_xlfn.NUMBERVALUE(Table_Query_from_MF_DSNP62[[#This Row],[CL_GL_ACCT_TO7]]))</f>
        <v>1</v>
      </c>
      <c r="IN397" s="33" t="b">
        <f>AND($A$2&gt;=_xlfn.NUMBERVALUE(Table_Query_from_MF_DSNP62[[#This Row],[CL_GL_ACCT_FR8]]),$A$2&lt;=_xlfn.NUMBERVALUE(Table_Query_from_MF_DSNP62[[#This Row],[CL_GL_ACCT_TO8]]))</f>
        <v>1</v>
      </c>
      <c r="IO397" s="33" t="b">
        <f>AND($A$2&gt;=_xlfn.NUMBERVALUE(Table_Query_from_MF_DSNP62[[#This Row],[CL_GL_ACCT_FR9]]),$A$2&lt;=_xlfn.NUMBERVALUE(Table_Query_from_MF_DSNP62[[#This Row],[CL_GL_ACCT_TO9]]))</f>
        <v>1</v>
      </c>
      <c r="IP397" s="33" t="b">
        <f>AND($A$2&gt;=_xlfn.NUMBERVALUE(Table_Query_from_MF_DSNP62[[#This Row],[CL_GL_ACCT_FR10]]),$A$2&lt;=_xlfn.NUMBERVALUE(Table_Query_from_MF_DSNP62[[#This Row],[CL_GL_ACCT_TO10]]))</f>
        <v>1</v>
      </c>
      <c r="IQ397" s="33" t="b">
        <f>AND($A$2&gt;=_xlfn.NUMBERVALUE(Table_Query_from_MF_DSNP62[[#This Row],[CL_GL_ACCT_FR11]]),$A$2&lt;=_xlfn.NUMBERVALUE(Table_Query_from_MF_DSNP62[[#This Row],[CL_GL_ACCT_TO11]]))</f>
        <v>1</v>
      </c>
      <c r="IR397" s="33" t="b">
        <f>AND($A$2&gt;=_xlfn.NUMBERVALUE(Table_Query_from_MF_DSNP62[[#This Row],[CL_GL_ACCT_FR12]]),$A$2&lt;=_xlfn.NUMBERVALUE(Table_Query_from_MF_DSNP62[[#This Row],[CL_GL_ACCT_TO12]]))</f>
        <v>1</v>
      </c>
      <c r="IS397" s="33" t="b">
        <f>AND($A$2&gt;=_xlfn.NUMBERVALUE(Table_Query_from_MF_DSNP62[[#This Row],[CL_GL_ACCT_FR13]]),$A$2&lt;=_xlfn.NUMBERVALUE(Table_Query_from_MF_DSNP62[[#This Row],[CL_GL_ACCT_TO13]]))</f>
        <v>1</v>
      </c>
      <c r="IT397" s="33" t="b">
        <f>AND($A$2&gt;=_xlfn.NUMBERVALUE(Table_Query_from_MF_DSNP62[[#This Row],[CL_GL_ACCT_FR14]]),$A$2&lt;=_xlfn.NUMBERVALUE(Table_Query_from_MF_DSNP62[[#This Row],[CL_GL_ACCT_TO14]]))</f>
        <v>1</v>
      </c>
      <c r="IU397" s="33" t="b">
        <f>AND($A$2&gt;=_xlfn.NUMBERVALUE(Table_Query_from_MF_DSNP62[[#This Row],[CL_GL_ACCT_FR15]]),$A$2&lt;=_xlfn.NUMBERVALUE(Table_Query_from_MF_DSNP62[[#This Row],[CL_GL_ACCT_TO15]]))</f>
        <v>1</v>
      </c>
      <c r="IV397" s="33" t="b">
        <f>AND($A$2&gt;=_xlfn.NUMBERVALUE(Table_Query_from_MF_DSNP62[[#This Row],[CL_GL_ACCT_FR16]]),$A$2&lt;=_xlfn.NUMBERVALUE(Table_Query_from_MF_DSNP62[[#This Row],[CL_GL_ACCT_TO16]]))</f>
        <v>1</v>
      </c>
      <c r="IW397" s="33" t="b">
        <f>AND($A$2&gt;=_xlfn.NUMBERVALUE(Table_Query_from_MF_DSNP62[[#This Row],[CL_GL_ACCT_FR17]]),$A$2&lt;=_xlfn.NUMBERVALUE(Table_Query_from_MF_DSNP62[[#This Row],[CL_GL_ACCT_TO17]]))</f>
        <v>1</v>
      </c>
      <c r="IX397" s="33" t="b">
        <f>AND($A$2&gt;=_xlfn.NUMBERVALUE(Table_Query_from_MF_DSNP62[[#This Row],[CL_GL_ACCT_FR18]]),$A$2&lt;=_xlfn.NUMBERVALUE(Table_Query_from_MF_DSNP62[[#This Row],[CL_GL_ACCT_TO18]]))</f>
        <v>1</v>
      </c>
      <c r="IY397" s="33" t="b">
        <f>AND($A$2&gt;=_xlfn.NUMBERVALUE(Table_Query_from_MF_DSNP62[[#This Row],[CL_GL_ACCT_FR19]]),$A$2&lt;=_xlfn.NUMBERVALUE(Table_Query_from_MF_DSNP62[[#This Row],[CL_GL_ACCT_TO19]]))</f>
        <v>1</v>
      </c>
      <c r="IZ397" s="33" t="b">
        <f>AND($A$2&gt;=_xlfn.NUMBERVALUE(Table_Query_from_MF_DSNP62[[#This Row],[CL_GL_ACCT_FR20]]),$A$2&lt;=_xlfn.NUMBERVALUE(Table_Query_from_MF_DSNP62[[#This Row],[CL_GL_ACCT_TO20]]))</f>
        <v>1</v>
      </c>
      <c r="JA397" s="33" t="b">
        <f>AND($A$2&gt;=_xlfn.NUMBERVALUE(Table_Query_from_MF_DSNP62[[#This Row],[CL_GL_ACCT_FR21]]),$A$2&lt;=_xlfn.NUMBERVALUE(Table_Query_from_MF_DSNP62[[#This Row],[CL_GL_ACCT_TO21]]))</f>
        <v>1</v>
      </c>
      <c r="JB397" s="33" t="b">
        <f>AND($A$2&gt;=_xlfn.NUMBERVALUE(Table_Query_from_MF_DSNP62[[#This Row],[CL_GL_ACCT_FR22]]),$A$2&lt;=_xlfn.NUMBERVALUE(Table_Query_from_MF_DSNP62[[#This Row],[CL_GL_ACCT_TO22]]))</f>
        <v>1</v>
      </c>
      <c r="JC397" s="33" t="b">
        <f>AND($A$2&gt;=_xlfn.NUMBERVALUE(Table_Query_from_MF_DSNP62[[#This Row],[CL_GL_ACCT_FR23]]),$A$2&lt;=_xlfn.NUMBERVALUE(Table_Query_from_MF_DSNP62[[#This Row],[CL_GL_ACCT_TO23]]))</f>
        <v>1</v>
      </c>
      <c r="JD397" s="33" t="b">
        <f>AND($A$2&gt;=_xlfn.NUMBERVALUE(Table_Query_from_MF_DSNP62[[#This Row],[CL_GL_ACCT_FR24]]),$A$2&lt;=_xlfn.NUMBERVALUE(Table_Query_from_MF_DSNP62[[#This Row],[CL_GL_ACCT_TO24]]))</f>
        <v>1</v>
      </c>
      <c r="JE397" s="33" t="b">
        <f>AND($A$2&gt;=_xlfn.NUMBERVALUE(Table_Query_from_MF_DSNP62[[#This Row],[CL_GL_ACCT_FR25]]),$A$2&lt;=_xlfn.NUMBERVALUE(Table_Query_from_MF_DSNP62[[#This Row],[CL_GL_ACCT_TO25]]))</f>
        <v>1</v>
      </c>
      <c r="JF397" s="33" t="b">
        <f>OR(Table_Query_from_MF_DSNP62[[#This Row],[PairA]:[PairO]])</f>
        <v>1</v>
      </c>
      <c r="JG397" s="33">
        <f>_xlfn.IFNA(MATCH(TRUE,Table_Query_from_MF_DSNP62[[#This Row],[PairA]:[PairO]],0),"none")</f>
        <v>7</v>
      </c>
      <c r="JH397" s="33" t="b">
        <f>AND($B$2&gt;=_xlfn.NUMBERVALUE(Table_Query_from_MF_DSNP62[[#This Row],[CL_CMP_OBJ_FR1]]),$B$2&lt;=_xlfn.NUMBERVALUE(Table_Query_from_MF_DSNP62[[#This Row],[CL_CMP_OBJ_TO1]]))</f>
        <v>0</v>
      </c>
      <c r="JI397" s="33" t="b">
        <f>AND($B$2&gt;=_xlfn.NUMBERVALUE(Table_Query_from_MF_DSNP62[[#This Row],[CL_CMP_OBJ_FR2]]),$B$2&lt;=_xlfn.NUMBERVALUE(Table_Query_from_MF_DSNP62[[#This Row],[CL_CMP_OBJ_TO2]]))</f>
        <v>0</v>
      </c>
      <c r="JJ397" s="33" t="b">
        <f>AND($B$2&gt;=_xlfn.NUMBERVALUE(Table_Query_from_MF_DSNP62[[#This Row],[CL_CMP_OBJ_FR3]]),$B$2&lt;=_xlfn.NUMBERVALUE(Table_Query_from_MF_DSNP62[[#This Row],[CL_CMP_OBJ_TO3]]))</f>
        <v>0</v>
      </c>
      <c r="JK397" s="33" t="b">
        <f>AND($B$2&gt;=_xlfn.NUMBERVALUE(Table_Query_from_MF_DSNP62[[#This Row],[CL_CMP_OBJ_FR4]]),$B$2&lt;=_xlfn.NUMBERVALUE(Table_Query_from_MF_DSNP62[[#This Row],[CL_CMP_OBJ_TO4]]))</f>
        <v>0</v>
      </c>
      <c r="JL397" s="33" t="b">
        <f>AND($B$2&gt;=_xlfn.NUMBERVALUE(Table_Query_from_MF_DSNP62[[#This Row],[CL_CMP_OBJ_FR5]]),$B$2&lt;=_xlfn.NUMBERVALUE(Table_Query_from_MF_DSNP62[[#This Row],[CL_CMP_OBJ_TO5]]))</f>
        <v>0</v>
      </c>
      <c r="JM397" s="33" t="b">
        <f>AND($B$2&gt;=_xlfn.NUMBERVALUE(Table_Query_from_MF_DSNP62[[#This Row],[CL_CMP_OBJ_FR6]]),$B$2&lt;=_xlfn.NUMBERVALUE(Table_Query_from_MF_DSNP62[[#This Row],[CL_CMP_OBJ_TO6]]))</f>
        <v>0</v>
      </c>
      <c r="JN397" s="33" t="b">
        <f>AND($B$2&gt;=_xlfn.NUMBERVALUE(Table_Query_from_MF_DSNP62[[#This Row],[CL_CMP_OBJ_FR7]]),$B$2&lt;=_xlfn.NUMBERVALUE(Table_Query_from_MF_DSNP62[[#This Row],[CL_CMP_OBJ_TO7]]))</f>
        <v>1</v>
      </c>
      <c r="JO397" s="33" t="b">
        <f>AND($B$2&gt;=_xlfn.NUMBERVALUE(Table_Query_from_MF_DSNP62[[#This Row],[CL_CMP_OBJ_FR8]]),$B$2&lt;=_xlfn.NUMBERVALUE(Table_Query_from_MF_DSNP62[[#This Row],[CL_CMP_OBJ_TO8]]))</f>
        <v>1</v>
      </c>
      <c r="JP397" s="33" t="b">
        <f>AND($B$2&gt;=_xlfn.NUMBERVALUE(Table_Query_from_MF_DSNP62[[#This Row],[CL_CMP_OBJ_FR9]]),$B$2&lt;=_xlfn.NUMBERVALUE(Table_Query_from_MF_DSNP62[[#This Row],[CL_CMP_OBJ_TO9]]))</f>
        <v>1</v>
      </c>
      <c r="JQ397" s="33" t="b">
        <f>AND($B$2&gt;=_xlfn.NUMBERVALUE(Table_Query_from_MF_DSNP62[[#This Row],[CL_CMP_OBJ_FR10]]),$B$2&lt;=_xlfn.NUMBERVALUE(Table_Query_from_MF_DSNP62[[#This Row],[CL_CMP_OBJ_TO10]]))</f>
        <v>1</v>
      </c>
      <c r="JR397" s="33" t="b">
        <f>AND($B$2&gt;=_xlfn.NUMBERVALUE(Table_Query_from_MF_DSNP62[[#This Row],[CL_CMP_OBJ_FR11]]),$B$2&lt;=_xlfn.NUMBERVALUE(Table_Query_from_MF_DSNP62[[#This Row],[CL_CMP_OBJ_TO11]]))</f>
        <v>1</v>
      </c>
      <c r="JS397" s="33" t="b">
        <f>AND($B$2&gt;=_xlfn.NUMBERVALUE(Table_Query_from_MF_DSNP62[[#This Row],[CL_CMP_OBJ_FR12]]),$B$2&lt;=_xlfn.NUMBERVALUE(Table_Query_from_MF_DSNP62[[#This Row],[CL_CMP_OBJ_TO12]]))</f>
        <v>1</v>
      </c>
      <c r="JT397" s="33" t="b">
        <f>AND($B$2&gt;=_xlfn.NUMBERVALUE(Table_Query_from_MF_DSNP62[[#This Row],[CL_CMP_OBJ_FR13]]),$B$2&lt;=_xlfn.NUMBERVALUE(Table_Query_from_MF_DSNP62[[#This Row],[CL_CMP_OBJ_TO13]]))</f>
        <v>1</v>
      </c>
      <c r="JU397" s="33" t="b">
        <f>AND($B$2&gt;=_xlfn.NUMBERVALUE(Table_Query_from_MF_DSNP62[[#This Row],[CL_CMP_OBJ_FR14]]),$B$2&lt;=_xlfn.NUMBERVALUE(Table_Query_from_MF_DSNP62[[#This Row],[CL_CMP_OBJ_TO14]]))</f>
        <v>1</v>
      </c>
      <c r="JV397" s="33" t="b">
        <f>AND($B$2&gt;=_xlfn.NUMBERVALUE(Table_Query_from_MF_DSNP62[[#This Row],[CL_CMP_OBJ_FR15]]),$B$2&lt;=_xlfn.NUMBERVALUE(Table_Query_from_MF_DSNP62[[#This Row],[CL_CMP_OBJ_TO15]]))</f>
        <v>1</v>
      </c>
    </row>
    <row r="398" spans="1:282" x14ac:dyDescent="0.25">
      <c r="A398" t="b">
        <f>OR(,Table_Query_from_MF_DSNP62[[#This Row],[Desired GL included as "hard-coded" GL?]],Table_Query_from_MF_DSNP62[[#This Row],[Desired GL included as "Open GL"?]])</f>
        <v>1</v>
      </c>
      <c r="B398" t="b">
        <f>Table_Query_from_MF_DSNP62[[#This Row],[Desired CObj included as "Open CObj"?]]</f>
        <v>1</v>
      </c>
      <c r="C398" t="s">
        <v>2011</v>
      </c>
      <c r="D398" t="s">
        <v>2012</v>
      </c>
      <c r="E398" t="s">
        <v>15</v>
      </c>
      <c r="F398" s="24" t="s">
        <v>94</v>
      </c>
      <c r="G398" t="s">
        <v>72</v>
      </c>
      <c r="H398" s="24" t="s">
        <v>444</v>
      </c>
      <c r="I398" t="s">
        <v>444</v>
      </c>
      <c r="J398" s="24" t="s">
        <v>444</v>
      </c>
      <c r="K398" t="s">
        <v>444</v>
      </c>
      <c r="L398" s="24" t="s">
        <v>444</v>
      </c>
      <c r="M398" t="s">
        <v>444</v>
      </c>
      <c r="N398" t="s">
        <v>444</v>
      </c>
      <c r="O398" t="s">
        <v>444</v>
      </c>
      <c r="P398" t="s">
        <v>444</v>
      </c>
      <c r="Q398" t="s">
        <v>15</v>
      </c>
      <c r="R398" t="s">
        <v>444</v>
      </c>
      <c r="S398" t="s">
        <v>442</v>
      </c>
      <c r="T398" t="s">
        <v>447</v>
      </c>
      <c r="U398" t="s">
        <v>444</v>
      </c>
      <c r="V398" t="s">
        <v>444</v>
      </c>
      <c r="W398" t="s">
        <v>442</v>
      </c>
      <c r="X398" t="s">
        <v>442</v>
      </c>
      <c r="Y398" t="s">
        <v>444</v>
      </c>
      <c r="Z398" t="s">
        <v>442</v>
      </c>
      <c r="AA398" t="s">
        <v>442</v>
      </c>
      <c r="AB398" t="s">
        <v>442</v>
      </c>
      <c r="AC398" t="s">
        <v>444</v>
      </c>
      <c r="AD398" t="s">
        <v>444</v>
      </c>
      <c r="AE398" t="s">
        <v>444</v>
      </c>
      <c r="AF398" t="s">
        <v>444</v>
      </c>
      <c r="AG398" t="s">
        <v>442</v>
      </c>
      <c r="AH398" t="s">
        <v>444</v>
      </c>
      <c r="AI398" t="s">
        <v>447</v>
      </c>
      <c r="AJ398" t="s">
        <v>442</v>
      </c>
      <c r="AK398" t="s">
        <v>444</v>
      </c>
      <c r="AL398" t="s">
        <v>444</v>
      </c>
      <c r="AM398" t="s">
        <v>444</v>
      </c>
      <c r="AN398" t="s">
        <v>444</v>
      </c>
      <c r="AO398" t="s">
        <v>444</v>
      </c>
      <c r="AP398" t="s">
        <v>442</v>
      </c>
      <c r="AQ398" t="s">
        <v>1440</v>
      </c>
      <c r="AR398" t="s">
        <v>1451</v>
      </c>
      <c r="AS398" t="s">
        <v>162</v>
      </c>
      <c r="AT398" t="s">
        <v>10</v>
      </c>
      <c r="AU398" t="s">
        <v>444</v>
      </c>
      <c r="AV398" t="s">
        <v>442</v>
      </c>
      <c r="AW398" t="s">
        <v>444</v>
      </c>
      <c r="AX398" t="s">
        <v>444</v>
      </c>
      <c r="AY398" t="s">
        <v>444</v>
      </c>
      <c r="AZ398" t="s">
        <v>444</v>
      </c>
      <c r="BA398" t="s">
        <v>444</v>
      </c>
      <c r="BB398" t="s">
        <v>444</v>
      </c>
      <c r="BC398" t="s">
        <v>444</v>
      </c>
      <c r="BD398" t="s">
        <v>1359</v>
      </c>
      <c r="BE398" t="s">
        <v>444</v>
      </c>
      <c r="BF398" t="s">
        <v>1360</v>
      </c>
      <c r="BG398" t="s">
        <v>444</v>
      </c>
      <c r="BH398" t="s">
        <v>444</v>
      </c>
      <c r="BI398" t="s">
        <v>444</v>
      </c>
      <c r="BJ398" t="s">
        <v>444</v>
      </c>
      <c r="BK398" t="s">
        <v>444</v>
      </c>
      <c r="BL398" t="s">
        <v>444</v>
      </c>
      <c r="BM398" t="s">
        <v>444</v>
      </c>
      <c r="BN398" t="s">
        <v>444</v>
      </c>
      <c r="BO398" t="s">
        <v>444</v>
      </c>
      <c r="BP398" t="s">
        <v>444</v>
      </c>
      <c r="BQ398" t="s">
        <v>444</v>
      </c>
      <c r="BR398" t="s">
        <v>444</v>
      </c>
      <c r="BS398" t="s">
        <v>444</v>
      </c>
      <c r="BT398" t="s">
        <v>444</v>
      </c>
      <c r="BU398" t="s">
        <v>444</v>
      </c>
      <c r="BV398" t="s">
        <v>444</v>
      </c>
      <c r="BW398" t="s">
        <v>444</v>
      </c>
      <c r="BX398" t="s">
        <v>444</v>
      </c>
      <c r="BY398" t="s">
        <v>444</v>
      </c>
      <c r="BZ398" t="s">
        <v>444</v>
      </c>
      <c r="CA398" t="s">
        <v>444</v>
      </c>
      <c r="CB398" t="s">
        <v>444</v>
      </c>
      <c r="CC398" t="s">
        <v>444</v>
      </c>
      <c r="CD398" t="s">
        <v>444</v>
      </c>
      <c r="CE398" t="s">
        <v>444</v>
      </c>
      <c r="CF398" t="s">
        <v>444</v>
      </c>
      <c r="CG398" t="s">
        <v>444</v>
      </c>
      <c r="CH398" t="s">
        <v>444</v>
      </c>
      <c r="CI398" t="s">
        <v>444</v>
      </c>
      <c r="CJ398" t="s">
        <v>444</v>
      </c>
      <c r="CK398" t="s">
        <v>444</v>
      </c>
      <c r="CL398" t="s">
        <v>444</v>
      </c>
      <c r="CM398" t="s">
        <v>444</v>
      </c>
      <c r="CN398" t="s">
        <v>444</v>
      </c>
      <c r="CO398" t="s">
        <v>444</v>
      </c>
      <c r="CP398" t="s">
        <v>444</v>
      </c>
      <c r="CQ398" t="s">
        <v>444</v>
      </c>
      <c r="CR398" t="s">
        <v>444</v>
      </c>
      <c r="CS398" t="s">
        <v>444</v>
      </c>
      <c r="CT398" t="s">
        <v>444</v>
      </c>
      <c r="CU398" t="s">
        <v>282</v>
      </c>
      <c r="CV398" t="s">
        <v>2880</v>
      </c>
      <c r="CW398" t="s">
        <v>2858</v>
      </c>
      <c r="CX398" t="s">
        <v>2859</v>
      </c>
      <c r="CY398" t="s">
        <v>1472</v>
      </c>
      <c r="CZ398" t="s">
        <v>1473</v>
      </c>
      <c r="DA398" t="s">
        <v>444</v>
      </c>
      <c r="DB398" t="s">
        <v>444</v>
      </c>
      <c r="DC398" t="s">
        <v>444</v>
      </c>
      <c r="DD398" t="s">
        <v>444</v>
      </c>
      <c r="DE398" t="s">
        <v>444</v>
      </c>
      <c r="DF398" t="s">
        <v>444</v>
      </c>
      <c r="DG398" t="s">
        <v>444</v>
      </c>
      <c r="DH398" t="s">
        <v>444</v>
      </c>
      <c r="DI398" t="s">
        <v>1995</v>
      </c>
      <c r="DJ398" t="s">
        <v>282</v>
      </c>
      <c r="DK398" t="s">
        <v>1440</v>
      </c>
      <c r="DL398" t="s">
        <v>1451</v>
      </c>
      <c r="DM398" t="s">
        <v>444</v>
      </c>
      <c r="DN398" t="s">
        <v>444</v>
      </c>
      <c r="DO398" t="s">
        <v>444</v>
      </c>
      <c r="DP398" t="s">
        <v>444</v>
      </c>
      <c r="DQ398" t="s">
        <v>444</v>
      </c>
      <c r="DR398" t="s">
        <v>444</v>
      </c>
      <c r="DS398" t="s">
        <v>444</v>
      </c>
      <c r="DT398" s="24" t="s">
        <v>444</v>
      </c>
      <c r="DU398" s="24" t="s">
        <v>444</v>
      </c>
      <c r="DV398" t="s">
        <v>444</v>
      </c>
      <c r="DW398" t="s">
        <v>444</v>
      </c>
      <c r="DX398" s="24" t="s">
        <v>444</v>
      </c>
      <c r="DY398" s="24" t="s">
        <v>444</v>
      </c>
      <c r="DZ398" t="s">
        <v>444</v>
      </c>
      <c r="EA398" t="s">
        <v>444</v>
      </c>
      <c r="EB398" s="24" t="s">
        <v>444</v>
      </c>
      <c r="EC398" s="24" t="s">
        <v>444</v>
      </c>
      <c r="ED398" t="s">
        <v>444</v>
      </c>
      <c r="EE398" t="s">
        <v>444</v>
      </c>
      <c r="EF398" s="24" t="s">
        <v>444</v>
      </c>
      <c r="EG398" s="24" t="s">
        <v>444</v>
      </c>
      <c r="EH398" t="s">
        <v>444</v>
      </c>
      <c r="EI398" t="s">
        <v>444</v>
      </c>
      <c r="EJ398" s="24" t="s">
        <v>444</v>
      </c>
      <c r="EK398" s="24" t="s">
        <v>444</v>
      </c>
      <c r="EL398" t="s">
        <v>444</v>
      </c>
      <c r="EM398" t="s">
        <v>444</v>
      </c>
      <c r="EN398" s="24" t="s">
        <v>444</v>
      </c>
      <c r="EO398" s="24" t="s">
        <v>444</v>
      </c>
      <c r="EP398" t="s">
        <v>444</v>
      </c>
      <c r="EQ398" t="s">
        <v>444</v>
      </c>
      <c r="ER398" s="24" t="s">
        <v>444</v>
      </c>
      <c r="ES398" s="24" t="s">
        <v>444</v>
      </c>
      <c r="ET398" t="s">
        <v>444</v>
      </c>
      <c r="EU398" t="s">
        <v>444</v>
      </c>
      <c r="EV398" s="24" t="s">
        <v>444</v>
      </c>
      <c r="EW398" s="24" t="s">
        <v>444</v>
      </c>
      <c r="EX398" t="s">
        <v>444</v>
      </c>
      <c r="EY398" t="s">
        <v>444</v>
      </c>
      <c r="EZ398" s="24" t="s">
        <v>444</v>
      </c>
      <c r="FA398" s="24" t="s">
        <v>444</v>
      </c>
      <c r="FB398" t="s">
        <v>444</v>
      </c>
      <c r="FC398" t="s">
        <v>444</v>
      </c>
      <c r="FD398" s="24" t="s">
        <v>444</v>
      </c>
      <c r="FE398" s="24" t="s">
        <v>444</v>
      </c>
      <c r="FF398" t="s">
        <v>444</v>
      </c>
      <c r="FG398" t="s">
        <v>444</v>
      </c>
      <c r="FH398" s="24" t="s">
        <v>444</v>
      </c>
      <c r="FI398" s="24" t="s">
        <v>444</v>
      </c>
      <c r="FJ398" t="s">
        <v>444</v>
      </c>
      <c r="FK398" t="s">
        <v>444</v>
      </c>
      <c r="FL398" s="24" t="s">
        <v>444</v>
      </c>
      <c r="FM398" s="24" t="s">
        <v>444</v>
      </c>
      <c r="FN398" t="s">
        <v>444</v>
      </c>
      <c r="FO398" t="s">
        <v>444</v>
      </c>
      <c r="FP398" s="24" t="s">
        <v>444</v>
      </c>
      <c r="FQ398" s="24" t="s">
        <v>444</v>
      </c>
      <c r="FR398" t="s">
        <v>444</v>
      </c>
      <c r="FS398" t="s">
        <v>444</v>
      </c>
      <c r="FT398" s="24" t="s">
        <v>444</v>
      </c>
      <c r="FU398" s="24" t="s">
        <v>444</v>
      </c>
      <c r="FV398" t="s">
        <v>444</v>
      </c>
      <c r="FW398" t="s">
        <v>444</v>
      </c>
      <c r="FX398" s="24" t="s">
        <v>444</v>
      </c>
      <c r="FY398" s="24" t="s">
        <v>444</v>
      </c>
      <c r="FZ398" t="s">
        <v>444</v>
      </c>
      <c r="GA398" t="s">
        <v>444</v>
      </c>
      <c r="GB398" s="24" t="s">
        <v>444</v>
      </c>
      <c r="GC398" s="24" t="s">
        <v>444</v>
      </c>
      <c r="GD398" t="s">
        <v>444</v>
      </c>
      <c r="GE398" t="s">
        <v>444</v>
      </c>
      <c r="GF398" s="24" t="s">
        <v>444</v>
      </c>
      <c r="GG398" s="24" t="s">
        <v>444</v>
      </c>
      <c r="GH398" t="s">
        <v>444</v>
      </c>
      <c r="GI398" s="24" t="s">
        <v>444</v>
      </c>
      <c r="GJ398" s="24" t="s">
        <v>444</v>
      </c>
      <c r="GK398" t="s">
        <v>444</v>
      </c>
      <c r="GL398" t="s">
        <v>444</v>
      </c>
      <c r="GM398" s="24" t="s">
        <v>444</v>
      </c>
      <c r="GN398" s="24" t="s">
        <v>444</v>
      </c>
      <c r="GO398" t="s">
        <v>444</v>
      </c>
      <c r="GP398" t="s">
        <v>444</v>
      </c>
      <c r="GQ398" s="24" t="s">
        <v>444</v>
      </c>
      <c r="GR398" s="24" t="s">
        <v>444</v>
      </c>
      <c r="GS398" t="s">
        <v>444</v>
      </c>
      <c r="GT398" t="s">
        <v>444</v>
      </c>
      <c r="GU398" s="24" t="s">
        <v>444</v>
      </c>
      <c r="GV398" s="24" t="s">
        <v>444</v>
      </c>
      <c r="GW398" t="s">
        <v>444</v>
      </c>
      <c r="GX398" t="s">
        <v>444</v>
      </c>
      <c r="GY398" s="24" t="s">
        <v>444</v>
      </c>
      <c r="GZ398" s="24" t="s">
        <v>444</v>
      </c>
      <c r="HA398" t="s">
        <v>444</v>
      </c>
      <c r="HB398" t="s">
        <v>444</v>
      </c>
      <c r="HC398" s="24" t="s">
        <v>444</v>
      </c>
      <c r="HD398" s="24" t="s">
        <v>444</v>
      </c>
      <c r="HE398" t="s">
        <v>444</v>
      </c>
      <c r="HF398" t="s">
        <v>444</v>
      </c>
      <c r="HG398" s="24" t="s">
        <v>444</v>
      </c>
      <c r="HH398" s="24" t="s">
        <v>444</v>
      </c>
      <c r="HI398" t="s">
        <v>444</v>
      </c>
      <c r="HJ398" t="s">
        <v>444</v>
      </c>
      <c r="HK398" s="24" t="s">
        <v>444</v>
      </c>
      <c r="HL398" s="24" t="s">
        <v>444</v>
      </c>
      <c r="HM398" t="s">
        <v>444</v>
      </c>
      <c r="HN398" t="s">
        <v>444</v>
      </c>
      <c r="HO398" s="24" t="s">
        <v>444</v>
      </c>
      <c r="HP398" s="24" t="s">
        <v>444</v>
      </c>
      <c r="HQ398" t="s">
        <v>444</v>
      </c>
      <c r="HR398" t="s">
        <v>444</v>
      </c>
      <c r="HS398" s="24" t="s">
        <v>444</v>
      </c>
      <c r="HT398" s="24" t="s">
        <v>444</v>
      </c>
      <c r="HU398" t="s">
        <v>444</v>
      </c>
      <c r="HV398" t="s">
        <v>444</v>
      </c>
      <c r="HW398" s="24" t="s">
        <v>444</v>
      </c>
      <c r="HX398" s="24" t="s">
        <v>444</v>
      </c>
      <c r="HY398" t="s">
        <v>444</v>
      </c>
      <c r="HZ398" t="s">
        <v>444</v>
      </c>
      <c r="IA398" t="s">
        <v>2880</v>
      </c>
      <c r="IB398" t="s">
        <v>2858</v>
      </c>
      <c r="IC398" t="s">
        <v>2859</v>
      </c>
      <c r="ID398" s="33" t="b" cm="1">
        <f t="array" ref="ID398">_xlfn.IFNA(MATCH($A$2,_xlfn.NUMBERVALUE(Table_Query_from_MF_DSNP62[[#This Row],[CL_GLACCT_DR1]:[CL_GLACCT_CR4]]),0),0)&gt;=1</f>
        <v>1</v>
      </c>
      <c r="IE398" s="33" t="b">
        <f>OR(Table_Query_from_MF_DSNP62[[#This Row],[Pair1]:[Pair25]])</f>
        <v>1</v>
      </c>
      <c r="IF398" s="33">
        <f>_xlfn.IFNA(MATCH(TRUE,Table_Query_from_MF_DSNP62[[#This Row],[Pair1]:[Pair25]],0),"none")</f>
        <v>1</v>
      </c>
      <c r="IG398" s="33" t="b">
        <f>AND($A$2&gt;=_xlfn.NUMBERVALUE(Table_Query_from_MF_DSNP62[[#This Row],[CL_GL_ACCT_FR1]]),$A$2&lt;=_xlfn.NUMBERVALUE(Table_Query_from_MF_DSNP62[[#This Row],[CL_GL_ACCT_TO1]]))</f>
        <v>1</v>
      </c>
      <c r="IH398" s="33" t="b">
        <f>AND($A$2&gt;=_xlfn.NUMBERVALUE(Table_Query_from_MF_DSNP62[[#This Row],[CL_GL_ACCT_FR2]]),$A$2&lt;=_xlfn.NUMBERVALUE(Table_Query_from_MF_DSNP62[[#This Row],[CL_GL_ACCT_TO2]]))</f>
        <v>1</v>
      </c>
      <c r="II398" s="33" t="b">
        <f>AND($A$2&gt;=_xlfn.NUMBERVALUE(Table_Query_from_MF_DSNP62[[#This Row],[CL_GL_ACCT_FR3]]),$A$2&lt;=_xlfn.NUMBERVALUE(Table_Query_from_MF_DSNP62[[#This Row],[CL_GL_ACCT_TO3]]))</f>
        <v>1</v>
      </c>
      <c r="IJ398" s="33" t="b">
        <f>AND($A$2&gt;=_xlfn.NUMBERVALUE(Table_Query_from_MF_DSNP62[[#This Row],[CL_GL_ACCT_FR4]]),$A$2&lt;=_xlfn.NUMBERVALUE(Table_Query_from_MF_DSNP62[[#This Row],[CL_GL_ACCT_TO4]]))</f>
        <v>1</v>
      </c>
      <c r="IK398" s="33" t="b">
        <f>AND($A$2&gt;=_xlfn.NUMBERVALUE(Table_Query_from_MF_DSNP62[[#This Row],[CL_GL_ACCT_FR5]]),$A$2&lt;=_xlfn.NUMBERVALUE(Table_Query_from_MF_DSNP62[[#This Row],[CL_GL_ACCT_TO5]]))</f>
        <v>1</v>
      </c>
      <c r="IL398" s="33" t="b">
        <f>AND($A$2&gt;=_xlfn.NUMBERVALUE(Table_Query_from_MF_DSNP62[[#This Row],[CL_GL_ACCT_FR6]]),$A$2&lt;=_xlfn.NUMBERVALUE(Table_Query_from_MF_DSNP62[[#This Row],[CL_GL_ACCT_TO6]]))</f>
        <v>1</v>
      </c>
      <c r="IM398" s="33" t="b">
        <f>AND($A$2&gt;=_xlfn.NUMBERVALUE(Table_Query_from_MF_DSNP62[[#This Row],[CL_GL_ACCT_FR7]]),$A$2&lt;=_xlfn.NUMBERVALUE(Table_Query_from_MF_DSNP62[[#This Row],[CL_GL_ACCT_TO7]]))</f>
        <v>1</v>
      </c>
      <c r="IN398" s="33" t="b">
        <f>AND($A$2&gt;=_xlfn.NUMBERVALUE(Table_Query_from_MF_DSNP62[[#This Row],[CL_GL_ACCT_FR8]]),$A$2&lt;=_xlfn.NUMBERVALUE(Table_Query_from_MF_DSNP62[[#This Row],[CL_GL_ACCT_TO8]]))</f>
        <v>1</v>
      </c>
      <c r="IO398" s="33" t="b">
        <f>AND($A$2&gt;=_xlfn.NUMBERVALUE(Table_Query_from_MF_DSNP62[[#This Row],[CL_GL_ACCT_FR9]]),$A$2&lt;=_xlfn.NUMBERVALUE(Table_Query_from_MF_DSNP62[[#This Row],[CL_GL_ACCT_TO9]]))</f>
        <v>1</v>
      </c>
      <c r="IP398" s="33" t="b">
        <f>AND($A$2&gt;=_xlfn.NUMBERVALUE(Table_Query_from_MF_DSNP62[[#This Row],[CL_GL_ACCT_FR10]]),$A$2&lt;=_xlfn.NUMBERVALUE(Table_Query_from_MF_DSNP62[[#This Row],[CL_GL_ACCT_TO10]]))</f>
        <v>1</v>
      </c>
      <c r="IQ398" s="33" t="b">
        <f>AND($A$2&gt;=_xlfn.NUMBERVALUE(Table_Query_from_MF_DSNP62[[#This Row],[CL_GL_ACCT_FR11]]),$A$2&lt;=_xlfn.NUMBERVALUE(Table_Query_from_MF_DSNP62[[#This Row],[CL_GL_ACCT_TO11]]))</f>
        <v>1</v>
      </c>
      <c r="IR398" s="33" t="b">
        <f>AND($A$2&gt;=_xlfn.NUMBERVALUE(Table_Query_from_MF_DSNP62[[#This Row],[CL_GL_ACCT_FR12]]),$A$2&lt;=_xlfn.NUMBERVALUE(Table_Query_from_MF_DSNP62[[#This Row],[CL_GL_ACCT_TO12]]))</f>
        <v>1</v>
      </c>
      <c r="IS398" s="33" t="b">
        <f>AND($A$2&gt;=_xlfn.NUMBERVALUE(Table_Query_from_MF_DSNP62[[#This Row],[CL_GL_ACCT_FR13]]),$A$2&lt;=_xlfn.NUMBERVALUE(Table_Query_from_MF_DSNP62[[#This Row],[CL_GL_ACCT_TO13]]))</f>
        <v>1</v>
      </c>
      <c r="IT398" s="33" t="b">
        <f>AND($A$2&gt;=_xlfn.NUMBERVALUE(Table_Query_from_MF_DSNP62[[#This Row],[CL_GL_ACCT_FR14]]),$A$2&lt;=_xlfn.NUMBERVALUE(Table_Query_from_MF_DSNP62[[#This Row],[CL_GL_ACCT_TO14]]))</f>
        <v>1</v>
      </c>
      <c r="IU398" s="33" t="b">
        <f>AND($A$2&gt;=_xlfn.NUMBERVALUE(Table_Query_from_MF_DSNP62[[#This Row],[CL_GL_ACCT_FR15]]),$A$2&lt;=_xlfn.NUMBERVALUE(Table_Query_from_MF_DSNP62[[#This Row],[CL_GL_ACCT_TO15]]))</f>
        <v>1</v>
      </c>
      <c r="IV398" s="33" t="b">
        <f>AND($A$2&gt;=_xlfn.NUMBERVALUE(Table_Query_from_MF_DSNP62[[#This Row],[CL_GL_ACCT_FR16]]),$A$2&lt;=_xlfn.NUMBERVALUE(Table_Query_from_MF_DSNP62[[#This Row],[CL_GL_ACCT_TO16]]))</f>
        <v>1</v>
      </c>
      <c r="IW398" s="33" t="b">
        <f>AND($A$2&gt;=_xlfn.NUMBERVALUE(Table_Query_from_MF_DSNP62[[#This Row],[CL_GL_ACCT_FR17]]),$A$2&lt;=_xlfn.NUMBERVALUE(Table_Query_from_MF_DSNP62[[#This Row],[CL_GL_ACCT_TO17]]))</f>
        <v>1</v>
      </c>
      <c r="IX398" s="33" t="b">
        <f>AND($A$2&gt;=_xlfn.NUMBERVALUE(Table_Query_from_MF_DSNP62[[#This Row],[CL_GL_ACCT_FR18]]),$A$2&lt;=_xlfn.NUMBERVALUE(Table_Query_from_MF_DSNP62[[#This Row],[CL_GL_ACCT_TO18]]))</f>
        <v>1</v>
      </c>
      <c r="IY398" s="33" t="b">
        <f>AND($A$2&gt;=_xlfn.NUMBERVALUE(Table_Query_from_MF_DSNP62[[#This Row],[CL_GL_ACCT_FR19]]),$A$2&lt;=_xlfn.NUMBERVALUE(Table_Query_from_MF_DSNP62[[#This Row],[CL_GL_ACCT_TO19]]))</f>
        <v>1</v>
      </c>
      <c r="IZ398" s="33" t="b">
        <f>AND($A$2&gt;=_xlfn.NUMBERVALUE(Table_Query_from_MF_DSNP62[[#This Row],[CL_GL_ACCT_FR20]]),$A$2&lt;=_xlfn.NUMBERVALUE(Table_Query_from_MF_DSNP62[[#This Row],[CL_GL_ACCT_TO20]]))</f>
        <v>1</v>
      </c>
      <c r="JA398" s="33" t="b">
        <f>AND($A$2&gt;=_xlfn.NUMBERVALUE(Table_Query_from_MF_DSNP62[[#This Row],[CL_GL_ACCT_FR21]]),$A$2&lt;=_xlfn.NUMBERVALUE(Table_Query_from_MF_DSNP62[[#This Row],[CL_GL_ACCT_TO21]]))</f>
        <v>1</v>
      </c>
      <c r="JB398" s="33" t="b">
        <f>AND($A$2&gt;=_xlfn.NUMBERVALUE(Table_Query_from_MF_DSNP62[[#This Row],[CL_GL_ACCT_FR22]]),$A$2&lt;=_xlfn.NUMBERVALUE(Table_Query_from_MF_DSNP62[[#This Row],[CL_GL_ACCT_TO22]]))</f>
        <v>1</v>
      </c>
      <c r="JC398" s="33" t="b">
        <f>AND($A$2&gt;=_xlfn.NUMBERVALUE(Table_Query_from_MF_DSNP62[[#This Row],[CL_GL_ACCT_FR23]]),$A$2&lt;=_xlfn.NUMBERVALUE(Table_Query_from_MF_DSNP62[[#This Row],[CL_GL_ACCT_TO23]]))</f>
        <v>1</v>
      </c>
      <c r="JD398" s="33" t="b">
        <f>AND($A$2&gt;=_xlfn.NUMBERVALUE(Table_Query_from_MF_DSNP62[[#This Row],[CL_GL_ACCT_FR24]]),$A$2&lt;=_xlfn.NUMBERVALUE(Table_Query_from_MF_DSNP62[[#This Row],[CL_GL_ACCT_TO24]]))</f>
        <v>1</v>
      </c>
      <c r="JE398" s="33" t="b">
        <f>AND($A$2&gt;=_xlfn.NUMBERVALUE(Table_Query_from_MF_DSNP62[[#This Row],[CL_GL_ACCT_FR25]]),$A$2&lt;=_xlfn.NUMBERVALUE(Table_Query_from_MF_DSNP62[[#This Row],[CL_GL_ACCT_TO25]]))</f>
        <v>1</v>
      </c>
      <c r="JF398" s="33" t="b">
        <f>OR(Table_Query_from_MF_DSNP62[[#This Row],[PairA]:[PairO]])</f>
        <v>1</v>
      </c>
      <c r="JG398" s="33">
        <f>_xlfn.IFNA(MATCH(TRUE,Table_Query_from_MF_DSNP62[[#This Row],[PairA]:[PairO]],0),"none")</f>
        <v>1</v>
      </c>
      <c r="JH398" s="33" t="b">
        <f>AND($B$2&gt;=_xlfn.NUMBERVALUE(Table_Query_from_MF_DSNP62[[#This Row],[CL_CMP_OBJ_FR1]]),$B$2&lt;=_xlfn.NUMBERVALUE(Table_Query_from_MF_DSNP62[[#This Row],[CL_CMP_OBJ_TO1]]))</f>
        <v>1</v>
      </c>
      <c r="JI398" s="33" t="b">
        <f>AND($B$2&gt;=_xlfn.NUMBERVALUE(Table_Query_from_MF_DSNP62[[#This Row],[CL_CMP_OBJ_FR2]]),$B$2&lt;=_xlfn.NUMBERVALUE(Table_Query_from_MF_DSNP62[[#This Row],[CL_CMP_OBJ_TO2]]))</f>
        <v>1</v>
      </c>
      <c r="JJ398" s="33" t="b">
        <f>AND($B$2&gt;=_xlfn.NUMBERVALUE(Table_Query_from_MF_DSNP62[[#This Row],[CL_CMP_OBJ_FR3]]),$B$2&lt;=_xlfn.NUMBERVALUE(Table_Query_from_MF_DSNP62[[#This Row],[CL_CMP_OBJ_TO3]]))</f>
        <v>1</v>
      </c>
      <c r="JK398" s="33" t="b">
        <f>AND($B$2&gt;=_xlfn.NUMBERVALUE(Table_Query_from_MF_DSNP62[[#This Row],[CL_CMP_OBJ_FR4]]),$B$2&lt;=_xlfn.NUMBERVALUE(Table_Query_from_MF_DSNP62[[#This Row],[CL_CMP_OBJ_TO4]]))</f>
        <v>1</v>
      </c>
      <c r="JL398" s="33" t="b">
        <f>AND($B$2&gt;=_xlfn.NUMBERVALUE(Table_Query_from_MF_DSNP62[[#This Row],[CL_CMP_OBJ_FR5]]),$B$2&lt;=_xlfn.NUMBERVALUE(Table_Query_from_MF_DSNP62[[#This Row],[CL_CMP_OBJ_TO5]]))</f>
        <v>1</v>
      </c>
      <c r="JM398" s="33" t="b">
        <f>AND($B$2&gt;=_xlfn.NUMBERVALUE(Table_Query_from_MF_DSNP62[[#This Row],[CL_CMP_OBJ_FR6]]),$B$2&lt;=_xlfn.NUMBERVALUE(Table_Query_from_MF_DSNP62[[#This Row],[CL_CMP_OBJ_TO6]]))</f>
        <v>1</v>
      </c>
      <c r="JN398" s="33" t="b">
        <f>AND($B$2&gt;=_xlfn.NUMBERVALUE(Table_Query_from_MF_DSNP62[[#This Row],[CL_CMP_OBJ_FR7]]),$B$2&lt;=_xlfn.NUMBERVALUE(Table_Query_from_MF_DSNP62[[#This Row],[CL_CMP_OBJ_TO7]]))</f>
        <v>1</v>
      </c>
      <c r="JO398" s="33" t="b">
        <f>AND($B$2&gt;=_xlfn.NUMBERVALUE(Table_Query_from_MF_DSNP62[[#This Row],[CL_CMP_OBJ_FR8]]),$B$2&lt;=_xlfn.NUMBERVALUE(Table_Query_from_MF_DSNP62[[#This Row],[CL_CMP_OBJ_TO8]]))</f>
        <v>1</v>
      </c>
      <c r="JP398" s="33" t="b">
        <f>AND($B$2&gt;=_xlfn.NUMBERVALUE(Table_Query_from_MF_DSNP62[[#This Row],[CL_CMP_OBJ_FR9]]),$B$2&lt;=_xlfn.NUMBERVALUE(Table_Query_from_MF_DSNP62[[#This Row],[CL_CMP_OBJ_TO9]]))</f>
        <v>1</v>
      </c>
      <c r="JQ398" s="33" t="b">
        <f>AND($B$2&gt;=_xlfn.NUMBERVALUE(Table_Query_from_MF_DSNP62[[#This Row],[CL_CMP_OBJ_FR10]]),$B$2&lt;=_xlfn.NUMBERVALUE(Table_Query_from_MF_DSNP62[[#This Row],[CL_CMP_OBJ_TO10]]))</f>
        <v>1</v>
      </c>
      <c r="JR398" s="33" t="b">
        <f>AND($B$2&gt;=_xlfn.NUMBERVALUE(Table_Query_from_MF_DSNP62[[#This Row],[CL_CMP_OBJ_FR11]]),$B$2&lt;=_xlfn.NUMBERVALUE(Table_Query_from_MF_DSNP62[[#This Row],[CL_CMP_OBJ_TO11]]))</f>
        <v>1</v>
      </c>
      <c r="JS398" s="33" t="b">
        <f>AND($B$2&gt;=_xlfn.NUMBERVALUE(Table_Query_from_MF_DSNP62[[#This Row],[CL_CMP_OBJ_FR12]]),$B$2&lt;=_xlfn.NUMBERVALUE(Table_Query_from_MF_DSNP62[[#This Row],[CL_CMP_OBJ_TO12]]))</f>
        <v>1</v>
      </c>
      <c r="JT398" s="33" t="b">
        <f>AND($B$2&gt;=_xlfn.NUMBERVALUE(Table_Query_from_MF_DSNP62[[#This Row],[CL_CMP_OBJ_FR13]]),$B$2&lt;=_xlfn.NUMBERVALUE(Table_Query_from_MF_DSNP62[[#This Row],[CL_CMP_OBJ_TO13]]))</f>
        <v>1</v>
      </c>
      <c r="JU398" s="33" t="b">
        <f>AND($B$2&gt;=_xlfn.NUMBERVALUE(Table_Query_from_MF_DSNP62[[#This Row],[CL_CMP_OBJ_FR14]]),$B$2&lt;=_xlfn.NUMBERVALUE(Table_Query_from_MF_DSNP62[[#This Row],[CL_CMP_OBJ_TO14]]))</f>
        <v>1</v>
      </c>
      <c r="JV398" s="33" t="b">
        <f>AND($B$2&gt;=_xlfn.NUMBERVALUE(Table_Query_from_MF_DSNP62[[#This Row],[CL_CMP_OBJ_FR15]]),$B$2&lt;=_xlfn.NUMBERVALUE(Table_Query_from_MF_DSNP62[[#This Row],[CL_CMP_OBJ_TO15]]))</f>
        <v>1</v>
      </c>
    </row>
    <row r="399" spans="1:282" x14ac:dyDescent="0.25">
      <c r="A399" t="b">
        <f>OR(,Table_Query_from_MF_DSNP62[[#This Row],[Desired GL included as "hard-coded" GL?]],Table_Query_from_MF_DSNP62[[#This Row],[Desired GL included as "Open GL"?]])</f>
        <v>1</v>
      </c>
      <c r="B399" t="b">
        <f>Table_Query_from_MF_DSNP62[[#This Row],[Desired CObj included as "Open CObj"?]]</f>
        <v>1</v>
      </c>
      <c r="C399" t="s">
        <v>2013</v>
      </c>
      <c r="D399" t="s">
        <v>2014</v>
      </c>
      <c r="E399" t="s">
        <v>15</v>
      </c>
      <c r="F399" s="24" t="s">
        <v>96</v>
      </c>
      <c r="G399" t="s">
        <v>68</v>
      </c>
      <c r="H399" s="24" t="s">
        <v>444</v>
      </c>
      <c r="I399" t="s">
        <v>444</v>
      </c>
      <c r="J399" s="24" t="s">
        <v>444</v>
      </c>
      <c r="K399" t="s">
        <v>444</v>
      </c>
      <c r="L399" s="24" t="s">
        <v>444</v>
      </c>
      <c r="M399" t="s">
        <v>444</v>
      </c>
      <c r="N399" t="s">
        <v>444</v>
      </c>
      <c r="O399" t="s">
        <v>444</v>
      </c>
      <c r="P399" t="s">
        <v>444</v>
      </c>
      <c r="Q399" t="s">
        <v>15</v>
      </c>
      <c r="R399" t="s">
        <v>444</v>
      </c>
      <c r="S399" t="s">
        <v>442</v>
      </c>
      <c r="T399" t="s">
        <v>447</v>
      </c>
      <c r="U399" t="s">
        <v>444</v>
      </c>
      <c r="V399" t="s">
        <v>444</v>
      </c>
      <c r="W399" t="s">
        <v>442</v>
      </c>
      <c r="X399" t="s">
        <v>442</v>
      </c>
      <c r="Y399" t="s">
        <v>444</v>
      </c>
      <c r="Z399" t="s">
        <v>442</v>
      </c>
      <c r="AA399" t="s">
        <v>442</v>
      </c>
      <c r="AB399" t="s">
        <v>442</v>
      </c>
      <c r="AC399" t="s">
        <v>444</v>
      </c>
      <c r="AD399" t="s">
        <v>444</v>
      </c>
      <c r="AE399" t="s">
        <v>444</v>
      </c>
      <c r="AF399" t="s">
        <v>444</v>
      </c>
      <c r="AG399" t="s">
        <v>442</v>
      </c>
      <c r="AH399" t="s">
        <v>444</v>
      </c>
      <c r="AI399" t="s">
        <v>447</v>
      </c>
      <c r="AJ399" t="s">
        <v>442</v>
      </c>
      <c r="AK399" t="s">
        <v>444</v>
      </c>
      <c r="AL399" t="s">
        <v>444</v>
      </c>
      <c r="AM399" t="s">
        <v>444</v>
      </c>
      <c r="AN399" t="s">
        <v>444</v>
      </c>
      <c r="AO399" t="s">
        <v>444</v>
      </c>
      <c r="AP399" t="s">
        <v>442</v>
      </c>
      <c r="AQ399" t="s">
        <v>1440</v>
      </c>
      <c r="AR399" t="s">
        <v>1451</v>
      </c>
      <c r="AS399" t="s">
        <v>162</v>
      </c>
      <c r="AT399" t="s">
        <v>10</v>
      </c>
      <c r="AU399" t="s">
        <v>444</v>
      </c>
      <c r="AV399" t="s">
        <v>442</v>
      </c>
      <c r="AW399" t="s">
        <v>444</v>
      </c>
      <c r="AX399" t="s">
        <v>444</v>
      </c>
      <c r="AY399" t="s">
        <v>444</v>
      </c>
      <c r="AZ399" t="s">
        <v>444</v>
      </c>
      <c r="BA399" t="s">
        <v>444</v>
      </c>
      <c r="BB399" t="s">
        <v>444</v>
      </c>
      <c r="BC399" t="s">
        <v>444</v>
      </c>
      <c r="BD399" t="s">
        <v>1359</v>
      </c>
      <c r="BE399" t="s">
        <v>444</v>
      </c>
      <c r="BF399" t="s">
        <v>1360</v>
      </c>
      <c r="BG399" t="s">
        <v>444</v>
      </c>
      <c r="BH399" t="s">
        <v>444</v>
      </c>
      <c r="BI399" t="s">
        <v>444</v>
      </c>
      <c r="BJ399" t="s">
        <v>444</v>
      </c>
      <c r="BK399" t="s">
        <v>444</v>
      </c>
      <c r="BL399" t="s">
        <v>444</v>
      </c>
      <c r="BM399" t="s">
        <v>444</v>
      </c>
      <c r="BN399" t="s">
        <v>444</v>
      </c>
      <c r="BO399" t="s">
        <v>444</v>
      </c>
      <c r="BP399" t="s">
        <v>444</v>
      </c>
      <c r="BQ399" t="s">
        <v>444</v>
      </c>
      <c r="BR399" t="s">
        <v>444</v>
      </c>
      <c r="BS399" t="s">
        <v>444</v>
      </c>
      <c r="BT399" t="s">
        <v>444</v>
      </c>
      <c r="BU399" t="s">
        <v>444</v>
      </c>
      <c r="BV399" t="s">
        <v>444</v>
      </c>
      <c r="BW399" t="s">
        <v>444</v>
      </c>
      <c r="BX399" t="s">
        <v>444</v>
      </c>
      <c r="BY399" t="s">
        <v>444</v>
      </c>
      <c r="BZ399" t="s">
        <v>444</v>
      </c>
      <c r="CA399" t="s">
        <v>444</v>
      </c>
      <c r="CB399" t="s">
        <v>444</v>
      </c>
      <c r="CC399" t="s">
        <v>444</v>
      </c>
      <c r="CD399" t="s">
        <v>444</v>
      </c>
      <c r="CE399" t="s">
        <v>444</v>
      </c>
      <c r="CF399" t="s">
        <v>444</v>
      </c>
      <c r="CG399" t="s">
        <v>444</v>
      </c>
      <c r="CH399" t="s">
        <v>444</v>
      </c>
      <c r="CI399" t="s">
        <v>444</v>
      </c>
      <c r="CJ399" t="s">
        <v>444</v>
      </c>
      <c r="CK399" t="s">
        <v>444</v>
      </c>
      <c r="CL399" t="s">
        <v>444</v>
      </c>
      <c r="CM399" t="s">
        <v>444</v>
      </c>
      <c r="CN399" t="s">
        <v>444</v>
      </c>
      <c r="CO399" t="s">
        <v>444</v>
      </c>
      <c r="CP399" t="s">
        <v>444</v>
      </c>
      <c r="CQ399" t="s">
        <v>444</v>
      </c>
      <c r="CR399" t="s">
        <v>444</v>
      </c>
      <c r="CS399" t="s">
        <v>444</v>
      </c>
      <c r="CT399" t="s">
        <v>444</v>
      </c>
      <c r="CU399" t="s">
        <v>282</v>
      </c>
      <c r="CV399" t="s">
        <v>2880</v>
      </c>
      <c r="CW399" t="s">
        <v>2858</v>
      </c>
      <c r="CX399" t="s">
        <v>2859</v>
      </c>
      <c r="CY399" t="s">
        <v>1472</v>
      </c>
      <c r="CZ399" t="s">
        <v>1473</v>
      </c>
      <c r="DA399" t="s">
        <v>444</v>
      </c>
      <c r="DB399" t="s">
        <v>444</v>
      </c>
      <c r="DC399" t="s">
        <v>444</v>
      </c>
      <c r="DD399" t="s">
        <v>444</v>
      </c>
      <c r="DE399" t="s">
        <v>444</v>
      </c>
      <c r="DF399" t="s">
        <v>444</v>
      </c>
      <c r="DG399" t="s">
        <v>444</v>
      </c>
      <c r="DH399" t="s">
        <v>444</v>
      </c>
      <c r="DI399" t="s">
        <v>1995</v>
      </c>
      <c r="DJ399" t="s">
        <v>282</v>
      </c>
      <c r="DK399" t="s">
        <v>1440</v>
      </c>
      <c r="DL399" t="s">
        <v>1451</v>
      </c>
      <c r="DM399" t="s">
        <v>444</v>
      </c>
      <c r="DN399" t="s">
        <v>444</v>
      </c>
      <c r="DO399" t="s">
        <v>444</v>
      </c>
      <c r="DP399" t="s">
        <v>444</v>
      </c>
      <c r="DQ399" t="s">
        <v>444</v>
      </c>
      <c r="DR399" t="s">
        <v>444</v>
      </c>
      <c r="DS399" t="s">
        <v>444</v>
      </c>
      <c r="DT399" s="24" t="s">
        <v>444</v>
      </c>
      <c r="DU399" s="24" t="s">
        <v>444</v>
      </c>
      <c r="DV399" t="s">
        <v>444</v>
      </c>
      <c r="DW399" t="s">
        <v>444</v>
      </c>
      <c r="DX399" s="24" t="s">
        <v>444</v>
      </c>
      <c r="DY399" s="24" t="s">
        <v>444</v>
      </c>
      <c r="DZ399" t="s">
        <v>444</v>
      </c>
      <c r="EA399" t="s">
        <v>444</v>
      </c>
      <c r="EB399" s="24" t="s">
        <v>444</v>
      </c>
      <c r="EC399" s="24" t="s">
        <v>444</v>
      </c>
      <c r="ED399" t="s">
        <v>444</v>
      </c>
      <c r="EE399" t="s">
        <v>444</v>
      </c>
      <c r="EF399" s="24" t="s">
        <v>444</v>
      </c>
      <c r="EG399" s="24" t="s">
        <v>444</v>
      </c>
      <c r="EH399" t="s">
        <v>444</v>
      </c>
      <c r="EI399" t="s">
        <v>444</v>
      </c>
      <c r="EJ399" s="24" t="s">
        <v>444</v>
      </c>
      <c r="EK399" s="24" t="s">
        <v>444</v>
      </c>
      <c r="EL399" t="s">
        <v>444</v>
      </c>
      <c r="EM399" t="s">
        <v>444</v>
      </c>
      <c r="EN399" s="24" t="s">
        <v>444</v>
      </c>
      <c r="EO399" s="24" t="s">
        <v>444</v>
      </c>
      <c r="EP399" t="s">
        <v>444</v>
      </c>
      <c r="EQ399" t="s">
        <v>444</v>
      </c>
      <c r="ER399" s="24" t="s">
        <v>444</v>
      </c>
      <c r="ES399" s="24" t="s">
        <v>444</v>
      </c>
      <c r="ET399" t="s">
        <v>444</v>
      </c>
      <c r="EU399" t="s">
        <v>444</v>
      </c>
      <c r="EV399" s="24" t="s">
        <v>444</v>
      </c>
      <c r="EW399" s="24" t="s">
        <v>444</v>
      </c>
      <c r="EX399" t="s">
        <v>444</v>
      </c>
      <c r="EY399" t="s">
        <v>444</v>
      </c>
      <c r="EZ399" s="24" t="s">
        <v>444</v>
      </c>
      <c r="FA399" s="24" t="s">
        <v>444</v>
      </c>
      <c r="FB399" t="s">
        <v>444</v>
      </c>
      <c r="FC399" t="s">
        <v>444</v>
      </c>
      <c r="FD399" s="24" t="s">
        <v>444</v>
      </c>
      <c r="FE399" s="24" t="s">
        <v>444</v>
      </c>
      <c r="FF399" t="s">
        <v>444</v>
      </c>
      <c r="FG399" t="s">
        <v>444</v>
      </c>
      <c r="FH399" s="24" t="s">
        <v>444</v>
      </c>
      <c r="FI399" s="24" t="s">
        <v>444</v>
      </c>
      <c r="FJ399" t="s">
        <v>444</v>
      </c>
      <c r="FK399" t="s">
        <v>444</v>
      </c>
      <c r="FL399" s="24" t="s">
        <v>444</v>
      </c>
      <c r="FM399" s="24" t="s">
        <v>444</v>
      </c>
      <c r="FN399" t="s">
        <v>444</v>
      </c>
      <c r="FO399" t="s">
        <v>444</v>
      </c>
      <c r="FP399" s="24" t="s">
        <v>444</v>
      </c>
      <c r="FQ399" s="24" t="s">
        <v>444</v>
      </c>
      <c r="FR399" t="s">
        <v>444</v>
      </c>
      <c r="FS399" t="s">
        <v>444</v>
      </c>
      <c r="FT399" s="24" t="s">
        <v>444</v>
      </c>
      <c r="FU399" s="24" t="s">
        <v>444</v>
      </c>
      <c r="FV399" t="s">
        <v>444</v>
      </c>
      <c r="FW399" t="s">
        <v>444</v>
      </c>
      <c r="FX399" s="24" t="s">
        <v>444</v>
      </c>
      <c r="FY399" s="24" t="s">
        <v>444</v>
      </c>
      <c r="FZ399" t="s">
        <v>444</v>
      </c>
      <c r="GA399" t="s">
        <v>444</v>
      </c>
      <c r="GB399" s="24" t="s">
        <v>444</v>
      </c>
      <c r="GC399" s="24" t="s">
        <v>444</v>
      </c>
      <c r="GD399" t="s">
        <v>444</v>
      </c>
      <c r="GE399" t="s">
        <v>444</v>
      </c>
      <c r="GF399" s="24" t="s">
        <v>444</v>
      </c>
      <c r="GG399" s="24" t="s">
        <v>444</v>
      </c>
      <c r="GH399" t="s">
        <v>444</v>
      </c>
      <c r="GI399" s="24" t="s">
        <v>444</v>
      </c>
      <c r="GJ399" s="24" t="s">
        <v>444</v>
      </c>
      <c r="GK399" t="s">
        <v>444</v>
      </c>
      <c r="GL399" t="s">
        <v>444</v>
      </c>
      <c r="GM399" s="24" t="s">
        <v>444</v>
      </c>
      <c r="GN399" s="24" t="s">
        <v>444</v>
      </c>
      <c r="GO399" t="s">
        <v>444</v>
      </c>
      <c r="GP399" t="s">
        <v>444</v>
      </c>
      <c r="GQ399" s="24" t="s">
        <v>444</v>
      </c>
      <c r="GR399" s="24" t="s">
        <v>444</v>
      </c>
      <c r="GS399" t="s">
        <v>444</v>
      </c>
      <c r="GT399" t="s">
        <v>444</v>
      </c>
      <c r="GU399" s="24" t="s">
        <v>444</v>
      </c>
      <c r="GV399" s="24" t="s">
        <v>444</v>
      </c>
      <c r="GW399" t="s">
        <v>444</v>
      </c>
      <c r="GX399" t="s">
        <v>444</v>
      </c>
      <c r="GY399" s="24" t="s">
        <v>444</v>
      </c>
      <c r="GZ399" s="24" t="s">
        <v>444</v>
      </c>
      <c r="HA399" t="s">
        <v>444</v>
      </c>
      <c r="HB399" t="s">
        <v>444</v>
      </c>
      <c r="HC399" s="24" t="s">
        <v>444</v>
      </c>
      <c r="HD399" s="24" t="s">
        <v>444</v>
      </c>
      <c r="HE399" t="s">
        <v>444</v>
      </c>
      <c r="HF399" t="s">
        <v>444</v>
      </c>
      <c r="HG399" s="24" t="s">
        <v>444</v>
      </c>
      <c r="HH399" s="24" t="s">
        <v>444</v>
      </c>
      <c r="HI399" t="s">
        <v>444</v>
      </c>
      <c r="HJ399" t="s">
        <v>444</v>
      </c>
      <c r="HK399" s="24" t="s">
        <v>444</v>
      </c>
      <c r="HL399" s="24" t="s">
        <v>444</v>
      </c>
      <c r="HM399" t="s">
        <v>444</v>
      </c>
      <c r="HN399" t="s">
        <v>444</v>
      </c>
      <c r="HO399" s="24" t="s">
        <v>444</v>
      </c>
      <c r="HP399" s="24" t="s">
        <v>444</v>
      </c>
      <c r="HQ399" t="s">
        <v>444</v>
      </c>
      <c r="HR399" t="s">
        <v>444</v>
      </c>
      <c r="HS399" s="24" t="s">
        <v>444</v>
      </c>
      <c r="HT399" s="24" t="s">
        <v>444</v>
      </c>
      <c r="HU399" t="s">
        <v>444</v>
      </c>
      <c r="HV399" t="s">
        <v>444</v>
      </c>
      <c r="HW399" s="24" t="s">
        <v>444</v>
      </c>
      <c r="HX399" s="24" t="s">
        <v>444</v>
      </c>
      <c r="HY399" t="s">
        <v>444</v>
      </c>
      <c r="HZ399" t="s">
        <v>444</v>
      </c>
      <c r="IA399" t="s">
        <v>2880</v>
      </c>
      <c r="IB399" t="s">
        <v>2858</v>
      </c>
      <c r="IC399" t="s">
        <v>2859</v>
      </c>
      <c r="ID399" s="33" t="b" cm="1">
        <f t="array" ref="ID399">_xlfn.IFNA(MATCH($A$2,_xlfn.NUMBERVALUE(Table_Query_from_MF_DSNP62[[#This Row],[CL_GLACCT_DR1]:[CL_GLACCT_CR4]]),0),0)&gt;=1</f>
        <v>1</v>
      </c>
      <c r="IE399" s="33" t="b">
        <f>OR(Table_Query_from_MF_DSNP62[[#This Row],[Pair1]:[Pair25]])</f>
        <v>1</v>
      </c>
      <c r="IF399" s="33">
        <f>_xlfn.IFNA(MATCH(TRUE,Table_Query_from_MF_DSNP62[[#This Row],[Pair1]:[Pair25]],0),"none")</f>
        <v>1</v>
      </c>
      <c r="IG399" s="33" t="b">
        <f>AND($A$2&gt;=_xlfn.NUMBERVALUE(Table_Query_from_MF_DSNP62[[#This Row],[CL_GL_ACCT_FR1]]),$A$2&lt;=_xlfn.NUMBERVALUE(Table_Query_from_MF_DSNP62[[#This Row],[CL_GL_ACCT_TO1]]))</f>
        <v>1</v>
      </c>
      <c r="IH399" s="33" t="b">
        <f>AND($A$2&gt;=_xlfn.NUMBERVALUE(Table_Query_from_MF_DSNP62[[#This Row],[CL_GL_ACCT_FR2]]),$A$2&lt;=_xlfn.NUMBERVALUE(Table_Query_from_MF_DSNP62[[#This Row],[CL_GL_ACCT_TO2]]))</f>
        <v>1</v>
      </c>
      <c r="II399" s="33" t="b">
        <f>AND($A$2&gt;=_xlfn.NUMBERVALUE(Table_Query_from_MF_DSNP62[[#This Row],[CL_GL_ACCT_FR3]]),$A$2&lt;=_xlfn.NUMBERVALUE(Table_Query_from_MF_DSNP62[[#This Row],[CL_GL_ACCT_TO3]]))</f>
        <v>1</v>
      </c>
      <c r="IJ399" s="33" t="b">
        <f>AND($A$2&gt;=_xlfn.NUMBERVALUE(Table_Query_from_MF_DSNP62[[#This Row],[CL_GL_ACCT_FR4]]),$A$2&lt;=_xlfn.NUMBERVALUE(Table_Query_from_MF_DSNP62[[#This Row],[CL_GL_ACCT_TO4]]))</f>
        <v>1</v>
      </c>
      <c r="IK399" s="33" t="b">
        <f>AND($A$2&gt;=_xlfn.NUMBERVALUE(Table_Query_from_MF_DSNP62[[#This Row],[CL_GL_ACCT_FR5]]),$A$2&lt;=_xlfn.NUMBERVALUE(Table_Query_from_MF_DSNP62[[#This Row],[CL_GL_ACCT_TO5]]))</f>
        <v>1</v>
      </c>
      <c r="IL399" s="33" t="b">
        <f>AND($A$2&gt;=_xlfn.NUMBERVALUE(Table_Query_from_MF_DSNP62[[#This Row],[CL_GL_ACCT_FR6]]),$A$2&lt;=_xlfn.NUMBERVALUE(Table_Query_from_MF_DSNP62[[#This Row],[CL_GL_ACCT_TO6]]))</f>
        <v>1</v>
      </c>
      <c r="IM399" s="33" t="b">
        <f>AND($A$2&gt;=_xlfn.NUMBERVALUE(Table_Query_from_MF_DSNP62[[#This Row],[CL_GL_ACCT_FR7]]),$A$2&lt;=_xlfn.NUMBERVALUE(Table_Query_from_MF_DSNP62[[#This Row],[CL_GL_ACCT_TO7]]))</f>
        <v>1</v>
      </c>
      <c r="IN399" s="33" t="b">
        <f>AND($A$2&gt;=_xlfn.NUMBERVALUE(Table_Query_from_MF_DSNP62[[#This Row],[CL_GL_ACCT_FR8]]),$A$2&lt;=_xlfn.NUMBERVALUE(Table_Query_from_MF_DSNP62[[#This Row],[CL_GL_ACCT_TO8]]))</f>
        <v>1</v>
      </c>
      <c r="IO399" s="33" t="b">
        <f>AND($A$2&gt;=_xlfn.NUMBERVALUE(Table_Query_from_MF_DSNP62[[#This Row],[CL_GL_ACCT_FR9]]),$A$2&lt;=_xlfn.NUMBERVALUE(Table_Query_from_MF_DSNP62[[#This Row],[CL_GL_ACCT_TO9]]))</f>
        <v>1</v>
      </c>
      <c r="IP399" s="33" t="b">
        <f>AND($A$2&gt;=_xlfn.NUMBERVALUE(Table_Query_from_MF_DSNP62[[#This Row],[CL_GL_ACCT_FR10]]),$A$2&lt;=_xlfn.NUMBERVALUE(Table_Query_from_MF_DSNP62[[#This Row],[CL_GL_ACCT_TO10]]))</f>
        <v>1</v>
      </c>
      <c r="IQ399" s="33" t="b">
        <f>AND($A$2&gt;=_xlfn.NUMBERVALUE(Table_Query_from_MF_DSNP62[[#This Row],[CL_GL_ACCT_FR11]]),$A$2&lt;=_xlfn.NUMBERVALUE(Table_Query_from_MF_DSNP62[[#This Row],[CL_GL_ACCT_TO11]]))</f>
        <v>1</v>
      </c>
      <c r="IR399" s="33" t="b">
        <f>AND($A$2&gt;=_xlfn.NUMBERVALUE(Table_Query_from_MF_DSNP62[[#This Row],[CL_GL_ACCT_FR12]]),$A$2&lt;=_xlfn.NUMBERVALUE(Table_Query_from_MF_DSNP62[[#This Row],[CL_GL_ACCT_TO12]]))</f>
        <v>1</v>
      </c>
      <c r="IS399" s="33" t="b">
        <f>AND($A$2&gt;=_xlfn.NUMBERVALUE(Table_Query_from_MF_DSNP62[[#This Row],[CL_GL_ACCT_FR13]]),$A$2&lt;=_xlfn.NUMBERVALUE(Table_Query_from_MF_DSNP62[[#This Row],[CL_GL_ACCT_TO13]]))</f>
        <v>1</v>
      </c>
      <c r="IT399" s="33" t="b">
        <f>AND($A$2&gt;=_xlfn.NUMBERVALUE(Table_Query_from_MF_DSNP62[[#This Row],[CL_GL_ACCT_FR14]]),$A$2&lt;=_xlfn.NUMBERVALUE(Table_Query_from_MF_DSNP62[[#This Row],[CL_GL_ACCT_TO14]]))</f>
        <v>1</v>
      </c>
      <c r="IU399" s="33" t="b">
        <f>AND($A$2&gt;=_xlfn.NUMBERVALUE(Table_Query_from_MF_DSNP62[[#This Row],[CL_GL_ACCT_FR15]]),$A$2&lt;=_xlfn.NUMBERVALUE(Table_Query_from_MF_DSNP62[[#This Row],[CL_GL_ACCT_TO15]]))</f>
        <v>1</v>
      </c>
      <c r="IV399" s="33" t="b">
        <f>AND($A$2&gt;=_xlfn.NUMBERVALUE(Table_Query_from_MF_DSNP62[[#This Row],[CL_GL_ACCT_FR16]]),$A$2&lt;=_xlfn.NUMBERVALUE(Table_Query_from_MF_DSNP62[[#This Row],[CL_GL_ACCT_TO16]]))</f>
        <v>1</v>
      </c>
      <c r="IW399" s="33" t="b">
        <f>AND($A$2&gt;=_xlfn.NUMBERVALUE(Table_Query_from_MF_DSNP62[[#This Row],[CL_GL_ACCT_FR17]]),$A$2&lt;=_xlfn.NUMBERVALUE(Table_Query_from_MF_DSNP62[[#This Row],[CL_GL_ACCT_TO17]]))</f>
        <v>1</v>
      </c>
      <c r="IX399" s="33" t="b">
        <f>AND($A$2&gt;=_xlfn.NUMBERVALUE(Table_Query_from_MF_DSNP62[[#This Row],[CL_GL_ACCT_FR18]]),$A$2&lt;=_xlfn.NUMBERVALUE(Table_Query_from_MF_DSNP62[[#This Row],[CL_GL_ACCT_TO18]]))</f>
        <v>1</v>
      </c>
      <c r="IY399" s="33" t="b">
        <f>AND($A$2&gt;=_xlfn.NUMBERVALUE(Table_Query_from_MF_DSNP62[[#This Row],[CL_GL_ACCT_FR19]]),$A$2&lt;=_xlfn.NUMBERVALUE(Table_Query_from_MF_DSNP62[[#This Row],[CL_GL_ACCT_TO19]]))</f>
        <v>1</v>
      </c>
      <c r="IZ399" s="33" t="b">
        <f>AND($A$2&gt;=_xlfn.NUMBERVALUE(Table_Query_from_MF_DSNP62[[#This Row],[CL_GL_ACCT_FR20]]),$A$2&lt;=_xlfn.NUMBERVALUE(Table_Query_from_MF_DSNP62[[#This Row],[CL_GL_ACCT_TO20]]))</f>
        <v>1</v>
      </c>
      <c r="JA399" s="33" t="b">
        <f>AND($A$2&gt;=_xlfn.NUMBERVALUE(Table_Query_from_MF_DSNP62[[#This Row],[CL_GL_ACCT_FR21]]),$A$2&lt;=_xlfn.NUMBERVALUE(Table_Query_from_MF_DSNP62[[#This Row],[CL_GL_ACCT_TO21]]))</f>
        <v>1</v>
      </c>
      <c r="JB399" s="33" t="b">
        <f>AND($A$2&gt;=_xlfn.NUMBERVALUE(Table_Query_from_MF_DSNP62[[#This Row],[CL_GL_ACCT_FR22]]),$A$2&lt;=_xlfn.NUMBERVALUE(Table_Query_from_MF_DSNP62[[#This Row],[CL_GL_ACCT_TO22]]))</f>
        <v>1</v>
      </c>
      <c r="JC399" s="33" t="b">
        <f>AND($A$2&gt;=_xlfn.NUMBERVALUE(Table_Query_from_MF_DSNP62[[#This Row],[CL_GL_ACCT_FR23]]),$A$2&lt;=_xlfn.NUMBERVALUE(Table_Query_from_MF_DSNP62[[#This Row],[CL_GL_ACCT_TO23]]))</f>
        <v>1</v>
      </c>
      <c r="JD399" s="33" t="b">
        <f>AND($A$2&gt;=_xlfn.NUMBERVALUE(Table_Query_from_MF_DSNP62[[#This Row],[CL_GL_ACCT_FR24]]),$A$2&lt;=_xlfn.NUMBERVALUE(Table_Query_from_MF_DSNP62[[#This Row],[CL_GL_ACCT_TO24]]))</f>
        <v>1</v>
      </c>
      <c r="JE399" s="33" t="b">
        <f>AND($A$2&gt;=_xlfn.NUMBERVALUE(Table_Query_from_MF_DSNP62[[#This Row],[CL_GL_ACCT_FR25]]),$A$2&lt;=_xlfn.NUMBERVALUE(Table_Query_from_MF_DSNP62[[#This Row],[CL_GL_ACCT_TO25]]))</f>
        <v>1</v>
      </c>
      <c r="JF399" s="33" t="b">
        <f>OR(Table_Query_from_MF_DSNP62[[#This Row],[PairA]:[PairO]])</f>
        <v>1</v>
      </c>
      <c r="JG399" s="33">
        <f>_xlfn.IFNA(MATCH(TRUE,Table_Query_from_MF_DSNP62[[#This Row],[PairA]:[PairO]],0),"none")</f>
        <v>1</v>
      </c>
      <c r="JH399" s="33" t="b">
        <f>AND($B$2&gt;=_xlfn.NUMBERVALUE(Table_Query_from_MF_DSNP62[[#This Row],[CL_CMP_OBJ_FR1]]),$B$2&lt;=_xlfn.NUMBERVALUE(Table_Query_from_MF_DSNP62[[#This Row],[CL_CMP_OBJ_TO1]]))</f>
        <v>1</v>
      </c>
      <c r="JI399" s="33" t="b">
        <f>AND($B$2&gt;=_xlfn.NUMBERVALUE(Table_Query_from_MF_DSNP62[[#This Row],[CL_CMP_OBJ_FR2]]),$B$2&lt;=_xlfn.NUMBERVALUE(Table_Query_from_MF_DSNP62[[#This Row],[CL_CMP_OBJ_TO2]]))</f>
        <v>1</v>
      </c>
      <c r="JJ399" s="33" t="b">
        <f>AND($B$2&gt;=_xlfn.NUMBERVALUE(Table_Query_from_MF_DSNP62[[#This Row],[CL_CMP_OBJ_FR3]]),$B$2&lt;=_xlfn.NUMBERVALUE(Table_Query_from_MF_DSNP62[[#This Row],[CL_CMP_OBJ_TO3]]))</f>
        <v>1</v>
      </c>
      <c r="JK399" s="33" t="b">
        <f>AND($B$2&gt;=_xlfn.NUMBERVALUE(Table_Query_from_MF_DSNP62[[#This Row],[CL_CMP_OBJ_FR4]]),$B$2&lt;=_xlfn.NUMBERVALUE(Table_Query_from_MF_DSNP62[[#This Row],[CL_CMP_OBJ_TO4]]))</f>
        <v>1</v>
      </c>
      <c r="JL399" s="33" t="b">
        <f>AND($B$2&gt;=_xlfn.NUMBERVALUE(Table_Query_from_MF_DSNP62[[#This Row],[CL_CMP_OBJ_FR5]]),$B$2&lt;=_xlfn.NUMBERVALUE(Table_Query_from_MF_DSNP62[[#This Row],[CL_CMP_OBJ_TO5]]))</f>
        <v>1</v>
      </c>
      <c r="JM399" s="33" t="b">
        <f>AND($B$2&gt;=_xlfn.NUMBERVALUE(Table_Query_from_MF_DSNP62[[#This Row],[CL_CMP_OBJ_FR6]]),$B$2&lt;=_xlfn.NUMBERVALUE(Table_Query_from_MF_DSNP62[[#This Row],[CL_CMP_OBJ_TO6]]))</f>
        <v>1</v>
      </c>
      <c r="JN399" s="33" t="b">
        <f>AND($B$2&gt;=_xlfn.NUMBERVALUE(Table_Query_from_MF_DSNP62[[#This Row],[CL_CMP_OBJ_FR7]]),$B$2&lt;=_xlfn.NUMBERVALUE(Table_Query_from_MF_DSNP62[[#This Row],[CL_CMP_OBJ_TO7]]))</f>
        <v>1</v>
      </c>
      <c r="JO399" s="33" t="b">
        <f>AND($B$2&gt;=_xlfn.NUMBERVALUE(Table_Query_from_MF_DSNP62[[#This Row],[CL_CMP_OBJ_FR8]]),$B$2&lt;=_xlfn.NUMBERVALUE(Table_Query_from_MF_DSNP62[[#This Row],[CL_CMP_OBJ_TO8]]))</f>
        <v>1</v>
      </c>
      <c r="JP399" s="33" t="b">
        <f>AND($B$2&gt;=_xlfn.NUMBERVALUE(Table_Query_from_MF_DSNP62[[#This Row],[CL_CMP_OBJ_FR9]]),$B$2&lt;=_xlfn.NUMBERVALUE(Table_Query_from_MF_DSNP62[[#This Row],[CL_CMP_OBJ_TO9]]))</f>
        <v>1</v>
      </c>
      <c r="JQ399" s="33" t="b">
        <f>AND($B$2&gt;=_xlfn.NUMBERVALUE(Table_Query_from_MF_DSNP62[[#This Row],[CL_CMP_OBJ_FR10]]),$B$2&lt;=_xlfn.NUMBERVALUE(Table_Query_from_MF_DSNP62[[#This Row],[CL_CMP_OBJ_TO10]]))</f>
        <v>1</v>
      </c>
      <c r="JR399" s="33" t="b">
        <f>AND($B$2&gt;=_xlfn.NUMBERVALUE(Table_Query_from_MF_DSNP62[[#This Row],[CL_CMP_OBJ_FR11]]),$B$2&lt;=_xlfn.NUMBERVALUE(Table_Query_from_MF_DSNP62[[#This Row],[CL_CMP_OBJ_TO11]]))</f>
        <v>1</v>
      </c>
      <c r="JS399" s="33" t="b">
        <f>AND($B$2&gt;=_xlfn.NUMBERVALUE(Table_Query_from_MF_DSNP62[[#This Row],[CL_CMP_OBJ_FR12]]),$B$2&lt;=_xlfn.NUMBERVALUE(Table_Query_from_MF_DSNP62[[#This Row],[CL_CMP_OBJ_TO12]]))</f>
        <v>1</v>
      </c>
      <c r="JT399" s="33" t="b">
        <f>AND($B$2&gt;=_xlfn.NUMBERVALUE(Table_Query_from_MF_DSNP62[[#This Row],[CL_CMP_OBJ_FR13]]),$B$2&lt;=_xlfn.NUMBERVALUE(Table_Query_from_MF_DSNP62[[#This Row],[CL_CMP_OBJ_TO13]]))</f>
        <v>1</v>
      </c>
      <c r="JU399" s="33" t="b">
        <f>AND($B$2&gt;=_xlfn.NUMBERVALUE(Table_Query_from_MF_DSNP62[[#This Row],[CL_CMP_OBJ_FR14]]),$B$2&lt;=_xlfn.NUMBERVALUE(Table_Query_from_MF_DSNP62[[#This Row],[CL_CMP_OBJ_TO14]]))</f>
        <v>1</v>
      </c>
      <c r="JV399" s="33" t="b">
        <f>AND($B$2&gt;=_xlfn.NUMBERVALUE(Table_Query_from_MF_DSNP62[[#This Row],[CL_CMP_OBJ_FR15]]),$B$2&lt;=_xlfn.NUMBERVALUE(Table_Query_from_MF_DSNP62[[#This Row],[CL_CMP_OBJ_TO15]]))</f>
        <v>1</v>
      </c>
    </row>
    <row r="400" spans="1:282" x14ac:dyDescent="0.25">
      <c r="A400" t="b">
        <f>OR(,Table_Query_from_MF_DSNP62[[#This Row],[Desired GL included as "hard-coded" GL?]],Table_Query_from_MF_DSNP62[[#This Row],[Desired GL included as "Open GL"?]])</f>
        <v>1</v>
      </c>
      <c r="B400" t="b">
        <f>Table_Query_from_MF_DSNP62[[#This Row],[Desired CObj included as "Open CObj"?]]</f>
        <v>1</v>
      </c>
      <c r="C400" t="s">
        <v>2015</v>
      </c>
      <c r="D400" t="s">
        <v>2016</v>
      </c>
      <c r="E400" t="s">
        <v>8</v>
      </c>
      <c r="F400" s="24" t="s">
        <v>444</v>
      </c>
      <c r="G400" t="s">
        <v>83</v>
      </c>
      <c r="H400" s="24" t="s">
        <v>444</v>
      </c>
      <c r="I400" t="s">
        <v>444</v>
      </c>
      <c r="J400" s="24" t="s">
        <v>444</v>
      </c>
      <c r="K400" t="s">
        <v>444</v>
      </c>
      <c r="L400" s="24" t="s">
        <v>444</v>
      </c>
      <c r="M400" t="s">
        <v>444</v>
      </c>
      <c r="N400" t="s">
        <v>444</v>
      </c>
      <c r="O400" t="s">
        <v>444</v>
      </c>
      <c r="P400" t="s">
        <v>444</v>
      </c>
      <c r="Q400" t="s">
        <v>15</v>
      </c>
      <c r="R400" t="s">
        <v>444</v>
      </c>
      <c r="S400" t="s">
        <v>442</v>
      </c>
      <c r="T400" t="s">
        <v>447</v>
      </c>
      <c r="U400" t="s">
        <v>444</v>
      </c>
      <c r="V400" t="s">
        <v>444</v>
      </c>
      <c r="W400" t="s">
        <v>442</v>
      </c>
      <c r="X400" t="s">
        <v>442</v>
      </c>
      <c r="Y400" t="s">
        <v>444</v>
      </c>
      <c r="Z400" t="s">
        <v>442</v>
      </c>
      <c r="AA400" t="s">
        <v>442</v>
      </c>
      <c r="AB400" t="s">
        <v>442</v>
      </c>
      <c r="AC400" t="s">
        <v>444</v>
      </c>
      <c r="AD400" t="s">
        <v>444</v>
      </c>
      <c r="AE400" t="s">
        <v>444</v>
      </c>
      <c r="AF400" t="s">
        <v>444</v>
      </c>
      <c r="AG400" t="s">
        <v>442</v>
      </c>
      <c r="AH400" t="s">
        <v>444</v>
      </c>
      <c r="AI400" t="s">
        <v>447</v>
      </c>
      <c r="AJ400" t="s">
        <v>15</v>
      </c>
      <c r="AK400" t="s">
        <v>444</v>
      </c>
      <c r="AL400" t="s">
        <v>444</v>
      </c>
      <c r="AM400" t="s">
        <v>444</v>
      </c>
      <c r="AN400" t="s">
        <v>444</v>
      </c>
      <c r="AO400" t="s">
        <v>444</v>
      </c>
      <c r="AP400" t="s">
        <v>442</v>
      </c>
      <c r="AQ400" t="s">
        <v>1440</v>
      </c>
      <c r="AR400" t="s">
        <v>1451</v>
      </c>
      <c r="AS400" t="s">
        <v>162</v>
      </c>
      <c r="AT400" t="s">
        <v>10</v>
      </c>
      <c r="AU400" t="s">
        <v>444</v>
      </c>
      <c r="AV400" t="s">
        <v>442</v>
      </c>
      <c r="AW400" t="s">
        <v>444</v>
      </c>
      <c r="AX400" t="s">
        <v>444</v>
      </c>
      <c r="AY400" t="s">
        <v>444</v>
      </c>
      <c r="AZ400" t="s">
        <v>444</v>
      </c>
      <c r="BA400" t="s">
        <v>444</v>
      </c>
      <c r="BB400" t="s">
        <v>444</v>
      </c>
      <c r="BC400" t="s">
        <v>444</v>
      </c>
      <c r="BD400" t="s">
        <v>1359</v>
      </c>
      <c r="BE400" t="s">
        <v>444</v>
      </c>
      <c r="BF400" t="s">
        <v>1360</v>
      </c>
      <c r="BG400" t="s">
        <v>444</v>
      </c>
      <c r="BH400" t="s">
        <v>444</v>
      </c>
      <c r="BI400" t="s">
        <v>444</v>
      </c>
      <c r="BJ400" t="s">
        <v>444</v>
      </c>
      <c r="BK400" t="s">
        <v>444</v>
      </c>
      <c r="BL400" t="s">
        <v>444</v>
      </c>
      <c r="BM400" t="s">
        <v>444</v>
      </c>
      <c r="BN400" t="s">
        <v>444</v>
      </c>
      <c r="BO400" t="s">
        <v>444</v>
      </c>
      <c r="BP400" t="s">
        <v>444</v>
      </c>
      <c r="BQ400" t="s">
        <v>444</v>
      </c>
      <c r="BR400" t="s">
        <v>444</v>
      </c>
      <c r="BS400" t="s">
        <v>444</v>
      </c>
      <c r="BT400" t="s">
        <v>444</v>
      </c>
      <c r="BU400" t="s">
        <v>444</v>
      </c>
      <c r="BV400" t="s">
        <v>444</v>
      </c>
      <c r="BW400" t="s">
        <v>444</v>
      </c>
      <c r="BX400" t="s">
        <v>444</v>
      </c>
      <c r="BY400" t="s">
        <v>444</v>
      </c>
      <c r="BZ400" t="s">
        <v>444</v>
      </c>
      <c r="CA400" t="s">
        <v>444</v>
      </c>
      <c r="CB400" t="s">
        <v>444</v>
      </c>
      <c r="CC400" t="s">
        <v>444</v>
      </c>
      <c r="CD400" t="s">
        <v>444</v>
      </c>
      <c r="CE400" t="s">
        <v>444</v>
      </c>
      <c r="CF400" t="s">
        <v>444</v>
      </c>
      <c r="CG400" t="s">
        <v>444</v>
      </c>
      <c r="CH400" t="s">
        <v>444</v>
      </c>
      <c r="CI400" t="s">
        <v>444</v>
      </c>
      <c r="CJ400" t="s">
        <v>444</v>
      </c>
      <c r="CK400" t="s">
        <v>444</v>
      </c>
      <c r="CL400" t="s">
        <v>444</v>
      </c>
      <c r="CM400" t="s">
        <v>444</v>
      </c>
      <c r="CN400" t="s">
        <v>444</v>
      </c>
      <c r="CO400" t="s">
        <v>444</v>
      </c>
      <c r="CP400" t="s">
        <v>444</v>
      </c>
      <c r="CQ400" t="s">
        <v>444</v>
      </c>
      <c r="CR400" t="s">
        <v>444</v>
      </c>
      <c r="CS400" t="s">
        <v>444</v>
      </c>
      <c r="CT400" t="s">
        <v>444</v>
      </c>
      <c r="CU400" t="s">
        <v>7</v>
      </c>
      <c r="CV400" t="s">
        <v>2880</v>
      </c>
      <c r="CW400" t="s">
        <v>2736</v>
      </c>
      <c r="CX400" t="s">
        <v>2758</v>
      </c>
      <c r="CY400" t="s">
        <v>1472</v>
      </c>
      <c r="CZ400" t="s">
        <v>1473</v>
      </c>
      <c r="DA400" t="s">
        <v>444</v>
      </c>
      <c r="DB400" t="s">
        <v>444</v>
      </c>
      <c r="DC400" t="s">
        <v>444</v>
      </c>
      <c r="DD400" t="s">
        <v>444</v>
      </c>
      <c r="DE400" t="s">
        <v>444</v>
      </c>
      <c r="DF400" t="s">
        <v>444</v>
      </c>
      <c r="DG400" t="s">
        <v>444</v>
      </c>
      <c r="DH400" t="s">
        <v>444</v>
      </c>
      <c r="DI400" t="s">
        <v>282</v>
      </c>
      <c r="DJ400" t="s">
        <v>1440</v>
      </c>
      <c r="DK400" t="s">
        <v>1451</v>
      </c>
      <c r="DL400" t="s">
        <v>444</v>
      </c>
      <c r="DM400" t="s">
        <v>444</v>
      </c>
      <c r="DN400" t="s">
        <v>444</v>
      </c>
      <c r="DO400" t="s">
        <v>444</v>
      </c>
      <c r="DP400" t="s">
        <v>444</v>
      </c>
      <c r="DQ400" t="s">
        <v>444</v>
      </c>
      <c r="DR400" t="s">
        <v>444</v>
      </c>
      <c r="DS400" t="s">
        <v>15</v>
      </c>
      <c r="DT400" s="24" t="s">
        <v>66</v>
      </c>
      <c r="DU400" s="24" t="s">
        <v>84</v>
      </c>
      <c r="DV400" t="s">
        <v>444</v>
      </c>
      <c r="DW400" t="s">
        <v>444</v>
      </c>
      <c r="DX400" s="24" t="s">
        <v>444</v>
      </c>
      <c r="DY400" s="24" t="s">
        <v>444</v>
      </c>
      <c r="DZ400" t="s">
        <v>444</v>
      </c>
      <c r="EA400" t="s">
        <v>444</v>
      </c>
      <c r="EB400" s="24" t="s">
        <v>444</v>
      </c>
      <c r="EC400" s="24" t="s">
        <v>444</v>
      </c>
      <c r="ED400" t="s">
        <v>444</v>
      </c>
      <c r="EE400" t="s">
        <v>444</v>
      </c>
      <c r="EF400" s="24" t="s">
        <v>444</v>
      </c>
      <c r="EG400" s="24" t="s">
        <v>444</v>
      </c>
      <c r="EH400" t="s">
        <v>444</v>
      </c>
      <c r="EI400" t="s">
        <v>444</v>
      </c>
      <c r="EJ400" s="24" t="s">
        <v>444</v>
      </c>
      <c r="EK400" s="24" t="s">
        <v>444</v>
      </c>
      <c r="EL400" t="s">
        <v>444</v>
      </c>
      <c r="EM400" t="s">
        <v>444</v>
      </c>
      <c r="EN400" s="24" t="s">
        <v>444</v>
      </c>
      <c r="EO400" s="24" t="s">
        <v>444</v>
      </c>
      <c r="EP400" t="s">
        <v>444</v>
      </c>
      <c r="EQ400" t="s">
        <v>444</v>
      </c>
      <c r="ER400" s="24" t="s">
        <v>444</v>
      </c>
      <c r="ES400" s="24" t="s">
        <v>444</v>
      </c>
      <c r="ET400" t="s">
        <v>444</v>
      </c>
      <c r="EU400" t="s">
        <v>444</v>
      </c>
      <c r="EV400" s="24" t="s">
        <v>444</v>
      </c>
      <c r="EW400" s="24" t="s">
        <v>444</v>
      </c>
      <c r="EX400" t="s">
        <v>444</v>
      </c>
      <c r="EY400" t="s">
        <v>444</v>
      </c>
      <c r="EZ400" s="24" t="s">
        <v>444</v>
      </c>
      <c r="FA400" s="24" t="s">
        <v>444</v>
      </c>
      <c r="FB400" t="s">
        <v>444</v>
      </c>
      <c r="FC400" t="s">
        <v>444</v>
      </c>
      <c r="FD400" s="24" t="s">
        <v>444</v>
      </c>
      <c r="FE400" s="24" t="s">
        <v>444</v>
      </c>
      <c r="FF400" t="s">
        <v>444</v>
      </c>
      <c r="FG400" t="s">
        <v>444</v>
      </c>
      <c r="FH400" s="24" t="s">
        <v>444</v>
      </c>
      <c r="FI400" s="24" t="s">
        <v>444</v>
      </c>
      <c r="FJ400" t="s">
        <v>444</v>
      </c>
      <c r="FK400" t="s">
        <v>444</v>
      </c>
      <c r="FL400" s="24" t="s">
        <v>444</v>
      </c>
      <c r="FM400" s="24" t="s">
        <v>444</v>
      </c>
      <c r="FN400" t="s">
        <v>444</v>
      </c>
      <c r="FO400" t="s">
        <v>444</v>
      </c>
      <c r="FP400" s="24" t="s">
        <v>444</v>
      </c>
      <c r="FQ400" s="24" t="s">
        <v>444</v>
      </c>
      <c r="FR400" t="s">
        <v>444</v>
      </c>
      <c r="FS400" t="s">
        <v>444</v>
      </c>
      <c r="FT400" s="24" t="s">
        <v>444</v>
      </c>
      <c r="FU400" s="24" t="s">
        <v>444</v>
      </c>
      <c r="FV400" t="s">
        <v>444</v>
      </c>
      <c r="FW400" t="s">
        <v>444</v>
      </c>
      <c r="FX400" s="24" t="s">
        <v>444</v>
      </c>
      <c r="FY400" s="24" t="s">
        <v>444</v>
      </c>
      <c r="FZ400" t="s">
        <v>444</v>
      </c>
      <c r="GA400" t="s">
        <v>444</v>
      </c>
      <c r="GB400" s="24" t="s">
        <v>444</v>
      </c>
      <c r="GC400" s="24" t="s">
        <v>444</v>
      </c>
      <c r="GD400" t="s">
        <v>444</v>
      </c>
      <c r="GE400" t="s">
        <v>444</v>
      </c>
      <c r="GF400" s="24" t="s">
        <v>444</v>
      </c>
      <c r="GG400" s="24" t="s">
        <v>444</v>
      </c>
      <c r="GH400" t="s">
        <v>444</v>
      </c>
      <c r="GI400" s="24" t="s">
        <v>444</v>
      </c>
      <c r="GJ400" s="24" t="s">
        <v>444</v>
      </c>
      <c r="GK400" t="s">
        <v>444</v>
      </c>
      <c r="GL400" t="s">
        <v>444</v>
      </c>
      <c r="GM400" s="24" t="s">
        <v>444</v>
      </c>
      <c r="GN400" s="24" t="s">
        <v>444</v>
      </c>
      <c r="GO400" t="s">
        <v>444</v>
      </c>
      <c r="GP400" t="s">
        <v>444</v>
      </c>
      <c r="GQ400" s="24" t="s">
        <v>444</v>
      </c>
      <c r="GR400" s="24" t="s">
        <v>444</v>
      </c>
      <c r="GS400" t="s">
        <v>444</v>
      </c>
      <c r="GT400" t="s">
        <v>444</v>
      </c>
      <c r="GU400" s="24" t="s">
        <v>444</v>
      </c>
      <c r="GV400" s="24" t="s">
        <v>444</v>
      </c>
      <c r="GW400" t="s">
        <v>444</v>
      </c>
      <c r="GX400" t="s">
        <v>444</v>
      </c>
      <c r="GY400" s="24" t="s">
        <v>444</v>
      </c>
      <c r="GZ400" s="24" t="s">
        <v>444</v>
      </c>
      <c r="HA400" t="s">
        <v>444</v>
      </c>
      <c r="HB400" t="s">
        <v>444</v>
      </c>
      <c r="HC400" s="24" t="s">
        <v>444</v>
      </c>
      <c r="HD400" s="24" t="s">
        <v>444</v>
      </c>
      <c r="HE400" t="s">
        <v>444</v>
      </c>
      <c r="HF400" t="s">
        <v>444</v>
      </c>
      <c r="HG400" s="24" t="s">
        <v>444</v>
      </c>
      <c r="HH400" s="24" t="s">
        <v>444</v>
      </c>
      <c r="HI400" t="s">
        <v>444</v>
      </c>
      <c r="HJ400" t="s">
        <v>444</v>
      </c>
      <c r="HK400" s="24" t="s">
        <v>444</v>
      </c>
      <c r="HL400" s="24" t="s">
        <v>444</v>
      </c>
      <c r="HM400" t="s">
        <v>444</v>
      </c>
      <c r="HN400" t="s">
        <v>444</v>
      </c>
      <c r="HO400" s="24" t="s">
        <v>444</v>
      </c>
      <c r="HP400" s="24" t="s">
        <v>444</v>
      </c>
      <c r="HQ400" t="s">
        <v>444</v>
      </c>
      <c r="HR400" t="s">
        <v>444</v>
      </c>
      <c r="HS400" s="24" t="s">
        <v>444</v>
      </c>
      <c r="HT400" s="24" t="s">
        <v>444</v>
      </c>
      <c r="HU400" t="s">
        <v>444</v>
      </c>
      <c r="HV400" t="s">
        <v>444</v>
      </c>
      <c r="HW400" s="24" t="s">
        <v>444</v>
      </c>
      <c r="HX400" s="24" t="s">
        <v>444</v>
      </c>
      <c r="HY400" t="s">
        <v>444</v>
      </c>
      <c r="HZ400" t="s">
        <v>444</v>
      </c>
      <c r="IA400" t="s">
        <v>2880</v>
      </c>
      <c r="IB400" t="s">
        <v>2736</v>
      </c>
      <c r="IC400" t="s">
        <v>2854</v>
      </c>
      <c r="ID400" s="33" t="b" cm="1">
        <f t="array" ref="ID400">_xlfn.IFNA(MATCH($A$2,_xlfn.NUMBERVALUE(Table_Query_from_MF_DSNP62[[#This Row],[CL_GLACCT_DR1]:[CL_GLACCT_CR4]]),0),0)&gt;=1</f>
        <v>1</v>
      </c>
      <c r="IE400" s="33" t="b">
        <f>OR(Table_Query_from_MF_DSNP62[[#This Row],[Pair1]:[Pair25]])</f>
        <v>1</v>
      </c>
      <c r="IF400" s="33">
        <f>_xlfn.IFNA(MATCH(TRUE,Table_Query_from_MF_DSNP62[[#This Row],[Pair1]:[Pair25]],0),"none")</f>
        <v>2</v>
      </c>
      <c r="IG400" s="33" t="b">
        <f>AND($A$2&gt;=_xlfn.NUMBERVALUE(Table_Query_from_MF_DSNP62[[#This Row],[CL_GL_ACCT_FR1]]),$A$2&lt;=_xlfn.NUMBERVALUE(Table_Query_from_MF_DSNP62[[#This Row],[CL_GL_ACCT_TO1]]))</f>
        <v>0</v>
      </c>
      <c r="IH400" s="33" t="b">
        <f>AND($A$2&gt;=_xlfn.NUMBERVALUE(Table_Query_from_MF_DSNP62[[#This Row],[CL_GL_ACCT_FR2]]),$A$2&lt;=_xlfn.NUMBERVALUE(Table_Query_from_MF_DSNP62[[#This Row],[CL_GL_ACCT_TO2]]))</f>
        <v>1</v>
      </c>
      <c r="II400" s="33" t="b">
        <f>AND($A$2&gt;=_xlfn.NUMBERVALUE(Table_Query_from_MF_DSNP62[[#This Row],[CL_GL_ACCT_FR3]]),$A$2&lt;=_xlfn.NUMBERVALUE(Table_Query_from_MF_DSNP62[[#This Row],[CL_GL_ACCT_TO3]]))</f>
        <v>1</v>
      </c>
      <c r="IJ400" s="33" t="b">
        <f>AND($A$2&gt;=_xlfn.NUMBERVALUE(Table_Query_from_MF_DSNP62[[#This Row],[CL_GL_ACCT_FR4]]),$A$2&lt;=_xlfn.NUMBERVALUE(Table_Query_from_MF_DSNP62[[#This Row],[CL_GL_ACCT_TO4]]))</f>
        <v>1</v>
      </c>
      <c r="IK400" s="33" t="b">
        <f>AND($A$2&gt;=_xlfn.NUMBERVALUE(Table_Query_from_MF_DSNP62[[#This Row],[CL_GL_ACCT_FR5]]),$A$2&lt;=_xlfn.NUMBERVALUE(Table_Query_from_MF_DSNP62[[#This Row],[CL_GL_ACCT_TO5]]))</f>
        <v>1</v>
      </c>
      <c r="IL400" s="33" t="b">
        <f>AND($A$2&gt;=_xlfn.NUMBERVALUE(Table_Query_from_MF_DSNP62[[#This Row],[CL_GL_ACCT_FR6]]),$A$2&lt;=_xlfn.NUMBERVALUE(Table_Query_from_MF_DSNP62[[#This Row],[CL_GL_ACCT_TO6]]))</f>
        <v>1</v>
      </c>
      <c r="IM400" s="33" t="b">
        <f>AND($A$2&gt;=_xlfn.NUMBERVALUE(Table_Query_from_MF_DSNP62[[#This Row],[CL_GL_ACCT_FR7]]),$A$2&lt;=_xlfn.NUMBERVALUE(Table_Query_from_MF_DSNP62[[#This Row],[CL_GL_ACCT_TO7]]))</f>
        <v>1</v>
      </c>
      <c r="IN400" s="33" t="b">
        <f>AND($A$2&gt;=_xlfn.NUMBERVALUE(Table_Query_from_MF_DSNP62[[#This Row],[CL_GL_ACCT_FR8]]),$A$2&lt;=_xlfn.NUMBERVALUE(Table_Query_from_MF_DSNP62[[#This Row],[CL_GL_ACCT_TO8]]))</f>
        <v>1</v>
      </c>
      <c r="IO400" s="33" t="b">
        <f>AND($A$2&gt;=_xlfn.NUMBERVALUE(Table_Query_from_MF_DSNP62[[#This Row],[CL_GL_ACCT_FR9]]),$A$2&lt;=_xlfn.NUMBERVALUE(Table_Query_from_MF_DSNP62[[#This Row],[CL_GL_ACCT_TO9]]))</f>
        <v>1</v>
      </c>
      <c r="IP400" s="33" t="b">
        <f>AND($A$2&gt;=_xlfn.NUMBERVALUE(Table_Query_from_MF_DSNP62[[#This Row],[CL_GL_ACCT_FR10]]),$A$2&lt;=_xlfn.NUMBERVALUE(Table_Query_from_MF_DSNP62[[#This Row],[CL_GL_ACCT_TO10]]))</f>
        <v>1</v>
      </c>
      <c r="IQ400" s="33" t="b">
        <f>AND($A$2&gt;=_xlfn.NUMBERVALUE(Table_Query_from_MF_DSNP62[[#This Row],[CL_GL_ACCT_FR11]]),$A$2&lt;=_xlfn.NUMBERVALUE(Table_Query_from_MF_DSNP62[[#This Row],[CL_GL_ACCT_TO11]]))</f>
        <v>1</v>
      </c>
      <c r="IR400" s="33" t="b">
        <f>AND($A$2&gt;=_xlfn.NUMBERVALUE(Table_Query_from_MF_DSNP62[[#This Row],[CL_GL_ACCT_FR12]]),$A$2&lt;=_xlfn.NUMBERVALUE(Table_Query_from_MF_DSNP62[[#This Row],[CL_GL_ACCT_TO12]]))</f>
        <v>1</v>
      </c>
      <c r="IS400" s="33" t="b">
        <f>AND($A$2&gt;=_xlfn.NUMBERVALUE(Table_Query_from_MF_DSNP62[[#This Row],[CL_GL_ACCT_FR13]]),$A$2&lt;=_xlfn.NUMBERVALUE(Table_Query_from_MF_DSNP62[[#This Row],[CL_GL_ACCT_TO13]]))</f>
        <v>1</v>
      </c>
      <c r="IT400" s="33" t="b">
        <f>AND($A$2&gt;=_xlfn.NUMBERVALUE(Table_Query_from_MF_DSNP62[[#This Row],[CL_GL_ACCT_FR14]]),$A$2&lt;=_xlfn.NUMBERVALUE(Table_Query_from_MF_DSNP62[[#This Row],[CL_GL_ACCT_TO14]]))</f>
        <v>1</v>
      </c>
      <c r="IU400" s="33" t="b">
        <f>AND($A$2&gt;=_xlfn.NUMBERVALUE(Table_Query_from_MF_DSNP62[[#This Row],[CL_GL_ACCT_FR15]]),$A$2&lt;=_xlfn.NUMBERVALUE(Table_Query_from_MF_DSNP62[[#This Row],[CL_GL_ACCT_TO15]]))</f>
        <v>1</v>
      </c>
      <c r="IV400" s="33" t="b">
        <f>AND($A$2&gt;=_xlfn.NUMBERVALUE(Table_Query_from_MF_DSNP62[[#This Row],[CL_GL_ACCT_FR16]]),$A$2&lt;=_xlfn.NUMBERVALUE(Table_Query_from_MF_DSNP62[[#This Row],[CL_GL_ACCT_TO16]]))</f>
        <v>1</v>
      </c>
      <c r="IW400" s="33" t="b">
        <f>AND($A$2&gt;=_xlfn.NUMBERVALUE(Table_Query_from_MF_DSNP62[[#This Row],[CL_GL_ACCT_FR17]]),$A$2&lt;=_xlfn.NUMBERVALUE(Table_Query_from_MF_DSNP62[[#This Row],[CL_GL_ACCT_TO17]]))</f>
        <v>1</v>
      </c>
      <c r="IX400" s="33" t="b">
        <f>AND($A$2&gt;=_xlfn.NUMBERVALUE(Table_Query_from_MF_DSNP62[[#This Row],[CL_GL_ACCT_FR18]]),$A$2&lt;=_xlfn.NUMBERVALUE(Table_Query_from_MF_DSNP62[[#This Row],[CL_GL_ACCT_TO18]]))</f>
        <v>1</v>
      </c>
      <c r="IY400" s="33" t="b">
        <f>AND($A$2&gt;=_xlfn.NUMBERVALUE(Table_Query_from_MF_DSNP62[[#This Row],[CL_GL_ACCT_FR19]]),$A$2&lt;=_xlfn.NUMBERVALUE(Table_Query_from_MF_DSNP62[[#This Row],[CL_GL_ACCT_TO19]]))</f>
        <v>1</v>
      </c>
      <c r="IZ400" s="33" t="b">
        <f>AND($A$2&gt;=_xlfn.NUMBERVALUE(Table_Query_from_MF_DSNP62[[#This Row],[CL_GL_ACCT_FR20]]),$A$2&lt;=_xlfn.NUMBERVALUE(Table_Query_from_MF_DSNP62[[#This Row],[CL_GL_ACCT_TO20]]))</f>
        <v>1</v>
      </c>
      <c r="JA400" s="33" t="b">
        <f>AND($A$2&gt;=_xlfn.NUMBERVALUE(Table_Query_from_MF_DSNP62[[#This Row],[CL_GL_ACCT_FR21]]),$A$2&lt;=_xlfn.NUMBERVALUE(Table_Query_from_MF_DSNP62[[#This Row],[CL_GL_ACCT_TO21]]))</f>
        <v>1</v>
      </c>
      <c r="JB400" s="33" t="b">
        <f>AND($A$2&gt;=_xlfn.NUMBERVALUE(Table_Query_from_MF_DSNP62[[#This Row],[CL_GL_ACCT_FR22]]),$A$2&lt;=_xlfn.NUMBERVALUE(Table_Query_from_MF_DSNP62[[#This Row],[CL_GL_ACCT_TO22]]))</f>
        <v>1</v>
      </c>
      <c r="JC400" s="33" t="b">
        <f>AND($A$2&gt;=_xlfn.NUMBERVALUE(Table_Query_from_MF_DSNP62[[#This Row],[CL_GL_ACCT_FR23]]),$A$2&lt;=_xlfn.NUMBERVALUE(Table_Query_from_MF_DSNP62[[#This Row],[CL_GL_ACCT_TO23]]))</f>
        <v>1</v>
      </c>
      <c r="JD400" s="33" t="b">
        <f>AND($A$2&gt;=_xlfn.NUMBERVALUE(Table_Query_from_MF_DSNP62[[#This Row],[CL_GL_ACCT_FR24]]),$A$2&lt;=_xlfn.NUMBERVALUE(Table_Query_from_MF_DSNP62[[#This Row],[CL_GL_ACCT_TO24]]))</f>
        <v>1</v>
      </c>
      <c r="JE400" s="33" t="b">
        <f>AND($A$2&gt;=_xlfn.NUMBERVALUE(Table_Query_from_MF_DSNP62[[#This Row],[CL_GL_ACCT_FR25]]),$A$2&lt;=_xlfn.NUMBERVALUE(Table_Query_from_MF_DSNP62[[#This Row],[CL_GL_ACCT_TO25]]))</f>
        <v>1</v>
      </c>
      <c r="JF400" s="33" t="b">
        <f>OR(Table_Query_from_MF_DSNP62[[#This Row],[PairA]:[PairO]])</f>
        <v>1</v>
      </c>
      <c r="JG400" s="33">
        <f>_xlfn.IFNA(MATCH(TRUE,Table_Query_from_MF_DSNP62[[#This Row],[PairA]:[PairO]],0),"none")</f>
        <v>1</v>
      </c>
      <c r="JH400" s="33" t="b">
        <f>AND($B$2&gt;=_xlfn.NUMBERVALUE(Table_Query_from_MF_DSNP62[[#This Row],[CL_CMP_OBJ_FR1]]),$B$2&lt;=_xlfn.NUMBERVALUE(Table_Query_from_MF_DSNP62[[#This Row],[CL_CMP_OBJ_TO1]]))</f>
        <v>1</v>
      </c>
      <c r="JI400" s="33" t="b">
        <f>AND($B$2&gt;=_xlfn.NUMBERVALUE(Table_Query_from_MF_DSNP62[[#This Row],[CL_CMP_OBJ_FR2]]),$B$2&lt;=_xlfn.NUMBERVALUE(Table_Query_from_MF_DSNP62[[#This Row],[CL_CMP_OBJ_TO2]]))</f>
        <v>1</v>
      </c>
      <c r="JJ400" s="33" t="b">
        <f>AND($B$2&gt;=_xlfn.NUMBERVALUE(Table_Query_from_MF_DSNP62[[#This Row],[CL_CMP_OBJ_FR3]]),$B$2&lt;=_xlfn.NUMBERVALUE(Table_Query_from_MF_DSNP62[[#This Row],[CL_CMP_OBJ_TO3]]))</f>
        <v>1</v>
      </c>
      <c r="JK400" s="33" t="b">
        <f>AND($B$2&gt;=_xlfn.NUMBERVALUE(Table_Query_from_MF_DSNP62[[#This Row],[CL_CMP_OBJ_FR4]]),$B$2&lt;=_xlfn.NUMBERVALUE(Table_Query_from_MF_DSNP62[[#This Row],[CL_CMP_OBJ_TO4]]))</f>
        <v>1</v>
      </c>
      <c r="JL400" s="33" t="b">
        <f>AND($B$2&gt;=_xlfn.NUMBERVALUE(Table_Query_from_MF_DSNP62[[#This Row],[CL_CMP_OBJ_FR5]]),$B$2&lt;=_xlfn.NUMBERVALUE(Table_Query_from_MF_DSNP62[[#This Row],[CL_CMP_OBJ_TO5]]))</f>
        <v>1</v>
      </c>
      <c r="JM400" s="33" t="b">
        <f>AND($B$2&gt;=_xlfn.NUMBERVALUE(Table_Query_from_MF_DSNP62[[#This Row],[CL_CMP_OBJ_FR6]]),$B$2&lt;=_xlfn.NUMBERVALUE(Table_Query_from_MF_DSNP62[[#This Row],[CL_CMP_OBJ_TO6]]))</f>
        <v>1</v>
      </c>
      <c r="JN400" s="33" t="b">
        <f>AND($B$2&gt;=_xlfn.NUMBERVALUE(Table_Query_from_MF_DSNP62[[#This Row],[CL_CMP_OBJ_FR7]]),$B$2&lt;=_xlfn.NUMBERVALUE(Table_Query_from_MF_DSNP62[[#This Row],[CL_CMP_OBJ_TO7]]))</f>
        <v>1</v>
      </c>
      <c r="JO400" s="33" t="b">
        <f>AND($B$2&gt;=_xlfn.NUMBERVALUE(Table_Query_from_MF_DSNP62[[#This Row],[CL_CMP_OBJ_FR8]]),$B$2&lt;=_xlfn.NUMBERVALUE(Table_Query_from_MF_DSNP62[[#This Row],[CL_CMP_OBJ_TO8]]))</f>
        <v>1</v>
      </c>
      <c r="JP400" s="33" t="b">
        <f>AND($B$2&gt;=_xlfn.NUMBERVALUE(Table_Query_from_MF_DSNP62[[#This Row],[CL_CMP_OBJ_FR9]]),$B$2&lt;=_xlfn.NUMBERVALUE(Table_Query_from_MF_DSNP62[[#This Row],[CL_CMP_OBJ_TO9]]))</f>
        <v>1</v>
      </c>
      <c r="JQ400" s="33" t="b">
        <f>AND($B$2&gt;=_xlfn.NUMBERVALUE(Table_Query_from_MF_DSNP62[[#This Row],[CL_CMP_OBJ_FR10]]),$B$2&lt;=_xlfn.NUMBERVALUE(Table_Query_from_MF_DSNP62[[#This Row],[CL_CMP_OBJ_TO10]]))</f>
        <v>1</v>
      </c>
      <c r="JR400" s="33" t="b">
        <f>AND($B$2&gt;=_xlfn.NUMBERVALUE(Table_Query_from_MF_DSNP62[[#This Row],[CL_CMP_OBJ_FR11]]),$B$2&lt;=_xlfn.NUMBERVALUE(Table_Query_from_MF_DSNP62[[#This Row],[CL_CMP_OBJ_TO11]]))</f>
        <v>1</v>
      </c>
      <c r="JS400" s="33" t="b">
        <f>AND($B$2&gt;=_xlfn.NUMBERVALUE(Table_Query_from_MF_DSNP62[[#This Row],[CL_CMP_OBJ_FR12]]),$B$2&lt;=_xlfn.NUMBERVALUE(Table_Query_from_MF_DSNP62[[#This Row],[CL_CMP_OBJ_TO12]]))</f>
        <v>1</v>
      </c>
      <c r="JT400" s="33" t="b">
        <f>AND($B$2&gt;=_xlfn.NUMBERVALUE(Table_Query_from_MF_DSNP62[[#This Row],[CL_CMP_OBJ_FR13]]),$B$2&lt;=_xlfn.NUMBERVALUE(Table_Query_from_MF_DSNP62[[#This Row],[CL_CMP_OBJ_TO13]]))</f>
        <v>1</v>
      </c>
      <c r="JU400" s="33" t="b">
        <f>AND($B$2&gt;=_xlfn.NUMBERVALUE(Table_Query_from_MF_DSNP62[[#This Row],[CL_CMP_OBJ_FR14]]),$B$2&lt;=_xlfn.NUMBERVALUE(Table_Query_from_MF_DSNP62[[#This Row],[CL_CMP_OBJ_TO14]]))</f>
        <v>1</v>
      </c>
      <c r="JV400" s="33" t="b">
        <f>AND($B$2&gt;=_xlfn.NUMBERVALUE(Table_Query_from_MF_DSNP62[[#This Row],[CL_CMP_OBJ_FR15]]),$B$2&lt;=_xlfn.NUMBERVALUE(Table_Query_from_MF_DSNP62[[#This Row],[CL_CMP_OBJ_TO15]]))</f>
        <v>1</v>
      </c>
    </row>
    <row r="401" spans="1:282" x14ac:dyDescent="0.25">
      <c r="A401" t="b">
        <f>OR(,Table_Query_from_MF_DSNP62[[#This Row],[Desired GL included as "hard-coded" GL?]],Table_Query_from_MF_DSNP62[[#This Row],[Desired GL included as "Open GL"?]])</f>
        <v>1</v>
      </c>
      <c r="B401" t="b">
        <f>Table_Query_from_MF_DSNP62[[#This Row],[Desired CObj included as "Open CObj"?]]</f>
        <v>1</v>
      </c>
      <c r="C401" t="s">
        <v>933</v>
      </c>
      <c r="D401" t="s">
        <v>2017</v>
      </c>
      <c r="E401" t="s">
        <v>8</v>
      </c>
      <c r="F401" s="24" t="s">
        <v>428</v>
      </c>
      <c r="G401" t="s">
        <v>444</v>
      </c>
      <c r="H401" s="24" t="s">
        <v>444</v>
      </c>
      <c r="I401" t="s">
        <v>444</v>
      </c>
      <c r="J401" s="24" t="s">
        <v>444</v>
      </c>
      <c r="K401" t="s">
        <v>444</v>
      </c>
      <c r="L401" s="24" t="s">
        <v>444</v>
      </c>
      <c r="M401" t="s">
        <v>444</v>
      </c>
      <c r="N401" t="s">
        <v>444</v>
      </c>
      <c r="O401" t="s">
        <v>444</v>
      </c>
      <c r="P401" t="s">
        <v>444</v>
      </c>
      <c r="Q401" t="s">
        <v>15</v>
      </c>
      <c r="R401" t="s">
        <v>444</v>
      </c>
      <c r="S401" t="s">
        <v>442</v>
      </c>
      <c r="T401" t="s">
        <v>447</v>
      </c>
      <c r="U401" t="s">
        <v>444</v>
      </c>
      <c r="V401" t="s">
        <v>444</v>
      </c>
      <c r="W401" t="s">
        <v>447</v>
      </c>
      <c r="X401" t="s">
        <v>444</v>
      </c>
      <c r="Y401" t="s">
        <v>444</v>
      </c>
      <c r="Z401" t="s">
        <v>442</v>
      </c>
      <c r="AA401" t="s">
        <v>442</v>
      </c>
      <c r="AB401" t="s">
        <v>442</v>
      </c>
      <c r="AC401" t="s">
        <v>442</v>
      </c>
      <c r="AD401" t="s">
        <v>442</v>
      </c>
      <c r="AE401" t="s">
        <v>442</v>
      </c>
      <c r="AF401" t="s">
        <v>442</v>
      </c>
      <c r="AG401" t="s">
        <v>442</v>
      </c>
      <c r="AH401" t="s">
        <v>444</v>
      </c>
      <c r="AI401" t="s">
        <v>447</v>
      </c>
      <c r="AJ401" t="s">
        <v>15</v>
      </c>
      <c r="AK401" t="s">
        <v>444</v>
      </c>
      <c r="AL401" t="s">
        <v>444</v>
      </c>
      <c r="AM401" t="s">
        <v>444</v>
      </c>
      <c r="AN401" t="s">
        <v>444</v>
      </c>
      <c r="AO401" t="s">
        <v>444</v>
      </c>
      <c r="AP401" t="s">
        <v>442</v>
      </c>
      <c r="AQ401" t="s">
        <v>1440</v>
      </c>
      <c r="AR401" t="s">
        <v>1451</v>
      </c>
      <c r="AS401" t="s">
        <v>162</v>
      </c>
      <c r="AT401" t="s">
        <v>10</v>
      </c>
      <c r="AU401" t="s">
        <v>444</v>
      </c>
      <c r="AV401" t="s">
        <v>442</v>
      </c>
      <c r="AW401" t="s">
        <v>444</v>
      </c>
      <c r="AX401" t="s">
        <v>444</v>
      </c>
      <c r="AY401" t="s">
        <v>444</v>
      </c>
      <c r="AZ401" t="s">
        <v>444</v>
      </c>
      <c r="BA401" t="s">
        <v>444</v>
      </c>
      <c r="BB401" t="s">
        <v>444</v>
      </c>
      <c r="BC401" t="s">
        <v>444</v>
      </c>
      <c r="BD401" t="s">
        <v>1359</v>
      </c>
      <c r="BE401" t="s">
        <v>444</v>
      </c>
      <c r="BF401" t="s">
        <v>1360</v>
      </c>
      <c r="BG401" t="s">
        <v>444</v>
      </c>
      <c r="BH401" t="s">
        <v>444</v>
      </c>
      <c r="BI401" t="s">
        <v>444</v>
      </c>
      <c r="BJ401" t="s">
        <v>444</v>
      </c>
      <c r="BK401" t="s">
        <v>444</v>
      </c>
      <c r="BL401" t="s">
        <v>444</v>
      </c>
      <c r="BM401" t="s">
        <v>444</v>
      </c>
      <c r="BN401" t="s">
        <v>444</v>
      </c>
      <c r="BO401" t="s">
        <v>444</v>
      </c>
      <c r="BP401" t="s">
        <v>444</v>
      </c>
      <c r="BQ401" t="s">
        <v>444</v>
      </c>
      <c r="BR401" t="s">
        <v>444</v>
      </c>
      <c r="BS401" t="s">
        <v>444</v>
      </c>
      <c r="BT401" t="s">
        <v>444</v>
      </c>
      <c r="BU401" t="s">
        <v>444</v>
      </c>
      <c r="BV401" t="s">
        <v>444</v>
      </c>
      <c r="BW401" t="s">
        <v>444</v>
      </c>
      <c r="BX401" t="s">
        <v>444</v>
      </c>
      <c r="BY401" t="s">
        <v>444</v>
      </c>
      <c r="BZ401" t="s">
        <v>444</v>
      </c>
      <c r="CA401" t="s">
        <v>444</v>
      </c>
      <c r="CB401" t="s">
        <v>444</v>
      </c>
      <c r="CC401" t="s">
        <v>444</v>
      </c>
      <c r="CD401" t="s">
        <v>444</v>
      </c>
      <c r="CE401" t="s">
        <v>444</v>
      </c>
      <c r="CF401" t="s">
        <v>444</v>
      </c>
      <c r="CG401" t="s">
        <v>444</v>
      </c>
      <c r="CH401" t="s">
        <v>444</v>
      </c>
      <c r="CI401" t="s">
        <v>444</v>
      </c>
      <c r="CJ401" t="s">
        <v>444</v>
      </c>
      <c r="CK401" t="s">
        <v>444</v>
      </c>
      <c r="CL401" t="s">
        <v>444</v>
      </c>
      <c r="CM401" t="s">
        <v>444</v>
      </c>
      <c r="CN401" t="s">
        <v>444</v>
      </c>
      <c r="CO401" t="s">
        <v>444</v>
      </c>
      <c r="CP401" t="s">
        <v>444</v>
      </c>
      <c r="CQ401" t="s">
        <v>444</v>
      </c>
      <c r="CR401" t="s">
        <v>444</v>
      </c>
      <c r="CS401" t="s">
        <v>444</v>
      </c>
      <c r="CT401" t="s">
        <v>444</v>
      </c>
      <c r="CU401" t="s">
        <v>282</v>
      </c>
      <c r="CV401" t="s">
        <v>2881</v>
      </c>
      <c r="CW401" t="s">
        <v>2736</v>
      </c>
      <c r="CX401" t="s">
        <v>2854</v>
      </c>
      <c r="CY401" t="s">
        <v>1472</v>
      </c>
      <c r="CZ401" t="s">
        <v>1473</v>
      </c>
      <c r="DA401" t="s">
        <v>444</v>
      </c>
      <c r="DB401" t="s">
        <v>444</v>
      </c>
      <c r="DC401" t="s">
        <v>444</v>
      </c>
      <c r="DD401" t="s">
        <v>444</v>
      </c>
      <c r="DE401" t="s">
        <v>444</v>
      </c>
      <c r="DF401" t="s">
        <v>444</v>
      </c>
      <c r="DG401" t="s">
        <v>444</v>
      </c>
      <c r="DH401" t="s">
        <v>444</v>
      </c>
      <c r="DI401" t="s">
        <v>282</v>
      </c>
      <c r="DJ401" t="s">
        <v>1440</v>
      </c>
      <c r="DK401" t="s">
        <v>1451</v>
      </c>
      <c r="DL401" t="s">
        <v>1995</v>
      </c>
      <c r="DM401" t="s">
        <v>444</v>
      </c>
      <c r="DN401" t="s">
        <v>444</v>
      </c>
      <c r="DO401" t="s">
        <v>444</v>
      </c>
      <c r="DP401" t="s">
        <v>444</v>
      </c>
      <c r="DQ401" t="s">
        <v>444</v>
      </c>
      <c r="DR401" t="s">
        <v>444</v>
      </c>
      <c r="DS401" t="s">
        <v>15</v>
      </c>
      <c r="DT401" s="24" t="s">
        <v>86</v>
      </c>
      <c r="DU401" s="24" t="s">
        <v>91</v>
      </c>
      <c r="DV401" t="s">
        <v>93</v>
      </c>
      <c r="DW401" t="s">
        <v>3448</v>
      </c>
      <c r="DX401" s="24" t="s">
        <v>444</v>
      </c>
      <c r="DY401" s="24" t="s">
        <v>444</v>
      </c>
      <c r="DZ401" t="s">
        <v>444</v>
      </c>
      <c r="EA401" t="s">
        <v>444</v>
      </c>
      <c r="EB401" s="24" t="s">
        <v>444</v>
      </c>
      <c r="EC401" s="24" t="s">
        <v>444</v>
      </c>
      <c r="ED401" t="s">
        <v>444</v>
      </c>
      <c r="EE401" t="s">
        <v>444</v>
      </c>
      <c r="EF401" s="24" t="s">
        <v>444</v>
      </c>
      <c r="EG401" s="24" t="s">
        <v>444</v>
      </c>
      <c r="EH401" t="s">
        <v>444</v>
      </c>
      <c r="EI401" t="s">
        <v>444</v>
      </c>
      <c r="EJ401" s="24" t="s">
        <v>444</v>
      </c>
      <c r="EK401" s="24" t="s">
        <v>444</v>
      </c>
      <c r="EL401" t="s">
        <v>444</v>
      </c>
      <c r="EM401" t="s">
        <v>444</v>
      </c>
      <c r="EN401" s="24" t="s">
        <v>444</v>
      </c>
      <c r="EO401" s="24" t="s">
        <v>444</v>
      </c>
      <c r="EP401" t="s">
        <v>444</v>
      </c>
      <c r="EQ401" t="s">
        <v>444</v>
      </c>
      <c r="ER401" s="24" t="s">
        <v>444</v>
      </c>
      <c r="ES401" s="24" t="s">
        <v>444</v>
      </c>
      <c r="ET401" t="s">
        <v>444</v>
      </c>
      <c r="EU401" t="s">
        <v>444</v>
      </c>
      <c r="EV401" s="24" t="s">
        <v>444</v>
      </c>
      <c r="EW401" s="24" t="s">
        <v>444</v>
      </c>
      <c r="EX401" t="s">
        <v>444</v>
      </c>
      <c r="EY401" t="s">
        <v>444</v>
      </c>
      <c r="EZ401" s="24" t="s">
        <v>444</v>
      </c>
      <c r="FA401" s="24" t="s">
        <v>444</v>
      </c>
      <c r="FB401" t="s">
        <v>444</v>
      </c>
      <c r="FC401" t="s">
        <v>444</v>
      </c>
      <c r="FD401" s="24" t="s">
        <v>444</v>
      </c>
      <c r="FE401" s="24" t="s">
        <v>444</v>
      </c>
      <c r="FF401" t="s">
        <v>444</v>
      </c>
      <c r="FG401" t="s">
        <v>444</v>
      </c>
      <c r="FH401" s="24" t="s">
        <v>444</v>
      </c>
      <c r="FI401" s="24" t="s">
        <v>444</v>
      </c>
      <c r="FJ401" t="s">
        <v>444</v>
      </c>
      <c r="FK401" t="s">
        <v>444</v>
      </c>
      <c r="FL401" s="24" t="s">
        <v>444</v>
      </c>
      <c r="FM401" s="24" t="s">
        <v>444</v>
      </c>
      <c r="FN401" t="s">
        <v>444</v>
      </c>
      <c r="FO401" t="s">
        <v>444</v>
      </c>
      <c r="FP401" s="24" t="s">
        <v>444</v>
      </c>
      <c r="FQ401" s="24" t="s">
        <v>444</v>
      </c>
      <c r="FR401" t="s">
        <v>444</v>
      </c>
      <c r="FS401" t="s">
        <v>444</v>
      </c>
      <c r="FT401" s="24" t="s">
        <v>444</v>
      </c>
      <c r="FU401" s="24" t="s">
        <v>444</v>
      </c>
      <c r="FV401" t="s">
        <v>444</v>
      </c>
      <c r="FW401" t="s">
        <v>444</v>
      </c>
      <c r="FX401" s="24" t="s">
        <v>444</v>
      </c>
      <c r="FY401" s="24" t="s">
        <v>444</v>
      </c>
      <c r="FZ401" t="s">
        <v>444</v>
      </c>
      <c r="GA401" t="s">
        <v>444</v>
      </c>
      <c r="GB401" s="24" t="s">
        <v>444</v>
      </c>
      <c r="GC401" s="24" t="s">
        <v>444</v>
      </c>
      <c r="GD401" t="s">
        <v>444</v>
      </c>
      <c r="GE401" t="s">
        <v>444</v>
      </c>
      <c r="GF401" s="24" t="s">
        <v>444</v>
      </c>
      <c r="GG401" s="24" t="s">
        <v>444</v>
      </c>
      <c r="GH401" t="s">
        <v>15</v>
      </c>
      <c r="GI401" s="24" t="s">
        <v>616</v>
      </c>
      <c r="GJ401" s="24" t="s">
        <v>3442</v>
      </c>
      <c r="GK401" t="s">
        <v>444</v>
      </c>
      <c r="GL401" t="s">
        <v>444</v>
      </c>
      <c r="GM401" s="24" t="s">
        <v>444</v>
      </c>
      <c r="GN401" s="24" t="s">
        <v>444</v>
      </c>
      <c r="GO401" t="s">
        <v>444</v>
      </c>
      <c r="GP401" t="s">
        <v>444</v>
      </c>
      <c r="GQ401" s="24" t="s">
        <v>444</v>
      </c>
      <c r="GR401" s="24" t="s">
        <v>444</v>
      </c>
      <c r="GS401" t="s">
        <v>444</v>
      </c>
      <c r="GT401" t="s">
        <v>444</v>
      </c>
      <c r="GU401" s="24" t="s">
        <v>444</v>
      </c>
      <c r="GV401" s="24" t="s">
        <v>444</v>
      </c>
      <c r="GW401" t="s">
        <v>444</v>
      </c>
      <c r="GX401" t="s">
        <v>444</v>
      </c>
      <c r="GY401" s="24" t="s">
        <v>444</v>
      </c>
      <c r="GZ401" s="24" t="s">
        <v>444</v>
      </c>
      <c r="HA401" t="s">
        <v>444</v>
      </c>
      <c r="HB401" t="s">
        <v>444</v>
      </c>
      <c r="HC401" s="24" t="s">
        <v>444</v>
      </c>
      <c r="HD401" s="24" t="s">
        <v>444</v>
      </c>
      <c r="HE401" t="s">
        <v>444</v>
      </c>
      <c r="HF401" t="s">
        <v>444</v>
      </c>
      <c r="HG401" s="24" t="s">
        <v>444</v>
      </c>
      <c r="HH401" s="24" t="s">
        <v>444</v>
      </c>
      <c r="HI401" t="s">
        <v>444</v>
      </c>
      <c r="HJ401" t="s">
        <v>444</v>
      </c>
      <c r="HK401" s="24" t="s">
        <v>444</v>
      </c>
      <c r="HL401" s="24" t="s">
        <v>444</v>
      </c>
      <c r="HM401" t="s">
        <v>444</v>
      </c>
      <c r="HN401" t="s">
        <v>444</v>
      </c>
      <c r="HO401" s="24" t="s">
        <v>444</v>
      </c>
      <c r="HP401" s="24" t="s">
        <v>444</v>
      </c>
      <c r="HQ401" t="s">
        <v>444</v>
      </c>
      <c r="HR401" t="s">
        <v>444</v>
      </c>
      <c r="HS401" s="24" t="s">
        <v>444</v>
      </c>
      <c r="HT401" s="24" t="s">
        <v>444</v>
      </c>
      <c r="HU401" t="s">
        <v>444</v>
      </c>
      <c r="HV401" t="s">
        <v>444</v>
      </c>
      <c r="HW401" s="24" t="s">
        <v>444</v>
      </c>
      <c r="HX401" s="24" t="s">
        <v>444</v>
      </c>
      <c r="HY401" t="s">
        <v>444</v>
      </c>
      <c r="HZ401" t="s">
        <v>444</v>
      </c>
      <c r="IA401" t="s">
        <v>3070</v>
      </c>
      <c r="IB401" t="s">
        <v>2736</v>
      </c>
      <c r="IC401" t="s">
        <v>3457</v>
      </c>
      <c r="ID401" s="33" t="b" cm="1">
        <f t="array" ref="ID401">_xlfn.IFNA(MATCH($A$2,_xlfn.NUMBERVALUE(Table_Query_from_MF_DSNP62[[#This Row],[CL_GLACCT_DR1]:[CL_GLACCT_CR4]]),0),0)&gt;=1</f>
        <v>1</v>
      </c>
      <c r="IE401" s="33" t="b">
        <f>OR(Table_Query_from_MF_DSNP62[[#This Row],[Pair1]:[Pair25]])</f>
        <v>1</v>
      </c>
      <c r="IF401" s="33">
        <f>_xlfn.IFNA(MATCH(TRUE,Table_Query_from_MF_DSNP62[[#This Row],[Pair1]:[Pair25]],0),"none")</f>
        <v>3</v>
      </c>
      <c r="IG401" s="33" t="b">
        <f>AND($A$2&gt;=_xlfn.NUMBERVALUE(Table_Query_from_MF_DSNP62[[#This Row],[CL_GL_ACCT_FR1]]),$A$2&lt;=_xlfn.NUMBERVALUE(Table_Query_from_MF_DSNP62[[#This Row],[CL_GL_ACCT_TO1]]))</f>
        <v>0</v>
      </c>
      <c r="IH401" s="33" t="b">
        <f>AND($A$2&gt;=_xlfn.NUMBERVALUE(Table_Query_from_MF_DSNP62[[#This Row],[CL_GL_ACCT_FR2]]),$A$2&lt;=_xlfn.NUMBERVALUE(Table_Query_from_MF_DSNP62[[#This Row],[CL_GL_ACCT_TO2]]))</f>
        <v>0</v>
      </c>
      <c r="II401" s="33" t="b">
        <f>AND($A$2&gt;=_xlfn.NUMBERVALUE(Table_Query_from_MF_DSNP62[[#This Row],[CL_GL_ACCT_FR3]]),$A$2&lt;=_xlfn.NUMBERVALUE(Table_Query_from_MF_DSNP62[[#This Row],[CL_GL_ACCT_TO3]]))</f>
        <v>1</v>
      </c>
      <c r="IJ401" s="33" t="b">
        <f>AND($A$2&gt;=_xlfn.NUMBERVALUE(Table_Query_from_MF_DSNP62[[#This Row],[CL_GL_ACCT_FR4]]),$A$2&lt;=_xlfn.NUMBERVALUE(Table_Query_from_MF_DSNP62[[#This Row],[CL_GL_ACCT_TO4]]))</f>
        <v>1</v>
      </c>
      <c r="IK401" s="33" t="b">
        <f>AND($A$2&gt;=_xlfn.NUMBERVALUE(Table_Query_from_MF_DSNP62[[#This Row],[CL_GL_ACCT_FR5]]),$A$2&lt;=_xlfn.NUMBERVALUE(Table_Query_from_MF_DSNP62[[#This Row],[CL_GL_ACCT_TO5]]))</f>
        <v>1</v>
      </c>
      <c r="IL401" s="33" t="b">
        <f>AND($A$2&gt;=_xlfn.NUMBERVALUE(Table_Query_from_MF_DSNP62[[#This Row],[CL_GL_ACCT_FR6]]),$A$2&lt;=_xlfn.NUMBERVALUE(Table_Query_from_MF_DSNP62[[#This Row],[CL_GL_ACCT_TO6]]))</f>
        <v>1</v>
      </c>
      <c r="IM401" s="33" t="b">
        <f>AND($A$2&gt;=_xlfn.NUMBERVALUE(Table_Query_from_MF_DSNP62[[#This Row],[CL_GL_ACCT_FR7]]),$A$2&lt;=_xlfn.NUMBERVALUE(Table_Query_from_MF_DSNP62[[#This Row],[CL_GL_ACCT_TO7]]))</f>
        <v>1</v>
      </c>
      <c r="IN401" s="33" t="b">
        <f>AND($A$2&gt;=_xlfn.NUMBERVALUE(Table_Query_from_MF_DSNP62[[#This Row],[CL_GL_ACCT_FR8]]),$A$2&lt;=_xlfn.NUMBERVALUE(Table_Query_from_MF_DSNP62[[#This Row],[CL_GL_ACCT_TO8]]))</f>
        <v>1</v>
      </c>
      <c r="IO401" s="33" t="b">
        <f>AND($A$2&gt;=_xlfn.NUMBERVALUE(Table_Query_from_MF_DSNP62[[#This Row],[CL_GL_ACCT_FR9]]),$A$2&lt;=_xlfn.NUMBERVALUE(Table_Query_from_MF_DSNP62[[#This Row],[CL_GL_ACCT_TO9]]))</f>
        <v>1</v>
      </c>
      <c r="IP401" s="33" t="b">
        <f>AND($A$2&gt;=_xlfn.NUMBERVALUE(Table_Query_from_MF_DSNP62[[#This Row],[CL_GL_ACCT_FR10]]),$A$2&lt;=_xlfn.NUMBERVALUE(Table_Query_from_MF_DSNP62[[#This Row],[CL_GL_ACCT_TO10]]))</f>
        <v>1</v>
      </c>
      <c r="IQ401" s="33" t="b">
        <f>AND($A$2&gt;=_xlfn.NUMBERVALUE(Table_Query_from_MF_DSNP62[[#This Row],[CL_GL_ACCT_FR11]]),$A$2&lt;=_xlfn.NUMBERVALUE(Table_Query_from_MF_DSNP62[[#This Row],[CL_GL_ACCT_TO11]]))</f>
        <v>1</v>
      </c>
      <c r="IR401" s="33" t="b">
        <f>AND($A$2&gt;=_xlfn.NUMBERVALUE(Table_Query_from_MF_DSNP62[[#This Row],[CL_GL_ACCT_FR12]]),$A$2&lt;=_xlfn.NUMBERVALUE(Table_Query_from_MF_DSNP62[[#This Row],[CL_GL_ACCT_TO12]]))</f>
        <v>1</v>
      </c>
      <c r="IS401" s="33" t="b">
        <f>AND($A$2&gt;=_xlfn.NUMBERVALUE(Table_Query_from_MF_DSNP62[[#This Row],[CL_GL_ACCT_FR13]]),$A$2&lt;=_xlfn.NUMBERVALUE(Table_Query_from_MF_DSNP62[[#This Row],[CL_GL_ACCT_TO13]]))</f>
        <v>1</v>
      </c>
      <c r="IT401" s="33" t="b">
        <f>AND($A$2&gt;=_xlfn.NUMBERVALUE(Table_Query_from_MF_DSNP62[[#This Row],[CL_GL_ACCT_FR14]]),$A$2&lt;=_xlfn.NUMBERVALUE(Table_Query_from_MF_DSNP62[[#This Row],[CL_GL_ACCT_TO14]]))</f>
        <v>1</v>
      </c>
      <c r="IU401" s="33" t="b">
        <f>AND($A$2&gt;=_xlfn.NUMBERVALUE(Table_Query_from_MF_DSNP62[[#This Row],[CL_GL_ACCT_FR15]]),$A$2&lt;=_xlfn.NUMBERVALUE(Table_Query_from_MF_DSNP62[[#This Row],[CL_GL_ACCT_TO15]]))</f>
        <v>1</v>
      </c>
      <c r="IV401" s="33" t="b">
        <f>AND($A$2&gt;=_xlfn.NUMBERVALUE(Table_Query_from_MF_DSNP62[[#This Row],[CL_GL_ACCT_FR16]]),$A$2&lt;=_xlfn.NUMBERVALUE(Table_Query_from_MF_DSNP62[[#This Row],[CL_GL_ACCT_TO16]]))</f>
        <v>1</v>
      </c>
      <c r="IW401" s="33" t="b">
        <f>AND($A$2&gt;=_xlfn.NUMBERVALUE(Table_Query_from_MF_DSNP62[[#This Row],[CL_GL_ACCT_FR17]]),$A$2&lt;=_xlfn.NUMBERVALUE(Table_Query_from_MF_DSNP62[[#This Row],[CL_GL_ACCT_TO17]]))</f>
        <v>1</v>
      </c>
      <c r="IX401" s="33" t="b">
        <f>AND($A$2&gt;=_xlfn.NUMBERVALUE(Table_Query_from_MF_DSNP62[[#This Row],[CL_GL_ACCT_FR18]]),$A$2&lt;=_xlfn.NUMBERVALUE(Table_Query_from_MF_DSNP62[[#This Row],[CL_GL_ACCT_TO18]]))</f>
        <v>1</v>
      </c>
      <c r="IY401" s="33" t="b">
        <f>AND($A$2&gt;=_xlfn.NUMBERVALUE(Table_Query_from_MF_DSNP62[[#This Row],[CL_GL_ACCT_FR19]]),$A$2&lt;=_xlfn.NUMBERVALUE(Table_Query_from_MF_DSNP62[[#This Row],[CL_GL_ACCT_TO19]]))</f>
        <v>1</v>
      </c>
      <c r="IZ401" s="33" t="b">
        <f>AND($A$2&gt;=_xlfn.NUMBERVALUE(Table_Query_from_MF_DSNP62[[#This Row],[CL_GL_ACCT_FR20]]),$A$2&lt;=_xlfn.NUMBERVALUE(Table_Query_from_MF_DSNP62[[#This Row],[CL_GL_ACCT_TO20]]))</f>
        <v>1</v>
      </c>
      <c r="JA401" s="33" t="b">
        <f>AND($A$2&gt;=_xlfn.NUMBERVALUE(Table_Query_from_MF_DSNP62[[#This Row],[CL_GL_ACCT_FR21]]),$A$2&lt;=_xlfn.NUMBERVALUE(Table_Query_from_MF_DSNP62[[#This Row],[CL_GL_ACCT_TO21]]))</f>
        <v>1</v>
      </c>
      <c r="JB401" s="33" t="b">
        <f>AND($A$2&gt;=_xlfn.NUMBERVALUE(Table_Query_from_MF_DSNP62[[#This Row],[CL_GL_ACCT_FR22]]),$A$2&lt;=_xlfn.NUMBERVALUE(Table_Query_from_MF_DSNP62[[#This Row],[CL_GL_ACCT_TO22]]))</f>
        <v>1</v>
      </c>
      <c r="JC401" s="33" t="b">
        <f>AND($A$2&gt;=_xlfn.NUMBERVALUE(Table_Query_from_MF_DSNP62[[#This Row],[CL_GL_ACCT_FR23]]),$A$2&lt;=_xlfn.NUMBERVALUE(Table_Query_from_MF_DSNP62[[#This Row],[CL_GL_ACCT_TO23]]))</f>
        <v>1</v>
      </c>
      <c r="JD401" s="33" t="b">
        <f>AND($A$2&gt;=_xlfn.NUMBERVALUE(Table_Query_from_MF_DSNP62[[#This Row],[CL_GL_ACCT_FR24]]),$A$2&lt;=_xlfn.NUMBERVALUE(Table_Query_from_MF_DSNP62[[#This Row],[CL_GL_ACCT_TO24]]))</f>
        <v>1</v>
      </c>
      <c r="JE401" s="33" t="b">
        <f>AND($A$2&gt;=_xlfn.NUMBERVALUE(Table_Query_from_MF_DSNP62[[#This Row],[CL_GL_ACCT_FR25]]),$A$2&lt;=_xlfn.NUMBERVALUE(Table_Query_from_MF_DSNP62[[#This Row],[CL_GL_ACCT_TO25]]))</f>
        <v>1</v>
      </c>
      <c r="JF401" s="33" t="b">
        <f>OR(Table_Query_from_MF_DSNP62[[#This Row],[PairA]:[PairO]])</f>
        <v>1</v>
      </c>
      <c r="JG401" s="33">
        <f>_xlfn.IFNA(MATCH(TRUE,Table_Query_from_MF_DSNP62[[#This Row],[PairA]:[PairO]],0),"none")</f>
        <v>2</v>
      </c>
      <c r="JH401" s="33" t="b">
        <f>AND($B$2&gt;=_xlfn.NUMBERVALUE(Table_Query_from_MF_DSNP62[[#This Row],[CL_CMP_OBJ_FR1]]),$B$2&lt;=_xlfn.NUMBERVALUE(Table_Query_from_MF_DSNP62[[#This Row],[CL_CMP_OBJ_TO1]]))</f>
        <v>0</v>
      </c>
      <c r="JI401" s="33" t="b">
        <f>AND($B$2&gt;=_xlfn.NUMBERVALUE(Table_Query_from_MF_DSNP62[[#This Row],[CL_CMP_OBJ_FR2]]),$B$2&lt;=_xlfn.NUMBERVALUE(Table_Query_from_MF_DSNP62[[#This Row],[CL_CMP_OBJ_TO2]]))</f>
        <v>1</v>
      </c>
      <c r="JJ401" s="33" t="b">
        <f>AND($B$2&gt;=_xlfn.NUMBERVALUE(Table_Query_from_MF_DSNP62[[#This Row],[CL_CMP_OBJ_FR3]]),$B$2&lt;=_xlfn.NUMBERVALUE(Table_Query_from_MF_DSNP62[[#This Row],[CL_CMP_OBJ_TO3]]))</f>
        <v>1</v>
      </c>
      <c r="JK401" s="33" t="b">
        <f>AND($B$2&gt;=_xlfn.NUMBERVALUE(Table_Query_from_MF_DSNP62[[#This Row],[CL_CMP_OBJ_FR4]]),$B$2&lt;=_xlfn.NUMBERVALUE(Table_Query_from_MF_DSNP62[[#This Row],[CL_CMP_OBJ_TO4]]))</f>
        <v>1</v>
      </c>
      <c r="JL401" s="33" t="b">
        <f>AND($B$2&gt;=_xlfn.NUMBERVALUE(Table_Query_from_MF_DSNP62[[#This Row],[CL_CMP_OBJ_FR5]]),$B$2&lt;=_xlfn.NUMBERVALUE(Table_Query_from_MF_DSNP62[[#This Row],[CL_CMP_OBJ_TO5]]))</f>
        <v>1</v>
      </c>
      <c r="JM401" s="33" t="b">
        <f>AND($B$2&gt;=_xlfn.NUMBERVALUE(Table_Query_from_MF_DSNP62[[#This Row],[CL_CMP_OBJ_FR6]]),$B$2&lt;=_xlfn.NUMBERVALUE(Table_Query_from_MF_DSNP62[[#This Row],[CL_CMP_OBJ_TO6]]))</f>
        <v>1</v>
      </c>
      <c r="JN401" s="33" t="b">
        <f>AND($B$2&gt;=_xlfn.NUMBERVALUE(Table_Query_from_MF_DSNP62[[#This Row],[CL_CMP_OBJ_FR7]]),$B$2&lt;=_xlfn.NUMBERVALUE(Table_Query_from_MF_DSNP62[[#This Row],[CL_CMP_OBJ_TO7]]))</f>
        <v>1</v>
      </c>
      <c r="JO401" s="33" t="b">
        <f>AND($B$2&gt;=_xlfn.NUMBERVALUE(Table_Query_from_MF_DSNP62[[#This Row],[CL_CMP_OBJ_FR8]]),$B$2&lt;=_xlfn.NUMBERVALUE(Table_Query_from_MF_DSNP62[[#This Row],[CL_CMP_OBJ_TO8]]))</f>
        <v>1</v>
      </c>
      <c r="JP401" s="33" t="b">
        <f>AND($B$2&gt;=_xlfn.NUMBERVALUE(Table_Query_from_MF_DSNP62[[#This Row],[CL_CMP_OBJ_FR9]]),$B$2&lt;=_xlfn.NUMBERVALUE(Table_Query_from_MF_DSNP62[[#This Row],[CL_CMP_OBJ_TO9]]))</f>
        <v>1</v>
      </c>
      <c r="JQ401" s="33" t="b">
        <f>AND($B$2&gt;=_xlfn.NUMBERVALUE(Table_Query_from_MF_DSNP62[[#This Row],[CL_CMP_OBJ_FR10]]),$B$2&lt;=_xlfn.NUMBERVALUE(Table_Query_from_MF_DSNP62[[#This Row],[CL_CMP_OBJ_TO10]]))</f>
        <v>1</v>
      </c>
      <c r="JR401" s="33" t="b">
        <f>AND($B$2&gt;=_xlfn.NUMBERVALUE(Table_Query_from_MF_DSNP62[[#This Row],[CL_CMP_OBJ_FR11]]),$B$2&lt;=_xlfn.NUMBERVALUE(Table_Query_from_MF_DSNP62[[#This Row],[CL_CMP_OBJ_TO11]]))</f>
        <v>1</v>
      </c>
      <c r="JS401" s="33" t="b">
        <f>AND($B$2&gt;=_xlfn.NUMBERVALUE(Table_Query_from_MF_DSNP62[[#This Row],[CL_CMP_OBJ_FR12]]),$B$2&lt;=_xlfn.NUMBERVALUE(Table_Query_from_MF_DSNP62[[#This Row],[CL_CMP_OBJ_TO12]]))</f>
        <v>1</v>
      </c>
      <c r="JT401" s="33" t="b">
        <f>AND($B$2&gt;=_xlfn.NUMBERVALUE(Table_Query_from_MF_DSNP62[[#This Row],[CL_CMP_OBJ_FR13]]),$B$2&lt;=_xlfn.NUMBERVALUE(Table_Query_from_MF_DSNP62[[#This Row],[CL_CMP_OBJ_TO13]]))</f>
        <v>1</v>
      </c>
      <c r="JU401" s="33" t="b">
        <f>AND($B$2&gt;=_xlfn.NUMBERVALUE(Table_Query_from_MF_DSNP62[[#This Row],[CL_CMP_OBJ_FR14]]),$B$2&lt;=_xlfn.NUMBERVALUE(Table_Query_from_MF_DSNP62[[#This Row],[CL_CMP_OBJ_TO14]]))</f>
        <v>1</v>
      </c>
      <c r="JV401" s="33" t="b">
        <f>AND($B$2&gt;=_xlfn.NUMBERVALUE(Table_Query_from_MF_DSNP62[[#This Row],[CL_CMP_OBJ_FR15]]),$B$2&lt;=_xlfn.NUMBERVALUE(Table_Query_from_MF_DSNP62[[#This Row],[CL_CMP_OBJ_TO15]]))</f>
        <v>1</v>
      </c>
    </row>
    <row r="402" spans="1:282" x14ac:dyDescent="0.25">
      <c r="A402" t="b">
        <f>OR(,Table_Query_from_MF_DSNP62[[#This Row],[Desired GL included as "hard-coded" GL?]],Table_Query_from_MF_DSNP62[[#This Row],[Desired GL included as "Open GL"?]])</f>
        <v>1</v>
      </c>
      <c r="B402" t="b">
        <f>Table_Query_from_MF_DSNP62[[#This Row],[Desired CObj included as "Open CObj"?]]</f>
        <v>1</v>
      </c>
      <c r="C402" t="s">
        <v>2018</v>
      </c>
      <c r="D402" t="s">
        <v>2019</v>
      </c>
      <c r="E402" t="s">
        <v>8</v>
      </c>
      <c r="F402" s="24" t="s">
        <v>428</v>
      </c>
      <c r="G402" t="s">
        <v>444</v>
      </c>
      <c r="H402" s="24" t="s">
        <v>366</v>
      </c>
      <c r="I402" t="s">
        <v>409</v>
      </c>
      <c r="J402" s="24" t="s">
        <v>444</v>
      </c>
      <c r="K402" t="s">
        <v>444</v>
      </c>
      <c r="L402" s="24" t="s">
        <v>444</v>
      </c>
      <c r="M402" t="s">
        <v>444</v>
      </c>
      <c r="N402" t="s">
        <v>444</v>
      </c>
      <c r="O402" t="s">
        <v>444</v>
      </c>
      <c r="P402" t="s">
        <v>444</v>
      </c>
      <c r="Q402" t="s">
        <v>15</v>
      </c>
      <c r="R402" t="s">
        <v>444</v>
      </c>
      <c r="S402" t="s">
        <v>442</v>
      </c>
      <c r="T402" t="s">
        <v>447</v>
      </c>
      <c r="U402" t="s">
        <v>444</v>
      </c>
      <c r="V402" t="s">
        <v>444</v>
      </c>
      <c r="W402" t="s">
        <v>447</v>
      </c>
      <c r="X402" t="s">
        <v>444</v>
      </c>
      <c r="Y402" t="s">
        <v>444</v>
      </c>
      <c r="Z402" t="s">
        <v>442</v>
      </c>
      <c r="AA402" t="s">
        <v>442</v>
      </c>
      <c r="AB402" t="s">
        <v>442</v>
      </c>
      <c r="AC402" t="s">
        <v>442</v>
      </c>
      <c r="AD402" t="s">
        <v>442</v>
      </c>
      <c r="AE402" t="s">
        <v>442</v>
      </c>
      <c r="AF402" t="s">
        <v>442</v>
      </c>
      <c r="AG402" t="s">
        <v>442</v>
      </c>
      <c r="AH402" t="s">
        <v>444</v>
      </c>
      <c r="AI402" t="s">
        <v>447</v>
      </c>
      <c r="AJ402" t="s">
        <v>15</v>
      </c>
      <c r="AK402" t="s">
        <v>444</v>
      </c>
      <c r="AL402" t="s">
        <v>444</v>
      </c>
      <c r="AM402" t="s">
        <v>444</v>
      </c>
      <c r="AN402" t="s">
        <v>444</v>
      </c>
      <c r="AO402" t="s">
        <v>444</v>
      </c>
      <c r="AP402" t="s">
        <v>442</v>
      </c>
      <c r="AQ402" t="s">
        <v>1440</v>
      </c>
      <c r="AR402" t="s">
        <v>1451</v>
      </c>
      <c r="AS402" t="s">
        <v>162</v>
      </c>
      <c r="AT402" t="s">
        <v>10</v>
      </c>
      <c r="AU402" t="s">
        <v>444</v>
      </c>
      <c r="AV402" t="s">
        <v>442</v>
      </c>
      <c r="AW402" t="s">
        <v>444</v>
      </c>
      <c r="AX402" t="s">
        <v>444</v>
      </c>
      <c r="AY402" t="s">
        <v>444</v>
      </c>
      <c r="AZ402" t="s">
        <v>444</v>
      </c>
      <c r="BA402" t="s">
        <v>444</v>
      </c>
      <c r="BB402" t="s">
        <v>444</v>
      </c>
      <c r="BC402" t="s">
        <v>444</v>
      </c>
      <c r="BD402" t="s">
        <v>1359</v>
      </c>
      <c r="BE402" t="s">
        <v>444</v>
      </c>
      <c r="BF402" t="s">
        <v>1360</v>
      </c>
      <c r="BG402" t="s">
        <v>444</v>
      </c>
      <c r="BH402" t="s">
        <v>444</v>
      </c>
      <c r="BI402" t="s">
        <v>444</v>
      </c>
      <c r="BJ402" t="s">
        <v>444</v>
      </c>
      <c r="BK402" t="s">
        <v>444</v>
      </c>
      <c r="BL402" t="s">
        <v>444</v>
      </c>
      <c r="BM402" t="s">
        <v>444</v>
      </c>
      <c r="BN402" t="s">
        <v>444</v>
      </c>
      <c r="BO402" t="s">
        <v>444</v>
      </c>
      <c r="BP402" t="s">
        <v>444</v>
      </c>
      <c r="BQ402" t="s">
        <v>444</v>
      </c>
      <c r="BR402" t="s">
        <v>444</v>
      </c>
      <c r="BS402" t="s">
        <v>444</v>
      </c>
      <c r="BT402" t="s">
        <v>444</v>
      </c>
      <c r="BU402" t="s">
        <v>444</v>
      </c>
      <c r="BV402" t="s">
        <v>444</v>
      </c>
      <c r="BW402" t="s">
        <v>444</v>
      </c>
      <c r="BX402" t="s">
        <v>444</v>
      </c>
      <c r="BY402" t="s">
        <v>444</v>
      </c>
      <c r="BZ402" t="s">
        <v>444</v>
      </c>
      <c r="CA402" t="s">
        <v>444</v>
      </c>
      <c r="CB402" t="s">
        <v>444</v>
      </c>
      <c r="CC402" t="s">
        <v>444</v>
      </c>
      <c r="CD402" t="s">
        <v>444</v>
      </c>
      <c r="CE402" t="s">
        <v>444</v>
      </c>
      <c r="CF402" t="s">
        <v>444</v>
      </c>
      <c r="CG402" t="s">
        <v>444</v>
      </c>
      <c r="CH402" t="s">
        <v>444</v>
      </c>
      <c r="CI402" t="s">
        <v>444</v>
      </c>
      <c r="CJ402" t="s">
        <v>444</v>
      </c>
      <c r="CK402" t="s">
        <v>444</v>
      </c>
      <c r="CL402" t="s">
        <v>444</v>
      </c>
      <c r="CM402" t="s">
        <v>444</v>
      </c>
      <c r="CN402" t="s">
        <v>444</v>
      </c>
      <c r="CO402" t="s">
        <v>444</v>
      </c>
      <c r="CP402" t="s">
        <v>444</v>
      </c>
      <c r="CQ402" t="s">
        <v>444</v>
      </c>
      <c r="CR402" t="s">
        <v>444</v>
      </c>
      <c r="CS402" t="s">
        <v>444</v>
      </c>
      <c r="CT402" t="s">
        <v>444</v>
      </c>
      <c r="CU402" t="s">
        <v>282</v>
      </c>
      <c r="CV402" t="s">
        <v>2880</v>
      </c>
      <c r="CW402" t="s">
        <v>2736</v>
      </c>
      <c r="CX402" t="s">
        <v>2854</v>
      </c>
      <c r="CY402" t="s">
        <v>1472</v>
      </c>
      <c r="CZ402" t="s">
        <v>1473</v>
      </c>
      <c r="DA402" t="s">
        <v>444</v>
      </c>
      <c r="DB402" t="s">
        <v>444</v>
      </c>
      <c r="DC402" t="s">
        <v>444</v>
      </c>
      <c r="DD402" t="s">
        <v>444</v>
      </c>
      <c r="DE402" t="s">
        <v>444</v>
      </c>
      <c r="DF402" t="s">
        <v>444</v>
      </c>
      <c r="DG402" t="s">
        <v>444</v>
      </c>
      <c r="DH402" t="s">
        <v>444</v>
      </c>
      <c r="DI402" t="s">
        <v>282</v>
      </c>
      <c r="DJ402" t="s">
        <v>1440</v>
      </c>
      <c r="DK402" t="s">
        <v>1451</v>
      </c>
      <c r="DL402" t="s">
        <v>1995</v>
      </c>
      <c r="DM402" t="s">
        <v>444</v>
      </c>
      <c r="DN402" t="s">
        <v>444</v>
      </c>
      <c r="DO402" t="s">
        <v>444</v>
      </c>
      <c r="DP402" t="s">
        <v>444</v>
      </c>
      <c r="DQ402" t="s">
        <v>444</v>
      </c>
      <c r="DR402" t="s">
        <v>444</v>
      </c>
      <c r="DS402" t="s">
        <v>15</v>
      </c>
      <c r="DT402" s="24" t="s">
        <v>86</v>
      </c>
      <c r="DU402" s="24" t="s">
        <v>91</v>
      </c>
      <c r="DV402" t="s">
        <v>93</v>
      </c>
      <c r="DW402" t="s">
        <v>3448</v>
      </c>
      <c r="DX402" s="24" t="s">
        <v>444</v>
      </c>
      <c r="DY402" s="24" t="s">
        <v>444</v>
      </c>
      <c r="DZ402" t="s">
        <v>444</v>
      </c>
      <c r="EA402" t="s">
        <v>444</v>
      </c>
      <c r="EB402" s="24" t="s">
        <v>444</v>
      </c>
      <c r="EC402" s="24" t="s">
        <v>444</v>
      </c>
      <c r="ED402" t="s">
        <v>444</v>
      </c>
      <c r="EE402" t="s">
        <v>444</v>
      </c>
      <c r="EF402" s="24" t="s">
        <v>444</v>
      </c>
      <c r="EG402" s="24" t="s">
        <v>444</v>
      </c>
      <c r="EH402" t="s">
        <v>444</v>
      </c>
      <c r="EI402" t="s">
        <v>444</v>
      </c>
      <c r="EJ402" s="24" t="s">
        <v>444</v>
      </c>
      <c r="EK402" s="24" t="s">
        <v>444</v>
      </c>
      <c r="EL402" t="s">
        <v>444</v>
      </c>
      <c r="EM402" t="s">
        <v>444</v>
      </c>
      <c r="EN402" s="24" t="s">
        <v>444</v>
      </c>
      <c r="EO402" s="24" t="s">
        <v>444</v>
      </c>
      <c r="EP402" t="s">
        <v>444</v>
      </c>
      <c r="EQ402" t="s">
        <v>444</v>
      </c>
      <c r="ER402" s="24" t="s">
        <v>444</v>
      </c>
      <c r="ES402" s="24" t="s">
        <v>444</v>
      </c>
      <c r="ET402" t="s">
        <v>444</v>
      </c>
      <c r="EU402" t="s">
        <v>444</v>
      </c>
      <c r="EV402" s="24" t="s">
        <v>444</v>
      </c>
      <c r="EW402" s="24" t="s">
        <v>444</v>
      </c>
      <c r="EX402" t="s">
        <v>444</v>
      </c>
      <c r="EY402" t="s">
        <v>444</v>
      </c>
      <c r="EZ402" s="24" t="s">
        <v>444</v>
      </c>
      <c r="FA402" s="24" t="s">
        <v>444</v>
      </c>
      <c r="FB402" t="s">
        <v>444</v>
      </c>
      <c r="FC402" t="s">
        <v>444</v>
      </c>
      <c r="FD402" s="24" t="s">
        <v>444</v>
      </c>
      <c r="FE402" s="24" t="s">
        <v>444</v>
      </c>
      <c r="FF402" t="s">
        <v>444</v>
      </c>
      <c r="FG402" t="s">
        <v>444</v>
      </c>
      <c r="FH402" s="24" t="s">
        <v>444</v>
      </c>
      <c r="FI402" s="24" t="s">
        <v>444</v>
      </c>
      <c r="FJ402" t="s">
        <v>444</v>
      </c>
      <c r="FK402" t="s">
        <v>444</v>
      </c>
      <c r="FL402" s="24" t="s">
        <v>444</v>
      </c>
      <c r="FM402" s="24" t="s">
        <v>444</v>
      </c>
      <c r="FN402" t="s">
        <v>444</v>
      </c>
      <c r="FO402" t="s">
        <v>444</v>
      </c>
      <c r="FP402" s="24" t="s">
        <v>444</v>
      </c>
      <c r="FQ402" s="24" t="s">
        <v>444</v>
      </c>
      <c r="FR402" t="s">
        <v>444</v>
      </c>
      <c r="FS402" t="s">
        <v>444</v>
      </c>
      <c r="FT402" s="24" t="s">
        <v>444</v>
      </c>
      <c r="FU402" s="24" t="s">
        <v>444</v>
      </c>
      <c r="FV402" t="s">
        <v>444</v>
      </c>
      <c r="FW402" t="s">
        <v>444</v>
      </c>
      <c r="FX402" s="24" t="s">
        <v>444</v>
      </c>
      <c r="FY402" s="24" t="s">
        <v>444</v>
      </c>
      <c r="FZ402" t="s">
        <v>444</v>
      </c>
      <c r="GA402" t="s">
        <v>444</v>
      </c>
      <c r="GB402" s="24" t="s">
        <v>444</v>
      </c>
      <c r="GC402" s="24" t="s">
        <v>444</v>
      </c>
      <c r="GD402" t="s">
        <v>444</v>
      </c>
      <c r="GE402" t="s">
        <v>444</v>
      </c>
      <c r="GF402" s="24" t="s">
        <v>444</v>
      </c>
      <c r="GG402" s="24" t="s">
        <v>444</v>
      </c>
      <c r="GH402" t="s">
        <v>15</v>
      </c>
      <c r="GI402" s="24" t="s">
        <v>616</v>
      </c>
      <c r="GJ402" s="24" t="s">
        <v>617</v>
      </c>
      <c r="GK402" t="s">
        <v>619</v>
      </c>
      <c r="GL402" t="s">
        <v>3442</v>
      </c>
      <c r="GM402" s="24" t="s">
        <v>622</v>
      </c>
      <c r="GN402" s="24" t="s">
        <v>622</v>
      </c>
      <c r="GO402" t="s">
        <v>444</v>
      </c>
      <c r="GP402" t="s">
        <v>444</v>
      </c>
      <c r="GQ402" s="24" t="s">
        <v>444</v>
      </c>
      <c r="GR402" s="24" t="s">
        <v>444</v>
      </c>
      <c r="GS402" t="s">
        <v>444</v>
      </c>
      <c r="GT402" t="s">
        <v>444</v>
      </c>
      <c r="GU402" s="24" t="s">
        <v>444</v>
      </c>
      <c r="GV402" s="24" t="s">
        <v>444</v>
      </c>
      <c r="GW402" t="s">
        <v>444</v>
      </c>
      <c r="GX402" t="s">
        <v>444</v>
      </c>
      <c r="GY402" s="24" t="s">
        <v>444</v>
      </c>
      <c r="GZ402" s="24" t="s">
        <v>444</v>
      </c>
      <c r="HA402" t="s">
        <v>444</v>
      </c>
      <c r="HB402" t="s">
        <v>444</v>
      </c>
      <c r="HC402" s="24" t="s">
        <v>444</v>
      </c>
      <c r="HD402" s="24" t="s">
        <v>444</v>
      </c>
      <c r="HE402" t="s">
        <v>444</v>
      </c>
      <c r="HF402" t="s">
        <v>444</v>
      </c>
      <c r="HG402" s="24" t="s">
        <v>444</v>
      </c>
      <c r="HH402" s="24" t="s">
        <v>444</v>
      </c>
      <c r="HI402" t="s">
        <v>444</v>
      </c>
      <c r="HJ402" t="s">
        <v>444</v>
      </c>
      <c r="HK402" s="24" t="s">
        <v>444</v>
      </c>
      <c r="HL402" s="24" t="s">
        <v>444</v>
      </c>
      <c r="HM402" t="s">
        <v>444</v>
      </c>
      <c r="HN402" t="s">
        <v>444</v>
      </c>
      <c r="HO402" s="24" t="s">
        <v>444</v>
      </c>
      <c r="HP402" s="24" t="s">
        <v>444</v>
      </c>
      <c r="HQ402" t="s">
        <v>444</v>
      </c>
      <c r="HR402" t="s">
        <v>444</v>
      </c>
      <c r="HS402" s="24" t="s">
        <v>444</v>
      </c>
      <c r="HT402" s="24" t="s">
        <v>444</v>
      </c>
      <c r="HU402" t="s">
        <v>444</v>
      </c>
      <c r="HV402" t="s">
        <v>444</v>
      </c>
      <c r="HW402" s="24" t="s">
        <v>444</v>
      </c>
      <c r="HX402" s="24" t="s">
        <v>444</v>
      </c>
      <c r="HY402" t="s">
        <v>444</v>
      </c>
      <c r="HZ402" t="s">
        <v>444</v>
      </c>
      <c r="IA402" t="s">
        <v>2880</v>
      </c>
      <c r="IB402" t="s">
        <v>2736</v>
      </c>
      <c r="IC402" t="s">
        <v>3457</v>
      </c>
      <c r="ID402" s="33" t="b" cm="1">
        <f t="array" ref="ID402">_xlfn.IFNA(MATCH($A$2,_xlfn.NUMBERVALUE(Table_Query_from_MF_DSNP62[[#This Row],[CL_GLACCT_DR1]:[CL_GLACCT_CR4]]),0),0)&gt;=1</f>
        <v>1</v>
      </c>
      <c r="IE402" s="33" t="b">
        <f>OR(Table_Query_from_MF_DSNP62[[#This Row],[Pair1]:[Pair25]])</f>
        <v>1</v>
      </c>
      <c r="IF402" s="33">
        <f>_xlfn.IFNA(MATCH(TRUE,Table_Query_from_MF_DSNP62[[#This Row],[Pair1]:[Pair25]],0),"none")</f>
        <v>3</v>
      </c>
      <c r="IG402" s="33" t="b">
        <f>AND($A$2&gt;=_xlfn.NUMBERVALUE(Table_Query_from_MF_DSNP62[[#This Row],[CL_GL_ACCT_FR1]]),$A$2&lt;=_xlfn.NUMBERVALUE(Table_Query_from_MF_DSNP62[[#This Row],[CL_GL_ACCT_TO1]]))</f>
        <v>0</v>
      </c>
      <c r="IH402" s="33" t="b">
        <f>AND($A$2&gt;=_xlfn.NUMBERVALUE(Table_Query_from_MF_DSNP62[[#This Row],[CL_GL_ACCT_FR2]]),$A$2&lt;=_xlfn.NUMBERVALUE(Table_Query_from_MF_DSNP62[[#This Row],[CL_GL_ACCT_TO2]]))</f>
        <v>0</v>
      </c>
      <c r="II402" s="33" t="b">
        <f>AND($A$2&gt;=_xlfn.NUMBERVALUE(Table_Query_from_MF_DSNP62[[#This Row],[CL_GL_ACCT_FR3]]),$A$2&lt;=_xlfn.NUMBERVALUE(Table_Query_from_MF_DSNP62[[#This Row],[CL_GL_ACCT_TO3]]))</f>
        <v>1</v>
      </c>
      <c r="IJ402" s="33" t="b">
        <f>AND($A$2&gt;=_xlfn.NUMBERVALUE(Table_Query_from_MF_DSNP62[[#This Row],[CL_GL_ACCT_FR4]]),$A$2&lt;=_xlfn.NUMBERVALUE(Table_Query_from_MF_DSNP62[[#This Row],[CL_GL_ACCT_TO4]]))</f>
        <v>1</v>
      </c>
      <c r="IK402" s="33" t="b">
        <f>AND($A$2&gt;=_xlfn.NUMBERVALUE(Table_Query_from_MF_DSNP62[[#This Row],[CL_GL_ACCT_FR5]]),$A$2&lt;=_xlfn.NUMBERVALUE(Table_Query_from_MF_DSNP62[[#This Row],[CL_GL_ACCT_TO5]]))</f>
        <v>1</v>
      </c>
      <c r="IL402" s="33" t="b">
        <f>AND($A$2&gt;=_xlfn.NUMBERVALUE(Table_Query_from_MF_DSNP62[[#This Row],[CL_GL_ACCT_FR6]]),$A$2&lt;=_xlfn.NUMBERVALUE(Table_Query_from_MF_DSNP62[[#This Row],[CL_GL_ACCT_TO6]]))</f>
        <v>1</v>
      </c>
      <c r="IM402" s="33" t="b">
        <f>AND($A$2&gt;=_xlfn.NUMBERVALUE(Table_Query_from_MF_DSNP62[[#This Row],[CL_GL_ACCT_FR7]]),$A$2&lt;=_xlfn.NUMBERVALUE(Table_Query_from_MF_DSNP62[[#This Row],[CL_GL_ACCT_TO7]]))</f>
        <v>1</v>
      </c>
      <c r="IN402" s="33" t="b">
        <f>AND($A$2&gt;=_xlfn.NUMBERVALUE(Table_Query_from_MF_DSNP62[[#This Row],[CL_GL_ACCT_FR8]]),$A$2&lt;=_xlfn.NUMBERVALUE(Table_Query_from_MF_DSNP62[[#This Row],[CL_GL_ACCT_TO8]]))</f>
        <v>1</v>
      </c>
      <c r="IO402" s="33" t="b">
        <f>AND($A$2&gt;=_xlfn.NUMBERVALUE(Table_Query_from_MF_DSNP62[[#This Row],[CL_GL_ACCT_FR9]]),$A$2&lt;=_xlfn.NUMBERVALUE(Table_Query_from_MF_DSNP62[[#This Row],[CL_GL_ACCT_TO9]]))</f>
        <v>1</v>
      </c>
      <c r="IP402" s="33" t="b">
        <f>AND($A$2&gt;=_xlfn.NUMBERVALUE(Table_Query_from_MF_DSNP62[[#This Row],[CL_GL_ACCT_FR10]]),$A$2&lt;=_xlfn.NUMBERVALUE(Table_Query_from_MF_DSNP62[[#This Row],[CL_GL_ACCT_TO10]]))</f>
        <v>1</v>
      </c>
      <c r="IQ402" s="33" t="b">
        <f>AND($A$2&gt;=_xlfn.NUMBERVALUE(Table_Query_from_MF_DSNP62[[#This Row],[CL_GL_ACCT_FR11]]),$A$2&lt;=_xlfn.NUMBERVALUE(Table_Query_from_MF_DSNP62[[#This Row],[CL_GL_ACCT_TO11]]))</f>
        <v>1</v>
      </c>
      <c r="IR402" s="33" t="b">
        <f>AND($A$2&gt;=_xlfn.NUMBERVALUE(Table_Query_from_MF_DSNP62[[#This Row],[CL_GL_ACCT_FR12]]),$A$2&lt;=_xlfn.NUMBERVALUE(Table_Query_from_MF_DSNP62[[#This Row],[CL_GL_ACCT_TO12]]))</f>
        <v>1</v>
      </c>
      <c r="IS402" s="33" t="b">
        <f>AND($A$2&gt;=_xlfn.NUMBERVALUE(Table_Query_from_MF_DSNP62[[#This Row],[CL_GL_ACCT_FR13]]),$A$2&lt;=_xlfn.NUMBERVALUE(Table_Query_from_MF_DSNP62[[#This Row],[CL_GL_ACCT_TO13]]))</f>
        <v>1</v>
      </c>
      <c r="IT402" s="33" t="b">
        <f>AND($A$2&gt;=_xlfn.NUMBERVALUE(Table_Query_from_MF_DSNP62[[#This Row],[CL_GL_ACCT_FR14]]),$A$2&lt;=_xlfn.NUMBERVALUE(Table_Query_from_MF_DSNP62[[#This Row],[CL_GL_ACCT_TO14]]))</f>
        <v>1</v>
      </c>
      <c r="IU402" s="33" t="b">
        <f>AND($A$2&gt;=_xlfn.NUMBERVALUE(Table_Query_from_MF_DSNP62[[#This Row],[CL_GL_ACCT_FR15]]),$A$2&lt;=_xlfn.NUMBERVALUE(Table_Query_from_MF_DSNP62[[#This Row],[CL_GL_ACCT_TO15]]))</f>
        <v>1</v>
      </c>
      <c r="IV402" s="33" t="b">
        <f>AND($A$2&gt;=_xlfn.NUMBERVALUE(Table_Query_from_MF_DSNP62[[#This Row],[CL_GL_ACCT_FR16]]),$A$2&lt;=_xlfn.NUMBERVALUE(Table_Query_from_MF_DSNP62[[#This Row],[CL_GL_ACCT_TO16]]))</f>
        <v>1</v>
      </c>
      <c r="IW402" s="33" t="b">
        <f>AND($A$2&gt;=_xlfn.NUMBERVALUE(Table_Query_from_MF_DSNP62[[#This Row],[CL_GL_ACCT_FR17]]),$A$2&lt;=_xlfn.NUMBERVALUE(Table_Query_from_MF_DSNP62[[#This Row],[CL_GL_ACCT_TO17]]))</f>
        <v>1</v>
      </c>
      <c r="IX402" s="33" t="b">
        <f>AND($A$2&gt;=_xlfn.NUMBERVALUE(Table_Query_from_MF_DSNP62[[#This Row],[CL_GL_ACCT_FR18]]),$A$2&lt;=_xlfn.NUMBERVALUE(Table_Query_from_MF_DSNP62[[#This Row],[CL_GL_ACCT_TO18]]))</f>
        <v>1</v>
      </c>
      <c r="IY402" s="33" t="b">
        <f>AND($A$2&gt;=_xlfn.NUMBERVALUE(Table_Query_from_MF_DSNP62[[#This Row],[CL_GL_ACCT_FR19]]),$A$2&lt;=_xlfn.NUMBERVALUE(Table_Query_from_MF_DSNP62[[#This Row],[CL_GL_ACCT_TO19]]))</f>
        <v>1</v>
      </c>
      <c r="IZ402" s="33" t="b">
        <f>AND($A$2&gt;=_xlfn.NUMBERVALUE(Table_Query_from_MF_DSNP62[[#This Row],[CL_GL_ACCT_FR20]]),$A$2&lt;=_xlfn.NUMBERVALUE(Table_Query_from_MF_DSNP62[[#This Row],[CL_GL_ACCT_TO20]]))</f>
        <v>1</v>
      </c>
      <c r="JA402" s="33" t="b">
        <f>AND($A$2&gt;=_xlfn.NUMBERVALUE(Table_Query_from_MF_DSNP62[[#This Row],[CL_GL_ACCT_FR21]]),$A$2&lt;=_xlfn.NUMBERVALUE(Table_Query_from_MF_DSNP62[[#This Row],[CL_GL_ACCT_TO21]]))</f>
        <v>1</v>
      </c>
      <c r="JB402" s="33" t="b">
        <f>AND($A$2&gt;=_xlfn.NUMBERVALUE(Table_Query_from_MF_DSNP62[[#This Row],[CL_GL_ACCT_FR22]]),$A$2&lt;=_xlfn.NUMBERVALUE(Table_Query_from_MF_DSNP62[[#This Row],[CL_GL_ACCT_TO22]]))</f>
        <v>1</v>
      </c>
      <c r="JC402" s="33" t="b">
        <f>AND($A$2&gt;=_xlfn.NUMBERVALUE(Table_Query_from_MF_DSNP62[[#This Row],[CL_GL_ACCT_FR23]]),$A$2&lt;=_xlfn.NUMBERVALUE(Table_Query_from_MF_DSNP62[[#This Row],[CL_GL_ACCT_TO23]]))</f>
        <v>1</v>
      </c>
      <c r="JD402" s="33" t="b">
        <f>AND($A$2&gt;=_xlfn.NUMBERVALUE(Table_Query_from_MF_DSNP62[[#This Row],[CL_GL_ACCT_FR24]]),$A$2&lt;=_xlfn.NUMBERVALUE(Table_Query_from_MF_DSNP62[[#This Row],[CL_GL_ACCT_TO24]]))</f>
        <v>1</v>
      </c>
      <c r="JE402" s="33" t="b">
        <f>AND($A$2&gt;=_xlfn.NUMBERVALUE(Table_Query_from_MF_DSNP62[[#This Row],[CL_GL_ACCT_FR25]]),$A$2&lt;=_xlfn.NUMBERVALUE(Table_Query_from_MF_DSNP62[[#This Row],[CL_GL_ACCT_TO25]]))</f>
        <v>1</v>
      </c>
      <c r="JF402" s="33" t="b">
        <f>OR(Table_Query_from_MF_DSNP62[[#This Row],[PairA]:[PairO]])</f>
        <v>1</v>
      </c>
      <c r="JG402" s="33">
        <f>_xlfn.IFNA(MATCH(TRUE,Table_Query_from_MF_DSNP62[[#This Row],[PairA]:[PairO]],0),"none")</f>
        <v>4</v>
      </c>
      <c r="JH402" s="33" t="b">
        <f>AND($B$2&gt;=_xlfn.NUMBERVALUE(Table_Query_from_MF_DSNP62[[#This Row],[CL_CMP_OBJ_FR1]]),$B$2&lt;=_xlfn.NUMBERVALUE(Table_Query_from_MF_DSNP62[[#This Row],[CL_CMP_OBJ_TO1]]))</f>
        <v>0</v>
      </c>
      <c r="JI402" s="33" t="b">
        <f>AND($B$2&gt;=_xlfn.NUMBERVALUE(Table_Query_from_MF_DSNP62[[#This Row],[CL_CMP_OBJ_FR2]]),$B$2&lt;=_xlfn.NUMBERVALUE(Table_Query_from_MF_DSNP62[[#This Row],[CL_CMP_OBJ_TO2]]))</f>
        <v>0</v>
      </c>
      <c r="JJ402" s="33" t="b">
        <f>AND($B$2&gt;=_xlfn.NUMBERVALUE(Table_Query_from_MF_DSNP62[[#This Row],[CL_CMP_OBJ_FR3]]),$B$2&lt;=_xlfn.NUMBERVALUE(Table_Query_from_MF_DSNP62[[#This Row],[CL_CMP_OBJ_TO3]]))</f>
        <v>0</v>
      </c>
      <c r="JK402" s="33" t="b">
        <f>AND($B$2&gt;=_xlfn.NUMBERVALUE(Table_Query_from_MF_DSNP62[[#This Row],[CL_CMP_OBJ_FR4]]),$B$2&lt;=_xlfn.NUMBERVALUE(Table_Query_from_MF_DSNP62[[#This Row],[CL_CMP_OBJ_TO4]]))</f>
        <v>1</v>
      </c>
      <c r="JL402" s="33" t="b">
        <f>AND($B$2&gt;=_xlfn.NUMBERVALUE(Table_Query_from_MF_DSNP62[[#This Row],[CL_CMP_OBJ_FR5]]),$B$2&lt;=_xlfn.NUMBERVALUE(Table_Query_from_MF_DSNP62[[#This Row],[CL_CMP_OBJ_TO5]]))</f>
        <v>1</v>
      </c>
      <c r="JM402" s="33" t="b">
        <f>AND($B$2&gt;=_xlfn.NUMBERVALUE(Table_Query_from_MF_DSNP62[[#This Row],[CL_CMP_OBJ_FR6]]),$B$2&lt;=_xlfn.NUMBERVALUE(Table_Query_from_MF_DSNP62[[#This Row],[CL_CMP_OBJ_TO6]]))</f>
        <v>1</v>
      </c>
      <c r="JN402" s="33" t="b">
        <f>AND($B$2&gt;=_xlfn.NUMBERVALUE(Table_Query_from_MF_DSNP62[[#This Row],[CL_CMP_OBJ_FR7]]),$B$2&lt;=_xlfn.NUMBERVALUE(Table_Query_from_MF_DSNP62[[#This Row],[CL_CMP_OBJ_TO7]]))</f>
        <v>1</v>
      </c>
      <c r="JO402" s="33" t="b">
        <f>AND($B$2&gt;=_xlfn.NUMBERVALUE(Table_Query_from_MF_DSNP62[[#This Row],[CL_CMP_OBJ_FR8]]),$B$2&lt;=_xlfn.NUMBERVALUE(Table_Query_from_MF_DSNP62[[#This Row],[CL_CMP_OBJ_TO8]]))</f>
        <v>1</v>
      </c>
      <c r="JP402" s="33" t="b">
        <f>AND($B$2&gt;=_xlfn.NUMBERVALUE(Table_Query_from_MF_DSNP62[[#This Row],[CL_CMP_OBJ_FR9]]),$B$2&lt;=_xlfn.NUMBERVALUE(Table_Query_from_MF_DSNP62[[#This Row],[CL_CMP_OBJ_TO9]]))</f>
        <v>1</v>
      </c>
      <c r="JQ402" s="33" t="b">
        <f>AND($B$2&gt;=_xlfn.NUMBERVALUE(Table_Query_from_MF_DSNP62[[#This Row],[CL_CMP_OBJ_FR10]]),$B$2&lt;=_xlfn.NUMBERVALUE(Table_Query_from_MF_DSNP62[[#This Row],[CL_CMP_OBJ_TO10]]))</f>
        <v>1</v>
      </c>
      <c r="JR402" s="33" t="b">
        <f>AND($B$2&gt;=_xlfn.NUMBERVALUE(Table_Query_from_MF_DSNP62[[#This Row],[CL_CMP_OBJ_FR11]]),$B$2&lt;=_xlfn.NUMBERVALUE(Table_Query_from_MF_DSNP62[[#This Row],[CL_CMP_OBJ_TO11]]))</f>
        <v>1</v>
      </c>
      <c r="JS402" s="33" t="b">
        <f>AND($B$2&gt;=_xlfn.NUMBERVALUE(Table_Query_from_MF_DSNP62[[#This Row],[CL_CMP_OBJ_FR12]]),$B$2&lt;=_xlfn.NUMBERVALUE(Table_Query_from_MF_DSNP62[[#This Row],[CL_CMP_OBJ_TO12]]))</f>
        <v>1</v>
      </c>
      <c r="JT402" s="33" t="b">
        <f>AND($B$2&gt;=_xlfn.NUMBERVALUE(Table_Query_from_MF_DSNP62[[#This Row],[CL_CMP_OBJ_FR13]]),$B$2&lt;=_xlfn.NUMBERVALUE(Table_Query_from_MF_DSNP62[[#This Row],[CL_CMP_OBJ_TO13]]))</f>
        <v>1</v>
      </c>
      <c r="JU402" s="33" t="b">
        <f>AND($B$2&gt;=_xlfn.NUMBERVALUE(Table_Query_from_MF_DSNP62[[#This Row],[CL_CMP_OBJ_FR14]]),$B$2&lt;=_xlfn.NUMBERVALUE(Table_Query_from_MF_DSNP62[[#This Row],[CL_CMP_OBJ_TO14]]))</f>
        <v>1</v>
      </c>
      <c r="JV402" s="33" t="b">
        <f>AND($B$2&gt;=_xlfn.NUMBERVALUE(Table_Query_from_MF_DSNP62[[#This Row],[CL_CMP_OBJ_FR15]]),$B$2&lt;=_xlfn.NUMBERVALUE(Table_Query_from_MF_DSNP62[[#This Row],[CL_CMP_OBJ_TO15]]))</f>
        <v>1</v>
      </c>
    </row>
    <row r="403" spans="1:282" x14ac:dyDescent="0.25">
      <c r="A403" t="b">
        <f>OR(,Table_Query_from_MF_DSNP62[[#This Row],[Desired GL included as "hard-coded" GL?]],Table_Query_from_MF_DSNP62[[#This Row],[Desired GL included as "Open GL"?]])</f>
        <v>1</v>
      </c>
      <c r="B403" t="b">
        <f>Table_Query_from_MF_DSNP62[[#This Row],[Desired CObj included as "Open CObj"?]]</f>
        <v>1</v>
      </c>
      <c r="C403" t="s">
        <v>2020</v>
      </c>
      <c r="D403" t="s">
        <v>2021</v>
      </c>
      <c r="E403" t="s">
        <v>15</v>
      </c>
      <c r="F403" s="24" t="s">
        <v>97</v>
      </c>
      <c r="G403" t="s">
        <v>74</v>
      </c>
      <c r="H403" s="24" t="s">
        <v>444</v>
      </c>
      <c r="I403" t="s">
        <v>444</v>
      </c>
      <c r="J403" s="24" t="s">
        <v>444</v>
      </c>
      <c r="K403" t="s">
        <v>444</v>
      </c>
      <c r="L403" s="24" t="s">
        <v>444</v>
      </c>
      <c r="M403" t="s">
        <v>444</v>
      </c>
      <c r="N403" t="s">
        <v>444</v>
      </c>
      <c r="O403" t="s">
        <v>444</v>
      </c>
      <c r="P403" t="s">
        <v>444</v>
      </c>
      <c r="Q403" t="s">
        <v>15</v>
      </c>
      <c r="R403" t="s">
        <v>444</v>
      </c>
      <c r="S403" t="s">
        <v>442</v>
      </c>
      <c r="T403" t="s">
        <v>447</v>
      </c>
      <c r="U403" t="s">
        <v>444</v>
      </c>
      <c r="V403" t="s">
        <v>444</v>
      </c>
      <c r="W403" t="s">
        <v>442</v>
      </c>
      <c r="X403" t="s">
        <v>442</v>
      </c>
      <c r="Y403" t="s">
        <v>444</v>
      </c>
      <c r="Z403" t="s">
        <v>442</v>
      </c>
      <c r="AA403" t="s">
        <v>442</v>
      </c>
      <c r="AB403" t="s">
        <v>442</v>
      </c>
      <c r="AC403" t="s">
        <v>444</v>
      </c>
      <c r="AD403" t="s">
        <v>444</v>
      </c>
      <c r="AE403" t="s">
        <v>444</v>
      </c>
      <c r="AF403" t="s">
        <v>444</v>
      </c>
      <c r="AG403" t="s">
        <v>442</v>
      </c>
      <c r="AH403" t="s">
        <v>444</v>
      </c>
      <c r="AI403" t="s">
        <v>447</v>
      </c>
      <c r="AJ403" t="s">
        <v>442</v>
      </c>
      <c r="AK403" t="s">
        <v>444</v>
      </c>
      <c r="AL403" t="s">
        <v>444</v>
      </c>
      <c r="AM403" t="s">
        <v>444</v>
      </c>
      <c r="AN403" t="s">
        <v>444</v>
      </c>
      <c r="AO403" t="s">
        <v>444</v>
      </c>
      <c r="AP403" t="s">
        <v>442</v>
      </c>
      <c r="AQ403" t="s">
        <v>1440</v>
      </c>
      <c r="AR403" t="s">
        <v>1451</v>
      </c>
      <c r="AS403" t="s">
        <v>162</v>
      </c>
      <c r="AT403" t="s">
        <v>10</v>
      </c>
      <c r="AU403" t="s">
        <v>444</v>
      </c>
      <c r="AV403" t="s">
        <v>442</v>
      </c>
      <c r="AW403" t="s">
        <v>444</v>
      </c>
      <c r="AX403" t="s">
        <v>444</v>
      </c>
      <c r="AY403" t="s">
        <v>444</v>
      </c>
      <c r="AZ403" t="s">
        <v>444</v>
      </c>
      <c r="BA403" t="s">
        <v>444</v>
      </c>
      <c r="BB403" t="s">
        <v>444</v>
      </c>
      <c r="BC403" t="s">
        <v>444</v>
      </c>
      <c r="BD403" t="s">
        <v>1359</v>
      </c>
      <c r="BE403" t="s">
        <v>444</v>
      </c>
      <c r="BF403" t="s">
        <v>1360</v>
      </c>
      <c r="BG403" t="s">
        <v>444</v>
      </c>
      <c r="BH403" t="s">
        <v>444</v>
      </c>
      <c r="BI403" t="s">
        <v>444</v>
      </c>
      <c r="BJ403" t="s">
        <v>444</v>
      </c>
      <c r="BK403" t="s">
        <v>444</v>
      </c>
      <c r="BL403" t="s">
        <v>444</v>
      </c>
      <c r="BM403" t="s">
        <v>444</v>
      </c>
      <c r="BN403" t="s">
        <v>444</v>
      </c>
      <c r="BO403" t="s">
        <v>444</v>
      </c>
      <c r="BP403" t="s">
        <v>444</v>
      </c>
      <c r="BQ403" t="s">
        <v>444</v>
      </c>
      <c r="BR403" t="s">
        <v>444</v>
      </c>
      <c r="BS403" t="s">
        <v>444</v>
      </c>
      <c r="BT403" t="s">
        <v>444</v>
      </c>
      <c r="BU403" t="s">
        <v>444</v>
      </c>
      <c r="BV403" t="s">
        <v>444</v>
      </c>
      <c r="BW403" t="s">
        <v>444</v>
      </c>
      <c r="BX403" t="s">
        <v>444</v>
      </c>
      <c r="BY403" t="s">
        <v>444</v>
      </c>
      <c r="BZ403" t="s">
        <v>444</v>
      </c>
      <c r="CA403" t="s">
        <v>444</v>
      </c>
      <c r="CB403" t="s">
        <v>444</v>
      </c>
      <c r="CC403" t="s">
        <v>444</v>
      </c>
      <c r="CD403" t="s">
        <v>444</v>
      </c>
      <c r="CE403" t="s">
        <v>444</v>
      </c>
      <c r="CF403" t="s">
        <v>444</v>
      </c>
      <c r="CG403" t="s">
        <v>444</v>
      </c>
      <c r="CH403" t="s">
        <v>444</v>
      </c>
      <c r="CI403" t="s">
        <v>444</v>
      </c>
      <c r="CJ403" t="s">
        <v>444</v>
      </c>
      <c r="CK403" t="s">
        <v>444</v>
      </c>
      <c r="CL403" t="s">
        <v>444</v>
      </c>
      <c r="CM403" t="s">
        <v>444</v>
      </c>
      <c r="CN403" t="s">
        <v>444</v>
      </c>
      <c r="CO403" t="s">
        <v>444</v>
      </c>
      <c r="CP403" t="s">
        <v>444</v>
      </c>
      <c r="CQ403" t="s">
        <v>444</v>
      </c>
      <c r="CR403" t="s">
        <v>444</v>
      </c>
      <c r="CS403" t="s">
        <v>444</v>
      </c>
      <c r="CT403" t="s">
        <v>444</v>
      </c>
      <c r="CU403" t="s">
        <v>282</v>
      </c>
      <c r="CV403" t="s">
        <v>2880</v>
      </c>
      <c r="CW403" t="s">
        <v>2858</v>
      </c>
      <c r="CX403" t="s">
        <v>2859</v>
      </c>
      <c r="CY403" t="s">
        <v>1472</v>
      </c>
      <c r="CZ403" t="s">
        <v>1473</v>
      </c>
      <c r="DA403" t="s">
        <v>444</v>
      </c>
      <c r="DB403" t="s">
        <v>444</v>
      </c>
      <c r="DC403" t="s">
        <v>444</v>
      </c>
      <c r="DD403" t="s">
        <v>444</v>
      </c>
      <c r="DE403" t="s">
        <v>444</v>
      </c>
      <c r="DF403" t="s">
        <v>444</v>
      </c>
      <c r="DG403" t="s">
        <v>444</v>
      </c>
      <c r="DH403" t="s">
        <v>444</v>
      </c>
      <c r="DI403" t="s">
        <v>1995</v>
      </c>
      <c r="DJ403" t="s">
        <v>282</v>
      </c>
      <c r="DK403" t="s">
        <v>1440</v>
      </c>
      <c r="DL403" t="s">
        <v>1451</v>
      </c>
      <c r="DM403" t="s">
        <v>444</v>
      </c>
      <c r="DN403" t="s">
        <v>444</v>
      </c>
      <c r="DO403" t="s">
        <v>444</v>
      </c>
      <c r="DP403" t="s">
        <v>444</v>
      </c>
      <c r="DQ403" t="s">
        <v>444</v>
      </c>
      <c r="DR403" t="s">
        <v>444</v>
      </c>
      <c r="DS403" t="s">
        <v>444</v>
      </c>
      <c r="DT403" s="24" t="s">
        <v>444</v>
      </c>
      <c r="DU403" s="24" t="s">
        <v>444</v>
      </c>
      <c r="DV403" t="s">
        <v>444</v>
      </c>
      <c r="DW403" t="s">
        <v>444</v>
      </c>
      <c r="DX403" s="24" t="s">
        <v>444</v>
      </c>
      <c r="DY403" s="24" t="s">
        <v>444</v>
      </c>
      <c r="DZ403" t="s">
        <v>444</v>
      </c>
      <c r="EA403" t="s">
        <v>444</v>
      </c>
      <c r="EB403" s="24" t="s">
        <v>444</v>
      </c>
      <c r="EC403" s="24" t="s">
        <v>444</v>
      </c>
      <c r="ED403" t="s">
        <v>444</v>
      </c>
      <c r="EE403" t="s">
        <v>444</v>
      </c>
      <c r="EF403" s="24" t="s">
        <v>444</v>
      </c>
      <c r="EG403" s="24" t="s">
        <v>444</v>
      </c>
      <c r="EH403" t="s">
        <v>444</v>
      </c>
      <c r="EI403" t="s">
        <v>444</v>
      </c>
      <c r="EJ403" s="24" t="s">
        <v>444</v>
      </c>
      <c r="EK403" s="24" t="s">
        <v>444</v>
      </c>
      <c r="EL403" t="s">
        <v>444</v>
      </c>
      <c r="EM403" t="s">
        <v>444</v>
      </c>
      <c r="EN403" s="24" t="s">
        <v>444</v>
      </c>
      <c r="EO403" s="24" t="s">
        <v>444</v>
      </c>
      <c r="EP403" t="s">
        <v>444</v>
      </c>
      <c r="EQ403" t="s">
        <v>444</v>
      </c>
      <c r="ER403" s="24" t="s">
        <v>444</v>
      </c>
      <c r="ES403" s="24" t="s">
        <v>444</v>
      </c>
      <c r="ET403" t="s">
        <v>444</v>
      </c>
      <c r="EU403" t="s">
        <v>444</v>
      </c>
      <c r="EV403" s="24" t="s">
        <v>444</v>
      </c>
      <c r="EW403" s="24" t="s">
        <v>444</v>
      </c>
      <c r="EX403" t="s">
        <v>444</v>
      </c>
      <c r="EY403" t="s">
        <v>444</v>
      </c>
      <c r="EZ403" s="24" t="s">
        <v>444</v>
      </c>
      <c r="FA403" s="24" t="s">
        <v>444</v>
      </c>
      <c r="FB403" t="s">
        <v>444</v>
      </c>
      <c r="FC403" t="s">
        <v>444</v>
      </c>
      <c r="FD403" s="24" t="s">
        <v>444</v>
      </c>
      <c r="FE403" s="24" t="s">
        <v>444</v>
      </c>
      <c r="FF403" t="s">
        <v>444</v>
      </c>
      <c r="FG403" t="s">
        <v>444</v>
      </c>
      <c r="FH403" s="24" t="s">
        <v>444</v>
      </c>
      <c r="FI403" s="24" t="s">
        <v>444</v>
      </c>
      <c r="FJ403" t="s">
        <v>444</v>
      </c>
      <c r="FK403" t="s">
        <v>444</v>
      </c>
      <c r="FL403" s="24" t="s">
        <v>444</v>
      </c>
      <c r="FM403" s="24" t="s">
        <v>444</v>
      </c>
      <c r="FN403" t="s">
        <v>444</v>
      </c>
      <c r="FO403" t="s">
        <v>444</v>
      </c>
      <c r="FP403" s="24" t="s">
        <v>444</v>
      </c>
      <c r="FQ403" s="24" t="s">
        <v>444</v>
      </c>
      <c r="FR403" t="s">
        <v>444</v>
      </c>
      <c r="FS403" t="s">
        <v>444</v>
      </c>
      <c r="FT403" s="24" t="s">
        <v>444</v>
      </c>
      <c r="FU403" s="24" t="s">
        <v>444</v>
      </c>
      <c r="FV403" t="s">
        <v>444</v>
      </c>
      <c r="FW403" t="s">
        <v>444</v>
      </c>
      <c r="FX403" s="24" t="s">
        <v>444</v>
      </c>
      <c r="FY403" s="24" t="s">
        <v>444</v>
      </c>
      <c r="FZ403" t="s">
        <v>444</v>
      </c>
      <c r="GA403" t="s">
        <v>444</v>
      </c>
      <c r="GB403" s="24" t="s">
        <v>444</v>
      </c>
      <c r="GC403" s="24" t="s">
        <v>444</v>
      </c>
      <c r="GD403" t="s">
        <v>444</v>
      </c>
      <c r="GE403" t="s">
        <v>444</v>
      </c>
      <c r="GF403" s="24" t="s">
        <v>444</v>
      </c>
      <c r="GG403" s="24" t="s">
        <v>444</v>
      </c>
      <c r="GH403" t="s">
        <v>444</v>
      </c>
      <c r="GI403" s="24" t="s">
        <v>444</v>
      </c>
      <c r="GJ403" s="24" t="s">
        <v>444</v>
      </c>
      <c r="GK403" t="s">
        <v>444</v>
      </c>
      <c r="GL403" t="s">
        <v>444</v>
      </c>
      <c r="GM403" s="24" t="s">
        <v>444</v>
      </c>
      <c r="GN403" s="24" t="s">
        <v>444</v>
      </c>
      <c r="GO403" t="s">
        <v>444</v>
      </c>
      <c r="GP403" t="s">
        <v>444</v>
      </c>
      <c r="GQ403" s="24" t="s">
        <v>444</v>
      </c>
      <c r="GR403" s="24" t="s">
        <v>444</v>
      </c>
      <c r="GS403" t="s">
        <v>444</v>
      </c>
      <c r="GT403" t="s">
        <v>444</v>
      </c>
      <c r="GU403" s="24" t="s">
        <v>444</v>
      </c>
      <c r="GV403" s="24" t="s">
        <v>444</v>
      </c>
      <c r="GW403" t="s">
        <v>444</v>
      </c>
      <c r="GX403" t="s">
        <v>444</v>
      </c>
      <c r="GY403" s="24" t="s">
        <v>444</v>
      </c>
      <c r="GZ403" s="24" t="s">
        <v>444</v>
      </c>
      <c r="HA403" t="s">
        <v>444</v>
      </c>
      <c r="HB403" t="s">
        <v>444</v>
      </c>
      <c r="HC403" s="24" t="s">
        <v>444</v>
      </c>
      <c r="HD403" s="24" t="s">
        <v>444</v>
      </c>
      <c r="HE403" t="s">
        <v>444</v>
      </c>
      <c r="HF403" t="s">
        <v>444</v>
      </c>
      <c r="HG403" s="24" t="s">
        <v>444</v>
      </c>
      <c r="HH403" s="24" t="s">
        <v>444</v>
      </c>
      <c r="HI403" t="s">
        <v>444</v>
      </c>
      <c r="HJ403" t="s">
        <v>444</v>
      </c>
      <c r="HK403" s="24" t="s">
        <v>444</v>
      </c>
      <c r="HL403" s="24" t="s">
        <v>444</v>
      </c>
      <c r="HM403" t="s">
        <v>444</v>
      </c>
      <c r="HN403" t="s">
        <v>444</v>
      </c>
      <c r="HO403" s="24" t="s">
        <v>444</v>
      </c>
      <c r="HP403" s="24" t="s">
        <v>444</v>
      </c>
      <c r="HQ403" t="s">
        <v>444</v>
      </c>
      <c r="HR403" t="s">
        <v>444</v>
      </c>
      <c r="HS403" s="24" t="s">
        <v>444</v>
      </c>
      <c r="HT403" s="24" t="s">
        <v>444</v>
      </c>
      <c r="HU403" t="s">
        <v>444</v>
      </c>
      <c r="HV403" t="s">
        <v>444</v>
      </c>
      <c r="HW403" s="24" t="s">
        <v>444</v>
      </c>
      <c r="HX403" s="24" t="s">
        <v>444</v>
      </c>
      <c r="HY403" t="s">
        <v>444</v>
      </c>
      <c r="HZ403" t="s">
        <v>444</v>
      </c>
      <c r="IA403" t="s">
        <v>2880</v>
      </c>
      <c r="IB403" t="s">
        <v>2858</v>
      </c>
      <c r="IC403" t="s">
        <v>2859</v>
      </c>
      <c r="ID403" s="33" t="b" cm="1">
        <f t="array" ref="ID403">_xlfn.IFNA(MATCH($A$2,_xlfn.NUMBERVALUE(Table_Query_from_MF_DSNP62[[#This Row],[CL_GLACCT_DR1]:[CL_GLACCT_CR4]]),0),0)&gt;=1</f>
        <v>1</v>
      </c>
      <c r="IE403" s="33" t="b">
        <f>OR(Table_Query_from_MF_DSNP62[[#This Row],[Pair1]:[Pair25]])</f>
        <v>1</v>
      </c>
      <c r="IF403" s="33">
        <f>_xlfn.IFNA(MATCH(TRUE,Table_Query_from_MF_DSNP62[[#This Row],[Pair1]:[Pair25]],0),"none")</f>
        <v>1</v>
      </c>
      <c r="IG403" s="33" t="b">
        <f>AND($A$2&gt;=_xlfn.NUMBERVALUE(Table_Query_from_MF_DSNP62[[#This Row],[CL_GL_ACCT_FR1]]),$A$2&lt;=_xlfn.NUMBERVALUE(Table_Query_from_MF_DSNP62[[#This Row],[CL_GL_ACCT_TO1]]))</f>
        <v>1</v>
      </c>
      <c r="IH403" s="33" t="b">
        <f>AND($A$2&gt;=_xlfn.NUMBERVALUE(Table_Query_from_MF_DSNP62[[#This Row],[CL_GL_ACCT_FR2]]),$A$2&lt;=_xlfn.NUMBERVALUE(Table_Query_from_MF_DSNP62[[#This Row],[CL_GL_ACCT_TO2]]))</f>
        <v>1</v>
      </c>
      <c r="II403" s="33" t="b">
        <f>AND($A$2&gt;=_xlfn.NUMBERVALUE(Table_Query_from_MF_DSNP62[[#This Row],[CL_GL_ACCT_FR3]]),$A$2&lt;=_xlfn.NUMBERVALUE(Table_Query_from_MF_DSNP62[[#This Row],[CL_GL_ACCT_TO3]]))</f>
        <v>1</v>
      </c>
      <c r="IJ403" s="33" t="b">
        <f>AND($A$2&gt;=_xlfn.NUMBERVALUE(Table_Query_from_MF_DSNP62[[#This Row],[CL_GL_ACCT_FR4]]),$A$2&lt;=_xlfn.NUMBERVALUE(Table_Query_from_MF_DSNP62[[#This Row],[CL_GL_ACCT_TO4]]))</f>
        <v>1</v>
      </c>
      <c r="IK403" s="33" t="b">
        <f>AND($A$2&gt;=_xlfn.NUMBERVALUE(Table_Query_from_MF_DSNP62[[#This Row],[CL_GL_ACCT_FR5]]),$A$2&lt;=_xlfn.NUMBERVALUE(Table_Query_from_MF_DSNP62[[#This Row],[CL_GL_ACCT_TO5]]))</f>
        <v>1</v>
      </c>
      <c r="IL403" s="33" t="b">
        <f>AND($A$2&gt;=_xlfn.NUMBERVALUE(Table_Query_from_MF_DSNP62[[#This Row],[CL_GL_ACCT_FR6]]),$A$2&lt;=_xlfn.NUMBERVALUE(Table_Query_from_MF_DSNP62[[#This Row],[CL_GL_ACCT_TO6]]))</f>
        <v>1</v>
      </c>
      <c r="IM403" s="33" t="b">
        <f>AND($A$2&gt;=_xlfn.NUMBERVALUE(Table_Query_from_MF_DSNP62[[#This Row],[CL_GL_ACCT_FR7]]),$A$2&lt;=_xlfn.NUMBERVALUE(Table_Query_from_MF_DSNP62[[#This Row],[CL_GL_ACCT_TO7]]))</f>
        <v>1</v>
      </c>
      <c r="IN403" s="33" t="b">
        <f>AND($A$2&gt;=_xlfn.NUMBERVALUE(Table_Query_from_MF_DSNP62[[#This Row],[CL_GL_ACCT_FR8]]),$A$2&lt;=_xlfn.NUMBERVALUE(Table_Query_from_MF_DSNP62[[#This Row],[CL_GL_ACCT_TO8]]))</f>
        <v>1</v>
      </c>
      <c r="IO403" s="33" t="b">
        <f>AND($A$2&gt;=_xlfn.NUMBERVALUE(Table_Query_from_MF_DSNP62[[#This Row],[CL_GL_ACCT_FR9]]),$A$2&lt;=_xlfn.NUMBERVALUE(Table_Query_from_MF_DSNP62[[#This Row],[CL_GL_ACCT_TO9]]))</f>
        <v>1</v>
      </c>
      <c r="IP403" s="33" t="b">
        <f>AND($A$2&gt;=_xlfn.NUMBERVALUE(Table_Query_from_MF_DSNP62[[#This Row],[CL_GL_ACCT_FR10]]),$A$2&lt;=_xlfn.NUMBERVALUE(Table_Query_from_MF_DSNP62[[#This Row],[CL_GL_ACCT_TO10]]))</f>
        <v>1</v>
      </c>
      <c r="IQ403" s="33" t="b">
        <f>AND($A$2&gt;=_xlfn.NUMBERVALUE(Table_Query_from_MF_DSNP62[[#This Row],[CL_GL_ACCT_FR11]]),$A$2&lt;=_xlfn.NUMBERVALUE(Table_Query_from_MF_DSNP62[[#This Row],[CL_GL_ACCT_TO11]]))</f>
        <v>1</v>
      </c>
      <c r="IR403" s="33" t="b">
        <f>AND($A$2&gt;=_xlfn.NUMBERVALUE(Table_Query_from_MF_DSNP62[[#This Row],[CL_GL_ACCT_FR12]]),$A$2&lt;=_xlfn.NUMBERVALUE(Table_Query_from_MF_DSNP62[[#This Row],[CL_GL_ACCT_TO12]]))</f>
        <v>1</v>
      </c>
      <c r="IS403" s="33" t="b">
        <f>AND($A$2&gt;=_xlfn.NUMBERVALUE(Table_Query_from_MF_DSNP62[[#This Row],[CL_GL_ACCT_FR13]]),$A$2&lt;=_xlfn.NUMBERVALUE(Table_Query_from_MF_DSNP62[[#This Row],[CL_GL_ACCT_TO13]]))</f>
        <v>1</v>
      </c>
      <c r="IT403" s="33" t="b">
        <f>AND($A$2&gt;=_xlfn.NUMBERVALUE(Table_Query_from_MF_DSNP62[[#This Row],[CL_GL_ACCT_FR14]]),$A$2&lt;=_xlfn.NUMBERVALUE(Table_Query_from_MF_DSNP62[[#This Row],[CL_GL_ACCT_TO14]]))</f>
        <v>1</v>
      </c>
      <c r="IU403" s="33" t="b">
        <f>AND($A$2&gt;=_xlfn.NUMBERVALUE(Table_Query_from_MF_DSNP62[[#This Row],[CL_GL_ACCT_FR15]]),$A$2&lt;=_xlfn.NUMBERVALUE(Table_Query_from_MF_DSNP62[[#This Row],[CL_GL_ACCT_TO15]]))</f>
        <v>1</v>
      </c>
      <c r="IV403" s="33" t="b">
        <f>AND($A$2&gt;=_xlfn.NUMBERVALUE(Table_Query_from_MF_DSNP62[[#This Row],[CL_GL_ACCT_FR16]]),$A$2&lt;=_xlfn.NUMBERVALUE(Table_Query_from_MF_DSNP62[[#This Row],[CL_GL_ACCT_TO16]]))</f>
        <v>1</v>
      </c>
      <c r="IW403" s="33" t="b">
        <f>AND($A$2&gt;=_xlfn.NUMBERVALUE(Table_Query_from_MF_DSNP62[[#This Row],[CL_GL_ACCT_FR17]]),$A$2&lt;=_xlfn.NUMBERVALUE(Table_Query_from_MF_DSNP62[[#This Row],[CL_GL_ACCT_TO17]]))</f>
        <v>1</v>
      </c>
      <c r="IX403" s="33" t="b">
        <f>AND($A$2&gt;=_xlfn.NUMBERVALUE(Table_Query_from_MF_DSNP62[[#This Row],[CL_GL_ACCT_FR18]]),$A$2&lt;=_xlfn.NUMBERVALUE(Table_Query_from_MF_DSNP62[[#This Row],[CL_GL_ACCT_TO18]]))</f>
        <v>1</v>
      </c>
      <c r="IY403" s="33" t="b">
        <f>AND($A$2&gt;=_xlfn.NUMBERVALUE(Table_Query_from_MF_DSNP62[[#This Row],[CL_GL_ACCT_FR19]]),$A$2&lt;=_xlfn.NUMBERVALUE(Table_Query_from_MF_DSNP62[[#This Row],[CL_GL_ACCT_TO19]]))</f>
        <v>1</v>
      </c>
      <c r="IZ403" s="33" t="b">
        <f>AND($A$2&gt;=_xlfn.NUMBERVALUE(Table_Query_from_MF_DSNP62[[#This Row],[CL_GL_ACCT_FR20]]),$A$2&lt;=_xlfn.NUMBERVALUE(Table_Query_from_MF_DSNP62[[#This Row],[CL_GL_ACCT_TO20]]))</f>
        <v>1</v>
      </c>
      <c r="JA403" s="33" t="b">
        <f>AND($A$2&gt;=_xlfn.NUMBERVALUE(Table_Query_from_MF_DSNP62[[#This Row],[CL_GL_ACCT_FR21]]),$A$2&lt;=_xlfn.NUMBERVALUE(Table_Query_from_MF_DSNP62[[#This Row],[CL_GL_ACCT_TO21]]))</f>
        <v>1</v>
      </c>
      <c r="JB403" s="33" t="b">
        <f>AND($A$2&gt;=_xlfn.NUMBERVALUE(Table_Query_from_MF_DSNP62[[#This Row],[CL_GL_ACCT_FR22]]),$A$2&lt;=_xlfn.NUMBERVALUE(Table_Query_from_MF_DSNP62[[#This Row],[CL_GL_ACCT_TO22]]))</f>
        <v>1</v>
      </c>
      <c r="JC403" s="33" t="b">
        <f>AND($A$2&gt;=_xlfn.NUMBERVALUE(Table_Query_from_MF_DSNP62[[#This Row],[CL_GL_ACCT_FR23]]),$A$2&lt;=_xlfn.NUMBERVALUE(Table_Query_from_MF_DSNP62[[#This Row],[CL_GL_ACCT_TO23]]))</f>
        <v>1</v>
      </c>
      <c r="JD403" s="33" t="b">
        <f>AND($A$2&gt;=_xlfn.NUMBERVALUE(Table_Query_from_MF_DSNP62[[#This Row],[CL_GL_ACCT_FR24]]),$A$2&lt;=_xlfn.NUMBERVALUE(Table_Query_from_MF_DSNP62[[#This Row],[CL_GL_ACCT_TO24]]))</f>
        <v>1</v>
      </c>
      <c r="JE403" s="33" t="b">
        <f>AND($A$2&gt;=_xlfn.NUMBERVALUE(Table_Query_from_MF_DSNP62[[#This Row],[CL_GL_ACCT_FR25]]),$A$2&lt;=_xlfn.NUMBERVALUE(Table_Query_from_MF_DSNP62[[#This Row],[CL_GL_ACCT_TO25]]))</f>
        <v>1</v>
      </c>
      <c r="JF403" s="33" t="b">
        <f>OR(Table_Query_from_MF_DSNP62[[#This Row],[PairA]:[PairO]])</f>
        <v>1</v>
      </c>
      <c r="JG403" s="33">
        <f>_xlfn.IFNA(MATCH(TRUE,Table_Query_from_MF_DSNP62[[#This Row],[PairA]:[PairO]],0),"none")</f>
        <v>1</v>
      </c>
      <c r="JH403" s="33" t="b">
        <f>AND($B$2&gt;=_xlfn.NUMBERVALUE(Table_Query_from_MF_DSNP62[[#This Row],[CL_CMP_OBJ_FR1]]),$B$2&lt;=_xlfn.NUMBERVALUE(Table_Query_from_MF_DSNP62[[#This Row],[CL_CMP_OBJ_TO1]]))</f>
        <v>1</v>
      </c>
      <c r="JI403" s="33" t="b">
        <f>AND($B$2&gt;=_xlfn.NUMBERVALUE(Table_Query_from_MF_DSNP62[[#This Row],[CL_CMP_OBJ_FR2]]),$B$2&lt;=_xlfn.NUMBERVALUE(Table_Query_from_MF_DSNP62[[#This Row],[CL_CMP_OBJ_TO2]]))</f>
        <v>1</v>
      </c>
      <c r="JJ403" s="33" t="b">
        <f>AND($B$2&gt;=_xlfn.NUMBERVALUE(Table_Query_from_MF_DSNP62[[#This Row],[CL_CMP_OBJ_FR3]]),$B$2&lt;=_xlfn.NUMBERVALUE(Table_Query_from_MF_DSNP62[[#This Row],[CL_CMP_OBJ_TO3]]))</f>
        <v>1</v>
      </c>
      <c r="JK403" s="33" t="b">
        <f>AND($B$2&gt;=_xlfn.NUMBERVALUE(Table_Query_from_MF_DSNP62[[#This Row],[CL_CMP_OBJ_FR4]]),$B$2&lt;=_xlfn.NUMBERVALUE(Table_Query_from_MF_DSNP62[[#This Row],[CL_CMP_OBJ_TO4]]))</f>
        <v>1</v>
      </c>
      <c r="JL403" s="33" t="b">
        <f>AND($B$2&gt;=_xlfn.NUMBERVALUE(Table_Query_from_MF_DSNP62[[#This Row],[CL_CMP_OBJ_FR5]]),$B$2&lt;=_xlfn.NUMBERVALUE(Table_Query_from_MF_DSNP62[[#This Row],[CL_CMP_OBJ_TO5]]))</f>
        <v>1</v>
      </c>
      <c r="JM403" s="33" t="b">
        <f>AND($B$2&gt;=_xlfn.NUMBERVALUE(Table_Query_from_MF_DSNP62[[#This Row],[CL_CMP_OBJ_FR6]]),$B$2&lt;=_xlfn.NUMBERVALUE(Table_Query_from_MF_DSNP62[[#This Row],[CL_CMP_OBJ_TO6]]))</f>
        <v>1</v>
      </c>
      <c r="JN403" s="33" t="b">
        <f>AND($B$2&gt;=_xlfn.NUMBERVALUE(Table_Query_from_MF_DSNP62[[#This Row],[CL_CMP_OBJ_FR7]]),$B$2&lt;=_xlfn.NUMBERVALUE(Table_Query_from_MF_DSNP62[[#This Row],[CL_CMP_OBJ_TO7]]))</f>
        <v>1</v>
      </c>
      <c r="JO403" s="33" t="b">
        <f>AND($B$2&gt;=_xlfn.NUMBERVALUE(Table_Query_from_MF_DSNP62[[#This Row],[CL_CMP_OBJ_FR8]]),$B$2&lt;=_xlfn.NUMBERVALUE(Table_Query_from_MF_DSNP62[[#This Row],[CL_CMP_OBJ_TO8]]))</f>
        <v>1</v>
      </c>
      <c r="JP403" s="33" t="b">
        <f>AND($B$2&gt;=_xlfn.NUMBERVALUE(Table_Query_from_MF_DSNP62[[#This Row],[CL_CMP_OBJ_FR9]]),$B$2&lt;=_xlfn.NUMBERVALUE(Table_Query_from_MF_DSNP62[[#This Row],[CL_CMP_OBJ_TO9]]))</f>
        <v>1</v>
      </c>
      <c r="JQ403" s="33" t="b">
        <f>AND($B$2&gt;=_xlfn.NUMBERVALUE(Table_Query_from_MF_DSNP62[[#This Row],[CL_CMP_OBJ_FR10]]),$B$2&lt;=_xlfn.NUMBERVALUE(Table_Query_from_MF_DSNP62[[#This Row],[CL_CMP_OBJ_TO10]]))</f>
        <v>1</v>
      </c>
      <c r="JR403" s="33" t="b">
        <f>AND($B$2&gt;=_xlfn.NUMBERVALUE(Table_Query_from_MF_DSNP62[[#This Row],[CL_CMP_OBJ_FR11]]),$B$2&lt;=_xlfn.NUMBERVALUE(Table_Query_from_MF_DSNP62[[#This Row],[CL_CMP_OBJ_TO11]]))</f>
        <v>1</v>
      </c>
      <c r="JS403" s="33" t="b">
        <f>AND($B$2&gt;=_xlfn.NUMBERVALUE(Table_Query_from_MF_DSNP62[[#This Row],[CL_CMP_OBJ_FR12]]),$B$2&lt;=_xlfn.NUMBERVALUE(Table_Query_from_MF_DSNP62[[#This Row],[CL_CMP_OBJ_TO12]]))</f>
        <v>1</v>
      </c>
      <c r="JT403" s="33" t="b">
        <f>AND($B$2&gt;=_xlfn.NUMBERVALUE(Table_Query_from_MF_DSNP62[[#This Row],[CL_CMP_OBJ_FR13]]),$B$2&lt;=_xlfn.NUMBERVALUE(Table_Query_from_MF_DSNP62[[#This Row],[CL_CMP_OBJ_TO13]]))</f>
        <v>1</v>
      </c>
      <c r="JU403" s="33" t="b">
        <f>AND($B$2&gt;=_xlfn.NUMBERVALUE(Table_Query_from_MF_DSNP62[[#This Row],[CL_CMP_OBJ_FR14]]),$B$2&lt;=_xlfn.NUMBERVALUE(Table_Query_from_MF_DSNP62[[#This Row],[CL_CMP_OBJ_TO14]]))</f>
        <v>1</v>
      </c>
      <c r="JV403" s="33" t="b">
        <f>AND($B$2&gt;=_xlfn.NUMBERVALUE(Table_Query_from_MF_DSNP62[[#This Row],[CL_CMP_OBJ_FR15]]),$B$2&lt;=_xlfn.NUMBERVALUE(Table_Query_from_MF_DSNP62[[#This Row],[CL_CMP_OBJ_TO15]]))</f>
        <v>1</v>
      </c>
    </row>
    <row r="404" spans="1:282" x14ac:dyDescent="0.25">
      <c r="A404" t="b">
        <f>OR(,Table_Query_from_MF_DSNP62[[#This Row],[Desired GL included as "hard-coded" GL?]],Table_Query_from_MF_DSNP62[[#This Row],[Desired GL included as "Open GL"?]])</f>
        <v>1</v>
      </c>
      <c r="B404" t="b">
        <f>Table_Query_from_MF_DSNP62[[#This Row],[Desired CObj included as "Open CObj"?]]</f>
        <v>1</v>
      </c>
      <c r="C404" t="s">
        <v>2022</v>
      </c>
      <c r="D404" t="s">
        <v>2023</v>
      </c>
      <c r="E404" t="s">
        <v>15</v>
      </c>
      <c r="F404" s="24" t="s">
        <v>99</v>
      </c>
      <c r="G404" t="s">
        <v>76</v>
      </c>
      <c r="H404" s="24" t="s">
        <v>444</v>
      </c>
      <c r="I404" t="s">
        <v>444</v>
      </c>
      <c r="J404" s="24" t="s">
        <v>444</v>
      </c>
      <c r="K404" t="s">
        <v>444</v>
      </c>
      <c r="L404" s="24" t="s">
        <v>444</v>
      </c>
      <c r="M404" t="s">
        <v>444</v>
      </c>
      <c r="N404" t="s">
        <v>444</v>
      </c>
      <c r="O404" t="s">
        <v>444</v>
      </c>
      <c r="P404" t="s">
        <v>444</v>
      </c>
      <c r="Q404" t="s">
        <v>15</v>
      </c>
      <c r="R404" t="s">
        <v>444</v>
      </c>
      <c r="S404" t="s">
        <v>442</v>
      </c>
      <c r="T404" t="s">
        <v>447</v>
      </c>
      <c r="U404" t="s">
        <v>444</v>
      </c>
      <c r="V404" t="s">
        <v>444</v>
      </c>
      <c r="W404" t="s">
        <v>442</v>
      </c>
      <c r="X404" t="s">
        <v>442</v>
      </c>
      <c r="Y404" t="s">
        <v>444</v>
      </c>
      <c r="Z404" t="s">
        <v>442</v>
      </c>
      <c r="AA404" t="s">
        <v>442</v>
      </c>
      <c r="AB404" t="s">
        <v>442</v>
      </c>
      <c r="AC404" t="s">
        <v>444</v>
      </c>
      <c r="AD404" t="s">
        <v>444</v>
      </c>
      <c r="AE404" t="s">
        <v>444</v>
      </c>
      <c r="AF404" t="s">
        <v>444</v>
      </c>
      <c r="AG404" t="s">
        <v>442</v>
      </c>
      <c r="AH404" t="s">
        <v>444</v>
      </c>
      <c r="AI404" t="s">
        <v>447</v>
      </c>
      <c r="AJ404" t="s">
        <v>442</v>
      </c>
      <c r="AK404" t="s">
        <v>444</v>
      </c>
      <c r="AL404" t="s">
        <v>444</v>
      </c>
      <c r="AM404" t="s">
        <v>444</v>
      </c>
      <c r="AN404" t="s">
        <v>444</v>
      </c>
      <c r="AO404" t="s">
        <v>444</v>
      </c>
      <c r="AP404" t="s">
        <v>442</v>
      </c>
      <c r="AQ404" t="s">
        <v>1440</v>
      </c>
      <c r="AR404" t="s">
        <v>1451</v>
      </c>
      <c r="AS404" t="s">
        <v>162</v>
      </c>
      <c r="AT404" t="s">
        <v>10</v>
      </c>
      <c r="AU404" t="s">
        <v>444</v>
      </c>
      <c r="AV404" t="s">
        <v>442</v>
      </c>
      <c r="AW404" t="s">
        <v>444</v>
      </c>
      <c r="AX404" t="s">
        <v>444</v>
      </c>
      <c r="AY404" t="s">
        <v>444</v>
      </c>
      <c r="AZ404" t="s">
        <v>444</v>
      </c>
      <c r="BA404" t="s">
        <v>444</v>
      </c>
      <c r="BB404" t="s">
        <v>444</v>
      </c>
      <c r="BC404" t="s">
        <v>444</v>
      </c>
      <c r="BD404" t="s">
        <v>1359</v>
      </c>
      <c r="BE404" t="s">
        <v>444</v>
      </c>
      <c r="BF404" t="s">
        <v>1360</v>
      </c>
      <c r="BG404" t="s">
        <v>444</v>
      </c>
      <c r="BH404" t="s">
        <v>444</v>
      </c>
      <c r="BI404" t="s">
        <v>444</v>
      </c>
      <c r="BJ404" t="s">
        <v>444</v>
      </c>
      <c r="BK404" t="s">
        <v>444</v>
      </c>
      <c r="BL404" t="s">
        <v>444</v>
      </c>
      <c r="BM404" t="s">
        <v>444</v>
      </c>
      <c r="BN404" t="s">
        <v>444</v>
      </c>
      <c r="BO404" t="s">
        <v>444</v>
      </c>
      <c r="BP404" t="s">
        <v>444</v>
      </c>
      <c r="BQ404" t="s">
        <v>444</v>
      </c>
      <c r="BR404" t="s">
        <v>444</v>
      </c>
      <c r="BS404" t="s">
        <v>444</v>
      </c>
      <c r="BT404" t="s">
        <v>444</v>
      </c>
      <c r="BU404" t="s">
        <v>444</v>
      </c>
      <c r="BV404" t="s">
        <v>444</v>
      </c>
      <c r="BW404" t="s">
        <v>444</v>
      </c>
      <c r="BX404" t="s">
        <v>444</v>
      </c>
      <c r="BY404" t="s">
        <v>444</v>
      </c>
      <c r="BZ404" t="s">
        <v>444</v>
      </c>
      <c r="CA404" t="s">
        <v>444</v>
      </c>
      <c r="CB404" t="s">
        <v>444</v>
      </c>
      <c r="CC404" t="s">
        <v>444</v>
      </c>
      <c r="CD404" t="s">
        <v>444</v>
      </c>
      <c r="CE404" t="s">
        <v>444</v>
      </c>
      <c r="CF404" t="s">
        <v>444</v>
      </c>
      <c r="CG404" t="s">
        <v>444</v>
      </c>
      <c r="CH404" t="s">
        <v>444</v>
      </c>
      <c r="CI404" t="s">
        <v>444</v>
      </c>
      <c r="CJ404" t="s">
        <v>444</v>
      </c>
      <c r="CK404" t="s">
        <v>444</v>
      </c>
      <c r="CL404" t="s">
        <v>444</v>
      </c>
      <c r="CM404" t="s">
        <v>444</v>
      </c>
      <c r="CN404" t="s">
        <v>444</v>
      </c>
      <c r="CO404" t="s">
        <v>444</v>
      </c>
      <c r="CP404" t="s">
        <v>444</v>
      </c>
      <c r="CQ404" t="s">
        <v>444</v>
      </c>
      <c r="CR404" t="s">
        <v>444</v>
      </c>
      <c r="CS404" t="s">
        <v>444</v>
      </c>
      <c r="CT404" t="s">
        <v>444</v>
      </c>
      <c r="CU404" t="s">
        <v>282</v>
      </c>
      <c r="CV404" t="s">
        <v>2880</v>
      </c>
      <c r="CW404" t="s">
        <v>2858</v>
      </c>
      <c r="CX404" t="s">
        <v>2854</v>
      </c>
      <c r="CY404" t="s">
        <v>1472</v>
      </c>
      <c r="CZ404" t="s">
        <v>1473</v>
      </c>
      <c r="DA404" t="s">
        <v>444</v>
      </c>
      <c r="DB404" t="s">
        <v>444</v>
      </c>
      <c r="DC404" t="s">
        <v>444</v>
      </c>
      <c r="DD404" t="s">
        <v>444</v>
      </c>
      <c r="DE404" t="s">
        <v>444</v>
      </c>
      <c r="DF404" t="s">
        <v>444</v>
      </c>
      <c r="DG404" t="s">
        <v>444</v>
      </c>
      <c r="DH404" t="s">
        <v>444</v>
      </c>
      <c r="DI404" t="s">
        <v>1995</v>
      </c>
      <c r="DJ404" t="s">
        <v>282</v>
      </c>
      <c r="DK404" t="s">
        <v>1440</v>
      </c>
      <c r="DL404" t="s">
        <v>1451</v>
      </c>
      <c r="DM404" t="s">
        <v>444</v>
      </c>
      <c r="DN404" t="s">
        <v>444</v>
      </c>
      <c r="DO404" t="s">
        <v>444</v>
      </c>
      <c r="DP404" t="s">
        <v>444</v>
      </c>
      <c r="DQ404" t="s">
        <v>444</v>
      </c>
      <c r="DR404" t="s">
        <v>444</v>
      </c>
      <c r="DS404" t="s">
        <v>444</v>
      </c>
      <c r="DT404" s="24" t="s">
        <v>444</v>
      </c>
      <c r="DU404" s="24" t="s">
        <v>444</v>
      </c>
      <c r="DV404" t="s">
        <v>444</v>
      </c>
      <c r="DW404" t="s">
        <v>444</v>
      </c>
      <c r="DX404" s="24" t="s">
        <v>444</v>
      </c>
      <c r="DY404" s="24" t="s">
        <v>444</v>
      </c>
      <c r="DZ404" t="s">
        <v>444</v>
      </c>
      <c r="EA404" t="s">
        <v>444</v>
      </c>
      <c r="EB404" s="24" t="s">
        <v>444</v>
      </c>
      <c r="EC404" s="24" t="s">
        <v>444</v>
      </c>
      <c r="ED404" t="s">
        <v>444</v>
      </c>
      <c r="EE404" t="s">
        <v>444</v>
      </c>
      <c r="EF404" s="24" t="s">
        <v>444</v>
      </c>
      <c r="EG404" s="24" t="s">
        <v>444</v>
      </c>
      <c r="EH404" t="s">
        <v>444</v>
      </c>
      <c r="EI404" t="s">
        <v>444</v>
      </c>
      <c r="EJ404" s="24" t="s">
        <v>444</v>
      </c>
      <c r="EK404" s="24" t="s">
        <v>444</v>
      </c>
      <c r="EL404" t="s">
        <v>444</v>
      </c>
      <c r="EM404" t="s">
        <v>444</v>
      </c>
      <c r="EN404" s="24" t="s">
        <v>444</v>
      </c>
      <c r="EO404" s="24" t="s">
        <v>444</v>
      </c>
      <c r="EP404" t="s">
        <v>444</v>
      </c>
      <c r="EQ404" t="s">
        <v>444</v>
      </c>
      <c r="ER404" s="24" t="s">
        <v>444</v>
      </c>
      <c r="ES404" s="24" t="s">
        <v>444</v>
      </c>
      <c r="ET404" t="s">
        <v>444</v>
      </c>
      <c r="EU404" t="s">
        <v>444</v>
      </c>
      <c r="EV404" s="24" t="s">
        <v>444</v>
      </c>
      <c r="EW404" s="24" t="s">
        <v>444</v>
      </c>
      <c r="EX404" t="s">
        <v>444</v>
      </c>
      <c r="EY404" t="s">
        <v>444</v>
      </c>
      <c r="EZ404" s="24" t="s">
        <v>444</v>
      </c>
      <c r="FA404" s="24" t="s">
        <v>444</v>
      </c>
      <c r="FB404" t="s">
        <v>444</v>
      </c>
      <c r="FC404" t="s">
        <v>444</v>
      </c>
      <c r="FD404" s="24" t="s">
        <v>444</v>
      </c>
      <c r="FE404" s="24" t="s">
        <v>444</v>
      </c>
      <c r="FF404" t="s">
        <v>444</v>
      </c>
      <c r="FG404" t="s">
        <v>444</v>
      </c>
      <c r="FH404" s="24" t="s">
        <v>444</v>
      </c>
      <c r="FI404" s="24" t="s">
        <v>444</v>
      </c>
      <c r="FJ404" t="s">
        <v>444</v>
      </c>
      <c r="FK404" t="s">
        <v>444</v>
      </c>
      <c r="FL404" s="24" t="s">
        <v>444</v>
      </c>
      <c r="FM404" s="24" t="s">
        <v>444</v>
      </c>
      <c r="FN404" t="s">
        <v>444</v>
      </c>
      <c r="FO404" t="s">
        <v>444</v>
      </c>
      <c r="FP404" s="24" t="s">
        <v>444</v>
      </c>
      <c r="FQ404" s="24" t="s">
        <v>444</v>
      </c>
      <c r="FR404" t="s">
        <v>444</v>
      </c>
      <c r="FS404" t="s">
        <v>444</v>
      </c>
      <c r="FT404" s="24" t="s">
        <v>444</v>
      </c>
      <c r="FU404" s="24" t="s">
        <v>444</v>
      </c>
      <c r="FV404" t="s">
        <v>444</v>
      </c>
      <c r="FW404" t="s">
        <v>444</v>
      </c>
      <c r="FX404" s="24" t="s">
        <v>444</v>
      </c>
      <c r="FY404" s="24" t="s">
        <v>444</v>
      </c>
      <c r="FZ404" t="s">
        <v>444</v>
      </c>
      <c r="GA404" t="s">
        <v>444</v>
      </c>
      <c r="GB404" s="24" t="s">
        <v>444</v>
      </c>
      <c r="GC404" s="24" t="s">
        <v>444</v>
      </c>
      <c r="GD404" t="s">
        <v>444</v>
      </c>
      <c r="GE404" t="s">
        <v>444</v>
      </c>
      <c r="GF404" s="24" t="s">
        <v>444</v>
      </c>
      <c r="GG404" s="24" t="s">
        <v>444</v>
      </c>
      <c r="GH404" t="s">
        <v>444</v>
      </c>
      <c r="GI404" s="24" t="s">
        <v>444</v>
      </c>
      <c r="GJ404" s="24" t="s">
        <v>444</v>
      </c>
      <c r="GK404" t="s">
        <v>444</v>
      </c>
      <c r="GL404" t="s">
        <v>444</v>
      </c>
      <c r="GM404" s="24" t="s">
        <v>444</v>
      </c>
      <c r="GN404" s="24" t="s">
        <v>444</v>
      </c>
      <c r="GO404" t="s">
        <v>444</v>
      </c>
      <c r="GP404" t="s">
        <v>444</v>
      </c>
      <c r="GQ404" s="24" t="s">
        <v>444</v>
      </c>
      <c r="GR404" s="24" t="s">
        <v>444</v>
      </c>
      <c r="GS404" t="s">
        <v>444</v>
      </c>
      <c r="GT404" t="s">
        <v>444</v>
      </c>
      <c r="GU404" s="24" t="s">
        <v>444</v>
      </c>
      <c r="GV404" s="24" t="s">
        <v>444</v>
      </c>
      <c r="GW404" t="s">
        <v>444</v>
      </c>
      <c r="GX404" t="s">
        <v>444</v>
      </c>
      <c r="GY404" s="24" t="s">
        <v>444</v>
      </c>
      <c r="GZ404" s="24" t="s">
        <v>444</v>
      </c>
      <c r="HA404" t="s">
        <v>444</v>
      </c>
      <c r="HB404" t="s">
        <v>444</v>
      </c>
      <c r="HC404" s="24" t="s">
        <v>444</v>
      </c>
      <c r="HD404" s="24" t="s">
        <v>444</v>
      </c>
      <c r="HE404" t="s">
        <v>444</v>
      </c>
      <c r="HF404" t="s">
        <v>444</v>
      </c>
      <c r="HG404" s="24" t="s">
        <v>444</v>
      </c>
      <c r="HH404" s="24" t="s">
        <v>444</v>
      </c>
      <c r="HI404" t="s">
        <v>444</v>
      </c>
      <c r="HJ404" t="s">
        <v>444</v>
      </c>
      <c r="HK404" s="24" t="s">
        <v>444</v>
      </c>
      <c r="HL404" s="24" t="s">
        <v>444</v>
      </c>
      <c r="HM404" t="s">
        <v>444</v>
      </c>
      <c r="HN404" t="s">
        <v>444</v>
      </c>
      <c r="HO404" s="24" t="s">
        <v>444</v>
      </c>
      <c r="HP404" s="24" t="s">
        <v>444</v>
      </c>
      <c r="HQ404" t="s">
        <v>444</v>
      </c>
      <c r="HR404" t="s">
        <v>444</v>
      </c>
      <c r="HS404" s="24" t="s">
        <v>444</v>
      </c>
      <c r="HT404" s="24" t="s">
        <v>444</v>
      </c>
      <c r="HU404" t="s">
        <v>444</v>
      </c>
      <c r="HV404" t="s">
        <v>444</v>
      </c>
      <c r="HW404" s="24" t="s">
        <v>444</v>
      </c>
      <c r="HX404" s="24" t="s">
        <v>444</v>
      </c>
      <c r="HY404" t="s">
        <v>444</v>
      </c>
      <c r="HZ404" t="s">
        <v>444</v>
      </c>
      <c r="IA404" t="s">
        <v>2880</v>
      </c>
      <c r="IB404" t="s">
        <v>2858</v>
      </c>
      <c r="IC404" t="s">
        <v>2854</v>
      </c>
      <c r="ID404" s="33" t="b" cm="1">
        <f t="array" ref="ID404">_xlfn.IFNA(MATCH($A$2,_xlfn.NUMBERVALUE(Table_Query_from_MF_DSNP62[[#This Row],[CL_GLACCT_DR1]:[CL_GLACCT_CR4]]),0),0)&gt;=1</f>
        <v>1</v>
      </c>
      <c r="IE404" s="33" t="b">
        <f>OR(Table_Query_from_MF_DSNP62[[#This Row],[Pair1]:[Pair25]])</f>
        <v>1</v>
      </c>
      <c r="IF404" s="33">
        <f>_xlfn.IFNA(MATCH(TRUE,Table_Query_from_MF_DSNP62[[#This Row],[Pair1]:[Pair25]],0),"none")</f>
        <v>1</v>
      </c>
      <c r="IG404" s="33" t="b">
        <f>AND($A$2&gt;=_xlfn.NUMBERVALUE(Table_Query_from_MF_DSNP62[[#This Row],[CL_GL_ACCT_FR1]]),$A$2&lt;=_xlfn.NUMBERVALUE(Table_Query_from_MF_DSNP62[[#This Row],[CL_GL_ACCT_TO1]]))</f>
        <v>1</v>
      </c>
      <c r="IH404" s="33" t="b">
        <f>AND($A$2&gt;=_xlfn.NUMBERVALUE(Table_Query_from_MF_DSNP62[[#This Row],[CL_GL_ACCT_FR2]]),$A$2&lt;=_xlfn.NUMBERVALUE(Table_Query_from_MF_DSNP62[[#This Row],[CL_GL_ACCT_TO2]]))</f>
        <v>1</v>
      </c>
      <c r="II404" s="33" t="b">
        <f>AND($A$2&gt;=_xlfn.NUMBERVALUE(Table_Query_from_MF_DSNP62[[#This Row],[CL_GL_ACCT_FR3]]),$A$2&lt;=_xlfn.NUMBERVALUE(Table_Query_from_MF_DSNP62[[#This Row],[CL_GL_ACCT_TO3]]))</f>
        <v>1</v>
      </c>
      <c r="IJ404" s="33" t="b">
        <f>AND($A$2&gt;=_xlfn.NUMBERVALUE(Table_Query_from_MF_DSNP62[[#This Row],[CL_GL_ACCT_FR4]]),$A$2&lt;=_xlfn.NUMBERVALUE(Table_Query_from_MF_DSNP62[[#This Row],[CL_GL_ACCT_TO4]]))</f>
        <v>1</v>
      </c>
      <c r="IK404" s="33" t="b">
        <f>AND($A$2&gt;=_xlfn.NUMBERVALUE(Table_Query_from_MF_DSNP62[[#This Row],[CL_GL_ACCT_FR5]]),$A$2&lt;=_xlfn.NUMBERVALUE(Table_Query_from_MF_DSNP62[[#This Row],[CL_GL_ACCT_TO5]]))</f>
        <v>1</v>
      </c>
      <c r="IL404" s="33" t="b">
        <f>AND($A$2&gt;=_xlfn.NUMBERVALUE(Table_Query_from_MF_DSNP62[[#This Row],[CL_GL_ACCT_FR6]]),$A$2&lt;=_xlfn.NUMBERVALUE(Table_Query_from_MF_DSNP62[[#This Row],[CL_GL_ACCT_TO6]]))</f>
        <v>1</v>
      </c>
      <c r="IM404" s="33" t="b">
        <f>AND($A$2&gt;=_xlfn.NUMBERVALUE(Table_Query_from_MF_DSNP62[[#This Row],[CL_GL_ACCT_FR7]]),$A$2&lt;=_xlfn.NUMBERVALUE(Table_Query_from_MF_DSNP62[[#This Row],[CL_GL_ACCT_TO7]]))</f>
        <v>1</v>
      </c>
      <c r="IN404" s="33" t="b">
        <f>AND($A$2&gt;=_xlfn.NUMBERVALUE(Table_Query_from_MF_DSNP62[[#This Row],[CL_GL_ACCT_FR8]]),$A$2&lt;=_xlfn.NUMBERVALUE(Table_Query_from_MF_DSNP62[[#This Row],[CL_GL_ACCT_TO8]]))</f>
        <v>1</v>
      </c>
      <c r="IO404" s="33" t="b">
        <f>AND($A$2&gt;=_xlfn.NUMBERVALUE(Table_Query_from_MF_DSNP62[[#This Row],[CL_GL_ACCT_FR9]]),$A$2&lt;=_xlfn.NUMBERVALUE(Table_Query_from_MF_DSNP62[[#This Row],[CL_GL_ACCT_TO9]]))</f>
        <v>1</v>
      </c>
      <c r="IP404" s="33" t="b">
        <f>AND($A$2&gt;=_xlfn.NUMBERVALUE(Table_Query_from_MF_DSNP62[[#This Row],[CL_GL_ACCT_FR10]]),$A$2&lt;=_xlfn.NUMBERVALUE(Table_Query_from_MF_DSNP62[[#This Row],[CL_GL_ACCT_TO10]]))</f>
        <v>1</v>
      </c>
      <c r="IQ404" s="33" t="b">
        <f>AND($A$2&gt;=_xlfn.NUMBERVALUE(Table_Query_from_MF_DSNP62[[#This Row],[CL_GL_ACCT_FR11]]),$A$2&lt;=_xlfn.NUMBERVALUE(Table_Query_from_MF_DSNP62[[#This Row],[CL_GL_ACCT_TO11]]))</f>
        <v>1</v>
      </c>
      <c r="IR404" s="33" t="b">
        <f>AND($A$2&gt;=_xlfn.NUMBERVALUE(Table_Query_from_MF_DSNP62[[#This Row],[CL_GL_ACCT_FR12]]),$A$2&lt;=_xlfn.NUMBERVALUE(Table_Query_from_MF_DSNP62[[#This Row],[CL_GL_ACCT_TO12]]))</f>
        <v>1</v>
      </c>
      <c r="IS404" s="33" t="b">
        <f>AND($A$2&gt;=_xlfn.NUMBERVALUE(Table_Query_from_MF_DSNP62[[#This Row],[CL_GL_ACCT_FR13]]),$A$2&lt;=_xlfn.NUMBERVALUE(Table_Query_from_MF_DSNP62[[#This Row],[CL_GL_ACCT_TO13]]))</f>
        <v>1</v>
      </c>
      <c r="IT404" s="33" t="b">
        <f>AND($A$2&gt;=_xlfn.NUMBERVALUE(Table_Query_from_MF_DSNP62[[#This Row],[CL_GL_ACCT_FR14]]),$A$2&lt;=_xlfn.NUMBERVALUE(Table_Query_from_MF_DSNP62[[#This Row],[CL_GL_ACCT_TO14]]))</f>
        <v>1</v>
      </c>
      <c r="IU404" s="33" t="b">
        <f>AND($A$2&gt;=_xlfn.NUMBERVALUE(Table_Query_from_MF_DSNP62[[#This Row],[CL_GL_ACCT_FR15]]),$A$2&lt;=_xlfn.NUMBERVALUE(Table_Query_from_MF_DSNP62[[#This Row],[CL_GL_ACCT_TO15]]))</f>
        <v>1</v>
      </c>
      <c r="IV404" s="33" t="b">
        <f>AND($A$2&gt;=_xlfn.NUMBERVALUE(Table_Query_from_MF_DSNP62[[#This Row],[CL_GL_ACCT_FR16]]),$A$2&lt;=_xlfn.NUMBERVALUE(Table_Query_from_MF_DSNP62[[#This Row],[CL_GL_ACCT_TO16]]))</f>
        <v>1</v>
      </c>
      <c r="IW404" s="33" t="b">
        <f>AND($A$2&gt;=_xlfn.NUMBERVALUE(Table_Query_from_MF_DSNP62[[#This Row],[CL_GL_ACCT_FR17]]),$A$2&lt;=_xlfn.NUMBERVALUE(Table_Query_from_MF_DSNP62[[#This Row],[CL_GL_ACCT_TO17]]))</f>
        <v>1</v>
      </c>
      <c r="IX404" s="33" t="b">
        <f>AND($A$2&gt;=_xlfn.NUMBERVALUE(Table_Query_from_MF_DSNP62[[#This Row],[CL_GL_ACCT_FR18]]),$A$2&lt;=_xlfn.NUMBERVALUE(Table_Query_from_MF_DSNP62[[#This Row],[CL_GL_ACCT_TO18]]))</f>
        <v>1</v>
      </c>
      <c r="IY404" s="33" t="b">
        <f>AND($A$2&gt;=_xlfn.NUMBERVALUE(Table_Query_from_MF_DSNP62[[#This Row],[CL_GL_ACCT_FR19]]),$A$2&lt;=_xlfn.NUMBERVALUE(Table_Query_from_MF_DSNP62[[#This Row],[CL_GL_ACCT_TO19]]))</f>
        <v>1</v>
      </c>
      <c r="IZ404" s="33" t="b">
        <f>AND($A$2&gt;=_xlfn.NUMBERVALUE(Table_Query_from_MF_DSNP62[[#This Row],[CL_GL_ACCT_FR20]]),$A$2&lt;=_xlfn.NUMBERVALUE(Table_Query_from_MF_DSNP62[[#This Row],[CL_GL_ACCT_TO20]]))</f>
        <v>1</v>
      </c>
      <c r="JA404" s="33" t="b">
        <f>AND($A$2&gt;=_xlfn.NUMBERVALUE(Table_Query_from_MF_DSNP62[[#This Row],[CL_GL_ACCT_FR21]]),$A$2&lt;=_xlfn.NUMBERVALUE(Table_Query_from_MF_DSNP62[[#This Row],[CL_GL_ACCT_TO21]]))</f>
        <v>1</v>
      </c>
      <c r="JB404" s="33" t="b">
        <f>AND($A$2&gt;=_xlfn.NUMBERVALUE(Table_Query_from_MF_DSNP62[[#This Row],[CL_GL_ACCT_FR22]]),$A$2&lt;=_xlfn.NUMBERVALUE(Table_Query_from_MF_DSNP62[[#This Row],[CL_GL_ACCT_TO22]]))</f>
        <v>1</v>
      </c>
      <c r="JC404" s="33" t="b">
        <f>AND($A$2&gt;=_xlfn.NUMBERVALUE(Table_Query_from_MF_DSNP62[[#This Row],[CL_GL_ACCT_FR23]]),$A$2&lt;=_xlfn.NUMBERVALUE(Table_Query_from_MF_DSNP62[[#This Row],[CL_GL_ACCT_TO23]]))</f>
        <v>1</v>
      </c>
      <c r="JD404" s="33" t="b">
        <f>AND($A$2&gt;=_xlfn.NUMBERVALUE(Table_Query_from_MF_DSNP62[[#This Row],[CL_GL_ACCT_FR24]]),$A$2&lt;=_xlfn.NUMBERVALUE(Table_Query_from_MF_DSNP62[[#This Row],[CL_GL_ACCT_TO24]]))</f>
        <v>1</v>
      </c>
      <c r="JE404" s="33" t="b">
        <f>AND($A$2&gt;=_xlfn.NUMBERVALUE(Table_Query_from_MF_DSNP62[[#This Row],[CL_GL_ACCT_FR25]]),$A$2&lt;=_xlfn.NUMBERVALUE(Table_Query_from_MF_DSNP62[[#This Row],[CL_GL_ACCT_TO25]]))</f>
        <v>1</v>
      </c>
      <c r="JF404" s="33" t="b">
        <f>OR(Table_Query_from_MF_DSNP62[[#This Row],[PairA]:[PairO]])</f>
        <v>1</v>
      </c>
      <c r="JG404" s="33">
        <f>_xlfn.IFNA(MATCH(TRUE,Table_Query_from_MF_DSNP62[[#This Row],[PairA]:[PairO]],0),"none")</f>
        <v>1</v>
      </c>
      <c r="JH404" s="33" t="b">
        <f>AND($B$2&gt;=_xlfn.NUMBERVALUE(Table_Query_from_MF_DSNP62[[#This Row],[CL_CMP_OBJ_FR1]]),$B$2&lt;=_xlfn.NUMBERVALUE(Table_Query_from_MF_DSNP62[[#This Row],[CL_CMP_OBJ_TO1]]))</f>
        <v>1</v>
      </c>
      <c r="JI404" s="33" t="b">
        <f>AND($B$2&gt;=_xlfn.NUMBERVALUE(Table_Query_from_MF_DSNP62[[#This Row],[CL_CMP_OBJ_FR2]]),$B$2&lt;=_xlfn.NUMBERVALUE(Table_Query_from_MF_DSNP62[[#This Row],[CL_CMP_OBJ_TO2]]))</f>
        <v>1</v>
      </c>
      <c r="JJ404" s="33" t="b">
        <f>AND($B$2&gt;=_xlfn.NUMBERVALUE(Table_Query_from_MF_DSNP62[[#This Row],[CL_CMP_OBJ_FR3]]),$B$2&lt;=_xlfn.NUMBERVALUE(Table_Query_from_MF_DSNP62[[#This Row],[CL_CMP_OBJ_TO3]]))</f>
        <v>1</v>
      </c>
      <c r="JK404" s="33" t="b">
        <f>AND($B$2&gt;=_xlfn.NUMBERVALUE(Table_Query_from_MF_DSNP62[[#This Row],[CL_CMP_OBJ_FR4]]),$B$2&lt;=_xlfn.NUMBERVALUE(Table_Query_from_MF_DSNP62[[#This Row],[CL_CMP_OBJ_TO4]]))</f>
        <v>1</v>
      </c>
      <c r="JL404" s="33" t="b">
        <f>AND($B$2&gt;=_xlfn.NUMBERVALUE(Table_Query_from_MF_DSNP62[[#This Row],[CL_CMP_OBJ_FR5]]),$B$2&lt;=_xlfn.NUMBERVALUE(Table_Query_from_MF_DSNP62[[#This Row],[CL_CMP_OBJ_TO5]]))</f>
        <v>1</v>
      </c>
      <c r="JM404" s="33" t="b">
        <f>AND($B$2&gt;=_xlfn.NUMBERVALUE(Table_Query_from_MF_DSNP62[[#This Row],[CL_CMP_OBJ_FR6]]),$B$2&lt;=_xlfn.NUMBERVALUE(Table_Query_from_MF_DSNP62[[#This Row],[CL_CMP_OBJ_TO6]]))</f>
        <v>1</v>
      </c>
      <c r="JN404" s="33" t="b">
        <f>AND($B$2&gt;=_xlfn.NUMBERVALUE(Table_Query_from_MF_DSNP62[[#This Row],[CL_CMP_OBJ_FR7]]),$B$2&lt;=_xlfn.NUMBERVALUE(Table_Query_from_MF_DSNP62[[#This Row],[CL_CMP_OBJ_TO7]]))</f>
        <v>1</v>
      </c>
      <c r="JO404" s="33" t="b">
        <f>AND($B$2&gt;=_xlfn.NUMBERVALUE(Table_Query_from_MF_DSNP62[[#This Row],[CL_CMP_OBJ_FR8]]),$B$2&lt;=_xlfn.NUMBERVALUE(Table_Query_from_MF_DSNP62[[#This Row],[CL_CMP_OBJ_TO8]]))</f>
        <v>1</v>
      </c>
      <c r="JP404" s="33" t="b">
        <f>AND($B$2&gt;=_xlfn.NUMBERVALUE(Table_Query_from_MF_DSNP62[[#This Row],[CL_CMP_OBJ_FR9]]),$B$2&lt;=_xlfn.NUMBERVALUE(Table_Query_from_MF_DSNP62[[#This Row],[CL_CMP_OBJ_TO9]]))</f>
        <v>1</v>
      </c>
      <c r="JQ404" s="33" t="b">
        <f>AND($B$2&gt;=_xlfn.NUMBERVALUE(Table_Query_from_MF_DSNP62[[#This Row],[CL_CMP_OBJ_FR10]]),$B$2&lt;=_xlfn.NUMBERVALUE(Table_Query_from_MF_DSNP62[[#This Row],[CL_CMP_OBJ_TO10]]))</f>
        <v>1</v>
      </c>
      <c r="JR404" s="33" t="b">
        <f>AND($B$2&gt;=_xlfn.NUMBERVALUE(Table_Query_from_MF_DSNP62[[#This Row],[CL_CMP_OBJ_FR11]]),$B$2&lt;=_xlfn.NUMBERVALUE(Table_Query_from_MF_DSNP62[[#This Row],[CL_CMP_OBJ_TO11]]))</f>
        <v>1</v>
      </c>
      <c r="JS404" s="33" t="b">
        <f>AND($B$2&gt;=_xlfn.NUMBERVALUE(Table_Query_from_MF_DSNP62[[#This Row],[CL_CMP_OBJ_FR12]]),$B$2&lt;=_xlfn.NUMBERVALUE(Table_Query_from_MF_DSNP62[[#This Row],[CL_CMP_OBJ_TO12]]))</f>
        <v>1</v>
      </c>
      <c r="JT404" s="33" t="b">
        <f>AND($B$2&gt;=_xlfn.NUMBERVALUE(Table_Query_from_MF_DSNP62[[#This Row],[CL_CMP_OBJ_FR13]]),$B$2&lt;=_xlfn.NUMBERVALUE(Table_Query_from_MF_DSNP62[[#This Row],[CL_CMP_OBJ_TO13]]))</f>
        <v>1</v>
      </c>
      <c r="JU404" s="33" t="b">
        <f>AND($B$2&gt;=_xlfn.NUMBERVALUE(Table_Query_from_MF_DSNP62[[#This Row],[CL_CMP_OBJ_FR14]]),$B$2&lt;=_xlfn.NUMBERVALUE(Table_Query_from_MF_DSNP62[[#This Row],[CL_CMP_OBJ_TO14]]))</f>
        <v>1</v>
      </c>
      <c r="JV404" s="33" t="b">
        <f>AND($B$2&gt;=_xlfn.NUMBERVALUE(Table_Query_from_MF_DSNP62[[#This Row],[CL_CMP_OBJ_FR15]]),$B$2&lt;=_xlfn.NUMBERVALUE(Table_Query_from_MF_DSNP62[[#This Row],[CL_CMP_OBJ_TO15]]))</f>
        <v>1</v>
      </c>
    </row>
    <row r="405" spans="1:282" x14ac:dyDescent="0.25">
      <c r="A405" t="b">
        <f>OR(,Table_Query_from_MF_DSNP62[[#This Row],[Desired GL included as "hard-coded" GL?]],Table_Query_from_MF_DSNP62[[#This Row],[Desired GL included as "Open GL"?]])</f>
        <v>1</v>
      </c>
      <c r="B405" t="b">
        <f>Table_Query_from_MF_DSNP62[[#This Row],[Desired CObj included as "Open CObj"?]]</f>
        <v>1</v>
      </c>
      <c r="C405" t="s">
        <v>2024</v>
      </c>
      <c r="D405" t="s">
        <v>2025</v>
      </c>
      <c r="E405" t="s">
        <v>8</v>
      </c>
      <c r="F405" s="24" t="s">
        <v>444</v>
      </c>
      <c r="G405" t="s">
        <v>428</v>
      </c>
      <c r="H405" s="24" t="s">
        <v>409</v>
      </c>
      <c r="I405" t="s">
        <v>366</v>
      </c>
      <c r="J405" s="24" t="s">
        <v>444</v>
      </c>
      <c r="K405" t="s">
        <v>444</v>
      </c>
      <c r="L405" s="24" t="s">
        <v>444</v>
      </c>
      <c r="M405" t="s">
        <v>444</v>
      </c>
      <c r="N405" t="s">
        <v>444</v>
      </c>
      <c r="O405" t="s">
        <v>444</v>
      </c>
      <c r="P405" t="s">
        <v>444</v>
      </c>
      <c r="Q405" t="s">
        <v>15</v>
      </c>
      <c r="R405" t="s">
        <v>444</v>
      </c>
      <c r="S405" t="s">
        <v>442</v>
      </c>
      <c r="T405" t="s">
        <v>447</v>
      </c>
      <c r="U405" t="s">
        <v>444</v>
      </c>
      <c r="V405" t="s">
        <v>444</v>
      </c>
      <c r="W405" t="s">
        <v>447</v>
      </c>
      <c r="X405" t="s">
        <v>444</v>
      </c>
      <c r="Y405" t="s">
        <v>444</v>
      </c>
      <c r="Z405" t="s">
        <v>442</v>
      </c>
      <c r="AA405" t="s">
        <v>442</v>
      </c>
      <c r="AB405" t="s">
        <v>442</v>
      </c>
      <c r="AC405" t="s">
        <v>444</v>
      </c>
      <c r="AD405" t="s">
        <v>444</v>
      </c>
      <c r="AE405" t="s">
        <v>444</v>
      </c>
      <c r="AF405" t="s">
        <v>444</v>
      </c>
      <c r="AG405" t="s">
        <v>442</v>
      </c>
      <c r="AH405" t="s">
        <v>444</v>
      </c>
      <c r="AI405" t="s">
        <v>447</v>
      </c>
      <c r="AJ405" t="s">
        <v>15</v>
      </c>
      <c r="AK405" t="s">
        <v>444</v>
      </c>
      <c r="AL405" t="s">
        <v>444</v>
      </c>
      <c r="AM405" t="s">
        <v>444</v>
      </c>
      <c r="AN405" t="s">
        <v>444</v>
      </c>
      <c r="AO405" t="s">
        <v>444</v>
      </c>
      <c r="AP405" t="s">
        <v>442</v>
      </c>
      <c r="AQ405" t="s">
        <v>1440</v>
      </c>
      <c r="AR405" t="s">
        <v>1451</v>
      </c>
      <c r="AS405" t="s">
        <v>162</v>
      </c>
      <c r="AT405" t="s">
        <v>10</v>
      </c>
      <c r="AU405" t="s">
        <v>444</v>
      </c>
      <c r="AV405" t="s">
        <v>442</v>
      </c>
      <c r="AW405" t="s">
        <v>444</v>
      </c>
      <c r="AX405" t="s">
        <v>444</v>
      </c>
      <c r="AY405" t="s">
        <v>444</v>
      </c>
      <c r="AZ405" t="s">
        <v>444</v>
      </c>
      <c r="BA405" t="s">
        <v>444</v>
      </c>
      <c r="BB405" t="s">
        <v>444</v>
      </c>
      <c r="BC405" t="s">
        <v>444</v>
      </c>
      <c r="BD405" t="s">
        <v>1359</v>
      </c>
      <c r="BE405" t="s">
        <v>444</v>
      </c>
      <c r="BF405" t="s">
        <v>1360</v>
      </c>
      <c r="BG405" t="s">
        <v>444</v>
      </c>
      <c r="BH405" t="s">
        <v>444</v>
      </c>
      <c r="BI405" t="s">
        <v>444</v>
      </c>
      <c r="BJ405" t="s">
        <v>444</v>
      </c>
      <c r="BK405" t="s">
        <v>444</v>
      </c>
      <c r="BL405" t="s">
        <v>444</v>
      </c>
      <c r="BM405" t="s">
        <v>444</v>
      </c>
      <c r="BN405" t="s">
        <v>444</v>
      </c>
      <c r="BO405" t="s">
        <v>444</v>
      </c>
      <c r="BP405" t="s">
        <v>444</v>
      </c>
      <c r="BQ405" t="s">
        <v>444</v>
      </c>
      <c r="BR405" t="s">
        <v>444</v>
      </c>
      <c r="BS405" t="s">
        <v>444</v>
      </c>
      <c r="BT405" t="s">
        <v>444</v>
      </c>
      <c r="BU405" t="s">
        <v>444</v>
      </c>
      <c r="BV405" t="s">
        <v>444</v>
      </c>
      <c r="BW405" t="s">
        <v>444</v>
      </c>
      <c r="BX405" t="s">
        <v>444</v>
      </c>
      <c r="BY405" t="s">
        <v>444</v>
      </c>
      <c r="BZ405" t="s">
        <v>444</v>
      </c>
      <c r="CA405" t="s">
        <v>444</v>
      </c>
      <c r="CB405" t="s">
        <v>444</v>
      </c>
      <c r="CC405" t="s">
        <v>444</v>
      </c>
      <c r="CD405" t="s">
        <v>444</v>
      </c>
      <c r="CE405" t="s">
        <v>444</v>
      </c>
      <c r="CF405" t="s">
        <v>444</v>
      </c>
      <c r="CG405" t="s">
        <v>444</v>
      </c>
      <c r="CH405" t="s">
        <v>444</v>
      </c>
      <c r="CI405" t="s">
        <v>444</v>
      </c>
      <c r="CJ405" t="s">
        <v>444</v>
      </c>
      <c r="CK405" t="s">
        <v>444</v>
      </c>
      <c r="CL405" t="s">
        <v>444</v>
      </c>
      <c r="CM405" t="s">
        <v>444</v>
      </c>
      <c r="CN405" t="s">
        <v>444</v>
      </c>
      <c r="CO405" t="s">
        <v>444</v>
      </c>
      <c r="CP405" t="s">
        <v>444</v>
      </c>
      <c r="CQ405" t="s">
        <v>444</v>
      </c>
      <c r="CR405" t="s">
        <v>444</v>
      </c>
      <c r="CS405" t="s">
        <v>444</v>
      </c>
      <c r="CT405" t="s">
        <v>444</v>
      </c>
      <c r="CU405" t="s">
        <v>7</v>
      </c>
      <c r="CV405" t="s">
        <v>2880</v>
      </c>
      <c r="CW405" t="s">
        <v>2736</v>
      </c>
      <c r="CX405" t="s">
        <v>2854</v>
      </c>
      <c r="CY405" t="s">
        <v>1472</v>
      </c>
      <c r="CZ405" t="s">
        <v>1473</v>
      </c>
      <c r="DA405" t="s">
        <v>444</v>
      </c>
      <c r="DB405" t="s">
        <v>444</v>
      </c>
      <c r="DC405" t="s">
        <v>444</v>
      </c>
      <c r="DD405" t="s">
        <v>444</v>
      </c>
      <c r="DE405" t="s">
        <v>444</v>
      </c>
      <c r="DF405" t="s">
        <v>444</v>
      </c>
      <c r="DG405" t="s">
        <v>444</v>
      </c>
      <c r="DH405" t="s">
        <v>444</v>
      </c>
      <c r="DI405" t="s">
        <v>282</v>
      </c>
      <c r="DJ405" t="s">
        <v>1440</v>
      </c>
      <c r="DK405" t="s">
        <v>1451</v>
      </c>
      <c r="DL405" t="s">
        <v>444</v>
      </c>
      <c r="DM405" t="s">
        <v>444</v>
      </c>
      <c r="DN405" t="s">
        <v>444</v>
      </c>
      <c r="DO405" t="s">
        <v>444</v>
      </c>
      <c r="DP405" t="s">
        <v>444</v>
      </c>
      <c r="DQ405" t="s">
        <v>444</v>
      </c>
      <c r="DR405" t="s">
        <v>444</v>
      </c>
      <c r="DS405" t="s">
        <v>15</v>
      </c>
      <c r="DT405" s="24" t="s">
        <v>66</v>
      </c>
      <c r="DU405" s="24" t="s">
        <v>84</v>
      </c>
      <c r="DV405" t="s">
        <v>444</v>
      </c>
      <c r="DW405" t="s">
        <v>444</v>
      </c>
      <c r="DX405" s="24" t="s">
        <v>444</v>
      </c>
      <c r="DY405" s="24" t="s">
        <v>444</v>
      </c>
      <c r="DZ405" t="s">
        <v>444</v>
      </c>
      <c r="EA405" t="s">
        <v>444</v>
      </c>
      <c r="EB405" s="24" t="s">
        <v>444</v>
      </c>
      <c r="EC405" s="24" t="s">
        <v>444</v>
      </c>
      <c r="ED405" t="s">
        <v>444</v>
      </c>
      <c r="EE405" t="s">
        <v>444</v>
      </c>
      <c r="EF405" s="24" t="s">
        <v>444</v>
      </c>
      <c r="EG405" s="24" t="s">
        <v>444</v>
      </c>
      <c r="EH405" t="s">
        <v>444</v>
      </c>
      <c r="EI405" t="s">
        <v>444</v>
      </c>
      <c r="EJ405" s="24" t="s">
        <v>444</v>
      </c>
      <c r="EK405" s="24" t="s">
        <v>444</v>
      </c>
      <c r="EL405" t="s">
        <v>444</v>
      </c>
      <c r="EM405" t="s">
        <v>444</v>
      </c>
      <c r="EN405" s="24" t="s">
        <v>444</v>
      </c>
      <c r="EO405" s="24" t="s">
        <v>444</v>
      </c>
      <c r="EP405" t="s">
        <v>444</v>
      </c>
      <c r="EQ405" t="s">
        <v>444</v>
      </c>
      <c r="ER405" s="24" t="s">
        <v>444</v>
      </c>
      <c r="ES405" s="24" t="s">
        <v>444</v>
      </c>
      <c r="ET405" t="s">
        <v>444</v>
      </c>
      <c r="EU405" t="s">
        <v>444</v>
      </c>
      <c r="EV405" s="24" t="s">
        <v>444</v>
      </c>
      <c r="EW405" s="24" t="s">
        <v>444</v>
      </c>
      <c r="EX405" t="s">
        <v>444</v>
      </c>
      <c r="EY405" t="s">
        <v>444</v>
      </c>
      <c r="EZ405" s="24" t="s">
        <v>444</v>
      </c>
      <c r="FA405" s="24" t="s">
        <v>444</v>
      </c>
      <c r="FB405" t="s">
        <v>444</v>
      </c>
      <c r="FC405" t="s">
        <v>444</v>
      </c>
      <c r="FD405" s="24" t="s">
        <v>444</v>
      </c>
      <c r="FE405" s="24" t="s">
        <v>444</v>
      </c>
      <c r="FF405" t="s">
        <v>444</v>
      </c>
      <c r="FG405" t="s">
        <v>444</v>
      </c>
      <c r="FH405" s="24" t="s">
        <v>444</v>
      </c>
      <c r="FI405" s="24" t="s">
        <v>444</v>
      </c>
      <c r="FJ405" t="s">
        <v>444</v>
      </c>
      <c r="FK405" t="s">
        <v>444</v>
      </c>
      <c r="FL405" s="24" t="s">
        <v>444</v>
      </c>
      <c r="FM405" s="24" t="s">
        <v>444</v>
      </c>
      <c r="FN405" t="s">
        <v>444</v>
      </c>
      <c r="FO405" t="s">
        <v>444</v>
      </c>
      <c r="FP405" s="24" t="s">
        <v>444</v>
      </c>
      <c r="FQ405" s="24" t="s">
        <v>444</v>
      </c>
      <c r="FR405" t="s">
        <v>444</v>
      </c>
      <c r="FS405" t="s">
        <v>444</v>
      </c>
      <c r="FT405" s="24" t="s">
        <v>444</v>
      </c>
      <c r="FU405" s="24" t="s">
        <v>444</v>
      </c>
      <c r="FV405" t="s">
        <v>444</v>
      </c>
      <c r="FW405" t="s">
        <v>444</v>
      </c>
      <c r="FX405" s="24" t="s">
        <v>444</v>
      </c>
      <c r="FY405" s="24" t="s">
        <v>444</v>
      </c>
      <c r="FZ405" t="s">
        <v>444</v>
      </c>
      <c r="GA405" t="s">
        <v>444</v>
      </c>
      <c r="GB405" s="24" t="s">
        <v>444</v>
      </c>
      <c r="GC405" s="24" t="s">
        <v>444</v>
      </c>
      <c r="GD405" t="s">
        <v>444</v>
      </c>
      <c r="GE405" t="s">
        <v>444</v>
      </c>
      <c r="GF405" s="24" t="s">
        <v>444</v>
      </c>
      <c r="GG405" s="24" t="s">
        <v>444</v>
      </c>
      <c r="GH405" t="s">
        <v>15</v>
      </c>
      <c r="GI405" s="24" t="s">
        <v>526</v>
      </c>
      <c r="GJ405" s="24" t="s">
        <v>1453</v>
      </c>
      <c r="GK405" t="s">
        <v>1454</v>
      </c>
      <c r="GL405" t="s">
        <v>609</v>
      </c>
      <c r="GM405" s="24" t="s">
        <v>622</v>
      </c>
      <c r="GN405" s="24" t="s">
        <v>622</v>
      </c>
      <c r="GO405" t="s">
        <v>623</v>
      </c>
      <c r="GP405" t="s">
        <v>623</v>
      </c>
      <c r="GQ405" s="24" t="s">
        <v>444</v>
      </c>
      <c r="GR405" s="24" t="s">
        <v>444</v>
      </c>
      <c r="GS405" t="s">
        <v>444</v>
      </c>
      <c r="GT405" t="s">
        <v>444</v>
      </c>
      <c r="GU405" s="24" t="s">
        <v>444</v>
      </c>
      <c r="GV405" s="24" t="s">
        <v>444</v>
      </c>
      <c r="GW405" t="s">
        <v>444</v>
      </c>
      <c r="GX405" t="s">
        <v>444</v>
      </c>
      <c r="GY405" s="24" t="s">
        <v>444</v>
      </c>
      <c r="GZ405" s="24" t="s">
        <v>444</v>
      </c>
      <c r="HA405" t="s">
        <v>444</v>
      </c>
      <c r="HB405" t="s">
        <v>444</v>
      </c>
      <c r="HC405" s="24" t="s">
        <v>444</v>
      </c>
      <c r="HD405" s="24" t="s">
        <v>444</v>
      </c>
      <c r="HE405" t="s">
        <v>444</v>
      </c>
      <c r="HF405" t="s">
        <v>444</v>
      </c>
      <c r="HG405" s="24" t="s">
        <v>444</v>
      </c>
      <c r="HH405" s="24" t="s">
        <v>444</v>
      </c>
      <c r="HI405" t="s">
        <v>444</v>
      </c>
      <c r="HJ405" t="s">
        <v>444</v>
      </c>
      <c r="HK405" s="24" t="s">
        <v>444</v>
      </c>
      <c r="HL405" s="24" t="s">
        <v>444</v>
      </c>
      <c r="HM405" t="s">
        <v>444</v>
      </c>
      <c r="HN405" t="s">
        <v>444</v>
      </c>
      <c r="HO405" s="24" t="s">
        <v>444</v>
      </c>
      <c r="HP405" s="24" t="s">
        <v>444</v>
      </c>
      <c r="HQ405" t="s">
        <v>444</v>
      </c>
      <c r="HR405" t="s">
        <v>444</v>
      </c>
      <c r="HS405" s="24" t="s">
        <v>444</v>
      </c>
      <c r="HT405" s="24" t="s">
        <v>444</v>
      </c>
      <c r="HU405" t="s">
        <v>444</v>
      </c>
      <c r="HV405" t="s">
        <v>444</v>
      </c>
      <c r="HW405" s="24" t="s">
        <v>444</v>
      </c>
      <c r="HX405" s="24" t="s">
        <v>444</v>
      </c>
      <c r="HY405" t="s">
        <v>444</v>
      </c>
      <c r="HZ405" t="s">
        <v>444</v>
      </c>
      <c r="IA405" t="s">
        <v>2880</v>
      </c>
      <c r="IB405" t="s">
        <v>2736</v>
      </c>
      <c r="IC405" t="s">
        <v>2854</v>
      </c>
      <c r="ID405" s="33" t="b" cm="1">
        <f t="array" ref="ID405">_xlfn.IFNA(MATCH($A$2,_xlfn.NUMBERVALUE(Table_Query_from_MF_DSNP62[[#This Row],[CL_GLACCT_DR1]:[CL_GLACCT_CR4]]),0),0)&gt;=1</f>
        <v>1</v>
      </c>
      <c r="IE405" s="33" t="b">
        <f>OR(Table_Query_from_MF_DSNP62[[#This Row],[Pair1]:[Pair25]])</f>
        <v>1</v>
      </c>
      <c r="IF405" s="33">
        <f>_xlfn.IFNA(MATCH(TRUE,Table_Query_from_MF_DSNP62[[#This Row],[Pair1]:[Pair25]],0),"none")</f>
        <v>2</v>
      </c>
      <c r="IG405" s="33" t="b">
        <f>AND($A$2&gt;=_xlfn.NUMBERVALUE(Table_Query_from_MF_DSNP62[[#This Row],[CL_GL_ACCT_FR1]]),$A$2&lt;=_xlfn.NUMBERVALUE(Table_Query_from_MF_DSNP62[[#This Row],[CL_GL_ACCT_TO1]]))</f>
        <v>0</v>
      </c>
      <c r="IH405" s="33" t="b">
        <f>AND($A$2&gt;=_xlfn.NUMBERVALUE(Table_Query_from_MF_DSNP62[[#This Row],[CL_GL_ACCT_FR2]]),$A$2&lt;=_xlfn.NUMBERVALUE(Table_Query_from_MF_DSNP62[[#This Row],[CL_GL_ACCT_TO2]]))</f>
        <v>1</v>
      </c>
      <c r="II405" s="33" t="b">
        <f>AND($A$2&gt;=_xlfn.NUMBERVALUE(Table_Query_from_MF_DSNP62[[#This Row],[CL_GL_ACCT_FR3]]),$A$2&lt;=_xlfn.NUMBERVALUE(Table_Query_from_MF_DSNP62[[#This Row],[CL_GL_ACCT_TO3]]))</f>
        <v>1</v>
      </c>
      <c r="IJ405" s="33" t="b">
        <f>AND($A$2&gt;=_xlfn.NUMBERVALUE(Table_Query_from_MF_DSNP62[[#This Row],[CL_GL_ACCT_FR4]]),$A$2&lt;=_xlfn.NUMBERVALUE(Table_Query_from_MF_DSNP62[[#This Row],[CL_GL_ACCT_TO4]]))</f>
        <v>1</v>
      </c>
      <c r="IK405" s="33" t="b">
        <f>AND($A$2&gt;=_xlfn.NUMBERVALUE(Table_Query_from_MF_DSNP62[[#This Row],[CL_GL_ACCT_FR5]]),$A$2&lt;=_xlfn.NUMBERVALUE(Table_Query_from_MF_DSNP62[[#This Row],[CL_GL_ACCT_TO5]]))</f>
        <v>1</v>
      </c>
      <c r="IL405" s="33" t="b">
        <f>AND($A$2&gt;=_xlfn.NUMBERVALUE(Table_Query_from_MF_DSNP62[[#This Row],[CL_GL_ACCT_FR6]]),$A$2&lt;=_xlfn.NUMBERVALUE(Table_Query_from_MF_DSNP62[[#This Row],[CL_GL_ACCT_TO6]]))</f>
        <v>1</v>
      </c>
      <c r="IM405" s="33" t="b">
        <f>AND($A$2&gt;=_xlfn.NUMBERVALUE(Table_Query_from_MF_DSNP62[[#This Row],[CL_GL_ACCT_FR7]]),$A$2&lt;=_xlfn.NUMBERVALUE(Table_Query_from_MF_DSNP62[[#This Row],[CL_GL_ACCT_TO7]]))</f>
        <v>1</v>
      </c>
      <c r="IN405" s="33" t="b">
        <f>AND($A$2&gt;=_xlfn.NUMBERVALUE(Table_Query_from_MF_DSNP62[[#This Row],[CL_GL_ACCT_FR8]]),$A$2&lt;=_xlfn.NUMBERVALUE(Table_Query_from_MF_DSNP62[[#This Row],[CL_GL_ACCT_TO8]]))</f>
        <v>1</v>
      </c>
      <c r="IO405" s="33" t="b">
        <f>AND($A$2&gt;=_xlfn.NUMBERVALUE(Table_Query_from_MF_DSNP62[[#This Row],[CL_GL_ACCT_FR9]]),$A$2&lt;=_xlfn.NUMBERVALUE(Table_Query_from_MF_DSNP62[[#This Row],[CL_GL_ACCT_TO9]]))</f>
        <v>1</v>
      </c>
      <c r="IP405" s="33" t="b">
        <f>AND($A$2&gt;=_xlfn.NUMBERVALUE(Table_Query_from_MF_DSNP62[[#This Row],[CL_GL_ACCT_FR10]]),$A$2&lt;=_xlfn.NUMBERVALUE(Table_Query_from_MF_DSNP62[[#This Row],[CL_GL_ACCT_TO10]]))</f>
        <v>1</v>
      </c>
      <c r="IQ405" s="33" t="b">
        <f>AND($A$2&gt;=_xlfn.NUMBERVALUE(Table_Query_from_MF_DSNP62[[#This Row],[CL_GL_ACCT_FR11]]),$A$2&lt;=_xlfn.NUMBERVALUE(Table_Query_from_MF_DSNP62[[#This Row],[CL_GL_ACCT_TO11]]))</f>
        <v>1</v>
      </c>
      <c r="IR405" s="33" t="b">
        <f>AND($A$2&gt;=_xlfn.NUMBERVALUE(Table_Query_from_MF_DSNP62[[#This Row],[CL_GL_ACCT_FR12]]),$A$2&lt;=_xlfn.NUMBERVALUE(Table_Query_from_MF_DSNP62[[#This Row],[CL_GL_ACCT_TO12]]))</f>
        <v>1</v>
      </c>
      <c r="IS405" s="33" t="b">
        <f>AND($A$2&gt;=_xlfn.NUMBERVALUE(Table_Query_from_MF_DSNP62[[#This Row],[CL_GL_ACCT_FR13]]),$A$2&lt;=_xlfn.NUMBERVALUE(Table_Query_from_MF_DSNP62[[#This Row],[CL_GL_ACCT_TO13]]))</f>
        <v>1</v>
      </c>
      <c r="IT405" s="33" t="b">
        <f>AND($A$2&gt;=_xlfn.NUMBERVALUE(Table_Query_from_MF_DSNP62[[#This Row],[CL_GL_ACCT_FR14]]),$A$2&lt;=_xlfn.NUMBERVALUE(Table_Query_from_MF_DSNP62[[#This Row],[CL_GL_ACCT_TO14]]))</f>
        <v>1</v>
      </c>
      <c r="IU405" s="33" t="b">
        <f>AND($A$2&gt;=_xlfn.NUMBERVALUE(Table_Query_from_MF_DSNP62[[#This Row],[CL_GL_ACCT_FR15]]),$A$2&lt;=_xlfn.NUMBERVALUE(Table_Query_from_MF_DSNP62[[#This Row],[CL_GL_ACCT_TO15]]))</f>
        <v>1</v>
      </c>
      <c r="IV405" s="33" t="b">
        <f>AND($A$2&gt;=_xlfn.NUMBERVALUE(Table_Query_from_MF_DSNP62[[#This Row],[CL_GL_ACCT_FR16]]),$A$2&lt;=_xlfn.NUMBERVALUE(Table_Query_from_MF_DSNP62[[#This Row],[CL_GL_ACCT_TO16]]))</f>
        <v>1</v>
      </c>
      <c r="IW405" s="33" t="b">
        <f>AND($A$2&gt;=_xlfn.NUMBERVALUE(Table_Query_from_MF_DSNP62[[#This Row],[CL_GL_ACCT_FR17]]),$A$2&lt;=_xlfn.NUMBERVALUE(Table_Query_from_MF_DSNP62[[#This Row],[CL_GL_ACCT_TO17]]))</f>
        <v>1</v>
      </c>
      <c r="IX405" s="33" t="b">
        <f>AND($A$2&gt;=_xlfn.NUMBERVALUE(Table_Query_from_MF_DSNP62[[#This Row],[CL_GL_ACCT_FR18]]),$A$2&lt;=_xlfn.NUMBERVALUE(Table_Query_from_MF_DSNP62[[#This Row],[CL_GL_ACCT_TO18]]))</f>
        <v>1</v>
      </c>
      <c r="IY405" s="33" t="b">
        <f>AND($A$2&gt;=_xlfn.NUMBERVALUE(Table_Query_from_MF_DSNP62[[#This Row],[CL_GL_ACCT_FR19]]),$A$2&lt;=_xlfn.NUMBERVALUE(Table_Query_from_MF_DSNP62[[#This Row],[CL_GL_ACCT_TO19]]))</f>
        <v>1</v>
      </c>
      <c r="IZ405" s="33" t="b">
        <f>AND($A$2&gt;=_xlfn.NUMBERVALUE(Table_Query_from_MF_DSNP62[[#This Row],[CL_GL_ACCT_FR20]]),$A$2&lt;=_xlfn.NUMBERVALUE(Table_Query_from_MF_DSNP62[[#This Row],[CL_GL_ACCT_TO20]]))</f>
        <v>1</v>
      </c>
      <c r="JA405" s="33" t="b">
        <f>AND($A$2&gt;=_xlfn.NUMBERVALUE(Table_Query_from_MF_DSNP62[[#This Row],[CL_GL_ACCT_FR21]]),$A$2&lt;=_xlfn.NUMBERVALUE(Table_Query_from_MF_DSNP62[[#This Row],[CL_GL_ACCT_TO21]]))</f>
        <v>1</v>
      </c>
      <c r="JB405" s="33" t="b">
        <f>AND($A$2&gt;=_xlfn.NUMBERVALUE(Table_Query_from_MF_DSNP62[[#This Row],[CL_GL_ACCT_FR22]]),$A$2&lt;=_xlfn.NUMBERVALUE(Table_Query_from_MF_DSNP62[[#This Row],[CL_GL_ACCT_TO22]]))</f>
        <v>1</v>
      </c>
      <c r="JC405" s="33" t="b">
        <f>AND($A$2&gt;=_xlfn.NUMBERVALUE(Table_Query_from_MF_DSNP62[[#This Row],[CL_GL_ACCT_FR23]]),$A$2&lt;=_xlfn.NUMBERVALUE(Table_Query_from_MF_DSNP62[[#This Row],[CL_GL_ACCT_TO23]]))</f>
        <v>1</v>
      </c>
      <c r="JD405" s="33" t="b">
        <f>AND($A$2&gt;=_xlfn.NUMBERVALUE(Table_Query_from_MF_DSNP62[[#This Row],[CL_GL_ACCT_FR24]]),$A$2&lt;=_xlfn.NUMBERVALUE(Table_Query_from_MF_DSNP62[[#This Row],[CL_GL_ACCT_TO24]]))</f>
        <v>1</v>
      </c>
      <c r="JE405" s="33" t="b">
        <f>AND($A$2&gt;=_xlfn.NUMBERVALUE(Table_Query_from_MF_DSNP62[[#This Row],[CL_GL_ACCT_FR25]]),$A$2&lt;=_xlfn.NUMBERVALUE(Table_Query_from_MF_DSNP62[[#This Row],[CL_GL_ACCT_TO25]]))</f>
        <v>1</v>
      </c>
      <c r="JF405" s="33" t="b">
        <f>OR(Table_Query_from_MF_DSNP62[[#This Row],[PairA]:[PairO]])</f>
        <v>1</v>
      </c>
      <c r="JG405" s="33">
        <f>_xlfn.IFNA(MATCH(TRUE,Table_Query_from_MF_DSNP62[[#This Row],[PairA]:[PairO]],0),"none")</f>
        <v>5</v>
      </c>
      <c r="JH405" s="33" t="b">
        <f>AND($B$2&gt;=_xlfn.NUMBERVALUE(Table_Query_from_MF_DSNP62[[#This Row],[CL_CMP_OBJ_FR1]]),$B$2&lt;=_xlfn.NUMBERVALUE(Table_Query_from_MF_DSNP62[[#This Row],[CL_CMP_OBJ_TO1]]))</f>
        <v>0</v>
      </c>
      <c r="JI405" s="33" t="b">
        <f>AND($B$2&gt;=_xlfn.NUMBERVALUE(Table_Query_from_MF_DSNP62[[#This Row],[CL_CMP_OBJ_FR2]]),$B$2&lt;=_xlfn.NUMBERVALUE(Table_Query_from_MF_DSNP62[[#This Row],[CL_CMP_OBJ_TO2]]))</f>
        <v>0</v>
      </c>
      <c r="JJ405" s="33" t="b">
        <f>AND($B$2&gt;=_xlfn.NUMBERVALUE(Table_Query_from_MF_DSNP62[[#This Row],[CL_CMP_OBJ_FR3]]),$B$2&lt;=_xlfn.NUMBERVALUE(Table_Query_from_MF_DSNP62[[#This Row],[CL_CMP_OBJ_TO3]]))</f>
        <v>0</v>
      </c>
      <c r="JK405" s="33" t="b">
        <f>AND($B$2&gt;=_xlfn.NUMBERVALUE(Table_Query_from_MF_DSNP62[[#This Row],[CL_CMP_OBJ_FR4]]),$B$2&lt;=_xlfn.NUMBERVALUE(Table_Query_from_MF_DSNP62[[#This Row],[CL_CMP_OBJ_TO4]]))</f>
        <v>0</v>
      </c>
      <c r="JL405" s="33" t="b">
        <f>AND($B$2&gt;=_xlfn.NUMBERVALUE(Table_Query_from_MF_DSNP62[[#This Row],[CL_CMP_OBJ_FR5]]),$B$2&lt;=_xlfn.NUMBERVALUE(Table_Query_from_MF_DSNP62[[#This Row],[CL_CMP_OBJ_TO5]]))</f>
        <v>1</v>
      </c>
      <c r="JM405" s="33" t="b">
        <f>AND($B$2&gt;=_xlfn.NUMBERVALUE(Table_Query_from_MF_DSNP62[[#This Row],[CL_CMP_OBJ_FR6]]),$B$2&lt;=_xlfn.NUMBERVALUE(Table_Query_from_MF_DSNP62[[#This Row],[CL_CMP_OBJ_TO6]]))</f>
        <v>1</v>
      </c>
      <c r="JN405" s="33" t="b">
        <f>AND($B$2&gt;=_xlfn.NUMBERVALUE(Table_Query_from_MF_DSNP62[[#This Row],[CL_CMP_OBJ_FR7]]),$B$2&lt;=_xlfn.NUMBERVALUE(Table_Query_from_MF_DSNP62[[#This Row],[CL_CMP_OBJ_TO7]]))</f>
        <v>1</v>
      </c>
      <c r="JO405" s="33" t="b">
        <f>AND($B$2&gt;=_xlfn.NUMBERVALUE(Table_Query_from_MF_DSNP62[[#This Row],[CL_CMP_OBJ_FR8]]),$B$2&lt;=_xlfn.NUMBERVALUE(Table_Query_from_MF_DSNP62[[#This Row],[CL_CMP_OBJ_TO8]]))</f>
        <v>1</v>
      </c>
      <c r="JP405" s="33" t="b">
        <f>AND($B$2&gt;=_xlfn.NUMBERVALUE(Table_Query_from_MF_DSNP62[[#This Row],[CL_CMP_OBJ_FR9]]),$B$2&lt;=_xlfn.NUMBERVALUE(Table_Query_from_MF_DSNP62[[#This Row],[CL_CMP_OBJ_TO9]]))</f>
        <v>1</v>
      </c>
      <c r="JQ405" s="33" t="b">
        <f>AND($B$2&gt;=_xlfn.NUMBERVALUE(Table_Query_from_MF_DSNP62[[#This Row],[CL_CMP_OBJ_FR10]]),$B$2&lt;=_xlfn.NUMBERVALUE(Table_Query_from_MF_DSNP62[[#This Row],[CL_CMP_OBJ_TO10]]))</f>
        <v>1</v>
      </c>
      <c r="JR405" s="33" t="b">
        <f>AND($B$2&gt;=_xlfn.NUMBERVALUE(Table_Query_from_MF_DSNP62[[#This Row],[CL_CMP_OBJ_FR11]]),$B$2&lt;=_xlfn.NUMBERVALUE(Table_Query_from_MF_DSNP62[[#This Row],[CL_CMP_OBJ_TO11]]))</f>
        <v>1</v>
      </c>
      <c r="JS405" s="33" t="b">
        <f>AND($B$2&gt;=_xlfn.NUMBERVALUE(Table_Query_from_MF_DSNP62[[#This Row],[CL_CMP_OBJ_FR12]]),$B$2&lt;=_xlfn.NUMBERVALUE(Table_Query_from_MF_DSNP62[[#This Row],[CL_CMP_OBJ_TO12]]))</f>
        <v>1</v>
      </c>
      <c r="JT405" s="33" t="b">
        <f>AND($B$2&gt;=_xlfn.NUMBERVALUE(Table_Query_from_MF_DSNP62[[#This Row],[CL_CMP_OBJ_FR13]]),$B$2&lt;=_xlfn.NUMBERVALUE(Table_Query_from_MF_DSNP62[[#This Row],[CL_CMP_OBJ_TO13]]))</f>
        <v>1</v>
      </c>
      <c r="JU405" s="33" t="b">
        <f>AND($B$2&gt;=_xlfn.NUMBERVALUE(Table_Query_from_MF_DSNP62[[#This Row],[CL_CMP_OBJ_FR14]]),$B$2&lt;=_xlfn.NUMBERVALUE(Table_Query_from_MF_DSNP62[[#This Row],[CL_CMP_OBJ_TO14]]))</f>
        <v>1</v>
      </c>
      <c r="JV405" s="33" t="b">
        <f>AND($B$2&gt;=_xlfn.NUMBERVALUE(Table_Query_from_MF_DSNP62[[#This Row],[CL_CMP_OBJ_FR15]]),$B$2&lt;=_xlfn.NUMBERVALUE(Table_Query_from_MF_DSNP62[[#This Row],[CL_CMP_OBJ_TO15]]))</f>
        <v>1</v>
      </c>
    </row>
    <row r="406" spans="1:282" x14ac:dyDescent="0.25">
      <c r="A406" t="b">
        <f>OR(,Table_Query_from_MF_DSNP62[[#This Row],[Desired GL included as "hard-coded" GL?]],Table_Query_from_MF_DSNP62[[#This Row],[Desired GL included as "Open GL"?]])</f>
        <v>1</v>
      </c>
      <c r="B406" t="b">
        <f>Table_Query_from_MF_DSNP62[[#This Row],[Desired CObj included as "Open CObj"?]]</f>
        <v>1</v>
      </c>
      <c r="C406" t="s">
        <v>2026</v>
      </c>
      <c r="D406" t="s">
        <v>2027</v>
      </c>
      <c r="E406" t="s">
        <v>15</v>
      </c>
      <c r="F406" s="24" t="s">
        <v>86</v>
      </c>
      <c r="G406" t="s">
        <v>80</v>
      </c>
      <c r="H406" s="24" t="s">
        <v>444</v>
      </c>
      <c r="I406" t="s">
        <v>444</v>
      </c>
      <c r="J406" s="24" t="s">
        <v>444</v>
      </c>
      <c r="K406" t="s">
        <v>444</v>
      </c>
      <c r="L406" s="24" t="s">
        <v>444</v>
      </c>
      <c r="M406" t="s">
        <v>444</v>
      </c>
      <c r="N406" t="s">
        <v>444</v>
      </c>
      <c r="O406" t="s">
        <v>444</v>
      </c>
      <c r="P406" t="s">
        <v>444</v>
      </c>
      <c r="Q406" t="s">
        <v>15</v>
      </c>
      <c r="R406" t="s">
        <v>444</v>
      </c>
      <c r="S406" t="s">
        <v>442</v>
      </c>
      <c r="T406" t="s">
        <v>447</v>
      </c>
      <c r="U406" t="s">
        <v>444</v>
      </c>
      <c r="V406" t="s">
        <v>444</v>
      </c>
      <c r="W406" t="s">
        <v>442</v>
      </c>
      <c r="X406" t="s">
        <v>442</v>
      </c>
      <c r="Y406" t="s">
        <v>444</v>
      </c>
      <c r="Z406" t="s">
        <v>442</v>
      </c>
      <c r="AA406" t="s">
        <v>442</v>
      </c>
      <c r="AB406" t="s">
        <v>442</v>
      </c>
      <c r="AC406" t="s">
        <v>444</v>
      </c>
      <c r="AD406" t="s">
        <v>444</v>
      </c>
      <c r="AE406" t="s">
        <v>444</v>
      </c>
      <c r="AF406" t="s">
        <v>444</v>
      </c>
      <c r="AG406" t="s">
        <v>442</v>
      </c>
      <c r="AH406" t="s">
        <v>444</v>
      </c>
      <c r="AI406" t="s">
        <v>447</v>
      </c>
      <c r="AJ406" t="s">
        <v>442</v>
      </c>
      <c r="AK406" t="s">
        <v>444</v>
      </c>
      <c r="AL406" t="s">
        <v>444</v>
      </c>
      <c r="AM406" t="s">
        <v>444</v>
      </c>
      <c r="AN406" t="s">
        <v>444</v>
      </c>
      <c r="AO406" t="s">
        <v>444</v>
      </c>
      <c r="AP406" t="s">
        <v>442</v>
      </c>
      <c r="AQ406" t="s">
        <v>1440</v>
      </c>
      <c r="AR406" t="s">
        <v>1451</v>
      </c>
      <c r="AS406" t="s">
        <v>162</v>
      </c>
      <c r="AT406" t="s">
        <v>10</v>
      </c>
      <c r="AU406" t="s">
        <v>444</v>
      </c>
      <c r="AV406" t="s">
        <v>442</v>
      </c>
      <c r="AW406" t="s">
        <v>444</v>
      </c>
      <c r="AX406" t="s">
        <v>444</v>
      </c>
      <c r="AY406" t="s">
        <v>444</v>
      </c>
      <c r="AZ406" t="s">
        <v>444</v>
      </c>
      <c r="BA406" t="s">
        <v>444</v>
      </c>
      <c r="BB406" t="s">
        <v>444</v>
      </c>
      <c r="BC406" t="s">
        <v>444</v>
      </c>
      <c r="BD406" t="s">
        <v>1359</v>
      </c>
      <c r="BE406" t="s">
        <v>444</v>
      </c>
      <c r="BF406" t="s">
        <v>1360</v>
      </c>
      <c r="BG406" t="s">
        <v>444</v>
      </c>
      <c r="BH406" t="s">
        <v>444</v>
      </c>
      <c r="BI406" t="s">
        <v>444</v>
      </c>
      <c r="BJ406" t="s">
        <v>444</v>
      </c>
      <c r="BK406" t="s">
        <v>444</v>
      </c>
      <c r="BL406" t="s">
        <v>444</v>
      </c>
      <c r="BM406" t="s">
        <v>444</v>
      </c>
      <c r="BN406" t="s">
        <v>444</v>
      </c>
      <c r="BO406" t="s">
        <v>444</v>
      </c>
      <c r="BP406" t="s">
        <v>444</v>
      </c>
      <c r="BQ406" t="s">
        <v>444</v>
      </c>
      <c r="BR406" t="s">
        <v>444</v>
      </c>
      <c r="BS406" t="s">
        <v>444</v>
      </c>
      <c r="BT406" t="s">
        <v>444</v>
      </c>
      <c r="BU406" t="s">
        <v>444</v>
      </c>
      <c r="BV406" t="s">
        <v>444</v>
      </c>
      <c r="BW406" t="s">
        <v>444</v>
      </c>
      <c r="BX406" t="s">
        <v>444</v>
      </c>
      <c r="BY406" t="s">
        <v>444</v>
      </c>
      <c r="BZ406" t="s">
        <v>444</v>
      </c>
      <c r="CA406" t="s">
        <v>444</v>
      </c>
      <c r="CB406" t="s">
        <v>444</v>
      </c>
      <c r="CC406" t="s">
        <v>444</v>
      </c>
      <c r="CD406" t="s">
        <v>444</v>
      </c>
      <c r="CE406" t="s">
        <v>444</v>
      </c>
      <c r="CF406" t="s">
        <v>444</v>
      </c>
      <c r="CG406" t="s">
        <v>444</v>
      </c>
      <c r="CH406" t="s">
        <v>444</v>
      </c>
      <c r="CI406" t="s">
        <v>444</v>
      </c>
      <c r="CJ406" t="s">
        <v>444</v>
      </c>
      <c r="CK406" t="s">
        <v>444</v>
      </c>
      <c r="CL406" t="s">
        <v>444</v>
      </c>
      <c r="CM406" t="s">
        <v>444</v>
      </c>
      <c r="CN406" t="s">
        <v>444</v>
      </c>
      <c r="CO406" t="s">
        <v>444</v>
      </c>
      <c r="CP406" t="s">
        <v>444</v>
      </c>
      <c r="CQ406" t="s">
        <v>444</v>
      </c>
      <c r="CR406" t="s">
        <v>444</v>
      </c>
      <c r="CS406" t="s">
        <v>444</v>
      </c>
      <c r="CT406" t="s">
        <v>444</v>
      </c>
      <c r="CU406" t="s">
        <v>282</v>
      </c>
      <c r="CV406" t="s">
        <v>2882</v>
      </c>
      <c r="CW406" t="s">
        <v>2858</v>
      </c>
      <c r="CX406" t="s">
        <v>2859</v>
      </c>
      <c r="CY406" t="s">
        <v>1472</v>
      </c>
      <c r="CZ406" t="s">
        <v>1473</v>
      </c>
      <c r="DA406" t="s">
        <v>444</v>
      </c>
      <c r="DB406" t="s">
        <v>444</v>
      </c>
      <c r="DC406" t="s">
        <v>444</v>
      </c>
      <c r="DD406" t="s">
        <v>444</v>
      </c>
      <c r="DE406" t="s">
        <v>444</v>
      </c>
      <c r="DF406" t="s">
        <v>444</v>
      </c>
      <c r="DG406" t="s">
        <v>444</v>
      </c>
      <c r="DH406" t="s">
        <v>444</v>
      </c>
      <c r="DI406" t="s">
        <v>1995</v>
      </c>
      <c r="DJ406" t="s">
        <v>282</v>
      </c>
      <c r="DK406" t="s">
        <v>1440</v>
      </c>
      <c r="DL406" t="s">
        <v>1451</v>
      </c>
      <c r="DM406" t="s">
        <v>444</v>
      </c>
      <c r="DN406" t="s">
        <v>444</v>
      </c>
      <c r="DO406" t="s">
        <v>444</v>
      </c>
      <c r="DP406" t="s">
        <v>444</v>
      </c>
      <c r="DQ406" t="s">
        <v>444</v>
      </c>
      <c r="DR406" t="s">
        <v>444</v>
      </c>
      <c r="DS406" t="s">
        <v>444</v>
      </c>
      <c r="DT406" s="24" t="s">
        <v>444</v>
      </c>
      <c r="DU406" s="24" t="s">
        <v>444</v>
      </c>
      <c r="DV406" t="s">
        <v>444</v>
      </c>
      <c r="DW406" t="s">
        <v>444</v>
      </c>
      <c r="DX406" s="24" t="s">
        <v>444</v>
      </c>
      <c r="DY406" s="24" t="s">
        <v>444</v>
      </c>
      <c r="DZ406" t="s">
        <v>444</v>
      </c>
      <c r="EA406" t="s">
        <v>444</v>
      </c>
      <c r="EB406" s="24" t="s">
        <v>444</v>
      </c>
      <c r="EC406" s="24" t="s">
        <v>444</v>
      </c>
      <c r="ED406" t="s">
        <v>444</v>
      </c>
      <c r="EE406" t="s">
        <v>444</v>
      </c>
      <c r="EF406" s="24" t="s">
        <v>444</v>
      </c>
      <c r="EG406" s="24" t="s">
        <v>444</v>
      </c>
      <c r="EH406" t="s">
        <v>444</v>
      </c>
      <c r="EI406" t="s">
        <v>444</v>
      </c>
      <c r="EJ406" s="24" t="s">
        <v>444</v>
      </c>
      <c r="EK406" s="24" t="s">
        <v>444</v>
      </c>
      <c r="EL406" t="s">
        <v>444</v>
      </c>
      <c r="EM406" t="s">
        <v>444</v>
      </c>
      <c r="EN406" s="24" t="s">
        <v>444</v>
      </c>
      <c r="EO406" s="24" t="s">
        <v>444</v>
      </c>
      <c r="EP406" t="s">
        <v>444</v>
      </c>
      <c r="EQ406" t="s">
        <v>444</v>
      </c>
      <c r="ER406" s="24" t="s">
        <v>444</v>
      </c>
      <c r="ES406" s="24" t="s">
        <v>444</v>
      </c>
      <c r="ET406" t="s">
        <v>444</v>
      </c>
      <c r="EU406" t="s">
        <v>444</v>
      </c>
      <c r="EV406" s="24" t="s">
        <v>444</v>
      </c>
      <c r="EW406" s="24" t="s">
        <v>444</v>
      </c>
      <c r="EX406" t="s">
        <v>444</v>
      </c>
      <c r="EY406" t="s">
        <v>444</v>
      </c>
      <c r="EZ406" s="24" t="s">
        <v>444</v>
      </c>
      <c r="FA406" s="24" t="s">
        <v>444</v>
      </c>
      <c r="FB406" t="s">
        <v>444</v>
      </c>
      <c r="FC406" t="s">
        <v>444</v>
      </c>
      <c r="FD406" s="24" t="s">
        <v>444</v>
      </c>
      <c r="FE406" s="24" t="s">
        <v>444</v>
      </c>
      <c r="FF406" t="s">
        <v>444</v>
      </c>
      <c r="FG406" t="s">
        <v>444</v>
      </c>
      <c r="FH406" s="24" t="s">
        <v>444</v>
      </c>
      <c r="FI406" s="24" t="s">
        <v>444</v>
      </c>
      <c r="FJ406" t="s">
        <v>444</v>
      </c>
      <c r="FK406" t="s">
        <v>444</v>
      </c>
      <c r="FL406" s="24" t="s">
        <v>444</v>
      </c>
      <c r="FM406" s="24" t="s">
        <v>444</v>
      </c>
      <c r="FN406" t="s">
        <v>444</v>
      </c>
      <c r="FO406" t="s">
        <v>444</v>
      </c>
      <c r="FP406" s="24" t="s">
        <v>444</v>
      </c>
      <c r="FQ406" s="24" t="s">
        <v>444</v>
      </c>
      <c r="FR406" t="s">
        <v>444</v>
      </c>
      <c r="FS406" t="s">
        <v>444</v>
      </c>
      <c r="FT406" s="24" t="s">
        <v>444</v>
      </c>
      <c r="FU406" s="24" t="s">
        <v>444</v>
      </c>
      <c r="FV406" t="s">
        <v>444</v>
      </c>
      <c r="FW406" t="s">
        <v>444</v>
      </c>
      <c r="FX406" s="24" t="s">
        <v>444</v>
      </c>
      <c r="FY406" s="24" t="s">
        <v>444</v>
      </c>
      <c r="FZ406" t="s">
        <v>444</v>
      </c>
      <c r="GA406" t="s">
        <v>444</v>
      </c>
      <c r="GB406" s="24" t="s">
        <v>444</v>
      </c>
      <c r="GC406" s="24" t="s">
        <v>444</v>
      </c>
      <c r="GD406" t="s">
        <v>444</v>
      </c>
      <c r="GE406" t="s">
        <v>444</v>
      </c>
      <c r="GF406" s="24" t="s">
        <v>444</v>
      </c>
      <c r="GG406" s="24" t="s">
        <v>444</v>
      </c>
      <c r="GH406" t="s">
        <v>444</v>
      </c>
      <c r="GI406" s="24" t="s">
        <v>444</v>
      </c>
      <c r="GJ406" s="24" t="s">
        <v>444</v>
      </c>
      <c r="GK406" t="s">
        <v>444</v>
      </c>
      <c r="GL406" t="s">
        <v>444</v>
      </c>
      <c r="GM406" s="24" t="s">
        <v>444</v>
      </c>
      <c r="GN406" s="24" t="s">
        <v>444</v>
      </c>
      <c r="GO406" t="s">
        <v>444</v>
      </c>
      <c r="GP406" t="s">
        <v>444</v>
      </c>
      <c r="GQ406" s="24" t="s">
        <v>444</v>
      </c>
      <c r="GR406" s="24" t="s">
        <v>444</v>
      </c>
      <c r="GS406" t="s">
        <v>444</v>
      </c>
      <c r="GT406" t="s">
        <v>444</v>
      </c>
      <c r="GU406" s="24" t="s">
        <v>444</v>
      </c>
      <c r="GV406" s="24" t="s">
        <v>444</v>
      </c>
      <c r="GW406" t="s">
        <v>444</v>
      </c>
      <c r="GX406" t="s">
        <v>444</v>
      </c>
      <c r="GY406" s="24" t="s">
        <v>444</v>
      </c>
      <c r="GZ406" s="24" t="s">
        <v>444</v>
      </c>
      <c r="HA406" t="s">
        <v>444</v>
      </c>
      <c r="HB406" t="s">
        <v>444</v>
      </c>
      <c r="HC406" s="24" t="s">
        <v>444</v>
      </c>
      <c r="HD406" s="24" t="s">
        <v>444</v>
      </c>
      <c r="HE406" t="s">
        <v>444</v>
      </c>
      <c r="HF406" t="s">
        <v>444</v>
      </c>
      <c r="HG406" s="24" t="s">
        <v>444</v>
      </c>
      <c r="HH406" s="24" t="s">
        <v>444</v>
      </c>
      <c r="HI406" t="s">
        <v>444</v>
      </c>
      <c r="HJ406" t="s">
        <v>444</v>
      </c>
      <c r="HK406" s="24" t="s">
        <v>444</v>
      </c>
      <c r="HL406" s="24" t="s">
        <v>444</v>
      </c>
      <c r="HM406" t="s">
        <v>444</v>
      </c>
      <c r="HN406" t="s">
        <v>444</v>
      </c>
      <c r="HO406" s="24" t="s">
        <v>444</v>
      </c>
      <c r="HP406" s="24" t="s">
        <v>444</v>
      </c>
      <c r="HQ406" t="s">
        <v>444</v>
      </c>
      <c r="HR406" t="s">
        <v>444</v>
      </c>
      <c r="HS406" s="24" t="s">
        <v>444</v>
      </c>
      <c r="HT406" s="24" t="s">
        <v>444</v>
      </c>
      <c r="HU406" t="s">
        <v>444</v>
      </c>
      <c r="HV406" t="s">
        <v>444</v>
      </c>
      <c r="HW406" s="24" t="s">
        <v>444</v>
      </c>
      <c r="HX406" s="24" t="s">
        <v>444</v>
      </c>
      <c r="HY406" t="s">
        <v>444</v>
      </c>
      <c r="HZ406" t="s">
        <v>444</v>
      </c>
      <c r="IA406" t="s">
        <v>2882</v>
      </c>
      <c r="IB406" t="s">
        <v>2858</v>
      </c>
      <c r="IC406" t="s">
        <v>2859</v>
      </c>
      <c r="ID406" s="33" t="b" cm="1">
        <f t="array" ref="ID406">_xlfn.IFNA(MATCH($A$2,_xlfn.NUMBERVALUE(Table_Query_from_MF_DSNP62[[#This Row],[CL_GLACCT_DR1]:[CL_GLACCT_CR4]]),0),0)&gt;=1</f>
        <v>1</v>
      </c>
      <c r="IE406" s="33" t="b">
        <f>OR(Table_Query_from_MF_DSNP62[[#This Row],[Pair1]:[Pair25]])</f>
        <v>1</v>
      </c>
      <c r="IF406" s="33">
        <f>_xlfn.IFNA(MATCH(TRUE,Table_Query_from_MF_DSNP62[[#This Row],[Pair1]:[Pair25]],0),"none")</f>
        <v>1</v>
      </c>
      <c r="IG406" s="33" t="b">
        <f>AND($A$2&gt;=_xlfn.NUMBERVALUE(Table_Query_from_MF_DSNP62[[#This Row],[CL_GL_ACCT_FR1]]),$A$2&lt;=_xlfn.NUMBERVALUE(Table_Query_from_MF_DSNP62[[#This Row],[CL_GL_ACCT_TO1]]))</f>
        <v>1</v>
      </c>
      <c r="IH406" s="33" t="b">
        <f>AND($A$2&gt;=_xlfn.NUMBERVALUE(Table_Query_from_MF_DSNP62[[#This Row],[CL_GL_ACCT_FR2]]),$A$2&lt;=_xlfn.NUMBERVALUE(Table_Query_from_MF_DSNP62[[#This Row],[CL_GL_ACCT_TO2]]))</f>
        <v>1</v>
      </c>
      <c r="II406" s="33" t="b">
        <f>AND($A$2&gt;=_xlfn.NUMBERVALUE(Table_Query_from_MF_DSNP62[[#This Row],[CL_GL_ACCT_FR3]]),$A$2&lt;=_xlfn.NUMBERVALUE(Table_Query_from_MF_DSNP62[[#This Row],[CL_GL_ACCT_TO3]]))</f>
        <v>1</v>
      </c>
      <c r="IJ406" s="33" t="b">
        <f>AND($A$2&gt;=_xlfn.NUMBERVALUE(Table_Query_from_MF_DSNP62[[#This Row],[CL_GL_ACCT_FR4]]),$A$2&lt;=_xlfn.NUMBERVALUE(Table_Query_from_MF_DSNP62[[#This Row],[CL_GL_ACCT_TO4]]))</f>
        <v>1</v>
      </c>
      <c r="IK406" s="33" t="b">
        <f>AND($A$2&gt;=_xlfn.NUMBERVALUE(Table_Query_from_MF_DSNP62[[#This Row],[CL_GL_ACCT_FR5]]),$A$2&lt;=_xlfn.NUMBERVALUE(Table_Query_from_MF_DSNP62[[#This Row],[CL_GL_ACCT_TO5]]))</f>
        <v>1</v>
      </c>
      <c r="IL406" s="33" t="b">
        <f>AND($A$2&gt;=_xlfn.NUMBERVALUE(Table_Query_from_MF_DSNP62[[#This Row],[CL_GL_ACCT_FR6]]),$A$2&lt;=_xlfn.NUMBERVALUE(Table_Query_from_MF_DSNP62[[#This Row],[CL_GL_ACCT_TO6]]))</f>
        <v>1</v>
      </c>
      <c r="IM406" s="33" t="b">
        <f>AND($A$2&gt;=_xlfn.NUMBERVALUE(Table_Query_from_MF_DSNP62[[#This Row],[CL_GL_ACCT_FR7]]),$A$2&lt;=_xlfn.NUMBERVALUE(Table_Query_from_MF_DSNP62[[#This Row],[CL_GL_ACCT_TO7]]))</f>
        <v>1</v>
      </c>
      <c r="IN406" s="33" t="b">
        <f>AND($A$2&gt;=_xlfn.NUMBERVALUE(Table_Query_from_MF_DSNP62[[#This Row],[CL_GL_ACCT_FR8]]),$A$2&lt;=_xlfn.NUMBERVALUE(Table_Query_from_MF_DSNP62[[#This Row],[CL_GL_ACCT_TO8]]))</f>
        <v>1</v>
      </c>
      <c r="IO406" s="33" t="b">
        <f>AND($A$2&gt;=_xlfn.NUMBERVALUE(Table_Query_from_MF_DSNP62[[#This Row],[CL_GL_ACCT_FR9]]),$A$2&lt;=_xlfn.NUMBERVALUE(Table_Query_from_MF_DSNP62[[#This Row],[CL_GL_ACCT_TO9]]))</f>
        <v>1</v>
      </c>
      <c r="IP406" s="33" t="b">
        <f>AND($A$2&gt;=_xlfn.NUMBERVALUE(Table_Query_from_MF_DSNP62[[#This Row],[CL_GL_ACCT_FR10]]),$A$2&lt;=_xlfn.NUMBERVALUE(Table_Query_from_MF_DSNP62[[#This Row],[CL_GL_ACCT_TO10]]))</f>
        <v>1</v>
      </c>
      <c r="IQ406" s="33" t="b">
        <f>AND($A$2&gt;=_xlfn.NUMBERVALUE(Table_Query_from_MF_DSNP62[[#This Row],[CL_GL_ACCT_FR11]]),$A$2&lt;=_xlfn.NUMBERVALUE(Table_Query_from_MF_DSNP62[[#This Row],[CL_GL_ACCT_TO11]]))</f>
        <v>1</v>
      </c>
      <c r="IR406" s="33" t="b">
        <f>AND($A$2&gt;=_xlfn.NUMBERVALUE(Table_Query_from_MF_DSNP62[[#This Row],[CL_GL_ACCT_FR12]]),$A$2&lt;=_xlfn.NUMBERVALUE(Table_Query_from_MF_DSNP62[[#This Row],[CL_GL_ACCT_TO12]]))</f>
        <v>1</v>
      </c>
      <c r="IS406" s="33" t="b">
        <f>AND($A$2&gt;=_xlfn.NUMBERVALUE(Table_Query_from_MF_DSNP62[[#This Row],[CL_GL_ACCT_FR13]]),$A$2&lt;=_xlfn.NUMBERVALUE(Table_Query_from_MF_DSNP62[[#This Row],[CL_GL_ACCT_TO13]]))</f>
        <v>1</v>
      </c>
      <c r="IT406" s="33" t="b">
        <f>AND($A$2&gt;=_xlfn.NUMBERVALUE(Table_Query_from_MF_DSNP62[[#This Row],[CL_GL_ACCT_FR14]]),$A$2&lt;=_xlfn.NUMBERVALUE(Table_Query_from_MF_DSNP62[[#This Row],[CL_GL_ACCT_TO14]]))</f>
        <v>1</v>
      </c>
      <c r="IU406" s="33" t="b">
        <f>AND($A$2&gt;=_xlfn.NUMBERVALUE(Table_Query_from_MF_DSNP62[[#This Row],[CL_GL_ACCT_FR15]]),$A$2&lt;=_xlfn.NUMBERVALUE(Table_Query_from_MF_DSNP62[[#This Row],[CL_GL_ACCT_TO15]]))</f>
        <v>1</v>
      </c>
      <c r="IV406" s="33" t="b">
        <f>AND($A$2&gt;=_xlfn.NUMBERVALUE(Table_Query_from_MF_DSNP62[[#This Row],[CL_GL_ACCT_FR16]]),$A$2&lt;=_xlfn.NUMBERVALUE(Table_Query_from_MF_DSNP62[[#This Row],[CL_GL_ACCT_TO16]]))</f>
        <v>1</v>
      </c>
      <c r="IW406" s="33" t="b">
        <f>AND($A$2&gt;=_xlfn.NUMBERVALUE(Table_Query_from_MF_DSNP62[[#This Row],[CL_GL_ACCT_FR17]]),$A$2&lt;=_xlfn.NUMBERVALUE(Table_Query_from_MF_DSNP62[[#This Row],[CL_GL_ACCT_TO17]]))</f>
        <v>1</v>
      </c>
      <c r="IX406" s="33" t="b">
        <f>AND($A$2&gt;=_xlfn.NUMBERVALUE(Table_Query_from_MF_DSNP62[[#This Row],[CL_GL_ACCT_FR18]]),$A$2&lt;=_xlfn.NUMBERVALUE(Table_Query_from_MF_DSNP62[[#This Row],[CL_GL_ACCT_TO18]]))</f>
        <v>1</v>
      </c>
      <c r="IY406" s="33" t="b">
        <f>AND($A$2&gt;=_xlfn.NUMBERVALUE(Table_Query_from_MF_DSNP62[[#This Row],[CL_GL_ACCT_FR19]]),$A$2&lt;=_xlfn.NUMBERVALUE(Table_Query_from_MF_DSNP62[[#This Row],[CL_GL_ACCT_TO19]]))</f>
        <v>1</v>
      </c>
      <c r="IZ406" s="33" t="b">
        <f>AND($A$2&gt;=_xlfn.NUMBERVALUE(Table_Query_from_MF_DSNP62[[#This Row],[CL_GL_ACCT_FR20]]),$A$2&lt;=_xlfn.NUMBERVALUE(Table_Query_from_MF_DSNP62[[#This Row],[CL_GL_ACCT_TO20]]))</f>
        <v>1</v>
      </c>
      <c r="JA406" s="33" t="b">
        <f>AND($A$2&gt;=_xlfn.NUMBERVALUE(Table_Query_from_MF_DSNP62[[#This Row],[CL_GL_ACCT_FR21]]),$A$2&lt;=_xlfn.NUMBERVALUE(Table_Query_from_MF_DSNP62[[#This Row],[CL_GL_ACCT_TO21]]))</f>
        <v>1</v>
      </c>
      <c r="JB406" s="33" t="b">
        <f>AND($A$2&gt;=_xlfn.NUMBERVALUE(Table_Query_from_MF_DSNP62[[#This Row],[CL_GL_ACCT_FR22]]),$A$2&lt;=_xlfn.NUMBERVALUE(Table_Query_from_MF_DSNP62[[#This Row],[CL_GL_ACCT_TO22]]))</f>
        <v>1</v>
      </c>
      <c r="JC406" s="33" t="b">
        <f>AND($A$2&gt;=_xlfn.NUMBERVALUE(Table_Query_from_MF_DSNP62[[#This Row],[CL_GL_ACCT_FR23]]),$A$2&lt;=_xlfn.NUMBERVALUE(Table_Query_from_MF_DSNP62[[#This Row],[CL_GL_ACCT_TO23]]))</f>
        <v>1</v>
      </c>
      <c r="JD406" s="33" t="b">
        <f>AND($A$2&gt;=_xlfn.NUMBERVALUE(Table_Query_from_MF_DSNP62[[#This Row],[CL_GL_ACCT_FR24]]),$A$2&lt;=_xlfn.NUMBERVALUE(Table_Query_from_MF_DSNP62[[#This Row],[CL_GL_ACCT_TO24]]))</f>
        <v>1</v>
      </c>
      <c r="JE406" s="33" t="b">
        <f>AND($A$2&gt;=_xlfn.NUMBERVALUE(Table_Query_from_MF_DSNP62[[#This Row],[CL_GL_ACCT_FR25]]),$A$2&lt;=_xlfn.NUMBERVALUE(Table_Query_from_MF_DSNP62[[#This Row],[CL_GL_ACCT_TO25]]))</f>
        <v>1</v>
      </c>
      <c r="JF406" s="33" t="b">
        <f>OR(Table_Query_from_MF_DSNP62[[#This Row],[PairA]:[PairO]])</f>
        <v>1</v>
      </c>
      <c r="JG406" s="33">
        <f>_xlfn.IFNA(MATCH(TRUE,Table_Query_from_MF_DSNP62[[#This Row],[PairA]:[PairO]],0),"none")</f>
        <v>1</v>
      </c>
      <c r="JH406" s="33" t="b">
        <f>AND($B$2&gt;=_xlfn.NUMBERVALUE(Table_Query_from_MF_DSNP62[[#This Row],[CL_CMP_OBJ_FR1]]),$B$2&lt;=_xlfn.NUMBERVALUE(Table_Query_from_MF_DSNP62[[#This Row],[CL_CMP_OBJ_TO1]]))</f>
        <v>1</v>
      </c>
      <c r="JI406" s="33" t="b">
        <f>AND($B$2&gt;=_xlfn.NUMBERVALUE(Table_Query_from_MF_DSNP62[[#This Row],[CL_CMP_OBJ_FR2]]),$B$2&lt;=_xlfn.NUMBERVALUE(Table_Query_from_MF_DSNP62[[#This Row],[CL_CMP_OBJ_TO2]]))</f>
        <v>1</v>
      </c>
      <c r="JJ406" s="33" t="b">
        <f>AND($B$2&gt;=_xlfn.NUMBERVALUE(Table_Query_from_MF_DSNP62[[#This Row],[CL_CMP_OBJ_FR3]]),$B$2&lt;=_xlfn.NUMBERVALUE(Table_Query_from_MF_DSNP62[[#This Row],[CL_CMP_OBJ_TO3]]))</f>
        <v>1</v>
      </c>
      <c r="JK406" s="33" t="b">
        <f>AND($B$2&gt;=_xlfn.NUMBERVALUE(Table_Query_from_MF_DSNP62[[#This Row],[CL_CMP_OBJ_FR4]]),$B$2&lt;=_xlfn.NUMBERVALUE(Table_Query_from_MF_DSNP62[[#This Row],[CL_CMP_OBJ_TO4]]))</f>
        <v>1</v>
      </c>
      <c r="JL406" s="33" t="b">
        <f>AND($B$2&gt;=_xlfn.NUMBERVALUE(Table_Query_from_MF_DSNP62[[#This Row],[CL_CMP_OBJ_FR5]]),$B$2&lt;=_xlfn.NUMBERVALUE(Table_Query_from_MF_DSNP62[[#This Row],[CL_CMP_OBJ_TO5]]))</f>
        <v>1</v>
      </c>
      <c r="JM406" s="33" t="b">
        <f>AND($B$2&gt;=_xlfn.NUMBERVALUE(Table_Query_from_MF_DSNP62[[#This Row],[CL_CMP_OBJ_FR6]]),$B$2&lt;=_xlfn.NUMBERVALUE(Table_Query_from_MF_DSNP62[[#This Row],[CL_CMP_OBJ_TO6]]))</f>
        <v>1</v>
      </c>
      <c r="JN406" s="33" t="b">
        <f>AND($B$2&gt;=_xlfn.NUMBERVALUE(Table_Query_from_MF_DSNP62[[#This Row],[CL_CMP_OBJ_FR7]]),$B$2&lt;=_xlfn.NUMBERVALUE(Table_Query_from_MF_DSNP62[[#This Row],[CL_CMP_OBJ_TO7]]))</f>
        <v>1</v>
      </c>
      <c r="JO406" s="33" t="b">
        <f>AND($B$2&gt;=_xlfn.NUMBERVALUE(Table_Query_from_MF_DSNP62[[#This Row],[CL_CMP_OBJ_FR8]]),$B$2&lt;=_xlfn.NUMBERVALUE(Table_Query_from_MF_DSNP62[[#This Row],[CL_CMP_OBJ_TO8]]))</f>
        <v>1</v>
      </c>
      <c r="JP406" s="33" t="b">
        <f>AND($B$2&gt;=_xlfn.NUMBERVALUE(Table_Query_from_MF_DSNP62[[#This Row],[CL_CMP_OBJ_FR9]]),$B$2&lt;=_xlfn.NUMBERVALUE(Table_Query_from_MF_DSNP62[[#This Row],[CL_CMP_OBJ_TO9]]))</f>
        <v>1</v>
      </c>
      <c r="JQ406" s="33" t="b">
        <f>AND($B$2&gt;=_xlfn.NUMBERVALUE(Table_Query_from_MF_DSNP62[[#This Row],[CL_CMP_OBJ_FR10]]),$B$2&lt;=_xlfn.NUMBERVALUE(Table_Query_from_MF_DSNP62[[#This Row],[CL_CMP_OBJ_TO10]]))</f>
        <v>1</v>
      </c>
      <c r="JR406" s="33" t="b">
        <f>AND($B$2&gt;=_xlfn.NUMBERVALUE(Table_Query_from_MF_DSNP62[[#This Row],[CL_CMP_OBJ_FR11]]),$B$2&lt;=_xlfn.NUMBERVALUE(Table_Query_from_MF_DSNP62[[#This Row],[CL_CMP_OBJ_TO11]]))</f>
        <v>1</v>
      </c>
      <c r="JS406" s="33" t="b">
        <f>AND($B$2&gt;=_xlfn.NUMBERVALUE(Table_Query_from_MF_DSNP62[[#This Row],[CL_CMP_OBJ_FR12]]),$B$2&lt;=_xlfn.NUMBERVALUE(Table_Query_from_MF_DSNP62[[#This Row],[CL_CMP_OBJ_TO12]]))</f>
        <v>1</v>
      </c>
      <c r="JT406" s="33" t="b">
        <f>AND($B$2&gt;=_xlfn.NUMBERVALUE(Table_Query_from_MF_DSNP62[[#This Row],[CL_CMP_OBJ_FR13]]),$B$2&lt;=_xlfn.NUMBERVALUE(Table_Query_from_MF_DSNP62[[#This Row],[CL_CMP_OBJ_TO13]]))</f>
        <v>1</v>
      </c>
      <c r="JU406" s="33" t="b">
        <f>AND($B$2&gt;=_xlfn.NUMBERVALUE(Table_Query_from_MF_DSNP62[[#This Row],[CL_CMP_OBJ_FR14]]),$B$2&lt;=_xlfn.NUMBERVALUE(Table_Query_from_MF_DSNP62[[#This Row],[CL_CMP_OBJ_TO14]]))</f>
        <v>1</v>
      </c>
      <c r="JV406" s="33" t="b">
        <f>AND($B$2&gt;=_xlfn.NUMBERVALUE(Table_Query_from_MF_DSNP62[[#This Row],[CL_CMP_OBJ_FR15]]),$B$2&lt;=_xlfn.NUMBERVALUE(Table_Query_from_MF_DSNP62[[#This Row],[CL_CMP_OBJ_TO15]]))</f>
        <v>1</v>
      </c>
    </row>
    <row r="407" spans="1:282" x14ac:dyDescent="0.25">
      <c r="A407" t="b">
        <f>OR(,Table_Query_from_MF_DSNP62[[#This Row],[Desired GL included as "hard-coded" GL?]],Table_Query_from_MF_DSNP62[[#This Row],[Desired GL included as "Open GL"?]])</f>
        <v>1</v>
      </c>
      <c r="B407" t="b">
        <f>Table_Query_from_MF_DSNP62[[#This Row],[Desired CObj included as "Open CObj"?]]</f>
        <v>1</v>
      </c>
      <c r="C407" t="s">
        <v>2028</v>
      </c>
      <c r="D407" t="s">
        <v>2029</v>
      </c>
      <c r="E407" t="s">
        <v>15</v>
      </c>
      <c r="F407" s="24" t="s">
        <v>87</v>
      </c>
      <c r="G407" t="s">
        <v>73</v>
      </c>
      <c r="H407" s="24" t="s">
        <v>444</v>
      </c>
      <c r="I407" t="s">
        <v>444</v>
      </c>
      <c r="J407" s="24" t="s">
        <v>444</v>
      </c>
      <c r="K407" t="s">
        <v>444</v>
      </c>
      <c r="L407" s="24" t="s">
        <v>444</v>
      </c>
      <c r="M407" t="s">
        <v>444</v>
      </c>
      <c r="N407" t="s">
        <v>444</v>
      </c>
      <c r="O407" t="s">
        <v>444</v>
      </c>
      <c r="P407" t="s">
        <v>444</v>
      </c>
      <c r="Q407" t="s">
        <v>15</v>
      </c>
      <c r="R407" t="s">
        <v>444</v>
      </c>
      <c r="S407" t="s">
        <v>442</v>
      </c>
      <c r="T407" t="s">
        <v>447</v>
      </c>
      <c r="U407" t="s">
        <v>444</v>
      </c>
      <c r="V407" t="s">
        <v>444</v>
      </c>
      <c r="W407" t="s">
        <v>442</v>
      </c>
      <c r="X407" t="s">
        <v>442</v>
      </c>
      <c r="Y407" t="s">
        <v>444</v>
      </c>
      <c r="Z407" t="s">
        <v>442</v>
      </c>
      <c r="AA407" t="s">
        <v>442</v>
      </c>
      <c r="AB407" t="s">
        <v>442</v>
      </c>
      <c r="AC407" t="s">
        <v>444</v>
      </c>
      <c r="AD407" t="s">
        <v>444</v>
      </c>
      <c r="AE407" t="s">
        <v>444</v>
      </c>
      <c r="AF407" t="s">
        <v>444</v>
      </c>
      <c r="AG407" t="s">
        <v>442</v>
      </c>
      <c r="AH407" t="s">
        <v>444</v>
      </c>
      <c r="AI407" t="s">
        <v>447</v>
      </c>
      <c r="AJ407" t="s">
        <v>442</v>
      </c>
      <c r="AK407" t="s">
        <v>444</v>
      </c>
      <c r="AL407" t="s">
        <v>444</v>
      </c>
      <c r="AM407" t="s">
        <v>444</v>
      </c>
      <c r="AN407" t="s">
        <v>444</v>
      </c>
      <c r="AO407" t="s">
        <v>444</v>
      </c>
      <c r="AP407" t="s">
        <v>442</v>
      </c>
      <c r="AQ407" t="s">
        <v>1440</v>
      </c>
      <c r="AR407" t="s">
        <v>1451</v>
      </c>
      <c r="AS407" t="s">
        <v>162</v>
      </c>
      <c r="AT407" t="s">
        <v>10</v>
      </c>
      <c r="AU407" t="s">
        <v>444</v>
      </c>
      <c r="AV407" t="s">
        <v>442</v>
      </c>
      <c r="AW407" t="s">
        <v>444</v>
      </c>
      <c r="AX407" t="s">
        <v>444</v>
      </c>
      <c r="AY407" t="s">
        <v>444</v>
      </c>
      <c r="AZ407" t="s">
        <v>444</v>
      </c>
      <c r="BA407" t="s">
        <v>444</v>
      </c>
      <c r="BB407" t="s">
        <v>444</v>
      </c>
      <c r="BC407" t="s">
        <v>444</v>
      </c>
      <c r="BD407" t="s">
        <v>1359</v>
      </c>
      <c r="BE407" t="s">
        <v>444</v>
      </c>
      <c r="BF407" t="s">
        <v>1360</v>
      </c>
      <c r="BG407" t="s">
        <v>444</v>
      </c>
      <c r="BH407" t="s">
        <v>444</v>
      </c>
      <c r="BI407" t="s">
        <v>444</v>
      </c>
      <c r="BJ407" t="s">
        <v>444</v>
      </c>
      <c r="BK407" t="s">
        <v>444</v>
      </c>
      <c r="BL407" t="s">
        <v>444</v>
      </c>
      <c r="BM407" t="s">
        <v>444</v>
      </c>
      <c r="BN407" t="s">
        <v>444</v>
      </c>
      <c r="BO407" t="s">
        <v>444</v>
      </c>
      <c r="BP407" t="s">
        <v>444</v>
      </c>
      <c r="BQ407" t="s">
        <v>444</v>
      </c>
      <c r="BR407" t="s">
        <v>444</v>
      </c>
      <c r="BS407" t="s">
        <v>444</v>
      </c>
      <c r="BT407" t="s">
        <v>444</v>
      </c>
      <c r="BU407" t="s">
        <v>444</v>
      </c>
      <c r="BV407" t="s">
        <v>444</v>
      </c>
      <c r="BW407" t="s">
        <v>444</v>
      </c>
      <c r="BX407" t="s">
        <v>444</v>
      </c>
      <c r="BY407" t="s">
        <v>444</v>
      </c>
      <c r="BZ407" t="s">
        <v>444</v>
      </c>
      <c r="CA407" t="s">
        <v>444</v>
      </c>
      <c r="CB407" t="s">
        <v>444</v>
      </c>
      <c r="CC407" t="s">
        <v>444</v>
      </c>
      <c r="CD407" t="s">
        <v>444</v>
      </c>
      <c r="CE407" t="s">
        <v>444</v>
      </c>
      <c r="CF407" t="s">
        <v>444</v>
      </c>
      <c r="CG407" t="s">
        <v>444</v>
      </c>
      <c r="CH407" t="s">
        <v>444</v>
      </c>
      <c r="CI407" t="s">
        <v>444</v>
      </c>
      <c r="CJ407" t="s">
        <v>444</v>
      </c>
      <c r="CK407" t="s">
        <v>444</v>
      </c>
      <c r="CL407" t="s">
        <v>444</v>
      </c>
      <c r="CM407" t="s">
        <v>444</v>
      </c>
      <c r="CN407" t="s">
        <v>444</v>
      </c>
      <c r="CO407" t="s">
        <v>444</v>
      </c>
      <c r="CP407" t="s">
        <v>444</v>
      </c>
      <c r="CQ407" t="s">
        <v>444</v>
      </c>
      <c r="CR407" t="s">
        <v>444</v>
      </c>
      <c r="CS407" t="s">
        <v>444</v>
      </c>
      <c r="CT407" t="s">
        <v>444</v>
      </c>
      <c r="CU407" t="s">
        <v>282</v>
      </c>
      <c r="CV407" t="s">
        <v>2882</v>
      </c>
      <c r="CW407" t="s">
        <v>2858</v>
      </c>
      <c r="CX407" t="s">
        <v>2859</v>
      </c>
      <c r="CY407" t="s">
        <v>1472</v>
      </c>
      <c r="CZ407" t="s">
        <v>1473</v>
      </c>
      <c r="DA407" t="s">
        <v>444</v>
      </c>
      <c r="DB407" t="s">
        <v>444</v>
      </c>
      <c r="DC407" t="s">
        <v>444</v>
      </c>
      <c r="DD407" t="s">
        <v>444</v>
      </c>
      <c r="DE407" t="s">
        <v>444</v>
      </c>
      <c r="DF407" t="s">
        <v>444</v>
      </c>
      <c r="DG407" t="s">
        <v>444</v>
      </c>
      <c r="DH407" t="s">
        <v>444</v>
      </c>
      <c r="DI407" t="s">
        <v>1995</v>
      </c>
      <c r="DJ407" t="s">
        <v>282</v>
      </c>
      <c r="DK407" t="s">
        <v>1440</v>
      </c>
      <c r="DL407" t="s">
        <v>1451</v>
      </c>
      <c r="DM407" t="s">
        <v>444</v>
      </c>
      <c r="DN407" t="s">
        <v>444</v>
      </c>
      <c r="DO407" t="s">
        <v>444</v>
      </c>
      <c r="DP407" t="s">
        <v>444</v>
      </c>
      <c r="DQ407" t="s">
        <v>444</v>
      </c>
      <c r="DR407" t="s">
        <v>444</v>
      </c>
      <c r="DS407" t="s">
        <v>444</v>
      </c>
      <c r="DT407" s="24" t="s">
        <v>444</v>
      </c>
      <c r="DU407" s="24" t="s">
        <v>444</v>
      </c>
      <c r="DV407" t="s">
        <v>444</v>
      </c>
      <c r="DW407" t="s">
        <v>444</v>
      </c>
      <c r="DX407" s="24" t="s">
        <v>444</v>
      </c>
      <c r="DY407" s="24" t="s">
        <v>444</v>
      </c>
      <c r="DZ407" t="s">
        <v>444</v>
      </c>
      <c r="EA407" t="s">
        <v>444</v>
      </c>
      <c r="EB407" s="24" t="s">
        <v>444</v>
      </c>
      <c r="EC407" s="24" t="s">
        <v>444</v>
      </c>
      <c r="ED407" t="s">
        <v>444</v>
      </c>
      <c r="EE407" t="s">
        <v>444</v>
      </c>
      <c r="EF407" s="24" t="s">
        <v>444</v>
      </c>
      <c r="EG407" s="24" t="s">
        <v>444</v>
      </c>
      <c r="EH407" t="s">
        <v>444</v>
      </c>
      <c r="EI407" t="s">
        <v>444</v>
      </c>
      <c r="EJ407" s="24" t="s">
        <v>444</v>
      </c>
      <c r="EK407" s="24" t="s">
        <v>444</v>
      </c>
      <c r="EL407" t="s">
        <v>444</v>
      </c>
      <c r="EM407" t="s">
        <v>444</v>
      </c>
      <c r="EN407" s="24" t="s">
        <v>444</v>
      </c>
      <c r="EO407" s="24" t="s">
        <v>444</v>
      </c>
      <c r="EP407" t="s">
        <v>444</v>
      </c>
      <c r="EQ407" t="s">
        <v>444</v>
      </c>
      <c r="ER407" s="24" t="s">
        <v>444</v>
      </c>
      <c r="ES407" s="24" t="s">
        <v>444</v>
      </c>
      <c r="ET407" t="s">
        <v>444</v>
      </c>
      <c r="EU407" t="s">
        <v>444</v>
      </c>
      <c r="EV407" s="24" t="s">
        <v>444</v>
      </c>
      <c r="EW407" s="24" t="s">
        <v>444</v>
      </c>
      <c r="EX407" t="s">
        <v>444</v>
      </c>
      <c r="EY407" t="s">
        <v>444</v>
      </c>
      <c r="EZ407" s="24" t="s">
        <v>444</v>
      </c>
      <c r="FA407" s="24" t="s">
        <v>444</v>
      </c>
      <c r="FB407" t="s">
        <v>444</v>
      </c>
      <c r="FC407" t="s">
        <v>444</v>
      </c>
      <c r="FD407" s="24" t="s">
        <v>444</v>
      </c>
      <c r="FE407" s="24" t="s">
        <v>444</v>
      </c>
      <c r="FF407" t="s">
        <v>444</v>
      </c>
      <c r="FG407" t="s">
        <v>444</v>
      </c>
      <c r="FH407" s="24" t="s">
        <v>444</v>
      </c>
      <c r="FI407" s="24" t="s">
        <v>444</v>
      </c>
      <c r="FJ407" t="s">
        <v>444</v>
      </c>
      <c r="FK407" t="s">
        <v>444</v>
      </c>
      <c r="FL407" s="24" t="s">
        <v>444</v>
      </c>
      <c r="FM407" s="24" t="s">
        <v>444</v>
      </c>
      <c r="FN407" t="s">
        <v>444</v>
      </c>
      <c r="FO407" t="s">
        <v>444</v>
      </c>
      <c r="FP407" s="24" t="s">
        <v>444</v>
      </c>
      <c r="FQ407" s="24" t="s">
        <v>444</v>
      </c>
      <c r="FR407" t="s">
        <v>444</v>
      </c>
      <c r="FS407" t="s">
        <v>444</v>
      </c>
      <c r="FT407" s="24" t="s">
        <v>444</v>
      </c>
      <c r="FU407" s="24" t="s">
        <v>444</v>
      </c>
      <c r="FV407" t="s">
        <v>444</v>
      </c>
      <c r="FW407" t="s">
        <v>444</v>
      </c>
      <c r="FX407" s="24" t="s">
        <v>444</v>
      </c>
      <c r="FY407" s="24" t="s">
        <v>444</v>
      </c>
      <c r="FZ407" t="s">
        <v>444</v>
      </c>
      <c r="GA407" t="s">
        <v>444</v>
      </c>
      <c r="GB407" s="24" t="s">
        <v>444</v>
      </c>
      <c r="GC407" s="24" t="s">
        <v>444</v>
      </c>
      <c r="GD407" t="s">
        <v>444</v>
      </c>
      <c r="GE407" t="s">
        <v>444</v>
      </c>
      <c r="GF407" s="24" t="s">
        <v>444</v>
      </c>
      <c r="GG407" s="24" t="s">
        <v>444</v>
      </c>
      <c r="GH407" t="s">
        <v>444</v>
      </c>
      <c r="GI407" s="24" t="s">
        <v>444</v>
      </c>
      <c r="GJ407" s="24" t="s">
        <v>444</v>
      </c>
      <c r="GK407" t="s">
        <v>444</v>
      </c>
      <c r="GL407" t="s">
        <v>444</v>
      </c>
      <c r="GM407" s="24" t="s">
        <v>444</v>
      </c>
      <c r="GN407" s="24" t="s">
        <v>444</v>
      </c>
      <c r="GO407" t="s">
        <v>444</v>
      </c>
      <c r="GP407" t="s">
        <v>444</v>
      </c>
      <c r="GQ407" s="24" t="s">
        <v>444</v>
      </c>
      <c r="GR407" s="24" t="s">
        <v>444</v>
      </c>
      <c r="GS407" t="s">
        <v>444</v>
      </c>
      <c r="GT407" t="s">
        <v>444</v>
      </c>
      <c r="GU407" s="24" t="s">
        <v>444</v>
      </c>
      <c r="GV407" s="24" t="s">
        <v>444</v>
      </c>
      <c r="GW407" t="s">
        <v>444</v>
      </c>
      <c r="GX407" t="s">
        <v>444</v>
      </c>
      <c r="GY407" s="24" t="s">
        <v>444</v>
      </c>
      <c r="GZ407" s="24" t="s">
        <v>444</v>
      </c>
      <c r="HA407" t="s">
        <v>444</v>
      </c>
      <c r="HB407" t="s">
        <v>444</v>
      </c>
      <c r="HC407" s="24" t="s">
        <v>444</v>
      </c>
      <c r="HD407" s="24" t="s">
        <v>444</v>
      </c>
      <c r="HE407" t="s">
        <v>444</v>
      </c>
      <c r="HF407" t="s">
        <v>444</v>
      </c>
      <c r="HG407" s="24" t="s">
        <v>444</v>
      </c>
      <c r="HH407" s="24" t="s">
        <v>444</v>
      </c>
      <c r="HI407" t="s">
        <v>444</v>
      </c>
      <c r="HJ407" t="s">
        <v>444</v>
      </c>
      <c r="HK407" s="24" t="s">
        <v>444</v>
      </c>
      <c r="HL407" s="24" t="s">
        <v>444</v>
      </c>
      <c r="HM407" t="s">
        <v>444</v>
      </c>
      <c r="HN407" t="s">
        <v>444</v>
      </c>
      <c r="HO407" s="24" t="s">
        <v>444</v>
      </c>
      <c r="HP407" s="24" t="s">
        <v>444</v>
      </c>
      <c r="HQ407" t="s">
        <v>444</v>
      </c>
      <c r="HR407" t="s">
        <v>444</v>
      </c>
      <c r="HS407" s="24" t="s">
        <v>444</v>
      </c>
      <c r="HT407" s="24" t="s">
        <v>444</v>
      </c>
      <c r="HU407" t="s">
        <v>444</v>
      </c>
      <c r="HV407" t="s">
        <v>444</v>
      </c>
      <c r="HW407" s="24" t="s">
        <v>444</v>
      </c>
      <c r="HX407" s="24" t="s">
        <v>444</v>
      </c>
      <c r="HY407" t="s">
        <v>444</v>
      </c>
      <c r="HZ407" t="s">
        <v>444</v>
      </c>
      <c r="IA407" t="s">
        <v>2882</v>
      </c>
      <c r="IB407" t="s">
        <v>2858</v>
      </c>
      <c r="IC407" t="s">
        <v>2859</v>
      </c>
      <c r="ID407" s="33" t="b" cm="1">
        <f t="array" ref="ID407">_xlfn.IFNA(MATCH($A$2,_xlfn.NUMBERVALUE(Table_Query_from_MF_DSNP62[[#This Row],[CL_GLACCT_DR1]:[CL_GLACCT_CR4]]),0),0)&gt;=1</f>
        <v>1</v>
      </c>
      <c r="IE407" s="33" t="b">
        <f>OR(Table_Query_from_MF_DSNP62[[#This Row],[Pair1]:[Pair25]])</f>
        <v>1</v>
      </c>
      <c r="IF407" s="33">
        <f>_xlfn.IFNA(MATCH(TRUE,Table_Query_from_MF_DSNP62[[#This Row],[Pair1]:[Pair25]],0),"none")</f>
        <v>1</v>
      </c>
      <c r="IG407" s="33" t="b">
        <f>AND($A$2&gt;=_xlfn.NUMBERVALUE(Table_Query_from_MF_DSNP62[[#This Row],[CL_GL_ACCT_FR1]]),$A$2&lt;=_xlfn.NUMBERVALUE(Table_Query_from_MF_DSNP62[[#This Row],[CL_GL_ACCT_TO1]]))</f>
        <v>1</v>
      </c>
      <c r="IH407" s="33" t="b">
        <f>AND($A$2&gt;=_xlfn.NUMBERVALUE(Table_Query_from_MF_DSNP62[[#This Row],[CL_GL_ACCT_FR2]]),$A$2&lt;=_xlfn.NUMBERVALUE(Table_Query_from_MF_DSNP62[[#This Row],[CL_GL_ACCT_TO2]]))</f>
        <v>1</v>
      </c>
      <c r="II407" s="33" t="b">
        <f>AND($A$2&gt;=_xlfn.NUMBERVALUE(Table_Query_from_MF_DSNP62[[#This Row],[CL_GL_ACCT_FR3]]),$A$2&lt;=_xlfn.NUMBERVALUE(Table_Query_from_MF_DSNP62[[#This Row],[CL_GL_ACCT_TO3]]))</f>
        <v>1</v>
      </c>
      <c r="IJ407" s="33" t="b">
        <f>AND($A$2&gt;=_xlfn.NUMBERVALUE(Table_Query_from_MF_DSNP62[[#This Row],[CL_GL_ACCT_FR4]]),$A$2&lt;=_xlfn.NUMBERVALUE(Table_Query_from_MF_DSNP62[[#This Row],[CL_GL_ACCT_TO4]]))</f>
        <v>1</v>
      </c>
      <c r="IK407" s="33" t="b">
        <f>AND($A$2&gt;=_xlfn.NUMBERVALUE(Table_Query_from_MF_DSNP62[[#This Row],[CL_GL_ACCT_FR5]]),$A$2&lt;=_xlfn.NUMBERVALUE(Table_Query_from_MF_DSNP62[[#This Row],[CL_GL_ACCT_TO5]]))</f>
        <v>1</v>
      </c>
      <c r="IL407" s="33" t="b">
        <f>AND($A$2&gt;=_xlfn.NUMBERVALUE(Table_Query_from_MF_DSNP62[[#This Row],[CL_GL_ACCT_FR6]]),$A$2&lt;=_xlfn.NUMBERVALUE(Table_Query_from_MF_DSNP62[[#This Row],[CL_GL_ACCT_TO6]]))</f>
        <v>1</v>
      </c>
      <c r="IM407" s="33" t="b">
        <f>AND($A$2&gt;=_xlfn.NUMBERVALUE(Table_Query_from_MF_DSNP62[[#This Row],[CL_GL_ACCT_FR7]]),$A$2&lt;=_xlfn.NUMBERVALUE(Table_Query_from_MF_DSNP62[[#This Row],[CL_GL_ACCT_TO7]]))</f>
        <v>1</v>
      </c>
      <c r="IN407" s="33" t="b">
        <f>AND($A$2&gt;=_xlfn.NUMBERVALUE(Table_Query_from_MF_DSNP62[[#This Row],[CL_GL_ACCT_FR8]]),$A$2&lt;=_xlfn.NUMBERVALUE(Table_Query_from_MF_DSNP62[[#This Row],[CL_GL_ACCT_TO8]]))</f>
        <v>1</v>
      </c>
      <c r="IO407" s="33" t="b">
        <f>AND($A$2&gt;=_xlfn.NUMBERVALUE(Table_Query_from_MF_DSNP62[[#This Row],[CL_GL_ACCT_FR9]]),$A$2&lt;=_xlfn.NUMBERVALUE(Table_Query_from_MF_DSNP62[[#This Row],[CL_GL_ACCT_TO9]]))</f>
        <v>1</v>
      </c>
      <c r="IP407" s="33" t="b">
        <f>AND($A$2&gt;=_xlfn.NUMBERVALUE(Table_Query_from_MF_DSNP62[[#This Row],[CL_GL_ACCT_FR10]]),$A$2&lt;=_xlfn.NUMBERVALUE(Table_Query_from_MF_DSNP62[[#This Row],[CL_GL_ACCT_TO10]]))</f>
        <v>1</v>
      </c>
      <c r="IQ407" s="33" t="b">
        <f>AND($A$2&gt;=_xlfn.NUMBERVALUE(Table_Query_from_MF_DSNP62[[#This Row],[CL_GL_ACCT_FR11]]),$A$2&lt;=_xlfn.NUMBERVALUE(Table_Query_from_MF_DSNP62[[#This Row],[CL_GL_ACCT_TO11]]))</f>
        <v>1</v>
      </c>
      <c r="IR407" s="33" t="b">
        <f>AND($A$2&gt;=_xlfn.NUMBERVALUE(Table_Query_from_MF_DSNP62[[#This Row],[CL_GL_ACCT_FR12]]),$A$2&lt;=_xlfn.NUMBERVALUE(Table_Query_from_MF_DSNP62[[#This Row],[CL_GL_ACCT_TO12]]))</f>
        <v>1</v>
      </c>
      <c r="IS407" s="33" t="b">
        <f>AND($A$2&gt;=_xlfn.NUMBERVALUE(Table_Query_from_MF_DSNP62[[#This Row],[CL_GL_ACCT_FR13]]),$A$2&lt;=_xlfn.NUMBERVALUE(Table_Query_from_MF_DSNP62[[#This Row],[CL_GL_ACCT_TO13]]))</f>
        <v>1</v>
      </c>
      <c r="IT407" s="33" t="b">
        <f>AND($A$2&gt;=_xlfn.NUMBERVALUE(Table_Query_from_MF_DSNP62[[#This Row],[CL_GL_ACCT_FR14]]),$A$2&lt;=_xlfn.NUMBERVALUE(Table_Query_from_MF_DSNP62[[#This Row],[CL_GL_ACCT_TO14]]))</f>
        <v>1</v>
      </c>
      <c r="IU407" s="33" t="b">
        <f>AND($A$2&gt;=_xlfn.NUMBERVALUE(Table_Query_from_MF_DSNP62[[#This Row],[CL_GL_ACCT_FR15]]),$A$2&lt;=_xlfn.NUMBERVALUE(Table_Query_from_MF_DSNP62[[#This Row],[CL_GL_ACCT_TO15]]))</f>
        <v>1</v>
      </c>
      <c r="IV407" s="33" t="b">
        <f>AND($A$2&gt;=_xlfn.NUMBERVALUE(Table_Query_from_MF_DSNP62[[#This Row],[CL_GL_ACCT_FR16]]),$A$2&lt;=_xlfn.NUMBERVALUE(Table_Query_from_MF_DSNP62[[#This Row],[CL_GL_ACCT_TO16]]))</f>
        <v>1</v>
      </c>
      <c r="IW407" s="33" t="b">
        <f>AND($A$2&gt;=_xlfn.NUMBERVALUE(Table_Query_from_MF_DSNP62[[#This Row],[CL_GL_ACCT_FR17]]),$A$2&lt;=_xlfn.NUMBERVALUE(Table_Query_from_MF_DSNP62[[#This Row],[CL_GL_ACCT_TO17]]))</f>
        <v>1</v>
      </c>
      <c r="IX407" s="33" t="b">
        <f>AND($A$2&gt;=_xlfn.NUMBERVALUE(Table_Query_from_MF_DSNP62[[#This Row],[CL_GL_ACCT_FR18]]),$A$2&lt;=_xlfn.NUMBERVALUE(Table_Query_from_MF_DSNP62[[#This Row],[CL_GL_ACCT_TO18]]))</f>
        <v>1</v>
      </c>
      <c r="IY407" s="33" t="b">
        <f>AND($A$2&gt;=_xlfn.NUMBERVALUE(Table_Query_from_MF_DSNP62[[#This Row],[CL_GL_ACCT_FR19]]),$A$2&lt;=_xlfn.NUMBERVALUE(Table_Query_from_MF_DSNP62[[#This Row],[CL_GL_ACCT_TO19]]))</f>
        <v>1</v>
      </c>
      <c r="IZ407" s="33" t="b">
        <f>AND($A$2&gt;=_xlfn.NUMBERVALUE(Table_Query_from_MF_DSNP62[[#This Row],[CL_GL_ACCT_FR20]]),$A$2&lt;=_xlfn.NUMBERVALUE(Table_Query_from_MF_DSNP62[[#This Row],[CL_GL_ACCT_TO20]]))</f>
        <v>1</v>
      </c>
      <c r="JA407" s="33" t="b">
        <f>AND($A$2&gt;=_xlfn.NUMBERVALUE(Table_Query_from_MF_DSNP62[[#This Row],[CL_GL_ACCT_FR21]]),$A$2&lt;=_xlfn.NUMBERVALUE(Table_Query_from_MF_DSNP62[[#This Row],[CL_GL_ACCT_TO21]]))</f>
        <v>1</v>
      </c>
      <c r="JB407" s="33" t="b">
        <f>AND($A$2&gt;=_xlfn.NUMBERVALUE(Table_Query_from_MF_DSNP62[[#This Row],[CL_GL_ACCT_FR22]]),$A$2&lt;=_xlfn.NUMBERVALUE(Table_Query_from_MF_DSNP62[[#This Row],[CL_GL_ACCT_TO22]]))</f>
        <v>1</v>
      </c>
      <c r="JC407" s="33" t="b">
        <f>AND($A$2&gt;=_xlfn.NUMBERVALUE(Table_Query_from_MF_DSNP62[[#This Row],[CL_GL_ACCT_FR23]]),$A$2&lt;=_xlfn.NUMBERVALUE(Table_Query_from_MF_DSNP62[[#This Row],[CL_GL_ACCT_TO23]]))</f>
        <v>1</v>
      </c>
      <c r="JD407" s="33" t="b">
        <f>AND($A$2&gt;=_xlfn.NUMBERVALUE(Table_Query_from_MF_DSNP62[[#This Row],[CL_GL_ACCT_FR24]]),$A$2&lt;=_xlfn.NUMBERVALUE(Table_Query_from_MF_DSNP62[[#This Row],[CL_GL_ACCT_TO24]]))</f>
        <v>1</v>
      </c>
      <c r="JE407" s="33" t="b">
        <f>AND($A$2&gt;=_xlfn.NUMBERVALUE(Table_Query_from_MF_DSNP62[[#This Row],[CL_GL_ACCT_FR25]]),$A$2&lt;=_xlfn.NUMBERVALUE(Table_Query_from_MF_DSNP62[[#This Row],[CL_GL_ACCT_TO25]]))</f>
        <v>1</v>
      </c>
      <c r="JF407" s="33" t="b">
        <f>OR(Table_Query_from_MF_DSNP62[[#This Row],[PairA]:[PairO]])</f>
        <v>1</v>
      </c>
      <c r="JG407" s="33">
        <f>_xlfn.IFNA(MATCH(TRUE,Table_Query_from_MF_DSNP62[[#This Row],[PairA]:[PairO]],0),"none")</f>
        <v>1</v>
      </c>
      <c r="JH407" s="33" t="b">
        <f>AND($B$2&gt;=_xlfn.NUMBERVALUE(Table_Query_from_MF_DSNP62[[#This Row],[CL_CMP_OBJ_FR1]]),$B$2&lt;=_xlfn.NUMBERVALUE(Table_Query_from_MF_DSNP62[[#This Row],[CL_CMP_OBJ_TO1]]))</f>
        <v>1</v>
      </c>
      <c r="JI407" s="33" t="b">
        <f>AND($B$2&gt;=_xlfn.NUMBERVALUE(Table_Query_from_MF_DSNP62[[#This Row],[CL_CMP_OBJ_FR2]]),$B$2&lt;=_xlfn.NUMBERVALUE(Table_Query_from_MF_DSNP62[[#This Row],[CL_CMP_OBJ_TO2]]))</f>
        <v>1</v>
      </c>
      <c r="JJ407" s="33" t="b">
        <f>AND($B$2&gt;=_xlfn.NUMBERVALUE(Table_Query_from_MF_DSNP62[[#This Row],[CL_CMP_OBJ_FR3]]),$B$2&lt;=_xlfn.NUMBERVALUE(Table_Query_from_MF_DSNP62[[#This Row],[CL_CMP_OBJ_TO3]]))</f>
        <v>1</v>
      </c>
      <c r="JK407" s="33" t="b">
        <f>AND($B$2&gt;=_xlfn.NUMBERVALUE(Table_Query_from_MF_DSNP62[[#This Row],[CL_CMP_OBJ_FR4]]),$B$2&lt;=_xlfn.NUMBERVALUE(Table_Query_from_MF_DSNP62[[#This Row],[CL_CMP_OBJ_TO4]]))</f>
        <v>1</v>
      </c>
      <c r="JL407" s="33" t="b">
        <f>AND($B$2&gt;=_xlfn.NUMBERVALUE(Table_Query_from_MF_DSNP62[[#This Row],[CL_CMP_OBJ_FR5]]),$B$2&lt;=_xlfn.NUMBERVALUE(Table_Query_from_MF_DSNP62[[#This Row],[CL_CMP_OBJ_TO5]]))</f>
        <v>1</v>
      </c>
      <c r="JM407" s="33" t="b">
        <f>AND($B$2&gt;=_xlfn.NUMBERVALUE(Table_Query_from_MF_DSNP62[[#This Row],[CL_CMP_OBJ_FR6]]),$B$2&lt;=_xlfn.NUMBERVALUE(Table_Query_from_MF_DSNP62[[#This Row],[CL_CMP_OBJ_TO6]]))</f>
        <v>1</v>
      </c>
      <c r="JN407" s="33" t="b">
        <f>AND($B$2&gt;=_xlfn.NUMBERVALUE(Table_Query_from_MF_DSNP62[[#This Row],[CL_CMP_OBJ_FR7]]),$B$2&lt;=_xlfn.NUMBERVALUE(Table_Query_from_MF_DSNP62[[#This Row],[CL_CMP_OBJ_TO7]]))</f>
        <v>1</v>
      </c>
      <c r="JO407" s="33" t="b">
        <f>AND($B$2&gt;=_xlfn.NUMBERVALUE(Table_Query_from_MF_DSNP62[[#This Row],[CL_CMP_OBJ_FR8]]),$B$2&lt;=_xlfn.NUMBERVALUE(Table_Query_from_MF_DSNP62[[#This Row],[CL_CMP_OBJ_TO8]]))</f>
        <v>1</v>
      </c>
      <c r="JP407" s="33" t="b">
        <f>AND($B$2&gt;=_xlfn.NUMBERVALUE(Table_Query_from_MF_DSNP62[[#This Row],[CL_CMP_OBJ_FR9]]),$B$2&lt;=_xlfn.NUMBERVALUE(Table_Query_from_MF_DSNP62[[#This Row],[CL_CMP_OBJ_TO9]]))</f>
        <v>1</v>
      </c>
      <c r="JQ407" s="33" t="b">
        <f>AND($B$2&gt;=_xlfn.NUMBERVALUE(Table_Query_from_MF_DSNP62[[#This Row],[CL_CMP_OBJ_FR10]]),$B$2&lt;=_xlfn.NUMBERVALUE(Table_Query_from_MF_DSNP62[[#This Row],[CL_CMP_OBJ_TO10]]))</f>
        <v>1</v>
      </c>
      <c r="JR407" s="33" t="b">
        <f>AND($B$2&gt;=_xlfn.NUMBERVALUE(Table_Query_from_MF_DSNP62[[#This Row],[CL_CMP_OBJ_FR11]]),$B$2&lt;=_xlfn.NUMBERVALUE(Table_Query_from_MF_DSNP62[[#This Row],[CL_CMP_OBJ_TO11]]))</f>
        <v>1</v>
      </c>
      <c r="JS407" s="33" t="b">
        <f>AND($B$2&gt;=_xlfn.NUMBERVALUE(Table_Query_from_MF_DSNP62[[#This Row],[CL_CMP_OBJ_FR12]]),$B$2&lt;=_xlfn.NUMBERVALUE(Table_Query_from_MF_DSNP62[[#This Row],[CL_CMP_OBJ_TO12]]))</f>
        <v>1</v>
      </c>
      <c r="JT407" s="33" t="b">
        <f>AND($B$2&gt;=_xlfn.NUMBERVALUE(Table_Query_from_MF_DSNP62[[#This Row],[CL_CMP_OBJ_FR13]]),$B$2&lt;=_xlfn.NUMBERVALUE(Table_Query_from_MF_DSNP62[[#This Row],[CL_CMP_OBJ_TO13]]))</f>
        <v>1</v>
      </c>
      <c r="JU407" s="33" t="b">
        <f>AND($B$2&gt;=_xlfn.NUMBERVALUE(Table_Query_from_MF_DSNP62[[#This Row],[CL_CMP_OBJ_FR14]]),$B$2&lt;=_xlfn.NUMBERVALUE(Table_Query_from_MF_DSNP62[[#This Row],[CL_CMP_OBJ_TO14]]))</f>
        <v>1</v>
      </c>
      <c r="JV407" s="33" t="b">
        <f>AND($B$2&gt;=_xlfn.NUMBERVALUE(Table_Query_from_MF_DSNP62[[#This Row],[CL_CMP_OBJ_FR15]]),$B$2&lt;=_xlfn.NUMBERVALUE(Table_Query_from_MF_DSNP62[[#This Row],[CL_CMP_OBJ_TO15]]))</f>
        <v>1</v>
      </c>
    </row>
    <row r="408" spans="1:282" x14ac:dyDescent="0.25">
      <c r="A408" t="b">
        <f>OR(,Table_Query_from_MF_DSNP62[[#This Row],[Desired GL included as "hard-coded" GL?]],Table_Query_from_MF_DSNP62[[#This Row],[Desired GL included as "Open GL"?]])</f>
        <v>1</v>
      </c>
      <c r="B408" t="b">
        <f>Table_Query_from_MF_DSNP62[[#This Row],[Desired CObj included as "Open CObj"?]]</f>
        <v>1</v>
      </c>
      <c r="C408" t="s">
        <v>2030</v>
      </c>
      <c r="D408" t="s">
        <v>2031</v>
      </c>
      <c r="E408" t="s">
        <v>15</v>
      </c>
      <c r="F408" s="24" t="s">
        <v>444</v>
      </c>
      <c r="G408" t="s">
        <v>363</v>
      </c>
      <c r="H408" s="24" t="s">
        <v>444</v>
      </c>
      <c r="I408" t="s">
        <v>444</v>
      </c>
      <c r="J408" s="24" t="s">
        <v>444</v>
      </c>
      <c r="K408" t="s">
        <v>444</v>
      </c>
      <c r="L408" s="24" t="s">
        <v>444</v>
      </c>
      <c r="M408" t="s">
        <v>444</v>
      </c>
      <c r="N408" t="s">
        <v>444</v>
      </c>
      <c r="O408" t="s">
        <v>444</v>
      </c>
      <c r="P408" t="s">
        <v>444</v>
      </c>
      <c r="Q408" t="s">
        <v>15</v>
      </c>
      <c r="R408" t="s">
        <v>444</v>
      </c>
      <c r="S408" t="s">
        <v>442</v>
      </c>
      <c r="T408" t="s">
        <v>447</v>
      </c>
      <c r="U408" t="s">
        <v>444</v>
      </c>
      <c r="V408" t="s">
        <v>444</v>
      </c>
      <c r="W408" t="s">
        <v>442</v>
      </c>
      <c r="X408" t="s">
        <v>442</v>
      </c>
      <c r="Y408" t="s">
        <v>444</v>
      </c>
      <c r="Z408" t="s">
        <v>442</v>
      </c>
      <c r="AA408" t="s">
        <v>442</v>
      </c>
      <c r="AB408" t="s">
        <v>442</v>
      </c>
      <c r="AC408" t="s">
        <v>444</v>
      </c>
      <c r="AD408" t="s">
        <v>444</v>
      </c>
      <c r="AE408" t="s">
        <v>444</v>
      </c>
      <c r="AF408" t="s">
        <v>444</v>
      </c>
      <c r="AG408" t="s">
        <v>442</v>
      </c>
      <c r="AH408" t="s">
        <v>444</v>
      </c>
      <c r="AI408" t="s">
        <v>447</v>
      </c>
      <c r="AJ408" t="s">
        <v>15</v>
      </c>
      <c r="AK408" t="s">
        <v>444</v>
      </c>
      <c r="AL408" t="s">
        <v>444</v>
      </c>
      <c r="AM408" t="s">
        <v>444</v>
      </c>
      <c r="AN408" t="s">
        <v>444</v>
      </c>
      <c r="AO408" t="s">
        <v>444</v>
      </c>
      <c r="AP408" t="s">
        <v>442</v>
      </c>
      <c r="AQ408" t="s">
        <v>1440</v>
      </c>
      <c r="AR408" t="s">
        <v>1451</v>
      </c>
      <c r="AS408" t="s">
        <v>162</v>
      </c>
      <c r="AT408" t="s">
        <v>10</v>
      </c>
      <c r="AU408" t="s">
        <v>444</v>
      </c>
      <c r="AV408" t="s">
        <v>442</v>
      </c>
      <c r="AW408" t="s">
        <v>444</v>
      </c>
      <c r="AX408" t="s">
        <v>444</v>
      </c>
      <c r="AY408" t="s">
        <v>444</v>
      </c>
      <c r="AZ408" t="s">
        <v>444</v>
      </c>
      <c r="BA408" t="s">
        <v>444</v>
      </c>
      <c r="BB408" t="s">
        <v>444</v>
      </c>
      <c r="BC408" t="s">
        <v>444</v>
      </c>
      <c r="BD408" t="s">
        <v>1359</v>
      </c>
      <c r="BE408" t="s">
        <v>444</v>
      </c>
      <c r="BF408" t="s">
        <v>1360</v>
      </c>
      <c r="BG408" t="s">
        <v>444</v>
      </c>
      <c r="BH408" t="s">
        <v>444</v>
      </c>
      <c r="BI408" t="s">
        <v>444</v>
      </c>
      <c r="BJ408" t="s">
        <v>444</v>
      </c>
      <c r="BK408" t="s">
        <v>444</v>
      </c>
      <c r="BL408" t="s">
        <v>444</v>
      </c>
      <c r="BM408" t="s">
        <v>444</v>
      </c>
      <c r="BN408" t="s">
        <v>444</v>
      </c>
      <c r="BO408" t="s">
        <v>444</v>
      </c>
      <c r="BP408" t="s">
        <v>444</v>
      </c>
      <c r="BQ408" t="s">
        <v>444</v>
      </c>
      <c r="BR408" t="s">
        <v>444</v>
      </c>
      <c r="BS408" t="s">
        <v>444</v>
      </c>
      <c r="BT408" t="s">
        <v>444</v>
      </c>
      <c r="BU408" t="s">
        <v>444</v>
      </c>
      <c r="BV408" t="s">
        <v>444</v>
      </c>
      <c r="BW408" t="s">
        <v>444</v>
      </c>
      <c r="BX408" t="s">
        <v>444</v>
      </c>
      <c r="BY408" t="s">
        <v>444</v>
      </c>
      <c r="BZ408" t="s">
        <v>444</v>
      </c>
      <c r="CA408" t="s">
        <v>444</v>
      </c>
      <c r="CB408" t="s">
        <v>444</v>
      </c>
      <c r="CC408" t="s">
        <v>444</v>
      </c>
      <c r="CD408" t="s">
        <v>444</v>
      </c>
      <c r="CE408" t="s">
        <v>444</v>
      </c>
      <c r="CF408" t="s">
        <v>444</v>
      </c>
      <c r="CG408" t="s">
        <v>444</v>
      </c>
      <c r="CH408" t="s">
        <v>444</v>
      </c>
      <c r="CI408" t="s">
        <v>444</v>
      </c>
      <c r="CJ408" t="s">
        <v>444</v>
      </c>
      <c r="CK408" t="s">
        <v>444</v>
      </c>
      <c r="CL408" t="s">
        <v>444</v>
      </c>
      <c r="CM408" t="s">
        <v>444</v>
      </c>
      <c r="CN408" t="s">
        <v>444</v>
      </c>
      <c r="CO408" t="s">
        <v>444</v>
      </c>
      <c r="CP408" t="s">
        <v>444</v>
      </c>
      <c r="CQ408" t="s">
        <v>444</v>
      </c>
      <c r="CR408" t="s">
        <v>444</v>
      </c>
      <c r="CS408" t="s">
        <v>444</v>
      </c>
      <c r="CT408" t="s">
        <v>444</v>
      </c>
      <c r="CU408" t="s">
        <v>7</v>
      </c>
      <c r="CV408" t="s">
        <v>2880</v>
      </c>
      <c r="CW408" t="s">
        <v>2736</v>
      </c>
      <c r="CX408" t="s">
        <v>2758</v>
      </c>
      <c r="CY408" t="s">
        <v>1472</v>
      </c>
      <c r="CZ408" t="s">
        <v>1473</v>
      </c>
      <c r="DA408" t="s">
        <v>444</v>
      </c>
      <c r="DB408" t="s">
        <v>444</v>
      </c>
      <c r="DC408" t="s">
        <v>444</v>
      </c>
      <c r="DD408" t="s">
        <v>444</v>
      </c>
      <c r="DE408" t="s">
        <v>444</v>
      </c>
      <c r="DF408" t="s">
        <v>444</v>
      </c>
      <c r="DG408" t="s">
        <v>444</v>
      </c>
      <c r="DH408" t="s">
        <v>444</v>
      </c>
      <c r="DI408" t="s">
        <v>1995</v>
      </c>
      <c r="DJ408" t="s">
        <v>282</v>
      </c>
      <c r="DK408" t="s">
        <v>1440</v>
      </c>
      <c r="DL408" t="s">
        <v>1451</v>
      </c>
      <c r="DM408" t="s">
        <v>444</v>
      </c>
      <c r="DN408" t="s">
        <v>444</v>
      </c>
      <c r="DO408" t="s">
        <v>444</v>
      </c>
      <c r="DP408" t="s">
        <v>444</v>
      </c>
      <c r="DQ408" t="s">
        <v>444</v>
      </c>
      <c r="DR408" t="s">
        <v>444</v>
      </c>
      <c r="DS408" t="s">
        <v>15</v>
      </c>
      <c r="DT408" s="24" t="s">
        <v>69</v>
      </c>
      <c r="DU408" s="24" t="s">
        <v>85</v>
      </c>
      <c r="DV408" t="s">
        <v>444</v>
      </c>
      <c r="DW408" t="s">
        <v>444</v>
      </c>
      <c r="DX408" s="24" t="s">
        <v>444</v>
      </c>
      <c r="DY408" s="24" t="s">
        <v>444</v>
      </c>
      <c r="DZ408" t="s">
        <v>444</v>
      </c>
      <c r="EA408" t="s">
        <v>444</v>
      </c>
      <c r="EB408" s="24" t="s">
        <v>444</v>
      </c>
      <c r="EC408" s="24" t="s">
        <v>444</v>
      </c>
      <c r="ED408" t="s">
        <v>444</v>
      </c>
      <c r="EE408" t="s">
        <v>444</v>
      </c>
      <c r="EF408" s="24" t="s">
        <v>444</v>
      </c>
      <c r="EG408" s="24" t="s">
        <v>444</v>
      </c>
      <c r="EH408" t="s">
        <v>444</v>
      </c>
      <c r="EI408" t="s">
        <v>444</v>
      </c>
      <c r="EJ408" s="24" t="s">
        <v>444</v>
      </c>
      <c r="EK408" s="24" t="s">
        <v>444</v>
      </c>
      <c r="EL408" t="s">
        <v>444</v>
      </c>
      <c r="EM408" t="s">
        <v>444</v>
      </c>
      <c r="EN408" s="24" t="s">
        <v>444</v>
      </c>
      <c r="EO408" s="24" t="s">
        <v>444</v>
      </c>
      <c r="EP408" t="s">
        <v>444</v>
      </c>
      <c r="EQ408" t="s">
        <v>444</v>
      </c>
      <c r="ER408" s="24" t="s">
        <v>444</v>
      </c>
      <c r="ES408" s="24" t="s">
        <v>444</v>
      </c>
      <c r="ET408" t="s">
        <v>444</v>
      </c>
      <c r="EU408" t="s">
        <v>444</v>
      </c>
      <c r="EV408" s="24" t="s">
        <v>444</v>
      </c>
      <c r="EW408" s="24" t="s">
        <v>444</v>
      </c>
      <c r="EX408" t="s">
        <v>444</v>
      </c>
      <c r="EY408" t="s">
        <v>444</v>
      </c>
      <c r="EZ408" s="24" t="s">
        <v>444</v>
      </c>
      <c r="FA408" s="24" t="s">
        <v>444</v>
      </c>
      <c r="FB408" t="s">
        <v>444</v>
      </c>
      <c r="FC408" t="s">
        <v>444</v>
      </c>
      <c r="FD408" s="24" t="s">
        <v>444</v>
      </c>
      <c r="FE408" s="24" t="s">
        <v>444</v>
      </c>
      <c r="FF408" t="s">
        <v>444</v>
      </c>
      <c r="FG408" t="s">
        <v>444</v>
      </c>
      <c r="FH408" s="24" t="s">
        <v>444</v>
      </c>
      <c r="FI408" s="24" t="s">
        <v>444</v>
      </c>
      <c r="FJ408" t="s">
        <v>444</v>
      </c>
      <c r="FK408" t="s">
        <v>444</v>
      </c>
      <c r="FL408" s="24" t="s">
        <v>444</v>
      </c>
      <c r="FM408" s="24" t="s">
        <v>444</v>
      </c>
      <c r="FN408" t="s">
        <v>444</v>
      </c>
      <c r="FO408" t="s">
        <v>444</v>
      </c>
      <c r="FP408" s="24" t="s">
        <v>444</v>
      </c>
      <c r="FQ408" s="24" t="s">
        <v>444</v>
      </c>
      <c r="FR408" t="s">
        <v>444</v>
      </c>
      <c r="FS408" t="s">
        <v>444</v>
      </c>
      <c r="FT408" s="24" t="s">
        <v>444</v>
      </c>
      <c r="FU408" s="24" t="s">
        <v>444</v>
      </c>
      <c r="FV408" t="s">
        <v>444</v>
      </c>
      <c r="FW408" t="s">
        <v>444</v>
      </c>
      <c r="FX408" s="24" t="s">
        <v>444</v>
      </c>
      <c r="FY408" s="24" t="s">
        <v>444</v>
      </c>
      <c r="FZ408" t="s">
        <v>444</v>
      </c>
      <c r="GA408" t="s">
        <v>444</v>
      </c>
      <c r="GB408" s="24" t="s">
        <v>444</v>
      </c>
      <c r="GC408" s="24" t="s">
        <v>444</v>
      </c>
      <c r="GD408" t="s">
        <v>444</v>
      </c>
      <c r="GE408" t="s">
        <v>444</v>
      </c>
      <c r="GF408" s="24" t="s">
        <v>444</v>
      </c>
      <c r="GG408" s="24" t="s">
        <v>444</v>
      </c>
      <c r="GH408" t="s">
        <v>444</v>
      </c>
      <c r="GI408" s="24" t="s">
        <v>444</v>
      </c>
      <c r="GJ408" s="24" t="s">
        <v>444</v>
      </c>
      <c r="GK408" t="s">
        <v>444</v>
      </c>
      <c r="GL408" t="s">
        <v>444</v>
      </c>
      <c r="GM408" s="24" t="s">
        <v>444</v>
      </c>
      <c r="GN408" s="24" t="s">
        <v>444</v>
      </c>
      <c r="GO408" t="s">
        <v>444</v>
      </c>
      <c r="GP408" t="s">
        <v>444</v>
      </c>
      <c r="GQ408" s="24" t="s">
        <v>444</v>
      </c>
      <c r="GR408" s="24" t="s">
        <v>444</v>
      </c>
      <c r="GS408" t="s">
        <v>444</v>
      </c>
      <c r="GT408" t="s">
        <v>444</v>
      </c>
      <c r="GU408" s="24" t="s">
        <v>444</v>
      </c>
      <c r="GV408" s="24" t="s">
        <v>444</v>
      </c>
      <c r="GW408" t="s">
        <v>444</v>
      </c>
      <c r="GX408" t="s">
        <v>444</v>
      </c>
      <c r="GY408" s="24" t="s">
        <v>444</v>
      </c>
      <c r="GZ408" s="24" t="s">
        <v>444</v>
      </c>
      <c r="HA408" t="s">
        <v>444</v>
      </c>
      <c r="HB408" t="s">
        <v>444</v>
      </c>
      <c r="HC408" s="24" t="s">
        <v>444</v>
      </c>
      <c r="HD408" s="24" t="s">
        <v>444</v>
      </c>
      <c r="HE408" t="s">
        <v>444</v>
      </c>
      <c r="HF408" t="s">
        <v>444</v>
      </c>
      <c r="HG408" s="24" t="s">
        <v>444</v>
      </c>
      <c r="HH408" s="24" t="s">
        <v>444</v>
      </c>
      <c r="HI408" t="s">
        <v>444</v>
      </c>
      <c r="HJ408" t="s">
        <v>444</v>
      </c>
      <c r="HK408" s="24" t="s">
        <v>444</v>
      </c>
      <c r="HL408" s="24" t="s">
        <v>444</v>
      </c>
      <c r="HM408" t="s">
        <v>444</v>
      </c>
      <c r="HN408" t="s">
        <v>444</v>
      </c>
      <c r="HO408" s="24" t="s">
        <v>444</v>
      </c>
      <c r="HP408" s="24" t="s">
        <v>444</v>
      </c>
      <c r="HQ408" t="s">
        <v>444</v>
      </c>
      <c r="HR408" t="s">
        <v>444</v>
      </c>
      <c r="HS408" s="24" t="s">
        <v>444</v>
      </c>
      <c r="HT408" s="24" t="s">
        <v>444</v>
      </c>
      <c r="HU408" t="s">
        <v>444</v>
      </c>
      <c r="HV408" t="s">
        <v>444</v>
      </c>
      <c r="HW408" s="24" t="s">
        <v>444</v>
      </c>
      <c r="HX408" s="24" t="s">
        <v>444</v>
      </c>
      <c r="HY408" t="s">
        <v>444</v>
      </c>
      <c r="HZ408" t="s">
        <v>444</v>
      </c>
      <c r="IA408" t="s">
        <v>2880</v>
      </c>
      <c r="IB408" t="s">
        <v>2736</v>
      </c>
      <c r="IC408" t="s">
        <v>2758</v>
      </c>
      <c r="ID408" s="33" t="b" cm="1">
        <f t="array" ref="ID408">_xlfn.IFNA(MATCH($A$2,_xlfn.NUMBERVALUE(Table_Query_from_MF_DSNP62[[#This Row],[CL_GLACCT_DR1]:[CL_GLACCT_CR4]]),0),0)&gt;=1</f>
        <v>1</v>
      </c>
      <c r="IE408" s="33" t="b">
        <f>OR(Table_Query_from_MF_DSNP62[[#This Row],[Pair1]:[Pair25]])</f>
        <v>1</v>
      </c>
      <c r="IF408" s="33">
        <f>_xlfn.IFNA(MATCH(TRUE,Table_Query_from_MF_DSNP62[[#This Row],[Pair1]:[Pair25]],0),"none")</f>
        <v>2</v>
      </c>
      <c r="IG408" s="33" t="b">
        <f>AND($A$2&gt;=_xlfn.NUMBERVALUE(Table_Query_from_MF_DSNP62[[#This Row],[CL_GL_ACCT_FR1]]),$A$2&lt;=_xlfn.NUMBERVALUE(Table_Query_from_MF_DSNP62[[#This Row],[CL_GL_ACCT_TO1]]))</f>
        <v>0</v>
      </c>
      <c r="IH408" s="33" t="b">
        <f>AND($A$2&gt;=_xlfn.NUMBERVALUE(Table_Query_from_MF_DSNP62[[#This Row],[CL_GL_ACCT_FR2]]),$A$2&lt;=_xlfn.NUMBERVALUE(Table_Query_from_MF_DSNP62[[#This Row],[CL_GL_ACCT_TO2]]))</f>
        <v>1</v>
      </c>
      <c r="II408" s="33" t="b">
        <f>AND($A$2&gt;=_xlfn.NUMBERVALUE(Table_Query_from_MF_DSNP62[[#This Row],[CL_GL_ACCT_FR3]]),$A$2&lt;=_xlfn.NUMBERVALUE(Table_Query_from_MF_DSNP62[[#This Row],[CL_GL_ACCT_TO3]]))</f>
        <v>1</v>
      </c>
      <c r="IJ408" s="33" t="b">
        <f>AND($A$2&gt;=_xlfn.NUMBERVALUE(Table_Query_from_MF_DSNP62[[#This Row],[CL_GL_ACCT_FR4]]),$A$2&lt;=_xlfn.NUMBERVALUE(Table_Query_from_MF_DSNP62[[#This Row],[CL_GL_ACCT_TO4]]))</f>
        <v>1</v>
      </c>
      <c r="IK408" s="33" t="b">
        <f>AND($A$2&gt;=_xlfn.NUMBERVALUE(Table_Query_from_MF_DSNP62[[#This Row],[CL_GL_ACCT_FR5]]),$A$2&lt;=_xlfn.NUMBERVALUE(Table_Query_from_MF_DSNP62[[#This Row],[CL_GL_ACCT_TO5]]))</f>
        <v>1</v>
      </c>
      <c r="IL408" s="33" t="b">
        <f>AND($A$2&gt;=_xlfn.NUMBERVALUE(Table_Query_from_MF_DSNP62[[#This Row],[CL_GL_ACCT_FR6]]),$A$2&lt;=_xlfn.NUMBERVALUE(Table_Query_from_MF_DSNP62[[#This Row],[CL_GL_ACCT_TO6]]))</f>
        <v>1</v>
      </c>
      <c r="IM408" s="33" t="b">
        <f>AND($A$2&gt;=_xlfn.NUMBERVALUE(Table_Query_from_MF_DSNP62[[#This Row],[CL_GL_ACCT_FR7]]),$A$2&lt;=_xlfn.NUMBERVALUE(Table_Query_from_MF_DSNP62[[#This Row],[CL_GL_ACCT_TO7]]))</f>
        <v>1</v>
      </c>
      <c r="IN408" s="33" t="b">
        <f>AND($A$2&gt;=_xlfn.NUMBERVALUE(Table_Query_from_MF_DSNP62[[#This Row],[CL_GL_ACCT_FR8]]),$A$2&lt;=_xlfn.NUMBERVALUE(Table_Query_from_MF_DSNP62[[#This Row],[CL_GL_ACCT_TO8]]))</f>
        <v>1</v>
      </c>
      <c r="IO408" s="33" t="b">
        <f>AND($A$2&gt;=_xlfn.NUMBERVALUE(Table_Query_from_MF_DSNP62[[#This Row],[CL_GL_ACCT_FR9]]),$A$2&lt;=_xlfn.NUMBERVALUE(Table_Query_from_MF_DSNP62[[#This Row],[CL_GL_ACCT_TO9]]))</f>
        <v>1</v>
      </c>
      <c r="IP408" s="33" t="b">
        <f>AND($A$2&gt;=_xlfn.NUMBERVALUE(Table_Query_from_MF_DSNP62[[#This Row],[CL_GL_ACCT_FR10]]),$A$2&lt;=_xlfn.NUMBERVALUE(Table_Query_from_MF_DSNP62[[#This Row],[CL_GL_ACCT_TO10]]))</f>
        <v>1</v>
      </c>
      <c r="IQ408" s="33" t="b">
        <f>AND($A$2&gt;=_xlfn.NUMBERVALUE(Table_Query_from_MF_DSNP62[[#This Row],[CL_GL_ACCT_FR11]]),$A$2&lt;=_xlfn.NUMBERVALUE(Table_Query_from_MF_DSNP62[[#This Row],[CL_GL_ACCT_TO11]]))</f>
        <v>1</v>
      </c>
      <c r="IR408" s="33" t="b">
        <f>AND($A$2&gt;=_xlfn.NUMBERVALUE(Table_Query_from_MF_DSNP62[[#This Row],[CL_GL_ACCT_FR12]]),$A$2&lt;=_xlfn.NUMBERVALUE(Table_Query_from_MF_DSNP62[[#This Row],[CL_GL_ACCT_TO12]]))</f>
        <v>1</v>
      </c>
      <c r="IS408" s="33" t="b">
        <f>AND($A$2&gt;=_xlfn.NUMBERVALUE(Table_Query_from_MF_DSNP62[[#This Row],[CL_GL_ACCT_FR13]]),$A$2&lt;=_xlfn.NUMBERVALUE(Table_Query_from_MF_DSNP62[[#This Row],[CL_GL_ACCT_TO13]]))</f>
        <v>1</v>
      </c>
      <c r="IT408" s="33" t="b">
        <f>AND($A$2&gt;=_xlfn.NUMBERVALUE(Table_Query_from_MF_DSNP62[[#This Row],[CL_GL_ACCT_FR14]]),$A$2&lt;=_xlfn.NUMBERVALUE(Table_Query_from_MF_DSNP62[[#This Row],[CL_GL_ACCT_TO14]]))</f>
        <v>1</v>
      </c>
      <c r="IU408" s="33" t="b">
        <f>AND($A$2&gt;=_xlfn.NUMBERVALUE(Table_Query_from_MF_DSNP62[[#This Row],[CL_GL_ACCT_FR15]]),$A$2&lt;=_xlfn.NUMBERVALUE(Table_Query_from_MF_DSNP62[[#This Row],[CL_GL_ACCT_TO15]]))</f>
        <v>1</v>
      </c>
      <c r="IV408" s="33" t="b">
        <f>AND($A$2&gt;=_xlfn.NUMBERVALUE(Table_Query_from_MF_DSNP62[[#This Row],[CL_GL_ACCT_FR16]]),$A$2&lt;=_xlfn.NUMBERVALUE(Table_Query_from_MF_DSNP62[[#This Row],[CL_GL_ACCT_TO16]]))</f>
        <v>1</v>
      </c>
      <c r="IW408" s="33" t="b">
        <f>AND($A$2&gt;=_xlfn.NUMBERVALUE(Table_Query_from_MF_DSNP62[[#This Row],[CL_GL_ACCT_FR17]]),$A$2&lt;=_xlfn.NUMBERVALUE(Table_Query_from_MF_DSNP62[[#This Row],[CL_GL_ACCT_TO17]]))</f>
        <v>1</v>
      </c>
      <c r="IX408" s="33" t="b">
        <f>AND($A$2&gt;=_xlfn.NUMBERVALUE(Table_Query_from_MF_DSNP62[[#This Row],[CL_GL_ACCT_FR18]]),$A$2&lt;=_xlfn.NUMBERVALUE(Table_Query_from_MF_DSNP62[[#This Row],[CL_GL_ACCT_TO18]]))</f>
        <v>1</v>
      </c>
      <c r="IY408" s="33" t="b">
        <f>AND($A$2&gt;=_xlfn.NUMBERVALUE(Table_Query_from_MF_DSNP62[[#This Row],[CL_GL_ACCT_FR19]]),$A$2&lt;=_xlfn.NUMBERVALUE(Table_Query_from_MF_DSNP62[[#This Row],[CL_GL_ACCT_TO19]]))</f>
        <v>1</v>
      </c>
      <c r="IZ408" s="33" t="b">
        <f>AND($A$2&gt;=_xlfn.NUMBERVALUE(Table_Query_from_MF_DSNP62[[#This Row],[CL_GL_ACCT_FR20]]),$A$2&lt;=_xlfn.NUMBERVALUE(Table_Query_from_MF_DSNP62[[#This Row],[CL_GL_ACCT_TO20]]))</f>
        <v>1</v>
      </c>
      <c r="JA408" s="33" t="b">
        <f>AND($A$2&gt;=_xlfn.NUMBERVALUE(Table_Query_from_MF_DSNP62[[#This Row],[CL_GL_ACCT_FR21]]),$A$2&lt;=_xlfn.NUMBERVALUE(Table_Query_from_MF_DSNP62[[#This Row],[CL_GL_ACCT_TO21]]))</f>
        <v>1</v>
      </c>
      <c r="JB408" s="33" t="b">
        <f>AND($A$2&gt;=_xlfn.NUMBERVALUE(Table_Query_from_MF_DSNP62[[#This Row],[CL_GL_ACCT_FR22]]),$A$2&lt;=_xlfn.NUMBERVALUE(Table_Query_from_MF_DSNP62[[#This Row],[CL_GL_ACCT_TO22]]))</f>
        <v>1</v>
      </c>
      <c r="JC408" s="33" t="b">
        <f>AND($A$2&gt;=_xlfn.NUMBERVALUE(Table_Query_from_MF_DSNP62[[#This Row],[CL_GL_ACCT_FR23]]),$A$2&lt;=_xlfn.NUMBERVALUE(Table_Query_from_MF_DSNP62[[#This Row],[CL_GL_ACCT_TO23]]))</f>
        <v>1</v>
      </c>
      <c r="JD408" s="33" t="b">
        <f>AND($A$2&gt;=_xlfn.NUMBERVALUE(Table_Query_from_MF_DSNP62[[#This Row],[CL_GL_ACCT_FR24]]),$A$2&lt;=_xlfn.NUMBERVALUE(Table_Query_from_MF_DSNP62[[#This Row],[CL_GL_ACCT_TO24]]))</f>
        <v>1</v>
      </c>
      <c r="JE408" s="33" t="b">
        <f>AND($A$2&gt;=_xlfn.NUMBERVALUE(Table_Query_from_MF_DSNP62[[#This Row],[CL_GL_ACCT_FR25]]),$A$2&lt;=_xlfn.NUMBERVALUE(Table_Query_from_MF_DSNP62[[#This Row],[CL_GL_ACCT_TO25]]))</f>
        <v>1</v>
      </c>
      <c r="JF408" s="33" t="b">
        <f>OR(Table_Query_from_MF_DSNP62[[#This Row],[PairA]:[PairO]])</f>
        <v>1</v>
      </c>
      <c r="JG408" s="33">
        <f>_xlfn.IFNA(MATCH(TRUE,Table_Query_from_MF_DSNP62[[#This Row],[PairA]:[PairO]],0),"none")</f>
        <v>1</v>
      </c>
      <c r="JH408" s="33" t="b">
        <f>AND($B$2&gt;=_xlfn.NUMBERVALUE(Table_Query_from_MF_DSNP62[[#This Row],[CL_CMP_OBJ_FR1]]),$B$2&lt;=_xlfn.NUMBERVALUE(Table_Query_from_MF_DSNP62[[#This Row],[CL_CMP_OBJ_TO1]]))</f>
        <v>1</v>
      </c>
      <c r="JI408" s="33" t="b">
        <f>AND($B$2&gt;=_xlfn.NUMBERVALUE(Table_Query_from_MF_DSNP62[[#This Row],[CL_CMP_OBJ_FR2]]),$B$2&lt;=_xlfn.NUMBERVALUE(Table_Query_from_MF_DSNP62[[#This Row],[CL_CMP_OBJ_TO2]]))</f>
        <v>1</v>
      </c>
      <c r="JJ408" s="33" t="b">
        <f>AND($B$2&gt;=_xlfn.NUMBERVALUE(Table_Query_from_MF_DSNP62[[#This Row],[CL_CMP_OBJ_FR3]]),$B$2&lt;=_xlfn.NUMBERVALUE(Table_Query_from_MF_DSNP62[[#This Row],[CL_CMP_OBJ_TO3]]))</f>
        <v>1</v>
      </c>
      <c r="JK408" s="33" t="b">
        <f>AND($B$2&gt;=_xlfn.NUMBERVALUE(Table_Query_from_MF_DSNP62[[#This Row],[CL_CMP_OBJ_FR4]]),$B$2&lt;=_xlfn.NUMBERVALUE(Table_Query_from_MF_DSNP62[[#This Row],[CL_CMP_OBJ_TO4]]))</f>
        <v>1</v>
      </c>
      <c r="JL408" s="33" t="b">
        <f>AND($B$2&gt;=_xlfn.NUMBERVALUE(Table_Query_from_MF_DSNP62[[#This Row],[CL_CMP_OBJ_FR5]]),$B$2&lt;=_xlfn.NUMBERVALUE(Table_Query_from_MF_DSNP62[[#This Row],[CL_CMP_OBJ_TO5]]))</f>
        <v>1</v>
      </c>
      <c r="JM408" s="33" t="b">
        <f>AND($B$2&gt;=_xlfn.NUMBERVALUE(Table_Query_from_MF_DSNP62[[#This Row],[CL_CMP_OBJ_FR6]]),$B$2&lt;=_xlfn.NUMBERVALUE(Table_Query_from_MF_DSNP62[[#This Row],[CL_CMP_OBJ_TO6]]))</f>
        <v>1</v>
      </c>
      <c r="JN408" s="33" t="b">
        <f>AND($B$2&gt;=_xlfn.NUMBERVALUE(Table_Query_from_MF_DSNP62[[#This Row],[CL_CMP_OBJ_FR7]]),$B$2&lt;=_xlfn.NUMBERVALUE(Table_Query_from_MF_DSNP62[[#This Row],[CL_CMP_OBJ_TO7]]))</f>
        <v>1</v>
      </c>
      <c r="JO408" s="33" t="b">
        <f>AND($B$2&gt;=_xlfn.NUMBERVALUE(Table_Query_from_MF_DSNP62[[#This Row],[CL_CMP_OBJ_FR8]]),$B$2&lt;=_xlfn.NUMBERVALUE(Table_Query_from_MF_DSNP62[[#This Row],[CL_CMP_OBJ_TO8]]))</f>
        <v>1</v>
      </c>
      <c r="JP408" s="33" t="b">
        <f>AND($B$2&gt;=_xlfn.NUMBERVALUE(Table_Query_from_MF_DSNP62[[#This Row],[CL_CMP_OBJ_FR9]]),$B$2&lt;=_xlfn.NUMBERVALUE(Table_Query_from_MF_DSNP62[[#This Row],[CL_CMP_OBJ_TO9]]))</f>
        <v>1</v>
      </c>
      <c r="JQ408" s="33" t="b">
        <f>AND($B$2&gt;=_xlfn.NUMBERVALUE(Table_Query_from_MF_DSNP62[[#This Row],[CL_CMP_OBJ_FR10]]),$B$2&lt;=_xlfn.NUMBERVALUE(Table_Query_from_MF_DSNP62[[#This Row],[CL_CMP_OBJ_TO10]]))</f>
        <v>1</v>
      </c>
      <c r="JR408" s="33" t="b">
        <f>AND($B$2&gt;=_xlfn.NUMBERVALUE(Table_Query_from_MF_DSNP62[[#This Row],[CL_CMP_OBJ_FR11]]),$B$2&lt;=_xlfn.NUMBERVALUE(Table_Query_from_MF_DSNP62[[#This Row],[CL_CMP_OBJ_TO11]]))</f>
        <v>1</v>
      </c>
      <c r="JS408" s="33" t="b">
        <f>AND($B$2&gt;=_xlfn.NUMBERVALUE(Table_Query_from_MF_DSNP62[[#This Row],[CL_CMP_OBJ_FR12]]),$B$2&lt;=_xlfn.NUMBERVALUE(Table_Query_from_MF_DSNP62[[#This Row],[CL_CMP_OBJ_TO12]]))</f>
        <v>1</v>
      </c>
      <c r="JT408" s="33" t="b">
        <f>AND($B$2&gt;=_xlfn.NUMBERVALUE(Table_Query_from_MF_DSNP62[[#This Row],[CL_CMP_OBJ_FR13]]),$B$2&lt;=_xlfn.NUMBERVALUE(Table_Query_from_MF_DSNP62[[#This Row],[CL_CMP_OBJ_TO13]]))</f>
        <v>1</v>
      </c>
      <c r="JU408" s="33" t="b">
        <f>AND($B$2&gt;=_xlfn.NUMBERVALUE(Table_Query_from_MF_DSNP62[[#This Row],[CL_CMP_OBJ_FR14]]),$B$2&lt;=_xlfn.NUMBERVALUE(Table_Query_from_MF_DSNP62[[#This Row],[CL_CMP_OBJ_TO14]]))</f>
        <v>1</v>
      </c>
      <c r="JV408" s="33" t="b">
        <f>AND($B$2&gt;=_xlfn.NUMBERVALUE(Table_Query_from_MF_DSNP62[[#This Row],[CL_CMP_OBJ_FR15]]),$B$2&lt;=_xlfn.NUMBERVALUE(Table_Query_from_MF_DSNP62[[#This Row],[CL_CMP_OBJ_TO15]]))</f>
        <v>1</v>
      </c>
    </row>
    <row r="409" spans="1:282" x14ac:dyDescent="0.25">
      <c r="A409" t="b">
        <f>OR(,Table_Query_from_MF_DSNP62[[#This Row],[Desired GL included as "hard-coded" GL?]],Table_Query_from_MF_DSNP62[[#This Row],[Desired GL included as "Open GL"?]])</f>
        <v>1</v>
      </c>
      <c r="B409" t="b">
        <f>Table_Query_from_MF_DSNP62[[#This Row],[Desired CObj included as "Open CObj"?]]</f>
        <v>1</v>
      </c>
      <c r="C409" t="s">
        <v>2032</v>
      </c>
      <c r="D409" t="s">
        <v>2033</v>
      </c>
      <c r="E409" t="s">
        <v>15</v>
      </c>
      <c r="F409" s="24" t="s">
        <v>444</v>
      </c>
      <c r="G409" t="s">
        <v>365</v>
      </c>
      <c r="H409" s="24" t="s">
        <v>444</v>
      </c>
      <c r="I409" t="s">
        <v>444</v>
      </c>
      <c r="J409" s="24" t="s">
        <v>444</v>
      </c>
      <c r="K409" t="s">
        <v>444</v>
      </c>
      <c r="L409" s="24" t="s">
        <v>444</v>
      </c>
      <c r="M409" t="s">
        <v>444</v>
      </c>
      <c r="N409" t="s">
        <v>444</v>
      </c>
      <c r="O409" t="s">
        <v>444</v>
      </c>
      <c r="P409" t="s">
        <v>444</v>
      </c>
      <c r="Q409" t="s">
        <v>15</v>
      </c>
      <c r="R409" t="s">
        <v>444</v>
      </c>
      <c r="S409" t="s">
        <v>442</v>
      </c>
      <c r="T409" t="s">
        <v>447</v>
      </c>
      <c r="U409" t="s">
        <v>444</v>
      </c>
      <c r="V409" t="s">
        <v>444</v>
      </c>
      <c r="W409" t="s">
        <v>442</v>
      </c>
      <c r="X409" t="s">
        <v>442</v>
      </c>
      <c r="Y409" t="s">
        <v>444</v>
      </c>
      <c r="Z409" t="s">
        <v>442</v>
      </c>
      <c r="AA409" t="s">
        <v>442</v>
      </c>
      <c r="AB409" t="s">
        <v>442</v>
      </c>
      <c r="AC409" t="s">
        <v>444</v>
      </c>
      <c r="AD409" t="s">
        <v>444</v>
      </c>
      <c r="AE409" t="s">
        <v>444</v>
      </c>
      <c r="AF409" t="s">
        <v>444</v>
      </c>
      <c r="AG409" t="s">
        <v>442</v>
      </c>
      <c r="AH409" t="s">
        <v>444</v>
      </c>
      <c r="AI409" t="s">
        <v>447</v>
      </c>
      <c r="AJ409" t="s">
        <v>15</v>
      </c>
      <c r="AK409" t="s">
        <v>444</v>
      </c>
      <c r="AL409" t="s">
        <v>444</v>
      </c>
      <c r="AM409" t="s">
        <v>444</v>
      </c>
      <c r="AN409" t="s">
        <v>444</v>
      </c>
      <c r="AO409" t="s">
        <v>444</v>
      </c>
      <c r="AP409" t="s">
        <v>442</v>
      </c>
      <c r="AQ409" t="s">
        <v>1440</v>
      </c>
      <c r="AR409" t="s">
        <v>1451</v>
      </c>
      <c r="AS409" t="s">
        <v>162</v>
      </c>
      <c r="AT409" t="s">
        <v>10</v>
      </c>
      <c r="AU409" t="s">
        <v>444</v>
      </c>
      <c r="AV409" t="s">
        <v>442</v>
      </c>
      <c r="AW409" t="s">
        <v>444</v>
      </c>
      <c r="AX409" t="s">
        <v>444</v>
      </c>
      <c r="AY409" t="s">
        <v>444</v>
      </c>
      <c r="AZ409" t="s">
        <v>444</v>
      </c>
      <c r="BA409" t="s">
        <v>444</v>
      </c>
      <c r="BB409" t="s">
        <v>444</v>
      </c>
      <c r="BC409" t="s">
        <v>444</v>
      </c>
      <c r="BD409" t="s">
        <v>1359</v>
      </c>
      <c r="BE409" t="s">
        <v>444</v>
      </c>
      <c r="BF409" t="s">
        <v>1360</v>
      </c>
      <c r="BG409" t="s">
        <v>444</v>
      </c>
      <c r="BH409" t="s">
        <v>444</v>
      </c>
      <c r="BI409" t="s">
        <v>444</v>
      </c>
      <c r="BJ409" t="s">
        <v>444</v>
      </c>
      <c r="BK409" t="s">
        <v>444</v>
      </c>
      <c r="BL409" t="s">
        <v>444</v>
      </c>
      <c r="BM409" t="s">
        <v>444</v>
      </c>
      <c r="BN409" t="s">
        <v>444</v>
      </c>
      <c r="BO409" t="s">
        <v>444</v>
      </c>
      <c r="BP409" t="s">
        <v>444</v>
      </c>
      <c r="BQ409" t="s">
        <v>444</v>
      </c>
      <c r="BR409" t="s">
        <v>444</v>
      </c>
      <c r="BS409" t="s">
        <v>444</v>
      </c>
      <c r="BT409" t="s">
        <v>444</v>
      </c>
      <c r="BU409" t="s">
        <v>444</v>
      </c>
      <c r="BV409" t="s">
        <v>444</v>
      </c>
      <c r="BW409" t="s">
        <v>444</v>
      </c>
      <c r="BX409" t="s">
        <v>444</v>
      </c>
      <c r="BY409" t="s">
        <v>444</v>
      </c>
      <c r="BZ409" t="s">
        <v>444</v>
      </c>
      <c r="CA409" t="s">
        <v>444</v>
      </c>
      <c r="CB409" t="s">
        <v>444</v>
      </c>
      <c r="CC409" t="s">
        <v>444</v>
      </c>
      <c r="CD409" t="s">
        <v>444</v>
      </c>
      <c r="CE409" t="s">
        <v>444</v>
      </c>
      <c r="CF409" t="s">
        <v>444</v>
      </c>
      <c r="CG409" t="s">
        <v>444</v>
      </c>
      <c r="CH409" t="s">
        <v>444</v>
      </c>
      <c r="CI409" t="s">
        <v>444</v>
      </c>
      <c r="CJ409" t="s">
        <v>444</v>
      </c>
      <c r="CK409" t="s">
        <v>444</v>
      </c>
      <c r="CL409" t="s">
        <v>444</v>
      </c>
      <c r="CM409" t="s">
        <v>444</v>
      </c>
      <c r="CN409" t="s">
        <v>444</v>
      </c>
      <c r="CO409" t="s">
        <v>444</v>
      </c>
      <c r="CP409" t="s">
        <v>444</v>
      </c>
      <c r="CQ409" t="s">
        <v>444</v>
      </c>
      <c r="CR409" t="s">
        <v>444</v>
      </c>
      <c r="CS409" t="s">
        <v>444</v>
      </c>
      <c r="CT409" t="s">
        <v>444</v>
      </c>
      <c r="CU409" t="s">
        <v>7</v>
      </c>
      <c r="CV409" t="s">
        <v>2880</v>
      </c>
      <c r="CW409" t="s">
        <v>2736</v>
      </c>
      <c r="CX409" t="s">
        <v>2758</v>
      </c>
      <c r="CY409" t="s">
        <v>1472</v>
      </c>
      <c r="CZ409" t="s">
        <v>1473</v>
      </c>
      <c r="DA409" t="s">
        <v>444</v>
      </c>
      <c r="DB409" t="s">
        <v>444</v>
      </c>
      <c r="DC409" t="s">
        <v>444</v>
      </c>
      <c r="DD409" t="s">
        <v>444</v>
      </c>
      <c r="DE409" t="s">
        <v>444</v>
      </c>
      <c r="DF409" t="s">
        <v>444</v>
      </c>
      <c r="DG409" t="s">
        <v>444</v>
      </c>
      <c r="DH409" t="s">
        <v>444</v>
      </c>
      <c r="DI409" t="s">
        <v>282</v>
      </c>
      <c r="DJ409" t="s">
        <v>1440</v>
      </c>
      <c r="DK409" t="s">
        <v>1451</v>
      </c>
      <c r="DL409" t="s">
        <v>444</v>
      </c>
      <c r="DM409" t="s">
        <v>444</v>
      </c>
      <c r="DN409" t="s">
        <v>444</v>
      </c>
      <c r="DO409" t="s">
        <v>444</v>
      </c>
      <c r="DP409" t="s">
        <v>444</v>
      </c>
      <c r="DQ409" t="s">
        <v>444</v>
      </c>
      <c r="DR409" t="s">
        <v>444</v>
      </c>
      <c r="DS409" t="s">
        <v>15</v>
      </c>
      <c r="DT409" s="24" t="s">
        <v>69</v>
      </c>
      <c r="DU409" s="24" t="s">
        <v>85</v>
      </c>
      <c r="DV409" t="s">
        <v>444</v>
      </c>
      <c r="DW409" t="s">
        <v>444</v>
      </c>
      <c r="DX409" s="24" t="s">
        <v>444</v>
      </c>
      <c r="DY409" s="24" t="s">
        <v>444</v>
      </c>
      <c r="DZ409" t="s">
        <v>444</v>
      </c>
      <c r="EA409" t="s">
        <v>444</v>
      </c>
      <c r="EB409" s="24" t="s">
        <v>444</v>
      </c>
      <c r="EC409" s="24" t="s">
        <v>444</v>
      </c>
      <c r="ED409" t="s">
        <v>444</v>
      </c>
      <c r="EE409" t="s">
        <v>444</v>
      </c>
      <c r="EF409" s="24" t="s">
        <v>444</v>
      </c>
      <c r="EG409" s="24" t="s">
        <v>444</v>
      </c>
      <c r="EH409" t="s">
        <v>444</v>
      </c>
      <c r="EI409" t="s">
        <v>444</v>
      </c>
      <c r="EJ409" s="24" t="s">
        <v>444</v>
      </c>
      <c r="EK409" s="24" t="s">
        <v>444</v>
      </c>
      <c r="EL409" t="s">
        <v>444</v>
      </c>
      <c r="EM409" t="s">
        <v>444</v>
      </c>
      <c r="EN409" s="24" t="s">
        <v>444</v>
      </c>
      <c r="EO409" s="24" t="s">
        <v>444</v>
      </c>
      <c r="EP409" t="s">
        <v>444</v>
      </c>
      <c r="EQ409" t="s">
        <v>444</v>
      </c>
      <c r="ER409" s="24" t="s">
        <v>444</v>
      </c>
      <c r="ES409" s="24" t="s">
        <v>444</v>
      </c>
      <c r="ET409" t="s">
        <v>444</v>
      </c>
      <c r="EU409" t="s">
        <v>444</v>
      </c>
      <c r="EV409" s="24" t="s">
        <v>444</v>
      </c>
      <c r="EW409" s="24" t="s">
        <v>444</v>
      </c>
      <c r="EX409" t="s">
        <v>444</v>
      </c>
      <c r="EY409" t="s">
        <v>444</v>
      </c>
      <c r="EZ409" s="24" t="s">
        <v>444</v>
      </c>
      <c r="FA409" s="24" t="s">
        <v>444</v>
      </c>
      <c r="FB409" t="s">
        <v>444</v>
      </c>
      <c r="FC409" t="s">
        <v>444</v>
      </c>
      <c r="FD409" s="24" t="s">
        <v>444</v>
      </c>
      <c r="FE409" s="24" t="s">
        <v>444</v>
      </c>
      <c r="FF409" t="s">
        <v>444</v>
      </c>
      <c r="FG409" t="s">
        <v>444</v>
      </c>
      <c r="FH409" s="24" t="s">
        <v>444</v>
      </c>
      <c r="FI409" s="24" t="s">
        <v>444</v>
      </c>
      <c r="FJ409" t="s">
        <v>444</v>
      </c>
      <c r="FK409" t="s">
        <v>444</v>
      </c>
      <c r="FL409" s="24" t="s">
        <v>444</v>
      </c>
      <c r="FM409" s="24" t="s">
        <v>444</v>
      </c>
      <c r="FN409" t="s">
        <v>444</v>
      </c>
      <c r="FO409" t="s">
        <v>444</v>
      </c>
      <c r="FP409" s="24" t="s">
        <v>444</v>
      </c>
      <c r="FQ409" s="24" t="s">
        <v>444</v>
      </c>
      <c r="FR409" t="s">
        <v>444</v>
      </c>
      <c r="FS409" t="s">
        <v>444</v>
      </c>
      <c r="FT409" s="24" t="s">
        <v>444</v>
      </c>
      <c r="FU409" s="24" t="s">
        <v>444</v>
      </c>
      <c r="FV409" t="s">
        <v>444</v>
      </c>
      <c r="FW409" t="s">
        <v>444</v>
      </c>
      <c r="FX409" s="24" t="s">
        <v>444</v>
      </c>
      <c r="FY409" s="24" t="s">
        <v>444</v>
      </c>
      <c r="FZ409" t="s">
        <v>444</v>
      </c>
      <c r="GA409" t="s">
        <v>444</v>
      </c>
      <c r="GB409" s="24" t="s">
        <v>444</v>
      </c>
      <c r="GC409" s="24" t="s">
        <v>444</v>
      </c>
      <c r="GD409" t="s">
        <v>444</v>
      </c>
      <c r="GE409" t="s">
        <v>444</v>
      </c>
      <c r="GF409" s="24" t="s">
        <v>444</v>
      </c>
      <c r="GG409" s="24" t="s">
        <v>444</v>
      </c>
      <c r="GH409" t="s">
        <v>444</v>
      </c>
      <c r="GI409" s="24" t="s">
        <v>444</v>
      </c>
      <c r="GJ409" s="24" t="s">
        <v>444</v>
      </c>
      <c r="GK409" t="s">
        <v>444</v>
      </c>
      <c r="GL409" t="s">
        <v>444</v>
      </c>
      <c r="GM409" s="24" t="s">
        <v>444</v>
      </c>
      <c r="GN409" s="24" t="s">
        <v>444</v>
      </c>
      <c r="GO409" t="s">
        <v>444</v>
      </c>
      <c r="GP409" t="s">
        <v>444</v>
      </c>
      <c r="GQ409" s="24" t="s">
        <v>444</v>
      </c>
      <c r="GR409" s="24" t="s">
        <v>444</v>
      </c>
      <c r="GS409" t="s">
        <v>444</v>
      </c>
      <c r="GT409" t="s">
        <v>444</v>
      </c>
      <c r="GU409" s="24" t="s">
        <v>444</v>
      </c>
      <c r="GV409" s="24" t="s">
        <v>444</v>
      </c>
      <c r="GW409" t="s">
        <v>444</v>
      </c>
      <c r="GX409" t="s">
        <v>444</v>
      </c>
      <c r="GY409" s="24" t="s">
        <v>444</v>
      </c>
      <c r="GZ409" s="24" t="s">
        <v>444</v>
      </c>
      <c r="HA409" t="s">
        <v>444</v>
      </c>
      <c r="HB409" t="s">
        <v>444</v>
      </c>
      <c r="HC409" s="24" t="s">
        <v>444</v>
      </c>
      <c r="HD409" s="24" t="s">
        <v>444</v>
      </c>
      <c r="HE409" t="s">
        <v>444</v>
      </c>
      <c r="HF409" t="s">
        <v>444</v>
      </c>
      <c r="HG409" s="24" t="s">
        <v>444</v>
      </c>
      <c r="HH409" s="24" t="s">
        <v>444</v>
      </c>
      <c r="HI409" t="s">
        <v>444</v>
      </c>
      <c r="HJ409" t="s">
        <v>444</v>
      </c>
      <c r="HK409" s="24" t="s">
        <v>444</v>
      </c>
      <c r="HL409" s="24" t="s">
        <v>444</v>
      </c>
      <c r="HM409" t="s">
        <v>444</v>
      </c>
      <c r="HN409" t="s">
        <v>444</v>
      </c>
      <c r="HO409" s="24" t="s">
        <v>444</v>
      </c>
      <c r="HP409" s="24" t="s">
        <v>444</v>
      </c>
      <c r="HQ409" t="s">
        <v>444</v>
      </c>
      <c r="HR409" t="s">
        <v>444</v>
      </c>
      <c r="HS409" s="24" t="s">
        <v>444</v>
      </c>
      <c r="HT409" s="24" t="s">
        <v>444</v>
      </c>
      <c r="HU409" t="s">
        <v>444</v>
      </c>
      <c r="HV409" t="s">
        <v>444</v>
      </c>
      <c r="HW409" s="24" t="s">
        <v>444</v>
      </c>
      <c r="HX409" s="24" t="s">
        <v>444</v>
      </c>
      <c r="HY409" t="s">
        <v>444</v>
      </c>
      <c r="HZ409" t="s">
        <v>444</v>
      </c>
      <c r="IA409" t="s">
        <v>2880</v>
      </c>
      <c r="IB409" t="s">
        <v>2736</v>
      </c>
      <c r="IC409" t="s">
        <v>2758</v>
      </c>
      <c r="ID409" s="33" t="b" cm="1">
        <f t="array" ref="ID409">_xlfn.IFNA(MATCH($A$2,_xlfn.NUMBERVALUE(Table_Query_from_MF_DSNP62[[#This Row],[CL_GLACCT_DR1]:[CL_GLACCT_CR4]]),0),0)&gt;=1</f>
        <v>1</v>
      </c>
      <c r="IE409" s="33" t="b">
        <f>OR(Table_Query_from_MF_DSNP62[[#This Row],[Pair1]:[Pair25]])</f>
        <v>1</v>
      </c>
      <c r="IF409" s="33">
        <f>_xlfn.IFNA(MATCH(TRUE,Table_Query_from_MF_DSNP62[[#This Row],[Pair1]:[Pair25]],0),"none")</f>
        <v>2</v>
      </c>
      <c r="IG409" s="33" t="b">
        <f>AND($A$2&gt;=_xlfn.NUMBERVALUE(Table_Query_from_MF_DSNP62[[#This Row],[CL_GL_ACCT_FR1]]),$A$2&lt;=_xlfn.NUMBERVALUE(Table_Query_from_MF_DSNP62[[#This Row],[CL_GL_ACCT_TO1]]))</f>
        <v>0</v>
      </c>
      <c r="IH409" s="33" t="b">
        <f>AND($A$2&gt;=_xlfn.NUMBERVALUE(Table_Query_from_MF_DSNP62[[#This Row],[CL_GL_ACCT_FR2]]),$A$2&lt;=_xlfn.NUMBERVALUE(Table_Query_from_MF_DSNP62[[#This Row],[CL_GL_ACCT_TO2]]))</f>
        <v>1</v>
      </c>
      <c r="II409" s="33" t="b">
        <f>AND($A$2&gt;=_xlfn.NUMBERVALUE(Table_Query_from_MF_DSNP62[[#This Row],[CL_GL_ACCT_FR3]]),$A$2&lt;=_xlfn.NUMBERVALUE(Table_Query_from_MF_DSNP62[[#This Row],[CL_GL_ACCT_TO3]]))</f>
        <v>1</v>
      </c>
      <c r="IJ409" s="33" t="b">
        <f>AND($A$2&gt;=_xlfn.NUMBERVALUE(Table_Query_from_MF_DSNP62[[#This Row],[CL_GL_ACCT_FR4]]),$A$2&lt;=_xlfn.NUMBERVALUE(Table_Query_from_MF_DSNP62[[#This Row],[CL_GL_ACCT_TO4]]))</f>
        <v>1</v>
      </c>
      <c r="IK409" s="33" t="b">
        <f>AND($A$2&gt;=_xlfn.NUMBERVALUE(Table_Query_from_MF_DSNP62[[#This Row],[CL_GL_ACCT_FR5]]),$A$2&lt;=_xlfn.NUMBERVALUE(Table_Query_from_MF_DSNP62[[#This Row],[CL_GL_ACCT_TO5]]))</f>
        <v>1</v>
      </c>
      <c r="IL409" s="33" t="b">
        <f>AND($A$2&gt;=_xlfn.NUMBERVALUE(Table_Query_from_MF_DSNP62[[#This Row],[CL_GL_ACCT_FR6]]),$A$2&lt;=_xlfn.NUMBERVALUE(Table_Query_from_MF_DSNP62[[#This Row],[CL_GL_ACCT_TO6]]))</f>
        <v>1</v>
      </c>
      <c r="IM409" s="33" t="b">
        <f>AND($A$2&gt;=_xlfn.NUMBERVALUE(Table_Query_from_MF_DSNP62[[#This Row],[CL_GL_ACCT_FR7]]),$A$2&lt;=_xlfn.NUMBERVALUE(Table_Query_from_MF_DSNP62[[#This Row],[CL_GL_ACCT_TO7]]))</f>
        <v>1</v>
      </c>
      <c r="IN409" s="33" t="b">
        <f>AND($A$2&gt;=_xlfn.NUMBERVALUE(Table_Query_from_MF_DSNP62[[#This Row],[CL_GL_ACCT_FR8]]),$A$2&lt;=_xlfn.NUMBERVALUE(Table_Query_from_MF_DSNP62[[#This Row],[CL_GL_ACCT_TO8]]))</f>
        <v>1</v>
      </c>
      <c r="IO409" s="33" t="b">
        <f>AND($A$2&gt;=_xlfn.NUMBERVALUE(Table_Query_from_MF_DSNP62[[#This Row],[CL_GL_ACCT_FR9]]),$A$2&lt;=_xlfn.NUMBERVALUE(Table_Query_from_MF_DSNP62[[#This Row],[CL_GL_ACCT_TO9]]))</f>
        <v>1</v>
      </c>
      <c r="IP409" s="33" t="b">
        <f>AND($A$2&gt;=_xlfn.NUMBERVALUE(Table_Query_from_MF_DSNP62[[#This Row],[CL_GL_ACCT_FR10]]),$A$2&lt;=_xlfn.NUMBERVALUE(Table_Query_from_MF_DSNP62[[#This Row],[CL_GL_ACCT_TO10]]))</f>
        <v>1</v>
      </c>
      <c r="IQ409" s="33" t="b">
        <f>AND($A$2&gt;=_xlfn.NUMBERVALUE(Table_Query_from_MF_DSNP62[[#This Row],[CL_GL_ACCT_FR11]]),$A$2&lt;=_xlfn.NUMBERVALUE(Table_Query_from_MF_DSNP62[[#This Row],[CL_GL_ACCT_TO11]]))</f>
        <v>1</v>
      </c>
      <c r="IR409" s="33" t="b">
        <f>AND($A$2&gt;=_xlfn.NUMBERVALUE(Table_Query_from_MF_DSNP62[[#This Row],[CL_GL_ACCT_FR12]]),$A$2&lt;=_xlfn.NUMBERVALUE(Table_Query_from_MF_DSNP62[[#This Row],[CL_GL_ACCT_TO12]]))</f>
        <v>1</v>
      </c>
      <c r="IS409" s="33" t="b">
        <f>AND($A$2&gt;=_xlfn.NUMBERVALUE(Table_Query_from_MF_DSNP62[[#This Row],[CL_GL_ACCT_FR13]]),$A$2&lt;=_xlfn.NUMBERVALUE(Table_Query_from_MF_DSNP62[[#This Row],[CL_GL_ACCT_TO13]]))</f>
        <v>1</v>
      </c>
      <c r="IT409" s="33" t="b">
        <f>AND($A$2&gt;=_xlfn.NUMBERVALUE(Table_Query_from_MF_DSNP62[[#This Row],[CL_GL_ACCT_FR14]]),$A$2&lt;=_xlfn.NUMBERVALUE(Table_Query_from_MF_DSNP62[[#This Row],[CL_GL_ACCT_TO14]]))</f>
        <v>1</v>
      </c>
      <c r="IU409" s="33" t="b">
        <f>AND($A$2&gt;=_xlfn.NUMBERVALUE(Table_Query_from_MF_DSNP62[[#This Row],[CL_GL_ACCT_FR15]]),$A$2&lt;=_xlfn.NUMBERVALUE(Table_Query_from_MF_DSNP62[[#This Row],[CL_GL_ACCT_TO15]]))</f>
        <v>1</v>
      </c>
      <c r="IV409" s="33" t="b">
        <f>AND($A$2&gt;=_xlfn.NUMBERVALUE(Table_Query_from_MF_DSNP62[[#This Row],[CL_GL_ACCT_FR16]]),$A$2&lt;=_xlfn.NUMBERVALUE(Table_Query_from_MF_DSNP62[[#This Row],[CL_GL_ACCT_TO16]]))</f>
        <v>1</v>
      </c>
      <c r="IW409" s="33" t="b">
        <f>AND($A$2&gt;=_xlfn.NUMBERVALUE(Table_Query_from_MF_DSNP62[[#This Row],[CL_GL_ACCT_FR17]]),$A$2&lt;=_xlfn.NUMBERVALUE(Table_Query_from_MF_DSNP62[[#This Row],[CL_GL_ACCT_TO17]]))</f>
        <v>1</v>
      </c>
      <c r="IX409" s="33" t="b">
        <f>AND($A$2&gt;=_xlfn.NUMBERVALUE(Table_Query_from_MF_DSNP62[[#This Row],[CL_GL_ACCT_FR18]]),$A$2&lt;=_xlfn.NUMBERVALUE(Table_Query_from_MF_DSNP62[[#This Row],[CL_GL_ACCT_TO18]]))</f>
        <v>1</v>
      </c>
      <c r="IY409" s="33" t="b">
        <f>AND($A$2&gt;=_xlfn.NUMBERVALUE(Table_Query_from_MF_DSNP62[[#This Row],[CL_GL_ACCT_FR19]]),$A$2&lt;=_xlfn.NUMBERVALUE(Table_Query_from_MF_DSNP62[[#This Row],[CL_GL_ACCT_TO19]]))</f>
        <v>1</v>
      </c>
      <c r="IZ409" s="33" t="b">
        <f>AND($A$2&gt;=_xlfn.NUMBERVALUE(Table_Query_from_MF_DSNP62[[#This Row],[CL_GL_ACCT_FR20]]),$A$2&lt;=_xlfn.NUMBERVALUE(Table_Query_from_MF_DSNP62[[#This Row],[CL_GL_ACCT_TO20]]))</f>
        <v>1</v>
      </c>
      <c r="JA409" s="33" t="b">
        <f>AND($A$2&gt;=_xlfn.NUMBERVALUE(Table_Query_from_MF_DSNP62[[#This Row],[CL_GL_ACCT_FR21]]),$A$2&lt;=_xlfn.NUMBERVALUE(Table_Query_from_MF_DSNP62[[#This Row],[CL_GL_ACCT_TO21]]))</f>
        <v>1</v>
      </c>
      <c r="JB409" s="33" t="b">
        <f>AND($A$2&gt;=_xlfn.NUMBERVALUE(Table_Query_from_MF_DSNP62[[#This Row],[CL_GL_ACCT_FR22]]),$A$2&lt;=_xlfn.NUMBERVALUE(Table_Query_from_MF_DSNP62[[#This Row],[CL_GL_ACCT_TO22]]))</f>
        <v>1</v>
      </c>
      <c r="JC409" s="33" t="b">
        <f>AND($A$2&gt;=_xlfn.NUMBERVALUE(Table_Query_from_MF_DSNP62[[#This Row],[CL_GL_ACCT_FR23]]),$A$2&lt;=_xlfn.NUMBERVALUE(Table_Query_from_MF_DSNP62[[#This Row],[CL_GL_ACCT_TO23]]))</f>
        <v>1</v>
      </c>
      <c r="JD409" s="33" t="b">
        <f>AND($A$2&gt;=_xlfn.NUMBERVALUE(Table_Query_from_MF_DSNP62[[#This Row],[CL_GL_ACCT_FR24]]),$A$2&lt;=_xlfn.NUMBERVALUE(Table_Query_from_MF_DSNP62[[#This Row],[CL_GL_ACCT_TO24]]))</f>
        <v>1</v>
      </c>
      <c r="JE409" s="33" t="b">
        <f>AND($A$2&gt;=_xlfn.NUMBERVALUE(Table_Query_from_MF_DSNP62[[#This Row],[CL_GL_ACCT_FR25]]),$A$2&lt;=_xlfn.NUMBERVALUE(Table_Query_from_MF_DSNP62[[#This Row],[CL_GL_ACCT_TO25]]))</f>
        <v>1</v>
      </c>
      <c r="JF409" s="33" t="b">
        <f>OR(Table_Query_from_MF_DSNP62[[#This Row],[PairA]:[PairO]])</f>
        <v>1</v>
      </c>
      <c r="JG409" s="33">
        <f>_xlfn.IFNA(MATCH(TRUE,Table_Query_from_MF_DSNP62[[#This Row],[PairA]:[PairO]],0),"none")</f>
        <v>1</v>
      </c>
      <c r="JH409" s="33" t="b">
        <f>AND($B$2&gt;=_xlfn.NUMBERVALUE(Table_Query_from_MF_DSNP62[[#This Row],[CL_CMP_OBJ_FR1]]),$B$2&lt;=_xlfn.NUMBERVALUE(Table_Query_from_MF_DSNP62[[#This Row],[CL_CMP_OBJ_TO1]]))</f>
        <v>1</v>
      </c>
      <c r="JI409" s="33" t="b">
        <f>AND($B$2&gt;=_xlfn.NUMBERVALUE(Table_Query_from_MF_DSNP62[[#This Row],[CL_CMP_OBJ_FR2]]),$B$2&lt;=_xlfn.NUMBERVALUE(Table_Query_from_MF_DSNP62[[#This Row],[CL_CMP_OBJ_TO2]]))</f>
        <v>1</v>
      </c>
      <c r="JJ409" s="33" t="b">
        <f>AND($B$2&gt;=_xlfn.NUMBERVALUE(Table_Query_from_MF_DSNP62[[#This Row],[CL_CMP_OBJ_FR3]]),$B$2&lt;=_xlfn.NUMBERVALUE(Table_Query_from_MF_DSNP62[[#This Row],[CL_CMP_OBJ_TO3]]))</f>
        <v>1</v>
      </c>
      <c r="JK409" s="33" t="b">
        <f>AND($B$2&gt;=_xlfn.NUMBERVALUE(Table_Query_from_MF_DSNP62[[#This Row],[CL_CMP_OBJ_FR4]]),$B$2&lt;=_xlfn.NUMBERVALUE(Table_Query_from_MF_DSNP62[[#This Row],[CL_CMP_OBJ_TO4]]))</f>
        <v>1</v>
      </c>
      <c r="JL409" s="33" t="b">
        <f>AND($B$2&gt;=_xlfn.NUMBERVALUE(Table_Query_from_MF_DSNP62[[#This Row],[CL_CMP_OBJ_FR5]]),$B$2&lt;=_xlfn.NUMBERVALUE(Table_Query_from_MF_DSNP62[[#This Row],[CL_CMP_OBJ_TO5]]))</f>
        <v>1</v>
      </c>
      <c r="JM409" s="33" t="b">
        <f>AND($B$2&gt;=_xlfn.NUMBERVALUE(Table_Query_from_MF_DSNP62[[#This Row],[CL_CMP_OBJ_FR6]]),$B$2&lt;=_xlfn.NUMBERVALUE(Table_Query_from_MF_DSNP62[[#This Row],[CL_CMP_OBJ_TO6]]))</f>
        <v>1</v>
      </c>
      <c r="JN409" s="33" t="b">
        <f>AND($B$2&gt;=_xlfn.NUMBERVALUE(Table_Query_from_MF_DSNP62[[#This Row],[CL_CMP_OBJ_FR7]]),$B$2&lt;=_xlfn.NUMBERVALUE(Table_Query_from_MF_DSNP62[[#This Row],[CL_CMP_OBJ_TO7]]))</f>
        <v>1</v>
      </c>
      <c r="JO409" s="33" t="b">
        <f>AND($B$2&gt;=_xlfn.NUMBERVALUE(Table_Query_from_MF_DSNP62[[#This Row],[CL_CMP_OBJ_FR8]]),$B$2&lt;=_xlfn.NUMBERVALUE(Table_Query_from_MF_DSNP62[[#This Row],[CL_CMP_OBJ_TO8]]))</f>
        <v>1</v>
      </c>
      <c r="JP409" s="33" t="b">
        <f>AND($B$2&gt;=_xlfn.NUMBERVALUE(Table_Query_from_MF_DSNP62[[#This Row],[CL_CMP_OBJ_FR9]]),$B$2&lt;=_xlfn.NUMBERVALUE(Table_Query_from_MF_DSNP62[[#This Row],[CL_CMP_OBJ_TO9]]))</f>
        <v>1</v>
      </c>
      <c r="JQ409" s="33" t="b">
        <f>AND($B$2&gt;=_xlfn.NUMBERVALUE(Table_Query_from_MF_DSNP62[[#This Row],[CL_CMP_OBJ_FR10]]),$B$2&lt;=_xlfn.NUMBERVALUE(Table_Query_from_MF_DSNP62[[#This Row],[CL_CMP_OBJ_TO10]]))</f>
        <v>1</v>
      </c>
      <c r="JR409" s="33" t="b">
        <f>AND($B$2&gt;=_xlfn.NUMBERVALUE(Table_Query_from_MF_DSNP62[[#This Row],[CL_CMP_OBJ_FR11]]),$B$2&lt;=_xlfn.NUMBERVALUE(Table_Query_from_MF_DSNP62[[#This Row],[CL_CMP_OBJ_TO11]]))</f>
        <v>1</v>
      </c>
      <c r="JS409" s="33" t="b">
        <f>AND($B$2&gt;=_xlfn.NUMBERVALUE(Table_Query_from_MF_DSNP62[[#This Row],[CL_CMP_OBJ_FR12]]),$B$2&lt;=_xlfn.NUMBERVALUE(Table_Query_from_MF_DSNP62[[#This Row],[CL_CMP_OBJ_TO12]]))</f>
        <v>1</v>
      </c>
      <c r="JT409" s="33" t="b">
        <f>AND($B$2&gt;=_xlfn.NUMBERVALUE(Table_Query_from_MF_DSNP62[[#This Row],[CL_CMP_OBJ_FR13]]),$B$2&lt;=_xlfn.NUMBERVALUE(Table_Query_from_MF_DSNP62[[#This Row],[CL_CMP_OBJ_TO13]]))</f>
        <v>1</v>
      </c>
      <c r="JU409" s="33" t="b">
        <f>AND($B$2&gt;=_xlfn.NUMBERVALUE(Table_Query_from_MF_DSNP62[[#This Row],[CL_CMP_OBJ_FR14]]),$B$2&lt;=_xlfn.NUMBERVALUE(Table_Query_from_MF_DSNP62[[#This Row],[CL_CMP_OBJ_TO14]]))</f>
        <v>1</v>
      </c>
      <c r="JV409" s="33" t="b">
        <f>AND($B$2&gt;=_xlfn.NUMBERVALUE(Table_Query_from_MF_DSNP62[[#This Row],[CL_CMP_OBJ_FR15]]),$B$2&lt;=_xlfn.NUMBERVALUE(Table_Query_from_MF_DSNP62[[#This Row],[CL_CMP_OBJ_TO15]]))</f>
        <v>1</v>
      </c>
    </row>
    <row r="410" spans="1:282" x14ac:dyDescent="0.25">
      <c r="A410" t="b">
        <f>OR(,Table_Query_from_MF_DSNP62[[#This Row],[Desired GL included as "hard-coded" GL?]],Table_Query_from_MF_DSNP62[[#This Row],[Desired GL included as "Open GL"?]])</f>
        <v>1</v>
      </c>
      <c r="B410" t="b">
        <f>Table_Query_from_MF_DSNP62[[#This Row],[Desired CObj included as "Open CObj"?]]</f>
        <v>1</v>
      </c>
      <c r="C410" t="s">
        <v>2034</v>
      </c>
      <c r="D410" t="s">
        <v>2035</v>
      </c>
      <c r="E410" t="s">
        <v>15</v>
      </c>
      <c r="F410" s="24" t="s">
        <v>444</v>
      </c>
      <c r="G410" t="s">
        <v>364</v>
      </c>
      <c r="H410" s="24" t="s">
        <v>444</v>
      </c>
      <c r="I410" t="s">
        <v>444</v>
      </c>
      <c r="J410" s="24" t="s">
        <v>444</v>
      </c>
      <c r="K410" t="s">
        <v>444</v>
      </c>
      <c r="L410" s="24" t="s">
        <v>444</v>
      </c>
      <c r="M410" t="s">
        <v>444</v>
      </c>
      <c r="N410" t="s">
        <v>444</v>
      </c>
      <c r="O410" t="s">
        <v>444</v>
      </c>
      <c r="P410" t="s">
        <v>444</v>
      </c>
      <c r="Q410" t="s">
        <v>15</v>
      </c>
      <c r="R410" t="s">
        <v>444</v>
      </c>
      <c r="S410" t="s">
        <v>442</v>
      </c>
      <c r="T410" t="s">
        <v>447</v>
      </c>
      <c r="U410" t="s">
        <v>444</v>
      </c>
      <c r="V410" t="s">
        <v>444</v>
      </c>
      <c r="W410" t="s">
        <v>442</v>
      </c>
      <c r="X410" t="s">
        <v>442</v>
      </c>
      <c r="Y410" t="s">
        <v>444</v>
      </c>
      <c r="Z410" t="s">
        <v>442</v>
      </c>
      <c r="AA410" t="s">
        <v>442</v>
      </c>
      <c r="AB410" t="s">
        <v>442</v>
      </c>
      <c r="AC410" t="s">
        <v>444</v>
      </c>
      <c r="AD410" t="s">
        <v>444</v>
      </c>
      <c r="AE410" t="s">
        <v>444</v>
      </c>
      <c r="AF410" t="s">
        <v>444</v>
      </c>
      <c r="AG410" t="s">
        <v>442</v>
      </c>
      <c r="AH410" t="s">
        <v>444</v>
      </c>
      <c r="AI410" t="s">
        <v>447</v>
      </c>
      <c r="AJ410" t="s">
        <v>15</v>
      </c>
      <c r="AK410" t="s">
        <v>444</v>
      </c>
      <c r="AL410" t="s">
        <v>444</v>
      </c>
      <c r="AM410" t="s">
        <v>444</v>
      </c>
      <c r="AN410" t="s">
        <v>444</v>
      </c>
      <c r="AO410" t="s">
        <v>444</v>
      </c>
      <c r="AP410" t="s">
        <v>442</v>
      </c>
      <c r="AQ410" t="s">
        <v>1440</v>
      </c>
      <c r="AR410" t="s">
        <v>1451</v>
      </c>
      <c r="AS410" t="s">
        <v>162</v>
      </c>
      <c r="AT410" t="s">
        <v>10</v>
      </c>
      <c r="AU410" t="s">
        <v>444</v>
      </c>
      <c r="AV410" t="s">
        <v>442</v>
      </c>
      <c r="AW410" t="s">
        <v>444</v>
      </c>
      <c r="AX410" t="s">
        <v>444</v>
      </c>
      <c r="AY410" t="s">
        <v>444</v>
      </c>
      <c r="AZ410" t="s">
        <v>444</v>
      </c>
      <c r="BA410" t="s">
        <v>444</v>
      </c>
      <c r="BB410" t="s">
        <v>444</v>
      </c>
      <c r="BC410" t="s">
        <v>444</v>
      </c>
      <c r="BD410" t="s">
        <v>1359</v>
      </c>
      <c r="BE410" t="s">
        <v>444</v>
      </c>
      <c r="BF410" t="s">
        <v>1360</v>
      </c>
      <c r="BG410" t="s">
        <v>444</v>
      </c>
      <c r="BH410" t="s">
        <v>444</v>
      </c>
      <c r="BI410" t="s">
        <v>444</v>
      </c>
      <c r="BJ410" t="s">
        <v>444</v>
      </c>
      <c r="BK410" t="s">
        <v>444</v>
      </c>
      <c r="BL410" t="s">
        <v>444</v>
      </c>
      <c r="BM410" t="s">
        <v>444</v>
      </c>
      <c r="BN410" t="s">
        <v>444</v>
      </c>
      <c r="BO410" t="s">
        <v>444</v>
      </c>
      <c r="BP410" t="s">
        <v>444</v>
      </c>
      <c r="BQ410" t="s">
        <v>444</v>
      </c>
      <c r="BR410" t="s">
        <v>444</v>
      </c>
      <c r="BS410" t="s">
        <v>444</v>
      </c>
      <c r="BT410" t="s">
        <v>444</v>
      </c>
      <c r="BU410" t="s">
        <v>444</v>
      </c>
      <c r="BV410" t="s">
        <v>444</v>
      </c>
      <c r="BW410" t="s">
        <v>444</v>
      </c>
      <c r="BX410" t="s">
        <v>444</v>
      </c>
      <c r="BY410" t="s">
        <v>444</v>
      </c>
      <c r="BZ410" t="s">
        <v>444</v>
      </c>
      <c r="CA410" t="s">
        <v>444</v>
      </c>
      <c r="CB410" t="s">
        <v>444</v>
      </c>
      <c r="CC410" t="s">
        <v>444</v>
      </c>
      <c r="CD410" t="s">
        <v>444</v>
      </c>
      <c r="CE410" t="s">
        <v>444</v>
      </c>
      <c r="CF410" t="s">
        <v>444</v>
      </c>
      <c r="CG410" t="s">
        <v>444</v>
      </c>
      <c r="CH410" t="s">
        <v>444</v>
      </c>
      <c r="CI410" t="s">
        <v>444</v>
      </c>
      <c r="CJ410" t="s">
        <v>444</v>
      </c>
      <c r="CK410" t="s">
        <v>444</v>
      </c>
      <c r="CL410" t="s">
        <v>444</v>
      </c>
      <c r="CM410" t="s">
        <v>444</v>
      </c>
      <c r="CN410" t="s">
        <v>444</v>
      </c>
      <c r="CO410" t="s">
        <v>444</v>
      </c>
      <c r="CP410" t="s">
        <v>444</v>
      </c>
      <c r="CQ410" t="s">
        <v>444</v>
      </c>
      <c r="CR410" t="s">
        <v>444</v>
      </c>
      <c r="CS410" t="s">
        <v>444</v>
      </c>
      <c r="CT410" t="s">
        <v>444</v>
      </c>
      <c r="CU410" t="s">
        <v>7</v>
      </c>
      <c r="CV410" t="s">
        <v>2883</v>
      </c>
      <c r="CW410" t="s">
        <v>2736</v>
      </c>
      <c r="CX410" t="s">
        <v>2758</v>
      </c>
      <c r="CY410" t="s">
        <v>1472</v>
      </c>
      <c r="CZ410" t="s">
        <v>1473</v>
      </c>
      <c r="DA410" t="s">
        <v>444</v>
      </c>
      <c r="DB410" t="s">
        <v>444</v>
      </c>
      <c r="DC410" t="s">
        <v>444</v>
      </c>
      <c r="DD410" t="s">
        <v>444</v>
      </c>
      <c r="DE410" t="s">
        <v>444</v>
      </c>
      <c r="DF410" t="s">
        <v>444</v>
      </c>
      <c r="DG410" t="s">
        <v>444</v>
      </c>
      <c r="DH410" t="s">
        <v>444</v>
      </c>
      <c r="DI410" t="s">
        <v>1995</v>
      </c>
      <c r="DJ410" t="s">
        <v>282</v>
      </c>
      <c r="DK410" t="s">
        <v>1440</v>
      </c>
      <c r="DL410" t="s">
        <v>1451</v>
      </c>
      <c r="DM410" t="s">
        <v>444</v>
      </c>
      <c r="DN410" t="s">
        <v>444</v>
      </c>
      <c r="DO410" t="s">
        <v>444</v>
      </c>
      <c r="DP410" t="s">
        <v>444</v>
      </c>
      <c r="DQ410" t="s">
        <v>444</v>
      </c>
      <c r="DR410" t="s">
        <v>444</v>
      </c>
      <c r="DS410" t="s">
        <v>15</v>
      </c>
      <c r="DT410" s="24" t="s">
        <v>69</v>
      </c>
      <c r="DU410" s="24" t="s">
        <v>85</v>
      </c>
      <c r="DV410" t="s">
        <v>444</v>
      </c>
      <c r="DW410" t="s">
        <v>444</v>
      </c>
      <c r="DX410" s="24" t="s">
        <v>444</v>
      </c>
      <c r="DY410" s="24" t="s">
        <v>444</v>
      </c>
      <c r="DZ410" t="s">
        <v>444</v>
      </c>
      <c r="EA410" t="s">
        <v>444</v>
      </c>
      <c r="EB410" s="24" t="s">
        <v>444</v>
      </c>
      <c r="EC410" s="24" t="s">
        <v>444</v>
      </c>
      <c r="ED410" t="s">
        <v>444</v>
      </c>
      <c r="EE410" t="s">
        <v>444</v>
      </c>
      <c r="EF410" s="24" t="s">
        <v>444</v>
      </c>
      <c r="EG410" s="24" t="s">
        <v>444</v>
      </c>
      <c r="EH410" t="s">
        <v>444</v>
      </c>
      <c r="EI410" t="s">
        <v>444</v>
      </c>
      <c r="EJ410" s="24" t="s">
        <v>444</v>
      </c>
      <c r="EK410" s="24" t="s">
        <v>444</v>
      </c>
      <c r="EL410" t="s">
        <v>444</v>
      </c>
      <c r="EM410" t="s">
        <v>444</v>
      </c>
      <c r="EN410" s="24" t="s">
        <v>444</v>
      </c>
      <c r="EO410" s="24" t="s">
        <v>444</v>
      </c>
      <c r="EP410" t="s">
        <v>444</v>
      </c>
      <c r="EQ410" t="s">
        <v>444</v>
      </c>
      <c r="ER410" s="24" t="s">
        <v>444</v>
      </c>
      <c r="ES410" s="24" t="s">
        <v>444</v>
      </c>
      <c r="ET410" t="s">
        <v>444</v>
      </c>
      <c r="EU410" t="s">
        <v>444</v>
      </c>
      <c r="EV410" s="24" t="s">
        <v>444</v>
      </c>
      <c r="EW410" s="24" t="s">
        <v>444</v>
      </c>
      <c r="EX410" t="s">
        <v>444</v>
      </c>
      <c r="EY410" t="s">
        <v>444</v>
      </c>
      <c r="EZ410" s="24" t="s">
        <v>444</v>
      </c>
      <c r="FA410" s="24" t="s">
        <v>444</v>
      </c>
      <c r="FB410" t="s">
        <v>444</v>
      </c>
      <c r="FC410" t="s">
        <v>444</v>
      </c>
      <c r="FD410" s="24" t="s">
        <v>444</v>
      </c>
      <c r="FE410" s="24" t="s">
        <v>444</v>
      </c>
      <c r="FF410" t="s">
        <v>444</v>
      </c>
      <c r="FG410" t="s">
        <v>444</v>
      </c>
      <c r="FH410" s="24" t="s">
        <v>444</v>
      </c>
      <c r="FI410" s="24" t="s">
        <v>444</v>
      </c>
      <c r="FJ410" t="s">
        <v>444</v>
      </c>
      <c r="FK410" t="s">
        <v>444</v>
      </c>
      <c r="FL410" s="24" t="s">
        <v>444</v>
      </c>
      <c r="FM410" s="24" t="s">
        <v>444</v>
      </c>
      <c r="FN410" t="s">
        <v>444</v>
      </c>
      <c r="FO410" t="s">
        <v>444</v>
      </c>
      <c r="FP410" s="24" t="s">
        <v>444</v>
      </c>
      <c r="FQ410" s="24" t="s">
        <v>444</v>
      </c>
      <c r="FR410" t="s">
        <v>444</v>
      </c>
      <c r="FS410" t="s">
        <v>444</v>
      </c>
      <c r="FT410" s="24" t="s">
        <v>444</v>
      </c>
      <c r="FU410" s="24" t="s">
        <v>444</v>
      </c>
      <c r="FV410" t="s">
        <v>444</v>
      </c>
      <c r="FW410" t="s">
        <v>444</v>
      </c>
      <c r="FX410" s="24" t="s">
        <v>444</v>
      </c>
      <c r="FY410" s="24" t="s">
        <v>444</v>
      </c>
      <c r="FZ410" t="s">
        <v>444</v>
      </c>
      <c r="GA410" t="s">
        <v>444</v>
      </c>
      <c r="GB410" s="24" t="s">
        <v>444</v>
      </c>
      <c r="GC410" s="24" t="s">
        <v>444</v>
      </c>
      <c r="GD410" t="s">
        <v>444</v>
      </c>
      <c r="GE410" t="s">
        <v>444</v>
      </c>
      <c r="GF410" s="24" t="s">
        <v>444</v>
      </c>
      <c r="GG410" s="24" t="s">
        <v>444</v>
      </c>
      <c r="GH410" t="s">
        <v>444</v>
      </c>
      <c r="GI410" s="24" t="s">
        <v>444</v>
      </c>
      <c r="GJ410" s="24" t="s">
        <v>444</v>
      </c>
      <c r="GK410" t="s">
        <v>444</v>
      </c>
      <c r="GL410" t="s">
        <v>444</v>
      </c>
      <c r="GM410" s="24" t="s">
        <v>444</v>
      </c>
      <c r="GN410" s="24" t="s">
        <v>444</v>
      </c>
      <c r="GO410" t="s">
        <v>444</v>
      </c>
      <c r="GP410" t="s">
        <v>444</v>
      </c>
      <c r="GQ410" s="24" t="s">
        <v>444</v>
      </c>
      <c r="GR410" s="24" t="s">
        <v>444</v>
      </c>
      <c r="GS410" t="s">
        <v>444</v>
      </c>
      <c r="GT410" t="s">
        <v>444</v>
      </c>
      <c r="GU410" s="24" t="s">
        <v>444</v>
      </c>
      <c r="GV410" s="24" t="s">
        <v>444</v>
      </c>
      <c r="GW410" t="s">
        <v>444</v>
      </c>
      <c r="GX410" t="s">
        <v>444</v>
      </c>
      <c r="GY410" s="24" t="s">
        <v>444</v>
      </c>
      <c r="GZ410" s="24" t="s">
        <v>444</v>
      </c>
      <c r="HA410" t="s">
        <v>444</v>
      </c>
      <c r="HB410" t="s">
        <v>444</v>
      </c>
      <c r="HC410" s="24" t="s">
        <v>444</v>
      </c>
      <c r="HD410" s="24" t="s">
        <v>444</v>
      </c>
      <c r="HE410" t="s">
        <v>444</v>
      </c>
      <c r="HF410" t="s">
        <v>444</v>
      </c>
      <c r="HG410" s="24" t="s">
        <v>444</v>
      </c>
      <c r="HH410" s="24" t="s">
        <v>444</v>
      </c>
      <c r="HI410" t="s">
        <v>444</v>
      </c>
      <c r="HJ410" t="s">
        <v>444</v>
      </c>
      <c r="HK410" s="24" t="s">
        <v>444</v>
      </c>
      <c r="HL410" s="24" t="s">
        <v>444</v>
      </c>
      <c r="HM410" t="s">
        <v>444</v>
      </c>
      <c r="HN410" t="s">
        <v>444</v>
      </c>
      <c r="HO410" s="24" t="s">
        <v>444</v>
      </c>
      <c r="HP410" s="24" t="s">
        <v>444</v>
      </c>
      <c r="HQ410" t="s">
        <v>444</v>
      </c>
      <c r="HR410" t="s">
        <v>444</v>
      </c>
      <c r="HS410" s="24" t="s">
        <v>444</v>
      </c>
      <c r="HT410" s="24" t="s">
        <v>444</v>
      </c>
      <c r="HU410" t="s">
        <v>444</v>
      </c>
      <c r="HV410" t="s">
        <v>444</v>
      </c>
      <c r="HW410" s="24" t="s">
        <v>444</v>
      </c>
      <c r="HX410" s="24" t="s">
        <v>444</v>
      </c>
      <c r="HY410" t="s">
        <v>444</v>
      </c>
      <c r="HZ410" t="s">
        <v>444</v>
      </c>
      <c r="IA410" t="s">
        <v>3070</v>
      </c>
      <c r="IB410" t="s">
        <v>2736</v>
      </c>
      <c r="IC410" t="s">
        <v>2758</v>
      </c>
      <c r="ID410" s="33" t="b" cm="1">
        <f t="array" ref="ID410">_xlfn.IFNA(MATCH($A$2,_xlfn.NUMBERVALUE(Table_Query_from_MF_DSNP62[[#This Row],[CL_GLACCT_DR1]:[CL_GLACCT_CR4]]),0),0)&gt;=1</f>
        <v>1</v>
      </c>
      <c r="IE410" s="33" t="b">
        <f>OR(Table_Query_from_MF_DSNP62[[#This Row],[Pair1]:[Pair25]])</f>
        <v>1</v>
      </c>
      <c r="IF410" s="33">
        <f>_xlfn.IFNA(MATCH(TRUE,Table_Query_from_MF_DSNP62[[#This Row],[Pair1]:[Pair25]],0),"none")</f>
        <v>2</v>
      </c>
      <c r="IG410" s="33" t="b">
        <f>AND($A$2&gt;=_xlfn.NUMBERVALUE(Table_Query_from_MF_DSNP62[[#This Row],[CL_GL_ACCT_FR1]]),$A$2&lt;=_xlfn.NUMBERVALUE(Table_Query_from_MF_DSNP62[[#This Row],[CL_GL_ACCT_TO1]]))</f>
        <v>0</v>
      </c>
      <c r="IH410" s="33" t="b">
        <f>AND($A$2&gt;=_xlfn.NUMBERVALUE(Table_Query_from_MF_DSNP62[[#This Row],[CL_GL_ACCT_FR2]]),$A$2&lt;=_xlfn.NUMBERVALUE(Table_Query_from_MF_DSNP62[[#This Row],[CL_GL_ACCT_TO2]]))</f>
        <v>1</v>
      </c>
      <c r="II410" s="33" t="b">
        <f>AND($A$2&gt;=_xlfn.NUMBERVALUE(Table_Query_from_MF_DSNP62[[#This Row],[CL_GL_ACCT_FR3]]),$A$2&lt;=_xlfn.NUMBERVALUE(Table_Query_from_MF_DSNP62[[#This Row],[CL_GL_ACCT_TO3]]))</f>
        <v>1</v>
      </c>
      <c r="IJ410" s="33" t="b">
        <f>AND($A$2&gt;=_xlfn.NUMBERVALUE(Table_Query_from_MF_DSNP62[[#This Row],[CL_GL_ACCT_FR4]]),$A$2&lt;=_xlfn.NUMBERVALUE(Table_Query_from_MF_DSNP62[[#This Row],[CL_GL_ACCT_TO4]]))</f>
        <v>1</v>
      </c>
      <c r="IK410" s="33" t="b">
        <f>AND($A$2&gt;=_xlfn.NUMBERVALUE(Table_Query_from_MF_DSNP62[[#This Row],[CL_GL_ACCT_FR5]]),$A$2&lt;=_xlfn.NUMBERVALUE(Table_Query_from_MF_DSNP62[[#This Row],[CL_GL_ACCT_TO5]]))</f>
        <v>1</v>
      </c>
      <c r="IL410" s="33" t="b">
        <f>AND($A$2&gt;=_xlfn.NUMBERVALUE(Table_Query_from_MF_DSNP62[[#This Row],[CL_GL_ACCT_FR6]]),$A$2&lt;=_xlfn.NUMBERVALUE(Table_Query_from_MF_DSNP62[[#This Row],[CL_GL_ACCT_TO6]]))</f>
        <v>1</v>
      </c>
      <c r="IM410" s="33" t="b">
        <f>AND($A$2&gt;=_xlfn.NUMBERVALUE(Table_Query_from_MF_DSNP62[[#This Row],[CL_GL_ACCT_FR7]]),$A$2&lt;=_xlfn.NUMBERVALUE(Table_Query_from_MF_DSNP62[[#This Row],[CL_GL_ACCT_TO7]]))</f>
        <v>1</v>
      </c>
      <c r="IN410" s="33" t="b">
        <f>AND($A$2&gt;=_xlfn.NUMBERVALUE(Table_Query_from_MF_DSNP62[[#This Row],[CL_GL_ACCT_FR8]]),$A$2&lt;=_xlfn.NUMBERVALUE(Table_Query_from_MF_DSNP62[[#This Row],[CL_GL_ACCT_TO8]]))</f>
        <v>1</v>
      </c>
      <c r="IO410" s="33" t="b">
        <f>AND($A$2&gt;=_xlfn.NUMBERVALUE(Table_Query_from_MF_DSNP62[[#This Row],[CL_GL_ACCT_FR9]]),$A$2&lt;=_xlfn.NUMBERVALUE(Table_Query_from_MF_DSNP62[[#This Row],[CL_GL_ACCT_TO9]]))</f>
        <v>1</v>
      </c>
      <c r="IP410" s="33" t="b">
        <f>AND($A$2&gt;=_xlfn.NUMBERVALUE(Table_Query_from_MF_DSNP62[[#This Row],[CL_GL_ACCT_FR10]]),$A$2&lt;=_xlfn.NUMBERVALUE(Table_Query_from_MF_DSNP62[[#This Row],[CL_GL_ACCT_TO10]]))</f>
        <v>1</v>
      </c>
      <c r="IQ410" s="33" t="b">
        <f>AND($A$2&gt;=_xlfn.NUMBERVALUE(Table_Query_from_MF_DSNP62[[#This Row],[CL_GL_ACCT_FR11]]),$A$2&lt;=_xlfn.NUMBERVALUE(Table_Query_from_MF_DSNP62[[#This Row],[CL_GL_ACCT_TO11]]))</f>
        <v>1</v>
      </c>
      <c r="IR410" s="33" t="b">
        <f>AND($A$2&gt;=_xlfn.NUMBERVALUE(Table_Query_from_MF_DSNP62[[#This Row],[CL_GL_ACCT_FR12]]),$A$2&lt;=_xlfn.NUMBERVALUE(Table_Query_from_MF_DSNP62[[#This Row],[CL_GL_ACCT_TO12]]))</f>
        <v>1</v>
      </c>
      <c r="IS410" s="33" t="b">
        <f>AND($A$2&gt;=_xlfn.NUMBERVALUE(Table_Query_from_MF_DSNP62[[#This Row],[CL_GL_ACCT_FR13]]),$A$2&lt;=_xlfn.NUMBERVALUE(Table_Query_from_MF_DSNP62[[#This Row],[CL_GL_ACCT_TO13]]))</f>
        <v>1</v>
      </c>
      <c r="IT410" s="33" t="b">
        <f>AND($A$2&gt;=_xlfn.NUMBERVALUE(Table_Query_from_MF_DSNP62[[#This Row],[CL_GL_ACCT_FR14]]),$A$2&lt;=_xlfn.NUMBERVALUE(Table_Query_from_MF_DSNP62[[#This Row],[CL_GL_ACCT_TO14]]))</f>
        <v>1</v>
      </c>
      <c r="IU410" s="33" t="b">
        <f>AND($A$2&gt;=_xlfn.NUMBERVALUE(Table_Query_from_MF_DSNP62[[#This Row],[CL_GL_ACCT_FR15]]),$A$2&lt;=_xlfn.NUMBERVALUE(Table_Query_from_MF_DSNP62[[#This Row],[CL_GL_ACCT_TO15]]))</f>
        <v>1</v>
      </c>
      <c r="IV410" s="33" t="b">
        <f>AND($A$2&gt;=_xlfn.NUMBERVALUE(Table_Query_from_MF_DSNP62[[#This Row],[CL_GL_ACCT_FR16]]),$A$2&lt;=_xlfn.NUMBERVALUE(Table_Query_from_MF_DSNP62[[#This Row],[CL_GL_ACCT_TO16]]))</f>
        <v>1</v>
      </c>
      <c r="IW410" s="33" t="b">
        <f>AND($A$2&gt;=_xlfn.NUMBERVALUE(Table_Query_from_MF_DSNP62[[#This Row],[CL_GL_ACCT_FR17]]),$A$2&lt;=_xlfn.NUMBERVALUE(Table_Query_from_MF_DSNP62[[#This Row],[CL_GL_ACCT_TO17]]))</f>
        <v>1</v>
      </c>
      <c r="IX410" s="33" t="b">
        <f>AND($A$2&gt;=_xlfn.NUMBERVALUE(Table_Query_from_MF_DSNP62[[#This Row],[CL_GL_ACCT_FR18]]),$A$2&lt;=_xlfn.NUMBERVALUE(Table_Query_from_MF_DSNP62[[#This Row],[CL_GL_ACCT_TO18]]))</f>
        <v>1</v>
      </c>
      <c r="IY410" s="33" t="b">
        <f>AND($A$2&gt;=_xlfn.NUMBERVALUE(Table_Query_from_MF_DSNP62[[#This Row],[CL_GL_ACCT_FR19]]),$A$2&lt;=_xlfn.NUMBERVALUE(Table_Query_from_MF_DSNP62[[#This Row],[CL_GL_ACCT_TO19]]))</f>
        <v>1</v>
      </c>
      <c r="IZ410" s="33" t="b">
        <f>AND($A$2&gt;=_xlfn.NUMBERVALUE(Table_Query_from_MF_DSNP62[[#This Row],[CL_GL_ACCT_FR20]]),$A$2&lt;=_xlfn.NUMBERVALUE(Table_Query_from_MF_DSNP62[[#This Row],[CL_GL_ACCT_TO20]]))</f>
        <v>1</v>
      </c>
      <c r="JA410" s="33" t="b">
        <f>AND($A$2&gt;=_xlfn.NUMBERVALUE(Table_Query_from_MF_DSNP62[[#This Row],[CL_GL_ACCT_FR21]]),$A$2&lt;=_xlfn.NUMBERVALUE(Table_Query_from_MF_DSNP62[[#This Row],[CL_GL_ACCT_TO21]]))</f>
        <v>1</v>
      </c>
      <c r="JB410" s="33" t="b">
        <f>AND($A$2&gt;=_xlfn.NUMBERVALUE(Table_Query_from_MF_DSNP62[[#This Row],[CL_GL_ACCT_FR22]]),$A$2&lt;=_xlfn.NUMBERVALUE(Table_Query_from_MF_DSNP62[[#This Row],[CL_GL_ACCT_TO22]]))</f>
        <v>1</v>
      </c>
      <c r="JC410" s="33" t="b">
        <f>AND($A$2&gt;=_xlfn.NUMBERVALUE(Table_Query_from_MF_DSNP62[[#This Row],[CL_GL_ACCT_FR23]]),$A$2&lt;=_xlfn.NUMBERVALUE(Table_Query_from_MF_DSNP62[[#This Row],[CL_GL_ACCT_TO23]]))</f>
        <v>1</v>
      </c>
      <c r="JD410" s="33" t="b">
        <f>AND($A$2&gt;=_xlfn.NUMBERVALUE(Table_Query_from_MF_DSNP62[[#This Row],[CL_GL_ACCT_FR24]]),$A$2&lt;=_xlfn.NUMBERVALUE(Table_Query_from_MF_DSNP62[[#This Row],[CL_GL_ACCT_TO24]]))</f>
        <v>1</v>
      </c>
      <c r="JE410" s="33" t="b">
        <f>AND($A$2&gt;=_xlfn.NUMBERVALUE(Table_Query_from_MF_DSNP62[[#This Row],[CL_GL_ACCT_FR25]]),$A$2&lt;=_xlfn.NUMBERVALUE(Table_Query_from_MF_DSNP62[[#This Row],[CL_GL_ACCT_TO25]]))</f>
        <v>1</v>
      </c>
      <c r="JF410" s="33" t="b">
        <f>OR(Table_Query_from_MF_DSNP62[[#This Row],[PairA]:[PairO]])</f>
        <v>1</v>
      </c>
      <c r="JG410" s="33">
        <f>_xlfn.IFNA(MATCH(TRUE,Table_Query_from_MF_DSNP62[[#This Row],[PairA]:[PairO]],0),"none")</f>
        <v>1</v>
      </c>
      <c r="JH410" s="33" t="b">
        <f>AND($B$2&gt;=_xlfn.NUMBERVALUE(Table_Query_from_MF_DSNP62[[#This Row],[CL_CMP_OBJ_FR1]]),$B$2&lt;=_xlfn.NUMBERVALUE(Table_Query_from_MF_DSNP62[[#This Row],[CL_CMP_OBJ_TO1]]))</f>
        <v>1</v>
      </c>
      <c r="JI410" s="33" t="b">
        <f>AND($B$2&gt;=_xlfn.NUMBERVALUE(Table_Query_from_MF_DSNP62[[#This Row],[CL_CMP_OBJ_FR2]]),$B$2&lt;=_xlfn.NUMBERVALUE(Table_Query_from_MF_DSNP62[[#This Row],[CL_CMP_OBJ_TO2]]))</f>
        <v>1</v>
      </c>
      <c r="JJ410" s="33" t="b">
        <f>AND($B$2&gt;=_xlfn.NUMBERVALUE(Table_Query_from_MF_DSNP62[[#This Row],[CL_CMP_OBJ_FR3]]),$B$2&lt;=_xlfn.NUMBERVALUE(Table_Query_from_MF_DSNP62[[#This Row],[CL_CMP_OBJ_TO3]]))</f>
        <v>1</v>
      </c>
      <c r="JK410" s="33" t="b">
        <f>AND($B$2&gt;=_xlfn.NUMBERVALUE(Table_Query_from_MF_DSNP62[[#This Row],[CL_CMP_OBJ_FR4]]),$B$2&lt;=_xlfn.NUMBERVALUE(Table_Query_from_MF_DSNP62[[#This Row],[CL_CMP_OBJ_TO4]]))</f>
        <v>1</v>
      </c>
      <c r="JL410" s="33" t="b">
        <f>AND($B$2&gt;=_xlfn.NUMBERVALUE(Table_Query_from_MF_DSNP62[[#This Row],[CL_CMP_OBJ_FR5]]),$B$2&lt;=_xlfn.NUMBERVALUE(Table_Query_from_MF_DSNP62[[#This Row],[CL_CMP_OBJ_TO5]]))</f>
        <v>1</v>
      </c>
      <c r="JM410" s="33" t="b">
        <f>AND($B$2&gt;=_xlfn.NUMBERVALUE(Table_Query_from_MF_DSNP62[[#This Row],[CL_CMP_OBJ_FR6]]),$B$2&lt;=_xlfn.NUMBERVALUE(Table_Query_from_MF_DSNP62[[#This Row],[CL_CMP_OBJ_TO6]]))</f>
        <v>1</v>
      </c>
      <c r="JN410" s="33" t="b">
        <f>AND($B$2&gt;=_xlfn.NUMBERVALUE(Table_Query_from_MF_DSNP62[[#This Row],[CL_CMP_OBJ_FR7]]),$B$2&lt;=_xlfn.NUMBERVALUE(Table_Query_from_MF_DSNP62[[#This Row],[CL_CMP_OBJ_TO7]]))</f>
        <v>1</v>
      </c>
      <c r="JO410" s="33" t="b">
        <f>AND($B$2&gt;=_xlfn.NUMBERVALUE(Table_Query_from_MF_DSNP62[[#This Row],[CL_CMP_OBJ_FR8]]),$B$2&lt;=_xlfn.NUMBERVALUE(Table_Query_from_MF_DSNP62[[#This Row],[CL_CMP_OBJ_TO8]]))</f>
        <v>1</v>
      </c>
      <c r="JP410" s="33" t="b">
        <f>AND($B$2&gt;=_xlfn.NUMBERVALUE(Table_Query_from_MF_DSNP62[[#This Row],[CL_CMP_OBJ_FR9]]),$B$2&lt;=_xlfn.NUMBERVALUE(Table_Query_from_MF_DSNP62[[#This Row],[CL_CMP_OBJ_TO9]]))</f>
        <v>1</v>
      </c>
      <c r="JQ410" s="33" t="b">
        <f>AND($B$2&gt;=_xlfn.NUMBERVALUE(Table_Query_from_MF_DSNP62[[#This Row],[CL_CMP_OBJ_FR10]]),$B$2&lt;=_xlfn.NUMBERVALUE(Table_Query_from_MF_DSNP62[[#This Row],[CL_CMP_OBJ_TO10]]))</f>
        <v>1</v>
      </c>
      <c r="JR410" s="33" t="b">
        <f>AND($B$2&gt;=_xlfn.NUMBERVALUE(Table_Query_from_MF_DSNP62[[#This Row],[CL_CMP_OBJ_FR11]]),$B$2&lt;=_xlfn.NUMBERVALUE(Table_Query_from_MF_DSNP62[[#This Row],[CL_CMP_OBJ_TO11]]))</f>
        <v>1</v>
      </c>
      <c r="JS410" s="33" t="b">
        <f>AND($B$2&gt;=_xlfn.NUMBERVALUE(Table_Query_from_MF_DSNP62[[#This Row],[CL_CMP_OBJ_FR12]]),$B$2&lt;=_xlfn.NUMBERVALUE(Table_Query_from_MF_DSNP62[[#This Row],[CL_CMP_OBJ_TO12]]))</f>
        <v>1</v>
      </c>
      <c r="JT410" s="33" t="b">
        <f>AND($B$2&gt;=_xlfn.NUMBERVALUE(Table_Query_from_MF_DSNP62[[#This Row],[CL_CMP_OBJ_FR13]]),$B$2&lt;=_xlfn.NUMBERVALUE(Table_Query_from_MF_DSNP62[[#This Row],[CL_CMP_OBJ_TO13]]))</f>
        <v>1</v>
      </c>
      <c r="JU410" s="33" t="b">
        <f>AND($B$2&gt;=_xlfn.NUMBERVALUE(Table_Query_from_MF_DSNP62[[#This Row],[CL_CMP_OBJ_FR14]]),$B$2&lt;=_xlfn.NUMBERVALUE(Table_Query_from_MF_DSNP62[[#This Row],[CL_CMP_OBJ_TO14]]))</f>
        <v>1</v>
      </c>
      <c r="JV410" s="33" t="b">
        <f>AND($B$2&gt;=_xlfn.NUMBERVALUE(Table_Query_from_MF_DSNP62[[#This Row],[CL_CMP_OBJ_FR15]]),$B$2&lt;=_xlfn.NUMBERVALUE(Table_Query_from_MF_DSNP62[[#This Row],[CL_CMP_OBJ_TO15]]))</f>
        <v>1</v>
      </c>
    </row>
    <row r="411" spans="1:282" x14ac:dyDescent="0.25">
      <c r="A411" t="b">
        <f>OR(,Table_Query_from_MF_DSNP62[[#This Row],[Desired GL included as "hard-coded" GL?]],Table_Query_from_MF_DSNP62[[#This Row],[Desired GL included as "Open GL"?]])</f>
        <v>1</v>
      </c>
      <c r="B411" t="b">
        <f>Table_Query_from_MF_DSNP62[[#This Row],[Desired CObj included as "Open CObj"?]]</f>
        <v>1</v>
      </c>
      <c r="C411" t="s">
        <v>2036</v>
      </c>
      <c r="D411" t="s">
        <v>2037</v>
      </c>
      <c r="E411" t="s">
        <v>15</v>
      </c>
      <c r="F411" s="24" t="s">
        <v>100</v>
      </c>
      <c r="G411" t="s">
        <v>77</v>
      </c>
      <c r="H411" s="24" t="s">
        <v>444</v>
      </c>
      <c r="I411" t="s">
        <v>444</v>
      </c>
      <c r="J411" s="24" t="s">
        <v>444</v>
      </c>
      <c r="K411" t="s">
        <v>444</v>
      </c>
      <c r="L411" s="24" t="s">
        <v>444</v>
      </c>
      <c r="M411" t="s">
        <v>444</v>
      </c>
      <c r="N411" t="s">
        <v>444</v>
      </c>
      <c r="O411" t="s">
        <v>444</v>
      </c>
      <c r="P411" t="s">
        <v>444</v>
      </c>
      <c r="Q411" t="s">
        <v>15</v>
      </c>
      <c r="R411" t="s">
        <v>444</v>
      </c>
      <c r="S411" t="s">
        <v>442</v>
      </c>
      <c r="T411" t="s">
        <v>447</v>
      </c>
      <c r="U411" t="s">
        <v>444</v>
      </c>
      <c r="V411" t="s">
        <v>444</v>
      </c>
      <c r="W411" t="s">
        <v>442</v>
      </c>
      <c r="X411" t="s">
        <v>442</v>
      </c>
      <c r="Y411" t="s">
        <v>444</v>
      </c>
      <c r="Z411" t="s">
        <v>442</v>
      </c>
      <c r="AA411" t="s">
        <v>442</v>
      </c>
      <c r="AB411" t="s">
        <v>442</v>
      </c>
      <c r="AC411" t="s">
        <v>444</v>
      </c>
      <c r="AD411" t="s">
        <v>444</v>
      </c>
      <c r="AE411" t="s">
        <v>444</v>
      </c>
      <c r="AF411" t="s">
        <v>444</v>
      </c>
      <c r="AG411" t="s">
        <v>442</v>
      </c>
      <c r="AH411" t="s">
        <v>444</v>
      </c>
      <c r="AI411" t="s">
        <v>447</v>
      </c>
      <c r="AJ411" t="s">
        <v>442</v>
      </c>
      <c r="AK411" t="s">
        <v>444</v>
      </c>
      <c r="AL411" t="s">
        <v>444</v>
      </c>
      <c r="AM411" t="s">
        <v>444</v>
      </c>
      <c r="AN411" t="s">
        <v>444</v>
      </c>
      <c r="AO411" t="s">
        <v>444</v>
      </c>
      <c r="AP411" t="s">
        <v>442</v>
      </c>
      <c r="AQ411" t="s">
        <v>1440</v>
      </c>
      <c r="AR411" t="s">
        <v>1451</v>
      </c>
      <c r="AS411" t="s">
        <v>162</v>
      </c>
      <c r="AT411" t="s">
        <v>10</v>
      </c>
      <c r="AU411" t="s">
        <v>444</v>
      </c>
      <c r="AV411" t="s">
        <v>442</v>
      </c>
      <c r="AW411" t="s">
        <v>444</v>
      </c>
      <c r="AX411" t="s">
        <v>444</v>
      </c>
      <c r="AY411" t="s">
        <v>444</v>
      </c>
      <c r="AZ411" t="s">
        <v>444</v>
      </c>
      <c r="BA411" t="s">
        <v>444</v>
      </c>
      <c r="BB411" t="s">
        <v>444</v>
      </c>
      <c r="BC411" t="s">
        <v>444</v>
      </c>
      <c r="BD411" t="s">
        <v>1359</v>
      </c>
      <c r="BE411" t="s">
        <v>444</v>
      </c>
      <c r="BF411" t="s">
        <v>1360</v>
      </c>
      <c r="BG411" t="s">
        <v>444</v>
      </c>
      <c r="BH411" t="s">
        <v>444</v>
      </c>
      <c r="BI411" t="s">
        <v>444</v>
      </c>
      <c r="BJ411" t="s">
        <v>444</v>
      </c>
      <c r="BK411" t="s">
        <v>444</v>
      </c>
      <c r="BL411" t="s">
        <v>444</v>
      </c>
      <c r="BM411" t="s">
        <v>444</v>
      </c>
      <c r="BN411" t="s">
        <v>444</v>
      </c>
      <c r="BO411" t="s">
        <v>444</v>
      </c>
      <c r="BP411" t="s">
        <v>444</v>
      </c>
      <c r="BQ411" t="s">
        <v>444</v>
      </c>
      <c r="BR411" t="s">
        <v>444</v>
      </c>
      <c r="BS411" t="s">
        <v>444</v>
      </c>
      <c r="BT411" t="s">
        <v>444</v>
      </c>
      <c r="BU411" t="s">
        <v>444</v>
      </c>
      <c r="BV411" t="s">
        <v>444</v>
      </c>
      <c r="BW411" t="s">
        <v>444</v>
      </c>
      <c r="BX411" t="s">
        <v>444</v>
      </c>
      <c r="BY411" t="s">
        <v>444</v>
      </c>
      <c r="BZ411" t="s">
        <v>444</v>
      </c>
      <c r="CA411" t="s">
        <v>444</v>
      </c>
      <c r="CB411" t="s">
        <v>444</v>
      </c>
      <c r="CC411" t="s">
        <v>444</v>
      </c>
      <c r="CD411" t="s">
        <v>444</v>
      </c>
      <c r="CE411" t="s">
        <v>444</v>
      </c>
      <c r="CF411" t="s">
        <v>444</v>
      </c>
      <c r="CG411" t="s">
        <v>444</v>
      </c>
      <c r="CH411" t="s">
        <v>444</v>
      </c>
      <c r="CI411" t="s">
        <v>444</v>
      </c>
      <c r="CJ411" t="s">
        <v>444</v>
      </c>
      <c r="CK411" t="s">
        <v>444</v>
      </c>
      <c r="CL411" t="s">
        <v>444</v>
      </c>
      <c r="CM411" t="s">
        <v>444</v>
      </c>
      <c r="CN411" t="s">
        <v>444</v>
      </c>
      <c r="CO411" t="s">
        <v>444</v>
      </c>
      <c r="CP411" t="s">
        <v>444</v>
      </c>
      <c r="CQ411" t="s">
        <v>444</v>
      </c>
      <c r="CR411" t="s">
        <v>444</v>
      </c>
      <c r="CS411" t="s">
        <v>444</v>
      </c>
      <c r="CT411" t="s">
        <v>444</v>
      </c>
      <c r="CU411" t="s">
        <v>282</v>
      </c>
      <c r="CV411" t="s">
        <v>2880</v>
      </c>
      <c r="CW411" t="s">
        <v>2858</v>
      </c>
      <c r="CX411" t="s">
        <v>2859</v>
      </c>
      <c r="CY411" t="s">
        <v>1472</v>
      </c>
      <c r="CZ411" t="s">
        <v>1473</v>
      </c>
      <c r="DA411" t="s">
        <v>444</v>
      </c>
      <c r="DB411" t="s">
        <v>444</v>
      </c>
      <c r="DC411" t="s">
        <v>444</v>
      </c>
      <c r="DD411" t="s">
        <v>444</v>
      </c>
      <c r="DE411" t="s">
        <v>444</v>
      </c>
      <c r="DF411" t="s">
        <v>444</v>
      </c>
      <c r="DG411" t="s">
        <v>444</v>
      </c>
      <c r="DH411" t="s">
        <v>444</v>
      </c>
      <c r="DI411" t="s">
        <v>1995</v>
      </c>
      <c r="DJ411" t="s">
        <v>282</v>
      </c>
      <c r="DK411" t="s">
        <v>1440</v>
      </c>
      <c r="DL411" t="s">
        <v>1451</v>
      </c>
      <c r="DM411" t="s">
        <v>444</v>
      </c>
      <c r="DN411" t="s">
        <v>444</v>
      </c>
      <c r="DO411" t="s">
        <v>444</v>
      </c>
      <c r="DP411" t="s">
        <v>444</v>
      </c>
      <c r="DQ411" t="s">
        <v>444</v>
      </c>
      <c r="DR411" t="s">
        <v>444</v>
      </c>
      <c r="DS411" t="s">
        <v>444</v>
      </c>
      <c r="DT411" s="24" t="s">
        <v>444</v>
      </c>
      <c r="DU411" s="24" t="s">
        <v>444</v>
      </c>
      <c r="DV411" t="s">
        <v>444</v>
      </c>
      <c r="DW411" t="s">
        <v>444</v>
      </c>
      <c r="DX411" s="24" t="s">
        <v>444</v>
      </c>
      <c r="DY411" s="24" t="s">
        <v>444</v>
      </c>
      <c r="DZ411" t="s">
        <v>444</v>
      </c>
      <c r="EA411" t="s">
        <v>444</v>
      </c>
      <c r="EB411" s="24" t="s">
        <v>444</v>
      </c>
      <c r="EC411" s="24" t="s">
        <v>444</v>
      </c>
      <c r="ED411" t="s">
        <v>444</v>
      </c>
      <c r="EE411" t="s">
        <v>444</v>
      </c>
      <c r="EF411" s="24" t="s">
        <v>444</v>
      </c>
      <c r="EG411" s="24" t="s">
        <v>444</v>
      </c>
      <c r="EH411" t="s">
        <v>444</v>
      </c>
      <c r="EI411" t="s">
        <v>444</v>
      </c>
      <c r="EJ411" s="24" t="s">
        <v>444</v>
      </c>
      <c r="EK411" s="24" t="s">
        <v>444</v>
      </c>
      <c r="EL411" t="s">
        <v>444</v>
      </c>
      <c r="EM411" t="s">
        <v>444</v>
      </c>
      <c r="EN411" s="24" t="s">
        <v>444</v>
      </c>
      <c r="EO411" s="24" t="s">
        <v>444</v>
      </c>
      <c r="EP411" t="s">
        <v>444</v>
      </c>
      <c r="EQ411" t="s">
        <v>444</v>
      </c>
      <c r="ER411" s="24" t="s">
        <v>444</v>
      </c>
      <c r="ES411" s="24" t="s">
        <v>444</v>
      </c>
      <c r="ET411" t="s">
        <v>444</v>
      </c>
      <c r="EU411" t="s">
        <v>444</v>
      </c>
      <c r="EV411" s="24" t="s">
        <v>444</v>
      </c>
      <c r="EW411" s="24" t="s">
        <v>444</v>
      </c>
      <c r="EX411" t="s">
        <v>444</v>
      </c>
      <c r="EY411" t="s">
        <v>444</v>
      </c>
      <c r="EZ411" s="24" t="s">
        <v>444</v>
      </c>
      <c r="FA411" s="24" t="s">
        <v>444</v>
      </c>
      <c r="FB411" t="s">
        <v>444</v>
      </c>
      <c r="FC411" t="s">
        <v>444</v>
      </c>
      <c r="FD411" s="24" t="s">
        <v>444</v>
      </c>
      <c r="FE411" s="24" t="s">
        <v>444</v>
      </c>
      <c r="FF411" t="s">
        <v>444</v>
      </c>
      <c r="FG411" t="s">
        <v>444</v>
      </c>
      <c r="FH411" s="24" t="s">
        <v>444</v>
      </c>
      <c r="FI411" s="24" t="s">
        <v>444</v>
      </c>
      <c r="FJ411" t="s">
        <v>444</v>
      </c>
      <c r="FK411" t="s">
        <v>444</v>
      </c>
      <c r="FL411" s="24" t="s">
        <v>444</v>
      </c>
      <c r="FM411" s="24" t="s">
        <v>444</v>
      </c>
      <c r="FN411" t="s">
        <v>444</v>
      </c>
      <c r="FO411" t="s">
        <v>444</v>
      </c>
      <c r="FP411" s="24" t="s">
        <v>444</v>
      </c>
      <c r="FQ411" s="24" t="s">
        <v>444</v>
      </c>
      <c r="FR411" t="s">
        <v>444</v>
      </c>
      <c r="FS411" t="s">
        <v>444</v>
      </c>
      <c r="FT411" s="24" t="s">
        <v>444</v>
      </c>
      <c r="FU411" s="24" t="s">
        <v>444</v>
      </c>
      <c r="FV411" t="s">
        <v>444</v>
      </c>
      <c r="FW411" t="s">
        <v>444</v>
      </c>
      <c r="FX411" s="24" t="s">
        <v>444</v>
      </c>
      <c r="FY411" s="24" t="s">
        <v>444</v>
      </c>
      <c r="FZ411" t="s">
        <v>444</v>
      </c>
      <c r="GA411" t="s">
        <v>444</v>
      </c>
      <c r="GB411" s="24" t="s">
        <v>444</v>
      </c>
      <c r="GC411" s="24" t="s">
        <v>444</v>
      </c>
      <c r="GD411" t="s">
        <v>444</v>
      </c>
      <c r="GE411" t="s">
        <v>444</v>
      </c>
      <c r="GF411" s="24" t="s">
        <v>444</v>
      </c>
      <c r="GG411" s="24" t="s">
        <v>444</v>
      </c>
      <c r="GH411" t="s">
        <v>444</v>
      </c>
      <c r="GI411" s="24" t="s">
        <v>444</v>
      </c>
      <c r="GJ411" s="24" t="s">
        <v>444</v>
      </c>
      <c r="GK411" t="s">
        <v>444</v>
      </c>
      <c r="GL411" t="s">
        <v>444</v>
      </c>
      <c r="GM411" s="24" t="s">
        <v>444</v>
      </c>
      <c r="GN411" s="24" t="s">
        <v>444</v>
      </c>
      <c r="GO411" t="s">
        <v>444</v>
      </c>
      <c r="GP411" t="s">
        <v>444</v>
      </c>
      <c r="GQ411" s="24" t="s">
        <v>444</v>
      </c>
      <c r="GR411" s="24" t="s">
        <v>444</v>
      </c>
      <c r="GS411" t="s">
        <v>444</v>
      </c>
      <c r="GT411" t="s">
        <v>444</v>
      </c>
      <c r="GU411" s="24" t="s">
        <v>444</v>
      </c>
      <c r="GV411" s="24" t="s">
        <v>444</v>
      </c>
      <c r="GW411" t="s">
        <v>444</v>
      </c>
      <c r="GX411" t="s">
        <v>444</v>
      </c>
      <c r="GY411" s="24" t="s">
        <v>444</v>
      </c>
      <c r="GZ411" s="24" t="s">
        <v>444</v>
      </c>
      <c r="HA411" t="s">
        <v>444</v>
      </c>
      <c r="HB411" t="s">
        <v>444</v>
      </c>
      <c r="HC411" s="24" t="s">
        <v>444</v>
      </c>
      <c r="HD411" s="24" t="s">
        <v>444</v>
      </c>
      <c r="HE411" t="s">
        <v>444</v>
      </c>
      <c r="HF411" t="s">
        <v>444</v>
      </c>
      <c r="HG411" s="24" t="s">
        <v>444</v>
      </c>
      <c r="HH411" s="24" t="s">
        <v>444</v>
      </c>
      <c r="HI411" t="s">
        <v>444</v>
      </c>
      <c r="HJ411" t="s">
        <v>444</v>
      </c>
      <c r="HK411" s="24" t="s">
        <v>444</v>
      </c>
      <c r="HL411" s="24" t="s">
        <v>444</v>
      </c>
      <c r="HM411" t="s">
        <v>444</v>
      </c>
      <c r="HN411" t="s">
        <v>444</v>
      </c>
      <c r="HO411" s="24" t="s">
        <v>444</v>
      </c>
      <c r="HP411" s="24" t="s">
        <v>444</v>
      </c>
      <c r="HQ411" t="s">
        <v>444</v>
      </c>
      <c r="HR411" t="s">
        <v>444</v>
      </c>
      <c r="HS411" s="24" t="s">
        <v>444</v>
      </c>
      <c r="HT411" s="24" t="s">
        <v>444</v>
      </c>
      <c r="HU411" t="s">
        <v>444</v>
      </c>
      <c r="HV411" t="s">
        <v>444</v>
      </c>
      <c r="HW411" s="24" t="s">
        <v>444</v>
      </c>
      <c r="HX411" s="24" t="s">
        <v>444</v>
      </c>
      <c r="HY411" t="s">
        <v>444</v>
      </c>
      <c r="HZ411" t="s">
        <v>444</v>
      </c>
      <c r="IA411" t="s">
        <v>2880</v>
      </c>
      <c r="IB411" t="s">
        <v>2858</v>
      </c>
      <c r="IC411" t="s">
        <v>2859</v>
      </c>
      <c r="ID411" s="33" t="b" cm="1">
        <f t="array" ref="ID411">_xlfn.IFNA(MATCH($A$2,_xlfn.NUMBERVALUE(Table_Query_from_MF_DSNP62[[#This Row],[CL_GLACCT_DR1]:[CL_GLACCT_CR4]]),0),0)&gt;=1</f>
        <v>1</v>
      </c>
      <c r="IE411" s="33" t="b">
        <f>OR(Table_Query_from_MF_DSNP62[[#This Row],[Pair1]:[Pair25]])</f>
        <v>1</v>
      </c>
      <c r="IF411" s="33">
        <f>_xlfn.IFNA(MATCH(TRUE,Table_Query_from_MF_DSNP62[[#This Row],[Pair1]:[Pair25]],0),"none")</f>
        <v>1</v>
      </c>
      <c r="IG411" s="33" t="b">
        <f>AND($A$2&gt;=_xlfn.NUMBERVALUE(Table_Query_from_MF_DSNP62[[#This Row],[CL_GL_ACCT_FR1]]),$A$2&lt;=_xlfn.NUMBERVALUE(Table_Query_from_MF_DSNP62[[#This Row],[CL_GL_ACCT_TO1]]))</f>
        <v>1</v>
      </c>
      <c r="IH411" s="33" t="b">
        <f>AND($A$2&gt;=_xlfn.NUMBERVALUE(Table_Query_from_MF_DSNP62[[#This Row],[CL_GL_ACCT_FR2]]),$A$2&lt;=_xlfn.NUMBERVALUE(Table_Query_from_MF_DSNP62[[#This Row],[CL_GL_ACCT_TO2]]))</f>
        <v>1</v>
      </c>
      <c r="II411" s="33" t="b">
        <f>AND($A$2&gt;=_xlfn.NUMBERVALUE(Table_Query_from_MF_DSNP62[[#This Row],[CL_GL_ACCT_FR3]]),$A$2&lt;=_xlfn.NUMBERVALUE(Table_Query_from_MF_DSNP62[[#This Row],[CL_GL_ACCT_TO3]]))</f>
        <v>1</v>
      </c>
      <c r="IJ411" s="33" t="b">
        <f>AND($A$2&gt;=_xlfn.NUMBERVALUE(Table_Query_from_MF_DSNP62[[#This Row],[CL_GL_ACCT_FR4]]),$A$2&lt;=_xlfn.NUMBERVALUE(Table_Query_from_MF_DSNP62[[#This Row],[CL_GL_ACCT_TO4]]))</f>
        <v>1</v>
      </c>
      <c r="IK411" s="33" t="b">
        <f>AND($A$2&gt;=_xlfn.NUMBERVALUE(Table_Query_from_MF_DSNP62[[#This Row],[CL_GL_ACCT_FR5]]),$A$2&lt;=_xlfn.NUMBERVALUE(Table_Query_from_MF_DSNP62[[#This Row],[CL_GL_ACCT_TO5]]))</f>
        <v>1</v>
      </c>
      <c r="IL411" s="33" t="b">
        <f>AND($A$2&gt;=_xlfn.NUMBERVALUE(Table_Query_from_MF_DSNP62[[#This Row],[CL_GL_ACCT_FR6]]),$A$2&lt;=_xlfn.NUMBERVALUE(Table_Query_from_MF_DSNP62[[#This Row],[CL_GL_ACCT_TO6]]))</f>
        <v>1</v>
      </c>
      <c r="IM411" s="33" t="b">
        <f>AND($A$2&gt;=_xlfn.NUMBERVALUE(Table_Query_from_MF_DSNP62[[#This Row],[CL_GL_ACCT_FR7]]),$A$2&lt;=_xlfn.NUMBERVALUE(Table_Query_from_MF_DSNP62[[#This Row],[CL_GL_ACCT_TO7]]))</f>
        <v>1</v>
      </c>
      <c r="IN411" s="33" t="b">
        <f>AND($A$2&gt;=_xlfn.NUMBERVALUE(Table_Query_from_MF_DSNP62[[#This Row],[CL_GL_ACCT_FR8]]),$A$2&lt;=_xlfn.NUMBERVALUE(Table_Query_from_MF_DSNP62[[#This Row],[CL_GL_ACCT_TO8]]))</f>
        <v>1</v>
      </c>
      <c r="IO411" s="33" t="b">
        <f>AND($A$2&gt;=_xlfn.NUMBERVALUE(Table_Query_from_MF_DSNP62[[#This Row],[CL_GL_ACCT_FR9]]),$A$2&lt;=_xlfn.NUMBERVALUE(Table_Query_from_MF_DSNP62[[#This Row],[CL_GL_ACCT_TO9]]))</f>
        <v>1</v>
      </c>
      <c r="IP411" s="33" t="b">
        <f>AND($A$2&gt;=_xlfn.NUMBERVALUE(Table_Query_from_MF_DSNP62[[#This Row],[CL_GL_ACCT_FR10]]),$A$2&lt;=_xlfn.NUMBERVALUE(Table_Query_from_MF_DSNP62[[#This Row],[CL_GL_ACCT_TO10]]))</f>
        <v>1</v>
      </c>
      <c r="IQ411" s="33" t="b">
        <f>AND($A$2&gt;=_xlfn.NUMBERVALUE(Table_Query_from_MF_DSNP62[[#This Row],[CL_GL_ACCT_FR11]]),$A$2&lt;=_xlfn.NUMBERVALUE(Table_Query_from_MF_DSNP62[[#This Row],[CL_GL_ACCT_TO11]]))</f>
        <v>1</v>
      </c>
      <c r="IR411" s="33" t="b">
        <f>AND($A$2&gt;=_xlfn.NUMBERVALUE(Table_Query_from_MF_DSNP62[[#This Row],[CL_GL_ACCT_FR12]]),$A$2&lt;=_xlfn.NUMBERVALUE(Table_Query_from_MF_DSNP62[[#This Row],[CL_GL_ACCT_TO12]]))</f>
        <v>1</v>
      </c>
      <c r="IS411" s="33" t="b">
        <f>AND($A$2&gt;=_xlfn.NUMBERVALUE(Table_Query_from_MF_DSNP62[[#This Row],[CL_GL_ACCT_FR13]]),$A$2&lt;=_xlfn.NUMBERVALUE(Table_Query_from_MF_DSNP62[[#This Row],[CL_GL_ACCT_TO13]]))</f>
        <v>1</v>
      </c>
      <c r="IT411" s="33" t="b">
        <f>AND($A$2&gt;=_xlfn.NUMBERVALUE(Table_Query_from_MF_DSNP62[[#This Row],[CL_GL_ACCT_FR14]]),$A$2&lt;=_xlfn.NUMBERVALUE(Table_Query_from_MF_DSNP62[[#This Row],[CL_GL_ACCT_TO14]]))</f>
        <v>1</v>
      </c>
      <c r="IU411" s="33" t="b">
        <f>AND($A$2&gt;=_xlfn.NUMBERVALUE(Table_Query_from_MF_DSNP62[[#This Row],[CL_GL_ACCT_FR15]]),$A$2&lt;=_xlfn.NUMBERVALUE(Table_Query_from_MF_DSNP62[[#This Row],[CL_GL_ACCT_TO15]]))</f>
        <v>1</v>
      </c>
      <c r="IV411" s="33" t="b">
        <f>AND($A$2&gt;=_xlfn.NUMBERVALUE(Table_Query_from_MF_DSNP62[[#This Row],[CL_GL_ACCT_FR16]]),$A$2&lt;=_xlfn.NUMBERVALUE(Table_Query_from_MF_DSNP62[[#This Row],[CL_GL_ACCT_TO16]]))</f>
        <v>1</v>
      </c>
      <c r="IW411" s="33" t="b">
        <f>AND($A$2&gt;=_xlfn.NUMBERVALUE(Table_Query_from_MF_DSNP62[[#This Row],[CL_GL_ACCT_FR17]]),$A$2&lt;=_xlfn.NUMBERVALUE(Table_Query_from_MF_DSNP62[[#This Row],[CL_GL_ACCT_TO17]]))</f>
        <v>1</v>
      </c>
      <c r="IX411" s="33" t="b">
        <f>AND($A$2&gt;=_xlfn.NUMBERVALUE(Table_Query_from_MF_DSNP62[[#This Row],[CL_GL_ACCT_FR18]]),$A$2&lt;=_xlfn.NUMBERVALUE(Table_Query_from_MF_DSNP62[[#This Row],[CL_GL_ACCT_TO18]]))</f>
        <v>1</v>
      </c>
      <c r="IY411" s="33" t="b">
        <f>AND($A$2&gt;=_xlfn.NUMBERVALUE(Table_Query_from_MF_DSNP62[[#This Row],[CL_GL_ACCT_FR19]]),$A$2&lt;=_xlfn.NUMBERVALUE(Table_Query_from_MF_DSNP62[[#This Row],[CL_GL_ACCT_TO19]]))</f>
        <v>1</v>
      </c>
      <c r="IZ411" s="33" t="b">
        <f>AND($A$2&gt;=_xlfn.NUMBERVALUE(Table_Query_from_MF_DSNP62[[#This Row],[CL_GL_ACCT_FR20]]),$A$2&lt;=_xlfn.NUMBERVALUE(Table_Query_from_MF_DSNP62[[#This Row],[CL_GL_ACCT_TO20]]))</f>
        <v>1</v>
      </c>
      <c r="JA411" s="33" t="b">
        <f>AND($A$2&gt;=_xlfn.NUMBERVALUE(Table_Query_from_MF_DSNP62[[#This Row],[CL_GL_ACCT_FR21]]),$A$2&lt;=_xlfn.NUMBERVALUE(Table_Query_from_MF_DSNP62[[#This Row],[CL_GL_ACCT_TO21]]))</f>
        <v>1</v>
      </c>
      <c r="JB411" s="33" t="b">
        <f>AND($A$2&gt;=_xlfn.NUMBERVALUE(Table_Query_from_MF_DSNP62[[#This Row],[CL_GL_ACCT_FR22]]),$A$2&lt;=_xlfn.NUMBERVALUE(Table_Query_from_MF_DSNP62[[#This Row],[CL_GL_ACCT_TO22]]))</f>
        <v>1</v>
      </c>
      <c r="JC411" s="33" t="b">
        <f>AND($A$2&gt;=_xlfn.NUMBERVALUE(Table_Query_from_MF_DSNP62[[#This Row],[CL_GL_ACCT_FR23]]),$A$2&lt;=_xlfn.NUMBERVALUE(Table_Query_from_MF_DSNP62[[#This Row],[CL_GL_ACCT_TO23]]))</f>
        <v>1</v>
      </c>
      <c r="JD411" s="33" t="b">
        <f>AND($A$2&gt;=_xlfn.NUMBERVALUE(Table_Query_from_MF_DSNP62[[#This Row],[CL_GL_ACCT_FR24]]),$A$2&lt;=_xlfn.NUMBERVALUE(Table_Query_from_MF_DSNP62[[#This Row],[CL_GL_ACCT_TO24]]))</f>
        <v>1</v>
      </c>
      <c r="JE411" s="33" t="b">
        <f>AND($A$2&gt;=_xlfn.NUMBERVALUE(Table_Query_from_MF_DSNP62[[#This Row],[CL_GL_ACCT_FR25]]),$A$2&lt;=_xlfn.NUMBERVALUE(Table_Query_from_MF_DSNP62[[#This Row],[CL_GL_ACCT_TO25]]))</f>
        <v>1</v>
      </c>
      <c r="JF411" s="33" t="b">
        <f>OR(Table_Query_from_MF_DSNP62[[#This Row],[PairA]:[PairO]])</f>
        <v>1</v>
      </c>
      <c r="JG411" s="33">
        <f>_xlfn.IFNA(MATCH(TRUE,Table_Query_from_MF_DSNP62[[#This Row],[PairA]:[PairO]],0),"none")</f>
        <v>1</v>
      </c>
      <c r="JH411" s="33" t="b">
        <f>AND($B$2&gt;=_xlfn.NUMBERVALUE(Table_Query_from_MF_DSNP62[[#This Row],[CL_CMP_OBJ_FR1]]),$B$2&lt;=_xlfn.NUMBERVALUE(Table_Query_from_MF_DSNP62[[#This Row],[CL_CMP_OBJ_TO1]]))</f>
        <v>1</v>
      </c>
      <c r="JI411" s="33" t="b">
        <f>AND($B$2&gt;=_xlfn.NUMBERVALUE(Table_Query_from_MF_DSNP62[[#This Row],[CL_CMP_OBJ_FR2]]),$B$2&lt;=_xlfn.NUMBERVALUE(Table_Query_from_MF_DSNP62[[#This Row],[CL_CMP_OBJ_TO2]]))</f>
        <v>1</v>
      </c>
      <c r="JJ411" s="33" t="b">
        <f>AND($B$2&gt;=_xlfn.NUMBERVALUE(Table_Query_from_MF_DSNP62[[#This Row],[CL_CMP_OBJ_FR3]]),$B$2&lt;=_xlfn.NUMBERVALUE(Table_Query_from_MF_DSNP62[[#This Row],[CL_CMP_OBJ_TO3]]))</f>
        <v>1</v>
      </c>
      <c r="JK411" s="33" t="b">
        <f>AND($B$2&gt;=_xlfn.NUMBERVALUE(Table_Query_from_MF_DSNP62[[#This Row],[CL_CMP_OBJ_FR4]]),$B$2&lt;=_xlfn.NUMBERVALUE(Table_Query_from_MF_DSNP62[[#This Row],[CL_CMP_OBJ_TO4]]))</f>
        <v>1</v>
      </c>
      <c r="JL411" s="33" t="b">
        <f>AND($B$2&gt;=_xlfn.NUMBERVALUE(Table_Query_from_MF_DSNP62[[#This Row],[CL_CMP_OBJ_FR5]]),$B$2&lt;=_xlfn.NUMBERVALUE(Table_Query_from_MF_DSNP62[[#This Row],[CL_CMP_OBJ_TO5]]))</f>
        <v>1</v>
      </c>
      <c r="JM411" s="33" t="b">
        <f>AND($B$2&gt;=_xlfn.NUMBERVALUE(Table_Query_from_MF_DSNP62[[#This Row],[CL_CMP_OBJ_FR6]]),$B$2&lt;=_xlfn.NUMBERVALUE(Table_Query_from_MF_DSNP62[[#This Row],[CL_CMP_OBJ_TO6]]))</f>
        <v>1</v>
      </c>
      <c r="JN411" s="33" t="b">
        <f>AND($B$2&gt;=_xlfn.NUMBERVALUE(Table_Query_from_MF_DSNP62[[#This Row],[CL_CMP_OBJ_FR7]]),$B$2&lt;=_xlfn.NUMBERVALUE(Table_Query_from_MF_DSNP62[[#This Row],[CL_CMP_OBJ_TO7]]))</f>
        <v>1</v>
      </c>
      <c r="JO411" s="33" t="b">
        <f>AND($B$2&gt;=_xlfn.NUMBERVALUE(Table_Query_from_MF_DSNP62[[#This Row],[CL_CMP_OBJ_FR8]]),$B$2&lt;=_xlfn.NUMBERVALUE(Table_Query_from_MF_DSNP62[[#This Row],[CL_CMP_OBJ_TO8]]))</f>
        <v>1</v>
      </c>
      <c r="JP411" s="33" t="b">
        <f>AND($B$2&gt;=_xlfn.NUMBERVALUE(Table_Query_from_MF_DSNP62[[#This Row],[CL_CMP_OBJ_FR9]]),$B$2&lt;=_xlfn.NUMBERVALUE(Table_Query_from_MF_DSNP62[[#This Row],[CL_CMP_OBJ_TO9]]))</f>
        <v>1</v>
      </c>
      <c r="JQ411" s="33" t="b">
        <f>AND($B$2&gt;=_xlfn.NUMBERVALUE(Table_Query_from_MF_DSNP62[[#This Row],[CL_CMP_OBJ_FR10]]),$B$2&lt;=_xlfn.NUMBERVALUE(Table_Query_from_MF_DSNP62[[#This Row],[CL_CMP_OBJ_TO10]]))</f>
        <v>1</v>
      </c>
      <c r="JR411" s="33" t="b">
        <f>AND($B$2&gt;=_xlfn.NUMBERVALUE(Table_Query_from_MF_DSNP62[[#This Row],[CL_CMP_OBJ_FR11]]),$B$2&lt;=_xlfn.NUMBERVALUE(Table_Query_from_MF_DSNP62[[#This Row],[CL_CMP_OBJ_TO11]]))</f>
        <v>1</v>
      </c>
      <c r="JS411" s="33" t="b">
        <f>AND($B$2&gt;=_xlfn.NUMBERVALUE(Table_Query_from_MF_DSNP62[[#This Row],[CL_CMP_OBJ_FR12]]),$B$2&lt;=_xlfn.NUMBERVALUE(Table_Query_from_MF_DSNP62[[#This Row],[CL_CMP_OBJ_TO12]]))</f>
        <v>1</v>
      </c>
      <c r="JT411" s="33" t="b">
        <f>AND($B$2&gt;=_xlfn.NUMBERVALUE(Table_Query_from_MF_DSNP62[[#This Row],[CL_CMP_OBJ_FR13]]),$B$2&lt;=_xlfn.NUMBERVALUE(Table_Query_from_MF_DSNP62[[#This Row],[CL_CMP_OBJ_TO13]]))</f>
        <v>1</v>
      </c>
      <c r="JU411" s="33" t="b">
        <f>AND($B$2&gt;=_xlfn.NUMBERVALUE(Table_Query_from_MF_DSNP62[[#This Row],[CL_CMP_OBJ_FR14]]),$B$2&lt;=_xlfn.NUMBERVALUE(Table_Query_from_MF_DSNP62[[#This Row],[CL_CMP_OBJ_TO14]]))</f>
        <v>1</v>
      </c>
      <c r="JV411" s="33" t="b">
        <f>AND($B$2&gt;=_xlfn.NUMBERVALUE(Table_Query_from_MF_DSNP62[[#This Row],[CL_CMP_OBJ_FR15]]),$B$2&lt;=_xlfn.NUMBERVALUE(Table_Query_from_MF_DSNP62[[#This Row],[CL_CMP_OBJ_TO15]]))</f>
        <v>1</v>
      </c>
    </row>
    <row r="412" spans="1:282" x14ac:dyDescent="0.25">
      <c r="A412" t="b">
        <f>OR(,Table_Query_from_MF_DSNP62[[#This Row],[Desired GL included as "hard-coded" GL?]],Table_Query_from_MF_DSNP62[[#This Row],[Desired GL included as "Open GL"?]])</f>
        <v>1</v>
      </c>
      <c r="B412" t="b">
        <f>Table_Query_from_MF_DSNP62[[#This Row],[Desired CObj included as "Open CObj"?]]</f>
        <v>1</v>
      </c>
      <c r="C412" t="s">
        <v>2038</v>
      </c>
      <c r="D412" t="s">
        <v>2039</v>
      </c>
      <c r="E412" t="s">
        <v>15</v>
      </c>
      <c r="F412" s="24" t="s">
        <v>101</v>
      </c>
      <c r="G412" t="s">
        <v>78</v>
      </c>
      <c r="H412" s="24" t="s">
        <v>444</v>
      </c>
      <c r="I412" t="s">
        <v>444</v>
      </c>
      <c r="J412" s="24" t="s">
        <v>444</v>
      </c>
      <c r="K412" t="s">
        <v>444</v>
      </c>
      <c r="L412" s="24" t="s">
        <v>444</v>
      </c>
      <c r="M412" t="s">
        <v>444</v>
      </c>
      <c r="N412" t="s">
        <v>444</v>
      </c>
      <c r="O412" t="s">
        <v>444</v>
      </c>
      <c r="P412" t="s">
        <v>444</v>
      </c>
      <c r="Q412" t="s">
        <v>15</v>
      </c>
      <c r="R412" t="s">
        <v>444</v>
      </c>
      <c r="S412" t="s">
        <v>442</v>
      </c>
      <c r="T412" t="s">
        <v>447</v>
      </c>
      <c r="U412" t="s">
        <v>444</v>
      </c>
      <c r="V412" t="s">
        <v>444</v>
      </c>
      <c r="W412" t="s">
        <v>442</v>
      </c>
      <c r="X412" t="s">
        <v>442</v>
      </c>
      <c r="Y412" t="s">
        <v>444</v>
      </c>
      <c r="Z412" t="s">
        <v>442</v>
      </c>
      <c r="AA412" t="s">
        <v>442</v>
      </c>
      <c r="AB412" t="s">
        <v>442</v>
      </c>
      <c r="AC412" t="s">
        <v>444</v>
      </c>
      <c r="AD412" t="s">
        <v>444</v>
      </c>
      <c r="AE412" t="s">
        <v>444</v>
      </c>
      <c r="AF412" t="s">
        <v>444</v>
      </c>
      <c r="AG412" t="s">
        <v>442</v>
      </c>
      <c r="AH412" t="s">
        <v>444</v>
      </c>
      <c r="AI412" t="s">
        <v>447</v>
      </c>
      <c r="AJ412" t="s">
        <v>442</v>
      </c>
      <c r="AK412" t="s">
        <v>444</v>
      </c>
      <c r="AL412" t="s">
        <v>444</v>
      </c>
      <c r="AM412" t="s">
        <v>444</v>
      </c>
      <c r="AN412" t="s">
        <v>444</v>
      </c>
      <c r="AO412" t="s">
        <v>444</v>
      </c>
      <c r="AP412" t="s">
        <v>442</v>
      </c>
      <c r="AQ412" t="s">
        <v>1440</v>
      </c>
      <c r="AR412" t="s">
        <v>1451</v>
      </c>
      <c r="AS412" t="s">
        <v>162</v>
      </c>
      <c r="AT412" t="s">
        <v>10</v>
      </c>
      <c r="AU412" t="s">
        <v>444</v>
      </c>
      <c r="AV412" t="s">
        <v>442</v>
      </c>
      <c r="AW412" t="s">
        <v>444</v>
      </c>
      <c r="AX412" t="s">
        <v>444</v>
      </c>
      <c r="AY412" t="s">
        <v>444</v>
      </c>
      <c r="AZ412" t="s">
        <v>444</v>
      </c>
      <c r="BA412" t="s">
        <v>444</v>
      </c>
      <c r="BB412" t="s">
        <v>444</v>
      </c>
      <c r="BC412" t="s">
        <v>444</v>
      </c>
      <c r="BD412" t="s">
        <v>1359</v>
      </c>
      <c r="BE412" t="s">
        <v>444</v>
      </c>
      <c r="BF412" t="s">
        <v>1360</v>
      </c>
      <c r="BG412" t="s">
        <v>444</v>
      </c>
      <c r="BH412" t="s">
        <v>444</v>
      </c>
      <c r="BI412" t="s">
        <v>444</v>
      </c>
      <c r="BJ412" t="s">
        <v>444</v>
      </c>
      <c r="BK412" t="s">
        <v>444</v>
      </c>
      <c r="BL412" t="s">
        <v>444</v>
      </c>
      <c r="BM412" t="s">
        <v>444</v>
      </c>
      <c r="BN412" t="s">
        <v>444</v>
      </c>
      <c r="BO412" t="s">
        <v>444</v>
      </c>
      <c r="BP412" t="s">
        <v>444</v>
      </c>
      <c r="BQ412" t="s">
        <v>444</v>
      </c>
      <c r="BR412" t="s">
        <v>444</v>
      </c>
      <c r="BS412" t="s">
        <v>444</v>
      </c>
      <c r="BT412" t="s">
        <v>444</v>
      </c>
      <c r="BU412" t="s">
        <v>444</v>
      </c>
      <c r="BV412" t="s">
        <v>444</v>
      </c>
      <c r="BW412" t="s">
        <v>444</v>
      </c>
      <c r="BX412" t="s">
        <v>444</v>
      </c>
      <c r="BY412" t="s">
        <v>444</v>
      </c>
      <c r="BZ412" t="s">
        <v>444</v>
      </c>
      <c r="CA412" t="s">
        <v>444</v>
      </c>
      <c r="CB412" t="s">
        <v>444</v>
      </c>
      <c r="CC412" t="s">
        <v>444</v>
      </c>
      <c r="CD412" t="s">
        <v>444</v>
      </c>
      <c r="CE412" t="s">
        <v>444</v>
      </c>
      <c r="CF412" t="s">
        <v>444</v>
      </c>
      <c r="CG412" t="s">
        <v>444</v>
      </c>
      <c r="CH412" t="s">
        <v>444</v>
      </c>
      <c r="CI412" t="s">
        <v>444</v>
      </c>
      <c r="CJ412" t="s">
        <v>444</v>
      </c>
      <c r="CK412" t="s">
        <v>444</v>
      </c>
      <c r="CL412" t="s">
        <v>444</v>
      </c>
      <c r="CM412" t="s">
        <v>444</v>
      </c>
      <c r="CN412" t="s">
        <v>444</v>
      </c>
      <c r="CO412" t="s">
        <v>444</v>
      </c>
      <c r="CP412" t="s">
        <v>444</v>
      </c>
      <c r="CQ412" t="s">
        <v>444</v>
      </c>
      <c r="CR412" t="s">
        <v>444</v>
      </c>
      <c r="CS412" t="s">
        <v>444</v>
      </c>
      <c r="CT412" t="s">
        <v>444</v>
      </c>
      <c r="CU412" t="s">
        <v>282</v>
      </c>
      <c r="CV412" t="s">
        <v>2880</v>
      </c>
      <c r="CW412" t="s">
        <v>2858</v>
      </c>
      <c r="CX412" t="s">
        <v>2859</v>
      </c>
      <c r="CY412" t="s">
        <v>1472</v>
      </c>
      <c r="CZ412" t="s">
        <v>1473</v>
      </c>
      <c r="DA412" t="s">
        <v>444</v>
      </c>
      <c r="DB412" t="s">
        <v>444</v>
      </c>
      <c r="DC412" t="s">
        <v>444</v>
      </c>
      <c r="DD412" t="s">
        <v>444</v>
      </c>
      <c r="DE412" t="s">
        <v>444</v>
      </c>
      <c r="DF412" t="s">
        <v>444</v>
      </c>
      <c r="DG412" t="s">
        <v>444</v>
      </c>
      <c r="DH412" t="s">
        <v>444</v>
      </c>
      <c r="DI412" t="s">
        <v>1995</v>
      </c>
      <c r="DJ412" t="s">
        <v>282</v>
      </c>
      <c r="DK412" t="s">
        <v>1440</v>
      </c>
      <c r="DL412" t="s">
        <v>1451</v>
      </c>
      <c r="DM412" t="s">
        <v>444</v>
      </c>
      <c r="DN412" t="s">
        <v>444</v>
      </c>
      <c r="DO412" t="s">
        <v>444</v>
      </c>
      <c r="DP412" t="s">
        <v>444</v>
      </c>
      <c r="DQ412" t="s">
        <v>444</v>
      </c>
      <c r="DR412" t="s">
        <v>444</v>
      </c>
      <c r="DS412" t="s">
        <v>444</v>
      </c>
      <c r="DT412" s="24" t="s">
        <v>444</v>
      </c>
      <c r="DU412" s="24" t="s">
        <v>444</v>
      </c>
      <c r="DV412" t="s">
        <v>444</v>
      </c>
      <c r="DW412" t="s">
        <v>444</v>
      </c>
      <c r="DX412" s="24" t="s">
        <v>444</v>
      </c>
      <c r="DY412" s="24" t="s">
        <v>444</v>
      </c>
      <c r="DZ412" t="s">
        <v>444</v>
      </c>
      <c r="EA412" t="s">
        <v>444</v>
      </c>
      <c r="EB412" s="24" t="s">
        <v>444</v>
      </c>
      <c r="EC412" s="24" t="s">
        <v>444</v>
      </c>
      <c r="ED412" t="s">
        <v>444</v>
      </c>
      <c r="EE412" t="s">
        <v>444</v>
      </c>
      <c r="EF412" s="24" t="s">
        <v>444</v>
      </c>
      <c r="EG412" s="24" t="s">
        <v>444</v>
      </c>
      <c r="EH412" t="s">
        <v>444</v>
      </c>
      <c r="EI412" t="s">
        <v>444</v>
      </c>
      <c r="EJ412" s="24" t="s">
        <v>444</v>
      </c>
      <c r="EK412" s="24" t="s">
        <v>444</v>
      </c>
      <c r="EL412" t="s">
        <v>444</v>
      </c>
      <c r="EM412" t="s">
        <v>444</v>
      </c>
      <c r="EN412" s="24" t="s">
        <v>444</v>
      </c>
      <c r="EO412" s="24" t="s">
        <v>444</v>
      </c>
      <c r="EP412" t="s">
        <v>444</v>
      </c>
      <c r="EQ412" t="s">
        <v>444</v>
      </c>
      <c r="ER412" s="24" t="s">
        <v>444</v>
      </c>
      <c r="ES412" s="24" t="s">
        <v>444</v>
      </c>
      <c r="ET412" t="s">
        <v>444</v>
      </c>
      <c r="EU412" t="s">
        <v>444</v>
      </c>
      <c r="EV412" s="24" t="s">
        <v>444</v>
      </c>
      <c r="EW412" s="24" t="s">
        <v>444</v>
      </c>
      <c r="EX412" t="s">
        <v>444</v>
      </c>
      <c r="EY412" t="s">
        <v>444</v>
      </c>
      <c r="EZ412" s="24" t="s">
        <v>444</v>
      </c>
      <c r="FA412" s="24" t="s">
        <v>444</v>
      </c>
      <c r="FB412" t="s">
        <v>444</v>
      </c>
      <c r="FC412" t="s">
        <v>444</v>
      </c>
      <c r="FD412" s="24" t="s">
        <v>444</v>
      </c>
      <c r="FE412" s="24" t="s">
        <v>444</v>
      </c>
      <c r="FF412" t="s">
        <v>444</v>
      </c>
      <c r="FG412" t="s">
        <v>444</v>
      </c>
      <c r="FH412" s="24" t="s">
        <v>444</v>
      </c>
      <c r="FI412" s="24" t="s">
        <v>444</v>
      </c>
      <c r="FJ412" t="s">
        <v>444</v>
      </c>
      <c r="FK412" t="s">
        <v>444</v>
      </c>
      <c r="FL412" s="24" t="s">
        <v>444</v>
      </c>
      <c r="FM412" s="24" t="s">
        <v>444</v>
      </c>
      <c r="FN412" t="s">
        <v>444</v>
      </c>
      <c r="FO412" t="s">
        <v>444</v>
      </c>
      <c r="FP412" s="24" t="s">
        <v>444</v>
      </c>
      <c r="FQ412" s="24" t="s">
        <v>444</v>
      </c>
      <c r="FR412" t="s">
        <v>444</v>
      </c>
      <c r="FS412" t="s">
        <v>444</v>
      </c>
      <c r="FT412" s="24" t="s">
        <v>444</v>
      </c>
      <c r="FU412" s="24" t="s">
        <v>444</v>
      </c>
      <c r="FV412" t="s">
        <v>444</v>
      </c>
      <c r="FW412" t="s">
        <v>444</v>
      </c>
      <c r="FX412" s="24" t="s">
        <v>444</v>
      </c>
      <c r="FY412" s="24" t="s">
        <v>444</v>
      </c>
      <c r="FZ412" t="s">
        <v>444</v>
      </c>
      <c r="GA412" t="s">
        <v>444</v>
      </c>
      <c r="GB412" s="24" t="s">
        <v>444</v>
      </c>
      <c r="GC412" s="24" t="s">
        <v>444</v>
      </c>
      <c r="GD412" t="s">
        <v>444</v>
      </c>
      <c r="GE412" t="s">
        <v>444</v>
      </c>
      <c r="GF412" s="24" t="s">
        <v>444</v>
      </c>
      <c r="GG412" s="24" t="s">
        <v>444</v>
      </c>
      <c r="GH412" t="s">
        <v>444</v>
      </c>
      <c r="GI412" s="24" t="s">
        <v>444</v>
      </c>
      <c r="GJ412" s="24" t="s">
        <v>444</v>
      </c>
      <c r="GK412" t="s">
        <v>444</v>
      </c>
      <c r="GL412" t="s">
        <v>444</v>
      </c>
      <c r="GM412" s="24" t="s">
        <v>444</v>
      </c>
      <c r="GN412" s="24" t="s">
        <v>444</v>
      </c>
      <c r="GO412" t="s">
        <v>444</v>
      </c>
      <c r="GP412" t="s">
        <v>444</v>
      </c>
      <c r="GQ412" s="24" t="s">
        <v>444</v>
      </c>
      <c r="GR412" s="24" t="s">
        <v>444</v>
      </c>
      <c r="GS412" t="s">
        <v>444</v>
      </c>
      <c r="GT412" t="s">
        <v>444</v>
      </c>
      <c r="GU412" s="24" t="s">
        <v>444</v>
      </c>
      <c r="GV412" s="24" t="s">
        <v>444</v>
      </c>
      <c r="GW412" t="s">
        <v>444</v>
      </c>
      <c r="GX412" t="s">
        <v>444</v>
      </c>
      <c r="GY412" s="24" t="s">
        <v>444</v>
      </c>
      <c r="GZ412" s="24" t="s">
        <v>444</v>
      </c>
      <c r="HA412" t="s">
        <v>444</v>
      </c>
      <c r="HB412" t="s">
        <v>444</v>
      </c>
      <c r="HC412" s="24" t="s">
        <v>444</v>
      </c>
      <c r="HD412" s="24" t="s">
        <v>444</v>
      </c>
      <c r="HE412" t="s">
        <v>444</v>
      </c>
      <c r="HF412" t="s">
        <v>444</v>
      </c>
      <c r="HG412" s="24" t="s">
        <v>444</v>
      </c>
      <c r="HH412" s="24" t="s">
        <v>444</v>
      </c>
      <c r="HI412" t="s">
        <v>444</v>
      </c>
      <c r="HJ412" t="s">
        <v>444</v>
      </c>
      <c r="HK412" s="24" t="s">
        <v>444</v>
      </c>
      <c r="HL412" s="24" t="s">
        <v>444</v>
      </c>
      <c r="HM412" t="s">
        <v>444</v>
      </c>
      <c r="HN412" t="s">
        <v>444</v>
      </c>
      <c r="HO412" s="24" t="s">
        <v>444</v>
      </c>
      <c r="HP412" s="24" t="s">
        <v>444</v>
      </c>
      <c r="HQ412" t="s">
        <v>444</v>
      </c>
      <c r="HR412" t="s">
        <v>444</v>
      </c>
      <c r="HS412" s="24" t="s">
        <v>444</v>
      </c>
      <c r="HT412" s="24" t="s">
        <v>444</v>
      </c>
      <c r="HU412" t="s">
        <v>444</v>
      </c>
      <c r="HV412" t="s">
        <v>444</v>
      </c>
      <c r="HW412" s="24" t="s">
        <v>444</v>
      </c>
      <c r="HX412" s="24" t="s">
        <v>444</v>
      </c>
      <c r="HY412" t="s">
        <v>444</v>
      </c>
      <c r="HZ412" t="s">
        <v>444</v>
      </c>
      <c r="IA412" t="s">
        <v>2880</v>
      </c>
      <c r="IB412" t="s">
        <v>2858</v>
      </c>
      <c r="IC412" t="s">
        <v>2859</v>
      </c>
      <c r="ID412" s="33" t="b" cm="1">
        <f t="array" ref="ID412">_xlfn.IFNA(MATCH($A$2,_xlfn.NUMBERVALUE(Table_Query_from_MF_DSNP62[[#This Row],[CL_GLACCT_DR1]:[CL_GLACCT_CR4]]),0),0)&gt;=1</f>
        <v>1</v>
      </c>
      <c r="IE412" s="33" t="b">
        <f>OR(Table_Query_from_MF_DSNP62[[#This Row],[Pair1]:[Pair25]])</f>
        <v>1</v>
      </c>
      <c r="IF412" s="33">
        <f>_xlfn.IFNA(MATCH(TRUE,Table_Query_from_MF_DSNP62[[#This Row],[Pair1]:[Pair25]],0),"none")</f>
        <v>1</v>
      </c>
      <c r="IG412" s="33" t="b">
        <f>AND($A$2&gt;=_xlfn.NUMBERVALUE(Table_Query_from_MF_DSNP62[[#This Row],[CL_GL_ACCT_FR1]]),$A$2&lt;=_xlfn.NUMBERVALUE(Table_Query_from_MF_DSNP62[[#This Row],[CL_GL_ACCT_TO1]]))</f>
        <v>1</v>
      </c>
      <c r="IH412" s="33" t="b">
        <f>AND($A$2&gt;=_xlfn.NUMBERVALUE(Table_Query_from_MF_DSNP62[[#This Row],[CL_GL_ACCT_FR2]]),$A$2&lt;=_xlfn.NUMBERVALUE(Table_Query_from_MF_DSNP62[[#This Row],[CL_GL_ACCT_TO2]]))</f>
        <v>1</v>
      </c>
      <c r="II412" s="33" t="b">
        <f>AND($A$2&gt;=_xlfn.NUMBERVALUE(Table_Query_from_MF_DSNP62[[#This Row],[CL_GL_ACCT_FR3]]),$A$2&lt;=_xlfn.NUMBERVALUE(Table_Query_from_MF_DSNP62[[#This Row],[CL_GL_ACCT_TO3]]))</f>
        <v>1</v>
      </c>
      <c r="IJ412" s="33" t="b">
        <f>AND($A$2&gt;=_xlfn.NUMBERVALUE(Table_Query_from_MF_DSNP62[[#This Row],[CL_GL_ACCT_FR4]]),$A$2&lt;=_xlfn.NUMBERVALUE(Table_Query_from_MF_DSNP62[[#This Row],[CL_GL_ACCT_TO4]]))</f>
        <v>1</v>
      </c>
      <c r="IK412" s="33" t="b">
        <f>AND($A$2&gt;=_xlfn.NUMBERVALUE(Table_Query_from_MF_DSNP62[[#This Row],[CL_GL_ACCT_FR5]]),$A$2&lt;=_xlfn.NUMBERVALUE(Table_Query_from_MF_DSNP62[[#This Row],[CL_GL_ACCT_TO5]]))</f>
        <v>1</v>
      </c>
      <c r="IL412" s="33" t="b">
        <f>AND($A$2&gt;=_xlfn.NUMBERVALUE(Table_Query_from_MF_DSNP62[[#This Row],[CL_GL_ACCT_FR6]]),$A$2&lt;=_xlfn.NUMBERVALUE(Table_Query_from_MF_DSNP62[[#This Row],[CL_GL_ACCT_TO6]]))</f>
        <v>1</v>
      </c>
      <c r="IM412" s="33" t="b">
        <f>AND($A$2&gt;=_xlfn.NUMBERVALUE(Table_Query_from_MF_DSNP62[[#This Row],[CL_GL_ACCT_FR7]]),$A$2&lt;=_xlfn.NUMBERVALUE(Table_Query_from_MF_DSNP62[[#This Row],[CL_GL_ACCT_TO7]]))</f>
        <v>1</v>
      </c>
      <c r="IN412" s="33" t="b">
        <f>AND($A$2&gt;=_xlfn.NUMBERVALUE(Table_Query_from_MF_DSNP62[[#This Row],[CL_GL_ACCT_FR8]]),$A$2&lt;=_xlfn.NUMBERVALUE(Table_Query_from_MF_DSNP62[[#This Row],[CL_GL_ACCT_TO8]]))</f>
        <v>1</v>
      </c>
      <c r="IO412" s="33" t="b">
        <f>AND($A$2&gt;=_xlfn.NUMBERVALUE(Table_Query_from_MF_DSNP62[[#This Row],[CL_GL_ACCT_FR9]]),$A$2&lt;=_xlfn.NUMBERVALUE(Table_Query_from_MF_DSNP62[[#This Row],[CL_GL_ACCT_TO9]]))</f>
        <v>1</v>
      </c>
      <c r="IP412" s="33" t="b">
        <f>AND($A$2&gt;=_xlfn.NUMBERVALUE(Table_Query_from_MF_DSNP62[[#This Row],[CL_GL_ACCT_FR10]]),$A$2&lt;=_xlfn.NUMBERVALUE(Table_Query_from_MF_DSNP62[[#This Row],[CL_GL_ACCT_TO10]]))</f>
        <v>1</v>
      </c>
      <c r="IQ412" s="33" t="b">
        <f>AND($A$2&gt;=_xlfn.NUMBERVALUE(Table_Query_from_MF_DSNP62[[#This Row],[CL_GL_ACCT_FR11]]),$A$2&lt;=_xlfn.NUMBERVALUE(Table_Query_from_MF_DSNP62[[#This Row],[CL_GL_ACCT_TO11]]))</f>
        <v>1</v>
      </c>
      <c r="IR412" s="33" t="b">
        <f>AND($A$2&gt;=_xlfn.NUMBERVALUE(Table_Query_from_MF_DSNP62[[#This Row],[CL_GL_ACCT_FR12]]),$A$2&lt;=_xlfn.NUMBERVALUE(Table_Query_from_MF_DSNP62[[#This Row],[CL_GL_ACCT_TO12]]))</f>
        <v>1</v>
      </c>
      <c r="IS412" s="33" t="b">
        <f>AND($A$2&gt;=_xlfn.NUMBERVALUE(Table_Query_from_MF_DSNP62[[#This Row],[CL_GL_ACCT_FR13]]),$A$2&lt;=_xlfn.NUMBERVALUE(Table_Query_from_MF_DSNP62[[#This Row],[CL_GL_ACCT_TO13]]))</f>
        <v>1</v>
      </c>
      <c r="IT412" s="33" t="b">
        <f>AND($A$2&gt;=_xlfn.NUMBERVALUE(Table_Query_from_MF_DSNP62[[#This Row],[CL_GL_ACCT_FR14]]),$A$2&lt;=_xlfn.NUMBERVALUE(Table_Query_from_MF_DSNP62[[#This Row],[CL_GL_ACCT_TO14]]))</f>
        <v>1</v>
      </c>
      <c r="IU412" s="33" t="b">
        <f>AND($A$2&gt;=_xlfn.NUMBERVALUE(Table_Query_from_MF_DSNP62[[#This Row],[CL_GL_ACCT_FR15]]),$A$2&lt;=_xlfn.NUMBERVALUE(Table_Query_from_MF_DSNP62[[#This Row],[CL_GL_ACCT_TO15]]))</f>
        <v>1</v>
      </c>
      <c r="IV412" s="33" t="b">
        <f>AND($A$2&gt;=_xlfn.NUMBERVALUE(Table_Query_from_MF_DSNP62[[#This Row],[CL_GL_ACCT_FR16]]),$A$2&lt;=_xlfn.NUMBERVALUE(Table_Query_from_MF_DSNP62[[#This Row],[CL_GL_ACCT_TO16]]))</f>
        <v>1</v>
      </c>
      <c r="IW412" s="33" t="b">
        <f>AND($A$2&gt;=_xlfn.NUMBERVALUE(Table_Query_from_MF_DSNP62[[#This Row],[CL_GL_ACCT_FR17]]),$A$2&lt;=_xlfn.NUMBERVALUE(Table_Query_from_MF_DSNP62[[#This Row],[CL_GL_ACCT_TO17]]))</f>
        <v>1</v>
      </c>
      <c r="IX412" s="33" t="b">
        <f>AND($A$2&gt;=_xlfn.NUMBERVALUE(Table_Query_from_MF_DSNP62[[#This Row],[CL_GL_ACCT_FR18]]),$A$2&lt;=_xlfn.NUMBERVALUE(Table_Query_from_MF_DSNP62[[#This Row],[CL_GL_ACCT_TO18]]))</f>
        <v>1</v>
      </c>
      <c r="IY412" s="33" t="b">
        <f>AND($A$2&gt;=_xlfn.NUMBERVALUE(Table_Query_from_MF_DSNP62[[#This Row],[CL_GL_ACCT_FR19]]),$A$2&lt;=_xlfn.NUMBERVALUE(Table_Query_from_MF_DSNP62[[#This Row],[CL_GL_ACCT_TO19]]))</f>
        <v>1</v>
      </c>
      <c r="IZ412" s="33" t="b">
        <f>AND($A$2&gt;=_xlfn.NUMBERVALUE(Table_Query_from_MF_DSNP62[[#This Row],[CL_GL_ACCT_FR20]]),$A$2&lt;=_xlfn.NUMBERVALUE(Table_Query_from_MF_DSNP62[[#This Row],[CL_GL_ACCT_TO20]]))</f>
        <v>1</v>
      </c>
      <c r="JA412" s="33" t="b">
        <f>AND($A$2&gt;=_xlfn.NUMBERVALUE(Table_Query_from_MF_DSNP62[[#This Row],[CL_GL_ACCT_FR21]]),$A$2&lt;=_xlfn.NUMBERVALUE(Table_Query_from_MF_DSNP62[[#This Row],[CL_GL_ACCT_TO21]]))</f>
        <v>1</v>
      </c>
      <c r="JB412" s="33" t="b">
        <f>AND($A$2&gt;=_xlfn.NUMBERVALUE(Table_Query_from_MF_DSNP62[[#This Row],[CL_GL_ACCT_FR22]]),$A$2&lt;=_xlfn.NUMBERVALUE(Table_Query_from_MF_DSNP62[[#This Row],[CL_GL_ACCT_TO22]]))</f>
        <v>1</v>
      </c>
      <c r="JC412" s="33" t="b">
        <f>AND($A$2&gt;=_xlfn.NUMBERVALUE(Table_Query_from_MF_DSNP62[[#This Row],[CL_GL_ACCT_FR23]]),$A$2&lt;=_xlfn.NUMBERVALUE(Table_Query_from_MF_DSNP62[[#This Row],[CL_GL_ACCT_TO23]]))</f>
        <v>1</v>
      </c>
      <c r="JD412" s="33" t="b">
        <f>AND($A$2&gt;=_xlfn.NUMBERVALUE(Table_Query_from_MF_DSNP62[[#This Row],[CL_GL_ACCT_FR24]]),$A$2&lt;=_xlfn.NUMBERVALUE(Table_Query_from_MF_DSNP62[[#This Row],[CL_GL_ACCT_TO24]]))</f>
        <v>1</v>
      </c>
      <c r="JE412" s="33" t="b">
        <f>AND($A$2&gt;=_xlfn.NUMBERVALUE(Table_Query_from_MF_DSNP62[[#This Row],[CL_GL_ACCT_FR25]]),$A$2&lt;=_xlfn.NUMBERVALUE(Table_Query_from_MF_DSNP62[[#This Row],[CL_GL_ACCT_TO25]]))</f>
        <v>1</v>
      </c>
      <c r="JF412" s="33" t="b">
        <f>OR(Table_Query_from_MF_DSNP62[[#This Row],[PairA]:[PairO]])</f>
        <v>1</v>
      </c>
      <c r="JG412" s="33">
        <f>_xlfn.IFNA(MATCH(TRUE,Table_Query_from_MF_DSNP62[[#This Row],[PairA]:[PairO]],0),"none")</f>
        <v>1</v>
      </c>
      <c r="JH412" s="33" t="b">
        <f>AND($B$2&gt;=_xlfn.NUMBERVALUE(Table_Query_from_MF_DSNP62[[#This Row],[CL_CMP_OBJ_FR1]]),$B$2&lt;=_xlfn.NUMBERVALUE(Table_Query_from_MF_DSNP62[[#This Row],[CL_CMP_OBJ_TO1]]))</f>
        <v>1</v>
      </c>
      <c r="JI412" s="33" t="b">
        <f>AND($B$2&gt;=_xlfn.NUMBERVALUE(Table_Query_from_MF_DSNP62[[#This Row],[CL_CMP_OBJ_FR2]]),$B$2&lt;=_xlfn.NUMBERVALUE(Table_Query_from_MF_DSNP62[[#This Row],[CL_CMP_OBJ_TO2]]))</f>
        <v>1</v>
      </c>
      <c r="JJ412" s="33" t="b">
        <f>AND($B$2&gt;=_xlfn.NUMBERVALUE(Table_Query_from_MF_DSNP62[[#This Row],[CL_CMP_OBJ_FR3]]),$B$2&lt;=_xlfn.NUMBERVALUE(Table_Query_from_MF_DSNP62[[#This Row],[CL_CMP_OBJ_TO3]]))</f>
        <v>1</v>
      </c>
      <c r="JK412" s="33" t="b">
        <f>AND($B$2&gt;=_xlfn.NUMBERVALUE(Table_Query_from_MF_DSNP62[[#This Row],[CL_CMP_OBJ_FR4]]),$B$2&lt;=_xlfn.NUMBERVALUE(Table_Query_from_MF_DSNP62[[#This Row],[CL_CMP_OBJ_TO4]]))</f>
        <v>1</v>
      </c>
      <c r="JL412" s="33" t="b">
        <f>AND($B$2&gt;=_xlfn.NUMBERVALUE(Table_Query_from_MF_DSNP62[[#This Row],[CL_CMP_OBJ_FR5]]),$B$2&lt;=_xlfn.NUMBERVALUE(Table_Query_from_MF_DSNP62[[#This Row],[CL_CMP_OBJ_TO5]]))</f>
        <v>1</v>
      </c>
      <c r="JM412" s="33" t="b">
        <f>AND($B$2&gt;=_xlfn.NUMBERVALUE(Table_Query_from_MF_DSNP62[[#This Row],[CL_CMP_OBJ_FR6]]),$B$2&lt;=_xlfn.NUMBERVALUE(Table_Query_from_MF_DSNP62[[#This Row],[CL_CMP_OBJ_TO6]]))</f>
        <v>1</v>
      </c>
      <c r="JN412" s="33" t="b">
        <f>AND($B$2&gt;=_xlfn.NUMBERVALUE(Table_Query_from_MF_DSNP62[[#This Row],[CL_CMP_OBJ_FR7]]),$B$2&lt;=_xlfn.NUMBERVALUE(Table_Query_from_MF_DSNP62[[#This Row],[CL_CMP_OBJ_TO7]]))</f>
        <v>1</v>
      </c>
      <c r="JO412" s="33" t="b">
        <f>AND($B$2&gt;=_xlfn.NUMBERVALUE(Table_Query_from_MF_DSNP62[[#This Row],[CL_CMP_OBJ_FR8]]),$B$2&lt;=_xlfn.NUMBERVALUE(Table_Query_from_MF_DSNP62[[#This Row],[CL_CMP_OBJ_TO8]]))</f>
        <v>1</v>
      </c>
      <c r="JP412" s="33" t="b">
        <f>AND($B$2&gt;=_xlfn.NUMBERVALUE(Table_Query_from_MF_DSNP62[[#This Row],[CL_CMP_OBJ_FR9]]),$B$2&lt;=_xlfn.NUMBERVALUE(Table_Query_from_MF_DSNP62[[#This Row],[CL_CMP_OBJ_TO9]]))</f>
        <v>1</v>
      </c>
      <c r="JQ412" s="33" t="b">
        <f>AND($B$2&gt;=_xlfn.NUMBERVALUE(Table_Query_from_MF_DSNP62[[#This Row],[CL_CMP_OBJ_FR10]]),$B$2&lt;=_xlfn.NUMBERVALUE(Table_Query_from_MF_DSNP62[[#This Row],[CL_CMP_OBJ_TO10]]))</f>
        <v>1</v>
      </c>
      <c r="JR412" s="33" t="b">
        <f>AND($B$2&gt;=_xlfn.NUMBERVALUE(Table_Query_from_MF_DSNP62[[#This Row],[CL_CMP_OBJ_FR11]]),$B$2&lt;=_xlfn.NUMBERVALUE(Table_Query_from_MF_DSNP62[[#This Row],[CL_CMP_OBJ_TO11]]))</f>
        <v>1</v>
      </c>
      <c r="JS412" s="33" t="b">
        <f>AND($B$2&gt;=_xlfn.NUMBERVALUE(Table_Query_from_MF_DSNP62[[#This Row],[CL_CMP_OBJ_FR12]]),$B$2&lt;=_xlfn.NUMBERVALUE(Table_Query_from_MF_DSNP62[[#This Row],[CL_CMP_OBJ_TO12]]))</f>
        <v>1</v>
      </c>
      <c r="JT412" s="33" t="b">
        <f>AND($B$2&gt;=_xlfn.NUMBERVALUE(Table_Query_from_MF_DSNP62[[#This Row],[CL_CMP_OBJ_FR13]]),$B$2&lt;=_xlfn.NUMBERVALUE(Table_Query_from_MF_DSNP62[[#This Row],[CL_CMP_OBJ_TO13]]))</f>
        <v>1</v>
      </c>
      <c r="JU412" s="33" t="b">
        <f>AND($B$2&gt;=_xlfn.NUMBERVALUE(Table_Query_from_MF_DSNP62[[#This Row],[CL_CMP_OBJ_FR14]]),$B$2&lt;=_xlfn.NUMBERVALUE(Table_Query_from_MF_DSNP62[[#This Row],[CL_CMP_OBJ_TO14]]))</f>
        <v>1</v>
      </c>
      <c r="JV412" s="33" t="b">
        <f>AND($B$2&gt;=_xlfn.NUMBERVALUE(Table_Query_from_MF_DSNP62[[#This Row],[CL_CMP_OBJ_FR15]]),$B$2&lt;=_xlfn.NUMBERVALUE(Table_Query_from_MF_DSNP62[[#This Row],[CL_CMP_OBJ_TO15]]))</f>
        <v>1</v>
      </c>
    </row>
    <row r="413" spans="1:282" x14ac:dyDescent="0.25">
      <c r="A413" t="b">
        <f>OR(,Table_Query_from_MF_DSNP62[[#This Row],[Desired GL included as "hard-coded" GL?]],Table_Query_from_MF_DSNP62[[#This Row],[Desired GL included as "Open GL"?]])</f>
        <v>1</v>
      </c>
      <c r="B413" t="b">
        <f>Table_Query_from_MF_DSNP62[[#This Row],[Desired CObj included as "Open CObj"?]]</f>
        <v>1</v>
      </c>
      <c r="C413" t="s">
        <v>2040</v>
      </c>
      <c r="D413" t="s">
        <v>2041</v>
      </c>
      <c r="E413" t="s">
        <v>15</v>
      </c>
      <c r="F413" s="24" t="s">
        <v>102</v>
      </c>
      <c r="G413" t="s">
        <v>79</v>
      </c>
      <c r="H413" s="24" t="s">
        <v>444</v>
      </c>
      <c r="I413" t="s">
        <v>444</v>
      </c>
      <c r="J413" s="24" t="s">
        <v>444</v>
      </c>
      <c r="K413" t="s">
        <v>444</v>
      </c>
      <c r="L413" s="24" t="s">
        <v>444</v>
      </c>
      <c r="M413" t="s">
        <v>444</v>
      </c>
      <c r="N413" t="s">
        <v>444</v>
      </c>
      <c r="O413" t="s">
        <v>444</v>
      </c>
      <c r="P413" t="s">
        <v>444</v>
      </c>
      <c r="Q413" t="s">
        <v>15</v>
      </c>
      <c r="R413" t="s">
        <v>444</v>
      </c>
      <c r="S413" t="s">
        <v>442</v>
      </c>
      <c r="T413" t="s">
        <v>447</v>
      </c>
      <c r="U413" t="s">
        <v>444</v>
      </c>
      <c r="V413" t="s">
        <v>444</v>
      </c>
      <c r="W413" t="s">
        <v>442</v>
      </c>
      <c r="X413" t="s">
        <v>442</v>
      </c>
      <c r="Y413" t="s">
        <v>444</v>
      </c>
      <c r="Z413" t="s">
        <v>442</v>
      </c>
      <c r="AA413" t="s">
        <v>442</v>
      </c>
      <c r="AB413" t="s">
        <v>442</v>
      </c>
      <c r="AC413" t="s">
        <v>444</v>
      </c>
      <c r="AD413" t="s">
        <v>444</v>
      </c>
      <c r="AE413" t="s">
        <v>444</v>
      </c>
      <c r="AF413" t="s">
        <v>444</v>
      </c>
      <c r="AG413" t="s">
        <v>442</v>
      </c>
      <c r="AH413" t="s">
        <v>444</v>
      </c>
      <c r="AI413" t="s">
        <v>447</v>
      </c>
      <c r="AJ413" t="s">
        <v>442</v>
      </c>
      <c r="AK413" t="s">
        <v>444</v>
      </c>
      <c r="AL413" t="s">
        <v>444</v>
      </c>
      <c r="AM413" t="s">
        <v>444</v>
      </c>
      <c r="AN413" t="s">
        <v>444</v>
      </c>
      <c r="AO413" t="s">
        <v>444</v>
      </c>
      <c r="AP413" t="s">
        <v>442</v>
      </c>
      <c r="AQ413" t="s">
        <v>1440</v>
      </c>
      <c r="AR413" t="s">
        <v>1451</v>
      </c>
      <c r="AS413" t="s">
        <v>162</v>
      </c>
      <c r="AT413" t="s">
        <v>10</v>
      </c>
      <c r="AU413" t="s">
        <v>444</v>
      </c>
      <c r="AV413" t="s">
        <v>442</v>
      </c>
      <c r="AW413" t="s">
        <v>444</v>
      </c>
      <c r="AX413" t="s">
        <v>444</v>
      </c>
      <c r="AY413" t="s">
        <v>444</v>
      </c>
      <c r="AZ413" t="s">
        <v>444</v>
      </c>
      <c r="BA413" t="s">
        <v>444</v>
      </c>
      <c r="BB413" t="s">
        <v>444</v>
      </c>
      <c r="BC413" t="s">
        <v>444</v>
      </c>
      <c r="BD413" t="s">
        <v>1359</v>
      </c>
      <c r="BE413" t="s">
        <v>444</v>
      </c>
      <c r="BF413" t="s">
        <v>1360</v>
      </c>
      <c r="BG413" t="s">
        <v>444</v>
      </c>
      <c r="BH413" t="s">
        <v>444</v>
      </c>
      <c r="BI413" t="s">
        <v>444</v>
      </c>
      <c r="BJ413" t="s">
        <v>444</v>
      </c>
      <c r="BK413" t="s">
        <v>444</v>
      </c>
      <c r="BL413" t="s">
        <v>444</v>
      </c>
      <c r="BM413" t="s">
        <v>444</v>
      </c>
      <c r="BN413" t="s">
        <v>444</v>
      </c>
      <c r="BO413" t="s">
        <v>444</v>
      </c>
      <c r="BP413" t="s">
        <v>444</v>
      </c>
      <c r="BQ413" t="s">
        <v>444</v>
      </c>
      <c r="BR413" t="s">
        <v>444</v>
      </c>
      <c r="BS413" t="s">
        <v>444</v>
      </c>
      <c r="BT413" t="s">
        <v>444</v>
      </c>
      <c r="BU413" t="s">
        <v>444</v>
      </c>
      <c r="BV413" t="s">
        <v>444</v>
      </c>
      <c r="BW413" t="s">
        <v>444</v>
      </c>
      <c r="BX413" t="s">
        <v>444</v>
      </c>
      <c r="BY413" t="s">
        <v>444</v>
      </c>
      <c r="BZ413" t="s">
        <v>444</v>
      </c>
      <c r="CA413" t="s">
        <v>444</v>
      </c>
      <c r="CB413" t="s">
        <v>444</v>
      </c>
      <c r="CC413" t="s">
        <v>444</v>
      </c>
      <c r="CD413" t="s">
        <v>444</v>
      </c>
      <c r="CE413" t="s">
        <v>444</v>
      </c>
      <c r="CF413" t="s">
        <v>444</v>
      </c>
      <c r="CG413" t="s">
        <v>444</v>
      </c>
      <c r="CH413" t="s">
        <v>444</v>
      </c>
      <c r="CI413" t="s">
        <v>444</v>
      </c>
      <c r="CJ413" t="s">
        <v>444</v>
      </c>
      <c r="CK413" t="s">
        <v>444</v>
      </c>
      <c r="CL413" t="s">
        <v>444</v>
      </c>
      <c r="CM413" t="s">
        <v>444</v>
      </c>
      <c r="CN413" t="s">
        <v>444</v>
      </c>
      <c r="CO413" t="s">
        <v>444</v>
      </c>
      <c r="CP413" t="s">
        <v>444</v>
      </c>
      <c r="CQ413" t="s">
        <v>444</v>
      </c>
      <c r="CR413" t="s">
        <v>444</v>
      </c>
      <c r="CS413" t="s">
        <v>444</v>
      </c>
      <c r="CT413" t="s">
        <v>444</v>
      </c>
      <c r="CU413" t="s">
        <v>282</v>
      </c>
      <c r="CV413" t="s">
        <v>2880</v>
      </c>
      <c r="CW413" t="s">
        <v>2858</v>
      </c>
      <c r="CX413" t="s">
        <v>2859</v>
      </c>
      <c r="CY413" t="s">
        <v>1472</v>
      </c>
      <c r="CZ413" t="s">
        <v>1473</v>
      </c>
      <c r="DA413" t="s">
        <v>444</v>
      </c>
      <c r="DB413" t="s">
        <v>444</v>
      </c>
      <c r="DC413" t="s">
        <v>444</v>
      </c>
      <c r="DD413" t="s">
        <v>444</v>
      </c>
      <c r="DE413" t="s">
        <v>444</v>
      </c>
      <c r="DF413" t="s">
        <v>444</v>
      </c>
      <c r="DG413" t="s">
        <v>444</v>
      </c>
      <c r="DH413" t="s">
        <v>444</v>
      </c>
      <c r="DI413" t="s">
        <v>1995</v>
      </c>
      <c r="DJ413" t="s">
        <v>282</v>
      </c>
      <c r="DK413" t="s">
        <v>1440</v>
      </c>
      <c r="DL413" t="s">
        <v>1451</v>
      </c>
      <c r="DM413" t="s">
        <v>444</v>
      </c>
      <c r="DN413" t="s">
        <v>444</v>
      </c>
      <c r="DO413" t="s">
        <v>444</v>
      </c>
      <c r="DP413" t="s">
        <v>444</v>
      </c>
      <c r="DQ413" t="s">
        <v>444</v>
      </c>
      <c r="DR413" t="s">
        <v>444</v>
      </c>
      <c r="DS413" t="s">
        <v>444</v>
      </c>
      <c r="DT413" s="24" t="s">
        <v>444</v>
      </c>
      <c r="DU413" s="24" t="s">
        <v>444</v>
      </c>
      <c r="DV413" t="s">
        <v>444</v>
      </c>
      <c r="DW413" t="s">
        <v>444</v>
      </c>
      <c r="DX413" s="24" t="s">
        <v>444</v>
      </c>
      <c r="DY413" s="24" t="s">
        <v>444</v>
      </c>
      <c r="DZ413" t="s">
        <v>444</v>
      </c>
      <c r="EA413" t="s">
        <v>444</v>
      </c>
      <c r="EB413" s="24" t="s">
        <v>444</v>
      </c>
      <c r="EC413" s="24" t="s">
        <v>444</v>
      </c>
      <c r="ED413" t="s">
        <v>444</v>
      </c>
      <c r="EE413" t="s">
        <v>444</v>
      </c>
      <c r="EF413" s="24" t="s">
        <v>444</v>
      </c>
      <c r="EG413" s="24" t="s">
        <v>444</v>
      </c>
      <c r="EH413" t="s">
        <v>444</v>
      </c>
      <c r="EI413" t="s">
        <v>444</v>
      </c>
      <c r="EJ413" s="24" t="s">
        <v>444</v>
      </c>
      <c r="EK413" s="24" t="s">
        <v>444</v>
      </c>
      <c r="EL413" t="s">
        <v>444</v>
      </c>
      <c r="EM413" t="s">
        <v>444</v>
      </c>
      <c r="EN413" s="24" t="s">
        <v>444</v>
      </c>
      <c r="EO413" s="24" t="s">
        <v>444</v>
      </c>
      <c r="EP413" t="s">
        <v>444</v>
      </c>
      <c r="EQ413" t="s">
        <v>444</v>
      </c>
      <c r="ER413" s="24" t="s">
        <v>444</v>
      </c>
      <c r="ES413" s="24" t="s">
        <v>444</v>
      </c>
      <c r="ET413" t="s">
        <v>444</v>
      </c>
      <c r="EU413" t="s">
        <v>444</v>
      </c>
      <c r="EV413" s="24" t="s">
        <v>444</v>
      </c>
      <c r="EW413" s="24" t="s">
        <v>444</v>
      </c>
      <c r="EX413" t="s">
        <v>444</v>
      </c>
      <c r="EY413" t="s">
        <v>444</v>
      </c>
      <c r="EZ413" s="24" t="s">
        <v>444</v>
      </c>
      <c r="FA413" s="24" t="s">
        <v>444</v>
      </c>
      <c r="FB413" t="s">
        <v>444</v>
      </c>
      <c r="FC413" t="s">
        <v>444</v>
      </c>
      <c r="FD413" s="24" t="s">
        <v>444</v>
      </c>
      <c r="FE413" s="24" t="s">
        <v>444</v>
      </c>
      <c r="FF413" t="s">
        <v>444</v>
      </c>
      <c r="FG413" t="s">
        <v>444</v>
      </c>
      <c r="FH413" s="24" t="s">
        <v>444</v>
      </c>
      <c r="FI413" s="24" t="s">
        <v>444</v>
      </c>
      <c r="FJ413" t="s">
        <v>444</v>
      </c>
      <c r="FK413" t="s">
        <v>444</v>
      </c>
      <c r="FL413" s="24" t="s">
        <v>444</v>
      </c>
      <c r="FM413" s="24" t="s">
        <v>444</v>
      </c>
      <c r="FN413" t="s">
        <v>444</v>
      </c>
      <c r="FO413" t="s">
        <v>444</v>
      </c>
      <c r="FP413" s="24" t="s">
        <v>444</v>
      </c>
      <c r="FQ413" s="24" t="s">
        <v>444</v>
      </c>
      <c r="FR413" t="s">
        <v>444</v>
      </c>
      <c r="FS413" t="s">
        <v>444</v>
      </c>
      <c r="FT413" s="24" t="s">
        <v>444</v>
      </c>
      <c r="FU413" s="24" t="s">
        <v>444</v>
      </c>
      <c r="FV413" t="s">
        <v>444</v>
      </c>
      <c r="FW413" t="s">
        <v>444</v>
      </c>
      <c r="FX413" s="24" t="s">
        <v>444</v>
      </c>
      <c r="FY413" s="24" t="s">
        <v>444</v>
      </c>
      <c r="FZ413" t="s">
        <v>444</v>
      </c>
      <c r="GA413" t="s">
        <v>444</v>
      </c>
      <c r="GB413" s="24" t="s">
        <v>444</v>
      </c>
      <c r="GC413" s="24" t="s">
        <v>444</v>
      </c>
      <c r="GD413" t="s">
        <v>444</v>
      </c>
      <c r="GE413" t="s">
        <v>444</v>
      </c>
      <c r="GF413" s="24" t="s">
        <v>444</v>
      </c>
      <c r="GG413" s="24" t="s">
        <v>444</v>
      </c>
      <c r="GH413" t="s">
        <v>444</v>
      </c>
      <c r="GI413" s="24" t="s">
        <v>444</v>
      </c>
      <c r="GJ413" s="24" t="s">
        <v>444</v>
      </c>
      <c r="GK413" t="s">
        <v>444</v>
      </c>
      <c r="GL413" t="s">
        <v>444</v>
      </c>
      <c r="GM413" s="24" t="s">
        <v>444</v>
      </c>
      <c r="GN413" s="24" t="s">
        <v>444</v>
      </c>
      <c r="GO413" t="s">
        <v>444</v>
      </c>
      <c r="GP413" t="s">
        <v>444</v>
      </c>
      <c r="GQ413" s="24" t="s">
        <v>444</v>
      </c>
      <c r="GR413" s="24" t="s">
        <v>444</v>
      </c>
      <c r="GS413" t="s">
        <v>444</v>
      </c>
      <c r="GT413" t="s">
        <v>444</v>
      </c>
      <c r="GU413" s="24" t="s">
        <v>444</v>
      </c>
      <c r="GV413" s="24" t="s">
        <v>444</v>
      </c>
      <c r="GW413" t="s">
        <v>444</v>
      </c>
      <c r="GX413" t="s">
        <v>444</v>
      </c>
      <c r="GY413" s="24" t="s">
        <v>444</v>
      </c>
      <c r="GZ413" s="24" t="s">
        <v>444</v>
      </c>
      <c r="HA413" t="s">
        <v>444</v>
      </c>
      <c r="HB413" t="s">
        <v>444</v>
      </c>
      <c r="HC413" s="24" t="s">
        <v>444</v>
      </c>
      <c r="HD413" s="24" t="s">
        <v>444</v>
      </c>
      <c r="HE413" t="s">
        <v>444</v>
      </c>
      <c r="HF413" t="s">
        <v>444</v>
      </c>
      <c r="HG413" s="24" t="s">
        <v>444</v>
      </c>
      <c r="HH413" s="24" t="s">
        <v>444</v>
      </c>
      <c r="HI413" t="s">
        <v>444</v>
      </c>
      <c r="HJ413" t="s">
        <v>444</v>
      </c>
      <c r="HK413" s="24" t="s">
        <v>444</v>
      </c>
      <c r="HL413" s="24" t="s">
        <v>444</v>
      </c>
      <c r="HM413" t="s">
        <v>444</v>
      </c>
      <c r="HN413" t="s">
        <v>444</v>
      </c>
      <c r="HO413" s="24" t="s">
        <v>444</v>
      </c>
      <c r="HP413" s="24" t="s">
        <v>444</v>
      </c>
      <c r="HQ413" t="s">
        <v>444</v>
      </c>
      <c r="HR413" t="s">
        <v>444</v>
      </c>
      <c r="HS413" s="24" t="s">
        <v>444</v>
      </c>
      <c r="HT413" s="24" t="s">
        <v>444</v>
      </c>
      <c r="HU413" t="s">
        <v>444</v>
      </c>
      <c r="HV413" t="s">
        <v>444</v>
      </c>
      <c r="HW413" s="24" t="s">
        <v>444</v>
      </c>
      <c r="HX413" s="24" t="s">
        <v>444</v>
      </c>
      <c r="HY413" t="s">
        <v>444</v>
      </c>
      <c r="HZ413" t="s">
        <v>444</v>
      </c>
      <c r="IA413" t="s">
        <v>2880</v>
      </c>
      <c r="IB413" t="s">
        <v>2858</v>
      </c>
      <c r="IC413" t="s">
        <v>2859</v>
      </c>
      <c r="ID413" s="33" t="b" cm="1">
        <f t="array" ref="ID413">_xlfn.IFNA(MATCH($A$2,_xlfn.NUMBERVALUE(Table_Query_from_MF_DSNP62[[#This Row],[CL_GLACCT_DR1]:[CL_GLACCT_CR4]]),0),0)&gt;=1</f>
        <v>1</v>
      </c>
      <c r="IE413" s="33" t="b">
        <f>OR(Table_Query_from_MF_DSNP62[[#This Row],[Pair1]:[Pair25]])</f>
        <v>1</v>
      </c>
      <c r="IF413" s="33">
        <f>_xlfn.IFNA(MATCH(TRUE,Table_Query_from_MF_DSNP62[[#This Row],[Pair1]:[Pair25]],0),"none")</f>
        <v>1</v>
      </c>
      <c r="IG413" s="33" t="b">
        <f>AND($A$2&gt;=_xlfn.NUMBERVALUE(Table_Query_from_MF_DSNP62[[#This Row],[CL_GL_ACCT_FR1]]),$A$2&lt;=_xlfn.NUMBERVALUE(Table_Query_from_MF_DSNP62[[#This Row],[CL_GL_ACCT_TO1]]))</f>
        <v>1</v>
      </c>
      <c r="IH413" s="33" t="b">
        <f>AND($A$2&gt;=_xlfn.NUMBERVALUE(Table_Query_from_MF_DSNP62[[#This Row],[CL_GL_ACCT_FR2]]),$A$2&lt;=_xlfn.NUMBERVALUE(Table_Query_from_MF_DSNP62[[#This Row],[CL_GL_ACCT_TO2]]))</f>
        <v>1</v>
      </c>
      <c r="II413" s="33" t="b">
        <f>AND($A$2&gt;=_xlfn.NUMBERVALUE(Table_Query_from_MF_DSNP62[[#This Row],[CL_GL_ACCT_FR3]]),$A$2&lt;=_xlfn.NUMBERVALUE(Table_Query_from_MF_DSNP62[[#This Row],[CL_GL_ACCT_TO3]]))</f>
        <v>1</v>
      </c>
      <c r="IJ413" s="33" t="b">
        <f>AND($A$2&gt;=_xlfn.NUMBERVALUE(Table_Query_from_MF_DSNP62[[#This Row],[CL_GL_ACCT_FR4]]),$A$2&lt;=_xlfn.NUMBERVALUE(Table_Query_from_MF_DSNP62[[#This Row],[CL_GL_ACCT_TO4]]))</f>
        <v>1</v>
      </c>
      <c r="IK413" s="33" t="b">
        <f>AND($A$2&gt;=_xlfn.NUMBERVALUE(Table_Query_from_MF_DSNP62[[#This Row],[CL_GL_ACCT_FR5]]),$A$2&lt;=_xlfn.NUMBERVALUE(Table_Query_from_MF_DSNP62[[#This Row],[CL_GL_ACCT_TO5]]))</f>
        <v>1</v>
      </c>
      <c r="IL413" s="33" t="b">
        <f>AND($A$2&gt;=_xlfn.NUMBERVALUE(Table_Query_from_MF_DSNP62[[#This Row],[CL_GL_ACCT_FR6]]),$A$2&lt;=_xlfn.NUMBERVALUE(Table_Query_from_MF_DSNP62[[#This Row],[CL_GL_ACCT_TO6]]))</f>
        <v>1</v>
      </c>
      <c r="IM413" s="33" t="b">
        <f>AND($A$2&gt;=_xlfn.NUMBERVALUE(Table_Query_from_MF_DSNP62[[#This Row],[CL_GL_ACCT_FR7]]),$A$2&lt;=_xlfn.NUMBERVALUE(Table_Query_from_MF_DSNP62[[#This Row],[CL_GL_ACCT_TO7]]))</f>
        <v>1</v>
      </c>
      <c r="IN413" s="33" t="b">
        <f>AND($A$2&gt;=_xlfn.NUMBERVALUE(Table_Query_from_MF_DSNP62[[#This Row],[CL_GL_ACCT_FR8]]),$A$2&lt;=_xlfn.NUMBERVALUE(Table_Query_from_MF_DSNP62[[#This Row],[CL_GL_ACCT_TO8]]))</f>
        <v>1</v>
      </c>
      <c r="IO413" s="33" t="b">
        <f>AND($A$2&gt;=_xlfn.NUMBERVALUE(Table_Query_from_MF_DSNP62[[#This Row],[CL_GL_ACCT_FR9]]),$A$2&lt;=_xlfn.NUMBERVALUE(Table_Query_from_MF_DSNP62[[#This Row],[CL_GL_ACCT_TO9]]))</f>
        <v>1</v>
      </c>
      <c r="IP413" s="33" t="b">
        <f>AND($A$2&gt;=_xlfn.NUMBERVALUE(Table_Query_from_MF_DSNP62[[#This Row],[CL_GL_ACCT_FR10]]),$A$2&lt;=_xlfn.NUMBERVALUE(Table_Query_from_MF_DSNP62[[#This Row],[CL_GL_ACCT_TO10]]))</f>
        <v>1</v>
      </c>
      <c r="IQ413" s="33" t="b">
        <f>AND($A$2&gt;=_xlfn.NUMBERVALUE(Table_Query_from_MF_DSNP62[[#This Row],[CL_GL_ACCT_FR11]]),$A$2&lt;=_xlfn.NUMBERVALUE(Table_Query_from_MF_DSNP62[[#This Row],[CL_GL_ACCT_TO11]]))</f>
        <v>1</v>
      </c>
      <c r="IR413" s="33" t="b">
        <f>AND($A$2&gt;=_xlfn.NUMBERVALUE(Table_Query_from_MF_DSNP62[[#This Row],[CL_GL_ACCT_FR12]]),$A$2&lt;=_xlfn.NUMBERVALUE(Table_Query_from_MF_DSNP62[[#This Row],[CL_GL_ACCT_TO12]]))</f>
        <v>1</v>
      </c>
      <c r="IS413" s="33" t="b">
        <f>AND($A$2&gt;=_xlfn.NUMBERVALUE(Table_Query_from_MF_DSNP62[[#This Row],[CL_GL_ACCT_FR13]]),$A$2&lt;=_xlfn.NUMBERVALUE(Table_Query_from_MF_DSNP62[[#This Row],[CL_GL_ACCT_TO13]]))</f>
        <v>1</v>
      </c>
      <c r="IT413" s="33" t="b">
        <f>AND($A$2&gt;=_xlfn.NUMBERVALUE(Table_Query_from_MF_DSNP62[[#This Row],[CL_GL_ACCT_FR14]]),$A$2&lt;=_xlfn.NUMBERVALUE(Table_Query_from_MF_DSNP62[[#This Row],[CL_GL_ACCT_TO14]]))</f>
        <v>1</v>
      </c>
      <c r="IU413" s="33" t="b">
        <f>AND($A$2&gt;=_xlfn.NUMBERVALUE(Table_Query_from_MF_DSNP62[[#This Row],[CL_GL_ACCT_FR15]]),$A$2&lt;=_xlfn.NUMBERVALUE(Table_Query_from_MF_DSNP62[[#This Row],[CL_GL_ACCT_TO15]]))</f>
        <v>1</v>
      </c>
      <c r="IV413" s="33" t="b">
        <f>AND($A$2&gt;=_xlfn.NUMBERVALUE(Table_Query_from_MF_DSNP62[[#This Row],[CL_GL_ACCT_FR16]]),$A$2&lt;=_xlfn.NUMBERVALUE(Table_Query_from_MF_DSNP62[[#This Row],[CL_GL_ACCT_TO16]]))</f>
        <v>1</v>
      </c>
      <c r="IW413" s="33" t="b">
        <f>AND($A$2&gt;=_xlfn.NUMBERVALUE(Table_Query_from_MF_DSNP62[[#This Row],[CL_GL_ACCT_FR17]]),$A$2&lt;=_xlfn.NUMBERVALUE(Table_Query_from_MF_DSNP62[[#This Row],[CL_GL_ACCT_TO17]]))</f>
        <v>1</v>
      </c>
      <c r="IX413" s="33" t="b">
        <f>AND($A$2&gt;=_xlfn.NUMBERVALUE(Table_Query_from_MF_DSNP62[[#This Row],[CL_GL_ACCT_FR18]]),$A$2&lt;=_xlfn.NUMBERVALUE(Table_Query_from_MF_DSNP62[[#This Row],[CL_GL_ACCT_TO18]]))</f>
        <v>1</v>
      </c>
      <c r="IY413" s="33" t="b">
        <f>AND($A$2&gt;=_xlfn.NUMBERVALUE(Table_Query_from_MF_DSNP62[[#This Row],[CL_GL_ACCT_FR19]]),$A$2&lt;=_xlfn.NUMBERVALUE(Table_Query_from_MF_DSNP62[[#This Row],[CL_GL_ACCT_TO19]]))</f>
        <v>1</v>
      </c>
      <c r="IZ413" s="33" t="b">
        <f>AND($A$2&gt;=_xlfn.NUMBERVALUE(Table_Query_from_MF_DSNP62[[#This Row],[CL_GL_ACCT_FR20]]),$A$2&lt;=_xlfn.NUMBERVALUE(Table_Query_from_MF_DSNP62[[#This Row],[CL_GL_ACCT_TO20]]))</f>
        <v>1</v>
      </c>
      <c r="JA413" s="33" t="b">
        <f>AND($A$2&gt;=_xlfn.NUMBERVALUE(Table_Query_from_MF_DSNP62[[#This Row],[CL_GL_ACCT_FR21]]),$A$2&lt;=_xlfn.NUMBERVALUE(Table_Query_from_MF_DSNP62[[#This Row],[CL_GL_ACCT_TO21]]))</f>
        <v>1</v>
      </c>
      <c r="JB413" s="33" t="b">
        <f>AND($A$2&gt;=_xlfn.NUMBERVALUE(Table_Query_from_MF_DSNP62[[#This Row],[CL_GL_ACCT_FR22]]),$A$2&lt;=_xlfn.NUMBERVALUE(Table_Query_from_MF_DSNP62[[#This Row],[CL_GL_ACCT_TO22]]))</f>
        <v>1</v>
      </c>
      <c r="JC413" s="33" t="b">
        <f>AND($A$2&gt;=_xlfn.NUMBERVALUE(Table_Query_from_MF_DSNP62[[#This Row],[CL_GL_ACCT_FR23]]),$A$2&lt;=_xlfn.NUMBERVALUE(Table_Query_from_MF_DSNP62[[#This Row],[CL_GL_ACCT_TO23]]))</f>
        <v>1</v>
      </c>
      <c r="JD413" s="33" t="b">
        <f>AND($A$2&gt;=_xlfn.NUMBERVALUE(Table_Query_from_MF_DSNP62[[#This Row],[CL_GL_ACCT_FR24]]),$A$2&lt;=_xlfn.NUMBERVALUE(Table_Query_from_MF_DSNP62[[#This Row],[CL_GL_ACCT_TO24]]))</f>
        <v>1</v>
      </c>
      <c r="JE413" s="33" t="b">
        <f>AND($A$2&gt;=_xlfn.NUMBERVALUE(Table_Query_from_MF_DSNP62[[#This Row],[CL_GL_ACCT_FR25]]),$A$2&lt;=_xlfn.NUMBERVALUE(Table_Query_from_MF_DSNP62[[#This Row],[CL_GL_ACCT_TO25]]))</f>
        <v>1</v>
      </c>
      <c r="JF413" s="33" t="b">
        <f>OR(Table_Query_from_MF_DSNP62[[#This Row],[PairA]:[PairO]])</f>
        <v>1</v>
      </c>
      <c r="JG413" s="33">
        <f>_xlfn.IFNA(MATCH(TRUE,Table_Query_from_MF_DSNP62[[#This Row],[PairA]:[PairO]],0),"none")</f>
        <v>1</v>
      </c>
      <c r="JH413" s="33" t="b">
        <f>AND($B$2&gt;=_xlfn.NUMBERVALUE(Table_Query_from_MF_DSNP62[[#This Row],[CL_CMP_OBJ_FR1]]),$B$2&lt;=_xlfn.NUMBERVALUE(Table_Query_from_MF_DSNP62[[#This Row],[CL_CMP_OBJ_TO1]]))</f>
        <v>1</v>
      </c>
      <c r="JI413" s="33" t="b">
        <f>AND($B$2&gt;=_xlfn.NUMBERVALUE(Table_Query_from_MF_DSNP62[[#This Row],[CL_CMP_OBJ_FR2]]),$B$2&lt;=_xlfn.NUMBERVALUE(Table_Query_from_MF_DSNP62[[#This Row],[CL_CMP_OBJ_TO2]]))</f>
        <v>1</v>
      </c>
      <c r="JJ413" s="33" t="b">
        <f>AND($B$2&gt;=_xlfn.NUMBERVALUE(Table_Query_from_MF_DSNP62[[#This Row],[CL_CMP_OBJ_FR3]]),$B$2&lt;=_xlfn.NUMBERVALUE(Table_Query_from_MF_DSNP62[[#This Row],[CL_CMP_OBJ_TO3]]))</f>
        <v>1</v>
      </c>
      <c r="JK413" s="33" t="b">
        <f>AND($B$2&gt;=_xlfn.NUMBERVALUE(Table_Query_from_MF_DSNP62[[#This Row],[CL_CMP_OBJ_FR4]]),$B$2&lt;=_xlfn.NUMBERVALUE(Table_Query_from_MF_DSNP62[[#This Row],[CL_CMP_OBJ_TO4]]))</f>
        <v>1</v>
      </c>
      <c r="JL413" s="33" t="b">
        <f>AND($B$2&gt;=_xlfn.NUMBERVALUE(Table_Query_from_MF_DSNP62[[#This Row],[CL_CMP_OBJ_FR5]]),$B$2&lt;=_xlfn.NUMBERVALUE(Table_Query_from_MF_DSNP62[[#This Row],[CL_CMP_OBJ_TO5]]))</f>
        <v>1</v>
      </c>
      <c r="JM413" s="33" t="b">
        <f>AND($B$2&gt;=_xlfn.NUMBERVALUE(Table_Query_from_MF_DSNP62[[#This Row],[CL_CMP_OBJ_FR6]]),$B$2&lt;=_xlfn.NUMBERVALUE(Table_Query_from_MF_DSNP62[[#This Row],[CL_CMP_OBJ_TO6]]))</f>
        <v>1</v>
      </c>
      <c r="JN413" s="33" t="b">
        <f>AND($B$2&gt;=_xlfn.NUMBERVALUE(Table_Query_from_MF_DSNP62[[#This Row],[CL_CMP_OBJ_FR7]]),$B$2&lt;=_xlfn.NUMBERVALUE(Table_Query_from_MF_DSNP62[[#This Row],[CL_CMP_OBJ_TO7]]))</f>
        <v>1</v>
      </c>
      <c r="JO413" s="33" t="b">
        <f>AND($B$2&gt;=_xlfn.NUMBERVALUE(Table_Query_from_MF_DSNP62[[#This Row],[CL_CMP_OBJ_FR8]]),$B$2&lt;=_xlfn.NUMBERVALUE(Table_Query_from_MF_DSNP62[[#This Row],[CL_CMP_OBJ_TO8]]))</f>
        <v>1</v>
      </c>
      <c r="JP413" s="33" t="b">
        <f>AND($B$2&gt;=_xlfn.NUMBERVALUE(Table_Query_from_MF_DSNP62[[#This Row],[CL_CMP_OBJ_FR9]]),$B$2&lt;=_xlfn.NUMBERVALUE(Table_Query_from_MF_DSNP62[[#This Row],[CL_CMP_OBJ_TO9]]))</f>
        <v>1</v>
      </c>
      <c r="JQ413" s="33" t="b">
        <f>AND($B$2&gt;=_xlfn.NUMBERVALUE(Table_Query_from_MF_DSNP62[[#This Row],[CL_CMP_OBJ_FR10]]),$B$2&lt;=_xlfn.NUMBERVALUE(Table_Query_from_MF_DSNP62[[#This Row],[CL_CMP_OBJ_TO10]]))</f>
        <v>1</v>
      </c>
      <c r="JR413" s="33" t="b">
        <f>AND($B$2&gt;=_xlfn.NUMBERVALUE(Table_Query_from_MF_DSNP62[[#This Row],[CL_CMP_OBJ_FR11]]),$B$2&lt;=_xlfn.NUMBERVALUE(Table_Query_from_MF_DSNP62[[#This Row],[CL_CMP_OBJ_TO11]]))</f>
        <v>1</v>
      </c>
      <c r="JS413" s="33" t="b">
        <f>AND($B$2&gt;=_xlfn.NUMBERVALUE(Table_Query_from_MF_DSNP62[[#This Row],[CL_CMP_OBJ_FR12]]),$B$2&lt;=_xlfn.NUMBERVALUE(Table_Query_from_MF_DSNP62[[#This Row],[CL_CMP_OBJ_TO12]]))</f>
        <v>1</v>
      </c>
      <c r="JT413" s="33" t="b">
        <f>AND($B$2&gt;=_xlfn.NUMBERVALUE(Table_Query_from_MF_DSNP62[[#This Row],[CL_CMP_OBJ_FR13]]),$B$2&lt;=_xlfn.NUMBERVALUE(Table_Query_from_MF_DSNP62[[#This Row],[CL_CMP_OBJ_TO13]]))</f>
        <v>1</v>
      </c>
      <c r="JU413" s="33" t="b">
        <f>AND($B$2&gt;=_xlfn.NUMBERVALUE(Table_Query_from_MF_DSNP62[[#This Row],[CL_CMP_OBJ_FR14]]),$B$2&lt;=_xlfn.NUMBERVALUE(Table_Query_from_MF_DSNP62[[#This Row],[CL_CMP_OBJ_TO14]]))</f>
        <v>1</v>
      </c>
      <c r="JV413" s="33" t="b">
        <f>AND($B$2&gt;=_xlfn.NUMBERVALUE(Table_Query_from_MF_DSNP62[[#This Row],[CL_CMP_OBJ_FR15]]),$B$2&lt;=_xlfn.NUMBERVALUE(Table_Query_from_MF_DSNP62[[#This Row],[CL_CMP_OBJ_TO15]]))</f>
        <v>1</v>
      </c>
    </row>
    <row r="414" spans="1:282" x14ac:dyDescent="0.25">
      <c r="A414" t="b">
        <f>OR(,Table_Query_from_MF_DSNP62[[#This Row],[Desired GL included as "hard-coded" GL?]],Table_Query_from_MF_DSNP62[[#This Row],[Desired GL included as "Open GL"?]])</f>
        <v>1</v>
      </c>
      <c r="B414" t="b">
        <f>Table_Query_from_MF_DSNP62[[#This Row],[Desired CObj included as "Open CObj"?]]</f>
        <v>1</v>
      </c>
      <c r="C414" t="s">
        <v>2042</v>
      </c>
      <c r="D414" t="s">
        <v>2043</v>
      </c>
      <c r="E414" t="s">
        <v>15</v>
      </c>
      <c r="F414" s="24" t="s">
        <v>83</v>
      </c>
      <c r="G414" t="s">
        <v>428</v>
      </c>
      <c r="H414" s="24" t="s">
        <v>444</v>
      </c>
      <c r="I414" t="s">
        <v>444</v>
      </c>
      <c r="J414" s="24" t="s">
        <v>444</v>
      </c>
      <c r="K414" t="s">
        <v>444</v>
      </c>
      <c r="L414" s="24" t="s">
        <v>444</v>
      </c>
      <c r="M414" t="s">
        <v>444</v>
      </c>
      <c r="N414" t="s">
        <v>444</v>
      </c>
      <c r="O414" t="s">
        <v>444</v>
      </c>
      <c r="P414" t="s">
        <v>444</v>
      </c>
      <c r="Q414" t="s">
        <v>15</v>
      </c>
      <c r="R414" t="s">
        <v>444</v>
      </c>
      <c r="S414" t="s">
        <v>442</v>
      </c>
      <c r="T414" t="s">
        <v>447</v>
      </c>
      <c r="U414" t="s">
        <v>444</v>
      </c>
      <c r="V414" t="s">
        <v>444</v>
      </c>
      <c r="W414" t="s">
        <v>447</v>
      </c>
      <c r="X414" t="s">
        <v>444</v>
      </c>
      <c r="Y414" t="s">
        <v>444</v>
      </c>
      <c r="Z414" t="s">
        <v>442</v>
      </c>
      <c r="AA414" t="s">
        <v>442</v>
      </c>
      <c r="AB414" t="s">
        <v>442</v>
      </c>
      <c r="AC414" t="s">
        <v>444</v>
      </c>
      <c r="AD414" t="s">
        <v>444</v>
      </c>
      <c r="AE414" t="s">
        <v>444</v>
      </c>
      <c r="AF414" t="s">
        <v>444</v>
      </c>
      <c r="AG414" t="s">
        <v>442</v>
      </c>
      <c r="AH414" t="s">
        <v>444</v>
      </c>
      <c r="AI414" t="s">
        <v>447</v>
      </c>
      <c r="AJ414" t="s">
        <v>442</v>
      </c>
      <c r="AK414" t="s">
        <v>442</v>
      </c>
      <c r="AL414" t="s">
        <v>444</v>
      </c>
      <c r="AM414" t="s">
        <v>444</v>
      </c>
      <c r="AN414" t="s">
        <v>444</v>
      </c>
      <c r="AO414" t="s">
        <v>444</v>
      </c>
      <c r="AP414" t="s">
        <v>442</v>
      </c>
      <c r="AQ414" t="s">
        <v>1440</v>
      </c>
      <c r="AR414" t="s">
        <v>1451</v>
      </c>
      <c r="AS414" t="s">
        <v>162</v>
      </c>
      <c r="AT414" t="s">
        <v>10</v>
      </c>
      <c r="AU414" t="s">
        <v>444</v>
      </c>
      <c r="AV414" t="s">
        <v>442</v>
      </c>
      <c r="AW414" t="s">
        <v>444</v>
      </c>
      <c r="AX414" t="s">
        <v>444</v>
      </c>
      <c r="AY414" t="s">
        <v>444</v>
      </c>
      <c r="AZ414" t="s">
        <v>444</v>
      </c>
      <c r="BA414" t="s">
        <v>444</v>
      </c>
      <c r="BB414" t="s">
        <v>444</v>
      </c>
      <c r="BC414" t="s">
        <v>444</v>
      </c>
      <c r="BD414" t="s">
        <v>1359</v>
      </c>
      <c r="BE414" t="s">
        <v>444</v>
      </c>
      <c r="BF414" t="s">
        <v>1360</v>
      </c>
      <c r="BG414" t="s">
        <v>444</v>
      </c>
      <c r="BH414" t="s">
        <v>444</v>
      </c>
      <c r="BI414" t="s">
        <v>444</v>
      </c>
      <c r="BJ414" t="s">
        <v>444</v>
      </c>
      <c r="BK414" t="s">
        <v>444</v>
      </c>
      <c r="BL414" t="s">
        <v>444</v>
      </c>
      <c r="BM414" t="s">
        <v>444</v>
      </c>
      <c r="BN414" t="s">
        <v>444</v>
      </c>
      <c r="BO414" t="s">
        <v>444</v>
      </c>
      <c r="BP414" t="s">
        <v>444</v>
      </c>
      <c r="BQ414" t="s">
        <v>444</v>
      </c>
      <c r="BR414" t="s">
        <v>444</v>
      </c>
      <c r="BS414" t="s">
        <v>444</v>
      </c>
      <c r="BT414" t="s">
        <v>444</v>
      </c>
      <c r="BU414" t="s">
        <v>444</v>
      </c>
      <c r="BV414" t="s">
        <v>444</v>
      </c>
      <c r="BW414" t="s">
        <v>444</v>
      </c>
      <c r="BX414" t="s">
        <v>444</v>
      </c>
      <c r="BY414" t="s">
        <v>444</v>
      </c>
      <c r="BZ414" t="s">
        <v>444</v>
      </c>
      <c r="CA414" t="s">
        <v>444</v>
      </c>
      <c r="CB414" t="s">
        <v>444</v>
      </c>
      <c r="CC414" t="s">
        <v>444</v>
      </c>
      <c r="CD414" t="s">
        <v>444</v>
      </c>
      <c r="CE414" t="s">
        <v>444</v>
      </c>
      <c r="CF414" t="s">
        <v>444</v>
      </c>
      <c r="CG414" t="s">
        <v>444</v>
      </c>
      <c r="CH414" t="s">
        <v>444</v>
      </c>
      <c r="CI414" t="s">
        <v>444</v>
      </c>
      <c r="CJ414" t="s">
        <v>444</v>
      </c>
      <c r="CK414" t="s">
        <v>444</v>
      </c>
      <c r="CL414" t="s">
        <v>444</v>
      </c>
      <c r="CM414" t="s">
        <v>444</v>
      </c>
      <c r="CN414" t="s">
        <v>444</v>
      </c>
      <c r="CO414" t="s">
        <v>444</v>
      </c>
      <c r="CP414" t="s">
        <v>444</v>
      </c>
      <c r="CQ414" t="s">
        <v>444</v>
      </c>
      <c r="CR414" t="s">
        <v>444</v>
      </c>
      <c r="CS414" t="s">
        <v>444</v>
      </c>
      <c r="CT414" t="s">
        <v>444</v>
      </c>
      <c r="CU414" t="s">
        <v>444</v>
      </c>
      <c r="CV414" t="s">
        <v>2741</v>
      </c>
      <c r="CW414" t="s">
        <v>2736</v>
      </c>
      <c r="CX414" t="s">
        <v>2737</v>
      </c>
      <c r="CY414" t="s">
        <v>1472</v>
      </c>
      <c r="CZ414" t="s">
        <v>1473</v>
      </c>
      <c r="DA414" t="s">
        <v>444</v>
      </c>
      <c r="DB414" t="s">
        <v>444</v>
      </c>
      <c r="DC414" t="s">
        <v>444</v>
      </c>
      <c r="DD414" t="s">
        <v>444</v>
      </c>
      <c r="DE414" t="s">
        <v>444</v>
      </c>
      <c r="DF414" t="s">
        <v>444</v>
      </c>
      <c r="DG414" t="s">
        <v>444</v>
      </c>
      <c r="DH414" t="s">
        <v>444</v>
      </c>
      <c r="DI414" t="s">
        <v>1995</v>
      </c>
      <c r="DJ414" t="s">
        <v>282</v>
      </c>
      <c r="DK414" t="s">
        <v>1440</v>
      </c>
      <c r="DL414" t="s">
        <v>1451</v>
      </c>
      <c r="DM414" t="s">
        <v>444</v>
      </c>
      <c r="DN414" t="s">
        <v>444</v>
      </c>
      <c r="DO414" t="s">
        <v>444</v>
      </c>
      <c r="DP414" t="s">
        <v>444</v>
      </c>
      <c r="DQ414" t="s">
        <v>444</v>
      </c>
      <c r="DR414" t="s">
        <v>444</v>
      </c>
      <c r="DS414" t="s">
        <v>444</v>
      </c>
      <c r="DT414" s="24" t="s">
        <v>444</v>
      </c>
      <c r="DU414" s="24" t="s">
        <v>444</v>
      </c>
      <c r="DV414" t="s">
        <v>444</v>
      </c>
      <c r="DW414" t="s">
        <v>444</v>
      </c>
      <c r="DX414" s="24" t="s">
        <v>444</v>
      </c>
      <c r="DY414" s="24" t="s">
        <v>444</v>
      </c>
      <c r="DZ414" t="s">
        <v>444</v>
      </c>
      <c r="EA414" t="s">
        <v>444</v>
      </c>
      <c r="EB414" s="24" t="s">
        <v>444</v>
      </c>
      <c r="EC414" s="24" t="s">
        <v>444</v>
      </c>
      <c r="ED414" t="s">
        <v>444</v>
      </c>
      <c r="EE414" t="s">
        <v>444</v>
      </c>
      <c r="EF414" s="24" t="s">
        <v>444</v>
      </c>
      <c r="EG414" s="24" t="s">
        <v>444</v>
      </c>
      <c r="EH414" t="s">
        <v>444</v>
      </c>
      <c r="EI414" t="s">
        <v>444</v>
      </c>
      <c r="EJ414" s="24" t="s">
        <v>444</v>
      </c>
      <c r="EK414" s="24" t="s">
        <v>444</v>
      </c>
      <c r="EL414" t="s">
        <v>444</v>
      </c>
      <c r="EM414" t="s">
        <v>444</v>
      </c>
      <c r="EN414" s="24" t="s">
        <v>444</v>
      </c>
      <c r="EO414" s="24" t="s">
        <v>444</v>
      </c>
      <c r="EP414" t="s">
        <v>444</v>
      </c>
      <c r="EQ414" t="s">
        <v>444</v>
      </c>
      <c r="ER414" s="24" t="s">
        <v>444</v>
      </c>
      <c r="ES414" s="24" t="s">
        <v>444</v>
      </c>
      <c r="ET414" t="s">
        <v>444</v>
      </c>
      <c r="EU414" t="s">
        <v>444</v>
      </c>
      <c r="EV414" s="24" t="s">
        <v>444</v>
      </c>
      <c r="EW414" s="24" t="s">
        <v>444</v>
      </c>
      <c r="EX414" t="s">
        <v>444</v>
      </c>
      <c r="EY414" t="s">
        <v>444</v>
      </c>
      <c r="EZ414" s="24" t="s">
        <v>444</v>
      </c>
      <c r="FA414" s="24" t="s">
        <v>444</v>
      </c>
      <c r="FB414" t="s">
        <v>444</v>
      </c>
      <c r="FC414" t="s">
        <v>444</v>
      </c>
      <c r="FD414" s="24" t="s">
        <v>444</v>
      </c>
      <c r="FE414" s="24" t="s">
        <v>444</v>
      </c>
      <c r="FF414" t="s">
        <v>444</v>
      </c>
      <c r="FG414" t="s">
        <v>444</v>
      </c>
      <c r="FH414" s="24" t="s">
        <v>444</v>
      </c>
      <c r="FI414" s="24" t="s">
        <v>444</v>
      </c>
      <c r="FJ414" t="s">
        <v>444</v>
      </c>
      <c r="FK414" t="s">
        <v>444</v>
      </c>
      <c r="FL414" s="24" t="s">
        <v>444</v>
      </c>
      <c r="FM414" s="24" t="s">
        <v>444</v>
      </c>
      <c r="FN414" t="s">
        <v>444</v>
      </c>
      <c r="FO414" t="s">
        <v>444</v>
      </c>
      <c r="FP414" s="24" t="s">
        <v>444</v>
      </c>
      <c r="FQ414" s="24" t="s">
        <v>444</v>
      </c>
      <c r="FR414" t="s">
        <v>444</v>
      </c>
      <c r="FS414" t="s">
        <v>444</v>
      </c>
      <c r="FT414" s="24" t="s">
        <v>444</v>
      </c>
      <c r="FU414" s="24" t="s">
        <v>444</v>
      </c>
      <c r="FV414" t="s">
        <v>444</v>
      </c>
      <c r="FW414" t="s">
        <v>444</v>
      </c>
      <c r="FX414" s="24" t="s">
        <v>444</v>
      </c>
      <c r="FY414" s="24" t="s">
        <v>444</v>
      </c>
      <c r="FZ414" t="s">
        <v>444</v>
      </c>
      <c r="GA414" t="s">
        <v>444</v>
      </c>
      <c r="GB414" s="24" t="s">
        <v>444</v>
      </c>
      <c r="GC414" s="24" t="s">
        <v>444</v>
      </c>
      <c r="GD414" t="s">
        <v>444</v>
      </c>
      <c r="GE414" t="s">
        <v>444</v>
      </c>
      <c r="GF414" s="24" t="s">
        <v>444</v>
      </c>
      <c r="GG414" s="24" t="s">
        <v>444</v>
      </c>
      <c r="GH414" t="s">
        <v>15</v>
      </c>
      <c r="GI414" s="24" t="s">
        <v>526</v>
      </c>
      <c r="GJ414" s="24" t="s">
        <v>1453</v>
      </c>
      <c r="GK414" t="s">
        <v>1454</v>
      </c>
      <c r="GL414" t="s">
        <v>1522</v>
      </c>
      <c r="GM414" s="24" t="s">
        <v>444</v>
      </c>
      <c r="GN414" s="24" t="s">
        <v>444</v>
      </c>
      <c r="GO414" t="s">
        <v>444</v>
      </c>
      <c r="GP414" t="s">
        <v>444</v>
      </c>
      <c r="GQ414" s="24" t="s">
        <v>444</v>
      </c>
      <c r="GR414" s="24" t="s">
        <v>444</v>
      </c>
      <c r="GS414" t="s">
        <v>444</v>
      </c>
      <c r="GT414" t="s">
        <v>444</v>
      </c>
      <c r="GU414" s="24" t="s">
        <v>444</v>
      </c>
      <c r="GV414" s="24" t="s">
        <v>444</v>
      </c>
      <c r="GW414" t="s">
        <v>444</v>
      </c>
      <c r="GX414" t="s">
        <v>444</v>
      </c>
      <c r="GY414" s="24" t="s">
        <v>444</v>
      </c>
      <c r="GZ414" s="24" t="s">
        <v>444</v>
      </c>
      <c r="HA414" t="s">
        <v>444</v>
      </c>
      <c r="HB414" t="s">
        <v>444</v>
      </c>
      <c r="HC414" s="24" t="s">
        <v>444</v>
      </c>
      <c r="HD414" s="24" t="s">
        <v>444</v>
      </c>
      <c r="HE414" t="s">
        <v>444</v>
      </c>
      <c r="HF414" t="s">
        <v>444</v>
      </c>
      <c r="HG414" s="24" t="s">
        <v>444</v>
      </c>
      <c r="HH414" s="24" t="s">
        <v>444</v>
      </c>
      <c r="HI414" t="s">
        <v>444</v>
      </c>
      <c r="HJ414" t="s">
        <v>444</v>
      </c>
      <c r="HK414" s="24" t="s">
        <v>444</v>
      </c>
      <c r="HL414" s="24" t="s">
        <v>444</v>
      </c>
      <c r="HM414" t="s">
        <v>444</v>
      </c>
      <c r="HN414" t="s">
        <v>444</v>
      </c>
      <c r="HO414" s="24" t="s">
        <v>444</v>
      </c>
      <c r="HP414" s="24" t="s">
        <v>444</v>
      </c>
      <c r="HQ414" t="s">
        <v>444</v>
      </c>
      <c r="HR414" t="s">
        <v>444</v>
      </c>
      <c r="HS414" s="24" t="s">
        <v>444</v>
      </c>
      <c r="HT414" s="24" t="s">
        <v>444</v>
      </c>
      <c r="HU414" t="s">
        <v>444</v>
      </c>
      <c r="HV414" t="s">
        <v>444</v>
      </c>
      <c r="HW414" s="24" t="s">
        <v>444</v>
      </c>
      <c r="HX414" s="24" t="s">
        <v>444</v>
      </c>
      <c r="HY414" t="s">
        <v>444</v>
      </c>
      <c r="HZ414" t="s">
        <v>444</v>
      </c>
      <c r="IA414" t="s">
        <v>3074</v>
      </c>
      <c r="IB414" t="s">
        <v>2736</v>
      </c>
      <c r="IC414" t="s">
        <v>2737</v>
      </c>
      <c r="ID414" s="33" t="b" cm="1">
        <f t="array" ref="ID414">_xlfn.IFNA(MATCH($A$2,_xlfn.NUMBERVALUE(Table_Query_from_MF_DSNP62[[#This Row],[CL_GLACCT_DR1]:[CL_GLACCT_CR4]]),0),0)&gt;=1</f>
        <v>1</v>
      </c>
      <c r="IE414" s="33" t="b">
        <f>OR(Table_Query_from_MF_DSNP62[[#This Row],[Pair1]:[Pair25]])</f>
        <v>1</v>
      </c>
      <c r="IF414" s="33">
        <f>_xlfn.IFNA(MATCH(TRUE,Table_Query_from_MF_DSNP62[[#This Row],[Pair1]:[Pair25]],0),"none")</f>
        <v>1</v>
      </c>
      <c r="IG414" s="33" t="b">
        <f>AND($A$2&gt;=_xlfn.NUMBERVALUE(Table_Query_from_MF_DSNP62[[#This Row],[CL_GL_ACCT_FR1]]),$A$2&lt;=_xlfn.NUMBERVALUE(Table_Query_from_MF_DSNP62[[#This Row],[CL_GL_ACCT_TO1]]))</f>
        <v>1</v>
      </c>
      <c r="IH414" s="33" t="b">
        <f>AND($A$2&gt;=_xlfn.NUMBERVALUE(Table_Query_from_MF_DSNP62[[#This Row],[CL_GL_ACCT_FR2]]),$A$2&lt;=_xlfn.NUMBERVALUE(Table_Query_from_MF_DSNP62[[#This Row],[CL_GL_ACCT_TO2]]))</f>
        <v>1</v>
      </c>
      <c r="II414" s="33" t="b">
        <f>AND($A$2&gt;=_xlfn.NUMBERVALUE(Table_Query_from_MF_DSNP62[[#This Row],[CL_GL_ACCT_FR3]]),$A$2&lt;=_xlfn.NUMBERVALUE(Table_Query_from_MF_DSNP62[[#This Row],[CL_GL_ACCT_TO3]]))</f>
        <v>1</v>
      </c>
      <c r="IJ414" s="33" t="b">
        <f>AND($A$2&gt;=_xlfn.NUMBERVALUE(Table_Query_from_MF_DSNP62[[#This Row],[CL_GL_ACCT_FR4]]),$A$2&lt;=_xlfn.NUMBERVALUE(Table_Query_from_MF_DSNP62[[#This Row],[CL_GL_ACCT_TO4]]))</f>
        <v>1</v>
      </c>
      <c r="IK414" s="33" t="b">
        <f>AND($A$2&gt;=_xlfn.NUMBERVALUE(Table_Query_from_MF_DSNP62[[#This Row],[CL_GL_ACCT_FR5]]),$A$2&lt;=_xlfn.NUMBERVALUE(Table_Query_from_MF_DSNP62[[#This Row],[CL_GL_ACCT_TO5]]))</f>
        <v>1</v>
      </c>
      <c r="IL414" s="33" t="b">
        <f>AND($A$2&gt;=_xlfn.NUMBERVALUE(Table_Query_from_MF_DSNP62[[#This Row],[CL_GL_ACCT_FR6]]),$A$2&lt;=_xlfn.NUMBERVALUE(Table_Query_from_MF_DSNP62[[#This Row],[CL_GL_ACCT_TO6]]))</f>
        <v>1</v>
      </c>
      <c r="IM414" s="33" t="b">
        <f>AND($A$2&gt;=_xlfn.NUMBERVALUE(Table_Query_from_MF_DSNP62[[#This Row],[CL_GL_ACCT_FR7]]),$A$2&lt;=_xlfn.NUMBERVALUE(Table_Query_from_MF_DSNP62[[#This Row],[CL_GL_ACCT_TO7]]))</f>
        <v>1</v>
      </c>
      <c r="IN414" s="33" t="b">
        <f>AND($A$2&gt;=_xlfn.NUMBERVALUE(Table_Query_from_MF_DSNP62[[#This Row],[CL_GL_ACCT_FR8]]),$A$2&lt;=_xlfn.NUMBERVALUE(Table_Query_from_MF_DSNP62[[#This Row],[CL_GL_ACCT_TO8]]))</f>
        <v>1</v>
      </c>
      <c r="IO414" s="33" t="b">
        <f>AND($A$2&gt;=_xlfn.NUMBERVALUE(Table_Query_from_MF_DSNP62[[#This Row],[CL_GL_ACCT_FR9]]),$A$2&lt;=_xlfn.NUMBERVALUE(Table_Query_from_MF_DSNP62[[#This Row],[CL_GL_ACCT_TO9]]))</f>
        <v>1</v>
      </c>
      <c r="IP414" s="33" t="b">
        <f>AND($A$2&gt;=_xlfn.NUMBERVALUE(Table_Query_from_MF_DSNP62[[#This Row],[CL_GL_ACCT_FR10]]),$A$2&lt;=_xlfn.NUMBERVALUE(Table_Query_from_MF_DSNP62[[#This Row],[CL_GL_ACCT_TO10]]))</f>
        <v>1</v>
      </c>
      <c r="IQ414" s="33" t="b">
        <f>AND($A$2&gt;=_xlfn.NUMBERVALUE(Table_Query_from_MF_DSNP62[[#This Row],[CL_GL_ACCT_FR11]]),$A$2&lt;=_xlfn.NUMBERVALUE(Table_Query_from_MF_DSNP62[[#This Row],[CL_GL_ACCT_TO11]]))</f>
        <v>1</v>
      </c>
      <c r="IR414" s="33" t="b">
        <f>AND($A$2&gt;=_xlfn.NUMBERVALUE(Table_Query_from_MF_DSNP62[[#This Row],[CL_GL_ACCT_FR12]]),$A$2&lt;=_xlfn.NUMBERVALUE(Table_Query_from_MF_DSNP62[[#This Row],[CL_GL_ACCT_TO12]]))</f>
        <v>1</v>
      </c>
      <c r="IS414" s="33" t="b">
        <f>AND($A$2&gt;=_xlfn.NUMBERVALUE(Table_Query_from_MF_DSNP62[[#This Row],[CL_GL_ACCT_FR13]]),$A$2&lt;=_xlfn.NUMBERVALUE(Table_Query_from_MF_DSNP62[[#This Row],[CL_GL_ACCT_TO13]]))</f>
        <v>1</v>
      </c>
      <c r="IT414" s="33" t="b">
        <f>AND($A$2&gt;=_xlfn.NUMBERVALUE(Table_Query_from_MF_DSNP62[[#This Row],[CL_GL_ACCT_FR14]]),$A$2&lt;=_xlfn.NUMBERVALUE(Table_Query_from_MF_DSNP62[[#This Row],[CL_GL_ACCT_TO14]]))</f>
        <v>1</v>
      </c>
      <c r="IU414" s="33" t="b">
        <f>AND($A$2&gt;=_xlfn.NUMBERVALUE(Table_Query_from_MF_DSNP62[[#This Row],[CL_GL_ACCT_FR15]]),$A$2&lt;=_xlfn.NUMBERVALUE(Table_Query_from_MF_DSNP62[[#This Row],[CL_GL_ACCT_TO15]]))</f>
        <v>1</v>
      </c>
      <c r="IV414" s="33" t="b">
        <f>AND($A$2&gt;=_xlfn.NUMBERVALUE(Table_Query_from_MF_DSNP62[[#This Row],[CL_GL_ACCT_FR16]]),$A$2&lt;=_xlfn.NUMBERVALUE(Table_Query_from_MF_DSNP62[[#This Row],[CL_GL_ACCT_TO16]]))</f>
        <v>1</v>
      </c>
      <c r="IW414" s="33" t="b">
        <f>AND($A$2&gt;=_xlfn.NUMBERVALUE(Table_Query_from_MF_DSNP62[[#This Row],[CL_GL_ACCT_FR17]]),$A$2&lt;=_xlfn.NUMBERVALUE(Table_Query_from_MF_DSNP62[[#This Row],[CL_GL_ACCT_TO17]]))</f>
        <v>1</v>
      </c>
      <c r="IX414" s="33" t="b">
        <f>AND($A$2&gt;=_xlfn.NUMBERVALUE(Table_Query_from_MF_DSNP62[[#This Row],[CL_GL_ACCT_FR18]]),$A$2&lt;=_xlfn.NUMBERVALUE(Table_Query_from_MF_DSNP62[[#This Row],[CL_GL_ACCT_TO18]]))</f>
        <v>1</v>
      </c>
      <c r="IY414" s="33" t="b">
        <f>AND($A$2&gt;=_xlfn.NUMBERVALUE(Table_Query_from_MF_DSNP62[[#This Row],[CL_GL_ACCT_FR19]]),$A$2&lt;=_xlfn.NUMBERVALUE(Table_Query_from_MF_DSNP62[[#This Row],[CL_GL_ACCT_TO19]]))</f>
        <v>1</v>
      </c>
      <c r="IZ414" s="33" t="b">
        <f>AND($A$2&gt;=_xlfn.NUMBERVALUE(Table_Query_from_MF_DSNP62[[#This Row],[CL_GL_ACCT_FR20]]),$A$2&lt;=_xlfn.NUMBERVALUE(Table_Query_from_MF_DSNP62[[#This Row],[CL_GL_ACCT_TO20]]))</f>
        <v>1</v>
      </c>
      <c r="JA414" s="33" t="b">
        <f>AND($A$2&gt;=_xlfn.NUMBERVALUE(Table_Query_from_MF_DSNP62[[#This Row],[CL_GL_ACCT_FR21]]),$A$2&lt;=_xlfn.NUMBERVALUE(Table_Query_from_MF_DSNP62[[#This Row],[CL_GL_ACCT_TO21]]))</f>
        <v>1</v>
      </c>
      <c r="JB414" s="33" t="b">
        <f>AND($A$2&gt;=_xlfn.NUMBERVALUE(Table_Query_from_MF_DSNP62[[#This Row],[CL_GL_ACCT_FR22]]),$A$2&lt;=_xlfn.NUMBERVALUE(Table_Query_from_MF_DSNP62[[#This Row],[CL_GL_ACCT_TO22]]))</f>
        <v>1</v>
      </c>
      <c r="JC414" s="33" t="b">
        <f>AND($A$2&gt;=_xlfn.NUMBERVALUE(Table_Query_from_MF_DSNP62[[#This Row],[CL_GL_ACCT_FR23]]),$A$2&lt;=_xlfn.NUMBERVALUE(Table_Query_from_MF_DSNP62[[#This Row],[CL_GL_ACCT_TO23]]))</f>
        <v>1</v>
      </c>
      <c r="JD414" s="33" t="b">
        <f>AND($A$2&gt;=_xlfn.NUMBERVALUE(Table_Query_from_MF_DSNP62[[#This Row],[CL_GL_ACCT_FR24]]),$A$2&lt;=_xlfn.NUMBERVALUE(Table_Query_from_MF_DSNP62[[#This Row],[CL_GL_ACCT_TO24]]))</f>
        <v>1</v>
      </c>
      <c r="JE414" s="33" t="b">
        <f>AND($A$2&gt;=_xlfn.NUMBERVALUE(Table_Query_from_MF_DSNP62[[#This Row],[CL_GL_ACCT_FR25]]),$A$2&lt;=_xlfn.NUMBERVALUE(Table_Query_from_MF_DSNP62[[#This Row],[CL_GL_ACCT_TO25]]))</f>
        <v>1</v>
      </c>
      <c r="JF414" s="33" t="b">
        <f>OR(Table_Query_from_MF_DSNP62[[#This Row],[PairA]:[PairO]])</f>
        <v>1</v>
      </c>
      <c r="JG414" s="33">
        <f>_xlfn.IFNA(MATCH(TRUE,Table_Query_from_MF_DSNP62[[#This Row],[PairA]:[PairO]],0),"none")</f>
        <v>3</v>
      </c>
      <c r="JH414" s="33" t="b">
        <f>AND($B$2&gt;=_xlfn.NUMBERVALUE(Table_Query_from_MF_DSNP62[[#This Row],[CL_CMP_OBJ_FR1]]),$B$2&lt;=_xlfn.NUMBERVALUE(Table_Query_from_MF_DSNP62[[#This Row],[CL_CMP_OBJ_TO1]]))</f>
        <v>0</v>
      </c>
      <c r="JI414" s="33" t="b">
        <f>AND($B$2&gt;=_xlfn.NUMBERVALUE(Table_Query_from_MF_DSNP62[[#This Row],[CL_CMP_OBJ_FR2]]),$B$2&lt;=_xlfn.NUMBERVALUE(Table_Query_from_MF_DSNP62[[#This Row],[CL_CMP_OBJ_TO2]]))</f>
        <v>0</v>
      </c>
      <c r="JJ414" s="33" t="b">
        <f>AND($B$2&gt;=_xlfn.NUMBERVALUE(Table_Query_from_MF_DSNP62[[#This Row],[CL_CMP_OBJ_FR3]]),$B$2&lt;=_xlfn.NUMBERVALUE(Table_Query_from_MF_DSNP62[[#This Row],[CL_CMP_OBJ_TO3]]))</f>
        <v>1</v>
      </c>
      <c r="JK414" s="33" t="b">
        <f>AND($B$2&gt;=_xlfn.NUMBERVALUE(Table_Query_from_MF_DSNP62[[#This Row],[CL_CMP_OBJ_FR4]]),$B$2&lt;=_xlfn.NUMBERVALUE(Table_Query_from_MF_DSNP62[[#This Row],[CL_CMP_OBJ_TO4]]))</f>
        <v>1</v>
      </c>
      <c r="JL414" s="33" t="b">
        <f>AND($B$2&gt;=_xlfn.NUMBERVALUE(Table_Query_from_MF_DSNP62[[#This Row],[CL_CMP_OBJ_FR5]]),$B$2&lt;=_xlfn.NUMBERVALUE(Table_Query_from_MF_DSNP62[[#This Row],[CL_CMP_OBJ_TO5]]))</f>
        <v>1</v>
      </c>
      <c r="JM414" s="33" t="b">
        <f>AND($B$2&gt;=_xlfn.NUMBERVALUE(Table_Query_from_MF_DSNP62[[#This Row],[CL_CMP_OBJ_FR6]]),$B$2&lt;=_xlfn.NUMBERVALUE(Table_Query_from_MF_DSNP62[[#This Row],[CL_CMP_OBJ_TO6]]))</f>
        <v>1</v>
      </c>
      <c r="JN414" s="33" t="b">
        <f>AND($B$2&gt;=_xlfn.NUMBERVALUE(Table_Query_from_MF_DSNP62[[#This Row],[CL_CMP_OBJ_FR7]]),$B$2&lt;=_xlfn.NUMBERVALUE(Table_Query_from_MF_DSNP62[[#This Row],[CL_CMP_OBJ_TO7]]))</f>
        <v>1</v>
      </c>
      <c r="JO414" s="33" t="b">
        <f>AND($B$2&gt;=_xlfn.NUMBERVALUE(Table_Query_from_MF_DSNP62[[#This Row],[CL_CMP_OBJ_FR8]]),$B$2&lt;=_xlfn.NUMBERVALUE(Table_Query_from_MF_DSNP62[[#This Row],[CL_CMP_OBJ_TO8]]))</f>
        <v>1</v>
      </c>
      <c r="JP414" s="33" t="b">
        <f>AND($B$2&gt;=_xlfn.NUMBERVALUE(Table_Query_from_MF_DSNP62[[#This Row],[CL_CMP_OBJ_FR9]]),$B$2&lt;=_xlfn.NUMBERVALUE(Table_Query_from_MF_DSNP62[[#This Row],[CL_CMP_OBJ_TO9]]))</f>
        <v>1</v>
      </c>
      <c r="JQ414" s="33" t="b">
        <f>AND($B$2&gt;=_xlfn.NUMBERVALUE(Table_Query_from_MF_DSNP62[[#This Row],[CL_CMP_OBJ_FR10]]),$B$2&lt;=_xlfn.NUMBERVALUE(Table_Query_from_MF_DSNP62[[#This Row],[CL_CMP_OBJ_TO10]]))</f>
        <v>1</v>
      </c>
      <c r="JR414" s="33" t="b">
        <f>AND($B$2&gt;=_xlfn.NUMBERVALUE(Table_Query_from_MF_DSNP62[[#This Row],[CL_CMP_OBJ_FR11]]),$B$2&lt;=_xlfn.NUMBERVALUE(Table_Query_from_MF_DSNP62[[#This Row],[CL_CMP_OBJ_TO11]]))</f>
        <v>1</v>
      </c>
      <c r="JS414" s="33" t="b">
        <f>AND($B$2&gt;=_xlfn.NUMBERVALUE(Table_Query_from_MF_DSNP62[[#This Row],[CL_CMP_OBJ_FR12]]),$B$2&lt;=_xlfn.NUMBERVALUE(Table_Query_from_MF_DSNP62[[#This Row],[CL_CMP_OBJ_TO12]]))</f>
        <v>1</v>
      </c>
      <c r="JT414" s="33" t="b">
        <f>AND($B$2&gt;=_xlfn.NUMBERVALUE(Table_Query_from_MF_DSNP62[[#This Row],[CL_CMP_OBJ_FR13]]),$B$2&lt;=_xlfn.NUMBERVALUE(Table_Query_from_MF_DSNP62[[#This Row],[CL_CMP_OBJ_TO13]]))</f>
        <v>1</v>
      </c>
      <c r="JU414" s="33" t="b">
        <f>AND($B$2&gt;=_xlfn.NUMBERVALUE(Table_Query_from_MF_DSNP62[[#This Row],[CL_CMP_OBJ_FR14]]),$B$2&lt;=_xlfn.NUMBERVALUE(Table_Query_from_MF_DSNP62[[#This Row],[CL_CMP_OBJ_TO14]]))</f>
        <v>1</v>
      </c>
      <c r="JV414" s="33" t="b">
        <f>AND($B$2&gt;=_xlfn.NUMBERVALUE(Table_Query_from_MF_DSNP62[[#This Row],[CL_CMP_OBJ_FR15]]),$B$2&lt;=_xlfn.NUMBERVALUE(Table_Query_from_MF_DSNP62[[#This Row],[CL_CMP_OBJ_TO15]]))</f>
        <v>1</v>
      </c>
    </row>
    <row r="415" spans="1:282" x14ac:dyDescent="0.25">
      <c r="A415" t="b">
        <f>OR(,Table_Query_from_MF_DSNP62[[#This Row],[Desired GL included as "hard-coded" GL?]],Table_Query_from_MF_DSNP62[[#This Row],[Desired GL included as "Open GL"?]])</f>
        <v>1</v>
      </c>
      <c r="B415" t="b">
        <f>Table_Query_from_MF_DSNP62[[#This Row],[Desired CObj included as "Open CObj"?]]</f>
        <v>1</v>
      </c>
      <c r="C415" t="s">
        <v>934</v>
      </c>
      <c r="D415" t="s">
        <v>2044</v>
      </c>
      <c r="E415" t="s">
        <v>8</v>
      </c>
      <c r="F415" s="24" t="s">
        <v>444</v>
      </c>
      <c r="G415" t="s">
        <v>428</v>
      </c>
      <c r="H415" s="24" t="s">
        <v>444</v>
      </c>
      <c r="I415" t="s">
        <v>444</v>
      </c>
      <c r="J415" s="24" t="s">
        <v>444</v>
      </c>
      <c r="K415" t="s">
        <v>444</v>
      </c>
      <c r="L415" s="24" t="s">
        <v>444</v>
      </c>
      <c r="M415" t="s">
        <v>444</v>
      </c>
      <c r="N415" t="s">
        <v>444</v>
      </c>
      <c r="O415" t="s">
        <v>444</v>
      </c>
      <c r="P415" t="s">
        <v>444</v>
      </c>
      <c r="Q415" t="s">
        <v>15</v>
      </c>
      <c r="R415" t="s">
        <v>444</v>
      </c>
      <c r="S415" t="s">
        <v>442</v>
      </c>
      <c r="T415" t="s">
        <v>447</v>
      </c>
      <c r="U415" t="s">
        <v>444</v>
      </c>
      <c r="V415" t="s">
        <v>444</v>
      </c>
      <c r="W415" t="s">
        <v>447</v>
      </c>
      <c r="X415" t="s">
        <v>444</v>
      </c>
      <c r="Y415" t="s">
        <v>444</v>
      </c>
      <c r="Z415" t="s">
        <v>442</v>
      </c>
      <c r="AA415" t="s">
        <v>442</v>
      </c>
      <c r="AB415" t="s">
        <v>442</v>
      </c>
      <c r="AC415" t="s">
        <v>444</v>
      </c>
      <c r="AD415" t="s">
        <v>444</v>
      </c>
      <c r="AE415" t="s">
        <v>444</v>
      </c>
      <c r="AF415" t="s">
        <v>444</v>
      </c>
      <c r="AG415" t="s">
        <v>442</v>
      </c>
      <c r="AH415" t="s">
        <v>444</v>
      </c>
      <c r="AI415" t="s">
        <v>447</v>
      </c>
      <c r="AJ415" t="s">
        <v>15</v>
      </c>
      <c r="AK415" t="s">
        <v>444</v>
      </c>
      <c r="AL415" t="s">
        <v>444</v>
      </c>
      <c r="AM415" t="s">
        <v>444</v>
      </c>
      <c r="AN415" t="s">
        <v>444</v>
      </c>
      <c r="AO415" t="s">
        <v>444</v>
      </c>
      <c r="AP415" t="s">
        <v>442</v>
      </c>
      <c r="AQ415" t="s">
        <v>1440</v>
      </c>
      <c r="AR415" t="s">
        <v>1451</v>
      </c>
      <c r="AS415" t="s">
        <v>162</v>
      </c>
      <c r="AT415" t="s">
        <v>10</v>
      </c>
      <c r="AU415" t="s">
        <v>444</v>
      </c>
      <c r="AV415" t="s">
        <v>442</v>
      </c>
      <c r="AW415" t="s">
        <v>444</v>
      </c>
      <c r="AX415" t="s">
        <v>444</v>
      </c>
      <c r="AY415" t="s">
        <v>444</v>
      </c>
      <c r="AZ415" t="s">
        <v>444</v>
      </c>
      <c r="BA415" t="s">
        <v>444</v>
      </c>
      <c r="BB415" t="s">
        <v>444</v>
      </c>
      <c r="BC415" t="s">
        <v>444</v>
      </c>
      <c r="BD415" t="s">
        <v>1359</v>
      </c>
      <c r="BE415" t="s">
        <v>444</v>
      </c>
      <c r="BF415" t="s">
        <v>1360</v>
      </c>
      <c r="BG415" t="s">
        <v>444</v>
      </c>
      <c r="BH415" t="s">
        <v>444</v>
      </c>
      <c r="BI415" t="s">
        <v>444</v>
      </c>
      <c r="BJ415" t="s">
        <v>444</v>
      </c>
      <c r="BK415" t="s">
        <v>444</v>
      </c>
      <c r="BL415" t="s">
        <v>444</v>
      </c>
      <c r="BM415" t="s">
        <v>444</v>
      </c>
      <c r="BN415" t="s">
        <v>444</v>
      </c>
      <c r="BO415" t="s">
        <v>444</v>
      </c>
      <c r="BP415" t="s">
        <v>444</v>
      </c>
      <c r="BQ415" t="s">
        <v>444</v>
      </c>
      <c r="BR415" t="s">
        <v>444</v>
      </c>
      <c r="BS415" t="s">
        <v>444</v>
      </c>
      <c r="BT415" t="s">
        <v>444</v>
      </c>
      <c r="BU415" t="s">
        <v>444</v>
      </c>
      <c r="BV415" t="s">
        <v>444</v>
      </c>
      <c r="BW415" t="s">
        <v>444</v>
      </c>
      <c r="BX415" t="s">
        <v>444</v>
      </c>
      <c r="BY415" t="s">
        <v>444</v>
      </c>
      <c r="BZ415" t="s">
        <v>444</v>
      </c>
      <c r="CA415" t="s">
        <v>444</v>
      </c>
      <c r="CB415" t="s">
        <v>444</v>
      </c>
      <c r="CC415" t="s">
        <v>444</v>
      </c>
      <c r="CD415" t="s">
        <v>444</v>
      </c>
      <c r="CE415" t="s">
        <v>444</v>
      </c>
      <c r="CF415" t="s">
        <v>444</v>
      </c>
      <c r="CG415" t="s">
        <v>444</v>
      </c>
      <c r="CH415" t="s">
        <v>444</v>
      </c>
      <c r="CI415" t="s">
        <v>444</v>
      </c>
      <c r="CJ415" t="s">
        <v>444</v>
      </c>
      <c r="CK415" t="s">
        <v>444</v>
      </c>
      <c r="CL415" t="s">
        <v>444</v>
      </c>
      <c r="CM415" t="s">
        <v>444</v>
      </c>
      <c r="CN415" t="s">
        <v>444</v>
      </c>
      <c r="CO415" t="s">
        <v>444</v>
      </c>
      <c r="CP415" t="s">
        <v>444</v>
      </c>
      <c r="CQ415" t="s">
        <v>444</v>
      </c>
      <c r="CR415" t="s">
        <v>444</v>
      </c>
      <c r="CS415" t="s">
        <v>444</v>
      </c>
      <c r="CT415" t="s">
        <v>444</v>
      </c>
      <c r="CU415" t="s">
        <v>7</v>
      </c>
      <c r="CV415" t="s">
        <v>2741</v>
      </c>
      <c r="CW415" t="s">
        <v>2736</v>
      </c>
      <c r="CX415" t="s">
        <v>2884</v>
      </c>
      <c r="CY415" t="s">
        <v>1472</v>
      </c>
      <c r="CZ415" t="s">
        <v>1473</v>
      </c>
      <c r="DA415" t="s">
        <v>444</v>
      </c>
      <c r="DB415" t="s">
        <v>444</v>
      </c>
      <c r="DC415" t="s">
        <v>444</v>
      </c>
      <c r="DD415" t="s">
        <v>444</v>
      </c>
      <c r="DE415" t="s">
        <v>444</v>
      </c>
      <c r="DF415" t="s">
        <v>444</v>
      </c>
      <c r="DG415" t="s">
        <v>444</v>
      </c>
      <c r="DH415" t="s">
        <v>444</v>
      </c>
      <c r="DI415" t="s">
        <v>1995</v>
      </c>
      <c r="DJ415" t="s">
        <v>282</v>
      </c>
      <c r="DK415" t="s">
        <v>1440</v>
      </c>
      <c r="DL415" t="s">
        <v>1451</v>
      </c>
      <c r="DM415" t="s">
        <v>444</v>
      </c>
      <c r="DN415" t="s">
        <v>444</v>
      </c>
      <c r="DO415" t="s">
        <v>444</v>
      </c>
      <c r="DP415" t="s">
        <v>444</v>
      </c>
      <c r="DQ415" t="s">
        <v>444</v>
      </c>
      <c r="DR415" t="s">
        <v>444</v>
      </c>
      <c r="DS415" t="s">
        <v>15</v>
      </c>
      <c r="DT415" s="24" t="s">
        <v>66</v>
      </c>
      <c r="DU415" s="24" t="s">
        <v>84</v>
      </c>
      <c r="DV415" t="s">
        <v>444</v>
      </c>
      <c r="DW415" t="s">
        <v>444</v>
      </c>
      <c r="DX415" s="24" t="s">
        <v>444</v>
      </c>
      <c r="DY415" s="24" t="s">
        <v>444</v>
      </c>
      <c r="DZ415" t="s">
        <v>444</v>
      </c>
      <c r="EA415" t="s">
        <v>444</v>
      </c>
      <c r="EB415" s="24" t="s">
        <v>444</v>
      </c>
      <c r="EC415" s="24" t="s">
        <v>444</v>
      </c>
      <c r="ED415" t="s">
        <v>444</v>
      </c>
      <c r="EE415" t="s">
        <v>444</v>
      </c>
      <c r="EF415" s="24" t="s">
        <v>444</v>
      </c>
      <c r="EG415" s="24" t="s">
        <v>444</v>
      </c>
      <c r="EH415" t="s">
        <v>444</v>
      </c>
      <c r="EI415" t="s">
        <v>444</v>
      </c>
      <c r="EJ415" s="24" t="s">
        <v>444</v>
      </c>
      <c r="EK415" s="24" t="s">
        <v>444</v>
      </c>
      <c r="EL415" t="s">
        <v>444</v>
      </c>
      <c r="EM415" t="s">
        <v>444</v>
      </c>
      <c r="EN415" s="24" t="s">
        <v>444</v>
      </c>
      <c r="EO415" s="24" t="s">
        <v>444</v>
      </c>
      <c r="EP415" t="s">
        <v>444</v>
      </c>
      <c r="EQ415" t="s">
        <v>444</v>
      </c>
      <c r="ER415" s="24" t="s">
        <v>444</v>
      </c>
      <c r="ES415" s="24" t="s">
        <v>444</v>
      </c>
      <c r="ET415" t="s">
        <v>444</v>
      </c>
      <c r="EU415" t="s">
        <v>444</v>
      </c>
      <c r="EV415" s="24" t="s">
        <v>444</v>
      </c>
      <c r="EW415" s="24" t="s">
        <v>444</v>
      </c>
      <c r="EX415" t="s">
        <v>444</v>
      </c>
      <c r="EY415" t="s">
        <v>444</v>
      </c>
      <c r="EZ415" s="24" t="s">
        <v>444</v>
      </c>
      <c r="FA415" s="24" t="s">
        <v>444</v>
      </c>
      <c r="FB415" t="s">
        <v>444</v>
      </c>
      <c r="FC415" t="s">
        <v>444</v>
      </c>
      <c r="FD415" s="24" t="s">
        <v>444</v>
      </c>
      <c r="FE415" s="24" t="s">
        <v>444</v>
      </c>
      <c r="FF415" t="s">
        <v>444</v>
      </c>
      <c r="FG415" t="s">
        <v>444</v>
      </c>
      <c r="FH415" s="24" t="s">
        <v>444</v>
      </c>
      <c r="FI415" s="24" t="s">
        <v>444</v>
      </c>
      <c r="FJ415" t="s">
        <v>444</v>
      </c>
      <c r="FK415" t="s">
        <v>444</v>
      </c>
      <c r="FL415" s="24" t="s">
        <v>444</v>
      </c>
      <c r="FM415" s="24" t="s">
        <v>444</v>
      </c>
      <c r="FN415" t="s">
        <v>444</v>
      </c>
      <c r="FO415" t="s">
        <v>444</v>
      </c>
      <c r="FP415" s="24" t="s">
        <v>444</v>
      </c>
      <c r="FQ415" s="24" t="s">
        <v>444</v>
      </c>
      <c r="FR415" t="s">
        <v>444</v>
      </c>
      <c r="FS415" t="s">
        <v>444</v>
      </c>
      <c r="FT415" s="24" t="s">
        <v>444</v>
      </c>
      <c r="FU415" s="24" t="s">
        <v>444</v>
      </c>
      <c r="FV415" t="s">
        <v>444</v>
      </c>
      <c r="FW415" t="s">
        <v>444</v>
      </c>
      <c r="FX415" s="24" t="s">
        <v>444</v>
      </c>
      <c r="FY415" s="24" t="s">
        <v>444</v>
      </c>
      <c r="FZ415" t="s">
        <v>444</v>
      </c>
      <c r="GA415" t="s">
        <v>444</v>
      </c>
      <c r="GB415" s="24" t="s">
        <v>444</v>
      </c>
      <c r="GC415" s="24" t="s">
        <v>444</v>
      </c>
      <c r="GD415" t="s">
        <v>444</v>
      </c>
      <c r="GE415" t="s">
        <v>444</v>
      </c>
      <c r="GF415" s="24" t="s">
        <v>444</v>
      </c>
      <c r="GG415" s="24" t="s">
        <v>444</v>
      </c>
      <c r="GH415" t="s">
        <v>15</v>
      </c>
      <c r="GI415" s="24" t="s">
        <v>526</v>
      </c>
      <c r="GJ415" s="24" t="s">
        <v>532</v>
      </c>
      <c r="GK415" t="s">
        <v>555</v>
      </c>
      <c r="GL415" t="s">
        <v>555</v>
      </c>
      <c r="GM415" s="24" t="s">
        <v>556</v>
      </c>
      <c r="GN415" s="24" t="s">
        <v>556</v>
      </c>
      <c r="GO415" t="s">
        <v>557</v>
      </c>
      <c r="GP415" t="s">
        <v>558</v>
      </c>
      <c r="GQ415" s="24" t="s">
        <v>565</v>
      </c>
      <c r="GR415" s="24" t="s">
        <v>1453</v>
      </c>
      <c r="GS415" t="s">
        <v>444</v>
      </c>
      <c r="GT415" t="s">
        <v>444</v>
      </c>
      <c r="GU415" s="24" t="s">
        <v>444</v>
      </c>
      <c r="GV415" s="24" t="s">
        <v>444</v>
      </c>
      <c r="GW415" t="s">
        <v>444</v>
      </c>
      <c r="GX415" t="s">
        <v>444</v>
      </c>
      <c r="GY415" s="24" t="s">
        <v>444</v>
      </c>
      <c r="GZ415" s="24" t="s">
        <v>444</v>
      </c>
      <c r="HA415" t="s">
        <v>444</v>
      </c>
      <c r="HB415" t="s">
        <v>444</v>
      </c>
      <c r="HC415" s="24" t="s">
        <v>444</v>
      </c>
      <c r="HD415" s="24" t="s">
        <v>444</v>
      </c>
      <c r="HE415" t="s">
        <v>444</v>
      </c>
      <c r="HF415" t="s">
        <v>444</v>
      </c>
      <c r="HG415" s="24" t="s">
        <v>444</v>
      </c>
      <c r="HH415" s="24" t="s">
        <v>444</v>
      </c>
      <c r="HI415" t="s">
        <v>444</v>
      </c>
      <c r="HJ415" t="s">
        <v>444</v>
      </c>
      <c r="HK415" s="24" t="s">
        <v>444</v>
      </c>
      <c r="HL415" s="24" t="s">
        <v>444</v>
      </c>
      <c r="HM415" t="s">
        <v>444</v>
      </c>
      <c r="HN415" t="s">
        <v>444</v>
      </c>
      <c r="HO415" s="24" t="s">
        <v>444</v>
      </c>
      <c r="HP415" s="24" t="s">
        <v>444</v>
      </c>
      <c r="HQ415" t="s">
        <v>444</v>
      </c>
      <c r="HR415" t="s">
        <v>444</v>
      </c>
      <c r="HS415" s="24" t="s">
        <v>444</v>
      </c>
      <c r="HT415" s="24" t="s">
        <v>444</v>
      </c>
      <c r="HU415" t="s">
        <v>444</v>
      </c>
      <c r="HV415" t="s">
        <v>444</v>
      </c>
      <c r="HW415" s="24" t="s">
        <v>444</v>
      </c>
      <c r="HX415" s="24" t="s">
        <v>444</v>
      </c>
      <c r="HY415" t="s">
        <v>444</v>
      </c>
      <c r="HZ415" t="s">
        <v>444</v>
      </c>
      <c r="IA415" t="s">
        <v>3070</v>
      </c>
      <c r="IB415" t="s">
        <v>2736</v>
      </c>
      <c r="IC415" t="s">
        <v>2854</v>
      </c>
      <c r="ID415" s="33" t="b" cm="1">
        <f t="array" ref="ID415">_xlfn.IFNA(MATCH($A$2,_xlfn.NUMBERVALUE(Table_Query_from_MF_DSNP62[[#This Row],[CL_GLACCT_DR1]:[CL_GLACCT_CR4]]),0),0)&gt;=1</f>
        <v>1</v>
      </c>
      <c r="IE415" s="33" t="b">
        <f>OR(Table_Query_from_MF_DSNP62[[#This Row],[Pair1]:[Pair25]])</f>
        <v>1</v>
      </c>
      <c r="IF415" s="33">
        <f>_xlfn.IFNA(MATCH(TRUE,Table_Query_from_MF_DSNP62[[#This Row],[Pair1]:[Pair25]],0),"none")</f>
        <v>2</v>
      </c>
      <c r="IG415" s="33" t="b">
        <f>AND($A$2&gt;=_xlfn.NUMBERVALUE(Table_Query_from_MF_DSNP62[[#This Row],[CL_GL_ACCT_FR1]]),$A$2&lt;=_xlfn.NUMBERVALUE(Table_Query_from_MF_DSNP62[[#This Row],[CL_GL_ACCT_TO1]]))</f>
        <v>0</v>
      </c>
      <c r="IH415" s="33" t="b">
        <f>AND($A$2&gt;=_xlfn.NUMBERVALUE(Table_Query_from_MF_DSNP62[[#This Row],[CL_GL_ACCT_FR2]]),$A$2&lt;=_xlfn.NUMBERVALUE(Table_Query_from_MF_DSNP62[[#This Row],[CL_GL_ACCT_TO2]]))</f>
        <v>1</v>
      </c>
      <c r="II415" s="33" t="b">
        <f>AND($A$2&gt;=_xlfn.NUMBERVALUE(Table_Query_from_MF_DSNP62[[#This Row],[CL_GL_ACCT_FR3]]),$A$2&lt;=_xlfn.NUMBERVALUE(Table_Query_from_MF_DSNP62[[#This Row],[CL_GL_ACCT_TO3]]))</f>
        <v>1</v>
      </c>
      <c r="IJ415" s="33" t="b">
        <f>AND($A$2&gt;=_xlfn.NUMBERVALUE(Table_Query_from_MF_DSNP62[[#This Row],[CL_GL_ACCT_FR4]]),$A$2&lt;=_xlfn.NUMBERVALUE(Table_Query_from_MF_DSNP62[[#This Row],[CL_GL_ACCT_TO4]]))</f>
        <v>1</v>
      </c>
      <c r="IK415" s="33" t="b">
        <f>AND($A$2&gt;=_xlfn.NUMBERVALUE(Table_Query_from_MF_DSNP62[[#This Row],[CL_GL_ACCT_FR5]]),$A$2&lt;=_xlfn.NUMBERVALUE(Table_Query_from_MF_DSNP62[[#This Row],[CL_GL_ACCT_TO5]]))</f>
        <v>1</v>
      </c>
      <c r="IL415" s="33" t="b">
        <f>AND($A$2&gt;=_xlfn.NUMBERVALUE(Table_Query_from_MF_DSNP62[[#This Row],[CL_GL_ACCT_FR6]]),$A$2&lt;=_xlfn.NUMBERVALUE(Table_Query_from_MF_DSNP62[[#This Row],[CL_GL_ACCT_TO6]]))</f>
        <v>1</v>
      </c>
      <c r="IM415" s="33" t="b">
        <f>AND($A$2&gt;=_xlfn.NUMBERVALUE(Table_Query_from_MF_DSNP62[[#This Row],[CL_GL_ACCT_FR7]]),$A$2&lt;=_xlfn.NUMBERVALUE(Table_Query_from_MF_DSNP62[[#This Row],[CL_GL_ACCT_TO7]]))</f>
        <v>1</v>
      </c>
      <c r="IN415" s="33" t="b">
        <f>AND($A$2&gt;=_xlfn.NUMBERVALUE(Table_Query_from_MF_DSNP62[[#This Row],[CL_GL_ACCT_FR8]]),$A$2&lt;=_xlfn.NUMBERVALUE(Table_Query_from_MF_DSNP62[[#This Row],[CL_GL_ACCT_TO8]]))</f>
        <v>1</v>
      </c>
      <c r="IO415" s="33" t="b">
        <f>AND($A$2&gt;=_xlfn.NUMBERVALUE(Table_Query_from_MF_DSNP62[[#This Row],[CL_GL_ACCT_FR9]]),$A$2&lt;=_xlfn.NUMBERVALUE(Table_Query_from_MF_DSNP62[[#This Row],[CL_GL_ACCT_TO9]]))</f>
        <v>1</v>
      </c>
      <c r="IP415" s="33" t="b">
        <f>AND($A$2&gt;=_xlfn.NUMBERVALUE(Table_Query_from_MF_DSNP62[[#This Row],[CL_GL_ACCT_FR10]]),$A$2&lt;=_xlfn.NUMBERVALUE(Table_Query_from_MF_DSNP62[[#This Row],[CL_GL_ACCT_TO10]]))</f>
        <v>1</v>
      </c>
      <c r="IQ415" s="33" t="b">
        <f>AND($A$2&gt;=_xlfn.NUMBERVALUE(Table_Query_from_MF_DSNP62[[#This Row],[CL_GL_ACCT_FR11]]),$A$2&lt;=_xlfn.NUMBERVALUE(Table_Query_from_MF_DSNP62[[#This Row],[CL_GL_ACCT_TO11]]))</f>
        <v>1</v>
      </c>
      <c r="IR415" s="33" t="b">
        <f>AND($A$2&gt;=_xlfn.NUMBERVALUE(Table_Query_from_MF_DSNP62[[#This Row],[CL_GL_ACCT_FR12]]),$A$2&lt;=_xlfn.NUMBERVALUE(Table_Query_from_MF_DSNP62[[#This Row],[CL_GL_ACCT_TO12]]))</f>
        <v>1</v>
      </c>
      <c r="IS415" s="33" t="b">
        <f>AND($A$2&gt;=_xlfn.NUMBERVALUE(Table_Query_from_MF_DSNP62[[#This Row],[CL_GL_ACCT_FR13]]),$A$2&lt;=_xlfn.NUMBERVALUE(Table_Query_from_MF_DSNP62[[#This Row],[CL_GL_ACCT_TO13]]))</f>
        <v>1</v>
      </c>
      <c r="IT415" s="33" t="b">
        <f>AND($A$2&gt;=_xlfn.NUMBERVALUE(Table_Query_from_MF_DSNP62[[#This Row],[CL_GL_ACCT_FR14]]),$A$2&lt;=_xlfn.NUMBERVALUE(Table_Query_from_MF_DSNP62[[#This Row],[CL_GL_ACCT_TO14]]))</f>
        <v>1</v>
      </c>
      <c r="IU415" s="33" t="b">
        <f>AND($A$2&gt;=_xlfn.NUMBERVALUE(Table_Query_from_MF_DSNP62[[#This Row],[CL_GL_ACCT_FR15]]),$A$2&lt;=_xlfn.NUMBERVALUE(Table_Query_from_MF_DSNP62[[#This Row],[CL_GL_ACCT_TO15]]))</f>
        <v>1</v>
      </c>
      <c r="IV415" s="33" t="b">
        <f>AND($A$2&gt;=_xlfn.NUMBERVALUE(Table_Query_from_MF_DSNP62[[#This Row],[CL_GL_ACCT_FR16]]),$A$2&lt;=_xlfn.NUMBERVALUE(Table_Query_from_MF_DSNP62[[#This Row],[CL_GL_ACCT_TO16]]))</f>
        <v>1</v>
      </c>
      <c r="IW415" s="33" t="b">
        <f>AND($A$2&gt;=_xlfn.NUMBERVALUE(Table_Query_from_MF_DSNP62[[#This Row],[CL_GL_ACCT_FR17]]),$A$2&lt;=_xlfn.NUMBERVALUE(Table_Query_from_MF_DSNP62[[#This Row],[CL_GL_ACCT_TO17]]))</f>
        <v>1</v>
      </c>
      <c r="IX415" s="33" t="b">
        <f>AND($A$2&gt;=_xlfn.NUMBERVALUE(Table_Query_from_MF_DSNP62[[#This Row],[CL_GL_ACCT_FR18]]),$A$2&lt;=_xlfn.NUMBERVALUE(Table_Query_from_MF_DSNP62[[#This Row],[CL_GL_ACCT_TO18]]))</f>
        <v>1</v>
      </c>
      <c r="IY415" s="33" t="b">
        <f>AND($A$2&gt;=_xlfn.NUMBERVALUE(Table_Query_from_MF_DSNP62[[#This Row],[CL_GL_ACCT_FR19]]),$A$2&lt;=_xlfn.NUMBERVALUE(Table_Query_from_MF_DSNP62[[#This Row],[CL_GL_ACCT_TO19]]))</f>
        <v>1</v>
      </c>
      <c r="IZ415" s="33" t="b">
        <f>AND($A$2&gt;=_xlfn.NUMBERVALUE(Table_Query_from_MF_DSNP62[[#This Row],[CL_GL_ACCT_FR20]]),$A$2&lt;=_xlfn.NUMBERVALUE(Table_Query_from_MF_DSNP62[[#This Row],[CL_GL_ACCT_TO20]]))</f>
        <v>1</v>
      </c>
      <c r="JA415" s="33" t="b">
        <f>AND($A$2&gt;=_xlfn.NUMBERVALUE(Table_Query_from_MF_DSNP62[[#This Row],[CL_GL_ACCT_FR21]]),$A$2&lt;=_xlfn.NUMBERVALUE(Table_Query_from_MF_DSNP62[[#This Row],[CL_GL_ACCT_TO21]]))</f>
        <v>1</v>
      </c>
      <c r="JB415" s="33" t="b">
        <f>AND($A$2&gt;=_xlfn.NUMBERVALUE(Table_Query_from_MF_DSNP62[[#This Row],[CL_GL_ACCT_FR22]]),$A$2&lt;=_xlfn.NUMBERVALUE(Table_Query_from_MF_DSNP62[[#This Row],[CL_GL_ACCT_TO22]]))</f>
        <v>1</v>
      </c>
      <c r="JC415" s="33" t="b">
        <f>AND($A$2&gt;=_xlfn.NUMBERVALUE(Table_Query_from_MF_DSNP62[[#This Row],[CL_GL_ACCT_FR23]]),$A$2&lt;=_xlfn.NUMBERVALUE(Table_Query_from_MF_DSNP62[[#This Row],[CL_GL_ACCT_TO23]]))</f>
        <v>1</v>
      </c>
      <c r="JD415" s="33" t="b">
        <f>AND($A$2&gt;=_xlfn.NUMBERVALUE(Table_Query_from_MF_DSNP62[[#This Row],[CL_GL_ACCT_FR24]]),$A$2&lt;=_xlfn.NUMBERVALUE(Table_Query_from_MF_DSNP62[[#This Row],[CL_GL_ACCT_TO24]]))</f>
        <v>1</v>
      </c>
      <c r="JE415" s="33" t="b">
        <f>AND($A$2&gt;=_xlfn.NUMBERVALUE(Table_Query_from_MF_DSNP62[[#This Row],[CL_GL_ACCT_FR25]]),$A$2&lt;=_xlfn.NUMBERVALUE(Table_Query_from_MF_DSNP62[[#This Row],[CL_GL_ACCT_TO25]]))</f>
        <v>1</v>
      </c>
      <c r="JF415" s="33" t="b">
        <f>OR(Table_Query_from_MF_DSNP62[[#This Row],[PairA]:[PairO]])</f>
        <v>1</v>
      </c>
      <c r="JG415" s="33">
        <f>_xlfn.IFNA(MATCH(TRUE,Table_Query_from_MF_DSNP62[[#This Row],[PairA]:[PairO]],0),"none")</f>
        <v>6</v>
      </c>
      <c r="JH415" s="33" t="b">
        <f>AND($B$2&gt;=_xlfn.NUMBERVALUE(Table_Query_from_MF_DSNP62[[#This Row],[CL_CMP_OBJ_FR1]]),$B$2&lt;=_xlfn.NUMBERVALUE(Table_Query_from_MF_DSNP62[[#This Row],[CL_CMP_OBJ_TO1]]))</f>
        <v>0</v>
      </c>
      <c r="JI415" s="33" t="b">
        <f>AND($B$2&gt;=_xlfn.NUMBERVALUE(Table_Query_from_MF_DSNP62[[#This Row],[CL_CMP_OBJ_FR2]]),$B$2&lt;=_xlfn.NUMBERVALUE(Table_Query_from_MF_DSNP62[[#This Row],[CL_CMP_OBJ_TO2]]))</f>
        <v>0</v>
      </c>
      <c r="JJ415" s="33" t="b">
        <f>AND($B$2&gt;=_xlfn.NUMBERVALUE(Table_Query_from_MF_DSNP62[[#This Row],[CL_CMP_OBJ_FR3]]),$B$2&lt;=_xlfn.NUMBERVALUE(Table_Query_from_MF_DSNP62[[#This Row],[CL_CMP_OBJ_TO3]]))</f>
        <v>0</v>
      </c>
      <c r="JK415" s="33" t="b">
        <f>AND($B$2&gt;=_xlfn.NUMBERVALUE(Table_Query_from_MF_DSNP62[[#This Row],[CL_CMP_OBJ_FR4]]),$B$2&lt;=_xlfn.NUMBERVALUE(Table_Query_from_MF_DSNP62[[#This Row],[CL_CMP_OBJ_TO4]]))</f>
        <v>0</v>
      </c>
      <c r="JL415" s="33" t="b">
        <f>AND($B$2&gt;=_xlfn.NUMBERVALUE(Table_Query_from_MF_DSNP62[[#This Row],[CL_CMP_OBJ_FR5]]),$B$2&lt;=_xlfn.NUMBERVALUE(Table_Query_from_MF_DSNP62[[#This Row],[CL_CMP_OBJ_TO5]]))</f>
        <v>0</v>
      </c>
      <c r="JM415" s="33" t="b">
        <f>AND($B$2&gt;=_xlfn.NUMBERVALUE(Table_Query_from_MF_DSNP62[[#This Row],[CL_CMP_OBJ_FR6]]),$B$2&lt;=_xlfn.NUMBERVALUE(Table_Query_from_MF_DSNP62[[#This Row],[CL_CMP_OBJ_TO6]]))</f>
        <v>1</v>
      </c>
      <c r="JN415" s="33" t="b">
        <f>AND($B$2&gt;=_xlfn.NUMBERVALUE(Table_Query_from_MF_DSNP62[[#This Row],[CL_CMP_OBJ_FR7]]),$B$2&lt;=_xlfn.NUMBERVALUE(Table_Query_from_MF_DSNP62[[#This Row],[CL_CMP_OBJ_TO7]]))</f>
        <v>1</v>
      </c>
      <c r="JO415" s="33" t="b">
        <f>AND($B$2&gt;=_xlfn.NUMBERVALUE(Table_Query_from_MF_DSNP62[[#This Row],[CL_CMP_OBJ_FR8]]),$B$2&lt;=_xlfn.NUMBERVALUE(Table_Query_from_MF_DSNP62[[#This Row],[CL_CMP_OBJ_TO8]]))</f>
        <v>1</v>
      </c>
      <c r="JP415" s="33" t="b">
        <f>AND($B$2&gt;=_xlfn.NUMBERVALUE(Table_Query_from_MF_DSNP62[[#This Row],[CL_CMP_OBJ_FR9]]),$B$2&lt;=_xlfn.NUMBERVALUE(Table_Query_from_MF_DSNP62[[#This Row],[CL_CMP_OBJ_TO9]]))</f>
        <v>1</v>
      </c>
      <c r="JQ415" s="33" t="b">
        <f>AND($B$2&gt;=_xlfn.NUMBERVALUE(Table_Query_from_MF_DSNP62[[#This Row],[CL_CMP_OBJ_FR10]]),$B$2&lt;=_xlfn.NUMBERVALUE(Table_Query_from_MF_DSNP62[[#This Row],[CL_CMP_OBJ_TO10]]))</f>
        <v>1</v>
      </c>
      <c r="JR415" s="33" t="b">
        <f>AND($B$2&gt;=_xlfn.NUMBERVALUE(Table_Query_from_MF_DSNP62[[#This Row],[CL_CMP_OBJ_FR11]]),$B$2&lt;=_xlfn.NUMBERVALUE(Table_Query_from_MF_DSNP62[[#This Row],[CL_CMP_OBJ_TO11]]))</f>
        <v>1</v>
      </c>
      <c r="JS415" s="33" t="b">
        <f>AND($B$2&gt;=_xlfn.NUMBERVALUE(Table_Query_from_MF_DSNP62[[#This Row],[CL_CMP_OBJ_FR12]]),$B$2&lt;=_xlfn.NUMBERVALUE(Table_Query_from_MF_DSNP62[[#This Row],[CL_CMP_OBJ_TO12]]))</f>
        <v>1</v>
      </c>
      <c r="JT415" s="33" t="b">
        <f>AND($B$2&gt;=_xlfn.NUMBERVALUE(Table_Query_from_MF_DSNP62[[#This Row],[CL_CMP_OBJ_FR13]]),$B$2&lt;=_xlfn.NUMBERVALUE(Table_Query_from_MF_DSNP62[[#This Row],[CL_CMP_OBJ_TO13]]))</f>
        <v>1</v>
      </c>
      <c r="JU415" s="33" t="b">
        <f>AND($B$2&gt;=_xlfn.NUMBERVALUE(Table_Query_from_MF_DSNP62[[#This Row],[CL_CMP_OBJ_FR14]]),$B$2&lt;=_xlfn.NUMBERVALUE(Table_Query_from_MF_DSNP62[[#This Row],[CL_CMP_OBJ_TO14]]))</f>
        <v>1</v>
      </c>
      <c r="JV415" s="33" t="b">
        <f>AND($B$2&gt;=_xlfn.NUMBERVALUE(Table_Query_from_MF_DSNP62[[#This Row],[CL_CMP_OBJ_FR15]]),$B$2&lt;=_xlfn.NUMBERVALUE(Table_Query_from_MF_DSNP62[[#This Row],[CL_CMP_OBJ_TO15]]))</f>
        <v>1</v>
      </c>
    </row>
    <row r="416" spans="1:282" x14ac:dyDescent="0.25">
      <c r="A416" t="b">
        <f>OR(,Table_Query_from_MF_DSNP62[[#This Row],[Desired GL included as "hard-coded" GL?]],Table_Query_from_MF_DSNP62[[#This Row],[Desired GL included as "Open GL"?]])</f>
        <v>1</v>
      </c>
      <c r="B416" t="b">
        <f>Table_Query_from_MF_DSNP62[[#This Row],[Desired CObj included as "Open CObj"?]]</f>
        <v>1</v>
      </c>
      <c r="C416" t="s">
        <v>2045</v>
      </c>
      <c r="D416" t="s">
        <v>2046</v>
      </c>
      <c r="E416" t="s">
        <v>15</v>
      </c>
      <c r="F416" s="24" t="s">
        <v>444</v>
      </c>
      <c r="G416" t="s">
        <v>350</v>
      </c>
      <c r="H416" s="24" t="s">
        <v>444</v>
      </c>
      <c r="I416" t="s">
        <v>444</v>
      </c>
      <c r="J416" s="24" t="s">
        <v>444</v>
      </c>
      <c r="K416" t="s">
        <v>444</v>
      </c>
      <c r="L416" s="24" t="s">
        <v>444</v>
      </c>
      <c r="M416" t="s">
        <v>444</v>
      </c>
      <c r="N416" t="s">
        <v>444</v>
      </c>
      <c r="O416" t="s">
        <v>444</v>
      </c>
      <c r="P416" t="s">
        <v>444</v>
      </c>
      <c r="Q416" t="s">
        <v>15</v>
      </c>
      <c r="R416" t="s">
        <v>444</v>
      </c>
      <c r="S416" t="s">
        <v>442</v>
      </c>
      <c r="T416" t="s">
        <v>447</v>
      </c>
      <c r="U416" t="s">
        <v>444</v>
      </c>
      <c r="V416" t="s">
        <v>444</v>
      </c>
      <c r="W416" t="s">
        <v>442</v>
      </c>
      <c r="X416" t="s">
        <v>442</v>
      </c>
      <c r="Y416" t="s">
        <v>444</v>
      </c>
      <c r="Z416" t="s">
        <v>442</v>
      </c>
      <c r="AA416" t="s">
        <v>442</v>
      </c>
      <c r="AB416" t="s">
        <v>442</v>
      </c>
      <c r="AC416" t="s">
        <v>444</v>
      </c>
      <c r="AD416" t="s">
        <v>442</v>
      </c>
      <c r="AE416" t="s">
        <v>442</v>
      </c>
      <c r="AF416" t="s">
        <v>442</v>
      </c>
      <c r="AG416" t="s">
        <v>442</v>
      </c>
      <c r="AH416" t="s">
        <v>444</v>
      </c>
      <c r="AI416" t="s">
        <v>447</v>
      </c>
      <c r="AJ416" t="s">
        <v>15</v>
      </c>
      <c r="AK416" t="s">
        <v>444</v>
      </c>
      <c r="AL416" t="s">
        <v>444</v>
      </c>
      <c r="AM416" t="s">
        <v>444</v>
      </c>
      <c r="AN416" t="s">
        <v>444</v>
      </c>
      <c r="AO416" t="s">
        <v>444</v>
      </c>
      <c r="AP416" t="s">
        <v>442</v>
      </c>
      <c r="AQ416" t="s">
        <v>1440</v>
      </c>
      <c r="AR416" t="s">
        <v>1451</v>
      </c>
      <c r="AS416" t="s">
        <v>162</v>
      </c>
      <c r="AT416" t="s">
        <v>10</v>
      </c>
      <c r="AU416" t="s">
        <v>444</v>
      </c>
      <c r="AV416" t="s">
        <v>442</v>
      </c>
      <c r="AW416" t="s">
        <v>444</v>
      </c>
      <c r="AX416" t="s">
        <v>444</v>
      </c>
      <c r="AY416" t="s">
        <v>444</v>
      </c>
      <c r="AZ416" t="s">
        <v>444</v>
      </c>
      <c r="BA416" t="s">
        <v>444</v>
      </c>
      <c r="BB416" t="s">
        <v>444</v>
      </c>
      <c r="BC416" t="s">
        <v>444</v>
      </c>
      <c r="BD416" t="s">
        <v>1359</v>
      </c>
      <c r="BE416" t="s">
        <v>444</v>
      </c>
      <c r="BF416" t="s">
        <v>1360</v>
      </c>
      <c r="BG416" t="s">
        <v>444</v>
      </c>
      <c r="BH416" t="s">
        <v>444</v>
      </c>
      <c r="BI416" t="s">
        <v>444</v>
      </c>
      <c r="BJ416" t="s">
        <v>444</v>
      </c>
      <c r="BK416" t="s">
        <v>444</v>
      </c>
      <c r="BL416" t="s">
        <v>444</v>
      </c>
      <c r="BM416" t="s">
        <v>444</v>
      </c>
      <c r="BN416" t="s">
        <v>444</v>
      </c>
      <c r="BO416" t="s">
        <v>444</v>
      </c>
      <c r="BP416" t="s">
        <v>444</v>
      </c>
      <c r="BQ416" t="s">
        <v>444</v>
      </c>
      <c r="BR416" t="s">
        <v>444</v>
      </c>
      <c r="BS416" t="s">
        <v>444</v>
      </c>
      <c r="BT416" t="s">
        <v>444</v>
      </c>
      <c r="BU416" t="s">
        <v>444</v>
      </c>
      <c r="BV416" t="s">
        <v>444</v>
      </c>
      <c r="BW416" t="s">
        <v>444</v>
      </c>
      <c r="BX416" t="s">
        <v>444</v>
      </c>
      <c r="BY416" t="s">
        <v>444</v>
      </c>
      <c r="BZ416" t="s">
        <v>444</v>
      </c>
      <c r="CA416" t="s">
        <v>444</v>
      </c>
      <c r="CB416" t="s">
        <v>444</v>
      </c>
      <c r="CC416" t="s">
        <v>444</v>
      </c>
      <c r="CD416" t="s">
        <v>444</v>
      </c>
      <c r="CE416" t="s">
        <v>444</v>
      </c>
      <c r="CF416" t="s">
        <v>444</v>
      </c>
      <c r="CG416" t="s">
        <v>444</v>
      </c>
      <c r="CH416" t="s">
        <v>444</v>
      </c>
      <c r="CI416" t="s">
        <v>444</v>
      </c>
      <c r="CJ416" t="s">
        <v>444</v>
      </c>
      <c r="CK416" t="s">
        <v>444</v>
      </c>
      <c r="CL416" t="s">
        <v>444</v>
      </c>
      <c r="CM416" t="s">
        <v>444</v>
      </c>
      <c r="CN416" t="s">
        <v>444</v>
      </c>
      <c r="CO416" t="s">
        <v>444</v>
      </c>
      <c r="CP416" t="s">
        <v>444</v>
      </c>
      <c r="CQ416" t="s">
        <v>444</v>
      </c>
      <c r="CR416" t="s">
        <v>444</v>
      </c>
      <c r="CS416" t="s">
        <v>444</v>
      </c>
      <c r="CT416" t="s">
        <v>444</v>
      </c>
      <c r="CU416" t="s">
        <v>7</v>
      </c>
      <c r="CV416" t="s">
        <v>2741</v>
      </c>
      <c r="CW416" t="s">
        <v>2736</v>
      </c>
      <c r="CX416" t="s">
        <v>2758</v>
      </c>
      <c r="CY416" t="s">
        <v>1472</v>
      </c>
      <c r="CZ416" t="s">
        <v>1473</v>
      </c>
      <c r="DA416" t="s">
        <v>444</v>
      </c>
      <c r="DB416" t="s">
        <v>444</v>
      </c>
      <c r="DC416" t="s">
        <v>444</v>
      </c>
      <c r="DD416" t="s">
        <v>444</v>
      </c>
      <c r="DE416" t="s">
        <v>444</v>
      </c>
      <c r="DF416" t="s">
        <v>444</v>
      </c>
      <c r="DG416" t="s">
        <v>444</v>
      </c>
      <c r="DH416" t="s">
        <v>444</v>
      </c>
      <c r="DI416" t="s">
        <v>282</v>
      </c>
      <c r="DJ416" t="s">
        <v>1440</v>
      </c>
      <c r="DK416" t="s">
        <v>1451</v>
      </c>
      <c r="DL416" t="s">
        <v>444</v>
      </c>
      <c r="DM416" t="s">
        <v>444</v>
      </c>
      <c r="DN416" t="s">
        <v>444</v>
      </c>
      <c r="DO416" t="s">
        <v>444</v>
      </c>
      <c r="DP416" t="s">
        <v>444</v>
      </c>
      <c r="DQ416" t="s">
        <v>444</v>
      </c>
      <c r="DR416" t="s">
        <v>444</v>
      </c>
      <c r="DS416" t="s">
        <v>15</v>
      </c>
      <c r="DT416" s="24" t="s">
        <v>69</v>
      </c>
      <c r="DU416" s="24" t="s">
        <v>84</v>
      </c>
      <c r="DV416" t="s">
        <v>444</v>
      </c>
      <c r="DW416" t="s">
        <v>444</v>
      </c>
      <c r="DX416" s="24" t="s">
        <v>444</v>
      </c>
      <c r="DY416" s="24" t="s">
        <v>444</v>
      </c>
      <c r="DZ416" t="s">
        <v>444</v>
      </c>
      <c r="EA416" t="s">
        <v>444</v>
      </c>
      <c r="EB416" s="24" t="s">
        <v>444</v>
      </c>
      <c r="EC416" s="24" t="s">
        <v>444</v>
      </c>
      <c r="ED416" t="s">
        <v>444</v>
      </c>
      <c r="EE416" t="s">
        <v>444</v>
      </c>
      <c r="EF416" s="24" t="s">
        <v>444</v>
      </c>
      <c r="EG416" s="24" t="s">
        <v>444</v>
      </c>
      <c r="EH416" t="s">
        <v>444</v>
      </c>
      <c r="EI416" t="s">
        <v>444</v>
      </c>
      <c r="EJ416" s="24" t="s">
        <v>444</v>
      </c>
      <c r="EK416" s="24" t="s">
        <v>444</v>
      </c>
      <c r="EL416" t="s">
        <v>444</v>
      </c>
      <c r="EM416" t="s">
        <v>444</v>
      </c>
      <c r="EN416" s="24" t="s">
        <v>444</v>
      </c>
      <c r="EO416" s="24" t="s">
        <v>444</v>
      </c>
      <c r="EP416" t="s">
        <v>444</v>
      </c>
      <c r="EQ416" t="s">
        <v>444</v>
      </c>
      <c r="ER416" s="24" t="s">
        <v>444</v>
      </c>
      <c r="ES416" s="24" t="s">
        <v>444</v>
      </c>
      <c r="ET416" t="s">
        <v>444</v>
      </c>
      <c r="EU416" t="s">
        <v>444</v>
      </c>
      <c r="EV416" s="24" t="s">
        <v>444</v>
      </c>
      <c r="EW416" s="24" t="s">
        <v>444</v>
      </c>
      <c r="EX416" t="s">
        <v>444</v>
      </c>
      <c r="EY416" t="s">
        <v>444</v>
      </c>
      <c r="EZ416" s="24" t="s">
        <v>444</v>
      </c>
      <c r="FA416" s="24" t="s">
        <v>444</v>
      </c>
      <c r="FB416" t="s">
        <v>444</v>
      </c>
      <c r="FC416" t="s">
        <v>444</v>
      </c>
      <c r="FD416" s="24" t="s">
        <v>444</v>
      </c>
      <c r="FE416" s="24" t="s">
        <v>444</v>
      </c>
      <c r="FF416" t="s">
        <v>444</v>
      </c>
      <c r="FG416" t="s">
        <v>444</v>
      </c>
      <c r="FH416" s="24" t="s">
        <v>444</v>
      </c>
      <c r="FI416" s="24" t="s">
        <v>444</v>
      </c>
      <c r="FJ416" t="s">
        <v>444</v>
      </c>
      <c r="FK416" t="s">
        <v>444</v>
      </c>
      <c r="FL416" s="24" t="s">
        <v>444</v>
      </c>
      <c r="FM416" s="24" t="s">
        <v>444</v>
      </c>
      <c r="FN416" t="s">
        <v>444</v>
      </c>
      <c r="FO416" t="s">
        <v>444</v>
      </c>
      <c r="FP416" s="24" t="s">
        <v>444</v>
      </c>
      <c r="FQ416" s="24" t="s">
        <v>444</v>
      </c>
      <c r="FR416" t="s">
        <v>444</v>
      </c>
      <c r="FS416" t="s">
        <v>444</v>
      </c>
      <c r="FT416" s="24" t="s">
        <v>444</v>
      </c>
      <c r="FU416" s="24" t="s">
        <v>444</v>
      </c>
      <c r="FV416" t="s">
        <v>444</v>
      </c>
      <c r="FW416" t="s">
        <v>444</v>
      </c>
      <c r="FX416" s="24" t="s">
        <v>444</v>
      </c>
      <c r="FY416" s="24" t="s">
        <v>444</v>
      </c>
      <c r="FZ416" t="s">
        <v>444</v>
      </c>
      <c r="GA416" t="s">
        <v>444</v>
      </c>
      <c r="GB416" s="24" t="s">
        <v>444</v>
      </c>
      <c r="GC416" s="24" t="s">
        <v>444</v>
      </c>
      <c r="GD416" t="s">
        <v>444</v>
      </c>
      <c r="GE416" t="s">
        <v>444</v>
      </c>
      <c r="GF416" s="24" t="s">
        <v>444</v>
      </c>
      <c r="GG416" s="24" t="s">
        <v>444</v>
      </c>
      <c r="GH416" t="s">
        <v>444</v>
      </c>
      <c r="GI416" s="24" t="s">
        <v>444</v>
      </c>
      <c r="GJ416" s="24" t="s">
        <v>444</v>
      </c>
      <c r="GK416" t="s">
        <v>444</v>
      </c>
      <c r="GL416" t="s">
        <v>444</v>
      </c>
      <c r="GM416" s="24" t="s">
        <v>444</v>
      </c>
      <c r="GN416" s="24" t="s">
        <v>444</v>
      </c>
      <c r="GO416" t="s">
        <v>444</v>
      </c>
      <c r="GP416" t="s">
        <v>444</v>
      </c>
      <c r="GQ416" s="24" t="s">
        <v>444</v>
      </c>
      <c r="GR416" s="24" t="s">
        <v>444</v>
      </c>
      <c r="GS416" t="s">
        <v>444</v>
      </c>
      <c r="GT416" t="s">
        <v>444</v>
      </c>
      <c r="GU416" s="24" t="s">
        <v>444</v>
      </c>
      <c r="GV416" s="24" t="s">
        <v>444</v>
      </c>
      <c r="GW416" t="s">
        <v>444</v>
      </c>
      <c r="GX416" t="s">
        <v>444</v>
      </c>
      <c r="GY416" s="24" t="s">
        <v>444</v>
      </c>
      <c r="GZ416" s="24" t="s">
        <v>444</v>
      </c>
      <c r="HA416" t="s">
        <v>444</v>
      </c>
      <c r="HB416" t="s">
        <v>444</v>
      </c>
      <c r="HC416" s="24" t="s">
        <v>444</v>
      </c>
      <c r="HD416" s="24" t="s">
        <v>444</v>
      </c>
      <c r="HE416" t="s">
        <v>444</v>
      </c>
      <c r="HF416" t="s">
        <v>444</v>
      </c>
      <c r="HG416" s="24" t="s">
        <v>444</v>
      </c>
      <c r="HH416" s="24" t="s">
        <v>444</v>
      </c>
      <c r="HI416" t="s">
        <v>444</v>
      </c>
      <c r="HJ416" t="s">
        <v>444</v>
      </c>
      <c r="HK416" s="24" t="s">
        <v>444</v>
      </c>
      <c r="HL416" s="24" t="s">
        <v>444</v>
      </c>
      <c r="HM416" t="s">
        <v>444</v>
      </c>
      <c r="HN416" t="s">
        <v>444</v>
      </c>
      <c r="HO416" s="24" t="s">
        <v>444</v>
      </c>
      <c r="HP416" s="24" t="s">
        <v>444</v>
      </c>
      <c r="HQ416" t="s">
        <v>444</v>
      </c>
      <c r="HR416" t="s">
        <v>444</v>
      </c>
      <c r="HS416" s="24" t="s">
        <v>444</v>
      </c>
      <c r="HT416" s="24" t="s">
        <v>444</v>
      </c>
      <c r="HU416" t="s">
        <v>444</v>
      </c>
      <c r="HV416" t="s">
        <v>444</v>
      </c>
      <c r="HW416" s="24" t="s">
        <v>444</v>
      </c>
      <c r="HX416" s="24" t="s">
        <v>444</v>
      </c>
      <c r="HY416" t="s">
        <v>444</v>
      </c>
      <c r="HZ416" t="s">
        <v>444</v>
      </c>
      <c r="IA416" t="s">
        <v>2741</v>
      </c>
      <c r="IB416" t="s">
        <v>2736</v>
      </c>
      <c r="IC416" t="s">
        <v>2758</v>
      </c>
      <c r="ID416" s="33" t="b" cm="1">
        <f t="array" ref="ID416">_xlfn.IFNA(MATCH($A$2,_xlfn.NUMBERVALUE(Table_Query_from_MF_DSNP62[[#This Row],[CL_GLACCT_DR1]:[CL_GLACCT_CR4]]),0),0)&gt;=1</f>
        <v>1</v>
      </c>
      <c r="IE416" s="33" t="b">
        <f>OR(Table_Query_from_MF_DSNP62[[#This Row],[Pair1]:[Pair25]])</f>
        <v>1</v>
      </c>
      <c r="IF416" s="33">
        <f>_xlfn.IFNA(MATCH(TRUE,Table_Query_from_MF_DSNP62[[#This Row],[Pair1]:[Pair25]],0),"none")</f>
        <v>2</v>
      </c>
      <c r="IG416" s="33" t="b">
        <f>AND($A$2&gt;=_xlfn.NUMBERVALUE(Table_Query_from_MF_DSNP62[[#This Row],[CL_GL_ACCT_FR1]]),$A$2&lt;=_xlfn.NUMBERVALUE(Table_Query_from_MF_DSNP62[[#This Row],[CL_GL_ACCT_TO1]]))</f>
        <v>0</v>
      </c>
      <c r="IH416" s="33" t="b">
        <f>AND($A$2&gt;=_xlfn.NUMBERVALUE(Table_Query_from_MF_DSNP62[[#This Row],[CL_GL_ACCT_FR2]]),$A$2&lt;=_xlfn.NUMBERVALUE(Table_Query_from_MF_DSNP62[[#This Row],[CL_GL_ACCT_TO2]]))</f>
        <v>1</v>
      </c>
      <c r="II416" s="33" t="b">
        <f>AND($A$2&gt;=_xlfn.NUMBERVALUE(Table_Query_from_MF_DSNP62[[#This Row],[CL_GL_ACCT_FR3]]),$A$2&lt;=_xlfn.NUMBERVALUE(Table_Query_from_MF_DSNP62[[#This Row],[CL_GL_ACCT_TO3]]))</f>
        <v>1</v>
      </c>
      <c r="IJ416" s="33" t="b">
        <f>AND($A$2&gt;=_xlfn.NUMBERVALUE(Table_Query_from_MF_DSNP62[[#This Row],[CL_GL_ACCT_FR4]]),$A$2&lt;=_xlfn.NUMBERVALUE(Table_Query_from_MF_DSNP62[[#This Row],[CL_GL_ACCT_TO4]]))</f>
        <v>1</v>
      </c>
      <c r="IK416" s="33" t="b">
        <f>AND($A$2&gt;=_xlfn.NUMBERVALUE(Table_Query_from_MF_DSNP62[[#This Row],[CL_GL_ACCT_FR5]]),$A$2&lt;=_xlfn.NUMBERVALUE(Table_Query_from_MF_DSNP62[[#This Row],[CL_GL_ACCT_TO5]]))</f>
        <v>1</v>
      </c>
      <c r="IL416" s="33" t="b">
        <f>AND($A$2&gt;=_xlfn.NUMBERVALUE(Table_Query_from_MF_DSNP62[[#This Row],[CL_GL_ACCT_FR6]]),$A$2&lt;=_xlfn.NUMBERVALUE(Table_Query_from_MF_DSNP62[[#This Row],[CL_GL_ACCT_TO6]]))</f>
        <v>1</v>
      </c>
      <c r="IM416" s="33" t="b">
        <f>AND($A$2&gt;=_xlfn.NUMBERVALUE(Table_Query_from_MF_DSNP62[[#This Row],[CL_GL_ACCT_FR7]]),$A$2&lt;=_xlfn.NUMBERVALUE(Table_Query_from_MF_DSNP62[[#This Row],[CL_GL_ACCT_TO7]]))</f>
        <v>1</v>
      </c>
      <c r="IN416" s="33" t="b">
        <f>AND($A$2&gt;=_xlfn.NUMBERVALUE(Table_Query_from_MF_DSNP62[[#This Row],[CL_GL_ACCT_FR8]]),$A$2&lt;=_xlfn.NUMBERVALUE(Table_Query_from_MF_DSNP62[[#This Row],[CL_GL_ACCT_TO8]]))</f>
        <v>1</v>
      </c>
      <c r="IO416" s="33" t="b">
        <f>AND($A$2&gt;=_xlfn.NUMBERVALUE(Table_Query_from_MF_DSNP62[[#This Row],[CL_GL_ACCT_FR9]]),$A$2&lt;=_xlfn.NUMBERVALUE(Table_Query_from_MF_DSNP62[[#This Row],[CL_GL_ACCT_TO9]]))</f>
        <v>1</v>
      </c>
      <c r="IP416" s="33" t="b">
        <f>AND($A$2&gt;=_xlfn.NUMBERVALUE(Table_Query_from_MF_DSNP62[[#This Row],[CL_GL_ACCT_FR10]]),$A$2&lt;=_xlfn.NUMBERVALUE(Table_Query_from_MF_DSNP62[[#This Row],[CL_GL_ACCT_TO10]]))</f>
        <v>1</v>
      </c>
      <c r="IQ416" s="33" t="b">
        <f>AND($A$2&gt;=_xlfn.NUMBERVALUE(Table_Query_from_MF_DSNP62[[#This Row],[CL_GL_ACCT_FR11]]),$A$2&lt;=_xlfn.NUMBERVALUE(Table_Query_from_MF_DSNP62[[#This Row],[CL_GL_ACCT_TO11]]))</f>
        <v>1</v>
      </c>
      <c r="IR416" s="33" t="b">
        <f>AND($A$2&gt;=_xlfn.NUMBERVALUE(Table_Query_from_MF_DSNP62[[#This Row],[CL_GL_ACCT_FR12]]),$A$2&lt;=_xlfn.NUMBERVALUE(Table_Query_from_MF_DSNP62[[#This Row],[CL_GL_ACCT_TO12]]))</f>
        <v>1</v>
      </c>
      <c r="IS416" s="33" t="b">
        <f>AND($A$2&gt;=_xlfn.NUMBERVALUE(Table_Query_from_MF_DSNP62[[#This Row],[CL_GL_ACCT_FR13]]),$A$2&lt;=_xlfn.NUMBERVALUE(Table_Query_from_MF_DSNP62[[#This Row],[CL_GL_ACCT_TO13]]))</f>
        <v>1</v>
      </c>
      <c r="IT416" s="33" t="b">
        <f>AND($A$2&gt;=_xlfn.NUMBERVALUE(Table_Query_from_MF_DSNP62[[#This Row],[CL_GL_ACCT_FR14]]),$A$2&lt;=_xlfn.NUMBERVALUE(Table_Query_from_MF_DSNP62[[#This Row],[CL_GL_ACCT_TO14]]))</f>
        <v>1</v>
      </c>
      <c r="IU416" s="33" t="b">
        <f>AND($A$2&gt;=_xlfn.NUMBERVALUE(Table_Query_from_MF_DSNP62[[#This Row],[CL_GL_ACCT_FR15]]),$A$2&lt;=_xlfn.NUMBERVALUE(Table_Query_from_MF_DSNP62[[#This Row],[CL_GL_ACCT_TO15]]))</f>
        <v>1</v>
      </c>
      <c r="IV416" s="33" t="b">
        <f>AND($A$2&gt;=_xlfn.NUMBERVALUE(Table_Query_from_MF_DSNP62[[#This Row],[CL_GL_ACCT_FR16]]),$A$2&lt;=_xlfn.NUMBERVALUE(Table_Query_from_MF_DSNP62[[#This Row],[CL_GL_ACCT_TO16]]))</f>
        <v>1</v>
      </c>
      <c r="IW416" s="33" t="b">
        <f>AND($A$2&gt;=_xlfn.NUMBERVALUE(Table_Query_from_MF_DSNP62[[#This Row],[CL_GL_ACCT_FR17]]),$A$2&lt;=_xlfn.NUMBERVALUE(Table_Query_from_MF_DSNP62[[#This Row],[CL_GL_ACCT_TO17]]))</f>
        <v>1</v>
      </c>
      <c r="IX416" s="33" t="b">
        <f>AND($A$2&gt;=_xlfn.NUMBERVALUE(Table_Query_from_MF_DSNP62[[#This Row],[CL_GL_ACCT_FR18]]),$A$2&lt;=_xlfn.NUMBERVALUE(Table_Query_from_MF_DSNP62[[#This Row],[CL_GL_ACCT_TO18]]))</f>
        <v>1</v>
      </c>
      <c r="IY416" s="33" t="b">
        <f>AND($A$2&gt;=_xlfn.NUMBERVALUE(Table_Query_from_MF_DSNP62[[#This Row],[CL_GL_ACCT_FR19]]),$A$2&lt;=_xlfn.NUMBERVALUE(Table_Query_from_MF_DSNP62[[#This Row],[CL_GL_ACCT_TO19]]))</f>
        <v>1</v>
      </c>
      <c r="IZ416" s="33" t="b">
        <f>AND($A$2&gt;=_xlfn.NUMBERVALUE(Table_Query_from_MF_DSNP62[[#This Row],[CL_GL_ACCT_FR20]]),$A$2&lt;=_xlfn.NUMBERVALUE(Table_Query_from_MF_DSNP62[[#This Row],[CL_GL_ACCT_TO20]]))</f>
        <v>1</v>
      </c>
      <c r="JA416" s="33" t="b">
        <f>AND($A$2&gt;=_xlfn.NUMBERVALUE(Table_Query_from_MF_DSNP62[[#This Row],[CL_GL_ACCT_FR21]]),$A$2&lt;=_xlfn.NUMBERVALUE(Table_Query_from_MF_DSNP62[[#This Row],[CL_GL_ACCT_TO21]]))</f>
        <v>1</v>
      </c>
      <c r="JB416" s="33" t="b">
        <f>AND($A$2&gt;=_xlfn.NUMBERVALUE(Table_Query_from_MF_DSNP62[[#This Row],[CL_GL_ACCT_FR22]]),$A$2&lt;=_xlfn.NUMBERVALUE(Table_Query_from_MF_DSNP62[[#This Row],[CL_GL_ACCT_TO22]]))</f>
        <v>1</v>
      </c>
      <c r="JC416" s="33" t="b">
        <f>AND($A$2&gt;=_xlfn.NUMBERVALUE(Table_Query_from_MF_DSNP62[[#This Row],[CL_GL_ACCT_FR23]]),$A$2&lt;=_xlfn.NUMBERVALUE(Table_Query_from_MF_DSNP62[[#This Row],[CL_GL_ACCT_TO23]]))</f>
        <v>1</v>
      </c>
      <c r="JD416" s="33" t="b">
        <f>AND($A$2&gt;=_xlfn.NUMBERVALUE(Table_Query_from_MF_DSNP62[[#This Row],[CL_GL_ACCT_FR24]]),$A$2&lt;=_xlfn.NUMBERVALUE(Table_Query_from_MF_DSNP62[[#This Row],[CL_GL_ACCT_TO24]]))</f>
        <v>1</v>
      </c>
      <c r="JE416" s="33" t="b">
        <f>AND($A$2&gt;=_xlfn.NUMBERVALUE(Table_Query_from_MF_DSNP62[[#This Row],[CL_GL_ACCT_FR25]]),$A$2&lt;=_xlfn.NUMBERVALUE(Table_Query_from_MF_DSNP62[[#This Row],[CL_GL_ACCT_TO25]]))</f>
        <v>1</v>
      </c>
      <c r="JF416" s="33" t="b">
        <f>OR(Table_Query_from_MF_DSNP62[[#This Row],[PairA]:[PairO]])</f>
        <v>1</v>
      </c>
      <c r="JG416" s="33">
        <f>_xlfn.IFNA(MATCH(TRUE,Table_Query_from_MF_DSNP62[[#This Row],[PairA]:[PairO]],0),"none")</f>
        <v>1</v>
      </c>
      <c r="JH416" s="33" t="b">
        <f>AND($B$2&gt;=_xlfn.NUMBERVALUE(Table_Query_from_MF_DSNP62[[#This Row],[CL_CMP_OBJ_FR1]]),$B$2&lt;=_xlfn.NUMBERVALUE(Table_Query_from_MF_DSNP62[[#This Row],[CL_CMP_OBJ_TO1]]))</f>
        <v>1</v>
      </c>
      <c r="JI416" s="33" t="b">
        <f>AND($B$2&gt;=_xlfn.NUMBERVALUE(Table_Query_from_MF_DSNP62[[#This Row],[CL_CMP_OBJ_FR2]]),$B$2&lt;=_xlfn.NUMBERVALUE(Table_Query_from_MF_DSNP62[[#This Row],[CL_CMP_OBJ_TO2]]))</f>
        <v>1</v>
      </c>
      <c r="JJ416" s="33" t="b">
        <f>AND($B$2&gt;=_xlfn.NUMBERVALUE(Table_Query_from_MF_DSNP62[[#This Row],[CL_CMP_OBJ_FR3]]),$B$2&lt;=_xlfn.NUMBERVALUE(Table_Query_from_MF_DSNP62[[#This Row],[CL_CMP_OBJ_TO3]]))</f>
        <v>1</v>
      </c>
      <c r="JK416" s="33" t="b">
        <f>AND($B$2&gt;=_xlfn.NUMBERVALUE(Table_Query_from_MF_DSNP62[[#This Row],[CL_CMP_OBJ_FR4]]),$B$2&lt;=_xlfn.NUMBERVALUE(Table_Query_from_MF_DSNP62[[#This Row],[CL_CMP_OBJ_TO4]]))</f>
        <v>1</v>
      </c>
      <c r="JL416" s="33" t="b">
        <f>AND($B$2&gt;=_xlfn.NUMBERVALUE(Table_Query_from_MF_DSNP62[[#This Row],[CL_CMP_OBJ_FR5]]),$B$2&lt;=_xlfn.NUMBERVALUE(Table_Query_from_MF_DSNP62[[#This Row],[CL_CMP_OBJ_TO5]]))</f>
        <v>1</v>
      </c>
      <c r="JM416" s="33" t="b">
        <f>AND($B$2&gt;=_xlfn.NUMBERVALUE(Table_Query_from_MF_DSNP62[[#This Row],[CL_CMP_OBJ_FR6]]),$B$2&lt;=_xlfn.NUMBERVALUE(Table_Query_from_MF_DSNP62[[#This Row],[CL_CMP_OBJ_TO6]]))</f>
        <v>1</v>
      </c>
      <c r="JN416" s="33" t="b">
        <f>AND($B$2&gt;=_xlfn.NUMBERVALUE(Table_Query_from_MF_DSNP62[[#This Row],[CL_CMP_OBJ_FR7]]),$B$2&lt;=_xlfn.NUMBERVALUE(Table_Query_from_MF_DSNP62[[#This Row],[CL_CMP_OBJ_TO7]]))</f>
        <v>1</v>
      </c>
      <c r="JO416" s="33" t="b">
        <f>AND($B$2&gt;=_xlfn.NUMBERVALUE(Table_Query_from_MF_DSNP62[[#This Row],[CL_CMP_OBJ_FR8]]),$B$2&lt;=_xlfn.NUMBERVALUE(Table_Query_from_MF_DSNP62[[#This Row],[CL_CMP_OBJ_TO8]]))</f>
        <v>1</v>
      </c>
      <c r="JP416" s="33" t="b">
        <f>AND($B$2&gt;=_xlfn.NUMBERVALUE(Table_Query_from_MF_DSNP62[[#This Row],[CL_CMP_OBJ_FR9]]),$B$2&lt;=_xlfn.NUMBERVALUE(Table_Query_from_MF_DSNP62[[#This Row],[CL_CMP_OBJ_TO9]]))</f>
        <v>1</v>
      </c>
      <c r="JQ416" s="33" t="b">
        <f>AND($B$2&gt;=_xlfn.NUMBERVALUE(Table_Query_from_MF_DSNP62[[#This Row],[CL_CMP_OBJ_FR10]]),$B$2&lt;=_xlfn.NUMBERVALUE(Table_Query_from_MF_DSNP62[[#This Row],[CL_CMP_OBJ_TO10]]))</f>
        <v>1</v>
      </c>
      <c r="JR416" s="33" t="b">
        <f>AND($B$2&gt;=_xlfn.NUMBERVALUE(Table_Query_from_MF_DSNP62[[#This Row],[CL_CMP_OBJ_FR11]]),$B$2&lt;=_xlfn.NUMBERVALUE(Table_Query_from_MF_DSNP62[[#This Row],[CL_CMP_OBJ_TO11]]))</f>
        <v>1</v>
      </c>
      <c r="JS416" s="33" t="b">
        <f>AND($B$2&gt;=_xlfn.NUMBERVALUE(Table_Query_from_MF_DSNP62[[#This Row],[CL_CMP_OBJ_FR12]]),$B$2&lt;=_xlfn.NUMBERVALUE(Table_Query_from_MF_DSNP62[[#This Row],[CL_CMP_OBJ_TO12]]))</f>
        <v>1</v>
      </c>
      <c r="JT416" s="33" t="b">
        <f>AND($B$2&gt;=_xlfn.NUMBERVALUE(Table_Query_from_MF_DSNP62[[#This Row],[CL_CMP_OBJ_FR13]]),$B$2&lt;=_xlfn.NUMBERVALUE(Table_Query_from_MF_DSNP62[[#This Row],[CL_CMP_OBJ_TO13]]))</f>
        <v>1</v>
      </c>
      <c r="JU416" s="33" t="b">
        <f>AND($B$2&gt;=_xlfn.NUMBERVALUE(Table_Query_from_MF_DSNP62[[#This Row],[CL_CMP_OBJ_FR14]]),$B$2&lt;=_xlfn.NUMBERVALUE(Table_Query_from_MF_DSNP62[[#This Row],[CL_CMP_OBJ_TO14]]))</f>
        <v>1</v>
      </c>
      <c r="JV416" s="33" t="b">
        <f>AND($B$2&gt;=_xlfn.NUMBERVALUE(Table_Query_from_MF_DSNP62[[#This Row],[CL_CMP_OBJ_FR15]]),$B$2&lt;=_xlfn.NUMBERVALUE(Table_Query_from_MF_DSNP62[[#This Row],[CL_CMP_OBJ_TO15]]))</f>
        <v>1</v>
      </c>
    </row>
    <row r="417" spans="1:282" x14ac:dyDescent="0.25">
      <c r="A417" t="b">
        <f>OR(,Table_Query_from_MF_DSNP62[[#This Row],[Desired GL included as "hard-coded" GL?]],Table_Query_from_MF_DSNP62[[#This Row],[Desired GL included as "Open GL"?]])</f>
        <v>1</v>
      </c>
      <c r="B417" t="b">
        <f>Table_Query_from_MF_DSNP62[[#This Row],[Desired CObj included as "Open CObj"?]]</f>
        <v>1</v>
      </c>
      <c r="C417" t="s">
        <v>2047</v>
      </c>
      <c r="D417" t="s">
        <v>2048</v>
      </c>
      <c r="E417" t="s">
        <v>15</v>
      </c>
      <c r="F417" s="24" t="s">
        <v>103</v>
      </c>
      <c r="G417" t="s">
        <v>75</v>
      </c>
      <c r="H417" s="24" t="s">
        <v>444</v>
      </c>
      <c r="I417" t="s">
        <v>444</v>
      </c>
      <c r="J417" s="24" t="s">
        <v>444</v>
      </c>
      <c r="K417" t="s">
        <v>444</v>
      </c>
      <c r="L417" s="24" t="s">
        <v>444</v>
      </c>
      <c r="M417" t="s">
        <v>444</v>
      </c>
      <c r="N417" t="s">
        <v>444</v>
      </c>
      <c r="O417" t="s">
        <v>444</v>
      </c>
      <c r="P417" t="s">
        <v>444</v>
      </c>
      <c r="Q417" t="s">
        <v>15</v>
      </c>
      <c r="R417" t="s">
        <v>444</v>
      </c>
      <c r="S417" t="s">
        <v>442</v>
      </c>
      <c r="T417" t="s">
        <v>447</v>
      </c>
      <c r="U417" t="s">
        <v>444</v>
      </c>
      <c r="V417" t="s">
        <v>444</v>
      </c>
      <c r="W417" t="s">
        <v>442</v>
      </c>
      <c r="X417" t="s">
        <v>442</v>
      </c>
      <c r="Y417" t="s">
        <v>444</v>
      </c>
      <c r="Z417" t="s">
        <v>442</v>
      </c>
      <c r="AA417" t="s">
        <v>442</v>
      </c>
      <c r="AB417" t="s">
        <v>442</v>
      </c>
      <c r="AC417" t="s">
        <v>444</v>
      </c>
      <c r="AD417" t="s">
        <v>444</v>
      </c>
      <c r="AE417" t="s">
        <v>444</v>
      </c>
      <c r="AF417" t="s">
        <v>444</v>
      </c>
      <c r="AG417" t="s">
        <v>442</v>
      </c>
      <c r="AH417" t="s">
        <v>444</v>
      </c>
      <c r="AI417" t="s">
        <v>447</v>
      </c>
      <c r="AJ417" t="s">
        <v>442</v>
      </c>
      <c r="AK417" t="s">
        <v>444</v>
      </c>
      <c r="AL417" t="s">
        <v>444</v>
      </c>
      <c r="AM417" t="s">
        <v>444</v>
      </c>
      <c r="AN417" t="s">
        <v>444</v>
      </c>
      <c r="AO417" t="s">
        <v>444</v>
      </c>
      <c r="AP417" t="s">
        <v>442</v>
      </c>
      <c r="AQ417" t="s">
        <v>1440</v>
      </c>
      <c r="AR417" t="s">
        <v>1451</v>
      </c>
      <c r="AS417" t="s">
        <v>162</v>
      </c>
      <c r="AT417" t="s">
        <v>10</v>
      </c>
      <c r="AU417" t="s">
        <v>444</v>
      </c>
      <c r="AV417" t="s">
        <v>442</v>
      </c>
      <c r="AW417" t="s">
        <v>444</v>
      </c>
      <c r="AX417" t="s">
        <v>444</v>
      </c>
      <c r="AY417" t="s">
        <v>444</v>
      </c>
      <c r="AZ417" t="s">
        <v>444</v>
      </c>
      <c r="BA417" t="s">
        <v>444</v>
      </c>
      <c r="BB417" t="s">
        <v>444</v>
      </c>
      <c r="BC417" t="s">
        <v>444</v>
      </c>
      <c r="BD417" t="s">
        <v>1359</v>
      </c>
      <c r="BE417" t="s">
        <v>444</v>
      </c>
      <c r="BF417" t="s">
        <v>1360</v>
      </c>
      <c r="BG417" t="s">
        <v>444</v>
      </c>
      <c r="BH417" t="s">
        <v>444</v>
      </c>
      <c r="BI417" t="s">
        <v>444</v>
      </c>
      <c r="BJ417" t="s">
        <v>444</v>
      </c>
      <c r="BK417" t="s">
        <v>444</v>
      </c>
      <c r="BL417" t="s">
        <v>444</v>
      </c>
      <c r="BM417" t="s">
        <v>444</v>
      </c>
      <c r="BN417" t="s">
        <v>444</v>
      </c>
      <c r="BO417" t="s">
        <v>444</v>
      </c>
      <c r="BP417" t="s">
        <v>444</v>
      </c>
      <c r="BQ417" t="s">
        <v>444</v>
      </c>
      <c r="BR417" t="s">
        <v>444</v>
      </c>
      <c r="BS417" t="s">
        <v>444</v>
      </c>
      <c r="BT417" t="s">
        <v>444</v>
      </c>
      <c r="BU417" t="s">
        <v>444</v>
      </c>
      <c r="BV417" t="s">
        <v>444</v>
      </c>
      <c r="BW417" t="s">
        <v>444</v>
      </c>
      <c r="BX417" t="s">
        <v>444</v>
      </c>
      <c r="BY417" t="s">
        <v>444</v>
      </c>
      <c r="BZ417" t="s">
        <v>444</v>
      </c>
      <c r="CA417" t="s">
        <v>444</v>
      </c>
      <c r="CB417" t="s">
        <v>444</v>
      </c>
      <c r="CC417" t="s">
        <v>444</v>
      </c>
      <c r="CD417" t="s">
        <v>444</v>
      </c>
      <c r="CE417" t="s">
        <v>444</v>
      </c>
      <c r="CF417" t="s">
        <v>444</v>
      </c>
      <c r="CG417" t="s">
        <v>444</v>
      </c>
      <c r="CH417" t="s">
        <v>444</v>
      </c>
      <c r="CI417" t="s">
        <v>444</v>
      </c>
      <c r="CJ417" t="s">
        <v>444</v>
      </c>
      <c r="CK417" t="s">
        <v>444</v>
      </c>
      <c r="CL417" t="s">
        <v>444</v>
      </c>
      <c r="CM417" t="s">
        <v>444</v>
      </c>
      <c r="CN417" t="s">
        <v>444</v>
      </c>
      <c r="CO417" t="s">
        <v>444</v>
      </c>
      <c r="CP417" t="s">
        <v>444</v>
      </c>
      <c r="CQ417" t="s">
        <v>444</v>
      </c>
      <c r="CR417" t="s">
        <v>444</v>
      </c>
      <c r="CS417" t="s">
        <v>444</v>
      </c>
      <c r="CT417" t="s">
        <v>444</v>
      </c>
      <c r="CU417" t="s">
        <v>282</v>
      </c>
      <c r="CV417" t="s">
        <v>2880</v>
      </c>
      <c r="CW417" t="s">
        <v>2858</v>
      </c>
      <c r="CX417" t="s">
        <v>2859</v>
      </c>
      <c r="CY417" t="s">
        <v>1472</v>
      </c>
      <c r="CZ417" t="s">
        <v>1473</v>
      </c>
      <c r="DA417" t="s">
        <v>444</v>
      </c>
      <c r="DB417" t="s">
        <v>444</v>
      </c>
      <c r="DC417" t="s">
        <v>444</v>
      </c>
      <c r="DD417" t="s">
        <v>444</v>
      </c>
      <c r="DE417" t="s">
        <v>444</v>
      </c>
      <c r="DF417" t="s">
        <v>444</v>
      </c>
      <c r="DG417" t="s">
        <v>444</v>
      </c>
      <c r="DH417" t="s">
        <v>444</v>
      </c>
      <c r="DI417" t="s">
        <v>1995</v>
      </c>
      <c r="DJ417" t="s">
        <v>282</v>
      </c>
      <c r="DK417" t="s">
        <v>1440</v>
      </c>
      <c r="DL417" t="s">
        <v>1451</v>
      </c>
      <c r="DM417" t="s">
        <v>444</v>
      </c>
      <c r="DN417" t="s">
        <v>444</v>
      </c>
      <c r="DO417" t="s">
        <v>444</v>
      </c>
      <c r="DP417" t="s">
        <v>444</v>
      </c>
      <c r="DQ417" t="s">
        <v>444</v>
      </c>
      <c r="DR417" t="s">
        <v>444</v>
      </c>
      <c r="DS417" t="s">
        <v>444</v>
      </c>
      <c r="DT417" s="24" t="s">
        <v>444</v>
      </c>
      <c r="DU417" s="24" t="s">
        <v>444</v>
      </c>
      <c r="DV417" t="s">
        <v>444</v>
      </c>
      <c r="DW417" t="s">
        <v>444</v>
      </c>
      <c r="DX417" s="24" t="s">
        <v>444</v>
      </c>
      <c r="DY417" s="24" t="s">
        <v>444</v>
      </c>
      <c r="DZ417" t="s">
        <v>444</v>
      </c>
      <c r="EA417" t="s">
        <v>444</v>
      </c>
      <c r="EB417" s="24" t="s">
        <v>444</v>
      </c>
      <c r="EC417" s="24" t="s">
        <v>444</v>
      </c>
      <c r="ED417" t="s">
        <v>444</v>
      </c>
      <c r="EE417" t="s">
        <v>444</v>
      </c>
      <c r="EF417" s="24" t="s">
        <v>444</v>
      </c>
      <c r="EG417" s="24" t="s">
        <v>444</v>
      </c>
      <c r="EH417" t="s">
        <v>444</v>
      </c>
      <c r="EI417" t="s">
        <v>444</v>
      </c>
      <c r="EJ417" s="24" t="s">
        <v>444</v>
      </c>
      <c r="EK417" s="24" t="s">
        <v>444</v>
      </c>
      <c r="EL417" t="s">
        <v>444</v>
      </c>
      <c r="EM417" t="s">
        <v>444</v>
      </c>
      <c r="EN417" s="24" t="s">
        <v>444</v>
      </c>
      <c r="EO417" s="24" t="s">
        <v>444</v>
      </c>
      <c r="EP417" t="s">
        <v>444</v>
      </c>
      <c r="EQ417" t="s">
        <v>444</v>
      </c>
      <c r="ER417" s="24" t="s">
        <v>444</v>
      </c>
      <c r="ES417" s="24" t="s">
        <v>444</v>
      </c>
      <c r="ET417" t="s">
        <v>444</v>
      </c>
      <c r="EU417" t="s">
        <v>444</v>
      </c>
      <c r="EV417" s="24" t="s">
        <v>444</v>
      </c>
      <c r="EW417" s="24" t="s">
        <v>444</v>
      </c>
      <c r="EX417" t="s">
        <v>444</v>
      </c>
      <c r="EY417" t="s">
        <v>444</v>
      </c>
      <c r="EZ417" s="24" t="s">
        <v>444</v>
      </c>
      <c r="FA417" s="24" t="s">
        <v>444</v>
      </c>
      <c r="FB417" t="s">
        <v>444</v>
      </c>
      <c r="FC417" t="s">
        <v>444</v>
      </c>
      <c r="FD417" s="24" t="s">
        <v>444</v>
      </c>
      <c r="FE417" s="24" t="s">
        <v>444</v>
      </c>
      <c r="FF417" t="s">
        <v>444</v>
      </c>
      <c r="FG417" t="s">
        <v>444</v>
      </c>
      <c r="FH417" s="24" t="s">
        <v>444</v>
      </c>
      <c r="FI417" s="24" t="s">
        <v>444</v>
      </c>
      <c r="FJ417" t="s">
        <v>444</v>
      </c>
      <c r="FK417" t="s">
        <v>444</v>
      </c>
      <c r="FL417" s="24" t="s">
        <v>444</v>
      </c>
      <c r="FM417" s="24" t="s">
        <v>444</v>
      </c>
      <c r="FN417" t="s">
        <v>444</v>
      </c>
      <c r="FO417" t="s">
        <v>444</v>
      </c>
      <c r="FP417" s="24" t="s">
        <v>444</v>
      </c>
      <c r="FQ417" s="24" t="s">
        <v>444</v>
      </c>
      <c r="FR417" t="s">
        <v>444</v>
      </c>
      <c r="FS417" t="s">
        <v>444</v>
      </c>
      <c r="FT417" s="24" t="s">
        <v>444</v>
      </c>
      <c r="FU417" s="24" t="s">
        <v>444</v>
      </c>
      <c r="FV417" t="s">
        <v>444</v>
      </c>
      <c r="FW417" t="s">
        <v>444</v>
      </c>
      <c r="FX417" s="24" t="s">
        <v>444</v>
      </c>
      <c r="FY417" s="24" t="s">
        <v>444</v>
      </c>
      <c r="FZ417" t="s">
        <v>444</v>
      </c>
      <c r="GA417" t="s">
        <v>444</v>
      </c>
      <c r="GB417" s="24" t="s">
        <v>444</v>
      </c>
      <c r="GC417" s="24" t="s">
        <v>444</v>
      </c>
      <c r="GD417" t="s">
        <v>444</v>
      </c>
      <c r="GE417" t="s">
        <v>444</v>
      </c>
      <c r="GF417" s="24" t="s">
        <v>444</v>
      </c>
      <c r="GG417" s="24" t="s">
        <v>444</v>
      </c>
      <c r="GH417" t="s">
        <v>444</v>
      </c>
      <c r="GI417" s="24" t="s">
        <v>444</v>
      </c>
      <c r="GJ417" s="24" t="s">
        <v>444</v>
      </c>
      <c r="GK417" t="s">
        <v>444</v>
      </c>
      <c r="GL417" t="s">
        <v>444</v>
      </c>
      <c r="GM417" s="24" t="s">
        <v>444</v>
      </c>
      <c r="GN417" s="24" t="s">
        <v>444</v>
      </c>
      <c r="GO417" t="s">
        <v>444</v>
      </c>
      <c r="GP417" t="s">
        <v>444</v>
      </c>
      <c r="GQ417" s="24" t="s">
        <v>444</v>
      </c>
      <c r="GR417" s="24" t="s">
        <v>444</v>
      </c>
      <c r="GS417" t="s">
        <v>444</v>
      </c>
      <c r="GT417" t="s">
        <v>444</v>
      </c>
      <c r="GU417" s="24" t="s">
        <v>444</v>
      </c>
      <c r="GV417" s="24" t="s">
        <v>444</v>
      </c>
      <c r="GW417" t="s">
        <v>444</v>
      </c>
      <c r="GX417" t="s">
        <v>444</v>
      </c>
      <c r="GY417" s="24" t="s">
        <v>444</v>
      </c>
      <c r="GZ417" s="24" t="s">
        <v>444</v>
      </c>
      <c r="HA417" t="s">
        <v>444</v>
      </c>
      <c r="HB417" t="s">
        <v>444</v>
      </c>
      <c r="HC417" s="24" t="s">
        <v>444</v>
      </c>
      <c r="HD417" s="24" t="s">
        <v>444</v>
      </c>
      <c r="HE417" t="s">
        <v>444</v>
      </c>
      <c r="HF417" t="s">
        <v>444</v>
      </c>
      <c r="HG417" s="24" t="s">
        <v>444</v>
      </c>
      <c r="HH417" s="24" t="s">
        <v>444</v>
      </c>
      <c r="HI417" t="s">
        <v>444</v>
      </c>
      <c r="HJ417" t="s">
        <v>444</v>
      </c>
      <c r="HK417" s="24" t="s">
        <v>444</v>
      </c>
      <c r="HL417" s="24" t="s">
        <v>444</v>
      </c>
      <c r="HM417" t="s">
        <v>444</v>
      </c>
      <c r="HN417" t="s">
        <v>444</v>
      </c>
      <c r="HO417" s="24" t="s">
        <v>444</v>
      </c>
      <c r="HP417" s="24" t="s">
        <v>444</v>
      </c>
      <c r="HQ417" t="s">
        <v>444</v>
      </c>
      <c r="HR417" t="s">
        <v>444</v>
      </c>
      <c r="HS417" s="24" t="s">
        <v>444</v>
      </c>
      <c r="HT417" s="24" t="s">
        <v>444</v>
      </c>
      <c r="HU417" t="s">
        <v>444</v>
      </c>
      <c r="HV417" t="s">
        <v>444</v>
      </c>
      <c r="HW417" s="24" t="s">
        <v>444</v>
      </c>
      <c r="HX417" s="24" t="s">
        <v>444</v>
      </c>
      <c r="HY417" t="s">
        <v>444</v>
      </c>
      <c r="HZ417" t="s">
        <v>444</v>
      </c>
      <c r="IA417" t="s">
        <v>2880</v>
      </c>
      <c r="IB417" t="s">
        <v>2858</v>
      </c>
      <c r="IC417" t="s">
        <v>2859</v>
      </c>
      <c r="ID417" s="33" t="b" cm="1">
        <f t="array" ref="ID417">_xlfn.IFNA(MATCH($A$2,_xlfn.NUMBERVALUE(Table_Query_from_MF_DSNP62[[#This Row],[CL_GLACCT_DR1]:[CL_GLACCT_CR4]]),0),0)&gt;=1</f>
        <v>1</v>
      </c>
      <c r="IE417" s="33" t="b">
        <f>OR(Table_Query_from_MF_DSNP62[[#This Row],[Pair1]:[Pair25]])</f>
        <v>1</v>
      </c>
      <c r="IF417" s="33">
        <f>_xlfn.IFNA(MATCH(TRUE,Table_Query_from_MF_DSNP62[[#This Row],[Pair1]:[Pair25]],0),"none")</f>
        <v>1</v>
      </c>
      <c r="IG417" s="33" t="b">
        <f>AND($A$2&gt;=_xlfn.NUMBERVALUE(Table_Query_from_MF_DSNP62[[#This Row],[CL_GL_ACCT_FR1]]),$A$2&lt;=_xlfn.NUMBERVALUE(Table_Query_from_MF_DSNP62[[#This Row],[CL_GL_ACCT_TO1]]))</f>
        <v>1</v>
      </c>
      <c r="IH417" s="33" t="b">
        <f>AND($A$2&gt;=_xlfn.NUMBERVALUE(Table_Query_from_MF_DSNP62[[#This Row],[CL_GL_ACCT_FR2]]),$A$2&lt;=_xlfn.NUMBERVALUE(Table_Query_from_MF_DSNP62[[#This Row],[CL_GL_ACCT_TO2]]))</f>
        <v>1</v>
      </c>
      <c r="II417" s="33" t="b">
        <f>AND($A$2&gt;=_xlfn.NUMBERVALUE(Table_Query_from_MF_DSNP62[[#This Row],[CL_GL_ACCT_FR3]]),$A$2&lt;=_xlfn.NUMBERVALUE(Table_Query_from_MF_DSNP62[[#This Row],[CL_GL_ACCT_TO3]]))</f>
        <v>1</v>
      </c>
      <c r="IJ417" s="33" t="b">
        <f>AND($A$2&gt;=_xlfn.NUMBERVALUE(Table_Query_from_MF_DSNP62[[#This Row],[CL_GL_ACCT_FR4]]),$A$2&lt;=_xlfn.NUMBERVALUE(Table_Query_from_MF_DSNP62[[#This Row],[CL_GL_ACCT_TO4]]))</f>
        <v>1</v>
      </c>
      <c r="IK417" s="33" t="b">
        <f>AND($A$2&gt;=_xlfn.NUMBERVALUE(Table_Query_from_MF_DSNP62[[#This Row],[CL_GL_ACCT_FR5]]),$A$2&lt;=_xlfn.NUMBERVALUE(Table_Query_from_MF_DSNP62[[#This Row],[CL_GL_ACCT_TO5]]))</f>
        <v>1</v>
      </c>
      <c r="IL417" s="33" t="b">
        <f>AND($A$2&gt;=_xlfn.NUMBERVALUE(Table_Query_from_MF_DSNP62[[#This Row],[CL_GL_ACCT_FR6]]),$A$2&lt;=_xlfn.NUMBERVALUE(Table_Query_from_MF_DSNP62[[#This Row],[CL_GL_ACCT_TO6]]))</f>
        <v>1</v>
      </c>
      <c r="IM417" s="33" t="b">
        <f>AND($A$2&gt;=_xlfn.NUMBERVALUE(Table_Query_from_MF_DSNP62[[#This Row],[CL_GL_ACCT_FR7]]),$A$2&lt;=_xlfn.NUMBERVALUE(Table_Query_from_MF_DSNP62[[#This Row],[CL_GL_ACCT_TO7]]))</f>
        <v>1</v>
      </c>
      <c r="IN417" s="33" t="b">
        <f>AND($A$2&gt;=_xlfn.NUMBERVALUE(Table_Query_from_MF_DSNP62[[#This Row],[CL_GL_ACCT_FR8]]),$A$2&lt;=_xlfn.NUMBERVALUE(Table_Query_from_MF_DSNP62[[#This Row],[CL_GL_ACCT_TO8]]))</f>
        <v>1</v>
      </c>
      <c r="IO417" s="33" t="b">
        <f>AND($A$2&gt;=_xlfn.NUMBERVALUE(Table_Query_from_MF_DSNP62[[#This Row],[CL_GL_ACCT_FR9]]),$A$2&lt;=_xlfn.NUMBERVALUE(Table_Query_from_MF_DSNP62[[#This Row],[CL_GL_ACCT_TO9]]))</f>
        <v>1</v>
      </c>
      <c r="IP417" s="33" t="b">
        <f>AND($A$2&gt;=_xlfn.NUMBERVALUE(Table_Query_from_MF_DSNP62[[#This Row],[CL_GL_ACCT_FR10]]),$A$2&lt;=_xlfn.NUMBERVALUE(Table_Query_from_MF_DSNP62[[#This Row],[CL_GL_ACCT_TO10]]))</f>
        <v>1</v>
      </c>
      <c r="IQ417" s="33" t="b">
        <f>AND($A$2&gt;=_xlfn.NUMBERVALUE(Table_Query_from_MF_DSNP62[[#This Row],[CL_GL_ACCT_FR11]]),$A$2&lt;=_xlfn.NUMBERVALUE(Table_Query_from_MF_DSNP62[[#This Row],[CL_GL_ACCT_TO11]]))</f>
        <v>1</v>
      </c>
      <c r="IR417" s="33" t="b">
        <f>AND($A$2&gt;=_xlfn.NUMBERVALUE(Table_Query_from_MF_DSNP62[[#This Row],[CL_GL_ACCT_FR12]]),$A$2&lt;=_xlfn.NUMBERVALUE(Table_Query_from_MF_DSNP62[[#This Row],[CL_GL_ACCT_TO12]]))</f>
        <v>1</v>
      </c>
      <c r="IS417" s="33" t="b">
        <f>AND($A$2&gt;=_xlfn.NUMBERVALUE(Table_Query_from_MF_DSNP62[[#This Row],[CL_GL_ACCT_FR13]]),$A$2&lt;=_xlfn.NUMBERVALUE(Table_Query_from_MF_DSNP62[[#This Row],[CL_GL_ACCT_TO13]]))</f>
        <v>1</v>
      </c>
      <c r="IT417" s="33" t="b">
        <f>AND($A$2&gt;=_xlfn.NUMBERVALUE(Table_Query_from_MF_DSNP62[[#This Row],[CL_GL_ACCT_FR14]]),$A$2&lt;=_xlfn.NUMBERVALUE(Table_Query_from_MF_DSNP62[[#This Row],[CL_GL_ACCT_TO14]]))</f>
        <v>1</v>
      </c>
      <c r="IU417" s="33" t="b">
        <f>AND($A$2&gt;=_xlfn.NUMBERVALUE(Table_Query_from_MF_DSNP62[[#This Row],[CL_GL_ACCT_FR15]]),$A$2&lt;=_xlfn.NUMBERVALUE(Table_Query_from_MF_DSNP62[[#This Row],[CL_GL_ACCT_TO15]]))</f>
        <v>1</v>
      </c>
      <c r="IV417" s="33" t="b">
        <f>AND($A$2&gt;=_xlfn.NUMBERVALUE(Table_Query_from_MF_DSNP62[[#This Row],[CL_GL_ACCT_FR16]]),$A$2&lt;=_xlfn.NUMBERVALUE(Table_Query_from_MF_DSNP62[[#This Row],[CL_GL_ACCT_TO16]]))</f>
        <v>1</v>
      </c>
      <c r="IW417" s="33" t="b">
        <f>AND($A$2&gt;=_xlfn.NUMBERVALUE(Table_Query_from_MF_DSNP62[[#This Row],[CL_GL_ACCT_FR17]]),$A$2&lt;=_xlfn.NUMBERVALUE(Table_Query_from_MF_DSNP62[[#This Row],[CL_GL_ACCT_TO17]]))</f>
        <v>1</v>
      </c>
      <c r="IX417" s="33" t="b">
        <f>AND($A$2&gt;=_xlfn.NUMBERVALUE(Table_Query_from_MF_DSNP62[[#This Row],[CL_GL_ACCT_FR18]]),$A$2&lt;=_xlfn.NUMBERVALUE(Table_Query_from_MF_DSNP62[[#This Row],[CL_GL_ACCT_TO18]]))</f>
        <v>1</v>
      </c>
      <c r="IY417" s="33" t="b">
        <f>AND($A$2&gt;=_xlfn.NUMBERVALUE(Table_Query_from_MF_DSNP62[[#This Row],[CL_GL_ACCT_FR19]]),$A$2&lt;=_xlfn.NUMBERVALUE(Table_Query_from_MF_DSNP62[[#This Row],[CL_GL_ACCT_TO19]]))</f>
        <v>1</v>
      </c>
      <c r="IZ417" s="33" t="b">
        <f>AND($A$2&gt;=_xlfn.NUMBERVALUE(Table_Query_from_MF_DSNP62[[#This Row],[CL_GL_ACCT_FR20]]),$A$2&lt;=_xlfn.NUMBERVALUE(Table_Query_from_MF_DSNP62[[#This Row],[CL_GL_ACCT_TO20]]))</f>
        <v>1</v>
      </c>
      <c r="JA417" s="33" t="b">
        <f>AND($A$2&gt;=_xlfn.NUMBERVALUE(Table_Query_from_MF_DSNP62[[#This Row],[CL_GL_ACCT_FR21]]),$A$2&lt;=_xlfn.NUMBERVALUE(Table_Query_from_MF_DSNP62[[#This Row],[CL_GL_ACCT_TO21]]))</f>
        <v>1</v>
      </c>
      <c r="JB417" s="33" t="b">
        <f>AND($A$2&gt;=_xlfn.NUMBERVALUE(Table_Query_from_MF_DSNP62[[#This Row],[CL_GL_ACCT_FR22]]),$A$2&lt;=_xlfn.NUMBERVALUE(Table_Query_from_MF_DSNP62[[#This Row],[CL_GL_ACCT_TO22]]))</f>
        <v>1</v>
      </c>
      <c r="JC417" s="33" t="b">
        <f>AND($A$2&gt;=_xlfn.NUMBERVALUE(Table_Query_from_MF_DSNP62[[#This Row],[CL_GL_ACCT_FR23]]),$A$2&lt;=_xlfn.NUMBERVALUE(Table_Query_from_MF_DSNP62[[#This Row],[CL_GL_ACCT_TO23]]))</f>
        <v>1</v>
      </c>
      <c r="JD417" s="33" t="b">
        <f>AND($A$2&gt;=_xlfn.NUMBERVALUE(Table_Query_from_MF_DSNP62[[#This Row],[CL_GL_ACCT_FR24]]),$A$2&lt;=_xlfn.NUMBERVALUE(Table_Query_from_MF_DSNP62[[#This Row],[CL_GL_ACCT_TO24]]))</f>
        <v>1</v>
      </c>
      <c r="JE417" s="33" t="b">
        <f>AND($A$2&gt;=_xlfn.NUMBERVALUE(Table_Query_from_MF_DSNP62[[#This Row],[CL_GL_ACCT_FR25]]),$A$2&lt;=_xlfn.NUMBERVALUE(Table_Query_from_MF_DSNP62[[#This Row],[CL_GL_ACCT_TO25]]))</f>
        <v>1</v>
      </c>
      <c r="JF417" s="33" t="b">
        <f>OR(Table_Query_from_MF_DSNP62[[#This Row],[PairA]:[PairO]])</f>
        <v>1</v>
      </c>
      <c r="JG417" s="33">
        <f>_xlfn.IFNA(MATCH(TRUE,Table_Query_from_MF_DSNP62[[#This Row],[PairA]:[PairO]],0),"none")</f>
        <v>1</v>
      </c>
      <c r="JH417" s="33" t="b">
        <f>AND($B$2&gt;=_xlfn.NUMBERVALUE(Table_Query_from_MF_DSNP62[[#This Row],[CL_CMP_OBJ_FR1]]),$B$2&lt;=_xlfn.NUMBERVALUE(Table_Query_from_MF_DSNP62[[#This Row],[CL_CMP_OBJ_TO1]]))</f>
        <v>1</v>
      </c>
      <c r="JI417" s="33" t="b">
        <f>AND($B$2&gt;=_xlfn.NUMBERVALUE(Table_Query_from_MF_DSNP62[[#This Row],[CL_CMP_OBJ_FR2]]),$B$2&lt;=_xlfn.NUMBERVALUE(Table_Query_from_MF_DSNP62[[#This Row],[CL_CMP_OBJ_TO2]]))</f>
        <v>1</v>
      </c>
      <c r="JJ417" s="33" t="b">
        <f>AND($B$2&gt;=_xlfn.NUMBERVALUE(Table_Query_from_MF_DSNP62[[#This Row],[CL_CMP_OBJ_FR3]]),$B$2&lt;=_xlfn.NUMBERVALUE(Table_Query_from_MF_DSNP62[[#This Row],[CL_CMP_OBJ_TO3]]))</f>
        <v>1</v>
      </c>
      <c r="JK417" s="33" t="b">
        <f>AND($B$2&gt;=_xlfn.NUMBERVALUE(Table_Query_from_MF_DSNP62[[#This Row],[CL_CMP_OBJ_FR4]]),$B$2&lt;=_xlfn.NUMBERVALUE(Table_Query_from_MF_DSNP62[[#This Row],[CL_CMP_OBJ_TO4]]))</f>
        <v>1</v>
      </c>
      <c r="JL417" s="33" t="b">
        <f>AND($B$2&gt;=_xlfn.NUMBERVALUE(Table_Query_from_MF_DSNP62[[#This Row],[CL_CMP_OBJ_FR5]]),$B$2&lt;=_xlfn.NUMBERVALUE(Table_Query_from_MF_DSNP62[[#This Row],[CL_CMP_OBJ_TO5]]))</f>
        <v>1</v>
      </c>
      <c r="JM417" s="33" t="b">
        <f>AND($B$2&gt;=_xlfn.NUMBERVALUE(Table_Query_from_MF_DSNP62[[#This Row],[CL_CMP_OBJ_FR6]]),$B$2&lt;=_xlfn.NUMBERVALUE(Table_Query_from_MF_DSNP62[[#This Row],[CL_CMP_OBJ_TO6]]))</f>
        <v>1</v>
      </c>
      <c r="JN417" s="33" t="b">
        <f>AND($B$2&gt;=_xlfn.NUMBERVALUE(Table_Query_from_MF_DSNP62[[#This Row],[CL_CMP_OBJ_FR7]]),$B$2&lt;=_xlfn.NUMBERVALUE(Table_Query_from_MF_DSNP62[[#This Row],[CL_CMP_OBJ_TO7]]))</f>
        <v>1</v>
      </c>
      <c r="JO417" s="33" t="b">
        <f>AND($B$2&gt;=_xlfn.NUMBERVALUE(Table_Query_from_MF_DSNP62[[#This Row],[CL_CMP_OBJ_FR8]]),$B$2&lt;=_xlfn.NUMBERVALUE(Table_Query_from_MF_DSNP62[[#This Row],[CL_CMP_OBJ_TO8]]))</f>
        <v>1</v>
      </c>
      <c r="JP417" s="33" t="b">
        <f>AND($B$2&gt;=_xlfn.NUMBERVALUE(Table_Query_from_MF_DSNP62[[#This Row],[CL_CMP_OBJ_FR9]]),$B$2&lt;=_xlfn.NUMBERVALUE(Table_Query_from_MF_DSNP62[[#This Row],[CL_CMP_OBJ_TO9]]))</f>
        <v>1</v>
      </c>
      <c r="JQ417" s="33" t="b">
        <f>AND($B$2&gt;=_xlfn.NUMBERVALUE(Table_Query_from_MF_DSNP62[[#This Row],[CL_CMP_OBJ_FR10]]),$B$2&lt;=_xlfn.NUMBERVALUE(Table_Query_from_MF_DSNP62[[#This Row],[CL_CMP_OBJ_TO10]]))</f>
        <v>1</v>
      </c>
      <c r="JR417" s="33" t="b">
        <f>AND($B$2&gt;=_xlfn.NUMBERVALUE(Table_Query_from_MF_DSNP62[[#This Row],[CL_CMP_OBJ_FR11]]),$B$2&lt;=_xlfn.NUMBERVALUE(Table_Query_from_MF_DSNP62[[#This Row],[CL_CMP_OBJ_TO11]]))</f>
        <v>1</v>
      </c>
      <c r="JS417" s="33" t="b">
        <f>AND($B$2&gt;=_xlfn.NUMBERVALUE(Table_Query_from_MF_DSNP62[[#This Row],[CL_CMP_OBJ_FR12]]),$B$2&lt;=_xlfn.NUMBERVALUE(Table_Query_from_MF_DSNP62[[#This Row],[CL_CMP_OBJ_TO12]]))</f>
        <v>1</v>
      </c>
      <c r="JT417" s="33" t="b">
        <f>AND($B$2&gt;=_xlfn.NUMBERVALUE(Table_Query_from_MF_DSNP62[[#This Row],[CL_CMP_OBJ_FR13]]),$B$2&lt;=_xlfn.NUMBERVALUE(Table_Query_from_MF_DSNP62[[#This Row],[CL_CMP_OBJ_TO13]]))</f>
        <v>1</v>
      </c>
      <c r="JU417" s="33" t="b">
        <f>AND($B$2&gt;=_xlfn.NUMBERVALUE(Table_Query_from_MF_DSNP62[[#This Row],[CL_CMP_OBJ_FR14]]),$B$2&lt;=_xlfn.NUMBERVALUE(Table_Query_from_MF_DSNP62[[#This Row],[CL_CMP_OBJ_TO14]]))</f>
        <v>1</v>
      </c>
      <c r="JV417" s="33" t="b">
        <f>AND($B$2&gt;=_xlfn.NUMBERVALUE(Table_Query_from_MF_DSNP62[[#This Row],[CL_CMP_OBJ_FR15]]),$B$2&lt;=_xlfn.NUMBERVALUE(Table_Query_from_MF_DSNP62[[#This Row],[CL_CMP_OBJ_TO15]]))</f>
        <v>1</v>
      </c>
    </row>
    <row r="418" spans="1:282" x14ac:dyDescent="0.25">
      <c r="A418" t="b">
        <f>OR(,Table_Query_from_MF_DSNP62[[#This Row],[Desired GL included as "hard-coded" GL?]],Table_Query_from_MF_DSNP62[[#This Row],[Desired GL included as "Open GL"?]])</f>
        <v>1</v>
      </c>
      <c r="B418" t="b">
        <f>Table_Query_from_MF_DSNP62[[#This Row],[Desired CObj included as "Open CObj"?]]</f>
        <v>1</v>
      </c>
      <c r="C418" t="s">
        <v>804</v>
      </c>
      <c r="D418" t="s">
        <v>2049</v>
      </c>
      <c r="E418" t="s">
        <v>8</v>
      </c>
      <c r="F418" s="24" t="s">
        <v>444</v>
      </c>
      <c r="G418" t="s">
        <v>428</v>
      </c>
      <c r="H418" s="24" t="s">
        <v>421</v>
      </c>
      <c r="I418" t="s">
        <v>18</v>
      </c>
      <c r="J418" s="24" t="s">
        <v>444</v>
      </c>
      <c r="K418" t="s">
        <v>444</v>
      </c>
      <c r="L418" s="24" t="s">
        <v>444</v>
      </c>
      <c r="M418" t="s">
        <v>444</v>
      </c>
      <c r="N418" t="s">
        <v>444</v>
      </c>
      <c r="O418" t="s">
        <v>444</v>
      </c>
      <c r="P418" t="s">
        <v>444</v>
      </c>
      <c r="Q418" t="s">
        <v>15</v>
      </c>
      <c r="R418" t="s">
        <v>444</v>
      </c>
      <c r="S418" t="s">
        <v>442</v>
      </c>
      <c r="T418" t="s">
        <v>447</v>
      </c>
      <c r="U418" t="s">
        <v>444</v>
      </c>
      <c r="V418" t="s">
        <v>444</v>
      </c>
      <c r="W418" t="s">
        <v>447</v>
      </c>
      <c r="X418" t="s">
        <v>444</v>
      </c>
      <c r="Y418" t="s">
        <v>444</v>
      </c>
      <c r="Z418" t="s">
        <v>442</v>
      </c>
      <c r="AA418" t="s">
        <v>442</v>
      </c>
      <c r="AB418" t="s">
        <v>442</v>
      </c>
      <c r="AC418" t="s">
        <v>444</v>
      </c>
      <c r="AD418" t="s">
        <v>444</v>
      </c>
      <c r="AE418" t="s">
        <v>444</v>
      </c>
      <c r="AF418" t="s">
        <v>444</v>
      </c>
      <c r="AG418" t="s">
        <v>442</v>
      </c>
      <c r="AH418" t="s">
        <v>447</v>
      </c>
      <c r="AI418" t="s">
        <v>447</v>
      </c>
      <c r="AJ418" t="s">
        <v>15</v>
      </c>
      <c r="AK418" t="s">
        <v>442</v>
      </c>
      <c r="AL418" t="s">
        <v>444</v>
      </c>
      <c r="AM418" t="s">
        <v>444</v>
      </c>
      <c r="AN418" t="s">
        <v>444</v>
      </c>
      <c r="AO418" t="s">
        <v>444</v>
      </c>
      <c r="AP418" t="s">
        <v>442</v>
      </c>
      <c r="AQ418" t="s">
        <v>528</v>
      </c>
      <c r="AR418" t="s">
        <v>1451</v>
      </c>
      <c r="AS418" t="s">
        <v>162</v>
      </c>
      <c r="AT418" t="s">
        <v>444</v>
      </c>
      <c r="AU418" t="s">
        <v>444</v>
      </c>
      <c r="AV418" t="s">
        <v>442</v>
      </c>
      <c r="AW418" t="s">
        <v>444</v>
      </c>
      <c r="AX418" t="s">
        <v>444</v>
      </c>
      <c r="AY418" t="s">
        <v>444</v>
      </c>
      <c r="AZ418" t="s">
        <v>444</v>
      </c>
      <c r="BA418" t="s">
        <v>444</v>
      </c>
      <c r="BB418" t="s">
        <v>444</v>
      </c>
      <c r="BC418" t="s">
        <v>444</v>
      </c>
      <c r="BD418" t="s">
        <v>1359</v>
      </c>
      <c r="BE418" t="s">
        <v>444</v>
      </c>
      <c r="BF418" t="s">
        <v>1360</v>
      </c>
      <c r="BG418" t="s">
        <v>444</v>
      </c>
      <c r="BH418" t="s">
        <v>444</v>
      </c>
      <c r="BI418" t="s">
        <v>444</v>
      </c>
      <c r="BJ418" t="s">
        <v>444</v>
      </c>
      <c r="BK418" t="s">
        <v>444</v>
      </c>
      <c r="BL418" t="s">
        <v>444</v>
      </c>
      <c r="BM418" t="s">
        <v>444</v>
      </c>
      <c r="BN418" t="s">
        <v>444</v>
      </c>
      <c r="BO418" t="s">
        <v>444</v>
      </c>
      <c r="BP418" t="s">
        <v>444</v>
      </c>
      <c r="BQ418" t="s">
        <v>1360</v>
      </c>
      <c r="BR418" t="s">
        <v>1487</v>
      </c>
      <c r="BS418" t="s">
        <v>444</v>
      </c>
      <c r="BT418" t="s">
        <v>444</v>
      </c>
      <c r="BU418" t="s">
        <v>444</v>
      </c>
      <c r="BV418" t="s">
        <v>444</v>
      </c>
      <c r="BW418" t="s">
        <v>1360</v>
      </c>
      <c r="BX418" t="s">
        <v>1487</v>
      </c>
      <c r="BY418" t="s">
        <v>444</v>
      </c>
      <c r="BZ418" t="s">
        <v>444</v>
      </c>
      <c r="CA418" t="s">
        <v>444</v>
      </c>
      <c r="CB418" t="s">
        <v>444</v>
      </c>
      <c r="CC418" t="s">
        <v>444</v>
      </c>
      <c r="CD418" t="s">
        <v>444</v>
      </c>
      <c r="CE418" t="s">
        <v>444</v>
      </c>
      <c r="CF418" t="s">
        <v>444</v>
      </c>
      <c r="CG418" t="s">
        <v>444</v>
      </c>
      <c r="CH418" t="s">
        <v>444</v>
      </c>
      <c r="CI418" t="s">
        <v>1360</v>
      </c>
      <c r="CJ418" t="s">
        <v>1487</v>
      </c>
      <c r="CK418" t="s">
        <v>444</v>
      </c>
      <c r="CL418" t="s">
        <v>444</v>
      </c>
      <c r="CM418" t="s">
        <v>444</v>
      </c>
      <c r="CN418" t="s">
        <v>444</v>
      </c>
      <c r="CO418" t="s">
        <v>1360</v>
      </c>
      <c r="CP418" t="s">
        <v>1487</v>
      </c>
      <c r="CQ418" t="s">
        <v>444</v>
      </c>
      <c r="CR418" t="s">
        <v>444</v>
      </c>
      <c r="CS418" t="s">
        <v>444</v>
      </c>
      <c r="CT418" t="s">
        <v>444</v>
      </c>
      <c r="CU418" t="s">
        <v>7</v>
      </c>
      <c r="CV418" t="s">
        <v>2885</v>
      </c>
      <c r="CW418" t="s">
        <v>2736</v>
      </c>
      <c r="CX418" t="s">
        <v>2886</v>
      </c>
      <c r="CY418" t="s">
        <v>1472</v>
      </c>
      <c r="CZ418" t="s">
        <v>1473</v>
      </c>
      <c r="DA418" t="s">
        <v>444</v>
      </c>
      <c r="DB418" t="s">
        <v>444</v>
      </c>
      <c r="DC418" t="s">
        <v>444</v>
      </c>
      <c r="DD418" t="s">
        <v>444</v>
      </c>
      <c r="DE418" t="s">
        <v>444</v>
      </c>
      <c r="DF418" t="s">
        <v>444</v>
      </c>
      <c r="DG418" t="s">
        <v>444</v>
      </c>
      <c r="DH418" t="s">
        <v>444</v>
      </c>
      <c r="DI418" t="s">
        <v>282</v>
      </c>
      <c r="DJ418" t="s">
        <v>1440</v>
      </c>
      <c r="DK418" t="s">
        <v>1451</v>
      </c>
      <c r="DL418" t="s">
        <v>444</v>
      </c>
      <c r="DM418" t="s">
        <v>444</v>
      </c>
      <c r="DN418" t="s">
        <v>444</v>
      </c>
      <c r="DO418" t="s">
        <v>444</v>
      </c>
      <c r="DP418" t="s">
        <v>444</v>
      </c>
      <c r="DQ418" t="s">
        <v>444</v>
      </c>
      <c r="DR418" t="s">
        <v>444</v>
      </c>
      <c r="DS418" t="s">
        <v>15</v>
      </c>
      <c r="DT418" s="24" t="s">
        <v>177</v>
      </c>
      <c r="DU418" s="24" t="s">
        <v>180</v>
      </c>
      <c r="DV418" t="s">
        <v>220</v>
      </c>
      <c r="DW418" t="s">
        <v>220</v>
      </c>
      <c r="DX418" s="24" t="s">
        <v>224</v>
      </c>
      <c r="DY418" s="24" t="s">
        <v>224</v>
      </c>
      <c r="DZ418" t="s">
        <v>243</v>
      </c>
      <c r="EA418" t="s">
        <v>243</v>
      </c>
      <c r="EB418" s="24" t="s">
        <v>444</v>
      </c>
      <c r="EC418" s="24" t="s">
        <v>444</v>
      </c>
      <c r="ED418" t="s">
        <v>444</v>
      </c>
      <c r="EE418" t="s">
        <v>444</v>
      </c>
      <c r="EF418" s="24" t="s">
        <v>444</v>
      </c>
      <c r="EG418" s="24" t="s">
        <v>444</v>
      </c>
      <c r="EH418" t="s">
        <v>444</v>
      </c>
      <c r="EI418" t="s">
        <v>444</v>
      </c>
      <c r="EJ418" s="24" t="s">
        <v>444</v>
      </c>
      <c r="EK418" s="24" t="s">
        <v>444</v>
      </c>
      <c r="EL418" t="s">
        <v>444</v>
      </c>
      <c r="EM418" t="s">
        <v>444</v>
      </c>
      <c r="EN418" s="24" t="s">
        <v>444</v>
      </c>
      <c r="EO418" s="24" t="s">
        <v>444</v>
      </c>
      <c r="EP418" t="s">
        <v>444</v>
      </c>
      <c r="EQ418" t="s">
        <v>444</v>
      </c>
      <c r="ER418" s="24" t="s">
        <v>444</v>
      </c>
      <c r="ES418" s="24" t="s">
        <v>444</v>
      </c>
      <c r="ET418" t="s">
        <v>444</v>
      </c>
      <c r="EU418" t="s">
        <v>444</v>
      </c>
      <c r="EV418" s="24" t="s">
        <v>444</v>
      </c>
      <c r="EW418" s="24" t="s">
        <v>444</v>
      </c>
      <c r="EX418" t="s">
        <v>444</v>
      </c>
      <c r="EY418" t="s">
        <v>444</v>
      </c>
      <c r="EZ418" s="24" t="s">
        <v>444</v>
      </c>
      <c r="FA418" s="24" t="s">
        <v>444</v>
      </c>
      <c r="FB418" t="s">
        <v>444</v>
      </c>
      <c r="FC418" t="s">
        <v>444</v>
      </c>
      <c r="FD418" s="24" t="s">
        <v>444</v>
      </c>
      <c r="FE418" s="24" t="s">
        <v>444</v>
      </c>
      <c r="FF418" t="s">
        <v>444</v>
      </c>
      <c r="FG418" t="s">
        <v>444</v>
      </c>
      <c r="FH418" s="24" t="s">
        <v>444</v>
      </c>
      <c r="FI418" s="24" t="s">
        <v>444</v>
      </c>
      <c r="FJ418" t="s">
        <v>444</v>
      </c>
      <c r="FK418" t="s">
        <v>444</v>
      </c>
      <c r="FL418" s="24" t="s">
        <v>444</v>
      </c>
      <c r="FM418" s="24" t="s">
        <v>444</v>
      </c>
      <c r="FN418" t="s">
        <v>444</v>
      </c>
      <c r="FO418" t="s">
        <v>444</v>
      </c>
      <c r="FP418" s="24" t="s">
        <v>444</v>
      </c>
      <c r="FQ418" s="24" t="s">
        <v>444</v>
      </c>
      <c r="FR418" t="s">
        <v>444</v>
      </c>
      <c r="FS418" t="s">
        <v>444</v>
      </c>
      <c r="FT418" s="24" t="s">
        <v>444</v>
      </c>
      <c r="FU418" s="24" t="s">
        <v>444</v>
      </c>
      <c r="FV418" t="s">
        <v>444</v>
      </c>
      <c r="FW418" t="s">
        <v>444</v>
      </c>
      <c r="FX418" s="24" t="s">
        <v>444</v>
      </c>
      <c r="FY418" s="24" t="s">
        <v>444</v>
      </c>
      <c r="FZ418" t="s">
        <v>444</v>
      </c>
      <c r="GA418" t="s">
        <v>444</v>
      </c>
      <c r="GB418" s="24" t="s">
        <v>444</v>
      </c>
      <c r="GC418" s="24" t="s">
        <v>444</v>
      </c>
      <c r="GD418" t="s">
        <v>444</v>
      </c>
      <c r="GE418" t="s">
        <v>444</v>
      </c>
      <c r="GF418" s="24" t="s">
        <v>444</v>
      </c>
      <c r="GG418" s="24" t="s">
        <v>444</v>
      </c>
      <c r="GH418" t="s">
        <v>15</v>
      </c>
      <c r="GI418" s="24" t="s">
        <v>542</v>
      </c>
      <c r="GJ418" s="24" t="s">
        <v>542</v>
      </c>
      <c r="GK418" t="s">
        <v>600</v>
      </c>
      <c r="GL418" t="s">
        <v>600</v>
      </c>
      <c r="GM418" s="24" t="s">
        <v>599</v>
      </c>
      <c r="GN418" s="24" t="s">
        <v>599</v>
      </c>
      <c r="GO418" t="s">
        <v>601</v>
      </c>
      <c r="GP418" t="s">
        <v>601</v>
      </c>
      <c r="GQ418" s="24" t="s">
        <v>598</v>
      </c>
      <c r="GR418" s="24" t="s">
        <v>598</v>
      </c>
      <c r="GS418" t="s">
        <v>444</v>
      </c>
      <c r="GT418" t="s">
        <v>444</v>
      </c>
      <c r="GU418" s="24" t="s">
        <v>444</v>
      </c>
      <c r="GV418" s="24" t="s">
        <v>444</v>
      </c>
      <c r="GW418" t="s">
        <v>444</v>
      </c>
      <c r="GX418" t="s">
        <v>444</v>
      </c>
      <c r="GY418" s="24" t="s">
        <v>444</v>
      </c>
      <c r="GZ418" s="24" t="s">
        <v>444</v>
      </c>
      <c r="HA418" t="s">
        <v>444</v>
      </c>
      <c r="HB418" t="s">
        <v>444</v>
      </c>
      <c r="HC418" s="24" t="s">
        <v>444</v>
      </c>
      <c r="HD418" s="24" t="s">
        <v>444</v>
      </c>
      <c r="HE418" t="s">
        <v>444</v>
      </c>
      <c r="HF418" t="s">
        <v>444</v>
      </c>
      <c r="HG418" s="24" t="s">
        <v>444</v>
      </c>
      <c r="HH418" s="24" t="s">
        <v>444</v>
      </c>
      <c r="HI418" t="s">
        <v>444</v>
      </c>
      <c r="HJ418" t="s">
        <v>444</v>
      </c>
      <c r="HK418" s="24" t="s">
        <v>444</v>
      </c>
      <c r="HL418" s="24" t="s">
        <v>444</v>
      </c>
      <c r="HM418" t="s">
        <v>444</v>
      </c>
      <c r="HN418" t="s">
        <v>444</v>
      </c>
      <c r="HO418" s="24" t="s">
        <v>444</v>
      </c>
      <c r="HP418" s="24" t="s">
        <v>444</v>
      </c>
      <c r="HQ418" t="s">
        <v>444</v>
      </c>
      <c r="HR418" t="s">
        <v>444</v>
      </c>
      <c r="HS418" s="24" t="s">
        <v>444</v>
      </c>
      <c r="HT418" s="24" t="s">
        <v>444</v>
      </c>
      <c r="HU418" t="s">
        <v>444</v>
      </c>
      <c r="HV418" t="s">
        <v>444</v>
      </c>
      <c r="HW418" s="24" t="s">
        <v>444</v>
      </c>
      <c r="HX418" s="24" t="s">
        <v>444</v>
      </c>
      <c r="HY418" t="s">
        <v>444</v>
      </c>
      <c r="HZ418" t="s">
        <v>444</v>
      </c>
      <c r="IA418" t="s">
        <v>2885</v>
      </c>
      <c r="IB418" t="s">
        <v>2736</v>
      </c>
      <c r="IC418" t="s">
        <v>3071</v>
      </c>
      <c r="ID418" s="33" t="b" cm="1">
        <f t="array" ref="ID418">_xlfn.IFNA(MATCH($A$2,_xlfn.NUMBERVALUE(Table_Query_from_MF_DSNP62[[#This Row],[CL_GLACCT_DR1]:[CL_GLACCT_CR4]]),0),0)&gt;=1</f>
        <v>1</v>
      </c>
      <c r="IE418" s="33" t="b">
        <f>OR(Table_Query_from_MF_DSNP62[[#This Row],[Pair1]:[Pair25]])</f>
        <v>1</v>
      </c>
      <c r="IF418" s="33">
        <f>_xlfn.IFNA(MATCH(TRUE,Table_Query_from_MF_DSNP62[[#This Row],[Pair1]:[Pair25]],0),"none")</f>
        <v>5</v>
      </c>
      <c r="IG418" s="33" t="b">
        <f>AND($A$2&gt;=_xlfn.NUMBERVALUE(Table_Query_from_MF_DSNP62[[#This Row],[CL_GL_ACCT_FR1]]),$A$2&lt;=_xlfn.NUMBERVALUE(Table_Query_from_MF_DSNP62[[#This Row],[CL_GL_ACCT_TO1]]))</f>
        <v>0</v>
      </c>
      <c r="IH418" s="33" t="b">
        <f>AND($A$2&gt;=_xlfn.NUMBERVALUE(Table_Query_from_MF_DSNP62[[#This Row],[CL_GL_ACCT_FR2]]),$A$2&lt;=_xlfn.NUMBERVALUE(Table_Query_from_MF_DSNP62[[#This Row],[CL_GL_ACCT_TO2]]))</f>
        <v>0</v>
      </c>
      <c r="II418" s="33" t="b">
        <f>AND($A$2&gt;=_xlfn.NUMBERVALUE(Table_Query_from_MF_DSNP62[[#This Row],[CL_GL_ACCT_FR3]]),$A$2&lt;=_xlfn.NUMBERVALUE(Table_Query_from_MF_DSNP62[[#This Row],[CL_GL_ACCT_TO3]]))</f>
        <v>0</v>
      </c>
      <c r="IJ418" s="33" t="b">
        <f>AND($A$2&gt;=_xlfn.NUMBERVALUE(Table_Query_from_MF_DSNP62[[#This Row],[CL_GL_ACCT_FR4]]),$A$2&lt;=_xlfn.NUMBERVALUE(Table_Query_from_MF_DSNP62[[#This Row],[CL_GL_ACCT_TO4]]))</f>
        <v>0</v>
      </c>
      <c r="IK418" s="33" t="b">
        <f>AND($A$2&gt;=_xlfn.NUMBERVALUE(Table_Query_from_MF_DSNP62[[#This Row],[CL_GL_ACCT_FR5]]),$A$2&lt;=_xlfn.NUMBERVALUE(Table_Query_from_MF_DSNP62[[#This Row],[CL_GL_ACCT_TO5]]))</f>
        <v>1</v>
      </c>
      <c r="IL418" s="33" t="b">
        <f>AND($A$2&gt;=_xlfn.NUMBERVALUE(Table_Query_from_MF_DSNP62[[#This Row],[CL_GL_ACCT_FR6]]),$A$2&lt;=_xlfn.NUMBERVALUE(Table_Query_from_MF_DSNP62[[#This Row],[CL_GL_ACCT_TO6]]))</f>
        <v>1</v>
      </c>
      <c r="IM418" s="33" t="b">
        <f>AND($A$2&gt;=_xlfn.NUMBERVALUE(Table_Query_from_MF_DSNP62[[#This Row],[CL_GL_ACCT_FR7]]),$A$2&lt;=_xlfn.NUMBERVALUE(Table_Query_from_MF_DSNP62[[#This Row],[CL_GL_ACCT_TO7]]))</f>
        <v>1</v>
      </c>
      <c r="IN418" s="33" t="b">
        <f>AND($A$2&gt;=_xlfn.NUMBERVALUE(Table_Query_from_MF_DSNP62[[#This Row],[CL_GL_ACCT_FR8]]),$A$2&lt;=_xlfn.NUMBERVALUE(Table_Query_from_MF_DSNP62[[#This Row],[CL_GL_ACCT_TO8]]))</f>
        <v>1</v>
      </c>
      <c r="IO418" s="33" t="b">
        <f>AND($A$2&gt;=_xlfn.NUMBERVALUE(Table_Query_from_MF_DSNP62[[#This Row],[CL_GL_ACCT_FR9]]),$A$2&lt;=_xlfn.NUMBERVALUE(Table_Query_from_MF_DSNP62[[#This Row],[CL_GL_ACCT_TO9]]))</f>
        <v>1</v>
      </c>
      <c r="IP418" s="33" t="b">
        <f>AND($A$2&gt;=_xlfn.NUMBERVALUE(Table_Query_from_MF_DSNP62[[#This Row],[CL_GL_ACCT_FR10]]),$A$2&lt;=_xlfn.NUMBERVALUE(Table_Query_from_MF_DSNP62[[#This Row],[CL_GL_ACCT_TO10]]))</f>
        <v>1</v>
      </c>
      <c r="IQ418" s="33" t="b">
        <f>AND($A$2&gt;=_xlfn.NUMBERVALUE(Table_Query_from_MF_DSNP62[[#This Row],[CL_GL_ACCT_FR11]]),$A$2&lt;=_xlfn.NUMBERVALUE(Table_Query_from_MF_DSNP62[[#This Row],[CL_GL_ACCT_TO11]]))</f>
        <v>1</v>
      </c>
      <c r="IR418" s="33" t="b">
        <f>AND($A$2&gt;=_xlfn.NUMBERVALUE(Table_Query_from_MF_DSNP62[[#This Row],[CL_GL_ACCT_FR12]]),$A$2&lt;=_xlfn.NUMBERVALUE(Table_Query_from_MF_DSNP62[[#This Row],[CL_GL_ACCT_TO12]]))</f>
        <v>1</v>
      </c>
      <c r="IS418" s="33" t="b">
        <f>AND($A$2&gt;=_xlfn.NUMBERVALUE(Table_Query_from_MF_DSNP62[[#This Row],[CL_GL_ACCT_FR13]]),$A$2&lt;=_xlfn.NUMBERVALUE(Table_Query_from_MF_DSNP62[[#This Row],[CL_GL_ACCT_TO13]]))</f>
        <v>1</v>
      </c>
      <c r="IT418" s="33" t="b">
        <f>AND($A$2&gt;=_xlfn.NUMBERVALUE(Table_Query_from_MF_DSNP62[[#This Row],[CL_GL_ACCT_FR14]]),$A$2&lt;=_xlfn.NUMBERVALUE(Table_Query_from_MF_DSNP62[[#This Row],[CL_GL_ACCT_TO14]]))</f>
        <v>1</v>
      </c>
      <c r="IU418" s="33" t="b">
        <f>AND($A$2&gt;=_xlfn.NUMBERVALUE(Table_Query_from_MF_DSNP62[[#This Row],[CL_GL_ACCT_FR15]]),$A$2&lt;=_xlfn.NUMBERVALUE(Table_Query_from_MF_DSNP62[[#This Row],[CL_GL_ACCT_TO15]]))</f>
        <v>1</v>
      </c>
      <c r="IV418" s="33" t="b">
        <f>AND($A$2&gt;=_xlfn.NUMBERVALUE(Table_Query_from_MF_DSNP62[[#This Row],[CL_GL_ACCT_FR16]]),$A$2&lt;=_xlfn.NUMBERVALUE(Table_Query_from_MF_DSNP62[[#This Row],[CL_GL_ACCT_TO16]]))</f>
        <v>1</v>
      </c>
      <c r="IW418" s="33" t="b">
        <f>AND($A$2&gt;=_xlfn.NUMBERVALUE(Table_Query_from_MF_DSNP62[[#This Row],[CL_GL_ACCT_FR17]]),$A$2&lt;=_xlfn.NUMBERVALUE(Table_Query_from_MF_DSNP62[[#This Row],[CL_GL_ACCT_TO17]]))</f>
        <v>1</v>
      </c>
      <c r="IX418" s="33" t="b">
        <f>AND($A$2&gt;=_xlfn.NUMBERVALUE(Table_Query_from_MF_DSNP62[[#This Row],[CL_GL_ACCT_FR18]]),$A$2&lt;=_xlfn.NUMBERVALUE(Table_Query_from_MF_DSNP62[[#This Row],[CL_GL_ACCT_TO18]]))</f>
        <v>1</v>
      </c>
      <c r="IY418" s="33" t="b">
        <f>AND($A$2&gt;=_xlfn.NUMBERVALUE(Table_Query_from_MF_DSNP62[[#This Row],[CL_GL_ACCT_FR19]]),$A$2&lt;=_xlfn.NUMBERVALUE(Table_Query_from_MF_DSNP62[[#This Row],[CL_GL_ACCT_TO19]]))</f>
        <v>1</v>
      </c>
      <c r="IZ418" s="33" t="b">
        <f>AND($A$2&gt;=_xlfn.NUMBERVALUE(Table_Query_from_MF_DSNP62[[#This Row],[CL_GL_ACCT_FR20]]),$A$2&lt;=_xlfn.NUMBERVALUE(Table_Query_from_MF_DSNP62[[#This Row],[CL_GL_ACCT_TO20]]))</f>
        <v>1</v>
      </c>
      <c r="JA418" s="33" t="b">
        <f>AND($A$2&gt;=_xlfn.NUMBERVALUE(Table_Query_from_MF_DSNP62[[#This Row],[CL_GL_ACCT_FR21]]),$A$2&lt;=_xlfn.NUMBERVALUE(Table_Query_from_MF_DSNP62[[#This Row],[CL_GL_ACCT_TO21]]))</f>
        <v>1</v>
      </c>
      <c r="JB418" s="33" t="b">
        <f>AND($A$2&gt;=_xlfn.NUMBERVALUE(Table_Query_from_MF_DSNP62[[#This Row],[CL_GL_ACCT_FR22]]),$A$2&lt;=_xlfn.NUMBERVALUE(Table_Query_from_MF_DSNP62[[#This Row],[CL_GL_ACCT_TO22]]))</f>
        <v>1</v>
      </c>
      <c r="JC418" s="33" t="b">
        <f>AND($A$2&gt;=_xlfn.NUMBERVALUE(Table_Query_from_MF_DSNP62[[#This Row],[CL_GL_ACCT_FR23]]),$A$2&lt;=_xlfn.NUMBERVALUE(Table_Query_from_MF_DSNP62[[#This Row],[CL_GL_ACCT_TO23]]))</f>
        <v>1</v>
      </c>
      <c r="JD418" s="33" t="b">
        <f>AND($A$2&gt;=_xlfn.NUMBERVALUE(Table_Query_from_MF_DSNP62[[#This Row],[CL_GL_ACCT_FR24]]),$A$2&lt;=_xlfn.NUMBERVALUE(Table_Query_from_MF_DSNP62[[#This Row],[CL_GL_ACCT_TO24]]))</f>
        <v>1</v>
      </c>
      <c r="JE418" s="33" t="b">
        <f>AND($A$2&gt;=_xlfn.NUMBERVALUE(Table_Query_from_MF_DSNP62[[#This Row],[CL_GL_ACCT_FR25]]),$A$2&lt;=_xlfn.NUMBERVALUE(Table_Query_from_MF_DSNP62[[#This Row],[CL_GL_ACCT_TO25]]))</f>
        <v>1</v>
      </c>
      <c r="JF418" s="33" t="b">
        <f>OR(Table_Query_from_MF_DSNP62[[#This Row],[PairA]:[PairO]])</f>
        <v>1</v>
      </c>
      <c r="JG418" s="33">
        <f>_xlfn.IFNA(MATCH(TRUE,Table_Query_from_MF_DSNP62[[#This Row],[PairA]:[PairO]],0),"none")</f>
        <v>6</v>
      </c>
      <c r="JH418" s="33" t="b">
        <f>AND($B$2&gt;=_xlfn.NUMBERVALUE(Table_Query_from_MF_DSNP62[[#This Row],[CL_CMP_OBJ_FR1]]),$B$2&lt;=_xlfn.NUMBERVALUE(Table_Query_from_MF_DSNP62[[#This Row],[CL_CMP_OBJ_TO1]]))</f>
        <v>0</v>
      </c>
      <c r="JI418" s="33" t="b">
        <f>AND($B$2&gt;=_xlfn.NUMBERVALUE(Table_Query_from_MF_DSNP62[[#This Row],[CL_CMP_OBJ_FR2]]),$B$2&lt;=_xlfn.NUMBERVALUE(Table_Query_from_MF_DSNP62[[#This Row],[CL_CMP_OBJ_TO2]]))</f>
        <v>0</v>
      </c>
      <c r="JJ418" s="33" t="b">
        <f>AND($B$2&gt;=_xlfn.NUMBERVALUE(Table_Query_from_MF_DSNP62[[#This Row],[CL_CMP_OBJ_FR3]]),$B$2&lt;=_xlfn.NUMBERVALUE(Table_Query_from_MF_DSNP62[[#This Row],[CL_CMP_OBJ_TO3]]))</f>
        <v>0</v>
      </c>
      <c r="JK418" s="33" t="b">
        <f>AND($B$2&gt;=_xlfn.NUMBERVALUE(Table_Query_from_MF_DSNP62[[#This Row],[CL_CMP_OBJ_FR4]]),$B$2&lt;=_xlfn.NUMBERVALUE(Table_Query_from_MF_DSNP62[[#This Row],[CL_CMP_OBJ_TO4]]))</f>
        <v>0</v>
      </c>
      <c r="JL418" s="33" t="b">
        <f>AND($B$2&gt;=_xlfn.NUMBERVALUE(Table_Query_from_MF_DSNP62[[#This Row],[CL_CMP_OBJ_FR5]]),$B$2&lt;=_xlfn.NUMBERVALUE(Table_Query_from_MF_DSNP62[[#This Row],[CL_CMP_OBJ_TO5]]))</f>
        <v>0</v>
      </c>
      <c r="JM418" s="33" t="b">
        <f>AND($B$2&gt;=_xlfn.NUMBERVALUE(Table_Query_from_MF_DSNP62[[#This Row],[CL_CMP_OBJ_FR6]]),$B$2&lt;=_xlfn.NUMBERVALUE(Table_Query_from_MF_DSNP62[[#This Row],[CL_CMP_OBJ_TO6]]))</f>
        <v>1</v>
      </c>
      <c r="JN418" s="33" t="b">
        <f>AND($B$2&gt;=_xlfn.NUMBERVALUE(Table_Query_from_MF_DSNP62[[#This Row],[CL_CMP_OBJ_FR7]]),$B$2&lt;=_xlfn.NUMBERVALUE(Table_Query_from_MF_DSNP62[[#This Row],[CL_CMP_OBJ_TO7]]))</f>
        <v>1</v>
      </c>
      <c r="JO418" s="33" t="b">
        <f>AND($B$2&gt;=_xlfn.NUMBERVALUE(Table_Query_from_MF_DSNP62[[#This Row],[CL_CMP_OBJ_FR8]]),$B$2&lt;=_xlfn.NUMBERVALUE(Table_Query_from_MF_DSNP62[[#This Row],[CL_CMP_OBJ_TO8]]))</f>
        <v>1</v>
      </c>
      <c r="JP418" s="33" t="b">
        <f>AND($B$2&gt;=_xlfn.NUMBERVALUE(Table_Query_from_MF_DSNP62[[#This Row],[CL_CMP_OBJ_FR9]]),$B$2&lt;=_xlfn.NUMBERVALUE(Table_Query_from_MF_DSNP62[[#This Row],[CL_CMP_OBJ_TO9]]))</f>
        <v>1</v>
      </c>
      <c r="JQ418" s="33" t="b">
        <f>AND($B$2&gt;=_xlfn.NUMBERVALUE(Table_Query_from_MF_DSNP62[[#This Row],[CL_CMP_OBJ_FR10]]),$B$2&lt;=_xlfn.NUMBERVALUE(Table_Query_from_MF_DSNP62[[#This Row],[CL_CMP_OBJ_TO10]]))</f>
        <v>1</v>
      </c>
      <c r="JR418" s="33" t="b">
        <f>AND($B$2&gt;=_xlfn.NUMBERVALUE(Table_Query_from_MF_DSNP62[[#This Row],[CL_CMP_OBJ_FR11]]),$B$2&lt;=_xlfn.NUMBERVALUE(Table_Query_from_MF_DSNP62[[#This Row],[CL_CMP_OBJ_TO11]]))</f>
        <v>1</v>
      </c>
      <c r="JS418" s="33" t="b">
        <f>AND($B$2&gt;=_xlfn.NUMBERVALUE(Table_Query_from_MF_DSNP62[[#This Row],[CL_CMP_OBJ_FR12]]),$B$2&lt;=_xlfn.NUMBERVALUE(Table_Query_from_MF_DSNP62[[#This Row],[CL_CMP_OBJ_TO12]]))</f>
        <v>1</v>
      </c>
      <c r="JT418" s="33" t="b">
        <f>AND($B$2&gt;=_xlfn.NUMBERVALUE(Table_Query_from_MF_DSNP62[[#This Row],[CL_CMP_OBJ_FR13]]),$B$2&lt;=_xlfn.NUMBERVALUE(Table_Query_from_MF_DSNP62[[#This Row],[CL_CMP_OBJ_TO13]]))</f>
        <v>1</v>
      </c>
      <c r="JU418" s="33" t="b">
        <f>AND($B$2&gt;=_xlfn.NUMBERVALUE(Table_Query_from_MF_DSNP62[[#This Row],[CL_CMP_OBJ_FR14]]),$B$2&lt;=_xlfn.NUMBERVALUE(Table_Query_from_MF_DSNP62[[#This Row],[CL_CMP_OBJ_TO14]]))</f>
        <v>1</v>
      </c>
      <c r="JV418" s="33" t="b">
        <f>AND($B$2&gt;=_xlfn.NUMBERVALUE(Table_Query_from_MF_DSNP62[[#This Row],[CL_CMP_OBJ_FR15]]),$B$2&lt;=_xlfn.NUMBERVALUE(Table_Query_from_MF_DSNP62[[#This Row],[CL_CMP_OBJ_TO15]]))</f>
        <v>1</v>
      </c>
    </row>
    <row r="419" spans="1:282" x14ac:dyDescent="0.25">
      <c r="A419" t="b">
        <f>OR(,Table_Query_from_MF_DSNP62[[#This Row],[Desired GL included as "hard-coded" GL?]],Table_Query_from_MF_DSNP62[[#This Row],[Desired GL included as "Open GL"?]])</f>
        <v>1</v>
      </c>
      <c r="B419" t="b">
        <f>Table_Query_from_MF_DSNP62[[#This Row],[Desired CObj included as "Open CObj"?]]</f>
        <v>1</v>
      </c>
      <c r="C419" t="s">
        <v>2050</v>
      </c>
      <c r="D419" t="s">
        <v>3443</v>
      </c>
      <c r="E419" t="s">
        <v>8</v>
      </c>
      <c r="F419" s="24" t="s">
        <v>417</v>
      </c>
      <c r="G419" t="s">
        <v>444</v>
      </c>
      <c r="H419" s="24" t="s">
        <v>444</v>
      </c>
      <c r="I419" t="s">
        <v>444</v>
      </c>
      <c r="J419" s="24" t="s">
        <v>444</v>
      </c>
      <c r="K419" t="s">
        <v>444</v>
      </c>
      <c r="L419" s="24" t="s">
        <v>444</v>
      </c>
      <c r="M419" t="s">
        <v>444</v>
      </c>
      <c r="N419" t="s">
        <v>444</v>
      </c>
      <c r="O419" t="s">
        <v>444</v>
      </c>
      <c r="P419" t="s">
        <v>444</v>
      </c>
      <c r="Q419" t="s">
        <v>15</v>
      </c>
      <c r="R419" t="s">
        <v>444</v>
      </c>
      <c r="S419" t="s">
        <v>442</v>
      </c>
      <c r="T419" t="s">
        <v>447</v>
      </c>
      <c r="U419" t="s">
        <v>444</v>
      </c>
      <c r="V419" t="s">
        <v>444</v>
      </c>
      <c r="W419" t="s">
        <v>447</v>
      </c>
      <c r="X419" t="s">
        <v>444</v>
      </c>
      <c r="Y419" t="s">
        <v>444</v>
      </c>
      <c r="Z419" t="s">
        <v>442</v>
      </c>
      <c r="AA419" t="s">
        <v>442</v>
      </c>
      <c r="AB419" t="s">
        <v>442</v>
      </c>
      <c r="AC419" t="s">
        <v>444</v>
      </c>
      <c r="AD419" t="s">
        <v>444</v>
      </c>
      <c r="AE419" t="s">
        <v>444</v>
      </c>
      <c r="AF419" t="s">
        <v>444</v>
      </c>
      <c r="AG419" t="s">
        <v>442</v>
      </c>
      <c r="AH419" t="s">
        <v>444</v>
      </c>
      <c r="AI419" t="s">
        <v>447</v>
      </c>
      <c r="AJ419" t="s">
        <v>15</v>
      </c>
      <c r="AK419" t="s">
        <v>444</v>
      </c>
      <c r="AL419" t="s">
        <v>444</v>
      </c>
      <c r="AM419" t="s">
        <v>444</v>
      </c>
      <c r="AN419" t="s">
        <v>444</v>
      </c>
      <c r="AO419" t="s">
        <v>444</v>
      </c>
      <c r="AP419" t="s">
        <v>442</v>
      </c>
      <c r="AQ419" t="s">
        <v>282</v>
      </c>
      <c r="AR419" t="s">
        <v>1451</v>
      </c>
      <c r="AS419" t="s">
        <v>162</v>
      </c>
      <c r="AT419" t="s">
        <v>444</v>
      </c>
      <c r="AU419" t="s">
        <v>444</v>
      </c>
      <c r="AV419" t="s">
        <v>442</v>
      </c>
      <c r="AW419" t="s">
        <v>444</v>
      </c>
      <c r="AX419" t="s">
        <v>444</v>
      </c>
      <c r="AY419" t="s">
        <v>444</v>
      </c>
      <c r="AZ419" t="s">
        <v>444</v>
      </c>
      <c r="BA419" t="s">
        <v>444</v>
      </c>
      <c r="BB419" t="s">
        <v>444</v>
      </c>
      <c r="BC419" t="s">
        <v>444</v>
      </c>
      <c r="BD419" t="s">
        <v>1359</v>
      </c>
      <c r="BE419" t="s">
        <v>444</v>
      </c>
      <c r="BF419" t="s">
        <v>1360</v>
      </c>
      <c r="BG419" t="s">
        <v>444</v>
      </c>
      <c r="BH419" t="s">
        <v>444</v>
      </c>
      <c r="BI419" t="s">
        <v>444</v>
      </c>
      <c r="BJ419" t="s">
        <v>444</v>
      </c>
      <c r="BK419" t="s">
        <v>444</v>
      </c>
      <c r="BL419" t="s">
        <v>444</v>
      </c>
      <c r="BM419" t="s">
        <v>444</v>
      </c>
      <c r="BN419" t="s">
        <v>444</v>
      </c>
      <c r="BO419" t="s">
        <v>444</v>
      </c>
      <c r="BP419" t="s">
        <v>444</v>
      </c>
      <c r="BQ419" t="s">
        <v>444</v>
      </c>
      <c r="BR419" t="s">
        <v>444</v>
      </c>
      <c r="BS419" t="s">
        <v>444</v>
      </c>
      <c r="BT419" t="s">
        <v>444</v>
      </c>
      <c r="BU419" t="s">
        <v>444</v>
      </c>
      <c r="BV419" t="s">
        <v>444</v>
      </c>
      <c r="BW419" t="s">
        <v>444</v>
      </c>
      <c r="BX419" t="s">
        <v>444</v>
      </c>
      <c r="BY419" t="s">
        <v>444</v>
      </c>
      <c r="BZ419" t="s">
        <v>444</v>
      </c>
      <c r="CA419" t="s">
        <v>444</v>
      </c>
      <c r="CB419" t="s">
        <v>444</v>
      </c>
      <c r="CC419" t="s">
        <v>444</v>
      </c>
      <c r="CD419" t="s">
        <v>444</v>
      </c>
      <c r="CE419" t="s">
        <v>444</v>
      </c>
      <c r="CF419" t="s">
        <v>444</v>
      </c>
      <c r="CG419" t="s">
        <v>444</v>
      </c>
      <c r="CH419" t="s">
        <v>444</v>
      </c>
      <c r="CI419" t="s">
        <v>444</v>
      </c>
      <c r="CJ419" t="s">
        <v>444</v>
      </c>
      <c r="CK419" t="s">
        <v>444</v>
      </c>
      <c r="CL419" t="s">
        <v>444</v>
      </c>
      <c r="CM419" t="s">
        <v>444</v>
      </c>
      <c r="CN419" t="s">
        <v>444</v>
      </c>
      <c r="CO419" t="s">
        <v>444</v>
      </c>
      <c r="CP419" t="s">
        <v>444</v>
      </c>
      <c r="CQ419" t="s">
        <v>444</v>
      </c>
      <c r="CR419" t="s">
        <v>444</v>
      </c>
      <c r="CS419" t="s">
        <v>444</v>
      </c>
      <c r="CT419" t="s">
        <v>444</v>
      </c>
      <c r="CU419" t="s">
        <v>282</v>
      </c>
      <c r="CV419" t="s">
        <v>2858</v>
      </c>
      <c r="CW419" t="s">
        <v>2736</v>
      </c>
      <c r="CX419" t="s">
        <v>3457</v>
      </c>
      <c r="CY419" t="s">
        <v>1472</v>
      </c>
      <c r="CZ419" t="s">
        <v>1473</v>
      </c>
      <c r="DA419" t="s">
        <v>444</v>
      </c>
      <c r="DB419" t="s">
        <v>444</v>
      </c>
      <c r="DC419" t="s">
        <v>444</v>
      </c>
      <c r="DD419" t="s">
        <v>444</v>
      </c>
      <c r="DE419" t="s">
        <v>444</v>
      </c>
      <c r="DF419" t="s">
        <v>444</v>
      </c>
      <c r="DG419" t="s">
        <v>444</v>
      </c>
      <c r="DH419" t="s">
        <v>444</v>
      </c>
      <c r="DI419" t="s">
        <v>282</v>
      </c>
      <c r="DJ419" t="s">
        <v>1440</v>
      </c>
      <c r="DK419" t="s">
        <v>1451</v>
      </c>
      <c r="DL419" t="s">
        <v>444</v>
      </c>
      <c r="DM419" t="s">
        <v>444</v>
      </c>
      <c r="DN419" t="s">
        <v>444</v>
      </c>
      <c r="DO419" t="s">
        <v>444</v>
      </c>
      <c r="DP419" t="s">
        <v>444</v>
      </c>
      <c r="DQ419" t="s">
        <v>444</v>
      </c>
      <c r="DR419" t="s">
        <v>444</v>
      </c>
      <c r="DS419" t="s">
        <v>15</v>
      </c>
      <c r="DT419" s="24" t="s">
        <v>132</v>
      </c>
      <c r="DU419" s="24" t="s">
        <v>132</v>
      </c>
      <c r="DV419" t="s">
        <v>3444</v>
      </c>
      <c r="DW419" t="s">
        <v>3444</v>
      </c>
      <c r="DX419" s="24" t="s">
        <v>444</v>
      </c>
      <c r="DY419" s="24" t="s">
        <v>444</v>
      </c>
      <c r="DZ419" t="s">
        <v>444</v>
      </c>
      <c r="EA419" t="s">
        <v>444</v>
      </c>
      <c r="EB419" s="24" t="s">
        <v>444</v>
      </c>
      <c r="EC419" s="24" t="s">
        <v>444</v>
      </c>
      <c r="ED419" t="s">
        <v>444</v>
      </c>
      <c r="EE419" t="s">
        <v>444</v>
      </c>
      <c r="EF419" s="24" t="s">
        <v>444</v>
      </c>
      <c r="EG419" s="24" t="s">
        <v>444</v>
      </c>
      <c r="EH419" t="s">
        <v>444</v>
      </c>
      <c r="EI419" t="s">
        <v>444</v>
      </c>
      <c r="EJ419" s="24" t="s">
        <v>444</v>
      </c>
      <c r="EK419" s="24" t="s">
        <v>444</v>
      </c>
      <c r="EL419" t="s">
        <v>444</v>
      </c>
      <c r="EM419" t="s">
        <v>444</v>
      </c>
      <c r="EN419" s="24" t="s">
        <v>444</v>
      </c>
      <c r="EO419" s="24" t="s">
        <v>444</v>
      </c>
      <c r="EP419" t="s">
        <v>444</v>
      </c>
      <c r="EQ419" t="s">
        <v>444</v>
      </c>
      <c r="ER419" s="24" t="s">
        <v>444</v>
      </c>
      <c r="ES419" s="24" t="s">
        <v>444</v>
      </c>
      <c r="ET419" t="s">
        <v>444</v>
      </c>
      <c r="EU419" t="s">
        <v>444</v>
      </c>
      <c r="EV419" s="24" t="s">
        <v>444</v>
      </c>
      <c r="EW419" s="24" t="s">
        <v>444</v>
      </c>
      <c r="EX419" t="s">
        <v>444</v>
      </c>
      <c r="EY419" t="s">
        <v>444</v>
      </c>
      <c r="EZ419" s="24" t="s">
        <v>444</v>
      </c>
      <c r="FA419" s="24" t="s">
        <v>444</v>
      </c>
      <c r="FB419" t="s">
        <v>444</v>
      </c>
      <c r="FC419" t="s">
        <v>444</v>
      </c>
      <c r="FD419" s="24" t="s">
        <v>444</v>
      </c>
      <c r="FE419" s="24" t="s">
        <v>444</v>
      </c>
      <c r="FF419" t="s">
        <v>444</v>
      </c>
      <c r="FG419" t="s">
        <v>444</v>
      </c>
      <c r="FH419" s="24" t="s">
        <v>444</v>
      </c>
      <c r="FI419" s="24" t="s">
        <v>444</v>
      </c>
      <c r="FJ419" t="s">
        <v>444</v>
      </c>
      <c r="FK419" t="s">
        <v>444</v>
      </c>
      <c r="FL419" s="24" t="s">
        <v>444</v>
      </c>
      <c r="FM419" s="24" t="s">
        <v>444</v>
      </c>
      <c r="FN419" t="s">
        <v>444</v>
      </c>
      <c r="FO419" t="s">
        <v>444</v>
      </c>
      <c r="FP419" s="24" t="s">
        <v>444</v>
      </c>
      <c r="FQ419" s="24" t="s">
        <v>444</v>
      </c>
      <c r="FR419" t="s">
        <v>444</v>
      </c>
      <c r="FS419" t="s">
        <v>444</v>
      </c>
      <c r="FT419" s="24" t="s">
        <v>444</v>
      </c>
      <c r="FU419" s="24" t="s">
        <v>444</v>
      </c>
      <c r="FV419" t="s">
        <v>444</v>
      </c>
      <c r="FW419" t="s">
        <v>444</v>
      </c>
      <c r="FX419" s="24" t="s">
        <v>444</v>
      </c>
      <c r="FY419" s="24" t="s">
        <v>444</v>
      </c>
      <c r="FZ419" t="s">
        <v>444</v>
      </c>
      <c r="GA419" t="s">
        <v>444</v>
      </c>
      <c r="GB419" s="24" t="s">
        <v>444</v>
      </c>
      <c r="GC419" s="24" t="s">
        <v>444</v>
      </c>
      <c r="GD419" t="s">
        <v>444</v>
      </c>
      <c r="GE419" t="s">
        <v>444</v>
      </c>
      <c r="GF419" s="24" t="s">
        <v>444</v>
      </c>
      <c r="GG419" s="24" t="s">
        <v>444</v>
      </c>
      <c r="GH419" t="s">
        <v>15</v>
      </c>
      <c r="GI419" s="24" t="s">
        <v>461</v>
      </c>
      <c r="GJ419" s="24" t="s">
        <v>3438</v>
      </c>
      <c r="GK419" t="s">
        <v>444</v>
      </c>
      <c r="GL419" t="s">
        <v>444</v>
      </c>
      <c r="GM419" s="24" t="s">
        <v>444</v>
      </c>
      <c r="GN419" s="24" t="s">
        <v>444</v>
      </c>
      <c r="GO419" t="s">
        <v>444</v>
      </c>
      <c r="GP419" t="s">
        <v>444</v>
      </c>
      <c r="GQ419" s="24" t="s">
        <v>444</v>
      </c>
      <c r="GR419" s="24" t="s">
        <v>444</v>
      </c>
      <c r="GS419" t="s">
        <v>444</v>
      </c>
      <c r="GT419" t="s">
        <v>444</v>
      </c>
      <c r="GU419" s="24" t="s">
        <v>444</v>
      </c>
      <c r="GV419" s="24" t="s">
        <v>444</v>
      </c>
      <c r="GW419" t="s">
        <v>444</v>
      </c>
      <c r="GX419" t="s">
        <v>444</v>
      </c>
      <c r="GY419" s="24" t="s">
        <v>444</v>
      </c>
      <c r="GZ419" s="24" t="s">
        <v>444</v>
      </c>
      <c r="HA419" t="s">
        <v>444</v>
      </c>
      <c r="HB419" t="s">
        <v>444</v>
      </c>
      <c r="HC419" s="24" t="s">
        <v>444</v>
      </c>
      <c r="HD419" s="24" t="s">
        <v>444</v>
      </c>
      <c r="HE419" t="s">
        <v>444</v>
      </c>
      <c r="HF419" t="s">
        <v>444</v>
      </c>
      <c r="HG419" s="24" t="s">
        <v>444</v>
      </c>
      <c r="HH419" s="24" t="s">
        <v>444</v>
      </c>
      <c r="HI419" t="s">
        <v>444</v>
      </c>
      <c r="HJ419" t="s">
        <v>444</v>
      </c>
      <c r="HK419" s="24" t="s">
        <v>444</v>
      </c>
      <c r="HL419" s="24" t="s">
        <v>444</v>
      </c>
      <c r="HM419" t="s">
        <v>444</v>
      </c>
      <c r="HN419" t="s">
        <v>444</v>
      </c>
      <c r="HO419" s="24" t="s">
        <v>444</v>
      </c>
      <c r="HP419" s="24" t="s">
        <v>444</v>
      </c>
      <c r="HQ419" t="s">
        <v>444</v>
      </c>
      <c r="HR419" t="s">
        <v>444</v>
      </c>
      <c r="HS419" s="24" t="s">
        <v>444</v>
      </c>
      <c r="HT419" s="24" t="s">
        <v>444</v>
      </c>
      <c r="HU419" t="s">
        <v>444</v>
      </c>
      <c r="HV419" t="s">
        <v>444</v>
      </c>
      <c r="HW419" s="24" t="s">
        <v>444</v>
      </c>
      <c r="HX419" s="24" t="s">
        <v>444</v>
      </c>
      <c r="HY419" t="s">
        <v>444</v>
      </c>
      <c r="HZ419" t="s">
        <v>444</v>
      </c>
      <c r="IA419" t="s">
        <v>2858</v>
      </c>
      <c r="IB419" t="s">
        <v>2736</v>
      </c>
      <c r="IC419" t="s">
        <v>3457</v>
      </c>
      <c r="ID419" s="33" t="b" cm="1">
        <f t="array" ref="ID419">_xlfn.IFNA(MATCH($A$2,_xlfn.NUMBERVALUE(Table_Query_from_MF_DSNP62[[#This Row],[CL_GLACCT_DR1]:[CL_GLACCT_CR4]]),0),0)&gt;=1</f>
        <v>1</v>
      </c>
      <c r="IE419" s="33" t="b">
        <f>OR(Table_Query_from_MF_DSNP62[[#This Row],[Pair1]:[Pair25]])</f>
        <v>1</v>
      </c>
      <c r="IF419" s="33">
        <f>_xlfn.IFNA(MATCH(TRUE,Table_Query_from_MF_DSNP62[[#This Row],[Pair1]:[Pair25]],0),"none")</f>
        <v>3</v>
      </c>
      <c r="IG419" s="33" t="b">
        <f>AND($A$2&gt;=_xlfn.NUMBERVALUE(Table_Query_from_MF_DSNP62[[#This Row],[CL_GL_ACCT_FR1]]),$A$2&lt;=_xlfn.NUMBERVALUE(Table_Query_from_MF_DSNP62[[#This Row],[CL_GL_ACCT_TO1]]))</f>
        <v>0</v>
      </c>
      <c r="IH419" s="33" t="b">
        <f>AND($A$2&gt;=_xlfn.NUMBERVALUE(Table_Query_from_MF_DSNP62[[#This Row],[CL_GL_ACCT_FR2]]),$A$2&lt;=_xlfn.NUMBERVALUE(Table_Query_from_MF_DSNP62[[#This Row],[CL_GL_ACCT_TO2]]))</f>
        <v>0</v>
      </c>
      <c r="II419" s="33" t="b">
        <f>AND($A$2&gt;=_xlfn.NUMBERVALUE(Table_Query_from_MF_DSNP62[[#This Row],[CL_GL_ACCT_FR3]]),$A$2&lt;=_xlfn.NUMBERVALUE(Table_Query_from_MF_DSNP62[[#This Row],[CL_GL_ACCT_TO3]]))</f>
        <v>1</v>
      </c>
      <c r="IJ419" s="33" t="b">
        <f>AND($A$2&gt;=_xlfn.NUMBERVALUE(Table_Query_from_MF_DSNP62[[#This Row],[CL_GL_ACCT_FR4]]),$A$2&lt;=_xlfn.NUMBERVALUE(Table_Query_from_MF_DSNP62[[#This Row],[CL_GL_ACCT_TO4]]))</f>
        <v>1</v>
      </c>
      <c r="IK419" s="33" t="b">
        <f>AND($A$2&gt;=_xlfn.NUMBERVALUE(Table_Query_from_MF_DSNP62[[#This Row],[CL_GL_ACCT_FR5]]),$A$2&lt;=_xlfn.NUMBERVALUE(Table_Query_from_MF_DSNP62[[#This Row],[CL_GL_ACCT_TO5]]))</f>
        <v>1</v>
      </c>
      <c r="IL419" s="33" t="b">
        <f>AND($A$2&gt;=_xlfn.NUMBERVALUE(Table_Query_from_MF_DSNP62[[#This Row],[CL_GL_ACCT_FR6]]),$A$2&lt;=_xlfn.NUMBERVALUE(Table_Query_from_MF_DSNP62[[#This Row],[CL_GL_ACCT_TO6]]))</f>
        <v>1</v>
      </c>
      <c r="IM419" s="33" t="b">
        <f>AND($A$2&gt;=_xlfn.NUMBERVALUE(Table_Query_from_MF_DSNP62[[#This Row],[CL_GL_ACCT_FR7]]),$A$2&lt;=_xlfn.NUMBERVALUE(Table_Query_from_MF_DSNP62[[#This Row],[CL_GL_ACCT_TO7]]))</f>
        <v>1</v>
      </c>
      <c r="IN419" s="33" t="b">
        <f>AND($A$2&gt;=_xlfn.NUMBERVALUE(Table_Query_from_MF_DSNP62[[#This Row],[CL_GL_ACCT_FR8]]),$A$2&lt;=_xlfn.NUMBERVALUE(Table_Query_from_MF_DSNP62[[#This Row],[CL_GL_ACCT_TO8]]))</f>
        <v>1</v>
      </c>
      <c r="IO419" s="33" t="b">
        <f>AND($A$2&gt;=_xlfn.NUMBERVALUE(Table_Query_from_MF_DSNP62[[#This Row],[CL_GL_ACCT_FR9]]),$A$2&lt;=_xlfn.NUMBERVALUE(Table_Query_from_MF_DSNP62[[#This Row],[CL_GL_ACCT_TO9]]))</f>
        <v>1</v>
      </c>
      <c r="IP419" s="33" t="b">
        <f>AND($A$2&gt;=_xlfn.NUMBERVALUE(Table_Query_from_MF_DSNP62[[#This Row],[CL_GL_ACCT_FR10]]),$A$2&lt;=_xlfn.NUMBERVALUE(Table_Query_from_MF_DSNP62[[#This Row],[CL_GL_ACCT_TO10]]))</f>
        <v>1</v>
      </c>
      <c r="IQ419" s="33" t="b">
        <f>AND($A$2&gt;=_xlfn.NUMBERVALUE(Table_Query_from_MF_DSNP62[[#This Row],[CL_GL_ACCT_FR11]]),$A$2&lt;=_xlfn.NUMBERVALUE(Table_Query_from_MF_DSNP62[[#This Row],[CL_GL_ACCT_TO11]]))</f>
        <v>1</v>
      </c>
      <c r="IR419" s="33" t="b">
        <f>AND($A$2&gt;=_xlfn.NUMBERVALUE(Table_Query_from_MF_DSNP62[[#This Row],[CL_GL_ACCT_FR12]]),$A$2&lt;=_xlfn.NUMBERVALUE(Table_Query_from_MF_DSNP62[[#This Row],[CL_GL_ACCT_TO12]]))</f>
        <v>1</v>
      </c>
      <c r="IS419" s="33" t="b">
        <f>AND($A$2&gt;=_xlfn.NUMBERVALUE(Table_Query_from_MF_DSNP62[[#This Row],[CL_GL_ACCT_FR13]]),$A$2&lt;=_xlfn.NUMBERVALUE(Table_Query_from_MF_DSNP62[[#This Row],[CL_GL_ACCT_TO13]]))</f>
        <v>1</v>
      </c>
      <c r="IT419" s="33" t="b">
        <f>AND($A$2&gt;=_xlfn.NUMBERVALUE(Table_Query_from_MF_DSNP62[[#This Row],[CL_GL_ACCT_FR14]]),$A$2&lt;=_xlfn.NUMBERVALUE(Table_Query_from_MF_DSNP62[[#This Row],[CL_GL_ACCT_TO14]]))</f>
        <v>1</v>
      </c>
      <c r="IU419" s="33" t="b">
        <f>AND($A$2&gt;=_xlfn.NUMBERVALUE(Table_Query_from_MF_DSNP62[[#This Row],[CL_GL_ACCT_FR15]]),$A$2&lt;=_xlfn.NUMBERVALUE(Table_Query_from_MF_DSNP62[[#This Row],[CL_GL_ACCT_TO15]]))</f>
        <v>1</v>
      </c>
      <c r="IV419" s="33" t="b">
        <f>AND($A$2&gt;=_xlfn.NUMBERVALUE(Table_Query_from_MF_DSNP62[[#This Row],[CL_GL_ACCT_FR16]]),$A$2&lt;=_xlfn.NUMBERVALUE(Table_Query_from_MF_DSNP62[[#This Row],[CL_GL_ACCT_TO16]]))</f>
        <v>1</v>
      </c>
      <c r="IW419" s="33" t="b">
        <f>AND($A$2&gt;=_xlfn.NUMBERVALUE(Table_Query_from_MF_DSNP62[[#This Row],[CL_GL_ACCT_FR17]]),$A$2&lt;=_xlfn.NUMBERVALUE(Table_Query_from_MF_DSNP62[[#This Row],[CL_GL_ACCT_TO17]]))</f>
        <v>1</v>
      </c>
      <c r="IX419" s="33" t="b">
        <f>AND($A$2&gt;=_xlfn.NUMBERVALUE(Table_Query_from_MF_DSNP62[[#This Row],[CL_GL_ACCT_FR18]]),$A$2&lt;=_xlfn.NUMBERVALUE(Table_Query_from_MF_DSNP62[[#This Row],[CL_GL_ACCT_TO18]]))</f>
        <v>1</v>
      </c>
      <c r="IY419" s="33" t="b">
        <f>AND($A$2&gt;=_xlfn.NUMBERVALUE(Table_Query_from_MF_DSNP62[[#This Row],[CL_GL_ACCT_FR19]]),$A$2&lt;=_xlfn.NUMBERVALUE(Table_Query_from_MF_DSNP62[[#This Row],[CL_GL_ACCT_TO19]]))</f>
        <v>1</v>
      </c>
      <c r="IZ419" s="33" t="b">
        <f>AND($A$2&gt;=_xlfn.NUMBERVALUE(Table_Query_from_MF_DSNP62[[#This Row],[CL_GL_ACCT_FR20]]),$A$2&lt;=_xlfn.NUMBERVALUE(Table_Query_from_MF_DSNP62[[#This Row],[CL_GL_ACCT_TO20]]))</f>
        <v>1</v>
      </c>
      <c r="JA419" s="33" t="b">
        <f>AND($A$2&gt;=_xlfn.NUMBERVALUE(Table_Query_from_MF_DSNP62[[#This Row],[CL_GL_ACCT_FR21]]),$A$2&lt;=_xlfn.NUMBERVALUE(Table_Query_from_MF_DSNP62[[#This Row],[CL_GL_ACCT_TO21]]))</f>
        <v>1</v>
      </c>
      <c r="JB419" s="33" t="b">
        <f>AND($A$2&gt;=_xlfn.NUMBERVALUE(Table_Query_from_MF_DSNP62[[#This Row],[CL_GL_ACCT_FR22]]),$A$2&lt;=_xlfn.NUMBERVALUE(Table_Query_from_MF_DSNP62[[#This Row],[CL_GL_ACCT_TO22]]))</f>
        <v>1</v>
      </c>
      <c r="JC419" s="33" t="b">
        <f>AND($A$2&gt;=_xlfn.NUMBERVALUE(Table_Query_from_MF_DSNP62[[#This Row],[CL_GL_ACCT_FR23]]),$A$2&lt;=_xlfn.NUMBERVALUE(Table_Query_from_MF_DSNP62[[#This Row],[CL_GL_ACCT_TO23]]))</f>
        <v>1</v>
      </c>
      <c r="JD419" s="33" t="b">
        <f>AND($A$2&gt;=_xlfn.NUMBERVALUE(Table_Query_from_MF_DSNP62[[#This Row],[CL_GL_ACCT_FR24]]),$A$2&lt;=_xlfn.NUMBERVALUE(Table_Query_from_MF_DSNP62[[#This Row],[CL_GL_ACCT_TO24]]))</f>
        <v>1</v>
      </c>
      <c r="JE419" s="33" t="b">
        <f>AND($A$2&gt;=_xlfn.NUMBERVALUE(Table_Query_from_MF_DSNP62[[#This Row],[CL_GL_ACCT_FR25]]),$A$2&lt;=_xlfn.NUMBERVALUE(Table_Query_from_MF_DSNP62[[#This Row],[CL_GL_ACCT_TO25]]))</f>
        <v>1</v>
      </c>
      <c r="JF419" s="33" t="b">
        <f>OR(Table_Query_from_MF_DSNP62[[#This Row],[PairA]:[PairO]])</f>
        <v>1</v>
      </c>
      <c r="JG419" s="33">
        <f>_xlfn.IFNA(MATCH(TRUE,Table_Query_from_MF_DSNP62[[#This Row],[PairA]:[PairO]],0),"none")</f>
        <v>2</v>
      </c>
      <c r="JH419" s="33" t="b">
        <f>AND($B$2&gt;=_xlfn.NUMBERVALUE(Table_Query_from_MF_DSNP62[[#This Row],[CL_CMP_OBJ_FR1]]),$B$2&lt;=_xlfn.NUMBERVALUE(Table_Query_from_MF_DSNP62[[#This Row],[CL_CMP_OBJ_TO1]]))</f>
        <v>0</v>
      </c>
      <c r="JI419" s="33" t="b">
        <f>AND($B$2&gt;=_xlfn.NUMBERVALUE(Table_Query_from_MF_DSNP62[[#This Row],[CL_CMP_OBJ_FR2]]),$B$2&lt;=_xlfn.NUMBERVALUE(Table_Query_from_MF_DSNP62[[#This Row],[CL_CMP_OBJ_TO2]]))</f>
        <v>1</v>
      </c>
      <c r="JJ419" s="33" t="b">
        <f>AND($B$2&gt;=_xlfn.NUMBERVALUE(Table_Query_from_MF_DSNP62[[#This Row],[CL_CMP_OBJ_FR3]]),$B$2&lt;=_xlfn.NUMBERVALUE(Table_Query_from_MF_DSNP62[[#This Row],[CL_CMP_OBJ_TO3]]))</f>
        <v>1</v>
      </c>
      <c r="JK419" s="33" t="b">
        <f>AND($B$2&gt;=_xlfn.NUMBERVALUE(Table_Query_from_MF_DSNP62[[#This Row],[CL_CMP_OBJ_FR4]]),$B$2&lt;=_xlfn.NUMBERVALUE(Table_Query_from_MF_DSNP62[[#This Row],[CL_CMP_OBJ_TO4]]))</f>
        <v>1</v>
      </c>
      <c r="JL419" s="33" t="b">
        <f>AND($B$2&gt;=_xlfn.NUMBERVALUE(Table_Query_from_MF_DSNP62[[#This Row],[CL_CMP_OBJ_FR5]]),$B$2&lt;=_xlfn.NUMBERVALUE(Table_Query_from_MF_DSNP62[[#This Row],[CL_CMP_OBJ_TO5]]))</f>
        <v>1</v>
      </c>
      <c r="JM419" s="33" t="b">
        <f>AND($B$2&gt;=_xlfn.NUMBERVALUE(Table_Query_from_MF_DSNP62[[#This Row],[CL_CMP_OBJ_FR6]]),$B$2&lt;=_xlfn.NUMBERVALUE(Table_Query_from_MF_DSNP62[[#This Row],[CL_CMP_OBJ_TO6]]))</f>
        <v>1</v>
      </c>
      <c r="JN419" s="33" t="b">
        <f>AND($B$2&gt;=_xlfn.NUMBERVALUE(Table_Query_from_MF_DSNP62[[#This Row],[CL_CMP_OBJ_FR7]]),$B$2&lt;=_xlfn.NUMBERVALUE(Table_Query_from_MF_DSNP62[[#This Row],[CL_CMP_OBJ_TO7]]))</f>
        <v>1</v>
      </c>
      <c r="JO419" s="33" t="b">
        <f>AND($B$2&gt;=_xlfn.NUMBERVALUE(Table_Query_from_MF_DSNP62[[#This Row],[CL_CMP_OBJ_FR8]]),$B$2&lt;=_xlfn.NUMBERVALUE(Table_Query_from_MF_DSNP62[[#This Row],[CL_CMP_OBJ_TO8]]))</f>
        <v>1</v>
      </c>
      <c r="JP419" s="33" t="b">
        <f>AND($B$2&gt;=_xlfn.NUMBERVALUE(Table_Query_from_MF_DSNP62[[#This Row],[CL_CMP_OBJ_FR9]]),$B$2&lt;=_xlfn.NUMBERVALUE(Table_Query_from_MF_DSNP62[[#This Row],[CL_CMP_OBJ_TO9]]))</f>
        <v>1</v>
      </c>
      <c r="JQ419" s="33" t="b">
        <f>AND($B$2&gt;=_xlfn.NUMBERVALUE(Table_Query_from_MF_DSNP62[[#This Row],[CL_CMP_OBJ_FR10]]),$B$2&lt;=_xlfn.NUMBERVALUE(Table_Query_from_MF_DSNP62[[#This Row],[CL_CMP_OBJ_TO10]]))</f>
        <v>1</v>
      </c>
      <c r="JR419" s="33" t="b">
        <f>AND($B$2&gt;=_xlfn.NUMBERVALUE(Table_Query_from_MF_DSNP62[[#This Row],[CL_CMP_OBJ_FR11]]),$B$2&lt;=_xlfn.NUMBERVALUE(Table_Query_from_MF_DSNP62[[#This Row],[CL_CMP_OBJ_TO11]]))</f>
        <v>1</v>
      </c>
      <c r="JS419" s="33" t="b">
        <f>AND($B$2&gt;=_xlfn.NUMBERVALUE(Table_Query_from_MF_DSNP62[[#This Row],[CL_CMP_OBJ_FR12]]),$B$2&lt;=_xlfn.NUMBERVALUE(Table_Query_from_MF_DSNP62[[#This Row],[CL_CMP_OBJ_TO12]]))</f>
        <v>1</v>
      </c>
      <c r="JT419" s="33" t="b">
        <f>AND($B$2&gt;=_xlfn.NUMBERVALUE(Table_Query_from_MF_DSNP62[[#This Row],[CL_CMP_OBJ_FR13]]),$B$2&lt;=_xlfn.NUMBERVALUE(Table_Query_from_MF_DSNP62[[#This Row],[CL_CMP_OBJ_TO13]]))</f>
        <v>1</v>
      </c>
      <c r="JU419" s="33" t="b">
        <f>AND($B$2&gt;=_xlfn.NUMBERVALUE(Table_Query_from_MF_DSNP62[[#This Row],[CL_CMP_OBJ_FR14]]),$B$2&lt;=_xlfn.NUMBERVALUE(Table_Query_from_MF_DSNP62[[#This Row],[CL_CMP_OBJ_TO14]]))</f>
        <v>1</v>
      </c>
      <c r="JV419" s="33" t="b">
        <f>AND($B$2&gt;=_xlfn.NUMBERVALUE(Table_Query_from_MF_DSNP62[[#This Row],[CL_CMP_OBJ_FR15]]),$B$2&lt;=_xlfn.NUMBERVALUE(Table_Query_from_MF_DSNP62[[#This Row],[CL_CMP_OBJ_TO15]]))</f>
        <v>1</v>
      </c>
    </row>
    <row r="420" spans="1:282" x14ac:dyDescent="0.25">
      <c r="A420" t="b">
        <f>OR(,Table_Query_from_MF_DSNP62[[#This Row],[Desired GL included as "hard-coded" GL?]],Table_Query_from_MF_DSNP62[[#This Row],[Desired GL included as "Open GL"?]])</f>
        <v>1</v>
      </c>
      <c r="B420" t="b">
        <f>Table_Query_from_MF_DSNP62[[#This Row],[Desired CObj included as "Open CObj"?]]</f>
        <v>1</v>
      </c>
      <c r="C420" t="s">
        <v>810</v>
      </c>
      <c r="D420" t="s">
        <v>2051</v>
      </c>
      <c r="E420" t="s">
        <v>8</v>
      </c>
      <c r="F420" s="24" t="s">
        <v>16</v>
      </c>
      <c r="G420" t="s">
        <v>385</v>
      </c>
      <c r="H420" s="24" t="s">
        <v>410</v>
      </c>
      <c r="I420" t="s">
        <v>428</v>
      </c>
      <c r="J420" s="24" t="s">
        <v>444</v>
      </c>
      <c r="K420" t="s">
        <v>444</v>
      </c>
      <c r="L420" s="24" t="s">
        <v>444</v>
      </c>
      <c r="M420" t="s">
        <v>444</v>
      </c>
      <c r="N420" t="s">
        <v>444</v>
      </c>
      <c r="O420" t="s">
        <v>444</v>
      </c>
      <c r="P420" t="s">
        <v>444</v>
      </c>
      <c r="Q420" t="s">
        <v>15</v>
      </c>
      <c r="R420" t="s">
        <v>444</v>
      </c>
      <c r="S420" t="s">
        <v>442</v>
      </c>
      <c r="T420" t="s">
        <v>447</v>
      </c>
      <c r="U420" t="s">
        <v>444</v>
      </c>
      <c r="V420" t="s">
        <v>444</v>
      </c>
      <c r="W420" t="s">
        <v>447</v>
      </c>
      <c r="X420" t="s">
        <v>444</v>
      </c>
      <c r="Y420" t="s">
        <v>444</v>
      </c>
      <c r="Z420" t="s">
        <v>442</v>
      </c>
      <c r="AA420" t="s">
        <v>442</v>
      </c>
      <c r="AB420" t="s">
        <v>442</v>
      </c>
      <c r="AC420" t="s">
        <v>444</v>
      </c>
      <c r="AD420" t="s">
        <v>444</v>
      </c>
      <c r="AE420" t="s">
        <v>444</v>
      </c>
      <c r="AF420" t="s">
        <v>444</v>
      </c>
      <c r="AG420" t="s">
        <v>442</v>
      </c>
      <c r="AH420" t="s">
        <v>444</v>
      </c>
      <c r="AI420" t="s">
        <v>447</v>
      </c>
      <c r="AJ420" t="s">
        <v>442</v>
      </c>
      <c r="AK420" t="s">
        <v>442</v>
      </c>
      <c r="AL420" t="s">
        <v>444</v>
      </c>
      <c r="AM420" t="s">
        <v>444</v>
      </c>
      <c r="AN420" t="s">
        <v>444</v>
      </c>
      <c r="AO420" t="s">
        <v>444</v>
      </c>
      <c r="AP420" t="s">
        <v>442</v>
      </c>
      <c r="AQ420" t="s">
        <v>1440</v>
      </c>
      <c r="AR420" t="s">
        <v>1451</v>
      </c>
      <c r="AS420" t="s">
        <v>162</v>
      </c>
      <c r="AT420" t="s">
        <v>10</v>
      </c>
      <c r="AU420" t="s">
        <v>444</v>
      </c>
      <c r="AV420" t="s">
        <v>442</v>
      </c>
      <c r="AW420" t="s">
        <v>444</v>
      </c>
      <c r="AX420" t="s">
        <v>444</v>
      </c>
      <c r="AY420" t="s">
        <v>444</v>
      </c>
      <c r="AZ420" t="s">
        <v>444</v>
      </c>
      <c r="BA420" t="s">
        <v>444</v>
      </c>
      <c r="BB420" t="s">
        <v>444</v>
      </c>
      <c r="BC420" t="s">
        <v>444</v>
      </c>
      <c r="BD420" t="s">
        <v>1359</v>
      </c>
      <c r="BE420" t="s">
        <v>444</v>
      </c>
      <c r="BF420" t="s">
        <v>1360</v>
      </c>
      <c r="BG420" t="s">
        <v>444</v>
      </c>
      <c r="BH420" t="s">
        <v>444</v>
      </c>
      <c r="BI420" t="s">
        <v>444</v>
      </c>
      <c r="BJ420" t="s">
        <v>444</v>
      </c>
      <c r="BK420" t="s">
        <v>444</v>
      </c>
      <c r="BL420" t="s">
        <v>444</v>
      </c>
      <c r="BM420" t="s">
        <v>444</v>
      </c>
      <c r="BN420" t="s">
        <v>444</v>
      </c>
      <c r="BO420" t="s">
        <v>444</v>
      </c>
      <c r="BP420" t="s">
        <v>444</v>
      </c>
      <c r="BQ420" t="s">
        <v>444</v>
      </c>
      <c r="BR420" t="s">
        <v>444</v>
      </c>
      <c r="BS420" t="s">
        <v>444</v>
      </c>
      <c r="BT420" t="s">
        <v>444</v>
      </c>
      <c r="BU420" t="s">
        <v>444</v>
      </c>
      <c r="BV420" t="s">
        <v>444</v>
      </c>
      <c r="BW420" t="s">
        <v>444</v>
      </c>
      <c r="BX420" t="s">
        <v>444</v>
      </c>
      <c r="BY420" t="s">
        <v>444</v>
      </c>
      <c r="BZ420" t="s">
        <v>444</v>
      </c>
      <c r="CA420" t="s">
        <v>444</v>
      </c>
      <c r="CB420" t="s">
        <v>444</v>
      </c>
      <c r="CC420" t="s">
        <v>444</v>
      </c>
      <c r="CD420" t="s">
        <v>444</v>
      </c>
      <c r="CE420" t="s">
        <v>444</v>
      </c>
      <c r="CF420" t="s">
        <v>444</v>
      </c>
      <c r="CG420" t="s">
        <v>444</v>
      </c>
      <c r="CH420" t="s">
        <v>444</v>
      </c>
      <c r="CI420" t="s">
        <v>444</v>
      </c>
      <c r="CJ420" t="s">
        <v>444</v>
      </c>
      <c r="CK420" t="s">
        <v>444</v>
      </c>
      <c r="CL420" t="s">
        <v>444</v>
      </c>
      <c r="CM420" t="s">
        <v>444</v>
      </c>
      <c r="CN420" t="s">
        <v>444</v>
      </c>
      <c r="CO420" t="s">
        <v>444</v>
      </c>
      <c r="CP420" t="s">
        <v>444</v>
      </c>
      <c r="CQ420" t="s">
        <v>444</v>
      </c>
      <c r="CR420" t="s">
        <v>444</v>
      </c>
      <c r="CS420" t="s">
        <v>444</v>
      </c>
      <c r="CT420" t="s">
        <v>444</v>
      </c>
      <c r="CU420" t="s">
        <v>444</v>
      </c>
      <c r="CV420" t="s">
        <v>2769</v>
      </c>
      <c r="CW420" t="s">
        <v>2736</v>
      </c>
      <c r="CX420" t="s">
        <v>2770</v>
      </c>
      <c r="CY420" t="s">
        <v>1472</v>
      </c>
      <c r="CZ420" t="s">
        <v>1473</v>
      </c>
      <c r="DA420" t="s">
        <v>444</v>
      </c>
      <c r="DB420" t="s">
        <v>444</v>
      </c>
      <c r="DC420" t="s">
        <v>444</v>
      </c>
      <c r="DD420" t="s">
        <v>444</v>
      </c>
      <c r="DE420" t="s">
        <v>444</v>
      </c>
      <c r="DF420" t="s">
        <v>444</v>
      </c>
      <c r="DG420" t="s">
        <v>444</v>
      </c>
      <c r="DH420" t="s">
        <v>444</v>
      </c>
      <c r="DI420" t="s">
        <v>282</v>
      </c>
      <c r="DJ420" t="s">
        <v>1451</v>
      </c>
      <c r="DK420" t="s">
        <v>444</v>
      </c>
      <c r="DL420" t="s">
        <v>444</v>
      </c>
      <c r="DM420" t="s">
        <v>444</v>
      </c>
      <c r="DN420" t="s">
        <v>444</v>
      </c>
      <c r="DO420" t="s">
        <v>444</v>
      </c>
      <c r="DP420" t="s">
        <v>444</v>
      </c>
      <c r="DQ420" t="s">
        <v>444</v>
      </c>
      <c r="DR420" t="s">
        <v>444</v>
      </c>
      <c r="DS420" t="s">
        <v>444</v>
      </c>
      <c r="DT420" s="24" t="s">
        <v>444</v>
      </c>
      <c r="DU420" s="24" t="s">
        <v>444</v>
      </c>
      <c r="DV420" t="s">
        <v>444</v>
      </c>
      <c r="DW420" t="s">
        <v>444</v>
      </c>
      <c r="DX420" s="24" t="s">
        <v>444</v>
      </c>
      <c r="DY420" s="24" t="s">
        <v>444</v>
      </c>
      <c r="DZ420" t="s">
        <v>444</v>
      </c>
      <c r="EA420" t="s">
        <v>444</v>
      </c>
      <c r="EB420" s="24" t="s">
        <v>444</v>
      </c>
      <c r="EC420" s="24" t="s">
        <v>444</v>
      </c>
      <c r="ED420" t="s">
        <v>444</v>
      </c>
      <c r="EE420" t="s">
        <v>444</v>
      </c>
      <c r="EF420" s="24" t="s">
        <v>444</v>
      </c>
      <c r="EG420" s="24" t="s">
        <v>444</v>
      </c>
      <c r="EH420" t="s">
        <v>444</v>
      </c>
      <c r="EI420" t="s">
        <v>444</v>
      </c>
      <c r="EJ420" s="24" t="s">
        <v>444</v>
      </c>
      <c r="EK420" s="24" t="s">
        <v>444</v>
      </c>
      <c r="EL420" t="s">
        <v>444</v>
      </c>
      <c r="EM420" t="s">
        <v>444</v>
      </c>
      <c r="EN420" s="24" t="s">
        <v>444</v>
      </c>
      <c r="EO420" s="24" t="s">
        <v>444</v>
      </c>
      <c r="EP420" t="s">
        <v>444</v>
      </c>
      <c r="EQ420" t="s">
        <v>444</v>
      </c>
      <c r="ER420" s="24" t="s">
        <v>444</v>
      </c>
      <c r="ES420" s="24" t="s">
        <v>444</v>
      </c>
      <c r="ET420" t="s">
        <v>444</v>
      </c>
      <c r="EU420" t="s">
        <v>444</v>
      </c>
      <c r="EV420" s="24" t="s">
        <v>444</v>
      </c>
      <c r="EW420" s="24" t="s">
        <v>444</v>
      </c>
      <c r="EX420" t="s">
        <v>444</v>
      </c>
      <c r="EY420" t="s">
        <v>444</v>
      </c>
      <c r="EZ420" s="24" t="s">
        <v>444</v>
      </c>
      <c r="FA420" s="24" t="s">
        <v>444</v>
      </c>
      <c r="FB420" t="s">
        <v>444</v>
      </c>
      <c r="FC420" t="s">
        <v>444</v>
      </c>
      <c r="FD420" s="24" t="s">
        <v>444</v>
      </c>
      <c r="FE420" s="24" t="s">
        <v>444</v>
      </c>
      <c r="FF420" t="s">
        <v>444</v>
      </c>
      <c r="FG420" t="s">
        <v>444</v>
      </c>
      <c r="FH420" s="24" t="s">
        <v>444</v>
      </c>
      <c r="FI420" s="24" t="s">
        <v>444</v>
      </c>
      <c r="FJ420" t="s">
        <v>444</v>
      </c>
      <c r="FK420" t="s">
        <v>444</v>
      </c>
      <c r="FL420" s="24" t="s">
        <v>444</v>
      </c>
      <c r="FM420" s="24" t="s">
        <v>444</v>
      </c>
      <c r="FN420" t="s">
        <v>444</v>
      </c>
      <c r="FO420" t="s">
        <v>444</v>
      </c>
      <c r="FP420" s="24" t="s">
        <v>444</v>
      </c>
      <c r="FQ420" s="24" t="s">
        <v>444</v>
      </c>
      <c r="FR420" t="s">
        <v>444</v>
      </c>
      <c r="FS420" t="s">
        <v>444</v>
      </c>
      <c r="FT420" s="24" t="s">
        <v>444</v>
      </c>
      <c r="FU420" s="24" t="s">
        <v>444</v>
      </c>
      <c r="FV420" t="s">
        <v>444</v>
      </c>
      <c r="FW420" t="s">
        <v>444</v>
      </c>
      <c r="FX420" s="24" t="s">
        <v>444</v>
      </c>
      <c r="FY420" s="24" t="s">
        <v>444</v>
      </c>
      <c r="FZ420" t="s">
        <v>444</v>
      </c>
      <c r="GA420" t="s">
        <v>444</v>
      </c>
      <c r="GB420" s="24" t="s">
        <v>444</v>
      </c>
      <c r="GC420" s="24" t="s">
        <v>444</v>
      </c>
      <c r="GD420" t="s">
        <v>444</v>
      </c>
      <c r="GE420" t="s">
        <v>444</v>
      </c>
      <c r="GF420" s="24" t="s">
        <v>444</v>
      </c>
      <c r="GG420" s="24" t="s">
        <v>444</v>
      </c>
      <c r="GH420" t="s">
        <v>15</v>
      </c>
      <c r="GI420" s="24" t="s">
        <v>538</v>
      </c>
      <c r="GJ420" s="24" t="s">
        <v>1453</v>
      </c>
      <c r="GK420" t="s">
        <v>1454</v>
      </c>
      <c r="GL420" t="s">
        <v>609</v>
      </c>
      <c r="GM420" s="24" t="s">
        <v>444</v>
      </c>
      <c r="GN420" s="24" t="s">
        <v>444</v>
      </c>
      <c r="GO420" t="s">
        <v>444</v>
      </c>
      <c r="GP420" t="s">
        <v>444</v>
      </c>
      <c r="GQ420" s="24" t="s">
        <v>444</v>
      </c>
      <c r="GR420" s="24" t="s">
        <v>444</v>
      </c>
      <c r="GS420" t="s">
        <v>444</v>
      </c>
      <c r="GT420" t="s">
        <v>444</v>
      </c>
      <c r="GU420" s="24" t="s">
        <v>444</v>
      </c>
      <c r="GV420" s="24" t="s">
        <v>444</v>
      </c>
      <c r="GW420" t="s">
        <v>444</v>
      </c>
      <c r="GX420" t="s">
        <v>444</v>
      </c>
      <c r="GY420" s="24" t="s">
        <v>444</v>
      </c>
      <c r="GZ420" s="24" t="s">
        <v>444</v>
      </c>
      <c r="HA420" t="s">
        <v>444</v>
      </c>
      <c r="HB420" t="s">
        <v>444</v>
      </c>
      <c r="HC420" s="24" t="s">
        <v>444</v>
      </c>
      <c r="HD420" s="24" t="s">
        <v>444</v>
      </c>
      <c r="HE420" t="s">
        <v>444</v>
      </c>
      <c r="HF420" t="s">
        <v>444</v>
      </c>
      <c r="HG420" s="24" t="s">
        <v>444</v>
      </c>
      <c r="HH420" s="24" t="s">
        <v>444</v>
      </c>
      <c r="HI420" t="s">
        <v>444</v>
      </c>
      <c r="HJ420" t="s">
        <v>444</v>
      </c>
      <c r="HK420" s="24" t="s">
        <v>444</v>
      </c>
      <c r="HL420" s="24" t="s">
        <v>444</v>
      </c>
      <c r="HM420" t="s">
        <v>444</v>
      </c>
      <c r="HN420" t="s">
        <v>444</v>
      </c>
      <c r="HO420" s="24" t="s">
        <v>444</v>
      </c>
      <c r="HP420" s="24" t="s">
        <v>444</v>
      </c>
      <c r="HQ420" t="s">
        <v>444</v>
      </c>
      <c r="HR420" t="s">
        <v>444</v>
      </c>
      <c r="HS420" s="24" t="s">
        <v>444</v>
      </c>
      <c r="HT420" s="24" t="s">
        <v>444</v>
      </c>
      <c r="HU420" t="s">
        <v>444</v>
      </c>
      <c r="HV420" t="s">
        <v>444</v>
      </c>
      <c r="HW420" s="24" t="s">
        <v>444</v>
      </c>
      <c r="HX420" s="24" t="s">
        <v>444</v>
      </c>
      <c r="HY420" t="s">
        <v>444</v>
      </c>
      <c r="HZ420" t="s">
        <v>444</v>
      </c>
      <c r="IA420" t="s">
        <v>2769</v>
      </c>
      <c r="IB420" t="s">
        <v>2736</v>
      </c>
      <c r="IC420" t="s">
        <v>3066</v>
      </c>
      <c r="ID420" s="33" t="b" cm="1">
        <f t="array" ref="ID420">_xlfn.IFNA(MATCH($A$2,_xlfn.NUMBERVALUE(Table_Query_from_MF_DSNP62[[#This Row],[CL_GLACCT_DR1]:[CL_GLACCT_CR4]]),0),0)&gt;=1</f>
        <v>1</v>
      </c>
      <c r="IE420" s="33" t="b">
        <f>OR(Table_Query_from_MF_DSNP62[[#This Row],[Pair1]:[Pair25]])</f>
        <v>1</v>
      </c>
      <c r="IF420" s="33">
        <f>_xlfn.IFNA(MATCH(TRUE,Table_Query_from_MF_DSNP62[[#This Row],[Pair1]:[Pair25]],0),"none")</f>
        <v>1</v>
      </c>
      <c r="IG420" s="33" t="b">
        <f>AND($A$2&gt;=_xlfn.NUMBERVALUE(Table_Query_from_MF_DSNP62[[#This Row],[CL_GL_ACCT_FR1]]),$A$2&lt;=_xlfn.NUMBERVALUE(Table_Query_from_MF_DSNP62[[#This Row],[CL_GL_ACCT_TO1]]))</f>
        <v>1</v>
      </c>
      <c r="IH420" s="33" t="b">
        <f>AND($A$2&gt;=_xlfn.NUMBERVALUE(Table_Query_from_MF_DSNP62[[#This Row],[CL_GL_ACCT_FR2]]),$A$2&lt;=_xlfn.NUMBERVALUE(Table_Query_from_MF_DSNP62[[#This Row],[CL_GL_ACCT_TO2]]))</f>
        <v>1</v>
      </c>
      <c r="II420" s="33" t="b">
        <f>AND($A$2&gt;=_xlfn.NUMBERVALUE(Table_Query_from_MF_DSNP62[[#This Row],[CL_GL_ACCT_FR3]]),$A$2&lt;=_xlfn.NUMBERVALUE(Table_Query_from_MF_DSNP62[[#This Row],[CL_GL_ACCT_TO3]]))</f>
        <v>1</v>
      </c>
      <c r="IJ420" s="33" t="b">
        <f>AND($A$2&gt;=_xlfn.NUMBERVALUE(Table_Query_from_MF_DSNP62[[#This Row],[CL_GL_ACCT_FR4]]),$A$2&lt;=_xlfn.NUMBERVALUE(Table_Query_from_MF_DSNP62[[#This Row],[CL_GL_ACCT_TO4]]))</f>
        <v>1</v>
      </c>
      <c r="IK420" s="33" t="b">
        <f>AND($A$2&gt;=_xlfn.NUMBERVALUE(Table_Query_from_MF_DSNP62[[#This Row],[CL_GL_ACCT_FR5]]),$A$2&lt;=_xlfn.NUMBERVALUE(Table_Query_from_MF_DSNP62[[#This Row],[CL_GL_ACCT_TO5]]))</f>
        <v>1</v>
      </c>
      <c r="IL420" s="33" t="b">
        <f>AND($A$2&gt;=_xlfn.NUMBERVALUE(Table_Query_from_MF_DSNP62[[#This Row],[CL_GL_ACCT_FR6]]),$A$2&lt;=_xlfn.NUMBERVALUE(Table_Query_from_MF_DSNP62[[#This Row],[CL_GL_ACCT_TO6]]))</f>
        <v>1</v>
      </c>
      <c r="IM420" s="33" t="b">
        <f>AND($A$2&gt;=_xlfn.NUMBERVALUE(Table_Query_from_MF_DSNP62[[#This Row],[CL_GL_ACCT_FR7]]),$A$2&lt;=_xlfn.NUMBERVALUE(Table_Query_from_MF_DSNP62[[#This Row],[CL_GL_ACCT_TO7]]))</f>
        <v>1</v>
      </c>
      <c r="IN420" s="33" t="b">
        <f>AND($A$2&gt;=_xlfn.NUMBERVALUE(Table_Query_from_MF_DSNP62[[#This Row],[CL_GL_ACCT_FR8]]),$A$2&lt;=_xlfn.NUMBERVALUE(Table_Query_from_MF_DSNP62[[#This Row],[CL_GL_ACCT_TO8]]))</f>
        <v>1</v>
      </c>
      <c r="IO420" s="33" t="b">
        <f>AND($A$2&gt;=_xlfn.NUMBERVALUE(Table_Query_from_MF_DSNP62[[#This Row],[CL_GL_ACCT_FR9]]),$A$2&lt;=_xlfn.NUMBERVALUE(Table_Query_from_MF_DSNP62[[#This Row],[CL_GL_ACCT_TO9]]))</f>
        <v>1</v>
      </c>
      <c r="IP420" s="33" t="b">
        <f>AND($A$2&gt;=_xlfn.NUMBERVALUE(Table_Query_from_MF_DSNP62[[#This Row],[CL_GL_ACCT_FR10]]),$A$2&lt;=_xlfn.NUMBERVALUE(Table_Query_from_MF_DSNP62[[#This Row],[CL_GL_ACCT_TO10]]))</f>
        <v>1</v>
      </c>
      <c r="IQ420" s="33" t="b">
        <f>AND($A$2&gt;=_xlfn.NUMBERVALUE(Table_Query_from_MF_DSNP62[[#This Row],[CL_GL_ACCT_FR11]]),$A$2&lt;=_xlfn.NUMBERVALUE(Table_Query_from_MF_DSNP62[[#This Row],[CL_GL_ACCT_TO11]]))</f>
        <v>1</v>
      </c>
      <c r="IR420" s="33" t="b">
        <f>AND($A$2&gt;=_xlfn.NUMBERVALUE(Table_Query_from_MF_DSNP62[[#This Row],[CL_GL_ACCT_FR12]]),$A$2&lt;=_xlfn.NUMBERVALUE(Table_Query_from_MF_DSNP62[[#This Row],[CL_GL_ACCT_TO12]]))</f>
        <v>1</v>
      </c>
      <c r="IS420" s="33" t="b">
        <f>AND($A$2&gt;=_xlfn.NUMBERVALUE(Table_Query_from_MF_DSNP62[[#This Row],[CL_GL_ACCT_FR13]]),$A$2&lt;=_xlfn.NUMBERVALUE(Table_Query_from_MF_DSNP62[[#This Row],[CL_GL_ACCT_TO13]]))</f>
        <v>1</v>
      </c>
      <c r="IT420" s="33" t="b">
        <f>AND($A$2&gt;=_xlfn.NUMBERVALUE(Table_Query_from_MF_DSNP62[[#This Row],[CL_GL_ACCT_FR14]]),$A$2&lt;=_xlfn.NUMBERVALUE(Table_Query_from_MF_DSNP62[[#This Row],[CL_GL_ACCT_TO14]]))</f>
        <v>1</v>
      </c>
      <c r="IU420" s="33" t="b">
        <f>AND($A$2&gt;=_xlfn.NUMBERVALUE(Table_Query_from_MF_DSNP62[[#This Row],[CL_GL_ACCT_FR15]]),$A$2&lt;=_xlfn.NUMBERVALUE(Table_Query_from_MF_DSNP62[[#This Row],[CL_GL_ACCT_TO15]]))</f>
        <v>1</v>
      </c>
      <c r="IV420" s="33" t="b">
        <f>AND($A$2&gt;=_xlfn.NUMBERVALUE(Table_Query_from_MF_DSNP62[[#This Row],[CL_GL_ACCT_FR16]]),$A$2&lt;=_xlfn.NUMBERVALUE(Table_Query_from_MF_DSNP62[[#This Row],[CL_GL_ACCT_TO16]]))</f>
        <v>1</v>
      </c>
      <c r="IW420" s="33" t="b">
        <f>AND($A$2&gt;=_xlfn.NUMBERVALUE(Table_Query_from_MF_DSNP62[[#This Row],[CL_GL_ACCT_FR17]]),$A$2&lt;=_xlfn.NUMBERVALUE(Table_Query_from_MF_DSNP62[[#This Row],[CL_GL_ACCT_TO17]]))</f>
        <v>1</v>
      </c>
      <c r="IX420" s="33" t="b">
        <f>AND($A$2&gt;=_xlfn.NUMBERVALUE(Table_Query_from_MF_DSNP62[[#This Row],[CL_GL_ACCT_FR18]]),$A$2&lt;=_xlfn.NUMBERVALUE(Table_Query_from_MF_DSNP62[[#This Row],[CL_GL_ACCT_TO18]]))</f>
        <v>1</v>
      </c>
      <c r="IY420" s="33" t="b">
        <f>AND($A$2&gt;=_xlfn.NUMBERVALUE(Table_Query_from_MF_DSNP62[[#This Row],[CL_GL_ACCT_FR19]]),$A$2&lt;=_xlfn.NUMBERVALUE(Table_Query_from_MF_DSNP62[[#This Row],[CL_GL_ACCT_TO19]]))</f>
        <v>1</v>
      </c>
      <c r="IZ420" s="33" t="b">
        <f>AND($A$2&gt;=_xlfn.NUMBERVALUE(Table_Query_from_MF_DSNP62[[#This Row],[CL_GL_ACCT_FR20]]),$A$2&lt;=_xlfn.NUMBERVALUE(Table_Query_from_MF_DSNP62[[#This Row],[CL_GL_ACCT_TO20]]))</f>
        <v>1</v>
      </c>
      <c r="JA420" s="33" t="b">
        <f>AND($A$2&gt;=_xlfn.NUMBERVALUE(Table_Query_from_MF_DSNP62[[#This Row],[CL_GL_ACCT_FR21]]),$A$2&lt;=_xlfn.NUMBERVALUE(Table_Query_from_MF_DSNP62[[#This Row],[CL_GL_ACCT_TO21]]))</f>
        <v>1</v>
      </c>
      <c r="JB420" s="33" t="b">
        <f>AND($A$2&gt;=_xlfn.NUMBERVALUE(Table_Query_from_MF_DSNP62[[#This Row],[CL_GL_ACCT_FR22]]),$A$2&lt;=_xlfn.NUMBERVALUE(Table_Query_from_MF_DSNP62[[#This Row],[CL_GL_ACCT_TO22]]))</f>
        <v>1</v>
      </c>
      <c r="JC420" s="33" t="b">
        <f>AND($A$2&gt;=_xlfn.NUMBERVALUE(Table_Query_from_MF_DSNP62[[#This Row],[CL_GL_ACCT_FR23]]),$A$2&lt;=_xlfn.NUMBERVALUE(Table_Query_from_MF_DSNP62[[#This Row],[CL_GL_ACCT_TO23]]))</f>
        <v>1</v>
      </c>
      <c r="JD420" s="33" t="b">
        <f>AND($A$2&gt;=_xlfn.NUMBERVALUE(Table_Query_from_MF_DSNP62[[#This Row],[CL_GL_ACCT_FR24]]),$A$2&lt;=_xlfn.NUMBERVALUE(Table_Query_from_MF_DSNP62[[#This Row],[CL_GL_ACCT_TO24]]))</f>
        <v>1</v>
      </c>
      <c r="JE420" s="33" t="b">
        <f>AND($A$2&gt;=_xlfn.NUMBERVALUE(Table_Query_from_MF_DSNP62[[#This Row],[CL_GL_ACCT_FR25]]),$A$2&lt;=_xlfn.NUMBERVALUE(Table_Query_from_MF_DSNP62[[#This Row],[CL_GL_ACCT_TO25]]))</f>
        <v>1</v>
      </c>
      <c r="JF420" s="33" t="b">
        <f>OR(Table_Query_from_MF_DSNP62[[#This Row],[PairA]:[PairO]])</f>
        <v>1</v>
      </c>
      <c r="JG420" s="33">
        <f>_xlfn.IFNA(MATCH(TRUE,Table_Query_from_MF_DSNP62[[#This Row],[PairA]:[PairO]],0),"none")</f>
        <v>3</v>
      </c>
      <c r="JH420" s="33" t="b">
        <f>AND($B$2&gt;=_xlfn.NUMBERVALUE(Table_Query_from_MF_DSNP62[[#This Row],[CL_CMP_OBJ_FR1]]),$B$2&lt;=_xlfn.NUMBERVALUE(Table_Query_from_MF_DSNP62[[#This Row],[CL_CMP_OBJ_TO1]]))</f>
        <v>0</v>
      </c>
      <c r="JI420" s="33" t="b">
        <f>AND($B$2&gt;=_xlfn.NUMBERVALUE(Table_Query_from_MF_DSNP62[[#This Row],[CL_CMP_OBJ_FR2]]),$B$2&lt;=_xlfn.NUMBERVALUE(Table_Query_from_MF_DSNP62[[#This Row],[CL_CMP_OBJ_TO2]]))</f>
        <v>0</v>
      </c>
      <c r="JJ420" s="33" t="b">
        <f>AND($B$2&gt;=_xlfn.NUMBERVALUE(Table_Query_from_MF_DSNP62[[#This Row],[CL_CMP_OBJ_FR3]]),$B$2&lt;=_xlfn.NUMBERVALUE(Table_Query_from_MF_DSNP62[[#This Row],[CL_CMP_OBJ_TO3]]))</f>
        <v>1</v>
      </c>
      <c r="JK420" s="33" t="b">
        <f>AND($B$2&gt;=_xlfn.NUMBERVALUE(Table_Query_from_MF_DSNP62[[#This Row],[CL_CMP_OBJ_FR4]]),$B$2&lt;=_xlfn.NUMBERVALUE(Table_Query_from_MF_DSNP62[[#This Row],[CL_CMP_OBJ_TO4]]))</f>
        <v>1</v>
      </c>
      <c r="JL420" s="33" t="b">
        <f>AND($B$2&gt;=_xlfn.NUMBERVALUE(Table_Query_from_MF_DSNP62[[#This Row],[CL_CMP_OBJ_FR5]]),$B$2&lt;=_xlfn.NUMBERVALUE(Table_Query_from_MF_DSNP62[[#This Row],[CL_CMP_OBJ_TO5]]))</f>
        <v>1</v>
      </c>
      <c r="JM420" s="33" t="b">
        <f>AND($B$2&gt;=_xlfn.NUMBERVALUE(Table_Query_from_MF_DSNP62[[#This Row],[CL_CMP_OBJ_FR6]]),$B$2&lt;=_xlfn.NUMBERVALUE(Table_Query_from_MF_DSNP62[[#This Row],[CL_CMP_OBJ_TO6]]))</f>
        <v>1</v>
      </c>
      <c r="JN420" s="33" t="b">
        <f>AND($B$2&gt;=_xlfn.NUMBERVALUE(Table_Query_from_MF_DSNP62[[#This Row],[CL_CMP_OBJ_FR7]]),$B$2&lt;=_xlfn.NUMBERVALUE(Table_Query_from_MF_DSNP62[[#This Row],[CL_CMP_OBJ_TO7]]))</f>
        <v>1</v>
      </c>
      <c r="JO420" s="33" t="b">
        <f>AND($B$2&gt;=_xlfn.NUMBERVALUE(Table_Query_from_MF_DSNP62[[#This Row],[CL_CMP_OBJ_FR8]]),$B$2&lt;=_xlfn.NUMBERVALUE(Table_Query_from_MF_DSNP62[[#This Row],[CL_CMP_OBJ_TO8]]))</f>
        <v>1</v>
      </c>
      <c r="JP420" s="33" t="b">
        <f>AND($B$2&gt;=_xlfn.NUMBERVALUE(Table_Query_from_MF_DSNP62[[#This Row],[CL_CMP_OBJ_FR9]]),$B$2&lt;=_xlfn.NUMBERVALUE(Table_Query_from_MF_DSNP62[[#This Row],[CL_CMP_OBJ_TO9]]))</f>
        <v>1</v>
      </c>
      <c r="JQ420" s="33" t="b">
        <f>AND($B$2&gt;=_xlfn.NUMBERVALUE(Table_Query_from_MF_DSNP62[[#This Row],[CL_CMP_OBJ_FR10]]),$B$2&lt;=_xlfn.NUMBERVALUE(Table_Query_from_MF_DSNP62[[#This Row],[CL_CMP_OBJ_TO10]]))</f>
        <v>1</v>
      </c>
      <c r="JR420" s="33" t="b">
        <f>AND($B$2&gt;=_xlfn.NUMBERVALUE(Table_Query_from_MF_DSNP62[[#This Row],[CL_CMP_OBJ_FR11]]),$B$2&lt;=_xlfn.NUMBERVALUE(Table_Query_from_MF_DSNP62[[#This Row],[CL_CMP_OBJ_TO11]]))</f>
        <v>1</v>
      </c>
      <c r="JS420" s="33" t="b">
        <f>AND($B$2&gt;=_xlfn.NUMBERVALUE(Table_Query_from_MF_DSNP62[[#This Row],[CL_CMP_OBJ_FR12]]),$B$2&lt;=_xlfn.NUMBERVALUE(Table_Query_from_MF_DSNP62[[#This Row],[CL_CMP_OBJ_TO12]]))</f>
        <v>1</v>
      </c>
      <c r="JT420" s="33" t="b">
        <f>AND($B$2&gt;=_xlfn.NUMBERVALUE(Table_Query_from_MF_DSNP62[[#This Row],[CL_CMP_OBJ_FR13]]),$B$2&lt;=_xlfn.NUMBERVALUE(Table_Query_from_MF_DSNP62[[#This Row],[CL_CMP_OBJ_TO13]]))</f>
        <v>1</v>
      </c>
      <c r="JU420" s="33" t="b">
        <f>AND($B$2&gt;=_xlfn.NUMBERVALUE(Table_Query_from_MF_DSNP62[[#This Row],[CL_CMP_OBJ_FR14]]),$B$2&lt;=_xlfn.NUMBERVALUE(Table_Query_from_MF_DSNP62[[#This Row],[CL_CMP_OBJ_TO14]]))</f>
        <v>1</v>
      </c>
      <c r="JV420" s="33" t="b">
        <f>AND($B$2&gt;=_xlfn.NUMBERVALUE(Table_Query_from_MF_DSNP62[[#This Row],[CL_CMP_OBJ_FR15]]),$B$2&lt;=_xlfn.NUMBERVALUE(Table_Query_from_MF_DSNP62[[#This Row],[CL_CMP_OBJ_TO15]]))</f>
        <v>1</v>
      </c>
    </row>
    <row r="421" spans="1:282" x14ac:dyDescent="0.25">
      <c r="A421" t="b">
        <f>OR(,Table_Query_from_MF_DSNP62[[#This Row],[Desired GL included as "hard-coded" GL?]],Table_Query_from_MF_DSNP62[[#This Row],[Desired GL included as "Open GL"?]])</f>
        <v>1</v>
      </c>
      <c r="B421" t="b">
        <f>Table_Query_from_MF_DSNP62[[#This Row],[Desired CObj included as "Open CObj"?]]</f>
        <v>1</v>
      </c>
      <c r="C421" t="s">
        <v>811</v>
      </c>
      <c r="D421" t="s">
        <v>2051</v>
      </c>
      <c r="E421" t="s">
        <v>15</v>
      </c>
      <c r="F421" s="24" t="s">
        <v>16</v>
      </c>
      <c r="G421" t="s">
        <v>339</v>
      </c>
      <c r="H421" s="24" t="s">
        <v>410</v>
      </c>
      <c r="I421" t="s">
        <v>428</v>
      </c>
      <c r="J421" s="24" t="s">
        <v>444</v>
      </c>
      <c r="K421" t="s">
        <v>444</v>
      </c>
      <c r="L421" s="24" t="s">
        <v>444</v>
      </c>
      <c r="M421" t="s">
        <v>444</v>
      </c>
      <c r="N421" t="s">
        <v>444</v>
      </c>
      <c r="O421" t="s">
        <v>444</v>
      </c>
      <c r="P421" t="s">
        <v>444</v>
      </c>
      <c r="Q421" t="s">
        <v>15</v>
      </c>
      <c r="R421" t="s">
        <v>444</v>
      </c>
      <c r="S421" t="s">
        <v>442</v>
      </c>
      <c r="T421" t="s">
        <v>447</v>
      </c>
      <c r="U421" t="s">
        <v>444</v>
      </c>
      <c r="V421" t="s">
        <v>444</v>
      </c>
      <c r="W421" t="s">
        <v>447</v>
      </c>
      <c r="X421" t="s">
        <v>444</v>
      </c>
      <c r="Y421" t="s">
        <v>444</v>
      </c>
      <c r="Z421" t="s">
        <v>442</v>
      </c>
      <c r="AA421" t="s">
        <v>442</v>
      </c>
      <c r="AB421" t="s">
        <v>442</v>
      </c>
      <c r="AC421" t="s">
        <v>444</v>
      </c>
      <c r="AD421" t="s">
        <v>444</v>
      </c>
      <c r="AE421" t="s">
        <v>444</v>
      </c>
      <c r="AF421" t="s">
        <v>444</v>
      </c>
      <c r="AG421" t="s">
        <v>442</v>
      </c>
      <c r="AH421" t="s">
        <v>444</v>
      </c>
      <c r="AI421" t="s">
        <v>447</v>
      </c>
      <c r="AJ421" t="s">
        <v>442</v>
      </c>
      <c r="AK421" t="s">
        <v>442</v>
      </c>
      <c r="AL421" t="s">
        <v>444</v>
      </c>
      <c r="AM421" t="s">
        <v>444</v>
      </c>
      <c r="AN421" t="s">
        <v>444</v>
      </c>
      <c r="AO421" t="s">
        <v>444</v>
      </c>
      <c r="AP421" t="s">
        <v>442</v>
      </c>
      <c r="AQ421" t="s">
        <v>1440</v>
      </c>
      <c r="AR421" t="s">
        <v>1451</v>
      </c>
      <c r="AS421" t="s">
        <v>162</v>
      </c>
      <c r="AT421" t="s">
        <v>10</v>
      </c>
      <c r="AU421" t="s">
        <v>444</v>
      </c>
      <c r="AV421" t="s">
        <v>442</v>
      </c>
      <c r="AW421" t="s">
        <v>444</v>
      </c>
      <c r="AX421" t="s">
        <v>444</v>
      </c>
      <c r="AY421" t="s">
        <v>444</v>
      </c>
      <c r="AZ421" t="s">
        <v>444</v>
      </c>
      <c r="BA421" t="s">
        <v>444</v>
      </c>
      <c r="BB421" t="s">
        <v>444</v>
      </c>
      <c r="BC421" t="s">
        <v>444</v>
      </c>
      <c r="BD421" t="s">
        <v>1359</v>
      </c>
      <c r="BE421" t="s">
        <v>444</v>
      </c>
      <c r="BF421" t="s">
        <v>1360</v>
      </c>
      <c r="BG421" t="s">
        <v>444</v>
      </c>
      <c r="BH421" t="s">
        <v>444</v>
      </c>
      <c r="BI421" t="s">
        <v>444</v>
      </c>
      <c r="BJ421" t="s">
        <v>444</v>
      </c>
      <c r="BK421" t="s">
        <v>444</v>
      </c>
      <c r="BL421" t="s">
        <v>444</v>
      </c>
      <c r="BM421" t="s">
        <v>444</v>
      </c>
      <c r="BN421" t="s">
        <v>444</v>
      </c>
      <c r="BO421" t="s">
        <v>444</v>
      </c>
      <c r="BP421" t="s">
        <v>444</v>
      </c>
      <c r="BQ421" t="s">
        <v>444</v>
      </c>
      <c r="BR421" t="s">
        <v>444</v>
      </c>
      <c r="BS421" t="s">
        <v>444</v>
      </c>
      <c r="BT421" t="s">
        <v>444</v>
      </c>
      <c r="BU421" t="s">
        <v>444</v>
      </c>
      <c r="BV421" t="s">
        <v>444</v>
      </c>
      <c r="BW421" t="s">
        <v>444</v>
      </c>
      <c r="BX421" t="s">
        <v>444</v>
      </c>
      <c r="BY421" t="s">
        <v>444</v>
      </c>
      <c r="BZ421" t="s">
        <v>444</v>
      </c>
      <c r="CA421" t="s">
        <v>444</v>
      </c>
      <c r="CB421" t="s">
        <v>444</v>
      </c>
      <c r="CC421" t="s">
        <v>444</v>
      </c>
      <c r="CD421" t="s">
        <v>444</v>
      </c>
      <c r="CE421" t="s">
        <v>444</v>
      </c>
      <c r="CF421" t="s">
        <v>444</v>
      </c>
      <c r="CG421" t="s">
        <v>444</v>
      </c>
      <c r="CH421" t="s">
        <v>444</v>
      </c>
      <c r="CI421" t="s">
        <v>444</v>
      </c>
      <c r="CJ421" t="s">
        <v>444</v>
      </c>
      <c r="CK421" t="s">
        <v>444</v>
      </c>
      <c r="CL421" t="s">
        <v>444</v>
      </c>
      <c r="CM421" t="s">
        <v>444</v>
      </c>
      <c r="CN421" t="s">
        <v>444</v>
      </c>
      <c r="CO421" t="s">
        <v>444</v>
      </c>
      <c r="CP421" t="s">
        <v>444</v>
      </c>
      <c r="CQ421" t="s">
        <v>444</v>
      </c>
      <c r="CR421" t="s">
        <v>444</v>
      </c>
      <c r="CS421" t="s">
        <v>444</v>
      </c>
      <c r="CT421" t="s">
        <v>444</v>
      </c>
      <c r="CU421" t="s">
        <v>444</v>
      </c>
      <c r="CV421" t="s">
        <v>2747</v>
      </c>
      <c r="CW421" t="s">
        <v>2736</v>
      </c>
      <c r="CX421" t="s">
        <v>2767</v>
      </c>
      <c r="CY421" t="s">
        <v>1472</v>
      </c>
      <c r="CZ421" t="s">
        <v>1473</v>
      </c>
      <c r="DA421" t="s">
        <v>444</v>
      </c>
      <c r="DB421" t="s">
        <v>444</v>
      </c>
      <c r="DC421" t="s">
        <v>444</v>
      </c>
      <c r="DD421" t="s">
        <v>444</v>
      </c>
      <c r="DE421" t="s">
        <v>444</v>
      </c>
      <c r="DF421" t="s">
        <v>444</v>
      </c>
      <c r="DG421" t="s">
        <v>444</v>
      </c>
      <c r="DH421" t="s">
        <v>444</v>
      </c>
      <c r="DI421" t="s">
        <v>282</v>
      </c>
      <c r="DJ421" t="s">
        <v>1451</v>
      </c>
      <c r="DK421" t="s">
        <v>444</v>
      </c>
      <c r="DL421" t="s">
        <v>444</v>
      </c>
      <c r="DM421" t="s">
        <v>444</v>
      </c>
      <c r="DN421" t="s">
        <v>444</v>
      </c>
      <c r="DO421" t="s">
        <v>444</v>
      </c>
      <c r="DP421" t="s">
        <v>444</v>
      </c>
      <c r="DQ421" t="s">
        <v>444</v>
      </c>
      <c r="DR421" t="s">
        <v>444</v>
      </c>
      <c r="DS421" t="s">
        <v>444</v>
      </c>
      <c r="DT421" s="24" t="s">
        <v>444</v>
      </c>
      <c r="DU421" s="24" t="s">
        <v>444</v>
      </c>
      <c r="DV421" t="s">
        <v>444</v>
      </c>
      <c r="DW421" t="s">
        <v>444</v>
      </c>
      <c r="DX421" s="24" t="s">
        <v>444</v>
      </c>
      <c r="DY421" s="24" t="s">
        <v>444</v>
      </c>
      <c r="DZ421" t="s">
        <v>444</v>
      </c>
      <c r="EA421" t="s">
        <v>444</v>
      </c>
      <c r="EB421" s="24" t="s">
        <v>444</v>
      </c>
      <c r="EC421" s="24" t="s">
        <v>444</v>
      </c>
      <c r="ED421" t="s">
        <v>444</v>
      </c>
      <c r="EE421" t="s">
        <v>444</v>
      </c>
      <c r="EF421" s="24" t="s">
        <v>444</v>
      </c>
      <c r="EG421" s="24" t="s">
        <v>444</v>
      </c>
      <c r="EH421" t="s">
        <v>444</v>
      </c>
      <c r="EI421" t="s">
        <v>444</v>
      </c>
      <c r="EJ421" s="24" t="s">
        <v>444</v>
      </c>
      <c r="EK421" s="24" t="s">
        <v>444</v>
      </c>
      <c r="EL421" t="s">
        <v>444</v>
      </c>
      <c r="EM421" t="s">
        <v>444</v>
      </c>
      <c r="EN421" s="24" t="s">
        <v>444</v>
      </c>
      <c r="EO421" s="24" t="s">
        <v>444</v>
      </c>
      <c r="EP421" t="s">
        <v>444</v>
      </c>
      <c r="EQ421" t="s">
        <v>444</v>
      </c>
      <c r="ER421" s="24" t="s">
        <v>444</v>
      </c>
      <c r="ES421" s="24" t="s">
        <v>444</v>
      </c>
      <c r="ET421" t="s">
        <v>444</v>
      </c>
      <c r="EU421" t="s">
        <v>444</v>
      </c>
      <c r="EV421" s="24" t="s">
        <v>444</v>
      </c>
      <c r="EW421" s="24" t="s">
        <v>444</v>
      </c>
      <c r="EX421" t="s">
        <v>444</v>
      </c>
      <c r="EY421" t="s">
        <v>444</v>
      </c>
      <c r="EZ421" s="24" t="s">
        <v>444</v>
      </c>
      <c r="FA421" s="24" t="s">
        <v>444</v>
      </c>
      <c r="FB421" t="s">
        <v>444</v>
      </c>
      <c r="FC421" t="s">
        <v>444</v>
      </c>
      <c r="FD421" s="24" t="s">
        <v>444</v>
      </c>
      <c r="FE421" s="24" t="s">
        <v>444</v>
      </c>
      <c r="FF421" t="s">
        <v>444</v>
      </c>
      <c r="FG421" t="s">
        <v>444</v>
      </c>
      <c r="FH421" s="24" t="s">
        <v>444</v>
      </c>
      <c r="FI421" s="24" t="s">
        <v>444</v>
      </c>
      <c r="FJ421" t="s">
        <v>444</v>
      </c>
      <c r="FK421" t="s">
        <v>444</v>
      </c>
      <c r="FL421" s="24" t="s">
        <v>444</v>
      </c>
      <c r="FM421" s="24" t="s">
        <v>444</v>
      </c>
      <c r="FN421" t="s">
        <v>444</v>
      </c>
      <c r="FO421" t="s">
        <v>444</v>
      </c>
      <c r="FP421" s="24" t="s">
        <v>444</v>
      </c>
      <c r="FQ421" s="24" t="s">
        <v>444</v>
      </c>
      <c r="FR421" t="s">
        <v>444</v>
      </c>
      <c r="FS421" t="s">
        <v>444</v>
      </c>
      <c r="FT421" s="24" t="s">
        <v>444</v>
      </c>
      <c r="FU421" s="24" t="s">
        <v>444</v>
      </c>
      <c r="FV421" t="s">
        <v>444</v>
      </c>
      <c r="FW421" t="s">
        <v>444</v>
      </c>
      <c r="FX421" s="24" t="s">
        <v>444</v>
      </c>
      <c r="FY421" s="24" t="s">
        <v>444</v>
      </c>
      <c r="FZ421" t="s">
        <v>444</v>
      </c>
      <c r="GA421" t="s">
        <v>444</v>
      </c>
      <c r="GB421" s="24" t="s">
        <v>444</v>
      </c>
      <c r="GC421" s="24" t="s">
        <v>444</v>
      </c>
      <c r="GD421" t="s">
        <v>444</v>
      </c>
      <c r="GE421" t="s">
        <v>444</v>
      </c>
      <c r="GF421" s="24" t="s">
        <v>444</v>
      </c>
      <c r="GG421" s="24" t="s">
        <v>444</v>
      </c>
      <c r="GH421" t="s">
        <v>15</v>
      </c>
      <c r="GI421" s="24" t="s">
        <v>538</v>
      </c>
      <c r="GJ421" s="24" t="s">
        <v>1453</v>
      </c>
      <c r="GK421" t="s">
        <v>1454</v>
      </c>
      <c r="GL421" t="s">
        <v>609</v>
      </c>
      <c r="GM421" s="24" t="s">
        <v>444</v>
      </c>
      <c r="GN421" s="24" t="s">
        <v>444</v>
      </c>
      <c r="GO421" t="s">
        <v>444</v>
      </c>
      <c r="GP421" t="s">
        <v>444</v>
      </c>
      <c r="GQ421" s="24" t="s">
        <v>444</v>
      </c>
      <c r="GR421" s="24" t="s">
        <v>444</v>
      </c>
      <c r="GS421" t="s">
        <v>444</v>
      </c>
      <c r="GT421" t="s">
        <v>444</v>
      </c>
      <c r="GU421" s="24" t="s">
        <v>444</v>
      </c>
      <c r="GV421" s="24" t="s">
        <v>444</v>
      </c>
      <c r="GW421" t="s">
        <v>444</v>
      </c>
      <c r="GX421" t="s">
        <v>444</v>
      </c>
      <c r="GY421" s="24" t="s">
        <v>444</v>
      </c>
      <c r="GZ421" s="24" t="s">
        <v>444</v>
      </c>
      <c r="HA421" t="s">
        <v>444</v>
      </c>
      <c r="HB421" t="s">
        <v>444</v>
      </c>
      <c r="HC421" s="24" t="s">
        <v>444</v>
      </c>
      <c r="HD421" s="24" t="s">
        <v>444</v>
      </c>
      <c r="HE421" t="s">
        <v>444</v>
      </c>
      <c r="HF421" t="s">
        <v>444</v>
      </c>
      <c r="HG421" s="24" t="s">
        <v>444</v>
      </c>
      <c r="HH421" s="24" t="s">
        <v>444</v>
      </c>
      <c r="HI421" t="s">
        <v>444</v>
      </c>
      <c r="HJ421" t="s">
        <v>444</v>
      </c>
      <c r="HK421" s="24" t="s">
        <v>444</v>
      </c>
      <c r="HL421" s="24" t="s">
        <v>444</v>
      </c>
      <c r="HM421" t="s">
        <v>444</v>
      </c>
      <c r="HN421" t="s">
        <v>444</v>
      </c>
      <c r="HO421" s="24" t="s">
        <v>444</v>
      </c>
      <c r="HP421" s="24" t="s">
        <v>444</v>
      </c>
      <c r="HQ421" t="s">
        <v>444</v>
      </c>
      <c r="HR421" t="s">
        <v>444</v>
      </c>
      <c r="HS421" s="24" t="s">
        <v>444</v>
      </c>
      <c r="HT421" s="24" t="s">
        <v>444</v>
      </c>
      <c r="HU421" t="s">
        <v>444</v>
      </c>
      <c r="HV421" t="s">
        <v>444</v>
      </c>
      <c r="HW421" s="24" t="s">
        <v>444</v>
      </c>
      <c r="HX421" s="24" t="s">
        <v>444</v>
      </c>
      <c r="HY421" t="s">
        <v>444</v>
      </c>
      <c r="HZ421" t="s">
        <v>444</v>
      </c>
      <c r="IA421" t="s">
        <v>2747</v>
      </c>
      <c r="IB421" t="s">
        <v>2736</v>
      </c>
      <c r="IC421" t="s">
        <v>2767</v>
      </c>
      <c r="ID421" s="33" t="b" cm="1">
        <f t="array" ref="ID421">_xlfn.IFNA(MATCH($A$2,_xlfn.NUMBERVALUE(Table_Query_from_MF_DSNP62[[#This Row],[CL_GLACCT_DR1]:[CL_GLACCT_CR4]]),0),0)&gt;=1</f>
        <v>1</v>
      </c>
      <c r="IE421" s="33" t="b">
        <f>OR(Table_Query_from_MF_DSNP62[[#This Row],[Pair1]:[Pair25]])</f>
        <v>1</v>
      </c>
      <c r="IF421" s="33">
        <f>_xlfn.IFNA(MATCH(TRUE,Table_Query_from_MF_DSNP62[[#This Row],[Pair1]:[Pair25]],0),"none")</f>
        <v>1</v>
      </c>
      <c r="IG421" s="33" t="b">
        <f>AND($A$2&gt;=_xlfn.NUMBERVALUE(Table_Query_from_MF_DSNP62[[#This Row],[CL_GL_ACCT_FR1]]),$A$2&lt;=_xlfn.NUMBERVALUE(Table_Query_from_MF_DSNP62[[#This Row],[CL_GL_ACCT_TO1]]))</f>
        <v>1</v>
      </c>
      <c r="IH421" s="33" t="b">
        <f>AND($A$2&gt;=_xlfn.NUMBERVALUE(Table_Query_from_MF_DSNP62[[#This Row],[CL_GL_ACCT_FR2]]),$A$2&lt;=_xlfn.NUMBERVALUE(Table_Query_from_MF_DSNP62[[#This Row],[CL_GL_ACCT_TO2]]))</f>
        <v>1</v>
      </c>
      <c r="II421" s="33" t="b">
        <f>AND($A$2&gt;=_xlfn.NUMBERVALUE(Table_Query_from_MF_DSNP62[[#This Row],[CL_GL_ACCT_FR3]]),$A$2&lt;=_xlfn.NUMBERVALUE(Table_Query_from_MF_DSNP62[[#This Row],[CL_GL_ACCT_TO3]]))</f>
        <v>1</v>
      </c>
      <c r="IJ421" s="33" t="b">
        <f>AND($A$2&gt;=_xlfn.NUMBERVALUE(Table_Query_from_MF_DSNP62[[#This Row],[CL_GL_ACCT_FR4]]),$A$2&lt;=_xlfn.NUMBERVALUE(Table_Query_from_MF_DSNP62[[#This Row],[CL_GL_ACCT_TO4]]))</f>
        <v>1</v>
      </c>
      <c r="IK421" s="33" t="b">
        <f>AND($A$2&gt;=_xlfn.NUMBERVALUE(Table_Query_from_MF_DSNP62[[#This Row],[CL_GL_ACCT_FR5]]),$A$2&lt;=_xlfn.NUMBERVALUE(Table_Query_from_MF_DSNP62[[#This Row],[CL_GL_ACCT_TO5]]))</f>
        <v>1</v>
      </c>
      <c r="IL421" s="33" t="b">
        <f>AND($A$2&gt;=_xlfn.NUMBERVALUE(Table_Query_from_MF_DSNP62[[#This Row],[CL_GL_ACCT_FR6]]),$A$2&lt;=_xlfn.NUMBERVALUE(Table_Query_from_MF_DSNP62[[#This Row],[CL_GL_ACCT_TO6]]))</f>
        <v>1</v>
      </c>
      <c r="IM421" s="33" t="b">
        <f>AND($A$2&gt;=_xlfn.NUMBERVALUE(Table_Query_from_MF_DSNP62[[#This Row],[CL_GL_ACCT_FR7]]),$A$2&lt;=_xlfn.NUMBERVALUE(Table_Query_from_MF_DSNP62[[#This Row],[CL_GL_ACCT_TO7]]))</f>
        <v>1</v>
      </c>
      <c r="IN421" s="33" t="b">
        <f>AND($A$2&gt;=_xlfn.NUMBERVALUE(Table_Query_from_MF_DSNP62[[#This Row],[CL_GL_ACCT_FR8]]),$A$2&lt;=_xlfn.NUMBERVALUE(Table_Query_from_MF_DSNP62[[#This Row],[CL_GL_ACCT_TO8]]))</f>
        <v>1</v>
      </c>
      <c r="IO421" s="33" t="b">
        <f>AND($A$2&gt;=_xlfn.NUMBERVALUE(Table_Query_from_MF_DSNP62[[#This Row],[CL_GL_ACCT_FR9]]),$A$2&lt;=_xlfn.NUMBERVALUE(Table_Query_from_MF_DSNP62[[#This Row],[CL_GL_ACCT_TO9]]))</f>
        <v>1</v>
      </c>
      <c r="IP421" s="33" t="b">
        <f>AND($A$2&gt;=_xlfn.NUMBERVALUE(Table_Query_from_MF_DSNP62[[#This Row],[CL_GL_ACCT_FR10]]),$A$2&lt;=_xlfn.NUMBERVALUE(Table_Query_from_MF_DSNP62[[#This Row],[CL_GL_ACCT_TO10]]))</f>
        <v>1</v>
      </c>
      <c r="IQ421" s="33" t="b">
        <f>AND($A$2&gt;=_xlfn.NUMBERVALUE(Table_Query_from_MF_DSNP62[[#This Row],[CL_GL_ACCT_FR11]]),$A$2&lt;=_xlfn.NUMBERVALUE(Table_Query_from_MF_DSNP62[[#This Row],[CL_GL_ACCT_TO11]]))</f>
        <v>1</v>
      </c>
      <c r="IR421" s="33" t="b">
        <f>AND($A$2&gt;=_xlfn.NUMBERVALUE(Table_Query_from_MF_DSNP62[[#This Row],[CL_GL_ACCT_FR12]]),$A$2&lt;=_xlfn.NUMBERVALUE(Table_Query_from_MF_DSNP62[[#This Row],[CL_GL_ACCT_TO12]]))</f>
        <v>1</v>
      </c>
      <c r="IS421" s="33" t="b">
        <f>AND($A$2&gt;=_xlfn.NUMBERVALUE(Table_Query_from_MF_DSNP62[[#This Row],[CL_GL_ACCT_FR13]]),$A$2&lt;=_xlfn.NUMBERVALUE(Table_Query_from_MF_DSNP62[[#This Row],[CL_GL_ACCT_TO13]]))</f>
        <v>1</v>
      </c>
      <c r="IT421" s="33" t="b">
        <f>AND($A$2&gt;=_xlfn.NUMBERVALUE(Table_Query_from_MF_DSNP62[[#This Row],[CL_GL_ACCT_FR14]]),$A$2&lt;=_xlfn.NUMBERVALUE(Table_Query_from_MF_DSNP62[[#This Row],[CL_GL_ACCT_TO14]]))</f>
        <v>1</v>
      </c>
      <c r="IU421" s="33" t="b">
        <f>AND($A$2&gt;=_xlfn.NUMBERVALUE(Table_Query_from_MF_DSNP62[[#This Row],[CL_GL_ACCT_FR15]]),$A$2&lt;=_xlfn.NUMBERVALUE(Table_Query_from_MF_DSNP62[[#This Row],[CL_GL_ACCT_TO15]]))</f>
        <v>1</v>
      </c>
      <c r="IV421" s="33" t="b">
        <f>AND($A$2&gt;=_xlfn.NUMBERVALUE(Table_Query_from_MF_DSNP62[[#This Row],[CL_GL_ACCT_FR16]]),$A$2&lt;=_xlfn.NUMBERVALUE(Table_Query_from_MF_DSNP62[[#This Row],[CL_GL_ACCT_TO16]]))</f>
        <v>1</v>
      </c>
      <c r="IW421" s="33" t="b">
        <f>AND($A$2&gt;=_xlfn.NUMBERVALUE(Table_Query_from_MF_DSNP62[[#This Row],[CL_GL_ACCT_FR17]]),$A$2&lt;=_xlfn.NUMBERVALUE(Table_Query_from_MF_DSNP62[[#This Row],[CL_GL_ACCT_TO17]]))</f>
        <v>1</v>
      </c>
      <c r="IX421" s="33" t="b">
        <f>AND($A$2&gt;=_xlfn.NUMBERVALUE(Table_Query_from_MF_DSNP62[[#This Row],[CL_GL_ACCT_FR18]]),$A$2&lt;=_xlfn.NUMBERVALUE(Table_Query_from_MF_DSNP62[[#This Row],[CL_GL_ACCT_TO18]]))</f>
        <v>1</v>
      </c>
      <c r="IY421" s="33" t="b">
        <f>AND($A$2&gt;=_xlfn.NUMBERVALUE(Table_Query_from_MF_DSNP62[[#This Row],[CL_GL_ACCT_FR19]]),$A$2&lt;=_xlfn.NUMBERVALUE(Table_Query_from_MF_DSNP62[[#This Row],[CL_GL_ACCT_TO19]]))</f>
        <v>1</v>
      </c>
      <c r="IZ421" s="33" t="b">
        <f>AND($A$2&gt;=_xlfn.NUMBERVALUE(Table_Query_from_MF_DSNP62[[#This Row],[CL_GL_ACCT_FR20]]),$A$2&lt;=_xlfn.NUMBERVALUE(Table_Query_from_MF_DSNP62[[#This Row],[CL_GL_ACCT_TO20]]))</f>
        <v>1</v>
      </c>
      <c r="JA421" s="33" t="b">
        <f>AND($A$2&gt;=_xlfn.NUMBERVALUE(Table_Query_from_MF_DSNP62[[#This Row],[CL_GL_ACCT_FR21]]),$A$2&lt;=_xlfn.NUMBERVALUE(Table_Query_from_MF_DSNP62[[#This Row],[CL_GL_ACCT_TO21]]))</f>
        <v>1</v>
      </c>
      <c r="JB421" s="33" t="b">
        <f>AND($A$2&gt;=_xlfn.NUMBERVALUE(Table_Query_from_MF_DSNP62[[#This Row],[CL_GL_ACCT_FR22]]),$A$2&lt;=_xlfn.NUMBERVALUE(Table_Query_from_MF_DSNP62[[#This Row],[CL_GL_ACCT_TO22]]))</f>
        <v>1</v>
      </c>
      <c r="JC421" s="33" t="b">
        <f>AND($A$2&gt;=_xlfn.NUMBERVALUE(Table_Query_from_MF_DSNP62[[#This Row],[CL_GL_ACCT_FR23]]),$A$2&lt;=_xlfn.NUMBERVALUE(Table_Query_from_MF_DSNP62[[#This Row],[CL_GL_ACCT_TO23]]))</f>
        <v>1</v>
      </c>
      <c r="JD421" s="33" t="b">
        <f>AND($A$2&gt;=_xlfn.NUMBERVALUE(Table_Query_from_MF_DSNP62[[#This Row],[CL_GL_ACCT_FR24]]),$A$2&lt;=_xlfn.NUMBERVALUE(Table_Query_from_MF_DSNP62[[#This Row],[CL_GL_ACCT_TO24]]))</f>
        <v>1</v>
      </c>
      <c r="JE421" s="33" t="b">
        <f>AND($A$2&gt;=_xlfn.NUMBERVALUE(Table_Query_from_MF_DSNP62[[#This Row],[CL_GL_ACCT_FR25]]),$A$2&lt;=_xlfn.NUMBERVALUE(Table_Query_from_MF_DSNP62[[#This Row],[CL_GL_ACCT_TO25]]))</f>
        <v>1</v>
      </c>
      <c r="JF421" s="33" t="b">
        <f>OR(Table_Query_from_MF_DSNP62[[#This Row],[PairA]:[PairO]])</f>
        <v>1</v>
      </c>
      <c r="JG421" s="33">
        <f>_xlfn.IFNA(MATCH(TRUE,Table_Query_from_MF_DSNP62[[#This Row],[PairA]:[PairO]],0),"none")</f>
        <v>3</v>
      </c>
      <c r="JH421" s="33" t="b">
        <f>AND($B$2&gt;=_xlfn.NUMBERVALUE(Table_Query_from_MF_DSNP62[[#This Row],[CL_CMP_OBJ_FR1]]),$B$2&lt;=_xlfn.NUMBERVALUE(Table_Query_from_MF_DSNP62[[#This Row],[CL_CMP_OBJ_TO1]]))</f>
        <v>0</v>
      </c>
      <c r="JI421" s="33" t="b">
        <f>AND($B$2&gt;=_xlfn.NUMBERVALUE(Table_Query_from_MF_DSNP62[[#This Row],[CL_CMP_OBJ_FR2]]),$B$2&lt;=_xlfn.NUMBERVALUE(Table_Query_from_MF_DSNP62[[#This Row],[CL_CMP_OBJ_TO2]]))</f>
        <v>0</v>
      </c>
      <c r="JJ421" s="33" t="b">
        <f>AND($B$2&gt;=_xlfn.NUMBERVALUE(Table_Query_from_MF_DSNP62[[#This Row],[CL_CMP_OBJ_FR3]]),$B$2&lt;=_xlfn.NUMBERVALUE(Table_Query_from_MF_DSNP62[[#This Row],[CL_CMP_OBJ_TO3]]))</f>
        <v>1</v>
      </c>
      <c r="JK421" s="33" t="b">
        <f>AND($B$2&gt;=_xlfn.NUMBERVALUE(Table_Query_from_MF_DSNP62[[#This Row],[CL_CMP_OBJ_FR4]]),$B$2&lt;=_xlfn.NUMBERVALUE(Table_Query_from_MF_DSNP62[[#This Row],[CL_CMP_OBJ_TO4]]))</f>
        <v>1</v>
      </c>
      <c r="JL421" s="33" t="b">
        <f>AND($B$2&gt;=_xlfn.NUMBERVALUE(Table_Query_from_MF_DSNP62[[#This Row],[CL_CMP_OBJ_FR5]]),$B$2&lt;=_xlfn.NUMBERVALUE(Table_Query_from_MF_DSNP62[[#This Row],[CL_CMP_OBJ_TO5]]))</f>
        <v>1</v>
      </c>
      <c r="JM421" s="33" t="b">
        <f>AND($B$2&gt;=_xlfn.NUMBERVALUE(Table_Query_from_MF_DSNP62[[#This Row],[CL_CMP_OBJ_FR6]]),$B$2&lt;=_xlfn.NUMBERVALUE(Table_Query_from_MF_DSNP62[[#This Row],[CL_CMP_OBJ_TO6]]))</f>
        <v>1</v>
      </c>
      <c r="JN421" s="33" t="b">
        <f>AND($B$2&gt;=_xlfn.NUMBERVALUE(Table_Query_from_MF_DSNP62[[#This Row],[CL_CMP_OBJ_FR7]]),$B$2&lt;=_xlfn.NUMBERVALUE(Table_Query_from_MF_DSNP62[[#This Row],[CL_CMP_OBJ_TO7]]))</f>
        <v>1</v>
      </c>
      <c r="JO421" s="33" t="b">
        <f>AND($B$2&gt;=_xlfn.NUMBERVALUE(Table_Query_from_MF_DSNP62[[#This Row],[CL_CMP_OBJ_FR8]]),$B$2&lt;=_xlfn.NUMBERVALUE(Table_Query_from_MF_DSNP62[[#This Row],[CL_CMP_OBJ_TO8]]))</f>
        <v>1</v>
      </c>
      <c r="JP421" s="33" t="b">
        <f>AND($B$2&gt;=_xlfn.NUMBERVALUE(Table_Query_from_MF_DSNP62[[#This Row],[CL_CMP_OBJ_FR9]]),$B$2&lt;=_xlfn.NUMBERVALUE(Table_Query_from_MF_DSNP62[[#This Row],[CL_CMP_OBJ_TO9]]))</f>
        <v>1</v>
      </c>
      <c r="JQ421" s="33" t="b">
        <f>AND($B$2&gt;=_xlfn.NUMBERVALUE(Table_Query_from_MF_DSNP62[[#This Row],[CL_CMP_OBJ_FR10]]),$B$2&lt;=_xlfn.NUMBERVALUE(Table_Query_from_MF_DSNP62[[#This Row],[CL_CMP_OBJ_TO10]]))</f>
        <v>1</v>
      </c>
      <c r="JR421" s="33" t="b">
        <f>AND($B$2&gt;=_xlfn.NUMBERVALUE(Table_Query_from_MF_DSNP62[[#This Row],[CL_CMP_OBJ_FR11]]),$B$2&lt;=_xlfn.NUMBERVALUE(Table_Query_from_MF_DSNP62[[#This Row],[CL_CMP_OBJ_TO11]]))</f>
        <v>1</v>
      </c>
      <c r="JS421" s="33" t="b">
        <f>AND($B$2&gt;=_xlfn.NUMBERVALUE(Table_Query_from_MF_DSNP62[[#This Row],[CL_CMP_OBJ_FR12]]),$B$2&lt;=_xlfn.NUMBERVALUE(Table_Query_from_MF_DSNP62[[#This Row],[CL_CMP_OBJ_TO12]]))</f>
        <v>1</v>
      </c>
      <c r="JT421" s="33" t="b">
        <f>AND($B$2&gt;=_xlfn.NUMBERVALUE(Table_Query_from_MF_DSNP62[[#This Row],[CL_CMP_OBJ_FR13]]),$B$2&lt;=_xlfn.NUMBERVALUE(Table_Query_from_MF_DSNP62[[#This Row],[CL_CMP_OBJ_TO13]]))</f>
        <v>1</v>
      </c>
      <c r="JU421" s="33" t="b">
        <f>AND($B$2&gt;=_xlfn.NUMBERVALUE(Table_Query_from_MF_DSNP62[[#This Row],[CL_CMP_OBJ_FR14]]),$B$2&lt;=_xlfn.NUMBERVALUE(Table_Query_from_MF_DSNP62[[#This Row],[CL_CMP_OBJ_TO14]]))</f>
        <v>1</v>
      </c>
      <c r="JV421" s="33" t="b">
        <f>AND($B$2&gt;=_xlfn.NUMBERVALUE(Table_Query_from_MF_DSNP62[[#This Row],[CL_CMP_OBJ_FR15]]),$B$2&lt;=_xlfn.NUMBERVALUE(Table_Query_from_MF_DSNP62[[#This Row],[CL_CMP_OBJ_TO15]]))</f>
        <v>1</v>
      </c>
    </row>
    <row r="422" spans="1:282" x14ac:dyDescent="0.25">
      <c r="A422" t="b">
        <f>OR(,Table_Query_from_MF_DSNP62[[#This Row],[Desired GL included as "hard-coded" GL?]],Table_Query_from_MF_DSNP62[[#This Row],[Desired GL included as "Open GL"?]])</f>
        <v>1</v>
      </c>
      <c r="B422" t="b">
        <f>Table_Query_from_MF_DSNP62[[#This Row],[Desired CObj included as "Open CObj"?]]</f>
        <v>1</v>
      </c>
      <c r="C422" t="s">
        <v>920</v>
      </c>
      <c r="D422" t="s">
        <v>2052</v>
      </c>
      <c r="E422" t="s">
        <v>8</v>
      </c>
      <c r="F422" s="24" t="s">
        <v>421</v>
      </c>
      <c r="G422" t="s">
        <v>18</v>
      </c>
      <c r="H422" s="24" t="s">
        <v>444</v>
      </c>
      <c r="I422" t="s">
        <v>444</v>
      </c>
      <c r="J422" s="24" t="s">
        <v>444</v>
      </c>
      <c r="K422" t="s">
        <v>444</v>
      </c>
      <c r="L422" s="24" t="s">
        <v>359</v>
      </c>
      <c r="M422" t="s">
        <v>307</v>
      </c>
      <c r="N422" t="s">
        <v>444</v>
      </c>
      <c r="O422" t="s">
        <v>444</v>
      </c>
      <c r="P422" t="s">
        <v>444</v>
      </c>
      <c r="Q422" t="s">
        <v>15</v>
      </c>
      <c r="R422" t="s">
        <v>15</v>
      </c>
      <c r="S422" t="s">
        <v>15</v>
      </c>
      <c r="T422" t="s">
        <v>447</v>
      </c>
      <c r="U422" t="s">
        <v>444</v>
      </c>
      <c r="V422" t="s">
        <v>444</v>
      </c>
      <c r="W422" t="s">
        <v>447</v>
      </c>
      <c r="X422" t="s">
        <v>444</v>
      </c>
      <c r="Y422" t="s">
        <v>442</v>
      </c>
      <c r="Z422" t="s">
        <v>442</v>
      </c>
      <c r="AA422" t="s">
        <v>444</v>
      </c>
      <c r="AB422" t="s">
        <v>442</v>
      </c>
      <c r="AC422" t="s">
        <v>444</v>
      </c>
      <c r="AD422" t="s">
        <v>447</v>
      </c>
      <c r="AE422" t="s">
        <v>447</v>
      </c>
      <c r="AF422" t="s">
        <v>447</v>
      </c>
      <c r="AG422" t="s">
        <v>442</v>
      </c>
      <c r="AH422" t="s">
        <v>447</v>
      </c>
      <c r="AI422" t="s">
        <v>447</v>
      </c>
      <c r="AJ422" t="s">
        <v>442</v>
      </c>
      <c r="AK422" t="s">
        <v>442</v>
      </c>
      <c r="AL422" t="s">
        <v>444</v>
      </c>
      <c r="AM422" t="s">
        <v>444</v>
      </c>
      <c r="AN422" t="s">
        <v>444</v>
      </c>
      <c r="AO422" t="s">
        <v>444</v>
      </c>
      <c r="AP422" t="s">
        <v>442</v>
      </c>
      <c r="AQ422" t="s">
        <v>528</v>
      </c>
      <c r="AR422" t="s">
        <v>282</v>
      </c>
      <c r="AS422" t="s">
        <v>162</v>
      </c>
      <c r="AT422" t="s">
        <v>444</v>
      </c>
      <c r="AU422" t="s">
        <v>444</v>
      </c>
      <c r="AV422" t="s">
        <v>442</v>
      </c>
      <c r="AW422" t="s">
        <v>444</v>
      </c>
      <c r="AX422" t="s">
        <v>444</v>
      </c>
      <c r="AY422" t="s">
        <v>444</v>
      </c>
      <c r="AZ422" t="s">
        <v>444</v>
      </c>
      <c r="BA422" t="s">
        <v>444</v>
      </c>
      <c r="BB422" t="s">
        <v>444</v>
      </c>
      <c r="BC422" t="s">
        <v>444</v>
      </c>
      <c r="BD422" t="s">
        <v>1359</v>
      </c>
      <c r="BE422" t="s">
        <v>444</v>
      </c>
      <c r="BF422" t="s">
        <v>1360</v>
      </c>
      <c r="BG422" t="s">
        <v>1360</v>
      </c>
      <c r="BH422" t="s">
        <v>755</v>
      </c>
      <c r="BI422" t="s">
        <v>529</v>
      </c>
      <c r="BJ422" t="s">
        <v>1520</v>
      </c>
      <c r="BK422" t="s">
        <v>282</v>
      </c>
      <c r="BL422" t="s">
        <v>1360</v>
      </c>
      <c r="BM422" t="s">
        <v>758</v>
      </c>
      <c r="BN422" t="s">
        <v>529</v>
      </c>
      <c r="BO422" t="s">
        <v>1520</v>
      </c>
      <c r="BP422" t="s">
        <v>282</v>
      </c>
      <c r="BQ422" t="s">
        <v>740</v>
      </c>
      <c r="BR422" t="s">
        <v>1521</v>
      </c>
      <c r="BS422" t="s">
        <v>444</v>
      </c>
      <c r="BT422" t="s">
        <v>1360</v>
      </c>
      <c r="BU422" t="s">
        <v>1487</v>
      </c>
      <c r="BV422" t="s">
        <v>444</v>
      </c>
      <c r="BW422" t="s">
        <v>740</v>
      </c>
      <c r="BX422" t="s">
        <v>1521</v>
      </c>
      <c r="BY422" t="s">
        <v>444</v>
      </c>
      <c r="BZ422" t="s">
        <v>1360</v>
      </c>
      <c r="CA422" t="s">
        <v>1487</v>
      </c>
      <c r="CB422" t="s">
        <v>444</v>
      </c>
      <c r="CC422" t="s">
        <v>444</v>
      </c>
      <c r="CD422" t="s">
        <v>444</v>
      </c>
      <c r="CE422" t="s">
        <v>444</v>
      </c>
      <c r="CF422" t="s">
        <v>444</v>
      </c>
      <c r="CG422" t="s">
        <v>444</v>
      </c>
      <c r="CH422" t="s">
        <v>444</v>
      </c>
      <c r="CI422" t="s">
        <v>740</v>
      </c>
      <c r="CJ422" t="s">
        <v>1521</v>
      </c>
      <c r="CK422" t="s">
        <v>444</v>
      </c>
      <c r="CL422" t="s">
        <v>1360</v>
      </c>
      <c r="CM422" t="s">
        <v>1487</v>
      </c>
      <c r="CN422" t="s">
        <v>444</v>
      </c>
      <c r="CO422" t="s">
        <v>740</v>
      </c>
      <c r="CP422" t="s">
        <v>1521</v>
      </c>
      <c r="CQ422" t="s">
        <v>444</v>
      </c>
      <c r="CR422" t="s">
        <v>1360</v>
      </c>
      <c r="CS422" t="s">
        <v>1487</v>
      </c>
      <c r="CT422" t="s">
        <v>444</v>
      </c>
      <c r="CU422" t="s">
        <v>444</v>
      </c>
      <c r="CV422" t="s">
        <v>2787</v>
      </c>
      <c r="CW422" t="s">
        <v>2736</v>
      </c>
      <c r="CX422" t="s">
        <v>2737</v>
      </c>
      <c r="CY422" t="s">
        <v>1472</v>
      </c>
      <c r="CZ422" t="s">
        <v>1473</v>
      </c>
      <c r="DA422" t="s">
        <v>444</v>
      </c>
      <c r="DB422" t="s">
        <v>444</v>
      </c>
      <c r="DC422" t="s">
        <v>444</v>
      </c>
      <c r="DD422" t="s">
        <v>444</v>
      </c>
      <c r="DE422" t="s">
        <v>444</v>
      </c>
      <c r="DF422" t="s">
        <v>444</v>
      </c>
      <c r="DG422" t="s">
        <v>444</v>
      </c>
      <c r="DH422" t="s">
        <v>444</v>
      </c>
      <c r="DI422" t="s">
        <v>282</v>
      </c>
      <c r="DJ422" t="s">
        <v>1440</v>
      </c>
      <c r="DK422" t="s">
        <v>1451</v>
      </c>
      <c r="DL422" t="s">
        <v>444</v>
      </c>
      <c r="DM422" t="s">
        <v>444</v>
      </c>
      <c r="DN422" t="s">
        <v>444</v>
      </c>
      <c r="DO422" t="s">
        <v>444</v>
      </c>
      <c r="DP422" t="s">
        <v>444</v>
      </c>
      <c r="DQ422" t="s">
        <v>444</v>
      </c>
      <c r="DR422" t="s">
        <v>444</v>
      </c>
      <c r="DS422" t="s">
        <v>444</v>
      </c>
      <c r="DT422" s="24" t="s">
        <v>444</v>
      </c>
      <c r="DU422" s="24" t="s">
        <v>444</v>
      </c>
      <c r="DV422" t="s">
        <v>444</v>
      </c>
      <c r="DW422" t="s">
        <v>444</v>
      </c>
      <c r="DX422" s="24" t="s">
        <v>444</v>
      </c>
      <c r="DY422" s="24" t="s">
        <v>444</v>
      </c>
      <c r="DZ422" t="s">
        <v>444</v>
      </c>
      <c r="EA422" t="s">
        <v>444</v>
      </c>
      <c r="EB422" s="24" t="s">
        <v>444</v>
      </c>
      <c r="EC422" s="24" t="s">
        <v>444</v>
      </c>
      <c r="ED422" t="s">
        <v>444</v>
      </c>
      <c r="EE422" t="s">
        <v>444</v>
      </c>
      <c r="EF422" s="24" t="s">
        <v>444</v>
      </c>
      <c r="EG422" s="24" t="s">
        <v>444</v>
      </c>
      <c r="EH422" t="s">
        <v>444</v>
      </c>
      <c r="EI422" t="s">
        <v>444</v>
      </c>
      <c r="EJ422" s="24" t="s">
        <v>444</v>
      </c>
      <c r="EK422" s="24" t="s">
        <v>444</v>
      </c>
      <c r="EL422" t="s">
        <v>444</v>
      </c>
      <c r="EM422" t="s">
        <v>444</v>
      </c>
      <c r="EN422" s="24" t="s">
        <v>444</v>
      </c>
      <c r="EO422" s="24" t="s">
        <v>444</v>
      </c>
      <c r="EP422" t="s">
        <v>444</v>
      </c>
      <c r="EQ422" t="s">
        <v>444</v>
      </c>
      <c r="ER422" s="24" t="s">
        <v>444</v>
      </c>
      <c r="ES422" s="24" t="s">
        <v>444</v>
      </c>
      <c r="ET422" t="s">
        <v>444</v>
      </c>
      <c r="EU422" t="s">
        <v>444</v>
      </c>
      <c r="EV422" s="24" t="s">
        <v>444</v>
      </c>
      <c r="EW422" s="24" t="s">
        <v>444</v>
      </c>
      <c r="EX422" t="s">
        <v>444</v>
      </c>
      <c r="EY422" t="s">
        <v>444</v>
      </c>
      <c r="EZ422" s="24" t="s">
        <v>444</v>
      </c>
      <c r="FA422" s="24" t="s">
        <v>444</v>
      </c>
      <c r="FB422" t="s">
        <v>444</v>
      </c>
      <c r="FC422" t="s">
        <v>444</v>
      </c>
      <c r="FD422" s="24" t="s">
        <v>444</v>
      </c>
      <c r="FE422" s="24" t="s">
        <v>444</v>
      </c>
      <c r="FF422" t="s">
        <v>444</v>
      </c>
      <c r="FG422" t="s">
        <v>444</v>
      </c>
      <c r="FH422" s="24" t="s">
        <v>444</v>
      </c>
      <c r="FI422" s="24" t="s">
        <v>444</v>
      </c>
      <c r="FJ422" t="s">
        <v>444</v>
      </c>
      <c r="FK422" t="s">
        <v>444</v>
      </c>
      <c r="FL422" s="24" t="s">
        <v>444</v>
      </c>
      <c r="FM422" s="24" t="s">
        <v>444</v>
      </c>
      <c r="FN422" t="s">
        <v>444</v>
      </c>
      <c r="FO422" t="s">
        <v>444</v>
      </c>
      <c r="FP422" s="24" t="s">
        <v>444</v>
      </c>
      <c r="FQ422" s="24" t="s">
        <v>444</v>
      </c>
      <c r="FR422" t="s">
        <v>444</v>
      </c>
      <c r="FS422" t="s">
        <v>444</v>
      </c>
      <c r="FT422" s="24" t="s">
        <v>444</v>
      </c>
      <c r="FU422" s="24" t="s">
        <v>444</v>
      </c>
      <c r="FV422" t="s">
        <v>444</v>
      </c>
      <c r="FW422" t="s">
        <v>444</v>
      </c>
      <c r="FX422" s="24" t="s">
        <v>444</v>
      </c>
      <c r="FY422" s="24" t="s">
        <v>444</v>
      </c>
      <c r="FZ422" t="s">
        <v>444</v>
      </c>
      <c r="GA422" t="s">
        <v>444</v>
      </c>
      <c r="GB422" s="24" t="s">
        <v>444</v>
      </c>
      <c r="GC422" s="24" t="s">
        <v>444</v>
      </c>
      <c r="GD422" t="s">
        <v>444</v>
      </c>
      <c r="GE422" t="s">
        <v>444</v>
      </c>
      <c r="GF422" s="24" t="s">
        <v>444</v>
      </c>
      <c r="GG422" s="24" t="s">
        <v>444</v>
      </c>
      <c r="GH422" t="s">
        <v>15</v>
      </c>
      <c r="GI422" s="24" t="s">
        <v>538</v>
      </c>
      <c r="GJ422" s="24" t="s">
        <v>540</v>
      </c>
      <c r="GK422" t="s">
        <v>545</v>
      </c>
      <c r="GL422" t="s">
        <v>1453</v>
      </c>
      <c r="GM422" s="24" t="s">
        <v>444</v>
      </c>
      <c r="GN422" s="24" t="s">
        <v>444</v>
      </c>
      <c r="GO422" t="s">
        <v>444</v>
      </c>
      <c r="GP422" t="s">
        <v>444</v>
      </c>
      <c r="GQ422" s="24" t="s">
        <v>444</v>
      </c>
      <c r="GR422" s="24" t="s">
        <v>444</v>
      </c>
      <c r="GS422" t="s">
        <v>444</v>
      </c>
      <c r="GT422" t="s">
        <v>444</v>
      </c>
      <c r="GU422" s="24" t="s">
        <v>444</v>
      </c>
      <c r="GV422" s="24" t="s">
        <v>444</v>
      </c>
      <c r="GW422" t="s">
        <v>444</v>
      </c>
      <c r="GX422" t="s">
        <v>444</v>
      </c>
      <c r="GY422" s="24" t="s">
        <v>444</v>
      </c>
      <c r="GZ422" s="24" t="s">
        <v>444</v>
      </c>
      <c r="HA422" t="s">
        <v>444</v>
      </c>
      <c r="HB422" t="s">
        <v>444</v>
      </c>
      <c r="HC422" s="24" t="s">
        <v>444</v>
      </c>
      <c r="HD422" s="24" t="s">
        <v>444</v>
      </c>
      <c r="HE422" t="s">
        <v>444</v>
      </c>
      <c r="HF422" t="s">
        <v>444</v>
      </c>
      <c r="HG422" s="24" t="s">
        <v>444</v>
      </c>
      <c r="HH422" s="24" t="s">
        <v>444</v>
      </c>
      <c r="HI422" t="s">
        <v>444</v>
      </c>
      <c r="HJ422" t="s">
        <v>444</v>
      </c>
      <c r="HK422" s="24" t="s">
        <v>444</v>
      </c>
      <c r="HL422" s="24" t="s">
        <v>444</v>
      </c>
      <c r="HM422" t="s">
        <v>444</v>
      </c>
      <c r="HN422" t="s">
        <v>444</v>
      </c>
      <c r="HO422" s="24" t="s">
        <v>444</v>
      </c>
      <c r="HP422" s="24" t="s">
        <v>444</v>
      </c>
      <c r="HQ422" t="s">
        <v>444</v>
      </c>
      <c r="HR422" t="s">
        <v>444</v>
      </c>
      <c r="HS422" s="24" t="s">
        <v>444</v>
      </c>
      <c r="HT422" s="24" t="s">
        <v>444</v>
      </c>
      <c r="HU422" t="s">
        <v>444</v>
      </c>
      <c r="HV422" t="s">
        <v>444</v>
      </c>
      <c r="HW422" s="24" t="s">
        <v>444</v>
      </c>
      <c r="HX422" s="24" t="s">
        <v>444</v>
      </c>
      <c r="HY422" t="s">
        <v>444</v>
      </c>
      <c r="HZ422" t="s">
        <v>444</v>
      </c>
      <c r="IA422" t="s">
        <v>2787</v>
      </c>
      <c r="IB422" t="s">
        <v>2736</v>
      </c>
      <c r="IC422" t="s">
        <v>2817</v>
      </c>
      <c r="ID422" s="33" t="b" cm="1">
        <f t="array" ref="ID422">_xlfn.IFNA(MATCH($A$2,_xlfn.NUMBERVALUE(Table_Query_from_MF_DSNP62[[#This Row],[CL_GLACCT_DR1]:[CL_GLACCT_CR4]]),0),0)&gt;=1</f>
        <v>1</v>
      </c>
      <c r="IE422" s="33" t="b">
        <f>OR(Table_Query_from_MF_DSNP62[[#This Row],[Pair1]:[Pair25]])</f>
        <v>1</v>
      </c>
      <c r="IF422" s="33">
        <f>_xlfn.IFNA(MATCH(TRUE,Table_Query_from_MF_DSNP62[[#This Row],[Pair1]:[Pair25]],0),"none")</f>
        <v>1</v>
      </c>
      <c r="IG422" s="33" t="b">
        <f>AND($A$2&gt;=_xlfn.NUMBERVALUE(Table_Query_from_MF_DSNP62[[#This Row],[CL_GL_ACCT_FR1]]),$A$2&lt;=_xlfn.NUMBERVALUE(Table_Query_from_MF_DSNP62[[#This Row],[CL_GL_ACCT_TO1]]))</f>
        <v>1</v>
      </c>
      <c r="IH422" s="33" t="b">
        <f>AND($A$2&gt;=_xlfn.NUMBERVALUE(Table_Query_from_MF_DSNP62[[#This Row],[CL_GL_ACCT_FR2]]),$A$2&lt;=_xlfn.NUMBERVALUE(Table_Query_from_MF_DSNP62[[#This Row],[CL_GL_ACCT_TO2]]))</f>
        <v>1</v>
      </c>
      <c r="II422" s="33" t="b">
        <f>AND($A$2&gt;=_xlfn.NUMBERVALUE(Table_Query_from_MF_DSNP62[[#This Row],[CL_GL_ACCT_FR3]]),$A$2&lt;=_xlfn.NUMBERVALUE(Table_Query_from_MF_DSNP62[[#This Row],[CL_GL_ACCT_TO3]]))</f>
        <v>1</v>
      </c>
      <c r="IJ422" s="33" t="b">
        <f>AND($A$2&gt;=_xlfn.NUMBERVALUE(Table_Query_from_MF_DSNP62[[#This Row],[CL_GL_ACCT_FR4]]),$A$2&lt;=_xlfn.NUMBERVALUE(Table_Query_from_MF_DSNP62[[#This Row],[CL_GL_ACCT_TO4]]))</f>
        <v>1</v>
      </c>
      <c r="IK422" s="33" t="b">
        <f>AND($A$2&gt;=_xlfn.NUMBERVALUE(Table_Query_from_MF_DSNP62[[#This Row],[CL_GL_ACCT_FR5]]),$A$2&lt;=_xlfn.NUMBERVALUE(Table_Query_from_MF_DSNP62[[#This Row],[CL_GL_ACCT_TO5]]))</f>
        <v>1</v>
      </c>
      <c r="IL422" s="33" t="b">
        <f>AND($A$2&gt;=_xlfn.NUMBERVALUE(Table_Query_from_MF_DSNP62[[#This Row],[CL_GL_ACCT_FR6]]),$A$2&lt;=_xlfn.NUMBERVALUE(Table_Query_from_MF_DSNP62[[#This Row],[CL_GL_ACCT_TO6]]))</f>
        <v>1</v>
      </c>
      <c r="IM422" s="33" t="b">
        <f>AND($A$2&gt;=_xlfn.NUMBERVALUE(Table_Query_from_MF_DSNP62[[#This Row],[CL_GL_ACCT_FR7]]),$A$2&lt;=_xlfn.NUMBERVALUE(Table_Query_from_MF_DSNP62[[#This Row],[CL_GL_ACCT_TO7]]))</f>
        <v>1</v>
      </c>
      <c r="IN422" s="33" t="b">
        <f>AND($A$2&gt;=_xlfn.NUMBERVALUE(Table_Query_from_MF_DSNP62[[#This Row],[CL_GL_ACCT_FR8]]),$A$2&lt;=_xlfn.NUMBERVALUE(Table_Query_from_MF_DSNP62[[#This Row],[CL_GL_ACCT_TO8]]))</f>
        <v>1</v>
      </c>
      <c r="IO422" s="33" t="b">
        <f>AND($A$2&gt;=_xlfn.NUMBERVALUE(Table_Query_from_MF_DSNP62[[#This Row],[CL_GL_ACCT_FR9]]),$A$2&lt;=_xlfn.NUMBERVALUE(Table_Query_from_MF_DSNP62[[#This Row],[CL_GL_ACCT_TO9]]))</f>
        <v>1</v>
      </c>
      <c r="IP422" s="33" t="b">
        <f>AND($A$2&gt;=_xlfn.NUMBERVALUE(Table_Query_from_MF_DSNP62[[#This Row],[CL_GL_ACCT_FR10]]),$A$2&lt;=_xlfn.NUMBERVALUE(Table_Query_from_MF_DSNP62[[#This Row],[CL_GL_ACCT_TO10]]))</f>
        <v>1</v>
      </c>
      <c r="IQ422" s="33" t="b">
        <f>AND($A$2&gt;=_xlfn.NUMBERVALUE(Table_Query_from_MF_DSNP62[[#This Row],[CL_GL_ACCT_FR11]]),$A$2&lt;=_xlfn.NUMBERVALUE(Table_Query_from_MF_DSNP62[[#This Row],[CL_GL_ACCT_TO11]]))</f>
        <v>1</v>
      </c>
      <c r="IR422" s="33" t="b">
        <f>AND($A$2&gt;=_xlfn.NUMBERVALUE(Table_Query_from_MF_DSNP62[[#This Row],[CL_GL_ACCT_FR12]]),$A$2&lt;=_xlfn.NUMBERVALUE(Table_Query_from_MF_DSNP62[[#This Row],[CL_GL_ACCT_TO12]]))</f>
        <v>1</v>
      </c>
      <c r="IS422" s="33" t="b">
        <f>AND($A$2&gt;=_xlfn.NUMBERVALUE(Table_Query_from_MF_DSNP62[[#This Row],[CL_GL_ACCT_FR13]]),$A$2&lt;=_xlfn.NUMBERVALUE(Table_Query_from_MF_DSNP62[[#This Row],[CL_GL_ACCT_TO13]]))</f>
        <v>1</v>
      </c>
      <c r="IT422" s="33" t="b">
        <f>AND($A$2&gt;=_xlfn.NUMBERVALUE(Table_Query_from_MF_DSNP62[[#This Row],[CL_GL_ACCT_FR14]]),$A$2&lt;=_xlfn.NUMBERVALUE(Table_Query_from_MF_DSNP62[[#This Row],[CL_GL_ACCT_TO14]]))</f>
        <v>1</v>
      </c>
      <c r="IU422" s="33" t="b">
        <f>AND($A$2&gt;=_xlfn.NUMBERVALUE(Table_Query_from_MF_DSNP62[[#This Row],[CL_GL_ACCT_FR15]]),$A$2&lt;=_xlfn.NUMBERVALUE(Table_Query_from_MF_DSNP62[[#This Row],[CL_GL_ACCT_TO15]]))</f>
        <v>1</v>
      </c>
      <c r="IV422" s="33" t="b">
        <f>AND($A$2&gt;=_xlfn.NUMBERVALUE(Table_Query_from_MF_DSNP62[[#This Row],[CL_GL_ACCT_FR16]]),$A$2&lt;=_xlfn.NUMBERVALUE(Table_Query_from_MF_DSNP62[[#This Row],[CL_GL_ACCT_TO16]]))</f>
        <v>1</v>
      </c>
      <c r="IW422" s="33" t="b">
        <f>AND($A$2&gt;=_xlfn.NUMBERVALUE(Table_Query_from_MF_DSNP62[[#This Row],[CL_GL_ACCT_FR17]]),$A$2&lt;=_xlfn.NUMBERVALUE(Table_Query_from_MF_DSNP62[[#This Row],[CL_GL_ACCT_TO17]]))</f>
        <v>1</v>
      </c>
      <c r="IX422" s="33" t="b">
        <f>AND($A$2&gt;=_xlfn.NUMBERVALUE(Table_Query_from_MF_DSNP62[[#This Row],[CL_GL_ACCT_FR18]]),$A$2&lt;=_xlfn.NUMBERVALUE(Table_Query_from_MF_DSNP62[[#This Row],[CL_GL_ACCT_TO18]]))</f>
        <v>1</v>
      </c>
      <c r="IY422" s="33" t="b">
        <f>AND($A$2&gt;=_xlfn.NUMBERVALUE(Table_Query_from_MF_DSNP62[[#This Row],[CL_GL_ACCT_FR19]]),$A$2&lt;=_xlfn.NUMBERVALUE(Table_Query_from_MF_DSNP62[[#This Row],[CL_GL_ACCT_TO19]]))</f>
        <v>1</v>
      </c>
      <c r="IZ422" s="33" t="b">
        <f>AND($A$2&gt;=_xlfn.NUMBERVALUE(Table_Query_from_MF_DSNP62[[#This Row],[CL_GL_ACCT_FR20]]),$A$2&lt;=_xlfn.NUMBERVALUE(Table_Query_from_MF_DSNP62[[#This Row],[CL_GL_ACCT_TO20]]))</f>
        <v>1</v>
      </c>
      <c r="JA422" s="33" t="b">
        <f>AND($A$2&gt;=_xlfn.NUMBERVALUE(Table_Query_from_MF_DSNP62[[#This Row],[CL_GL_ACCT_FR21]]),$A$2&lt;=_xlfn.NUMBERVALUE(Table_Query_from_MF_DSNP62[[#This Row],[CL_GL_ACCT_TO21]]))</f>
        <v>1</v>
      </c>
      <c r="JB422" s="33" t="b">
        <f>AND($A$2&gt;=_xlfn.NUMBERVALUE(Table_Query_from_MF_DSNP62[[#This Row],[CL_GL_ACCT_FR22]]),$A$2&lt;=_xlfn.NUMBERVALUE(Table_Query_from_MF_DSNP62[[#This Row],[CL_GL_ACCT_TO22]]))</f>
        <v>1</v>
      </c>
      <c r="JC422" s="33" t="b">
        <f>AND($A$2&gt;=_xlfn.NUMBERVALUE(Table_Query_from_MF_DSNP62[[#This Row],[CL_GL_ACCT_FR23]]),$A$2&lt;=_xlfn.NUMBERVALUE(Table_Query_from_MF_DSNP62[[#This Row],[CL_GL_ACCT_TO23]]))</f>
        <v>1</v>
      </c>
      <c r="JD422" s="33" t="b">
        <f>AND($A$2&gt;=_xlfn.NUMBERVALUE(Table_Query_from_MF_DSNP62[[#This Row],[CL_GL_ACCT_FR24]]),$A$2&lt;=_xlfn.NUMBERVALUE(Table_Query_from_MF_DSNP62[[#This Row],[CL_GL_ACCT_TO24]]))</f>
        <v>1</v>
      </c>
      <c r="JE422" s="33" t="b">
        <f>AND($A$2&gt;=_xlfn.NUMBERVALUE(Table_Query_from_MF_DSNP62[[#This Row],[CL_GL_ACCT_FR25]]),$A$2&lt;=_xlfn.NUMBERVALUE(Table_Query_from_MF_DSNP62[[#This Row],[CL_GL_ACCT_TO25]]))</f>
        <v>1</v>
      </c>
      <c r="JF422" s="33" t="b">
        <f>OR(Table_Query_from_MF_DSNP62[[#This Row],[PairA]:[PairO]])</f>
        <v>1</v>
      </c>
      <c r="JG422" s="33">
        <f>_xlfn.IFNA(MATCH(TRUE,Table_Query_from_MF_DSNP62[[#This Row],[PairA]:[PairO]],0),"none")</f>
        <v>3</v>
      </c>
      <c r="JH422" s="33" t="b">
        <f>AND($B$2&gt;=_xlfn.NUMBERVALUE(Table_Query_from_MF_DSNP62[[#This Row],[CL_CMP_OBJ_FR1]]),$B$2&lt;=_xlfn.NUMBERVALUE(Table_Query_from_MF_DSNP62[[#This Row],[CL_CMP_OBJ_TO1]]))</f>
        <v>0</v>
      </c>
      <c r="JI422" s="33" t="b">
        <f>AND($B$2&gt;=_xlfn.NUMBERVALUE(Table_Query_from_MF_DSNP62[[#This Row],[CL_CMP_OBJ_FR2]]),$B$2&lt;=_xlfn.NUMBERVALUE(Table_Query_from_MF_DSNP62[[#This Row],[CL_CMP_OBJ_TO2]]))</f>
        <v>0</v>
      </c>
      <c r="JJ422" s="33" t="b">
        <f>AND($B$2&gt;=_xlfn.NUMBERVALUE(Table_Query_from_MF_DSNP62[[#This Row],[CL_CMP_OBJ_FR3]]),$B$2&lt;=_xlfn.NUMBERVALUE(Table_Query_from_MF_DSNP62[[#This Row],[CL_CMP_OBJ_TO3]]))</f>
        <v>1</v>
      </c>
      <c r="JK422" s="33" t="b">
        <f>AND($B$2&gt;=_xlfn.NUMBERVALUE(Table_Query_from_MF_DSNP62[[#This Row],[CL_CMP_OBJ_FR4]]),$B$2&lt;=_xlfn.NUMBERVALUE(Table_Query_from_MF_DSNP62[[#This Row],[CL_CMP_OBJ_TO4]]))</f>
        <v>1</v>
      </c>
      <c r="JL422" s="33" t="b">
        <f>AND($B$2&gt;=_xlfn.NUMBERVALUE(Table_Query_from_MF_DSNP62[[#This Row],[CL_CMP_OBJ_FR5]]),$B$2&lt;=_xlfn.NUMBERVALUE(Table_Query_from_MF_DSNP62[[#This Row],[CL_CMP_OBJ_TO5]]))</f>
        <v>1</v>
      </c>
      <c r="JM422" s="33" t="b">
        <f>AND($B$2&gt;=_xlfn.NUMBERVALUE(Table_Query_from_MF_DSNP62[[#This Row],[CL_CMP_OBJ_FR6]]),$B$2&lt;=_xlfn.NUMBERVALUE(Table_Query_from_MF_DSNP62[[#This Row],[CL_CMP_OBJ_TO6]]))</f>
        <v>1</v>
      </c>
      <c r="JN422" s="33" t="b">
        <f>AND($B$2&gt;=_xlfn.NUMBERVALUE(Table_Query_from_MF_DSNP62[[#This Row],[CL_CMP_OBJ_FR7]]),$B$2&lt;=_xlfn.NUMBERVALUE(Table_Query_from_MF_DSNP62[[#This Row],[CL_CMP_OBJ_TO7]]))</f>
        <v>1</v>
      </c>
      <c r="JO422" s="33" t="b">
        <f>AND($B$2&gt;=_xlfn.NUMBERVALUE(Table_Query_from_MF_DSNP62[[#This Row],[CL_CMP_OBJ_FR8]]),$B$2&lt;=_xlfn.NUMBERVALUE(Table_Query_from_MF_DSNP62[[#This Row],[CL_CMP_OBJ_TO8]]))</f>
        <v>1</v>
      </c>
      <c r="JP422" s="33" t="b">
        <f>AND($B$2&gt;=_xlfn.NUMBERVALUE(Table_Query_from_MF_DSNP62[[#This Row],[CL_CMP_OBJ_FR9]]),$B$2&lt;=_xlfn.NUMBERVALUE(Table_Query_from_MF_DSNP62[[#This Row],[CL_CMP_OBJ_TO9]]))</f>
        <v>1</v>
      </c>
      <c r="JQ422" s="33" t="b">
        <f>AND($B$2&gt;=_xlfn.NUMBERVALUE(Table_Query_from_MF_DSNP62[[#This Row],[CL_CMP_OBJ_FR10]]),$B$2&lt;=_xlfn.NUMBERVALUE(Table_Query_from_MF_DSNP62[[#This Row],[CL_CMP_OBJ_TO10]]))</f>
        <v>1</v>
      </c>
      <c r="JR422" s="33" t="b">
        <f>AND($B$2&gt;=_xlfn.NUMBERVALUE(Table_Query_from_MF_DSNP62[[#This Row],[CL_CMP_OBJ_FR11]]),$B$2&lt;=_xlfn.NUMBERVALUE(Table_Query_from_MF_DSNP62[[#This Row],[CL_CMP_OBJ_TO11]]))</f>
        <v>1</v>
      </c>
      <c r="JS422" s="33" t="b">
        <f>AND($B$2&gt;=_xlfn.NUMBERVALUE(Table_Query_from_MF_DSNP62[[#This Row],[CL_CMP_OBJ_FR12]]),$B$2&lt;=_xlfn.NUMBERVALUE(Table_Query_from_MF_DSNP62[[#This Row],[CL_CMP_OBJ_TO12]]))</f>
        <v>1</v>
      </c>
      <c r="JT422" s="33" t="b">
        <f>AND($B$2&gt;=_xlfn.NUMBERVALUE(Table_Query_from_MF_DSNP62[[#This Row],[CL_CMP_OBJ_FR13]]),$B$2&lt;=_xlfn.NUMBERVALUE(Table_Query_from_MF_DSNP62[[#This Row],[CL_CMP_OBJ_TO13]]))</f>
        <v>1</v>
      </c>
      <c r="JU422" s="33" t="b">
        <f>AND($B$2&gt;=_xlfn.NUMBERVALUE(Table_Query_from_MF_DSNP62[[#This Row],[CL_CMP_OBJ_FR14]]),$B$2&lt;=_xlfn.NUMBERVALUE(Table_Query_from_MF_DSNP62[[#This Row],[CL_CMP_OBJ_TO14]]))</f>
        <v>1</v>
      </c>
      <c r="JV422" s="33" t="b">
        <f>AND($B$2&gt;=_xlfn.NUMBERVALUE(Table_Query_from_MF_DSNP62[[#This Row],[CL_CMP_OBJ_FR15]]),$B$2&lt;=_xlfn.NUMBERVALUE(Table_Query_from_MF_DSNP62[[#This Row],[CL_CMP_OBJ_TO15]]))</f>
        <v>1</v>
      </c>
    </row>
    <row r="423" spans="1:282" x14ac:dyDescent="0.25">
      <c r="A423" t="b">
        <f>OR(,Table_Query_from_MF_DSNP62[[#This Row],[Desired GL included as "hard-coded" GL?]],Table_Query_from_MF_DSNP62[[#This Row],[Desired GL included as "Open GL"?]])</f>
        <v>1</v>
      </c>
      <c r="B423" t="b">
        <f>Table_Query_from_MF_DSNP62[[#This Row],[Desired CObj included as "Open CObj"?]]</f>
        <v>1</v>
      </c>
      <c r="C423" t="s">
        <v>975</v>
      </c>
      <c r="D423" t="s">
        <v>2053</v>
      </c>
      <c r="E423" t="s">
        <v>8</v>
      </c>
      <c r="F423" s="24" t="s">
        <v>444</v>
      </c>
      <c r="G423" t="s">
        <v>411</v>
      </c>
      <c r="H423" s="24" t="s">
        <v>444</v>
      </c>
      <c r="I423" t="s">
        <v>444</v>
      </c>
      <c r="J423" s="24" t="s">
        <v>444</v>
      </c>
      <c r="K423" t="s">
        <v>444</v>
      </c>
      <c r="L423" s="24" t="s">
        <v>444</v>
      </c>
      <c r="M423" t="s">
        <v>444</v>
      </c>
      <c r="N423" t="s">
        <v>444</v>
      </c>
      <c r="O423" t="s">
        <v>444</v>
      </c>
      <c r="P423" t="s">
        <v>444</v>
      </c>
      <c r="Q423" t="s">
        <v>15</v>
      </c>
      <c r="R423" t="s">
        <v>444</v>
      </c>
      <c r="S423" t="s">
        <v>442</v>
      </c>
      <c r="T423" t="s">
        <v>447</v>
      </c>
      <c r="U423" t="s">
        <v>444</v>
      </c>
      <c r="V423" t="s">
        <v>444</v>
      </c>
      <c r="W423" t="s">
        <v>447</v>
      </c>
      <c r="X423" t="s">
        <v>444</v>
      </c>
      <c r="Y423" t="s">
        <v>444</v>
      </c>
      <c r="Z423" t="s">
        <v>442</v>
      </c>
      <c r="AA423" t="s">
        <v>442</v>
      </c>
      <c r="AB423" t="s">
        <v>444</v>
      </c>
      <c r="AC423" t="s">
        <v>444</v>
      </c>
      <c r="AD423" t="s">
        <v>444</v>
      </c>
      <c r="AE423" t="s">
        <v>444</v>
      </c>
      <c r="AF423" t="s">
        <v>444</v>
      </c>
      <c r="AG423" t="s">
        <v>442</v>
      </c>
      <c r="AH423" t="s">
        <v>447</v>
      </c>
      <c r="AI423" t="s">
        <v>447</v>
      </c>
      <c r="AJ423" t="s">
        <v>15</v>
      </c>
      <c r="AK423" t="s">
        <v>444</v>
      </c>
      <c r="AL423" t="s">
        <v>444</v>
      </c>
      <c r="AM423" t="s">
        <v>444</v>
      </c>
      <c r="AN423" t="s">
        <v>444</v>
      </c>
      <c r="AO423" t="s">
        <v>444</v>
      </c>
      <c r="AP423" t="s">
        <v>442</v>
      </c>
      <c r="AQ423" t="s">
        <v>282</v>
      </c>
      <c r="AR423" t="s">
        <v>528</v>
      </c>
      <c r="AS423" t="s">
        <v>162</v>
      </c>
      <c r="AT423" t="s">
        <v>444</v>
      </c>
      <c r="AU423" t="s">
        <v>444</v>
      </c>
      <c r="AV423" t="s">
        <v>442</v>
      </c>
      <c r="AW423" t="s">
        <v>444</v>
      </c>
      <c r="AX423" t="s">
        <v>444</v>
      </c>
      <c r="AY423" t="s">
        <v>444</v>
      </c>
      <c r="AZ423" t="s">
        <v>444</v>
      </c>
      <c r="BA423" t="s">
        <v>444</v>
      </c>
      <c r="BB423" t="s">
        <v>444</v>
      </c>
      <c r="BC423" t="s">
        <v>444</v>
      </c>
      <c r="BD423" t="s">
        <v>1359</v>
      </c>
      <c r="BE423" t="s">
        <v>444</v>
      </c>
      <c r="BF423" t="s">
        <v>1360</v>
      </c>
      <c r="BG423" t="s">
        <v>444</v>
      </c>
      <c r="BH423" t="s">
        <v>444</v>
      </c>
      <c r="BI423" t="s">
        <v>444</v>
      </c>
      <c r="BJ423" t="s">
        <v>444</v>
      </c>
      <c r="BK423" t="s">
        <v>444</v>
      </c>
      <c r="BL423" t="s">
        <v>444</v>
      </c>
      <c r="BM423" t="s">
        <v>444</v>
      </c>
      <c r="BN423" t="s">
        <v>444</v>
      </c>
      <c r="BO423" t="s">
        <v>444</v>
      </c>
      <c r="BP423" t="s">
        <v>444</v>
      </c>
      <c r="BQ423" t="s">
        <v>1360</v>
      </c>
      <c r="BR423" t="s">
        <v>143</v>
      </c>
      <c r="BS423" t="s">
        <v>444</v>
      </c>
      <c r="BT423" t="s">
        <v>444</v>
      </c>
      <c r="BU423" t="s">
        <v>444</v>
      </c>
      <c r="BV423" t="s">
        <v>444</v>
      </c>
      <c r="BW423" t="s">
        <v>1360</v>
      </c>
      <c r="BX423" t="s">
        <v>143</v>
      </c>
      <c r="BY423" t="s">
        <v>444</v>
      </c>
      <c r="BZ423" t="s">
        <v>444</v>
      </c>
      <c r="CA423" t="s">
        <v>444</v>
      </c>
      <c r="CB423" t="s">
        <v>444</v>
      </c>
      <c r="CC423" t="s">
        <v>444</v>
      </c>
      <c r="CD423" t="s">
        <v>444</v>
      </c>
      <c r="CE423" t="s">
        <v>444</v>
      </c>
      <c r="CF423" t="s">
        <v>444</v>
      </c>
      <c r="CG423" t="s">
        <v>444</v>
      </c>
      <c r="CH423" t="s">
        <v>444</v>
      </c>
      <c r="CI423" t="s">
        <v>1360</v>
      </c>
      <c r="CJ423" t="s">
        <v>143</v>
      </c>
      <c r="CK423" t="s">
        <v>444</v>
      </c>
      <c r="CL423" t="s">
        <v>444</v>
      </c>
      <c r="CM423" t="s">
        <v>444</v>
      </c>
      <c r="CN423" t="s">
        <v>444</v>
      </c>
      <c r="CO423" t="s">
        <v>1360</v>
      </c>
      <c r="CP423" t="s">
        <v>143</v>
      </c>
      <c r="CQ423" t="s">
        <v>444</v>
      </c>
      <c r="CR423" t="s">
        <v>444</v>
      </c>
      <c r="CS423" t="s">
        <v>444</v>
      </c>
      <c r="CT423" t="s">
        <v>444</v>
      </c>
      <c r="CU423" t="s">
        <v>7</v>
      </c>
      <c r="CV423" t="s">
        <v>2747</v>
      </c>
      <c r="CW423" t="s">
        <v>2736</v>
      </c>
      <c r="CX423" t="s">
        <v>2737</v>
      </c>
      <c r="CY423" t="s">
        <v>1472</v>
      </c>
      <c r="CZ423" t="s">
        <v>1473</v>
      </c>
      <c r="DA423" t="s">
        <v>444</v>
      </c>
      <c r="DB423" t="s">
        <v>444</v>
      </c>
      <c r="DC423" t="s">
        <v>444</v>
      </c>
      <c r="DD423" t="s">
        <v>444</v>
      </c>
      <c r="DE423" t="s">
        <v>444</v>
      </c>
      <c r="DF423" t="s">
        <v>444</v>
      </c>
      <c r="DG423" t="s">
        <v>444</v>
      </c>
      <c r="DH423" t="s">
        <v>444</v>
      </c>
      <c r="DI423" t="s">
        <v>282</v>
      </c>
      <c r="DJ423" t="s">
        <v>1440</v>
      </c>
      <c r="DK423" t="s">
        <v>1451</v>
      </c>
      <c r="DL423" t="s">
        <v>444</v>
      </c>
      <c r="DM423" t="s">
        <v>444</v>
      </c>
      <c r="DN423" t="s">
        <v>444</v>
      </c>
      <c r="DO423" t="s">
        <v>444</v>
      </c>
      <c r="DP423" t="s">
        <v>444</v>
      </c>
      <c r="DQ423" t="s">
        <v>444</v>
      </c>
      <c r="DR423" t="s">
        <v>444</v>
      </c>
      <c r="DS423" t="s">
        <v>15</v>
      </c>
      <c r="DT423" s="24" t="s">
        <v>18</v>
      </c>
      <c r="DU423" s="24" t="s">
        <v>18</v>
      </c>
      <c r="DV423" t="s">
        <v>19</v>
      </c>
      <c r="DW423" t="s">
        <v>19</v>
      </c>
      <c r="DX423" s="24" t="s">
        <v>21</v>
      </c>
      <c r="DY423" s="24" t="s">
        <v>21</v>
      </c>
      <c r="DZ423" t="s">
        <v>118</v>
      </c>
      <c r="EA423" t="s">
        <v>118</v>
      </c>
      <c r="EB423" s="24" t="s">
        <v>444</v>
      </c>
      <c r="EC423" s="24" t="s">
        <v>444</v>
      </c>
      <c r="ED423" t="s">
        <v>444</v>
      </c>
      <c r="EE423" t="s">
        <v>444</v>
      </c>
      <c r="EF423" s="24" t="s">
        <v>444</v>
      </c>
      <c r="EG423" s="24" t="s">
        <v>444</v>
      </c>
      <c r="EH423" t="s">
        <v>444</v>
      </c>
      <c r="EI423" t="s">
        <v>444</v>
      </c>
      <c r="EJ423" s="24" t="s">
        <v>444</v>
      </c>
      <c r="EK423" s="24" t="s">
        <v>444</v>
      </c>
      <c r="EL423" t="s">
        <v>444</v>
      </c>
      <c r="EM423" t="s">
        <v>444</v>
      </c>
      <c r="EN423" s="24" t="s">
        <v>444</v>
      </c>
      <c r="EO423" s="24" t="s">
        <v>444</v>
      </c>
      <c r="EP423" t="s">
        <v>444</v>
      </c>
      <c r="EQ423" t="s">
        <v>444</v>
      </c>
      <c r="ER423" s="24" t="s">
        <v>444</v>
      </c>
      <c r="ES423" s="24" t="s">
        <v>444</v>
      </c>
      <c r="ET423" t="s">
        <v>444</v>
      </c>
      <c r="EU423" t="s">
        <v>444</v>
      </c>
      <c r="EV423" s="24" t="s">
        <v>444</v>
      </c>
      <c r="EW423" s="24" t="s">
        <v>444</v>
      </c>
      <c r="EX423" t="s">
        <v>444</v>
      </c>
      <c r="EY423" t="s">
        <v>444</v>
      </c>
      <c r="EZ423" s="24" t="s">
        <v>444</v>
      </c>
      <c r="FA423" s="24" t="s">
        <v>444</v>
      </c>
      <c r="FB423" t="s">
        <v>444</v>
      </c>
      <c r="FC423" t="s">
        <v>444</v>
      </c>
      <c r="FD423" s="24" t="s">
        <v>444</v>
      </c>
      <c r="FE423" s="24" t="s">
        <v>444</v>
      </c>
      <c r="FF423" t="s">
        <v>444</v>
      </c>
      <c r="FG423" t="s">
        <v>444</v>
      </c>
      <c r="FH423" s="24" t="s">
        <v>444</v>
      </c>
      <c r="FI423" s="24" t="s">
        <v>444</v>
      </c>
      <c r="FJ423" t="s">
        <v>444</v>
      </c>
      <c r="FK423" t="s">
        <v>444</v>
      </c>
      <c r="FL423" s="24" t="s">
        <v>444</v>
      </c>
      <c r="FM423" s="24" t="s">
        <v>444</v>
      </c>
      <c r="FN423" t="s">
        <v>444</v>
      </c>
      <c r="FO423" t="s">
        <v>444</v>
      </c>
      <c r="FP423" s="24" t="s">
        <v>444</v>
      </c>
      <c r="FQ423" s="24" t="s">
        <v>444</v>
      </c>
      <c r="FR423" t="s">
        <v>444</v>
      </c>
      <c r="FS423" t="s">
        <v>444</v>
      </c>
      <c r="FT423" s="24" t="s">
        <v>444</v>
      </c>
      <c r="FU423" s="24" t="s">
        <v>444</v>
      </c>
      <c r="FV423" t="s">
        <v>444</v>
      </c>
      <c r="FW423" t="s">
        <v>444</v>
      </c>
      <c r="FX423" s="24" t="s">
        <v>444</v>
      </c>
      <c r="FY423" s="24" t="s">
        <v>444</v>
      </c>
      <c r="FZ423" t="s">
        <v>444</v>
      </c>
      <c r="GA423" t="s">
        <v>444</v>
      </c>
      <c r="GB423" s="24" t="s">
        <v>444</v>
      </c>
      <c r="GC423" s="24" t="s">
        <v>444</v>
      </c>
      <c r="GD423" t="s">
        <v>444</v>
      </c>
      <c r="GE423" t="s">
        <v>444</v>
      </c>
      <c r="GF423" s="24" t="s">
        <v>444</v>
      </c>
      <c r="GG423" s="24" t="s">
        <v>444</v>
      </c>
      <c r="GH423" t="s">
        <v>15</v>
      </c>
      <c r="GI423" s="24" t="s">
        <v>446</v>
      </c>
      <c r="GJ423" s="24" t="s">
        <v>475</v>
      </c>
      <c r="GK423" t="s">
        <v>481</v>
      </c>
      <c r="GL423" t="s">
        <v>494</v>
      </c>
      <c r="GM423" s="24" t="s">
        <v>495</v>
      </c>
      <c r="GN423" s="24" t="s">
        <v>495</v>
      </c>
      <c r="GO423" t="s">
        <v>496</v>
      </c>
      <c r="GP423" t="s">
        <v>496</v>
      </c>
      <c r="GQ423" s="24" t="s">
        <v>499</v>
      </c>
      <c r="GR423" s="24" t="s">
        <v>499</v>
      </c>
      <c r="GS423" t="s">
        <v>501</v>
      </c>
      <c r="GT423" t="s">
        <v>248</v>
      </c>
      <c r="GU423" s="24" t="s">
        <v>479</v>
      </c>
      <c r="GV423" s="24" t="s">
        <v>1399</v>
      </c>
      <c r="GW423" t="s">
        <v>444</v>
      </c>
      <c r="GX423" t="s">
        <v>444</v>
      </c>
      <c r="GY423" s="24" t="s">
        <v>444</v>
      </c>
      <c r="GZ423" s="24" t="s">
        <v>444</v>
      </c>
      <c r="HA423" t="s">
        <v>444</v>
      </c>
      <c r="HB423" t="s">
        <v>444</v>
      </c>
      <c r="HC423" s="24" t="s">
        <v>444</v>
      </c>
      <c r="HD423" s="24" t="s">
        <v>444</v>
      </c>
      <c r="HE423" t="s">
        <v>444</v>
      </c>
      <c r="HF423" t="s">
        <v>444</v>
      </c>
      <c r="HG423" s="24" t="s">
        <v>444</v>
      </c>
      <c r="HH423" s="24" t="s">
        <v>444</v>
      </c>
      <c r="HI423" t="s">
        <v>444</v>
      </c>
      <c r="HJ423" t="s">
        <v>444</v>
      </c>
      <c r="HK423" s="24" t="s">
        <v>444</v>
      </c>
      <c r="HL423" s="24" t="s">
        <v>444</v>
      </c>
      <c r="HM423" t="s">
        <v>444</v>
      </c>
      <c r="HN423" t="s">
        <v>444</v>
      </c>
      <c r="HO423" s="24" t="s">
        <v>444</v>
      </c>
      <c r="HP423" s="24" t="s">
        <v>444</v>
      </c>
      <c r="HQ423" t="s">
        <v>444</v>
      </c>
      <c r="HR423" t="s">
        <v>444</v>
      </c>
      <c r="HS423" s="24" t="s">
        <v>444</v>
      </c>
      <c r="HT423" s="24" t="s">
        <v>444</v>
      </c>
      <c r="HU423" t="s">
        <v>444</v>
      </c>
      <c r="HV423" t="s">
        <v>444</v>
      </c>
      <c r="HW423" s="24" t="s">
        <v>444</v>
      </c>
      <c r="HX423" s="24" t="s">
        <v>444</v>
      </c>
      <c r="HY423" t="s">
        <v>444</v>
      </c>
      <c r="HZ423" t="s">
        <v>444</v>
      </c>
      <c r="IA423" t="s">
        <v>3031</v>
      </c>
      <c r="IB423" t="s">
        <v>2736</v>
      </c>
      <c r="IC423" t="s">
        <v>3032</v>
      </c>
      <c r="ID423" s="33" t="b" cm="1">
        <f t="array" ref="ID423">_xlfn.IFNA(MATCH($A$2,_xlfn.NUMBERVALUE(Table_Query_from_MF_DSNP62[[#This Row],[CL_GLACCT_DR1]:[CL_GLACCT_CR4]]),0),0)&gt;=1</f>
        <v>1</v>
      </c>
      <c r="IE423" s="33" t="b">
        <f>OR(Table_Query_from_MF_DSNP62[[#This Row],[Pair1]:[Pair25]])</f>
        <v>1</v>
      </c>
      <c r="IF423" s="33">
        <f>_xlfn.IFNA(MATCH(TRUE,Table_Query_from_MF_DSNP62[[#This Row],[Pair1]:[Pair25]],0),"none")</f>
        <v>5</v>
      </c>
      <c r="IG423" s="33" t="b">
        <f>AND($A$2&gt;=_xlfn.NUMBERVALUE(Table_Query_from_MF_DSNP62[[#This Row],[CL_GL_ACCT_FR1]]),$A$2&lt;=_xlfn.NUMBERVALUE(Table_Query_from_MF_DSNP62[[#This Row],[CL_GL_ACCT_TO1]]))</f>
        <v>0</v>
      </c>
      <c r="IH423" s="33" t="b">
        <f>AND($A$2&gt;=_xlfn.NUMBERVALUE(Table_Query_from_MF_DSNP62[[#This Row],[CL_GL_ACCT_FR2]]),$A$2&lt;=_xlfn.NUMBERVALUE(Table_Query_from_MF_DSNP62[[#This Row],[CL_GL_ACCT_TO2]]))</f>
        <v>0</v>
      </c>
      <c r="II423" s="33" t="b">
        <f>AND($A$2&gt;=_xlfn.NUMBERVALUE(Table_Query_from_MF_DSNP62[[#This Row],[CL_GL_ACCT_FR3]]),$A$2&lt;=_xlfn.NUMBERVALUE(Table_Query_from_MF_DSNP62[[#This Row],[CL_GL_ACCT_TO3]]))</f>
        <v>0</v>
      </c>
      <c r="IJ423" s="33" t="b">
        <f>AND($A$2&gt;=_xlfn.NUMBERVALUE(Table_Query_from_MF_DSNP62[[#This Row],[CL_GL_ACCT_FR4]]),$A$2&lt;=_xlfn.NUMBERVALUE(Table_Query_from_MF_DSNP62[[#This Row],[CL_GL_ACCT_TO4]]))</f>
        <v>0</v>
      </c>
      <c r="IK423" s="33" t="b">
        <f>AND($A$2&gt;=_xlfn.NUMBERVALUE(Table_Query_from_MF_DSNP62[[#This Row],[CL_GL_ACCT_FR5]]),$A$2&lt;=_xlfn.NUMBERVALUE(Table_Query_from_MF_DSNP62[[#This Row],[CL_GL_ACCT_TO5]]))</f>
        <v>1</v>
      </c>
      <c r="IL423" s="33" t="b">
        <f>AND($A$2&gt;=_xlfn.NUMBERVALUE(Table_Query_from_MF_DSNP62[[#This Row],[CL_GL_ACCT_FR6]]),$A$2&lt;=_xlfn.NUMBERVALUE(Table_Query_from_MF_DSNP62[[#This Row],[CL_GL_ACCT_TO6]]))</f>
        <v>1</v>
      </c>
      <c r="IM423" s="33" t="b">
        <f>AND($A$2&gt;=_xlfn.NUMBERVALUE(Table_Query_from_MF_DSNP62[[#This Row],[CL_GL_ACCT_FR7]]),$A$2&lt;=_xlfn.NUMBERVALUE(Table_Query_from_MF_DSNP62[[#This Row],[CL_GL_ACCT_TO7]]))</f>
        <v>1</v>
      </c>
      <c r="IN423" s="33" t="b">
        <f>AND($A$2&gt;=_xlfn.NUMBERVALUE(Table_Query_from_MF_DSNP62[[#This Row],[CL_GL_ACCT_FR8]]),$A$2&lt;=_xlfn.NUMBERVALUE(Table_Query_from_MF_DSNP62[[#This Row],[CL_GL_ACCT_TO8]]))</f>
        <v>1</v>
      </c>
      <c r="IO423" s="33" t="b">
        <f>AND($A$2&gt;=_xlfn.NUMBERVALUE(Table_Query_from_MF_DSNP62[[#This Row],[CL_GL_ACCT_FR9]]),$A$2&lt;=_xlfn.NUMBERVALUE(Table_Query_from_MF_DSNP62[[#This Row],[CL_GL_ACCT_TO9]]))</f>
        <v>1</v>
      </c>
      <c r="IP423" s="33" t="b">
        <f>AND($A$2&gt;=_xlfn.NUMBERVALUE(Table_Query_from_MF_DSNP62[[#This Row],[CL_GL_ACCT_FR10]]),$A$2&lt;=_xlfn.NUMBERVALUE(Table_Query_from_MF_DSNP62[[#This Row],[CL_GL_ACCT_TO10]]))</f>
        <v>1</v>
      </c>
      <c r="IQ423" s="33" t="b">
        <f>AND($A$2&gt;=_xlfn.NUMBERVALUE(Table_Query_from_MF_DSNP62[[#This Row],[CL_GL_ACCT_FR11]]),$A$2&lt;=_xlfn.NUMBERVALUE(Table_Query_from_MF_DSNP62[[#This Row],[CL_GL_ACCT_TO11]]))</f>
        <v>1</v>
      </c>
      <c r="IR423" s="33" t="b">
        <f>AND($A$2&gt;=_xlfn.NUMBERVALUE(Table_Query_from_MF_DSNP62[[#This Row],[CL_GL_ACCT_FR12]]),$A$2&lt;=_xlfn.NUMBERVALUE(Table_Query_from_MF_DSNP62[[#This Row],[CL_GL_ACCT_TO12]]))</f>
        <v>1</v>
      </c>
      <c r="IS423" s="33" t="b">
        <f>AND($A$2&gt;=_xlfn.NUMBERVALUE(Table_Query_from_MF_DSNP62[[#This Row],[CL_GL_ACCT_FR13]]),$A$2&lt;=_xlfn.NUMBERVALUE(Table_Query_from_MF_DSNP62[[#This Row],[CL_GL_ACCT_TO13]]))</f>
        <v>1</v>
      </c>
      <c r="IT423" s="33" t="b">
        <f>AND($A$2&gt;=_xlfn.NUMBERVALUE(Table_Query_from_MF_DSNP62[[#This Row],[CL_GL_ACCT_FR14]]),$A$2&lt;=_xlfn.NUMBERVALUE(Table_Query_from_MF_DSNP62[[#This Row],[CL_GL_ACCT_TO14]]))</f>
        <v>1</v>
      </c>
      <c r="IU423" s="33" t="b">
        <f>AND($A$2&gt;=_xlfn.NUMBERVALUE(Table_Query_from_MF_DSNP62[[#This Row],[CL_GL_ACCT_FR15]]),$A$2&lt;=_xlfn.NUMBERVALUE(Table_Query_from_MF_DSNP62[[#This Row],[CL_GL_ACCT_TO15]]))</f>
        <v>1</v>
      </c>
      <c r="IV423" s="33" t="b">
        <f>AND($A$2&gt;=_xlfn.NUMBERVALUE(Table_Query_from_MF_DSNP62[[#This Row],[CL_GL_ACCT_FR16]]),$A$2&lt;=_xlfn.NUMBERVALUE(Table_Query_from_MF_DSNP62[[#This Row],[CL_GL_ACCT_TO16]]))</f>
        <v>1</v>
      </c>
      <c r="IW423" s="33" t="b">
        <f>AND($A$2&gt;=_xlfn.NUMBERVALUE(Table_Query_from_MF_DSNP62[[#This Row],[CL_GL_ACCT_FR17]]),$A$2&lt;=_xlfn.NUMBERVALUE(Table_Query_from_MF_DSNP62[[#This Row],[CL_GL_ACCT_TO17]]))</f>
        <v>1</v>
      </c>
      <c r="IX423" s="33" t="b">
        <f>AND($A$2&gt;=_xlfn.NUMBERVALUE(Table_Query_from_MF_DSNP62[[#This Row],[CL_GL_ACCT_FR18]]),$A$2&lt;=_xlfn.NUMBERVALUE(Table_Query_from_MF_DSNP62[[#This Row],[CL_GL_ACCT_TO18]]))</f>
        <v>1</v>
      </c>
      <c r="IY423" s="33" t="b">
        <f>AND($A$2&gt;=_xlfn.NUMBERVALUE(Table_Query_from_MF_DSNP62[[#This Row],[CL_GL_ACCT_FR19]]),$A$2&lt;=_xlfn.NUMBERVALUE(Table_Query_from_MF_DSNP62[[#This Row],[CL_GL_ACCT_TO19]]))</f>
        <v>1</v>
      </c>
      <c r="IZ423" s="33" t="b">
        <f>AND($A$2&gt;=_xlfn.NUMBERVALUE(Table_Query_from_MF_DSNP62[[#This Row],[CL_GL_ACCT_FR20]]),$A$2&lt;=_xlfn.NUMBERVALUE(Table_Query_from_MF_DSNP62[[#This Row],[CL_GL_ACCT_TO20]]))</f>
        <v>1</v>
      </c>
      <c r="JA423" s="33" t="b">
        <f>AND($A$2&gt;=_xlfn.NUMBERVALUE(Table_Query_from_MF_DSNP62[[#This Row],[CL_GL_ACCT_FR21]]),$A$2&lt;=_xlfn.NUMBERVALUE(Table_Query_from_MF_DSNP62[[#This Row],[CL_GL_ACCT_TO21]]))</f>
        <v>1</v>
      </c>
      <c r="JB423" s="33" t="b">
        <f>AND($A$2&gt;=_xlfn.NUMBERVALUE(Table_Query_from_MF_DSNP62[[#This Row],[CL_GL_ACCT_FR22]]),$A$2&lt;=_xlfn.NUMBERVALUE(Table_Query_from_MF_DSNP62[[#This Row],[CL_GL_ACCT_TO22]]))</f>
        <v>1</v>
      </c>
      <c r="JC423" s="33" t="b">
        <f>AND($A$2&gt;=_xlfn.NUMBERVALUE(Table_Query_from_MF_DSNP62[[#This Row],[CL_GL_ACCT_FR23]]),$A$2&lt;=_xlfn.NUMBERVALUE(Table_Query_from_MF_DSNP62[[#This Row],[CL_GL_ACCT_TO23]]))</f>
        <v>1</v>
      </c>
      <c r="JD423" s="33" t="b">
        <f>AND($A$2&gt;=_xlfn.NUMBERVALUE(Table_Query_from_MF_DSNP62[[#This Row],[CL_GL_ACCT_FR24]]),$A$2&lt;=_xlfn.NUMBERVALUE(Table_Query_from_MF_DSNP62[[#This Row],[CL_GL_ACCT_TO24]]))</f>
        <v>1</v>
      </c>
      <c r="JE423" s="33" t="b">
        <f>AND($A$2&gt;=_xlfn.NUMBERVALUE(Table_Query_from_MF_DSNP62[[#This Row],[CL_GL_ACCT_FR25]]),$A$2&lt;=_xlfn.NUMBERVALUE(Table_Query_from_MF_DSNP62[[#This Row],[CL_GL_ACCT_TO25]]))</f>
        <v>1</v>
      </c>
      <c r="JF423" s="33" t="b">
        <f>OR(Table_Query_from_MF_DSNP62[[#This Row],[PairA]:[PairO]])</f>
        <v>1</v>
      </c>
      <c r="JG423" s="33">
        <f>_xlfn.IFNA(MATCH(TRUE,Table_Query_from_MF_DSNP62[[#This Row],[PairA]:[PairO]],0),"none")</f>
        <v>8</v>
      </c>
      <c r="JH423" s="33" t="b">
        <f>AND($B$2&gt;=_xlfn.NUMBERVALUE(Table_Query_from_MF_DSNP62[[#This Row],[CL_CMP_OBJ_FR1]]),$B$2&lt;=_xlfn.NUMBERVALUE(Table_Query_from_MF_DSNP62[[#This Row],[CL_CMP_OBJ_TO1]]))</f>
        <v>0</v>
      </c>
      <c r="JI423" s="33" t="b">
        <f>AND($B$2&gt;=_xlfn.NUMBERVALUE(Table_Query_from_MF_DSNP62[[#This Row],[CL_CMP_OBJ_FR2]]),$B$2&lt;=_xlfn.NUMBERVALUE(Table_Query_from_MF_DSNP62[[#This Row],[CL_CMP_OBJ_TO2]]))</f>
        <v>0</v>
      </c>
      <c r="JJ423" s="33" t="b">
        <f>AND($B$2&gt;=_xlfn.NUMBERVALUE(Table_Query_from_MF_DSNP62[[#This Row],[CL_CMP_OBJ_FR3]]),$B$2&lt;=_xlfn.NUMBERVALUE(Table_Query_from_MF_DSNP62[[#This Row],[CL_CMP_OBJ_TO3]]))</f>
        <v>0</v>
      </c>
      <c r="JK423" s="33" t="b">
        <f>AND($B$2&gt;=_xlfn.NUMBERVALUE(Table_Query_from_MF_DSNP62[[#This Row],[CL_CMP_OBJ_FR4]]),$B$2&lt;=_xlfn.NUMBERVALUE(Table_Query_from_MF_DSNP62[[#This Row],[CL_CMP_OBJ_TO4]]))</f>
        <v>0</v>
      </c>
      <c r="JL423" s="33" t="b">
        <f>AND($B$2&gt;=_xlfn.NUMBERVALUE(Table_Query_from_MF_DSNP62[[#This Row],[CL_CMP_OBJ_FR5]]),$B$2&lt;=_xlfn.NUMBERVALUE(Table_Query_from_MF_DSNP62[[#This Row],[CL_CMP_OBJ_TO5]]))</f>
        <v>0</v>
      </c>
      <c r="JM423" s="33" t="b">
        <f>AND($B$2&gt;=_xlfn.NUMBERVALUE(Table_Query_from_MF_DSNP62[[#This Row],[CL_CMP_OBJ_FR6]]),$B$2&lt;=_xlfn.NUMBERVALUE(Table_Query_from_MF_DSNP62[[#This Row],[CL_CMP_OBJ_TO6]]))</f>
        <v>0</v>
      </c>
      <c r="JN423" s="33" t="b">
        <f>AND($B$2&gt;=_xlfn.NUMBERVALUE(Table_Query_from_MF_DSNP62[[#This Row],[CL_CMP_OBJ_FR7]]),$B$2&lt;=_xlfn.NUMBERVALUE(Table_Query_from_MF_DSNP62[[#This Row],[CL_CMP_OBJ_TO7]]))</f>
        <v>0</v>
      </c>
      <c r="JO423" s="33" t="b">
        <f>AND($B$2&gt;=_xlfn.NUMBERVALUE(Table_Query_from_MF_DSNP62[[#This Row],[CL_CMP_OBJ_FR8]]),$B$2&lt;=_xlfn.NUMBERVALUE(Table_Query_from_MF_DSNP62[[#This Row],[CL_CMP_OBJ_TO8]]))</f>
        <v>1</v>
      </c>
      <c r="JP423" s="33" t="b">
        <f>AND($B$2&gt;=_xlfn.NUMBERVALUE(Table_Query_from_MF_DSNP62[[#This Row],[CL_CMP_OBJ_FR9]]),$B$2&lt;=_xlfn.NUMBERVALUE(Table_Query_from_MF_DSNP62[[#This Row],[CL_CMP_OBJ_TO9]]))</f>
        <v>1</v>
      </c>
      <c r="JQ423" s="33" t="b">
        <f>AND($B$2&gt;=_xlfn.NUMBERVALUE(Table_Query_from_MF_DSNP62[[#This Row],[CL_CMP_OBJ_FR10]]),$B$2&lt;=_xlfn.NUMBERVALUE(Table_Query_from_MF_DSNP62[[#This Row],[CL_CMP_OBJ_TO10]]))</f>
        <v>1</v>
      </c>
      <c r="JR423" s="33" t="b">
        <f>AND($B$2&gt;=_xlfn.NUMBERVALUE(Table_Query_from_MF_DSNP62[[#This Row],[CL_CMP_OBJ_FR11]]),$B$2&lt;=_xlfn.NUMBERVALUE(Table_Query_from_MF_DSNP62[[#This Row],[CL_CMP_OBJ_TO11]]))</f>
        <v>1</v>
      </c>
      <c r="JS423" s="33" t="b">
        <f>AND($B$2&gt;=_xlfn.NUMBERVALUE(Table_Query_from_MF_DSNP62[[#This Row],[CL_CMP_OBJ_FR12]]),$B$2&lt;=_xlfn.NUMBERVALUE(Table_Query_from_MF_DSNP62[[#This Row],[CL_CMP_OBJ_TO12]]))</f>
        <v>1</v>
      </c>
      <c r="JT423" s="33" t="b">
        <f>AND($B$2&gt;=_xlfn.NUMBERVALUE(Table_Query_from_MF_DSNP62[[#This Row],[CL_CMP_OBJ_FR13]]),$B$2&lt;=_xlfn.NUMBERVALUE(Table_Query_from_MF_DSNP62[[#This Row],[CL_CMP_OBJ_TO13]]))</f>
        <v>1</v>
      </c>
      <c r="JU423" s="33" t="b">
        <f>AND($B$2&gt;=_xlfn.NUMBERVALUE(Table_Query_from_MF_DSNP62[[#This Row],[CL_CMP_OBJ_FR14]]),$B$2&lt;=_xlfn.NUMBERVALUE(Table_Query_from_MF_DSNP62[[#This Row],[CL_CMP_OBJ_TO14]]))</f>
        <v>1</v>
      </c>
      <c r="JV423" s="33" t="b">
        <f>AND($B$2&gt;=_xlfn.NUMBERVALUE(Table_Query_from_MF_DSNP62[[#This Row],[CL_CMP_OBJ_FR15]]),$B$2&lt;=_xlfn.NUMBERVALUE(Table_Query_from_MF_DSNP62[[#This Row],[CL_CMP_OBJ_TO15]]))</f>
        <v>1</v>
      </c>
    </row>
    <row r="424" spans="1:282" x14ac:dyDescent="0.25">
      <c r="A424" t="b">
        <f>OR(,Table_Query_from_MF_DSNP62[[#This Row],[Desired GL included as "hard-coded" GL?]],Table_Query_from_MF_DSNP62[[#This Row],[Desired GL included as "Open GL"?]])</f>
        <v>1</v>
      </c>
      <c r="B424" t="b">
        <f>Table_Query_from_MF_DSNP62[[#This Row],[Desired CObj included as "Open CObj"?]]</f>
        <v>1</v>
      </c>
      <c r="C424" t="s">
        <v>921</v>
      </c>
      <c r="D424" t="s">
        <v>2054</v>
      </c>
      <c r="E424" t="s">
        <v>8</v>
      </c>
      <c r="F424" s="24" t="s">
        <v>421</v>
      </c>
      <c r="G424" t="s">
        <v>18</v>
      </c>
      <c r="H424" s="24" t="s">
        <v>444</v>
      </c>
      <c r="I424" t="s">
        <v>444</v>
      </c>
      <c r="J424" s="24" t="s">
        <v>444</v>
      </c>
      <c r="K424" t="s">
        <v>444</v>
      </c>
      <c r="L424" s="24" t="s">
        <v>444</v>
      </c>
      <c r="M424" t="s">
        <v>444</v>
      </c>
      <c r="N424" t="s">
        <v>444</v>
      </c>
      <c r="O424" t="s">
        <v>444</v>
      </c>
      <c r="P424" t="s">
        <v>444</v>
      </c>
      <c r="Q424" t="s">
        <v>15</v>
      </c>
      <c r="R424" t="s">
        <v>444</v>
      </c>
      <c r="S424" t="s">
        <v>442</v>
      </c>
      <c r="T424" t="s">
        <v>447</v>
      </c>
      <c r="U424" t="s">
        <v>444</v>
      </c>
      <c r="V424" t="s">
        <v>444</v>
      </c>
      <c r="W424" t="s">
        <v>447</v>
      </c>
      <c r="X424" t="s">
        <v>444</v>
      </c>
      <c r="Y424" t="s">
        <v>444</v>
      </c>
      <c r="Z424" t="s">
        <v>442</v>
      </c>
      <c r="AA424" t="s">
        <v>444</v>
      </c>
      <c r="AB424" t="s">
        <v>442</v>
      </c>
      <c r="AC424" t="s">
        <v>444</v>
      </c>
      <c r="AD424" t="s">
        <v>444</v>
      </c>
      <c r="AE424" t="s">
        <v>444</v>
      </c>
      <c r="AF424" t="s">
        <v>444</v>
      </c>
      <c r="AG424" t="s">
        <v>442</v>
      </c>
      <c r="AH424" t="s">
        <v>447</v>
      </c>
      <c r="AI424" t="s">
        <v>447</v>
      </c>
      <c r="AJ424" t="s">
        <v>442</v>
      </c>
      <c r="AK424" t="s">
        <v>442</v>
      </c>
      <c r="AL424" t="s">
        <v>444</v>
      </c>
      <c r="AM424" t="s">
        <v>444</v>
      </c>
      <c r="AN424" t="s">
        <v>444</v>
      </c>
      <c r="AO424" t="s">
        <v>444</v>
      </c>
      <c r="AP424" t="s">
        <v>442</v>
      </c>
      <c r="AQ424" t="s">
        <v>528</v>
      </c>
      <c r="AR424" t="s">
        <v>282</v>
      </c>
      <c r="AS424" t="s">
        <v>162</v>
      </c>
      <c r="AT424" t="s">
        <v>444</v>
      </c>
      <c r="AU424" t="s">
        <v>444</v>
      </c>
      <c r="AV424" t="s">
        <v>442</v>
      </c>
      <c r="AW424" t="s">
        <v>444</v>
      </c>
      <c r="AX424" t="s">
        <v>444</v>
      </c>
      <c r="AY424" t="s">
        <v>444</v>
      </c>
      <c r="AZ424" t="s">
        <v>444</v>
      </c>
      <c r="BA424" t="s">
        <v>444</v>
      </c>
      <c r="BB424" t="s">
        <v>444</v>
      </c>
      <c r="BC424" t="s">
        <v>444</v>
      </c>
      <c r="BD424" t="s">
        <v>1359</v>
      </c>
      <c r="BE424" t="s">
        <v>444</v>
      </c>
      <c r="BF424" t="s">
        <v>1360</v>
      </c>
      <c r="BG424" t="s">
        <v>444</v>
      </c>
      <c r="BH424" t="s">
        <v>444</v>
      </c>
      <c r="BI424" t="s">
        <v>444</v>
      </c>
      <c r="BJ424" t="s">
        <v>444</v>
      </c>
      <c r="BK424" t="s">
        <v>444</v>
      </c>
      <c r="BL424" t="s">
        <v>444</v>
      </c>
      <c r="BM424" t="s">
        <v>444</v>
      </c>
      <c r="BN424" t="s">
        <v>444</v>
      </c>
      <c r="BO424" t="s">
        <v>444</v>
      </c>
      <c r="BP424" t="s">
        <v>444</v>
      </c>
      <c r="BQ424" t="s">
        <v>1360</v>
      </c>
      <c r="BR424" t="s">
        <v>1487</v>
      </c>
      <c r="BS424" t="s">
        <v>444</v>
      </c>
      <c r="BT424" t="s">
        <v>444</v>
      </c>
      <c r="BU424" t="s">
        <v>444</v>
      </c>
      <c r="BV424" t="s">
        <v>444</v>
      </c>
      <c r="BW424" t="s">
        <v>1360</v>
      </c>
      <c r="BX424" t="s">
        <v>1487</v>
      </c>
      <c r="BY424" t="s">
        <v>444</v>
      </c>
      <c r="BZ424" t="s">
        <v>444</v>
      </c>
      <c r="CA424" t="s">
        <v>444</v>
      </c>
      <c r="CB424" t="s">
        <v>444</v>
      </c>
      <c r="CC424" t="s">
        <v>444</v>
      </c>
      <c r="CD424" t="s">
        <v>444</v>
      </c>
      <c r="CE424" t="s">
        <v>444</v>
      </c>
      <c r="CF424" t="s">
        <v>444</v>
      </c>
      <c r="CG424" t="s">
        <v>444</v>
      </c>
      <c r="CH424" t="s">
        <v>444</v>
      </c>
      <c r="CI424" t="s">
        <v>1360</v>
      </c>
      <c r="CJ424" t="s">
        <v>1487</v>
      </c>
      <c r="CK424" t="s">
        <v>444</v>
      </c>
      <c r="CL424" t="s">
        <v>444</v>
      </c>
      <c r="CM424" t="s">
        <v>444</v>
      </c>
      <c r="CN424" t="s">
        <v>444</v>
      </c>
      <c r="CO424" t="s">
        <v>1360</v>
      </c>
      <c r="CP424" t="s">
        <v>1487</v>
      </c>
      <c r="CQ424" t="s">
        <v>444</v>
      </c>
      <c r="CR424" t="s">
        <v>444</v>
      </c>
      <c r="CS424" t="s">
        <v>444</v>
      </c>
      <c r="CT424" t="s">
        <v>444</v>
      </c>
      <c r="CU424" t="s">
        <v>444</v>
      </c>
      <c r="CV424" t="s">
        <v>2787</v>
      </c>
      <c r="CW424" t="s">
        <v>2736</v>
      </c>
      <c r="CX424" t="s">
        <v>2888</v>
      </c>
      <c r="CY424" t="s">
        <v>1472</v>
      </c>
      <c r="CZ424" t="s">
        <v>1473</v>
      </c>
      <c r="DA424" t="s">
        <v>444</v>
      </c>
      <c r="DB424" t="s">
        <v>444</v>
      </c>
      <c r="DC424" t="s">
        <v>444</v>
      </c>
      <c r="DD424" t="s">
        <v>444</v>
      </c>
      <c r="DE424" t="s">
        <v>444</v>
      </c>
      <c r="DF424" t="s">
        <v>444</v>
      </c>
      <c r="DG424" t="s">
        <v>444</v>
      </c>
      <c r="DH424" t="s">
        <v>444</v>
      </c>
      <c r="DI424" t="s">
        <v>282</v>
      </c>
      <c r="DJ424" t="s">
        <v>1440</v>
      </c>
      <c r="DK424" t="s">
        <v>1451</v>
      </c>
      <c r="DL424" t="s">
        <v>444</v>
      </c>
      <c r="DM424" t="s">
        <v>444</v>
      </c>
      <c r="DN424" t="s">
        <v>444</v>
      </c>
      <c r="DO424" t="s">
        <v>444</v>
      </c>
      <c r="DP424" t="s">
        <v>444</v>
      </c>
      <c r="DQ424" t="s">
        <v>444</v>
      </c>
      <c r="DR424" t="s">
        <v>444</v>
      </c>
      <c r="DS424" t="s">
        <v>444</v>
      </c>
      <c r="DT424" s="24" t="s">
        <v>444</v>
      </c>
      <c r="DU424" s="24" t="s">
        <v>444</v>
      </c>
      <c r="DV424" t="s">
        <v>444</v>
      </c>
      <c r="DW424" t="s">
        <v>444</v>
      </c>
      <c r="DX424" s="24" t="s">
        <v>444</v>
      </c>
      <c r="DY424" s="24" t="s">
        <v>444</v>
      </c>
      <c r="DZ424" t="s">
        <v>444</v>
      </c>
      <c r="EA424" t="s">
        <v>444</v>
      </c>
      <c r="EB424" s="24" t="s">
        <v>444</v>
      </c>
      <c r="EC424" s="24" t="s">
        <v>444</v>
      </c>
      <c r="ED424" t="s">
        <v>444</v>
      </c>
      <c r="EE424" t="s">
        <v>444</v>
      </c>
      <c r="EF424" s="24" t="s">
        <v>444</v>
      </c>
      <c r="EG424" s="24" t="s">
        <v>444</v>
      </c>
      <c r="EH424" t="s">
        <v>444</v>
      </c>
      <c r="EI424" t="s">
        <v>444</v>
      </c>
      <c r="EJ424" s="24" t="s">
        <v>444</v>
      </c>
      <c r="EK424" s="24" t="s">
        <v>444</v>
      </c>
      <c r="EL424" t="s">
        <v>444</v>
      </c>
      <c r="EM424" t="s">
        <v>444</v>
      </c>
      <c r="EN424" s="24" t="s">
        <v>444</v>
      </c>
      <c r="EO424" s="24" t="s">
        <v>444</v>
      </c>
      <c r="EP424" t="s">
        <v>444</v>
      </c>
      <c r="EQ424" t="s">
        <v>444</v>
      </c>
      <c r="ER424" s="24" t="s">
        <v>444</v>
      </c>
      <c r="ES424" s="24" t="s">
        <v>444</v>
      </c>
      <c r="ET424" t="s">
        <v>444</v>
      </c>
      <c r="EU424" t="s">
        <v>444</v>
      </c>
      <c r="EV424" s="24" t="s">
        <v>444</v>
      </c>
      <c r="EW424" s="24" t="s">
        <v>444</v>
      </c>
      <c r="EX424" t="s">
        <v>444</v>
      </c>
      <c r="EY424" t="s">
        <v>444</v>
      </c>
      <c r="EZ424" s="24" t="s">
        <v>444</v>
      </c>
      <c r="FA424" s="24" t="s">
        <v>444</v>
      </c>
      <c r="FB424" t="s">
        <v>444</v>
      </c>
      <c r="FC424" t="s">
        <v>444</v>
      </c>
      <c r="FD424" s="24" t="s">
        <v>444</v>
      </c>
      <c r="FE424" s="24" t="s">
        <v>444</v>
      </c>
      <c r="FF424" t="s">
        <v>444</v>
      </c>
      <c r="FG424" t="s">
        <v>444</v>
      </c>
      <c r="FH424" s="24" t="s">
        <v>444</v>
      </c>
      <c r="FI424" s="24" t="s">
        <v>444</v>
      </c>
      <c r="FJ424" t="s">
        <v>444</v>
      </c>
      <c r="FK424" t="s">
        <v>444</v>
      </c>
      <c r="FL424" s="24" t="s">
        <v>444</v>
      </c>
      <c r="FM424" s="24" t="s">
        <v>444</v>
      </c>
      <c r="FN424" t="s">
        <v>444</v>
      </c>
      <c r="FO424" t="s">
        <v>444</v>
      </c>
      <c r="FP424" s="24" t="s">
        <v>444</v>
      </c>
      <c r="FQ424" s="24" t="s">
        <v>444</v>
      </c>
      <c r="FR424" t="s">
        <v>444</v>
      </c>
      <c r="FS424" t="s">
        <v>444</v>
      </c>
      <c r="FT424" s="24" t="s">
        <v>444</v>
      </c>
      <c r="FU424" s="24" t="s">
        <v>444</v>
      </c>
      <c r="FV424" t="s">
        <v>444</v>
      </c>
      <c r="FW424" t="s">
        <v>444</v>
      </c>
      <c r="FX424" s="24" t="s">
        <v>444</v>
      </c>
      <c r="FY424" s="24" t="s">
        <v>444</v>
      </c>
      <c r="FZ424" t="s">
        <v>444</v>
      </c>
      <c r="GA424" t="s">
        <v>444</v>
      </c>
      <c r="GB424" s="24" t="s">
        <v>444</v>
      </c>
      <c r="GC424" s="24" t="s">
        <v>444</v>
      </c>
      <c r="GD424" t="s">
        <v>444</v>
      </c>
      <c r="GE424" t="s">
        <v>444</v>
      </c>
      <c r="GF424" s="24" t="s">
        <v>444</v>
      </c>
      <c r="GG424" s="24" t="s">
        <v>444</v>
      </c>
      <c r="GH424" t="s">
        <v>15</v>
      </c>
      <c r="GI424" s="24" t="s">
        <v>526</v>
      </c>
      <c r="GJ424" s="24" t="s">
        <v>1453</v>
      </c>
      <c r="GK424" t="s">
        <v>1454</v>
      </c>
      <c r="GL424" t="s">
        <v>609</v>
      </c>
      <c r="GM424" s="24" t="s">
        <v>444</v>
      </c>
      <c r="GN424" s="24" t="s">
        <v>444</v>
      </c>
      <c r="GO424" t="s">
        <v>444</v>
      </c>
      <c r="GP424" t="s">
        <v>444</v>
      </c>
      <c r="GQ424" s="24" t="s">
        <v>444</v>
      </c>
      <c r="GR424" s="24" t="s">
        <v>444</v>
      </c>
      <c r="GS424" t="s">
        <v>444</v>
      </c>
      <c r="GT424" t="s">
        <v>444</v>
      </c>
      <c r="GU424" s="24" t="s">
        <v>444</v>
      </c>
      <c r="GV424" s="24" t="s">
        <v>444</v>
      </c>
      <c r="GW424" t="s">
        <v>444</v>
      </c>
      <c r="GX424" t="s">
        <v>444</v>
      </c>
      <c r="GY424" s="24" t="s">
        <v>444</v>
      </c>
      <c r="GZ424" s="24" t="s">
        <v>444</v>
      </c>
      <c r="HA424" t="s">
        <v>444</v>
      </c>
      <c r="HB424" t="s">
        <v>444</v>
      </c>
      <c r="HC424" s="24" t="s">
        <v>444</v>
      </c>
      <c r="HD424" s="24" t="s">
        <v>444</v>
      </c>
      <c r="HE424" t="s">
        <v>444</v>
      </c>
      <c r="HF424" t="s">
        <v>444</v>
      </c>
      <c r="HG424" s="24" t="s">
        <v>444</v>
      </c>
      <c r="HH424" s="24" t="s">
        <v>444</v>
      </c>
      <c r="HI424" t="s">
        <v>444</v>
      </c>
      <c r="HJ424" t="s">
        <v>444</v>
      </c>
      <c r="HK424" s="24" t="s">
        <v>444</v>
      </c>
      <c r="HL424" s="24" t="s">
        <v>444</v>
      </c>
      <c r="HM424" t="s">
        <v>444</v>
      </c>
      <c r="HN424" t="s">
        <v>444</v>
      </c>
      <c r="HO424" s="24" t="s">
        <v>444</v>
      </c>
      <c r="HP424" s="24" t="s">
        <v>444</v>
      </c>
      <c r="HQ424" t="s">
        <v>444</v>
      </c>
      <c r="HR424" t="s">
        <v>444</v>
      </c>
      <c r="HS424" s="24" t="s">
        <v>444</v>
      </c>
      <c r="HT424" s="24" t="s">
        <v>444</v>
      </c>
      <c r="HU424" t="s">
        <v>444</v>
      </c>
      <c r="HV424" t="s">
        <v>444</v>
      </c>
      <c r="HW424" s="24" t="s">
        <v>444</v>
      </c>
      <c r="HX424" s="24" t="s">
        <v>444</v>
      </c>
      <c r="HY424" t="s">
        <v>444</v>
      </c>
      <c r="HZ424" t="s">
        <v>444</v>
      </c>
      <c r="IA424" t="s">
        <v>2787</v>
      </c>
      <c r="IB424" t="s">
        <v>2736</v>
      </c>
      <c r="IC424" t="s">
        <v>3066</v>
      </c>
      <c r="ID424" s="33" t="b" cm="1">
        <f t="array" ref="ID424">_xlfn.IFNA(MATCH($A$2,_xlfn.NUMBERVALUE(Table_Query_from_MF_DSNP62[[#This Row],[CL_GLACCT_DR1]:[CL_GLACCT_CR4]]),0),0)&gt;=1</f>
        <v>1</v>
      </c>
      <c r="IE424" s="33" t="b">
        <f>OR(Table_Query_from_MF_DSNP62[[#This Row],[Pair1]:[Pair25]])</f>
        <v>1</v>
      </c>
      <c r="IF424" s="33">
        <f>_xlfn.IFNA(MATCH(TRUE,Table_Query_from_MF_DSNP62[[#This Row],[Pair1]:[Pair25]],0),"none")</f>
        <v>1</v>
      </c>
      <c r="IG424" s="33" t="b">
        <f>AND($A$2&gt;=_xlfn.NUMBERVALUE(Table_Query_from_MF_DSNP62[[#This Row],[CL_GL_ACCT_FR1]]),$A$2&lt;=_xlfn.NUMBERVALUE(Table_Query_from_MF_DSNP62[[#This Row],[CL_GL_ACCT_TO1]]))</f>
        <v>1</v>
      </c>
      <c r="IH424" s="33" t="b">
        <f>AND($A$2&gt;=_xlfn.NUMBERVALUE(Table_Query_from_MF_DSNP62[[#This Row],[CL_GL_ACCT_FR2]]),$A$2&lt;=_xlfn.NUMBERVALUE(Table_Query_from_MF_DSNP62[[#This Row],[CL_GL_ACCT_TO2]]))</f>
        <v>1</v>
      </c>
      <c r="II424" s="33" t="b">
        <f>AND($A$2&gt;=_xlfn.NUMBERVALUE(Table_Query_from_MF_DSNP62[[#This Row],[CL_GL_ACCT_FR3]]),$A$2&lt;=_xlfn.NUMBERVALUE(Table_Query_from_MF_DSNP62[[#This Row],[CL_GL_ACCT_TO3]]))</f>
        <v>1</v>
      </c>
      <c r="IJ424" s="33" t="b">
        <f>AND($A$2&gt;=_xlfn.NUMBERVALUE(Table_Query_from_MF_DSNP62[[#This Row],[CL_GL_ACCT_FR4]]),$A$2&lt;=_xlfn.NUMBERVALUE(Table_Query_from_MF_DSNP62[[#This Row],[CL_GL_ACCT_TO4]]))</f>
        <v>1</v>
      </c>
      <c r="IK424" s="33" t="b">
        <f>AND($A$2&gt;=_xlfn.NUMBERVALUE(Table_Query_from_MF_DSNP62[[#This Row],[CL_GL_ACCT_FR5]]),$A$2&lt;=_xlfn.NUMBERVALUE(Table_Query_from_MF_DSNP62[[#This Row],[CL_GL_ACCT_TO5]]))</f>
        <v>1</v>
      </c>
      <c r="IL424" s="33" t="b">
        <f>AND($A$2&gt;=_xlfn.NUMBERVALUE(Table_Query_from_MF_DSNP62[[#This Row],[CL_GL_ACCT_FR6]]),$A$2&lt;=_xlfn.NUMBERVALUE(Table_Query_from_MF_DSNP62[[#This Row],[CL_GL_ACCT_TO6]]))</f>
        <v>1</v>
      </c>
      <c r="IM424" s="33" t="b">
        <f>AND($A$2&gt;=_xlfn.NUMBERVALUE(Table_Query_from_MF_DSNP62[[#This Row],[CL_GL_ACCT_FR7]]),$A$2&lt;=_xlfn.NUMBERVALUE(Table_Query_from_MF_DSNP62[[#This Row],[CL_GL_ACCT_TO7]]))</f>
        <v>1</v>
      </c>
      <c r="IN424" s="33" t="b">
        <f>AND($A$2&gt;=_xlfn.NUMBERVALUE(Table_Query_from_MF_DSNP62[[#This Row],[CL_GL_ACCT_FR8]]),$A$2&lt;=_xlfn.NUMBERVALUE(Table_Query_from_MF_DSNP62[[#This Row],[CL_GL_ACCT_TO8]]))</f>
        <v>1</v>
      </c>
      <c r="IO424" s="33" t="b">
        <f>AND($A$2&gt;=_xlfn.NUMBERVALUE(Table_Query_from_MF_DSNP62[[#This Row],[CL_GL_ACCT_FR9]]),$A$2&lt;=_xlfn.NUMBERVALUE(Table_Query_from_MF_DSNP62[[#This Row],[CL_GL_ACCT_TO9]]))</f>
        <v>1</v>
      </c>
      <c r="IP424" s="33" t="b">
        <f>AND($A$2&gt;=_xlfn.NUMBERVALUE(Table_Query_from_MF_DSNP62[[#This Row],[CL_GL_ACCT_FR10]]),$A$2&lt;=_xlfn.NUMBERVALUE(Table_Query_from_MF_DSNP62[[#This Row],[CL_GL_ACCT_TO10]]))</f>
        <v>1</v>
      </c>
      <c r="IQ424" s="33" t="b">
        <f>AND($A$2&gt;=_xlfn.NUMBERVALUE(Table_Query_from_MF_DSNP62[[#This Row],[CL_GL_ACCT_FR11]]),$A$2&lt;=_xlfn.NUMBERVALUE(Table_Query_from_MF_DSNP62[[#This Row],[CL_GL_ACCT_TO11]]))</f>
        <v>1</v>
      </c>
      <c r="IR424" s="33" t="b">
        <f>AND($A$2&gt;=_xlfn.NUMBERVALUE(Table_Query_from_MF_DSNP62[[#This Row],[CL_GL_ACCT_FR12]]),$A$2&lt;=_xlfn.NUMBERVALUE(Table_Query_from_MF_DSNP62[[#This Row],[CL_GL_ACCT_TO12]]))</f>
        <v>1</v>
      </c>
      <c r="IS424" s="33" t="b">
        <f>AND($A$2&gt;=_xlfn.NUMBERVALUE(Table_Query_from_MF_DSNP62[[#This Row],[CL_GL_ACCT_FR13]]),$A$2&lt;=_xlfn.NUMBERVALUE(Table_Query_from_MF_DSNP62[[#This Row],[CL_GL_ACCT_TO13]]))</f>
        <v>1</v>
      </c>
      <c r="IT424" s="33" t="b">
        <f>AND($A$2&gt;=_xlfn.NUMBERVALUE(Table_Query_from_MF_DSNP62[[#This Row],[CL_GL_ACCT_FR14]]),$A$2&lt;=_xlfn.NUMBERVALUE(Table_Query_from_MF_DSNP62[[#This Row],[CL_GL_ACCT_TO14]]))</f>
        <v>1</v>
      </c>
      <c r="IU424" s="33" t="b">
        <f>AND($A$2&gt;=_xlfn.NUMBERVALUE(Table_Query_from_MF_DSNP62[[#This Row],[CL_GL_ACCT_FR15]]),$A$2&lt;=_xlfn.NUMBERVALUE(Table_Query_from_MF_DSNP62[[#This Row],[CL_GL_ACCT_TO15]]))</f>
        <v>1</v>
      </c>
      <c r="IV424" s="33" t="b">
        <f>AND($A$2&gt;=_xlfn.NUMBERVALUE(Table_Query_from_MF_DSNP62[[#This Row],[CL_GL_ACCT_FR16]]),$A$2&lt;=_xlfn.NUMBERVALUE(Table_Query_from_MF_DSNP62[[#This Row],[CL_GL_ACCT_TO16]]))</f>
        <v>1</v>
      </c>
      <c r="IW424" s="33" t="b">
        <f>AND($A$2&gt;=_xlfn.NUMBERVALUE(Table_Query_from_MF_DSNP62[[#This Row],[CL_GL_ACCT_FR17]]),$A$2&lt;=_xlfn.NUMBERVALUE(Table_Query_from_MF_DSNP62[[#This Row],[CL_GL_ACCT_TO17]]))</f>
        <v>1</v>
      </c>
      <c r="IX424" s="33" t="b">
        <f>AND($A$2&gt;=_xlfn.NUMBERVALUE(Table_Query_from_MF_DSNP62[[#This Row],[CL_GL_ACCT_FR18]]),$A$2&lt;=_xlfn.NUMBERVALUE(Table_Query_from_MF_DSNP62[[#This Row],[CL_GL_ACCT_TO18]]))</f>
        <v>1</v>
      </c>
      <c r="IY424" s="33" t="b">
        <f>AND($A$2&gt;=_xlfn.NUMBERVALUE(Table_Query_from_MF_DSNP62[[#This Row],[CL_GL_ACCT_FR19]]),$A$2&lt;=_xlfn.NUMBERVALUE(Table_Query_from_MF_DSNP62[[#This Row],[CL_GL_ACCT_TO19]]))</f>
        <v>1</v>
      </c>
      <c r="IZ424" s="33" t="b">
        <f>AND($A$2&gt;=_xlfn.NUMBERVALUE(Table_Query_from_MF_DSNP62[[#This Row],[CL_GL_ACCT_FR20]]),$A$2&lt;=_xlfn.NUMBERVALUE(Table_Query_from_MF_DSNP62[[#This Row],[CL_GL_ACCT_TO20]]))</f>
        <v>1</v>
      </c>
      <c r="JA424" s="33" t="b">
        <f>AND($A$2&gt;=_xlfn.NUMBERVALUE(Table_Query_from_MF_DSNP62[[#This Row],[CL_GL_ACCT_FR21]]),$A$2&lt;=_xlfn.NUMBERVALUE(Table_Query_from_MF_DSNP62[[#This Row],[CL_GL_ACCT_TO21]]))</f>
        <v>1</v>
      </c>
      <c r="JB424" s="33" t="b">
        <f>AND($A$2&gt;=_xlfn.NUMBERVALUE(Table_Query_from_MF_DSNP62[[#This Row],[CL_GL_ACCT_FR22]]),$A$2&lt;=_xlfn.NUMBERVALUE(Table_Query_from_MF_DSNP62[[#This Row],[CL_GL_ACCT_TO22]]))</f>
        <v>1</v>
      </c>
      <c r="JC424" s="33" t="b">
        <f>AND($A$2&gt;=_xlfn.NUMBERVALUE(Table_Query_from_MF_DSNP62[[#This Row],[CL_GL_ACCT_FR23]]),$A$2&lt;=_xlfn.NUMBERVALUE(Table_Query_from_MF_DSNP62[[#This Row],[CL_GL_ACCT_TO23]]))</f>
        <v>1</v>
      </c>
      <c r="JD424" s="33" t="b">
        <f>AND($A$2&gt;=_xlfn.NUMBERVALUE(Table_Query_from_MF_DSNP62[[#This Row],[CL_GL_ACCT_FR24]]),$A$2&lt;=_xlfn.NUMBERVALUE(Table_Query_from_MF_DSNP62[[#This Row],[CL_GL_ACCT_TO24]]))</f>
        <v>1</v>
      </c>
      <c r="JE424" s="33" t="b">
        <f>AND($A$2&gt;=_xlfn.NUMBERVALUE(Table_Query_from_MF_DSNP62[[#This Row],[CL_GL_ACCT_FR25]]),$A$2&lt;=_xlfn.NUMBERVALUE(Table_Query_from_MF_DSNP62[[#This Row],[CL_GL_ACCT_TO25]]))</f>
        <v>1</v>
      </c>
      <c r="JF424" s="33" t="b">
        <f>OR(Table_Query_from_MF_DSNP62[[#This Row],[PairA]:[PairO]])</f>
        <v>1</v>
      </c>
      <c r="JG424" s="33">
        <f>_xlfn.IFNA(MATCH(TRUE,Table_Query_from_MF_DSNP62[[#This Row],[PairA]:[PairO]],0),"none")</f>
        <v>3</v>
      </c>
      <c r="JH424" s="33" t="b">
        <f>AND($B$2&gt;=_xlfn.NUMBERVALUE(Table_Query_from_MF_DSNP62[[#This Row],[CL_CMP_OBJ_FR1]]),$B$2&lt;=_xlfn.NUMBERVALUE(Table_Query_from_MF_DSNP62[[#This Row],[CL_CMP_OBJ_TO1]]))</f>
        <v>0</v>
      </c>
      <c r="JI424" s="33" t="b">
        <f>AND($B$2&gt;=_xlfn.NUMBERVALUE(Table_Query_from_MF_DSNP62[[#This Row],[CL_CMP_OBJ_FR2]]),$B$2&lt;=_xlfn.NUMBERVALUE(Table_Query_from_MF_DSNP62[[#This Row],[CL_CMP_OBJ_TO2]]))</f>
        <v>0</v>
      </c>
      <c r="JJ424" s="33" t="b">
        <f>AND($B$2&gt;=_xlfn.NUMBERVALUE(Table_Query_from_MF_DSNP62[[#This Row],[CL_CMP_OBJ_FR3]]),$B$2&lt;=_xlfn.NUMBERVALUE(Table_Query_from_MF_DSNP62[[#This Row],[CL_CMP_OBJ_TO3]]))</f>
        <v>1</v>
      </c>
      <c r="JK424" s="33" t="b">
        <f>AND($B$2&gt;=_xlfn.NUMBERVALUE(Table_Query_from_MF_DSNP62[[#This Row],[CL_CMP_OBJ_FR4]]),$B$2&lt;=_xlfn.NUMBERVALUE(Table_Query_from_MF_DSNP62[[#This Row],[CL_CMP_OBJ_TO4]]))</f>
        <v>1</v>
      </c>
      <c r="JL424" s="33" t="b">
        <f>AND($B$2&gt;=_xlfn.NUMBERVALUE(Table_Query_from_MF_DSNP62[[#This Row],[CL_CMP_OBJ_FR5]]),$B$2&lt;=_xlfn.NUMBERVALUE(Table_Query_from_MF_DSNP62[[#This Row],[CL_CMP_OBJ_TO5]]))</f>
        <v>1</v>
      </c>
      <c r="JM424" s="33" t="b">
        <f>AND($B$2&gt;=_xlfn.NUMBERVALUE(Table_Query_from_MF_DSNP62[[#This Row],[CL_CMP_OBJ_FR6]]),$B$2&lt;=_xlfn.NUMBERVALUE(Table_Query_from_MF_DSNP62[[#This Row],[CL_CMP_OBJ_TO6]]))</f>
        <v>1</v>
      </c>
      <c r="JN424" s="33" t="b">
        <f>AND($B$2&gt;=_xlfn.NUMBERVALUE(Table_Query_from_MF_DSNP62[[#This Row],[CL_CMP_OBJ_FR7]]),$B$2&lt;=_xlfn.NUMBERVALUE(Table_Query_from_MF_DSNP62[[#This Row],[CL_CMP_OBJ_TO7]]))</f>
        <v>1</v>
      </c>
      <c r="JO424" s="33" t="b">
        <f>AND($B$2&gt;=_xlfn.NUMBERVALUE(Table_Query_from_MF_DSNP62[[#This Row],[CL_CMP_OBJ_FR8]]),$B$2&lt;=_xlfn.NUMBERVALUE(Table_Query_from_MF_DSNP62[[#This Row],[CL_CMP_OBJ_TO8]]))</f>
        <v>1</v>
      </c>
      <c r="JP424" s="33" t="b">
        <f>AND($B$2&gt;=_xlfn.NUMBERVALUE(Table_Query_from_MF_DSNP62[[#This Row],[CL_CMP_OBJ_FR9]]),$B$2&lt;=_xlfn.NUMBERVALUE(Table_Query_from_MF_DSNP62[[#This Row],[CL_CMP_OBJ_TO9]]))</f>
        <v>1</v>
      </c>
      <c r="JQ424" s="33" t="b">
        <f>AND($B$2&gt;=_xlfn.NUMBERVALUE(Table_Query_from_MF_DSNP62[[#This Row],[CL_CMP_OBJ_FR10]]),$B$2&lt;=_xlfn.NUMBERVALUE(Table_Query_from_MF_DSNP62[[#This Row],[CL_CMP_OBJ_TO10]]))</f>
        <v>1</v>
      </c>
      <c r="JR424" s="33" t="b">
        <f>AND($B$2&gt;=_xlfn.NUMBERVALUE(Table_Query_from_MF_DSNP62[[#This Row],[CL_CMP_OBJ_FR11]]),$B$2&lt;=_xlfn.NUMBERVALUE(Table_Query_from_MF_DSNP62[[#This Row],[CL_CMP_OBJ_TO11]]))</f>
        <v>1</v>
      </c>
      <c r="JS424" s="33" t="b">
        <f>AND($B$2&gt;=_xlfn.NUMBERVALUE(Table_Query_from_MF_DSNP62[[#This Row],[CL_CMP_OBJ_FR12]]),$B$2&lt;=_xlfn.NUMBERVALUE(Table_Query_from_MF_DSNP62[[#This Row],[CL_CMP_OBJ_TO12]]))</f>
        <v>1</v>
      </c>
      <c r="JT424" s="33" t="b">
        <f>AND($B$2&gt;=_xlfn.NUMBERVALUE(Table_Query_from_MF_DSNP62[[#This Row],[CL_CMP_OBJ_FR13]]),$B$2&lt;=_xlfn.NUMBERVALUE(Table_Query_from_MF_DSNP62[[#This Row],[CL_CMP_OBJ_TO13]]))</f>
        <v>1</v>
      </c>
      <c r="JU424" s="33" t="b">
        <f>AND($B$2&gt;=_xlfn.NUMBERVALUE(Table_Query_from_MF_DSNP62[[#This Row],[CL_CMP_OBJ_FR14]]),$B$2&lt;=_xlfn.NUMBERVALUE(Table_Query_from_MF_DSNP62[[#This Row],[CL_CMP_OBJ_TO14]]))</f>
        <v>1</v>
      </c>
      <c r="JV424" s="33" t="b">
        <f>AND($B$2&gt;=_xlfn.NUMBERVALUE(Table_Query_from_MF_DSNP62[[#This Row],[CL_CMP_OBJ_FR15]]),$B$2&lt;=_xlfn.NUMBERVALUE(Table_Query_from_MF_DSNP62[[#This Row],[CL_CMP_OBJ_TO15]]))</f>
        <v>1</v>
      </c>
    </row>
    <row r="425" spans="1:282" x14ac:dyDescent="0.25">
      <c r="A425" t="b">
        <f>OR(,Table_Query_from_MF_DSNP62[[#This Row],[Desired GL included as "hard-coded" GL?]],Table_Query_from_MF_DSNP62[[#This Row],[Desired GL included as "Open GL"?]])</f>
        <v>1</v>
      </c>
      <c r="B425" t="b">
        <f>Table_Query_from_MF_DSNP62[[#This Row],[Desired CObj included as "Open CObj"?]]</f>
        <v>1</v>
      </c>
      <c r="C425" t="s">
        <v>805</v>
      </c>
      <c r="D425" t="s">
        <v>2055</v>
      </c>
      <c r="E425" t="s">
        <v>8</v>
      </c>
      <c r="F425" s="24" t="s">
        <v>426</v>
      </c>
      <c r="G425" t="s">
        <v>18</v>
      </c>
      <c r="H425" s="24" t="s">
        <v>444</v>
      </c>
      <c r="I425" t="s">
        <v>444</v>
      </c>
      <c r="J425" s="24" t="s">
        <v>444</v>
      </c>
      <c r="K425" t="s">
        <v>444</v>
      </c>
      <c r="L425" s="24" t="s">
        <v>444</v>
      </c>
      <c r="M425" t="s">
        <v>444</v>
      </c>
      <c r="N425" t="s">
        <v>444</v>
      </c>
      <c r="O425" t="s">
        <v>444</v>
      </c>
      <c r="P425" t="s">
        <v>444</v>
      </c>
      <c r="Q425" t="s">
        <v>15</v>
      </c>
      <c r="R425" t="s">
        <v>444</v>
      </c>
      <c r="S425" t="s">
        <v>442</v>
      </c>
      <c r="T425" t="s">
        <v>447</v>
      </c>
      <c r="U425" t="s">
        <v>444</v>
      </c>
      <c r="V425" t="s">
        <v>444</v>
      </c>
      <c r="W425" t="s">
        <v>447</v>
      </c>
      <c r="X425" t="s">
        <v>444</v>
      </c>
      <c r="Y425" t="s">
        <v>444</v>
      </c>
      <c r="Z425" t="s">
        <v>442</v>
      </c>
      <c r="AA425" t="s">
        <v>442</v>
      </c>
      <c r="AB425" t="s">
        <v>442</v>
      </c>
      <c r="AC425" t="s">
        <v>444</v>
      </c>
      <c r="AD425" t="s">
        <v>444</v>
      </c>
      <c r="AE425" t="s">
        <v>444</v>
      </c>
      <c r="AF425" t="s">
        <v>444</v>
      </c>
      <c r="AG425" t="s">
        <v>442</v>
      </c>
      <c r="AH425" t="s">
        <v>444</v>
      </c>
      <c r="AI425" t="s">
        <v>447</v>
      </c>
      <c r="AJ425" t="s">
        <v>442</v>
      </c>
      <c r="AK425" t="s">
        <v>442</v>
      </c>
      <c r="AL425" t="s">
        <v>444</v>
      </c>
      <c r="AM425" t="s">
        <v>444</v>
      </c>
      <c r="AN425" t="s">
        <v>444</v>
      </c>
      <c r="AO425" t="s">
        <v>444</v>
      </c>
      <c r="AP425" t="s">
        <v>447</v>
      </c>
      <c r="AQ425" t="s">
        <v>282</v>
      </c>
      <c r="AR425" t="s">
        <v>528</v>
      </c>
      <c r="AS425" t="s">
        <v>162</v>
      </c>
      <c r="AT425" t="s">
        <v>444</v>
      </c>
      <c r="AU425" t="s">
        <v>444</v>
      </c>
      <c r="AV425" t="s">
        <v>442</v>
      </c>
      <c r="AW425" t="s">
        <v>444</v>
      </c>
      <c r="AX425" t="s">
        <v>444</v>
      </c>
      <c r="AY425" t="s">
        <v>444</v>
      </c>
      <c r="AZ425" t="s">
        <v>444</v>
      </c>
      <c r="BA425" t="s">
        <v>444</v>
      </c>
      <c r="BB425" t="s">
        <v>444</v>
      </c>
      <c r="BC425" t="s">
        <v>444</v>
      </c>
      <c r="BD425" t="s">
        <v>1359</v>
      </c>
      <c r="BE425" t="s">
        <v>806</v>
      </c>
      <c r="BF425" t="s">
        <v>740</v>
      </c>
      <c r="BG425" t="s">
        <v>444</v>
      </c>
      <c r="BH425" t="s">
        <v>444</v>
      </c>
      <c r="BI425" t="s">
        <v>444</v>
      </c>
      <c r="BJ425" t="s">
        <v>444</v>
      </c>
      <c r="BK425" t="s">
        <v>444</v>
      </c>
      <c r="BL425" t="s">
        <v>444</v>
      </c>
      <c r="BM425" t="s">
        <v>444</v>
      </c>
      <c r="BN425" t="s">
        <v>444</v>
      </c>
      <c r="BO425" t="s">
        <v>444</v>
      </c>
      <c r="BP425" t="s">
        <v>444</v>
      </c>
      <c r="BQ425" t="s">
        <v>1360</v>
      </c>
      <c r="BR425" t="s">
        <v>840</v>
      </c>
      <c r="BS425" t="s">
        <v>444</v>
      </c>
      <c r="BT425" t="s">
        <v>444</v>
      </c>
      <c r="BU425" t="s">
        <v>444</v>
      </c>
      <c r="BV425" t="s">
        <v>444</v>
      </c>
      <c r="BW425" t="s">
        <v>1360</v>
      </c>
      <c r="BX425" t="s">
        <v>840</v>
      </c>
      <c r="BY425" t="s">
        <v>444</v>
      </c>
      <c r="BZ425" t="s">
        <v>444</v>
      </c>
      <c r="CA425" t="s">
        <v>444</v>
      </c>
      <c r="CB425" t="s">
        <v>444</v>
      </c>
      <c r="CC425" t="s">
        <v>444</v>
      </c>
      <c r="CD425" t="s">
        <v>444</v>
      </c>
      <c r="CE425" t="s">
        <v>444</v>
      </c>
      <c r="CF425" t="s">
        <v>444</v>
      </c>
      <c r="CG425" t="s">
        <v>444</v>
      </c>
      <c r="CH425" t="s">
        <v>444</v>
      </c>
      <c r="CI425" t="s">
        <v>1360</v>
      </c>
      <c r="CJ425" t="s">
        <v>840</v>
      </c>
      <c r="CK425" t="s">
        <v>444</v>
      </c>
      <c r="CL425" t="s">
        <v>444</v>
      </c>
      <c r="CM425" t="s">
        <v>444</v>
      </c>
      <c r="CN425" t="s">
        <v>444</v>
      </c>
      <c r="CO425" t="s">
        <v>1360</v>
      </c>
      <c r="CP425" t="s">
        <v>840</v>
      </c>
      <c r="CQ425" t="s">
        <v>444</v>
      </c>
      <c r="CR425" t="s">
        <v>444</v>
      </c>
      <c r="CS425" t="s">
        <v>444</v>
      </c>
      <c r="CT425" t="s">
        <v>444</v>
      </c>
      <c r="CU425" t="s">
        <v>444</v>
      </c>
      <c r="CV425" t="s">
        <v>2739</v>
      </c>
      <c r="CW425" t="s">
        <v>2736</v>
      </c>
      <c r="CX425" t="s">
        <v>2753</v>
      </c>
      <c r="CY425" t="s">
        <v>1370</v>
      </c>
      <c r="CZ425" t="s">
        <v>1371</v>
      </c>
      <c r="DA425" t="s">
        <v>444</v>
      </c>
      <c r="DB425" t="s">
        <v>444</v>
      </c>
      <c r="DC425" t="s">
        <v>444</v>
      </c>
      <c r="DD425" t="s">
        <v>444</v>
      </c>
      <c r="DE425" t="s">
        <v>444</v>
      </c>
      <c r="DF425" t="s">
        <v>444</v>
      </c>
      <c r="DG425" t="s">
        <v>444</v>
      </c>
      <c r="DH425" t="s">
        <v>444</v>
      </c>
      <c r="DI425" t="s">
        <v>443</v>
      </c>
      <c r="DJ425" t="s">
        <v>282</v>
      </c>
      <c r="DK425" t="s">
        <v>1440</v>
      </c>
      <c r="DL425" t="s">
        <v>1451</v>
      </c>
      <c r="DM425" t="s">
        <v>444</v>
      </c>
      <c r="DN425" t="s">
        <v>444</v>
      </c>
      <c r="DO425" t="s">
        <v>444</v>
      </c>
      <c r="DP425" t="s">
        <v>444</v>
      </c>
      <c r="DQ425" t="s">
        <v>444</v>
      </c>
      <c r="DR425" t="s">
        <v>444</v>
      </c>
      <c r="DS425" t="s">
        <v>444</v>
      </c>
      <c r="DT425" s="24" t="s">
        <v>444</v>
      </c>
      <c r="DU425" s="24" t="s">
        <v>444</v>
      </c>
      <c r="DV425" t="s">
        <v>444</v>
      </c>
      <c r="DW425" t="s">
        <v>444</v>
      </c>
      <c r="DX425" s="24" t="s">
        <v>444</v>
      </c>
      <c r="DY425" s="24" t="s">
        <v>444</v>
      </c>
      <c r="DZ425" t="s">
        <v>444</v>
      </c>
      <c r="EA425" t="s">
        <v>444</v>
      </c>
      <c r="EB425" s="24" t="s">
        <v>444</v>
      </c>
      <c r="EC425" s="24" t="s">
        <v>444</v>
      </c>
      <c r="ED425" t="s">
        <v>444</v>
      </c>
      <c r="EE425" t="s">
        <v>444</v>
      </c>
      <c r="EF425" s="24" t="s">
        <v>444</v>
      </c>
      <c r="EG425" s="24" t="s">
        <v>444</v>
      </c>
      <c r="EH425" t="s">
        <v>444</v>
      </c>
      <c r="EI425" t="s">
        <v>444</v>
      </c>
      <c r="EJ425" s="24" t="s">
        <v>444</v>
      </c>
      <c r="EK425" s="24" t="s">
        <v>444</v>
      </c>
      <c r="EL425" t="s">
        <v>444</v>
      </c>
      <c r="EM425" t="s">
        <v>444</v>
      </c>
      <c r="EN425" s="24" t="s">
        <v>444</v>
      </c>
      <c r="EO425" s="24" t="s">
        <v>444</v>
      </c>
      <c r="EP425" t="s">
        <v>444</v>
      </c>
      <c r="EQ425" t="s">
        <v>444</v>
      </c>
      <c r="ER425" s="24" t="s">
        <v>444</v>
      </c>
      <c r="ES425" s="24" t="s">
        <v>444</v>
      </c>
      <c r="ET425" t="s">
        <v>444</v>
      </c>
      <c r="EU425" t="s">
        <v>444</v>
      </c>
      <c r="EV425" s="24" t="s">
        <v>444</v>
      </c>
      <c r="EW425" s="24" t="s">
        <v>444</v>
      </c>
      <c r="EX425" t="s">
        <v>444</v>
      </c>
      <c r="EY425" t="s">
        <v>444</v>
      </c>
      <c r="EZ425" s="24" t="s">
        <v>444</v>
      </c>
      <c r="FA425" s="24" t="s">
        <v>444</v>
      </c>
      <c r="FB425" t="s">
        <v>444</v>
      </c>
      <c r="FC425" t="s">
        <v>444</v>
      </c>
      <c r="FD425" s="24" t="s">
        <v>444</v>
      </c>
      <c r="FE425" s="24" t="s">
        <v>444</v>
      </c>
      <c r="FF425" t="s">
        <v>444</v>
      </c>
      <c r="FG425" t="s">
        <v>444</v>
      </c>
      <c r="FH425" s="24" t="s">
        <v>444</v>
      </c>
      <c r="FI425" s="24" t="s">
        <v>444</v>
      </c>
      <c r="FJ425" t="s">
        <v>444</v>
      </c>
      <c r="FK425" t="s">
        <v>444</v>
      </c>
      <c r="FL425" s="24" t="s">
        <v>444</v>
      </c>
      <c r="FM425" s="24" t="s">
        <v>444</v>
      </c>
      <c r="FN425" t="s">
        <v>444</v>
      </c>
      <c r="FO425" t="s">
        <v>444</v>
      </c>
      <c r="FP425" s="24" t="s">
        <v>444</v>
      </c>
      <c r="FQ425" s="24" t="s">
        <v>444</v>
      </c>
      <c r="FR425" t="s">
        <v>444</v>
      </c>
      <c r="FS425" t="s">
        <v>444</v>
      </c>
      <c r="FT425" s="24" t="s">
        <v>444</v>
      </c>
      <c r="FU425" s="24" t="s">
        <v>444</v>
      </c>
      <c r="FV425" t="s">
        <v>444</v>
      </c>
      <c r="FW425" t="s">
        <v>444</v>
      </c>
      <c r="FX425" s="24" t="s">
        <v>444</v>
      </c>
      <c r="FY425" s="24" t="s">
        <v>444</v>
      </c>
      <c r="FZ425" t="s">
        <v>444</v>
      </c>
      <c r="GA425" t="s">
        <v>444</v>
      </c>
      <c r="GB425" s="24" t="s">
        <v>444</v>
      </c>
      <c r="GC425" s="24" t="s">
        <v>444</v>
      </c>
      <c r="GD425" t="s">
        <v>444</v>
      </c>
      <c r="GE425" t="s">
        <v>444</v>
      </c>
      <c r="GF425" s="24" t="s">
        <v>444</v>
      </c>
      <c r="GG425" s="24" t="s">
        <v>444</v>
      </c>
      <c r="GH425" t="s">
        <v>15</v>
      </c>
      <c r="GI425" s="24" t="s">
        <v>490</v>
      </c>
      <c r="GJ425" s="24" t="s">
        <v>490</v>
      </c>
      <c r="GK425" t="s">
        <v>492</v>
      </c>
      <c r="GL425" t="s">
        <v>492</v>
      </c>
      <c r="GM425" s="24" t="s">
        <v>444</v>
      </c>
      <c r="GN425" s="24" t="s">
        <v>444</v>
      </c>
      <c r="GO425" t="s">
        <v>444</v>
      </c>
      <c r="GP425" t="s">
        <v>444</v>
      </c>
      <c r="GQ425" s="24" t="s">
        <v>444</v>
      </c>
      <c r="GR425" s="24" t="s">
        <v>444</v>
      </c>
      <c r="GS425" t="s">
        <v>444</v>
      </c>
      <c r="GT425" t="s">
        <v>444</v>
      </c>
      <c r="GU425" s="24" t="s">
        <v>444</v>
      </c>
      <c r="GV425" s="24" t="s">
        <v>444</v>
      </c>
      <c r="GW425" t="s">
        <v>444</v>
      </c>
      <c r="GX425" t="s">
        <v>444</v>
      </c>
      <c r="GY425" s="24" t="s">
        <v>444</v>
      </c>
      <c r="GZ425" s="24" t="s">
        <v>444</v>
      </c>
      <c r="HA425" t="s">
        <v>444</v>
      </c>
      <c r="HB425" t="s">
        <v>444</v>
      </c>
      <c r="HC425" s="24" t="s">
        <v>444</v>
      </c>
      <c r="HD425" s="24" t="s">
        <v>444</v>
      </c>
      <c r="HE425" t="s">
        <v>444</v>
      </c>
      <c r="HF425" t="s">
        <v>444</v>
      </c>
      <c r="HG425" s="24" t="s">
        <v>444</v>
      </c>
      <c r="HH425" s="24" t="s">
        <v>444</v>
      </c>
      <c r="HI425" t="s">
        <v>444</v>
      </c>
      <c r="HJ425" t="s">
        <v>444</v>
      </c>
      <c r="HK425" s="24" t="s">
        <v>444</v>
      </c>
      <c r="HL425" s="24" t="s">
        <v>444</v>
      </c>
      <c r="HM425" t="s">
        <v>444</v>
      </c>
      <c r="HN425" t="s">
        <v>444</v>
      </c>
      <c r="HO425" s="24" t="s">
        <v>444</v>
      </c>
      <c r="HP425" s="24" t="s">
        <v>444</v>
      </c>
      <c r="HQ425" t="s">
        <v>444</v>
      </c>
      <c r="HR425" t="s">
        <v>444</v>
      </c>
      <c r="HS425" s="24" t="s">
        <v>444</v>
      </c>
      <c r="HT425" s="24" t="s">
        <v>444</v>
      </c>
      <c r="HU425" t="s">
        <v>444</v>
      </c>
      <c r="HV425" t="s">
        <v>444</v>
      </c>
      <c r="HW425" s="24" t="s">
        <v>444</v>
      </c>
      <c r="HX425" s="24" t="s">
        <v>444</v>
      </c>
      <c r="HY425" t="s">
        <v>444</v>
      </c>
      <c r="HZ425" t="s">
        <v>444</v>
      </c>
      <c r="IA425" t="s">
        <v>3019</v>
      </c>
      <c r="IB425" t="s">
        <v>2736</v>
      </c>
      <c r="IC425" t="s">
        <v>3075</v>
      </c>
      <c r="ID425" s="33" t="b" cm="1">
        <f t="array" ref="ID425">_xlfn.IFNA(MATCH($A$2,_xlfn.NUMBERVALUE(Table_Query_from_MF_DSNP62[[#This Row],[CL_GLACCT_DR1]:[CL_GLACCT_CR4]]),0),0)&gt;=1</f>
        <v>1</v>
      </c>
      <c r="IE425" s="33" t="b">
        <f>OR(Table_Query_from_MF_DSNP62[[#This Row],[Pair1]:[Pair25]])</f>
        <v>1</v>
      </c>
      <c r="IF425" s="33">
        <f>_xlfn.IFNA(MATCH(TRUE,Table_Query_from_MF_DSNP62[[#This Row],[Pair1]:[Pair25]],0),"none")</f>
        <v>1</v>
      </c>
      <c r="IG425" s="33" t="b">
        <f>AND($A$2&gt;=_xlfn.NUMBERVALUE(Table_Query_from_MF_DSNP62[[#This Row],[CL_GL_ACCT_FR1]]),$A$2&lt;=_xlfn.NUMBERVALUE(Table_Query_from_MF_DSNP62[[#This Row],[CL_GL_ACCT_TO1]]))</f>
        <v>1</v>
      </c>
      <c r="IH425" s="33" t="b">
        <f>AND($A$2&gt;=_xlfn.NUMBERVALUE(Table_Query_from_MF_DSNP62[[#This Row],[CL_GL_ACCT_FR2]]),$A$2&lt;=_xlfn.NUMBERVALUE(Table_Query_from_MF_DSNP62[[#This Row],[CL_GL_ACCT_TO2]]))</f>
        <v>1</v>
      </c>
      <c r="II425" s="33" t="b">
        <f>AND($A$2&gt;=_xlfn.NUMBERVALUE(Table_Query_from_MF_DSNP62[[#This Row],[CL_GL_ACCT_FR3]]),$A$2&lt;=_xlfn.NUMBERVALUE(Table_Query_from_MF_DSNP62[[#This Row],[CL_GL_ACCT_TO3]]))</f>
        <v>1</v>
      </c>
      <c r="IJ425" s="33" t="b">
        <f>AND($A$2&gt;=_xlfn.NUMBERVALUE(Table_Query_from_MF_DSNP62[[#This Row],[CL_GL_ACCT_FR4]]),$A$2&lt;=_xlfn.NUMBERVALUE(Table_Query_from_MF_DSNP62[[#This Row],[CL_GL_ACCT_TO4]]))</f>
        <v>1</v>
      </c>
      <c r="IK425" s="33" t="b">
        <f>AND($A$2&gt;=_xlfn.NUMBERVALUE(Table_Query_from_MF_DSNP62[[#This Row],[CL_GL_ACCT_FR5]]),$A$2&lt;=_xlfn.NUMBERVALUE(Table_Query_from_MF_DSNP62[[#This Row],[CL_GL_ACCT_TO5]]))</f>
        <v>1</v>
      </c>
      <c r="IL425" s="33" t="b">
        <f>AND($A$2&gt;=_xlfn.NUMBERVALUE(Table_Query_from_MF_DSNP62[[#This Row],[CL_GL_ACCT_FR6]]),$A$2&lt;=_xlfn.NUMBERVALUE(Table_Query_from_MF_DSNP62[[#This Row],[CL_GL_ACCT_TO6]]))</f>
        <v>1</v>
      </c>
      <c r="IM425" s="33" t="b">
        <f>AND($A$2&gt;=_xlfn.NUMBERVALUE(Table_Query_from_MF_DSNP62[[#This Row],[CL_GL_ACCT_FR7]]),$A$2&lt;=_xlfn.NUMBERVALUE(Table_Query_from_MF_DSNP62[[#This Row],[CL_GL_ACCT_TO7]]))</f>
        <v>1</v>
      </c>
      <c r="IN425" s="33" t="b">
        <f>AND($A$2&gt;=_xlfn.NUMBERVALUE(Table_Query_from_MF_DSNP62[[#This Row],[CL_GL_ACCT_FR8]]),$A$2&lt;=_xlfn.NUMBERVALUE(Table_Query_from_MF_DSNP62[[#This Row],[CL_GL_ACCT_TO8]]))</f>
        <v>1</v>
      </c>
      <c r="IO425" s="33" t="b">
        <f>AND($A$2&gt;=_xlfn.NUMBERVALUE(Table_Query_from_MF_DSNP62[[#This Row],[CL_GL_ACCT_FR9]]),$A$2&lt;=_xlfn.NUMBERVALUE(Table_Query_from_MF_DSNP62[[#This Row],[CL_GL_ACCT_TO9]]))</f>
        <v>1</v>
      </c>
      <c r="IP425" s="33" t="b">
        <f>AND($A$2&gt;=_xlfn.NUMBERVALUE(Table_Query_from_MF_DSNP62[[#This Row],[CL_GL_ACCT_FR10]]),$A$2&lt;=_xlfn.NUMBERVALUE(Table_Query_from_MF_DSNP62[[#This Row],[CL_GL_ACCT_TO10]]))</f>
        <v>1</v>
      </c>
      <c r="IQ425" s="33" t="b">
        <f>AND($A$2&gt;=_xlfn.NUMBERVALUE(Table_Query_from_MF_DSNP62[[#This Row],[CL_GL_ACCT_FR11]]),$A$2&lt;=_xlfn.NUMBERVALUE(Table_Query_from_MF_DSNP62[[#This Row],[CL_GL_ACCT_TO11]]))</f>
        <v>1</v>
      </c>
      <c r="IR425" s="33" t="b">
        <f>AND($A$2&gt;=_xlfn.NUMBERVALUE(Table_Query_from_MF_DSNP62[[#This Row],[CL_GL_ACCT_FR12]]),$A$2&lt;=_xlfn.NUMBERVALUE(Table_Query_from_MF_DSNP62[[#This Row],[CL_GL_ACCT_TO12]]))</f>
        <v>1</v>
      </c>
      <c r="IS425" s="33" t="b">
        <f>AND($A$2&gt;=_xlfn.NUMBERVALUE(Table_Query_from_MF_DSNP62[[#This Row],[CL_GL_ACCT_FR13]]),$A$2&lt;=_xlfn.NUMBERVALUE(Table_Query_from_MF_DSNP62[[#This Row],[CL_GL_ACCT_TO13]]))</f>
        <v>1</v>
      </c>
      <c r="IT425" s="33" t="b">
        <f>AND($A$2&gt;=_xlfn.NUMBERVALUE(Table_Query_from_MF_DSNP62[[#This Row],[CL_GL_ACCT_FR14]]),$A$2&lt;=_xlfn.NUMBERVALUE(Table_Query_from_MF_DSNP62[[#This Row],[CL_GL_ACCT_TO14]]))</f>
        <v>1</v>
      </c>
      <c r="IU425" s="33" t="b">
        <f>AND($A$2&gt;=_xlfn.NUMBERVALUE(Table_Query_from_MF_DSNP62[[#This Row],[CL_GL_ACCT_FR15]]),$A$2&lt;=_xlfn.NUMBERVALUE(Table_Query_from_MF_DSNP62[[#This Row],[CL_GL_ACCT_TO15]]))</f>
        <v>1</v>
      </c>
      <c r="IV425" s="33" t="b">
        <f>AND($A$2&gt;=_xlfn.NUMBERVALUE(Table_Query_from_MF_DSNP62[[#This Row],[CL_GL_ACCT_FR16]]),$A$2&lt;=_xlfn.NUMBERVALUE(Table_Query_from_MF_DSNP62[[#This Row],[CL_GL_ACCT_TO16]]))</f>
        <v>1</v>
      </c>
      <c r="IW425" s="33" t="b">
        <f>AND($A$2&gt;=_xlfn.NUMBERVALUE(Table_Query_from_MF_DSNP62[[#This Row],[CL_GL_ACCT_FR17]]),$A$2&lt;=_xlfn.NUMBERVALUE(Table_Query_from_MF_DSNP62[[#This Row],[CL_GL_ACCT_TO17]]))</f>
        <v>1</v>
      </c>
      <c r="IX425" s="33" t="b">
        <f>AND($A$2&gt;=_xlfn.NUMBERVALUE(Table_Query_from_MF_DSNP62[[#This Row],[CL_GL_ACCT_FR18]]),$A$2&lt;=_xlfn.NUMBERVALUE(Table_Query_from_MF_DSNP62[[#This Row],[CL_GL_ACCT_TO18]]))</f>
        <v>1</v>
      </c>
      <c r="IY425" s="33" t="b">
        <f>AND($A$2&gt;=_xlfn.NUMBERVALUE(Table_Query_from_MF_DSNP62[[#This Row],[CL_GL_ACCT_FR19]]),$A$2&lt;=_xlfn.NUMBERVALUE(Table_Query_from_MF_DSNP62[[#This Row],[CL_GL_ACCT_TO19]]))</f>
        <v>1</v>
      </c>
      <c r="IZ425" s="33" t="b">
        <f>AND($A$2&gt;=_xlfn.NUMBERVALUE(Table_Query_from_MF_DSNP62[[#This Row],[CL_GL_ACCT_FR20]]),$A$2&lt;=_xlfn.NUMBERVALUE(Table_Query_from_MF_DSNP62[[#This Row],[CL_GL_ACCT_TO20]]))</f>
        <v>1</v>
      </c>
      <c r="JA425" s="33" t="b">
        <f>AND($A$2&gt;=_xlfn.NUMBERVALUE(Table_Query_from_MF_DSNP62[[#This Row],[CL_GL_ACCT_FR21]]),$A$2&lt;=_xlfn.NUMBERVALUE(Table_Query_from_MF_DSNP62[[#This Row],[CL_GL_ACCT_TO21]]))</f>
        <v>1</v>
      </c>
      <c r="JB425" s="33" t="b">
        <f>AND($A$2&gt;=_xlfn.NUMBERVALUE(Table_Query_from_MF_DSNP62[[#This Row],[CL_GL_ACCT_FR22]]),$A$2&lt;=_xlfn.NUMBERVALUE(Table_Query_from_MF_DSNP62[[#This Row],[CL_GL_ACCT_TO22]]))</f>
        <v>1</v>
      </c>
      <c r="JC425" s="33" t="b">
        <f>AND($A$2&gt;=_xlfn.NUMBERVALUE(Table_Query_from_MF_DSNP62[[#This Row],[CL_GL_ACCT_FR23]]),$A$2&lt;=_xlfn.NUMBERVALUE(Table_Query_from_MF_DSNP62[[#This Row],[CL_GL_ACCT_TO23]]))</f>
        <v>1</v>
      </c>
      <c r="JD425" s="33" t="b">
        <f>AND($A$2&gt;=_xlfn.NUMBERVALUE(Table_Query_from_MF_DSNP62[[#This Row],[CL_GL_ACCT_FR24]]),$A$2&lt;=_xlfn.NUMBERVALUE(Table_Query_from_MF_DSNP62[[#This Row],[CL_GL_ACCT_TO24]]))</f>
        <v>1</v>
      </c>
      <c r="JE425" s="33" t="b">
        <f>AND($A$2&gt;=_xlfn.NUMBERVALUE(Table_Query_from_MF_DSNP62[[#This Row],[CL_GL_ACCT_FR25]]),$A$2&lt;=_xlfn.NUMBERVALUE(Table_Query_from_MF_DSNP62[[#This Row],[CL_GL_ACCT_TO25]]))</f>
        <v>1</v>
      </c>
      <c r="JF425" s="33" t="b">
        <f>OR(Table_Query_from_MF_DSNP62[[#This Row],[PairA]:[PairO]])</f>
        <v>1</v>
      </c>
      <c r="JG425" s="33">
        <f>_xlfn.IFNA(MATCH(TRUE,Table_Query_from_MF_DSNP62[[#This Row],[PairA]:[PairO]],0),"none")</f>
        <v>3</v>
      </c>
      <c r="JH425" s="33" t="b">
        <f>AND($B$2&gt;=_xlfn.NUMBERVALUE(Table_Query_from_MF_DSNP62[[#This Row],[CL_CMP_OBJ_FR1]]),$B$2&lt;=_xlfn.NUMBERVALUE(Table_Query_from_MF_DSNP62[[#This Row],[CL_CMP_OBJ_TO1]]))</f>
        <v>0</v>
      </c>
      <c r="JI425" s="33" t="b">
        <f>AND($B$2&gt;=_xlfn.NUMBERVALUE(Table_Query_from_MF_DSNP62[[#This Row],[CL_CMP_OBJ_FR2]]),$B$2&lt;=_xlfn.NUMBERVALUE(Table_Query_from_MF_DSNP62[[#This Row],[CL_CMP_OBJ_TO2]]))</f>
        <v>0</v>
      </c>
      <c r="JJ425" s="33" t="b">
        <f>AND($B$2&gt;=_xlfn.NUMBERVALUE(Table_Query_from_MF_DSNP62[[#This Row],[CL_CMP_OBJ_FR3]]),$B$2&lt;=_xlfn.NUMBERVALUE(Table_Query_from_MF_DSNP62[[#This Row],[CL_CMP_OBJ_TO3]]))</f>
        <v>1</v>
      </c>
      <c r="JK425" s="33" t="b">
        <f>AND($B$2&gt;=_xlfn.NUMBERVALUE(Table_Query_from_MF_DSNP62[[#This Row],[CL_CMP_OBJ_FR4]]),$B$2&lt;=_xlfn.NUMBERVALUE(Table_Query_from_MF_DSNP62[[#This Row],[CL_CMP_OBJ_TO4]]))</f>
        <v>1</v>
      </c>
      <c r="JL425" s="33" t="b">
        <f>AND($B$2&gt;=_xlfn.NUMBERVALUE(Table_Query_from_MF_DSNP62[[#This Row],[CL_CMP_OBJ_FR5]]),$B$2&lt;=_xlfn.NUMBERVALUE(Table_Query_from_MF_DSNP62[[#This Row],[CL_CMP_OBJ_TO5]]))</f>
        <v>1</v>
      </c>
      <c r="JM425" s="33" t="b">
        <f>AND($B$2&gt;=_xlfn.NUMBERVALUE(Table_Query_from_MF_DSNP62[[#This Row],[CL_CMP_OBJ_FR6]]),$B$2&lt;=_xlfn.NUMBERVALUE(Table_Query_from_MF_DSNP62[[#This Row],[CL_CMP_OBJ_TO6]]))</f>
        <v>1</v>
      </c>
      <c r="JN425" s="33" t="b">
        <f>AND($B$2&gt;=_xlfn.NUMBERVALUE(Table_Query_from_MF_DSNP62[[#This Row],[CL_CMP_OBJ_FR7]]),$B$2&lt;=_xlfn.NUMBERVALUE(Table_Query_from_MF_DSNP62[[#This Row],[CL_CMP_OBJ_TO7]]))</f>
        <v>1</v>
      </c>
      <c r="JO425" s="33" t="b">
        <f>AND($B$2&gt;=_xlfn.NUMBERVALUE(Table_Query_from_MF_DSNP62[[#This Row],[CL_CMP_OBJ_FR8]]),$B$2&lt;=_xlfn.NUMBERVALUE(Table_Query_from_MF_DSNP62[[#This Row],[CL_CMP_OBJ_TO8]]))</f>
        <v>1</v>
      </c>
      <c r="JP425" s="33" t="b">
        <f>AND($B$2&gt;=_xlfn.NUMBERVALUE(Table_Query_from_MF_DSNP62[[#This Row],[CL_CMP_OBJ_FR9]]),$B$2&lt;=_xlfn.NUMBERVALUE(Table_Query_from_MF_DSNP62[[#This Row],[CL_CMP_OBJ_TO9]]))</f>
        <v>1</v>
      </c>
      <c r="JQ425" s="33" t="b">
        <f>AND($B$2&gt;=_xlfn.NUMBERVALUE(Table_Query_from_MF_DSNP62[[#This Row],[CL_CMP_OBJ_FR10]]),$B$2&lt;=_xlfn.NUMBERVALUE(Table_Query_from_MF_DSNP62[[#This Row],[CL_CMP_OBJ_TO10]]))</f>
        <v>1</v>
      </c>
      <c r="JR425" s="33" t="b">
        <f>AND($B$2&gt;=_xlfn.NUMBERVALUE(Table_Query_from_MF_DSNP62[[#This Row],[CL_CMP_OBJ_FR11]]),$B$2&lt;=_xlfn.NUMBERVALUE(Table_Query_from_MF_DSNP62[[#This Row],[CL_CMP_OBJ_TO11]]))</f>
        <v>1</v>
      </c>
      <c r="JS425" s="33" t="b">
        <f>AND($B$2&gt;=_xlfn.NUMBERVALUE(Table_Query_from_MF_DSNP62[[#This Row],[CL_CMP_OBJ_FR12]]),$B$2&lt;=_xlfn.NUMBERVALUE(Table_Query_from_MF_DSNP62[[#This Row],[CL_CMP_OBJ_TO12]]))</f>
        <v>1</v>
      </c>
      <c r="JT425" s="33" t="b">
        <f>AND($B$2&gt;=_xlfn.NUMBERVALUE(Table_Query_from_MF_DSNP62[[#This Row],[CL_CMP_OBJ_FR13]]),$B$2&lt;=_xlfn.NUMBERVALUE(Table_Query_from_MF_DSNP62[[#This Row],[CL_CMP_OBJ_TO13]]))</f>
        <v>1</v>
      </c>
      <c r="JU425" s="33" t="b">
        <f>AND($B$2&gt;=_xlfn.NUMBERVALUE(Table_Query_from_MF_DSNP62[[#This Row],[CL_CMP_OBJ_FR14]]),$B$2&lt;=_xlfn.NUMBERVALUE(Table_Query_from_MF_DSNP62[[#This Row],[CL_CMP_OBJ_TO14]]))</f>
        <v>1</v>
      </c>
      <c r="JV425" s="33" t="b">
        <f>AND($B$2&gt;=_xlfn.NUMBERVALUE(Table_Query_from_MF_DSNP62[[#This Row],[CL_CMP_OBJ_FR15]]),$B$2&lt;=_xlfn.NUMBERVALUE(Table_Query_from_MF_DSNP62[[#This Row],[CL_CMP_OBJ_TO15]]))</f>
        <v>1</v>
      </c>
    </row>
    <row r="426" spans="1:282" x14ac:dyDescent="0.25">
      <c r="A426" t="b">
        <f>OR(,Table_Query_from_MF_DSNP62[[#This Row],[Desired GL included as "hard-coded" GL?]],Table_Query_from_MF_DSNP62[[#This Row],[Desired GL included as "Open GL"?]])</f>
        <v>1</v>
      </c>
      <c r="B426" t="b">
        <f>Table_Query_from_MF_DSNP62[[#This Row],[Desired CObj included as "Open CObj"?]]</f>
        <v>1</v>
      </c>
      <c r="C426" t="s">
        <v>806</v>
      </c>
      <c r="D426" t="s">
        <v>2056</v>
      </c>
      <c r="E426" t="s">
        <v>8</v>
      </c>
      <c r="F426" s="24" t="s">
        <v>18</v>
      </c>
      <c r="G426" t="s">
        <v>415</v>
      </c>
      <c r="H426" s="24" t="s">
        <v>444</v>
      </c>
      <c r="I426" t="s">
        <v>444</v>
      </c>
      <c r="J426" s="24" t="s">
        <v>444</v>
      </c>
      <c r="K426" t="s">
        <v>444</v>
      </c>
      <c r="L426" s="24" t="s">
        <v>444</v>
      </c>
      <c r="M426" t="s">
        <v>444</v>
      </c>
      <c r="N426" t="s">
        <v>444</v>
      </c>
      <c r="O426" t="s">
        <v>444</v>
      </c>
      <c r="P426" t="s">
        <v>444</v>
      </c>
      <c r="Q426" t="s">
        <v>15</v>
      </c>
      <c r="R426" t="s">
        <v>444</v>
      </c>
      <c r="S426" t="s">
        <v>442</v>
      </c>
      <c r="T426" t="s">
        <v>447</v>
      </c>
      <c r="U426" t="s">
        <v>444</v>
      </c>
      <c r="V426" t="s">
        <v>444</v>
      </c>
      <c r="W426" t="s">
        <v>447</v>
      </c>
      <c r="X426" t="s">
        <v>444</v>
      </c>
      <c r="Y426" t="s">
        <v>444</v>
      </c>
      <c r="Z426" t="s">
        <v>442</v>
      </c>
      <c r="AA426" t="s">
        <v>442</v>
      </c>
      <c r="AB426" t="s">
        <v>442</v>
      </c>
      <c r="AC426" t="s">
        <v>444</v>
      </c>
      <c r="AD426" t="s">
        <v>444</v>
      </c>
      <c r="AE426" t="s">
        <v>444</v>
      </c>
      <c r="AF426" t="s">
        <v>444</v>
      </c>
      <c r="AG426" t="s">
        <v>442</v>
      </c>
      <c r="AH426" t="s">
        <v>444</v>
      </c>
      <c r="AI426" t="s">
        <v>447</v>
      </c>
      <c r="AJ426" t="s">
        <v>442</v>
      </c>
      <c r="AK426" t="s">
        <v>442</v>
      </c>
      <c r="AL426" t="s">
        <v>444</v>
      </c>
      <c r="AM426" t="s">
        <v>444</v>
      </c>
      <c r="AN426" t="s">
        <v>444</v>
      </c>
      <c r="AO426" t="s">
        <v>444</v>
      </c>
      <c r="AP426" t="s">
        <v>447</v>
      </c>
      <c r="AQ426" t="s">
        <v>282</v>
      </c>
      <c r="AR426" t="s">
        <v>528</v>
      </c>
      <c r="AS426" t="s">
        <v>162</v>
      </c>
      <c r="AT426" t="s">
        <v>444</v>
      </c>
      <c r="AU426" t="s">
        <v>444</v>
      </c>
      <c r="AV426" t="s">
        <v>442</v>
      </c>
      <c r="AW426" t="s">
        <v>444</v>
      </c>
      <c r="AX426" t="s">
        <v>444</v>
      </c>
      <c r="AY426" t="s">
        <v>444</v>
      </c>
      <c r="AZ426" t="s">
        <v>444</v>
      </c>
      <c r="BA426" t="s">
        <v>444</v>
      </c>
      <c r="BB426" t="s">
        <v>444</v>
      </c>
      <c r="BC426" t="s">
        <v>444</v>
      </c>
      <c r="BD426" t="s">
        <v>1359</v>
      </c>
      <c r="BE426" t="s">
        <v>805</v>
      </c>
      <c r="BF426" t="s">
        <v>1360</v>
      </c>
      <c r="BG426" t="s">
        <v>444</v>
      </c>
      <c r="BH426" t="s">
        <v>444</v>
      </c>
      <c r="BI426" t="s">
        <v>444</v>
      </c>
      <c r="BJ426" t="s">
        <v>444</v>
      </c>
      <c r="BK426" t="s">
        <v>444</v>
      </c>
      <c r="BL426" t="s">
        <v>444</v>
      </c>
      <c r="BM426" t="s">
        <v>444</v>
      </c>
      <c r="BN426" t="s">
        <v>444</v>
      </c>
      <c r="BO426" t="s">
        <v>444</v>
      </c>
      <c r="BP426" t="s">
        <v>444</v>
      </c>
      <c r="BQ426" t="s">
        <v>1360</v>
      </c>
      <c r="BR426" t="s">
        <v>264</v>
      </c>
      <c r="BS426" t="s">
        <v>444</v>
      </c>
      <c r="BT426" t="s">
        <v>444</v>
      </c>
      <c r="BU426" t="s">
        <v>444</v>
      </c>
      <c r="BV426" t="s">
        <v>444</v>
      </c>
      <c r="BW426" t="s">
        <v>1360</v>
      </c>
      <c r="BX426" t="s">
        <v>264</v>
      </c>
      <c r="BY426" t="s">
        <v>444</v>
      </c>
      <c r="BZ426" t="s">
        <v>444</v>
      </c>
      <c r="CA426" t="s">
        <v>444</v>
      </c>
      <c r="CB426" t="s">
        <v>444</v>
      </c>
      <c r="CC426" t="s">
        <v>444</v>
      </c>
      <c r="CD426" t="s">
        <v>444</v>
      </c>
      <c r="CE426" t="s">
        <v>444</v>
      </c>
      <c r="CF426" t="s">
        <v>444</v>
      </c>
      <c r="CG426" t="s">
        <v>444</v>
      </c>
      <c r="CH426" t="s">
        <v>444</v>
      </c>
      <c r="CI426" t="s">
        <v>1360</v>
      </c>
      <c r="CJ426" t="s">
        <v>264</v>
      </c>
      <c r="CK426" t="s">
        <v>444</v>
      </c>
      <c r="CL426" t="s">
        <v>444</v>
      </c>
      <c r="CM426" t="s">
        <v>444</v>
      </c>
      <c r="CN426" t="s">
        <v>444</v>
      </c>
      <c r="CO426" t="s">
        <v>1360</v>
      </c>
      <c r="CP426" t="s">
        <v>264</v>
      </c>
      <c r="CQ426" t="s">
        <v>444</v>
      </c>
      <c r="CR426" t="s">
        <v>444</v>
      </c>
      <c r="CS426" t="s">
        <v>444</v>
      </c>
      <c r="CT426" t="s">
        <v>444</v>
      </c>
      <c r="CU426" t="s">
        <v>444</v>
      </c>
      <c r="CV426" t="s">
        <v>2739</v>
      </c>
      <c r="CW426" t="s">
        <v>2736</v>
      </c>
      <c r="CX426" t="s">
        <v>2753</v>
      </c>
      <c r="CY426" t="s">
        <v>1370</v>
      </c>
      <c r="CZ426" t="s">
        <v>1371</v>
      </c>
      <c r="DA426" t="s">
        <v>444</v>
      </c>
      <c r="DB426" t="s">
        <v>444</v>
      </c>
      <c r="DC426" t="s">
        <v>444</v>
      </c>
      <c r="DD426" t="s">
        <v>444</v>
      </c>
      <c r="DE426" t="s">
        <v>444</v>
      </c>
      <c r="DF426" t="s">
        <v>444</v>
      </c>
      <c r="DG426" t="s">
        <v>444</v>
      </c>
      <c r="DH426" t="s">
        <v>444</v>
      </c>
      <c r="DI426" t="s">
        <v>443</v>
      </c>
      <c r="DJ426" t="s">
        <v>282</v>
      </c>
      <c r="DK426" t="s">
        <v>1440</v>
      </c>
      <c r="DL426" t="s">
        <v>1451</v>
      </c>
      <c r="DM426" t="s">
        <v>444</v>
      </c>
      <c r="DN426" t="s">
        <v>444</v>
      </c>
      <c r="DO426" t="s">
        <v>444</v>
      </c>
      <c r="DP426" t="s">
        <v>444</v>
      </c>
      <c r="DQ426" t="s">
        <v>444</v>
      </c>
      <c r="DR426" t="s">
        <v>444</v>
      </c>
      <c r="DS426" t="s">
        <v>444</v>
      </c>
      <c r="DT426" s="24" t="s">
        <v>444</v>
      </c>
      <c r="DU426" s="24" t="s">
        <v>444</v>
      </c>
      <c r="DV426" t="s">
        <v>444</v>
      </c>
      <c r="DW426" t="s">
        <v>444</v>
      </c>
      <c r="DX426" s="24" t="s">
        <v>444</v>
      </c>
      <c r="DY426" s="24" t="s">
        <v>444</v>
      </c>
      <c r="DZ426" t="s">
        <v>444</v>
      </c>
      <c r="EA426" t="s">
        <v>444</v>
      </c>
      <c r="EB426" s="24" t="s">
        <v>444</v>
      </c>
      <c r="EC426" s="24" t="s">
        <v>444</v>
      </c>
      <c r="ED426" t="s">
        <v>444</v>
      </c>
      <c r="EE426" t="s">
        <v>444</v>
      </c>
      <c r="EF426" s="24" t="s">
        <v>444</v>
      </c>
      <c r="EG426" s="24" t="s">
        <v>444</v>
      </c>
      <c r="EH426" t="s">
        <v>444</v>
      </c>
      <c r="EI426" t="s">
        <v>444</v>
      </c>
      <c r="EJ426" s="24" t="s">
        <v>444</v>
      </c>
      <c r="EK426" s="24" t="s">
        <v>444</v>
      </c>
      <c r="EL426" t="s">
        <v>444</v>
      </c>
      <c r="EM426" t="s">
        <v>444</v>
      </c>
      <c r="EN426" s="24" t="s">
        <v>444</v>
      </c>
      <c r="EO426" s="24" t="s">
        <v>444</v>
      </c>
      <c r="EP426" t="s">
        <v>444</v>
      </c>
      <c r="EQ426" t="s">
        <v>444</v>
      </c>
      <c r="ER426" s="24" t="s">
        <v>444</v>
      </c>
      <c r="ES426" s="24" t="s">
        <v>444</v>
      </c>
      <c r="ET426" t="s">
        <v>444</v>
      </c>
      <c r="EU426" t="s">
        <v>444</v>
      </c>
      <c r="EV426" s="24" t="s">
        <v>444</v>
      </c>
      <c r="EW426" s="24" t="s">
        <v>444</v>
      </c>
      <c r="EX426" t="s">
        <v>444</v>
      </c>
      <c r="EY426" t="s">
        <v>444</v>
      </c>
      <c r="EZ426" s="24" t="s">
        <v>444</v>
      </c>
      <c r="FA426" s="24" t="s">
        <v>444</v>
      </c>
      <c r="FB426" t="s">
        <v>444</v>
      </c>
      <c r="FC426" t="s">
        <v>444</v>
      </c>
      <c r="FD426" s="24" t="s">
        <v>444</v>
      </c>
      <c r="FE426" s="24" t="s">
        <v>444</v>
      </c>
      <c r="FF426" t="s">
        <v>444</v>
      </c>
      <c r="FG426" t="s">
        <v>444</v>
      </c>
      <c r="FH426" s="24" t="s">
        <v>444</v>
      </c>
      <c r="FI426" s="24" t="s">
        <v>444</v>
      </c>
      <c r="FJ426" t="s">
        <v>444</v>
      </c>
      <c r="FK426" t="s">
        <v>444</v>
      </c>
      <c r="FL426" s="24" t="s">
        <v>444</v>
      </c>
      <c r="FM426" s="24" t="s">
        <v>444</v>
      </c>
      <c r="FN426" t="s">
        <v>444</v>
      </c>
      <c r="FO426" t="s">
        <v>444</v>
      </c>
      <c r="FP426" s="24" t="s">
        <v>444</v>
      </c>
      <c r="FQ426" s="24" t="s">
        <v>444</v>
      </c>
      <c r="FR426" t="s">
        <v>444</v>
      </c>
      <c r="FS426" t="s">
        <v>444</v>
      </c>
      <c r="FT426" s="24" t="s">
        <v>444</v>
      </c>
      <c r="FU426" s="24" t="s">
        <v>444</v>
      </c>
      <c r="FV426" t="s">
        <v>444</v>
      </c>
      <c r="FW426" t="s">
        <v>444</v>
      </c>
      <c r="FX426" s="24" t="s">
        <v>444</v>
      </c>
      <c r="FY426" s="24" t="s">
        <v>444</v>
      </c>
      <c r="FZ426" t="s">
        <v>444</v>
      </c>
      <c r="GA426" t="s">
        <v>444</v>
      </c>
      <c r="GB426" s="24" t="s">
        <v>444</v>
      </c>
      <c r="GC426" s="24" t="s">
        <v>444</v>
      </c>
      <c r="GD426" t="s">
        <v>444</v>
      </c>
      <c r="GE426" t="s">
        <v>444</v>
      </c>
      <c r="GF426" s="24" t="s">
        <v>444</v>
      </c>
      <c r="GG426" s="24" t="s">
        <v>444</v>
      </c>
      <c r="GH426" t="s">
        <v>15</v>
      </c>
      <c r="GI426" s="24" t="s">
        <v>484</v>
      </c>
      <c r="GJ426" s="24" t="s">
        <v>484</v>
      </c>
      <c r="GK426" t="s">
        <v>485</v>
      </c>
      <c r="GL426" t="s">
        <v>485</v>
      </c>
      <c r="GM426" s="24" t="s">
        <v>444</v>
      </c>
      <c r="GN426" s="24" t="s">
        <v>444</v>
      </c>
      <c r="GO426" t="s">
        <v>444</v>
      </c>
      <c r="GP426" t="s">
        <v>444</v>
      </c>
      <c r="GQ426" s="24" t="s">
        <v>444</v>
      </c>
      <c r="GR426" s="24" t="s">
        <v>444</v>
      </c>
      <c r="GS426" t="s">
        <v>444</v>
      </c>
      <c r="GT426" t="s">
        <v>444</v>
      </c>
      <c r="GU426" s="24" t="s">
        <v>444</v>
      </c>
      <c r="GV426" s="24" t="s">
        <v>444</v>
      </c>
      <c r="GW426" t="s">
        <v>444</v>
      </c>
      <c r="GX426" t="s">
        <v>444</v>
      </c>
      <c r="GY426" s="24" t="s">
        <v>444</v>
      </c>
      <c r="GZ426" s="24" t="s">
        <v>444</v>
      </c>
      <c r="HA426" t="s">
        <v>444</v>
      </c>
      <c r="HB426" t="s">
        <v>444</v>
      </c>
      <c r="HC426" s="24" t="s">
        <v>444</v>
      </c>
      <c r="HD426" s="24" t="s">
        <v>444</v>
      </c>
      <c r="HE426" t="s">
        <v>444</v>
      </c>
      <c r="HF426" t="s">
        <v>444</v>
      </c>
      <c r="HG426" s="24" t="s">
        <v>444</v>
      </c>
      <c r="HH426" s="24" t="s">
        <v>444</v>
      </c>
      <c r="HI426" t="s">
        <v>444</v>
      </c>
      <c r="HJ426" t="s">
        <v>444</v>
      </c>
      <c r="HK426" s="24" t="s">
        <v>444</v>
      </c>
      <c r="HL426" s="24" t="s">
        <v>444</v>
      </c>
      <c r="HM426" t="s">
        <v>444</v>
      </c>
      <c r="HN426" t="s">
        <v>444</v>
      </c>
      <c r="HO426" s="24" t="s">
        <v>444</v>
      </c>
      <c r="HP426" s="24" t="s">
        <v>444</v>
      </c>
      <c r="HQ426" t="s">
        <v>444</v>
      </c>
      <c r="HR426" t="s">
        <v>444</v>
      </c>
      <c r="HS426" s="24" t="s">
        <v>444</v>
      </c>
      <c r="HT426" s="24" t="s">
        <v>444</v>
      </c>
      <c r="HU426" t="s">
        <v>444</v>
      </c>
      <c r="HV426" t="s">
        <v>444</v>
      </c>
      <c r="HW426" s="24" t="s">
        <v>444</v>
      </c>
      <c r="HX426" s="24" t="s">
        <v>444</v>
      </c>
      <c r="HY426" t="s">
        <v>444</v>
      </c>
      <c r="HZ426" t="s">
        <v>444</v>
      </c>
      <c r="IA426" t="s">
        <v>3019</v>
      </c>
      <c r="IB426" t="s">
        <v>2736</v>
      </c>
      <c r="IC426" t="s">
        <v>3075</v>
      </c>
      <c r="ID426" s="33" t="b" cm="1">
        <f t="array" ref="ID426">_xlfn.IFNA(MATCH($A$2,_xlfn.NUMBERVALUE(Table_Query_from_MF_DSNP62[[#This Row],[CL_GLACCT_DR1]:[CL_GLACCT_CR4]]),0),0)&gt;=1</f>
        <v>1</v>
      </c>
      <c r="IE426" s="33" t="b">
        <f>OR(Table_Query_from_MF_DSNP62[[#This Row],[Pair1]:[Pair25]])</f>
        <v>1</v>
      </c>
      <c r="IF426" s="33">
        <f>_xlfn.IFNA(MATCH(TRUE,Table_Query_from_MF_DSNP62[[#This Row],[Pair1]:[Pair25]],0),"none")</f>
        <v>1</v>
      </c>
      <c r="IG426" s="33" t="b">
        <f>AND($A$2&gt;=_xlfn.NUMBERVALUE(Table_Query_from_MF_DSNP62[[#This Row],[CL_GL_ACCT_FR1]]),$A$2&lt;=_xlfn.NUMBERVALUE(Table_Query_from_MF_DSNP62[[#This Row],[CL_GL_ACCT_TO1]]))</f>
        <v>1</v>
      </c>
      <c r="IH426" s="33" t="b">
        <f>AND($A$2&gt;=_xlfn.NUMBERVALUE(Table_Query_from_MF_DSNP62[[#This Row],[CL_GL_ACCT_FR2]]),$A$2&lt;=_xlfn.NUMBERVALUE(Table_Query_from_MF_DSNP62[[#This Row],[CL_GL_ACCT_TO2]]))</f>
        <v>1</v>
      </c>
      <c r="II426" s="33" t="b">
        <f>AND($A$2&gt;=_xlfn.NUMBERVALUE(Table_Query_from_MF_DSNP62[[#This Row],[CL_GL_ACCT_FR3]]),$A$2&lt;=_xlfn.NUMBERVALUE(Table_Query_from_MF_DSNP62[[#This Row],[CL_GL_ACCT_TO3]]))</f>
        <v>1</v>
      </c>
      <c r="IJ426" s="33" t="b">
        <f>AND($A$2&gt;=_xlfn.NUMBERVALUE(Table_Query_from_MF_DSNP62[[#This Row],[CL_GL_ACCT_FR4]]),$A$2&lt;=_xlfn.NUMBERVALUE(Table_Query_from_MF_DSNP62[[#This Row],[CL_GL_ACCT_TO4]]))</f>
        <v>1</v>
      </c>
      <c r="IK426" s="33" t="b">
        <f>AND($A$2&gt;=_xlfn.NUMBERVALUE(Table_Query_from_MF_DSNP62[[#This Row],[CL_GL_ACCT_FR5]]),$A$2&lt;=_xlfn.NUMBERVALUE(Table_Query_from_MF_DSNP62[[#This Row],[CL_GL_ACCT_TO5]]))</f>
        <v>1</v>
      </c>
      <c r="IL426" s="33" t="b">
        <f>AND($A$2&gt;=_xlfn.NUMBERVALUE(Table_Query_from_MF_DSNP62[[#This Row],[CL_GL_ACCT_FR6]]),$A$2&lt;=_xlfn.NUMBERVALUE(Table_Query_from_MF_DSNP62[[#This Row],[CL_GL_ACCT_TO6]]))</f>
        <v>1</v>
      </c>
      <c r="IM426" s="33" t="b">
        <f>AND($A$2&gt;=_xlfn.NUMBERVALUE(Table_Query_from_MF_DSNP62[[#This Row],[CL_GL_ACCT_FR7]]),$A$2&lt;=_xlfn.NUMBERVALUE(Table_Query_from_MF_DSNP62[[#This Row],[CL_GL_ACCT_TO7]]))</f>
        <v>1</v>
      </c>
      <c r="IN426" s="33" t="b">
        <f>AND($A$2&gt;=_xlfn.NUMBERVALUE(Table_Query_from_MF_DSNP62[[#This Row],[CL_GL_ACCT_FR8]]),$A$2&lt;=_xlfn.NUMBERVALUE(Table_Query_from_MF_DSNP62[[#This Row],[CL_GL_ACCT_TO8]]))</f>
        <v>1</v>
      </c>
      <c r="IO426" s="33" t="b">
        <f>AND($A$2&gt;=_xlfn.NUMBERVALUE(Table_Query_from_MF_DSNP62[[#This Row],[CL_GL_ACCT_FR9]]),$A$2&lt;=_xlfn.NUMBERVALUE(Table_Query_from_MF_DSNP62[[#This Row],[CL_GL_ACCT_TO9]]))</f>
        <v>1</v>
      </c>
      <c r="IP426" s="33" t="b">
        <f>AND($A$2&gt;=_xlfn.NUMBERVALUE(Table_Query_from_MF_DSNP62[[#This Row],[CL_GL_ACCT_FR10]]),$A$2&lt;=_xlfn.NUMBERVALUE(Table_Query_from_MF_DSNP62[[#This Row],[CL_GL_ACCT_TO10]]))</f>
        <v>1</v>
      </c>
      <c r="IQ426" s="33" t="b">
        <f>AND($A$2&gt;=_xlfn.NUMBERVALUE(Table_Query_from_MF_DSNP62[[#This Row],[CL_GL_ACCT_FR11]]),$A$2&lt;=_xlfn.NUMBERVALUE(Table_Query_from_MF_DSNP62[[#This Row],[CL_GL_ACCT_TO11]]))</f>
        <v>1</v>
      </c>
      <c r="IR426" s="33" t="b">
        <f>AND($A$2&gt;=_xlfn.NUMBERVALUE(Table_Query_from_MF_DSNP62[[#This Row],[CL_GL_ACCT_FR12]]),$A$2&lt;=_xlfn.NUMBERVALUE(Table_Query_from_MF_DSNP62[[#This Row],[CL_GL_ACCT_TO12]]))</f>
        <v>1</v>
      </c>
      <c r="IS426" s="33" t="b">
        <f>AND($A$2&gt;=_xlfn.NUMBERVALUE(Table_Query_from_MF_DSNP62[[#This Row],[CL_GL_ACCT_FR13]]),$A$2&lt;=_xlfn.NUMBERVALUE(Table_Query_from_MF_DSNP62[[#This Row],[CL_GL_ACCT_TO13]]))</f>
        <v>1</v>
      </c>
      <c r="IT426" s="33" t="b">
        <f>AND($A$2&gt;=_xlfn.NUMBERVALUE(Table_Query_from_MF_DSNP62[[#This Row],[CL_GL_ACCT_FR14]]),$A$2&lt;=_xlfn.NUMBERVALUE(Table_Query_from_MF_DSNP62[[#This Row],[CL_GL_ACCT_TO14]]))</f>
        <v>1</v>
      </c>
      <c r="IU426" s="33" t="b">
        <f>AND($A$2&gt;=_xlfn.NUMBERVALUE(Table_Query_from_MF_DSNP62[[#This Row],[CL_GL_ACCT_FR15]]),$A$2&lt;=_xlfn.NUMBERVALUE(Table_Query_from_MF_DSNP62[[#This Row],[CL_GL_ACCT_TO15]]))</f>
        <v>1</v>
      </c>
      <c r="IV426" s="33" t="b">
        <f>AND($A$2&gt;=_xlfn.NUMBERVALUE(Table_Query_from_MF_DSNP62[[#This Row],[CL_GL_ACCT_FR16]]),$A$2&lt;=_xlfn.NUMBERVALUE(Table_Query_from_MF_DSNP62[[#This Row],[CL_GL_ACCT_TO16]]))</f>
        <v>1</v>
      </c>
      <c r="IW426" s="33" t="b">
        <f>AND($A$2&gt;=_xlfn.NUMBERVALUE(Table_Query_from_MF_DSNP62[[#This Row],[CL_GL_ACCT_FR17]]),$A$2&lt;=_xlfn.NUMBERVALUE(Table_Query_from_MF_DSNP62[[#This Row],[CL_GL_ACCT_TO17]]))</f>
        <v>1</v>
      </c>
      <c r="IX426" s="33" t="b">
        <f>AND($A$2&gt;=_xlfn.NUMBERVALUE(Table_Query_from_MF_DSNP62[[#This Row],[CL_GL_ACCT_FR18]]),$A$2&lt;=_xlfn.NUMBERVALUE(Table_Query_from_MF_DSNP62[[#This Row],[CL_GL_ACCT_TO18]]))</f>
        <v>1</v>
      </c>
      <c r="IY426" s="33" t="b">
        <f>AND($A$2&gt;=_xlfn.NUMBERVALUE(Table_Query_from_MF_DSNP62[[#This Row],[CL_GL_ACCT_FR19]]),$A$2&lt;=_xlfn.NUMBERVALUE(Table_Query_from_MF_DSNP62[[#This Row],[CL_GL_ACCT_TO19]]))</f>
        <v>1</v>
      </c>
      <c r="IZ426" s="33" t="b">
        <f>AND($A$2&gt;=_xlfn.NUMBERVALUE(Table_Query_from_MF_DSNP62[[#This Row],[CL_GL_ACCT_FR20]]),$A$2&lt;=_xlfn.NUMBERVALUE(Table_Query_from_MF_DSNP62[[#This Row],[CL_GL_ACCT_TO20]]))</f>
        <v>1</v>
      </c>
      <c r="JA426" s="33" t="b">
        <f>AND($A$2&gt;=_xlfn.NUMBERVALUE(Table_Query_from_MF_DSNP62[[#This Row],[CL_GL_ACCT_FR21]]),$A$2&lt;=_xlfn.NUMBERVALUE(Table_Query_from_MF_DSNP62[[#This Row],[CL_GL_ACCT_TO21]]))</f>
        <v>1</v>
      </c>
      <c r="JB426" s="33" t="b">
        <f>AND($A$2&gt;=_xlfn.NUMBERVALUE(Table_Query_from_MF_DSNP62[[#This Row],[CL_GL_ACCT_FR22]]),$A$2&lt;=_xlfn.NUMBERVALUE(Table_Query_from_MF_DSNP62[[#This Row],[CL_GL_ACCT_TO22]]))</f>
        <v>1</v>
      </c>
      <c r="JC426" s="33" t="b">
        <f>AND($A$2&gt;=_xlfn.NUMBERVALUE(Table_Query_from_MF_DSNP62[[#This Row],[CL_GL_ACCT_FR23]]),$A$2&lt;=_xlfn.NUMBERVALUE(Table_Query_from_MF_DSNP62[[#This Row],[CL_GL_ACCT_TO23]]))</f>
        <v>1</v>
      </c>
      <c r="JD426" s="33" t="b">
        <f>AND($A$2&gt;=_xlfn.NUMBERVALUE(Table_Query_from_MF_DSNP62[[#This Row],[CL_GL_ACCT_FR24]]),$A$2&lt;=_xlfn.NUMBERVALUE(Table_Query_from_MF_DSNP62[[#This Row],[CL_GL_ACCT_TO24]]))</f>
        <v>1</v>
      </c>
      <c r="JE426" s="33" t="b">
        <f>AND($A$2&gt;=_xlfn.NUMBERVALUE(Table_Query_from_MF_DSNP62[[#This Row],[CL_GL_ACCT_FR25]]),$A$2&lt;=_xlfn.NUMBERVALUE(Table_Query_from_MF_DSNP62[[#This Row],[CL_GL_ACCT_TO25]]))</f>
        <v>1</v>
      </c>
      <c r="JF426" s="33" t="b">
        <f>OR(Table_Query_from_MF_DSNP62[[#This Row],[PairA]:[PairO]])</f>
        <v>1</v>
      </c>
      <c r="JG426" s="33">
        <f>_xlfn.IFNA(MATCH(TRUE,Table_Query_from_MF_DSNP62[[#This Row],[PairA]:[PairO]],0),"none")</f>
        <v>3</v>
      </c>
      <c r="JH426" s="33" t="b">
        <f>AND($B$2&gt;=_xlfn.NUMBERVALUE(Table_Query_from_MF_DSNP62[[#This Row],[CL_CMP_OBJ_FR1]]),$B$2&lt;=_xlfn.NUMBERVALUE(Table_Query_from_MF_DSNP62[[#This Row],[CL_CMP_OBJ_TO1]]))</f>
        <v>0</v>
      </c>
      <c r="JI426" s="33" t="b">
        <f>AND($B$2&gt;=_xlfn.NUMBERVALUE(Table_Query_from_MF_DSNP62[[#This Row],[CL_CMP_OBJ_FR2]]),$B$2&lt;=_xlfn.NUMBERVALUE(Table_Query_from_MF_DSNP62[[#This Row],[CL_CMP_OBJ_TO2]]))</f>
        <v>0</v>
      </c>
      <c r="JJ426" s="33" t="b">
        <f>AND($B$2&gt;=_xlfn.NUMBERVALUE(Table_Query_from_MF_DSNP62[[#This Row],[CL_CMP_OBJ_FR3]]),$B$2&lt;=_xlfn.NUMBERVALUE(Table_Query_from_MF_DSNP62[[#This Row],[CL_CMP_OBJ_TO3]]))</f>
        <v>1</v>
      </c>
      <c r="JK426" s="33" t="b">
        <f>AND($B$2&gt;=_xlfn.NUMBERVALUE(Table_Query_from_MF_DSNP62[[#This Row],[CL_CMP_OBJ_FR4]]),$B$2&lt;=_xlfn.NUMBERVALUE(Table_Query_from_MF_DSNP62[[#This Row],[CL_CMP_OBJ_TO4]]))</f>
        <v>1</v>
      </c>
      <c r="JL426" s="33" t="b">
        <f>AND($B$2&gt;=_xlfn.NUMBERVALUE(Table_Query_from_MF_DSNP62[[#This Row],[CL_CMP_OBJ_FR5]]),$B$2&lt;=_xlfn.NUMBERVALUE(Table_Query_from_MF_DSNP62[[#This Row],[CL_CMP_OBJ_TO5]]))</f>
        <v>1</v>
      </c>
      <c r="JM426" s="33" t="b">
        <f>AND($B$2&gt;=_xlfn.NUMBERVALUE(Table_Query_from_MF_DSNP62[[#This Row],[CL_CMP_OBJ_FR6]]),$B$2&lt;=_xlfn.NUMBERVALUE(Table_Query_from_MF_DSNP62[[#This Row],[CL_CMP_OBJ_TO6]]))</f>
        <v>1</v>
      </c>
      <c r="JN426" s="33" t="b">
        <f>AND($B$2&gt;=_xlfn.NUMBERVALUE(Table_Query_from_MF_DSNP62[[#This Row],[CL_CMP_OBJ_FR7]]),$B$2&lt;=_xlfn.NUMBERVALUE(Table_Query_from_MF_DSNP62[[#This Row],[CL_CMP_OBJ_TO7]]))</f>
        <v>1</v>
      </c>
      <c r="JO426" s="33" t="b">
        <f>AND($B$2&gt;=_xlfn.NUMBERVALUE(Table_Query_from_MF_DSNP62[[#This Row],[CL_CMP_OBJ_FR8]]),$B$2&lt;=_xlfn.NUMBERVALUE(Table_Query_from_MF_DSNP62[[#This Row],[CL_CMP_OBJ_TO8]]))</f>
        <v>1</v>
      </c>
      <c r="JP426" s="33" t="b">
        <f>AND($B$2&gt;=_xlfn.NUMBERVALUE(Table_Query_from_MF_DSNP62[[#This Row],[CL_CMP_OBJ_FR9]]),$B$2&lt;=_xlfn.NUMBERVALUE(Table_Query_from_MF_DSNP62[[#This Row],[CL_CMP_OBJ_TO9]]))</f>
        <v>1</v>
      </c>
      <c r="JQ426" s="33" t="b">
        <f>AND($B$2&gt;=_xlfn.NUMBERVALUE(Table_Query_from_MF_DSNP62[[#This Row],[CL_CMP_OBJ_FR10]]),$B$2&lt;=_xlfn.NUMBERVALUE(Table_Query_from_MF_DSNP62[[#This Row],[CL_CMP_OBJ_TO10]]))</f>
        <v>1</v>
      </c>
      <c r="JR426" s="33" t="b">
        <f>AND($B$2&gt;=_xlfn.NUMBERVALUE(Table_Query_from_MF_DSNP62[[#This Row],[CL_CMP_OBJ_FR11]]),$B$2&lt;=_xlfn.NUMBERVALUE(Table_Query_from_MF_DSNP62[[#This Row],[CL_CMP_OBJ_TO11]]))</f>
        <v>1</v>
      </c>
      <c r="JS426" s="33" t="b">
        <f>AND($B$2&gt;=_xlfn.NUMBERVALUE(Table_Query_from_MF_DSNP62[[#This Row],[CL_CMP_OBJ_FR12]]),$B$2&lt;=_xlfn.NUMBERVALUE(Table_Query_from_MF_DSNP62[[#This Row],[CL_CMP_OBJ_TO12]]))</f>
        <v>1</v>
      </c>
      <c r="JT426" s="33" t="b">
        <f>AND($B$2&gt;=_xlfn.NUMBERVALUE(Table_Query_from_MF_DSNP62[[#This Row],[CL_CMP_OBJ_FR13]]),$B$2&lt;=_xlfn.NUMBERVALUE(Table_Query_from_MF_DSNP62[[#This Row],[CL_CMP_OBJ_TO13]]))</f>
        <v>1</v>
      </c>
      <c r="JU426" s="33" t="b">
        <f>AND($B$2&gt;=_xlfn.NUMBERVALUE(Table_Query_from_MF_DSNP62[[#This Row],[CL_CMP_OBJ_FR14]]),$B$2&lt;=_xlfn.NUMBERVALUE(Table_Query_from_MF_DSNP62[[#This Row],[CL_CMP_OBJ_TO14]]))</f>
        <v>1</v>
      </c>
      <c r="JV426" s="33" t="b">
        <f>AND($B$2&gt;=_xlfn.NUMBERVALUE(Table_Query_from_MF_DSNP62[[#This Row],[CL_CMP_OBJ_FR15]]),$B$2&lt;=_xlfn.NUMBERVALUE(Table_Query_from_MF_DSNP62[[#This Row],[CL_CMP_OBJ_TO15]]))</f>
        <v>1</v>
      </c>
    </row>
    <row r="427" spans="1:282" x14ac:dyDescent="0.25">
      <c r="A427" t="b">
        <f>OR(,Table_Query_from_MF_DSNP62[[#This Row],[Desired GL included as "hard-coded" GL?]],Table_Query_from_MF_DSNP62[[#This Row],[Desired GL included as "Open GL"?]])</f>
        <v>1</v>
      </c>
      <c r="B427" t="b">
        <f>Table_Query_from_MF_DSNP62[[#This Row],[Desired CObj included as "Open CObj"?]]</f>
        <v>1</v>
      </c>
      <c r="C427" t="s">
        <v>2057</v>
      </c>
      <c r="D427" t="s">
        <v>2058</v>
      </c>
      <c r="E427" t="s">
        <v>8</v>
      </c>
      <c r="F427" s="24" t="s">
        <v>417</v>
      </c>
      <c r="G427" t="s">
        <v>444</v>
      </c>
      <c r="H427" s="24" t="s">
        <v>18</v>
      </c>
      <c r="I427" t="s">
        <v>411</v>
      </c>
      <c r="J427" s="24" t="s">
        <v>444</v>
      </c>
      <c r="K427" t="s">
        <v>444</v>
      </c>
      <c r="L427" s="24" t="s">
        <v>444</v>
      </c>
      <c r="M427" t="s">
        <v>444</v>
      </c>
      <c r="N427" t="s">
        <v>444</v>
      </c>
      <c r="O427" t="s">
        <v>444</v>
      </c>
      <c r="P427" t="s">
        <v>444</v>
      </c>
      <c r="Q427" t="s">
        <v>15</v>
      </c>
      <c r="R427" t="s">
        <v>444</v>
      </c>
      <c r="S427" t="s">
        <v>442</v>
      </c>
      <c r="T427" t="s">
        <v>447</v>
      </c>
      <c r="U427" t="s">
        <v>444</v>
      </c>
      <c r="V427" t="s">
        <v>444</v>
      </c>
      <c r="W427" t="s">
        <v>447</v>
      </c>
      <c r="X427" t="s">
        <v>444</v>
      </c>
      <c r="Y427" t="s">
        <v>444</v>
      </c>
      <c r="Z427" t="s">
        <v>442</v>
      </c>
      <c r="AA427" t="s">
        <v>442</v>
      </c>
      <c r="AB427" t="s">
        <v>444</v>
      </c>
      <c r="AC427" t="s">
        <v>444</v>
      </c>
      <c r="AD427" t="s">
        <v>444</v>
      </c>
      <c r="AE427" t="s">
        <v>444</v>
      </c>
      <c r="AF427" t="s">
        <v>444</v>
      </c>
      <c r="AG427" t="s">
        <v>442</v>
      </c>
      <c r="AH427" t="s">
        <v>447</v>
      </c>
      <c r="AI427" t="s">
        <v>447</v>
      </c>
      <c r="AJ427" t="s">
        <v>15</v>
      </c>
      <c r="AK427" t="s">
        <v>444</v>
      </c>
      <c r="AL427" t="s">
        <v>444</v>
      </c>
      <c r="AM427" t="s">
        <v>444</v>
      </c>
      <c r="AN427" t="s">
        <v>444</v>
      </c>
      <c r="AO427" t="s">
        <v>444</v>
      </c>
      <c r="AP427" t="s">
        <v>442</v>
      </c>
      <c r="AQ427" t="s">
        <v>282</v>
      </c>
      <c r="AR427" t="s">
        <v>528</v>
      </c>
      <c r="AS427" t="s">
        <v>162</v>
      </c>
      <c r="AT427" t="s">
        <v>444</v>
      </c>
      <c r="AU427" t="s">
        <v>444</v>
      </c>
      <c r="AV427" t="s">
        <v>442</v>
      </c>
      <c r="AW427" t="s">
        <v>444</v>
      </c>
      <c r="AX427" t="s">
        <v>444</v>
      </c>
      <c r="AY427" t="s">
        <v>444</v>
      </c>
      <c r="AZ427" t="s">
        <v>444</v>
      </c>
      <c r="BA427" t="s">
        <v>444</v>
      </c>
      <c r="BB427" t="s">
        <v>444</v>
      </c>
      <c r="BC427" t="s">
        <v>444</v>
      </c>
      <c r="BD427" t="s">
        <v>1359</v>
      </c>
      <c r="BE427" t="s">
        <v>444</v>
      </c>
      <c r="BF427" t="s">
        <v>1360</v>
      </c>
      <c r="BG427" t="s">
        <v>444</v>
      </c>
      <c r="BH427" t="s">
        <v>444</v>
      </c>
      <c r="BI427" t="s">
        <v>444</v>
      </c>
      <c r="BJ427" t="s">
        <v>444</v>
      </c>
      <c r="BK427" t="s">
        <v>444</v>
      </c>
      <c r="BL427" t="s">
        <v>444</v>
      </c>
      <c r="BM427" t="s">
        <v>444</v>
      </c>
      <c r="BN427" t="s">
        <v>444</v>
      </c>
      <c r="BO427" t="s">
        <v>444</v>
      </c>
      <c r="BP427" t="s">
        <v>444</v>
      </c>
      <c r="BQ427" t="s">
        <v>1360</v>
      </c>
      <c r="BR427" t="s">
        <v>143</v>
      </c>
      <c r="BS427" t="s">
        <v>444</v>
      </c>
      <c r="BT427" t="s">
        <v>444</v>
      </c>
      <c r="BU427" t="s">
        <v>444</v>
      </c>
      <c r="BV427" t="s">
        <v>444</v>
      </c>
      <c r="BW427" t="s">
        <v>1360</v>
      </c>
      <c r="BX427" t="s">
        <v>143</v>
      </c>
      <c r="BY427" t="s">
        <v>444</v>
      </c>
      <c r="BZ427" t="s">
        <v>444</v>
      </c>
      <c r="CA427" t="s">
        <v>444</v>
      </c>
      <c r="CB427" t="s">
        <v>444</v>
      </c>
      <c r="CC427" t="s">
        <v>444</v>
      </c>
      <c r="CD427" t="s">
        <v>444</v>
      </c>
      <c r="CE427" t="s">
        <v>444</v>
      </c>
      <c r="CF427" t="s">
        <v>444</v>
      </c>
      <c r="CG427" t="s">
        <v>444</v>
      </c>
      <c r="CH427" t="s">
        <v>444</v>
      </c>
      <c r="CI427" t="s">
        <v>1360</v>
      </c>
      <c r="CJ427" t="s">
        <v>143</v>
      </c>
      <c r="CK427" t="s">
        <v>444</v>
      </c>
      <c r="CL427" t="s">
        <v>444</v>
      </c>
      <c r="CM427" t="s">
        <v>444</v>
      </c>
      <c r="CN427" t="s">
        <v>444</v>
      </c>
      <c r="CO427" t="s">
        <v>1360</v>
      </c>
      <c r="CP427" t="s">
        <v>143</v>
      </c>
      <c r="CQ427" t="s">
        <v>444</v>
      </c>
      <c r="CR427" t="s">
        <v>444</v>
      </c>
      <c r="CS427" t="s">
        <v>444</v>
      </c>
      <c r="CT427" t="s">
        <v>444</v>
      </c>
      <c r="CU427" t="s">
        <v>282</v>
      </c>
      <c r="CV427" t="s">
        <v>2846</v>
      </c>
      <c r="CW427" t="s">
        <v>2736</v>
      </c>
      <c r="CX427" t="s">
        <v>2889</v>
      </c>
      <c r="CY427" t="s">
        <v>1472</v>
      </c>
      <c r="CZ427" t="s">
        <v>1473</v>
      </c>
      <c r="DA427" t="s">
        <v>444</v>
      </c>
      <c r="DB427" t="s">
        <v>444</v>
      </c>
      <c r="DC427" t="s">
        <v>444</v>
      </c>
      <c r="DD427" t="s">
        <v>444</v>
      </c>
      <c r="DE427" t="s">
        <v>444</v>
      </c>
      <c r="DF427" t="s">
        <v>444</v>
      </c>
      <c r="DG427" t="s">
        <v>444</v>
      </c>
      <c r="DH427" t="s">
        <v>444</v>
      </c>
      <c r="DI427" t="s">
        <v>282</v>
      </c>
      <c r="DJ427" t="s">
        <v>1440</v>
      </c>
      <c r="DK427" t="s">
        <v>1451</v>
      </c>
      <c r="DL427" t="s">
        <v>444</v>
      </c>
      <c r="DM427" t="s">
        <v>444</v>
      </c>
      <c r="DN427" t="s">
        <v>444</v>
      </c>
      <c r="DO427" t="s">
        <v>444</v>
      </c>
      <c r="DP427" t="s">
        <v>444</v>
      </c>
      <c r="DQ427" t="s">
        <v>444</v>
      </c>
      <c r="DR427" t="s">
        <v>444</v>
      </c>
      <c r="DS427" t="s">
        <v>15</v>
      </c>
      <c r="DT427" s="24" t="s">
        <v>37</v>
      </c>
      <c r="DU427" s="24" t="s">
        <v>37</v>
      </c>
      <c r="DV427" t="s">
        <v>117</v>
      </c>
      <c r="DW427" t="s">
        <v>117</v>
      </c>
      <c r="DX427" s="24" t="s">
        <v>120</v>
      </c>
      <c r="DY427" s="24" t="s">
        <v>124</v>
      </c>
      <c r="DZ427" t="s">
        <v>126</v>
      </c>
      <c r="EA427" t="s">
        <v>126</v>
      </c>
      <c r="EB427" s="24" t="s">
        <v>3444</v>
      </c>
      <c r="EC427" s="24" t="s">
        <v>3444</v>
      </c>
      <c r="ED427" t="s">
        <v>201</v>
      </c>
      <c r="EE427" t="s">
        <v>201</v>
      </c>
      <c r="EF427" s="24" t="s">
        <v>228</v>
      </c>
      <c r="EG427" s="24" t="s">
        <v>228</v>
      </c>
      <c r="EH427" t="s">
        <v>234</v>
      </c>
      <c r="EI427" t="s">
        <v>234</v>
      </c>
      <c r="EJ427" s="24" t="s">
        <v>444</v>
      </c>
      <c r="EK427" s="24" t="s">
        <v>444</v>
      </c>
      <c r="EL427" t="s">
        <v>444</v>
      </c>
      <c r="EM427" t="s">
        <v>444</v>
      </c>
      <c r="EN427" s="24" t="s">
        <v>444</v>
      </c>
      <c r="EO427" s="24" t="s">
        <v>444</v>
      </c>
      <c r="EP427" t="s">
        <v>236</v>
      </c>
      <c r="EQ427" t="s">
        <v>237</v>
      </c>
      <c r="ER427" s="24" t="s">
        <v>238</v>
      </c>
      <c r="ES427" s="24" t="s">
        <v>239</v>
      </c>
      <c r="ET427" t="s">
        <v>3447</v>
      </c>
      <c r="EU427" t="s">
        <v>2059</v>
      </c>
      <c r="EV427" s="24" t="s">
        <v>2060</v>
      </c>
      <c r="EW427" s="24" t="s">
        <v>248</v>
      </c>
      <c r="EX427" t="s">
        <v>444</v>
      </c>
      <c r="EY427" t="s">
        <v>444</v>
      </c>
      <c r="EZ427" s="24" t="s">
        <v>444</v>
      </c>
      <c r="FA427" s="24" t="s">
        <v>444</v>
      </c>
      <c r="FB427" t="s">
        <v>444</v>
      </c>
      <c r="FC427" t="s">
        <v>444</v>
      </c>
      <c r="FD427" s="24" t="s">
        <v>444</v>
      </c>
      <c r="FE427" s="24" t="s">
        <v>444</v>
      </c>
      <c r="FF427" t="s">
        <v>444</v>
      </c>
      <c r="FG427" t="s">
        <v>444</v>
      </c>
      <c r="FH427" s="24" t="s">
        <v>444</v>
      </c>
      <c r="FI427" s="24" t="s">
        <v>444</v>
      </c>
      <c r="FJ427" t="s">
        <v>444</v>
      </c>
      <c r="FK427" t="s">
        <v>444</v>
      </c>
      <c r="FL427" s="24" t="s">
        <v>444</v>
      </c>
      <c r="FM427" s="24" t="s">
        <v>444</v>
      </c>
      <c r="FN427" t="s">
        <v>444</v>
      </c>
      <c r="FO427" t="s">
        <v>444</v>
      </c>
      <c r="FP427" s="24" t="s">
        <v>444</v>
      </c>
      <c r="FQ427" s="24" t="s">
        <v>444</v>
      </c>
      <c r="FR427" t="s">
        <v>444</v>
      </c>
      <c r="FS427" t="s">
        <v>444</v>
      </c>
      <c r="FT427" s="24" t="s">
        <v>444</v>
      </c>
      <c r="FU427" s="24" t="s">
        <v>444</v>
      </c>
      <c r="FV427" t="s">
        <v>444</v>
      </c>
      <c r="FW427" t="s">
        <v>444</v>
      </c>
      <c r="FX427" s="24" t="s">
        <v>444</v>
      </c>
      <c r="FY427" s="24" t="s">
        <v>444</v>
      </c>
      <c r="FZ427" t="s">
        <v>444</v>
      </c>
      <c r="GA427" t="s">
        <v>444</v>
      </c>
      <c r="GB427" s="24" t="s">
        <v>444</v>
      </c>
      <c r="GC427" s="24" t="s">
        <v>444</v>
      </c>
      <c r="GD427" t="s">
        <v>444</v>
      </c>
      <c r="GE427" t="s">
        <v>444</v>
      </c>
      <c r="GF427" s="24" t="s">
        <v>444</v>
      </c>
      <c r="GG427" s="24" t="s">
        <v>444</v>
      </c>
      <c r="GH427" t="s">
        <v>15</v>
      </c>
      <c r="GI427" s="24" t="s">
        <v>446</v>
      </c>
      <c r="GJ427" s="24" t="s">
        <v>1399</v>
      </c>
      <c r="GK427" t="s">
        <v>444</v>
      </c>
      <c r="GL427" t="s">
        <v>444</v>
      </c>
      <c r="GM427" s="24" t="s">
        <v>444</v>
      </c>
      <c r="GN427" s="24" t="s">
        <v>444</v>
      </c>
      <c r="GO427" t="s">
        <v>444</v>
      </c>
      <c r="GP427" t="s">
        <v>444</v>
      </c>
      <c r="GQ427" s="24" t="s">
        <v>444</v>
      </c>
      <c r="GR427" s="24" t="s">
        <v>444</v>
      </c>
      <c r="GS427" t="s">
        <v>444</v>
      </c>
      <c r="GT427" t="s">
        <v>444</v>
      </c>
      <c r="GU427" s="24" t="s">
        <v>444</v>
      </c>
      <c r="GV427" s="24" t="s">
        <v>444</v>
      </c>
      <c r="GW427" t="s">
        <v>444</v>
      </c>
      <c r="GX427" t="s">
        <v>444</v>
      </c>
      <c r="GY427" s="24" t="s">
        <v>444</v>
      </c>
      <c r="GZ427" s="24" t="s">
        <v>444</v>
      </c>
      <c r="HA427" t="s">
        <v>444</v>
      </c>
      <c r="HB427" t="s">
        <v>444</v>
      </c>
      <c r="HC427" s="24" t="s">
        <v>444</v>
      </c>
      <c r="HD427" s="24" t="s">
        <v>444</v>
      </c>
      <c r="HE427" t="s">
        <v>444</v>
      </c>
      <c r="HF427" t="s">
        <v>444</v>
      </c>
      <c r="HG427" s="24" t="s">
        <v>444</v>
      </c>
      <c r="HH427" s="24" t="s">
        <v>444</v>
      </c>
      <c r="HI427" t="s">
        <v>444</v>
      </c>
      <c r="HJ427" t="s">
        <v>444</v>
      </c>
      <c r="HK427" s="24" t="s">
        <v>444</v>
      </c>
      <c r="HL427" s="24" t="s">
        <v>444</v>
      </c>
      <c r="HM427" t="s">
        <v>444</v>
      </c>
      <c r="HN427" t="s">
        <v>444</v>
      </c>
      <c r="HO427" s="24" t="s">
        <v>444</v>
      </c>
      <c r="HP427" s="24" t="s">
        <v>444</v>
      </c>
      <c r="HQ427" t="s">
        <v>444</v>
      </c>
      <c r="HR427" t="s">
        <v>444</v>
      </c>
      <c r="HS427" s="24" t="s">
        <v>444</v>
      </c>
      <c r="HT427" s="24" t="s">
        <v>444</v>
      </c>
      <c r="HU427" t="s">
        <v>444</v>
      </c>
      <c r="HV427" t="s">
        <v>444</v>
      </c>
      <c r="HW427" s="24" t="s">
        <v>444</v>
      </c>
      <c r="HX427" s="24" t="s">
        <v>444</v>
      </c>
      <c r="HY427" t="s">
        <v>444</v>
      </c>
      <c r="HZ427" t="s">
        <v>444</v>
      </c>
      <c r="IA427" t="s">
        <v>2846</v>
      </c>
      <c r="IB427" t="s">
        <v>2736</v>
      </c>
      <c r="IC427" t="s">
        <v>3457</v>
      </c>
      <c r="ID427" s="33" t="b" cm="1">
        <f t="array" ref="ID427">_xlfn.IFNA(MATCH($A$2,_xlfn.NUMBERVALUE(Table_Query_from_MF_DSNP62[[#This Row],[CL_GLACCT_DR1]:[CL_GLACCT_CR4]]),0),0)&gt;=1</f>
        <v>1</v>
      </c>
      <c r="IE427" s="33" t="b">
        <f>OR(Table_Query_from_MF_DSNP62[[#This Row],[Pair1]:[Pair25]])</f>
        <v>1</v>
      </c>
      <c r="IF427" s="33">
        <f>_xlfn.IFNA(MATCH(TRUE,Table_Query_from_MF_DSNP62[[#This Row],[Pair1]:[Pair25]],0),"none")</f>
        <v>9</v>
      </c>
      <c r="IG427" s="33" t="b">
        <f>AND($A$2&gt;=_xlfn.NUMBERVALUE(Table_Query_from_MF_DSNP62[[#This Row],[CL_GL_ACCT_FR1]]),$A$2&lt;=_xlfn.NUMBERVALUE(Table_Query_from_MF_DSNP62[[#This Row],[CL_GL_ACCT_TO1]]))</f>
        <v>0</v>
      </c>
      <c r="IH427" s="33" t="b">
        <f>AND($A$2&gt;=_xlfn.NUMBERVALUE(Table_Query_from_MF_DSNP62[[#This Row],[CL_GL_ACCT_FR2]]),$A$2&lt;=_xlfn.NUMBERVALUE(Table_Query_from_MF_DSNP62[[#This Row],[CL_GL_ACCT_TO2]]))</f>
        <v>0</v>
      </c>
      <c r="II427" s="33" t="b">
        <f>AND($A$2&gt;=_xlfn.NUMBERVALUE(Table_Query_from_MF_DSNP62[[#This Row],[CL_GL_ACCT_FR3]]),$A$2&lt;=_xlfn.NUMBERVALUE(Table_Query_from_MF_DSNP62[[#This Row],[CL_GL_ACCT_TO3]]))</f>
        <v>0</v>
      </c>
      <c r="IJ427" s="33" t="b">
        <f>AND($A$2&gt;=_xlfn.NUMBERVALUE(Table_Query_from_MF_DSNP62[[#This Row],[CL_GL_ACCT_FR4]]),$A$2&lt;=_xlfn.NUMBERVALUE(Table_Query_from_MF_DSNP62[[#This Row],[CL_GL_ACCT_TO4]]))</f>
        <v>0</v>
      </c>
      <c r="IK427" s="33" t="b">
        <f>AND($A$2&gt;=_xlfn.NUMBERVALUE(Table_Query_from_MF_DSNP62[[#This Row],[CL_GL_ACCT_FR5]]),$A$2&lt;=_xlfn.NUMBERVALUE(Table_Query_from_MF_DSNP62[[#This Row],[CL_GL_ACCT_TO5]]))</f>
        <v>0</v>
      </c>
      <c r="IL427" s="33" t="b">
        <f>AND($A$2&gt;=_xlfn.NUMBERVALUE(Table_Query_from_MF_DSNP62[[#This Row],[CL_GL_ACCT_FR6]]),$A$2&lt;=_xlfn.NUMBERVALUE(Table_Query_from_MF_DSNP62[[#This Row],[CL_GL_ACCT_TO6]]))</f>
        <v>0</v>
      </c>
      <c r="IM427" s="33" t="b">
        <f>AND($A$2&gt;=_xlfn.NUMBERVALUE(Table_Query_from_MF_DSNP62[[#This Row],[CL_GL_ACCT_FR7]]),$A$2&lt;=_xlfn.NUMBERVALUE(Table_Query_from_MF_DSNP62[[#This Row],[CL_GL_ACCT_TO7]]))</f>
        <v>0</v>
      </c>
      <c r="IN427" s="33" t="b">
        <f>AND($A$2&gt;=_xlfn.NUMBERVALUE(Table_Query_from_MF_DSNP62[[#This Row],[CL_GL_ACCT_FR8]]),$A$2&lt;=_xlfn.NUMBERVALUE(Table_Query_from_MF_DSNP62[[#This Row],[CL_GL_ACCT_TO8]]))</f>
        <v>0</v>
      </c>
      <c r="IO427" s="33" t="b">
        <f>AND($A$2&gt;=_xlfn.NUMBERVALUE(Table_Query_from_MF_DSNP62[[#This Row],[CL_GL_ACCT_FR9]]),$A$2&lt;=_xlfn.NUMBERVALUE(Table_Query_from_MF_DSNP62[[#This Row],[CL_GL_ACCT_TO9]]))</f>
        <v>1</v>
      </c>
      <c r="IP427" s="33" t="b">
        <f>AND($A$2&gt;=_xlfn.NUMBERVALUE(Table_Query_from_MF_DSNP62[[#This Row],[CL_GL_ACCT_FR10]]),$A$2&lt;=_xlfn.NUMBERVALUE(Table_Query_from_MF_DSNP62[[#This Row],[CL_GL_ACCT_TO10]]))</f>
        <v>1</v>
      </c>
      <c r="IQ427" s="33" t="b">
        <f>AND($A$2&gt;=_xlfn.NUMBERVALUE(Table_Query_from_MF_DSNP62[[#This Row],[CL_GL_ACCT_FR11]]),$A$2&lt;=_xlfn.NUMBERVALUE(Table_Query_from_MF_DSNP62[[#This Row],[CL_GL_ACCT_TO11]]))</f>
        <v>1</v>
      </c>
      <c r="IR427" s="33" t="b">
        <f>AND($A$2&gt;=_xlfn.NUMBERVALUE(Table_Query_from_MF_DSNP62[[#This Row],[CL_GL_ACCT_FR12]]),$A$2&lt;=_xlfn.NUMBERVALUE(Table_Query_from_MF_DSNP62[[#This Row],[CL_GL_ACCT_TO12]]))</f>
        <v>0</v>
      </c>
      <c r="IS427" s="33" t="b">
        <f>AND($A$2&gt;=_xlfn.NUMBERVALUE(Table_Query_from_MF_DSNP62[[#This Row],[CL_GL_ACCT_FR13]]),$A$2&lt;=_xlfn.NUMBERVALUE(Table_Query_from_MF_DSNP62[[#This Row],[CL_GL_ACCT_TO13]]))</f>
        <v>0</v>
      </c>
      <c r="IT427" s="33" t="b">
        <f>AND($A$2&gt;=_xlfn.NUMBERVALUE(Table_Query_from_MF_DSNP62[[#This Row],[CL_GL_ACCT_FR14]]),$A$2&lt;=_xlfn.NUMBERVALUE(Table_Query_from_MF_DSNP62[[#This Row],[CL_GL_ACCT_TO14]]))</f>
        <v>0</v>
      </c>
      <c r="IU427" s="33" t="b">
        <f>AND($A$2&gt;=_xlfn.NUMBERVALUE(Table_Query_from_MF_DSNP62[[#This Row],[CL_GL_ACCT_FR15]]),$A$2&lt;=_xlfn.NUMBERVALUE(Table_Query_from_MF_DSNP62[[#This Row],[CL_GL_ACCT_TO15]]))</f>
        <v>0</v>
      </c>
      <c r="IV427" s="33" t="b">
        <f>AND($A$2&gt;=_xlfn.NUMBERVALUE(Table_Query_from_MF_DSNP62[[#This Row],[CL_GL_ACCT_FR16]]),$A$2&lt;=_xlfn.NUMBERVALUE(Table_Query_from_MF_DSNP62[[#This Row],[CL_GL_ACCT_TO16]]))</f>
        <v>1</v>
      </c>
      <c r="IW427" s="33" t="b">
        <f>AND($A$2&gt;=_xlfn.NUMBERVALUE(Table_Query_from_MF_DSNP62[[#This Row],[CL_GL_ACCT_FR17]]),$A$2&lt;=_xlfn.NUMBERVALUE(Table_Query_from_MF_DSNP62[[#This Row],[CL_GL_ACCT_TO17]]))</f>
        <v>1</v>
      </c>
      <c r="IX427" s="33" t="b">
        <f>AND($A$2&gt;=_xlfn.NUMBERVALUE(Table_Query_from_MF_DSNP62[[#This Row],[CL_GL_ACCT_FR18]]),$A$2&lt;=_xlfn.NUMBERVALUE(Table_Query_from_MF_DSNP62[[#This Row],[CL_GL_ACCT_TO18]]))</f>
        <v>1</v>
      </c>
      <c r="IY427" s="33" t="b">
        <f>AND($A$2&gt;=_xlfn.NUMBERVALUE(Table_Query_from_MF_DSNP62[[#This Row],[CL_GL_ACCT_FR19]]),$A$2&lt;=_xlfn.NUMBERVALUE(Table_Query_from_MF_DSNP62[[#This Row],[CL_GL_ACCT_TO19]]))</f>
        <v>1</v>
      </c>
      <c r="IZ427" s="33" t="b">
        <f>AND($A$2&gt;=_xlfn.NUMBERVALUE(Table_Query_from_MF_DSNP62[[#This Row],[CL_GL_ACCT_FR20]]),$A$2&lt;=_xlfn.NUMBERVALUE(Table_Query_from_MF_DSNP62[[#This Row],[CL_GL_ACCT_TO20]]))</f>
        <v>1</v>
      </c>
      <c r="JA427" s="33" t="b">
        <f>AND($A$2&gt;=_xlfn.NUMBERVALUE(Table_Query_from_MF_DSNP62[[#This Row],[CL_GL_ACCT_FR21]]),$A$2&lt;=_xlfn.NUMBERVALUE(Table_Query_from_MF_DSNP62[[#This Row],[CL_GL_ACCT_TO21]]))</f>
        <v>1</v>
      </c>
      <c r="JB427" s="33" t="b">
        <f>AND($A$2&gt;=_xlfn.NUMBERVALUE(Table_Query_from_MF_DSNP62[[#This Row],[CL_GL_ACCT_FR22]]),$A$2&lt;=_xlfn.NUMBERVALUE(Table_Query_from_MF_DSNP62[[#This Row],[CL_GL_ACCT_TO22]]))</f>
        <v>1</v>
      </c>
      <c r="JC427" s="33" t="b">
        <f>AND($A$2&gt;=_xlfn.NUMBERVALUE(Table_Query_from_MF_DSNP62[[#This Row],[CL_GL_ACCT_FR23]]),$A$2&lt;=_xlfn.NUMBERVALUE(Table_Query_from_MF_DSNP62[[#This Row],[CL_GL_ACCT_TO23]]))</f>
        <v>1</v>
      </c>
      <c r="JD427" s="33" t="b">
        <f>AND($A$2&gt;=_xlfn.NUMBERVALUE(Table_Query_from_MF_DSNP62[[#This Row],[CL_GL_ACCT_FR24]]),$A$2&lt;=_xlfn.NUMBERVALUE(Table_Query_from_MF_DSNP62[[#This Row],[CL_GL_ACCT_TO24]]))</f>
        <v>1</v>
      </c>
      <c r="JE427" s="33" t="b">
        <f>AND($A$2&gt;=_xlfn.NUMBERVALUE(Table_Query_from_MF_DSNP62[[#This Row],[CL_GL_ACCT_FR25]]),$A$2&lt;=_xlfn.NUMBERVALUE(Table_Query_from_MF_DSNP62[[#This Row],[CL_GL_ACCT_TO25]]))</f>
        <v>1</v>
      </c>
      <c r="JF427" s="33" t="b">
        <f>OR(Table_Query_from_MF_DSNP62[[#This Row],[PairA]:[PairO]])</f>
        <v>1</v>
      </c>
      <c r="JG427" s="33">
        <f>_xlfn.IFNA(MATCH(TRUE,Table_Query_from_MF_DSNP62[[#This Row],[PairA]:[PairO]],0),"none")</f>
        <v>2</v>
      </c>
      <c r="JH427" s="33" t="b">
        <f>AND($B$2&gt;=_xlfn.NUMBERVALUE(Table_Query_from_MF_DSNP62[[#This Row],[CL_CMP_OBJ_FR1]]),$B$2&lt;=_xlfn.NUMBERVALUE(Table_Query_from_MF_DSNP62[[#This Row],[CL_CMP_OBJ_TO1]]))</f>
        <v>0</v>
      </c>
      <c r="JI427" s="33" t="b">
        <f>AND($B$2&gt;=_xlfn.NUMBERVALUE(Table_Query_from_MF_DSNP62[[#This Row],[CL_CMP_OBJ_FR2]]),$B$2&lt;=_xlfn.NUMBERVALUE(Table_Query_from_MF_DSNP62[[#This Row],[CL_CMP_OBJ_TO2]]))</f>
        <v>1</v>
      </c>
      <c r="JJ427" s="33" t="b">
        <f>AND($B$2&gt;=_xlfn.NUMBERVALUE(Table_Query_from_MF_DSNP62[[#This Row],[CL_CMP_OBJ_FR3]]),$B$2&lt;=_xlfn.NUMBERVALUE(Table_Query_from_MF_DSNP62[[#This Row],[CL_CMP_OBJ_TO3]]))</f>
        <v>1</v>
      </c>
      <c r="JK427" s="33" t="b">
        <f>AND($B$2&gt;=_xlfn.NUMBERVALUE(Table_Query_from_MF_DSNP62[[#This Row],[CL_CMP_OBJ_FR4]]),$B$2&lt;=_xlfn.NUMBERVALUE(Table_Query_from_MF_DSNP62[[#This Row],[CL_CMP_OBJ_TO4]]))</f>
        <v>1</v>
      </c>
      <c r="JL427" s="33" t="b">
        <f>AND($B$2&gt;=_xlfn.NUMBERVALUE(Table_Query_from_MF_DSNP62[[#This Row],[CL_CMP_OBJ_FR5]]),$B$2&lt;=_xlfn.NUMBERVALUE(Table_Query_from_MF_DSNP62[[#This Row],[CL_CMP_OBJ_TO5]]))</f>
        <v>1</v>
      </c>
      <c r="JM427" s="33" t="b">
        <f>AND($B$2&gt;=_xlfn.NUMBERVALUE(Table_Query_from_MF_DSNP62[[#This Row],[CL_CMP_OBJ_FR6]]),$B$2&lt;=_xlfn.NUMBERVALUE(Table_Query_from_MF_DSNP62[[#This Row],[CL_CMP_OBJ_TO6]]))</f>
        <v>1</v>
      </c>
      <c r="JN427" s="33" t="b">
        <f>AND($B$2&gt;=_xlfn.NUMBERVALUE(Table_Query_from_MF_DSNP62[[#This Row],[CL_CMP_OBJ_FR7]]),$B$2&lt;=_xlfn.NUMBERVALUE(Table_Query_from_MF_DSNP62[[#This Row],[CL_CMP_OBJ_TO7]]))</f>
        <v>1</v>
      </c>
      <c r="JO427" s="33" t="b">
        <f>AND($B$2&gt;=_xlfn.NUMBERVALUE(Table_Query_from_MF_DSNP62[[#This Row],[CL_CMP_OBJ_FR8]]),$B$2&lt;=_xlfn.NUMBERVALUE(Table_Query_from_MF_DSNP62[[#This Row],[CL_CMP_OBJ_TO8]]))</f>
        <v>1</v>
      </c>
      <c r="JP427" s="33" t="b">
        <f>AND($B$2&gt;=_xlfn.NUMBERVALUE(Table_Query_from_MF_DSNP62[[#This Row],[CL_CMP_OBJ_FR9]]),$B$2&lt;=_xlfn.NUMBERVALUE(Table_Query_from_MF_DSNP62[[#This Row],[CL_CMP_OBJ_TO9]]))</f>
        <v>1</v>
      </c>
      <c r="JQ427" s="33" t="b">
        <f>AND($B$2&gt;=_xlfn.NUMBERVALUE(Table_Query_from_MF_DSNP62[[#This Row],[CL_CMP_OBJ_FR10]]),$B$2&lt;=_xlfn.NUMBERVALUE(Table_Query_from_MF_DSNP62[[#This Row],[CL_CMP_OBJ_TO10]]))</f>
        <v>1</v>
      </c>
      <c r="JR427" s="33" t="b">
        <f>AND($B$2&gt;=_xlfn.NUMBERVALUE(Table_Query_from_MF_DSNP62[[#This Row],[CL_CMP_OBJ_FR11]]),$B$2&lt;=_xlfn.NUMBERVALUE(Table_Query_from_MF_DSNP62[[#This Row],[CL_CMP_OBJ_TO11]]))</f>
        <v>1</v>
      </c>
      <c r="JS427" s="33" t="b">
        <f>AND($B$2&gt;=_xlfn.NUMBERVALUE(Table_Query_from_MF_DSNP62[[#This Row],[CL_CMP_OBJ_FR12]]),$B$2&lt;=_xlfn.NUMBERVALUE(Table_Query_from_MF_DSNP62[[#This Row],[CL_CMP_OBJ_TO12]]))</f>
        <v>1</v>
      </c>
      <c r="JT427" s="33" t="b">
        <f>AND($B$2&gt;=_xlfn.NUMBERVALUE(Table_Query_from_MF_DSNP62[[#This Row],[CL_CMP_OBJ_FR13]]),$B$2&lt;=_xlfn.NUMBERVALUE(Table_Query_from_MF_DSNP62[[#This Row],[CL_CMP_OBJ_TO13]]))</f>
        <v>1</v>
      </c>
      <c r="JU427" s="33" t="b">
        <f>AND($B$2&gt;=_xlfn.NUMBERVALUE(Table_Query_from_MF_DSNP62[[#This Row],[CL_CMP_OBJ_FR14]]),$B$2&lt;=_xlfn.NUMBERVALUE(Table_Query_from_MF_DSNP62[[#This Row],[CL_CMP_OBJ_TO14]]))</f>
        <v>1</v>
      </c>
      <c r="JV427" s="33" t="b">
        <f>AND($B$2&gt;=_xlfn.NUMBERVALUE(Table_Query_from_MF_DSNP62[[#This Row],[CL_CMP_OBJ_FR15]]),$B$2&lt;=_xlfn.NUMBERVALUE(Table_Query_from_MF_DSNP62[[#This Row],[CL_CMP_OBJ_TO15]]))</f>
        <v>1</v>
      </c>
    </row>
    <row r="428" spans="1:282" x14ac:dyDescent="0.25">
      <c r="A428" t="b">
        <f>OR(,Table_Query_from_MF_DSNP62[[#This Row],[Desired GL included as "hard-coded" GL?]],Table_Query_from_MF_DSNP62[[#This Row],[Desired GL included as "Open GL"?]])</f>
        <v>1</v>
      </c>
      <c r="B428" t="b">
        <f>Table_Query_from_MF_DSNP62[[#This Row],[Desired CObj included as "Open CObj"?]]</f>
        <v>1</v>
      </c>
      <c r="C428" t="s">
        <v>2061</v>
      </c>
      <c r="D428" t="s">
        <v>2054</v>
      </c>
      <c r="E428" t="s">
        <v>8</v>
      </c>
      <c r="F428" s="24" t="s">
        <v>421</v>
      </c>
      <c r="G428" t="s">
        <v>444</v>
      </c>
      <c r="H428" s="24" t="s">
        <v>444</v>
      </c>
      <c r="I428" t="s">
        <v>444</v>
      </c>
      <c r="J428" s="24" t="s">
        <v>444</v>
      </c>
      <c r="K428" t="s">
        <v>444</v>
      </c>
      <c r="L428" s="24" t="s">
        <v>444</v>
      </c>
      <c r="M428" t="s">
        <v>444</v>
      </c>
      <c r="N428" t="s">
        <v>444</v>
      </c>
      <c r="O428" t="s">
        <v>444</v>
      </c>
      <c r="P428" t="s">
        <v>444</v>
      </c>
      <c r="Q428" t="s">
        <v>15</v>
      </c>
      <c r="R428" t="s">
        <v>444</v>
      </c>
      <c r="S428" t="s">
        <v>442</v>
      </c>
      <c r="T428" t="s">
        <v>447</v>
      </c>
      <c r="U428" t="s">
        <v>444</v>
      </c>
      <c r="V428" t="s">
        <v>444</v>
      </c>
      <c r="W428" t="s">
        <v>447</v>
      </c>
      <c r="X428" t="s">
        <v>444</v>
      </c>
      <c r="Y428" t="s">
        <v>444</v>
      </c>
      <c r="Z428" t="s">
        <v>442</v>
      </c>
      <c r="AA428" t="s">
        <v>444</v>
      </c>
      <c r="AB428" t="s">
        <v>442</v>
      </c>
      <c r="AC428" t="s">
        <v>444</v>
      </c>
      <c r="AD428" t="s">
        <v>444</v>
      </c>
      <c r="AE428" t="s">
        <v>444</v>
      </c>
      <c r="AF428" t="s">
        <v>444</v>
      </c>
      <c r="AG428" t="s">
        <v>442</v>
      </c>
      <c r="AH428" t="s">
        <v>447</v>
      </c>
      <c r="AI428" t="s">
        <v>447</v>
      </c>
      <c r="AJ428" t="s">
        <v>15</v>
      </c>
      <c r="AK428" t="s">
        <v>442</v>
      </c>
      <c r="AL428" t="s">
        <v>444</v>
      </c>
      <c r="AM428" t="s">
        <v>444</v>
      </c>
      <c r="AN428" t="s">
        <v>444</v>
      </c>
      <c r="AO428" t="s">
        <v>444</v>
      </c>
      <c r="AP428" t="s">
        <v>442</v>
      </c>
      <c r="AQ428" t="s">
        <v>528</v>
      </c>
      <c r="AR428" t="s">
        <v>282</v>
      </c>
      <c r="AS428" t="s">
        <v>162</v>
      </c>
      <c r="AT428" t="s">
        <v>444</v>
      </c>
      <c r="AU428" t="s">
        <v>444</v>
      </c>
      <c r="AV428" t="s">
        <v>442</v>
      </c>
      <c r="AW428" t="s">
        <v>444</v>
      </c>
      <c r="AX428" t="s">
        <v>444</v>
      </c>
      <c r="AY428" t="s">
        <v>444</v>
      </c>
      <c r="AZ428" t="s">
        <v>444</v>
      </c>
      <c r="BA428" t="s">
        <v>444</v>
      </c>
      <c r="BB428" t="s">
        <v>444</v>
      </c>
      <c r="BC428" t="s">
        <v>444</v>
      </c>
      <c r="BD428" t="s">
        <v>1359</v>
      </c>
      <c r="BE428" t="s">
        <v>444</v>
      </c>
      <c r="BF428" t="s">
        <v>1360</v>
      </c>
      <c r="BG428" t="s">
        <v>444</v>
      </c>
      <c r="BH428" t="s">
        <v>444</v>
      </c>
      <c r="BI428" t="s">
        <v>444</v>
      </c>
      <c r="BJ428" t="s">
        <v>444</v>
      </c>
      <c r="BK428" t="s">
        <v>444</v>
      </c>
      <c r="BL428" t="s">
        <v>444</v>
      </c>
      <c r="BM428" t="s">
        <v>444</v>
      </c>
      <c r="BN428" t="s">
        <v>444</v>
      </c>
      <c r="BO428" t="s">
        <v>444</v>
      </c>
      <c r="BP428" t="s">
        <v>444</v>
      </c>
      <c r="BQ428" t="s">
        <v>1360</v>
      </c>
      <c r="BR428" t="s">
        <v>1487</v>
      </c>
      <c r="BS428" t="s">
        <v>444</v>
      </c>
      <c r="BT428" t="s">
        <v>444</v>
      </c>
      <c r="BU428" t="s">
        <v>444</v>
      </c>
      <c r="BV428" t="s">
        <v>444</v>
      </c>
      <c r="BW428" t="s">
        <v>1360</v>
      </c>
      <c r="BX428" t="s">
        <v>1487</v>
      </c>
      <c r="BY428" t="s">
        <v>444</v>
      </c>
      <c r="BZ428" t="s">
        <v>444</v>
      </c>
      <c r="CA428" t="s">
        <v>444</v>
      </c>
      <c r="CB428" t="s">
        <v>444</v>
      </c>
      <c r="CC428" t="s">
        <v>444</v>
      </c>
      <c r="CD428" t="s">
        <v>444</v>
      </c>
      <c r="CE428" t="s">
        <v>444</v>
      </c>
      <c r="CF428" t="s">
        <v>444</v>
      </c>
      <c r="CG428" t="s">
        <v>444</v>
      </c>
      <c r="CH428" t="s">
        <v>444</v>
      </c>
      <c r="CI428" t="s">
        <v>1360</v>
      </c>
      <c r="CJ428" t="s">
        <v>1487</v>
      </c>
      <c r="CK428" t="s">
        <v>444</v>
      </c>
      <c r="CL428" t="s">
        <v>444</v>
      </c>
      <c r="CM428" t="s">
        <v>444</v>
      </c>
      <c r="CN428" t="s">
        <v>444</v>
      </c>
      <c r="CO428" t="s">
        <v>1360</v>
      </c>
      <c r="CP428" t="s">
        <v>1487</v>
      </c>
      <c r="CQ428" t="s">
        <v>444</v>
      </c>
      <c r="CR428" t="s">
        <v>444</v>
      </c>
      <c r="CS428" t="s">
        <v>444</v>
      </c>
      <c r="CT428" t="s">
        <v>444</v>
      </c>
      <c r="CU428" t="s">
        <v>444</v>
      </c>
      <c r="CV428" t="s">
        <v>2787</v>
      </c>
      <c r="CW428" t="s">
        <v>2736</v>
      </c>
      <c r="CX428" t="s">
        <v>2888</v>
      </c>
      <c r="CY428" t="s">
        <v>1472</v>
      </c>
      <c r="CZ428" t="s">
        <v>1473</v>
      </c>
      <c r="DA428" t="s">
        <v>444</v>
      </c>
      <c r="DB428" t="s">
        <v>444</v>
      </c>
      <c r="DC428" t="s">
        <v>444</v>
      </c>
      <c r="DD428" t="s">
        <v>444</v>
      </c>
      <c r="DE428" t="s">
        <v>444</v>
      </c>
      <c r="DF428" t="s">
        <v>444</v>
      </c>
      <c r="DG428" t="s">
        <v>444</v>
      </c>
      <c r="DH428" t="s">
        <v>444</v>
      </c>
      <c r="DI428" t="s">
        <v>282</v>
      </c>
      <c r="DJ428" t="s">
        <v>1440</v>
      </c>
      <c r="DK428" t="s">
        <v>1451</v>
      </c>
      <c r="DL428" t="s">
        <v>444</v>
      </c>
      <c r="DM428" t="s">
        <v>444</v>
      </c>
      <c r="DN428" t="s">
        <v>444</v>
      </c>
      <c r="DO428" t="s">
        <v>444</v>
      </c>
      <c r="DP428" t="s">
        <v>444</v>
      </c>
      <c r="DQ428" t="s">
        <v>444</v>
      </c>
      <c r="DR428" t="s">
        <v>444</v>
      </c>
      <c r="DS428" t="s">
        <v>15</v>
      </c>
      <c r="DT428" s="24" t="s">
        <v>19</v>
      </c>
      <c r="DU428" s="24" t="s">
        <v>19</v>
      </c>
      <c r="DV428" t="s">
        <v>21</v>
      </c>
      <c r="DW428" t="s">
        <v>21</v>
      </c>
      <c r="DX428" s="24" t="s">
        <v>444</v>
      </c>
      <c r="DY428" s="24" t="s">
        <v>444</v>
      </c>
      <c r="DZ428" t="s">
        <v>444</v>
      </c>
      <c r="EA428" t="s">
        <v>444</v>
      </c>
      <c r="EB428" s="24" t="s">
        <v>444</v>
      </c>
      <c r="EC428" s="24" t="s">
        <v>444</v>
      </c>
      <c r="ED428" t="s">
        <v>444</v>
      </c>
      <c r="EE428" t="s">
        <v>444</v>
      </c>
      <c r="EF428" s="24" t="s">
        <v>444</v>
      </c>
      <c r="EG428" s="24" t="s">
        <v>444</v>
      </c>
      <c r="EH428" t="s">
        <v>444</v>
      </c>
      <c r="EI428" t="s">
        <v>444</v>
      </c>
      <c r="EJ428" s="24" t="s">
        <v>444</v>
      </c>
      <c r="EK428" s="24" t="s">
        <v>444</v>
      </c>
      <c r="EL428" t="s">
        <v>444</v>
      </c>
      <c r="EM428" t="s">
        <v>444</v>
      </c>
      <c r="EN428" s="24" t="s">
        <v>444</v>
      </c>
      <c r="EO428" s="24" t="s">
        <v>444</v>
      </c>
      <c r="EP428" t="s">
        <v>444</v>
      </c>
      <c r="EQ428" t="s">
        <v>444</v>
      </c>
      <c r="ER428" s="24" t="s">
        <v>444</v>
      </c>
      <c r="ES428" s="24" t="s">
        <v>444</v>
      </c>
      <c r="ET428" t="s">
        <v>444</v>
      </c>
      <c r="EU428" t="s">
        <v>444</v>
      </c>
      <c r="EV428" s="24" t="s">
        <v>444</v>
      </c>
      <c r="EW428" s="24" t="s">
        <v>444</v>
      </c>
      <c r="EX428" t="s">
        <v>444</v>
      </c>
      <c r="EY428" t="s">
        <v>444</v>
      </c>
      <c r="EZ428" s="24" t="s">
        <v>444</v>
      </c>
      <c r="FA428" s="24" t="s">
        <v>444</v>
      </c>
      <c r="FB428" t="s">
        <v>444</v>
      </c>
      <c r="FC428" t="s">
        <v>444</v>
      </c>
      <c r="FD428" s="24" t="s">
        <v>444</v>
      </c>
      <c r="FE428" s="24" t="s">
        <v>444</v>
      </c>
      <c r="FF428" t="s">
        <v>444</v>
      </c>
      <c r="FG428" t="s">
        <v>444</v>
      </c>
      <c r="FH428" s="24" t="s">
        <v>444</v>
      </c>
      <c r="FI428" s="24" t="s">
        <v>444</v>
      </c>
      <c r="FJ428" t="s">
        <v>444</v>
      </c>
      <c r="FK428" t="s">
        <v>444</v>
      </c>
      <c r="FL428" s="24" t="s">
        <v>444</v>
      </c>
      <c r="FM428" s="24" t="s">
        <v>444</v>
      </c>
      <c r="FN428" t="s">
        <v>444</v>
      </c>
      <c r="FO428" t="s">
        <v>444</v>
      </c>
      <c r="FP428" s="24" t="s">
        <v>444</v>
      </c>
      <c r="FQ428" s="24" t="s">
        <v>444</v>
      </c>
      <c r="FR428" t="s">
        <v>444</v>
      </c>
      <c r="FS428" t="s">
        <v>444</v>
      </c>
      <c r="FT428" s="24" t="s">
        <v>444</v>
      </c>
      <c r="FU428" s="24" t="s">
        <v>444</v>
      </c>
      <c r="FV428" t="s">
        <v>444</v>
      </c>
      <c r="FW428" t="s">
        <v>444</v>
      </c>
      <c r="FX428" s="24" t="s">
        <v>444</v>
      </c>
      <c r="FY428" s="24" t="s">
        <v>444</v>
      </c>
      <c r="FZ428" t="s">
        <v>444</v>
      </c>
      <c r="GA428" t="s">
        <v>444</v>
      </c>
      <c r="GB428" s="24" t="s">
        <v>444</v>
      </c>
      <c r="GC428" s="24" t="s">
        <v>444</v>
      </c>
      <c r="GD428" t="s">
        <v>444</v>
      </c>
      <c r="GE428" t="s">
        <v>444</v>
      </c>
      <c r="GF428" s="24" t="s">
        <v>444</v>
      </c>
      <c r="GG428" s="24" t="s">
        <v>444</v>
      </c>
      <c r="GH428" t="s">
        <v>15</v>
      </c>
      <c r="GI428" s="24" t="s">
        <v>526</v>
      </c>
      <c r="GJ428" s="24" t="s">
        <v>1453</v>
      </c>
      <c r="GK428" t="s">
        <v>1454</v>
      </c>
      <c r="GL428" t="s">
        <v>609</v>
      </c>
      <c r="GM428" s="24" t="s">
        <v>444</v>
      </c>
      <c r="GN428" s="24" t="s">
        <v>444</v>
      </c>
      <c r="GO428" t="s">
        <v>444</v>
      </c>
      <c r="GP428" t="s">
        <v>444</v>
      </c>
      <c r="GQ428" s="24" t="s">
        <v>444</v>
      </c>
      <c r="GR428" s="24" t="s">
        <v>444</v>
      </c>
      <c r="GS428" t="s">
        <v>444</v>
      </c>
      <c r="GT428" t="s">
        <v>444</v>
      </c>
      <c r="GU428" s="24" t="s">
        <v>444</v>
      </c>
      <c r="GV428" s="24" t="s">
        <v>444</v>
      </c>
      <c r="GW428" t="s">
        <v>444</v>
      </c>
      <c r="GX428" t="s">
        <v>444</v>
      </c>
      <c r="GY428" s="24" t="s">
        <v>444</v>
      </c>
      <c r="GZ428" s="24" t="s">
        <v>444</v>
      </c>
      <c r="HA428" t="s">
        <v>444</v>
      </c>
      <c r="HB428" t="s">
        <v>444</v>
      </c>
      <c r="HC428" s="24" t="s">
        <v>444</v>
      </c>
      <c r="HD428" s="24" t="s">
        <v>444</v>
      </c>
      <c r="HE428" t="s">
        <v>444</v>
      </c>
      <c r="HF428" t="s">
        <v>444</v>
      </c>
      <c r="HG428" s="24" t="s">
        <v>444</v>
      </c>
      <c r="HH428" s="24" t="s">
        <v>444</v>
      </c>
      <c r="HI428" t="s">
        <v>444</v>
      </c>
      <c r="HJ428" t="s">
        <v>444</v>
      </c>
      <c r="HK428" s="24" t="s">
        <v>444</v>
      </c>
      <c r="HL428" s="24" t="s">
        <v>444</v>
      </c>
      <c r="HM428" t="s">
        <v>444</v>
      </c>
      <c r="HN428" t="s">
        <v>444</v>
      </c>
      <c r="HO428" s="24" t="s">
        <v>444</v>
      </c>
      <c r="HP428" s="24" t="s">
        <v>444</v>
      </c>
      <c r="HQ428" t="s">
        <v>444</v>
      </c>
      <c r="HR428" t="s">
        <v>444</v>
      </c>
      <c r="HS428" s="24" t="s">
        <v>444</v>
      </c>
      <c r="HT428" s="24" t="s">
        <v>444</v>
      </c>
      <c r="HU428" t="s">
        <v>444</v>
      </c>
      <c r="HV428" t="s">
        <v>444</v>
      </c>
      <c r="HW428" s="24" t="s">
        <v>444</v>
      </c>
      <c r="HX428" s="24" t="s">
        <v>444</v>
      </c>
      <c r="HY428" t="s">
        <v>444</v>
      </c>
      <c r="HZ428" t="s">
        <v>444</v>
      </c>
      <c r="IA428" t="s">
        <v>2787</v>
      </c>
      <c r="IB428" t="s">
        <v>2736</v>
      </c>
      <c r="IC428" t="s">
        <v>3066</v>
      </c>
      <c r="ID428" s="33" t="b" cm="1">
        <f t="array" ref="ID428">_xlfn.IFNA(MATCH($A$2,_xlfn.NUMBERVALUE(Table_Query_from_MF_DSNP62[[#This Row],[CL_GLACCT_DR1]:[CL_GLACCT_CR4]]),0),0)&gt;=1</f>
        <v>1</v>
      </c>
      <c r="IE428" s="33" t="b">
        <f>OR(Table_Query_from_MF_DSNP62[[#This Row],[Pair1]:[Pair25]])</f>
        <v>1</v>
      </c>
      <c r="IF428" s="33">
        <f>_xlfn.IFNA(MATCH(TRUE,Table_Query_from_MF_DSNP62[[#This Row],[Pair1]:[Pair25]],0),"none")</f>
        <v>3</v>
      </c>
      <c r="IG428" s="33" t="b">
        <f>AND($A$2&gt;=_xlfn.NUMBERVALUE(Table_Query_from_MF_DSNP62[[#This Row],[CL_GL_ACCT_FR1]]),$A$2&lt;=_xlfn.NUMBERVALUE(Table_Query_from_MF_DSNP62[[#This Row],[CL_GL_ACCT_TO1]]))</f>
        <v>0</v>
      </c>
      <c r="IH428" s="33" t="b">
        <f>AND($A$2&gt;=_xlfn.NUMBERVALUE(Table_Query_from_MF_DSNP62[[#This Row],[CL_GL_ACCT_FR2]]),$A$2&lt;=_xlfn.NUMBERVALUE(Table_Query_from_MF_DSNP62[[#This Row],[CL_GL_ACCT_TO2]]))</f>
        <v>0</v>
      </c>
      <c r="II428" s="33" t="b">
        <f>AND($A$2&gt;=_xlfn.NUMBERVALUE(Table_Query_from_MF_DSNP62[[#This Row],[CL_GL_ACCT_FR3]]),$A$2&lt;=_xlfn.NUMBERVALUE(Table_Query_from_MF_DSNP62[[#This Row],[CL_GL_ACCT_TO3]]))</f>
        <v>1</v>
      </c>
      <c r="IJ428" s="33" t="b">
        <f>AND($A$2&gt;=_xlfn.NUMBERVALUE(Table_Query_from_MF_DSNP62[[#This Row],[CL_GL_ACCT_FR4]]),$A$2&lt;=_xlfn.NUMBERVALUE(Table_Query_from_MF_DSNP62[[#This Row],[CL_GL_ACCT_TO4]]))</f>
        <v>1</v>
      </c>
      <c r="IK428" s="33" t="b">
        <f>AND($A$2&gt;=_xlfn.NUMBERVALUE(Table_Query_from_MF_DSNP62[[#This Row],[CL_GL_ACCT_FR5]]),$A$2&lt;=_xlfn.NUMBERVALUE(Table_Query_from_MF_DSNP62[[#This Row],[CL_GL_ACCT_TO5]]))</f>
        <v>1</v>
      </c>
      <c r="IL428" s="33" t="b">
        <f>AND($A$2&gt;=_xlfn.NUMBERVALUE(Table_Query_from_MF_DSNP62[[#This Row],[CL_GL_ACCT_FR6]]),$A$2&lt;=_xlfn.NUMBERVALUE(Table_Query_from_MF_DSNP62[[#This Row],[CL_GL_ACCT_TO6]]))</f>
        <v>1</v>
      </c>
      <c r="IM428" s="33" t="b">
        <f>AND($A$2&gt;=_xlfn.NUMBERVALUE(Table_Query_from_MF_DSNP62[[#This Row],[CL_GL_ACCT_FR7]]),$A$2&lt;=_xlfn.NUMBERVALUE(Table_Query_from_MF_DSNP62[[#This Row],[CL_GL_ACCT_TO7]]))</f>
        <v>1</v>
      </c>
      <c r="IN428" s="33" t="b">
        <f>AND($A$2&gt;=_xlfn.NUMBERVALUE(Table_Query_from_MF_DSNP62[[#This Row],[CL_GL_ACCT_FR8]]),$A$2&lt;=_xlfn.NUMBERVALUE(Table_Query_from_MF_DSNP62[[#This Row],[CL_GL_ACCT_TO8]]))</f>
        <v>1</v>
      </c>
      <c r="IO428" s="33" t="b">
        <f>AND($A$2&gt;=_xlfn.NUMBERVALUE(Table_Query_from_MF_DSNP62[[#This Row],[CL_GL_ACCT_FR9]]),$A$2&lt;=_xlfn.NUMBERVALUE(Table_Query_from_MF_DSNP62[[#This Row],[CL_GL_ACCT_TO9]]))</f>
        <v>1</v>
      </c>
      <c r="IP428" s="33" t="b">
        <f>AND($A$2&gt;=_xlfn.NUMBERVALUE(Table_Query_from_MF_DSNP62[[#This Row],[CL_GL_ACCT_FR10]]),$A$2&lt;=_xlfn.NUMBERVALUE(Table_Query_from_MF_DSNP62[[#This Row],[CL_GL_ACCT_TO10]]))</f>
        <v>1</v>
      </c>
      <c r="IQ428" s="33" t="b">
        <f>AND($A$2&gt;=_xlfn.NUMBERVALUE(Table_Query_from_MF_DSNP62[[#This Row],[CL_GL_ACCT_FR11]]),$A$2&lt;=_xlfn.NUMBERVALUE(Table_Query_from_MF_DSNP62[[#This Row],[CL_GL_ACCT_TO11]]))</f>
        <v>1</v>
      </c>
      <c r="IR428" s="33" t="b">
        <f>AND($A$2&gt;=_xlfn.NUMBERVALUE(Table_Query_from_MF_DSNP62[[#This Row],[CL_GL_ACCT_FR12]]),$A$2&lt;=_xlfn.NUMBERVALUE(Table_Query_from_MF_DSNP62[[#This Row],[CL_GL_ACCT_TO12]]))</f>
        <v>1</v>
      </c>
      <c r="IS428" s="33" t="b">
        <f>AND($A$2&gt;=_xlfn.NUMBERVALUE(Table_Query_from_MF_DSNP62[[#This Row],[CL_GL_ACCT_FR13]]),$A$2&lt;=_xlfn.NUMBERVALUE(Table_Query_from_MF_DSNP62[[#This Row],[CL_GL_ACCT_TO13]]))</f>
        <v>1</v>
      </c>
      <c r="IT428" s="33" t="b">
        <f>AND($A$2&gt;=_xlfn.NUMBERVALUE(Table_Query_from_MF_DSNP62[[#This Row],[CL_GL_ACCT_FR14]]),$A$2&lt;=_xlfn.NUMBERVALUE(Table_Query_from_MF_DSNP62[[#This Row],[CL_GL_ACCT_TO14]]))</f>
        <v>1</v>
      </c>
      <c r="IU428" s="33" t="b">
        <f>AND($A$2&gt;=_xlfn.NUMBERVALUE(Table_Query_from_MF_DSNP62[[#This Row],[CL_GL_ACCT_FR15]]),$A$2&lt;=_xlfn.NUMBERVALUE(Table_Query_from_MF_DSNP62[[#This Row],[CL_GL_ACCT_TO15]]))</f>
        <v>1</v>
      </c>
      <c r="IV428" s="33" t="b">
        <f>AND($A$2&gt;=_xlfn.NUMBERVALUE(Table_Query_from_MF_DSNP62[[#This Row],[CL_GL_ACCT_FR16]]),$A$2&lt;=_xlfn.NUMBERVALUE(Table_Query_from_MF_DSNP62[[#This Row],[CL_GL_ACCT_TO16]]))</f>
        <v>1</v>
      </c>
      <c r="IW428" s="33" t="b">
        <f>AND($A$2&gt;=_xlfn.NUMBERVALUE(Table_Query_from_MF_DSNP62[[#This Row],[CL_GL_ACCT_FR17]]),$A$2&lt;=_xlfn.NUMBERVALUE(Table_Query_from_MF_DSNP62[[#This Row],[CL_GL_ACCT_TO17]]))</f>
        <v>1</v>
      </c>
      <c r="IX428" s="33" t="b">
        <f>AND($A$2&gt;=_xlfn.NUMBERVALUE(Table_Query_from_MF_DSNP62[[#This Row],[CL_GL_ACCT_FR18]]),$A$2&lt;=_xlfn.NUMBERVALUE(Table_Query_from_MF_DSNP62[[#This Row],[CL_GL_ACCT_TO18]]))</f>
        <v>1</v>
      </c>
      <c r="IY428" s="33" t="b">
        <f>AND($A$2&gt;=_xlfn.NUMBERVALUE(Table_Query_from_MF_DSNP62[[#This Row],[CL_GL_ACCT_FR19]]),$A$2&lt;=_xlfn.NUMBERVALUE(Table_Query_from_MF_DSNP62[[#This Row],[CL_GL_ACCT_TO19]]))</f>
        <v>1</v>
      </c>
      <c r="IZ428" s="33" t="b">
        <f>AND($A$2&gt;=_xlfn.NUMBERVALUE(Table_Query_from_MF_DSNP62[[#This Row],[CL_GL_ACCT_FR20]]),$A$2&lt;=_xlfn.NUMBERVALUE(Table_Query_from_MF_DSNP62[[#This Row],[CL_GL_ACCT_TO20]]))</f>
        <v>1</v>
      </c>
      <c r="JA428" s="33" t="b">
        <f>AND($A$2&gt;=_xlfn.NUMBERVALUE(Table_Query_from_MF_DSNP62[[#This Row],[CL_GL_ACCT_FR21]]),$A$2&lt;=_xlfn.NUMBERVALUE(Table_Query_from_MF_DSNP62[[#This Row],[CL_GL_ACCT_TO21]]))</f>
        <v>1</v>
      </c>
      <c r="JB428" s="33" t="b">
        <f>AND($A$2&gt;=_xlfn.NUMBERVALUE(Table_Query_from_MF_DSNP62[[#This Row],[CL_GL_ACCT_FR22]]),$A$2&lt;=_xlfn.NUMBERVALUE(Table_Query_from_MF_DSNP62[[#This Row],[CL_GL_ACCT_TO22]]))</f>
        <v>1</v>
      </c>
      <c r="JC428" s="33" t="b">
        <f>AND($A$2&gt;=_xlfn.NUMBERVALUE(Table_Query_from_MF_DSNP62[[#This Row],[CL_GL_ACCT_FR23]]),$A$2&lt;=_xlfn.NUMBERVALUE(Table_Query_from_MF_DSNP62[[#This Row],[CL_GL_ACCT_TO23]]))</f>
        <v>1</v>
      </c>
      <c r="JD428" s="33" t="b">
        <f>AND($A$2&gt;=_xlfn.NUMBERVALUE(Table_Query_from_MF_DSNP62[[#This Row],[CL_GL_ACCT_FR24]]),$A$2&lt;=_xlfn.NUMBERVALUE(Table_Query_from_MF_DSNP62[[#This Row],[CL_GL_ACCT_TO24]]))</f>
        <v>1</v>
      </c>
      <c r="JE428" s="33" t="b">
        <f>AND($A$2&gt;=_xlfn.NUMBERVALUE(Table_Query_from_MF_DSNP62[[#This Row],[CL_GL_ACCT_FR25]]),$A$2&lt;=_xlfn.NUMBERVALUE(Table_Query_from_MF_DSNP62[[#This Row],[CL_GL_ACCT_TO25]]))</f>
        <v>1</v>
      </c>
      <c r="JF428" s="33" t="b">
        <f>OR(Table_Query_from_MF_DSNP62[[#This Row],[PairA]:[PairO]])</f>
        <v>1</v>
      </c>
      <c r="JG428" s="33">
        <f>_xlfn.IFNA(MATCH(TRUE,Table_Query_from_MF_DSNP62[[#This Row],[PairA]:[PairO]],0),"none")</f>
        <v>3</v>
      </c>
      <c r="JH428" s="33" t="b">
        <f>AND($B$2&gt;=_xlfn.NUMBERVALUE(Table_Query_from_MF_DSNP62[[#This Row],[CL_CMP_OBJ_FR1]]),$B$2&lt;=_xlfn.NUMBERVALUE(Table_Query_from_MF_DSNP62[[#This Row],[CL_CMP_OBJ_TO1]]))</f>
        <v>0</v>
      </c>
      <c r="JI428" s="33" t="b">
        <f>AND($B$2&gt;=_xlfn.NUMBERVALUE(Table_Query_from_MF_DSNP62[[#This Row],[CL_CMP_OBJ_FR2]]),$B$2&lt;=_xlfn.NUMBERVALUE(Table_Query_from_MF_DSNP62[[#This Row],[CL_CMP_OBJ_TO2]]))</f>
        <v>0</v>
      </c>
      <c r="JJ428" s="33" t="b">
        <f>AND($B$2&gt;=_xlfn.NUMBERVALUE(Table_Query_from_MF_DSNP62[[#This Row],[CL_CMP_OBJ_FR3]]),$B$2&lt;=_xlfn.NUMBERVALUE(Table_Query_from_MF_DSNP62[[#This Row],[CL_CMP_OBJ_TO3]]))</f>
        <v>1</v>
      </c>
      <c r="JK428" s="33" t="b">
        <f>AND($B$2&gt;=_xlfn.NUMBERVALUE(Table_Query_from_MF_DSNP62[[#This Row],[CL_CMP_OBJ_FR4]]),$B$2&lt;=_xlfn.NUMBERVALUE(Table_Query_from_MF_DSNP62[[#This Row],[CL_CMP_OBJ_TO4]]))</f>
        <v>1</v>
      </c>
      <c r="JL428" s="33" t="b">
        <f>AND($B$2&gt;=_xlfn.NUMBERVALUE(Table_Query_from_MF_DSNP62[[#This Row],[CL_CMP_OBJ_FR5]]),$B$2&lt;=_xlfn.NUMBERVALUE(Table_Query_from_MF_DSNP62[[#This Row],[CL_CMP_OBJ_TO5]]))</f>
        <v>1</v>
      </c>
      <c r="JM428" s="33" t="b">
        <f>AND($B$2&gt;=_xlfn.NUMBERVALUE(Table_Query_from_MF_DSNP62[[#This Row],[CL_CMP_OBJ_FR6]]),$B$2&lt;=_xlfn.NUMBERVALUE(Table_Query_from_MF_DSNP62[[#This Row],[CL_CMP_OBJ_TO6]]))</f>
        <v>1</v>
      </c>
      <c r="JN428" s="33" t="b">
        <f>AND($B$2&gt;=_xlfn.NUMBERVALUE(Table_Query_from_MF_DSNP62[[#This Row],[CL_CMP_OBJ_FR7]]),$B$2&lt;=_xlfn.NUMBERVALUE(Table_Query_from_MF_DSNP62[[#This Row],[CL_CMP_OBJ_TO7]]))</f>
        <v>1</v>
      </c>
      <c r="JO428" s="33" t="b">
        <f>AND($B$2&gt;=_xlfn.NUMBERVALUE(Table_Query_from_MF_DSNP62[[#This Row],[CL_CMP_OBJ_FR8]]),$B$2&lt;=_xlfn.NUMBERVALUE(Table_Query_from_MF_DSNP62[[#This Row],[CL_CMP_OBJ_TO8]]))</f>
        <v>1</v>
      </c>
      <c r="JP428" s="33" t="b">
        <f>AND($B$2&gt;=_xlfn.NUMBERVALUE(Table_Query_from_MF_DSNP62[[#This Row],[CL_CMP_OBJ_FR9]]),$B$2&lt;=_xlfn.NUMBERVALUE(Table_Query_from_MF_DSNP62[[#This Row],[CL_CMP_OBJ_TO9]]))</f>
        <v>1</v>
      </c>
      <c r="JQ428" s="33" t="b">
        <f>AND($B$2&gt;=_xlfn.NUMBERVALUE(Table_Query_from_MF_DSNP62[[#This Row],[CL_CMP_OBJ_FR10]]),$B$2&lt;=_xlfn.NUMBERVALUE(Table_Query_from_MF_DSNP62[[#This Row],[CL_CMP_OBJ_TO10]]))</f>
        <v>1</v>
      </c>
      <c r="JR428" s="33" t="b">
        <f>AND($B$2&gt;=_xlfn.NUMBERVALUE(Table_Query_from_MF_DSNP62[[#This Row],[CL_CMP_OBJ_FR11]]),$B$2&lt;=_xlfn.NUMBERVALUE(Table_Query_from_MF_DSNP62[[#This Row],[CL_CMP_OBJ_TO11]]))</f>
        <v>1</v>
      </c>
      <c r="JS428" s="33" t="b">
        <f>AND($B$2&gt;=_xlfn.NUMBERVALUE(Table_Query_from_MF_DSNP62[[#This Row],[CL_CMP_OBJ_FR12]]),$B$2&lt;=_xlfn.NUMBERVALUE(Table_Query_from_MF_DSNP62[[#This Row],[CL_CMP_OBJ_TO12]]))</f>
        <v>1</v>
      </c>
      <c r="JT428" s="33" t="b">
        <f>AND($B$2&gt;=_xlfn.NUMBERVALUE(Table_Query_from_MF_DSNP62[[#This Row],[CL_CMP_OBJ_FR13]]),$B$2&lt;=_xlfn.NUMBERVALUE(Table_Query_from_MF_DSNP62[[#This Row],[CL_CMP_OBJ_TO13]]))</f>
        <v>1</v>
      </c>
      <c r="JU428" s="33" t="b">
        <f>AND($B$2&gt;=_xlfn.NUMBERVALUE(Table_Query_from_MF_DSNP62[[#This Row],[CL_CMP_OBJ_FR14]]),$B$2&lt;=_xlfn.NUMBERVALUE(Table_Query_from_MF_DSNP62[[#This Row],[CL_CMP_OBJ_TO14]]))</f>
        <v>1</v>
      </c>
      <c r="JV428" s="33" t="b">
        <f>AND($B$2&gt;=_xlfn.NUMBERVALUE(Table_Query_from_MF_DSNP62[[#This Row],[CL_CMP_OBJ_FR15]]),$B$2&lt;=_xlfn.NUMBERVALUE(Table_Query_from_MF_DSNP62[[#This Row],[CL_CMP_OBJ_TO15]]))</f>
        <v>1</v>
      </c>
    </row>
    <row r="429" spans="1:282" x14ac:dyDescent="0.25">
      <c r="A429" t="b">
        <f>OR(,Table_Query_from_MF_DSNP62[[#This Row],[Desired GL included as "hard-coded" GL?]],Table_Query_from_MF_DSNP62[[#This Row],[Desired GL included as "Open GL"?]])</f>
        <v>1</v>
      </c>
      <c r="B429" t="b">
        <f>Table_Query_from_MF_DSNP62[[#This Row],[Desired CObj included as "Open CObj"?]]</f>
        <v>1</v>
      </c>
      <c r="C429" t="s">
        <v>2062</v>
      </c>
      <c r="D429" t="s">
        <v>2063</v>
      </c>
      <c r="E429" t="s">
        <v>8</v>
      </c>
      <c r="F429" s="24" t="s">
        <v>444</v>
      </c>
      <c r="G429" t="s">
        <v>330</v>
      </c>
      <c r="H429" s="24" t="s">
        <v>444</v>
      </c>
      <c r="I429" t="s">
        <v>444</v>
      </c>
      <c r="J429" s="24" t="s">
        <v>444</v>
      </c>
      <c r="K429" t="s">
        <v>444</v>
      </c>
      <c r="L429" s="24" t="s">
        <v>444</v>
      </c>
      <c r="M429" t="s">
        <v>444</v>
      </c>
      <c r="N429" t="s">
        <v>444</v>
      </c>
      <c r="O429" t="s">
        <v>444</v>
      </c>
      <c r="P429" t="s">
        <v>444</v>
      </c>
      <c r="Q429" t="s">
        <v>15</v>
      </c>
      <c r="R429" t="s">
        <v>444</v>
      </c>
      <c r="S429" t="s">
        <v>442</v>
      </c>
      <c r="T429" t="s">
        <v>447</v>
      </c>
      <c r="U429" t="s">
        <v>444</v>
      </c>
      <c r="V429" t="s">
        <v>444</v>
      </c>
      <c r="W429" t="s">
        <v>442</v>
      </c>
      <c r="X429" t="s">
        <v>442</v>
      </c>
      <c r="Y429" t="s">
        <v>444</v>
      </c>
      <c r="Z429" t="s">
        <v>442</v>
      </c>
      <c r="AA429" t="s">
        <v>442</v>
      </c>
      <c r="AB429" t="s">
        <v>442</v>
      </c>
      <c r="AC429" t="s">
        <v>444</v>
      </c>
      <c r="AD429" t="s">
        <v>444</v>
      </c>
      <c r="AE429" t="s">
        <v>444</v>
      </c>
      <c r="AF429" t="s">
        <v>444</v>
      </c>
      <c r="AG429" t="s">
        <v>442</v>
      </c>
      <c r="AH429" t="s">
        <v>444</v>
      </c>
      <c r="AI429" t="s">
        <v>447</v>
      </c>
      <c r="AJ429" t="s">
        <v>15</v>
      </c>
      <c r="AK429" t="s">
        <v>444</v>
      </c>
      <c r="AL429" t="s">
        <v>444</v>
      </c>
      <c r="AM429" t="s">
        <v>444</v>
      </c>
      <c r="AN429" t="s">
        <v>444</v>
      </c>
      <c r="AO429" t="s">
        <v>444</v>
      </c>
      <c r="AP429" t="s">
        <v>442</v>
      </c>
      <c r="AQ429" t="s">
        <v>1440</v>
      </c>
      <c r="AR429" t="s">
        <v>1451</v>
      </c>
      <c r="AS429" t="s">
        <v>162</v>
      </c>
      <c r="AT429" t="s">
        <v>10</v>
      </c>
      <c r="AU429" t="s">
        <v>444</v>
      </c>
      <c r="AV429" t="s">
        <v>442</v>
      </c>
      <c r="AW429" t="s">
        <v>444</v>
      </c>
      <c r="AX429" t="s">
        <v>444</v>
      </c>
      <c r="AY429" t="s">
        <v>444</v>
      </c>
      <c r="AZ429" t="s">
        <v>444</v>
      </c>
      <c r="BA429" t="s">
        <v>444</v>
      </c>
      <c r="BB429" t="s">
        <v>444</v>
      </c>
      <c r="BC429" t="s">
        <v>444</v>
      </c>
      <c r="BD429" t="s">
        <v>1359</v>
      </c>
      <c r="BE429" t="s">
        <v>2064</v>
      </c>
      <c r="BF429" t="s">
        <v>1360</v>
      </c>
      <c r="BG429" t="s">
        <v>444</v>
      </c>
      <c r="BH429" t="s">
        <v>444</v>
      </c>
      <c r="BI429" t="s">
        <v>444</v>
      </c>
      <c r="BJ429" t="s">
        <v>444</v>
      </c>
      <c r="BK429" t="s">
        <v>444</v>
      </c>
      <c r="BL429" t="s">
        <v>444</v>
      </c>
      <c r="BM429" t="s">
        <v>444</v>
      </c>
      <c r="BN429" t="s">
        <v>444</v>
      </c>
      <c r="BO429" t="s">
        <v>444</v>
      </c>
      <c r="BP429" t="s">
        <v>444</v>
      </c>
      <c r="BQ429" t="s">
        <v>444</v>
      </c>
      <c r="BR429" t="s">
        <v>444</v>
      </c>
      <c r="BS429" t="s">
        <v>444</v>
      </c>
      <c r="BT429" t="s">
        <v>444</v>
      </c>
      <c r="BU429" t="s">
        <v>444</v>
      </c>
      <c r="BV429" t="s">
        <v>444</v>
      </c>
      <c r="BW429" t="s">
        <v>444</v>
      </c>
      <c r="BX429" t="s">
        <v>444</v>
      </c>
      <c r="BY429" t="s">
        <v>444</v>
      </c>
      <c r="BZ429" t="s">
        <v>444</v>
      </c>
      <c r="CA429" t="s">
        <v>444</v>
      </c>
      <c r="CB429" t="s">
        <v>444</v>
      </c>
      <c r="CC429" t="s">
        <v>444</v>
      </c>
      <c r="CD429" t="s">
        <v>444</v>
      </c>
      <c r="CE429" t="s">
        <v>444</v>
      </c>
      <c r="CF429" t="s">
        <v>444</v>
      </c>
      <c r="CG429" t="s">
        <v>444</v>
      </c>
      <c r="CH429" t="s">
        <v>444</v>
      </c>
      <c r="CI429" t="s">
        <v>444</v>
      </c>
      <c r="CJ429" t="s">
        <v>444</v>
      </c>
      <c r="CK429" t="s">
        <v>444</v>
      </c>
      <c r="CL429" t="s">
        <v>444</v>
      </c>
      <c r="CM429" t="s">
        <v>444</v>
      </c>
      <c r="CN429" t="s">
        <v>444</v>
      </c>
      <c r="CO429" t="s">
        <v>444</v>
      </c>
      <c r="CP429" t="s">
        <v>444</v>
      </c>
      <c r="CQ429" t="s">
        <v>444</v>
      </c>
      <c r="CR429" t="s">
        <v>444</v>
      </c>
      <c r="CS429" t="s">
        <v>444</v>
      </c>
      <c r="CT429" t="s">
        <v>444</v>
      </c>
      <c r="CU429" t="s">
        <v>7</v>
      </c>
      <c r="CV429" t="s">
        <v>2858</v>
      </c>
      <c r="CW429" t="s">
        <v>2736</v>
      </c>
      <c r="CX429" t="s">
        <v>2868</v>
      </c>
      <c r="CY429" t="s">
        <v>1370</v>
      </c>
      <c r="CZ429" t="s">
        <v>1371</v>
      </c>
      <c r="DA429" t="s">
        <v>444</v>
      </c>
      <c r="DB429" t="s">
        <v>444</v>
      </c>
      <c r="DC429" t="s">
        <v>444</v>
      </c>
      <c r="DD429" t="s">
        <v>444</v>
      </c>
      <c r="DE429" t="s">
        <v>444</v>
      </c>
      <c r="DF429" t="s">
        <v>444</v>
      </c>
      <c r="DG429" t="s">
        <v>444</v>
      </c>
      <c r="DH429" t="s">
        <v>444</v>
      </c>
      <c r="DI429" t="s">
        <v>1995</v>
      </c>
      <c r="DJ429" t="s">
        <v>282</v>
      </c>
      <c r="DK429" t="s">
        <v>1440</v>
      </c>
      <c r="DL429" t="s">
        <v>1451</v>
      </c>
      <c r="DM429" t="s">
        <v>444</v>
      </c>
      <c r="DN429" t="s">
        <v>444</v>
      </c>
      <c r="DO429" t="s">
        <v>444</v>
      </c>
      <c r="DP429" t="s">
        <v>444</v>
      </c>
      <c r="DQ429" t="s">
        <v>444</v>
      </c>
      <c r="DR429" t="s">
        <v>444</v>
      </c>
      <c r="DS429" t="s">
        <v>15</v>
      </c>
      <c r="DT429" s="24" t="s">
        <v>86</v>
      </c>
      <c r="DU429" s="24" t="s">
        <v>91</v>
      </c>
      <c r="DV429" t="s">
        <v>93</v>
      </c>
      <c r="DW429" t="s">
        <v>3448</v>
      </c>
      <c r="DX429" s="24" t="s">
        <v>444</v>
      </c>
      <c r="DY429" s="24" t="s">
        <v>444</v>
      </c>
      <c r="DZ429" t="s">
        <v>444</v>
      </c>
      <c r="EA429" t="s">
        <v>444</v>
      </c>
      <c r="EB429" s="24" t="s">
        <v>444</v>
      </c>
      <c r="EC429" s="24" t="s">
        <v>444</v>
      </c>
      <c r="ED429" t="s">
        <v>444</v>
      </c>
      <c r="EE429" t="s">
        <v>444</v>
      </c>
      <c r="EF429" s="24" t="s">
        <v>444</v>
      </c>
      <c r="EG429" s="24" t="s">
        <v>444</v>
      </c>
      <c r="EH429" t="s">
        <v>444</v>
      </c>
      <c r="EI429" t="s">
        <v>444</v>
      </c>
      <c r="EJ429" s="24" t="s">
        <v>444</v>
      </c>
      <c r="EK429" s="24" t="s">
        <v>444</v>
      </c>
      <c r="EL429" t="s">
        <v>444</v>
      </c>
      <c r="EM429" t="s">
        <v>444</v>
      </c>
      <c r="EN429" s="24" t="s">
        <v>444</v>
      </c>
      <c r="EO429" s="24" t="s">
        <v>444</v>
      </c>
      <c r="EP429" t="s">
        <v>444</v>
      </c>
      <c r="EQ429" t="s">
        <v>444</v>
      </c>
      <c r="ER429" s="24" t="s">
        <v>444</v>
      </c>
      <c r="ES429" s="24" t="s">
        <v>444</v>
      </c>
      <c r="ET429" t="s">
        <v>444</v>
      </c>
      <c r="EU429" t="s">
        <v>444</v>
      </c>
      <c r="EV429" s="24" t="s">
        <v>444</v>
      </c>
      <c r="EW429" s="24" t="s">
        <v>444</v>
      </c>
      <c r="EX429" t="s">
        <v>444</v>
      </c>
      <c r="EY429" t="s">
        <v>444</v>
      </c>
      <c r="EZ429" s="24" t="s">
        <v>444</v>
      </c>
      <c r="FA429" s="24" t="s">
        <v>444</v>
      </c>
      <c r="FB429" t="s">
        <v>444</v>
      </c>
      <c r="FC429" t="s">
        <v>444</v>
      </c>
      <c r="FD429" s="24" t="s">
        <v>444</v>
      </c>
      <c r="FE429" s="24" t="s">
        <v>444</v>
      </c>
      <c r="FF429" t="s">
        <v>444</v>
      </c>
      <c r="FG429" t="s">
        <v>444</v>
      </c>
      <c r="FH429" s="24" t="s">
        <v>444</v>
      </c>
      <c r="FI429" s="24" t="s">
        <v>444</v>
      </c>
      <c r="FJ429" t="s">
        <v>444</v>
      </c>
      <c r="FK429" t="s">
        <v>444</v>
      </c>
      <c r="FL429" s="24" t="s">
        <v>444</v>
      </c>
      <c r="FM429" s="24" t="s">
        <v>444</v>
      </c>
      <c r="FN429" t="s">
        <v>444</v>
      </c>
      <c r="FO429" t="s">
        <v>444</v>
      </c>
      <c r="FP429" s="24" t="s">
        <v>444</v>
      </c>
      <c r="FQ429" s="24" t="s">
        <v>444</v>
      </c>
      <c r="FR429" t="s">
        <v>444</v>
      </c>
      <c r="FS429" t="s">
        <v>444</v>
      </c>
      <c r="FT429" s="24" t="s">
        <v>444</v>
      </c>
      <c r="FU429" s="24" t="s">
        <v>444</v>
      </c>
      <c r="FV429" t="s">
        <v>444</v>
      </c>
      <c r="FW429" t="s">
        <v>444</v>
      </c>
      <c r="FX429" s="24" t="s">
        <v>444</v>
      </c>
      <c r="FY429" s="24" t="s">
        <v>444</v>
      </c>
      <c r="FZ429" t="s">
        <v>444</v>
      </c>
      <c r="GA429" t="s">
        <v>444</v>
      </c>
      <c r="GB429" s="24" t="s">
        <v>444</v>
      </c>
      <c r="GC429" s="24" t="s">
        <v>444</v>
      </c>
      <c r="GD429" t="s">
        <v>444</v>
      </c>
      <c r="GE429" t="s">
        <v>444</v>
      </c>
      <c r="GF429" s="24" t="s">
        <v>444</v>
      </c>
      <c r="GG429" s="24" t="s">
        <v>444</v>
      </c>
      <c r="GH429" t="s">
        <v>444</v>
      </c>
      <c r="GI429" s="24" t="s">
        <v>444</v>
      </c>
      <c r="GJ429" s="24" t="s">
        <v>444</v>
      </c>
      <c r="GK429" t="s">
        <v>444</v>
      </c>
      <c r="GL429" t="s">
        <v>444</v>
      </c>
      <c r="GM429" s="24" t="s">
        <v>444</v>
      </c>
      <c r="GN429" s="24" t="s">
        <v>444</v>
      </c>
      <c r="GO429" t="s">
        <v>444</v>
      </c>
      <c r="GP429" t="s">
        <v>444</v>
      </c>
      <c r="GQ429" s="24" t="s">
        <v>444</v>
      </c>
      <c r="GR429" s="24" t="s">
        <v>444</v>
      </c>
      <c r="GS429" t="s">
        <v>444</v>
      </c>
      <c r="GT429" t="s">
        <v>444</v>
      </c>
      <c r="GU429" s="24" t="s">
        <v>444</v>
      </c>
      <c r="GV429" s="24" t="s">
        <v>444</v>
      </c>
      <c r="GW429" t="s">
        <v>444</v>
      </c>
      <c r="GX429" t="s">
        <v>444</v>
      </c>
      <c r="GY429" s="24" t="s">
        <v>444</v>
      </c>
      <c r="GZ429" s="24" t="s">
        <v>444</v>
      </c>
      <c r="HA429" t="s">
        <v>444</v>
      </c>
      <c r="HB429" t="s">
        <v>444</v>
      </c>
      <c r="HC429" s="24" t="s">
        <v>444</v>
      </c>
      <c r="HD429" s="24" t="s">
        <v>444</v>
      </c>
      <c r="HE429" t="s">
        <v>444</v>
      </c>
      <c r="HF429" t="s">
        <v>444</v>
      </c>
      <c r="HG429" s="24" t="s">
        <v>444</v>
      </c>
      <c r="HH429" s="24" t="s">
        <v>444</v>
      </c>
      <c r="HI429" t="s">
        <v>444</v>
      </c>
      <c r="HJ429" t="s">
        <v>444</v>
      </c>
      <c r="HK429" s="24" t="s">
        <v>444</v>
      </c>
      <c r="HL429" s="24" t="s">
        <v>444</v>
      </c>
      <c r="HM429" t="s">
        <v>444</v>
      </c>
      <c r="HN429" t="s">
        <v>444</v>
      </c>
      <c r="HO429" s="24" t="s">
        <v>444</v>
      </c>
      <c r="HP429" s="24" t="s">
        <v>444</v>
      </c>
      <c r="HQ429" t="s">
        <v>444</v>
      </c>
      <c r="HR429" t="s">
        <v>444</v>
      </c>
      <c r="HS429" s="24" t="s">
        <v>444</v>
      </c>
      <c r="HT429" s="24" t="s">
        <v>444</v>
      </c>
      <c r="HU429" t="s">
        <v>444</v>
      </c>
      <c r="HV429" t="s">
        <v>444</v>
      </c>
      <c r="HW429" s="24" t="s">
        <v>444</v>
      </c>
      <c r="HX429" s="24" t="s">
        <v>444</v>
      </c>
      <c r="HY429" t="s">
        <v>444</v>
      </c>
      <c r="HZ429" t="s">
        <v>444</v>
      </c>
      <c r="IA429" t="s">
        <v>2858</v>
      </c>
      <c r="IB429" t="s">
        <v>2736</v>
      </c>
      <c r="IC429" t="s">
        <v>3457</v>
      </c>
      <c r="ID429" s="33" t="b" cm="1">
        <f t="array" ref="ID429">_xlfn.IFNA(MATCH($A$2,_xlfn.NUMBERVALUE(Table_Query_from_MF_DSNP62[[#This Row],[CL_GLACCT_DR1]:[CL_GLACCT_CR4]]),0),0)&gt;=1</f>
        <v>1</v>
      </c>
      <c r="IE429" s="33" t="b">
        <f>OR(Table_Query_from_MF_DSNP62[[#This Row],[Pair1]:[Pair25]])</f>
        <v>1</v>
      </c>
      <c r="IF429" s="33">
        <f>_xlfn.IFNA(MATCH(TRUE,Table_Query_from_MF_DSNP62[[#This Row],[Pair1]:[Pair25]],0),"none")</f>
        <v>3</v>
      </c>
      <c r="IG429" s="33" t="b">
        <f>AND($A$2&gt;=_xlfn.NUMBERVALUE(Table_Query_from_MF_DSNP62[[#This Row],[CL_GL_ACCT_FR1]]),$A$2&lt;=_xlfn.NUMBERVALUE(Table_Query_from_MF_DSNP62[[#This Row],[CL_GL_ACCT_TO1]]))</f>
        <v>0</v>
      </c>
      <c r="IH429" s="33" t="b">
        <f>AND($A$2&gt;=_xlfn.NUMBERVALUE(Table_Query_from_MF_DSNP62[[#This Row],[CL_GL_ACCT_FR2]]),$A$2&lt;=_xlfn.NUMBERVALUE(Table_Query_from_MF_DSNP62[[#This Row],[CL_GL_ACCT_TO2]]))</f>
        <v>0</v>
      </c>
      <c r="II429" s="33" t="b">
        <f>AND($A$2&gt;=_xlfn.NUMBERVALUE(Table_Query_from_MF_DSNP62[[#This Row],[CL_GL_ACCT_FR3]]),$A$2&lt;=_xlfn.NUMBERVALUE(Table_Query_from_MF_DSNP62[[#This Row],[CL_GL_ACCT_TO3]]))</f>
        <v>1</v>
      </c>
      <c r="IJ429" s="33" t="b">
        <f>AND($A$2&gt;=_xlfn.NUMBERVALUE(Table_Query_from_MF_DSNP62[[#This Row],[CL_GL_ACCT_FR4]]),$A$2&lt;=_xlfn.NUMBERVALUE(Table_Query_from_MF_DSNP62[[#This Row],[CL_GL_ACCT_TO4]]))</f>
        <v>1</v>
      </c>
      <c r="IK429" s="33" t="b">
        <f>AND($A$2&gt;=_xlfn.NUMBERVALUE(Table_Query_from_MF_DSNP62[[#This Row],[CL_GL_ACCT_FR5]]),$A$2&lt;=_xlfn.NUMBERVALUE(Table_Query_from_MF_DSNP62[[#This Row],[CL_GL_ACCT_TO5]]))</f>
        <v>1</v>
      </c>
      <c r="IL429" s="33" t="b">
        <f>AND($A$2&gt;=_xlfn.NUMBERVALUE(Table_Query_from_MF_DSNP62[[#This Row],[CL_GL_ACCT_FR6]]),$A$2&lt;=_xlfn.NUMBERVALUE(Table_Query_from_MF_DSNP62[[#This Row],[CL_GL_ACCT_TO6]]))</f>
        <v>1</v>
      </c>
      <c r="IM429" s="33" t="b">
        <f>AND($A$2&gt;=_xlfn.NUMBERVALUE(Table_Query_from_MF_DSNP62[[#This Row],[CL_GL_ACCT_FR7]]),$A$2&lt;=_xlfn.NUMBERVALUE(Table_Query_from_MF_DSNP62[[#This Row],[CL_GL_ACCT_TO7]]))</f>
        <v>1</v>
      </c>
      <c r="IN429" s="33" t="b">
        <f>AND($A$2&gt;=_xlfn.NUMBERVALUE(Table_Query_from_MF_DSNP62[[#This Row],[CL_GL_ACCT_FR8]]),$A$2&lt;=_xlfn.NUMBERVALUE(Table_Query_from_MF_DSNP62[[#This Row],[CL_GL_ACCT_TO8]]))</f>
        <v>1</v>
      </c>
      <c r="IO429" s="33" t="b">
        <f>AND($A$2&gt;=_xlfn.NUMBERVALUE(Table_Query_from_MF_DSNP62[[#This Row],[CL_GL_ACCT_FR9]]),$A$2&lt;=_xlfn.NUMBERVALUE(Table_Query_from_MF_DSNP62[[#This Row],[CL_GL_ACCT_TO9]]))</f>
        <v>1</v>
      </c>
      <c r="IP429" s="33" t="b">
        <f>AND($A$2&gt;=_xlfn.NUMBERVALUE(Table_Query_from_MF_DSNP62[[#This Row],[CL_GL_ACCT_FR10]]),$A$2&lt;=_xlfn.NUMBERVALUE(Table_Query_from_MF_DSNP62[[#This Row],[CL_GL_ACCT_TO10]]))</f>
        <v>1</v>
      </c>
      <c r="IQ429" s="33" t="b">
        <f>AND($A$2&gt;=_xlfn.NUMBERVALUE(Table_Query_from_MF_DSNP62[[#This Row],[CL_GL_ACCT_FR11]]),$A$2&lt;=_xlfn.NUMBERVALUE(Table_Query_from_MF_DSNP62[[#This Row],[CL_GL_ACCT_TO11]]))</f>
        <v>1</v>
      </c>
      <c r="IR429" s="33" t="b">
        <f>AND($A$2&gt;=_xlfn.NUMBERVALUE(Table_Query_from_MF_DSNP62[[#This Row],[CL_GL_ACCT_FR12]]),$A$2&lt;=_xlfn.NUMBERVALUE(Table_Query_from_MF_DSNP62[[#This Row],[CL_GL_ACCT_TO12]]))</f>
        <v>1</v>
      </c>
      <c r="IS429" s="33" t="b">
        <f>AND($A$2&gt;=_xlfn.NUMBERVALUE(Table_Query_from_MF_DSNP62[[#This Row],[CL_GL_ACCT_FR13]]),$A$2&lt;=_xlfn.NUMBERVALUE(Table_Query_from_MF_DSNP62[[#This Row],[CL_GL_ACCT_TO13]]))</f>
        <v>1</v>
      </c>
      <c r="IT429" s="33" t="b">
        <f>AND($A$2&gt;=_xlfn.NUMBERVALUE(Table_Query_from_MF_DSNP62[[#This Row],[CL_GL_ACCT_FR14]]),$A$2&lt;=_xlfn.NUMBERVALUE(Table_Query_from_MF_DSNP62[[#This Row],[CL_GL_ACCT_TO14]]))</f>
        <v>1</v>
      </c>
      <c r="IU429" s="33" t="b">
        <f>AND($A$2&gt;=_xlfn.NUMBERVALUE(Table_Query_from_MF_DSNP62[[#This Row],[CL_GL_ACCT_FR15]]),$A$2&lt;=_xlfn.NUMBERVALUE(Table_Query_from_MF_DSNP62[[#This Row],[CL_GL_ACCT_TO15]]))</f>
        <v>1</v>
      </c>
      <c r="IV429" s="33" t="b">
        <f>AND($A$2&gt;=_xlfn.NUMBERVALUE(Table_Query_from_MF_DSNP62[[#This Row],[CL_GL_ACCT_FR16]]),$A$2&lt;=_xlfn.NUMBERVALUE(Table_Query_from_MF_DSNP62[[#This Row],[CL_GL_ACCT_TO16]]))</f>
        <v>1</v>
      </c>
      <c r="IW429" s="33" t="b">
        <f>AND($A$2&gt;=_xlfn.NUMBERVALUE(Table_Query_from_MF_DSNP62[[#This Row],[CL_GL_ACCT_FR17]]),$A$2&lt;=_xlfn.NUMBERVALUE(Table_Query_from_MF_DSNP62[[#This Row],[CL_GL_ACCT_TO17]]))</f>
        <v>1</v>
      </c>
      <c r="IX429" s="33" t="b">
        <f>AND($A$2&gt;=_xlfn.NUMBERVALUE(Table_Query_from_MF_DSNP62[[#This Row],[CL_GL_ACCT_FR18]]),$A$2&lt;=_xlfn.NUMBERVALUE(Table_Query_from_MF_DSNP62[[#This Row],[CL_GL_ACCT_TO18]]))</f>
        <v>1</v>
      </c>
      <c r="IY429" s="33" t="b">
        <f>AND($A$2&gt;=_xlfn.NUMBERVALUE(Table_Query_from_MF_DSNP62[[#This Row],[CL_GL_ACCT_FR19]]),$A$2&lt;=_xlfn.NUMBERVALUE(Table_Query_from_MF_DSNP62[[#This Row],[CL_GL_ACCT_TO19]]))</f>
        <v>1</v>
      </c>
      <c r="IZ429" s="33" t="b">
        <f>AND($A$2&gt;=_xlfn.NUMBERVALUE(Table_Query_from_MF_DSNP62[[#This Row],[CL_GL_ACCT_FR20]]),$A$2&lt;=_xlfn.NUMBERVALUE(Table_Query_from_MF_DSNP62[[#This Row],[CL_GL_ACCT_TO20]]))</f>
        <v>1</v>
      </c>
      <c r="JA429" s="33" t="b">
        <f>AND($A$2&gt;=_xlfn.NUMBERVALUE(Table_Query_from_MF_DSNP62[[#This Row],[CL_GL_ACCT_FR21]]),$A$2&lt;=_xlfn.NUMBERVALUE(Table_Query_from_MF_DSNP62[[#This Row],[CL_GL_ACCT_TO21]]))</f>
        <v>1</v>
      </c>
      <c r="JB429" s="33" t="b">
        <f>AND($A$2&gt;=_xlfn.NUMBERVALUE(Table_Query_from_MF_DSNP62[[#This Row],[CL_GL_ACCT_FR22]]),$A$2&lt;=_xlfn.NUMBERVALUE(Table_Query_from_MF_DSNP62[[#This Row],[CL_GL_ACCT_TO22]]))</f>
        <v>1</v>
      </c>
      <c r="JC429" s="33" t="b">
        <f>AND($A$2&gt;=_xlfn.NUMBERVALUE(Table_Query_from_MF_DSNP62[[#This Row],[CL_GL_ACCT_FR23]]),$A$2&lt;=_xlfn.NUMBERVALUE(Table_Query_from_MF_DSNP62[[#This Row],[CL_GL_ACCT_TO23]]))</f>
        <v>1</v>
      </c>
      <c r="JD429" s="33" t="b">
        <f>AND($A$2&gt;=_xlfn.NUMBERVALUE(Table_Query_from_MF_DSNP62[[#This Row],[CL_GL_ACCT_FR24]]),$A$2&lt;=_xlfn.NUMBERVALUE(Table_Query_from_MF_DSNP62[[#This Row],[CL_GL_ACCT_TO24]]))</f>
        <v>1</v>
      </c>
      <c r="JE429" s="33" t="b">
        <f>AND($A$2&gt;=_xlfn.NUMBERVALUE(Table_Query_from_MF_DSNP62[[#This Row],[CL_GL_ACCT_FR25]]),$A$2&lt;=_xlfn.NUMBERVALUE(Table_Query_from_MF_DSNP62[[#This Row],[CL_GL_ACCT_TO25]]))</f>
        <v>1</v>
      </c>
      <c r="JF429" s="33" t="b">
        <f>OR(Table_Query_from_MF_DSNP62[[#This Row],[PairA]:[PairO]])</f>
        <v>1</v>
      </c>
      <c r="JG429" s="33">
        <f>_xlfn.IFNA(MATCH(TRUE,Table_Query_from_MF_DSNP62[[#This Row],[PairA]:[PairO]],0),"none")</f>
        <v>1</v>
      </c>
      <c r="JH429" s="33" t="b">
        <f>AND($B$2&gt;=_xlfn.NUMBERVALUE(Table_Query_from_MF_DSNP62[[#This Row],[CL_CMP_OBJ_FR1]]),$B$2&lt;=_xlfn.NUMBERVALUE(Table_Query_from_MF_DSNP62[[#This Row],[CL_CMP_OBJ_TO1]]))</f>
        <v>1</v>
      </c>
      <c r="JI429" s="33" t="b">
        <f>AND($B$2&gt;=_xlfn.NUMBERVALUE(Table_Query_from_MF_DSNP62[[#This Row],[CL_CMP_OBJ_FR2]]),$B$2&lt;=_xlfn.NUMBERVALUE(Table_Query_from_MF_DSNP62[[#This Row],[CL_CMP_OBJ_TO2]]))</f>
        <v>1</v>
      </c>
      <c r="JJ429" s="33" t="b">
        <f>AND($B$2&gt;=_xlfn.NUMBERVALUE(Table_Query_from_MF_DSNP62[[#This Row],[CL_CMP_OBJ_FR3]]),$B$2&lt;=_xlfn.NUMBERVALUE(Table_Query_from_MF_DSNP62[[#This Row],[CL_CMP_OBJ_TO3]]))</f>
        <v>1</v>
      </c>
      <c r="JK429" s="33" t="b">
        <f>AND($B$2&gt;=_xlfn.NUMBERVALUE(Table_Query_from_MF_DSNP62[[#This Row],[CL_CMP_OBJ_FR4]]),$B$2&lt;=_xlfn.NUMBERVALUE(Table_Query_from_MF_DSNP62[[#This Row],[CL_CMP_OBJ_TO4]]))</f>
        <v>1</v>
      </c>
      <c r="JL429" s="33" t="b">
        <f>AND($B$2&gt;=_xlfn.NUMBERVALUE(Table_Query_from_MF_DSNP62[[#This Row],[CL_CMP_OBJ_FR5]]),$B$2&lt;=_xlfn.NUMBERVALUE(Table_Query_from_MF_DSNP62[[#This Row],[CL_CMP_OBJ_TO5]]))</f>
        <v>1</v>
      </c>
      <c r="JM429" s="33" t="b">
        <f>AND($B$2&gt;=_xlfn.NUMBERVALUE(Table_Query_from_MF_DSNP62[[#This Row],[CL_CMP_OBJ_FR6]]),$B$2&lt;=_xlfn.NUMBERVALUE(Table_Query_from_MF_DSNP62[[#This Row],[CL_CMP_OBJ_TO6]]))</f>
        <v>1</v>
      </c>
      <c r="JN429" s="33" t="b">
        <f>AND($B$2&gt;=_xlfn.NUMBERVALUE(Table_Query_from_MF_DSNP62[[#This Row],[CL_CMP_OBJ_FR7]]),$B$2&lt;=_xlfn.NUMBERVALUE(Table_Query_from_MF_DSNP62[[#This Row],[CL_CMP_OBJ_TO7]]))</f>
        <v>1</v>
      </c>
      <c r="JO429" s="33" t="b">
        <f>AND($B$2&gt;=_xlfn.NUMBERVALUE(Table_Query_from_MF_DSNP62[[#This Row],[CL_CMP_OBJ_FR8]]),$B$2&lt;=_xlfn.NUMBERVALUE(Table_Query_from_MF_DSNP62[[#This Row],[CL_CMP_OBJ_TO8]]))</f>
        <v>1</v>
      </c>
      <c r="JP429" s="33" t="b">
        <f>AND($B$2&gt;=_xlfn.NUMBERVALUE(Table_Query_from_MF_DSNP62[[#This Row],[CL_CMP_OBJ_FR9]]),$B$2&lt;=_xlfn.NUMBERVALUE(Table_Query_from_MF_DSNP62[[#This Row],[CL_CMP_OBJ_TO9]]))</f>
        <v>1</v>
      </c>
      <c r="JQ429" s="33" t="b">
        <f>AND($B$2&gt;=_xlfn.NUMBERVALUE(Table_Query_from_MF_DSNP62[[#This Row],[CL_CMP_OBJ_FR10]]),$B$2&lt;=_xlfn.NUMBERVALUE(Table_Query_from_MF_DSNP62[[#This Row],[CL_CMP_OBJ_TO10]]))</f>
        <v>1</v>
      </c>
      <c r="JR429" s="33" t="b">
        <f>AND($B$2&gt;=_xlfn.NUMBERVALUE(Table_Query_from_MF_DSNP62[[#This Row],[CL_CMP_OBJ_FR11]]),$B$2&lt;=_xlfn.NUMBERVALUE(Table_Query_from_MF_DSNP62[[#This Row],[CL_CMP_OBJ_TO11]]))</f>
        <v>1</v>
      </c>
      <c r="JS429" s="33" t="b">
        <f>AND($B$2&gt;=_xlfn.NUMBERVALUE(Table_Query_from_MF_DSNP62[[#This Row],[CL_CMP_OBJ_FR12]]),$B$2&lt;=_xlfn.NUMBERVALUE(Table_Query_from_MF_DSNP62[[#This Row],[CL_CMP_OBJ_TO12]]))</f>
        <v>1</v>
      </c>
      <c r="JT429" s="33" t="b">
        <f>AND($B$2&gt;=_xlfn.NUMBERVALUE(Table_Query_from_MF_DSNP62[[#This Row],[CL_CMP_OBJ_FR13]]),$B$2&lt;=_xlfn.NUMBERVALUE(Table_Query_from_MF_DSNP62[[#This Row],[CL_CMP_OBJ_TO13]]))</f>
        <v>1</v>
      </c>
      <c r="JU429" s="33" t="b">
        <f>AND($B$2&gt;=_xlfn.NUMBERVALUE(Table_Query_from_MF_DSNP62[[#This Row],[CL_CMP_OBJ_FR14]]),$B$2&lt;=_xlfn.NUMBERVALUE(Table_Query_from_MF_DSNP62[[#This Row],[CL_CMP_OBJ_TO14]]))</f>
        <v>1</v>
      </c>
      <c r="JV429" s="33" t="b">
        <f>AND($B$2&gt;=_xlfn.NUMBERVALUE(Table_Query_from_MF_DSNP62[[#This Row],[CL_CMP_OBJ_FR15]]),$B$2&lt;=_xlfn.NUMBERVALUE(Table_Query_from_MF_DSNP62[[#This Row],[CL_CMP_OBJ_TO15]]))</f>
        <v>1</v>
      </c>
    </row>
    <row r="430" spans="1:282" x14ac:dyDescent="0.25">
      <c r="A430" t="b">
        <f>OR(,Table_Query_from_MF_DSNP62[[#This Row],[Desired GL included as "hard-coded" GL?]],Table_Query_from_MF_DSNP62[[#This Row],[Desired GL included as "Open GL"?]])</f>
        <v>1</v>
      </c>
      <c r="B430" t="b">
        <f>Table_Query_from_MF_DSNP62[[#This Row],[Desired CObj included as "Open CObj"?]]</f>
        <v>1</v>
      </c>
      <c r="C430" t="s">
        <v>2064</v>
      </c>
      <c r="D430" t="s">
        <v>2065</v>
      </c>
      <c r="E430" t="s">
        <v>8</v>
      </c>
      <c r="F430" s="24" t="s">
        <v>330</v>
      </c>
      <c r="G430" t="s">
        <v>444</v>
      </c>
      <c r="H430" s="24" t="s">
        <v>444</v>
      </c>
      <c r="I430" t="s">
        <v>444</v>
      </c>
      <c r="J430" s="24" t="s">
        <v>444</v>
      </c>
      <c r="K430" t="s">
        <v>444</v>
      </c>
      <c r="L430" s="24" t="s">
        <v>444</v>
      </c>
      <c r="M430" t="s">
        <v>444</v>
      </c>
      <c r="N430" t="s">
        <v>444</v>
      </c>
      <c r="O430" t="s">
        <v>444</v>
      </c>
      <c r="P430" t="s">
        <v>444</v>
      </c>
      <c r="Q430" t="s">
        <v>15</v>
      </c>
      <c r="R430" t="s">
        <v>444</v>
      </c>
      <c r="S430" t="s">
        <v>442</v>
      </c>
      <c r="T430" t="s">
        <v>447</v>
      </c>
      <c r="U430" t="s">
        <v>444</v>
      </c>
      <c r="V430" t="s">
        <v>444</v>
      </c>
      <c r="W430" t="s">
        <v>442</v>
      </c>
      <c r="X430" t="s">
        <v>442</v>
      </c>
      <c r="Y430" t="s">
        <v>444</v>
      </c>
      <c r="Z430" t="s">
        <v>442</v>
      </c>
      <c r="AA430" t="s">
        <v>442</v>
      </c>
      <c r="AB430" t="s">
        <v>442</v>
      </c>
      <c r="AC430" t="s">
        <v>444</v>
      </c>
      <c r="AD430" t="s">
        <v>444</v>
      </c>
      <c r="AE430" t="s">
        <v>444</v>
      </c>
      <c r="AF430" t="s">
        <v>444</v>
      </c>
      <c r="AG430" t="s">
        <v>442</v>
      </c>
      <c r="AH430" t="s">
        <v>444</v>
      </c>
      <c r="AI430" t="s">
        <v>447</v>
      </c>
      <c r="AJ430" t="s">
        <v>15</v>
      </c>
      <c r="AK430" t="s">
        <v>444</v>
      </c>
      <c r="AL430" t="s">
        <v>444</v>
      </c>
      <c r="AM430" t="s">
        <v>444</v>
      </c>
      <c r="AN430" t="s">
        <v>444</v>
      </c>
      <c r="AO430" t="s">
        <v>444</v>
      </c>
      <c r="AP430" t="s">
        <v>442</v>
      </c>
      <c r="AQ430" t="s">
        <v>1440</v>
      </c>
      <c r="AR430" t="s">
        <v>1451</v>
      </c>
      <c r="AS430" t="s">
        <v>162</v>
      </c>
      <c r="AT430" t="s">
        <v>10</v>
      </c>
      <c r="AU430" t="s">
        <v>444</v>
      </c>
      <c r="AV430" t="s">
        <v>442</v>
      </c>
      <c r="AW430" t="s">
        <v>444</v>
      </c>
      <c r="AX430" t="s">
        <v>444</v>
      </c>
      <c r="AY430" t="s">
        <v>444</v>
      </c>
      <c r="AZ430" t="s">
        <v>444</v>
      </c>
      <c r="BA430" t="s">
        <v>444</v>
      </c>
      <c r="BB430" t="s">
        <v>444</v>
      </c>
      <c r="BC430" t="s">
        <v>444</v>
      </c>
      <c r="BD430" t="s">
        <v>1359</v>
      </c>
      <c r="BE430" t="s">
        <v>2062</v>
      </c>
      <c r="BF430" t="s">
        <v>740</v>
      </c>
      <c r="BG430" t="s">
        <v>444</v>
      </c>
      <c r="BH430" t="s">
        <v>444</v>
      </c>
      <c r="BI430" t="s">
        <v>444</v>
      </c>
      <c r="BJ430" t="s">
        <v>444</v>
      </c>
      <c r="BK430" t="s">
        <v>444</v>
      </c>
      <c r="BL430" t="s">
        <v>444</v>
      </c>
      <c r="BM430" t="s">
        <v>444</v>
      </c>
      <c r="BN430" t="s">
        <v>444</v>
      </c>
      <c r="BO430" t="s">
        <v>444</v>
      </c>
      <c r="BP430" t="s">
        <v>444</v>
      </c>
      <c r="BQ430" t="s">
        <v>444</v>
      </c>
      <c r="BR430" t="s">
        <v>444</v>
      </c>
      <c r="BS430" t="s">
        <v>444</v>
      </c>
      <c r="BT430" t="s">
        <v>444</v>
      </c>
      <c r="BU430" t="s">
        <v>444</v>
      </c>
      <c r="BV430" t="s">
        <v>444</v>
      </c>
      <c r="BW430" t="s">
        <v>444</v>
      </c>
      <c r="BX430" t="s">
        <v>444</v>
      </c>
      <c r="BY430" t="s">
        <v>444</v>
      </c>
      <c r="BZ430" t="s">
        <v>444</v>
      </c>
      <c r="CA430" t="s">
        <v>444</v>
      </c>
      <c r="CB430" t="s">
        <v>444</v>
      </c>
      <c r="CC430" t="s">
        <v>444</v>
      </c>
      <c r="CD430" t="s">
        <v>444</v>
      </c>
      <c r="CE430" t="s">
        <v>444</v>
      </c>
      <c r="CF430" t="s">
        <v>444</v>
      </c>
      <c r="CG430" t="s">
        <v>444</v>
      </c>
      <c r="CH430" t="s">
        <v>444</v>
      </c>
      <c r="CI430" t="s">
        <v>444</v>
      </c>
      <c r="CJ430" t="s">
        <v>444</v>
      </c>
      <c r="CK430" t="s">
        <v>444</v>
      </c>
      <c r="CL430" t="s">
        <v>444</v>
      </c>
      <c r="CM430" t="s">
        <v>444</v>
      </c>
      <c r="CN430" t="s">
        <v>444</v>
      </c>
      <c r="CO430" t="s">
        <v>444</v>
      </c>
      <c r="CP430" t="s">
        <v>444</v>
      </c>
      <c r="CQ430" t="s">
        <v>444</v>
      </c>
      <c r="CR430" t="s">
        <v>444</v>
      </c>
      <c r="CS430" t="s">
        <v>444</v>
      </c>
      <c r="CT430" t="s">
        <v>444</v>
      </c>
      <c r="CU430" t="s">
        <v>282</v>
      </c>
      <c r="CV430" t="s">
        <v>2858</v>
      </c>
      <c r="CW430" t="s">
        <v>2736</v>
      </c>
      <c r="CX430" t="s">
        <v>2868</v>
      </c>
      <c r="CY430" t="s">
        <v>1370</v>
      </c>
      <c r="CZ430" t="s">
        <v>1371</v>
      </c>
      <c r="DA430" t="s">
        <v>444</v>
      </c>
      <c r="DB430" t="s">
        <v>444</v>
      </c>
      <c r="DC430" t="s">
        <v>444</v>
      </c>
      <c r="DD430" t="s">
        <v>444</v>
      </c>
      <c r="DE430" t="s">
        <v>444</v>
      </c>
      <c r="DF430" t="s">
        <v>444</v>
      </c>
      <c r="DG430" t="s">
        <v>444</v>
      </c>
      <c r="DH430" t="s">
        <v>444</v>
      </c>
      <c r="DI430" t="s">
        <v>1995</v>
      </c>
      <c r="DJ430" t="s">
        <v>282</v>
      </c>
      <c r="DK430" t="s">
        <v>1440</v>
      </c>
      <c r="DL430" t="s">
        <v>1451</v>
      </c>
      <c r="DM430" t="s">
        <v>444</v>
      </c>
      <c r="DN430" t="s">
        <v>444</v>
      </c>
      <c r="DO430" t="s">
        <v>444</v>
      </c>
      <c r="DP430" t="s">
        <v>444</v>
      </c>
      <c r="DQ430" t="s">
        <v>444</v>
      </c>
      <c r="DR430" t="s">
        <v>444</v>
      </c>
      <c r="DS430" t="s">
        <v>15</v>
      </c>
      <c r="DT430" s="24" t="s">
        <v>66</v>
      </c>
      <c r="DU430" s="24" t="s">
        <v>84</v>
      </c>
      <c r="DV430" t="s">
        <v>444</v>
      </c>
      <c r="DW430" t="s">
        <v>444</v>
      </c>
      <c r="DX430" s="24" t="s">
        <v>444</v>
      </c>
      <c r="DY430" s="24" t="s">
        <v>444</v>
      </c>
      <c r="DZ430" t="s">
        <v>444</v>
      </c>
      <c r="EA430" t="s">
        <v>444</v>
      </c>
      <c r="EB430" s="24" t="s">
        <v>444</v>
      </c>
      <c r="EC430" s="24" t="s">
        <v>444</v>
      </c>
      <c r="ED430" t="s">
        <v>444</v>
      </c>
      <c r="EE430" t="s">
        <v>444</v>
      </c>
      <c r="EF430" s="24" t="s">
        <v>444</v>
      </c>
      <c r="EG430" s="24" t="s">
        <v>444</v>
      </c>
      <c r="EH430" t="s">
        <v>444</v>
      </c>
      <c r="EI430" t="s">
        <v>444</v>
      </c>
      <c r="EJ430" s="24" t="s">
        <v>444</v>
      </c>
      <c r="EK430" s="24" t="s">
        <v>444</v>
      </c>
      <c r="EL430" t="s">
        <v>444</v>
      </c>
      <c r="EM430" t="s">
        <v>444</v>
      </c>
      <c r="EN430" s="24" t="s">
        <v>444</v>
      </c>
      <c r="EO430" s="24" t="s">
        <v>444</v>
      </c>
      <c r="EP430" t="s">
        <v>444</v>
      </c>
      <c r="EQ430" t="s">
        <v>444</v>
      </c>
      <c r="ER430" s="24" t="s">
        <v>444</v>
      </c>
      <c r="ES430" s="24" t="s">
        <v>444</v>
      </c>
      <c r="ET430" t="s">
        <v>444</v>
      </c>
      <c r="EU430" t="s">
        <v>444</v>
      </c>
      <c r="EV430" s="24" t="s">
        <v>444</v>
      </c>
      <c r="EW430" s="24" t="s">
        <v>444</v>
      </c>
      <c r="EX430" t="s">
        <v>444</v>
      </c>
      <c r="EY430" t="s">
        <v>444</v>
      </c>
      <c r="EZ430" s="24" t="s">
        <v>444</v>
      </c>
      <c r="FA430" s="24" t="s">
        <v>444</v>
      </c>
      <c r="FB430" t="s">
        <v>444</v>
      </c>
      <c r="FC430" t="s">
        <v>444</v>
      </c>
      <c r="FD430" s="24" t="s">
        <v>444</v>
      </c>
      <c r="FE430" s="24" t="s">
        <v>444</v>
      </c>
      <c r="FF430" t="s">
        <v>444</v>
      </c>
      <c r="FG430" t="s">
        <v>444</v>
      </c>
      <c r="FH430" s="24" t="s">
        <v>444</v>
      </c>
      <c r="FI430" s="24" t="s">
        <v>444</v>
      </c>
      <c r="FJ430" t="s">
        <v>444</v>
      </c>
      <c r="FK430" t="s">
        <v>444</v>
      </c>
      <c r="FL430" s="24" t="s">
        <v>444</v>
      </c>
      <c r="FM430" s="24" t="s">
        <v>444</v>
      </c>
      <c r="FN430" t="s">
        <v>444</v>
      </c>
      <c r="FO430" t="s">
        <v>444</v>
      </c>
      <c r="FP430" s="24" t="s">
        <v>444</v>
      </c>
      <c r="FQ430" s="24" t="s">
        <v>444</v>
      </c>
      <c r="FR430" t="s">
        <v>444</v>
      </c>
      <c r="FS430" t="s">
        <v>444</v>
      </c>
      <c r="FT430" s="24" t="s">
        <v>444</v>
      </c>
      <c r="FU430" s="24" t="s">
        <v>444</v>
      </c>
      <c r="FV430" t="s">
        <v>444</v>
      </c>
      <c r="FW430" t="s">
        <v>444</v>
      </c>
      <c r="FX430" s="24" t="s">
        <v>444</v>
      </c>
      <c r="FY430" s="24" t="s">
        <v>444</v>
      </c>
      <c r="FZ430" t="s">
        <v>444</v>
      </c>
      <c r="GA430" t="s">
        <v>444</v>
      </c>
      <c r="GB430" s="24" t="s">
        <v>444</v>
      </c>
      <c r="GC430" s="24" t="s">
        <v>444</v>
      </c>
      <c r="GD430" t="s">
        <v>444</v>
      </c>
      <c r="GE430" t="s">
        <v>444</v>
      </c>
      <c r="GF430" s="24" t="s">
        <v>444</v>
      </c>
      <c r="GG430" s="24" t="s">
        <v>444</v>
      </c>
      <c r="GH430" t="s">
        <v>444</v>
      </c>
      <c r="GI430" s="24" t="s">
        <v>444</v>
      </c>
      <c r="GJ430" s="24" t="s">
        <v>444</v>
      </c>
      <c r="GK430" t="s">
        <v>444</v>
      </c>
      <c r="GL430" t="s">
        <v>444</v>
      </c>
      <c r="GM430" s="24" t="s">
        <v>444</v>
      </c>
      <c r="GN430" s="24" t="s">
        <v>444</v>
      </c>
      <c r="GO430" t="s">
        <v>444</v>
      </c>
      <c r="GP430" t="s">
        <v>444</v>
      </c>
      <c r="GQ430" s="24" t="s">
        <v>444</v>
      </c>
      <c r="GR430" s="24" t="s">
        <v>444</v>
      </c>
      <c r="GS430" t="s">
        <v>444</v>
      </c>
      <c r="GT430" t="s">
        <v>444</v>
      </c>
      <c r="GU430" s="24" t="s">
        <v>444</v>
      </c>
      <c r="GV430" s="24" t="s">
        <v>444</v>
      </c>
      <c r="GW430" t="s">
        <v>444</v>
      </c>
      <c r="GX430" t="s">
        <v>444</v>
      </c>
      <c r="GY430" s="24" t="s">
        <v>444</v>
      </c>
      <c r="GZ430" s="24" t="s">
        <v>444</v>
      </c>
      <c r="HA430" t="s">
        <v>444</v>
      </c>
      <c r="HB430" t="s">
        <v>444</v>
      </c>
      <c r="HC430" s="24" t="s">
        <v>444</v>
      </c>
      <c r="HD430" s="24" t="s">
        <v>444</v>
      </c>
      <c r="HE430" t="s">
        <v>444</v>
      </c>
      <c r="HF430" t="s">
        <v>444</v>
      </c>
      <c r="HG430" s="24" t="s">
        <v>444</v>
      </c>
      <c r="HH430" s="24" t="s">
        <v>444</v>
      </c>
      <c r="HI430" t="s">
        <v>444</v>
      </c>
      <c r="HJ430" t="s">
        <v>444</v>
      </c>
      <c r="HK430" s="24" t="s">
        <v>444</v>
      </c>
      <c r="HL430" s="24" t="s">
        <v>444</v>
      </c>
      <c r="HM430" t="s">
        <v>444</v>
      </c>
      <c r="HN430" t="s">
        <v>444</v>
      </c>
      <c r="HO430" s="24" t="s">
        <v>444</v>
      </c>
      <c r="HP430" s="24" t="s">
        <v>444</v>
      </c>
      <c r="HQ430" t="s">
        <v>444</v>
      </c>
      <c r="HR430" t="s">
        <v>444</v>
      </c>
      <c r="HS430" s="24" t="s">
        <v>444</v>
      </c>
      <c r="HT430" s="24" t="s">
        <v>444</v>
      </c>
      <c r="HU430" t="s">
        <v>444</v>
      </c>
      <c r="HV430" t="s">
        <v>444</v>
      </c>
      <c r="HW430" s="24" t="s">
        <v>444</v>
      </c>
      <c r="HX430" s="24" t="s">
        <v>444</v>
      </c>
      <c r="HY430" t="s">
        <v>444</v>
      </c>
      <c r="HZ430" t="s">
        <v>444</v>
      </c>
      <c r="IA430" t="s">
        <v>2858</v>
      </c>
      <c r="IB430" t="s">
        <v>2736</v>
      </c>
      <c r="IC430" t="s">
        <v>2887</v>
      </c>
      <c r="ID430" s="33" t="b" cm="1">
        <f t="array" ref="ID430">_xlfn.IFNA(MATCH($A$2,_xlfn.NUMBERVALUE(Table_Query_from_MF_DSNP62[[#This Row],[CL_GLACCT_DR1]:[CL_GLACCT_CR4]]),0),0)&gt;=1</f>
        <v>1</v>
      </c>
      <c r="IE430" s="33" t="b">
        <f>OR(Table_Query_from_MF_DSNP62[[#This Row],[Pair1]:[Pair25]])</f>
        <v>1</v>
      </c>
      <c r="IF430" s="33">
        <f>_xlfn.IFNA(MATCH(TRUE,Table_Query_from_MF_DSNP62[[#This Row],[Pair1]:[Pair25]],0),"none")</f>
        <v>2</v>
      </c>
      <c r="IG430" s="33" t="b">
        <f>AND($A$2&gt;=_xlfn.NUMBERVALUE(Table_Query_from_MF_DSNP62[[#This Row],[CL_GL_ACCT_FR1]]),$A$2&lt;=_xlfn.NUMBERVALUE(Table_Query_from_MF_DSNP62[[#This Row],[CL_GL_ACCT_TO1]]))</f>
        <v>0</v>
      </c>
      <c r="IH430" s="33" t="b">
        <f>AND($A$2&gt;=_xlfn.NUMBERVALUE(Table_Query_from_MF_DSNP62[[#This Row],[CL_GL_ACCT_FR2]]),$A$2&lt;=_xlfn.NUMBERVALUE(Table_Query_from_MF_DSNP62[[#This Row],[CL_GL_ACCT_TO2]]))</f>
        <v>1</v>
      </c>
      <c r="II430" s="33" t="b">
        <f>AND($A$2&gt;=_xlfn.NUMBERVALUE(Table_Query_from_MF_DSNP62[[#This Row],[CL_GL_ACCT_FR3]]),$A$2&lt;=_xlfn.NUMBERVALUE(Table_Query_from_MF_DSNP62[[#This Row],[CL_GL_ACCT_TO3]]))</f>
        <v>1</v>
      </c>
      <c r="IJ430" s="33" t="b">
        <f>AND($A$2&gt;=_xlfn.NUMBERVALUE(Table_Query_from_MF_DSNP62[[#This Row],[CL_GL_ACCT_FR4]]),$A$2&lt;=_xlfn.NUMBERVALUE(Table_Query_from_MF_DSNP62[[#This Row],[CL_GL_ACCT_TO4]]))</f>
        <v>1</v>
      </c>
      <c r="IK430" s="33" t="b">
        <f>AND($A$2&gt;=_xlfn.NUMBERVALUE(Table_Query_from_MF_DSNP62[[#This Row],[CL_GL_ACCT_FR5]]),$A$2&lt;=_xlfn.NUMBERVALUE(Table_Query_from_MF_DSNP62[[#This Row],[CL_GL_ACCT_TO5]]))</f>
        <v>1</v>
      </c>
      <c r="IL430" s="33" t="b">
        <f>AND($A$2&gt;=_xlfn.NUMBERVALUE(Table_Query_from_MF_DSNP62[[#This Row],[CL_GL_ACCT_FR6]]),$A$2&lt;=_xlfn.NUMBERVALUE(Table_Query_from_MF_DSNP62[[#This Row],[CL_GL_ACCT_TO6]]))</f>
        <v>1</v>
      </c>
      <c r="IM430" s="33" t="b">
        <f>AND($A$2&gt;=_xlfn.NUMBERVALUE(Table_Query_from_MF_DSNP62[[#This Row],[CL_GL_ACCT_FR7]]),$A$2&lt;=_xlfn.NUMBERVALUE(Table_Query_from_MF_DSNP62[[#This Row],[CL_GL_ACCT_TO7]]))</f>
        <v>1</v>
      </c>
      <c r="IN430" s="33" t="b">
        <f>AND($A$2&gt;=_xlfn.NUMBERVALUE(Table_Query_from_MF_DSNP62[[#This Row],[CL_GL_ACCT_FR8]]),$A$2&lt;=_xlfn.NUMBERVALUE(Table_Query_from_MF_DSNP62[[#This Row],[CL_GL_ACCT_TO8]]))</f>
        <v>1</v>
      </c>
      <c r="IO430" s="33" t="b">
        <f>AND($A$2&gt;=_xlfn.NUMBERVALUE(Table_Query_from_MF_DSNP62[[#This Row],[CL_GL_ACCT_FR9]]),$A$2&lt;=_xlfn.NUMBERVALUE(Table_Query_from_MF_DSNP62[[#This Row],[CL_GL_ACCT_TO9]]))</f>
        <v>1</v>
      </c>
      <c r="IP430" s="33" t="b">
        <f>AND($A$2&gt;=_xlfn.NUMBERVALUE(Table_Query_from_MF_DSNP62[[#This Row],[CL_GL_ACCT_FR10]]),$A$2&lt;=_xlfn.NUMBERVALUE(Table_Query_from_MF_DSNP62[[#This Row],[CL_GL_ACCT_TO10]]))</f>
        <v>1</v>
      </c>
      <c r="IQ430" s="33" t="b">
        <f>AND($A$2&gt;=_xlfn.NUMBERVALUE(Table_Query_from_MF_DSNP62[[#This Row],[CL_GL_ACCT_FR11]]),$A$2&lt;=_xlfn.NUMBERVALUE(Table_Query_from_MF_DSNP62[[#This Row],[CL_GL_ACCT_TO11]]))</f>
        <v>1</v>
      </c>
      <c r="IR430" s="33" t="b">
        <f>AND($A$2&gt;=_xlfn.NUMBERVALUE(Table_Query_from_MF_DSNP62[[#This Row],[CL_GL_ACCT_FR12]]),$A$2&lt;=_xlfn.NUMBERVALUE(Table_Query_from_MF_DSNP62[[#This Row],[CL_GL_ACCT_TO12]]))</f>
        <v>1</v>
      </c>
      <c r="IS430" s="33" t="b">
        <f>AND($A$2&gt;=_xlfn.NUMBERVALUE(Table_Query_from_MF_DSNP62[[#This Row],[CL_GL_ACCT_FR13]]),$A$2&lt;=_xlfn.NUMBERVALUE(Table_Query_from_MF_DSNP62[[#This Row],[CL_GL_ACCT_TO13]]))</f>
        <v>1</v>
      </c>
      <c r="IT430" s="33" t="b">
        <f>AND($A$2&gt;=_xlfn.NUMBERVALUE(Table_Query_from_MF_DSNP62[[#This Row],[CL_GL_ACCT_FR14]]),$A$2&lt;=_xlfn.NUMBERVALUE(Table_Query_from_MF_DSNP62[[#This Row],[CL_GL_ACCT_TO14]]))</f>
        <v>1</v>
      </c>
      <c r="IU430" s="33" t="b">
        <f>AND($A$2&gt;=_xlfn.NUMBERVALUE(Table_Query_from_MF_DSNP62[[#This Row],[CL_GL_ACCT_FR15]]),$A$2&lt;=_xlfn.NUMBERVALUE(Table_Query_from_MF_DSNP62[[#This Row],[CL_GL_ACCT_TO15]]))</f>
        <v>1</v>
      </c>
      <c r="IV430" s="33" t="b">
        <f>AND($A$2&gt;=_xlfn.NUMBERVALUE(Table_Query_from_MF_DSNP62[[#This Row],[CL_GL_ACCT_FR16]]),$A$2&lt;=_xlfn.NUMBERVALUE(Table_Query_from_MF_DSNP62[[#This Row],[CL_GL_ACCT_TO16]]))</f>
        <v>1</v>
      </c>
      <c r="IW430" s="33" t="b">
        <f>AND($A$2&gt;=_xlfn.NUMBERVALUE(Table_Query_from_MF_DSNP62[[#This Row],[CL_GL_ACCT_FR17]]),$A$2&lt;=_xlfn.NUMBERVALUE(Table_Query_from_MF_DSNP62[[#This Row],[CL_GL_ACCT_TO17]]))</f>
        <v>1</v>
      </c>
      <c r="IX430" s="33" t="b">
        <f>AND($A$2&gt;=_xlfn.NUMBERVALUE(Table_Query_from_MF_DSNP62[[#This Row],[CL_GL_ACCT_FR18]]),$A$2&lt;=_xlfn.NUMBERVALUE(Table_Query_from_MF_DSNP62[[#This Row],[CL_GL_ACCT_TO18]]))</f>
        <v>1</v>
      </c>
      <c r="IY430" s="33" t="b">
        <f>AND($A$2&gt;=_xlfn.NUMBERVALUE(Table_Query_from_MF_DSNP62[[#This Row],[CL_GL_ACCT_FR19]]),$A$2&lt;=_xlfn.NUMBERVALUE(Table_Query_from_MF_DSNP62[[#This Row],[CL_GL_ACCT_TO19]]))</f>
        <v>1</v>
      </c>
      <c r="IZ430" s="33" t="b">
        <f>AND($A$2&gt;=_xlfn.NUMBERVALUE(Table_Query_from_MF_DSNP62[[#This Row],[CL_GL_ACCT_FR20]]),$A$2&lt;=_xlfn.NUMBERVALUE(Table_Query_from_MF_DSNP62[[#This Row],[CL_GL_ACCT_TO20]]))</f>
        <v>1</v>
      </c>
      <c r="JA430" s="33" t="b">
        <f>AND($A$2&gt;=_xlfn.NUMBERVALUE(Table_Query_from_MF_DSNP62[[#This Row],[CL_GL_ACCT_FR21]]),$A$2&lt;=_xlfn.NUMBERVALUE(Table_Query_from_MF_DSNP62[[#This Row],[CL_GL_ACCT_TO21]]))</f>
        <v>1</v>
      </c>
      <c r="JB430" s="33" t="b">
        <f>AND($A$2&gt;=_xlfn.NUMBERVALUE(Table_Query_from_MF_DSNP62[[#This Row],[CL_GL_ACCT_FR22]]),$A$2&lt;=_xlfn.NUMBERVALUE(Table_Query_from_MF_DSNP62[[#This Row],[CL_GL_ACCT_TO22]]))</f>
        <v>1</v>
      </c>
      <c r="JC430" s="33" t="b">
        <f>AND($A$2&gt;=_xlfn.NUMBERVALUE(Table_Query_from_MF_DSNP62[[#This Row],[CL_GL_ACCT_FR23]]),$A$2&lt;=_xlfn.NUMBERVALUE(Table_Query_from_MF_DSNP62[[#This Row],[CL_GL_ACCT_TO23]]))</f>
        <v>1</v>
      </c>
      <c r="JD430" s="33" t="b">
        <f>AND($A$2&gt;=_xlfn.NUMBERVALUE(Table_Query_from_MF_DSNP62[[#This Row],[CL_GL_ACCT_FR24]]),$A$2&lt;=_xlfn.NUMBERVALUE(Table_Query_from_MF_DSNP62[[#This Row],[CL_GL_ACCT_TO24]]))</f>
        <v>1</v>
      </c>
      <c r="JE430" s="33" t="b">
        <f>AND($A$2&gt;=_xlfn.NUMBERVALUE(Table_Query_from_MF_DSNP62[[#This Row],[CL_GL_ACCT_FR25]]),$A$2&lt;=_xlfn.NUMBERVALUE(Table_Query_from_MF_DSNP62[[#This Row],[CL_GL_ACCT_TO25]]))</f>
        <v>1</v>
      </c>
      <c r="JF430" s="33" t="b">
        <f>OR(Table_Query_from_MF_DSNP62[[#This Row],[PairA]:[PairO]])</f>
        <v>1</v>
      </c>
      <c r="JG430" s="33">
        <f>_xlfn.IFNA(MATCH(TRUE,Table_Query_from_MF_DSNP62[[#This Row],[PairA]:[PairO]],0),"none")</f>
        <v>1</v>
      </c>
      <c r="JH430" s="33" t="b">
        <f>AND($B$2&gt;=_xlfn.NUMBERVALUE(Table_Query_from_MF_DSNP62[[#This Row],[CL_CMP_OBJ_FR1]]),$B$2&lt;=_xlfn.NUMBERVALUE(Table_Query_from_MF_DSNP62[[#This Row],[CL_CMP_OBJ_TO1]]))</f>
        <v>1</v>
      </c>
      <c r="JI430" s="33" t="b">
        <f>AND($B$2&gt;=_xlfn.NUMBERVALUE(Table_Query_from_MF_DSNP62[[#This Row],[CL_CMP_OBJ_FR2]]),$B$2&lt;=_xlfn.NUMBERVALUE(Table_Query_from_MF_DSNP62[[#This Row],[CL_CMP_OBJ_TO2]]))</f>
        <v>1</v>
      </c>
      <c r="JJ430" s="33" t="b">
        <f>AND($B$2&gt;=_xlfn.NUMBERVALUE(Table_Query_from_MF_DSNP62[[#This Row],[CL_CMP_OBJ_FR3]]),$B$2&lt;=_xlfn.NUMBERVALUE(Table_Query_from_MF_DSNP62[[#This Row],[CL_CMP_OBJ_TO3]]))</f>
        <v>1</v>
      </c>
      <c r="JK430" s="33" t="b">
        <f>AND($B$2&gt;=_xlfn.NUMBERVALUE(Table_Query_from_MF_DSNP62[[#This Row],[CL_CMP_OBJ_FR4]]),$B$2&lt;=_xlfn.NUMBERVALUE(Table_Query_from_MF_DSNP62[[#This Row],[CL_CMP_OBJ_TO4]]))</f>
        <v>1</v>
      </c>
      <c r="JL430" s="33" t="b">
        <f>AND($B$2&gt;=_xlfn.NUMBERVALUE(Table_Query_from_MF_DSNP62[[#This Row],[CL_CMP_OBJ_FR5]]),$B$2&lt;=_xlfn.NUMBERVALUE(Table_Query_from_MF_DSNP62[[#This Row],[CL_CMP_OBJ_TO5]]))</f>
        <v>1</v>
      </c>
      <c r="JM430" s="33" t="b">
        <f>AND($B$2&gt;=_xlfn.NUMBERVALUE(Table_Query_from_MF_DSNP62[[#This Row],[CL_CMP_OBJ_FR6]]),$B$2&lt;=_xlfn.NUMBERVALUE(Table_Query_from_MF_DSNP62[[#This Row],[CL_CMP_OBJ_TO6]]))</f>
        <v>1</v>
      </c>
      <c r="JN430" s="33" t="b">
        <f>AND($B$2&gt;=_xlfn.NUMBERVALUE(Table_Query_from_MF_DSNP62[[#This Row],[CL_CMP_OBJ_FR7]]),$B$2&lt;=_xlfn.NUMBERVALUE(Table_Query_from_MF_DSNP62[[#This Row],[CL_CMP_OBJ_TO7]]))</f>
        <v>1</v>
      </c>
      <c r="JO430" s="33" t="b">
        <f>AND($B$2&gt;=_xlfn.NUMBERVALUE(Table_Query_from_MF_DSNP62[[#This Row],[CL_CMP_OBJ_FR8]]),$B$2&lt;=_xlfn.NUMBERVALUE(Table_Query_from_MF_DSNP62[[#This Row],[CL_CMP_OBJ_TO8]]))</f>
        <v>1</v>
      </c>
      <c r="JP430" s="33" t="b">
        <f>AND($B$2&gt;=_xlfn.NUMBERVALUE(Table_Query_from_MF_DSNP62[[#This Row],[CL_CMP_OBJ_FR9]]),$B$2&lt;=_xlfn.NUMBERVALUE(Table_Query_from_MF_DSNP62[[#This Row],[CL_CMP_OBJ_TO9]]))</f>
        <v>1</v>
      </c>
      <c r="JQ430" s="33" t="b">
        <f>AND($B$2&gt;=_xlfn.NUMBERVALUE(Table_Query_from_MF_DSNP62[[#This Row],[CL_CMP_OBJ_FR10]]),$B$2&lt;=_xlfn.NUMBERVALUE(Table_Query_from_MF_DSNP62[[#This Row],[CL_CMP_OBJ_TO10]]))</f>
        <v>1</v>
      </c>
      <c r="JR430" s="33" t="b">
        <f>AND($B$2&gt;=_xlfn.NUMBERVALUE(Table_Query_from_MF_DSNP62[[#This Row],[CL_CMP_OBJ_FR11]]),$B$2&lt;=_xlfn.NUMBERVALUE(Table_Query_from_MF_DSNP62[[#This Row],[CL_CMP_OBJ_TO11]]))</f>
        <v>1</v>
      </c>
      <c r="JS430" s="33" t="b">
        <f>AND($B$2&gt;=_xlfn.NUMBERVALUE(Table_Query_from_MF_DSNP62[[#This Row],[CL_CMP_OBJ_FR12]]),$B$2&lt;=_xlfn.NUMBERVALUE(Table_Query_from_MF_DSNP62[[#This Row],[CL_CMP_OBJ_TO12]]))</f>
        <v>1</v>
      </c>
      <c r="JT430" s="33" t="b">
        <f>AND($B$2&gt;=_xlfn.NUMBERVALUE(Table_Query_from_MF_DSNP62[[#This Row],[CL_CMP_OBJ_FR13]]),$B$2&lt;=_xlfn.NUMBERVALUE(Table_Query_from_MF_DSNP62[[#This Row],[CL_CMP_OBJ_TO13]]))</f>
        <v>1</v>
      </c>
      <c r="JU430" s="33" t="b">
        <f>AND($B$2&gt;=_xlfn.NUMBERVALUE(Table_Query_from_MF_DSNP62[[#This Row],[CL_CMP_OBJ_FR14]]),$B$2&lt;=_xlfn.NUMBERVALUE(Table_Query_from_MF_DSNP62[[#This Row],[CL_CMP_OBJ_TO14]]))</f>
        <v>1</v>
      </c>
      <c r="JV430" s="33" t="b">
        <f>AND($B$2&gt;=_xlfn.NUMBERVALUE(Table_Query_from_MF_DSNP62[[#This Row],[CL_CMP_OBJ_FR15]]),$B$2&lt;=_xlfn.NUMBERVALUE(Table_Query_from_MF_DSNP62[[#This Row],[CL_CMP_OBJ_TO15]]))</f>
        <v>1</v>
      </c>
    </row>
    <row r="431" spans="1:282" x14ac:dyDescent="0.25">
      <c r="A431" t="b">
        <f>OR(,Table_Query_from_MF_DSNP62[[#This Row],[Desired GL included as "hard-coded" GL?]],Table_Query_from_MF_DSNP62[[#This Row],[Desired GL included as "Open GL"?]])</f>
        <v>1</v>
      </c>
      <c r="B431" t="b">
        <f>Table_Query_from_MF_DSNP62[[#This Row],[Desired CObj included as "Open CObj"?]]</f>
        <v>1</v>
      </c>
      <c r="C431" t="s">
        <v>3450</v>
      </c>
      <c r="D431" t="s">
        <v>3451</v>
      </c>
      <c r="E431" t="s">
        <v>8</v>
      </c>
      <c r="F431" s="24" t="s">
        <v>444</v>
      </c>
      <c r="G431" t="s">
        <v>330</v>
      </c>
      <c r="H431" s="24" t="s">
        <v>444</v>
      </c>
      <c r="I431" t="s">
        <v>444</v>
      </c>
      <c r="J431" s="24" t="s">
        <v>444</v>
      </c>
      <c r="K431" t="s">
        <v>444</v>
      </c>
      <c r="L431" s="24" t="s">
        <v>444</v>
      </c>
      <c r="M431" t="s">
        <v>444</v>
      </c>
      <c r="N431" t="s">
        <v>444</v>
      </c>
      <c r="O431" t="s">
        <v>444</v>
      </c>
      <c r="P431" t="s">
        <v>444</v>
      </c>
      <c r="Q431" t="s">
        <v>15</v>
      </c>
      <c r="R431" t="s">
        <v>444</v>
      </c>
      <c r="S431" t="s">
        <v>442</v>
      </c>
      <c r="T431" t="s">
        <v>447</v>
      </c>
      <c r="U431" t="s">
        <v>444</v>
      </c>
      <c r="V431" t="s">
        <v>444</v>
      </c>
      <c r="W431" t="s">
        <v>442</v>
      </c>
      <c r="X431" t="s">
        <v>442</v>
      </c>
      <c r="Y431" t="s">
        <v>444</v>
      </c>
      <c r="Z431" t="s">
        <v>442</v>
      </c>
      <c r="AA431" t="s">
        <v>442</v>
      </c>
      <c r="AB431" t="s">
        <v>442</v>
      </c>
      <c r="AC431" t="s">
        <v>444</v>
      </c>
      <c r="AD431" t="s">
        <v>444</v>
      </c>
      <c r="AE431" t="s">
        <v>444</v>
      </c>
      <c r="AF431" t="s">
        <v>444</v>
      </c>
      <c r="AG431" t="s">
        <v>442</v>
      </c>
      <c r="AH431" t="s">
        <v>444</v>
      </c>
      <c r="AI431" t="s">
        <v>447</v>
      </c>
      <c r="AJ431" t="s">
        <v>15</v>
      </c>
      <c r="AK431" t="s">
        <v>444</v>
      </c>
      <c r="AL431" t="s">
        <v>444</v>
      </c>
      <c r="AM431" t="s">
        <v>444</v>
      </c>
      <c r="AN431" t="s">
        <v>444</v>
      </c>
      <c r="AO431" t="s">
        <v>444</v>
      </c>
      <c r="AP431" t="s">
        <v>442</v>
      </c>
      <c r="AQ431" t="s">
        <v>282</v>
      </c>
      <c r="AR431" t="s">
        <v>1451</v>
      </c>
      <c r="AS431" t="s">
        <v>162</v>
      </c>
      <c r="AT431" t="s">
        <v>444</v>
      </c>
      <c r="AU431" t="s">
        <v>444</v>
      </c>
      <c r="AV431" t="s">
        <v>442</v>
      </c>
      <c r="AW431" t="s">
        <v>444</v>
      </c>
      <c r="AX431" t="s">
        <v>444</v>
      </c>
      <c r="AY431" t="s">
        <v>444</v>
      </c>
      <c r="AZ431" t="s">
        <v>444</v>
      </c>
      <c r="BA431" t="s">
        <v>444</v>
      </c>
      <c r="BB431" t="s">
        <v>444</v>
      </c>
      <c r="BC431" t="s">
        <v>444</v>
      </c>
      <c r="BD431" t="s">
        <v>1359</v>
      </c>
      <c r="BE431" t="s">
        <v>3452</v>
      </c>
      <c r="BF431" t="s">
        <v>1360</v>
      </c>
      <c r="BG431" t="s">
        <v>444</v>
      </c>
      <c r="BH431" t="s">
        <v>444</v>
      </c>
      <c r="BI431" t="s">
        <v>444</v>
      </c>
      <c r="BJ431" t="s">
        <v>444</v>
      </c>
      <c r="BK431" t="s">
        <v>444</v>
      </c>
      <c r="BL431" t="s">
        <v>444</v>
      </c>
      <c r="BM431" t="s">
        <v>444</v>
      </c>
      <c r="BN431" t="s">
        <v>444</v>
      </c>
      <c r="BO431" t="s">
        <v>444</v>
      </c>
      <c r="BP431" t="s">
        <v>444</v>
      </c>
      <c r="BQ431" t="s">
        <v>444</v>
      </c>
      <c r="BR431" t="s">
        <v>444</v>
      </c>
      <c r="BS431" t="s">
        <v>444</v>
      </c>
      <c r="BT431" t="s">
        <v>444</v>
      </c>
      <c r="BU431" t="s">
        <v>444</v>
      </c>
      <c r="BV431" t="s">
        <v>444</v>
      </c>
      <c r="BW431" t="s">
        <v>444</v>
      </c>
      <c r="BX431" t="s">
        <v>444</v>
      </c>
      <c r="BY431" t="s">
        <v>444</v>
      </c>
      <c r="BZ431" t="s">
        <v>444</v>
      </c>
      <c r="CA431" t="s">
        <v>444</v>
      </c>
      <c r="CB431" t="s">
        <v>444</v>
      </c>
      <c r="CC431" t="s">
        <v>444</v>
      </c>
      <c r="CD431" t="s">
        <v>444</v>
      </c>
      <c r="CE431" t="s">
        <v>444</v>
      </c>
      <c r="CF431" t="s">
        <v>444</v>
      </c>
      <c r="CG431" t="s">
        <v>444</v>
      </c>
      <c r="CH431" t="s">
        <v>444</v>
      </c>
      <c r="CI431" t="s">
        <v>444</v>
      </c>
      <c r="CJ431" t="s">
        <v>444</v>
      </c>
      <c r="CK431" t="s">
        <v>444</v>
      </c>
      <c r="CL431" t="s">
        <v>444</v>
      </c>
      <c r="CM431" t="s">
        <v>444</v>
      </c>
      <c r="CN431" t="s">
        <v>444</v>
      </c>
      <c r="CO431" t="s">
        <v>444</v>
      </c>
      <c r="CP431" t="s">
        <v>444</v>
      </c>
      <c r="CQ431" t="s">
        <v>444</v>
      </c>
      <c r="CR431" t="s">
        <v>444</v>
      </c>
      <c r="CS431" t="s">
        <v>444</v>
      </c>
      <c r="CT431" t="s">
        <v>444</v>
      </c>
      <c r="CU431" t="s">
        <v>7</v>
      </c>
      <c r="CV431" t="s">
        <v>2858</v>
      </c>
      <c r="CW431" t="s">
        <v>2736</v>
      </c>
      <c r="CX431" t="s">
        <v>3457</v>
      </c>
      <c r="CY431" t="s">
        <v>1370</v>
      </c>
      <c r="CZ431" t="s">
        <v>1371</v>
      </c>
      <c r="DA431" t="s">
        <v>444</v>
      </c>
      <c r="DB431" t="s">
        <v>444</v>
      </c>
      <c r="DC431" t="s">
        <v>444</v>
      </c>
      <c r="DD431" t="s">
        <v>444</v>
      </c>
      <c r="DE431" t="s">
        <v>444</v>
      </c>
      <c r="DF431" t="s">
        <v>444</v>
      </c>
      <c r="DG431" t="s">
        <v>444</v>
      </c>
      <c r="DH431" t="s">
        <v>444</v>
      </c>
      <c r="DI431" t="s">
        <v>1995</v>
      </c>
      <c r="DJ431" t="s">
        <v>282</v>
      </c>
      <c r="DK431" t="s">
        <v>1440</v>
      </c>
      <c r="DL431" t="s">
        <v>1451</v>
      </c>
      <c r="DM431" t="s">
        <v>444</v>
      </c>
      <c r="DN431" t="s">
        <v>444</v>
      </c>
      <c r="DO431" t="s">
        <v>444</v>
      </c>
      <c r="DP431" t="s">
        <v>444</v>
      </c>
      <c r="DQ431" t="s">
        <v>444</v>
      </c>
      <c r="DR431" t="s">
        <v>444</v>
      </c>
      <c r="DS431" t="s">
        <v>15</v>
      </c>
      <c r="DT431" s="24" t="s">
        <v>132</v>
      </c>
      <c r="DU431" s="24" t="s">
        <v>3445</v>
      </c>
      <c r="DV431" t="s">
        <v>444</v>
      </c>
      <c r="DW431" t="s">
        <v>444</v>
      </c>
      <c r="DX431" s="24" t="s">
        <v>444</v>
      </c>
      <c r="DY431" s="24" t="s">
        <v>444</v>
      </c>
      <c r="DZ431" t="s">
        <v>444</v>
      </c>
      <c r="EA431" t="s">
        <v>444</v>
      </c>
      <c r="EB431" s="24" t="s">
        <v>444</v>
      </c>
      <c r="EC431" s="24" t="s">
        <v>444</v>
      </c>
      <c r="ED431" t="s">
        <v>444</v>
      </c>
      <c r="EE431" t="s">
        <v>444</v>
      </c>
      <c r="EF431" s="24" t="s">
        <v>444</v>
      </c>
      <c r="EG431" s="24" t="s">
        <v>444</v>
      </c>
      <c r="EH431" t="s">
        <v>444</v>
      </c>
      <c r="EI431" t="s">
        <v>444</v>
      </c>
      <c r="EJ431" s="24" t="s">
        <v>444</v>
      </c>
      <c r="EK431" s="24" t="s">
        <v>444</v>
      </c>
      <c r="EL431" t="s">
        <v>444</v>
      </c>
      <c r="EM431" t="s">
        <v>444</v>
      </c>
      <c r="EN431" s="24" t="s">
        <v>444</v>
      </c>
      <c r="EO431" s="24" t="s">
        <v>444</v>
      </c>
      <c r="EP431" t="s">
        <v>444</v>
      </c>
      <c r="EQ431" t="s">
        <v>444</v>
      </c>
      <c r="ER431" s="24" t="s">
        <v>444</v>
      </c>
      <c r="ES431" s="24" t="s">
        <v>444</v>
      </c>
      <c r="ET431" t="s">
        <v>444</v>
      </c>
      <c r="EU431" t="s">
        <v>444</v>
      </c>
      <c r="EV431" s="24" t="s">
        <v>444</v>
      </c>
      <c r="EW431" s="24" t="s">
        <v>444</v>
      </c>
      <c r="EX431" t="s">
        <v>444</v>
      </c>
      <c r="EY431" t="s">
        <v>444</v>
      </c>
      <c r="EZ431" s="24" t="s">
        <v>444</v>
      </c>
      <c r="FA431" s="24" t="s">
        <v>444</v>
      </c>
      <c r="FB431" t="s">
        <v>444</v>
      </c>
      <c r="FC431" t="s">
        <v>444</v>
      </c>
      <c r="FD431" s="24" t="s">
        <v>444</v>
      </c>
      <c r="FE431" s="24" t="s">
        <v>444</v>
      </c>
      <c r="FF431" t="s">
        <v>444</v>
      </c>
      <c r="FG431" t="s">
        <v>444</v>
      </c>
      <c r="FH431" s="24" t="s">
        <v>444</v>
      </c>
      <c r="FI431" s="24" t="s">
        <v>444</v>
      </c>
      <c r="FJ431" t="s">
        <v>444</v>
      </c>
      <c r="FK431" t="s">
        <v>444</v>
      </c>
      <c r="FL431" s="24" t="s">
        <v>444</v>
      </c>
      <c r="FM431" s="24" t="s">
        <v>444</v>
      </c>
      <c r="FN431" t="s">
        <v>444</v>
      </c>
      <c r="FO431" t="s">
        <v>444</v>
      </c>
      <c r="FP431" s="24" t="s">
        <v>444</v>
      </c>
      <c r="FQ431" s="24" t="s">
        <v>444</v>
      </c>
      <c r="FR431" t="s">
        <v>444</v>
      </c>
      <c r="FS431" t="s">
        <v>444</v>
      </c>
      <c r="FT431" s="24" t="s">
        <v>444</v>
      </c>
      <c r="FU431" s="24" t="s">
        <v>444</v>
      </c>
      <c r="FV431" t="s">
        <v>444</v>
      </c>
      <c r="FW431" t="s">
        <v>444</v>
      </c>
      <c r="FX431" s="24" t="s">
        <v>444</v>
      </c>
      <c r="FY431" s="24" t="s">
        <v>444</v>
      </c>
      <c r="FZ431" t="s">
        <v>444</v>
      </c>
      <c r="GA431" t="s">
        <v>444</v>
      </c>
      <c r="GB431" s="24" t="s">
        <v>444</v>
      </c>
      <c r="GC431" s="24" t="s">
        <v>444</v>
      </c>
      <c r="GD431" t="s">
        <v>444</v>
      </c>
      <c r="GE431" t="s">
        <v>444</v>
      </c>
      <c r="GF431" s="24" t="s">
        <v>444</v>
      </c>
      <c r="GG431" s="24" t="s">
        <v>444</v>
      </c>
      <c r="GH431" t="s">
        <v>444</v>
      </c>
      <c r="GI431" s="24" t="s">
        <v>444</v>
      </c>
      <c r="GJ431" s="24" t="s">
        <v>444</v>
      </c>
      <c r="GK431" t="s">
        <v>444</v>
      </c>
      <c r="GL431" t="s">
        <v>444</v>
      </c>
      <c r="GM431" s="24" t="s">
        <v>444</v>
      </c>
      <c r="GN431" s="24" t="s">
        <v>444</v>
      </c>
      <c r="GO431" t="s">
        <v>444</v>
      </c>
      <c r="GP431" t="s">
        <v>444</v>
      </c>
      <c r="GQ431" s="24" t="s">
        <v>444</v>
      </c>
      <c r="GR431" s="24" t="s">
        <v>444</v>
      </c>
      <c r="GS431" t="s">
        <v>444</v>
      </c>
      <c r="GT431" t="s">
        <v>444</v>
      </c>
      <c r="GU431" s="24" t="s">
        <v>444</v>
      </c>
      <c r="GV431" s="24" t="s">
        <v>444</v>
      </c>
      <c r="GW431" t="s">
        <v>444</v>
      </c>
      <c r="GX431" t="s">
        <v>444</v>
      </c>
      <c r="GY431" s="24" t="s">
        <v>444</v>
      </c>
      <c r="GZ431" s="24" t="s">
        <v>444</v>
      </c>
      <c r="HA431" t="s">
        <v>444</v>
      </c>
      <c r="HB431" t="s">
        <v>444</v>
      </c>
      <c r="HC431" s="24" t="s">
        <v>444</v>
      </c>
      <c r="HD431" s="24" t="s">
        <v>444</v>
      </c>
      <c r="HE431" t="s">
        <v>444</v>
      </c>
      <c r="HF431" t="s">
        <v>444</v>
      </c>
      <c r="HG431" s="24" t="s">
        <v>444</v>
      </c>
      <c r="HH431" s="24" t="s">
        <v>444</v>
      </c>
      <c r="HI431" t="s">
        <v>444</v>
      </c>
      <c r="HJ431" t="s">
        <v>444</v>
      </c>
      <c r="HK431" s="24" t="s">
        <v>444</v>
      </c>
      <c r="HL431" s="24" t="s">
        <v>444</v>
      </c>
      <c r="HM431" t="s">
        <v>444</v>
      </c>
      <c r="HN431" t="s">
        <v>444</v>
      </c>
      <c r="HO431" s="24" t="s">
        <v>444</v>
      </c>
      <c r="HP431" s="24" t="s">
        <v>444</v>
      </c>
      <c r="HQ431" t="s">
        <v>444</v>
      </c>
      <c r="HR431" t="s">
        <v>444</v>
      </c>
      <c r="HS431" s="24" t="s">
        <v>444</v>
      </c>
      <c r="HT431" s="24" t="s">
        <v>444</v>
      </c>
      <c r="HU431" t="s">
        <v>444</v>
      </c>
      <c r="HV431" t="s">
        <v>444</v>
      </c>
      <c r="HW431" s="24" t="s">
        <v>444</v>
      </c>
      <c r="HX431" s="24" t="s">
        <v>444</v>
      </c>
      <c r="HY431" t="s">
        <v>444</v>
      </c>
      <c r="HZ431" t="s">
        <v>444</v>
      </c>
      <c r="IA431" t="s">
        <v>2858</v>
      </c>
      <c r="IB431" t="s">
        <v>2736</v>
      </c>
      <c r="IC431" t="s">
        <v>3457</v>
      </c>
      <c r="ID431" s="33" t="b" cm="1">
        <f t="array" ref="ID431">_xlfn.IFNA(MATCH($A$2,_xlfn.NUMBERVALUE(Table_Query_from_MF_DSNP62[[#This Row],[CL_GLACCT_DR1]:[CL_GLACCT_CR4]]),0),0)&gt;=1</f>
        <v>1</v>
      </c>
      <c r="IE431" s="33" t="b">
        <f>OR(Table_Query_from_MF_DSNP62[[#This Row],[Pair1]:[Pair25]])</f>
        <v>1</v>
      </c>
      <c r="IF431" s="33">
        <f>_xlfn.IFNA(MATCH(TRUE,Table_Query_from_MF_DSNP62[[#This Row],[Pair1]:[Pair25]],0),"none")</f>
        <v>2</v>
      </c>
      <c r="IG431" s="33" t="b">
        <f>AND($A$2&gt;=_xlfn.NUMBERVALUE(Table_Query_from_MF_DSNP62[[#This Row],[CL_GL_ACCT_FR1]]),$A$2&lt;=_xlfn.NUMBERVALUE(Table_Query_from_MF_DSNP62[[#This Row],[CL_GL_ACCT_TO1]]))</f>
        <v>0</v>
      </c>
      <c r="IH431" s="33" t="b">
        <f>AND($A$2&gt;=_xlfn.NUMBERVALUE(Table_Query_from_MF_DSNP62[[#This Row],[CL_GL_ACCT_FR2]]),$A$2&lt;=_xlfn.NUMBERVALUE(Table_Query_from_MF_DSNP62[[#This Row],[CL_GL_ACCT_TO2]]))</f>
        <v>1</v>
      </c>
      <c r="II431" s="33" t="b">
        <f>AND($A$2&gt;=_xlfn.NUMBERVALUE(Table_Query_from_MF_DSNP62[[#This Row],[CL_GL_ACCT_FR3]]),$A$2&lt;=_xlfn.NUMBERVALUE(Table_Query_from_MF_DSNP62[[#This Row],[CL_GL_ACCT_TO3]]))</f>
        <v>1</v>
      </c>
      <c r="IJ431" s="33" t="b">
        <f>AND($A$2&gt;=_xlfn.NUMBERVALUE(Table_Query_from_MF_DSNP62[[#This Row],[CL_GL_ACCT_FR4]]),$A$2&lt;=_xlfn.NUMBERVALUE(Table_Query_from_MF_DSNP62[[#This Row],[CL_GL_ACCT_TO4]]))</f>
        <v>1</v>
      </c>
      <c r="IK431" s="33" t="b">
        <f>AND($A$2&gt;=_xlfn.NUMBERVALUE(Table_Query_from_MF_DSNP62[[#This Row],[CL_GL_ACCT_FR5]]),$A$2&lt;=_xlfn.NUMBERVALUE(Table_Query_from_MF_DSNP62[[#This Row],[CL_GL_ACCT_TO5]]))</f>
        <v>1</v>
      </c>
      <c r="IL431" s="33" t="b">
        <f>AND($A$2&gt;=_xlfn.NUMBERVALUE(Table_Query_from_MF_DSNP62[[#This Row],[CL_GL_ACCT_FR6]]),$A$2&lt;=_xlfn.NUMBERVALUE(Table_Query_from_MF_DSNP62[[#This Row],[CL_GL_ACCT_TO6]]))</f>
        <v>1</v>
      </c>
      <c r="IM431" s="33" t="b">
        <f>AND($A$2&gt;=_xlfn.NUMBERVALUE(Table_Query_from_MF_DSNP62[[#This Row],[CL_GL_ACCT_FR7]]),$A$2&lt;=_xlfn.NUMBERVALUE(Table_Query_from_MF_DSNP62[[#This Row],[CL_GL_ACCT_TO7]]))</f>
        <v>1</v>
      </c>
      <c r="IN431" s="33" t="b">
        <f>AND($A$2&gt;=_xlfn.NUMBERVALUE(Table_Query_from_MF_DSNP62[[#This Row],[CL_GL_ACCT_FR8]]),$A$2&lt;=_xlfn.NUMBERVALUE(Table_Query_from_MF_DSNP62[[#This Row],[CL_GL_ACCT_TO8]]))</f>
        <v>1</v>
      </c>
      <c r="IO431" s="33" t="b">
        <f>AND($A$2&gt;=_xlfn.NUMBERVALUE(Table_Query_from_MF_DSNP62[[#This Row],[CL_GL_ACCT_FR9]]),$A$2&lt;=_xlfn.NUMBERVALUE(Table_Query_from_MF_DSNP62[[#This Row],[CL_GL_ACCT_TO9]]))</f>
        <v>1</v>
      </c>
      <c r="IP431" s="33" t="b">
        <f>AND($A$2&gt;=_xlfn.NUMBERVALUE(Table_Query_from_MF_DSNP62[[#This Row],[CL_GL_ACCT_FR10]]),$A$2&lt;=_xlfn.NUMBERVALUE(Table_Query_from_MF_DSNP62[[#This Row],[CL_GL_ACCT_TO10]]))</f>
        <v>1</v>
      </c>
      <c r="IQ431" s="33" t="b">
        <f>AND($A$2&gt;=_xlfn.NUMBERVALUE(Table_Query_from_MF_DSNP62[[#This Row],[CL_GL_ACCT_FR11]]),$A$2&lt;=_xlfn.NUMBERVALUE(Table_Query_from_MF_DSNP62[[#This Row],[CL_GL_ACCT_TO11]]))</f>
        <v>1</v>
      </c>
      <c r="IR431" s="33" t="b">
        <f>AND($A$2&gt;=_xlfn.NUMBERVALUE(Table_Query_from_MF_DSNP62[[#This Row],[CL_GL_ACCT_FR12]]),$A$2&lt;=_xlfn.NUMBERVALUE(Table_Query_from_MF_DSNP62[[#This Row],[CL_GL_ACCT_TO12]]))</f>
        <v>1</v>
      </c>
      <c r="IS431" s="33" t="b">
        <f>AND($A$2&gt;=_xlfn.NUMBERVALUE(Table_Query_from_MF_DSNP62[[#This Row],[CL_GL_ACCT_FR13]]),$A$2&lt;=_xlfn.NUMBERVALUE(Table_Query_from_MF_DSNP62[[#This Row],[CL_GL_ACCT_TO13]]))</f>
        <v>1</v>
      </c>
      <c r="IT431" s="33" t="b">
        <f>AND($A$2&gt;=_xlfn.NUMBERVALUE(Table_Query_from_MF_DSNP62[[#This Row],[CL_GL_ACCT_FR14]]),$A$2&lt;=_xlfn.NUMBERVALUE(Table_Query_from_MF_DSNP62[[#This Row],[CL_GL_ACCT_TO14]]))</f>
        <v>1</v>
      </c>
      <c r="IU431" s="33" t="b">
        <f>AND($A$2&gt;=_xlfn.NUMBERVALUE(Table_Query_from_MF_DSNP62[[#This Row],[CL_GL_ACCT_FR15]]),$A$2&lt;=_xlfn.NUMBERVALUE(Table_Query_from_MF_DSNP62[[#This Row],[CL_GL_ACCT_TO15]]))</f>
        <v>1</v>
      </c>
      <c r="IV431" s="33" t="b">
        <f>AND($A$2&gt;=_xlfn.NUMBERVALUE(Table_Query_from_MF_DSNP62[[#This Row],[CL_GL_ACCT_FR16]]),$A$2&lt;=_xlfn.NUMBERVALUE(Table_Query_from_MF_DSNP62[[#This Row],[CL_GL_ACCT_TO16]]))</f>
        <v>1</v>
      </c>
      <c r="IW431" s="33" t="b">
        <f>AND($A$2&gt;=_xlfn.NUMBERVALUE(Table_Query_from_MF_DSNP62[[#This Row],[CL_GL_ACCT_FR17]]),$A$2&lt;=_xlfn.NUMBERVALUE(Table_Query_from_MF_DSNP62[[#This Row],[CL_GL_ACCT_TO17]]))</f>
        <v>1</v>
      </c>
      <c r="IX431" s="33" t="b">
        <f>AND($A$2&gt;=_xlfn.NUMBERVALUE(Table_Query_from_MF_DSNP62[[#This Row],[CL_GL_ACCT_FR18]]),$A$2&lt;=_xlfn.NUMBERVALUE(Table_Query_from_MF_DSNP62[[#This Row],[CL_GL_ACCT_TO18]]))</f>
        <v>1</v>
      </c>
      <c r="IY431" s="33" t="b">
        <f>AND($A$2&gt;=_xlfn.NUMBERVALUE(Table_Query_from_MF_DSNP62[[#This Row],[CL_GL_ACCT_FR19]]),$A$2&lt;=_xlfn.NUMBERVALUE(Table_Query_from_MF_DSNP62[[#This Row],[CL_GL_ACCT_TO19]]))</f>
        <v>1</v>
      </c>
      <c r="IZ431" s="33" t="b">
        <f>AND($A$2&gt;=_xlfn.NUMBERVALUE(Table_Query_from_MF_DSNP62[[#This Row],[CL_GL_ACCT_FR20]]),$A$2&lt;=_xlfn.NUMBERVALUE(Table_Query_from_MF_DSNP62[[#This Row],[CL_GL_ACCT_TO20]]))</f>
        <v>1</v>
      </c>
      <c r="JA431" s="33" t="b">
        <f>AND($A$2&gt;=_xlfn.NUMBERVALUE(Table_Query_from_MF_DSNP62[[#This Row],[CL_GL_ACCT_FR21]]),$A$2&lt;=_xlfn.NUMBERVALUE(Table_Query_from_MF_DSNP62[[#This Row],[CL_GL_ACCT_TO21]]))</f>
        <v>1</v>
      </c>
      <c r="JB431" s="33" t="b">
        <f>AND($A$2&gt;=_xlfn.NUMBERVALUE(Table_Query_from_MF_DSNP62[[#This Row],[CL_GL_ACCT_FR22]]),$A$2&lt;=_xlfn.NUMBERVALUE(Table_Query_from_MF_DSNP62[[#This Row],[CL_GL_ACCT_TO22]]))</f>
        <v>1</v>
      </c>
      <c r="JC431" s="33" t="b">
        <f>AND($A$2&gt;=_xlfn.NUMBERVALUE(Table_Query_from_MF_DSNP62[[#This Row],[CL_GL_ACCT_FR23]]),$A$2&lt;=_xlfn.NUMBERVALUE(Table_Query_from_MF_DSNP62[[#This Row],[CL_GL_ACCT_TO23]]))</f>
        <v>1</v>
      </c>
      <c r="JD431" s="33" t="b">
        <f>AND($A$2&gt;=_xlfn.NUMBERVALUE(Table_Query_from_MF_DSNP62[[#This Row],[CL_GL_ACCT_FR24]]),$A$2&lt;=_xlfn.NUMBERVALUE(Table_Query_from_MF_DSNP62[[#This Row],[CL_GL_ACCT_TO24]]))</f>
        <v>1</v>
      </c>
      <c r="JE431" s="33" t="b">
        <f>AND($A$2&gt;=_xlfn.NUMBERVALUE(Table_Query_from_MF_DSNP62[[#This Row],[CL_GL_ACCT_FR25]]),$A$2&lt;=_xlfn.NUMBERVALUE(Table_Query_from_MF_DSNP62[[#This Row],[CL_GL_ACCT_TO25]]))</f>
        <v>1</v>
      </c>
      <c r="JF431" s="33" t="b">
        <f>OR(Table_Query_from_MF_DSNP62[[#This Row],[PairA]:[PairO]])</f>
        <v>1</v>
      </c>
      <c r="JG431" s="33">
        <f>_xlfn.IFNA(MATCH(TRUE,Table_Query_from_MF_DSNP62[[#This Row],[PairA]:[PairO]],0),"none")</f>
        <v>1</v>
      </c>
      <c r="JH431" s="33" t="b">
        <f>AND($B$2&gt;=_xlfn.NUMBERVALUE(Table_Query_from_MF_DSNP62[[#This Row],[CL_CMP_OBJ_FR1]]),$B$2&lt;=_xlfn.NUMBERVALUE(Table_Query_from_MF_DSNP62[[#This Row],[CL_CMP_OBJ_TO1]]))</f>
        <v>1</v>
      </c>
      <c r="JI431" s="33" t="b">
        <f>AND($B$2&gt;=_xlfn.NUMBERVALUE(Table_Query_from_MF_DSNP62[[#This Row],[CL_CMP_OBJ_FR2]]),$B$2&lt;=_xlfn.NUMBERVALUE(Table_Query_from_MF_DSNP62[[#This Row],[CL_CMP_OBJ_TO2]]))</f>
        <v>1</v>
      </c>
      <c r="JJ431" s="33" t="b">
        <f>AND($B$2&gt;=_xlfn.NUMBERVALUE(Table_Query_from_MF_DSNP62[[#This Row],[CL_CMP_OBJ_FR3]]),$B$2&lt;=_xlfn.NUMBERVALUE(Table_Query_from_MF_DSNP62[[#This Row],[CL_CMP_OBJ_TO3]]))</f>
        <v>1</v>
      </c>
      <c r="JK431" s="33" t="b">
        <f>AND($B$2&gt;=_xlfn.NUMBERVALUE(Table_Query_from_MF_DSNP62[[#This Row],[CL_CMP_OBJ_FR4]]),$B$2&lt;=_xlfn.NUMBERVALUE(Table_Query_from_MF_DSNP62[[#This Row],[CL_CMP_OBJ_TO4]]))</f>
        <v>1</v>
      </c>
      <c r="JL431" s="33" t="b">
        <f>AND($B$2&gt;=_xlfn.NUMBERVALUE(Table_Query_from_MF_DSNP62[[#This Row],[CL_CMP_OBJ_FR5]]),$B$2&lt;=_xlfn.NUMBERVALUE(Table_Query_from_MF_DSNP62[[#This Row],[CL_CMP_OBJ_TO5]]))</f>
        <v>1</v>
      </c>
      <c r="JM431" s="33" t="b">
        <f>AND($B$2&gt;=_xlfn.NUMBERVALUE(Table_Query_from_MF_DSNP62[[#This Row],[CL_CMP_OBJ_FR6]]),$B$2&lt;=_xlfn.NUMBERVALUE(Table_Query_from_MF_DSNP62[[#This Row],[CL_CMP_OBJ_TO6]]))</f>
        <v>1</v>
      </c>
      <c r="JN431" s="33" t="b">
        <f>AND($B$2&gt;=_xlfn.NUMBERVALUE(Table_Query_from_MF_DSNP62[[#This Row],[CL_CMP_OBJ_FR7]]),$B$2&lt;=_xlfn.NUMBERVALUE(Table_Query_from_MF_DSNP62[[#This Row],[CL_CMP_OBJ_TO7]]))</f>
        <v>1</v>
      </c>
      <c r="JO431" s="33" t="b">
        <f>AND($B$2&gt;=_xlfn.NUMBERVALUE(Table_Query_from_MF_DSNP62[[#This Row],[CL_CMP_OBJ_FR8]]),$B$2&lt;=_xlfn.NUMBERVALUE(Table_Query_from_MF_DSNP62[[#This Row],[CL_CMP_OBJ_TO8]]))</f>
        <v>1</v>
      </c>
      <c r="JP431" s="33" t="b">
        <f>AND($B$2&gt;=_xlfn.NUMBERVALUE(Table_Query_from_MF_DSNP62[[#This Row],[CL_CMP_OBJ_FR9]]),$B$2&lt;=_xlfn.NUMBERVALUE(Table_Query_from_MF_DSNP62[[#This Row],[CL_CMP_OBJ_TO9]]))</f>
        <v>1</v>
      </c>
      <c r="JQ431" s="33" t="b">
        <f>AND($B$2&gt;=_xlfn.NUMBERVALUE(Table_Query_from_MF_DSNP62[[#This Row],[CL_CMP_OBJ_FR10]]),$B$2&lt;=_xlfn.NUMBERVALUE(Table_Query_from_MF_DSNP62[[#This Row],[CL_CMP_OBJ_TO10]]))</f>
        <v>1</v>
      </c>
      <c r="JR431" s="33" t="b">
        <f>AND($B$2&gt;=_xlfn.NUMBERVALUE(Table_Query_from_MF_DSNP62[[#This Row],[CL_CMP_OBJ_FR11]]),$B$2&lt;=_xlfn.NUMBERVALUE(Table_Query_from_MF_DSNP62[[#This Row],[CL_CMP_OBJ_TO11]]))</f>
        <v>1</v>
      </c>
      <c r="JS431" s="33" t="b">
        <f>AND($B$2&gt;=_xlfn.NUMBERVALUE(Table_Query_from_MF_DSNP62[[#This Row],[CL_CMP_OBJ_FR12]]),$B$2&lt;=_xlfn.NUMBERVALUE(Table_Query_from_MF_DSNP62[[#This Row],[CL_CMP_OBJ_TO12]]))</f>
        <v>1</v>
      </c>
      <c r="JT431" s="33" t="b">
        <f>AND($B$2&gt;=_xlfn.NUMBERVALUE(Table_Query_from_MF_DSNP62[[#This Row],[CL_CMP_OBJ_FR13]]),$B$2&lt;=_xlfn.NUMBERVALUE(Table_Query_from_MF_DSNP62[[#This Row],[CL_CMP_OBJ_TO13]]))</f>
        <v>1</v>
      </c>
      <c r="JU431" s="33" t="b">
        <f>AND($B$2&gt;=_xlfn.NUMBERVALUE(Table_Query_from_MF_DSNP62[[#This Row],[CL_CMP_OBJ_FR14]]),$B$2&lt;=_xlfn.NUMBERVALUE(Table_Query_from_MF_DSNP62[[#This Row],[CL_CMP_OBJ_TO14]]))</f>
        <v>1</v>
      </c>
      <c r="JV431" s="33" t="b">
        <f>AND($B$2&gt;=_xlfn.NUMBERVALUE(Table_Query_from_MF_DSNP62[[#This Row],[CL_CMP_OBJ_FR15]]),$B$2&lt;=_xlfn.NUMBERVALUE(Table_Query_from_MF_DSNP62[[#This Row],[CL_CMP_OBJ_TO15]]))</f>
        <v>1</v>
      </c>
    </row>
    <row r="432" spans="1:282" x14ac:dyDescent="0.25">
      <c r="A432" t="b">
        <f>OR(,Table_Query_from_MF_DSNP62[[#This Row],[Desired GL included as "hard-coded" GL?]],Table_Query_from_MF_DSNP62[[#This Row],[Desired GL included as "Open GL"?]])</f>
        <v>1</v>
      </c>
      <c r="B432" t="b">
        <f>Table_Query_from_MF_DSNP62[[#This Row],[Desired CObj included as "Open CObj"?]]</f>
        <v>1</v>
      </c>
      <c r="C432" t="s">
        <v>3452</v>
      </c>
      <c r="D432" t="s">
        <v>3453</v>
      </c>
      <c r="E432" t="s">
        <v>8</v>
      </c>
      <c r="F432" s="24" t="s">
        <v>330</v>
      </c>
      <c r="G432" t="s">
        <v>444</v>
      </c>
      <c r="H432" s="24" t="s">
        <v>444</v>
      </c>
      <c r="I432" t="s">
        <v>444</v>
      </c>
      <c r="J432" s="24" t="s">
        <v>444</v>
      </c>
      <c r="K432" t="s">
        <v>444</v>
      </c>
      <c r="L432" s="24" t="s">
        <v>444</v>
      </c>
      <c r="M432" t="s">
        <v>444</v>
      </c>
      <c r="N432" t="s">
        <v>444</v>
      </c>
      <c r="O432" t="s">
        <v>444</v>
      </c>
      <c r="P432" t="s">
        <v>444</v>
      </c>
      <c r="Q432" t="s">
        <v>15</v>
      </c>
      <c r="R432" t="s">
        <v>444</v>
      </c>
      <c r="S432" t="s">
        <v>442</v>
      </c>
      <c r="T432" t="s">
        <v>447</v>
      </c>
      <c r="U432" t="s">
        <v>444</v>
      </c>
      <c r="V432" t="s">
        <v>444</v>
      </c>
      <c r="W432" t="s">
        <v>442</v>
      </c>
      <c r="X432" t="s">
        <v>442</v>
      </c>
      <c r="Y432" t="s">
        <v>444</v>
      </c>
      <c r="Z432" t="s">
        <v>442</v>
      </c>
      <c r="AA432" t="s">
        <v>442</v>
      </c>
      <c r="AB432" t="s">
        <v>442</v>
      </c>
      <c r="AC432" t="s">
        <v>444</v>
      </c>
      <c r="AD432" t="s">
        <v>444</v>
      </c>
      <c r="AE432" t="s">
        <v>444</v>
      </c>
      <c r="AF432" t="s">
        <v>444</v>
      </c>
      <c r="AG432" t="s">
        <v>442</v>
      </c>
      <c r="AH432" t="s">
        <v>444</v>
      </c>
      <c r="AI432" t="s">
        <v>447</v>
      </c>
      <c r="AJ432" t="s">
        <v>15</v>
      </c>
      <c r="AK432" t="s">
        <v>442</v>
      </c>
      <c r="AL432" t="s">
        <v>444</v>
      </c>
      <c r="AM432" t="s">
        <v>444</v>
      </c>
      <c r="AN432" t="s">
        <v>444</v>
      </c>
      <c r="AO432" t="s">
        <v>444</v>
      </c>
      <c r="AP432" t="s">
        <v>442</v>
      </c>
      <c r="AQ432" t="s">
        <v>282</v>
      </c>
      <c r="AR432" t="s">
        <v>1451</v>
      </c>
      <c r="AS432" t="s">
        <v>162</v>
      </c>
      <c r="AT432" t="s">
        <v>444</v>
      </c>
      <c r="AU432" t="s">
        <v>444</v>
      </c>
      <c r="AV432" t="s">
        <v>442</v>
      </c>
      <c r="AW432" t="s">
        <v>444</v>
      </c>
      <c r="AX432" t="s">
        <v>444</v>
      </c>
      <c r="AY432" t="s">
        <v>444</v>
      </c>
      <c r="AZ432" t="s">
        <v>444</v>
      </c>
      <c r="BA432" t="s">
        <v>444</v>
      </c>
      <c r="BB432" t="s">
        <v>444</v>
      </c>
      <c r="BC432" t="s">
        <v>444</v>
      </c>
      <c r="BD432" t="s">
        <v>1359</v>
      </c>
      <c r="BE432" t="s">
        <v>3450</v>
      </c>
      <c r="BF432" t="s">
        <v>740</v>
      </c>
      <c r="BG432" t="s">
        <v>444</v>
      </c>
      <c r="BH432" t="s">
        <v>444</v>
      </c>
      <c r="BI432" t="s">
        <v>444</v>
      </c>
      <c r="BJ432" t="s">
        <v>444</v>
      </c>
      <c r="BK432" t="s">
        <v>444</v>
      </c>
      <c r="BL432" t="s">
        <v>444</v>
      </c>
      <c r="BM432" t="s">
        <v>444</v>
      </c>
      <c r="BN432" t="s">
        <v>444</v>
      </c>
      <c r="BO432" t="s">
        <v>444</v>
      </c>
      <c r="BP432" t="s">
        <v>444</v>
      </c>
      <c r="BQ432" t="s">
        <v>444</v>
      </c>
      <c r="BR432" t="s">
        <v>444</v>
      </c>
      <c r="BS432" t="s">
        <v>444</v>
      </c>
      <c r="BT432" t="s">
        <v>444</v>
      </c>
      <c r="BU432" t="s">
        <v>444</v>
      </c>
      <c r="BV432" t="s">
        <v>444</v>
      </c>
      <c r="BW432" t="s">
        <v>444</v>
      </c>
      <c r="BX432" t="s">
        <v>444</v>
      </c>
      <c r="BY432" t="s">
        <v>444</v>
      </c>
      <c r="BZ432" t="s">
        <v>444</v>
      </c>
      <c r="CA432" t="s">
        <v>444</v>
      </c>
      <c r="CB432" t="s">
        <v>444</v>
      </c>
      <c r="CC432" t="s">
        <v>444</v>
      </c>
      <c r="CD432" t="s">
        <v>444</v>
      </c>
      <c r="CE432" t="s">
        <v>444</v>
      </c>
      <c r="CF432" t="s">
        <v>444</v>
      </c>
      <c r="CG432" t="s">
        <v>444</v>
      </c>
      <c r="CH432" t="s">
        <v>444</v>
      </c>
      <c r="CI432" t="s">
        <v>444</v>
      </c>
      <c r="CJ432" t="s">
        <v>444</v>
      </c>
      <c r="CK432" t="s">
        <v>444</v>
      </c>
      <c r="CL432" t="s">
        <v>444</v>
      </c>
      <c r="CM432" t="s">
        <v>444</v>
      </c>
      <c r="CN432" t="s">
        <v>444</v>
      </c>
      <c r="CO432" t="s">
        <v>444</v>
      </c>
      <c r="CP432" t="s">
        <v>444</v>
      </c>
      <c r="CQ432" t="s">
        <v>444</v>
      </c>
      <c r="CR432" t="s">
        <v>444</v>
      </c>
      <c r="CS432" t="s">
        <v>444</v>
      </c>
      <c r="CT432" t="s">
        <v>444</v>
      </c>
      <c r="CU432" t="s">
        <v>444</v>
      </c>
      <c r="CV432" t="s">
        <v>2858</v>
      </c>
      <c r="CW432" t="s">
        <v>2736</v>
      </c>
      <c r="CX432" t="s">
        <v>3457</v>
      </c>
      <c r="CY432" t="s">
        <v>1370</v>
      </c>
      <c r="CZ432" t="s">
        <v>1371</v>
      </c>
      <c r="DA432" t="s">
        <v>444</v>
      </c>
      <c r="DB432" t="s">
        <v>444</v>
      </c>
      <c r="DC432" t="s">
        <v>444</v>
      </c>
      <c r="DD432" t="s">
        <v>444</v>
      </c>
      <c r="DE432" t="s">
        <v>444</v>
      </c>
      <c r="DF432" t="s">
        <v>444</v>
      </c>
      <c r="DG432" t="s">
        <v>444</v>
      </c>
      <c r="DH432" t="s">
        <v>444</v>
      </c>
      <c r="DI432" t="s">
        <v>1995</v>
      </c>
      <c r="DJ432" t="s">
        <v>282</v>
      </c>
      <c r="DK432" t="s">
        <v>1440</v>
      </c>
      <c r="DL432" t="s">
        <v>1451</v>
      </c>
      <c r="DM432" t="s">
        <v>444</v>
      </c>
      <c r="DN432" t="s">
        <v>444</v>
      </c>
      <c r="DO432" t="s">
        <v>444</v>
      </c>
      <c r="DP432" t="s">
        <v>444</v>
      </c>
      <c r="DQ432" t="s">
        <v>444</v>
      </c>
      <c r="DR432" t="s">
        <v>444</v>
      </c>
      <c r="DS432" t="s">
        <v>15</v>
      </c>
      <c r="DT432" s="24" t="s">
        <v>279</v>
      </c>
      <c r="DU432" s="24" t="s">
        <v>3449</v>
      </c>
      <c r="DV432" t="s">
        <v>444</v>
      </c>
      <c r="DW432" t="s">
        <v>444</v>
      </c>
      <c r="DX432" s="24" t="s">
        <v>444</v>
      </c>
      <c r="DY432" s="24" t="s">
        <v>444</v>
      </c>
      <c r="DZ432" t="s">
        <v>444</v>
      </c>
      <c r="EA432" t="s">
        <v>444</v>
      </c>
      <c r="EB432" s="24" t="s">
        <v>444</v>
      </c>
      <c r="EC432" s="24" t="s">
        <v>444</v>
      </c>
      <c r="ED432" t="s">
        <v>444</v>
      </c>
      <c r="EE432" t="s">
        <v>444</v>
      </c>
      <c r="EF432" s="24" t="s">
        <v>444</v>
      </c>
      <c r="EG432" s="24" t="s">
        <v>444</v>
      </c>
      <c r="EH432" t="s">
        <v>444</v>
      </c>
      <c r="EI432" t="s">
        <v>444</v>
      </c>
      <c r="EJ432" s="24" t="s">
        <v>444</v>
      </c>
      <c r="EK432" s="24" t="s">
        <v>444</v>
      </c>
      <c r="EL432" t="s">
        <v>444</v>
      </c>
      <c r="EM432" t="s">
        <v>444</v>
      </c>
      <c r="EN432" s="24" t="s">
        <v>444</v>
      </c>
      <c r="EO432" s="24" t="s">
        <v>444</v>
      </c>
      <c r="EP432" t="s">
        <v>444</v>
      </c>
      <c r="EQ432" t="s">
        <v>444</v>
      </c>
      <c r="ER432" s="24" t="s">
        <v>444</v>
      </c>
      <c r="ES432" s="24" t="s">
        <v>444</v>
      </c>
      <c r="ET432" t="s">
        <v>444</v>
      </c>
      <c r="EU432" t="s">
        <v>444</v>
      </c>
      <c r="EV432" s="24" t="s">
        <v>444</v>
      </c>
      <c r="EW432" s="24" t="s">
        <v>444</v>
      </c>
      <c r="EX432" t="s">
        <v>444</v>
      </c>
      <c r="EY432" t="s">
        <v>444</v>
      </c>
      <c r="EZ432" s="24" t="s">
        <v>444</v>
      </c>
      <c r="FA432" s="24" t="s">
        <v>444</v>
      </c>
      <c r="FB432" t="s">
        <v>444</v>
      </c>
      <c r="FC432" t="s">
        <v>444</v>
      </c>
      <c r="FD432" s="24" t="s">
        <v>444</v>
      </c>
      <c r="FE432" s="24" t="s">
        <v>444</v>
      </c>
      <c r="FF432" t="s">
        <v>444</v>
      </c>
      <c r="FG432" t="s">
        <v>444</v>
      </c>
      <c r="FH432" s="24" t="s">
        <v>444</v>
      </c>
      <c r="FI432" s="24" t="s">
        <v>444</v>
      </c>
      <c r="FJ432" t="s">
        <v>444</v>
      </c>
      <c r="FK432" t="s">
        <v>444</v>
      </c>
      <c r="FL432" s="24" t="s">
        <v>444</v>
      </c>
      <c r="FM432" s="24" t="s">
        <v>444</v>
      </c>
      <c r="FN432" t="s">
        <v>444</v>
      </c>
      <c r="FO432" t="s">
        <v>444</v>
      </c>
      <c r="FP432" s="24" t="s">
        <v>444</v>
      </c>
      <c r="FQ432" s="24" t="s">
        <v>444</v>
      </c>
      <c r="FR432" t="s">
        <v>444</v>
      </c>
      <c r="FS432" t="s">
        <v>444</v>
      </c>
      <c r="FT432" s="24" t="s">
        <v>444</v>
      </c>
      <c r="FU432" s="24" t="s">
        <v>444</v>
      </c>
      <c r="FV432" t="s">
        <v>444</v>
      </c>
      <c r="FW432" t="s">
        <v>444</v>
      </c>
      <c r="FX432" s="24" t="s">
        <v>444</v>
      </c>
      <c r="FY432" s="24" t="s">
        <v>444</v>
      </c>
      <c r="FZ432" t="s">
        <v>444</v>
      </c>
      <c r="GA432" t="s">
        <v>444</v>
      </c>
      <c r="GB432" s="24" t="s">
        <v>444</v>
      </c>
      <c r="GC432" s="24" t="s">
        <v>444</v>
      </c>
      <c r="GD432" t="s">
        <v>444</v>
      </c>
      <c r="GE432" t="s">
        <v>444</v>
      </c>
      <c r="GF432" s="24" t="s">
        <v>444</v>
      </c>
      <c r="GG432" s="24" t="s">
        <v>444</v>
      </c>
      <c r="GH432" t="s">
        <v>444</v>
      </c>
      <c r="GI432" s="24" t="s">
        <v>444</v>
      </c>
      <c r="GJ432" s="24" t="s">
        <v>444</v>
      </c>
      <c r="GK432" t="s">
        <v>444</v>
      </c>
      <c r="GL432" t="s">
        <v>444</v>
      </c>
      <c r="GM432" s="24" t="s">
        <v>444</v>
      </c>
      <c r="GN432" s="24" t="s">
        <v>444</v>
      </c>
      <c r="GO432" t="s">
        <v>444</v>
      </c>
      <c r="GP432" t="s">
        <v>444</v>
      </c>
      <c r="GQ432" s="24" t="s">
        <v>444</v>
      </c>
      <c r="GR432" s="24" t="s">
        <v>444</v>
      </c>
      <c r="GS432" t="s">
        <v>444</v>
      </c>
      <c r="GT432" t="s">
        <v>444</v>
      </c>
      <c r="GU432" s="24" t="s">
        <v>444</v>
      </c>
      <c r="GV432" s="24" t="s">
        <v>444</v>
      </c>
      <c r="GW432" t="s">
        <v>444</v>
      </c>
      <c r="GX432" t="s">
        <v>444</v>
      </c>
      <c r="GY432" s="24" t="s">
        <v>444</v>
      </c>
      <c r="GZ432" s="24" t="s">
        <v>444</v>
      </c>
      <c r="HA432" t="s">
        <v>444</v>
      </c>
      <c r="HB432" t="s">
        <v>444</v>
      </c>
      <c r="HC432" s="24" t="s">
        <v>444</v>
      </c>
      <c r="HD432" s="24" t="s">
        <v>444</v>
      </c>
      <c r="HE432" t="s">
        <v>444</v>
      </c>
      <c r="HF432" t="s">
        <v>444</v>
      </c>
      <c r="HG432" s="24" t="s">
        <v>444</v>
      </c>
      <c r="HH432" s="24" t="s">
        <v>444</v>
      </c>
      <c r="HI432" t="s">
        <v>444</v>
      </c>
      <c r="HJ432" t="s">
        <v>444</v>
      </c>
      <c r="HK432" s="24" t="s">
        <v>444</v>
      </c>
      <c r="HL432" s="24" t="s">
        <v>444</v>
      </c>
      <c r="HM432" t="s">
        <v>444</v>
      </c>
      <c r="HN432" t="s">
        <v>444</v>
      </c>
      <c r="HO432" s="24" t="s">
        <v>444</v>
      </c>
      <c r="HP432" s="24" t="s">
        <v>444</v>
      </c>
      <c r="HQ432" t="s">
        <v>444</v>
      </c>
      <c r="HR432" t="s">
        <v>444</v>
      </c>
      <c r="HS432" s="24" t="s">
        <v>444</v>
      </c>
      <c r="HT432" s="24" t="s">
        <v>444</v>
      </c>
      <c r="HU432" t="s">
        <v>444</v>
      </c>
      <c r="HV432" t="s">
        <v>444</v>
      </c>
      <c r="HW432" s="24" t="s">
        <v>444</v>
      </c>
      <c r="HX432" s="24" t="s">
        <v>444</v>
      </c>
      <c r="HY432" t="s">
        <v>444</v>
      </c>
      <c r="HZ432" t="s">
        <v>444</v>
      </c>
      <c r="IA432" t="s">
        <v>2858</v>
      </c>
      <c r="IB432" t="s">
        <v>2736</v>
      </c>
      <c r="IC432" t="s">
        <v>3457</v>
      </c>
      <c r="ID432" s="33" t="b" cm="1">
        <f t="array" ref="ID432">_xlfn.IFNA(MATCH($A$2,_xlfn.NUMBERVALUE(Table_Query_from_MF_DSNP62[[#This Row],[CL_GLACCT_DR1]:[CL_GLACCT_CR4]]),0),0)&gt;=1</f>
        <v>1</v>
      </c>
      <c r="IE432" s="33" t="b">
        <f>OR(Table_Query_from_MF_DSNP62[[#This Row],[Pair1]:[Pair25]])</f>
        <v>1</v>
      </c>
      <c r="IF432" s="33">
        <f>_xlfn.IFNA(MATCH(TRUE,Table_Query_from_MF_DSNP62[[#This Row],[Pair1]:[Pair25]],0),"none")</f>
        <v>2</v>
      </c>
      <c r="IG432" s="33" t="b">
        <f>AND($A$2&gt;=_xlfn.NUMBERVALUE(Table_Query_from_MF_DSNP62[[#This Row],[CL_GL_ACCT_FR1]]),$A$2&lt;=_xlfn.NUMBERVALUE(Table_Query_from_MF_DSNP62[[#This Row],[CL_GL_ACCT_TO1]]))</f>
        <v>0</v>
      </c>
      <c r="IH432" s="33" t="b">
        <f>AND($A$2&gt;=_xlfn.NUMBERVALUE(Table_Query_from_MF_DSNP62[[#This Row],[CL_GL_ACCT_FR2]]),$A$2&lt;=_xlfn.NUMBERVALUE(Table_Query_from_MF_DSNP62[[#This Row],[CL_GL_ACCT_TO2]]))</f>
        <v>1</v>
      </c>
      <c r="II432" s="33" t="b">
        <f>AND($A$2&gt;=_xlfn.NUMBERVALUE(Table_Query_from_MF_DSNP62[[#This Row],[CL_GL_ACCT_FR3]]),$A$2&lt;=_xlfn.NUMBERVALUE(Table_Query_from_MF_DSNP62[[#This Row],[CL_GL_ACCT_TO3]]))</f>
        <v>1</v>
      </c>
      <c r="IJ432" s="33" t="b">
        <f>AND($A$2&gt;=_xlfn.NUMBERVALUE(Table_Query_from_MF_DSNP62[[#This Row],[CL_GL_ACCT_FR4]]),$A$2&lt;=_xlfn.NUMBERVALUE(Table_Query_from_MF_DSNP62[[#This Row],[CL_GL_ACCT_TO4]]))</f>
        <v>1</v>
      </c>
      <c r="IK432" s="33" t="b">
        <f>AND($A$2&gt;=_xlfn.NUMBERVALUE(Table_Query_from_MF_DSNP62[[#This Row],[CL_GL_ACCT_FR5]]),$A$2&lt;=_xlfn.NUMBERVALUE(Table_Query_from_MF_DSNP62[[#This Row],[CL_GL_ACCT_TO5]]))</f>
        <v>1</v>
      </c>
      <c r="IL432" s="33" t="b">
        <f>AND($A$2&gt;=_xlfn.NUMBERVALUE(Table_Query_from_MF_DSNP62[[#This Row],[CL_GL_ACCT_FR6]]),$A$2&lt;=_xlfn.NUMBERVALUE(Table_Query_from_MF_DSNP62[[#This Row],[CL_GL_ACCT_TO6]]))</f>
        <v>1</v>
      </c>
      <c r="IM432" s="33" t="b">
        <f>AND($A$2&gt;=_xlfn.NUMBERVALUE(Table_Query_from_MF_DSNP62[[#This Row],[CL_GL_ACCT_FR7]]),$A$2&lt;=_xlfn.NUMBERVALUE(Table_Query_from_MF_DSNP62[[#This Row],[CL_GL_ACCT_TO7]]))</f>
        <v>1</v>
      </c>
      <c r="IN432" s="33" t="b">
        <f>AND($A$2&gt;=_xlfn.NUMBERVALUE(Table_Query_from_MF_DSNP62[[#This Row],[CL_GL_ACCT_FR8]]),$A$2&lt;=_xlfn.NUMBERVALUE(Table_Query_from_MF_DSNP62[[#This Row],[CL_GL_ACCT_TO8]]))</f>
        <v>1</v>
      </c>
      <c r="IO432" s="33" t="b">
        <f>AND($A$2&gt;=_xlfn.NUMBERVALUE(Table_Query_from_MF_DSNP62[[#This Row],[CL_GL_ACCT_FR9]]),$A$2&lt;=_xlfn.NUMBERVALUE(Table_Query_from_MF_DSNP62[[#This Row],[CL_GL_ACCT_TO9]]))</f>
        <v>1</v>
      </c>
      <c r="IP432" s="33" t="b">
        <f>AND($A$2&gt;=_xlfn.NUMBERVALUE(Table_Query_from_MF_DSNP62[[#This Row],[CL_GL_ACCT_FR10]]),$A$2&lt;=_xlfn.NUMBERVALUE(Table_Query_from_MF_DSNP62[[#This Row],[CL_GL_ACCT_TO10]]))</f>
        <v>1</v>
      </c>
      <c r="IQ432" s="33" t="b">
        <f>AND($A$2&gt;=_xlfn.NUMBERVALUE(Table_Query_from_MF_DSNP62[[#This Row],[CL_GL_ACCT_FR11]]),$A$2&lt;=_xlfn.NUMBERVALUE(Table_Query_from_MF_DSNP62[[#This Row],[CL_GL_ACCT_TO11]]))</f>
        <v>1</v>
      </c>
      <c r="IR432" s="33" t="b">
        <f>AND($A$2&gt;=_xlfn.NUMBERVALUE(Table_Query_from_MF_DSNP62[[#This Row],[CL_GL_ACCT_FR12]]),$A$2&lt;=_xlfn.NUMBERVALUE(Table_Query_from_MF_DSNP62[[#This Row],[CL_GL_ACCT_TO12]]))</f>
        <v>1</v>
      </c>
      <c r="IS432" s="33" t="b">
        <f>AND($A$2&gt;=_xlfn.NUMBERVALUE(Table_Query_from_MF_DSNP62[[#This Row],[CL_GL_ACCT_FR13]]),$A$2&lt;=_xlfn.NUMBERVALUE(Table_Query_from_MF_DSNP62[[#This Row],[CL_GL_ACCT_TO13]]))</f>
        <v>1</v>
      </c>
      <c r="IT432" s="33" t="b">
        <f>AND($A$2&gt;=_xlfn.NUMBERVALUE(Table_Query_from_MF_DSNP62[[#This Row],[CL_GL_ACCT_FR14]]),$A$2&lt;=_xlfn.NUMBERVALUE(Table_Query_from_MF_DSNP62[[#This Row],[CL_GL_ACCT_TO14]]))</f>
        <v>1</v>
      </c>
      <c r="IU432" s="33" t="b">
        <f>AND($A$2&gt;=_xlfn.NUMBERVALUE(Table_Query_from_MF_DSNP62[[#This Row],[CL_GL_ACCT_FR15]]),$A$2&lt;=_xlfn.NUMBERVALUE(Table_Query_from_MF_DSNP62[[#This Row],[CL_GL_ACCT_TO15]]))</f>
        <v>1</v>
      </c>
      <c r="IV432" s="33" t="b">
        <f>AND($A$2&gt;=_xlfn.NUMBERVALUE(Table_Query_from_MF_DSNP62[[#This Row],[CL_GL_ACCT_FR16]]),$A$2&lt;=_xlfn.NUMBERVALUE(Table_Query_from_MF_DSNP62[[#This Row],[CL_GL_ACCT_TO16]]))</f>
        <v>1</v>
      </c>
      <c r="IW432" s="33" t="b">
        <f>AND($A$2&gt;=_xlfn.NUMBERVALUE(Table_Query_from_MF_DSNP62[[#This Row],[CL_GL_ACCT_FR17]]),$A$2&lt;=_xlfn.NUMBERVALUE(Table_Query_from_MF_DSNP62[[#This Row],[CL_GL_ACCT_TO17]]))</f>
        <v>1</v>
      </c>
      <c r="IX432" s="33" t="b">
        <f>AND($A$2&gt;=_xlfn.NUMBERVALUE(Table_Query_from_MF_DSNP62[[#This Row],[CL_GL_ACCT_FR18]]),$A$2&lt;=_xlfn.NUMBERVALUE(Table_Query_from_MF_DSNP62[[#This Row],[CL_GL_ACCT_TO18]]))</f>
        <v>1</v>
      </c>
      <c r="IY432" s="33" t="b">
        <f>AND($A$2&gt;=_xlfn.NUMBERVALUE(Table_Query_from_MF_DSNP62[[#This Row],[CL_GL_ACCT_FR19]]),$A$2&lt;=_xlfn.NUMBERVALUE(Table_Query_from_MF_DSNP62[[#This Row],[CL_GL_ACCT_TO19]]))</f>
        <v>1</v>
      </c>
      <c r="IZ432" s="33" t="b">
        <f>AND($A$2&gt;=_xlfn.NUMBERVALUE(Table_Query_from_MF_DSNP62[[#This Row],[CL_GL_ACCT_FR20]]),$A$2&lt;=_xlfn.NUMBERVALUE(Table_Query_from_MF_DSNP62[[#This Row],[CL_GL_ACCT_TO20]]))</f>
        <v>1</v>
      </c>
      <c r="JA432" s="33" t="b">
        <f>AND($A$2&gt;=_xlfn.NUMBERVALUE(Table_Query_from_MF_DSNP62[[#This Row],[CL_GL_ACCT_FR21]]),$A$2&lt;=_xlfn.NUMBERVALUE(Table_Query_from_MF_DSNP62[[#This Row],[CL_GL_ACCT_TO21]]))</f>
        <v>1</v>
      </c>
      <c r="JB432" s="33" t="b">
        <f>AND($A$2&gt;=_xlfn.NUMBERVALUE(Table_Query_from_MF_DSNP62[[#This Row],[CL_GL_ACCT_FR22]]),$A$2&lt;=_xlfn.NUMBERVALUE(Table_Query_from_MF_DSNP62[[#This Row],[CL_GL_ACCT_TO22]]))</f>
        <v>1</v>
      </c>
      <c r="JC432" s="33" t="b">
        <f>AND($A$2&gt;=_xlfn.NUMBERVALUE(Table_Query_from_MF_DSNP62[[#This Row],[CL_GL_ACCT_FR23]]),$A$2&lt;=_xlfn.NUMBERVALUE(Table_Query_from_MF_DSNP62[[#This Row],[CL_GL_ACCT_TO23]]))</f>
        <v>1</v>
      </c>
      <c r="JD432" s="33" t="b">
        <f>AND($A$2&gt;=_xlfn.NUMBERVALUE(Table_Query_from_MF_DSNP62[[#This Row],[CL_GL_ACCT_FR24]]),$A$2&lt;=_xlfn.NUMBERVALUE(Table_Query_from_MF_DSNP62[[#This Row],[CL_GL_ACCT_TO24]]))</f>
        <v>1</v>
      </c>
      <c r="JE432" s="33" t="b">
        <f>AND($A$2&gt;=_xlfn.NUMBERVALUE(Table_Query_from_MF_DSNP62[[#This Row],[CL_GL_ACCT_FR25]]),$A$2&lt;=_xlfn.NUMBERVALUE(Table_Query_from_MF_DSNP62[[#This Row],[CL_GL_ACCT_TO25]]))</f>
        <v>1</v>
      </c>
      <c r="JF432" s="33" t="b">
        <f>OR(Table_Query_from_MF_DSNP62[[#This Row],[PairA]:[PairO]])</f>
        <v>1</v>
      </c>
      <c r="JG432" s="33">
        <f>_xlfn.IFNA(MATCH(TRUE,Table_Query_from_MF_DSNP62[[#This Row],[PairA]:[PairO]],0),"none")</f>
        <v>1</v>
      </c>
      <c r="JH432" s="33" t="b">
        <f>AND($B$2&gt;=_xlfn.NUMBERVALUE(Table_Query_from_MF_DSNP62[[#This Row],[CL_CMP_OBJ_FR1]]),$B$2&lt;=_xlfn.NUMBERVALUE(Table_Query_from_MF_DSNP62[[#This Row],[CL_CMP_OBJ_TO1]]))</f>
        <v>1</v>
      </c>
      <c r="JI432" s="33" t="b">
        <f>AND($B$2&gt;=_xlfn.NUMBERVALUE(Table_Query_from_MF_DSNP62[[#This Row],[CL_CMP_OBJ_FR2]]),$B$2&lt;=_xlfn.NUMBERVALUE(Table_Query_from_MF_DSNP62[[#This Row],[CL_CMP_OBJ_TO2]]))</f>
        <v>1</v>
      </c>
      <c r="JJ432" s="33" t="b">
        <f>AND($B$2&gt;=_xlfn.NUMBERVALUE(Table_Query_from_MF_DSNP62[[#This Row],[CL_CMP_OBJ_FR3]]),$B$2&lt;=_xlfn.NUMBERVALUE(Table_Query_from_MF_DSNP62[[#This Row],[CL_CMP_OBJ_TO3]]))</f>
        <v>1</v>
      </c>
      <c r="JK432" s="33" t="b">
        <f>AND($B$2&gt;=_xlfn.NUMBERVALUE(Table_Query_from_MF_DSNP62[[#This Row],[CL_CMP_OBJ_FR4]]),$B$2&lt;=_xlfn.NUMBERVALUE(Table_Query_from_MF_DSNP62[[#This Row],[CL_CMP_OBJ_TO4]]))</f>
        <v>1</v>
      </c>
      <c r="JL432" s="33" t="b">
        <f>AND($B$2&gt;=_xlfn.NUMBERVALUE(Table_Query_from_MF_DSNP62[[#This Row],[CL_CMP_OBJ_FR5]]),$B$2&lt;=_xlfn.NUMBERVALUE(Table_Query_from_MF_DSNP62[[#This Row],[CL_CMP_OBJ_TO5]]))</f>
        <v>1</v>
      </c>
      <c r="JM432" s="33" t="b">
        <f>AND($B$2&gt;=_xlfn.NUMBERVALUE(Table_Query_from_MF_DSNP62[[#This Row],[CL_CMP_OBJ_FR6]]),$B$2&lt;=_xlfn.NUMBERVALUE(Table_Query_from_MF_DSNP62[[#This Row],[CL_CMP_OBJ_TO6]]))</f>
        <v>1</v>
      </c>
      <c r="JN432" s="33" t="b">
        <f>AND($B$2&gt;=_xlfn.NUMBERVALUE(Table_Query_from_MF_DSNP62[[#This Row],[CL_CMP_OBJ_FR7]]),$B$2&lt;=_xlfn.NUMBERVALUE(Table_Query_from_MF_DSNP62[[#This Row],[CL_CMP_OBJ_TO7]]))</f>
        <v>1</v>
      </c>
      <c r="JO432" s="33" t="b">
        <f>AND($B$2&gt;=_xlfn.NUMBERVALUE(Table_Query_from_MF_DSNP62[[#This Row],[CL_CMP_OBJ_FR8]]),$B$2&lt;=_xlfn.NUMBERVALUE(Table_Query_from_MF_DSNP62[[#This Row],[CL_CMP_OBJ_TO8]]))</f>
        <v>1</v>
      </c>
      <c r="JP432" s="33" t="b">
        <f>AND($B$2&gt;=_xlfn.NUMBERVALUE(Table_Query_from_MF_DSNP62[[#This Row],[CL_CMP_OBJ_FR9]]),$B$2&lt;=_xlfn.NUMBERVALUE(Table_Query_from_MF_DSNP62[[#This Row],[CL_CMP_OBJ_TO9]]))</f>
        <v>1</v>
      </c>
      <c r="JQ432" s="33" t="b">
        <f>AND($B$2&gt;=_xlfn.NUMBERVALUE(Table_Query_from_MF_DSNP62[[#This Row],[CL_CMP_OBJ_FR10]]),$B$2&lt;=_xlfn.NUMBERVALUE(Table_Query_from_MF_DSNP62[[#This Row],[CL_CMP_OBJ_TO10]]))</f>
        <v>1</v>
      </c>
      <c r="JR432" s="33" t="b">
        <f>AND($B$2&gt;=_xlfn.NUMBERVALUE(Table_Query_from_MF_DSNP62[[#This Row],[CL_CMP_OBJ_FR11]]),$B$2&lt;=_xlfn.NUMBERVALUE(Table_Query_from_MF_DSNP62[[#This Row],[CL_CMP_OBJ_TO11]]))</f>
        <v>1</v>
      </c>
      <c r="JS432" s="33" t="b">
        <f>AND($B$2&gt;=_xlfn.NUMBERVALUE(Table_Query_from_MF_DSNP62[[#This Row],[CL_CMP_OBJ_FR12]]),$B$2&lt;=_xlfn.NUMBERVALUE(Table_Query_from_MF_DSNP62[[#This Row],[CL_CMP_OBJ_TO12]]))</f>
        <v>1</v>
      </c>
      <c r="JT432" s="33" t="b">
        <f>AND($B$2&gt;=_xlfn.NUMBERVALUE(Table_Query_from_MF_DSNP62[[#This Row],[CL_CMP_OBJ_FR13]]),$B$2&lt;=_xlfn.NUMBERVALUE(Table_Query_from_MF_DSNP62[[#This Row],[CL_CMP_OBJ_TO13]]))</f>
        <v>1</v>
      </c>
      <c r="JU432" s="33" t="b">
        <f>AND($B$2&gt;=_xlfn.NUMBERVALUE(Table_Query_from_MF_DSNP62[[#This Row],[CL_CMP_OBJ_FR14]]),$B$2&lt;=_xlfn.NUMBERVALUE(Table_Query_from_MF_DSNP62[[#This Row],[CL_CMP_OBJ_TO14]]))</f>
        <v>1</v>
      </c>
      <c r="JV432" s="33" t="b">
        <f>AND($B$2&gt;=_xlfn.NUMBERVALUE(Table_Query_from_MF_DSNP62[[#This Row],[CL_CMP_OBJ_FR15]]),$B$2&lt;=_xlfn.NUMBERVALUE(Table_Query_from_MF_DSNP62[[#This Row],[CL_CMP_OBJ_TO15]]))</f>
        <v>1</v>
      </c>
    </row>
    <row r="433" spans="1:282" x14ac:dyDescent="0.25">
      <c r="A433" t="b">
        <f>OR(,Table_Query_from_MF_DSNP62[[#This Row],[Desired GL included as "hard-coded" GL?]],Table_Query_from_MF_DSNP62[[#This Row],[Desired GL included as "Open GL"?]])</f>
        <v>1</v>
      </c>
      <c r="B433" t="b">
        <f>Table_Query_from_MF_DSNP62[[#This Row],[Desired CObj included as "Open CObj"?]]</f>
        <v>1</v>
      </c>
      <c r="C433" t="s">
        <v>2066</v>
      </c>
      <c r="D433" t="s">
        <v>2067</v>
      </c>
      <c r="E433" t="s">
        <v>15</v>
      </c>
      <c r="F433" s="24" t="s">
        <v>444</v>
      </c>
      <c r="G433" t="s">
        <v>199</v>
      </c>
      <c r="H433" s="24" t="s">
        <v>444</v>
      </c>
      <c r="I433" t="s">
        <v>444</v>
      </c>
      <c r="J433" s="24" t="s">
        <v>444</v>
      </c>
      <c r="K433" t="s">
        <v>444</v>
      </c>
      <c r="L433" s="24" t="s">
        <v>444</v>
      </c>
      <c r="M433" t="s">
        <v>444</v>
      </c>
      <c r="N433" t="s">
        <v>444</v>
      </c>
      <c r="O433" t="s">
        <v>444</v>
      </c>
      <c r="P433" t="s">
        <v>444</v>
      </c>
      <c r="Q433" t="s">
        <v>15</v>
      </c>
      <c r="R433" t="s">
        <v>444</v>
      </c>
      <c r="S433" t="s">
        <v>442</v>
      </c>
      <c r="T433" t="s">
        <v>447</v>
      </c>
      <c r="U433" t="s">
        <v>444</v>
      </c>
      <c r="V433" t="s">
        <v>444</v>
      </c>
      <c r="W433" t="s">
        <v>442</v>
      </c>
      <c r="X433" t="s">
        <v>442</v>
      </c>
      <c r="Y433" t="s">
        <v>444</v>
      </c>
      <c r="Z433" t="s">
        <v>442</v>
      </c>
      <c r="AA433" t="s">
        <v>442</v>
      </c>
      <c r="AB433" t="s">
        <v>442</v>
      </c>
      <c r="AC433" t="s">
        <v>444</v>
      </c>
      <c r="AD433" t="s">
        <v>444</v>
      </c>
      <c r="AE433" t="s">
        <v>444</v>
      </c>
      <c r="AF433" t="s">
        <v>444</v>
      </c>
      <c r="AG433" t="s">
        <v>442</v>
      </c>
      <c r="AH433" t="s">
        <v>444</v>
      </c>
      <c r="AI433" t="s">
        <v>447</v>
      </c>
      <c r="AJ433" t="s">
        <v>15</v>
      </c>
      <c r="AK433" t="s">
        <v>444</v>
      </c>
      <c r="AL433" t="s">
        <v>444</v>
      </c>
      <c r="AM433" t="s">
        <v>444</v>
      </c>
      <c r="AN433" t="s">
        <v>444</v>
      </c>
      <c r="AO433" t="s">
        <v>444</v>
      </c>
      <c r="AP433" t="s">
        <v>442</v>
      </c>
      <c r="AQ433" t="s">
        <v>1440</v>
      </c>
      <c r="AR433" t="s">
        <v>1451</v>
      </c>
      <c r="AS433" t="s">
        <v>162</v>
      </c>
      <c r="AT433" t="s">
        <v>10</v>
      </c>
      <c r="AU433" t="s">
        <v>444</v>
      </c>
      <c r="AV433" t="s">
        <v>442</v>
      </c>
      <c r="AW433" t="s">
        <v>444</v>
      </c>
      <c r="AX433" t="s">
        <v>444</v>
      </c>
      <c r="AY433" t="s">
        <v>444</v>
      </c>
      <c r="AZ433" t="s">
        <v>444</v>
      </c>
      <c r="BA433" t="s">
        <v>444</v>
      </c>
      <c r="BB433" t="s">
        <v>444</v>
      </c>
      <c r="BC433" t="s">
        <v>444</v>
      </c>
      <c r="BD433" t="s">
        <v>1359</v>
      </c>
      <c r="BE433" t="s">
        <v>444</v>
      </c>
      <c r="BF433" t="s">
        <v>1360</v>
      </c>
      <c r="BG433" t="s">
        <v>444</v>
      </c>
      <c r="BH433" t="s">
        <v>444</v>
      </c>
      <c r="BI433" t="s">
        <v>444</v>
      </c>
      <c r="BJ433" t="s">
        <v>444</v>
      </c>
      <c r="BK433" t="s">
        <v>444</v>
      </c>
      <c r="BL433" t="s">
        <v>444</v>
      </c>
      <c r="BM433" t="s">
        <v>444</v>
      </c>
      <c r="BN433" t="s">
        <v>444</v>
      </c>
      <c r="BO433" t="s">
        <v>444</v>
      </c>
      <c r="BP433" t="s">
        <v>444</v>
      </c>
      <c r="BQ433" t="s">
        <v>444</v>
      </c>
      <c r="BR433" t="s">
        <v>444</v>
      </c>
      <c r="BS433" t="s">
        <v>444</v>
      </c>
      <c r="BT433" t="s">
        <v>444</v>
      </c>
      <c r="BU433" t="s">
        <v>444</v>
      </c>
      <c r="BV433" t="s">
        <v>444</v>
      </c>
      <c r="BW433" t="s">
        <v>444</v>
      </c>
      <c r="BX433" t="s">
        <v>444</v>
      </c>
      <c r="BY433" t="s">
        <v>444</v>
      </c>
      <c r="BZ433" t="s">
        <v>444</v>
      </c>
      <c r="CA433" t="s">
        <v>444</v>
      </c>
      <c r="CB433" t="s">
        <v>444</v>
      </c>
      <c r="CC433" t="s">
        <v>444</v>
      </c>
      <c r="CD433" t="s">
        <v>444</v>
      </c>
      <c r="CE433" t="s">
        <v>444</v>
      </c>
      <c r="CF433" t="s">
        <v>444</v>
      </c>
      <c r="CG433" t="s">
        <v>444</v>
      </c>
      <c r="CH433" t="s">
        <v>444</v>
      </c>
      <c r="CI433" t="s">
        <v>444</v>
      </c>
      <c r="CJ433" t="s">
        <v>444</v>
      </c>
      <c r="CK433" t="s">
        <v>444</v>
      </c>
      <c r="CL433" t="s">
        <v>444</v>
      </c>
      <c r="CM433" t="s">
        <v>444</v>
      </c>
      <c r="CN433" t="s">
        <v>444</v>
      </c>
      <c r="CO433" t="s">
        <v>444</v>
      </c>
      <c r="CP433" t="s">
        <v>444</v>
      </c>
      <c r="CQ433" t="s">
        <v>444</v>
      </c>
      <c r="CR433" t="s">
        <v>444</v>
      </c>
      <c r="CS433" t="s">
        <v>444</v>
      </c>
      <c r="CT433" t="s">
        <v>444</v>
      </c>
      <c r="CU433" t="s">
        <v>7</v>
      </c>
      <c r="CV433" t="s">
        <v>2739</v>
      </c>
      <c r="CW433" t="s">
        <v>2890</v>
      </c>
      <c r="CX433" t="s">
        <v>2891</v>
      </c>
      <c r="CY433" t="s">
        <v>1472</v>
      </c>
      <c r="CZ433" t="s">
        <v>1473</v>
      </c>
      <c r="DA433" t="s">
        <v>444</v>
      </c>
      <c r="DB433" t="s">
        <v>444</v>
      </c>
      <c r="DC433" t="s">
        <v>444</v>
      </c>
      <c r="DD433" t="s">
        <v>444</v>
      </c>
      <c r="DE433" t="s">
        <v>444</v>
      </c>
      <c r="DF433" t="s">
        <v>444</v>
      </c>
      <c r="DG433" t="s">
        <v>444</v>
      </c>
      <c r="DH433" t="s">
        <v>444</v>
      </c>
      <c r="DI433" t="s">
        <v>282</v>
      </c>
      <c r="DJ433" t="s">
        <v>1440</v>
      </c>
      <c r="DK433" t="s">
        <v>1451</v>
      </c>
      <c r="DL433" t="s">
        <v>444</v>
      </c>
      <c r="DM433" t="s">
        <v>444</v>
      </c>
      <c r="DN433" t="s">
        <v>444</v>
      </c>
      <c r="DO433" t="s">
        <v>444</v>
      </c>
      <c r="DP433" t="s">
        <v>444</v>
      </c>
      <c r="DQ433" t="s">
        <v>444</v>
      </c>
      <c r="DR433" t="s">
        <v>444</v>
      </c>
      <c r="DS433" t="s">
        <v>15</v>
      </c>
      <c r="DT433" s="24" t="s">
        <v>31</v>
      </c>
      <c r="DU433" s="24" t="s">
        <v>31</v>
      </c>
      <c r="DV433" t="s">
        <v>43</v>
      </c>
      <c r="DW433" t="s">
        <v>43</v>
      </c>
      <c r="DX433" s="24" t="s">
        <v>55</v>
      </c>
      <c r="DY433" s="24" t="s">
        <v>55</v>
      </c>
      <c r="DZ433" t="s">
        <v>60</v>
      </c>
      <c r="EA433" t="s">
        <v>60</v>
      </c>
      <c r="EB433" s="24" t="s">
        <v>69</v>
      </c>
      <c r="EC433" s="24" t="s">
        <v>82</v>
      </c>
      <c r="ED433" t="s">
        <v>120</v>
      </c>
      <c r="EE433" t="s">
        <v>127</v>
      </c>
      <c r="EF433" s="24" t="s">
        <v>135</v>
      </c>
      <c r="EG433" s="24" t="s">
        <v>135</v>
      </c>
      <c r="EH433" t="s">
        <v>444</v>
      </c>
      <c r="EI433" t="s">
        <v>444</v>
      </c>
      <c r="EJ433" s="24" t="s">
        <v>444</v>
      </c>
      <c r="EK433" s="24" t="s">
        <v>444</v>
      </c>
      <c r="EL433" t="s">
        <v>444</v>
      </c>
      <c r="EM433" t="s">
        <v>444</v>
      </c>
      <c r="EN433" s="24" t="s">
        <v>444</v>
      </c>
      <c r="EO433" s="24" t="s">
        <v>444</v>
      </c>
      <c r="EP433" t="s">
        <v>444</v>
      </c>
      <c r="EQ433" t="s">
        <v>444</v>
      </c>
      <c r="ER433" s="24" t="s">
        <v>444</v>
      </c>
      <c r="ES433" s="24" t="s">
        <v>444</v>
      </c>
      <c r="ET433" t="s">
        <v>444</v>
      </c>
      <c r="EU433" t="s">
        <v>444</v>
      </c>
      <c r="EV433" s="24" t="s">
        <v>444</v>
      </c>
      <c r="EW433" s="24" t="s">
        <v>444</v>
      </c>
      <c r="EX433" t="s">
        <v>444</v>
      </c>
      <c r="EY433" t="s">
        <v>444</v>
      </c>
      <c r="EZ433" s="24" t="s">
        <v>444</v>
      </c>
      <c r="FA433" s="24" t="s">
        <v>444</v>
      </c>
      <c r="FB433" t="s">
        <v>444</v>
      </c>
      <c r="FC433" t="s">
        <v>444</v>
      </c>
      <c r="FD433" s="24" t="s">
        <v>444</v>
      </c>
      <c r="FE433" s="24" t="s">
        <v>444</v>
      </c>
      <c r="FF433" t="s">
        <v>444</v>
      </c>
      <c r="FG433" t="s">
        <v>444</v>
      </c>
      <c r="FH433" s="24" t="s">
        <v>444</v>
      </c>
      <c r="FI433" s="24" t="s">
        <v>444</v>
      </c>
      <c r="FJ433" t="s">
        <v>444</v>
      </c>
      <c r="FK433" t="s">
        <v>444</v>
      </c>
      <c r="FL433" s="24" t="s">
        <v>444</v>
      </c>
      <c r="FM433" s="24" t="s">
        <v>444</v>
      </c>
      <c r="FN433" t="s">
        <v>444</v>
      </c>
      <c r="FO433" t="s">
        <v>444</v>
      </c>
      <c r="FP433" s="24" t="s">
        <v>444</v>
      </c>
      <c r="FQ433" s="24" t="s">
        <v>444</v>
      </c>
      <c r="FR433" t="s">
        <v>444</v>
      </c>
      <c r="FS433" t="s">
        <v>444</v>
      </c>
      <c r="FT433" s="24" t="s">
        <v>444</v>
      </c>
      <c r="FU433" s="24" t="s">
        <v>444</v>
      </c>
      <c r="FV433" t="s">
        <v>444</v>
      </c>
      <c r="FW433" t="s">
        <v>444</v>
      </c>
      <c r="FX433" s="24" t="s">
        <v>444</v>
      </c>
      <c r="FY433" s="24" t="s">
        <v>444</v>
      </c>
      <c r="FZ433" t="s">
        <v>444</v>
      </c>
      <c r="GA433" t="s">
        <v>444</v>
      </c>
      <c r="GB433" s="24" t="s">
        <v>444</v>
      </c>
      <c r="GC433" s="24" t="s">
        <v>444</v>
      </c>
      <c r="GD433" t="s">
        <v>444</v>
      </c>
      <c r="GE433" t="s">
        <v>444</v>
      </c>
      <c r="GF433" s="24" t="s">
        <v>444</v>
      </c>
      <c r="GG433" s="24" t="s">
        <v>444</v>
      </c>
      <c r="GH433" t="s">
        <v>444</v>
      </c>
      <c r="GI433" s="24" t="s">
        <v>444</v>
      </c>
      <c r="GJ433" s="24" t="s">
        <v>444</v>
      </c>
      <c r="GK433" t="s">
        <v>444</v>
      </c>
      <c r="GL433" t="s">
        <v>444</v>
      </c>
      <c r="GM433" s="24" t="s">
        <v>444</v>
      </c>
      <c r="GN433" s="24" t="s">
        <v>444</v>
      </c>
      <c r="GO433" t="s">
        <v>444</v>
      </c>
      <c r="GP433" t="s">
        <v>444</v>
      </c>
      <c r="GQ433" s="24" t="s">
        <v>444</v>
      </c>
      <c r="GR433" s="24" t="s">
        <v>444</v>
      </c>
      <c r="GS433" t="s">
        <v>444</v>
      </c>
      <c r="GT433" t="s">
        <v>444</v>
      </c>
      <c r="GU433" s="24" t="s">
        <v>444</v>
      </c>
      <c r="GV433" s="24" t="s">
        <v>444</v>
      </c>
      <c r="GW433" t="s">
        <v>444</v>
      </c>
      <c r="GX433" t="s">
        <v>444</v>
      </c>
      <c r="GY433" s="24" t="s">
        <v>444</v>
      </c>
      <c r="GZ433" s="24" t="s">
        <v>444</v>
      </c>
      <c r="HA433" t="s">
        <v>444</v>
      </c>
      <c r="HB433" t="s">
        <v>444</v>
      </c>
      <c r="HC433" s="24" t="s">
        <v>444</v>
      </c>
      <c r="HD433" s="24" t="s">
        <v>444</v>
      </c>
      <c r="HE433" t="s">
        <v>444</v>
      </c>
      <c r="HF433" t="s">
        <v>444</v>
      </c>
      <c r="HG433" s="24" t="s">
        <v>444</v>
      </c>
      <c r="HH433" s="24" t="s">
        <v>444</v>
      </c>
      <c r="HI433" t="s">
        <v>444</v>
      </c>
      <c r="HJ433" t="s">
        <v>444</v>
      </c>
      <c r="HK433" s="24" t="s">
        <v>444</v>
      </c>
      <c r="HL433" s="24" t="s">
        <v>444</v>
      </c>
      <c r="HM433" t="s">
        <v>444</v>
      </c>
      <c r="HN433" t="s">
        <v>444</v>
      </c>
      <c r="HO433" s="24" t="s">
        <v>444</v>
      </c>
      <c r="HP433" s="24" t="s">
        <v>444</v>
      </c>
      <c r="HQ433" t="s">
        <v>444</v>
      </c>
      <c r="HR433" t="s">
        <v>444</v>
      </c>
      <c r="HS433" s="24" t="s">
        <v>444</v>
      </c>
      <c r="HT433" s="24" t="s">
        <v>444</v>
      </c>
      <c r="HU433" t="s">
        <v>444</v>
      </c>
      <c r="HV433" t="s">
        <v>444</v>
      </c>
      <c r="HW433" s="24" t="s">
        <v>444</v>
      </c>
      <c r="HX433" s="24" t="s">
        <v>444</v>
      </c>
      <c r="HY433" t="s">
        <v>444</v>
      </c>
      <c r="HZ433" t="s">
        <v>444</v>
      </c>
      <c r="IA433" t="s">
        <v>3033</v>
      </c>
      <c r="IB433" t="s">
        <v>2890</v>
      </c>
      <c r="IC433" t="s">
        <v>2891</v>
      </c>
      <c r="ID433" s="33" t="b" cm="1">
        <f t="array" ref="ID433">_xlfn.IFNA(MATCH($A$2,_xlfn.NUMBERVALUE(Table_Query_from_MF_DSNP62[[#This Row],[CL_GLACCT_DR1]:[CL_GLACCT_CR4]]),0),0)&gt;=1</f>
        <v>1</v>
      </c>
      <c r="IE433" s="33" t="b">
        <f>OR(Table_Query_from_MF_DSNP62[[#This Row],[Pair1]:[Pair25]])</f>
        <v>1</v>
      </c>
      <c r="IF433" s="33">
        <f>_xlfn.IFNA(MATCH(TRUE,Table_Query_from_MF_DSNP62[[#This Row],[Pair1]:[Pair25]],0),"none")</f>
        <v>8</v>
      </c>
      <c r="IG433" s="33" t="b">
        <f>AND($A$2&gt;=_xlfn.NUMBERVALUE(Table_Query_from_MF_DSNP62[[#This Row],[CL_GL_ACCT_FR1]]),$A$2&lt;=_xlfn.NUMBERVALUE(Table_Query_from_MF_DSNP62[[#This Row],[CL_GL_ACCT_TO1]]))</f>
        <v>0</v>
      </c>
      <c r="IH433" s="33" t="b">
        <f>AND($A$2&gt;=_xlfn.NUMBERVALUE(Table_Query_from_MF_DSNP62[[#This Row],[CL_GL_ACCT_FR2]]),$A$2&lt;=_xlfn.NUMBERVALUE(Table_Query_from_MF_DSNP62[[#This Row],[CL_GL_ACCT_TO2]]))</f>
        <v>0</v>
      </c>
      <c r="II433" s="33" t="b">
        <f>AND($A$2&gt;=_xlfn.NUMBERVALUE(Table_Query_from_MF_DSNP62[[#This Row],[CL_GL_ACCT_FR3]]),$A$2&lt;=_xlfn.NUMBERVALUE(Table_Query_from_MF_DSNP62[[#This Row],[CL_GL_ACCT_TO3]]))</f>
        <v>0</v>
      </c>
      <c r="IJ433" s="33" t="b">
        <f>AND($A$2&gt;=_xlfn.NUMBERVALUE(Table_Query_from_MF_DSNP62[[#This Row],[CL_GL_ACCT_FR4]]),$A$2&lt;=_xlfn.NUMBERVALUE(Table_Query_from_MF_DSNP62[[#This Row],[CL_GL_ACCT_TO4]]))</f>
        <v>0</v>
      </c>
      <c r="IK433" s="33" t="b">
        <f>AND($A$2&gt;=_xlfn.NUMBERVALUE(Table_Query_from_MF_DSNP62[[#This Row],[CL_GL_ACCT_FR5]]),$A$2&lt;=_xlfn.NUMBERVALUE(Table_Query_from_MF_DSNP62[[#This Row],[CL_GL_ACCT_TO5]]))</f>
        <v>0</v>
      </c>
      <c r="IL433" s="33" t="b">
        <f>AND($A$2&gt;=_xlfn.NUMBERVALUE(Table_Query_from_MF_DSNP62[[#This Row],[CL_GL_ACCT_FR6]]),$A$2&lt;=_xlfn.NUMBERVALUE(Table_Query_from_MF_DSNP62[[#This Row],[CL_GL_ACCT_TO6]]))</f>
        <v>0</v>
      </c>
      <c r="IM433" s="33" t="b">
        <f>AND($A$2&gt;=_xlfn.NUMBERVALUE(Table_Query_from_MF_DSNP62[[#This Row],[CL_GL_ACCT_FR7]]),$A$2&lt;=_xlfn.NUMBERVALUE(Table_Query_from_MF_DSNP62[[#This Row],[CL_GL_ACCT_TO7]]))</f>
        <v>0</v>
      </c>
      <c r="IN433" s="33" t="b">
        <f>AND($A$2&gt;=_xlfn.NUMBERVALUE(Table_Query_from_MF_DSNP62[[#This Row],[CL_GL_ACCT_FR8]]),$A$2&lt;=_xlfn.NUMBERVALUE(Table_Query_from_MF_DSNP62[[#This Row],[CL_GL_ACCT_TO8]]))</f>
        <v>1</v>
      </c>
      <c r="IO433" s="33" t="b">
        <f>AND($A$2&gt;=_xlfn.NUMBERVALUE(Table_Query_from_MF_DSNP62[[#This Row],[CL_GL_ACCT_FR9]]),$A$2&lt;=_xlfn.NUMBERVALUE(Table_Query_from_MF_DSNP62[[#This Row],[CL_GL_ACCT_TO9]]))</f>
        <v>1</v>
      </c>
      <c r="IP433" s="33" t="b">
        <f>AND($A$2&gt;=_xlfn.NUMBERVALUE(Table_Query_from_MF_DSNP62[[#This Row],[CL_GL_ACCT_FR10]]),$A$2&lt;=_xlfn.NUMBERVALUE(Table_Query_from_MF_DSNP62[[#This Row],[CL_GL_ACCT_TO10]]))</f>
        <v>1</v>
      </c>
      <c r="IQ433" s="33" t="b">
        <f>AND($A$2&gt;=_xlfn.NUMBERVALUE(Table_Query_from_MF_DSNP62[[#This Row],[CL_GL_ACCT_FR11]]),$A$2&lt;=_xlfn.NUMBERVALUE(Table_Query_from_MF_DSNP62[[#This Row],[CL_GL_ACCT_TO11]]))</f>
        <v>1</v>
      </c>
      <c r="IR433" s="33" t="b">
        <f>AND($A$2&gt;=_xlfn.NUMBERVALUE(Table_Query_from_MF_DSNP62[[#This Row],[CL_GL_ACCT_FR12]]),$A$2&lt;=_xlfn.NUMBERVALUE(Table_Query_from_MF_DSNP62[[#This Row],[CL_GL_ACCT_TO12]]))</f>
        <v>1</v>
      </c>
      <c r="IS433" s="33" t="b">
        <f>AND($A$2&gt;=_xlfn.NUMBERVALUE(Table_Query_from_MF_DSNP62[[#This Row],[CL_GL_ACCT_FR13]]),$A$2&lt;=_xlfn.NUMBERVALUE(Table_Query_from_MF_DSNP62[[#This Row],[CL_GL_ACCT_TO13]]))</f>
        <v>1</v>
      </c>
      <c r="IT433" s="33" t="b">
        <f>AND($A$2&gt;=_xlfn.NUMBERVALUE(Table_Query_from_MF_DSNP62[[#This Row],[CL_GL_ACCT_FR14]]),$A$2&lt;=_xlfn.NUMBERVALUE(Table_Query_from_MF_DSNP62[[#This Row],[CL_GL_ACCT_TO14]]))</f>
        <v>1</v>
      </c>
      <c r="IU433" s="33" t="b">
        <f>AND($A$2&gt;=_xlfn.NUMBERVALUE(Table_Query_from_MF_DSNP62[[#This Row],[CL_GL_ACCT_FR15]]),$A$2&lt;=_xlfn.NUMBERVALUE(Table_Query_from_MF_DSNP62[[#This Row],[CL_GL_ACCT_TO15]]))</f>
        <v>1</v>
      </c>
      <c r="IV433" s="33" t="b">
        <f>AND($A$2&gt;=_xlfn.NUMBERVALUE(Table_Query_from_MF_DSNP62[[#This Row],[CL_GL_ACCT_FR16]]),$A$2&lt;=_xlfn.NUMBERVALUE(Table_Query_from_MF_DSNP62[[#This Row],[CL_GL_ACCT_TO16]]))</f>
        <v>1</v>
      </c>
      <c r="IW433" s="33" t="b">
        <f>AND($A$2&gt;=_xlfn.NUMBERVALUE(Table_Query_from_MF_DSNP62[[#This Row],[CL_GL_ACCT_FR17]]),$A$2&lt;=_xlfn.NUMBERVALUE(Table_Query_from_MF_DSNP62[[#This Row],[CL_GL_ACCT_TO17]]))</f>
        <v>1</v>
      </c>
      <c r="IX433" s="33" t="b">
        <f>AND($A$2&gt;=_xlfn.NUMBERVALUE(Table_Query_from_MF_DSNP62[[#This Row],[CL_GL_ACCT_FR18]]),$A$2&lt;=_xlfn.NUMBERVALUE(Table_Query_from_MF_DSNP62[[#This Row],[CL_GL_ACCT_TO18]]))</f>
        <v>1</v>
      </c>
      <c r="IY433" s="33" t="b">
        <f>AND($A$2&gt;=_xlfn.NUMBERVALUE(Table_Query_from_MF_DSNP62[[#This Row],[CL_GL_ACCT_FR19]]),$A$2&lt;=_xlfn.NUMBERVALUE(Table_Query_from_MF_DSNP62[[#This Row],[CL_GL_ACCT_TO19]]))</f>
        <v>1</v>
      </c>
      <c r="IZ433" s="33" t="b">
        <f>AND($A$2&gt;=_xlfn.NUMBERVALUE(Table_Query_from_MF_DSNP62[[#This Row],[CL_GL_ACCT_FR20]]),$A$2&lt;=_xlfn.NUMBERVALUE(Table_Query_from_MF_DSNP62[[#This Row],[CL_GL_ACCT_TO20]]))</f>
        <v>1</v>
      </c>
      <c r="JA433" s="33" t="b">
        <f>AND($A$2&gt;=_xlfn.NUMBERVALUE(Table_Query_from_MF_DSNP62[[#This Row],[CL_GL_ACCT_FR21]]),$A$2&lt;=_xlfn.NUMBERVALUE(Table_Query_from_MF_DSNP62[[#This Row],[CL_GL_ACCT_TO21]]))</f>
        <v>1</v>
      </c>
      <c r="JB433" s="33" t="b">
        <f>AND($A$2&gt;=_xlfn.NUMBERVALUE(Table_Query_from_MF_DSNP62[[#This Row],[CL_GL_ACCT_FR22]]),$A$2&lt;=_xlfn.NUMBERVALUE(Table_Query_from_MF_DSNP62[[#This Row],[CL_GL_ACCT_TO22]]))</f>
        <v>1</v>
      </c>
      <c r="JC433" s="33" t="b">
        <f>AND($A$2&gt;=_xlfn.NUMBERVALUE(Table_Query_from_MF_DSNP62[[#This Row],[CL_GL_ACCT_FR23]]),$A$2&lt;=_xlfn.NUMBERVALUE(Table_Query_from_MF_DSNP62[[#This Row],[CL_GL_ACCT_TO23]]))</f>
        <v>1</v>
      </c>
      <c r="JD433" s="33" t="b">
        <f>AND($A$2&gt;=_xlfn.NUMBERVALUE(Table_Query_from_MF_DSNP62[[#This Row],[CL_GL_ACCT_FR24]]),$A$2&lt;=_xlfn.NUMBERVALUE(Table_Query_from_MF_DSNP62[[#This Row],[CL_GL_ACCT_TO24]]))</f>
        <v>1</v>
      </c>
      <c r="JE433" s="33" t="b">
        <f>AND($A$2&gt;=_xlfn.NUMBERVALUE(Table_Query_from_MF_DSNP62[[#This Row],[CL_GL_ACCT_FR25]]),$A$2&lt;=_xlfn.NUMBERVALUE(Table_Query_from_MF_DSNP62[[#This Row],[CL_GL_ACCT_TO25]]))</f>
        <v>1</v>
      </c>
      <c r="JF433" s="33" t="b">
        <f>OR(Table_Query_from_MF_DSNP62[[#This Row],[PairA]:[PairO]])</f>
        <v>1</v>
      </c>
      <c r="JG433" s="33">
        <f>_xlfn.IFNA(MATCH(TRUE,Table_Query_from_MF_DSNP62[[#This Row],[PairA]:[PairO]],0),"none")</f>
        <v>1</v>
      </c>
      <c r="JH433" s="33" t="b">
        <f>AND($B$2&gt;=_xlfn.NUMBERVALUE(Table_Query_from_MF_DSNP62[[#This Row],[CL_CMP_OBJ_FR1]]),$B$2&lt;=_xlfn.NUMBERVALUE(Table_Query_from_MF_DSNP62[[#This Row],[CL_CMP_OBJ_TO1]]))</f>
        <v>1</v>
      </c>
      <c r="JI433" s="33" t="b">
        <f>AND($B$2&gt;=_xlfn.NUMBERVALUE(Table_Query_from_MF_DSNP62[[#This Row],[CL_CMP_OBJ_FR2]]),$B$2&lt;=_xlfn.NUMBERVALUE(Table_Query_from_MF_DSNP62[[#This Row],[CL_CMP_OBJ_TO2]]))</f>
        <v>1</v>
      </c>
      <c r="JJ433" s="33" t="b">
        <f>AND($B$2&gt;=_xlfn.NUMBERVALUE(Table_Query_from_MF_DSNP62[[#This Row],[CL_CMP_OBJ_FR3]]),$B$2&lt;=_xlfn.NUMBERVALUE(Table_Query_from_MF_DSNP62[[#This Row],[CL_CMP_OBJ_TO3]]))</f>
        <v>1</v>
      </c>
      <c r="JK433" s="33" t="b">
        <f>AND($B$2&gt;=_xlfn.NUMBERVALUE(Table_Query_from_MF_DSNP62[[#This Row],[CL_CMP_OBJ_FR4]]),$B$2&lt;=_xlfn.NUMBERVALUE(Table_Query_from_MF_DSNP62[[#This Row],[CL_CMP_OBJ_TO4]]))</f>
        <v>1</v>
      </c>
      <c r="JL433" s="33" t="b">
        <f>AND($B$2&gt;=_xlfn.NUMBERVALUE(Table_Query_from_MF_DSNP62[[#This Row],[CL_CMP_OBJ_FR5]]),$B$2&lt;=_xlfn.NUMBERVALUE(Table_Query_from_MF_DSNP62[[#This Row],[CL_CMP_OBJ_TO5]]))</f>
        <v>1</v>
      </c>
      <c r="JM433" s="33" t="b">
        <f>AND($B$2&gt;=_xlfn.NUMBERVALUE(Table_Query_from_MF_DSNP62[[#This Row],[CL_CMP_OBJ_FR6]]),$B$2&lt;=_xlfn.NUMBERVALUE(Table_Query_from_MF_DSNP62[[#This Row],[CL_CMP_OBJ_TO6]]))</f>
        <v>1</v>
      </c>
      <c r="JN433" s="33" t="b">
        <f>AND($B$2&gt;=_xlfn.NUMBERVALUE(Table_Query_from_MF_DSNP62[[#This Row],[CL_CMP_OBJ_FR7]]),$B$2&lt;=_xlfn.NUMBERVALUE(Table_Query_from_MF_DSNP62[[#This Row],[CL_CMP_OBJ_TO7]]))</f>
        <v>1</v>
      </c>
      <c r="JO433" s="33" t="b">
        <f>AND($B$2&gt;=_xlfn.NUMBERVALUE(Table_Query_from_MF_DSNP62[[#This Row],[CL_CMP_OBJ_FR8]]),$B$2&lt;=_xlfn.NUMBERVALUE(Table_Query_from_MF_DSNP62[[#This Row],[CL_CMP_OBJ_TO8]]))</f>
        <v>1</v>
      </c>
      <c r="JP433" s="33" t="b">
        <f>AND($B$2&gt;=_xlfn.NUMBERVALUE(Table_Query_from_MF_DSNP62[[#This Row],[CL_CMP_OBJ_FR9]]),$B$2&lt;=_xlfn.NUMBERVALUE(Table_Query_from_MF_DSNP62[[#This Row],[CL_CMP_OBJ_TO9]]))</f>
        <v>1</v>
      </c>
      <c r="JQ433" s="33" t="b">
        <f>AND($B$2&gt;=_xlfn.NUMBERVALUE(Table_Query_from_MF_DSNP62[[#This Row],[CL_CMP_OBJ_FR10]]),$B$2&lt;=_xlfn.NUMBERVALUE(Table_Query_from_MF_DSNP62[[#This Row],[CL_CMP_OBJ_TO10]]))</f>
        <v>1</v>
      </c>
      <c r="JR433" s="33" t="b">
        <f>AND($B$2&gt;=_xlfn.NUMBERVALUE(Table_Query_from_MF_DSNP62[[#This Row],[CL_CMP_OBJ_FR11]]),$B$2&lt;=_xlfn.NUMBERVALUE(Table_Query_from_MF_DSNP62[[#This Row],[CL_CMP_OBJ_TO11]]))</f>
        <v>1</v>
      </c>
      <c r="JS433" s="33" t="b">
        <f>AND($B$2&gt;=_xlfn.NUMBERVALUE(Table_Query_from_MF_DSNP62[[#This Row],[CL_CMP_OBJ_FR12]]),$B$2&lt;=_xlfn.NUMBERVALUE(Table_Query_from_MF_DSNP62[[#This Row],[CL_CMP_OBJ_TO12]]))</f>
        <v>1</v>
      </c>
      <c r="JT433" s="33" t="b">
        <f>AND($B$2&gt;=_xlfn.NUMBERVALUE(Table_Query_from_MF_DSNP62[[#This Row],[CL_CMP_OBJ_FR13]]),$B$2&lt;=_xlfn.NUMBERVALUE(Table_Query_from_MF_DSNP62[[#This Row],[CL_CMP_OBJ_TO13]]))</f>
        <v>1</v>
      </c>
      <c r="JU433" s="33" t="b">
        <f>AND($B$2&gt;=_xlfn.NUMBERVALUE(Table_Query_from_MF_DSNP62[[#This Row],[CL_CMP_OBJ_FR14]]),$B$2&lt;=_xlfn.NUMBERVALUE(Table_Query_from_MF_DSNP62[[#This Row],[CL_CMP_OBJ_TO14]]))</f>
        <v>1</v>
      </c>
      <c r="JV433" s="33" t="b">
        <f>AND($B$2&gt;=_xlfn.NUMBERVALUE(Table_Query_from_MF_DSNP62[[#This Row],[CL_CMP_OBJ_FR15]]),$B$2&lt;=_xlfn.NUMBERVALUE(Table_Query_from_MF_DSNP62[[#This Row],[CL_CMP_OBJ_TO15]]))</f>
        <v>1</v>
      </c>
    </row>
    <row r="434" spans="1:282" x14ac:dyDescent="0.25">
      <c r="A434" t="b">
        <f>OR(,Table_Query_from_MF_DSNP62[[#This Row],[Desired GL included as "hard-coded" GL?]],Table_Query_from_MF_DSNP62[[#This Row],[Desired GL included as "Open GL"?]])</f>
        <v>1</v>
      </c>
      <c r="B434" t="b">
        <f>Table_Query_from_MF_DSNP62[[#This Row],[Desired CObj included as "Open CObj"?]]</f>
        <v>1</v>
      </c>
      <c r="C434" t="s">
        <v>2068</v>
      </c>
      <c r="D434" t="s">
        <v>2069</v>
      </c>
      <c r="E434" t="s">
        <v>15</v>
      </c>
      <c r="F434" s="24" t="s">
        <v>444</v>
      </c>
      <c r="G434" t="s">
        <v>200</v>
      </c>
      <c r="H434" s="24" t="s">
        <v>444</v>
      </c>
      <c r="I434" t="s">
        <v>444</v>
      </c>
      <c r="J434" s="24" t="s">
        <v>444</v>
      </c>
      <c r="K434" t="s">
        <v>444</v>
      </c>
      <c r="L434" s="24" t="s">
        <v>444</v>
      </c>
      <c r="M434" t="s">
        <v>444</v>
      </c>
      <c r="N434" t="s">
        <v>444</v>
      </c>
      <c r="O434" t="s">
        <v>444</v>
      </c>
      <c r="P434" t="s">
        <v>444</v>
      </c>
      <c r="Q434" t="s">
        <v>15</v>
      </c>
      <c r="R434" t="s">
        <v>444</v>
      </c>
      <c r="S434" t="s">
        <v>442</v>
      </c>
      <c r="T434" t="s">
        <v>447</v>
      </c>
      <c r="U434" t="s">
        <v>444</v>
      </c>
      <c r="V434" t="s">
        <v>444</v>
      </c>
      <c r="W434" t="s">
        <v>442</v>
      </c>
      <c r="X434" t="s">
        <v>442</v>
      </c>
      <c r="Y434" t="s">
        <v>444</v>
      </c>
      <c r="Z434" t="s">
        <v>442</v>
      </c>
      <c r="AA434" t="s">
        <v>442</v>
      </c>
      <c r="AB434" t="s">
        <v>442</v>
      </c>
      <c r="AC434" t="s">
        <v>444</v>
      </c>
      <c r="AD434" t="s">
        <v>444</v>
      </c>
      <c r="AE434" t="s">
        <v>444</v>
      </c>
      <c r="AF434" t="s">
        <v>444</v>
      </c>
      <c r="AG434" t="s">
        <v>442</v>
      </c>
      <c r="AH434" t="s">
        <v>444</v>
      </c>
      <c r="AI434" t="s">
        <v>447</v>
      </c>
      <c r="AJ434" t="s">
        <v>15</v>
      </c>
      <c r="AK434" t="s">
        <v>444</v>
      </c>
      <c r="AL434" t="s">
        <v>444</v>
      </c>
      <c r="AM434" t="s">
        <v>444</v>
      </c>
      <c r="AN434" t="s">
        <v>444</v>
      </c>
      <c r="AO434" t="s">
        <v>444</v>
      </c>
      <c r="AP434" t="s">
        <v>442</v>
      </c>
      <c r="AQ434" t="s">
        <v>1440</v>
      </c>
      <c r="AR434" t="s">
        <v>1451</v>
      </c>
      <c r="AS434" t="s">
        <v>162</v>
      </c>
      <c r="AT434" t="s">
        <v>10</v>
      </c>
      <c r="AU434" t="s">
        <v>444</v>
      </c>
      <c r="AV434" t="s">
        <v>442</v>
      </c>
      <c r="AW434" t="s">
        <v>444</v>
      </c>
      <c r="AX434" t="s">
        <v>444</v>
      </c>
      <c r="AY434" t="s">
        <v>444</v>
      </c>
      <c r="AZ434" t="s">
        <v>444</v>
      </c>
      <c r="BA434" t="s">
        <v>444</v>
      </c>
      <c r="BB434" t="s">
        <v>444</v>
      </c>
      <c r="BC434" t="s">
        <v>444</v>
      </c>
      <c r="BD434" t="s">
        <v>1359</v>
      </c>
      <c r="BE434" t="s">
        <v>444</v>
      </c>
      <c r="BF434" t="s">
        <v>1360</v>
      </c>
      <c r="BG434" t="s">
        <v>444</v>
      </c>
      <c r="BH434" t="s">
        <v>444</v>
      </c>
      <c r="BI434" t="s">
        <v>444</v>
      </c>
      <c r="BJ434" t="s">
        <v>444</v>
      </c>
      <c r="BK434" t="s">
        <v>444</v>
      </c>
      <c r="BL434" t="s">
        <v>444</v>
      </c>
      <c r="BM434" t="s">
        <v>444</v>
      </c>
      <c r="BN434" t="s">
        <v>444</v>
      </c>
      <c r="BO434" t="s">
        <v>444</v>
      </c>
      <c r="BP434" t="s">
        <v>444</v>
      </c>
      <c r="BQ434" t="s">
        <v>444</v>
      </c>
      <c r="BR434" t="s">
        <v>444</v>
      </c>
      <c r="BS434" t="s">
        <v>444</v>
      </c>
      <c r="BT434" t="s">
        <v>444</v>
      </c>
      <c r="BU434" t="s">
        <v>444</v>
      </c>
      <c r="BV434" t="s">
        <v>444</v>
      </c>
      <c r="BW434" t="s">
        <v>444</v>
      </c>
      <c r="BX434" t="s">
        <v>444</v>
      </c>
      <c r="BY434" t="s">
        <v>444</v>
      </c>
      <c r="BZ434" t="s">
        <v>444</v>
      </c>
      <c r="CA434" t="s">
        <v>444</v>
      </c>
      <c r="CB434" t="s">
        <v>444</v>
      </c>
      <c r="CC434" t="s">
        <v>444</v>
      </c>
      <c r="CD434" t="s">
        <v>444</v>
      </c>
      <c r="CE434" t="s">
        <v>444</v>
      </c>
      <c r="CF434" t="s">
        <v>444</v>
      </c>
      <c r="CG434" t="s">
        <v>444</v>
      </c>
      <c r="CH434" t="s">
        <v>444</v>
      </c>
      <c r="CI434" t="s">
        <v>444</v>
      </c>
      <c r="CJ434" t="s">
        <v>444</v>
      </c>
      <c r="CK434" t="s">
        <v>444</v>
      </c>
      <c r="CL434" t="s">
        <v>444</v>
      </c>
      <c r="CM434" t="s">
        <v>444</v>
      </c>
      <c r="CN434" t="s">
        <v>444</v>
      </c>
      <c r="CO434" t="s">
        <v>444</v>
      </c>
      <c r="CP434" t="s">
        <v>444</v>
      </c>
      <c r="CQ434" t="s">
        <v>444</v>
      </c>
      <c r="CR434" t="s">
        <v>444</v>
      </c>
      <c r="CS434" t="s">
        <v>444</v>
      </c>
      <c r="CT434" t="s">
        <v>444</v>
      </c>
      <c r="CU434" t="s">
        <v>7</v>
      </c>
      <c r="CV434" t="s">
        <v>2739</v>
      </c>
      <c r="CW434" t="s">
        <v>2890</v>
      </c>
      <c r="CX434" t="s">
        <v>2891</v>
      </c>
      <c r="CY434" t="s">
        <v>1472</v>
      </c>
      <c r="CZ434" t="s">
        <v>1473</v>
      </c>
      <c r="DA434" t="s">
        <v>444</v>
      </c>
      <c r="DB434" t="s">
        <v>444</v>
      </c>
      <c r="DC434" t="s">
        <v>444</v>
      </c>
      <c r="DD434" t="s">
        <v>444</v>
      </c>
      <c r="DE434" t="s">
        <v>444</v>
      </c>
      <c r="DF434" t="s">
        <v>444</v>
      </c>
      <c r="DG434" t="s">
        <v>444</v>
      </c>
      <c r="DH434" t="s">
        <v>444</v>
      </c>
      <c r="DI434" t="s">
        <v>282</v>
      </c>
      <c r="DJ434" t="s">
        <v>1440</v>
      </c>
      <c r="DK434" t="s">
        <v>1451</v>
      </c>
      <c r="DL434" t="s">
        <v>444</v>
      </c>
      <c r="DM434" t="s">
        <v>444</v>
      </c>
      <c r="DN434" t="s">
        <v>444</v>
      </c>
      <c r="DO434" t="s">
        <v>444</v>
      </c>
      <c r="DP434" t="s">
        <v>444</v>
      </c>
      <c r="DQ434" t="s">
        <v>444</v>
      </c>
      <c r="DR434" t="s">
        <v>444</v>
      </c>
      <c r="DS434" t="s">
        <v>15</v>
      </c>
      <c r="DT434" s="24" t="s">
        <v>31</v>
      </c>
      <c r="DU434" s="24" t="s">
        <v>31</v>
      </c>
      <c r="DV434" t="s">
        <v>55</v>
      </c>
      <c r="DW434" t="s">
        <v>55</v>
      </c>
      <c r="DX434" s="24" t="s">
        <v>69</v>
      </c>
      <c r="DY434" s="24" t="s">
        <v>82</v>
      </c>
      <c r="DZ434" t="s">
        <v>120</v>
      </c>
      <c r="EA434" t="s">
        <v>124</v>
      </c>
      <c r="EB434" s="24" t="s">
        <v>444</v>
      </c>
      <c r="EC434" s="24" t="s">
        <v>444</v>
      </c>
      <c r="ED434" t="s">
        <v>444</v>
      </c>
      <c r="EE434" t="s">
        <v>444</v>
      </c>
      <c r="EF434" s="24" t="s">
        <v>444</v>
      </c>
      <c r="EG434" s="24" t="s">
        <v>444</v>
      </c>
      <c r="EH434" t="s">
        <v>444</v>
      </c>
      <c r="EI434" t="s">
        <v>444</v>
      </c>
      <c r="EJ434" s="24" t="s">
        <v>444</v>
      </c>
      <c r="EK434" s="24" t="s">
        <v>444</v>
      </c>
      <c r="EL434" t="s">
        <v>444</v>
      </c>
      <c r="EM434" t="s">
        <v>444</v>
      </c>
      <c r="EN434" s="24" t="s">
        <v>444</v>
      </c>
      <c r="EO434" s="24" t="s">
        <v>444</v>
      </c>
      <c r="EP434" t="s">
        <v>444</v>
      </c>
      <c r="EQ434" t="s">
        <v>444</v>
      </c>
      <c r="ER434" s="24" t="s">
        <v>444</v>
      </c>
      <c r="ES434" s="24" t="s">
        <v>444</v>
      </c>
      <c r="ET434" t="s">
        <v>444</v>
      </c>
      <c r="EU434" t="s">
        <v>444</v>
      </c>
      <c r="EV434" s="24" t="s">
        <v>444</v>
      </c>
      <c r="EW434" s="24" t="s">
        <v>444</v>
      </c>
      <c r="EX434" t="s">
        <v>444</v>
      </c>
      <c r="EY434" t="s">
        <v>444</v>
      </c>
      <c r="EZ434" s="24" t="s">
        <v>444</v>
      </c>
      <c r="FA434" s="24" t="s">
        <v>444</v>
      </c>
      <c r="FB434" t="s">
        <v>444</v>
      </c>
      <c r="FC434" t="s">
        <v>444</v>
      </c>
      <c r="FD434" s="24" t="s">
        <v>444</v>
      </c>
      <c r="FE434" s="24" t="s">
        <v>444</v>
      </c>
      <c r="FF434" t="s">
        <v>444</v>
      </c>
      <c r="FG434" t="s">
        <v>444</v>
      </c>
      <c r="FH434" s="24" t="s">
        <v>444</v>
      </c>
      <c r="FI434" s="24" t="s">
        <v>444</v>
      </c>
      <c r="FJ434" t="s">
        <v>444</v>
      </c>
      <c r="FK434" t="s">
        <v>444</v>
      </c>
      <c r="FL434" s="24" t="s">
        <v>444</v>
      </c>
      <c r="FM434" s="24" t="s">
        <v>444</v>
      </c>
      <c r="FN434" t="s">
        <v>444</v>
      </c>
      <c r="FO434" t="s">
        <v>444</v>
      </c>
      <c r="FP434" s="24" t="s">
        <v>444</v>
      </c>
      <c r="FQ434" s="24" t="s">
        <v>444</v>
      </c>
      <c r="FR434" t="s">
        <v>444</v>
      </c>
      <c r="FS434" t="s">
        <v>444</v>
      </c>
      <c r="FT434" s="24" t="s">
        <v>444</v>
      </c>
      <c r="FU434" s="24" t="s">
        <v>444</v>
      </c>
      <c r="FV434" t="s">
        <v>444</v>
      </c>
      <c r="FW434" t="s">
        <v>444</v>
      </c>
      <c r="FX434" s="24" t="s">
        <v>444</v>
      </c>
      <c r="FY434" s="24" t="s">
        <v>444</v>
      </c>
      <c r="FZ434" t="s">
        <v>444</v>
      </c>
      <c r="GA434" t="s">
        <v>444</v>
      </c>
      <c r="GB434" s="24" t="s">
        <v>444</v>
      </c>
      <c r="GC434" s="24" t="s">
        <v>444</v>
      </c>
      <c r="GD434" t="s">
        <v>444</v>
      </c>
      <c r="GE434" t="s">
        <v>444</v>
      </c>
      <c r="GF434" s="24" t="s">
        <v>444</v>
      </c>
      <c r="GG434" s="24" t="s">
        <v>444</v>
      </c>
      <c r="GH434" t="s">
        <v>444</v>
      </c>
      <c r="GI434" s="24" t="s">
        <v>444</v>
      </c>
      <c r="GJ434" s="24" t="s">
        <v>444</v>
      </c>
      <c r="GK434" t="s">
        <v>444</v>
      </c>
      <c r="GL434" t="s">
        <v>444</v>
      </c>
      <c r="GM434" s="24" t="s">
        <v>444</v>
      </c>
      <c r="GN434" s="24" t="s">
        <v>444</v>
      </c>
      <c r="GO434" t="s">
        <v>444</v>
      </c>
      <c r="GP434" t="s">
        <v>444</v>
      </c>
      <c r="GQ434" s="24" t="s">
        <v>444</v>
      </c>
      <c r="GR434" s="24" t="s">
        <v>444</v>
      </c>
      <c r="GS434" t="s">
        <v>444</v>
      </c>
      <c r="GT434" t="s">
        <v>444</v>
      </c>
      <c r="GU434" s="24" t="s">
        <v>444</v>
      </c>
      <c r="GV434" s="24" t="s">
        <v>444</v>
      </c>
      <c r="GW434" t="s">
        <v>444</v>
      </c>
      <c r="GX434" t="s">
        <v>444</v>
      </c>
      <c r="GY434" s="24" t="s">
        <v>444</v>
      </c>
      <c r="GZ434" s="24" t="s">
        <v>444</v>
      </c>
      <c r="HA434" t="s">
        <v>444</v>
      </c>
      <c r="HB434" t="s">
        <v>444</v>
      </c>
      <c r="HC434" s="24" t="s">
        <v>444</v>
      </c>
      <c r="HD434" s="24" t="s">
        <v>444</v>
      </c>
      <c r="HE434" t="s">
        <v>444</v>
      </c>
      <c r="HF434" t="s">
        <v>444</v>
      </c>
      <c r="HG434" s="24" t="s">
        <v>444</v>
      </c>
      <c r="HH434" s="24" t="s">
        <v>444</v>
      </c>
      <c r="HI434" t="s">
        <v>444</v>
      </c>
      <c r="HJ434" t="s">
        <v>444</v>
      </c>
      <c r="HK434" s="24" t="s">
        <v>444</v>
      </c>
      <c r="HL434" s="24" t="s">
        <v>444</v>
      </c>
      <c r="HM434" t="s">
        <v>444</v>
      </c>
      <c r="HN434" t="s">
        <v>444</v>
      </c>
      <c r="HO434" s="24" t="s">
        <v>444</v>
      </c>
      <c r="HP434" s="24" t="s">
        <v>444</v>
      </c>
      <c r="HQ434" t="s">
        <v>444</v>
      </c>
      <c r="HR434" t="s">
        <v>444</v>
      </c>
      <c r="HS434" s="24" t="s">
        <v>444</v>
      </c>
      <c r="HT434" s="24" t="s">
        <v>444</v>
      </c>
      <c r="HU434" t="s">
        <v>444</v>
      </c>
      <c r="HV434" t="s">
        <v>444</v>
      </c>
      <c r="HW434" s="24" t="s">
        <v>444</v>
      </c>
      <c r="HX434" s="24" t="s">
        <v>444</v>
      </c>
      <c r="HY434" t="s">
        <v>444</v>
      </c>
      <c r="HZ434" t="s">
        <v>444</v>
      </c>
      <c r="IA434" t="s">
        <v>3033</v>
      </c>
      <c r="IB434" t="s">
        <v>2890</v>
      </c>
      <c r="IC434" t="s">
        <v>2891</v>
      </c>
      <c r="ID434" s="33" t="b" cm="1">
        <f t="array" ref="ID434">_xlfn.IFNA(MATCH($A$2,_xlfn.NUMBERVALUE(Table_Query_from_MF_DSNP62[[#This Row],[CL_GLACCT_DR1]:[CL_GLACCT_CR4]]),0),0)&gt;=1</f>
        <v>1</v>
      </c>
      <c r="IE434" s="33" t="b">
        <f>OR(Table_Query_from_MF_DSNP62[[#This Row],[Pair1]:[Pair25]])</f>
        <v>1</v>
      </c>
      <c r="IF434" s="33">
        <f>_xlfn.IFNA(MATCH(TRUE,Table_Query_from_MF_DSNP62[[#This Row],[Pair1]:[Pair25]],0),"none")</f>
        <v>5</v>
      </c>
      <c r="IG434" s="33" t="b">
        <f>AND($A$2&gt;=_xlfn.NUMBERVALUE(Table_Query_from_MF_DSNP62[[#This Row],[CL_GL_ACCT_FR1]]),$A$2&lt;=_xlfn.NUMBERVALUE(Table_Query_from_MF_DSNP62[[#This Row],[CL_GL_ACCT_TO1]]))</f>
        <v>0</v>
      </c>
      <c r="IH434" s="33" t="b">
        <f>AND($A$2&gt;=_xlfn.NUMBERVALUE(Table_Query_from_MF_DSNP62[[#This Row],[CL_GL_ACCT_FR2]]),$A$2&lt;=_xlfn.NUMBERVALUE(Table_Query_from_MF_DSNP62[[#This Row],[CL_GL_ACCT_TO2]]))</f>
        <v>0</v>
      </c>
      <c r="II434" s="33" t="b">
        <f>AND($A$2&gt;=_xlfn.NUMBERVALUE(Table_Query_from_MF_DSNP62[[#This Row],[CL_GL_ACCT_FR3]]),$A$2&lt;=_xlfn.NUMBERVALUE(Table_Query_from_MF_DSNP62[[#This Row],[CL_GL_ACCT_TO3]]))</f>
        <v>0</v>
      </c>
      <c r="IJ434" s="33" t="b">
        <f>AND($A$2&gt;=_xlfn.NUMBERVALUE(Table_Query_from_MF_DSNP62[[#This Row],[CL_GL_ACCT_FR4]]),$A$2&lt;=_xlfn.NUMBERVALUE(Table_Query_from_MF_DSNP62[[#This Row],[CL_GL_ACCT_TO4]]))</f>
        <v>0</v>
      </c>
      <c r="IK434" s="33" t="b">
        <f>AND($A$2&gt;=_xlfn.NUMBERVALUE(Table_Query_from_MF_DSNP62[[#This Row],[CL_GL_ACCT_FR5]]),$A$2&lt;=_xlfn.NUMBERVALUE(Table_Query_from_MF_DSNP62[[#This Row],[CL_GL_ACCT_TO5]]))</f>
        <v>1</v>
      </c>
      <c r="IL434" s="33" t="b">
        <f>AND($A$2&gt;=_xlfn.NUMBERVALUE(Table_Query_from_MF_DSNP62[[#This Row],[CL_GL_ACCT_FR6]]),$A$2&lt;=_xlfn.NUMBERVALUE(Table_Query_from_MF_DSNP62[[#This Row],[CL_GL_ACCT_TO6]]))</f>
        <v>1</v>
      </c>
      <c r="IM434" s="33" t="b">
        <f>AND($A$2&gt;=_xlfn.NUMBERVALUE(Table_Query_from_MF_DSNP62[[#This Row],[CL_GL_ACCT_FR7]]),$A$2&lt;=_xlfn.NUMBERVALUE(Table_Query_from_MF_DSNP62[[#This Row],[CL_GL_ACCT_TO7]]))</f>
        <v>1</v>
      </c>
      <c r="IN434" s="33" t="b">
        <f>AND($A$2&gt;=_xlfn.NUMBERVALUE(Table_Query_from_MF_DSNP62[[#This Row],[CL_GL_ACCT_FR8]]),$A$2&lt;=_xlfn.NUMBERVALUE(Table_Query_from_MF_DSNP62[[#This Row],[CL_GL_ACCT_TO8]]))</f>
        <v>1</v>
      </c>
      <c r="IO434" s="33" t="b">
        <f>AND($A$2&gt;=_xlfn.NUMBERVALUE(Table_Query_from_MF_DSNP62[[#This Row],[CL_GL_ACCT_FR9]]),$A$2&lt;=_xlfn.NUMBERVALUE(Table_Query_from_MF_DSNP62[[#This Row],[CL_GL_ACCT_TO9]]))</f>
        <v>1</v>
      </c>
      <c r="IP434" s="33" t="b">
        <f>AND($A$2&gt;=_xlfn.NUMBERVALUE(Table_Query_from_MF_DSNP62[[#This Row],[CL_GL_ACCT_FR10]]),$A$2&lt;=_xlfn.NUMBERVALUE(Table_Query_from_MF_DSNP62[[#This Row],[CL_GL_ACCT_TO10]]))</f>
        <v>1</v>
      </c>
      <c r="IQ434" s="33" t="b">
        <f>AND($A$2&gt;=_xlfn.NUMBERVALUE(Table_Query_from_MF_DSNP62[[#This Row],[CL_GL_ACCT_FR11]]),$A$2&lt;=_xlfn.NUMBERVALUE(Table_Query_from_MF_DSNP62[[#This Row],[CL_GL_ACCT_TO11]]))</f>
        <v>1</v>
      </c>
      <c r="IR434" s="33" t="b">
        <f>AND($A$2&gt;=_xlfn.NUMBERVALUE(Table_Query_from_MF_DSNP62[[#This Row],[CL_GL_ACCT_FR12]]),$A$2&lt;=_xlfn.NUMBERVALUE(Table_Query_from_MF_DSNP62[[#This Row],[CL_GL_ACCT_TO12]]))</f>
        <v>1</v>
      </c>
      <c r="IS434" s="33" t="b">
        <f>AND($A$2&gt;=_xlfn.NUMBERVALUE(Table_Query_from_MF_DSNP62[[#This Row],[CL_GL_ACCT_FR13]]),$A$2&lt;=_xlfn.NUMBERVALUE(Table_Query_from_MF_DSNP62[[#This Row],[CL_GL_ACCT_TO13]]))</f>
        <v>1</v>
      </c>
      <c r="IT434" s="33" t="b">
        <f>AND($A$2&gt;=_xlfn.NUMBERVALUE(Table_Query_from_MF_DSNP62[[#This Row],[CL_GL_ACCT_FR14]]),$A$2&lt;=_xlfn.NUMBERVALUE(Table_Query_from_MF_DSNP62[[#This Row],[CL_GL_ACCT_TO14]]))</f>
        <v>1</v>
      </c>
      <c r="IU434" s="33" t="b">
        <f>AND($A$2&gt;=_xlfn.NUMBERVALUE(Table_Query_from_MF_DSNP62[[#This Row],[CL_GL_ACCT_FR15]]),$A$2&lt;=_xlfn.NUMBERVALUE(Table_Query_from_MF_DSNP62[[#This Row],[CL_GL_ACCT_TO15]]))</f>
        <v>1</v>
      </c>
      <c r="IV434" s="33" t="b">
        <f>AND($A$2&gt;=_xlfn.NUMBERVALUE(Table_Query_from_MF_DSNP62[[#This Row],[CL_GL_ACCT_FR16]]),$A$2&lt;=_xlfn.NUMBERVALUE(Table_Query_from_MF_DSNP62[[#This Row],[CL_GL_ACCT_TO16]]))</f>
        <v>1</v>
      </c>
      <c r="IW434" s="33" t="b">
        <f>AND($A$2&gt;=_xlfn.NUMBERVALUE(Table_Query_from_MF_DSNP62[[#This Row],[CL_GL_ACCT_FR17]]),$A$2&lt;=_xlfn.NUMBERVALUE(Table_Query_from_MF_DSNP62[[#This Row],[CL_GL_ACCT_TO17]]))</f>
        <v>1</v>
      </c>
      <c r="IX434" s="33" t="b">
        <f>AND($A$2&gt;=_xlfn.NUMBERVALUE(Table_Query_from_MF_DSNP62[[#This Row],[CL_GL_ACCT_FR18]]),$A$2&lt;=_xlfn.NUMBERVALUE(Table_Query_from_MF_DSNP62[[#This Row],[CL_GL_ACCT_TO18]]))</f>
        <v>1</v>
      </c>
      <c r="IY434" s="33" t="b">
        <f>AND($A$2&gt;=_xlfn.NUMBERVALUE(Table_Query_from_MF_DSNP62[[#This Row],[CL_GL_ACCT_FR19]]),$A$2&lt;=_xlfn.NUMBERVALUE(Table_Query_from_MF_DSNP62[[#This Row],[CL_GL_ACCT_TO19]]))</f>
        <v>1</v>
      </c>
      <c r="IZ434" s="33" t="b">
        <f>AND($A$2&gt;=_xlfn.NUMBERVALUE(Table_Query_from_MF_DSNP62[[#This Row],[CL_GL_ACCT_FR20]]),$A$2&lt;=_xlfn.NUMBERVALUE(Table_Query_from_MF_DSNP62[[#This Row],[CL_GL_ACCT_TO20]]))</f>
        <v>1</v>
      </c>
      <c r="JA434" s="33" t="b">
        <f>AND($A$2&gt;=_xlfn.NUMBERVALUE(Table_Query_from_MF_DSNP62[[#This Row],[CL_GL_ACCT_FR21]]),$A$2&lt;=_xlfn.NUMBERVALUE(Table_Query_from_MF_DSNP62[[#This Row],[CL_GL_ACCT_TO21]]))</f>
        <v>1</v>
      </c>
      <c r="JB434" s="33" t="b">
        <f>AND($A$2&gt;=_xlfn.NUMBERVALUE(Table_Query_from_MF_DSNP62[[#This Row],[CL_GL_ACCT_FR22]]),$A$2&lt;=_xlfn.NUMBERVALUE(Table_Query_from_MF_DSNP62[[#This Row],[CL_GL_ACCT_TO22]]))</f>
        <v>1</v>
      </c>
      <c r="JC434" s="33" t="b">
        <f>AND($A$2&gt;=_xlfn.NUMBERVALUE(Table_Query_from_MF_DSNP62[[#This Row],[CL_GL_ACCT_FR23]]),$A$2&lt;=_xlfn.NUMBERVALUE(Table_Query_from_MF_DSNP62[[#This Row],[CL_GL_ACCT_TO23]]))</f>
        <v>1</v>
      </c>
      <c r="JD434" s="33" t="b">
        <f>AND($A$2&gt;=_xlfn.NUMBERVALUE(Table_Query_from_MF_DSNP62[[#This Row],[CL_GL_ACCT_FR24]]),$A$2&lt;=_xlfn.NUMBERVALUE(Table_Query_from_MF_DSNP62[[#This Row],[CL_GL_ACCT_TO24]]))</f>
        <v>1</v>
      </c>
      <c r="JE434" s="33" t="b">
        <f>AND($A$2&gt;=_xlfn.NUMBERVALUE(Table_Query_from_MF_DSNP62[[#This Row],[CL_GL_ACCT_FR25]]),$A$2&lt;=_xlfn.NUMBERVALUE(Table_Query_from_MF_DSNP62[[#This Row],[CL_GL_ACCT_TO25]]))</f>
        <v>1</v>
      </c>
      <c r="JF434" s="33" t="b">
        <f>OR(Table_Query_from_MF_DSNP62[[#This Row],[PairA]:[PairO]])</f>
        <v>1</v>
      </c>
      <c r="JG434" s="33">
        <f>_xlfn.IFNA(MATCH(TRUE,Table_Query_from_MF_DSNP62[[#This Row],[PairA]:[PairO]],0),"none")</f>
        <v>1</v>
      </c>
      <c r="JH434" s="33" t="b">
        <f>AND($B$2&gt;=_xlfn.NUMBERVALUE(Table_Query_from_MF_DSNP62[[#This Row],[CL_CMP_OBJ_FR1]]),$B$2&lt;=_xlfn.NUMBERVALUE(Table_Query_from_MF_DSNP62[[#This Row],[CL_CMP_OBJ_TO1]]))</f>
        <v>1</v>
      </c>
      <c r="JI434" s="33" t="b">
        <f>AND($B$2&gt;=_xlfn.NUMBERVALUE(Table_Query_from_MF_DSNP62[[#This Row],[CL_CMP_OBJ_FR2]]),$B$2&lt;=_xlfn.NUMBERVALUE(Table_Query_from_MF_DSNP62[[#This Row],[CL_CMP_OBJ_TO2]]))</f>
        <v>1</v>
      </c>
      <c r="JJ434" s="33" t="b">
        <f>AND($B$2&gt;=_xlfn.NUMBERVALUE(Table_Query_from_MF_DSNP62[[#This Row],[CL_CMP_OBJ_FR3]]),$B$2&lt;=_xlfn.NUMBERVALUE(Table_Query_from_MF_DSNP62[[#This Row],[CL_CMP_OBJ_TO3]]))</f>
        <v>1</v>
      </c>
      <c r="JK434" s="33" t="b">
        <f>AND($B$2&gt;=_xlfn.NUMBERVALUE(Table_Query_from_MF_DSNP62[[#This Row],[CL_CMP_OBJ_FR4]]),$B$2&lt;=_xlfn.NUMBERVALUE(Table_Query_from_MF_DSNP62[[#This Row],[CL_CMP_OBJ_TO4]]))</f>
        <v>1</v>
      </c>
      <c r="JL434" s="33" t="b">
        <f>AND($B$2&gt;=_xlfn.NUMBERVALUE(Table_Query_from_MF_DSNP62[[#This Row],[CL_CMP_OBJ_FR5]]),$B$2&lt;=_xlfn.NUMBERVALUE(Table_Query_from_MF_DSNP62[[#This Row],[CL_CMP_OBJ_TO5]]))</f>
        <v>1</v>
      </c>
      <c r="JM434" s="33" t="b">
        <f>AND($B$2&gt;=_xlfn.NUMBERVALUE(Table_Query_from_MF_DSNP62[[#This Row],[CL_CMP_OBJ_FR6]]),$B$2&lt;=_xlfn.NUMBERVALUE(Table_Query_from_MF_DSNP62[[#This Row],[CL_CMP_OBJ_TO6]]))</f>
        <v>1</v>
      </c>
      <c r="JN434" s="33" t="b">
        <f>AND($B$2&gt;=_xlfn.NUMBERVALUE(Table_Query_from_MF_DSNP62[[#This Row],[CL_CMP_OBJ_FR7]]),$B$2&lt;=_xlfn.NUMBERVALUE(Table_Query_from_MF_DSNP62[[#This Row],[CL_CMP_OBJ_TO7]]))</f>
        <v>1</v>
      </c>
      <c r="JO434" s="33" t="b">
        <f>AND($B$2&gt;=_xlfn.NUMBERVALUE(Table_Query_from_MF_DSNP62[[#This Row],[CL_CMP_OBJ_FR8]]),$B$2&lt;=_xlfn.NUMBERVALUE(Table_Query_from_MF_DSNP62[[#This Row],[CL_CMP_OBJ_TO8]]))</f>
        <v>1</v>
      </c>
      <c r="JP434" s="33" t="b">
        <f>AND($B$2&gt;=_xlfn.NUMBERVALUE(Table_Query_from_MF_DSNP62[[#This Row],[CL_CMP_OBJ_FR9]]),$B$2&lt;=_xlfn.NUMBERVALUE(Table_Query_from_MF_DSNP62[[#This Row],[CL_CMP_OBJ_TO9]]))</f>
        <v>1</v>
      </c>
      <c r="JQ434" s="33" t="b">
        <f>AND($B$2&gt;=_xlfn.NUMBERVALUE(Table_Query_from_MF_DSNP62[[#This Row],[CL_CMP_OBJ_FR10]]),$B$2&lt;=_xlfn.NUMBERVALUE(Table_Query_from_MF_DSNP62[[#This Row],[CL_CMP_OBJ_TO10]]))</f>
        <v>1</v>
      </c>
      <c r="JR434" s="33" t="b">
        <f>AND($B$2&gt;=_xlfn.NUMBERVALUE(Table_Query_from_MF_DSNP62[[#This Row],[CL_CMP_OBJ_FR11]]),$B$2&lt;=_xlfn.NUMBERVALUE(Table_Query_from_MF_DSNP62[[#This Row],[CL_CMP_OBJ_TO11]]))</f>
        <v>1</v>
      </c>
      <c r="JS434" s="33" t="b">
        <f>AND($B$2&gt;=_xlfn.NUMBERVALUE(Table_Query_from_MF_DSNP62[[#This Row],[CL_CMP_OBJ_FR12]]),$B$2&lt;=_xlfn.NUMBERVALUE(Table_Query_from_MF_DSNP62[[#This Row],[CL_CMP_OBJ_TO12]]))</f>
        <v>1</v>
      </c>
      <c r="JT434" s="33" t="b">
        <f>AND($B$2&gt;=_xlfn.NUMBERVALUE(Table_Query_from_MF_DSNP62[[#This Row],[CL_CMP_OBJ_FR13]]),$B$2&lt;=_xlfn.NUMBERVALUE(Table_Query_from_MF_DSNP62[[#This Row],[CL_CMP_OBJ_TO13]]))</f>
        <v>1</v>
      </c>
      <c r="JU434" s="33" t="b">
        <f>AND($B$2&gt;=_xlfn.NUMBERVALUE(Table_Query_from_MF_DSNP62[[#This Row],[CL_CMP_OBJ_FR14]]),$B$2&lt;=_xlfn.NUMBERVALUE(Table_Query_from_MF_DSNP62[[#This Row],[CL_CMP_OBJ_TO14]]))</f>
        <v>1</v>
      </c>
      <c r="JV434" s="33" t="b">
        <f>AND($B$2&gt;=_xlfn.NUMBERVALUE(Table_Query_from_MF_DSNP62[[#This Row],[CL_CMP_OBJ_FR15]]),$B$2&lt;=_xlfn.NUMBERVALUE(Table_Query_from_MF_DSNP62[[#This Row],[CL_CMP_OBJ_TO15]]))</f>
        <v>1</v>
      </c>
    </row>
    <row r="435" spans="1:282" x14ac:dyDescent="0.25">
      <c r="A435" t="b">
        <f>OR(,Table_Query_from_MF_DSNP62[[#This Row],[Desired GL included as "hard-coded" GL?]],Table_Query_from_MF_DSNP62[[#This Row],[Desired GL included as "Open GL"?]])</f>
        <v>1</v>
      </c>
      <c r="B435" t="b">
        <f>Table_Query_from_MF_DSNP62[[#This Row],[Desired CObj included as "Open CObj"?]]</f>
        <v>1</v>
      </c>
      <c r="C435" t="s">
        <v>2070</v>
      </c>
      <c r="D435" t="s">
        <v>2071</v>
      </c>
      <c r="E435" t="s">
        <v>15</v>
      </c>
      <c r="F435" s="24" t="s">
        <v>444</v>
      </c>
      <c r="G435" t="s">
        <v>201</v>
      </c>
      <c r="H435" s="24" t="s">
        <v>444</v>
      </c>
      <c r="I435" t="s">
        <v>444</v>
      </c>
      <c r="J435" s="24" t="s">
        <v>444</v>
      </c>
      <c r="K435" t="s">
        <v>444</v>
      </c>
      <c r="L435" s="24" t="s">
        <v>444</v>
      </c>
      <c r="M435" t="s">
        <v>444</v>
      </c>
      <c r="N435" t="s">
        <v>444</v>
      </c>
      <c r="O435" t="s">
        <v>444</v>
      </c>
      <c r="P435" t="s">
        <v>444</v>
      </c>
      <c r="Q435" t="s">
        <v>15</v>
      </c>
      <c r="R435" t="s">
        <v>444</v>
      </c>
      <c r="S435" t="s">
        <v>442</v>
      </c>
      <c r="T435" t="s">
        <v>447</v>
      </c>
      <c r="U435" t="s">
        <v>444</v>
      </c>
      <c r="V435" t="s">
        <v>444</v>
      </c>
      <c r="W435" t="s">
        <v>442</v>
      </c>
      <c r="X435" t="s">
        <v>442</v>
      </c>
      <c r="Y435" t="s">
        <v>444</v>
      </c>
      <c r="Z435" t="s">
        <v>442</v>
      </c>
      <c r="AA435" t="s">
        <v>442</v>
      </c>
      <c r="AB435" t="s">
        <v>442</v>
      </c>
      <c r="AC435" t="s">
        <v>444</v>
      </c>
      <c r="AD435" t="s">
        <v>444</v>
      </c>
      <c r="AE435" t="s">
        <v>444</v>
      </c>
      <c r="AF435" t="s">
        <v>444</v>
      </c>
      <c r="AG435" t="s">
        <v>442</v>
      </c>
      <c r="AH435" t="s">
        <v>444</v>
      </c>
      <c r="AI435" t="s">
        <v>447</v>
      </c>
      <c r="AJ435" t="s">
        <v>15</v>
      </c>
      <c r="AK435" t="s">
        <v>444</v>
      </c>
      <c r="AL435" t="s">
        <v>444</v>
      </c>
      <c r="AM435" t="s">
        <v>444</v>
      </c>
      <c r="AN435" t="s">
        <v>444</v>
      </c>
      <c r="AO435" t="s">
        <v>444</v>
      </c>
      <c r="AP435" t="s">
        <v>442</v>
      </c>
      <c r="AQ435" t="s">
        <v>1440</v>
      </c>
      <c r="AR435" t="s">
        <v>1451</v>
      </c>
      <c r="AS435" t="s">
        <v>162</v>
      </c>
      <c r="AT435" t="s">
        <v>10</v>
      </c>
      <c r="AU435" t="s">
        <v>444</v>
      </c>
      <c r="AV435" t="s">
        <v>442</v>
      </c>
      <c r="AW435" t="s">
        <v>444</v>
      </c>
      <c r="AX435" t="s">
        <v>444</v>
      </c>
      <c r="AY435" t="s">
        <v>444</v>
      </c>
      <c r="AZ435" t="s">
        <v>444</v>
      </c>
      <c r="BA435" t="s">
        <v>444</v>
      </c>
      <c r="BB435" t="s">
        <v>444</v>
      </c>
      <c r="BC435" t="s">
        <v>444</v>
      </c>
      <c r="BD435" t="s">
        <v>1359</v>
      </c>
      <c r="BE435" t="s">
        <v>444</v>
      </c>
      <c r="BF435" t="s">
        <v>1360</v>
      </c>
      <c r="BG435" t="s">
        <v>444</v>
      </c>
      <c r="BH435" t="s">
        <v>444</v>
      </c>
      <c r="BI435" t="s">
        <v>444</v>
      </c>
      <c r="BJ435" t="s">
        <v>444</v>
      </c>
      <c r="BK435" t="s">
        <v>444</v>
      </c>
      <c r="BL435" t="s">
        <v>444</v>
      </c>
      <c r="BM435" t="s">
        <v>444</v>
      </c>
      <c r="BN435" t="s">
        <v>444</v>
      </c>
      <c r="BO435" t="s">
        <v>444</v>
      </c>
      <c r="BP435" t="s">
        <v>444</v>
      </c>
      <c r="BQ435" t="s">
        <v>444</v>
      </c>
      <c r="BR435" t="s">
        <v>444</v>
      </c>
      <c r="BS435" t="s">
        <v>444</v>
      </c>
      <c r="BT435" t="s">
        <v>444</v>
      </c>
      <c r="BU435" t="s">
        <v>444</v>
      </c>
      <c r="BV435" t="s">
        <v>444</v>
      </c>
      <c r="BW435" t="s">
        <v>444</v>
      </c>
      <c r="BX435" t="s">
        <v>444</v>
      </c>
      <c r="BY435" t="s">
        <v>444</v>
      </c>
      <c r="BZ435" t="s">
        <v>444</v>
      </c>
      <c r="CA435" t="s">
        <v>444</v>
      </c>
      <c r="CB435" t="s">
        <v>444</v>
      </c>
      <c r="CC435" t="s">
        <v>444</v>
      </c>
      <c r="CD435" t="s">
        <v>444</v>
      </c>
      <c r="CE435" t="s">
        <v>444</v>
      </c>
      <c r="CF435" t="s">
        <v>444</v>
      </c>
      <c r="CG435" t="s">
        <v>444</v>
      </c>
      <c r="CH435" t="s">
        <v>444</v>
      </c>
      <c r="CI435" t="s">
        <v>444</v>
      </c>
      <c r="CJ435" t="s">
        <v>444</v>
      </c>
      <c r="CK435" t="s">
        <v>444</v>
      </c>
      <c r="CL435" t="s">
        <v>444</v>
      </c>
      <c r="CM435" t="s">
        <v>444</v>
      </c>
      <c r="CN435" t="s">
        <v>444</v>
      </c>
      <c r="CO435" t="s">
        <v>444</v>
      </c>
      <c r="CP435" t="s">
        <v>444</v>
      </c>
      <c r="CQ435" t="s">
        <v>444</v>
      </c>
      <c r="CR435" t="s">
        <v>444</v>
      </c>
      <c r="CS435" t="s">
        <v>444</v>
      </c>
      <c r="CT435" t="s">
        <v>444</v>
      </c>
      <c r="CU435" t="s">
        <v>7</v>
      </c>
      <c r="CV435" t="s">
        <v>2739</v>
      </c>
      <c r="CW435" t="s">
        <v>2890</v>
      </c>
      <c r="CX435" t="s">
        <v>2891</v>
      </c>
      <c r="CY435" t="s">
        <v>1472</v>
      </c>
      <c r="CZ435" t="s">
        <v>1473</v>
      </c>
      <c r="DA435" t="s">
        <v>444</v>
      </c>
      <c r="DB435" t="s">
        <v>444</v>
      </c>
      <c r="DC435" t="s">
        <v>444</v>
      </c>
      <c r="DD435" t="s">
        <v>444</v>
      </c>
      <c r="DE435" t="s">
        <v>444</v>
      </c>
      <c r="DF435" t="s">
        <v>444</v>
      </c>
      <c r="DG435" t="s">
        <v>444</v>
      </c>
      <c r="DH435" t="s">
        <v>444</v>
      </c>
      <c r="DI435" t="s">
        <v>282</v>
      </c>
      <c r="DJ435" t="s">
        <v>1440</v>
      </c>
      <c r="DK435" t="s">
        <v>1451</v>
      </c>
      <c r="DL435" t="s">
        <v>444</v>
      </c>
      <c r="DM435" t="s">
        <v>444</v>
      </c>
      <c r="DN435" t="s">
        <v>444</v>
      </c>
      <c r="DO435" t="s">
        <v>444</v>
      </c>
      <c r="DP435" t="s">
        <v>444</v>
      </c>
      <c r="DQ435" t="s">
        <v>444</v>
      </c>
      <c r="DR435" t="s">
        <v>444</v>
      </c>
      <c r="DS435" t="s">
        <v>15</v>
      </c>
      <c r="DT435" s="24" t="s">
        <v>31</v>
      </c>
      <c r="DU435" s="24" t="s">
        <v>31</v>
      </c>
      <c r="DV435" t="s">
        <v>55</v>
      </c>
      <c r="DW435" t="s">
        <v>55</v>
      </c>
      <c r="DX435" s="24" t="s">
        <v>69</v>
      </c>
      <c r="DY435" s="24" t="s">
        <v>82</v>
      </c>
      <c r="DZ435" t="s">
        <v>120</v>
      </c>
      <c r="EA435" t="s">
        <v>124</v>
      </c>
      <c r="EB435" s="24" t="s">
        <v>444</v>
      </c>
      <c r="EC435" s="24" t="s">
        <v>444</v>
      </c>
      <c r="ED435" t="s">
        <v>444</v>
      </c>
      <c r="EE435" t="s">
        <v>444</v>
      </c>
      <c r="EF435" s="24" t="s">
        <v>444</v>
      </c>
      <c r="EG435" s="24" t="s">
        <v>444</v>
      </c>
      <c r="EH435" t="s">
        <v>444</v>
      </c>
      <c r="EI435" t="s">
        <v>444</v>
      </c>
      <c r="EJ435" s="24" t="s">
        <v>444</v>
      </c>
      <c r="EK435" s="24" t="s">
        <v>444</v>
      </c>
      <c r="EL435" t="s">
        <v>444</v>
      </c>
      <c r="EM435" t="s">
        <v>444</v>
      </c>
      <c r="EN435" s="24" t="s">
        <v>444</v>
      </c>
      <c r="EO435" s="24" t="s">
        <v>444</v>
      </c>
      <c r="EP435" t="s">
        <v>444</v>
      </c>
      <c r="EQ435" t="s">
        <v>444</v>
      </c>
      <c r="ER435" s="24" t="s">
        <v>444</v>
      </c>
      <c r="ES435" s="24" t="s">
        <v>444</v>
      </c>
      <c r="ET435" t="s">
        <v>444</v>
      </c>
      <c r="EU435" t="s">
        <v>444</v>
      </c>
      <c r="EV435" s="24" t="s">
        <v>444</v>
      </c>
      <c r="EW435" s="24" t="s">
        <v>444</v>
      </c>
      <c r="EX435" t="s">
        <v>444</v>
      </c>
      <c r="EY435" t="s">
        <v>444</v>
      </c>
      <c r="EZ435" s="24" t="s">
        <v>444</v>
      </c>
      <c r="FA435" s="24" t="s">
        <v>444</v>
      </c>
      <c r="FB435" t="s">
        <v>444</v>
      </c>
      <c r="FC435" t="s">
        <v>444</v>
      </c>
      <c r="FD435" s="24" t="s">
        <v>444</v>
      </c>
      <c r="FE435" s="24" t="s">
        <v>444</v>
      </c>
      <c r="FF435" t="s">
        <v>444</v>
      </c>
      <c r="FG435" t="s">
        <v>444</v>
      </c>
      <c r="FH435" s="24" t="s">
        <v>444</v>
      </c>
      <c r="FI435" s="24" t="s">
        <v>444</v>
      </c>
      <c r="FJ435" t="s">
        <v>444</v>
      </c>
      <c r="FK435" t="s">
        <v>444</v>
      </c>
      <c r="FL435" s="24" t="s">
        <v>444</v>
      </c>
      <c r="FM435" s="24" t="s">
        <v>444</v>
      </c>
      <c r="FN435" t="s">
        <v>444</v>
      </c>
      <c r="FO435" t="s">
        <v>444</v>
      </c>
      <c r="FP435" s="24" t="s">
        <v>444</v>
      </c>
      <c r="FQ435" s="24" t="s">
        <v>444</v>
      </c>
      <c r="FR435" t="s">
        <v>444</v>
      </c>
      <c r="FS435" t="s">
        <v>444</v>
      </c>
      <c r="FT435" s="24" t="s">
        <v>444</v>
      </c>
      <c r="FU435" s="24" t="s">
        <v>444</v>
      </c>
      <c r="FV435" t="s">
        <v>444</v>
      </c>
      <c r="FW435" t="s">
        <v>444</v>
      </c>
      <c r="FX435" s="24" t="s">
        <v>444</v>
      </c>
      <c r="FY435" s="24" t="s">
        <v>444</v>
      </c>
      <c r="FZ435" t="s">
        <v>444</v>
      </c>
      <c r="GA435" t="s">
        <v>444</v>
      </c>
      <c r="GB435" s="24" t="s">
        <v>444</v>
      </c>
      <c r="GC435" s="24" t="s">
        <v>444</v>
      </c>
      <c r="GD435" t="s">
        <v>444</v>
      </c>
      <c r="GE435" t="s">
        <v>444</v>
      </c>
      <c r="GF435" s="24" t="s">
        <v>444</v>
      </c>
      <c r="GG435" s="24" t="s">
        <v>444</v>
      </c>
      <c r="GH435" t="s">
        <v>444</v>
      </c>
      <c r="GI435" s="24" t="s">
        <v>444</v>
      </c>
      <c r="GJ435" s="24" t="s">
        <v>444</v>
      </c>
      <c r="GK435" t="s">
        <v>444</v>
      </c>
      <c r="GL435" t="s">
        <v>444</v>
      </c>
      <c r="GM435" s="24" t="s">
        <v>444</v>
      </c>
      <c r="GN435" s="24" t="s">
        <v>444</v>
      </c>
      <c r="GO435" t="s">
        <v>444</v>
      </c>
      <c r="GP435" t="s">
        <v>444</v>
      </c>
      <c r="GQ435" s="24" t="s">
        <v>444</v>
      </c>
      <c r="GR435" s="24" t="s">
        <v>444</v>
      </c>
      <c r="GS435" t="s">
        <v>444</v>
      </c>
      <c r="GT435" t="s">
        <v>444</v>
      </c>
      <c r="GU435" s="24" t="s">
        <v>444</v>
      </c>
      <c r="GV435" s="24" t="s">
        <v>444</v>
      </c>
      <c r="GW435" t="s">
        <v>444</v>
      </c>
      <c r="GX435" t="s">
        <v>444</v>
      </c>
      <c r="GY435" s="24" t="s">
        <v>444</v>
      </c>
      <c r="GZ435" s="24" t="s">
        <v>444</v>
      </c>
      <c r="HA435" t="s">
        <v>444</v>
      </c>
      <c r="HB435" t="s">
        <v>444</v>
      </c>
      <c r="HC435" s="24" t="s">
        <v>444</v>
      </c>
      <c r="HD435" s="24" t="s">
        <v>444</v>
      </c>
      <c r="HE435" t="s">
        <v>444</v>
      </c>
      <c r="HF435" t="s">
        <v>444</v>
      </c>
      <c r="HG435" s="24" t="s">
        <v>444</v>
      </c>
      <c r="HH435" s="24" t="s">
        <v>444</v>
      </c>
      <c r="HI435" t="s">
        <v>444</v>
      </c>
      <c r="HJ435" t="s">
        <v>444</v>
      </c>
      <c r="HK435" s="24" t="s">
        <v>444</v>
      </c>
      <c r="HL435" s="24" t="s">
        <v>444</v>
      </c>
      <c r="HM435" t="s">
        <v>444</v>
      </c>
      <c r="HN435" t="s">
        <v>444</v>
      </c>
      <c r="HO435" s="24" t="s">
        <v>444</v>
      </c>
      <c r="HP435" s="24" t="s">
        <v>444</v>
      </c>
      <c r="HQ435" t="s">
        <v>444</v>
      </c>
      <c r="HR435" t="s">
        <v>444</v>
      </c>
      <c r="HS435" s="24" t="s">
        <v>444</v>
      </c>
      <c r="HT435" s="24" t="s">
        <v>444</v>
      </c>
      <c r="HU435" t="s">
        <v>444</v>
      </c>
      <c r="HV435" t="s">
        <v>444</v>
      </c>
      <c r="HW435" s="24" t="s">
        <v>444</v>
      </c>
      <c r="HX435" s="24" t="s">
        <v>444</v>
      </c>
      <c r="HY435" t="s">
        <v>444</v>
      </c>
      <c r="HZ435" t="s">
        <v>444</v>
      </c>
      <c r="IA435" t="s">
        <v>3033</v>
      </c>
      <c r="IB435" t="s">
        <v>2890</v>
      </c>
      <c r="IC435" t="s">
        <v>2891</v>
      </c>
      <c r="ID435" s="33" t="b" cm="1">
        <f t="array" ref="ID435">_xlfn.IFNA(MATCH($A$2,_xlfn.NUMBERVALUE(Table_Query_from_MF_DSNP62[[#This Row],[CL_GLACCT_DR1]:[CL_GLACCT_CR4]]),0),0)&gt;=1</f>
        <v>1</v>
      </c>
      <c r="IE435" s="33" t="b">
        <f>OR(Table_Query_from_MF_DSNP62[[#This Row],[Pair1]:[Pair25]])</f>
        <v>1</v>
      </c>
      <c r="IF435" s="33">
        <f>_xlfn.IFNA(MATCH(TRUE,Table_Query_from_MF_DSNP62[[#This Row],[Pair1]:[Pair25]],0),"none")</f>
        <v>5</v>
      </c>
      <c r="IG435" s="33" t="b">
        <f>AND($A$2&gt;=_xlfn.NUMBERVALUE(Table_Query_from_MF_DSNP62[[#This Row],[CL_GL_ACCT_FR1]]),$A$2&lt;=_xlfn.NUMBERVALUE(Table_Query_from_MF_DSNP62[[#This Row],[CL_GL_ACCT_TO1]]))</f>
        <v>0</v>
      </c>
      <c r="IH435" s="33" t="b">
        <f>AND($A$2&gt;=_xlfn.NUMBERVALUE(Table_Query_from_MF_DSNP62[[#This Row],[CL_GL_ACCT_FR2]]),$A$2&lt;=_xlfn.NUMBERVALUE(Table_Query_from_MF_DSNP62[[#This Row],[CL_GL_ACCT_TO2]]))</f>
        <v>0</v>
      </c>
      <c r="II435" s="33" t="b">
        <f>AND($A$2&gt;=_xlfn.NUMBERVALUE(Table_Query_from_MF_DSNP62[[#This Row],[CL_GL_ACCT_FR3]]),$A$2&lt;=_xlfn.NUMBERVALUE(Table_Query_from_MF_DSNP62[[#This Row],[CL_GL_ACCT_TO3]]))</f>
        <v>0</v>
      </c>
      <c r="IJ435" s="33" t="b">
        <f>AND($A$2&gt;=_xlfn.NUMBERVALUE(Table_Query_from_MF_DSNP62[[#This Row],[CL_GL_ACCT_FR4]]),$A$2&lt;=_xlfn.NUMBERVALUE(Table_Query_from_MF_DSNP62[[#This Row],[CL_GL_ACCT_TO4]]))</f>
        <v>0</v>
      </c>
      <c r="IK435" s="33" t="b">
        <f>AND($A$2&gt;=_xlfn.NUMBERVALUE(Table_Query_from_MF_DSNP62[[#This Row],[CL_GL_ACCT_FR5]]),$A$2&lt;=_xlfn.NUMBERVALUE(Table_Query_from_MF_DSNP62[[#This Row],[CL_GL_ACCT_TO5]]))</f>
        <v>1</v>
      </c>
      <c r="IL435" s="33" t="b">
        <f>AND($A$2&gt;=_xlfn.NUMBERVALUE(Table_Query_from_MF_DSNP62[[#This Row],[CL_GL_ACCT_FR6]]),$A$2&lt;=_xlfn.NUMBERVALUE(Table_Query_from_MF_DSNP62[[#This Row],[CL_GL_ACCT_TO6]]))</f>
        <v>1</v>
      </c>
      <c r="IM435" s="33" t="b">
        <f>AND($A$2&gt;=_xlfn.NUMBERVALUE(Table_Query_from_MF_DSNP62[[#This Row],[CL_GL_ACCT_FR7]]),$A$2&lt;=_xlfn.NUMBERVALUE(Table_Query_from_MF_DSNP62[[#This Row],[CL_GL_ACCT_TO7]]))</f>
        <v>1</v>
      </c>
      <c r="IN435" s="33" t="b">
        <f>AND($A$2&gt;=_xlfn.NUMBERVALUE(Table_Query_from_MF_DSNP62[[#This Row],[CL_GL_ACCT_FR8]]),$A$2&lt;=_xlfn.NUMBERVALUE(Table_Query_from_MF_DSNP62[[#This Row],[CL_GL_ACCT_TO8]]))</f>
        <v>1</v>
      </c>
      <c r="IO435" s="33" t="b">
        <f>AND($A$2&gt;=_xlfn.NUMBERVALUE(Table_Query_from_MF_DSNP62[[#This Row],[CL_GL_ACCT_FR9]]),$A$2&lt;=_xlfn.NUMBERVALUE(Table_Query_from_MF_DSNP62[[#This Row],[CL_GL_ACCT_TO9]]))</f>
        <v>1</v>
      </c>
      <c r="IP435" s="33" t="b">
        <f>AND($A$2&gt;=_xlfn.NUMBERVALUE(Table_Query_from_MF_DSNP62[[#This Row],[CL_GL_ACCT_FR10]]),$A$2&lt;=_xlfn.NUMBERVALUE(Table_Query_from_MF_DSNP62[[#This Row],[CL_GL_ACCT_TO10]]))</f>
        <v>1</v>
      </c>
      <c r="IQ435" s="33" t="b">
        <f>AND($A$2&gt;=_xlfn.NUMBERVALUE(Table_Query_from_MF_DSNP62[[#This Row],[CL_GL_ACCT_FR11]]),$A$2&lt;=_xlfn.NUMBERVALUE(Table_Query_from_MF_DSNP62[[#This Row],[CL_GL_ACCT_TO11]]))</f>
        <v>1</v>
      </c>
      <c r="IR435" s="33" t="b">
        <f>AND($A$2&gt;=_xlfn.NUMBERVALUE(Table_Query_from_MF_DSNP62[[#This Row],[CL_GL_ACCT_FR12]]),$A$2&lt;=_xlfn.NUMBERVALUE(Table_Query_from_MF_DSNP62[[#This Row],[CL_GL_ACCT_TO12]]))</f>
        <v>1</v>
      </c>
      <c r="IS435" s="33" t="b">
        <f>AND($A$2&gt;=_xlfn.NUMBERVALUE(Table_Query_from_MF_DSNP62[[#This Row],[CL_GL_ACCT_FR13]]),$A$2&lt;=_xlfn.NUMBERVALUE(Table_Query_from_MF_DSNP62[[#This Row],[CL_GL_ACCT_TO13]]))</f>
        <v>1</v>
      </c>
      <c r="IT435" s="33" t="b">
        <f>AND($A$2&gt;=_xlfn.NUMBERVALUE(Table_Query_from_MF_DSNP62[[#This Row],[CL_GL_ACCT_FR14]]),$A$2&lt;=_xlfn.NUMBERVALUE(Table_Query_from_MF_DSNP62[[#This Row],[CL_GL_ACCT_TO14]]))</f>
        <v>1</v>
      </c>
      <c r="IU435" s="33" t="b">
        <f>AND($A$2&gt;=_xlfn.NUMBERVALUE(Table_Query_from_MF_DSNP62[[#This Row],[CL_GL_ACCT_FR15]]),$A$2&lt;=_xlfn.NUMBERVALUE(Table_Query_from_MF_DSNP62[[#This Row],[CL_GL_ACCT_TO15]]))</f>
        <v>1</v>
      </c>
      <c r="IV435" s="33" t="b">
        <f>AND($A$2&gt;=_xlfn.NUMBERVALUE(Table_Query_from_MF_DSNP62[[#This Row],[CL_GL_ACCT_FR16]]),$A$2&lt;=_xlfn.NUMBERVALUE(Table_Query_from_MF_DSNP62[[#This Row],[CL_GL_ACCT_TO16]]))</f>
        <v>1</v>
      </c>
      <c r="IW435" s="33" t="b">
        <f>AND($A$2&gt;=_xlfn.NUMBERVALUE(Table_Query_from_MF_DSNP62[[#This Row],[CL_GL_ACCT_FR17]]),$A$2&lt;=_xlfn.NUMBERVALUE(Table_Query_from_MF_DSNP62[[#This Row],[CL_GL_ACCT_TO17]]))</f>
        <v>1</v>
      </c>
      <c r="IX435" s="33" t="b">
        <f>AND($A$2&gt;=_xlfn.NUMBERVALUE(Table_Query_from_MF_DSNP62[[#This Row],[CL_GL_ACCT_FR18]]),$A$2&lt;=_xlfn.NUMBERVALUE(Table_Query_from_MF_DSNP62[[#This Row],[CL_GL_ACCT_TO18]]))</f>
        <v>1</v>
      </c>
      <c r="IY435" s="33" t="b">
        <f>AND($A$2&gt;=_xlfn.NUMBERVALUE(Table_Query_from_MF_DSNP62[[#This Row],[CL_GL_ACCT_FR19]]),$A$2&lt;=_xlfn.NUMBERVALUE(Table_Query_from_MF_DSNP62[[#This Row],[CL_GL_ACCT_TO19]]))</f>
        <v>1</v>
      </c>
      <c r="IZ435" s="33" t="b">
        <f>AND($A$2&gt;=_xlfn.NUMBERVALUE(Table_Query_from_MF_DSNP62[[#This Row],[CL_GL_ACCT_FR20]]),$A$2&lt;=_xlfn.NUMBERVALUE(Table_Query_from_MF_DSNP62[[#This Row],[CL_GL_ACCT_TO20]]))</f>
        <v>1</v>
      </c>
      <c r="JA435" s="33" t="b">
        <f>AND($A$2&gt;=_xlfn.NUMBERVALUE(Table_Query_from_MF_DSNP62[[#This Row],[CL_GL_ACCT_FR21]]),$A$2&lt;=_xlfn.NUMBERVALUE(Table_Query_from_MF_DSNP62[[#This Row],[CL_GL_ACCT_TO21]]))</f>
        <v>1</v>
      </c>
      <c r="JB435" s="33" t="b">
        <f>AND($A$2&gt;=_xlfn.NUMBERVALUE(Table_Query_from_MF_DSNP62[[#This Row],[CL_GL_ACCT_FR22]]),$A$2&lt;=_xlfn.NUMBERVALUE(Table_Query_from_MF_DSNP62[[#This Row],[CL_GL_ACCT_TO22]]))</f>
        <v>1</v>
      </c>
      <c r="JC435" s="33" t="b">
        <f>AND($A$2&gt;=_xlfn.NUMBERVALUE(Table_Query_from_MF_DSNP62[[#This Row],[CL_GL_ACCT_FR23]]),$A$2&lt;=_xlfn.NUMBERVALUE(Table_Query_from_MF_DSNP62[[#This Row],[CL_GL_ACCT_TO23]]))</f>
        <v>1</v>
      </c>
      <c r="JD435" s="33" t="b">
        <f>AND($A$2&gt;=_xlfn.NUMBERVALUE(Table_Query_from_MF_DSNP62[[#This Row],[CL_GL_ACCT_FR24]]),$A$2&lt;=_xlfn.NUMBERVALUE(Table_Query_from_MF_DSNP62[[#This Row],[CL_GL_ACCT_TO24]]))</f>
        <v>1</v>
      </c>
      <c r="JE435" s="33" t="b">
        <f>AND($A$2&gt;=_xlfn.NUMBERVALUE(Table_Query_from_MF_DSNP62[[#This Row],[CL_GL_ACCT_FR25]]),$A$2&lt;=_xlfn.NUMBERVALUE(Table_Query_from_MF_DSNP62[[#This Row],[CL_GL_ACCT_TO25]]))</f>
        <v>1</v>
      </c>
      <c r="JF435" s="33" t="b">
        <f>OR(Table_Query_from_MF_DSNP62[[#This Row],[PairA]:[PairO]])</f>
        <v>1</v>
      </c>
      <c r="JG435" s="33">
        <f>_xlfn.IFNA(MATCH(TRUE,Table_Query_from_MF_DSNP62[[#This Row],[PairA]:[PairO]],0),"none")</f>
        <v>1</v>
      </c>
      <c r="JH435" s="33" t="b">
        <f>AND($B$2&gt;=_xlfn.NUMBERVALUE(Table_Query_from_MF_DSNP62[[#This Row],[CL_CMP_OBJ_FR1]]),$B$2&lt;=_xlfn.NUMBERVALUE(Table_Query_from_MF_DSNP62[[#This Row],[CL_CMP_OBJ_TO1]]))</f>
        <v>1</v>
      </c>
      <c r="JI435" s="33" t="b">
        <f>AND($B$2&gt;=_xlfn.NUMBERVALUE(Table_Query_from_MF_DSNP62[[#This Row],[CL_CMP_OBJ_FR2]]),$B$2&lt;=_xlfn.NUMBERVALUE(Table_Query_from_MF_DSNP62[[#This Row],[CL_CMP_OBJ_TO2]]))</f>
        <v>1</v>
      </c>
      <c r="JJ435" s="33" t="b">
        <f>AND($B$2&gt;=_xlfn.NUMBERVALUE(Table_Query_from_MF_DSNP62[[#This Row],[CL_CMP_OBJ_FR3]]),$B$2&lt;=_xlfn.NUMBERVALUE(Table_Query_from_MF_DSNP62[[#This Row],[CL_CMP_OBJ_TO3]]))</f>
        <v>1</v>
      </c>
      <c r="JK435" s="33" t="b">
        <f>AND($B$2&gt;=_xlfn.NUMBERVALUE(Table_Query_from_MF_DSNP62[[#This Row],[CL_CMP_OBJ_FR4]]),$B$2&lt;=_xlfn.NUMBERVALUE(Table_Query_from_MF_DSNP62[[#This Row],[CL_CMP_OBJ_TO4]]))</f>
        <v>1</v>
      </c>
      <c r="JL435" s="33" t="b">
        <f>AND($B$2&gt;=_xlfn.NUMBERVALUE(Table_Query_from_MF_DSNP62[[#This Row],[CL_CMP_OBJ_FR5]]),$B$2&lt;=_xlfn.NUMBERVALUE(Table_Query_from_MF_DSNP62[[#This Row],[CL_CMP_OBJ_TO5]]))</f>
        <v>1</v>
      </c>
      <c r="JM435" s="33" t="b">
        <f>AND($B$2&gt;=_xlfn.NUMBERVALUE(Table_Query_from_MF_DSNP62[[#This Row],[CL_CMP_OBJ_FR6]]),$B$2&lt;=_xlfn.NUMBERVALUE(Table_Query_from_MF_DSNP62[[#This Row],[CL_CMP_OBJ_TO6]]))</f>
        <v>1</v>
      </c>
      <c r="JN435" s="33" t="b">
        <f>AND($B$2&gt;=_xlfn.NUMBERVALUE(Table_Query_from_MF_DSNP62[[#This Row],[CL_CMP_OBJ_FR7]]),$B$2&lt;=_xlfn.NUMBERVALUE(Table_Query_from_MF_DSNP62[[#This Row],[CL_CMP_OBJ_TO7]]))</f>
        <v>1</v>
      </c>
      <c r="JO435" s="33" t="b">
        <f>AND($B$2&gt;=_xlfn.NUMBERVALUE(Table_Query_from_MF_DSNP62[[#This Row],[CL_CMP_OBJ_FR8]]),$B$2&lt;=_xlfn.NUMBERVALUE(Table_Query_from_MF_DSNP62[[#This Row],[CL_CMP_OBJ_TO8]]))</f>
        <v>1</v>
      </c>
      <c r="JP435" s="33" t="b">
        <f>AND($B$2&gt;=_xlfn.NUMBERVALUE(Table_Query_from_MF_DSNP62[[#This Row],[CL_CMP_OBJ_FR9]]),$B$2&lt;=_xlfn.NUMBERVALUE(Table_Query_from_MF_DSNP62[[#This Row],[CL_CMP_OBJ_TO9]]))</f>
        <v>1</v>
      </c>
      <c r="JQ435" s="33" t="b">
        <f>AND($B$2&gt;=_xlfn.NUMBERVALUE(Table_Query_from_MF_DSNP62[[#This Row],[CL_CMP_OBJ_FR10]]),$B$2&lt;=_xlfn.NUMBERVALUE(Table_Query_from_MF_DSNP62[[#This Row],[CL_CMP_OBJ_TO10]]))</f>
        <v>1</v>
      </c>
      <c r="JR435" s="33" t="b">
        <f>AND($B$2&gt;=_xlfn.NUMBERVALUE(Table_Query_from_MF_DSNP62[[#This Row],[CL_CMP_OBJ_FR11]]),$B$2&lt;=_xlfn.NUMBERVALUE(Table_Query_from_MF_DSNP62[[#This Row],[CL_CMP_OBJ_TO11]]))</f>
        <v>1</v>
      </c>
      <c r="JS435" s="33" t="b">
        <f>AND($B$2&gt;=_xlfn.NUMBERVALUE(Table_Query_from_MF_DSNP62[[#This Row],[CL_CMP_OBJ_FR12]]),$B$2&lt;=_xlfn.NUMBERVALUE(Table_Query_from_MF_DSNP62[[#This Row],[CL_CMP_OBJ_TO12]]))</f>
        <v>1</v>
      </c>
      <c r="JT435" s="33" t="b">
        <f>AND($B$2&gt;=_xlfn.NUMBERVALUE(Table_Query_from_MF_DSNP62[[#This Row],[CL_CMP_OBJ_FR13]]),$B$2&lt;=_xlfn.NUMBERVALUE(Table_Query_from_MF_DSNP62[[#This Row],[CL_CMP_OBJ_TO13]]))</f>
        <v>1</v>
      </c>
      <c r="JU435" s="33" t="b">
        <f>AND($B$2&gt;=_xlfn.NUMBERVALUE(Table_Query_from_MF_DSNP62[[#This Row],[CL_CMP_OBJ_FR14]]),$B$2&lt;=_xlfn.NUMBERVALUE(Table_Query_from_MF_DSNP62[[#This Row],[CL_CMP_OBJ_TO14]]))</f>
        <v>1</v>
      </c>
      <c r="JV435" s="33" t="b">
        <f>AND($B$2&gt;=_xlfn.NUMBERVALUE(Table_Query_from_MF_DSNP62[[#This Row],[CL_CMP_OBJ_FR15]]),$B$2&lt;=_xlfn.NUMBERVALUE(Table_Query_from_MF_DSNP62[[#This Row],[CL_CMP_OBJ_TO15]]))</f>
        <v>1</v>
      </c>
    </row>
    <row r="436" spans="1:282" x14ac:dyDescent="0.25">
      <c r="A436" t="b">
        <f>OR(,Table_Query_from_MF_DSNP62[[#This Row],[Desired GL included as "hard-coded" GL?]],Table_Query_from_MF_DSNP62[[#This Row],[Desired GL included as "Open GL"?]])</f>
        <v>1</v>
      </c>
      <c r="B436" t="b">
        <f>Table_Query_from_MF_DSNP62[[#This Row],[Desired CObj included as "Open CObj"?]]</f>
        <v>1</v>
      </c>
      <c r="C436" t="s">
        <v>2072</v>
      </c>
      <c r="D436" t="s">
        <v>2073</v>
      </c>
      <c r="E436" t="s">
        <v>15</v>
      </c>
      <c r="F436" s="24" t="s">
        <v>444</v>
      </c>
      <c r="G436" t="s">
        <v>203</v>
      </c>
      <c r="H436" s="24" t="s">
        <v>444</v>
      </c>
      <c r="I436" t="s">
        <v>444</v>
      </c>
      <c r="J436" s="24" t="s">
        <v>444</v>
      </c>
      <c r="K436" t="s">
        <v>444</v>
      </c>
      <c r="L436" s="24" t="s">
        <v>444</v>
      </c>
      <c r="M436" t="s">
        <v>444</v>
      </c>
      <c r="N436" t="s">
        <v>444</v>
      </c>
      <c r="O436" t="s">
        <v>444</v>
      </c>
      <c r="P436" t="s">
        <v>444</v>
      </c>
      <c r="Q436" t="s">
        <v>15</v>
      </c>
      <c r="R436" t="s">
        <v>444</v>
      </c>
      <c r="S436" t="s">
        <v>442</v>
      </c>
      <c r="T436" t="s">
        <v>447</v>
      </c>
      <c r="U436" t="s">
        <v>444</v>
      </c>
      <c r="V436" t="s">
        <v>444</v>
      </c>
      <c r="W436" t="s">
        <v>442</v>
      </c>
      <c r="X436" t="s">
        <v>442</v>
      </c>
      <c r="Y436" t="s">
        <v>444</v>
      </c>
      <c r="Z436" t="s">
        <v>442</v>
      </c>
      <c r="AA436" t="s">
        <v>442</v>
      </c>
      <c r="AB436" t="s">
        <v>442</v>
      </c>
      <c r="AC436" t="s">
        <v>444</v>
      </c>
      <c r="AD436" t="s">
        <v>444</v>
      </c>
      <c r="AE436" t="s">
        <v>444</v>
      </c>
      <c r="AF436" t="s">
        <v>444</v>
      </c>
      <c r="AG436" t="s">
        <v>442</v>
      </c>
      <c r="AH436" t="s">
        <v>444</v>
      </c>
      <c r="AI436" t="s">
        <v>447</v>
      </c>
      <c r="AJ436" t="s">
        <v>15</v>
      </c>
      <c r="AK436" t="s">
        <v>444</v>
      </c>
      <c r="AL436" t="s">
        <v>444</v>
      </c>
      <c r="AM436" t="s">
        <v>444</v>
      </c>
      <c r="AN436" t="s">
        <v>444</v>
      </c>
      <c r="AO436" t="s">
        <v>444</v>
      </c>
      <c r="AP436" t="s">
        <v>442</v>
      </c>
      <c r="AQ436" t="s">
        <v>1440</v>
      </c>
      <c r="AR436" t="s">
        <v>1451</v>
      </c>
      <c r="AS436" t="s">
        <v>162</v>
      </c>
      <c r="AT436" t="s">
        <v>10</v>
      </c>
      <c r="AU436" t="s">
        <v>444</v>
      </c>
      <c r="AV436" t="s">
        <v>442</v>
      </c>
      <c r="AW436" t="s">
        <v>444</v>
      </c>
      <c r="AX436" t="s">
        <v>444</v>
      </c>
      <c r="AY436" t="s">
        <v>444</v>
      </c>
      <c r="AZ436" t="s">
        <v>444</v>
      </c>
      <c r="BA436" t="s">
        <v>444</v>
      </c>
      <c r="BB436" t="s">
        <v>444</v>
      </c>
      <c r="BC436" t="s">
        <v>444</v>
      </c>
      <c r="BD436" t="s">
        <v>1359</v>
      </c>
      <c r="BE436" t="s">
        <v>444</v>
      </c>
      <c r="BF436" t="s">
        <v>1360</v>
      </c>
      <c r="BG436" t="s">
        <v>444</v>
      </c>
      <c r="BH436" t="s">
        <v>444</v>
      </c>
      <c r="BI436" t="s">
        <v>444</v>
      </c>
      <c r="BJ436" t="s">
        <v>444</v>
      </c>
      <c r="BK436" t="s">
        <v>444</v>
      </c>
      <c r="BL436" t="s">
        <v>444</v>
      </c>
      <c r="BM436" t="s">
        <v>444</v>
      </c>
      <c r="BN436" t="s">
        <v>444</v>
      </c>
      <c r="BO436" t="s">
        <v>444</v>
      </c>
      <c r="BP436" t="s">
        <v>444</v>
      </c>
      <c r="BQ436" t="s">
        <v>444</v>
      </c>
      <c r="BR436" t="s">
        <v>444</v>
      </c>
      <c r="BS436" t="s">
        <v>444</v>
      </c>
      <c r="BT436" t="s">
        <v>444</v>
      </c>
      <c r="BU436" t="s">
        <v>444</v>
      </c>
      <c r="BV436" t="s">
        <v>444</v>
      </c>
      <c r="BW436" t="s">
        <v>444</v>
      </c>
      <c r="BX436" t="s">
        <v>444</v>
      </c>
      <c r="BY436" t="s">
        <v>444</v>
      </c>
      <c r="BZ436" t="s">
        <v>444</v>
      </c>
      <c r="CA436" t="s">
        <v>444</v>
      </c>
      <c r="CB436" t="s">
        <v>444</v>
      </c>
      <c r="CC436" t="s">
        <v>444</v>
      </c>
      <c r="CD436" t="s">
        <v>444</v>
      </c>
      <c r="CE436" t="s">
        <v>444</v>
      </c>
      <c r="CF436" t="s">
        <v>444</v>
      </c>
      <c r="CG436" t="s">
        <v>444</v>
      </c>
      <c r="CH436" t="s">
        <v>444</v>
      </c>
      <c r="CI436" t="s">
        <v>444</v>
      </c>
      <c r="CJ436" t="s">
        <v>444</v>
      </c>
      <c r="CK436" t="s">
        <v>444</v>
      </c>
      <c r="CL436" t="s">
        <v>444</v>
      </c>
      <c r="CM436" t="s">
        <v>444</v>
      </c>
      <c r="CN436" t="s">
        <v>444</v>
      </c>
      <c r="CO436" t="s">
        <v>444</v>
      </c>
      <c r="CP436" t="s">
        <v>444</v>
      </c>
      <c r="CQ436" t="s">
        <v>444</v>
      </c>
      <c r="CR436" t="s">
        <v>444</v>
      </c>
      <c r="CS436" t="s">
        <v>444</v>
      </c>
      <c r="CT436" t="s">
        <v>444</v>
      </c>
      <c r="CU436" t="s">
        <v>7</v>
      </c>
      <c r="CV436" t="s">
        <v>2739</v>
      </c>
      <c r="CW436" t="s">
        <v>2890</v>
      </c>
      <c r="CX436" t="s">
        <v>2891</v>
      </c>
      <c r="CY436" t="s">
        <v>1472</v>
      </c>
      <c r="CZ436" t="s">
        <v>1473</v>
      </c>
      <c r="DA436" t="s">
        <v>444</v>
      </c>
      <c r="DB436" t="s">
        <v>444</v>
      </c>
      <c r="DC436" t="s">
        <v>444</v>
      </c>
      <c r="DD436" t="s">
        <v>444</v>
      </c>
      <c r="DE436" t="s">
        <v>444</v>
      </c>
      <c r="DF436" t="s">
        <v>444</v>
      </c>
      <c r="DG436" t="s">
        <v>444</v>
      </c>
      <c r="DH436" t="s">
        <v>444</v>
      </c>
      <c r="DI436" t="s">
        <v>282</v>
      </c>
      <c r="DJ436" t="s">
        <v>1440</v>
      </c>
      <c r="DK436" t="s">
        <v>1451</v>
      </c>
      <c r="DL436" t="s">
        <v>444</v>
      </c>
      <c r="DM436" t="s">
        <v>444</v>
      </c>
      <c r="DN436" t="s">
        <v>444</v>
      </c>
      <c r="DO436" t="s">
        <v>444</v>
      </c>
      <c r="DP436" t="s">
        <v>444</v>
      </c>
      <c r="DQ436" t="s">
        <v>444</v>
      </c>
      <c r="DR436" t="s">
        <v>444</v>
      </c>
      <c r="DS436" t="s">
        <v>15</v>
      </c>
      <c r="DT436" s="24" t="s">
        <v>31</v>
      </c>
      <c r="DU436" s="24" t="s">
        <v>31</v>
      </c>
      <c r="DV436" t="s">
        <v>43</v>
      </c>
      <c r="DW436" t="s">
        <v>43</v>
      </c>
      <c r="DX436" s="24" t="s">
        <v>55</v>
      </c>
      <c r="DY436" s="24" t="s">
        <v>55</v>
      </c>
      <c r="DZ436" t="s">
        <v>69</v>
      </c>
      <c r="EA436" t="s">
        <v>82</v>
      </c>
      <c r="EB436" s="24" t="s">
        <v>120</v>
      </c>
      <c r="EC436" s="24" t="s">
        <v>124</v>
      </c>
      <c r="ED436" t="s">
        <v>444</v>
      </c>
      <c r="EE436" t="s">
        <v>444</v>
      </c>
      <c r="EF436" s="24" t="s">
        <v>444</v>
      </c>
      <c r="EG436" s="24" t="s">
        <v>444</v>
      </c>
      <c r="EH436" t="s">
        <v>444</v>
      </c>
      <c r="EI436" t="s">
        <v>444</v>
      </c>
      <c r="EJ436" s="24" t="s">
        <v>444</v>
      </c>
      <c r="EK436" s="24" t="s">
        <v>444</v>
      </c>
      <c r="EL436" t="s">
        <v>444</v>
      </c>
      <c r="EM436" t="s">
        <v>444</v>
      </c>
      <c r="EN436" s="24" t="s">
        <v>444</v>
      </c>
      <c r="EO436" s="24" t="s">
        <v>444</v>
      </c>
      <c r="EP436" t="s">
        <v>444</v>
      </c>
      <c r="EQ436" t="s">
        <v>444</v>
      </c>
      <c r="ER436" s="24" t="s">
        <v>444</v>
      </c>
      <c r="ES436" s="24" t="s">
        <v>444</v>
      </c>
      <c r="ET436" t="s">
        <v>444</v>
      </c>
      <c r="EU436" t="s">
        <v>444</v>
      </c>
      <c r="EV436" s="24" t="s">
        <v>444</v>
      </c>
      <c r="EW436" s="24" t="s">
        <v>444</v>
      </c>
      <c r="EX436" t="s">
        <v>444</v>
      </c>
      <c r="EY436" t="s">
        <v>444</v>
      </c>
      <c r="EZ436" s="24" t="s">
        <v>444</v>
      </c>
      <c r="FA436" s="24" t="s">
        <v>444</v>
      </c>
      <c r="FB436" t="s">
        <v>444</v>
      </c>
      <c r="FC436" t="s">
        <v>444</v>
      </c>
      <c r="FD436" s="24" t="s">
        <v>444</v>
      </c>
      <c r="FE436" s="24" t="s">
        <v>444</v>
      </c>
      <c r="FF436" t="s">
        <v>444</v>
      </c>
      <c r="FG436" t="s">
        <v>444</v>
      </c>
      <c r="FH436" s="24" t="s">
        <v>444</v>
      </c>
      <c r="FI436" s="24" t="s">
        <v>444</v>
      </c>
      <c r="FJ436" t="s">
        <v>444</v>
      </c>
      <c r="FK436" t="s">
        <v>444</v>
      </c>
      <c r="FL436" s="24" t="s">
        <v>444</v>
      </c>
      <c r="FM436" s="24" t="s">
        <v>444</v>
      </c>
      <c r="FN436" t="s">
        <v>444</v>
      </c>
      <c r="FO436" t="s">
        <v>444</v>
      </c>
      <c r="FP436" s="24" t="s">
        <v>444</v>
      </c>
      <c r="FQ436" s="24" t="s">
        <v>444</v>
      </c>
      <c r="FR436" t="s">
        <v>444</v>
      </c>
      <c r="FS436" t="s">
        <v>444</v>
      </c>
      <c r="FT436" s="24" t="s">
        <v>444</v>
      </c>
      <c r="FU436" s="24" t="s">
        <v>444</v>
      </c>
      <c r="FV436" t="s">
        <v>444</v>
      </c>
      <c r="FW436" t="s">
        <v>444</v>
      </c>
      <c r="FX436" s="24" t="s">
        <v>444</v>
      </c>
      <c r="FY436" s="24" t="s">
        <v>444</v>
      </c>
      <c r="FZ436" t="s">
        <v>444</v>
      </c>
      <c r="GA436" t="s">
        <v>444</v>
      </c>
      <c r="GB436" s="24" t="s">
        <v>444</v>
      </c>
      <c r="GC436" s="24" t="s">
        <v>444</v>
      </c>
      <c r="GD436" t="s">
        <v>444</v>
      </c>
      <c r="GE436" t="s">
        <v>444</v>
      </c>
      <c r="GF436" s="24" t="s">
        <v>444</v>
      </c>
      <c r="GG436" s="24" t="s">
        <v>444</v>
      </c>
      <c r="GH436" t="s">
        <v>444</v>
      </c>
      <c r="GI436" s="24" t="s">
        <v>444</v>
      </c>
      <c r="GJ436" s="24" t="s">
        <v>444</v>
      </c>
      <c r="GK436" t="s">
        <v>444</v>
      </c>
      <c r="GL436" t="s">
        <v>444</v>
      </c>
      <c r="GM436" s="24" t="s">
        <v>444</v>
      </c>
      <c r="GN436" s="24" t="s">
        <v>444</v>
      </c>
      <c r="GO436" t="s">
        <v>444</v>
      </c>
      <c r="GP436" t="s">
        <v>444</v>
      </c>
      <c r="GQ436" s="24" t="s">
        <v>444</v>
      </c>
      <c r="GR436" s="24" t="s">
        <v>444</v>
      </c>
      <c r="GS436" t="s">
        <v>444</v>
      </c>
      <c r="GT436" t="s">
        <v>444</v>
      </c>
      <c r="GU436" s="24" t="s">
        <v>444</v>
      </c>
      <c r="GV436" s="24" t="s">
        <v>444</v>
      </c>
      <c r="GW436" t="s">
        <v>444</v>
      </c>
      <c r="GX436" t="s">
        <v>444</v>
      </c>
      <c r="GY436" s="24" t="s">
        <v>444</v>
      </c>
      <c r="GZ436" s="24" t="s">
        <v>444</v>
      </c>
      <c r="HA436" t="s">
        <v>444</v>
      </c>
      <c r="HB436" t="s">
        <v>444</v>
      </c>
      <c r="HC436" s="24" t="s">
        <v>444</v>
      </c>
      <c r="HD436" s="24" t="s">
        <v>444</v>
      </c>
      <c r="HE436" t="s">
        <v>444</v>
      </c>
      <c r="HF436" t="s">
        <v>444</v>
      </c>
      <c r="HG436" s="24" t="s">
        <v>444</v>
      </c>
      <c r="HH436" s="24" t="s">
        <v>444</v>
      </c>
      <c r="HI436" t="s">
        <v>444</v>
      </c>
      <c r="HJ436" t="s">
        <v>444</v>
      </c>
      <c r="HK436" s="24" t="s">
        <v>444</v>
      </c>
      <c r="HL436" s="24" t="s">
        <v>444</v>
      </c>
      <c r="HM436" t="s">
        <v>444</v>
      </c>
      <c r="HN436" t="s">
        <v>444</v>
      </c>
      <c r="HO436" s="24" t="s">
        <v>444</v>
      </c>
      <c r="HP436" s="24" t="s">
        <v>444</v>
      </c>
      <c r="HQ436" t="s">
        <v>444</v>
      </c>
      <c r="HR436" t="s">
        <v>444</v>
      </c>
      <c r="HS436" s="24" t="s">
        <v>444</v>
      </c>
      <c r="HT436" s="24" t="s">
        <v>444</v>
      </c>
      <c r="HU436" t="s">
        <v>444</v>
      </c>
      <c r="HV436" t="s">
        <v>444</v>
      </c>
      <c r="HW436" s="24" t="s">
        <v>444</v>
      </c>
      <c r="HX436" s="24" t="s">
        <v>444</v>
      </c>
      <c r="HY436" t="s">
        <v>444</v>
      </c>
      <c r="HZ436" t="s">
        <v>444</v>
      </c>
      <c r="IA436" t="s">
        <v>3033</v>
      </c>
      <c r="IB436" t="s">
        <v>2890</v>
      </c>
      <c r="IC436" t="s">
        <v>2891</v>
      </c>
      <c r="ID436" s="33" t="b" cm="1">
        <f t="array" ref="ID436">_xlfn.IFNA(MATCH($A$2,_xlfn.NUMBERVALUE(Table_Query_from_MF_DSNP62[[#This Row],[CL_GLACCT_DR1]:[CL_GLACCT_CR4]]),0),0)&gt;=1</f>
        <v>1</v>
      </c>
      <c r="IE436" s="33" t="b">
        <f>OR(Table_Query_from_MF_DSNP62[[#This Row],[Pair1]:[Pair25]])</f>
        <v>1</v>
      </c>
      <c r="IF436" s="33">
        <f>_xlfn.IFNA(MATCH(TRUE,Table_Query_from_MF_DSNP62[[#This Row],[Pair1]:[Pair25]],0),"none")</f>
        <v>6</v>
      </c>
      <c r="IG436" s="33" t="b">
        <f>AND($A$2&gt;=_xlfn.NUMBERVALUE(Table_Query_from_MF_DSNP62[[#This Row],[CL_GL_ACCT_FR1]]),$A$2&lt;=_xlfn.NUMBERVALUE(Table_Query_from_MF_DSNP62[[#This Row],[CL_GL_ACCT_TO1]]))</f>
        <v>0</v>
      </c>
      <c r="IH436" s="33" t="b">
        <f>AND($A$2&gt;=_xlfn.NUMBERVALUE(Table_Query_from_MF_DSNP62[[#This Row],[CL_GL_ACCT_FR2]]),$A$2&lt;=_xlfn.NUMBERVALUE(Table_Query_from_MF_DSNP62[[#This Row],[CL_GL_ACCT_TO2]]))</f>
        <v>0</v>
      </c>
      <c r="II436" s="33" t="b">
        <f>AND($A$2&gt;=_xlfn.NUMBERVALUE(Table_Query_from_MF_DSNP62[[#This Row],[CL_GL_ACCT_FR3]]),$A$2&lt;=_xlfn.NUMBERVALUE(Table_Query_from_MF_DSNP62[[#This Row],[CL_GL_ACCT_TO3]]))</f>
        <v>0</v>
      </c>
      <c r="IJ436" s="33" t="b">
        <f>AND($A$2&gt;=_xlfn.NUMBERVALUE(Table_Query_from_MF_DSNP62[[#This Row],[CL_GL_ACCT_FR4]]),$A$2&lt;=_xlfn.NUMBERVALUE(Table_Query_from_MF_DSNP62[[#This Row],[CL_GL_ACCT_TO4]]))</f>
        <v>0</v>
      </c>
      <c r="IK436" s="33" t="b">
        <f>AND($A$2&gt;=_xlfn.NUMBERVALUE(Table_Query_from_MF_DSNP62[[#This Row],[CL_GL_ACCT_FR5]]),$A$2&lt;=_xlfn.NUMBERVALUE(Table_Query_from_MF_DSNP62[[#This Row],[CL_GL_ACCT_TO5]]))</f>
        <v>0</v>
      </c>
      <c r="IL436" s="33" t="b">
        <f>AND($A$2&gt;=_xlfn.NUMBERVALUE(Table_Query_from_MF_DSNP62[[#This Row],[CL_GL_ACCT_FR6]]),$A$2&lt;=_xlfn.NUMBERVALUE(Table_Query_from_MF_DSNP62[[#This Row],[CL_GL_ACCT_TO6]]))</f>
        <v>1</v>
      </c>
      <c r="IM436" s="33" t="b">
        <f>AND($A$2&gt;=_xlfn.NUMBERVALUE(Table_Query_from_MF_DSNP62[[#This Row],[CL_GL_ACCT_FR7]]),$A$2&lt;=_xlfn.NUMBERVALUE(Table_Query_from_MF_DSNP62[[#This Row],[CL_GL_ACCT_TO7]]))</f>
        <v>1</v>
      </c>
      <c r="IN436" s="33" t="b">
        <f>AND($A$2&gt;=_xlfn.NUMBERVALUE(Table_Query_from_MF_DSNP62[[#This Row],[CL_GL_ACCT_FR8]]),$A$2&lt;=_xlfn.NUMBERVALUE(Table_Query_from_MF_DSNP62[[#This Row],[CL_GL_ACCT_TO8]]))</f>
        <v>1</v>
      </c>
      <c r="IO436" s="33" t="b">
        <f>AND($A$2&gt;=_xlfn.NUMBERVALUE(Table_Query_from_MF_DSNP62[[#This Row],[CL_GL_ACCT_FR9]]),$A$2&lt;=_xlfn.NUMBERVALUE(Table_Query_from_MF_DSNP62[[#This Row],[CL_GL_ACCT_TO9]]))</f>
        <v>1</v>
      </c>
      <c r="IP436" s="33" t="b">
        <f>AND($A$2&gt;=_xlfn.NUMBERVALUE(Table_Query_from_MF_DSNP62[[#This Row],[CL_GL_ACCT_FR10]]),$A$2&lt;=_xlfn.NUMBERVALUE(Table_Query_from_MF_DSNP62[[#This Row],[CL_GL_ACCT_TO10]]))</f>
        <v>1</v>
      </c>
      <c r="IQ436" s="33" t="b">
        <f>AND($A$2&gt;=_xlfn.NUMBERVALUE(Table_Query_from_MF_DSNP62[[#This Row],[CL_GL_ACCT_FR11]]),$A$2&lt;=_xlfn.NUMBERVALUE(Table_Query_from_MF_DSNP62[[#This Row],[CL_GL_ACCT_TO11]]))</f>
        <v>1</v>
      </c>
      <c r="IR436" s="33" t="b">
        <f>AND($A$2&gt;=_xlfn.NUMBERVALUE(Table_Query_from_MF_DSNP62[[#This Row],[CL_GL_ACCT_FR12]]),$A$2&lt;=_xlfn.NUMBERVALUE(Table_Query_from_MF_DSNP62[[#This Row],[CL_GL_ACCT_TO12]]))</f>
        <v>1</v>
      </c>
      <c r="IS436" s="33" t="b">
        <f>AND($A$2&gt;=_xlfn.NUMBERVALUE(Table_Query_from_MF_DSNP62[[#This Row],[CL_GL_ACCT_FR13]]),$A$2&lt;=_xlfn.NUMBERVALUE(Table_Query_from_MF_DSNP62[[#This Row],[CL_GL_ACCT_TO13]]))</f>
        <v>1</v>
      </c>
      <c r="IT436" s="33" t="b">
        <f>AND($A$2&gt;=_xlfn.NUMBERVALUE(Table_Query_from_MF_DSNP62[[#This Row],[CL_GL_ACCT_FR14]]),$A$2&lt;=_xlfn.NUMBERVALUE(Table_Query_from_MF_DSNP62[[#This Row],[CL_GL_ACCT_TO14]]))</f>
        <v>1</v>
      </c>
      <c r="IU436" s="33" t="b">
        <f>AND($A$2&gt;=_xlfn.NUMBERVALUE(Table_Query_from_MF_DSNP62[[#This Row],[CL_GL_ACCT_FR15]]),$A$2&lt;=_xlfn.NUMBERVALUE(Table_Query_from_MF_DSNP62[[#This Row],[CL_GL_ACCT_TO15]]))</f>
        <v>1</v>
      </c>
      <c r="IV436" s="33" t="b">
        <f>AND($A$2&gt;=_xlfn.NUMBERVALUE(Table_Query_from_MF_DSNP62[[#This Row],[CL_GL_ACCT_FR16]]),$A$2&lt;=_xlfn.NUMBERVALUE(Table_Query_from_MF_DSNP62[[#This Row],[CL_GL_ACCT_TO16]]))</f>
        <v>1</v>
      </c>
      <c r="IW436" s="33" t="b">
        <f>AND($A$2&gt;=_xlfn.NUMBERVALUE(Table_Query_from_MF_DSNP62[[#This Row],[CL_GL_ACCT_FR17]]),$A$2&lt;=_xlfn.NUMBERVALUE(Table_Query_from_MF_DSNP62[[#This Row],[CL_GL_ACCT_TO17]]))</f>
        <v>1</v>
      </c>
      <c r="IX436" s="33" t="b">
        <f>AND($A$2&gt;=_xlfn.NUMBERVALUE(Table_Query_from_MF_DSNP62[[#This Row],[CL_GL_ACCT_FR18]]),$A$2&lt;=_xlfn.NUMBERVALUE(Table_Query_from_MF_DSNP62[[#This Row],[CL_GL_ACCT_TO18]]))</f>
        <v>1</v>
      </c>
      <c r="IY436" s="33" t="b">
        <f>AND($A$2&gt;=_xlfn.NUMBERVALUE(Table_Query_from_MF_DSNP62[[#This Row],[CL_GL_ACCT_FR19]]),$A$2&lt;=_xlfn.NUMBERVALUE(Table_Query_from_MF_DSNP62[[#This Row],[CL_GL_ACCT_TO19]]))</f>
        <v>1</v>
      </c>
      <c r="IZ436" s="33" t="b">
        <f>AND($A$2&gt;=_xlfn.NUMBERVALUE(Table_Query_from_MF_DSNP62[[#This Row],[CL_GL_ACCT_FR20]]),$A$2&lt;=_xlfn.NUMBERVALUE(Table_Query_from_MF_DSNP62[[#This Row],[CL_GL_ACCT_TO20]]))</f>
        <v>1</v>
      </c>
      <c r="JA436" s="33" t="b">
        <f>AND($A$2&gt;=_xlfn.NUMBERVALUE(Table_Query_from_MF_DSNP62[[#This Row],[CL_GL_ACCT_FR21]]),$A$2&lt;=_xlfn.NUMBERVALUE(Table_Query_from_MF_DSNP62[[#This Row],[CL_GL_ACCT_TO21]]))</f>
        <v>1</v>
      </c>
      <c r="JB436" s="33" t="b">
        <f>AND($A$2&gt;=_xlfn.NUMBERVALUE(Table_Query_from_MF_DSNP62[[#This Row],[CL_GL_ACCT_FR22]]),$A$2&lt;=_xlfn.NUMBERVALUE(Table_Query_from_MF_DSNP62[[#This Row],[CL_GL_ACCT_TO22]]))</f>
        <v>1</v>
      </c>
      <c r="JC436" s="33" t="b">
        <f>AND($A$2&gt;=_xlfn.NUMBERVALUE(Table_Query_from_MF_DSNP62[[#This Row],[CL_GL_ACCT_FR23]]),$A$2&lt;=_xlfn.NUMBERVALUE(Table_Query_from_MF_DSNP62[[#This Row],[CL_GL_ACCT_TO23]]))</f>
        <v>1</v>
      </c>
      <c r="JD436" s="33" t="b">
        <f>AND($A$2&gt;=_xlfn.NUMBERVALUE(Table_Query_from_MF_DSNP62[[#This Row],[CL_GL_ACCT_FR24]]),$A$2&lt;=_xlfn.NUMBERVALUE(Table_Query_from_MF_DSNP62[[#This Row],[CL_GL_ACCT_TO24]]))</f>
        <v>1</v>
      </c>
      <c r="JE436" s="33" t="b">
        <f>AND($A$2&gt;=_xlfn.NUMBERVALUE(Table_Query_from_MF_DSNP62[[#This Row],[CL_GL_ACCT_FR25]]),$A$2&lt;=_xlfn.NUMBERVALUE(Table_Query_from_MF_DSNP62[[#This Row],[CL_GL_ACCT_TO25]]))</f>
        <v>1</v>
      </c>
      <c r="JF436" s="33" t="b">
        <f>OR(Table_Query_from_MF_DSNP62[[#This Row],[PairA]:[PairO]])</f>
        <v>1</v>
      </c>
      <c r="JG436" s="33">
        <f>_xlfn.IFNA(MATCH(TRUE,Table_Query_from_MF_DSNP62[[#This Row],[PairA]:[PairO]],0),"none")</f>
        <v>1</v>
      </c>
      <c r="JH436" s="33" t="b">
        <f>AND($B$2&gt;=_xlfn.NUMBERVALUE(Table_Query_from_MF_DSNP62[[#This Row],[CL_CMP_OBJ_FR1]]),$B$2&lt;=_xlfn.NUMBERVALUE(Table_Query_from_MF_DSNP62[[#This Row],[CL_CMP_OBJ_TO1]]))</f>
        <v>1</v>
      </c>
      <c r="JI436" s="33" t="b">
        <f>AND($B$2&gt;=_xlfn.NUMBERVALUE(Table_Query_from_MF_DSNP62[[#This Row],[CL_CMP_OBJ_FR2]]),$B$2&lt;=_xlfn.NUMBERVALUE(Table_Query_from_MF_DSNP62[[#This Row],[CL_CMP_OBJ_TO2]]))</f>
        <v>1</v>
      </c>
      <c r="JJ436" s="33" t="b">
        <f>AND($B$2&gt;=_xlfn.NUMBERVALUE(Table_Query_from_MF_DSNP62[[#This Row],[CL_CMP_OBJ_FR3]]),$B$2&lt;=_xlfn.NUMBERVALUE(Table_Query_from_MF_DSNP62[[#This Row],[CL_CMP_OBJ_TO3]]))</f>
        <v>1</v>
      </c>
      <c r="JK436" s="33" t="b">
        <f>AND($B$2&gt;=_xlfn.NUMBERVALUE(Table_Query_from_MF_DSNP62[[#This Row],[CL_CMP_OBJ_FR4]]),$B$2&lt;=_xlfn.NUMBERVALUE(Table_Query_from_MF_DSNP62[[#This Row],[CL_CMP_OBJ_TO4]]))</f>
        <v>1</v>
      </c>
      <c r="JL436" s="33" t="b">
        <f>AND($B$2&gt;=_xlfn.NUMBERVALUE(Table_Query_from_MF_DSNP62[[#This Row],[CL_CMP_OBJ_FR5]]),$B$2&lt;=_xlfn.NUMBERVALUE(Table_Query_from_MF_DSNP62[[#This Row],[CL_CMP_OBJ_TO5]]))</f>
        <v>1</v>
      </c>
      <c r="JM436" s="33" t="b">
        <f>AND($B$2&gt;=_xlfn.NUMBERVALUE(Table_Query_from_MF_DSNP62[[#This Row],[CL_CMP_OBJ_FR6]]),$B$2&lt;=_xlfn.NUMBERVALUE(Table_Query_from_MF_DSNP62[[#This Row],[CL_CMP_OBJ_TO6]]))</f>
        <v>1</v>
      </c>
      <c r="JN436" s="33" t="b">
        <f>AND($B$2&gt;=_xlfn.NUMBERVALUE(Table_Query_from_MF_DSNP62[[#This Row],[CL_CMP_OBJ_FR7]]),$B$2&lt;=_xlfn.NUMBERVALUE(Table_Query_from_MF_DSNP62[[#This Row],[CL_CMP_OBJ_TO7]]))</f>
        <v>1</v>
      </c>
      <c r="JO436" s="33" t="b">
        <f>AND($B$2&gt;=_xlfn.NUMBERVALUE(Table_Query_from_MF_DSNP62[[#This Row],[CL_CMP_OBJ_FR8]]),$B$2&lt;=_xlfn.NUMBERVALUE(Table_Query_from_MF_DSNP62[[#This Row],[CL_CMP_OBJ_TO8]]))</f>
        <v>1</v>
      </c>
      <c r="JP436" s="33" t="b">
        <f>AND($B$2&gt;=_xlfn.NUMBERVALUE(Table_Query_from_MF_DSNP62[[#This Row],[CL_CMP_OBJ_FR9]]),$B$2&lt;=_xlfn.NUMBERVALUE(Table_Query_from_MF_DSNP62[[#This Row],[CL_CMP_OBJ_TO9]]))</f>
        <v>1</v>
      </c>
      <c r="JQ436" s="33" t="b">
        <f>AND($B$2&gt;=_xlfn.NUMBERVALUE(Table_Query_from_MF_DSNP62[[#This Row],[CL_CMP_OBJ_FR10]]),$B$2&lt;=_xlfn.NUMBERVALUE(Table_Query_from_MF_DSNP62[[#This Row],[CL_CMP_OBJ_TO10]]))</f>
        <v>1</v>
      </c>
      <c r="JR436" s="33" t="b">
        <f>AND($B$2&gt;=_xlfn.NUMBERVALUE(Table_Query_from_MF_DSNP62[[#This Row],[CL_CMP_OBJ_FR11]]),$B$2&lt;=_xlfn.NUMBERVALUE(Table_Query_from_MF_DSNP62[[#This Row],[CL_CMP_OBJ_TO11]]))</f>
        <v>1</v>
      </c>
      <c r="JS436" s="33" t="b">
        <f>AND($B$2&gt;=_xlfn.NUMBERVALUE(Table_Query_from_MF_DSNP62[[#This Row],[CL_CMP_OBJ_FR12]]),$B$2&lt;=_xlfn.NUMBERVALUE(Table_Query_from_MF_DSNP62[[#This Row],[CL_CMP_OBJ_TO12]]))</f>
        <v>1</v>
      </c>
      <c r="JT436" s="33" t="b">
        <f>AND($B$2&gt;=_xlfn.NUMBERVALUE(Table_Query_from_MF_DSNP62[[#This Row],[CL_CMP_OBJ_FR13]]),$B$2&lt;=_xlfn.NUMBERVALUE(Table_Query_from_MF_DSNP62[[#This Row],[CL_CMP_OBJ_TO13]]))</f>
        <v>1</v>
      </c>
      <c r="JU436" s="33" t="b">
        <f>AND($B$2&gt;=_xlfn.NUMBERVALUE(Table_Query_from_MF_DSNP62[[#This Row],[CL_CMP_OBJ_FR14]]),$B$2&lt;=_xlfn.NUMBERVALUE(Table_Query_from_MF_DSNP62[[#This Row],[CL_CMP_OBJ_TO14]]))</f>
        <v>1</v>
      </c>
      <c r="JV436" s="33" t="b">
        <f>AND($B$2&gt;=_xlfn.NUMBERVALUE(Table_Query_from_MF_DSNP62[[#This Row],[CL_CMP_OBJ_FR15]]),$B$2&lt;=_xlfn.NUMBERVALUE(Table_Query_from_MF_DSNP62[[#This Row],[CL_CMP_OBJ_TO15]]))</f>
        <v>1</v>
      </c>
    </row>
    <row r="437" spans="1:282" x14ac:dyDescent="0.25">
      <c r="A437" t="b">
        <f>OR(,Table_Query_from_MF_DSNP62[[#This Row],[Desired GL included as "hard-coded" GL?]],Table_Query_from_MF_DSNP62[[#This Row],[Desired GL included as "Open GL"?]])</f>
        <v>1</v>
      </c>
      <c r="B437" t="b">
        <f>Table_Query_from_MF_DSNP62[[#This Row],[Desired CObj included as "Open CObj"?]]</f>
        <v>1</v>
      </c>
      <c r="C437" t="s">
        <v>2074</v>
      </c>
      <c r="D437" t="s">
        <v>2075</v>
      </c>
      <c r="E437" t="s">
        <v>15</v>
      </c>
      <c r="F437" s="24" t="s">
        <v>444</v>
      </c>
      <c r="G437" t="s">
        <v>199</v>
      </c>
      <c r="H437" s="24" t="s">
        <v>444</v>
      </c>
      <c r="I437" t="s">
        <v>444</v>
      </c>
      <c r="J437" s="24" t="s">
        <v>444</v>
      </c>
      <c r="K437" t="s">
        <v>444</v>
      </c>
      <c r="L437" s="24" t="s">
        <v>444</v>
      </c>
      <c r="M437" t="s">
        <v>444</v>
      </c>
      <c r="N437" t="s">
        <v>444</v>
      </c>
      <c r="O437" t="s">
        <v>444</v>
      </c>
      <c r="P437" t="s">
        <v>444</v>
      </c>
      <c r="Q437" t="s">
        <v>15</v>
      </c>
      <c r="R437" t="s">
        <v>444</v>
      </c>
      <c r="S437" t="s">
        <v>442</v>
      </c>
      <c r="T437" t="s">
        <v>447</v>
      </c>
      <c r="U437" t="s">
        <v>444</v>
      </c>
      <c r="V437" t="s">
        <v>444</v>
      </c>
      <c r="W437" t="s">
        <v>442</v>
      </c>
      <c r="X437" t="s">
        <v>442</v>
      </c>
      <c r="Y437" t="s">
        <v>444</v>
      </c>
      <c r="Z437" t="s">
        <v>442</v>
      </c>
      <c r="AA437" t="s">
        <v>442</v>
      </c>
      <c r="AB437" t="s">
        <v>442</v>
      </c>
      <c r="AC437" t="s">
        <v>444</v>
      </c>
      <c r="AD437" t="s">
        <v>444</v>
      </c>
      <c r="AE437" t="s">
        <v>444</v>
      </c>
      <c r="AF437" t="s">
        <v>444</v>
      </c>
      <c r="AG437" t="s">
        <v>442</v>
      </c>
      <c r="AH437" t="s">
        <v>444</v>
      </c>
      <c r="AI437" t="s">
        <v>447</v>
      </c>
      <c r="AJ437" t="s">
        <v>15</v>
      </c>
      <c r="AK437" t="s">
        <v>444</v>
      </c>
      <c r="AL437" t="s">
        <v>444</v>
      </c>
      <c r="AM437" t="s">
        <v>444</v>
      </c>
      <c r="AN437" t="s">
        <v>444</v>
      </c>
      <c r="AO437" t="s">
        <v>444</v>
      </c>
      <c r="AP437" t="s">
        <v>442</v>
      </c>
      <c r="AQ437" t="s">
        <v>1440</v>
      </c>
      <c r="AR437" t="s">
        <v>1451</v>
      </c>
      <c r="AS437" t="s">
        <v>162</v>
      </c>
      <c r="AT437" t="s">
        <v>10</v>
      </c>
      <c r="AU437" t="s">
        <v>444</v>
      </c>
      <c r="AV437" t="s">
        <v>442</v>
      </c>
      <c r="AW437" t="s">
        <v>444</v>
      </c>
      <c r="AX437" t="s">
        <v>1846</v>
      </c>
      <c r="AY437" t="s">
        <v>2076</v>
      </c>
      <c r="AZ437" t="s">
        <v>444</v>
      </c>
      <c r="BA437" t="s">
        <v>444</v>
      </c>
      <c r="BB437" t="s">
        <v>444</v>
      </c>
      <c r="BC437" t="s">
        <v>444</v>
      </c>
      <c r="BD437" t="s">
        <v>1359</v>
      </c>
      <c r="BE437" t="s">
        <v>444</v>
      </c>
      <c r="BF437" t="s">
        <v>1360</v>
      </c>
      <c r="BG437" t="s">
        <v>444</v>
      </c>
      <c r="BH437" t="s">
        <v>444</v>
      </c>
      <c r="BI437" t="s">
        <v>444</v>
      </c>
      <c r="BJ437" t="s">
        <v>444</v>
      </c>
      <c r="BK437" t="s">
        <v>444</v>
      </c>
      <c r="BL437" t="s">
        <v>444</v>
      </c>
      <c r="BM437" t="s">
        <v>444</v>
      </c>
      <c r="BN437" t="s">
        <v>444</v>
      </c>
      <c r="BO437" t="s">
        <v>444</v>
      </c>
      <c r="BP437" t="s">
        <v>444</v>
      </c>
      <c r="BQ437" t="s">
        <v>444</v>
      </c>
      <c r="BR437" t="s">
        <v>444</v>
      </c>
      <c r="BS437" t="s">
        <v>444</v>
      </c>
      <c r="BT437" t="s">
        <v>444</v>
      </c>
      <c r="BU437" t="s">
        <v>444</v>
      </c>
      <c r="BV437" t="s">
        <v>444</v>
      </c>
      <c r="BW437" t="s">
        <v>444</v>
      </c>
      <c r="BX437" t="s">
        <v>444</v>
      </c>
      <c r="BY437" t="s">
        <v>444</v>
      </c>
      <c r="BZ437" t="s">
        <v>444</v>
      </c>
      <c r="CA437" t="s">
        <v>444</v>
      </c>
      <c r="CB437" t="s">
        <v>444</v>
      </c>
      <c r="CC437" t="s">
        <v>444</v>
      </c>
      <c r="CD437" t="s">
        <v>444</v>
      </c>
      <c r="CE437" t="s">
        <v>444</v>
      </c>
      <c r="CF437" t="s">
        <v>444</v>
      </c>
      <c r="CG437" t="s">
        <v>444</v>
      </c>
      <c r="CH437" t="s">
        <v>444</v>
      </c>
      <c r="CI437" t="s">
        <v>444</v>
      </c>
      <c r="CJ437" t="s">
        <v>444</v>
      </c>
      <c r="CK437" t="s">
        <v>444</v>
      </c>
      <c r="CL437" t="s">
        <v>444</v>
      </c>
      <c r="CM437" t="s">
        <v>444</v>
      </c>
      <c r="CN437" t="s">
        <v>444</v>
      </c>
      <c r="CO437" t="s">
        <v>444</v>
      </c>
      <c r="CP437" t="s">
        <v>444</v>
      </c>
      <c r="CQ437" t="s">
        <v>444</v>
      </c>
      <c r="CR437" t="s">
        <v>444</v>
      </c>
      <c r="CS437" t="s">
        <v>444</v>
      </c>
      <c r="CT437" t="s">
        <v>444</v>
      </c>
      <c r="CU437" t="s">
        <v>7</v>
      </c>
      <c r="CV437" t="s">
        <v>2739</v>
      </c>
      <c r="CW437" t="s">
        <v>2892</v>
      </c>
      <c r="CX437" t="s">
        <v>2893</v>
      </c>
      <c r="CY437" t="s">
        <v>1472</v>
      </c>
      <c r="CZ437" t="s">
        <v>1473</v>
      </c>
      <c r="DA437" t="s">
        <v>444</v>
      </c>
      <c r="DB437" t="s">
        <v>444</v>
      </c>
      <c r="DC437" t="s">
        <v>444</v>
      </c>
      <c r="DD437" t="s">
        <v>444</v>
      </c>
      <c r="DE437" t="s">
        <v>444</v>
      </c>
      <c r="DF437" t="s">
        <v>444</v>
      </c>
      <c r="DG437" t="s">
        <v>444</v>
      </c>
      <c r="DH437" t="s">
        <v>444</v>
      </c>
      <c r="DI437" t="s">
        <v>282</v>
      </c>
      <c r="DJ437" t="s">
        <v>1451</v>
      </c>
      <c r="DK437" t="s">
        <v>444</v>
      </c>
      <c r="DL437" t="s">
        <v>444</v>
      </c>
      <c r="DM437" t="s">
        <v>444</v>
      </c>
      <c r="DN437" t="s">
        <v>444</v>
      </c>
      <c r="DO437" t="s">
        <v>444</v>
      </c>
      <c r="DP437" t="s">
        <v>444</v>
      </c>
      <c r="DQ437" t="s">
        <v>444</v>
      </c>
      <c r="DR437" t="s">
        <v>444</v>
      </c>
      <c r="DS437" t="s">
        <v>15</v>
      </c>
      <c r="DT437" s="24" t="s">
        <v>31</v>
      </c>
      <c r="DU437" s="24" t="s">
        <v>31</v>
      </c>
      <c r="DV437" t="s">
        <v>43</v>
      </c>
      <c r="DW437" t="s">
        <v>43</v>
      </c>
      <c r="DX437" s="24" t="s">
        <v>55</v>
      </c>
      <c r="DY437" s="24" t="s">
        <v>55</v>
      </c>
      <c r="DZ437" t="s">
        <v>60</v>
      </c>
      <c r="EA437" t="s">
        <v>60</v>
      </c>
      <c r="EB437" s="24" t="s">
        <v>69</v>
      </c>
      <c r="EC437" s="24" t="s">
        <v>85</v>
      </c>
      <c r="ED437" t="s">
        <v>120</v>
      </c>
      <c r="EE437" t="s">
        <v>124</v>
      </c>
      <c r="EF437" s="24" t="s">
        <v>444</v>
      </c>
      <c r="EG437" s="24" t="s">
        <v>444</v>
      </c>
      <c r="EH437" t="s">
        <v>444</v>
      </c>
      <c r="EI437" t="s">
        <v>444</v>
      </c>
      <c r="EJ437" s="24" t="s">
        <v>444</v>
      </c>
      <c r="EK437" s="24" t="s">
        <v>444</v>
      </c>
      <c r="EL437" t="s">
        <v>444</v>
      </c>
      <c r="EM437" t="s">
        <v>444</v>
      </c>
      <c r="EN437" s="24" t="s">
        <v>444</v>
      </c>
      <c r="EO437" s="24" t="s">
        <v>444</v>
      </c>
      <c r="EP437" t="s">
        <v>444</v>
      </c>
      <c r="EQ437" t="s">
        <v>444</v>
      </c>
      <c r="ER437" s="24" t="s">
        <v>444</v>
      </c>
      <c r="ES437" s="24" t="s">
        <v>444</v>
      </c>
      <c r="ET437" t="s">
        <v>444</v>
      </c>
      <c r="EU437" t="s">
        <v>444</v>
      </c>
      <c r="EV437" s="24" t="s">
        <v>444</v>
      </c>
      <c r="EW437" s="24" t="s">
        <v>444</v>
      </c>
      <c r="EX437" t="s">
        <v>444</v>
      </c>
      <c r="EY437" t="s">
        <v>444</v>
      </c>
      <c r="EZ437" s="24" t="s">
        <v>444</v>
      </c>
      <c r="FA437" s="24" t="s">
        <v>444</v>
      </c>
      <c r="FB437" t="s">
        <v>444</v>
      </c>
      <c r="FC437" t="s">
        <v>444</v>
      </c>
      <c r="FD437" s="24" t="s">
        <v>444</v>
      </c>
      <c r="FE437" s="24" t="s">
        <v>444</v>
      </c>
      <c r="FF437" t="s">
        <v>444</v>
      </c>
      <c r="FG437" t="s">
        <v>444</v>
      </c>
      <c r="FH437" s="24" t="s">
        <v>444</v>
      </c>
      <c r="FI437" s="24" t="s">
        <v>444</v>
      </c>
      <c r="FJ437" t="s">
        <v>444</v>
      </c>
      <c r="FK437" t="s">
        <v>444</v>
      </c>
      <c r="FL437" s="24" t="s">
        <v>444</v>
      </c>
      <c r="FM437" s="24" t="s">
        <v>444</v>
      </c>
      <c r="FN437" t="s">
        <v>444</v>
      </c>
      <c r="FO437" t="s">
        <v>444</v>
      </c>
      <c r="FP437" s="24" t="s">
        <v>444</v>
      </c>
      <c r="FQ437" s="24" t="s">
        <v>444</v>
      </c>
      <c r="FR437" t="s">
        <v>444</v>
      </c>
      <c r="FS437" t="s">
        <v>444</v>
      </c>
      <c r="FT437" s="24" t="s">
        <v>444</v>
      </c>
      <c r="FU437" s="24" t="s">
        <v>444</v>
      </c>
      <c r="FV437" t="s">
        <v>444</v>
      </c>
      <c r="FW437" t="s">
        <v>444</v>
      </c>
      <c r="FX437" s="24" t="s">
        <v>444</v>
      </c>
      <c r="FY437" s="24" t="s">
        <v>444</v>
      </c>
      <c r="FZ437" t="s">
        <v>444</v>
      </c>
      <c r="GA437" t="s">
        <v>444</v>
      </c>
      <c r="GB437" s="24" t="s">
        <v>444</v>
      </c>
      <c r="GC437" s="24" t="s">
        <v>444</v>
      </c>
      <c r="GD437" t="s">
        <v>444</v>
      </c>
      <c r="GE437" t="s">
        <v>444</v>
      </c>
      <c r="GF437" s="24" t="s">
        <v>444</v>
      </c>
      <c r="GG437" s="24" t="s">
        <v>444</v>
      </c>
      <c r="GH437" t="s">
        <v>444</v>
      </c>
      <c r="GI437" s="24" t="s">
        <v>444</v>
      </c>
      <c r="GJ437" s="24" t="s">
        <v>444</v>
      </c>
      <c r="GK437" t="s">
        <v>444</v>
      </c>
      <c r="GL437" t="s">
        <v>444</v>
      </c>
      <c r="GM437" s="24" t="s">
        <v>444</v>
      </c>
      <c r="GN437" s="24" t="s">
        <v>444</v>
      </c>
      <c r="GO437" t="s">
        <v>444</v>
      </c>
      <c r="GP437" t="s">
        <v>444</v>
      </c>
      <c r="GQ437" s="24" t="s">
        <v>444</v>
      </c>
      <c r="GR437" s="24" t="s">
        <v>444</v>
      </c>
      <c r="GS437" t="s">
        <v>444</v>
      </c>
      <c r="GT437" t="s">
        <v>444</v>
      </c>
      <c r="GU437" s="24" t="s">
        <v>444</v>
      </c>
      <c r="GV437" s="24" t="s">
        <v>444</v>
      </c>
      <c r="GW437" t="s">
        <v>444</v>
      </c>
      <c r="GX437" t="s">
        <v>444</v>
      </c>
      <c r="GY437" s="24" t="s">
        <v>444</v>
      </c>
      <c r="GZ437" s="24" t="s">
        <v>444</v>
      </c>
      <c r="HA437" t="s">
        <v>444</v>
      </c>
      <c r="HB437" t="s">
        <v>444</v>
      </c>
      <c r="HC437" s="24" t="s">
        <v>444</v>
      </c>
      <c r="HD437" s="24" t="s">
        <v>444</v>
      </c>
      <c r="HE437" t="s">
        <v>444</v>
      </c>
      <c r="HF437" t="s">
        <v>444</v>
      </c>
      <c r="HG437" s="24" t="s">
        <v>444</v>
      </c>
      <c r="HH437" s="24" t="s">
        <v>444</v>
      </c>
      <c r="HI437" t="s">
        <v>444</v>
      </c>
      <c r="HJ437" t="s">
        <v>444</v>
      </c>
      <c r="HK437" s="24" t="s">
        <v>444</v>
      </c>
      <c r="HL437" s="24" t="s">
        <v>444</v>
      </c>
      <c r="HM437" t="s">
        <v>444</v>
      </c>
      <c r="HN437" t="s">
        <v>444</v>
      </c>
      <c r="HO437" s="24" t="s">
        <v>444</v>
      </c>
      <c r="HP437" s="24" t="s">
        <v>444</v>
      </c>
      <c r="HQ437" t="s">
        <v>444</v>
      </c>
      <c r="HR437" t="s">
        <v>444</v>
      </c>
      <c r="HS437" s="24" t="s">
        <v>444</v>
      </c>
      <c r="HT437" s="24" t="s">
        <v>444</v>
      </c>
      <c r="HU437" t="s">
        <v>444</v>
      </c>
      <c r="HV437" t="s">
        <v>444</v>
      </c>
      <c r="HW437" s="24" t="s">
        <v>444</v>
      </c>
      <c r="HX437" s="24" t="s">
        <v>444</v>
      </c>
      <c r="HY437" t="s">
        <v>444</v>
      </c>
      <c r="HZ437" t="s">
        <v>444</v>
      </c>
      <c r="IA437" t="s">
        <v>3033</v>
      </c>
      <c r="IB437" t="s">
        <v>2892</v>
      </c>
      <c r="IC437" t="s">
        <v>2893</v>
      </c>
      <c r="ID437" s="33" t="b" cm="1">
        <f t="array" ref="ID437">_xlfn.IFNA(MATCH($A$2,_xlfn.NUMBERVALUE(Table_Query_from_MF_DSNP62[[#This Row],[CL_GLACCT_DR1]:[CL_GLACCT_CR4]]),0),0)&gt;=1</f>
        <v>1</v>
      </c>
      <c r="IE437" s="33" t="b">
        <f>OR(Table_Query_from_MF_DSNP62[[#This Row],[Pair1]:[Pair25]])</f>
        <v>1</v>
      </c>
      <c r="IF437" s="33">
        <f>_xlfn.IFNA(MATCH(TRUE,Table_Query_from_MF_DSNP62[[#This Row],[Pair1]:[Pair25]],0),"none")</f>
        <v>7</v>
      </c>
      <c r="IG437" s="33" t="b">
        <f>AND($A$2&gt;=_xlfn.NUMBERVALUE(Table_Query_from_MF_DSNP62[[#This Row],[CL_GL_ACCT_FR1]]),$A$2&lt;=_xlfn.NUMBERVALUE(Table_Query_from_MF_DSNP62[[#This Row],[CL_GL_ACCT_TO1]]))</f>
        <v>0</v>
      </c>
      <c r="IH437" s="33" t="b">
        <f>AND($A$2&gt;=_xlfn.NUMBERVALUE(Table_Query_from_MF_DSNP62[[#This Row],[CL_GL_ACCT_FR2]]),$A$2&lt;=_xlfn.NUMBERVALUE(Table_Query_from_MF_DSNP62[[#This Row],[CL_GL_ACCT_TO2]]))</f>
        <v>0</v>
      </c>
      <c r="II437" s="33" t="b">
        <f>AND($A$2&gt;=_xlfn.NUMBERVALUE(Table_Query_from_MF_DSNP62[[#This Row],[CL_GL_ACCT_FR3]]),$A$2&lt;=_xlfn.NUMBERVALUE(Table_Query_from_MF_DSNP62[[#This Row],[CL_GL_ACCT_TO3]]))</f>
        <v>0</v>
      </c>
      <c r="IJ437" s="33" t="b">
        <f>AND($A$2&gt;=_xlfn.NUMBERVALUE(Table_Query_from_MF_DSNP62[[#This Row],[CL_GL_ACCT_FR4]]),$A$2&lt;=_xlfn.NUMBERVALUE(Table_Query_from_MF_DSNP62[[#This Row],[CL_GL_ACCT_TO4]]))</f>
        <v>0</v>
      </c>
      <c r="IK437" s="33" t="b">
        <f>AND($A$2&gt;=_xlfn.NUMBERVALUE(Table_Query_from_MF_DSNP62[[#This Row],[CL_GL_ACCT_FR5]]),$A$2&lt;=_xlfn.NUMBERVALUE(Table_Query_from_MF_DSNP62[[#This Row],[CL_GL_ACCT_TO5]]))</f>
        <v>0</v>
      </c>
      <c r="IL437" s="33" t="b">
        <f>AND($A$2&gt;=_xlfn.NUMBERVALUE(Table_Query_from_MF_DSNP62[[#This Row],[CL_GL_ACCT_FR6]]),$A$2&lt;=_xlfn.NUMBERVALUE(Table_Query_from_MF_DSNP62[[#This Row],[CL_GL_ACCT_TO6]]))</f>
        <v>0</v>
      </c>
      <c r="IM437" s="33" t="b">
        <f>AND($A$2&gt;=_xlfn.NUMBERVALUE(Table_Query_from_MF_DSNP62[[#This Row],[CL_GL_ACCT_FR7]]),$A$2&lt;=_xlfn.NUMBERVALUE(Table_Query_from_MF_DSNP62[[#This Row],[CL_GL_ACCT_TO7]]))</f>
        <v>1</v>
      </c>
      <c r="IN437" s="33" t="b">
        <f>AND($A$2&gt;=_xlfn.NUMBERVALUE(Table_Query_from_MF_DSNP62[[#This Row],[CL_GL_ACCT_FR8]]),$A$2&lt;=_xlfn.NUMBERVALUE(Table_Query_from_MF_DSNP62[[#This Row],[CL_GL_ACCT_TO8]]))</f>
        <v>1</v>
      </c>
      <c r="IO437" s="33" t="b">
        <f>AND($A$2&gt;=_xlfn.NUMBERVALUE(Table_Query_from_MF_DSNP62[[#This Row],[CL_GL_ACCT_FR9]]),$A$2&lt;=_xlfn.NUMBERVALUE(Table_Query_from_MF_DSNP62[[#This Row],[CL_GL_ACCT_TO9]]))</f>
        <v>1</v>
      </c>
      <c r="IP437" s="33" t="b">
        <f>AND($A$2&gt;=_xlfn.NUMBERVALUE(Table_Query_from_MF_DSNP62[[#This Row],[CL_GL_ACCT_FR10]]),$A$2&lt;=_xlfn.NUMBERVALUE(Table_Query_from_MF_DSNP62[[#This Row],[CL_GL_ACCT_TO10]]))</f>
        <v>1</v>
      </c>
      <c r="IQ437" s="33" t="b">
        <f>AND($A$2&gt;=_xlfn.NUMBERVALUE(Table_Query_from_MF_DSNP62[[#This Row],[CL_GL_ACCT_FR11]]),$A$2&lt;=_xlfn.NUMBERVALUE(Table_Query_from_MF_DSNP62[[#This Row],[CL_GL_ACCT_TO11]]))</f>
        <v>1</v>
      </c>
      <c r="IR437" s="33" t="b">
        <f>AND($A$2&gt;=_xlfn.NUMBERVALUE(Table_Query_from_MF_DSNP62[[#This Row],[CL_GL_ACCT_FR12]]),$A$2&lt;=_xlfn.NUMBERVALUE(Table_Query_from_MF_DSNP62[[#This Row],[CL_GL_ACCT_TO12]]))</f>
        <v>1</v>
      </c>
      <c r="IS437" s="33" t="b">
        <f>AND($A$2&gt;=_xlfn.NUMBERVALUE(Table_Query_from_MF_DSNP62[[#This Row],[CL_GL_ACCT_FR13]]),$A$2&lt;=_xlfn.NUMBERVALUE(Table_Query_from_MF_DSNP62[[#This Row],[CL_GL_ACCT_TO13]]))</f>
        <v>1</v>
      </c>
      <c r="IT437" s="33" t="b">
        <f>AND($A$2&gt;=_xlfn.NUMBERVALUE(Table_Query_from_MF_DSNP62[[#This Row],[CL_GL_ACCT_FR14]]),$A$2&lt;=_xlfn.NUMBERVALUE(Table_Query_from_MF_DSNP62[[#This Row],[CL_GL_ACCT_TO14]]))</f>
        <v>1</v>
      </c>
      <c r="IU437" s="33" t="b">
        <f>AND($A$2&gt;=_xlfn.NUMBERVALUE(Table_Query_from_MF_DSNP62[[#This Row],[CL_GL_ACCT_FR15]]),$A$2&lt;=_xlfn.NUMBERVALUE(Table_Query_from_MF_DSNP62[[#This Row],[CL_GL_ACCT_TO15]]))</f>
        <v>1</v>
      </c>
      <c r="IV437" s="33" t="b">
        <f>AND($A$2&gt;=_xlfn.NUMBERVALUE(Table_Query_from_MF_DSNP62[[#This Row],[CL_GL_ACCT_FR16]]),$A$2&lt;=_xlfn.NUMBERVALUE(Table_Query_from_MF_DSNP62[[#This Row],[CL_GL_ACCT_TO16]]))</f>
        <v>1</v>
      </c>
      <c r="IW437" s="33" t="b">
        <f>AND($A$2&gt;=_xlfn.NUMBERVALUE(Table_Query_from_MF_DSNP62[[#This Row],[CL_GL_ACCT_FR17]]),$A$2&lt;=_xlfn.NUMBERVALUE(Table_Query_from_MF_DSNP62[[#This Row],[CL_GL_ACCT_TO17]]))</f>
        <v>1</v>
      </c>
      <c r="IX437" s="33" t="b">
        <f>AND($A$2&gt;=_xlfn.NUMBERVALUE(Table_Query_from_MF_DSNP62[[#This Row],[CL_GL_ACCT_FR18]]),$A$2&lt;=_xlfn.NUMBERVALUE(Table_Query_from_MF_DSNP62[[#This Row],[CL_GL_ACCT_TO18]]))</f>
        <v>1</v>
      </c>
      <c r="IY437" s="33" t="b">
        <f>AND($A$2&gt;=_xlfn.NUMBERVALUE(Table_Query_from_MF_DSNP62[[#This Row],[CL_GL_ACCT_FR19]]),$A$2&lt;=_xlfn.NUMBERVALUE(Table_Query_from_MF_DSNP62[[#This Row],[CL_GL_ACCT_TO19]]))</f>
        <v>1</v>
      </c>
      <c r="IZ437" s="33" t="b">
        <f>AND($A$2&gt;=_xlfn.NUMBERVALUE(Table_Query_from_MF_DSNP62[[#This Row],[CL_GL_ACCT_FR20]]),$A$2&lt;=_xlfn.NUMBERVALUE(Table_Query_from_MF_DSNP62[[#This Row],[CL_GL_ACCT_TO20]]))</f>
        <v>1</v>
      </c>
      <c r="JA437" s="33" t="b">
        <f>AND($A$2&gt;=_xlfn.NUMBERVALUE(Table_Query_from_MF_DSNP62[[#This Row],[CL_GL_ACCT_FR21]]),$A$2&lt;=_xlfn.NUMBERVALUE(Table_Query_from_MF_DSNP62[[#This Row],[CL_GL_ACCT_TO21]]))</f>
        <v>1</v>
      </c>
      <c r="JB437" s="33" t="b">
        <f>AND($A$2&gt;=_xlfn.NUMBERVALUE(Table_Query_from_MF_DSNP62[[#This Row],[CL_GL_ACCT_FR22]]),$A$2&lt;=_xlfn.NUMBERVALUE(Table_Query_from_MF_DSNP62[[#This Row],[CL_GL_ACCT_TO22]]))</f>
        <v>1</v>
      </c>
      <c r="JC437" s="33" t="b">
        <f>AND($A$2&gt;=_xlfn.NUMBERVALUE(Table_Query_from_MF_DSNP62[[#This Row],[CL_GL_ACCT_FR23]]),$A$2&lt;=_xlfn.NUMBERVALUE(Table_Query_from_MF_DSNP62[[#This Row],[CL_GL_ACCT_TO23]]))</f>
        <v>1</v>
      </c>
      <c r="JD437" s="33" t="b">
        <f>AND($A$2&gt;=_xlfn.NUMBERVALUE(Table_Query_from_MF_DSNP62[[#This Row],[CL_GL_ACCT_FR24]]),$A$2&lt;=_xlfn.NUMBERVALUE(Table_Query_from_MF_DSNP62[[#This Row],[CL_GL_ACCT_TO24]]))</f>
        <v>1</v>
      </c>
      <c r="JE437" s="33" t="b">
        <f>AND($A$2&gt;=_xlfn.NUMBERVALUE(Table_Query_from_MF_DSNP62[[#This Row],[CL_GL_ACCT_FR25]]),$A$2&lt;=_xlfn.NUMBERVALUE(Table_Query_from_MF_DSNP62[[#This Row],[CL_GL_ACCT_TO25]]))</f>
        <v>1</v>
      </c>
      <c r="JF437" s="33" t="b">
        <f>OR(Table_Query_from_MF_DSNP62[[#This Row],[PairA]:[PairO]])</f>
        <v>1</v>
      </c>
      <c r="JG437" s="33">
        <f>_xlfn.IFNA(MATCH(TRUE,Table_Query_from_MF_DSNP62[[#This Row],[PairA]:[PairO]],0),"none")</f>
        <v>1</v>
      </c>
      <c r="JH437" s="33" t="b">
        <f>AND($B$2&gt;=_xlfn.NUMBERVALUE(Table_Query_from_MF_DSNP62[[#This Row],[CL_CMP_OBJ_FR1]]),$B$2&lt;=_xlfn.NUMBERVALUE(Table_Query_from_MF_DSNP62[[#This Row],[CL_CMP_OBJ_TO1]]))</f>
        <v>1</v>
      </c>
      <c r="JI437" s="33" t="b">
        <f>AND($B$2&gt;=_xlfn.NUMBERVALUE(Table_Query_from_MF_DSNP62[[#This Row],[CL_CMP_OBJ_FR2]]),$B$2&lt;=_xlfn.NUMBERVALUE(Table_Query_from_MF_DSNP62[[#This Row],[CL_CMP_OBJ_TO2]]))</f>
        <v>1</v>
      </c>
      <c r="JJ437" s="33" t="b">
        <f>AND($B$2&gt;=_xlfn.NUMBERVALUE(Table_Query_from_MF_DSNP62[[#This Row],[CL_CMP_OBJ_FR3]]),$B$2&lt;=_xlfn.NUMBERVALUE(Table_Query_from_MF_DSNP62[[#This Row],[CL_CMP_OBJ_TO3]]))</f>
        <v>1</v>
      </c>
      <c r="JK437" s="33" t="b">
        <f>AND($B$2&gt;=_xlfn.NUMBERVALUE(Table_Query_from_MF_DSNP62[[#This Row],[CL_CMP_OBJ_FR4]]),$B$2&lt;=_xlfn.NUMBERVALUE(Table_Query_from_MF_DSNP62[[#This Row],[CL_CMP_OBJ_TO4]]))</f>
        <v>1</v>
      </c>
      <c r="JL437" s="33" t="b">
        <f>AND($B$2&gt;=_xlfn.NUMBERVALUE(Table_Query_from_MF_DSNP62[[#This Row],[CL_CMP_OBJ_FR5]]),$B$2&lt;=_xlfn.NUMBERVALUE(Table_Query_from_MF_DSNP62[[#This Row],[CL_CMP_OBJ_TO5]]))</f>
        <v>1</v>
      </c>
      <c r="JM437" s="33" t="b">
        <f>AND($B$2&gt;=_xlfn.NUMBERVALUE(Table_Query_from_MF_DSNP62[[#This Row],[CL_CMP_OBJ_FR6]]),$B$2&lt;=_xlfn.NUMBERVALUE(Table_Query_from_MF_DSNP62[[#This Row],[CL_CMP_OBJ_TO6]]))</f>
        <v>1</v>
      </c>
      <c r="JN437" s="33" t="b">
        <f>AND($B$2&gt;=_xlfn.NUMBERVALUE(Table_Query_from_MF_DSNP62[[#This Row],[CL_CMP_OBJ_FR7]]),$B$2&lt;=_xlfn.NUMBERVALUE(Table_Query_from_MF_DSNP62[[#This Row],[CL_CMP_OBJ_TO7]]))</f>
        <v>1</v>
      </c>
      <c r="JO437" s="33" t="b">
        <f>AND($B$2&gt;=_xlfn.NUMBERVALUE(Table_Query_from_MF_DSNP62[[#This Row],[CL_CMP_OBJ_FR8]]),$B$2&lt;=_xlfn.NUMBERVALUE(Table_Query_from_MF_DSNP62[[#This Row],[CL_CMP_OBJ_TO8]]))</f>
        <v>1</v>
      </c>
      <c r="JP437" s="33" t="b">
        <f>AND($B$2&gt;=_xlfn.NUMBERVALUE(Table_Query_from_MF_DSNP62[[#This Row],[CL_CMP_OBJ_FR9]]),$B$2&lt;=_xlfn.NUMBERVALUE(Table_Query_from_MF_DSNP62[[#This Row],[CL_CMP_OBJ_TO9]]))</f>
        <v>1</v>
      </c>
      <c r="JQ437" s="33" t="b">
        <f>AND($B$2&gt;=_xlfn.NUMBERVALUE(Table_Query_from_MF_DSNP62[[#This Row],[CL_CMP_OBJ_FR10]]),$B$2&lt;=_xlfn.NUMBERVALUE(Table_Query_from_MF_DSNP62[[#This Row],[CL_CMP_OBJ_TO10]]))</f>
        <v>1</v>
      </c>
      <c r="JR437" s="33" t="b">
        <f>AND($B$2&gt;=_xlfn.NUMBERVALUE(Table_Query_from_MF_DSNP62[[#This Row],[CL_CMP_OBJ_FR11]]),$B$2&lt;=_xlfn.NUMBERVALUE(Table_Query_from_MF_DSNP62[[#This Row],[CL_CMP_OBJ_TO11]]))</f>
        <v>1</v>
      </c>
      <c r="JS437" s="33" t="b">
        <f>AND($B$2&gt;=_xlfn.NUMBERVALUE(Table_Query_from_MF_DSNP62[[#This Row],[CL_CMP_OBJ_FR12]]),$B$2&lt;=_xlfn.NUMBERVALUE(Table_Query_from_MF_DSNP62[[#This Row],[CL_CMP_OBJ_TO12]]))</f>
        <v>1</v>
      </c>
      <c r="JT437" s="33" t="b">
        <f>AND($B$2&gt;=_xlfn.NUMBERVALUE(Table_Query_from_MF_DSNP62[[#This Row],[CL_CMP_OBJ_FR13]]),$B$2&lt;=_xlfn.NUMBERVALUE(Table_Query_from_MF_DSNP62[[#This Row],[CL_CMP_OBJ_TO13]]))</f>
        <v>1</v>
      </c>
      <c r="JU437" s="33" t="b">
        <f>AND($B$2&gt;=_xlfn.NUMBERVALUE(Table_Query_from_MF_DSNP62[[#This Row],[CL_CMP_OBJ_FR14]]),$B$2&lt;=_xlfn.NUMBERVALUE(Table_Query_from_MF_DSNP62[[#This Row],[CL_CMP_OBJ_TO14]]))</f>
        <v>1</v>
      </c>
      <c r="JV437" s="33" t="b">
        <f>AND($B$2&gt;=_xlfn.NUMBERVALUE(Table_Query_from_MF_DSNP62[[#This Row],[CL_CMP_OBJ_FR15]]),$B$2&lt;=_xlfn.NUMBERVALUE(Table_Query_from_MF_DSNP62[[#This Row],[CL_CMP_OBJ_TO15]]))</f>
        <v>1</v>
      </c>
    </row>
    <row r="438" spans="1:282" x14ac:dyDescent="0.25">
      <c r="A438" t="b">
        <f>OR(,Table_Query_from_MF_DSNP62[[#This Row],[Desired GL included as "hard-coded" GL?]],Table_Query_from_MF_DSNP62[[#This Row],[Desired GL included as "Open GL"?]])</f>
        <v>1</v>
      </c>
      <c r="B438" t="b">
        <f>Table_Query_from_MF_DSNP62[[#This Row],[Desired CObj included as "Open CObj"?]]</f>
        <v>1</v>
      </c>
      <c r="C438" t="s">
        <v>2077</v>
      </c>
      <c r="D438" t="s">
        <v>2078</v>
      </c>
      <c r="E438" t="s">
        <v>8</v>
      </c>
      <c r="F438" s="24" t="s">
        <v>44</v>
      </c>
      <c r="G438" t="s">
        <v>199</v>
      </c>
      <c r="H438" s="24" t="s">
        <v>444</v>
      </c>
      <c r="I438" t="s">
        <v>444</v>
      </c>
      <c r="J438" s="24" t="s">
        <v>444</v>
      </c>
      <c r="K438" t="s">
        <v>444</v>
      </c>
      <c r="L438" s="24" t="s">
        <v>444</v>
      </c>
      <c r="M438" t="s">
        <v>444</v>
      </c>
      <c r="N438" t="s">
        <v>444</v>
      </c>
      <c r="O438" t="s">
        <v>444</v>
      </c>
      <c r="P438" t="s">
        <v>444</v>
      </c>
      <c r="Q438" t="s">
        <v>15</v>
      </c>
      <c r="R438" t="s">
        <v>444</v>
      </c>
      <c r="S438" t="s">
        <v>442</v>
      </c>
      <c r="T438" t="s">
        <v>447</v>
      </c>
      <c r="U438" t="s">
        <v>444</v>
      </c>
      <c r="V438" t="s">
        <v>444</v>
      </c>
      <c r="W438" t="s">
        <v>442</v>
      </c>
      <c r="X438" t="s">
        <v>442</v>
      </c>
      <c r="Y438" t="s">
        <v>444</v>
      </c>
      <c r="Z438" t="s">
        <v>442</v>
      </c>
      <c r="AA438" t="s">
        <v>442</v>
      </c>
      <c r="AB438" t="s">
        <v>442</v>
      </c>
      <c r="AC438" t="s">
        <v>444</v>
      </c>
      <c r="AD438" t="s">
        <v>444</v>
      </c>
      <c r="AE438" t="s">
        <v>444</v>
      </c>
      <c r="AF438" t="s">
        <v>444</v>
      </c>
      <c r="AG438" t="s">
        <v>442</v>
      </c>
      <c r="AH438" t="s">
        <v>444</v>
      </c>
      <c r="AI438" t="s">
        <v>447</v>
      </c>
      <c r="AJ438" t="s">
        <v>442</v>
      </c>
      <c r="AK438" t="s">
        <v>444</v>
      </c>
      <c r="AL438" t="s">
        <v>444</v>
      </c>
      <c r="AM438" t="s">
        <v>444</v>
      </c>
      <c r="AN438" t="s">
        <v>444</v>
      </c>
      <c r="AO438" t="s">
        <v>444</v>
      </c>
      <c r="AP438" t="s">
        <v>442</v>
      </c>
      <c r="AQ438" t="s">
        <v>1440</v>
      </c>
      <c r="AR438" t="s">
        <v>1451</v>
      </c>
      <c r="AS438" t="s">
        <v>162</v>
      </c>
      <c r="AT438" t="s">
        <v>10</v>
      </c>
      <c r="AU438" t="s">
        <v>444</v>
      </c>
      <c r="AV438" t="s">
        <v>442</v>
      </c>
      <c r="AW438" t="s">
        <v>444</v>
      </c>
      <c r="AX438" t="s">
        <v>1846</v>
      </c>
      <c r="AY438" t="s">
        <v>2079</v>
      </c>
      <c r="AZ438" t="s">
        <v>444</v>
      </c>
      <c r="BA438" t="s">
        <v>444</v>
      </c>
      <c r="BB438" t="s">
        <v>444</v>
      </c>
      <c r="BC438" t="s">
        <v>444</v>
      </c>
      <c r="BD438" t="s">
        <v>1359</v>
      </c>
      <c r="BE438" t="s">
        <v>444</v>
      </c>
      <c r="BF438" t="s">
        <v>1360</v>
      </c>
      <c r="BG438" t="s">
        <v>444</v>
      </c>
      <c r="BH438" t="s">
        <v>444</v>
      </c>
      <c r="BI438" t="s">
        <v>444</v>
      </c>
      <c r="BJ438" t="s">
        <v>444</v>
      </c>
      <c r="BK438" t="s">
        <v>444</v>
      </c>
      <c r="BL438" t="s">
        <v>444</v>
      </c>
      <c r="BM438" t="s">
        <v>444</v>
      </c>
      <c r="BN438" t="s">
        <v>444</v>
      </c>
      <c r="BO438" t="s">
        <v>444</v>
      </c>
      <c r="BP438" t="s">
        <v>444</v>
      </c>
      <c r="BQ438" t="s">
        <v>444</v>
      </c>
      <c r="BR438" t="s">
        <v>444</v>
      </c>
      <c r="BS438" t="s">
        <v>444</v>
      </c>
      <c r="BT438" t="s">
        <v>444</v>
      </c>
      <c r="BU438" t="s">
        <v>444</v>
      </c>
      <c r="BV438" t="s">
        <v>444</v>
      </c>
      <c r="BW438" t="s">
        <v>444</v>
      </c>
      <c r="BX438" t="s">
        <v>444</v>
      </c>
      <c r="BY438" t="s">
        <v>444</v>
      </c>
      <c r="BZ438" t="s">
        <v>444</v>
      </c>
      <c r="CA438" t="s">
        <v>444</v>
      </c>
      <c r="CB438" t="s">
        <v>444</v>
      </c>
      <c r="CC438" t="s">
        <v>444</v>
      </c>
      <c r="CD438" t="s">
        <v>444</v>
      </c>
      <c r="CE438" t="s">
        <v>444</v>
      </c>
      <c r="CF438" t="s">
        <v>444</v>
      </c>
      <c r="CG438" t="s">
        <v>444</v>
      </c>
      <c r="CH438" t="s">
        <v>444</v>
      </c>
      <c r="CI438" t="s">
        <v>444</v>
      </c>
      <c r="CJ438" t="s">
        <v>444</v>
      </c>
      <c r="CK438" t="s">
        <v>444</v>
      </c>
      <c r="CL438" t="s">
        <v>444</v>
      </c>
      <c r="CM438" t="s">
        <v>444</v>
      </c>
      <c r="CN438" t="s">
        <v>444</v>
      </c>
      <c r="CO438" t="s">
        <v>444</v>
      </c>
      <c r="CP438" t="s">
        <v>444</v>
      </c>
      <c r="CQ438" t="s">
        <v>444</v>
      </c>
      <c r="CR438" t="s">
        <v>444</v>
      </c>
      <c r="CS438" t="s">
        <v>444</v>
      </c>
      <c r="CT438" t="s">
        <v>444</v>
      </c>
      <c r="CU438" t="s">
        <v>7</v>
      </c>
      <c r="CV438" t="s">
        <v>2894</v>
      </c>
      <c r="CW438" t="s">
        <v>2736</v>
      </c>
      <c r="CX438" t="s">
        <v>2895</v>
      </c>
      <c r="CY438" t="s">
        <v>1847</v>
      </c>
      <c r="CZ438" t="s">
        <v>1848</v>
      </c>
      <c r="DA438" t="s">
        <v>444</v>
      </c>
      <c r="DB438" t="s">
        <v>444</v>
      </c>
      <c r="DC438" t="s">
        <v>444</v>
      </c>
      <c r="DD438" t="s">
        <v>444</v>
      </c>
      <c r="DE438" t="s">
        <v>444</v>
      </c>
      <c r="DF438" t="s">
        <v>444</v>
      </c>
      <c r="DG438" t="s">
        <v>444</v>
      </c>
      <c r="DH438" t="s">
        <v>444</v>
      </c>
      <c r="DI438" t="s">
        <v>282</v>
      </c>
      <c r="DJ438" t="s">
        <v>1451</v>
      </c>
      <c r="DK438" t="s">
        <v>444</v>
      </c>
      <c r="DL438" t="s">
        <v>444</v>
      </c>
      <c r="DM438" t="s">
        <v>444</v>
      </c>
      <c r="DN438" t="s">
        <v>444</v>
      </c>
      <c r="DO438" t="s">
        <v>444</v>
      </c>
      <c r="DP438" t="s">
        <v>444</v>
      </c>
      <c r="DQ438" t="s">
        <v>444</v>
      </c>
      <c r="DR438" t="s">
        <v>444</v>
      </c>
      <c r="DS438" t="s">
        <v>444</v>
      </c>
      <c r="DT438" s="24" t="s">
        <v>444</v>
      </c>
      <c r="DU438" s="24" t="s">
        <v>444</v>
      </c>
      <c r="DV438" t="s">
        <v>444</v>
      </c>
      <c r="DW438" t="s">
        <v>444</v>
      </c>
      <c r="DX438" s="24" t="s">
        <v>444</v>
      </c>
      <c r="DY438" s="24" t="s">
        <v>444</v>
      </c>
      <c r="DZ438" t="s">
        <v>444</v>
      </c>
      <c r="EA438" t="s">
        <v>444</v>
      </c>
      <c r="EB438" s="24" t="s">
        <v>444</v>
      </c>
      <c r="EC438" s="24" t="s">
        <v>444</v>
      </c>
      <c r="ED438" t="s">
        <v>444</v>
      </c>
      <c r="EE438" t="s">
        <v>444</v>
      </c>
      <c r="EF438" s="24" t="s">
        <v>444</v>
      </c>
      <c r="EG438" s="24" t="s">
        <v>444</v>
      </c>
      <c r="EH438" t="s">
        <v>444</v>
      </c>
      <c r="EI438" t="s">
        <v>444</v>
      </c>
      <c r="EJ438" s="24" t="s">
        <v>444</v>
      </c>
      <c r="EK438" s="24" t="s">
        <v>444</v>
      </c>
      <c r="EL438" t="s">
        <v>444</v>
      </c>
      <c r="EM438" t="s">
        <v>444</v>
      </c>
      <c r="EN438" s="24" t="s">
        <v>444</v>
      </c>
      <c r="EO438" s="24" t="s">
        <v>444</v>
      </c>
      <c r="EP438" t="s">
        <v>444</v>
      </c>
      <c r="EQ438" t="s">
        <v>444</v>
      </c>
      <c r="ER438" s="24" t="s">
        <v>444</v>
      </c>
      <c r="ES438" s="24" t="s">
        <v>444</v>
      </c>
      <c r="ET438" t="s">
        <v>444</v>
      </c>
      <c r="EU438" t="s">
        <v>444</v>
      </c>
      <c r="EV438" s="24" t="s">
        <v>444</v>
      </c>
      <c r="EW438" s="24" t="s">
        <v>444</v>
      </c>
      <c r="EX438" t="s">
        <v>444</v>
      </c>
      <c r="EY438" t="s">
        <v>444</v>
      </c>
      <c r="EZ438" s="24" t="s">
        <v>444</v>
      </c>
      <c r="FA438" s="24" t="s">
        <v>444</v>
      </c>
      <c r="FB438" t="s">
        <v>444</v>
      </c>
      <c r="FC438" t="s">
        <v>444</v>
      </c>
      <c r="FD438" s="24" t="s">
        <v>444</v>
      </c>
      <c r="FE438" s="24" t="s">
        <v>444</v>
      </c>
      <c r="FF438" t="s">
        <v>444</v>
      </c>
      <c r="FG438" t="s">
        <v>444</v>
      </c>
      <c r="FH438" s="24" t="s">
        <v>444</v>
      </c>
      <c r="FI438" s="24" t="s">
        <v>444</v>
      </c>
      <c r="FJ438" t="s">
        <v>444</v>
      </c>
      <c r="FK438" t="s">
        <v>444</v>
      </c>
      <c r="FL438" s="24" t="s">
        <v>444</v>
      </c>
      <c r="FM438" s="24" t="s">
        <v>444</v>
      </c>
      <c r="FN438" t="s">
        <v>444</v>
      </c>
      <c r="FO438" t="s">
        <v>444</v>
      </c>
      <c r="FP438" s="24" t="s">
        <v>444</v>
      </c>
      <c r="FQ438" s="24" t="s">
        <v>444</v>
      </c>
      <c r="FR438" t="s">
        <v>444</v>
      </c>
      <c r="FS438" t="s">
        <v>444</v>
      </c>
      <c r="FT438" s="24" t="s">
        <v>444</v>
      </c>
      <c r="FU438" s="24" t="s">
        <v>444</v>
      </c>
      <c r="FV438" t="s">
        <v>444</v>
      </c>
      <c r="FW438" t="s">
        <v>444</v>
      </c>
      <c r="FX438" s="24" t="s">
        <v>444</v>
      </c>
      <c r="FY438" s="24" t="s">
        <v>444</v>
      </c>
      <c r="FZ438" t="s">
        <v>444</v>
      </c>
      <c r="GA438" t="s">
        <v>444</v>
      </c>
      <c r="GB438" s="24" t="s">
        <v>444</v>
      </c>
      <c r="GC438" s="24" t="s">
        <v>444</v>
      </c>
      <c r="GD438" t="s">
        <v>444</v>
      </c>
      <c r="GE438" t="s">
        <v>444</v>
      </c>
      <c r="GF438" s="24" t="s">
        <v>444</v>
      </c>
      <c r="GG438" s="24" t="s">
        <v>444</v>
      </c>
      <c r="GH438" t="s">
        <v>444</v>
      </c>
      <c r="GI438" s="24" t="s">
        <v>444</v>
      </c>
      <c r="GJ438" s="24" t="s">
        <v>444</v>
      </c>
      <c r="GK438" t="s">
        <v>444</v>
      </c>
      <c r="GL438" t="s">
        <v>444</v>
      </c>
      <c r="GM438" s="24" t="s">
        <v>444</v>
      </c>
      <c r="GN438" s="24" t="s">
        <v>444</v>
      </c>
      <c r="GO438" t="s">
        <v>444</v>
      </c>
      <c r="GP438" t="s">
        <v>444</v>
      </c>
      <c r="GQ438" s="24" t="s">
        <v>444</v>
      </c>
      <c r="GR438" s="24" t="s">
        <v>444</v>
      </c>
      <c r="GS438" t="s">
        <v>444</v>
      </c>
      <c r="GT438" t="s">
        <v>444</v>
      </c>
      <c r="GU438" s="24" t="s">
        <v>444</v>
      </c>
      <c r="GV438" s="24" t="s">
        <v>444</v>
      </c>
      <c r="GW438" t="s">
        <v>444</v>
      </c>
      <c r="GX438" t="s">
        <v>444</v>
      </c>
      <c r="GY438" s="24" t="s">
        <v>444</v>
      </c>
      <c r="GZ438" s="24" t="s">
        <v>444</v>
      </c>
      <c r="HA438" t="s">
        <v>444</v>
      </c>
      <c r="HB438" t="s">
        <v>444</v>
      </c>
      <c r="HC438" s="24" t="s">
        <v>444</v>
      </c>
      <c r="HD438" s="24" t="s">
        <v>444</v>
      </c>
      <c r="HE438" t="s">
        <v>444</v>
      </c>
      <c r="HF438" t="s">
        <v>444</v>
      </c>
      <c r="HG438" s="24" t="s">
        <v>444</v>
      </c>
      <c r="HH438" s="24" t="s">
        <v>444</v>
      </c>
      <c r="HI438" t="s">
        <v>444</v>
      </c>
      <c r="HJ438" t="s">
        <v>444</v>
      </c>
      <c r="HK438" s="24" t="s">
        <v>444</v>
      </c>
      <c r="HL438" s="24" t="s">
        <v>444</v>
      </c>
      <c r="HM438" t="s">
        <v>444</v>
      </c>
      <c r="HN438" t="s">
        <v>444</v>
      </c>
      <c r="HO438" s="24" t="s">
        <v>444</v>
      </c>
      <c r="HP438" s="24" t="s">
        <v>444</v>
      </c>
      <c r="HQ438" t="s">
        <v>444</v>
      </c>
      <c r="HR438" t="s">
        <v>444</v>
      </c>
      <c r="HS438" s="24" t="s">
        <v>444</v>
      </c>
      <c r="HT438" s="24" t="s">
        <v>444</v>
      </c>
      <c r="HU438" t="s">
        <v>444</v>
      </c>
      <c r="HV438" t="s">
        <v>444</v>
      </c>
      <c r="HW438" s="24" t="s">
        <v>444</v>
      </c>
      <c r="HX438" s="24" t="s">
        <v>444</v>
      </c>
      <c r="HY438" t="s">
        <v>444</v>
      </c>
      <c r="HZ438" t="s">
        <v>444</v>
      </c>
      <c r="IA438" t="s">
        <v>3033</v>
      </c>
      <c r="IB438" t="s">
        <v>2736</v>
      </c>
      <c r="IC438" t="s">
        <v>2895</v>
      </c>
      <c r="ID438" s="33" t="b" cm="1">
        <f t="array" ref="ID438">_xlfn.IFNA(MATCH($A$2,_xlfn.NUMBERVALUE(Table_Query_from_MF_DSNP62[[#This Row],[CL_GLACCT_DR1]:[CL_GLACCT_CR4]]),0),0)&gt;=1</f>
        <v>1</v>
      </c>
      <c r="IE438" s="33" t="b">
        <f>OR(Table_Query_from_MF_DSNP62[[#This Row],[Pair1]:[Pair25]])</f>
        <v>1</v>
      </c>
      <c r="IF438" s="33">
        <f>_xlfn.IFNA(MATCH(TRUE,Table_Query_from_MF_DSNP62[[#This Row],[Pair1]:[Pair25]],0),"none")</f>
        <v>1</v>
      </c>
      <c r="IG438" s="33" t="b">
        <f>AND($A$2&gt;=_xlfn.NUMBERVALUE(Table_Query_from_MF_DSNP62[[#This Row],[CL_GL_ACCT_FR1]]),$A$2&lt;=_xlfn.NUMBERVALUE(Table_Query_from_MF_DSNP62[[#This Row],[CL_GL_ACCT_TO1]]))</f>
        <v>1</v>
      </c>
      <c r="IH438" s="33" t="b">
        <f>AND($A$2&gt;=_xlfn.NUMBERVALUE(Table_Query_from_MF_DSNP62[[#This Row],[CL_GL_ACCT_FR2]]),$A$2&lt;=_xlfn.NUMBERVALUE(Table_Query_from_MF_DSNP62[[#This Row],[CL_GL_ACCT_TO2]]))</f>
        <v>1</v>
      </c>
      <c r="II438" s="33" t="b">
        <f>AND($A$2&gt;=_xlfn.NUMBERVALUE(Table_Query_from_MF_DSNP62[[#This Row],[CL_GL_ACCT_FR3]]),$A$2&lt;=_xlfn.NUMBERVALUE(Table_Query_from_MF_DSNP62[[#This Row],[CL_GL_ACCT_TO3]]))</f>
        <v>1</v>
      </c>
      <c r="IJ438" s="33" t="b">
        <f>AND($A$2&gt;=_xlfn.NUMBERVALUE(Table_Query_from_MF_DSNP62[[#This Row],[CL_GL_ACCT_FR4]]),$A$2&lt;=_xlfn.NUMBERVALUE(Table_Query_from_MF_DSNP62[[#This Row],[CL_GL_ACCT_TO4]]))</f>
        <v>1</v>
      </c>
      <c r="IK438" s="33" t="b">
        <f>AND($A$2&gt;=_xlfn.NUMBERVALUE(Table_Query_from_MF_DSNP62[[#This Row],[CL_GL_ACCT_FR5]]),$A$2&lt;=_xlfn.NUMBERVALUE(Table_Query_from_MF_DSNP62[[#This Row],[CL_GL_ACCT_TO5]]))</f>
        <v>1</v>
      </c>
      <c r="IL438" s="33" t="b">
        <f>AND($A$2&gt;=_xlfn.NUMBERVALUE(Table_Query_from_MF_DSNP62[[#This Row],[CL_GL_ACCT_FR6]]),$A$2&lt;=_xlfn.NUMBERVALUE(Table_Query_from_MF_DSNP62[[#This Row],[CL_GL_ACCT_TO6]]))</f>
        <v>1</v>
      </c>
      <c r="IM438" s="33" t="b">
        <f>AND($A$2&gt;=_xlfn.NUMBERVALUE(Table_Query_from_MF_DSNP62[[#This Row],[CL_GL_ACCT_FR7]]),$A$2&lt;=_xlfn.NUMBERVALUE(Table_Query_from_MF_DSNP62[[#This Row],[CL_GL_ACCT_TO7]]))</f>
        <v>1</v>
      </c>
      <c r="IN438" s="33" t="b">
        <f>AND($A$2&gt;=_xlfn.NUMBERVALUE(Table_Query_from_MF_DSNP62[[#This Row],[CL_GL_ACCT_FR8]]),$A$2&lt;=_xlfn.NUMBERVALUE(Table_Query_from_MF_DSNP62[[#This Row],[CL_GL_ACCT_TO8]]))</f>
        <v>1</v>
      </c>
      <c r="IO438" s="33" t="b">
        <f>AND($A$2&gt;=_xlfn.NUMBERVALUE(Table_Query_from_MF_DSNP62[[#This Row],[CL_GL_ACCT_FR9]]),$A$2&lt;=_xlfn.NUMBERVALUE(Table_Query_from_MF_DSNP62[[#This Row],[CL_GL_ACCT_TO9]]))</f>
        <v>1</v>
      </c>
      <c r="IP438" s="33" t="b">
        <f>AND($A$2&gt;=_xlfn.NUMBERVALUE(Table_Query_from_MF_DSNP62[[#This Row],[CL_GL_ACCT_FR10]]),$A$2&lt;=_xlfn.NUMBERVALUE(Table_Query_from_MF_DSNP62[[#This Row],[CL_GL_ACCT_TO10]]))</f>
        <v>1</v>
      </c>
      <c r="IQ438" s="33" t="b">
        <f>AND($A$2&gt;=_xlfn.NUMBERVALUE(Table_Query_from_MF_DSNP62[[#This Row],[CL_GL_ACCT_FR11]]),$A$2&lt;=_xlfn.NUMBERVALUE(Table_Query_from_MF_DSNP62[[#This Row],[CL_GL_ACCT_TO11]]))</f>
        <v>1</v>
      </c>
      <c r="IR438" s="33" t="b">
        <f>AND($A$2&gt;=_xlfn.NUMBERVALUE(Table_Query_from_MF_DSNP62[[#This Row],[CL_GL_ACCT_FR12]]),$A$2&lt;=_xlfn.NUMBERVALUE(Table_Query_from_MF_DSNP62[[#This Row],[CL_GL_ACCT_TO12]]))</f>
        <v>1</v>
      </c>
      <c r="IS438" s="33" t="b">
        <f>AND($A$2&gt;=_xlfn.NUMBERVALUE(Table_Query_from_MF_DSNP62[[#This Row],[CL_GL_ACCT_FR13]]),$A$2&lt;=_xlfn.NUMBERVALUE(Table_Query_from_MF_DSNP62[[#This Row],[CL_GL_ACCT_TO13]]))</f>
        <v>1</v>
      </c>
      <c r="IT438" s="33" t="b">
        <f>AND($A$2&gt;=_xlfn.NUMBERVALUE(Table_Query_from_MF_DSNP62[[#This Row],[CL_GL_ACCT_FR14]]),$A$2&lt;=_xlfn.NUMBERVALUE(Table_Query_from_MF_DSNP62[[#This Row],[CL_GL_ACCT_TO14]]))</f>
        <v>1</v>
      </c>
      <c r="IU438" s="33" t="b">
        <f>AND($A$2&gt;=_xlfn.NUMBERVALUE(Table_Query_from_MF_DSNP62[[#This Row],[CL_GL_ACCT_FR15]]),$A$2&lt;=_xlfn.NUMBERVALUE(Table_Query_from_MF_DSNP62[[#This Row],[CL_GL_ACCT_TO15]]))</f>
        <v>1</v>
      </c>
      <c r="IV438" s="33" t="b">
        <f>AND($A$2&gt;=_xlfn.NUMBERVALUE(Table_Query_from_MF_DSNP62[[#This Row],[CL_GL_ACCT_FR16]]),$A$2&lt;=_xlfn.NUMBERVALUE(Table_Query_from_MF_DSNP62[[#This Row],[CL_GL_ACCT_TO16]]))</f>
        <v>1</v>
      </c>
      <c r="IW438" s="33" t="b">
        <f>AND($A$2&gt;=_xlfn.NUMBERVALUE(Table_Query_from_MF_DSNP62[[#This Row],[CL_GL_ACCT_FR17]]),$A$2&lt;=_xlfn.NUMBERVALUE(Table_Query_from_MF_DSNP62[[#This Row],[CL_GL_ACCT_TO17]]))</f>
        <v>1</v>
      </c>
      <c r="IX438" s="33" t="b">
        <f>AND($A$2&gt;=_xlfn.NUMBERVALUE(Table_Query_from_MF_DSNP62[[#This Row],[CL_GL_ACCT_FR18]]),$A$2&lt;=_xlfn.NUMBERVALUE(Table_Query_from_MF_DSNP62[[#This Row],[CL_GL_ACCT_TO18]]))</f>
        <v>1</v>
      </c>
      <c r="IY438" s="33" t="b">
        <f>AND($A$2&gt;=_xlfn.NUMBERVALUE(Table_Query_from_MF_DSNP62[[#This Row],[CL_GL_ACCT_FR19]]),$A$2&lt;=_xlfn.NUMBERVALUE(Table_Query_from_MF_DSNP62[[#This Row],[CL_GL_ACCT_TO19]]))</f>
        <v>1</v>
      </c>
      <c r="IZ438" s="33" t="b">
        <f>AND($A$2&gt;=_xlfn.NUMBERVALUE(Table_Query_from_MF_DSNP62[[#This Row],[CL_GL_ACCT_FR20]]),$A$2&lt;=_xlfn.NUMBERVALUE(Table_Query_from_MF_DSNP62[[#This Row],[CL_GL_ACCT_TO20]]))</f>
        <v>1</v>
      </c>
      <c r="JA438" s="33" t="b">
        <f>AND($A$2&gt;=_xlfn.NUMBERVALUE(Table_Query_from_MF_DSNP62[[#This Row],[CL_GL_ACCT_FR21]]),$A$2&lt;=_xlfn.NUMBERVALUE(Table_Query_from_MF_DSNP62[[#This Row],[CL_GL_ACCT_TO21]]))</f>
        <v>1</v>
      </c>
      <c r="JB438" s="33" t="b">
        <f>AND($A$2&gt;=_xlfn.NUMBERVALUE(Table_Query_from_MF_DSNP62[[#This Row],[CL_GL_ACCT_FR22]]),$A$2&lt;=_xlfn.NUMBERVALUE(Table_Query_from_MF_DSNP62[[#This Row],[CL_GL_ACCT_TO22]]))</f>
        <v>1</v>
      </c>
      <c r="JC438" s="33" t="b">
        <f>AND($A$2&gt;=_xlfn.NUMBERVALUE(Table_Query_from_MF_DSNP62[[#This Row],[CL_GL_ACCT_FR23]]),$A$2&lt;=_xlfn.NUMBERVALUE(Table_Query_from_MF_DSNP62[[#This Row],[CL_GL_ACCT_TO23]]))</f>
        <v>1</v>
      </c>
      <c r="JD438" s="33" t="b">
        <f>AND($A$2&gt;=_xlfn.NUMBERVALUE(Table_Query_from_MF_DSNP62[[#This Row],[CL_GL_ACCT_FR24]]),$A$2&lt;=_xlfn.NUMBERVALUE(Table_Query_from_MF_DSNP62[[#This Row],[CL_GL_ACCT_TO24]]))</f>
        <v>1</v>
      </c>
      <c r="JE438" s="33" t="b">
        <f>AND($A$2&gt;=_xlfn.NUMBERVALUE(Table_Query_from_MF_DSNP62[[#This Row],[CL_GL_ACCT_FR25]]),$A$2&lt;=_xlfn.NUMBERVALUE(Table_Query_from_MF_DSNP62[[#This Row],[CL_GL_ACCT_TO25]]))</f>
        <v>1</v>
      </c>
      <c r="JF438" s="33" t="b">
        <f>OR(Table_Query_from_MF_DSNP62[[#This Row],[PairA]:[PairO]])</f>
        <v>1</v>
      </c>
      <c r="JG438" s="33">
        <f>_xlfn.IFNA(MATCH(TRUE,Table_Query_from_MF_DSNP62[[#This Row],[PairA]:[PairO]],0),"none")</f>
        <v>1</v>
      </c>
      <c r="JH438" s="33" t="b">
        <f>AND($B$2&gt;=_xlfn.NUMBERVALUE(Table_Query_from_MF_DSNP62[[#This Row],[CL_CMP_OBJ_FR1]]),$B$2&lt;=_xlfn.NUMBERVALUE(Table_Query_from_MF_DSNP62[[#This Row],[CL_CMP_OBJ_TO1]]))</f>
        <v>1</v>
      </c>
      <c r="JI438" s="33" t="b">
        <f>AND($B$2&gt;=_xlfn.NUMBERVALUE(Table_Query_from_MF_DSNP62[[#This Row],[CL_CMP_OBJ_FR2]]),$B$2&lt;=_xlfn.NUMBERVALUE(Table_Query_from_MF_DSNP62[[#This Row],[CL_CMP_OBJ_TO2]]))</f>
        <v>1</v>
      </c>
      <c r="JJ438" s="33" t="b">
        <f>AND($B$2&gt;=_xlfn.NUMBERVALUE(Table_Query_from_MF_DSNP62[[#This Row],[CL_CMP_OBJ_FR3]]),$B$2&lt;=_xlfn.NUMBERVALUE(Table_Query_from_MF_DSNP62[[#This Row],[CL_CMP_OBJ_TO3]]))</f>
        <v>1</v>
      </c>
      <c r="JK438" s="33" t="b">
        <f>AND($B$2&gt;=_xlfn.NUMBERVALUE(Table_Query_from_MF_DSNP62[[#This Row],[CL_CMP_OBJ_FR4]]),$B$2&lt;=_xlfn.NUMBERVALUE(Table_Query_from_MF_DSNP62[[#This Row],[CL_CMP_OBJ_TO4]]))</f>
        <v>1</v>
      </c>
      <c r="JL438" s="33" t="b">
        <f>AND($B$2&gt;=_xlfn.NUMBERVALUE(Table_Query_from_MF_DSNP62[[#This Row],[CL_CMP_OBJ_FR5]]),$B$2&lt;=_xlfn.NUMBERVALUE(Table_Query_from_MF_DSNP62[[#This Row],[CL_CMP_OBJ_TO5]]))</f>
        <v>1</v>
      </c>
      <c r="JM438" s="33" t="b">
        <f>AND($B$2&gt;=_xlfn.NUMBERVALUE(Table_Query_from_MF_DSNP62[[#This Row],[CL_CMP_OBJ_FR6]]),$B$2&lt;=_xlfn.NUMBERVALUE(Table_Query_from_MF_DSNP62[[#This Row],[CL_CMP_OBJ_TO6]]))</f>
        <v>1</v>
      </c>
      <c r="JN438" s="33" t="b">
        <f>AND($B$2&gt;=_xlfn.NUMBERVALUE(Table_Query_from_MF_DSNP62[[#This Row],[CL_CMP_OBJ_FR7]]),$B$2&lt;=_xlfn.NUMBERVALUE(Table_Query_from_MF_DSNP62[[#This Row],[CL_CMP_OBJ_TO7]]))</f>
        <v>1</v>
      </c>
      <c r="JO438" s="33" t="b">
        <f>AND($B$2&gt;=_xlfn.NUMBERVALUE(Table_Query_from_MF_DSNP62[[#This Row],[CL_CMP_OBJ_FR8]]),$B$2&lt;=_xlfn.NUMBERVALUE(Table_Query_from_MF_DSNP62[[#This Row],[CL_CMP_OBJ_TO8]]))</f>
        <v>1</v>
      </c>
      <c r="JP438" s="33" t="b">
        <f>AND($B$2&gt;=_xlfn.NUMBERVALUE(Table_Query_from_MF_DSNP62[[#This Row],[CL_CMP_OBJ_FR9]]),$B$2&lt;=_xlfn.NUMBERVALUE(Table_Query_from_MF_DSNP62[[#This Row],[CL_CMP_OBJ_TO9]]))</f>
        <v>1</v>
      </c>
      <c r="JQ438" s="33" t="b">
        <f>AND($B$2&gt;=_xlfn.NUMBERVALUE(Table_Query_from_MF_DSNP62[[#This Row],[CL_CMP_OBJ_FR10]]),$B$2&lt;=_xlfn.NUMBERVALUE(Table_Query_from_MF_DSNP62[[#This Row],[CL_CMP_OBJ_TO10]]))</f>
        <v>1</v>
      </c>
      <c r="JR438" s="33" t="b">
        <f>AND($B$2&gt;=_xlfn.NUMBERVALUE(Table_Query_from_MF_DSNP62[[#This Row],[CL_CMP_OBJ_FR11]]),$B$2&lt;=_xlfn.NUMBERVALUE(Table_Query_from_MF_DSNP62[[#This Row],[CL_CMP_OBJ_TO11]]))</f>
        <v>1</v>
      </c>
      <c r="JS438" s="33" t="b">
        <f>AND($B$2&gt;=_xlfn.NUMBERVALUE(Table_Query_from_MF_DSNP62[[#This Row],[CL_CMP_OBJ_FR12]]),$B$2&lt;=_xlfn.NUMBERVALUE(Table_Query_from_MF_DSNP62[[#This Row],[CL_CMP_OBJ_TO12]]))</f>
        <v>1</v>
      </c>
      <c r="JT438" s="33" t="b">
        <f>AND($B$2&gt;=_xlfn.NUMBERVALUE(Table_Query_from_MF_DSNP62[[#This Row],[CL_CMP_OBJ_FR13]]),$B$2&lt;=_xlfn.NUMBERVALUE(Table_Query_from_MF_DSNP62[[#This Row],[CL_CMP_OBJ_TO13]]))</f>
        <v>1</v>
      </c>
      <c r="JU438" s="33" t="b">
        <f>AND($B$2&gt;=_xlfn.NUMBERVALUE(Table_Query_from_MF_DSNP62[[#This Row],[CL_CMP_OBJ_FR14]]),$B$2&lt;=_xlfn.NUMBERVALUE(Table_Query_from_MF_DSNP62[[#This Row],[CL_CMP_OBJ_TO14]]))</f>
        <v>1</v>
      </c>
      <c r="JV438" s="33" t="b">
        <f>AND($B$2&gt;=_xlfn.NUMBERVALUE(Table_Query_from_MF_DSNP62[[#This Row],[CL_CMP_OBJ_FR15]]),$B$2&lt;=_xlfn.NUMBERVALUE(Table_Query_from_MF_DSNP62[[#This Row],[CL_CMP_OBJ_TO15]]))</f>
        <v>1</v>
      </c>
    </row>
    <row r="439" spans="1:282" x14ac:dyDescent="0.25">
      <c r="A439" t="b">
        <f>OR(,Table_Query_from_MF_DSNP62[[#This Row],[Desired GL included as "hard-coded" GL?]],Table_Query_from_MF_DSNP62[[#This Row],[Desired GL included as "Open GL"?]])</f>
        <v>1</v>
      </c>
      <c r="B439" t="b">
        <f>Table_Query_from_MF_DSNP62[[#This Row],[Desired CObj included as "Open CObj"?]]</f>
        <v>1</v>
      </c>
      <c r="C439" t="s">
        <v>2080</v>
      </c>
      <c r="D439" t="s">
        <v>2081</v>
      </c>
      <c r="E439" t="s">
        <v>15</v>
      </c>
      <c r="F439" s="24" t="s">
        <v>444</v>
      </c>
      <c r="G439" t="s">
        <v>201</v>
      </c>
      <c r="H439" s="24" t="s">
        <v>444</v>
      </c>
      <c r="I439" t="s">
        <v>444</v>
      </c>
      <c r="J439" s="24" t="s">
        <v>444</v>
      </c>
      <c r="K439" t="s">
        <v>444</v>
      </c>
      <c r="L439" s="24" t="s">
        <v>444</v>
      </c>
      <c r="M439" t="s">
        <v>444</v>
      </c>
      <c r="N439" t="s">
        <v>444</v>
      </c>
      <c r="O439" t="s">
        <v>444</v>
      </c>
      <c r="P439" t="s">
        <v>444</v>
      </c>
      <c r="Q439" t="s">
        <v>15</v>
      </c>
      <c r="R439" t="s">
        <v>444</v>
      </c>
      <c r="S439" t="s">
        <v>442</v>
      </c>
      <c r="T439" t="s">
        <v>447</v>
      </c>
      <c r="U439" t="s">
        <v>444</v>
      </c>
      <c r="V439" t="s">
        <v>444</v>
      </c>
      <c r="W439" t="s">
        <v>442</v>
      </c>
      <c r="X439" t="s">
        <v>442</v>
      </c>
      <c r="Y439" t="s">
        <v>444</v>
      </c>
      <c r="Z439" t="s">
        <v>442</v>
      </c>
      <c r="AA439" t="s">
        <v>442</v>
      </c>
      <c r="AB439" t="s">
        <v>442</v>
      </c>
      <c r="AC439" t="s">
        <v>444</v>
      </c>
      <c r="AD439" t="s">
        <v>444</v>
      </c>
      <c r="AE439" t="s">
        <v>444</v>
      </c>
      <c r="AF439" t="s">
        <v>444</v>
      </c>
      <c r="AG439" t="s">
        <v>442</v>
      </c>
      <c r="AH439" t="s">
        <v>444</v>
      </c>
      <c r="AI439" t="s">
        <v>447</v>
      </c>
      <c r="AJ439" t="s">
        <v>15</v>
      </c>
      <c r="AK439" t="s">
        <v>444</v>
      </c>
      <c r="AL439" t="s">
        <v>444</v>
      </c>
      <c r="AM439" t="s">
        <v>444</v>
      </c>
      <c r="AN439" t="s">
        <v>444</v>
      </c>
      <c r="AO439" t="s">
        <v>444</v>
      </c>
      <c r="AP439" t="s">
        <v>442</v>
      </c>
      <c r="AQ439" t="s">
        <v>1440</v>
      </c>
      <c r="AR439" t="s">
        <v>1451</v>
      </c>
      <c r="AS439" t="s">
        <v>162</v>
      </c>
      <c r="AT439" t="s">
        <v>10</v>
      </c>
      <c r="AU439" t="s">
        <v>444</v>
      </c>
      <c r="AV439" t="s">
        <v>442</v>
      </c>
      <c r="AW439" t="s">
        <v>444</v>
      </c>
      <c r="AX439" t="s">
        <v>1846</v>
      </c>
      <c r="AY439" t="s">
        <v>2082</v>
      </c>
      <c r="AZ439" t="s">
        <v>444</v>
      </c>
      <c r="BA439" t="s">
        <v>444</v>
      </c>
      <c r="BB439" t="s">
        <v>444</v>
      </c>
      <c r="BC439" t="s">
        <v>444</v>
      </c>
      <c r="BD439" t="s">
        <v>1359</v>
      </c>
      <c r="BE439" t="s">
        <v>444</v>
      </c>
      <c r="BF439" t="s">
        <v>1360</v>
      </c>
      <c r="BG439" t="s">
        <v>444</v>
      </c>
      <c r="BH439" t="s">
        <v>444</v>
      </c>
      <c r="BI439" t="s">
        <v>444</v>
      </c>
      <c r="BJ439" t="s">
        <v>444</v>
      </c>
      <c r="BK439" t="s">
        <v>444</v>
      </c>
      <c r="BL439" t="s">
        <v>444</v>
      </c>
      <c r="BM439" t="s">
        <v>444</v>
      </c>
      <c r="BN439" t="s">
        <v>444</v>
      </c>
      <c r="BO439" t="s">
        <v>444</v>
      </c>
      <c r="BP439" t="s">
        <v>444</v>
      </c>
      <c r="BQ439" t="s">
        <v>444</v>
      </c>
      <c r="BR439" t="s">
        <v>444</v>
      </c>
      <c r="BS439" t="s">
        <v>444</v>
      </c>
      <c r="BT439" t="s">
        <v>444</v>
      </c>
      <c r="BU439" t="s">
        <v>444</v>
      </c>
      <c r="BV439" t="s">
        <v>444</v>
      </c>
      <c r="BW439" t="s">
        <v>444</v>
      </c>
      <c r="BX439" t="s">
        <v>444</v>
      </c>
      <c r="BY439" t="s">
        <v>444</v>
      </c>
      <c r="BZ439" t="s">
        <v>444</v>
      </c>
      <c r="CA439" t="s">
        <v>444</v>
      </c>
      <c r="CB439" t="s">
        <v>444</v>
      </c>
      <c r="CC439" t="s">
        <v>444</v>
      </c>
      <c r="CD439" t="s">
        <v>444</v>
      </c>
      <c r="CE439" t="s">
        <v>444</v>
      </c>
      <c r="CF439" t="s">
        <v>444</v>
      </c>
      <c r="CG439" t="s">
        <v>444</v>
      </c>
      <c r="CH439" t="s">
        <v>444</v>
      </c>
      <c r="CI439" t="s">
        <v>444</v>
      </c>
      <c r="CJ439" t="s">
        <v>444</v>
      </c>
      <c r="CK439" t="s">
        <v>444</v>
      </c>
      <c r="CL439" t="s">
        <v>444</v>
      </c>
      <c r="CM439" t="s">
        <v>444</v>
      </c>
      <c r="CN439" t="s">
        <v>444</v>
      </c>
      <c r="CO439" t="s">
        <v>444</v>
      </c>
      <c r="CP439" t="s">
        <v>444</v>
      </c>
      <c r="CQ439" t="s">
        <v>444</v>
      </c>
      <c r="CR439" t="s">
        <v>444</v>
      </c>
      <c r="CS439" t="s">
        <v>444</v>
      </c>
      <c r="CT439" t="s">
        <v>444</v>
      </c>
      <c r="CU439" t="s">
        <v>7</v>
      </c>
      <c r="CV439" t="s">
        <v>2739</v>
      </c>
      <c r="CW439" t="s">
        <v>2892</v>
      </c>
      <c r="CX439" t="s">
        <v>2893</v>
      </c>
      <c r="CY439" t="s">
        <v>1472</v>
      </c>
      <c r="CZ439" t="s">
        <v>1473</v>
      </c>
      <c r="DA439" t="s">
        <v>444</v>
      </c>
      <c r="DB439" t="s">
        <v>444</v>
      </c>
      <c r="DC439" t="s">
        <v>444</v>
      </c>
      <c r="DD439" t="s">
        <v>444</v>
      </c>
      <c r="DE439" t="s">
        <v>444</v>
      </c>
      <c r="DF439" t="s">
        <v>444</v>
      </c>
      <c r="DG439" t="s">
        <v>444</v>
      </c>
      <c r="DH439" t="s">
        <v>444</v>
      </c>
      <c r="DI439" t="s">
        <v>282</v>
      </c>
      <c r="DJ439" t="s">
        <v>1451</v>
      </c>
      <c r="DK439" t="s">
        <v>444</v>
      </c>
      <c r="DL439" t="s">
        <v>444</v>
      </c>
      <c r="DM439" t="s">
        <v>444</v>
      </c>
      <c r="DN439" t="s">
        <v>444</v>
      </c>
      <c r="DO439" t="s">
        <v>444</v>
      </c>
      <c r="DP439" t="s">
        <v>444</v>
      </c>
      <c r="DQ439" t="s">
        <v>444</v>
      </c>
      <c r="DR439" t="s">
        <v>444</v>
      </c>
      <c r="DS439" t="s">
        <v>15</v>
      </c>
      <c r="DT439" s="24" t="s">
        <v>31</v>
      </c>
      <c r="DU439" s="24" t="s">
        <v>31</v>
      </c>
      <c r="DV439" t="s">
        <v>55</v>
      </c>
      <c r="DW439" t="s">
        <v>55</v>
      </c>
      <c r="DX439" s="24" t="s">
        <v>69</v>
      </c>
      <c r="DY439" s="24" t="s">
        <v>85</v>
      </c>
      <c r="DZ439" t="s">
        <v>120</v>
      </c>
      <c r="EA439" t="s">
        <v>124</v>
      </c>
      <c r="EB439" s="24" t="s">
        <v>444</v>
      </c>
      <c r="EC439" s="24" t="s">
        <v>444</v>
      </c>
      <c r="ED439" t="s">
        <v>444</v>
      </c>
      <c r="EE439" t="s">
        <v>444</v>
      </c>
      <c r="EF439" s="24" t="s">
        <v>444</v>
      </c>
      <c r="EG439" s="24" t="s">
        <v>444</v>
      </c>
      <c r="EH439" t="s">
        <v>444</v>
      </c>
      <c r="EI439" t="s">
        <v>444</v>
      </c>
      <c r="EJ439" s="24" t="s">
        <v>444</v>
      </c>
      <c r="EK439" s="24" t="s">
        <v>444</v>
      </c>
      <c r="EL439" t="s">
        <v>444</v>
      </c>
      <c r="EM439" t="s">
        <v>444</v>
      </c>
      <c r="EN439" s="24" t="s">
        <v>444</v>
      </c>
      <c r="EO439" s="24" t="s">
        <v>444</v>
      </c>
      <c r="EP439" t="s">
        <v>444</v>
      </c>
      <c r="EQ439" t="s">
        <v>444</v>
      </c>
      <c r="ER439" s="24" t="s">
        <v>444</v>
      </c>
      <c r="ES439" s="24" t="s">
        <v>444</v>
      </c>
      <c r="ET439" t="s">
        <v>444</v>
      </c>
      <c r="EU439" t="s">
        <v>444</v>
      </c>
      <c r="EV439" s="24" t="s">
        <v>444</v>
      </c>
      <c r="EW439" s="24" t="s">
        <v>444</v>
      </c>
      <c r="EX439" t="s">
        <v>444</v>
      </c>
      <c r="EY439" t="s">
        <v>444</v>
      </c>
      <c r="EZ439" s="24" t="s">
        <v>444</v>
      </c>
      <c r="FA439" s="24" t="s">
        <v>444</v>
      </c>
      <c r="FB439" t="s">
        <v>444</v>
      </c>
      <c r="FC439" t="s">
        <v>444</v>
      </c>
      <c r="FD439" s="24" t="s">
        <v>444</v>
      </c>
      <c r="FE439" s="24" t="s">
        <v>444</v>
      </c>
      <c r="FF439" t="s">
        <v>444</v>
      </c>
      <c r="FG439" t="s">
        <v>444</v>
      </c>
      <c r="FH439" s="24" t="s">
        <v>444</v>
      </c>
      <c r="FI439" s="24" t="s">
        <v>444</v>
      </c>
      <c r="FJ439" t="s">
        <v>444</v>
      </c>
      <c r="FK439" t="s">
        <v>444</v>
      </c>
      <c r="FL439" s="24" t="s">
        <v>444</v>
      </c>
      <c r="FM439" s="24" t="s">
        <v>444</v>
      </c>
      <c r="FN439" t="s">
        <v>444</v>
      </c>
      <c r="FO439" t="s">
        <v>444</v>
      </c>
      <c r="FP439" s="24" t="s">
        <v>444</v>
      </c>
      <c r="FQ439" s="24" t="s">
        <v>444</v>
      </c>
      <c r="FR439" t="s">
        <v>444</v>
      </c>
      <c r="FS439" t="s">
        <v>444</v>
      </c>
      <c r="FT439" s="24" t="s">
        <v>444</v>
      </c>
      <c r="FU439" s="24" t="s">
        <v>444</v>
      </c>
      <c r="FV439" t="s">
        <v>444</v>
      </c>
      <c r="FW439" t="s">
        <v>444</v>
      </c>
      <c r="FX439" s="24" t="s">
        <v>444</v>
      </c>
      <c r="FY439" s="24" t="s">
        <v>444</v>
      </c>
      <c r="FZ439" t="s">
        <v>444</v>
      </c>
      <c r="GA439" t="s">
        <v>444</v>
      </c>
      <c r="GB439" s="24" t="s">
        <v>444</v>
      </c>
      <c r="GC439" s="24" t="s">
        <v>444</v>
      </c>
      <c r="GD439" t="s">
        <v>444</v>
      </c>
      <c r="GE439" t="s">
        <v>444</v>
      </c>
      <c r="GF439" s="24" t="s">
        <v>444</v>
      </c>
      <c r="GG439" s="24" t="s">
        <v>444</v>
      </c>
      <c r="GH439" t="s">
        <v>444</v>
      </c>
      <c r="GI439" s="24" t="s">
        <v>444</v>
      </c>
      <c r="GJ439" s="24" t="s">
        <v>444</v>
      </c>
      <c r="GK439" t="s">
        <v>444</v>
      </c>
      <c r="GL439" t="s">
        <v>444</v>
      </c>
      <c r="GM439" s="24" t="s">
        <v>444</v>
      </c>
      <c r="GN439" s="24" t="s">
        <v>444</v>
      </c>
      <c r="GO439" t="s">
        <v>444</v>
      </c>
      <c r="GP439" t="s">
        <v>444</v>
      </c>
      <c r="GQ439" s="24" t="s">
        <v>444</v>
      </c>
      <c r="GR439" s="24" t="s">
        <v>444</v>
      </c>
      <c r="GS439" t="s">
        <v>444</v>
      </c>
      <c r="GT439" t="s">
        <v>444</v>
      </c>
      <c r="GU439" s="24" t="s">
        <v>444</v>
      </c>
      <c r="GV439" s="24" t="s">
        <v>444</v>
      </c>
      <c r="GW439" t="s">
        <v>444</v>
      </c>
      <c r="GX439" t="s">
        <v>444</v>
      </c>
      <c r="GY439" s="24" t="s">
        <v>444</v>
      </c>
      <c r="GZ439" s="24" t="s">
        <v>444</v>
      </c>
      <c r="HA439" t="s">
        <v>444</v>
      </c>
      <c r="HB439" t="s">
        <v>444</v>
      </c>
      <c r="HC439" s="24" t="s">
        <v>444</v>
      </c>
      <c r="HD439" s="24" t="s">
        <v>444</v>
      </c>
      <c r="HE439" t="s">
        <v>444</v>
      </c>
      <c r="HF439" t="s">
        <v>444</v>
      </c>
      <c r="HG439" s="24" t="s">
        <v>444</v>
      </c>
      <c r="HH439" s="24" t="s">
        <v>444</v>
      </c>
      <c r="HI439" t="s">
        <v>444</v>
      </c>
      <c r="HJ439" t="s">
        <v>444</v>
      </c>
      <c r="HK439" s="24" t="s">
        <v>444</v>
      </c>
      <c r="HL439" s="24" t="s">
        <v>444</v>
      </c>
      <c r="HM439" t="s">
        <v>444</v>
      </c>
      <c r="HN439" t="s">
        <v>444</v>
      </c>
      <c r="HO439" s="24" t="s">
        <v>444</v>
      </c>
      <c r="HP439" s="24" t="s">
        <v>444</v>
      </c>
      <c r="HQ439" t="s">
        <v>444</v>
      </c>
      <c r="HR439" t="s">
        <v>444</v>
      </c>
      <c r="HS439" s="24" t="s">
        <v>444</v>
      </c>
      <c r="HT439" s="24" t="s">
        <v>444</v>
      </c>
      <c r="HU439" t="s">
        <v>444</v>
      </c>
      <c r="HV439" t="s">
        <v>444</v>
      </c>
      <c r="HW439" s="24" t="s">
        <v>444</v>
      </c>
      <c r="HX439" s="24" t="s">
        <v>444</v>
      </c>
      <c r="HY439" t="s">
        <v>444</v>
      </c>
      <c r="HZ439" t="s">
        <v>444</v>
      </c>
      <c r="IA439" t="s">
        <v>3033</v>
      </c>
      <c r="IB439" t="s">
        <v>2892</v>
      </c>
      <c r="IC439" t="s">
        <v>2893</v>
      </c>
      <c r="ID439" s="33" t="b" cm="1">
        <f t="array" ref="ID439">_xlfn.IFNA(MATCH($A$2,_xlfn.NUMBERVALUE(Table_Query_from_MF_DSNP62[[#This Row],[CL_GLACCT_DR1]:[CL_GLACCT_CR4]]),0),0)&gt;=1</f>
        <v>1</v>
      </c>
      <c r="IE439" s="33" t="b">
        <f>OR(Table_Query_from_MF_DSNP62[[#This Row],[Pair1]:[Pair25]])</f>
        <v>1</v>
      </c>
      <c r="IF439" s="33">
        <f>_xlfn.IFNA(MATCH(TRUE,Table_Query_from_MF_DSNP62[[#This Row],[Pair1]:[Pair25]],0),"none")</f>
        <v>5</v>
      </c>
      <c r="IG439" s="33" t="b">
        <f>AND($A$2&gt;=_xlfn.NUMBERVALUE(Table_Query_from_MF_DSNP62[[#This Row],[CL_GL_ACCT_FR1]]),$A$2&lt;=_xlfn.NUMBERVALUE(Table_Query_from_MF_DSNP62[[#This Row],[CL_GL_ACCT_TO1]]))</f>
        <v>0</v>
      </c>
      <c r="IH439" s="33" t="b">
        <f>AND($A$2&gt;=_xlfn.NUMBERVALUE(Table_Query_from_MF_DSNP62[[#This Row],[CL_GL_ACCT_FR2]]),$A$2&lt;=_xlfn.NUMBERVALUE(Table_Query_from_MF_DSNP62[[#This Row],[CL_GL_ACCT_TO2]]))</f>
        <v>0</v>
      </c>
      <c r="II439" s="33" t="b">
        <f>AND($A$2&gt;=_xlfn.NUMBERVALUE(Table_Query_from_MF_DSNP62[[#This Row],[CL_GL_ACCT_FR3]]),$A$2&lt;=_xlfn.NUMBERVALUE(Table_Query_from_MF_DSNP62[[#This Row],[CL_GL_ACCT_TO3]]))</f>
        <v>0</v>
      </c>
      <c r="IJ439" s="33" t="b">
        <f>AND($A$2&gt;=_xlfn.NUMBERVALUE(Table_Query_from_MF_DSNP62[[#This Row],[CL_GL_ACCT_FR4]]),$A$2&lt;=_xlfn.NUMBERVALUE(Table_Query_from_MF_DSNP62[[#This Row],[CL_GL_ACCT_TO4]]))</f>
        <v>0</v>
      </c>
      <c r="IK439" s="33" t="b">
        <f>AND($A$2&gt;=_xlfn.NUMBERVALUE(Table_Query_from_MF_DSNP62[[#This Row],[CL_GL_ACCT_FR5]]),$A$2&lt;=_xlfn.NUMBERVALUE(Table_Query_from_MF_DSNP62[[#This Row],[CL_GL_ACCT_TO5]]))</f>
        <v>1</v>
      </c>
      <c r="IL439" s="33" t="b">
        <f>AND($A$2&gt;=_xlfn.NUMBERVALUE(Table_Query_from_MF_DSNP62[[#This Row],[CL_GL_ACCT_FR6]]),$A$2&lt;=_xlfn.NUMBERVALUE(Table_Query_from_MF_DSNP62[[#This Row],[CL_GL_ACCT_TO6]]))</f>
        <v>1</v>
      </c>
      <c r="IM439" s="33" t="b">
        <f>AND($A$2&gt;=_xlfn.NUMBERVALUE(Table_Query_from_MF_DSNP62[[#This Row],[CL_GL_ACCT_FR7]]),$A$2&lt;=_xlfn.NUMBERVALUE(Table_Query_from_MF_DSNP62[[#This Row],[CL_GL_ACCT_TO7]]))</f>
        <v>1</v>
      </c>
      <c r="IN439" s="33" t="b">
        <f>AND($A$2&gt;=_xlfn.NUMBERVALUE(Table_Query_from_MF_DSNP62[[#This Row],[CL_GL_ACCT_FR8]]),$A$2&lt;=_xlfn.NUMBERVALUE(Table_Query_from_MF_DSNP62[[#This Row],[CL_GL_ACCT_TO8]]))</f>
        <v>1</v>
      </c>
      <c r="IO439" s="33" t="b">
        <f>AND($A$2&gt;=_xlfn.NUMBERVALUE(Table_Query_from_MF_DSNP62[[#This Row],[CL_GL_ACCT_FR9]]),$A$2&lt;=_xlfn.NUMBERVALUE(Table_Query_from_MF_DSNP62[[#This Row],[CL_GL_ACCT_TO9]]))</f>
        <v>1</v>
      </c>
      <c r="IP439" s="33" t="b">
        <f>AND($A$2&gt;=_xlfn.NUMBERVALUE(Table_Query_from_MF_DSNP62[[#This Row],[CL_GL_ACCT_FR10]]),$A$2&lt;=_xlfn.NUMBERVALUE(Table_Query_from_MF_DSNP62[[#This Row],[CL_GL_ACCT_TO10]]))</f>
        <v>1</v>
      </c>
      <c r="IQ439" s="33" t="b">
        <f>AND($A$2&gt;=_xlfn.NUMBERVALUE(Table_Query_from_MF_DSNP62[[#This Row],[CL_GL_ACCT_FR11]]),$A$2&lt;=_xlfn.NUMBERVALUE(Table_Query_from_MF_DSNP62[[#This Row],[CL_GL_ACCT_TO11]]))</f>
        <v>1</v>
      </c>
      <c r="IR439" s="33" t="b">
        <f>AND($A$2&gt;=_xlfn.NUMBERVALUE(Table_Query_from_MF_DSNP62[[#This Row],[CL_GL_ACCT_FR12]]),$A$2&lt;=_xlfn.NUMBERVALUE(Table_Query_from_MF_DSNP62[[#This Row],[CL_GL_ACCT_TO12]]))</f>
        <v>1</v>
      </c>
      <c r="IS439" s="33" t="b">
        <f>AND($A$2&gt;=_xlfn.NUMBERVALUE(Table_Query_from_MF_DSNP62[[#This Row],[CL_GL_ACCT_FR13]]),$A$2&lt;=_xlfn.NUMBERVALUE(Table_Query_from_MF_DSNP62[[#This Row],[CL_GL_ACCT_TO13]]))</f>
        <v>1</v>
      </c>
      <c r="IT439" s="33" t="b">
        <f>AND($A$2&gt;=_xlfn.NUMBERVALUE(Table_Query_from_MF_DSNP62[[#This Row],[CL_GL_ACCT_FR14]]),$A$2&lt;=_xlfn.NUMBERVALUE(Table_Query_from_MF_DSNP62[[#This Row],[CL_GL_ACCT_TO14]]))</f>
        <v>1</v>
      </c>
      <c r="IU439" s="33" t="b">
        <f>AND($A$2&gt;=_xlfn.NUMBERVALUE(Table_Query_from_MF_DSNP62[[#This Row],[CL_GL_ACCT_FR15]]),$A$2&lt;=_xlfn.NUMBERVALUE(Table_Query_from_MF_DSNP62[[#This Row],[CL_GL_ACCT_TO15]]))</f>
        <v>1</v>
      </c>
      <c r="IV439" s="33" t="b">
        <f>AND($A$2&gt;=_xlfn.NUMBERVALUE(Table_Query_from_MF_DSNP62[[#This Row],[CL_GL_ACCT_FR16]]),$A$2&lt;=_xlfn.NUMBERVALUE(Table_Query_from_MF_DSNP62[[#This Row],[CL_GL_ACCT_TO16]]))</f>
        <v>1</v>
      </c>
      <c r="IW439" s="33" t="b">
        <f>AND($A$2&gt;=_xlfn.NUMBERVALUE(Table_Query_from_MF_DSNP62[[#This Row],[CL_GL_ACCT_FR17]]),$A$2&lt;=_xlfn.NUMBERVALUE(Table_Query_from_MF_DSNP62[[#This Row],[CL_GL_ACCT_TO17]]))</f>
        <v>1</v>
      </c>
      <c r="IX439" s="33" t="b">
        <f>AND($A$2&gt;=_xlfn.NUMBERVALUE(Table_Query_from_MF_DSNP62[[#This Row],[CL_GL_ACCT_FR18]]),$A$2&lt;=_xlfn.NUMBERVALUE(Table_Query_from_MF_DSNP62[[#This Row],[CL_GL_ACCT_TO18]]))</f>
        <v>1</v>
      </c>
      <c r="IY439" s="33" t="b">
        <f>AND($A$2&gt;=_xlfn.NUMBERVALUE(Table_Query_from_MF_DSNP62[[#This Row],[CL_GL_ACCT_FR19]]),$A$2&lt;=_xlfn.NUMBERVALUE(Table_Query_from_MF_DSNP62[[#This Row],[CL_GL_ACCT_TO19]]))</f>
        <v>1</v>
      </c>
      <c r="IZ439" s="33" t="b">
        <f>AND($A$2&gt;=_xlfn.NUMBERVALUE(Table_Query_from_MF_DSNP62[[#This Row],[CL_GL_ACCT_FR20]]),$A$2&lt;=_xlfn.NUMBERVALUE(Table_Query_from_MF_DSNP62[[#This Row],[CL_GL_ACCT_TO20]]))</f>
        <v>1</v>
      </c>
      <c r="JA439" s="33" t="b">
        <f>AND($A$2&gt;=_xlfn.NUMBERVALUE(Table_Query_from_MF_DSNP62[[#This Row],[CL_GL_ACCT_FR21]]),$A$2&lt;=_xlfn.NUMBERVALUE(Table_Query_from_MF_DSNP62[[#This Row],[CL_GL_ACCT_TO21]]))</f>
        <v>1</v>
      </c>
      <c r="JB439" s="33" t="b">
        <f>AND($A$2&gt;=_xlfn.NUMBERVALUE(Table_Query_from_MF_DSNP62[[#This Row],[CL_GL_ACCT_FR22]]),$A$2&lt;=_xlfn.NUMBERVALUE(Table_Query_from_MF_DSNP62[[#This Row],[CL_GL_ACCT_TO22]]))</f>
        <v>1</v>
      </c>
      <c r="JC439" s="33" t="b">
        <f>AND($A$2&gt;=_xlfn.NUMBERVALUE(Table_Query_from_MF_DSNP62[[#This Row],[CL_GL_ACCT_FR23]]),$A$2&lt;=_xlfn.NUMBERVALUE(Table_Query_from_MF_DSNP62[[#This Row],[CL_GL_ACCT_TO23]]))</f>
        <v>1</v>
      </c>
      <c r="JD439" s="33" t="b">
        <f>AND($A$2&gt;=_xlfn.NUMBERVALUE(Table_Query_from_MF_DSNP62[[#This Row],[CL_GL_ACCT_FR24]]),$A$2&lt;=_xlfn.NUMBERVALUE(Table_Query_from_MF_DSNP62[[#This Row],[CL_GL_ACCT_TO24]]))</f>
        <v>1</v>
      </c>
      <c r="JE439" s="33" t="b">
        <f>AND($A$2&gt;=_xlfn.NUMBERVALUE(Table_Query_from_MF_DSNP62[[#This Row],[CL_GL_ACCT_FR25]]),$A$2&lt;=_xlfn.NUMBERVALUE(Table_Query_from_MF_DSNP62[[#This Row],[CL_GL_ACCT_TO25]]))</f>
        <v>1</v>
      </c>
      <c r="JF439" s="33" t="b">
        <f>OR(Table_Query_from_MF_DSNP62[[#This Row],[PairA]:[PairO]])</f>
        <v>1</v>
      </c>
      <c r="JG439" s="33">
        <f>_xlfn.IFNA(MATCH(TRUE,Table_Query_from_MF_DSNP62[[#This Row],[PairA]:[PairO]],0),"none")</f>
        <v>1</v>
      </c>
      <c r="JH439" s="33" t="b">
        <f>AND($B$2&gt;=_xlfn.NUMBERVALUE(Table_Query_from_MF_DSNP62[[#This Row],[CL_CMP_OBJ_FR1]]),$B$2&lt;=_xlfn.NUMBERVALUE(Table_Query_from_MF_DSNP62[[#This Row],[CL_CMP_OBJ_TO1]]))</f>
        <v>1</v>
      </c>
      <c r="JI439" s="33" t="b">
        <f>AND($B$2&gt;=_xlfn.NUMBERVALUE(Table_Query_from_MF_DSNP62[[#This Row],[CL_CMP_OBJ_FR2]]),$B$2&lt;=_xlfn.NUMBERVALUE(Table_Query_from_MF_DSNP62[[#This Row],[CL_CMP_OBJ_TO2]]))</f>
        <v>1</v>
      </c>
      <c r="JJ439" s="33" t="b">
        <f>AND($B$2&gt;=_xlfn.NUMBERVALUE(Table_Query_from_MF_DSNP62[[#This Row],[CL_CMP_OBJ_FR3]]),$B$2&lt;=_xlfn.NUMBERVALUE(Table_Query_from_MF_DSNP62[[#This Row],[CL_CMP_OBJ_TO3]]))</f>
        <v>1</v>
      </c>
      <c r="JK439" s="33" t="b">
        <f>AND($B$2&gt;=_xlfn.NUMBERVALUE(Table_Query_from_MF_DSNP62[[#This Row],[CL_CMP_OBJ_FR4]]),$B$2&lt;=_xlfn.NUMBERVALUE(Table_Query_from_MF_DSNP62[[#This Row],[CL_CMP_OBJ_TO4]]))</f>
        <v>1</v>
      </c>
      <c r="JL439" s="33" t="b">
        <f>AND($B$2&gt;=_xlfn.NUMBERVALUE(Table_Query_from_MF_DSNP62[[#This Row],[CL_CMP_OBJ_FR5]]),$B$2&lt;=_xlfn.NUMBERVALUE(Table_Query_from_MF_DSNP62[[#This Row],[CL_CMP_OBJ_TO5]]))</f>
        <v>1</v>
      </c>
      <c r="JM439" s="33" t="b">
        <f>AND($B$2&gt;=_xlfn.NUMBERVALUE(Table_Query_from_MF_DSNP62[[#This Row],[CL_CMP_OBJ_FR6]]),$B$2&lt;=_xlfn.NUMBERVALUE(Table_Query_from_MF_DSNP62[[#This Row],[CL_CMP_OBJ_TO6]]))</f>
        <v>1</v>
      </c>
      <c r="JN439" s="33" t="b">
        <f>AND($B$2&gt;=_xlfn.NUMBERVALUE(Table_Query_from_MF_DSNP62[[#This Row],[CL_CMP_OBJ_FR7]]),$B$2&lt;=_xlfn.NUMBERVALUE(Table_Query_from_MF_DSNP62[[#This Row],[CL_CMP_OBJ_TO7]]))</f>
        <v>1</v>
      </c>
      <c r="JO439" s="33" t="b">
        <f>AND($B$2&gt;=_xlfn.NUMBERVALUE(Table_Query_from_MF_DSNP62[[#This Row],[CL_CMP_OBJ_FR8]]),$B$2&lt;=_xlfn.NUMBERVALUE(Table_Query_from_MF_DSNP62[[#This Row],[CL_CMP_OBJ_TO8]]))</f>
        <v>1</v>
      </c>
      <c r="JP439" s="33" t="b">
        <f>AND($B$2&gt;=_xlfn.NUMBERVALUE(Table_Query_from_MF_DSNP62[[#This Row],[CL_CMP_OBJ_FR9]]),$B$2&lt;=_xlfn.NUMBERVALUE(Table_Query_from_MF_DSNP62[[#This Row],[CL_CMP_OBJ_TO9]]))</f>
        <v>1</v>
      </c>
      <c r="JQ439" s="33" t="b">
        <f>AND($B$2&gt;=_xlfn.NUMBERVALUE(Table_Query_from_MF_DSNP62[[#This Row],[CL_CMP_OBJ_FR10]]),$B$2&lt;=_xlfn.NUMBERVALUE(Table_Query_from_MF_DSNP62[[#This Row],[CL_CMP_OBJ_TO10]]))</f>
        <v>1</v>
      </c>
      <c r="JR439" s="33" t="b">
        <f>AND($B$2&gt;=_xlfn.NUMBERVALUE(Table_Query_from_MF_DSNP62[[#This Row],[CL_CMP_OBJ_FR11]]),$B$2&lt;=_xlfn.NUMBERVALUE(Table_Query_from_MF_DSNP62[[#This Row],[CL_CMP_OBJ_TO11]]))</f>
        <v>1</v>
      </c>
      <c r="JS439" s="33" t="b">
        <f>AND($B$2&gt;=_xlfn.NUMBERVALUE(Table_Query_from_MF_DSNP62[[#This Row],[CL_CMP_OBJ_FR12]]),$B$2&lt;=_xlfn.NUMBERVALUE(Table_Query_from_MF_DSNP62[[#This Row],[CL_CMP_OBJ_TO12]]))</f>
        <v>1</v>
      </c>
      <c r="JT439" s="33" t="b">
        <f>AND($B$2&gt;=_xlfn.NUMBERVALUE(Table_Query_from_MF_DSNP62[[#This Row],[CL_CMP_OBJ_FR13]]),$B$2&lt;=_xlfn.NUMBERVALUE(Table_Query_from_MF_DSNP62[[#This Row],[CL_CMP_OBJ_TO13]]))</f>
        <v>1</v>
      </c>
      <c r="JU439" s="33" t="b">
        <f>AND($B$2&gt;=_xlfn.NUMBERVALUE(Table_Query_from_MF_DSNP62[[#This Row],[CL_CMP_OBJ_FR14]]),$B$2&lt;=_xlfn.NUMBERVALUE(Table_Query_from_MF_DSNP62[[#This Row],[CL_CMP_OBJ_TO14]]))</f>
        <v>1</v>
      </c>
      <c r="JV439" s="33" t="b">
        <f>AND($B$2&gt;=_xlfn.NUMBERVALUE(Table_Query_from_MF_DSNP62[[#This Row],[CL_CMP_OBJ_FR15]]),$B$2&lt;=_xlfn.NUMBERVALUE(Table_Query_from_MF_DSNP62[[#This Row],[CL_CMP_OBJ_TO15]]))</f>
        <v>1</v>
      </c>
    </row>
    <row r="440" spans="1:282" x14ac:dyDescent="0.25">
      <c r="A440" t="b">
        <f>OR(,Table_Query_from_MF_DSNP62[[#This Row],[Desired GL included as "hard-coded" GL?]],Table_Query_from_MF_DSNP62[[#This Row],[Desired GL included as "Open GL"?]])</f>
        <v>1</v>
      </c>
      <c r="B440" t="b">
        <f>Table_Query_from_MF_DSNP62[[#This Row],[Desired CObj included as "Open CObj"?]]</f>
        <v>1</v>
      </c>
      <c r="C440" t="s">
        <v>2083</v>
      </c>
      <c r="D440" t="s">
        <v>2084</v>
      </c>
      <c r="E440" t="s">
        <v>15</v>
      </c>
      <c r="F440" s="24" t="s">
        <v>444</v>
      </c>
      <c r="G440" t="s">
        <v>203</v>
      </c>
      <c r="H440" s="24" t="s">
        <v>444</v>
      </c>
      <c r="I440" t="s">
        <v>444</v>
      </c>
      <c r="J440" s="24" t="s">
        <v>444</v>
      </c>
      <c r="K440" t="s">
        <v>444</v>
      </c>
      <c r="L440" s="24" t="s">
        <v>444</v>
      </c>
      <c r="M440" t="s">
        <v>444</v>
      </c>
      <c r="N440" t="s">
        <v>444</v>
      </c>
      <c r="O440" t="s">
        <v>444</v>
      </c>
      <c r="P440" t="s">
        <v>444</v>
      </c>
      <c r="Q440" t="s">
        <v>15</v>
      </c>
      <c r="R440" t="s">
        <v>444</v>
      </c>
      <c r="S440" t="s">
        <v>442</v>
      </c>
      <c r="T440" t="s">
        <v>447</v>
      </c>
      <c r="U440" t="s">
        <v>444</v>
      </c>
      <c r="V440" t="s">
        <v>444</v>
      </c>
      <c r="W440" t="s">
        <v>442</v>
      </c>
      <c r="X440" t="s">
        <v>442</v>
      </c>
      <c r="Y440" t="s">
        <v>444</v>
      </c>
      <c r="Z440" t="s">
        <v>442</v>
      </c>
      <c r="AA440" t="s">
        <v>442</v>
      </c>
      <c r="AB440" t="s">
        <v>442</v>
      </c>
      <c r="AC440" t="s">
        <v>444</v>
      </c>
      <c r="AD440" t="s">
        <v>444</v>
      </c>
      <c r="AE440" t="s">
        <v>444</v>
      </c>
      <c r="AF440" t="s">
        <v>444</v>
      </c>
      <c r="AG440" t="s">
        <v>442</v>
      </c>
      <c r="AH440" t="s">
        <v>444</v>
      </c>
      <c r="AI440" t="s">
        <v>447</v>
      </c>
      <c r="AJ440" t="s">
        <v>15</v>
      </c>
      <c r="AK440" t="s">
        <v>444</v>
      </c>
      <c r="AL440" t="s">
        <v>444</v>
      </c>
      <c r="AM440" t="s">
        <v>444</v>
      </c>
      <c r="AN440" t="s">
        <v>444</v>
      </c>
      <c r="AO440" t="s">
        <v>444</v>
      </c>
      <c r="AP440" t="s">
        <v>442</v>
      </c>
      <c r="AQ440" t="s">
        <v>1440</v>
      </c>
      <c r="AR440" t="s">
        <v>1451</v>
      </c>
      <c r="AS440" t="s">
        <v>162</v>
      </c>
      <c r="AT440" t="s">
        <v>10</v>
      </c>
      <c r="AU440" t="s">
        <v>444</v>
      </c>
      <c r="AV440" t="s">
        <v>442</v>
      </c>
      <c r="AW440" t="s">
        <v>444</v>
      </c>
      <c r="AX440" t="s">
        <v>1846</v>
      </c>
      <c r="AY440" t="s">
        <v>2085</v>
      </c>
      <c r="AZ440" t="s">
        <v>444</v>
      </c>
      <c r="BA440" t="s">
        <v>444</v>
      </c>
      <c r="BB440" t="s">
        <v>444</v>
      </c>
      <c r="BC440" t="s">
        <v>444</v>
      </c>
      <c r="BD440" t="s">
        <v>1359</v>
      </c>
      <c r="BE440" t="s">
        <v>444</v>
      </c>
      <c r="BF440" t="s">
        <v>1360</v>
      </c>
      <c r="BG440" t="s">
        <v>444</v>
      </c>
      <c r="BH440" t="s">
        <v>444</v>
      </c>
      <c r="BI440" t="s">
        <v>444</v>
      </c>
      <c r="BJ440" t="s">
        <v>444</v>
      </c>
      <c r="BK440" t="s">
        <v>444</v>
      </c>
      <c r="BL440" t="s">
        <v>444</v>
      </c>
      <c r="BM440" t="s">
        <v>444</v>
      </c>
      <c r="BN440" t="s">
        <v>444</v>
      </c>
      <c r="BO440" t="s">
        <v>444</v>
      </c>
      <c r="BP440" t="s">
        <v>444</v>
      </c>
      <c r="BQ440" t="s">
        <v>444</v>
      </c>
      <c r="BR440" t="s">
        <v>444</v>
      </c>
      <c r="BS440" t="s">
        <v>444</v>
      </c>
      <c r="BT440" t="s">
        <v>444</v>
      </c>
      <c r="BU440" t="s">
        <v>444</v>
      </c>
      <c r="BV440" t="s">
        <v>444</v>
      </c>
      <c r="BW440" t="s">
        <v>444</v>
      </c>
      <c r="BX440" t="s">
        <v>444</v>
      </c>
      <c r="BY440" t="s">
        <v>444</v>
      </c>
      <c r="BZ440" t="s">
        <v>444</v>
      </c>
      <c r="CA440" t="s">
        <v>444</v>
      </c>
      <c r="CB440" t="s">
        <v>444</v>
      </c>
      <c r="CC440" t="s">
        <v>444</v>
      </c>
      <c r="CD440" t="s">
        <v>444</v>
      </c>
      <c r="CE440" t="s">
        <v>444</v>
      </c>
      <c r="CF440" t="s">
        <v>444</v>
      </c>
      <c r="CG440" t="s">
        <v>444</v>
      </c>
      <c r="CH440" t="s">
        <v>444</v>
      </c>
      <c r="CI440" t="s">
        <v>444</v>
      </c>
      <c r="CJ440" t="s">
        <v>444</v>
      </c>
      <c r="CK440" t="s">
        <v>444</v>
      </c>
      <c r="CL440" t="s">
        <v>444</v>
      </c>
      <c r="CM440" t="s">
        <v>444</v>
      </c>
      <c r="CN440" t="s">
        <v>444</v>
      </c>
      <c r="CO440" t="s">
        <v>444</v>
      </c>
      <c r="CP440" t="s">
        <v>444</v>
      </c>
      <c r="CQ440" t="s">
        <v>444</v>
      </c>
      <c r="CR440" t="s">
        <v>444</v>
      </c>
      <c r="CS440" t="s">
        <v>444</v>
      </c>
      <c r="CT440" t="s">
        <v>444</v>
      </c>
      <c r="CU440" t="s">
        <v>7</v>
      </c>
      <c r="CV440" t="s">
        <v>2739</v>
      </c>
      <c r="CW440" t="s">
        <v>2892</v>
      </c>
      <c r="CX440" t="s">
        <v>2893</v>
      </c>
      <c r="CY440" t="s">
        <v>1472</v>
      </c>
      <c r="CZ440" t="s">
        <v>1473</v>
      </c>
      <c r="DA440" t="s">
        <v>444</v>
      </c>
      <c r="DB440" t="s">
        <v>444</v>
      </c>
      <c r="DC440" t="s">
        <v>444</v>
      </c>
      <c r="DD440" t="s">
        <v>444</v>
      </c>
      <c r="DE440" t="s">
        <v>444</v>
      </c>
      <c r="DF440" t="s">
        <v>444</v>
      </c>
      <c r="DG440" t="s">
        <v>444</v>
      </c>
      <c r="DH440" t="s">
        <v>444</v>
      </c>
      <c r="DI440" t="s">
        <v>282</v>
      </c>
      <c r="DJ440" t="s">
        <v>1451</v>
      </c>
      <c r="DK440" t="s">
        <v>444</v>
      </c>
      <c r="DL440" t="s">
        <v>444</v>
      </c>
      <c r="DM440" t="s">
        <v>444</v>
      </c>
      <c r="DN440" t="s">
        <v>444</v>
      </c>
      <c r="DO440" t="s">
        <v>444</v>
      </c>
      <c r="DP440" t="s">
        <v>444</v>
      </c>
      <c r="DQ440" t="s">
        <v>444</v>
      </c>
      <c r="DR440" t="s">
        <v>444</v>
      </c>
      <c r="DS440" t="s">
        <v>15</v>
      </c>
      <c r="DT440" s="24" t="s">
        <v>31</v>
      </c>
      <c r="DU440" s="24" t="s">
        <v>31</v>
      </c>
      <c r="DV440" t="s">
        <v>43</v>
      </c>
      <c r="DW440" t="s">
        <v>43</v>
      </c>
      <c r="DX440" s="24" t="s">
        <v>55</v>
      </c>
      <c r="DY440" s="24" t="s">
        <v>55</v>
      </c>
      <c r="DZ440" t="s">
        <v>69</v>
      </c>
      <c r="EA440" t="s">
        <v>85</v>
      </c>
      <c r="EB440" s="24" t="s">
        <v>120</v>
      </c>
      <c r="EC440" s="24" t="s">
        <v>124</v>
      </c>
      <c r="ED440" t="s">
        <v>444</v>
      </c>
      <c r="EE440" t="s">
        <v>444</v>
      </c>
      <c r="EF440" s="24" t="s">
        <v>444</v>
      </c>
      <c r="EG440" s="24" t="s">
        <v>444</v>
      </c>
      <c r="EH440" t="s">
        <v>444</v>
      </c>
      <c r="EI440" t="s">
        <v>444</v>
      </c>
      <c r="EJ440" s="24" t="s">
        <v>444</v>
      </c>
      <c r="EK440" s="24" t="s">
        <v>444</v>
      </c>
      <c r="EL440" t="s">
        <v>444</v>
      </c>
      <c r="EM440" t="s">
        <v>444</v>
      </c>
      <c r="EN440" s="24" t="s">
        <v>444</v>
      </c>
      <c r="EO440" s="24" t="s">
        <v>444</v>
      </c>
      <c r="EP440" t="s">
        <v>444</v>
      </c>
      <c r="EQ440" t="s">
        <v>444</v>
      </c>
      <c r="ER440" s="24" t="s">
        <v>444</v>
      </c>
      <c r="ES440" s="24" t="s">
        <v>444</v>
      </c>
      <c r="ET440" t="s">
        <v>444</v>
      </c>
      <c r="EU440" t="s">
        <v>444</v>
      </c>
      <c r="EV440" s="24" t="s">
        <v>444</v>
      </c>
      <c r="EW440" s="24" t="s">
        <v>444</v>
      </c>
      <c r="EX440" t="s">
        <v>444</v>
      </c>
      <c r="EY440" t="s">
        <v>444</v>
      </c>
      <c r="EZ440" s="24" t="s">
        <v>444</v>
      </c>
      <c r="FA440" s="24" t="s">
        <v>444</v>
      </c>
      <c r="FB440" t="s">
        <v>444</v>
      </c>
      <c r="FC440" t="s">
        <v>444</v>
      </c>
      <c r="FD440" s="24" t="s">
        <v>444</v>
      </c>
      <c r="FE440" s="24" t="s">
        <v>444</v>
      </c>
      <c r="FF440" t="s">
        <v>444</v>
      </c>
      <c r="FG440" t="s">
        <v>444</v>
      </c>
      <c r="FH440" s="24" t="s">
        <v>444</v>
      </c>
      <c r="FI440" s="24" t="s">
        <v>444</v>
      </c>
      <c r="FJ440" t="s">
        <v>444</v>
      </c>
      <c r="FK440" t="s">
        <v>444</v>
      </c>
      <c r="FL440" s="24" t="s">
        <v>444</v>
      </c>
      <c r="FM440" s="24" t="s">
        <v>444</v>
      </c>
      <c r="FN440" t="s">
        <v>444</v>
      </c>
      <c r="FO440" t="s">
        <v>444</v>
      </c>
      <c r="FP440" s="24" t="s">
        <v>444</v>
      </c>
      <c r="FQ440" s="24" t="s">
        <v>444</v>
      </c>
      <c r="FR440" t="s">
        <v>444</v>
      </c>
      <c r="FS440" t="s">
        <v>444</v>
      </c>
      <c r="FT440" s="24" t="s">
        <v>444</v>
      </c>
      <c r="FU440" s="24" t="s">
        <v>444</v>
      </c>
      <c r="FV440" t="s">
        <v>444</v>
      </c>
      <c r="FW440" t="s">
        <v>444</v>
      </c>
      <c r="FX440" s="24" t="s">
        <v>444</v>
      </c>
      <c r="FY440" s="24" t="s">
        <v>444</v>
      </c>
      <c r="FZ440" t="s">
        <v>444</v>
      </c>
      <c r="GA440" t="s">
        <v>444</v>
      </c>
      <c r="GB440" s="24" t="s">
        <v>444</v>
      </c>
      <c r="GC440" s="24" t="s">
        <v>444</v>
      </c>
      <c r="GD440" t="s">
        <v>444</v>
      </c>
      <c r="GE440" t="s">
        <v>444</v>
      </c>
      <c r="GF440" s="24" t="s">
        <v>444</v>
      </c>
      <c r="GG440" s="24" t="s">
        <v>444</v>
      </c>
      <c r="GH440" t="s">
        <v>444</v>
      </c>
      <c r="GI440" s="24" t="s">
        <v>444</v>
      </c>
      <c r="GJ440" s="24" t="s">
        <v>444</v>
      </c>
      <c r="GK440" t="s">
        <v>444</v>
      </c>
      <c r="GL440" t="s">
        <v>444</v>
      </c>
      <c r="GM440" s="24" t="s">
        <v>444</v>
      </c>
      <c r="GN440" s="24" t="s">
        <v>444</v>
      </c>
      <c r="GO440" t="s">
        <v>444</v>
      </c>
      <c r="GP440" t="s">
        <v>444</v>
      </c>
      <c r="GQ440" s="24" t="s">
        <v>444</v>
      </c>
      <c r="GR440" s="24" t="s">
        <v>444</v>
      </c>
      <c r="GS440" t="s">
        <v>444</v>
      </c>
      <c r="GT440" t="s">
        <v>444</v>
      </c>
      <c r="GU440" s="24" t="s">
        <v>444</v>
      </c>
      <c r="GV440" s="24" t="s">
        <v>444</v>
      </c>
      <c r="GW440" t="s">
        <v>444</v>
      </c>
      <c r="GX440" t="s">
        <v>444</v>
      </c>
      <c r="GY440" s="24" t="s">
        <v>444</v>
      </c>
      <c r="GZ440" s="24" t="s">
        <v>444</v>
      </c>
      <c r="HA440" t="s">
        <v>444</v>
      </c>
      <c r="HB440" t="s">
        <v>444</v>
      </c>
      <c r="HC440" s="24" t="s">
        <v>444</v>
      </c>
      <c r="HD440" s="24" t="s">
        <v>444</v>
      </c>
      <c r="HE440" t="s">
        <v>444</v>
      </c>
      <c r="HF440" t="s">
        <v>444</v>
      </c>
      <c r="HG440" s="24" t="s">
        <v>444</v>
      </c>
      <c r="HH440" s="24" t="s">
        <v>444</v>
      </c>
      <c r="HI440" t="s">
        <v>444</v>
      </c>
      <c r="HJ440" t="s">
        <v>444</v>
      </c>
      <c r="HK440" s="24" t="s">
        <v>444</v>
      </c>
      <c r="HL440" s="24" t="s">
        <v>444</v>
      </c>
      <c r="HM440" t="s">
        <v>444</v>
      </c>
      <c r="HN440" t="s">
        <v>444</v>
      </c>
      <c r="HO440" s="24" t="s">
        <v>444</v>
      </c>
      <c r="HP440" s="24" t="s">
        <v>444</v>
      </c>
      <c r="HQ440" t="s">
        <v>444</v>
      </c>
      <c r="HR440" t="s">
        <v>444</v>
      </c>
      <c r="HS440" s="24" t="s">
        <v>444</v>
      </c>
      <c r="HT440" s="24" t="s">
        <v>444</v>
      </c>
      <c r="HU440" t="s">
        <v>444</v>
      </c>
      <c r="HV440" t="s">
        <v>444</v>
      </c>
      <c r="HW440" s="24" t="s">
        <v>444</v>
      </c>
      <c r="HX440" s="24" t="s">
        <v>444</v>
      </c>
      <c r="HY440" t="s">
        <v>444</v>
      </c>
      <c r="HZ440" t="s">
        <v>444</v>
      </c>
      <c r="IA440" t="s">
        <v>3033</v>
      </c>
      <c r="IB440" t="s">
        <v>2892</v>
      </c>
      <c r="IC440" t="s">
        <v>2893</v>
      </c>
      <c r="ID440" s="33" t="b" cm="1">
        <f t="array" ref="ID440">_xlfn.IFNA(MATCH($A$2,_xlfn.NUMBERVALUE(Table_Query_from_MF_DSNP62[[#This Row],[CL_GLACCT_DR1]:[CL_GLACCT_CR4]]),0),0)&gt;=1</f>
        <v>1</v>
      </c>
      <c r="IE440" s="33" t="b">
        <f>OR(Table_Query_from_MF_DSNP62[[#This Row],[Pair1]:[Pair25]])</f>
        <v>1</v>
      </c>
      <c r="IF440" s="33">
        <f>_xlfn.IFNA(MATCH(TRUE,Table_Query_from_MF_DSNP62[[#This Row],[Pair1]:[Pair25]],0),"none")</f>
        <v>6</v>
      </c>
      <c r="IG440" s="33" t="b">
        <f>AND($A$2&gt;=_xlfn.NUMBERVALUE(Table_Query_from_MF_DSNP62[[#This Row],[CL_GL_ACCT_FR1]]),$A$2&lt;=_xlfn.NUMBERVALUE(Table_Query_from_MF_DSNP62[[#This Row],[CL_GL_ACCT_TO1]]))</f>
        <v>0</v>
      </c>
      <c r="IH440" s="33" t="b">
        <f>AND($A$2&gt;=_xlfn.NUMBERVALUE(Table_Query_from_MF_DSNP62[[#This Row],[CL_GL_ACCT_FR2]]),$A$2&lt;=_xlfn.NUMBERVALUE(Table_Query_from_MF_DSNP62[[#This Row],[CL_GL_ACCT_TO2]]))</f>
        <v>0</v>
      </c>
      <c r="II440" s="33" t="b">
        <f>AND($A$2&gt;=_xlfn.NUMBERVALUE(Table_Query_from_MF_DSNP62[[#This Row],[CL_GL_ACCT_FR3]]),$A$2&lt;=_xlfn.NUMBERVALUE(Table_Query_from_MF_DSNP62[[#This Row],[CL_GL_ACCT_TO3]]))</f>
        <v>0</v>
      </c>
      <c r="IJ440" s="33" t="b">
        <f>AND($A$2&gt;=_xlfn.NUMBERVALUE(Table_Query_from_MF_DSNP62[[#This Row],[CL_GL_ACCT_FR4]]),$A$2&lt;=_xlfn.NUMBERVALUE(Table_Query_from_MF_DSNP62[[#This Row],[CL_GL_ACCT_TO4]]))</f>
        <v>0</v>
      </c>
      <c r="IK440" s="33" t="b">
        <f>AND($A$2&gt;=_xlfn.NUMBERVALUE(Table_Query_from_MF_DSNP62[[#This Row],[CL_GL_ACCT_FR5]]),$A$2&lt;=_xlfn.NUMBERVALUE(Table_Query_from_MF_DSNP62[[#This Row],[CL_GL_ACCT_TO5]]))</f>
        <v>0</v>
      </c>
      <c r="IL440" s="33" t="b">
        <f>AND($A$2&gt;=_xlfn.NUMBERVALUE(Table_Query_from_MF_DSNP62[[#This Row],[CL_GL_ACCT_FR6]]),$A$2&lt;=_xlfn.NUMBERVALUE(Table_Query_from_MF_DSNP62[[#This Row],[CL_GL_ACCT_TO6]]))</f>
        <v>1</v>
      </c>
      <c r="IM440" s="33" t="b">
        <f>AND($A$2&gt;=_xlfn.NUMBERVALUE(Table_Query_from_MF_DSNP62[[#This Row],[CL_GL_ACCT_FR7]]),$A$2&lt;=_xlfn.NUMBERVALUE(Table_Query_from_MF_DSNP62[[#This Row],[CL_GL_ACCT_TO7]]))</f>
        <v>1</v>
      </c>
      <c r="IN440" s="33" t="b">
        <f>AND($A$2&gt;=_xlfn.NUMBERVALUE(Table_Query_from_MF_DSNP62[[#This Row],[CL_GL_ACCT_FR8]]),$A$2&lt;=_xlfn.NUMBERVALUE(Table_Query_from_MF_DSNP62[[#This Row],[CL_GL_ACCT_TO8]]))</f>
        <v>1</v>
      </c>
      <c r="IO440" s="33" t="b">
        <f>AND($A$2&gt;=_xlfn.NUMBERVALUE(Table_Query_from_MF_DSNP62[[#This Row],[CL_GL_ACCT_FR9]]),$A$2&lt;=_xlfn.NUMBERVALUE(Table_Query_from_MF_DSNP62[[#This Row],[CL_GL_ACCT_TO9]]))</f>
        <v>1</v>
      </c>
      <c r="IP440" s="33" t="b">
        <f>AND($A$2&gt;=_xlfn.NUMBERVALUE(Table_Query_from_MF_DSNP62[[#This Row],[CL_GL_ACCT_FR10]]),$A$2&lt;=_xlfn.NUMBERVALUE(Table_Query_from_MF_DSNP62[[#This Row],[CL_GL_ACCT_TO10]]))</f>
        <v>1</v>
      </c>
      <c r="IQ440" s="33" t="b">
        <f>AND($A$2&gt;=_xlfn.NUMBERVALUE(Table_Query_from_MF_DSNP62[[#This Row],[CL_GL_ACCT_FR11]]),$A$2&lt;=_xlfn.NUMBERVALUE(Table_Query_from_MF_DSNP62[[#This Row],[CL_GL_ACCT_TO11]]))</f>
        <v>1</v>
      </c>
      <c r="IR440" s="33" t="b">
        <f>AND($A$2&gt;=_xlfn.NUMBERVALUE(Table_Query_from_MF_DSNP62[[#This Row],[CL_GL_ACCT_FR12]]),$A$2&lt;=_xlfn.NUMBERVALUE(Table_Query_from_MF_DSNP62[[#This Row],[CL_GL_ACCT_TO12]]))</f>
        <v>1</v>
      </c>
      <c r="IS440" s="33" t="b">
        <f>AND($A$2&gt;=_xlfn.NUMBERVALUE(Table_Query_from_MF_DSNP62[[#This Row],[CL_GL_ACCT_FR13]]),$A$2&lt;=_xlfn.NUMBERVALUE(Table_Query_from_MF_DSNP62[[#This Row],[CL_GL_ACCT_TO13]]))</f>
        <v>1</v>
      </c>
      <c r="IT440" s="33" t="b">
        <f>AND($A$2&gt;=_xlfn.NUMBERVALUE(Table_Query_from_MF_DSNP62[[#This Row],[CL_GL_ACCT_FR14]]),$A$2&lt;=_xlfn.NUMBERVALUE(Table_Query_from_MF_DSNP62[[#This Row],[CL_GL_ACCT_TO14]]))</f>
        <v>1</v>
      </c>
      <c r="IU440" s="33" t="b">
        <f>AND($A$2&gt;=_xlfn.NUMBERVALUE(Table_Query_from_MF_DSNP62[[#This Row],[CL_GL_ACCT_FR15]]),$A$2&lt;=_xlfn.NUMBERVALUE(Table_Query_from_MF_DSNP62[[#This Row],[CL_GL_ACCT_TO15]]))</f>
        <v>1</v>
      </c>
      <c r="IV440" s="33" t="b">
        <f>AND($A$2&gt;=_xlfn.NUMBERVALUE(Table_Query_from_MF_DSNP62[[#This Row],[CL_GL_ACCT_FR16]]),$A$2&lt;=_xlfn.NUMBERVALUE(Table_Query_from_MF_DSNP62[[#This Row],[CL_GL_ACCT_TO16]]))</f>
        <v>1</v>
      </c>
      <c r="IW440" s="33" t="b">
        <f>AND($A$2&gt;=_xlfn.NUMBERVALUE(Table_Query_from_MF_DSNP62[[#This Row],[CL_GL_ACCT_FR17]]),$A$2&lt;=_xlfn.NUMBERVALUE(Table_Query_from_MF_DSNP62[[#This Row],[CL_GL_ACCT_TO17]]))</f>
        <v>1</v>
      </c>
      <c r="IX440" s="33" t="b">
        <f>AND($A$2&gt;=_xlfn.NUMBERVALUE(Table_Query_from_MF_DSNP62[[#This Row],[CL_GL_ACCT_FR18]]),$A$2&lt;=_xlfn.NUMBERVALUE(Table_Query_from_MF_DSNP62[[#This Row],[CL_GL_ACCT_TO18]]))</f>
        <v>1</v>
      </c>
      <c r="IY440" s="33" t="b">
        <f>AND($A$2&gt;=_xlfn.NUMBERVALUE(Table_Query_from_MF_DSNP62[[#This Row],[CL_GL_ACCT_FR19]]),$A$2&lt;=_xlfn.NUMBERVALUE(Table_Query_from_MF_DSNP62[[#This Row],[CL_GL_ACCT_TO19]]))</f>
        <v>1</v>
      </c>
      <c r="IZ440" s="33" t="b">
        <f>AND($A$2&gt;=_xlfn.NUMBERVALUE(Table_Query_from_MF_DSNP62[[#This Row],[CL_GL_ACCT_FR20]]),$A$2&lt;=_xlfn.NUMBERVALUE(Table_Query_from_MF_DSNP62[[#This Row],[CL_GL_ACCT_TO20]]))</f>
        <v>1</v>
      </c>
      <c r="JA440" s="33" t="b">
        <f>AND($A$2&gt;=_xlfn.NUMBERVALUE(Table_Query_from_MF_DSNP62[[#This Row],[CL_GL_ACCT_FR21]]),$A$2&lt;=_xlfn.NUMBERVALUE(Table_Query_from_MF_DSNP62[[#This Row],[CL_GL_ACCT_TO21]]))</f>
        <v>1</v>
      </c>
      <c r="JB440" s="33" t="b">
        <f>AND($A$2&gt;=_xlfn.NUMBERVALUE(Table_Query_from_MF_DSNP62[[#This Row],[CL_GL_ACCT_FR22]]),$A$2&lt;=_xlfn.NUMBERVALUE(Table_Query_from_MF_DSNP62[[#This Row],[CL_GL_ACCT_TO22]]))</f>
        <v>1</v>
      </c>
      <c r="JC440" s="33" t="b">
        <f>AND($A$2&gt;=_xlfn.NUMBERVALUE(Table_Query_from_MF_DSNP62[[#This Row],[CL_GL_ACCT_FR23]]),$A$2&lt;=_xlfn.NUMBERVALUE(Table_Query_from_MF_DSNP62[[#This Row],[CL_GL_ACCT_TO23]]))</f>
        <v>1</v>
      </c>
      <c r="JD440" s="33" t="b">
        <f>AND($A$2&gt;=_xlfn.NUMBERVALUE(Table_Query_from_MF_DSNP62[[#This Row],[CL_GL_ACCT_FR24]]),$A$2&lt;=_xlfn.NUMBERVALUE(Table_Query_from_MF_DSNP62[[#This Row],[CL_GL_ACCT_TO24]]))</f>
        <v>1</v>
      </c>
      <c r="JE440" s="33" t="b">
        <f>AND($A$2&gt;=_xlfn.NUMBERVALUE(Table_Query_from_MF_DSNP62[[#This Row],[CL_GL_ACCT_FR25]]),$A$2&lt;=_xlfn.NUMBERVALUE(Table_Query_from_MF_DSNP62[[#This Row],[CL_GL_ACCT_TO25]]))</f>
        <v>1</v>
      </c>
      <c r="JF440" s="33" t="b">
        <f>OR(Table_Query_from_MF_DSNP62[[#This Row],[PairA]:[PairO]])</f>
        <v>1</v>
      </c>
      <c r="JG440" s="33">
        <f>_xlfn.IFNA(MATCH(TRUE,Table_Query_from_MF_DSNP62[[#This Row],[PairA]:[PairO]],0),"none")</f>
        <v>1</v>
      </c>
      <c r="JH440" s="33" t="b">
        <f>AND($B$2&gt;=_xlfn.NUMBERVALUE(Table_Query_from_MF_DSNP62[[#This Row],[CL_CMP_OBJ_FR1]]),$B$2&lt;=_xlfn.NUMBERVALUE(Table_Query_from_MF_DSNP62[[#This Row],[CL_CMP_OBJ_TO1]]))</f>
        <v>1</v>
      </c>
      <c r="JI440" s="33" t="b">
        <f>AND($B$2&gt;=_xlfn.NUMBERVALUE(Table_Query_from_MF_DSNP62[[#This Row],[CL_CMP_OBJ_FR2]]),$B$2&lt;=_xlfn.NUMBERVALUE(Table_Query_from_MF_DSNP62[[#This Row],[CL_CMP_OBJ_TO2]]))</f>
        <v>1</v>
      </c>
      <c r="JJ440" s="33" t="b">
        <f>AND($B$2&gt;=_xlfn.NUMBERVALUE(Table_Query_from_MF_DSNP62[[#This Row],[CL_CMP_OBJ_FR3]]),$B$2&lt;=_xlfn.NUMBERVALUE(Table_Query_from_MF_DSNP62[[#This Row],[CL_CMP_OBJ_TO3]]))</f>
        <v>1</v>
      </c>
      <c r="JK440" s="33" t="b">
        <f>AND($B$2&gt;=_xlfn.NUMBERVALUE(Table_Query_from_MF_DSNP62[[#This Row],[CL_CMP_OBJ_FR4]]),$B$2&lt;=_xlfn.NUMBERVALUE(Table_Query_from_MF_DSNP62[[#This Row],[CL_CMP_OBJ_TO4]]))</f>
        <v>1</v>
      </c>
      <c r="JL440" s="33" t="b">
        <f>AND($B$2&gt;=_xlfn.NUMBERVALUE(Table_Query_from_MF_DSNP62[[#This Row],[CL_CMP_OBJ_FR5]]),$B$2&lt;=_xlfn.NUMBERVALUE(Table_Query_from_MF_DSNP62[[#This Row],[CL_CMP_OBJ_TO5]]))</f>
        <v>1</v>
      </c>
      <c r="JM440" s="33" t="b">
        <f>AND($B$2&gt;=_xlfn.NUMBERVALUE(Table_Query_from_MF_DSNP62[[#This Row],[CL_CMP_OBJ_FR6]]),$B$2&lt;=_xlfn.NUMBERVALUE(Table_Query_from_MF_DSNP62[[#This Row],[CL_CMP_OBJ_TO6]]))</f>
        <v>1</v>
      </c>
      <c r="JN440" s="33" t="b">
        <f>AND($B$2&gt;=_xlfn.NUMBERVALUE(Table_Query_from_MF_DSNP62[[#This Row],[CL_CMP_OBJ_FR7]]),$B$2&lt;=_xlfn.NUMBERVALUE(Table_Query_from_MF_DSNP62[[#This Row],[CL_CMP_OBJ_TO7]]))</f>
        <v>1</v>
      </c>
      <c r="JO440" s="33" t="b">
        <f>AND($B$2&gt;=_xlfn.NUMBERVALUE(Table_Query_from_MF_DSNP62[[#This Row],[CL_CMP_OBJ_FR8]]),$B$2&lt;=_xlfn.NUMBERVALUE(Table_Query_from_MF_DSNP62[[#This Row],[CL_CMP_OBJ_TO8]]))</f>
        <v>1</v>
      </c>
      <c r="JP440" s="33" t="b">
        <f>AND($B$2&gt;=_xlfn.NUMBERVALUE(Table_Query_from_MF_DSNP62[[#This Row],[CL_CMP_OBJ_FR9]]),$B$2&lt;=_xlfn.NUMBERVALUE(Table_Query_from_MF_DSNP62[[#This Row],[CL_CMP_OBJ_TO9]]))</f>
        <v>1</v>
      </c>
      <c r="JQ440" s="33" t="b">
        <f>AND($B$2&gt;=_xlfn.NUMBERVALUE(Table_Query_from_MF_DSNP62[[#This Row],[CL_CMP_OBJ_FR10]]),$B$2&lt;=_xlfn.NUMBERVALUE(Table_Query_from_MF_DSNP62[[#This Row],[CL_CMP_OBJ_TO10]]))</f>
        <v>1</v>
      </c>
      <c r="JR440" s="33" t="b">
        <f>AND($B$2&gt;=_xlfn.NUMBERVALUE(Table_Query_from_MF_DSNP62[[#This Row],[CL_CMP_OBJ_FR11]]),$B$2&lt;=_xlfn.NUMBERVALUE(Table_Query_from_MF_DSNP62[[#This Row],[CL_CMP_OBJ_TO11]]))</f>
        <v>1</v>
      </c>
      <c r="JS440" s="33" t="b">
        <f>AND($B$2&gt;=_xlfn.NUMBERVALUE(Table_Query_from_MF_DSNP62[[#This Row],[CL_CMP_OBJ_FR12]]),$B$2&lt;=_xlfn.NUMBERVALUE(Table_Query_from_MF_DSNP62[[#This Row],[CL_CMP_OBJ_TO12]]))</f>
        <v>1</v>
      </c>
      <c r="JT440" s="33" t="b">
        <f>AND($B$2&gt;=_xlfn.NUMBERVALUE(Table_Query_from_MF_DSNP62[[#This Row],[CL_CMP_OBJ_FR13]]),$B$2&lt;=_xlfn.NUMBERVALUE(Table_Query_from_MF_DSNP62[[#This Row],[CL_CMP_OBJ_TO13]]))</f>
        <v>1</v>
      </c>
      <c r="JU440" s="33" t="b">
        <f>AND($B$2&gt;=_xlfn.NUMBERVALUE(Table_Query_from_MF_DSNP62[[#This Row],[CL_CMP_OBJ_FR14]]),$B$2&lt;=_xlfn.NUMBERVALUE(Table_Query_from_MF_DSNP62[[#This Row],[CL_CMP_OBJ_TO14]]))</f>
        <v>1</v>
      </c>
      <c r="JV440" s="33" t="b">
        <f>AND($B$2&gt;=_xlfn.NUMBERVALUE(Table_Query_from_MF_DSNP62[[#This Row],[CL_CMP_OBJ_FR15]]),$B$2&lt;=_xlfn.NUMBERVALUE(Table_Query_from_MF_DSNP62[[#This Row],[CL_CMP_OBJ_TO15]]))</f>
        <v>1</v>
      </c>
    </row>
    <row r="441" spans="1:282" x14ac:dyDescent="0.25">
      <c r="A441" t="b">
        <f>OR(,Table_Query_from_MF_DSNP62[[#This Row],[Desired GL included as "hard-coded" GL?]],Table_Query_from_MF_DSNP62[[#This Row],[Desired GL included as "Open GL"?]])</f>
        <v>1</v>
      </c>
      <c r="B441" t="b">
        <f>Table_Query_from_MF_DSNP62[[#This Row],[Desired CObj included as "Open CObj"?]]</f>
        <v>1</v>
      </c>
      <c r="C441" t="s">
        <v>748</v>
      </c>
      <c r="D441" t="s">
        <v>2086</v>
      </c>
      <c r="E441" t="s">
        <v>8</v>
      </c>
      <c r="F441" s="24" t="s">
        <v>435</v>
      </c>
      <c r="G441" t="s">
        <v>436</v>
      </c>
      <c r="H441" s="24" t="s">
        <v>444</v>
      </c>
      <c r="I441" t="s">
        <v>444</v>
      </c>
      <c r="J441" s="24" t="s">
        <v>444</v>
      </c>
      <c r="K441" t="s">
        <v>444</v>
      </c>
      <c r="L441" s="24" t="s">
        <v>444</v>
      </c>
      <c r="M441" t="s">
        <v>444</v>
      </c>
      <c r="N441" t="s">
        <v>444</v>
      </c>
      <c r="O441" t="s">
        <v>444</v>
      </c>
      <c r="P441" t="s">
        <v>444</v>
      </c>
      <c r="Q441" t="s">
        <v>15</v>
      </c>
      <c r="R441" t="s">
        <v>444</v>
      </c>
      <c r="S441" t="s">
        <v>442</v>
      </c>
      <c r="T441" t="s">
        <v>447</v>
      </c>
      <c r="U441" t="s">
        <v>444</v>
      </c>
      <c r="V441" t="s">
        <v>444</v>
      </c>
      <c r="W441" t="s">
        <v>447</v>
      </c>
      <c r="X441" t="s">
        <v>15</v>
      </c>
      <c r="Y441" t="s">
        <v>444</v>
      </c>
      <c r="Z441" t="s">
        <v>444</v>
      </c>
      <c r="AA441" t="s">
        <v>442</v>
      </c>
      <c r="AB441" t="s">
        <v>442</v>
      </c>
      <c r="AC441" t="s">
        <v>444</v>
      </c>
      <c r="AD441" t="s">
        <v>444</v>
      </c>
      <c r="AE441" t="s">
        <v>444</v>
      </c>
      <c r="AF441" t="s">
        <v>444</v>
      </c>
      <c r="AG441" t="s">
        <v>444</v>
      </c>
      <c r="AH441" t="s">
        <v>444</v>
      </c>
      <c r="AI441" t="s">
        <v>447</v>
      </c>
      <c r="AJ441" t="s">
        <v>442</v>
      </c>
      <c r="AK441" t="s">
        <v>442</v>
      </c>
      <c r="AL441" t="s">
        <v>444</v>
      </c>
      <c r="AM441" t="s">
        <v>444</v>
      </c>
      <c r="AN441" t="s">
        <v>444</v>
      </c>
      <c r="AO441" t="s">
        <v>444</v>
      </c>
      <c r="AP441" t="s">
        <v>442</v>
      </c>
      <c r="AQ441" t="s">
        <v>528</v>
      </c>
      <c r="AR441" t="s">
        <v>1451</v>
      </c>
      <c r="AS441" t="s">
        <v>162</v>
      </c>
      <c r="AT441" t="s">
        <v>10</v>
      </c>
      <c r="AU441" t="s">
        <v>444</v>
      </c>
      <c r="AV441" t="s">
        <v>1359</v>
      </c>
      <c r="AW441" t="s">
        <v>444</v>
      </c>
      <c r="AX441" t="s">
        <v>444</v>
      </c>
      <c r="AY441" t="s">
        <v>444</v>
      </c>
      <c r="AZ441" t="s">
        <v>444</v>
      </c>
      <c r="BA441" t="s">
        <v>444</v>
      </c>
      <c r="BB441" t="s">
        <v>444</v>
      </c>
      <c r="BC441" t="s">
        <v>444</v>
      </c>
      <c r="BD441" t="s">
        <v>1359</v>
      </c>
      <c r="BE441" t="s">
        <v>444</v>
      </c>
      <c r="BF441" t="s">
        <v>1360</v>
      </c>
      <c r="BG441" t="s">
        <v>444</v>
      </c>
      <c r="BH441" t="s">
        <v>444</v>
      </c>
      <c r="BI441" t="s">
        <v>444</v>
      </c>
      <c r="BJ441" t="s">
        <v>444</v>
      </c>
      <c r="BK441" t="s">
        <v>444</v>
      </c>
      <c r="BL441" t="s">
        <v>444</v>
      </c>
      <c r="BM441" t="s">
        <v>444</v>
      </c>
      <c r="BN441" t="s">
        <v>444</v>
      </c>
      <c r="BO441" t="s">
        <v>444</v>
      </c>
      <c r="BP441" t="s">
        <v>444</v>
      </c>
      <c r="BQ441" t="s">
        <v>1360</v>
      </c>
      <c r="BR441" t="s">
        <v>115</v>
      </c>
      <c r="BS441" t="s">
        <v>444</v>
      </c>
      <c r="BT441" t="s">
        <v>444</v>
      </c>
      <c r="BU441" t="s">
        <v>444</v>
      </c>
      <c r="BV441" t="s">
        <v>444</v>
      </c>
      <c r="BW441" t="s">
        <v>1360</v>
      </c>
      <c r="BX441" t="s">
        <v>115</v>
      </c>
      <c r="BY441" t="s">
        <v>444</v>
      </c>
      <c r="BZ441" t="s">
        <v>444</v>
      </c>
      <c r="CA441" t="s">
        <v>444</v>
      </c>
      <c r="CB441" t="s">
        <v>444</v>
      </c>
      <c r="CC441" t="s">
        <v>444</v>
      </c>
      <c r="CD441" t="s">
        <v>444</v>
      </c>
      <c r="CE441" t="s">
        <v>444</v>
      </c>
      <c r="CF441" t="s">
        <v>444</v>
      </c>
      <c r="CG441" t="s">
        <v>444</v>
      </c>
      <c r="CH441" t="s">
        <v>444</v>
      </c>
      <c r="CI441" t="s">
        <v>1360</v>
      </c>
      <c r="CJ441" t="s">
        <v>115</v>
      </c>
      <c r="CK441" t="s">
        <v>444</v>
      </c>
      <c r="CL441" t="s">
        <v>444</v>
      </c>
      <c r="CM441" t="s">
        <v>444</v>
      </c>
      <c r="CN441" t="s">
        <v>444</v>
      </c>
      <c r="CO441" t="s">
        <v>1360</v>
      </c>
      <c r="CP441" t="s">
        <v>115</v>
      </c>
      <c r="CQ441" t="s">
        <v>444</v>
      </c>
      <c r="CR441" t="s">
        <v>444</v>
      </c>
      <c r="CS441" t="s">
        <v>444</v>
      </c>
      <c r="CT441" t="s">
        <v>444</v>
      </c>
      <c r="CU441" t="s">
        <v>444</v>
      </c>
      <c r="CV441" t="s">
        <v>2739</v>
      </c>
      <c r="CW441" t="s">
        <v>2736</v>
      </c>
      <c r="CX441" t="s">
        <v>2737</v>
      </c>
      <c r="CY441" t="s">
        <v>2087</v>
      </c>
      <c r="CZ441" t="s">
        <v>2088</v>
      </c>
      <c r="DA441" t="s">
        <v>2089</v>
      </c>
      <c r="DB441" t="s">
        <v>444</v>
      </c>
      <c r="DC441" t="s">
        <v>444</v>
      </c>
      <c r="DD441" t="s">
        <v>444</v>
      </c>
      <c r="DE441" t="s">
        <v>444</v>
      </c>
      <c r="DF441" t="s">
        <v>444</v>
      </c>
      <c r="DG441" t="s">
        <v>444</v>
      </c>
      <c r="DH441" t="s">
        <v>444</v>
      </c>
      <c r="DI441" t="s">
        <v>1440</v>
      </c>
      <c r="DJ441" t="s">
        <v>1451</v>
      </c>
      <c r="DK441" t="s">
        <v>2090</v>
      </c>
      <c r="DL441" t="s">
        <v>444</v>
      </c>
      <c r="DM441" t="s">
        <v>444</v>
      </c>
      <c r="DN441" t="s">
        <v>444</v>
      </c>
      <c r="DO441" t="s">
        <v>444</v>
      </c>
      <c r="DP441" t="s">
        <v>444</v>
      </c>
      <c r="DQ441" t="s">
        <v>444</v>
      </c>
      <c r="DR441" t="s">
        <v>444</v>
      </c>
      <c r="DS441" t="s">
        <v>444</v>
      </c>
      <c r="DT441" s="24" t="s">
        <v>444</v>
      </c>
      <c r="DU441" s="24" t="s">
        <v>444</v>
      </c>
      <c r="DV441" t="s">
        <v>444</v>
      </c>
      <c r="DW441" t="s">
        <v>444</v>
      </c>
      <c r="DX441" s="24" t="s">
        <v>444</v>
      </c>
      <c r="DY441" s="24" t="s">
        <v>444</v>
      </c>
      <c r="DZ441" t="s">
        <v>444</v>
      </c>
      <c r="EA441" t="s">
        <v>444</v>
      </c>
      <c r="EB441" s="24" t="s">
        <v>444</v>
      </c>
      <c r="EC441" s="24" t="s">
        <v>444</v>
      </c>
      <c r="ED441" t="s">
        <v>444</v>
      </c>
      <c r="EE441" t="s">
        <v>444</v>
      </c>
      <c r="EF441" s="24" t="s">
        <v>444</v>
      </c>
      <c r="EG441" s="24" t="s">
        <v>444</v>
      </c>
      <c r="EH441" t="s">
        <v>444</v>
      </c>
      <c r="EI441" t="s">
        <v>444</v>
      </c>
      <c r="EJ441" s="24" t="s">
        <v>444</v>
      </c>
      <c r="EK441" s="24" t="s">
        <v>444</v>
      </c>
      <c r="EL441" t="s">
        <v>444</v>
      </c>
      <c r="EM441" t="s">
        <v>444</v>
      </c>
      <c r="EN441" s="24" t="s">
        <v>444</v>
      </c>
      <c r="EO441" s="24" t="s">
        <v>444</v>
      </c>
      <c r="EP441" t="s">
        <v>444</v>
      </c>
      <c r="EQ441" t="s">
        <v>444</v>
      </c>
      <c r="ER441" s="24" t="s">
        <v>444</v>
      </c>
      <c r="ES441" s="24" t="s">
        <v>444</v>
      </c>
      <c r="ET441" t="s">
        <v>444</v>
      </c>
      <c r="EU441" t="s">
        <v>444</v>
      </c>
      <c r="EV441" s="24" t="s">
        <v>444</v>
      </c>
      <c r="EW441" s="24" t="s">
        <v>444</v>
      </c>
      <c r="EX441" t="s">
        <v>444</v>
      </c>
      <c r="EY441" t="s">
        <v>444</v>
      </c>
      <c r="EZ441" s="24" t="s">
        <v>444</v>
      </c>
      <c r="FA441" s="24" t="s">
        <v>444</v>
      </c>
      <c r="FB441" t="s">
        <v>444</v>
      </c>
      <c r="FC441" t="s">
        <v>444</v>
      </c>
      <c r="FD441" s="24" t="s">
        <v>444</v>
      </c>
      <c r="FE441" s="24" t="s">
        <v>444</v>
      </c>
      <c r="FF441" t="s">
        <v>444</v>
      </c>
      <c r="FG441" t="s">
        <v>444</v>
      </c>
      <c r="FH441" s="24" t="s">
        <v>444</v>
      </c>
      <c r="FI441" s="24" t="s">
        <v>444</v>
      </c>
      <c r="FJ441" t="s">
        <v>444</v>
      </c>
      <c r="FK441" t="s">
        <v>444</v>
      </c>
      <c r="FL441" s="24" t="s">
        <v>444</v>
      </c>
      <c r="FM441" s="24" t="s">
        <v>444</v>
      </c>
      <c r="FN441" t="s">
        <v>444</v>
      </c>
      <c r="FO441" t="s">
        <v>444</v>
      </c>
      <c r="FP441" s="24" t="s">
        <v>444</v>
      </c>
      <c r="FQ441" s="24" t="s">
        <v>444</v>
      </c>
      <c r="FR441" t="s">
        <v>444</v>
      </c>
      <c r="FS441" t="s">
        <v>444</v>
      </c>
      <c r="FT441" s="24" t="s">
        <v>444</v>
      </c>
      <c r="FU441" s="24" t="s">
        <v>444</v>
      </c>
      <c r="FV441" t="s">
        <v>444</v>
      </c>
      <c r="FW441" t="s">
        <v>444</v>
      </c>
      <c r="FX441" s="24" t="s">
        <v>444</v>
      </c>
      <c r="FY441" s="24" t="s">
        <v>444</v>
      </c>
      <c r="FZ441" t="s">
        <v>444</v>
      </c>
      <c r="GA441" t="s">
        <v>444</v>
      </c>
      <c r="GB441" s="24" t="s">
        <v>444</v>
      </c>
      <c r="GC441" s="24" t="s">
        <v>444</v>
      </c>
      <c r="GD441" t="s">
        <v>444</v>
      </c>
      <c r="GE441" t="s">
        <v>444</v>
      </c>
      <c r="GF441" s="24" t="s">
        <v>444</v>
      </c>
      <c r="GG441" s="24" t="s">
        <v>444</v>
      </c>
      <c r="GH441" t="s">
        <v>15</v>
      </c>
      <c r="GI441" s="24" t="s">
        <v>624</v>
      </c>
      <c r="GJ441" s="24" t="s">
        <v>626</v>
      </c>
      <c r="GK441" t="s">
        <v>444</v>
      </c>
      <c r="GL441" t="s">
        <v>444</v>
      </c>
      <c r="GM441" s="24" t="s">
        <v>444</v>
      </c>
      <c r="GN441" s="24" t="s">
        <v>444</v>
      </c>
      <c r="GO441" t="s">
        <v>444</v>
      </c>
      <c r="GP441" t="s">
        <v>444</v>
      </c>
      <c r="GQ441" s="24" t="s">
        <v>444</v>
      </c>
      <c r="GR441" s="24" t="s">
        <v>444</v>
      </c>
      <c r="GS441" t="s">
        <v>444</v>
      </c>
      <c r="GT441" t="s">
        <v>444</v>
      </c>
      <c r="GU441" s="24" t="s">
        <v>444</v>
      </c>
      <c r="GV441" s="24" t="s">
        <v>444</v>
      </c>
      <c r="GW441" t="s">
        <v>444</v>
      </c>
      <c r="GX441" t="s">
        <v>444</v>
      </c>
      <c r="GY441" s="24" t="s">
        <v>444</v>
      </c>
      <c r="GZ441" s="24" t="s">
        <v>444</v>
      </c>
      <c r="HA441" t="s">
        <v>444</v>
      </c>
      <c r="HB441" t="s">
        <v>444</v>
      </c>
      <c r="HC441" s="24" t="s">
        <v>444</v>
      </c>
      <c r="HD441" s="24" t="s">
        <v>444</v>
      </c>
      <c r="HE441" t="s">
        <v>444</v>
      </c>
      <c r="HF441" t="s">
        <v>444</v>
      </c>
      <c r="HG441" s="24" t="s">
        <v>444</v>
      </c>
      <c r="HH441" s="24" t="s">
        <v>444</v>
      </c>
      <c r="HI441" t="s">
        <v>444</v>
      </c>
      <c r="HJ441" t="s">
        <v>444</v>
      </c>
      <c r="HK441" s="24" t="s">
        <v>444</v>
      </c>
      <c r="HL441" s="24" t="s">
        <v>444</v>
      </c>
      <c r="HM441" t="s">
        <v>444</v>
      </c>
      <c r="HN441" t="s">
        <v>444</v>
      </c>
      <c r="HO441" s="24" t="s">
        <v>444</v>
      </c>
      <c r="HP441" s="24" t="s">
        <v>444</v>
      </c>
      <c r="HQ441" t="s">
        <v>444</v>
      </c>
      <c r="HR441" t="s">
        <v>444</v>
      </c>
      <c r="HS441" s="24" t="s">
        <v>444</v>
      </c>
      <c r="HT441" s="24" t="s">
        <v>444</v>
      </c>
      <c r="HU441" t="s">
        <v>444</v>
      </c>
      <c r="HV441" t="s">
        <v>444</v>
      </c>
      <c r="HW441" s="24" t="s">
        <v>444</v>
      </c>
      <c r="HX441" s="24" t="s">
        <v>444</v>
      </c>
      <c r="HY441" t="s">
        <v>444</v>
      </c>
      <c r="HZ441" t="s">
        <v>444</v>
      </c>
      <c r="IA441" t="s">
        <v>3033</v>
      </c>
      <c r="IB441" t="s">
        <v>2736</v>
      </c>
      <c r="IC441" t="s">
        <v>3056</v>
      </c>
      <c r="ID441" s="33" t="b" cm="1">
        <f t="array" ref="ID441">_xlfn.IFNA(MATCH($A$2,_xlfn.NUMBERVALUE(Table_Query_from_MF_DSNP62[[#This Row],[CL_GLACCT_DR1]:[CL_GLACCT_CR4]]),0),0)&gt;=1</f>
        <v>1</v>
      </c>
      <c r="IE441" s="33" t="b">
        <f>OR(Table_Query_from_MF_DSNP62[[#This Row],[Pair1]:[Pair25]])</f>
        <v>1</v>
      </c>
      <c r="IF441" s="33">
        <f>_xlfn.IFNA(MATCH(TRUE,Table_Query_from_MF_DSNP62[[#This Row],[Pair1]:[Pair25]],0),"none")</f>
        <v>1</v>
      </c>
      <c r="IG441" s="33" t="b">
        <f>AND($A$2&gt;=_xlfn.NUMBERVALUE(Table_Query_from_MF_DSNP62[[#This Row],[CL_GL_ACCT_FR1]]),$A$2&lt;=_xlfn.NUMBERVALUE(Table_Query_from_MF_DSNP62[[#This Row],[CL_GL_ACCT_TO1]]))</f>
        <v>1</v>
      </c>
      <c r="IH441" s="33" t="b">
        <f>AND($A$2&gt;=_xlfn.NUMBERVALUE(Table_Query_from_MF_DSNP62[[#This Row],[CL_GL_ACCT_FR2]]),$A$2&lt;=_xlfn.NUMBERVALUE(Table_Query_from_MF_DSNP62[[#This Row],[CL_GL_ACCT_TO2]]))</f>
        <v>1</v>
      </c>
      <c r="II441" s="33" t="b">
        <f>AND($A$2&gt;=_xlfn.NUMBERVALUE(Table_Query_from_MF_DSNP62[[#This Row],[CL_GL_ACCT_FR3]]),$A$2&lt;=_xlfn.NUMBERVALUE(Table_Query_from_MF_DSNP62[[#This Row],[CL_GL_ACCT_TO3]]))</f>
        <v>1</v>
      </c>
      <c r="IJ441" s="33" t="b">
        <f>AND($A$2&gt;=_xlfn.NUMBERVALUE(Table_Query_from_MF_DSNP62[[#This Row],[CL_GL_ACCT_FR4]]),$A$2&lt;=_xlfn.NUMBERVALUE(Table_Query_from_MF_DSNP62[[#This Row],[CL_GL_ACCT_TO4]]))</f>
        <v>1</v>
      </c>
      <c r="IK441" s="33" t="b">
        <f>AND($A$2&gt;=_xlfn.NUMBERVALUE(Table_Query_from_MF_DSNP62[[#This Row],[CL_GL_ACCT_FR5]]),$A$2&lt;=_xlfn.NUMBERVALUE(Table_Query_from_MF_DSNP62[[#This Row],[CL_GL_ACCT_TO5]]))</f>
        <v>1</v>
      </c>
      <c r="IL441" s="33" t="b">
        <f>AND($A$2&gt;=_xlfn.NUMBERVALUE(Table_Query_from_MF_DSNP62[[#This Row],[CL_GL_ACCT_FR6]]),$A$2&lt;=_xlfn.NUMBERVALUE(Table_Query_from_MF_DSNP62[[#This Row],[CL_GL_ACCT_TO6]]))</f>
        <v>1</v>
      </c>
      <c r="IM441" s="33" t="b">
        <f>AND($A$2&gt;=_xlfn.NUMBERVALUE(Table_Query_from_MF_DSNP62[[#This Row],[CL_GL_ACCT_FR7]]),$A$2&lt;=_xlfn.NUMBERVALUE(Table_Query_from_MF_DSNP62[[#This Row],[CL_GL_ACCT_TO7]]))</f>
        <v>1</v>
      </c>
      <c r="IN441" s="33" t="b">
        <f>AND($A$2&gt;=_xlfn.NUMBERVALUE(Table_Query_from_MF_DSNP62[[#This Row],[CL_GL_ACCT_FR8]]),$A$2&lt;=_xlfn.NUMBERVALUE(Table_Query_from_MF_DSNP62[[#This Row],[CL_GL_ACCT_TO8]]))</f>
        <v>1</v>
      </c>
      <c r="IO441" s="33" t="b">
        <f>AND($A$2&gt;=_xlfn.NUMBERVALUE(Table_Query_from_MF_DSNP62[[#This Row],[CL_GL_ACCT_FR9]]),$A$2&lt;=_xlfn.NUMBERVALUE(Table_Query_from_MF_DSNP62[[#This Row],[CL_GL_ACCT_TO9]]))</f>
        <v>1</v>
      </c>
      <c r="IP441" s="33" t="b">
        <f>AND($A$2&gt;=_xlfn.NUMBERVALUE(Table_Query_from_MF_DSNP62[[#This Row],[CL_GL_ACCT_FR10]]),$A$2&lt;=_xlfn.NUMBERVALUE(Table_Query_from_MF_DSNP62[[#This Row],[CL_GL_ACCT_TO10]]))</f>
        <v>1</v>
      </c>
      <c r="IQ441" s="33" t="b">
        <f>AND($A$2&gt;=_xlfn.NUMBERVALUE(Table_Query_from_MF_DSNP62[[#This Row],[CL_GL_ACCT_FR11]]),$A$2&lt;=_xlfn.NUMBERVALUE(Table_Query_from_MF_DSNP62[[#This Row],[CL_GL_ACCT_TO11]]))</f>
        <v>1</v>
      </c>
      <c r="IR441" s="33" t="b">
        <f>AND($A$2&gt;=_xlfn.NUMBERVALUE(Table_Query_from_MF_DSNP62[[#This Row],[CL_GL_ACCT_FR12]]),$A$2&lt;=_xlfn.NUMBERVALUE(Table_Query_from_MF_DSNP62[[#This Row],[CL_GL_ACCT_TO12]]))</f>
        <v>1</v>
      </c>
      <c r="IS441" s="33" t="b">
        <f>AND($A$2&gt;=_xlfn.NUMBERVALUE(Table_Query_from_MF_DSNP62[[#This Row],[CL_GL_ACCT_FR13]]),$A$2&lt;=_xlfn.NUMBERVALUE(Table_Query_from_MF_DSNP62[[#This Row],[CL_GL_ACCT_TO13]]))</f>
        <v>1</v>
      </c>
      <c r="IT441" s="33" t="b">
        <f>AND($A$2&gt;=_xlfn.NUMBERVALUE(Table_Query_from_MF_DSNP62[[#This Row],[CL_GL_ACCT_FR14]]),$A$2&lt;=_xlfn.NUMBERVALUE(Table_Query_from_MF_DSNP62[[#This Row],[CL_GL_ACCT_TO14]]))</f>
        <v>1</v>
      </c>
      <c r="IU441" s="33" t="b">
        <f>AND($A$2&gt;=_xlfn.NUMBERVALUE(Table_Query_from_MF_DSNP62[[#This Row],[CL_GL_ACCT_FR15]]),$A$2&lt;=_xlfn.NUMBERVALUE(Table_Query_from_MF_DSNP62[[#This Row],[CL_GL_ACCT_TO15]]))</f>
        <v>1</v>
      </c>
      <c r="IV441" s="33" t="b">
        <f>AND($A$2&gt;=_xlfn.NUMBERVALUE(Table_Query_from_MF_DSNP62[[#This Row],[CL_GL_ACCT_FR16]]),$A$2&lt;=_xlfn.NUMBERVALUE(Table_Query_from_MF_DSNP62[[#This Row],[CL_GL_ACCT_TO16]]))</f>
        <v>1</v>
      </c>
      <c r="IW441" s="33" t="b">
        <f>AND($A$2&gt;=_xlfn.NUMBERVALUE(Table_Query_from_MF_DSNP62[[#This Row],[CL_GL_ACCT_FR17]]),$A$2&lt;=_xlfn.NUMBERVALUE(Table_Query_from_MF_DSNP62[[#This Row],[CL_GL_ACCT_TO17]]))</f>
        <v>1</v>
      </c>
      <c r="IX441" s="33" t="b">
        <f>AND($A$2&gt;=_xlfn.NUMBERVALUE(Table_Query_from_MF_DSNP62[[#This Row],[CL_GL_ACCT_FR18]]),$A$2&lt;=_xlfn.NUMBERVALUE(Table_Query_from_MF_DSNP62[[#This Row],[CL_GL_ACCT_TO18]]))</f>
        <v>1</v>
      </c>
      <c r="IY441" s="33" t="b">
        <f>AND($A$2&gt;=_xlfn.NUMBERVALUE(Table_Query_from_MF_DSNP62[[#This Row],[CL_GL_ACCT_FR19]]),$A$2&lt;=_xlfn.NUMBERVALUE(Table_Query_from_MF_DSNP62[[#This Row],[CL_GL_ACCT_TO19]]))</f>
        <v>1</v>
      </c>
      <c r="IZ441" s="33" t="b">
        <f>AND($A$2&gt;=_xlfn.NUMBERVALUE(Table_Query_from_MF_DSNP62[[#This Row],[CL_GL_ACCT_FR20]]),$A$2&lt;=_xlfn.NUMBERVALUE(Table_Query_from_MF_DSNP62[[#This Row],[CL_GL_ACCT_TO20]]))</f>
        <v>1</v>
      </c>
      <c r="JA441" s="33" t="b">
        <f>AND($A$2&gt;=_xlfn.NUMBERVALUE(Table_Query_from_MF_DSNP62[[#This Row],[CL_GL_ACCT_FR21]]),$A$2&lt;=_xlfn.NUMBERVALUE(Table_Query_from_MF_DSNP62[[#This Row],[CL_GL_ACCT_TO21]]))</f>
        <v>1</v>
      </c>
      <c r="JB441" s="33" t="b">
        <f>AND($A$2&gt;=_xlfn.NUMBERVALUE(Table_Query_from_MF_DSNP62[[#This Row],[CL_GL_ACCT_FR22]]),$A$2&lt;=_xlfn.NUMBERVALUE(Table_Query_from_MF_DSNP62[[#This Row],[CL_GL_ACCT_TO22]]))</f>
        <v>1</v>
      </c>
      <c r="JC441" s="33" t="b">
        <f>AND($A$2&gt;=_xlfn.NUMBERVALUE(Table_Query_from_MF_DSNP62[[#This Row],[CL_GL_ACCT_FR23]]),$A$2&lt;=_xlfn.NUMBERVALUE(Table_Query_from_MF_DSNP62[[#This Row],[CL_GL_ACCT_TO23]]))</f>
        <v>1</v>
      </c>
      <c r="JD441" s="33" t="b">
        <f>AND($A$2&gt;=_xlfn.NUMBERVALUE(Table_Query_from_MF_DSNP62[[#This Row],[CL_GL_ACCT_FR24]]),$A$2&lt;=_xlfn.NUMBERVALUE(Table_Query_from_MF_DSNP62[[#This Row],[CL_GL_ACCT_TO24]]))</f>
        <v>1</v>
      </c>
      <c r="JE441" s="33" t="b">
        <f>AND($A$2&gt;=_xlfn.NUMBERVALUE(Table_Query_from_MF_DSNP62[[#This Row],[CL_GL_ACCT_FR25]]),$A$2&lt;=_xlfn.NUMBERVALUE(Table_Query_from_MF_DSNP62[[#This Row],[CL_GL_ACCT_TO25]]))</f>
        <v>1</v>
      </c>
      <c r="JF441" s="33" t="b">
        <f>OR(Table_Query_from_MF_DSNP62[[#This Row],[PairA]:[PairO]])</f>
        <v>1</v>
      </c>
      <c r="JG441" s="33">
        <f>_xlfn.IFNA(MATCH(TRUE,Table_Query_from_MF_DSNP62[[#This Row],[PairA]:[PairO]],0),"none")</f>
        <v>2</v>
      </c>
      <c r="JH441" s="33" t="b">
        <f>AND($B$2&gt;=_xlfn.NUMBERVALUE(Table_Query_from_MF_DSNP62[[#This Row],[CL_CMP_OBJ_FR1]]),$B$2&lt;=_xlfn.NUMBERVALUE(Table_Query_from_MF_DSNP62[[#This Row],[CL_CMP_OBJ_TO1]]))</f>
        <v>0</v>
      </c>
      <c r="JI441" s="33" t="b">
        <f>AND($B$2&gt;=_xlfn.NUMBERVALUE(Table_Query_from_MF_DSNP62[[#This Row],[CL_CMP_OBJ_FR2]]),$B$2&lt;=_xlfn.NUMBERVALUE(Table_Query_from_MF_DSNP62[[#This Row],[CL_CMP_OBJ_TO2]]))</f>
        <v>1</v>
      </c>
      <c r="JJ441" s="33" t="b">
        <f>AND($B$2&gt;=_xlfn.NUMBERVALUE(Table_Query_from_MF_DSNP62[[#This Row],[CL_CMP_OBJ_FR3]]),$B$2&lt;=_xlfn.NUMBERVALUE(Table_Query_from_MF_DSNP62[[#This Row],[CL_CMP_OBJ_TO3]]))</f>
        <v>1</v>
      </c>
      <c r="JK441" s="33" t="b">
        <f>AND($B$2&gt;=_xlfn.NUMBERVALUE(Table_Query_from_MF_DSNP62[[#This Row],[CL_CMP_OBJ_FR4]]),$B$2&lt;=_xlfn.NUMBERVALUE(Table_Query_from_MF_DSNP62[[#This Row],[CL_CMP_OBJ_TO4]]))</f>
        <v>1</v>
      </c>
      <c r="JL441" s="33" t="b">
        <f>AND($B$2&gt;=_xlfn.NUMBERVALUE(Table_Query_from_MF_DSNP62[[#This Row],[CL_CMP_OBJ_FR5]]),$B$2&lt;=_xlfn.NUMBERVALUE(Table_Query_from_MF_DSNP62[[#This Row],[CL_CMP_OBJ_TO5]]))</f>
        <v>1</v>
      </c>
      <c r="JM441" s="33" t="b">
        <f>AND($B$2&gt;=_xlfn.NUMBERVALUE(Table_Query_from_MF_DSNP62[[#This Row],[CL_CMP_OBJ_FR6]]),$B$2&lt;=_xlfn.NUMBERVALUE(Table_Query_from_MF_DSNP62[[#This Row],[CL_CMP_OBJ_TO6]]))</f>
        <v>1</v>
      </c>
      <c r="JN441" s="33" t="b">
        <f>AND($B$2&gt;=_xlfn.NUMBERVALUE(Table_Query_from_MF_DSNP62[[#This Row],[CL_CMP_OBJ_FR7]]),$B$2&lt;=_xlfn.NUMBERVALUE(Table_Query_from_MF_DSNP62[[#This Row],[CL_CMP_OBJ_TO7]]))</f>
        <v>1</v>
      </c>
      <c r="JO441" s="33" t="b">
        <f>AND($B$2&gt;=_xlfn.NUMBERVALUE(Table_Query_from_MF_DSNP62[[#This Row],[CL_CMP_OBJ_FR8]]),$B$2&lt;=_xlfn.NUMBERVALUE(Table_Query_from_MF_DSNP62[[#This Row],[CL_CMP_OBJ_TO8]]))</f>
        <v>1</v>
      </c>
      <c r="JP441" s="33" t="b">
        <f>AND($B$2&gt;=_xlfn.NUMBERVALUE(Table_Query_from_MF_DSNP62[[#This Row],[CL_CMP_OBJ_FR9]]),$B$2&lt;=_xlfn.NUMBERVALUE(Table_Query_from_MF_DSNP62[[#This Row],[CL_CMP_OBJ_TO9]]))</f>
        <v>1</v>
      </c>
      <c r="JQ441" s="33" t="b">
        <f>AND($B$2&gt;=_xlfn.NUMBERVALUE(Table_Query_from_MF_DSNP62[[#This Row],[CL_CMP_OBJ_FR10]]),$B$2&lt;=_xlfn.NUMBERVALUE(Table_Query_from_MF_DSNP62[[#This Row],[CL_CMP_OBJ_TO10]]))</f>
        <v>1</v>
      </c>
      <c r="JR441" s="33" t="b">
        <f>AND($B$2&gt;=_xlfn.NUMBERVALUE(Table_Query_from_MF_DSNP62[[#This Row],[CL_CMP_OBJ_FR11]]),$B$2&lt;=_xlfn.NUMBERVALUE(Table_Query_from_MF_DSNP62[[#This Row],[CL_CMP_OBJ_TO11]]))</f>
        <v>1</v>
      </c>
      <c r="JS441" s="33" t="b">
        <f>AND($B$2&gt;=_xlfn.NUMBERVALUE(Table_Query_from_MF_DSNP62[[#This Row],[CL_CMP_OBJ_FR12]]),$B$2&lt;=_xlfn.NUMBERVALUE(Table_Query_from_MF_DSNP62[[#This Row],[CL_CMP_OBJ_TO12]]))</f>
        <v>1</v>
      </c>
      <c r="JT441" s="33" t="b">
        <f>AND($B$2&gt;=_xlfn.NUMBERVALUE(Table_Query_from_MF_DSNP62[[#This Row],[CL_CMP_OBJ_FR13]]),$B$2&lt;=_xlfn.NUMBERVALUE(Table_Query_from_MF_DSNP62[[#This Row],[CL_CMP_OBJ_TO13]]))</f>
        <v>1</v>
      </c>
      <c r="JU441" s="33" t="b">
        <f>AND($B$2&gt;=_xlfn.NUMBERVALUE(Table_Query_from_MF_DSNP62[[#This Row],[CL_CMP_OBJ_FR14]]),$B$2&lt;=_xlfn.NUMBERVALUE(Table_Query_from_MF_DSNP62[[#This Row],[CL_CMP_OBJ_TO14]]))</f>
        <v>1</v>
      </c>
      <c r="JV441" s="33" t="b">
        <f>AND($B$2&gt;=_xlfn.NUMBERVALUE(Table_Query_from_MF_DSNP62[[#This Row],[CL_CMP_OBJ_FR15]]),$B$2&lt;=_xlfn.NUMBERVALUE(Table_Query_from_MF_DSNP62[[#This Row],[CL_CMP_OBJ_TO15]]))</f>
        <v>1</v>
      </c>
    </row>
    <row r="442" spans="1:282" x14ac:dyDescent="0.25">
      <c r="A442" t="b">
        <f>OR(,Table_Query_from_MF_DSNP62[[#This Row],[Desired GL included as "hard-coded" GL?]],Table_Query_from_MF_DSNP62[[#This Row],[Desired GL included as "Open GL"?]])</f>
        <v>1</v>
      </c>
      <c r="B442" t="b">
        <f>Table_Query_from_MF_DSNP62[[#This Row],[Desired CObj included as "Open CObj"?]]</f>
        <v>1</v>
      </c>
      <c r="C442" t="s">
        <v>2091</v>
      </c>
      <c r="D442" t="s">
        <v>2092</v>
      </c>
      <c r="E442" t="s">
        <v>15</v>
      </c>
      <c r="F442" s="24" t="s">
        <v>172</v>
      </c>
      <c r="G442" t="s">
        <v>411</v>
      </c>
      <c r="H442" s="24" t="s">
        <v>444</v>
      </c>
      <c r="I442" t="s">
        <v>444</v>
      </c>
      <c r="J442" s="24" t="s">
        <v>444</v>
      </c>
      <c r="K442" t="s">
        <v>444</v>
      </c>
      <c r="L442" s="24" t="s">
        <v>444</v>
      </c>
      <c r="M442" t="s">
        <v>444</v>
      </c>
      <c r="N442" t="s">
        <v>444</v>
      </c>
      <c r="O442" t="s">
        <v>444</v>
      </c>
      <c r="P442" t="s">
        <v>444</v>
      </c>
      <c r="Q442" t="s">
        <v>15</v>
      </c>
      <c r="R442" t="s">
        <v>444</v>
      </c>
      <c r="S442" t="s">
        <v>442</v>
      </c>
      <c r="T442" t="s">
        <v>447</v>
      </c>
      <c r="U442" t="s">
        <v>444</v>
      </c>
      <c r="V442" t="s">
        <v>444</v>
      </c>
      <c r="W442" t="s">
        <v>447</v>
      </c>
      <c r="X442" t="s">
        <v>444</v>
      </c>
      <c r="Y442" t="s">
        <v>444</v>
      </c>
      <c r="Z442" t="s">
        <v>442</v>
      </c>
      <c r="AA442" t="s">
        <v>442</v>
      </c>
      <c r="AB442" t="s">
        <v>442</v>
      </c>
      <c r="AC442" t="s">
        <v>444</v>
      </c>
      <c r="AD442" t="s">
        <v>444</v>
      </c>
      <c r="AE442" t="s">
        <v>444</v>
      </c>
      <c r="AF442" t="s">
        <v>444</v>
      </c>
      <c r="AG442" t="s">
        <v>444</v>
      </c>
      <c r="AH442" t="s">
        <v>447</v>
      </c>
      <c r="AI442" t="s">
        <v>447</v>
      </c>
      <c r="AJ442" t="s">
        <v>442</v>
      </c>
      <c r="AK442" t="s">
        <v>442</v>
      </c>
      <c r="AL442" t="s">
        <v>444</v>
      </c>
      <c r="AM442" t="s">
        <v>444</v>
      </c>
      <c r="AN442" t="s">
        <v>444</v>
      </c>
      <c r="AO442" t="s">
        <v>444</v>
      </c>
      <c r="AP442" t="s">
        <v>442</v>
      </c>
      <c r="AQ442" t="s">
        <v>282</v>
      </c>
      <c r="AR442" t="s">
        <v>528</v>
      </c>
      <c r="AS442" t="s">
        <v>162</v>
      </c>
      <c r="AT442" t="s">
        <v>10</v>
      </c>
      <c r="AU442" t="s">
        <v>444</v>
      </c>
      <c r="AV442" t="s">
        <v>442</v>
      </c>
      <c r="AW442" t="s">
        <v>444</v>
      </c>
      <c r="AX442" t="s">
        <v>444</v>
      </c>
      <c r="AY442" t="s">
        <v>444</v>
      </c>
      <c r="AZ442" t="s">
        <v>444</v>
      </c>
      <c r="BA442" t="s">
        <v>444</v>
      </c>
      <c r="BB442" t="s">
        <v>444</v>
      </c>
      <c r="BC442" t="s">
        <v>444</v>
      </c>
      <c r="BD442" t="s">
        <v>1359</v>
      </c>
      <c r="BE442" t="s">
        <v>444</v>
      </c>
      <c r="BF442" t="s">
        <v>1360</v>
      </c>
      <c r="BG442" t="s">
        <v>444</v>
      </c>
      <c r="BH442" t="s">
        <v>444</v>
      </c>
      <c r="BI442" t="s">
        <v>444</v>
      </c>
      <c r="BJ442" t="s">
        <v>444</v>
      </c>
      <c r="BK442" t="s">
        <v>444</v>
      </c>
      <c r="BL442" t="s">
        <v>444</v>
      </c>
      <c r="BM442" t="s">
        <v>444</v>
      </c>
      <c r="BN442" t="s">
        <v>444</v>
      </c>
      <c r="BO442" t="s">
        <v>444</v>
      </c>
      <c r="BP442" t="s">
        <v>444</v>
      </c>
      <c r="BQ442" t="s">
        <v>1360</v>
      </c>
      <c r="BR442" t="s">
        <v>143</v>
      </c>
      <c r="BS442" t="s">
        <v>444</v>
      </c>
      <c r="BT442" t="s">
        <v>444</v>
      </c>
      <c r="BU442" t="s">
        <v>444</v>
      </c>
      <c r="BV442" t="s">
        <v>444</v>
      </c>
      <c r="BW442" t="s">
        <v>1360</v>
      </c>
      <c r="BX442" t="s">
        <v>143</v>
      </c>
      <c r="BY442" t="s">
        <v>444</v>
      </c>
      <c r="BZ442" t="s">
        <v>444</v>
      </c>
      <c r="CA442" t="s">
        <v>444</v>
      </c>
      <c r="CB442" t="s">
        <v>444</v>
      </c>
      <c r="CC442" t="s">
        <v>444</v>
      </c>
      <c r="CD442" t="s">
        <v>444</v>
      </c>
      <c r="CE442" t="s">
        <v>444</v>
      </c>
      <c r="CF442" t="s">
        <v>444</v>
      </c>
      <c r="CG442" t="s">
        <v>444</v>
      </c>
      <c r="CH442" t="s">
        <v>444</v>
      </c>
      <c r="CI442" t="s">
        <v>1360</v>
      </c>
      <c r="CJ442" t="s">
        <v>143</v>
      </c>
      <c r="CK442" t="s">
        <v>444</v>
      </c>
      <c r="CL442" t="s">
        <v>444</v>
      </c>
      <c r="CM442" t="s">
        <v>444</v>
      </c>
      <c r="CN442" t="s">
        <v>444</v>
      </c>
      <c r="CO442" t="s">
        <v>1360</v>
      </c>
      <c r="CP442" t="s">
        <v>143</v>
      </c>
      <c r="CQ442" t="s">
        <v>444</v>
      </c>
      <c r="CR442" t="s">
        <v>444</v>
      </c>
      <c r="CS442" t="s">
        <v>444</v>
      </c>
      <c r="CT442" t="s">
        <v>444</v>
      </c>
      <c r="CU442" t="s">
        <v>444</v>
      </c>
      <c r="CV442" t="s">
        <v>2738</v>
      </c>
      <c r="CW442" t="s">
        <v>2736</v>
      </c>
      <c r="CX442" t="s">
        <v>2737</v>
      </c>
      <c r="CY442" t="s">
        <v>1472</v>
      </c>
      <c r="CZ442" t="s">
        <v>1473</v>
      </c>
      <c r="DA442" t="s">
        <v>444</v>
      </c>
      <c r="DB442" t="s">
        <v>444</v>
      </c>
      <c r="DC442" t="s">
        <v>444</v>
      </c>
      <c r="DD442" t="s">
        <v>444</v>
      </c>
      <c r="DE442" t="s">
        <v>444</v>
      </c>
      <c r="DF442" t="s">
        <v>444</v>
      </c>
      <c r="DG442" t="s">
        <v>444</v>
      </c>
      <c r="DH442" t="s">
        <v>444</v>
      </c>
      <c r="DI442" t="s">
        <v>282</v>
      </c>
      <c r="DJ442" t="s">
        <v>1451</v>
      </c>
      <c r="DK442" t="s">
        <v>444</v>
      </c>
      <c r="DL442" t="s">
        <v>444</v>
      </c>
      <c r="DM442" t="s">
        <v>444</v>
      </c>
      <c r="DN442" t="s">
        <v>444</v>
      </c>
      <c r="DO442" t="s">
        <v>444</v>
      </c>
      <c r="DP442" t="s">
        <v>444</v>
      </c>
      <c r="DQ442" t="s">
        <v>444</v>
      </c>
      <c r="DR442" t="s">
        <v>444</v>
      </c>
      <c r="DS442" t="s">
        <v>444</v>
      </c>
      <c r="DT442" s="24" t="s">
        <v>444</v>
      </c>
      <c r="DU442" s="24" t="s">
        <v>444</v>
      </c>
      <c r="DV442" t="s">
        <v>444</v>
      </c>
      <c r="DW442" t="s">
        <v>444</v>
      </c>
      <c r="DX442" s="24" t="s">
        <v>444</v>
      </c>
      <c r="DY442" s="24" t="s">
        <v>444</v>
      </c>
      <c r="DZ442" t="s">
        <v>444</v>
      </c>
      <c r="EA442" t="s">
        <v>444</v>
      </c>
      <c r="EB442" s="24" t="s">
        <v>444</v>
      </c>
      <c r="EC442" s="24" t="s">
        <v>444</v>
      </c>
      <c r="ED442" t="s">
        <v>444</v>
      </c>
      <c r="EE442" t="s">
        <v>444</v>
      </c>
      <c r="EF442" s="24" t="s">
        <v>444</v>
      </c>
      <c r="EG442" s="24" t="s">
        <v>444</v>
      </c>
      <c r="EH442" t="s">
        <v>444</v>
      </c>
      <c r="EI442" t="s">
        <v>444</v>
      </c>
      <c r="EJ442" s="24" t="s">
        <v>444</v>
      </c>
      <c r="EK442" s="24" t="s">
        <v>444</v>
      </c>
      <c r="EL442" t="s">
        <v>444</v>
      </c>
      <c r="EM442" t="s">
        <v>444</v>
      </c>
      <c r="EN442" s="24" t="s">
        <v>444</v>
      </c>
      <c r="EO442" s="24" t="s">
        <v>444</v>
      </c>
      <c r="EP442" t="s">
        <v>444</v>
      </c>
      <c r="EQ442" t="s">
        <v>444</v>
      </c>
      <c r="ER442" s="24" t="s">
        <v>444</v>
      </c>
      <c r="ES442" s="24" t="s">
        <v>444</v>
      </c>
      <c r="ET442" t="s">
        <v>444</v>
      </c>
      <c r="EU442" t="s">
        <v>444</v>
      </c>
      <c r="EV442" s="24" t="s">
        <v>444</v>
      </c>
      <c r="EW442" s="24" t="s">
        <v>444</v>
      </c>
      <c r="EX442" t="s">
        <v>444</v>
      </c>
      <c r="EY442" t="s">
        <v>444</v>
      </c>
      <c r="EZ442" s="24" t="s">
        <v>444</v>
      </c>
      <c r="FA442" s="24" t="s">
        <v>444</v>
      </c>
      <c r="FB442" t="s">
        <v>444</v>
      </c>
      <c r="FC442" t="s">
        <v>444</v>
      </c>
      <c r="FD442" s="24" t="s">
        <v>444</v>
      </c>
      <c r="FE442" s="24" t="s">
        <v>444</v>
      </c>
      <c r="FF442" t="s">
        <v>444</v>
      </c>
      <c r="FG442" t="s">
        <v>444</v>
      </c>
      <c r="FH442" s="24" t="s">
        <v>444</v>
      </c>
      <c r="FI442" s="24" t="s">
        <v>444</v>
      </c>
      <c r="FJ442" t="s">
        <v>444</v>
      </c>
      <c r="FK442" t="s">
        <v>444</v>
      </c>
      <c r="FL442" s="24" t="s">
        <v>444</v>
      </c>
      <c r="FM442" s="24" t="s">
        <v>444</v>
      </c>
      <c r="FN442" t="s">
        <v>444</v>
      </c>
      <c r="FO442" t="s">
        <v>444</v>
      </c>
      <c r="FP442" s="24" t="s">
        <v>444</v>
      </c>
      <c r="FQ442" s="24" t="s">
        <v>444</v>
      </c>
      <c r="FR442" t="s">
        <v>444</v>
      </c>
      <c r="FS442" t="s">
        <v>444</v>
      </c>
      <c r="FT442" s="24" t="s">
        <v>444</v>
      </c>
      <c r="FU442" s="24" t="s">
        <v>444</v>
      </c>
      <c r="FV442" t="s">
        <v>444</v>
      </c>
      <c r="FW442" t="s">
        <v>444</v>
      </c>
      <c r="FX442" s="24" t="s">
        <v>444</v>
      </c>
      <c r="FY442" s="24" t="s">
        <v>444</v>
      </c>
      <c r="FZ442" t="s">
        <v>444</v>
      </c>
      <c r="GA442" t="s">
        <v>444</v>
      </c>
      <c r="GB442" s="24" t="s">
        <v>444</v>
      </c>
      <c r="GC442" s="24" t="s">
        <v>444</v>
      </c>
      <c r="GD442" t="s">
        <v>444</v>
      </c>
      <c r="GE442" t="s">
        <v>444</v>
      </c>
      <c r="GF442" s="24" t="s">
        <v>444</v>
      </c>
      <c r="GG442" s="24" t="s">
        <v>444</v>
      </c>
      <c r="GH442" t="s">
        <v>15</v>
      </c>
      <c r="GI442" s="24" t="s">
        <v>446</v>
      </c>
      <c r="GJ442" s="24" t="s">
        <v>2093</v>
      </c>
      <c r="GK442" t="s">
        <v>444</v>
      </c>
      <c r="GL442" t="s">
        <v>444</v>
      </c>
      <c r="GM442" s="24" t="s">
        <v>444</v>
      </c>
      <c r="GN442" s="24" t="s">
        <v>444</v>
      </c>
      <c r="GO442" t="s">
        <v>444</v>
      </c>
      <c r="GP442" t="s">
        <v>444</v>
      </c>
      <c r="GQ442" s="24" t="s">
        <v>444</v>
      </c>
      <c r="GR442" s="24" t="s">
        <v>444</v>
      </c>
      <c r="GS442" t="s">
        <v>444</v>
      </c>
      <c r="GT442" t="s">
        <v>444</v>
      </c>
      <c r="GU442" s="24" t="s">
        <v>444</v>
      </c>
      <c r="GV442" s="24" t="s">
        <v>444</v>
      </c>
      <c r="GW442" t="s">
        <v>444</v>
      </c>
      <c r="GX442" t="s">
        <v>444</v>
      </c>
      <c r="GY442" s="24" t="s">
        <v>444</v>
      </c>
      <c r="GZ442" s="24" t="s">
        <v>444</v>
      </c>
      <c r="HA442" t="s">
        <v>444</v>
      </c>
      <c r="HB442" t="s">
        <v>444</v>
      </c>
      <c r="HC442" s="24" t="s">
        <v>444</v>
      </c>
      <c r="HD442" s="24" t="s">
        <v>444</v>
      </c>
      <c r="HE442" t="s">
        <v>444</v>
      </c>
      <c r="HF442" t="s">
        <v>444</v>
      </c>
      <c r="HG442" s="24" t="s">
        <v>444</v>
      </c>
      <c r="HH442" s="24" t="s">
        <v>444</v>
      </c>
      <c r="HI442" t="s">
        <v>444</v>
      </c>
      <c r="HJ442" t="s">
        <v>444</v>
      </c>
      <c r="HK442" s="24" t="s">
        <v>444</v>
      </c>
      <c r="HL442" s="24" t="s">
        <v>444</v>
      </c>
      <c r="HM442" t="s">
        <v>444</v>
      </c>
      <c r="HN442" t="s">
        <v>444</v>
      </c>
      <c r="HO442" s="24" t="s">
        <v>444</v>
      </c>
      <c r="HP442" s="24" t="s">
        <v>444</v>
      </c>
      <c r="HQ442" t="s">
        <v>444</v>
      </c>
      <c r="HR442" t="s">
        <v>444</v>
      </c>
      <c r="HS442" s="24" t="s">
        <v>444</v>
      </c>
      <c r="HT442" s="24" t="s">
        <v>444</v>
      </c>
      <c r="HU442" t="s">
        <v>444</v>
      </c>
      <c r="HV442" t="s">
        <v>444</v>
      </c>
      <c r="HW442" s="24" t="s">
        <v>444</v>
      </c>
      <c r="HX442" s="24" t="s">
        <v>444</v>
      </c>
      <c r="HY442" t="s">
        <v>444</v>
      </c>
      <c r="HZ442" t="s">
        <v>444</v>
      </c>
      <c r="IA442" t="s">
        <v>3076</v>
      </c>
      <c r="IB442" t="s">
        <v>2736</v>
      </c>
      <c r="IC442" t="s">
        <v>2737</v>
      </c>
      <c r="ID442" s="33" t="b" cm="1">
        <f t="array" ref="ID442">_xlfn.IFNA(MATCH($A$2,_xlfn.NUMBERVALUE(Table_Query_from_MF_DSNP62[[#This Row],[CL_GLACCT_DR1]:[CL_GLACCT_CR4]]),0),0)&gt;=1</f>
        <v>1</v>
      </c>
      <c r="IE442" s="33" t="b">
        <f>OR(Table_Query_from_MF_DSNP62[[#This Row],[Pair1]:[Pair25]])</f>
        <v>1</v>
      </c>
      <c r="IF442" s="33">
        <f>_xlfn.IFNA(MATCH(TRUE,Table_Query_from_MF_DSNP62[[#This Row],[Pair1]:[Pair25]],0),"none")</f>
        <v>1</v>
      </c>
      <c r="IG442" s="33" t="b">
        <f>AND($A$2&gt;=_xlfn.NUMBERVALUE(Table_Query_from_MF_DSNP62[[#This Row],[CL_GL_ACCT_FR1]]),$A$2&lt;=_xlfn.NUMBERVALUE(Table_Query_from_MF_DSNP62[[#This Row],[CL_GL_ACCT_TO1]]))</f>
        <v>1</v>
      </c>
      <c r="IH442" s="33" t="b">
        <f>AND($A$2&gt;=_xlfn.NUMBERVALUE(Table_Query_from_MF_DSNP62[[#This Row],[CL_GL_ACCT_FR2]]),$A$2&lt;=_xlfn.NUMBERVALUE(Table_Query_from_MF_DSNP62[[#This Row],[CL_GL_ACCT_TO2]]))</f>
        <v>1</v>
      </c>
      <c r="II442" s="33" t="b">
        <f>AND($A$2&gt;=_xlfn.NUMBERVALUE(Table_Query_from_MF_DSNP62[[#This Row],[CL_GL_ACCT_FR3]]),$A$2&lt;=_xlfn.NUMBERVALUE(Table_Query_from_MF_DSNP62[[#This Row],[CL_GL_ACCT_TO3]]))</f>
        <v>1</v>
      </c>
      <c r="IJ442" s="33" t="b">
        <f>AND($A$2&gt;=_xlfn.NUMBERVALUE(Table_Query_from_MF_DSNP62[[#This Row],[CL_GL_ACCT_FR4]]),$A$2&lt;=_xlfn.NUMBERVALUE(Table_Query_from_MF_DSNP62[[#This Row],[CL_GL_ACCT_TO4]]))</f>
        <v>1</v>
      </c>
      <c r="IK442" s="33" t="b">
        <f>AND($A$2&gt;=_xlfn.NUMBERVALUE(Table_Query_from_MF_DSNP62[[#This Row],[CL_GL_ACCT_FR5]]),$A$2&lt;=_xlfn.NUMBERVALUE(Table_Query_from_MF_DSNP62[[#This Row],[CL_GL_ACCT_TO5]]))</f>
        <v>1</v>
      </c>
      <c r="IL442" s="33" t="b">
        <f>AND($A$2&gt;=_xlfn.NUMBERVALUE(Table_Query_from_MF_DSNP62[[#This Row],[CL_GL_ACCT_FR6]]),$A$2&lt;=_xlfn.NUMBERVALUE(Table_Query_from_MF_DSNP62[[#This Row],[CL_GL_ACCT_TO6]]))</f>
        <v>1</v>
      </c>
      <c r="IM442" s="33" t="b">
        <f>AND($A$2&gt;=_xlfn.NUMBERVALUE(Table_Query_from_MF_DSNP62[[#This Row],[CL_GL_ACCT_FR7]]),$A$2&lt;=_xlfn.NUMBERVALUE(Table_Query_from_MF_DSNP62[[#This Row],[CL_GL_ACCT_TO7]]))</f>
        <v>1</v>
      </c>
      <c r="IN442" s="33" t="b">
        <f>AND($A$2&gt;=_xlfn.NUMBERVALUE(Table_Query_from_MF_DSNP62[[#This Row],[CL_GL_ACCT_FR8]]),$A$2&lt;=_xlfn.NUMBERVALUE(Table_Query_from_MF_DSNP62[[#This Row],[CL_GL_ACCT_TO8]]))</f>
        <v>1</v>
      </c>
      <c r="IO442" s="33" t="b">
        <f>AND($A$2&gt;=_xlfn.NUMBERVALUE(Table_Query_from_MF_DSNP62[[#This Row],[CL_GL_ACCT_FR9]]),$A$2&lt;=_xlfn.NUMBERVALUE(Table_Query_from_MF_DSNP62[[#This Row],[CL_GL_ACCT_TO9]]))</f>
        <v>1</v>
      </c>
      <c r="IP442" s="33" t="b">
        <f>AND($A$2&gt;=_xlfn.NUMBERVALUE(Table_Query_from_MF_DSNP62[[#This Row],[CL_GL_ACCT_FR10]]),$A$2&lt;=_xlfn.NUMBERVALUE(Table_Query_from_MF_DSNP62[[#This Row],[CL_GL_ACCT_TO10]]))</f>
        <v>1</v>
      </c>
      <c r="IQ442" s="33" t="b">
        <f>AND($A$2&gt;=_xlfn.NUMBERVALUE(Table_Query_from_MF_DSNP62[[#This Row],[CL_GL_ACCT_FR11]]),$A$2&lt;=_xlfn.NUMBERVALUE(Table_Query_from_MF_DSNP62[[#This Row],[CL_GL_ACCT_TO11]]))</f>
        <v>1</v>
      </c>
      <c r="IR442" s="33" t="b">
        <f>AND($A$2&gt;=_xlfn.NUMBERVALUE(Table_Query_from_MF_DSNP62[[#This Row],[CL_GL_ACCT_FR12]]),$A$2&lt;=_xlfn.NUMBERVALUE(Table_Query_from_MF_DSNP62[[#This Row],[CL_GL_ACCT_TO12]]))</f>
        <v>1</v>
      </c>
      <c r="IS442" s="33" t="b">
        <f>AND($A$2&gt;=_xlfn.NUMBERVALUE(Table_Query_from_MF_DSNP62[[#This Row],[CL_GL_ACCT_FR13]]),$A$2&lt;=_xlfn.NUMBERVALUE(Table_Query_from_MF_DSNP62[[#This Row],[CL_GL_ACCT_TO13]]))</f>
        <v>1</v>
      </c>
      <c r="IT442" s="33" t="b">
        <f>AND($A$2&gt;=_xlfn.NUMBERVALUE(Table_Query_from_MF_DSNP62[[#This Row],[CL_GL_ACCT_FR14]]),$A$2&lt;=_xlfn.NUMBERVALUE(Table_Query_from_MF_DSNP62[[#This Row],[CL_GL_ACCT_TO14]]))</f>
        <v>1</v>
      </c>
      <c r="IU442" s="33" t="b">
        <f>AND($A$2&gt;=_xlfn.NUMBERVALUE(Table_Query_from_MF_DSNP62[[#This Row],[CL_GL_ACCT_FR15]]),$A$2&lt;=_xlfn.NUMBERVALUE(Table_Query_from_MF_DSNP62[[#This Row],[CL_GL_ACCT_TO15]]))</f>
        <v>1</v>
      </c>
      <c r="IV442" s="33" t="b">
        <f>AND($A$2&gt;=_xlfn.NUMBERVALUE(Table_Query_from_MF_DSNP62[[#This Row],[CL_GL_ACCT_FR16]]),$A$2&lt;=_xlfn.NUMBERVALUE(Table_Query_from_MF_DSNP62[[#This Row],[CL_GL_ACCT_TO16]]))</f>
        <v>1</v>
      </c>
      <c r="IW442" s="33" t="b">
        <f>AND($A$2&gt;=_xlfn.NUMBERVALUE(Table_Query_from_MF_DSNP62[[#This Row],[CL_GL_ACCT_FR17]]),$A$2&lt;=_xlfn.NUMBERVALUE(Table_Query_from_MF_DSNP62[[#This Row],[CL_GL_ACCT_TO17]]))</f>
        <v>1</v>
      </c>
      <c r="IX442" s="33" t="b">
        <f>AND($A$2&gt;=_xlfn.NUMBERVALUE(Table_Query_from_MF_DSNP62[[#This Row],[CL_GL_ACCT_FR18]]),$A$2&lt;=_xlfn.NUMBERVALUE(Table_Query_from_MF_DSNP62[[#This Row],[CL_GL_ACCT_TO18]]))</f>
        <v>1</v>
      </c>
      <c r="IY442" s="33" t="b">
        <f>AND($A$2&gt;=_xlfn.NUMBERVALUE(Table_Query_from_MF_DSNP62[[#This Row],[CL_GL_ACCT_FR19]]),$A$2&lt;=_xlfn.NUMBERVALUE(Table_Query_from_MF_DSNP62[[#This Row],[CL_GL_ACCT_TO19]]))</f>
        <v>1</v>
      </c>
      <c r="IZ442" s="33" t="b">
        <f>AND($A$2&gt;=_xlfn.NUMBERVALUE(Table_Query_from_MF_DSNP62[[#This Row],[CL_GL_ACCT_FR20]]),$A$2&lt;=_xlfn.NUMBERVALUE(Table_Query_from_MF_DSNP62[[#This Row],[CL_GL_ACCT_TO20]]))</f>
        <v>1</v>
      </c>
      <c r="JA442" s="33" t="b">
        <f>AND($A$2&gt;=_xlfn.NUMBERVALUE(Table_Query_from_MF_DSNP62[[#This Row],[CL_GL_ACCT_FR21]]),$A$2&lt;=_xlfn.NUMBERVALUE(Table_Query_from_MF_DSNP62[[#This Row],[CL_GL_ACCT_TO21]]))</f>
        <v>1</v>
      </c>
      <c r="JB442" s="33" t="b">
        <f>AND($A$2&gt;=_xlfn.NUMBERVALUE(Table_Query_from_MF_DSNP62[[#This Row],[CL_GL_ACCT_FR22]]),$A$2&lt;=_xlfn.NUMBERVALUE(Table_Query_from_MF_DSNP62[[#This Row],[CL_GL_ACCT_TO22]]))</f>
        <v>1</v>
      </c>
      <c r="JC442" s="33" t="b">
        <f>AND($A$2&gt;=_xlfn.NUMBERVALUE(Table_Query_from_MF_DSNP62[[#This Row],[CL_GL_ACCT_FR23]]),$A$2&lt;=_xlfn.NUMBERVALUE(Table_Query_from_MF_DSNP62[[#This Row],[CL_GL_ACCT_TO23]]))</f>
        <v>1</v>
      </c>
      <c r="JD442" s="33" t="b">
        <f>AND($A$2&gt;=_xlfn.NUMBERVALUE(Table_Query_from_MF_DSNP62[[#This Row],[CL_GL_ACCT_FR24]]),$A$2&lt;=_xlfn.NUMBERVALUE(Table_Query_from_MF_DSNP62[[#This Row],[CL_GL_ACCT_TO24]]))</f>
        <v>1</v>
      </c>
      <c r="JE442" s="33" t="b">
        <f>AND($A$2&gt;=_xlfn.NUMBERVALUE(Table_Query_from_MF_DSNP62[[#This Row],[CL_GL_ACCT_FR25]]),$A$2&lt;=_xlfn.NUMBERVALUE(Table_Query_from_MF_DSNP62[[#This Row],[CL_GL_ACCT_TO25]]))</f>
        <v>1</v>
      </c>
      <c r="JF442" s="33" t="b">
        <f>OR(Table_Query_from_MF_DSNP62[[#This Row],[PairA]:[PairO]])</f>
        <v>1</v>
      </c>
      <c r="JG442" s="33">
        <f>_xlfn.IFNA(MATCH(TRUE,Table_Query_from_MF_DSNP62[[#This Row],[PairA]:[PairO]],0),"none")</f>
        <v>2</v>
      </c>
      <c r="JH442" s="33" t="b">
        <f>AND($B$2&gt;=_xlfn.NUMBERVALUE(Table_Query_from_MF_DSNP62[[#This Row],[CL_CMP_OBJ_FR1]]),$B$2&lt;=_xlfn.NUMBERVALUE(Table_Query_from_MF_DSNP62[[#This Row],[CL_CMP_OBJ_TO1]]))</f>
        <v>0</v>
      </c>
      <c r="JI442" s="33" t="b">
        <f>AND($B$2&gt;=_xlfn.NUMBERVALUE(Table_Query_from_MF_DSNP62[[#This Row],[CL_CMP_OBJ_FR2]]),$B$2&lt;=_xlfn.NUMBERVALUE(Table_Query_from_MF_DSNP62[[#This Row],[CL_CMP_OBJ_TO2]]))</f>
        <v>1</v>
      </c>
      <c r="JJ442" s="33" t="b">
        <f>AND($B$2&gt;=_xlfn.NUMBERVALUE(Table_Query_from_MF_DSNP62[[#This Row],[CL_CMP_OBJ_FR3]]),$B$2&lt;=_xlfn.NUMBERVALUE(Table_Query_from_MF_DSNP62[[#This Row],[CL_CMP_OBJ_TO3]]))</f>
        <v>1</v>
      </c>
      <c r="JK442" s="33" t="b">
        <f>AND($B$2&gt;=_xlfn.NUMBERVALUE(Table_Query_from_MF_DSNP62[[#This Row],[CL_CMP_OBJ_FR4]]),$B$2&lt;=_xlfn.NUMBERVALUE(Table_Query_from_MF_DSNP62[[#This Row],[CL_CMP_OBJ_TO4]]))</f>
        <v>1</v>
      </c>
      <c r="JL442" s="33" t="b">
        <f>AND($B$2&gt;=_xlfn.NUMBERVALUE(Table_Query_from_MF_DSNP62[[#This Row],[CL_CMP_OBJ_FR5]]),$B$2&lt;=_xlfn.NUMBERVALUE(Table_Query_from_MF_DSNP62[[#This Row],[CL_CMP_OBJ_TO5]]))</f>
        <v>1</v>
      </c>
      <c r="JM442" s="33" t="b">
        <f>AND($B$2&gt;=_xlfn.NUMBERVALUE(Table_Query_from_MF_DSNP62[[#This Row],[CL_CMP_OBJ_FR6]]),$B$2&lt;=_xlfn.NUMBERVALUE(Table_Query_from_MF_DSNP62[[#This Row],[CL_CMP_OBJ_TO6]]))</f>
        <v>1</v>
      </c>
      <c r="JN442" s="33" t="b">
        <f>AND($B$2&gt;=_xlfn.NUMBERVALUE(Table_Query_from_MF_DSNP62[[#This Row],[CL_CMP_OBJ_FR7]]),$B$2&lt;=_xlfn.NUMBERVALUE(Table_Query_from_MF_DSNP62[[#This Row],[CL_CMP_OBJ_TO7]]))</f>
        <v>1</v>
      </c>
      <c r="JO442" s="33" t="b">
        <f>AND($B$2&gt;=_xlfn.NUMBERVALUE(Table_Query_from_MF_DSNP62[[#This Row],[CL_CMP_OBJ_FR8]]),$B$2&lt;=_xlfn.NUMBERVALUE(Table_Query_from_MF_DSNP62[[#This Row],[CL_CMP_OBJ_TO8]]))</f>
        <v>1</v>
      </c>
      <c r="JP442" s="33" t="b">
        <f>AND($B$2&gt;=_xlfn.NUMBERVALUE(Table_Query_from_MF_DSNP62[[#This Row],[CL_CMP_OBJ_FR9]]),$B$2&lt;=_xlfn.NUMBERVALUE(Table_Query_from_MF_DSNP62[[#This Row],[CL_CMP_OBJ_TO9]]))</f>
        <v>1</v>
      </c>
      <c r="JQ442" s="33" t="b">
        <f>AND($B$2&gt;=_xlfn.NUMBERVALUE(Table_Query_from_MF_DSNP62[[#This Row],[CL_CMP_OBJ_FR10]]),$B$2&lt;=_xlfn.NUMBERVALUE(Table_Query_from_MF_DSNP62[[#This Row],[CL_CMP_OBJ_TO10]]))</f>
        <v>1</v>
      </c>
      <c r="JR442" s="33" t="b">
        <f>AND($B$2&gt;=_xlfn.NUMBERVALUE(Table_Query_from_MF_DSNP62[[#This Row],[CL_CMP_OBJ_FR11]]),$B$2&lt;=_xlfn.NUMBERVALUE(Table_Query_from_MF_DSNP62[[#This Row],[CL_CMP_OBJ_TO11]]))</f>
        <v>1</v>
      </c>
      <c r="JS442" s="33" t="b">
        <f>AND($B$2&gt;=_xlfn.NUMBERVALUE(Table_Query_from_MF_DSNP62[[#This Row],[CL_CMP_OBJ_FR12]]),$B$2&lt;=_xlfn.NUMBERVALUE(Table_Query_from_MF_DSNP62[[#This Row],[CL_CMP_OBJ_TO12]]))</f>
        <v>1</v>
      </c>
      <c r="JT442" s="33" t="b">
        <f>AND($B$2&gt;=_xlfn.NUMBERVALUE(Table_Query_from_MF_DSNP62[[#This Row],[CL_CMP_OBJ_FR13]]),$B$2&lt;=_xlfn.NUMBERVALUE(Table_Query_from_MF_DSNP62[[#This Row],[CL_CMP_OBJ_TO13]]))</f>
        <v>1</v>
      </c>
      <c r="JU442" s="33" t="b">
        <f>AND($B$2&gt;=_xlfn.NUMBERVALUE(Table_Query_from_MF_DSNP62[[#This Row],[CL_CMP_OBJ_FR14]]),$B$2&lt;=_xlfn.NUMBERVALUE(Table_Query_from_MF_DSNP62[[#This Row],[CL_CMP_OBJ_TO14]]))</f>
        <v>1</v>
      </c>
      <c r="JV442" s="33" t="b">
        <f>AND($B$2&gt;=_xlfn.NUMBERVALUE(Table_Query_from_MF_DSNP62[[#This Row],[CL_CMP_OBJ_FR15]]),$B$2&lt;=_xlfn.NUMBERVALUE(Table_Query_from_MF_DSNP62[[#This Row],[CL_CMP_OBJ_TO15]]))</f>
        <v>1</v>
      </c>
    </row>
    <row r="443" spans="1:282" x14ac:dyDescent="0.25">
      <c r="A443" t="b">
        <f>OR(,Table_Query_from_MF_DSNP62[[#This Row],[Desired GL included as "hard-coded" GL?]],Table_Query_from_MF_DSNP62[[#This Row],[Desired GL included as "Open GL"?]])</f>
        <v>1</v>
      </c>
      <c r="B443" t="b">
        <f>Table_Query_from_MF_DSNP62[[#This Row],[Desired CObj included as "Open CObj"?]]</f>
        <v>1</v>
      </c>
      <c r="C443" t="s">
        <v>2094</v>
      </c>
      <c r="D443" t="s">
        <v>2095</v>
      </c>
      <c r="E443" t="s">
        <v>15</v>
      </c>
      <c r="F443" s="24" t="s">
        <v>330</v>
      </c>
      <c r="G443" t="s">
        <v>13</v>
      </c>
      <c r="H443" s="24" t="s">
        <v>444</v>
      </c>
      <c r="I443" t="s">
        <v>444</v>
      </c>
      <c r="J443" s="24" t="s">
        <v>444</v>
      </c>
      <c r="K443" t="s">
        <v>444</v>
      </c>
      <c r="L443" s="24" t="s">
        <v>444</v>
      </c>
      <c r="M443" t="s">
        <v>444</v>
      </c>
      <c r="N443" t="s">
        <v>444</v>
      </c>
      <c r="O443" t="s">
        <v>444</v>
      </c>
      <c r="P443" t="s">
        <v>444</v>
      </c>
      <c r="Q443" t="s">
        <v>15</v>
      </c>
      <c r="R443" t="s">
        <v>444</v>
      </c>
      <c r="S443" t="s">
        <v>442</v>
      </c>
      <c r="T443" t="s">
        <v>447</v>
      </c>
      <c r="U443" t="s">
        <v>444</v>
      </c>
      <c r="V443" t="s">
        <v>444</v>
      </c>
      <c r="W443" t="s">
        <v>442</v>
      </c>
      <c r="X443" t="s">
        <v>442</v>
      </c>
      <c r="Y443" t="s">
        <v>444</v>
      </c>
      <c r="Z443" t="s">
        <v>442</v>
      </c>
      <c r="AA443" t="s">
        <v>442</v>
      </c>
      <c r="AB443" t="s">
        <v>442</v>
      </c>
      <c r="AC443" t="s">
        <v>442</v>
      </c>
      <c r="AD443" t="s">
        <v>442</v>
      </c>
      <c r="AE443" t="s">
        <v>442</v>
      </c>
      <c r="AF443" t="s">
        <v>442</v>
      </c>
      <c r="AG443" t="s">
        <v>442</v>
      </c>
      <c r="AH443" t="s">
        <v>447</v>
      </c>
      <c r="AI443" t="s">
        <v>447</v>
      </c>
      <c r="AJ443" t="s">
        <v>442</v>
      </c>
      <c r="AK443" t="s">
        <v>442</v>
      </c>
      <c r="AL443" t="s">
        <v>444</v>
      </c>
      <c r="AM443" t="s">
        <v>444</v>
      </c>
      <c r="AN443" t="s">
        <v>444</v>
      </c>
      <c r="AO443" t="s">
        <v>444</v>
      </c>
      <c r="AP443" t="s">
        <v>442</v>
      </c>
      <c r="AQ443" t="s">
        <v>7</v>
      </c>
      <c r="AR443" t="s">
        <v>1451</v>
      </c>
      <c r="AS443" t="s">
        <v>162</v>
      </c>
      <c r="AT443" t="s">
        <v>10</v>
      </c>
      <c r="AU443" t="s">
        <v>444</v>
      </c>
      <c r="AV443" t="s">
        <v>1359</v>
      </c>
      <c r="AW443" t="s">
        <v>444</v>
      </c>
      <c r="AX443" t="s">
        <v>444</v>
      </c>
      <c r="AY443" t="s">
        <v>444</v>
      </c>
      <c r="AZ443" t="s">
        <v>444</v>
      </c>
      <c r="BA443" t="s">
        <v>444</v>
      </c>
      <c r="BB443" t="s">
        <v>444</v>
      </c>
      <c r="BC443" t="s">
        <v>444</v>
      </c>
      <c r="BD443" t="s">
        <v>1359</v>
      </c>
      <c r="BE443" t="s">
        <v>444</v>
      </c>
      <c r="BF443" t="s">
        <v>1360</v>
      </c>
      <c r="BG443" t="s">
        <v>444</v>
      </c>
      <c r="BH443" t="s">
        <v>444</v>
      </c>
      <c r="BI443" t="s">
        <v>444</v>
      </c>
      <c r="BJ443" t="s">
        <v>444</v>
      </c>
      <c r="BK443" t="s">
        <v>444</v>
      </c>
      <c r="BL443" t="s">
        <v>444</v>
      </c>
      <c r="BM443" t="s">
        <v>444</v>
      </c>
      <c r="BN443" t="s">
        <v>444</v>
      </c>
      <c r="BO443" t="s">
        <v>444</v>
      </c>
      <c r="BP443" t="s">
        <v>444</v>
      </c>
      <c r="BQ443" t="s">
        <v>444</v>
      </c>
      <c r="BR443" t="s">
        <v>444</v>
      </c>
      <c r="BS443" t="s">
        <v>444</v>
      </c>
      <c r="BT443" t="s">
        <v>444</v>
      </c>
      <c r="BU443" t="s">
        <v>444</v>
      </c>
      <c r="BV443" t="s">
        <v>444</v>
      </c>
      <c r="BW443" t="s">
        <v>444</v>
      </c>
      <c r="BX443" t="s">
        <v>444</v>
      </c>
      <c r="BY443" t="s">
        <v>444</v>
      </c>
      <c r="BZ443" t="s">
        <v>444</v>
      </c>
      <c r="CA443" t="s">
        <v>444</v>
      </c>
      <c r="CB443" t="s">
        <v>444</v>
      </c>
      <c r="CC443" t="s">
        <v>1360</v>
      </c>
      <c r="CD443" t="s">
        <v>1487</v>
      </c>
      <c r="CE443" t="s">
        <v>444</v>
      </c>
      <c r="CF443" t="s">
        <v>444</v>
      </c>
      <c r="CG443" t="s">
        <v>444</v>
      </c>
      <c r="CH443" t="s">
        <v>444</v>
      </c>
      <c r="CI443" t="s">
        <v>444</v>
      </c>
      <c r="CJ443" t="s">
        <v>444</v>
      </c>
      <c r="CK443" t="s">
        <v>444</v>
      </c>
      <c r="CL443" t="s">
        <v>444</v>
      </c>
      <c r="CM443" t="s">
        <v>444</v>
      </c>
      <c r="CN443" t="s">
        <v>444</v>
      </c>
      <c r="CO443" t="s">
        <v>444</v>
      </c>
      <c r="CP443" t="s">
        <v>444</v>
      </c>
      <c r="CQ443" t="s">
        <v>444</v>
      </c>
      <c r="CR443" t="s">
        <v>444</v>
      </c>
      <c r="CS443" t="s">
        <v>444</v>
      </c>
      <c r="CT443" t="s">
        <v>444</v>
      </c>
      <c r="CU443" t="s">
        <v>444</v>
      </c>
      <c r="CV443" t="s">
        <v>2896</v>
      </c>
      <c r="CW443" t="s">
        <v>2736</v>
      </c>
      <c r="CX443" t="s">
        <v>3555</v>
      </c>
      <c r="CY443" t="s">
        <v>1394</v>
      </c>
      <c r="CZ443" t="s">
        <v>1472</v>
      </c>
      <c r="DA443" t="s">
        <v>444</v>
      </c>
      <c r="DB443" t="s">
        <v>444</v>
      </c>
      <c r="DC443" t="s">
        <v>444</v>
      </c>
      <c r="DD443" t="s">
        <v>444</v>
      </c>
      <c r="DE443" t="s">
        <v>444</v>
      </c>
      <c r="DF443" t="s">
        <v>444</v>
      </c>
      <c r="DG443" t="s">
        <v>444</v>
      </c>
      <c r="DH443" t="s">
        <v>444</v>
      </c>
      <c r="DI443" t="s">
        <v>1451</v>
      </c>
      <c r="DJ443" t="s">
        <v>1440</v>
      </c>
      <c r="DK443" t="s">
        <v>444</v>
      </c>
      <c r="DL443" t="s">
        <v>444</v>
      </c>
      <c r="DM443" t="s">
        <v>444</v>
      </c>
      <c r="DN443" t="s">
        <v>444</v>
      </c>
      <c r="DO443" t="s">
        <v>444</v>
      </c>
      <c r="DP443" t="s">
        <v>444</v>
      </c>
      <c r="DQ443" t="s">
        <v>444</v>
      </c>
      <c r="DR443" t="s">
        <v>444</v>
      </c>
      <c r="DS443" t="s">
        <v>444</v>
      </c>
      <c r="DT443" s="24" t="s">
        <v>444</v>
      </c>
      <c r="DU443" s="24" t="s">
        <v>444</v>
      </c>
      <c r="DV443" t="s">
        <v>444</v>
      </c>
      <c r="DW443" t="s">
        <v>444</v>
      </c>
      <c r="DX443" s="24" t="s">
        <v>444</v>
      </c>
      <c r="DY443" s="24" t="s">
        <v>444</v>
      </c>
      <c r="DZ443" t="s">
        <v>444</v>
      </c>
      <c r="EA443" t="s">
        <v>444</v>
      </c>
      <c r="EB443" s="24" t="s">
        <v>444</v>
      </c>
      <c r="EC443" s="24" t="s">
        <v>444</v>
      </c>
      <c r="ED443" t="s">
        <v>444</v>
      </c>
      <c r="EE443" t="s">
        <v>444</v>
      </c>
      <c r="EF443" s="24" t="s">
        <v>444</v>
      </c>
      <c r="EG443" s="24" t="s">
        <v>444</v>
      </c>
      <c r="EH443" t="s">
        <v>444</v>
      </c>
      <c r="EI443" t="s">
        <v>444</v>
      </c>
      <c r="EJ443" s="24" t="s">
        <v>444</v>
      </c>
      <c r="EK443" s="24" t="s">
        <v>444</v>
      </c>
      <c r="EL443" t="s">
        <v>444</v>
      </c>
      <c r="EM443" t="s">
        <v>444</v>
      </c>
      <c r="EN443" s="24" t="s">
        <v>444</v>
      </c>
      <c r="EO443" s="24" t="s">
        <v>444</v>
      </c>
      <c r="EP443" t="s">
        <v>444</v>
      </c>
      <c r="EQ443" t="s">
        <v>444</v>
      </c>
      <c r="ER443" s="24" t="s">
        <v>444</v>
      </c>
      <c r="ES443" s="24" t="s">
        <v>444</v>
      </c>
      <c r="ET443" t="s">
        <v>444</v>
      </c>
      <c r="EU443" t="s">
        <v>444</v>
      </c>
      <c r="EV443" s="24" t="s">
        <v>444</v>
      </c>
      <c r="EW443" s="24" t="s">
        <v>444</v>
      </c>
      <c r="EX443" t="s">
        <v>444</v>
      </c>
      <c r="EY443" t="s">
        <v>444</v>
      </c>
      <c r="EZ443" s="24" t="s">
        <v>444</v>
      </c>
      <c r="FA443" s="24" t="s">
        <v>444</v>
      </c>
      <c r="FB443" t="s">
        <v>444</v>
      </c>
      <c r="FC443" t="s">
        <v>444</v>
      </c>
      <c r="FD443" s="24" t="s">
        <v>444</v>
      </c>
      <c r="FE443" s="24" t="s">
        <v>444</v>
      </c>
      <c r="FF443" t="s">
        <v>444</v>
      </c>
      <c r="FG443" t="s">
        <v>444</v>
      </c>
      <c r="FH443" s="24" t="s">
        <v>444</v>
      </c>
      <c r="FI443" s="24" t="s">
        <v>444</v>
      </c>
      <c r="FJ443" t="s">
        <v>444</v>
      </c>
      <c r="FK443" t="s">
        <v>444</v>
      </c>
      <c r="FL443" s="24" t="s">
        <v>444</v>
      </c>
      <c r="FM443" s="24" t="s">
        <v>444</v>
      </c>
      <c r="FN443" t="s">
        <v>444</v>
      </c>
      <c r="FO443" t="s">
        <v>444</v>
      </c>
      <c r="FP443" s="24" t="s">
        <v>444</v>
      </c>
      <c r="FQ443" s="24" t="s">
        <v>444</v>
      </c>
      <c r="FR443" t="s">
        <v>444</v>
      </c>
      <c r="FS443" t="s">
        <v>444</v>
      </c>
      <c r="FT443" s="24" t="s">
        <v>444</v>
      </c>
      <c r="FU443" s="24" t="s">
        <v>444</v>
      </c>
      <c r="FV443" t="s">
        <v>444</v>
      </c>
      <c r="FW443" t="s">
        <v>444</v>
      </c>
      <c r="FX443" s="24" t="s">
        <v>444</v>
      </c>
      <c r="FY443" s="24" t="s">
        <v>444</v>
      </c>
      <c r="FZ443" t="s">
        <v>444</v>
      </c>
      <c r="GA443" t="s">
        <v>444</v>
      </c>
      <c r="GB443" s="24" t="s">
        <v>444</v>
      </c>
      <c r="GC443" s="24" t="s">
        <v>444</v>
      </c>
      <c r="GD443" t="s">
        <v>444</v>
      </c>
      <c r="GE443" t="s">
        <v>444</v>
      </c>
      <c r="GF443" s="24" t="s">
        <v>444</v>
      </c>
      <c r="GG443" s="24" t="s">
        <v>444</v>
      </c>
      <c r="GH443" t="s">
        <v>444</v>
      </c>
      <c r="GI443" s="24" t="s">
        <v>444</v>
      </c>
      <c r="GJ443" s="24" t="s">
        <v>444</v>
      </c>
      <c r="GK443" t="s">
        <v>444</v>
      </c>
      <c r="GL443" t="s">
        <v>444</v>
      </c>
      <c r="GM443" s="24" t="s">
        <v>444</v>
      </c>
      <c r="GN443" s="24" t="s">
        <v>444</v>
      </c>
      <c r="GO443" t="s">
        <v>444</v>
      </c>
      <c r="GP443" t="s">
        <v>444</v>
      </c>
      <c r="GQ443" s="24" t="s">
        <v>444</v>
      </c>
      <c r="GR443" s="24" t="s">
        <v>444</v>
      </c>
      <c r="GS443" t="s">
        <v>444</v>
      </c>
      <c r="GT443" t="s">
        <v>444</v>
      </c>
      <c r="GU443" s="24" t="s">
        <v>444</v>
      </c>
      <c r="GV443" s="24" t="s">
        <v>444</v>
      </c>
      <c r="GW443" t="s">
        <v>444</v>
      </c>
      <c r="GX443" t="s">
        <v>444</v>
      </c>
      <c r="GY443" s="24" t="s">
        <v>444</v>
      </c>
      <c r="GZ443" s="24" t="s">
        <v>444</v>
      </c>
      <c r="HA443" t="s">
        <v>444</v>
      </c>
      <c r="HB443" t="s">
        <v>444</v>
      </c>
      <c r="HC443" s="24" t="s">
        <v>444</v>
      </c>
      <c r="HD443" s="24" t="s">
        <v>444</v>
      </c>
      <c r="HE443" t="s">
        <v>444</v>
      </c>
      <c r="HF443" t="s">
        <v>444</v>
      </c>
      <c r="HG443" s="24" t="s">
        <v>444</v>
      </c>
      <c r="HH443" s="24" t="s">
        <v>444</v>
      </c>
      <c r="HI443" t="s">
        <v>444</v>
      </c>
      <c r="HJ443" t="s">
        <v>444</v>
      </c>
      <c r="HK443" s="24" t="s">
        <v>444</v>
      </c>
      <c r="HL443" s="24" t="s">
        <v>444</v>
      </c>
      <c r="HM443" t="s">
        <v>444</v>
      </c>
      <c r="HN443" t="s">
        <v>444</v>
      </c>
      <c r="HO443" s="24" t="s">
        <v>444</v>
      </c>
      <c r="HP443" s="24" t="s">
        <v>444</v>
      </c>
      <c r="HQ443" t="s">
        <v>444</v>
      </c>
      <c r="HR443" t="s">
        <v>444</v>
      </c>
      <c r="HS443" s="24" t="s">
        <v>444</v>
      </c>
      <c r="HT443" s="24" t="s">
        <v>444</v>
      </c>
      <c r="HU443" t="s">
        <v>444</v>
      </c>
      <c r="HV443" t="s">
        <v>444</v>
      </c>
      <c r="HW443" s="24" t="s">
        <v>444</v>
      </c>
      <c r="HX443" s="24" t="s">
        <v>444</v>
      </c>
      <c r="HY443" t="s">
        <v>444</v>
      </c>
      <c r="HZ443" t="s">
        <v>444</v>
      </c>
      <c r="IA443" t="s">
        <v>2738</v>
      </c>
      <c r="IB443" t="s">
        <v>2736</v>
      </c>
      <c r="IC443" t="s">
        <v>2737</v>
      </c>
      <c r="ID443" s="33" t="b" cm="1">
        <f t="array" ref="ID443">_xlfn.IFNA(MATCH($A$2,_xlfn.NUMBERVALUE(Table_Query_from_MF_DSNP62[[#This Row],[CL_GLACCT_DR1]:[CL_GLACCT_CR4]]),0),0)&gt;=1</f>
        <v>1</v>
      </c>
      <c r="IE443" s="33" t="b">
        <f>OR(Table_Query_from_MF_DSNP62[[#This Row],[Pair1]:[Pair25]])</f>
        <v>1</v>
      </c>
      <c r="IF443" s="33">
        <f>_xlfn.IFNA(MATCH(TRUE,Table_Query_from_MF_DSNP62[[#This Row],[Pair1]:[Pair25]],0),"none")</f>
        <v>1</v>
      </c>
      <c r="IG443" s="33" t="b">
        <f>AND($A$2&gt;=_xlfn.NUMBERVALUE(Table_Query_from_MF_DSNP62[[#This Row],[CL_GL_ACCT_FR1]]),$A$2&lt;=_xlfn.NUMBERVALUE(Table_Query_from_MF_DSNP62[[#This Row],[CL_GL_ACCT_TO1]]))</f>
        <v>1</v>
      </c>
      <c r="IH443" s="33" t="b">
        <f>AND($A$2&gt;=_xlfn.NUMBERVALUE(Table_Query_from_MF_DSNP62[[#This Row],[CL_GL_ACCT_FR2]]),$A$2&lt;=_xlfn.NUMBERVALUE(Table_Query_from_MF_DSNP62[[#This Row],[CL_GL_ACCT_TO2]]))</f>
        <v>1</v>
      </c>
      <c r="II443" s="33" t="b">
        <f>AND($A$2&gt;=_xlfn.NUMBERVALUE(Table_Query_from_MF_DSNP62[[#This Row],[CL_GL_ACCT_FR3]]),$A$2&lt;=_xlfn.NUMBERVALUE(Table_Query_from_MF_DSNP62[[#This Row],[CL_GL_ACCT_TO3]]))</f>
        <v>1</v>
      </c>
      <c r="IJ443" s="33" t="b">
        <f>AND($A$2&gt;=_xlfn.NUMBERVALUE(Table_Query_from_MF_DSNP62[[#This Row],[CL_GL_ACCT_FR4]]),$A$2&lt;=_xlfn.NUMBERVALUE(Table_Query_from_MF_DSNP62[[#This Row],[CL_GL_ACCT_TO4]]))</f>
        <v>1</v>
      </c>
      <c r="IK443" s="33" t="b">
        <f>AND($A$2&gt;=_xlfn.NUMBERVALUE(Table_Query_from_MF_DSNP62[[#This Row],[CL_GL_ACCT_FR5]]),$A$2&lt;=_xlfn.NUMBERVALUE(Table_Query_from_MF_DSNP62[[#This Row],[CL_GL_ACCT_TO5]]))</f>
        <v>1</v>
      </c>
      <c r="IL443" s="33" t="b">
        <f>AND($A$2&gt;=_xlfn.NUMBERVALUE(Table_Query_from_MF_DSNP62[[#This Row],[CL_GL_ACCT_FR6]]),$A$2&lt;=_xlfn.NUMBERVALUE(Table_Query_from_MF_DSNP62[[#This Row],[CL_GL_ACCT_TO6]]))</f>
        <v>1</v>
      </c>
      <c r="IM443" s="33" t="b">
        <f>AND($A$2&gt;=_xlfn.NUMBERVALUE(Table_Query_from_MF_DSNP62[[#This Row],[CL_GL_ACCT_FR7]]),$A$2&lt;=_xlfn.NUMBERVALUE(Table_Query_from_MF_DSNP62[[#This Row],[CL_GL_ACCT_TO7]]))</f>
        <v>1</v>
      </c>
      <c r="IN443" s="33" t="b">
        <f>AND($A$2&gt;=_xlfn.NUMBERVALUE(Table_Query_from_MF_DSNP62[[#This Row],[CL_GL_ACCT_FR8]]),$A$2&lt;=_xlfn.NUMBERVALUE(Table_Query_from_MF_DSNP62[[#This Row],[CL_GL_ACCT_TO8]]))</f>
        <v>1</v>
      </c>
      <c r="IO443" s="33" t="b">
        <f>AND($A$2&gt;=_xlfn.NUMBERVALUE(Table_Query_from_MF_DSNP62[[#This Row],[CL_GL_ACCT_FR9]]),$A$2&lt;=_xlfn.NUMBERVALUE(Table_Query_from_MF_DSNP62[[#This Row],[CL_GL_ACCT_TO9]]))</f>
        <v>1</v>
      </c>
      <c r="IP443" s="33" t="b">
        <f>AND($A$2&gt;=_xlfn.NUMBERVALUE(Table_Query_from_MF_DSNP62[[#This Row],[CL_GL_ACCT_FR10]]),$A$2&lt;=_xlfn.NUMBERVALUE(Table_Query_from_MF_DSNP62[[#This Row],[CL_GL_ACCT_TO10]]))</f>
        <v>1</v>
      </c>
      <c r="IQ443" s="33" t="b">
        <f>AND($A$2&gt;=_xlfn.NUMBERVALUE(Table_Query_from_MF_DSNP62[[#This Row],[CL_GL_ACCT_FR11]]),$A$2&lt;=_xlfn.NUMBERVALUE(Table_Query_from_MF_DSNP62[[#This Row],[CL_GL_ACCT_TO11]]))</f>
        <v>1</v>
      </c>
      <c r="IR443" s="33" t="b">
        <f>AND($A$2&gt;=_xlfn.NUMBERVALUE(Table_Query_from_MF_DSNP62[[#This Row],[CL_GL_ACCT_FR12]]),$A$2&lt;=_xlfn.NUMBERVALUE(Table_Query_from_MF_DSNP62[[#This Row],[CL_GL_ACCT_TO12]]))</f>
        <v>1</v>
      </c>
      <c r="IS443" s="33" t="b">
        <f>AND($A$2&gt;=_xlfn.NUMBERVALUE(Table_Query_from_MF_DSNP62[[#This Row],[CL_GL_ACCT_FR13]]),$A$2&lt;=_xlfn.NUMBERVALUE(Table_Query_from_MF_DSNP62[[#This Row],[CL_GL_ACCT_TO13]]))</f>
        <v>1</v>
      </c>
      <c r="IT443" s="33" t="b">
        <f>AND($A$2&gt;=_xlfn.NUMBERVALUE(Table_Query_from_MF_DSNP62[[#This Row],[CL_GL_ACCT_FR14]]),$A$2&lt;=_xlfn.NUMBERVALUE(Table_Query_from_MF_DSNP62[[#This Row],[CL_GL_ACCT_TO14]]))</f>
        <v>1</v>
      </c>
      <c r="IU443" s="33" t="b">
        <f>AND($A$2&gt;=_xlfn.NUMBERVALUE(Table_Query_from_MF_DSNP62[[#This Row],[CL_GL_ACCT_FR15]]),$A$2&lt;=_xlfn.NUMBERVALUE(Table_Query_from_MF_DSNP62[[#This Row],[CL_GL_ACCT_TO15]]))</f>
        <v>1</v>
      </c>
      <c r="IV443" s="33" t="b">
        <f>AND($A$2&gt;=_xlfn.NUMBERVALUE(Table_Query_from_MF_DSNP62[[#This Row],[CL_GL_ACCT_FR16]]),$A$2&lt;=_xlfn.NUMBERVALUE(Table_Query_from_MF_DSNP62[[#This Row],[CL_GL_ACCT_TO16]]))</f>
        <v>1</v>
      </c>
      <c r="IW443" s="33" t="b">
        <f>AND($A$2&gt;=_xlfn.NUMBERVALUE(Table_Query_from_MF_DSNP62[[#This Row],[CL_GL_ACCT_FR17]]),$A$2&lt;=_xlfn.NUMBERVALUE(Table_Query_from_MF_DSNP62[[#This Row],[CL_GL_ACCT_TO17]]))</f>
        <v>1</v>
      </c>
      <c r="IX443" s="33" t="b">
        <f>AND($A$2&gt;=_xlfn.NUMBERVALUE(Table_Query_from_MF_DSNP62[[#This Row],[CL_GL_ACCT_FR18]]),$A$2&lt;=_xlfn.NUMBERVALUE(Table_Query_from_MF_DSNP62[[#This Row],[CL_GL_ACCT_TO18]]))</f>
        <v>1</v>
      </c>
      <c r="IY443" s="33" t="b">
        <f>AND($A$2&gt;=_xlfn.NUMBERVALUE(Table_Query_from_MF_DSNP62[[#This Row],[CL_GL_ACCT_FR19]]),$A$2&lt;=_xlfn.NUMBERVALUE(Table_Query_from_MF_DSNP62[[#This Row],[CL_GL_ACCT_TO19]]))</f>
        <v>1</v>
      </c>
      <c r="IZ443" s="33" t="b">
        <f>AND($A$2&gt;=_xlfn.NUMBERVALUE(Table_Query_from_MF_DSNP62[[#This Row],[CL_GL_ACCT_FR20]]),$A$2&lt;=_xlfn.NUMBERVALUE(Table_Query_from_MF_DSNP62[[#This Row],[CL_GL_ACCT_TO20]]))</f>
        <v>1</v>
      </c>
      <c r="JA443" s="33" t="b">
        <f>AND($A$2&gt;=_xlfn.NUMBERVALUE(Table_Query_from_MF_DSNP62[[#This Row],[CL_GL_ACCT_FR21]]),$A$2&lt;=_xlfn.NUMBERVALUE(Table_Query_from_MF_DSNP62[[#This Row],[CL_GL_ACCT_TO21]]))</f>
        <v>1</v>
      </c>
      <c r="JB443" s="33" t="b">
        <f>AND($A$2&gt;=_xlfn.NUMBERVALUE(Table_Query_from_MF_DSNP62[[#This Row],[CL_GL_ACCT_FR22]]),$A$2&lt;=_xlfn.NUMBERVALUE(Table_Query_from_MF_DSNP62[[#This Row],[CL_GL_ACCT_TO22]]))</f>
        <v>1</v>
      </c>
      <c r="JC443" s="33" t="b">
        <f>AND($A$2&gt;=_xlfn.NUMBERVALUE(Table_Query_from_MF_DSNP62[[#This Row],[CL_GL_ACCT_FR23]]),$A$2&lt;=_xlfn.NUMBERVALUE(Table_Query_from_MF_DSNP62[[#This Row],[CL_GL_ACCT_TO23]]))</f>
        <v>1</v>
      </c>
      <c r="JD443" s="33" t="b">
        <f>AND($A$2&gt;=_xlfn.NUMBERVALUE(Table_Query_from_MF_DSNP62[[#This Row],[CL_GL_ACCT_FR24]]),$A$2&lt;=_xlfn.NUMBERVALUE(Table_Query_from_MF_DSNP62[[#This Row],[CL_GL_ACCT_TO24]]))</f>
        <v>1</v>
      </c>
      <c r="JE443" s="33" t="b">
        <f>AND($A$2&gt;=_xlfn.NUMBERVALUE(Table_Query_from_MF_DSNP62[[#This Row],[CL_GL_ACCT_FR25]]),$A$2&lt;=_xlfn.NUMBERVALUE(Table_Query_from_MF_DSNP62[[#This Row],[CL_GL_ACCT_TO25]]))</f>
        <v>1</v>
      </c>
      <c r="JF443" s="33" t="b">
        <f>OR(Table_Query_from_MF_DSNP62[[#This Row],[PairA]:[PairO]])</f>
        <v>1</v>
      </c>
      <c r="JG443" s="33">
        <f>_xlfn.IFNA(MATCH(TRUE,Table_Query_from_MF_DSNP62[[#This Row],[PairA]:[PairO]],0),"none")</f>
        <v>1</v>
      </c>
      <c r="JH443" s="33" t="b">
        <f>AND($B$2&gt;=_xlfn.NUMBERVALUE(Table_Query_from_MF_DSNP62[[#This Row],[CL_CMP_OBJ_FR1]]),$B$2&lt;=_xlfn.NUMBERVALUE(Table_Query_from_MF_DSNP62[[#This Row],[CL_CMP_OBJ_TO1]]))</f>
        <v>1</v>
      </c>
      <c r="JI443" s="33" t="b">
        <f>AND($B$2&gt;=_xlfn.NUMBERVALUE(Table_Query_from_MF_DSNP62[[#This Row],[CL_CMP_OBJ_FR2]]),$B$2&lt;=_xlfn.NUMBERVALUE(Table_Query_from_MF_DSNP62[[#This Row],[CL_CMP_OBJ_TO2]]))</f>
        <v>1</v>
      </c>
      <c r="JJ443" s="33" t="b">
        <f>AND($B$2&gt;=_xlfn.NUMBERVALUE(Table_Query_from_MF_DSNP62[[#This Row],[CL_CMP_OBJ_FR3]]),$B$2&lt;=_xlfn.NUMBERVALUE(Table_Query_from_MF_DSNP62[[#This Row],[CL_CMP_OBJ_TO3]]))</f>
        <v>1</v>
      </c>
      <c r="JK443" s="33" t="b">
        <f>AND($B$2&gt;=_xlfn.NUMBERVALUE(Table_Query_from_MF_DSNP62[[#This Row],[CL_CMP_OBJ_FR4]]),$B$2&lt;=_xlfn.NUMBERVALUE(Table_Query_from_MF_DSNP62[[#This Row],[CL_CMP_OBJ_TO4]]))</f>
        <v>1</v>
      </c>
      <c r="JL443" s="33" t="b">
        <f>AND($B$2&gt;=_xlfn.NUMBERVALUE(Table_Query_from_MF_DSNP62[[#This Row],[CL_CMP_OBJ_FR5]]),$B$2&lt;=_xlfn.NUMBERVALUE(Table_Query_from_MF_DSNP62[[#This Row],[CL_CMP_OBJ_TO5]]))</f>
        <v>1</v>
      </c>
      <c r="JM443" s="33" t="b">
        <f>AND($B$2&gt;=_xlfn.NUMBERVALUE(Table_Query_from_MF_DSNP62[[#This Row],[CL_CMP_OBJ_FR6]]),$B$2&lt;=_xlfn.NUMBERVALUE(Table_Query_from_MF_DSNP62[[#This Row],[CL_CMP_OBJ_TO6]]))</f>
        <v>1</v>
      </c>
      <c r="JN443" s="33" t="b">
        <f>AND($B$2&gt;=_xlfn.NUMBERVALUE(Table_Query_from_MF_DSNP62[[#This Row],[CL_CMP_OBJ_FR7]]),$B$2&lt;=_xlfn.NUMBERVALUE(Table_Query_from_MF_DSNP62[[#This Row],[CL_CMP_OBJ_TO7]]))</f>
        <v>1</v>
      </c>
      <c r="JO443" s="33" t="b">
        <f>AND($B$2&gt;=_xlfn.NUMBERVALUE(Table_Query_from_MF_DSNP62[[#This Row],[CL_CMP_OBJ_FR8]]),$B$2&lt;=_xlfn.NUMBERVALUE(Table_Query_from_MF_DSNP62[[#This Row],[CL_CMP_OBJ_TO8]]))</f>
        <v>1</v>
      </c>
      <c r="JP443" s="33" t="b">
        <f>AND($B$2&gt;=_xlfn.NUMBERVALUE(Table_Query_from_MF_DSNP62[[#This Row],[CL_CMP_OBJ_FR9]]),$B$2&lt;=_xlfn.NUMBERVALUE(Table_Query_from_MF_DSNP62[[#This Row],[CL_CMP_OBJ_TO9]]))</f>
        <v>1</v>
      </c>
      <c r="JQ443" s="33" t="b">
        <f>AND($B$2&gt;=_xlfn.NUMBERVALUE(Table_Query_from_MF_DSNP62[[#This Row],[CL_CMP_OBJ_FR10]]),$B$2&lt;=_xlfn.NUMBERVALUE(Table_Query_from_MF_DSNP62[[#This Row],[CL_CMP_OBJ_TO10]]))</f>
        <v>1</v>
      </c>
      <c r="JR443" s="33" t="b">
        <f>AND($B$2&gt;=_xlfn.NUMBERVALUE(Table_Query_from_MF_DSNP62[[#This Row],[CL_CMP_OBJ_FR11]]),$B$2&lt;=_xlfn.NUMBERVALUE(Table_Query_from_MF_DSNP62[[#This Row],[CL_CMP_OBJ_TO11]]))</f>
        <v>1</v>
      </c>
      <c r="JS443" s="33" t="b">
        <f>AND($B$2&gt;=_xlfn.NUMBERVALUE(Table_Query_from_MF_DSNP62[[#This Row],[CL_CMP_OBJ_FR12]]),$B$2&lt;=_xlfn.NUMBERVALUE(Table_Query_from_MF_DSNP62[[#This Row],[CL_CMP_OBJ_TO12]]))</f>
        <v>1</v>
      </c>
      <c r="JT443" s="33" t="b">
        <f>AND($B$2&gt;=_xlfn.NUMBERVALUE(Table_Query_from_MF_DSNP62[[#This Row],[CL_CMP_OBJ_FR13]]),$B$2&lt;=_xlfn.NUMBERVALUE(Table_Query_from_MF_DSNP62[[#This Row],[CL_CMP_OBJ_TO13]]))</f>
        <v>1</v>
      </c>
      <c r="JU443" s="33" t="b">
        <f>AND($B$2&gt;=_xlfn.NUMBERVALUE(Table_Query_from_MF_DSNP62[[#This Row],[CL_CMP_OBJ_FR14]]),$B$2&lt;=_xlfn.NUMBERVALUE(Table_Query_from_MF_DSNP62[[#This Row],[CL_CMP_OBJ_TO14]]))</f>
        <v>1</v>
      </c>
      <c r="JV443" s="33" t="b">
        <f>AND($B$2&gt;=_xlfn.NUMBERVALUE(Table_Query_from_MF_DSNP62[[#This Row],[CL_CMP_OBJ_FR15]]),$B$2&lt;=_xlfn.NUMBERVALUE(Table_Query_from_MF_DSNP62[[#This Row],[CL_CMP_OBJ_TO15]]))</f>
        <v>1</v>
      </c>
    </row>
    <row r="444" spans="1:282" x14ac:dyDescent="0.25">
      <c r="A444" t="b">
        <f>OR(,Table_Query_from_MF_DSNP62[[#This Row],[Desired GL included as "hard-coded" GL?]],Table_Query_from_MF_DSNP62[[#This Row],[Desired GL included as "Open GL"?]])</f>
        <v>1</v>
      </c>
      <c r="B444" t="b">
        <f>Table_Query_from_MF_DSNP62[[#This Row],[Desired CObj included as "Open CObj"?]]</f>
        <v>1</v>
      </c>
      <c r="C444" t="s">
        <v>2096</v>
      </c>
      <c r="D444" t="s">
        <v>2097</v>
      </c>
      <c r="E444" t="s">
        <v>15</v>
      </c>
      <c r="F444" s="24" t="s">
        <v>334</v>
      </c>
      <c r="G444" t="s">
        <v>334</v>
      </c>
      <c r="H444" s="24" t="s">
        <v>444</v>
      </c>
      <c r="I444" t="s">
        <v>444</v>
      </c>
      <c r="J444" s="24" t="s">
        <v>444</v>
      </c>
      <c r="K444" t="s">
        <v>444</v>
      </c>
      <c r="L444" s="24" t="s">
        <v>444</v>
      </c>
      <c r="M444" t="s">
        <v>444</v>
      </c>
      <c r="N444" t="s">
        <v>444</v>
      </c>
      <c r="O444" t="s">
        <v>444</v>
      </c>
      <c r="P444" t="s">
        <v>444</v>
      </c>
      <c r="Q444" t="s">
        <v>15</v>
      </c>
      <c r="R444" t="s">
        <v>444</v>
      </c>
      <c r="S444" t="s">
        <v>442</v>
      </c>
      <c r="T444" t="s">
        <v>447</v>
      </c>
      <c r="U444" t="s">
        <v>444</v>
      </c>
      <c r="V444" t="s">
        <v>444</v>
      </c>
      <c r="W444" t="s">
        <v>442</v>
      </c>
      <c r="X444" t="s">
        <v>442</v>
      </c>
      <c r="Y444" t="s">
        <v>442</v>
      </c>
      <c r="Z444" t="s">
        <v>442</v>
      </c>
      <c r="AA444" t="s">
        <v>442</v>
      </c>
      <c r="AB444" t="s">
        <v>442</v>
      </c>
      <c r="AC444" t="s">
        <v>442</v>
      </c>
      <c r="AD444" t="s">
        <v>444</v>
      </c>
      <c r="AE444" t="s">
        <v>444</v>
      </c>
      <c r="AF444" t="s">
        <v>444</v>
      </c>
      <c r="AG444" t="s">
        <v>442</v>
      </c>
      <c r="AH444" t="s">
        <v>447</v>
      </c>
      <c r="AI444" t="s">
        <v>447</v>
      </c>
      <c r="AJ444" t="s">
        <v>442</v>
      </c>
      <c r="AK444" t="s">
        <v>442</v>
      </c>
      <c r="AL444" t="s">
        <v>444</v>
      </c>
      <c r="AM444" t="s">
        <v>444</v>
      </c>
      <c r="AN444" t="s">
        <v>444</v>
      </c>
      <c r="AO444" t="s">
        <v>444</v>
      </c>
      <c r="AP444" t="s">
        <v>442</v>
      </c>
      <c r="AQ444" t="s">
        <v>282</v>
      </c>
      <c r="AR444" t="s">
        <v>528</v>
      </c>
      <c r="AS444" t="s">
        <v>162</v>
      </c>
      <c r="AT444" t="s">
        <v>10</v>
      </c>
      <c r="AU444" t="s">
        <v>444</v>
      </c>
      <c r="AV444" t="s">
        <v>442</v>
      </c>
      <c r="AW444" t="s">
        <v>444</v>
      </c>
      <c r="AX444" t="s">
        <v>444</v>
      </c>
      <c r="AY444" t="s">
        <v>444</v>
      </c>
      <c r="AZ444" t="s">
        <v>444</v>
      </c>
      <c r="BA444" t="s">
        <v>444</v>
      </c>
      <c r="BB444" t="s">
        <v>444</v>
      </c>
      <c r="BC444" t="s">
        <v>444</v>
      </c>
      <c r="BD444" t="s">
        <v>1359</v>
      </c>
      <c r="BE444" t="s">
        <v>444</v>
      </c>
      <c r="BF444" t="s">
        <v>1360</v>
      </c>
      <c r="BG444" t="s">
        <v>444</v>
      </c>
      <c r="BH444" t="s">
        <v>444</v>
      </c>
      <c r="BI444" t="s">
        <v>444</v>
      </c>
      <c r="BJ444" t="s">
        <v>444</v>
      </c>
      <c r="BK444" t="s">
        <v>444</v>
      </c>
      <c r="BL444" t="s">
        <v>444</v>
      </c>
      <c r="BM444" t="s">
        <v>444</v>
      </c>
      <c r="BN444" t="s">
        <v>444</v>
      </c>
      <c r="BO444" t="s">
        <v>444</v>
      </c>
      <c r="BP444" t="s">
        <v>444</v>
      </c>
      <c r="BQ444" t="s">
        <v>444</v>
      </c>
      <c r="BR444" t="s">
        <v>444</v>
      </c>
      <c r="BS444" t="s">
        <v>444</v>
      </c>
      <c r="BT444" t="s">
        <v>444</v>
      </c>
      <c r="BU444" t="s">
        <v>444</v>
      </c>
      <c r="BV444" t="s">
        <v>444</v>
      </c>
      <c r="BW444" t="s">
        <v>444</v>
      </c>
      <c r="BX444" t="s">
        <v>444</v>
      </c>
      <c r="BY444" t="s">
        <v>444</v>
      </c>
      <c r="BZ444" t="s">
        <v>444</v>
      </c>
      <c r="CA444" t="s">
        <v>444</v>
      </c>
      <c r="CB444" t="s">
        <v>444</v>
      </c>
      <c r="CC444" t="s">
        <v>1360</v>
      </c>
      <c r="CD444" t="s">
        <v>908</v>
      </c>
      <c r="CE444" t="s">
        <v>444</v>
      </c>
      <c r="CF444" t="s">
        <v>444</v>
      </c>
      <c r="CG444" t="s">
        <v>444</v>
      </c>
      <c r="CH444" t="s">
        <v>444</v>
      </c>
      <c r="CI444" t="s">
        <v>444</v>
      </c>
      <c r="CJ444" t="s">
        <v>444</v>
      </c>
      <c r="CK444" t="s">
        <v>444</v>
      </c>
      <c r="CL444" t="s">
        <v>444</v>
      </c>
      <c r="CM444" t="s">
        <v>444</v>
      </c>
      <c r="CN444" t="s">
        <v>444</v>
      </c>
      <c r="CO444" t="s">
        <v>444</v>
      </c>
      <c r="CP444" t="s">
        <v>444</v>
      </c>
      <c r="CQ444" t="s">
        <v>444</v>
      </c>
      <c r="CR444" t="s">
        <v>444</v>
      </c>
      <c r="CS444" t="s">
        <v>444</v>
      </c>
      <c r="CT444" t="s">
        <v>444</v>
      </c>
      <c r="CU444" t="s">
        <v>444</v>
      </c>
      <c r="CV444" t="s">
        <v>2747</v>
      </c>
      <c r="CW444" t="s">
        <v>2736</v>
      </c>
      <c r="CX444" t="s">
        <v>2898</v>
      </c>
      <c r="CY444" t="s">
        <v>1472</v>
      </c>
      <c r="CZ444" t="s">
        <v>444</v>
      </c>
      <c r="DA444" t="s">
        <v>444</v>
      </c>
      <c r="DB444" t="s">
        <v>444</v>
      </c>
      <c r="DC444" t="s">
        <v>444</v>
      </c>
      <c r="DD444" t="s">
        <v>444</v>
      </c>
      <c r="DE444" t="s">
        <v>444</v>
      </c>
      <c r="DF444" t="s">
        <v>444</v>
      </c>
      <c r="DG444" t="s">
        <v>444</v>
      </c>
      <c r="DH444" t="s">
        <v>444</v>
      </c>
      <c r="DI444" t="s">
        <v>282</v>
      </c>
      <c r="DJ444" t="s">
        <v>444</v>
      </c>
      <c r="DK444" t="s">
        <v>444</v>
      </c>
      <c r="DL444" t="s">
        <v>444</v>
      </c>
      <c r="DM444" t="s">
        <v>444</v>
      </c>
      <c r="DN444" t="s">
        <v>444</v>
      </c>
      <c r="DO444" t="s">
        <v>444</v>
      </c>
      <c r="DP444" t="s">
        <v>444</v>
      </c>
      <c r="DQ444" t="s">
        <v>444</v>
      </c>
      <c r="DR444" t="s">
        <v>444</v>
      </c>
      <c r="DS444" t="s">
        <v>444</v>
      </c>
      <c r="DT444" s="24" t="s">
        <v>444</v>
      </c>
      <c r="DU444" s="24" t="s">
        <v>444</v>
      </c>
      <c r="DV444" t="s">
        <v>444</v>
      </c>
      <c r="DW444" t="s">
        <v>444</v>
      </c>
      <c r="DX444" s="24" t="s">
        <v>444</v>
      </c>
      <c r="DY444" s="24" t="s">
        <v>444</v>
      </c>
      <c r="DZ444" t="s">
        <v>444</v>
      </c>
      <c r="EA444" t="s">
        <v>444</v>
      </c>
      <c r="EB444" s="24" t="s">
        <v>444</v>
      </c>
      <c r="EC444" s="24" t="s">
        <v>444</v>
      </c>
      <c r="ED444" t="s">
        <v>444</v>
      </c>
      <c r="EE444" t="s">
        <v>444</v>
      </c>
      <c r="EF444" s="24" t="s">
        <v>444</v>
      </c>
      <c r="EG444" s="24" t="s">
        <v>444</v>
      </c>
      <c r="EH444" t="s">
        <v>444</v>
      </c>
      <c r="EI444" t="s">
        <v>444</v>
      </c>
      <c r="EJ444" s="24" t="s">
        <v>444</v>
      </c>
      <c r="EK444" s="24" t="s">
        <v>444</v>
      </c>
      <c r="EL444" t="s">
        <v>444</v>
      </c>
      <c r="EM444" t="s">
        <v>444</v>
      </c>
      <c r="EN444" s="24" t="s">
        <v>444</v>
      </c>
      <c r="EO444" s="24" t="s">
        <v>444</v>
      </c>
      <c r="EP444" t="s">
        <v>444</v>
      </c>
      <c r="EQ444" t="s">
        <v>444</v>
      </c>
      <c r="ER444" s="24" t="s">
        <v>444</v>
      </c>
      <c r="ES444" s="24" t="s">
        <v>444</v>
      </c>
      <c r="ET444" t="s">
        <v>444</v>
      </c>
      <c r="EU444" t="s">
        <v>444</v>
      </c>
      <c r="EV444" s="24" t="s">
        <v>444</v>
      </c>
      <c r="EW444" s="24" t="s">
        <v>444</v>
      </c>
      <c r="EX444" t="s">
        <v>444</v>
      </c>
      <c r="EY444" t="s">
        <v>444</v>
      </c>
      <c r="EZ444" s="24" t="s">
        <v>444</v>
      </c>
      <c r="FA444" s="24" t="s">
        <v>444</v>
      </c>
      <c r="FB444" t="s">
        <v>444</v>
      </c>
      <c r="FC444" t="s">
        <v>444</v>
      </c>
      <c r="FD444" s="24" t="s">
        <v>444</v>
      </c>
      <c r="FE444" s="24" t="s">
        <v>444</v>
      </c>
      <c r="FF444" t="s">
        <v>444</v>
      </c>
      <c r="FG444" t="s">
        <v>444</v>
      </c>
      <c r="FH444" s="24" t="s">
        <v>444</v>
      </c>
      <c r="FI444" s="24" t="s">
        <v>444</v>
      </c>
      <c r="FJ444" t="s">
        <v>444</v>
      </c>
      <c r="FK444" t="s">
        <v>444</v>
      </c>
      <c r="FL444" s="24" t="s">
        <v>444</v>
      </c>
      <c r="FM444" s="24" t="s">
        <v>444</v>
      </c>
      <c r="FN444" t="s">
        <v>444</v>
      </c>
      <c r="FO444" t="s">
        <v>444</v>
      </c>
      <c r="FP444" s="24" t="s">
        <v>444</v>
      </c>
      <c r="FQ444" s="24" t="s">
        <v>444</v>
      </c>
      <c r="FR444" t="s">
        <v>444</v>
      </c>
      <c r="FS444" t="s">
        <v>444</v>
      </c>
      <c r="FT444" s="24" t="s">
        <v>444</v>
      </c>
      <c r="FU444" s="24" t="s">
        <v>444</v>
      </c>
      <c r="FV444" t="s">
        <v>444</v>
      </c>
      <c r="FW444" t="s">
        <v>444</v>
      </c>
      <c r="FX444" s="24" t="s">
        <v>444</v>
      </c>
      <c r="FY444" s="24" t="s">
        <v>444</v>
      </c>
      <c r="FZ444" t="s">
        <v>444</v>
      </c>
      <c r="GA444" t="s">
        <v>444</v>
      </c>
      <c r="GB444" s="24" t="s">
        <v>444</v>
      </c>
      <c r="GC444" s="24" t="s">
        <v>444</v>
      </c>
      <c r="GD444" t="s">
        <v>444</v>
      </c>
      <c r="GE444" t="s">
        <v>444</v>
      </c>
      <c r="GF444" s="24" t="s">
        <v>444</v>
      </c>
      <c r="GG444" s="24" t="s">
        <v>444</v>
      </c>
      <c r="GH444" t="s">
        <v>444</v>
      </c>
      <c r="GI444" s="24" t="s">
        <v>444</v>
      </c>
      <c r="GJ444" s="24" t="s">
        <v>444</v>
      </c>
      <c r="GK444" t="s">
        <v>444</v>
      </c>
      <c r="GL444" t="s">
        <v>444</v>
      </c>
      <c r="GM444" s="24" t="s">
        <v>444</v>
      </c>
      <c r="GN444" s="24" t="s">
        <v>444</v>
      </c>
      <c r="GO444" t="s">
        <v>444</v>
      </c>
      <c r="GP444" t="s">
        <v>444</v>
      </c>
      <c r="GQ444" s="24" t="s">
        <v>444</v>
      </c>
      <c r="GR444" s="24" t="s">
        <v>444</v>
      </c>
      <c r="GS444" t="s">
        <v>444</v>
      </c>
      <c r="GT444" t="s">
        <v>444</v>
      </c>
      <c r="GU444" s="24" t="s">
        <v>444</v>
      </c>
      <c r="GV444" s="24" t="s">
        <v>444</v>
      </c>
      <c r="GW444" t="s">
        <v>444</v>
      </c>
      <c r="GX444" t="s">
        <v>444</v>
      </c>
      <c r="GY444" s="24" t="s">
        <v>444</v>
      </c>
      <c r="GZ444" s="24" t="s">
        <v>444</v>
      </c>
      <c r="HA444" t="s">
        <v>444</v>
      </c>
      <c r="HB444" t="s">
        <v>444</v>
      </c>
      <c r="HC444" s="24" t="s">
        <v>444</v>
      </c>
      <c r="HD444" s="24" t="s">
        <v>444</v>
      </c>
      <c r="HE444" t="s">
        <v>444</v>
      </c>
      <c r="HF444" t="s">
        <v>444</v>
      </c>
      <c r="HG444" s="24" t="s">
        <v>444</v>
      </c>
      <c r="HH444" s="24" t="s">
        <v>444</v>
      </c>
      <c r="HI444" t="s">
        <v>444</v>
      </c>
      <c r="HJ444" t="s">
        <v>444</v>
      </c>
      <c r="HK444" s="24" t="s">
        <v>444</v>
      </c>
      <c r="HL444" s="24" t="s">
        <v>444</v>
      </c>
      <c r="HM444" t="s">
        <v>444</v>
      </c>
      <c r="HN444" t="s">
        <v>444</v>
      </c>
      <c r="HO444" s="24" t="s">
        <v>444</v>
      </c>
      <c r="HP444" s="24" t="s">
        <v>444</v>
      </c>
      <c r="HQ444" t="s">
        <v>444</v>
      </c>
      <c r="HR444" t="s">
        <v>444</v>
      </c>
      <c r="HS444" s="24" t="s">
        <v>444</v>
      </c>
      <c r="HT444" s="24" t="s">
        <v>444</v>
      </c>
      <c r="HU444" t="s">
        <v>444</v>
      </c>
      <c r="HV444" t="s">
        <v>444</v>
      </c>
      <c r="HW444" s="24" t="s">
        <v>444</v>
      </c>
      <c r="HX444" s="24" t="s">
        <v>444</v>
      </c>
      <c r="HY444" t="s">
        <v>444</v>
      </c>
      <c r="HZ444" t="s">
        <v>444</v>
      </c>
      <c r="IA444" t="s">
        <v>2747</v>
      </c>
      <c r="IB444" t="s">
        <v>2736</v>
      </c>
      <c r="IC444" t="s">
        <v>2737</v>
      </c>
      <c r="ID444" s="33" t="b" cm="1">
        <f t="array" ref="ID444">_xlfn.IFNA(MATCH($A$2,_xlfn.NUMBERVALUE(Table_Query_from_MF_DSNP62[[#This Row],[CL_GLACCT_DR1]:[CL_GLACCT_CR4]]),0),0)&gt;=1</f>
        <v>1</v>
      </c>
      <c r="IE444" s="33" t="b">
        <f>OR(Table_Query_from_MF_DSNP62[[#This Row],[Pair1]:[Pair25]])</f>
        <v>1</v>
      </c>
      <c r="IF444" s="33">
        <f>_xlfn.IFNA(MATCH(TRUE,Table_Query_from_MF_DSNP62[[#This Row],[Pair1]:[Pair25]],0),"none")</f>
        <v>1</v>
      </c>
      <c r="IG444" s="33" t="b">
        <f>AND($A$2&gt;=_xlfn.NUMBERVALUE(Table_Query_from_MF_DSNP62[[#This Row],[CL_GL_ACCT_FR1]]),$A$2&lt;=_xlfn.NUMBERVALUE(Table_Query_from_MF_DSNP62[[#This Row],[CL_GL_ACCT_TO1]]))</f>
        <v>1</v>
      </c>
      <c r="IH444" s="33" t="b">
        <f>AND($A$2&gt;=_xlfn.NUMBERVALUE(Table_Query_from_MF_DSNP62[[#This Row],[CL_GL_ACCT_FR2]]),$A$2&lt;=_xlfn.NUMBERVALUE(Table_Query_from_MF_DSNP62[[#This Row],[CL_GL_ACCT_TO2]]))</f>
        <v>1</v>
      </c>
      <c r="II444" s="33" t="b">
        <f>AND($A$2&gt;=_xlfn.NUMBERVALUE(Table_Query_from_MF_DSNP62[[#This Row],[CL_GL_ACCT_FR3]]),$A$2&lt;=_xlfn.NUMBERVALUE(Table_Query_from_MF_DSNP62[[#This Row],[CL_GL_ACCT_TO3]]))</f>
        <v>1</v>
      </c>
      <c r="IJ444" s="33" t="b">
        <f>AND($A$2&gt;=_xlfn.NUMBERVALUE(Table_Query_from_MF_DSNP62[[#This Row],[CL_GL_ACCT_FR4]]),$A$2&lt;=_xlfn.NUMBERVALUE(Table_Query_from_MF_DSNP62[[#This Row],[CL_GL_ACCT_TO4]]))</f>
        <v>1</v>
      </c>
      <c r="IK444" s="33" t="b">
        <f>AND($A$2&gt;=_xlfn.NUMBERVALUE(Table_Query_from_MF_DSNP62[[#This Row],[CL_GL_ACCT_FR5]]),$A$2&lt;=_xlfn.NUMBERVALUE(Table_Query_from_MF_DSNP62[[#This Row],[CL_GL_ACCT_TO5]]))</f>
        <v>1</v>
      </c>
      <c r="IL444" s="33" t="b">
        <f>AND($A$2&gt;=_xlfn.NUMBERVALUE(Table_Query_from_MF_DSNP62[[#This Row],[CL_GL_ACCT_FR6]]),$A$2&lt;=_xlfn.NUMBERVALUE(Table_Query_from_MF_DSNP62[[#This Row],[CL_GL_ACCT_TO6]]))</f>
        <v>1</v>
      </c>
      <c r="IM444" s="33" t="b">
        <f>AND($A$2&gt;=_xlfn.NUMBERVALUE(Table_Query_from_MF_DSNP62[[#This Row],[CL_GL_ACCT_FR7]]),$A$2&lt;=_xlfn.NUMBERVALUE(Table_Query_from_MF_DSNP62[[#This Row],[CL_GL_ACCT_TO7]]))</f>
        <v>1</v>
      </c>
      <c r="IN444" s="33" t="b">
        <f>AND($A$2&gt;=_xlfn.NUMBERVALUE(Table_Query_from_MF_DSNP62[[#This Row],[CL_GL_ACCT_FR8]]),$A$2&lt;=_xlfn.NUMBERVALUE(Table_Query_from_MF_DSNP62[[#This Row],[CL_GL_ACCT_TO8]]))</f>
        <v>1</v>
      </c>
      <c r="IO444" s="33" t="b">
        <f>AND($A$2&gt;=_xlfn.NUMBERVALUE(Table_Query_from_MF_DSNP62[[#This Row],[CL_GL_ACCT_FR9]]),$A$2&lt;=_xlfn.NUMBERVALUE(Table_Query_from_MF_DSNP62[[#This Row],[CL_GL_ACCT_TO9]]))</f>
        <v>1</v>
      </c>
      <c r="IP444" s="33" t="b">
        <f>AND($A$2&gt;=_xlfn.NUMBERVALUE(Table_Query_from_MF_DSNP62[[#This Row],[CL_GL_ACCT_FR10]]),$A$2&lt;=_xlfn.NUMBERVALUE(Table_Query_from_MF_DSNP62[[#This Row],[CL_GL_ACCT_TO10]]))</f>
        <v>1</v>
      </c>
      <c r="IQ444" s="33" t="b">
        <f>AND($A$2&gt;=_xlfn.NUMBERVALUE(Table_Query_from_MF_DSNP62[[#This Row],[CL_GL_ACCT_FR11]]),$A$2&lt;=_xlfn.NUMBERVALUE(Table_Query_from_MF_DSNP62[[#This Row],[CL_GL_ACCT_TO11]]))</f>
        <v>1</v>
      </c>
      <c r="IR444" s="33" t="b">
        <f>AND($A$2&gt;=_xlfn.NUMBERVALUE(Table_Query_from_MF_DSNP62[[#This Row],[CL_GL_ACCT_FR12]]),$A$2&lt;=_xlfn.NUMBERVALUE(Table_Query_from_MF_DSNP62[[#This Row],[CL_GL_ACCT_TO12]]))</f>
        <v>1</v>
      </c>
      <c r="IS444" s="33" t="b">
        <f>AND($A$2&gt;=_xlfn.NUMBERVALUE(Table_Query_from_MF_DSNP62[[#This Row],[CL_GL_ACCT_FR13]]),$A$2&lt;=_xlfn.NUMBERVALUE(Table_Query_from_MF_DSNP62[[#This Row],[CL_GL_ACCT_TO13]]))</f>
        <v>1</v>
      </c>
      <c r="IT444" s="33" t="b">
        <f>AND($A$2&gt;=_xlfn.NUMBERVALUE(Table_Query_from_MF_DSNP62[[#This Row],[CL_GL_ACCT_FR14]]),$A$2&lt;=_xlfn.NUMBERVALUE(Table_Query_from_MF_DSNP62[[#This Row],[CL_GL_ACCT_TO14]]))</f>
        <v>1</v>
      </c>
      <c r="IU444" s="33" t="b">
        <f>AND($A$2&gt;=_xlfn.NUMBERVALUE(Table_Query_from_MF_DSNP62[[#This Row],[CL_GL_ACCT_FR15]]),$A$2&lt;=_xlfn.NUMBERVALUE(Table_Query_from_MF_DSNP62[[#This Row],[CL_GL_ACCT_TO15]]))</f>
        <v>1</v>
      </c>
      <c r="IV444" s="33" t="b">
        <f>AND($A$2&gt;=_xlfn.NUMBERVALUE(Table_Query_from_MF_DSNP62[[#This Row],[CL_GL_ACCT_FR16]]),$A$2&lt;=_xlfn.NUMBERVALUE(Table_Query_from_MF_DSNP62[[#This Row],[CL_GL_ACCT_TO16]]))</f>
        <v>1</v>
      </c>
      <c r="IW444" s="33" t="b">
        <f>AND($A$2&gt;=_xlfn.NUMBERVALUE(Table_Query_from_MF_DSNP62[[#This Row],[CL_GL_ACCT_FR17]]),$A$2&lt;=_xlfn.NUMBERVALUE(Table_Query_from_MF_DSNP62[[#This Row],[CL_GL_ACCT_TO17]]))</f>
        <v>1</v>
      </c>
      <c r="IX444" s="33" t="b">
        <f>AND($A$2&gt;=_xlfn.NUMBERVALUE(Table_Query_from_MF_DSNP62[[#This Row],[CL_GL_ACCT_FR18]]),$A$2&lt;=_xlfn.NUMBERVALUE(Table_Query_from_MF_DSNP62[[#This Row],[CL_GL_ACCT_TO18]]))</f>
        <v>1</v>
      </c>
      <c r="IY444" s="33" t="b">
        <f>AND($A$2&gt;=_xlfn.NUMBERVALUE(Table_Query_from_MF_DSNP62[[#This Row],[CL_GL_ACCT_FR19]]),$A$2&lt;=_xlfn.NUMBERVALUE(Table_Query_from_MF_DSNP62[[#This Row],[CL_GL_ACCT_TO19]]))</f>
        <v>1</v>
      </c>
      <c r="IZ444" s="33" t="b">
        <f>AND($A$2&gt;=_xlfn.NUMBERVALUE(Table_Query_from_MF_DSNP62[[#This Row],[CL_GL_ACCT_FR20]]),$A$2&lt;=_xlfn.NUMBERVALUE(Table_Query_from_MF_DSNP62[[#This Row],[CL_GL_ACCT_TO20]]))</f>
        <v>1</v>
      </c>
      <c r="JA444" s="33" t="b">
        <f>AND($A$2&gt;=_xlfn.NUMBERVALUE(Table_Query_from_MF_DSNP62[[#This Row],[CL_GL_ACCT_FR21]]),$A$2&lt;=_xlfn.NUMBERVALUE(Table_Query_from_MF_DSNP62[[#This Row],[CL_GL_ACCT_TO21]]))</f>
        <v>1</v>
      </c>
      <c r="JB444" s="33" t="b">
        <f>AND($A$2&gt;=_xlfn.NUMBERVALUE(Table_Query_from_MF_DSNP62[[#This Row],[CL_GL_ACCT_FR22]]),$A$2&lt;=_xlfn.NUMBERVALUE(Table_Query_from_MF_DSNP62[[#This Row],[CL_GL_ACCT_TO22]]))</f>
        <v>1</v>
      </c>
      <c r="JC444" s="33" t="b">
        <f>AND($A$2&gt;=_xlfn.NUMBERVALUE(Table_Query_from_MF_DSNP62[[#This Row],[CL_GL_ACCT_FR23]]),$A$2&lt;=_xlfn.NUMBERVALUE(Table_Query_from_MF_DSNP62[[#This Row],[CL_GL_ACCT_TO23]]))</f>
        <v>1</v>
      </c>
      <c r="JD444" s="33" t="b">
        <f>AND($A$2&gt;=_xlfn.NUMBERVALUE(Table_Query_from_MF_DSNP62[[#This Row],[CL_GL_ACCT_FR24]]),$A$2&lt;=_xlfn.NUMBERVALUE(Table_Query_from_MF_DSNP62[[#This Row],[CL_GL_ACCT_TO24]]))</f>
        <v>1</v>
      </c>
      <c r="JE444" s="33" t="b">
        <f>AND($A$2&gt;=_xlfn.NUMBERVALUE(Table_Query_from_MF_DSNP62[[#This Row],[CL_GL_ACCT_FR25]]),$A$2&lt;=_xlfn.NUMBERVALUE(Table_Query_from_MF_DSNP62[[#This Row],[CL_GL_ACCT_TO25]]))</f>
        <v>1</v>
      </c>
      <c r="JF444" s="33" t="b">
        <f>OR(Table_Query_from_MF_DSNP62[[#This Row],[PairA]:[PairO]])</f>
        <v>1</v>
      </c>
      <c r="JG444" s="33">
        <f>_xlfn.IFNA(MATCH(TRUE,Table_Query_from_MF_DSNP62[[#This Row],[PairA]:[PairO]],0),"none")</f>
        <v>1</v>
      </c>
      <c r="JH444" s="33" t="b">
        <f>AND($B$2&gt;=_xlfn.NUMBERVALUE(Table_Query_from_MF_DSNP62[[#This Row],[CL_CMP_OBJ_FR1]]),$B$2&lt;=_xlfn.NUMBERVALUE(Table_Query_from_MF_DSNP62[[#This Row],[CL_CMP_OBJ_TO1]]))</f>
        <v>1</v>
      </c>
      <c r="JI444" s="33" t="b">
        <f>AND($B$2&gt;=_xlfn.NUMBERVALUE(Table_Query_from_MF_DSNP62[[#This Row],[CL_CMP_OBJ_FR2]]),$B$2&lt;=_xlfn.NUMBERVALUE(Table_Query_from_MF_DSNP62[[#This Row],[CL_CMP_OBJ_TO2]]))</f>
        <v>1</v>
      </c>
      <c r="JJ444" s="33" t="b">
        <f>AND($B$2&gt;=_xlfn.NUMBERVALUE(Table_Query_from_MF_DSNP62[[#This Row],[CL_CMP_OBJ_FR3]]),$B$2&lt;=_xlfn.NUMBERVALUE(Table_Query_from_MF_DSNP62[[#This Row],[CL_CMP_OBJ_TO3]]))</f>
        <v>1</v>
      </c>
      <c r="JK444" s="33" t="b">
        <f>AND($B$2&gt;=_xlfn.NUMBERVALUE(Table_Query_from_MF_DSNP62[[#This Row],[CL_CMP_OBJ_FR4]]),$B$2&lt;=_xlfn.NUMBERVALUE(Table_Query_from_MF_DSNP62[[#This Row],[CL_CMP_OBJ_TO4]]))</f>
        <v>1</v>
      </c>
      <c r="JL444" s="33" t="b">
        <f>AND($B$2&gt;=_xlfn.NUMBERVALUE(Table_Query_from_MF_DSNP62[[#This Row],[CL_CMP_OBJ_FR5]]),$B$2&lt;=_xlfn.NUMBERVALUE(Table_Query_from_MF_DSNP62[[#This Row],[CL_CMP_OBJ_TO5]]))</f>
        <v>1</v>
      </c>
      <c r="JM444" s="33" t="b">
        <f>AND($B$2&gt;=_xlfn.NUMBERVALUE(Table_Query_from_MF_DSNP62[[#This Row],[CL_CMP_OBJ_FR6]]),$B$2&lt;=_xlfn.NUMBERVALUE(Table_Query_from_MF_DSNP62[[#This Row],[CL_CMP_OBJ_TO6]]))</f>
        <v>1</v>
      </c>
      <c r="JN444" s="33" t="b">
        <f>AND($B$2&gt;=_xlfn.NUMBERVALUE(Table_Query_from_MF_DSNP62[[#This Row],[CL_CMP_OBJ_FR7]]),$B$2&lt;=_xlfn.NUMBERVALUE(Table_Query_from_MF_DSNP62[[#This Row],[CL_CMP_OBJ_TO7]]))</f>
        <v>1</v>
      </c>
      <c r="JO444" s="33" t="b">
        <f>AND($B$2&gt;=_xlfn.NUMBERVALUE(Table_Query_from_MF_DSNP62[[#This Row],[CL_CMP_OBJ_FR8]]),$B$2&lt;=_xlfn.NUMBERVALUE(Table_Query_from_MF_DSNP62[[#This Row],[CL_CMP_OBJ_TO8]]))</f>
        <v>1</v>
      </c>
      <c r="JP444" s="33" t="b">
        <f>AND($B$2&gt;=_xlfn.NUMBERVALUE(Table_Query_from_MF_DSNP62[[#This Row],[CL_CMP_OBJ_FR9]]),$B$2&lt;=_xlfn.NUMBERVALUE(Table_Query_from_MF_DSNP62[[#This Row],[CL_CMP_OBJ_TO9]]))</f>
        <v>1</v>
      </c>
      <c r="JQ444" s="33" t="b">
        <f>AND($B$2&gt;=_xlfn.NUMBERVALUE(Table_Query_from_MF_DSNP62[[#This Row],[CL_CMP_OBJ_FR10]]),$B$2&lt;=_xlfn.NUMBERVALUE(Table_Query_from_MF_DSNP62[[#This Row],[CL_CMP_OBJ_TO10]]))</f>
        <v>1</v>
      </c>
      <c r="JR444" s="33" t="b">
        <f>AND($B$2&gt;=_xlfn.NUMBERVALUE(Table_Query_from_MF_DSNP62[[#This Row],[CL_CMP_OBJ_FR11]]),$B$2&lt;=_xlfn.NUMBERVALUE(Table_Query_from_MF_DSNP62[[#This Row],[CL_CMP_OBJ_TO11]]))</f>
        <v>1</v>
      </c>
      <c r="JS444" s="33" t="b">
        <f>AND($B$2&gt;=_xlfn.NUMBERVALUE(Table_Query_from_MF_DSNP62[[#This Row],[CL_CMP_OBJ_FR12]]),$B$2&lt;=_xlfn.NUMBERVALUE(Table_Query_from_MF_DSNP62[[#This Row],[CL_CMP_OBJ_TO12]]))</f>
        <v>1</v>
      </c>
      <c r="JT444" s="33" t="b">
        <f>AND($B$2&gt;=_xlfn.NUMBERVALUE(Table_Query_from_MF_DSNP62[[#This Row],[CL_CMP_OBJ_FR13]]),$B$2&lt;=_xlfn.NUMBERVALUE(Table_Query_from_MF_DSNP62[[#This Row],[CL_CMP_OBJ_TO13]]))</f>
        <v>1</v>
      </c>
      <c r="JU444" s="33" t="b">
        <f>AND($B$2&gt;=_xlfn.NUMBERVALUE(Table_Query_from_MF_DSNP62[[#This Row],[CL_CMP_OBJ_FR14]]),$B$2&lt;=_xlfn.NUMBERVALUE(Table_Query_from_MF_DSNP62[[#This Row],[CL_CMP_OBJ_TO14]]))</f>
        <v>1</v>
      </c>
      <c r="JV444" s="33" t="b">
        <f>AND($B$2&gt;=_xlfn.NUMBERVALUE(Table_Query_from_MF_DSNP62[[#This Row],[CL_CMP_OBJ_FR15]]),$B$2&lt;=_xlfn.NUMBERVALUE(Table_Query_from_MF_DSNP62[[#This Row],[CL_CMP_OBJ_TO15]]))</f>
        <v>1</v>
      </c>
    </row>
    <row r="445" spans="1:282" x14ac:dyDescent="0.25">
      <c r="A445" t="b">
        <f>OR(,Table_Query_from_MF_DSNP62[[#This Row],[Desired GL included as "hard-coded" GL?]],Table_Query_from_MF_DSNP62[[#This Row],[Desired GL included as "Open GL"?]])</f>
        <v>1</v>
      </c>
      <c r="B445" t="b">
        <f>Table_Query_from_MF_DSNP62[[#This Row],[Desired CObj included as "Open CObj"?]]</f>
        <v>1</v>
      </c>
      <c r="C445" t="s">
        <v>1080</v>
      </c>
      <c r="D445" t="s">
        <v>2098</v>
      </c>
      <c r="E445" t="s">
        <v>15</v>
      </c>
      <c r="F445" s="24" t="s">
        <v>421</v>
      </c>
      <c r="G445" t="s">
        <v>13</v>
      </c>
      <c r="H445" s="24" t="s">
        <v>444</v>
      </c>
      <c r="I445" t="s">
        <v>444</v>
      </c>
      <c r="J445" s="24" t="s">
        <v>444</v>
      </c>
      <c r="K445" t="s">
        <v>444</v>
      </c>
      <c r="L445" s="24" t="s">
        <v>444</v>
      </c>
      <c r="M445" t="s">
        <v>444</v>
      </c>
      <c r="N445" t="s">
        <v>444</v>
      </c>
      <c r="O445" t="s">
        <v>444</v>
      </c>
      <c r="P445" t="s">
        <v>444</v>
      </c>
      <c r="Q445" t="s">
        <v>15</v>
      </c>
      <c r="R445" t="s">
        <v>444</v>
      </c>
      <c r="S445" t="s">
        <v>442</v>
      </c>
      <c r="T445" t="s">
        <v>447</v>
      </c>
      <c r="U445" t="s">
        <v>444</v>
      </c>
      <c r="V445" t="s">
        <v>444</v>
      </c>
      <c r="W445" t="s">
        <v>447</v>
      </c>
      <c r="X445" t="s">
        <v>444</v>
      </c>
      <c r="Y445" t="s">
        <v>444</v>
      </c>
      <c r="Z445" t="s">
        <v>442</v>
      </c>
      <c r="AA445" t="s">
        <v>442</v>
      </c>
      <c r="AB445" t="s">
        <v>442</v>
      </c>
      <c r="AC445" t="s">
        <v>442</v>
      </c>
      <c r="AD445" t="s">
        <v>442</v>
      </c>
      <c r="AE445" t="s">
        <v>442</v>
      </c>
      <c r="AF445" t="s">
        <v>442</v>
      </c>
      <c r="AG445" t="s">
        <v>444</v>
      </c>
      <c r="AH445" t="s">
        <v>447</v>
      </c>
      <c r="AI445" t="s">
        <v>447</v>
      </c>
      <c r="AJ445" t="s">
        <v>442</v>
      </c>
      <c r="AK445" t="s">
        <v>442</v>
      </c>
      <c r="AL445" t="s">
        <v>444</v>
      </c>
      <c r="AM445" t="s">
        <v>444</v>
      </c>
      <c r="AN445" t="s">
        <v>444</v>
      </c>
      <c r="AO445" t="s">
        <v>444</v>
      </c>
      <c r="AP445" t="s">
        <v>442</v>
      </c>
      <c r="AQ445" t="s">
        <v>1440</v>
      </c>
      <c r="AR445" t="s">
        <v>1451</v>
      </c>
      <c r="AS445" t="s">
        <v>162</v>
      </c>
      <c r="AT445" t="s">
        <v>10</v>
      </c>
      <c r="AU445" t="s">
        <v>444</v>
      </c>
      <c r="AV445" t="s">
        <v>1359</v>
      </c>
      <c r="AW445" t="s">
        <v>444</v>
      </c>
      <c r="AX445" t="s">
        <v>444</v>
      </c>
      <c r="AY445" t="s">
        <v>444</v>
      </c>
      <c r="AZ445" t="s">
        <v>444</v>
      </c>
      <c r="BA445" t="s">
        <v>444</v>
      </c>
      <c r="BB445" t="s">
        <v>444</v>
      </c>
      <c r="BC445" t="s">
        <v>444</v>
      </c>
      <c r="BD445" t="s">
        <v>1359</v>
      </c>
      <c r="BE445" t="s">
        <v>444</v>
      </c>
      <c r="BF445" t="s">
        <v>1360</v>
      </c>
      <c r="BG445" t="s">
        <v>444</v>
      </c>
      <c r="BH445" t="s">
        <v>444</v>
      </c>
      <c r="BI445" t="s">
        <v>444</v>
      </c>
      <c r="BJ445" t="s">
        <v>444</v>
      </c>
      <c r="BK445" t="s">
        <v>444</v>
      </c>
      <c r="BL445" t="s">
        <v>444</v>
      </c>
      <c r="BM445" t="s">
        <v>444</v>
      </c>
      <c r="BN445" t="s">
        <v>444</v>
      </c>
      <c r="BO445" t="s">
        <v>444</v>
      </c>
      <c r="BP445" t="s">
        <v>444</v>
      </c>
      <c r="BQ445" t="s">
        <v>1360</v>
      </c>
      <c r="BR445" t="s">
        <v>1487</v>
      </c>
      <c r="BS445" t="s">
        <v>444</v>
      </c>
      <c r="BT445" t="s">
        <v>444</v>
      </c>
      <c r="BU445" t="s">
        <v>444</v>
      </c>
      <c r="BV445" t="s">
        <v>444</v>
      </c>
      <c r="BW445" t="s">
        <v>1360</v>
      </c>
      <c r="BX445" t="s">
        <v>1487</v>
      </c>
      <c r="BY445" t="s">
        <v>444</v>
      </c>
      <c r="BZ445" t="s">
        <v>444</v>
      </c>
      <c r="CA445" t="s">
        <v>444</v>
      </c>
      <c r="CB445" t="s">
        <v>444</v>
      </c>
      <c r="CC445" t="s">
        <v>1360</v>
      </c>
      <c r="CD445" t="s">
        <v>1487</v>
      </c>
      <c r="CE445" t="s">
        <v>444</v>
      </c>
      <c r="CF445" t="s">
        <v>444</v>
      </c>
      <c r="CG445" t="s">
        <v>444</v>
      </c>
      <c r="CH445" t="s">
        <v>444</v>
      </c>
      <c r="CI445" t="s">
        <v>1360</v>
      </c>
      <c r="CJ445" t="s">
        <v>1487</v>
      </c>
      <c r="CK445" t="s">
        <v>444</v>
      </c>
      <c r="CL445" t="s">
        <v>444</v>
      </c>
      <c r="CM445" t="s">
        <v>444</v>
      </c>
      <c r="CN445" t="s">
        <v>444</v>
      </c>
      <c r="CO445" t="s">
        <v>1360</v>
      </c>
      <c r="CP445" t="s">
        <v>1487</v>
      </c>
      <c r="CQ445" t="s">
        <v>444</v>
      </c>
      <c r="CR445" t="s">
        <v>444</v>
      </c>
      <c r="CS445" t="s">
        <v>444</v>
      </c>
      <c r="CT445" t="s">
        <v>444</v>
      </c>
      <c r="CU445" t="s">
        <v>444</v>
      </c>
      <c r="CV445" t="s">
        <v>2899</v>
      </c>
      <c r="CW445" t="s">
        <v>2736</v>
      </c>
      <c r="CX445" t="s">
        <v>2900</v>
      </c>
      <c r="CY445" t="s">
        <v>1394</v>
      </c>
      <c r="CZ445" t="s">
        <v>1472</v>
      </c>
      <c r="DA445" t="s">
        <v>444</v>
      </c>
      <c r="DB445" t="s">
        <v>444</v>
      </c>
      <c r="DC445" t="s">
        <v>444</v>
      </c>
      <c r="DD445" t="s">
        <v>444</v>
      </c>
      <c r="DE445" t="s">
        <v>444</v>
      </c>
      <c r="DF445" t="s">
        <v>444</v>
      </c>
      <c r="DG445" t="s">
        <v>444</v>
      </c>
      <c r="DH445" t="s">
        <v>444</v>
      </c>
      <c r="DI445" t="s">
        <v>1451</v>
      </c>
      <c r="DJ445" t="s">
        <v>1440</v>
      </c>
      <c r="DK445" t="s">
        <v>444</v>
      </c>
      <c r="DL445" t="s">
        <v>444</v>
      </c>
      <c r="DM445" t="s">
        <v>444</v>
      </c>
      <c r="DN445" t="s">
        <v>444</v>
      </c>
      <c r="DO445" t="s">
        <v>444</v>
      </c>
      <c r="DP445" t="s">
        <v>444</v>
      </c>
      <c r="DQ445" t="s">
        <v>444</v>
      </c>
      <c r="DR445" t="s">
        <v>444</v>
      </c>
      <c r="DS445" t="s">
        <v>444</v>
      </c>
      <c r="DT445" s="24" t="s">
        <v>444</v>
      </c>
      <c r="DU445" s="24" t="s">
        <v>444</v>
      </c>
      <c r="DV445" t="s">
        <v>444</v>
      </c>
      <c r="DW445" t="s">
        <v>444</v>
      </c>
      <c r="DX445" s="24" t="s">
        <v>444</v>
      </c>
      <c r="DY445" s="24" t="s">
        <v>444</v>
      </c>
      <c r="DZ445" t="s">
        <v>444</v>
      </c>
      <c r="EA445" t="s">
        <v>444</v>
      </c>
      <c r="EB445" s="24" t="s">
        <v>444</v>
      </c>
      <c r="EC445" s="24" t="s">
        <v>444</v>
      </c>
      <c r="ED445" t="s">
        <v>444</v>
      </c>
      <c r="EE445" t="s">
        <v>444</v>
      </c>
      <c r="EF445" s="24" t="s">
        <v>444</v>
      </c>
      <c r="EG445" s="24" t="s">
        <v>444</v>
      </c>
      <c r="EH445" t="s">
        <v>444</v>
      </c>
      <c r="EI445" t="s">
        <v>444</v>
      </c>
      <c r="EJ445" s="24" t="s">
        <v>444</v>
      </c>
      <c r="EK445" s="24" t="s">
        <v>444</v>
      </c>
      <c r="EL445" t="s">
        <v>444</v>
      </c>
      <c r="EM445" t="s">
        <v>444</v>
      </c>
      <c r="EN445" s="24" t="s">
        <v>444</v>
      </c>
      <c r="EO445" s="24" t="s">
        <v>444</v>
      </c>
      <c r="EP445" t="s">
        <v>444</v>
      </c>
      <c r="EQ445" t="s">
        <v>444</v>
      </c>
      <c r="ER445" s="24" t="s">
        <v>444</v>
      </c>
      <c r="ES445" s="24" t="s">
        <v>444</v>
      </c>
      <c r="ET445" t="s">
        <v>444</v>
      </c>
      <c r="EU445" t="s">
        <v>444</v>
      </c>
      <c r="EV445" s="24" t="s">
        <v>444</v>
      </c>
      <c r="EW445" s="24" t="s">
        <v>444</v>
      </c>
      <c r="EX445" t="s">
        <v>444</v>
      </c>
      <c r="EY445" t="s">
        <v>444</v>
      </c>
      <c r="EZ445" s="24" t="s">
        <v>444</v>
      </c>
      <c r="FA445" s="24" t="s">
        <v>444</v>
      </c>
      <c r="FB445" t="s">
        <v>444</v>
      </c>
      <c r="FC445" t="s">
        <v>444</v>
      </c>
      <c r="FD445" s="24" t="s">
        <v>444</v>
      </c>
      <c r="FE445" s="24" t="s">
        <v>444</v>
      </c>
      <c r="FF445" t="s">
        <v>444</v>
      </c>
      <c r="FG445" t="s">
        <v>444</v>
      </c>
      <c r="FH445" s="24" t="s">
        <v>444</v>
      </c>
      <c r="FI445" s="24" t="s">
        <v>444</v>
      </c>
      <c r="FJ445" t="s">
        <v>444</v>
      </c>
      <c r="FK445" t="s">
        <v>444</v>
      </c>
      <c r="FL445" s="24" t="s">
        <v>444</v>
      </c>
      <c r="FM445" s="24" t="s">
        <v>444</v>
      </c>
      <c r="FN445" t="s">
        <v>444</v>
      </c>
      <c r="FO445" t="s">
        <v>444</v>
      </c>
      <c r="FP445" s="24" t="s">
        <v>444</v>
      </c>
      <c r="FQ445" s="24" t="s">
        <v>444</v>
      </c>
      <c r="FR445" t="s">
        <v>444</v>
      </c>
      <c r="FS445" t="s">
        <v>444</v>
      </c>
      <c r="FT445" s="24" t="s">
        <v>444</v>
      </c>
      <c r="FU445" s="24" t="s">
        <v>444</v>
      </c>
      <c r="FV445" t="s">
        <v>444</v>
      </c>
      <c r="FW445" t="s">
        <v>444</v>
      </c>
      <c r="FX445" s="24" t="s">
        <v>444</v>
      </c>
      <c r="FY445" s="24" t="s">
        <v>444</v>
      </c>
      <c r="FZ445" t="s">
        <v>444</v>
      </c>
      <c r="GA445" t="s">
        <v>444</v>
      </c>
      <c r="GB445" s="24" t="s">
        <v>444</v>
      </c>
      <c r="GC445" s="24" t="s">
        <v>444</v>
      </c>
      <c r="GD445" t="s">
        <v>444</v>
      </c>
      <c r="GE445" t="s">
        <v>444</v>
      </c>
      <c r="GF445" s="24" t="s">
        <v>444</v>
      </c>
      <c r="GG445" s="24" t="s">
        <v>444</v>
      </c>
      <c r="GH445" t="s">
        <v>15</v>
      </c>
      <c r="GI445" s="24" t="s">
        <v>341</v>
      </c>
      <c r="GJ445" s="24" t="s">
        <v>1453</v>
      </c>
      <c r="GK445" t="s">
        <v>1454</v>
      </c>
      <c r="GL445" t="s">
        <v>1455</v>
      </c>
      <c r="GM445" s="24" t="s">
        <v>444</v>
      </c>
      <c r="GN445" s="24" t="s">
        <v>444</v>
      </c>
      <c r="GO445" t="s">
        <v>444</v>
      </c>
      <c r="GP445" t="s">
        <v>444</v>
      </c>
      <c r="GQ445" s="24" t="s">
        <v>444</v>
      </c>
      <c r="GR445" s="24" t="s">
        <v>444</v>
      </c>
      <c r="GS445" t="s">
        <v>444</v>
      </c>
      <c r="GT445" t="s">
        <v>444</v>
      </c>
      <c r="GU445" s="24" t="s">
        <v>444</v>
      </c>
      <c r="GV445" s="24" t="s">
        <v>444</v>
      </c>
      <c r="GW445" t="s">
        <v>444</v>
      </c>
      <c r="GX445" t="s">
        <v>444</v>
      </c>
      <c r="GY445" s="24" t="s">
        <v>444</v>
      </c>
      <c r="GZ445" s="24" t="s">
        <v>444</v>
      </c>
      <c r="HA445" t="s">
        <v>444</v>
      </c>
      <c r="HB445" t="s">
        <v>444</v>
      </c>
      <c r="HC445" s="24" t="s">
        <v>444</v>
      </c>
      <c r="HD445" s="24" t="s">
        <v>444</v>
      </c>
      <c r="HE445" t="s">
        <v>444</v>
      </c>
      <c r="HF445" t="s">
        <v>444</v>
      </c>
      <c r="HG445" s="24" t="s">
        <v>444</v>
      </c>
      <c r="HH445" s="24" t="s">
        <v>444</v>
      </c>
      <c r="HI445" t="s">
        <v>444</v>
      </c>
      <c r="HJ445" t="s">
        <v>444</v>
      </c>
      <c r="HK445" s="24" t="s">
        <v>444</v>
      </c>
      <c r="HL445" s="24" t="s">
        <v>444</v>
      </c>
      <c r="HM445" t="s">
        <v>444</v>
      </c>
      <c r="HN445" t="s">
        <v>444</v>
      </c>
      <c r="HO445" s="24" t="s">
        <v>444</v>
      </c>
      <c r="HP445" s="24" t="s">
        <v>444</v>
      </c>
      <c r="HQ445" t="s">
        <v>444</v>
      </c>
      <c r="HR445" t="s">
        <v>444</v>
      </c>
      <c r="HS445" s="24" t="s">
        <v>444</v>
      </c>
      <c r="HT445" s="24" t="s">
        <v>444</v>
      </c>
      <c r="HU445" t="s">
        <v>444</v>
      </c>
      <c r="HV445" t="s">
        <v>444</v>
      </c>
      <c r="HW445" s="24" t="s">
        <v>444</v>
      </c>
      <c r="HX445" s="24" t="s">
        <v>444</v>
      </c>
      <c r="HY445" t="s">
        <v>444</v>
      </c>
      <c r="HZ445" t="s">
        <v>444</v>
      </c>
      <c r="IA445" t="s">
        <v>3033</v>
      </c>
      <c r="IB445" t="s">
        <v>2736</v>
      </c>
      <c r="IC445" t="s">
        <v>3077</v>
      </c>
      <c r="ID445" s="33" t="b" cm="1">
        <f t="array" ref="ID445">_xlfn.IFNA(MATCH($A$2,_xlfn.NUMBERVALUE(Table_Query_from_MF_DSNP62[[#This Row],[CL_GLACCT_DR1]:[CL_GLACCT_CR4]]),0),0)&gt;=1</f>
        <v>1</v>
      </c>
      <c r="IE445" s="33" t="b">
        <f>OR(Table_Query_from_MF_DSNP62[[#This Row],[Pair1]:[Pair25]])</f>
        <v>1</v>
      </c>
      <c r="IF445" s="33">
        <f>_xlfn.IFNA(MATCH(TRUE,Table_Query_from_MF_DSNP62[[#This Row],[Pair1]:[Pair25]],0),"none")</f>
        <v>1</v>
      </c>
      <c r="IG445" s="33" t="b">
        <f>AND($A$2&gt;=_xlfn.NUMBERVALUE(Table_Query_from_MF_DSNP62[[#This Row],[CL_GL_ACCT_FR1]]),$A$2&lt;=_xlfn.NUMBERVALUE(Table_Query_from_MF_DSNP62[[#This Row],[CL_GL_ACCT_TO1]]))</f>
        <v>1</v>
      </c>
      <c r="IH445" s="33" t="b">
        <f>AND($A$2&gt;=_xlfn.NUMBERVALUE(Table_Query_from_MF_DSNP62[[#This Row],[CL_GL_ACCT_FR2]]),$A$2&lt;=_xlfn.NUMBERVALUE(Table_Query_from_MF_DSNP62[[#This Row],[CL_GL_ACCT_TO2]]))</f>
        <v>1</v>
      </c>
      <c r="II445" s="33" t="b">
        <f>AND($A$2&gt;=_xlfn.NUMBERVALUE(Table_Query_from_MF_DSNP62[[#This Row],[CL_GL_ACCT_FR3]]),$A$2&lt;=_xlfn.NUMBERVALUE(Table_Query_from_MF_DSNP62[[#This Row],[CL_GL_ACCT_TO3]]))</f>
        <v>1</v>
      </c>
      <c r="IJ445" s="33" t="b">
        <f>AND($A$2&gt;=_xlfn.NUMBERVALUE(Table_Query_from_MF_DSNP62[[#This Row],[CL_GL_ACCT_FR4]]),$A$2&lt;=_xlfn.NUMBERVALUE(Table_Query_from_MF_DSNP62[[#This Row],[CL_GL_ACCT_TO4]]))</f>
        <v>1</v>
      </c>
      <c r="IK445" s="33" t="b">
        <f>AND($A$2&gt;=_xlfn.NUMBERVALUE(Table_Query_from_MF_DSNP62[[#This Row],[CL_GL_ACCT_FR5]]),$A$2&lt;=_xlfn.NUMBERVALUE(Table_Query_from_MF_DSNP62[[#This Row],[CL_GL_ACCT_TO5]]))</f>
        <v>1</v>
      </c>
      <c r="IL445" s="33" t="b">
        <f>AND($A$2&gt;=_xlfn.NUMBERVALUE(Table_Query_from_MF_DSNP62[[#This Row],[CL_GL_ACCT_FR6]]),$A$2&lt;=_xlfn.NUMBERVALUE(Table_Query_from_MF_DSNP62[[#This Row],[CL_GL_ACCT_TO6]]))</f>
        <v>1</v>
      </c>
      <c r="IM445" s="33" t="b">
        <f>AND($A$2&gt;=_xlfn.NUMBERVALUE(Table_Query_from_MF_DSNP62[[#This Row],[CL_GL_ACCT_FR7]]),$A$2&lt;=_xlfn.NUMBERVALUE(Table_Query_from_MF_DSNP62[[#This Row],[CL_GL_ACCT_TO7]]))</f>
        <v>1</v>
      </c>
      <c r="IN445" s="33" t="b">
        <f>AND($A$2&gt;=_xlfn.NUMBERVALUE(Table_Query_from_MF_DSNP62[[#This Row],[CL_GL_ACCT_FR8]]),$A$2&lt;=_xlfn.NUMBERVALUE(Table_Query_from_MF_DSNP62[[#This Row],[CL_GL_ACCT_TO8]]))</f>
        <v>1</v>
      </c>
      <c r="IO445" s="33" t="b">
        <f>AND($A$2&gt;=_xlfn.NUMBERVALUE(Table_Query_from_MF_DSNP62[[#This Row],[CL_GL_ACCT_FR9]]),$A$2&lt;=_xlfn.NUMBERVALUE(Table_Query_from_MF_DSNP62[[#This Row],[CL_GL_ACCT_TO9]]))</f>
        <v>1</v>
      </c>
      <c r="IP445" s="33" t="b">
        <f>AND($A$2&gt;=_xlfn.NUMBERVALUE(Table_Query_from_MF_DSNP62[[#This Row],[CL_GL_ACCT_FR10]]),$A$2&lt;=_xlfn.NUMBERVALUE(Table_Query_from_MF_DSNP62[[#This Row],[CL_GL_ACCT_TO10]]))</f>
        <v>1</v>
      </c>
      <c r="IQ445" s="33" t="b">
        <f>AND($A$2&gt;=_xlfn.NUMBERVALUE(Table_Query_from_MF_DSNP62[[#This Row],[CL_GL_ACCT_FR11]]),$A$2&lt;=_xlfn.NUMBERVALUE(Table_Query_from_MF_DSNP62[[#This Row],[CL_GL_ACCT_TO11]]))</f>
        <v>1</v>
      </c>
      <c r="IR445" s="33" t="b">
        <f>AND($A$2&gt;=_xlfn.NUMBERVALUE(Table_Query_from_MF_DSNP62[[#This Row],[CL_GL_ACCT_FR12]]),$A$2&lt;=_xlfn.NUMBERVALUE(Table_Query_from_MF_DSNP62[[#This Row],[CL_GL_ACCT_TO12]]))</f>
        <v>1</v>
      </c>
      <c r="IS445" s="33" t="b">
        <f>AND($A$2&gt;=_xlfn.NUMBERVALUE(Table_Query_from_MF_DSNP62[[#This Row],[CL_GL_ACCT_FR13]]),$A$2&lt;=_xlfn.NUMBERVALUE(Table_Query_from_MF_DSNP62[[#This Row],[CL_GL_ACCT_TO13]]))</f>
        <v>1</v>
      </c>
      <c r="IT445" s="33" t="b">
        <f>AND($A$2&gt;=_xlfn.NUMBERVALUE(Table_Query_from_MF_DSNP62[[#This Row],[CL_GL_ACCT_FR14]]),$A$2&lt;=_xlfn.NUMBERVALUE(Table_Query_from_MF_DSNP62[[#This Row],[CL_GL_ACCT_TO14]]))</f>
        <v>1</v>
      </c>
      <c r="IU445" s="33" t="b">
        <f>AND($A$2&gt;=_xlfn.NUMBERVALUE(Table_Query_from_MF_DSNP62[[#This Row],[CL_GL_ACCT_FR15]]),$A$2&lt;=_xlfn.NUMBERVALUE(Table_Query_from_MF_DSNP62[[#This Row],[CL_GL_ACCT_TO15]]))</f>
        <v>1</v>
      </c>
      <c r="IV445" s="33" t="b">
        <f>AND($A$2&gt;=_xlfn.NUMBERVALUE(Table_Query_from_MF_DSNP62[[#This Row],[CL_GL_ACCT_FR16]]),$A$2&lt;=_xlfn.NUMBERVALUE(Table_Query_from_MF_DSNP62[[#This Row],[CL_GL_ACCT_TO16]]))</f>
        <v>1</v>
      </c>
      <c r="IW445" s="33" t="b">
        <f>AND($A$2&gt;=_xlfn.NUMBERVALUE(Table_Query_from_MF_DSNP62[[#This Row],[CL_GL_ACCT_FR17]]),$A$2&lt;=_xlfn.NUMBERVALUE(Table_Query_from_MF_DSNP62[[#This Row],[CL_GL_ACCT_TO17]]))</f>
        <v>1</v>
      </c>
      <c r="IX445" s="33" t="b">
        <f>AND($A$2&gt;=_xlfn.NUMBERVALUE(Table_Query_from_MF_DSNP62[[#This Row],[CL_GL_ACCT_FR18]]),$A$2&lt;=_xlfn.NUMBERVALUE(Table_Query_from_MF_DSNP62[[#This Row],[CL_GL_ACCT_TO18]]))</f>
        <v>1</v>
      </c>
      <c r="IY445" s="33" t="b">
        <f>AND($A$2&gt;=_xlfn.NUMBERVALUE(Table_Query_from_MF_DSNP62[[#This Row],[CL_GL_ACCT_FR19]]),$A$2&lt;=_xlfn.NUMBERVALUE(Table_Query_from_MF_DSNP62[[#This Row],[CL_GL_ACCT_TO19]]))</f>
        <v>1</v>
      </c>
      <c r="IZ445" s="33" t="b">
        <f>AND($A$2&gt;=_xlfn.NUMBERVALUE(Table_Query_from_MF_DSNP62[[#This Row],[CL_GL_ACCT_FR20]]),$A$2&lt;=_xlfn.NUMBERVALUE(Table_Query_from_MF_DSNP62[[#This Row],[CL_GL_ACCT_TO20]]))</f>
        <v>1</v>
      </c>
      <c r="JA445" s="33" t="b">
        <f>AND($A$2&gt;=_xlfn.NUMBERVALUE(Table_Query_from_MF_DSNP62[[#This Row],[CL_GL_ACCT_FR21]]),$A$2&lt;=_xlfn.NUMBERVALUE(Table_Query_from_MF_DSNP62[[#This Row],[CL_GL_ACCT_TO21]]))</f>
        <v>1</v>
      </c>
      <c r="JB445" s="33" t="b">
        <f>AND($A$2&gt;=_xlfn.NUMBERVALUE(Table_Query_from_MF_DSNP62[[#This Row],[CL_GL_ACCT_FR22]]),$A$2&lt;=_xlfn.NUMBERVALUE(Table_Query_from_MF_DSNP62[[#This Row],[CL_GL_ACCT_TO22]]))</f>
        <v>1</v>
      </c>
      <c r="JC445" s="33" t="b">
        <f>AND($A$2&gt;=_xlfn.NUMBERVALUE(Table_Query_from_MF_DSNP62[[#This Row],[CL_GL_ACCT_FR23]]),$A$2&lt;=_xlfn.NUMBERVALUE(Table_Query_from_MF_DSNP62[[#This Row],[CL_GL_ACCT_TO23]]))</f>
        <v>1</v>
      </c>
      <c r="JD445" s="33" t="b">
        <f>AND($A$2&gt;=_xlfn.NUMBERVALUE(Table_Query_from_MF_DSNP62[[#This Row],[CL_GL_ACCT_FR24]]),$A$2&lt;=_xlfn.NUMBERVALUE(Table_Query_from_MF_DSNP62[[#This Row],[CL_GL_ACCT_TO24]]))</f>
        <v>1</v>
      </c>
      <c r="JE445" s="33" t="b">
        <f>AND($A$2&gt;=_xlfn.NUMBERVALUE(Table_Query_from_MF_DSNP62[[#This Row],[CL_GL_ACCT_FR25]]),$A$2&lt;=_xlfn.NUMBERVALUE(Table_Query_from_MF_DSNP62[[#This Row],[CL_GL_ACCT_TO25]]))</f>
        <v>1</v>
      </c>
      <c r="JF445" s="33" t="b">
        <f>OR(Table_Query_from_MF_DSNP62[[#This Row],[PairA]:[PairO]])</f>
        <v>1</v>
      </c>
      <c r="JG445" s="33">
        <f>_xlfn.IFNA(MATCH(TRUE,Table_Query_from_MF_DSNP62[[#This Row],[PairA]:[PairO]],0),"none")</f>
        <v>3</v>
      </c>
      <c r="JH445" s="33" t="b">
        <f>AND($B$2&gt;=_xlfn.NUMBERVALUE(Table_Query_from_MF_DSNP62[[#This Row],[CL_CMP_OBJ_FR1]]),$B$2&lt;=_xlfn.NUMBERVALUE(Table_Query_from_MF_DSNP62[[#This Row],[CL_CMP_OBJ_TO1]]))</f>
        <v>0</v>
      </c>
      <c r="JI445" s="33" t="b">
        <f>AND($B$2&gt;=_xlfn.NUMBERVALUE(Table_Query_from_MF_DSNP62[[#This Row],[CL_CMP_OBJ_FR2]]),$B$2&lt;=_xlfn.NUMBERVALUE(Table_Query_from_MF_DSNP62[[#This Row],[CL_CMP_OBJ_TO2]]))</f>
        <v>0</v>
      </c>
      <c r="JJ445" s="33" t="b">
        <f>AND($B$2&gt;=_xlfn.NUMBERVALUE(Table_Query_from_MF_DSNP62[[#This Row],[CL_CMP_OBJ_FR3]]),$B$2&lt;=_xlfn.NUMBERVALUE(Table_Query_from_MF_DSNP62[[#This Row],[CL_CMP_OBJ_TO3]]))</f>
        <v>1</v>
      </c>
      <c r="JK445" s="33" t="b">
        <f>AND($B$2&gt;=_xlfn.NUMBERVALUE(Table_Query_from_MF_DSNP62[[#This Row],[CL_CMP_OBJ_FR4]]),$B$2&lt;=_xlfn.NUMBERVALUE(Table_Query_from_MF_DSNP62[[#This Row],[CL_CMP_OBJ_TO4]]))</f>
        <v>1</v>
      </c>
      <c r="JL445" s="33" t="b">
        <f>AND($B$2&gt;=_xlfn.NUMBERVALUE(Table_Query_from_MF_DSNP62[[#This Row],[CL_CMP_OBJ_FR5]]),$B$2&lt;=_xlfn.NUMBERVALUE(Table_Query_from_MF_DSNP62[[#This Row],[CL_CMP_OBJ_TO5]]))</f>
        <v>1</v>
      </c>
      <c r="JM445" s="33" t="b">
        <f>AND($B$2&gt;=_xlfn.NUMBERVALUE(Table_Query_from_MF_DSNP62[[#This Row],[CL_CMP_OBJ_FR6]]),$B$2&lt;=_xlfn.NUMBERVALUE(Table_Query_from_MF_DSNP62[[#This Row],[CL_CMP_OBJ_TO6]]))</f>
        <v>1</v>
      </c>
      <c r="JN445" s="33" t="b">
        <f>AND($B$2&gt;=_xlfn.NUMBERVALUE(Table_Query_from_MF_DSNP62[[#This Row],[CL_CMP_OBJ_FR7]]),$B$2&lt;=_xlfn.NUMBERVALUE(Table_Query_from_MF_DSNP62[[#This Row],[CL_CMP_OBJ_TO7]]))</f>
        <v>1</v>
      </c>
      <c r="JO445" s="33" t="b">
        <f>AND($B$2&gt;=_xlfn.NUMBERVALUE(Table_Query_from_MF_DSNP62[[#This Row],[CL_CMP_OBJ_FR8]]),$B$2&lt;=_xlfn.NUMBERVALUE(Table_Query_from_MF_DSNP62[[#This Row],[CL_CMP_OBJ_TO8]]))</f>
        <v>1</v>
      </c>
      <c r="JP445" s="33" t="b">
        <f>AND($B$2&gt;=_xlfn.NUMBERVALUE(Table_Query_from_MF_DSNP62[[#This Row],[CL_CMP_OBJ_FR9]]),$B$2&lt;=_xlfn.NUMBERVALUE(Table_Query_from_MF_DSNP62[[#This Row],[CL_CMP_OBJ_TO9]]))</f>
        <v>1</v>
      </c>
      <c r="JQ445" s="33" t="b">
        <f>AND($B$2&gt;=_xlfn.NUMBERVALUE(Table_Query_from_MF_DSNP62[[#This Row],[CL_CMP_OBJ_FR10]]),$B$2&lt;=_xlfn.NUMBERVALUE(Table_Query_from_MF_DSNP62[[#This Row],[CL_CMP_OBJ_TO10]]))</f>
        <v>1</v>
      </c>
      <c r="JR445" s="33" t="b">
        <f>AND($B$2&gt;=_xlfn.NUMBERVALUE(Table_Query_from_MF_DSNP62[[#This Row],[CL_CMP_OBJ_FR11]]),$B$2&lt;=_xlfn.NUMBERVALUE(Table_Query_from_MF_DSNP62[[#This Row],[CL_CMP_OBJ_TO11]]))</f>
        <v>1</v>
      </c>
      <c r="JS445" s="33" t="b">
        <f>AND($B$2&gt;=_xlfn.NUMBERVALUE(Table_Query_from_MF_DSNP62[[#This Row],[CL_CMP_OBJ_FR12]]),$B$2&lt;=_xlfn.NUMBERVALUE(Table_Query_from_MF_DSNP62[[#This Row],[CL_CMP_OBJ_TO12]]))</f>
        <v>1</v>
      </c>
      <c r="JT445" s="33" t="b">
        <f>AND($B$2&gt;=_xlfn.NUMBERVALUE(Table_Query_from_MF_DSNP62[[#This Row],[CL_CMP_OBJ_FR13]]),$B$2&lt;=_xlfn.NUMBERVALUE(Table_Query_from_MF_DSNP62[[#This Row],[CL_CMP_OBJ_TO13]]))</f>
        <v>1</v>
      </c>
      <c r="JU445" s="33" t="b">
        <f>AND($B$2&gt;=_xlfn.NUMBERVALUE(Table_Query_from_MF_DSNP62[[#This Row],[CL_CMP_OBJ_FR14]]),$B$2&lt;=_xlfn.NUMBERVALUE(Table_Query_from_MF_DSNP62[[#This Row],[CL_CMP_OBJ_TO14]]))</f>
        <v>1</v>
      </c>
      <c r="JV445" s="33" t="b">
        <f>AND($B$2&gt;=_xlfn.NUMBERVALUE(Table_Query_from_MF_DSNP62[[#This Row],[CL_CMP_OBJ_FR15]]),$B$2&lt;=_xlfn.NUMBERVALUE(Table_Query_from_MF_DSNP62[[#This Row],[CL_CMP_OBJ_TO15]]))</f>
        <v>1</v>
      </c>
    </row>
    <row r="446" spans="1:282" x14ac:dyDescent="0.25">
      <c r="A446" t="b">
        <f>OR(,Table_Query_from_MF_DSNP62[[#This Row],[Desired GL included as "hard-coded" GL?]],Table_Query_from_MF_DSNP62[[#This Row],[Desired GL included as "Open GL"?]])</f>
        <v>1</v>
      </c>
      <c r="B446" t="b">
        <f>Table_Query_from_MF_DSNP62[[#This Row],[Desired CObj included as "Open CObj"?]]</f>
        <v>1</v>
      </c>
      <c r="C446" t="s">
        <v>2099</v>
      </c>
      <c r="D446" t="s">
        <v>2100</v>
      </c>
      <c r="E446" t="s">
        <v>15</v>
      </c>
      <c r="F446" s="24" t="s">
        <v>307</v>
      </c>
      <c r="G446" t="s">
        <v>359</v>
      </c>
      <c r="H446" s="24" t="s">
        <v>444</v>
      </c>
      <c r="I446" t="s">
        <v>444</v>
      </c>
      <c r="J446" s="24" t="s">
        <v>444</v>
      </c>
      <c r="K446" t="s">
        <v>444</v>
      </c>
      <c r="L446" s="24" t="s">
        <v>444</v>
      </c>
      <c r="M446" t="s">
        <v>444</v>
      </c>
      <c r="N446" t="s">
        <v>444</v>
      </c>
      <c r="O446" t="s">
        <v>444</v>
      </c>
      <c r="P446" t="s">
        <v>444</v>
      </c>
      <c r="Q446" t="s">
        <v>15</v>
      </c>
      <c r="R446" t="s">
        <v>444</v>
      </c>
      <c r="S446" t="s">
        <v>442</v>
      </c>
      <c r="T446" t="s">
        <v>447</v>
      </c>
      <c r="U446" t="s">
        <v>444</v>
      </c>
      <c r="V446" t="s">
        <v>444</v>
      </c>
      <c r="W446" t="s">
        <v>447</v>
      </c>
      <c r="X446" t="s">
        <v>444</v>
      </c>
      <c r="Y446" t="s">
        <v>442</v>
      </c>
      <c r="Z446" t="s">
        <v>442</v>
      </c>
      <c r="AA446" t="s">
        <v>442</v>
      </c>
      <c r="AB446" t="s">
        <v>442</v>
      </c>
      <c r="AC446" t="s">
        <v>444</v>
      </c>
      <c r="AD446" t="s">
        <v>444</v>
      </c>
      <c r="AE446" t="s">
        <v>444</v>
      </c>
      <c r="AF446" t="s">
        <v>444</v>
      </c>
      <c r="AG446" t="s">
        <v>442</v>
      </c>
      <c r="AH446" t="s">
        <v>447</v>
      </c>
      <c r="AI446" t="s">
        <v>447</v>
      </c>
      <c r="AJ446" t="s">
        <v>442</v>
      </c>
      <c r="AK446" t="s">
        <v>442</v>
      </c>
      <c r="AL446" t="s">
        <v>444</v>
      </c>
      <c r="AM446" t="s">
        <v>444</v>
      </c>
      <c r="AN446" t="s">
        <v>444</v>
      </c>
      <c r="AO446" t="s">
        <v>444</v>
      </c>
      <c r="AP446" t="s">
        <v>442</v>
      </c>
      <c r="AQ446" t="s">
        <v>7</v>
      </c>
      <c r="AR446" t="s">
        <v>282</v>
      </c>
      <c r="AS446" t="s">
        <v>162</v>
      </c>
      <c r="AT446" t="s">
        <v>10</v>
      </c>
      <c r="AU446" t="s">
        <v>444</v>
      </c>
      <c r="AV446" t="s">
        <v>1359</v>
      </c>
      <c r="AW446" t="s">
        <v>444</v>
      </c>
      <c r="AX446" t="s">
        <v>444</v>
      </c>
      <c r="AY446" t="s">
        <v>444</v>
      </c>
      <c r="AZ446" t="s">
        <v>444</v>
      </c>
      <c r="BA446" t="s">
        <v>444</v>
      </c>
      <c r="BB446" t="s">
        <v>444</v>
      </c>
      <c r="BC446" t="s">
        <v>444</v>
      </c>
      <c r="BD446" t="s">
        <v>1359</v>
      </c>
      <c r="BE446" t="s">
        <v>444</v>
      </c>
      <c r="BF446" t="s">
        <v>1360</v>
      </c>
      <c r="BG446" t="s">
        <v>1360</v>
      </c>
      <c r="BH446" t="s">
        <v>448</v>
      </c>
      <c r="BI446" t="s">
        <v>442</v>
      </c>
      <c r="BJ446" t="s">
        <v>7</v>
      </c>
      <c r="BK446" t="s">
        <v>7</v>
      </c>
      <c r="BL446" t="s">
        <v>444</v>
      </c>
      <c r="BM446" t="s">
        <v>444</v>
      </c>
      <c r="BN446" t="s">
        <v>444</v>
      </c>
      <c r="BO446" t="s">
        <v>444</v>
      </c>
      <c r="BP446" t="s">
        <v>444</v>
      </c>
      <c r="BQ446" t="s">
        <v>1360</v>
      </c>
      <c r="BR446" t="s">
        <v>1521</v>
      </c>
      <c r="BS446" t="s">
        <v>444</v>
      </c>
      <c r="BT446" t="s">
        <v>444</v>
      </c>
      <c r="BU446" t="s">
        <v>444</v>
      </c>
      <c r="BV446" t="s">
        <v>444</v>
      </c>
      <c r="BW446" t="s">
        <v>1360</v>
      </c>
      <c r="BX446" t="s">
        <v>1521</v>
      </c>
      <c r="BY446" t="s">
        <v>444</v>
      </c>
      <c r="BZ446" t="s">
        <v>444</v>
      </c>
      <c r="CA446" t="s">
        <v>444</v>
      </c>
      <c r="CB446" t="s">
        <v>444</v>
      </c>
      <c r="CC446" t="s">
        <v>444</v>
      </c>
      <c r="CD446" t="s">
        <v>444</v>
      </c>
      <c r="CE446" t="s">
        <v>444</v>
      </c>
      <c r="CF446" t="s">
        <v>444</v>
      </c>
      <c r="CG446" t="s">
        <v>444</v>
      </c>
      <c r="CH446" t="s">
        <v>444</v>
      </c>
      <c r="CI446" t="s">
        <v>1360</v>
      </c>
      <c r="CJ446" t="s">
        <v>1521</v>
      </c>
      <c r="CK446" t="s">
        <v>444</v>
      </c>
      <c r="CL446" t="s">
        <v>444</v>
      </c>
      <c r="CM446" t="s">
        <v>444</v>
      </c>
      <c r="CN446" t="s">
        <v>444</v>
      </c>
      <c r="CO446" t="s">
        <v>1360</v>
      </c>
      <c r="CP446" t="s">
        <v>1521</v>
      </c>
      <c r="CQ446" t="s">
        <v>444</v>
      </c>
      <c r="CR446" t="s">
        <v>444</v>
      </c>
      <c r="CS446" t="s">
        <v>444</v>
      </c>
      <c r="CT446" t="s">
        <v>444</v>
      </c>
      <c r="CU446" t="s">
        <v>444</v>
      </c>
      <c r="CV446" t="s">
        <v>2739</v>
      </c>
      <c r="CW446" t="s">
        <v>2736</v>
      </c>
      <c r="CX446" t="s">
        <v>2764</v>
      </c>
      <c r="CY446" t="s">
        <v>1575</v>
      </c>
      <c r="CZ446" t="s">
        <v>444</v>
      </c>
      <c r="DA446" t="s">
        <v>444</v>
      </c>
      <c r="DB446" t="s">
        <v>444</v>
      </c>
      <c r="DC446" t="s">
        <v>444</v>
      </c>
      <c r="DD446" t="s">
        <v>444</v>
      </c>
      <c r="DE446" t="s">
        <v>444</v>
      </c>
      <c r="DF446" t="s">
        <v>444</v>
      </c>
      <c r="DG446" t="s">
        <v>444</v>
      </c>
      <c r="DH446" t="s">
        <v>444</v>
      </c>
      <c r="DI446" t="s">
        <v>528</v>
      </c>
      <c r="DJ446" t="s">
        <v>444</v>
      </c>
      <c r="DK446" t="s">
        <v>444</v>
      </c>
      <c r="DL446" t="s">
        <v>444</v>
      </c>
      <c r="DM446" t="s">
        <v>444</v>
      </c>
      <c r="DN446" t="s">
        <v>444</v>
      </c>
      <c r="DO446" t="s">
        <v>444</v>
      </c>
      <c r="DP446" t="s">
        <v>444</v>
      </c>
      <c r="DQ446" t="s">
        <v>444</v>
      </c>
      <c r="DR446" t="s">
        <v>444</v>
      </c>
      <c r="DS446" t="s">
        <v>444</v>
      </c>
      <c r="DT446" s="24" t="s">
        <v>444</v>
      </c>
      <c r="DU446" s="24" t="s">
        <v>444</v>
      </c>
      <c r="DV446" t="s">
        <v>444</v>
      </c>
      <c r="DW446" t="s">
        <v>444</v>
      </c>
      <c r="DX446" s="24" t="s">
        <v>444</v>
      </c>
      <c r="DY446" s="24" t="s">
        <v>444</v>
      </c>
      <c r="DZ446" t="s">
        <v>444</v>
      </c>
      <c r="EA446" t="s">
        <v>444</v>
      </c>
      <c r="EB446" s="24" t="s">
        <v>444</v>
      </c>
      <c r="EC446" s="24" t="s">
        <v>444</v>
      </c>
      <c r="ED446" t="s">
        <v>444</v>
      </c>
      <c r="EE446" t="s">
        <v>444</v>
      </c>
      <c r="EF446" s="24" t="s">
        <v>444</v>
      </c>
      <c r="EG446" s="24" t="s">
        <v>444</v>
      </c>
      <c r="EH446" t="s">
        <v>444</v>
      </c>
      <c r="EI446" t="s">
        <v>444</v>
      </c>
      <c r="EJ446" s="24" t="s">
        <v>444</v>
      </c>
      <c r="EK446" s="24" t="s">
        <v>444</v>
      </c>
      <c r="EL446" t="s">
        <v>444</v>
      </c>
      <c r="EM446" t="s">
        <v>444</v>
      </c>
      <c r="EN446" s="24" t="s">
        <v>444</v>
      </c>
      <c r="EO446" s="24" t="s">
        <v>444</v>
      </c>
      <c r="EP446" t="s">
        <v>444</v>
      </c>
      <c r="EQ446" t="s">
        <v>444</v>
      </c>
      <c r="ER446" s="24" t="s">
        <v>444</v>
      </c>
      <c r="ES446" s="24" t="s">
        <v>444</v>
      </c>
      <c r="ET446" t="s">
        <v>444</v>
      </c>
      <c r="EU446" t="s">
        <v>444</v>
      </c>
      <c r="EV446" s="24" t="s">
        <v>444</v>
      </c>
      <c r="EW446" s="24" t="s">
        <v>444</v>
      </c>
      <c r="EX446" t="s">
        <v>444</v>
      </c>
      <c r="EY446" t="s">
        <v>444</v>
      </c>
      <c r="EZ446" s="24" t="s">
        <v>444</v>
      </c>
      <c r="FA446" s="24" t="s">
        <v>444</v>
      </c>
      <c r="FB446" t="s">
        <v>444</v>
      </c>
      <c r="FC446" t="s">
        <v>444</v>
      </c>
      <c r="FD446" s="24" t="s">
        <v>444</v>
      </c>
      <c r="FE446" s="24" t="s">
        <v>444</v>
      </c>
      <c r="FF446" t="s">
        <v>444</v>
      </c>
      <c r="FG446" t="s">
        <v>444</v>
      </c>
      <c r="FH446" s="24" t="s">
        <v>444</v>
      </c>
      <c r="FI446" s="24" t="s">
        <v>444</v>
      </c>
      <c r="FJ446" t="s">
        <v>444</v>
      </c>
      <c r="FK446" t="s">
        <v>444</v>
      </c>
      <c r="FL446" s="24" t="s">
        <v>444</v>
      </c>
      <c r="FM446" s="24" t="s">
        <v>444</v>
      </c>
      <c r="FN446" t="s">
        <v>444</v>
      </c>
      <c r="FO446" t="s">
        <v>444</v>
      </c>
      <c r="FP446" s="24" t="s">
        <v>444</v>
      </c>
      <c r="FQ446" s="24" t="s">
        <v>444</v>
      </c>
      <c r="FR446" t="s">
        <v>444</v>
      </c>
      <c r="FS446" t="s">
        <v>444</v>
      </c>
      <c r="FT446" s="24" t="s">
        <v>444</v>
      </c>
      <c r="FU446" s="24" t="s">
        <v>444</v>
      </c>
      <c r="FV446" t="s">
        <v>444</v>
      </c>
      <c r="FW446" t="s">
        <v>444</v>
      </c>
      <c r="FX446" s="24" t="s">
        <v>444</v>
      </c>
      <c r="FY446" s="24" t="s">
        <v>444</v>
      </c>
      <c r="FZ446" t="s">
        <v>444</v>
      </c>
      <c r="GA446" t="s">
        <v>444</v>
      </c>
      <c r="GB446" s="24" t="s">
        <v>444</v>
      </c>
      <c r="GC446" s="24" t="s">
        <v>444</v>
      </c>
      <c r="GD446" t="s">
        <v>444</v>
      </c>
      <c r="GE446" t="s">
        <v>444</v>
      </c>
      <c r="GF446" s="24" t="s">
        <v>444</v>
      </c>
      <c r="GG446" s="24" t="s">
        <v>444</v>
      </c>
      <c r="GH446" t="s">
        <v>15</v>
      </c>
      <c r="GI446" s="24" t="s">
        <v>526</v>
      </c>
      <c r="GJ446" s="24" t="s">
        <v>1453</v>
      </c>
      <c r="GK446" t="s">
        <v>587</v>
      </c>
      <c r="GL446" t="s">
        <v>609</v>
      </c>
      <c r="GM446" s="24" t="s">
        <v>444</v>
      </c>
      <c r="GN446" s="24" t="s">
        <v>444</v>
      </c>
      <c r="GO446" t="s">
        <v>444</v>
      </c>
      <c r="GP446" t="s">
        <v>444</v>
      </c>
      <c r="GQ446" s="24" t="s">
        <v>444</v>
      </c>
      <c r="GR446" s="24" t="s">
        <v>444</v>
      </c>
      <c r="GS446" t="s">
        <v>444</v>
      </c>
      <c r="GT446" t="s">
        <v>444</v>
      </c>
      <c r="GU446" s="24" t="s">
        <v>444</v>
      </c>
      <c r="GV446" s="24" t="s">
        <v>444</v>
      </c>
      <c r="GW446" t="s">
        <v>444</v>
      </c>
      <c r="GX446" t="s">
        <v>444</v>
      </c>
      <c r="GY446" s="24" t="s">
        <v>444</v>
      </c>
      <c r="GZ446" s="24" t="s">
        <v>444</v>
      </c>
      <c r="HA446" t="s">
        <v>444</v>
      </c>
      <c r="HB446" t="s">
        <v>444</v>
      </c>
      <c r="HC446" s="24" t="s">
        <v>444</v>
      </c>
      <c r="HD446" s="24" t="s">
        <v>444</v>
      </c>
      <c r="HE446" t="s">
        <v>444</v>
      </c>
      <c r="HF446" t="s">
        <v>444</v>
      </c>
      <c r="HG446" s="24" t="s">
        <v>444</v>
      </c>
      <c r="HH446" s="24" t="s">
        <v>444</v>
      </c>
      <c r="HI446" t="s">
        <v>444</v>
      </c>
      <c r="HJ446" t="s">
        <v>444</v>
      </c>
      <c r="HK446" s="24" t="s">
        <v>444</v>
      </c>
      <c r="HL446" s="24" t="s">
        <v>444</v>
      </c>
      <c r="HM446" t="s">
        <v>444</v>
      </c>
      <c r="HN446" t="s">
        <v>444</v>
      </c>
      <c r="HO446" s="24" t="s">
        <v>444</v>
      </c>
      <c r="HP446" s="24" t="s">
        <v>444</v>
      </c>
      <c r="HQ446" t="s">
        <v>444</v>
      </c>
      <c r="HR446" t="s">
        <v>444</v>
      </c>
      <c r="HS446" s="24" t="s">
        <v>444</v>
      </c>
      <c r="HT446" s="24" t="s">
        <v>444</v>
      </c>
      <c r="HU446" t="s">
        <v>444</v>
      </c>
      <c r="HV446" t="s">
        <v>444</v>
      </c>
      <c r="HW446" s="24" t="s">
        <v>444</v>
      </c>
      <c r="HX446" s="24" t="s">
        <v>444</v>
      </c>
      <c r="HY446" t="s">
        <v>444</v>
      </c>
      <c r="HZ446" t="s">
        <v>444</v>
      </c>
      <c r="IA446" t="s">
        <v>3033</v>
      </c>
      <c r="IB446" t="s">
        <v>2736</v>
      </c>
      <c r="IC446" t="s">
        <v>2764</v>
      </c>
      <c r="ID446" s="33" t="b" cm="1">
        <f t="array" ref="ID446">_xlfn.IFNA(MATCH($A$2,_xlfn.NUMBERVALUE(Table_Query_from_MF_DSNP62[[#This Row],[CL_GLACCT_DR1]:[CL_GLACCT_CR4]]),0),0)&gt;=1</f>
        <v>1</v>
      </c>
      <c r="IE446" s="33" t="b">
        <f>OR(Table_Query_from_MF_DSNP62[[#This Row],[Pair1]:[Pair25]])</f>
        <v>1</v>
      </c>
      <c r="IF446" s="33">
        <f>_xlfn.IFNA(MATCH(TRUE,Table_Query_from_MF_DSNP62[[#This Row],[Pair1]:[Pair25]],0),"none")</f>
        <v>1</v>
      </c>
      <c r="IG446" s="33" t="b">
        <f>AND($A$2&gt;=_xlfn.NUMBERVALUE(Table_Query_from_MF_DSNP62[[#This Row],[CL_GL_ACCT_FR1]]),$A$2&lt;=_xlfn.NUMBERVALUE(Table_Query_from_MF_DSNP62[[#This Row],[CL_GL_ACCT_TO1]]))</f>
        <v>1</v>
      </c>
      <c r="IH446" s="33" t="b">
        <f>AND($A$2&gt;=_xlfn.NUMBERVALUE(Table_Query_from_MF_DSNP62[[#This Row],[CL_GL_ACCT_FR2]]),$A$2&lt;=_xlfn.NUMBERVALUE(Table_Query_from_MF_DSNP62[[#This Row],[CL_GL_ACCT_TO2]]))</f>
        <v>1</v>
      </c>
      <c r="II446" s="33" t="b">
        <f>AND($A$2&gt;=_xlfn.NUMBERVALUE(Table_Query_from_MF_DSNP62[[#This Row],[CL_GL_ACCT_FR3]]),$A$2&lt;=_xlfn.NUMBERVALUE(Table_Query_from_MF_DSNP62[[#This Row],[CL_GL_ACCT_TO3]]))</f>
        <v>1</v>
      </c>
      <c r="IJ446" s="33" t="b">
        <f>AND($A$2&gt;=_xlfn.NUMBERVALUE(Table_Query_from_MF_DSNP62[[#This Row],[CL_GL_ACCT_FR4]]),$A$2&lt;=_xlfn.NUMBERVALUE(Table_Query_from_MF_DSNP62[[#This Row],[CL_GL_ACCT_TO4]]))</f>
        <v>1</v>
      </c>
      <c r="IK446" s="33" t="b">
        <f>AND($A$2&gt;=_xlfn.NUMBERVALUE(Table_Query_from_MF_DSNP62[[#This Row],[CL_GL_ACCT_FR5]]),$A$2&lt;=_xlfn.NUMBERVALUE(Table_Query_from_MF_DSNP62[[#This Row],[CL_GL_ACCT_TO5]]))</f>
        <v>1</v>
      </c>
      <c r="IL446" s="33" t="b">
        <f>AND($A$2&gt;=_xlfn.NUMBERVALUE(Table_Query_from_MF_DSNP62[[#This Row],[CL_GL_ACCT_FR6]]),$A$2&lt;=_xlfn.NUMBERVALUE(Table_Query_from_MF_DSNP62[[#This Row],[CL_GL_ACCT_TO6]]))</f>
        <v>1</v>
      </c>
      <c r="IM446" s="33" t="b">
        <f>AND($A$2&gt;=_xlfn.NUMBERVALUE(Table_Query_from_MF_DSNP62[[#This Row],[CL_GL_ACCT_FR7]]),$A$2&lt;=_xlfn.NUMBERVALUE(Table_Query_from_MF_DSNP62[[#This Row],[CL_GL_ACCT_TO7]]))</f>
        <v>1</v>
      </c>
      <c r="IN446" s="33" t="b">
        <f>AND($A$2&gt;=_xlfn.NUMBERVALUE(Table_Query_from_MF_DSNP62[[#This Row],[CL_GL_ACCT_FR8]]),$A$2&lt;=_xlfn.NUMBERVALUE(Table_Query_from_MF_DSNP62[[#This Row],[CL_GL_ACCT_TO8]]))</f>
        <v>1</v>
      </c>
      <c r="IO446" s="33" t="b">
        <f>AND($A$2&gt;=_xlfn.NUMBERVALUE(Table_Query_from_MF_DSNP62[[#This Row],[CL_GL_ACCT_FR9]]),$A$2&lt;=_xlfn.NUMBERVALUE(Table_Query_from_MF_DSNP62[[#This Row],[CL_GL_ACCT_TO9]]))</f>
        <v>1</v>
      </c>
      <c r="IP446" s="33" t="b">
        <f>AND($A$2&gt;=_xlfn.NUMBERVALUE(Table_Query_from_MF_DSNP62[[#This Row],[CL_GL_ACCT_FR10]]),$A$2&lt;=_xlfn.NUMBERVALUE(Table_Query_from_MF_DSNP62[[#This Row],[CL_GL_ACCT_TO10]]))</f>
        <v>1</v>
      </c>
      <c r="IQ446" s="33" t="b">
        <f>AND($A$2&gt;=_xlfn.NUMBERVALUE(Table_Query_from_MF_DSNP62[[#This Row],[CL_GL_ACCT_FR11]]),$A$2&lt;=_xlfn.NUMBERVALUE(Table_Query_from_MF_DSNP62[[#This Row],[CL_GL_ACCT_TO11]]))</f>
        <v>1</v>
      </c>
      <c r="IR446" s="33" t="b">
        <f>AND($A$2&gt;=_xlfn.NUMBERVALUE(Table_Query_from_MF_DSNP62[[#This Row],[CL_GL_ACCT_FR12]]),$A$2&lt;=_xlfn.NUMBERVALUE(Table_Query_from_MF_DSNP62[[#This Row],[CL_GL_ACCT_TO12]]))</f>
        <v>1</v>
      </c>
      <c r="IS446" s="33" t="b">
        <f>AND($A$2&gt;=_xlfn.NUMBERVALUE(Table_Query_from_MF_DSNP62[[#This Row],[CL_GL_ACCT_FR13]]),$A$2&lt;=_xlfn.NUMBERVALUE(Table_Query_from_MF_DSNP62[[#This Row],[CL_GL_ACCT_TO13]]))</f>
        <v>1</v>
      </c>
      <c r="IT446" s="33" t="b">
        <f>AND($A$2&gt;=_xlfn.NUMBERVALUE(Table_Query_from_MF_DSNP62[[#This Row],[CL_GL_ACCT_FR14]]),$A$2&lt;=_xlfn.NUMBERVALUE(Table_Query_from_MF_DSNP62[[#This Row],[CL_GL_ACCT_TO14]]))</f>
        <v>1</v>
      </c>
      <c r="IU446" s="33" t="b">
        <f>AND($A$2&gt;=_xlfn.NUMBERVALUE(Table_Query_from_MF_DSNP62[[#This Row],[CL_GL_ACCT_FR15]]),$A$2&lt;=_xlfn.NUMBERVALUE(Table_Query_from_MF_DSNP62[[#This Row],[CL_GL_ACCT_TO15]]))</f>
        <v>1</v>
      </c>
      <c r="IV446" s="33" t="b">
        <f>AND($A$2&gt;=_xlfn.NUMBERVALUE(Table_Query_from_MF_DSNP62[[#This Row],[CL_GL_ACCT_FR16]]),$A$2&lt;=_xlfn.NUMBERVALUE(Table_Query_from_MF_DSNP62[[#This Row],[CL_GL_ACCT_TO16]]))</f>
        <v>1</v>
      </c>
      <c r="IW446" s="33" t="b">
        <f>AND($A$2&gt;=_xlfn.NUMBERVALUE(Table_Query_from_MF_DSNP62[[#This Row],[CL_GL_ACCT_FR17]]),$A$2&lt;=_xlfn.NUMBERVALUE(Table_Query_from_MF_DSNP62[[#This Row],[CL_GL_ACCT_TO17]]))</f>
        <v>1</v>
      </c>
      <c r="IX446" s="33" t="b">
        <f>AND($A$2&gt;=_xlfn.NUMBERVALUE(Table_Query_from_MF_DSNP62[[#This Row],[CL_GL_ACCT_FR18]]),$A$2&lt;=_xlfn.NUMBERVALUE(Table_Query_from_MF_DSNP62[[#This Row],[CL_GL_ACCT_TO18]]))</f>
        <v>1</v>
      </c>
      <c r="IY446" s="33" t="b">
        <f>AND($A$2&gt;=_xlfn.NUMBERVALUE(Table_Query_from_MF_DSNP62[[#This Row],[CL_GL_ACCT_FR19]]),$A$2&lt;=_xlfn.NUMBERVALUE(Table_Query_from_MF_DSNP62[[#This Row],[CL_GL_ACCT_TO19]]))</f>
        <v>1</v>
      </c>
      <c r="IZ446" s="33" t="b">
        <f>AND($A$2&gt;=_xlfn.NUMBERVALUE(Table_Query_from_MF_DSNP62[[#This Row],[CL_GL_ACCT_FR20]]),$A$2&lt;=_xlfn.NUMBERVALUE(Table_Query_from_MF_DSNP62[[#This Row],[CL_GL_ACCT_TO20]]))</f>
        <v>1</v>
      </c>
      <c r="JA446" s="33" t="b">
        <f>AND($A$2&gt;=_xlfn.NUMBERVALUE(Table_Query_from_MF_DSNP62[[#This Row],[CL_GL_ACCT_FR21]]),$A$2&lt;=_xlfn.NUMBERVALUE(Table_Query_from_MF_DSNP62[[#This Row],[CL_GL_ACCT_TO21]]))</f>
        <v>1</v>
      </c>
      <c r="JB446" s="33" t="b">
        <f>AND($A$2&gt;=_xlfn.NUMBERVALUE(Table_Query_from_MF_DSNP62[[#This Row],[CL_GL_ACCT_FR22]]),$A$2&lt;=_xlfn.NUMBERVALUE(Table_Query_from_MF_DSNP62[[#This Row],[CL_GL_ACCT_TO22]]))</f>
        <v>1</v>
      </c>
      <c r="JC446" s="33" t="b">
        <f>AND($A$2&gt;=_xlfn.NUMBERVALUE(Table_Query_from_MF_DSNP62[[#This Row],[CL_GL_ACCT_FR23]]),$A$2&lt;=_xlfn.NUMBERVALUE(Table_Query_from_MF_DSNP62[[#This Row],[CL_GL_ACCT_TO23]]))</f>
        <v>1</v>
      </c>
      <c r="JD446" s="33" t="b">
        <f>AND($A$2&gt;=_xlfn.NUMBERVALUE(Table_Query_from_MF_DSNP62[[#This Row],[CL_GL_ACCT_FR24]]),$A$2&lt;=_xlfn.NUMBERVALUE(Table_Query_from_MF_DSNP62[[#This Row],[CL_GL_ACCT_TO24]]))</f>
        <v>1</v>
      </c>
      <c r="JE446" s="33" t="b">
        <f>AND($A$2&gt;=_xlfn.NUMBERVALUE(Table_Query_from_MF_DSNP62[[#This Row],[CL_GL_ACCT_FR25]]),$A$2&lt;=_xlfn.NUMBERVALUE(Table_Query_from_MF_DSNP62[[#This Row],[CL_GL_ACCT_TO25]]))</f>
        <v>1</v>
      </c>
      <c r="JF446" s="33" t="b">
        <f>OR(Table_Query_from_MF_DSNP62[[#This Row],[PairA]:[PairO]])</f>
        <v>1</v>
      </c>
      <c r="JG446" s="33">
        <f>_xlfn.IFNA(MATCH(TRUE,Table_Query_from_MF_DSNP62[[#This Row],[PairA]:[PairO]],0),"none")</f>
        <v>3</v>
      </c>
      <c r="JH446" s="33" t="b">
        <f>AND($B$2&gt;=_xlfn.NUMBERVALUE(Table_Query_from_MF_DSNP62[[#This Row],[CL_CMP_OBJ_FR1]]),$B$2&lt;=_xlfn.NUMBERVALUE(Table_Query_from_MF_DSNP62[[#This Row],[CL_CMP_OBJ_TO1]]))</f>
        <v>0</v>
      </c>
      <c r="JI446" s="33" t="b">
        <f>AND($B$2&gt;=_xlfn.NUMBERVALUE(Table_Query_from_MF_DSNP62[[#This Row],[CL_CMP_OBJ_FR2]]),$B$2&lt;=_xlfn.NUMBERVALUE(Table_Query_from_MF_DSNP62[[#This Row],[CL_CMP_OBJ_TO2]]))</f>
        <v>0</v>
      </c>
      <c r="JJ446" s="33" t="b">
        <f>AND($B$2&gt;=_xlfn.NUMBERVALUE(Table_Query_from_MF_DSNP62[[#This Row],[CL_CMP_OBJ_FR3]]),$B$2&lt;=_xlfn.NUMBERVALUE(Table_Query_from_MF_DSNP62[[#This Row],[CL_CMP_OBJ_TO3]]))</f>
        <v>1</v>
      </c>
      <c r="JK446" s="33" t="b">
        <f>AND($B$2&gt;=_xlfn.NUMBERVALUE(Table_Query_from_MF_DSNP62[[#This Row],[CL_CMP_OBJ_FR4]]),$B$2&lt;=_xlfn.NUMBERVALUE(Table_Query_from_MF_DSNP62[[#This Row],[CL_CMP_OBJ_TO4]]))</f>
        <v>1</v>
      </c>
      <c r="JL446" s="33" t="b">
        <f>AND($B$2&gt;=_xlfn.NUMBERVALUE(Table_Query_from_MF_DSNP62[[#This Row],[CL_CMP_OBJ_FR5]]),$B$2&lt;=_xlfn.NUMBERVALUE(Table_Query_from_MF_DSNP62[[#This Row],[CL_CMP_OBJ_TO5]]))</f>
        <v>1</v>
      </c>
      <c r="JM446" s="33" t="b">
        <f>AND($B$2&gt;=_xlfn.NUMBERVALUE(Table_Query_from_MF_DSNP62[[#This Row],[CL_CMP_OBJ_FR6]]),$B$2&lt;=_xlfn.NUMBERVALUE(Table_Query_from_MF_DSNP62[[#This Row],[CL_CMP_OBJ_TO6]]))</f>
        <v>1</v>
      </c>
      <c r="JN446" s="33" t="b">
        <f>AND($B$2&gt;=_xlfn.NUMBERVALUE(Table_Query_from_MF_DSNP62[[#This Row],[CL_CMP_OBJ_FR7]]),$B$2&lt;=_xlfn.NUMBERVALUE(Table_Query_from_MF_DSNP62[[#This Row],[CL_CMP_OBJ_TO7]]))</f>
        <v>1</v>
      </c>
      <c r="JO446" s="33" t="b">
        <f>AND($B$2&gt;=_xlfn.NUMBERVALUE(Table_Query_from_MF_DSNP62[[#This Row],[CL_CMP_OBJ_FR8]]),$B$2&lt;=_xlfn.NUMBERVALUE(Table_Query_from_MF_DSNP62[[#This Row],[CL_CMP_OBJ_TO8]]))</f>
        <v>1</v>
      </c>
      <c r="JP446" s="33" t="b">
        <f>AND($B$2&gt;=_xlfn.NUMBERVALUE(Table_Query_from_MF_DSNP62[[#This Row],[CL_CMP_OBJ_FR9]]),$B$2&lt;=_xlfn.NUMBERVALUE(Table_Query_from_MF_DSNP62[[#This Row],[CL_CMP_OBJ_TO9]]))</f>
        <v>1</v>
      </c>
      <c r="JQ446" s="33" t="b">
        <f>AND($B$2&gt;=_xlfn.NUMBERVALUE(Table_Query_from_MF_DSNP62[[#This Row],[CL_CMP_OBJ_FR10]]),$B$2&lt;=_xlfn.NUMBERVALUE(Table_Query_from_MF_DSNP62[[#This Row],[CL_CMP_OBJ_TO10]]))</f>
        <v>1</v>
      </c>
      <c r="JR446" s="33" t="b">
        <f>AND($B$2&gt;=_xlfn.NUMBERVALUE(Table_Query_from_MF_DSNP62[[#This Row],[CL_CMP_OBJ_FR11]]),$B$2&lt;=_xlfn.NUMBERVALUE(Table_Query_from_MF_DSNP62[[#This Row],[CL_CMP_OBJ_TO11]]))</f>
        <v>1</v>
      </c>
      <c r="JS446" s="33" t="b">
        <f>AND($B$2&gt;=_xlfn.NUMBERVALUE(Table_Query_from_MF_DSNP62[[#This Row],[CL_CMP_OBJ_FR12]]),$B$2&lt;=_xlfn.NUMBERVALUE(Table_Query_from_MF_DSNP62[[#This Row],[CL_CMP_OBJ_TO12]]))</f>
        <v>1</v>
      </c>
      <c r="JT446" s="33" t="b">
        <f>AND($B$2&gt;=_xlfn.NUMBERVALUE(Table_Query_from_MF_DSNP62[[#This Row],[CL_CMP_OBJ_FR13]]),$B$2&lt;=_xlfn.NUMBERVALUE(Table_Query_from_MF_DSNP62[[#This Row],[CL_CMP_OBJ_TO13]]))</f>
        <v>1</v>
      </c>
      <c r="JU446" s="33" t="b">
        <f>AND($B$2&gt;=_xlfn.NUMBERVALUE(Table_Query_from_MF_DSNP62[[#This Row],[CL_CMP_OBJ_FR14]]),$B$2&lt;=_xlfn.NUMBERVALUE(Table_Query_from_MF_DSNP62[[#This Row],[CL_CMP_OBJ_TO14]]))</f>
        <v>1</v>
      </c>
      <c r="JV446" s="33" t="b">
        <f>AND($B$2&gt;=_xlfn.NUMBERVALUE(Table_Query_from_MF_DSNP62[[#This Row],[CL_CMP_OBJ_FR15]]),$B$2&lt;=_xlfn.NUMBERVALUE(Table_Query_from_MF_DSNP62[[#This Row],[CL_CMP_OBJ_TO15]]))</f>
        <v>1</v>
      </c>
    </row>
    <row r="447" spans="1:282" x14ac:dyDescent="0.25">
      <c r="A447" t="b">
        <f>OR(,Table_Query_from_MF_DSNP62[[#This Row],[Desired GL included as "hard-coded" GL?]],Table_Query_from_MF_DSNP62[[#This Row],[Desired GL included as "Open GL"?]])</f>
        <v>1</v>
      </c>
      <c r="B447" t="b">
        <f>Table_Query_from_MF_DSNP62[[#This Row],[Desired CObj included as "Open CObj"?]]</f>
        <v>1</v>
      </c>
      <c r="C447" t="s">
        <v>2101</v>
      </c>
      <c r="D447" t="s">
        <v>2102</v>
      </c>
      <c r="E447" t="s">
        <v>15</v>
      </c>
      <c r="F447" s="24" t="s">
        <v>444</v>
      </c>
      <c r="G447" t="s">
        <v>330</v>
      </c>
      <c r="H447" s="24" t="s">
        <v>444</v>
      </c>
      <c r="I447" t="s">
        <v>444</v>
      </c>
      <c r="J447" s="24" t="s">
        <v>444</v>
      </c>
      <c r="K447" t="s">
        <v>444</v>
      </c>
      <c r="L447" s="24" t="s">
        <v>444</v>
      </c>
      <c r="M447" t="s">
        <v>444</v>
      </c>
      <c r="N447" t="s">
        <v>444</v>
      </c>
      <c r="O447" t="s">
        <v>444</v>
      </c>
      <c r="P447" t="s">
        <v>444</v>
      </c>
      <c r="Q447" t="s">
        <v>15</v>
      </c>
      <c r="R447" t="s">
        <v>444</v>
      </c>
      <c r="S447" t="s">
        <v>442</v>
      </c>
      <c r="T447" t="s">
        <v>447</v>
      </c>
      <c r="U447" t="s">
        <v>444</v>
      </c>
      <c r="V447" t="s">
        <v>444</v>
      </c>
      <c r="W447" t="s">
        <v>442</v>
      </c>
      <c r="X447" t="s">
        <v>442</v>
      </c>
      <c r="Y447" t="s">
        <v>444</v>
      </c>
      <c r="Z447" t="s">
        <v>442</v>
      </c>
      <c r="AA447" t="s">
        <v>442</v>
      </c>
      <c r="AB447" t="s">
        <v>442</v>
      </c>
      <c r="AC447" t="s">
        <v>442</v>
      </c>
      <c r="AD447" t="s">
        <v>442</v>
      </c>
      <c r="AE447" t="s">
        <v>442</v>
      </c>
      <c r="AF447" t="s">
        <v>442</v>
      </c>
      <c r="AG447" t="s">
        <v>442</v>
      </c>
      <c r="AH447" t="s">
        <v>444</v>
      </c>
      <c r="AI447" t="s">
        <v>447</v>
      </c>
      <c r="AJ447" t="s">
        <v>15</v>
      </c>
      <c r="AK447" t="s">
        <v>444</v>
      </c>
      <c r="AL447" t="s">
        <v>444</v>
      </c>
      <c r="AM447" t="s">
        <v>444</v>
      </c>
      <c r="AN447" t="s">
        <v>444</v>
      </c>
      <c r="AO447" t="s">
        <v>444</v>
      </c>
      <c r="AP447" t="s">
        <v>442</v>
      </c>
      <c r="AQ447" t="s">
        <v>7</v>
      </c>
      <c r="AR447" t="s">
        <v>1451</v>
      </c>
      <c r="AS447" t="s">
        <v>162</v>
      </c>
      <c r="AT447" t="s">
        <v>10</v>
      </c>
      <c r="AU447" t="s">
        <v>444</v>
      </c>
      <c r="AV447" t="s">
        <v>1359</v>
      </c>
      <c r="AW447" t="s">
        <v>444</v>
      </c>
      <c r="AX447" t="s">
        <v>444</v>
      </c>
      <c r="AY447" t="s">
        <v>444</v>
      </c>
      <c r="AZ447" t="s">
        <v>444</v>
      </c>
      <c r="BA447" t="s">
        <v>444</v>
      </c>
      <c r="BB447" t="s">
        <v>444</v>
      </c>
      <c r="BC447" t="s">
        <v>444</v>
      </c>
      <c r="BD447" t="s">
        <v>1359</v>
      </c>
      <c r="BE447" t="s">
        <v>444</v>
      </c>
      <c r="BF447" t="s">
        <v>1360</v>
      </c>
      <c r="BG447" t="s">
        <v>444</v>
      </c>
      <c r="BH447" t="s">
        <v>444</v>
      </c>
      <c r="BI447" t="s">
        <v>444</v>
      </c>
      <c r="BJ447" t="s">
        <v>444</v>
      </c>
      <c r="BK447" t="s">
        <v>444</v>
      </c>
      <c r="BL447" t="s">
        <v>444</v>
      </c>
      <c r="BM447" t="s">
        <v>444</v>
      </c>
      <c r="BN447" t="s">
        <v>444</v>
      </c>
      <c r="BO447" t="s">
        <v>444</v>
      </c>
      <c r="BP447" t="s">
        <v>444</v>
      </c>
      <c r="BQ447" t="s">
        <v>444</v>
      </c>
      <c r="BR447" t="s">
        <v>444</v>
      </c>
      <c r="BS447" t="s">
        <v>444</v>
      </c>
      <c r="BT447" t="s">
        <v>444</v>
      </c>
      <c r="BU447" t="s">
        <v>444</v>
      </c>
      <c r="BV447" t="s">
        <v>444</v>
      </c>
      <c r="BW447" t="s">
        <v>444</v>
      </c>
      <c r="BX447" t="s">
        <v>444</v>
      </c>
      <c r="BY447" t="s">
        <v>444</v>
      </c>
      <c r="BZ447" t="s">
        <v>444</v>
      </c>
      <c r="CA447" t="s">
        <v>444</v>
      </c>
      <c r="CB447" t="s">
        <v>444</v>
      </c>
      <c r="CC447" t="s">
        <v>444</v>
      </c>
      <c r="CD447" t="s">
        <v>444</v>
      </c>
      <c r="CE447" t="s">
        <v>444</v>
      </c>
      <c r="CF447" t="s">
        <v>444</v>
      </c>
      <c r="CG447" t="s">
        <v>444</v>
      </c>
      <c r="CH447" t="s">
        <v>444</v>
      </c>
      <c r="CI447" t="s">
        <v>444</v>
      </c>
      <c r="CJ447" t="s">
        <v>444</v>
      </c>
      <c r="CK447" t="s">
        <v>444</v>
      </c>
      <c r="CL447" t="s">
        <v>444</v>
      </c>
      <c r="CM447" t="s">
        <v>444</v>
      </c>
      <c r="CN447" t="s">
        <v>444</v>
      </c>
      <c r="CO447" t="s">
        <v>444</v>
      </c>
      <c r="CP447" t="s">
        <v>444</v>
      </c>
      <c r="CQ447" t="s">
        <v>444</v>
      </c>
      <c r="CR447" t="s">
        <v>444</v>
      </c>
      <c r="CS447" t="s">
        <v>444</v>
      </c>
      <c r="CT447" t="s">
        <v>444</v>
      </c>
      <c r="CU447" t="s">
        <v>7</v>
      </c>
      <c r="CV447" t="s">
        <v>2739</v>
      </c>
      <c r="CW447" t="s">
        <v>2736</v>
      </c>
      <c r="CX447" t="s">
        <v>2897</v>
      </c>
      <c r="CY447" t="s">
        <v>1472</v>
      </c>
      <c r="CZ447" t="s">
        <v>1394</v>
      </c>
      <c r="DA447" t="s">
        <v>444</v>
      </c>
      <c r="DB447" t="s">
        <v>444</v>
      </c>
      <c r="DC447" t="s">
        <v>444</v>
      </c>
      <c r="DD447" t="s">
        <v>444</v>
      </c>
      <c r="DE447" t="s">
        <v>444</v>
      </c>
      <c r="DF447" t="s">
        <v>444</v>
      </c>
      <c r="DG447" t="s">
        <v>444</v>
      </c>
      <c r="DH447" t="s">
        <v>444</v>
      </c>
      <c r="DI447" t="s">
        <v>1451</v>
      </c>
      <c r="DJ447" t="s">
        <v>1440</v>
      </c>
      <c r="DK447" t="s">
        <v>444</v>
      </c>
      <c r="DL447" t="s">
        <v>444</v>
      </c>
      <c r="DM447" t="s">
        <v>444</v>
      </c>
      <c r="DN447" t="s">
        <v>444</v>
      </c>
      <c r="DO447" t="s">
        <v>444</v>
      </c>
      <c r="DP447" t="s">
        <v>444</v>
      </c>
      <c r="DQ447" t="s">
        <v>444</v>
      </c>
      <c r="DR447" t="s">
        <v>444</v>
      </c>
      <c r="DS447" t="s">
        <v>15</v>
      </c>
      <c r="DT447" s="24" t="s">
        <v>16</v>
      </c>
      <c r="DU447" s="24" t="s">
        <v>440</v>
      </c>
      <c r="DV447" t="s">
        <v>444</v>
      </c>
      <c r="DW447" t="s">
        <v>444</v>
      </c>
      <c r="DX447" s="24" t="s">
        <v>444</v>
      </c>
      <c r="DY447" s="24" t="s">
        <v>444</v>
      </c>
      <c r="DZ447" t="s">
        <v>444</v>
      </c>
      <c r="EA447" t="s">
        <v>444</v>
      </c>
      <c r="EB447" s="24" t="s">
        <v>444</v>
      </c>
      <c r="EC447" s="24" t="s">
        <v>444</v>
      </c>
      <c r="ED447" t="s">
        <v>444</v>
      </c>
      <c r="EE447" t="s">
        <v>444</v>
      </c>
      <c r="EF447" s="24" t="s">
        <v>444</v>
      </c>
      <c r="EG447" s="24" t="s">
        <v>444</v>
      </c>
      <c r="EH447" t="s">
        <v>444</v>
      </c>
      <c r="EI447" t="s">
        <v>444</v>
      </c>
      <c r="EJ447" s="24" t="s">
        <v>444</v>
      </c>
      <c r="EK447" s="24" t="s">
        <v>444</v>
      </c>
      <c r="EL447" t="s">
        <v>444</v>
      </c>
      <c r="EM447" t="s">
        <v>444</v>
      </c>
      <c r="EN447" s="24" t="s">
        <v>444</v>
      </c>
      <c r="EO447" s="24" t="s">
        <v>444</v>
      </c>
      <c r="EP447" t="s">
        <v>444</v>
      </c>
      <c r="EQ447" t="s">
        <v>444</v>
      </c>
      <c r="ER447" s="24" t="s">
        <v>444</v>
      </c>
      <c r="ES447" s="24" t="s">
        <v>444</v>
      </c>
      <c r="ET447" t="s">
        <v>444</v>
      </c>
      <c r="EU447" t="s">
        <v>444</v>
      </c>
      <c r="EV447" s="24" t="s">
        <v>444</v>
      </c>
      <c r="EW447" s="24" t="s">
        <v>444</v>
      </c>
      <c r="EX447" t="s">
        <v>444</v>
      </c>
      <c r="EY447" t="s">
        <v>444</v>
      </c>
      <c r="EZ447" s="24" t="s">
        <v>444</v>
      </c>
      <c r="FA447" s="24" t="s">
        <v>444</v>
      </c>
      <c r="FB447" t="s">
        <v>444</v>
      </c>
      <c r="FC447" t="s">
        <v>444</v>
      </c>
      <c r="FD447" s="24" t="s">
        <v>444</v>
      </c>
      <c r="FE447" s="24" t="s">
        <v>444</v>
      </c>
      <c r="FF447" t="s">
        <v>444</v>
      </c>
      <c r="FG447" t="s">
        <v>444</v>
      </c>
      <c r="FH447" s="24" t="s">
        <v>444</v>
      </c>
      <c r="FI447" s="24" t="s">
        <v>444</v>
      </c>
      <c r="FJ447" t="s">
        <v>444</v>
      </c>
      <c r="FK447" t="s">
        <v>444</v>
      </c>
      <c r="FL447" s="24" t="s">
        <v>444</v>
      </c>
      <c r="FM447" s="24" t="s">
        <v>444</v>
      </c>
      <c r="FN447" t="s">
        <v>444</v>
      </c>
      <c r="FO447" t="s">
        <v>444</v>
      </c>
      <c r="FP447" s="24" t="s">
        <v>444</v>
      </c>
      <c r="FQ447" s="24" t="s">
        <v>444</v>
      </c>
      <c r="FR447" t="s">
        <v>444</v>
      </c>
      <c r="FS447" t="s">
        <v>444</v>
      </c>
      <c r="FT447" s="24" t="s">
        <v>444</v>
      </c>
      <c r="FU447" s="24" t="s">
        <v>444</v>
      </c>
      <c r="FV447" t="s">
        <v>444</v>
      </c>
      <c r="FW447" t="s">
        <v>444</v>
      </c>
      <c r="FX447" s="24" t="s">
        <v>444</v>
      </c>
      <c r="FY447" s="24" t="s">
        <v>444</v>
      </c>
      <c r="FZ447" t="s">
        <v>444</v>
      </c>
      <c r="GA447" t="s">
        <v>444</v>
      </c>
      <c r="GB447" s="24" t="s">
        <v>444</v>
      </c>
      <c r="GC447" s="24" t="s">
        <v>444</v>
      </c>
      <c r="GD447" t="s">
        <v>444</v>
      </c>
      <c r="GE447" t="s">
        <v>444</v>
      </c>
      <c r="GF447" s="24" t="s">
        <v>444</v>
      </c>
      <c r="GG447" s="24" t="s">
        <v>444</v>
      </c>
      <c r="GH447" t="s">
        <v>444</v>
      </c>
      <c r="GI447" s="24" t="s">
        <v>444</v>
      </c>
      <c r="GJ447" s="24" t="s">
        <v>444</v>
      </c>
      <c r="GK447" t="s">
        <v>444</v>
      </c>
      <c r="GL447" t="s">
        <v>444</v>
      </c>
      <c r="GM447" s="24" t="s">
        <v>444</v>
      </c>
      <c r="GN447" s="24" t="s">
        <v>444</v>
      </c>
      <c r="GO447" t="s">
        <v>444</v>
      </c>
      <c r="GP447" t="s">
        <v>444</v>
      </c>
      <c r="GQ447" s="24" t="s">
        <v>444</v>
      </c>
      <c r="GR447" s="24" t="s">
        <v>444</v>
      </c>
      <c r="GS447" t="s">
        <v>444</v>
      </c>
      <c r="GT447" t="s">
        <v>444</v>
      </c>
      <c r="GU447" s="24" t="s">
        <v>444</v>
      </c>
      <c r="GV447" s="24" t="s">
        <v>444</v>
      </c>
      <c r="GW447" t="s">
        <v>444</v>
      </c>
      <c r="GX447" t="s">
        <v>444</v>
      </c>
      <c r="GY447" s="24" t="s">
        <v>444</v>
      </c>
      <c r="GZ447" s="24" t="s">
        <v>444</v>
      </c>
      <c r="HA447" t="s">
        <v>444</v>
      </c>
      <c r="HB447" t="s">
        <v>444</v>
      </c>
      <c r="HC447" s="24" t="s">
        <v>444</v>
      </c>
      <c r="HD447" s="24" t="s">
        <v>444</v>
      </c>
      <c r="HE447" t="s">
        <v>444</v>
      </c>
      <c r="HF447" t="s">
        <v>444</v>
      </c>
      <c r="HG447" s="24" t="s">
        <v>444</v>
      </c>
      <c r="HH447" s="24" t="s">
        <v>444</v>
      </c>
      <c r="HI447" t="s">
        <v>444</v>
      </c>
      <c r="HJ447" t="s">
        <v>444</v>
      </c>
      <c r="HK447" s="24" t="s">
        <v>444</v>
      </c>
      <c r="HL447" s="24" t="s">
        <v>444</v>
      </c>
      <c r="HM447" t="s">
        <v>444</v>
      </c>
      <c r="HN447" t="s">
        <v>444</v>
      </c>
      <c r="HO447" s="24" t="s">
        <v>444</v>
      </c>
      <c r="HP447" s="24" t="s">
        <v>444</v>
      </c>
      <c r="HQ447" t="s">
        <v>444</v>
      </c>
      <c r="HR447" t="s">
        <v>444</v>
      </c>
      <c r="HS447" s="24" t="s">
        <v>444</v>
      </c>
      <c r="HT447" s="24" t="s">
        <v>444</v>
      </c>
      <c r="HU447" t="s">
        <v>444</v>
      </c>
      <c r="HV447" t="s">
        <v>444</v>
      </c>
      <c r="HW447" s="24" t="s">
        <v>444</v>
      </c>
      <c r="HX447" s="24" t="s">
        <v>444</v>
      </c>
      <c r="HY447" t="s">
        <v>444</v>
      </c>
      <c r="HZ447" t="s">
        <v>444</v>
      </c>
      <c r="IA447" t="s">
        <v>3033</v>
      </c>
      <c r="IB447" t="s">
        <v>2736</v>
      </c>
      <c r="IC447" t="s">
        <v>3078</v>
      </c>
      <c r="ID447" s="33" t="b" cm="1">
        <f t="array" ref="ID447">_xlfn.IFNA(MATCH($A$2,_xlfn.NUMBERVALUE(Table_Query_from_MF_DSNP62[[#This Row],[CL_GLACCT_DR1]:[CL_GLACCT_CR4]]),0),0)&gt;=1</f>
        <v>1</v>
      </c>
      <c r="IE447" s="33" t="b">
        <f>OR(Table_Query_from_MF_DSNP62[[#This Row],[Pair1]:[Pair25]])</f>
        <v>1</v>
      </c>
      <c r="IF447" s="33">
        <f>_xlfn.IFNA(MATCH(TRUE,Table_Query_from_MF_DSNP62[[#This Row],[Pair1]:[Pair25]],0),"none")</f>
        <v>2</v>
      </c>
      <c r="IG447" s="33" t="b">
        <f>AND($A$2&gt;=_xlfn.NUMBERVALUE(Table_Query_from_MF_DSNP62[[#This Row],[CL_GL_ACCT_FR1]]),$A$2&lt;=_xlfn.NUMBERVALUE(Table_Query_from_MF_DSNP62[[#This Row],[CL_GL_ACCT_TO1]]))</f>
        <v>0</v>
      </c>
      <c r="IH447" s="33" t="b">
        <f>AND($A$2&gt;=_xlfn.NUMBERVALUE(Table_Query_from_MF_DSNP62[[#This Row],[CL_GL_ACCT_FR2]]),$A$2&lt;=_xlfn.NUMBERVALUE(Table_Query_from_MF_DSNP62[[#This Row],[CL_GL_ACCT_TO2]]))</f>
        <v>1</v>
      </c>
      <c r="II447" s="33" t="b">
        <f>AND($A$2&gt;=_xlfn.NUMBERVALUE(Table_Query_from_MF_DSNP62[[#This Row],[CL_GL_ACCT_FR3]]),$A$2&lt;=_xlfn.NUMBERVALUE(Table_Query_from_MF_DSNP62[[#This Row],[CL_GL_ACCT_TO3]]))</f>
        <v>1</v>
      </c>
      <c r="IJ447" s="33" t="b">
        <f>AND($A$2&gt;=_xlfn.NUMBERVALUE(Table_Query_from_MF_DSNP62[[#This Row],[CL_GL_ACCT_FR4]]),$A$2&lt;=_xlfn.NUMBERVALUE(Table_Query_from_MF_DSNP62[[#This Row],[CL_GL_ACCT_TO4]]))</f>
        <v>1</v>
      </c>
      <c r="IK447" s="33" t="b">
        <f>AND($A$2&gt;=_xlfn.NUMBERVALUE(Table_Query_from_MF_DSNP62[[#This Row],[CL_GL_ACCT_FR5]]),$A$2&lt;=_xlfn.NUMBERVALUE(Table_Query_from_MF_DSNP62[[#This Row],[CL_GL_ACCT_TO5]]))</f>
        <v>1</v>
      </c>
      <c r="IL447" s="33" t="b">
        <f>AND($A$2&gt;=_xlfn.NUMBERVALUE(Table_Query_from_MF_DSNP62[[#This Row],[CL_GL_ACCT_FR6]]),$A$2&lt;=_xlfn.NUMBERVALUE(Table_Query_from_MF_DSNP62[[#This Row],[CL_GL_ACCT_TO6]]))</f>
        <v>1</v>
      </c>
      <c r="IM447" s="33" t="b">
        <f>AND($A$2&gt;=_xlfn.NUMBERVALUE(Table_Query_from_MF_DSNP62[[#This Row],[CL_GL_ACCT_FR7]]),$A$2&lt;=_xlfn.NUMBERVALUE(Table_Query_from_MF_DSNP62[[#This Row],[CL_GL_ACCT_TO7]]))</f>
        <v>1</v>
      </c>
      <c r="IN447" s="33" t="b">
        <f>AND($A$2&gt;=_xlfn.NUMBERVALUE(Table_Query_from_MF_DSNP62[[#This Row],[CL_GL_ACCT_FR8]]),$A$2&lt;=_xlfn.NUMBERVALUE(Table_Query_from_MF_DSNP62[[#This Row],[CL_GL_ACCT_TO8]]))</f>
        <v>1</v>
      </c>
      <c r="IO447" s="33" t="b">
        <f>AND($A$2&gt;=_xlfn.NUMBERVALUE(Table_Query_from_MF_DSNP62[[#This Row],[CL_GL_ACCT_FR9]]),$A$2&lt;=_xlfn.NUMBERVALUE(Table_Query_from_MF_DSNP62[[#This Row],[CL_GL_ACCT_TO9]]))</f>
        <v>1</v>
      </c>
      <c r="IP447" s="33" t="b">
        <f>AND($A$2&gt;=_xlfn.NUMBERVALUE(Table_Query_from_MF_DSNP62[[#This Row],[CL_GL_ACCT_FR10]]),$A$2&lt;=_xlfn.NUMBERVALUE(Table_Query_from_MF_DSNP62[[#This Row],[CL_GL_ACCT_TO10]]))</f>
        <v>1</v>
      </c>
      <c r="IQ447" s="33" t="b">
        <f>AND($A$2&gt;=_xlfn.NUMBERVALUE(Table_Query_from_MF_DSNP62[[#This Row],[CL_GL_ACCT_FR11]]),$A$2&lt;=_xlfn.NUMBERVALUE(Table_Query_from_MF_DSNP62[[#This Row],[CL_GL_ACCT_TO11]]))</f>
        <v>1</v>
      </c>
      <c r="IR447" s="33" t="b">
        <f>AND($A$2&gt;=_xlfn.NUMBERVALUE(Table_Query_from_MF_DSNP62[[#This Row],[CL_GL_ACCT_FR12]]),$A$2&lt;=_xlfn.NUMBERVALUE(Table_Query_from_MF_DSNP62[[#This Row],[CL_GL_ACCT_TO12]]))</f>
        <v>1</v>
      </c>
      <c r="IS447" s="33" t="b">
        <f>AND($A$2&gt;=_xlfn.NUMBERVALUE(Table_Query_from_MF_DSNP62[[#This Row],[CL_GL_ACCT_FR13]]),$A$2&lt;=_xlfn.NUMBERVALUE(Table_Query_from_MF_DSNP62[[#This Row],[CL_GL_ACCT_TO13]]))</f>
        <v>1</v>
      </c>
      <c r="IT447" s="33" t="b">
        <f>AND($A$2&gt;=_xlfn.NUMBERVALUE(Table_Query_from_MF_DSNP62[[#This Row],[CL_GL_ACCT_FR14]]),$A$2&lt;=_xlfn.NUMBERVALUE(Table_Query_from_MF_DSNP62[[#This Row],[CL_GL_ACCT_TO14]]))</f>
        <v>1</v>
      </c>
      <c r="IU447" s="33" t="b">
        <f>AND($A$2&gt;=_xlfn.NUMBERVALUE(Table_Query_from_MF_DSNP62[[#This Row],[CL_GL_ACCT_FR15]]),$A$2&lt;=_xlfn.NUMBERVALUE(Table_Query_from_MF_DSNP62[[#This Row],[CL_GL_ACCT_TO15]]))</f>
        <v>1</v>
      </c>
      <c r="IV447" s="33" t="b">
        <f>AND($A$2&gt;=_xlfn.NUMBERVALUE(Table_Query_from_MF_DSNP62[[#This Row],[CL_GL_ACCT_FR16]]),$A$2&lt;=_xlfn.NUMBERVALUE(Table_Query_from_MF_DSNP62[[#This Row],[CL_GL_ACCT_TO16]]))</f>
        <v>1</v>
      </c>
      <c r="IW447" s="33" t="b">
        <f>AND($A$2&gt;=_xlfn.NUMBERVALUE(Table_Query_from_MF_DSNP62[[#This Row],[CL_GL_ACCT_FR17]]),$A$2&lt;=_xlfn.NUMBERVALUE(Table_Query_from_MF_DSNP62[[#This Row],[CL_GL_ACCT_TO17]]))</f>
        <v>1</v>
      </c>
      <c r="IX447" s="33" t="b">
        <f>AND($A$2&gt;=_xlfn.NUMBERVALUE(Table_Query_from_MF_DSNP62[[#This Row],[CL_GL_ACCT_FR18]]),$A$2&lt;=_xlfn.NUMBERVALUE(Table_Query_from_MF_DSNP62[[#This Row],[CL_GL_ACCT_TO18]]))</f>
        <v>1</v>
      </c>
      <c r="IY447" s="33" t="b">
        <f>AND($A$2&gt;=_xlfn.NUMBERVALUE(Table_Query_from_MF_DSNP62[[#This Row],[CL_GL_ACCT_FR19]]),$A$2&lt;=_xlfn.NUMBERVALUE(Table_Query_from_MF_DSNP62[[#This Row],[CL_GL_ACCT_TO19]]))</f>
        <v>1</v>
      </c>
      <c r="IZ447" s="33" t="b">
        <f>AND($A$2&gt;=_xlfn.NUMBERVALUE(Table_Query_from_MF_DSNP62[[#This Row],[CL_GL_ACCT_FR20]]),$A$2&lt;=_xlfn.NUMBERVALUE(Table_Query_from_MF_DSNP62[[#This Row],[CL_GL_ACCT_TO20]]))</f>
        <v>1</v>
      </c>
      <c r="JA447" s="33" t="b">
        <f>AND($A$2&gt;=_xlfn.NUMBERVALUE(Table_Query_from_MF_DSNP62[[#This Row],[CL_GL_ACCT_FR21]]),$A$2&lt;=_xlfn.NUMBERVALUE(Table_Query_from_MF_DSNP62[[#This Row],[CL_GL_ACCT_TO21]]))</f>
        <v>1</v>
      </c>
      <c r="JB447" s="33" t="b">
        <f>AND($A$2&gt;=_xlfn.NUMBERVALUE(Table_Query_from_MF_DSNP62[[#This Row],[CL_GL_ACCT_FR22]]),$A$2&lt;=_xlfn.NUMBERVALUE(Table_Query_from_MF_DSNP62[[#This Row],[CL_GL_ACCT_TO22]]))</f>
        <v>1</v>
      </c>
      <c r="JC447" s="33" t="b">
        <f>AND($A$2&gt;=_xlfn.NUMBERVALUE(Table_Query_from_MF_DSNP62[[#This Row],[CL_GL_ACCT_FR23]]),$A$2&lt;=_xlfn.NUMBERVALUE(Table_Query_from_MF_DSNP62[[#This Row],[CL_GL_ACCT_TO23]]))</f>
        <v>1</v>
      </c>
      <c r="JD447" s="33" t="b">
        <f>AND($A$2&gt;=_xlfn.NUMBERVALUE(Table_Query_from_MF_DSNP62[[#This Row],[CL_GL_ACCT_FR24]]),$A$2&lt;=_xlfn.NUMBERVALUE(Table_Query_from_MF_DSNP62[[#This Row],[CL_GL_ACCT_TO24]]))</f>
        <v>1</v>
      </c>
      <c r="JE447" s="33" t="b">
        <f>AND($A$2&gt;=_xlfn.NUMBERVALUE(Table_Query_from_MF_DSNP62[[#This Row],[CL_GL_ACCT_FR25]]),$A$2&lt;=_xlfn.NUMBERVALUE(Table_Query_from_MF_DSNP62[[#This Row],[CL_GL_ACCT_TO25]]))</f>
        <v>1</v>
      </c>
      <c r="JF447" s="33" t="b">
        <f>OR(Table_Query_from_MF_DSNP62[[#This Row],[PairA]:[PairO]])</f>
        <v>1</v>
      </c>
      <c r="JG447" s="33">
        <f>_xlfn.IFNA(MATCH(TRUE,Table_Query_from_MF_DSNP62[[#This Row],[PairA]:[PairO]],0),"none")</f>
        <v>1</v>
      </c>
      <c r="JH447" s="33" t="b">
        <f>AND($B$2&gt;=_xlfn.NUMBERVALUE(Table_Query_from_MF_DSNP62[[#This Row],[CL_CMP_OBJ_FR1]]),$B$2&lt;=_xlfn.NUMBERVALUE(Table_Query_from_MF_DSNP62[[#This Row],[CL_CMP_OBJ_TO1]]))</f>
        <v>1</v>
      </c>
      <c r="JI447" s="33" t="b">
        <f>AND($B$2&gt;=_xlfn.NUMBERVALUE(Table_Query_from_MF_DSNP62[[#This Row],[CL_CMP_OBJ_FR2]]),$B$2&lt;=_xlfn.NUMBERVALUE(Table_Query_from_MF_DSNP62[[#This Row],[CL_CMP_OBJ_TO2]]))</f>
        <v>1</v>
      </c>
      <c r="JJ447" s="33" t="b">
        <f>AND($B$2&gt;=_xlfn.NUMBERVALUE(Table_Query_from_MF_DSNP62[[#This Row],[CL_CMP_OBJ_FR3]]),$B$2&lt;=_xlfn.NUMBERVALUE(Table_Query_from_MF_DSNP62[[#This Row],[CL_CMP_OBJ_TO3]]))</f>
        <v>1</v>
      </c>
      <c r="JK447" s="33" t="b">
        <f>AND($B$2&gt;=_xlfn.NUMBERVALUE(Table_Query_from_MF_DSNP62[[#This Row],[CL_CMP_OBJ_FR4]]),$B$2&lt;=_xlfn.NUMBERVALUE(Table_Query_from_MF_DSNP62[[#This Row],[CL_CMP_OBJ_TO4]]))</f>
        <v>1</v>
      </c>
      <c r="JL447" s="33" t="b">
        <f>AND($B$2&gt;=_xlfn.NUMBERVALUE(Table_Query_from_MF_DSNP62[[#This Row],[CL_CMP_OBJ_FR5]]),$B$2&lt;=_xlfn.NUMBERVALUE(Table_Query_from_MF_DSNP62[[#This Row],[CL_CMP_OBJ_TO5]]))</f>
        <v>1</v>
      </c>
      <c r="JM447" s="33" t="b">
        <f>AND($B$2&gt;=_xlfn.NUMBERVALUE(Table_Query_from_MF_DSNP62[[#This Row],[CL_CMP_OBJ_FR6]]),$B$2&lt;=_xlfn.NUMBERVALUE(Table_Query_from_MF_DSNP62[[#This Row],[CL_CMP_OBJ_TO6]]))</f>
        <v>1</v>
      </c>
      <c r="JN447" s="33" t="b">
        <f>AND($B$2&gt;=_xlfn.NUMBERVALUE(Table_Query_from_MF_DSNP62[[#This Row],[CL_CMP_OBJ_FR7]]),$B$2&lt;=_xlfn.NUMBERVALUE(Table_Query_from_MF_DSNP62[[#This Row],[CL_CMP_OBJ_TO7]]))</f>
        <v>1</v>
      </c>
      <c r="JO447" s="33" t="b">
        <f>AND($B$2&gt;=_xlfn.NUMBERVALUE(Table_Query_from_MF_DSNP62[[#This Row],[CL_CMP_OBJ_FR8]]),$B$2&lt;=_xlfn.NUMBERVALUE(Table_Query_from_MF_DSNP62[[#This Row],[CL_CMP_OBJ_TO8]]))</f>
        <v>1</v>
      </c>
      <c r="JP447" s="33" t="b">
        <f>AND($B$2&gt;=_xlfn.NUMBERVALUE(Table_Query_from_MF_DSNP62[[#This Row],[CL_CMP_OBJ_FR9]]),$B$2&lt;=_xlfn.NUMBERVALUE(Table_Query_from_MF_DSNP62[[#This Row],[CL_CMP_OBJ_TO9]]))</f>
        <v>1</v>
      </c>
      <c r="JQ447" s="33" t="b">
        <f>AND($B$2&gt;=_xlfn.NUMBERVALUE(Table_Query_from_MF_DSNP62[[#This Row],[CL_CMP_OBJ_FR10]]),$B$2&lt;=_xlfn.NUMBERVALUE(Table_Query_from_MF_DSNP62[[#This Row],[CL_CMP_OBJ_TO10]]))</f>
        <v>1</v>
      </c>
      <c r="JR447" s="33" t="b">
        <f>AND($B$2&gt;=_xlfn.NUMBERVALUE(Table_Query_from_MF_DSNP62[[#This Row],[CL_CMP_OBJ_FR11]]),$B$2&lt;=_xlfn.NUMBERVALUE(Table_Query_from_MF_DSNP62[[#This Row],[CL_CMP_OBJ_TO11]]))</f>
        <v>1</v>
      </c>
      <c r="JS447" s="33" t="b">
        <f>AND($B$2&gt;=_xlfn.NUMBERVALUE(Table_Query_from_MF_DSNP62[[#This Row],[CL_CMP_OBJ_FR12]]),$B$2&lt;=_xlfn.NUMBERVALUE(Table_Query_from_MF_DSNP62[[#This Row],[CL_CMP_OBJ_TO12]]))</f>
        <v>1</v>
      </c>
      <c r="JT447" s="33" t="b">
        <f>AND($B$2&gt;=_xlfn.NUMBERVALUE(Table_Query_from_MF_DSNP62[[#This Row],[CL_CMP_OBJ_FR13]]),$B$2&lt;=_xlfn.NUMBERVALUE(Table_Query_from_MF_DSNP62[[#This Row],[CL_CMP_OBJ_TO13]]))</f>
        <v>1</v>
      </c>
      <c r="JU447" s="33" t="b">
        <f>AND($B$2&gt;=_xlfn.NUMBERVALUE(Table_Query_from_MF_DSNP62[[#This Row],[CL_CMP_OBJ_FR14]]),$B$2&lt;=_xlfn.NUMBERVALUE(Table_Query_from_MF_DSNP62[[#This Row],[CL_CMP_OBJ_TO14]]))</f>
        <v>1</v>
      </c>
      <c r="JV447" s="33" t="b">
        <f>AND($B$2&gt;=_xlfn.NUMBERVALUE(Table_Query_from_MF_DSNP62[[#This Row],[CL_CMP_OBJ_FR15]]),$B$2&lt;=_xlfn.NUMBERVALUE(Table_Query_from_MF_DSNP62[[#This Row],[CL_CMP_OBJ_TO15]]))</f>
        <v>1</v>
      </c>
    </row>
    <row r="448" spans="1:282" x14ac:dyDescent="0.25">
      <c r="A448" t="b">
        <f>OR(,Table_Query_from_MF_DSNP62[[#This Row],[Desired GL included as "hard-coded" GL?]],Table_Query_from_MF_DSNP62[[#This Row],[Desired GL included as "Open GL"?]])</f>
        <v>1</v>
      </c>
      <c r="B448" t="b">
        <f>Table_Query_from_MF_DSNP62[[#This Row],[Desired CObj included as "Open CObj"?]]</f>
        <v>1</v>
      </c>
      <c r="C448" t="s">
        <v>2103</v>
      </c>
      <c r="D448" t="s">
        <v>2104</v>
      </c>
      <c r="E448" t="s">
        <v>15</v>
      </c>
      <c r="F448" s="24" t="s">
        <v>444</v>
      </c>
      <c r="G448" t="s">
        <v>330</v>
      </c>
      <c r="H448" s="24" t="s">
        <v>444</v>
      </c>
      <c r="I448" t="s">
        <v>444</v>
      </c>
      <c r="J448" s="24" t="s">
        <v>444</v>
      </c>
      <c r="K448" t="s">
        <v>444</v>
      </c>
      <c r="L448" s="24" t="s">
        <v>444</v>
      </c>
      <c r="M448" t="s">
        <v>444</v>
      </c>
      <c r="N448" t="s">
        <v>444</v>
      </c>
      <c r="O448" t="s">
        <v>444</v>
      </c>
      <c r="P448" t="s">
        <v>444</v>
      </c>
      <c r="Q448" t="s">
        <v>15</v>
      </c>
      <c r="R448" t="s">
        <v>444</v>
      </c>
      <c r="S448" t="s">
        <v>442</v>
      </c>
      <c r="T448" t="s">
        <v>447</v>
      </c>
      <c r="U448" t="s">
        <v>444</v>
      </c>
      <c r="V448" t="s">
        <v>444</v>
      </c>
      <c r="W448" t="s">
        <v>442</v>
      </c>
      <c r="X448" t="s">
        <v>442</v>
      </c>
      <c r="Y448" t="s">
        <v>444</v>
      </c>
      <c r="Z448" t="s">
        <v>442</v>
      </c>
      <c r="AA448" t="s">
        <v>442</v>
      </c>
      <c r="AB448" t="s">
        <v>442</v>
      </c>
      <c r="AC448" t="s">
        <v>442</v>
      </c>
      <c r="AD448" t="s">
        <v>442</v>
      </c>
      <c r="AE448" t="s">
        <v>442</v>
      </c>
      <c r="AF448" t="s">
        <v>442</v>
      </c>
      <c r="AG448" t="s">
        <v>442</v>
      </c>
      <c r="AH448" t="s">
        <v>447</v>
      </c>
      <c r="AI448" t="s">
        <v>447</v>
      </c>
      <c r="AJ448" t="s">
        <v>15</v>
      </c>
      <c r="AK448" t="s">
        <v>442</v>
      </c>
      <c r="AL448" t="s">
        <v>444</v>
      </c>
      <c r="AM448" t="s">
        <v>444</v>
      </c>
      <c r="AN448" t="s">
        <v>444</v>
      </c>
      <c r="AO448" t="s">
        <v>444</v>
      </c>
      <c r="AP448" t="s">
        <v>442</v>
      </c>
      <c r="AQ448" t="s">
        <v>7</v>
      </c>
      <c r="AR448" t="s">
        <v>1451</v>
      </c>
      <c r="AS448" t="s">
        <v>162</v>
      </c>
      <c r="AT448" t="s">
        <v>10</v>
      </c>
      <c r="AU448" t="s">
        <v>444</v>
      </c>
      <c r="AV448" t="s">
        <v>1359</v>
      </c>
      <c r="AW448" t="s">
        <v>444</v>
      </c>
      <c r="AX448" t="s">
        <v>444</v>
      </c>
      <c r="AY448" t="s">
        <v>444</v>
      </c>
      <c r="AZ448" t="s">
        <v>444</v>
      </c>
      <c r="BA448" t="s">
        <v>444</v>
      </c>
      <c r="BB448" t="s">
        <v>444</v>
      </c>
      <c r="BC448" t="s">
        <v>444</v>
      </c>
      <c r="BD448" t="s">
        <v>1359</v>
      </c>
      <c r="BE448" t="s">
        <v>444</v>
      </c>
      <c r="BF448" t="s">
        <v>1360</v>
      </c>
      <c r="BG448" t="s">
        <v>444</v>
      </c>
      <c r="BH448" t="s">
        <v>444</v>
      </c>
      <c r="BI448" t="s">
        <v>444</v>
      </c>
      <c r="BJ448" t="s">
        <v>444</v>
      </c>
      <c r="BK448" t="s">
        <v>444</v>
      </c>
      <c r="BL448" t="s">
        <v>444</v>
      </c>
      <c r="BM448" t="s">
        <v>444</v>
      </c>
      <c r="BN448" t="s">
        <v>444</v>
      </c>
      <c r="BO448" t="s">
        <v>444</v>
      </c>
      <c r="BP448" t="s">
        <v>444</v>
      </c>
      <c r="BQ448" t="s">
        <v>444</v>
      </c>
      <c r="BR448" t="s">
        <v>444</v>
      </c>
      <c r="BS448" t="s">
        <v>444</v>
      </c>
      <c r="BT448" t="s">
        <v>444</v>
      </c>
      <c r="BU448" t="s">
        <v>444</v>
      </c>
      <c r="BV448" t="s">
        <v>444</v>
      </c>
      <c r="BW448" t="s">
        <v>444</v>
      </c>
      <c r="BX448" t="s">
        <v>444</v>
      </c>
      <c r="BY448" t="s">
        <v>444</v>
      </c>
      <c r="BZ448" t="s">
        <v>444</v>
      </c>
      <c r="CA448" t="s">
        <v>444</v>
      </c>
      <c r="CB448" t="s">
        <v>444</v>
      </c>
      <c r="CC448" t="s">
        <v>1360</v>
      </c>
      <c r="CD448" t="s">
        <v>856</v>
      </c>
      <c r="CE448" t="s">
        <v>444</v>
      </c>
      <c r="CF448" t="s">
        <v>444</v>
      </c>
      <c r="CG448" t="s">
        <v>444</v>
      </c>
      <c r="CH448" t="s">
        <v>444</v>
      </c>
      <c r="CI448" t="s">
        <v>444</v>
      </c>
      <c r="CJ448" t="s">
        <v>444</v>
      </c>
      <c r="CK448" t="s">
        <v>444</v>
      </c>
      <c r="CL448" t="s">
        <v>444</v>
      </c>
      <c r="CM448" t="s">
        <v>444</v>
      </c>
      <c r="CN448" t="s">
        <v>444</v>
      </c>
      <c r="CO448" t="s">
        <v>444</v>
      </c>
      <c r="CP448" t="s">
        <v>444</v>
      </c>
      <c r="CQ448" t="s">
        <v>444</v>
      </c>
      <c r="CR448" t="s">
        <v>444</v>
      </c>
      <c r="CS448" t="s">
        <v>444</v>
      </c>
      <c r="CT448" t="s">
        <v>444</v>
      </c>
      <c r="CU448" t="s">
        <v>444</v>
      </c>
      <c r="CV448" t="s">
        <v>2896</v>
      </c>
      <c r="CW448" t="s">
        <v>2736</v>
      </c>
      <c r="CX448" t="s">
        <v>3555</v>
      </c>
      <c r="CY448" t="s">
        <v>1394</v>
      </c>
      <c r="CZ448" t="s">
        <v>1472</v>
      </c>
      <c r="DA448" t="s">
        <v>444</v>
      </c>
      <c r="DB448" t="s">
        <v>444</v>
      </c>
      <c r="DC448" t="s">
        <v>444</v>
      </c>
      <c r="DD448" t="s">
        <v>444</v>
      </c>
      <c r="DE448" t="s">
        <v>444</v>
      </c>
      <c r="DF448" t="s">
        <v>444</v>
      </c>
      <c r="DG448" t="s">
        <v>444</v>
      </c>
      <c r="DH448" t="s">
        <v>444</v>
      </c>
      <c r="DI448" t="s">
        <v>1451</v>
      </c>
      <c r="DJ448" t="s">
        <v>282</v>
      </c>
      <c r="DK448" t="s">
        <v>1440</v>
      </c>
      <c r="DL448" t="s">
        <v>444</v>
      </c>
      <c r="DM448" t="s">
        <v>444</v>
      </c>
      <c r="DN448" t="s">
        <v>444</v>
      </c>
      <c r="DO448" t="s">
        <v>444</v>
      </c>
      <c r="DP448" t="s">
        <v>444</v>
      </c>
      <c r="DQ448" t="s">
        <v>444</v>
      </c>
      <c r="DR448" t="s">
        <v>444</v>
      </c>
      <c r="DS448" t="s">
        <v>15</v>
      </c>
      <c r="DT448" s="24" t="s">
        <v>13</v>
      </c>
      <c r="DU448" s="24" t="s">
        <v>13</v>
      </c>
      <c r="DV448" t="s">
        <v>14</v>
      </c>
      <c r="DW448" t="s">
        <v>14</v>
      </c>
      <c r="DX448" s="24" t="s">
        <v>444</v>
      </c>
      <c r="DY448" s="24" t="s">
        <v>444</v>
      </c>
      <c r="DZ448" t="s">
        <v>444</v>
      </c>
      <c r="EA448" t="s">
        <v>444</v>
      </c>
      <c r="EB448" s="24" t="s">
        <v>444</v>
      </c>
      <c r="EC448" s="24" t="s">
        <v>444</v>
      </c>
      <c r="ED448" t="s">
        <v>444</v>
      </c>
      <c r="EE448" t="s">
        <v>444</v>
      </c>
      <c r="EF448" s="24" t="s">
        <v>444</v>
      </c>
      <c r="EG448" s="24" t="s">
        <v>444</v>
      </c>
      <c r="EH448" t="s">
        <v>444</v>
      </c>
      <c r="EI448" t="s">
        <v>444</v>
      </c>
      <c r="EJ448" s="24" t="s">
        <v>444</v>
      </c>
      <c r="EK448" s="24" t="s">
        <v>444</v>
      </c>
      <c r="EL448" t="s">
        <v>444</v>
      </c>
      <c r="EM448" t="s">
        <v>444</v>
      </c>
      <c r="EN448" s="24" t="s">
        <v>444</v>
      </c>
      <c r="EO448" s="24" t="s">
        <v>444</v>
      </c>
      <c r="EP448" t="s">
        <v>444</v>
      </c>
      <c r="EQ448" t="s">
        <v>444</v>
      </c>
      <c r="ER448" s="24" t="s">
        <v>444</v>
      </c>
      <c r="ES448" s="24" t="s">
        <v>444</v>
      </c>
      <c r="ET448" t="s">
        <v>444</v>
      </c>
      <c r="EU448" t="s">
        <v>444</v>
      </c>
      <c r="EV448" s="24" t="s">
        <v>444</v>
      </c>
      <c r="EW448" s="24" t="s">
        <v>444</v>
      </c>
      <c r="EX448" t="s">
        <v>444</v>
      </c>
      <c r="EY448" t="s">
        <v>444</v>
      </c>
      <c r="EZ448" s="24" t="s">
        <v>444</v>
      </c>
      <c r="FA448" s="24" t="s">
        <v>444</v>
      </c>
      <c r="FB448" t="s">
        <v>444</v>
      </c>
      <c r="FC448" t="s">
        <v>444</v>
      </c>
      <c r="FD448" s="24" t="s">
        <v>444</v>
      </c>
      <c r="FE448" s="24" t="s">
        <v>444</v>
      </c>
      <c r="FF448" t="s">
        <v>444</v>
      </c>
      <c r="FG448" t="s">
        <v>444</v>
      </c>
      <c r="FH448" s="24" t="s">
        <v>444</v>
      </c>
      <c r="FI448" s="24" t="s">
        <v>444</v>
      </c>
      <c r="FJ448" t="s">
        <v>444</v>
      </c>
      <c r="FK448" t="s">
        <v>444</v>
      </c>
      <c r="FL448" s="24" t="s">
        <v>444</v>
      </c>
      <c r="FM448" s="24" t="s">
        <v>444</v>
      </c>
      <c r="FN448" t="s">
        <v>444</v>
      </c>
      <c r="FO448" t="s">
        <v>444</v>
      </c>
      <c r="FP448" s="24" t="s">
        <v>444</v>
      </c>
      <c r="FQ448" s="24" t="s">
        <v>444</v>
      </c>
      <c r="FR448" t="s">
        <v>444</v>
      </c>
      <c r="FS448" t="s">
        <v>444</v>
      </c>
      <c r="FT448" s="24" t="s">
        <v>444</v>
      </c>
      <c r="FU448" s="24" t="s">
        <v>444</v>
      </c>
      <c r="FV448" t="s">
        <v>444</v>
      </c>
      <c r="FW448" t="s">
        <v>444</v>
      </c>
      <c r="FX448" s="24" t="s">
        <v>444</v>
      </c>
      <c r="FY448" s="24" t="s">
        <v>444</v>
      </c>
      <c r="FZ448" t="s">
        <v>444</v>
      </c>
      <c r="GA448" t="s">
        <v>444</v>
      </c>
      <c r="GB448" s="24" t="s">
        <v>444</v>
      </c>
      <c r="GC448" s="24" t="s">
        <v>444</v>
      </c>
      <c r="GD448" t="s">
        <v>444</v>
      </c>
      <c r="GE448" t="s">
        <v>444</v>
      </c>
      <c r="GF448" s="24" t="s">
        <v>444</v>
      </c>
      <c r="GG448" s="24" t="s">
        <v>444</v>
      </c>
      <c r="GH448" t="s">
        <v>444</v>
      </c>
      <c r="GI448" s="24" t="s">
        <v>444</v>
      </c>
      <c r="GJ448" s="24" t="s">
        <v>444</v>
      </c>
      <c r="GK448" t="s">
        <v>444</v>
      </c>
      <c r="GL448" t="s">
        <v>444</v>
      </c>
      <c r="GM448" s="24" t="s">
        <v>444</v>
      </c>
      <c r="GN448" s="24" t="s">
        <v>444</v>
      </c>
      <c r="GO448" t="s">
        <v>444</v>
      </c>
      <c r="GP448" t="s">
        <v>444</v>
      </c>
      <c r="GQ448" s="24" t="s">
        <v>444</v>
      </c>
      <c r="GR448" s="24" t="s">
        <v>444</v>
      </c>
      <c r="GS448" t="s">
        <v>444</v>
      </c>
      <c r="GT448" t="s">
        <v>444</v>
      </c>
      <c r="GU448" s="24" t="s">
        <v>444</v>
      </c>
      <c r="GV448" s="24" t="s">
        <v>444</v>
      </c>
      <c r="GW448" t="s">
        <v>444</v>
      </c>
      <c r="GX448" t="s">
        <v>444</v>
      </c>
      <c r="GY448" s="24" t="s">
        <v>444</v>
      </c>
      <c r="GZ448" s="24" t="s">
        <v>444</v>
      </c>
      <c r="HA448" t="s">
        <v>444</v>
      </c>
      <c r="HB448" t="s">
        <v>444</v>
      </c>
      <c r="HC448" s="24" t="s">
        <v>444</v>
      </c>
      <c r="HD448" s="24" t="s">
        <v>444</v>
      </c>
      <c r="HE448" t="s">
        <v>444</v>
      </c>
      <c r="HF448" t="s">
        <v>444</v>
      </c>
      <c r="HG448" s="24" t="s">
        <v>444</v>
      </c>
      <c r="HH448" s="24" t="s">
        <v>444</v>
      </c>
      <c r="HI448" t="s">
        <v>444</v>
      </c>
      <c r="HJ448" t="s">
        <v>444</v>
      </c>
      <c r="HK448" s="24" t="s">
        <v>444</v>
      </c>
      <c r="HL448" s="24" t="s">
        <v>444</v>
      </c>
      <c r="HM448" t="s">
        <v>444</v>
      </c>
      <c r="HN448" t="s">
        <v>444</v>
      </c>
      <c r="HO448" s="24" t="s">
        <v>444</v>
      </c>
      <c r="HP448" s="24" t="s">
        <v>444</v>
      </c>
      <c r="HQ448" t="s">
        <v>444</v>
      </c>
      <c r="HR448" t="s">
        <v>444</v>
      </c>
      <c r="HS448" s="24" t="s">
        <v>444</v>
      </c>
      <c r="HT448" s="24" t="s">
        <v>444</v>
      </c>
      <c r="HU448" t="s">
        <v>444</v>
      </c>
      <c r="HV448" t="s">
        <v>444</v>
      </c>
      <c r="HW448" s="24" t="s">
        <v>444</v>
      </c>
      <c r="HX448" s="24" t="s">
        <v>444</v>
      </c>
      <c r="HY448" t="s">
        <v>444</v>
      </c>
      <c r="HZ448" t="s">
        <v>444</v>
      </c>
      <c r="IA448" t="s">
        <v>2738</v>
      </c>
      <c r="IB448" t="s">
        <v>2736</v>
      </c>
      <c r="IC448" t="s">
        <v>3079</v>
      </c>
      <c r="ID448" s="33" t="b" cm="1">
        <f t="array" ref="ID448">_xlfn.IFNA(MATCH($A$2,_xlfn.NUMBERVALUE(Table_Query_from_MF_DSNP62[[#This Row],[CL_GLACCT_DR1]:[CL_GLACCT_CR4]]),0),0)&gt;=1</f>
        <v>1</v>
      </c>
      <c r="IE448" s="33" t="b">
        <f>OR(Table_Query_from_MF_DSNP62[[#This Row],[Pair1]:[Pair25]])</f>
        <v>1</v>
      </c>
      <c r="IF448" s="33">
        <f>_xlfn.IFNA(MATCH(TRUE,Table_Query_from_MF_DSNP62[[#This Row],[Pair1]:[Pair25]],0),"none")</f>
        <v>3</v>
      </c>
      <c r="IG448" s="33" t="b">
        <f>AND($A$2&gt;=_xlfn.NUMBERVALUE(Table_Query_from_MF_DSNP62[[#This Row],[CL_GL_ACCT_FR1]]),$A$2&lt;=_xlfn.NUMBERVALUE(Table_Query_from_MF_DSNP62[[#This Row],[CL_GL_ACCT_TO1]]))</f>
        <v>0</v>
      </c>
      <c r="IH448" s="33" t="b">
        <f>AND($A$2&gt;=_xlfn.NUMBERVALUE(Table_Query_from_MF_DSNP62[[#This Row],[CL_GL_ACCT_FR2]]),$A$2&lt;=_xlfn.NUMBERVALUE(Table_Query_from_MF_DSNP62[[#This Row],[CL_GL_ACCT_TO2]]))</f>
        <v>0</v>
      </c>
      <c r="II448" s="33" t="b">
        <f>AND($A$2&gt;=_xlfn.NUMBERVALUE(Table_Query_from_MF_DSNP62[[#This Row],[CL_GL_ACCT_FR3]]),$A$2&lt;=_xlfn.NUMBERVALUE(Table_Query_from_MF_DSNP62[[#This Row],[CL_GL_ACCT_TO3]]))</f>
        <v>1</v>
      </c>
      <c r="IJ448" s="33" t="b">
        <f>AND($A$2&gt;=_xlfn.NUMBERVALUE(Table_Query_from_MF_DSNP62[[#This Row],[CL_GL_ACCT_FR4]]),$A$2&lt;=_xlfn.NUMBERVALUE(Table_Query_from_MF_DSNP62[[#This Row],[CL_GL_ACCT_TO4]]))</f>
        <v>1</v>
      </c>
      <c r="IK448" s="33" t="b">
        <f>AND($A$2&gt;=_xlfn.NUMBERVALUE(Table_Query_from_MF_DSNP62[[#This Row],[CL_GL_ACCT_FR5]]),$A$2&lt;=_xlfn.NUMBERVALUE(Table_Query_from_MF_DSNP62[[#This Row],[CL_GL_ACCT_TO5]]))</f>
        <v>1</v>
      </c>
      <c r="IL448" s="33" t="b">
        <f>AND($A$2&gt;=_xlfn.NUMBERVALUE(Table_Query_from_MF_DSNP62[[#This Row],[CL_GL_ACCT_FR6]]),$A$2&lt;=_xlfn.NUMBERVALUE(Table_Query_from_MF_DSNP62[[#This Row],[CL_GL_ACCT_TO6]]))</f>
        <v>1</v>
      </c>
      <c r="IM448" s="33" t="b">
        <f>AND($A$2&gt;=_xlfn.NUMBERVALUE(Table_Query_from_MF_DSNP62[[#This Row],[CL_GL_ACCT_FR7]]),$A$2&lt;=_xlfn.NUMBERVALUE(Table_Query_from_MF_DSNP62[[#This Row],[CL_GL_ACCT_TO7]]))</f>
        <v>1</v>
      </c>
      <c r="IN448" s="33" t="b">
        <f>AND($A$2&gt;=_xlfn.NUMBERVALUE(Table_Query_from_MF_DSNP62[[#This Row],[CL_GL_ACCT_FR8]]),$A$2&lt;=_xlfn.NUMBERVALUE(Table_Query_from_MF_DSNP62[[#This Row],[CL_GL_ACCT_TO8]]))</f>
        <v>1</v>
      </c>
      <c r="IO448" s="33" t="b">
        <f>AND($A$2&gt;=_xlfn.NUMBERVALUE(Table_Query_from_MF_DSNP62[[#This Row],[CL_GL_ACCT_FR9]]),$A$2&lt;=_xlfn.NUMBERVALUE(Table_Query_from_MF_DSNP62[[#This Row],[CL_GL_ACCT_TO9]]))</f>
        <v>1</v>
      </c>
      <c r="IP448" s="33" t="b">
        <f>AND($A$2&gt;=_xlfn.NUMBERVALUE(Table_Query_from_MF_DSNP62[[#This Row],[CL_GL_ACCT_FR10]]),$A$2&lt;=_xlfn.NUMBERVALUE(Table_Query_from_MF_DSNP62[[#This Row],[CL_GL_ACCT_TO10]]))</f>
        <v>1</v>
      </c>
      <c r="IQ448" s="33" t="b">
        <f>AND($A$2&gt;=_xlfn.NUMBERVALUE(Table_Query_from_MF_DSNP62[[#This Row],[CL_GL_ACCT_FR11]]),$A$2&lt;=_xlfn.NUMBERVALUE(Table_Query_from_MF_DSNP62[[#This Row],[CL_GL_ACCT_TO11]]))</f>
        <v>1</v>
      </c>
      <c r="IR448" s="33" t="b">
        <f>AND($A$2&gt;=_xlfn.NUMBERVALUE(Table_Query_from_MF_DSNP62[[#This Row],[CL_GL_ACCT_FR12]]),$A$2&lt;=_xlfn.NUMBERVALUE(Table_Query_from_MF_DSNP62[[#This Row],[CL_GL_ACCT_TO12]]))</f>
        <v>1</v>
      </c>
      <c r="IS448" s="33" t="b">
        <f>AND($A$2&gt;=_xlfn.NUMBERVALUE(Table_Query_from_MF_DSNP62[[#This Row],[CL_GL_ACCT_FR13]]),$A$2&lt;=_xlfn.NUMBERVALUE(Table_Query_from_MF_DSNP62[[#This Row],[CL_GL_ACCT_TO13]]))</f>
        <v>1</v>
      </c>
      <c r="IT448" s="33" t="b">
        <f>AND($A$2&gt;=_xlfn.NUMBERVALUE(Table_Query_from_MF_DSNP62[[#This Row],[CL_GL_ACCT_FR14]]),$A$2&lt;=_xlfn.NUMBERVALUE(Table_Query_from_MF_DSNP62[[#This Row],[CL_GL_ACCT_TO14]]))</f>
        <v>1</v>
      </c>
      <c r="IU448" s="33" t="b">
        <f>AND($A$2&gt;=_xlfn.NUMBERVALUE(Table_Query_from_MF_DSNP62[[#This Row],[CL_GL_ACCT_FR15]]),$A$2&lt;=_xlfn.NUMBERVALUE(Table_Query_from_MF_DSNP62[[#This Row],[CL_GL_ACCT_TO15]]))</f>
        <v>1</v>
      </c>
      <c r="IV448" s="33" t="b">
        <f>AND($A$2&gt;=_xlfn.NUMBERVALUE(Table_Query_from_MF_DSNP62[[#This Row],[CL_GL_ACCT_FR16]]),$A$2&lt;=_xlfn.NUMBERVALUE(Table_Query_from_MF_DSNP62[[#This Row],[CL_GL_ACCT_TO16]]))</f>
        <v>1</v>
      </c>
      <c r="IW448" s="33" t="b">
        <f>AND($A$2&gt;=_xlfn.NUMBERVALUE(Table_Query_from_MF_DSNP62[[#This Row],[CL_GL_ACCT_FR17]]),$A$2&lt;=_xlfn.NUMBERVALUE(Table_Query_from_MF_DSNP62[[#This Row],[CL_GL_ACCT_TO17]]))</f>
        <v>1</v>
      </c>
      <c r="IX448" s="33" t="b">
        <f>AND($A$2&gt;=_xlfn.NUMBERVALUE(Table_Query_from_MF_DSNP62[[#This Row],[CL_GL_ACCT_FR18]]),$A$2&lt;=_xlfn.NUMBERVALUE(Table_Query_from_MF_DSNP62[[#This Row],[CL_GL_ACCT_TO18]]))</f>
        <v>1</v>
      </c>
      <c r="IY448" s="33" t="b">
        <f>AND($A$2&gt;=_xlfn.NUMBERVALUE(Table_Query_from_MF_DSNP62[[#This Row],[CL_GL_ACCT_FR19]]),$A$2&lt;=_xlfn.NUMBERVALUE(Table_Query_from_MF_DSNP62[[#This Row],[CL_GL_ACCT_TO19]]))</f>
        <v>1</v>
      </c>
      <c r="IZ448" s="33" t="b">
        <f>AND($A$2&gt;=_xlfn.NUMBERVALUE(Table_Query_from_MF_DSNP62[[#This Row],[CL_GL_ACCT_FR20]]),$A$2&lt;=_xlfn.NUMBERVALUE(Table_Query_from_MF_DSNP62[[#This Row],[CL_GL_ACCT_TO20]]))</f>
        <v>1</v>
      </c>
      <c r="JA448" s="33" t="b">
        <f>AND($A$2&gt;=_xlfn.NUMBERVALUE(Table_Query_from_MF_DSNP62[[#This Row],[CL_GL_ACCT_FR21]]),$A$2&lt;=_xlfn.NUMBERVALUE(Table_Query_from_MF_DSNP62[[#This Row],[CL_GL_ACCT_TO21]]))</f>
        <v>1</v>
      </c>
      <c r="JB448" s="33" t="b">
        <f>AND($A$2&gt;=_xlfn.NUMBERVALUE(Table_Query_from_MF_DSNP62[[#This Row],[CL_GL_ACCT_FR22]]),$A$2&lt;=_xlfn.NUMBERVALUE(Table_Query_from_MF_DSNP62[[#This Row],[CL_GL_ACCT_TO22]]))</f>
        <v>1</v>
      </c>
      <c r="JC448" s="33" t="b">
        <f>AND($A$2&gt;=_xlfn.NUMBERVALUE(Table_Query_from_MF_DSNP62[[#This Row],[CL_GL_ACCT_FR23]]),$A$2&lt;=_xlfn.NUMBERVALUE(Table_Query_from_MF_DSNP62[[#This Row],[CL_GL_ACCT_TO23]]))</f>
        <v>1</v>
      </c>
      <c r="JD448" s="33" t="b">
        <f>AND($A$2&gt;=_xlfn.NUMBERVALUE(Table_Query_from_MF_DSNP62[[#This Row],[CL_GL_ACCT_FR24]]),$A$2&lt;=_xlfn.NUMBERVALUE(Table_Query_from_MF_DSNP62[[#This Row],[CL_GL_ACCT_TO24]]))</f>
        <v>1</v>
      </c>
      <c r="JE448" s="33" t="b">
        <f>AND($A$2&gt;=_xlfn.NUMBERVALUE(Table_Query_from_MF_DSNP62[[#This Row],[CL_GL_ACCT_FR25]]),$A$2&lt;=_xlfn.NUMBERVALUE(Table_Query_from_MF_DSNP62[[#This Row],[CL_GL_ACCT_TO25]]))</f>
        <v>1</v>
      </c>
      <c r="JF448" s="33" t="b">
        <f>OR(Table_Query_from_MF_DSNP62[[#This Row],[PairA]:[PairO]])</f>
        <v>1</v>
      </c>
      <c r="JG448" s="33">
        <f>_xlfn.IFNA(MATCH(TRUE,Table_Query_from_MF_DSNP62[[#This Row],[PairA]:[PairO]],0),"none")</f>
        <v>1</v>
      </c>
      <c r="JH448" s="33" t="b">
        <f>AND($B$2&gt;=_xlfn.NUMBERVALUE(Table_Query_from_MF_DSNP62[[#This Row],[CL_CMP_OBJ_FR1]]),$B$2&lt;=_xlfn.NUMBERVALUE(Table_Query_from_MF_DSNP62[[#This Row],[CL_CMP_OBJ_TO1]]))</f>
        <v>1</v>
      </c>
      <c r="JI448" s="33" t="b">
        <f>AND($B$2&gt;=_xlfn.NUMBERVALUE(Table_Query_from_MF_DSNP62[[#This Row],[CL_CMP_OBJ_FR2]]),$B$2&lt;=_xlfn.NUMBERVALUE(Table_Query_from_MF_DSNP62[[#This Row],[CL_CMP_OBJ_TO2]]))</f>
        <v>1</v>
      </c>
      <c r="JJ448" s="33" t="b">
        <f>AND($B$2&gt;=_xlfn.NUMBERVALUE(Table_Query_from_MF_DSNP62[[#This Row],[CL_CMP_OBJ_FR3]]),$B$2&lt;=_xlfn.NUMBERVALUE(Table_Query_from_MF_DSNP62[[#This Row],[CL_CMP_OBJ_TO3]]))</f>
        <v>1</v>
      </c>
      <c r="JK448" s="33" t="b">
        <f>AND($B$2&gt;=_xlfn.NUMBERVALUE(Table_Query_from_MF_DSNP62[[#This Row],[CL_CMP_OBJ_FR4]]),$B$2&lt;=_xlfn.NUMBERVALUE(Table_Query_from_MF_DSNP62[[#This Row],[CL_CMP_OBJ_TO4]]))</f>
        <v>1</v>
      </c>
      <c r="JL448" s="33" t="b">
        <f>AND($B$2&gt;=_xlfn.NUMBERVALUE(Table_Query_from_MF_DSNP62[[#This Row],[CL_CMP_OBJ_FR5]]),$B$2&lt;=_xlfn.NUMBERVALUE(Table_Query_from_MF_DSNP62[[#This Row],[CL_CMP_OBJ_TO5]]))</f>
        <v>1</v>
      </c>
      <c r="JM448" s="33" t="b">
        <f>AND($B$2&gt;=_xlfn.NUMBERVALUE(Table_Query_from_MF_DSNP62[[#This Row],[CL_CMP_OBJ_FR6]]),$B$2&lt;=_xlfn.NUMBERVALUE(Table_Query_from_MF_DSNP62[[#This Row],[CL_CMP_OBJ_TO6]]))</f>
        <v>1</v>
      </c>
      <c r="JN448" s="33" t="b">
        <f>AND($B$2&gt;=_xlfn.NUMBERVALUE(Table_Query_from_MF_DSNP62[[#This Row],[CL_CMP_OBJ_FR7]]),$B$2&lt;=_xlfn.NUMBERVALUE(Table_Query_from_MF_DSNP62[[#This Row],[CL_CMP_OBJ_TO7]]))</f>
        <v>1</v>
      </c>
      <c r="JO448" s="33" t="b">
        <f>AND($B$2&gt;=_xlfn.NUMBERVALUE(Table_Query_from_MF_DSNP62[[#This Row],[CL_CMP_OBJ_FR8]]),$B$2&lt;=_xlfn.NUMBERVALUE(Table_Query_from_MF_DSNP62[[#This Row],[CL_CMP_OBJ_TO8]]))</f>
        <v>1</v>
      </c>
      <c r="JP448" s="33" t="b">
        <f>AND($B$2&gt;=_xlfn.NUMBERVALUE(Table_Query_from_MF_DSNP62[[#This Row],[CL_CMP_OBJ_FR9]]),$B$2&lt;=_xlfn.NUMBERVALUE(Table_Query_from_MF_DSNP62[[#This Row],[CL_CMP_OBJ_TO9]]))</f>
        <v>1</v>
      </c>
      <c r="JQ448" s="33" t="b">
        <f>AND($B$2&gt;=_xlfn.NUMBERVALUE(Table_Query_from_MF_DSNP62[[#This Row],[CL_CMP_OBJ_FR10]]),$B$2&lt;=_xlfn.NUMBERVALUE(Table_Query_from_MF_DSNP62[[#This Row],[CL_CMP_OBJ_TO10]]))</f>
        <v>1</v>
      </c>
      <c r="JR448" s="33" t="b">
        <f>AND($B$2&gt;=_xlfn.NUMBERVALUE(Table_Query_from_MF_DSNP62[[#This Row],[CL_CMP_OBJ_FR11]]),$B$2&lt;=_xlfn.NUMBERVALUE(Table_Query_from_MF_DSNP62[[#This Row],[CL_CMP_OBJ_TO11]]))</f>
        <v>1</v>
      </c>
      <c r="JS448" s="33" t="b">
        <f>AND($B$2&gt;=_xlfn.NUMBERVALUE(Table_Query_from_MF_DSNP62[[#This Row],[CL_CMP_OBJ_FR12]]),$B$2&lt;=_xlfn.NUMBERVALUE(Table_Query_from_MF_DSNP62[[#This Row],[CL_CMP_OBJ_TO12]]))</f>
        <v>1</v>
      </c>
      <c r="JT448" s="33" t="b">
        <f>AND($B$2&gt;=_xlfn.NUMBERVALUE(Table_Query_from_MF_DSNP62[[#This Row],[CL_CMP_OBJ_FR13]]),$B$2&lt;=_xlfn.NUMBERVALUE(Table_Query_from_MF_DSNP62[[#This Row],[CL_CMP_OBJ_TO13]]))</f>
        <v>1</v>
      </c>
      <c r="JU448" s="33" t="b">
        <f>AND($B$2&gt;=_xlfn.NUMBERVALUE(Table_Query_from_MF_DSNP62[[#This Row],[CL_CMP_OBJ_FR14]]),$B$2&lt;=_xlfn.NUMBERVALUE(Table_Query_from_MF_DSNP62[[#This Row],[CL_CMP_OBJ_TO14]]))</f>
        <v>1</v>
      </c>
      <c r="JV448" s="33" t="b">
        <f>AND($B$2&gt;=_xlfn.NUMBERVALUE(Table_Query_from_MF_DSNP62[[#This Row],[CL_CMP_OBJ_FR15]]),$B$2&lt;=_xlfn.NUMBERVALUE(Table_Query_from_MF_DSNP62[[#This Row],[CL_CMP_OBJ_TO15]]))</f>
        <v>1</v>
      </c>
    </row>
    <row r="449" spans="1:282" x14ac:dyDescent="0.25">
      <c r="A449" t="b">
        <f>OR(,Table_Query_from_MF_DSNP62[[#This Row],[Desired GL included as "hard-coded" GL?]],Table_Query_from_MF_DSNP62[[#This Row],[Desired GL included as "Open GL"?]])</f>
        <v>1</v>
      </c>
      <c r="B449" t="b">
        <f>Table_Query_from_MF_DSNP62[[#This Row],[Desired CObj included as "Open CObj"?]]</f>
        <v>1</v>
      </c>
      <c r="C449" t="s">
        <v>2105</v>
      </c>
      <c r="D449" t="s">
        <v>2106</v>
      </c>
      <c r="E449" t="s">
        <v>15</v>
      </c>
      <c r="F449" s="24" t="s">
        <v>330</v>
      </c>
      <c r="G449" t="s">
        <v>444</v>
      </c>
      <c r="H449" s="24" t="s">
        <v>444</v>
      </c>
      <c r="I449" t="s">
        <v>444</v>
      </c>
      <c r="J449" s="24" t="s">
        <v>444</v>
      </c>
      <c r="K449" t="s">
        <v>444</v>
      </c>
      <c r="L449" s="24" t="s">
        <v>444</v>
      </c>
      <c r="M449" t="s">
        <v>444</v>
      </c>
      <c r="N449" t="s">
        <v>444</v>
      </c>
      <c r="O449" t="s">
        <v>444</v>
      </c>
      <c r="P449" t="s">
        <v>444</v>
      </c>
      <c r="Q449" t="s">
        <v>15</v>
      </c>
      <c r="R449" t="s">
        <v>444</v>
      </c>
      <c r="S449" t="s">
        <v>442</v>
      </c>
      <c r="T449" t="s">
        <v>447</v>
      </c>
      <c r="U449" t="s">
        <v>444</v>
      </c>
      <c r="V449" t="s">
        <v>444</v>
      </c>
      <c r="W449" t="s">
        <v>442</v>
      </c>
      <c r="X449" t="s">
        <v>442</v>
      </c>
      <c r="Y449" t="s">
        <v>444</v>
      </c>
      <c r="Z449" t="s">
        <v>442</v>
      </c>
      <c r="AA449" t="s">
        <v>442</v>
      </c>
      <c r="AB449" t="s">
        <v>442</v>
      </c>
      <c r="AC449" t="s">
        <v>442</v>
      </c>
      <c r="AD449" t="s">
        <v>442</v>
      </c>
      <c r="AE449" t="s">
        <v>442</v>
      </c>
      <c r="AF449" t="s">
        <v>442</v>
      </c>
      <c r="AG449" t="s">
        <v>442</v>
      </c>
      <c r="AH449" t="s">
        <v>444</v>
      </c>
      <c r="AI449" t="s">
        <v>447</v>
      </c>
      <c r="AJ449" t="s">
        <v>15</v>
      </c>
      <c r="AK449" t="s">
        <v>444</v>
      </c>
      <c r="AL449" t="s">
        <v>444</v>
      </c>
      <c r="AM449" t="s">
        <v>444</v>
      </c>
      <c r="AN449" t="s">
        <v>444</v>
      </c>
      <c r="AO449" t="s">
        <v>444</v>
      </c>
      <c r="AP449" t="s">
        <v>442</v>
      </c>
      <c r="AQ449" t="s">
        <v>7</v>
      </c>
      <c r="AR449" t="s">
        <v>1451</v>
      </c>
      <c r="AS449" t="s">
        <v>162</v>
      </c>
      <c r="AT449" t="s">
        <v>10</v>
      </c>
      <c r="AU449" t="s">
        <v>444</v>
      </c>
      <c r="AV449" t="s">
        <v>1359</v>
      </c>
      <c r="AW449" t="s">
        <v>444</v>
      </c>
      <c r="AX449" t="s">
        <v>444</v>
      </c>
      <c r="AY449" t="s">
        <v>444</v>
      </c>
      <c r="AZ449" t="s">
        <v>444</v>
      </c>
      <c r="BA449" t="s">
        <v>444</v>
      </c>
      <c r="BB449" t="s">
        <v>444</v>
      </c>
      <c r="BC449" t="s">
        <v>444</v>
      </c>
      <c r="BD449" t="s">
        <v>1359</v>
      </c>
      <c r="BE449" t="s">
        <v>444</v>
      </c>
      <c r="BF449" t="s">
        <v>1360</v>
      </c>
      <c r="BG449" t="s">
        <v>444</v>
      </c>
      <c r="BH449" t="s">
        <v>444</v>
      </c>
      <c r="BI449" t="s">
        <v>444</v>
      </c>
      <c r="BJ449" t="s">
        <v>444</v>
      </c>
      <c r="BK449" t="s">
        <v>444</v>
      </c>
      <c r="BL449" t="s">
        <v>444</v>
      </c>
      <c r="BM449" t="s">
        <v>444</v>
      </c>
      <c r="BN449" t="s">
        <v>444</v>
      </c>
      <c r="BO449" t="s">
        <v>444</v>
      </c>
      <c r="BP449" t="s">
        <v>444</v>
      </c>
      <c r="BQ449" t="s">
        <v>444</v>
      </c>
      <c r="BR449" t="s">
        <v>444</v>
      </c>
      <c r="BS449" t="s">
        <v>444</v>
      </c>
      <c r="BT449" t="s">
        <v>444</v>
      </c>
      <c r="BU449" t="s">
        <v>444</v>
      </c>
      <c r="BV449" t="s">
        <v>444</v>
      </c>
      <c r="BW449" t="s">
        <v>444</v>
      </c>
      <c r="BX449" t="s">
        <v>444</v>
      </c>
      <c r="BY449" t="s">
        <v>444</v>
      </c>
      <c r="BZ449" t="s">
        <v>444</v>
      </c>
      <c r="CA449" t="s">
        <v>444</v>
      </c>
      <c r="CB449" t="s">
        <v>444</v>
      </c>
      <c r="CC449" t="s">
        <v>444</v>
      </c>
      <c r="CD449" t="s">
        <v>444</v>
      </c>
      <c r="CE449" t="s">
        <v>444</v>
      </c>
      <c r="CF449" t="s">
        <v>444</v>
      </c>
      <c r="CG449" t="s">
        <v>444</v>
      </c>
      <c r="CH449" t="s">
        <v>444</v>
      </c>
      <c r="CI449" t="s">
        <v>444</v>
      </c>
      <c r="CJ449" t="s">
        <v>444</v>
      </c>
      <c r="CK449" t="s">
        <v>444</v>
      </c>
      <c r="CL449" t="s">
        <v>444</v>
      </c>
      <c r="CM449" t="s">
        <v>444</v>
      </c>
      <c r="CN449" t="s">
        <v>444</v>
      </c>
      <c r="CO449" t="s">
        <v>444</v>
      </c>
      <c r="CP449" t="s">
        <v>444</v>
      </c>
      <c r="CQ449" t="s">
        <v>444</v>
      </c>
      <c r="CR449" t="s">
        <v>444</v>
      </c>
      <c r="CS449" t="s">
        <v>444</v>
      </c>
      <c r="CT449" t="s">
        <v>444</v>
      </c>
      <c r="CU449" t="s">
        <v>282</v>
      </c>
      <c r="CV449" t="s">
        <v>2739</v>
      </c>
      <c r="CW449" t="s">
        <v>2736</v>
      </c>
      <c r="CX449" t="s">
        <v>2902</v>
      </c>
      <c r="CY449" t="s">
        <v>1394</v>
      </c>
      <c r="CZ449" t="s">
        <v>1472</v>
      </c>
      <c r="DA449" t="s">
        <v>444</v>
      </c>
      <c r="DB449" t="s">
        <v>444</v>
      </c>
      <c r="DC449" t="s">
        <v>444</v>
      </c>
      <c r="DD449" t="s">
        <v>444</v>
      </c>
      <c r="DE449" t="s">
        <v>444</v>
      </c>
      <c r="DF449" t="s">
        <v>444</v>
      </c>
      <c r="DG449" t="s">
        <v>444</v>
      </c>
      <c r="DH449" t="s">
        <v>444</v>
      </c>
      <c r="DI449" t="s">
        <v>1451</v>
      </c>
      <c r="DJ449" t="s">
        <v>1440</v>
      </c>
      <c r="DK449" t="s">
        <v>444</v>
      </c>
      <c r="DL449" t="s">
        <v>444</v>
      </c>
      <c r="DM449" t="s">
        <v>444</v>
      </c>
      <c r="DN449" t="s">
        <v>444</v>
      </c>
      <c r="DO449" t="s">
        <v>444</v>
      </c>
      <c r="DP449" t="s">
        <v>444</v>
      </c>
      <c r="DQ449" t="s">
        <v>444</v>
      </c>
      <c r="DR449" t="s">
        <v>444</v>
      </c>
      <c r="DS449" t="s">
        <v>15</v>
      </c>
      <c r="DT449" s="24" t="s">
        <v>16</v>
      </c>
      <c r="DU449" s="24" t="s">
        <v>440</v>
      </c>
      <c r="DV449" t="s">
        <v>2</v>
      </c>
      <c r="DW449" t="s">
        <v>2</v>
      </c>
      <c r="DX449" s="24" t="s">
        <v>444</v>
      </c>
      <c r="DY449" s="24" t="s">
        <v>444</v>
      </c>
      <c r="DZ449" t="s">
        <v>444</v>
      </c>
      <c r="EA449" t="s">
        <v>444</v>
      </c>
      <c r="EB449" s="24" t="s">
        <v>444</v>
      </c>
      <c r="EC449" s="24" t="s">
        <v>444</v>
      </c>
      <c r="ED449" t="s">
        <v>444</v>
      </c>
      <c r="EE449" t="s">
        <v>444</v>
      </c>
      <c r="EF449" s="24" t="s">
        <v>444</v>
      </c>
      <c r="EG449" s="24" t="s">
        <v>444</v>
      </c>
      <c r="EH449" t="s">
        <v>444</v>
      </c>
      <c r="EI449" t="s">
        <v>444</v>
      </c>
      <c r="EJ449" s="24" t="s">
        <v>444</v>
      </c>
      <c r="EK449" s="24" t="s">
        <v>444</v>
      </c>
      <c r="EL449" t="s">
        <v>444</v>
      </c>
      <c r="EM449" t="s">
        <v>444</v>
      </c>
      <c r="EN449" s="24" t="s">
        <v>444</v>
      </c>
      <c r="EO449" s="24" t="s">
        <v>444</v>
      </c>
      <c r="EP449" t="s">
        <v>444</v>
      </c>
      <c r="EQ449" t="s">
        <v>444</v>
      </c>
      <c r="ER449" s="24" t="s">
        <v>444</v>
      </c>
      <c r="ES449" s="24" t="s">
        <v>444</v>
      </c>
      <c r="ET449" t="s">
        <v>444</v>
      </c>
      <c r="EU449" t="s">
        <v>444</v>
      </c>
      <c r="EV449" s="24" t="s">
        <v>444</v>
      </c>
      <c r="EW449" s="24" t="s">
        <v>444</v>
      </c>
      <c r="EX449" t="s">
        <v>444</v>
      </c>
      <c r="EY449" t="s">
        <v>444</v>
      </c>
      <c r="EZ449" s="24" t="s">
        <v>444</v>
      </c>
      <c r="FA449" s="24" t="s">
        <v>444</v>
      </c>
      <c r="FB449" t="s">
        <v>444</v>
      </c>
      <c r="FC449" t="s">
        <v>444</v>
      </c>
      <c r="FD449" s="24" t="s">
        <v>444</v>
      </c>
      <c r="FE449" s="24" t="s">
        <v>444</v>
      </c>
      <c r="FF449" t="s">
        <v>444</v>
      </c>
      <c r="FG449" t="s">
        <v>444</v>
      </c>
      <c r="FH449" s="24" t="s">
        <v>444</v>
      </c>
      <c r="FI449" s="24" t="s">
        <v>444</v>
      </c>
      <c r="FJ449" t="s">
        <v>444</v>
      </c>
      <c r="FK449" t="s">
        <v>444</v>
      </c>
      <c r="FL449" s="24" t="s">
        <v>444</v>
      </c>
      <c r="FM449" s="24" t="s">
        <v>444</v>
      </c>
      <c r="FN449" t="s">
        <v>444</v>
      </c>
      <c r="FO449" t="s">
        <v>444</v>
      </c>
      <c r="FP449" s="24" t="s">
        <v>444</v>
      </c>
      <c r="FQ449" s="24" t="s">
        <v>444</v>
      </c>
      <c r="FR449" t="s">
        <v>444</v>
      </c>
      <c r="FS449" t="s">
        <v>444</v>
      </c>
      <c r="FT449" s="24" t="s">
        <v>444</v>
      </c>
      <c r="FU449" s="24" t="s">
        <v>444</v>
      </c>
      <c r="FV449" t="s">
        <v>444</v>
      </c>
      <c r="FW449" t="s">
        <v>444</v>
      </c>
      <c r="FX449" s="24" t="s">
        <v>444</v>
      </c>
      <c r="FY449" s="24" t="s">
        <v>444</v>
      </c>
      <c r="FZ449" t="s">
        <v>444</v>
      </c>
      <c r="GA449" t="s">
        <v>444</v>
      </c>
      <c r="GB449" s="24" t="s">
        <v>444</v>
      </c>
      <c r="GC449" s="24" t="s">
        <v>444</v>
      </c>
      <c r="GD449" t="s">
        <v>444</v>
      </c>
      <c r="GE449" t="s">
        <v>444</v>
      </c>
      <c r="GF449" s="24" t="s">
        <v>444</v>
      </c>
      <c r="GG449" s="24" t="s">
        <v>444</v>
      </c>
      <c r="GH449" t="s">
        <v>444</v>
      </c>
      <c r="GI449" s="24" t="s">
        <v>444</v>
      </c>
      <c r="GJ449" s="24" t="s">
        <v>444</v>
      </c>
      <c r="GK449" t="s">
        <v>444</v>
      </c>
      <c r="GL449" t="s">
        <v>444</v>
      </c>
      <c r="GM449" s="24" t="s">
        <v>444</v>
      </c>
      <c r="GN449" s="24" t="s">
        <v>444</v>
      </c>
      <c r="GO449" t="s">
        <v>444</v>
      </c>
      <c r="GP449" t="s">
        <v>444</v>
      </c>
      <c r="GQ449" s="24" t="s">
        <v>444</v>
      </c>
      <c r="GR449" s="24" t="s">
        <v>444</v>
      </c>
      <c r="GS449" t="s">
        <v>444</v>
      </c>
      <c r="GT449" t="s">
        <v>444</v>
      </c>
      <c r="GU449" s="24" t="s">
        <v>444</v>
      </c>
      <c r="GV449" s="24" t="s">
        <v>444</v>
      </c>
      <c r="GW449" t="s">
        <v>444</v>
      </c>
      <c r="GX449" t="s">
        <v>444</v>
      </c>
      <c r="GY449" s="24" t="s">
        <v>444</v>
      </c>
      <c r="GZ449" s="24" t="s">
        <v>444</v>
      </c>
      <c r="HA449" t="s">
        <v>444</v>
      </c>
      <c r="HB449" t="s">
        <v>444</v>
      </c>
      <c r="HC449" s="24" t="s">
        <v>444</v>
      </c>
      <c r="HD449" s="24" t="s">
        <v>444</v>
      </c>
      <c r="HE449" t="s">
        <v>444</v>
      </c>
      <c r="HF449" t="s">
        <v>444</v>
      </c>
      <c r="HG449" s="24" t="s">
        <v>444</v>
      </c>
      <c r="HH449" s="24" t="s">
        <v>444</v>
      </c>
      <c r="HI449" t="s">
        <v>444</v>
      </c>
      <c r="HJ449" t="s">
        <v>444</v>
      </c>
      <c r="HK449" s="24" t="s">
        <v>444</v>
      </c>
      <c r="HL449" s="24" t="s">
        <v>444</v>
      </c>
      <c r="HM449" t="s">
        <v>444</v>
      </c>
      <c r="HN449" t="s">
        <v>444</v>
      </c>
      <c r="HO449" s="24" t="s">
        <v>444</v>
      </c>
      <c r="HP449" s="24" t="s">
        <v>444</v>
      </c>
      <c r="HQ449" t="s">
        <v>444</v>
      </c>
      <c r="HR449" t="s">
        <v>444</v>
      </c>
      <c r="HS449" s="24" t="s">
        <v>444</v>
      </c>
      <c r="HT449" s="24" t="s">
        <v>444</v>
      </c>
      <c r="HU449" t="s">
        <v>444</v>
      </c>
      <c r="HV449" t="s">
        <v>444</v>
      </c>
      <c r="HW449" s="24" t="s">
        <v>444</v>
      </c>
      <c r="HX449" s="24" t="s">
        <v>444</v>
      </c>
      <c r="HY449" t="s">
        <v>444</v>
      </c>
      <c r="HZ449" t="s">
        <v>444</v>
      </c>
      <c r="IA449" t="s">
        <v>3033</v>
      </c>
      <c r="IB449" t="s">
        <v>2736</v>
      </c>
      <c r="IC449" t="s">
        <v>2758</v>
      </c>
      <c r="ID449" s="33" t="b" cm="1">
        <f t="array" ref="ID449">_xlfn.IFNA(MATCH($A$2,_xlfn.NUMBERVALUE(Table_Query_from_MF_DSNP62[[#This Row],[CL_GLACCT_DR1]:[CL_GLACCT_CR4]]),0),0)&gt;=1</f>
        <v>1</v>
      </c>
      <c r="IE449" s="33" t="b">
        <f>OR(Table_Query_from_MF_DSNP62[[#This Row],[Pair1]:[Pair25]])</f>
        <v>1</v>
      </c>
      <c r="IF449" s="33">
        <f>_xlfn.IFNA(MATCH(TRUE,Table_Query_from_MF_DSNP62[[#This Row],[Pair1]:[Pair25]],0),"none")</f>
        <v>3</v>
      </c>
      <c r="IG449" s="33" t="b">
        <f>AND($A$2&gt;=_xlfn.NUMBERVALUE(Table_Query_from_MF_DSNP62[[#This Row],[CL_GL_ACCT_FR1]]),$A$2&lt;=_xlfn.NUMBERVALUE(Table_Query_from_MF_DSNP62[[#This Row],[CL_GL_ACCT_TO1]]))</f>
        <v>0</v>
      </c>
      <c r="IH449" s="33" t="b">
        <f>AND($A$2&gt;=_xlfn.NUMBERVALUE(Table_Query_from_MF_DSNP62[[#This Row],[CL_GL_ACCT_FR2]]),$A$2&lt;=_xlfn.NUMBERVALUE(Table_Query_from_MF_DSNP62[[#This Row],[CL_GL_ACCT_TO2]]))</f>
        <v>0</v>
      </c>
      <c r="II449" s="33" t="b">
        <f>AND($A$2&gt;=_xlfn.NUMBERVALUE(Table_Query_from_MF_DSNP62[[#This Row],[CL_GL_ACCT_FR3]]),$A$2&lt;=_xlfn.NUMBERVALUE(Table_Query_from_MF_DSNP62[[#This Row],[CL_GL_ACCT_TO3]]))</f>
        <v>1</v>
      </c>
      <c r="IJ449" s="33" t="b">
        <f>AND($A$2&gt;=_xlfn.NUMBERVALUE(Table_Query_from_MF_DSNP62[[#This Row],[CL_GL_ACCT_FR4]]),$A$2&lt;=_xlfn.NUMBERVALUE(Table_Query_from_MF_DSNP62[[#This Row],[CL_GL_ACCT_TO4]]))</f>
        <v>1</v>
      </c>
      <c r="IK449" s="33" t="b">
        <f>AND($A$2&gt;=_xlfn.NUMBERVALUE(Table_Query_from_MF_DSNP62[[#This Row],[CL_GL_ACCT_FR5]]),$A$2&lt;=_xlfn.NUMBERVALUE(Table_Query_from_MF_DSNP62[[#This Row],[CL_GL_ACCT_TO5]]))</f>
        <v>1</v>
      </c>
      <c r="IL449" s="33" t="b">
        <f>AND($A$2&gt;=_xlfn.NUMBERVALUE(Table_Query_from_MF_DSNP62[[#This Row],[CL_GL_ACCT_FR6]]),$A$2&lt;=_xlfn.NUMBERVALUE(Table_Query_from_MF_DSNP62[[#This Row],[CL_GL_ACCT_TO6]]))</f>
        <v>1</v>
      </c>
      <c r="IM449" s="33" t="b">
        <f>AND($A$2&gt;=_xlfn.NUMBERVALUE(Table_Query_from_MF_DSNP62[[#This Row],[CL_GL_ACCT_FR7]]),$A$2&lt;=_xlfn.NUMBERVALUE(Table_Query_from_MF_DSNP62[[#This Row],[CL_GL_ACCT_TO7]]))</f>
        <v>1</v>
      </c>
      <c r="IN449" s="33" t="b">
        <f>AND($A$2&gt;=_xlfn.NUMBERVALUE(Table_Query_from_MF_DSNP62[[#This Row],[CL_GL_ACCT_FR8]]),$A$2&lt;=_xlfn.NUMBERVALUE(Table_Query_from_MF_DSNP62[[#This Row],[CL_GL_ACCT_TO8]]))</f>
        <v>1</v>
      </c>
      <c r="IO449" s="33" t="b">
        <f>AND($A$2&gt;=_xlfn.NUMBERVALUE(Table_Query_from_MF_DSNP62[[#This Row],[CL_GL_ACCT_FR9]]),$A$2&lt;=_xlfn.NUMBERVALUE(Table_Query_from_MF_DSNP62[[#This Row],[CL_GL_ACCT_TO9]]))</f>
        <v>1</v>
      </c>
      <c r="IP449" s="33" t="b">
        <f>AND($A$2&gt;=_xlfn.NUMBERVALUE(Table_Query_from_MF_DSNP62[[#This Row],[CL_GL_ACCT_FR10]]),$A$2&lt;=_xlfn.NUMBERVALUE(Table_Query_from_MF_DSNP62[[#This Row],[CL_GL_ACCT_TO10]]))</f>
        <v>1</v>
      </c>
      <c r="IQ449" s="33" t="b">
        <f>AND($A$2&gt;=_xlfn.NUMBERVALUE(Table_Query_from_MF_DSNP62[[#This Row],[CL_GL_ACCT_FR11]]),$A$2&lt;=_xlfn.NUMBERVALUE(Table_Query_from_MF_DSNP62[[#This Row],[CL_GL_ACCT_TO11]]))</f>
        <v>1</v>
      </c>
      <c r="IR449" s="33" t="b">
        <f>AND($A$2&gt;=_xlfn.NUMBERVALUE(Table_Query_from_MF_DSNP62[[#This Row],[CL_GL_ACCT_FR12]]),$A$2&lt;=_xlfn.NUMBERVALUE(Table_Query_from_MF_DSNP62[[#This Row],[CL_GL_ACCT_TO12]]))</f>
        <v>1</v>
      </c>
      <c r="IS449" s="33" t="b">
        <f>AND($A$2&gt;=_xlfn.NUMBERVALUE(Table_Query_from_MF_DSNP62[[#This Row],[CL_GL_ACCT_FR13]]),$A$2&lt;=_xlfn.NUMBERVALUE(Table_Query_from_MF_DSNP62[[#This Row],[CL_GL_ACCT_TO13]]))</f>
        <v>1</v>
      </c>
      <c r="IT449" s="33" t="b">
        <f>AND($A$2&gt;=_xlfn.NUMBERVALUE(Table_Query_from_MF_DSNP62[[#This Row],[CL_GL_ACCT_FR14]]),$A$2&lt;=_xlfn.NUMBERVALUE(Table_Query_from_MF_DSNP62[[#This Row],[CL_GL_ACCT_TO14]]))</f>
        <v>1</v>
      </c>
      <c r="IU449" s="33" t="b">
        <f>AND($A$2&gt;=_xlfn.NUMBERVALUE(Table_Query_from_MF_DSNP62[[#This Row],[CL_GL_ACCT_FR15]]),$A$2&lt;=_xlfn.NUMBERVALUE(Table_Query_from_MF_DSNP62[[#This Row],[CL_GL_ACCT_TO15]]))</f>
        <v>1</v>
      </c>
      <c r="IV449" s="33" t="b">
        <f>AND($A$2&gt;=_xlfn.NUMBERVALUE(Table_Query_from_MF_DSNP62[[#This Row],[CL_GL_ACCT_FR16]]),$A$2&lt;=_xlfn.NUMBERVALUE(Table_Query_from_MF_DSNP62[[#This Row],[CL_GL_ACCT_TO16]]))</f>
        <v>1</v>
      </c>
      <c r="IW449" s="33" t="b">
        <f>AND($A$2&gt;=_xlfn.NUMBERVALUE(Table_Query_from_MF_DSNP62[[#This Row],[CL_GL_ACCT_FR17]]),$A$2&lt;=_xlfn.NUMBERVALUE(Table_Query_from_MF_DSNP62[[#This Row],[CL_GL_ACCT_TO17]]))</f>
        <v>1</v>
      </c>
      <c r="IX449" s="33" t="b">
        <f>AND($A$2&gt;=_xlfn.NUMBERVALUE(Table_Query_from_MF_DSNP62[[#This Row],[CL_GL_ACCT_FR18]]),$A$2&lt;=_xlfn.NUMBERVALUE(Table_Query_from_MF_DSNP62[[#This Row],[CL_GL_ACCT_TO18]]))</f>
        <v>1</v>
      </c>
      <c r="IY449" s="33" t="b">
        <f>AND($A$2&gt;=_xlfn.NUMBERVALUE(Table_Query_from_MF_DSNP62[[#This Row],[CL_GL_ACCT_FR19]]),$A$2&lt;=_xlfn.NUMBERVALUE(Table_Query_from_MF_DSNP62[[#This Row],[CL_GL_ACCT_TO19]]))</f>
        <v>1</v>
      </c>
      <c r="IZ449" s="33" t="b">
        <f>AND($A$2&gt;=_xlfn.NUMBERVALUE(Table_Query_from_MF_DSNP62[[#This Row],[CL_GL_ACCT_FR20]]),$A$2&lt;=_xlfn.NUMBERVALUE(Table_Query_from_MF_DSNP62[[#This Row],[CL_GL_ACCT_TO20]]))</f>
        <v>1</v>
      </c>
      <c r="JA449" s="33" t="b">
        <f>AND($A$2&gt;=_xlfn.NUMBERVALUE(Table_Query_from_MF_DSNP62[[#This Row],[CL_GL_ACCT_FR21]]),$A$2&lt;=_xlfn.NUMBERVALUE(Table_Query_from_MF_DSNP62[[#This Row],[CL_GL_ACCT_TO21]]))</f>
        <v>1</v>
      </c>
      <c r="JB449" s="33" t="b">
        <f>AND($A$2&gt;=_xlfn.NUMBERVALUE(Table_Query_from_MF_DSNP62[[#This Row],[CL_GL_ACCT_FR22]]),$A$2&lt;=_xlfn.NUMBERVALUE(Table_Query_from_MF_DSNP62[[#This Row],[CL_GL_ACCT_TO22]]))</f>
        <v>1</v>
      </c>
      <c r="JC449" s="33" t="b">
        <f>AND($A$2&gt;=_xlfn.NUMBERVALUE(Table_Query_from_MF_DSNP62[[#This Row],[CL_GL_ACCT_FR23]]),$A$2&lt;=_xlfn.NUMBERVALUE(Table_Query_from_MF_DSNP62[[#This Row],[CL_GL_ACCT_TO23]]))</f>
        <v>1</v>
      </c>
      <c r="JD449" s="33" t="b">
        <f>AND($A$2&gt;=_xlfn.NUMBERVALUE(Table_Query_from_MF_DSNP62[[#This Row],[CL_GL_ACCT_FR24]]),$A$2&lt;=_xlfn.NUMBERVALUE(Table_Query_from_MF_DSNP62[[#This Row],[CL_GL_ACCT_TO24]]))</f>
        <v>1</v>
      </c>
      <c r="JE449" s="33" t="b">
        <f>AND($A$2&gt;=_xlfn.NUMBERVALUE(Table_Query_from_MF_DSNP62[[#This Row],[CL_GL_ACCT_FR25]]),$A$2&lt;=_xlfn.NUMBERVALUE(Table_Query_from_MF_DSNP62[[#This Row],[CL_GL_ACCT_TO25]]))</f>
        <v>1</v>
      </c>
      <c r="JF449" s="33" t="b">
        <f>OR(Table_Query_from_MF_DSNP62[[#This Row],[PairA]:[PairO]])</f>
        <v>1</v>
      </c>
      <c r="JG449" s="33">
        <f>_xlfn.IFNA(MATCH(TRUE,Table_Query_from_MF_DSNP62[[#This Row],[PairA]:[PairO]],0),"none")</f>
        <v>1</v>
      </c>
      <c r="JH449" s="33" t="b">
        <f>AND($B$2&gt;=_xlfn.NUMBERVALUE(Table_Query_from_MF_DSNP62[[#This Row],[CL_CMP_OBJ_FR1]]),$B$2&lt;=_xlfn.NUMBERVALUE(Table_Query_from_MF_DSNP62[[#This Row],[CL_CMP_OBJ_TO1]]))</f>
        <v>1</v>
      </c>
      <c r="JI449" s="33" t="b">
        <f>AND($B$2&gt;=_xlfn.NUMBERVALUE(Table_Query_from_MF_DSNP62[[#This Row],[CL_CMP_OBJ_FR2]]),$B$2&lt;=_xlfn.NUMBERVALUE(Table_Query_from_MF_DSNP62[[#This Row],[CL_CMP_OBJ_TO2]]))</f>
        <v>1</v>
      </c>
      <c r="JJ449" s="33" t="b">
        <f>AND($B$2&gt;=_xlfn.NUMBERVALUE(Table_Query_from_MF_DSNP62[[#This Row],[CL_CMP_OBJ_FR3]]),$B$2&lt;=_xlfn.NUMBERVALUE(Table_Query_from_MF_DSNP62[[#This Row],[CL_CMP_OBJ_TO3]]))</f>
        <v>1</v>
      </c>
      <c r="JK449" s="33" t="b">
        <f>AND($B$2&gt;=_xlfn.NUMBERVALUE(Table_Query_from_MF_DSNP62[[#This Row],[CL_CMP_OBJ_FR4]]),$B$2&lt;=_xlfn.NUMBERVALUE(Table_Query_from_MF_DSNP62[[#This Row],[CL_CMP_OBJ_TO4]]))</f>
        <v>1</v>
      </c>
      <c r="JL449" s="33" t="b">
        <f>AND($B$2&gt;=_xlfn.NUMBERVALUE(Table_Query_from_MF_DSNP62[[#This Row],[CL_CMP_OBJ_FR5]]),$B$2&lt;=_xlfn.NUMBERVALUE(Table_Query_from_MF_DSNP62[[#This Row],[CL_CMP_OBJ_TO5]]))</f>
        <v>1</v>
      </c>
      <c r="JM449" s="33" t="b">
        <f>AND($B$2&gt;=_xlfn.NUMBERVALUE(Table_Query_from_MF_DSNP62[[#This Row],[CL_CMP_OBJ_FR6]]),$B$2&lt;=_xlfn.NUMBERVALUE(Table_Query_from_MF_DSNP62[[#This Row],[CL_CMP_OBJ_TO6]]))</f>
        <v>1</v>
      </c>
      <c r="JN449" s="33" t="b">
        <f>AND($B$2&gt;=_xlfn.NUMBERVALUE(Table_Query_from_MF_DSNP62[[#This Row],[CL_CMP_OBJ_FR7]]),$B$2&lt;=_xlfn.NUMBERVALUE(Table_Query_from_MF_DSNP62[[#This Row],[CL_CMP_OBJ_TO7]]))</f>
        <v>1</v>
      </c>
      <c r="JO449" s="33" t="b">
        <f>AND($B$2&gt;=_xlfn.NUMBERVALUE(Table_Query_from_MF_DSNP62[[#This Row],[CL_CMP_OBJ_FR8]]),$B$2&lt;=_xlfn.NUMBERVALUE(Table_Query_from_MF_DSNP62[[#This Row],[CL_CMP_OBJ_TO8]]))</f>
        <v>1</v>
      </c>
      <c r="JP449" s="33" t="b">
        <f>AND($B$2&gt;=_xlfn.NUMBERVALUE(Table_Query_from_MF_DSNP62[[#This Row],[CL_CMP_OBJ_FR9]]),$B$2&lt;=_xlfn.NUMBERVALUE(Table_Query_from_MF_DSNP62[[#This Row],[CL_CMP_OBJ_TO9]]))</f>
        <v>1</v>
      </c>
      <c r="JQ449" s="33" t="b">
        <f>AND($B$2&gt;=_xlfn.NUMBERVALUE(Table_Query_from_MF_DSNP62[[#This Row],[CL_CMP_OBJ_FR10]]),$B$2&lt;=_xlfn.NUMBERVALUE(Table_Query_from_MF_DSNP62[[#This Row],[CL_CMP_OBJ_TO10]]))</f>
        <v>1</v>
      </c>
      <c r="JR449" s="33" t="b">
        <f>AND($B$2&gt;=_xlfn.NUMBERVALUE(Table_Query_from_MF_DSNP62[[#This Row],[CL_CMP_OBJ_FR11]]),$B$2&lt;=_xlfn.NUMBERVALUE(Table_Query_from_MF_DSNP62[[#This Row],[CL_CMP_OBJ_TO11]]))</f>
        <v>1</v>
      </c>
      <c r="JS449" s="33" t="b">
        <f>AND($B$2&gt;=_xlfn.NUMBERVALUE(Table_Query_from_MF_DSNP62[[#This Row],[CL_CMP_OBJ_FR12]]),$B$2&lt;=_xlfn.NUMBERVALUE(Table_Query_from_MF_DSNP62[[#This Row],[CL_CMP_OBJ_TO12]]))</f>
        <v>1</v>
      </c>
      <c r="JT449" s="33" t="b">
        <f>AND($B$2&gt;=_xlfn.NUMBERVALUE(Table_Query_from_MF_DSNP62[[#This Row],[CL_CMP_OBJ_FR13]]),$B$2&lt;=_xlfn.NUMBERVALUE(Table_Query_from_MF_DSNP62[[#This Row],[CL_CMP_OBJ_TO13]]))</f>
        <v>1</v>
      </c>
      <c r="JU449" s="33" t="b">
        <f>AND($B$2&gt;=_xlfn.NUMBERVALUE(Table_Query_from_MF_DSNP62[[#This Row],[CL_CMP_OBJ_FR14]]),$B$2&lt;=_xlfn.NUMBERVALUE(Table_Query_from_MF_DSNP62[[#This Row],[CL_CMP_OBJ_TO14]]))</f>
        <v>1</v>
      </c>
      <c r="JV449" s="33" t="b">
        <f>AND($B$2&gt;=_xlfn.NUMBERVALUE(Table_Query_from_MF_DSNP62[[#This Row],[CL_CMP_OBJ_FR15]]),$B$2&lt;=_xlfn.NUMBERVALUE(Table_Query_from_MF_DSNP62[[#This Row],[CL_CMP_OBJ_TO15]]))</f>
        <v>1</v>
      </c>
    </row>
    <row r="450" spans="1:282" x14ac:dyDescent="0.25">
      <c r="A450" t="b">
        <f>OR(,Table_Query_from_MF_DSNP62[[#This Row],[Desired GL included as "hard-coded" GL?]],Table_Query_from_MF_DSNP62[[#This Row],[Desired GL included as "Open GL"?]])</f>
        <v>1</v>
      </c>
      <c r="B450" t="b">
        <f>Table_Query_from_MF_DSNP62[[#This Row],[Desired CObj included as "Open CObj"?]]</f>
        <v>1</v>
      </c>
      <c r="C450" t="s">
        <v>2107</v>
      </c>
      <c r="D450" t="s">
        <v>2108</v>
      </c>
      <c r="E450" t="s">
        <v>15</v>
      </c>
      <c r="F450" s="24" t="s">
        <v>13</v>
      </c>
      <c r="G450" t="s">
        <v>330</v>
      </c>
      <c r="H450" s="24" t="s">
        <v>444</v>
      </c>
      <c r="I450" t="s">
        <v>444</v>
      </c>
      <c r="J450" s="24" t="s">
        <v>444</v>
      </c>
      <c r="K450" t="s">
        <v>444</v>
      </c>
      <c r="L450" s="24" t="s">
        <v>444</v>
      </c>
      <c r="M450" t="s">
        <v>444</v>
      </c>
      <c r="N450" t="s">
        <v>444</v>
      </c>
      <c r="O450" t="s">
        <v>444</v>
      </c>
      <c r="P450" t="s">
        <v>444</v>
      </c>
      <c r="Q450" t="s">
        <v>15</v>
      </c>
      <c r="R450" t="s">
        <v>442</v>
      </c>
      <c r="S450" t="s">
        <v>442</v>
      </c>
      <c r="T450" t="s">
        <v>447</v>
      </c>
      <c r="U450" t="s">
        <v>444</v>
      </c>
      <c r="V450" t="s">
        <v>444</v>
      </c>
      <c r="W450" t="s">
        <v>442</v>
      </c>
      <c r="X450" t="s">
        <v>444</v>
      </c>
      <c r="Y450" t="s">
        <v>444</v>
      </c>
      <c r="Z450" t="s">
        <v>442</v>
      </c>
      <c r="AA450" t="s">
        <v>442</v>
      </c>
      <c r="AB450" t="s">
        <v>442</v>
      </c>
      <c r="AC450" t="s">
        <v>442</v>
      </c>
      <c r="AD450" t="s">
        <v>442</v>
      </c>
      <c r="AE450" t="s">
        <v>442</v>
      </c>
      <c r="AF450" t="s">
        <v>442</v>
      </c>
      <c r="AG450" t="s">
        <v>442</v>
      </c>
      <c r="AH450" t="s">
        <v>447</v>
      </c>
      <c r="AI450" t="s">
        <v>447</v>
      </c>
      <c r="AJ450" t="s">
        <v>442</v>
      </c>
      <c r="AK450" t="s">
        <v>442</v>
      </c>
      <c r="AL450" t="s">
        <v>444</v>
      </c>
      <c r="AM450" t="s">
        <v>444</v>
      </c>
      <c r="AN450" t="s">
        <v>444</v>
      </c>
      <c r="AO450" t="s">
        <v>444</v>
      </c>
      <c r="AP450" t="s">
        <v>442</v>
      </c>
      <c r="AQ450" t="s">
        <v>7</v>
      </c>
      <c r="AR450" t="s">
        <v>1451</v>
      </c>
      <c r="AS450" t="s">
        <v>162</v>
      </c>
      <c r="AT450" t="s">
        <v>10</v>
      </c>
      <c r="AU450" t="s">
        <v>444</v>
      </c>
      <c r="AV450" t="s">
        <v>1359</v>
      </c>
      <c r="AW450" t="s">
        <v>444</v>
      </c>
      <c r="AX450" t="s">
        <v>444</v>
      </c>
      <c r="AY450" t="s">
        <v>444</v>
      </c>
      <c r="AZ450" t="s">
        <v>444</v>
      </c>
      <c r="BA450" t="s">
        <v>444</v>
      </c>
      <c r="BB450" t="s">
        <v>444</v>
      </c>
      <c r="BC450" t="s">
        <v>444</v>
      </c>
      <c r="BD450" t="s">
        <v>1359</v>
      </c>
      <c r="BE450" t="s">
        <v>444</v>
      </c>
      <c r="BF450" t="s">
        <v>1360</v>
      </c>
      <c r="BG450" t="s">
        <v>444</v>
      </c>
      <c r="BH450" t="s">
        <v>444</v>
      </c>
      <c r="BI450" t="s">
        <v>444</v>
      </c>
      <c r="BJ450" t="s">
        <v>444</v>
      </c>
      <c r="BK450" t="s">
        <v>444</v>
      </c>
      <c r="BL450" t="s">
        <v>444</v>
      </c>
      <c r="BM450" t="s">
        <v>444</v>
      </c>
      <c r="BN450" t="s">
        <v>444</v>
      </c>
      <c r="BO450" t="s">
        <v>444</v>
      </c>
      <c r="BP450" t="s">
        <v>444</v>
      </c>
      <c r="BQ450" t="s">
        <v>444</v>
      </c>
      <c r="BR450" t="s">
        <v>444</v>
      </c>
      <c r="BS450" t="s">
        <v>444</v>
      </c>
      <c r="BT450" t="s">
        <v>444</v>
      </c>
      <c r="BU450" t="s">
        <v>444</v>
      </c>
      <c r="BV450" t="s">
        <v>444</v>
      </c>
      <c r="BW450" t="s">
        <v>444</v>
      </c>
      <c r="BX450" t="s">
        <v>444</v>
      </c>
      <c r="BY450" t="s">
        <v>444</v>
      </c>
      <c r="BZ450" t="s">
        <v>444</v>
      </c>
      <c r="CA450" t="s">
        <v>444</v>
      </c>
      <c r="CB450" t="s">
        <v>444</v>
      </c>
      <c r="CC450" t="s">
        <v>1360</v>
      </c>
      <c r="CD450" t="s">
        <v>856</v>
      </c>
      <c r="CE450" t="s">
        <v>444</v>
      </c>
      <c r="CF450" t="s">
        <v>444</v>
      </c>
      <c r="CG450" t="s">
        <v>444</v>
      </c>
      <c r="CH450" t="s">
        <v>444</v>
      </c>
      <c r="CI450" t="s">
        <v>444</v>
      </c>
      <c r="CJ450" t="s">
        <v>444</v>
      </c>
      <c r="CK450" t="s">
        <v>444</v>
      </c>
      <c r="CL450" t="s">
        <v>444</v>
      </c>
      <c r="CM450" t="s">
        <v>444</v>
      </c>
      <c r="CN450" t="s">
        <v>444</v>
      </c>
      <c r="CO450" t="s">
        <v>444</v>
      </c>
      <c r="CP450" t="s">
        <v>444</v>
      </c>
      <c r="CQ450" t="s">
        <v>444</v>
      </c>
      <c r="CR450" t="s">
        <v>444</v>
      </c>
      <c r="CS450" t="s">
        <v>444</v>
      </c>
      <c r="CT450" t="s">
        <v>444</v>
      </c>
      <c r="CU450" t="s">
        <v>444</v>
      </c>
      <c r="CV450" t="s">
        <v>2896</v>
      </c>
      <c r="CW450" t="s">
        <v>2736</v>
      </c>
      <c r="CX450" t="s">
        <v>2903</v>
      </c>
      <c r="CY450" t="s">
        <v>1472</v>
      </c>
      <c r="CZ450" t="s">
        <v>1473</v>
      </c>
      <c r="DA450" t="s">
        <v>1394</v>
      </c>
      <c r="DB450" t="s">
        <v>444</v>
      </c>
      <c r="DC450" t="s">
        <v>444</v>
      </c>
      <c r="DD450" t="s">
        <v>444</v>
      </c>
      <c r="DE450" t="s">
        <v>444</v>
      </c>
      <c r="DF450" t="s">
        <v>444</v>
      </c>
      <c r="DG450" t="s">
        <v>444</v>
      </c>
      <c r="DH450" t="s">
        <v>444</v>
      </c>
      <c r="DI450" t="s">
        <v>1451</v>
      </c>
      <c r="DJ450" t="s">
        <v>1440</v>
      </c>
      <c r="DK450" t="s">
        <v>444</v>
      </c>
      <c r="DL450" t="s">
        <v>444</v>
      </c>
      <c r="DM450" t="s">
        <v>444</v>
      </c>
      <c r="DN450" t="s">
        <v>444</v>
      </c>
      <c r="DO450" t="s">
        <v>444</v>
      </c>
      <c r="DP450" t="s">
        <v>444</v>
      </c>
      <c r="DQ450" t="s">
        <v>444</v>
      </c>
      <c r="DR450" t="s">
        <v>444</v>
      </c>
      <c r="DS450" t="s">
        <v>444</v>
      </c>
      <c r="DT450" s="24" t="s">
        <v>444</v>
      </c>
      <c r="DU450" s="24" t="s">
        <v>444</v>
      </c>
      <c r="DV450" t="s">
        <v>444</v>
      </c>
      <c r="DW450" t="s">
        <v>444</v>
      </c>
      <c r="DX450" s="24" t="s">
        <v>444</v>
      </c>
      <c r="DY450" s="24" t="s">
        <v>444</v>
      </c>
      <c r="DZ450" t="s">
        <v>444</v>
      </c>
      <c r="EA450" t="s">
        <v>444</v>
      </c>
      <c r="EB450" s="24" t="s">
        <v>444</v>
      </c>
      <c r="EC450" s="24" t="s">
        <v>444</v>
      </c>
      <c r="ED450" t="s">
        <v>444</v>
      </c>
      <c r="EE450" t="s">
        <v>444</v>
      </c>
      <c r="EF450" s="24" t="s">
        <v>444</v>
      </c>
      <c r="EG450" s="24" t="s">
        <v>444</v>
      </c>
      <c r="EH450" t="s">
        <v>444</v>
      </c>
      <c r="EI450" t="s">
        <v>444</v>
      </c>
      <c r="EJ450" s="24" t="s">
        <v>444</v>
      </c>
      <c r="EK450" s="24" t="s">
        <v>444</v>
      </c>
      <c r="EL450" t="s">
        <v>444</v>
      </c>
      <c r="EM450" t="s">
        <v>444</v>
      </c>
      <c r="EN450" s="24" t="s">
        <v>444</v>
      </c>
      <c r="EO450" s="24" t="s">
        <v>444</v>
      </c>
      <c r="EP450" t="s">
        <v>444</v>
      </c>
      <c r="EQ450" t="s">
        <v>444</v>
      </c>
      <c r="ER450" s="24" t="s">
        <v>444</v>
      </c>
      <c r="ES450" s="24" t="s">
        <v>444</v>
      </c>
      <c r="ET450" t="s">
        <v>444</v>
      </c>
      <c r="EU450" t="s">
        <v>444</v>
      </c>
      <c r="EV450" s="24" t="s">
        <v>444</v>
      </c>
      <c r="EW450" s="24" t="s">
        <v>444</v>
      </c>
      <c r="EX450" t="s">
        <v>444</v>
      </c>
      <c r="EY450" t="s">
        <v>444</v>
      </c>
      <c r="EZ450" s="24" t="s">
        <v>444</v>
      </c>
      <c r="FA450" s="24" t="s">
        <v>444</v>
      </c>
      <c r="FB450" t="s">
        <v>444</v>
      </c>
      <c r="FC450" t="s">
        <v>444</v>
      </c>
      <c r="FD450" s="24" t="s">
        <v>444</v>
      </c>
      <c r="FE450" s="24" t="s">
        <v>444</v>
      </c>
      <c r="FF450" t="s">
        <v>444</v>
      </c>
      <c r="FG450" t="s">
        <v>444</v>
      </c>
      <c r="FH450" s="24" t="s">
        <v>444</v>
      </c>
      <c r="FI450" s="24" t="s">
        <v>444</v>
      </c>
      <c r="FJ450" t="s">
        <v>444</v>
      </c>
      <c r="FK450" t="s">
        <v>444</v>
      </c>
      <c r="FL450" s="24" t="s">
        <v>444</v>
      </c>
      <c r="FM450" s="24" t="s">
        <v>444</v>
      </c>
      <c r="FN450" t="s">
        <v>444</v>
      </c>
      <c r="FO450" t="s">
        <v>444</v>
      </c>
      <c r="FP450" s="24" t="s">
        <v>444</v>
      </c>
      <c r="FQ450" s="24" t="s">
        <v>444</v>
      </c>
      <c r="FR450" t="s">
        <v>444</v>
      </c>
      <c r="FS450" t="s">
        <v>444</v>
      </c>
      <c r="FT450" s="24" t="s">
        <v>444</v>
      </c>
      <c r="FU450" s="24" t="s">
        <v>444</v>
      </c>
      <c r="FV450" t="s">
        <v>444</v>
      </c>
      <c r="FW450" t="s">
        <v>444</v>
      </c>
      <c r="FX450" s="24" t="s">
        <v>444</v>
      </c>
      <c r="FY450" s="24" t="s">
        <v>444</v>
      </c>
      <c r="FZ450" t="s">
        <v>444</v>
      </c>
      <c r="GA450" t="s">
        <v>444</v>
      </c>
      <c r="GB450" s="24" t="s">
        <v>444</v>
      </c>
      <c r="GC450" s="24" t="s">
        <v>444</v>
      </c>
      <c r="GD450" t="s">
        <v>444</v>
      </c>
      <c r="GE450" t="s">
        <v>444</v>
      </c>
      <c r="GF450" s="24" t="s">
        <v>444</v>
      </c>
      <c r="GG450" s="24" t="s">
        <v>444</v>
      </c>
      <c r="GH450" t="s">
        <v>444</v>
      </c>
      <c r="GI450" s="24" t="s">
        <v>444</v>
      </c>
      <c r="GJ450" s="24" t="s">
        <v>444</v>
      </c>
      <c r="GK450" t="s">
        <v>444</v>
      </c>
      <c r="GL450" t="s">
        <v>444</v>
      </c>
      <c r="GM450" s="24" t="s">
        <v>444</v>
      </c>
      <c r="GN450" s="24" t="s">
        <v>444</v>
      </c>
      <c r="GO450" t="s">
        <v>444</v>
      </c>
      <c r="GP450" t="s">
        <v>444</v>
      </c>
      <c r="GQ450" s="24" t="s">
        <v>444</v>
      </c>
      <c r="GR450" s="24" t="s">
        <v>444</v>
      </c>
      <c r="GS450" t="s">
        <v>444</v>
      </c>
      <c r="GT450" t="s">
        <v>444</v>
      </c>
      <c r="GU450" s="24" t="s">
        <v>444</v>
      </c>
      <c r="GV450" s="24" t="s">
        <v>444</v>
      </c>
      <c r="GW450" t="s">
        <v>444</v>
      </c>
      <c r="GX450" t="s">
        <v>444</v>
      </c>
      <c r="GY450" s="24" t="s">
        <v>444</v>
      </c>
      <c r="GZ450" s="24" t="s">
        <v>444</v>
      </c>
      <c r="HA450" t="s">
        <v>444</v>
      </c>
      <c r="HB450" t="s">
        <v>444</v>
      </c>
      <c r="HC450" s="24" t="s">
        <v>444</v>
      </c>
      <c r="HD450" s="24" t="s">
        <v>444</v>
      </c>
      <c r="HE450" t="s">
        <v>444</v>
      </c>
      <c r="HF450" t="s">
        <v>444</v>
      </c>
      <c r="HG450" s="24" t="s">
        <v>444</v>
      </c>
      <c r="HH450" s="24" t="s">
        <v>444</v>
      </c>
      <c r="HI450" t="s">
        <v>444</v>
      </c>
      <c r="HJ450" t="s">
        <v>444</v>
      </c>
      <c r="HK450" s="24" t="s">
        <v>444</v>
      </c>
      <c r="HL450" s="24" t="s">
        <v>444</v>
      </c>
      <c r="HM450" t="s">
        <v>444</v>
      </c>
      <c r="HN450" t="s">
        <v>444</v>
      </c>
      <c r="HO450" s="24" t="s">
        <v>444</v>
      </c>
      <c r="HP450" s="24" t="s">
        <v>444</v>
      </c>
      <c r="HQ450" t="s">
        <v>444</v>
      </c>
      <c r="HR450" t="s">
        <v>444</v>
      </c>
      <c r="HS450" s="24" t="s">
        <v>444</v>
      </c>
      <c r="HT450" s="24" t="s">
        <v>444</v>
      </c>
      <c r="HU450" t="s">
        <v>444</v>
      </c>
      <c r="HV450" t="s">
        <v>444</v>
      </c>
      <c r="HW450" s="24" t="s">
        <v>444</v>
      </c>
      <c r="HX450" s="24" t="s">
        <v>444</v>
      </c>
      <c r="HY450" t="s">
        <v>444</v>
      </c>
      <c r="HZ450" t="s">
        <v>444</v>
      </c>
      <c r="IA450" t="s">
        <v>2738</v>
      </c>
      <c r="IB450" t="s">
        <v>2736</v>
      </c>
      <c r="IC450" t="s">
        <v>2903</v>
      </c>
      <c r="ID450" s="33" t="b" cm="1">
        <f t="array" ref="ID450">_xlfn.IFNA(MATCH($A$2,_xlfn.NUMBERVALUE(Table_Query_from_MF_DSNP62[[#This Row],[CL_GLACCT_DR1]:[CL_GLACCT_CR4]]),0),0)&gt;=1</f>
        <v>1</v>
      </c>
      <c r="IE450" s="33" t="b">
        <f>OR(Table_Query_from_MF_DSNP62[[#This Row],[Pair1]:[Pair25]])</f>
        <v>1</v>
      </c>
      <c r="IF450" s="33">
        <f>_xlfn.IFNA(MATCH(TRUE,Table_Query_from_MF_DSNP62[[#This Row],[Pair1]:[Pair25]],0),"none")</f>
        <v>1</v>
      </c>
      <c r="IG450" s="33" t="b">
        <f>AND($A$2&gt;=_xlfn.NUMBERVALUE(Table_Query_from_MF_DSNP62[[#This Row],[CL_GL_ACCT_FR1]]),$A$2&lt;=_xlfn.NUMBERVALUE(Table_Query_from_MF_DSNP62[[#This Row],[CL_GL_ACCT_TO1]]))</f>
        <v>1</v>
      </c>
      <c r="IH450" s="33" t="b">
        <f>AND($A$2&gt;=_xlfn.NUMBERVALUE(Table_Query_from_MF_DSNP62[[#This Row],[CL_GL_ACCT_FR2]]),$A$2&lt;=_xlfn.NUMBERVALUE(Table_Query_from_MF_DSNP62[[#This Row],[CL_GL_ACCT_TO2]]))</f>
        <v>1</v>
      </c>
      <c r="II450" s="33" t="b">
        <f>AND($A$2&gt;=_xlfn.NUMBERVALUE(Table_Query_from_MF_DSNP62[[#This Row],[CL_GL_ACCT_FR3]]),$A$2&lt;=_xlfn.NUMBERVALUE(Table_Query_from_MF_DSNP62[[#This Row],[CL_GL_ACCT_TO3]]))</f>
        <v>1</v>
      </c>
      <c r="IJ450" s="33" t="b">
        <f>AND($A$2&gt;=_xlfn.NUMBERVALUE(Table_Query_from_MF_DSNP62[[#This Row],[CL_GL_ACCT_FR4]]),$A$2&lt;=_xlfn.NUMBERVALUE(Table_Query_from_MF_DSNP62[[#This Row],[CL_GL_ACCT_TO4]]))</f>
        <v>1</v>
      </c>
      <c r="IK450" s="33" t="b">
        <f>AND($A$2&gt;=_xlfn.NUMBERVALUE(Table_Query_from_MF_DSNP62[[#This Row],[CL_GL_ACCT_FR5]]),$A$2&lt;=_xlfn.NUMBERVALUE(Table_Query_from_MF_DSNP62[[#This Row],[CL_GL_ACCT_TO5]]))</f>
        <v>1</v>
      </c>
      <c r="IL450" s="33" t="b">
        <f>AND($A$2&gt;=_xlfn.NUMBERVALUE(Table_Query_from_MF_DSNP62[[#This Row],[CL_GL_ACCT_FR6]]),$A$2&lt;=_xlfn.NUMBERVALUE(Table_Query_from_MF_DSNP62[[#This Row],[CL_GL_ACCT_TO6]]))</f>
        <v>1</v>
      </c>
      <c r="IM450" s="33" t="b">
        <f>AND($A$2&gt;=_xlfn.NUMBERVALUE(Table_Query_from_MF_DSNP62[[#This Row],[CL_GL_ACCT_FR7]]),$A$2&lt;=_xlfn.NUMBERVALUE(Table_Query_from_MF_DSNP62[[#This Row],[CL_GL_ACCT_TO7]]))</f>
        <v>1</v>
      </c>
      <c r="IN450" s="33" t="b">
        <f>AND($A$2&gt;=_xlfn.NUMBERVALUE(Table_Query_from_MF_DSNP62[[#This Row],[CL_GL_ACCT_FR8]]),$A$2&lt;=_xlfn.NUMBERVALUE(Table_Query_from_MF_DSNP62[[#This Row],[CL_GL_ACCT_TO8]]))</f>
        <v>1</v>
      </c>
      <c r="IO450" s="33" t="b">
        <f>AND($A$2&gt;=_xlfn.NUMBERVALUE(Table_Query_from_MF_DSNP62[[#This Row],[CL_GL_ACCT_FR9]]),$A$2&lt;=_xlfn.NUMBERVALUE(Table_Query_from_MF_DSNP62[[#This Row],[CL_GL_ACCT_TO9]]))</f>
        <v>1</v>
      </c>
      <c r="IP450" s="33" t="b">
        <f>AND($A$2&gt;=_xlfn.NUMBERVALUE(Table_Query_from_MF_DSNP62[[#This Row],[CL_GL_ACCT_FR10]]),$A$2&lt;=_xlfn.NUMBERVALUE(Table_Query_from_MF_DSNP62[[#This Row],[CL_GL_ACCT_TO10]]))</f>
        <v>1</v>
      </c>
      <c r="IQ450" s="33" t="b">
        <f>AND($A$2&gt;=_xlfn.NUMBERVALUE(Table_Query_from_MF_DSNP62[[#This Row],[CL_GL_ACCT_FR11]]),$A$2&lt;=_xlfn.NUMBERVALUE(Table_Query_from_MF_DSNP62[[#This Row],[CL_GL_ACCT_TO11]]))</f>
        <v>1</v>
      </c>
      <c r="IR450" s="33" t="b">
        <f>AND($A$2&gt;=_xlfn.NUMBERVALUE(Table_Query_from_MF_DSNP62[[#This Row],[CL_GL_ACCT_FR12]]),$A$2&lt;=_xlfn.NUMBERVALUE(Table_Query_from_MF_DSNP62[[#This Row],[CL_GL_ACCT_TO12]]))</f>
        <v>1</v>
      </c>
      <c r="IS450" s="33" t="b">
        <f>AND($A$2&gt;=_xlfn.NUMBERVALUE(Table_Query_from_MF_DSNP62[[#This Row],[CL_GL_ACCT_FR13]]),$A$2&lt;=_xlfn.NUMBERVALUE(Table_Query_from_MF_DSNP62[[#This Row],[CL_GL_ACCT_TO13]]))</f>
        <v>1</v>
      </c>
      <c r="IT450" s="33" t="b">
        <f>AND($A$2&gt;=_xlfn.NUMBERVALUE(Table_Query_from_MF_DSNP62[[#This Row],[CL_GL_ACCT_FR14]]),$A$2&lt;=_xlfn.NUMBERVALUE(Table_Query_from_MF_DSNP62[[#This Row],[CL_GL_ACCT_TO14]]))</f>
        <v>1</v>
      </c>
      <c r="IU450" s="33" t="b">
        <f>AND($A$2&gt;=_xlfn.NUMBERVALUE(Table_Query_from_MF_DSNP62[[#This Row],[CL_GL_ACCT_FR15]]),$A$2&lt;=_xlfn.NUMBERVALUE(Table_Query_from_MF_DSNP62[[#This Row],[CL_GL_ACCT_TO15]]))</f>
        <v>1</v>
      </c>
      <c r="IV450" s="33" t="b">
        <f>AND($A$2&gt;=_xlfn.NUMBERVALUE(Table_Query_from_MF_DSNP62[[#This Row],[CL_GL_ACCT_FR16]]),$A$2&lt;=_xlfn.NUMBERVALUE(Table_Query_from_MF_DSNP62[[#This Row],[CL_GL_ACCT_TO16]]))</f>
        <v>1</v>
      </c>
      <c r="IW450" s="33" t="b">
        <f>AND($A$2&gt;=_xlfn.NUMBERVALUE(Table_Query_from_MF_DSNP62[[#This Row],[CL_GL_ACCT_FR17]]),$A$2&lt;=_xlfn.NUMBERVALUE(Table_Query_from_MF_DSNP62[[#This Row],[CL_GL_ACCT_TO17]]))</f>
        <v>1</v>
      </c>
      <c r="IX450" s="33" t="b">
        <f>AND($A$2&gt;=_xlfn.NUMBERVALUE(Table_Query_from_MF_DSNP62[[#This Row],[CL_GL_ACCT_FR18]]),$A$2&lt;=_xlfn.NUMBERVALUE(Table_Query_from_MF_DSNP62[[#This Row],[CL_GL_ACCT_TO18]]))</f>
        <v>1</v>
      </c>
      <c r="IY450" s="33" t="b">
        <f>AND($A$2&gt;=_xlfn.NUMBERVALUE(Table_Query_from_MF_DSNP62[[#This Row],[CL_GL_ACCT_FR19]]),$A$2&lt;=_xlfn.NUMBERVALUE(Table_Query_from_MF_DSNP62[[#This Row],[CL_GL_ACCT_TO19]]))</f>
        <v>1</v>
      </c>
      <c r="IZ450" s="33" t="b">
        <f>AND($A$2&gt;=_xlfn.NUMBERVALUE(Table_Query_from_MF_DSNP62[[#This Row],[CL_GL_ACCT_FR20]]),$A$2&lt;=_xlfn.NUMBERVALUE(Table_Query_from_MF_DSNP62[[#This Row],[CL_GL_ACCT_TO20]]))</f>
        <v>1</v>
      </c>
      <c r="JA450" s="33" t="b">
        <f>AND($A$2&gt;=_xlfn.NUMBERVALUE(Table_Query_from_MF_DSNP62[[#This Row],[CL_GL_ACCT_FR21]]),$A$2&lt;=_xlfn.NUMBERVALUE(Table_Query_from_MF_DSNP62[[#This Row],[CL_GL_ACCT_TO21]]))</f>
        <v>1</v>
      </c>
      <c r="JB450" s="33" t="b">
        <f>AND($A$2&gt;=_xlfn.NUMBERVALUE(Table_Query_from_MF_DSNP62[[#This Row],[CL_GL_ACCT_FR22]]),$A$2&lt;=_xlfn.NUMBERVALUE(Table_Query_from_MF_DSNP62[[#This Row],[CL_GL_ACCT_TO22]]))</f>
        <v>1</v>
      </c>
      <c r="JC450" s="33" t="b">
        <f>AND($A$2&gt;=_xlfn.NUMBERVALUE(Table_Query_from_MF_DSNP62[[#This Row],[CL_GL_ACCT_FR23]]),$A$2&lt;=_xlfn.NUMBERVALUE(Table_Query_from_MF_DSNP62[[#This Row],[CL_GL_ACCT_TO23]]))</f>
        <v>1</v>
      </c>
      <c r="JD450" s="33" t="b">
        <f>AND($A$2&gt;=_xlfn.NUMBERVALUE(Table_Query_from_MF_DSNP62[[#This Row],[CL_GL_ACCT_FR24]]),$A$2&lt;=_xlfn.NUMBERVALUE(Table_Query_from_MF_DSNP62[[#This Row],[CL_GL_ACCT_TO24]]))</f>
        <v>1</v>
      </c>
      <c r="JE450" s="33" t="b">
        <f>AND($A$2&gt;=_xlfn.NUMBERVALUE(Table_Query_from_MF_DSNP62[[#This Row],[CL_GL_ACCT_FR25]]),$A$2&lt;=_xlfn.NUMBERVALUE(Table_Query_from_MF_DSNP62[[#This Row],[CL_GL_ACCT_TO25]]))</f>
        <v>1</v>
      </c>
      <c r="JF450" s="33" t="b">
        <f>OR(Table_Query_from_MF_DSNP62[[#This Row],[PairA]:[PairO]])</f>
        <v>1</v>
      </c>
      <c r="JG450" s="33">
        <f>_xlfn.IFNA(MATCH(TRUE,Table_Query_from_MF_DSNP62[[#This Row],[PairA]:[PairO]],0),"none")</f>
        <v>1</v>
      </c>
      <c r="JH450" s="33" t="b">
        <f>AND($B$2&gt;=_xlfn.NUMBERVALUE(Table_Query_from_MF_DSNP62[[#This Row],[CL_CMP_OBJ_FR1]]),$B$2&lt;=_xlfn.NUMBERVALUE(Table_Query_from_MF_DSNP62[[#This Row],[CL_CMP_OBJ_TO1]]))</f>
        <v>1</v>
      </c>
      <c r="JI450" s="33" t="b">
        <f>AND($B$2&gt;=_xlfn.NUMBERVALUE(Table_Query_from_MF_DSNP62[[#This Row],[CL_CMP_OBJ_FR2]]),$B$2&lt;=_xlfn.NUMBERVALUE(Table_Query_from_MF_DSNP62[[#This Row],[CL_CMP_OBJ_TO2]]))</f>
        <v>1</v>
      </c>
      <c r="JJ450" s="33" t="b">
        <f>AND($B$2&gt;=_xlfn.NUMBERVALUE(Table_Query_from_MF_DSNP62[[#This Row],[CL_CMP_OBJ_FR3]]),$B$2&lt;=_xlfn.NUMBERVALUE(Table_Query_from_MF_DSNP62[[#This Row],[CL_CMP_OBJ_TO3]]))</f>
        <v>1</v>
      </c>
      <c r="JK450" s="33" t="b">
        <f>AND($B$2&gt;=_xlfn.NUMBERVALUE(Table_Query_from_MF_DSNP62[[#This Row],[CL_CMP_OBJ_FR4]]),$B$2&lt;=_xlfn.NUMBERVALUE(Table_Query_from_MF_DSNP62[[#This Row],[CL_CMP_OBJ_TO4]]))</f>
        <v>1</v>
      </c>
      <c r="JL450" s="33" t="b">
        <f>AND($B$2&gt;=_xlfn.NUMBERVALUE(Table_Query_from_MF_DSNP62[[#This Row],[CL_CMP_OBJ_FR5]]),$B$2&lt;=_xlfn.NUMBERVALUE(Table_Query_from_MF_DSNP62[[#This Row],[CL_CMP_OBJ_TO5]]))</f>
        <v>1</v>
      </c>
      <c r="JM450" s="33" t="b">
        <f>AND($B$2&gt;=_xlfn.NUMBERVALUE(Table_Query_from_MF_DSNP62[[#This Row],[CL_CMP_OBJ_FR6]]),$B$2&lt;=_xlfn.NUMBERVALUE(Table_Query_from_MF_DSNP62[[#This Row],[CL_CMP_OBJ_TO6]]))</f>
        <v>1</v>
      </c>
      <c r="JN450" s="33" t="b">
        <f>AND($B$2&gt;=_xlfn.NUMBERVALUE(Table_Query_from_MF_DSNP62[[#This Row],[CL_CMP_OBJ_FR7]]),$B$2&lt;=_xlfn.NUMBERVALUE(Table_Query_from_MF_DSNP62[[#This Row],[CL_CMP_OBJ_TO7]]))</f>
        <v>1</v>
      </c>
      <c r="JO450" s="33" t="b">
        <f>AND($B$2&gt;=_xlfn.NUMBERVALUE(Table_Query_from_MF_DSNP62[[#This Row],[CL_CMP_OBJ_FR8]]),$B$2&lt;=_xlfn.NUMBERVALUE(Table_Query_from_MF_DSNP62[[#This Row],[CL_CMP_OBJ_TO8]]))</f>
        <v>1</v>
      </c>
      <c r="JP450" s="33" t="b">
        <f>AND($B$2&gt;=_xlfn.NUMBERVALUE(Table_Query_from_MF_DSNP62[[#This Row],[CL_CMP_OBJ_FR9]]),$B$2&lt;=_xlfn.NUMBERVALUE(Table_Query_from_MF_DSNP62[[#This Row],[CL_CMP_OBJ_TO9]]))</f>
        <v>1</v>
      </c>
      <c r="JQ450" s="33" t="b">
        <f>AND($B$2&gt;=_xlfn.NUMBERVALUE(Table_Query_from_MF_DSNP62[[#This Row],[CL_CMP_OBJ_FR10]]),$B$2&lt;=_xlfn.NUMBERVALUE(Table_Query_from_MF_DSNP62[[#This Row],[CL_CMP_OBJ_TO10]]))</f>
        <v>1</v>
      </c>
      <c r="JR450" s="33" t="b">
        <f>AND($B$2&gt;=_xlfn.NUMBERVALUE(Table_Query_from_MF_DSNP62[[#This Row],[CL_CMP_OBJ_FR11]]),$B$2&lt;=_xlfn.NUMBERVALUE(Table_Query_from_MF_DSNP62[[#This Row],[CL_CMP_OBJ_TO11]]))</f>
        <v>1</v>
      </c>
      <c r="JS450" s="33" t="b">
        <f>AND($B$2&gt;=_xlfn.NUMBERVALUE(Table_Query_from_MF_DSNP62[[#This Row],[CL_CMP_OBJ_FR12]]),$B$2&lt;=_xlfn.NUMBERVALUE(Table_Query_from_MF_DSNP62[[#This Row],[CL_CMP_OBJ_TO12]]))</f>
        <v>1</v>
      </c>
      <c r="JT450" s="33" t="b">
        <f>AND($B$2&gt;=_xlfn.NUMBERVALUE(Table_Query_from_MF_DSNP62[[#This Row],[CL_CMP_OBJ_FR13]]),$B$2&lt;=_xlfn.NUMBERVALUE(Table_Query_from_MF_DSNP62[[#This Row],[CL_CMP_OBJ_TO13]]))</f>
        <v>1</v>
      </c>
      <c r="JU450" s="33" t="b">
        <f>AND($B$2&gt;=_xlfn.NUMBERVALUE(Table_Query_from_MF_DSNP62[[#This Row],[CL_CMP_OBJ_FR14]]),$B$2&lt;=_xlfn.NUMBERVALUE(Table_Query_from_MF_DSNP62[[#This Row],[CL_CMP_OBJ_TO14]]))</f>
        <v>1</v>
      </c>
      <c r="JV450" s="33" t="b">
        <f>AND($B$2&gt;=_xlfn.NUMBERVALUE(Table_Query_from_MF_DSNP62[[#This Row],[CL_CMP_OBJ_FR15]]),$B$2&lt;=_xlfn.NUMBERVALUE(Table_Query_from_MF_DSNP62[[#This Row],[CL_CMP_OBJ_TO15]]))</f>
        <v>1</v>
      </c>
    </row>
    <row r="451" spans="1:282" x14ac:dyDescent="0.25">
      <c r="A451" t="b">
        <f>OR(,Table_Query_from_MF_DSNP62[[#This Row],[Desired GL included as "hard-coded" GL?]],Table_Query_from_MF_DSNP62[[#This Row],[Desired GL included as "Open GL"?]])</f>
        <v>1</v>
      </c>
      <c r="B451" t="b">
        <f>Table_Query_from_MF_DSNP62[[#This Row],[Desired CObj included as "Open CObj"?]]</f>
        <v>1</v>
      </c>
      <c r="C451" t="s">
        <v>2109</v>
      </c>
      <c r="D451" t="s">
        <v>2110</v>
      </c>
      <c r="E451" t="s">
        <v>15</v>
      </c>
      <c r="F451" s="24" t="s">
        <v>13</v>
      </c>
      <c r="G451" t="s">
        <v>330</v>
      </c>
      <c r="H451" s="24" t="s">
        <v>444</v>
      </c>
      <c r="I451" t="s">
        <v>444</v>
      </c>
      <c r="J451" s="24" t="s">
        <v>444</v>
      </c>
      <c r="K451" t="s">
        <v>444</v>
      </c>
      <c r="L451" s="24" t="s">
        <v>444</v>
      </c>
      <c r="M451" t="s">
        <v>444</v>
      </c>
      <c r="N451" t="s">
        <v>15</v>
      </c>
      <c r="O451" t="s">
        <v>444</v>
      </c>
      <c r="P451" t="s">
        <v>444</v>
      </c>
      <c r="Q451" t="s">
        <v>15</v>
      </c>
      <c r="R451" t="s">
        <v>442</v>
      </c>
      <c r="S451" t="s">
        <v>442</v>
      </c>
      <c r="T451" t="s">
        <v>447</v>
      </c>
      <c r="U451" t="s">
        <v>444</v>
      </c>
      <c r="V451" t="s">
        <v>444</v>
      </c>
      <c r="W451" t="s">
        <v>442</v>
      </c>
      <c r="X451" t="s">
        <v>442</v>
      </c>
      <c r="Y451" t="s">
        <v>444</v>
      </c>
      <c r="Z451" t="s">
        <v>442</v>
      </c>
      <c r="AA451" t="s">
        <v>442</v>
      </c>
      <c r="AB451" t="s">
        <v>442</v>
      </c>
      <c r="AC451" t="s">
        <v>442</v>
      </c>
      <c r="AD451" t="s">
        <v>442</v>
      </c>
      <c r="AE451" t="s">
        <v>442</v>
      </c>
      <c r="AF451" t="s">
        <v>442</v>
      </c>
      <c r="AG451" t="s">
        <v>442</v>
      </c>
      <c r="AH451" t="s">
        <v>447</v>
      </c>
      <c r="AI451" t="s">
        <v>447</v>
      </c>
      <c r="AJ451" t="s">
        <v>442</v>
      </c>
      <c r="AK451" t="s">
        <v>442</v>
      </c>
      <c r="AL451" t="s">
        <v>447</v>
      </c>
      <c r="AM451" t="s">
        <v>444</v>
      </c>
      <c r="AN451" t="s">
        <v>444</v>
      </c>
      <c r="AO451" t="s">
        <v>444</v>
      </c>
      <c r="AP451" t="s">
        <v>442</v>
      </c>
      <c r="AQ451" t="s">
        <v>7</v>
      </c>
      <c r="AR451" t="s">
        <v>1451</v>
      </c>
      <c r="AS451" t="s">
        <v>162</v>
      </c>
      <c r="AT451" t="s">
        <v>10</v>
      </c>
      <c r="AU451" t="s">
        <v>444</v>
      </c>
      <c r="AV451" t="s">
        <v>1359</v>
      </c>
      <c r="AW451" t="s">
        <v>444</v>
      </c>
      <c r="AX451" t="s">
        <v>444</v>
      </c>
      <c r="AY451" t="s">
        <v>444</v>
      </c>
      <c r="AZ451" t="s">
        <v>444</v>
      </c>
      <c r="BA451" t="s">
        <v>444</v>
      </c>
      <c r="BB451" t="s">
        <v>444</v>
      </c>
      <c r="BC451" t="s">
        <v>444</v>
      </c>
      <c r="BD451" t="s">
        <v>1359</v>
      </c>
      <c r="BE451" t="s">
        <v>444</v>
      </c>
      <c r="BF451" t="s">
        <v>1360</v>
      </c>
      <c r="BG451" t="s">
        <v>444</v>
      </c>
      <c r="BH451" t="s">
        <v>444</v>
      </c>
      <c r="BI451" t="s">
        <v>444</v>
      </c>
      <c r="BJ451" t="s">
        <v>444</v>
      </c>
      <c r="BK451" t="s">
        <v>444</v>
      </c>
      <c r="BL451" t="s">
        <v>444</v>
      </c>
      <c r="BM451" t="s">
        <v>444</v>
      </c>
      <c r="BN451" t="s">
        <v>444</v>
      </c>
      <c r="BO451" t="s">
        <v>444</v>
      </c>
      <c r="BP451" t="s">
        <v>444</v>
      </c>
      <c r="BQ451" t="s">
        <v>444</v>
      </c>
      <c r="BR451" t="s">
        <v>444</v>
      </c>
      <c r="BS451" t="s">
        <v>444</v>
      </c>
      <c r="BT451" t="s">
        <v>444</v>
      </c>
      <c r="BU451" t="s">
        <v>444</v>
      </c>
      <c r="BV451" t="s">
        <v>444</v>
      </c>
      <c r="BW451" t="s">
        <v>444</v>
      </c>
      <c r="BX451" t="s">
        <v>444</v>
      </c>
      <c r="BY451" t="s">
        <v>444</v>
      </c>
      <c r="BZ451" t="s">
        <v>444</v>
      </c>
      <c r="CA451" t="s">
        <v>444</v>
      </c>
      <c r="CB451" t="s">
        <v>444</v>
      </c>
      <c r="CC451" t="s">
        <v>1360</v>
      </c>
      <c r="CD451" t="s">
        <v>856</v>
      </c>
      <c r="CE451" t="s">
        <v>444</v>
      </c>
      <c r="CF451" t="s">
        <v>444</v>
      </c>
      <c r="CG451" t="s">
        <v>444</v>
      </c>
      <c r="CH451" t="s">
        <v>444</v>
      </c>
      <c r="CI451" t="s">
        <v>444</v>
      </c>
      <c r="CJ451" t="s">
        <v>444</v>
      </c>
      <c r="CK451" t="s">
        <v>444</v>
      </c>
      <c r="CL451" t="s">
        <v>444</v>
      </c>
      <c r="CM451" t="s">
        <v>444</v>
      </c>
      <c r="CN451" t="s">
        <v>444</v>
      </c>
      <c r="CO451" t="s">
        <v>444</v>
      </c>
      <c r="CP451" t="s">
        <v>444</v>
      </c>
      <c r="CQ451" t="s">
        <v>444</v>
      </c>
      <c r="CR451" t="s">
        <v>444</v>
      </c>
      <c r="CS451" t="s">
        <v>444</v>
      </c>
      <c r="CT451" t="s">
        <v>444</v>
      </c>
      <c r="CU451" t="s">
        <v>444</v>
      </c>
      <c r="CV451" t="s">
        <v>2747</v>
      </c>
      <c r="CW451" t="s">
        <v>2736</v>
      </c>
      <c r="CX451" t="s">
        <v>2737</v>
      </c>
      <c r="CY451" t="s">
        <v>1394</v>
      </c>
      <c r="CZ451" t="s">
        <v>444</v>
      </c>
      <c r="DA451" t="s">
        <v>444</v>
      </c>
      <c r="DB451" t="s">
        <v>444</v>
      </c>
      <c r="DC451" t="s">
        <v>444</v>
      </c>
      <c r="DD451" t="s">
        <v>444</v>
      </c>
      <c r="DE451" t="s">
        <v>444</v>
      </c>
      <c r="DF451" t="s">
        <v>444</v>
      </c>
      <c r="DG451" t="s">
        <v>444</v>
      </c>
      <c r="DH451" t="s">
        <v>444</v>
      </c>
      <c r="DI451" t="s">
        <v>1440</v>
      </c>
      <c r="DJ451" t="s">
        <v>1451</v>
      </c>
      <c r="DK451" t="s">
        <v>444</v>
      </c>
      <c r="DL451" t="s">
        <v>444</v>
      </c>
      <c r="DM451" t="s">
        <v>444</v>
      </c>
      <c r="DN451" t="s">
        <v>444</v>
      </c>
      <c r="DO451" t="s">
        <v>444</v>
      </c>
      <c r="DP451" t="s">
        <v>444</v>
      </c>
      <c r="DQ451" t="s">
        <v>444</v>
      </c>
      <c r="DR451" t="s">
        <v>444</v>
      </c>
      <c r="DS451" t="s">
        <v>444</v>
      </c>
      <c r="DT451" s="24" t="s">
        <v>444</v>
      </c>
      <c r="DU451" s="24" t="s">
        <v>444</v>
      </c>
      <c r="DV451" t="s">
        <v>444</v>
      </c>
      <c r="DW451" t="s">
        <v>444</v>
      </c>
      <c r="DX451" s="24" t="s">
        <v>444</v>
      </c>
      <c r="DY451" s="24" t="s">
        <v>444</v>
      </c>
      <c r="DZ451" t="s">
        <v>444</v>
      </c>
      <c r="EA451" t="s">
        <v>444</v>
      </c>
      <c r="EB451" s="24" t="s">
        <v>444</v>
      </c>
      <c r="EC451" s="24" t="s">
        <v>444</v>
      </c>
      <c r="ED451" t="s">
        <v>444</v>
      </c>
      <c r="EE451" t="s">
        <v>444</v>
      </c>
      <c r="EF451" s="24" t="s">
        <v>444</v>
      </c>
      <c r="EG451" s="24" t="s">
        <v>444</v>
      </c>
      <c r="EH451" t="s">
        <v>444</v>
      </c>
      <c r="EI451" t="s">
        <v>444</v>
      </c>
      <c r="EJ451" s="24" t="s">
        <v>444</v>
      </c>
      <c r="EK451" s="24" t="s">
        <v>444</v>
      </c>
      <c r="EL451" t="s">
        <v>444</v>
      </c>
      <c r="EM451" t="s">
        <v>444</v>
      </c>
      <c r="EN451" s="24" t="s">
        <v>444</v>
      </c>
      <c r="EO451" s="24" t="s">
        <v>444</v>
      </c>
      <c r="EP451" t="s">
        <v>444</v>
      </c>
      <c r="EQ451" t="s">
        <v>444</v>
      </c>
      <c r="ER451" s="24" t="s">
        <v>444</v>
      </c>
      <c r="ES451" s="24" t="s">
        <v>444</v>
      </c>
      <c r="ET451" t="s">
        <v>444</v>
      </c>
      <c r="EU451" t="s">
        <v>444</v>
      </c>
      <c r="EV451" s="24" t="s">
        <v>444</v>
      </c>
      <c r="EW451" s="24" t="s">
        <v>444</v>
      </c>
      <c r="EX451" t="s">
        <v>444</v>
      </c>
      <c r="EY451" t="s">
        <v>444</v>
      </c>
      <c r="EZ451" s="24" t="s">
        <v>444</v>
      </c>
      <c r="FA451" s="24" t="s">
        <v>444</v>
      </c>
      <c r="FB451" t="s">
        <v>444</v>
      </c>
      <c r="FC451" t="s">
        <v>444</v>
      </c>
      <c r="FD451" s="24" t="s">
        <v>444</v>
      </c>
      <c r="FE451" s="24" t="s">
        <v>444</v>
      </c>
      <c r="FF451" t="s">
        <v>444</v>
      </c>
      <c r="FG451" t="s">
        <v>444</v>
      </c>
      <c r="FH451" s="24" t="s">
        <v>444</v>
      </c>
      <c r="FI451" s="24" t="s">
        <v>444</v>
      </c>
      <c r="FJ451" t="s">
        <v>444</v>
      </c>
      <c r="FK451" t="s">
        <v>444</v>
      </c>
      <c r="FL451" s="24" t="s">
        <v>444</v>
      </c>
      <c r="FM451" s="24" t="s">
        <v>444</v>
      </c>
      <c r="FN451" t="s">
        <v>444</v>
      </c>
      <c r="FO451" t="s">
        <v>444</v>
      </c>
      <c r="FP451" s="24" t="s">
        <v>444</v>
      </c>
      <c r="FQ451" s="24" t="s">
        <v>444</v>
      </c>
      <c r="FR451" t="s">
        <v>444</v>
      </c>
      <c r="FS451" t="s">
        <v>444</v>
      </c>
      <c r="FT451" s="24" t="s">
        <v>444</v>
      </c>
      <c r="FU451" s="24" t="s">
        <v>444</v>
      </c>
      <c r="FV451" t="s">
        <v>444</v>
      </c>
      <c r="FW451" t="s">
        <v>444</v>
      </c>
      <c r="FX451" s="24" t="s">
        <v>444</v>
      </c>
      <c r="FY451" s="24" t="s">
        <v>444</v>
      </c>
      <c r="FZ451" t="s">
        <v>444</v>
      </c>
      <c r="GA451" t="s">
        <v>444</v>
      </c>
      <c r="GB451" s="24" t="s">
        <v>444</v>
      </c>
      <c r="GC451" s="24" t="s">
        <v>444</v>
      </c>
      <c r="GD451" t="s">
        <v>444</v>
      </c>
      <c r="GE451" t="s">
        <v>444</v>
      </c>
      <c r="GF451" s="24" t="s">
        <v>444</v>
      </c>
      <c r="GG451" s="24" t="s">
        <v>444</v>
      </c>
      <c r="GH451" t="s">
        <v>444</v>
      </c>
      <c r="GI451" s="24" t="s">
        <v>444</v>
      </c>
      <c r="GJ451" s="24" t="s">
        <v>444</v>
      </c>
      <c r="GK451" t="s">
        <v>444</v>
      </c>
      <c r="GL451" t="s">
        <v>444</v>
      </c>
      <c r="GM451" s="24" t="s">
        <v>444</v>
      </c>
      <c r="GN451" s="24" t="s">
        <v>444</v>
      </c>
      <c r="GO451" t="s">
        <v>444</v>
      </c>
      <c r="GP451" t="s">
        <v>444</v>
      </c>
      <c r="GQ451" s="24" t="s">
        <v>444</v>
      </c>
      <c r="GR451" s="24" t="s">
        <v>444</v>
      </c>
      <c r="GS451" t="s">
        <v>444</v>
      </c>
      <c r="GT451" t="s">
        <v>444</v>
      </c>
      <c r="GU451" s="24" t="s">
        <v>444</v>
      </c>
      <c r="GV451" s="24" t="s">
        <v>444</v>
      </c>
      <c r="GW451" t="s">
        <v>444</v>
      </c>
      <c r="GX451" t="s">
        <v>444</v>
      </c>
      <c r="GY451" s="24" t="s">
        <v>444</v>
      </c>
      <c r="GZ451" s="24" t="s">
        <v>444</v>
      </c>
      <c r="HA451" t="s">
        <v>444</v>
      </c>
      <c r="HB451" t="s">
        <v>444</v>
      </c>
      <c r="HC451" s="24" t="s">
        <v>444</v>
      </c>
      <c r="HD451" s="24" t="s">
        <v>444</v>
      </c>
      <c r="HE451" t="s">
        <v>444</v>
      </c>
      <c r="HF451" t="s">
        <v>444</v>
      </c>
      <c r="HG451" s="24" t="s">
        <v>444</v>
      </c>
      <c r="HH451" s="24" t="s">
        <v>444</v>
      </c>
      <c r="HI451" t="s">
        <v>444</v>
      </c>
      <c r="HJ451" t="s">
        <v>444</v>
      </c>
      <c r="HK451" s="24" t="s">
        <v>444</v>
      </c>
      <c r="HL451" s="24" t="s">
        <v>444</v>
      </c>
      <c r="HM451" t="s">
        <v>444</v>
      </c>
      <c r="HN451" t="s">
        <v>444</v>
      </c>
      <c r="HO451" s="24" t="s">
        <v>444</v>
      </c>
      <c r="HP451" s="24" t="s">
        <v>444</v>
      </c>
      <c r="HQ451" t="s">
        <v>444</v>
      </c>
      <c r="HR451" t="s">
        <v>444</v>
      </c>
      <c r="HS451" s="24" t="s">
        <v>444</v>
      </c>
      <c r="HT451" s="24" t="s">
        <v>444</v>
      </c>
      <c r="HU451" t="s">
        <v>444</v>
      </c>
      <c r="HV451" t="s">
        <v>444</v>
      </c>
      <c r="HW451" s="24" t="s">
        <v>444</v>
      </c>
      <c r="HX451" s="24" t="s">
        <v>444</v>
      </c>
      <c r="HY451" t="s">
        <v>444</v>
      </c>
      <c r="HZ451" t="s">
        <v>444</v>
      </c>
      <c r="IA451" t="s">
        <v>2741</v>
      </c>
      <c r="IB451" t="s">
        <v>2736</v>
      </c>
      <c r="IC451" t="s">
        <v>2737</v>
      </c>
      <c r="ID451" s="33" t="b" cm="1">
        <f t="array" ref="ID451">_xlfn.IFNA(MATCH($A$2,_xlfn.NUMBERVALUE(Table_Query_from_MF_DSNP62[[#This Row],[CL_GLACCT_DR1]:[CL_GLACCT_CR4]]),0),0)&gt;=1</f>
        <v>1</v>
      </c>
      <c r="IE451" s="33" t="b">
        <f>OR(Table_Query_from_MF_DSNP62[[#This Row],[Pair1]:[Pair25]])</f>
        <v>1</v>
      </c>
      <c r="IF451" s="33">
        <f>_xlfn.IFNA(MATCH(TRUE,Table_Query_from_MF_DSNP62[[#This Row],[Pair1]:[Pair25]],0),"none")</f>
        <v>1</v>
      </c>
      <c r="IG451" s="33" t="b">
        <f>AND($A$2&gt;=_xlfn.NUMBERVALUE(Table_Query_from_MF_DSNP62[[#This Row],[CL_GL_ACCT_FR1]]),$A$2&lt;=_xlfn.NUMBERVALUE(Table_Query_from_MF_DSNP62[[#This Row],[CL_GL_ACCT_TO1]]))</f>
        <v>1</v>
      </c>
      <c r="IH451" s="33" t="b">
        <f>AND($A$2&gt;=_xlfn.NUMBERVALUE(Table_Query_from_MF_DSNP62[[#This Row],[CL_GL_ACCT_FR2]]),$A$2&lt;=_xlfn.NUMBERVALUE(Table_Query_from_MF_DSNP62[[#This Row],[CL_GL_ACCT_TO2]]))</f>
        <v>1</v>
      </c>
      <c r="II451" s="33" t="b">
        <f>AND($A$2&gt;=_xlfn.NUMBERVALUE(Table_Query_from_MF_DSNP62[[#This Row],[CL_GL_ACCT_FR3]]),$A$2&lt;=_xlfn.NUMBERVALUE(Table_Query_from_MF_DSNP62[[#This Row],[CL_GL_ACCT_TO3]]))</f>
        <v>1</v>
      </c>
      <c r="IJ451" s="33" t="b">
        <f>AND($A$2&gt;=_xlfn.NUMBERVALUE(Table_Query_from_MF_DSNP62[[#This Row],[CL_GL_ACCT_FR4]]),$A$2&lt;=_xlfn.NUMBERVALUE(Table_Query_from_MF_DSNP62[[#This Row],[CL_GL_ACCT_TO4]]))</f>
        <v>1</v>
      </c>
      <c r="IK451" s="33" t="b">
        <f>AND($A$2&gt;=_xlfn.NUMBERVALUE(Table_Query_from_MF_DSNP62[[#This Row],[CL_GL_ACCT_FR5]]),$A$2&lt;=_xlfn.NUMBERVALUE(Table_Query_from_MF_DSNP62[[#This Row],[CL_GL_ACCT_TO5]]))</f>
        <v>1</v>
      </c>
      <c r="IL451" s="33" t="b">
        <f>AND($A$2&gt;=_xlfn.NUMBERVALUE(Table_Query_from_MF_DSNP62[[#This Row],[CL_GL_ACCT_FR6]]),$A$2&lt;=_xlfn.NUMBERVALUE(Table_Query_from_MF_DSNP62[[#This Row],[CL_GL_ACCT_TO6]]))</f>
        <v>1</v>
      </c>
      <c r="IM451" s="33" t="b">
        <f>AND($A$2&gt;=_xlfn.NUMBERVALUE(Table_Query_from_MF_DSNP62[[#This Row],[CL_GL_ACCT_FR7]]),$A$2&lt;=_xlfn.NUMBERVALUE(Table_Query_from_MF_DSNP62[[#This Row],[CL_GL_ACCT_TO7]]))</f>
        <v>1</v>
      </c>
      <c r="IN451" s="33" t="b">
        <f>AND($A$2&gt;=_xlfn.NUMBERVALUE(Table_Query_from_MF_DSNP62[[#This Row],[CL_GL_ACCT_FR8]]),$A$2&lt;=_xlfn.NUMBERVALUE(Table_Query_from_MF_DSNP62[[#This Row],[CL_GL_ACCT_TO8]]))</f>
        <v>1</v>
      </c>
      <c r="IO451" s="33" t="b">
        <f>AND($A$2&gt;=_xlfn.NUMBERVALUE(Table_Query_from_MF_DSNP62[[#This Row],[CL_GL_ACCT_FR9]]),$A$2&lt;=_xlfn.NUMBERVALUE(Table_Query_from_MF_DSNP62[[#This Row],[CL_GL_ACCT_TO9]]))</f>
        <v>1</v>
      </c>
      <c r="IP451" s="33" t="b">
        <f>AND($A$2&gt;=_xlfn.NUMBERVALUE(Table_Query_from_MF_DSNP62[[#This Row],[CL_GL_ACCT_FR10]]),$A$2&lt;=_xlfn.NUMBERVALUE(Table_Query_from_MF_DSNP62[[#This Row],[CL_GL_ACCT_TO10]]))</f>
        <v>1</v>
      </c>
      <c r="IQ451" s="33" t="b">
        <f>AND($A$2&gt;=_xlfn.NUMBERVALUE(Table_Query_from_MF_DSNP62[[#This Row],[CL_GL_ACCT_FR11]]),$A$2&lt;=_xlfn.NUMBERVALUE(Table_Query_from_MF_DSNP62[[#This Row],[CL_GL_ACCT_TO11]]))</f>
        <v>1</v>
      </c>
      <c r="IR451" s="33" t="b">
        <f>AND($A$2&gt;=_xlfn.NUMBERVALUE(Table_Query_from_MF_DSNP62[[#This Row],[CL_GL_ACCT_FR12]]),$A$2&lt;=_xlfn.NUMBERVALUE(Table_Query_from_MF_DSNP62[[#This Row],[CL_GL_ACCT_TO12]]))</f>
        <v>1</v>
      </c>
      <c r="IS451" s="33" t="b">
        <f>AND($A$2&gt;=_xlfn.NUMBERVALUE(Table_Query_from_MF_DSNP62[[#This Row],[CL_GL_ACCT_FR13]]),$A$2&lt;=_xlfn.NUMBERVALUE(Table_Query_from_MF_DSNP62[[#This Row],[CL_GL_ACCT_TO13]]))</f>
        <v>1</v>
      </c>
      <c r="IT451" s="33" t="b">
        <f>AND($A$2&gt;=_xlfn.NUMBERVALUE(Table_Query_from_MF_DSNP62[[#This Row],[CL_GL_ACCT_FR14]]),$A$2&lt;=_xlfn.NUMBERVALUE(Table_Query_from_MF_DSNP62[[#This Row],[CL_GL_ACCT_TO14]]))</f>
        <v>1</v>
      </c>
      <c r="IU451" s="33" t="b">
        <f>AND($A$2&gt;=_xlfn.NUMBERVALUE(Table_Query_from_MF_DSNP62[[#This Row],[CL_GL_ACCT_FR15]]),$A$2&lt;=_xlfn.NUMBERVALUE(Table_Query_from_MF_DSNP62[[#This Row],[CL_GL_ACCT_TO15]]))</f>
        <v>1</v>
      </c>
      <c r="IV451" s="33" t="b">
        <f>AND($A$2&gt;=_xlfn.NUMBERVALUE(Table_Query_from_MF_DSNP62[[#This Row],[CL_GL_ACCT_FR16]]),$A$2&lt;=_xlfn.NUMBERVALUE(Table_Query_from_MF_DSNP62[[#This Row],[CL_GL_ACCT_TO16]]))</f>
        <v>1</v>
      </c>
      <c r="IW451" s="33" t="b">
        <f>AND($A$2&gt;=_xlfn.NUMBERVALUE(Table_Query_from_MF_DSNP62[[#This Row],[CL_GL_ACCT_FR17]]),$A$2&lt;=_xlfn.NUMBERVALUE(Table_Query_from_MF_DSNP62[[#This Row],[CL_GL_ACCT_TO17]]))</f>
        <v>1</v>
      </c>
      <c r="IX451" s="33" t="b">
        <f>AND($A$2&gt;=_xlfn.NUMBERVALUE(Table_Query_from_MF_DSNP62[[#This Row],[CL_GL_ACCT_FR18]]),$A$2&lt;=_xlfn.NUMBERVALUE(Table_Query_from_MF_DSNP62[[#This Row],[CL_GL_ACCT_TO18]]))</f>
        <v>1</v>
      </c>
      <c r="IY451" s="33" t="b">
        <f>AND($A$2&gt;=_xlfn.NUMBERVALUE(Table_Query_from_MF_DSNP62[[#This Row],[CL_GL_ACCT_FR19]]),$A$2&lt;=_xlfn.NUMBERVALUE(Table_Query_from_MF_DSNP62[[#This Row],[CL_GL_ACCT_TO19]]))</f>
        <v>1</v>
      </c>
      <c r="IZ451" s="33" t="b">
        <f>AND($A$2&gt;=_xlfn.NUMBERVALUE(Table_Query_from_MF_DSNP62[[#This Row],[CL_GL_ACCT_FR20]]),$A$2&lt;=_xlfn.NUMBERVALUE(Table_Query_from_MF_DSNP62[[#This Row],[CL_GL_ACCT_TO20]]))</f>
        <v>1</v>
      </c>
      <c r="JA451" s="33" t="b">
        <f>AND($A$2&gt;=_xlfn.NUMBERVALUE(Table_Query_from_MF_DSNP62[[#This Row],[CL_GL_ACCT_FR21]]),$A$2&lt;=_xlfn.NUMBERVALUE(Table_Query_from_MF_DSNP62[[#This Row],[CL_GL_ACCT_TO21]]))</f>
        <v>1</v>
      </c>
      <c r="JB451" s="33" t="b">
        <f>AND($A$2&gt;=_xlfn.NUMBERVALUE(Table_Query_from_MF_DSNP62[[#This Row],[CL_GL_ACCT_FR22]]),$A$2&lt;=_xlfn.NUMBERVALUE(Table_Query_from_MF_DSNP62[[#This Row],[CL_GL_ACCT_TO22]]))</f>
        <v>1</v>
      </c>
      <c r="JC451" s="33" t="b">
        <f>AND($A$2&gt;=_xlfn.NUMBERVALUE(Table_Query_from_MF_DSNP62[[#This Row],[CL_GL_ACCT_FR23]]),$A$2&lt;=_xlfn.NUMBERVALUE(Table_Query_from_MF_DSNP62[[#This Row],[CL_GL_ACCT_TO23]]))</f>
        <v>1</v>
      </c>
      <c r="JD451" s="33" t="b">
        <f>AND($A$2&gt;=_xlfn.NUMBERVALUE(Table_Query_from_MF_DSNP62[[#This Row],[CL_GL_ACCT_FR24]]),$A$2&lt;=_xlfn.NUMBERVALUE(Table_Query_from_MF_DSNP62[[#This Row],[CL_GL_ACCT_TO24]]))</f>
        <v>1</v>
      </c>
      <c r="JE451" s="33" t="b">
        <f>AND($A$2&gt;=_xlfn.NUMBERVALUE(Table_Query_from_MF_DSNP62[[#This Row],[CL_GL_ACCT_FR25]]),$A$2&lt;=_xlfn.NUMBERVALUE(Table_Query_from_MF_DSNP62[[#This Row],[CL_GL_ACCT_TO25]]))</f>
        <v>1</v>
      </c>
      <c r="JF451" s="33" t="b">
        <f>OR(Table_Query_from_MF_DSNP62[[#This Row],[PairA]:[PairO]])</f>
        <v>1</v>
      </c>
      <c r="JG451" s="33">
        <f>_xlfn.IFNA(MATCH(TRUE,Table_Query_from_MF_DSNP62[[#This Row],[PairA]:[PairO]],0),"none")</f>
        <v>1</v>
      </c>
      <c r="JH451" s="33" t="b">
        <f>AND($B$2&gt;=_xlfn.NUMBERVALUE(Table_Query_from_MF_DSNP62[[#This Row],[CL_CMP_OBJ_FR1]]),$B$2&lt;=_xlfn.NUMBERVALUE(Table_Query_from_MF_DSNP62[[#This Row],[CL_CMP_OBJ_TO1]]))</f>
        <v>1</v>
      </c>
      <c r="JI451" s="33" t="b">
        <f>AND($B$2&gt;=_xlfn.NUMBERVALUE(Table_Query_from_MF_DSNP62[[#This Row],[CL_CMP_OBJ_FR2]]),$B$2&lt;=_xlfn.NUMBERVALUE(Table_Query_from_MF_DSNP62[[#This Row],[CL_CMP_OBJ_TO2]]))</f>
        <v>1</v>
      </c>
      <c r="JJ451" s="33" t="b">
        <f>AND($B$2&gt;=_xlfn.NUMBERVALUE(Table_Query_from_MF_DSNP62[[#This Row],[CL_CMP_OBJ_FR3]]),$B$2&lt;=_xlfn.NUMBERVALUE(Table_Query_from_MF_DSNP62[[#This Row],[CL_CMP_OBJ_TO3]]))</f>
        <v>1</v>
      </c>
      <c r="JK451" s="33" t="b">
        <f>AND($B$2&gt;=_xlfn.NUMBERVALUE(Table_Query_from_MF_DSNP62[[#This Row],[CL_CMP_OBJ_FR4]]),$B$2&lt;=_xlfn.NUMBERVALUE(Table_Query_from_MF_DSNP62[[#This Row],[CL_CMP_OBJ_TO4]]))</f>
        <v>1</v>
      </c>
      <c r="JL451" s="33" t="b">
        <f>AND($B$2&gt;=_xlfn.NUMBERVALUE(Table_Query_from_MF_DSNP62[[#This Row],[CL_CMP_OBJ_FR5]]),$B$2&lt;=_xlfn.NUMBERVALUE(Table_Query_from_MF_DSNP62[[#This Row],[CL_CMP_OBJ_TO5]]))</f>
        <v>1</v>
      </c>
      <c r="JM451" s="33" t="b">
        <f>AND($B$2&gt;=_xlfn.NUMBERVALUE(Table_Query_from_MF_DSNP62[[#This Row],[CL_CMP_OBJ_FR6]]),$B$2&lt;=_xlfn.NUMBERVALUE(Table_Query_from_MF_DSNP62[[#This Row],[CL_CMP_OBJ_TO6]]))</f>
        <v>1</v>
      </c>
      <c r="JN451" s="33" t="b">
        <f>AND($B$2&gt;=_xlfn.NUMBERVALUE(Table_Query_from_MF_DSNP62[[#This Row],[CL_CMP_OBJ_FR7]]),$B$2&lt;=_xlfn.NUMBERVALUE(Table_Query_from_MF_DSNP62[[#This Row],[CL_CMP_OBJ_TO7]]))</f>
        <v>1</v>
      </c>
      <c r="JO451" s="33" t="b">
        <f>AND($B$2&gt;=_xlfn.NUMBERVALUE(Table_Query_from_MF_DSNP62[[#This Row],[CL_CMP_OBJ_FR8]]),$B$2&lt;=_xlfn.NUMBERVALUE(Table_Query_from_MF_DSNP62[[#This Row],[CL_CMP_OBJ_TO8]]))</f>
        <v>1</v>
      </c>
      <c r="JP451" s="33" t="b">
        <f>AND($B$2&gt;=_xlfn.NUMBERVALUE(Table_Query_from_MF_DSNP62[[#This Row],[CL_CMP_OBJ_FR9]]),$B$2&lt;=_xlfn.NUMBERVALUE(Table_Query_from_MF_DSNP62[[#This Row],[CL_CMP_OBJ_TO9]]))</f>
        <v>1</v>
      </c>
      <c r="JQ451" s="33" t="b">
        <f>AND($B$2&gt;=_xlfn.NUMBERVALUE(Table_Query_from_MF_DSNP62[[#This Row],[CL_CMP_OBJ_FR10]]),$B$2&lt;=_xlfn.NUMBERVALUE(Table_Query_from_MF_DSNP62[[#This Row],[CL_CMP_OBJ_TO10]]))</f>
        <v>1</v>
      </c>
      <c r="JR451" s="33" t="b">
        <f>AND($B$2&gt;=_xlfn.NUMBERVALUE(Table_Query_from_MF_DSNP62[[#This Row],[CL_CMP_OBJ_FR11]]),$B$2&lt;=_xlfn.NUMBERVALUE(Table_Query_from_MF_DSNP62[[#This Row],[CL_CMP_OBJ_TO11]]))</f>
        <v>1</v>
      </c>
      <c r="JS451" s="33" t="b">
        <f>AND($B$2&gt;=_xlfn.NUMBERVALUE(Table_Query_from_MF_DSNP62[[#This Row],[CL_CMP_OBJ_FR12]]),$B$2&lt;=_xlfn.NUMBERVALUE(Table_Query_from_MF_DSNP62[[#This Row],[CL_CMP_OBJ_TO12]]))</f>
        <v>1</v>
      </c>
      <c r="JT451" s="33" t="b">
        <f>AND($B$2&gt;=_xlfn.NUMBERVALUE(Table_Query_from_MF_DSNP62[[#This Row],[CL_CMP_OBJ_FR13]]),$B$2&lt;=_xlfn.NUMBERVALUE(Table_Query_from_MF_DSNP62[[#This Row],[CL_CMP_OBJ_TO13]]))</f>
        <v>1</v>
      </c>
      <c r="JU451" s="33" t="b">
        <f>AND($B$2&gt;=_xlfn.NUMBERVALUE(Table_Query_from_MF_DSNP62[[#This Row],[CL_CMP_OBJ_FR14]]),$B$2&lt;=_xlfn.NUMBERVALUE(Table_Query_from_MF_DSNP62[[#This Row],[CL_CMP_OBJ_TO14]]))</f>
        <v>1</v>
      </c>
      <c r="JV451" s="33" t="b">
        <f>AND($B$2&gt;=_xlfn.NUMBERVALUE(Table_Query_from_MF_DSNP62[[#This Row],[CL_CMP_OBJ_FR15]]),$B$2&lt;=_xlfn.NUMBERVALUE(Table_Query_from_MF_DSNP62[[#This Row],[CL_CMP_OBJ_TO15]]))</f>
        <v>1</v>
      </c>
    </row>
    <row r="452" spans="1:282" x14ac:dyDescent="0.25">
      <c r="A452" t="b">
        <f>OR(,Table_Query_from_MF_DSNP62[[#This Row],[Desired GL included as "hard-coded" GL?]],Table_Query_from_MF_DSNP62[[#This Row],[Desired GL included as "Open GL"?]])</f>
        <v>1</v>
      </c>
      <c r="B452" t="b">
        <f>Table_Query_from_MF_DSNP62[[#This Row],[Desired CObj included as "Open CObj"?]]</f>
        <v>1</v>
      </c>
      <c r="C452" t="s">
        <v>2111</v>
      </c>
      <c r="D452" t="s">
        <v>2112</v>
      </c>
      <c r="E452" t="s">
        <v>15</v>
      </c>
      <c r="F452" s="24" t="s">
        <v>328</v>
      </c>
      <c r="G452" t="s">
        <v>316</v>
      </c>
      <c r="H452" s="24" t="s">
        <v>444</v>
      </c>
      <c r="I452" t="s">
        <v>444</v>
      </c>
      <c r="J452" s="24" t="s">
        <v>444</v>
      </c>
      <c r="K452" t="s">
        <v>444</v>
      </c>
      <c r="L452" s="24" t="s">
        <v>444</v>
      </c>
      <c r="M452" t="s">
        <v>444</v>
      </c>
      <c r="N452" t="s">
        <v>444</v>
      </c>
      <c r="O452" t="s">
        <v>444</v>
      </c>
      <c r="P452" t="s">
        <v>444</v>
      </c>
      <c r="Q452" t="s">
        <v>444</v>
      </c>
      <c r="R452" t="s">
        <v>444</v>
      </c>
      <c r="S452" t="s">
        <v>442</v>
      </c>
      <c r="T452" t="s">
        <v>447</v>
      </c>
      <c r="U452" t="s">
        <v>444</v>
      </c>
      <c r="V452" t="s">
        <v>444</v>
      </c>
      <c r="W452" t="s">
        <v>447</v>
      </c>
      <c r="X452" t="s">
        <v>444</v>
      </c>
      <c r="Y452" t="s">
        <v>444</v>
      </c>
      <c r="Z452" t="s">
        <v>442</v>
      </c>
      <c r="AA452" t="s">
        <v>442</v>
      </c>
      <c r="AB452" t="s">
        <v>442</v>
      </c>
      <c r="AC452" t="s">
        <v>442</v>
      </c>
      <c r="AD452" t="s">
        <v>442</v>
      </c>
      <c r="AE452" t="s">
        <v>442</v>
      </c>
      <c r="AF452" t="s">
        <v>442</v>
      </c>
      <c r="AG452" t="s">
        <v>442</v>
      </c>
      <c r="AH452" t="s">
        <v>444</v>
      </c>
      <c r="AI452" t="s">
        <v>447</v>
      </c>
      <c r="AJ452" t="s">
        <v>442</v>
      </c>
      <c r="AK452" t="s">
        <v>442</v>
      </c>
      <c r="AL452" t="s">
        <v>444</v>
      </c>
      <c r="AM452" t="s">
        <v>444</v>
      </c>
      <c r="AN452" t="s">
        <v>444</v>
      </c>
      <c r="AO452" t="s">
        <v>444</v>
      </c>
      <c r="AP452" t="s">
        <v>442</v>
      </c>
      <c r="AQ452" t="s">
        <v>528</v>
      </c>
      <c r="AR452" t="s">
        <v>528</v>
      </c>
      <c r="AS452" t="s">
        <v>162</v>
      </c>
      <c r="AT452" t="s">
        <v>10</v>
      </c>
      <c r="AU452" t="s">
        <v>444</v>
      </c>
      <c r="AV452" t="s">
        <v>1359</v>
      </c>
      <c r="AW452" t="s">
        <v>444</v>
      </c>
      <c r="AX452" t="s">
        <v>444</v>
      </c>
      <c r="AY452" t="s">
        <v>444</v>
      </c>
      <c r="AZ452" t="s">
        <v>444</v>
      </c>
      <c r="BA452" t="s">
        <v>444</v>
      </c>
      <c r="BB452" t="s">
        <v>444</v>
      </c>
      <c r="BC452" t="s">
        <v>444</v>
      </c>
      <c r="BD452" t="s">
        <v>1359</v>
      </c>
      <c r="BE452" t="s">
        <v>444</v>
      </c>
      <c r="BF452" t="s">
        <v>1360</v>
      </c>
      <c r="BG452" t="s">
        <v>444</v>
      </c>
      <c r="BH452" t="s">
        <v>444</v>
      </c>
      <c r="BI452" t="s">
        <v>444</v>
      </c>
      <c r="BJ452" t="s">
        <v>444</v>
      </c>
      <c r="BK452" t="s">
        <v>444</v>
      </c>
      <c r="BL452" t="s">
        <v>444</v>
      </c>
      <c r="BM452" t="s">
        <v>444</v>
      </c>
      <c r="BN452" t="s">
        <v>444</v>
      </c>
      <c r="BO452" t="s">
        <v>444</v>
      </c>
      <c r="BP452" t="s">
        <v>444</v>
      </c>
      <c r="BQ452" t="s">
        <v>444</v>
      </c>
      <c r="BR452" t="s">
        <v>444</v>
      </c>
      <c r="BS452" t="s">
        <v>444</v>
      </c>
      <c r="BT452" t="s">
        <v>444</v>
      </c>
      <c r="BU452" t="s">
        <v>444</v>
      </c>
      <c r="BV452" t="s">
        <v>444</v>
      </c>
      <c r="BW452" t="s">
        <v>444</v>
      </c>
      <c r="BX452" t="s">
        <v>444</v>
      </c>
      <c r="BY452" t="s">
        <v>444</v>
      </c>
      <c r="BZ452" t="s">
        <v>444</v>
      </c>
      <c r="CA452" t="s">
        <v>444</v>
      </c>
      <c r="CB452" t="s">
        <v>444</v>
      </c>
      <c r="CC452" t="s">
        <v>444</v>
      </c>
      <c r="CD452" t="s">
        <v>444</v>
      </c>
      <c r="CE452" t="s">
        <v>444</v>
      </c>
      <c r="CF452" t="s">
        <v>444</v>
      </c>
      <c r="CG452" t="s">
        <v>444</v>
      </c>
      <c r="CH452" t="s">
        <v>444</v>
      </c>
      <c r="CI452" t="s">
        <v>1360</v>
      </c>
      <c r="CJ452" t="s">
        <v>143</v>
      </c>
      <c r="CK452" t="s">
        <v>444</v>
      </c>
      <c r="CL452" t="s">
        <v>444</v>
      </c>
      <c r="CM452" t="s">
        <v>444</v>
      </c>
      <c r="CN452" t="s">
        <v>444</v>
      </c>
      <c r="CO452" t="s">
        <v>1360</v>
      </c>
      <c r="CP452" t="s">
        <v>143</v>
      </c>
      <c r="CQ452" t="s">
        <v>444</v>
      </c>
      <c r="CR452" t="s">
        <v>444</v>
      </c>
      <c r="CS452" t="s">
        <v>444</v>
      </c>
      <c r="CT452" t="s">
        <v>444</v>
      </c>
      <c r="CU452" t="s">
        <v>444</v>
      </c>
      <c r="CV452" t="s">
        <v>2739</v>
      </c>
      <c r="CW452" t="s">
        <v>2736</v>
      </c>
      <c r="CX452" t="s">
        <v>2737</v>
      </c>
      <c r="CY452" t="s">
        <v>1394</v>
      </c>
      <c r="CZ452" t="s">
        <v>444</v>
      </c>
      <c r="DA452" t="s">
        <v>444</v>
      </c>
      <c r="DB452" t="s">
        <v>444</v>
      </c>
      <c r="DC452" t="s">
        <v>444</v>
      </c>
      <c r="DD452" t="s">
        <v>444</v>
      </c>
      <c r="DE452" t="s">
        <v>444</v>
      </c>
      <c r="DF452" t="s">
        <v>444</v>
      </c>
      <c r="DG452" t="s">
        <v>444</v>
      </c>
      <c r="DH452" t="s">
        <v>444</v>
      </c>
      <c r="DI452" t="s">
        <v>1451</v>
      </c>
      <c r="DJ452" t="s">
        <v>444</v>
      </c>
      <c r="DK452" t="s">
        <v>444</v>
      </c>
      <c r="DL452" t="s">
        <v>444</v>
      </c>
      <c r="DM452" t="s">
        <v>444</v>
      </c>
      <c r="DN452" t="s">
        <v>444</v>
      </c>
      <c r="DO452" t="s">
        <v>444</v>
      </c>
      <c r="DP452" t="s">
        <v>444</v>
      </c>
      <c r="DQ452" t="s">
        <v>444</v>
      </c>
      <c r="DR452" t="s">
        <v>444</v>
      </c>
      <c r="DS452" t="s">
        <v>444</v>
      </c>
      <c r="DT452" s="24" t="s">
        <v>444</v>
      </c>
      <c r="DU452" s="24" t="s">
        <v>444</v>
      </c>
      <c r="DV452" t="s">
        <v>444</v>
      </c>
      <c r="DW452" t="s">
        <v>444</v>
      </c>
      <c r="DX452" s="24" t="s">
        <v>444</v>
      </c>
      <c r="DY452" s="24" t="s">
        <v>444</v>
      </c>
      <c r="DZ452" t="s">
        <v>444</v>
      </c>
      <c r="EA452" t="s">
        <v>444</v>
      </c>
      <c r="EB452" s="24" t="s">
        <v>444</v>
      </c>
      <c r="EC452" s="24" t="s">
        <v>444</v>
      </c>
      <c r="ED452" t="s">
        <v>444</v>
      </c>
      <c r="EE452" t="s">
        <v>444</v>
      </c>
      <c r="EF452" s="24" t="s">
        <v>444</v>
      </c>
      <c r="EG452" s="24" t="s">
        <v>444</v>
      </c>
      <c r="EH452" t="s">
        <v>444</v>
      </c>
      <c r="EI452" t="s">
        <v>444</v>
      </c>
      <c r="EJ452" s="24" t="s">
        <v>444</v>
      </c>
      <c r="EK452" s="24" t="s">
        <v>444</v>
      </c>
      <c r="EL452" t="s">
        <v>444</v>
      </c>
      <c r="EM452" t="s">
        <v>444</v>
      </c>
      <c r="EN452" s="24" t="s">
        <v>444</v>
      </c>
      <c r="EO452" s="24" t="s">
        <v>444</v>
      </c>
      <c r="EP452" t="s">
        <v>444</v>
      </c>
      <c r="EQ452" t="s">
        <v>444</v>
      </c>
      <c r="ER452" s="24" t="s">
        <v>444</v>
      </c>
      <c r="ES452" s="24" t="s">
        <v>444</v>
      </c>
      <c r="ET452" t="s">
        <v>444</v>
      </c>
      <c r="EU452" t="s">
        <v>444</v>
      </c>
      <c r="EV452" s="24" t="s">
        <v>444</v>
      </c>
      <c r="EW452" s="24" t="s">
        <v>444</v>
      </c>
      <c r="EX452" t="s">
        <v>444</v>
      </c>
      <c r="EY452" t="s">
        <v>444</v>
      </c>
      <c r="EZ452" s="24" t="s">
        <v>444</v>
      </c>
      <c r="FA452" s="24" t="s">
        <v>444</v>
      </c>
      <c r="FB452" t="s">
        <v>444</v>
      </c>
      <c r="FC452" t="s">
        <v>444</v>
      </c>
      <c r="FD452" s="24" t="s">
        <v>444</v>
      </c>
      <c r="FE452" s="24" t="s">
        <v>444</v>
      </c>
      <c r="FF452" t="s">
        <v>444</v>
      </c>
      <c r="FG452" t="s">
        <v>444</v>
      </c>
      <c r="FH452" s="24" t="s">
        <v>444</v>
      </c>
      <c r="FI452" s="24" t="s">
        <v>444</v>
      </c>
      <c r="FJ452" t="s">
        <v>444</v>
      </c>
      <c r="FK452" t="s">
        <v>444</v>
      </c>
      <c r="FL452" s="24" t="s">
        <v>444</v>
      </c>
      <c r="FM452" s="24" t="s">
        <v>444</v>
      </c>
      <c r="FN452" t="s">
        <v>444</v>
      </c>
      <c r="FO452" t="s">
        <v>444</v>
      </c>
      <c r="FP452" s="24" t="s">
        <v>444</v>
      </c>
      <c r="FQ452" s="24" t="s">
        <v>444</v>
      </c>
      <c r="FR452" t="s">
        <v>444</v>
      </c>
      <c r="FS452" t="s">
        <v>444</v>
      </c>
      <c r="FT452" s="24" t="s">
        <v>444</v>
      </c>
      <c r="FU452" s="24" t="s">
        <v>444</v>
      </c>
      <c r="FV452" t="s">
        <v>444</v>
      </c>
      <c r="FW452" t="s">
        <v>444</v>
      </c>
      <c r="FX452" s="24" t="s">
        <v>444</v>
      </c>
      <c r="FY452" s="24" t="s">
        <v>444</v>
      </c>
      <c r="FZ452" t="s">
        <v>444</v>
      </c>
      <c r="GA452" t="s">
        <v>444</v>
      </c>
      <c r="GB452" s="24" t="s">
        <v>444</v>
      </c>
      <c r="GC452" s="24" t="s">
        <v>444</v>
      </c>
      <c r="GD452" t="s">
        <v>444</v>
      </c>
      <c r="GE452" t="s">
        <v>444</v>
      </c>
      <c r="GF452" s="24" t="s">
        <v>444</v>
      </c>
      <c r="GG452" s="24" t="s">
        <v>444</v>
      </c>
      <c r="GH452" t="s">
        <v>15</v>
      </c>
      <c r="GI452" s="24" t="s">
        <v>446</v>
      </c>
      <c r="GJ452" s="24" t="s">
        <v>1449</v>
      </c>
      <c r="GK452" t="s">
        <v>444</v>
      </c>
      <c r="GL452" t="s">
        <v>444</v>
      </c>
      <c r="GM452" s="24" t="s">
        <v>444</v>
      </c>
      <c r="GN452" s="24" t="s">
        <v>444</v>
      </c>
      <c r="GO452" t="s">
        <v>444</v>
      </c>
      <c r="GP452" t="s">
        <v>444</v>
      </c>
      <c r="GQ452" s="24" t="s">
        <v>444</v>
      </c>
      <c r="GR452" s="24" t="s">
        <v>444</v>
      </c>
      <c r="GS452" t="s">
        <v>444</v>
      </c>
      <c r="GT452" t="s">
        <v>444</v>
      </c>
      <c r="GU452" s="24" t="s">
        <v>444</v>
      </c>
      <c r="GV452" s="24" t="s">
        <v>444</v>
      </c>
      <c r="GW452" t="s">
        <v>444</v>
      </c>
      <c r="GX452" t="s">
        <v>444</v>
      </c>
      <c r="GY452" s="24" t="s">
        <v>444</v>
      </c>
      <c r="GZ452" s="24" t="s">
        <v>444</v>
      </c>
      <c r="HA452" t="s">
        <v>444</v>
      </c>
      <c r="HB452" t="s">
        <v>444</v>
      </c>
      <c r="HC452" s="24" t="s">
        <v>444</v>
      </c>
      <c r="HD452" s="24" t="s">
        <v>444</v>
      </c>
      <c r="HE452" t="s">
        <v>444</v>
      </c>
      <c r="HF452" t="s">
        <v>444</v>
      </c>
      <c r="HG452" s="24" t="s">
        <v>444</v>
      </c>
      <c r="HH452" s="24" t="s">
        <v>444</v>
      </c>
      <c r="HI452" t="s">
        <v>444</v>
      </c>
      <c r="HJ452" t="s">
        <v>444</v>
      </c>
      <c r="HK452" s="24" t="s">
        <v>444</v>
      </c>
      <c r="HL452" s="24" t="s">
        <v>444</v>
      </c>
      <c r="HM452" t="s">
        <v>444</v>
      </c>
      <c r="HN452" t="s">
        <v>444</v>
      </c>
      <c r="HO452" s="24" t="s">
        <v>444</v>
      </c>
      <c r="HP452" s="24" t="s">
        <v>444</v>
      </c>
      <c r="HQ452" t="s">
        <v>444</v>
      </c>
      <c r="HR452" t="s">
        <v>444</v>
      </c>
      <c r="HS452" s="24" t="s">
        <v>444</v>
      </c>
      <c r="HT452" s="24" t="s">
        <v>444</v>
      </c>
      <c r="HU452" t="s">
        <v>444</v>
      </c>
      <c r="HV452" t="s">
        <v>444</v>
      </c>
      <c r="HW452" s="24" t="s">
        <v>444</v>
      </c>
      <c r="HX452" s="24" t="s">
        <v>444</v>
      </c>
      <c r="HY452" t="s">
        <v>444</v>
      </c>
      <c r="HZ452" t="s">
        <v>444</v>
      </c>
      <c r="IA452" t="s">
        <v>2741</v>
      </c>
      <c r="IB452" t="s">
        <v>2736</v>
      </c>
      <c r="IC452" t="s">
        <v>2737</v>
      </c>
      <c r="ID452" s="33" t="b" cm="1">
        <f t="array" ref="ID452">_xlfn.IFNA(MATCH($A$2,_xlfn.NUMBERVALUE(Table_Query_from_MF_DSNP62[[#This Row],[CL_GLACCT_DR1]:[CL_GLACCT_CR4]]),0),0)&gt;=1</f>
        <v>1</v>
      </c>
      <c r="IE452" s="33" t="b">
        <f>OR(Table_Query_from_MF_DSNP62[[#This Row],[Pair1]:[Pair25]])</f>
        <v>1</v>
      </c>
      <c r="IF452" s="33">
        <f>_xlfn.IFNA(MATCH(TRUE,Table_Query_from_MF_DSNP62[[#This Row],[Pair1]:[Pair25]],0),"none")</f>
        <v>1</v>
      </c>
      <c r="IG452" s="33" t="b">
        <f>AND($A$2&gt;=_xlfn.NUMBERVALUE(Table_Query_from_MF_DSNP62[[#This Row],[CL_GL_ACCT_FR1]]),$A$2&lt;=_xlfn.NUMBERVALUE(Table_Query_from_MF_DSNP62[[#This Row],[CL_GL_ACCT_TO1]]))</f>
        <v>1</v>
      </c>
      <c r="IH452" s="33" t="b">
        <f>AND($A$2&gt;=_xlfn.NUMBERVALUE(Table_Query_from_MF_DSNP62[[#This Row],[CL_GL_ACCT_FR2]]),$A$2&lt;=_xlfn.NUMBERVALUE(Table_Query_from_MF_DSNP62[[#This Row],[CL_GL_ACCT_TO2]]))</f>
        <v>1</v>
      </c>
      <c r="II452" s="33" t="b">
        <f>AND($A$2&gt;=_xlfn.NUMBERVALUE(Table_Query_from_MF_DSNP62[[#This Row],[CL_GL_ACCT_FR3]]),$A$2&lt;=_xlfn.NUMBERVALUE(Table_Query_from_MF_DSNP62[[#This Row],[CL_GL_ACCT_TO3]]))</f>
        <v>1</v>
      </c>
      <c r="IJ452" s="33" t="b">
        <f>AND($A$2&gt;=_xlfn.NUMBERVALUE(Table_Query_from_MF_DSNP62[[#This Row],[CL_GL_ACCT_FR4]]),$A$2&lt;=_xlfn.NUMBERVALUE(Table_Query_from_MF_DSNP62[[#This Row],[CL_GL_ACCT_TO4]]))</f>
        <v>1</v>
      </c>
      <c r="IK452" s="33" t="b">
        <f>AND($A$2&gt;=_xlfn.NUMBERVALUE(Table_Query_from_MF_DSNP62[[#This Row],[CL_GL_ACCT_FR5]]),$A$2&lt;=_xlfn.NUMBERVALUE(Table_Query_from_MF_DSNP62[[#This Row],[CL_GL_ACCT_TO5]]))</f>
        <v>1</v>
      </c>
      <c r="IL452" s="33" t="b">
        <f>AND($A$2&gt;=_xlfn.NUMBERVALUE(Table_Query_from_MF_DSNP62[[#This Row],[CL_GL_ACCT_FR6]]),$A$2&lt;=_xlfn.NUMBERVALUE(Table_Query_from_MF_DSNP62[[#This Row],[CL_GL_ACCT_TO6]]))</f>
        <v>1</v>
      </c>
      <c r="IM452" s="33" t="b">
        <f>AND($A$2&gt;=_xlfn.NUMBERVALUE(Table_Query_from_MF_DSNP62[[#This Row],[CL_GL_ACCT_FR7]]),$A$2&lt;=_xlfn.NUMBERVALUE(Table_Query_from_MF_DSNP62[[#This Row],[CL_GL_ACCT_TO7]]))</f>
        <v>1</v>
      </c>
      <c r="IN452" s="33" t="b">
        <f>AND($A$2&gt;=_xlfn.NUMBERVALUE(Table_Query_from_MF_DSNP62[[#This Row],[CL_GL_ACCT_FR8]]),$A$2&lt;=_xlfn.NUMBERVALUE(Table_Query_from_MF_DSNP62[[#This Row],[CL_GL_ACCT_TO8]]))</f>
        <v>1</v>
      </c>
      <c r="IO452" s="33" t="b">
        <f>AND($A$2&gt;=_xlfn.NUMBERVALUE(Table_Query_from_MF_DSNP62[[#This Row],[CL_GL_ACCT_FR9]]),$A$2&lt;=_xlfn.NUMBERVALUE(Table_Query_from_MF_DSNP62[[#This Row],[CL_GL_ACCT_TO9]]))</f>
        <v>1</v>
      </c>
      <c r="IP452" s="33" t="b">
        <f>AND($A$2&gt;=_xlfn.NUMBERVALUE(Table_Query_from_MF_DSNP62[[#This Row],[CL_GL_ACCT_FR10]]),$A$2&lt;=_xlfn.NUMBERVALUE(Table_Query_from_MF_DSNP62[[#This Row],[CL_GL_ACCT_TO10]]))</f>
        <v>1</v>
      </c>
      <c r="IQ452" s="33" t="b">
        <f>AND($A$2&gt;=_xlfn.NUMBERVALUE(Table_Query_from_MF_DSNP62[[#This Row],[CL_GL_ACCT_FR11]]),$A$2&lt;=_xlfn.NUMBERVALUE(Table_Query_from_MF_DSNP62[[#This Row],[CL_GL_ACCT_TO11]]))</f>
        <v>1</v>
      </c>
      <c r="IR452" s="33" t="b">
        <f>AND($A$2&gt;=_xlfn.NUMBERVALUE(Table_Query_from_MF_DSNP62[[#This Row],[CL_GL_ACCT_FR12]]),$A$2&lt;=_xlfn.NUMBERVALUE(Table_Query_from_MF_DSNP62[[#This Row],[CL_GL_ACCT_TO12]]))</f>
        <v>1</v>
      </c>
      <c r="IS452" s="33" t="b">
        <f>AND($A$2&gt;=_xlfn.NUMBERVALUE(Table_Query_from_MF_DSNP62[[#This Row],[CL_GL_ACCT_FR13]]),$A$2&lt;=_xlfn.NUMBERVALUE(Table_Query_from_MF_DSNP62[[#This Row],[CL_GL_ACCT_TO13]]))</f>
        <v>1</v>
      </c>
      <c r="IT452" s="33" t="b">
        <f>AND($A$2&gt;=_xlfn.NUMBERVALUE(Table_Query_from_MF_DSNP62[[#This Row],[CL_GL_ACCT_FR14]]),$A$2&lt;=_xlfn.NUMBERVALUE(Table_Query_from_MF_DSNP62[[#This Row],[CL_GL_ACCT_TO14]]))</f>
        <v>1</v>
      </c>
      <c r="IU452" s="33" t="b">
        <f>AND($A$2&gt;=_xlfn.NUMBERVALUE(Table_Query_from_MF_DSNP62[[#This Row],[CL_GL_ACCT_FR15]]),$A$2&lt;=_xlfn.NUMBERVALUE(Table_Query_from_MF_DSNP62[[#This Row],[CL_GL_ACCT_TO15]]))</f>
        <v>1</v>
      </c>
      <c r="IV452" s="33" t="b">
        <f>AND($A$2&gt;=_xlfn.NUMBERVALUE(Table_Query_from_MF_DSNP62[[#This Row],[CL_GL_ACCT_FR16]]),$A$2&lt;=_xlfn.NUMBERVALUE(Table_Query_from_MF_DSNP62[[#This Row],[CL_GL_ACCT_TO16]]))</f>
        <v>1</v>
      </c>
      <c r="IW452" s="33" t="b">
        <f>AND($A$2&gt;=_xlfn.NUMBERVALUE(Table_Query_from_MF_DSNP62[[#This Row],[CL_GL_ACCT_FR17]]),$A$2&lt;=_xlfn.NUMBERVALUE(Table_Query_from_MF_DSNP62[[#This Row],[CL_GL_ACCT_TO17]]))</f>
        <v>1</v>
      </c>
      <c r="IX452" s="33" t="b">
        <f>AND($A$2&gt;=_xlfn.NUMBERVALUE(Table_Query_from_MF_DSNP62[[#This Row],[CL_GL_ACCT_FR18]]),$A$2&lt;=_xlfn.NUMBERVALUE(Table_Query_from_MF_DSNP62[[#This Row],[CL_GL_ACCT_TO18]]))</f>
        <v>1</v>
      </c>
      <c r="IY452" s="33" t="b">
        <f>AND($A$2&gt;=_xlfn.NUMBERVALUE(Table_Query_from_MF_DSNP62[[#This Row],[CL_GL_ACCT_FR19]]),$A$2&lt;=_xlfn.NUMBERVALUE(Table_Query_from_MF_DSNP62[[#This Row],[CL_GL_ACCT_TO19]]))</f>
        <v>1</v>
      </c>
      <c r="IZ452" s="33" t="b">
        <f>AND($A$2&gt;=_xlfn.NUMBERVALUE(Table_Query_from_MF_DSNP62[[#This Row],[CL_GL_ACCT_FR20]]),$A$2&lt;=_xlfn.NUMBERVALUE(Table_Query_from_MF_DSNP62[[#This Row],[CL_GL_ACCT_TO20]]))</f>
        <v>1</v>
      </c>
      <c r="JA452" s="33" t="b">
        <f>AND($A$2&gt;=_xlfn.NUMBERVALUE(Table_Query_from_MF_DSNP62[[#This Row],[CL_GL_ACCT_FR21]]),$A$2&lt;=_xlfn.NUMBERVALUE(Table_Query_from_MF_DSNP62[[#This Row],[CL_GL_ACCT_TO21]]))</f>
        <v>1</v>
      </c>
      <c r="JB452" s="33" t="b">
        <f>AND($A$2&gt;=_xlfn.NUMBERVALUE(Table_Query_from_MF_DSNP62[[#This Row],[CL_GL_ACCT_FR22]]),$A$2&lt;=_xlfn.NUMBERVALUE(Table_Query_from_MF_DSNP62[[#This Row],[CL_GL_ACCT_TO22]]))</f>
        <v>1</v>
      </c>
      <c r="JC452" s="33" t="b">
        <f>AND($A$2&gt;=_xlfn.NUMBERVALUE(Table_Query_from_MF_DSNP62[[#This Row],[CL_GL_ACCT_FR23]]),$A$2&lt;=_xlfn.NUMBERVALUE(Table_Query_from_MF_DSNP62[[#This Row],[CL_GL_ACCT_TO23]]))</f>
        <v>1</v>
      </c>
      <c r="JD452" s="33" t="b">
        <f>AND($A$2&gt;=_xlfn.NUMBERVALUE(Table_Query_from_MF_DSNP62[[#This Row],[CL_GL_ACCT_FR24]]),$A$2&lt;=_xlfn.NUMBERVALUE(Table_Query_from_MF_DSNP62[[#This Row],[CL_GL_ACCT_TO24]]))</f>
        <v>1</v>
      </c>
      <c r="JE452" s="33" t="b">
        <f>AND($A$2&gt;=_xlfn.NUMBERVALUE(Table_Query_from_MF_DSNP62[[#This Row],[CL_GL_ACCT_FR25]]),$A$2&lt;=_xlfn.NUMBERVALUE(Table_Query_from_MF_DSNP62[[#This Row],[CL_GL_ACCT_TO25]]))</f>
        <v>1</v>
      </c>
      <c r="JF452" s="33" t="b">
        <f>OR(Table_Query_from_MF_DSNP62[[#This Row],[PairA]:[PairO]])</f>
        <v>1</v>
      </c>
      <c r="JG452" s="33">
        <f>_xlfn.IFNA(MATCH(TRUE,Table_Query_from_MF_DSNP62[[#This Row],[PairA]:[PairO]],0),"none")</f>
        <v>2</v>
      </c>
      <c r="JH452" s="33" t="b">
        <f>AND($B$2&gt;=_xlfn.NUMBERVALUE(Table_Query_from_MF_DSNP62[[#This Row],[CL_CMP_OBJ_FR1]]),$B$2&lt;=_xlfn.NUMBERVALUE(Table_Query_from_MF_DSNP62[[#This Row],[CL_CMP_OBJ_TO1]]))</f>
        <v>0</v>
      </c>
      <c r="JI452" s="33" t="b">
        <f>AND($B$2&gt;=_xlfn.NUMBERVALUE(Table_Query_from_MF_DSNP62[[#This Row],[CL_CMP_OBJ_FR2]]),$B$2&lt;=_xlfn.NUMBERVALUE(Table_Query_from_MF_DSNP62[[#This Row],[CL_CMP_OBJ_TO2]]))</f>
        <v>1</v>
      </c>
      <c r="JJ452" s="33" t="b">
        <f>AND($B$2&gt;=_xlfn.NUMBERVALUE(Table_Query_from_MF_DSNP62[[#This Row],[CL_CMP_OBJ_FR3]]),$B$2&lt;=_xlfn.NUMBERVALUE(Table_Query_from_MF_DSNP62[[#This Row],[CL_CMP_OBJ_TO3]]))</f>
        <v>1</v>
      </c>
      <c r="JK452" s="33" t="b">
        <f>AND($B$2&gt;=_xlfn.NUMBERVALUE(Table_Query_from_MF_DSNP62[[#This Row],[CL_CMP_OBJ_FR4]]),$B$2&lt;=_xlfn.NUMBERVALUE(Table_Query_from_MF_DSNP62[[#This Row],[CL_CMP_OBJ_TO4]]))</f>
        <v>1</v>
      </c>
      <c r="JL452" s="33" t="b">
        <f>AND($B$2&gt;=_xlfn.NUMBERVALUE(Table_Query_from_MF_DSNP62[[#This Row],[CL_CMP_OBJ_FR5]]),$B$2&lt;=_xlfn.NUMBERVALUE(Table_Query_from_MF_DSNP62[[#This Row],[CL_CMP_OBJ_TO5]]))</f>
        <v>1</v>
      </c>
      <c r="JM452" s="33" t="b">
        <f>AND($B$2&gt;=_xlfn.NUMBERVALUE(Table_Query_from_MF_DSNP62[[#This Row],[CL_CMP_OBJ_FR6]]),$B$2&lt;=_xlfn.NUMBERVALUE(Table_Query_from_MF_DSNP62[[#This Row],[CL_CMP_OBJ_TO6]]))</f>
        <v>1</v>
      </c>
      <c r="JN452" s="33" t="b">
        <f>AND($B$2&gt;=_xlfn.NUMBERVALUE(Table_Query_from_MF_DSNP62[[#This Row],[CL_CMP_OBJ_FR7]]),$B$2&lt;=_xlfn.NUMBERVALUE(Table_Query_from_MF_DSNP62[[#This Row],[CL_CMP_OBJ_TO7]]))</f>
        <v>1</v>
      </c>
      <c r="JO452" s="33" t="b">
        <f>AND($B$2&gt;=_xlfn.NUMBERVALUE(Table_Query_from_MF_DSNP62[[#This Row],[CL_CMP_OBJ_FR8]]),$B$2&lt;=_xlfn.NUMBERVALUE(Table_Query_from_MF_DSNP62[[#This Row],[CL_CMP_OBJ_TO8]]))</f>
        <v>1</v>
      </c>
      <c r="JP452" s="33" t="b">
        <f>AND($B$2&gt;=_xlfn.NUMBERVALUE(Table_Query_from_MF_DSNP62[[#This Row],[CL_CMP_OBJ_FR9]]),$B$2&lt;=_xlfn.NUMBERVALUE(Table_Query_from_MF_DSNP62[[#This Row],[CL_CMP_OBJ_TO9]]))</f>
        <v>1</v>
      </c>
      <c r="JQ452" s="33" t="b">
        <f>AND($B$2&gt;=_xlfn.NUMBERVALUE(Table_Query_from_MF_DSNP62[[#This Row],[CL_CMP_OBJ_FR10]]),$B$2&lt;=_xlfn.NUMBERVALUE(Table_Query_from_MF_DSNP62[[#This Row],[CL_CMP_OBJ_TO10]]))</f>
        <v>1</v>
      </c>
      <c r="JR452" s="33" t="b">
        <f>AND($B$2&gt;=_xlfn.NUMBERVALUE(Table_Query_from_MF_DSNP62[[#This Row],[CL_CMP_OBJ_FR11]]),$B$2&lt;=_xlfn.NUMBERVALUE(Table_Query_from_MF_DSNP62[[#This Row],[CL_CMP_OBJ_TO11]]))</f>
        <v>1</v>
      </c>
      <c r="JS452" s="33" t="b">
        <f>AND($B$2&gt;=_xlfn.NUMBERVALUE(Table_Query_from_MF_DSNP62[[#This Row],[CL_CMP_OBJ_FR12]]),$B$2&lt;=_xlfn.NUMBERVALUE(Table_Query_from_MF_DSNP62[[#This Row],[CL_CMP_OBJ_TO12]]))</f>
        <v>1</v>
      </c>
      <c r="JT452" s="33" t="b">
        <f>AND($B$2&gt;=_xlfn.NUMBERVALUE(Table_Query_from_MF_DSNP62[[#This Row],[CL_CMP_OBJ_FR13]]),$B$2&lt;=_xlfn.NUMBERVALUE(Table_Query_from_MF_DSNP62[[#This Row],[CL_CMP_OBJ_TO13]]))</f>
        <v>1</v>
      </c>
      <c r="JU452" s="33" t="b">
        <f>AND($B$2&gt;=_xlfn.NUMBERVALUE(Table_Query_from_MF_DSNP62[[#This Row],[CL_CMP_OBJ_FR14]]),$B$2&lt;=_xlfn.NUMBERVALUE(Table_Query_from_MF_DSNP62[[#This Row],[CL_CMP_OBJ_TO14]]))</f>
        <v>1</v>
      </c>
      <c r="JV452" s="33" t="b">
        <f>AND($B$2&gt;=_xlfn.NUMBERVALUE(Table_Query_from_MF_DSNP62[[#This Row],[CL_CMP_OBJ_FR15]]),$B$2&lt;=_xlfn.NUMBERVALUE(Table_Query_from_MF_DSNP62[[#This Row],[CL_CMP_OBJ_TO15]]))</f>
        <v>1</v>
      </c>
    </row>
    <row r="453" spans="1:282" x14ac:dyDescent="0.25">
      <c r="A453" t="b">
        <f>OR(,Table_Query_from_MF_DSNP62[[#This Row],[Desired GL included as "hard-coded" GL?]],Table_Query_from_MF_DSNP62[[#This Row],[Desired GL included as "Open GL"?]])</f>
        <v>1</v>
      </c>
      <c r="B453" t="b">
        <f>Table_Query_from_MF_DSNP62[[#This Row],[Desired CObj included as "Open CObj"?]]</f>
        <v>1</v>
      </c>
      <c r="C453" t="s">
        <v>2113</v>
      </c>
      <c r="D453" t="s">
        <v>2114</v>
      </c>
      <c r="E453" t="s">
        <v>15</v>
      </c>
      <c r="F453" s="24" t="s">
        <v>320</v>
      </c>
      <c r="G453" t="s">
        <v>329</v>
      </c>
      <c r="H453" s="24" t="s">
        <v>444</v>
      </c>
      <c r="I453" t="s">
        <v>444</v>
      </c>
      <c r="J453" s="24" t="s">
        <v>444</v>
      </c>
      <c r="K453" t="s">
        <v>444</v>
      </c>
      <c r="L453" s="24" t="s">
        <v>444</v>
      </c>
      <c r="M453" t="s">
        <v>444</v>
      </c>
      <c r="N453" t="s">
        <v>444</v>
      </c>
      <c r="O453" t="s">
        <v>444</v>
      </c>
      <c r="P453" t="s">
        <v>444</v>
      </c>
      <c r="Q453" t="s">
        <v>15</v>
      </c>
      <c r="R453" t="s">
        <v>444</v>
      </c>
      <c r="S453" t="s">
        <v>442</v>
      </c>
      <c r="T453" t="s">
        <v>447</v>
      </c>
      <c r="U453" t="s">
        <v>444</v>
      </c>
      <c r="V453" t="s">
        <v>444</v>
      </c>
      <c r="W453" t="s">
        <v>447</v>
      </c>
      <c r="X453" t="s">
        <v>444</v>
      </c>
      <c r="Y453" t="s">
        <v>444</v>
      </c>
      <c r="Z453" t="s">
        <v>442</v>
      </c>
      <c r="AA453" t="s">
        <v>442</v>
      </c>
      <c r="AB453" t="s">
        <v>442</v>
      </c>
      <c r="AC453" t="s">
        <v>442</v>
      </c>
      <c r="AD453" t="s">
        <v>444</v>
      </c>
      <c r="AE453" t="s">
        <v>444</v>
      </c>
      <c r="AF453" t="s">
        <v>444</v>
      </c>
      <c r="AG453" t="s">
        <v>442</v>
      </c>
      <c r="AH453" t="s">
        <v>444</v>
      </c>
      <c r="AI453" t="s">
        <v>447</v>
      </c>
      <c r="AJ453" t="s">
        <v>442</v>
      </c>
      <c r="AK453" t="s">
        <v>442</v>
      </c>
      <c r="AL453" t="s">
        <v>444</v>
      </c>
      <c r="AM453" t="s">
        <v>444</v>
      </c>
      <c r="AN453" t="s">
        <v>444</v>
      </c>
      <c r="AO453" t="s">
        <v>444</v>
      </c>
      <c r="AP453" t="s">
        <v>442</v>
      </c>
      <c r="AQ453" t="s">
        <v>528</v>
      </c>
      <c r="AR453" t="s">
        <v>282</v>
      </c>
      <c r="AS453" t="s">
        <v>162</v>
      </c>
      <c r="AT453" t="s">
        <v>10</v>
      </c>
      <c r="AU453" t="s">
        <v>444</v>
      </c>
      <c r="AV453" t="s">
        <v>1359</v>
      </c>
      <c r="AW453" t="s">
        <v>444</v>
      </c>
      <c r="AX453" t="s">
        <v>444</v>
      </c>
      <c r="AY453" t="s">
        <v>444</v>
      </c>
      <c r="AZ453" t="s">
        <v>444</v>
      </c>
      <c r="BA453" t="s">
        <v>444</v>
      </c>
      <c r="BB453" t="s">
        <v>444</v>
      </c>
      <c r="BC453" t="s">
        <v>444</v>
      </c>
      <c r="BD453" t="s">
        <v>1359</v>
      </c>
      <c r="BE453" t="s">
        <v>444</v>
      </c>
      <c r="BF453" t="s">
        <v>1360</v>
      </c>
      <c r="BG453" t="s">
        <v>444</v>
      </c>
      <c r="BH453" t="s">
        <v>444</v>
      </c>
      <c r="BI453" t="s">
        <v>444</v>
      </c>
      <c r="BJ453" t="s">
        <v>444</v>
      </c>
      <c r="BK453" t="s">
        <v>444</v>
      </c>
      <c r="BL453" t="s">
        <v>444</v>
      </c>
      <c r="BM453" t="s">
        <v>444</v>
      </c>
      <c r="BN453" t="s">
        <v>444</v>
      </c>
      <c r="BO453" t="s">
        <v>444</v>
      </c>
      <c r="BP453" t="s">
        <v>444</v>
      </c>
      <c r="BQ453" t="s">
        <v>444</v>
      </c>
      <c r="BR453" t="s">
        <v>444</v>
      </c>
      <c r="BS453" t="s">
        <v>444</v>
      </c>
      <c r="BT453" t="s">
        <v>444</v>
      </c>
      <c r="BU453" t="s">
        <v>444</v>
      </c>
      <c r="BV453" t="s">
        <v>444</v>
      </c>
      <c r="BW453" t="s">
        <v>444</v>
      </c>
      <c r="BX453" t="s">
        <v>444</v>
      </c>
      <c r="BY453" t="s">
        <v>444</v>
      </c>
      <c r="BZ453" t="s">
        <v>444</v>
      </c>
      <c r="CA453" t="s">
        <v>444</v>
      </c>
      <c r="CB453" t="s">
        <v>444</v>
      </c>
      <c r="CC453" t="s">
        <v>444</v>
      </c>
      <c r="CD453" t="s">
        <v>444</v>
      </c>
      <c r="CE453" t="s">
        <v>444</v>
      </c>
      <c r="CF453" t="s">
        <v>444</v>
      </c>
      <c r="CG453" t="s">
        <v>444</v>
      </c>
      <c r="CH453" t="s">
        <v>444</v>
      </c>
      <c r="CI453" t="s">
        <v>1360</v>
      </c>
      <c r="CJ453" t="s">
        <v>1487</v>
      </c>
      <c r="CK453" t="s">
        <v>444</v>
      </c>
      <c r="CL453" t="s">
        <v>444</v>
      </c>
      <c r="CM453" t="s">
        <v>444</v>
      </c>
      <c r="CN453" t="s">
        <v>444</v>
      </c>
      <c r="CO453" t="s">
        <v>1360</v>
      </c>
      <c r="CP453" t="s">
        <v>1487</v>
      </c>
      <c r="CQ453" t="s">
        <v>444</v>
      </c>
      <c r="CR453" t="s">
        <v>444</v>
      </c>
      <c r="CS453" t="s">
        <v>444</v>
      </c>
      <c r="CT453" t="s">
        <v>444</v>
      </c>
      <c r="CU453" t="s">
        <v>444</v>
      </c>
      <c r="CV453" t="s">
        <v>2797</v>
      </c>
      <c r="CW453" t="s">
        <v>2736</v>
      </c>
      <c r="CX453" t="s">
        <v>2737</v>
      </c>
      <c r="CY453" t="s">
        <v>1394</v>
      </c>
      <c r="CZ453" t="s">
        <v>444</v>
      </c>
      <c r="DA453" t="s">
        <v>444</v>
      </c>
      <c r="DB453" t="s">
        <v>444</v>
      </c>
      <c r="DC453" t="s">
        <v>444</v>
      </c>
      <c r="DD453" t="s">
        <v>444</v>
      </c>
      <c r="DE453" t="s">
        <v>444</v>
      </c>
      <c r="DF453" t="s">
        <v>444</v>
      </c>
      <c r="DG453" t="s">
        <v>444</v>
      </c>
      <c r="DH453" t="s">
        <v>444</v>
      </c>
      <c r="DI453" t="s">
        <v>1451</v>
      </c>
      <c r="DJ453" t="s">
        <v>444</v>
      </c>
      <c r="DK453" t="s">
        <v>444</v>
      </c>
      <c r="DL453" t="s">
        <v>444</v>
      </c>
      <c r="DM453" t="s">
        <v>444</v>
      </c>
      <c r="DN453" t="s">
        <v>444</v>
      </c>
      <c r="DO453" t="s">
        <v>444</v>
      </c>
      <c r="DP453" t="s">
        <v>444</v>
      </c>
      <c r="DQ453" t="s">
        <v>444</v>
      </c>
      <c r="DR453" t="s">
        <v>444</v>
      </c>
      <c r="DS453" t="s">
        <v>444</v>
      </c>
      <c r="DT453" s="24" t="s">
        <v>444</v>
      </c>
      <c r="DU453" s="24" t="s">
        <v>444</v>
      </c>
      <c r="DV453" t="s">
        <v>444</v>
      </c>
      <c r="DW453" t="s">
        <v>444</v>
      </c>
      <c r="DX453" s="24" t="s">
        <v>444</v>
      </c>
      <c r="DY453" s="24" t="s">
        <v>444</v>
      </c>
      <c r="DZ453" t="s">
        <v>444</v>
      </c>
      <c r="EA453" t="s">
        <v>444</v>
      </c>
      <c r="EB453" s="24" t="s">
        <v>444</v>
      </c>
      <c r="EC453" s="24" t="s">
        <v>444</v>
      </c>
      <c r="ED453" t="s">
        <v>444</v>
      </c>
      <c r="EE453" t="s">
        <v>444</v>
      </c>
      <c r="EF453" s="24" t="s">
        <v>444</v>
      </c>
      <c r="EG453" s="24" t="s">
        <v>444</v>
      </c>
      <c r="EH453" t="s">
        <v>444</v>
      </c>
      <c r="EI453" t="s">
        <v>444</v>
      </c>
      <c r="EJ453" s="24" t="s">
        <v>444</v>
      </c>
      <c r="EK453" s="24" t="s">
        <v>444</v>
      </c>
      <c r="EL453" t="s">
        <v>444</v>
      </c>
      <c r="EM453" t="s">
        <v>444</v>
      </c>
      <c r="EN453" s="24" t="s">
        <v>444</v>
      </c>
      <c r="EO453" s="24" t="s">
        <v>444</v>
      </c>
      <c r="EP453" t="s">
        <v>444</v>
      </c>
      <c r="EQ453" t="s">
        <v>444</v>
      </c>
      <c r="ER453" s="24" t="s">
        <v>444</v>
      </c>
      <c r="ES453" s="24" t="s">
        <v>444</v>
      </c>
      <c r="ET453" t="s">
        <v>444</v>
      </c>
      <c r="EU453" t="s">
        <v>444</v>
      </c>
      <c r="EV453" s="24" t="s">
        <v>444</v>
      </c>
      <c r="EW453" s="24" t="s">
        <v>444</v>
      </c>
      <c r="EX453" t="s">
        <v>444</v>
      </c>
      <c r="EY453" t="s">
        <v>444</v>
      </c>
      <c r="EZ453" s="24" t="s">
        <v>444</v>
      </c>
      <c r="FA453" s="24" t="s">
        <v>444</v>
      </c>
      <c r="FB453" t="s">
        <v>444</v>
      </c>
      <c r="FC453" t="s">
        <v>444</v>
      </c>
      <c r="FD453" s="24" t="s">
        <v>444</v>
      </c>
      <c r="FE453" s="24" t="s">
        <v>444</v>
      </c>
      <c r="FF453" t="s">
        <v>444</v>
      </c>
      <c r="FG453" t="s">
        <v>444</v>
      </c>
      <c r="FH453" s="24" t="s">
        <v>444</v>
      </c>
      <c r="FI453" s="24" t="s">
        <v>444</v>
      </c>
      <c r="FJ453" t="s">
        <v>444</v>
      </c>
      <c r="FK453" t="s">
        <v>444</v>
      </c>
      <c r="FL453" s="24" t="s">
        <v>444</v>
      </c>
      <c r="FM453" s="24" t="s">
        <v>444</v>
      </c>
      <c r="FN453" t="s">
        <v>444</v>
      </c>
      <c r="FO453" t="s">
        <v>444</v>
      </c>
      <c r="FP453" s="24" t="s">
        <v>444</v>
      </c>
      <c r="FQ453" s="24" t="s">
        <v>444</v>
      </c>
      <c r="FR453" t="s">
        <v>444</v>
      </c>
      <c r="FS453" t="s">
        <v>444</v>
      </c>
      <c r="FT453" s="24" t="s">
        <v>444</v>
      </c>
      <c r="FU453" s="24" t="s">
        <v>444</v>
      </c>
      <c r="FV453" t="s">
        <v>444</v>
      </c>
      <c r="FW453" t="s">
        <v>444</v>
      </c>
      <c r="FX453" s="24" t="s">
        <v>444</v>
      </c>
      <c r="FY453" s="24" t="s">
        <v>444</v>
      </c>
      <c r="FZ453" t="s">
        <v>444</v>
      </c>
      <c r="GA453" t="s">
        <v>444</v>
      </c>
      <c r="GB453" s="24" t="s">
        <v>444</v>
      </c>
      <c r="GC453" s="24" t="s">
        <v>444</v>
      </c>
      <c r="GD453" t="s">
        <v>444</v>
      </c>
      <c r="GE453" t="s">
        <v>444</v>
      </c>
      <c r="GF453" s="24" t="s">
        <v>444</v>
      </c>
      <c r="GG453" s="24" t="s">
        <v>444</v>
      </c>
      <c r="GH453" t="s">
        <v>15</v>
      </c>
      <c r="GI453" s="24" t="s">
        <v>526</v>
      </c>
      <c r="GJ453" s="24" t="s">
        <v>1455</v>
      </c>
      <c r="GK453" t="s">
        <v>444</v>
      </c>
      <c r="GL453" t="s">
        <v>444</v>
      </c>
      <c r="GM453" s="24" t="s">
        <v>444</v>
      </c>
      <c r="GN453" s="24" t="s">
        <v>444</v>
      </c>
      <c r="GO453" t="s">
        <v>444</v>
      </c>
      <c r="GP453" t="s">
        <v>444</v>
      </c>
      <c r="GQ453" s="24" t="s">
        <v>444</v>
      </c>
      <c r="GR453" s="24" t="s">
        <v>444</v>
      </c>
      <c r="GS453" t="s">
        <v>444</v>
      </c>
      <c r="GT453" t="s">
        <v>444</v>
      </c>
      <c r="GU453" s="24" t="s">
        <v>444</v>
      </c>
      <c r="GV453" s="24" t="s">
        <v>444</v>
      </c>
      <c r="GW453" t="s">
        <v>444</v>
      </c>
      <c r="GX453" t="s">
        <v>444</v>
      </c>
      <c r="GY453" s="24" t="s">
        <v>444</v>
      </c>
      <c r="GZ453" s="24" t="s">
        <v>444</v>
      </c>
      <c r="HA453" t="s">
        <v>444</v>
      </c>
      <c r="HB453" t="s">
        <v>444</v>
      </c>
      <c r="HC453" s="24" t="s">
        <v>444</v>
      </c>
      <c r="HD453" s="24" t="s">
        <v>444</v>
      </c>
      <c r="HE453" t="s">
        <v>444</v>
      </c>
      <c r="HF453" t="s">
        <v>444</v>
      </c>
      <c r="HG453" s="24" t="s">
        <v>444</v>
      </c>
      <c r="HH453" s="24" t="s">
        <v>444</v>
      </c>
      <c r="HI453" t="s">
        <v>444</v>
      </c>
      <c r="HJ453" t="s">
        <v>444</v>
      </c>
      <c r="HK453" s="24" t="s">
        <v>444</v>
      </c>
      <c r="HL453" s="24" t="s">
        <v>444</v>
      </c>
      <c r="HM453" t="s">
        <v>444</v>
      </c>
      <c r="HN453" t="s">
        <v>444</v>
      </c>
      <c r="HO453" s="24" t="s">
        <v>444</v>
      </c>
      <c r="HP453" s="24" t="s">
        <v>444</v>
      </c>
      <c r="HQ453" t="s">
        <v>444</v>
      </c>
      <c r="HR453" t="s">
        <v>444</v>
      </c>
      <c r="HS453" s="24" t="s">
        <v>444</v>
      </c>
      <c r="HT453" s="24" t="s">
        <v>444</v>
      </c>
      <c r="HU453" t="s">
        <v>444</v>
      </c>
      <c r="HV453" t="s">
        <v>444</v>
      </c>
      <c r="HW453" s="24" t="s">
        <v>444</v>
      </c>
      <c r="HX453" s="24" t="s">
        <v>444</v>
      </c>
      <c r="HY453" t="s">
        <v>444</v>
      </c>
      <c r="HZ453" t="s">
        <v>444</v>
      </c>
      <c r="IA453" t="s">
        <v>2741</v>
      </c>
      <c r="IB453" t="s">
        <v>2736</v>
      </c>
      <c r="IC453" t="s">
        <v>2737</v>
      </c>
      <c r="ID453" s="33" t="b" cm="1">
        <f t="array" ref="ID453">_xlfn.IFNA(MATCH($A$2,_xlfn.NUMBERVALUE(Table_Query_from_MF_DSNP62[[#This Row],[CL_GLACCT_DR1]:[CL_GLACCT_CR4]]),0),0)&gt;=1</f>
        <v>1</v>
      </c>
      <c r="IE453" s="33" t="b">
        <f>OR(Table_Query_from_MF_DSNP62[[#This Row],[Pair1]:[Pair25]])</f>
        <v>1</v>
      </c>
      <c r="IF453" s="33">
        <f>_xlfn.IFNA(MATCH(TRUE,Table_Query_from_MF_DSNP62[[#This Row],[Pair1]:[Pair25]],0),"none")</f>
        <v>1</v>
      </c>
      <c r="IG453" s="33" t="b">
        <f>AND($A$2&gt;=_xlfn.NUMBERVALUE(Table_Query_from_MF_DSNP62[[#This Row],[CL_GL_ACCT_FR1]]),$A$2&lt;=_xlfn.NUMBERVALUE(Table_Query_from_MF_DSNP62[[#This Row],[CL_GL_ACCT_TO1]]))</f>
        <v>1</v>
      </c>
      <c r="IH453" s="33" t="b">
        <f>AND($A$2&gt;=_xlfn.NUMBERVALUE(Table_Query_from_MF_DSNP62[[#This Row],[CL_GL_ACCT_FR2]]),$A$2&lt;=_xlfn.NUMBERVALUE(Table_Query_from_MF_DSNP62[[#This Row],[CL_GL_ACCT_TO2]]))</f>
        <v>1</v>
      </c>
      <c r="II453" s="33" t="b">
        <f>AND($A$2&gt;=_xlfn.NUMBERVALUE(Table_Query_from_MF_DSNP62[[#This Row],[CL_GL_ACCT_FR3]]),$A$2&lt;=_xlfn.NUMBERVALUE(Table_Query_from_MF_DSNP62[[#This Row],[CL_GL_ACCT_TO3]]))</f>
        <v>1</v>
      </c>
      <c r="IJ453" s="33" t="b">
        <f>AND($A$2&gt;=_xlfn.NUMBERVALUE(Table_Query_from_MF_DSNP62[[#This Row],[CL_GL_ACCT_FR4]]),$A$2&lt;=_xlfn.NUMBERVALUE(Table_Query_from_MF_DSNP62[[#This Row],[CL_GL_ACCT_TO4]]))</f>
        <v>1</v>
      </c>
      <c r="IK453" s="33" t="b">
        <f>AND($A$2&gt;=_xlfn.NUMBERVALUE(Table_Query_from_MF_DSNP62[[#This Row],[CL_GL_ACCT_FR5]]),$A$2&lt;=_xlfn.NUMBERVALUE(Table_Query_from_MF_DSNP62[[#This Row],[CL_GL_ACCT_TO5]]))</f>
        <v>1</v>
      </c>
      <c r="IL453" s="33" t="b">
        <f>AND($A$2&gt;=_xlfn.NUMBERVALUE(Table_Query_from_MF_DSNP62[[#This Row],[CL_GL_ACCT_FR6]]),$A$2&lt;=_xlfn.NUMBERVALUE(Table_Query_from_MF_DSNP62[[#This Row],[CL_GL_ACCT_TO6]]))</f>
        <v>1</v>
      </c>
      <c r="IM453" s="33" t="b">
        <f>AND($A$2&gt;=_xlfn.NUMBERVALUE(Table_Query_from_MF_DSNP62[[#This Row],[CL_GL_ACCT_FR7]]),$A$2&lt;=_xlfn.NUMBERVALUE(Table_Query_from_MF_DSNP62[[#This Row],[CL_GL_ACCT_TO7]]))</f>
        <v>1</v>
      </c>
      <c r="IN453" s="33" t="b">
        <f>AND($A$2&gt;=_xlfn.NUMBERVALUE(Table_Query_from_MF_DSNP62[[#This Row],[CL_GL_ACCT_FR8]]),$A$2&lt;=_xlfn.NUMBERVALUE(Table_Query_from_MF_DSNP62[[#This Row],[CL_GL_ACCT_TO8]]))</f>
        <v>1</v>
      </c>
      <c r="IO453" s="33" t="b">
        <f>AND($A$2&gt;=_xlfn.NUMBERVALUE(Table_Query_from_MF_DSNP62[[#This Row],[CL_GL_ACCT_FR9]]),$A$2&lt;=_xlfn.NUMBERVALUE(Table_Query_from_MF_DSNP62[[#This Row],[CL_GL_ACCT_TO9]]))</f>
        <v>1</v>
      </c>
      <c r="IP453" s="33" t="b">
        <f>AND($A$2&gt;=_xlfn.NUMBERVALUE(Table_Query_from_MF_DSNP62[[#This Row],[CL_GL_ACCT_FR10]]),$A$2&lt;=_xlfn.NUMBERVALUE(Table_Query_from_MF_DSNP62[[#This Row],[CL_GL_ACCT_TO10]]))</f>
        <v>1</v>
      </c>
      <c r="IQ453" s="33" t="b">
        <f>AND($A$2&gt;=_xlfn.NUMBERVALUE(Table_Query_from_MF_DSNP62[[#This Row],[CL_GL_ACCT_FR11]]),$A$2&lt;=_xlfn.NUMBERVALUE(Table_Query_from_MF_DSNP62[[#This Row],[CL_GL_ACCT_TO11]]))</f>
        <v>1</v>
      </c>
      <c r="IR453" s="33" t="b">
        <f>AND($A$2&gt;=_xlfn.NUMBERVALUE(Table_Query_from_MF_DSNP62[[#This Row],[CL_GL_ACCT_FR12]]),$A$2&lt;=_xlfn.NUMBERVALUE(Table_Query_from_MF_DSNP62[[#This Row],[CL_GL_ACCT_TO12]]))</f>
        <v>1</v>
      </c>
      <c r="IS453" s="33" t="b">
        <f>AND($A$2&gt;=_xlfn.NUMBERVALUE(Table_Query_from_MF_DSNP62[[#This Row],[CL_GL_ACCT_FR13]]),$A$2&lt;=_xlfn.NUMBERVALUE(Table_Query_from_MF_DSNP62[[#This Row],[CL_GL_ACCT_TO13]]))</f>
        <v>1</v>
      </c>
      <c r="IT453" s="33" t="b">
        <f>AND($A$2&gt;=_xlfn.NUMBERVALUE(Table_Query_from_MF_DSNP62[[#This Row],[CL_GL_ACCT_FR14]]),$A$2&lt;=_xlfn.NUMBERVALUE(Table_Query_from_MF_DSNP62[[#This Row],[CL_GL_ACCT_TO14]]))</f>
        <v>1</v>
      </c>
      <c r="IU453" s="33" t="b">
        <f>AND($A$2&gt;=_xlfn.NUMBERVALUE(Table_Query_from_MF_DSNP62[[#This Row],[CL_GL_ACCT_FR15]]),$A$2&lt;=_xlfn.NUMBERVALUE(Table_Query_from_MF_DSNP62[[#This Row],[CL_GL_ACCT_TO15]]))</f>
        <v>1</v>
      </c>
      <c r="IV453" s="33" t="b">
        <f>AND($A$2&gt;=_xlfn.NUMBERVALUE(Table_Query_from_MF_DSNP62[[#This Row],[CL_GL_ACCT_FR16]]),$A$2&lt;=_xlfn.NUMBERVALUE(Table_Query_from_MF_DSNP62[[#This Row],[CL_GL_ACCT_TO16]]))</f>
        <v>1</v>
      </c>
      <c r="IW453" s="33" t="b">
        <f>AND($A$2&gt;=_xlfn.NUMBERVALUE(Table_Query_from_MF_DSNP62[[#This Row],[CL_GL_ACCT_FR17]]),$A$2&lt;=_xlfn.NUMBERVALUE(Table_Query_from_MF_DSNP62[[#This Row],[CL_GL_ACCT_TO17]]))</f>
        <v>1</v>
      </c>
      <c r="IX453" s="33" t="b">
        <f>AND($A$2&gt;=_xlfn.NUMBERVALUE(Table_Query_from_MF_DSNP62[[#This Row],[CL_GL_ACCT_FR18]]),$A$2&lt;=_xlfn.NUMBERVALUE(Table_Query_from_MF_DSNP62[[#This Row],[CL_GL_ACCT_TO18]]))</f>
        <v>1</v>
      </c>
      <c r="IY453" s="33" t="b">
        <f>AND($A$2&gt;=_xlfn.NUMBERVALUE(Table_Query_from_MF_DSNP62[[#This Row],[CL_GL_ACCT_FR19]]),$A$2&lt;=_xlfn.NUMBERVALUE(Table_Query_from_MF_DSNP62[[#This Row],[CL_GL_ACCT_TO19]]))</f>
        <v>1</v>
      </c>
      <c r="IZ453" s="33" t="b">
        <f>AND($A$2&gt;=_xlfn.NUMBERVALUE(Table_Query_from_MF_DSNP62[[#This Row],[CL_GL_ACCT_FR20]]),$A$2&lt;=_xlfn.NUMBERVALUE(Table_Query_from_MF_DSNP62[[#This Row],[CL_GL_ACCT_TO20]]))</f>
        <v>1</v>
      </c>
      <c r="JA453" s="33" t="b">
        <f>AND($A$2&gt;=_xlfn.NUMBERVALUE(Table_Query_from_MF_DSNP62[[#This Row],[CL_GL_ACCT_FR21]]),$A$2&lt;=_xlfn.NUMBERVALUE(Table_Query_from_MF_DSNP62[[#This Row],[CL_GL_ACCT_TO21]]))</f>
        <v>1</v>
      </c>
      <c r="JB453" s="33" t="b">
        <f>AND($A$2&gt;=_xlfn.NUMBERVALUE(Table_Query_from_MF_DSNP62[[#This Row],[CL_GL_ACCT_FR22]]),$A$2&lt;=_xlfn.NUMBERVALUE(Table_Query_from_MF_DSNP62[[#This Row],[CL_GL_ACCT_TO22]]))</f>
        <v>1</v>
      </c>
      <c r="JC453" s="33" t="b">
        <f>AND($A$2&gt;=_xlfn.NUMBERVALUE(Table_Query_from_MF_DSNP62[[#This Row],[CL_GL_ACCT_FR23]]),$A$2&lt;=_xlfn.NUMBERVALUE(Table_Query_from_MF_DSNP62[[#This Row],[CL_GL_ACCT_TO23]]))</f>
        <v>1</v>
      </c>
      <c r="JD453" s="33" t="b">
        <f>AND($A$2&gt;=_xlfn.NUMBERVALUE(Table_Query_from_MF_DSNP62[[#This Row],[CL_GL_ACCT_FR24]]),$A$2&lt;=_xlfn.NUMBERVALUE(Table_Query_from_MF_DSNP62[[#This Row],[CL_GL_ACCT_TO24]]))</f>
        <v>1</v>
      </c>
      <c r="JE453" s="33" t="b">
        <f>AND($A$2&gt;=_xlfn.NUMBERVALUE(Table_Query_from_MF_DSNP62[[#This Row],[CL_GL_ACCT_FR25]]),$A$2&lt;=_xlfn.NUMBERVALUE(Table_Query_from_MF_DSNP62[[#This Row],[CL_GL_ACCT_TO25]]))</f>
        <v>1</v>
      </c>
      <c r="JF453" s="33" t="b">
        <f>OR(Table_Query_from_MF_DSNP62[[#This Row],[PairA]:[PairO]])</f>
        <v>1</v>
      </c>
      <c r="JG453" s="33">
        <f>_xlfn.IFNA(MATCH(TRUE,Table_Query_from_MF_DSNP62[[#This Row],[PairA]:[PairO]],0),"none")</f>
        <v>2</v>
      </c>
      <c r="JH453" s="33" t="b">
        <f>AND($B$2&gt;=_xlfn.NUMBERVALUE(Table_Query_from_MF_DSNP62[[#This Row],[CL_CMP_OBJ_FR1]]),$B$2&lt;=_xlfn.NUMBERVALUE(Table_Query_from_MF_DSNP62[[#This Row],[CL_CMP_OBJ_TO1]]))</f>
        <v>0</v>
      </c>
      <c r="JI453" s="33" t="b">
        <f>AND($B$2&gt;=_xlfn.NUMBERVALUE(Table_Query_from_MF_DSNP62[[#This Row],[CL_CMP_OBJ_FR2]]),$B$2&lt;=_xlfn.NUMBERVALUE(Table_Query_from_MF_DSNP62[[#This Row],[CL_CMP_OBJ_TO2]]))</f>
        <v>1</v>
      </c>
      <c r="JJ453" s="33" t="b">
        <f>AND($B$2&gt;=_xlfn.NUMBERVALUE(Table_Query_from_MF_DSNP62[[#This Row],[CL_CMP_OBJ_FR3]]),$B$2&lt;=_xlfn.NUMBERVALUE(Table_Query_from_MF_DSNP62[[#This Row],[CL_CMP_OBJ_TO3]]))</f>
        <v>1</v>
      </c>
      <c r="JK453" s="33" t="b">
        <f>AND($B$2&gt;=_xlfn.NUMBERVALUE(Table_Query_from_MF_DSNP62[[#This Row],[CL_CMP_OBJ_FR4]]),$B$2&lt;=_xlfn.NUMBERVALUE(Table_Query_from_MF_DSNP62[[#This Row],[CL_CMP_OBJ_TO4]]))</f>
        <v>1</v>
      </c>
      <c r="JL453" s="33" t="b">
        <f>AND($B$2&gt;=_xlfn.NUMBERVALUE(Table_Query_from_MF_DSNP62[[#This Row],[CL_CMP_OBJ_FR5]]),$B$2&lt;=_xlfn.NUMBERVALUE(Table_Query_from_MF_DSNP62[[#This Row],[CL_CMP_OBJ_TO5]]))</f>
        <v>1</v>
      </c>
      <c r="JM453" s="33" t="b">
        <f>AND($B$2&gt;=_xlfn.NUMBERVALUE(Table_Query_from_MF_DSNP62[[#This Row],[CL_CMP_OBJ_FR6]]),$B$2&lt;=_xlfn.NUMBERVALUE(Table_Query_from_MF_DSNP62[[#This Row],[CL_CMP_OBJ_TO6]]))</f>
        <v>1</v>
      </c>
      <c r="JN453" s="33" t="b">
        <f>AND($B$2&gt;=_xlfn.NUMBERVALUE(Table_Query_from_MF_DSNP62[[#This Row],[CL_CMP_OBJ_FR7]]),$B$2&lt;=_xlfn.NUMBERVALUE(Table_Query_from_MF_DSNP62[[#This Row],[CL_CMP_OBJ_TO7]]))</f>
        <v>1</v>
      </c>
      <c r="JO453" s="33" t="b">
        <f>AND($B$2&gt;=_xlfn.NUMBERVALUE(Table_Query_from_MF_DSNP62[[#This Row],[CL_CMP_OBJ_FR8]]),$B$2&lt;=_xlfn.NUMBERVALUE(Table_Query_from_MF_DSNP62[[#This Row],[CL_CMP_OBJ_TO8]]))</f>
        <v>1</v>
      </c>
      <c r="JP453" s="33" t="b">
        <f>AND($B$2&gt;=_xlfn.NUMBERVALUE(Table_Query_from_MF_DSNP62[[#This Row],[CL_CMP_OBJ_FR9]]),$B$2&lt;=_xlfn.NUMBERVALUE(Table_Query_from_MF_DSNP62[[#This Row],[CL_CMP_OBJ_TO9]]))</f>
        <v>1</v>
      </c>
      <c r="JQ453" s="33" t="b">
        <f>AND($B$2&gt;=_xlfn.NUMBERVALUE(Table_Query_from_MF_DSNP62[[#This Row],[CL_CMP_OBJ_FR10]]),$B$2&lt;=_xlfn.NUMBERVALUE(Table_Query_from_MF_DSNP62[[#This Row],[CL_CMP_OBJ_TO10]]))</f>
        <v>1</v>
      </c>
      <c r="JR453" s="33" t="b">
        <f>AND($B$2&gt;=_xlfn.NUMBERVALUE(Table_Query_from_MF_DSNP62[[#This Row],[CL_CMP_OBJ_FR11]]),$B$2&lt;=_xlfn.NUMBERVALUE(Table_Query_from_MF_DSNP62[[#This Row],[CL_CMP_OBJ_TO11]]))</f>
        <v>1</v>
      </c>
      <c r="JS453" s="33" t="b">
        <f>AND($B$2&gt;=_xlfn.NUMBERVALUE(Table_Query_from_MF_DSNP62[[#This Row],[CL_CMP_OBJ_FR12]]),$B$2&lt;=_xlfn.NUMBERVALUE(Table_Query_from_MF_DSNP62[[#This Row],[CL_CMP_OBJ_TO12]]))</f>
        <v>1</v>
      </c>
      <c r="JT453" s="33" t="b">
        <f>AND($B$2&gt;=_xlfn.NUMBERVALUE(Table_Query_from_MF_DSNP62[[#This Row],[CL_CMP_OBJ_FR13]]),$B$2&lt;=_xlfn.NUMBERVALUE(Table_Query_from_MF_DSNP62[[#This Row],[CL_CMP_OBJ_TO13]]))</f>
        <v>1</v>
      </c>
      <c r="JU453" s="33" t="b">
        <f>AND($B$2&gt;=_xlfn.NUMBERVALUE(Table_Query_from_MF_DSNP62[[#This Row],[CL_CMP_OBJ_FR14]]),$B$2&lt;=_xlfn.NUMBERVALUE(Table_Query_from_MF_DSNP62[[#This Row],[CL_CMP_OBJ_TO14]]))</f>
        <v>1</v>
      </c>
      <c r="JV453" s="33" t="b">
        <f>AND($B$2&gt;=_xlfn.NUMBERVALUE(Table_Query_from_MF_DSNP62[[#This Row],[CL_CMP_OBJ_FR15]]),$B$2&lt;=_xlfn.NUMBERVALUE(Table_Query_from_MF_DSNP62[[#This Row],[CL_CMP_OBJ_TO15]]))</f>
        <v>1</v>
      </c>
    </row>
    <row r="454" spans="1:282" x14ac:dyDescent="0.25">
      <c r="A454" t="b">
        <f>OR(,Table_Query_from_MF_DSNP62[[#This Row],[Desired GL included as "hard-coded" GL?]],Table_Query_from_MF_DSNP62[[#This Row],[Desired GL included as "Open GL"?]])</f>
        <v>1</v>
      </c>
      <c r="B454" t="b">
        <f>Table_Query_from_MF_DSNP62[[#This Row],[Desired CObj included as "Open CObj"?]]</f>
        <v>1</v>
      </c>
      <c r="C454" t="s">
        <v>2115</v>
      </c>
      <c r="D454" t="s">
        <v>2116</v>
      </c>
      <c r="E454" t="s">
        <v>15</v>
      </c>
      <c r="F454" s="24" t="s">
        <v>329</v>
      </c>
      <c r="G454" t="s">
        <v>329</v>
      </c>
      <c r="H454" s="24" t="s">
        <v>444</v>
      </c>
      <c r="I454" t="s">
        <v>444</v>
      </c>
      <c r="J454" s="24" t="s">
        <v>444</v>
      </c>
      <c r="K454" t="s">
        <v>444</v>
      </c>
      <c r="L454" s="24" t="s">
        <v>444</v>
      </c>
      <c r="M454" t="s">
        <v>444</v>
      </c>
      <c r="N454" t="s">
        <v>444</v>
      </c>
      <c r="O454" t="s">
        <v>444</v>
      </c>
      <c r="P454" t="s">
        <v>444</v>
      </c>
      <c r="Q454" t="s">
        <v>15</v>
      </c>
      <c r="R454" t="s">
        <v>444</v>
      </c>
      <c r="S454" t="s">
        <v>442</v>
      </c>
      <c r="T454" t="s">
        <v>447</v>
      </c>
      <c r="U454" t="s">
        <v>444</v>
      </c>
      <c r="V454" t="s">
        <v>444</v>
      </c>
      <c r="W454" t="s">
        <v>447</v>
      </c>
      <c r="X454" t="s">
        <v>444</v>
      </c>
      <c r="Y454" t="s">
        <v>444</v>
      </c>
      <c r="Z454" t="s">
        <v>442</v>
      </c>
      <c r="AA454" t="s">
        <v>442</v>
      </c>
      <c r="AB454" t="s">
        <v>442</v>
      </c>
      <c r="AC454" t="s">
        <v>444</v>
      </c>
      <c r="AD454" t="s">
        <v>444</v>
      </c>
      <c r="AE454" t="s">
        <v>444</v>
      </c>
      <c r="AF454" t="s">
        <v>444</v>
      </c>
      <c r="AG454" t="s">
        <v>442</v>
      </c>
      <c r="AH454" t="s">
        <v>447</v>
      </c>
      <c r="AI454" t="s">
        <v>447</v>
      </c>
      <c r="AJ454" t="s">
        <v>442</v>
      </c>
      <c r="AK454" t="s">
        <v>442</v>
      </c>
      <c r="AL454" t="s">
        <v>444</v>
      </c>
      <c r="AM454" t="s">
        <v>444</v>
      </c>
      <c r="AN454" t="s">
        <v>444</v>
      </c>
      <c r="AO454" t="s">
        <v>444</v>
      </c>
      <c r="AP454" t="s">
        <v>442</v>
      </c>
      <c r="AQ454" t="s">
        <v>7</v>
      </c>
      <c r="AR454" t="s">
        <v>1440</v>
      </c>
      <c r="AS454" t="s">
        <v>162</v>
      </c>
      <c r="AT454" t="s">
        <v>10</v>
      </c>
      <c r="AU454" t="s">
        <v>444</v>
      </c>
      <c r="AV454" t="s">
        <v>1359</v>
      </c>
      <c r="AW454" t="s">
        <v>444</v>
      </c>
      <c r="AX454" t="s">
        <v>444</v>
      </c>
      <c r="AY454" t="s">
        <v>444</v>
      </c>
      <c r="AZ454" t="s">
        <v>444</v>
      </c>
      <c r="BA454" t="s">
        <v>444</v>
      </c>
      <c r="BB454" t="s">
        <v>444</v>
      </c>
      <c r="BC454" t="s">
        <v>444</v>
      </c>
      <c r="BD454" t="s">
        <v>1359</v>
      </c>
      <c r="BE454" t="s">
        <v>444</v>
      </c>
      <c r="BF454" t="s">
        <v>1360</v>
      </c>
      <c r="BG454" t="s">
        <v>444</v>
      </c>
      <c r="BH454" t="s">
        <v>444</v>
      </c>
      <c r="BI454" t="s">
        <v>444</v>
      </c>
      <c r="BJ454" t="s">
        <v>444</v>
      </c>
      <c r="BK454" t="s">
        <v>444</v>
      </c>
      <c r="BL454" t="s">
        <v>444</v>
      </c>
      <c r="BM454" t="s">
        <v>444</v>
      </c>
      <c r="BN454" t="s">
        <v>444</v>
      </c>
      <c r="BO454" t="s">
        <v>444</v>
      </c>
      <c r="BP454" t="s">
        <v>444</v>
      </c>
      <c r="BQ454" t="s">
        <v>444</v>
      </c>
      <c r="BR454" t="s">
        <v>444</v>
      </c>
      <c r="BS454" t="s">
        <v>444</v>
      </c>
      <c r="BT454" t="s">
        <v>444</v>
      </c>
      <c r="BU454" t="s">
        <v>444</v>
      </c>
      <c r="BV454" t="s">
        <v>444</v>
      </c>
      <c r="BW454" t="s">
        <v>444</v>
      </c>
      <c r="BX454" t="s">
        <v>444</v>
      </c>
      <c r="BY454" t="s">
        <v>444</v>
      </c>
      <c r="BZ454" t="s">
        <v>444</v>
      </c>
      <c r="CA454" t="s">
        <v>444</v>
      </c>
      <c r="CB454" t="s">
        <v>444</v>
      </c>
      <c r="CC454" t="s">
        <v>444</v>
      </c>
      <c r="CD454" t="s">
        <v>444</v>
      </c>
      <c r="CE454" t="s">
        <v>444</v>
      </c>
      <c r="CF454" t="s">
        <v>444</v>
      </c>
      <c r="CG454" t="s">
        <v>444</v>
      </c>
      <c r="CH454" t="s">
        <v>444</v>
      </c>
      <c r="CI454" t="s">
        <v>1360</v>
      </c>
      <c r="CJ454" t="s">
        <v>877</v>
      </c>
      <c r="CK454" t="s">
        <v>444</v>
      </c>
      <c r="CL454" t="s">
        <v>444</v>
      </c>
      <c r="CM454" t="s">
        <v>444</v>
      </c>
      <c r="CN454" t="s">
        <v>444</v>
      </c>
      <c r="CO454" t="s">
        <v>1360</v>
      </c>
      <c r="CP454" t="s">
        <v>877</v>
      </c>
      <c r="CQ454" t="s">
        <v>444</v>
      </c>
      <c r="CR454" t="s">
        <v>444</v>
      </c>
      <c r="CS454" t="s">
        <v>444</v>
      </c>
      <c r="CT454" t="s">
        <v>444</v>
      </c>
      <c r="CU454" t="s">
        <v>444</v>
      </c>
      <c r="CV454" t="s">
        <v>2832</v>
      </c>
      <c r="CW454" t="s">
        <v>2736</v>
      </c>
      <c r="CX454" t="s">
        <v>2737</v>
      </c>
      <c r="CY454" t="s">
        <v>1394</v>
      </c>
      <c r="CZ454" t="s">
        <v>444</v>
      </c>
      <c r="DA454" t="s">
        <v>444</v>
      </c>
      <c r="DB454" t="s">
        <v>444</v>
      </c>
      <c r="DC454" t="s">
        <v>444</v>
      </c>
      <c r="DD454" t="s">
        <v>444</v>
      </c>
      <c r="DE454" t="s">
        <v>444</v>
      </c>
      <c r="DF454" t="s">
        <v>444</v>
      </c>
      <c r="DG454" t="s">
        <v>444</v>
      </c>
      <c r="DH454" t="s">
        <v>444</v>
      </c>
      <c r="DI454" t="s">
        <v>1440</v>
      </c>
      <c r="DJ454" t="s">
        <v>1451</v>
      </c>
      <c r="DK454" t="s">
        <v>444</v>
      </c>
      <c r="DL454" t="s">
        <v>444</v>
      </c>
      <c r="DM454" t="s">
        <v>444</v>
      </c>
      <c r="DN454" t="s">
        <v>444</v>
      </c>
      <c r="DO454" t="s">
        <v>444</v>
      </c>
      <c r="DP454" t="s">
        <v>444</v>
      </c>
      <c r="DQ454" t="s">
        <v>444</v>
      </c>
      <c r="DR454" t="s">
        <v>444</v>
      </c>
      <c r="DS454" t="s">
        <v>444</v>
      </c>
      <c r="DT454" s="24" t="s">
        <v>444</v>
      </c>
      <c r="DU454" s="24" t="s">
        <v>444</v>
      </c>
      <c r="DV454" t="s">
        <v>444</v>
      </c>
      <c r="DW454" t="s">
        <v>444</v>
      </c>
      <c r="DX454" s="24" t="s">
        <v>444</v>
      </c>
      <c r="DY454" s="24" t="s">
        <v>444</v>
      </c>
      <c r="DZ454" t="s">
        <v>444</v>
      </c>
      <c r="EA454" t="s">
        <v>444</v>
      </c>
      <c r="EB454" s="24" t="s">
        <v>444</v>
      </c>
      <c r="EC454" s="24" t="s">
        <v>444</v>
      </c>
      <c r="ED454" t="s">
        <v>444</v>
      </c>
      <c r="EE454" t="s">
        <v>444</v>
      </c>
      <c r="EF454" s="24" t="s">
        <v>444</v>
      </c>
      <c r="EG454" s="24" t="s">
        <v>444</v>
      </c>
      <c r="EH454" t="s">
        <v>444</v>
      </c>
      <c r="EI454" t="s">
        <v>444</v>
      </c>
      <c r="EJ454" s="24" t="s">
        <v>444</v>
      </c>
      <c r="EK454" s="24" t="s">
        <v>444</v>
      </c>
      <c r="EL454" t="s">
        <v>444</v>
      </c>
      <c r="EM454" t="s">
        <v>444</v>
      </c>
      <c r="EN454" s="24" t="s">
        <v>444</v>
      </c>
      <c r="EO454" s="24" t="s">
        <v>444</v>
      </c>
      <c r="EP454" t="s">
        <v>444</v>
      </c>
      <c r="EQ454" t="s">
        <v>444</v>
      </c>
      <c r="ER454" s="24" t="s">
        <v>444</v>
      </c>
      <c r="ES454" s="24" t="s">
        <v>444</v>
      </c>
      <c r="ET454" t="s">
        <v>444</v>
      </c>
      <c r="EU454" t="s">
        <v>444</v>
      </c>
      <c r="EV454" s="24" t="s">
        <v>444</v>
      </c>
      <c r="EW454" s="24" t="s">
        <v>444</v>
      </c>
      <c r="EX454" t="s">
        <v>444</v>
      </c>
      <c r="EY454" t="s">
        <v>444</v>
      </c>
      <c r="EZ454" s="24" t="s">
        <v>444</v>
      </c>
      <c r="FA454" s="24" t="s">
        <v>444</v>
      </c>
      <c r="FB454" t="s">
        <v>444</v>
      </c>
      <c r="FC454" t="s">
        <v>444</v>
      </c>
      <c r="FD454" s="24" t="s">
        <v>444</v>
      </c>
      <c r="FE454" s="24" t="s">
        <v>444</v>
      </c>
      <c r="FF454" t="s">
        <v>444</v>
      </c>
      <c r="FG454" t="s">
        <v>444</v>
      </c>
      <c r="FH454" s="24" t="s">
        <v>444</v>
      </c>
      <c r="FI454" s="24" t="s">
        <v>444</v>
      </c>
      <c r="FJ454" t="s">
        <v>444</v>
      </c>
      <c r="FK454" t="s">
        <v>444</v>
      </c>
      <c r="FL454" s="24" t="s">
        <v>444</v>
      </c>
      <c r="FM454" s="24" t="s">
        <v>444</v>
      </c>
      <c r="FN454" t="s">
        <v>444</v>
      </c>
      <c r="FO454" t="s">
        <v>444</v>
      </c>
      <c r="FP454" s="24" t="s">
        <v>444</v>
      </c>
      <c r="FQ454" s="24" t="s">
        <v>444</v>
      </c>
      <c r="FR454" t="s">
        <v>444</v>
      </c>
      <c r="FS454" t="s">
        <v>444</v>
      </c>
      <c r="FT454" s="24" t="s">
        <v>444</v>
      </c>
      <c r="FU454" s="24" t="s">
        <v>444</v>
      </c>
      <c r="FV454" t="s">
        <v>444</v>
      </c>
      <c r="FW454" t="s">
        <v>444</v>
      </c>
      <c r="FX454" s="24" t="s">
        <v>444</v>
      </c>
      <c r="FY454" s="24" t="s">
        <v>444</v>
      </c>
      <c r="FZ454" t="s">
        <v>444</v>
      </c>
      <c r="GA454" t="s">
        <v>444</v>
      </c>
      <c r="GB454" s="24" t="s">
        <v>444</v>
      </c>
      <c r="GC454" s="24" t="s">
        <v>444</v>
      </c>
      <c r="GD454" t="s">
        <v>444</v>
      </c>
      <c r="GE454" t="s">
        <v>444</v>
      </c>
      <c r="GF454" s="24" t="s">
        <v>444</v>
      </c>
      <c r="GG454" s="24" t="s">
        <v>444</v>
      </c>
      <c r="GH454" t="s">
        <v>444</v>
      </c>
      <c r="GI454" s="24" t="s">
        <v>444</v>
      </c>
      <c r="GJ454" s="24" t="s">
        <v>444</v>
      </c>
      <c r="GK454" t="s">
        <v>444</v>
      </c>
      <c r="GL454" t="s">
        <v>444</v>
      </c>
      <c r="GM454" s="24" t="s">
        <v>444</v>
      </c>
      <c r="GN454" s="24" t="s">
        <v>444</v>
      </c>
      <c r="GO454" t="s">
        <v>444</v>
      </c>
      <c r="GP454" t="s">
        <v>444</v>
      </c>
      <c r="GQ454" s="24" t="s">
        <v>444</v>
      </c>
      <c r="GR454" s="24" t="s">
        <v>444</v>
      </c>
      <c r="GS454" t="s">
        <v>444</v>
      </c>
      <c r="GT454" t="s">
        <v>444</v>
      </c>
      <c r="GU454" s="24" t="s">
        <v>444</v>
      </c>
      <c r="GV454" s="24" t="s">
        <v>444</v>
      </c>
      <c r="GW454" t="s">
        <v>444</v>
      </c>
      <c r="GX454" t="s">
        <v>444</v>
      </c>
      <c r="GY454" s="24" t="s">
        <v>444</v>
      </c>
      <c r="GZ454" s="24" t="s">
        <v>444</v>
      </c>
      <c r="HA454" t="s">
        <v>444</v>
      </c>
      <c r="HB454" t="s">
        <v>444</v>
      </c>
      <c r="HC454" s="24" t="s">
        <v>444</v>
      </c>
      <c r="HD454" s="24" t="s">
        <v>444</v>
      </c>
      <c r="HE454" t="s">
        <v>444</v>
      </c>
      <c r="HF454" t="s">
        <v>444</v>
      </c>
      <c r="HG454" s="24" t="s">
        <v>444</v>
      </c>
      <c r="HH454" s="24" t="s">
        <v>444</v>
      </c>
      <c r="HI454" t="s">
        <v>444</v>
      </c>
      <c r="HJ454" t="s">
        <v>444</v>
      </c>
      <c r="HK454" s="24" t="s">
        <v>444</v>
      </c>
      <c r="HL454" s="24" t="s">
        <v>444</v>
      </c>
      <c r="HM454" t="s">
        <v>444</v>
      </c>
      <c r="HN454" t="s">
        <v>444</v>
      </c>
      <c r="HO454" s="24" t="s">
        <v>444</v>
      </c>
      <c r="HP454" s="24" t="s">
        <v>444</v>
      </c>
      <c r="HQ454" t="s">
        <v>444</v>
      </c>
      <c r="HR454" t="s">
        <v>444</v>
      </c>
      <c r="HS454" s="24" t="s">
        <v>444</v>
      </c>
      <c r="HT454" s="24" t="s">
        <v>444</v>
      </c>
      <c r="HU454" t="s">
        <v>444</v>
      </c>
      <c r="HV454" t="s">
        <v>444</v>
      </c>
      <c r="HW454" s="24" t="s">
        <v>444</v>
      </c>
      <c r="HX454" s="24" t="s">
        <v>444</v>
      </c>
      <c r="HY454" t="s">
        <v>444</v>
      </c>
      <c r="HZ454" t="s">
        <v>444</v>
      </c>
      <c r="IA454" t="s">
        <v>2832</v>
      </c>
      <c r="IB454" t="s">
        <v>2736</v>
      </c>
      <c r="IC454" t="s">
        <v>2737</v>
      </c>
      <c r="ID454" s="33" t="b" cm="1">
        <f t="array" ref="ID454">_xlfn.IFNA(MATCH($A$2,_xlfn.NUMBERVALUE(Table_Query_from_MF_DSNP62[[#This Row],[CL_GLACCT_DR1]:[CL_GLACCT_CR4]]),0),0)&gt;=1</f>
        <v>1</v>
      </c>
      <c r="IE454" s="33" t="b">
        <f>OR(Table_Query_from_MF_DSNP62[[#This Row],[Pair1]:[Pair25]])</f>
        <v>1</v>
      </c>
      <c r="IF454" s="33">
        <f>_xlfn.IFNA(MATCH(TRUE,Table_Query_from_MF_DSNP62[[#This Row],[Pair1]:[Pair25]],0),"none")</f>
        <v>1</v>
      </c>
      <c r="IG454" s="33" t="b">
        <f>AND($A$2&gt;=_xlfn.NUMBERVALUE(Table_Query_from_MF_DSNP62[[#This Row],[CL_GL_ACCT_FR1]]),$A$2&lt;=_xlfn.NUMBERVALUE(Table_Query_from_MF_DSNP62[[#This Row],[CL_GL_ACCT_TO1]]))</f>
        <v>1</v>
      </c>
      <c r="IH454" s="33" t="b">
        <f>AND($A$2&gt;=_xlfn.NUMBERVALUE(Table_Query_from_MF_DSNP62[[#This Row],[CL_GL_ACCT_FR2]]),$A$2&lt;=_xlfn.NUMBERVALUE(Table_Query_from_MF_DSNP62[[#This Row],[CL_GL_ACCT_TO2]]))</f>
        <v>1</v>
      </c>
      <c r="II454" s="33" t="b">
        <f>AND($A$2&gt;=_xlfn.NUMBERVALUE(Table_Query_from_MF_DSNP62[[#This Row],[CL_GL_ACCT_FR3]]),$A$2&lt;=_xlfn.NUMBERVALUE(Table_Query_from_MF_DSNP62[[#This Row],[CL_GL_ACCT_TO3]]))</f>
        <v>1</v>
      </c>
      <c r="IJ454" s="33" t="b">
        <f>AND($A$2&gt;=_xlfn.NUMBERVALUE(Table_Query_from_MF_DSNP62[[#This Row],[CL_GL_ACCT_FR4]]),$A$2&lt;=_xlfn.NUMBERVALUE(Table_Query_from_MF_DSNP62[[#This Row],[CL_GL_ACCT_TO4]]))</f>
        <v>1</v>
      </c>
      <c r="IK454" s="33" t="b">
        <f>AND($A$2&gt;=_xlfn.NUMBERVALUE(Table_Query_from_MF_DSNP62[[#This Row],[CL_GL_ACCT_FR5]]),$A$2&lt;=_xlfn.NUMBERVALUE(Table_Query_from_MF_DSNP62[[#This Row],[CL_GL_ACCT_TO5]]))</f>
        <v>1</v>
      </c>
      <c r="IL454" s="33" t="b">
        <f>AND($A$2&gt;=_xlfn.NUMBERVALUE(Table_Query_from_MF_DSNP62[[#This Row],[CL_GL_ACCT_FR6]]),$A$2&lt;=_xlfn.NUMBERVALUE(Table_Query_from_MF_DSNP62[[#This Row],[CL_GL_ACCT_TO6]]))</f>
        <v>1</v>
      </c>
      <c r="IM454" s="33" t="b">
        <f>AND($A$2&gt;=_xlfn.NUMBERVALUE(Table_Query_from_MF_DSNP62[[#This Row],[CL_GL_ACCT_FR7]]),$A$2&lt;=_xlfn.NUMBERVALUE(Table_Query_from_MF_DSNP62[[#This Row],[CL_GL_ACCT_TO7]]))</f>
        <v>1</v>
      </c>
      <c r="IN454" s="33" t="b">
        <f>AND($A$2&gt;=_xlfn.NUMBERVALUE(Table_Query_from_MF_DSNP62[[#This Row],[CL_GL_ACCT_FR8]]),$A$2&lt;=_xlfn.NUMBERVALUE(Table_Query_from_MF_DSNP62[[#This Row],[CL_GL_ACCT_TO8]]))</f>
        <v>1</v>
      </c>
      <c r="IO454" s="33" t="b">
        <f>AND($A$2&gt;=_xlfn.NUMBERVALUE(Table_Query_from_MF_DSNP62[[#This Row],[CL_GL_ACCT_FR9]]),$A$2&lt;=_xlfn.NUMBERVALUE(Table_Query_from_MF_DSNP62[[#This Row],[CL_GL_ACCT_TO9]]))</f>
        <v>1</v>
      </c>
      <c r="IP454" s="33" t="b">
        <f>AND($A$2&gt;=_xlfn.NUMBERVALUE(Table_Query_from_MF_DSNP62[[#This Row],[CL_GL_ACCT_FR10]]),$A$2&lt;=_xlfn.NUMBERVALUE(Table_Query_from_MF_DSNP62[[#This Row],[CL_GL_ACCT_TO10]]))</f>
        <v>1</v>
      </c>
      <c r="IQ454" s="33" t="b">
        <f>AND($A$2&gt;=_xlfn.NUMBERVALUE(Table_Query_from_MF_DSNP62[[#This Row],[CL_GL_ACCT_FR11]]),$A$2&lt;=_xlfn.NUMBERVALUE(Table_Query_from_MF_DSNP62[[#This Row],[CL_GL_ACCT_TO11]]))</f>
        <v>1</v>
      </c>
      <c r="IR454" s="33" t="b">
        <f>AND($A$2&gt;=_xlfn.NUMBERVALUE(Table_Query_from_MF_DSNP62[[#This Row],[CL_GL_ACCT_FR12]]),$A$2&lt;=_xlfn.NUMBERVALUE(Table_Query_from_MF_DSNP62[[#This Row],[CL_GL_ACCT_TO12]]))</f>
        <v>1</v>
      </c>
      <c r="IS454" s="33" t="b">
        <f>AND($A$2&gt;=_xlfn.NUMBERVALUE(Table_Query_from_MF_DSNP62[[#This Row],[CL_GL_ACCT_FR13]]),$A$2&lt;=_xlfn.NUMBERVALUE(Table_Query_from_MF_DSNP62[[#This Row],[CL_GL_ACCT_TO13]]))</f>
        <v>1</v>
      </c>
      <c r="IT454" s="33" t="b">
        <f>AND($A$2&gt;=_xlfn.NUMBERVALUE(Table_Query_from_MF_DSNP62[[#This Row],[CL_GL_ACCT_FR14]]),$A$2&lt;=_xlfn.NUMBERVALUE(Table_Query_from_MF_DSNP62[[#This Row],[CL_GL_ACCT_TO14]]))</f>
        <v>1</v>
      </c>
      <c r="IU454" s="33" t="b">
        <f>AND($A$2&gt;=_xlfn.NUMBERVALUE(Table_Query_from_MF_DSNP62[[#This Row],[CL_GL_ACCT_FR15]]),$A$2&lt;=_xlfn.NUMBERVALUE(Table_Query_from_MF_DSNP62[[#This Row],[CL_GL_ACCT_TO15]]))</f>
        <v>1</v>
      </c>
      <c r="IV454" s="33" t="b">
        <f>AND($A$2&gt;=_xlfn.NUMBERVALUE(Table_Query_from_MF_DSNP62[[#This Row],[CL_GL_ACCT_FR16]]),$A$2&lt;=_xlfn.NUMBERVALUE(Table_Query_from_MF_DSNP62[[#This Row],[CL_GL_ACCT_TO16]]))</f>
        <v>1</v>
      </c>
      <c r="IW454" s="33" t="b">
        <f>AND($A$2&gt;=_xlfn.NUMBERVALUE(Table_Query_from_MF_DSNP62[[#This Row],[CL_GL_ACCT_FR17]]),$A$2&lt;=_xlfn.NUMBERVALUE(Table_Query_from_MF_DSNP62[[#This Row],[CL_GL_ACCT_TO17]]))</f>
        <v>1</v>
      </c>
      <c r="IX454" s="33" t="b">
        <f>AND($A$2&gt;=_xlfn.NUMBERVALUE(Table_Query_from_MF_DSNP62[[#This Row],[CL_GL_ACCT_FR18]]),$A$2&lt;=_xlfn.NUMBERVALUE(Table_Query_from_MF_DSNP62[[#This Row],[CL_GL_ACCT_TO18]]))</f>
        <v>1</v>
      </c>
      <c r="IY454" s="33" t="b">
        <f>AND($A$2&gt;=_xlfn.NUMBERVALUE(Table_Query_from_MF_DSNP62[[#This Row],[CL_GL_ACCT_FR19]]),$A$2&lt;=_xlfn.NUMBERVALUE(Table_Query_from_MF_DSNP62[[#This Row],[CL_GL_ACCT_TO19]]))</f>
        <v>1</v>
      </c>
      <c r="IZ454" s="33" t="b">
        <f>AND($A$2&gt;=_xlfn.NUMBERVALUE(Table_Query_from_MF_DSNP62[[#This Row],[CL_GL_ACCT_FR20]]),$A$2&lt;=_xlfn.NUMBERVALUE(Table_Query_from_MF_DSNP62[[#This Row],[CL_GL_ACCT_TO20]]))</f>
        <v>1</v>
      </c>
      <c r="JA454" s="33" t="b">
        <f>AND($A$2&gt;=_xlfn.NUMBERVALUE(Table_Query_from_MF_DSNP62[[#This Row],[CL_GL_ACCT_FR21]]),$A$2&lt;=_xlfn.NUMBERVALUE(Table_Query_from_MF_DSNP62[[#This Row],[CL_GL_ACCT_TO21]]))</f>
        <v>1</v>
      </c>
      <c r="JB454" s="33" t="b">
        <f>AND($A$2&gt;=_xlfn.NUMBERVALUE(Table_Query_from_MF_DSNP62[[#This Row],[CL_GL_ACCT_FR22]]),$A$2&lt;=_xlfn.NUMBERVALUE(Table_Query_from_MF_DSNP62[[#This Row],[CL_GL_ACCT_TO22]]))</f>
        <v>1</v>
      </c>
      <c r="JC454" s="33" t="b">
        <f>AND($A$2&gt;=_xlfn.NUMBERVALUE(Table_Query_from_MF_DSNP62[[#This Row],[CL_GL_ACCT_FR23]]),$A$2&lt;=_xlfn.NUMBERVALUE(Table_Query_from_MF_DSNP62[[#This Row],[CL_GL_ACCT_TO23]]))</f>
        <v>1</v>
      </c>
      <c r="JD454" s="33" t="b">
        <f>AND($A$2&gt;=_xlfn.NUMBERVALUE(Table_Query_from_MF_DSNP62[[#This Row],[CL_GL_ACCT_FR24]]),$A$2&lt;=_xlfn.NUMBERVALUE(Table_Query_from_MF_DSNP62[[#This Row],[CL_GL_ACCT_TO24]]))</f>
        <v>1</v>
      </c>
      <c r="JE454" s="33" t="b">
        <f>AND($A$2&gt;=_xlfn.NUMBERVALUE(Table_Query_from_MF_DSNP62[[#This Row],[CL_GL_ACCT_FR25]]),$A$2&lt;=_xlfn.NUMBERVALUE(Table_Query_from_MF_DSNP62[[#This Row],[CL_GL_ACCT_TO25]]))</f>
        <v>1</v>
      </c>
      <c r="JF454" s="33" t="b">
        <f>OR(Table_Query_from_MF_DSNP62[[#This Row],[PairA]:[PairO]])</f>
        <v>1</v>
      </c>
      <c r="JG454" s="33">
        <f>_xlfn.IFNA(MATCH(TRUE,Table_Query_from_MF_DSNP62[[#This Row],[PairA]:[PairO]],0),"none")</f>
        <v>1</v>
      </c>
      <c r="JH454" s="33" t="b">
        <f>AND($B$2&gt;=_xlfn.NUMBERVALUE(Table_Query_from_MF_DSNP62[[#This Row],[CL_CMP_OBJ_FR1]]),$B$2&lt;=_xlfn.NUMBERVALUE(Table_Query_from_MF_DSNP62[[#This Row],[CL_CMP_OBJ_TO1]]))</f>
        <v>1</v>
      </c>
      <c r="JI454" s="33" t="b">
        <f>AND($B$2&gt;=_xlfn.NUMBERVALUE(Table_Query_from_MF_DSNP62[[#This Row],[CL_CMP_OBJ_FR2]]),$B$2&lt;=_xlfn.NUMBERVALUE(Table_Query_from_MF_DSNP62[[#This Row],[CL_CMP_OBJ_TO2]]))</f>
        <v>1</v>
      </c>
      <c r="JJ454" s="33" t="b">
        <f>AND($B$2&gt;=_xlfn.NUMBERVALUE(Table_Query_from_MF_DSNP62[[#This Row],[CL_CMP_OBJ_FR3]]),$B$2&lt;=_xlfn.NUMBERVALUE(Table_Query_from_MF_DSNP62[[#This Row],[CL_CMP_OBJ_TO3]]))</f>
        <v>1</v>
      </c>
      <c r="JK454" s="33" t="b">
        <f>AND($B$2&gt;=_xlfn.NUMBERVALUE(Table_Query_from_MF_DSNP62[[#This Row],[CL_CMP_OBJ_FR4]]),$B$2&lt;=_xlfn.NUMBERVALUE(Table_Query_from_MF_DSNP62[[#This Row],[CL_CMP_OBJ_TO4]]))</f>
        <v>1</v>
      </c>
      <c r="JL454" s="33" t="b">
        <f>AND($B$2&gt;=_xlfn.NUMBERVALUE(Table_Query_from_MF_DSNP62[[#This Row],[CL_CMP_OBJ_FR5]]),$B$2&lt;=_xlfn.NUMBERVALUE(Table_Query_from_MF_DSNP62[[#This Row],[CL_CMP_OBJ_TO5]]))</f>
        <v>1</v>
      </c>
      <c r="JM454" s="33" t="b">
        <f>AND($B$2&gt;=_xlfn.NUMBERVALUE(Table_Query_from_MF_DSNP62[[#This Row],[CL_CMP_OBJ_FR6]]),$B$2&lt;=_xlfn.NUMBERVALUE(Table_Query_from_MF_DSNP62[[#This Row],[CL_CMP_OBJ_TO6]]))</f>
        <v>1</v>
      </c>
      <c r="JN454" s="33" t="b">
        <f>AND($B$2&gt;=_xlfn.NUMBERVALUE(Table_Query_from_MF_DSNP62[[#This Row],[CL_CMP_OBJ_FR7]]),$B$2&lt;=_xlfn.NUMBERVALUE(Table_Query_from_MF_DSNP62[[#This Row],[CL_CMP_OBJ_TO7]]))</f>
        <v>1</v>
      </c>
      <c r="JO454" s="33" t="b">
        <f>AND($B$2&gt;=_xlfn.NUMBERVALUE(Table_Query_from_MF_DSNP62[[#This Row],[CL_CMP_OBJ_FR8]]),$B$2&lt;=_xlfn.NUMBERVALUE(Table_Query_from_MF_DSNP62[[#This Row],[CL_CMP_OBJ_TO8]]))</f>
        <v>1</v>
      </c>
      <c r="JP454" s="33" t="b">
        <f>AND($B$2&gt;=_xlfn.NUMBERVALUE(Table_Query_from_MF_DSNP62[[#This Row],[CL_CMP_OBJ_FR9]]),$B$2&lt;=_xlfn.NUMBERVALUE(Table_Query_from_MF_DSNP62[[#This Row],[CL_CMP_OBJ_TO9]]))</f>
        <v>1</v>
      </c>
      <c r="JQ454" s="33" t="b">
        <f>AND($B$2&gt;=_xlfn.NUMBERVALUE(Table_Query_from_MF_DSNP62[[#This Row],[CL_CMP_OBJ_FR10]]),$B$2&lt;=_xlfn.NUMBERVALUE(Table_Query_from_MF_DSNP62[[#This Row],[CL_CMP_OBJ_TO10]]))</f>
        <v>1</v>
      </c>
      <c r="JR454" s="33" t="b">
        <f>AND($B$2&gt;=_xlfn.NUMBERVALUE(Table_Query_from_MF_DSNP62[[#This Row],[CL_CMP_OBJ_FR11]]),$B$2&lt;=_xlfn.NUMBERVALUE(Table_Query_from_MF_DSNP62[[#This Row],[CL_CMP_OBJ_TO11]]))</f>
        <v>1</v>
      </c>
      <c r="JS454" s="33" t="b">
        <f>AND($B$2&gt;=_xlfn.NUMBERVALUE(Table_Query_from_MF_DSNP62[[#This Row],[CL_CMP_OBJ_FR12]]),$B$2&lt;=_xlfn.NUMBERVALUE(Table_Query_from_MF_DSNP62[[#This Row],[CL_CMP_OBJ_TO12]]))</f>
        <v>1</v>
      </c>
      <c r="JT454" s="33" t="b">
        <f>AND($B$2&gt;=_xlfn.NUMBERVALUE(Table_Query_from_MF_DSNP62[[#This Row],[CL_CMP_OBJ_FR13]]),$B$2&lt;=_xlfn.NUMBERVALUE(Table_Query_from_MF_DSNP62[[#This Row],[CL_CMP_OBJ_TO13]]))</f>
        <v>1</v>
      </c>
      <c r="JU454" s="33" t="b">
        <f>AND($B$2&gt;=_xlfn.NUMBERVALUE(Table_Query_from_MF_DSNP62[[#This Row],[CL_CMP_OBJ_FR14]]),$B$2&lt;=_xlfn.NUMBERVALUE(Table_Query_from_MF_DSNP62[[#This Row],[CL_CMP_OBJ_TO14]]))</f>
        <v>1</v>
      </c>
      <c r="JV454" s="33" t="b">
        <f>AND($B$2&gt;=_xlfn.NUMBERVALUE(Table_Query_from_MF_DSNP62[[#This Row],[CL_CMP_OBJ_FR15]]),$B$2&lt;=_xlfn.NUMBERVALUE(Table_Query_from_MF_DSNP62[[#This Row],[CL_CMP_OBJ_TO15]]))</f>
        <v>1</v>
      </c>
    </row>
    <row r="455" spans="1:282" x14ac:dyDescent="0.25">
      <c r="A455" t="b">
        <f>OR(,Table_Query_from_MF_DSNP62[[#This Row],[Desired GL included as "hard-coded" GL?]],Table_Query_from_MF_DSNP62[[#This Row],[Desired GL included as "Open GL"?]])</f>
        <v>1</v>
      </c>
      <c r="B455" t="b">
        <f>Table_Query_from_MF_DSNP62[[#This Row],[Desired CObj included as "Open CObj"?]]</f>
        <v>1</v>
      </c>
      <c r="C455" t="s">
        <v>2117</v>
      </c>
      <c r="D455" t="s">
        <v>2118</v>
      </c>
      <c r="E455" t="s">
        <v>15</v>
      </c>
      <c r="F455" s="24" t="s">
        <v>17</v>
      </c>
      <c r="G455" t="s">
        <v>330</v>
      </c>
      <c r="H455" s="24" t="s">
        <v>444</v>
      </c>
      <c r="I455" t="s">
        <v>444</v>
      </c>
      <c r="J455" s="24" t="s">
        <v>444</v>
      </c>
      <c r="K455" t="s">
        <v>444</v>
      </c>
      <c r="L455" s="24" t="s">
        <v>444</v>
      </c>
      <c r="M455" t="s">
        <v>444</v>
      </c>
      <c r="N455" t="s">
        <v>444</v>
      </c>
      <c r="O455" t="s">
        <v>444</v>
      </c>
      <c r="P455" t="s">
        <v>444</v>
      </c>
      <c r="Q455" t="s">
        <v>15</v>
      </c>
      <c r="R455" t="s">
        <v>444</v>
      </c>
      <c r="S455" t="s">
        <v>442</v>
      </c>
      <c r="T455" t="s">
        <v>447</v>
      </c>
      <c r="U455" t="s">
        <v>444</v>
      </c>
      <c r="V455" t="s">
        <v>444</v>
      </c>
      <c r="W455" t="s">
        <v>442</v>
      </c>
      <c r="X455" t="s">
        <v>442</v>
      </c>
      <c r="Y455" t="s">
        <v>444</v>
      </c>
      <c r="Z455" t="s">
        <v>442</v>
      </c>
      <c r="AA455" t="s">
        <v>442</v>
      </c>
      <c r="AB455" t="s">
        <v>442</v>
      </c>
      <c r="AC455" t="s">
        <v>442</v>
      </c>
      <c r="AD455" t="s">
        <v>442</v>
      </c>
      <c r="AE455" t="s">
        <v>442</v>
      </c>
      <c r="AF455" t="s">
        <v>442</v>
      </c>
      <c r="AG455" t="s">
        <v>442</v>
      </c>
      <c r="AH455" t="s">
        <v>442</v>
      </c>
      <c r="AI455" t="s">
        <v>447</v>
      </c>
      <c r="AJ455" t="s">
        <v>442</v>
      </c>
      <c r="AK455" t="s">
        <v>442</v>
      </c>
      <c r="AL455" t="s">
        <v>444</v>
      </c>
      <c r="AM455" t="s">
        <v>444</v>
      </c>
      <c r="AN455" t="s">
        <v>444</v>
      </c>
      <c r="AO455" t="s">
        <v>444</v>
      </c>
      <c r="AP455" t="s">
        <v>442</v>
      </c>
      <c r="AQ455" t="s">
        <v>7</v>
      </c>
      <c r="AR455" t="s">
        <v>1451</v>
      </c>
      <c r="AS455" t="s">
        <v>162</v>
      </c>
      <c r="AT455" t="s">
        <v>10</v>
      </c>
      <c r="AU455" t="s">
        <v>444</v>
      </c>
      <c r="AV455" t="s">
        <v>1359</v>
      </c>
      <c r="AW455" t="s">
        <v>444</v>
      </c>
      <c r="AX455" t="s">
        <v>444</v>
      </c>
      <c r="AY455" t="s">
        <v>444</v>
      </c>
      <c r="AZ455" t="s">
        <v>444</v>
      </c>
      <c r="BA455" t="s">
        <v>444</v>
      </c>
      <c r="BB455" t="s">
        <v>444</v>
      </c>
      <c r="BC455" t="s">
        <v>444</v>
      </c>
      <c r="BD455" t="s">
        <v>1359</v>
      </c>
      <c r="BE455" t="s">
        <v>444</v>
      </c>
      <c r="BF455" t="s">
        <v>1360</v>
      </c>
      <c r="BG455" t="s">
        <v>444</v>
      </c>
      <c r="BH455" t="s">
        <v>444</v>
      </c>
      <c r="BI455" t="s">
        <v>444</v>
      </c>
      <c r="BJ455" t="s">
        <v>444</v>
      </c>
      <c r="BK455" t="s">
        <v>444</v>
      </c>
      <c r="BL455" t="s">
        <v>444</v>
      </c>
      <c r="BM455" t="s">
        <v>444</v>
      </c>
      <c r="BN455" t="s">
        <v>444</v>
      </c>
      <c r="BO455" t="s">
        <v>444</v>
      </c>
      <c r="BP455" t="s">
        <v>444</v>
      </c>
      <c r="BQ455" t="s">
        <v>444</v>
      </c>
      <c r="BR455" t="s">
        <v>444</v>
      </c>
      <c r="BS455" t="s">
        <v>444</v>
      </c>
      <c r="BT455" t="s">
        <v>444</v>
      </c>
      <c r="BU455" t="s">
        <v>444</v>
      </c>
      <c r="BV455" t="s">
        <v>444</v>
      </c>
      <c r="BW455" t="s">
        <v>444</v>
      </c>
      <c r="BX455" t="s">
        <v>444</v>
      </c>
      <c r="BY455" t="s">
        <v>444</v>
      </c>
      <c r="BZ455" t="s">
        <v>444</v>
      </c>
      <c r="CA455" t="s">
        <v>444</v>
      </c>
      <c r="CB455" t="s">
        <v>444</v>
      </c>
      <c r="CC455" t="s">
        <v>444</v>
      </c>
      <c r="CD455" t="s">
        <v>444</v>
      </c>
      <c r="CE455" t="s">
        <v>444</v>
      </c>
      <c r="CF455" t="s">
        <v>444</v>
      </c>
      <c r="CG455" t="s">
        <v>444</v>
      </c>
      <c r="CH455" t="s">
        <v>444</v>
      </c>
      <c r="CI455" t="s">
        <v>444</v>
      </c>
      <c r="CJ455" t="s">
        <v>444</v>
      </c>
      <c r="CK455" t="s">
        <v>444</v>
      </c>
      <c r="CL455" t="s">
        <v>444</v>
      </c>
      <c r="CM455" t="s">
        <v>444</v>
      </c>
      <c r="CN455" t="s">
        <v>444</v>
      </c>
      <c r="CO455" t="s">
        <v>444</v>
      </c>
      <c r="CP455" t="s">
        <v>444</v>
      </c>
      <c r="CQ455" t="s">
        <v>444</v>
      </c>
      <c r="CR455" t="s">
        <v>444</v>
      </c>
      <c r="CS455" t="s">
        <v>444</v>
      </c>
      <c r="CT455" t="s">
        <v>444</v>
      </c>
      <c r="CU455" t="s">
        <v>444</v>
      </c>
      <c r="CV455" t="s">
        <v>2896</v>
      </c>
      <c r="CW455" t="s">
        <v>2736</v>
      </c>
      <c r="CX455" t="s">
        <v>2737</v>
      </c>
      <c r="CY455" t="s">
        <v>1394</v>
      </c>
      <c r="CZ455" t="s">
        <v>444</v>
      </c>
      <c r="DA455" t="s">
        <v>444</v>
      </c>
      <c r="DB455" t="s">
        <v>444</v>
      </c>
      <c r="DC455" t="s">
        <v>444</v>
      </c>
      <c r="DD455" t="s">
        <v>444</v>
      </c>
      <c r="DE455" t="s">
        <v>444</v>
      </c>
      <c r="DF455" t="s">
        <v>444</v>
      </c>
      <c r="DG455" t="s">
        <v>444</v>
      </c>
      <c r="DH455" t="s">
        <v>444</v>
      </c>
      <c r="DI455" t="s">
        <v>1451</v>
      </c>
      <c r="DJ455" t="s">
        <v>1440</v>
      </c>
      <c r="DK455" t="s">
        <v>444</v>
      </c>
      <c r="DL455" t="s">
        <v>444</v>
      </c>
      <c r="DM455" t="s">
        <v>444</v>
      </c>
      <c r="DN455" t="s">
        <v>444</v>
      </c>
      <c r="DO455" t="s">
        <v>444</v>
      </c>
      <c r="DP455" t="s">
        <v>444</v>
      </c>
      <c r="DQ455" t="s">
        <v>444</v>
      </c>
      <c r="DR455" t="s">
        <v>444</v>
      </c>
      <c r="DS455" t="s">
        <v>444</v>
      </c>
      <c r="DT455" s="24" t="s">
        <v>444</v>
      </c>
      <c r="DU455" s="24" t="s">
        <v>444</v>
      </c>
      <c r="DV455" t="s">
        <v>444</v>
      </c>
      <c r="DW455" t="s">
        <v>444</v>
      </c>
      <c r="DX455" s="24" t="s">
        <v>444</v>
      </c>
      <c r="DY455" s="24" t="s">
        <v>444</v>
      </c>
      <c r="DZ455" t="s">
        <v>444</v>
      </c>
      <c r="EA455" t="s">
        <v>444</v>
      </c>
      <c r="EB455" s="24" t="s">
        <v>444</v>
      </c>
      <c r="EC455" s="24" t="s">
        <v>444</v>
      </c>
      <c r="ED455" t="s">
        <v>444</v>
      </c>
      <c r="EE455" t="s">
        <v>444</v>
      </c>
      <c r="EF455" s="24" t="s">
        <v>444</v>
      </c>
      <c r="EG455" s="24" t="s">
        <v>444</v>
      </c>
      <c r="EH455" t="s">
        <v>444</v>
      </c>
      <c r="EI455" t="s">
        <v>444</v>
      </c>
      <c r="EJ455" s="24" t="s">
        <v>444</v>
      </c>
      <c r="EK455" s="24" t="s">
        <v>444</v>
      </c>
      <c r="EL455" t="s">
        <v>444</v>
      </c>
      <c r="EM455" t="s">
        <v>444</v>
      </c>
      <c r="EN455" s="24" t="s">
        <v>444</v>
      </c>
      <c r="EO455" s="24" t="s">
        <v>444</v>
      </c>
      <c r="EP455" t="s">
        <v>444</v>
      </c>
      <c r="EQ455" t="s">
        <v>444</v>
      </c>
      <c r="ER455" s="24" t="s">
        <v>444</v>
      </c>
      <c r="ES455" s="24" t="s">
        <v>444</v>
      </c>
      <c r="ET455" t="s">
        <v>444</v>
      </c>
      <c r="EU455" t="s">
        <v>444</v>
      </c>
      <c r="EV455" s="24" t="s">
        <v>444</v>
      </c>
      <c r="EW455" s="24" t="s">
        <v>444</v>
      </c>
      <c r="EX455" t="s">
        <v>444</v>
      </c>
      <c r="EY455" t="s">
        <v>444</v>
      </c>
      <c r="EZ455" s="24" t="s">
        <v>444</v>
      </c>
      <c r="FA455" s="24" t="s">
        <v>444</v>
      </c>
      <c r="FB455" t="s">
        <v>444</v>
      </c>
      <c r="FC455" t="s">
        <v>444</v>
      </c>
      <c r="FD455" s="24" t="s">
        <v>444</v>
      </c>
      <c r="FE455" s="24" t="s">
        <v>444</v>
      </c>
      <c r="FF455" t="s">
        <v>444</v>
      </c>
      <c r="FG455" t="s">
        <v>444</v>
      </c>
      <c r="FH455" s="24" t="s">
        <v>444</v>
      </c>
      <c r="FI455" s="24" t="s">
        <v>444</v>
      </c>
      <c r="FJ455" t="s">
        <v>444</v>
      </c>
      <c r="FK455" t="s">
        <v>444</v>
      </c>
      <c r="FL455" s="24" t="s">
        <v>444</v>
      </c>
      <c r="FM455" s="24" t="s">
        <v>444</v>
      </c>
      <c r="FN455" t="s">
        <v>444</v>
      </c>
      <c r="FO455" t="s">
        <v>444</v>
      </c>
      <c r="FP455" s="24" t="s">
        <v>444</v>
      </c>
      <c r="FQ455" s="24" t="s">
        <v>444</v>
      </c>
      <c r="FR455" t="s">
        <v>444</v>
      </c>
      <c r="FS455" t="s">
        <v>444</v>
      </c>
      <c r="FT455" s="24" t="s">
        <v>444</v>
      </c>
      <c r="FU455" s="24" t="s">
        <v>444</v>
      </c>
      <c r="FV455" t="s">
        <v>444</v>
      </c>
      <c r="FW455" t="s">
        <v>444</v>
      </c>
      <c r="FX455" s="24" t="s">
        <v>444</v>
      </c>
      <c r="FY455" s="24" t="s">
        <v>444</v>
      </c>
      <c r="FZ455" t="s">
        <v>444</v>
      </c>
      <c r="GA455" t="s">
        <v>444</v>
      </c>
      <c r="GB455" s="24" t="s">
        <v>444</v>
      </c>
      <c r="GC455" s="24" t="s">
        <v>444</v>
      </c>
      <c r="GD455" t="s">
        <v>444</v>
      </c>
      <c r="GE455" t="s">
        <v>444</v>
      </c>
      <c r="GF455" s="24" t="s">
        <v>444</v>
      </c>
      <c r="GG455" s="24" t="s">
        <v>444</v>
      </c>
      <c r="GH455" t="s">
        <v>444</v>
      </c>
      <c r="GI455" s="24" t="s">
        <v>444</v>
      </c>
      <c r="GJ455" s="24" t="s">
        <v>444</v>
      </c>
      <c r="GK455" t="s">
        <v>444</v>
      </c>
      <c r="GL455" t="s">
        <v>444</v>
      </c>
      <c r="GM455" s="24" t="s">
        <v>444</v>
      </c>
      <c r="GN455" s="24" t="s">
        <v>444</v>
      </c>
      <c r="GO455" t="s">
        <v>444</v>
      </c>
      <c r="GP455" t="s">
        <v>444</v>
      </c>
      <c r="GQ455" s="24" t="s">
        <v>444</v>
      </c>
      <c r="GR455" s="24" t="s">
        <v>444</v>
      </c>
      <c r="GS455" t="s">
        <v>444</v>
      </c>
      <c r="GT455" t="s">
        <v>444</v>
      </c>
      <c r="GU455" s="24" t="s">
        <v>444</v>
      </c>
      <c r="GV455" s="24" t="s">
        <v>444</v>
      </c>
      <c r="GW455" t="s">
        <v>444</v>
      </c>
      <c r="GX455" t="s">
        <v>444</v>
      </c>
      <c r="GY455" s="24" t="s">
        <v>444</v>
      </c>
      <c r="GZ455" s="24" t="s">
        <v>444</v>
      </c>
      <c r="HA455" t="s">
        <v>444</v>
      </c>
      <c r="HB455" t="s">
        <v>444</v>
      </c>
      <c r="HC455" s="24" t="s">
        <v>444</v>
      </c>
      <c r="HD455" s="24" t="s">
        <v>444</v>
      </c>
      <c r="HE455" t="s">
        <v>444</v>
      </c>
      <c r="HF455" t="s">
        <v>444</v>
      </c>
      <c r="HG455" s="24" t="s">
        <v>444</v>
      </c>
      <c r="HH455" s="24" t="s">
        <v>444</v>
      </c>
      <c r="HI455" t="s">
        <v>444</v>
      </c>
      <c r="HJ455" t="s">
        <v>444</v>
      </c>
      <c r="HK455" s="24" t="s">
        <v>444</v>
      </c>
      <c r="HL455" s="24" t="s">
        <v>444</v>
      </c>
      <c r="HM455" t="s">
        <v>444</v>
      </c>
      <c r="HN455" t="s">
        <v>444</v>
      </c>
      <c r="HO455" s="24" t="s">
        <v>444</v>
      </c>
      <c r="HP455" s="24" t="s">
        <v>444</v>
      </c>
      <c r="HQ455" t="s">
        <v>444</v>
      </c>
      <c r="HR455" t="s">
        <v>444</v>
      </c>
      <c r="HS455" s="24" t="s">
        <v>444</v>
      </c>
      <c r="HT455" s="24" t="s">
        <v>444</v>
      </c>
      <c r="HU455" t="s">
        <v>444</v>
      </c>
      <c r="HV455" t="s">
        <v>444</v>
      </c>
      <c r="HW455" s="24" t="s">
        <v>444</v>
      </c>
      <c r="HX455" s="24" t="s">
        <v>444</v>
      </c>
      <c r="HY455" t="s">
        <v>444</v>
      </c>
      <c r="HZ455" t="s">
        <v>444</v>
      </c>
      <c r="IA455" t="s">
        <v>2738</v>
      </c>
      <c r="IB455" t="s">
        <v>2736</v>
      </c>
      <c r="IC455" t="s">
        <v>2737</v>
      </c>
      <c r="ID455" s="33" t="b" cm="1">
        <f t="array" ref="ID455">_xlfn.IFNA(MATCH($A$2,_xlfn.NUMBERVALUE(Table_Query_from_MF_DSNP62[[#This Row],[CL_GLACCT_DR1]:[CL_GLACCT_CR4]]),0),0)&gt;=1</f>
        <v>1</v>
      </c>
      <c r="IE455" s="33" t="b">
        <f>OR(Table_Query_from_MF_DSNP62[[#This Row],[Pair1]:[Pair25]])</f>
        <v>1</v>
      </c>
      <c r="IF455" s="33">
        <f>_xlfn.IFNA(MATCH(TRUE,Table_Query_from_MF_DSNP62[[#This Row],[Pair1]:[Pair25]],0),"none")</f>
        <v>1</v>
      </c>
      <c r="IG455" s="33" t="b">
        <f>AND($A$2&gt;=_xlfn.NUMBERVALUE(Table_Query_from_MF_DSNP62[[#This Row],[CL_GL_ACCT_FR1]]),$A$2&lt;=_xlfn.NUMBERVALUE(Table_Query_from_MF_DSNP62[[#This Row],[CL_GL_ACCT_TO1]]))</f>
        <v>1</v>
      </c>
      <c r="IH455" s="33" t="b">
        <f>AND($A$2&gt;=_xlfn.NUMBERVALUE(Table_Query_from_MF_DSNP62[[#This Row],[CL_GL_ACCT_FR2]]),$A$2&lt;=_xlfn.NUMBERVALUE(Table_Query_from_MF_DSNP62[[#This Row],[CL_GL_ACCT_TO2]]))</f>
        <v>1</v>
      </c>
      <c r="II455" s="33" t="b">
        <f>AND($A$2&gt;=_xlfn.NUMBERVALUE(Table_Query_from_MF_DSNP62[[#This Row],[CL_GL_ACCT_FR3]]),$A$2&lt;=_xlfn.NUMBERVALUE(Table_Query_from_MF_DSNP62[[#This Row],[CL_GL_ACCT_TO3]]))</f>
        <v>1</v>
      </c>
      <c r="IJ455" s="33" t="b">
        <f>AND($A$2&gt;=_xlfn.NUMBERVALUE(Table_Query_from_MF_DSNP62[[#This Row],[CL_GL_ACCT_FR4]]),$A$2&lt;=_xlfn.NUMBERVALUE(Table_Query_from_MF_DSNP62[[#This Row],[CL_GL_ACCT_TO4]]))</f>
        <v>1</v>
      </c>
      <c r="IK455" s="33" t="b">
        <f>AND($A$2&gt;=_xlfn.NUMBERVALUE(Table_Query_from_MF_DSNP62[[#This Row],[CL_GL_ACCT_FR5]]),$A$2&lt;=_xlfn.NUMBERVALUE(Table_Query_from_MF_DSNP62[[#This Row],[CL_GL_ACCT_TO5]]))</f>
        <v>1</v>
      </c>
      <c r="IL455" s="33" t="b">
        <f>AND($A$2&gt;=_xlfn.NUMBERVALUE(Table_Query_from_MF_DSNP62[[#This Row],[CL_GL_ACCT_FR6]]),$A$2&lt;=_xlfn.NUMBERVALUE(Table_Query_from_MF_DSNP62[[#This Row],[CL_GL_ACCT_TO6]]))</f>
        <v>1</v>
      </c>
      <c r="IM455" s="33" t="b">
        <f>AND($A$2&gt;=_xlfn.NUMBERVALUE(Table_Query_from_MF_DSNP62[[#This Row],[CL_GL_ACCT_FR7]]),$A$2&lt;=_xlfn.NUMBERVALUE(Table_Query_from_MF_DSNP62[[#This Row],[CL_GL_ACCT_TO7]]))</f>
        <v>1</v>
      </c>
      <c r="IN455" s="33" t="b">
        <f>AND($A$2&gt;=_xlfn.NUMBERVALUE(Table_Query_from_MF_DSNP62[[#This Row],[CL_GL_ACCT_FR8]]),$A$2&lt;=_xlfn.NUMBERVALUE(Table_Query_from_MF_DSNP62[[#This Row],[CL_GL_ACCT_TO8]]))</f>
        <v>1</v>
      </c>
      <c r="IO455" s="33" t="b">
        <f>AND($A$2&gt;=_xlfn.NUMBERVALUE(Table_Query_from_MF_DSNP62[[#This Row],[CL_GL_ACCT_FR9]]),$A$2&lt;=_xlfn.NUMBERVALUE(Table_Query_from_MF_DSNP62[[#This Row],[CL_GL_ACCT_TO9]]))</f>
        <v>1</v>
      </c>
      <c r="IP455" s="33" t="b">
        <f>AND($A$2&gt;=_xlfn.NUMBERVALUE(Table_Query_from_MF_DSNP62[[#This Row],[CL_GL_ACCT_FR10]]),$A$2&lt;=_xlfn.NUMBERVALUE(Table_Query_from_MF_DSNP62[[#This Row],[CL_GL_ACCT_TO10]]))</f>
        <v>1</v>
      </c>
      <c r="IQ455" s="33" t="b">
        <f>AND($A$2&gt;=_xlfn.NUMBERVALUE(Table_Query_from_MF_DSNP62[[#This Row],[CL_GL_ACCT_FR11]]),$A$2&lt;=_xlfn.NUMBERVALUE(Table_Query_from_MF_DSNP62[[#This Row],[CL_GL_ACCT_TO11]]))</f>
        <v>1</v>
      </c>
      <c r="IR455" s="33" t="b">
        <f>AND($A$2&gt;=_xlfn.NUMBERVALUE(Table_Query_from_MF_DSNP62[[#This Row],[CL_GL_ACCT_FR12]]),$A$2&lt;=_xlfn.NUMBERVALUE(Table_Query_from_MF_DSNP62[[#This Row],[CL_GL_ACCT_TO12]]))</f>
        <v>1</v>
      </c>
      <c r="IS455" s="33" t="b">
        <f>AND($A$2&gt;=_xlfn.NUMBERVALUE(Table_Query_from_MF_DSNP62[[#This Row],[CL_GL_ACCT_FR13]]),$A$2&lt;=_xlfn.NUMBERVALUE(Table_Query_from_MF_DSNP62[[#This Row],[CL_GL_ACCT_TO13]]))</f>
        <v>1</v>
      </c>
      <c r="IT455" s="33" t="b">
        <f>AND($A$2&gt;=_xlfn.NUMBERVALUE(Table_Query_from_MF_DSNP62[[#This Row],[CL_GL_ACCT_FR14]]),$A$2&lt;=_xlfn.NUMBERVALUE(Table_Query_from_MF_DSNP62[[#This Row],[CL_GL_ACCT_TO14]]))</f>
        <v>1</v>
      </c>
      <c r="IU455" s="33" t="b">
        <f>AND($A$2&gt;=_xlfn.NUMBERVALUE(Table_Query_from_MF_DSNP62[[#This Row],[CL_GL_ACCT_FR15]]),$A$2&lt;=_xlfn.NUMBERVALUE(Table_Query_from_MF_DSNP62[[#This Row],[CL_GL_ACCT_TO15]]))</f>
        <v>1</v>
      </c>
      <c r="IV455" s="33" t="b">
        <f>AND($A$2&gt;=_xlfn.NUMBERVALUE(Table_Query_from_MF_DSNP62[[#This Row],[CL_GL_ACCT_FR16]]),$A$2&lt;=_xlfn.NUMBERVALUE(Table_Query_from_MF_DSNP62[[#This Row],[CL_GL_ACCT_TO16]]))</f>
        <v>1</v>
      </c>
      <c r="IW455" s="33" t="b">
        <f>AND($A$2&gt;=_xlfn.NUMBERVALUE(Table_Query_from_MF_DSNP62[[#This Row],[CL_GL_ACCT_FR17]]),$A$2&lt;=_xlfn.NUMBERVALUE(Table_Query_from_MF_DSNP62[[#This Row],[CL_GL_ACCT_TO17]]))</f>
        <v>1</v>
      </c>
      <c r="IX455" s="33" t="b">
        <f>AND($A$2&gt;=_xlfn.NUMBERVALUE(Table_Query_from_MF_DSNP62[[#This Row],[CL_GL_ACCT_FR18]]),$A$2&lt;=_xlfn.NUMBERVALUE(Table_Query_from_MF_DSNP62[[#This Row],[CL_GL_ACCT_TO18]]))</f>
        <v>1</v>
      </c>
      <c r="IY455" s="33" t="b">
        <f>AND($A$2&gt;=_xlfn.NUMBERVALUE(Table_Query_from_MF_DSNP62[[#This Row],[CL_GL_ACCT_FR19]]),$A$2&lt;=_xlfn.NUMBERVALUE(Table_Query_from_MF_DSNP62[[#This Row],[CL_GL_ACCT_TO19]]))</f>
        <v>1</v>
      </c>
      <c r="IZ455" s="33" t="b">
        <f>AND($A$2&gt;=_xlfn.NUMBERVALUE(Table_Query_from_MF_DSNP62[[#This Row],[CL_GL_ACCT_FR20]]),$A$2&lt;=_xlfn.NUMBERVALUE(Table_Query_from_MF_DSNP62[[#This Row],[CL_GL_ACCT_TO20]]))</f>
        <v>1</v>
      </c>
      <c r="JA455" s="33" t="b">
        <f>AND($A$2&gt;=_xlfn.NUMBERVALUE(Table_Query_from_MF_DSNP62[[#This Row],[CL_GL_ACCT_FR21]]),$A$2&lt;=_xlfn.NUMBERVALUE(Table_Query_from_MF_DSNP62[[#This Row],[CL_GL_ACCT_TO21]]))</f>
        <v>1</v>
      </c>
      <c r="JB455" s="33" t="b">
        <f>AND($A$2&gt;=_xlfn.NUMBERVALUE(Table_Query_from_MF_DSNP62[[#This Row],[CL_GL_ACCT_FR22]]),$A$2&lt;=_xlfn.NUMBERVALUE(Table_Query_from_MF_DSNP62[[#This Row],[CL_GL_ACCT_TO22]]))</f>
        <v>1</v>
      </c>
      <c r="JC455" s="33" t="b">
        <f>AND($A$2&gt;=_xlfn.NUMBERVALUE(Table_Query_from_MF_DSNP62[[#This Row],[CL_GL_ACCT_FR23]]),$A$2&lt;=_xlfn.NUMBERVALUE(Table_Query_from_MF_DSNP62[[#This Row],[CL_GL_ACCT_TO23]]))</f>
        <v>1</v>
      </c>
      <c r="JD455" s="33" t="b">
        <f>AND($A$2&gt;=_xlfn.NUMBERVALUE(Table_Query_from_MF_DSNP62[[#This Row],[CL_GL_ACCT_FR24]]),$A$2&lt;=_xlfn.NUMBERVALUE(Table_Query_from_MF_DSNP62[[#This Row],[CL_GL_ACCT_TO24]]))</f>
        <v>1</v>
      </c>
      <c r="JE455" s="33" t="b">
        <f>AND($A$2&gt;=_xlfn.NUMBERVALUE(Table_Query_from_MF_DSNP62[[#This Row],[CL_GL_ACCT_FR25]]),$A$2&lt;=_xlfn.NUMBERVALUE(Table_Query_from_MF_DSNP62[[#This Row],[CL_GL_ACCT_TO25]]))</f>
        <v>1</v>
      </c>
      <c r="JF455" s="33" t="b">
        <f>OR(Table_Query_from_MF_DSNP62[[#This Row],[PairA]:[PairO]])</f>
        <v>1</v>
      </c>
      <c r="JG455" s="33">
        <f>_xlfn.IFNA(MATCH(TRUE,Table_Query_from_MF_DSNP62[[#This Row],[PairA]:[PairO]],0),"none")</f>
        <v>1</v>
      </c>
      <c r="JH455" s="33" t="b">
        <f>AND($B$2&gt;=_xlfn.NUMBERVALUE(Table_Query_from_MF_DSNP62[[#This Row],[CL_CMP_OBJ_FR1]]),$B$2&lt;=_xlfn.NUMBERVALUE(Table_Query_from_MF_DSNP62[[#This Row],[CL_CMP_OBJ_TO1]]))</f>
        <v>1</v>
      </c>
      <c r="JI455" s="33" t="b">
        <f>AND($B$2&gt;=_xlfn.NUMBERVALUE(Table_Query_from_MF_DSNP62[[#This Row],[CL_CMP_OBJ_FR2]]),$B$2&lt;=_xlfn.NUMBERVALUE(Table_Query_from_MF_DSNP62[[#This Row],[CL_CMP_OBJ_TO2]]))</f>
        <v>1</v>
      </c>
      <c r="JJ455" s="33" t="b">
        <f>AND($B$2&gt;=_xlfn.NUMBERVALUE(Table_Query_from_MF_DSNP62[[#This Row],[CL_CMP_OBJ_FR3]]),$B$2&lt;=_xlfn.NUMBERVALUE(Table_Query_from_MF_DSNP62[[#This Row],[CL_CMP_OBJ_TO3]]))</f>
        <v>1</v>
      </c>
      <c r="JK455" s="33" t="b">
        <f>AND($B$2&gt;=_xlfn.NUMBERVALUE(Table_Query_from_MF_DSNP62[[#This Row],[CL_CMP_OBJ_FR4]]),$B$2&lt;=_xlfn.NUMBERVALUE(Table_Query_from_MF_DSNP62[[#This Row],[CL_CMP_OBJ_TO4]]))</f>
        <v>1</v>
      </c>
      <c r="JL455" s="33" t="b">
        <f>AND($B$2&gt;=_xlfn.NUMBERVALUE(Table_Query_from_MF_DSNP62[[#This Row],[CL_CMP_OBJ_FR5]]),$B$2&lt;=_xlfn.NUMBERVALUE(Table_Query_from_MF_DSNP62[[#This Row],[CL_CMP_OBJ_TO5]]))</f>
        <v>1</v>
      </c>
      <c r="JM455" s="33" t="b">
        <f>AND($B$2&gt;=_xlfn.NUMBERVALUE(Table_Query_from_MF_DSNP62[[#This Row],[CL_CMP_OBJ_FR6]]),$B$2&lt;=_xlfn.NUMBERVALUE(Table_Query_from_MF_DSNP62[[#This Row],[CL_CMP_OBJ_TO6]]))</f>
        <v>1</v>
      </c>
      <c r="JN455" s="33" t="b">
        <f>AND($B$2&gt;=_xlfn.NUMBERVALUE(Table_Query_from_MF_DSNP62[[#This Row],[CL_CMP_OBJ_FR7]]),$B$2&lt;=_xlfn.NUMBERVALUE(Table_Query_from_MF_DSNP62[[#This Row],[CL_CMP_OBJ_TO7]]))</f>
        <v>1</v>
      </c>
      <c r="JO455" s="33" t="b">
        <f>AND($B$2&gt;=_xlfn.NUMBERVALUE(Table_Query_from_MF_DSNP62[[#This Row],[CL_CMP_OBJ_FR8]]),$B$2&lt;=_xlfn.NUMBERVALUE(Table_Query_from_MF_DSNP62[[#This Row],[CL_CMP_OBJ_TO8]]))</f>
        <v>1</v>
      </c>
      <c r="JP455" s="33" t="b">
        <f>AND($B$2&gt;=_xlfn.NUMBERVALUE(Table_Query_from_MF_DSNP62[[#This Row],[CL_CMP_OBJ_FR9]]),$B$2&lt;=_xlfn.NUMBERVALUE(Table_Query_from_MF_DSNP62[[#This Row],[CL_CMP_OBJ_TO9]]))</f>
        <v>1</v>
      </c>
      <c r="JQ455" s="33" t="b">
        <f>AND($B$2&gt;=_xlfn.NUMBERVALUE(Table_Query_from_MF_DSNP62[[#This Row],[CL_CMP_OBJ_FR10]]),$B$2&lt;=_xlfn.NUMBERVALUE(Table_Query_from_MF_DSNP62[[#This Row],[CL_CMP_OBJ_TO10]]))</f>
        <v>1</v>
      </c>
      <c r="JR455" s="33" t="b">
        <f>AND($B$2&gt;=_xlfn.NUMBERVALUE(Table_Query_from_MF_DSNP62[[#This Row],[CL_CMP_OBJ_FR11]]),$B$2&lt;=_xlfn.NUMBERVALUE(Table_Query_from_MF_DSNP62[[#This Row],[CL_CMP_OBJ_TO11]]))</f>
        <v>1</v>
      </c>
      <c r="JS455" s="33" t="b">
        <f>AND($B$2&gt;=_xlfn.NUMBERVALUE(Table_Query_from_MF_DSNP62[[#This Row],[CL_CMP_OBJ_FR12]]),$B$2&lt;=_xlfn.NUMBERVALUE(Table_Query_from_MF_DSNP62[[#This Row],[CL_CMP_OBJ_TO12]]))</f>
        <v>1</v>
      </c>
      <c r="JT455" s="33" t="b">
        <f>AND($B$2&gt;=_xlfn.NUMBERVALUE(Table_Query_from_MF_DSNP62[[#This Row],[CL_CMP_OBJ_FR13]]),$B$2&lt;=_xlfn.NUMBERVALUE(Table_Query_from_MF_DSNP62[[#This Row],[CL_CMP_OBJ_TO13]]))</f>
        <v>1</v>
      </c>
      <c r="JU455" s="33" t="b">
        <f>AND($B$2&gt;=_xlfn.NUMBERVALUE(Table_Query_from_MF_DSNP62[[#This Row],[CL_CMP_OBJ_FR14]]),$B$2&lt;=_xlfn.NUMBERVALUE(Table_Query_from_MF_DSNP62[[#This Row],[CL_CMP_OBJ_TO14]]))</f>
        <v>1</v>
      </c>
      <c r="JV455" s="33" t="b">
        <f>AND($B$2&gt;=_xlfn.NUMBERVALUE(Table_Query_from_MF_DSNP62[[#This Row],[CL_CMP_OBJ_FR15]]),$B$2&lt;=_xlfn.NUMBERVALUE(Table_Query_from_MF_DSNP62[[#This Row],[CL_CMP_OBJ_TO15]]))</f>
        <v>1</v>
      </c>
    </row>
    <row r="456" spans="1:282" x14ac:dyDescent="0.25">
      <c r="A456" t="b">
        <f>OR(,Table_Query_from_MF_DSNP62[[#This Row],[Desired GL included as "hard-coded" GL?]],Table_Query_from_MF_DSNP62[[#This Row],[Desired GL included as "Open GL"?]])</f>
        <v>1</v>
      </c>
      <c r="B456" t="b">
        <f>Table_Query_from_MF_DSNP62[[#This Row],[Desired CObj included as "Open CObj"?]]</f>
        <v>1</v>
      </c>
      <c r="C456" t="s">
        <v>2119</v>
      </c>
      <c r="D456" t="s">
        <v>2120</v>
      </c>
      <c r="E456" t="s">
        <v>15</v>
      </c>
      <c r="F456" s="24" t="s">
        <v>307</v>
      </c>
      <c r="G456" t="s">
        <v>359</v>
      </c>
      <c r="H456" s="24" t="s">
        <v>444</v>
      </c>
      <c r="I456" t="s">
        <v>444</v>
      </c>
      <c r="J456" s="24" t="s">
        <v>444</v>
      </c>
      <c r="K456" t="s">
        <v>444</v>
      </c>
      <c r="L456" s="24" t="s">
        <v>444</v>
      </c>
      <c r="M456" t="s">
        <v>444</v>
      </c>
      <c r="N456" t="s">
        <v>444</v>
      </c>
      <c r="O456" t="s">
        <v>444</v>
      </c>
      <c r="P456" t="s">
        <v>444</v>
      </c>
      <c r="Q456" t="s">
        <v>15</v>
      </c>
      <c r="R456" t="s">
        <v>15</v>
      </c>
      <c r="S456" t="s">
        <v>442</v>
      </c>
      <c r="T456" t="s">
        <v>447</v>
      </c>
      <c r="U456" t="s">
        <v>444</v>
      </c>
      <c r="V456" t="s">
        <v>444</v>
      </c>
      <c r="W456" t="s">
        <v>447</v>
      </c>
      <c r="X456" t="s">
        <v>444</v>
      </c>
      <c r="Y456" t="s">
        <v>444</v>
      </c>
      <c r="Z456" t="s">
        <v>442</v>
      </c>
      <c r="AA456" t="s">
        <v>442</v>
      </c>
      <c r="AB456" t="s">
        <v>442</v>
      </c>
      <c r="AC456" t="s">
        <v>444</v>
      </c>
      <c r="AD456" t="s">
        <v>444</v>
      </c>
      <c r="AE456" t="s">
        <v>444</v>
      </c>
      <c r="AF456" t="s">
        <v>444</v>
      </c>
      <c r="AG456" t="s">
        <v>442</v>
      </c>
      <c r="AH456" t="s">
        <v>447</v>
      </c>
      <c r="AI456" t="s">
        <v>447</v>
      </c>
      <c r="AJ456" t="s">
        <v>442</v>
      </c>
      <c r="AK456" t="s">
        <v>442</v>
      </c>
      <c r="AL456" t="s">
        <v>444</v>
      </c>
      <c r="AM456" t="s">
        <v>444</v>
      </c>
      <c r="AN456" t="s">
        <v>444</v>
      </c>
      <c r="AO456" t="s">
        <v>444</v>
      </c>
      <c r="AP456" t="s">
        <v>442</v>
      </c>
      <c r="AQ456" t="s">
        <v>528</v>
      </c>
      <c r="AR456" t="s">
        <v>282</v>
      </c>
      <c r="AS456" t="s">
        <v>162</v>
      </c>
      <c r="AT456" t="s">
        <v>10</v>
      </c>
      <c r="AU456" t="s">
        <v>444</v>
      </c>
      <c r="AV456" t="s">
        <v>1359</v>
      </c>
      <c r="AW456" t="s">
        <v>444</v>
      </c>
      <c r="AX456" t="s">
        <v>444</v>
      </c>
      <c r="AY456" t="s">
        <v>444</v>
      </c>
      <c r="AZ456" t="s">
        <v>444</v>
      </c>
      <c r="BA456" t="s">
        <v>444</v>
      </c>
      <c r="BB456" t="s">
        <v>444</v>
      </c>
      <c r="BC456" t="s">
        <v>444</v>
      </c>
      <c r="BD456" t="s">
        <v>1359</v>
      </c>
      <c r="BE456" t="s">
        <v>444</v>
      </c>
      <c r="BF456" t="s">
        <v>1360</v>
      </c>
      <c r="BG456" t="s">
        <v>1360</v>
      </c>
      <c r="BH456" t="s">
        <v>449</v>
      </c>
      <c r="BI456" t="s">
        <v>529</v>
      </c>
      <c r="BJ456" t="s">
        <v>7</v>
      </c>
      <c r="BK456" t="s">
        <v>282</v>
      </c>
      <c r="BL456" t="s">
        <v>444</v>
      </c>
      <c r="BM456" t="s">
        <v>444</v>
      </c>
      <c r="BN456" t="s">
        <v>444</v>
      </c>
      <c r="BO456" t="s">
        <v>444</v>
      </c>
      <c r="BP456" t="s">
        <v>444</v>
      </c>
      <c r="BQ456" t="s">
        <v>1360</v>
      </c>
      <c r="BR456" t="s">
        <v>1521</v>
      </c>
      <c r="BS456" t="s">
        <v>444</v>
      </c>
      <c r="BT456" t="s">
        <v>444</v>
      </c>
      <c r="BU456" t="s">
        <v>444</v>
      </c>
      <c r="BV456" t="s">
        <v>444</v>
      </c>
      <c r="BW456" t="s">
        <v>1360</v>
      </c>
      <c r="BX456" t="s">
        <v>1521</v>
      </c>
      <c r="BY456" t="s">
        <v>444</v>
      </c>
      <c r="BZ456" t="s">
        <v>444</v>
      </c>
      <c r="CA456" t="s">
        <v>444</v>
      </c>
      <c r="CB456" t="s">
        <v>444</v>
      </c>
      <c r="CC456" t="s">
        <v>444</v>
      </c>
      <c r="CD456" t="s">
        <v>444</v>
      </c>
      <c r="CE456" t="s">
        <v>444</v>
      </c>
      <c r="CF456" t="s">
        <v>444</v>
      </c>
      <c r="CG456" t="s">
        <v>444</v>
      </c>
      <c r="CH456" t="s">
        <v>444</v>
      </c>
      <c r="CI456" t="s">
        <v>1360</v>
      </c>
      <c r="CJ456" t="s">
        <v>1521</v>
      </c>
      <c r="CK456" t="s">
        <v>444</v>
      </c>
      <c r="CL456" t="s">
        <v>444</v>
      </c>
      <c r="CM456" t="s">
        <v>444</v>
      </c>
      <c r="CN456" t="s">
        <v>444</v>
      </c>
      <c r="CO456" t="s">
        <v>1360</v>
      </c>
      <c r="CP456" t="s">
        <v>1521</v>
      </c>
      <c r="CQ456" t="s">
        <v>444</v>
      </c>
      <c r="CR456" t="s">
        <v>444</v>
      </c>
      <c r="CS456" t="s">
        <v>444</v>
      </c>
      <c r="CT456" t="s">
        <v>444</v>
      </c>
      <c r="CU456" t="s">
        <v>444</v>
      </c>
      <c r="CV456" t="s">
        <v>2738</v>
      </c>
      <c r="CW456" t="s">
        <v>2736</v>
      </c>
      <c r="CX456" t="s">
        <v>2764</v>
      </c>
      <c r="CY456" t="s">
        <v>1575</v>
      </c>
      <c r="CZ456" t="s">
        <v>444</v>
      </c>
      <c r="DA456" t="s">
        <v>444</v>
      </c>
      <c r="DB456" t="s">
        <v>444</v>
      </c>
      <c r="DC456" t="s">
        <v>444</v>
      </c>
      <c r="DD456" t="s">
        <v>444</v>
      </c>
      <c r="DE456" t="s">
        <v>444</v>
      </c>
      <c r="DF456" t="s">
        <v>444</v>
      </c>
      <c r="DG456" t="s">
        <v>444</v>
      </c>
      <c r="DH456" t="s">
        <v>444</v>
      </c>
      <c r="DI456" t="s">
        <v>528</v>
      </c>
      <c r="DJ456" t="s">
        <v>444</v>
      </c>
      <c r="DK456" t="s">
        <v>444</v>
      </c>
      <c r="DL456" t="s">
        <v>444</v>
      </c>
      <c r="DM456" t="s">
        <v>444</v>
      </c>
      <c r="DN456" t="s">
        <v>444</v>
      </c>
      <c r="DO456" t="s">
        <v>444</v>
      </c>
      <c r="DP456" t="s">
        <v>444</v>
      </c>
      <c r="DQ456" t="s">
        <v>444</v>
      </c>
      <c r="DR456" t="s">
        <v>444</v>
      </c>
      <c r="DS456" t="s">
        <v>444</v>
      </c>
      <c r="DT456" s="24" t="s">
        <v>444</v>
      </c>
      <c r="DU456" s="24" t="s">
        <v>444</v>
      </c>
      <c r="DV456" t="s">
        <v>444</v>
      </c>
      <c r="DW456" t="s">
        <v>444</v>
      </c>
      <c r="DX456" s="24" t="s">
        <v>444</v>
      </c>
      <c r="DY456" s="24" t="s">
        <v>444</v>
      </c>
      <c r="DZ456" t="s">
        <v>444</v>
      </c>
      <c r="EA456" t="s">
        <v>444</v>
      </c>
      <c r="EB456" s="24" t="s">
        <v>444</v>
      </c>
      <c r="EC456" s="24" t="s">
        <v>444</v>
      </c>
      <c r="ED456" t="s">
        <v>444</v>
      </c>
      <c r="EE456" t="s">
        <v>444</v>
      </c>
      <c r="EF456" s="24" t="s">
        <v>444</v>
      </c>
      <c r="EG456" s="24" t="s">
        <v>444</v>
      </c>
      <c r="EH456" t="s">
        <v>444</v>
      </c>
      <c r="EI456" t="s">
        <v>444</v>
      </c>
      <c r="EJ456" s="24" t="s">
        <v>444</v>
      </c>
      <c r="EK456" s="24" t="s">
        <v>444</v>
      </c>
      <c r="EL456" t="s">
        <v>444</v>
      </c>
      <c r="EM456" t="s">
        <v>444</v>
      </c>
      <c r="EN456" s="24" t="s">
        <v>444</v>
      </c>
      <c r="EO456" s="24" t="s">
        <v>444</v>
      </c>
      <c r="EP456" t="s">
        <v>444</v>
      </c>
      <c r="EQ456" t="s">
        <v>444</v>
      </c>
      <c r="ER456" s="24" t="s">
        <v>444</v>
      </c>
      <c r="ES456" s="24" t="s">
        <v>444</v>
      </c>
      <c r="ET456" t="s">
        <v>444</v>
      </c>
      <c r="EU456" t="s">
        <v>444</v>
      </c>
      <c r="EV456" s="24" t="s">
        <v>444</v>
      </c>
      <c r="EW456" s="24" t="s">
        <v>444</v>
      </c>
      <c r="EX456" t="s">
        <v>444</v>
      </c>
      <c r="EY456" t="s">
        <v>444</v>
      </c>
      <c r="EZ456" s="24" t="s">
        <v>444</v>
      </c>
      <c r="FA456" s="24" t="s">
        <v>444</v>
      </c>
      <c r="FB456" t="s">
        <v>444</v>
      </c>
      <c r="FC456" t="s">
        <v>444</v>
      </c>
      <c r="FD456" s="24" t="s">
        <v>444</v>
      </c>
      <c r="FE456" s="24" t="s">
        <v>444</v>
      </c>
      <c r="FF456" t="s">
        <v>444</v>
      </c>
      <c r="FG456" t="s">
        <v>444</v>
      </c>
      <c r="FH456" s="24" t="s">
        <v>444</v>
      </c>
      <c r="FI456" s="24" t="s">
        <v>444</v>
      </c>
      <c r="FJ456" t="s">
        <v>444</v>
      </c>
      <c r="FK456" t="s">
        <v>444</v>
      </c>
      <c r="FL456" s="24" t="s">
        <v>444</v>
      </c>
      <c r="FM456" s="24" t="s">
        <v>444</v>
      </c>
      <c r="FN456" t="s">
        <v>444</v>
      </c>
      <c r="FO456" t="s">
        <v>444</v>
      </c>
      <c r="FP456" s="24" t="s">
        <v>444</v>
      </c>
      <c r="FQ456" s="24" t="s">
        <v>444</v>
      </c>
      <c r="FR456" t="s">
        <v>444</v>
      </c>
      <c r="FS456" t="s">
        <v>444</v>
      </c>
      <c r="FT456" s="24" t="s">
        <v>444</v>
      </c>
      <c r="FU456" s="24" t="s">
        <v>444</v>
      </c>
      <c r="FV456" t="s">
        <v>444</v>
      </c>
      <c r="FW456" t="s">
        <v>444</v>
      </c>
      <c r="FX456" s="24" t="s">
        <v>444</v>
      </c>
      <c r="FY456" s="24" t="s">
        <v>444</v>
      </c>
      <c r="FZ456" t="s">
        <v>444</v>
      </c>
      <c r="GA456" t="s">
        <v>444</v>
      </c>
      <c r="GB456" s="24" t="s">
        <v>444</v>
      </c>
      <c r="GC456" s="24" t="s">
        <v>444</v>
      </c>
      <c r="GD456" t="s">
        <v>444</v>
      </c>
      <c r="GE456" t="s">
        <v>444</v>
      </c>
      <c r="GF456" s="24" t="s">
        <v>444</v>
      </c>
      <c r="GG456" s="24" t="s">
        <v>444</v>
      </c>
      <c r="GH456" t="s">
        <v>15</v>
      </c>
      <c r="GI456" s="24" t="s">
        <v>526</v>
      </c>
      <c r="GJ456" s="24" t="s">
        <v>1453</v>
      </c>
      <c r="GK456" t="s">
        <v>587</v>
      </c>
      <c r="GL456" t="s">
        <v>609</v>
      </c>
      <c r="GM456" s="24" t="s">
        <v>444</v>
      </c>
      <c r="GN456" s="24" t="s">
        <v>444</v>
      </c>
      <c r="GO456" t="s">
        <v>444</v>
      </c>
      <c r="GP456" t="s">
        <v>444</v>
      </c>
      <c r="GQ456" s="24" t="s">
        <v>444</v>
      </c>
      <c r="GR456" s="24" t="s">
        <v>444</v>
      </c>
      <c r="GS456" t="s">
        <v>444</v>
      </c>
      <c r="GT456" t="s">
        <v>444</v>
      </c>
      <c r="GU456" s="24" t="s">
        <v>444</v>
      </c>
      <c r="GV456" s="24" t="s">
        <v>444</v>
      </c>
      <c r="GW456" t="s">
        <v>444</v>
      </c>
      <c r="GX456" t="s">
        <v>444</v>
      </c>
      <c r="GY456" s="24" t="s">
        <v>444</v>
      </c>
      <c r="GZ456" s="24" t="s">
        <v>444</v>
      </c>
      <c r="HA456" t="s">
        <v>444</v>
      </c>
      <c r="HB456" t="s">
        <v>444</v>
      </c>
      <c r="HC456" s="24" t="s">
        <v>444</v>
      </c>
      <c r="HD456" s="24" t="s">
        <v>444</v>
      </c>
      <c r="HE456" t="s">
        <v>444</v>
      </c>
      <c r="HF456" t="s">
        <v>444</v>
      </c>
      <c r="HG456" s="24" t="s">
        <v>444</v>
      </c>
      <c r="HH456" s="24" t="s">
        <v>444</v>
      </c>
      <c r="HI456" t="s">
        <v>444</v>
      </c>
      <c r="HJ456" t="s">
        <v>444</v>
      </c>
      <c r="HK456" s="24" t="s">
        <v>444</v>
      </c>
      <c r="HL456" s="24" t="s">
        <v>444</v>
      </c>
      <c r="HM456" t="s">
        <v>444</v>
      </c>
      <c r="HN456" t="s">
        <v>444</v>
      </c>
      <c r="HO456" s="24" t="s">
        <v>444</v>
      </c>
      <c r="HP456" s="24" t="s">
        <v>444</v>
      </c>
      <c r="HQ456" t="s">
        <v>444</v>
      </c>
      <c r="HR456" t="s">
        <v>444</v>
      </c>
      <c r="HS456" s="24" t="s">
        <v>444</v>
      </c>
      <c r="HT456" s="24" t="s">
        <v>444</v>
      </c>
      <c r="HU456" t="s">
        <v>444</v>
      </c>
      <c r="HV456" t="s">
        <v>444</v>
      </c>
      <c r="HW456" s="24" t="s">
        <v>444</v>
      </c>
      <c r="HX456" s="24" t="s">
        <v>444</v>
      </c>
      <c r="HY456" t="s">
        <v>444</v>
      </c>
      <c r="HZ456" t="s">
        <v>444</v>
      </c>
      <c r="IA456" t="s">
        <v>3080</v>
      </c>
      <c r="IB456" t="s">
        <v>2736</v>
      </c>
      <c r="IC456" t="s">
        <v>2764</v>
      </c>
      <c r="ID456" s="33" t="b" cm="1">
        <f t="array" ref="ID456">_xlfn.IFNA(MATCH($A$2,_xlfn.NUMBERVALUE(Table_Query_from_MF_DSNP62[[#This Row],[CL_GLACCT_DR1]:[CL_GLACCT_CR4]]),0),0)&gt;=1</f>
        <v>1</v>
      </c>
      <c r="IE456" s="33" t="b">
        <f>OR(Table_Query_from_MF_DSNP62[[#This Row],[Pair1]:[Pair25]])</f>
        <v>1</v>
      </c>
      <c r="IF456" s="33">
        <f>_xlfn.IFNA(MATCH(TRUE,Table_Query_from_MF_DSNP62[[#This Row],[Pair1]:[Pair25]],0),"none")</f>
        <v>1</v>
      </c>
      <c r="IG456" s="33" t="b">
        <f>AND($A$2&gt;=_xlfn.NUMBERVALUE(Table_Query_from_MF_DSNP62[[#This Row],[CL_GL_ACCT_FR1]]),$A$2&lt;=_xlfn.NUMBERVALUE(Table_Query_from_MF_DSNP62[[#This Row],[CL_GL_ACCT_TO1]]))</f>
        <v>1</v>
      </c>
      <c r="IH456" s="33" t="b">
        <f>AND($A$2&gt;=_xlfn.NUMBERVALUE(Table_Query_from_MF_DSNP62[[#This Row],[CL_GL_ACCT_FR2]]),$A$2&lt;=_xlfn.NUMBERVALUE(Table_Query_from_MF_DSNP62[[#This Row],[CL_GL_ACCT_TO2]]))</f>
        <v>1</v>
      </c>
      <c r="II456" s="33" t="b">
        <f>AND($A$2&gt;=_xlfn.NUMBERVALUE(Table_Query_from_MF_DSNP62[[#This Row],[CL_GL_ACCT_FR3]]),$A$2&lt;=_xlfn.NUMBERVALUE(Table_Query_from_MF_DSNP62[[#This Row],[CL_GL_ACCT_TO3]]))</f>
        <v>1</v>
      </c>
      <c r="IJ456" s="33" t="b">
        <f>AND($A$2&gt;=_xlfn.NUMBERVALUE(Table_Query_from_MF_DSNP62[[#This Row],[CL_GL_ACCT_FR4]]),$A$2&lt;=_xlfn.NUMBERVALUE(Table_Query_from_MF_DSNP62[[#This Row],[CL_GL_ACCT_TO4]]))</f>
        <v>1</v>
      </c>
      <c r="IK456" s="33" t="b">
        <f>AND($A$2&gt;=_xlfn.NUMBERVALUE(Table_Query_from_MF_DSNP62[[#This Row],[CL_GL_ACCT_FR5]]),$A$2&lt;=_xlfn.NUMBERVALUE(Table_Query_from_MF_DSNP62[[#This Row],[CL_GL_ACCT_TO5]]))</f>
        <v>1</v>
      </c>
      <c r="IL456" s="33" t="b">
        <f>AND($A$2&gt;=_xlfn.NUMBERVALUE(Table_Query_from_MF_DSNP62[[#This Row],[CL_GL_ACCT_FR6]]),$A$2&lt;=_xlfn.NUMBERVALUE(Table_Query_from_MF_DSNP62[[#This Row],[CL_GL_ACCT_TO6]]))</f>
        <v>1</v>
      </c>
      <c r="IM456" s="33" t="b">
        <f>AND($A$2&gt;=_xlfn.NUMBERVALUE(Table_Query_from_MF_DSNP62[[#This Row],[CL_GL_ACCT_FR7]]),$A$2&lt;=_xlfn.NUMBERVALUE(Table_Query_from_MF_DSNP62[[#This Row],[CL_GL_ACCT_TO7]]))</f>
        <v>1</v>
      </c>
      <c r="IN456" s="33" t="b">
        <f>AND($A$2&gt;=_xlfn.NUMBERVALUE(Table_Query_from_MF_DSNP62[[#This Row],[CL_GL_ACCT_FR8]]),$A$2&lt;=_xlfn.NUMBERVALUE(Table_Query_from_MF_DSNP62[[#This Row],[CL_GL_ACCT_TO8]]))</f>
        <v>1</v>
      </c>
      <c r="IO456" s="33" t="b">
        <f>AND($A$2&gt;=_xlfn.NUMBERVALUE(Table_Query_from_MF_DSNP62[[#This Row],[CL_GL_ACCT_FR9]]),$A$2&lt;=_xlfn.NUMBERVALUE(Table_Query_from_MF_DSNP62[[#This Row],[CL_GL_ACCT_TO9]]))</f>
        <v>1</v>
      </c>
      <c r="IP456" s="33" t="b">
        <f>AND($A$2&gt;=_xlfn.NUMBERVALUE(Table_Query_from_MF_DSNP62[[#This Row],[CL_GL_ACCT_FR10]]),$A$2&lt;=_xlfn.NUMBERVALUE(Table_Query_from_MF_DSNP62[[#This Row],[CL_GL_ACCT_TO10]]))</f>
        <v>1</v>
      </c>
      <c r="IQ456" s="33" t="b">
        <f>AND($A$2&gt;=_xlfn.NUMBERVALUE(Table_Query_from_MF_DSNP62[[#This Row],[CL_GL_ACCT_FR11]]),$A$2&lt;=_xlfn.NUMBERVALUE(Table_Query_from_MF_DSNP62[[#This Row],[CL_GL_ACCT_TO11]]))</f>
        <v>1</v>
      </c>
      <c r="IR456" s="33" t="b">
        <f>AND($A$2&gt;=_xlfn.NUMBERVALUE(Table_Query_from_MF_DSNP62[[#This Row],[CL_GL_ACCT_FR12]]),$A$2&lt;=_xlfn.NUMBERVALUE(Table_Query_from_MF_DSNP62[[#This Row],[CL_GL_ACCT_TO12]]))</f>
        <v>1</v>
      </c>
      <c r="IS456" s="33" t="b">
        <f>AND($A$2&gt;=_xlfn.NUMBERVALUE(Table_Query_from_MF_DSNP62[[#This Row],[CL_GL_ACCT_FR13]]),$A$2&lt;=_xlfn.NUMBERVALUE(Table_Query_from_MF_DSNP62[[#This Row],[CL_GL_ACCT_TO13]]))</f>
        <v>1</v>
      </c>
      <c r="IT456" s="33" t="b">
        <f>AND($A$2&gt;=_xlfn.NUMBERVALUE(Table_Query_from_MF_DSNP62[[#This Row],[CL_GL_ACCT_FR14]]),$A$2&lt;=_xlfn.NUMBERVALUE(Table_Query_from_MF_DSNP62[[#This Row],[CL_GL_ACCT_TO14]]))</f>
        <v>1</v>
      </c>
      <c r="IU456" s="33" t="b">
        <f>AND($A$2&gt;=_xlfn.NUMBERVALUE(Table_Query_from_MF_DSNP62[[#This Row],[CL_GL_ACCT_FR15]]),$A$2&lt;=_xlfn.NUMBERVALUE(Table_Query_from_MF_DSNP62[[#This Row],[CL_GL_ACCT_TO15]]))</f>
        <v>1</v>
      </c>
      <c r="IV456" s="33" t="b">
        <f>AND($A$2&gt;=_xlfn.NUMBERVALUE(Table_Query_from_MF_DSNP62[[#This Row],[CL_GL_ACCT_FR16]]),$A$2&lt;=_xlfn.NUMBERVALUE(Table_Query_from_MF_DSNP62[[#This Row],[CL_GL_ACCT_TO16]]))</f>
        <v>1</v>
      </c>
      <c r="IW456" s="33" t="b">
        <f>AND($A$2&gt;=_xlfn.NUMBERVALUE(Table_Query_from_MF_DSNP62[[#This Row],[CL_GL_ACCT_FR17]]),$A$2&lt;=_xlfn.NUMBERVALUE(Table_Query_from_MF_DSNP62[[#This Row],[CL_GL_ACCT_TO17]]))</f>
        <v>1</v>
      </c>
      <c r="IX456" s="33" t="b">
        <f>AND($A$2&gt;=_xlfn.NUMBERVALUE(Table_Query_from_MF_DSNP62[[#This Row],[CL_GL_ACCT_FR18]]),$A$2&lt;=_xlfn.NUMBERVALUE(Table_Query_from_MF_DSNP62[[#This Row],[CL_GL_ACCT_TO18]]))</f>
        <v>1</v>
      </c>
      <c r="IY456" s="33" t="b">
        <f>AND($A$2&gt;=_xlfn.NUMBERVALUE(Table_Query_from_MF_DSNP62[[#This Row],[CL_GL_ACCT_FR19]]),$A$2&lt;=_xlfn.NUMBERVALUE(Table_Query_from_MF_DSNP62[[#This Row],[CL_GL_ACCT_TO19]]))</f>
        <v>1</v>
      </c>
      <c r="IZ456" s="33" t="b">
        <f>AND($A$2&gt;=_xlfn.NUMBERVALUE(Table_Query_from_MF_DSNP62[[#This Row],[CL_GL_ACCT_FR20]]),$A$2&lt;=_xlfn.NUMBERVALUE(Table_Query_from_MF_DSNP62[[#This Row],[CL_GL_ACCT_TO20]]))</f>
        <v>1</v>
      </c>
      <c r="JA456" s="33" t="b">
        <f>AND($A$2&gt;=_xlfn.NUMBERVALUE(Table_Query_from_MF_DSNP62[[#This Row],[CL_GL_ACCT_FR21]]),$A$2&lt;=_xlfn.NUMBERVALUE(Table_Query_from_MF_DSNP62[[#This Row],[CL_GL_ACCT_TO21]]))</f>
        <v>1</v>
      </c>
      <c r="JB456" s="33" t="b">
        <f>AND($A$2&gt;=_xlfn.NUMBERVALUE(Table_Query_from_MF_DSNP62[[#This Row],[CL_GL_ACCT_FR22]]),$A$2&lt;=_xlfn.NUMBERVALUE(Table_Query_from_MF_DSNP62[[#This Row],[CL_GL_ACCT_TO22]]))</f>
        <v>1</v>
      </c>
      <c r="JC456" s="33" t="b">
        <f>AND($A$2&gt;=_xlfn.NUMBERVALUE(Table_Query_from_MF_DSNP62[[#This Row],[CL_GL_ACCT_FR23]]),$A$2&lt;=_xlfn.NUMBERVALUE(Table_Query_from_MF_DSNP62[[#This Row],[CL_GL_ACCT_TO23]]))</f>
        <v>1</v>
      </c>
      <c r="JD456" s="33" t="b">
        <f>AND($A$2&gt;=_xlfn.NUMBERVALUE(Table_Query_from_MF_DSNP62[[#This Row],[CL_GL_ACCT_FR24]]),$A$2&lt;=_xlfn.NUMBERVALUE(Table_Query_from_MF_DSNP62[[#This Row],[CL_GL_ACCT_TO24]]))</f>
        <v>1</v>
      </c>
      <c r="JE456" s="33" t="b">
        <f>AND($A$2&gt;=_xlfn.NUMBERVALUE(Table_Query_from_MF_DSNP62[[#This Row],[CL_GL_ACCT_FR25]]),$A$2&lt;=_xlfn.NUMBERVALUE(Table_Query_from_MF_DSNP62[[#This Row],[CL_GL_ACCT_TO25]]))</f>
        <v>1</v>
      </c>
      <c r="JF456" s="33" t="b">
        <f>OR(Table_Query_from_MF_DSNP62[[#This Row],[PairA]:[PairO]])</f>
        <v>1</v>
      </c>
      <c r="JG456" s="33">
        <f>_xlfn.IFNA(MATCH(TRUE,Table_Query_from_MF_DSNP62[[#This Row],[PairA]:[PairO]],0),"none")</f>
        <v>3</v>
      </c>
      <c r="JH456" s="33" t="b">
        <f>AND($B$2&gt;=_xlfn.NUMBERVALUE(Table_Query_from_MF_DSNP62[[#This Row],[CL_CMP_OBJ_FR1]]),$B$2&lt;=_xlfn.NUMBERVALUE(Table_Query_from_MF_DSNP62[[#This Row],[CL_CMP_OBJ_TO1]]))</f>
        <v>0</v>
      </c>
      <c r="JI456" s="33" t="b">
        <f>AND($B$2&gt;=_xlfn.NUMBERVALUE(Table_Query_from_MF_DSNP62[[#This Row],[CL_CMP_OBJ_FR2]]),$B$2&lt;=_xlfn.NUMBERVALUE(Table_Query_from_MF_DSNP62[[#This Row],[CL_CMP_OBJ_TO2]]))</f>
        <v>0</v>
      </c>
      <c r="JJ456" s="33" t="b">
        <f>AND($B$2&gt;=_xlfn.NUMBERVALUE(Table_Query_from_MF_DSNP62[[#This Row],[CL_CMP_OBJ_FR3]]),$B$2&lt;=_xlfn.NUMBERVALUE(Table_Query_from_MF_DSNP62[[#This Row],[CL_CMP_OBJ_TO3]]))</f>
        <v>1</v>
      </c>
      <c r="JK456" s="33" t="b">
        <f>AND($B$2&gt;=_xlfn.NUMBERVALUE(Table_Query_from_MF_DSNP62[[#This Row],[CL_CMP_OBJ_FR4]]),$B$2&lt;=_xlfn.NUMBERVALUE(Table_Query_from_MF_DSNP62[[#This Row],[CL_CMP_OBJ_TO4]]))</f>
        <v>1</v>
      </c>
      <c r="JL456" s="33" t="b">
        <f>AND($B$2&gt;=_xlfn.NUMBERVALUE(Table_Query_from_MF_DSNP62[[#This Row],[CL_CMP_OBJ_FR5]]),$B$2&lt;=_xlfn.NUMBERVALUE(Table_Query_from_MF_DSNP62[[#This Row],[CL_CMP_OBJ_TO5]]))</f>
        <v>1</v>
      </c>
      <c r="JM456" s="33" t="b">
        <f>AND($B$2&gt;=_xlfn.NUMBERVALUE(Table_Query_from_MF_DSNP62[[#This Row],[CL_CMP_OBJ_FR6]]),$B$2&lt;=_xlfn.NUMBERVALUE(Table_Query_from_MF_DSNP62[[#This Row],[CL_CMP_OBJ_TO6]]))</f>
        <v>1</v>
      </c>
      <c r="JN456" s="33" t="b">
        <f>AND($B$2&gt;=_xlfn.NUMBERVALUE(Table_Query_from_MF_DSNP62[[#This Row],[CL_CMP_OBJ_FR7]]),$B$2&lt;=_xlfn.NUMBERVALUE(Table_Query_from_MF_DSNP62[[#This Row],[CL_CMP_OBJ_TO7]]))</f>
        <v>1</v>
      </c>
      <c r="JO456" s="33" t="b">
        <f>AND($B$2&gt;=_xlfn.NUMBERVALUE(Table_Query_from_MF_DSNP62[[#This Row],[CL_CMP_OBJ_FR8]]),$B$2&lt;=_xlfn.NUMBERVALUE(Table_Query_from_MF_DSNP62[[#This Row],[CL_CMP_OBJ_TO8]]))</f>
        <v>1</v>
      </c>
      <c r="JP456" s="33" t="b">
        <f>AND($B$2&gt;=_xlfn.NUMBERVALUE(Table_Query_from_MF_DSNP62[[#This Row],[CL_CMP_OBJ_FR9]]),$B$2&lt;=_xlfn.NUMBERVALUE(Table_Query_from_MF_DSNP62[[#This Row],[CL_CMP_OBJ_TO9]]))</f>
        <v>1</v>
      </c>
      <c r="JQ456" s="33" t="b">
        <f>AND($B$2&gt;=_xlfn.NUMBERVALUE(Table_Query_from_MF_DSNP62[[#This Row],[CL_CMP_OBJ_FR10]]),$B$2&lt;=_xlfn.NUMBERVALUE(Table_Query_from_MF_DSNP62[[#This Row],[CL_CMP_OBJ_TO10]]))</f>
        <v>1</v>
      </c>
      <c r="JR456" s="33" t="b">
        <f>AND($B$2&gt;=_xlfn.NUMBERVALUE(Table_Query_from_MF_DSNP62[[#This Row],[CL_CMP_OBJ_FR11]]),$B$2&lt;=_xlfn.NUMBERVALUE(Table_Query_from_MF_DSNP62[[#This Row],[CL_CMP_OBJ_TO11]]))</f>
        <v>1</v>
      </c>
      <c r="JS456" s="33" t="b">
        <f>AND($B$2&gt;=_xlfn.NUMBERVALUE(Table_Query_from_MF_DSNP62[[#This Row],[CL_CMP_OBJ_FR12]]),$B$2&lt;=_xlfn.NUMBERVALUE(Table_Query_from_MF_DSNP62[[#This Row],[CL_CMP_OBJ_TO12]]))</f>
        <v>1</v>
      </c>
      <c r="JT456" s="33" t="b">
        <f>AND($B$2&gt;=_xlfn.NUMBERVALUE(Table_Query_from_MF_DSNP62[[#This Row],[CL_CMP_OBJ_FR13]]),$B$2&lt;=_xlfn.NUMBERVALUE(Table_Query_from_MF_DSNP62[[#This Row],[CL_CMP_OBJ_TO13]]))</f>
        <v>1</v>
      </c>
      <c r="JU456" s="33" t="b">
        <f>AND($B$2&gt;=_xlfn.NUMBERVALUE(Table_Query_from_MF_DSNP62[[#This Row],[CL_CMP_OBJ_FR14]]),$B$2&lt;=_xlfn.NUMBERVALUE(Table_Query_from_MF_DSNP62[[#This Row],[CL_CMP_OBJ_TO14]]))</f>
        <v>1</v>
      </c>
      <c r="JV456" s="33" t="b">
        <f>AND($B$2&gt;=_xlfn.NUMBERVALUE(Table_Query_from_MF_DSNP62[[#This Row],[CL_CMP_OBJ_FR15]]),$B$2&lt;=_xlfn.NUMBERVALUE(Table_Query_from_MF_DSNP62[[#This Row],[CL_CMP_OBJ_TO15]]))</f>
        <v>1</v>
      </c>
    </row>
    <row r="457" spans="1:282" x14ac:dyDescent="0.25">
      <c r="A457" t="b">
        <f>OR(,Table_Query_from_MF_DSNP62[[#This Row],[Desired GL included as "hard-coded" GL?]],Table_Query_from_MF_DSNP62[[#This Row],[Desired GL included as "Open GL"?]])</f>
        <v>1</v>
      </c>
      <c r="B457" t="b">
        <f>Table_Query_from_MF_DSNP62[[#This Row],[Desired CObj included as "Open CObj"?]]</f>
        <v>1</v>
      </c>
      <c r="C457" t="s">
        <v>2121</v>
      </c>
      <c r="D457" t="s">
        <v>2122</v>
      </c>
      <c r="E457" t="s">
        <v>15</v>
      </c>
      <c r="F457" s="24" t="s">
        <v>444</v>
      </c>
      <c r="G457" t="s">
        <v>330</v>
      </c>
      <c r="H457" s="24" t="s">
        <v>444</v>
      </c>
      <c r="I457" t="s">
        <v>444</v>
      </c>
      <c r="J457" s="24" t="s">
        <v>444</v>
      </c>
      <c r="K457" t="s">
        <v>444</v>
      </c>
      <c r="L457" s="24" t="s">
        <v>444</v>
      </c>
      <c r="M457" t="s">
        <v>444</v>
      </c>
      <c r="N457" t="s">
        <v>444</v>
      </c>
      <c r="O457" t="s">
        <v>444</v>
      </c>
      <c r="P457" t="s">
        <v>444</v>
      </c>
      <c r="Q457" t="s">
        <v>15</v>
      </c>
      <c r="R457" t="s">
        <v>444</v>
      </c>
      <c r="S457" t="s">
        <v>442</v>
      </c>
      <c r="T457" t="s">
        <v>447</v>
      </c>
      <c r="U457" t="s">
        <v>444</v>
      </c>
      <c r="V457" t="s">
        <v>444</v>
      </c>
      <c r="W457" t="s">
        <v>447</v>
      </c>
      <c r="X457" t="s">
        <v>444</v>
      </c>
      <c r="Y457" t="s">
        <v>444</v>
      </c>
      <c r="Z457" t="s">
        <v>442</v>
      </c>
      <c r="AA457" t="s">
        <v>442</v>
      </c>
      <c r="AB457" t="s">
        <v>442</v>
      </c>
      <c r="AC457" t="s">
        <v>442</v>
      </c>
      <c r="AD457" t="s">
        <v>442</v>
      </c>
      <c r="AE457" t="s">
        <v>442</v>
      </c>
      <c r="AF457" t="s">
        <v>442</v>
      </c>
      <c r="AG457" t="s">
        <v>442</v>
      </c>
      <c r="AH457" t="s">
        <v>444</v>
      </c>
      <c r="AI457" t="s">
        <v>447</v>
      </c>
      <c r="AJ457" t="s">
        <v>15</v>
      </c>
      <c r="AK457" t="s">
        <v>442</v>
      </c>
      <c r="AL457" t="s">
        <v>444</v>
      </c>
      <c r="AM457" t="s">
        <v>444</v>
      </c>
      <c r="AN457" t="s">
        <v>444</v>
      </c>
      <c r="AO457" t="s">
        <v>444</v>
      </c>
      <c r="AP457" t="s">
        <v>442</v>
      </c>
      <c r="AQ457" t="s">
        <v>1440</v>
      </c>
      <c r="AR457" t="s">
        <v>1451</v>
      </c>
      <c r="AS457" t="s">
        <v>162</v>
      </c>
      <c r="AT457" t="s">
        <v>10</v>
      </c>
      <c r="AU457" t="s">
        <v>444</v>
      </c>
      <c r="AV457" t="s">
        <v>1359</v>
      </c>
      <c r="AW457" t="s">
        <v>444</v>
      </c>
      <c r="AX457" t="s">
        <v>444</v>
      </c>
      <c r="AY457" t="s">
        <v>444</v>
      </c>
      <c r="AZ457" t="s">
        <v>444</v>
      </c>
      <c r="BA457" t="s">
        <v>444</v>
      </c>
      <c r="BB457" t="s">
        <v>444</v>
      </c>
      <c r="BC457" t="s">
        <v>444</v>
      </c>
      <c r="BD457" t="s">
        <v>1359</v>
      </c>
      <c r="BE457" t="s">
        <v>444</v>
      </c>
      <c r="BF457" t="s">
        <v>1360</v>
      </c>
      <c r="BG457" t="s">
        <v>444</v>
      </c>
      <c r="BH457" t="s">
        <v>444</v>
      </c>
      <c r="BI457" t="s">
        <v>444</v>
      </c>
      <c r="BJ457" t="s">
        <v>444</v>
      </c>
      <c r="BK457" t="s">
        <v>444</v>
      </c>
      <c r="BL457" t="s">
        <v>444</v>
      </c>
      <c r="BM457" t="s">
        <v>444</v>
      </c>
      <c r="BN457" t="s">
        <v>444</v>
      </c>
      <c r="BO457" t="s">
        <v>444</v>
      </c>
      <c r="BP457" t="s">
        <v>444</v>
      </c>
      <c r="BQ457" t="s">
        <v>444</v>
      </c>
      <c r="BR457" t="s">
        <v>444</v>
      </c>
      <c r="BS457" t="s">
        <v>444</v>
      </c>
      <c r="BT457" t="s">
        <v>444</v>
      </c>
      <c r="BU457" t="s">
        <v>444</v>
      </c>
      <c r="BV457" t="s">
        <v>444</v>
      </c>
      <c r="BW457" t="s">
        <v>444</v>
      </c>
      <c r="BX457" t="s">
        <v>444</v>
      </c>
      <c r="BY457" t="s">
        <v>444</v>
      </c>
      <c r="BZ457" t="s">
        <v>444</v>
      </c>
      <c r="CA457" t="s">
        <v>444</v>
      </c>
      <c r="CB457" t="s">
        <v>444</v>
      </c>
      <c r="CC457" t="s">
        <v>444</v>
      </c>
      <c r="CD457" t="s">
        <v>444</v>
      </c>
      <c r="CE457" t="s">
        <v>444</v>
      </c>
      <c r="CF457" t="s">
        <v>444</v>
      </c>
      <c r="CG457" t="s">
        <v>444</v>
      </c>
      <c r="CH457" t="s">
        <v>444</v>
      </c>
      <c r="CI457" t="s">
        <v>444</v>
      </c>
      <c r="CJ457" t="s">
        <v>444</v>
      </c>
      <c r="CK457" t="s">
        <v>444</v>
      </c>
      <c r="CL457" t="s">
        <v>444</v>
      </c>
      <c r="CM457" t="s">
        <v>444</v>
      </c>
      <c r="CN457" t="s">
        <v>444</v>
      </c>
      <c r="CO457" t="s">
        <v>444</v>
      </c>
      <c r="CP457" t="s">
        <v>444</v>
      </c>
      <c r="CQ457" t="s">
        <v>444</v>
      </c>
      <c r="CR457" t="s">
        <v>444</v>
      </c>
      <c r="CS457" t="s">
        <v>444</v>
      </c>
      <c r="CT457" t="s">
        <v>444</v>
      </c>
      <c r="CU457" t="s">
        <v>444</v>
      </c>
      <c r="CV457" t="s">
        <v>2832</v>
      </c>
      <c r="CW457" t="s">
        <v>2736</v>
      </c>
      <c r="CX457" t="s">
        <v>2737</v>
      </c>
      <c r="CY457" t="s">
        <v>1394</v>
      </c>
      <c r="CZ457" t="s">
        <v>444</v>
      </c>
      <c r="DA457" t="s">
        <v>444</v>
      </c>
      <c r="DB457" t="s">
        <v>444</v>
      </c>
      <c r="DC457" t="s">
        <v>444</v>
      </c>
      <c r="DD457" t="s">
        <v>444</v>
      </c>
      <c r="DE457" t="s">
        <v>444</v>
      </c>
      <c r="DF457" t="s">
        <v>444</v>
      </c>
      <c r="DG457" t="s">
        <v>444</v>
      </c>
      <c r="DH457" t="s">
        <v>444</v>
      </c>
      <c r="DI457" t="s">
        <v>1451</v>
      </c>
      <c r="DJ457" t="s">
        <v>444</v>
      </c>
      <c r="DK457" t="s">
        <v>444</v>
      </c>
      <c r="DL457" t="s">
        <v>444</v>
      </c>
      <c r="DM457" t="s">
        <v>444</v>
      </c>
      <c r="DN457" t="s">
        <v>444</v>
      </c>
      <c r="DO457" t="s">
        <v>444</v>
      </c>
      <c r="DP457" t="s">
        <v>444</v>
      </c>
      <c r="DQ457" t="s">
        <v>444</v>
      </c>
      <c r="DR457" t="s">
        <v>444</v>
      </c>
      <c r="DS457" t="s">
        <v>15</v>
      </c>
      <c r="DT457" s="24" t="s">
        <v>417</v>
      </c>
      <c r="DU457" s="24" t="s">
        <v>417</v>
      </c>
      <c r="DV457" t="s">
        <v>444</v>
      </c>
      <c r="DW457" t="s">
        <v>444</v>
      </c>
      <c r="DX457" s="24" t="s">
        <v>444</v>
      </c>
      <c r="DY457" s="24" t="s">
        <v>444</v>
      </c>
      <c r="DZ457" t="s">
        <v>444</v>
      </c>
      <c r="EA457" t="s">
        <v>444</v>
      </c>
      <c r="EB457" s="24" t="s">
        <v>444</v>
      </c>
      <c r="EC457" s="24" t="s">
        <v>444</v>
      </c>
      <c r="ED457" t="s">
        <v>444</v>
      </c>
      <c r="EE457" t="s">
        <v>444</v>
      </c>
      <c r="EF457" s="24" t="s">
        <v>444</v>
      </c>
      <c r="EG457" s="24" t="s">
        <v>444</v>
      </c>
      <c r="EH457" t="s">
        <v>444</v>
      </c>
      <c r="EI457" t="s">
        <v>444</v>
      </c>
      <c r="EJ457" s="24" t="s">
        <v>444</v>
      </c>
      <c r="EK457" s="24" t="s">
        <v>444</v>
      </c>
      <c r="EL457" t="s">
        <v>444</v>
      </c>
      <c r="EM457" t="s">
        <v>444</v>
      </c>
      <c r="EN457" s="24" t="s">
        <v>444</v>
      </c>
      <c r="EO457" s="24" t="s">
        <v>444</v>
      </c>
      <c r="EP457" t="s">
        <v>444</v>
      </c>
      <c r="EQ457" t="s">
        <v>444</v>
      </c>
      <c r="ER457" s="24" t="s">
        <v>444</v>
      </c>
      <c r="ES457" s="24" t="s">
        <v>444</v>
      </c>
      <c r="ET457" t="s">
        <v>444</v>
      </c>
      <c r="EU457" t="s">
        <v>444</v>
      </c>
      <c r="EV457" s="24" t="s">
        <v>444</v>
      </c>
      <c r="EW457" s="24" t="s">
        <v>444</v>
      </c>
      <c r="EX457" t="s">
        <v>444</v>
      </c>
      <c r="EY457" t="s">
        <v>444</v>
      </c>
      <c r="EZ457" s="24" t="s">
        <v>444</v>
      </c>
      <c r="FA457" s="24" t="s">
        <v>444</v>
      </c>
      <c r="FB457" t="s">
        <v>444</v>
      </c>
      <c r="FC457" t="s">
        <v>444</v>
      </c>
      <c r="FD457" s="24" t="s">
        <v>444</v>
      </c>
      <c r="FE457" s="24" t="s">
        <v>444</v>
      </c>
      <c r="FF457" t="s">
        <v>444</v>
      </c>
      <c r="FG457" t="s">
        <v>444</v>
      </c>
      <c r="FH457" s="24" t="s">
        <v>444</v>
      </c>
      <c r="FI457" s="24" t="s">
        <v>444</v>
      </c>
      <c r="FJ457" t="s">
        <v>444</v>
      </c>
      <c r="FK457" t="s">
        <v>444</v>
      </c>
      <c r="FL457" s="24" t="s">
        <v>444</v>
      </c>
      <c r="FM457" s="24" t="s">
        <v>444</v>
      </c>
      <c r="FN457" t="s">
        <v>444</v>
      </c>
      <c r="FO457" t="s">
        <v>444</v>
      </c>
      <c r="FP457" s="24" t="s">
        <v>444</v>
      </c>
      <c r="FQ457" s="24" t="s">
        <v>444</v>
      </c>
      <c r="FR457" t="s">
        <v>444</v>
      </c>
      <c r="FS457" t="s">
        <v>444</v>
      </c>
      <c r="FT457" s="24" t="s">
        <v>444</v>
      </c>
      <c r="FU457" s="24" t="s">
        <v>444</v>
      </c>
      <c r="FV457" t="s">
        <v>444</v>
      </c>
      <c r="FW457" t="s">
        <v>444</v>
      </c>
      <c r="FX457" s="24" t="s">
        <v>444</v>
      </c>
      <c r="FY457" s="24" t="s">
        <v>444</v>
      </c>
      <c r="FZ457" t="s">
        <v>444</v>
      </c>
      <c r="GA457" t="s">
        <v>444</v>
      </c>
      <c r="GB457" s="24" t="s">
        <v>444</v>
      </c>
      <c r="GC457" s="24" t="s">
        <v>444</v>
      </c>
      <c r="GD457" t="s">
        <v>444</v>
      </c>
      <c r="GE457" t="s">
        <v>444</v>
      </c>
      <c r="GF457" s="24" t="s">
        <v>444</v>
      </c>
      <c r="GG457" s="24" t="s">
        <v>444</v>
      </c>
      <c r="GH457" t="s">
        <v>444</v>
      </c>
      <c r="GI457" s="24" t="s">
        <v>444</v>
      </c>
      <c r="GJ457" s="24" t="s">
        <v>444</v>
      </c>
      <c r="GK457" t="s">
        <v>444</v>
      </c>
      <c r="GL457" t="s">
        <v>444</v>
      </c>
      <c r="GM457" s="24" t="s">
        <v>444</v>
      </c>
      <c r="GN457" s="24" t="s">
        <v>444</v>
      </c>
      <c r="GO457" t="s">
        <v>444</v>
      </c>
      <c r="GP457" t="s">
        <v>444</v>
      </c>
      <c r="GQ457" s="24" t="s">
        <v>444</v>
      </c>
      <c r="GR457" s="24" t="s">
        <v>444</v>
      </c>
      <c r="GS457" t="s">
        <v>444</v>
      </c>
      <c r="GT457" t="s">
        <v>444</v>
      </c>
      <c r="GU457" s="24" t="s">
        <v>444</v>
      </c>
      <c r="GV457" s="24" t="s">
        <v>444</v>
      </c>
      <c r="GW457" t="s">
        <v>444</v>
      </c>
      <c r="GX457" t="s">
        <v>444</v>
      </c>
      <c r="GY457" s="24" t="s">
        <v>444</v>
      </c>
      <c r="GZ457" s="24" t="s">
        <v>444</v>
      </c>
      <c r="HA457" t="s">
        <v>444</v>
      </c>
      <c r="HB457" t="s">
        <v>444</v>
      </c>
      <c r="HC457" s="24" t="s">
        <v>444</v>
      </c>
      <c r="HD457" s="24" t="s">
        <v>444</v>
      </c>
      <c r="HE457" t="s">
        <v>444</v>
      </c>
      <c r="HF457" t="s">
        <v>444</v>
      </c>
      <c r="HG457" s="24" t="s">
        <v>444</v>
      </c>
      <c r="HH457" s="24" t="s">
        <v>444</v>
      </c>
      <c r="HI457" t="s">
        <v>444</v>
      </c>
      <c r="HJ457" t="s">
        <v>444</v>
      </c>
      <c r="HK457" s="24" t="s">
        <v>444</v>
      </c>
      <c r="HL457" s="24" t="s">
        <v>444</v>
      </c>
      <c r="HM457" t="s">
        <v>444</v>
      </c>
      <c r="HN457" t="s">
        <v>444</v>
      </c>
      <c r="HO457" s="24" t="s">
        <v>444</v>
      </c>
      <c r="HP457" s="24" t="s">
        <v>444</v>
      </c>
      <c r="HQ457" t="s">
        <v>444</v>
      </c>
      <c r="HR457" t="s">
        <v>444</v>
      </c>
      <c r="HS457" s="24" t="s">
        <v>444</v>
      </c>
      <c r="HT457" s="24" t="s">
        <v>444</v>
      </c>
      <c r="HU457" t="s">
        <v>444</v>
      </c>
      <c r="HV457" t="s">
        <v>444</v>
      </c>
      <c r="HW457" s="24" t="s">
        <v>444</v>
      </c>
      <c r="HX457" s="24" t="s">
        <v>444</v>
      </c>
      <c r="HY457" t="s">
        <v>444</v>
      </c>
      <c r="HZ457" t="s">
        <v>444</v>
      </c>
      <c r="IA457" t="s">
        <v>2832</v>
      </c>
      <c r="IB457" t="s">
        <v>2736</v>
      </c>
      <c r="IC457" t="s">
        <v>2737</v>
      </c>
      <c r="ID457" s="33" t="b" cm="1">
        <f t="array" ref="ID457">_xlfn.IFNA(MATCH($A$2,_xlfn.NUMBERVALUE(Table_Query_from_MF_DSNP62[[#This Row],[CL_GLACCT_DR1]:[CL_GLACCT_CR4]]),0),0)&gt;=1</f>
        <v>1</v>
      </c>
      <c r="IE457" s="33" t="b">
        <f>OR(Table_Query_from_MF_DSNP62[[#This Row],[Pair1]:[Pair25]])</f>
        <v>1</v>
      </c>
      <c r="IF457" s="33">
        <f>_xlfn.IFNA(MATCH(TRUE,Table_Query_from_MF_DSNP62[[#This Row],[Pair1]:[Pair25]],0),"none")</f>
        <v>2</v>
      </c>
      <c r="IG457" s="33" t="b">
        <f>AND($A$2&gt;=_xlfn.NUMBERVALUE(Table_Query_from_MF_DSNP62[[#This Row],[CL_GL_ACCT_FR1]]),$A$2&lt;=_xlfn.NUMBERVALUE(Table_Query_from_MF_DSNP62[[#This Row],[CL_GL_ACCT_TO1]]))</f>
        <v>0</v>
      </c>
      <c r="IH457" s="33" t="b">
        <f>AND($A$2&gt;=_xlfn.NUMBERVALUE(Table_Query_from_MF_DSNP62[[#This Row],[CL_GL_ACCT_FR2]]),$A$2&lt;=_xlfn.NUMBERVALUE(Table_Query_from_MF_DSNP62[[#This Row],[CL_GL_ACCT_TO2]]))</f>
        <v>1</v>
      </c>
      <c r="II457" s="33" t="b">
        <f>AND($A$2&gt;=_xlfn.NUMBERVALUE(Table_Query_from_MF_DSNP62[[#This Row],[CL_GL_ACCT_FR3]]),$A$2&lt;=_xlfn.NUMBERVALUE(Table_Query_from_MF_DSNP62[[#This Row],[CL_GL_ACCT_TO3]]))</f>
        <v>1</v>
      </c>
      <c r="IJ457" s="33" t="b">
        <f>AND($A$2&gt;=_xlfn.NUMBERVALUE(Table_Query_from_MF_DSNP62[[#This Row],[CL_GL_ACCT_FR4]]),$A$2&lt;=_xlfn.NUMBERVALUE(Table_Query_from_MF_DSNP62[[#This Row],[CL_GL_ACCT_TO4]]))</f>
        <v>1</v>
      </c>
      <c r="IK457" s="33" t="b">
        <f>AND($A$2&gt;=_xlfn.NUMBERVALUE(Table_Query_from_MF_DSNP62[[#This Row],[CL_GL_ACCT_FR5]]),$A$2&lt;=_xlfn.NUMBERVALUE(Table_Query_from_MF_DSNP62[[#This Row],[CL_GL_ACCT_TO5]]))</f>
        <v>1</v>
      </c>
      <c r="IL457" s="33" t="b">
        <f>AND($A$2&gt;=_xlfn.NUMBERVALUE(Table_Query_from_MF_DSNP62[[#This Row],[CL_GL_ACCT_FR6]]),$A$2&lt;=_xlfn.NUMBERVALUE(Table_Query_from_MF_DSNP62[[#This Row],[CL_GL_ACCT_TO6]]))</f>
        <v>1</v>
      </c>
      <c r="IM457" s="33" t="b">
        <f>AND($A$2&gt;=_xlfn.NUMBERVALUE(Table_Query_from_MF_DSNP62[[#This Row],[CL_GL_ACCT_FR7]]),$A$2&lt;=_xlfn.NUMBERVALUE(Table_Query_from_MF_DSNP62[[#This Row],[CL_GL_ACCT_TO7]]))</f>
        <v>1</v>
      </c>
      <c r="IN457" s="33" t="b">
        <f>AND($A$2&gt;=_xlfn.NUMBERVALUE(Table_Query_from_MF_DSNP62[[#This Row],[CL_GL_ACCT_FR8]]),$A$2&lt;=_xlfn.NUMBERVALUE(Table_Query_from_MF_DSNP62[[#This Row],[CL_GL_ACCT_TO8]]))</f>
        <v>1</v>
      </c>
      <c r="IO457" s="33" t="b">
        <f>AND($A$2&gt;=_xlfn.NUMBERVALUE(Table_Query_from_MF_DSNP62[[#This Row],[CL_GL_ACCT_FR9]]),$A$2&lt;=_xlfn.NUMBERVALUE(Table_Query_from_MF_DSNP62[[#This Row],[CL_GL_ACCT_TO9]]))</f>
        <v>1</v>
      </c>
      <c r="IP457" s="33" t="b">
        <f>AND($A$2&gt;=_xlfn.NUMBERVALUE(Table_Query_from_MF_DSNP62[[#This Row],[CL_GL_ACCT_FR10]]),$A$2&lt;=_xlfn.NUMBERVALUE(Table_Query_from_MF_DSNP62[[#This Row],[CL_GL_ACCT_TO10]]))</f>
        <v>1</v>
      </c>
      <c r="IQ457" s="33" t="b">
        <f>AND($A$2&gt;=_xlfn.NUMBERVALUE(Table_Query_from_MF_DSNP62[[#This Row],[CL_GL_ACCT_FR11]]),$A$2&lt;=_xlfn.NUMBERVALUE(Table_Query_from_MF_DSNP62[[#This Row],[CL_GL_ACCT_TO11]]))</f>
        <v>1</v>
      </c>
      <c r="IR457" s="33" t="b">
        <f>AND($A$2&gt;=_xlfn.NUMBERVALUE(Table_Query_from_MF_DSNP62[[#This Row],[CL_GL_ACCT_FR12]]),$A$2&lt;=_xlfn.NUMBERVALUE(Table_Query_from_MF_DSNP62[[#This Row],[CL_GL_ACCT_TO12]]))</f>
        <v>1</v>
      </c>
      <c r="IS457" s="33" t="b">
        <f>AND($A$2&gt;=_xlfn.NUMBERVALUE(Table_Query_from_MF_DSNP62[[#This Row],[CL_GL_ACCT_FR13]]),$A$2&lt;=_xlfn.NUMBERVALUE(Table_Query_from_MF_DSNP62[[#This Row],[CL_GL_ACCT_TO13]]))</f>
        <v>1</v>
      </c>
      <c r="IT457" s="33" t="b">
        <f>AND($A$2&gt;=_xlfn.NUMBERVALUE(Table_Query_from_MF_DSNP62[[#This Row],[CL_GL_ACCT_FR14]]),$A$2&lt;=_xlfn.NUMBERVALUE(Table_Query_from_MF_DSNP62[[#This Row],[CL_GL_ACCT_TO14]]))</f>
        <v>1</v>
      </c>
      <c r="IU457" s="33" t="b">
        <f>AND($A$2&gt;=_xlfn.NUMBERVALUE(Table_Query_from_MF_DSNP62[[#This Row],[CL_GL_ACCT_FR15]]),$A$2&lt;=_xlfn.NUMBERVALUE(Table_Query_from_MF_DSNP62[[#This Row],[CL_GL_ACCT_TO15]]))</f>
        <v>1</v>
      </c>
      <c r="IV457" s="33" t="b">
        <f>AND($A$2&gt;=_xlfn.NUMBERVALUE(Table_Query_from_MF_DSNP62[[#This Row],[CL_GL_ACCT_FR16]]),$A$2&lt;=_xlfn.NUMBERVALUE(Table_Query_from_MF_DSNP62[[#This Row],[CL_GL_ACCT_TO16]]))</f>
        <v>1</v>
      </c>
      <c r="IW457" s="33" t="b">
        <f>AND($A$2&gt;=_xlfn.NUMBERVALUE(Table_Query_from_MF_DSNP62[[#This Row],[CL_GL_ACCT_FR17]]),$A$2&lt;=_xlfn.NUMBERVALUE(Table_Query_from_MF_DSNP62[[#This Row],[CL_GL_ACCT_TO17]]))</f>
        <v>1</v>
      </c>
      <c r="IX457" s="33" t="b">
        <f>AND($A$2&gt;=_xlfn.NUMBERVALUE(Table_Query_from_MF_DSNP62[[#This Row],[CL_GL_ACCT_FR18]]),$A$2&lt;=_xlfn.NUMBERVALUE(Table_Query_from_MF_DSNP62[[#This Row],[CL_GL_ACCT_TO18]]))</f>
        <v>1</v>
      </c>
      <c r="IY457" s="33" t="b">
        <f>AND($A$2&gt;=_xlfn.NUMBERVALUE(Table_Query_from_MF_DSNP62[[#This Row],[CL_GL_ACCT_FR19]]),$A$2&lt;=_xlfn.NUMBERVALUE(Table_Query_from_MF_DSNP62[[#This Row],[CL_GL_ACCT_TO19]]))</f>
        <v>1</v>
      </c>
      <c r="IZ457" s="33" t="b">
        <f>AND($A$2&gt;=_xlfn.NUMBERVALUE(Table_Query_from_MF_DSNP62[[#This Row],[CL_GL_ACCT_FR20]]),$A$2&lt;=_xlfn.NUMBERVALUE(Table_Query_from_MF_DSNP62[[#This Row],[CL_GL_ACCT_TO20]]))</f>
        <v>1</v>
      </c>
      <c r="JA457" s="33" t="b">
        <f>AND($A$2&gt;=_xlfn.NUMBERVALUE(Table_Query_from_MF_DSNP62[[#This Row],[CL_GL_ACCT_FR21]]),$A$2&lt;=_xlfn.NUMBERVALUE(Table_Query_from_MF_DSNP62[[#This Row],[CL_GL_ACCT_TO21]]))</f>
        <v>1</v>
      </c>
      <c r="JB457" s="33" t="b">
        <f>AND($A$2&gt;=_xlfn.NUMBERVALUE(Table_Query_from_MF_DSNP62[[#This Row],[CL_GL_ACCT_FR22]]),$A$2&lt;=_xlfn.NUMBERVALUE(Table_Query_from_MF_DSNP62[[#This Row],[CL_GL_ACCT_TO22]]))</f>
        <v>1</v>
      </c>
      <c r="JC457" s="33" t="b">
        <f>AND($A$2&gt;=_xlfn.NUMBERVALUE(Table_Query_from_MF_DSNP62[[#This Row],[CL_GL_ACCT_FR23]]),$A$2&lt;=_xlfn.NUMBERVALUE(Table_Query_from_MF_DSNP62[[#This Row],[CL_GL_ACCT_TO23]]))</f>
        <v>1</v>
      </c>
      <c r="JD457" s="33" t="b">
        <f>AND($A$2&gt;=_xlfn.NUMBERVALUE(Table_Query_from_MF_DSNP62[[#This Row],[CL_GL_ACCT_FR24]]),$A$2&lt;=_xlfn.NUMBERVALUE(Table_Query_from_MF_DSNP62[[#This Row],[CL_GL_ACCT_TO24]]))</f>
        <v>1</v>
      </c>
      <c r="JE457" s="33" t="b">
        <f>AND($A$2&gt;=_xlfn.NUMBERVALUE(Table_Query_from_MF_DSNP62[[#This Row],[CL_GL_ACCT_FR25]]),$A$2&lt;=_xlfn.NUMBERVALUE(Table_Query_from_MF_DSNP62[[#This Row],[CL_GL_ACCT_TO25]]))</f>
        <v>1</v>
      </c>
      <c r="JF457" s="33" t="b">
        <f>OR(Table_Query_from_MF_DSNP62[[#This Row],[PairA]:[PairO]])</f>
        <v>1</v>
      </c>
      <c r="JG457" s="33">
        <f>_xlfn.IFNA(MATCH(TRUE,Table_Query_from_MF_DSNP62[[#This Row],[PairA]:[PairO]],0),"none")</f>
        <v>1</v>
      </c>
      <c r="JH457" s="33" t="b">
        <f>AND($B$2&gt;=_xlfn.NUMBERVALUE(Table_Query_from_MF_DSNP62[[#This Row],[CL_CMP_OBJ_FR1]]),$B$2&lt;=_xlfn.NUMBERVALUE(Table_Query_from_MF_DSNP62[[#This Row],[CL_CMP_OBJ_TO1]]))</f>
        <v>1</v>
      </c>
      <c r="JI457" s="33" t="b">
        <f>AND($B$2&gt;=_xlfn.NUMBERVALUE(Table_Query_from_MF_DSNP62[[#This Row],[CL_CMP_OBJ_FR2]]),$B$2&lt;=_xlfn.NUMBERVALUE(Table_Query_from_MF_DSNP62[[#This Row],[CL_CMP_OBJ_TO2]]))</f>
        <v>1</v>
      </c>
      <c r="JJ457" s="33" t="b">
        <f>AND($B$2&gt;=_xlfn.NUMBERVALUE(Table_Query_from_MF_DSNP62[[#This Row],[CL_CMP_OBJ_FR3]]),$B$2&lt;=_xlfn.NUMBERVALUE(Table_Query_from_MF_DSNP62[[#This Row],[CL_CMP_OBJ_TO3]]))</f>
        <v>1</v>
      </c>
      <c r="JK457" s="33" t="b">
        <f>AND($B$2&gt;=_xlfn.NUMBERVALUE(Table_Query_from_MF_DSNP62[[#This Row],[CL_CMP_OBJ_FR4]]),$B$2&lt;=_xlfn.NUMBERVALUE(Table_Query_from_MF_DSNP62[[#This Row],[CL_CMP_OBJ_TO4]]))</f>
        <v>1</v>
      </c>
      <c r="JL457" s="33" t="b">
        <f>AND($B$2&gt;=_xlfn.NUMBERVALUE(Table_Query_from_MF_DSNP62[[#This Row],[CL_CMP_OBJ_FR5]]),$B$2&lt;=_xlfn.NUMBERVALUE(Table_Query_from_MF_DSNP62[[#This Row],[CL_CMP_OBJ_TO5]]))</f>
        <v>1</v>
      </c>
      <c r="JM457" s="33" t="b">
        <f>AND($B$2&gt;=_xlfn.NUMBERVALUE(Table_Query_from_MF_DSNP62[[#This Row],[CL_CMP_OBJ_FR6]]),$B$2&lt;=_xlfn.NUMBERVALUE(Table_Query_from_MF_DSNP62[[#This Row],[CL_CMP_OBJ_TO6]]))</f>
        <v>1</v>
      </c>
      <c r="JN457" s="33" t="b">
        <f>AND($B$2&gt;=_xlfn.NUMBERVALUE(Table_Query_from_MF_DSNP62[[#This Row],[CL_CMP_OBJ_FR7]]),$B$2&lt;=_xlfn.NUMBERVALUE(Table_Query_from_MF_DSNP62[[#This Row],[CL_CMP_OBJ_TO7]]))</f>
        <v>1</v>
      </c>
      <c r="JO457" s="33" t="b">
        <f>AND($B$2&gt;=_xlfn.NUMBERVALUE(Table_Query_from_MF_DSNP62[[#This Row],[CL_CMP_OBJ_FR8]]),$B$2&lt;=_xlfn.NUMBERVALUE(Table_Query_from_MF_DSNP62[[#This Row],[CL_CMP_OBJ_TO8]]))</f>
        <v>1</v>
      </c>
      <c r="JP457" s="33" t="b">
        <f>AND($B$2&gt;=_xlfn.NUMBERVALUE(Table_Query_from_MF_DSNP62[[#This Row],[CL_CMP_OBJ_FR9]]),$B$2&lt;=_xlfn.NUMBERVALUE(Table_Query_from_MF_DSNP62[[#This Row],[CL_CMP_OBJ_TO9]]))</f>
        <v>1</v>
      </c>
      <c r="JQ457" s="33" t="b">
        <f>AND($B$2&gt;=_xlfn.NUMBERVALUE(Table_Query_from_MF_DSNP62[[#This Row],[CL_CMP_OBJ_FR10]]),$B$2&lt;=_xlfn.NUMBERVALUE(Table_Query_from_MF_DSNP62[[#This Row],[CL_CMP_OBJ_TO10]]))</f>
        <v>1</v>
      </c>
      <c r="JR457" s="33" t="b">
        <f>AND($B$2&gt;=_xlfn.NUMBERVALUE(Table_Query_from_MF_DSNP62[[#This Row],[CL_CMP_OBJ_FR11]]),$B$2&lt;=_xlfn.NUMBERVALUE(Table_Query_from_MF_DSNP62[[#This Row],[CL_CMP_OBJ_TO11]]))</f>
        <v>1</v>
      </c>
      <c r="JS457" s="33" t="b">
        <f>AND($B$2&gt;=_xlfn.NUMBERVALUE(Table_Query_from_MF_DSNP62[[#This Row],[CL_CMP_OBJ_FR12]]),$B$2&lt;=_xlfn.NUMBERVALUE(Table_Query_from_MF_DSNP62[[#This Row],[CL_CMP_OBJ_TO12]]))</f>
        <v>1</v>
      </c>
      <c r="JT457" s="33" t="b">
        <f>AND($B$2&gt;=_xlfn.NUMBERVALUE(Table_Query_from_MF_DSNP62[[#This Row],[CL_CMP_OBJ_FR13]]),$B$2&lt;=_xlfn.NUMBERVALUE(Table_Query_from_MF_DSNP62[[#This Row],[CL_CMP_OBJ_TO13]]))</f>
        <v>1</v>
      </c>
      <c r="JU457" s="33" t="b">
        <f>AND($B$2&gt;=_xlfn.NUMBERVALUE(Table_Query_from_MF_DSNP62[[#This Row],[CL_CMP_OBJ_FR14]]),$B$2&lt;=_xlfn.NUMBERVALUE(Table_Query_from_MF_DSNP62[[#This Row],[CL_CMP_OBJ_TO14]]))</f>
        <v>1</v>
      </c>
      <c r="JV457" s="33" t="b">
        <f>AND($B$2&gt;=_xlfn.NUMBERVALUE(Table_Query_from_MF_DSNP62[[#This Row],[CL_CMP_OBJ_FR15]]),$B$2&lt;=_xlfn.NUMBERVALUE(Table_Query_from_MF_DSNP62[[#This Row],[CL_CMP_OBJ_TO15]]))</f>
        <v>1</v>
      </c>
    </row>
    <row r="458" spans="1:282" x14ac:dyDescent="0.25">
      <c r="A458" t="b">
        <f>OR(,Table_Query_from_MF_DSNP62[[#This Row],[Desired GL included as "hard-coded" GL?]],Table_Query_from_MF_DSNP62[[#This Row],[Desired GL included as "Open GL"?]])</f>
        <v>1</v>
      </c>
      <c r="B458" t="b">
        <f>Table_Query_from_MF_DSNP62[[#This Row],[Desired CObj included as "Open CObj"?]]</f>
        <v>1</v>
      </c>
      <c r="C458" t="s">
        <v>2123</v>
      </c>
      <c r="D458" t="s">
        <v>2124</v>
      </c>
      <c r="E458" t="s">
        <v>15</v>
      </c>
      <c r="F458" s="24" t="s">
        <v>330</v>
      </c>
      <c r="G458" t="s">
        <v>444</v>
      </c>
      <c r="H458" s="24" t="s">
        <v>444</v>
      </c>
      <c r="I458" t="s">
        <v>444</v>
      </c>
      <c r="J458" s="24" t="s">
        <v>444</v>
      </c>
      <c r="K458" t="s">
        <v>444</v>
      </c>
      <c r="L458" s="24" t="s">
        <v>444</v>
      </c>
      <c r="M458" t="s">
        <v>444</v>
      </c>
      <c r="N458" t="s">
        <v>444</v>
      </c>
      <c r="O458" t="s">
        <v>444</v>
      </c>
      <c r="P458" t="s">
        <v>444</v>
      </c>
      <c r="Q458" t="s">
        <v>15</v>
      </c>
      <c r="R458" t="s">
        <v>444</v>
      </c>
      <c r="S458" t="s">
        <v>442</v>
      </c>
      <c r="T458" t="s">
        <v>447</v>
      </c>
      <c r="U458" t="s">
        <v>444</v>
      </c>
      <c r="V458" t="s">
        <v>444</v>
      </c>
      <c r="W458" t="s">
        <v>447</v>
      </c>
      <c r="X458" t="s">
        <v>444</v>
      </c>
      <c r="Y458" t="s">
        <v>444</v>
      </c>
      <c r="Z458" t="s">
        <v>442</v>
      </c>
      <c r="AA458" t="s">
        <v>442</v>
      </c>
      <c r="AB458" t="s">
        <v>442</v>
      </c>
      <c r="AC458" t="s">
        <v>442</v>
      </c>
      <c r="AD458" t="s">
        <v>442</v>
      </c>
      <c r="AE458" t="s">
        <v>442</v>
      </c>
      <c r="AF458" t="s">
        <v>442</v>
      </c>
      <c r="AG458" t="s">
        <v>442</v>
      </c>
      <c r="AH458" t="s">
        <v>444</v>
      </c>
      <c r="AI458" t="s">
        <v>447</v>
      </c>
      <c r="AJ458" t="s">
        <v>15</v>
      </c>
      <c r="AK458" t="s">
        <v>442</v>
      </c>
      <c r="AL458" t="s">
        <v>444</v>
      </c>
      <c r="AM458" t="s">
        <v>444</v>
      </c>
      <c r="AN458" t="s">
        <v>444</v>
      </c>
      <c r="AO458" t="s">
        <v>444</v>
      </c>
      <c r="AP458" t="s">
        <v>442</v>
      </c>
      <c r="AQ458" t="s">
        <v>1440</v>
      </c>
      <c r="AR458" t="s">
        <v>1451</v>
      </c>
      <c r="AS458" t="s">
        <v>162</v>
      </c>
      <c r="AT458" t="s">
        <v>10</v>
      </c>
      <c r="AU458" t="s">
        <v>444</v>
      </c>
      <c r="AV458" t="s">
        <v>1359</v>
      </c>
      <c r="AW458" t="s">
        <v>444</v>
      </c>
      <c r="AX458" t="s">
        <v>444</v>
      </c>
      <c r="AY458" t="s">
        <v>444</v>
      </c>
      <c r="AZ458" t="s">
        <v>444</v>
      </c>
      <c r="BA458" t="s">
        <v>444</v>
      </c>
      <c r="BB458" t="s">
        <v>444</v>
      </c>
      <c r="BC458" t="s">
        <v>444</v>
      </c>
      <c r="BD458" t="s">
        <v>1359</v>
      </c>
      <c r="BE458" t="s">
        <v>444</v>
      </c>
      <c r="BF458" t="s">
        <v>1360</v>
      </c>
      <c r="BG458" t="s">
        <v>444</v>
      </c>
      <c r="BH458" t="s">
        <v>444</v>
      </c>
      <c r="BI458" t="s">
        <v>444</v>
      </c>
      <c r="BJ458" t="s">
        <v>444</v>
      </c>
      <c r="BK458" t="s">
        <v>444</v>
      </c>
      <c r="BL458" t="s">
        <v>444</v>
      </c>
      <c r="BM458" t="s">
        <v>444</v>
      </c>
      <c r="BN458" t="s">
        <v>444</v>
      </c>
      <c r="BO458" t="s">
        <v>444</v>
      </c>
      <c r="BP458" t="s">
        <v>444</v>
      </c>
      <c r="BQ458" t="s">
        <v>444</v>
      </c>
      <c r="BR458" t="s">
        <v>444</v>
      </c>
      <c r="BS458" t="s">
        <v>444</v>
      </c>
      <c r="BT458" t="s">
        <v>444</v>
      </c>
      <c r="BU458" t="s">
        <v>444</v>
      </c>
      <c r="BV458" t="s">
        <v>444</v>
      </c>
      <c r="BW458" t="s">
        <v>444</v>
      </c>
      <c r="BX458" t="s">
        <v>444</v>
      </c>
      <c r="BY458" t="s">
        <v>444</v>
      </c>
      <c r="BZ458" t="s">
        <v>444</v>
      </c>
      <c r="CA458" t="s">
        <v>444</v>
      </c>
      <c r="CB458" t="s">
        <v>444</v>
      </c>
      <c r="CC458" t="s">
        <v>444</v>
      </c>
      <c r="CD458" t="s">
        <v>444</v>
      </c>
      <c r="CE458" t="s">
        <v>444</v>
      </c>
      <c r="CF458" t="s">
        <v>444</v>
      </c>
      <c r="CG458" t="s">
        <v>444</v>
      </c>
      <c r="CH458" t="s">
        <v>444</v>
      </c>
      <c r="CI458" t="s">
        <v>444</v>
      </c>
      <c r="CJ458" t="s">
        <v>444</v>
      </c>
      <c r="CK458" t="s">
        <v>444</v>
      </c>
      <c r="CL458" t="s">
        <v>444</v>
      </c>
      <c r="CM458" t="s">
        <v>444</v>
      </c>
      <c r="CN458" t="s">
        <v>444</v>
      </c>
      <c r="CO458" t="s">
        <v>444</v>
      </c>
      <c r="CP458" t="s">
        <v>444</v>
      </c>
      <c r="CQ458" t="s">
        <v>444</v>
      </c>
      <c r="CR458" t="s">
        <v>444</v>
      </c>
      <c r="CS458" t="s">
        <v>444</v>
      </c>
      <c r="CT458" t="s">
        <v>444</v>
      </c>
      <c r="CU458" t="s">
        <v>444</v>
      </c>
      <c r="CV458" t="s">
        <v>2832</v>
      </c>
      <c r="CW458" t="s">
        <v>2736</v>
      </c>
      <c r="CX458" t="s">
        <v>2737</v>
      </c>
      <c r="CY458" t="s">
        <v>1394</v>
      </c>
      <c r="CZ458" t="s">
        <v>444</v>
      </c>
      <c r="DA458" t="s">
        <v>444</v>
      </c>
      <c r="DB458" t="s">
        <v>444</v>
      </c>
      <c r="DC458" t="s">
        <v>444</v>
      </c>
      <c r="DD458" t="s">
        <v>444</v>
      </c>
      <c r="DE458" t="s">
        <v>444</v>
      </c>
      <c r="DF458" t="s">
        <v>444</v>
      </c>
      <c r="DG458" t="s">
        <v>444</v>
      </c>
      <c r="DH458" t="s">
        <v>444</v>
      </c>
      <c r="DI458" t="s">
        <v>1451</v>
      </c>
      <c r="DJ458" t="s">
        <v>444</v>
      </c>
      <c r="DK458" t="s">
        <v>444</v>
      </c>
      <c r="DL458" t="s">
        <v>444</v>
      </c>
      <c r="DM458" t="s">
        <v>444</v>
      </c>
      <c r="DN458" t="s">
        <v>444</v>
      </c>
      <c r="DO458" t="s">
        <v>444</v>
      </c>
      <c r="DP458" t="s">
        <v>444</v>
      </c>
      <c r="DQ458" t="s">
        <v>444</v>
      </c>
      <c r="DR458" t="s">
        <v>444</v>
      </c>
      <c r="DS458" t="s">
        <v>15</v>
      </c>
      <c r="DT458" s="24" t="s">
        <v>428</v>
      </c>
      <c r="DU458" s="24" t="s">
        <v>428</v>
      </c>
      <c r="DV458" t="s">
        <v>444</v>
      </c>
      <c r="DW458" t="s">
        <v>444</v>
      </c>
      <c r="DX458" s="24" t="s">
        <v>444</v>
      </c>
      <c r="DY458" s="24" t="s">
        <v>444</v>
      </c>
      <c r="DZ458" t="s">
        <v>444</v>
      </c>
      <c r="EA458" t="s">
        <v>444</v>
      </c>
      <c r="EB458" s="24" t="s">
        <v>444</v>
      </c>
      <c r="EC458" s="24" t="s">
        <v>444</v>
      </c>
      <c r="ED458" t="s">
        <v>444</v>
      </c>
      <c r="EE458" t="s">
        <v>444</v>
      </c>
      <c r="EF458" s="24" t="s">
        <v>444</v>
      </c>
      <c r="EG458" s="24" t="s">
        <v>444</v>
      </c>
      <c r="EH458" t="s">
        <v>444</v>
      </c>
      <c r="EI458" t="s">
        <v>444</v>
      </c>
      <c r="EJ458" s="24" t="s">
        <v>444</v>
      </c>
      <c r="EK458" s="24" t="s">
        <v>444</v>
      </c>
      <c r="EL458" t="s">
        <v>444</v>
      </c>
      <c r="EM458" t="s">
        <v>444</v>
      </c>
      <c r="EN458" s="24" t="s">
        <v>444</v>
      </c>
      <c r="EO458" s="24" t="s">
        <v>444</v>
      </c>
      <c r="EP458" t="s">
        <v>444</v>
      </c>
      <c r="EQ458" t="s">
        <v>444</v>
      </c>
      <c r="ER458" s="24" t="s">
        <v>444</v>
      </c>
      <c r="ES458" s="24" t="s">
        <v>444</v>
      </c>
      <c r="ET458" t="s">
        <v>444</v>
      </c>
      <c r="EU458" t="s">
        <v>444</v>
      </c>
      <c r="EV458" s="24" t="s">
        <v>444</v>
      </c>
      <c r="EW458" s="24" t="s">
        <v>444</v>
      </c>
      <c r="EX458" t="s">
        <v>444</v>
      </c>
      <c r="EY458" t="s">
        <v>444</v>
      </c>
      <c r="EZ458" s="24" t="s">
        <v>444</v>
      </c>
      <c r="FA458" s="24" t="s">
        <v>444</v>
      </c>
      <c r="FB458" t="s">
        <v>444</v>
      </c>
      <c r="FC458" t="s">
        <v>444</v>
      </c>
      <c r="FD458" s="24" t="s">
        <v>444</v>
      </c>
      <c r="FE458" s="24" t="s">
        <v>444</v>
      </c>
      <c r="FF458" t="s">
        <v>444</v>
      </c>
      <c r="FG458" t="s">
        <v>444</v>
      </c>
      <c r="FH458" s="24" t="s">
        <v>444</v>
      </c>
      <c r="FI458" s="24" t="s">
        <v>444</v>
      </c>
      <c r="FJ458" t="s">
        <v>444</v>
      </c>
      <c r="FK458" t="s">
        <v>444</v>
      </c>
      <c r="FL458" s="24" t="s">
        <v>444</v>
      </c>
      <c r="FM458" s="24" t="s">
        <v>444</v>
      </c>
      <c r="FN458" t="s">
        <v>444</v>
      </c>
      <c r="FO458" t="s">
        <v>444</v>
      </c>
      <c r="FP458" s="24" t="s">
        <v>444</v>
      </c>
      <c r="FQ458" s="24" t="s">
        <v>444</v>
      </c>
      <c r="FR458" t="s">
        <v>444</v>
      </c>
      <c r="FS458" t="s">
        <v>444</v>
      </c>
      <c r="FT458" s="24" t="s">
        <v>444</v>
      </c>
      <c r="FU458" s="24" t="s">
        <v>444</v>
      </c>
      <c r="FV458" t="s">
        <v>444</v>
      </c>
      <c r="FW458" t="s">
        <v>444</v>
      </c>
      <c r="FX458" s="24" t="s">
        <v>444</v>
      </c>
      <c r="FY458" s="24" t="s">
        <v>444</v>
      </c>
      <c r="FZ458" t="s">
        <v>444</v>
      </c>
      <c r="GA458" t="s">
        <v>444</v>
      </c>
      <c r="GB458" s="24" t="s">
        <v>444</v>
      </c>
      <c r="GC458" s="24" t="s">
        <v>444</v>
      </c>
      <c r="GD458" t="s">
        <v>444</v>
      </c>
      <c r="GE458" t="s">
        <v>444</v>
      </c>
      <c r="GF458" s="24" t="s">
        <v>444</v>
      </c>
      <c r="GG458" s="24" t="s">
        <v>444</v>
      </c>
      <c r="GH458" t="s">
        <v>15</v>
      </c>
      <c r="GI458" s="24" t="s">
        <v>526</v>
      </c>
      <c r="GJ458" s="24" t="s">
        <v>1453</v>
      </c>
      <c r="GK458" t="s">
        <v>1454</v>
      </c>
      <c r="GL458" t="s">
        <v>1455</v>
      </c>
      <c r="GM458" s="24" t="s">
        <v>444</v>
      </c>
      <c r="GN458" s="24" t="s">
        <v>444</v>
      </c>
      <c r="GO458" t="s">
        <v>444</v>
      </c>
      <c r="GP458" t="s">
        <v>444</v>
      </c>
      <c r="GQ458" s="24" t="s">
        <v>444</v>
      </c>
      <c r="GR458" s="24" t="s">
        <v>444</v>
      </c>
      <c r="GS458" t="s">
        <v>444</v>
      </c>
      <c r="GT458" t="s">
        <v>444</v>
      </c>
      <c r="GU458" s="24" t="s">
        <v>444</v>
      </c>
      <c r="GV458" s="24" t="s">
        <v>444</v>
      </c>
      <c r="GW458" t="s">
        <v>444</v>
      </c>
      <c r="GX458" t="s">
        <v>444</v>
      </c>
      <c r="GY458" s="24" t="s">
        <v>444</v>
      </c>
      <c r="GZ458" s="24" t="s">
        <v>444</v>
      </c>
      <c r="HA458" t="s">
        <v>444</v>
      </c>
      <c r="HB458" t="s">
        <v>444</v>
      </c>
      <c r="HC458" s="24" t="s">
        <v>444</v>
      </c>
      <c r="HD458" s="24" t="s">
        <v>444</v>
      </c>
      <c r="HE458" t="s">
        <v>444</v>
      </c>
      <c r="HF458" t="s">
        <v>444</v>
      </c>
      <c r="HG458" s="24" t="s">
        <v>444</v>
      </c>
      <c r="HH458" s="24" t="s">
        <v>444</v>
      </c>
      <c r="HI458" t="s">
        <v>444</v>
      </c>
      <c r="HJ458" t="s">
        <v>444</v>
      </c>
      <c r="HK458" s="24" t="s">
        <v>444</v>
      </c>
      <c r="HL458" s="24" t="s">
        <v>444</v>
      </c>
      <c r="HM458" t="s">
        <v>444</v>
      </c>
      <c r="HN458" t="s">
        <v>444</v>
      </c>
      <c r="HO458" s="24" t="s">
        <v>444</v>
      </c>
      <c r="HP458" s="24" t="s">
        <v>444</v>
      </c>
      <c r="HQ458" t="s">
        <v>444</v>
      </c>
      <c r="HR458" t="s">
        <v>444</v>
      </c>
      <c r="HS458" s="24" t="s">
        <v>444</v>
      </c>
      <c r="HT458" s="24" t="s">
        <v>444</v>
      </c>
      <c r="HU458" t="s">
        <v>444</v>
      </c>
      <c r="HV458" t="s">
        <v>444</v>
      </c>
      <c r="HW458" s="24" t="s">
        <v>444</v>
      </c>
      <c r="HX458" s="24" t="s">
        <v>444</v>
      </c>
      <c r="HY458" t="s">
        <v>444</v>
      </c>
      <c r="HZ458" t="s">
        <v>444</v>
      </c>
      <c r="IA458" t="s">
        <v>2832</v>
      </c>
      <c r="IB458" t="s">
        <v>2736</v>
      </c>
      <c r="IC458" t="s">
        <v>2737</v>
      </c>
      <c r="ID458" s="33" t="b" cm="1">
        <f t="array" ref="ID458">_xlfn.IFNA(MATCH($A$2,_xlfn.NUMBERVALUE(Table_Query_from_MF_DSNP62[[#This Row],[CL_GLACCT_DR1]:[CL_GLACCT_CR4]]),0),0)&gt;=1</f>
        <v>1</v>
      </c>
      <c r="IE458" s="33" t="b">
        <f>OR(Table_Query_from_MF_DSNP62[[#This Row],[Pair1]:[Pair25]])</f>
        <v>1</v>
      </c>
      <c r="IF458" s="33">
        <f>_xlfn.IFNA(MATCH(TRUE,Table_Query_from_MF_DSNP62[[#This Row],[Pair1]:[Pair25]],0),"none")</f>
        <v>2</v>
      </c>
      <c r="IG458" s="33" t="b">
        <f>AND($A$2&gt;=_xlfn.NUMBERVALUE(Table_Query_from_MF_DSNP62[[#This Row],[CL_GL_ACCT_FR1]]),$A$2&lt;=_xlfn.NUMBERVALUE(Table_Query_from_MF_DSNP62[[#This Row],[CL_GL_ACCT_TO1]]))</f>
        <v>0</v>
      </c>
      <c r="IH458" s="33" t="b">
        <f>AND($A$2&gt;=_xlfn.NUMBERVALUE(Table_Query_from_MF_DSNP62[[#This Row],[CL_GL_ACCT_FR2]]),$A$2&lt;=_xlfn.NUMBERVALUE(Table_Query_from_MF_DSNP62[[#This Row],[CL_GL_ACCT_TO2]]))</f>
        <v>1</v>
      </c>
      <c r="II458" s="33" t="b">
        <f>AND($A$2&gt;=_xlfn.NUMBERVALUE(Table_Query_from_MF_DSNP62[[#This Row],[CL_GL_ACCT_FR3]]),$A$2&lt;=_xlfn.NUMBERVALUE(Table_Query_from_MF_DSNP62[[#This Row],[CL_GL_ACCT_TO3]]))</f>
        <v>1</v>
      </c>
      <c r="IJ458" s="33" t="b">
        <f>AND($A$2&gt;=_xlfn.NUMBERVALUE(Table_Query_from_MF_DSNP62[[#This Row],[CL_GL_ACCT_FR4]]),$A$2&lt;=_xlfn.NUMBERVALUE(Table_Query_from_MF_DSNP62[[#This Row],[CL_GL_ACCT_TO4]]))</f>
        <v>1</v>
      </c>
      <c r="IK458" s="33" t="b">
        <f>AND($A$2&gt;=_xlfn.NUMBERVALUE(Table_Query_from_MF_DSNP62[[#This Row],[CL_GL_ACCT_FR5]]),$A$2&lt;=_xlfn.NUMBERVALUE(Table_Query_from_MF_DSNP62[[#This Row],[CL_GL_ACCT_TO5]]))</f>
        <v>1</v>
      </c>
      <c r="IL458" s="33" t="b">
        <f>AND($A$2&gt;=_xlfn.NUMBERVALUE(Table_Query_from_MF_DSNP62[[#This Row],[CL_GL_ACCT_FR6]]),$A$2&lt;=_xlfn.NUMBERVALUE(Table_Query_from_MF_DSNP62[[#This Row],[CL_GL_ACCT_TO6]]))</f>
        <v>1</v>
      </c>
      <c r="IM458" s="33" t="b">
        <f>AND($A$2&gt;=_xlfn.NUMBERVALUE(Table_Query_from_MF_DSNP62[[#This Row],[CL_GL_ACCT_FR7]]),$A$2&lt;=_xlfn.NUMBERVALUE(Table_Query_from_MF_DSNP62[[#This Row],[CL_GL_ACCT_TO7]]))</f>
        <v>1</v>
      </c>
      <c r="IN458" s="33" t="b">
        <f>AND($A$2&gt;=_xlfn.NUMBERVALUE(Table_Query_from_MF_DSNP62[[#This Row],[CL_GL_ACCT_FR8]]),$A$2&lt;=_xlfn.NUMBERVALUE(Table_Query_from_MF_DSNP62[[#This Row],[CL_GL_ACCT_TO8]]))</f>
        <v>1</v>
      </c>
      <c r="IO458" s="33" t="b">
        <f>AND($A$2&gt;=_xlfn.NUMBERVALUE(Table_Query_from_MF_DSNP62[[#This Row],[CL_GL_ACCT_FR9]]),$A$2&lt;=_xlfn.NUMBERVALUE(Table_Query_from_MF_DSNP62[[#This Row],[CL_GL_ACCT_TO9]]))</f>
        <v>1</v>
      </c>
      <c r="IP458" s="33" t="b">
        <f>AND($A$2&gt;=_xlfn.NUMBERVALUE(Table_Query_from_MF_DSNP62[[#This Row],[CL_GL_ACCT_FR10]]),$A$2&lt;=_xlfn.NUMBERVALUE(Table_Query_from_MF_DSNP62[[#This Row],[CL_GL_ACCT_TO10]]))</f>
        <v>1</v>
      </c>
      <c r="IQ458" s="33" t="b">
        <f>AND($A$2&gt;=_xlfn.NUMBERVALUE(Table_Query_from_MF_DSNP62[[#This Row],[CL_GL_ACCT_FR11]]),$A$2&lt;=_xlfn.NUMBERVALUE(Table_Query_from_MF_DSNP62[[#This Row],[CL_GL_ACCT_TO11]]))</f>
        <v>1</v>
      </c>
      <c r="IR458" s="33" t="b">
        <f>AND($A$2&gt;=_xlfn.NUMBERVALUE(Table_Query_from_MF_DSNP62[[#This Row],[CL_GL_ACCT_FR12]]),$A$2&lt;=_xlfn.NUMBERVALUE(Table_Query_from_MF_DSNP62[[#This Row],[CL_GL_ACCT_TO12]]))</f>
        <v>1</v>
      </c>
      <c r="IS458" s="33" t="b">
        <f>AND($A$2&gt;=_xlfn.NUMBERVALUE(Table_Query_from_MF_DSNP62[[#This Row],[CL_GL_ACCT_FR13]]),$A$2&lt;=_xlfn.NUMBERVALUE(Table_Query_from_MF_DSNP62[[#This Row],[CL_GL_ACCT_TO13]]))</f>
        <v>1</v>
      </c>
      <c r="IT458" s="33" t="b">
        <f>AND($A$2&gt;=_xlfn.NUMBERVALUE(Table_Query_from_MF_DSNP62[[#This Row],[CL_GL_ACCT_FR14]]),$A$2&lt;=_xlfn.NUMBERVALUE(Table_Query_from_MF_DSNP62[[#This Row],[CL_GL_ACCT_TO14]]))</f>
        <v>1</v>
      </c>
      <c r="IU458" s="33" t="b">
        <f>AND($A$2&gt;=_xlfn.NUMBERVALUE(Table_Query_from_MF_DSNP62[[#This Row],[CL_GL_ACCT_FR15]]),$A$2&lt;=_xlfn.NUMBERVALUE(Table_Query_from_MF_DSNP62[[#This Row],[CL_GL_ACCT_TO15]]))</f>
        <v>1</v>
      </c>
      <c r="IV458" s="33" t="b">
        <f>AND($A$2&gt;=_xlfn.NUMBERVALUE(Table_Query_from_MF_DSNP62[[#This Row],[CL_GL_ACCT_FR16]]),$A$2&lt;=_xlfn.NUMBERVALUE(Table_Query_from_MF_DSNP62[[#This Row],[CL_GL_ACCT_TO16]]))</f>
        <v>1</v>
      </c>
      <c r="IW458" s="33" t="b">
        <f>AND($A$2&gt;=_xlfn.NUMBERVALUE(Table_Query_from_MF_DSNP62[[#This Row],[CL_GL_ACCT_FR17]]),$A$2&lt;=_xlfn.NUMBERVALUE(Table_Query_from_MF_DSNP62[[#This Row],[CL_GL_ACCT_TO17]]))</f>
        <v>1</v>
      </c>
      <c r="IX458" s="33" t="b">
        <f>AND($A$2&gt;=_xlfn.NUMBERVALUE(Table_Query_from_MF_DSNP62[[#This Row],[CL_GL_ACCT_FR18]]),$A$2&lt;=_xlfn.NUMBERVALUE(Table_Query_from_MF_DSNP62[[#This Row],[CL_GL_ACCT_TO18]]))</f>
        <v>1</v>
      </c>
      <c r="IY458" s="33" t="b">
        <f>AND($A$2&gt;=_xlfn.NUMBERVALUE(Table_Query_from_MF_DSNP62[[#This Row],[CL_GL_ACCT_FR19]]),$A$2&lt;=_xlfn.NUMBERVALUE(Table_Query_from_MF_DSNP62[[#This Row],[CL_GL_ACCT_TO19]]))</f>
        <v>1</v>
      </c>
      <c r="IZ458" s="33" t="b">
        <f>AND($A$2&gt;=_xlfn.NUMBERVALUE(Table_Query_from_MF_DSNP62[[#This Row],[CL_GL_ACCT_FR20]]),$A$2&lt;=_xlfn.NUMBERVALUE(Table_Query_from_MF_DSNP62[[#This Row],[CL_GL_ACCT_TO20]]))</f>
        <v>1</v>
      </c>
      <c r="JA458" s="33" t="b">
        <f>AND($A$2&gt;=_xlfn.NUMBERVALUE(Table_Query_from_MF_DSNP62[[#This Row],[CL_GL_ACCT_FR21]]),$A$2&lt;=_xlfn.NUMBERVALUE(Table_Query_from_MF_DSNP62[[#This Row],[CL_GL_ACCT_TO21]]))</f>
        <v>1</v>
      </c>
      <c r="JB458" s="33" t="b">
        <f>AND($A$2&gt;=_xlfn.NUMBERVALUE(Table_Query_from_MF_DSNP62[[#This Row],[CL_GL_ACCT_FR22]]),$A$2&lt;=_xlfn.NUMBERVALUE(Table_Query_from_MF_DSNP62[[#This Row],[CL_GL_ACCT_TO22]]))</f>
        <v>1</v>
      </c>
      <c r="JC458" s="33" t="b">
        <f>AND($A$2&gt;=_xlfn.NUMBERVALUE(Table_Query_from_MF_DSNP62[[#This Row],[CL_GL_ACCT_FR23]]),$A$2&lt;=_xlfn.NUMBERVALUE(Table_Query_from_MF_DSNP62[[#This Row],[CL_GL_ACCT_TO23]]))</f>
        <v>1</v>
      </c>
      <c r="JD458" s="33" t="b">
        <f>AND($A$2&gt;=_xlfn.NUMBERVALUE(Table_Query_from_MF_DSNP62[[#This Row],[CL_GL_ACCT_FR24]]),$A$2&lt;=_xlfn.NUMBERVALUE(Table_Query_from_MF_DSNP62[[#This Row],[CL_GL_ACCT_TO24]]))</f>
        <v>1</v>
      </c>
      <c r="JE458" s="33" t="b">
        <f>AND($A$2&gt;=_xlfn.NUMBERVALUE(Table_Query_from_MF_DSNP62[[#This Row],[CL_GL_ACCT_FR25]]),$A$2&lt;=_xlfn.NUMBERVALUE(Table_Query_from_MF_DSNP62[[#This Row],[CL_GL_ACCT_TO25]]))</f>
        <v>1</v>
      </c>
      <c r="JF458" s="33" t="b">
        <f>OR(Table_Query_from_MF_DSNP62[[#This Row],[PairA]:[PairO]])</f>
        <v>1</v>
      </c>
      <c r="JG458" s="33">
        <f>_xlfn.IFNA(MATCH(TRUE,Table_Query_from_MF_DSNP62[[#This Row],[PairA]:[PairO]],0),"none")</f>
        <v>3</v>
      </c>
      <c r="JH458" s="33" t="b">
        <f>AND($B$2&gt;=_xlfn.NUMBERVALUE(Table_Query_from_MF_DSNP62[[#This Row],[CL_CMP_OBJ_FR1]]),$B$2&lt;=_xlfn.NUMBERVALUE(Table_Query_from_MF_DSNP62[[#This Row],[CL_CMP_OBJ_TO1]]))</f>
        <v>0</v>
      </c>
      <c r="JI458" s="33" t="b">
        <f>AND($B$2&gt;=_xlfn.NUMBERVALUE(Table_Query_from_MF_DSNP62[[#This Row],[CL_CMP_OBJ_FR2]]),$B$2&lt;=_xlfn.NUMBERVALUE(Table_Query_from_MF_DSNP62[[#This Row],[CL_CMP_OBJ_TO2]]))</f>
        <v>0</v>
      </c>
      <c r="JJ458" s="33" t="b">
        <f>AND($B$2&gt;=_xlfn.NUMBERVALUE(Table_Query_from_MF_DSNP62[[#This Row],[CL_CMP_OBJ_FR3]]),$B$2&lt;=_xlfn.NUMBERVALUE(Table_Query_from_MF_DSNP62[[#This Row],[CL_CMP_OBJ_TO3]]))</f>
        <v>1</v>
      </c>
      <c r="JK458" s="33" t="b">
        <f>AND($B$2&gt;=_xlfn.NUMBERVALUE(Table_Query_from_MF_DSNP62[[#This Row],[CL_CMP_OBJ_FR4]]),$B$2&lt;=_xlfn.NUMBERVALUE(Table_Query_from_MF_DSNP62[[#This Row],[CL_CMP_OBJ_TO4]]))</f>
        <v>1</v>
      </c>
      <c r="JL458" s="33" t="b">
        <f>AND($B$2&gt;=_xlfn.NUMBERVALUE(Table_Query_from_MF_DSNP62[[#This Row],[CL_CMP_OBJ_FR5]]),$B$2&lt;=_xlfn.NUMBERVALUE(Table_Query_from_MF_DSNP62[[#This Row],[CL_CMP_OBJ_TO5]]))</f>
        <v>1</v>
      </c>
      <c r="JM458" s="33" t="b">
        <f>AND($B$2&gt;=_xlfn.NUMBERVALUE(Table_Query_from_MF_DSNP62[[#This Row],[CL_CMP_OBJ_FR6]]),$B$2&lt;=_xlfn.NUMBERVALUE(Table_Query_from_MF_DSNP62[[#This Row],[CL_CMP_OBJ_TO6]]))</f>
        <v>1</v>
      </c>
      <c r="JN458" s="33" t="b">
        <f>AND($B$2&gt;=_xlfn.NUMBERVALUE(Table_Query_from_MF_DSNP62[[#This Row],[CL_CMP_OBJ_FR7]]),$B$2&lt;=_xlfn.NUMBERVALUE(Table_Query_from_MF_DSNP62[[#This Row],[CL_CMP_OBJ_TO7]]))</f>
        <v>1</v>
      </c>
      <c r="JO458" s="33" t="b">
        <f>AND($B$2&gt;=_xlfn.NUMBERVALUE(Table_Query_from_MF_DSNP62[[#This Row],[CL_CMP_OBJ_FR8]]),$B$2&lt;=_xlfn.NUMBERVALUE(Table_Query_from_MF_DSNP62[[#This Row],[CL_CMP_OBJ_TO8]]))</f>
        <v>1</v>
      </c>
      <c r="JP458" s="33" t="b">
        <f>AND($B$2&gt;=_xlfn.NUMBERVALUE(Table_Query_from_MF_DSNP62[[#This Row],[CL_CMP_OBJ_FR9]]),$B$2&lt;=_xlfn.NUMBERVALUE(Table_Query_from_MF_DSNP62[[#This Row],[CL_CMP_OBJ_TO9]]))</f>
        <v>1</v>
      </c>
      <c r="JQ458" s="33" t="b">
        <f>AND($B$2&gt;=_xlfn.NUMBERVALUE(Table_Query_from_MF_DSNP62[[#This Row],[CL_CMP_OBJ_FR10]]),$B$2&lt;=_xlfn.NUMBERVALUE(Table_Query_from_MF_DSNP62[[#This Row],[CL_CMP_OBJ_TO10]]))</f>
        <v>1</v>
      </c>
      <c r="JR458" s="33" t="b">
        <f>AND($B$2&gt;=_xlfn.NUMBERVALUE(Table_Query_from_MF_DSNP62[[#This Row],[CL_CMP_OBJ_FR11]]),$B$2&lt;=_xlfn.NUMBERVALUE(Table_Query_from_MF_DSNP62[[#This Row],[CL_CMP_OBJ_TO11]]))</f>
        <v>1</v>
      </c>
      <c r="JS458" s="33" t="b">
        <f>AND($B$2&gt;=_xlfn.NUMBERVALUE(Table_Query_from_MF_DSNP62[[#This Row],[CL_CMP_OBJ_FR12]]),$B$2&lt;=_xlfn.NUMBERVALUE(Table_Query_from_MF_DSNP62[[#This Row],[CL_CMP_OBJ_TO12]]))</f>
        <v>1</v>
      </c>
      <c r="JT458" s="33" t="b">
        <f>AND($B$2&gt;=_xlfn.NUMBERVALUE(Table_Query_from_MF_DSNP62[[#This Row],[CL_CMP_OBJ_FR13]]),$B$2&lt;=_xlfn.NUMBERVALUE(Table_Query_from_MF_DSNP62[[#This Row],[CL_CMP_OBJ_TO13]]))</f>
        <v>1</v>
      </c>
      <c r="JU458" s="33" t="b">
        <f>AND($B$2&gt;=_xlfn.NUMBERVALUE(Table_Query_from_MF_DSNP62[[#This Row],[CL_CMP_OBJ_FR14]]),$B$2&lt;=_xlfn.NUMBERVALUE(Table_Query_from_MF_DSNP62[[#This Row],[CL_CMP_OBJ_TO14]]))</f>
        <v>1</v>
      </c>
      <c r="JV458" s="33" t="b">
        <f>AND($B$2&gt;=_xlfn.NUMBERVALUE(Table_Query_from_MF_DSNP62[[#This Row],[CL_CMP_OBJ_FR15]]),$B$2&lt;=_xlfn.NUMBERVALUE(Table_Query_from_MF_DSNP62[[#This Row],[CL_CMP_OBJ_TO15]]))</f>
        <v>1</v>
      </c>
    </row>
    <row r="459" spans="1:282" x14ac:dyDescent="0.25">
      <c r="A459" t="b">
        <f>OR(,Table_Query_from_MF_DSNP62[[#This Row],[Desired GL included as "hard-coded" GL?]],Table_Query_from_MF_DSNP62[[#This Row],[Desired GL included as "Open GL"?]])</f>
        <v>1</v>
      </c>
      <c r="B459" t="b">
        <f>Table_Query_from_MF_DSNP62[[#This Row],[Desired CObj included as "Open CObj"?]]</f>
        <v>1</v>
      </c>
      <c r="C459" t="s">
        <v>2125</v>
      </c>
      <c r="D459" t="s">
        <v>2126</v>
      </c>
      <c r="E459" t="s">
        <v>15</v>
      </c>
      <c r="F459" s="24" t="s">
        <v>330</v>
      </c>
      <c r="G459" t="s">
        <v>258</v>
      </c>
      <c r="H459" s="24" t="s">
        <v>444</v>
      </c>
      <c r="I459" t="s">
        <v>444</v>
      </c>
      <c r="J459" s="24" t="s">
        <v>444</v>
      </c>
      <c r="K459" t="s">
        <v>444</v>
      </c>
      <c r="L459" s="24" t="s">
        <v>444</v>
      </c>
      <c r="M459" t="s">
        <v>444</v>
      </c>
      <c r="N459" t="s">
        <v>444</v>
      </c>
      <c r="O459" t="s">
        <v>444</v>
      </c>
      <c r="P459" t="s">
        <v>444</v>
      </c>
      <c r="Q459" t="s">
        <v>15</v>
      </c>
      <c r="R459" t="s">
        <v>444</v>
      </c>
      <c r="S459" t="s">
        <v>442</v>
      </c>
      <c r="T459" t="s">
        <v>447</v>
      </c>
      <c r="U459" t="s">
        <v>444</v>
      </c>
      <c r="V459" t="s">
        <v>444</v>
      </c>
      <c r="W459" t="s">
        <v>442</v>
      </c>
      <c r="X459" t="s">
        <v>442</v>
      </c>
      <c r="Y459" t="s">
        <v>444</v>
      </c>
      <c r="Z459" t="s">
        <v>442</v>
      </c>
      <c r="AA459" t="s">
        <v>442</v>
      </c>
      <c r="AB459" t="s">
        <v>442</v>
      </c>
      <c r="AC459" t="s">
        <v>442</v>
      </c>
      <c r="AD459" t="s">
        <v>442</v>
      </c>
      <c r="AE459" t="s">
        <v>442</v>
      </c>
      <c r="AF459" t="s">
        <v>442</v>
      </c>
      <c r="AG459" t="s">
        <v>442</v>
      </c>
      <c r="AH459" t="s">
        <v>444</v>
      </c>
      <c r="AI459" t="s">
        <v>447</v>
      </c>
      <c r="AJ459" t="s">
        <v>442</v>
      </c>
      <c r="AK459" t="s">
        <v>15</v>
      </c>
      <c r="AL459" t="s">
        <v>444</v>
      </c>
      <c r="AM459" t="s">
        <v>444</v>
      </c>
      <c r="AN459" t="s">
        <v>444</v>
      </c>
      <c r="AO459" t="s">
        <v>444</v>
      </c>
      <c r="AP459" t="s">
        <v>442</v>
      </c>
      <c r="AQ459" t="s">
        <v>7</v>
      </c>
      <c r="AR459" t="s">
        <v>1451</v>
      </c>
      <c r="AS459" t="s">
        <v>162</v>
      </c>
      <c r="AT459" t="s">
        <v>10</v>
      </c>
      <c r="AU459" t="s">
        <v>444</v>
      </c>
      <c r="AV459" t="s">
        <v>1359</v>
      </c>
      <c r="AW459" t="s">
        <v>444</v>
      </c>
      <c r="AX459" t="s">
        <v>444</v>
      </c>
      <c r="AY459" t="s">
        <v>444</v>
      </c>
      <c r="AZ459" t="s">
        <v>444</v>
      </c>
      <c r="BA459" t="s">
        <v>444</v>
      </c>
      <c r="BB459" t="s">
        <v>444</v>
      </c>
      <c r="BC459" t="s">
        <v>444</v>
      </c>
      <c r="BD459" t="s">
        <v>1359</v>
      </c>
      <c r="BE459" t="s">
        <v>444</v>
      </c>
      <c r="BF459" t="s">
        <v>1360</v>
      </c>
      <c r="BG459" t="s">
        <v>444</v>
      </c>
      <c r="BH459" t="s">
        <v>444</v>
      </c>
      <c r="BI459" t="s">
        <v>444</v>
      </c>
      <c r="BJ459" t="s">
        <v>444</v>
      </c>
      <c r="BK459" t="s">
        <v>444</v>
      </c>
      <c r="BL459" t="s">
        <v>444</v>
      </c>
      <c r="BM459" t="s">
        <v>444</v>
      </c>
      <c r="BN459" t="s">
        <v>444</v>
      </c>
      <c r="BO459" t="s">
        <v>444</v>
      </c>
      <c r="BP459" t="s">
        <v>444</v>
      </c>
      <c r="BQ459" t="s">
        <v>444</v>
      </c>
      <c r="BR459" t="s">
        <v>444</v>
      </c>
      <c r="BS459" t="s">
        <v>444</v>
      </c>
      <c r="BT459" t="s">
        <v>444</v>
      </c>
      <c r="BU459" t="s">
        <v>444</v>
      </c>
      <c r="BV459" t="s">
        <v>444</v>
      </c>
      <c r="BW459" t="s">
        <v>444</v>
      </c>
      <c r="BX459" t="s">
        <v>444</v>
      </c>
      <c r="BY459" t="s">
        <v>444</v>
      </c>
      <c r="BZ459" t="s">
        <v>444</v>
      </c>
      <c r="CA459" t="s">
        <v>444</v>
      </c>
      <c r="CB459" t="s">
        <v>444</v>
      </c>
      <c r="CC459" t="s">
        <v>444</v>
      </c>
      <c r="CD459" t="s">
        <v>444</v>
      </c>
      <c r="CE459" t="s">
        <v>444</v>
      </c>
      <c r="CF459" t="s">
        <v>444</v>
      </c>
      <c r="CG459" t="s">
        <v>444</v>
      </c>
      <c r="CH459" t="s">
        <v>444</v>
      </c>
      <c r="CI459" t="s">
        <v>444</v>
      </c>
      <c r="CJ459" t="s">
        <v>444</v>
      </c>
      <c r="CK459" t="s">
        <v>444</v>
      </c>
      <c r="CL459" t="s">
        <v>444</v>
      </c>
      <c r="CM459" t="s">
        <v>444</v>
      </c>
      <c r="CN459" t="s">
        <v>444</v>
      </c>
      <c r="CO459" t="s">
        <v>444</v>
      </c>
      <c r="CP459" t="s">
        <v>444</v>
      </c>
      <c r="CQ459" t="s">
        <v>444</v>
      </c>
      <c r="CR459" t="s">
        <v>444</v>
      </c>
      <c r="CS459" t="s">
        <v>444</v>
      </c>
      <c r="CT459" t="s">
        <v>444</v>
      </c>
      <c r="CU459" t="s">
        <v>282</v>
      </c>
      <c r="CV459" t="s">
        <v>2739</v>
      </c>
      <c r="CW459" t="s">
        <v>2736</v>
      </c>
      <c r="CX459" t="s">
        <v>2737</v>
      </c>
      <c r="CY459" t="s">
        <v>1394</v>
      </c>
      <c r="CZ459" t="s">
        <v>1472</v>
      </c>
      <c r="DA459" t="s">
        <v>444</v>
      </c>
      <c r="DB459" t="s">
        <v>444</v>
      </c>
      <c r="DC459" t="s">
        <v>444</v>
      </c>
      <c r="DD459" t="s">
        <v>444</v>
      </c>
      <c r="DE459" t="s">
        <v>444</v>
      </c>
      <c r="DF459" t="s">
        <v>444</v>
      </c>
      <c r="DG459" t="s">
        <v>444</v>
      </c>
      <c r="DH459" t="s">
        <v>444</v>
      </c>
      <c r="DI459" t="s">
        <v>1451</v>
      </c>
      <c r="DJ459" t="s">
        <v>444</v>
      </c>
      <c r="DK459" t="s">
        <v>444</v>
      </c>
      <c r="DL459" t="s">
        <v>444</v>
      </c>
      <c r="DM459" t="s">
        <v>444</v>
      </c>
      <c r="DN459" t="s">
        <v>444</v>
      </c>
      <c r="DO459" t="s">
        <v>444</v>
      </c>
      <c r="DP459" t="s">
        <v>444</v>
      </c>
      <c r="DQ459" t="s">
        <v>444</v>
      </c>
      <c r="DR459" t="s">
        <v>444</v>
      </c>
      <c r="DS459" t="s">
        <v>444</v>
      </c>
      <c r="DT459" s="24" t="s">
        <v>444</v>
      </c>
      <c r="DU459" s="24" t="s">
        <v>444</v>
      </c>
      <c r="DV459" t="s">
        <v>444</v>
      </c>
      <c r="DW459" t="s">
        <v>444</v>
      </c>
      <c r="DX459" s="24" t="s">
        <v>444</v>
      </c>
      <c r="DY459" s="24" t="s">
        <v>444</v>
      </c>
      <c r="DZ459" t="s">
        <v>444</v>
      </c>
      <c r="EA459" t="s">
        <v>444</v>
      </c>
      <c r="EB459" s="24" t="s">
        <v>444</v>
      </c>
      <c r="EC459" s="24" t="s">
        <v>444</v>
      </c>
      <c r="ED459" t="s">
        <v>444</v>
      </c>
      <c r="EE459" t="s">
        <v>444</v>
      </c>
      <c r="EF459" s="24" t="s">
        <v>444</v>
      </c>
      <c r="EG459" s="24" t="s">
        <v>444</v>
      </c>
      <c r="EH459" t="s">
        <v>444</v>
      </c>
      <c r="EI459" t="s">
        <v>444</v>
      </c>
      <c r="EJ459" s="24" t="s">
        <v>444</v>
      </c>
      <c r="EK459" s="24" t="s">
        <v>444</v>
      </c>
      <c r="EL459" t="s">
        <v>444</v>
      </c>
      <c r="EM459" t="s">
        <v>444</v>
      </c>
      <c r="EN459" s="24" t="s">
        <v>444</v>
      </c>
      <c r="EO459" s="24" t="s">
        <v>444</v>
      </c>
      <c r="EP459" t="s">
        <v>444</v>
      </c>
      <c r="EQ459" t="s">
        <v>444</v>
      </c>
      <c r="ER459" s="24" t="s">
        <v>444</v>
      </c>
      <c r="ES459" s="24" t="s">
        <v>444</v>
      </c>
      <c r="ET459" t="s">
        <v>444</v>
      </c>
      <c r="EU459" t="s">
        <v>444</v>
      </c>
      <c r="EV459" s="24" t="s">
        <v>444</v>
      </c>
      <c r="EW459" s="24" t="s">
        <v>444</v>
      </c>
      <c r="EX459" t="s">
        <v>444</v>
      </c>
      <c r="EY459" t="s">
        <v>444</v>
      </c>
      <c r="EZ459" s="24" t="s">
        <v>444</v>
      </c>
      <c r="FA459" s="24" t="s">
        <v>444</v>
      </c>
      <c r="FB459" t="s">
        <v>444</v>
      </c>
      <c r="FC459" t="s">
        <v>444</v>
      </c>
      <c r="FD459" s="24" t="s">
        <v>444</v>
      </c>
      <c r="FE459" s="24" t="s">
        <v>444</v>
      </c>
      <c r="FF459" t="s">
        <v>444</v>
      </c>
      <c r="FG459" t="s">
        <v>444</v>
      </c>
      <c r="FH459" s="24" t="s">
        <v>444</v>
      </c>
      <c r="FI459" s="24" t="s">
        <v>444</v>
      </c>
      <c r="FJ459" t="s">
        <v>444</v>
      </c>
      <c r="FK459" t="s">
        <v>444</v>
      </c>
      <c r="FL459" s="24" t="s">
        <v>444</v>
      </c>
      <c r="FM459" s="24" t="s">
        <v>444</v>
      </c>
      <c r="FN459" t="s">
        <v>444</v>
      </c>
      <c r="FO459" t="s">
        <v>444</v>
      </c>
      <c r="FP459" s="24" t="s">
        <v>444</v>
      </c>
      <c r="FQ459" s="24" t="s">
        <v>444</v>
      </c>
      <c r="FR459" t="s">
        <v>444</v>
      </c>
      <c r="FS459" t="s">
        <v>444</v>
      </c>
      <c r="FT459" s="24" t="s">
        <v>444</v>
      </c>
      <c r="FU459" s="24" t="s">
        <v>444</v>
      </c>
      <c r="FV459" t="s">
        <v>444</v>
      </c>
      <c r="FW459" t="s">
        <v>444</v>
      </c>
      <c r="FX459" s="24" t="s">
        <v>444</v>
      </c>
      <c r="FY459" s="24" t="s">
        <v>444</v>
      </c>
      <c r="FZ459" t="s">
        <v>444</v>
      </c>
      <c r="GA459" t="s">
        <v>444</v>
      </c>
      <c r="GB459" s="24" t="s">
        <v>444</v>
      </c>
      <c r="GC459" s="24" t="s">
        <v>444</v>
      </c>
      <c r="GD459" t="s">
        <v>444</v>
      </c>
      <c r="GE459" t="s">
        <v>444</v>
      </c>
      <c r="GF459" s="24" t="s">
        <v>444</v>
      </c>
      <c r="GG459" s="24" t="s">
        <v>444</v>
      </c>
      <c r="GH459" t="s">
        <v>444</v>
      </c>
      <c r="GI459" s="24" t="s">
        <v>444</v>
      </c>
      <c r="GJ459" s="24" t="s">
        <v>444</v>
      </c>
      <c r="GK459" t="s">
        <v>444</v>
      </c>
      <c r="GL459" t="s">
        <v>444</v>
      </c>
      <c r="GM459" s="24" t="s">
        <v>444</v>
      </c>
      <c r="GN459" s="24" t="s">
        <v>444</v>
      </c>
      <c r="GO459" t="s">
        <v>444</v>
      </c>
      <c r="GP459" t="s">
        <v>444</v>
      </c>
      <c r="GQ459" s="24" t="s">
        <v>444</v>
      </c>
      <c r="GR459" s="24" t="s">
        <v>444</v>
      </c>
      <c r="GS459" t="s">
        <v>444</v>
      </c>
      <c r="GT459" t="s">
        <v>444</v>
      </c>
      <c r="GU459" s="24" t="s">
        <v>444</v>
      </c>
      <c r="GV459" s="24" t="s">
        <v>444</v>
      </c>
      <c r="GW459" t="s">
        <v>444</v>
      </c>
      <c r="GX459" t="s">
        <v>444</v>
      </c>
      <c r="GY459" s="24" t="s">
        <v>444</v>
      </c>
      <c r="GZ459" s="24" t="s">
        <v>444</v>
      </c>
      <c r="HA459" t="s">
        <v>444</v>
      </c>
      <c r="HB459" t="s">
        <v>444</v>
      </c>
      <c r="HC459" s="24" t="s">
        <v>444</v>
      </c>
      <c r="HD459" s="24" t="s">
        <v>444</v>
      </c>
      <c r="HE459" t="s">
        <v>444</v>
      </c>
      <c r="HF459" t="s">
        <v>444</v>
      </c>
      <c r="HG459" s="24" t="s">
        <v>444</v>
      </c>
      <c r="HH459" s="24" t="s">
        <v>444</v>
      </c>
      <c r="HI459" t="s">
        <v>444</v>
      </c>
      <c r="HJ459" t="s">
        <v>444</v>
      </c>
      <c r="HK459" s="24" t="s">
        <v>444</v>
      </c>
      <c r="HL459" s="24" t="s">
        <v>444</v>
      </c>
      <c r="HM459" t="s">
        <v>444</v>
      </c>
      <c r="HN459" t="s">
        <v>444</v>
      </c>
      <c r="HO459" s="24" t="s">
        <v>444</v>
      </c>
      <c r="HP459" s="24" t="s">
        <v>444</v>
      </c>
      <c r="HQ459" t="s">
        <v>444</v>
      </c>
      <c r="HR459" t="s">
        <v>444</v>
      </c>
      <c r="HS459" s="24" t="s">
        <v>444</v>
      </c>
      <c r="HT459" s="24" t="s">
        <v>444</v>
      </c>
      <c r="HU459" t="s">
        <v>444</v>
      </c>
      <c r="HV459" t="s">
        <v>444</v>
      </c>
      <c r="HW459" s="24" t="s">
        <v>444</v>
      </c>
      <c r="HX459" s="24" t="s">
        <v>444</v>
      </c>
      <c r="HY459" t="s">
        <v>444</v>
      </c>
      <c r="HZ459" t="s">
        <v>444</v>
      </c>
      <c r="IA459" t="s">
        <v>3033</v>
      </c>
      <c r="IB459" t="s">
        <v>2736</v>
      </c>
      <c r="IC459" t="s">
        <v>2737</v>
      </c>
      <c r="ID459" s="33" t="b" cm="1">
        <f t="array" ref="ID459">_xlfn.IFNA(MATCH($A$2,_xlfn.NUMBERVALUE(Table_Query_from_MF_DSNP62[[#This Row],[CL_GLACCT_DR1]:[CL_GLACCT_CR4]]),0),0)&gt;=1</f>
        <v>1</v>
      </c>
      <c r="IE459" s="33" t="b">
        <f>OR(Table_Query_from_MF_DSNP62[[#This Row],[Pair1]:[Pair25]])</f>
        <v>1</v>
      </c>
      <c r="IF459" s="33">
        <f>_xlfn.IFNA(MATCH(TRUE,Table_Query_from_MF_DSNP62[[#This Row],[Pair1]:[Pair25]],0),"none")</f>
        <v>1</v>
      </c>
      <c r="IG459" s="33" t="b">
        <f>AND($A$2&gt;=_xlfn.NUMBERVALUE(Table_Query_from_MF_DSNP62[[#This Row],[CL_GL_ACCT_FR1]]),$A$2&lt;=_xlfn.NUMBERVALUE(Table_Query_from_MF_DSNP62[[#This Row],[CL_GL_ACCT_TO1]]))</f>
        <v>1</v>
      </c>
      <c r="IH459" s="33" t="b">
        <f>AND($A$2&gt;=_xlfn.NUMBERVALUE(Table_Query_from_MF_DSNP62[[#This Row],[CL_GL_ACCT_FR2]]),$A$2&lt;=_xlfn.NUMBERVALUE(Table_Query_from_MF_DSNP62[[#This Row],[CL_GL_ACCT_TO2]]))</f>
        <v>1</v>
      </c>
      <c r="II459" s="33" t="b">
        <f>AND($A$2&gt;=_xlfn.NUMBERVALUE(Table_Query_from_MF_DSNP62[[#This Row],[CL_GL_ACCT_FR3]]),$A$2&lt;=_xlfn.NUMBERVALUE(Table_Query_from_MF_DSNP62[[#This Row],[CL_GL_ACCT_TO3]]))</f>
        <v>1</v>
      </c>
      <c r="IJ459" s="33" t="b">
        <f>AND($A$2&gt;=_xlfn.NUMBERVALUE(Table_Query_from_MF_DSNP62[[#This Row],[CL_GL_ACCT_FR4]]),$A$2&lt;=_xlfn.NUMBERVALUE(Table_Query_from_MF_DSNP62[[#This Row],[CL_GL_ACCT_TO4]]))</f>
        <v>1</v>
      </c>
      <c r="IK459" s="33" t="b">
        <f>AND($A$2&gt;=_xlfn.NUMBERVALUE(Table_Query_from_MF_DSNP62[[#This Row],[CL_GL_ACCT_FR5]]),$A$2&lt;=_xlfn.NUMBERVALUE(Table_Query_from_MF_DSNP62[[#This Row],[CL_GL_ACCT_TO5]]))</f>
        <v>1</v>
      </c>
      <c r="IL459" s="33" t="b">
        <f>AND($A$2&gt;=_xlfn.NUMBERVALUE(Table_Query_from_MF_DSNP62[[#This Row],[CL_GL_ACCT_FR6]]),$A$2&lt;=_xlfn.NUMBERVALUE(Table_Query_from_MF_DSNP62[[#This Row],[CL_GL_ACCT_TO6]]))</f>
        <v>1</v>
      </c>
      <c r="IM459" s="33" t="b">
        <f>AND($A$2&gt;=_xlfn.NUMBERVALUE(Table_Query_from_MF_DSNP62[[#This Row],[CL_GL_ACCT_FR7]]),$A$2&lt;=_xlfn.NUMBERVALUE(Table_Query_from_MF_DSNP62[[#This Row],[CL_GL_ACCT_TO7]]))</f>
        <v>1</v>
      </c>
      <c r="IN459" s="33" t="b">
        <f>AND($A$2&gt;=_xlfn.NUMBERVALUE(Table_Query_from_MF_DSNP62[[#This Row],[CL_GL_ACCT_FR8]]),$A$2&lt;=_xlfn.NUMBERVALUE(Table_Query_from_MF_DSNP62[[#This Row],[CL_GL_ACCT_TO8]]))</f>
        <v>1</v>
      </c>
      <c r="IO459" s="33" t="b">
        <f>AND($A$2&gt;=_xlfn.NUMBERVALUE(Table_Query_from_MF_DSNP62[[#This Row],[CL_GL_ACCT_FR9]]),$A$2&lt;=_xlfn.NUMBERVALUE(Table_Query_from_MF_DSNP62[[#This Row],[CL_GL_ACCT_TO9]]))</f>
        <v>1</v>
      </c>
      <c r="IP459" s="33" t="b">
        <f>AND($A$2&gt;=_xlfn.NUMBERVALUE(Table_Query_from_MF_DSNP62[[#This Row],[CL_GL_ACCT_FR10]]),$A$2&lt;=_xlfn.NUMBERVALUE(Table_Query_from_MF_DSNP62[[#This Row],[CL_GL_ACCT_TO10]]))</f>
        <v>1</v>
      </c>
      <c r="IQ459" s="33" t="b">
        <f>AND($A$2&gt;=_xlfn.NUMBERVALUE(Table_Query_from_MF_DSNP62[[#This Row],[CL_GL_ACCT_FR11]]),$A$2&lt;=_xlfn.NUMBERVALUE(Table_Query_from_MF_DSNP62[[#This Row],[CL_GL_ACCT_TO11]]))</f>
        <v>1</v>
      </c>
      <c r="IR459" s="33" t="b">
        <f>AND($A$2&gt;=_xlfn.NUMBERVALUE(Table_Query_from_MF_DSNP62[[#This Row],[CL_GL_ACCT_FR12]]),$A$2&lt;=_xlfn.NUMBERVALUE(Table_Query_from_MF_DSNP62[[#This Row],[CL_GL_ACCT_TO12]]))</f>
        <v>1</v>
      </c>
      <c r="IS459" s="33" t="b">
        <f>AND($A$2&gt;=_xlfn.NUMBERVALUE(Table_Query_from_MF_DSNP62[[#This Row],[CL_GL_ACCT_FR13]]),$A$2&lt;=_xlfn.NUMBERVALUE(Table_Query_from_MF_DSNP62[[#This Row],[CL_GL_ACCT_TO13]]))</f>
        <v>1</v>
      </c>
      <c r="IT459" s="33" t="b">
        <f>AND($A$2&gt;=_xlfn.NUMBERVALUE(Table_Query_from_MF_DSNP62[[#This Row],[CL_GL_ACCT_FR14]]),$A$2&lt;=_xlfn.NUMBERVALUE(Table_Query_from_MF_DSNP62[[#This Row],[CL_GL_ACCT_TO14]]))</f>
        <v>1</v>
      </c>
      <c r="IU459" s="33" t="b">
        <f>AND($A$2&gt;=_xlfn.NUMBERVALUE(Table_Query_from_MF_DSNP62[[#This Row],[CL_GL_ACCT_FR15]]),$A$2&lt;=_xlfn.NUMBERVALUE(Table_Query_from_MF_DSNP62[[#This Row],[CL_GL_ACCT_TO15]]))</f>
        <v>1</v>
      </c>
      <c r="IV459" s="33" t="b">
        <f>AND($A$2&gt;=_xlfn.NUMBERVALUE(Table_Query_from_MF_DSNP62[[#This Row],[CL_GL_ACCT_FR16]]),$A$2&lt;=_xlfn.NUMBERVALUE(Table_Query_from_MF_DSNP62[[#This Row],[CL_GL_ACCT_TO16]]))</f>
        <v>1</v>
      </c>
      <c r="IW459" s="33" t="b">
        <f>AND($A$2&gt;=_xlfn.NUMBERVALUE(Table_Query_from_MF_DSNP62[[#This Row],[CL_GL_ACCT_FR17]]),$A$2&lt;=_xlfn.NUMBERVALUE(Table_Query_from_MF_DSNP62[[#This Row],[CL_GL_ACCT_TO17]]))</f>
        <v>1</v>
      </c>
      <c r="IX459" s="33" t="b">
        <f>AND($A$2&gt;=_xlfn.NUMBERVALUE(Table_Query_from_MF_DSNP62[[#This Row],[CL_GL_ACCT_FR18]]),$A$2&lt;=_xlfn.NUMBERVALUE(Table_Query_from_MF_DSNP62[[#This Row],[CL_GL_ACCT_TO18]]))</f>
        <v>1</v>
      </c>
      <c r="IY459" s="33" t="b">
        <f>AND($A$2&gt;=_xlfn.NUMBERVALUE(Table_Query_from_MF_DSNP62[[#This Row],[CL_GL_ACCT_FR19]]),$A$2&lt;=_xlfn.NUMBERVALUE(Table_Query_from_MF_DSNP62[[#This Row],[CL_GL_ACCT_TO19]]))</f>
        <v>1</v>
      </c>
      <c r="IZ459" s="33" t="b">
        <f>AND($A$2&gt;=_xlfn.NUMBERVALUE(Table_Query_from_MF_DSNP62[[#This Row],[CL_GL_ACCT_FR20]]),$A$2&lt;=_xlfn.NUMBERVALUE(Table_Query_from_MF_DSNP62[[#This Row],[CL_GL_ACCT_TO20]]))</f>
        <v>1</v>
      </c>
      <c r="JA459" s="33" t="b">
        <f>AND($A$2&gt;=_xlfn.NUMBERVALUE(Table_Query_from_MF_DSNP62[[#This Row],[CL_GL_ACCT_FR21]]),$A$2&lt;=_xlfn.NUMBERVALUE(Table_Query_from_MF_DSNP62[[#This Row],[CL_GL_ACCT_TO21]]))</f>
        <v>1</v>
      </c>
      <c r="JB459" s="33" t="b">
        <f>AND($A$2&gt;=_xlfn.NUMBERVALUE(Table_Query_from_MF_DSNP62[[#This Row],[CL_GL_ACCT_FR22]]),$A$2&lt;=_xlfn.NUMBERVALUE(Table_Query_from_MF_DSNP62[[#This Row],[CL_GL_ACCT_TO22]]))</f>
        <v>1</v>
      </c>
      <c r="JC459" s="33" t="b">
        <f>AND($A$2&gt;=_xlfn.NUMBERVALUE(Table_Query_from_MF_DSNP62[[#This Row],[CL_GL_ACCT_FR23]]),$A$2&lt;=_xlfn.NUMBERVALUE(Table_Query_from_MF_DSNP62[[#This Row],[CL_GL_ACCT_TO23]]))</f>
        <v>1</v>
      </c>
      <c r="JD459" s="33" t="b">
        <f>AND($A$2&gt;=_xlfn.NUMBERVALUE(Table_Query_from_MF_DSNP62[[#This Row],[CL_GL_ACCT_FR24]]),$A$2&lt;=_xlfn.NUMBERVALUE(Table_Query_from_MF_DSNP62[[#This Row],[CL_GL_ACCT_TO24]]))</f>
        <v>1</v>
      </c>
      <c r="JE459" s="33" t="b">
        <f>AND($A$2&gt;=_xlfn.NUMBERVALUE(Table_Query_from_MF_DSNP62[[#This Row],[CL_GL_ACCT_FR25]]),$A$2&lt;=_xlfn.NUMBERVALUE(Table_Query_from_MF_DSNP62[[#This Row],[CL_GL_ACCT_TO25]]))</f>
        <v>1</v>
      </c>
      <c r="JF459" s="33" t="b">
        <f>OR(Table_Query_from_MF_DSNP62[[#This Row],[PairA]:[PairO]])</f>
        <v>1</v>
      </c>
      <c r="JG459" s="33">
        <f>_xlfn.IFNA(MATCH(TRUE,Table_Query_from_MF_DSNP62[[#This Row],[PairA]:[PairO]],0),"none")</f>
        <v>1</v>
      </c>
      <c r="JH459" s="33" t="b">
        <f>AND($B$2&gt;=_xlfn.NUMBERVALUE(Table_Query_from_MF_DSNP62[[#This Row],[CL_CMP_OBJ_FR1]]),$B$2&lt;=_xlfn.NUMBERVALUE(Table_Query_from_MF_DSNP62[[#This Row],[CL_CMP_OBJ_TO1]]))</f>
        <v>1</v>
      </c>
      <c r="JI459" s="33" t="b">
        <f>AND($B$2&gt;=_xlfn.NUMBERVALUE(Table_Query_from_MF_DSNP62[[#This Row],[CL_CMP_OBJ_FR2]]),$B$2&lt;=_xlfn.NUMBERVALUE(Table_Query_from_MF_DSNP62[[#This Row],[CL_CMP_OBJ_TO2]]))</f>
        <v>1</v>
      </c>
      <c r="JJ459" s="33" t="b">
        <f>AND($B$2&gt;=_xlfn.NUMBERVALUE(Table_Query_from_MF_DSNP62[[#This Row],[CL_CMP_OBJ_FR3]]),$B$2&lt;=_xlfn.NUMBERVALUE(Table_Query_from_MF_DSNP62[[#This Row],[CL_CMP_OBJ_TO3]]))</f>
        <v>1</v>
      </c>
      <c r="JK459" s="33" t="b">
        <f>AND($B$2&gt;=_xlfn.NUMBERVALUE(Table_Query_from_MF_DSNP62[[#This Row],[CL_CMP_OBJ_FR4]]),$B$2&lt;=_xlfn.NUMBERVALUE(Table_Query_from_MF_DSNP62[[#This Row],[CL_CMP_OBJ_TO4]]))</f>
        <v>1</v>
      </c>
      <c r="JL459" s="33" t="b">
        <f>AND($B$2&gt;=_xlfn.NUMBERVALUE(Table_Query_from_MF_DSNP62[[#This Row],[CL_CMP_OBJ_FR5]]),$B$2&lt;=_xlfn.NUMBERVALUE(Table_Query_from_MF_DSNP62[[#This Row],[CL_CMP_OBJ_TO5]]))</f>
        <v>1</v>
      </c>
      <c r="JM459" s="33" t="b">
        <f>AND($B$2&gt;=_xlfn.NUMBERVALUE(Table_Query_from_MF_DSNP62[[#This Row],[CL_CMP_OBJ_FR6]]),$B$2&lt;=_xlfn.NUMBERVALUE(Table_Query_from_MF_DSNP62[[#This Row],[CL_CMP_OBJ_TO6]]))</f>
        <v>1</v>
      </c>
      <c r="JN459" s="33" t="b">
        <f>AND($B$2&gt;=_xlfn.NUMBERVALUE(Table_Query_from_MF_DSNP62[[#This Row],[CL_CMP_OBJ_FR7]]),$B$2&lt;=_xlfn.NUMBERVALUE(Table_Query_from_MF_DSNP62[[#This Row],[CL_CMP_OBJ_TO7]]))</f>
        <v>1</v>
      </c>
      <c r="JO459" s="33" t="b">
        <f>AND($B$2&gt;=_xlfn.NUMBERVALUE(Table_Query_from_MF_DSNP62[[#This Row],[CL_CMP_OBJ_FR8]]),$B$2&lt;=_xlfn.NUMBERVALUE(Table_Query_from_MF_DSNP62[[#This Row],[CL_CMP_OBJ_TO8]]))</f>
        <v>1</v>
      </c>
      <c r="JP459" s="33" t="b">
        <f>AND($B$2&gt;=_xlfn.NUMBERVALUE(Table_Query_from_MF_DSNP62[[#This Row],[CL_CMP_OBJ_FR9]]),$B$2&lt;=_xlfn.NUMBERVALUE(Table_Query_from_MF_DSNP62[[#This Row],[CL_CMP_OBJ_TO9]]))</f>
        <v>1</v>
      </c>
      <c r="JQ459" s="33" t="b">
        <f>AND($B$2&gt;=_xlfn.NUMBERVALUE(Table_Query_from_MF_DSNP62[[#This Row],[CL_CMP_OBJ_FR10]]),$B$2&lt;=_xlfn.NUMBERVALUE(Table_Query_from_MF_DSNP62[[#This Row],[CL_CMP_OBJ_TO10]]))</f>
        <v>1</v>
      </c>
      <c r="JR459" s="33" t="b">
        <f>AND($B$2&gt;=_xlfn.NUMBERVALUE(Table_Query_from_MF_DSNP62[[#This Row],[CL_CMP_OBJ_FR11]]),$B$2&lt;=_xlfn.NUMBERVALUE(Table_Query_from_MF_DSNP62[[#This Row],[CL_CMP_OBJ_TO11]]))</f>
        <v>1</v>
      </c>
      <c r="JS459" s="33" t="b">
        <f>AND($B$2&gt;=_xlfn.NUMBERVALUE(Table_Query_from_MF_DSNP62[[#This Row],[CL_CMP_OBJ_FR12]]),$B$2&lt;=_xlfn.NUMBERVALUE(Table_Query_from_MF_DSNP62[[#This Row],[CL_CMP_OBJ_TO12]]))</f>
        <v>1</v>
      </c>
      <c r="JT459" s="33" t="b">
        <f>AND($B$2&gt;=_xlfn.NUMBERVALUE(Table_Query_from_MF_DSNP62[[#This Row],[CL_CMP_OBJ_FR13]]),$B$2&lt;=_xlfn.NUMBERVALUE(Table_Query_from_MF_DSNP62[[#This Row],[CL_CMP_OBJ_TO13]]))</f>
        <v>1</v>
      </c>
      <c r="JU459" s="33" t="b">
        <f>AND($B$2&gt;=_xlfn.NUMBERVALUE(Table_Query_from_MF_DSNP62[[#This Row],[CL_CMP_OBJ_FR14]]),$B$2&lt;=_xlfn.NUMBERVALUE(Table_Query_from_MF_DSNP62[[#This Row],[CL_CMP_OBJ_TO14]]))</f>
        <v>1</v>
      </c>
      <c r="JV459" s="33" t="b">
        <f>AND($B$2&gt;=_xlfn.NUMBERVALUE(Table_Query_from_MF_DSNP62[[#This Row],[CL_CMP_OBJ_FR15]]),$B$2&lt;=_xlfn.NUMBERVALUE(Table_Query_from_MF_DSNP62[[#This Row],[CL_CMP_OBJ_TO15]]))</f>
        <v>1</v>
      </c>
    </row>
    <row r="460" spans="1:282" x14ac:dyDescent="0.25">
      <c r="A460" t="b">
        <f>OR(,Table_Query_from_MF_DSNP62[[#This Row],[Desired GL included as "hard-coded" GL?]],Table_Query_from_MF_DSNP62[[#This Row],[Desired GL included as "Open GL"?]])</f>
        <v>1</v>
      </c>
      <c r="B460" t="b">
        <f>Table_Query_from_MF_DSNP62[[#This Row],[Desired CObj included as "Open CObj"?]]</f>
        <v>1</v>
      </c>
      <c r="C460" t="s">
        <v>2127</v>
      </c>
      <c r="D460" t="s">
        <v>2128</v>
      </c>
      <c r="E460" t="s">
        <v>15</v>
      </c>
      <c r="F460" s="24" t="s">
        <v>136</v>
      </c>
      <c r="G460" t="s">
        <v>330</v>
      </c>
      <c r="H460" s="24" t="s">
        <v>444</v>
      </c>
      <c r="I460" t="s">
        <v>444</v>
      </c>
      <c r="J460" s="24" t="s">
        <v>444</v>
      </c>
      <c r="K460" t="s">
        <v>444</v>
      </c>
      <c r="L460" s="24" t="s">
        <v>444</v>
      </c>
      <c r="M460" t="s">
        <v>444</v>
      </c>
      <c r="N460" t="s">
        <v>444</v>
      </c>
      <c r="O460" t="s">
        <v>444</v>
      </c>
      <c r="P460" t="s">
        <v>444</v>
      </c>
      <c r="Q460" t="s">
        <v>15</v>
      </c>
      <c r="R460" t="s">
        <v>444</v>
      </c>
      <c r="S460" t="s">
        <v>442</v>
      </c>
      <c r="T460" t="s">
        <v>447</v>
      </c>
      <c r="U460" t="s">
        <v>444</v>
      </c>
      <c r="V460" t="s">
        <v>444</v>
      </c>
      <c r="W460" t="s">
        <v>442</v>
      </c>
      <c r="X460" t="s">
        <v>442</v>
      </c>
      <c r="Y460" t="s">
        <v>444</v>
      </c>
      <c r="Z460" t="s">
        <v>442</v>
      </c>
      <c r="AA460" t="s">
        <v>442</v>
      </c>
      <c r="AB460" t="s">
        <v>442</v>
      </c>
      <c r="AC460" t="s">
        <v>442</v>
      </c>
      <c r="AD460" t="s">
        <v>442</v>
      </c>
      <c r="AE460" t="s">
        <v>442</v>
      </c>
      <c r="AF460" t="s">
        <v>442</v>
      </c>
      <c r="AG460" t="s">
        <v>442</v>
      </c>
      <c r="AH460" t="s">
        <v>444</v>
      </c>
      <c r="AI460" t="s">
        <v>447</v>
      </c>
      <c r="AJ460" t="s">
        <v>442</v>
      </c>
      <c r="AK460" t="s">
        <v>15</v>
      </c>
      <c r="AL460" t="s">
        <v>444</v>
      </c>
      <c r="AM460" t="s">
        <v>444</v>
      </c>
      <c r="AN460" t="s">
        <v>444</v>
      </c>
      <c r="AO460" t="s">
        <v>444</v>
      </c>
      <c r="AP460" t="s">
        <v>442</v>
      </c>
      <c r="AQ460" t="s">
        <v>7</v>
      </c>
      <c r="AR460" t="s">
        <v>1451</v>
      </c>
      <c r="AS460" t="s">
        <v>162</v>
      </c>
      <c r="AT460" t="s">
        <v>10</v>
      </c>
      <c r="AU460" t="s">
        <v>444</v>
      </c>
      <c r="AV460" t="s">
        <v>1359</v>
      </c>
      <c r="AW460" t="s">
        <v>444</v>
      </c>
      <c r="AX460" t="s">
        <v>444</v>
      </c>
      <c r="AY460" t="s">
        <v>444</v>
      </c>
      <c r="AZ460" t="s">
        <v>444</v>
      </c>
      <c r="BA460" t="s">
        <v>444</v>
      </c>
      <c r="BB460" t="s">
        <v>444</v>
      </c>
      <c r="BC460" t="s">
        <v>444</v>
      </c>
      <c r="BD460" t="s">
        <v>1359</v>
      </c>
      <c r="BE460" t="s">
        <v>444</v>
      </c>
      <c r="BF460" t="s">
        <v>1360</v>
      </c>
      <c r="BG460" t="s">
        <v>444</v>
      </c>
      <c r="BH460" t="s">
        <v>444</v>
      </c>
      <c r="BI460" t="s">
        <v>444</v>
      </c>
      <c r="BJ460" t="s">
        <v>444</v>
      </c>
      <c r="BK460" t="s">
        <v>444</v>
      </c>
      <c r="BL460" t="s">
        <v>444</v>
      </c>
      <c r="BM460" t="s">
        <v>444</v>
      </c>
      <c r="BN460" t="s">
        <v>444</v>
      </c>
      <c r="BO460" t="s">
        <v>444</v>
      </c>
      <c r="BP460" t="s">
        <v>444</v>
      </c>
      <c r="BQ460" t="s">
        <v>444</v>
      </c>
      <c r="BR460" t="s">
        <v>444</v>
      </c>
      <c r="BS460" t="s">
        <v>444</v>
      </c>
      <c r="BT460" t="s">
        <v>444</v>
      </c>
      <c r="BU460" t="s">
        <v>444</v>
      </c>
      <c r="BV460" t="s">
        <v>444</v>
      </c>
      <c r="BW460" t="s">
        <v>444</v>
      </c>
      <c r="BX460" t="s">
        <v>444</v>
      </c>
      <c r="BY460" t="s">
        <v>444</v>
      </c>
      <c r="BZ460" t="s">
        <v>444</v>
      </c>
      <c r="CA460" t="s">
        <v>444</v>
      </c>
      <c r="CB460" t="s">
        <v>444</v>
      </c>
      <c r="CC460" t="s">
        <v>444</v>
      </c>
      <c r="CD460" t="s">
        <v>444</v>
      </c>
      <c r="CE460" t="s">
        <v>444</v>
      </c>
      <c r="CF460" t="s">
        <v>444</v>
      </c>
      <c r="CG460" t="s">
        <v>444</v>
      </c>
      <c r="CH460" t="s">
        <v>444</v>
      </c>
      <c r="CI460" t="s">
        <v>444</v>
      </c>
      <c r="CJ460" t="s">
        <v>444</v>
      </c>
      <c r="CK460" t="s">
        <v>444</v>
      </c>
      <c r="CL460" t="s">
        <v>444</v>
      </c>
      <c r="CM460" t="s">
        <v>444</v>
      </c>
      <c r="CN460" t="s">
        <v>444</v>
      </c>
      <c r="CO460" t="s">
        <v>444</v>
      </c>
      <c r="CP460" t="s">
        <v>444</v>
      </c>
      <c r="CQ460" t="s">
        <v>444</v>
      </c>
      <c r="CR460" t="s">
        <v>444</v>
      </c>
      <c r="CS460" t="s">
        <v>444</v>
      </c>
      <c r="CT460" t="s">
        <v>444</v>
      </c>
      <c r="CU460" t="s">
        <v>7</v>
      </c>
      <c r="CV460" t="s">
        <v>2739</v>
      </c>
      <c r="CW460" t="s">
        <v>2736</v>
      </c>
      <c r="CX460" t="s">
        <v>2737</v>
      </c>
      <c r="CY460" t="s">
        <v>1394</v>
      </c>
      <c r="CZ460" t="s">
        <v>1472</v>
      </c>
      <c r="DA460" t="s">
        <v>444</v>
      </c>
      <c r="DB460" t="s">
        <v>444</v>
      </c>
      <c r="DC460" t="s">
        <v>444</v>
      </c>
      <c r="DD460" t="s">
        <v>444</v>
      </c>
      <c r="DE460" t="s">
        <v>444</v>
      </c>
      <c r="DF460" t="s">
        <v>444</v>
      </c>
      <c r="DG460" t="s">
        <v>444</v>
      </c>
      <c r="DH460" t="s">
        <v>444</v>
      </c>
      <c r="DI460" t="s">
        <v>1451</v>
      </c>
      <c r="DJ460" t="s">
        <v>444</v>
      </c>
      <c r="DK460" t="s">
        <v>444</v>
      </c>
      <c r="DL460" t="s">
        <v>444</v>
      </c>
      <c r="DM460" t="s">
        <v>444</v>
      </c>
      <c r="DN460" t="s">
        <v>444</v>
      </c>
      <c r="DO460" t="s">
        <v>444</v>
      </c>
      <c r="DP460" t="s">
        <v>444</v>
      </c>
      <c r="DQ460" t="s">
        <v>444</v>
      </c>
      <c r="DR460" t="s">
        <v>444</v>
      </c>
      <c r="DS460" t="s">
        <v>444</v>
      </c>
      <c r="DT460" s="24" t="s">
        <v>444</v>
      </c>
      <c r="DU460" s="24" t="s">
        <v>444</v>
      </c>
      <c r="DV460" t="s">
        <v>444</v>
      </c>
      <c r="DW460" t="s">
        <v>444</v>
      </c>
      <c r="DX460" s="24" t="s">
        <v>444</v>
      </c>
      <c r="DY460" s="24" t="s">
        <v>444</v>
      </c>
      <c r="DZ460" t="s">
        <v>444</v>
      </c>
      <c r="EA460" t="s">
        <v>444</v>
      </c>
      <c r="EB460" s="24" t="s">
        <v>444</v>
      </c>
      <c r="EC460" s="24" t="s">
        <v>444</v>
      </c>
      <c r="ED460" t="s">
        <v>444</v>
      </c>
      <c r="EE460" t="s">
        <v>444</v>
      </c>
      <c r="EF460" s="24" t="s">
        <v>444</v>
      </c>
      <c r="EG460" s="24" t="s">
        <v>444</v>
      </c>
      <c r="EH460" t="s">
        <v>444</v>
      </c>
      <c r="EI460" t="s">
        <v>444</v>
      </c>
      <c r="EJ460" s="24" t="s">
        <v>444</v>
      </c>
      <c r="EK460" s="24" t="s">
        <v>444</v>
      </c>
      <c r="EL460" t="s">
        <v>444</v>
      </c>
      <c r="EM460" t="s">
        <v>444</v>
      </c>
      <c r="EN460" s="24" t="s">
        <v>444</v>
      </c>
      <c r="EO460" s="24" t="s">
        <v>444</v>
      </c>
      <c r="EP460" t="s">
        <v>444</v>
      </c>
      <c r="EQ460" t="s">
        <v>444</v>
      </c>
      <c r="ER460" s="24" t="s">
        <v>444</v>
      </c>
      <c r="ES460" s="24" t="s">
        <v>444</v>
      </c>
      <c r="ET460" t="s">
        <v>444</v>
      </c>
      <c r="EU460" t="s">
        <v>444</v>
      </c>
      <c r="EV460" s="24" t="s">
        <v>444</v>
      </c>
      <c r="EW460" s="24" t="s">
        <v>444</v>
      </c>
      <c r="EX460" t="s">
        <v>444</v>
      </c>
      <c r="EY460" t="s">
        <v>444</v>
      </c>
      <c r="EZ460" s="24" t="s">
        <v>444</v>
      </c>
      <c r="FA460" s="24" t="s">
        <v>444</v>
      </c>
      <c r="FB460" t="s">
        <v>444</v>
      </c>
      <c r="FC460" t="s">
        <v>444</v>
      </c>
      <c r="FD460" s="24" t="s">
        <v>444</v>
      </c>
      <c r="FE460" s="24" t="s">
        <v>444</v>
      </c>
      <c r="FF460" t="s">
        <v>444</v>
      </c>
      <c r="FG460" t="s">
        <v>444</v>
      </c>
      <c r="FH460" s="24" t="s">
        <v>444</v>
      </c>
      <c r="FI460" s="24" t="s">
        <v>444</v>
      </c>
      <c r="FJ460" t="s">
        <v>444</v>
      </c>
      <c r="FK460" t="s">
        <v>444</v>
      </c>
      <c r="FL460" s="24" t="s">
        <v>444</v>
      </c>
      <c r="FM460" s="24" t="s">
        <v>444</v>
      </c>
      <c r="FN460" t="s">
        <v>444</v>
      </c>
      <c r="FO460" t="s">
        <v>444</v>
      </c>
      <c r="FP460" s="24" t="s">
        <v>444</v>
      </c>
      <c r="FQ460" s="24" t="s">
        <v>444</v>
      </c>
      <c r="FR460" t="s">
        <v>444</v>
      </c>
      <c r="FS460" t="s">
        <v>444</v>
      </c>
      <c r="FT460" s="24" t="s">
        <v>444</v>
      </c>
      <c r="FU460" s="24" t="s">
        <v>444</v>
      </c>
      <c r="FV460" t="s">
        <v>444</v>
      </c>
      <c r="FW460" t="s">
        <v>444</v>
      </c>
      <c r="FX460" s="24" t="s">
        <v>444</v>
      </c>
      <c r="FY460" s="24" t="s">
        <v>444</v>
      </c>
      <c r="FZ460" t="s">
        <v>444</v>
      </c>
      <c r="GA460" t="s">
        <v>444</v>
      </c>
      <c r="GB460" s="24" t="s">
        <v>444</v>
      </c>
      <c r="GC460" s="24" t="s">
        <v>444</v>
      </c>
      <c r="GD460" t="s">
        <v>444</v>
      </c>
      <c r="GE460" t="s">
        <v>444</v>
      </c>
      <c r="GF460" s="24" t="s">
        <v>444</v>
      </c>
      <c r="GG460" s="24" t="s">
        <v>444</v>
      </c>
      <c r="GH460" t="s">
        <v>444</v>
      </c>
      <c r="GI460" s="24" t="s">
        <v>444</v>
      </c>
      <c r="GJ460" s="24" t="s">
        <v>444</v>
      </c>
      <c r="GK460" t="s">
        <v>444</v>
      </c>
      <c r="GL460" t="s">
        <v>444</v>
      </c>
      <c r="GM460" s="24" t="s">
        <v>444</v>
      </c>
      <c r="GN460" s="24" t="s">
        <v>444</v>
      </c>
      <c r="GO460" t="s">
        <v>444</v>
      </c>
      <c r="GP460" t="s">
        <v>444</v>
      </c>
      <c r="GQ460" s="24" t="s">
        <v>444</v>
      </c>
      <c r="GR460" s="24" t="s">
        <v>444</v>
      </c>
      <c r="GS460" t="s">
        <v>444</v>
      </c>
      <c r="GT460" t="s">
        <v>444</v>
      </c>
      <c r="GU460" s="24" t="s">
        <v>444</v>
      </c>
      <c r="GV460" s="24" t="s">
        <v>444</v>
      </c>
      <c r="GW460" t="s">
        <v>444</v>
      </c>
      <c r="GX460" t="s">
        <v>444</v>
      </c>
      <c r="GY460" s="24" t="s">
        <v>444</v>
      </c>
      <c r="GZ460" s="24" t="s">
        <v>444</v>
      </c>
      <c r="HA460" t="s">
        <v>444</v>
      </c>
      <c r="HB460" t="s">
        <v>444</v>
      </c>
      <c r="HC460" s="24" t="s">
        <v>444</v>
      </c>
      <c r="HD460" s="24" t="s">
        <v>444</v>
      </c>
      <c r="HE460" t="s">
        <v>444</v>
      </c>
      <c r="HF460" t="s">
        <v>444</v>
      </c>
      <c r="HG460" s="24" t="s">
        <v>444</v>
      </c>
      <c r="HH460" s="24" t="s">
        <v>444</v>
      </c>
      <c r="HI460" t="s">
        <v>444</v>
      </c>
      <c r="HJ460" t="s">
        <v>444</v>
      </c>
      <c r="HK460" s="24" t="s">
        <v>444</v>
      </c>
      <c r="HL460" s="24" t="s">
        <v>444</v>
      </c>
      <c r="HM460" t="s">
        <v>444</v>
      </c>
      <c r="HN460" t="s">
        <v>444</v>
      </c>
      <c r="HO460" s="24" t="s">
        <v>444</v>
      </c>
      <c r="HP460" s="24" t="s">
        <v>444</v>
      </c>
      <c r="HQ460" t="s">
        <v>444</v>
      </c>
      <c r="HR460" t="s">
        <v>444</v>
      </c>
      <c r="HS460" s="24" t="s">
        <v>444</v>
      </c>
      <c r="HT460" s="24" t="s">
        <v>444</v>
      </c>
      <c r="HU460" t="s">
        <v>444</v>
      </c>
      <c r="HV460" t="s">
        <v>444</v>
      </c>
      <c r="HW460" s="24" t="s">
        <v>444</v>
      </c>
      <c r="HX460" s="24" t="s">
        <v>444</v>
      </c>
      <c r="HY460" t="s">
        <v>444</v>
      </c>
      <c r="HZ460" t="s">
        <v>444</v>
      </c>
      <c r="IA460" t="s">
        <v>3033</v>
      </c>
      <c r="IB460" t="s">
        <v>2736</v>
      </c>
      <c r="IC460" t="s">
        <v>2737</v>
      </c>
      <c r="ID460" s="33" t="b" cm="1">
        <f t="array" ref="ID460">_xlfn.IFNA(MATCH($A$2,_xlfn.NUMBERVALUE(Table_Query_from_MF_DSNP62[[#This Row],[CL_GLACCT_DR1]:[CL_GLACCT_CR4]]),0),0)&gt;=1</f>
        <v>1</v>
      </c>
      <c r="IE460" s="33" t="b">
        <f>OR(Table_Query_from_MF_DSNP62[[#This Row],[Pair1]:[Pair25]])</f>
        <v>1</v>
      </c>
      <c r="IF460" s="33">
        <f>_xlfn.IFNA(MATCH(TRUE,Table_Query_from_MF_DSNP62[[#This Row],[Pair1]:[Pair25]],0),"none")</f>
        <v>1</v>
      </c>
      <c r="IG460" s="33" t="b">
        <f>AND($A$2&gt;=_xlfn.NUMBERVALUE(Table_Query_from_MF_DSNP62[[#This Row],[CL_GL_ACCT_FR1]]),$A$2&lt;=_xlfn.NUMBERVALUE(Table_Query_from_MF_DSNP62[[#This Row],[CL_GL_ACCT_TO1]]))</f>
        <v>1</v>
      </c>
      <c r="IH460" s="33" t="b">
        <f>AND($A$2&gt;=_xlfn.NUMBERVALUE(Table_Query_from_MF_DSNP62[[#This Row],[CL_GL_ACCT_FR2]]),$A$2&lt;=_xlfn.NUMBERVALUE(Table_Query_from_MF_DSNP62[[#This Row],[CL_GL_ACCT_TO2]]))</f>
        <v>1</v>
      </c>
      <c r="II460" s="33" t="b">
        <f>AND($A$2&gt;=_xlfn.NUMBERVALUE(Table_Query_from_MF_DSNP62[[#This Row],[CL_GL_ACCT_FR3]]),$A$2&lt;=_xlfn.NUMBERVALUE(Table_Query_from_MF_DSNP62[[#This Row],[CL_GL_ACCT_TO3]]))</f>
        <v>1</v>
      </c>
      <c r="IJ460" s="33" t="b">
        <f>AND($A$2&gt;=_xlfn.NUMBERVALUE(Table_Query_from_MF_DSNP62[[#This Row],[CL_GL_ACCT_FR4]]),$A$2&lt;=_xlfn.NUMBERVALUE(Table_Query_from_MF_DSNP62[[#This Row],[CL_GL_ACCT_TO4]]))</f>
        <v>1</v>
      </c>
      <c r="IK460" s="33" t="b">
        <f>AND($A$2&gt;=_xlfn.NUMBERVALUE(Table_Query_from_MF_DSNP62[[#This Row],[CL_GL_ACCT_FR5]]),$A$2&lt;=_xlfn.NUMBERVALUE(Table_Query_from_MF_DSNP62[[#This Row],[CL_GL_ACCT_TO5]]))</f>
        <v>1</v>
      </c>
      <c r="IL460" s="33" t="b">
        <f>AND($A$2&gt;=_xlfn.NUMBERVALUE(Table_Query_from_MF_DSNP62[[#This Row],[CL_GL_ACCT_FR6]]),$A$2&lt;=_xlfn.NUMBERVALUE(Table_Query_from_MF_DSNP62[[#This Row],[CL_GL_ACCT_TO6]]))</f>
        <v>1</v>
      </c>
      <c r="IM460" s="33" t="b">
        <f>AND($A$2&gt;=_xlfn.NUMBERVALUE(Table_Query_from_MF_DSNP62[[#This Row],[CL_GL_ACCT_FR7]]),$A$2&lt;=_xlfn.NUMBERVALUE(Table_Query_from_MF_DSNP62[[#This Row],[CL_GL_ACCT_TO7]]))</f>
        <v>1</v>
      </c>
      <c r="IN460" s="33" t="b">
        <f>AND($A$2&gt;=_xlfn.NUMBERVALUE(Table_Query_from_MF_DSNP62[[#This Row],[CL_GL_ACCT_FR8]]),$A$2&lt;=_xlfn.NUMBERVALUE(Table_Query_from_MF_DSNP62[[#This Row],[CL_GL_ACCT_TO8]]))</f>
        <v>1</v>
      </c>
      <c r="IO460" s="33" t="b">
        <f>AND($A$2&gt;=_xlfn.NUMBERVALUE(Table_Query_from_MF_DSNP62[[#This Row],[CL_GL_ACCT_FR9]]),$A$2&lt;=_xlfn.NUMBERVALUE(Table_Query_from_MF_DSNP62[[#This Row],[CL_GL_ACCT_TO9]]))</f>
        <v>1</v>
      </c>
      <c r="IP460" s="33" t="b">
        <f>AND($A$2&gt;=_xlfn.NUMBERVALUE(Table_Query_from_MF_DSNP62[[#This Row],[CL_GL_ACCT_FR10]]),$A$2&lt;=_xlfn.NUMBERVALUE(Table_Query_from_MF_DSNP62[[#This Row],[CL_GL_ACCT_TO10]]))</f>
        <v>1</v>
      </c>
      <c r="IQ460" s="33" t="b">
        <f>AND($A$2&gt;=_xlfn.NUMBERVALUE(Table_Query_from_MF_DSNP62[[#This Row],[CL_GL_ACCT_FR11]]),$A$2&lt;=_xlfn.NUMBERVALUE(Table_Query_from_MF_DSNP62[[#This Row],[CL_GL_ACCT_TO11]]))</f>
        <v>1</v>
      </c>
      <c r="IR460" s="33" t="b">
        <f>AND($A$2&gt;=_xlfn.NUMBERVALUE(Table_Query_from_MF_DSNP62[[#This Row],[CL_GL_ACCT_FR12]]),$A$2&lt;=_xlfn.NUMBERVALUE(Table_Query_from_MF_DSNP62[[#This Row],[CL_GL_ACCT_TO12]]))</f>
        <v>1</v>
      </c>
      <c r="IS460" s="33" t="b">
        <f>AND($A$2&gt;=_xlfn.NUMBERVALUE(Table_Query_from_MF_DSNP62[[#This Row],[CL_GL_ACCT_FR13]]),$A$2&lt;=_xlfn.NUMBERVALUE(Table_Query_from_MF_DSNP62[[#This Row],[CL_GL_ACCT_TO13]]))</f>
        <v>1</v>
      </c>
      <c r="IT460" s="33" t="b">
        <f>AND($A$2&gt;=_xlfn.NUMBERVALUE(Table_Query_from_MF_DSNP62[[#This Row],[CL_GL_ACCT_FR14]]),$A$2&lt;=_xlfn.NUMBERVALUE(Table_Query_from_MF_DSNP62[[#This Row],[CL_GL_ACCT_TO14]]))</f>
        <v>1</v>
      </c>
      <c r="IU460" s="33" t="b">
        <f>AND($A$2&gt;=_xlfn.NUMBERVALUE(Table_Query_from_MF_DSNP62[[#This Row],[CL_GL_ACCT_FR15]]),$A$2&lt;=_xlfn.NUMBERVALUE(Table_Query_from_MF_DSNP62[[#This Row],[CL_GL_ACCT_TO15]]))</f>
        <v>1</v>
      </c>
      <c r="IV460" s="33" t="b">
        <f>AND($A$2&gt;=_xlfn.NUMBERVALUE(Table_Query_from_MF_DSNP62[[#This Row],[CL_GL_ACCT_FR16]]),$A$2&lt;=_xlfn.NUMBERVALUE(Table_Query_from_MF_DSNP62[[#This Row],[CL_GL_ACCT_TO16]]))</f>
        <v>1</v>
      </c>
      <c r="IW460" s="33" t="b">
        <f>AND($A$2&gt;=_xlfn.NUMBERVALUE(Table_Query_from_MF_DSNP62[[#This Row],[CL_GL_ACCT_FR17]]),$A$2&lt;=_xlfn.NUMBERVALUE(Table_Query_from_MF_DSNP62[[#This Row],[CL_GL_ACCT_TO17]]))</f>
        <v>1</v>
      </c>
      <c r="IX460" s="33" t="b">
        <f>AND($A$2&gt;=_xlfn.NUMBERVALUE(Table_Query_from_MF_DSNP62[[#This Row],[CL_GL_ACCT_FR18]]),$A$2&lt;=_xlfn.NUMBERVALUE(Table_Query_from_MF_DSNP62[[#This Row],[CL_GL_ACCT_TO18]]))</f>
        <v>1</v>
      </c>
      <c r="IY460" s="33" t="b">
        <f>AND($A$2&gt;=_xlfn.NUMBERVALUE(Table_Query_from_MF_DSNP62[[#This Row],[CL_GL_ACCT_FR19]]),$A$2&lt;=_xlfn.NUMBERVALUE(Table_Query_from_MF_DSNP62[[#This Row],[CL_GL_ACCT_TO19]]))</f>
        <v>1</v>
      </c>
      <c r="IZ460" s="33" t="b">
        <f>AND($A$2&gt;=_xlfn.NUMBERVALUE(Table_Query_from_MF_DSNP62[[#This Row],[CL_GL_ACCT_FR20]]),$A$2&lt;=_xlfn.NUMBERVALUE(Table_Query_from_MF_DSNP62[[#This Row],[CL_GL_ACCT_TO20]]))</f>
        <v>1</v>
      </c>
      <c r="JA460" s="33" t="b">
        <f>AND($A$2&gt;=_xlfn.NUMBERVALUE(Table_Query_from_MF_DSNP62[[#This Row],[CL_GL_ACCT_FR21]]),$A$2&lt;=_xlfn.NUMBERVALUE(Table_Query_from_MF_DSNP62[[#This Row],[CL_GL_ACCT_TO21]]))</f>
        <v>1</v>
      </c>
      <c r="JB460" s="33" t="b">
        <f>AND($A$2&gt;=_xlfn.NUMBERVALUE(Table_Query_from_MF_DSNP62[[#This Row],[CL_GL_ACCT_FR22]]),$A$2&lt;=_xlfn.NUMBERVALUE(Table_Query_from_MF_DSNP62[[#This Row],[CL_GL_ACCT_TO22]]))</f>
        <v>1</v>
      </c>
      <c r="JC460" s="33" t="b">
        <f>AND($A$2&gt;=_xlfn.NUMBERVALUE(Table_Query_from_MF_DSNP62[[#This Row],[CL_GL_ACCT_FR23]]),$A$2&lt;=_xlfn.NUMBERVALUE(Table_Query_from_MF_DSNP62[[#This Row],[CL_GL_ACCT_TO23]]))</f>
        <v>1</v>
      </c>
      <c r="JD460" s="33" t="b">
        <f>AND($A$2&gt;=_xlfn.NUMBERVALUE(Table_Query_from_MF_DSNP62[[#This Row],[CL_GL_ACCT_FR24]]),$A$2&lt;=_xlfn.NUMBERVALUE(Table_Query_from_MF_DSNP62[[#This Row],[CL_GL_ACCT_TO24]]))</f>
        <v>1</v>
      </c>
      <c r="JE460" s="33" t="b">
        <f>AND($A$2&gt;=_xlfn.NUMBERVALUE(Table_Query_from_MF_DSNP62[[#This Row],[CL_GL_ACCT_FR25]]),$A$2&lt;=_xlfn.NUMBERVALUE(Table_Query_from_MF_DSNP62[[#This Row],[CL_GL_ACCT_TO25]]))</f>
        <v>1</v>
      </c>
      <c r="JF460" s="33" t="b">
        <f>OR(Table_Query_from_MF_DSNP62[[#This Row],[PairA]:[PairO]])</f>
        <v>1</v>
      </c>
      <c r="JG460" s="33">
        <f>_xlfn.IFNA(MATCH(TRUE,Table_Query_from_MF_DSNP62[[#This Row],[PairA]:[PairO]],0),"none")</f>
        <v>1</v>
      </c>
      <c r="JH460" s="33" t="b">
        <f>AND($B$2&gt;=_xlfn.NUMBERVALUE(Table_Query_from_MF_DSNP62[[#This Row],[CL_CMP_OBJ_FR1]]),$B$2&lt;=_xlfn.NUMBERVALUE(Table_Query_from_MF_DSNP62[[#This Row],[CL_CMP_OBJ_TO1]]))</f>
        <v>1</v>
      </c>
      <c r="JI460" s="33" t="b">
        <f>AND($B$2&gt;=_xlfn.NUMBERVALUE(Table_Query_from_MF_DSNP62[[#This Row],[CL_CMP_OBJ_FR2]]),$B$2&lt;=_xlfn.NUMBERVALUE(Table_Query_from_MF_DSNP62[[#This Row],[CL_CMP_OBJ_TO2]]))</f>
        <v>1</v>
      </c>
      <c r="JJ460" s="33" t="b">
        <f>AND($B$2&gt;=_xlfn.NUMBERVALUE(Table_Query_from_MF_DSNP62[[#This Row],[CL_CMP_OBJ_FR3]]),$B$2&lt;=_xlfn.NUMBERVALUE(Table_Query_from_MF_DSNP62[[#This Row],[CL_CMP_OBJ_TO3]]))</f>
        <v>1</v>
      </c>
      <c r="JK460" s="33" t="b">
        <f>AND($B$2&gt;=_xlfn.NUMBERVALUE(Table_Query_from_MF_DSNP62[[#This Row],[CL_CMP_OBJ_FR4]]),$B$2&lt;=_xlfn.NUMBERVALUE(Table_Query_from_MF_DSNP62[[#This Row],[CL_CMP_OBJ_TO4]]))</f>
        <v>1</v>
      </c>
      <c r="JL460" s="33" t="b">
        <f>AND($B$2&gt;=_xlfn.NUMBERVALUE(Table_Query_from_MF_DSNP62[[#This Row],[CL_CMP_OBJ_FR5]]),$B$2&lt;=_xlfn.NUMBERVALUE(Table_Query_from_MF_DSNP62[[#This Row],[CL_CMP_OBJ_TO5]]))</f>
        <v>1</v>
      </c>
      <c r="JM460" s="33" t="b">
        <f>AND($B$2&gt;=_xlfn.NUMBERVALUE(Table_Query_from_MF_DSNP62[[#This Row],[CL_CMP_OBJ_FR6]]),$B$2&lt;=_xlfn.NUMBERVALUE(Table_Query_from_MF_DSNP62[[#This Row],[CL_CMP_OBJ_TO6]]))</f>
        <v>1</v>
      </c>
      <c r="JN460" s="33" t="b">
        <f>AND($B$2&gt;=_xlfn.NUMBERVALUE(Table_Query_from_MF_DSNP62[[#This Row],[CL_CMP_OBJ_FR7]]),$B$2&lt;=_xlfn.NUMBERVALUE(Table_Query_from_MF_DSNP62[[#This Row],[CL_CMP_OBJ_TO7]]))</f>
        <v>1</v>
      </c>
      <c r="JO460" s="33" t="b">
        <f>AND($B$2&gt;=_xlfn.NUMBERVALUE(Table_Query_from_MF_DSNP62[[#This Row],[CL_CMP_OBJ_FR8]]),$B$2&lt;=_xlfn.NUMBERVALUE(Table_Query_from_MF_DSNP62[[#This Row],[CL_CMP_OBJ_TO8]]))</f>
        <v>1</v>
      </c>
      <c r="JP460" s="33" t="b">
        <f>AND($B$2&gt;=_xlfn.NUMBERVALUE(Table_Query_from_MF_DSNP62[[#This Row],[CL_CMP_OBJ_FR9]]),$B$2&lt;=_xlfn.NUMBERVALUE(Table_Query_from_MF_DSNP62[[#This Row],[CL_CMP_OBJ_TO9]]))</f>
        <v>1</v>
      </c>
      <c r="JQ460" s="33" t="b">
        <f>AND($B$2&gt;=_xlfn.NUMBERVALUE(Table_Query_from_MF_DSNP62[[#This Row],[CL_CMP_OBJ_FR10]]),$B$2&lt;=_xlfn.NUMBERVALUE(Table_Query_from_MF_DSNP62[[#This Row],[CL_CMP_OBJ_TO10]]))</f>
        <v>1</v>
      </c>
      <c r="JR460" s="33" t="b">
        <f>AND($B$2&gt;=_xlfn.NUMBERVALUE(Table_Query_from_MF_DSNP62[[#This Row],[CL_CMP_OBJ_FR11]]),$B$2&lt;=_xlfn.NUMBERVALUE(Table_Query_from_MF_DSNP62[[#This Row],[CL_CMP_OBJ_TO11]]))</f>
        <v>1</v>
      </c>
      <c r="JS460" s="33" t="b">
        <f>AND($B$2&gt;=_xlfn.NUMBERVALUE(Table_Query_from_MF_DSNP62[[#This Row],[CL_CMP_OBJ_FR12]]),$B$2&lt;=_xlfn.NUMBERVALUE(Table_Query_from_MF_DSNP62[[#This Row],[CL_CMP_OBJ_TO12]]))</f>
        <v>1</v>
      </c>
      <c r="JT460" s="33" t="b">
        <f>AND($B$2&gt;=_xlfn.NUMBERVALUE(Table_Query_from_MF_DSNP62[[#This Row],[CL_CMP_OBJ_FR13]]),$B$2&lt;=_xlfn.NUMBERVALUE(Table_Query_from_MF_DSNP62[[#This Row],[CL_CMP_OBJ_TO13]]))</f>
        <v>1</v>
      </c>
      <c r="JU460" s="33" t="b">
        <f>AND($B$2&gt;=_xlfn.NUMBERVALUE(Table_Query_from_MF_DSNP62[[#This Row],[CL_CMP_OBJ_FR14]]),$B$2&lt;=_xlfn.NUMBERVALUE(Table_Query_from_MF_DSNP62[[#This Row],[CL_CMP_OBJ_TO14]]))</f>
        <v>1</v>
      </c>
      <c r="JV460" s="33" t="b">
        <f>AND($B$2&gt;=_xlfn.NUMBERVALUE(Table_Query_from_MF_DSNP62[[#This Row],[CL_CMP_OBJ_FR15]]),$B$2&lt;=_xlfn.NUMBERVALUE(Table_Query_from_MF_DSNP62[[#This Row],[CL_CMP_OBJ_TO15]]))</f>
        <v>1</v>
      </c>
    </row>
    <row r="461" spans="1:282" x14ac:dyDescent="0.25">
      <c r="A461" t="b">
        <f>OR(,Table_Query_from_MF_DSNP62[[#This Row],[Desired GL included as "hard-coded" GL?]],Table_Query_from_MF_DSNP62[[#This Row],[Desired GL included as "Open GL"?]])</f>
        <v>1</v>
      </c>
      <c r="B461" t="b">
        <f>Table_Query_from_MF_DSNP62[[#This Row],[Desired CObj included as "Open CObj"?]]</f>
        <v>1</v>
      </c>
      <c r="C461" t="s">
        <v>2129</v>
      </c>
      <c r="D461" t="s">
        <v>2130</v>
      </c>
      <c r="E461" t="s">
        <v>15</v>
      </c>
      <c r="F461" s="24" t="s">
        <v>313</v>
      </c>
      <c r="G461" t="s">
        <v>288</v>
      </c>
      <c r="H461" s="24" t="s">
        <v>444</v>
      </c>
      <c r="I461" t="s">
        <v>444</v>
      </c>
      <c r="J461" s="24" t="s">
        <v>444</v>
      </c>
      <c r="K461" t="s">
        <v>444</v>
      </c>
      <c r="L461" s="24" t="s">
        <v>444</v>
      </c>
      <c r="M461" t="s">
        <v>444</v>
      </c>
      <c r="N461" t="s">
        <v>444</v>
      </c>
      <c r="O461" t="s">
        <v>444</v>
      </c>
      <c r="P461" t="s">
        <v>444</v>
      </c>
      <c r="Q461" t="s">
        <v>15</v>
      </c>
      <c r="R461" t="s">
        <v>444</v>
      </c>
      <c r="S461" t="s">
        <v>442</v>
      </c>
      <c r="T461" t="s">
        <v>447</v>
      </c>
      <c r="U461" t="s">
        <v>444</v>
      </c>
      <c r="V461" t="s">
        <v>444</v>
      </c>
      <c r="W461" t="s">
        <v>444</v>
      </c>
      <c r="X461" t="s">
        <v>444</v>
      </c>
      <c r="Y461" t="s">
        <v>444</v>
      </c>
      <c r="Z461" t="s">
        <v>442</v>
      </c>
      <c r="AA461" t="s">
        <v>442</v>
      </c>
      <c r="AB461" t="s">
        <v>442</v>
      </c>
      <c r="AC461" t="s">
        <v>442</v>
      </c>
      <c r="AD461" t="s">
        <v>442</v>
      </c>
      <c r="AE461" t="s">
        <v>442</v>
      </c>
      <c r="AF461" t="s">
        <v>442</v>
      </c>
      <c r="AG461" t="s">
        <v>442</v>
      </c>
      <c r="AH461" t="s">
        <v>447</v>
      </c>
      <c r="AI461" t="s">
        <v>447</v>
      </c>
      <c r="AJ461" t="s">
        <v>442</v>
      </c>
      <c r="AK461" t="s">
        <v>442</v>
      </c>
      <c r="AL461" t="s">
        <v>444</v>
      </c>
      <c r="AM461" t="s">
        <v>444</v>
      </c>
      <c r="AN461" t="s">
        <v>444</v>
      </c>
      <c r="AO461" t="s">
        <v>444</v>
      </c>
      <c r="AP461" t="s">
        <v>442</v>
      </c>
      <c r="AQ461" t="s">
        <v>7</v>
      </c>
      <c r="AR461" t="s">
        <v>7</v>
      </c>
      <c r="AS461" t="s">
        <v>162</v>
      </c>
      <c r="AT461" t="s">
        <v>444</v>
      </c>
      <c r="AU461" t="s">
        <v>444</v>
      </c>
      <c r="AV461" t="s">
        <v>1359</v>
      </c>
      <c r="AW461" t="s">
        <v>444</v>
      </c>
      <c r="AX461" t="s">
        <v>444</v>
      </c>
      <c r="AY461" t="s">
        <v>444</v>
      </c>
      <c r="AZ461" t="s">
        <v>444</v>
      </c>
      <c r="BA461" t="s">
        <v>444</v>
      </c>
      <c r="BB461" t="s">
        <v>444</v>
      </c>
      <c r="BC461" t="s">
        <v>444</v>
      </c>
      <c r="BD461" t="s">
        <v>1359</v>
      </c>
      <c r="BE461" t="s">
        <v>444</v>
      </c>
      <c r="BF461" t="s">
        <v>1360</v>
      </c>
      <c r="BG461" t="s">
        <v>444</v>
      </c>
      <c r="BH461" t="s">
        <v>444</v>
      </c>
      <c r="BI461" t="s">
        <v>444</v>
      </c>
      <c r="BJ461" t="s">
        <v>444</v>
      </c>
      <c r="BK461" t="s">
        <v>444</v>
      </c>
      <c r="BL461" t="s">
        <v>444</v>
      </c>
      <c r="BM461" t="s">
        <v>444</v>
      </c>
      <c r="BN461" t="s">
        <v>444</v>
      </c>
      <c r="BO461" t="s">
        <v>444</v>
      </c>
      <c r="BP461" t="s">
        <v>444</v>
      </c>
      <c r="BQ461" t="s">
        <v>444</v>
      </c>
      <c r="BR461" t="s">
        <v>444</v>
      </c>
      <c r="BS461" t="s">
        <v>444</v>
      </c>
      <c r="BT461" t="s">
        <v>444</v>
      </c>
      <c r="BU461" t="s">
        <v>444</v>
      </c>
      <c r="BV461" t="s">
        <v>444</v>
      </c>
      <c r="BW461" t="s">
        <v>1360</v>
      </c>
      <c r="BX461" t="s">
        <v>107</v>
      </c>
      <c r="BY461" t="s">
        <v>444</v>
      </c>
      <c r="BZ461" t="s">
        <v>444</v>
      </c>
      <c r="CA461" t="s">
        <v>444</v>
      </c>
      <c r="CB461" t="s">
        <v>444</v>
      </c>
      <c r="CC461" t="s">
        <v>444</v>
      </c>
      <c r="CD461" t="s">
        <v>444</v>
      </c>
      <c r="CE461" t="s">
        <v>444</v>
      </c>
      <c r="CF461" t="s">
        <v>444</v>
      </c>
      <c r="CG461" t="s">
        <v>444</v>
      </c>
      <c r="CH461" t="s">
        <v>444</v>
      </c>
      <c r="CI461" t="s">
        <v>444</v>
      </c>
      <c r="CJ461" t="s">
        <v>444</v>
      </c>
      <c r="CK461" t="s">
        <v>444</v>
      </c>
      <c r="CL461" t="s">
        <v>444</v>
      </c>
      <c r="CM461" t="s">
        <v>444</v>
      </c>
      <c r="CN461" t="s">
        <v>444</v>
      </c>
      <c r="CO461" t="s">
        <v>444</v>
      </c>
      <c r="CP461" t="s">
        <v>444</v>
      </c>
      <c r="CQ461" t="s">
        <v>444</v>
      </c>
      <c r="CR461" t="s">
        <v>444</v>
      </c>
      <c r="CS461" t="s">
        <v>444</v>
      </c>
      <c r="CT461" t="s">
        <v>444</v>
      </c>
      <c r="CU461" t="s">
        <v>444</v>
      </c>
      <c r="CV461" t="s">
        <v>2744</v>
      </c>
      <c r="CW461" t="s">
        <v>2736</v>
      </c>
      <c r="CX461" t="s">
        <v>2737</v>
      </c>
      <c r="CY461" t="s">
        <v>1392</v>
      </c>
      <c r="CZ461" t="s">
        <v>1394</v>
      </c>
      <c r="DA461" t="s">
        <v>444</v>
      </c>
      <c r="DB461" t="s">
        <v>444</v>
      </c>
      <c r="DC461" t="s">
        <v>444</v>
      </c>
      <c r="DD461" t="s">
        <v>444</v>
      </c>
      <c r="DE461" t="s">
        <v>444</v>
      </c>
      <c r="DF461" t="s">
        <v>444</v>
      </c>
      <c r="DG461" t="s">
        <v>444</v>
      </c>
      <c r="DH461" t="s">
        <v>444</v>
      </c>
      <c r="DI461" t="s">
        <v>7</v>
      </c>
      <c r="DJ461" t="s">
        <v>444</v>
      </c>
      <c r="DK461" t="s">
        <v>444</v>
      </c>
      <c r="DL461" t="s">
        <v>444</v>
      </c>
      <c r="DM461" t="s">
        <v>444</v>
      </c>
      <c r="DN461" t="s">
        <v>444</v>
      </c>
      <c r="DO461" t="s">
        <v>444</v>
      </c>
      <c r="DP461" t="s">
        <v>444</v>
      </c>
      <c r="DQ461" t="s">
        <v>444</v>
      </c>
      <c r="DR461" t="s">
        <v>444</v>
      </c>
      <c r="DS461" t="s">
        <v>444</v>
      </c>
      <c r="DT461" s="24" t="s">
        <v>444</v>
      </c>
      <c r="DU461" s="24" t="s">
        <v>444</v>
      </c>
      <c r="DV461" t="s">
        <v>444</v>
      </c>
      <c r="DW461" t="s">
        <v>444</v>
      </c>
      <c r="DX461" s="24" t="s">
        <v>444</v>
      </c>
      <c r="DY461" s="24" t="s">
        <v>444</v>
      </c>
      <c r="DZ461" t="s">
        <v>444</v>
      </c>
      <c r="EA461" t="s">
        <v>444</v>
      </c>
      <c r="EB461" s="24" t="s">
        <v>444</v>
      </c>
      <c r="EC461" s="24" t="s">
        <v>444</v>
      </c>
      <c r="ED461" t="s">
        <v>444</v>
      </c>
      <c r="EE461" t="s">
        <v>444</v>
      </c>
      <c r="EF461" s="24" t="s">
        <v>444</v>
      </c>
      <c r="EG461" s="24" t="s">
        <v>444</v>
      </c>
      <c r="EH461" t="s">
        <v>444</v>
      </c>
      <c r="EI461" t="s">
        <v>444</v>
      </c>
      <c r="EJ461" s="24" t="s">
        <v>444</v>
      </c>
      <c r="EK461" s="24" t="s">
        <v>444</v>
      </c>
      <c r="EL461" t="s">
        <v>444</v>
      </c>
      <c r="EM461" t="s">
        <v>444</v>
      </c>
      <c r="EN461" s="24" t="s">
        <v>444</v>
      </c>
      <c r="EO461" s="24" t="s">
        <v>444</v>
      </c>
      <c r="EP461" t="s">
        <v>444</v>
      </c>
      <c r="EQ461" t="s">
        <v>444</v>
      </c>
      <c r="ER461" s="24" t="s">
        <v>444</v>
      </c>
      <c r="ES461" s="24" t="s">
        <v>444</v>
      </c>
      <c r="ET461" t="s">
        <v>444</v>
      </c>
      <c r="EU461" t="s">
        <v>444</v>
      </c>
      <c r="EV461" s="24" t="s">
        <v>444</v>
      </c>
      <c r="EW461" s="24" t="s">
        <v>444</v>
      </c>
      <c r="EX461" t="s">
        <v>444</v>
      </c>
      <c r="EY461" t="s">
        <v>444</v>
      </c>
      <c r="EZ461" s="24" t="s">
        <v>444</v>
      </c>
      <c r="FA461" s="24" t="s">
        <v>444</v>
      </c>
      <c r="FB461" t="s">
        <v>444</v>
      </c>
      <c r="FC461" t="s">
        <v>444</v>
      </c>
      <c r="FD461" s="24" t="s">
        <v>444</v>
      </c>
      <c r="FE461" s="24" t="s">
        <v>444</v>
      </c>
      <c r="FF461" t="s">
        <v>444</v>
      </c>
      <c r="FG461" t="s">
        <v>444</v>
      </c>
      <c r="FH461" s="24" t="s">
        <v>444</v>
      </c>
      <c r="FI461" s="24" t="s">
        <v>444</v>
      </c>
      <c r="FJ461" t="s">
        <v>444</v>
      </c>
      <c r="FK461" t="s">
        <v>444</v>
      </c>
      <c r="FL461" s="24" t="s">
        <v>444</v>
      </c>
      <c r="FM461" s="24" t="s">
        <v>444</v>
      </c>
      <c r="FN461" t="s">
        <v>444</v>
      </c>
      <c r="FO461" t="s">
        <v>444</v>
      </c>
      <c r="FP461" s="24" t="s">
        <v>444</v>
      </c>
      <c r="FQ461" s="24" t="s">
        <v>444</v>
      </c>
      <c r="FR461" t="s">
        <v>444</v>
      </c>
      <c r="FS461" t="s">
        <v>444</v>
      </c>
      <c r="FT461" s="24" t="s">
        <v>444</v>
      </c>
      <c r="FU461" s="24" t="s">
        <v>444</v>
      </c>
      <c r="FV461" t="s">
        <v>444</v>
      </c>
      <c r="FW461" t="s">
        <v>444</v>
      </c>
      <c r="FX461" s="24" t="s">
        <v>444</v>
      </c>
      <c r="FY461" s="24" t="s">
        <v>444</v>
      </c>
      <c r="FZ461" t="s">
        <v>444</v>
      </c>
      <c r="GA461" t="s">
        <v>444</v>
      </c>
      <c r="GB461" s="24" t="s">
        <v>444</v>
      </c>
      <c r="GC461" s="24" t="s">
        <v>444</v>
      </c>
      <c r="GD461" t="s">
        <v>444</v>
      </c>
      <c r="GE461" t="s">
        <v>444</v>
      </c>
      <c r="GF461" s="24" t="s">
        <v>444</v>
      </c>
      <c r="GG461" s="24" t="s">
        <v>444</v>
      </c>
      <c r="GH461" t="s">
        <v>444</v>
      </c>
      <c r="GI461" s="24" t="s">
        <v>444</v>
      </c>
      <c r="GJ461" s="24" t="s">
        <v>444</v>
      </c>
      <c r="GK461" t="s">
        <v>444</v>
      </c>
      <c r="GL461" t="s">
        <v>444</v>
      </c>
      <c r="GM461" s="24" t="s">
        <v>444</v>
      </c>
      <c r="GN461" s="24" t="s">
        <v>444</v>
      </c>
      <c r="GO461" t="s">
        <v>444</v>
      </c>
      <c r="GP461" t="s">
        <v>444</v>
      </c>
      <c r="GQ461" s="24" t="s">
        <v>444</v>
      </c>
      <c r="GR461" s="24" t="s">
        <v>444</v>
      </c>
      <c r="GS461" t="s">
        <v>444</v>
      </c>
      <c r="GT461" t="s">
        <v>444</v>
      </c>
      <c r="GU461" s="24" t="s">
        <v>444</v>
      </c>
      <c r="GV461" s="24" t="s">
        <v>444</v>
      </c>
      <c r="GW461" t="s">
        <v>444</v>
      </c>
      <c r="GX461" t="s">
        <v>444</v>
      </c>
      <c r="GY461" s="24" t="s">
        <v>444</v>
      </c>
      <c r="GZ461" s="24" t="s">
        <v>444</v>
      </c>
      <c r="HA461" t="s">
        <v>444</v>
      </c>
      <c r="HB461" t="s">
        <v>444</v>
      </c>
      <c r="HC461" s="24" t="s">
        <v>444</v>
      </c>
      <c r="HD461" s="24" t="s">
        <v>444</v>
      </c>
      <c r="HE461" t="s">
        <v>444</v>
      </c>
      <c r="HF461" t="s">
        <v>444</v>
      </c>
      <c r="HG461" s="24" t="s">
        <v>444</v>
      </c>
      <c r="HH461" s="24" t="s">
        <v>444</v>
      </c>
      <c r="HI461" t="s">
        <v>444</v>
      </c>
      <c r="HJ461" t="s">
        <v>444</v>
      </c>
      <c r="HK461" s="24" t="s">
        <v>444</v>
      </c>
      <c r="HL461" s="24" t="s">
        <v>444</v>
      </c>
      <c r="HM461" t="s">
        <v>444</v>
      </c>
      <c r="HN461" t="s">
        <v>444</v>
      </c>
      <c r="HO461" s="24" t="s">
        <v>444</v>
      </c>
      <c r="HP461" s="24" t="s">
        <v>444</v>
      </c>
      <c r="HQ461" t="s">
        <v>444</v>
      </c>
      <c r="HR461" t="s">
        <v>444</v>
      </c>
      <c r="HS461" s="24" t="s">
        <v>444</v>
      </c>
      <c r="HT461" s="24" t="s">
        <v>444</v>
      </c>
      <c r="HU461" t="s">
        <v>444</v>
      </c>
      <c r="HV461" t="s">
        <v>444</v>
      </c>
      <c r="HW461" s="24" t="s">
        <v>444</v>
      </c>
      <c r="HX461" s="24" t="s">
        <v>444</v>
      </c>
      <c r="HY461" t="s">
        <v>444</v>
      </c>
      <c r="HZ461" t="s">
        <v>444</v>
      </c>
      <c r="IA461" t="s">
        <v>2896</v>
      </c>
      <c r="IB461" t="s">
        <v>2736</v>
      </c>
      <c r="IC461" t="s">
        <v>2737</v>
      </c>
      <c r="ID461" s="33" t="b" cm="1">
        <f t="array" ref="ID461">_xlfn.IFNA(MATCH($A$2,_xlfn.NUMBERVALUE(Table_Query_from_MF_DSNP62[[#This Row],[CL_GLACCT_DR1]:[CL_GLACCT_CR4]]),0),0)&gt;=1</f>
        <v>1</v>
      </c>
      <c r="IE461" s="33" t="b">
        <f>OR(Table_Query_from_MF_DSNP62[[#This Row],[Pair1]:[Pair25]])</f>
        <v>1</v>
      </c>
      <c r="IF461" s="33">
        <f>_xlfn.IFNA(MATCH(TRUE,Table_Query_from_MF_DSNP62[[#This Row],[Pair1]:[Pair25]],0),"none")</f>
        <v>1</v>
      </c>
      <c r="IG461" s="33" t="b">
        <f>AND($A$2&gt;=_xlfn.NUMBERVALUE(Table_Query_from_MF_DSNP62[[#This Row],[CL_GL_ACCT_FR1]]),$A$2&lt;=_xlfn.NUMBERVALUE(Table_Query_from_MF_DSNP62[[#This Row],[CL_GL_ACCT_TO1]]))</f>
        <v>1</v>
      </c>
      <c r="IH461" s="33" t="b">
        <f>AND($A$2&gt;=_xlfn.NUMBERVALUE(Table_Query_from_MF_DSNP62[[#This Row],[CL_GL_ACCT_FR2]]),$A$2&lt;=_xlfn.NUMBERVALUE(Table_Query_from_MF_DSNP62[[#This Row],[CL_GL_ACCT_TO2]]))</f>
        <v>1</v>
      </c>
      <c r="II461" s="33" t="b">
        <f>AND($A$2&gt;=_xlfn.NUMBERVALUE(Table_Query_from_MF_DSNP62[[#This Row],[CL_GL_ACCT_FR3]]),$A$2&lt;=_xlfn.NUMBERVALUE(Table_Query_from_MF_DSNP62[[#This Row],[CL_GL_ACCT_TO3]]))</f>
        <v>1</v>
      </c>
      <c r="IJ461" s="33" t="b">
        <f>AND($A$2&gt;=_xlfn.NUMBERVALUE(Table_Query_from_MF_DSNP62[[#This Row],[CL_GL_ACCT_FR4]]),$A$2&lt;=_xlfn.NUMBERVALUE(Table_Query_from_MF_DSNP62[[#This Row],[CL_GL_ACCT_TO4]]))</f>
        <v>1</v>
      </c>
      <c r="IK461" s="33" t="b">
        <f>AND($A$2&gt;=_xlfn.NUMBERVALUE(Table_Query_from_MF_DSNP62[[#This Row],[CL_GL_ACCT_FR5]]),$A$2&lt;=_xlfn.NUMBERVALUE(Table_Query_from_MF_DSNP62[[#This Row],[CL_GL_ACCT_TO5]]))</f>
        <v>1</v>
      </c>
      <c r="IL461" s="33" t="b">
        <f>AND($A$2&gt;=_xlfn.NUMBERVALUE(Table_Query_from_MF_DSNP62[[#This Row],[CL_GL_ACCT_FR6]]),$A$2&lt;=_xlfn.NUMBERVALUE(Table_Query_from_MF_DSNP62[[#This Row],[CL_GL_ACCT_TO6]]))</f>
        <v>1</v>
      </c>
      <c r="IM461" s="33" t="b">
        <f>AND($A$2&gt;=_xlfn.NUMBERVALUE(Table_Query_from_MF_DSNP62[[#This Row],[CL_GL_ACCT_FR7]]),$A$2&lt;=_xlfn.NUMBERVALUE(Table_Query_from_MF_DSNP62[[#This Row],[CL_GL_ACCT_TO7]]))</f>
        <v>1</v>
      </c>
      <c r="IN461" s="33" t="b">
        <f>AND($A$2&gt;=_xlfn.NUMBERVALUE(Table_Query_from_MF_DSNP62[[#This Row],[CL_GL_ACCT_FR8]]),$A$2&lt;=_xlfn.NUMBERVALUE(Table_Query_from_MF_DSNP62[[#This Row],[CL_GL_ACCT_TO8]]))</f>
        <v>1</v>
      </c>
      <c r="IO461" s="33" t="b">
        <f>AND($A$2&gt;=_xlfn.NUMBERVALUE(Table_Query_from_MF_DSNP62[[#This Row],[CL_GL_ACCT_FR9]]),$A$2&lt;=_xlfn.NUMBERVALUE(Table_Query_from_MF_DSNP62[[#This Row],[CL_GL_ACCT_TO9]]))</f>
        <v>1</v>
      </c>
      <c r="IP461" s="33" t="b">
        <f>AND($A$2&gt;=_xlfn.NUMBERVALUE(Table_Query_from_MF_DSNP62[[#This Row],[CL_GL_ACCT_FR10]]),$A$2&lt;=_xlfn.NUMBERVALUE(Table_Query_from_MF_DSNP62[[#This Row],[CL_GL_ACCT_TO10]]))</f>
        <v>1</v>
      </c>
      <c r="IQ461" s="33" t="b">
        <f>AND($A$2&gt;=_xlfn.NUMBERVALUE(Table_Query_from_MF_DSNP62[[#This Row],[CL_GL_ACCT_FR11]]),$A$2&lt;=_xlfn.NUMBERVALUE(Table_Query_from_MF_DSNP62[[#This Row],[CL_GL_ACCT_TO11]]))</f>
        <v>1</v>
      </c>
      <c r="IR461" s="33" t="b">
        <f>AND($A$2&gt;=_xlfn.NUMBERVALUE(Table_Query_from_MF_DSNP62[[#This Row],[CL_GL_ACCT_FR12]]),$A$2&lt;=_xlfn.NUMBERVALUE(Table_Query_from_MF_DSNP62[[#This Row],[CL_GL_ACCT_TO12]]))</f>
        <v>1</v>
      </c>
      <c r="IS461" s="33" t="b">
        <f>AND($A$2&gt;=_xlfn.NUMBERVALUE(Table_Query_from_MF_DSNP62[[#This Row],[CL_GL_ACCT_FR13]]),$A$2&lt;=_xlfn.NUMBERVALUE(Table_Query_from_MF_DSNP62[[#This Row],[CL_GL_ACCT_TO13]]))</f>
        <v>1</v>
      </c>
      <c r="IT461" s="33" t="b">
        <f>AND($A$2&gt;=_xlfn.NUMBERVALUE(Table_Query_from_MF_DSNP62[[#This Row],[CL_GL_ACCT_FR14]]),$A$2&lt;=_xlfn.NUMBERVALUE(Table_Query_from_MF_DSNP62[[#This Row],[CL_GL_ACCT_TO14]]))</f>
        <v>1</v>
      </c>
      <c r="IU461" s="33" t="b">
        <f>AND($A$2&gt;=_xlfn.NUMBERVALUE(Table_Query_from_MF_DSNP62[[#This Row],[CL_GL_ACCT_FR15]]),$A$2&lt;=_xlfn.NUMBERVALUE(Table_Query_from_MF_DSNP62[[#This Row],[CL_GL_ACCT_TO15]]))</f>
        <v>1</v>
      </c>
      <c r="IV461" s="33" t="b">
        <f>AND($A$2&gt;=_xlfn.NUMBERVALUE(Table_Query_from_MF_DSNP62[[#This Row],[CL_GL_ACCT_FR16]]),$A$2&lt;=_xlfn.NUMBERVALUE(Table_Query_from_MF_DSNP62[[#This Row],[CL_GL_ACCT_TO16]]))</f>
        <v>1</v>
      </c>
      <c r="IW461" s="33" t="b">
        <f>AND($A$2&gt;=_xlfn.NUMBERVALUE(Table_Query_from_MF_DSNP62[[#This Row],[CL_GL_ACCT_FR17]]),$A$2&lt;=_xlfn.NUMBERVALUE(Table_Query_from_MF_DSNP62[[#This Row],[CL_GL_ACCT_TO17]]))</f>
        <v>1</v>
      </c>
      <c r="IX461" s="33" t="b">
        <f>AND($A$2&gt;=_xlfn.NUMBERVALUE(Table_Query_from_MF_DSNP62[[#This Row],[CL_GL_ACCT_FR18]]),$A$2&lt;=_xlfn.NUMBERVALUE(Table_Query_from_MF_DSNP62[[#This Row],[CL_GL_ACCT_TO18]]))</f>
        <v>1</v>
      </c>
      <c r="IY461" s="33" t="b">
        <f>AND($A$2&gt;=_xlfn.NUMBERVALUE(Table_Query_from_MF_DSNP62[[#This Row],[CL_GL_ACCT_FR19]]),$A$2&lt;=_xlfn.NUMBERVALUE(Table_Query_from_MF_DSNP62[[#This Row],[CL_GL_ACCT_TO19]]))</f>
        <v>1</v>
      </c>
      <c r="IZ461" s="33" t="b">
        <f>AND($A$2&gt;=_xlfn.NUMBERVALUE(Table_Query_from_MF_DSNP62[[#This Row],[CL_GL_ACCT_FR20]]),$A$2&lt;=_xlfn.NUMBERVALUE(Table_Query_from_MF_DSNP62[[#This Row],[CL_GL_ACCT_TO20]]))</f>
        <v>1</v>
      </c>
      <c r="JA461" s="33" t="b">
        <f>AND($A$2&gt;=_xlfn.NUMBERVALUE(Table_Query_from_MF_DSNP62[[#This Row],[CL_GL_ACCT_FR21]]),$A$2&lt;=_xlfn.NUMBERVALUE(Table_Query_from_MF_DSNP62[[#This Row],[CL_GL_ACCT_TO21]]))</f>
        <v>1</v>
      </c>
      <c r="JB461" s="33" t="b">
        <f>AND($A$2&gt;=_xlfn.NUMBERVALUE(Table_Query_from_MF_DSNP62[[#This Row],[CL_GL_ACCT_FR22]]),$A$2&lt;=_xlfn.NUMBERVALUE(Table_Query_from_MF_DSNP62[[#This Row],[CL_GL_ACCT_TO22]]))</f>
        <v>1</v>
      </c>
      <c r="JC461" s="33" t="b">
        <f>AND($A$2&gt;=_xlfn.NUMBERVALUE(Table_Query_from_MF_DSNP62[[#This Row],[CL_GL_ACCT_FR23]]),$A$2&lt;=_xlfn.NUMBERVALUE(Table_Query_from_MF_DSNP62[[#This Row],[CL_GL_ACCT_TO23]]))</f>
        <v>1</v>
      </c>
      <c r="JD461" s="33" t="b">
        <f>AND($A$2&gt;=_xlfn.NUMBERVALUE(Table_Query_from_MF_DSNP62[[#This Row],[CL_GL_ACCT_FR24]]),$A$2&lt;=_xlfn.NUMBERVALUE(Table_Query_from_MF_DSNP62[[#This Row],[CL_GL_ACCT_TO24]]))</f>
        <v>1</v>
      </c>
      <c r="JE461" s="33" t="b">
        <f>AND($A$2&gt;=_xlfn.NUMBERVALUE(Table_Query_from_MF_DSNP62[[#This Row],[CL_GL_ACCT_FR25]]),$A$2&lt;=_xlfn.NUMBERVALUE(Table_Query_from_MF_DSNP62[[#This Row],[CL_GL_ACCT_TO25]]))</f>
        <v>1</v>
      </c>
      <c r="JF461" s="33" t="b">
        <f>OR(Table_Query_from_MF_DSNP62[[#This Row],[PairA]:[PairO]])</f>
        <v>1</v>
      </c>
      <c r="JG461" s="33">
        <f>_xlfn.IFNA(MATCH(TRUE,Table_Query_from_MF_DSNP62[[#This Row],[PairA]:[PairO]],0),"none")</f>
        <v>1</v>
      </c>
      <c r="JH461" s="33" t="b">
        <f>AND($B$2&gt;=_xlfn.NUMBERVALUE(Table_Query_from_MF_DSNP62[[#This Row],[CL_CMP_OBJ_FR1]]),$B$2&lt;=_xlfn.NUMBERVALUE(Table_Query_from_MF_DSNP62[[#This Row],[CL_CMP_OBJ_TO1]]))</f>
        <v>1</v>
      </c>
      <c r="JI461" s="33" t="b">
        <f>AND($B$2&gt;=_xlfn.NUMBERVALUE(Table_Query_from_MF_DSNP62[[#This Row],[CL_CMP_OBJ_FR2]]),$B$2&lt;=_xlfn.NUMBERVALUE(Table_Query_from_MF_DSNP62[[#This Row],[CL_CMP_OBJ_TO2]]))</f>
        <v>1</v>
      </c>
      <c r="JJ461" s="33" t="b">
        <f>AND($B$2&gt;=_xlfn.NUMBERVALUE(Table_Query_from_MF_DSNP62[[#This Row],[CL_CMP_OBJ_FR3]]),$B$2&lt;=_xlfn.NUMBERVALUE(Table_Query_from_MF_DSNP62[[#This Row],[CL_CMP_OBJ_TO3]]))</f>
        <v>1</v>
      </c>
      <c r="JK461" s="33" t="b">
        <f>AND($B$2&gt;=_xlfn.NUMBERVALUE(Table_Query_from_MF_DSNP62[[#This Row],[CL_CMP_OBJ_FR4]]),$B$2&lt;=_xlfn.NUMBERVALUE(Table_Query_from_MF_DSNP62[[#This Row],[CL_CMP_OBJ_TO4]]))</f>
        <v>1</v>
      </c>
      <c r="JL461" s="33" t="b">
        <f>AND($B$2&gt;=_xlfn.NUMBERVALUE(Table_Query_from_MF_DSNP62[[#This Row],[CL_CMP_OBJ_FR5]]),$B$2&lt;=_xlfn.NUMBERVALUE(Table_Query_from_MF_DSNP62[[#This Row],[CL_CMP_OBJ_TO5]]))</f>
        <v>1</v>
      </c>
      <c r="JM461" s="33" t="b">
        <f>AND($B$2&gt;=_xlfn.NUMBERVALUE(Table_Query_from_MF_DSNP62[[#This Row],[CL_CMP_OBJ_FR6]]),$B$2&lt;=_xlfn.NUMBERVALUE(Table_Query_from_MF_DSNP62[[#This Row],[CL_CMP_OBJ_TO6]]))</f>
        <v>1</v>
      </c>
      <c r="JN461" s="33" t="b">
        <f>AND($B$2&gt;=_xlfn.NUMBERVALUE(Table_Query_from_MF_DSNP62[[#This Row],[CL_CMP_OBJ_FR7]]),$B$2&lt;=_xlfn.NUMBERVALUE(Table_Query_from_MF_DSNP62[[#This Row],[CL_CMP_OBJ_TO7]]))</f>
        <v>1</v>
      </c>
      <c r="JO461" s="33" t="b">
        <f>AND($B$2&gt;=_xlfn.NUMBERVALUE(Table_Query_from_MF_DSNP62[[#This Row],[CL_CMP_OBJ_FR8]]),$B$2&lt;=_xlfn.NUMBERVALUE(Table_Query_from_MF_DSNP62[[#This Row],[CL_CMP_OBJ_TO8]]))</f>
        <v>1</v>
      </c>
      <c r="JP461" s="33" t="b">
        <f>AND($B$2&gt;=_xlfn.NUMBERVALUE(Table_Query_from_MF_DSNP62[[#This Row],[CL_CMP_OBJ_FR9]]),$B$2&lt;=_xlfn.NUMBERVALUE(Table_Query_from_MF_DSNP62[[#This Row],[CL_CMP_OBJ_TO9]]))</f>
        <v>1</v>
      </c>
      <c r="JQ461" s="33" t="b">
        <f>AND($B$2&gt;=_xlfn.NUMBERVALUE(Table_Query_from_MF_DSNP62[[#This Row],[CL_CMP_OBJ_FR10]]),$B$2&lt;=_xlfn.NUMBERVALUE(Table_Query_from_MF_DSNP62[[#This Row],[CL_CMP_OBJ_TO10]]))</f>
        <v>1</v>
      </c>
      <c r="JR461" s="33" t="b">
        <f>AND($B$2&gt;=_xlfn.NUMBERVALUE(Table_Query_from_MF_DSNP62[[#This Row],[CL_CMP_OBJ_FR11]]),$B$2&lt;=_xlfn.NUMBERVALUE(Table_Query_from_MF_DSNP62[[#This Row],[CL_CMP_OBJ_TO11]]))</f>
        <v>1</v>
      </c>
      <c r="JS461" s="33" t="b">
        <f>AND($B$2&gt;=_xlfn.NUMBERVALUE(Table_Query_from_MF_DSNP62[[#This Row],[CL_CMP_OBJ_FR12]]),$B$2&lt;=_xlfn.NUMBERVALUE(Table_Query_from_MF_DSNP62[[#This Row],[CL_CMP_OBJ_TO12]]))</f>
        <v>1</v>
      </c>
      <c r="JT461" s="33" t="b">
        <f>AND($B$2&gt;=_xlfn.NUMBERVALUE(Table_Query_from_MF_DSNP62[[#This Row],[CL_CMP_OBJ_FR13]]),$B$2&lt;=_xlfn.NUMBERVALUE(Table_Query_from_MF_DSNP62[[#This Row],[CL_CMP_OBJ_TO13]]))</f>
        <v>1</v>
      </c>
      <c r="JU461" s="33" t="b">
        <f>AND($B$2&gt;=_xlfn.NUMBERVALUE(Table_Query_from_MF_DSNP62[[#This Row],[CL_CMP_OBJ_FR14]]),$B$2&lt;=_xlfn.NUMBERVALUE(Table_Query_from_MF_DSNP62[[#This Row],[CL_CMP_OBJ_TO14]]))</f>
        <v>1</v>
      </c>
      <c r="JV461" s="33" t="b">
        <f>AND($B$2&gt;=_xlfn.NUMBERVALUE(Table_Query_from_MF_DSNP62[[#This Row],[CL_CMP_OBJ_FR15]]),$B$2&lt;=_xlfn.NUMBERVALUE(Table_Query_from_MF_DSNP62[[#This Row],[CL_CMP_OBJ_TO15]]))</f>
        <v>1</v>
      </c>
    </row>
    <row r="462" spans="1:282" x14ac:dyDescent="0.25">
      <c r="A462" t="b">
        <f>OR(,Table_Query_from_MF_DSNP62[[#This Row],[Desired GL included as "hard-coded" GL?]],Table_Query_from_MF_DSNP62[[#This Row],[Desired GL included as "Open GL"?]])</f>
        <v>1</v>
      </c>
      <c r="B462" t="b">
        <f>Table_Query_from_MF_DSNP62[[#This Row],[Desired CObj included as "Open CObj"?]]</f>
        <v>1</v>
      </c>
      <c r="C462" t="s">
        <v>2131</v>
      </c>
      <c r="D462" t="s">
        <v>2132</v>
      </c>
      <c r="E462" t="s">
        <v>15</v>
      </c>
      <c r="F462" s="24" t="s">
        <v>330</v>
      </c>
      <c r="G462" t="s">
        <v>330</v>
      </c>
      <c r="H462" s="24" t="s">
        <v>444</v>
      </c>
      <c r="I462" t="s">
        <v>444</v>
      </c>
      <c r="J462" s="24" t="s">
        <v>444</v>
      </c>
      <c r="K462" t="s">
        <v>444</v>
      </c>
      <c r="L462" s="24" t="s">
        <v>359</v>
      </c>
      <c r="M462" t="s">
        <v>307</v>
      </c>
      <c r="N462" t="s">
        <v>444</v>
      </c>
      <c r="O462" t="s">
        <v>444</v>
      </c>
      <c r="P462" t="s">
        <v>444</v>
      </c>
      <c r="Q462" t="s">
        <v>15</v>
      </c>
      <c r="R462" t="s">
        <v>15</v>
      </c>
      <c r="S462" t="s">
        <v>15</v>
      </c>
      <c r="T462" t="s">
        <v>447</v>
      </c>
      <c r="U462" t="s">
        <v>444</v>
      </c>
      <c r="V462" t="s">
        <v>444</v>
      </c>
      <c r="W462" t="s">
        <v>447</v>
      </c>
      <c r="X462" t="s">
        <v>444</v>
      </c>
      <c r="Y462" t="s">
        <v>444</v>
      </c>
      <c r="Z462" t="s">
        <v>442</v>
      </c>
      <c r="AA462" t="s">
        <v>442</v>
      </c>
      <c r="AB462" t="s">
        <v>442</v>
      </c>
      <c r="AC462" t="s">
        <v>444</v>
      </c>
      <c r="AD462" t="s">
        <v>444</v>
      </c>
      <c r="AE462" t="s">
        <v>444</v>
      </c>
      <c r="AF462" t="s">
        <v>444</v>
      </c>
      <c r="AG462" t="s">
        <v>442</v>
      </c>
      <c r="AH462" t="s">
        <v>447</v>
      </c>
      <c r="AI462" t="s">
        <v>447</v>
      </c>
      <c r="AJ462" t="s">
        <v>442</v>
      </c>
      <c r="AK462" t="s">
        <v>442</v>
      </c>
      <c r="AL462" t="s">
        <v>444</v>
      </c>
      <c r="AM462" t="s">
        <v>444</v>
      </c>
      <c r="AN462" t="s">
        <v>444</v>
      </c>
      <c r="AO462" t="s">
        <v>444</v>
      </c>
      <c r="AP462" t="s">
        <v>442</v>
      </c>
      <c r="AQ462" t="s">
        <v>528</v>
      </c>
      <c r="AR462" t="s">
        <v>282</v>
      </c>
      <c r="AS462" t="s">
        <v>162</v>
      </c>
      <c r="AT462" t="s">
        <v>10</v>
      </c>
      <c r="AU462" t="s">
        <v>444</v>
      </c>
      <c r="AV462" t="s">
        <v>1359</v>
      </c>
      <c r="AW462" t="s">
        <v>444</v>
      </c>
      <c r="AX462" t="s">
        <v>444</v>
      </c>
      <c r="AY462" t="s">
        <v>444</v>
      </c>
      <c r="AZ462" t="s">
        <v>444</v>
      </c>
      <c r="BA462" t="s">
        <v>444</v>
      </c>
      <c r="BB462" t="s">
        <v>444</v>
      </c>
      <c r="BC462" t="s">
        <v>444</v>
      </c>
      <c r="BD462" t="s">
        <v>1359</v>
      </c>
      <c r="BE462" t="s">
        <v>444</v>
      </c>
      <c r="BF462" t="s">
        <v>1360</v>
      </c>
      <c r="BG462" t="s">
        <v>1360</v>
      </c>
      <c r="BH462" t="s">
        <v>755</v>
      </c>
      <c r="BI462" t="s">
        <v>529</v>
      </c>
      <c r="BJ462" t="s">
        <v>1520</v>
      </c>
      <c r="BK462" t="s">
        <v>282</v>
      </c>
      <c r="BL462" t="s">
        <v>444</v>
      </c>
      <c r="BM462" t="s">
        <v>444</v>
      </c>
      <c r="BN462" t="s">
        <v>444</v>
      </c>
      <c r="BO462" t="s">
        <v>444</v>
      </c>
      <c r="BP462" t="s">
        <v>444</v>
      </c>
      <c r="BQ462" t="s">
        <v>740</v>
      </c>
      <c r="BR462" t="s">
        <v>1521</v>
      </c>
      <c r="BS462" t="s">
        <v>444</v>
      </c>
      <c r="BT462" t="s">
        <v>444</v>
      </c>
      <c r="BU462" t="s">
        <v>444</v>
      </c>
      <c r="BV462" t="s">
        <v>444</v>
      </c>
      <c r="BW462" t="s">
        <v>740</v>
      </c>
      <c r="BX462" t="s">
        <v>1521</v>
      </c>
      <c r="BY462" t="s">
        <v>444</v>
      </c>
      <c r="BZ462" t="s">
        <v>444</v>
      </c>
      <c r="CA462" t="s">
        <v>444</v>
      </c>
      <c r="CB462" t="s">
        <v>444</v>
      </c>
      <c r="CC462" t="s">
        <v>444</v>
      </c>
      <c r="CD462" t="s">
        <v>444</v>
      </c>
      <c r="CE462" t="s">
        <v>444</v>
      </c>
      <c r="CF462" t="s">
        <v>444</v>
      </c>
      <c r="CG462" t="s">
        <v>444</v>
      </c>
      <c r="CH462" t="s">
        <v>444</v>
      </c>
      <c r="CI462" t="s">
        <v>740</v>
      </c>
      <c r="CJ462" t="s">
        <v>1521</v>
      </c>
      <c r="CK462" t="s">
        <v>444</v>
      </c>
      <c r="CL462" t="s">
        <v>444</v>
      </c>
      <c r="CM462" t="s">
        <v>444</v>
      </c>
      <c r="CN462" t="s">
        <v>444</v>
      </c>
      <c r="CO462" t="s">
        <v>740</v>
      </c>
      <c r="CP462" t="s">
        <v>1521</v>
      </c>
      <c r="CQ462" t="s">
        <v>444</v>
      </c>
      <c r="CR462" t="s">
        <v>444</v>
      </c>
      <c r="CS462" t="s">
        <v>444</v>
      </c>
      <c r="CT462" t="s">
        <v>444</v>
      </c>
      <c r="CU462" t="s">
        <v>444</v>
      </c>
      <c r="CV462" t="s">
        <v>2738</v>
      </c>
      <c r="CW462" t="s">
        <v>2736</v>
      </c>
      <c r="CX462" t="s">
        <v>2764</v>
      </c>
      <c r="CY462" t="s">
        <v>1575</v>
      </c>
      <c r="CZ462" t="s">
        <v>444</v>
      </c>
      <c r="DA462" t="s">
        <v>444</v>
      </c>
      <c r="DB462" t="s">
        <v>444</v>
      </c>
      <c r="DC462" t="s">
        <v>444</v>
      </c>
      <c r="DD462" t="s">
        <v>444</v>
      </c>
      <c r="DE462" t="s">
        <v>444</v>
      </c>
      <c r="DF462" t="s">
        <v>444</v>
      </c>
      <c r="DG462" t="s">
        <v>444</v>
      </c>
      <c r="DH462" t="s">
        <v>444</v>
      </c>
      <c r="DI462" t="s">
        <v>528</v>
      </c>
      <c r="DJ462" t="s">
        <v>444</v>
      </c>
      <c r="DK462" t="s">
        <v>444</v>
      </c>
      <c r="DL462" t="s">
        <v>444</v>
      </c>
      <c r="DM462" t="s">
        <v>444</v>
      </c>
      <c r="DN462" t="s">
        <v>444</v>
      </c>
      <c r="DO462" t="s">
        <v>444</v>
      </c>
      <c r="DP462" t="s">
        <v>444</v>
      </c>
      <c r="DQ462" t="s">
        <v>444</v>
      </c>
      <c r="DR462" t="s">
        <v>444</v>
      </c>
      <c r="DS462" t="s">
        <v>444</v>
      </c>
      <c r="DT462" s="24" t="s">
        <v>444</v>
      </c>
      <c r="DU462" s="24" t="s">
        <v>444</v>
      </c>
      <c r="DV462" t="s">
        <v>444</v>
      </c>
      <c r="DW462" t="s">
        <v>444</v>
      </c>
      <c r="DX462" s="24" t="s">
        <v>444</v>
      </c>
      <c r="DY462" s="24" t="s">
        <v>444</v>
      </c>
      <c r="DZ462" t="s">
        <v>444</v>
      </c>
      <c r="EA462" t="s">
        <v>444</v>
      </c>
      <c r="EB462" s="24" t="s">
        <v>444</v>
      </c>
      <c r="EC462" s="24" t="s">
        <v>444</v>
      </c>
      <c r="ED462" t="s">
        <v>444</v>
      </c>
      <c r="EE462" t="s">
        <v>444</v>
      </c>
      <c r="EF462" s="24" t="s">
        <v>444</v>
      </c>
      <c r="EG462" s="24" t="s">
        <v>444</v>
      </c>
      <c r="EH462" t="s">
        <v>444</v>
      </c>
      <c r="EI462" t="s">
        <v>444</v>
      </c>
      <c r="EJ462" s="24" t="s">
        <v>444</v>
      </c>
      <c r="EK462" s="24" t="s">
        <v>444</v>
      </c>
      <c r="EL462" t="s">
        <v>444</v>
      </c>
      <c r="EM462" t="s">
        <v>444</v>
      </c>
      <c r="EN462" s="24" t="s">
        <v>444</v>
      </c>
      <c r="EO462" s="24" t="s">
        <v>444</v>
      </c>
      <c r="EP462" t="s">
        <v>444</v>
      </c>
      <c r="EQ462" t="s">
        <v>444</v>
      </c>
      <c r="ER462" s="24" t="s">
        <v>444</v>
      </c>
      <c r="ES462" s="24" t="s">
        <v>444</v>
      </c>
      <c r="ET462" t="s">
        <v>444</v>
      </c>
      <c r="EU462" t="s">
        <v>444</v>
      </c>
      <c r="EV462" s="24" t="s">
        <v>444</v>
      </c>
      <c r="EW462" s="24" t="s">
        <v>444</v>
      </c>
      <c r="EX462" t="s">
        <v>444</v>
      </c>
      <c r="EY462" t="s">
        <v>444</v>
      </c>
      <c r="EZ462" s="24" t="s">
        <v>444</v>
      </c>
      <c r="FA462" s="24" t="s">
        <v>444</v>
      </c>
      <c r="FB462" t="s">
        <v>444</v>
      </c>
      <c r="FC462" t="s">
        <v>444</v>
      </c>
      <c r="FD462" s="24" t="s">
        <v>444</v>
      </c>
      <c r="FE462" s="24" t="s">
        <v>444</v>
      </c>
      <c r="FF462" t="s">
        <v>444</v>
      </c>
      <c r="FG462" t="s">
        <v>444</v>
      </c>
      <c r="FH462" s="24" t="s">
        <v>444</v>
      </c>
      <c r="FI462" s="24" t="s">
        <v>444</v>
      </c>
      <c r="FJ462" t="s">
        <v>444</v>
      </c>
      <c r="FK462" t="s">
        <v>444</v>
      </c>
      <c r="FL462" s="24" t="s">
        <v>444</v>
      </c>
      <c r="FM462" s="24" t="s">
        <v>444</v>
      </c>
      <c r="FN462" t="s">
        <v>444</v>
      </c>
      <c r="FO462" t="s">
        <v>444</v>
      </c>
      <c r="FP462" s="24" t="s">
        <v>444</v>
      </c>
      <c r="FQ462" s="24" t="s">
        <v>444</v>
      </c>
      <c r="FR462" t="s">
        <v>444</v>
      </c>
      <c r="FS462" t="s">
        <v>444</v>
      </c>
      <c r="FT462" s="24" t="s">
        <v>444</v>
      </c>
      <c r="FU462" s="24" t="s">
        <v>444</v>
      </c>
      <c r="FV462" t="s">
        <v>444</v>
      </c>
      <c r="FW462" t="s">
        <v>444</v>
      </c>
      <c r="FX462" s="24" t="s">
        <v>444</v>
      </c>
      <c r="FY462" s="24" t="s">
        <v>444</v>
      </c>
      <c r="FZ462" t="s">
        <v>444</v>
      </c>
      <c r="GA462" t="s">
        <v>444</v>
      </c>
      <c r="GB462" s="24" t="s">
        <v>444</v>
      </c>
      <c r="GC462" s="24" t="s">
        <v>444</v>
      </c>
      <c r="GD462" t="s">
        <v>444</v>
      </c>
      <c r="GE462" t="s">
        <v>444</v>
      </c>
      <c r="GF462" s="24" t="s">
        <v>444</v>
      </c>
      <c r="GG462" s="24" t="s">
        <v>444</v>
      </c>
      <c r="GH462" t="s">
        <v>15</v>
      </c>
      <c r="GI462" s="24" t="s">
        <v>526</v>
      </c>
      <c r="GJ462" s="24" t="s">
        <v>1453</v>
      </c>
      <c r="GK462" t="s">
        <v>587</v>
      </c>
      <c r="GL462" t="s">
        <v>609</v>
      </c>
      <c r="GM462" s="24" t="s">
        <v>444</v>
      </c>
      <c r="GN462" s="24" t="s">
        <v>444</v>
      </c>
      <c r="GO462" t="s">
        <v>444</v>
      </c>
      <c r="GP462" t="s">
        <v>444</v>
      </c>
      <c r="GQ462" s="24" t="s">
        <v>444</v>
      </c>
      <c r="GR462" s="24" t="s">
        <v>444</v>
      </c>
      <c r="GS462" t="s">
        <v>444</v>
      </c>
      <c r="GT462" t="s">
        <v>444</v>
      </c>
      <c r="GU462" s="24" t="s">
        <v>444</v>
      </c>
      <c r="GV462" s="24" t="s">
        <v>444</v>
      </c>
      <c r="GW462" t="s">
        <v>444</v>
      </c>
      <c r="GX462" t="s">
        <v>444</v>
      </c>
      <c r="GY462" s="24" t="s">
        <v>444</v>
      </c>
      <c r="GZ462" s="24" t="s">
        <v>444</v>
      </c>
      <c r="HA462" t="s">
        <v>444</v>
      </c>
      <c r="HB462" t="s">
        <v>444</v>
      </c>
      <c r="HC462" s="24" t="s">
        <v>444</v>
      </c>
      <c r="HD462" s="24" t="s">
        <v>444</v>
      </c>
      <c r="HE462" t="s">
        <v>444</v>
      </c>
      <c r="HF462" t="s">
        <v>444</v>
      </c>
      <c r="HG462" s="24" t="s">
        <v>444</v>
      </c>
      <c r="HH462" s="24" t="s">
        <v>444</v>
      </c>
      <c r="HI462" t="s">
        <v>444</v>
      </c>
      <c r="HJ462" t="s">
        <v>444</v>
      </c>
      <c r="HK462" s="24" t="s">
        <v>444</v>
      </c>
      <c r="HL462" s="24" t="s">
        <v>444</v>
      </c>
      <c r="HM462" t="s">
        <v>444</v>
      </c>
      <c r="HN462" t="s">
        <v>444</v>
      </c>
      <c r="HO462" s="24" t="s">
        <v>444</v>
      </c>
      <c r="HP462" s="24" t="s">
        <v>444</v>
      </c>
      <c r="HQ462" t="s">
        <v>444</v>
      </c>
      <c r="HR462" t="s">
        <v>444</v>
      </c>
      <c r="HS462" s="24" t="s">
        <v>444</v>
      </c>
      <c r="HT462" s="24" t="s">
        <v>444</v>
      </c>
      <c r="HU462" t="s">
        <v>444</v>
      </c>
      <c r="HV462" t="s">
        <v>444</v>
      </c>
      <c r="HW462" s="24" t="s">
        <v>444</v>
      </c>
      <c r="HX462" s="24" t="s">
        <v>444</v>
      </c>
      <c r="HY462" t="s">
        <v>444</v>
      </c>
      <c r="HZ462" t="s">
        <v>444</v>
      </c>
      <c r="IA462" t="s">
        <v>2797</v>
      </c>
      <c r="IB462" t="s">
        <v>2736</v>
      </c>
      <c r="IC462" t="s">
        <v>2764</v>
      </c>
      <c r="ID462" s="33" t="b" cm="1">
        <f t="array" ref="ID462">_xlfn.IFNA(MATCH($A$2,_xlfn.NUMBERVALUE(Table_Query_from_MF_DSNP62[[#This Row],[CL_GLACCT_DR1]:[CL_GLACCT_CR4]]),0),0)&gt;=1</f>
        <v>1</v>
      </c>
      <c r="IE462" s="33" t="b">
        <f>OR(Table_Query_from_MF_DSNP62[[#This Row],[Pair1]:[Pair25]])</f>
        <v>1</v>
      </c>
      <c r="IF462" s="33">
        <f>_xlfn.IFNA(MATCH(TRUE,Table_Query_from_MF_DSNP62[[#This Row],[Pair1]:[Pair25]],0),"none")</f>
        <v>1</v>
      </c>
      <c r="IG462" s="33" t="b">
        <f>AND($A$2&gt;=_xlfn.NUMBERVALUE(Table_Query_from_MF_DSNP62[[#This Row],[CL_GL_ACCT_FR1]]),$A$2&lt;=_xlfn.NUMBERVALUE(Table_Query_from_MF_DSNP62[[#This Row],[CL_GL_ACCT_TO1]]))</f>
        <v>1</v>
      </c>
      <c r="IH462" s="33" t="b">
        <f>AND($A$2&gt;=_xlfn.NUMBERVALUE(Table_Query_from_MF_DSNP62[[#This Row],[CL_GL_ACCT_FR2]]),$A$2&lt;=_xlfn.NUMBERVALUE(Table_Query_from_MF_DSNP62[[#This Row],[CL_GL_ACCT_TO2]]))</f>
        <v>1</v>
      </c>
      <c r="II462" s="33" t="b">
        <f>AND($A$2&gt;=_xlfn.NUMBERVALUE(Table_Query_from_MF_DSNP62[[#This Row],[CL_GL_ACCT_FR3]]),$A$2&lt;=_xlfn.NUMBERVALUE(Table_Query_from_MF_DSNP62[[#This Row],[CL_GL_ACCT_TO3]]))</f>
        <v>1</v>
      </c>
      <c r="IJ462" s="33" t="b">
        <f>AND($A$2&gt;=_xlfn.NUMBERVALUE(Table_Query_from_MF_DSNP62[[#This Row],[CL_GL_ACCT_FR4]]),$A$2&lt;=_xlfn.NUMBERVALUE(Table_Query_from_MF_DSNP62[[#This Row],[CL_GL_ACCT_TO4]]))</f>
        <v>1</v>
      </c>
      <c r="IK462" s="33" t="b">
        <f>AND($A$2&gt;=_xlfn.NUMBERVALUE(Table_Query_from_MF_DSNP62[[#This Row],[CL_GL_ACCT_FR5]]),$A$2&lt;=_xlfn.NUMBERVALUE(Table_Query_from_MF_DSNP62[[#This Row],[CL_GL_ACCT_TO5]]))</f>
        <v>1</v>
      </c>
      <c r="IL462" s="33" t="b">
        <f>AND($A$2&gt;=_xlfn.NUMBERVALUE(Table_Query_from_MF_DSNP62[[#This Row],[CL_GL_ACCT_FR6]]),$A$2&lt;=_xlfn.NUMBERVALUE(Table_Query_from_MF_DSNP62[[#This Row],[CL_GL_ACCT_TO6]]))</f>
        <v>1</v>
      </c>
      <c r="IM462" s="33" t="b">
        <f>AND($A$2&gt;=_xlfn.NUMBERVALUE(Table_Query_from_MF_DSNP62[[#This Row],[CL_GL_ACCT_FR7]]),$A$2&lt;=_xlfn.NUMBERVALUE(Table_Query_from_MF_DSNP62[[#This Row],[CL_GL_ACCT_TO7]]))</f>
        <v>1</v>
      </c>
      <c r="IN462" s="33" t="b">
        <f>AND($A$2&gt;=_xlfn.NUMBERVALUE(Table_Query_from_MF_DSNP62[[#This Row],[CL_GL_ACCT_FR8]]),$A$2&lt;=_xlfn.NUMBERVALUE(Table_Query_from_MF_DSNP62[[#This Row],[CL_GL_ACCT_TO8]]))</f>
        <v>1</v>
      </c>
      <c r="IO462" s="33" t="b">
        <f>AND($A$2&gt;=_xlfn.NUMBERVALUE(Table_Query_from_MF_DSNP62[[#This Row],[CL_GL_ACCT_FR9]]),$A$2&lt;=_xlfn.NUMBERVALUE(Table_Query_from_MF_DSNP62[[#This Row],[CL_GL_ACCT_TO9]]))</f>
        <v>1</v>
      </c>
      <c r="IP462" s="33" t="b">
        <f>AND($A$2&gt;=_xlfn.NUMBERVALUE(Table_Query_from_MF_DSNP62[[#This Row],[CL_GL_ACCT_FR10]]),$A$2&lt;=_xlfn.NUMBERVALUE(Table_Query_from_MF_DSNP62[[#This Row],[CL_GL_ACCT_TO10]]))</f>
        <v>1</v>
      </c>
      <c r="IQ462" s="33" t="b">
        <f>AND($A$2&gt;=_xlfn.NUMBERVALUE(Table_Query_from_MF_DSNP62[[#This Row],[CL_GL_ACCT_FR11]]),$A$2&lt;=_xlfn.NUMBERVALUE(Table_Query_from_MF_DSNP62[[#This Row],[CL_GL_ACCT_TO11]]))</f>
        <v>1</v>
      </c>
      <c r="IR462" s="33" t="b">
        <f>AND($A$2&gt;=_xlfn.NUMBERVALUE(Table_Query_from_MF_DSNP62[[#This Row],[CL_GL_ACCT_FR12]]),$A$2&lt;=_xlfn.NUMBERVALUE(Table_Query_from_MF_DSNP62[[#This Row],[CL_GL_ACCT_TO12]]))</f>
        <v>1</v>
      </c>
      <c r="IS462" s="33" t="b">
        <f>AND($A$2&gt;=_xlfn.NUMBERVALUE(Table_Query_from_MF_DSNP62[[#This Row],[CL_GL_ACCT_FR13]]),$A$2&lt;=_xlfn.NUMBERVALUE(Table_Query_from_MF_DSNP62[[#This Row],[CL_GL_ACCT_TO13]]))</f>
        <v>1</v>
      </c>
      <c r="IT462" s="33" t="b">
        <f>AND($A$2&gt;=_xlfn.NUMBERVALUE(Table_Query_from_MF_DSNP62[[#This Row],[CL_GL_ACCT_FR14]]),$A$2&lt;=_xlfn.NUMBERVALUE(Table_Query_from_MF_DSNP62[[#This Row],[CL_GL_ACCT_TO14]]))</f>
        <v>1</v>
      </c>
      <c r="IU462" s="33" t="b">
        <f>AND($A$2&gt;=_xlfn.NUMBERVALUE(Table_Query_from_MF_DSNP62[[#This Row],[CL_GL_ACCT_FR15]]),$A$2&lt;=_xlfn.NUMBERVALUE(Table_Query_from_MF_DSNP62[[#This Row],[CL_GL_ACCT_TO15]]))</f>
        <v>1</v>
      </c>
      <c r="IV462" s="33" t="b">
        <f>AND($A$2&gt;=_xlfn.NUMBERVALUE(Table_Query_from_MF_DSNP62[[#This Row],[CL_GL_ACCT_FR16]]),$A$2&lt;=_xlfn.NUMBERVALUE(Table_Query_from_MF_DSNP62[[#This Row],[CL_GL_ACCT_TO16]]))</f>
        <v>1</v>
      </c>
      <c r="IW462" s="33" t="b">
        <f>AND($A$2&gt;=_xlfn.NUMBERVALUE(Table_Query_from_MF_DSNP62[[#This Row],[CL_GL_ACCT_FR17]]),$A$2&lt;=_xlfn.NUMBERVALUE(Table_Query_from_MF_DSNP62[[#This Row],[CL_GL_ACCT_TO17]]))</f>
        <v>1</v>
      </c>
      <c r="IX462" s="33" t="b">
        <f>AND($A$2&gt;=_xlfn.NUMBERVALUE(Table_Query_from_MF_DSNP62[[#This Row],[CL_GL_ACCT_FR18]]),$A$2&lt;=_xlfn.NUMBERVALUE(Table_Query_from_MF_DSNP62[[#This Row],[CL_GL_ACCT_TO18]]))</f>
        <v>1</v>
      </c>
      <c r="IY462" s="33" t="b">
        <f>AND($A$2&gt;=_xlfn.NUMBERVALUE(Table_Query_from_MF_DSNP62[[#This Row],[CL_GL_ACCT_FR19]]),$A$2&lt;=_xlfn.NUMBERVALUE(Table_Query_from_MF_DSNP62[[#This Row],[CL_GL_ACCT_TO19]]))</f>
        <v>1</v>
      </c>
      <c r="IZ462" s="33" t="b">
        <f>AND($A$2&gt;=_xlfn.NUMBERVALUE(Table_Query_from_MF_DSNP62[[#This Row],[CL_GL_ACCT_FR20]]),$A$2&lt;=_xlfn.NUMBERVALUE(Table_Query_from_MF_DSNP62[[#This Row],[CL_GL_ACCT_TO20]]))</f>
        <v>1</v>
      </c>
      <c r="JA462" s="33" t="b">
        <f>AND($A$2&gt;=_xlfn.NUMBERVALUE(Table_Query_from_MF_DSNP62[[#This Row],[CL_GL_ACCT_FR21]]),$A$2&lt;=_xlfn.NUMBERVALUE(Table_Query_from_MF_DSNP62[[#This Row],[CL_GL_ACCT_TO21]]))</f>
        <v>1</v>
      </c>
      <c r="JB462" s="33" t="b">
        <f>AND($A$2&gt;=_xlfn.NUMBERVALUE(Table_Query_from_MF_DSNP62[[#This Row],[CL_GL_ACCT_FR22]]),$A$2&lt;=_xlfn.NUMBERVALUE(Table_Query_from_MF_DSNP62[[#This Row],[CL_GL_ACCT_TO22]]))</f>
        <v>1</v>
      </c>
      <c r="JC462" s="33" t="b">
        <f>AND($A$2&gt;=_xlfn.NUMBERVALUE(Table_Query_from_MF_DSNP62[[#This Row],[CL_GL_ACCT_FR23]]),$A$2&lt;=_xlfn.NUMBERVALUE(Table_Query_from_MF_DSNP62[[#This Row],[CL_GL_ACCT_TO23]]))</f>
        <v>1</v>
      </c>
      <c r="JD462" s="33" t="b">
        <f>AND($A$2&gt;=_xlfn.NUMBERVALUE(Table_Query_from_MF_DSNP62[[#This Row],[CL_GL_ACCT_FR24]]),$A$2&lt;=_xlfn.NUMBERVALUE(Table_Query_from_MF_DSNP62[[#This Row],[CL_GL_ACCT_TO24]]))</f>
        <v>1</v>
      </c>
      <c r="JE462" s="33" t="b">
        <f>AND($A$2&gt;=_xlfn.NUMBERVALUE(Table_Query_from_MF_DSNP62[[#This Row],[CL_GL_ACCT_FR25]]),$A$2&lt;=_xlfn.NUMBERVALUE(Table_Query_from_MF_DSNP62[[#This Row],[CL_GL_ACCT_TO25]]))</f>
        <v>1</v>
      </c>
      <c r="JF462" s="33" t="b">
        <f>OR(Table_Query_from_MF_DSNP62[[#This Row],[PairA]:[PairO]])</f>
        <v>1</v>
      </c>
      <c r="JG462" s="33">
        <f>_xlfn.IFNA(MATCH(TRUE,Table_Query_from_MF_DSNP62[[#This Row],[PairA]:[PairO]],0),"none")</f>
        <v>3</v>
      </c>
      <c r="JH462" s="33" t="b">
        <f>AND($B$2&gt;=_xlfn.NUMBERVALUE(Table_Query_from_MF_DSNP62[[#This Row],[CL_CMP_OBJ_FR1]]),$B$2&lt;=_xlfn.NUMBERVALUE(Table_Query_from_MF_DSNP62[[#This Row],[CL_CMP_OBJ_TO1]]))</f>
        <v>0</v>
      </c>
      <c r="JI462" s="33" t="b">
        <f>AND($B$2&gt;=_xlfn.NUMBERVALUE(Table_Query_from_MF_DSNP62[[#This Row],[CL_CMP_OBJ_FR2]]),$B$2&lt;=_xlfn.NUMBERVALUE(Table_Query_from_MF_DSNP62[[#This Row],[CL_CMP_OBJ_TO2]]))</f>
        <v>0</v>
      </c>
      <c r="JJ462" s="33" t="b">
        <f>AND($B$2&gt;=_xlfn.NUMBERVALUE(Table_Query_from_MF_DSNP62[[#This Row],[CL_CMP_OBJ_FR3]]),$B$2&lt;=_xlfn.NUMBERVALUE(Table_Query_from_MF_DSNP62[[#This Row],[CL_CMP_OBJ_TO3]]))</f>
        <v>1</v>
      </c>
      <c r="JK462" s="33" t="b">
        <f>AND($B$2&gt;=_xlfn.NUMBERVALUE(Table_Query_from_MF_DSNP62[[#This Row],[CL_CMP_OBJ_FR4]]),$B$2&lt;=_xlfn.NUMBERVALUE(Table_Query_from_MF_DSNP62[[#This Row],[CL_CMP_OBJ_TO4]]))</f>
        <v>1</v>
      </c>
      <c r="JL462" s="33" t="b">
        <f>AND($B$2&gt;=_xlfn.NUMBERVALUE(Table_Query_from_MF_DSNP62[[#This Row],[CL_CMP_OBJ_FR5]]),$B$2&lt;=_xlfn.NUMBERVALUE(Table_Query_from_MF_DSNP62[[#This Row],[CL_CMP_OBJ_TO5]]))</f>
        <v>1</v>
      </c>
      <c r="JM462" s="33" t="b">
        <f>AND($B$2&gt;=_xlfn.NUMBERVALUE(Table_Query_from_MF_DSNP62[[#This Row],[CL_CMP_OBJ_FR6]]),$B$2&lt;=_xlfn.NUMBERVALUE(Table_Query_from_MF_DSNP62[[#This Row],[CL_CMP_OBJ_TO6]]))</f>
        <v>1</v>
      </c>
      <c r="JN462" s="33" t="b">
        <f>AND($B$2&gt;=_xlfn.NUMBERVALUE(Table_Query_from_MF_DSNP62[[#This Row],[CL_CMP_OBJ_FR7]]),$B$2&lt;=_xlfn.NUMBERVALUE(Table_Query_from_MF_DSNP62[[#This Row],[CL_CMP_OBJ_TO7]]))</f>
        <v>1</v>
      </c>
      <c r="JO462" s="33" t="b">
        <f>AND($B$2&gt;=_xlfn.NUMBERVALUE(Table_Query_from_MF_DSNP62[[#This Row],[CL_CMP_OBJ_FR8]]),$B$2&lt;=_xlfn.NUMBERVALUE(Table_Query_from_MF_DSNP62[[#This Row],[CL_CMP_OBJ_TO8]]))</f>
        <v>1</v>
      </c>
      <c r="JP462" s="33" t="b">
        <f>AND($B$2&gt;=_xlfn.NUMBERVALUE(Table_Query_from_MF_DSNP62[[#This Row],[CL_CMP_OBJ_FR9]]),$B$2&lt;=_xlfn.NUMBERVALUE(Table_Query_from_MF_DSNP62[[#This Row],[CL_CMP_OBJ_TO9]]))</f>
        <v>1</v>
      </c>
      <c r="JQ462" s="33" t="b">
        <f>AND($B$2&gt;=_xlfn.NUMBERVALUE(Table_Query_from_MF_DSNP62[[#This Row],[CL_CMP_OBJ_FR10]]),$B$2&lt;=_xlfn.NUMBERVALUE(Table_Query_from_MF_DSNP62[[#This Row],[CL_CMP_OBJ_TO10]]))</f>
        <v>1</v>
      </c>
      <c r="JR462" s="33" t="b">
        <f>AND($B$2&gt;=_xlfn.NUMBERVALUE(Table_Query_from_MF_DSNP62[[#This Row],[CL_CMP_OBJ_FR11]]),$B$2&lt;=_xlfn.NUMBERVALUE(Table_Query_from_MF_DSNP62[[#This Row],[CL_CMP_OBJ_TO11]]))</f>
        <v>1</v>
      </c>
      <c r="JS462" s="33" t="b">
        <f>AND($B$2&gt;=_xlfn.NUMBERVALUE(Table_Query_from_MF_DSNP62[[#This Row],[CL_CMP_OBJ_FR12]]),$B$2&lt;=_xlfn.NUMBERVALUE(Table_Query_from_MF_DSNP62[[#This Row],[CL_CMP_OBJ_TO12]]))</f>
        <v>1</v>
      </c>
      <c r="JT462" s="33" t="b">
        <f>AND($B$2&gt;=_xlfn.NUMBERVALUE(Table_Query_from_MF_DSNP62[[#This Row],[CL_CMP_OBJ_FR13]]),$B$2&lt;=_xlfn.NUMBERVALUE(Table_Query_from_MF_DSNP62[[#This Row],[CL_CMP_OBJ_TO13]]))</f>
        <v>1</v>
      </c>
      <c r="JU462" s="33" t="b">
        <f>AND($B$2&gt;=_xlfn.NUMBERVALUE(Table_Query_from_MF_DSNP62[[#This Row],[CL_CMP_OBJ_FR14]]),$B$2&lt;=_xlfn.NUMBERVALUE(Table_Query_from_MF_DSNP62[[#This Row],[CL_CMP_OBJ_TO14]]))</f>
        <v>1</v>
      </c>
      <c r="JV462" s="33" t="b">
        <f>AND($B$2&gt;=_xlfn.NUMBERVALUE(Table_Query_from_MF_DSNP62[[#This Row],[CL_CMP_OBJ_FR15]]),$B$2&lt;=_xlfn.NUMBERVALUE(Table_Query_from_MF_DSNP62[[#This Row],[CL_CMP_OBJ_TO15]]))</f>
        <v>1</v>
      </c>
    </row>
    <row r="463" spans="1:282" x14ac:dyDescent="0.25">
      <c r="A463" t="b">
        <f>OR(,Table_Query_from_MF_DSNP62[[#This Row],[Desired GL included as "hard-coded" GL?]],Table_Query_from_MF_DSNP62[[#This Row],[Desired GL included as "Open GL"?]])</f>
        <v>1</v>
      </c>
      <c r="B463" t="b">
        <f>Table_Query_from_MF_DSNP62[[#This Row],[Desired CObj included as "Open CObj"?]]</f>
        <v>1</v>
      </c>
      <c r="C463" t="s">
        <v>2133</v>
      </c>
      <c r="D463" t="s">
        <v>2134</v>
      </c>
      <c r="E463" t="s">
        <v>15</v>
      </c>
      <c r="F463" s="24" t="s">
        <v>312</v>
      </c>
      <c r="G463" t="s">
        <v>335</v>
      </c>
      <c r="H463" s="24" t="s">
        <v>444</v>
      </c>
      <c r="I463" t="s">
        <v>444</v>
      </c>
      <c r="J463" s="24" t="s">
        <v>444</v>
      </c>
      <c r="K463" t="s">
        <v>444</v>
      </c>
      <c r="L463" s="24" t="s">
        <v>444</v>
      </c>
      <c r="M463" t="s">
        <v>444</v>
      </c>
      <c r="N463" t="s">
        <v>444</v>
      </c>
      <c r="O463" t="s">
        <v>444</v>
      </c>
      <c r="P463" t="s">
        <v>444</v>
      </c>
      <c r="Q463" t="s">
        <v>15</v>
      </c>
      <c r="R463" t="s">
        <v>442</v>
      </c>
      <c r="S463" t="s">
        <v>442</v>
      </c>
      <c r="T463" t="s">
        <v>447</v>
      </c>
      <c r="U463" t="s">
        <v>444</v>
      </c>
      <c r="V463" t="s">
        <v>442</v>
      </c>
      <c r="W463" t="s">
        <v>442</v>
      </c>
      <c r="X463" t="s">
        <v>442</v>
      </c>
      <c r="Y463" t="s">
        <v>444</v>
      </c>
      <c r="Z463" t="s">
        <v>442</v>
      </c>
      <c r="AA463" t="s">
        <v>442</v>
      </c>
      <c r="AB463" t="s">
        <v>442</v>
      </c>
      <c r="AC463" t="s">
        <v>444</v>
      </c>
      <c r="AD463" t="s">
        <v>444</v>
      </c>
      <c r="AE463" t="s">
        <v>444</v>
      </c>
      <c r="AF463" t="s">
        <v>444</v>
      </c>
      <c r="AG463" t="s">
        <v>442</v>
      </c>
      <c r="AH463" t="s">
        <v>442</v>
      </c>
      <c r="AI463" t="s">
        <v>15</v>
      </c>
      <c r="AJ463" t="s">
        <v>442</v>
      </c>
      <c r="AK463" t="s">
        <v>442</v>
      </c>
      <c r="AL463" t="s">
        <v>442</v>
      </c>
      <c r="AM463" t="s">
        <v>442</v>
      </c>
      <c r="AN463" t="s">
        <v>442</v>
      </c>
      <c r="AO463" t="s">
        <v>444</v>
      </c>
      <c r="AP463" t="s">
        <v>442</v>
      </c>
      <c r="AQ463" t="s">
        <v>282</v>
      </c>
      <c r="AR463" t="s">
        <v>1451</v>
      </c>
      <c r="AS463" t="s">
        <v>162</v>
      </c>
      <c r="AT463" t="s">
        <v>10</v>
      </c>
      <c r="AU463" t="s">
        <v>444</v>
      </c>
      <c r="AV463" t="s">
        <v>442</v>
      </c>
      <c r="AW463" t="s">
        <v>444</v>
      </c>
      <c r="AX463" t="s">
        <v>444</v>
      </c>
      <c r="AY463" t="s">
        <v>444</v>
      </c>
      <c r="AZ463" t="s">
        <v>444</v>
      </c>
      <c r="BA463" t="s">
        <v>444</v>
      </c>
      <c r="BB463" t="s">
        <v>444</v>
      </c>
      <c r="BC463" t="s">
        <v>444</v>
      </c>
      <c r="BD463" t="s">
        <v>1359</v>
      </c>
      <c r="BE463" t="s">
        <v>444</v>
      </c>
      <c r="BF463" t="s">
        <v>1360</v>
      </c>
      <c r="BG463" t="s">
        <v>444</v>
      </c>
      <c r="BH463" t="s">
        <v>444</v>
      </c>
      <c r="BI463" t="s">
        <v>444</v>
      </c>
      <c r="BJ463" t="s">
        <v>444</v>
      </c>
      <c r="BK463" t="s">
        <v>444</v>
      </c>
      <c r="BL463" t="s">
        <v>444</v>
      </c>
      <c r="BM463" t="s">
        <v>444</v>
      </c>
      <c r="BN463" t="s">
        <v>444</v>
      </c>
      <c r="BO463" t="s">
        <v>444</v>
      </c>
      <c r="BP463" t="s">
        <v>444</v>
      </c>
      <c r="BQ463" t="s">
        <v>444</v>
      </c>
      <c r="BR463" t="s">
        <v>444</v>
      </c>
      <c r="BS463" t="s">
        <v>444</v>
      </c>
      <c r="BT463" t="s">
        <v>444</v>
      </c>
      <c r="BU463" t="s">
        <v>444</v>
      </c>
      <c r="BV463" t="s">
        <v>444</v>
      </c>
      <c r="BW463" t="s">
        <v>444</v>
      </c>
      <c r="BX463" t="s">
        <v>444</v>
      </c>
      <c r="BY463" t="s">
        <v>444</v>
      </c>
      <c r="BZ463" t="s">
        <v>444</v>
      </c>
      <c r="CA463" t="s">
        <v>444</v>
      </c>
      <c r="CB463" t="s">
        <v>444</v>
      </c>
      <c r="CC463" t="s">
        <v>444</v>
      </c>
      <c r="CD463" t="s">
        <v>444</v>
      </c>
      <c r="CE463" t="s">
        <v>444</v>
      </c>
      <c r="CF463" t="s">
        <v>444</v>
      </c>
      <c r="CG463" t="s">
        <v>444</v>
      </c>
      <c r="CH463" t="s">
        <v>444</v>
      </c>
      <c r="CI463" t="s">
        <v>444</v>
      </c>
      <c r="CJ463" t="s">
        <v>444</v>
      </c>
      <c r="CK463" t="s">
        <v>444</v>
      </c>
      <c r="CL463" t="s">
        <v>444</v>
      </c>
      <c r="CM463" t="s">
        <v>444</v>
      </c>
      <c r="CN463" t="s">
        <v>444</v>
      </c>
      <c r="CO463" t="s">
        <v>444</v>
      </c>
      <c r="CP463" t="s">
        <v>444</v>
      </c>
      <c r="CQ463" t="s">
        <v>444</v>
      </c>
      <c r="CR463" t="s">
        <v>444</v>
      </c>
      <c r="CS463" t="s">
        <v>444</v>
      </c>
      <c r="CT463" t="s">
        <v>444</v>
      </c>
      <c r="CU463" t="s">
        <v>444</v>
      </c>
      <c r="CV463" t="s">
        <v>2781</v>
      </c>
      <c r="CW463" t="s">
        <v>2736</v>
      </c>
      <c r="CX463" t="s">
        <v>2737</v>
      </c>
      <c r="CY463" t="s">
        <v>1472</v>
      </c>
      <c r="CZ463" t="s">
        <v>444</v>
      </c>
      <c r="DA463" t="s">
        <v>444</v>
      </c>
      <c r="DB463" t="s">
        <v>444</v>
      </c>
      <c r="DC463" t="s">
        <v>444</v>
      </c>
      <c r="DD463" t="s">
        <v>444</v>
      </c>
      <c r="DE463" t="s">
        <v>444</v>
      </c>
      <c r="DF463" t="s">
        <v>444</v>
      </c>
      <c r="DG463" t="s">
        <v>444</v>
      </c>
      <c r="DH463" t="s">
        <v>444</v>
      </c>
      <c r="DI463" t="s">
        <v>1451</v>
      </c>
      <c r="DJ463" t="s">
        <v>444</v>
      </c>
      <c r="DK463" t="s">
        <v>444</v>
      </c>
      <c r="DL463" t="s">
        <v>444</v>
      </c>
      <c r="DM463" t="s">
        <v>444</v>
      </c>
      <c r="DN463" t="s">
        <v>444</v>
      </c>
      <c r="DO463" t="s">
        <v>444</v>
      </c>
      <c r="DP463" t="s">
        <v>444</v>
      </c>
      <c r="DQ463" t="s">
        <v>444</v>
      </c>
      <c r="DR463" t="s">
        <v>444</v>
      </c>
      <c r="DS463" t="s">
        <v>444</v>
      </c>
      <c r="DT463" s="24" t="s">
        <v>444</v>
      </c>
      <c r="DU463" s="24" t="s">
        <v>444</v>
      </c>
      <c r="DV463" t="s">
        <v>444</v>
      </c>
      <c r="DW463" t="s">
        <v>444</v>
      </c>
      <c r="DX463" s="24" t="s">
        <v>444</v>
      </c>
      <c r="DY463" s="24" t="s">
        <v>444</v>
      </c>
      <c r="DZ463" t="s">
        <v>444</v>
      </c>
      <c r="EA463" t="s">
        <v>444</v>
      </c>
      <c r="EB463" s="24" t="s">
        <v>444</v>
      </c>
      <c r="EC463" s="24" t="s">
        <v>444</v>
      </c>
      <c r="ED463" t="s">
        <v>444</v>
      </c>
      <c r="EE463" t="s">
        <v>444</v>
      </c>
      <c r="EF463" s="24" t="s">
        <v>444</v>
      </c>
      <c r="EG463" s="24" t="s">
        <v>444</v>
      </c>
      <c r="EH463" t="s">
        <v>444</v>
      </c>
      <c r="EI463" t="s">
        <v>444</v>
      </c>
      <c r="EJ463" s="24" t="s">
        <v>444</v>
      </c>
      <c r="EK463" s="24" t="s">
        <v>444</v>
      </c>
      <c r="EL463" t="s">
        <v>444</v>
      </c>
      <c r="EM463" t="s">
        <v>444</v>
      </c>
      <c r="EN463" s="24" t="s">
        <v>444</v>
      </c>
      <c r="EO463" s="24" t="s">
        <v>444</v>
      </c>
      <c r="EP463" t="s">
        <v>444</v>
      </c>
      <c r="EQ463" t="s">
        <v>444</v>
      </c>
      <c r="ER463" s="24" t="s">
        <v>444</v>
      </c>
      <c r="ES463" s="24" t="s">
        <v>444</v>
      </c>
      <c r="ET463" t="s">
        <v>444</v>
      </c>
      <c r="EU463" t="s">
        <v>444</v>
      </c>
      <c r="EV463" s="24" t="s">
        <v>444</v>
      </c>
      <c r="EW463" s="24" t="s">
        <v>444</v>
      </c>
      <c r="EX463" t="s">
        <v>444</v>
      </c>
      <c r="EY463" t="s">
        <v>444</v>
      </c>
      <c r="EZ463" s="24" t="s">
        <v>444</v>
      </c>
      <c r="FA463" s="24" t="s">
        <v>444</v>
      </c>
      <c r="FB463" t="s">
        <v>444</v>
      </c>
      <c r="FC463" t="s">
        <v>444</v>
      </c>
      <c r="FD463" s="24" t="s">
        <v>444</v>
      </c>
      <c r="FE463" s="24" t="s">
        <v>444</v>
      </c>
      <c r="FF463" t="s">
        <v>444</v>
      </c>
      <c r="FG463" t="s">
        <v>444</v>
      </c>
      <c r="FH463" s="24" t="s">
        <v>444</v>
      </c>
      <c r="FI463" s="24" t="s">
        <v>444</v>
      </c>
      <c r="FJ463" t="s">
        <v>444</v>
      </c>
      <c r="FK463" t="s">
        <v>444</v>
      </c>
      <c r="FL463" s="24" t="s">
        <v>444</v>
      </c>
      <c r="FM463" s="24" t="s">
        <v>444</v>
      </c>
      <c r="FN463" t="s">
        <v>444</v>
      </c>
      <c r="FO463" t="s">
        <v>444</v>
      </c>
      <c r="FP463" s="24" t="s">
        <v>444</v>
      </c>
      <c r="FQ463" s="24" t="s">
        <v>444</v>
      </c>
      <c r="FR463" t="s">
        <v>444</v>
      </c>
      <c r="FS463" t="s">
        <v>444</v>
      </c>
      <c r="FT463" s="24" t="s">
        <v>444</v>
      </c>
      <c r="FU463" s="24" t="s">
        <v>444</v>
      </c>
      <c r="FV463" t="s">
        <v>444</v>
      </c>
      <c r="FW463" t="s">
        <v>444</v>
      </c>
      <c r="FX463" s="24" t="s">
        <v>444</v>
      </c>
      <c r="FY463" s="24" t="s">
        <v>444</v>
      </c>
      <c r="FZ463" t="s">
        <v>444</v>
      </c>
      <c r="GA463" t="s">
        <v>444</v>
      </c>
      <c r="GB463" s="24" t="s">
        <v>444</v>
      </c>
      <c r="GC463" s="24" t="s">
        <v>444</v>
      </c>
      <c r="GD463" t="s">
        <v>444</v>
      </c>
      <c r="GE463" t="s">
        <v>444</v>
      </c>
      <c r="GF463" s="24" t="s">
        <v>444</v>
      </c>
      <c r="GG463" s="24" t="s">
        <v>444</v>
      </c>
      <c r="GH463" t="s">
        <v>444</v>
      </c>
      <c r="GI463" s="24" t="s">
        <v>444</v>
      </c>
      <c r="GJ463" s="24" t="s">
        <v>444</v>
      </c>
      <c r="GK463" t="s">
        <v>444</v>
      </c>
      <c r="GL463" t="s">
        <v>444</v>
      </c>
      <c r="GM463" s="24" t="s">
        <v>444</v>
      </c>
      <c r="GN463" s="24" t="s">
        <v>444</v>
      </c>
      <c r="GO463" t="s">
        <v>444</v>
      </c>
      <c r="GP463" t="s">
        <v>444</v>
      </c>
      <c r="GQ463" s="24" t="s">
        <v>444</v>
      </c>
      <c r="GR463" s="24" t="s">
        <v>444</v>
      </c>
      <c r="GS463" t="s">
        <v>444</v>
      </c>
      <c r="GT463" t="s">
        <v>444</v>
      </c>
      <c r="GU463" s="24" t="s">
        <v>444</v>
      </c>
      <c r="GV463" s="24" t="s">
        <v>444</v>
      </c>
      <c r="GW463" t="s">
        <v>444</v>
      </c>
      <c r="GX463" t="s">
        <v>444</v>
      </c>
      <c r="GY463" s="24" t="s">
        <v>444</v>
      </c>
      <c r="GZ463" s="24" t="s">
        <v>444</v>
      </c>
      <c r="HA463" t="s">
        <v>444</v>
      </c>
      <c r="HB463" t="s">
        <v>444</v>
      </c>
      <c r="HC463" s="24" t="s">
        <v>444</v>
      </c>
      <c r="HD463" s="24" t="s">
        <v>444</v>
      </c>
      <c r="HE463" t="s">
        <v>444</v>
      </c>
      <c r="HF463" t="s">
        <v>444</v>
      </c>
      <c r="HG463" s="24" t="s">
        <v>444</v>
      </c>
      <c r="HH463" s="24" t="s">
        <v>444</v>
      </c>
      <c r="HI463" t="s">
        <v>444</v>
      </c>
      <c r="HJ463" t="s">
        <v>444</v>
      </c>
      <c r="HK463" s="24" t="s">
        <v>444</v>
      </c>
      <c r="HL463" s="24" t="s">
        <v>444</v>
      </c>
      <c r="HM463" t="s">
        <v>444</v>
      </c>
      <c r="HN463" t="s">
        <v>444</v>
      </c>
      <c r="HO463" s="24" t="s">
        <v>444</v>
      </c>
      <c r="HP463" s="24" t="s">
        <v>444</v>
      </c>
      <c r="HQ463" t="s">
        <v>444</v>
      </c>
      <c r="HR463" t="s">
        <v>444</v>
      </c>
      <c r="HS463" s="24" t="s">
        <v>444</v>
      </c>
      <c r="HT463" s="24" t="s">
        <v>444</v>
      </c>
      <c r="HU463" t="s">
        <v>444</v>
      </c>
      <c r="HV463" t="s">
        <v>444</v>
      </c>
      <c r="HW463" s="24" t="s">
        <v>444</v>
      </c>
      <c r="HX463" s="24" t="s">
        <v>444</v>
      </c>
      <c r="HY463" t="s">
        <v>444</v>
      </c>
      <c r="HZ463" t="s">
        <v>444</v>
      </c>
      <c r="IA463" t="s">
        <v>2781</v>
      </c>
      <c r="IB463" t="s">
        <v>2736</v>
      </c>
      <c r="IC463" t="s">
        <v>2737</v>
      </c>
      <c r="ID463" s="33" t="b" cm="1">
        <f t="array" ref="ID463">_xlfn.IFNA(MATCH($A$2,_xlfn.NUMBERVALUE(Table_Query_from_MF_DSNP62[[#This Row],[CL_GLACCT_DR1]:[CL_GLACCT_CR4]]),0),0)&gt;=1</f>
        <v>1</v>
      </c>
      <c r="IE463" s="33" t="b">
        <f>OR(Table_Query_from_MF_DSNP62[[#This Row],[Pair1]:[Pair25]])</f>
        <v>1</v>
      </c>
      <c r="IF463" s="33">
        <f>_xlfn.IFNA(MATCH(TRUE,Table_Query_from_MF_DSNP62[[#This Row],[Pair1]:[Pair25]],0),"none")</f>
        <v>1</v>
      </c>
      <c r="IG463" s="33" t="b">
        <f>AND($A$2&gt;=_xlfn.NUMBERVALUE(Table_Query_from_MF_DSNP62[[#This Row],[CL_GL_ACCT_FR1]]),$A$2&lt;=_xlfn.NUMBERVALUE(Table_Query_from_MF_DSNP62[[#This Row],[CL_GL_ACCT_TO1]]))</f>
        <v>1</v>
      </c>
      <c r="IH463" s="33" t="b">
        <f>AND($A$2&gt;=_xlfn.NUMBERVALUE(Table_Query_from_MF_DSNP62[[#This Row],[CL_GL_ACCT_FR2]]),$A$2&lt;=_xlfn.NUMBERVALUE(Table_Query_from_MF_DSNP62[[#This Row],[CL_GL_ACCT_TO2]]))</f>
        <v>1</v>
      </c>
      <c r="II463" s="33" t="b">
        <f>AND($A$2&gt;=_xlfn.NUMBERVALUE(Table_Query_from_MF_DSNP62[[#This Row],[CL_GL_ACCT_FR3]]),$A$2&lt;=_xlfn.NUMBERVALUE(Table_Query_from_MF_DSNP62[[#This Row],[CL_GL_ACCT_TO3]]))</f>
        <v>1</v>
      </c>
      <c r="IJ463" s="33" t="b">
        <f>AND($A$2&gt;=_xlfn.NUMBERVALUE(Table_Query_from_MF_DSNP62[[#This Row],[CL_GL_ACCT_FR4]]),$A$2&lt;=_xlfn.NUMBERVALUE(Table_Query_from_MF_DSNP62[[#This Row],[CL_GL_ACCT_TO4]]))</f>
        <v>1</v>
      </c>
      <c r="IK463" s="33" t="b">
        <f>AND($A$2&gt;=_xlfn.NUMBERVALUE(Table_Query_from_MF_DSNP62[[#This Row],[CL_GL_ACCT_FR5]]),$A$2&lt;=_xlfn.NUMBERVALUE(Table_Query_from_MF_DSNP62[[#This Row],[CL_GL_ACCT_TO5]]))</f>
        <v>1</v>
      </c>
      <c r="IL463" s="33" t="b">
        <f>AND($A$2&gt;=_xlfn.NUMBERVALUE(Table_Query_from_MF_DSNP62[[#This Row],[CL_GL_ACCT_FR6]]),$A$2&lt;=_xlfn.NUMBERVALUE(Table_Query_from_MF_DSNP62[[#This Row],[CL_GL_ACCT_TO6]]))</f>
        <v>1</v>
      </c>
      <c r="IM463" s="33" t="b">
        <f>AND($A$2&gt;=_xlfn.NUMBERVALUE(Table_Query_from_MF_DSNP62[[#This Row],[CL_GL_ACCT_FR7]]),$A$2&lt;=_xlfn.NUMBERVALUE(Table_Query_from_MF_DSNP62[[#This Row],[CL_GL_ACCT_TO7]]))</f>
        <v>1</v>
      </c>
      <c r="IN463" s="33" t="b">
        <f>AND($A$2&gt;=_xlfn.NUMBERVALUE(Table_Query_from_MF_DSNP62[[#This Row],[CL_GL_ACCT_FR8]]),$A$2&lt;=_xlfn.NUMBERVALUE(Table_Query_from_MF_DSNP62[[#This Row],[CL_GL_ACCT_TO8]]))</f>
        <v>1</v>
      </c>
      <c r="IO463" s="33" t="b">
        <f>AND($A$2&gt;=_xlfn.NUMBERVALUE(Table_Query_from_MF_DSNP62[[#This Row],[CL_GL_ACCT_FR9]]),$A$2&lt;=_xlfn.NUMBERVALUE(Table_Query_from_MF_DSNP62[[#This Row],[CL_GL_ACCT_TO9]]))</f>
        <v>1</v>
      </c>
      <c r="IP463" s="33" t="b">
        <f>AND($A$2&gt;=_xlfn.NUMBERVALUE(Table_Query_from_MF_DSNP62[[#This Row],[CL_GL_ACCT_FR10]]),$A$2&lt;=_xlfn.NUMBERVALUE(Table_Query_from_MF_DSNP62[[#This Row],[CL_GL_ACCT_TO10]]))</f>
        <v>1</v>
      </c>
      <c r="IQ463" s="33" t="b">
        <f>AND($A$2&gt;=_xlfn.NUMBERVALUE(Table_Query_from_MF_DSNP62[[#This Row],[CL_GL_ACCT_FR11]]),$A$2&lt;=_xlfn.NUMBERVALUE(Table_Query_from_MF_DSNP62[[#This Row],[CL_GL_ACCT_TO11]]))</f>
        <v>1</v>
      </c>
      <c r="IR463" s="33" t="b">
        <f>AND($A$2&gt;=_xlfn.NUMBERVALUE(Table_Query_from_MF_DSNP62[[#This Row],[CL_GL_ACCT_FR12]]),$A$2&lt;=_xlfn.NUMBERVALUE(Table_Query_from_MF_DSNP62[[#This Row],[CL_GL_ACCT_TO12]]))</f>
        <v>1</v>
      </c>
      <c r="IS463" s="33" t="b">
        <f>AND($A$2&gt;=_xlfn.NUMBERVALUE(Table_Query_from_MF_DSNP62[[#This Row],[CL_GL_ACCT_FR13]]),$A$2&lt;=_xlfn.NUMBERVALUE(Table_Query_from_MF_DSNP62[[#This Row],[CL_GL_ACCT_TO13]]))</f>
        <v>1</v>
      </c>
      <c r="IT463" s="33" t="b">
        <f>AND($A$2&gt;=_xlfn.NUMBERVALUE(Table_Query_from_MF_DSNP62[[#This Row],[CL_GL_ACCT_FR14]]),$A$2&lt;=_xlfn.NUMBERVALUE(Table_Query_from_MF_DSNP62[[#This Row],[CL_GL_ACCT_TO14]]))</f>
        <v>1</v>
      </c>
      <c r="IU463" s="33" t="b">
        <f>AND($A$2&gt;=_xlfn.NUMBERVALUE(Table_Query_from_MF_DSNP62[[#This Row],[CL_GL_ACCT_FR15]]),$A$2&lt;=_xlfn.NUMBERVALUE(Table_Query_from_MF_DSNP62[[#This Row],[CL_GL_ACCT_TO15]]))</f>
        <v>1</v>
      </c>
      <c r="IV463" s="33" t="b">
        <f>AND($A$2&gt;=_xlfn.NUMBERVALUE(Table_Query_from_MF_DSNP62[[#This Row],[CL_GL_ACCT_FR16]]),$A$2&lt;=_xlfn.NUMBERVALUE(Table_Query_from_MF_DSNP62[[#This Row],[CL_GL_ACCT_TO16]]))</f>
        <v>1</v>
      </c>
      <c r="IW463" s="33" t="b">
        <f>AND($A$2&gt;=_xlfn.NUMBERVALUE(Table_Query_from_MF_DSNP62[[#This Row],[CL_GL_ACCT_FR17]]),$A$2&lt;=_xlfn.NUMBERVALUE(Table_Query_from_MF_DSNP62[[#This Row],[CL_GL_ACCT_TO17]]))</f>
        <v>1</v>
      </c>
      <c r="IX463" s="33" t="b">
        <f>AND($A$2&gt;=_xlfn.NUMBERVALUE(Table_Query_from_MF_DSNP62[[#This Row],[CL_GL_ACCT_FR18]]),$A$2&lt;=_xlfn.NUMBERVALUE(Table_Query_from_MF_DSNP62[[#This Row],[CL_GL_ACCT_TO18]]))</f>
        <v>1</v>
      </c>
      <c r="IY463" s="33" t="b">
        <f>AND($A$2&gt;=_xlfn.NUMBERVALUE(Table_Query_from_MF_DSNP62[[#This Row],[CL_GL_ACCT_FR19]]),$A$2&lt;=_xlfn.NUMBERVALUE(Table_Query_from_MF_DSNP62[[#This Row],[CL_GL_ACCT_TO19]]))</f>
        <v>1</v>
      </c>
      <c r="IZ463" s="33" t="b">
        <f>AND($A$2&gt;=_xlfn.NUMBERVALUE(Table_Query_from_MF_DSNP62[[#This Row],[CL_GL_ACCT_FR20]]),$A$2&lt;=_xlfn.NUMBERVALUE(Table_Query_from_MF_DSNP62[[#This Row],[CL_GL_ACCT_TO20]]))</f>
        <v>1</v>
      </c>
      <c r="JA463" s="33" t="b">
        <f>AND($A$2&gt;=_xlfn.NUMBERVALUE(Table_Query_from_MF_DSNP62[[#This Row],[CL_GL_ACCT_FR21]]),$A$2&lt;=_xlfn.NUMBERVALUE(Table_Query_from_MF_DSNP62[[#This Row],[CL_GL_ACCT_TO21]]))</f>
        <v>1</v>
      </c>
      <c r="JB463" s="33" t="b">
        <f>AND($A$2&gt;=_xlfn.NUMBERVALUE(Table_Query_from_MF_DSNP62[[#This Row],[CL_GL_ACCT_FR22]]),$A$2&lt;=_xlfn.NUMBERVALUE(Table_Query_from_MF_DSNP62[[#This Row],[CL_GL_ACCT_TO22]]))</f>
        <v>1</v>
      </c>
      <c r="JC463" s="33" t="b">
        <f>AND($A$2&gt;=_xlfn.NUMBERVALUE(Table_Query_from_MF_DSNP62[[#This Row],[CL_GL_ACCT_FR23]]),$A$2&lt;=_xlfn.NUMBERVALUE(Table_Query_from_MF_DSNP62[[#This Row],[CL_GL_ACCT_TO23]]))</f>
        <v>1</v>
      </c>
      <c r="JD463" s="33" t="b">
        <f>AND($A$2&gt;=_xlfn.NUMBERVALUE(Table_Query_from_MF_DSNP62[[#This Row],[CL_GL_ACCT_FR24]]),$A$2&lt;=_xlfn.NUMBERVALUE(Table_Query_from_MF_DSNP62[[#This Row],[CL_GL_ACCT_TO24]]))</f>
        <v>1</v>
      </c>
      <c r="JE463" s="33" t="b">
        <f>AND($A$2&gt;=_xlfn.NUMBERVALUE(Table_Query_from_MF_DSNP62[[#This Row],[CL_GL_ACCT_FR25]]),$A$2&lt;=_xlfn.NUMBERVALUE(Table_Query_from_MF_DSNP62[[#This Row],[CL_GL_ACCT_TO25]]))</f>
        <v>1</v>
      </c>
      <c r="JF463" s="33" t="b">
        <f>OR(Table_Query_from_MF_DSNP62[[#This Row],[PairA]:[PairO]])</f>
        <v>1</v>
      </c>
      <c r="JG463" s="33">
        <f>_xlfn.IFNA(MATCH(TRUE,Table_Query_from_MF_DSNP62[[#This Row],[PairA]:[PairO]],0),"none")</f>
        <v>1</v>
      </c>
      <c r="JH463" s="33" t="b">
        <f>AND($B$2&gt;=_xlfn.NUMBERVALUE(Table_Query_from_MF_DSNP62[[#This Row],[CL_CMP_OBJ_FR1]]),$B$2&lt;=_xlfn.NUMBERVALUE(Table_Query_from_MF_DSNP62[[#This Row],[CL_CMP_OBJ_TO1]]))</f>
        <v>1</v>
      </c>
      <c r="JI463" s="33" t="b">
        <f>AND($B$2&gt;=_xlfn.NUMBERVALUE(Table_Query_from_MF_DSNP62[[#This Row],[CL_CMP_OBJ_FR2]]),$B$2&lt;=_xlfn.NUMBERVALUE(Table_Query_from_MF_DSNP62[[#This Row],[CL_CMP_OBJ_TO2]]))</f>
        <v>1</v>
      </c>
      <c r="JJ463" s="33" t="b">
        <f>AND($B$2&gt;=_xlfn.NUMBERVALUE(Table_Query_from_MF_DSNP62[[#This Row],[CL_CMP_OBJ_FR3]]),$B$2&lt;=_xlfn.NUMBERVALUE(Table_Query_from_MF_DSNP62[[#This Row],[CL_CMP_OBJ_TO3]]))</f>
        <v>1</v>
      </c>
      <c r="JK463" s="33" t="b">
        <f>AND($B$2&gt;=_xlfn.NUMBERVALUE(Table_Query_from_MF_DSNP62[[#This Row],[CL_CMP_OBJ_FR4]]),$B$2&lt;=_xlfn.NUMBERVALUE(Table_Query_from_MF_DSNP62[[#This Row],[CL_CMP_OBJ_TO4]]))</f>
        <v>1</v>
      </c>
      <c r="JL463" s="33" t="b">
        <f>AND($B$2&gt;=_xlfn.NUMBERVALUE(Table_Query_from_MF_DSNP62[[#This Row],[CL_CMP_OBJ_FR5]]),$B$2&lt;=_xlfn.NUMBERVALUE(Table_Query_from_MF_DSNP62[[#This Row],[CL_CMP_OBJ_TO5]]))</f>
        <v>1</v>
      </c>
      <c r="JM463" s="33" t="b">
        <f>AND($B$2&gt;=_xlfn.NUMBERVALUE(Table_Query_from_MF_DSNP62[[#This Row],[CL_CMP_OBJ_FR6]]),$B$2&lt;=_xlfn.NUMBERVALUE(Table_Query_from_MF_DSNP62[[#This Row],[CL_CMP_OBJ_TO6]]))</f>
        <v>1</v>
      </c>
      <c r="JN463" s="33" t="b">
        <f>AND($B$2&gt;=_xlfn.NUMBERVALUE(Table_Query_from_MF_DSNP62[[#This Row],[CL_CMP_OBJ_FR7]]),$B$2&lt;=_xlfn.NUMBERVALUE(Table_Query_from_MF_DSNP62[[#This Row],[CL_CMP_OBJ_TO7]]))</f>
        <v>1</v>
      </c>
      <c r="JO463" s="33" t="b">
        <f>AND($B$2&gt;=_xlfn.NUMBERVALUE(Table_Query_from_MF_DSNP62[[#This Row],[CL_CMP_OBJ_FR8]]),$B$2&lt;=_xlfn.NUMBERVALUE(Table_Query_from_MF_DSNP62[[#This Row],[CL_CMP_OBJ_TO8]]))</f>
        <v>1</v>
      </c>
      <c r="JP463" s="33" t="b">
        <f>AND($B$2&gt;=_xlfn.NUMBERVALUE(Table_Query_from_MF_DSNP62[[#This Row],[CL_CMP_OBJ_FR9]]),$B$2&lt;=_xlfn.NUMBERVALUE(Table_Query_from_MF_DSNP62[[#This Row],[CL_CMP_OBJ_TO9]]))</f>
        <v>1</v>
      </c>
      <c r="JQ463" s="33" t="b">
        <f>AND($B$2&gt;=_xlfn.NUMBERVALUE(Table_Query_from_MF_DSNP62[[#This Row],[CL_CMP_OBJ_FR10]]),$B$2&lt;=_xlfn.NUMBERVALUE(Table_Query_from_MF_DSNP62[[#This Row],[CL_CMP_OBJ_TO10]]))</f>
        <v>1</v>
      </c>
      <c r="JR463" s="33" t="b">
        <f>AND($B$2&gt;=_xlfn.NUMBERVALUE(Table_Query_from_MF_DSNP62[[#This Row],[CL_CMP_OBJ_FR11]]),$B$2&lt;=_xlfn.NUMBERVALUE(Table_Query_from_MF_DSNP62[[#This Row],[CL_CMP_OBJ_TO11]]))</f>
        <v>1</v>
      </c>
      <c r="JS463" s="33" t="b">
        <f>AND($B$2&gt;=_xlfn.NUMBERVALUE(Table_Query_from_MF_DSNP62[[#This Row],[CL_CMP_OBJ_FR12]]),$B$2&lt;=_xlfn.NUMBERVALUE(Table_Query_from_MF_DSNP62[[#This Row],[CL_CMP_OBJ_TO12]]))</f>
        <v>1</v>
      </c>
      <c r="JT463" s="33" t="b">
        <f>AND($B$2&gt;=_xlfn.NUMBERVALUE(Table_Query_from_MF_DSNP62[[#This Row],[CL_CMP_OBJ_FR13]]),$B$2&lt;=_xlfn.NUMBERVALUE(Table_Query_from_MF_DSNP62[[#This Row],[CL_CMP_OBJ_TO13]]))</f>
        <v>1</v>
      </c>
      <c r="JU463" s="33" t="b">
        <f>AND($B$2&gt;=_xlfn.NUMBERVALUE(Table_Query_from_MF_DSNP62[[#This Row],[CL_CMP_OBJ_FR14]]),$B$2&lt;=_xlfn.NUMBERVALUE(Table_Query_from_MF_DSNP62[[#This Row],[CL_CMP_OBJ_TO14]]))</f>
        <v>1</v>
      </c>
      <c r="JV463" s="33" t="b">
        <f>AND($B$2&gt;=_xlfn.NUMBERVALUE(Table_Query_from_MF_DSNP62[[#This Row],[CL_CMP_OBJ_FR15]]),$B$2&lt;=_xlfn.NUMBERVALUE(Table_Query_from_MF_DSNP62[[#This Row],[CL_CMP_OBJ_TO15]]))</f>
        <v>1</v>
      </c>
    </row>
    <row r="464" spans="1:282" x14ac:dyDescent="0.25">
      <c r="A464" t="b">
        <f>OR(,Table_Query_from_MF_DSNP62[[#This Row],[Desired GL included as "hard-coded" GL?]],Table_Query_from_MF_DSNP62[[#This Row],[Desired GL included as "Open GL"?]])</f>
        <v>1</v>
      </c>
      <c r="B464" t="b">
        <f>Table_Query_from_MF_DSNP62[[#This Row],[Desired CObj included as "Open CObj"?]]</f>
        <v>1</v>
      </c>
      <c r="C464" t="s">
        <v>2135</v>
      </c>
      <c r="D464" t="s">
        <v>2136</v>
      </c>
      <c r="E464" t="s">
        <v>15</v>
      </c>
      <c r="F464" s="24" t="s">
        <v>330</v>
      </c>
      <c r="G464" t="s">
        <v>197</v>
      </c>
      <c r="H464" s="24" t="s">
        <v>444</v>
      </c>
      <c r="I464" t="s">
        <v>444</v>
      </c>
      <c r="J464" s="24" t="s">
        <v>444</v>
      </c>
      <c r="K464" t="s">
        <v>444</v>
      </c>
      <c r="L464" s="24" t="s">
        <v>444</v>
      </c>
      <c r="M464" t="s">
        <v>444</v>
      </c>
      <c r="N464" t="s">
        <v>444</v>
      </c>
      <c r="O464" t="s">
        <v>444</v>
      </c>
      <c r="P464" t="s">
        <v>444</v>
      </c>
      <c r="Q464" t="s">
        <v>15</v>
      </c>
      <c r="R464" t="s">
        <v>444</v>
      </c>
      <c r="S464" t="s">
        <v>442</v>
      </c>
      <c r="T464" t="s">
        <v>447</v>
      </c>
      <c r="U464" t="s">
        <v>444</v>
      </c>
      <c r="V464" t="s">
        <v>444</v>
      </c>
      <c r="W464" t="s">
        <v>442</v>
      </c>
      <c r="X464" t="s">
        <v>442</v>
      </c>
      <c r="Y464" t="s">
        <v>442</v>
      </c>
      <c r="Z464" t="s">
        <v>442</v>
      </c>
      <c r="AA464" t="s">
        <v>442</v>
      </c>
      <c r="AB464" t="s">
        <v>442</v>
      </c>
      <c r="AC464" t="s">
        <v>444</v>
      </c>
      <c r="AD464" t="s">
        <v>444</v>
      </c>
      <c r="AE464" t="s">
        <v>444</v>
      </c>
      <c r="AF464" t="s">
        <v>444</v>
      </c>
      <c r="AG464" t="s">
        <v>442</v>
      </c>
      <c r="AH464" t="s">
        <v>447</v>
      </c>
      <c r="AI464" t="s">
        <v>447</v>
      </c>
      <c r="AJ464" t="s">
        <v>442</v>
      </c>
      <c r="AK464" t="s">
        <v>442</v>
      </c>
      <c r="AL464" t="s">
        <v>444</v>
      </c>
      <c r="AM464" t="s">
        <v>444</v>
      </c>
      <c r="AN464" t="s">
        <v>444</v>
      </c>
      <c r="AO464" t="s">
        <v>444</v>
      </c>
      <c r="AP464" t="s">
        <v>442</v>
      </c>
      <c r="AQ464" t="s">
        <v>1440</v>
      </c>
      <c r="AR464" t="s">
        <v>1451</v>
      </c>
      <c r="AS464" t="s">
        <v>162</v>
      </c>
      <c r="AT464" t="s">
        <v>10</v>
      </c>
      <c r="AU464" t="s">
        <v>444</v>
      </c>
      <c r="AV464" t="s">
        <v>1359</v>
      </c>
      <c r="AW464" t="s">
        <v>444</v>
      </c>
      <c r="AX464" t="s">
        <v>444</v>
      </c>
      <c r="AY464" t="s">
        <v>444</v>
      </c>
      <c r="AZ464" t="s">
        <v>444</v>
      </c>
      <c r="BA464" t="s">
        <v>444</v>
      </c>
      <c r="BB464" t="s">
        <v>444</v>
      </c>
      <c r="BC464" t="s">
        <v>444</v>
      </c>
      <c r="BD464" t="s">
        <v>1359</v>
      </c>
      <c r="BE464" t="s">
        <v>444</v>
      </c>
      <c r="BF464" t="s">
        <v>1360</v>
      </c>
      <c r="BG464" t="s">
        <v>1360</v>
      </c>
      <c r="BH464" t="s">
        <v>448</v>
      </c>
      <c r="BI464" t="s">
        <v>442</v>
      </c>
      <c r="BJ464" t="s">
        <v>282</v>
      </c>
      <c r="BK464" t="s">
        <v>7</v>
      </c>
      <c r="BL464" t="s">
        <v>444</v>
      </c>
      <c r="BM464" t="s">
        <v>444</v>
      </c>
      <c r="BN464" t="s">
        <v>444</v>
      </c>
      <c r="BO464" t="s">
        <v>444</v>
      </c>
      <c r="BP464" t="s">
        <v>444</v>
      </c>
      <c r="BQ464" t="s">
        <v>444</v>
      </c>
      <c r="BR464" t="s">
        <v>444</v>
      </c>
      <c r="BS464" t="s">
        <v>444</v>
      </c>
      <c r="BT464" t="s">
        <v>444</v>
      </c>
      <c r="BU464" t="s">
        <v>444</v>
      </c>
      <c r="BV464" t="s">
        <v>444</v>
      </c>
      <c r="BW464" t="s">
        <v>444</v>
      </c>
      <c r="BX464" t="s">
        <v>444</v>
      </c>
      <c r="BY464" t="s">
        <v>444</v>
      </c>
      <c r="BZ464" t="s">
        <v>444</v>
      </c>
      <c r="CA464" t="s">
        <v>444</v>
      </c>
      <c r="CB464" t="s">
        <v>444</v>
      </c>
      <c r="CC464" t="s">
        <v>444</v>
      </c>
      <c r="CD464" t="s">
        <v>444</v>
      </c>
      <c r="CE464" t="s">
        <v>444</v>
      </c>
      <c r="CF464" t="s">
        <v>444</v>
      </c>
      <c r="CG464" t="s">
        <v>444</v>
      </c>
      <c r="CH464" t="s">
        <v>444</v>
      </c>
      <c r="CI464" t="s">
        <v>444</v>
      </c>
      <c r="CJ464" t="s">
        <v>444</v>
      </c>
      <c r="CK464" t="s">
        <v>444</v>
      </c>
      <c r="CL464" t="s">
        <v>444</v>
      </c>
      <c r="CM464" t="s">
        <v>444</v>
      </c>
      <c r="CN464" t="s">
        <v>444</v>
      </c>
      <c r="CO464" t="s">
        <v>444</v>
      </c>
      <c r="CP464" t="s">
        <v>444</v>
      </c>
      <c r="CQ464" t="s">
        <v>444</v>
      </c>
      <c r="CR464" t="s">
        <v>444</v>
      </c>
      <c r="CS464" t="s">
        <v>444</v>
      </c>
      <c r="CT464" t="s">
        <v>444</v>
      </c>
      <c r="CU464" t="s">
        <v>444</v>
      </c>
      <c r="CV464" t="s">
        <v>2738</v>
      </c>
      <c r="CW464" t="s">
        <v>2736</v>
      </c>
      <c r="CX464" t="s">
        <v>2904</v>
      </c>
      <c r="CY464" t="s">
        <v>1472</v>
      </c>
      <c r="CZ464" t="s">
        <v>444</v>
      </c>
      <c r="DA464" t="s">
        <v>444</v>
      </c>
      <c r="DB464" t="s">
        <v>444</v>
      </c>
      <c r="DC464" t="s">
        <v>444</v>
      </c>
      <c r="DD464" t="s">
        <v>444</v>
      </c>
      <c r="DE464" t="s">
        <v>444</v>
      </c>
      <c r="DF464" t="s">
        <v>444</v>
      </c>
      <c r="DG464" t="s">
        <v>444</v>
      </c>
      <c r="DH464" t="s">
        <v>444</v>
      </c>
      <c r="DI464" t="s">
        <v>1451</v>
      </c>
      <c r="DJ464" t="s">
        <v>1440</v>
      </c>
      <c r="DK464" t="s">
        <v>282</v>
      </c>
      <c r="DL464" t="s">
        <v>444</v>
      </c>
      <c r="DM464" t="s">
        <v>444</v>
      </c>
      <c r="DN464" t="s">
        <v>444</v>
      </c>
      <c r="DO464" t="s">
        <v>444</v>
      </c>
      <c r="DP464" t="s">
        <v>444</v>
      </c>
      <c r="DQ464" t="s">
        <v>444</v>
      </c>
      <c r="DR464" t="s">
        <v>444</v>
      </c>
      <c r="DS464" t="s">
        <v>444</v>
      </c>
      <c r="DT464" s="24" t="s">
        <v>444</v>
      </c>
      <c r="DU464" s="24" t="s">
        <v>444</v>
      </c>
      <c r="DV464" t="s">
        <v>444</v>
      </c>
      <c r="DW464" t="s">
        <v>444</v>
      </c>
      <c r="DX464" s="24" t="s">
        <v>444</v>
      </c>
      <c r="DY464" s="24" t="s">
        <v>444</v>
      </c>
      <c r="DZ464" t="s">
        <v>444</v>
      </c>
      <c r="EA464" t="s">
        <v>444</v>
      </c>
      <c r="EB464" s="24" t="s">
        <v>444</v>
      </c>
      <c r="EC464" s="24" t="s">
        <v>444</v>
      </c>
      <c r="ED464" t="s">
        <v>444</v>
      </c>
      <c r="EE464" t="s">
        <v>444</v>
      </c>
      <c r="EF464" s="24" t="s">
        <v>444</v>
      </c>
      <c r="EG464" s="24" t="s">
        <v>444</v>
      </c>
      <c r="EH464" t="s">
        <v>444</v>
      </c>
      <c r="EI464" t="s">
        <v>444</v>
      </c>
      <c r="EJ464" s="24" t="s">
        <v>444</v>
      </c>
      <c r="EK464" s="24" t="s">
        <v>444</v>
      </c>
      <c r="EL464" t="s">
        <v>444</v>
      </c>
      <c r="EM464" t="s">
        <v>444</v>
      </c>
      <c r="EN464" s="24" t="s">
        <v>444</v>
      </c>
      <c r="EO464" s="24" t="s">
        <v>444</v>
      </c>
      <c r="EP464" t="s">
        <v>444</v>
      </c>
      <c r="EQ464" t="s">
        <v>444</v>
      </c>
      <c r="ER464" s="24" t="s">
        <v>444</v>
      </c>
      <c r="ES464" s="24" t="s">
        <v>444</v>
      </c>
      <c r="ET464" t="s">
        <v>444</v>
      </c>
      <c r="EU464" t="s">
        <v>444</v>
      </c>
      <c r="EV464" s="24" t="s">
        <v>444</v>
      </c>
      <c r="EW464" s="24" t="s">
        <v>444</v>
      </c>
      <c r="EX464" t="s">
        <v>444</v>
      </c>
      <c r="EY464" t="s">
        <v>444</v>
      </c>
      <c r="EZ464" s="24" t="s">
        <v>444</v>
      </c>
      <c r="FA464" s="24" t="s">
        <v>444</v>
      </c>
      <c r="FB464" t="s">
        <v>444</v>
      </c>
      <c r="FC464" t="s">
        <v>444</v>
      </c>
      <c r="FD464" s="24" t="s">
        <v>444</v>
      </c>
      <c r="FE464" s="24" t="s">
        <v>444</v>
      </c>
      <c r="FF464" t="s">
        <v>444</v>
      </c>
      <c r="FG464" t="s">
        <v>444</v>
      </c>
      <c r="FH464" s="24" t="s">
        <v>444</v>
      </c>
      <c r="FI464" s="24" t="s">
        <v>444</v>
      </c>
      <c r="FJ464" t="s">
        <v>444</v>
      </c>
      <c r="FK464" t="s">
        <v>444</v>
      </c>
      <c r="FL464" s="24" t="s">
        <v>444</v>
      </c>
      <c r="FM464" s="24" t="s">
        <v>444</v>
      </c>
      <c r="FN464" t="s">
        <v>444</v>
      </c>
      <c r="FO464" t="s">
        <v>444</v>
      </c>
      <c r="FP464" s="24" t="s">
        <v>444</v>
      </c>
      <c r="FQ464" s="24" t="s">
        <v>444</v>
      </c>
      <c r="FR464" t="s">
        <v>444</v>
      </c>
      <c r="FS464" t="s">
        <v>444</v>
      </c>
      <c r="FT464" s="24" t="s">
        <v>444</v>
      </c>
      <c r="FU464" s="24" t="s">
        <v>444</v>
      </c>
      <c r="FV464" t="s">
        <v>444</v>
      </c>
      <c r="FW464" t="s">
        <v>444</v>
      </c>
      <c r="FX464" s="24" t="s">
        <v>444</v>
      </c>
      <c r="FY464" s="24" t="s">
        <v>444</v>
      </c>
      <c r="FZ464" t="s">
        <v>444</v>
      </c>
      <c r="GA464" t="s">
        <v>444</v>
      </c>
      <c r="GB464" s="24" t="s">
        <v>444</v>
      </c>
      <c r="GC464" s="24" t="s">
        <v>444</v>
      </c>
      <c r="GD464" t="s">
        <v>444</v>
      </c>
      <c r="GE464" t="s">
        <v>444</v>
      </c>
      <c r="GF464" s="24" t="s">
        <v>444</v>
      </c>
      <c r="GG464" s="24" t="s">
        <v>444</v>
      </c>
      <c r="GH464" t="s">
        <v>444</v>
      </c>
      <c r="GI464" s="24" t="s">
        <v>444</v>
      </c>
      <c r="GJ464" s="24" t="s">
        <v>444</v>
      </c>
      <c r="GK464" t="s">
        <v>444</v>
      </c>
      <c r="GL464" t="s">
        <v>444</v>
      </c>
      <c r="GM464" s="24" t="s">
        <v>444</v>
      </c>
      <c r="GN464" s="24" t="s">
        <v>444</v>
      </c>
      <c r="GO464" t="s">
        <v>444</v>
      </c>
      <c r="GP464" t="s">
        <v>444</v>
      </c>
      <c r="GQ464" s="24" t="s">
        <v>444</v>
      </c>
      <c r="GR464" s="24" t="s">
        <v>444</v>
      </c>
      <c r="GS464" t="s">
        <v>444</v>
      </c>
      <c r="GT464" t="s">
        <v>444</v>
      </c>
      <c r="GU464" s="24" t="s">
        <v>444</v>
      </c>
      <c r="GV464" s="24" t="s">
        <v>444</v>
      </c>
      <c r="GW464" t="s">
        <v>444</v>
      </c>
      <c r="GX464" t="s">
        <v>444</v>
      </c>
      <c r="GY464" s="24" t="s">
        <v>444</v>
      </c>
      <c r="GZ464" s="24" t="s">
        <v>444</v>
      </c>
      <c r="HA464" t="s">
        <v>444</v>
      </c>
      <c r="HB464" t="s">
        <v>444</v>
      </c>
      <c r="HC464" s="24" t="s">
        <v>444</v>
      </c>
      <c r="HD464" s="24" t="s">
        <v>444</v>
      </c>
      <c r="HE464" t="s">
        <v>444</v>
      </c>
      <c r="HF464" t="s">
        <v>444</v>
      </c>
      <c r="HG464" s="24" t="s">
        <v>444</v>
      </c>
      <c r="HH464" s="24" t="s">
        <v>444</v>
      </c>
      <c r="HI464" t="s">
        <v>444</v>
      </c>
      <c r="HJ464" t="s">
        <v>444</v>
      </c>
      <c r="HK464" s="24" t="s">
        <v>444</v>
      </c>
      <c r="HL464" s="24" t="s">
        <v>444</v>
      </c>
      <c r="HM464" t="s">
        <v>444</v>
      </c>
      <c r="HN464" t="s">
        <v>444</v>
      </c>
      <c r="HO464" s="24" t="s">
        <v>444</v>
      </c>
      <c r="HP464" s="24" t="s">
        <v>444</v>
      </c>
      <c r="HQ464" t="s">
        <v>444</v>
      </c>
      <c r="HR464" t="s">
        <v>444</v>
      </c>
      <c r="HS464" s="24" t="s">
        <v>444</v>
      </c>
      <c r="HT464" s="24" t="s">
        <v>444</v>
      </c>
      <c r="HU464" t="s">
        <v>444</v>
      </c>
      <c r="HV464" t="s">
        <v>444</v>
      </c>
      <c r="HW464" s="24" t="s">
        <v>444</v>
      </c>
      <c r="HX464" s="24" t="s">
        <v>444</v>
      </c>
      <c r="HY464" t="s">
        <v>444</v>
      </c>
      <c r="HZ464" t="s">
        <v>444</v>
      </c>
      <c r="IA464" t="s">
        <v>3033</v>
      </c>
      <c r="IB464" t="s">
        <v>2736</v>
      </c>
      <c r="IC464" t="s">
        <v>2904</v>
      </c>
      <c r="ID464" s="33" t="b" cm="1">
        <f t="array" ref="ID464">_xlfn.IFNA(MATCH($A$2,_xlfn.NUMBERVALUE(Table_Query_from_MF_DSNP62[[#This Row],[CL_GLACCT_DR1]:[CL_GLACCT_CR4]]),0),0)&gt;=1</f>
        <v>1</v>
      </c>
      <c r="IE464" s="33" t="b">
        <f>OR(Table_Query_from_MF_DSNP62[[#This Row],[Pair1]:[Pair25]])</f>
        <v>1</v>
      </c>
      <c r="IF464" s="33">
        <f>_xlfn.IFNA(MATCH(TRUE,Table_Query_from_MF_DSNP62[[#This Row],[Pair1]:[Pair25]],0),"none")</f>
        <v>1</v>
      </c>
      <c r="IG464" s="33" t="b">
        <f>AND($A$2&gt;=_xlfn.NUMBERVALUE(Table_Query_from_MF_DSNP62[[#This Row],[CL_GL_ACCT_FR1]]),$A$2&lt;=_xlfn.NUMBERVALUE(Table_Query_from_MF_DSNP62[[#This Row],[CL_GL_ACCT_TO1]]))</f>
        <v>1</v>
      </c>
      <c r="IH464" s="33" t="b">
        <f>AND($A$2&gt;=_xlfn.NUMBERVALUE(Table_Query_from_MF_DSNP62[[#This Row],[CL_GL_ACCT_FR2]]),$A$2&lt;=_xlfn.NUMBERVALUE(Table_Query_from_MF_DSNP62[[#This Row],[CL_GL_ACCT_TO2]]))</f>
        <v>1</v>
      </c>
      <c r="II464" s="33" t="b">
        <f>AND($A$2&gt;=_xlfn.NUMBERVALUE(Table_Query_from_MF_DSNP62[[#This Row],[CL_GL_ACCT_FR3]]),$A$2&lt;=_xlfn.NUMBERVALUE(Table_Query_from_MF_DSNP62[[#This Row],[CL_GL_ACCT_TO3]]))</f>
        <v>1</v>
      </c>
      <c r="IJ464" s="33" t="b">
        <f>AND($A$2&gt;=_xlfn.NUMBERVALUE(Table_Query_from_MF_DSNP62[[#This Row],[CL_GL_ACCT_FR4]]),$A$2&lt;=_xlfn.NUMBERVALUE(Table_Query_from_MF_DSNP62[[#This Row],[CL_GL_ACCT_TO4]]))</f>
        <v>1</v>
      </c>
      <c r="IK464" s="33" t="b">
        <f>AND($A$2&gt;=_xlfn.NUMBERVALUE(Table_Query_from_MF_DSNP62[[#This Row],[CL_GL_ACCT_FR5]]),$A$2&lt;=_xlfn.NUMBERVALUE(Table_Query_from_MF_DSNP62[[#This Row],[CL_GL_ACCT_TO5]]))</f>
        <v>1</v>
      </c>
      <c r="IL464" s="33" t="b">
        <f>AND($A$2&gt;=_xlfn.NUMBERVALUE(Table_Query_from_MF_DSNP62[[#This Row],[CL_GL_ACCT_FR6]]),$A$2&lt;=_xlfn.NUMBERVALUE(Table_Query_from_MF_DSNP62[[#This Row],[CL_GL_ACCT_TO6]]))</f>
        <v>1</v>
      </c>
      <c r="IM464" s="33" t="b">
        <f>AND($A$2&gt;=_xlfn.NUMBERVALUE(Table_Query_from_MF_DSNP62[[#This Row],[CL_GL_ACCT_FR7]]),$A$2&lt;=_xlfn.NUMBERVALUE(Table_Query_from_MF_DSNP62[[#This Row],[CL_GL_ACCT_TO7]]))</f>
        <v>1</v>
      </c>
      <c r="IN464" s="33" t="b">
        <f>AND($A$2&gt;=_xlfn.NUMBERVALUE(Table_Query_from_MF_DSNP62[[#This Row],[CL_GL_ACCT_FR8]]),$A$2&lt;=_xlfn.NUMBERVALUE(Table_Query_from_MF_DSNP62[[#This Row],[CL_GL_ACCT_TO8]]))</f>
        <v>1</v>
      </c>
      <c r="IO464" s="33" t="b">
        <f>AND($A$2&gt;=_xlfn.NUMBERVALUE(Table_Query_from_MF_DSNP62[[#This Row],[CL_GL_ACCT_FR9]]),$A$2&lt;=_xlfn.NUMBERVALUE(Table_Query_from_MF_DSNP62[[#This Row],[CL_GL_ACCT_TO9]]))</f>
        <v>1</v>
      </c>
      <c r="IP464" s="33" t="b">
        <f>AND($A$2&gt;=_xlfn.NUMBERVALUE(Table_Query_from_MF_DSNP62[[#This Row],[CL_GL_ACCT_FR10]]),$A$2&lt;=_xlfn.NUMBERVALUE(Table_Query_from_MF_DSNP62[[#This Row],[CL_GL_ACCT_TO10]]))</f>
        <v>1</v>
      </c>
      <c r="IQ464" s="33" t="b">
        <f>AND($A$2&gt;=_xlfn.NUMBERVALUE(Table_Query_from_MF_DSNP62[[#This Row],[CL_GL_ACCT_FR11]]),$A$2&lt;=_xlfn.NUMBERVALUE(Table_Query_from_MF_DSNP62[[#This Row],[CL_GL_ACCT_TO11]]))</f>
        <v>1</v>
      </c>
      <c r="IR464" s="33" t="b">
        <f>AND($A$2&gt;=_xlfn.NUMBERVALUE(Table_Query_from_MF_DSNP62[[#This Row],[CL_GL_ACCT_FR12]]),$A$2&lt;=_xlfn.NUMBERVALUE(Table_Query_from_MF_DSNP62[[#This Row],[CL_GL_ACCT_TO12]]))</f>
        <v>1</v>
      </c>
      <c r="IS464" s="33" t="b">
        <f>AND($A$2&gt;=_xlfn.NUMBERVALUE(Table_Query_from_MF_DSNP62[[#This Row],[CL_GL_ACCT_FR13]]),$A$2&lt;=_xlfn.NUMBERVALUE(Table_Query_from_MF_DSNP62[[#This Row],[CL_GL_ACCT_TO13]]))</f>
        <v>1</v>
      </c>
      <c r="IT464" s="33" t="b">
        <f>AND($A$2&gt;=_xlfn.NUMBERVALUE(Table_Query_from_MF_DSNP62[[#This Row],[CL_GL_ACCT_FR14]]),$A$2&lt;=_xlfn.NUMBERVALUE(Table_Query_from_MF_DSNP62[[#This Row],[CL_GL_ACCT_TO14]]))</f>
        <v>1</v>
      </c>
      <c r="IU464" s="33" t="b">
        <f>AND($A$2&gt;=_xlfn.NUMBERVALUE(Table_Query_from_MF_DSNP62[[#This Row],[CL_GL_ACCT_FR15]]),$A$2&lt;=_xlfn.NUMBERVALUE(Table_Query_from_MF_DSNP62[[#This Row],[CL_GL_ACCT_TO15]]))</f>
        <v>1</v>
      </c>
      <c r="IV464" s="33" t="b">
        <f>AND($A$2&gt;=_xlfn.NUMBERVALUE(Table_Query_from_MF_DSNP62[[#This Row],[CL_GL_ACCT_FR16]]),$A$2&lt;=_xlfn.NUMBERVALUE(Table_Query_from_MF_DSNP62[[#This Row],[CL_GL_ACCT_TO16]]))</f>
        <v>1</v>
      </c>
      <c r="IW464" s="33" t="b">
        <f>AND($A$2&gt;=_xlfn.NUMBERVALUE(Table_Query_from_MF_DSNP62[[#This Row],[CL_GL_ACCT_FR17]]),$A$2&lt;=_xlfn.NUMBERVALUE(Table_Query_from_MF_DSNP62[[#This Row],[CL_GL_ACCT_TO17]]))</f>
        <v>1</v>
      </c>
      <c r="IX464" s="33" t="b">
        <f>AND($A$2&gt;=_xlfn.NUMBERVALUE(Table_Query_from_MF_DSNP62[[#This Row],[CL_GL_ACCT_FR18]]),$A$2&lt;=_xlfn.NUMBERVALUE(Table_Query_from_MF_DSNP62[[#This Row],[CL_GL_ACCT_TO18]]))</f>
        <v>1</v>
      </c>
      <c r="IY464" s="33" t="b">
        <f>AND($A$2&gt;=_xlfn.NUMBERVALUE(Table_Query_from_MF_DSNP62[[#This Row],[CL_GL_ACCT_FR19]]),$A$2&lt;=_xlfn.NUMBERVALUE(Table_Query_from_MF_DSNP62[[#This Row],[CL_GL_ACCT_TO19]]))</f>
        <v>1</v>
      </c>
      <c r="IZ464" s="33" t="b">
        <f>AND($A$2&gt;=_xlfn.NUMBERVALUE(Table_Query_from_MF_DSNP62[[#This Row],[CL_GL_ACCT_FR20]]),$A$2&lt;=_xlfn.NUMBERVALUE(Table_Query_from_MF_DSNP62[[#This Row],[CL_GL_ACCT_TO20]]))</f>
        <v>1</v>
      </c>
      <c r="JA464" s="33" t="b">
        <f>AND($A$2&gt;=_xlfn.NUMBERVALUE(Table_Query_from_MF_DSNP62[[#This Row],[CL_GL_ACCT_FR21]]),$A$2&lt;=_xlfn.NUMBERVALUE(Table_Query_from_MF_DSNP62[[#This Row],[CL_GL_ACCT_TO21]]))</f>
        <v>1</v>
      </c>
      <c r="JB464" s="33" t="b">
        <f>AND($A$2&gt;=_xlfn.NUMBERVALUE(Table_Query_from_MF_DSNP62[[#This Row],[CL_GL_ACCT_FR22]]),$A$2&lt;=_xlfn.NUMBERVALUE(Table_Query_from_MF_DSNP62[[#This Row],[CL_GL_ACCT_TO22]]))</f>
        <v>1</v>
      </c>
      <c r="JC464" s="33" t="b">
        <f>AND($A$2&gt;=_xlfn.NUMBERVALUE(Table_Query_from_MF_DSNP62[[#This Row],[CL_GL_ACCT_FR23]]),$A$2&lt;=_xlfn.NUMBERVALUE(Table_Query_from_MF_DSNP62[[#This Row],[CL_GL_ACCT_TO23]]))</f>
        <v>1</v>
      </c>
      <c r="JD464" s="33" t="b">
        <f>AND($A$2&gt;=_xlfn.NUMBERVALUE(Table_Query_from_MF_DSNP62[[#This Row],[CL_GL_ACCT_FR24]]),$A$2&lt;=_xlfn.NUMBERVALUE(Table_Query_from_MF_DSNP62[[#This Row],[CL_GL_ACCT_TO24]]))</f>
        <v>1</v>
      </c>
      <c r="JE464" s="33" t="b">
        <f>AND($A$2&gt;=_xlfn.NUMBERVALUE(Table_Query_from_MF_DSNP62[[#This Row],[CL_GL_ACCT_FR25]]),$A$2&lt;=_xlfn.NUMBERVALUE(Table_Query_from_MF_DSNP62[[#This Row],[CL_GL_ACCT_TO25]]))</f>
        <v>1</v>
      </c>
      <c r="JF464" s="33" t="b">
        <f>OR(Table_Query_from_MF_DSNP62[[#This Row],[PairA]:[PairO]])</f>
        <v>1</v>
      </c>
      <c r="JG464" s="33">
        <f>_xlfn.IFNA(MATCH(TRUE,Table_Query_from_MF_DSNP62[[#This Row],[PairA]:[PairO]],0),"none")</f>
        <v>1</v>
      </c>
      <c r="JH464" s="33" t="b">
        <f>AND($B$2&gt;=_xlfn.NUMBERVALUE(Table_Query_from_MF_DSNP62[[#This Row],[CL_CMP_OBJ_FR1]]),$B$2&lt;=_xlfn.NUMBERVALUE(Table_Query_from_MF_DSNP62[[#This Row],[CL_CMP_OBJ_TO1]]))</f>
        <v>1</v>
      </c>
      <c r="JI464" s="33" t="b">
        <f>AND($B$2&gt;=_xlfn.NUMBERVALUE(Table_Query_from_MF_DSNP62[[#This Row],[CL_CMP_OBJ_FR2]]),$B$2&lt;=_xlfn.NUMBERVALUE(Table_Query_from_MF_DSNP62[[#This Row],[CL_CMP_OBJ_TO2]]))</f>
        <v>1</v>
      </c>
      <c r="JJ464" s="33" t="b">
        <f>AND($B$2&gt;=_xlfn.NUMBERVALUE(Table_Query_from_MF_DSNP62[[#This Row],[CL_CMP_OBJ_FR3]]),$B$2&lt;=_xlfn.NUMBERVALUE(Table_Query_from_MF_DSNP62[[#This Row],[CL_CMP_OBJ_TO3]]))</f>
        <v>1</v>
      </c>
      <c r="JK464" s="33" t="b">
        <f>AND($B$2&gt;=_xlfn.NUMBERVALUE(Table_Query_from_MF_DSNP62[[#This Row],[CL_CMP_OBJ_FR4]]),$B$2&lt;=_xlfn.NUMBERVALUE(Table_Query_from_MF_DSNP62[[#This Row],[CL_CMP_OBJ_TO4]]))</f>
        <v>1</v>
      </c>
      <c r="JL464" s="33" t="b">
        <f>AND($B$2&gt;=_xlfn.NUMBERVALUE(Table_Query_from_MF_DSNP62[[#This Row],[CL_CMP_OBJ_FR5]]),$B$2&lt;=_xlfn.NUMBERVALUE(Table_Query_from_MF_DSNP62[[#This Row],[CL_CMP_OBJ_TO5]]))</f>
        <v>1</v>
      </c>
      <c r="JM464" s="33" t="b">
        <f>AND($B$2&gt;=_xlfn.NUMBERVALUE(Table_Query_from_MF_DSNP62[[#This Row],[CL_CMP_OBJ_FR6]]),$B$2&lt;=_xlfn.NUMBERVALUE(Table_Query_from_MF_DSNP62[[#This Row],[CL_CMP_OBJ_TO6]]))</f>
        <v>1</v>
      </c>
      <c r="JN464" s="33" t="b">
        <f>AND($B$2&gt;=_xlfn.NUMBERVALUE(Table_Query_from_MF_DSNP62[[#This Row],[CL_CMP_OBJ_FR7]]),$B$2&lt;=_xlfn.NUMBERVALUE(Table_Query_from_MF_DSNP62[[#This Row],[CL_CMP_OBJ_TO7]]))</f>
        <v>1</v>
      </c>
      <c r="JO464" s="33" t="b">
        <f>AND($B$2&gt;=_xlfn.NUMBERVALUE(Table_Query_from_MF_DSNP62[[#This Row],[CL_CMP_OBJ_FR8]]),$B$2&lt;=_xlfn.NUMBERVALUE(Table_Query_from_MF_DSNP62[[#This Row],[CL_CMP_OBJ_TO8]]))</f>
        <v>1</v>
      </c>
      <c r="JP464" s="33" t="b">
        <f>AND($B$2&gt;=_xlfn.NUMBERVALUE(Table_Query_from_MF_DSNP62[[#This Row],[CL_CMP_OBJ_FR9]]),$B$2&lt;=_xlfn.NUMBERVALUE(Table_Query_from_MF_DSNP62[[#This Row],[CL_CMP_OBJ_TO9]]))</f>
        <v>1</v>
      </c>
      <c r="JQ464" s="33" t="b">
        <f>AND($B$2&gt;=_xlfn.NUMBERVALUE(Table_Query_from_MF_DSNP62[[#This Row],[CL_CMP_OBJ_FR10]]),$B$2&lt;=_xlfn.NUMBERVALUE(Table_Query_from_MF_DSNP62[[#This Row],[CL_CMP_OBJ_TO10]]))</f>
        <v>1</v>
      </c>
      <c r="JR464" s="33" t="b">
        <f>AND($B$2&gt;=_xlfn.NUMBERVALUE(Table_Query_from_MF_DSNP62[[#This Row],[CL_CMP_OBJ_FR11]]),$B$2&lt;=_xlfn.NUMBERVALUE(Table_Query_from_MF_DSNP62[[#This Row],[CL_CMP_OBJ_TO11]]))</f>
        <v>1</v>
      </c>
      <c r="JS464" s="33" t="b">
        <f>AND($B$2&gt;=_xlfn.NUMBERVALUE(Table_Query_from_MF_DSNP62[[#This Row],[CL_CMP_OBJ_FR12]]),$B$2&lt;=_xlfn.NUMBERVALUE(Table_Query_from_MF_DSNP62[[#This Row],[CL_CMP_OBJ_TO12]]))</f>
        <v>1</v>
      </c>
      <c r="JT464" s="33" t="b">
        <f>AND($B$2&gt;=_xlfn.NUMBERVALUE(Table_Query_from_MF_DSNP62[[#This Row],[CL_CMP_OBJ_FR13]]),$B$2&lt;=_xlfn.NUMBERVALUE(Table_Query_from_MF_DSNP62[[#This Row],[CL_CMP_OBJ_TO13]]))</f>
        <v>1</v>
      </c>
      <c r="JU464" s="33" t="b">
        <f>AND($B$2&gt;=_xlfn.NUMBERVALUE(Table_Query_from_MF_DSNP62[[#This Row],[CL_CMP_OBJ_FR14]]),$B$2&lt;=_xlfn.NUMBERVALUE(Table_Query_from_MF_DSNP62[[#This Row],[CL_CMP_OBJ_TO14]]))</f>
        <v>1</v>
      </c>
      <c r="JV464" s="33" t="b">
        <f>AND($B$2&gt;=_xlfn.NUMBERVALUE(Table_Query_from_MF_DSNP62[[#This Row],[CL_CMP_OBJ_FR15]]),$B$2&lt;=_xlfn.NUMBERVALUE(Table_Query_from_MF_DSNP62[[#This Row],[CL_CMP_OBJ_TO15]]))</f>
        <v>1</v>
      </c>
    </row>
    <row r="465" spans="1:282" x14ac:dyDescent="0.25">
      <c r="A465" t="b">
        <f>OR(,Table_Query_from_MF_DSNP62[[#This Row],[Desired GL included as "hard-coded" GL?]],Table_Query_from_MF_DSNP62[[#This Row],[Desired GL included as "Open GL"?]])</f>
        <v>1</v>
      </c>
      <c r="B465" t="b">
        <f>Table_Query_from_MF_DSNP62[[#This Row],[Desired CObj included as "Open CObj"?]]</f>
        <v>1</v>
      </c>
      <c r="C465" t="s">
        <v>2137</v>
      </c>
      <c r="D465" t="s">
        <v>2138</v>
      </c>
      <c r="E465" t="s">
        <v>15</v>
      </c>
      <c r="F465" s="24" t="s">
        <v>13</v>
      </c>
      <c r="G465" t="s">
        <v>411</v>
      </c>
      <c r="H465" s="24" t="s">
        <v>444</v>
      </c>
      <c r="I465" t="s">
        <v>444</v>
      </c>
      <c r="J465" s="24" t="s">
        <v>444</v>
      </c>
      <c r="K465" t="s">
        <v>444</v>
      </c>
      <c r="L465" s="24" t="s">
        <v>444</v>
      </c>
      <c r="M465" t="s">
        <v>444</v>
      </c>
      <c r="N465" t="s">
        <v>444</v>
      </c>
      <c r="O465" t="s">
        <v>444</v>
      </c>
      <c r="P465" t="s">
        <v>444</v>
      </c>
      <c r="Q465" t="s">
        <v>15</v>
      </c>
      <c r="R465" t="s">
        <v>444</v>
      </c>
      <c r="S465" t="s">
        <v>442</v>
      </c>
      <c r="T465" t="s">
        <v>447</v>
      </c>
      <c r="U465" t="s">
        <v>444</v>
      </c>
      <c r="V465" t="s">
        <v>444</v>
      </c>
      <c r="W465" t="s">
        <v>447</v>
      </c>
      <c r="X465" t="s">
        <v>444</v>
      </c>
      <c r="Y465" t="s">
        <v>444</v>
      </c>
      <c r="Z465" t="s">
        <v>442</v>
      </c>
      <c r="AA465" t="s">
        <v>442</v>
      </c>
      <c r="AB465" t="s">
        <v>442</v>
      </c>
      <c r="AC465" t="s">
        <v>444</v>
      </c>
      <c r="AD465" t="s">
        <v>444</v>
      </c>
      <c r="AE465" t="s">
        <v>444</v>
      </c>
      <c r="AF465" t="s">
        <v>444</v>
      </c>
      <c r="AG465" t="s">
        <v>444</v>
      </c>
      <c r="AH465" t="s">
        <v>447</v>
      </c>
      <c r="AI465" t="s">
        <v>447</v>
      </c>
      <c r="AJ465" t="s">
        <v>442</v>
      </c>
      <c r="AK465" t="s">
        <v>442</v>
      </c>
      <c r="AL465" t="s">
        <v>444</v>
      </c>
      <c r="AM465" t="s">
        <v>444</v>
      </c>
      <c r="AN465" t="s">
        <v>444</v>
      </c>
      <c r="AO465" t="s">
        <v>444</v>
      </c>
      <c r="AP465" t="s">
        <v>442</v>
      </c>
      <c r="AQ465" t="s">
        <v>282</v>
      </c>
      <c r="AR465" t="s">
        <v>528</v>
      </c>
      <c r="AS465" t="s">
        <v>162</v>
      </c>
      <c r="AT465" t="s">
        <v>10</v>
      </c>
      <c r="AU465" t="s">
        <v>444</v>
      </c>
      <c r="AV465" t="s">
        <v>1359</v>
      </c>
      <c r="AW465" t="s">
        <v>444</v>
      </c>
      <c r="AX465" t="s">
        <v>444</v>
      </c>
      <c r="AY465" t="s">
        <v>444</v>
      </c>
      <c r="AZ465" t="s">
        <v>444</v>
      </c>
      <c r="BA465" t="s">
        <v>444</v>
      </c>
      <c r="BB465" t="s">
        <v>444</v>
      </c>
      <c r="BC465" t="s">
        <v>444</v>
      </c>
      <c r="BD465" t="s">
        <v>1359</v>
      </c>
      <c r="BE465" t="s">
        <v>444</v>
      </c>
      <c r="BF465" t="s">
        <v>1360</v>
      </c>
      <c r="BG465" t="s">
        <v>444</v>
      </c>
      <c r="BH465" t="s">
        <v>444</v>
      </c>
      <c r="BI465" t="s">
        <v>444</v>
      </c>
      <c r="BJ465" t="s">
        <v>444</v>
      </c>
      <c r="BK465" t="s">
        <v>444</v>
      </c>
      <c r="BL465" t="s">
        <v>444</v>
      </c>
      <c r="BM465" t="s">
        <v>444</v>
      </c>
      <c r="BN465" t="s">
        <v>444</v>
      </c>
      <c r="BO465" t="s">
        <v>444</v>
      </c>
      <c r="BP465" t="s">
        <v>444</v>
      </c>
      <c r="BQ465" t="s">
        <v>1360</v>
      </c>
      <c r="BR465" t="s">
        <v>143</v>
      </c>
      <c r="BS465" t="s">
        <v>444</v>
      </c>
      <c r="BT465" t="s">
        <v>444</v>
      </c>
      <c r="BU465" t="s">
        <v>444</v>
      </c>
      <c r="BV465" t="s">
        <v>444</v>
      </c>
      <c r="BW465" t="s">
        <v>1360</v>
      </c>
      <c r="BX465" t="s">
        <v>143</v>
      </c>
      <c r="BY465" t="s">
        <v>444</v>
      </c>
      <c r="BZ465" t="s">
        <v>444</v>
      </c>
      <c r="CA465" t="s">
        <v>444</v>
      </c>
      <c r="CB465" t="s">
        <v>444</v>
      </c>
      <c r="CC465" t="s">
        <v>1360</v>
      </c>
      <c r="CD465" t="s">
        <v>143</v>
      </c>
      <c r="CE465" t="s">
        <v>444</v>
      </c>
      <c r="CF465" t="s">
        <v>444</v>
      </c>
      <c r="CG465" t="s">
        <v>444</v>
      </c>
      <c r="CH465" t="s">
        <v>444</v>
      </c>
      <c r="CI465" t="s">
        <v>1360</v>
      </c>
      <c r="CJ465" t="s">
        <v>143</v>
      </c>
      <c r="CK465" t="s">
        <v>444</v>
      </c>
      <c r="CL465" t="s">
        <v>444</v>
      </c>
      <c r="CM465" t="s">
        <v>444</v>
      </c>
      <c r="CN465" t="s">
        <v>444</v>
      </c>
      <c r="CO465" t="s">
        <v>1360</v>
      </c>
      <c r="CP465" t="s">
        <v>143</v>
      </c>
      <c r="CQ465" t="s">
        <v>444</v>
      </c>
      <c r="CR465" t="s">
        <v>444</v>
      </c>
      <c r="CS465" t="s">
        <v>444</v>
      </c>
      <c r="CT465" t="s">
        <v>444</v>
      </c>
      <c r="CU465" t="s">
        <v>444</v>
      </c>
      <c r="CV465" t="s">
        <v>2738</v>
      </c>
      <c r="CW465" t="s">
        <v>2736</v>
      </c>
      <c r="CX465" t="s">
        <v>2905</v>
      </c>
      <c r="CY465" t="s">
        <v>1472</v>
      </c>
      <c r="CZ465" t="s">
        <v>1473</v>
      </c>
      <c r="DA465" t="s">
        <v>444</v>
      </c>
      <c r="DB465" t="s">
        <v>444</v>
      </c>
      <c r="DC465" t="s">
        <v>444</v>
      </c>
      <c r="DD465" t="s">
        <v>444</v>
      </c>
      <c r="DE465" t="s">
        <v>444</v>
      </c>
      <c r="DF465" t="s">
        <v>444</v>
      </c>
      <c r="DG465" t="s">
        <v>444</v>
      </c>
      <c r="DH465" t="s">
        <v>444</v>
      </c>
      <c r="DI465" t="s">
        <v>282</v>
      </c>
      <c r="DJ465" t="s">
        <v>1451</v>
      </c>
      <c r="DK465" t="s">
        <v>444</v>
      </c>
      <c r="DL465" t="s">
        <v>444</v>
      </c>
      <c r="DM465" t="s">
        <v>444</v>
      </c>
      <c r="DN465" t="s">
        <v>444</v>
      </c>
      <c r="DO465" t="s">
        <v>444</v>
      </c>
      <c r="DP465" t="s">
        <v>444</v>
      </c>
      <c r="DQ465" t="s">
        <v>444</v>
      </c>
      <c r="DR465" t="s">
        <v>444</v>
      </c>
      <c r="DS465" t="s">
        <v>444</v>
      </c>
      <c r="DT465" s="24" t="s">
        <v>444</v>
      </c>
      <c r="DU465" s="24" t="s">
        <v>444</v>
      </c>
      <c r="DV465" t="s">
        <v>444</v>
      </c>
      <c r="DW465" t="s">
        <v>444</v>
      </c>
      <c r="DX465" s="24" t="s">
        <v>444</v>
      </c>
      <c r="DY465" s="24" t="s">
        <v>444</v>
      </c>
      <c r="DZ465" t="s">
        <v>444</v>
      </c>
      <c r="EA465" t="s">
        <v>444</v>
      </c>
      <c r="EB465" s="24" t="s">
        <v>444</v>
      </c>
      <c r="EC465" s="24" t="s">
        <v>444</v>
      </c>
      <c r="ED465" t="s">
        <v>444</v>
      </c>
      <c r="EE465" t="s">
        <v>444</v>
      </c>
      <c r="EF465" s="24" t="s">
        <v>444</v>
      </c>
      <c r="EG465" s="24" t="s">
        <v>444</v>
      </c>
      <c r="EH465" t="s">
        <v>444</v>
      </c>
      <c r="EI465" t="s">
        <v>444</v>
      </c>
      <c r="EJ465" s="24" t="s">
        <v>444</v>
      </c>
      <c r="EK465" s="24" t="s">
        <v>444</v>
      </c>
      <c r="EL465" t="s">
        <v>444</v>
      </c>
      <c r="EM465" t="s">
        <v>444</v>
      </c>
      <c r="EN465" s="24" t="s">
        <v>444</v>
      </c>
      <c r="EO465" s="24" t="s">
        <v>444</v>
      </c>
      <c r="EP465" t="s">
        <v>444</v>
      </c>
      <c r="EQ465" t="s">
        <v>444</v>
      </c>
      <c r="ER465" s="24" t="s">
        <v>444</v>
      </c>
      <c r="ES465" s="24" t="s">
        <v>444</v>
      </c>
      <c r="ET465" t="s">
        <v>444</v>
      </c>
      <c r="EU465" t="s">
        <v>444</v>
      </c>
      <c r="EV465" s="24" t="s">
        <v>444</v>
      </c>
      <c r="EW465" s="24" t="s">
        <v>444</v>
      </c>
      <c r="EX465" t="s">
        <v>444</v>
      </c>
      <c r="EY465" t="s">
        <v>444</v>
      </c>
      <c r="EZ465" s="24" t="s">
        <v>444</v>
      </c>
      <c r="FA465" s="24" t="s">
        <v>444</v>
      </c>
      <c r="FB465" t="s">
        <v>444</v>
      </c>
      <c r="FC465" t="s">
        <v>444</v>
      </c>
      <c r="FD465" s="24" t="s">
        <v>444</v>
      </c>
      <c r="FE465" s="24" t="s">
        <v>444</v>
      </c>
      <c r="FF465" t="s">
        <v>444</v>
      </c>
      <c r="FG465" t="s">
        <v>444</v>
      </c>
      <c r="FH465" s="24" t="s">
        <v>444</v>
      </c>
      <c r="FI465" s="24" t="s">
        <v>444</v>
      </c>
      <c r="FJ465" t="s">
        <v>444</v>
      </c>
      <c r="FK465" t="s">
        <v>444</v>
      </c>
      <c r="FL465" s="24" t="s">
        <v>444</v>
      </c>
      <c r="FM465" s="24" t="s">
        <v>444</v>
      </c>
      <c r="FN465" t="s">
        <v>444</v>
      </c>
      <c r="FO465" t="s">
        <v>444</v>
      </c>
      <c r="FP465" s="24" t="s">
        <v>444</v>
      </c>
      <c r="FQ465" s="24" t="s">
        <v>444</v>
      </c>
      <c r="FR465" t="s">
        <v>444</v>
      </c>
      <c r="FS465" t="s">
        <v>444</v>
      </c>
      <c r="FT465" s="24" t="s">
        <v>444</v>
      </c>
      <c r="FU465" s="24" t="s">
        <v>444</v>
      </c>
      <c r="FV465" t="s">
        <v>444</v>
      </c>
      <c r="FW465" t="s">
        <v>444</v>
      </c>
      <c r="FX465" s="24" t="s">
        <v>444</v>
      </c>
      <c r="FY465" s="24" t="s">
        <v>444</v>
      </c>
      <c r="FZ465" t="s">
        <v>444</v>
      </c>
      <c r="GA465" t="s">
        <v>444</v>
      </c>
      <c r="GB465" s="24" t="s">
        <v>444</v>
      </c>
      <c r="GC465" s="24" t="s">
        <v>444</v>
      </c>
      <c r="GD465" t="s">
        <v>444</v>
      </c>
      <c r="GE465" t="s">
        <v>444</v>
      </c>
      <c r="GF465" s="24" t="s">
        <v>444</v>
      </c>
      <c r="GG465" s="24" t="s">
        <v>444</v>
      </c>
      <c r="GH465" t="s">
        <v>15</v>
      </c>
      <c r="GI465" s="24" t="s">
        <v>446</v>
      </c>
      <c r="GJ465" s="24" t="s">
        <v>483</v>
      </c>
      <c r="GK465" t="s">
        <v>481</v>
      </c>
      <c r="GL465" t="s">
        <v>494</v>
      </c>
      <c r="GM465" s="24" t="s">
        <v>502</v>
      </c>
      <c r="GN465" s="24" t="s">
        <v>504</v>
      </c>
      <c r="GO465" t="s">
        <v>512</v>
      </c>
      <c r="GP465" t="s">
        <v>1449</v>
      </c>
      <c r="GQ465" s="24" t="s">
        <v>1447</v>
      </c>
      <c r="GR465" s="24" t="s">
        <v>1447</v>
      </c>
      <c r="GS465" t="s">
        <v>444</v>
      </c>
      <c r="GT465" t="s">
        <v>444</v>
      </c>
      <c r="GU465" s="24" t="s">
        <v>444</v>
      </c>
      <c r="GV465" s="24" t="s">
        <v>444</v>
      </c>
      <c r="GW465" t="s">
        <v>444</v>
      </c>
      <c r="GX465" t="s">
        <v>444</v>
      </c>
      <c r="GY465" s="24" t="s">
        <v>444</v>
      </c>
      <c r="GZ465" s="24" t="s">
        <v>444</v>
      </c>
      <c r="HA465" t="s">
        <v>444</v>
      </c>
      <c r="HB465" t="s">
        <v>444</v>
      </c>
      <c r="HC465" s="24" t="s">
        <v>444</v>
      </c>
      <c r="HD465" s="24" t="s">
        <v>444</v>
      </c>
      <c r="HE465" t="s">
        <v>444</v>
      </c>
      <c r="HF465" t="s">
        <v>444</v>
      </c>
      <c r="HG465" s="24" t="s">
        <v>444</v>
      </c>
      <c r="HH465" s="24" t="s">
        <v>444</v>
      </c>
      <c r="HI465" t="s">
        <v>444</v>
      </c>
      <c r="HJ465" t="s">
        <v>444</v>
      </c>
      <c r="HK465" s="24" t="s">
        <v>444</v>
      </c>
      <c r="HL465" s="24" t="s">
        <v>444</v>
      </c>
      <c r="HM465" t="s">
        <v>444</v>
      </c>
      <c r="HN465" t="s">
        <v>444</v>
      </c>
      <c r="HO465" s="24" t="s">
        <v>444</v>
      </c>
      <c r="HP465" s="24" t="s">
        <v>444</v>
      </c>
      <c r="HQ465" t="s">
        <v>444</v>
      </c>
      <c r="HR465" t="s">
        <v>444</v>
      </c>
      <c r="HS465" s="24" t="s">
        <v>444</v>
      </c>
      <c r="HT465" s="24" t="s">
        <v>444</v>
      </c>
      <c r="HU465" t="s">
        <v>444</v>
      </c>
      <c r="HV465" t="s">
        <v>444</v>
      </c>
      <c r="HW465" s="24" t="s">
        <v>444</v>
      </c>
      <c r="HX465" s="24" t="s">
        <v>444</v>
      </c>
      <c r="HY465" t="s">
        <v>444</v>
      </c>
      <c r="HZ465" t="s">
        <v>444</v>
      </c>
      <c r="IA465" t="s">
        <v>3033</v>
      </c>
      <c r="IB465" t="s">
        <v>2736</v>
      </c>
      <c r="IC465" t="s">
        <v>3081</v>
      </c>
      <c r="ID465" s="33" t="b" cm="1">
        <f t="array" ref="ID465">_xlfn.IFNA(MATCH($A$2,_xlfn.NUMBERVALUE(Table_Query_from_MF_DSNP62[[#This Row],[CL_GLACCT_DR1]:[CL_GLACCT_CR4]]),0),0)&gt;=1</f>
        <v>1</v>
      </c>
      <c r="IE465" s="33" t="b">
        <f>OR(Table_Query_from_MF_DSNP62[[#This Row],[Pair1]:[Pair25]])</f>
        <v>1</v>
      </c>
      <c r="IF465" s="33">
        <f>_xlfn.IFNA(MATCH(TRUE,Table_Query_from_MF_DSNP62[[#This Row],[Pair1]:[Pair25]],0),"none")</f>
        <v>1</v>
      </c>
      <c r="IG465" s="33" t="b">
        <f>AND($A$2&gt;=_xlfn.NUMBERVALUE(Table_Query_from_MF_DSNP62[[#This Row],[CL_GL_ACCT_FR1]]),$A$2&lt;=_xlfn.NUMBERVALUE(Table_Query_from_MF_DSNP62[[#This Row],[CL_GL_ACCT_TO1]]))</f>
        <v>1</v>
      </c>
      <c r="IH465" s="33" t="b">
        <f>AND($A$2&gt;=_xlfn.NUMBERVALUE(Table_Query_from_MF_DSNP62[[#This Row],[CL_GL_ACCT_FR2]]),$A$2&lt;=_xlfn.NUMBERVALUE(Table_Query_from_MF_DSNP62[[#This Row],[CL_GL_ACCT_TO2]]))</f>
        <v>1</v>
      </c>
      <c r="II465" s="33" t="b">
        <f>AND($A$2&gt;=_xlfn.NUMBERVALUE(Table_Query_from_MF_DSNP62[[#This Row],[CL_GL_ACCT_FR3]]),$A$2&lt;=_xlfn.NUMBERVALUE(Table_Query_from_MF_DSNP62[[#This Row],[CL_GL_ACCT_TO3]]))</f>
        <v>1</v>
      </c>
      <c r="IJ465" s="33" t="b">
        <f>AND($A$2&gt;=_xlfn.NUMBERVALUE(Table_Query_from_MF_DSNP62[[#This Row],[CL_GL_ACCT_FR4]]),$A$2&lt;=_xlfn.NUMBERVALUE(Table_Query_from_MF_DSNP62[[#This Row],[CL_GL_ACCT_TO4]]))</f>
        <v>1</v>
      </c>
      <c r="IK465" s="33" t="b">
        <f>AND($A$2&gt;=_xlfn.NUMBERVALUE(Table_Query_from_MF_DSNP62[[#This Row],[CL_GL_ACCT_FR5]]),$A$2&lt;=_xlfn.NUMBERVALUE(Table_Query_from_MF_DSNP62[[#This Row],[CL_GL_ACCT_TO5]]))</f>
        <v>1</v>
      </c>
      <c r="IL465" s="33" t="b">
        <f>AND($A$2&gt;=_xlfn.NUMBERVALUE(Table_Query_from_MF_DSNP62[[#This Row],[CL_GL_ACCT_FR6]]),$A$2&lt;=_xlfn.NUMBERVALUE(Table_Query_from_MF_DSNP62[[#This Row],[CL_GL_ACCT_TO6]]))</f>
        <v>1</v>
      </c>
      <c r="IM465" s="33" t="b">
        <f>AND($A$2&gt;=_xlfn.NUMBERVALUE(Table_Query_from_MF_DSNP62[[#This Row],[CL_GL_ACCT_FR7]]),$A$2&lt;=_xlfn.NUMBERVALUE(Table_Query_from_MF_DSNP62[[#This Row],[CL_GL_ACCT_TO7]]))</f>
        <v>1</v>
      </c>
      <c r="IN465" s="33" t="b">
        <f>AND($A$2&gt;=_xlfn.NUMBERVALUE(Table_Query_from_MF_DSNP62[[#This Row],[CL_GL_ACCT_FR8]]),$A$2&lt;=_xlfn.NUMBERVALUE(Table_Query_from_MF_DSNP62[[#This Row],[CL_GL_ACCT_TO8]]))</f>
        <v>1</v>
      </c>
      <c r="IO465" s="33" t="b">
        <f>AND($A$2&gt;=_xlfn.NUMBERVALUE(Table_Query_from_MF_DSNP62[[#This Row],[CL_GL_ACCT_FR9]]),$A$2&lt;=_xlfn.NUMBERVALUE(Table_Query_from_MF_DSNP62[[#This Row],[CL_GL_ACCT_TO9]]))</f>
        <v>1</v>
      </c>
      <c r="IP465" s="33" t="b">
        <f>AND($A$2&gt;=_xlfn.NUMBERVALUE(Table_Query_from_MF_DSNP62[[#This Row],[CL_GL_ACCT_FR10]]),$A$2&lt;=_xlfn.NUMBERVALUE(Table_Query_from_MF_DSNP62[[#This Row],[CL_GL_ACCT_TO10]]))</f>
        <v>1</v>
      </c>
      <c r="IQ465" s="33" t="b">
        <f>AND($A$2&gt;=_xlfn.NUMBERVALUE(Table_Query_from_MF_DSNP62[[#This Row],[CL_GL_ACCT_FR11]]),$A$2&lt;=_xlfn.NUMBERVALUE(Table_Query_from_MF_DSNP62[[#This Row],[CL_GL_ACCT_TO11]]))</f>
        <v>1</v>
      </c>
      <c r="IR465" s="33" t="b">
        <f>AND($A$2&gt;=_xlfn.NUMBERVALUE(Table_Query_from_MF_DSNP62[[#This Row],[CL_GL_ACCT_FR12]]),$A$2&lt;=_xlfn.NUMBERVALUE(Table_Query_from_MF_DSNP62[[#This Row],[CL_GL_ACCT_TO12]]))</f>
        <v>1</v>
      </c>
      <c r="IS465" s="33" t="b">
        <f>AND($A$2&gt;=_xlfn.NUMBERVALUE(Table_Query_from_MF_DSNP62[[#This Row],[CL_GL_ACCT_FR13]]),$A$2&lt;=_xlfn.NUMBERVALUE(Table_Query_from_MF_DSNP62[[#This Row],[CL_GL_ACCT_TO13]]))</f>
        <v>1</v>
      </c>
      <c r="IT465" s="33" t="b">
        <f>AND($A$2&gt;=_xlfn.NUMBERVALUE(Table_Query_from_MF_DSNP62[[#This Row],[CL_GL_ACCT_FR14]]),$A$2&lt;=_xlfn.NUMBERVALUE(Table_Query_from_MF_DSNP62[[#This Row],[CL_GL_ACCT_TO14]]))</f>
        <v>1</v>
      </c>
      <c r="IU465" s="33" t="b">
        <f>AND($A$2&gt;=_xlfn.NUMBERVALUE(Table_Query_from_MF_DSNP62[[#This Row],[CL_GL_ACCT_FR15]]),$A$2&lt;=_xlfn.NUMBERVALUE(Table_Query_from_MF_DSNP62[[#This Row],[CL_GL_ACCT_TO15]]))</f>
        <v>1</v>
      </c>
      <c r="IV465" s="33" t="b">
        <f>AND($A$2&gt;=_xlfn.NUMBERVALUE(Table_Query_from_MF_DSNP62[[#This Row],[CL_GL_ACCT_FR16]]),$A$2&lt;=_xlfn.NUMBERVALUE(Table_Query_from_MF_DSNP62[[#This Row],[CL_GL_ACCT_TO16]]))</f>
        <v>1</v>
      </c>
      <c r="IW465" s="33" t="b">
        <f>AND($A$2&gt;=_xlfn.NUMBERVALUE(Table_Query_from_MF_DSNP62[[#This Row],[CL_GL_ACCT_FR17]]),$A$2&lt;=_xlfn.NUMBERVALUE(Table_Query_from_MF_DSNP62[[#This Row],[CL_GL_ACCT_TO17]]))</f>
        <v>1</v>
      </c>
      <c r="IX465" s="33" t="b">
        <f>AND($A$2&gt;=_xlfn.NUMBERVALUE(Table_Query_from_MF_DSNP62[[#This Row],[CL_GL_ACCT_FR18]]),$A$2&lt;=_xlfn.NUMBERVALUE(Table_Query_from_MF_DSNP62[[#This Row],[CL_GL_ACCT_TO18]]))</f>
        <v>1</v>
      </c>
      <c r="IY465" s="33" t="b">
        <f>AND($A$2&gt;=_xlfn.NUMBERVALUE(Table_Query_from_MF_DSNP62[[#This Row],[CL_GL_ACCT_FR19]]),$A$2&lt;=_xlfn.NUMBERVALUE(Table_Query_from_MF_DSNP62[[#This Row],[CL_GL_ACCT_TO19]]))</f>
        <v>1</v>
      </c>
      <c r="IZ465" s="33" t="b">
        <f>AND($A$2&gt;=_xlfn.NUMBERVALUE(Table_Query_from_MF_DSNP62[[#This Row],[CL_GL_ACCT_FR20]]),$A$2&lt;=_xlfn.NUMBERVALUE(Table_Query_from_MF_DSNP62[[#This Row],[CL_GL_ACCT_TO20]]))</f>
        <v>1</v>
      </c>
      <c r="JA465" s="33" t="b">
        <f>AND($A$2&gt;=_xlfn.NUMBERVALUE(Table_Query_from_MF_DSNP62[[#This Row],[CL_GL_ACCT_FR21]]),$A$2&lt;=_xlfn.NUMBERVALUE(Table_Query_from_MF_DSNP62[[#This Row],[CL_GL_ACCT_TO21]]))</f>
        <v>1</v>
      </c>
      <c r="JB465" s="33" t="b">
        <f>AND($A$2&gt;=_xlfn.NUMBERVALUE(Table_Query_from_MF_DSNP62[[#This Row],[CL_GL_ACCT_FR22]]),$A$2&lt;=_xlfn.NUMBERVALUE(Table_Query_from_MF_DSNP62[[#This Row],[CL_GL_ACCT_TO22]]))</f>
        <v>1</v>
      </c>
      <c r="JC465" s="33" t="b">
        <f>AND($A$2&gt;=_xlfn.NUMBERVALUE(Table_Query_from_MF_DSNP62[[#This Row],[CL_GL_ACCT_FR23]]),$A$2&lt;=_xlfn.NUMBERVALUE(Table_Query_from_MF_DSNP62[[#This Row],[CL_GL_ACCT_TO23]]))</f>
        <v>1</v>
      </c>
      <c r="JD465" s="33" t="b">
        <f>AND($A$2&gt;=_xlfn.NUMBERVALUE(Table_Query_from_MF_DSNP62[[#This Row],[CL_GL_ACCT_FR24]]),$A$2&lt;=_xlfn.NUMBERVALUE(Table_Query_from_MF_DSNP62[[#This Row],[CL_GL_ACCT_TO24]]))</f>
        <v>1</v>
      </c>
      <c r="JE465" s="33" t="b">
        <f>AND($A$2&gt;=_xlfn.NUMBERVALUE(Table_Query_from_MF_DSNP62[[#This Row],[CL_GL_ACCT_FR25]]),$A$2&lt;=_xlfn.NUMBERVALUE(Table_Query_from_MF_DSNP62[[#This Row],[CL_GL_ACCT_TO25]]))</f>
        <v>1</v>
      </c>
      <c r="JF465" s="33" t="b">
        <f>OR(Table_Query_from_MF_DSNP62[[#This Row],[PairA]:[PairO]])</f>
        <v>1</v>
      </c>
      <c r="JG465" s="33">
        <f>_xlfn.IFNA(MATCH(TRUE,Table_Query_from_MF_DSNP62[[#This Row],[PairA]:[PairO]],0),"none")</f>
        <v>6</v>
      </c>
      <c r="JH465" s="33" t="b">
        <f>AND($B$2&gt;=_xlfn.NUMBERVALUE(Table_Query_from_MF_DSNP62[[#This Row],[CL_CMP_OBJ_FR1]]),$B$2&lt;=_xlfn.NUMBERVALUE(Table_Query_from_MF_DSNP62[[#This Row],[CL_CMP_OBJ_TO1]]))</f>
        <v>0</v>
      </c>
      <c r="JI465" s="33" t="b">
        <f>AND($B$2&gt;=_xlfn.NUMBERVALUE(Table_Query_from_MF_DSNP62[[#This Row],[CL_CMP_OBJ_FR2]]),$B$2&lt;=_xlfn.NUMBERVALUE(Table_Query_from_MF_DSNP62[[#This Row],[CL_CMP_OBJ_TO2]]))</f>
        <v>0</v>
      </c>
      <c r="JJ465" s="33" t="b">
        <f>AND($B$2&gt;=_xlfn.NUMBERVALUE(Table_Query_from_MF_DSNP62[[#This Row],[CL_CMP_OBJ_FR3]]),$B$2&lt;=_xlfn.NUMBERVALUE(Table_Query_from_MF_DSNP62[[#This Row],[CL_CMP_OBJ_TO3]]))</f>
        <v>0</v>
      </c>
      <c r="JK465" s="33" t="b">
        <f>AND($B$2&gt;=_xlfn.NUMBERVALUE(Table_Query_from_MF_DSNP62[[#This Row],[CL_CMP_OBJ_FR4]]),$B$2&lt;=_xlfn.NUMBERVALUE(Table_Query_from_MF_DSNP62[[#This Row],[CL_CMP_OBJ_TO4]]))</f>
        <v>0</v>
      </c>
      <c r="JL465" s="33" t="b">
        <f>AND($B$2&gt;=_xlfn.NUMBERVALUE(Table_Query_from_MF_DSNP62[[#This Row],[CL_CMP_OBJ_FR5]]),$B$2&lt;=_xlfn.NUMBERVALUE(Table_Query_from_MF_DSNP62[[#This Row],[CL_CMP_OBJ_TO5]]))</f>
        <v>0</v>
      </c>
      <c r="JM465" s="33" t="b">
        <f>AND($B$2&gt;=_xlfn.NUMBERVALUE(Table_Query_from_MF_DSNP62[[#This Row],[CL_CMP_OBJ_FR6]]),$B$2&lt;=_xlfn.NUMBERVALUE(Table_Query_from_MF_DSNP62[[#This Row],[CL_CMP_OBJ_TO6]]))</f>
        <v>1</v>
      </c>
      <c r="JN465" s="33" t="b">
        <f>AND($B$2&gt;=_xlfn.NUMBERVALUE(Table_Query_from_MF_DSNP62[[#This Row],[CL_CMP_OBJ_FR7]]),$B$2&lt;=_xlfn.NUMBERVALUE(Table_Query_from_MF_DSNP62[[#This Row],[CL_CMP_OBJ_TO7]]))</f>
        <v>1</v>
      </c>
      <c r="JO465" s="33" t="b">
        <f>AND($B$2&gt;=_xlfn.NUMBERVALUE(Table_Query_from_MF_DSNP62[[#This Row],[CL_CMP_OBJ_FR8]]),$B$2&lt;=_xlfn.NUMBERVALUE(Table_Query_from_MF_DSNP62[[#This Row],[CL_CMP_OBJ_TO8]]))</f>
        <v>1</v>
      </c>
      <c r="JP465" s="33" t="b">
        <f>AND($B$2&gt;=_xlfn.NUMBERVALUE(Table_Query_from_MF_DSNP62[[#This Row],[CL_CMP_OBJ_FR9]]),$B$2&lt;=_xlfn.NUMBERVALUE(Table_Query_from_MF_DSNP62[[#This Row],[CL_CMP_OBJ_TO9]]))</f>
        <v>1</v>
      </c>
      <c r="JQ465" s="33" t="b">
        <f>AND($B$2&gt;=_xlfn.NUMBERVALUE(Table_Query_from_MF_DSNP62[[#This Row],[CL_CMP_OBJ_FR10]]),$B$2&lt;=_xlfn.NUMBERVALUE(Table_Query_from_MF_DSNP62[[#This Row],[CL_CMP_OBJ_TO10]]))</f>
        <v>1</v>
      </c>
      <c r="JR465" s="33" t="b">
        <f>AND($B$2&gt;=_xlfn.NUMBERVALUE(Table_Query_from_MF_DSNP62[[#This Row],[CL_CMP_OBJ_FR11]]),$B$2&lt;=_xlfn.NUMBERVALUE(Table_Query_from_MF_DSNP62[[#This Row],[CL_CMP_OBJ_TO11]]))</f>
        <v>1</v>
      </c>
      <c r="JS465" s="33" t="b">
        <f>AND($B$2&gt;=_xlfn.NUMBERVALUE(Table_Query_from_MF_DSNP62[[#This Row],[CL_CMP_OBJ_FR12]]),$B$2&lt;=_xlfn.NUMBERVALUE(Table_Query_from_MF_DSNP62[[#This Row],[CL_CMP_OBJ_TO12]]))</f>
        <v>1</v>
      </c>
      <c r="JT465" s="33" t="b">
        <f>AND($B$2&gt;=_xlfn.NUMBERVALUE(Table_Query_from_MF_DSNP62[[#This Row],[CL_CMP_OBJ_FR13]]),$B$2&lt;=_xlfn.NUMBERVALUE(Table_Query_from_MF_DSNP62[[#This Row],[CL_CMP_OBJ_TO13]]))</f>
        <v>1</v>
      </c>
      <c r="JU465" s="33" t="b">
        <f>AND($B$2&gt;=_xlfn.NUMBERVALUE(Table_Query_from_MF_DSNP62[[#This Row],[CL_CMP_OBJ_FR14]]),$B$2&lt;=_xlfn.NUMBERVALUE(Table_Query_from_MF_DSNP62[[#This Row],[CL_CMP_OBJ_TO14]]))</f>
        <v>1</v>
      </c>
      <c r="JV465" s="33" t="b">
        <f>AND($B$2&gt;=_xlfn.NUMBERVALUE(Table_Query_from_MF_DSNP62[[#This Row],[CL_CMP_OBJ_FR15]]),$B$2&lt;=_xlfn.NUMBERVALUE(Table_Query_from_MF_DSNP62[[#This Row],[CL_CMP_OBJ_TO15]]))</f>
        <v>1</v>
      </c>
    </row>
    <row r="466" spans="1:282" x14ac:dyDescent="0.25">
      <c r="A466" t="b">
        <f>OR(,Table_Query_from_MF_DSNP62[[#This Row],[Desired GL included as "hard-coded" GL?]],Table_Query_from_MF_DSNP62[[#This Row],[Desired GL included as "Open GL"?]])</f>
        <v>1</v>
      </c>
      <c r="B466" t="b">
        <f>Table_Query_from_MF_DSNP62[[#This Row],[Desired CObj included as "Open CObj"?]]</f>
        <v>1</v>
      </c>
      <c r="C466" t="s">
        <v>2139</v>
      </c>
      <c r="D466" t="s">
        <v>2140</v>
      </c>
      <c r="E466" t="s">
        <v>15</v>
      </c>
      <c r="F466" s="24" t="s">
        <v>330</v>
      </c>
      <c r="G466" t="s">
        <v>207</v>
      </c>
      <c r="H466" s="24" t="s">
        <v>417</v>
      </c>
      <c r="I466" t="s">
        <v>411</v>
      </c>
      <c r="J466" s="24" t="s">
        <v>444</v>
      </c>
      <c r="K466" t="s">
        <v>444</v>
      </c>
      <c r="L466" s="24" t="s">
        <v>444</v>
      </c>
      <c r="M466" t="s">
        <v>444</v>
      </c>
      <c r="N466" t="s">
        <v>444</v>
      </c>
      <c r="O466" t="s">
        <v>444</v>
      </c>
      <c r="P466" t="s">
        <v>444</v>
      </c>
      <c r="Q466" t="s">
        <v>15</v>
      </c>
      <c r="R466" t="s">
        <v>444</v>
      </c>
      <c r="S466" t="s">
        <v>442</v>
      </c>
      <c r="T466" t="s">
        <v>447</v>
      </c>
      <c r="U466" t="s">
        <v>444</v>
      </c>
      <c r="V466" t="s">
        <v>444</v>
      </c>
      <c r="W466" t="s">
        <v>447</v>
      </c>
      <c r="X466" t="s">
        <v>444</v>
      </c>
      <c r="Y466" t="s">
        <v>442</v>
      </c>
      <c r="Z466" t="s">
        <v>442</v>
      </c>
      <c r="AA466" t="s">
        <v>442</v>
      </c>
      <c r="AB466" t="s">
        <v>444</v>
      </c>
      <c r="AC466" t="s">
        <v>444</v>
      </c>
      <c r="AD466" t="s">
        <v>444</v>
      </c>
      <c r="AE466" t="s">
        <v>444</v>
      </c>
      <c r="AF466" t="s">
        <v>444</v>
      </c>
      <c r="AG466" t="s">
        <v>442</v>
      </c>
      <c r="AH466" t="s">
        <v>447</v>
      </c>
      <c r="AI466" t="s">
        <v>447</v>
      </c>
      <c r="AJ466" t="s">
        <v>442</v>
      </c>
      <c r="AK466" t="s">
        <v>442</v>
      </c>
      <c r="AL466" t="s">
        <v>444</v>
      </c>
      <c r="AM466" t="s">
        <v>444</v>
      </c>
      <c r="AN466" t="s">
        <v>444</v>
      </c>
      <c r="AO466" t="s">
        <v>444</v>
      </c>
      <c r="AP466" t="s">
        <v>442</v>
      </c>
      <c r="AQ466" t="s">
        <v>1440</v>
      </c>
      <c r="AR466" t="s">
        <v>1451</v>
      </c>
      <c r="AS466" t="s">
        <v>162</v>
      </c>
      <c r="AT466" t="s">
        <v>10</v>
      </c>
      <c r="AU466" t="s">
        <v>444</v>
      </c>
      <c r="AV466" t="s">
        <v>442</v>
      </c>
      <c r="AW466" t="s">
        <v>444</v>
      </c>
      <c r="AX466" t="s">
        <v>444</v>
      </c>
      <c r="AY466" t="s">
        <v>444</v>
      </c>
      <c r="AZ466" t="s">
        <v>444</v>
      </c>
      <c r="BA466" t="s">
        <v>444</v>
      </c>
      <c r="BB466" t="s">
        <v>444</v>
      </c>
      <c r="BC466" t="s">
        <v>444</v>
      </c>
      <c r="BD466" t="s">
        <v>1359</v>
      </c>
      <c r="BE466" t="s">
        <v>444</v>
      </c>
      <c r="BF466" t="s">
        <v>1360</v>
      </c>
      <c r="BG466" t="s">
        <v>1360</v>
      </c>
      <c r="BH466" t="s">
        <v>448</v>
      </c>
      <c r="BI466" t="s">
        <v>442</v>
      </c>
      <c r="BJ466" t="s">
        <v>282</v>
      </c>
      <c r="BK466" t="s">
        <v>7</v>
      </c>
      <c r="BL466" t="s">
        <v>444</v>
      </c>
      <c r="BM466" t="s">
        <v>444</v>
      </c>
      <c r="BN466" t="s">
        <v>444</v>
      </c>
      <c r="BO466" t="s">
        <v>444</v>
      </c>
      <c r="BP466" t="s">
        <v>444</v>
      </c>
      <c r="BQ466" t="s">
        <v>1360</v>
      </c>
      <c r="BR466" t="s">
        <v>143</v>
      </c>
      <c r="BS466" t="s">
        <v>444</v>
      </c>
      <c r="BT466" t="s">
        <v>444</v>
      </c>
      <c r="BU466" t="s">
        <v>444</v>
      </c>
      <c r="BV466" t="s">
        <v>444</v>
      </c>
      <c r="BW466" t="s">
        <v>1360</v>
      </c>
      <c r="BX466" t="s">
        <v>143</v>
      </c>
      <c r="BY466" t="s">
        <v>444</v>
      </c>
      <c r="BZ466" t="s">
        <v>444</v>
      </c>
      <c r="CA466" t="s">
        <v>444</v>
      </c>
      <c r="CB466" t="s">
        <v>444</v>
      </c>
      <c r="CC466" t="s">
        <v>444</v>
      </c>
      <c r="CD466" t="s">
        <v>444</v>
      </c>
      <c r="CE466" t="s">
        <v>444</v>
      </c>
      <c r="CF466" t="s">
        <v>444</v>
      </c>
      <c r="CG466" t="s">
        <v>444</v>
      </c>
      <c r="CH466" t="s">
        <v>444</v>
      </c>
      <c r="CI466" t="s">
        <v>1360</v>
      </c>
      <c r="CJ466" t="s">
        <v>143</v>
      </c>
      <c r="CK466" t="s">
        <v>444</v>
      </c>
      <c r="CL466" t="s">
        <v>444</v>
      </c>
      <c r="CM466" t="s">
        <v>444</v>
      </c>
      <c r="CN466" t="s">
        <v>444</v>
      </c>
      <c r="CO466" t="s">
        <v>1360</v>
      </c>
      <c r="CP466" t="s">
        <v>143</v>
      </c>
      <c r="CQ466" t="s">
        <v>444</v>
      </c>
      <c r="CR466" t="s">
        <v>444</v>
      </c>
      <c r="CS466" t="s">
        <v>444</v>
      </c>
      <c r="CT466" t="s">
        <v>444</v>
      </c>
      <c r="CU466" t="s">
        <v>444</v>
      </c>
      <c r="CV466" t="s">
        <v>2738</v>
      </c>
      <c r="CW466" t="s">
        <v>2736</v>
      </c>
      <c r="CX466" t="s">
        <v>2904</v>
      </c>
      <c r="CY466" t="s">
        <v>1472</v>
      </c>
      <c r="CZ466" t="s">
        <v>444</v>
      </c>
      <c r="DA466" t="s">
        <v>444</v>
      </c>
      <c r="DB466" t="s">
        <v>444</v>
      </c>
      <c r="DC466" t="s">
        <v>444</v>
      </c>
      <c r="DD466" t="s">
        <v>444</v>
      </c>
      <c r="DE466" t="s">
        <v>444</v>
      </c>
      <c r="DF466" t="s">
        <v>444</v>
      </c>
      <c r="DG466" t="s">
        <v>444</v>
      </c>
      <c r="DH466" t="s">
        <v>444</v>
      </c>
      <c r="DI466" t="s">
        <v>1451</v>
      </c>
      <c r="DJ466" t="s">
        <v>1440</v>
      </c>
      <c r="DK466" t="s">
        <v>282</v>
      </c>
      <c r="DL466" t="s">
        <v>444</v>
      </c>
      <c r="DM466" t="s">
        <v>444</v>
      </c>
      <c r="DN466" t="s">
        <v>444</v>
      </c>
      <c r="DO466" t="s">
        <v>444</v>
      </c>
      <c r="DP466" t="s">
        <v>444</v>
      </c>
      <c r="DQ466" t="s">
        <v>444</v>
      </c>
      <c r="DR466" t="s">
        <v>444</v>
      </c>
      <c r="DS466" t="s">
        <v>444</v>
      </c>
      <c r="DT466" s="24" t="s">
        <v>444</v>
      </c>
      <c r="DU466" s="24" t="s">
        <v>444</v>
      </c>
      <c r="DV466" t="s">
        <v>444</v>
      </c>
      <c r="DW466" t="s">
        <v>444</v>
      </c>
      <c r="DX466" s="24" t="s">
        <v>444</v>
      </c>
      <c r="DY466" s="24" t="s">
        <v>444</v>
      </c>
      <c r="DZ466" t="s">
        <v>444</v>
      </c>
      <c r="EA466" t="s">
        <v>444</v>
      </c>
      <c r="EB466" s="24" t="s">
        <v>444</v>
      </c>
      <c r="EC466" s="24" t="s">
        <v>444</v>
      </c>
      <c r="ED466" t="s">
        <v>444</v>
      </c>
      <c r="EE466" t="s">
        <v>444</v>
      </c>
      <c r="EF466" s="24" t="s">
        <v>444</v>
      </c>
      <c r="EG466" s="24" t="s">
        <v>444</v>
      </c>
      <c r="EH466" t="s">
        <v>444</v>
      </c>
      <c r="EI466" t="s">
        <v>444</v>
      </c>
      <c r="EJ466" s="24" t="s">
        <v>444</v>
      </c>
      <c r="EK466" s="24" t="s">
        <v>444</v>
      </c>
      <c r="EL466" t="s">
        <v>444</v>
      </c>
      <c r="EM466" t="s">
        <v>444</v>
      </c>
      <c r="EN466" s="24" t="s">
        <v>444</v>
      </c>
      <c r="EO466" s="24" t="s">
        <v>444</v>
      </c>
      <c r="EP466" t="s">
        <v>444</v>
      </c>
      <c r="EQ466" t="s">
        <v>444</v>
      </c>
      <c r="ER466" s="24" t="s">
        <v>444</v>
      </c>
      <c r="ES466" s="24" t="s">
        <v>444</v>
      </c>
      <c r="ET466" t="s">
        <v>444</v>
      </c>
      <c r="EU466" t="s">
        <v>444</v>
      </c>
      <c r="EV466" s="24" t="s">
        <v>444</v>
      </c>
      <c r="EW466" s="24" t="s">
        <v>444</v>
      </c>
      <c r="EX466" t="s">
        <v>444</v>
      </c>
      <c r="EY466" t="s">
        <v>444</v>
      </c>
      <c r="EZ466" s="24" t="s">
        <v>444</v>
      </c>
      <c r="FA466" s="24" t="s">
        <v>444</v>
      </c>
      <c r="FB466" t="s">
        <v>444</v>
      </c>
      <c r="FC466" t="s">
        <v>444</v>
      </c>
      <c r="FD466" s="24" t="s">
        <v>444</v>
      </c>
      <c r="FE466" s="24" t="s">
        <v>444</v>
      </c>
      <c r="FF466" t="s">
        <v>444</v>
      </c>
      <c r="FG466" t="s">
        <v>444</v>
      </c>
      <c r="FH466" s="24" t="s">
        <v>444</v>
      </c>
      <c r="FI466" s="24" t="s">
        <v>444</v>
      </c>
      <c r="FJ466" t="s">
        <v>444</v>
      </c>
      <c r="FK466" t="s">
        <v>444</v>
      </c>
      <c r="FL466" s="24" t="s">
        <v>444</v>
      </c>
      <c r="FM466" s="24" t="s">
        <v>444</v>
      </c>
      <c r="FN466" t="s">
        <v>444</v>
      </c>
      <c r="FO466" t="s">
        <v>444</v>
      </c>
      <c r="FP466" s="24" t="s">
        <v>444</v>
      </c>
      <c r="FQ466" s="24" t="s">
        <v>444</v>
      </c>
      <c r="FR466" t="s">
        <v>444</v>
      </c>
      <c r="FS466" t="s">
        <v>444</v>
      </c>
      <c r="FT466" s="24" t="s">
        <v>444</v>
      </c>
      <c r="FU466" s="24" t="s">
        <v>444</v>
      </c>
      <c r="FV466" t="s">
        <v>444</v>
      </c>
      <c r="FW466" t="s">
        <v>444</v>
      </c>
      <c r="FX466" s="24" t="s">
        <v>444</v>
      </c>
      <c r="FY466" s="24" t="s">
        <v>444</v>
      </c>
      <c r="FZ466" t="s">
        <v>444</v>
      </c>
      <c r="GA466" t="s">
        <v>444</v>
      </c>
      <c r="GB466" s="24" t="s">
        <v>444</v>
      </c>
      <c r="GC466" s="24" t="s">
        <v>444</v>
      </c>
      <c r="GD466" t="s">
        <v>444</v>
      </c>
      <c r="GE466" t="s">
        <v>444</v>
      </c>
      <c r="GF466" s="24" t="s">
        <v>444</v>
      </c>
      <c r="GG466" s="24" t="s">
        <v>444</v>
      </c>
      <c r="GH466" t="s">
        <v>444</v>
      </c>
      <c r="GI466" s="24" t="s">
        <v>444</v>
      </c>
      <c r="GJ466" s="24" t="s">
        <v>444</v>
      </c>
      <c r="GK466" t="s">
        <v>444</v>
      </c>
      <c r="GL466" t="s">
        <v>444</v>
      </c>
      <c r="GM466" s="24" t="s">
        <v>444</v>
      </c>
      <c r="GN466" s="24" t="s">
        <v>444</v>
      </c>
      <c r="GO466" t="s">
        <v>444</v>
      </c>
      <c r="GP466" t="s">
        <v>444</v>
      </c>
      <c r="GQ466" s="24" t="s">
        <v>444</v>
      </c>
      <c r="GR466" s="24" t="s">
        <v>444</v>
      </c>
      <c r="GS466" t="s">
        <v>444</v>
      </c>
      <c r="GT466" t="s">
        <v>444</v>
      </c>
      <c r="GU466" s="24" t="s">
        <v>444</v>
      </c>
      <c r="GV466" s="24" t="s">
        <v>444</v>
      </c>
      <c r="GW466" t="s">
        <v>444</v>
      </c>
      <c r="GX466" t="s">
        <v>444</v>
      </c>
      <c r="GY466" s="24" t="s">
        <v>444</v>
      </c>
      <c r="GZ466" s="24" t="s">
        <v>444</v>
      </c>
      <c r="HA466" t="s">
        <v>444</v>
      </c>
      <c r="HB466" t="s">
        <v>444</v>
      </c>
      <c r="HC466" s="24" t="s">
        <v>444</v>
      </c>
      <c r="HD466" s="24" t="s">
        <v>444</v>
      </c>
      <c r="HE466" t="s">
        <v>444</v>
      </c>
      <c r="HF466" t="s">
        <v>444</v>
      </c>
      <c r="HG466" s="24" t="s">
        <v>444</v>
      </c>
      <c r="HH466" s="24" t="s">
        <v>444</v>
      </c>
      <c r="HI466" t="s">
        <v>444</v>
      </c>
      <c r="HJ466" t="s">
        <v>444</v>
      </c>
      <c r="HK466" s="24" t="s">
        <v>444</v>
      </c>
      <c r="HL466" s="24" t="s">
        <v>444</v>
      </c>
      <c r="HM466" t="s">
        <v>444</v>
      </c>
      <c r="HN466" t="s">
        <v>444</v>
      </c>
      <c r="HO466" s="24" t="s">
        <v>444</v>
      </c>
      <c r="HP466" s="24" t="s">
        <v>444</v>
      </c>
      <c r="HQ466" t="s">
        <v>444</v>
      </c>
      <c r="HR466" t="s">
        <v>444</v>
      </c>
      <c r="HS466" s="24" t="s">
        <v>444</v>
      </c>
      <c r="HT466" s="24" t="s">
        <v>444</v>
      </c>
      <c r="HU466" t="s">
        <v>444</v>
      </c>
      <c r="HV466" t="s">
        <v>444</v>
      </c>
      <c r="HW466" s="24" t="s">
        <v>444</v>
      </c>
      <c r="HX466" s="24" t="s">
        <v>444</v>
      </c>
      <c r="HY466" t="s">
        <v>444</v>
      </c>
      <c r="HZ466" t="s">
        <v>444</v>
      </c>
      <c r="IA466" t="s">
        <v>3033</v>
      </c>
      <c r="IB466" t="s">
        <v>2736</v>
      </c>
      <c r="IC466" t="s">
        <v>2904</v>
      </c>
      <c r="ID466" s="33" t="b" cm="1">
        <f t="array" ref="ID466">_xlfn.IFNA(MATCH($A$2,_xlfn.NUMBERVALUE(Table_Query_from_MF_DSNP62[[#This Row],[CL_GLACCT_DR1]:[CL_GLACCT_CR4]]),0),0)&gt;=1</f>
        <v>1</v>
      </c>
      <c r="IE466" s="33" t="b">
        <f>OR(Table_Query_from_MF_DSNP62[[#This Row],[Pair1]:[Pair25]])</f>
        <v>1</v>
      </c>
      <c r="IF466" s="33">
        <f>_xlfn.IFNA(MATCH(TRUE,Table_Query_from_MF_DSNP62[[#This Row],[Pair1]:[Pair25]],0),"none")</f>
        <v>1</v>
      </c>
      <c r="IG466" s="33" t="b">
        <f>AND($A$2&gt;=_xlfn.NUMBERVALUE(Table_Query_from_MF_DSNP62[[#This Row],[CL_GL_ACCT_FR1]]),$A$2&lt;=_xlfn.NUMBERVALUE(Table_Query_from_MF_DSNP62[[#This Row],[CL_GL_ACCT_TO1]]))</f>
        <v>1</v>
      </c>
      <c r="IH466" s="33" t="b">
        <f>AND($A$2&gt;=_xlfn.NUMBERVALUE(Table_Query_from_MF_DSNP62[[#This Row],[CL_GL_ACCT_FR2]]),$A$2&lt;=_xlfn.NUMBERVALUE(Table_Query_from_MF_DSNP62[[#This Row],[CL_GL_ACCT_TO2]]))</f>
        <v>1</v>
      </c>
      <c r="II466" s="33" t="b">
        <f>AND($A$2&gt;=_xlfn.NUMBERVALUE(Table_Query_from_MF_DSNP62[[#This Row],[CL_GL_ACCT_FR3]]),$A$2&lt;=_xlfn.NUMBERVALUE(Table_Query_from_MF_DSNP62[[#This Row],[CL_GL_ACCT_TO3]]))</f>
        <v>1</v>
      </c>
      <c r="IJ466" s="33" t="b">
        <f>AND($A$2&gt;=_xlfn.NUMBERVALUE(Table_Query_from_MF_DSNP62[[#This Row],[CL_GL_ACCT_FR4]]),$A$2&lt;=_xlfn.NUMBERVALUE(Table_Query_from_MF_DSNP62[[#This Row],[CL_GL_ACCT_TO4]]))</f>
        <v>1</v>
      </c>
      <c r="IK466" s="33" t="b">
        <f>AND($A$2&gt;=_xlfn.NUMBERVALUE(Table_Query_from_MF_DSNP62[[#This Row],[CL_GL_ACCT_FR5]]),$A$2&lt;=_xlfn.NUMBERVALUE(Table_Query_from_MF_DSNP62[[#This Row],[CL_GL_ACCT_TO5]]))</f>
        <v>1</v>
      </c>
      <c r="IL466" s="33" t="b">
        <f>AND($A$2&gt;=_xlfn.NUMBERVALUE(Table_Query_from_MF_DSNP62[[#This Row],[CL_GL_ACCT_FR6]]),$A$2&lt;=_xlfn.NUMBERVALUE(Table_Query_from_MF_DSNP62[[#This Row],[CL_GL_ACCT_TO6]]))</f>
        <v>1</v>
      </c>
      <c r="IM466" s="33" t="b">
        <f>AND($A$2&gt;=_xlfn.NUMBERVALUE(Table_Query_from_MF_DSNP62[[#This Row],[CL_GL_ACCT_FR7]]),$A$2&lt;=_xlfn.NUMBERVALUE(Table_Query_from_MF_DSNP62[[#This Row],[CL_GL_ACCT_TO7]]))</f>
        <v>1</v>
      </c>
      <c r="IN466" s="33" t="b">
        <f>AND($A$2&gt;=_xlfn.NUMBERVALUE(Table_Query_from_MF_DSNP62[[#This Row],[CL_GL_ACCT_FR8]]),$A$2&lt;=_xlfn.NUMBERVALUE(Table_Query_from_MF_DSNP62[[#This Row],[CL_GL_ACCT_TO8]]))</f>
        <v>1</v>
      </c>
      <c r="IO466" s="33" t="b">
        <f>AND($A$2&gt;=_xlfn.NUMBERVALUE(Table_Query_from_MF_DSNP62[[#This Row],[CL_GL_ACCT_FR9]]),$A$2&lt;=_xlfn.NUMBERVALUE(Table_Query_from_MF_DSNP62[[#This Row],[CL_GL_ACCT_TO9]]))</f>
        <v>1</v>
      </c>
      <c r="IP466" s="33" t="b">
        <f>AND($A$2&gt;=_xlfn.NUMBERVALUE(Table_Query_from_MF_DSNP62[[#This Row],[CL_GL_ACCT_FR10]]),$A$2&lt;=_xlfn.NUMBERVALUE(Table_Query_from_MF_DSNP62[[#This Row],[CL_GL_ACCT_TO10]]))</f>
        <v>1</v>
      </c>
      <c r="IQ466" s="33" t="b">
        <f>AND($A$2&gt;=_xlfn.NUMBERVALUE(Table_Query_from_MF_DSNP62[[#This Row],[CL_GL_ACCT_FR11]]),$A$2&lt;=_xlfn.NUMBERVALUE(Table_Query_from_MF_DSNP62[[#This Row],[CL_GL_ACCT_TO11]]))</f>
        <v>1</v>
      </c>
      <c r="IR466" s="33" t="b">
        <f>AND($A$2&gt;=_xlfn.NUMBERVALUE(Table_Query_from_MF_DSNP62[[#This Row],[CL_GL_ACCT_FR12]]),$A$2&lt;=_xlfn.NUMBERVALUE(Table_Query_from_MF_DSNP62[[#This Row],[CL_GL_ACCT_TO12]]))</f>
        <v>1</v>
      </c>
      <c r="IS466" s="33" t="b">
        <f>AND($A$2&gt;=_xlfn.NUMBERVALUE(Table_Query_from_MF_DSNP62[[#This Row],[CL_GL_ACCT_FR13]]),$A$2&lt;=_xlfn.NUMBERVALUE(Table_Query_from_MF_DSNP62[[#This Row],[CL_GL_ACCT_TO13]]))</f>
        <v>1</v>
      </c>
      <c r="IT466" s="33" t="b">
        <f>AND($A$2&gt;=_xlfn.NUMBERVALUE(Table_Query_from_MF_DSNP62[[#This Row],[CL_GL_ACCT_FR14]]),$A$2&lt;=_xlfn.NUMBERVALUE(Table_Query_from_MF_DSNP62[[#This Row],[CL_GL_ACCT_TO14]]))</f>
        <v>1</v>
      </c>
      <c r="IU466" s="33" t="b">
        <f>AND($A$2&gt;=_xlfn.NUMBERVALUE(Table_Query_from_MF_DSNP62[[#This Row],[CL_GL_ACCT_FR15]]),$A$2&lt;=_xlfn.NUMBERVALUE(Table_Query_from_MF_DSNP62[[#This Row],[CL_GL_ACCT_TO15]]))</f>
        <v>1</v>
      </c>
      <c r="IV466" s="33" t="b">
        <f>AND($A$2&gt;=_xlfn.NUMBERVALUE(Table_Query_from_MF_DSNP62[[#This Row],[CL_GL_ACCT_FR16]]),$A$2&lt;=_xlfn.NUMBERVALUE(Table_Query_from_MF_DSNP62[[#This Row],[CL_GL_ACCT_TO16]]))</f>
        <v>1</v>
      </c>
      <c r="IW466" s="33" t="b">
        <f>AND($A$2&gt;=_xlfn.NUMBERVALUE(Table_Query_from_MF_DSNP62[[#This Row],[CL_GL_ACCT_FR17]]),$A$2&lt;=_xlfn.NUMBERVALUE(Table_Query_from_MF_DSNP62[[#This Row],[CL_GL_ACCT_TO17]]))</f>
        <v>1</v>
      </c>
      <c r="IX466" s="33" t="b">
        <f>AND($A$2&gt;=_xlfn.NUMBERVALUE(Table_Query_from_MF_DSNP62[[#This Row],[CL_GL_ACCT_FR18]]),$A$2&lt;=_xlfn.NUMBERVALUE(Table_Query_from_MF_DSNP62[[#This Row],[CL_GL_ACCT_TO18]]))</f>
        <v>1</v>
      </c>
      <c r="IY466" s="33" t="b">
        <f>AND($A$2&gt;=_xlfn.NUMBERVALUE(Table_Query_from_MF_DSNP62[[#This Row],[CL_GL_ACCT_FR19]]),$A$2&lt;=_xlfn.NUMBERVALUE(Table_Query_from_MF_DSNP62[[#This Row],[CL_GL_ACCT_TO19]]))</f>
        <v>1</v>
      </c>
      <c r="IZ466" s="33" t="b">
        <f>AND($A$2&gt;=_xlfn.NUMBERVALUE(Table_Query_from_MF_DSNP62[[#This Row],[CL_GL_ACCT_FR20]]),$A$2&lt;=_xlfn.NUMBERVALUE(Table_Query_from_MF_DSNP62[[#This Row],[CL_GL_ACCT_TO20]]))</f>
        <v>1</v>
      </c>
      <c r="JA466" s="33" t="b">
        <f>AND($A$2&gt;=_xlfn.NUMBERVALUE(Table_Query_from_MF_DSNP62[[#This Row],[CL_GL_ACCT_FR21]]),$A$2&lt;=_xlfn.NUMBERVALUE(Table_Query_from_MF_DSNP62[[#This Row],[CL_GL_ACCT_TO21]]))</f>
        <v>1</v>
      </c>
      <c r="JB466" s="33" t="b">
        <f>AND($A$2&gt;=_xlfn.NUMBERVALUE(Table_Query_from_MF_DSNP62[[#This Row],[CL_GL_ACCT_FR22]]),$A$2&lt;=_xlfn.NUMBERVALUE(Table_Query_from_MF_DSNP62[[#This Row],[CL_GL_ACCT_TO22]]))</f>
        <v>1</v>
      </c>
      <c r="JC466" s="33" t="b">
        <f>AND($A$2&gt;=_xlfn.NUMBERVALUE(Table_Query_from_MF_DSNP62[[#This Row],[CL_GL_ACCT_FR23]]),$A$2&lt;=_xlfn.NUMBERVALUE(Table_Query_from_MF_DSNP62[[#This Row],[CL_GL_ACCT_TO23]]))</f>
        <v>1</v>
      </c>
      <c r="JD466" s="33" t="b">
        <f>AND($A$2&gt;=_xlfn.NUMBERVALUE(Table_Query_from_MF_DSNP62[[#This Row],[CL_GL_ACCT_FR24]]),$A$2&lt;=_xlfn.NUMBERVALUE(Table_Query_from_MF_DSNP62[[#This Row],[CL_GL_ACCT_TO24]]))</f>
        <v>1</v>
      </c>
      <c r="JE466" s="33" t="b">
        <f>AND($A$2&gt;=_xlfn.NUMBERVALUE(Table_Query_from_MF_DSNP62[[#This Row],[CL_GL_ACCT_FR25]]),$A$2&lt;=_xlfn.NUMBERVALUE(Table_Query_from_MF_DSNP62[[#This Row],[CL_GL_ACCT_TO25]]))</f>
        <v>1</v>
      </c>
      <c r="JF466" s="33" t="b">
        <f>OR(Table_Query_from_MF_DSNP62[[#This Row],[PairA]:[PairO]])</f>
        <v>1</v>
      </c>
      <c r="JG466" s="33">
        <f>_xlfn.IFNA(MATCH(TRUE,Table_Query_from_MF_DSNP62[[#This Row],[PairA]:[PairO]],0),"none")</f>
        <v>1</v>
      </c>
      <c r="JH466" s="33" t="b">
        <f>AND($B$2&gt;=_xlfn.NUMBERVALUE(Table_Query_from_MF_DSNP62[[#This Row],[CL_CMP_OBJ_FR1]]),$B$2&lt;=_xlfn.NUMBERVALUE(Table_Query_from_MF_DSNP62[[#This Row],[CL_CMP_OBJ_TO1]]))</f>
        <v>1</v>
      </c>
      <c r="JI466" s="33" t="b">
        <f>AND($B$2&gt;=_xlfn.NUMBERVALUE(Table_Query_from_MF_DSNP62[[#This Row],[CL_CMP_OBJ_FR2]]),$B$2&lt;=_xlfn.NUMBERVALUE(Table_Query_from_MF_DSNP62[[#This Row],[CL_CMP_OBJ_TO2]]))</f>
        <v>1</v>
      </c>
      <c r="JJ466" s="33" t="b">
        <f>AND($B$2&gt;=_xlfn.NUMBERVALUE(Table_Query_from_MF_DSNP62[[#This Row],[CL_CMP_OBJ_FR3]]),$B$2&lt;=_xlfn.NUMBERVALUE(Table_Query_from_MF_DSNP62[[#This Row],[CL_CMP_OBJ_TO3]]))</f>
        <v>1</v>
      </c>
      <c r="JK466" s="33" t="b">
        <f>AND($B$2&gt;=_xlfn.NUMBERVALUE(Table_Query_from_MF_DSNP62[[#This Row],[CL_CMP_OBJ_FR4]]),$B$2&lt;=_xlfn.NUMBERVALUE(Table_Query_from_MF_DSNP62[[#This Row],[CL_CMP_OBJ_TO4]]))</f>
        <v>1</v>
      </c>
      <c r="JL466" s="33" t="b">
        <f>AND($B$2&gt;=_xlfn.NUMBERVALUE(Table_Query_from_MF_DSNP62[[#This Row],[CL_CMP_OBJ_FR5]]),$B$2&lt;=_xlfn.NUMBERVALUE(Table_Query_from_MF_DSNP62[[#This Row],[CL_CMP_OBJ_TO5]]))</f>
        <v>1</v>
      </c>
      <c r="JM466" s="33" t="b">
        <f>AND($B$2&gt;=_xlfn.NUMBERVALUE(Table_Query_from_MF_DSNP62[[#This Row],[CL_CMP_OBJ_FR6]]),$B$2&lt;=_xlfn.NUMBERVALUE(Table_Query_from_MF_DSNP62[[#This Row],[CL_CMP_OBJ_TO6]]))</f>
        <v>1</v>
      </c>
      <c r="JN466" s="33" t="b">
        <f>AND($B$2&gt;=_xlfn.NUMBERVALUE(Table_Query_from_MF_DSNP62[[#This Row],[CL_CMP_OBJ_FR7]]),$B$2&lt;=_xlfn.NUMBERVALUE(Table_Query_from_MF_DSNP62[[#This Row],[CL_CMP_OBJ_TO7]]))</f>
        <v>1</v>
      </c>
      <c r="JO466" s="33" t="b">
        <f>AND($B$2&gt;=_xlfn.NUMBERVALUE(Table_Query_from_MF_DSNP62[[#This Row],[CL_CMP_OBJ_FR8]]),$B$2&lt;=_xlfn.NUMBERVALUE(Table_Query_from_MF_DSNP62[[#This Row],[CL_CMP_OBJ_TO8]]))</f>
        <v>1</v>
      </c>
      <c r="JP466" s="33" t="b">
        <f>AND($B$2&gt;=_xlfn.NUMBERVALUE(Table_Query_from_MF_DSNP62[[#This Row],[CL_CMP_OBJ_FR9]]),$B$2&lt;=_xlfn.NUMBERVALUE(Table_Query_from_MF_DSNP62[[#This Row],[CL_CMP_OBJ_TO9]]))</f>
        <v>1</v>
      </c>
      <c r="JQ466" s="33" t="b">
        <f>AND($B$2&gt;=_xlfn.NUMBERVALUE(Table_Query_from_MF_DSNP62[[#This Row],[CL_CMP_OBJ_FR10]]),$B$2&lt;=_xlfn.NUMBERVALUE(Table_Query_from_MF_DSNP62[[#This Row],[CL_CMP_OBJ_TO10]]))</f>
        <v>1</v>
      </c>
      <c r="JR466" s="33" t="b">
        <f>AND($B$2&gt;=_xlfn.NUMBERVALUE(Table_Query_from_MF_DSNP62[[#This Row],[CL_CMP_OBJ_FR11]]),$B$2&lt;=_xlfn.NUMBERVALUE(Table_Query_from_MF_DSNP62[[#This Row],[CL_CMP_OBJ_TO11]]))</f>
        <v>1</v>
      </c>
      <c r="JS466" s="33" t="b">
        <f>AND($B$2&gt;=_xlfn.NUMBERVALUE(Table_Query_from_MF_DSNP62[[#This Row],[CL_CMP_OBJ_FR12]]),$B$2&lt;=_xlfn.NUMBERVALUE(Table_Query_from_MF_DSNP62[[#This Row],[CL_CMP_OBJ_TO12]]))</f>
        <v>1</v>
      </c>
      <c r="JT466" s="33" t="b">
        <f>AND($B$2&gt;=_xlfn.NUMBERVALUE(Table_Query_from_MF_DSNP62[[#This Row],[CL_CMP_OBJ_FR13]]),$B$2&lt;=_xlfn.NUMBERVALUE(Table_Query_from_MF_DSNP62[[#This Row],[CL_CMP_OBJ_TO13]]))</f>
        <v>1</v>
      </c>
      <c r="JU466" s="33" t="b">
        <f>AND($B$2&gt;=_xlfn.NUMBERVALUE(Table_Query_from_MF_DSNP62[[#This Row],[CL_CMP_OBJ_FR14]]),$B$2&lt;=_xlfn.NUMBERVALUE(Table_Query_from_MF_DSNP62[[#This Row],[CL_CMP_OBJ_TO14]]))</f>
        <v>1</v>
      </c>
      <c r="JV466" s="33" t="b">
        <f>AND($B$2&gt;=_xlfn.NUMBERVALUE(Table_Query_from_MF_DSNP62[[#This Row],[CL_CMP_OBJ_FR15]]),$B$2&lt;=_xlfn.NUMBERVALUE(Table_Query_from_MF_DSNP62[[#This Row],[CL_CMP_OBJ_TO15]]))</f>
        <v>1</v>
      </c>
    </row>
    <row r="467" spans="1:282" x14ac:dyDescent="0.25">
      <c r="A467" t="b">
        <f>OR(,Table_Query_from_MF_DSNP62[[#This Row],[Desired GL included as "hard-coded" GL?]],Table_Query_from_MF_DSNP62[[#This Row],[Desired GL included as "Open GL"?]])</f>
        <v>1</v>
      </c>
      <c r="B467" t="b">
        <f>Table_Query_from_MF_DSNP62[[#This Row],[Desired CObj included as "Open CObj"?]]</f>
        <v>1</v>
      </c>
      <c r="C467" t="s">
        <v>2141</v>
      </c>
      <c r="D467" t="s">
        <v>2142</v>
      </c>
      <c r="E467" t="s">
        <v>15</v>
      </c>
      <c r="F467" s="24" t="s">
        <v>326</v>
      </c>
      <c r="G467" t="s">
        <v>317</v>
      </c>
      <c r="H467" s="24" t="s">
        <v>444</v>
      </c>
      <c r="I467" t="s">
        <v>444</v>
      </c>
      <c r="J467" s="24" t="s">
        <v>444</v>
      </c>
      <c r="K467" t="s">
        <v>444</v>
      </c>
      <c r="L467" s="24" t="s">
        <v>444</v>
      </c>
      <c r="M467" t="s">
        <v>444</v>
      </c>
      <c r="N467" t="s">
        <v>444</v>
      </c>
      <c r="O467" t="s">
        <v>444</v>
      </c>
      <c r="P467" t="s">
        <v>444</v>
      </c>
      <c r="Q467" t="s">
        <v>444</v>
      </c>
      <c r="R467" t="s">
        <v>444</v>
      </c>
      <c r="S467" t="s">
        <v>442</v>
      </c>
      <c r="T467" t="s">
        <v>447</v>
      </c>
      <c r="U467" t="s">
        <v>444</v>
      </c>
      <c r="V467" t="s">
        <v>444</v>
      </c>
      <c r="W467" t="s">
        <v>447</v>
      </c>
      <c r="X467" t="s">
        <v>444</v>
      </c>
      <c r="Y467" t="s">
        <v>444</v>
      </c>
      <c r="Z467" t="s">
        <v>442</v>
      </c>
      <c r="AA467" t="s">
        <v>442</v>
      </c>
      <c r="AB467" t="s">
        <v>442</v>
      </c>
      <c r="AC467" t="s">
        <v>442</v>
      </c>
      <c r="AD467" t="s">
        <v>442</v>
      </c>
      <c r="AE467" t="s">
        <v>442</v>
      </c>
      <c r="AF467" t="s">
        <v>442</v>
      </c>
      <c r="AG467" t="s">
        <v>442</v>
      </c>
      <c r="AH467" t="s">
        <v>444</v>
      </c>
      <c r="AI467" t="s">
        <v>447</v>
      </c>
      <c r="AJ467" t="s">
        <v>442</v>
      </c>
      <c r="AK467" t="s">
        <v>442</v>
      </c>
      <c r="AL467" t="s">
        <v>444</v>
      </c>
      <c r="AM467" t="s">
        <v>444</v>
      </c>
      <c r="AN467" t="s">
        <v>444</v>
      </c>
      <c r="AO467" t="s">
        <v>444</v>
      </c>
      <c r="AP467" t="s">
        <v>442</v>
      </c>
      <c r="AQ467" t="s">
        <v>528</v>
      </c>
      <c r="AR467" t="s">
        <v>528</v>
      </c>
      <c r="AS467" t="s">
        <v>162</v>
      </c>
      <c r="AT467" t="s">
        <v>10</v>
      </c>
      <c r="AU467" t="s">
        <v>444</v>
      </c>
      <c r="AV467" t="s">
        <v>1359</v>
      </c>
      <c r="AW467" t="s">
        <v>444</v>
      </c>
      <c r="AX467" t="s">
        <v>444</v>
      </c>
      <c r="AY467" t="s">
        <v>444</v>
      </c>
      <c r="AZ467" t="s">
        <v>444</v>
      </c>
      <c r="BA467" t="s">
        <v>444</v>
      </c>
      <c r="BB467" t="s">
        <v>444</v>
      </c>
      <c r="BC467" t="s">
        <v>444</v>
      </c>
      <c r="BD467" t="s">
        <v>1359</v>
      </c>
      <c r="BE467" t="s">
        <v>444</v>
      </c>
      <c r="BF467" t="s">
        <v>1360</v>
      </c>
      <c r="BG467" t="s">
        <v>444</v>
      </c>
      <c r="BH467" t="s">
        <v>444</v>
      </c>
      <c r="BI467" t="s">
        <v>444</v>
      </c>
      <c r="BJ467" t="s">
        <v>444</v>
      </c>
      <c r="BK467" t="s">
        <v>444</v>
      </c>
      <c r="BL467" t="s">
        <v>444</v>
      </c>
      <c r="BM467" t="s">
        <v>444</v>
      </c>
      <c r="BN467" t="s">
        <v>444</v>
      </c>
      <c r="BO467" t="s">
        <v>444</v>
      </c>
      <c r="BP467" t="s">
        <v>444</v>
      </c>
      <c r="BQ467" t="s">
        <v>444</v>
      </c>
      <c r="BR467" t="s">
        <v>444</v>
      </c>
      <c r="BS467" t="s">
        <v>444</v>
      </c>
      <c r="BT467" t="s">
        <v>444</v>
      </c>
      <c r="BU467" t="s">
        <v>444</v>
      </c>
      <c r="BV467" t="s">
        <v>444</v>
      </c>
      <c r="BW467" t="s">
        <v>444</v>
      </c>
      <c r="BX467" t="s">
        <v>444</v>
      </c>
      <c r="BY467" t="s">
        <v>444</v>
      </c>
      <c r="BZ467" t="s">
        <v>444</v>
      </c>
      <c r="CA467" t="s">
        <v>444</v>
      </c>
      <c r="CB467" t="s">
        <v>444</v>
      </c>
      <c r="CC467" t="s">
        <v>444</v>
      </c>
      <c r="CD467" t="s">
        <v>444</v>
      </c>
      <c r="CE467" t="s">
        <v>444</v>
      </c>
      <c r="CF467" t="s">
        <v>444</v>
      </c>
      <c r="CG467" t="s">
        <v>444</v>
      </c>
      <c r="CH467" t="s">
        <v>444</v>
      </c>
      <c r="CI467" t="s">
        <v>1360</v>
      </c>
      <c r="CJ467" t="s">
        <v>264</v>
      </c>
      <c r="CK467" t="s">
        <v>444</v>
      </c>
      <c r="CL467" t="s">
        <v>444</v>
      </c>
      <c r="CM467" t="s">
        <v>444</v>
      </c>
      <c r="CN467" t="s">
        <v>444</v>
      </c>
      <c r="CO467" t="s">
        <v>1360</v>
      </c>
      <c r="CP467" t="s">
        <v>264</v>
      </c>
      <c r="CQ467" t="s">
        <v>444</v>
      </c>
      <c r="CR467" t="s">
        <v>444</v>
      </c>
      <c r="CS467" t="s">
        <v>444</v>
      </c>
      <c r="CT467" t="s">
        <v>444</v>
      </c>
      <c r="CU467" t="s">
        <v>444</v>
      </c>
      <c r="CV467" t="s">
        <v>2739</v>
      </c>
      <c r="CW467" t="s">
        <v>2736</v>
      </c>
      <c r="CX467" t="s">
        <v>2737</v>
      </c>
      <c r="CY467" t="s">
        <v>1394</v>
      </c>
      <c r="CZ467" t="s">
        <v>444</v>
      </c>
      <c r="DA467" t="s">
        <v>444</v>
      </c>
      <c r="DB467" t="s">
        <v>444</v>
      </c>
      <c r="DC467" t="s">
        <v>444</v>
      </c>
      <c r="DD467" t="s">
        <v>444</v>
      </c>
      <c r="DE467" t="s">
        <v>444</v>
      </c>
      <c r="DF467" t="s">
        <v>444</v>
      </c>
      <c r="DG467" t="s">
        <v>444</v>
      </c>
      <c r="DH467" t="s">
        <v>444</v>
      </c>
      <c r="DI467" t="s">
        <v>1451</v>
      </c>
      <c r="DJ467" t="s">
        <v>444</v>
      </c>
      <c r="DK467" t="s">
        <v>444</v>
      </c>
      <c r="DL467" t="s">
        <v>444</v>
      </c>
      <c r="DM467" t="s">
        <v>444</v>
      </c>
      <c r="DN467" t="s">
        <v>444</v>
      </c>
      <c r="DO467" t="s">
        <v>444</v>
      </c>
      <c r="DP467" t="s">
        <v>444</v>
      </c>
      <c r="DQ467" t="s">
        <v>444</v>
      </c>
      <c r="DR467" t="s">
        <v>444</v>
      </c>
      <c r="DS467" t="s">
        <v>444</v>
      </c>
      <c r="DT467" s="24" t="s">
        <v>444</v>
      </c>
      <c r="DU467" s="24" t="s">
        <v>444</v>
      </c>
      <c r="DV467" t="s">
        <v>444</v>
      </c>
      <c r="DW467" t="s">
        <v>444</v>
      </c>
      <c r="DX467" s="24" t="s">
        <v>444</v>
      </c>
      <c r="DY467" s="24" t="s">
        <v>444</v>
      </c>
      <c r="DZ467" t="s">
        <v>444</v>
      </c>
      <c r="EA467" t="s">
        <v>444</v>
      </c>
      <c r="EB467" s="24" t="s">
        <v>444</v>
      </c>
      <c r="EC467" s="24" t="s">
        <v>444</v>
      </c>
      <c r="ED467" t="s">
        <v>444</v>
      </c>
      <c r="EE467" t="s">
        <v>444</v>
      </c>
      <c r="EF467" s="24" t="s">
        <v>444</v>
      </c>
      <c r="EG467" s="24" t="s">
        <v>444</v>
      </c>
      <c r="EH467" t="s">
        <v>444</v>
      </c>
      <c r="EI467" t="s">
        <v>444</v>
      </c>
      <c r="EJ467" s="24" t="s">
        <v>444</v>
      </c>
      <c r="EK467" s="24" t="s">
        <v>444</v>
      </c>
      <c r="EL467" t="s">
        <v>444</v>
      </c>
      <c r="EM467" t="s">
        <v>444</v>
      </c>
      <c r="EN467" s="24" t="s">
        <v>444</v>
      </c>
      <c r="EO467" s="24" t="s">
        <v>444</v>
      </c>
      <c r="EP467" t="s">
        <v>444</v>
      </c>
      <c r="EQ467" t="s">
        <v>444</v>
      </c>
      <c r="ER467" s="24" t="s">
        <v>444</v>
      </c>
      <c r="ES467" s="24" t="s">
        <v>444</v>
      </c>
      <c r="ET467" t="s">
        <v>444</v>
      </c>
      <c r="EU467" t="s">
        <v>444</v>
      </c>
      <c r="EV467" s="24" t="s">
        <v>444</v>
      </c>
      <c r="EW467" s="24" t="s">
        <v>444</v>
      </c>
      <c r="EX467" t="s">
        <v>444</v>
      </c>
      <c r="EY467" t="s">
        <v>444</v>
      </c>
      <c r="EZ467" s="24" t="s">
        <v>444</v>
      </c>
      <c r="FA467" s="24" t="s">
        <v>444</v>
      </c>
      <c r="FB467" t="s">
        <v>444</v>
      </c>
      <c r="FC467" t="s">
        <v>444</v>
      </c>
      <c r="FD467" s="24" t="s">
        <v>444</v>
      </c>
      <c r="FE467" s="24" t="s">
        <v>444</v>
      </c>
      <c r="FF467" t="s">
        <v>444</v>
      </c>
      <c r="FG467" t="s">
        <v>444</v>
      </c>
      <c r="FH467" s="24" t="s">
        <v>444</v>
      </c>
      <c r="FI467" s="24" t="s">
        <v>444</v>
      </c>
      <c r="FJ467" t="s">
        <v>444</v>
      </c>
      <c r="FK467" t="s">
        <v>444</v>
      </c>
      <c r="FL467" s="24" t="s">
        <v>444</v>
      </c>
      <c r="FM467" s="24" t="s">
        <v>444</v>
      </c>
      <c r="FN467" t="s">
        <v>444</v>
      </c>
      <c r="FO467" t="s">
        <v>444</v>
      </c>
      <c r="FP467" s="24" t="s">
        <v>444</v>
      </c>
      <c r="FQ467" s="24" t="s">
        <v>444</v>
      </c>
      <c r="FR467" t="s">
        <v>444</v>
      </c>
      <c r="FS467" t="s">
        <v>444</v>
      </c>
      <c r="FT467" s="24" t="s">
        <v>444</v>
      </c>
      <c r="FU467" s="24" t="s">
        <v>444</v>
      </c>
      <c r="FV467" t="s">
        <v>444</v>
      </c>
      <c r="FW467" t="s">
        <v>444</v>
      </c>
      <c r="FX467" s="24" t="s">
        <v>444</v>
      </c>
      <c r="FY467" s="24" t="s">
        <v>444</v>
      </c>
      <c r="FZ467" t="s">
        <v>444</v>
      </c>
      <c r="GA467" t="s">
        <v>444</v>
      </c>
      <c r="GB467" s="24" t="s">
        <v>444</v>
      </c>
      <c r="GC467" s="24" t="s">
        <v>444</v>
      </c>
      <c r="GD467" t="s">
        <v>444</v>
      </c>
      <c r="GE467" t="s">
        <v>444</v>
      </c>
      <c r="GF467" s="24" t="s">
        <v>444</v>
      </c>
      <c r="GG467" s="24" t="s">
        <v>444</v>
      </c>
      <c r="GH467" t="s">
        <v>15</v>
      </c>
      <c r="GI467" s="24" t="s">
        <v>183</v>
      </c>
      <c r="GJ467" s="24" t="s">
        <v>2143</v>
      </c>
      <c r="GK467" t="s">
        <v>484</v>
      </c>
      <c r="GL467" t="s">
        <v>480</v>
      </c>
      <c r="GM467" s="24" t="s">
        <v>2144</v>
      </c>
      <c r="GN467" s="24" t="s">
        <v>2144</v>
      </c>
      <c r="GO467" t="s">
        <v>444</v>
      </c>
      <c r="GP467" t="s">
        <v>444</v>
      </c>
      <c r="GQ467" s="24" t="s">
        <v>444</v>
      </c>
      <c r="GR467" s="24" t="s">
        <v>444</v>
      </c>
      <c r="GS467" t="s">
        <v>444</v>
      </c>
      <c r="GT467" t="s">
        <v>444</v>
      </c>
      <c r="GU467" s="24" t="s">
        <v>444</v>
      </c>
      <c r="GV467" s="24" t="s">
        <v>444</v>
      </c>
      <c r="GW467" t="s">
        <v>444</v>
      </c>
      <c r="GX467" t="s">
        <v>444</v>
      </c>
      <c r="GY467" s="24" t="s">
        <v>444</v>
      </c>
      <c r="GZ467" s="24" t="s">
        <v>444</v>
      </c>
      <c r="HA467" t="s">
        <v>444</v>
      </c>
      <c r="HB467" t="s">
        <v>444</v>
      </c>
      <c r="HC467" s="24" t="s">
        <v>444</v>
      </c>
      <c r="HD467" s="24" t="s">
        <v>444</v>
      </c>
      <c r="HE467" t="s">
        <v>444</v>
      </c>
      <c r="HF467" t="s">
        <v>444</v>
      </c>
      <c r="HG467" s="24" t="s">
        <v>444</v>
      </c>
      <c r="HH467" s="24" t="s">
        <v>444</v>
      </c>
      <c r="HI467" t="s">
        <v>444</v>
      </c>
      <c r="HJ467" t="s">
        <v>444</v>
      </c>
      <c r="HK467" s="24" t="s">
        <v>444</v>
      </c>
      <c r="HL467" s="24" t="s">
        <v>444</v>
      </c>
      <c r="HM467" t="s">
        <v>444</v>
      </c>
      <c r="HN467" t="s">
        <v>444</v>
      </c>
      <c r="HO467" s="24" t="s">
        <v>444</v>
      </c>
      <c r="HP467" s="24" t="s">
        <v>444</v>
      </c>
      <c r="HQ467" t="s">
        <v>444</v>
      </c>
      <c r="HR467" t="s">
        <v>444</v>
      </c>
      <c r="HS467" s="24" t="s">
        <v>444</v>
      </c>
      <c r="HT467" s="24" t="s">
        <v>444</v>
      </c>
      <c r="HU467" t="s">
        <v>444</v>
      </c>
      <c r="HV467" t="s">
        <v>444</v>
      </c>
      <c r="HW467" s="24" t="s">
        <v>444</v>
      </c>
      <c r="HX467" s="24" t="s">
        <v>444</v>
      </c>
      <c r="HY467" t="s">
        <v>444</v>
      </c>
      <c r="HZ467" t="s">
        <v>444</v>
      </c>
      <c r="IA467" t="s">
        <v>2741</v>
      </c>
      <c r="IB467" t="s">
        <v>2736</v>
      </c>
      <c r="IC467" t="s">
        <v>2737</v>
      </c>
      <c r="ID467" s="33" t="b" cm="1">
        <f t="array" ref="ID467">_xlfn.IFNA(MATCH($A$2,_xlfn.NUMBERVALUE(Table_Query_from_MF_DSNP62[[#This Row],[CL_GLACCT_DR1]:[CL_GLACCT_CR4]]),0),0)&gt;=1</f>
        <v>1</v>
      </c>
      <c r="IE467" s="33" t="b">
        <f>OR(Table_Query_from_MF_DSNP62[[#This Row],[Pair1]:[Pair25]])</f>
        <v>1</v>
      </c>
      <c r="IF467" s="33">
        <f>_xlfn.IFNA(MATCH(TRUE,Table_Query_from_MF_DSNP62[[#This Row],[Pair1]:[Pair25]],0),"none")</f>
        <v>1</v>
      </c>
      <c r="IG467" s="33" t="b">
        <f>AND($A$2&gt;=_xlfn.NUMBERVALUE(Table_Query_from_MF_DSNP62[[#This Row],[CL_GL_ACCT_FR1]]),$A$2&lt;=_xlfn.NUMBERVALUE(Table_Query_from_MF_DSNP62[[#This Row],[CL_GL_ACCT_TO1]]))</f>
        <v>1</v>
      </c>
      <c r="IH467" s="33" t="b">
        <f>AND($A$2&gt;=_xlfn.NUMBERVALUE(Table_Query_from_MF_DSNP62[[#This Row],[CL_GL_ACCT_FR2]]),$A$2&lt;=_xlfn.NUMBERVALUE(Table_Query_from_MF_DSNP62[[#This Row],[CL_GL_ACCT_TO2]]))</f>
        <v>1</v>
      </c>
      <c r="II467" s="33" t="b">
        <f>AND($A$2&gt;=_xlfn.NUMBERVALUE(Table_Query_from_MF_DSNP62[[#This Row],[CL_GL_ACCT_FR3]]),$A$2&lt;=_xlfn.NUMBERVALUE(Table_Query_from_MF_DSNP62[[#This Row],[CL_GL_ACCT_TO3]]))</f>
        <v>1</v>
      </c>
      <c r="IJ467" s="33" t="b">
        <f>AND($A$2&gt;=_xlfn.NUMBERVALUE(Table_Query_from_MF_DSNP62[[#This Row],[CL_GL_ACCT_FR4]]),$A$2&lt;=_xlfn.NUMBERVALUE(Table_Query_from_MF_DSNP62[[#This Row],[CL_GL_ACCT_TO4]]))</f>
        <v>1</v>
      </c>
      <c r="IK467" s="33" t="b">
        <f>AND($A$2&gt;=_xlfn.NUMBERVALUE(Table_Query_from_MF_DSNP62[[#This Row],[CL_GL_ACCT_FR5]]),$A$2&lt;=_xlfn.NUMBERVALUE(Table_Query_from_MF_DSNP62[[#This Row],[CL_GL_ACCT_TO5]]))</f>
        <v>1</v>
      </c>
      <c r="IL467" s="33" t="b">
        <f>AND($A$2&gt;=_xlfn.NUMBERVALUE(Table_Query_from_MF_DSNP62[[#This Row],[CL_GL_ACCT_FR6]]),$A$2&lt;=_xlfn.NUMBERVALUE(Table_Query_from_MF_DSNP62[[#This Row],[CL_GL_ACCT_TO6]]))</f>
        <v>1</v>
      </c>
      <c r="IM467" s="33" t="b">
        <f>AND($A$2&gt;=_xlfn.NUMBERVALUE(Table_Query_from_MF_DSNP62[[#This Row],[CL_GL_ACCT_FR7]]),$A$2&lt;=_xlfn.NUMBERVALUE(Table_Query_from_MF_DSNP62[[#This Row],[CL_GL_ACCT_TO7]]))</f>
        <v>1</v>
      </c>
      <c r="IN467" s="33" t="b">
        <f>AND($A$2&gt;=_xlfn.NUMBERVALUE(Table_Query_from_MF_DSNP62[[#This Row],[CL_GL_ACCT_FR8]]),$A$2&lt;=_xlfn.NUMBERVALUE(Table_Query_from_MF_DSNP62[[#This Row],[CL_GL_ACCT_TO8]]))</f>
        <v>1</v>
      </c>
      <c r="IO467" s="33" t="b">
        <f>AND($A$2&gt;=_xlfn.NUMBERVALUE(Table_Query_from_MF_DSNP62[[#This Row],[CL_GL_ACCT_FR9]]),$A$2&lt;=_xlfn.NUMBERVALUE(Table_Query_from_MF_DSNP62[[#This Row],[CL_GL_ACCT_TO9]]))</f>
        <v>1</v>
      </c>
      <c r="IP467" s="33" t="b">
        <f>AND($A$2&gt;=_xlfn.NUMBERVALUE(Table_Query_from_MF_DSNP62[[#This Row],[CL_GL_ACCT_FR10]]),$A$2&lt;=_xlfn.NUMBERVALUE(Table_Query_from_MF_DSNP62[[#This Row],[CL_GL_ACCT_TO10]]))</f>
        <v>1</v>
      </c>
      <c r="IQ467" s="33" t="b">
        <f>AND($A$2&gt;=_xlfn.NUMBERVALUE(Table_Query_from_MF_DSNP62[[#This Row],[CL_GL_ACCT_FR11]]),$A$2&lt;=_xlfn.NUMBERVALUE(Table_Query_from_MF_DSNP62[[#This Row],[CL_GL_ACCT_TO11]]))</f>
        <v>1</v>
      </c>
      <c r="IR467" s="33" t="b">
        <f>AND($A$2&gt;=_xlfn.NUMBERVALUE(Table_Query_from_MF_DSNP62[[#This Row],[CL_GL_ACCT_FR12]]),$A$2&lt;=_xlfn.NUMBERVALUE(Table_Query_from_MF_DSNP62[[#This Row],[CL_GL_ACCT_TO12]]))</f>
        <v>1</v>
      </c>
      <c r="IS467" s="33" t="b">
        <f>AND($A$2&gt;=_xlfn.NUMBERVALUE(Table_Query_from_MF_DSNP62[[#This Row],[CL_GL_ACCT_FR13]]),$A$2&lt;=_xlfn.NUMBERVALUE(Table_Query_from_MF_DSNP62[[#This Row],[CL_GL_ACCT_TO13]]))</f>
        <v>1</v>
      </c>
      <c r="IT467" s="33" t="b">
        <f>AND($A$2&gt;=_xlfn.NUMBERVALUE(Table_Query_from_MF_DSNP62[[#This Row],[CL_GL_ACCT_FR14]]),$A$2&lt;=_xlfn.NUMBERVALUE(Table_Query_from_MF_DSNP62[[#This Row],[CL_GL_ACCT_TO14]]))</f>
        <v>1</v>
      </c>
      <c r="IU467" s="33" t="b">
        <f>AND($A$2&gt;=_xlfn.NUMBERVALUE(Table_Query_from_MF_DSNP62[[#This Row],[CL_GL_ACCT_FR15]]),$A$2&lt;=_xlfn.NUMBERVALUE(Table_Query_from_MF_DSNP62[[#This Row],[CL_GL_ACCT_TO15]]))</f>
        <v>1</v>
      </c>
      <c r="IV467" s="33" t="b">
        <f>AND($A$2&gt;=_xlfn.NUMBERVALUE(Table_Query_from_MF_DSNP62[[#This Row],[CL_GL_ACCT_FR16]]),$A$2&lt;=_xlfn.NUMBERVALUE(Table_Query_from_MF_DSNP62[[#This Row],[CL_GL_ACCT_TO16]]))</f>
        <v>1</v>
      </c>
      <c r="IW467" s="33" t="b">
        <f>AND($A$2&gt;=_xlfn.NUMBERVALUE(Table_Query_from_MF_DSNP62[[#This Row],[CL_GL_ACCT_FR17]]),$A$2&lt;=_xlfn.NUMBERVALUE(Table_Query_from_MF_DSNP62[[#This Row],[CL_GL_ACCT_TO17]]))</f>
        <v>1</v>
      </c>
      <c r="IX467" s="33" t="b">
        <f>AND($A$2&gt;=_xlfn.NUMBERVALUE(Table_Query_from_MF_DSNP62[[#This Row],[CL_GL_ACCT_FR18]]),$A$2&lt;=_xlfn.NUMBERVALUE(Table_Query_from_MF_DSNP62[[#This Row],[CL_GL_ACCT_TO18]]))</f>
        <v>1</v>
      </c>
      <c r="IY467" s="33" t="b">
        <f>AND($A$2&gt;=_xlfn.NUMBERVALUE(Table_Query_from_MF_DSNP62[[#This Row],[CL_GL_ACCT_FR19]]),$A$2&lt;=_xlfn.NUMBERVALUE(Table_Query_from_MF_DSNP62[[#This Row],[CL_GL_ACCT_TO19]]))</f>
        <v>1</v>
      </c>
      <c r="IZ467" s="33" t="b">
        <f>AND($A$2&gt;=_xlfn.NUMBERVALUE(Table_Query_from_MF_DSNP62[[#This Row],[CL_GL_ACCT_FR20]]),$A$2&lt;=_xlfn.NUMBERVALUE(Table_Query_from_MF_DSNP62[[#This Row],[CL_GL_ACCT_TO20]]))</f>
        <v>1</v>
      </c>
      <c r="JA467" s="33" t="b">
        <f>AND($A$2&gt;=_xlfn.NUMBERVALUE(Table_Query_from_MF_DSNP62[[#This Row],[CL_GL_ACCT_FR21]]),$A$2&lt;=_xlfn.NUMBERVALUE(Table_Query_from_MF_DSNP62[[#This Row],[CL_GL_ACCT_TO21]]))</f>
        <v>1</v>
      </c>
      <c r="JB467" s="33" t="b">
        <f>AND($A$2&gt;=_xlfn.NUMBERVALUE(Table_Query_from_MF_DSNP62[[#This Row],[CL_GL_ACCT_FR22]]),$A$2&lt;=_xlfn.NUMBERVALUE(Table_Query_from_MF_DSNP62[[#This Row],[CL_GL_ACCT_TO22]]))</f>
        <v>1</v>
      </c>
      <c r="JC467" s="33" t="b">
        <f>AND($A$2&gt;=_xlfn.NUMBERVALUE(Table_Query_from_MF_DSNP62[[#This Row],[CL_GL_ACCT_FR23]]),$A$2&lt;=_xlfn.NUMBERVALUE(Table_Query_from_MF_DSNP62[[#This Row],[CL_GL_ACCT_TO23]]))</f>
        <v>1</v>
      </c>
      <c r="JD467" s="33" t="b">
        <f>AND($A$2&gt;=_xlfn.NUMBERVALUE(Table_Query_from_MF_DSNP62[[#This Row],[CL_GL_ACCT_FR24]]),$A$2&lt;=_xlfn.NUMBERVALUE(Table_Query_from_MF_DSNP62[[#This Row],[CL_GL_ACCT_TO24]]))</f>
        <v>1</v>
      </c>
      <c r="JE467" s="33" t="b">
        <f>AND($A$2&gt;=_xlfn.NUMBERVALUE(Table_Query_from_MF_DSNP62[[#This Row],[CL_GL_ACCT_FR25]]),$A$2&lt;=_xlfn.NUMBERVALUE(Table_Query_from_MF_DSNP62[[#This Row],[CL_GL_ACCT_TO25]]))</f>
        <v>1</v>
      </c>
      <c r="JF467" s="33" t="b">
        <f>OR(Table_Query_from_MF_DSNP62[[#This Row],[PairA]:[PairO]])</f>
        <v>1</v>
      </c>
      <c r="JG467" s="33">
        <f>_xlfn.IFNA(MATCH(TRUE,Table_Query_from_MF_DSNP62[[#This Row],[PairA]:[PairO]],0),"none")</f>
        <v>4</v>
      </c>
      <c r="JH467" s="33" t="b">
        <f>AND($B$2&gt;=_xlfn.NUMBERVALUE(Table_Query_from_MF_DSNP62[[#This Row],[CL_CMP_OBJ_FR1]]),$B$2&lt;=_xlfn.NUMBERVALUE(Table_Query_from_MF_DSNP62[[#This Row],[CL_CMP_OBJ_TO1]]))</f>
        <v>0</v>
      </c>
      <c r="JI467" s="33" t="b">
        <f>AND($B$2&gt;=_xlfn.NUMBERVALUE(Table_Query_from_MF_DSNP62[[#This Row],[CL_CMP_OBJ_FR2]]),$B$2&lt;=_xlfn.NUMBERVALUE(Table_Query_from_MF_DSNP62[[#This Row],[CL_CMP_OBJ_TO2]]))</f>
        <v>0</v>
      </c>
      <c r="JJ467" s="33" t="b">
        <f>AND($B$2&gt;=_xlfn.NUMBERVALUE(Table_Query_from_MF_DSNP62[[#This Row],[CL_CMP_OBJ_FR3]]),$B$2&lt;=_xlfn.NUMBERVALUE(Table_Query_from_MF_DSNP62[[#This Row],[CL_CMP_OBJ_TO3]]))</f>
        <v>0</v>
      </c>
      <c r="JK467" s="33" t="b">
        <f>AND($B$2&gt;=_xlfn.NUMBERVALUE(Table_Query_from_MF_DSNP62[[#This Row],[CL_CMP_OBJ_FR4]]),$B$2&lt;=_xlfn.NUMBERVALUE(Table_Query_from_MF_DSNP62[[#This Row],[CL_CMP_OBJ_TO4]]))</f>
        <v>1</v>
      </c>
      <c r="JL467" s="33" t="b">
        <f>AND($B$2&gt;=_xlfn.NUMBERVALUE(Table_Query_from_MF_DSNP62[[#This Row],[CL_CMP_OBJ_FR5]]),$B$2&lt;=_xlfn.NUMBERVALUE(Table_Query_from_MF_DSNP62[[#This Row],[CL_CMP_OBJ_TO5]]))</f>
        <v>1</v>
      </c>
      <c r="JM467" s="33" t="b">
        <f>AND($B$2&gt;=_xlfn.NUMBERVALUE(Table_Query_from_MF_DSNP62[[#This Row],[CL_CMP_OBJ_FR6]]),$B$2&lt;=_xlfn.NUMBERVALUE(Table_Query_from_MF_DSNP62[[#This Row],[CL_CMP_OBJ_TO6]]))</f>
        <v>1</v>
      </c>
      <c r="JN467" s="33" t="b">
        <f>AND($B$2&gt;=_xlfn.NUMBERVALUE(Table_Query_from_MF_DSNP62[[#This Row],[CL_CMP_OBJ_FR7]]),$B$2&lt;=_xlfn.NUMBERVALUE(Table_Query_from_MF_DSNP62[[#This Row],[CL_CMP_OBJ_TO7]]))</f>
        <v>1</v>
      </c>
      <c r="JO467" s="33" t="b">
        <f>AND($B$2&gt;=_xlfn.NUMBERVALUE(Table_Query_from_MF_DSNP62[[#This Row],[CL_CMP_OBJ_FR8]]),$B$2&lt;=_xlfn.NUMBERVALUE(Table_Query_from_MF_DSNP62[[#This Row],[CL_CMP_OBJ_TO8]]))</f>
        <v>1</v>
      </c>
      <c r="JP467" s="33" t="b">
        <f>AND($B$2&gt;=_xlfn.NUMBERVALUE(Table_Query_from_MF_DSNP62[[#This Row],[CL_CMP_OBJ_FR9]]),$B$2&lt;=_xlfn.NUMBERVALUE(Table_Query_from_MF_DSNP62[[#This Row],[CL_CMP_OBJ_TO9]]))</f>
        <v>1</v>
      </c>
      <c r="JQ467" s="33" t="b">
        <f>AND($B$2&gt;=_xlfn.NUMBERVALUE(Table_Query_from_MF_DSNP62[[#This Row],[CL_CMP_OBJ_FR10]]),$B$2&lt;=_xlfn.NUMBERVALUE(Table_Query_from_MF_DSNP62[[#This Row],[CL_CMP_OBJ_TO10]]))</f>
        <v>1</v>
      </c>
      <c r="JR467" s="33" t="b">
        <f>AND($B$2&gt;=_xlfn.NUMBERVALUE(Table_Query_from_MF_DSNP62[[#This Row],[CL_CMP_OBJ_FR11]]),$B$2&lt;=_xlfn.NUMBERVALUE(Table_Query_from_MF_DSNP62[[#This Row],[CL_CMP_OBJ_TO11]]))</f>
        <v>1</v>
      </c>
      <c r="JS467" s="33" t="b">
        <f>AND($B$2&gt;=_xlfn.NUMBERVALUE(Table_Query_from_MF_DSNP62[[#This Row],[CL_CMP_OBJ_FR12]]),$B$2&lt;=_xlfn.NUMBERVALUE(Table_Query_from_MF_DSNP62[[#This Row],[CL_CMP_OBJ_TO12]]))</f>
        <v>1</v>
      </c>
      <c r="JT467" s="33" t="b">
        <f>AND($B$2&gt;=_xlfn.NUMBERVALUE(Table_Query_from_MF_DSNP62[[#This Row],[CL_CMP_OBJ_FR13]]),$B$2&lt;=_xlfn.NUMBERVALUE(Table_Query_from_MF_DSNP62[[#This Row],[CL_CMP_OBJ_TO13]]))</f>
        <v>1</v>
      </c>
      <c r="JU467" s="33" t="b">
        <f>AND($B$2&gt;=_xlfn.NUMBERVALUE(Table_Query_from_MF_DSNP62[[#This Row],[CL_CMP_OBJ_FR14]]),$B$2&lt;=_xlfn.NUMBERVALUE(Table_Query_from_MF_DSNP62[[#This Row],[CL_CMP_OBJ_TO14]]))</f>
        <v>1</v>
      </c>
      <c r="JV467" s="33" t="b">
        <f>AND($B$2&gt;=_xlfn.NUMBERVALUE(Table_Query_from_MF_DSNP62[[#This Row],[CL_CMP_OBJ_FR15]]),$B$2&lt;=_xlfn.NUMBERVALUE(Table_Query_from_MF_DSNP62[[#This Row],[CL_CMP_OBJ_TO15]]))</f>
        <v>1</v>
      </c>
    </row>
    <row r="468" spans="1:282" x14ac:dyDescent="0.25">
      <c r="A468" t="b">
        <f>OR(,Table_Query_from_MF_DSNP62[[#This Row],[Desired GL included as "hard-coded" GL?]],Table_Query_from_MF_DSNP62[[#This Row],[Desired GL included as "Open GL"?]])</f>
        <v>1</v>
      </c>
      <c r="B468" t="b">
        <f>Table_Query_from_MF_DSNP62[[#This Row],[Desired CObj included as "Open CObj"?]]</f>
        <v>1</v>
      </c>
      <c r="C468" t="s">
        <v>2145</v>
      </c>
      <c r="D468" t="s">
        <v>2146</v>
      </c>
      <c r="E468" t="s">
        <v>15</v>
      </c>
      <c r="F468" s="24" t="s">
        <v>317</v>
      </c>
      <c r="G468" t="s">
        <v>326</v>
      </c>
      <c r="H468" s="24" t="s">
        <v>444</v>
      </c>
      <c r="I468" t="s">
        <v>444</v>
      </c>
      <c r="J468" s="24" t="s">
        <v>444</v>
      </c>
      <c r="K468" t="s">
        <v>444</v>
      </c>
      <c r="L468" s="24" t="s">
        <v>444</v>
      </c>
      <c r="M468" t="s">
        <v>444</v>
      </c>
      <c r="N468" t="s">
        <v>444</v>
      </c>
      <c r="O468" t="s">
        <v>444</v>
      </c>
      <c r="P468" t="s">
        <v>444</v>
      </c>
      <c r="Q468" t="s">
        <v>444</v>
      </c>
      <c r="R468" t="s">
        <v>444</v>
      </c>
      <c r="S468" t="s">
        <v>442</v>
      </c>
      <c r="T468" t="s">
        <v>447</v>
      </c>
      <c r="U468" t="s">
        <v>444</v>
      </c>
      <c r="V468" t="s">
        <v>444</v>
      </c>
      <c r="W468" t="s">
        <v>447</v>
      </c>
      <c r="X468" t="s">
        <v>444</v>
      </c>
      <c r="Y468" t="s">
        <v>444</v>
      </c>
      <c r="Z468" t="s">
        <v>442</v>
      </c>
      <c r="AA468" t="s">
        <v>442</v>
      </c>
      <c r="AB468" t="s">
        <v>442</v>
      </c>
      <c r="AC468" t="s">
        <v>442</v>
      </c>
      <c r="AD468" t="s">
        <v>442</v>
      </c>
      <c r="AE468" t="s">
        <v>442</v>
      </c>
      <c r="AF468" t="s">
        <v>442</v>
      </c>
      <c r="AG468" t="s">
        <v>442</v>
      </c>
      <c r="AH468" t="s">
        <v>444</v>
      </c>
      <c r="AI468" t="s">
        <v>447</v>
      </c>
      <c r="AJ468" t="s">
        <v>442</v>
      </c>
      <c r="AK468" t="s">
        <v>442</v>
      </c>
      <c r="AL468" t="s">
        <v>444</v>
      </c>
      <c r="AM468" t="s">
        <v>444</v>
      </c>
      <c r="AN468" t="s">
        <v>444</v>
      </c>
      <c r="AO468" t="s">
        <v>444</v>
      </c>
      <c r="AP468" t="s">
        <v>442</v>
      </c>
      <c r="AQ468" t="s">
        <v>528</v>
      </c>
      <c r="AR468" t="s">
        <v>528</v>
      </c>
      <c r="AS468" t="s">
        <v>162</v>
      </c>
      <c r="AT468" t="s">
        <v>10</v>
      </c>
      <c r="AU468" t="s">
        <v>444</v>
      </c>
      <c r="AV468" t="s">
        <v>1359</v>
      </c>
      <c r="AW468" t="s">
        <v>444</v>
      </c>
      <c r="AX468" t="s">
        <v>444</v>
      </c>
      <c r="AY468" t="s">
        <v>444</v>
      </c>
      <c r="AZ468" t="s">
        <v>444</v>
      </c>
      <c r="BA468" t="s">
        <v>444</v>
      </c>
      <c r="BB468" t="s">
        <v>444</v>
      </c>
      <c r="BC468" t="s">
        <v>444</v>
      </c>
      <c r="BD468" t="s">
        <v>1359</v>
      </c>
      <c r="BE468" t="s">
        <v>444</v>
      </c>
      <c r="BF468" t="s">
        <v>1360</v>
      </c>
      <c r="BG468" t="s">
        <v>444</v>
      </c>
      <c r="BH468" t="s">
        <v>444</v>
      </c>
      <c r="BI468" t="s">
        <v>444</v>
      </c>
      <c r="BJ468" t="s">
        <v>444</v>
      </c>
      <c r="BK468" t="s">
        <v>444</v>
      </c>
      <c r="BL468" t="s">
        <v>444</v>
      </c>
      <c r="BM468" t="s">
        <v>444</v>
      </c>
      <c r="BN468" t="s">
        <v>444</v>
      </c>
      <c r="BO468" t="s">
        <v>444</v>
      </c>
      <c r="BP468" t="s">
        <v>444</v>
      </c>
      <c r="BQ468" t="s">
        <v>444</v>
      </c>
      <c r="BR468" t="s">
        <v>444</v>
      </c>
      <c r="BS468" t="s">
        <v>444</v>
      </c>
      <c r="BT468" t="s">
        <v>444</v>
      </c>
      <c r="BU468" t="s">
        <v>444</v>
      </c>
      <c r="BV468" t="s">
        <v>444</v>
      </c>
      <c r="BW468" t="s">
        <v>444</v>
      </c>
      <c r="BX468" t="s">
        <v>444</v>
      </c>
      <c r="BY468" t="s">
        <v>444</v>
      </c>
      <c r="BZ468" t="s">
        <v>444</v>
      </c>
      <c r="CA468" t="s">
        <v>444</v>
      </c>
      <c r="CB468" t="s">
        <v>444</v>
      </c>
      <c r="CC468" t="s">
        <v>444</v>
      </c>
      <c r="CD468" t="s">
        <v>444</v>
      </c>
      <c r="CE468" t="s">
        <v>444</v>
      </c>
      <c r="CF468" t="s">
        <v>444</v>
      </c>
      <c r="CG468" t="s">
        <v>444</v>
      </c>
      <c r="CH468" t="s">
        <v>444</v>
      </c>
      <c r="CI468" t="s">
        <v>1360</v>
      </c>
      <c r="CJ468" t="s">
        <v>840</v>
      </c>
      <c r="CK468" t="s">
        <v>444</v>
      </c>
      <c r="CL468" t="s">
        <v>444</v>
      </c>
      <c r="CM468" t="s">
        <v>444</v>
      </c>
      <c r="CN468" t="s">
        <v>444</v>
      </c>
      <c r="CO468" t="s">
        <v>1360</v>
      </c>
      <c r="CP468" t="s">
        <v>840</v>
      </c>
      <c r="CQ468" t="s">
        <v>444</v>
      </c>
      <c r="CR468" t="s">
        <v>444</v>
      </c>
      <c r="CS468" t="s">
        <v>444</v>
      </c>
      <c r="CT468" t="s">
        <v>444</v>
      </c>
      <c r="CU468" t="s">
        <v>444</v>
      </c>
      <c r="CV468" t="s">
        <v>2739</v>
      </c>
      <c r="CW468" t="s">
        <v>2736</v>
      </c>
      <c r="CX468" t="s">
        <v>2737</v>
      </c>
      <c r="CY468" t="s">
        <v>1394</v>
      </c>
      <c r="CZ468" t="s">
        <v>444</v>
      </c>
      <c r="DA468" t="s">
        <v>444</v>
      </c>
      <c r="DB468" t="s">
        <v>444</v>
      </c>
      <c r="DC468" t="s">
        <v>444</v>
      </c>
      <c r="DD468" t="s">
        <v>444</v>
      </c>
      <c r="DE468" t="s">
        <v>444</v>
      </c>
      <c r="DF468" t="s">
        <v>444</v>
      </c>
      <c r="DG468" t="s">
        <v>444</v>
      </c>
      <c r="DH468" t="s">
        <v>444</v>
      </c>
      <c r="DI468" t="s">
        <v>1451</v>
      </c>
      <c r="DJ468" t="s">
        <v>444</v>
      </c>
      <c r="DK468" t="s">
        <v>444</v>
      </c>
      <c r="DL468" t="s">
        <v>444</v>
      </c>
      <c r="DM468" t="s">
        <v>444</v>
      </c>
      <c r="DN468" t="s">
        <v>444</v>
      </c>
      <c r="DO468" t="s">
        <v>444</v>
      </c>
      <c r="DP468" t="s">
        <v>444</v>
      </c>
      <c r="DQ468" t="s">
        <v>444</v>
      </c>
      <c r="DR468" t="s">
        <v>444</v>
      </c>
      <c r="DS468" t="s">
        <v>444</v>
      </c>
      <c r="DT468" s="24" t="s">
        <v>444</v>
      </c>
      <c r="DU468" s="24" t="s">
        <v>444</v>
      </c>
      <c r="DV468" t="s">
        <v>444</v>
      </c>
      <c r="DW468" t="s">
        <v>444</v>
      </c>
      <c r="DX468" s="24" t="s">
        <v>444</v>
      </c>
      <c r="DY468" s="24" t="s">
        <v>444</v>
      </c>
      <c r="DZ468" t="s">
        <v>444</v>
      </c>
      <c r="EA468" t="s">
        <v>444</v>
      </c>
      <c r="EB468" s="24" t="s">
        <v>444</v>
      </c>
      <c r="EC468" s="24" t="s">
        <v>444</v>
      </c>
      <c r="ED468" t="s">
        <v>444</v>
      </c>
      <c r="EE468" t="s">
        <v>444</v>
      </c>
      <c r="EF468" s="24" t="s">
        <v>444</v>
      </c>
      <c r="EG468" s="24" t="s">
        <v>444</v>
      </c>
      <c r="EH468" t="s">
        <v>444</v>
      </c>
      <c r="EI468" t="s">
        <v>444</v>
      </c>
      <c r="EJ468" s="24" t="s">
        <v>444</v>
      </c>
      <c r="EK468" s="24" t="s">
        <v>444</v>
      </c>
      <c r="EL468" t="s">
        <v>444</v>
      </c>
      <c r="EM468" t="s">
        <v>444</v>
      </c>
      <c r="EN468" s="24" t="s">
        <v>444</v>
      </c>
      <c r="EO468" s="24" t="s">
        <v>444</v>
      </c>
      <c r="EP468" t="s">
        <v>444</v>
      </c>
      <c r="EQ468" t="s">
        <v>444</v>
      </c>
      <c r="ER468" s="24" t="s">
        <v>444</v>
      </c>
      <c r="ES468" s="24" t="s">
        <v>444</v>
      </c>
      <c r="ET468" t="s">
        <v>444</v>
      </c>
      <c r="EU468" t="s">
        <v>444</v>
      </c>
      <c r="EV468" s="24" t="s">
        <v>444</v>
      </c>
      <c r="EW468" s="24" t="s">
        <v>444</v>
      </c>
      <c r="EX468" t="s">
        <v>444</v>
      </c>
      <c r="EY468" t="s">
        <v>444</v>
      </c>
      <c r="EZ468" s="24" t="s">
        <v>444</v>
      </c>
      <c r="FA468" s="24" t="s">
        <v>444</v>
      </c>
      <c r="FB468" t="s">
        <v>444</v>
      </c>
      <c r="FC468" t="s">
        <v>444</v>
      </c>
      <c r="FD468" s="24" t="s">
        <v>444</v>
      </c>
      <c r="FE468" s="24" t="s">
        <v>444</v>
      </c>
      <c r="FF468" t="s">
        <v>444</v>
      </c>
      <c r="FG468" t="s">
        <v>444</v>
      </c>
      <c r="FH468" s="24" t="s">
        <v>444</v>
      </c>
      <c r="FI468" s="24" t="s">
        <v>444</v>
      </c>
      <c r="FJ468" t="s">
        <v>444</v>
      </c>
      <c r="FK468" t="s">
        <v>444</v>
      </c>
      <c r="FL468" s="24" t="s">
        <v>444</v>
      </c>
      <c r="FM468" s="24" t="s">
        <v>444</v>
      </c>
      <c r="FN468" t="s">
        <v>444</v>
      </c>
      <c r="FO468" t="s">
        <v>444</v>
      </c>
      <c r="FP468" s="24" t="s">
        <v>444</v>
      </c>
      <c r="FQ468" s="24" t="s">
        <v>444</v>
      </c>
      <c r="FR468" t="s">
        <v>444</v>
      </c>
      <c r="FS468" t="s">
        <v>444</v>
      </c>
      <c r="FT468" s="24" t="s">
        <v>444</v>
      </c>
      <c r="FU468" s="24" t="s">
        <v>444</v>
      </c>
      <c r="FV468" t="s">
        <v>444</v>
      </c>
      <c r="FW468" t="s">
        <v>444</v>
      </c>
      <c r="FX468" s="24" t="s">
        <v>444</v>
      </c>
      <c r="FY468" s="24" t="s">
        <v>444</v>
      </c>
      <c r="FZ468" t="s">
        <v>444</v>
      </c>
      <c r="GA468" t="s">
        <v>444</v>
      </c>
      <c r="GB468" s="24" t="s">
        <v>444</v>
      </c>
      <c r="GC468" s="24" t="s">
        <v>444</v>
      </c>
      <c r="GD468" t="s">
        <v>444</v>
      </c>
      <c r="GE468" t="s">
        <v>444</v>
      </c>
      <c r="GF468" s="24" t="s">
        <v>444</v>
      </c>
      <c r="GG468" s="24" t="s">
        <v>444</v>
      </c>
      <c r="GH468" t="s">
        <v>15</v>
      </c>
      <c r="GI468" s="24" t="s">
        <v>490</v>
      </c>
      <c r="GJ468" s="24" t="s">
        <v>493</v>
      </c>
      <c r="GK468" t="s">
        <v>2147</v>
      </c>
      <c r="GL468" t="s">
        <v>2147</v>
      </c>
      <c r="GM468" s="24" t="s">
        <v>2148</v>
      </c>
      <c r="GN468" s="24" t="s">
        <v>2148</v>
      </c>
      <c r="GO468" t="s">
        <v>500</v>
      </c>
      <c r="GP468" t="s">
        <v>500</v>
      </c>
      <c r="GQ468" s="24" t="s">
        <v>258</v>
      </c>
      <c r="GR468" s="24" t="s">
        <v>2149</v>
      </c>
      <c r="GS468" t="s">
        <v>510</v>
      </c>
      <c r="GT468" t="s">
        <v>511</v>
      </c>
      <c r="GU468" s="24" t="s">
        <v>444</v>
      </c>
      <c r="GV468" s="24" t="s">
        <v>444</v>
      </c>
      <c r="GW468" t="s">
        <v>444</v>
      </c>
      <c r="GX468" t="s">
        <v>444</v>
      </c>
      <c r="GY468" s="24" t="s">
        <v>444</v>
      </c>
      <c r="GZ468" s="24" t="s">
        <v>444</v>
      </c>
      <c r="HA468" t="s">
        <v>444</v>
      </c>
      <c r="HB468" t="s">
        <v>444</v>
      </c>
      <c r="HC468" s="24" t="s">
        <v>444</v>
      </c>
      <c r="HD468" s="24" t="s">
        <v>444</v>
      </c>
      <c r="HE468" t="s">
        <v>444</v>
      </c>
      <c r="HF468" t="s">
        <v>444</v>
      </c>
      <c r="HG468" s="24" t="s">
        <v>444</v>
      </c>
      <c r="HH468" s="24" t="s">
        <v>444</v>
      </c>
      <c r="HI468" t="s">
        <v>444</v>
      </c>
      <c r="HJ468" t="s">
        <v>444</v>
      </c>
      <c r="HK468" s="24" t="s">
        <v>444</v>
      </c>
      <c r="HL468" s="24" t="s">
        <v>444</v>
      </c>
      <c r="HM468" t="s">
        <v>444</v>
      </c>
      <c r="HN468" t="s">
        <v>444</v>
      </c>
      <c r="HO468" s="24" t="s">
        <v>444</v>
      </c>
      <c r="HP468" s="24" t="s">
        <v>444</v>
      </c>
      <c r="HQ468" t="s">
        <v>444</v>
      </c>
      <c r="HR468" t="s">
        <v>444</v>
      </c>
      <c r="HS468" s="24" t="s">
        <v>444</v>
      </c>
      <c r="HT468" s="24" t="s">
        <v>444</v>
      </c>
      <c r="HU468" t="s">
        <v>444</v>
      </c>
      <c r="HV468" t="s">
        <v>444</v>
      </c>
      <c r="HW468" s="24" t="s">
        <v>444</v>
      </c>
      <c r="HX468" s="24" t="s">
        <v>444</v>
      </c>
      <c r="HY468" t="s">
        <v>444</v>
      </c>
      <c r="HZ468" t="s">
        <v>444</v>
      </c>
      <c r="IA468" t="s">
        <v>2741</v>
      </c>
      <c r="IB468" t="s">
        <v>2736</v>
      </c>
      <c r="IC468" t="s">
        <v>2737</v>
      </c>
      <c r="ID468" s="33" t="b" cm="1">
        <f t="array" ref="ID468">_xlfn.IFNA(MATCH($A$2,_xlfn.NUMBERVALUE(Table_Query_from_MF_DSNP62[[#This Row],[CL_GLACCT_DR1]:[CL_GLACCT_CR4]]),0),0)&gt;=1</f>
        <v>1</v>
      </c>
      <c r="IE468" s="33" t="b">
        <f>OR(Table_Query_from_MF_DSNP62[[#This Row],[Pair1]:[Pair25]])</f>
        <v>1</v>
      </c>
      <c r="IF468" s="33">
        <f>_xlfn.IFNA(MATCH(TRUE,Table_Query_from_MF_DSNP62[[#This Row],[Pair1]:[Pair25]],0),"none")</f>
        <v>1</v>
      </c>
      <c r="IG468" s="33" t="b">
        <f>AND($A$2&gt;=_xlfn.NUMBERVALUE(Table_Query_from_MF_DSNP62[[#This Row],[CL_GL_ACCT_FR1]]),$A$2&lt;=_xlfn.NUMBERVALUE(Table_Query_from_MF_DSNP62[[#This Row],[CL_GL_ACCT_TO1]]))</f>
        <v>1</v>
      </c>
      <c r="IH468" s="33" t="b">
        <f>AND($A$2&gt;=_xlfn.NUMBERVALUE(Table_Query_from_MF_DSNP62[[#This Row],[CL_GL_ACCT_FR2]]),$A$2&lt;=_xlfn.NUMBERVALUE(Table_Query_from_MF_DSNP62[[#This Row],[CL_GL_ACCT_TO2]]))</f>
        <v>1</v>
      </c>
      <c r="II468" s="33" t="b">
        <f>AND($A$2&gt;=_xlfn.NUMBERVALUE(Table_Query_from_MF_DSNP62[[#This Row],[CL_GL_ACCT_FR3]]),$A$2&lt;=_xlfn.NUMBERVALUE(Table_Query_from_MF_DSNP62[[#This Row],[CL_GL_ACCT_TO3]]))</f>
        <v>1</v>
      </c>
      <c r="IJ468" s="33" t="b">
        <f>AND($A$2&gt;=_xlfn.NUMBERVALUE(Table_Query_from_MF_DSNP62[[#This Row],[CL_GL_ACCT_FR4]]),$A$2&lt;=_xlfn.NUMBERVALUE(Table_Query_from_MF_DSNP62[[#This Row],[CL_GL_ACCT_TO4]]))</f>
        <v>1</v>
      </c>
      <c r="IK468" s="33" t="b">
        <f>AND($A$2&gt;=_xlfn.NUMBERVALUE(Table_Query_from_MF_DSNP62[[#This Row],[CL_GL_ACCT_FR5]]),$A$2&lt;=_xlfn.NUMBERVALUE(Table_Query_from_MF_DSNP62[[#This Row],[CL_GL_ACCT_TO5]]))</f>
        <v>1</v>
      </c>
      <c r="IL468" s="33" t="b">
        <f>AND($A$2&gt;=_xlfn.NUMBERVALUE(Table_Query_from_MF_DSNP62[[#This Row],[CL_GL_ACCT_FR6]]),$A$2&lt;=_xlfn.NUMBERVALUE(Table_Query_from_MF_DSNP62[[#This Row],[CL_GL_ACCT_TO6]]))</f>
        <v>1</v>
      </c>
      <c r="IM468" s="33" t="b">
        <f>AND($A$2&gt;=_xlfn.NUMBERVALUE(Table_Query_from_MF_DSNP62[[#This Row],[CL_GL_ACCT_FR7]]),$A$2&lt;=_xlfn.NUMBERVALUE(Table_Query_from_MF_DSNP62[[#This Row],[CL_GL_ACCT_TO7]]))</f>
        <v>1</v>
      </c>
      <c r="IN468" s="33" t="b">
        <f>AND($A$2&gt;=_xlfn.NUMBERVALUE(Table_Query_from_MF_DSNP62[[#This Row],[CL_GL_ACCT_FR8]]),$A$2&lt;=_xlfn.NUMBERVALUE(Table_Query_from_MF_DSNP62[[#This Row],[CL_GL_ACCT_TO8]]))</f>
        <v>1</v>
      </c>
      <c r="IO468" s="33" t="b">
        <f>AND($A$2&gt;=_xlfn.NUMBERVALUE(Table_Query_from_MF_DSNP62[[#This Row],[CL_GL_ACCT_FR9]]),$A$2&lt;=_xlfn.NUMBERVALUE(Table_Query_from_MF_DSNP62[[#This Row],[CL_GL_ACCT_TO9]]))</f>
        <v>1</v>
      </c>
      <c r="IP468" s="33" t="b">
        <f>AND($A$2&gt;=_xlfn.NUMBERVALUE(Table_Query_from_MF_DSNP62[[#This Row],[CL_GL_ACCT_FR10]]),$A$2&lt;=_xlfn.NUMBERVALUE(Table_Query_from_MF_DSNP62[[#This Row],[CL_GL_ACCT_TO10]]))</f>
        <v>1</v>
      </c>
      <c r="IQ468" s="33" t="b">
        <f>AND($A$2&gt;=_xlfn.NUMBERVALUE(Table_Query_from_MF_DSNP62[[#This Row],[CL_GL_ACCT_FR11]]),$A$2&lt;=_xlfn.NUMBERVALUE(Table_Query_from_MF_DSNP62[[#This Row],[CL_GL_ACCT_TO11]]))</f>
        <v>1</v>
      </c>
      <c r="IR468" s="33" t="b">
        <f>AND($A$2&gt;=_xlfn.NUMBERVALUE(Table_Query_from_MF_DSNP62[[#This Row],[CL_GL_ACCT_FR12]]),$A$2&lt;=_xlfn.NUMBERVALUE(Table_Query_from_MF_DSNP62[[#This Row],[CL_GL_ACCT_TO12]]))</f>
        <v>1</v>
      </c>
      <c r="IS468" s="33" t="b">
        <f>AND($A$2&gt;=_xlfn.NUMBERVALUE(Table_Query_from_MF_DSNP62[[#This Row],[CL_GL_ACCT_FR13]]),$A$2&lt;=_xlfn.NUMBERVALUE(Table_Query_from_MF_DSNP62[[#This Row],[CL_GL_ACCT_TO13]]))</f>
        <v>1</v>
      </c>
      <c r="IT468" s="33" t="b">
        <f>AND($A$2&gt;=_xlfn.NUMBERVALUE(Table_Query_from_MF_DSNP62[[#This Row],[CL_GL_ACCT_FR14]]),$A$2&lt;=_xlfn.NUMBERVALUE(Table_Query_from_MF_DSNP62[[#This Row],[CL_GL_ACCT_TO14]]))</f>
        <v>1</v>
      </c>
      <c r="IU468" s="33" t="b">
        <f>AND($A$2&gt;=_xlfn.NUMBERVALUE(Table_Query_from_MF_DSNP62[[#This Row],[CL_GL_ACCT_FR15]]),$A$2&lt;=_xlfn.NUMBERVALUE(Table_Query_from_MF_DSNP62[[#This Row],[CL_GL_ACCT_TO15]]))</f>
        <v>1</v>
      </c>
      <c r="IV468" s="33" t="b">
        <f>AND($A$2&gt;=_xlfn.NUMBERVALUE(Table_Query_from_MF_DSNP62[[#This Row],[CL_GL_ACCT_FR16]]),$A$2&lt;=_xlfn.NUMBERVALUE(Table_Query_from_MF_DSNP62[[#This Row],[CL_GL_ACCT_TO16]]))</f>
        <v>1</v>
      </c>
      <c r="IW468" s="33" t="b">
        <f>AND($A$2&gt;=_xlfn.NUMBERVALUE(Table_Query_from_MF_DSNP62[[#This Row],[CL_GL_ACCT_FR17]]),$A$2&lt;=_xlfn.NUMBERVALUE(Table_Query_from_MF_DSNP62[[#This Row],[CL_GL_ACCT_TO17]]))</f>
        <v>1</v>
      </c>
      <c r="IX468" s="33" t="b">
        <f>AND($A$2&gt;=_xlfn.NUMBERVALUE(Table_Query_from_MF_DSNP62[[#This Row],[CL_GL_ACCT_FR18]]),$A$2&lt;=_xlfn.NUMBERVALUE(Table_Query_from_MF_DSNP62[[#This Row],[CL_GL_ACCT_TO18]]))</f>
        <v>1</v>
      </c>
      <c r="IY468" s="33" t="b">
        <f>AND($A$2&gt;=_xlfn.NUMBERVALUE(Table_Query_from_MF_DSNP62[[#This Row],[CL_GL_ACCT_FR19]]),$A$2&lt;=_xlfn.NUMBERVALUE(Table_Query_from_MF_DSNP62[[#This Row],[CL_GL_ACCT_TO19]]))</f>
        <v>1</v>
      </c>
      <c r="IZ468" s="33" t="b">
        <f>AND($A$2&gt;=_xlfn.NUMBERVALUE(Table_Query_from_MF_DSNP62[[#This Row],[CL_GL_ACCT_FR20]]),$A$2&lt;=_xlfn.NUMBERVALUE(Table_Query_from_MF_DSNP62[[#This Row],[CL_GL_ACCT_TO20]]))</f>
        <v>1</v>
      </c>
      <c r="JA468" s="33" t="b">
        <f>AND($A$2&gt;=_xlfn.NUMBERVALUE(Table_Query_from_MF_DSNP62[[#This Row],[CL_GL_ACCT_FR21]]),$A$2&lt;=_xlfn.NUMBERVALUE(Table_Query_from_MF_DSNP62[[#This Row],[CL_GL_ACCT_TO21]]))</f>
        <v>1</v>
      </c>
      <c r="JB468" s="33" t="b">
        <f>AND($A$2&gt;=_xlfn.NUMBERVALUE(Table_Query_from_MF_DSNP62[[#This Row],[CL_GL_ACCT_FR22]]),$A$2&lt;=_xlfn.NUMBERVALUE(Table_Query_from_MF_DSNP62[[#This Row],[CL_GL_ACCT_TO22]]))</f>
        <v>1</v>
      </c>
      <c r="JC468" s="33" t="b">
        <f>AND($A$2&gt;=_xlfn.NUMBERVALUE(Table_Query_from_MF_DSNP62[[#This Row],[CL_GL_ACCT_FR23]]),$A$2&lt;=_xlfn.NUMBERVALUE(Table_Query_from_MF_DSNP62[[#This Row],[CL_GL_ACCT_TO23]]))</f>
        <v>1</v>
      </c>
      <c r="JD468" s="33" t="b">
        <f>AND($A$2&gt;=_xlfn.NUMBERVALUE(Table_Query_from_MF_DSNP62[[#This Row],[CL_GL_ACCT_FR24]]),$A$2&lt;=_xlfn.NUMBERVALUE(Table_Query_from_MF_DSNP62[[#This Row],[CL_GL_ACCT_TO24]]))</f>
        <v>1</v>
      </c>
      <c r="JE468" s="33" t="b">
        <f>AND($A$2&gt;=_xlfn.NUMBERVALUE(Table_Query_from_MF_DSNP62[[#This Row],[CL_GL_ACCT_FR25]]),$A$2&lt;=_xlfn.NUMBERVALUE(Table_Query_from_MF_DSNP62[[#This Row],[CL_GL_ACCT_TO25]]))</f>
        <v>1</v>
      </c>
      <c r="JF468" s="33" t="b">
        <f>OR(Table_Query_from_MF_DSNP62[[#This Row],[PairA]:[PairO]])</f>
        <v>1</v>
      </c>
      <c r="JG468" s="33">
        <f>_xlfn.IFNA(MATCH(TRUE,Table_Query_from_MF_DSNP62[[#This Row],[PairA]:[PairO]],0),"none")</f>
        <v>7</v>
      </c>
      <c r="JH468" s="33" t="b">
        <f>AND($B$2&gt;=_xlfn.NUMBERVALUE(Table_Query_from_MF_DSNP62[[#This Row],[CL_CMP_OBJ_FR1]]),$B$2&lt;=_xlfn.NUMBERVALUE(Table_Query_from_MF_DSNP62[[#This Row],[CL_CMP_OBJ_TO1]]))</f>
        <v>0</v>
      </c>
      <c r="JI468" s="33" t="b">
        <f>AND($B$2&gt;=_xlfn.NUMBERVALUE(Table_Query_from_MF_DSNP62[[#This Row],[CL_CMP_OBJ_FR2]]),$B$2&lt;=_xlfn.NUMBERVALUE(Table_Query_from_MF_DSNP62[[#This Row],[CL_CMP_OBJ_TO2]]))</f>
        <v>0</v>
      </c>
      <c r="JJ468" s="33" t="b">
        <f>AND($B$2&gt;=_xlfn.NUMBERVALUE(Table_Query_from_MF_DSNP62[[#This Row],[CL_CMP_OBJ_FR3]]),$B$2&lt;=_xlfn.NUMBERVALUE(Table_Query_from_MF_DSNP62[[#This Row],[CL_CMP_OBJ_TO3]]))</f>
        <v>0</v>
      </c>
      <c r="JK468" s="33" t="b">
        <f>AND($B$2&gt;=_xlfn.NUMBERVALUE(Table_Query_from_MF_DSNP62[[#This Row],[CL_CMP_OBJ_FR4]]),$B$2&lt;=_xlfn.NUMBERVALUE(Table_Query_from_MF_DSNP62[[#This Row],[CL_CMP_OBJ_TO4]]))</f>
        <v>0</v>
      </c>
      <c r="JL468" s="33" t="b">
        <f>AND($B$2&gt;=_xlfn.NUMBERVALUE(Table_Query_from_MF_DSNP62[[#This Row],[CL_CMP_OBJ_FR5]]),$B$2&lt;=_xlfn.NUMBERVALUE(Table_Query_from_MF_DSNP62[[#This Row],[CL_CMP_OBJ_TO5]]))</f>
        <v>0</v>
      </c>
      <c r="JM468" s="33" t="b">
        <f>AND($B$2&gt;=_xlfn.NUMBERVALUE(Table_Query_from_MF_DSNP62[[#This Row],[CL_CMP_OBJ_FR6]]),$B$2&lt;=_xlfn.NUMBERVALUE(Table_Query_from_MF_DSNP62[[#This Row],[CL_CMP_OBJ_TO6]]))</f>
        <v>0</v>
      </c>
      <c r="JN468" s="33" t="b">
        <f>AND($B$2&gt;=_xlfn.NUMBERVALUE(Table_Query_from_MF_DSNP62[[#This Row],[CL_CMP_OBJ_FR7]]),$B$2&lt;=_xlfn.NUMBERVALUE(Table_Query_from_MF_DSNP62[[#This Row],[CL_CMP_OBJ_TO7]]))</f>
        <v>1</v>
      </c>
      <c r="JO468" s="33" t="b">
        <f>AND($B$2&gt;=_xlfn.NUMBERVALUE(Table_Query_from_MF_DSNP62[[#This Row],[CL_CMP_OBJ_FR8]]),$B$2&lt;=_xlfn.NUMBERVALUE(Table_Query_from_MF_DSNP62[[#This Row],[CL_CMP_OBJ_TO8]]))</f>
        <v>1</v>
      </c>
      <c r="JP468" s="33" t="b">
        <f>AND($B$2&gt;=_xlfn.NUMBERVALUE(Table_Query_from_MF_DSNP62[[#This Row],[CL_CMP_OBJ_FR9]]),$B$2&lt;=_xlfn.NUMBERVALUE(Table_Query_from_MF_DSNP62[[#This Row],[CL_CMP_OBJ_TO9]]))</f>
        <v>1</v>
      </c>
      <c r="JQ468" s="33" t="b">
        <f>AND($B$2&gt;=_xlfn.NUMBERVALUE(Table_Query_from_MF_DSNP62[[#This Row],[CL_CMP_OBJ_FR10]]),$B$2&lt;=_xlfn.NUMBERVALUE(Table_Query_from_MF_DSNP62[[#This Row],[CL_CMP_OBJ_TO10]]))</f>
        <v>1</v>
      </c>
      <c r="JR468" s="33" t="b">
        <f>AND($B$2&gt;=_xlfn.NUMBERVALUE(Table_Query_from_MF_DSNP62[[#This Row],[CL_CMP_OBJ_FR11]]),$B$2&lt;=_xlfn.NUMBERVALUE(Table_Query_from_MF_DSNP62[[#This Row],[CL_CMP_OBJ_TO11]]))</f>
        <v>1</v>
      </c>
      <c r="JS468" s="33" t="b">
        <f>AND($B$2&gt;=_xlfn.NUMBERVALUE(Table_Query_from_MF_DSNP62[[#This Row],[CL_CMP_OBJ_FR12]]),$B$2&lt;=_xlfn.NUMBERVALUE(Table_Query_from_MF_DSNP62[[#This Row],[CL_CMP_OBJ_TO12]]))</f>
        <v>1</v>
      </c>
      <c r="JT468" s="33" t="b">
        <f>AND($B$2&gt;=_xlfn.NUMBERVALUE(Table_Query_from_MF_DSNP62[[#This Row],[CL_CMP_OBJ_FR13]]),$B$2&lt;=_xlfn.NUMBERVALUE(Table_Query_from_MF_DSNP62[[#This Row],[CL_CMP_OBJ_TO13]]))</f>
        <v>1</v>
      </c>
      <c r="JU468" s="33" t="b">
        <f>AND($B$2&gt;=_xlfn.NUMBERVALUE(Table_Query_from_MF_DSNP62[[#This Row],[CL_CMP_OBJ_FR14]]),$B$2&lt;=_xlfn.NUMBERVALUE(Table_Query_from_MF_DSNP62[[#This Row],[CL_CMP_OBJ_TO14]]))</f>
        <v>1</v>
      </c>
      <c r="JV468" s="33" t="b">
        <f>AND($B$2&gt;=_xlfn.NUMBERVALUE(Table_Query_from_MF_DSNP62[[#This Row],[CL_CMP_OBJ_FR15]]),$B$2&lt;=_xlfn.NUMBERVALUE(Table_Query_from_MF_DSNP62[[#This Row],[CL_CMP_OBJ_TO15]]))</f>
        <v>1</v>
      </c>
    </row>
    <row r="469" spans="1:282" x14ac:dyDescent="0.25">
      <c r="A469" t="b">
        <f>OR(,Table_Query_from_MF_DSNP62[[#This Row],[Desired GL included as "hard-coded" GL?]],Table_Query_from_MF_DSNP62[[#This Row],[Desired GL included as "Open GL"?]])</f>
        <v>1</v>
      </c>
      <c r="B469" t="b">
        <f>Table_Query_from_MF_DSNP62[[#This Row],[Desired CObj included as "Open CObj"?]]</f>
        <v>1</v>
      </c>
      <c r="C469" t="s">
        <v>2150</v>
      </c>
      <c r="D469" t="s">
        <v>2151</v>
      </c>
      <c r="E469" t="s">
        <v>15</v>
      </c>
      <c r="F469" s="24" t="s">
        <v>330</v>
      </c>
      <c r="G469" t="s">
        <v>191</v>
      </c>
      <c r="H469" s="24" t="s">
        <v>444</v>
      </c>
      <c r="I469" t="s">
        <v>444</v>
      </c>
      <c r="J469" s="24" t="s">
        <v>444</v>
      </c>
      <c r="K469" t="s">
        <v>444</v>
      </c>
      <c r="L469" s="24" t="s">
        <v>444</v>
      </c>
      <c r="M469" t="s">
        <v>444</v>
      </c>
      <c r="N469" t="s">
        <v>444</v>
      </c>
      <c r="O469" t="s">
        <v>444</v>
      </c>
      <c r="P469" t="s">
        <v>444</v>
      </c>
      <c r="Q469" t="s">
        <v>15</v>
      </c>
      <c r="R469" t="s">
        <v>444</v>
      </c>
      <c r="S469" t="s">
        <v>442</v>
      </c>
      <c r="T469" t="s">
        <v>447</v>
      </c>
      <c r="U469" t="s">
        <v>444</v>
      </c>
      <c r="V469" t="s">
        <v>444</v>
      </c>
      <c r="W469" t="s">
        <v>442</v>
      </c>
      <c r="X469" t="s">
        <v>442</v>
      </c>
      <c r="Y469" t="s">
        <v>444</v>
      </c>
      <c r="Z469" t="s">
        <v>442</v>
      </c>
      <c r="AA469" t="s">
        <v>442</v>
      </c>
      <c r="AB469" t="s">
        <v>442</v>
      </c>
      <c r="AC469" t="s">
        <v>442</v>
      </c>
      <c r="AD469" t="s">
        <v>442</v>
      </c>
      <c r="AE469" t="s">
        <v>442</v>
      </c>
      <c r="AF469" t="s">
        <v>442</v>
      </c>
      <c r="AG469" t="s">
        <v>442</v>
      </c>
      <c r="AH469" t="s">
        <v>444</v>
      </c>
      <c r="AI469" t="s">
        <v>447</v>
      </c>
      <c r="AJ469" t="s">
        <v>442</v>
      </c>
      <c r="AK469" t="s">
        <v>15</v>
      </c>
      <c r="AL469" t="s">
        <v>444</v>
      </c>
      <c r="AM469" t="s">
        <v>444</v>
      </c>
      <c r="AN469" t="s">
        <v>444</v>
      </c>
      <c r="AO469" t="s">
        <v>444</v>
      </c>
      <c r="AP469" t="s">
        <v>442</v>
      </c>
      <c r="AQ469" t="s">
        <v>7</v>
      </c>
      <c r="AR469" t="s">
        <v>1451</v>
      </c>
      <c r="AS469" t="s">
        <v>162</v>
      </c>
      <c r="AT469" t="s">
        <v>10</v>
      </c>
      <c r="AU469" t="s">
        <v>444</v>
      </c>
      <c r="AV469" t="s">
        <v>1359</v>
      </c>
      <c r="AW469" t="s">
        <v>444</v>
      </c>
      <c r="AX469" t="s">
        <v>444</v>
      </c>
      <c r="AY469" t="s">
        <v>444</v>
      </c>
      <c r="AZ469" t="s">
        <v>444</v>
      </c>
      <c r="BA469" t="s">
        <v>444</v>
      </c>
      <c r="BB469" t="s">
        <v>444</v>
      </c>
      <c r="BC469" t="s">
        <v>444</v>
      </c>
      <c r="BD469" t="s">
        <v>1359</v>
      </c>
      <c r="BE469" t="s">
        <v>444</v>
      </c>
      <c r="BF469" t="s">
        <v>1360</v>
      </c>
      <c r="BG469" t="s">
        <v>444</v>
      </c>
      <c r="BH469" t="s">
        <v>444</v>
      </c>
      <c r="BI469" t="s">
        <v>444</v>
      </c>
      <c r="BJ469" t="s">
        <v>444</v>
      </c>
      <c r="BK469" t="s">
        <v>444</v>
      </c>
      <c r="BL469" t="s">
        <v>444</v>
      </c>
      <c r="BM469" t="s">
        <v>444</v>
      </c>
      <c r="BN469" t="s">
        <v>444</v>
      </c>
      <c r="BO469" t="s">
        <v>444</v>
      </c>
      <c r="BP469" t="s">
        <v>444</v>
      </c>
      <c r="BQ469" t="s">
        <v>444</v>
      </c>
      <c r="BR469" t="s">
        <v>444</v>
      </c>
      <c r="BS469" t="s">
        <v>444</v>
      </c>
      <c r="BT469" t="s">
        <v>444</v>
      </c>
      <c r="BU469" t="s">
        <v>444</v>
      </c>
      <c r="BV469" t="s">
        <v>444</v>
      </c>
      <c r="BW469" t="s">
        <v>444</v>
      </c>
      <c r="BX469" t="s">
        <v>444</v>
      </c>
      <c r="BY469" t="s">
        <v>444</v>
      </c>
      <c r="BZ469" t="s">
        <v>444</v>
      </c>
      <c r="CA469" t="s">
        <v>444</v>
      </c>
      <c r="CB469" t="s">
        <v>444</v>
      </c>
      <c r="CC469" t="s">
        <v>444</v>
      </c>
      <c r="CD469" t="s">
        <v>444</v>
      </c>
      <c r="CE469" t="s">
        <v>444</v>
      </c>
      <c r="CF469" t="s">
        <v>444</v>
      </c>
      <c r="CG469" t="s">
        <v>444</v>
      </c>
      <c r="CH469" t="s">
        <v>444</v>
      </c>
      <c r="CI469" t="s">
        <v>444</v>
      </c>
      <c r="CJ469" t="s">
        <v>444</v>
      </c>
      <c r="CK469" t="s">
        <v>444</v>
      </c>
      <c r="CL469" t="s">
        <v>444</v>
      </c>
      <c r="CM469" t="s">
        <v>444</v>
      </c>
      <c r="CN469" t="s">
        <v>444</v>
      </c>
      <c r="CO469" t="s">
        <v>444</v>
      </c>
      <c r="CP469" t="s">
        <v>444</v>
      </c>
      <c r="CQ469" t="s">
        <v>444</v>
      </c>
      <c r="CR469" t="s">
        <v>444</v>
      </c>
      <c r="CS469" t="s">
        <v>444</v>
      </c>
      <c r="CT469" t="s">
        <v>444</v>
      </c>
      <c r="CU469" t="s">
        <v>282</v>
      </c>
      <c r="CV469" t="s">
        <v>2739</v>
      </c>
      <c r="CW469" t="s">
        <v>2736</v>
      </c>
      <c r="CX469" t="s">
        <v>2737</v>
      </c>
      <c r="CY469" t="s">
        <v>1394</v>
      </c>
      <c r="CZ469" t="s">
        <v>1472</v>
      </c>
      <c r="DA469" t="s">
        <v>444</v>
      </c>
      <c r="DB469" t="s">
        <v>444</v>
      </c>
      <c r="DC469" t="s">
        <v>444</v>
      </c>
      <c r="DD469" t="s">
        <v>444</v>
      </c>
      <c r="DE469" t="s">
        <v>444</v>
      </c>
      <c r="DF469" t="s">
        <v>444</v>
      </c>
      <c r="DG469" t="s">
        <v>444</v>
      </c>
      <c r="DH469" t="s">
        <v>444</v>
      </c>
      <c r="DI469" t="s">
        <v>1451</v>
      </c>
      <c r="DJ469" t="s">
        <v>444</v>
      </c>
      <c r="DK469" t="s">
        <v>444</v>
      </c>
      <c r="DL469" t="s">
        <v>444</v>
      </c>
      <c r="DM469" t="s">
        <v>444</v>
      </c>
      <c r="DN469" t="s">
        <v>444</v>
      </c>
      <c r="DO469" t="s">
        <v>444</v>
      </c>
      <c r="DP469" t="s">
        <v>444</v>
      </c>
      <c r="DQ469" t="s">
        <v>444</v>
      </c>
      <c r="DR469" t="s">
        <v>444</v>
      </c>
      <c r="DS469" t="s">
        <v>444</v>
      </c>
      <c r="DT469" s="24" t="s">
        <v>444</v>
      </c>
      <c r="DU469" s="24" t="s">
        <v>444</v>
      </c>
      <c r="DV469" t="s">
        <v>444</v>
      </c>
      <c r="DW469" t="s">
        <v>444</v>
      </c>
      <c r="DX469" s="24" t="s">
        <v>444</v>
      </c>
      <c r="DY469" s="24" t="s">
        <v>444</v>
      </c>
      <c r="DZ469" t="s">
        <v>444</v>
      </c>
      <c r="EA469" t="s">
        <v>444</v>
      </c>
      <c r="EB469" s="24" t="s">
        <v>444</v>
      </c>
      <c r="EC469" s="24" t="s">
        <v>444</v>
      </c>
      <c r="ED469" t="s">
        <v>444</v>
      </c>
      <c r="EE469" t="s">
        <v>444</v>
      </c>
      <c r="EF469" s="24" t="s">
        <v>444</v>
      </c>
      <c r="EG469" s="24" t="s">
        <v>444</v>
      </c>
      <c r="EH469" t="s">
        <v>444</v>
      </c>
      <c r="EI469" t="s">
        <v>444</v>
      </c>
      <c r="EJ469" s="24" t="s">
        <v>444</v>
      </c>
      <c r="EK469" s="24" t="s">
        <v>444</v>
      </c>
      <c r="EL469" t="s">
        <v>444</v>
      </c>
      <c r="EM469" t="s">
        <v>444</v>
      </c>
      <c r="EN469" s="24" t="s">
        <v>444</v>
      </c>
      <c r="EO469" s="24" t="s">
        <v>444</v>
      </c>
      <c r="EP469" t="s">
        <v>444</v>
      </c>
      <c r="EQ469" t="s">
        <v>444</v>
      </c>
      <c r="ER469" s="24" t="s">
        <v>444</v>
      </c>
      <c r="ES469" s="24" t="s">
        <v>444</v>
      </c>
      <c r="ET469" t="s">
        <v>444</v>
      </c>
      <c r="EU469" t="s">
        <v>444</v>
      </c>
      <c r="EV469" s="24" t="s">
        <v>444</v>
      </c>
      <c r="EW469" s="24" t="s">
        <v>444</v>
      </c>
      <c r="EX469" t="s">
        <v>444</v>
      </c>
      <c r="EY469" t="s">
        <v>444</v>
      </c>
      <c r="EZ469" s="24" t="s">
        <v>444</v>
      </c>
      <c r="FA469" s="24" t="s">
        <v>444</v>
      </c>
      <c r="FB469" t="s">
        <v>444</v>
      </c>
      <c r="FC469" t="s">
        <v>444</v>
      </c>
      <c r="FD469" s="24" t="s">
        <v>444</v>
      </c>
      <c r="FE469" s="24" t="s">
        <v>444</v>
      </c>
      <c r="FF469" t="s">
        <v>444</v>
      </c>
      <c r="FG469" t="s">
        <v>444</v>
      </c>
      <c r="FH469" s="24" t="s">
        <v>444</v>
      </c>
      <c r="FI469" s="24" t="s">
        <v>444</v>
      </c>
      <c r="FJ469" t="s">
        <v>444</v>
      </c>
      <c r="FK469" t="s">
        <v>444</v>
      </c>
      <c r="FL469" s="24" t="s">
        <v>444</v>
      </c>
      <c r="FM469" s="24" t="s">
        <v>444</v>
      </c>
      <c r="FN469" t="s">
        <v>444</v>
      </c>
      <c r="FO469" t="s">
        <v>444</v>
      </c>
      <c r="FP469" s="24" t="s">
        <v>444</v>
      </c>
      <c r="FQ469" s="24" t="s">
        <v>444</v>
      </c>
      <c r="FR469" t="s">
        <v>444</v>
      </c>
      <c r="FS469" t="s">
        <v>444</v>
      </c>
      <c r="FT469" s="24" t="s">
        <v>444</v>
      </c>
      <c r="FU469" s="24" t="s">
        <v>444</v>
      </c>
      <c r="FV469" t="s">
        <v>444</v>
      </c>
      <c r="FW469" t="s">
        <v>444</v>
      </c>
      <c r="FX469" s="24" t="s">
        <v>444</v>
      </c>
      <c r="FY469" s="24" t="s">
        <v>444</v>
      </c>
      <c r="FZ469" t="s">
        <v>444</v>
      </c>
      <c r="GA469" t="s">
        <v>444</v>
      </c>
      <c r="GB469" s="24" t="s">
        <v>444</v>
      </c>
      <c r="GC469" s="24" t="s">
        <v>444</v>
      </c>
      <c r="GD469" t="s">
        <v>444</v>
      </c>
      <c r="GE469" t="s">
        <v>444</v>
      </c>
      <c r="GF469" s="24" t="s">
        <v>444</v>
      </c>
      <c r="GG469" s="24" t="s">
        <v>444</v>
      </c>
      <c r="GH469" t="s">
        <v>444</v>
      </c>
      <c r="GI469" s="24" t="s">
        <v>444</v>
      </c>
      <c r="GJ469" s="24" t="s">
        <v>444</v>
      </c>
      <c r="GK469" t="s">
        <v>444</v>
      </c>
      <c r="GL469" t="s">
        <v>444</v>
      </c>
      <c r="GM469" s="24" t="s">
        <v>444</v>
      </c>
      <c r="GN469" s="24" t="s">
        <v>444</v>
      </c>
      <c r="GO469" t="s">
        <v>444</v>
      </c>
      <c r="GP469" t="s">
        <v>444</v>
      </c>
      <c r="GQ469" s="24" t="s">
        <v>444</v>
      </c>
      <c r="GR469" s="24" t="s">
        <v>444</v>
      </c>
      <c r="GS469" t="s">
        <v>444</v>
      </c>
      <c r="GT469" t="s">
        <v>444</v>
      </c>
      <c r="GU469" s="24" t="s">
        <v>444</v>
      </c>
      <c r="GV469" s="24" t="s">
        <v>444</v>
      </c>
      <c r="GW469" t="s">
        <v>444</v>
      </c>
      <c r="GX469" t="s">
        <v>444</v>
      </c>
      <c r="GY469" s="24" t="s">
        <v>444</v>
      </c>
      <c r="GZ469" s="24" t="s">
        <v>444</v>
      </c>
      <c r="HA469" t="s">
        <v>444</v>
      </c>
      <c r="HB469" t="s">
        <v>444</v>
      </c>
      <c r="HC469" s="24" t="s">
        <v>444</v>
      </c>
      <c r="HD469" s="24" t="s">
        <v>444</v>
      </c>
      <c r="HE469" t="s">
        <v>444</v>
      </c>
      <c r="HF469" t="s">
        <v>444</v>
      </c>
      <c r="HG469" s="24" t="s">
        <v>444</v>
      </c>
      <c r="HH469" s="24" t="s">
        <v>444</v>
      </c>
      <c r="HI469" t="s">
        <v>444</v>
      </c>
      <c r="HJ469" t="s">
        <v>444</v>
      </c>
      <c r="HK469" s="24" t="s">
        <v>444</v>
      </c>
      <c r="HL469" s="24" t="s">
        <v>444</v>
      </c>
      <c r="HM469" t="s">
        <v>444</v>
      </c>
      <c r="HN469" t="s">
        <v>444</v>
      </c>
      <c r="HO469" s="24" t="s">
        <v>444</v>
      </c>
      <c r="HP469" s="24" t="s">
        <v>444</v>
      </c>
      <c r="HQ469" t="s">
        <v>444</v>
      </c>
      <c r="HR469" t="s">
        <v>444</v>
      </c>
      <c r="HS469" s="24" t="s">
        <v>444</v>
      </c>
      <c r="HT469" s="24" t="s">
        <v>444</v>
      </c>
      <c r="HU469" t="s">
        <v>444</v>
      </c>
      <c r="HV469" t="s">
        <v>444</v>
      </c>
      <c r="HW469" s="24" t="s">
        <v>444</v>
      </c>
      <c r="HX469" s="24" t="s">
        <v>444</v>
      </c>
      <c r="HY469" t="s">
        <v>444</v>
      </c>
      <c r="HZ469" t="s">
        <v>444</v>
      </c>
      <c r="IA469" t="s">
        <v>3033</v>
      </c>
      <c r="IB469" t="s">
        <v>2736</v>
      </c>
      <c r="IC469" t="s">
        <v>2737</v>
      </c>
      <c r="ID469" s="33" t="b" cm="1">
        <f t="array" ref="ID469">_xlfn.IFNA(MATCH($A$2,_xlfn.NUMBERVALUE(Table_Query_from_MF_DSNP62[[#This Row],[CL_GLACCT_DR1]:[CL_GLACCT_CR4]]),0),0)&gt;=1</f>
        <v>1</v>
      </c>
      <c r="IE469" s="33" t="b">
        <f>OR(Table_Query_from_MF_DSNP62[[#This Row],[Pair1]:[Pair25]])</f>
        <v>1</v>
      </c>
      <c r="IF469" s="33">
        <f>_xlfn.IFNA(MATCH(TRUE,Table_Query_from_MF_DSNP62[[#This Row],[Pair1]:[Pair25]],0),"none")</f>
        <v>1</v>
      </c>
      <c r="IG469" s="33" t="b">
        <f>AND($A$2&gt;=_xlfn.NUMBERVALUE(Table_Query_from_MF_DSNP62[[#This Row],[CL_GL_ACCT_FR1]]),$A$2&lt;=_xlfn.NUMBERVALUE(Table_Query_from_MF_DSNP62[[#This Row],[CL_GL_ACCT_TO1]]))</f>
        <v>1</v>
      </c>
      <c r="IH469" s="33" t="b">
        <f>AND($A$2&gt;=_xlfn.NUMBERVALUE(Table_Query_from_MF_DSNP62[[#This Row],[CL_GL_ACCT_FR2]]),$A$2&lt;=_xlfn.NUMBERVALUE(Table_Query_from_MF_DSNP62[[#This Row],[CL_GL_ACCT_TO2]]))</f>
        <v>1</v>
      </c>
      <c r="II469" s="33" t="b">
        <f>AND($A$2&gt;=_xlfn.NUMBERVALUE(Table_Query_from_MF_DSNP62[[#This Row],[CL_GL_ACCT_FR3]]),$A$2&lt;=_xlfn.NUMBERVALUE(Table_Query_from_MF_DSNP62[[#This Row],[CL_GL_ACCT_TO3]]))</f>
        <v>1</v>
      </c>
      <c r="IJ469" s="33" t="b">
        <f>AND($A$2&gt;=_xlfn.NUMBERVALUE(Table_Query_from_MF_DSNP62[[#This Row],[CL_GL_ACCT_FR4]]),$A$2&lt;=_xlfn.NUMBERVALUE(Table_Query_from_MF_DSNP62[[#This Row],[CL_GL_ACCT_TO4]]))</f>
        <v>1</v>
      </c>
      <c r="IK469" s="33" t="b">
        <f>AND($A$2&gt;=_xlfn.NUMBERVALUE(Table_Query_from_MF_DSNP62[[#This Row],[CL_GL_ACCT_FR5]]),$A$2&lt;=_xlfn.NUMBERVALUE(Table_Query_from_MF_DSNP62[[#This Row],[CL_GL_ACCT_TO5]]))</f>
        <v>1</v>
      </c>
      <c r="IL469" s="33" t="b">
        <f>AND($A$2&gt;=_xlfn.NUMBERVALUE(Table_Query_from_MF_DSNP62[[#This Row],[CL_GL_ACCT_FR6]]),$A$2&lt;=_xlfn.NUMBERVALUE(Table_Query_from_MF_DSNP62[[#This Row],[CL_GL_ACCT_TO6]]))</f>
        <v>1</v>
      </c>
      <c r="IM469" s="33" t="b">
        <f>AND($A$2&gt;=_xlfn.NUMBERVALUE(Table_Query_from_MF_DSNP62[[#This Row],[CL_GL_ACCT_FR7]]),$A$2&lt;=_xlfn.NUMBERVALUE(Table_Query_from_MF_DSNP62[[#This Row],[CL_GL_ACCT_TO7]]))</f>
        <v>1</v>
      </c>
      <c r="IN469" s="33" t="b">
        <f>AND($A$2&gt;=_xlfn.NUMBERVALUE(Table_Query_from_MF_DSNP62[[#This Row],[CL_GL_ACCT_FR8]]),$A$2&lt;=_xlfn.NUMBERVALUE(Table_Query_from_MF_DSNP62[[#This Row],[CL_GL_ACCT_TO8]]))</f>
        <v>1</v>
      </c>
      <c r="IO469" s="33" t="b">
        <f>AND($A$2&gt;=_xlfn.NUMBERVALUE(Table_Query_from_MF_DSNP62[[#This Row],[CL_GL_ACCT_FR9]]),$A$2&lt;=_xlfn.NUMBERVALUE(Table_Query_from_MF_DSNP62[[#This Row],[CL_GL_ACCT_TO9]]))</f>
        <v>1</v>
      </c>
      <c r="IP469" s="33" t="b">
        <f>AND($A$2&gt;=_xlfn.NUMBERVALUE(Table_Query_from_MF_DSNP62[[#This Row],[CL_GL_ACCT_FR10]]),$A$2&lt;=_xlfn.NUMBERVALUE(Table_Query_from_MF_DSNP62[[#This Row],[CL_GL_ACCT_TO10]]))</f>
        <v>1</v>
      </c>
      <c r="IQ469" s="33" t="b">
        <f>AND($A$2&gt;=_xlfn.NUMBERVALUE(Table_Query_from_MF_DSNP62[[#This Row],[CL_GL_ACCT_FR11]]),$A$2&lt;=_xlfn.NUMBERVALUE(Table_Query_from_MF_DSNP62[[#This Row],[CL_GL_ACCT_TO11]]))</f>
        <v>1</v>
      </c>
      <c r="IR469" s="33" t="b">
        <f>AND($A$2&gt;=_xlfn.NUMBERVALUE(Table_Query_from_MF_DSNP62[[#This Row],[CL_GL_ACCT_FR12]]),$A$2&lt;=_xlfn.NUMBERVALUE(Table_Query_from_MF_DSNP62[[#This Row],[CL_GL_ACCT_TO12]]))</f>
        <v>1</v>
      </c>
      <c r="IS469" s="33" t="b">
        <f>AND($A$2&gt;=_xlfn.NUMBERVALUE(Table_Query_from_MF_DSNP62[[#This Row],[CL_GL_ACCT_FR13]]),$A$2&lt;=_xlfn.NUMBERVALUE(Table_Query_from_MF_DSNP62[[#This Row],[CL_GL_ACCT_TO13]]))</f>
        <v>1</v>
      </c>
      <c r="IT469" s="33" t="b">
        <f>AND($A$2&gt;=_xlfn.NUMBERVALUE(Table_Query_from_MF_DSNP62[[#This Row],[CL_GL_ACCT_FR14]]),$A$2&lt;=_xlfn.NUMBERVALUE(Table_Query_from_MF_DSNP62[[#This Row],[CL_GL_ACCT_TO14]]))</f>
        <v>1</v>
      </c>
      <c r="IU469" s="33" t="b">
        <f>AND($A$2&gt;=_xlfn.NUMBERVALUE(Table_Query_from_MF_DSNP62[[#This Row],[CL_GL_ACCT_FR15]]),$A$2&lt;=_xlfn.NUMBERVALUE(Table_Query_from_MF_DSNP62[[#This Row],[CL_GL_ACCT_TO15]]))</f>
        <v>1</v>
      </c>
      <c r="IV469" s="33" t="b">
        <f>AND($A$2&gt;=_xlfn.NUMBERVALUE(Table_Query_from_MF_DSNP62[[#This Row],[CL_GL_ACCT_FR16]]),$A$2&lt;=_xlfn.NUMBERVALUE(Table_Query_from_MF_DSNP62[[#This Row],[CL_GL_ACCT_TO16]]))</f>
        <v>1</v>
      </c>
      <c r="IW469" s="33" t="b">
        <f>AND($A$2&gt;=_xlfn.NUMBERVALUE(Table_Query_from_MF_DSNP62[[#This Row],[CL_GL_ACCT_FR17]]),$A$2&lt;=_xlfn.NUMBERVALUE(Table_Query_from_MF_DSNP62[[#This Row],[CL_GL_ACCT_TO17]]))</f>
        <v>1</v>
      </c>
      <c r="IX469" s="33" t="b">
        <f>AND($A$2&gt;=_xlfn.NUMBERVALUE(Table_Query_from_MF_DSNP62[[#This Row],[CL_GL_ACCT_FR18]]),$A$2&lt;=_xlfn.NUMBERVALUE(Table_Query_from_MF_DSNP62[[#This Row],[CL_GL_ACCT_TO18]]))</f>
        <v>1</v>
      </c>
      <c r="IY469" s="33" t="b">
        <f>AND($A$2&gt;=_xlfn.NUMBERVALUE(Table_Query_from_MF_DSNP62[[#This Row],[CL_GL_ACCT_FR19]]),$A$2&lt;=_xlfn.NUMBERVALUE(Table_Query_from_MF_DSNP62[[#This Row],[CL_GL_ACCT_TO19]]))</f>
        <v>1</v>
      </c>
      <c r="IZ469" s="33" t="b">
        <f>AND($A$2&gt;=_xlfn.NUMBERVALUE(Table_Query_from_MF_DSNP62[[#This Row],[CL_GL_ACCT_FR20]]),$A$2&lt;=_xlfn.NUMBERVALUE(Table_Query_from_MF_DSNP62[[#This Row],[CL_GL_ACCT_TO20]]))</f>
        <v>1</v>
      </c>
      <c r="JA469" s="33" t="b">
        <f>AND($A$2&gt;=_xlfn.NUMBERVALUE(Table_Query_from_MF_DSNP62[[#This Row],[CL_GL_ACCT_FR21]]),$A$2&lt;=_xlfn.NUMBERVALUE(Table_Query_from_MF_DSNP62[[#This Row],[CL_GL_ACCT_TO21]]))</f>
        <v>1</v>
      </c>
      <c r="JB469" s="33" t="b">
        <f>AND($A$2&gt;=_xlfn.NUMBERVALUE(Table_Query_from_MF_DSNP62[[#This Row],[CL_GL_ACCT_FR22]]),$A$2&lt;=_xlfn.NUMBERVALUE(Table_Query_from_MF_DSNP62[[#This Row],[CL_GL_ACCT_TO22]]))</f>
        <v>1</v>
      </c>
      <c r="JC469" s="33" t="b">
        <f>AND($A$2&gt;=_xlfn.NUMBERVALUE(Table_Query_from_MF_DSNP62[[#This Row],[CL_GL_ACCT_FR23]]),$A$2&lt;=_xlfn.NUMBERVALUE(Table_Query_from_MF_DSNP62[[#This Row],[CL_GL_ACCT_TO23]]))</f>
        <v>1</v>
      </c>
      <c r="JD469" s="33" t="b">
        <f>AND($A$2&gt;=_xlfn.NUMBERVALUE(Table_Query_from_MF_DSNP62[[#This Row],[CL_GL_ACCT_FR24]]),$A$2&lt;=_xlfn.NUMBERVALUE(Table_Query_from_MF_DSNP62[[#This Row],[CL_GL_ACCT_TO24]]))</f>
        <v>1</v>
      </c>
      <c r="JE469" s="33" t="b">
        <f>AND($A$2&gt;=_xlfn.NUMBERVALUE(Table_Query_from_MF_DSNP62[[#This Row],[CL_GL_ACCT_FR25]]),$A$2&lt;=_xlfn.NUMBERVALUE(Table_Query_from_MF_DSNP62[[#This Row],[CL_GL_ACCT_TO25]]))</f>
        <v>1</v>
      </c>
      <c r="JF469" s="33" t="b">
        <f>OR(Table_Query_from_MF_DSNP62[[#This Row],[PairA]:[PairO]])</f>
        <v>1</v>
      </c>
      <c r="JG469" s="33">
        <f>_xlfn.IFNA(MATCH(TRUE,Table_Query_from_MF_DSNP62[[#This Row],[PairA]:[PairO]],0),"none")</f>
        <v>1</v>
      </c>
      <c r="JH469" s="33" t="b">
        <f>AND($B$2&gt;=_xlfn.NUMBERVALUE(Table_Query_from_MF_DSNP62[[#This Row],[CL_CMP_OBJ_FR1]]),$B$2&lt;=_xlfn.NUMBERVALUE(Table_Query_from_MF_DSNP62[[#This Row],[CL_CMP_OBJ_TO1]]))</f>
        <v>1</v>
      </c>
      <c r="JI469" s="33" t="b">
        <f>AND($B$2&gt;=_xlfn.NUMBERVALUE(Table_Query_from_MF_DSNP62[[#This Row],[CL_CMP_OBJ_FR2]]),$B$2&lt;=_xlfn.NUMBERVALUE(Table_Query_from_MF_DSNP62[[#This Row],[CL_CMP_OBJ_TO2]]))</f>
        <v>1</v>
      </c>
      <c r="JJ469" s="33" t="b">
        <f>AND($B$2&gt;=_xlfn.NUMBERVALUE(Table_Query_from_MF_DSNP62[[#This Row],[CL_CMP_OBJ_FR3]]),$B$2&lt;=_xlfn.NUMBERVALUE(Table_Query_from_MF_DSNP62[[#This Row],[CL_CMP_OBJ_TO3]]))</f>
        <v>1</v>
      </c>
      <c r="JK469" s="33" t="b">
        <f>AND($B$2&gt;=_xlfn.NUMBERVALUE(Table_Query_from_MF_DSNP62[[#This Row],[CL_CMP_OBJ_FR4]]),$B$2&lt;=_xlfn.NUMBERVALUE(Table_Query_from_MF_DSNP62[[#This Row],[CL_CMP_OBJ_TO4]]))</f>
        <v>1</v>
      </c>
      <c r="JL469" s="33" t="b">
        <f>AND($B$2&gt;=_xlfn.NUMBERVALUE(Table_Query_from_MF_DSNP62[[#This Row],[CL_CMP_OBJ_FR5]]),$B$2&lt;=_xlfn.NUMBERVALUE(Table_Query_from_MF_DSNP62[[#This Row],[CL_CMP_OBJ_TO5]]))</f>
        <v>1</v>
      </c>
      <c r="JM469" s="33" t="b">
        <f>AND($B$2&gt;=_xlfn.NUMBERVALUE(Table_Query_from_MF_DSNP62[[#This Row],[CL_CMP_OBJ_FR6]]),$B$2&lt;=_xlfn.NUMBERVALUE(Table_Query_from_MF_DSNP62[[#This Row],[CL_CMP_OBJ_TO6]]))</f>
        <v>1</v>
      </c>
      <c r="JN469" s="33" t="b">
        <f>AND($B$2&gt;=_xlfn.NUMBERVALUE(Table_Query_from_MF_DSNP62[[#This Row],[CL_CMP_OBJ_FR7]]),$B$2&lt;=_xlfn.NUMBERVALUE(Table_Query_from_MF_DSNP62[[#This Row],[CL_CMP_OBJ_TO7]]))</f>
        <v>1</v>
      </c>
      <c r="JO469" s="33" t="b">
        <f>AND($B$2&gt;=_xlfn.NUMBERVALUE(Table_Query_from_MF_DSNP62[[#This Row],[CL_CMP_OBJ_FR8]]),$B$2&lt;=_xlfn.NUMBERVALUE(Table_Query_from_MF_DSNP62[[#This Row],[CL_CMP_OBJ_TO8]]))</f>
        <v>1</v>
      </c>
      <c r="JP469" s="33" t="b">
        <f>AND($B$2&gt;=_xlfn.NUMBERVALUE(Table_Query_from_MF_DSNP62[[#This Row],[CL_CMP_OBJ_FR9]]),$B$2&lt;=_xlfn.NUMBERVALUE(Table_Query_from_MF_DSNP62[[#This Row],[CL_CMP_OBJ_TO9]]))</f>
        <v>1</v>
      </c>
      <c r="JQ469" s="33" t="b">
        <f>AND($B$2&gt;=_xlfn.NUMBERVALUE(Table_Query_from_MF_DSNP62[[#This Row],[CL_CMP_OBJ_FR10]]),$B$2&lt;=_xlfn.NUMBERVALUE(Table_Query_from_MF_DSNP62[[#This Row],[CL_CMP_OBJ_TO10]]))</f>
        <v>1</v>
      </c>
      <c r="JR469" s="33" t="b">
        <f>AND($B$2&gt;=_xlfn.NUMBERVALUE(Table_Query_from_MF_DSNP62[[#This Row],[CL_CMP_OBJ_FR11]]),$B$2&lt;=_xlfn.NUMBERVALUE(Table_Query_from_MF_DSNP62[[#This Row],[CL_CMP_OBJ_TO11]]))</f>
        <v>1</v>
      </c>
      <c r="JS469" s="33" t="b">
        <f>AND($B$2&gt;=_xlfn.NUMBERVALUE(Table_Query_from_MF_DSNP62[[#This Row],[CL_CMP_OBJ_FR12]]),$B$2&lt;=_xlfn.NUMBERVALUE(Table_Query_from_MF_DSNP62[[#This Row],[CL_CMP_OBJ_TO12]]))</f>
        <v>1</v>
      </c>
      <c r="JT469" s="33" t="b">
        <f>AND($B$2&gt;=_xlfn.NUMBERVALUE(Table_Query_from_MF_DSNP62[[#This Row],[CL_CMP_OBJ_FR13]]),$B$2&lt;=_xlfn.NUMBERVALUE(Table_Query_from_MF_DSNP62[[#This Row],[CL_CMP_OBJ_TO13]]))</f>
        <v>1</v>
      </c>
      <c r="JU469" s="33" t="b">
        <f>AND($B$2&gt;=_xlfn.NUMBERVALUE(Table_Query_from_MF_DSNP62[[#This Row],[CL_CMP_OBJ_FR14]]),$B$2&lt;=_xlfn.NUMBERVALUE(Table_Query_from_MF_DSNP62[[#This Row],[CL_CMP_OBJ_TO14]]))</f>
        <v>1</v>
      </c>
      <c r="JV469" s="33" t="b">
        <f>AND($B$2&gt;=_xlfn.NUMBERVALUE(Table_Query_from_MF_DSNP62[[#This Row],[CL_CMP_OBJ_FR15]]),$B$2&lt;=_xlfn.NUMBERVALUE(Table_Query_from_MF_DSNP62[[#This Row],[CL_CMP_OBJ_TO15]]))</f>
        <v>1</v>
      </c>
    </row>
    <row r="470" spans="1:282" x14ac:dyDescent="0.25">
      <c r="A470" t="b">
        <f>OR(,Table_Query_from_MF_DSNP62[[#This Row],[Desired GL included as "hard-coded" GL?]],Table_Query_from_MF_DSNP62[[#This Row],[Desired GL included as "Open GL"?]])</f>
        <v>1</v>
      </c>
      <c r="B470" t="b">
        <f>Table_Query_from_MF_DSNP62[[#This Row],[Desired CObj included as "Open CObj"?]]</f>
        <v>1</v>
      </c>
      <c r="C470" t="s">
        <v>2152</v>
      </c>
      <c r="D470" t="s">
        <v>2153</v>
      </c>
      <c r="E470" t="s">
        <v>15</v>
      </c>
      <c r="F470" s="24" t="s">
        <v>58</v>
      </c>
      <c r="G470" t="s">
        <v>330</v>
      </c>
      <c r="H470" s="24" t="s">
        <v>444</v>
      </c>
      <c r="I470" t="s">
        <v>444</v>
      </c>
      <c r="J470" s="24" t="s">
        <v>444</v>
      </c>
      <c r="K470" t="s">
        <v>444</v>
      </c>
      <c r="L470" s="24" t="s">
        <v>444</v>
      </c>
      <c r="M470" t="s">
        <v>444</v>
      </c>
      <c r="N470" t="s">
        <v>444</v>
      </c>
      <c r="O470" t="s">
        <v>444</v>
      </c>
      <c r="P470" t="s">
        <v>444</v>
      </c>
      <c r="Q470" t="s">
        <v>15</v>
      </c>
      <c r="R470" t="s">
        <v>444</v>
      </c>
      <c r="S470" t="s">
        <v>442</v>
      </c>
      <c r="T470" t="s">
        <v>447</v>
      </c>
      <c r="U470" t="s">
        <v>444</v>
      </c>
      <c r="V470" t="s">
        <v>444</v>
      </c>
      <c r="W470" t="s">
        <v>442</v>
      </c>
      <c r="X470" t="s">
        <v>442</v>
      </c>
      <c r="Y470" t="s">
        <v>444</v>
      </c>
      <c r="Z470" t="s">
        <v>442</v>
      </c>
      <c r="AA470" t="s">
        <v>442</v>
      </c>
      <c r="AB470" t="s">
        <v>442</v>
      </c>
      <c r="AC470" t="s">
        <v>442</v>
      </c>
      <c r="AD470" t="s">
        <v>442</v>
      </c>
      <c r="AE470" t="s">
        <v>442</v>
      </c>
      <c r="AF470" t="s">
        <v>442</v>
      </c>
      <c r="AG470" t="s">
        <v>442</v>
      </c>
      <c r="AH470" t="s">
        <v>444</v>
      </c>
      <c r="AI470" t="s">
        <v>447</v>
      </c>
      <c r="AJ470" t="s">
        <v>442</v>
      </c>
      <c r="AK470" t="s">
        <v>15</v>
      </c>
      <c r="AL470" t="s">
        <v>444</v>
      </c>
      <c r="AM470" t="s">
        <v>444</v>
      </c>
      <c r="AN470" t="s">
        <v>444</v>
      </c>
      <c r="AO470" t="s">
        <v>444</v>
      </c>
      <c r="AP470" t="s">
        <v>442</v>
      </c>
      <c r="AQ470" t="s">
        <v>7</v>
      </c>
      <c r="AR470" t="s">
        <v>1451</v>
      </c>
      <c r="AS470" t="s">
        <v>162</v>
      </c>
      <c r="AT470" t="s">
        <v>10</v>
      </c>
      <c r="AU470" t="s">
        <v>444</v>
      </c>
      <c r="AV470" t="s">
        <v>1359</v>
      </c>
      <c r="AW470" t="s">
        <v>444</v>
      </c>
      <c r="AX470" t="s">
        <v>444</v>
      </c>
      <c r="AY470" t="s">
        <v>444</v>
      </c>
      <c r="AZ470" t="s">
        <v>444</v>
      </c>
      <c r="BA470" t="s">
        <v>444</v>
      </c>
      <c r="BB470" t="s">
        <v>444</v>
      </c>
      <c r="BC470" t="s">
        <v>444</v>
      </c>
      <c r="BD470" t="s">
        <v>1359</v>
      </c>
      <c r="BE470" t="s">
        <v>444</v>
      </c>
      <c r="BF470" t="s">
        <v>1360</v>
      </c>
      <c r="BG470" t="s">
        <v>444</v>
      </c>
      <c r="BH470" t="s">
        <v>444</v>
      </c>
      <c r="BI470" t="s">
        <v>444</v>
      </c>
      <c r="BJ470" t="s">
        <v>444</v>
      </c>
      <c r="BK470" t="s">
        <v>444</v>
      </c>
      <c r="BL470" t="s">
        <v>444</v>
      </c>
      <c r="BM470" t="s">
        <v>444</v>
      </c>
      <c r="BN470" t="s">
        <v>444</v>
      </c>
      <c r="BO470" t="s">
        <v>444</v>
      </c>
      <c r="BP470" t="s">
        <v>444</v>
      </c>
      <c r="BQ470" t="s">
        <v>444</v>
      </c>
      <c r="BR470" t="s">
        <v>444</v>
      </c>
      <c r="BS470" t="s">
        <v>444</v>
      </c>
      <c r="BT470" t="s">
        <v>444</v>
      </c>
      <c r="BU470" t="s">
        <v>444</v>
      </c>
      <c r="BV470" t="s">
        <v>444</v>
      </c>
      <c r="BW470" t="s">
        <v>444</v>
      </c>
      <c r="BX470" t="s">
        <v>444</v>
      </c>
      <c r="BY470" t="s">
        <v>444</v>
      </c>
      <c r="BZ470" t="s">
        <v>444</v>
      </c>
      <c r="CA470" t="s">
        <v>444</v>
      </c>
      <c r="CB470" t="s">
        <v>444</v>
      </c>
      <c r="CC470" t="s">
        <v>444</v>
      </c>
      <c r="CD470" t="s">
        <v>444</v>
      </c>
      <c r="CE470" t="s">
        <v>444</v>
      </c>
      <c r="CF470" t="s">
        <v>444</v>
      </c>
      <c r="CG470" t="s">
        <v>444</v>
      </c>
      <c r="CH470" t="s">
        <v>444</v>
      </c>
      <c r="CI470" t="s">
        <v>444</v>
      </c>
      <c r="CJ470" t="s">
        <v>444</v>
      </c>
      <c r="CK470" t="s">
        <v>444</v>
      </c>
      <c r="CL470" t="s">
        <v>444</v>
      </c>
      <c r="CM470" t="s">
        <v>444</v>
      </c>
      <c r="CN470" t="s">
        <v>444</v>
      </c>
      <c r="CO470" t="s">
        <v>444</v>
      </c>
      <c r="CP470" t="s">
        <v>444</v>
      </c>
      <c r="CQ470" t="s">
        <v>444</v>
      </c>
      <c r="CR470" t="s">
        <v>444</v>
      </c>
      <c r="CS470" t="s">
        <v>444</v>
      </c>
      <c r="CT470" t="s">
        <v>444</v>
      </c>
      <c r="CU470" t="s">
        <v>7</v>
      </c>
      <c r="CV470" t="s">
        <v>2739</v>
      </c>
      <c r="CW470" t="s">
        <v>2736</v>
      </c>
      <c r="CX470" t="s">
        <v>2737</v>
      </c>
      <c r="CY470" t="s">
        <v>1394</v>
      </c>
      <c r="CZ470" t="s">
        <v>1472</v>
      </c>
      <c r="DA470" t="s">
        <v>444</v>
      </c>
      <c r="DB470" t="s">
        <v>444</v>
      </c>
      <c r="DC470" t="s">
        <v>444</v>
      </c>
      <c r="DD470" t="s">
        <v>444</v>
      </c>
      <c r="DE470" t="s">
        <v>444</v>
      </c>
      <c r="DF470" t="s">
        <v>444</v>
      </c>
      <c r="DG470" t="s">
        <v>444</v>
      </c>
      <c r="DH470" t="s">
        <v>444</v>
      </c>
      <c r="DI470" t="s">
        <v>1451</v>
      </c>
      <c r="DJ470" t="s">
        <v>444</v>
      </c>
      <c r="DK470" t="s">
        <v>444</v>
      </c>
      <c r="DL470" t="s">
        <v>444</v>
      </c>
      <c r="DM470" t="s">
        <v>444</v>
      </c>
      <c r="DN470" t="s">
        <v>444</v>
      </c>
      <c r="DO470" t="s">
        <v>444</v>
      </c>
      <c r="DP470" t="s">
        <v>444</v>
      </c>
      <c r="DQ470" t="s">
        <v>444</v>
      </c>
      <c r="DR470" t="s">
        <v>444</v>
      </c>
      <c r="DS470" t="s">
        <v>444</v>
      </c>
      <c r="DT470" s="24" t="s">
        <v>444</v>
      </c>
      <c r="DU470" s="24" t="s">
        <v>444</v>
      </c>
      <c r="DV470" t="s">
        <v>444</v>
      </c>
      <c r="DW470" t="s">
        <v>444</v>
      </c>
      <c r="DX470" s="24" t="s">
        <v>444</v>
      </c>
      <c r="DY470" s="24" t="s">
        <v>444</v>
      </c>
      <c r="DZ470" t="s">
        <v>444</v>
      </c>
      <c r="EA470" t="s">
        <v>444</v>
      </c>
      <c r="EB470" s="24" t="s">
        <v>444</v>
      </c>
      <c r="EC470" s="24" t="s">
        <v>444</v>
      </c>
      <c r="ED470" t="s">
        <v>444</v>
      </c>
      <c r="EE470" t="s">
        <v>444</v>
      </c>
      <c r="EF470" s="24" t="s">
        <v>444</v>
      </c>
      <c r="EG470" s="24" t="s">
        <v>444</v>
      </c>
      <c r="EH470" t="s">
        <v>444</v>
      </c>
      <c r="EI470" t="s">
        <v>444</v>
      </c>
      <c r="EJ470" s="24" t="s">
        <v>444</v>
      </c>
      <c r="EK470" s="24" t="s">
        <v>444</v>
      </c>
      <c r="EL470" t="s">
        <v>444</v>
      </c>
      <c r="EM470" t="s">
        <v>444</v>
      </c>
      <c r="EN470" s="24" t="s">
        <v>444</v>
      </c>
      <c r="EO470" s="24" t="s">
        <v>444</v>
      </c>
      <c r="EP470" t="s">
        <v>444</v>
      </c>
      <c r="EQ470" t="s">
        <v>444</v>
      </c>
      <c r="ER470" s="24" t="s">
        <v>444</v>
      </c>
      <c r="ES470" s="24" t="s">
        <v>444</v>
      </c>
      <c r="ET470" t="s">
        <v>444</v>
      </c>
      <c r="EU470" t="s">
        <v>444</v>
      </c>
      <c r="EV470" s="24" t="s">
        <v>444</v>
      </c>
      <c r="EW470" s="24" t="s">
        <v>444</v>
      </c>
      <c r="EX470" t="s">
        <v>444</v>
      </c>
      <c r="EY470" t="s">
        <v>444</v>
      </c>
      <c r="EZ470" s="24" t="s">
        <v>444</v>
      </c>
      <c r="FA470" s="24" t="s">
        <v>444</v>
      </c>
      <c r="FB470" t="s">
        <v>444</v>
      </c>
      <c r="FC470" t="s">
        <v>444</v>
      </c>
      <c r="FD470" s="24" t="s">
        <v>444</v>
      </c>
      <c r="FE470" s="24" t="s">
        <v>444</v>
      </c>
      <c r="FF470" t="s">
        <v>444</v>
      </c>
      <c r="FG470" t="s">
        <v>444</v>
      </c>
      <c r="FH470" s="24" t="s">
        <v>444</v>
      </c>
      <c r="FI470" s="24" t="s">
        <v>444</v>
      </c>
      <c r="FJ470" t="s">
        <v>444</v>
      </c>
      <c r="FK470" t="s">
        <v>444</v>
      </c>
      <c r="FL470" s="24" t="s">
        <v>444</v>
      </c>
      <c r="FM470" s="24" t="s">
        <v>444</v>
      </c>
      <c r="FN470" t="s">
        <v>444</v>
      </c>
      <c r="FO470" t="s">
        <v>444</v>
      </c>
      <c r="FP470" s="24" t="s">
        <v>444</v>
      </c>
      <c r="FQ470" s="24" t="s">
        <v>444</v>
      </c>
      <c r="FR470" t="s">
        <v>444</v>
      </c>
      <c r="FS470" t="s">
        <v>444</v>
      </c>
      <c r="FT470" s="24" t="s">
        <v>444</v>
      </c>
      <c r="FU470" s="24" t="s">
        <v>444</v>
      </c>
      <c r="FV470" t="s">
        <v>444</v>
      </c>
      <c r="FW470" t="s">
        <v>444</v>
      </c>
      <c r="FX470" s="24" t="s">
        <v>444</v>
      </c>
      <c r="FY470" s="24" t="s">
        <v>444</v>
      </c>
      <c r="FZ470" t="s">
        <v>444</v>
      </c>
      <c r="GA470" t="s">
        <v>444</v>
      </c>
      <c r="GB470" s="24" t="s">
        <v>444</v>
      </c>
      <c r="GC470" s="24" t="s">
        <v>444</v>
      </c>
      <c r="GD470" t="s">
        <v>444</v>
      </c>
      <c r="GE470" t="s">
        <v>444</v>
      </c>
      <c r="GF470" s="24" t="s">
        <v>444</v>
      </c>
      <c r="GG470" s="24" t="s">
        <v>444</v>
      </c>
      <c r="GH470" t="s">
        <v>444</v>
      </c>
      <c r="GI470" s="24" t="s">
        <v>444</v>
      </c>
      <c r="GJ470" s="24" t="s">
        <v>444</v>
      </c>
      <c r="GK470" t="s">
        <v>444</v>
      </c>
      <c r="GL470" t="s">
        <v>444</v>
      </c>
      <c r="GM470" s="24" t="s">
        <v>444</v>
      </c>
      <c r="GN470" s="24" t="s">
        <v>444</v>
      </c>
      <c r="GO470" t="s">
        <v>444</v>
      </c>
      <c r="GP470" t="s">
        <v>444</v>
      </c>
      <c r="GQ470" s="24" t="s">
        <v>444</v>
      </c>
      <c r="GR470" s="24" t="s">
        <v>444</v>
      </c>
      <c r="GS470" t="s">
        <v>444</v>
      </c>
      <c r="GT470" t="s">
        <v>444</v>
      </c>
      <c r="GU470" s="24" t="s">
        <v>444</v>
      </c>
      <c r="GV470" s="24" t="s">
        <v>444</v>
      </c>
      <c r="GW470" t="s">
        <v>444</v>
      </c>
      <c r="GX470" t="s">
        <v>444</v>
      </c>
      <c r="GY470" s="24" t="s">
        <v>444</v>
      </c>
      <c r="GZ470" s="24" t="s">
        <v>444</v>
      </c>
      <c r="HA470" t="s">
        <v>444</v>
      </c>
      <c r="HB470" t="s">
        <v>444</v>
      </c>
      <c r="HC470" s="24" t="s">
        <v>444</v>
      </c>
      <c r="HD470" s="24" t="s">
        <v>444</v>
      </c>
      <c r="HE470" t="s">
        <v>444</v>
      </c>
      <c r="HF470" t="s">
        <v>444</v>
      </c>
      <c r="HG470" s="24" t="s">
        <v>444</v>
      </c>
      <c r="HH470" s="24" t="s">
        <v>444</v>
      </c>
      <c r="HI470" t="s">
        <v>444</v>
      </c>
      <c r="HJ470" t="s">
        <v>444</v>
      </c>
      <c r="HK470" s="24" t="s">
        <v>444</v>
      </c>
      <c r="HL470" s="24" t="s">
        <v>444</v>
      </c>
      <c r="HM470" t="s">
        <v>444</v>
      </c>
      <c r="HN470" t="s">
        <v>444</v>
      </c>
      <c r="HO470" s="24" t="s">
        <v>444</v>
      </c>
      <c r="HP470" s="24" t="s">
        <v>444</v>
      </c>
      <c r="HQ470" t="s">
        <v>444</v>
      </c>
      <c r="HR470" t="s">
        <v>444</v>
      </c>
      <c r="HS470" s="24" t="s">
        <v>444</v>
      </c>
      <c r="HT470" s="24" t="s">
        <v>444</v>
      </c>
      <c r="HU470" t="s">
        <v>444</v>
      </c>
      <c r="HV470" t="s">
        <v>444</v>
      </c>
      <c r="HW470" s="24" t="s">
        <v>444</v>
      </c>
      <c r="HX470" s="24" t="s">
        <v>444</v>
      </c>
      <c r="HY470" t="s">
        <v>444</v>
      </c>
      <c r="HZ470" t="s">
        <v>444</v>
      </c>
      <c r="IA470" t="s">
        <v>3033</v>
      </c>
      <c r="IB470" t="s">
        <v>2736</v>
      </c>
      <c r="IC470" t="s">
        <v>2737</v>
      </c>
      <c r="ID470" s="33" t="b" cm="1">
        <f t="array" ref="ID470">_xlfn.IFNA(MATCH($A$2,_xlfn.NUMBERVALUE(Table_Query_from_MF_DSNP62[[#This Row],[CL_GLACCT_DR1]:[CL_GLACCT_CR4]]),0),0)&gt;=1</f>
        <v>1</v>
      </c>
      <c r="IE470" s="33" t="b">
        <f>OR(Table_Query_from_MF_DSNP62[[#This Row],[Pair1]:[Pair25]])</f>
        <v>1</v>
      </c>
      <c r="IF470" s="33">
        <f>_xlfn.IFNA(MATCH(TRUE,Table_Query_from_MF_DSNP62[[#This Row],[Pair1]:[Pair25]],0),"none")</f>
        <v>1</v>
      </c>
      <c r="IG470" s="33" t="b">
        <f>AND($A$2&gt;=_xlfn.NUMBERVALUE(Table_Query_from_MF_DSNP62[[#This Row],[CL_GL_ACCT_FR1]]),$A$2&lt;=_xlfn.NUMBERVALUE(Table_Query_from_MF_DSNP62[[#This Row],[CL_GL_ACCT_TO1]]))</f>
        <v>1</v>
      </c>
      <c r="IH470" s="33" t="b">
        <f>AND($A$2&gt;=_xlfn.NUMBERVALUE(Table_Query_from_MF_DSNP62[[#This Row],[CL_GL_ACCT_FR2]]),$A$2&lt;=_xlfn.NUMBERVALUE(Table_Query_from_MF_DSNP62[[#This Row],[CL_GL_ACCT_TO2]]))</f>
        <v>1</v>
      </c>
      <c r="II470" s="33" t="b">
        <f>AND($A$2&gt;=_xlfn.NUMBERVALUE(Table_Query_from_MF_DSNP62[[#This Row],[CL_GL_ACCT_FR3]]),$A$2&lt;=_xlfn.NUMBERVALUE(Table_Query_from_MF_DSNP62[[#This Row],[CL_GL_ACCT_TO3]]))</f>
        <v>1</v>
      </c>
      <c r="IJ470" s="33" t="b">
        <f>AND($A$2&gt;=_xlfn.NUMBERVALUE(Table_Query_from_MF_DSNP62[[#This Row],[CL_GL_ACCT_FR4]]),$A$2&lt;=_xlfn.NUMBERVALUE(Table_Query_from_MF_DSNP62[[#This Row],[CL_GL_ACCT_TO4]]))</f>
        <v>1</v>
      </c>
      <c r="IK470" s="33" t="b">
        <f>AND($A$2&gt;=_xlfn.NUMBERVALUE(Table_Query_from_MF_DSNP62[[#This Row],[CL_GL_ACCT_FR5]]),$A$2&lt;=_xlfn.NUMBERVALUE(Table_Query_from_MF_DSNP62[[#This Row],[CL_GL_ACCT_TO5]]))</f>
        <v>1</v>
      </c>
      <c r="IL470" s="33" t="b">
        <f>AND($A$2&gt;=_xlfn.NUMBERVALUE(Table_Query_from_MF_DSNP62[[#This Row],[CL_GL_ACCT_FR6]]),$A$2&lt;=_xlfn.NUMBERVALUE(Table_Query_from_MF_DSNP62[[#This Row],[CL_GL_ACCT_TO6]]))</f>
        <v>1</v>
      </c>
      <c r="IM470" s="33" t="b">
        <f>AND($A$2&gt;=_xlfn.NUMBERVALUE(Table_Query_from_MF_DSNP62[[#This Row],[CL_GL_ACCT_FR7]]),$A$2&lt;=_xlfn.NUMBERVALUE(Table_Query_from_MF_DSNP62[[#This Row],[CL_GL_ACCT_TO7]]))</f>
        <v>1</v>
      </c>
      <c r="IN470" s="33" t="b">
        <f>AND($A$2&gt;=_xlfn.NUMBERVALUE(Table_Query_from_MF_DSNP62[[#This Row],[CL_GL_ACCT_FR8]]),$A$2&lt;=_xlfn.NUMBERVALUE(Table_Query_from_MF_DSNP62[[#This Row],[CL_GL_ACCT_TO8]]))</f>
        <v>1</v>
      </c>
      <c r="IO470" s="33" t="b">
        <f>AND($A$2&gt;=_xlfn.NUMBERVALUE(Table_Query_from_MF_DSNP62[[#This Row],[CL_GL_ACCT_FR9]]),$A$2&lt;=_xlfn.NUMBERVALUE(Table_Query_from_MF_DSNP62[[#This Row],[CL_GL_ACCT_TO9]]))</f>
        <v>1</v>
      </c>
      <c r="IP470" s="33" t="b">
        <f>AND($A$2&gt;=_xlfn.NUMBERVALUE(Table_Query_from_MF_DSNP62[[#This Row],[CL_GL_ACCT_FR10]]),$A$2&lt;=_xlfn.NUMBERVALUE(Table_Query_from_MF_DSNP62[[#This Row],[CL_GL_ACCT_TO10]]))</f>
        <v>1</v>
      </c>
      <c r="IQ470" s="33" t="b">
        <f>AND($A$2&gt;=_xlfn.NUMBERVALUE(Table_Query_from_MF_DSNP62[[#This Row],[CL_GL_ACCT_FR11]]),$A$2&lt;=_xlfn.NUMBERVALUE(Table_Query_from_MF_DSNP62[[#This Row],[CL_GL_ACCT_TO11]]))</f>
        <v>1</v>
      </c>
      <c r="IR470" s="33" t="b">
        <f>AND($A$2&gt;=_xlfn.NUMBERVALUE(Table_Query_from_MF_DSNP62[[#This Row],[CL_GL_ACCT_FR12]]),$A$2&lt;=_xlfn.NUMBERVALUE(Table_Query_from_MF_DSNP62[[#This Row],[CL_GL_ACCT_TO12]]))</f>
        <v>1</v>
      </c>
      <c r="IS470" s="33" t="b">
        <f>AND($A$2&gt;=_xlfn.NUMBERVALUE(Table_Query_from_MF_DSNP62[[#This Row],[CL_GL_ACCT_FR13]]),$A$2&lt;=_xlfn.NUMBERVALUE(Table_Query_from_MF_DSNP62[[#This Row],[CL_GL_ACCT_TO13]]))</f>
        <v>1</v>
      </c>
      <c r="IT470" s="33" t="b">
        <f>AND($A$2&gt;=_xlfn.NUMBERVALUE(Table_Query_from_MF_DSNP62[[#This Row],[CL_GL_ACCT_FR14]]),$A$2&lt;=_xlfn.NUMBERVALUE(Table_Query_from_MF_DSNP62[[#This Row],[CL_GL_ACCT_TO14]]))</f>
        <v>1</v>
      </c>
      <c r="IU470" s="33" t="b">
        <f>AND($A$2&gt;=_xlfn.NUMBERVALUE(Table_Query_from_MF_DSNP62[[#This Row],[CL_GL_ACCT_FR15]]),$A$2&lt;=_xlfn.NUMBERVALUE(Table_Query_from_MF_DSNP62[[#This Row],[CL_GL_ACCT_TO15]]))</f>
        <v>1</v>
      </c>
      <c r="IV470" s="33" t="b">
        <f>AND($A$2&gt;=_xlfn.NUMBERVALUE(Table_Query_from_MF_DSNP62[[#This Row],[CL_GL_ACCT_FR16]]),$A$2&lt;=_xlfn.NUMBERVALUE(Table_Query_from_MF_DSNP62[[#This Row],[CL_GL_ACCT_TO16]]))</f>
        <v>1</v>
      </c>
      <c r="IW470" s="33" t="b">
        <f>AND($A$2&gt;=_xlfn.NUMBERVALUE(Table_Query_from_MF_DSNP62[[#This Row],[CL_GL_ACCT_FR17]]),$A$2&lt;=_xlfn.NUMBERVALUE(Table_Query_from_MF_DSNP62[[#This Row],[CL_GL_ACCT_TO17]]))</f>
        <v>1</v>
      </c>
      <c r="IX470" s="33" t="b">
        <f>AND($A$2&gt;=_xlfn.NUMBERVALUE(Table_Query_from_MF_DSNP62[[#This Row],[CL_GL_ACCT_FR18]]),$A$2&lt;=_xlfn.NUMBERVALUE(Table_Query_from_MF_DSNP62[[#This Row],[CL_GL_ACCT_TO18]]))</f>
        <v>1</v>
      </c>
      <c r="IY470" s="33" t="b">
        <f>AND($A$2&gt;=_xlfn.NUMBERVALUE(Table_Query_from_MF_DSNP62[[#This Row],[CL_GL_ACCT_FR19]]),$A$2&lt;=_xlfn.NUMBERVALUE(Table_Query_from_MF_DSNP62[[#This Row],[CL_GL_ACCT_TO19]]))</f>
        <v>1</v>
      </c>
      <c r="IZ470" s="33" t="b">
        <f>AND($A$2&gt;=_xlfn.NUMBERVALUE(Table_Query_from_MF_DSNP62[[#This Row],[CL_GL_ACCT_FR20]]),$A$2&lt;=_xlfn.NUMBERVALUE(Table_Query_from_MF_DSNP62[[#This Row],[CL_GL_ACCT_TO20]]))</f>
        <v>1</v>
      </c>
      <c r="JA470" s="33" t="b">
        <f>AND($A$2&gt;=_xlfn.NUMBERVALUE(Table_Query_from_MF_DSNP62[[#This Row],[CL_GL_ACCT_FR21]]),$A$2&lt;=_xlfn.NUMBERVALUE(Table_Query_from_MF_DSNP62[[#This Row],[CL_GL_ACCT_TO21]]))</f>
        <v>1</v>
      </c>
      <c r="JB470" s="33" t="b">
        <f>AND($A$2&gt;=_xlfn.NUMBERVALUE(Table_Query_from_MF_DSNP62[[#This Row],[CL_GL_ACCT_FR22]]),$A$2&lt;=_xlfn.NUMBERVALUE(Table_Query_from_MF_DSNP62[[#This Row],[CL_GL_ACCT_TO22]]))</f>
        <v>1</v>
      </c>
      <c r="JC470" s="33" t="b">
        <f>AND($A$2&gt;=_xlfn.NUMBERVALUE(Table_Query_from_MF_DSNP62[[#This Row],[CL_GL_ACCT_FR23]]),$A$2&lt;=_xlfn.NUMBERVALUE(Table_Query_from_MF_DSNP62[[#This Row],[CL_GL_ACCT_TO23]]))</f>
        <v>1</v>
      </c>
      <c r="JD470" s="33" t="b">
        <f>AND($A$2&gt;=_xlfn.NUMBERVALUE(Table_Query_from_MF_DSNP62[[#This Row],[CL_GL_ACCT_FR24]]),$A$2&lt;=_xlfn.NUMBERVALUE(Table_Query_from_MF_DSNP62[[#This Row],[CL_GL_ACCT_TO24]]))</f>
        <v>1</v>
      </c>
      <c r="JE470" s="33" t="b">
        <f>AND($A$2&gt;=_xlfn.NUMBERVALUE(Table_Query_from_MF_DSNP62[[#This Row],[CL_GL_ACCT_FR25]]),$A$2&lt;=_xlfn.NUMBERVALUE(Table_Query_from_MF_DSNP62[[#This Row],[CL_GL_ACCT_TO25]]))</f>
        <v>1</v>
      </c>
      <c r="JF470" s="33" t="b">
        <f>OR(Table_Query_from_MF_DSNP62[[#This Row],[PairA]:[PairO]])</f>
        <v>1</v>
      </c>
      <c r="JG470" s="33">
        <f>_xlfn.IFNA(MATCH(TRUE,Table_Query_from_MF_DSNP62[[#This Row],[PairA]:[PairO]],0),"none")</f>
        <v>1</v>
      </c>
      <c r="JH470" s="33" t="b">
        <f>AND($B$2&gt;=_xlfn.NUMBERVALUE(Table_Query_from_MF_DSNP62[[#This Row],[CL_CMP_OBJ_FR1]]),$B$2&lt;=_xlfn.NUMBERVALUE(Table_Query_from_MF_DSNP62[[#This Row],[CL_CMP_OBJ_TO1]]))</f>
        <v>1</v>
      </c>
      <c r="JI470" s="33" t="b">
        <f>AND($B$2&gt;=_xlfn.NUMBERVALUE(Table_Query_from_MF_DSNP62[[#This Row],[CL_CMP_OBJ_FR2]]),$B$2&lt;=_xlfn.NUMBERVALUE(Table_Query_from_MF_DSNP62[[#This Row],[CL_CMP_OBJ_TO2]]))</f>
        <v>1</v>
      </c>
      <c r="JJ470" s="33" t="b">
        <f>AND($B$2&gt;=_xlfn.NUMBERVALUE(Table_Query_from_MF_DSNP62[[#This Row],[CL_CMP_OBJ_FR3]]),$B$2&lt;=_xlfn.NUMBERVALUE(Table_Query_from_MF_DSNP62[[#This Row],[CL_CMP_OBJ_TO3]]))</f>
        <v>1</v>
      </c>
      <c r="JK470" s="33" t="b">
        <f>AND($B$2&gt;=_xlfn.NUMBERVALUE(Table_Query_from_MF_DSNP62[[#This Row],[CL_CMP_OBJ_FR4]]),$B$2&lt;=_xlfn.NUMBERVALUE(Table_Query_from_MF_DSNP62[[#This Row],[CL_CMP_OBJ_TO4]]))</f>
        <v>1</v>
      </c>
      <c r="JL470" s="33" t="b">
        <f>AND($B$2&gt;=_xlfn.NUMBERVALUE(Table_Query_from_MF_DSNP62[[#This Row],[CL_CMP_OBJ_FR5]]),$B$2&lt;=_xlfn.NUMBERVALUE(Table_Query_from_MF_DSNP62[[#This Row],[CL_CMP_OBJ_TO5]]))</f>
        <v>1</v>
      </c>
      <c r="JM470" s="33" t="b">
        <f>AND($B$2&gt;=_xlfn.NUMBERVALUE(Table_Query_from_MF_DSNP62[[#This Row],[CL_CMP_OBJ_FR6]]),$B$2&lt;=_xlfn.NUMBERVALUE(Table_Query_from_MF_DSNP62[[#This Row],[CL_CMP_OBJ_TO6]]))</f>
        <v>1</v>
      </c>
      <c r="JN470" s="33" t="b">
        <f>AND($B$2&gt;=_xlfn.NUMBERVALUE(Table_Query_from_MF_DSNP62[[#This Row],[CL_CMP_OBJ_FR7]]),$B$2&lt;=_xlfn.NUMBERVALUE(Table_Query_from_MF_DSNP62[[#This Row],[CL_CMP_OBJ_TO7]]))</f>
        <v>1</v>
      </c>
      <c r="JO470" s="33" t="b">
        <f>AND($B$2&gt;=_xlfn.NUMBERVALUE(Table_Query_from_MF_DSNP62[[#This Row],[CL_CMP_OBJ_FR8]]),$B$2&lt;=_xlfn.NUMBERVALUE(Table_Query_from_MF_DSNP62[[#This Row],[CL_CMP_OBJ_TO8]]))</f>
        <v>1</v>
      </c>
      <c r="JP470" s="33" t="b">
        <f>AND($B$2&gt;=_xlfn.NUMBERVALUE(Table_Query_from_MF_DSNP62[[#This Row],[CL_CMP_OBJ_FR9]]),$B$2&lt;=_xlfn.NUMBERVALUE(Table_Query_from_MF_DSNP62[[#This Row],[CL_CMP_OBJ_TO9]]))</f>
        <v>1</v>
      </c>
      <c r="JQ470" s="33" t="b">
        <f>AND($B$2&gt;=_xlfn.NUMBERVALUE(Table_Query_from_MF_DSNP62[[#This Row],[CL_CMP_OBJ_FR10]]),$B$2&lt;=_xlfn.NUMBERVALUE(Table_Query_from_MF_DSNP62[[#This Row],[CL_CMP_OBJ_TO10]]))</f>
        <v>1</v>
      </c>
      <c r="JR470" s="33" t="b">
        <f>AND($B$2&gt;=_xlfn.NUMBERVALUE(Table_Query_from_MF_DSNP62[[#This Row],[CL_CMP_OBJ_FR11]]),$B$2&lt;=_xlfn.NUMBERVALUE(Table_Query_from_MF_DSNP62[[#This Row],[CL_CMP_OBJ_TO11]]))</f>
        <v>1</v>
      </c>
      <c r="JS470" s="33" t="b">
        <f>AND($B$2&gt;=_xlfn.NUMBERVALUE(Table_Query_from_MF_DSNP62[[#This Row],[CL_CMP_OBJ_FR12]]),$B$2&lt;=_xlfn.NUMBERVALUE(Table_Query_from_MF_DSNP62[[#This Row],[CL_CMP_OBJ_TO12]]))</f>
        <v>1</v>
      </c>
      <c r="JT470" s="33" t="b">
        <f>AND($B$2&gt;=_xlfn.NUMBERVALUE(Table_Query_from_MF_DSNP62[[#This Row],[CL_CMP_OBJ_FR13]]),$B$2&lt;=_xlfn.NUMBERVALUE(Table_Query_from_MF_DSNP62[[#This Row],[CL_CMP_OBJ_TO13]]))</f>
        <v>1</v>
      </c>
      <c r="JU470" s="33" t="b">
        <f>AND($B$2&gt;=_xlfn.NUMBERVALUE(Table_Query_from_MF_DSNP62[[#This Row],[CL_CMP_OBJ_FR14]]),$B$2&lt;=_xlfn.NUMBERVALUE(Table_Query_from_MF_DSNP62[[#This Row],[CL_CMP_OBJ_TO14]]))</f>
        <v>1</v>
      </c>
      <c r="JV470" s="33" t="b">
        <f>AND($B$2&gt;=_xlfn.NUMBERVALUE(Table_Query_from_MF_DSNP62[[#This Row],[CL_CMP_OBJ_FR15]]),$B$2&lt;=_xlfn.NUMBERVALUE(Table_Query_from_MF_DSNP62[[#This Row],[CL_CMP_OBJ_TO15]]))</f>
        <v>1</v>
      </c>
    </row>
    <row r="471" spans="1:282" x14ac:dyDescent="0.25">
      <c r="A471" t="b">
        <f>OR(,Table_Query_from_MF_DSNP62[[#This Row],[Desired GL included as "hard-coded" GL?]],Table_Query_from_MF_DSNP62[[#This Row],[Desired GL included as "Open GL"?]])</f>
        <v>1</v>
      </c>
      <c r="B471" t="b">
        <f>Table_Query_from_MF_DSNP62[[#This Row],[Desired CObj included as "Open CObj"?]]</f>
        <v>1</v>
      </c>
      <c r="C471" t="s">
        <v>2154</v>
      </c>
      <c r="D471" t="s">
        <v>2155</v>
      </c>
      <c r="E471" t="s">
        <v>15</v>
      </c>
      <c r="F471" s="24" t="s">
        <v>427</v>
      </c>
      <c r="G471" t="s">
        <v>330</v>
      </c>
      <c r="H471" s="24" t="s">
        <v>444</v>
      </c>
      <c r="I471" t="s">
        <v>444</v>
      </c>
      <c r="J471" s="24" t="s">
        <v>444</v>
      </c>
      <c r="K471" t="s">
        <v>444</v>
      </c>
      <c r="L471" s="24" t="s">
        <v>444</v>
      </c>
      <c r="M471" t="s">
        <v>444</v>
      </c>
      <c r="N471" t="s">
        <v>444</v>
      </c>
      <c r="O471" t="s">
        <v>444</v>
      </c>
      <c r="P471" t="s">
        <v>444</v>
      </c>
      <c r="Q471" t="s">
        <v>15</v>
      </c>
      <c r="R471" t="s">
        <v>444</v>
      </c>
      <c r="S471" t="s">
        <v>442</v>
      </c>
      <c r="T471" t="s">
        <v>447</v>
      </c>
      <c r="U471" t="s">
        <v>444</v>
      </c>
      <c r="V471" t="s">
        <v>444</v>
      </c>
      <c r="W471" t="s">
        <v>447</v>
      </c>
      <c r="X471" t="s">
        <v>444</v>
      </c>
      <c r="Y471" t="s">
        <v>444</v>
      </c>
      <c r="Z471" t="s">
        <v>442</v>
      </c>
      <c r="AA471" t="s">
        <v>442</v>
      </c>
      <c r="AB471" t="s">
        <v>442</v>
      </c>
      <c r="AC471" t="s">
        <v>444</v>
      </c>
      <c r="AD471" t="s">
        <v>444</v>
      </c>
      <c r="AE471" t="s">
        <v>444</v>
      </c>
      <c r="AF471" t="s">
        <v>444</v>
      </c>
      <c r="AG471" t="s">
        <v>442</v>
      </c>
      <c r="AH471" t="s">
        <v>442</v>
      </c>
      <c r="AI471" t="s">
        <v>447</v>
      </c>
      <c r="AJ471" t="s">
        <v>442</v>
      </c>
      <c r="AK471" t="s">
        <v>442</v>
      </c>
      <c r="AL471" t="s">
        <v>442</v>
      </c>
      <c r="AM471" t="s">
        <v>442</v>
      </c>
      <c r="AN471" t="s">
        <v>442</v>
      </c>
      <c r="AO471" t="s">
        <v>444</v>
      </c>
      <c r="AP471" t="s">
        <v>447</v>
      </c>
      <c r="AQ471" t="s">
        <v>528</v>
      </c>
      <c r="AR471" t="s">
        <v>1451</v>
      </c>
      <c r="AS471" t="s">
        <v>162</v>
      </c>
      <c r="AT471" t="s">
        <v>10</v>
      </c>
      <c r="AU471" t="s">
        <v>444</v>
      </c>
      <c r="AV471" t="s">
        <v>442</v>
      </c>
      <c r="AW471" t="s">
        <v>444</v>
      </c>
      <c r="AX471" t="s">
        <v>444</v>
      </c>
      <c r="AY471" t="s">
        <v>444</v>
      </c>
      <c r="AZ471" t="s">
        <v>444</v>
      </c>
      <c r="BA471" t="s">
        <v>444</v>
      </c>
      <c r="BB471" t="s">
        <v>444</v>
      </c>
      <c r="BC471" t="s">
        <v>444</v>
      </c>
      <c r="BD471" t="s">
        <v>1359</v>
      </c>
      <c r="BE471" t="s">
        <v>444</v>
      </c>
      <c r="BF471" t="s">
        <v>1360</v>
      </c>
      <c r="BG471" t="s">
        <v>444</v>
      </c>
      <c r="BH471" t="s">
        <v>444</v>
      </c>
      <c r="BI471" t="s">
        <v>444</v>
      </c>
      <c r="BJ471" t="s">
        <v>444</v>
      </c>
      <c r="BK471" t="s">
        <v>444</v>
      </c>
      <c r="BL471" t="s">
        <v>444</v>
      </c>
      <c r="BM471" t="s">
        <v>444</v>
      </c>
      <c r="BN471" t="s">
        <v>444</v>
      </c>
      <c r="BO471" t="s">
        <v>444</v>
      </c>
      <c r="BP471" t="s">
        <v>444</v>
      </c>
      <c r="BQ471" t="s">
        <v>444</v>
      </c>
      <c r="BR471" t="s">
        <v>444</v>
      </c>
      <c r="BS471" t="s">
        <v>444</v>
      </c>
      <c r="BT471" t="s">
        <v>444</v>
      </c>
      <c r="BU471" t="s">
        <v>444</v>
      </c>
      <c r="BV471" t="s">
        <v>444</v>
      </c>
      <c r="BW471" t="s">
        <v>444</v>
      </c>
      <c r="BX471" t="s">
        <v>444</v>
      </c>
      <c r="BY471" t="s">
        <v>444</v>
      </c>
      <c r="BZ471" t="s">
        <v>444</v>
      </c>
      <c r="CA471" t="s">
        <v>444</v>
      </c>
      <c r="CB471" t="s">
        <v>444</v>
      </c>
      <c r="CC471" t="s">
        <v>444</v>
      </c>
      <c r="CD471" t="s">
        <v>444</v>
      </c>
      <c r="CE471" t="s">
        <v>444</v>
      </c>
      <c r="CF471" t="s">
        <v>444</v>
      </c>
      <c r="CG471" t="s">
        <v>444</v>
      </c>
      <c r="CH471" t="s">
        <v>444</v>
      </c>
      <c r="CI471" t="s">
        <v>444</v>
      </c>
      <c r="CJ471" t="s">
        <v>444</v>
      </c>
      <c r="CK471" t="s">
        <v>444</v>
      </c>
      <c r="CL471" t="s">
        <v>444</v>
      </c>
      <c r="CM471" t="s">
        <v>444</v>
      </c>
      <c r="CN471" t="s">
        <v>444</v>
      </c>
      <c r="CO471" t="s">
        <v>444</v>
      </c>
      <c r="CP471" t="s">
        <v>444</v>
      </c>
      <c r="CQ471" t="s">
        <v>444</v>
      </c>
      <c r="CR471" t="s">
        <v>444</v>
      </c>
      <c r="CS471" t="s">
        <v>444</v>
      </c>
      <c r="CT471" t="s">
        <v>444</v>
      </c>
      <c r="CU471" t="s">
        <v>444</v>
      </c>
      <c r="CV471" t="s">
        <v>2747</v>
      </c>
      <c r="CW471" t="s">
        <v>2736</v>
      </c>
      <c r="CX471" t="s">
        <v>2737</v>
      </c>
      <c r="CY471" t="s">
        <v>2156</v>
      </c>
      <c r="CZ471" t="s">
        <v>444</v>
      </c>
      <c r="DA471" t="s">
        <v>444</v>
      </c>
      <c r="DB471" t="s">
        <v>444</v>
      </c>
      <c r="DC471" t="s">
        <v>444</v>
      </c>
      <c r="DD471" t="s">
        <v>444</v>
      </c>
      <c r="DE471" t="s">
        <v>444</v>
      </c>
      <c r="DF471" t="s">
        <v>444</v>
      </c>
      <c r="DG471" t="s">
        <v>444</v>
      </c>
      <c r="DH471" t="s">
        <v>444</v>
      </c>
      <c r="DI471" t="s">
        <v>1440</v>
      </c>
      <c r="DJ471" t="s">
        <v>1451</v>
      </c>
      <c r="DK471" t="s">
        <v>444</v>
      </c>
      <c r="DL471" t="s">
        <v>444</v>
      </c>
      <c r="DM471" t="s">
        <v>444</v>
      </c>
      <c r="DN471" t="s">
        <v>444</v>
      </c>
      <c r="DO471" t="s">
        <v>444</v>
      </c>
      <c r="DP471" t="s">
        <v>444</v>
      </c>
      <c r="DQ471" t="s">
        <v>444</v>
      </c>
      <c r="DR471" t="s">
        <v>444</v>
      </c>
      <c r="DS471" t="s">
        <v>444</v>
      </c>
      <c r="DT471" s="24" t="s">
        <v>444</v>
      </c>
      <c r="DU471" s="24" t="s">
        <v>444</v>
      </c>
      <c r="DV471" t="s">
        <v>444</v>
      </c>
      <c r="DW471" t="s">
        <v>444</v>
      </c>
      <c r="DX471" s="24" t="s">
        <v>444</v>
      </c>
      <c r="DY471" s="24" t="s">
        <v>444</v>
      </c>
      <c r="DZ471" t="s">
        <v>444</v>
      </c>
      <c r="EA471" t="s">
        <v>444</v>
      </c>
      <c r="EB471" s="24" t="s">
        <v>444</v>
      </c>
      <c r="EC471" s="24" t="s">
        <v>444</v>
      </c>
      <c r="ED471" t="s">
        <v>444</v>
      </c>
      <c r="EE471" t="s">
        <v>444</v>
      </c>
      <c r="EF471" s="24" t="s">
        <v>444</v>
      </c>
      <c r="EG471" s="24" t="s">
        <v>444</v>
      </c>
      <c r="EH471" t="s">
        <v>444</v>
      </c>
      <c r="EI471" t="s">
        <v>444</v>
      </c>
      <c r="EJ471" s="24" t="s">
        <v>444</v>
      </c>
      <c r="EK471" s="24" t="s">
        <v>444</v>
      </c>
      <c r="EL471" t="s">
        <v>444</v>
      </c>
      <c r="EM471" t="s">
        <v>444</v>
      </c>
      <c r="EN471" s="24" t="s">
        <v>444</v>
      </c>
      <c r="EO471" s="24" t="s">
        <v>444</v>
      </c>
      <c r="EP471" t="s">
        <v>444</v>
      </c>
      <c r="EQ471" t="s">
        <v>444</v>
      </c>
      <c r="ER471" s="24" t="s">
        <v>444</v>
      </c>
      <c r="ES471" s="24" t="s">
        <v>444</v>
      </c>
      <c r="ET471" t="s">
        <v>444</v>
      </c>
      <c r="EU471" t="s">
        <v>444</v>
      </c>
      <c r="EV471" s="24" t="s">
        <v>444</v>
      </c>
      <c r="EW471" s="24" t="s">
        <v>444</v>
      </c>
      <c r="EX471" t="s">
        <v>444</v>
      </c>
      <c r="EY471" t="s">
        <v>444</v>
      </c>
      <c r="EZ471" s="24" t="s">
        <v>444</v>
      </c>
      <c r="FA471" s="24" t="s">
        <v>444</v>
      </c>
      <c r="FB471" t="s">
        <v>444</v>
      </c>
      <c r="FC471" t="s">
        <v>444</v>
      </c>
      <c r="FD471" s="24" t="s">
        <v>444</v>
      </c>
      <c r="FE471" s="24" t="s">
        <v>444</v>
      </c>
      <c r="FF471" t="s">
        <v>444</v>
      </c>
      <c r="FG471" t="s">
        <v>444</v>
      </c>
      <c r="FH471" s="24" t="s">
        <v>444</v>
      </c>
      <c r="FI471" s="24" t="s">
        <v>444</v>
      </c>
      <c r="FJ471" t="s">
        <v>444</v>
      </c>
      <c r="FK471" t="s">
        <v>444</v>
      </c>
      <c r="FL471" s="24" t="s">
        <v>444</v>
      </c>
      <c r="FM471" s="24" t="s">
        <v>444</v>
      </c>
      <c r="FN471" t="s">
        <v>444</v>
      </c>
      <c r="FO471" t="s">
        <v>444</v>
      </c>
      <c r="FP471" s="24" t="s">
        <v>444</v>
      </c>
      <c r="FQ471" s="24" t="s">
        <v>444</v>
      </c>
      <c r="FR471" t="s">
        <v>444</v>
      </c>
      <c r="FS471" t="s">
        <v>444</v>
      </c>
      <c r="FT471" s="24" t="s">
        <v>444</v>
      </c>
      <c r="FU471" s="24" t="s">
        <v>444</v>
      </c>
      <c r="FV471" t="s">
        <v>444</v>
      </c>
      <c r="FW471" t="s">
        <v>444</v>
      </c>
      <c r="FX471" s="24" t="s">
        <v>444</v>
      </c>
      <c r="FY471" s="24" t="s">
        <v>444</v>
      </c>
      <c r="FZ471" t="s">
        <v>444</v>
      </c>
      <c r="GA471" t="s">
        <v>444</v>
      </c>
      <c r="GB471" s="24" t="s">
        <v>444</v>
      </c>
      <c r="GC471" s="24" t="s">
        <v>444</v>
      </c>
      <c r="GD471" t="s">
        <v>444</v>
      </c>
      <c r="GE471" t="s">
        <v>444</v>
      </c>
      <c r="GF471" s="24" t="s">
        <v>444</v>
      </c>
      <c r="GG471" s="24" t="s">
        <v>444</v>
      </c>
      <c r="GH471" t="s">
        <v>15</v>
      </c>
      <c r="GI471" s="24" t="s">
        <v>490</v>
      </c>
      <c r="GJ471" s="24" t="s">
        <v>490</v>
      </c>
      <c r="GK471" t="s">
        <v>2147</v>
      </c>
      <c r="GL471" t="s">
        <v>2147</v>
      </c>
      <c r="GM471" s="24" t="s">
        <v>2148</v>
      </c>
      <c r="GN471" s="24" t="s">
        <v>2148</v>
      </c>
      <c r="GO471" t="s">
        <v>500</v>
      </c>
      <c r="GP471" t="s">
        <v>500</v>
      </c>
      <c r="GQ471" s="24" t="s">
        <v>444</v>
      </c>
      <c r="GR471" s="24" t="s">
        <v>444</v>
      </c>
      <c r="GS471" t="s">
        <v>444</v>
      </c>
      <c r="GT471" t="s">
        <v>444</v>
      </c>
      <c r="GU471" s="24" t="s">
        <v>444</v>
      </c>
      <c r="GV471" s="24" t="s">
        <v>444</v>
      </c>
      <c r="GW471" t="s">
        <v>444</v>
      </c>
      <c r="GX471" t="s">
        <v>444</v>
      </c>
      <c r="GY471" s="24" t="s">
        <v>444</v>
      </c>
      <c r="GZ471" s="24" t="s">
        <v>444</v>
      </c>
      <c r="HA471" t="s">
        <v>444</v>
      </c>
      <c r="HB471" t="s">
        <v>444</v>
      </c>
      <c r="HC471" s="24" t="s">
        <v>444</v>
      </c>
      <c r="HD471" s="24" t="s">
        <v>444</v>
      </c>
      <c r="HE471" t="s">
        <v>444</v>
      </c>
      <c r="HF471" t="s">
        <v>444</v>
      </c>
      <c r="HG471" s="24" t="s">
        <v>444</v>
      </c>
      <c r="HH471" s="24" t="s">
        <v>444</v>
      </c>
      <c r="HI471" t="s">
        <v>444</v>
      </c>
      <c r="HJ471" t="s">
        <v>444</v>
      </c>
      <c r="HK471" s="24" t="s">
        <v>444</v>
      </c>
      <c r="HL471" s="24" t="s">
        <v>444</v>
      </c>
      <c r="HM471" t="s">
        <v>444</v>
      </c>
      <c r="HN471" t="s">
        <v>444</v>
      </c>
      <c r="HO471" s="24" t="s">
        <v>444</v>
      </c>
      <c r="HP471" s="24" t="s">
        <v>444</v>
      </c>
      <c r="HQ471" t="s">
        <v>444</v>
      </c>
      <c r="HR471" t="s">
        <v>444</v>
      </c>
      <c r="HS471" s="24" t="s">
        <v>444</v>
      </c>
      <c r="HT471" s="24" t="s">
        <v>444</v>
      </c>
      <c r="HU471" t="s">
        <v>444</v>
      </c>
      <c r="HV471" t="s">
        <v>444</v>
      </c>
      <c r="HW471" s="24" t="s">
        <v>444</v>
      </c>
      <c r="HX471" s="24" t="s">
        <v>444</v>
      </c>
      <c r="HY471" t="s">
        <v>444</v>
      </c>
      <c r="HZ471" t="s">
        <v>444</v>
      </c>
      <c r="IA471" t="s">
        <v>2833</v>
      </c>
      <c r="IB471" t="s">
        <v>2736</v>
      </c>
      <c r="IC471" t="s">
        <v>2737</v>
      </c>
      <c r="ID471" s="33" t="b" cm="1">
        <f t="array" ref="ID471">_xlfn.IFNA(MATCH($A$2,_xlfn.NUMBERVALUE(Table_Query_from_MF_DSNP62[[#This Row],[CL_GLACCT_DR1]:[CL_GLACCT_CR4]]),0),0)&gt;=1</f>
        <v>1</v>
      </c>
      <c r="IE471" s="33" t="b">
        <f>OR(Table_Query_from_MF_DSNP62[[#This Row],[Pair1]:[Pair25]])</f>
        <v>1</v>
      </c>
      <c r="IF471" s="33">
        <f>_xlfn.IFNA(MATCH(TRUE,Table_Query_from_MF_DSNP62[[#This Row],[Pair1]:[Pair25]],0),"none")</f>
        <v>1</v>
      </c>
      <c r="IG471" s="33" t="b">
        <f>AND($A$2&gt;=_xlfn.NUMBERVALUE(Table_Query_from_MF_DSNP62[[#This Row],[CL_GL_ACCT_FR1]]),$A$2&lt;=_xlfn.NUMBERVALUE(Table_Query_from_MF_DSNP62[[#This Row],[CL_GL_ACCT_TO1]]))</f>
        <v>1</v>
      </c>
      <c r="IH471" s="33" t="b">
        <f>AND($A$2&gt;=_xlfn.NUMBERVALUE(Table_Query_from_MF_DSNP62[[#This Row],[CL_GL_ACCT_FR2]]),$A$2&lt;=_xlfn.NUMBERVALUE(Table_Query_from_MF_DSNP62[[#This Row],[CL_GL_ACCT_TO2]]))</f>
        <v>1</v>
      </c>
      <c r="II471" s="33" t="b">
        <f>AND($A$2&gt;=_xlfn.NUMBERVALUE(Table_Query_from_MF_DSNP62[[#This Row],[CL_GL_ACCT_FR3]]),$A$2&lt;=_xlfn.NUMBERVALUE(Table_Query_from_MF_DSNP62[[#This Row],[CL_GL_ACCT_TO3]]))</f>
        <v>1</v>
      </c>
      <c r="IJ471" s="33" t="b">
        <f>AND($A$2&gt;=_xlfn.NUMBERVALUE(Table_Query_from_MF_DSNP62[[#This Row],[CL_GL_ACCT_FR4]]),$A$2&lt;=_xlfn.NUMBERVALUE(Table_Query_from_MF_DSNP62[[#This Row],[CL_GL_ACCT_TO4]]))</f>
        <v>1</v>
      </c>
      <c r="IK471" s="33" t="b">
        <f>AND($A$2&gt;=_xlfn.NUMBERVALUE(Table_Query_from_MF_DSNP62[[#This Row],[CL_GL_ACCT_FR5]]),$A$2&lt;=_xlfn.NUMBERVALUE(Table_Query_from_MF_DSNP62[[#This Row],[CL_GL_ACCT_TO5]]))</f>
        <v>1</v>
      </c>
      <c r="IL471" s="33" t="b">
        <f>AND($A$2&gt;=_xlfn.NUMBERVALUE(Table_Query_from_MF_DSNP62[[#This Row],[CL_GL_ACCT_FR6]]),$A$2&lt;=_xlfn.NUMBERVALUE(Table_Query_from_MF_DSNP62[[#This Row],[CL_GL_ACCT_TO6]]))</f>
        <v>1</v>
      </c>
      <c r="IM471" s="33" t="b">
        <f>AND($A$2&gt;=_xlfn.NUMBERVALUE(Table_Query_from_MF_DSNP62[[#This Row],[CL_GL_ACCT_FR7]]),$A$2&lt;=_xlfn.NUMBERVALUE(Table_Query_from_MF_DSNP62[[#This Row],[CL_GL_ACCT_TO7]]))</f>
        <v>1</v>
      </c>
      <c r="IN471" s="33" t="b">
        <f>AND($A$2&gt;=_xlfn.NUMBERVALUE(Table_Query_from_MF_DSNP62[[#This Row],[CL_GL_ACCT_FR8]]),$A$2&lt;=_xlfn.NUMBERVALUE(Table_Query_from_MF_DSNP62[[#This Row],[CL_GL_ACCT_TO8]]))</f>
        <v>1</v>
      </c>
      <c r="IO471" s="33" t="b">
        <f>AND($A$2&gt;=_xlfn.NUMBERVALUE(Table_Query_from_MF_DSNP62[[#This Row],[CL_GL_ACCT_FR9]]),$A$2&lt;=_xlfn.NUMBERVALUE(Table_Query_from_MF_DSNP62[[#This Row],[CL_GL_ACCT_TO9]]))</f>
        <v>1</v>
      </c>
      <c r="IP471" s="33" t="b">
        <f>AND($A$2&gt;=_xlfn.NUMBERVALUE(Table_Query_from_MF_DSNP62[[#This Row],[CL_GL_ACCT_FR10]]),$A$2&lt;=_xlfn.NUMBERVALUE(Table_Query_from_MF_DSNP62[[#This Row],[CL_GL_ACCT_TO10]]))</f>
        <v>1</v>
      </c>
      <c r="IQ471" s="33" t="b">
        <f>AND($A$2&gt;=_xlfn.NUMBERVALUE(Table_Query_from_MF_DSNP62[[#This Row],[CL_GL_ACCT_FR11]]),$A$2&lt;=_xlfn.NUMBERVALUE(Table_Query_from_MF_DSNP62[[#This Row],[CL_GL_ACCT_TO11]]))</f>
        <v>1</v>
      </c>
      <c r="IR471" s="33" t="b">
        <f>AND($A$2&gt;=_xlfn.NUMBERVALUE(Table_Query_from_MF_DSNP62[[#This Row],[CL_GL_ACCT_FR12]]),$A$2&lt;=_xlfn.NUMBERVALUE(Table_Query_from_MF_DSNP62[[#This Row],[CL_GL_ACCT_TO12]]))</f>
        <v>1</v>
      </c>
      <c r="IS471" s="33" t="b">
        <f>AND($A$2&gt;=_xlfn.NUMBERVALUE(Table_Query_from_MF_DSNP62[[#This Row],[CL_GL_ACCT_FR13]]),$A$2&lt;=_xlfn.NUMBERVALUE(Table_Query_from_MF_DSNP62[[#This Row],[CL_GL_ACCT_TO13]]))</f>
        <v>1</v>
      </c>
      <c r="IT471" s="33" t="b">
        <f>AND($A$2&gt;=_xlfn.NUMBERVALUE(Table_Query_from_MF_DSNP62[[#This Row],[CL_GL_ACCT_FR14]]),$A$2&lt;=_xlfn.NUMBERVALUE(Table_Query_from_MF_DSNP62[[#This Row],[CL_GL_ACCT_TO14]]))</f>
        <v>1</v>
      </c>
      <c r="IU471" s="33" t="b">
        <f>AND($A$2&gt;=_xlfn.NUMBERVALUE(Table_Query_from_MF_DSNP62[[#This Row],[CL_GL_ACCT_FR15]]),$A$2&lt;=_xlfn.NUMBERVALUE(Table_Query_from_MF_DSNP62[[#This Row],[CL_GL_ACCT_TO15]]))</f>
        <v>1</v>
      </c>
      <c r="IV471" s="33" t="b">
        <f>AND($A$2&gt;=_xlfn.NUMBERVALUE(Table_Query_from_MF_DSNP62[[#This Row],[CL_GL_ACCT_FR16]]),$A$2&lt;=_xlfn.NUMBERVALUE(Table_Query_from_MF_DSNP62[[#This Row],[CL_GL_ACCT_TO16]]))</f>
        <v>1</v>
      </c>
      <c r="IW471" s="33" t="b">
        <f>AND($A$2&gt;=_xlfn.NUMBERVALUE(Table_Query_from_MF_DSNP62[[#This Row],[CL_GL_ACCT_FR17]]),$A$2&lt;=_xlfn.NUMBERVALUE(Table_Query_from_MF_DSNP62[[#This Row],[CL_GL_ACCT_TO17]]))</f>
        <v>1</v>
      </c>
      <c r="IX471" s="33" t="b">
        <f>AND($A$2&gt;=_xlfn.NUMBERVALUE(Table_Query_from_MF_DSNP62[[#This Row],[CL_GL_ACCT_FR18]]),$A$2&lt;=_xlfn.NUMBERVALUE(Table_Query_from_MF_DSNP62[[#This Row],[CL_GL_ACCT_TO18]]))</f>
        <v>1</v>
      </c>
      <c r="IY471" s="33" t="b">
        <f>AND($A$2&gt;=_xlfn.NUMBERVALUE(Table_Query_from_MF_DSNP62[[#This Row],[CL_GL_ACCT_FR19]]),$A$2&lt;=_xlfn.NUMBERVALUE(Table_Query_from_MF_DSNP62[[#This Row],[CL_GL_ACCT_TO19]]))</f>
        <v>1</v>
      </c>
      <c r="IZ471" s="33" t="b">
        <f>AND($A$2&gt;=_xlfn.NUMBERVALUE(Table_Query_from_MF_DSNP62[[#This Row],[CL_GL_ACCT_FR20]]),$A$2&lt;=_xlfn.NUMBERVALUE(Table_Query_from_MF_DSNP62[[#This Row],[CL_GL_ACCT_TO20]]))</f>
        <v>1</v>
      </c>
      <c r="JA471" s="33" t="b">
        <f>AND($A$2&gt;=_xlfn.NUMBERVALUE(Table_Query_from_MF_DSNP62[[#This Row],[CL_GL_ACCT_FR21]]),$A$2&lt;=_xlfn.NUMBERVALUE(Table_Query_from_MF_DSNP62[[#This Row],[CL_GL_ACCT_TO21]]))</f>
        <v>1</v>
      </c>
      <c r="JB471" s="33" t="b">
        <f>AND($A$2&gt;=_xlfn.NUMBERVALUE(Table_Query_from_MF_DSNP62[[#This Row],[CL_GL_ACCT_FR22]]),$A$2&lt;=_xlfn.NUMBERVALUE(Table_Query_from_MF_DSNP62[[#This Row],[CL_GL_ACCT_TO22]]))</f>
        <v>1</v>
      </c>
      <c r="JC471" s="33" t="b">
        <f>AND($A$2&gt;=_xlfn.NUMBERVALUE(Table_Query_from_MF_DSNP62[[#This Row],[CL_GL_ACCT_FR23]]),$A$2&lt;=_xlfn.NUMBERVALUE(Table_Query_from_MF_DSNP62[[#This Row],[CL_GL_ACCT_TO23]]))</f>
        <v>1</v>
      </c>
      <c r="JD471" s="33" t="b">
        <f>AND($A$2&gt;=_xlfn.NUMBERVALUE(Table_Query_from_MF_DSNP62[[#This Row],[CL_GL_ACCT_FR24]]),$A$2&lt;=_xlfn.NUMBERVALUE(Table_Query_from_MF_DSNP62[[#This Row],[CL_GL_ACCT_TO24]]))</f>
        <v>1</v>
      </c>
      <c r="JE471" s="33" t="b">
        <f>AND($A$2&gt;=_xlfn.NUMBERVALUE(Table_Query_from_MF_DSNP62[[#This Row],[CL_GL_ACCT_FR25]]),$A$2&lt;=_xlfn.NUMBERVALUE(Table_Query_from_MF_DSNP62[[#This Row],[CL_GL_ACCT_TO25]]))</f>
        <v>1</v>
      </c>
      <c r="JF471" s="33" t="b">
        <f>OR(Table_Query_from_MF_DSNP62[[#This Row],[PairA]:[PairO]])</f>
        <v>1</v>
      </c>
      <c r="JG471" s="33">
        <f>_xlfn.IFNA(MATCH(TRUE,Table_Query_from_MF_DSNP62[[#This Row],[PairA]:[PairO]],0),"none")</f>
        <v>5</v>
      </c>
      <c r="JH471" s="33" t="b">
        <f>AND($B$2&gt;=_xlfn.NUMBERVALUE(Table_Query_from_MF_DSNP62[[#This Row],[CL_CMP_OBJ_FR1]]),$B$2&lt;=_xlfn.NUMBERVALUE(Table_Query_from_MF_DSNP62[[#This Row],[CL_CMP_OBJ_TO1]]))</f>
        <v>0</v>
      </c>
      <c r="JI471" s="33" t="b">
        <f>AND($B$2&gt;=_xlfn.NUMBERVALUE(Table_Query_from_MF_DSNP62[[#This Row],[CL_CMP_OBJ_FR2]]),$B$2&lt;=_xlfn.NUMBERVALUE(Table_Query_from_MF_DSNP62[[#This Row],[CL_CMP_OBJ_TO2]]))</f>
        <v>0</v>
      </c>
      <c r="JJ471" s="33" t="b">
        <f>AND($B$2&gt;=_xlfn.NUMBERVALUE(Table_Query_from_MF_DSNP62[[#This Row],[CL_CMP_OBJ_FR3]]),$B$2&lt;=_xlfn.NUMBERVALUE(Table_Query_from_MF_DSNP62[[#This Row],[CL_CMP_OBJ_TO3]]))</f>
        <v>0</v>
      </c>
      <c r="JK471" s="33" t="b">
        <f>AND($B$2&gt;=_xlfn.NUMBERVALUE(Table_Query_from_MF_DSNP62[[#This Row],[CL_CMP_OBJ_FR4]]),$B$2&lt;=_xlfn.NUMBERVALUE(Table_Query_from_MF_DSNP62[[#This Row],[CL_CMP_OBJ_TO4]]))</f>
        <v>0</v>
      </c>
      <c r="JL471" s="33" t="b">
        <f>AND($B$2&gt;=_xlfn.NUMBERVALUE(Table_Query_from_MF_DSNP62[[#This Row],[CL_CMP_OBJ_FR5]]),$B$2&lt;=_xlfn.NUMBERVALUE(Table_Query_from_MF_DSNP62[[#This Row],[CL_CMP_OBJ_TO5]]))</f>
        <v>1</v>
      </c>
      <c r="JM471" s="33" t="b">
        <f>AND($B$2&gt;=_xlfn.NUMBERVALUE(Table_Query_from_MF_DSNP62[[#This Row],[CL_CMP_OBJ_FR6]]),$B$2&lt;=_xlfn.NUMBERVALUE(Table_Query_from_MF_DSNP62[[#This Row],[CL_CMP_OBJ_TO6]]))</f>
        <v>1</v>
      </c>
      <c r="JN471" s="33" t="b">
        <f>AND($B$2&gt;=_xlfn.NUMBERVALUE(Table_Query_from_MF_DSNP62[[#This Row],[CL_CMP_OBJ_FR7]]),$B$2&lt;=_xlfn.NUMBERVALUE(Table_Query_from_MF_DSNP62[[#This Row],[CL_CMP_OBJ_TO7]]))</f>
        <v>1</v>
      </c>
      <c r="JO471" s="33" t="b">
        <f>AND($B$2&gt;=_xlfn.NUMBERVALUE(Table_Query_from_MF_DSNP62[[#This Row],[CL_CMP_OBJ_FR8]]),$B$2&lt;=_xlfn.NUMBERVALUE(Table_Query_from_MF_DSNP62[[#This Row],[CL_CMP_OBJ_TO8]]))</f>
        <v>1</v>
      </c>
      <c r="JP471" s="33" t="b">
        <f>AND($B$2&gt;=_xlfn.NUMBERVALUE(Table_Query_from_MF_DSNP62[[#This Row],[CL_CMP_OBJ_FR9]]),$B$2&lt;=_xlfn.NUMBERVALUE(Table_Query_from_MF_DSNP62[[#This Row],[CL_CMP_OBJ_TO9]]))</f>
        <v>1</v>
      </c>
      <c r="JQ471" s="33" t="b">
        <f>AND($B$2&gt;=_xlfn.NUMBERVALUE(Table_Query_from_MF_DSNP62[[#This Row],[CL_CMP_OBJ_FR10]]),$B$2&lt;=_xlfn.NUMBERVALUE(Table_Query_from_MF_DSNP62[[#This Row],[CL_CMP_OBJ_TO10]]))</f>
        <v>1</v>
      </c>
      <c r="JR471" s="33" t="b">
        <f>AND($B$2&gt;=_xlfn.NUMBERVALUE(Table_Query_from_MF_DSNP62[[#This Row],[CL_CMP_OBJ_FR11]]),$B$2&lt;=_xlfn.NUMBERVALUE(Table_Query_from_MF_DSNP62[[#This Row],[CL_CMP_OBJ_TO11]]))</f>
        <v>1</v>
      </c>
      <c r="JS471" s="33" t="b">
        <f>AND($B$2&gt;=_xlfn.NUMBERVALUE(Table_Query_from_MF_DSNP62[[#This Row],[CL_CMP_OBJ_FR12]]),$B$2&lt;=_xlfn.NUMBERVALUE(Table_Query_from_MF_DSNP62[[#This Row],[CL_CMP_OBJ_TO12]]))</f>
        <v>1</v>
      </c>
      <c r="JT471" s="33" t="b">
        <f>AND($B$2&gt;=_xlfn.NUMBERVALUE(Table_Query_from_MF_DSNP62[[#This Row],[CL_CMP_OBJ_FR13]]),$B$2&lt;=_xlfn.NUMBERVALUE(Table_Query_from_MF_DSNP62[[#This Row],[CL_CMP_OBJ_TO13]]))</f>
        <v>1</v>
      </c>
      <c r="JU471" s="33" t="b">
        <f>AND($B$2&gt;=_xlfn.NUMBERVALUE(Table_Query_from_MF_DSNP62[[#This Row],[CL_CMP_OBJ_FR14]]),$B$2&lt;=_xlfn.NUMBERVALUE(Table_Query_from_MF_DSNP62[[#This Row],[CL_CMP_OBJ_TO14]]))</f>
        <v>1</v>
      </c>
      <c r="JV471" s="33" t="b">
        <f>AND($B$2&gt;=_xlfn.NUMBERVALUE(Table_Query_from_MF_DSNP62[[#This Row],[CL_CMP_OBJ_FR15]]),$B$2&lt;=_xlfn.NUMBERVALUE(Table_Query_from_MF_DSNP62[[#This Row],[CL_CMP_OBJ_TO15]]))</f>
        <v>1</v>
      </c>
    </row>
    <row r="472" spans="1:282" x14ac:dyDescent="0.25">
      <c r="A472" t="b">
        <f>OR(,Table_Query_from_MF_DSNP62[[#This Row],[Desired GL included as "hard-coded" GL?]],Table_Query_from_MF_DSNP62[[#This Row],[Desired GL included as "Open GL"?]])</f>
        <v>1</v>
      </c>
      <c r="B472" t="b">
        <f>Table_Query_from_MF_DSNP62[[#This Row],[Desired CObj included as "Open CObj"?]]</f>
        <v>1</v>
      </c>
      <c r="C472" t="s">
        <v>2157</v>
      </c>
      <c r="D472" t="s">
        <v>2158</v>
      </c>
      <c r="E472" t="s">
        <v>15</v>
      </c>
      <c r="F472" s="24" t="s">
        <v>330</v>
      </c>
      <c r="G472" t="s">
        <v>416</v>
      </c>
      <c r="H472" s="24" t="s">
        <v>444</v>
      </c>
      <c r="I472" t="s">
        <v>444</v>
      </c>
      <c r="J472" s="24" t="s">
        <v>444</v>
      </c>
      <c r="K472" t="s">
        <v>444</v>
      </c>
      <c r="L472" s="24" t="s">
        <v>444</v>
      </c>
      <c r="M472" t="s">
        <v>444</v>
      </c>
      <c r="N472" t="s">
        <v>444</v>
      </c>
      <c r="O472" t="s">
        <v>444</v>
      </c>
      <c r="P472" t="s">
        <v>444</v>
      </c>
      <c r="Q472" t="s">
        <v>15</v>
      </c>
      <c r="R472" t="s">
        <v>444</v>
      </c>
      <c r="S472" t="s">
        <v>442</v>
      </c>
      <c r="T472" t="s">
        <v>447</v>
      </c>
      <c r="U472" t="s">
        <v>444</v>
      </c>
      <c r="V472" t="s">
        <v>444</v>
      </c>
      <c r="W472" t="s">
        <v>447</v>
      </c>
      <c r="X472" t="s">
        <v>444</v>
      </c>
      <c r="Y472" t="s">
        <v>444</v>
      </c>
      <c r="Z472" t="s">
        <v>442</v>
      </c>
      <c r="AA472" t="s">
        <v>442</v>
      </c>
      <c r="AB472" t="s">
        <v>442</v>
      </c>
      <c r="AC472" t="s">
        <v>444</v>
      </c>
      <c r="AD472" t="s">
        <v>444</v>
      </c>
      <c r="AE472" t="s">
        <v>444</v>
      </c>
      <c r="AF472" t="s">
        <v>444</v>
      </c>
      <c r="AG472" t="s">
        <v>442</v>
      </c>
      <c r="AH472" t="s">
        <v>442</v>
      </c>
      <c r="AI472" t="s">
        <v>447</v>
      </c>
      <c r="AJ472" t="s">
        <v>442</v>
      </c>
      <c r="AK472" t="s">
        <v>442</v>
      </c>
      <c r="AL472" t="s">
        <v>442</v>
      </c>
      <c r="AM472" t="s">
        <v>442</v>
      </c>
      <c r="AN472" t="s">
        <v>442</v>
      </c>
      <c r="AO472" t="s">
        <v>444</v>
      </c>
      <c r="AP472" t="s">
        <v>447</v>
      </c>
      <c r="AQ472" t="s">
        <v>282</v>
      </c>
      <c r="AR472" t="s">
        <v>1451</v>
      </c>
      <c r="AS472" t="s">
        <v>162</v>
      </c>
      <c r="AT472" t="s">
        <v>10</v>
      </c>
      <c r="AU472" t="s">
        <v>444</v>
      </c>
      <c r="AV472" t="s">
        <v>442</v>
      </c>
      <c r="AW472" t="s">
        <v>444</v>
      </c>
      <c r="AX472" t="s">
        <v>444</v>
      </c>
      <c r="AY472" t="s">
        <v>444</v>
      </c>
      <c r="AZ472" t="s">
        <v>444</v>
      </c>
      <c r="BA472" t="s">
        <v>444</v>
      </c>
      <c r="BB472" t="s">
        <v>444</v>
      </c>
      <c r="BC472" t="s">
        <v>444</v>
      </c>
      <c r="BD472" t="s">
        <v>1359</v>
      </c>
      <c r="BE472" t="s">
        <v>444</v>
      </c>
      <c r="BF472" t="s">
        <v>1360</v>
      </c>
      <c r="BG472" t="s">
        <v>444</v>
      </c>
      <c r="BH472" t="s">
        <v>444</v>
      </c>
      <c r="BI472" t="s">
        <v>444</v>
      </c>
      <c r="BJ472" t="s">
        <v>444</v>
      </c>
      <c r="BK472" t="s">
        <v>444</v>
      </c>
      <c r="BL472" t="s">
        <v>444</v>
      </c>
      <c r="BM472" t="s">
        <v>444</v>
      </c>
      <c r="BN472" t="s">
        <v>444</v>
      </c>
      <c r="BO472" t="s">
        <v>444</v>
      </c>
      <c r="BP472" t="s">
        <v>444</v>
      </c>
      <c r="BQ472" t="s">
        <v>444</v>
      </c>
      <c r="BR472" t="s">
        <v>444</v>
      </c>
      <c r="BS472" t="s">
        <v>444</v>
      </c>
      <c r="BT472" t="s">
        <v>444</v>
      </c>
      <c r="BU472" t="s">
        <v>444</v>
      </c>
      <c r="BV472" t="s">
        <v>444</v>
      </c>
      <c r="BW472" t="s">
        <v>444</v>
      </c>
      <c r="BX472" t="s">
        <v>444</v>
      </c>
      <c r="BY472" t="s">
        <v>444</v>
      </c>
      <c r="BZ472" t="s">
        <v>444</v>
      </c>
      <c r="CA472" t="s">
        <v>444</v>
      </c>
      <c r="CB472" t="s">
        <v>444</v>
      </c>
      <c r="CC472" t="s">
        <v>444</v>
      </c>
      <c r="CD472" t="s">
        <v>444</v>
      </c>
      <c r="CE472" t="s">
        <v>444</v>
      </c>
      <c r="CF472" t="s">
        <v>444</v>
      </c>
      <c r="CG472" t="s">
        <v>444</v>
      </c>
      <c r="CH472" t="s">
        <v>444</v>
      </c>
      <c r="CI472" t="s">
        <v>444</v>
      </c>
      <c r="CJ472" t="s">
        <v>444</v>
      </c>
      <c r="CK472" t="s">
        <v>444</v>
      </c>
      <c r="CL472" t="s">
        <v>444</v>
      </c>
      <c r="CM472" t="s">
        <v>444</v>
      </c>
      <c r="CN472" t="s">
        <v>444</v>
      </c>
      <c r="CO472" t="s">
        <v>444</v>
      </c>
      <c r="CP472" t="s">
        <v>444</v>
      </c>
      <c r="CQ472" t="s">
        <v>444</v>
      </c>
      <c r="CR472" t="s">
        <v>444</v>
      </c>
      <c r="CS472" t="s">
        <v>444</v>
      </c>
      <c r="CT472" t="s">
        <v>444</v>
      </c>
      <c r="CU472" t="s">
        <v>444</v>
      </c>
      <c r="CV472" t="s">
        <v>2747</v>
      </c>
      <c r="CW472" t="s">
        <v>2736</v>
      </c>
      <c r="CX472" t="s">
        <v>2737</v>
      </c>
      <c r="CY472" t="s">
        <v>2156</v>
      </c>
      <c r="CZ472" t="s">
        <v>444</v>
      </c>
      <c r="DA472" t="s">
        <v>444</v>
      </c>
      <c r="DB472" t="s">
        <v>444</v>
      </c>
      <c r="DC472" t="s">
        <v>444</v>
      </c>
      <c r="DD472" t="s">
        <v>444</v>
      </c>
      <c r="DE472" t="s">
        <v>444</v>
      </c>
      <c r="DF472" t="s">
        <v>444</v>
      </c>
      <c r="DG472" t="s">
        <v>444</v>
      </c>
      <c r="DH472" t="s">
        <v>444</v>
      </c>
      <c r="DI472" t="s">
        <v>282</v>
      </c>
      <c r="DJ472" t="s">
        <v>1451</v>
      </c>
      <c r="DK472" t="s">
        <v>444</v>
      </c>
      <c r="DL472" t="s">
        <v>444</v>
      </c>
      <c r="DM472" t="s">
        <v>444</v>
      </c>
      <c r="DN472" t="s">
        <v>444</v>
      </c>
      <c r="DO472" t="s">
        <v>444</v>
      </c>
      <c r="DP472" t="s">
        <v>444</v>
      </c>
      <c r="DQ472" t="s">
        <v>444</v>
      </c>
      <c r="DR472" t="s">
        <v>444</v>
      </c>
      <c r="DS472" t="s">
        <v>444</v>
      </c>
      <c r="DT472" s="24" t="s">
        <v>444</v>
      </c>
      <c r="DU472" s="24" t="s">
        <v>444</v>
      </c>
      <c r="DV472" t="s">
        <v>444</v>
      </c>
      <c r="DW472" t="s">
        <v>444</v>
      </c>
      <c r="DX472" s="24" t="s">
        <v>444</v>
      </c>
      <c r="DY472" s="24" t="s">
        <v>444</v>
      </c>
      <c r="DZ472" t="s">
        <v>444</v>
      </c>
      <c r="EA472" t="s">
        <v>444</v>
      </c>
      <c r="EB472" s="24" t="s">
        <v>444</v>
      </c>
      <c r="EC472" s="24" t="s">
        <v>444</v>
      </c>
      <c r="ED472" t="s">
        <v>444</v>
      </c>
      <c r="EE472" t="s">
        <v>444</v>
      </c>
      <c r="EF472" s="24" t="s">
        <v>444</v>
      </c>
      <c r="EG472" s="24" t="s">
        <v>444</v>
      </c>
      <c r="EH472" t="s">
        <v>444</v>
      </c>
      <c r="EI472" t="s">
        <v>444</v>
      </c>
      <c r="EJ472" s="24" t="s">
        <v>444</v>
      </c>
      <c r="EK472" s="24" t="s">
        <v>444</v>
      </c>
      <c r="EL472" t="s">
        <v>444</v>
      </c>
      <c r="EM472" t="s">
        <v>444</v>
      </c>
      <c r="EN472" s="24" t="s">
        <v>444</v>
      </c>
      <c r="EO472" s="24" t="s">
        <v>444</v>
      </c>
      <c r="EP472" t="s">
        <v>444</v>
      </c>
      <c r="EQ472" t="s">
        <v>444</v>
      </c>
      <c r="ER472" s="24" t="s">
        <v>444</v>
      </c>
      <c r="ES472" s="24" t="s">
        <v>444</v>
      </c>
      <c r="ET472" t="s">
        <v>444</v>
      </c>
      <c r="EU472" t="s">
        <v>444</v>
      </c>
      <c r="EV472" s="24" t="s">
        <v>444</v>
      </c>
      <c r="EW472" s="24" t="s">
        <v>444</v>
      </c>
      <c r="EX472" t="s">
        <v>444</v>
      </c>
      <c r="EY472" t="s">
        <v>444</v>
      </c>
      <c r="EZ472" s="24" t="s">
        <v>444</v>
      </c>
      <c r="FA472" s="24" t="s">
        <v>444</v>
      </c>
      <c r="FB472" t="s">
        <v>444</v>
      </c>
      <c r="FC472" t="s">
        <v>444</v>
      </c>
      <c r="FD472" s="24" t="s">
        <v>444</v>
      </c>
      <c r="FE472" s="24" t="s">
        <v>444</v>
      </c>
      <c r="FF472" t="s">
        <v>444</v>
      </c>
      <c r="FG472" t="s">
        <v>444</v>
      </c>
      <c r="FH472" s="24" t="s">
        <v>444</v>
      </c>
      <c r="FI472" s="24" t="s">
        <v>444</v>
      </c>
      <c r="FJ472" t="s">
        <v>444</v>
      </c>
      <c r="FK472" t="s">
        <v>444</v>
      </c>
      <c r="FL472" s="24" t="s">
        <v>444</v>
      </c>
      <c r="FM472" s="24" t="s">
        <v>444</v>
      </c>
      <c r="FN472" t="s">
        <v>444</v>
      </c>
      <c r="FO472" t="s">
        <v>444</v>
      </c>
      <c r="FP472" s="24" t="s">
        <v>444</v>
      </c>
      <c r="FQ472" s="24" t="s">
        <v>444</v>
      </c>
      <c r="FR472" t="s">
        <v>444</v>
      </c>
      <c r="FS472" t="s">
        <v>444</v>
      </c>
      <c r="FT472" s="24" t="s">
        <v>444</v>
      </c>
      <c r="FU472" s="24" t="s">
        <v>444</v>
      </c>
      <c r="FV472" t="s">
        <v>444</v>
      </c>
      <c r="FW472" t="s">
        <v>444</v>
      </c>
      <c r="FX472" s="24" t="s">
        <v>444</v>
      </c>
      <c r="FY472" s="24" t="s">
        <v>444</v>
      </c>
      <c r="FZ472" t="s">
        <v>444</v>
      </c>
      <c r="GA472" t="s">
        <v>444</v>
      </c>
      <c r="GB472" s="24" t="s">
        <v>444</v>
      </c>
      <c r="GC472" s="24" t="s">
        <v>444</v>
      </c>
      <c r="GD472" t="s">
        <v>444</v>
      </c>
      <c r="GE472" t="s">
        <v>444</v>
      </c>
      <c r="GF472" s="24" t="s">
        <v>444</v>
      </c>
      <c r="GG472" s="24" t="s">
        <v>444</v>
      </c>
      <c r="GH472" t="s">
        <v>15</v>
      </c>
      <c r="GI472" s="24" t="s">
        <v>484</v>
      </c>
      <c r="GJ472" s="24" t="s">
        <v>484</v>
      </c>
      <c r="GK472" t="s">
        <v>489</v>
      </c>
      <c r="GL472" t="s">
        <v>489</v>
      </c>
      <c r="GM472" s="24" t="s">
        <v>2144</v>
      </c>
      <c r="GN472" s="24" t="s">
        <v>2144</v>
      </c>
      <c r="GO472" t="s">
        <v>444</v>
      </c>
      <c r="GP472" t="s">
        <v>444</v>
      </c>
      <c r="GQ472" s="24" t="s">
        <v>444</v>
      </c>
      <c r="GR472" s="24" t="s">
        <v>444</v>
      </c>
      <c r="GS472" t="s">
        <v>444</v>
      </c>
      <c r="GT472" t="s">
        <v>444</v>
      </c>
      <c r="GU472" s="24" t="s">
        <v>444</v>
      </c>
      <c r="GV472" s="24" t="s">
        <v>444</v>
      </c>
      <c r="GW472" t="s">
        <v>444</v>
      </c>
      <c r="GX472" t="s">
        <v>444</v>
      </c>
      <c r="GY472" s="24" t="s">
        <v>444</v>
      </c>
      <c r="GZ472" s="24" t="s">
        <v>444</v>
      </c>
      <c r="HA472" t="s">
        <v>444</v>
      </c>
      <c r="HB472" t="s">
        <v>444</v>
      </c>
      <c r="HC472" s="24" t="s">
        <v>444</v>
      </c>
      <c r="HD472" s="24" t="s">
        <v>444</v>
      </c>
      <c r="HE472" t="s">
        <v>444</v>
      </c>
      <c r="HF472" t="s">
        <v>444</v>
      </c>
      <c r="HG472" s="24" t="s">
        <v>444</v>
      </c>
      <c r="HH472" s="24" t="s">
        <v>444</v>
      </c>
      <c r="HI472" t="s">
        <v>444</v>
      </c>
      <c r="HJ472" t="s">
        <v>444</v>
      </c>
      <c r="HK472" s="24" t="s">
        <v>444</v>
      </c>
      <c r="HL472" s="24" t="s">
        <v>444</v>
      </c>
      <c r="HM472" t="s">
        <v>444</v>
      </c>
      <c r="HN472" t="s">
        <v>444</v>
      </c>
      <c r="HO472" s="24" t="s">
        <v>444</v>
      </c>
      <c r="HP472" s="24" t="s">
        <v>444</v>
      </c>
      <c r="HQ472" t="s">
        <v>444</v>
      </c>
      <c r="HR472" t="s">
        <v>444</v>
      </c>
      <c r="HS472" s="24" t="s">
        <v>444</v>
      </c>
      <c r="HT472" s="24" t="s">
        <v>444</v>
      </c>
      <c r="HU472" t="s">
        <v>444</v>
      </c>
      <c r="HV472" t="s">
        <v>444</v>
      </c>
      <c r="HW472" s="24" t="s">
        <v>444</v>
      </c>
      <c r="HX472" s="24" t="s">
        <v>444</v>
      </c>
      <c r="HY472" t="s">
        <v>444</v>
      </c>
      <c r="HZ472" t="s">
        <v>444</v>
      </c>
      <c r="IA472" t="s">
        <v>2833</v>
      </c>
      <c r="IB472" t="s">
        <v>2736</v>
      </c>
      <c r="IC472" t="s">
        <v>2737</v>
      </c>
      <c r="ID472" s="33" t="b" cm="1">
        <f t="array" ref="ID472">_xlfn.IFNA(MATCH($A$2,_xlfn.NUMBERVALUE(Table_Query_from_MF_DSNP62[[#This Row],[CL_GLACCT_DR1]:[CL_GLACCT_CR4]]),0),0)&gt;=1</f>
        <v>1</v>
      </c>
      <c r="IE472" s="33" t="b">
        <f>OR(Table_Query_from_MF_DSNP62[[#This Row],[Pair1]:[Pair25]])</f>
        <v>1</v>
      </c>
      <c r="IF472" s="33">
        <f>_xlfn.IFNA(MATCH(TRUE,Table_Query_from_MF_DSNP62[[#This Row],[Pair1]:[Pair25]],0),"none")</f>
        <v>1</v>
      </c>
      <c r="IG472" s="33" t="b">
        <f>AND($A$2&gt;=_xlfn.NUMBERVALUE(Table_Query_from_MF_DSNP62[[#This Row],[CL_GL_ACCT_FR1]]),$A$2&lt;=_xlfn.NUMBERVALUE(Table_Query_from_MF_DSNP62[[#This Row],[CL_GL_ACCT_TO1]]))</f>
        <v>1</v>
      </c>
      <c r="IH472" s="33" t="b">
        <f>AND($A$2&gt;=_xlfn.NUMBERVALUE(Table_Query_from_MF_DSNP62[[#This Row],[CL_GL_ACCT_FR2]]),$A$2&lt;=_xlfn.NUMBERVALUE(Table_Query_from_MF_DSNP62[[#This Row],[CL_GL_ACCT_TO2]]))</f>
        <v>1</v>
      </c>
      <c r="II472" s="33" t="b">
        <f>AND($A$2&gt;=_xlfn.NUMBERVALUE(Table_Query_from_MF_DSNP62[[#This Row],[CL_GL_ACCT_FR3]]),$A$2&lt;=_xlfn.NUMBERVALUE(Table_Query_from_MF_DSNP62[[#This Row],[CL_GL_ACCT_TO3]]))</f>
        <v>1</v>
      </c>
      <c r="IJ472" s="33" t="b">
        <f>AND($A$2&gt;=_xlfn.NUMBERVALUE(Table_Query_from_MF_DSNP62[[#This Row],[CL_GL_ACCT_FR4]]),$A$2&lt;=_xlfn.NUMBERVALUE(Table_Query_from_MF_DSNP62[[#This Row],[CL_GL_ACCT_TO4]]))</f>
        <v>1</v>
      </c>
      <c r="IK472" s="33" t="b">
        <f>AND($A$2&gt;=_xlfn.NUMBERVALUE(Table_Query_from_MF_DSNP62[[#This Row],[CL_GL_ACCT_FR5]]),$A$2&lt;=_xlfn.NUMBERVALUE(Table_Query_from_MF_DSNP62[[#This Row],[CL_GL_ACCT_TO5]]))</f>
        <v>1</v>
      </c>
      <c r="IL472" s="33" t="b">
        <f>AND($A$2&gt;=_xlfn.NUMBERVALUE(Table_Query_from_MF_DSNP62[[#This Row],[CL_GL_ACCT_FR6]]),$A$2&lt;=_xlfn.NUMBERVALUE(Table_Query_from_MF_DSNP62[[#This Row],[CL_GL_ACCT_TO6]]))</f>
        <v>1</v>
      </c>
      <c r="IM472" s="33" t="b">
        <f>AND($A$2&gt;=_xlfn.NUMBERVALUE(Table_Query_from_MF_DSNP62[[#This Row],[CL_GL_ACCT_FR7]]),$A$2&lt;=_xlfn.NUMBERVALUE(Table_Query_from_MF_DSNP62[[#This Row],[CL_GL_ACCT_TO7]]))</f>
        <v>1</v>
      </c>
      <c r="IN472" s="33" t="b">
        <f>AND($A$2&gt;=_xlfn.NUMBERVALUE(Table_Query_from_MF_DSNP62[[#This Row],[CL_GL_ACCT_FR8]]),$A$2&lt;=_xlfn.NUMBERVALUE(Table_Query_from_MF_DSNP62[[#This Row],[CL_GL_ACCT_TO8]]))</f>
        <v>1</v>
      </c>
      <c r="IO472" s="33" t="b">
        <f>AND($A$2&gt;=_xlfn.NUMBERVALUE(Table_Query_from_MF_DSNP62[[#This Row],[CL_GL_ACCT_FR9]]),$A$2&lt;=_xlfn.NUMBERVALUE(Table_Query_from_MF_DSNP62[[#This Row],[CL_GL_ACCT_TO9]]))</f>
        <v>1</v>
      </c>
      <c r="IP472" s="33" t="b">
        <f>AND($A$2&gt;=_xlfn.NUMBERVALUE(Table_Query_from_MF_DSNP62[[#This Row],[CL_GL_ACCT_FR10]]),$A$2&lt;=_xlfn.NUMBERVALUE(Table_Query_from_MF_DSNP62[[#This Row],[CL_GL_ACCT_TO10]]))</f>
        <v>1</v>
      </c>
      <c r="IQ472" s="33" t="b">
        <f>AND($A$2&gt;=_xlfn.NUMBERVALUE(Table_Query_from_MF_DSNP62[[#This Row],[CL_GL_ACCT_FR11]]),$A$2&lt;=_xlfn.NUMBERVALUE(Table_Query_from_MF_DSNP62[[#This Row],[CL_GL_ACCT_TO11]]))</f>
        <v>1</v>
      </c>
      <c r="IR472" s="33" t="b">
        <f>AND($A$2&gt;=_xlfn.NUMBERVALUE(Table_Query_from_MF_DSNP62[[#This Row],[CL_GL_ACCT_FR12]]),$A$2&lt;=_xlfn.NUMBERVALUE(Table_Query_from_MF_DSNP62[[#This Row],[CL_GL_ACCT_TO12]]))</f>
        <v>1</v>
      </c>
      <c r="IS472" s="33" t="b">
        <f>AND($A$2&gt;=_xlfn.NUMBERVALUE(Table_Query_from_MF_DSNP62[[#This Row],[CL_GL_ACCT_FR13]]),$A$2&lt;=_xlfn.NUMBERVALUE(Table_Query_from_MF_DSNP62[[#This Row],[CL_GL_ACCT_TO13]]))</f>
        <v>1</v>
      </c>
      <c r="IT472" s="33" t="b">
        <f>AND($A$2&gt;=_xlfn.NUMBERVALUE(Table_Query_from_MF_DSNP62[[#This Row],[CL_GL_ACCT_FR14]]),$A$2&lt;=_xlfn.NUMBERVALUE(Table_Query_from_MF_DSNP62[[#This Row],[CL_GL_ACCT_TO14]]))</f>
        <v>1</v>
      </c>
      <c r="IU472" s="33" t="b">
        <f>AND($A$2&gt;=_xlfn.NUMBERVALUE(Table_Query_from_MF_DSNP62[[#This Row],[CL_GL_ACCT_FR15]]),$A$2&lt;=_xlfn.NUMBERVALUE(Table_Query_from_MF_DSNP62[[#This Row],[CL_GL_ACCT_TO15]]))</f>
        <v>1</v>
      </c>
      <c r="IV472" s="33" t="b">
        <f>AND($A$2&gt;=_xlfn.NUMBERVALUE(Table_Query_from_MF_DSNP62[[#This Row],[CL_GL_ACCT_FR16]]),$A$2&lt;=_xlfn.NUMBERVALUE(Table_Query_from_MF_DSNP62[[#This Row],[CL_GL_ACCT_TO16]]))</f>
        <v>1</v>
      </c>
      <c r="IW472" s="33" t="b">
        <f>AND($A$2&gt;=_xlfn.NUMBERVALUE(Table_Query_from_MF_DSNP62[[#This Row],[CL_GL_ACCT_FR17]]),$A$2&lt;=_xlfn.NUMBERVALUE(Table_Query_from_MF_DSNP62[[#This Row],[CL_GL_ACCT_TO17]]))</f>
        <v>1</v>
      </c>
      <c r="IX472" s="33" t="b">
        <f>AND($A$2&gt;=_xlfn.NUMBERVALUE(Table_Query_from_MF_DSNP62[[#This Row],[CL_GL_ACCT_FR18]]),$A$2&lt;=_xlfn.NUMBERVALUE(Table_Query_from_MF_DSNP62[[#This Row],[CL_GL_ACCT_TO18]]))</f>
        <v>1</v>
      </c>
      <c r="IY472" s="33" t="b">
        <f>AND($A$2&gt;=_xlfn.NUMBERVALUE(Table_Query_from_MF_DSNP62[[#This Row],[CL_GL_ACCT_FR19]]),$A$2&lt;=_xlfn.NUMBERVALUE(Table_Query_from_MF_DSNP62[[#This Row],[CL_GL_ACCT_TO19]]))</f>
        <v>1</v>
      </c>
      <c r="IZ472" s="33" t="b">
        <f>AND($A$2&gt;=_xlfn.NUMBERVALUE(Table_Query_from_MF_DSNP62[[#This Row],[CL_GL_ACCT_FR20]]),$A$2&lt;=_xlfn.NUMBERVALUE(Table_Query_from_MF_DSNP62[[#This Row],[CL_GL_ACCT_TO20]]))</f>
        <v>1</v>
      </c>
      <c r="JA472" s="33" t="b">
        <f>AND($A$2&gt;=_xlfn.NUMBERVALUE(Table_Query_from_MF_DSNP62[[#This Row],[CL_GL_ACCT_FR21]]),$A$2&lt;=_xlfn.NUMBERVALUE(Table_Query_from_MF_DSNP62[[#This Row],[CL_GL_ACCT_TO21]]))</f>
        <v>1</v>
      </c>
      <c r="JB472" s="33" t="b">
        <f>AND($A$2&gt;=_xlfn.NUMBERVALUE(Table_Query_from_MF_DSNP62[[#This Row],[CL_GL_ACCT_FR22]]),$A$2&lt;=_xlfn.NUMBERVALUE(Table_Query_from_MF_DSNP62[[#This Row],[CL_GL_ACCT_TO22]]))</f>
        <v>1</v>
      </c>
      <c r="JC472" s="33" t="b">
        <f>AND($A$2&gt;=_xlfn.NUMBERVALUE(Table_Query_from_MF_DSNP62[[#This Row],[CL_GL_ACCT_FR23]]),$A$2&lt;=_xlfn.NUMBERVALUE(Table_Query_from_MF_DSNP62[[#This Row],[CL_GL_ACCT_TO23]]))</f>
        <v>1</v>
      </c>
      <c r="JD472" s="33" t="b">
        <f>AND($A$2&gt;=_xlfn.NUMBERVALUE(Table_Query_from_MF_DSNP62[[#This Row],[CL_GL_ACCT_FR24]]),$A$2&lt;=_xlfn.NUMBERVALUE(Table_Query_from_MF_DSNP62[[#This Row],[CL_GL_ACCT_TO24]]))</f>
        <v>1</v>
      </c>
      <c r="JE472" s="33" t="b">
        <f>AND($A$2&gt;=_xlfn.NUMBERVALUE(Table_Query_from_MF_DSNP62[[#This Row],[CL_GL_ACCT_FR25]]),$A$2&lt;=_xlfn.NUMBERVALUE(Table_Query_from_MF_DSNP62[[#This Row],[CL_GL_ACCT_TO25]]))</f>
        <v>1</v>
      </c>
      <c r="JF472" s="33" t="b">
        <f>OR(Table_Query_from_MF_DSNP62[[#This Row],[PairA]:[PairO]])</f>
        <v>1</v>
      </c>
      <c r="JG472" s="33">
        <f>_xlfn.IFNA(MATCH(TRUE,Table_Query_from_MF_DSNP62[[#This Row],[PairA]:[PairO]],0),"none")</f>
        <v>4</v>
      </c>
      <c r="JH472" s="33" t="b">
        <f>AND($B$2&gt;=_xlfn.NUMBERVALUE(Table_Query_from_MF_DSNP62[[#This Row],[CL_CMP_OBJ_FR1]]),$B$2&lt;=_xlfn.NUMBERVALUE(Table_Query_from_MF_DSNP62[[#This Row],[CL_CMP_OBJ_TO1]]))</f>
        <v>0</v>
      </c>
      <c r="JI472" s="33" t="b">
        <f>AND($B$2&gt;=_xlfn.NUMBERVALUE(Table_Query_from_MF_DSNP62[[#This Row],[CL_CMP_OBJ_FR2]]),$B$2&lt;=_xlfn.NUMBERVALUE(Table_Query_from_MF_DSNP62[[#This Row],[CL_CMP_OBJ_TO2]]))</f>
        <v>0</v>
      </c>
      <c r="JJ472" s="33" t="b">
        <f>AND($B$2&gt;=_xlfn.NUMBERVALUE(Table_Query_from_MF_DSNP62[[#This Row],[CL_CMP_OBJ_FR3]]),$B$2&lt;=_xlfn.NUMBERVALUE(Table_Query_from_MF_DSNP62[[#This Row],[CL_CMP_OBJ_TO3]]))</f>
        <v>0</v>
      </c>
      <c r="JK472" s="33" t="b">
        <f>AND($B$2&gt;=_xlfn.NUMBERVALUE(Table_Query_from_MF_DSNP62[[#This Row],[CL_CMP_OBJ_FR4]]),$B$2&lt;=_xlfn.NUMBERVALUE(Table_Query_from_MF_DSNP62[[#This Row],[CL_CMP_OBJ_TO4]]))</f>
        <v>1</v>
      </c>
      <c r="JL472" s="33" t="b">
        <f>AND($B$2&gt;=_xlfn.NUMBERVALUE(Table_Query_from_MF_DSNP62[[#This Row],[CL_CMP_OBJ_FR5]]),$B$2&lt;=_xlfn.NUMBERVALUE(Table_Query_from_MF_DSNP62[[#This Row],[CL_CMP_OBJ_TO5]]))</f>
        <v>1</v>
      </c>
      <c r="JM472" s="33" t="b">
        <f>AND($B$2&gt;=_xlfn.NUMBERVALUE(Table_Query_from_MF_DSNP62[[#This Row],[CL_CMP_OBJ_FR6]]),$B$2&lt;=_xlfn.NUMBERVALUE(Table_Query_from_MF_DSNP62[[#This Row],[CL_CMP_OBJ_TO6]]))</f>
        <v>1</v>
      </c>
      <c r="JN472" s="33" t="b">
        <f>AND($B$2&gt;=_xlfn.NUMBERVALUE(Table_Query_from_MF_DSNP62[[#This Row],[CL_CMP_OBJ_FR7]]),$B$2&lt;=_xlfn.NUMBERVALUE(Table_Query_from_MF_DSNP62[[#This Row],[CL_CMP_OBJ_TO7]]))</f>
        <v>1</v>
      </c>
      <c r="JO472" s="33" t="b">
        <f>AND($B$2&gt;=_xlfn.NUMBERVALUE(Table_Query_from_MF_DSNP62[[#This Row],[CL_CMP_OBJ_FR8]]),$B$2&lt;=_xlfn.NUMBERVALUE(Table_Query_from_MF_DSNP62[[#This Row],[CL_CMP_OBJ_TO8]]))</f>
        <v>1</v>
      </c>
      <c r="JP472" s="33" t="b">
        <f>AND($B$2&gt;=_xlfn.NUMBERVALUE(Table_Query_from_MF_DSNP62[[#This Row],[CL_CMP_OBJ_FR9]]),$B$2&lt;=_xlfn.NUMBERVALUE(Table_Query_from_MF_DSNP62[[#This Row],[CL_CMP_OBJ_TO9]]))</f>
        <v>1</v>
      </c>
      <c r="JQ472" s="33" t="b">
        <f>AND($B$2&gt;=_xlfn.NUMBERVALUE(Table_Query_from_MF_DSNP62[[#This Row],[CL_CMP_OBJ_FR10]]),$B$2&lt;=_xlfn.NUMBERVALUE(Table_Query_from_MF_DSNP62[[#This Row],[CL_CMP_OBJ_TO10]]))</f>
        <v>1</v>
      </c>
      <c r="JR472" s="33" t="b">
        <f>AND($B$2&gt;=_xlfn.NUMBERVALUE(Table_Query_from_MF_DSNP62[[#This Row],[CL_CMP_OBJ_FR11]]),$B$2&lt;=_xlfn.NUMBERVALUE(Table_Query_from_MF_DSNP62[[#This Row],[CL_CMP_OBJ_TO11]]))</f>
        <v>1</v>
      </c>
      <c r="JS472" s="33" t="b">
        <f>AND($B$2&gt;=_xlfn.NUMBERVALUE(Table_Query_from_MF_DSNP62[[#This Row],[CL_CMP_OBJ_FR12]]),$B$2&lt;=_xlfn.NUMBERVALUE(Table_Query_from_MF_DSNP62[[#This Row],[CL_CMP_OBJ_TO12]]))</f>
        <v>1</v>
      </c>
      <c r="JT472" s="33" t="b">
        <f>AND($B$2&gt;=_xlfn.NUMBERVALUE(Table_Query_from_MF_DSNP62[[#This Row],[CL_CMP_OBJ_FR13]]),$B$2&lt;=_xlfn.NUMBERVALUE(Table_Query_from_MF_DSNP62[[#This Row],[CL_CMP_OBJ_TO13]]))</f>
        <v>1</v>
      </c>
      <c r="JU472" s="33" t="b">
        <f>AND($B$2&gt;=_xlfn.NUMBERVALUE(Table_Query_from_MF_DSNP62[[#This Row],[CL_CMP_OBJ_FR14]]),$B$2&lt;=_xlfn.NUMBERVALUE(Table_Query_from_MF_DSNP62[[#This Row],[CL_CMP_OBJ_TO14]]))</f>
        <v>1</v>
      </c>
      <c r="JV472" s="33" t="b">
        <f>AND($B$2&gt;=_xlfn.NUMBERVALUE(Table_Query_from_MF_DSNP62[[#This Row],[CL_CMP_OBJ_FR15]]),$B$2&lt;=_xlfn.NUMBERVALUE(Table_Query_from_MF_DSNP62[[#This Row],[CL_CMP_OBJ_TO15]]))</f>
        <v>1</v>
      </c>
    </row>
    <row r="473" spans="1:282" x14ac:dyDescent="0.25">
      <c r="A473" t="b">
        <f>OR(,Table_Query_from_MF_DSNP62[[#This Row],[Desired GL included as "hard-coded" GL?]],Table_Query_from_MF_DSNP62[[#This Row],[Desired GL included as "Open GL"?]])</f>
        <v>1</v>
      </c>
      <c r="B473" t="b">
        <f>Table_Query_from_MF_DSNP62[[#This Row],[Desired CObj included as "Open CObj"?]]</f>
        <v>1</v>
      </c>
      <c r="C473" t="s">
        <v>2159</v>
      </c>
      <c r="D473" t="s">
        <v>2160</v>
      </c>
      <c r="E473" t="s">
        <v>15</v>
      </c>
      <c r="F473" s="24" t="s">
        <v>330</v>
      </c>
      <c r="G473" t="s">
        <v>206</v>
      </c>
      <c r="H473" s="24" t="s">
        <v>417</v>
      </c>
      <c r="I473" t="s">
        <v>411</v>
      </c>
      <c r="J473" s="24" t="s">
        <v>444</v>
      </c>
      <c r="K473" t="s">
        <v>444</v>
      </c>
      <c r="L473" s="24" t="s">
        <v>444</v>
      </c>
      <c r="M473" t="s">
        <v>444</v>
      </c>
      <c r="N473" t="s">
        <v>444</v>
      </c>
      <c r="O473" t="s">
        <v>444</v>
      </c>
      <c r="P473" t="s">
        <v>444</v>
      </c>
      <c r="Q473" t="s">
        <v>15</v>
      </c>
      <c r="R473" t="s">
        <v>444</v>
      </c>
      <c r="S473" t="s">
        <v>442</v>
      </c>
      <c r="T473" t="s">
        <v>447</v>
      </c>
      <c r="U473" t="s">
        <v>444</v>
      </c>
      <c r="V473" t="s">
        <v>444</v>
      </c>
      <c r="W473" t="s">
        <v>447</v>
      </c>
      <c r="X473" t="s">
        <v>444</v>
      </c>
      <c r="Y473" t="s">
        <v>444</v>
      </c>
      <c r="Z473" t="s">
        <v>442</v>
      </c>
      <c r="AA473" t="s">
        <v>442</v>
      </c>
      <c r="AB473" t="s">
        <v>444</v>
      </c>
      <c r="AC473" t="s">
        <v>444</v>
      </c>
      <c r="AD473" t="s">
        <v>444</v>
      </c>
      <c r="AE473" t="s">
        <v>444</v>
      </c>
      <c r="AF473" t="s">
        <v>444</v>
      </c>
      <c r="AG473" t="s">
        <v>442</v>
      </c>
      <c r="AH473" t="s">
        <v>447</v>
      </c>
      <c r="AI473" t="s">
        <v>447</v>
      </c>
      <c r="AJ473" t="s">
        <v>442</v>
      </c>
      <c r="AK473" t="s">
        <v>442</v>
      </c>
      <c r="AL473" t="s">
        <v>444</v>
      </c>
      <c r="AM473" t="s">
        <v>444</v>
      </c>
      <c r="AN473" t="s">
        <v>444</v>
      </c>
      <c r="AO473" t="s">
        <v>444</v>
      </c>
      <c r="AP473" t="s">
        <v>442</v>
      </c>
      <c r="AQ473" t="s">
        <v>1440</v>
      </c>
      <c r="AR473" t="s">
        <v>1451</v>
      </c>
      <c r="AS473" t="s">
        <v>162</v>
      </c>
      <c r="AT473" t="s">
        <v>10</v>
      </c>
      <c r="AU473" t="s">
        <v>444</v>
      </c>
      <c r="AV473" t="s">
        <v>442</v>
      </c>
      <c r="AW473" t="s">
        <v>444</v>
      </c>
      <c r="AX473" t="s">
        <v>444</v>
      </c>
      <c r="AY473" t="s">
        <v>444</v>
      </c>
      <c r="AZ473" t="s">
        <v>444</v>
      </c>
      <c r="BA473" t="s">
        <v>444</v>
      </c>
      <c r="BB473" t="s">
        <v>444</v>
      </c>
      <c r="BC473" t="s">
        <v>444</v>
      </c>
      <c r="BD473" t="s">
        <v>1359</v>
      </c>
      <c r="BE473" t="s">
        <v>444</v>
      </c>
      <c r="BF473" t="s">
        <v>1360</v>
      </c>
      <c r="BG473" t="s">
        <v>444</v>
      </c>
      <c r="BH473" t="s">
        <v>444</v>
      </c>
      <c r="BI473" t="s">
        <v>444</v>
      </c>
      <c r="BJ473" t="s">
        <v>444</v>
      </c>
      <c r="BK473" t="s">
        <v>444</v>
      </c>
      <c r="BL473" t="s">
        <v>444</v>
      </c>
      <c r="BM473" t="s">
        <v>444</v>
      </c>
      <c r="BN473" t="s">
        <v>444</v>
      </c>
      <c r="BO473" t="s">
        <v>444</v>
      </c>
      <c r="BP473" t="s">
        <v>444</v>
      </c>
      <c r="BQ473" t="s">
        <v>1360</v>
      </c>
      <c r="BR473" t="s">
        <v>143</v>
      </c>
      <c r="BS473" t="s">
        <v>444</v>
      </c>
      <c r="BT473" t="s">
        <v>444</v>
      </c>
      <c r="BU473" t="s">
        <v>444</v>
      </c>
      <c r="BV473" t="s">
        <v>444</v>
      </c>
      <c r="BW473" t="s">
        <v>1360</v>
      </c>
      <c r="BX473" t="s">
        <v>143</v>
      </c>
      <c r="BY473" t="s">
        <v>444</v>
      </c>
      <c r="BZ473" t="s">
        <v>444</v>
      </c>
      <c r="CA473" t="s">
        <v>444</v>
      </c>
      <c r="CB473" t="s">
        <v>444</v>
      </c>
      <c r="CC473" t="s">
        <v>444</v>
      </c>
      <c r="CD473" t="s">
        <v>444</v>
      </c>
      <c r="CE473" t="s">
        <v>444</v>
      </c>
      <c r="CF473" t="s">
        <v>444</v>
      </c>
      <c r="CG473" t="s">
        <v>444</v>
      </c>
      <c r="CH473" t="s">
        <v>444</v>
      </c>
      <c r="CI473" t="s">
        <v>1360</v>
      </c>
      <c r="CJ473" t="s">
        <v>143</v>
      </c>
      <c r="CK473" t="s">
        <v>444</v>
      </c>
      <c r="CL473" t="s">
        <v>444</v>
      </c>
      <c r="CM473" t="s">
        <v>444</v>
      </c>
      <c r="CN473" t="s">
        <v>444</v>
      </c>
      <c r="CO473" t="s">
        <v>1360</v>
      </c>
      <c r="CP473" t="s">
        <v>143</v>
      </c>
      <c r="CQ473" t="s">
        <v>444</v>
      </c>
      <c r="CR473" t="s">
        <v>444</v>
      </c>
      <c r="CS473" t="s">
        <v>444</v>
      </c>
      <c r="CT473" t="s">
        <v>444</v>
      </c>
      <c r="CU473" t="s">
        <v>444</v>
      </c>
      <c r="CV473" t="s">
        <v>2738</v>
      </c>
      <c r="CW473" t="s">
        <v>2736</v>
      </c>
      <c r="CX473" t="s">
        <v>2906</v>
      </c>
      <c r="CY473" t="s">
        <v>1472</v>
      </c>
      <c r="CZ473" t="s">
        <v>1473</v>
      </c>
      <c r="DA473" t="s">
        <v>444</v>
      </c>
      <c r="DB473" t="s">
        <v>444</v>
      </c>
      <c r="DC473" t="s">
        <v>444</v>
      </c>
      <c r="DD473" t="s">
        <v>444</v>
      </c>
      <c r="DE473" t="s">
        <v>444</v>
      </c>
      <c r="DF473" t="s">
        <v>444</v>
      </c>
      <c r="DG473" t="s">
        <v>444</v>
      </c>
      <c r="DH473" t="s">
        <v>444</v>
      </c>
      <c r="DI473" t="s">
        <v>1451</v>
      </c>
      <c r="DJ473" t="s">
        <v>1440</v>
      </c>
      <c r="DK473" t="s">
        <v>282</v>
      </c>
      <c r="DL473" t="s">
        <v>444</v>
      </c>
      <c r="DM473" t="s">
        <v>444</v>
      </c>
      <c r="DN473" t="s">
        <v>444</v>
      </c>
      <c r="DO473" t="s">
        <v>444</v>
      </c>
      <c r="DP473" t="s">
        <v>444</v>
      </c>
      <c r="DQ473" t="s">
        <v>444</v>
      </c>
      <c r="DR473" t="s">
        <v>444</v>
      </c>
      <c r="DS473" t="s">
        <v>444</v>
      </c>
      <c r="DT473" s="24" t="s">
        <v>444</v>
      </c>
      <c r="DU473" s="24" t="s">
        <v>444</v>
      </c>
      <c r="DV473" t="s">
        <v>444</v>
      </c>
      <c r="DW473" t="s">
        <v>444</v>
      </c>
      <c r="DX473" s="24" t="s">
        <v>444</v>
      </c>
      <c r="DY473" s="24" t="s">
        <v>444</v>
      </c>
      <c r="DZ473" t="s">
        <v>444</v>
      </c>
      <c r="EA473" t="s">
        <v>444</v>
      </c>
      <c r="EB473" s="24" t="s">
        <v>444</v>
      </c>
      <c r="EC473" s="24" t="s">
        <v>444</v>
      </c>
      <c r="ED473" t="s">
        <v>444</v>
      </c>
      <c r="EE473" t="s">
        <v>444</v>
      </c>
      <c r="EF473" s="24" t="s">
        <v>444</v>
      </c>
      <c r="EG473" s="24" t="s">
        <v>444</v>
      </c>
      <c r="EH473" t="s">
        <v>444</v>
      </c>
      <c r="EI473" t="s">
        <v>444</v>
      </c>
      <c r="EJ473" s="24" t="s">
        <v>444</v>
      </c>
      <c r="EK473" s="24" t="s">
        <v>444</v>
      </c>
      <c r="EL473" t="s">
        <v>444</v>
      </c>
      <c r="EM473" t="s">
        <v>444</v>
      </c>
      <c r="EN473" s="24" t="s">
        <v>444</v>
      </c>
      <c r="EO473" s="24" t="s">
        <v>444</v>
      </c>
      <c r="EP473" t="s">
        <v>444</v>
      </c>
      <c r="EQ473" t="s">
        <v>444</v>
      </c>
      <c r="ER473" s="24" t="s">
        <v>444</v>
      </c>
      <c r="ES473" s="24" t="s">
        <v>444</v>
      </c>
      <c r="ET473" t="s">
        <v>444</v>
      </c>
      <c r="EU473" t="s">
        <v>444</v>
      </c>
      <c r="EV473" s="24" t="s">
        <v>444</v>
      </c>
      <c r="EW473" s="24" t="s">
        <v>444</v>
      </c>
      <c r="EX473" t="s">
        <v>444</v>
      </c>
      <c r="EY473" t="s">
        <v>444</v>
      </c>
      <c r="EZ473" s="24" t="s">
        <v>444</v>
      </c>
      <c r="FA473" s="24" t="s">
        <v>444</v>
      </c>
      <c r="FB473" t="s">
        <v>444</v>
      </c>
      <c r="FC473" t="s">
        <v>444</v>
      </c>
      <c r="FD473" s="24" t="s">
        <v>444</v>
      </c>
      <c r="FE473" s="24" t="s">
        <v>444</v>
      </c>
      <c r="FF473" t="s">
        <v>444</v>
      </c>
      <c r="FG473" t="s">
        <v>444</v>
      </c>
      <c r="FH473" s="24" t="s">
        <v>444</v>
      </c>
      <c r="FI473" s="24" t="s">
        <v>444</v>
      </c>
      <c r="FJ473" t="s">
        <v>444</v>
      </c>
      <c r="FK473" t="s">
        <v>444</v>
      </c>
      <c r="FL473" s="24" t="s">
        <v>444</v>
      </c>
      <c r="FM473" s="24" t="s">
        <v>444</v>
      </c>
      <c r="FN473" t="s">
        <v>444</v>
      </c>
      <c r="FO473" t="s">
        <v>444</v>
      </c>
      <c r="FP473" s="24" t="s">
        <v>444</v>
      </c>
      <c r="FQ473" s="24" t="s">
        <v>444</v>
      </c>
      <c r="FR473" t="s">
        <v>444</v>
      </c>
      <c r="FS473" t="s">
        <v>444</v>
      </c>
      <c r="FT473" s="24" t="s">
        <v>444</v>
      </c>
      <c r="FU473" s="24" t="s">
        <v>444</v>
      </c>
      <c r="FV473" t="s">
        <v>444</v>
      </c>
      <c r="FW473" t="s">
        <v>444</v>
      </c>
      <c r="FX473" s="24" t="s">
        <v>444</v>
      </c>
      <c r="FY473" s="24" t="s">
        <v>444</v>
      </c>
      <c r="FZ473" t="s">
        <v>444</v>
      </c>
      <c r="GA473" t="s">
        <v>444</v>
      </c>
      <c r="GB473" s="24" t="s">
        <v>444</v>
      </c>
      <c r="GC473" s="24" t="s">
        <v>444</v>
      </c>
      <c r="GD473" t="s">
        <v>444</v>
      </c>
      <c r="GE473" t="s">
        <v>444</v>
      </c>
      <c r="GF473" s="24" t="s">
        <v>444</v>
      </c>
      <c r="GG473" s="24" t="s">
        <v>444</v>
      </c>
      <c r="GH473" t="s">
        <v>444</v>
      </c>
      <c r="GI473" s="24" t="s">
        <v>444</v>
      </c>
      <c r="GJ473" s="24" t="s">
        <v>444</v>
      </c>
      <c r="GK473" t="s">
        <v>444</v>
      </c>
      <c r="GL473" t="s">
        <v>444</v>
      </c>
      <c r="GM473" s="24" t="s">
        <v>444</v>
      </c>
      <c r="GN473" s="24" t="s">
        <v>444</v>
      </c>
      <c r="GO473" t="s">
        <v>444</v>
      </c>
      <c r="GP473" t="s">
        <v>444</v>
      </c>
      <c r="GQ473" s="24" t="s">
        <v>444</v>
      </c>
      <c r="GR473" s="24" t="s">
        <v>444</v>
      </c>
      <c r="GS473" t="s">
        <v>444</v>
      </c>
      <c r="GT473" t="s">
        <v>444</v>
      </c>
      <c r="GU473" s="24" t="s">
        <v>444</v>
      </c>
      <c r="GV473" s="24" t="s">
        <v>444</v>
      </c>
      <c r="GW473" t="s">
        <v>444</v>
      </c>
      <c r="GX473" t="s">
        <v>444</v>
      </c>
      <c r="GY473" s="24" t="s">
        <v>444</v>
      </c>
      <c r="GZ473" s="24" t="s">
        <v>444</v>
      </c>
      <c r="HA473" t="s">
        <v>444</v>
      </c>
      <c r="HB473" t="s">
        <v>444</v>
      </c>
      <c r="HC473" s="24" t="s">
        <v>444</v>
      </c>
      <c r="HD473" s="24" t="s">
        <v>444</v>
      </c>
      <c r="HE473" t="s">
        <v>444</v>
      </c>
      <c r="HF473" t="s">
        <v>444</v>
      </c>
      <c r="HG473" s="24" t="s">
        <v>444</v>
      </c>
      <c r="HH473" s="24" t="s">
        <v>444</v>
      </c>
      <c r="HI473" t="s">
        <v>444</v>
      </c>
      <c r="HJ473" t="s">
        <v>444</v>
      </c>
      <c r="HK473" s="24" t="s">
        <v>444</v>
      </c>
      <c r="HL473" s="24" t="s">
        <v>444</v>
      </c>
      <c r="HM473" t="s">
        <v>444</v>
      </c>
      <c r="HN473" t="s">
        <v>444</v>
      </c>
      <c r="HO473" s="24" t="s">
        <v>444</v>
      </c>
      <c r="HP473" s="24" t="s">
        <v>444</v>
      </c>
      <c r="HQ473" t="s">
        <v>444</v>
      </c>
      <c r="HR473" t="s">
        <v>444</v>
      </c>
      <c r="HS473" s="24" t="s">
        <v>444</v>
      </c>
      <c r="HT473" s="24" t="s">
        <v>444</v>
      </c>
      <c r="HU473" t="s">
        <v>444</v>
      </c>
      <c r="HV473" t="s">
        <v>444</v>
      </c>
      <c r="HW473" s="24" t="s">
        <v>444</v>
      </c>
      <c r="HX473" s="24" t="s">
        <v>444</v>
      </c>
      <c r="HY473" t="s">
        <v>444</v>
      </c>
      <c r="HZ473" t="s">
        <v>444</v>
      </c>
      <c r="IA473" t="s">
        <v>3033</v>
      </c>
      <c r="IB473" t="s">
        <v>2736</v>
      </c>
      <c r="IC473" t="s">
        <v>2737</v>
      </c>
      <c r="ID473" s="33" t="b" cm="1">
        <f t="array" ref="ID473">_xlfn.IFNA(MATCH($A$2,_xlfn.NUMBERVALUE(Table_Query_from_MF_DSNP62[[#This Row],[CL_GLACCT_DR1]:[CL_GLACCT_CR4]]),0),0)&gt;=1</f>
        <v>1</v>
      </c>
      <c r="IE473" s="33" t="b">
        <f>OR(Table_Query_from_MF_DSNP62[[#This Row],[Pair1]:[Pair25]])</f>
        <v>1</v>
      </c>
      <c r="IF473" s="33">
        <f>_xlfn.IFNA(MATCH(TRUE,Table_Query_from_MF_DSNP62[[#This Row],[Pair1]:[Pair25]],0),"none")</f>
        <v>1</v>
      </c>
      <c r="IG473" s="33" t="b">
        <f>AND($A$2&gt;=_xlfn.NUMBERVALUE(Table_Query_from_MF_DSNP62[[#This Row],[CL_GL_ACCT_FR1]]),$A$2&lt;=_xlfn.NUMBERVALUE(Table_Query_from_MF_DSNP62[[#This Row],[CL_GL_ACCT_TO1]]))</f>
        <v>1</v>
      </c>
      <c r="IH473" s="33" t="b">
        <f>AND($A$2&gt;=_xlfn.NUMBERVALUE(Table_Query_from_MF_DSNP62[[#This Row],[CL_GL_ACCT_FR2]]),$A$2&lt;=_xlfn.NUMBERVALUE(Table_Query_from_MF_DSNP62[[#This Row],[CL_GL_ACCT_TO2]]))</f>
        <v>1</v>
      </c>
      <c r="II473" s="33" t="b">
        <f>AND($A$2&gt;=_xlfn.NUMBERVALUE(Table_Query_from_MF_DSNP62[[#This Row],[CL_GL_ACCT_FR3]]),$A$2&lt;=_xlfn.NUMBERVALUE(Table_Query_from_MF_DSNP62[[#This Row],[CL_GL_ACCT_TO3]]))</f>
        <v>1</v>
      </c>
      <c r="IJ473" s="33" t="b">
        <f>AND($A$2&gt;=_xlfn.NUMBERVALUE(Table_Query_from_MF_DSNP62[[#This Row],[CL_GL_ACCT_FR4]]),$A$2&lt;=_xlfn.NUMBERVALUE(Table_Query_from_MF_DSNP62[[#This Row],[CL_GL_ACCT_TO4]]))</f>
        <v>1</v>
      </c>
      <c r="IK473" s="33" t="b">
        <f>AND($A$2&gt;=_xlfn.NUMBERVALUE(Table_Query_from_MF_DSNP62[[#This Row],[CL_GL_ACCT_FR5]]),$A$2&lt;=_xlfn.NUMBERVALUE(Table_Query_from_MF_DSNP62[[#This Row],[CL_GL_ACCT_TO5]]))</f>
        <v>1</v>
      </c>
      <c r="IL473" s="33" t="b">
        <f>AND($A$2&gt;=_xlfn.NUMBERVALUE(Table_Query_from_MF_DSNP62[[#This Row],[CL_GL_ACCT_FR6]]),$A$2&lt;=_xlfn.NUMBERVALUE(Table_Query_from_MF_DSNP62[[#This Row],[CL_GL_ACCT_TO6]]))</f>
        <v>1</v>
      </c>
      <c r="IM473" s="33" t="b">
        <f>AND($A$2&gt;=_xlfn.NUMBERVALUE(Table_Query_from_MF_DSNP62[[#This Row],[CL_GL_ACCT_FR7]]),$A$2&lt;=_xlfn.NUMBERVALUE(Table_Query_from_MF_DSNP62[[#This Row],[CL_GL_ACCT_TO7]]))</f>
        <v>1</v>
      </c>
      <c r="IN473" s="33" t="b">
        <f>AND($A$2&gt;=_xlfn.NUMBERVALUE(Table_Query_from_MF_DSNP62[[#This Row],[CL_GL_ACCT_FR8]]),$A$2&lt;=_xlfn.NUMBERVALUE(Table_Query_from_MF_DSNP62[[#This Row],[CL_GL_ACCT_TO8]]))</f>
        <v>1</v>
      </c>
      <c r="IO473" s="33" t="b">
        <f>AND($A$2&gt;=_xlfn.NUMBERVALUE(Table_Query_from_MF_DSNP62[[#This Row],[CL_GL_ACCT_FR9]]),$A$2&lt;=_xlfn.NUMBERVALUE(Table_Query_from_MF_DSNP62[[#This Row],[CL_GL_ACCT_TO9]]))</f>
        <v>1</v>
      </c>
      <c r="IP473" s="33" t="b">
        <f>AND($A$2&gt;=_xlfn.NUMBERVALUE(Table_Query_from_MF_DSNP62[[#This Row],[CL_GL_ACCT_FR10]]),$A$2&lt;=_xlfn.NUMBERVALUE(Table_Query_from_MF_DSNP62[[#This Row],[CL_GL_ACCT_TO10]]))</f>
        <v>1</v>
      </c>
      <c r="IQ473" s="33" t="b">
        <f>AND($A$2&gt;=_xlfn.NUMBERVALUE(Table_Query_from_MF_DSNP62[[#This Row],[CL_GL_ACCT_FR11]]),$A$2&lt;=_xlfn.NUMBERVALUE(Table_Query_from_MF_DSNP62[[#This Row],[CL_GL_ACCT_TO11]]))</f>
        <v>1</v>
      </c>
      <c r="IR473" s="33" t="b">
        <f>AND($A$2&gt;=_xlfn.NUMBERVALUE(Table_Query_from_MF_DSNP62[[#This Row],[CL_GL_ACCT_FR12]]),$A$2&lt;=_xlfn.NUMBERVALUE(Table_Query_from_MF_DSNP62[[#This Row],[CL_GL_ACCT_TO12]]))</f>
        <v>1</v>
      </c>
      <c r="IS473" s="33" t="b">
        <f>AND($A$2&gt;=_xlfn.NUMBERVALUE(Table_Query_from_MF_DSNP62[[#This Row],[CL_GL_ACCT_FR13]]),$A$2&lt;=_xlfn.NUMBERVALUE(Table_Query_from_MF_DSNP62[[#This Row],[CL_GL_ACCT_TO13]]))</f>
        <v>1</v>
      </c>
      <c r="IT473" s="33" t="b">
        <f>AND($A$2&gt;=_xlfn.NUMBERVALUE(Table_Query_from_MF_DSNP62[[#This Row],[CL_GL_ACCT_FR14]]),$A$2&lt;=_xlfn.NUMBERVALUE(Table_Query_from_MF_DSNP62[[#This Row],[CL_GL_ACCT_TO14]]))</f>
        <v>1</v>
      </c>
      <c r="IU473" s="33" t="b">
        <f>AND($A$2&gt;=_xlfn.NUMBERVALUE(Table_Query_from_MF_DSNP62[[#This Row],[CL_GL_ACCT_FR15]]),$A$2&lt;=_xlfn.NUMBERVALUE(Table_Query_from_MF_DSNP62[[#This Row],[CL_GL_ACCT_TO15]]))</f>
        <v>1</v>
      </c>
      <c r="IV473" s="33" t="b">
        <f>AND($A$2&gt;=_xlfn.NUMBERVALUE(Table_Query_from_MF_DSNP62[[#This Row],[CL_GL_ACCT_FR16]]),$A$2&lt;=_xlfn.NUMBERVALUE(Table_Query_from_MF_DSNP62[[#This Row],[CL_GL_ACCT_TO16]]))</f>
        <v>1</v>
      </c>
      <c r="IW473" s="33" t="b">
        <f>AND($A$2&gt;=_xlfn.NUMBERVALUE(Table_Query_from_MF_DSNP62[[#This Row],[CL_GL_ACCT_FR17]]),$A$2&lt;=_xlfn.NUMBERVALUE(Table_Query_from_MF_DSNP62[[#This Row],[CL_GL_ACCT_TO17]]))</f>
        <v>1</v>
      </c>
      <c r="IX473" s="33" t="b">
        <f>AND($A$2&gt;=_xlfn.NUMBERVALUE(Table_Query_from_MF_DSNP62[[#This Row],[CL_GL_ACCT_FR18]]),$A$2&lt;=_xlfn.NUMBERVALUE(Table_Query_from_MF_DSNP62[[#This Row],[CL_GL_ACCT_TO18]]))</f>
        <v>1</v>
      </c>
      <c r="IY473" s="33" t="b">
        <f>AND($A$2&gt;=_xlfn.NUMBERVALUE(Table_Query_from_MF_DSNP62[[#This Row],[CL_GL_ACCT_FR19]]),$A$2&lt;=_xlfn.NUMBERVALUE(Table_Query_from_MF_DSNP62[[#This Row],[CL_GL_ACCT_TO19]]))</f>
        <v>1</v>
      </c>
      <c r="IZ473" s="33" t="b">
        <f>AND($A$2&gt;=_xlfn.NUMBERVALUE(Table_Query_from_MF_DSNP62[[#This Row],[CL_GL_ACCT_FR20]]),$A$2&lt;=_xlfn.NUMBERVALUE(Table_Query_from_MF_DSNP62[[#This Row],[CL_GL_ACCT_TO20]]))</f>
        <v>1</v>
      </c>
      <c r="JA473" s="33" t="b">
        <f>AND($A$2&gt;=_xlfn.NUMBERVALUE(Table_Query_from_MF_DSNP62[[#This Row],[CL_GL_ACCT_FR21]]),$A$2&lt;=_xlfn.NUMBERVALUE(Table_Query_from_MF_DSNP62[[#This Row],[CL_GL_ACCT_TO21]]))</f>
        <v>1</v>
      </c>
      <c r="JB473" s="33" t="b">
        <f>AND($A$2&gt;=_xlfn.NUMBERVALUE(Table_Query_from_MF_DSNP62[[#This Row],[CL_GL_ACCT_FR22]]),$A$2&lt;=_xlfn.NUMBERVALUE(Table_Query_from_MF_DSNP62[[#This Row],[CL_GL_ACCT_TO22]]))</f>
        <v>1</v>
      </c>
      <c r="JC473" s="33" t="b">
        <f>AND($A$2&gt;=_xlfn.NUMBERVALUE(Table_Query_from_MF_DSNP62[[#This Row],[CL_GL_ACCT_FR23]]),$A$2&lt;=_xlfn.NUMBERVALUE(Table_Query_from_MF_DSNP62[[#This Row],[CL_GL_ACCT_TO23]]))</f>
        <v>1</v>
      </c>
      <c r="JD473" s="33" t="b">
        <f>AND($A$2&gt;=_xlfn.NUMBERVALUE(Table_Query_from_MF_DSNP62[[#This Row],[CL_GL_ACCT_FR24]]),$A$2&lt;=_xlfn.NUMBERVALUE(Table_Query_from_MF_DSNP62[[#This Row],[CL_GL_ACCT_TO24]]))</f>
        <v>1</v>
      </c>
      <c r="JE473" s="33" t="b">
        <f>AND($A$2&gt;=_xlfn.NUMBERVALUE(Table_Query_from_MF_DSNP62[[#This Row],[CL_GL_ACCT_FR25]]),$A$2&lt;=_xlfn.NUMBERVALUE(Table_Query_from_MF_DSNP62[[#This Row],[CL_GL_ACCT_TO25]]))</f>
        <v>1</v>
      </c>
      <c r="JF473" s="33" t="b">
        <f>OR(Table_Query_from_MF_DSNP62[[#This Row],[PairA]:[PairO]])</f>
        <v>1</v>
      </c>
      <c r="JG473" s="33">
        <f>_xlfn.IFNA(MATCH(TRUE,Table_Query_from_MF_DSNP62[[#This Row],[PairA]:[PairO]],0),"none")</f>
        <v>1</v>
      </c>
      <c r="JH473" s="33" t="b">
        <f>AND($B$2&gt;=_xlfn.NUMBERVALUE(Table_Query_from_MF_DSNP62[[#This Row],[CL_CMP_OBJ_FR1]]),$B$2&lt;=_xlfn.NUMBERVALUE(Table_Query_from_MF_DSNP62[[#This Row],[CL_CMP_OBJ_TO1]]))</f>
        <v>1</v>
      </c>
      <c r="JI473" s="33" t="b">
        <f>AND($B$2&gt;=_xlfn.NUMBERVALUE(Table_Query_from_MF_DSNP62[[#This Row],[CL_CMP_OBJ_FR2]]),$B$2&lt;=_xlfn.NUMBERVALUE(Table_Query_from_MF_DSNP62[[#This Row],[CL_CMP_OBJ_TO2]]))</f>
        <v>1</v>
      </c>
      <c r="JJ473" s="33" t="b">
        <f>AND($B$2&gt;=_xlfn.NUMBERVALUE(Table_Query_from_MF_DSNP62[[#This Row],[CL_CMP_OBJ_FR3]]),$B$2&lt;=_xlfn.NUMBERVALUE(Table_Query_from_MF_DSNP62[[#This Row],[CL_CMP_OBJ_TO3]]))</f>
        <v>1</v>
      </c>
      <c r="JK473" s="33" t="b">
        <f>AND($B$2&gt;=_xlfn.NUMBERVALUE(Table_Query_from_MF_DSNP62[[#This Row],[CL_CMP_OBJ_FR4]]),$B$2&lt;=_xlfn.NUMBERVALUE(Table_Query_from_MF_DSNP62[[#This Row],[CL_CMP_OBJ_TO4]]))</f>
        <v>1</v>
      </c>
      <c r="JL473" s="33" t="b">
        <f>AND($B$2&gt;=_xlfn.NUMBERVALUE(Table_Query_from_MF_DSNP62[[#This Row],[CL_CMP_OBJ_FR5]]),$B$2&lt;=_xlfn.NUMBERVALUE(Table_Query_from_MF_DSNP62[[#This Row],[CL_CMP_OBJ_TO5]]))</f>
        <v>1</v>
      </c>
      <c r="JM473" s="33" t="b">
        <f>AND($B$2&gt;=_xlfn.NUMBERVALUE(Table_Query_from_MF_DSNP62[[#This Row],[CL_CMP_OBJ_FR6]]),$B$2&lt;=_xlfn.NUMBERVALUE(Table_Query_from_MF_DSNP62[[#This Row],[CL_CMP_OBJ_TO6]]))</f>
        <v>1</v>
      </c>
      <c r="JN473" s="33" t="b">
        <f>AND($B$2&gt;=_xlfn.NUMBERVALUE(Table_Query_from_MF_DSNP62[[#This Row],[CL_CMP_OBJ_FR7]]),$B$2&lt;=_xlfn.NUMBERVALUE(Table_Query_from_MF_DSNP62[[#This Row],[CL_CMP_OBJ_TO7]]))</f>
        <v>1</v>
      </c>
      <c r="JO473" s="33" t="b">
        <f>AND($B$2&gt;=_xlfn.NUMBERVALUE(Table_Query_from_MF_DSNP62[[#This Row],[CL_CMP_OBJ_FR8]]),$B$2&lt;=_xlfn.NUMBERVALUE(Table_Query_from_MF_DSNP62[[#This Row],[CL_CMP_OBJ_TO8]]))</f>
        <v>1</v>
      </c>
      <c r="JP473" s="33" t="b">
        <f>AND($B$2&gt;=_xlfn.NUMBERVALUE(Table_Query_from_MF_DSNP62[[#This Row],[CL_CMP_OBJ_FR9]]),$B$2&lt;=_xlfn.NUMBERVALUE(Table_Query_from_MF_DSNP62[[#This Row],[CL_CMP_OBJ_TO9]]))</f>
        <v>1</v>
      </c>
      <c r="JQ473" s="33" t="b">
        <f>AND($B$2&gt;=_xlfn.NUMBERVALUE(Table_Query_from_MF_DSNP62[[#This Row],[CL_CMP_OBJ_FR10]]),$B$2&lt;=_xlfn.NUMBERVALUE(Table_Query_from_MF_DSNP62[[#This Row],[CL_CMP_OBJ_TO10]]))</f>
        <v>1</v>
      </c>
      <c r="JR473" s="33" t="b">
        <f>AND($B$2&gt;=_xlfn.NUMBERVALUE(Table_Query_from_MF_DSNP62[[#This Row],[CL_CMP_OBJ_FR11]]),$B$2&lt;=_xlfn.NUMBERVALUE(Table_Query_from_MF_DSNP62[[#This Row],[CL_CMP_OBJ_TO11]]))</f>
        <v>1</v>
      </c>
      <c r="JS473" s="33" t="b">
        <f>AND($B$2&gt;=_xlfn.NUMBERVALUE(Table_Query_from_MF_DSNP62[[#This Row],[CL_CMP_OBJ_FR12]]),$B$2&lt;=_xlfn.NUMBERVALUE(Table_Query_from_MF_DSNP62[[#This Row],[CL_CMP_OBJ_TO12]]))</f>
        <v>1</v>
      </c>
      <c r="JT473" s="33" t="b">
        <f>AND($B$2&gt;=_xlfn.NUMBERVALUE(Table_Query_from_MF_DSNP62[[#This Row],[CL_CMP_OBJ_FR13]]),$B$2&lt;=_xlfn.NUMBERVALUE(Table_Query_from_MF_DSNP62[[#This Row],[CL_CMP_OBJ_TO13]]))</f>
        <v>1</v>
      </c>
      <c r="JU473" s="33" t="b">
        <f>AND($B$2&gt;=_xlfn.NUMBERVALUE(Table_Query_from_MF_DSNP62[[#This Row],[CL_CMP_OBJ_FR14]]),$B$2&lt;=_xlfn.NUMBERVALUE(Table_Query_from_MF_DSNP62[[#This Row],[CL_CMP_OBJ_TO14]]))</f>
        <v>1</v>
      </c>
      <c r="JV473" s="33" t="b">
        <f>AND($B$2&gt;=_xlfn.NUMBERVALUE(Table_Query_from_MF_DSNP62[[#This Row],[CL_CMP_OBJ_FR15]]),$B$2&lt;=_xlfn.NUMBERVALUE(Table_Query_from_MF_DSNP62[[#This Row],[CL_CMP_OBJ_TO15]]))</f>
        <v>1</v>
      </c>
    </row>
    <row r="474" spans="1:282" x14ac:dyDescent="0.25">
      <c r="A474" t="b">
        <f>OR(,Table_Query_from_MF_DSNP62[[#This Row],[Desired GL included as "hard-coded" GL?]],Table_Query_from_MF_DSNP62[[#This Row],[Desired GL included as "Open GL"?]])</f>
        <v>1</v>
      </c>
      <c r="B474" t="b">
        <f>Table_Query_from_MF_DSNP62[[#This Row],[Desired CObj included as "Open CObj"?]]</f>
        <v>1</v>
      </c>
      <c r="C474" t="s">
        <v>3556</v>
      </c>
      <c r="D474" t="s">
        <v>3557</v>
      </c>
      <c r="E474" t="s">
        <v>15</v>
      </c>
      <c r="F474" s="24" t="s">
        <v>13</v>
      </c>
      <c r="G474" t="s">
        <v>330</v>
      </c>
      <c r="H474" s="24" t="s">
        <v>444</v>
      </c>
      <c r="I474" t="s">
        <v>444</v>
      </c>
      <c r="J474" s="24" t="s">
        <v>444</v>
      </c>
      <c r="K474" t="s">
        <v>444</v>
      </c>
      <c r="L474" s="24" t="s">
        <v>444</v>
      </c>
      <c r="M474" t="s">
        <v>444</v>
      </c>
      <c r="N474" t="s">
        <v>444</v>
      </c>
      <c r="O474" t="s">
        <v>444</v>
      </c>
      <c r="P474" t="s">
        <v>444</v>
      </c>
      <c r="Q474" t="s">
        <v>15</v>
      </c>
      <c r="R474" t="s">
        <v>444</v>
      </c>
      <c r="S474" t="s">
        <v>442</v>
      </c>
      <c r="T474" t="s">
        <v>447</v>
      </c>
      <c r="U474" t="s">
        <v>444</v>
      </c>
      <c r="V474" t="s">
        <v>444</v>
      </c>
      <c r="W474" t="s">
        <v>442</v>
      </c>
      <c r="X474" t="s">
        <v>442</v>
      </c>
      <c r="Y474" t="s">
        <v>444</v>
      </c>
      <c r="Z474" t="s">
        <v>442</v>
      </c>
      <c r="AA474" t="s">
        <v>442</v>
      </c>
      <c r="AB474" t="s">
        <v>442</v>
      </c>
      <c r="AC474" t="s">
        <v>442</v>
      </c>
      <c r="AD474" t="s">
        <v>442</v>
      </c>
      <c r="AE474" t="s">
        <v>442</v>
      </c>
      <c r="AF474" t="s">
        <v>442</v>
      </c>
      <c r="AG474" t="s">
        <v>442</v>
      </c>
      <c r="AH474" t="s">
        <v>447</v>
      </c>
      <c r="AI474" t="s">
        <v>447</v>
      </c>
      <c r="AJ474" t="s">
        <v>442</v>
      </c>
      <c r="AK474" t="s">
        <v>442</v>
      </c>
      <c r="AL474" t="s">
        <v>444</v>
      </c>
      <c r="AM474" t="s">
        <v>444</v>
      </c>
      <c r="AN474" t="s">
        <v>444</v>
      </c>
      <c r="AO474" t="s">
        <v>444</v>
      </c>
      <c r="AP474" t="s">
        <v>442</v>
      </c>
      <c r="AQ474" t="s">
        <v>7</v>
      </c>
      <c r="AR474" t="s">
        <v>1451</v>
      </c>
      <c r="AS474" t="s">
        <v>162</v>
      </c>
      <c r="AT474" t="s">
        <v>10</v>
      </c>
      <c r="AU474" t="s">
        <v>444</v>
      </c>
      <c r="AV474" t="s">
        <v>1359</v>
      </c>
      <c r="AW474" t="s">
        <v>444</v>
      </c>
      <c r="AX474" t="s">
        <v>444</v>
      </c>
      <c r="AY474" t="s">
        <v>444</v>
      </c>
      <c r="AZ474" t="s">
        <v>444</v>
      </c>
      <c r="BA474" t="s">
        <v>444</v>
      </c>
      <c r="BB474" t="s">
        <v>444</v>
      </c>
      <c r="BC474" t="s">
        <v>444</v>
      </c>
      <c r="BD474" t="s">
        <v>1359</v>
      </c>
      <c r="BE474" t="s">
        <v>444</v>
      </c>
      <c r="BF474" t="s">
        <v>1360</v>
      </c>
      <c r="BG474" t="s">
        <v>444</v>
      </c>
      <c r="BH474" t="s">
        <v>444</v>
      </c>
      <c r="BI474" t="s">
        <v>444</v>
      </c>
      <c r="BJ474" t="s">
        <v>444</v>
      </c>
      <c r="BK474" t="s">
        <v>444</v>
      </c>
      <c r="BL474" t="s">
        <v>444</v>
      </c>
      <c r="BM474" t="s">
        <v>444</v>
      </c>
      <c r="BN474" t="s">
        <v>444</v>
      </c>
      <c r="BO474" t="s">
        <v>444</v>
      </c>
      <c r="BP474" t="s">
        <v>444</v>
      </c>
      <c r="BQ474" t="s">
        <v>444</v>
      </c>
      <c r="BR474" t="s">
        <v>444</v>
      </c>
      <c r="BS474" t="s">
        <v>444</v>
      </c>
      <c r="BT474" t="s">
        <v>444</v>
      </c>
      <c r="BU474" t="s">
        <v>444</v>
      </c>
      <c r="BV474" t="s">
        <v>444</v>
      </c>
      <c r="BW474" t="s">
        <v>444</v>
      </c>
      <c r="BX474" t="s">
        <v>444</v>
      </c>
      <c r="BY474" t="s">
        <v>444</v>
      </c>
      <c r="BZ474" t="s">
        <v>444</v>
      </c>
      <c r="CA474" t="s">
        <v>444</v>
      </c>
      <c r="CB474" t="s">
        <v>444</v>
      </c>
      <c r="CC474" t="s">
        <v>1360</v>
      </c>
      <c r="CD474" t="s">
        <v>143</v>
      </c>
      <c r="CE474" t="s">
        <v>444</v>
      </c>
      <c r="CF474" t="s">
        <v>444</v>
      </c>
      <c r="CG474" t="s">
        <v>444</v>
      </c>
      <c r="CH474" t="s">
        <v>444</v>
      </c>
      <c r="CI474" t="s">
        <v>444</v>
      </c>
      <c r="CJ474" t="s">
        <v>444</v>
      </c>
      <c r="CK474" t="s">
        <v>444</v>
      </c>
      <c r="CL474" t="s">
        <v>444</v>
      </c>
      <c r="CM474" t="s">
        <v>444</v>
      </c>
      <c r="CN474" t="s">
        <v>444</v>
      </c>
      <c r="CO474" t="s">
        <v>444</v>
      </c>
      <c r="CP474" t="s">
        <v>444</v>
      </c>
      <c r="CQ474" t="s">
        <v>444</v>
      </c>
      <c r="CR474" t="s">
        <v>444</v>
      </c>
      <c r="CS474" t="s">
        <v>444</v>
      </c>
      <c r="CT474" t="s">
        <v>444</v>
      </c>
      <c r="CU474" t="s">
        <v>444</v>
      </c>
      <c r="CV474" t="s">
        <v>3558</v>
      </c>
      <c r="CW474" t="s">
        <v>2736</v>
      </c>
      <c r="CX474" t="s">
        <v>3559</v>
      </c>
      <c r="CY474" t="s">
        <v>1394</v>
      </c>
      <c r="CZ474" t="s">
        <v>1472</v>
      </c>
      <c r="DA474" t="s">
        <v>444</v>
      </c>
      <c r="DB474" t="s">
        <v>444</v>
      </c>
      <c r="DC474" t="s">
        <v>444</v>
      </c>
      <c r="DD474" t="s">
        <v>444</v>
      </c>
      <c r="DE474" t="s">
        <v>444</v>
      </c>
      <c r="DF474" t="s">
        <v>444</v>
      </c>
      <c r="DG474" t="s">
        <v>444</v>
      </c>
      <c r="DH474" t="s">
        <v>444</v>
      </c>
      <c r="DI474" t="s">
        <v>1451</v>
      </c>
      <c r="DJ474" t="s">
        <v>1440</v>
      </c>
      <c r="DK474" t="s">
        <v>444</v>
      </c>
      <c r="DL474" t="s">
        <v>444</v>
      </c>
      <c r="DM474" t="s">
        <v>444</v>
      </c>
      <c r="DN474" t="s">
        <v>444</v>
      </c>
      <c r="DO474" t="s">
        <v>444</v>
      </c>
      <c r="DP474" t="s">
        <v>444</v>
      </c>
      <c r="DQ474" t="s">
        <v>444</v>
      </c>
      <c r="DR474" t="s">
        <v>444</v>
      </c>
      <c r="DS474" t="s">
        <v>444</v>
      </c>
      <c r="DT474" s="24" t="s">
        <v>444</v>
      </c>
      <c r="DU474" s="24" t="s">
        <v>444</v>
      </c>
      <c r="DV474" t="s">
        <v>444</v>
      </c>
      <c r="DW474" t="s">
        <v>444</v>
      </c>
      <c r="DX474" s="24" t="s">
        <v>444</v>
      </c>
      <c r="DY474" s="24" t="s">
        <v>444</v>
      </c>
      <c r="DZ474" t="s">
        <v>444</v>
      </c>
      <c r="EA474" t="s">
        <v>444</v>
      </c>
      <c r="EB474" s="24" t="s">
        <v>444</v>
      </c>
      <c r="EC474" s="24" t="s">
        <v>444</v>
      </c>
      <c r="ED474" t="s">
        <v>444</v>
      </c>
      <c r="EE474" t="s">
        <v>444</v>
      </c>
      <c r="EF474" s="24" t="s">
        <v>444</v>
      </c>
      <c r="EG474" s="24" t="s">
        <v>444</v>
      </c>
      <c r="EH474" t="s">
        <v>444</v>
      </c>
      <c r="EI474" t="s">
        <v>444</v>
      </c>
      <c r="EJ474" s="24" t="s">
        <v>444</v>
      </c>
      <c r="EK474" s="24" t="s">
        <v>444</v>
      </c>
      <c r="EL474" t="s">
        <v>444</v>
      </c>
      <c r="EM474" t="s">
        <v>444</v>
      </c>
      <c r="EN474" s="24" t="s">
        <v>444</v>
      </c>
      <c r="EO474" s="24" t="s">
        <v>444</v>
      </c>
      <c r="EP474" t="s">
        <v>444</v>
      </c>
      <c r="EQ474" t="s">
        <v>444</v>
      </c>
      <c r="ER474" s="24" t="s">
        <v>444</v>
      </c>
      <c r="ES474" s="24" t="s">
        <v>444</v>
      </c>
      <c r="ET474" t="s">
        <v>444</v>
      </c>
      <c r="EU474" t="s">
        <v>444</v>
      </c>
      <c r="EV474" s="24" t="s">
        <v>444</v>
      </c>
      <c r="EW474" s="24" t="s">
        <v>444</v>
      </c>
      <c r="EX474" t="s">
        <v>444</v>
      </c>
      <c r="EY474" t="s">
        <v>444</v>
      </c>
      <c r="EZ474" s="24" t="s">
        <v>444</v>
      </c>
      <c r="FA474" s="24" t="s">
        <v>444</v>
      </c>
      <c r="FB474" t="s">
        <v>444</v>
      </c>
      <c r="FC474" t="s">
        <v>444</v>
      </c>
      <c r="FD474" s="24" t="s">
        <v>444</v>
      </c>
      <c r="FE474" s="24" t="s">
        <v>444</v>
      </c>
      <c r="FF474" t="s">
        <v>444</v>
      </c>
      <c r="FG474" t="s">
        <v>444</v>
      </c>
      <c r="FH474" s="24" t="s">
        <v>444</v>
      </c>
      <c r="FI474" s="24" t="s">
        <v>444</v>
      </c>
      <c r="FJ474" t="s">
        <v>444</v>
      </c>
      <c r="FK474" t="s">
        <v>444</v>
      </c>
      <c r="FL474" s="24" t="s">
        <v>444</v>
      </c>
      <c r="FM474" s="24" t="s">
        <v>444</v>
      </c>
      <c r="FN474" t="s">
        <v>444</v>
      </c>
      <c r="FO474" t="s">
        <v>444</v>
      </c>
      <c r="FP474" s="24" t="s">
        <v>444</v>
      </c>
      <c r="FQ474" s="24" t="s">
        <v>444</v>
      </c>
      <c r="FR474" t="s">
        <v>444</v>
      </c>
      <c r="FS474" t="s">
        <v>444</v>
      </c>
      <c r="FT474" s="24" t="s">
        <v>444</v>
      </c>
      <c r="FU474" s="24" t="s">
        <v>444</v>
      </c>
      <c r="FV474" t="s">
        <v>444</v>
      </c>
      <c r="FW474" t="s">
        <v>444</v>
      </c>
      <c r="FX474" s="24" t="s">
        <v>444</v>
      </c>
      <c r="FY474" s="24" t="s">
        <v>444</v>
      </c>
      <c r="FZ474" t="s">
        <v>444</v>
      </c>
      <c r="GA474" t="s">
        <v>444</v>
      </c>
      <c r="GB474" s="24" t="s">
        <v>444</v>
      </c>
      <c r="GC474" s="24" t="s">
        <v>444</v>
      </c>
      <c r="GD474" t="s">
        <v>444</v>
      </c>
      <c r="GE474" t="s">
        <v>444</v>
      </c>
      <c r="GF474" s="24" t="s">
        <v>444</v>
      </c>
      <c r="GG474" s="24" t="s">
        <v>444</v>
      </c>
      <c r="GH474" t="s">
        <v>444</v>
      </c>
      <c r="GI474" s="24" t="s">
        <v>444</v>
      </c>
      <c r="GJ474" s="24" t="s">
        <v>444</v>
      </c>
      <c r="GK474" t="s">
        <v>444</v>
      </c>
      <c r="GL474" t="s">
        <v>444</v>
      </c>
      <c r="GM474" s="24" t="s">
        <v>444</v>
      </c>
      <c r="GN474" s="24" t="s">
        <v>444</v>
      </c>
      <c r="GO474" t="s">
        <v>444</v>
      </c>
      <c r="GP474" t="s">
        <v>444</v>
      </c>
      <c r="GQ474" s="24" t="s">
        <v>444</v>
      </c>
      <c r="GR474" s="24" t="s">
        <v>444</v>
      </c>
      <c r="GS474" t="s">
        <v>444</v>
      </c>
      <c r="GT474" t="s">
        <v>444</v>
      </c>
      <c r="GU474" s="24" t="s">
        <v>444</v>
      </c>
      <c r="GV474" s="24" t="s">
        <v>444</v>
      </c>
      <c r="GW474" t="s">
        <v>444</v>
      </c>
      <c r="GX474" t="s">
        <v>444</v>
      </c>
      <c r="GY474" s="24" t="s">
        <v>444</v>
      </c>
      <c r="GZ474" s="24" t="s">
        <v>444</v>
      </c>
      <c r="HA474" t="s">
        <v>444</v>
      </c>
      <c r="HB474" t="s">
        <v>444</v>
      </c>
      <c r="HC474" s="24" t="s">
        <v>444</v>
      </c>
      <c r="HD474" s="24" t="s">
        <v>444</v>
      </c>
      <c r="HE474" t="s">
        <v>444</v>
      </c>
      <c r="HF474" t="s">
        <v>444</v>
      </c>
      <c r="HG474" s="24" t="s">
        <v>444</v>
      </c>
      <c r="HH474" s="24" t="s">
        <v>444</v>
      </c>
      <c r="HI474" t="s">
        <v>444</v>
      </c>
      <c r="HJ474" t="s">
        <v>444</v>
      </c>
      <c r="HK474" s="24" t="s">
        <v>444</v>
      </c>
      <c r="HL474" s="24" t="s">
        <v>444</v>
      </c>
      <c r="HM474" t="s">
        <v>444</v>
      </c>
      <c r="HN474" t="s">
        <v>444</v>
      </c>
      <c r="HO474" s="24" t="s">
        <v>444</v>
      </c>
      <c r="HP474" s="24" t="s">
        <v>444</v>
      </c>
      <c r="HQ474" t="s">
        <v>444</v>
      </c>
      <c r="HR474" t="s">
        <v>444</v>
      </c>
      <c r="HS474" s="24" t="s">
        <v>444</v>
      </c>
      <c r="HT474" s="24" t="s">
        <v>444</v>
      </c>
      <c r="HU474" t="s">
        <v>444</v>
      </c>
      <c r="HV474" t="s">
        <v>444</v>
      </c>
      <c r="HW474" s="24" t="s">
        <v>444</v>
      </c>
      <c r="HX474" s="24" t="s">
        <v>444</v>
      </c>
      <c r="HY474" t="s">
        <v>444</v>
      </c>
      <c r="HZ474" t="s">
        <v>444</v>
      </c>
      <c r="IA474" t="s">
        <v>3558</v>
      </c>
      <c r="IB474" t="s">
        <v>2736</v>
      </c>
      <c r="IC474" t="s">
        <v>3560</v>
      </c>
      <c r="ID474" s="33" t="b" cm="1">
        <f t="array" ref="ID474">_xlfn.IFNA(MATCH($A$2,_xlfn.NUMBERVALUE(Table_Query_from_MF_DSNP62[[#This Row],[CL_GLACCT_DR1]:[CL_GLACCT_CR4]]),0),0)&gt;=1</f>
        <v>1</v>
      </c>
      <c r="IE474" s="33" t="b">
        <f>OR(Table_Query_from_MF_DSNP62[[#This Row],[Pair1]:[Pair25]])</f>
        <v>1</v>
      </c>
      <c r="IF474" s="33">
        <f>_xlfn.IFNA(MATCH(TRUE,Table_Query_from_MF_DSNP62[[#This Row],[Pair1]:[Pair25]],0),"none")</f>
        <v>1</v>
      </c>
      <c r="IG474" s="33" t="b">
        <f>AND($A$2&gt;=_xlfn.NUMBERVALUE(Table_Query_from_MF_DSNP62[[#This Row],[CL_GL_ACCT_FR1]]),$A$2&lt;=_xlfn.NUMBERVALUE(Table_Query_from_MF_DSNP62[[#This Row],[CL_GL_ACCT_TO1]]))</f>
        <v>1</v>
      </c>
      <c r="IH474" s="33" t="b">
        <f>AND($A$2&gt;=_xlfn.NUMBERVALUE(Table_Query_from_MF_DSNP62[[#This Row],[CL_GL_ACCT_FR2]]),$A$2&lt;=_xlfn.NUMBERVALUE(Table_Query_from_MF_DSNP62[[#This Row],[CL_GL_ACCT_TO2]]))</f>
        <v>1</v>
      </c>
      <c r="II474" s="33" t="b">
        <f>AND($A$2&gt;=_xlfn.NUMBERVALUE(Table_Query_from_MF_DSNP62[[#This Row],[CL_GL_ACCT_FR3]]),$A$2&lt;=_xlfn.NUMBERVALUE(Table_Query_from_MF_DSNP62[[#This Row],[CL_GL_ACCT_TO3]]))</f>
        <v>1</v>
      </c>
      <c r="IJ474" s="33" t="b">
        <f>AND($A$2&gt;=_xlfn.NUMBERVALUE(Table_Query_from_MF_DSNP62[[#This Row],[CL_GL_ACCT_FR4]]),$A$2&lt;=_xlfn.NUMBERVALUE(Table_Query_from_MF_DSNP62[[#This Row],[CL_GL_ACCT_TO4]]))</f>
        <v>1</v>
      </c>
      <c r="IK474" s="33" t="b">
        <f>AND($A$2&gt;=_xlfn.NUMBERVALUE(Table_Query_from_MF_DSNP62[[#This Row],[CL_GL_ACCT_FR5]]),$A$2&lt;=_xlfn.NUMBERVALUE(Table_Query_from_MF_DSNP62[[#This Row],[CL_GL_ACCT_TO5]]))</f>
        <v>1</v>
      </c>
      <c r="IL474" s="33" t="b">
        <f>AND($A$2&gt;=_xlfn.NUMBERVALUE(Table_Query_from_MF_DSNP62[[#This Row],[CL_GL_ACCT_FR6]]),$A$2&lt;=_xlfn.NUMBERVALUE(Table_Query_from_MF_DSNP62[[#This Row],[CL_GL_ACCT_TO6]]))</f>
        <v>1</v>
      </c>
      <c r="IM474" s="33" t="b">
        <f>AND($A$2&gt;=_xlfn.NUMBERVALUE(Table_Query_from_MF_DSNP62[[#This Row],[CL_GL_ACCT_FR7]]),$A$2&lt;=_xlfn.NUMBERVALUE(Table_Query_from_MF_DSNP62[[#This Row],[CL_GL_ACCT_TO7]]))</f>
        <v>1</v>
      </c>
      <c r="IN474" s="33" t="b">
        <f>AND($A$2&gt;=_xlfn.NUMBERVALUE(Table_Query_from_MF_DSNP62[[#This Row],[CL_GL_ACCT_FR8]]),$A$2&lt;=_xlfn.NUMBERVALUE(Table_Query_from_MF_DSNP62[[#This Row],[CL_GL_ACCT_TO8]]))</f>
        <v>1</v>
      </c>
      <c r="IO474" s="33" t="b">
        <f>AND($A$2&gt;=_xlfn.NUMBERVALUE(Table_Query_from_MF_DSNP62[[#This Row],[CL_GL_ACCT_FR9]]),$A$2&lt;=_xlfn.NUMBERVALUE(Table_Query_from_MF_DSNP62[[#This Row],[CL_GL_ACCT_TO9]]))</f>
        <v>1</v>
      </c>
      <c r="IP474" s="33" t="b">
        <f>AND($A$2&gt;=_xlfn.NUMBERVALUE(Table_Query_from_MF_DSNP62[[#This Row],[CL_GL_ACCT_FR10]]),$A$2&lt;=_xlfn.NUMBERVALUE(Table_Query_from_MF_DSNP62[[#This Row],[CL_GL_ACCT_TO10]]))</f>
        <v>1</v>
      </c>
      <c r="IQ474" s="33" t="b">
        <f>AND($A$2&gt;=_xlfn.NUMBERVALUE(Table_Query_from_MF_DSNP62[[#This Row],[CL_GL_ACCT_FR11]]),$A$2&lt;=_xlfn.NUMBERVALUE(Table_Query_from_MF_DSNP62[[#This Row],[CL_GL_ACCT_TO11]]))</f>
        <v>1</v>
      </c>
      <c r="IR474" s="33" t="b">
        <f>AND($A$2&gt;=_xlfn.NUMBERVALUE(Table_Query_from_MF_DSNP62[[#This Row],[CL_GL_ACCT_FR12]]),$A$2&lt;=_xlfn.NUMBERVALUE(Table_Query_from_MF_DSNP62[[#This Row],[CL_GL_ACCT_TO12]]))</f>
        <v>1</v>
      </c>
      <c r="IS474" s="33" t="b">
        <f>AND($A$2&gt;=_xlfn.NUMBERVALUE(Table_Query_from_MF_DSNP62[[#This Row],[CL_GL_ACCT_FR13]]),$A$2&lt;=_xlfn.NUMBERVALUE(Table_Query_from_MF_DSNP62[[#This Row],[CL_GL_ACCT_TO13]]))</f>
        <v>1</v>
      </c>
      <c r="IT474" s="33" t="b">
        <f>AND($A$2&gt;=_xlfn.NUMBERVALUE(Table_Query_from_MF_DSNP62[[#This Row],[CL_GL_ACCT_FR14]]),$A$2&lt;=_xlfn.NUMBERVALUE(Table_Query_from_MF_DSNP62[[#This Row],[CL_GL_ACCT_TO14]]))</f>
        <v>1</v>
      </c>
      <c r="IU474" s="33" t="b">
        <f>AND($A$2&gt;=_xlfn.NUMBERVALUE(Table_Query_from_MF_DSNP62[[#This Row],[CL_GL_ACCT_FR15]]),$A$2&lt;=_xlfn.NUMBERVALUE(Table_Query_from_MF_DSNP62[[#This Row],[CL_GL_ACCT_TO15]]))</f>
        <v>1</v>
      </c>
      <c r="IV474" s="33" t="b">
        <f>AND($A$2&gt;=_xlfn.NUMBERVALUE(Table_Query_from_MF_DSNP62[[#This Row],[CL_GL_ACCT_FR16]]),$A$2&lt;=_xlfn.NUMBERVALUE(Table_Query_from_MF_DSNP62[[#This Row],[CL_GL_ACCT_TO16]]))</f>
        <v>1</v>
      </c>
      <c r="IW474" s="33" t="b">
        <f>AND($A$2&gt;=_xlfn.NUMBERVALUE(Table_Query_from_MF_DSNP62[[#This Row],[CL_GL_ACCT_FR17]]),$A$2&lt;=_xlfn.NUMBERVALUE(Table_Query_from_MF_DSNP62[[#This Row],[CL_GL_ACCT_TO17]]))</f>
        <v>1</v>
      </c>
      <c r="IX474" s="33" t="b">
        <f>AND($A$2&gt;=_xlfn.NUMBERVALUE(Table_Query_from_MF_DSNP62[[#This Row],[CL_GL_ACCT_FR18]]),$A$2&lt;=_xlfn.NUMBERVALUE(Table_Query_from_MF_DSNP62[[#This Row],[CL_GL_ACCT_TO18]]))</f>
        <v>1</v>
      </c>
      <c r="IY474" s="33" t="b">
        <f>AND($A$2&gt;=_xlfn.NUMBERVALUE(Table_Query_from_MF_DSNP62[[#This Row],[CL_GL_ACCT_FR19]]),$A$2&lt;=_xlfn.NUMBERVALUE(Table_Query_from_MF_DSNP62[[#This Row],[CL_GL_ACCT_TO19]]))</f>
        <v>1</v>
      </c>
      <c r="IZ474" s="33" t="b">
        <f>AND($A$2&gt;=_xlfn.NUMBERVALUE(Table_Query_from_MF_DSNP62[[#This Row],[CL_GL_ACCT_FR20]]),$A$2&lt;=_xlfn.NUMBERVALUE(Table_Query_from_MF_DSNP62[[#This Row],[CL_GL_ACCT_TO20]]))</f>
        <v>1</v>
      </c>
      <c r="JA474" s="33" t="b">
        <f>AND($A$2&gt;=_xlfn.NUMBERVALUE(Table_Query_from_MF_DSNP62[[#This Row],[CL_GL_ACCT_FR21]]),$A$2&lt;=_xlfn.NUMBERVALUE(Table_Query_from_MF_DSNP62[[#This Row],[CL_GL_ACCT_TO21]]))</f>
        <v>1</v>
      </c>
      <c r="JB474" s="33" t="b">
        <f>AND($A$2&gt;=_xlfn.NUMBERVALUE(Table_Query_from_MF_DSNP62[[#This Row],[CL_GL_ACCT_FR22]]),$A$2&lt;=_xlfn.NUMBERVALUE(Table_Query_from_MF_DSNP62[[#This Row],[CL_GL_ACCT_TO22]]))</f>
        <v>1</v>
      </c>
      <c r="JC474" s="33" t="b">
        <f>AND($A$2&gt;=_xlfn.NUMBERVALUE(Table_Query_from_MF_DSNP62[[#This Row],[CL_GL_ACCT_FR23]]),$A$2&lt;=_xlfn.NUMBERVALUE(Table_Query_from_MF_DSNP62[[#This Row],[CL_GL_ACCT_TO23]]))</f>
        <v>1</v>
      </c>
      <c r="JD474" s="33" t="b">
        <f>AND($A$2&gt;=_xlfn.NUMBERVALUE(Table_Query_from_MF_DSNP62[[#This Row],[CL_GL_ACCT_FR24]]),$A$2&lt;=_xlfn.NUMBERVALUE(Table_Query_from_MF_DSNP62[[#This Row],[CL_GL_ACCT_TO24]]))</f>
        <v>1</v>
      </c>
      <c r="JE474" s="33" t="b">
        <f>AND($A$2&gt;=_xlfn.NUMBERVALUE(Table_Query_from_MF_DSNP62[[#This Row],[CL_GL_ACCT_FR25]]),$A$2&lt;=_xlfn.NUMBERVALUE(Table_Query_from_MF_DSNP62[[#This Row],[CL_GL_ACCT_TO25]]))</f>
        <v>1</v>
      </c>
      <c r="JF474" s="33" t="b">
        <f>OR(Table_Query_from_MF_DSNP62[[#This Row],[PairA]:[PairO]])</f>
        <v>1</v>
      </c>
      <c r="JG474" s="33">
        <f>_xlfn.IFNA(MATCH(TRUE,Table_Query_from_MF_DSNP62[[#This Row],[PairA]:[PairO]],0),"none")</f>
        <v>1</v>
      </c>
      <c r="JH474" s="33" t="b">
        <f>AND($B$2&gt;=_xlfn.NUMBERVALUE(Table_Query_from_MF_DSNP62[[#This Row],[CL_CMP_OBJ_FR1]]),$B$2&lt;=_xlfn.NUMBERVALUE(Table_Query_from_MF_DSNP62[[#This Row],[CL_CMP_OBJ_TO1]]))</f>
        <v>1</v>
      </c>
      <c r="JI474" s="33" t="b">
        <f>AND($B$2&gt;=_xlfn.NUMBERVALUE(Table_Query_from_MF_DSNP62[[#This Row],[CL_CMP_OBJ_FR2]]),$B$2&lt;=_xlfn.NUMBERVALUE(Table_Query_from_MF_DSNP62[[#This Row],[CL_CMP_OBJ_TO2]]))</f>
        <v>1</v>
      </c>
      <c r="JJ474" s="33" t="b">
        <f>AND($B$2&gt;=_xlfn.NUMBERVALUE(Table_Query_from_MF_DSNP62[[#This Row],[CL_CMP_OBJ_FR3]]),$B$2&lt;=_xlfn.NUMBERVALUE(Table_Query_from_MF_DSNP62[[#This Row],[CL_CMP_OBJ_TO3]]))</f>
        <v>1</v>
      </c>
      <c r="JK474" s="33" t="b">
        <f>AND($B$2&gt;=_xlfn.NUMBERVALUE(Table_Query_from_MF_DSNP62[[#This Row],[CL_CMP_OBJ_FR4]]),$B$2&lt;=_xlfn.NUMBERVALUE(Table_Query_from_MF_DSNP62[[#This Row],[CL_CMP_OBJ_TO4]]))</f>
        <v>1</v>
      </c>
      <c r="JL474" s="33" t="b">
        <f>AND($B$2&gt;=_xlfn.NUMBERVALUE(Table_Query_from_MF_DSNP62[[#This Row],[CL_CMP_OBJ_FR5]]),$B$2&lt;=_xlfn.NUMBERVALUE(Table_Query_from_MF_DSNP62[[#This Row],[CL_CMP_OBJ_TO5]]))</f>
        <v>1</v>
      </c>
      <c r="JM474" s="33" t="b">
        <f>AND($B$2&gt;=_xlfn.NUMBERVALUE(Table_Query_from_MF_DSNP62[[#This Row],[CL_CMP_OBJ_FR6]]),$B$2&lt;=_xlfn.NUMBERVALUE(Table_Query_from_MF_DSNP62[[#This Row],[CL_CMP_OBJ_TO6]]))</f>
        <v>1</v>
      </c>
      <c r="JN474" s="33" t="b">
        <f>AND($B$2&gt;=_xlfn.NUMBERVALUE(Table_Query_from_MF_DSNP62[[#This Row],[CL_CMP_OBJ_FR7]]),$B$2&lt;=_xlfn.NUMBERVALUE(Table_Query_from_MF_DSNP62[[#This Row],[CL_CMP_OBJ_TO7]]))</f>
        <v>1</v>
      </c>
      <c r="JO474" s="33" t="b">
        <f>AND($B$2&gt;=_xlfn.NUMBERVALUE(Table_Query_from_MF_DSNP62[[#This Row],[CL_CMP_OBJ_FR8]]),$B$2&lt;=_xlfn.NUMBERVALUE(Table_Query_from_MF_DSNP62[[#This Row],[CL_CMP_OBJ_TO8]]))</f>
        <v>1</v>
      </c>
      <c r="JP474" s="33" t="b">
        <f>AND($B$2&gt;=_xlfn.NUMBERVALUE(Table_Query_from_MF_DSNP62[[#This Row],[CL_CMP_OBJ_FR9]]),$B$2&lt;=_xlfn.NUMBERVALUE(Table_Query_from_MF_DSNP62[[#This Row],[CL_CMP_OBJ_TO9]]))</f>
        <v>1</v>
      </c>
      <c r="JQ474" s="33" t="b">
        <f>AND($B$2&gt;=_xlfn.NUMBERVALUE(Table_Query_from_MF_DSNP62[[#This Row],[CL_CMP_OBJ_FR10]]),$B$2&lt;=_xlfn.NUMBERVALUE(Table_Query_from_MF_DSNP62[[#This Row],[CL_CMP_OBJ_TO10]]))</f>
        <v>1</v>
      </c>
      <c r="JR474" s="33" t="b">
        <f>AND($B$2&gt;=_xlfn.NUMBERVALUE(Table_Query_from_MF_DSNP62[[#This Row],[CL_CMP_OBJ_FR11]]),$B$2&lt;=_xlfn.NUMBERVALUE(Table_Query_from_MF_DSNP62[[#This Row],[CL_CMP_OBJ_TO11]]))</f>
        <v>1</v>
      </c>
      <c r="JS474" s="33" t="b">
        <f>AND($B$2&gt;=_xlfn.NUMBERVALUE(Table_Query_from_MF_DSNP62[[#This Row],[CL_CMP_OBJ_FR12]]),$B$2&lt;=_xlfn.NUMBERVALUE(Table_Query_from_MF_DSNP62[[#This Row],[CL_CMP_OBJ_TO12]]))</f>
        <v>1</v>
      </c>
      <c r="JT474" s="33" t="b">
        <f>AND($B$2&gt;=_xlfn.NUMBERVALUE(Table_Query_from_MF_DSNP62[[#This Row],[CL_CMP_OBJ_FR13]]),$B$2&lt;=_xlfn.NUMBERVALUE(Table_Query_from_MF_DSNP62[[#This Row],[CL_CMP_OBJ_TO13]]))</f>
        <v>1</v>
      </c>
      <c r="JU474" s="33" t="b">
        <f>AND($B$2&gt;=_xlfn.NUMBERVALUE(Table_Query_from_MF_DSNP62[[#This Row],[CL_CMP_OBJ_FR14]]),$B$2&lt;=_xlfn.NUMBERVALUE(Table_Query_from_MF_DSNP62[[#This Row],[CL_CMP_OBJ_TO14]]))</f>
        <v>1</v>
      </c>
      <c r="JV474" s="33" t="b">
        <f>AND($B$2&gt;=_xlfn.NUMBERVALUE(Table_Query_from_MF_DSNP62[[#This Row],[CL_CMP_OBJ_FR15]]),$B$2&lt;=_xlfn.NUMBERVALUE(Table_Query_from_MF_DSNP62[[#This Row],[CL_CMP_OBJ_TO15]]))</f>
        <v>1</v>
      </c>
    </row>
    <row r="475" spans="1:282" x14ac:dyDescent="0.25">
      <c r="A475" t="b">
        <f>OR(,Table_Query_from_MF_DSNP62[[#This Row],[Desired GL included as "hard-coded" GL?]],Table_Query_from_MF_DSNP62[[#This Row],[Desired GL included as "Open GL"?]])</f>
        <v>1</v>
      </c>
      <c r="B475" t="b">
        <f>Table_Query_from_MF_DSNP62[[#This Row],[Desired CObj included as "Open CObj"?]]</f>
        <v>1</v>
      </c>
      <c r="C475" t="s">
        <v>3561</v>
      </c>
      <c r="D475" t="s">
        <v>3557</v>
      </c>
      <c r="E475" t="s">
        <v>15</v>
      </c>
      <c r="F475" s="24" t="s">
        <v>13</v>
      </c>
      <c r="G475" t="s">
        <v>330</v>
      </c>
      <c r="H475" s="24" t="s">
        <v>444</v>
      </c>
      <c r="I475" t="s">
        <v>444</v>
      </c>
      <c r="J475" s="24" t="s">
        <v>444</v>
      </c>
      <c r="K475" t="s">
        <v>444</v>
      </c>
      <c r="L475" s="24" t="s">
        <v>444</v>
      </c>
      <c r="M475" t="s">
        <v>444</v>
      </c>
      <c r="N475" t="s">
        <v>444</v>
      </c>
      <c r="O475" t="s">
        <v>444</v>
      </c>
      <c r="P475" t="s">
        <v>444</v>
      </c>
      <c r="Q475" t="s">
        <v>15</v>
      </c>
      <c r="R475" t="s">
        <v>444</v>
      </c>
      <c r="S475" t="s">
        <v>442</v>
      </c>
      <c r="T475" t="s">
        <v>447</v>
      </c>
      <c r="U475" t="s">
        <v>444</v>
      </c>
      <c r="V475" t="s">
        <v>444</v>
      </c>
      <c r="W475" t="s">
        <v>442</v>
      </c>
      <c r="X475" t="s">
        <v>442</v>
      </c>
      <c r="Y475" t="s">
        <v>444</v>
      </c>
      <c r="Z475" t="s">
        <v>442</v>
      </c>
      <c r="AA475" t="s">
        <v>442</v>
      </c>
      <c r="AB475" t="s">
        <v>442</v>
      </c>
      <c r="AC475" t="s">
        <v>442</v>
      </c>
      <c r="AD475" t="s">
        <v>442</v>
      </c>
      <c r="AE475" t="s">
        <v>442</v>
      </c>
      <c r="AF475" t="s">
        <v>442</v>
      </c>
      <c r="AG475" t="s">
        <v>442</v>
      </c>
      <c r="AH475" t="s">
        <v>447</v>
      </c>
      <c r="AI475" t="s">
        <v>447</v>
      </c>
      <c r="AJ475" t="s">
        <v>442</v>
      </c>
      <c r="AK475" t="s">
        <v>442</v>
      </c>
      <c r="AL475" t="s">
        <v>444</v>
      </c>
      <c r="AM475" t="s">
        <v>444</v>
      </c>
      <c r="AN475" t="s">
        <v>444</v>
      </c>
      <c r="AO475" t="s">
        <v>444</v>
      </c>
      <c r="AP475" t="s">
        <v>442</v>
      </c>
      <c r="AQ475" t="s">
        <v>7</v>
      </c>
      <c r="AR475" t="s">
        <v>1451</v>
      </c>
      <c r="AS475" t="s">
        <v>162</v>
      </c>
      <c r="AT475" t="s">
        <v>10</v>
      </c>
      <c r="AU475" t="s">
        <v>444</v>
      </c>
      <c r="AV475" t="s">
        <v>1359</v>
      </c>
      <c r="AW475" t="s">
        <v>444</v>
      </c>
      <c r="AX475" t="s">
        <v>444</v>
      </c>
      <c r="AY475" t="s">
        <v>444</v>
      </c>
      <c r="AZ475" t="s">
        <v>444</v>
      </c>
      <c r="BA475" t="s">
        <v>444</v>
      </c>
      <c r="BB475" t="s">
        <v>444</v>
      </c>
      <c r="BC475" t="s">
        <v>444</v>
      </c>
      <c r="BD475" t="s">
        <v>1359</v>
      </c>
      <c r="BE475" t="s">
        <v>444</v>
      </c>
      <c r="BF475" t="s">
        <v>1360</v>
      </c>
      <c r="BG475" t="s">
        <v>444</v>
      </c>
      <c r="BH475" t="s">
        <v>444</v>
      </c>
      <c r="BI475" t="s">
        <v>444</v>
      </c>
      <c r="BJ475" t="s">
        <v>444</v>
      </c>
      <c r="BK475" t="s">
        <v>444</v>
      </c>
      <c r="BL475" t="s">
        <v>444</v>
      </c>
      <c r="BM475" t="s">
        <v>444</v>
      </c>
      <c r="BN475" t="s">
        <v>444</v>
      </c>
      <c r="BO475" t="s">
        <v>444</v>
      </c>
      <c r="BP475" t="s">
        <v>444</v>
      </c>
      <c r="BQ475" t="s">
        <v>444</v>
      </c>
      <c r="BR475" t="s">
        <v>444</v>
      </c>
      <c r="BS475" t="s">
        <v>444</v>
      </c>
      <c r="BT475" t="s">
        <v>444</v>
      </c>
      <c r="BU475" t="s">
        <v>444</v>
      </c>
      <c r="BV475" t="s">
        <v>444</v>
      </c>
      <c r="BW475" t="s">
        <v>444</v>
      </c>
      <c r="BX475" t="s">
        <v>444</v>
      </c>
      <c r="BY475" t="s">
        <v>444</v>
      </c>
      <c r="BZ475" t="s">
        <v>444</v>
      </c>
      <c r="CA475" t="s">
        <v>444</v>
      </c>
      <c r="CB475" t="s">
        <v>444</v>
      </c>
      <c r="CC475" t="s">
        <v>1360</v>
      </c>
      <c r="CD475" t="s">
        <v>264</v>
      </c>
      <c r="CE475" t="s">
        <v>444</v>
      </c>
      <c r="CF475" t="s">
        <v>444</v>
      </c>
      <c r="CG475" t="s">
        <v>444</v>
      </c>
      <c r="CH475" t="s">
        <v>444</v>
      </c>
      <c r="CI475" t="s">
        <v>444</v>
      </c>
      <c r="CJ475" t="s">
        <v>444</v>
      </c>
      <c r="CK475" t="s">
        <v>444</v>
      </c>
      <c r="CL475" t="s">
        <v>444</v>
      </c>
      <c r="CM475" t="s">
        <v>444</v>
      </c>
      <c r="CN475" t="s">
        <v>444</v>
      </c>
      <c r="CO475" t="s">
        <v>444</v>
      </c>
      <c r="CP475" t="s">
        <v>444</v>
      </c>
      <c r="CQ475" t="s">
        <v>444</v>
      </c>
      <c r="CR475" t="s">
        <v>444</v>
      </c>
      <c r="CS475" t="s">
        <v>444</v>
      </c>
      <c r="CT475" t="s">
        <v>444</v>
      </c>
      <c r="CU475" t="s">
        <v>444</v>
      </c>
      <c r="CV475" t="s">
        <v>3558</v>
      </c>
      <c r="CW475" t="s">
        <v>2736</v>
      </c>
      <c r="CX475" t="s">
        <v>3555</v>
      </c>
      <c r="CY475" t="s">
        <v>1394</v>
      </c>
      <c r="CZ475" t="s">
        <v>1472</v>
      </c>
      <c r="DA475" t="s">
        <v>444</v>
      </c>
      <c r="DB475" t="s">
        <v>444</v>
      </c>
      <c r="DC475" t="s">
        <v>444</v>
      </c>
      <c r="DD475" t="s">
        <v>444</v>
      </c>
      <c r="DE475" t="s">
        <v>444</v>
      </c>
      <c r="DF475" t="s">
        <v>444</v>
      </c>
      <c r="DG475" t="s">
        <v>444</v>
      </c>
      <c r="DH475" t="s">
        <v>444</v>
      </c>
      <c r="DI475" t="s">
        <v>1451</v>
      </c>
      <c r="DJ475" t="s">
        <v>1440</v>
      </c>
      <c r="DK475" t="s">
        <v>444</v>
      </c>
      <c r="DL475" t="s">
        <v>444</v>
      </c>
      <c r="DM475" t="s">
        <v>444</v>
      </c>
      <c r="DN475" t="s">
        <v>444</v>
      </c>
      <c r="DO475" t="s">
        <v>444</v>
      </c>
      <c r="DP475" t="s">
        <v>444</v>
      </c>
      <c r="DQ475" t="s">
        <v>444</v>
      </c>
      <c r="DR475" t="s">
        <v>444</v>
      </c>
      <c r="DS475" t="s">
        <v>444</v>
      </c>
      <c r="DT475" s="24" t="s">
        <v>444</v>
      </c>
      <c r="DU475" s="24" t="s">
        <v>444</v>
      </c>
      <c r="DV475" t="s">
        <v>444</v>
      </c>
      <c r="DW475" t="s">
        <v>444</v>
      </c>
      <c r="DX475" s="24" t="s">
        <v>444</v>
      </c>
      <c r="DY475" s="24" t="s">
        <v>444</v>
      </c>
      <c r="DZ475" t="s">
        <v>444</v>
      </c>
      <c r="EA475" t="s">
        <v>444</v>
      </c>
      <c r="EB475" s="24" t="s">
        <v>444</v>
      </c>
      <c r="EC475" s="24" t="s">
        <v>444</v>
      </c>
      <c r="ED475" t="s">
        <v>444</v>
      </c>
      <c r="EE475" t="s">
        <v>444</v>
      </c>
      <c r="EF475" s="24" t="s">
        <v>444</v>
      </c>
      <c r="EG475" s="24" t="s">
        <v>444</v>
      </c>
      <c r="EH475" t="s">
        <v>444</v>
      </c>
      <c r="EI475" t="s">
        <v>444</v>
      </c>
      <c r="EJ475" s="24" t="s">
        <v>444</v>
      </c>
      <c r="EK475" s="24" t="s">
        <v>444</v>
      </c>
      <c r="EL475" t="s">
        <v>444</v>
      </c>
      <c r="EM475" t="s">
        <v>444</v>
      </c>
      <c r="EN475" s="24" t="s">
        <v>444</v>
      </c>
      <c r="EO475" s="24" t="s">
        <v>444</v>
      </c>
      <c r="EP475" t="s">
        <v>444</v>
      </c>
      <c r="EQ475" t="s">
        <v>444</v>
      </c>
      <c r="ER475" s="24" t="s">
        <v>444</v>
      </c>
      <c r="ES475" s="24" t="s">
        <v>444</v>
      </c>
      <c r="ET475" t="s">
        <v>444</v>
      </c>
      <c r="EU475" t="s">
        <v>444</v>
      </c>
      <c r="EV475" s="24" t="s">
        <v>444</v>
      </c>
      <c r="EW475" s="24" t="s">
        <v>444</v>
      </c>
      <c r="EX475" t="s">
        <v>444</v>
      </c>
      <c r="EY475" t="s">
        <v>444</v>
      </c>
      <c r="EZ475" s="24" t="s">
        <v>444</v>
      </c>
      <c r="FA475" s="24" t="s">
        <v>444</v>
      </c>
      <c r="FB475" t="s">
        <v>444</v>
      </c>
      <c r="FC475" t="s">
        <v>444</v>
      </c>
      <c r="FD475" s="24" t="s">
        <v>444</v>
      </c>
      <c r="FE475" s="24" t="s">
        <v>444</v>
      </c>
      <c r="FF475" t="s">
        <v>444</v>
      </c>
      <c r="FG475" t="s">
        <v>444</v>
      </c>
      <c r="FH475" s="24" t="s">
        <v>444</v>
      </c>
      <c r="FI475" s="24" t="s">
        <v>444</v>
      </c>
      <c r="FJ475" t="s">
        <v>444</v>
      </c>
      <c r="FK475" t="s">
        <v>444</v>
      </c>
      <c r="FL475" s="24" t="s">
        <v>444</v>
      </c>
      <c r="FM475" s="24" t="s">
        <v>444</v>
      </c>
      <c r="FN475" t="s">
        <v>444</v>
      </c>
      <c r="FO475" t="s">
        <v>444</v>
      </c>
      <c r="FP475" s="24" t="s">
        <v>444</v>
      </c>
      <c r="FQ475" s="24" t="s">
        <v>444</v>
      </c>
      <c r="FR475" t="s">
        <v>444</v>
      </c>
      <c r="FS475" t="s">
        <v>444</v>
      </c>
      <c r="FT475" s="24" t="s">
        <v>444</v>
      </c>
      <c r="FU475" s="24" t="s">
        <v>444</v>
      </c>
      <c r="FV475" t="s">
        <v>444</v>
      </c>
      <c r="FW475" t="s">
        <v>444</v>
      </c>
      <c r="FX475" s="24" t="s">
        <v>444</v>
      </c>
      <c r="FY475" s="24" t="s">
        <v>444</v>
      </c>
      <c r="FZ475" t="s">
        <v>444</v>
      </c>
      <c r="GA475" t="s">
        <v>444</v>
      </c>
      <c r="GB475" s="24" t="s">
        <v>444</v>
      </c>
      <c r="GC475" s="24" t="s">
        <v>444</v>
      </c>
      <c r="GD475" t="s">
        <v>444</v>
      </c>
      <c r="GE475" t="s">
        <v>444</v>
      </c>
      <c r="GF475" s="24" t="s">
        <v>444</v>
      </c>
      <c r="GG475" s="24" t="s">
        <v>444</v>
      </c>
      <c r="GH475" t="s">
        <v>444</v>
      </c>
      <c r="GI475" s="24" t="s">
        <v>444</v>
      </c>
      <c r="GJ475" s="24" t="s">
        <v>444</v>
      </c>
      <c r="GK475" t="s">
        <v>444</v>
      </c>
      <c r="GL475" t="s">
        <v>444</v>
      </c>
      <c r="GM475" s="24" t="s">
        <v>444</v>
      </c>
      <c r="GN475" s="24" t="s">
        <v>444</v>
      </c>
      <c r="GO475" t="s">
        <v>444</v>
      </c>
      <c r="GP475" t="s">
        <v>444</v>
      </c>
      <c r="GQ475" s="24" t="s">
        <v>444</v>
      </c>
      <c r="GR475" s="24" t="s">
        <v>444</v>
      </c>
      <c r="GS475" t="s">
        <v>444</v>
      </c>
      <c r="GT475" t="s">
        <v>444</v>
      </c>
      <c r="GU475" s="24" t="s">
        <v>444</v>
      </c>
      <c r="GV475" s="24" t="s">
        <v>444</v>
      </c>
      <c r="GW475" t="s">
        <v>444</v>
      </c>
      <c r="GX475" t="s">
        <v>444</v>
      </c>
      <c r="GY475" s="24" t="s">
        <v>444</v>
      </c>
      <c r="GZ475" s="24" t="s">
        <v>444</v>
      </c>
      <c r="HA475" t="s">
        <v>444</v>
      </c>
      <c r="HB475" t="s">
        <v>444</v>
      </c>
      <c r="HC475" s="24" t="s">
        <v>444</v>
      </c>
      <c r="HD475" s="24" t="s">
        <v>444</v>
      </c>
      <c r="HE475" t="s">
        <v>444</v>
      </c>
      <c r="HF475" t="s">
        <v>444</v>
      </c>
      <c r="HG475" s="24" t="s">
        <v>444</v>
      </c>
      <c r="HH475" s="24" t="s">
        <v>444</v>
      </c>
      <c r="HI475" t="s">
        <v>444</v>
      </c>
      <c r="HJ475" t="s">
        <v>444</v>
      </c>
      <c r="HK475" s="24" t="s">
        <v>444</v>
      </c>
      <c r="HL475" s="24" t="s">
        <v>444</v>
      </c>
      <c r="HM475" t="s">
        <v>444</v>
      </c>
      <c r="HN475" t="s">
        <v>444</v>
      </c>
      <c r="HO475" s="24" t="s">
        <v>444</v>
      </c>
      <c r="HP475" s="24" t="s">
        <v>444</v>
      </c>
      <c r="HQ475" t="s">
        <v>444</v>
      </c>
      <c r="HR475" t="s">
        <v>444</v>
      </c>
      <c r="HS475" s="24" t="s">
        <v>444</v>
      </c>
      <c r="HT475" s="24" t="s">
        <v>444</v>
      </c>
      <c r="HU475" t="s">
        <v>444</v>
      </c>
      <c r="HV475" t="s">
        <v>444</v>
      </c>
      <c r="HW475" s="24" t="s">
        <v>444</v>
      </c>
      <c r="HX475" s="24" t="s">
        <v>444</v>
      </c>
      <c r="HY475" t="s">
        <v>444</v>
      </c>
      <c r="HZ475" t="s">
        <v>444</v>
      </c>
      <c r="IA475" t="s">
        <v>3558</v>
      </c>
      <c r="IB475" t="s">
        <v>2736</v>
      </c>
      <c r="IC475" t="s">
        <v>3560</v>
      </c>
      <c r="ID475" s="33" t="b" cm="1">
        <f t="array" ref="ID475">_xlfn.IFNA(MATCH($A$2,_xlfn.NUMBERVALUE(Table_Query_from_MF_DSNP62[[#This Row],[CL_GLACCT_DR1]:[CL_GLACCT_CR4]]),0),0)&gt;=1</f>
        <v>1</v>
      </c>
      <c r="IE475" s="33" t="b">
        <f>OR(Table_Query_from_MF_DSNP62[[#This Row],[Pair1]:[Pair25]])</f>
        <v>1</v>
      </c>
      <c r="IF475" s="33">
        <f>_xlfn.IFNA(MATCH(TRUE,Table_Query_from_MF_DSNP62[[#This Row],[Pair1]:[Pair25]],0),"none")</f>
        <v>1</v>
      </c>
      <c r="IG475" s="33" t="b">
        <f>AND($A$2&gt;=_xlfn.NUMBERVALUE(Table_Query_from_MF_DSNP62[[#This Row],[CL_GL_ACCT_FR1]]),$A$2&lt;=_xlfn.NUMBERVALUE(Table_Query_from_MF_DSNP62[[#This Row],[CL_GL_ACCT_TO1]]))</f>
        <v>1</v>
      </c>
      <c r="IH475" s="33" t="b">
        <f>AND($A$2&gt;=_xlfn.NUMBERVALUE(Table_Query_from_MF_DSNP62[[#This Row],[CL_GL_ACCT_FR2]]),$A$2&lt;=_xlfn.NUMBERVALUE(Table_Query_from_MF_DSNP62[[#This Row],[CL_GL_ACCT_TO2]]))</f>
        <v>1</v>
      </c>
      <c r="II475" s="33" t="b">
        <f>AND($A$2&gt;=_xlfn.NUMBERVALUE(Table_Query_from_MF_DSNP62[[#This Row],[CL_GL_ACCT_FR3]]),$A$2&lt;=_xlfn.NUMBERVALUE(Table_Query_from_MF_DSNP62[[#This Row],[CL_GL_ACCT_TO3]]))</f>
        <v>1</v>
      </c>
      <c r="IJ475" s="33" t="b">
        <f>AND($A$2&gt;=_xlfn.NUMBERVALUE(Table_Query_from_MF_DSNP62[[#This Row],[CL_GL_ACCT_FR4]]),$A$2&lt;=_xlfn.NUMBERVALUE(Table_Query_from_MF_DSNP62[[#This Row],[CL_GL_ACCT_TO4]]))</f>
        <v>1</v>
      </c>
      <c r="IK475" s="33" t="b">
        <f>AND($A$2&gt;=_xlfn.NUMBERVALUE(Table_Query_from_MF_DSNP62[[#This Row],[CL_GL_ACCT_FR5]]),$A$2&lt;=_xlfn.NUMBERVALUE(Table_Query_from_MF_DSNP62[[#This Row],[CL_GL_ACCT_TO5]]))</f>
        <v>1</v>
      </c>
      <c r="IL475" s="33" t="b">
        <f>AND($A$2&gt;=_xlfn.NUMBERVALUE(Table_Query_from_MF_DSNP62[[#This Row],[CL_GL_ACCT_FR6]]),$A$2&lt;=_xlfn.NUMBERVALUE(Table_Query_from_MF_DSNP62[[#This Row],[CL_GL_ACCT_TO6]]))</f>
        <v>1</v>
      </c>
      <c r="IM475" s="33" t="b">
        <f>AND($A$2&gt;=_xlfn.NUMBERVALUE(Table_Query_from_MF_DSNP62[[#This Row],[CL_GL_ACCT_FR7]]),$A$2&lt;=_xlfn.NUMBERVALUE(Table_Query_from_MF_DSNP62[[#This Row],[CL_GL_ACCT_TO7]]))</f>
        <v>1</v>
      </c>
      <c r="IN475" s="33" t="b">
        <f>AND($A$2&gt;=_xlfn.NUMBERVALUE(Table_Query_from_MF_DSNP62[[#This Row],[CL_GL_ACCT_FR8]]),$A$2&lt;=_xlfn.NUMBERVALUE(Table_Query_from_MF_DSNP62[[#This Row],[CL_GL_ACCT_TO8]]))</f>
        <v>1</v>
      </c>
      <c r="IO475" s="33" t="b">
        <f>AND($A$2&gt;=_xlfn.NUMBERVALUE(Table_Query_from_MF_DSNP62[[#This Row],[CL_GL_ACCT_FR9]]),$A$2&lt;=_xlfn.NUMBERVALUE(Table_Query_from_MF_DSNP62[[#This Row],[CL_GL_ACCT_TO9]]))</f>
        <v>1</v>
      </c>
      <c r="IP475" s="33" t="b">
        <f>AND($A$2&gt;=_xlfn.NUMBERVALUE(Table_Query_from_MF_DSNP62[[#This Row],[CL_GL_ACCT_FR10]]),$A$2&lt;=_xlfn.NUMBERVALUE(Table_Query_from_MF_DSNP62[[#This Row],[CL_GL_ACCT_TO10]]))</f>
        <v>1</v>
      </c>
      <c r="IQ475" s="33" t="b">
        <f>AND($A$2&gt;=_xlfn.NUMBERVALUE(Table_Query_from_MF_DSNP62[[#This Row],[CL_GL_ACCT_FR11]]),$A$2&lt;=_xlfn.NUMBERVALUE(Table_Query_from_MF_DSNP62[[#This Row],[CL_GL_ACCT_TO11]]))</f>
        <v>1</v>
      </c>
      <c r="IR475" s="33" t="b">
        <f>AND($A$2&gt;=_xlfn.NUMBERVALUE(Table_Query_from_MF_DSNP62[[#This Row],[CL_GL_ACCT_FR12]]),$A$2&lt;=_xlfn.NUMBERVALUE(Table_Query_from_MF_DSNP62[[#This Row],[CL_GL_ACCT_TO12]]))</f>
        <v>1</v>
      </c>
      <c r="IS475" s="33" t="b">
        <f>AND($A$2&gt;=_xlfn.NUMBERVALUE(Table_Query_from_MF_DSNP62[[#This Row],[CL_GL_ACCT_FR13]]),$A$2&lt;=_xlfn.NUMBERVALUE(Table_Query_from_MF_DSNP62[[#This Row],[CL_GL_ACCT_TO13]]))</f>
        <v>1</v>
      </c>
      <c r="IT475" s="33" t="b">
        <f>AND($A$2&gt;=_xlfn.NUMBERVALUE(Table_Query_from_MF_DSNP62[[#This Row],[CL_GL_ACCT_FR14]]),$A$2&lt;=_xlfn.NUMBERVALUE(Table_Query_from_MF_DSNP62[[#This Row],[CL_GL_ACCT_TO14]]))</f>
        <v>1</v>
      </c>
      <c r="IU475" s="33" t="b">
        <f>AND($A$2&gt;=_xlfn.NUMBERVALUE(Table_Query_from_MF_DSNP62[[#This Row],[CL_GL_ACCT_FR15]]),$A$2&lt;=_xlfn.NUMBERVALUE(Table_Query_from_MF_DSNP62[[#This Row],[CL_GL_ACCT_TO15]]))</f>
        <v>1</v>
      </c>
      <c r="IV475" s="33" t="b">
        <f>AND($A$2&gt;=_xlfn.NUMBERVALUE(Table_Query_from_MF_DSNP62[[#This Row],[CL_GL_ACCT_FR16]]),$A$2&lt;=_xlfn.NUMBERVALUE(Table_Query_from_MF_DSNP62[[#This Row],[CL_GL_ACCT_TO16]]))</f>
        <v>1</v>
      </c>
      <c r="IW475" s="33" t="b">
        <f>AND($A$2&gt;=_xlfn.NUMBERVALUE(Table_Query_from_MF_DSNP62[[#This Row],[CL_GL_ACCT_FR17]]),$A$2&lt;=_xlfn.NUMBERVALUE(Table_Query_from_MF_DSNP62[[#This Row],[CL_GL_ACCT_TO17]]))</f>
        <v>1</v>
      </c>
      <c r="IX475" s="33" t="b">
        <f>AND($A$2&gt;=_xlfn.NUMBERVALUE(Table_Query_from_MF_DSNP62[[#This Row],[CL_GL_ACCT_FR18]]),$A$2&lt;=_xlfn.NUMBERVALUE(Table_Query_from_MF_DSNP62[[#This Row],[CL_GL_ACCT_TO18]]))</f>
        <v>1</v>
      </c>
      <c r="IY475" s="33" t="b">
        <f>AND($A$2&gt;=_xlfn.NUMBERVALUE(Table_Query_from_MF_DSNP62[[#This Row],[CL_GL_ACCT_FR19]]),$A$2&lt;=_xlfn.NUMBERVALUE(Table_Query_from_MF_DSNP62[[#This Row],[CL_GL_ACCT_TO19]]))</f>
        <v>1</v>
      </c>
      <c r="IZ475" s="33" t="b">
        <f>AND($A$2&gt;=_xlfn.NUMBERVALUE(Table_Query_from_MF_DSNP62[[#This Row],[CL_GL_ACCT_FR20]]),$A$2&lt;=_xlfn.NUMBERVALUE(Table_Query_from_MF_DSNP62[[#This Row],[CL_GL_ACCT_TO20]]))</f>
        <v>1</v>
      </c>
      <c r="JA475" s="33" t="b">
        <f>AND($A$2&gt;=_xlfn.NUMBERVALUE(Table_Query_from_MF_DSNP62[[#This Row],[CL_GL_ACCT_FR21]]),$A$2&lt;=_xlfn.NUMBERVALUE(Table_Query_from_MF_DSNP62[[#This Row],[CL_GL_ACCT_TO21]]))</f>
        <v>1</v>
      </c>
      <c r="JB475" s="33" t="b">
        <f>AND($A$2&gt;=_xlfn.NUMBERVALUE(Table_Query_from_MF_DSNP62[[#This Row],[CL_GL_ACCT_FR22]]),$A$2&lt;=_xlfn.NUMBERVALUE(Table_Query_from_MF_DSNP62[[#This Row],[CL_GL_ACCT_TO22]]))</f>
        <v>1</v>
      </c>
      <c r="JC475" s="33" t="b">
        <f>AND($A$2&gt;=_xlfn.NUMBERVALUE(Table_Query_from_MF_DSNP62[[#This Row],[CL_GL_ACCT_FR23]]),$A$2&lt;=_xlfn.NUMBERVALUE(Table_Query_from_MF_DSNP62[[#This Row],[CL_GL_ACCT_TO23]]))</f>
        <v>1</v>
      </c>
      <c r="JD475" s="33" t="b">
        <f>AND($A$2&gt;=_xlfn.NUMBERVALUE(Table_Query_from_MF_DSNP62[[#This Row],[CL_GL_ACCT_FR24]]),$A$2&lt;=_xlfn.NUMBERVALUE(Table_Query_from_MF_DSNP62[[#This Row],[CL_GL_ACCT_TO24]]))</f>
        <v>1</v>
      </c>
      <c r="JE475" s="33" t="b">
        <f>AND($A$2&gt;=_xlfn.NUMBERVALUE(Table_Query_from_MF_DSNP62[[#This Row],[CL_GL_ACCT_FR25]]),$A$2&lt;=_xlfn.NUMBERVALUE(Table_Query_from_MF_DSNP62[[#This Row],[CL_GL_ACCT_TO25]]))</f>
        <v>1</v>
      </c>
      <c r="JF475" s="33" t="b">
        <f>OR(Table_Query_from_MF_DSNP62[[#This Row],[PairA]:[PairO]])</f>
        <v>1</v>
      </c>
      <c r="JG475" s="33">
        <f>_xlfn.IFNA(MATCH(TRUE,Table_Query_from_MF_DSNP62[[#This Row],[PairA]:[PairO]],0),"none")</f>
        <v>1</v>
      </c>
      <c r="JH475" s="33" t="b">
        <f>AND($B$2&gt;=_xlfn.NUMBERVALUE(Table_Query_from_MF_DSNP62[[#This Row],[CL_CMP_OBJ_FR1]]),$B$2&lt;=_xlfn.NUMBERVALUE(Table_Query_from_MF_DSNP62[[#This Row],[CL_CMP_OBJ_TO1]]))</f>
        <v>1</v>
      </c>
      <c r="JI475" s="33" t="b">
        <f>AND($B$2&gt;=_xlfn.NUMBERVALUE(Table_Query_from_MF_DSNP62[[#This Row],[CL_CMP_OBJ_FR2]]),$B$2&lt;=_xlfn.NUMBERVALUE(Table_Query_from_MF_DSNP62[[#This Row],[CL_CMP_OBJ_TO2]]))</f>
        <v>1</v>
      </c>
      <c r="JJ475" s="33" t="b">
        <f>AND($B$2&gt;=_xlfn.NUMBERVALUE(Table_Query_from_MF_DSNP62[[#This Row],[CL_CMP_OBJ_FR3]]),$B$2&lt;=_xlfn.NUMBERVALUE(Table_Query_from_MF_DSNP62[[#This Row],[CL_CMP_OBJ_TO3]]))</f>
        <v>1</v>
      </c>
      <c r="JK475" s="33" t="b">
        <f>AND($B$2&gt;=_xlfn.NUMBERVALUE(Table_Query_from_MF_DSNP62[[#This Row],[CL_CMP_OBJ_FR4]]),$B$2&lt;=_xlfn.NUMBERVALUE(Table_Query_from_MF_DSNP62[[#This Row],[CL_CMP_OBJ_TO4]]))</f>
        <v>1</v>
      </c>
      <c r="JL475" s="33" t="b">
        <f>AND($B$2&gt;=_xlfn.NUMBERVALUE(Table_Query_from_MF_DSNP62[[#This Row],[CL_CMP_OBJ_FR5]]),$B$2&lt;=_xlfn.NUMBERVALUE(Table_Query_from_MF_DSNP62[[#This Row],[CL_CMP_OBJ_TO5]]))</f>
        <v>1</v>
      </c>
      <c r="JM475" s="33" t="b">
        <f>AND($B$2&gt;=_xlfn.NUMBERVALUE(Table_Query_from_MF_DSNP62[[#This Row],[CL_CMP_OBJ_FR6]]),$B$2&lt;=_xlfn.NUMBERVALUE(Table_Query_from_MF_DSNP62[[#This Row],[CL_CMP_OBJ_TO6]]))</f>
        <v>1</v>
      </c>
      <c r="JN475" s="33" t="b">
        <f>AND($B$2&gt;=_xlfn.NUMBERVALUE(Table_Query_from_MF_DSNP62[[#This Row],[CL_CMP_OBJ_FR7]]),$B$2&lt;=_xlfn.NUMBERVALUE(Table_Query_from_MF_DSNP62[[#This Row],[CL_CMP_OBJ_TO7]]))</f>
        <v>1</v>
      </c>
      <c r="JO475" s="33" t="b">
        <f>AND($B$2&gt;=_xlfn.NUMBERVALUE(Table_Query_from_MF_DSNP62[[#This Row],[CL_CMP_OBJ_FR8]]),$B$2&lt;=_xlfn.NUMBERVALUE(Table_Query_from_MF_DSNP62[[#This Row],[CL_CMP_OBJ_TO8]]))</f>
        <v>1</v>
      </c>
      <c r="JP475" s="33" t="b">
        <f>AND($B$2&gt;=_xlfn.NUMBERVALUE(Table_Query_from_MF_DSNP62[[#This Row],[CL_CMP_OBJ_FR9]]),$B$2&lt;=_xlfn.NUMBERVALUE(Table_Query_from_MF_DSNP62[[#This Row],[CL_CMP_OBJ_TO9]]))</f>
        <v>1</v>
      </c>
      <c r="JQ475" s="33" t="b">
        <f>AND($B$2&gt;=_xlfn.NUMBERVALUE(Table_Query_from_MF_DSNP62[[#This Row],[CL_CMP_OBJ_FR10]]),$B$2&lt;=_xlfn.NUMBERVALUE(Table_Query_from_MF_DSNP62[[#This Row],[CL_CMP_OBJ_TO10]]))</f>
        <v>1</v>
      </c>
      <c r="JR475" s="33" t="b">
        <f>AND($B$2&gt;=_xlfn.NUMBERVALUE(Table_Query_from_MF_DSNP62[[#This Row],[CL_CMP_OBJ_FR11]]),$B$2&lt;=_xlfn.NUMBERVALUE(Table_Query_from_MF_DSNP62[[#This Row],[CL_CMP_OBJ_TO11]]))</f>
        <v>1</v>
      </c>
      <c r="JS475" s="33" t="b">
        <f>AND($B$2&gt;=_xlfn.NUMBERVALUE(Table_Query_from_MF_DSNP62[[#This Row],[CL_CMP_OBJ_FR12]]),$B$2&lt;=_xlfn.NUMBERVALUE(Table_Query_from_MF_DSNP62[[#This Row],[CL_CMP_OBJ_TO12]]))</f>
        <v>1</v>
      </c>
      <c r="JT475" s="33" t="b">
        <f>AND($B$2&gt;=_xlfn.NUMBERVALUE(Table_Query_from_MF_DSNP62[[#This Row],[CL_CMP_OBJ_FR13]]),$B$2&lt;=_xlfn.NUMBERVALUE(Table_Query_from_MF_DSNP62[[#This Row],[CL_CMP_OBJ_TO13]]))</f>
        <v>1</v>
      </c>
      <c r="JU475" s="33" t="b">
        <f>AND($B$2&gt;=_xlfn.NUMBERVALUE(Table_Query_from_MF_DSNP62[[#This Row],[CL_CMP_OBJ_FR14]]),$B$2&lt;=_xlfn.NUMBERVALUE(Table_Query_from_MF_DSNP62[[#This Row],[CL_CMP_OBJ_TO14]]))</f>
        <v>1</v>
      </c>
      <c r="JV475" s="33" t="b">
        <f>AND($B$2&gt;=_xlfn.NUMBERVALUE(Table_Query_from_MF_DSNP62[[#This Row],[CL_CMP_OBJ_FR15]]),$B$2&lt;=_xlfn.NUMBERVALUE(Table_Query_from_MF_DSNP62[[#This Row],[CL_CMP_OBJ_TO15]]))</f>
        <v>1</v>
      </c>
    </row>
    <row r="476" spans="1:282" x14ac:dyDescent="0.25">
      <c r="A476" t="b">
        <f>OR(,Table_Query_from_MF_DSNP62[[#This Row],[Desired GL included as "hard-coded" GL?]],Table_Query_from_MF_DSNP62[[#This Row],[Desired GL included as "Open GL"?]])</f>
        <v>1</v>
      </c>
      <c r="B476" t="b">
        <f>Table_Query_from_MF_DSNP62[[#This Row],[Desired CObj included as "Open CObj"?]]</f>
        <v>1</v>
      </c>
      <c r="C476" t="s">
        <v>3562</v>
      </c>
      <c r="D476" t="s">
        <v>2095</v>
      </c>
      <c r="E476" t="s">
        <v>15</v>
      </c>
      <c r="F476" s="24" t="s">
        <v>330</v>
      </c>
      <c r="G476" t="s">
        <v>13</v>
      </c>
      <c r="H476" s="24" t="s">
        <v>444</v>
      </c>
      <c r="I476" t="s">
        <v>444</v>
      </c>
      <c r="J476" s="24" t="s">
        <v>444</v>
      </c>
      <c r="K476" t="s">
        <v>444</v>
      </c>
      <c r="L476" s="24" t="s">
        <v>444</v>
      </c>
      <c r="M476" t="s">
        <v>444</v>
      </c>
      <c r="N476" t="s">
        <v>444</v>
      </c>
      <c r="O476" t="s">
        <v>444</v>
      </c>
      <c r="P476" t="s">
        <v>444</v>
      </c>
      <c r="Q476" t="s">
        <v>15</v>
      </c>
      <c r="R476" t="s">
        <v>444</v>
      </c>
      <c r="S476" t="s">
        <v>442</v>
      </c>
      <c r="T476" t="s">
        <v>447</v>
      </c>
      <c r="U476" t="s">
        <v>444</v>
      </c>
      <c r="V476" t="s">
        <v>444</v>
      </c>
      <c r="W476" t="s">
        <v>442</v>
      </c>
      <c r="X476" t="s">
        <v>442</v>
      </c>
      <c r="Y476" t="s">
        <v>444</v>
      </c>
      <c r="Z476" t="s">
        <v>442</v>
      </c>
      <c r="AA476" t="s">
        <v>442</v>
      </c>
      <c r="AB476" t="s">
        <v>442</v>
      </c>
      <c r="AC476" t="s">
        <v>442</v>
      </c>
      <c r="AD476" t="s">
        <v>442</v>
      </c>
      <c r="AE476" t="s">
        <v>442</v>
      </c>
      <c r="AF476" t="s">
        <v>442</v>
      </c>
      <c r="AG476" t="s">
        <v>442</v>
      </c>
      <c r="AH476" t="s">
        <v>447</v>
      </c>
      <c r="AI476" t="s">
        <v>447</v>
      </c>
      <c r="AJ476" t="s">
        <v>442</v>
      </c>
      <c r="AK476" t="s">
        <v>442</v>
      </c>
      <c r="AL476" t="s">
        <v>444</v>
      </c>
      <c r="AM476" t="s">
        <v>444</v>
      </c>
      <c r="AN476" t="s">
        <v>444</v>
      </c>
      <c r="AO476" t="s">
        <v>444</v>
      </c>
      <c r="AP476" t="s">
        <v>442</v>
      </c>
      <c r="AQ476" t="s">
        <v>7</v>
      </c>
      <c r="AR476" t="s">
        <v>1451</v>
      </c>
      <c r="AS476" t="s">
        <v>162</v>
      </c>
      <c r="AT476" t="s">
        <v>10</v>
      </c>
      <c r="AU476" t="s">
        <v>444</v>
      </c>
      <c r="AV476" t="s">
        <v>1359</v>
      </c>
      <c r="AW476" t="s">
        <v>444</v>
      </c>
      <c r="AX476" t="s">
        <v>444</v>
      </c>
      <c r="AY476" t="s">
        <v>444</v>
      </c>
      <c r="AZ476" t="s">
        <v>444</v>
      </c>
      <c r="BA476" t="s">
        <v>444</v>
      </c>
      <c r="BB476" t="s">
        <v>444</v>
      </c>
      <c r="BC476" t="s">
        <v>444</v>
      </c>
      <c r="BD476" t="s">
        <v>1359</v>
      </c>
      <c r="BE476" t="s">
        <v>444</v>
      </c>
      <c r="BF476" t="s">
        <v>1360</v>
      </c>
      <c r="BG476" t="s">
        <v>444</v>
      </c>
      <c r="BH476" t="s">
        <v>444</v>
      </c>
      <c r="BI476" t="s">
        <v>444</v>
      </c>
      <c r="BJ476" t="s">
        <v>444</v>
      </c>
      <c r="BK476" t="s">
        <v>444</v>
      </c>
      <c r="BL476" t="s">
        <v>444</v>
      </c>
      <c r="BM476" t="s">
        <v>444</v>
      </c>
      <c r="BN476" t="s">
        <v>444</v>
      </c>
      <c r="BO476" t="s">
        <v>444</v>
      </c>
      <c r="BP476" t="s">
        <v>444</v>
      </c>
      <c r="BQ476" t="s">
        <v>444</v>
      </c>
      <c r="BR476" t="s">
        <v>444</v>
      </c>
      <c r="BS476" t="s">
        <v>444</v>
      </c>
      <c r="BT476" t="s">
        <v>444</v>
      </c>
      <c r="BU476" t="s">
        <v>444</v>
      </c>
      <c r="BV476" t="s">
        <v>444</v>
      </c>
      <c r="BW476" t="s">
        <v>444</v>
      </c>
      <c r="BX476" t="s">
        <v>444</v>
      </c>
      <c r="BY476" t="s">
        <v>444</v>
      </c>
      <c r="BZ476" t="s">
        <v>444</v>
      </c>
      <c r="CA476" t="s">
        <v>444</v>
      </c>
      <c r="CB476" t="s">
        <v>444</v>
      </c>
      <c r="CC476" t="s">
        <v>1360</v>
      </c>
      <c r="CD476" t="s">
        <v>840</v>
      </c>
      <c r="CE476" t="s">
        <v>444</v>
      </c>
      <c r="CF476" t="s">
        <v>444</v>
      </c>
      <c r="CG476" t="s">
        <v>444</v>
      </c>
      <c r="CH476" t="s">
        <v>444</v>
      </c>
      <c r="CI476" t="s">
        <v>444</v>
      </c>
      <c r="CJ476" t="s">
        <v>444</v>
      </c>
      <c r="CK476" t="s">
        <v>444</v>
      </c>
      <c r="CL476" t="s">
        <v>444</v>
      </c>
      <c r="CM476" t="s">
        <v>444</v>
      </c>
      <c r="CN476" t="s">
        <v>444</v>
      </c>
      <c r="CO476" t="s">
        <v>444</v>
      </c>
      <c r="CP476" t="s">
        <v>444</v>
      </c>
      <c r="CQ476" t="s">
        <v>444</v>
      </c>
      <c r="CR476" t="s">
        <v>444</v>
      </c>
      <c r="CS476" t="s">
        <v>444</v>
      </c>
      <c r="CT476" t="s">
        <v>444</v>
      </c>
      <c r="CU476" t="s">
        <v>444</v>
      </c>
      <c r="CV476" t="s">
        <v>3558</v>
      </c>
      <c r="CW476" t="s">
        <v>2736</v>
      </c>
      <c r="CX476" t="s">
        <v>3560</v>
      </c>
      <c r="CY476" t="s">
        <v>1394</v>
      </c>
      <c r="CZ476" t="s">
        <v>1472</v>
      </c>
      <c r="DA476" t="s">
        <v>444</v>
      </c>
      <c r="DB476" t="s">
        <v>444</v>
      </c>
      <c r="DC476" t="s">
        <v>444</v>
      </c>
      <c r="DD476" t="s">
        <v>444</v>
      </c>
      <c r="DE476" t="s">
        <v>444</v>
      </c>
      <c r="DF476" t="s">
        <v>444</v>
      </c>
      <c r="DG476" t="s">
        <v>444</v>
      </c>
      <c r="DH476" t="s">
        <v>444</v>
      </c>
      <c r="DI476" t="s">
        <v>1451</v>
      </c>
      <c r="DJ476" t="s">
        <v>1440</v>
      </c>
      <c r="DK476" t="s">
        <v>444</v>
      </c>
      <c r="DL476" t="s">
        <v>444</v>
      </c>
      <c r="DM476" t="s">
        <v>444</v>
      </c>
      <c r="DN476" t="s">
        <v>444</v>
      </c>
      <c r="DO476" t="s">
        <v>444</v>
      </c>
      <c r="DP476" t="s">
        <v>444</v>
      </c>
      <c r="DQ476" t="s">
        <v>444</v>
      </c>
      <c r="DR476" t="s">
        <v>444</v>
      </c>
      <c r="DS476" t="s">
        <v>444</v>
      </c>
      <c r="DT476" s="24" t="s">
        <v>444</v>
      </c>
      <c r="DU476" s="24" t="s">
        <v>444</v>
      </c>
      <c r="DV476" t="s">
        <v>444</v>
      </c>
      <c r="DW476" t="s">
        <v>444</v>
      </c>
      <c r="DX476" s="24" t="s">
        <v>444</v>
      </c>
      <c r="DY476" s="24" t="s">
        <v>444</v>
      </c>
      <c r="DZ476" t="s">
        <v>444</v>
      </c>
      <c r="EA476" t="s">
        <v>444</v>
      </c>
      <c r="EB476" s="24" t="s">
        <v>444</v>
      </c>
      <c r="EC476" s="24" t="s">
        <v>444</v>
      </c>
      <c r="ED476" t="s">
        <v>444</v>
      </c>
      <c r="EE476" t="s">
        <v>444</v>
      </c>
      <c r="EF476" s="24" t="s">
        <v>444</v>
      </c>
      <c r="EG476" s="24" t="s">
        <v>444</v>
      </c>
      <c r="EH476" t="s">
        <v>444</v>
      </c>
      <c r="EI476" t="s">
        <v>444</v>
      </c>
      <c r="EJ476" s="24" t="s">
        <v>444</v>
      </c>
      <c r="EK476" s="24" t="s">
        <v>444</v>
      </c>
      <c r="EL476" t="s">
        <v>444</v>
      </c>
      <c r="EM476" t="s">
        <v>444</v>
      </c>
      <c r="EN476" s="24" t="s">
        <v>444</v>
      </c>
      <c r="EO476" s="24" t="s">
        <v>444</v>
      </c>
      <c r="EP476" t="s">
        <v>444</v>
      </c>
      <c r="EQ476" t="s">
        <v>444</v>
      </c>
      <c r="ER476" s="24" t="s">
        <v>444</v>
      </c>
      <c r="ES476" s="24" t="s">
        <v>444</v>
      </c>
      <c r="ET476" t="s">
        <v>444</v>
      </c>
      <c r="EU476" t="s">
        <v>444</v>
      </c>
      <c r="EV476" s="24" t="s">
        <v>444</v>
      </c>
      <c r="EW476" s="24" t="s">
        <v>444</v>
      </c>
      <c r="EX476" t="s">
        <v>444</v>
      </c>
      <c r="EY476" t="s">
        <v>444</v>
      </c>
      <c r="EZ476" s="24" t="s">
        <v>444</v>
      </c>
      <c r="FA476" s="24" t="s">
        <v>444</v>
      </c>
      <c r="FB476" t="s">
        <v>444</v>
      </c>
      <c r="FC476" t="s">
        <v>444</v>
      </c>
      <c r="FD476" s="24" t="s">
        <v>444</v>
      </c>
      <c r="FE476" s="24" t="s">
        <v>444</v>
      </c>
      <c r="FF476" t="s">
        <v>444</v>
      </c>
      <c r="FG476" t="s">
        <v>444</v>
      </c>
      <c r="FH476" s="24" t="s">
        <v>444</v>
      </c>
      <c r="FI476" s="24" t="s">
        <v>444</v>
      </c>
      <c r="FJ476" t="s">
        <v>444</v>
      </c>
      <c r="FK476" t="s">
        <v>444</v>
      </c>
      <c r="FL476" s="24" t="s">
        <v>444</v>
      </c>
      <c r="FM476" s="24" t="s">
        <v>444</v>
      </c>
      <c r="FN476" t="s">
        <v>444</v>
      </c>
      <c r="FO476" t="s">
        <v>444</v>
      </c>
      <c r="FP476" s="24" t="s">
        <v>444</v>
      </c>
      <c r="FQ476" s="24" t="s">
        <v>444</v>
      </c>
      <c r="FR476" t="s">
        <v>444</v>
      </c>
      <c r="FS476" t="s">
        <v>444</v>
      </c>
      <c r="FT476" s="24" t="s">
        <v>444</v>
      </c>
      <c r="FU476" s="24" t="s">
        <v>444</v>
      </c>
      <c r="FV476" t="s">
        <v>444</v>
      </c>
      <c r="FW476" t="s">
        <v>444</v>
      </c>
      <c r="FX476" s="24" t="s">
        <v>444</v>
      </c>
      <c r="FY476" s="24" t="s">
        <v>444</v>
      </c>
      <c r="FZ476" t="s">
        <v>444</v>
      </c>
      <c r="GA476" t="s">
        <v>444</v>
      </c>
      <c r="GB476" s="24" t="s">
        <v>444</v>
      </c>
      <c r="GC476" s="24" t="s">
        <v>444</v>
      </c>
      <c r="GD476" t="s">
        <v>444</v>
      </c>
      <c r="GE476" t="s">
        <v>444</v>
      </c>
      <c r="GF476" s="24" t="s">
        <v>444</v>
      </c>
      <c r="GG476" s="24" t="s">
        <v>444</v>
      </c>
      <c r="GH476" t="s">
        <v>444</v>
      </c>
      <c r="GI476" s="24" t="s">
        <v>444</v>
      </c>
      <c r="GJ476" s="24" t="s">
        <v>444</v>
      </c>
      <c r="GK476" t="s">
        <v>444</v>
      </c>
      <c r="GL476" t="s">
        <v>444</v>
      </c>
      <c r="GM476" s="24" t="s">
        <v>444</v>
      </c>
      <c r="GN476" s="24" t="s">
        <v>444</v>
      </c>
      <c r="GO476" t="s">
        <v>444</v>
      </c>
      <c r="GP476" t="s">
        <v>444</v>
      </c>
      <c r="GQ476" s="24" t="s">
        <v>444</v>
      </c>
      <c r="GR476" s="24" t="s">
        <v>444</v>
      </c>
      <c r="GS476" t="s">
        <v>444</v>
      </c>
      <c r="GT476" t="s">
        <v>444</v>
      </c>
      <c r="GU476" s="24" t="s">
        <v>444</v>
      </c>
      <c r="GV476" s="24" t="s">
        <v>444</v>
      </c>
      <c r="GW476" t="s">
        <v>444</v>
      </c>
      <c r="GX476" t="s">
        <v>444</v>
      </c>
      <c r="GY476" s="24" t="s">
        <v>444</v>
      </c>
      <c r="GZ476" s="24" t="s">
        <v>444</v>
      </c>
      <c r="HA476" t="s">
        <v>444</v>
      </c>
      <c r="HB476" t="s">
        <v>444</v>
      </c>
      <c r="HC476" s="24" t="s">
        <v>444</v>
      </c>
      <c r="HD476" s="24" t="s">
        <v>444</v>
      </c>
      <c r="HE476" t="s">
        <v>444</v>
      </c>
      <c r="HF476" t="s">
        <v>444</v>
      </c>
      <c r="HG476" s="24" t="s">
        <v>444</v>
      </c>
      <c r="HH476" s="24" t="s">
        <v>444</v>
      </c>
      <c r="HI476" t="s">
        <v>444</v>
      </c>
      <c r="HJ476" t="s">
        <v>444</v>
      </c>
      <c r="HK476" s="24" t="s">
        <v>444</v>
      </c>
      <c r="HL476" s="24" t="s">
        <v>444</v>
      </c>
      <c r="HM476" t="s">
        <v>444</v>
      </c>
      <c r="HN476" t="s">
        <v>444</v>
      </c>
      <c r="HO476" s="24" t="s">
        <v>444</v>
      </c>
      <c r="HP476" s="24" t="s">
        <v>444</v>
      </c>
      <c r="HQ476" t="s">
        <v>444</v>
      </c>
      <c r="HR476" t="s">
        <v>444</v>
      </c>
      <c r="HS476" s="24" t="s">
        <v>444</v>
      </c>
      <c r="HT476" s="24" t="s">
        <v>444</v>
      </c>
      <c r="HU476" t="s">
        <v>444</v>
      </c>
      <c r="HV476" t="s">
        <v>444</v>
      </c>
      <c r="HW476" s="24" t="s">
        <v>444</v>
      </c>
      <c r="HX476" s="24" t="s">
        <v>444</v>
      </c>
      <c r="HY476" t="s">
        <v>444</v>
      </c>
      <c r="HZ476" t="s">
        <v>444</v>
      </c>
      <c r="IA476" t="s">
        <v>3558</v>
      </c>
      <c r="IB476" t="s">
        <v>2736</v>
      </c>
      <c r="IC476" t="s">
        <v>3560</v>
      </c>
      <c r="ID476" s="33" t="b" cm="1">
        <f t="array" ref="ID476">_xlfn.IFNA(MATCH($A$2,_xlfn.NUMBERVALUE(Table_Query_from_MF_DSNP62[[#This Row],[CL_GLACCT_DR1]:[CL_GLACCT_CR4]]),0),0)&gt;=1</f>
        <v>1</v>
      </c>
      <c r="IE476" s="33" t="b">
        <f>OR(Table_Query_from_MF_DSNP62[[#This Row],[Pair1]:[Pair25]])</f>
        <v>1</v>
      </c>
      <c r="IF476" s="33">
        <f>_xlfn.IFNA(MATCH(TRUE,Table_Query_from_MF_DSNP62[[#This Row],[Pair1]:[Pair25]],0),"none")</f>
        <v>1</v>
      </c>
      <c r="IG476" s="33" t="b">
        <f>AND($A$2&gt;=_xlfn.NUMBERVALUE(Table_Query_from_MF_DSNP62[[#This Row],[CL_GL_ACCT_FR1]]),$A$2&lt;=_xlfn.NUMBERVALUE(Table_Query_from_MF_DSNP62[[#This Row],[CL_GL_ACCT_TO1]]))</f>
        <v>1</v>
      </c>
      <c r="IH476" s="33" t="b">
        <f>AND($A$2&gt;=_xlfn.NUMBERVALUE(Table_Query_from_MF_DSNP62[[#This Row],[CL_GL_ACCT_FR2]]),$A$2&lt;=_xlfn.NUMBERVALUE(Table_Query_from_MF_DSNP62[[#This Row],[CL_GL_ACCT_TO2]]))</f>
        <v>1</v>
      </c>
      <c r="II476" s="33" t="b">
        <f>AND($A$2&gt;=_xlfn.NUMBERVALUE(Table_Query_from_MF_DSNP62[[#This Row],[CL_GL_ACCT_FR3]]),$A$2&lt;=_xlfn.NUMBERVALUE(Table_Query_from_MF_DSNP62[[#This Row],[CL_GL_ACCT_TO3]]))</f>
        <v>1</v>
      </c>
      <c r="IJ476" s="33" t="b">
        <f>AND($A$2&gt;=_xlfn.NUMBERVALUE(Table_Query_from_MF_DSNP62[[#This Row],[CL_GL_ACCT_FR4]]),$A$2&lt;=_xlfn.NUMBERVALUE(Table_Query_from_MF_DSNP62[[#This Row],[CL_GL_ACCT_TO4]]))</f>
        <v>1</v>
      </c>
      <c r="IK476" s="33" t="b">
        <f>AND($A$2&gt;=_xlfn.NUMBERVALUE(Table_Query_from_MF_DSNP62[[#This Row],[CL_GL_ACCT_FR5]]),$A$2&lt;=_xlfn.NUMBERVALUE(Table_Query_from_MF_DSNP62[[#This Row],[CL_GL_ACCT_TO5]]))</f>
        <v>1</v>
      </c>
      <c r="IL476" s="33" t="b">
        <f>AND($A$2&gt;=_xlfn.NUMBERVALUE(Table_Query_from_MF_DSNP62[[#This Row],[CL_GL_ACCT_FR6]]),$A$2&lt;=_xlfn.NUMBERVALUE(Table_Query_from_MF_DSNP62[[#This Row],[CL_GL_ACCT_TO6]]))</f>
        <v>1</v>
      </c>
      <c r="IM476" s="33" t="b">
        <f>AND($A$2&gt;=_xlfn.NUMBERVALUE(Table_Query_from_MF_DSNP62[[#This Row],[CL_GL_ACCT_FR7]]),$A$2&lt;=_xlfn.NUMBERVALUE(Table_Query_from_MF_DSNP62[[#This Row],[CL_GL_ACCT_TO7]]))</f>
        <v>1</v>
      </c>
      <c r="IN476" s="33" t="b">
        <f>AND($A$2&gt;=_xlfn.NUMBERVALUE(Table_Query_from_MF_DSNP62[[#This Row],[CL_GL_ACCT_FR8]]),$A$2&lt;=_xlfn.NUMBERVALUE(Table_Query_from_MF_DSNP62[[#This Row],[CL_GL_ACCT_TO8]]))</f>
        <v>1</v>
      </c>
      <c r="IO476" s="33" t="b">
        <f>AND($A$2&gt;=_xlfn.NUMBERVALUE(Table_Query_from_MF_DSNP62[[#This Row],[CL_GL_ACCT_FR9]]),$A$2&lt;=_xlfn.NUMBERVALUE(Table_Query_from_MF_DSNP62[[#This Row],[CL_GL_ACCT_TO9]]))</f>
        <v>1</v>
      </c>
      <c r="IP476" s="33" t="b">
        <f>AND($A$2&gt;=_xlfn.NUMBERVALUE(Table_Query_from_MF_DSNP62[[#This Row],[CL_GL_ACCT_FR10]]),$A$2&lt;=_xlfn.NUMBERVALUE(Table_Query_from_MF_DSNP62[[#This Row],[CL_GL_ACCT_TO10]]))</f>
        <v>1</v>
      </c>
      <c r="IQ476" s="33" t="b">
        <f>AND($A$2&gt;=_xlfn.NUMBERVALUE(Table_Query_from_MF_DSNP62[[#This Row],[CL_GL_ACCT_FR11]]),$A$2&lt;=_xlfn.NUMBERVALUE(Table_Query_from_MF_DSNP62[[#This Row],[CL_GL_ACCT_TO11]]))</f>
        <v>1</v>
      </c>
      <c r="IR476" s="33" t="b">
        <f>AND($A$2&gt;=_xlfn.NUMBERVALUE(Table_Query_from_MF_DSNP62[[#This Row],[CL_GL_ACCT_FR12]]),$A$2&lt;=_xlfn.NUMBERVALUE(Table_Query_from_MF_DSNP62[[#This Row],[CL_GL_ACCT_TO12]]))</f>
        <v>1</v>
      </c>
      <c r="IS476" s="33" t="b">
        <f>AND($A$2&gt;=_xlfn.NUMBERVALUE(Table_Query_from_MF_DSNP62[[#This Row],[CL_GL_ACCT_FR13]]),$A$2&lt;=_xlfn.NUMBERVALUE(Table_Query_from_MF_DSNP62[[#This Row],[CL_GL_ACCT_TO13]]))</f>
        <v>1</v>
      </c>
      <c r="IT476" s="33" t="b">
        <f>AND($A$2&gt;=_xlfn.NUMBERVALUE(Table_Query_from_MF_DSNP62[[#This Row],[CL_GL_ACCT_FR14]]),$A$2&lt;=_xlfn.NUMBERVALUE(Table_Query_from_MF_DSNP62[[#This Row],[CL_GL_ACCT_TO14]]))</f>
        <v>1</v>
      </c>
      <c r="IU476" s="33" t="b">
        <f>AND($A$2&gt;=_xlfn.NUMBERVALUE(Table_Query_from_MF_DSNP62[[#This Row],[CL_GL_ACCT_FR15]]),$A$2&lt;=_xlfn.NUMBERVALUE(Table_Query_from_MF_DSNP62[[#This Row],[CL_GL_ACCT_TO15]]))</f>
        <v>1</v>
      </c>
      <c r="IV476" s="33" t="b">
        <f>AND($A$2&gt;=_xlfn.NUMBERVALUE(Table_Query_from_MF_DSNP62[[#This Row],[CL_GL_ACCT_FR16]]),$A$2&lt;=_xlfn.NUMBERVALUE(Table_Query_from_MF_DSNP62[[#This Row],[CL_GL_ACCT_TO16]]))</f>
        <v>1</v>
      </c>
      <c r="IW476" s="33" t="b">
        <f>AND($A$2&gt;=_xlfn.NUMBERVALUE(Table_Query_from_MF_DSNP62[[#This Row],[CL_GL_ACCT_FR17]]),$A$2&lt;=_xlfn.NUMBERVALUE(Table_Query_from_MF_DSNP62[[#This Row],[CL_GL_ACCT_TO17]]))</f>
        <v>1</v>
      </c>
      <c r="IX476" s="33" t="b">
        <f>AND($A$2&gt;=_xlfn.NUMBERVALUE(Table_Query_from_MF_DSNP62[[#This Row],[CL_GL_ACCT_FR18]]),$A$2&lt;=_xlfn.NUMBERVALUE(Table_Query_from_MF_DSNP62[[#This Row],[CL_GL_ACCT_TO18]]))</f>
        <v>1</v>
      </c>
      <c r="IY476" s="33" t="b">
        <f>AND($A$2&gt;=_xlfn.NUMBERVALUE(Table_Query_from_MF_DSNP62[[#This Row],[CL_GL_ACCT_FR19]]),$A$2&lt;=_xlfn.NUMBERVALUE(Table_Query_from_MF_DSNP62[[#This Row],[CL_GL_ACCT_TO19]]))</f>
        <v>1</v>
      </c>
      <c r="IZ476" s="33" t="b">
        <f>AND($A$2&gt;=_xlfn.NUMBERVALUE(Table_Query_from_MF_DSNP62[[#This Row],[CL_GL_ACCT_FR20]]),$A$2&lt;=_xlfn.NUMBERVALUE(Table_Query_from_MF_DSNP62[[#This Row],[CL_GL_ACCT_TO20]]))</f>
        <v>1</v>
      </c>
      <c r="JA476" s="33" t="b">
        <f>AND($A$2&gt;=_xlfn.NUMBERVALUE(Table_Query_from_MF_DSNP62[[#This Row],[CL_GL_ACCT_FR21]]),$A$2&lt;=_xlfn.NUMBERVALUE(Table_Query_from_MF_DSNP62[[#This Row],[CL_GL_ACCT_TO21]]))</f>
        <v>1</v>
      </c>
      <c r="JB476" s="33" t="b">
        <f>AND($A$2&gt;=_xlfn.NUMBERVALUE(Table_Query_from_MF_DSNP62[[#This Row],[CL_GL_ACCT_FR22]]),$A$2&lt;=_xlfn.NUMBERVALUE(Table_Query_from_MF_DSNP62[[#This Row],[CL_GL_ACCT_TO22]]))</f>
        <v>1</v>
      </c>
      <c r="JC476" s="33" t="b">
        <f>AND($A$2&gt;=_xlfn.NUMBERVALUE(Table_Query_from_MF_DSNP62[[#This Row],[CL_GL_ACCT_FR23]]),$A$2&lt;=_xlfn.NUMBERVALUE(Table_Query_from_MF_DSNP62[[#This Row],[CL_GL_ACCT_TO23]]))</f>
        <v>1</v>
      </c>
      <c r="JD476" s="33" t="b">
        <f>AND($A$2&gt;=_xlfn.NUMBERVALUE(Table_Query_from_MF_DSNP62[[#This Row],[CL_GL_ACCT_FR24]]),$A$2&lt;=_xlfn.NUMBERVALUE(Table_Query_from_MF_DSNP62[[#This Row],[CL_GL_ACCT_TO24]]))</f>
        <v>1</v>
      </c>
      <c r="JE476" s="33" t="b">
        <f>AND($A$2&gt;=_xlfn.NUMBERVALUE(Table_Query_from_MF_DSNP62[[#This Row],[CL_GL_ACCT_FR25]]),$A$2&lt;=_xlfn.NUMBERVALUE(Table_Query_from_MF_DSNP62[[#This Row],[CL_GL_ACCT_TO25]]))</f>
        <v>1</v>
      </c>
      <c r="JF476" s="33" t="b">
        <f>OR(Table_Query_from_MF_DSNP62[[#This Row],[PairA]:[PairO]])</f>
        <v>1</v>
      </c>
      <c r="JG476" s="33">
        <f>_xlfn.IFNA(MATCH(TRUE,Table_Query_from_MF_DSNP62[[#This Row],[PairA]:[PairO]],0),"none")</f>
        <v>1</v>
      </c>
      <c r="JH476" s="33" t="b">
        <f>AND($B$2&gt;=_xlfn.NUMBERVALUE(Table_Query_from_MF_DSNP62[[#This Row],[CL_CMP_OBJ_FR1]]),$B$2&lt;=_xlfn.NUMBERVALUE(Table_Query_from_MF_DSNP62[[#This Row],[CL_CMP_OBJ_TO1]]))</f>
        <v>1</v>
      </c>
      <c r="JI476" s="33" t="b">
        <f>AND($B$2&gt;=_xlfn.NUMBERVALUE(Table_Query_from_MF_DSNP62[[#This Row],[CL_CMP_OBJ_FR2]]),$B$2&lt;=_xlfn.NUMBERVALUE(Table_Query_from_MF_DSNP62[[#This Row],[CL_CMP_OBJ_TO2]]))</f>
        <v>1</v>
      </c>
      <c r="JJ476" s="33" t="b">
        <f>AND($B$2&gt;=_xlfn.NUMBERVALUE(Table_Query_from_MF_DSNP62[[#This Row],[CL_CMP_OBJ_FR3]]),$B$2&lt;=_xlfn.NUMBERVALUE(Table_Query_from_MF_DSNP62[[#This Row],[CL_CMP_OBJ_TO3]]))</f>
        <v>1</v>
      </c>
      <c r="JK476" s="33" t="b">
        <f>AND($B$2&gt;=_xlfn.NUMBERVALUE(Table_Query_from_MF_DSNP62[[#This Row],[CL_CMP_OBJ_FR4]]),$B$2&lt;=_xlfn.NUMBERVALUE(Table_Query_from_MF_DSNP62[[#This Row],[CL_CMP_OBJ_TO4]]))</f>
        <v>1</v>
      </c>
      <c r="JL476" s="33" t="b">
        <f>AND($B$2&gt;=_xlfn.NUMBERVALUE(Table_Query_from_MF_DSNP62[[#This Row],[CL_CMP_OBJ_FR5]]),$B$2&lt;=_xlfn.NUMBERVALUE(Table_Query_from_MF_DSNP62[[#This Row],[CL_CMP_OBJ_TO5]]))</f>
        <v>1</v>
      </c>
      <c r="JM476" s="33" t="b">
        <f>AND($B$2&gt;=_xlfn.NUMBERVALUE(Table_Query_from_MF_DSNP62[[#This Row],[CL_CMP_OBJ_FR6]]),$B$2&lt;=_xlfn.NUMBERVALUE(Table_Query_from_MF_DSNP62[[#This Row],[CL_CMP_OBJ_TO6]]))</f>
        <v>1</v>
      </c>
      <c r="JN476" s="33" t="b">
        <f>AND($B$2&gt;=_xlfn.NUMBERVALUE(Table_Query_from_MF_DSNP62[[#This Row],[CL_CMP_OBJ_FR7]]),$B$2&lt;=_xlfn.NUMBERVALUE(Table_Query_from_MF_DSNP62[[#This Row],[CL_CMP_OBJ_TO7]]))</f>
        <v>1</v>
      </c>
      <c r="JO476" s="33" t="b">
        <f>AND($B$2&gt;=_xlfn.NUMBERVALUE(Table_Query_from_MF_DSNP62[[#This Row],[CL_CMP_OBJ_FR8]]),$B$2&lt;=_xlfn.NUMBERVALUE(Table_Query_from_MF_DSNP62[[#This Row],[CL_CMP_OBJ_TO8]]))</f>
        <v>1</v>
      </c>
      <c r="JP476" s="33" t="b">
        <f>AND($B$2&gt;=_xlfn.NUMBERVALUE(Table_Query_from_MF_DSNP62[[#This Row],[CL_CMP_OBJ_FR9]]),$B$2&lt;=_xlfn.NUMBERVALUE(Table_Query_from_MF_DSNP62[[#This Row],[CL_CMP_OBJ_TO9]]))</f>
        <v>1</v>
      </c>
      <c r="JQ476" s="33" t="b">
        <f>AND($B$2&gt;=_xlfn.NUMBERVALUE(Table_Query_from_MF_DSNP62[[#This Row],[CL_CMP_OBJ_FR10]]),$B$2&lt;=_xlfn.NUMBERVALUE(Table_Query_from_MF_DSNP62[[#This Row],[CL_CMP_OBJ_TO10]]))</f>
        <v>1</v>
      </c>
      <c r="JR476" s="33" t="b">
        <f>AND($B$2&gt;=_xlfn.NUMBERVALUE(Table_Query_from_MF_DSNP62[[#This Row],[CL_CMP_OBJ_FR11]]),$B$2&lt;=_xlfn.NUMBERVALUE(Table_Query_from_MF_DSNP62[[#This Row],[CL_CMP_OBJ_TO11]]))</f>
        <v>1</v>
      </c>
      <c r="JS476" s="33" t="b">
        <f>AND($B$2&gt;=_xlfn.NUMBERVALUE(Table_Query_from_MF_DSNP62[[#This Row],[CL_CMP_OBJ_FR12]]),$B$2&lt;=_xlfn.NUMBERVALUE(Table_Query_from_MF_DSNP62[[#This Row],[CL_CMP_OBJ_TO12]]))</f>
        <v>1</v>
      </c>
      <c r="JT476" s="33" t="b">
        <f>AND($B$2&gt;=_xlfn.NUMBERVALUE(Table_Query_from_MF_DSNP62[[#This Row],[CL_CMP_OBJ_FR13]]),$B$2&lt;=_xlfn.NUMBERVALUE(Table_Query_from_MF_DSNP62[[#This Row],[CL_CMP_OBJ_TO13]]))</f>
        <v>1</v>
      </c>
      <c r="JU476" s="33" t="b">
        <f>AND($B$2&gt;=_xlfn.NUMBERVALUE(Table_Query_from_MF_DSNP62[[#This Row],[CL_CMP_OBJ_FR14]]),$B$2&lt;=_xlfn.NUMBERVALUE(Table_Query_from_MF_DSNP62[[#This Row],[CL_CMP_OBJ_TO14]]))</f>
        <v>1</v>
      </c>
      <c r="JV476" s="33" t="b">
        <f>AND($B$2&gt;=_xlfn.NUMBERVALUE(Table_Query_from_MF_DSNP62[[#This Row],[CL_CMP_OBJ_FR15]]),$B$2&lt;=_xlfn.NUMBERVALUE(Table_Query_from_MF_DSNP62[[#This Row],[CL_CMP_OBJ_TO15]]))</f>
        <v>1</v>
      </c>
    </row>
    <row r="477" spans="1:282" x14ac:dyDescent="0.25">
      <c r="A477" t="b">
        <f>OR(,Table_Query_from_MF_DSNP62[[#This Row],[Desired GL included as "hard-coded" GL?]],Table_Query_from_MF_DSNP62[[#This Row],[Desired GL included as "Open GL"?]])</f>
        <v>1</v>
      </c>
      <c r="B477" t="b">
        <f>Table_Query_from_MF_DSNP62[[#This Row],[Desired CObj included as "Open CObj"?]]</f>
        <v>1</v>
      </c>
      <c r="C477" t="s">
        <v>2161</v>
      </c>
      <c r="D477" t="s">
        <v>2162</v>
      </c>
      <c r="E477" t="s">
        <v>15</v>
      </c>
      <c r="F477" s="24" t="s">
        <v>53</v>
      </c>
      <c r="G477" t="s">
        <v>13</v>
      </c>
      <c r="H477" s="24" t="s">
        <v>444</v>
      </c>
      <c r="I477" t="s">
        <v>444</v>
      </c>
      <c r="J477" s="24" t="s">
        <v>444</v>
      </c>
      <c r="K477" t="s">
        <v>444</v>
      </c>
      <c r="L477" s="24" t="s">
        <v>444</v>
      </c>
      <c r="M477" t="s">
        <v>444</v>
      </c>
      <c r="N477" t="s">
        <v>444</v>
      </c>
      <c r="O477" t="s">
        <v>444</v>
      </c>
      <c r="P477" t="s">
        <v>444</v>
      </c>
      <c r="Q477" t="s">
        <v>15</v>
      </c>
      <c r="R477" t="s">
        <v>444</v>
      </c>
      <c r="S477" t="s">
        <v>442</v>
      </c>
      <c r="T477" t="s">
        <v>447</v>
      </c>
      <c r="U477" t="s">
        <v>444</v>
      </c>
      <c r="V477" t="s">
        <v>444</v>
      </c>
      <c r="W477" t="s">
        <v>442</v>
      </c>
      <c r="X477" t="s">
        <v>442</v>
      </c>
      <c r="Y477" t="s">
        <v>442</v>
      </c>
      <c r="Z477" t="s">
        <v>442</v>
      </c>
      <c r="AA477" t="s">
        <v>442</v>
      </c>
      <c r="AB477" t="s">
        <v>442</v>
      </c>
      <c r="AC477" t="s">
        <v>444</v>
      </c>
      <c r="AD477" t="s">
        <v>444</v>
      </c>
      <c r="AE477" t="s">
        <v>444</v>
      </c>
      <c r="AF477" t="s">
        <v>444</v>
      </c>
      <c r="AG477" t="s">
        <v>442</v>
      </c>
      <c r="AH477" t="s">
        <v>447</v>
      </c>
      <c r="AI477" t="s">
        <v>447</v>
      </c>
      <c r="AJ477" t="s">
        <v>442</v>
      </c>
      <c r="AK477" t="s">
        <v>442</v>
      </c>
      <c r="AL477" t="s">
        <v>444</v>
      </c>
      <c r="AM477" t="s">
        <v>444</v>
      </c>
      <c r="AN477" t="s">
        <v>444</v>
      </c>
      <c r="AO477" t="s">
        <v>444</v>
      </c>
      <c r="AP477" t="s">
        <v>442</v>
      </c>
      <c r="AQ477" t="s">
        <v>1440</v>
      </c>
      <c r="AR477" t="s">
        <v>1451</v>
      </c>
      <c r="AS477" t="s">
        <v>162</v>
      </c>
      <c r="AT477" t="s">
        <v>10</v>
      </c>
      <c r="AU477" t="s">
        <v>444</v>
      </c>
      <c r="AV477" t="s">
        <v>1359</v>
      </c>
      <c r="AW477" t="s">
        <v>444</v>
      </c>
      <c r="AX477" t="s">
        <v>444</v>
      </c>
      <c r="AY477" t="s">
        <v>444</v>
      </c>
      <c r="AZ477" t="s">
        <v>444</v>
      </c>
      <c r="BA477" t="s">
        <v>444</v>
      </c>
      <c r="BB477" t="s">
        <v>444</v>
      </c>
      <c r="BC477" t="s">
        <v>444</v>
      </c>
      <c r="BD477" t="s">
        <v>1359</v>
      </c>
      <c r="BE477" t="s">
        <v>444</v>
      </c>
      <c r="BF477" t="s">
        <v>1360</v>
      </c>
      <c r="BG477" t="s">
        <v>1360</v>
      </c>
      <c r="BH477" t="s">
        <v>448</v>
      </c>
      <c r="BI477" t="s">
        <v>442</v>
      </c>
      <c r="BJ477" t="s">
        <v>7</v>
      </c>
      <c r="BK477" t="s">
        <v>7</v>
      </c>
      <c r="BL477" t="s">
        <v>444</v>
      </c>
      <c r="BM477" t="s">
        <v>444</v>
      </c>
      <c r="BN477" t="s">
        <v>444</v>
      </c>
      <c r="BO477" t="s">
        <v>444</v>
      </c>
      <c r="BP477" t="s">
        <v>444</v>
      </c>
      <c r="BQ477" t="s">
        <v>444</v>
      </c>
      <c r="BR477" t="s">
        <v>444</v>
      </c>
      <c r="BS477" t="s">
        <v>444</v>
      </c>
      <c r="BT477" t="s">
        <v>444</v>
      </c>
      <c r="BU477" t="s">
        <v>444</v>
      </c>
      <c r="BV477" t="s">
        <v>444</v>
      </c>
      <c r="BW477" t="s">
        <v>444</v>
      </c>
      <c r="BX477" t="s">
        <v>444</v>
      </c>
      <c r="BY477" t="s">
        <v>444</v>
      </c>
      <c r="BZ477" t="s">
        <v>444</v>
      </c>
      <c r="CA477" t="s">
        <v>444</v>
      </c>
      <c r="CB477" t="s">
        <v>444</v>
      </c>
      <c r="CC477" t="s">
        <v>1360</v>
      </c>
      <c r="CD477" t="s">
        <v>852</v>
      </c>
      <c r="CE477" t="s">
        <v>444</v>
      </c>
      <c r="CF477" t="s">
        <v>444</v>
      </c>
      <c r="CG477" t="s">
        <v>444</v>
      </c>
      <c r="CH477" t="s">
        <v>444</v>
      </c>
      <c r="CI477" t="s">
        <v>444</v>
      </c>
      <c r="CJ477" t="s">
        <v>444</v>
      </c>
      <c r="CK477" t="s">
        <v>444</v>
      </c>
      <c r="CL477" t="s">
        <v>444</v>
      </c>
      <c r="CM477" t="s">
        <v>444</v>
      </c>
      <c r="CN477" t="s">
        <v>444</v>
      </c>
      <c r="CO477" t="s">
        <v>444</v>
      </c>
      <c r="CP477" t="s">
        <v>444</v>
      </c>
      <c r="CQ477" t="s">
        <v>444</v>
      </c>
      <c r="CR477" t="s">
        <v>444</v>
      </c>
      <c r="CS477" t="s">
        <v>444</v>
      </c>
      <c r="CT477" t="s">
        <v>444</v>
      </c>
      <c r="CU477" t="s">
        <v>444</v>
      </c>
      <c r="CV477" t="s">
        <v>2738</v>
      </c>
      <c r="CW477" t="s">
        <v>2736</v>
      </c>
      <c r="CX477" t="s">
        <v>2737</v>
      </c>
      <c r="CY477" t="s">
        <v>1429</v>
      </c>
      <c r="CZ477" t="s">
        <v>444</v>
      </c>
      <c r="DA477" t="s">
        <v>444</v>
      </c>
      <c r="DB477" t="s">
        <v>444</v>
      </c>
      <c r="DC477" t="s">
        <v>444</v>
      </c>
      <c r="DD477" t="s">
        <v>444</v>
      </c>
      <c r="DE477" t="s">
        <v>444</v>
      </c>
      <c r="DF477" t="s">
        <v>444</v>
      </c>
      <c r="DG477" t="s">
        <v>444</v>
      </c>
      <c r="DH477" t="s">
        <v>444</v>
      </c>
      <c r="DI477" t="s">
        <v>1451</v>
      </c>
      <c r="DJ477" t="s">
        <v>444</v>
      </c>
      <c r="DK477" t="s">
        <v>444</v>
      </c>
      <c r="DL477" t="s">
        <v>444</v>
      </c>
      <c r="DM477" t="s">
        <v>444</v>
      </c>
      <c r="DN477" t="s">
        <v>444</v>
      </c>
      <c r="DO477" t="s">
        <v>444</v>
      </c>
      <c r="DP477" t="s">
        <v>444</v>
      </c>
      <c r="DQ477" t="s">
        <v>444</v>
      </c>
      <c r="DR477" t="s">
        <v>444</v>
      </c>
      <c r="DS477" t="s">
        <v>444</v>
      </c>
      <c r="DT477" s="24" t="s">
        <v>444</v>
      </c>
      <c r="DU477" s="24" t="s">
        <v>444</v>
      </c>
      <c r="DV477" t="s">
        <v>444</v>
      </c>
      <c r="DW477" t="s">
        <v>444</v>
      </c>
      <c r="DX477" s="24" t="s">
        <v>444</v>
      </c>
      <c r="DY477" s="24" t="s">
        <v>444</v>
      </c>
      <c r="DZ477" t="s">
        <v>444</v>
      </c>
      <c r="EA477" t="s">
        <v>444</v>
      </c>
      <c r="EB477" s="24" t="s">
        <v>444</v>
      </c>
      <c r="EC477" s="24" t="s">
        <v>444</v>
      </c>
      <c r="ED477" t="s">
        <v>444</v>
      </c>
      <c r="EE477" t="s">
        <v>444</v>
      </c>
      <c r="EF477" s="24" t="s">
        <v>444</v>
      </c>
      <c r="EG477" s="24" t="s">
        <v>444</v>
      </c>
      <c r="EH477" t="s">
        <v>444</v>
      </c>
      <c r="EI477" t="s">
        <v>444</v>
      </c>
      <c r="EJ477" s="24" t="s">
        <v>444</v>
      </c>
      <c r="EK477" s="24" t="s">
        <v>444</v>
      </c>
      <c r="EL477" t="s">
        <v>444</v>
      </c>
      <c r="EM477" t="s">
        <v>444</v>
      </c>
      <c r="EN477" s="24" t="s">
        <v>444</v>
      </c>
      <c r="EO477" s="24" t="s">
        <v>444</v>
      </c>
      <c r="EP477" t="s">
        <v>444</v>
      </c>
      <c r="EQ477" t="s">
        <v>444</v>
      </c>
      <c r="ER477" s="24" t="s">
        <v>444</v>
      </c>
      <c r="ES477" s="24" t="s">
        <v>444</v>
      </c>
      <c r="ET477" t="s">
        <v>444</v>
      </c>
      <c r="EU477" t="s">
        <v>444</v>
      </c>
      <c r="EV477" s="24" t="s">
        <v>444</v>
      </c>
      <c r="EW477" s="24" t="s">
        <v>444</v>
      </c>
      <c r="EX477" t="s">
        <v>444</v>
      </c>
      <c r="EY477" t="s">
        <v>444</v>
      </c>
      <c r="EZ477" s="24" t="s">
        <v>444</v>
      </c>
      <c r="FA477" s="24" t="s">
        <v>444</v>
      </c>
      <c r="FB477" t="s">
        <v>444</v>
      </c>
      <c r="FC477" t="s">
        <v>444</v>
      </c>
      <c r="FD477" s="24" t="s">
        <v>444</v>
      </c>
      <c r="FE477" s="24" t="s">
        <v>444</v>
      </c>
      <c r="FF477" t="s">
        <v>444</v>
      </c>
      <c r="FG477" t="s">
        <v>444</v>
      </c>
      <c r="FH477" s="24" t="s">
        <v>444</v>
      </c>
      <c r="FI477" s="24" t="s">
        <v>444</v>
      </c>
      <c r="FJ477" t="s">
        <v>444</v>
      </c>
      <c r="FK477" t="s">
        <v>444</v>
      </c>
      <c r="FL477" s="24" t="s">
        <v>444</v>
      </c>
      <c r="FM477" s="24" t="s">
        <v>444</v>
      </c>
      <c r="FN477" t="s">
        <v>444</v>
      </c>
      <c r="FO477" t="s">
        <v>444</v>
      </c>
      <c r="FP477" s="24" t="s">
        <v>444</v>
      </c>
      <c r="FQ477" s="24" t="s">
        <v>444</v>
      </c>
      <c r="FR477" t="s">
        <v>444</v>
      </c>
      <c r="FS477" t="s">
        <v>444</v>
      </c>
      <c r="FT477" s="24" t="s">
        <v>444</v>
      </c>
      <c r="FU477" s="24" t="s">
        <v>444</v>
      </c>
      <c r="FV477" t="s">
        <v>444</v>
      </c>
      <c r="FW477" t="s">
        <v>444</v>
      </c>
      <c r="FX477" s="24" t="s">
        <v>444</v>
      </c>
      <c r="FY477" s="24" t="s">
        <v>444</v>
      </c>
      <c r="FZ477" t="s">
        <v>444</v>
      </c>
      <c r="GA477" t="s">
        <v>444</v>
      </c>
      <c r="GB477" s="24" t="s">
        <v>444</v>
      </c>
      <c r="GC477" s="24" t="s">
        <v>444</v>
      </c>
      <c r="GD477" t="s">
        <v>444</v>
      </c>
      <c r="GE477" t="s">
        <v>444</v>
      </c>
      <c r="GF477" s="24" t="s">
        <v>444</v>
      </c>
      <c r="GG477" s="24" t="s">
        <v>444</v>
      </c>
      <c r="GH477" t="s">
        <v>444</v>
      </c>
      <c r="GI477" s="24" t="s">
        <v>444</v>
      </c>
      <c r="GJ477" s="24" t="s">
        <v>444</v>
      </c>
      <c r="GK477" t="s">
        <v>444</v>
      </c>
      <c r="GL477" t="s">
        <v>444</v>
      </c>
      <c r="GM477" s="24" t="s">
        <v>444</v>
      </c>
      <c r="GN477" s="24" t="s">
        <v>444</v>
      </c>
      <c r="GO477" t="s">
        <v>444</v>
      </c>
      <c r="GP477" t="s">
        <v>444</v>
      </c>
      <c r="GQ477" s="24" t="s">
        <v>444</v>
      </c>
      <c r="GR477" s="24" t="s">
        <v>444</v>
      </c>
      <c r="GS477" t="s">
        <v>444</v>
      </c>
      <c r="GT477" t="s">
        <v>444</v>
      </c>
      <c r="GU477" s="24" t="s">
        <v>444</v>
      </c>
      <c r="GV477" s="24" t="s">
        <v>444</v>
      </c>
      <c r="GW477" t="s">
        <v>444</v>
      </c>
      <c r="GX477" t="s">
        <v>444</v>
      </c>
      <c r="GY477" s="24" t="s">
        <v>444</v>
      </c>
      <c r="GZ477" s="24" t="s">
        <v>444</v>
      </c>
      <c r="HA477" t="s">
        <v>444</v>
      </c>
      <c r="HB477" t="s">
        <v>444</v>
      </c>
      <c r="HC477" s="24" t="s">
        <v>444</v>
      </c>
      <c r="HD477" s="24" t="s">
        <v>444</v>
      </c>
      <c r="HE477" t="s">
        <v>444</v>
      </c>
      <c r="HF477" t="s">
        <v>444</v>
      </c>
      <c r="HG477" s="24" t="s">
        <v>444</v>
      </c>
      <c r="HH477" s="24" t="s">
        <v>444</v>
      </c>
      <c r="HI477" t="s">
        <v>444</v>
      </c>
      <c r="HJ477" t="s">
        <v>444</v>
      </c>
      <c r="HK477" s="24" t="s">
        <v>444</v>
      </c>
      <c r="HL477" s="24" t="s">
        <v>444</v>
      </c>
      <c r="HM477" t="s">
        <v>444</v>
      </c>
      <c r="HN477" t="s">
        <v>444</v>
      </c>
      <c r="HO477" s="24" t="s">
        <v>444</v>
      </c>
      <c r="HP477" s="24" t="s">
        <v>444</v>
      </c>
      <c r="HQ477" t="s">
        <v>444</v>
      </c>
      <c r="HR477" t="s">
        <v>444</v>
      </c>
      <c r="HS477" s="24" t="s">
        <v>444</v>
      </c>
      <c r="HT477" s="24" t="s">
        <v>444</v>
      </c>
      <c r="HU477" t="s">
        <v>444</v>
      </c>
      <c r="HV477" t="s">
        <v>444</v>
      </c>
      <c r="HW477" s="24" t="s">
        <v>444</v>
      </c>
      <c r="HX477" s="24" t="s">
        <v>444</v>
      </c>
      <c r="HY477" t="s">
        <v>444</v>
      </c>
      <c r="HZ477" t="s">
        <v>444</v>
      </c>
      <c r="IA477" t="s">
        <v>2773</v>
      </c>
      <c r="IB477" t="s">
        <v>2736</v>
      </c>
      <c r="IC477" t="s">
        <v>2737</v>
      </c>
      <c r="ID477" s="33" t="b" cm="1">
        <f t="array" ref="ID477">_xlfn.IFNA(MATCH($A$2,_xlfn.NUMBERVALUE(Table_Query_from_MF_DSNP62[[#This Row],[CL_GLACCT_DR1]:[CL_GLACCT_CR4]]),0),0)&gt;=1</f>
        <v>1</v>
      </c>
      <c r="IE477" s="33" t="b">
        <f>OR(Table_Query_from_MF_DSNP62[[#This Row],[Pair1]:[Pair25]])</f>
        <v>1</v>
      </c>
      <c r="IF477" s="33">
        <f>_xlfn.IFNA(MATCH(TRUE,Table_Query_from_MF_DSNP62[[#This Row],[Pair1]:[Pair25]],0),"none")</f>
        <v>1</v>
      </c>
      <c r="IG477" s="33" t="b">
        <f>AND($A$2&gt;=_xlfn.NUMBERVALUE(Table_Query_from_MF_DSNP62[[#This Row],[CL_GL_ACCT_FR1]]),$A$2&lt;=_xlfn.NUMBERVALUE(Table_Query_from_MF_DSNP62[[#This Row],[CL_GL_ACCT_TO1]]))</f>
        <v>1</v>
      </c>
      <c r="IH477" s="33" t="b">
        <f>AND($A$2&gt;=_xlfn.NUMBERVALUE(Table_Query_from_MF_DSNP62[[#This Row],[CL_GL_ACCT_FR2]]),$A$2&lt;=_xlfn.NUMBERVALUE(Table_Query_from_MF_DSNP62[[#This Row],[CL_GL_ACCT_TO2]]))</f>
        <v>1</v>
      </c>
      <c r="II477" s="33" t="b">
        <f>AND($A$2&gt;=_xlfn.NUMBERVALUE(Table_Query_from_MF_DSNP62[[#This Row],[CL_GL_ACCT_FR3]]),$A$2&lt;=_xlfn.NUMBERVALUE(Table_Query_from_MF_DSNP62[[#This Row],[CL_GL_ACCT_TO3]]))</f>
        <v>1</v>
      </c>
      <c r="IJ477" s="33" t="b">
        <f>AND($A$2&gt;=_xlfn.NUMBERVALUE(Table_Query_from_MF_DSNP62[[#This Row],[CL_GL_ACCT_FR4]]),$A$2&lt;=_xlfn.NUMBERVALUE(Table_Query_from_MF_DSNP62[[#This Row],[CL_GL_ACCT_TO4]]))</f>
        <v>1</v>
      </c>
      <c r="IK477" s="33" t="b">
        <f>AND($A$2&gt;=_xlfn.NUMBERVALUE(Table_Query_from_MF_DSNP62[[#This Row],[CL_GL_ACCT_FR5]]),$A$2&lt;=_xlfn.NUMBERVALUE(Table_Query_from_MF_DSNP62[[#This Row],[CL_GL_ACCT_TO5]]))</f>
        <v>1</v>
      </c>
      <c r="IL477" s="33" t="b">
        <f>AND($A$2&gt;=_xlfn.NUMBERVALUE(Table_Query_from_MF_DSNP62[[#This Row],[CL_GL_ACCT_FR6]]),$A$2&lt;=_xlfn.NUMBERVALUE(Table_Query_from_MF_DSNP62[[#This Row],[CL_GL_ACCT_TO6]]))</f>
        <v>1</v>
      </c>
      <c r="IM477" s="33" t="b">
        <f>AND($A$2&gt;=_xlfn.NUMBERVALUE(Table_Query_from_MF_DSNP62[[#This Row],[CL_GL_ACCT_FR7]]),$A$2&lt;=_xlfn.NUMBERVALUE(Table_Query_from_MF_DSNP62[[#This Row],[CL_GL_ACCT_TO7]]))</f>
        <v>1</v>
      </c>
      <c r="IN477" s="33" t="b">
        <f>AND($A$2&gt;=_xlfn.NUMBERVALUE(Table_Query_from_MF_DSNP62[[#This Row],[CL_GL_ACCT_FR8]]),$A$2&lt;=_xlfn.NUMBERVALUE(Table_Query_from_MF_DSNP62[[#This Row],[CL_GL_ACCT_TO8]]))</f>
        <v>1</v>
      </c>
      <c r="IO477" s="33" t="b">
        <f>AND($A$2&gt;=_xlfn.NUMBERVALUE(Table_Query_from_MF_DSNP62[[#This Row],[CL_GL_ACCT_FR9]]),$A$2&lt;=_xlfn.NUMBERVALUE(Table_Query_from_MF_DSNP62[[#This Row],[CL_GL_ACCT_TO9]]))</f>
        <v>1</v>
      </c>
      <c r="IP477" s="33" t="b">
        <f>AND($A$2&gt;=_xlfn.NUMBERVALUE(Table_Query_from_MF_DSNP62[[#This Row],[CL_GL_ACCT_FR10]]),$A$2&lt;=_xlfn.NUMBERVALUE(Table_Query_from_MF_DSNP62[[#This Row],[CL_GL_ACCT_TO10]]))</f>
        <v>1</v>
      </c>
      <c r="IQ477" s="33" t="b">
        <f>AND($A$2&gt;=_xlfn.NUMBERVALUE(Table_Query_from_MF_DSNP62[[#This Row],[CL_GL_ACCT_FR11]]),$A$2&lt;=_xlfn.NUMBERVALUE(Table_Query_from_MF_DSNP62[[#This Row],[CL_GL_ACCT_TO11]]))</f>
        <v>1</v>
      </c>
      <c r="IR477" s="33" t="b">
        <f>AND($A$2&gt;=_xlfn.NUMBERVALUE(Table_Query_from_MF_DSNP62[[#This Row],[CL_GL_ACCT_FR12]]),$A$2&lt;=_xlfn.NUMBERVALUE(Table_Query_from_MF_DSNP62[[#This Row],[CL_GL_ACCT_TO12]]))</f>
        <v>1</v>
      </c>
      <c r="IS477" s="33" t="b">
        <f>AND($A$2&gt;=_xlfn.NUMBERVALUE(Table_Query_from_MF_DSNP62[[#This Row],[CL_GL_ACCT_FR13]]),$A$2&lt;=_xlfn.NUMBERVALUE(Table_Query_from_MF_DSNP62[[#This Row],[CL_GL_ACCT_TO13]]))</f>
        <v>1</v>
      </c>
      <c r="IT477" s="33" t="b">
        <f>AND($A$2&gt;=_xlfn.NUMBERVALUE(Table_Query_from_MF_DSNP62[[#This Row],[CL_GL_ACCT_FR14]]),$A$2&lt;=_xlfn.NUMBERVALUE(Table_Query_from_MF_DSNP62[[#This Row],[CL_GL_ACCT_TO14]]))</f>
        <v>1</v>
      </c>
      <c r="IU477" s="33" t="b">
        <f>AND($A$2&gt;=_xlfn.NUMBERVALUE(Table_Query_from_MF_DSNP62[[#This Row],[CL_GL_ACCT_FR15]]),$A$2&lt;=_xlfn.NUMBERVALUE(Table_Query_from_MF_DSNP62[[#This Row],[CL_GL_ACCT_TO15]]))</f>
        <v>1</v>
      </c>
      <c r="IV477" s="33" t="b">
        <f>AND($A$2&gt;=_xlfn.NUMBERVALUE(Table_Query_from_MF_DSNP62[[#This Row],[CL_GL_ACCT_FR16]]),$A$2&lt;=_xlfn.NUMBERVALUE(Table_Query_from_MF_DSNP62[[#This Row],[CL_GL_ACCT_TO16]]))</f>
        <v>1</v>
      </c>
      <c r="IW477" s="33" t="b">
        <f>AND($A$2&gt;=_xlfn.NUMBERVALUE(Table_Query_from_MF_DSNP62[[#This Row],[CL_GL_ACCT_FR17]]),$A$2&lt;=_xlfn.NUMBERVALUE(Table_Query_from_MF_DSNP62[[#This Row],[CL_GL_ACCT_TO17]]))</f>
        <v>1</v>
      </c>
      <c r="IX477" s="33" t="b">
        <f>AND($A$2&gt;=_xlfn.NUMBERVALUE(Table_Query_from_MF_DSNP62[[#This Row],[CL_GL_ACCT_FR18]]),$A$2&lt;=_xlfn.NUMBERVALUE(Table_Query_from_MF_DSNP62[[#This Row],[CL_GL_ACCT_TO18]]))</f>
        <v>1</v>
      </c>
      <c r="IY477" s="33" t="b">
        <f>AND($A$2&gt;=_xlfn.NUMBERVALUE(Table_Query_from_MF_DSNP62[[#This Row],[CL_GL_ACCT_FR19]]),$A$2&lt;=_xlfn.NUMBERVALUE(Table_Query_from_MF_DSNP62[[#This Row],[CL_GL_ACCT_TO19]]))</f>
        <v>1</v>
      </c>
      <c r="IZ477" s="33" t="b">
        <f>AND($A$2&gt;=_xlfn.NUMBERVALUE(Table_Query_from_MF_DSNP62[[#This Row],[CL_GL_ACCT_FR20]]),$A$2&lt;=_xlfn.NUMBERVALUE(Table_Query_from_MF_DSNP62[[#This Row],[CL_GL_ACCT_TO20]]))</f>
        <v>1</v>
      </c>
      <c r="JA477" s="33" t="b">
        <f>AND($A$2&gt;=_xlfn.NUMBERVALUE(Table_Query_from_MF_DSNP62[[#This Row],[CL_GL_ACCT_FR21]]),$A$2&lt;=_xlfn.NUMBERVALUE(Table_Query_from_MF_DSNP62[[#This Row],[CL_GL_ACCT_TO21]]))</f>
        <v>1</v>
      </c>
      <c r="JB477" s="33" t="b">
        <f>AND($A$2&gt;=_xlfn.NUMBERVALUE(Table_Query_from_MF_DSNP62[[#This Row],[CL_GL_ACCT_FR22]]),$A$2&lt;=_xlfn.NUMBERVALUE(Table_Query_from_MF_DSNP62[[#This Row],[CL_GL_ACCT_TO22]]))</f>
        <v>1</v>
      </c>
      <c r="JC477" s="33" t="b">
        <f>AND($A$2&gt;=_xlfn.NUMBERVALUE(Table_Query_from_MF_DSNP62[[#This Row],[CL_GL_ACCT_FR23]]),$A$2&lt;=_xlfn.NUMBERVALUE(Table_Query_from_MF_DSNP62[[#This Row],[CL_GL_ACCT_TO23]]))</f>
        <v>1</v>
      </c>
      <c r="JD477" s="33" t="b">
        <f>AND($A$2&gt;=_xlfn.NUMBERVALUE(Table_Query_from_MF_DSNP62[[#This Row],[CL_GL_ACCT_FR24]]),$A$2&lt;=_xlfn.NUMBERVALUE(Table_Query_from_MF_DSNP62[[#This Row],[CL_GL_ACCT_TO24]]))</f>
        <v>1</v>
      </c>
      <c r="JE477" s="33" t="b">
        <f>AND($A$2&gt;=_xlfn.NUMBERVALUE(Table_Query_from_MF_DSNP62[[#This Row],[CL_GL_ACCT_FR25]]),$A$2&lt;=_xlfn.NUMBERVALUE(Table_Query_from_MF_DSNP62[[#This Row],[CL_GL_ACCT_TO25]]))</f>
        <v>1</v>
      </c>
      <c r="JF477" s="33" t="b">
        <f>OR(Table_Query_from_MF_DSNP62[[#This Row],[PairA]:[PairO]])</f>
        <v>1</v>
      </c>
      <c r="JG477" s="33">
        <f>_xlfn.IFNA(MATCH(TRUE,Table_Query_from_MF_DSNP62[[#This Row],[PairA]:[PairO]],0),"none")</f>
        <v>1</v>
      </c>
      <c r="JH477" s="33" t="b">
        <f>AND($B$2&gt;=_xlfn.NUMBERVALUE(Table_Query_from_MF_DSNP62[[#This Row],[CL_CMP_OBJ_FR1]]),$B$2&lt;=_xlfn.NUMBERVALUE(Table_Query_from_MF_DSNP62[[#This Row],[CL_CMP_OBJ_TO1]]))</f>
        <v>1</v>
      </c>
      <c r="JI477" s="33" t="b">
        <f>AND($B$2&gt;=_xlfn.NUMBERVALUE(Table_Query_from_MF_DSNP62[[#This Row],[CL_CMP_OBJ_FR2]]),$B$2&lt;=_xlfn.NUMBERVALUE(Table_Query_from_MF_DSNP62[[#This Row],[CL_CMP_OBJ_TO2]]))</f>
        <v>1</v>
      </c>
      <c r="JJ477" s="33" t="b">
        <f>AND($B$2&gt;=_xlfn.NUMBERVALUE(Table_Query_from_MF_DSNP62[[#This Row],[CL_CMP_OBJ_FR3]]),$B$2&lt;=_xlfn.NUMBERVALUE(Table_Query_from_MF_DSNP62[[#This Row],[CL_CMP_OBJ_TO3]]))</f>
        <v>1</v>
      </c>
      <c r="JK477" s="33" t="b">
        <f>AND($B$2&gt;=_xlfn.NUMBERVALUE(Table_Query_from_MF_DSNP62[[#This Row],[CL_CMP_OBJ_FR4]]),$B$2&lt;=_xlfn.NUMBERVALUE(Table_Query_from_MF_DSNP62[[#This Row],[CL_CMP_OBJ_TO4]]))</f>
        <v>1</v>
      </c>
      <c r="JL477" s="33" t="b">
        <f>AND($B$2&gt;=_xlfn.NUMBERVALUE(Table_Query_from_MF_DSNP62[[#This Row],[CL_CMP_OBJ_FR5]]),$B$2&lt;=_xlfn.NUMBERVALUE(Table_Query_from_MF_DSNP62[[#This Row],[CL_CMP_OBJ_TO5]]))</f>
        <v>1</v>
      </c>
      <c r="JM477" s="33" t="b">
        <f>AND($B$2&gt;=_xlfn.NUMBERVALUE(Table_Query_from_MF_DSNP62[[#This Row],[CL_CMP_OBJ_FR6]]),$B$2&lt;=_xlfn.NUMBERVALUE(Table_Query_from_MF_DSNP62[[#This Row],[CL_CMP_OBJ_TO6]]))</f>
        <v>1</v>
      </c>
      <c r="JN477" s="33" t="b">
        <f>AND($B$2&gt;=_xlfn.NUMBERVALUE(Table_Query_from_MF_DSNP62[[#This Row],[CL_CMP_OBJ_FR7]]),$B$2&lt;=_xlfn.NUMBERVALUE(Table_Query_from_MF_DSNP62[[#This Row],[CL_CMP_OBJ_TO7]]))</f>
        <v>1</v>
      </c>
      <c r="JO477" s="33" t="b">
        <f>AND($B$2&gt;=_xlfn.NUMBERVALUE(Table_Query_from_MF_DSNP62[[#This Row],[CL_CMP_OBJ_FR8]]),$B$2&lt;=_xlfn.NUMBERVALUE(Table_Query_from_MF_DSNP62[[#This Row],[CL_CMP_OBJ_TO8]]))</f>
        <v>1</v>
      </c>
      <c r="JP477" s="33" t="b">
        <f>AND($B$2&gt;=_xlfn.NUMBERVALUE(Table_Query_from_MF_DSNP62[[#This Row],[CL_CMP_OBJ_FR9]]),$B$2&lt;=_xlfn.NUMBERVALUE(Table_Query_from_MF_DSNP62[[#This Row],[CL_CMP_OBJ_TO9]]))</f>
        <v>1</v>
      </c>
      <c r="JQ477" s="33" t="b">
        <f>AND($B$2&gt;=_xlfn.NUMBERVALUE(Table_Query_from_MF_DSNP62[[#This Row],[CL_CMP_OBJ_FR10]]),$B$2&lt;=_xlfn.NUMBERVALUE(Table_Query_from_MF_DSNP62[[#This Row],[CL_CMP_OBJ_TO10]]))</f>
        <v>1</v>
      </c>
      <c r="JR477" s="33" t="b">
        <f>AND($B$2&gt;=_xlfn.NUMBERVALUE(Table_Query_from_MF_DSNP62[[#This Row],[CL_CMP_OBJ_FR11]]),$B$2&lt;=_xlfn.NUMBERVALUE(Table_Query_from_MF_DSNP62[[#This Row],[CL_CMP_OBJ_TO11]]))</f>
        <v>1</v>
      </c>
      <c r="JS477" s="33" t="b">
        <f>AND($B$2&gt;=_xlfn.NUMBERVALUE(Table_Query_from_MF_DSNP62[[#This Row],[CL_CMP_OBJ_FR12]]),$B$2&lt;=_xlfn.NUMBERVALUE(Table_Query_from_MF_DSNP62[[#This Row],[CL_CMP_OBJ_TO12]]))</f>
        <v>1</v>
      </c>
      <c r="JT477" s="33" t="b">
        <f>AND($B$2&gt;=_xlfn.NUMBERVALUE(Table_Query_from_MF_DSNP62[[#This Row],[CL_CMP_OBJ_FR13]]),$B$2&lt;=_xlfn.NUMBERVALUE(Table_Query_from_MF_DSNP62[[#This Row],[CL_CMP_OBJ_TO13]]))</f>
        <v>1</v>
      </c>
      <c r="JU477" s="33" t="b">
        <f>AND($B$2&gt;=_xlfn.NUMBERVALUE(Table_Query_from_MF_DSNP62[[#This Row],[CL_CMP_OBJ_FR14]]),$B$2&lt;=_xlfn.NUMBERVALUE(Table_Query_from_MF_DSNP62[[#This Row],[CL_CMP_OBJ_TO14]]))</f>
        <v>1</v>
      </c>
      <c r="JV477" s="33" t="b">
        <f>AND($B$2&gt;=_xlfn.NUMBERVALUE(Table_Query_from_MF_DSNP62[[#This Row],[CL_CMP_OBJ_FR15]]),$B$2&lt;=_xlfn.NUMBERVALUE(Table_Query_from_MF_DSNP62[[#This Row],[CL_CMP_OBJ_TO15]]))</f>
        <v>1</v>
      </c>
    </row>
    <row r="478" spans="1:282" x14ac:dyDescent="0.25">
      <c r="A478" t="b">
        <f>OR(,Table_Query_from_MF_DSNP62[[#This Row],[Desired GL included as "hard-coded" GL?]],Table_Query_from_MF_DSNP62[[#This Row],[Desired GL included as "Open GL"?]])</f>
        <v>1</v>
      </c>
      <c r="B478" t="b">
        <f>Table_Query_from_MF_DSNP62[[#This Row],[Desired CObj included as "Open CObj"?]]</f>
        <v>1</v>
      </c>
      <c r="C478" t="s">
        <v>2163</v>
      </c>
      <c r="D478" t="s">
        <v>2164</v>
      </c>
      <c r="E478" t="s">
        <v>15</v>
      </c>
      <c r="F478" s="24" t="s">
        <v>330</v>
      </c>
      <c r="G478" t="s">
        <v>415</v>
      </c>
      <c r="H478" s="24" t="s">
        <v>444</v>
      </c>
      <c r="I478" t="s">
        <v>444</v>
      </c>
      <c r="J478" s="24" t="s">
        <v>444</v>
      </c>
      <c r="K478" t="s">
        <v>444</v>
      </c>
      <c r="L478" s="24" t="s">
        <v>444</v>
      </c>
      <c r="M478" t="s">
        <v>444</v>
      </c>
      <c r="N478" t="s">
        <v>444</v>
      </c>
      <c r="O478" t="s">
        <v>444</v>
      </c>
      <c r="P478" t="s">
        <v>444</v>
      </c>
      <c r="Q478" t="s">
        <v>15</v>
      </c>
      <c r="R478" t="s">
        <v>444</v>
      </c>
      <c r="S478" t="s">
        <v>442</v>
      </c>
      <c r="T478" t="s">
        <v>447</v>
      </c>
      <c r="U478" t="s">
        <v>444</v>
      </c>
      <c r="V478" t="s">
        <v>444</v>
      </c>
      <c r="W478" t="s">
        <v>447</v>
      </c>
      <c r="X478" t="s">
        <v>444</v>
      </c>
      <c r="Y478" t="s">
        <v>444</v>
      </c>
      <c r="Z478" t="s">
        <v>442</v>
      </c>
      <c r="AA478" t="s">
        <v>442</v>
      </c>
      <c r="AB478" t="s">
        <v>442</v>
      </c>
      <c r="AC478" t="s">
        <v>444</v>
      </c>
      <c r="AD478" t="s">
        <v>442</v>
      </c>
      <c r="AE478" t="s">
        <v>442</v>
      </c>
      <c r="AF478" t="s">
        <v>442</v>
      </c>
      <c r="AG478" t="s">
        <v>442</v>
      </c>
      <c r="AH478" t="s">
        <v>444</v>
      </c>
      <c r="AI478" t="s">
        <v>447</v>
      </c>
      <c r="AJ478" t="s">
        <v>442</v>
      </c>
      <c r="AK478" t="s">
        <v>442</v>
      </c>
      <c r="AL478" t="s">
        <v>444</v>
      </c>
      <c r="AM478" t="s">
        <v>444</v>
      </c>
      <c r="AN478" t="s">
        <v>444</v>
      </c>
      <c r="AO478" t="s">
        <v>444</v>
      </c>
      <c r="AP478" t="s">
        <v>447</v>
      </c>
      <c r="AQ478" t="s">
        <v>1440</v>
      </c>
      <c r="AR478" t="s">
        <v>528</v>
      </c>
      <c r="AS478" t="s">
        <v>162</v>
      </c>
      <c r="AT478" t="s">
        <v>10</v>
      </c>
      <c r="AU478" t="s">
        <v>444</v>
      </c>
      <c r="AV478" t="s">
        <v>1359</v>
      </c>
      <c r="AW478" t="s">
        <v>444</v>
      </c>
      <c r="AX478" t="s">
        <v>444</v>
      </c>
      <c r="AY478" t="s">
        <v>444</v>
      </c>
      <c r="AZ478" t="s">
        <v>444</v>
      </c>
      <c r="BA478" t="s">
        <v>444</v>
      </c>
      <c r="BB478" t="s">
        <v>444</v>
      </c>
      <c r="BC478" t="s">
        <v>444</v>
      </c>
      <c r="BD478" t="s">
        <v>1359</v>
      </c>
      <c r="BE478" t="s">
        <v>444</v>
      </c>
      <c r="BF478" t="s">
        <v>1360</v>
      </c>
      <c r="BG478" t="s">
        <v>444</v>
      </c>
      <c r="BH478" t="s">
        <v>444</v>
      </c>
      <c r="BI478" t="s">
        <v>444</v>
      </c>
      <c r="BJ478" t="s">
        <v>444</v>
      </c>
      <c r="BK478" t="s">
        <v>444</v>
      </c>
      <c r="BL478" t="s">
        <v>444</v>
      </c>
      <c r="BM478" t="s">
        <v>444</v>
      </c>
      <c r="BN478" t="s">
        <v>444</v>
      </c>
      <c r="BO478" t="s">
        <v>444</v>
      </c>
      <c r="BP478" t="s">
        <v>444</v>
      </c>
      <c r="BQ478" t="s">
        <v>1360</v>
      </c>
      <c r="BR478" t="s">
        <v>264</v>
      </c>
      <c r="BS478" t="s">
        <v>444</v>
      </c>
      <c r="BT478" t="s">
        <v>444</v>
      </c>
      <c r="BU478" t="s">
        <v>444</v>
      </c>
      <c r="BV478" t="s">
        <v>444</v>
      </c>
      <c r="BW478" t="s">
        <v>1360</v>
      </c>
      <c r="BX478" t="s">
        <v>264</v>
      </c>
      <c r="BY478" t="s">
        <v>444</v>
      </c>
      <c r="BZ478" t="s">
        <v>444</v>
      </c>
      <c r="CA478" t="s">
        <v>444</v>
      </c>
      <c r="CB478" t="s">
        <v>444</v>
      </c>
      <c r="CC478" t="s">
        <v>444</v>
      </c>
      <c r="CD478" t="s">
        <v>444</v>
      </c>
      <c r="CE478" t="s">
        <v>444</v>
      </c>
      <c r="CF478" t="s">
        <v>444</v>
      </c>
      <c r="CG478" t="s">
        <v>444</v>
      </c>
      <c r="CH478" t="s">
        <v>444</v>
      </c>
      <c r="CI478" t="s">
        <v>1360</v>
      </c>
      <c r="CJ478" t="s">
        <v>264</v>
      </c>
      <c r="CK478" t="s">
        <v>444</v>
      </c>
      <c r="CL478" t="s">
        <v>444</v>
      </c>
      <c r="CM478" t="s">
        <v>444</v>
      </c>
      <c r="CN478" t="s">
        <v>444</v>
      </c>
      <c r="CO478" t="s">
        <v>1360</v>
      </c>
      <c r="CP478" t="s">
        <v>264</v>
      </c>
      <c r="CQ478" t="s">
        <v>444</v>
      </c>
      <c r="CR478" t="s">
        <v>444</v>
      </c>
      <c r="CS478" t="s">
        <v>444</v>
      </c>
      <c r="CT478" t="s">
        <v>444</v>
      </c>
      <c r="CU478" t="s">
        <v>444</v>
      </c>
      <c r="CV478" t="s">
        <v>2773</v>
      </c>
      <c r="CW478" t="s">
        <v>2736</v>
      </c>
      <c r="CX478" t="s">
        <v>2753</v>
      </c>
      <c r="CY478" t="s">
        <v>1472</v>
      </c>
      <c r="CZ478" t="s">
        <v>1394</v>
      </c>
      <c r="DA478" t="s">
        <v>444</v>
      </c>
      <c r="DB478" t="s">
        <v>444</v>
      </c>
      <c r="DC478" t="s">
        <v>444</v>
      </c>
      <c r="DD478" t="s">
        <v>444</v>
      </c>
      <c r="DE478" t="s">
        <v>444</v>
      </c>
      <c r="DF478" t="s">
        <v>444</v>
      </c>
      <c r="DG478" t="s">
        <v>444</v>
      </c>
      <c r="DH478" t="s">
        <v>444</v>
      </c>
      <c r="DI478" t="s">
        <v>282</v>
      </c>
      <c r="DJ478" t="s">
        <v>1440</v>
      </c>
      <c r="DK478" t="s">
        <v>1451</v>
      </c>
      <c r="DL478" t="s">
        <v>444</v>
      </c>
      <c r="DM478" t="s">
        <v>444</v>
      </c>
      <c r="DN478" t="s">
        <v>444</v>
      </c>
      <c r="DO478" t="s">
        <v>444</v>
      </c>
      <c r="DP478" t="s">
        <v>444</v>
      </c>
      <c r="DQ478" t="s">
        <v>444</v>
      </c>
      <c r="DR478" t="s">
        <v>444</v>
      </c>
      <c r="DS478" t="s">
        <v>444</v>
      </c>
      <c r="DT478" s="24" t="s">
        <v>444</v>
      </c>
      <c r="DU478" s="24" t="s">
        <v>444</v>
      </c>
      <c r="DV478" t="s">
        <v>444</v>
      </c>
      <c r="DW478" t="s">
        <v>444</v>
      </c>
      <c r="DX478" s="24" t="s">
        <v>444</v>
      </c>
      <c r="DY478" s="24" t="s">
        <v>444</v>
      </c>
      <c r="DZ478" t="s">
        <v>444</v>
      </c>
      <c r="EA478" t="s">
        <v>444</v>
      </c>
      <c r="EB478" s="24" t="s">
        <v>444</v>
      </c>
      <c r="EC478" s="24" t="s">
        <v>444</v>
      </c>
      <c r="ED478" t="s">
        <v>444</v>
      </c>
      <c r="EE478" t="s">
        <v>444</v>
      </c>
      <c r="EF478" s="24" t="s">
        <v>444</v>
      </c>
      <c r="EG478" s="24" t="s">
        <v>444</v>
      </c>
      <c r="EH478" t="s">
        <v>444</v>
      </c>
      <c r="EI478" t="s">
        <v>444</v>
      </c>
      <c r="EJ478" s="24" t="s">
        <v>444</v>
      </c>
      <c r="EK478" s="24" t="s">
        <v>444</v>
      </c>
      <c r="EL478" t="s">
        <v>444</v>
      </c>
      <c r="EM478" t="s">
        <v>444</v>
      </c>
      <c r="EN478" s="24" t="s">
        <v>444</v>
      </c>
      <c r="EO478" s="24" t="s">
        <v>444</v>
      </c>
      <c r="EP478" t="s">
        <v>444</v>
      </c>
      <c r="EQ478" t="s">
        <v>444</v>
      </c>
      <c r="ER478" s="24" t="s">
        <v>444</v>
      </c>
      <c r="ES478" s="24" t="s">
        <v>444</v>
      </c>
      <c r="ET478" t="s">
        <v>444</v>
      </c>
      <c r="EU478" t="s">
        <v>444</v>
      </c>
      <c r="EV478" s="24" t="s">
        <v>444</v>
      </c>
      <c r="EW478" s="24" t="s">
        <v>444</v>
      </c>
      <c r="EX478" t="s">
        <v>444</v>
      </c>
      <c r="EY478" t="s">
        <v>444</v>
      </c>
      <c r="EZ478" s="24" t="s">
        <v>444</v>
      </c>
      <c r="FA478" s="24" t="s">
        <v>444</v>
      </c>
      <c r="FB478" t="s">
        <v>444</v>
      </c>
      <c r="FC478" t="s">
        <v>444</v>
      </c>
      <c r="FD478" s="24" t="s">
        <v>444</v>
      </c>
      <c r="FE478" s="24" t="s">
        <v>444</v>
      </c>
      <c r="FF478" t="s">
        <v>444</v>
      </c>
      <c r="FG478" t="s">
        <v>444</v>
      </c>
      <c r="FH478" s="24" t="s">
        <v>444</v>
      </c>
      <c r="FI478" s="24" t="s">
        <v>444</v>
      </c>
      <c r="FJ478" t="s">
        <v>444</v>
      </c>
      <c r="FK478" t="s">
        <v>444</v>
      </c>
      <c r="FL478" s="24" t="s">
        <v>444</v>
      </c>
      <c r="FM478" s="24" t="s">
        <v>444</v>
      </c>
      <c r="FN478" t="s">
        <v>444</v>
      </c>
      <c r="FO478" t="s">
        <v>444</v>
      </c>
      <c r="FP478" s="24" t="s">
        <v>444</v>
      </c>
      <c r="FQ478" s="24" t="s">
        <v>444</v>
      </c>
      <c r="FR478" t="s">
        <v>444</v>
      </c>
      <c r="FS478" t="s">
        <v>444</v>
      </c>
      <c r="FT478" s="24" t="s">
        <v>444</v>
      </c>
      <c r="FU478" s="24" t="s">
        <v>444</v>
      </c>
      <c r="FV478" t="s">
        <v>444</v>
      </c>
      <c r="FW478" t="s">
        <v>444</v>
      </c>
      <c r="FX478" s="24" t="s">
        <v>444</v>
      </c>
      <c r="FY478" s="24" t="s">
        <v>444</v>
      </c>
      <c r="FZ478" t="s">
        <v>444</v>
      </c>
      <c r="GA478" t="s">
        <v>444</v>
      </c>
      <c r="GB478" s="24" t="s">
        <v>444</v>
      </c>
      <c r="GC478" s="24" t="s">
        <v>444</v>
      </c>
      <c r="GD478" t="s">
        <v>444</v>
      </c>
      <c r="GE478" t="s">
        <v>444</v>
      </c>
      <c r="GF478" s="24" t="s">
        <v>444</v>
      </c>
      <c r="GG478" s="24" t="s">
        <v>444</v>
      </c>
      <c r="GH478" t="s">
        <v>15</v>
      </c>
      <c r="GI478" s="24" t="s">
        <v>1416</v>
      </c>
      <c r="GJ478" s="24" t="s">
        <v>2143</v>
      </c>
      <c r="GK478" t="s">
        <v>484</v>
      </c>
      <c r="GL478" t="s">
        <v>480</v>
      </c>
      <c r="GM478" s="24" t="s">
        <v>2144</v>
      </c>
      <c r="GN478" s="24" t="s">
        <v>2144</v>
      </c>
      <c r="GO478" t="s">
        <v>444</v>
      </c>
      <c r="GP478" t="s">
        <v>444</v>
      </c>
      <c r="GQ478" s="24" t="s">
        <v>444</v>
      </c>
      <c r="GR478" s="24" t="s">
        <v>444</v>
      </c>
      <c r="GS478" t="s">
        <v>444</v>
      </c>
      <c r="GT478" t="s">
        <v>444</v>
      </c>
      <c r="GU478" s="24" t="s">
        <v>444</v>
      </c>
      <c r="GV478" s="24" t="s">
        <v>444</v>
      </c>
      <c r="GW478" t="s">
        <v>444</v>
      </c>
      <c r="GX478" t="s">
        <v>444</v>
      </c>
      <c r="GY478" s="24" t="s">
        <v>444</v>
      </c>
      <c r="GZ478" s="24" t="s">
        <v>444</v>
      </c>
      <c r="HA478" t="s">
        <v>444</v>
      </c>
      <c r="HB478" t="s">
        <v>444</v>
      </c>
      <c r="HC478" s="24" t="s">
        <v>444</v>
      </c>
      <c r="HD478" s="24" t="s">
        <v>444</v>
      </c>
      <c r="HE478" t="s">
        <v>444</v>
      </c>
      <c r="HF478" t="s">
        <v>444</v>
      </c>
      <c r="HG478" s="24" t="s">
        <v>444</v>
      </c>
      <c r="HH478" s="24" t="s">
        <v>444</v>
      </c>
      <c r="HI478" t="s">
        <v>444</v>
      </c>
      <c r="HJ478" t="s">
        <v>444</v>
      </c>
      <c r="HK478" s="24" t="s">
        <v>444</v>
      </c>
      <c r="HL478" s="24" t="s">
        <v>444</v>
      </c>
      <c r="HM478" t="s">
        <v>444</v>
      </c>
      <c r="HN478" t="s">
        <v>444</v>
      </c>
      <c r="HO478" s="24" t="s">
        <v>444</v>
      </c>
      <c r="HP478" s="24" t="s">
        <v>444</v>
      </c>
      <c r="HQ478" t="s">
        <v>444</v>
      </c>
      <c r="HR478" t="s">
        <v>444</v>
      </c>
      <c r="HS478" s="24" t="s">
        <v>444</v>
      </c>
      <c r="HT478" s="24" t="s">
        <v>444</v>
      </c>
      <c r="HU478" t="s">
        <v>444</v>
      </c>
      <c r="HV478" t="s">
        <v>444</v>
      </c>
      <c r="HW478" s="24" t="s">
        <v>444</v>
      </c>
      <c r="HX478" s="24" t="s">
        <v>444</v>
      </c>
      <c r="HY478" t="s">
        <v>444</v>
      </c>
      <c r="HZ478" t="s">
        <v>444</v>
      </c>
      <c r="IA478" t="s">
        <v>2773</v>
      </c>
      <c r="IB478" t="s">
        <v>2736</v>
      </c>
      <c r="IC478" t="s">
        <v>2737</v>
      </c>
      <c r="ID478" s="33" t="b" cm="1">
        <f t="array" ref="ID478">_xlfn.IFNA(MATCH($A$2,_xlfn.NUMBERVALUE(Table_Query_from_MF_DSNP62[[#This Row],[CL_GLACCT_DR1]:[CL_GLACCT_CR4]]),0),0)&gt;=1</f>
        <v>1</v>
      </c>
      <c r="IE478" s="33" t="b">
        <f>OR(Table_Query_from_MF_DSNP62[[#This Row],[Pair1]:[Pair25]])</f>
        <v>1</v>
      </c>
      <c r="IF478" s="33">
        <f>_xlfn.IFNA(MATCH(TRUE,Table_Query_from_MF_DSNP62[[#This Row],[Pair1]:[Pair25]],0),"none")</f>
        <v>1</v>
      </c>
      <c r="IG478" s="33" t="b">
        <f>AND($A$2&gt;=_xlfn.NUMBERVALUE(Table_Query_from_MF_DSNP62[[#This Row],[CL_GL_ACCT_FR1]]),$A$2&lt;=_xlfn.NUMBERVALUE(Table_Query_from_MF_DSNP62[[#This Row],[CL_GL_ACCT_TO1]]))</f>
        <v>1</v>
      </c>
      <c r="IH478" s="33" t="b">
        <f>AND($A$2&gt;=_xlfn.NUMBERVALUE(Table_Query_from_MF_DSNP62[[#This Row],[CL_GL_ACCT_FR2]]),$A$2&lt;=_xlfn.NUMBERVALUE(Table_Query_from_MF_DSNP62[[#This Row],[CL_GL_ACCT_TO2]]))</f>
        <v>1</v>
      </c>
      <c r="II478" s="33" t="b">
        <f>AND($A$2&gt;=_xlfn.NUMBERVALUE(Table_Query_from_MF_DSNP62[[#This Row],[CL_GL_ACCT_FR3]]),$A$2&lt;=_xlfn.NUMBERVALUE(Table_Query_from_MF_DSNP62[[#This Row],[CL_GL_ACCT_TO3]]))</f>
        <v>1</v>
      </c>
      <c r="IJ478" s="33" t="b">
        <f>AND($A$2&gt;=_xlfn.NUMBERVALUE(Table_Query_from_MF_DSNP62[[#This Row],[CL_GL_ACCT_FR4]]),$A$2&lt;=_xlfn.NUMBERVALUE(Table_Query_from_MF_DSNP62[[#This Row],[CL_GL_ACCT_TO4]]))</f>
        <v>1</v>
      </c>
      <c r="IK478" s="33" t="b">
        <f>AND($A$2&gt;=_xlfn.NUMBERVALUE(Table_Query_from_MF_DSNP62[[#This Row],[CL_GL_ACCT_FR5]]),$A$2&lt;=_xlfn.NUMBERVALUE(Table_Query_from_MF_DSNP62[[#This Row],[CL_GL_ACCT_TO5]]))</f>
        <v>1</v>
      </c>
      <c r="IL478" s="33" t="b">
        <f>AND($A$2&gt;=_xlfn.NUMBERVALUE(Table_Query_from_MF_DSNP62[[#This Row],[CL_GL_ACCT_FR6]]),$A$2&lt;=_xlfn.NUMBERVALUE(Table_Query_from_MF_DSNP62[[#This Row],[CL_GL_ACCT_TO6]]))</f>
        <v>1</v>
      </c>
      <c r="IM478" s="33" t="b">
        <f>AND($A$2&gt;=_xlfn.NUMBERVALUE(Table_Query_from_MF_DSNP62[[#This Row],[CL_GL_ACCT_FR7]]),$A$2&lt;=_xlfn.NUMBERVALUE(Table_Query_from_MF_DSNP62[[#This Row],[CL_GL_ACCT_TO7]]))</f>
        <v>1</v>
      </c>
      <c r="IN478" s="33" t="b">
        <f>AND($A$2&gt;=_xlfn.NUMBERVALUE(Table_Query_from_MF_DSNP62[[#This Row],[CL_GL_ACCT_FR8]]),$A$2&lt;=_xlfn.NUMBERVALUE(Table_Query_from_MF_DSNP62[[#This Row],[CL_GL_ACCT_TO8]]))</f>
        <v>1</v>
      </c>
      <c r="IO478" s="33" t="b">
        <f>AND($A$2&gt;=_xlfn.NUMBERVALUE(Table_Query_from_MF_DSNP62[[#This Row],[CL_GL_ACCT_FR9]]),$A$2&lt;=_xlfn.NUMBERVALUE(Table_Query_from_MF_DSNP62[[#This Row],[CL_GL_ACCT_TO9]]))</f>
        <v>1</v>
      </c>
      <c r="IP478" s="33" t="b">
        <f>AND($A$2&gt;=_xlfn.NUMBERVALUE(Table_Query_from_MF_DSNP62[[#This Row],[CL_GL_ACCT_FR10]]),$A$2&lt;=_xlfn.NUMBERVALUE(Table_Query_from_MF_DSNP62[[#This Row],[CL_GL_ACCT_TO10]]))</f>
        <v>1</v>
      </c>
      <c r="IQ478" s="33" t="b">
        <f>AND($A$2&gt;=_xlfn.NUMBERVALUE(Table_Query_from_MF_DSNP62[[#This Row],[CL_GL_ACCT_FR11]]),$A$2&lt;=_xlfn.NUMBERVALUE(Table_Query_from_MF_DSNP62[[#This Row],[CL_GL_ACCT_TO11]]))</f>
        <v>1</v>
      </c>
      <c r="IR478" s="33" t="b">
        <f>AND($A$2&gt;=_xlfn.NUMBERVALUE(Table_Query_from_MF_DSNP62[[#This Row],[CL_GL_ACCT_FR12]]),$A$2&lt;=_xlfn.NUMBERVALUE(Table_Query_from_MF_DSNP62[[#This Row],[CL_GL_ACCT_TO12]]))</f>
        <v>1</v>
      </c>
      <c r="IS478" s="33" t="b">
        <f>AND($A$2&gt;=_xlfn.NUMBERVALUE(Table_Query_from_MF_DSNP62[[#This Row],[CL_GL_ACCT_FR13]]),$A$2&lt;=_xlfn.NUMBERVALUE(Table_Query_from_MF_DSNP62[[#This Row],[CL_GL_ACCT_TO13]]))</f>
        <v>1</v>
      </c>
      <c r="IT478" s="33" t="b">
        <f>AND($A$2&gt;=_xlfn.NUMBERVALUE(Table_Query_from_MF_DSNP62[[#This Row],[CL_GL_ACCT_FR14]]),$A$2&lt;=_xlfn.NUMBERVALUE(Table_Query_from_MF_DSNP62[[#This Row],[CL_GL_ACCT_TO14]]))</f>
        <v>1</v>
      </c>
      <c r="IU478" s="33" t="b">
        <f>AND($A$2&gt;=_xlfn.NUMBERVALUE(Table_Query_from_MF_DSNP62[[#This Row],[CL_GL_ACCT_FR15]]),$A$2&lt;=_xlfn.NUMBERVALUE(Table_Query_from_MF_DSNP62[[#This Row],[CL_GL_ACCT_TO15]]))</f>
        <v>1</v>
      </c>
      <c r="IV478" s="33" t="b">
        <f>AND($A$2&gt;=_xlfn.NUMBERVALUE(Table_Query_from_MF_DSNP62[[#This Row],[CL_GL_ACCT_FR16]]),$A$2&lt;=_xlfn.NUMBERVALUE(Table_Query_from_MF_DSNP62[[#This Row],[CL_GL_ACCT_TO16]]))</f>
        <v>1</v>
      </c>
      <c r="IW478" s="33" t="b">
        <f>AND($A$2&gt;=_xlfn.NUMBERVALUE(Table_Query_from_MF_DSNP62[[#This Row],[CL_GL_ACCT_FR17]]),$A$2&lt;=_xlfn.NUMBERVALUE(Table_Query_from_MF_DSNP62[[#This Row],[CL_GL_ACCT_TO17]]))</f>
        <v>1</v>
      </c>
      <c r="IX478" s="33" t="b">
        <f>AND($A$2&gt;=_xlfn.NUMBERVALUE(Table_Query_from_MF_DSNP62[[#This Row],[CL_GL_ACCT_FR18]]),$A$2&lt;=_xlfn.NUMBERVALUE(Table_Query_from_MF_DSNP62[[#This Row],[CL_GL_ACCT_TO18]]))</f>
        <v>1</v>
      </c>
      <c r="IY478" s="33" t="b">
        <f>AND($A$2&gt;=_xlfn.NUMBERVALUE(Table_Query_from_MF_DSNP62[[#This Row],[CL_GL_ACCT_FR19]]),$A$2&lt;=_xlfn.NUMBERVALUE(Table_Query_from_MF_DSNP62[[#This Row],[CL_GL_ACCT_TO19]]))</f>
        <v>1</v>
      </c>
      <c r="IZ478" s="33" t="b">
        <f>AND($A$2&gt;=_xlfn.NUMBERVALUE(Table_Query_from_MF_DSNP62[[#This Row],[CL_GL_ACCT_FR20]]),$A$2&lt;=_xlfn.NUMBERVALUE(Table_Query_from_MF_DSNP62[[#This Row],[CL_GL_ACCT_TO20]]))</f>
        <v>1</v>
      </c>
      <c r="JA478" s="33" t="b">
        <f>AND($A$2&gt;=_xlfn.NUMBERVALUE(Table_Query_from_MF_DSNP62[[#This Row],[CL_GL_ACCT_FR21]]),$A$2&lt;=_xlfn.NUMBERVALUE(Table_Query_from_MF_DSNP62[[#This Row],[CL_GL_ACCT_TO21]]))</f>
        <v>1</v>
      </c>
      <c r="JB478" s="33" t="b">
        <f>AND($A$2&gt;=_xlfn.NUMBERVALUE(Table_Query_from_MF_DSNP62[[#This Row],[CL_GL_ACCT_FR22]]),$A$2&lt;=_xlfn.NUMBERVALUE(Table_Query_from_MF_DSNP62[[#This Row],[CL_GL_ACCT_TO22]]))</f>
        <v>1</v>
      </c>
      <c r="JC478" s="33" t="b">
        <f>AND($A$2&gt;=_xlfn.NUMBERVALUE(Table_Query_from_MF_DSNP62[[#This Row],[CL_GL_ACCT_FR23]]),$A$2&lt;=_xlfn.NUMBERVALUE(Table_Query_from_MF_DSNP62[[#This Row],[CL_GL_ACCT_TO23]]))</f>
        <v>1</v>
      </c>
      <c r="JD478" s="33" t="b">
        <f>AND($A$2&gt;=_xlfn.NUMBERVALUE(Table_Query_from_MF_DSNP62[[#This Row],[CL_GL_ACCT_FR24]]),$A$2&lt;=_xlfn.NUMBERVALUE(Table_Query_from_MF_DSNP62[[#This Row],[CL_GL_ACCT_TO24]]))</f>
        <v>1</v>
      </c>
      <c r="JE478" s="33" t="b">
        <f>AND($A$2&gt;=_xlfn.NUMBERVALUE(Table_Query_from_MF_DSNP62[[#This Row],[CL_GL_ACCT_FR25]]),$A$2&lt;=_xlfn.NUMBERVALUE(Table_Query_from_MF_DSNP62[[#This Row],[CL_GL_ACCT_TO25]]))</f>
        <v>1</v>
      </c>
      <c r="JF478" s="33" t="b">
        <f>OR(Table_Query_from_MF_DSNP62[[#This Row],[PairA]:[PairO]])</f>
        <v>1</v>
      </c>
      <c r="JG478" s="33">
        <f>_xlfn.IFNA(MATCH(TRUE,Table_Query_from_MF_DSNP62[[#This Row],[PairA]:[PairO]],0),"none")</f>
        <v>4</v>
      </c>
      <c r="JH478" s="33" t="b">
        <f>AND($B$2&gt;=_xlfn.NUMBERVALUE(Table_Query_from_MF_DSNP62[[#This Row],[CL_CMP_OBJ_FR1]]),$B$2&lt;=_xlfn.NUMBERVALUE(Table_Query_from_MF_DSNP62[[#This Row],[CL_CMP_OBJ_TO1]]))</f>
        <v>0</v>
      </c>
      <c r="JI478" s="33" t="b">
        <f>AND($B$2&gt;=_xlfn.NUMBERVALUE(Table_Query_from_MF_DSNP62[[#This Row],[CL_CMP_OBJ_FR2]]),$B$2&lt;=_xlfn.NUMBERVALUE(Table_Query_from_MF_DSNP62[[#This Row],[CL_CMP_OBJ_TO2]]))</f>
        <v>0</v>
      </c>
      <c r="JJ478" s="33" t="b">
        <f>AND($B$2&gt;=_xlfn.NUMBERVALUE(Table_Query_from_MF_DSNP62[[#This Row],[CL_CMP_OBJ_FR3]]),$B$2&lt;=_xlfn.NUMBERVALUE(Table_Query_from_MF_DSNP62[[#This Row],[CL_CMP_OBJ_TO3]]))</f>
        <v>0</v>
      </c>
      <c r="JK478" s="33" t="b">
        <f>AND($B$2&gt;=_xlfn.NUMBERVALUE(Table_Query_from_MF_DSNP62[[#This Row],[CL_CMP_OBJ_FR4]]),$B$2&lt;=_xlfn.NUMBERVALUE(Table_Query_from_MF_DSNP62[[#This Row],[CL_CMP_OBJ_TO4]]))</f>
        <v>1</v>
      </c>
      <c r="JL478" s="33" t="b">
        <f>AND($B$2&gt;=_xlfn.NUMBERVALUE(Table_Query_from_MF_DSNP62[[#This Row],[CL_CMP_OBJ_FR5]]),$B$2&lt;=_xlfn.NUMBERVALUE(Table_Query_from_MF_DSNP62[[#This Row],[CL_CMP_OBJ_TO5]]))</f>
        <v>1</v>
      </c>
      <c r="JM478" s="33" t="b">
        <f>AND($B$2&gt;=_xlfn.NUMBERVALUE(Table_Query_from_MF_DSNP62[[#This Row],[CL_CMP_OBJ_FR6]]),$B$2&lt;=_xlfn.NUMBERVALUE(Table_Query_from_MF_DSNP62[[#This Row],[CL_CMP_OBJ_TO6]]))</f>
        <v>1</v>
      </c>
      <c r="JN478" s="33" t="b">
        <f>AND($B$2&gt;=_xlfn.NUMBERVALUE(Table_Query_from_MF_DSNP62[[#This Row],[CL_CMP_OBJ_FR7]]),$B$2&lt;=_xlfn.NUMBERVALUE(Table_Query_from_MF_DSNP62[[#This Row],[CL_CMP_OBJ_TO7]]))</f>
        <v>1</v>
      </c>
      <c r="JO478" s="33" t="b">
        <f>AND($B$2&gt;=_xlfn.NUMBERVALUE(Table_Query_from_MF_DSNP62[[#This Row],[CL_CMP_OBJ_FR8]]),$B$2&lt;=_xlfn.NUMBERVALUE(Table_Query_from_MF_DSNP62[[#This Row],[CL_CMP_OBJ_TO8]]))</f>
        <v>1</v>
      </c>
      <c r="JP478" s="33" t="b">
        <f>AND($B$2&gt;=_xlfn.NUMBERVALUE(Table_Query_from_MF_DSNP62[[#This Row],[CL_CMP_OBJ_FR9]]),$B$2&lt;=_xlfn.NUMBERVALUE(Table_Query_from_MF_DSNP62[[#This Row],[CL_CMP_OBJ_TO9]]))</f>
        <v>1</v>
      </c>
      <c r="JQ478" s="33" t="b">
        <f>AND($B$2&gt;=_xlfn.NUMBERVALUE(Table_Query_from_MF_DSNP62[[#This Row],[CL_CMP_OBJ_FR10]]),$B$2&lt;=_xlfn.NUMBERVALUE(Table_Query_from_MF_DSNP62[[#This Row],[CL_CMP_OBJ_TO10]]))</f>
        <v>1</v>
      </c>
      <c r="JR478" s="33" t="b">
        <f>AND($B$2&gt;=_xlfn.NUMBERVALUE(Table_Query_from_MF_DSNP62[[#This Row],[CL_CMP_OBJ_FR11]]),$B$2&lt;=_xlfn.NUMBERVALUE(Table_Query_from_MF_DSNP62[[#This Row],[CL_CMP_OBJ_TO11]]))</f>
        <v>1</v>
      </c>
      <c r="JS478" s="33" t="b">
        <f>AND($B$2&gt;=_xlfn.NUMBERVALUE(Table_Query_from_MF_DSNP62[[#This Row],[CL_CMP_OBJ_FR12]]),$B$2&lt;=_xlfn.NUMBERVALUE(Table_Query_from_MF_DSNP62[[#This Row],[CL_CMP_OBJ_TO12]]))</f>
        <v>1</v>
      </c>
      <c r="JT478" s="33" t="b">
        <f>AND($B$2&gt;=_xlfn.NUMBERVALUE(Table_Query_from_MF_DSNP62[[#This Row],[CL_CMP_OBJ_FR13]]),$B$2&lt;=_xlfn.NUMBERVALUE(Table_Query_from_MF_DSNP62[[#This Row],[CL_CMP_OBJ_TO13]]))</f>
        <v>1</v>
      </c>
      <c r="JU478" s="33" t="b">
        <f>AND($B$2&gt;=_xlfn.NUMBERVALUE(Table_Query_from_MF_DSNP62[[#This Row],[CL_CMP_OBJ_FR14]]),$B$2&lt;=_xlfn.NUMBERVALUE(Table_Query_from_MF_DSNP62[[#This Row],[CL_CMP_OBJ_TO14]]))</f>
        <v>1</v>
      </c>
      <c r="JV478" s="33" t="b">
        <f>AND($B$2&gt;=_xlfn.NUMBERVALUE(Table_Query_from_MF_DSNP62[[#This Row],[CL_CMP_OBJ_FR15]]),$B$2&lt;=_xlfn.NUMBERVALUE(Table_Query_from_MF_DSNP62[[#This Row],[CL_CMP_OBJ_TO15]]))</f>
        <v>1</v>
      </c>
    </row>
    <row r="479" spans="1:282" x14ac:dyDescent="0.25">
      <c r="A479" t="b">
        <f>OR(,Table_Query_from_MF_DSNP62[[#This Row],[Desired GL included as "hard-coded" GL?]],Table_Query_from_MF_DSNP62[[#This Row],[Desired GL included as "Open GL"?]])</f>
        <v>1</v>
      </c>
      <c r="B479" t="b">
        <f>Table_Query_from_MF_DSNP62[[#This Row],[Desired CObj included as "Open CObj"?]]</f>
        <v>1</v>
      </c>
      <c r="C479" t="s">
        <v>2165</v>
      </c>
      <c r="D479" t="s">
        <v>2166</v>
      </c>
      <c r="E479" t="s">
        <v>15</v>
      </c>
      <c r="F479" s="24" t="s">
        <v>426</v>
      </c>
      <c r="G479" t="s">
        <v>330</v>
      </c>
      <c r="H479" s="24" t="s">
        <v>444</v>
      </c>
      <c r="I479" t="s">
        <v>444</v>
      </c>
      <c r="J479" s="24" t="s">
        <v>444</v>
      </c>
      <c r="K479" t="s">
        <v>444</v>
      </c>
      <c r="L479" s="24" t="s">
        <v>444</v>
      </c>
      <c r="M479" t="s">
        <v>444</v>
      </c>
      <c r="N479" t="s">
        <v>444</v>
      </c>
      <c r="O479" t="s">
        <v>444</v>
      </c>
      <c r="P479" t="s">
        <v>444</v>
      </c>
      <c r="Q479" t="s">
        <v>15</v>
      </c>
      <c r="R479" t="s">
        <v>444</v>
      </c>
      <c r="S479" t="s">
        <v>442</v>
      </c>
      <c r="T479" t="s">
        <v>447</v>
      </c>
      <c r="U479" t="s">
        <v>444</v>
      </c>
      <c r="V479" t="s">
        <v>444</v>
      </c>
      <c r="W479" t="s">
        <v>447</v>
      </c>
      <c r="X479" t="s">
        <v>444</v>
      </c>
      <c r="Y479" t="s">
        <v>444</v>
      </c>
      <c r="Z479" t="s">
        <v>442</v>
      </c>
      <c r="AA479" t="s">
        <v>442</v>
      </c>
      <c r="AB479" t="s">
        <v>442</v>
      </c>
      <c r="AC479" t="s">
        <v>444</v>
      </c>
      <c r="AD479" t="s">
        <v>442</v>
      </c>
      <c r="AE479" t="s">
        <v>442</v>
      </c>
      <c r="AF479" t="s">
        <v>442</v>
      </c>
      <c r="AG479" t="s">
        <v>442</v>
      </c>
      <c r="AH479" t="s">
        <v>444</v>
      </c>
      <c r="AI479" t="s">
        <v>447</v>
      </c>
      <c r="AJ479" t="s">
        <v>442</v>
      </c>
      <c r="AK479" t="s">
        <v>442</v>
      </c>
      <c r="AL479" t="s">
        <v>444</v>
      </c>
      <c r="AM479" t="s">
        <v>444</v>
      </c>
      <c r="AN479" t="s">
        <v>444</v>
      </c>
      <c r="AO479" t="s">
        <v>444</v>
      </c>
      <c r="AP479" t="s">
        <v>447</v>
      </c>
      <c r="AQ479" t="s">
        <v>1440</v>
      </c>
      <c r="AR479" t="s">
        <v>528</v>
      </c>
      <c r="AS479" t="s">
        <v>162</v>
      </c>
      <c r="AT479" t="s">
        <v>10</v>
      </c>
      <c r="AU479" t="s">
        <v>444</v>
      </c>
      <c r="AV479" t="s">
        <v>1359</v>
      </c>
      <c r="AW479" t="s">
        <v>444</v>
      </c>
      <c r="AX479" t="s">
        <v>444</v>
      </c>
      <c r="AY479" t="s">
        <v>444</v>
      </c>
      <c r="AZ479" t="s">
        <v>444</v>
      </c>
      <c r="BA479" t="s">
        <v>444</v>
      </c>
      <c r="BB479" t="s">
        <v>444</v>
      </c>
      <c r="BC479" t="s">
        <v>444</v>
      </c>
      <c r="BD479" t="s">
        <v>1359</v>
      </c>
      <c r="BE479" t="s">
        <v>444</v>
      </c>
      <c r="BF479" t="s">
        <v>1360</v>
      </c>
      <c r="BG479" t="s">
        <v>444</v>
      </c>
      <c r="BH479" t="s">
        <v>444</v>
      </c>
      <c r="BI479" t="s">
        <v>444</v>
      </c>
      <c r="BJ479" t="s">
        <v>444</v>
      </c>
      <c r="BK479" t="s">
        <v>444</v>
      </c>
      <c r="BL479" t="s">
        <v>444</v>
      </c>
      <c r="BM479" t="s">
        <v>444</v>
      </c>
      <c r="BN479" t="s">
        <v>444</v>
      </c>
      <c r="BO479" t="s">
        <v>444</v>
      </c>
      <c r="BP479" t="s">
        <v>444</v>
      </c>
      <c r="BQ479" t="s">
        <v>1360</v>
      </c>
      <c r="BR479" t="s">
        <v>840</v>
      </c>
      <c r="BS479" t="s">
        <v>444</v>
      </c>
      <c r="BT479" t="s">
        <v>444</v>
      </c>
      <c r="BU479" t="s">
        <v>444</v>
      </c>
      <c r="BV479" t="s">
        <v>444</v>
      </c>
      <c r="BW479" t="s">
        <v>1360</v>
      </c>
      <c r="BX479" t="s">
        <v>840</v>
      </c>
      <c r="BY479" t="s">
        <v>444</v>
      </c>
      <c r="BZ479" t="s">
        <v>444</v>
      </c>
      <c r="CA479" t="s">
        <v>444</v>
      </c>
      <c r="CB479" t="s">
        <v>444</v>
      </c>
      <c r="CC479" t="s">
        <v>444</v>
      </c>
      <c r="CD479" t="s">
        <v>444</v>
      </c>
      <c r="CE479" t="s">
        <v>444</v>
      </c>
      <c r="CF479" t="s">
        <v>444</v>
      </c>
      <c r="CG479" t="s">
        <v>444</v>
      </c>
      <c r="CH479" t="s">
        <v>444</v>
      </c>
      <c r="CI479" t="s">
        <v>1360</v>
      </c>
      <c r="CJ479" t="s">
        <v>840</v>
      </c>
      <c r="CK479" t="s">
        <v>444</v>
      </c>
      <c r="CL479" t="s">
        <v>444</v>
      </c>
      <c r="CM479" t="s">
        <v>444</v>
      </c>
      <c r="CN479" t="s">
        <v>444</v>
      </c>
      <c r="CO479" t="s">
        <v>1360</v>
      </c>
      <c r="CP479" t="s">
        <v>840</v>
      </c>
      <c r="CQ479" t="s">
        <v>444</v>
      </c>
      <c r="CR479" t="s">
        <v>444</v>
      </c>
      <c r="CS479" t="s">
        <v>444</v>
      </c>
      <c r="CT479" t="s">
        <v>444</v>
      </c>
      <c r="CU479" t="s">
        <v>444</v>
      </c>
      <c r="CV479" t="s">
        <v>2773</v>
      </c>
      <c r="CW479" t="s">
        <v>2736</v>
      </c>
      <c r="CX479" t="s">
        <v>2753</v>
      </c>
      <c r="CY479" t="s">
        <v>1472</v>
      </c>
      <c r="CZ479" t="s">
        <v>1394</v>
      </c>
      <c r="DA479" t="s">
        <v>444</v>
      </c>
      <c r="DB479" t="s">
        <v>444</v>
      </c>
      <c r="DC479" t="s">
        <v>444</v>
      </c>
      <c r="DD479" t="s">
        <v>444</v>
      </c>
      <c r="DE479" t="s">
        <v>444</v>
      </c>
      <c r="DF479" t="s">
        <v>444</v>
      </c>
      <c r="DG479" t="s">
        <v>444</v>
      </c>
      <c r="DH479" t="s">
        <v>444</v>
      </c>
      <c r="DI479" t="s">
        <v>282</v>
      </c>
      <c r="DJ479" t="s">
        <v>1440</v>
      </c>
      <c r="DK479" t="s">
        <v>1451</v>
      </c>
      <c r="DL479" t="s">
        <v>444</v>
      </c>
      <c r="DM479" t="s">
        <v>444</v>
      </c>
      <c r="DN479" t="s">
        <v>444</v>
      </c>
      <c r="DO479" t="s">
        <v>444</v>
      </c>
      <c r="DP479" t="s">
        <v>444</v>
      </c>
      <c r="DQ479" t="s">
        <v>444</v>
      </c>
      <c r="DR479" t="s">
        <v>444</v>
      </c>
      <c r="DS479" t="s">
        <v>444</v>
      </c>
      <c r="DT479" s="24" t="s">
        <v>444</v>
      </c>
      <c r="DU479" s="24" t="s">
        <v>444</v>
      </c>
      <c r="DV479" t="s">
        <v>444</v>
      </c>
      <c r="DW479" t="s">
        <v>444</v>
      </c>
      <c r="DX479" s="24" t="s">
        <v>444</v>
      </c>
      <c r="DY479" s="24" t="s">
        <v>444</v>
      </c>
      <c r="DZ479" t="s">
        <v>444</v>
      </c>
      <c r="EA479" t="s">
        <v>444</v>
      </c>
      <c r="EB479" s="24" t="s">
        <v>444</v>
      </c>
      <c r="EC479" s="24" t="s">
        <v>444</v>
      </c>
      <c r="ED479" t="s">
        <v>444</v>
      </c>
      <c r="EE479" t="s">
        <v>444</v>
      </c>
      <c r="EF479" s="24" t="s">
        <v>444</v>
      </c>
      <c r="EG479" s="24" t="s">
        <v>444</v>
      </c>
      <c r="EH479" t="s">
        <v>444</v>
      </c>
      <c r="EI479" t="s">
        <v>444</v>
      </c>
      <c r="EJ479" s="24" t="s">
        <v>444</v>
      </c>
      <c r="EK479" s="24" t="s">
        <v>444</v>
      </c>
      <c r="EL479" t="s">
        <v>444</v>
      </c>
      <c r="EM479" t="s">
        <v>444</v>
      </c>
      <c r="EN479" s="24" t="s">
        <v>444</v>
      </c>
      <c r="EO479" s="24" t="s">
        <v>444</v>
      </c>
      <c r="EP479" t="s">
        <v>444</v>
      </c>
      <c r="EQ479" t="s">
        <v>444</v>
      </c>
      <c r="ER479" s="24" t="s">
        <v>444</v>
      </c>
      <c r="ES479" s="24" t="s">
        <v>444</v>
      </c>
      <c r="ET479" t="s">
        <v>444</v>
      </c>
      <c r="EU479" t="s">
        <v>444</v>
      </c>
      <c r="EV479" s="24" t="s">
        <v>444</v>
      </c>
      <c r="EW479" s="24" t="s">
        <v>444</v>
      </c>
      <c r="EX479" t="s">
        <v>444</v>
      </c>
      <c r="EY479" t="s">
        <v>444</v>
      </c>
      <c r="EZ479" s="24" t="s">
        <v>444</v>
      </c>
      <c r="FA479" s="24" t="s">
        <v>444</v>
      </c>
      <c r="FB479" t="s">
        <v>444</v>
      </c>
      <c r="FC479" t="s">
        <v>444</v>
      </c>
      <c r="FD479" s="24" t="s">
        <v>444</v>
      </c>
      <c r="FE479" s="24" t="s">
        <v>444</v>
      </c>
      <c r="FF479" t="s">
        <v>444</v>
      </c>
      <c r="FG479" t="s">
        <v>444</v>
      </c>
      <c r="FH479" s="24" t="s">
        <v>444</v>
      </c>
      <c r="FI479" s="24" t="s">
        <v>444</v>
      </c>
      <c r="FJ479" t="s">
        <v>444</v>
      </c>
      <c r="FK479" t="s">
        <v>444</v>
      </c>
      <c r="FL479" s="24" t="s">
        <v>444</v>
      </c>
      <c r="FM479" s="24" t="s">
        <v>444</v>
      </c>
      <c r="FN479" t="s">
        <v>444</v>
      </c>
      <c r="FO479" t="s">
        <v>444</v>
      </c>
      <c r="FP479" s="24" t="s">
        <v>444</v>
      </c>
      <c r="FQ479" s="24" t="s">
        <v>444</v>
      </c>
      <c r="FR479" t="s">
        <v>444</v>
      </c>
      <c r="FS479" t="s">
        <v>444</v>
      </c>
      <c r="FT479" s="24" t="s">
        <v>444</v>
      </c>
      <c r="FU479" s="24" t="s">
        <v>444</v>
      </c>
      <c r="FV479" t="s">
        <v>444</v>
      </c>
      <c r="FW479" t="s">
        <v>444</v>
      </c>
      <c r="FX479" s="24" t="s">
        <v>444</v>
      </c>
      <c r="FY479" s="24" t="s">
        <v>444</v>
      </c>
      <c r="FZ479" t="s">
        <v>444</v>
      </c>
      <c r="GA479" t="s">
        <v>444</v>
      </c>
      <c r="GB479" s="24" t="s">
        <v>444</v>
      </c>
      <c r="GC479" s="24" t="s">
        <v>444</v>
      </c>
      <c r="GD479" t="s">
        <v>444</v>
      </c>
      <c r="GE479" t="s">
        <v>444</v>
      </c>
      <c r="GF479" s="24" t="s">
        <v>444</v>
      </c>
      <c r="GG479" s="24" t="s">
        <v>444</v>
      </c>
      <c r="GH479" t="s">
        <v>15</v>
      </c>
      <c r="GI479" s="24" t="s">
        <v>490</v>
      </c>
      <c r="GJ479" s="24" t="s">
        <v>493</v>
      </c>
      <c r="GK479" t="s">
        <v>500</v>
      </c>
      <c r="GL479" t="s">
        <v>500</v>
      </c>
      <c r="GM479" s="24" t="s">
        <v>507</v>
      </c>
      <c r="GN479" s="24" t="s">
        <v>1404</v>
      </c>
      <c r="GO479" t="s">
        <v>444</v>
      </c>
      <c r="GP479" t="s">
        <v>444</v>
      </c>
      <c r="GQ479" s="24" t="s">
        <v>444</v>
      </c>
      <c r="GR479" s="24" t="s">
        <v>444</v>
      </c>
      <c r="GS479" t="s">
        <v>444</v>
      </c>
      <c r="GT479" t="s">
        <v>444</v>
      </c>
      <c r="GU479" s="24" t="s">
        <v>444</v>
      </c>
      <c r="GV479" s="24" t="s">
        <v>444</v>
      </c>
      <c r="GW479" t="s">
        <v>444</v>
      </c>
      <c r="GX479" t="s">
        <v>444</v>
      </c>
      <c r="GY479" s="24" t="s">
        <v>444</v>
      </c>
      <c r="GZ479" s="24" t="s">
        <v>444</v>
      </c>
      <c r="HA479" t="s">
        <v>444</v>
      </c>
      <c r="HB479" t="s">
        <v>444</v>
      </c>
      <c r="HC479" s="24" t="s">
        <v>444</v>
      </c>
      <c r="HD479" s="24" t="s">
        <v>444</v>
      </c>
      <c r="HE479" t="s">
        <v>444</v>
      </c>
      <c r="HF479" t="s">
        <v>444</v>
      </c>
      <c r="HG479" s="24" t="s">
        <v>444</v>
      </c>
      <c r="HH479" s="24" t="s">
        <v>444</v>
      </c>
      <c r="HI479" t="s">
        <v>444</v>
      </c>
      <c r="HJ479" t="s">
        <v>444</v>
      </c>
      <c r="HK479" s="24" t="s">
        <v>444</v>
      </c>
      <c r="HL479" s="24" t="s">
        <v>444</v>
      </c>
      <c r="HM479" t="s">
        <v>444</v>
      </c>
      <c r="HN479" t="s">
        <v>444</v>
      </c>
      <c r="HO479" s="24" t="s">
        <v>444</v>
      </c>
      <c r="HP479" s="24" t="s">
        <v>444</v>
      </c>
      <c r="HQ479" t="s">
        <v>444</v>
      </c>
      <c r="HR479" t="s">
        <v>444</v>
      </c>
      <c r="HS479" s="24" t="s">
        <v>444</v>
      </c>
      <c r="HT479" s="24" t="s">
        <v>444</v>
      </c>
      <c r="HU479" t="s">
        <v>444</v>
      </c>
      <c r="HV479" t="s">
        <v>444</v>
      </c>
      <c r="HW479" s="24" t="s">
        <v>444</v>
      </c>
      <c r="HX479" s="24" t="s">
        <v>444</v>
      </c>
      <c r="HY479" t="s">
        <v>444</v>
      </c>
      <c r="HZ479" t="s">
        <v>444</v>
      </c>
      <c r="IA479" t="s">
        <v>2773</v>
      </c>
      <c r="IB479" t="s">
        <v>2736</v>
      </c>
      <c r="IC479" t="s">
        <v>3082</v>
      </c>
      <c r="ID479" s="33" t="b" cm="1">
        <f t="array" ref="ID479">_xlfn.IFNA(MATCH($A$2,_xlfn.NUMBERVALUE(Table_Query_from_MF_DSNP62[[#This Row],[CL_GLACCT_DR1]:[CL_GLACCT_CR4]]),0),0)&gt;=1</f>
        <v>1</v>
      </c>
      <c r="IE479" s="33" t="b">
        <f>OR(Table_Query_from_MF_DSNP62[[#This Row],[Pair1]:[Pair25]])</f>
        <v>1</v>
      </c>
      <c r="IF479" s="33">
        <f>_xlfn.IFNA(MATCH(TRUE,Table_Query_from_MF_DSNP62[[#This Row],[Pair1]:[Pair25]],0),"none")</f>
        <v>1</v>
      </c>
      <c r="IG479" s="33" t="b">
        <f>AND($A$2&gt;=_xlfn.NUMBERVALUE(Table_Query_from_MF_DSNP62[[#This Row],[CL_GL_ACCT_FR1]]),$A$2&lt;=_xlfn.NUMBERVALUE(Table_Query_from_MF_DSNP62[[#This Row],[CL_GL_ACCT_TO1]]))</f>
        <v>1</v>
      </c>
      <c r="IH479" s="33" t="b">
        <f>AND($A$2&gt;=_xlfn.NUMBERVALUE(Table_Query_from_MF_DSNP62[[#This Row],[CL_GL_ACCT_FR2]]),$A$2&lt;=_xlfn.NUMBERVALUE(Table_Query_from_MF_DSNP62[[#This Row],[CL_GL_ACCT_TO2]]))</f>
        <v>1</v>
      </c>
      <c r="II479" s="33" t="b">
        <f>AND($A$2&gt;=_xlfn.NUMBERVALUE(Table_Query_from_MF_DSNP62[[#This Row],[CL_GL_ACCT_FR3]]),$A$2&lt;=_xlfn.NUMBERVALUE(Table_Query_from_MF_DSNP62[[#This Row],[CL_GL_ACCT_TO3]]))</f>
        <v>1</v>
      </c>
      <c r="IJ479" s="33" t="b">
        <f>AND($A$2&gt;=_xlfn.NUMBERVALUE(Table_Query_from_MF_DSNP62[[#This Row],[CL_GL_ACCT_FR4]]),$A$2&lt;=_xlfn.NUMBERVALUE(Table_Query_from_MF_DSNP62[[#This Row],[CL_GL_ACCT_TO4]]))</f>
        <v>1</v>
      </c>
      <c r="IK479" s="33" t="b">
        <f>AND($A$2&gt;=_xlfn.NUMBERVALUE(Table_Query_from_MF_DSNP62[[#This Row],[CL_GL_ACCT_FR5]]),$A$2&lt;=_xlfn.NUMBERVALUE(Table_Query_from_MF_DSNP62[[#This Row],[CL_GL_ACCT_TO5]]))</f>
        <v>1</v>
      </c>
      <c r="IL479" s="33" t="b">
        <f>AND($A$2&gt;=_xlfn.NUMBERVALUE(Table_Query_from_MF_DSNP62[[#This Row],[CL_GL_ACCT_FR6]]),$A$2&lt;=_xlfn.NUMBERVALUE(Table_Query_from_MF_DSNP62[[#This Row],[CL_GL_ACCT_TO6]]))</f>
        <v>1</v>
      </c>
      <c r="IM479" s="33" t="b">
        <f>AND($A$2&gt;=_xlfn.NUMBERVALUE(Table_Query_from_MF_DSNP62[[#This Row],[CL_GL_ACCT_FR7]]),$A$2&lt;=_xlfn.NUMBERVALUE(Table_Query_from_MF_DSNP62[[#This Row],[CL_GL_ACCT_TO7]]))</f>
        <v>1</v>
      </c>
      <c r="IN479" s="33" t="b">
        <f>AND($A$2&gt;=_xlfn.NUMBERVALUE(Table_Query_from_MF_DSNP62[[#This Row],[CL_GL_ACCT_FR8]]),$A$2&lt;=_xlfn.NUMBERVALUE(Table_Query_from_MF_DSNP62[[#This Row],[CL_GL_ACCT_TO8]]))</f>
        <v>1</v>
      </c>
      <c r="IO479" s="33" t="b">
        <f>AND($A$2&gt;=_xlfn.NUMBERVALUE(Table_Query_from_MF_DSNP62[[#This Row],[CL_GL_ACCT_FR9]]),$A$2&lt;=_xlfn.NUMBERVALUE(Table_Query_from_MF_DSNP62[[#This Row],[CL_GL_ACCT_TO9]]))</f>
        <v>1</v>
      </c>
      <c r="IP479" s="33" t="b">
        <f>AND($A$2&gt;=_xlfn.NUMBERVALUE(Table_Query_from_MF_DSNP62[[#This Row],[CL_GL_ACCT_FR10]]),$A$2&lt;=_xlfn.NUMBERVALUE(Table_Query_from_MF_DSNP62[[#This Row],[CL_GL_ACCT_TO10]]))</f>
        <v>1</v>
      </c>
      <c r="IQ479" s="33" t="b">
        <f>AND($A$2&gt;=_xlfn.NUMBERVALUE(Table_Query_from_MF_DSNP62[[#This Row],[CL_GL_ACCT_FR11]]),$A$2&lt;=_xlfn.NUMBERVALUE(Table_Query_from_MF_DSNP62[[#This Row],[CL_GL_ACCT_TO11]]))</f>
        <v>1</v>
      </c>
      <c r="IR479" s="33" t="b">
        <f>AND($A$2&gt;=_xlfn.NUMBERVALUE(Table_Query_from_MF_DSNP62[[#This Row],[CL_GL_ACCT_FR12]]),$A$2&lt;=_xlfn.NUMBERVALUE(Table_Query_from_MF_DSNP62[[#This Row],[CL_GL_ACCT_TO12]]))</f>
        <v>1</v>
      </c>
      <c r="IS479" s="33" t="b">
        <f>AND($A$2&gt;=_xlfn.NUMBERVALUE(Table_Query_from_MF_DSNP62[[#This Row],[CL_GL_ACCT_FR13]]),$A$2&lt;=_xlfn.NUMBERVALUE(Table_Query_from_MF_DSNP62[[#This Row],[CL_GL_ACCT_TO13]]))</f>
        <v>1</v>
      </c>
      <c r="IT479" s="33" t="b">
        <f>AND($A$2&gt;=_xlfn.NUMBERVALUE(Table_Query_from_MF_DSNP62[[#This Row],[CL_GL_ACCT_FR14]]),$A$2&lt;=_xlfn.NUMBERVALUE(Table_Query_from_MF_DSNP62[[#This Row],[CL_GL_ACCT_TO14]]))</f>
        <v>1</v>
      </c>
      <c r="IU479" s="33" t="b">
        <f>AND($A$2&gt;=_xlfn.NUMBERVALUE(Table_Query_from_MF_DSNP62[[#This Row],[CL_GL_ACCT_FR15]]),$A$2&lt;=_xlfn.NUMBERVALUE(Table_Query_from_MF_DSNP62[[#This Row],[CL_GL_ACCT_TO15]]))</f>
        <v>1</v>
      </c>
      <c r="IV479" s="33" t="b">
        <f>AND($A$2&gt;=_xlfn.NUMBERVALUE(Table_Query_from_MF_DSNP62[[#This Row],[CL_GL_ACCT_FR16]]),$A$2&lt;=_xlfn.NUMBERVALUE(Table_Query_from_MF_DSNP62[[#This Row],[CL_GL_ACCT_TO16]]))</f>
        <v>1</v>
      </c>
      <c r="IW479" s="33" t="b">
        <f>AND($A$2&gt;=_xlfn.NUMBERVALUE(Table_Query_from_MF_DSNP62[[#This Row],[CL_GL_ACCT_FR17]]),$A$2&lt;=_xlfn.NUMBERVALUE(Table_Query_from_MF_DSNP62[[#This Row],[CL_GL_ACCT_TO17]]))</f>
        <v>1</v>
      </c>
      <c r="IX479" s="33" t="b">
        <f>AND($A$2&gt;=_xlfn.NUMBERVALUE(Table_Query_from_MF_DSNP62[[#This Row],[CL_GL_ACCT_FR18]]),$A$2&lt;=_xlfn.NUMBERVALUE(Table_Query_from_MF_DSNP62[[#This Row],[CL_GL_ACCT_TO18]]))</f>
        <v>1</v>
      </c>
      <c r="IY479" s="33" t="b">
        <f>AND($A$2&gt;=_xlfn.NUMBERVALUE(Table_Query_from_MF_DSNP62[[#This Row],[CL_GL_ACCT_FR19]]),$A$2&lt;=_xlfn.NUMBERVALUE(Table_Query_from_MF_DSNP62[[#This Row],[CL_GL_ACCT_TO19]]))</f>
        <v>1</v>
      </c>
      <c r="IZ479" s="33" t="b">
        <f>AND($A$2&gt;=_xlfn.NUMBERVALUE(Table_Query_from_MF_DSNP62[[#This Row],[CL_GL_ACCT_FR20]]),$A$2&lt;=_xlfn.NUMBERVALUE(Table_Query_from_MF_DSNP62[[#This Row],[CL_GL_ACCT_TO20]]))</f>
        <v>1</v>
      </c>
      <c r="JA479" s="33" t="b">
        <f>AND($A$2&gt;=_xlfn.NUMBERVALUE(Table_Query_from_MF_DSNP62[[#This Row],[CL_GL_ACCT_FR21]]),$A$2&lt;=_xlfn.NUMBERVALUE(Table_Query_from_MF_DSNP62[[#This Row],[CL_GL_ACCT_TO21]]))</f>
        <v>1</v>
      </c>
      <c r="JB479" s="33" t="b">
        <f>AND($A$2&gt;=_xlfn.NUMBERVALUE(Table_Query_from_MF_DSNP62[[#This Row],[CL_GL_ACCT_FR22]]),$A$2&lt;=_xlfn.NUMBERVALUE(Table_Query_from_MF_DSNP62[[#This Row],[CL_GL_ACCT_TO22]]))</f>
        <v>1</v>
      </c>
      <c r="JC479" s="33" t="b">
        <f>AND($A$2&gt;=_xlfn.NUMBERVALUE(Table_Query_from_MF_DSNP62[[#This Row],[CL_GL_ACCT_FR23]]),$A$2&lt;=_xlfn.NUMBERVALUE(Table_Query_from_MF_DSNP62[[#This Row],[CL_GL_ACCT_TO23]]))</f>
        <v>1</v>
      </c>
      <c r="JD479" s="33" t="b">
        <f>AND($A$2&gt;=_xlfn.NUMBERVALUE(Table_Query_from_MF_DSNP62[[#This Row],[CL_GL_ACCT_FR24]]),$A$2&lt;=_xlfn.NUMBERVALUE(Table_Query_from_MF_DSNP62[[#This Row],[CL_GL_ACCT_TO24]]))</f>
        <v>1</v>
      </c>
      <c r="JE479" s="33" t="b">
        <f>AND($A$2&gt;=_xlfn.NUMBERVALUE(Table_Query_from_MF_DSNP62[[#This Row],[CL_GL_ACCT_FR25]]),$A$2&lt;=_xlfn.NUMBERVALUE(Table_Query_from_MF_DSNP62[[#This Row],[CL_GL_ACCT_TO25]]))</f>
        <v>1</v>
      </c>
      <c r="JF479" s="33" t="b">
        <f>OR(Table_Query_from_MF_DSNP62[[#This Row],[PairA]:[PairO]])</f>
        <v>1</v>
      </c>
      <c r="JG479" s="33">
        <f>_xlfn.IFNA(MATCH(TRUE,Table_Query_from_MF_DSNP62[[#This Row],[PairA]:[PairO]],0),"none")</f>
        <v>4</v>
      </c>
      <c r="JH479" s="33" t="b">
        <f>AND($B$2&gt;=_xlfn.NUMBERVALUE(Table_Query_from_MF_DSNP62[[#This Row],[CL_CMP_OBJ_FR1]]),$B$2&lt;=_xlfn.NUMBERVALUE(Table_Query_from_MF_DSNP62[[#This Row],[CL_CMP_OBJ_TO1]]))</f>
        <v>0</v>
      </c>
      <c r="JI479" s="33" t="b">
        <f>AND($B$2&gt;=_xlfn.NUMBERVALUE(Table_Query_from_MF_DSNP62[[#This Row],[CL_CMP_OBJ_FR2]]),$B$2&lt;=_xlfn.NUMBERVALUE(Table_Query_from_MF_DSNP62[[#This Row],[CL_CMP_OBJ_TO2]]))</f>
        <v>0</v>
      </c>
      <c r="JJ479" s="33" t="b">
        <f>AND($B$2&gt;=_xlfn.NUMBERVALUE(Table_Query_from_MF_DSNP62[[#This Row],[CL_CMP_OBJ_FR3]]),$B$2&lt;=_xlfn.NUMBERVALUE(Table_Query_from_MF_DSNP62[[#This Row],[CL_CMP_OBJ_TO3]]))</f>
        <v>0</v>
      </c>
      <c r="JK479" s="33" t="b">
        <f>AND($B$2&gt;=_xlfn.NUMBERVALUE(Table_Query_from_MF_DSNP62[[#This Row],[CL_CMP_OBJ_FR4]]),$B$2&lt;=_xlfn.NUMBERVALUE(Table_Query_from_MF_DSNP62[[#This Row],[CL_CMP_OBJ_TO4]]))</f>
        <v>1</v>
      </c>
      <c r="JL479" s="33" t="b">
        <f>AND($B$2&gt;=_xlfn.NUMBERVALUE(Table_Query_from_MF_DSNP62[[#This Row],[CL_CMP_OBJ_FR5]]),$B$2&lt;=_xlfn.NUMBERVALUE(Table_Query_from_MF_DSNP62[[#This Row],[CL_CMP_OBJ_TO5]]))</f>
        <v>1</v>
      </c>
      <c r="JM479" s="33" t="b">
        <f>AND($B$2&gt;=_xlfn.NUMBERVALUE(Table_Query_from_MF_DSNP62[[#This Row],[CL_CMP_OBJ_FR6]]),$B$2&lt;=_xlfn.NUMBERVALUE(Table_Query_from_MF_DSNP62[[#This Row],[CL_CMP_OBJ_TO6]]))</f>
        <v>1</v>
      </c>
      <c r="JN479" s="33" t="b">
        <f>AND($B$2&gt;=_xlfn.NUMBERVALUE(Table_Query_from_MF_DSNP62[[#This Row],[CL_CMP_OBJ_FR7]]),$B$2&lt;=_xlfn.NUMBERVALUE(Table_Query_from_MF_DSNP62[[#This Row],[CL_CMP_OBJ_TO7]]))</f>
        <v>1</v>
      </c>
      <c r="JO479" s="33" t="b">
        <f>AND($B$2&gt;=_xlfn.NUMBERVALUE(Table_Query_from_MF_DSNP62[[#This Row],[CL_CMP_OBJ_FR8]]),$B$2&lt;=_xlfn.NUMBERVALUE(Table_Query_from_MF_DSNP62[[#This Row],[CL_CMP_OBJ_TO8]]))</f>
        <v>1</v>
      </c>
      <c r="JP479" s="33" t="b">
        <f>AND($B$2&gt;=_xlfn.NUMBERVALUE(Table_Query_from_MF_DSNP62[[#This Row],[CL_CMP_OBJ_FR9]]),$B$2&lt;=_xlfn.NUMBERVALUE(Table_Query_from_MF_DSNP62[[#This Row],[CL_CMP_OBJ_TO9]]))</f>
        <v>1</v>
      </c>
      <c r="JQ479" s="33" t="b">
        <f>AND($B$2&gt;=_xlfn.NUMBERVALUE(Table_Query_from_MF_DSNP62[[#This Row],[CL_CMP_OBJ_FR10]]),$B$2&lt;=_xlfn.NUMBERVALUE(Table_Query_from_MF_DSNP62[[#This Row],[CL_CMP_OBJ_TO10]]))</f>
        <v>1</v>
      </c>
      <c r="JR479" s="33" t="b">
        <f>AND($B$2&gt;=_xlfn.NUMBERVALUE(Table_Query_from_MF_DSNP62[[#This Row],[CL_CMP_OBJ_FR11]]),$B$2&lt;=_xlfn.NUMBERVALUE(Table_Query_from_MF_DSNP62[[#This Row],[CL_CMP_OBJ_TO11]]))</f>
        <v>1</v>
      </c>
      <c r="JS479" s="33" t="b">
        <f>AND($B$2&gt;=_xlfn.NUMBERVALUE(Table_Query_from_MF_DSNP62[[#This Row],[CL_CMP_OBJ_FR12]]),$B$2&lt;=_xlfn.NUMBERVALUE(Table_Query_from_MF_DSNP62[[#This Row],[CL_CMP_OBJ_TO12]]))</f>
        <v>1</v>
      </c>
      <c r="JT479" s="33" t="b">
        <f>AND($B$2&gt;=_xlfn.NUMBERVALUE(Table_Query_from_MF_DSNP62[[#This Row],[CL_CMP_OBJ_FR13]]),$B$2&lt;=_xlfn.NUMBERVALUE(Table_Query_from_MF_DSNP62[[#This Row],[CL_CMP_OBJ_TO13]]))</f>
        <v>1</v>
      </c>
      <c r="JU479" s="33" t="b">
        <f>AND($B$2&gt;=_xlfn.NUMBERVALUE(Table_Query_from_MF_DSNP62[[#This Row],[CL_CMP_OBJ_FR14]]),$B$2&lt;=_xlfn.NUMBERVALUE(Table_Query_from_MF_DSNP62[[#This Row],[CL_CMP_OBJ_TO14]]))</f>
        <v>1</v>
      </c>
      <c r="JV479" s="33" t="b">
        <f>AND($B$2&gt;=_xlfn.NUMBERVALUE(Table_Query_from_MF_DSNP62[[#This Row],[CL_CMP_OBJ_FR15]]),$B$2&lt;=_xlfn.NUMBERVALUE(Table_Query_from_MF_DSNP62[[#This Row],[CL_CMP_OBJ_TO15]]))</f>
        <v>1</v>
      </c>
    </row>
    <row r="480" spans="1:282" x14ac:dyDescent="0.25">
      <c r="A480" t="b">
        <f>OR(,Table_Query_from_MF_DSNP62[[#This Row],[Desired GL included as "hard-coded" GL?]],Table_Query_from_MF_DSNP62[[#This Row],[Desired GL included as "Open GL"?]])</f>
        <v>1</v>
      </c>
      <c r="B480" t="b">
        <f>Table_Query_from_MF_DSNP62[[#This Row],[Desired CObj included as "Open CObj"?]]</f>
        <v>1</v>
      </c>
      <c r="C480" t="s">
        <v>2167</v>
      </c>
      <c r="D480" t="s">
        <v>2168</v>
      </c>
      <c r="E480" t="s">
        <v>15</v>
      </c>
      <c r="F480" s="24" t="s">
        <v>444</v>
      </c>
      <c r="G480" t="s">
        <v>422</v>
      </c>
      <c r="H480" s="24" t="s">
        <v>444</v>
      </c>
      <c r="I480" t="s">
        <v>444</v>
      </c>
      <c r="J480" s="24" t="s">
        <v>444</v>
      </c>
      <c r="K480" t="s">
        <v>444</v>
      </c>
      <c r="L480" s="24" t="s">
        <v>444</v>
      </c>
      <c r="M480" t="s">
        <v>444</v>
      </c>
      <c r="N480" t="s">
        <v>444</v>
      </c>
      <c r="O480" t="s">
        <v>444</v>
      </c>
      <c r="P480" t="s">
        <v>444</v>
      </c>
      <c r="Q480" t="s">
        <v>15</v>
      </c>
      <c r="R480" t="s">
        <v>444</v>
      </c>
      <c r="S480" t="s">
        <v>442</v>
      </c>
      <c r="T480" t="s">
        <v>447</v>
      </c>
      <c r="U480" t="s">
        <v>444</v>
      </c>
      <c r="V480" t="s">
        <v>444</v>
      </c>
      <c r="W480" t="s">
        <v>447</v>
      </c>
      <c r="X480" t="s">
        <v>444</v>
      </c>
      <c r="Y480" t="s">
        <v>442</v>
      </c>
      <c r="Z480" t="s">
        <v>442</v>
      </c>
      <c r="AA480" t="s">
        <v>444</v>
      </c>
      <c r="AB480" t="s">
        <v>442</v>
      </c>
      <c r="AC480" t="s">
        <v>444</v>
      </c>
      <c r="AD480" t="s">
        <v>15</v>
      </c>
      <c r="AE480" t="s">
        <v>447</v>
      </c>
      <c r="AF480" t="s">
        <v>447</v>
      </c>
      <c r="AG480" t="s">
        <v>442</v>
      </c>
      <c r="AH480" t="s">
        <v>447</v>
      </c>
      <c r="AI480" t="s">
        <v>447</v>
      </c>
      <c r="AJ480" t="s">
        <v>15</v>
      </c>
      <c r="AK480" t="s">
        <v>444</v>
      </c>
      <c r="AL480" t="s">
        <v>444</v>
      </c>
      <c r="AM480" t="s">
        <v>444</v>
      </c>
      <c r="AN480" t="s">
        <v>444</v>
      </c>
      <c r="AO480" t="s">
        <v>444</v>
      </c>
      <c r="AP480" t="s">
        <v>442</v>
      </c>
      <c r="AQ480" t="s">
        <v>282</v>
      </c>
      <c r="AR480" t="s">
        <v>528</v>
      </c>
      <c r="AS480" t="s">
        <v>162</v>
      </c>
      <c r="AT480" t="s">
        <v>444</v>
      </c>
      <c r="AU480" t="s">
        <v>444</v>
      </c>
      <c r="AV480" t="s">
        <v>1359</v>
      </c>
      <c r="AW480" t="s">
        <v>444</v>
      </c>
      <c r="AX480" t="s">
        <v>444</v>
      </c>
      <c r="AY480" t="s">
        <v>444</v>
      </c>
      <c r="AZ480" t="s">
        <v>444</v>
      </c>
      <c r="BA480" t="s">
        <v>444</v>
      </c>
      <c r="BB480" t="s">
        <v>444</v>
      </c>
      <c r="BC480" t="s">
        <v>444</v>
      </c>
      <c r="BD480" t="s">
        <v>1359</v>
      </c>
      <c r="BE480" t="s">
        <v>444</v>
      </c>
      <c r="BF480" t="s">
        <v>1360</v>
      </c>
      <c r="BG480" t="s">
        <v>1360</v>
      </c>
      <c r="BH480" t="s">
        <v>448</v>
      </c>
      <c r="BI480" t="s">
        <v>442</v>
      </c>
      <c r="BJ480" t="s">
        <v>7</v>
      </c>
      <c r="BK480" t="s">
        <v>7</v>
      </c>
      <c r="BL480" t="s">
        <v>444</v>
      </c>
      <c r="BM480" t="s">
        <v>444</v>
      </c>
      <c r="BN480" t="s">
        <v>444</v>
      </c>
      <c r="BO480" t="s">
        <v>444</v>
      </c>
      <c r="BP480" t="s">
        <v>444</v>
      </c>
      <c r="BQ480" t="s">
        <v>740</v>
      </c>
      <c r="BR480" t="s">
        <v>188</v>
      </c>
      <c r="BS480" t="s">
        <v>444</v>
      </c>
      <c r="BT480" t="s">
        <v>444</v>
      </c>
      <c r="BU480" t="s">
        <v>444</v>
      </c>
      <c r="BV480" t="s">
        <v>444</v>
      </c>
      <c r="BW480" t="s">
        <v>740</v>
      </c>
      <c r="BX480" t="s">
        <v>188</v>
      </c>
      <c r="BY480" t="s">
        <v>444</v>
      </c>
      <c r="BZ480" t="s">
        <v>444</v>
      </c>
      <c r="CA480" t="s">
        <v>444</v>
      </c>
      <c r="CB480" t="s">
        <v>444</v>
      </c>
      <c r="CC480" t="s">
        <v>444</v>
      </c>
      <c r="CD480" t="s">
        <v>444</v>
      </c>
      <c r="CE480" t="s">
        <v>444</v>
      </c>
      <c r="CF480" t="s">
        <v>444</v>
      </c>
      <c r="CG480" t="s">
        <v>444</v>
      </c>
      <c r="CH480" t="s">
        <v>444</v>
      </c>
      <c r="CI480" t="s">
        <v>740</v>
      </c>
      <c r="CJ480" t="s">
        <v>188</v>
      </c>
      <c r="CK480" t="s">
        <v>444</v>
      </c>
      <c r="CL480" t="s">
        <v>444</v>
      </c>
      <c r="CM480" t="s">
        <v>444</v>
      </c>
      <c r="CN480" t="s">
        <v>444</v>
      </c>
      <c r="CO480" t="s">
        <v>740</v>
      </c>
      <c r="CP480" t="s">
        <v>188</v>
      </c>
      <c r="CQ480" t="s">
        <v>444</v>
      </c>
      <c r="CR480" t="s">
        <v>444</v>
      </c>
      <c r="CS480" t="s">
        <v>444</v>
      </c>
      <c r="CT480" t="s">
        <v>444</v>
      </c>
      <c r="CU480" t="s">
        <v>7</v>
      </c>
      <c r="CV480" t="s">
        <v>2766</v>
      </c>
      <c r="CW480" t="s">
        <v>2736</v>
      </c>
      <c r="CX480" t="s">
        <v>2737</v>
      </c>
      <c r="CY480" t="s">
        <v>1472</v>
      </c>
      <c r="CZ480" t="s">
        <v>1429</v>
      </c>
      <c r="DA480" t="s">
        <v>444</v>
      </c>
      <c r="DB480" t="s">
        <v>444</v>
      </c>
      <c r="DC480" t="s">
        <v>444</v>
      </c>
      <c r="DD480" t="s">
        <v>444</v>
      </c>
      <c r="DE480" t="s">
        <v>444</v>
      </c>
      <c r="DF480" t="s">
        <v>444</v>
      </c>
      <c r="DG480" t="s">
        <v>444</v>
      </c>
      <c r="DH480" t="s">
        <v>444</v>
      </c>
      <c r="DI480" t="s">
        <v>282</v>
      </c>
      <c r="DJ480" t="s">
        <v>1451</v>
      </c>
      <c r="DK480" t="s">
        <v>444</v>
      </c>
      <c r="DL480" t="s">
        <v>444</v>
      </c>
      <c r="DM480" t="s">
        <v>444</v>
      </c>
      <c r="DN480" t="s">
        <v>444</v>
      </c>
      <c r="DO480" t="s">
        <v>444</v>
      </c>
      <c r="DP480" t="s">
        <v>444</v>
      </c>
      <c r="DQ480" t="s">
        <v>444</v>
      </c>
      <c r="DR480" t="s">
        <v>444</v>
      </c>
      <c r="DS480" t="s">
        <v>15</v>
      </c>
      <c r="DT480" s="24" t="s">
        <v>41</v>
      </c>
      <c r="DU480" s="24" t="s">
        <v>41</v>
      </c>
      <c r="DV480" t="s">
        <v>49</v>
      </c>
      <c r="DW480" t="s">
        <v>49</v>
      </c>
      <c r="DX480" s="24" t="s">
        <v>444</v>
      </c>
      <c r="DY480" s="24" t="s">
        <v>444</v>
      </c>
      <c r="DZ480" t="s">
        <v>444</v>
      </c>
      <c r="EA480" t="s">
        <v>444</v>
      </c>
      <c r="EB480" s="24" t="s">
        <v>444</v>
      </c>
      <c r="EC480" s="24" t="s">
        <v>444</v>
      </c>
      <c r="ED480" t="s">
        <v>444</v>
      </c>
      <c r="EE480" t="s">
        <v>444</v>
      </c>
      <c r="EF480" s="24" t="s">
        <v>444</v>
      </c>
      <c r="EG480" s="24" t="s">
        <v>444</v>
      </c>
      <c r="EH480" t="s">
        <v>444</v>
      </c>
      <c r="EI480" t="s">
        <v>444</v>
      </c>
      <c r="EJ480" s="24" t="s">
        <v>444</v>
      </c>
      <c r="EK480" s="24" t="s">
        <v>444</v>
      </c>
      <c r="EL480" t="s">
        <v>444</v>
      </c>
      <c r="EM480" t="s">
        <v>444</v>
      </c>
      <c r="EN480" s="24" t="s">
        <v>444</v>
      </c>
      <c r="EO480" s="24" t="s">
        <v>444</v>
      </c>
      <c r="EP480" t="s">
        <v>444</v>
      </c>
      <c r="EQ480" t="s">
        <v>444</v>
      </c>
      <c r="ER480" s="24" t="s">
        <v>444</v>
      </c>
      <c r="ES480" s="24" t="s">
        <v>444</v>
      </c>
      <c r="ET480" t="s">
        <v>444</v>
      </c>
      <c r="EU480" t="s">
        <v>444</v>
      </c>
      <c r="EV480" s="24" t="s">
        <v>444</v>
      </c>
      <c r="EW480" s="24" t="s">
        <v>444</v>
      </c>
      <c r="EX480" t="s">
        <v>444</v>
      </c>
      <c r="EY480" t="s">
        <v>444</v>
      </c>
      <c r="EZ480" s="24" t="s">
        <v>444</v>
      </c>
      <c r="FA480" s="24" t="s">
        <v>444</v>
      </c>
      <c r="FB480" t="s">
        <v>444</v>
      </c>
      <c r="FC480" t="s">
        <v>444</v>
      </c>
      <c r="FD480" s="24" t="s">
        <v>444</v>
      </c>
      <c r="FE480" s="24" t="s">
        <v>444</v>
      </c>
      <c r="FF480" t="s">
        <v>444</v>
      </c>
      <c r="FG480" t="s">
        <v>444</v>
      </c>
      <c r="FH480" s="24" t="s">
        <v>444</v>
      </c>
      <c r="FI480" s="24" t="s">
        <v>444</v>
      </c>
      <c r="FJ480" t="s">
        <v>444</v>
      </c>
      <c r="FK480" t="s">
        <v>444</v>
      </c>
      <c r="FL480" s="24" t="s">
        <v>444</v>
      </c>
      <c r="FM480" s="24" t="s">
        <v>444</v>
      </c>
      <c r="FN480" t="s">
        <v>444</v>
      </c>
      <c r="FO480" t="s">
        <v>444</v>
      </c>
      <c r="FP480" s="24" t="s">
        <v>444</v>
      </c>
      <c r="FQ480" s="24" t="s">
        <v>444</v>
      </c>
      <c r="FR480" t="s">
        <v>444</v>
      </c>
      <c r="FS480" t="s">
        <v>444</v>
      </c>
      <c r="FT480" s="24" t="s">
        <v>444</v>
      </c>
      <c r="FU480" s="24" t="s">
        <v>444</v>
      </c>
      <c r="FV480" t="s">
        <v>444</v>
      </c>
      <c r="FW480" t="s">
        <v>444</v>
      </c>
      <c r="FX480" s="24" t="s">
        <v>444</v>
      </c>
      <c r="FY480" s="24" t="s">
        <v>444</v>
      </c>
      <c r="FZ480" t="s">
        <v>444</v>
      </c>
      <c r="GA480" t="s">
        <v>444</v>
      </c>
      <c r="GB480" s="24" t="s">
        <v>444</v>
      </c>
      <c r="GC480" s="24" t="s">
        <v>444</v>
      </c>
      <c r="GD480" t="s">
        <v>444</v>
      </c>
      <c r="GE480" t="s">
        <v>444</v>
      </c>
      <c r="GF480" s="24" t="s">
        <v>444</v>
      </c>
      <c r="GG480" s="24" t="s">
        <v>444</v>
      </c>
      <c r="GH480" t="s">
        <v>15</v>
      </c>
      <c r="GI480" s="24" t="s">
        <v>526</v>
      </c>
      <c r="GJ480" s="24" t="s">
        <v>1453</v>
      </c>
      <c r="GK480" t="s">
        <v>1454</v>
      </c>
      <c r="GL480" t="s">
        <v>1455</v>
      </c>
      <c r="GM480" s="24" t="s">
        <v>444</v>
      </c>
      <c r="GN480" s="24" t="s">
        <v>444</v>
      </c>
      <c r="GO480" t="s">
        <v>444</v>
      </c>
      <c r="GP480" t="s">
        <v>444</v>
      </c>
      <c r="GQ480" s="24" t="s">
        <v>444</v>
      </c>
      <c r="GR480" s="24" t="s">
        <v>444</v>
      </c>
      <c r="GS480" t="s">
        <v>444</v>
      </c>
      <c r="GT480" t="s">
        <v>444</v>
      </c>
      <c r="GU480" s="24" t="s">
        <v>444</v>
      </c>
      <c r="GV480" s="24" t="s">
        <v>444</v>
      </c>
      <c r="GW480" t="s">
        <v>444</v>
      </c>
      <c r="GX480" t="s">
        <v>444</v>
      </c>
      <c r="GY480" s="24" t="s">
        <v>444</v>
      </c>
      <c r="GZ480" s="24" t="s">
        <v>444</v>
      </c>
      <c r="HA480" t="s">
        <v>444</v>
      </c>
      <c r="HB480" t="s">
        <v>444</v>
      </c>
      <c r="HC480" s="24" t="s">
        <v>444</v>
      </c>
      <c r="HD480" s="24" t="s">
        <v>444</v>
      </c>
      <c r="HE480" t="s">
        <v>444</v>
      </c>
      <c r="HF480" t="s">
        <v>444</v>
      </c>
      <c r="HG480" s="24" t="s">
        <v>444</v>
      </c>
      <c r="HH480" s="24" t="s">
        <v>444</v>
      </c>
      <c r="HI480" t="s">
        <v>444</v>
      </c>
      <c r="HJ480" t="s">
        <v>444</v>
      </c>
      <c r="HK480" s="24" t="s">
        <v>444</v>
      </c>
      <c r="HL480" s="24" t="s">
        <v>444</v>
      </c>
      <c r="HM480" t="s">
        <v>444</v>
      </c>
      <c r="HN480" t="s">
        <v>444</v>
      </c>
      <c r="HO480" s="24" t="s">
        <v>444</v>
      </c>
      <c r="HP480" s="24" t="s">
        <v>444</v>
      </c>
      <c r="HQ480" t="s">
        <v>444</v>
      </c>
      <c r="HR480" t="s">
        <v>444</v>
      </c>
      <c r="HS480" s="24" t="s">
        <v>444</v>
      </c>
      <c r="HT480" s="24" t="s">
        <v>444</v>
      </c>
      <c r="HU480" t="s">
        <v>444</v>
      </c>
      <c r="HV480" t="s">
        <v>444</v>
      </c>
      <c r="HW480" s="24" t="s">
        <v>444</v>
      </c>
      <c r="HX480" s="24" t="s">
        <v>444</v>
      </c>
      <c r="HY480" t="s">
        <v>444</v>
      </c>
      <c r="HZ480" t="s">
        <v>444</v>
      </c>
      <c r="IA480" t="s">
        <v>2773</v>
      </c>
      <c r="IB480" t="s">
        <v>2736</v>
      </c>
      <c r="IC480" t="s">
        <v>2737</v>
      </c>
      <c r="ID480" s="33" t="b" cm="1">
        <f t="array" ref="ID480">_xlfn.IFNA(MATCH($A$2,_xlfn.NUMBERVALUE(Table_Query_from_MF_DSNP62[[#This Row],[CL_GLACCT_DR1]:[CL_GLACCT_CR4]]),0),0)&gt;=1</f>
        <v>1</v>
      </c>
      <c r="IE480" s="33" t="b">
        <f>OR(Table_Query_from_MF_DSNP62[[#This Row],[Pair1]:[Pair25]])</f>
        <v>1</v>
      </c>
      <c r="IF480" s="33">
        <f>_xlfn.IFNA(MATCH(TRUE,Table_Query_from_MF_DSNP62[[#This Row],[Pair1]:[Pair25]],0),"none")</f>
        <v>3</v>
      </c>
      <c r="IG480" s="33" t="b">
        <f>AND($A$2&gt;=_xlfn.NUMBERVALUE(Table_Query_from_MF_DSNP62[[#This Row],[CL_GL_ACCT_FR1]]),$A$2&lt;=_xlfn.NUMBERVALUE(Table_Query_from_MF_DSNP62[[#This Row],[CL_GL_ACCT_TO1]]))</f>
        <v>0</v>
      </c>
      <c r="IH480" s="33" t="b">
        <f>AND($A$2&gt;=_xlfn.NUMBERVALUE(Table_Query_from_MF_DSNP62[[#This Row],[CL_GL_ACCT_FR2]]),$A$2&lt;=_xlfn.NUMBERVALUE(Table_Query_from_MF_DSNP62[[#This Row],[CL_GL_ACCT_TO2]]))</f>
        <v>0</v>
      </c>
      <c r="II480" s="33" t="b">
        <f>AND($A$2&gt;=_xlfn.NUMBERVALUE(Table_Query_from_MF_DSNP62[[#This Row],[CL_GL_ACCT_FR3]]),$A$2&lt;=_xlfn.NUMBERVALUE(Table_Query_from_MF_DSNP62[[#This Row],[CL_GL_ACCT_TO3]]))</f>
        <v>1</v>
      </c>
      <c r="IJ480" s="33" t="b">
        <f>AND($A$2&gt;=_xlfn.NUMBERVALUE(Table_Query_from_MF_DSNP62[[#This Row],[CL_GL_ACCT_FR4]]),$A$2&lt;=_xlfn.NUMBERVALUE(Table_Query_from_MF_DSNP62[[#This Row],[CL_GL_ACCT_TO4]]))</f>
        <v>1</v>
      </c>
      <c r="IK480" s="33" t="b">
        <f>AND($A$2&gt;=_xlfn.NUMBERVALUE(Table_Query_from_MF_DSNP62[[#This Row],[CL_GL_ACCT_FR5]]),$A$2&lt;=_xlfn.NUMBERVALUE(Table_Query_from_MF_DSNP62[[#This Row],[CL_GL_ACCT_TO5]]))</f>
        <v>1</v>
      </c>
      <c r="IL480" s="33" t="b">
        <f>AND($A$2&gt;=_xlfn.NUMBERVALUE(Table_Query_from_MF_DSNP62[[#This Row],[CL_GL_ACCT_FR6]]),$A$2&lt;=_xlfn.NUMBERVALUE(Table_Query_from_MF_DSNP62[[#This Row],[CL_GL_ACCT_TO6]]))</f>
        <v>1</v>
      </c>
      <c r="IM480" s="33" t="b">
        <f>AND($A$2&gt;=_xlfn.NUMBERVALUE(Table_Query_from_MF_DSNP62[[#This Row],[CL_GL_ACCT_FR7]]),$A$2&lt;=_xlfn.NUMBERVALUE(Table_Query_from_MF_DSNP62[[#This Row],[CL_GL_ACCT_TO7]]))</f>
        <v>1</v>
      </c>
      <c r="IN480" s="33" t="b">
        <f>AND($A$2&gt;=_xlfn.NUMBERVALUE(Table_Query_from_MF_DSNP62[[#This Row],[CL_GL_ACCT_FR8]]),$A$2&lt;=_xlfn.NUMBERVALUE(Table_Query_from_MF_DSNP62[[#This Row],[CL_GL_ACCT_TO8]]))</f>
        <v>1</v>
      </c>
      <c r="IO480" s="33" t="b">
        <f>AND($A$2&gt;=_xlfn.NUMBERVALUE(Table_Query_from_MF_DSNP62[[#This Row],[CL_GL_ACCT_FR9]]),$A$2&lt;=_xlfn.NUMBERVALUE(Table_Query_from_MF_DSNP62[[#This Row],[CL_GL_ACCT_TO9]]))</f>
        <v>1</v>
      </c>
      <c r="IP480" s="33" t="b">
        <f>AND($A$2&gt;=_xlfn.NUMBERVALUE(Table_Query_from_MF_DSNP62[[#This Row],[CL_GL_ACCT_FR10]]),$A$2&lt;=_xlfn.NUMBERVALUE(Table_Query_from_MF_DSNP62[[#This Row],[CL_GL_ACCT_TO10]]))</f>
        <v>1</v>
      </c>
      <c r="IQ480" s="33" t="b">
        <f>AND($A$2&gt;=_xlfn.NUMBERVALUE(Table_Query_from_MF_DSNP62[[#This Row],[CL_GL_ACCT_FR11]]),$A$2&lt;=_xlfn.NUMBERVALUE(Table_Query_from_MF_DSNP62[[#This Row],[CL_GL_ACCT_TO11]]))</f>
        <v>1</v>
      </c>
      <c r="IR480" s="33" t="b">
        <f>AND($A$2&gt;=_xlfn.NUMBERVALUE(Table_Query_from_MF_DSNP62[[#This Row],[CL_GL_ACCT_FR12]]),$A$2&lt;=_xlfn.NUMBERVALUE(Table_Query_from_MF_DSNP62[[#This Row],[CL_GL_ACCT_TO12]]))</f>
        <v>1</v>
      </c>
      <c r="IS480" s="33" t="b">
        <f>AND($A$2&gt;=_xlfn.NUMBERVALUE(Table_Query_from_MF_DSNP62[[#This Row],[CL_GL_ACCT_FR13]]),$A$2&lt;=_xlfn.NUMBERVALUE(Table_Query_from_MF_DSNP62[[#This Row],[CL_GL_ACCT_TO13]]))</f>
        <v>1</v>
      </c>
      <c r="IT480" s="33" t="b">
        <f>AND($A$2&gt;=_xlfn.NUMBERVALUE(Table_Query_from_MF_DSNP62[[#This Row],[CL_GL_ACCT_FR14]]),$A$2&lt;=_xlfn.NUMBERVALUE(Table_Query_from_MF_DSNP62[[#This Row],[CL_GL_ACCT_TO14]]))</f>
        <v>1</v>
      </c>
      <c r="IU480" s="33" t="b">
        <f>AND($A$2&gt;=_xlfn.NUMBERVALUE(Table_Query_from_MF_DSNP62[[#This Row],[CL_GL_ACCT_FR15]]),$A$2&lt;=_xlfn.NUMBERVALUE(Table_Query_from_MF_DSNP62[[#This Row],[CL_GL_ACCT_TO15]]))</f>
        <v>1</v>
      </c>
      <c r="IV480" s="33" t="b">
        <f>AND($A$2&gt;=_xlfn.NUMBERVALUE(Table_Query_from_MF_DSNP62[[#This Row],[CL_GL_ACCT_FR16]]),$A$2&lt;=_xlfn.NUMBERVALUE(Table_Query_from_MF_DSNP62[[#This Row],[CL_GL_ACCT_TO16]]))</f>
        <v>1</v>
      </c>
      <c r="IW480" s="33" t="b">
        <f>AND($A$2&gt;=_xlfn.NUMBERVALUE(Table_Query_from_MF_DSNP62[[#This Row],[CL_GL_ACCT_FR17]]),$A$2&lt;=_xlfn.NUMBERVALUE(Table_Query_from_MF_DSNP62[[#This Row],[CL_GL_ACCT_TO17]]))</f>
        <v>1</v>
      </c>
      <c r="IX480" s="33" t="b">
        <f>AND($A$2&gt;=_xlfn.NUMBERVALUE(Table_Query_from_MF_DSNP62[[#This Row],[CL_GL_ACCT_FR18]]),$A$2&lt;=_xlfn.NUMBERVALUE(Table_Query_from_MF_DSNP62[[#This Row],[CL_GL_ACCT_TO18]]))</f>
        <v>1</v>
      </c>
      <c r="IY480" s="33" t="b">
        <f>AND($A$2&gt;=_xlfn.NUMBERVALUE(Table_Query_from_MF_DSNP62[[#This Row],[CL_GL_ACCT_FR19]]),$A$2&lt;=_xlfn.NUMBERVALUE(Table_Query_from_MF_DSNP62[[#This Row],[CL_GL_ACCT_TO19]]))</f>
        <v>1</v>
      </c>
      <c r="IZ480" s="33" t="b">
        <f>AND($A$2&gt;=_xlfn.NUMBERVALUE(Table_Query_from_MF_DSNP62[[#This Row],[CL_GL_ACCT_FR20]]),$A$2&lt;=_xlfn.NUMBERVALUE(Table_Query_from_MF_DSNP62[[#This Row],[CL_GL_ACCT_TO20]]))</f>
        <v>1</v>
      </c>
      <c r="JA480" s="33" t="b">
        <f>AND($A$2&gt;=_xlfn.NUMBERVALUE(Table_Query_from_MF_DSNP62[[#This Row],[CL_GL_ACCT_FR21]]),$A$2&lt;=_xlfn.NUMBERVALUE(Table_Query_from_MF_DSNP62[[#This Row],[CL_GL_ACCT_TO21]]))</f>
        <v>1</v>
      </c>
      <c r="JB480" s="33" t="b">
        <f>AND($A$2&gt;=_xlfn.NUMBERVALUE(Table_Query_from_MF_DSNP62[[#This Row],[CL_GL_ACCT_FR22]]),$A$2&lt;=_xlfn.NUMBERVALUE(Table_Query_from_MF_DSNP62[[#This Row],[CL_GL_ACCT_TO22]]))</f>
        <v>1</v>
      </c>
      <c r="JC480" s="33" t="b">
        <f>AND($A$2&gt;=_xlfn.NUMBERVALUE(Table_Query_from_MF_DSNP62[[#This Row],[CL_GL_ACCT_FR23]]),$A$2&lt;=_xlfn.NUMBERVALUE(Table_Query_from_MF_DSNP62[[#This Row],[CL_GL_ACCT_TO23]]))</f>
        <v>1</v>
      </c>
      <c r="JD480" s="33" t="b">
        <f>AND($A$2&gt;=_xlfn.NUMBERVALUE(Table_Query_from_MF_DSNP62[[#This Row],[CL_GL_ACCT_FR24]]),$A$2&lt;=_xlfn.NUMBERVALUE(Table_Query_from_MF_DSNP62[[#This Row],[CL_GL_ACCT_TO24]]))</f>
        <v>1</v>
      </c>
      <c r="JE480" s="33" t="b">
        <f>AND($A$2&gt;=_xlfn.NUMBERVALUE(Table_Query_from_MF_DSNP62[[#This Row],[CL_GL_ACCT_FR25]]),$A$2&lt;=_xlfn.NUMBERVALUE(Table_Query_from_MF_DSNP62[[#This Row],[CL_GL_ACCT_TO25]]))</f>
        <v>1</v>
      </c>
      <c r="JF480" s="33" t="b">
        <f>OR(Table_Query_from_MF_DSNP62[[#This Row],[PairA]:[PairO]])</f>
        <v>1</v>
      </c>
      <c r="JG480" s="33">
        <f>_xlfn.IFNA(MATCH(TRUE,Table_Query_from_MF_DSNP62[[#This Row],[PairA]:[PairO]],0),"none")</f>
        <v>3</v>
      </c>
      <c r="JH480" s="33" t="b">
        <f>AND($B$2&gt;=_xlfn.NUMBERVALUE(Table_Query_from_MF_DSNP62[[#This Row],[CL_CMP_OBJ_FR1]]),$B$2&lt;=_xlfn.NUMBERVALUE(Table_Query_from_MF_DSNP62[[#This Row],[CL_CMP_OBJ_TO1]]))</f>
        <v>0</v>
      </c>
      <c r="JI480" s="33" t="b">
        <f>AND($B$2&gt;=_xlfn.NUMBERVALUE(Table_Query_from_MF_DSNP62[[#This Row],[CL_CMP_OBJ_FR2]]),$B$2&lt;=_xlfn.NUMBERVALUE(Table_Query_from_MF_DSNP62[[#This Row],[CL_CMP_OBJ_TO2]]))</f>
        <v>0</v>
      </c>
      <c r="JJ480" s="33" t="b">
        <f>AND($B$2&gt;=_xlfn.NUMBERVALUE(Table_Query_from_MF_DSNP62[[#This Row],[CL_CMP_OBJ_FR3]]),$B$2&lt;=_xlfn.NUMBERVALUE(Table_Query_from_MF_DSNP62[[#This Row],[CL_CMP_OBJ_TO3]]))</f>
        <v>1</v>
      </c>
      <c r="JK480" s="33" t="b">
        <f>AND($B$2&gt;=_xlfn.NUMBERVALUE(Table_Query_from_MF_DSNP62[[#This Row],[CL_CMP_OBJ_FR4]]),$B$2&lt;=_xlfn.NUMBERVALUE(Table_Query_from_MF_DSNP62[[#This Row],[CL_CMP_OBJ_TO4]]))</f>
        <v>1</v>
      </c>
      <c r="JL480" s="33" t="b">
        <f>AND($B$2&gt;=_xlfn.NUMBERVALUE(Table_Query_from_MF_DSNP62[[#This Row],[CL_CMP_OBJ_FR5]]),$B$2&lt;=_xlfn.NUMBERVALUE(Table_Query_from_MF_DSNP62[[#This Row],[CL_CMP_OBJ_TO5]]))</f>
        <v>1</v>
      </c>
      <c r="JM480" s="33" t="b">
        <f>AND($B$2&gt;=_xlfn.NUMBERVALUE(Table_Query_from_MF_DSNP62[[#This Row],[CL_CMP_OBJ_FR6]]),$B$2&lt;=_xlfn.NUMBERVALUE(Table_Query_from_MF_DSNP62[[#This Row],[CL_CMP_OBJ_TO6]]))</f>
        <v>1</v>
      </c>
      <c r="JN480" s="33" t="b">
        <f>AND($B$2&gt;=_xlfn.NUMBERVALUE(Table_Query_from_MF_DSNP62[[#This Row],[CL_CMP_OBJ_FR7]]),$B$2&lt;=_xlfn.NUMBERVALUE(Table_Query_from_MF_DSNP62[[#This Row],[CL_CMP_OBJ_TO7]]))</f>
        <v>1</v>
      </c>
      <c r="JO480" s="33" t="b">
        <f>AND($B$2&gt;=_xlfn.NUMBERVALUE(Table_Query_from_MF_DSNP62[[#This Row],[CL_CMP_OBJ_FR8]]),$B$2&lt;=_xlfn.NUMBERVALUE(Table_Query_from_MF_DSNP62[[#This Row],[CL_CMP_OBJ_TO8]]))</f>
        <v>1</v>
      </c>
      <c r="JP480" s="33" t="b">
        <f>AND($B$2&gt;=_xlfn.NUMBERVALUE(Table_Query_from_MF_DSNP62[[#This Row],[CL_CMP_OBJ_FR9]]),$B$2&lt;=_xlfn.NUMBERVALUE(Table_Query_from_MF_DSNP62[[#This Row],[CL_CMP_OBJ_TO9]]))</f>
        <v>1</v>
      </c>
      <c r="JQ480" s="33" t="b">
        <f>AND($B$2&gt;=_xlfn.NUMBERVALUE(Table_Query_from_MF_DSNP62[[#This Row],[CL_CMP_OBJ_FR10]]),$B$2&lt;=_xlfn.NUMBERVALUE(Table_Query_from_MF_DSNP62[[#This Row],[CL_CMP_OBJ_TO10]]))</f>
        <v>1</v>
      </c>
      <c r="JR480" s="33" t="b">
        <f>AND($B$2&gt;=_xlfn.NUMBERVALUE(Table_Query_from_MF_DSNP62[[#This Row],[CL_CMP_OBJ_FR11]]),$B$2&lt;=_xlfn.NUMBERVALUE(Table_Query_from_MF_DSNP62[[#This Row],[CL_CMP_OBJ_TO11]]))</f>
        <v>1</v>
      </c>
      <c r="JS480" s="33" t="b">
        <f>AND($B$2&gt;=_xlfn.NUMBERVALUE(Table_Query_from_MF_DSNP62[[#This Row],[CL_CMP_OBJ_FR12]]),$B$2&lt;=_xlfn.NUMBERVALUE(Table_Query_from_MF_DSNP62[[#This Row],[CL_CMP_OBJ_TO12]]))</f>
        <v>1</v>
      </c>
      <c r="JT480" s="33" t="b">
        <f>AND($B$2&gt;=_xlfn.NUMBERVALUE(Table_Query_from_MF_DSNP62[[#This Row],[CL_CMP_OBJ_FR13]]),$B$2&lt;=_xlfn.NUMBERVALUE(Table_Query_from_MF_DSNP62[[#This Row],[CL_CMP_OBJ_TO13]]))</f>
        <v>1</v>
      </c>
      <c r="JU480" s="33" t="b">
        <f>AND($B$2&gt;=_xlfn.NUMBERVALUE(Table_Query_from_MF_DSNP62[[#This Row],[CL_CMP_OBJ_FR14]]),$B$2&lt;=_xlfn.NUMBERVALUE(Table_Query_from_MF_DSNP62[[#This Row],[CL_CMP_OBJ_TO14]]))</f>
        <v>1</v>
      </c>
      <c r="JV480" s="33" t="b">
        <f>AND($B$2&gt;=_xlfn.NUMBERVALUE(Table_Query_from_MF_DSNP62[[#This Row],[CL_CMP_OBJ_FR15]]),$B$2&lt;=_xlfn.NUMBERVALUE(Table_Query_from_MF_DSNP62[[#This Row],[CL_CMP_OBJ_TO15]]))</f>
        <v>1</v>
      </c>
    </row>
    <row r="481" spans="1:282" x14ac:dyDescent="0.25">
      <c r="A481" t="b">
        <f>OR(,Table_Query_from_MF_DSNP62[[#This Row],[Desired GL included as "hard-coded" GL?]],Table_Query_from_MF_DSNP62[[#This Row],[Desired GL included as "Open GL"?]])</f>
        <v>1</v>
      </c>
      <c r="B481" t="b">
        <f>Table_Query_from_MF_DSNP62[[#This Row],[Desired CObj included as "Open CObj"?]]</f>
        <v>1</v>
      </c>
      <c r="C481" t="s">
        <v>2169</v>
      </c>
      <c r="D481" t="s">
        <v>2170</v>
      </c>
      <c r="E481" t="s">
        <v>15</v>
      </c>
      <c r="F481" s="24" t="s">
        <v>428</v>
      </c>
      <c r="G481" t="s">
        <v>330</v>
      </c>
      <c r="H481" s="24" t="s">
        <v>444</v>
      </c>
      <c r="I481" t="s">
        <v>444</v>
      </c>
      <c r="J481" s="24" t="s">
        <v>444</v>
      </c>
      <c r="K481" t="s">
        <v>444</v>
      </c>
      <c r="L481" s="24" t="s">
        <v>444</v>
      </c>
      <c r="M481" t="s">
        <v>444</v>
      </c>
      <c r="N481" t="s">
        <v>444</v>
      </c>
      <c r="O481" t="s">
        <v>444</v>
      </c>
      <c r="P481" t="s">
        <v>444</v>
      </c>
      <c r="Q481" t="s">
        <v>15</v>
      </c>
      <c r="R481" t="s">
        <v>444</v>
      </c>
      <c r="S481" t="s">
        <v>442</v>
      </c>
      <c r="T481" t="s">
        <v>447</v>
      </c>
      <c r="U481" t="s">
        <v>444</v>
      </c>
      <c r="V481" t="s">
        <v>444</v>
      </c>
      <c r="W481" t="s">
        <v>447</v>
      </c>
      <c r="X481" t="s">
        <v>444</v>
      </c>
      <c r="Y481" t="s">
        <v>444</v>
      </c>
      <c r="Z481" t="s">
        <v>442</v>
      </c>
      <c r="AA481" t="s">
        <v>442</v>
      </c>
      <c r="AB481" t="s">
        <v>442</v>
      </c>
      <c r="AC481" t="s">
        <v>442</v>
      </c>
      <c r="AD481" t="s">
        <v>442</v>
      </c>
      <c r="AE481" t="s">
        <v>442</v>
      </c>
      <c r="AF481" t="s">
        <v>442</v>
      </c>
      <c r="AG481" t="s">
        <v>442</v>
      </c>
      <c r="AH481" t="s">
        <v>444</v>
      </c>
      <c r="AI481" t="s">
        <v>447</v>
      </c>
      <c r="AJ481" t="s">
        <v>442</v>
      </c>
      <c r="AK481" t="s">
        <v>442</v>
      </c>
      <c r="AL481" t="s">
        <v>444</v>
      </c>
      <c r="AM481" t="s">
        <v>444</v>
      </c>
      <c r="AN481" t="s">
        <v>444</v>
      </c>
      <c r="AO481" t="s">
        <v>444</v>
      </c>
      <c r="AP481" t="s">
        <v>442</v>
      </c>
      <c r="AQ481" t="s">
        <v>1440</v>
      </c>
      <c r="AR481" t="s">
        <v>282</v>
      </c>
      <c r="AS481" t="s">
        <v>162</v>
      </c>
      <c r="AT481" t="s">
        <v>10</v>
      </c>
      <c r="AU481" t="s">
        <v>444</v>
      </c>
      <c r="AV481" t="s">
        <v>1359</v>
      </c>
      <c r="AW481" t="s">
        <v>444</v>
      </c>
      <c r="AX481" t="s">
        <v>444</v>
      </c>
      <c r="AY481" t="s">
        <v>444</v>
      </c>
      <c r="AZ481" t="s">
        <v>444</v>
      </c>
      <c r="BA481" t="s">
        <v>444</v>
      </c>
      <c r="BB481" t="s">
        <v>444</v>
      </c>
      <c r="BC481" t="s">
        <v>444</v>
      </c>
      <c r="BD481" t="s">
        <v>1359</v>
      </c>
      <c r="BE481" t="s">
        <v>444</v>
      </c>
      <c r="BF481" t="s">
        <v>1360</v>
      </c>
      <c r="BG481" t="s">
        <v>444</v>
      </c>
      <c r="BH481" t="s">
        <v>444</v>
      </c>
      <c r="BI481" t="s">
        <v>444</v>
      </c>
      <c r="BJ481" t="s">
        <v>444</v>
      </c>
      <c r="BK481" t="s">
        <v>444</v>
      </c>
      <c r="BL481" t="s">
        <v>444</v>
      </c>
      <c r="BM481" t="s">
        <v>444</v>
      </c>
      <c r="BN481" t="s">
        <v>444</v>
      </c>
      <c r="BO481" t="s">
        <v>444</v>
      </c>
      <c r="BP481" t="s">
        <v>444</v>
      </c>
      <c r="BQ481" t="s">
        <v>444</v>
      </c>
      <c r="BR481" t="s">
        <v>444</v>
      </c>
      <c r="BS481" t="s">
        <v>444</v>
      </c>
      <c r="BT481" t="s">
        <v>444</v>
      </c>
      <c r="BU481" t="s">
        <v>444</v>
      </c>
      <c r="BV481" t="s">
        <v>444</v>
      </c>
      <c r="BW481" t="s">
        <v>444</v>
      </c>
      <c r="BX481" t="s">
        <v>444</v>
      </c>
      <c r="BY481" t="s">
        <v>444</v>
      </c>
      <c r="BZ481" t="s">
        <v>444</v>
      </c>
      <c r="CA481" t="s">
        <v>444</v>
      </c>
      <c r="CB481" t="s">
        <v>444</v>
      </c>
      <c r="CC481" t="s">
        <v>444</v>
      </c>
      <c r="CD481" t="s">
        <v>444</v>
      </c>
      <c r="CE481" t="s">
        <v>444</v>
      </c>
      <c r="CF481" t="s">
        <v>444</v>
      </c>
      <c r="CG481" t="s">
        <v>444</v>
      </c>
      <c r="CH481" t="s">
        <v>444</v>
      </c>
      <c r="CI481" t="s">
        <v>444</v>
      </c>
      <c r="CJ481" t="s">
        <v>444</v>
      </c>
      <c r="CK481" t="s">
        <v>444</v>
      </c>
      <c r="CL481" t="s">
        <v>444</v>
      </c>
      <c r="CM481" t="s">
        <v>444</v>
      </c>
      <c r="CN481" t="s">
        <v>444</v>
      </c>
      <c r="CO481" t="s">
        <v>444</v>
      </c>
      <c r="CP481" t="s">
        <v>444</v>
      </c>
      <c r="CQ481" t="s">
        <v>444</v>
      </c>
      <c r="CR481" t="s">
        <v>444</v>
      </c>
      <c r="CS481" t="s">
        <v>444</v>
      </c>
      <c r="CT481" t="s">
        <v>444</v>
      </c>
      <c r="CU481" t="s">
        <v>444</v>
      </c>
      <c r="CV481" t="s">
        <v>2773</v>
      </c>
      <c r="CW481" t="s">
        <v>2736</v>
      </c>
      <c r="CX481" t="s">
        <v>2737</v>
      </c>
      <c r="CY481" t="s">
        <v>1394</v>
      </c>
      <c r="CZ481" t="s">
        <v>444</v>
      </c>
      <c r="DA481" t="s">
        <v>444</v>
      </c>
      <c r="DB481" t="s">
        <v>444</v>
      </c>
      <c r="DC481" t="s">
        <v>444</v>
      </c>
      <c r="DD481" t="s">
        <v>444</v>
      </c>
      <c r="DE481" t="s">
        <v>444</v>
      </c>
      <c r="DF481" t="s">
        <v>444</v>
      </c>
      <c r="DG481" t="s">
        <v>444</v>
      </c>
      <c r="DH481" t="s">
        <v>444</v>
      </c>
      <c r="DI481" t="s">
        <v>1451</v>
      </c>
      <c r="DJ481" t="s">
        <v>444</v>
      </c>
      <c r="DK481" t="s">
        <v>444</v>
      </c>
      <c r="DL481" t="s">
        <v>444</v>
      </c>
      <c r="DM481" t="s">
        <v>444</v>
      </c>
      <c r="DN481" t="s">
        <v>444</v>
      </c>
      <c r="DO481" t="s">
        <v>444</v>
      </c>
      <c r="DP481" t="s">
        <v>444</v>
      </c>
      <c r="DQ481" t="s">
        <v>444</v>
      </c>
      <c r="DR481" t="s">
        <v>444</v>
      </c>
      <c r="DS481" t="s">
        <v>444</v>
      </c>
      <c r="DT481" s="24" t="s">
        <v>444</v>
      </c>
      <c r="DU481" s="24" t="s">
        <v>444</v>
      </c>
      <c r="DV481" t="s">
        <v>444</v>
      </c>
      <c r="DW481" t="s">
        <v>444</v>
      </c>
      <c r="DX481" s="24" t="s">
        <v>444</v>
      </c>
      <c r="DY481" s="24" t="s">
        <v>444</v>
      </c>
      <c r="DZ481" t="s">
        <v>444</v>
      </c>
      <c r="EA481" t="s">
        <v>444</v>
      </c>
      <c r="EB481" s="24" t="s">
        <v>444</v>
      </c>
      <c r="EC481" s="24" t="s">
        <v>444</v>
      </c>
      <c r="ED481" t="s">
        <v>444</v>
      </c>
      <c r="EE481" t="s">
        <v>444</v>
      </c>
      <c r="EF481" s="24" t="s">
        <v>444</v>
      </c>
      <c r="EG481" s="24" t="s">
        <v>444</v>
      </c>
      <c r="EH481" t="s">
        <v>444</v>
      </c>
      <c r="EI481" t="s">
        <v>444</v>
      </c>
      <c r="EJ481" s="24" t="s">
        <v>444</v>
      </c>
      <c r="EK481" s="24" t="s">
        <v>444</v>
      </c>
      <c r="EL481" t="s">
        <v>444</v>
      </c>
      <c r="EM481" t="s">
        <v>444</v>
      </c>
      <c r="EN481" s="24" t="s">
        <v>444</v>
      </c>
      <c r="EO481" s="24" t="s">
        <v>444</v>
      </c>
      <c r="EP481" t="s">
        <v>444</v>
      </c>
      <c r="EQ481" t="s">
        <v>444</v>
      </c>
      <c r="ER481" s="24" t="s">
        <v>444</v>
      </c>
      <c r="ES481" s="24" t="s">
        <v>444</v>
      </c>
      <c r="ET481" t="s">
        <v>444</v>
      </c>
      <c r="EU481" t="s">
        <v>444</v>
      </c>
      <c r="EV481" s="24" t="s">
        <v>444</v>
      </c>
      <c r="EW481" s="24" t="s">
        <v>444</v>
      </c>
      <c r="EX481" t="s">
        <v>444</v>
      </c>
      <c r="EY481" t="s">
        <v>444</v>
      </c>
      <c r="EZ481" s="24" t="s">
        <v>444</v>
      </c>
      <c r="FA481" s="24" t="s">
        <v>444</v>
      </c>
      <c r="FB481" t="s">
        <v>444</v>
      </c>
      <c r="FC481" t="s">
        <v>444</v>
      </c>
      <c r="FD481" s="24" t="s">
        <v>444</v>
      </c>
      <c r="FE481" s="24" t="s">
        <v>444</v>
      </c>
      <c r="FF481" t="s">
        <v>444</v>
      </c>
      <c r="FG481" t="s">
        <v>444</v>
      </c>
      <c r="FH481" s="24" t="s">
        <v>444</v>
      </c>
      <c r="FI481" s="24" t="s">
        <v>444</v>
      </c>
      <c r="FJ481" t="s">
        <v>444</v>
      </c>
      <c r="FK481" t="s">
        <v>444</v>
      </c>
      <c r="FL481" s="24" t="s">
        <v>444</v>
      </c>
      <c r="FM481" s="24" t="s">
        <v>444</v>
      </c>
      <c r="FN481" t="s">
        <v>444</v>
      </c>
      <c r="FO481" t="s">
        <v>444</v>
      </c>
      <c r="FP481" s="24" t="s">
        <v>444</v>
      </c>
      <c r="FQ481" s="24" t="s">
        <v>444</v>
      </c>
      <c r="FR481" t="s">
        <v>444</v>
      </c>
      <c r="FS481" t="s">
        <v>444</v>
      </c>
      <c r="FT481" s="24" t="s">
        <v>444</v>
      </c>
      <c r="FU481" s="24" t="s">
        <v>444</v>
      </c>
      <c r="FV481" t="s">
        <v>444</v>
      </c>
      <c r="FW481" t="s">
        <v>444</v>
      </c>
      <c r="FX481" s="24" t="s">
        <v>444</v>
      </c>
      <c r="FY481" s="24" t="s">
        <v>444</v>
      </c>
      <c r="FZ481" t="s">
        <v>444</v>
      </c>
      <c r="GA481" t="s">
        <v>444</v>
      </c>
      <c r="GB481" s="24" t="s">
        <v>444</v>
      </c>
      <c r="GC481" s="24" t="s">
        <v>444</v>
      </c>
      <c r="GD481" t="s">
        <v>444</v>
      </c>
      <c r="GE481" t="s">
        <v>444</v>
      </c>
      <c r="GF481" s="24" t="s">
        <v>444</v>
      </c>
      <c r="GG481" s="24" t="s">
        <v>444</v>
      </c>
      <c r="GH481" t="s">
        <v>15</v>
      </c>
      <c r="GI481" s="24" t="s">
        <v>341</v>
      </c>
      <c r="GJ481" s="24" t="s">
        <v>569</v>
      </c>
      <c r="GK481" t="s">
        <v>1454</v>
      </c>
      <c r="GL481" t="s">
        <v>1455</v>
      </c>
      <c r="GM481" s="24" t="s">
        <v>444</v>
      </c>
      <c r="GN481" s="24" t="s">
        <v>444</v>
      </c>
      <c r="GO481" t="s">
        <v>444</v>
      </c>
      <c r="GP481" t="s">
        <v>444</v>
      </c>
      <c r="GQ481" s="24" t="s">
        <v>444</v>
      </c>
      <c r="GR481" s="24" t="s">
        <v>444</v>
      </c>
      <c r="GS481" t="s">
        <v>444</v>
      </c>
      <c r="GT481" t="s">
        <v>444</v>
      </c>
      <c r="GU481" s="24" t="s">
        <v>444</v>
      </c>
      <c r="GV481" s="24" t="s">
        <v>444</v>
      </c>
      <c r="GW481" t="s">
        <v>444</v>
      </c>
      <c r="GX481" t="s">
        <v>444</v>
      </c>
      <c r="GY481" s="24" t="s">
        <v>444</v>
      </c>
      <c r="GZ481" s="24" t="s">
        <v>444</v>
      </c>
      <c r="HA481" t="s">
        <v>444</v>
      </c>
      <c r="HB481" t="s">
        <v>444</v>
      </c>
      <c r="HC481" s="24" t="s">
        <v>444</v>
      </c>
      <c r="HD481" s="24" t="s">
        <v>444</v>
      </c>
      <c r="HE481" t="s">
        <v>444</v>
      </c>
      <c r="HF481" t="s">
        <v>444</v>
      </c>
      <c r="HG481" s="24" t="s">
        <v>444</v>
      </c>
      <c r="HH481" s="24" t="s">
        <v>444</v>
      </c>
      <c r="HI481" t="s">
        <v>444</v>
      </c>
      <c r="HJ481" t="s">
        <v>444</v>
      </c>
      <c r="HK481" s="24" t="s">
        <v>444</v>
      </c>
      <c r="HL481" s="24" t="s">
        <v>444</v>
      </c>
      <c r="HM481" t="s">
        <v>444</v>
      </c>
      <c r="HN481" t="s">
        <v>444</v>
      </c>
      <c r="HO481" s="24" t="s">
        <v>444</v>
      </c>
      <c r="HP481" s="24" t="s">
        <v>444</v>
      </c>
      <c r="HQ481" t="s">
        <v>444</v>
      </c>
      <c r="HR481" t="s">
        <v>444</v>
      </c>
      <c r="HS481" s="24" t="s">
        <v>444</v>
      </c>
      <c r="HT481" s="24" t="s">
        <v>444</v>
      </c>
      <c r="HU481" t="s">
        <v>444</v>
      </c>
      <c r="HV481" t="s">
        <v>444</v>
      </c>
      <c r="HW481" s="24" t="s">
        <v>444</v>
      </c>
      <c r="HX481" s="24" t="s">
        <v>444</v>
      </c>
      <c r="HY481" t="s">
        <v>444</v>
      </c>
      <c r="HZ481" t="s">
        <v>444</v>
      </c>
      <c r="IA481" t="s">
        <v>2773</v>
      </c>
      <c r="IB481" t="s">
        <v>2736</v>
      </c>
      <c r="IC481" t="s">
        <v>2737</v>
      </c>
      <c r="ID481" s="33" t="b" cm="1">
        <f t="array" ref="ID481">_xlfn.IFNA(MATCH($A$2,_xlfn.NUMBERVALUE(Table_Query_from_MF_DSNP62[[#This Row],[CL_GLACCT_DR1]:[CL_GLACCT_CR4]]),0),0)&gt;=1</f>
        <v>1</v>
      </c>
      <c r="IE481" s="33" t="b">
        <f>OR(Table_Query_from_MF_DSNP62[[#This Row],[Pair1]:[Pair25]])</f>
        <v>1</v>
      </c>
      <c r="IF481" s="33">
        <f>_xlfn.IFNA(MATCH(TRUE,Table_Query_from_MF_DSNP62[[#This Row],[Pair1]:[Pair25]],0),"none")</f>
        <v>1</v>
      </c>
      <c r="IG481" s="33" t="b">
        <f>AND($A$2&gt;=_xlfn.NUMBERVALUE(Table_Query_from_MF_DSNP62[[#This Row],[CL_GL_ACCT_FR1]]),$A$2&lt;=_xlfn.NUMBERVALUE(Table_Query_from_MF_DSNP62[[#This Row],[CL_GL_ACCT_TO1]]))</f>
        <v>1</v>
      </c>
      <c r="IH481" s="33" t="b">
        <f>AND($A$2&gt;=_xlfn.NUMBERVALUE(Table_Query_from_MF_DSNP62[[#This Row],[CL_GL_ACCT_FR2]]),$A$2&lt;=_xlfn.NUMBERVALUE(Table_Query_from_MF_DSNP62[[#This Row],[CL_GL_ACCT_TO2]]))</f>
        <v>1</v>
      </c>
      <c r="II481" s="33" t="b">
        <f>AND($A$2&gt;=_xlfn.NUMBERVALUE(Table_Query_from_MF_DSNP62[[#This Row],[CL_GL_ACCT_FR3]]),$A$2&lt;=_xlfn.NUMBERVALUE(Table_Query_from_MF_DSNP62[[#This Row],[CL_GL_ACCT_TO3]]))</f>
        <v>1</v>
      </c>
      <c r="IJ481" s="33" t="b">
        <f>AND($A$2&gt;=_xlfn.NUMBERVALUE(Table_Query_from_MF_DSNP62[[#This Row],[CL_GL_ACCT_FR4]]),$A$2&lt;=_xlfn.NUMBERVALUE(Table_Query_from_MF_DSNP62[[#This Row],[CL_GL_ACCT_TO4]]))</f>
        <v>1</v>
      </c>
      <c r="IK481" s="33" t="b">
        <f>AND($A$2&gt;=_xlfn.NUMBERVALUE(Table_Query_from_MF_DSNP62[[#This Row],[CL_GL_ACCT_FR5]]),$A$2&lt;=_xlfn.NUMBERVALUE(Table_Query_from_MF_DSNP62[[#This Row],[CL_GL_ACCT_TO5]]))</f>
        <v>1</v>
      </c>
      <c r="IL481" s="33" t="b">
        <f>AND($A$2&gt;=_xlfn.NUMBERVALUE(Table_Query_from_MF_DSNP62[[#This Row],[CL_GL_ACCT_FR6]]),$A$2&lt;=_xlfn.NUMBERVALUE(Table_Query_from_MF_DSNP62[[#This Row],[CL_GL_ACCT_TO6]]))</f>
        <v>1</v>
      </c>
      <c r="IM481" s="33" t="b">
        <f>AND($A$2&gt;=_xlfn.NUMBERVALUE(Table_Query_from_MF_DSNP62[[#This Row],[CL_GL_ACCT_FR7]]),$A$2&lt;=_xlfn.NUMBERVALUE(Table_Query_from_MF_DSNP62[[#This Row],[CL_GL_ACCT_TO7]]))</f>
        <v>1</v>
      </c>
      <c r="IN481" s="33" t="b">
        <f>AND($A$2&gt;=_xlfn.NUMBERVALUE(Table_Query_from_MF_DSNP62[[#This Row],[CL_GL_ACCT_FR8]]),$A$2&lt;=_xlfn.NUMBERVALUE(Table_Query_from_MF_DSNP62[[#This Row],[CL_GL_ACCT_TO8]]))</f>
        <v>1</v>
      </c>
      <c r="IO481" s="33" t="b">
        <f>AND($A$2&gt;=_xlfn.NUMBERVALUE(Table_Query_from_MF_DSNP62[[#This Row],[CL_GL_ACCT_FR9]]),$A$2&lt;=_xlfn.NUMBERVALUE(Table_Query_from_MF_DSNP62[[#This Row],[CL_GL_ACCT_TO9]]))</f>
        <v>1</v>
      </c>
      <c r="IP481" s="33" t="b">
        <f>AND($A$2&gt;=_xlfn.NUMBERVALUE(Table_Query_from_MF_DSNP62[[#This Row],[CL_GL_ACCT_FR10]]),$A$2&lt;=_xlfn.NUMBERVALUE(Table_Query_from_MF_DSNP62[[#This Row],[CL_GL_ACCT_TO10]]))</f>
        <v>1</v>
      </c>
      <c r="IQ481" s="33" t="b">
        <f>AND($A$2&gt;=_xlfn.NUMBERVALUE(Table_Query_from_MF_DSNP62[[#This Row],[CL_GL_ACCT_FR11]]),$A$2&lt;=_xlfn.NUMBERVALUE(Table_Query_from_MF_DSNP62[[#This Row],[CL_GL_ACCT_TO11]]))</f>
        <v>1</v>
      </c>
      <c r="IR481" s="33" t="b">
        <f>AND($A$2&gt;=_xlfn.NUMBERVALUE(Table_Query_from_MF_DSNP62[[#This Row],[CL_GL_ACCT_FR12]]),$A$2&lt;=_xlfn.NUMBERVALUE(Table_Query_from_MF_DSNP62[[#This Row],[CL_GL_ACCT_TO12]]))</f>
        <v>1</v>
      </c>
      <c r="IS481" s="33" t="b">
        <f>AND($A$2&gt;=_xlfn.NUMBERVALUE(Table_Query_from_MF_DSNP62[[#This Row],[CL_GL_ACCT_FR13]]),$A$2&lt;=_xlfn.NUMBERVALUE(Table_Query_from_MF_DSNP62[[#This Row],[CL_GL_ACCT_TO13]]))</f>
        <v>1</v>
      </c>
      <c r="IT481" s="33" t="b">
        <f>AND($A$2&gt;=_xlfn.NUMBERVALUE(Table_Query_from_MF_DSNP62[[#This Row],[CL_GL_ACCT_FR14]]),$A$2&lt;=_xlfn.NUMBERVALUE(Table_Query_from_MF_DSNP62[[#This Row],[CL_GL_ACCT_TO14]]))</f>
        <v>1</v>
      </c>
      <c r="IU481" s="33" t="b">
        <f>AND($A$2&gt;=_xlfn.NUMBERVALUE(Table_Query_from_MF_DSNP62[[#This Row],[CL_GL_ACCT_FR15]]),$A$2&lt;=_xlfn.NUMBERVALUE(Table_Query_from_MF_DSNP62[[#This Row],[CL_GL_ACCT_TO15]]))</f>
        <v>1</v>
      </c>
      <c r="IV481" s="33" t="b">
        <f>AND($A$2&gt;=_xlfn.NUMBERVALUE(Table_Query_from_MF_DSNP62[[#This Row],[CL_GL_ACCT_FR16]]),$A$2&lt;=_xlfn.NUMBERVALUE(Table_Query_from_MF_DSNP62[[#This Row],[CL_GL_ACCT_TO16]]))</f>
        <v>1</v>
      </c>
      <c r="IW481" s="33" t="b">
        <f>AND($A$2&gt;=_xlfn.NUMBERVALUE(Table_Query_from_MF_DSNP62[[#This Row],[CL_GL_ACCT_FR17]]),$A$2&lt;=_xlfn.NUMBERVALUE(Table_Query_from_MF_DSNP62[[#This Row],[CL_GL_ACCT_TO17]]))</f>
        <v>1</v>
      </c>
      <c r="IX481" s="33" t="b">
        <f>AND($A$2&gt;=_xlfn.NUMBERVALUE(Table_Query_from_MF_DSNP62[[#This Row],[CL_GL_ACCT_FR18]]),$A$2&lt;=_xlfn.NUMBERVALUE(Table_Query_from_MF_DSNP62[[#This Row],[CL_GL_ACCT_TO18]]))</f>
        <v>1</v>
      </c>
      <c r="IY481" s="33" t="b">
        <f>AND($A$2&gt;=_xlfn.NUMBERVALUE(Table_Query_from_MF_DSNP62[[#This Row],[CL_GL_ACCT_FR19]]),$A$2&lt;=_xlfn.NUMBERVALUE(Table_Query_from_MF_DSNP62[[#This Row],[CL_GL_ACCT_TO19]]))</f>
        <v>1</v>
      </c>
      <c r="IZ481" s="33" t="b">
        <f>AND($A$2&gt;=_xlfn.NUMBERVALUE(Table_Query_from_MF_DSNP62[[#This Row],[CL_GL_ACCT_FR20]]),$A$2&lt;=_xlfn.NUMBERVALUE(Table_Query_from_MF_DSNP62[[#This Row],[CL_GL_ACCT_TO20]]))</f>
        <v>1</v>
      </c>
      <c r="JA481" s="33" t="b">
        <f>AND($A$2&gt;=_xlfn.NUMBERVALUE(Table_Query_from_MF_DSNP62[[#This Row],[CL_GL_ACCT_FR21]]),$A$2&lt;=_xlfn.NUMBERVALUE(Table_Query_from_MF_DSNP62[[#This Row],[CL_GL_ACCT_TO21]]))</f>
        <v>1</v>
      </c>
      <c r="JB481" s="33" t="b">
        <f>AND($A$2&gt;=_xlfn.NUMBERVALUE(Table_Query_from_MF_DSNP62[[#This Row],[CL_GL_ACCT_FR22]]),$A$2&lt;=_xlfn.NUMBERVALUE(Table_Query_from_MF_DSNP62[[#This Row],[CL_GL_ACCT_TO22]]))</f>
        <v>1</v>
      </c>
      <c r="JC481" s="33" t="b">
        <f>AND($A$2&gt;=_xlfn.NUMBERVALUE(Table_Query_from_MF_DSNP62[[#This Row],[CL_GL_ACCT_FR23]]),$A$2&lt;=_xlfn.NUMBERVALUE(Table_Query_from_MF_DSNP62[[#This Row],[CL_GL_ACCT_TO23]]))</f>
        <v>1</v>
      </c>
      <c r="JD481" s="33" t="b">
        <f>AND($A$2&gt;=_xlfn.NUMBERVALUE(Table_Query_from_MF_DSNP62[[#This Row],[CL_GL_ACCT_FR24]]),$A$2&lt;=_xlfn.NUMBERVALUE(Table_Query_from_MF_DSNP62[[#This Row],[CL_GL_ACCT_TO24]]))</f>
        <v>1</v>
      </c>
      <c r="JE481" s="33" t="b">
        <f>AND($A$2&gt;=_xlfn.NUMBERVALUE(Table_Query_from_MF_DSNP62[[#This Row],[CL_GL_ACCT_FR25]]),$A$2&lt;=_xlfn.NUMBERVALUE(Table_Query_from_MF_DSNP62[[#This Row],[CL_GL_ACCT_TO25]]))</f>
        <v>1</v>
      </c>
      <c r="JF481" s="33" t="b">
        <f>OR(Table_Query_from_MF_DSNP62[[#This Row],[PairA]:[PairO]])</f>
        <v>1</v>
      </c>
      <c r="JG481" s="33">
        <f>_xlfn.IFNA(MATCH(TRUE,Table_Query_from_MF_DSNP62[[#This Row],[PairA]:[PairO]],0),"none")</f>
        <v>3</v>
      </c>
      <c r="JH481" s="33" t="b">
        <f>AND($B$2&gt;=_xlfn.NUMBERVALUE(Table_Query_from_MF_DSNP62[[#This Row],[CL_CMP_OBJ_FR1]]),$B$2&lt;=_xlfn.NUMBERVALUE(Table_Query_from_MF_DSNP62[[#This Row],[CL_CMP_OBJ_TO1]]))</f>
        <v>0</v>
      </c>
      <c r="JI481" s="33" t="b">
        <f>AND($B$2&gt;=_xlfn.NUMBERVALUE(Table_Query_from_MF_DSNP62[[#This Row],[CL_CMP_OBJ_FR2]]),$B$2&lt;=_xlfn.NUMBERVALUE(Table_Query_from_MF_DSNP62[[#This Row],[CL_CMP_OBJ_TO2]]))</f>
        <v>0</v>
      </c>
      <c r="JJ481" s="33" t="b">
        <f>AND($B$2&gt;=_xlfn.NUMBERVALUE(Table_Query_from_MF_DSNP62[[#This Row],[CL_CMP_OBJ_FR3]]),$B$2&lt;=_xlfn.NUMBERVALUE(Table_Query_from_MF_DSNP62[[#This Row],[CL_CMP_OBJ_TO3]]))</f>
        <v>1</v>
      </c>
      <c r="JK481" s="33" t="b">
        <f>AND($B$2&gt;=_xlfn.NUMBERVALUE(Table_Query_from_MF_DSNP62[[#This Row],[CL_CMP_OBJ_FR4]]),$B$2&lt;=_xlfn.NUMBERVALUE(Table_Query_from_MF_DSNP62[[#This Row],[CL_CMP_OBJ_TO4]]))</f>
        <v>1</v>
      </c>
      <c r="JL481" s="33" t="b">
        <f>AND($B$2&gt;=_xlfn.NUMBERVALUE(Table_Query_from_MF_DSNP62[[#This Row],[CL_CMP_OBJ_FR5]]),$B$2&lt;=_xlfn.NUMBERVALUE(Table_Query_from_MF_DSNP62[[#This Row],[CL_CMP_OBJ_TO5]]))</f>
        <v>1</v>
      </c>
      <c r="JM481" s="33" t="b">
        <f>AND($B$2&gt;=_xlfn.NUMBERVALUE(Table_Query_from_MF_DSNP62[[#This Row],[CL_CMP_OBJ_FR6]]),$B$2&lt;=_xlfn.NUMBERVALUE(Table_Query_from_MF_DSNP62[[#This Row],[CL_CMP_OBJ_TO6]]))</f>
        <v>1</v>
      </c>
      <c r="JN481" s="33" t="b">
        <f>AND($B$2&gt;=_xlfn.NUMBERVALUE(Table_Query_from_MF_DSNP62[[#This Row],[CL_CMP_OBJ_FR7]]),$B$2&lt;=_xlfn.NUMBERVALUE(Table_Query_from_MF_DSNP62[[#This Row],[CL_CMP_OBJ_TO7]]))</f>
        <v>1</v>
      </c>
      <c r="JO481" s="33" t="b">
        <f>AND($B$2&gt;=_xlfn.NUMBERVALUE(Table_Query_from_MF_DSNP62[[#This Row],[CL_CMP_OBJ_FR8]]),$B$2&lt;=_xlfn.NUMBERVALUE(Table_Query_from_MF_DSNP62[[#This Row],[CL_CMP_OBJ_TO8]]))</f>
        <v>1</v>
      </c>
      <c r="JP481" s="33" t="b">
        <f>AND($B$2&gt;=_xlfn.NUMBERVALUE(Table_Query_from_MF_DSNP62[[#This Row],[CL_CMP_OBJ_FR9]]),$B$2&lt;=_xlfn.NUMBERVALUE(Table_Query_from_MF_DSNP62[[#This Row],[CL_CMP_OBJ_TO9]]))</f>
        <v>1</v>
      </c>
      <c r="JQ481" s="33" t="b">
        <f>AND($B$2&gt;=_xlfn.NUMBERVALUE(Table_Query_from_MF_DSNP62[[#This Row],[CL_CMP_OBJ_FR10]]),$B$2&lt;=_xlfn.NUMBERVALUE(Table_Query_from_MF_DSNP62[[#This Row],[CL_CMP_OBJ_TO10]]))</f>
        <v>1</v>
      </c>
      <c r="JR481" s="33" t="b">
        <f>AND($B$2&gt;=_xlfn.NUMBERVALUE(Table_Query_from_MF_DSNP62[[#This Row],[CL_CMP_OBJ_FR11]]),$B$2&lt;=_xlfn.NUMBERVALUE(Table_Query_from_MF_DSNP62[[#This Row],[CL_CMP_OBJ_TO11]]))</f>
        <v>1</v>
      </c>
      <c r="JS481" s="33" t="b">
        <f>AND($B$2&gt;=_xlfn.NUMBERVALUE(Table_Query_from_MF_DSNP62[[#This Row],[CL_CMP_OBJ_FR12]]),$B$2&lt;=_xlfn.NUMBERVALUE(Table_Query_from_MF_DSNP62[[#This Row],[CL_CMP_OBJ_TO12]]))</f>
        <v>1</v>
      </c>
      <c r="JT481" s="33" t="b">
        <f>AND($B$2&gt;=_xlfn.NUMBERVALUE(Table_Query_from_MF_DSNP62[[#This Row],[CL_CMP_OBJ_FR13]]),$B$2&lt;=_xlfn.NUMBERVALUE(Table_Query_from_MF_DSNP62[[#This Row],[CL_CMP_OBJ_TO13]]))</f>
        <v>1</v>
      </c>
      <c r="JU481" s="33" t="b">
        <f>AND($B$2&gt;=_xlfn.NUMBERVALUE(Table_Query_from_MF_DSNP62[[#This Row],[CL_CMP_OBJ_FR14]]),$B$2&lt;=_xlfn.NUMBERVALUE(Table_Query_from_MF_DSNP62[[#This Row],[CL_CMP_OBJ_TO14]]))</f>
        <v>1</v>
      </c>
      <c r="JV481" s="33" t="b">
        <f>AND($B$2&gt;=_xlfn.NUMBERVALUE(Table_Query_from_MF_DSNP62[[#This Row],[CL_CMP_OBJ_FR15]]),$B$2&lt;=_xlfn.NUMBERVALUE(Table_Query_from_MF_DSNP62[[#This Row],[CL_CMP_OBJ_TO15]]))</f>
        <v>1</v>
      </c>
    </row>
    <row r="482" spans="1:282" x14ac:dyDescent="0.25">
      <c r="A482" t="b">
        <f>OR(,Table_Query_from_MF_DSNP62[[#This Row],[Desired GL included as "hard-coded" GL?]],Table_Query_from_MF_DSNP62[[#This Row],[Desired GL included as "Open GL"?]])</f>
        <v>1</v>
      </c>
      <c r="B482" t="b">
        <f>Table_Query_from_MF_DSNP62[[#This Row],[Desired CObj included as "Open CObj"?]]</f>
        <v>1</v>
      </c>
      <c r="C482" t="s">
        <v>2171</v>
      </c>
      <c r="D482" t="s">
        <v>2172</v>
      </c>
      <c r="E482" t="s">
        <v>15</v>
      </c>
      <c r="F482" s="24" t="s">
        <v>421</v>
      </c>
      <c r="G482" t="s">
        <v>330</v>
      </c>
      <c r="H482" s="24" t="s">
        <v>444</v>
      </c>
      <c r="I482" t="s">
        <v>444</v>
      </c>
      <c r="J482" s="24" t="s">
        <v>444</v>
      </c>
      <c r="K482" t="s">
        <v>444</v>
      </c>
      <c r="L482" s="24" t="s">
        <v>444</v>
      </c>
      <c r="M482" t="s">
        <v>444</v>
      </c>
      <c r="N482" t="s">
        <v>444</v>
      </c>
      <c r="O482" t="s">
        <v>444</v>
      </c>
      <c r="P482" t="s">
        <v>444</v>
      </c>
      <c r="Q482" t="s">
        <v>15</v>
      </c>
      <c r="R482" t="s">
        <v>444</v>
      </c>
      <c r="S482" t="s">
        <v>442</v>
      </c>
      <c r="T482" t="s">
        <v>447</v>
      </c>
      <c r="U482" t="s">
        <v>444</v>
      </c>
      <c r="V482" t="s">
        <v>444</v>
      </c>
      <c r="W482" t="s">
        <v>447</v>
      </c>
      <c r="X482" t="s">
        <v>444</v>
      </c>
      <c r="Y482" t="s">
        <v>444</v>
      </c>
      <c r="Z482" t="s">
        <v>442</v>
      </c>
      <c r="AA482" t="s">
        <v>442</v>
      </c>
      <c r="AB482" t="s">
        <v>442</v>
      </c>
      <c r="AC482" t="s">
        <v>442</v>
      </c>
      <c r="AD482" t="s">
        <v>442</v>
      </c>
      <c r="AE482" t="s">
        <v>442</v>
      </c>
      <c r="AF482" t="s">
        <v>442</v>
      </c>
      <c r="AG482" t="s">
        <v>442</v>
      </c>
      <c r="AH482" t="s">
        <v>447</v>
      </c>
      <c r="AI482" t="s">
        <v>447</v>
      </c>
      <c r="AJ482" t="s">
        <v>442</v>
      </c>
      <c r="AK482" t="s">
        <v>442</v>
      </c>
      <c r="AL482" t="s">
        <v>444</v>
      </c>
      <c r="AM482" t="s">
        <v>444</v>
      </c>
      <c r="AN482" t="s">
        <v>444</v>
      </c>
      <c r="AO482" t="s">
        <v>444</v>
      </c>
      <c r="AP482" t="s">
        <v>442</v>
      </c>
      <c r="AQ482" t="s">
        <v>1440</v>
      </c>
      <c r="AR482" t="s">
        <v>282</v>
      </c>
      <c r="AS482" t="s">
        <v>162</v>
      </c>
      <c r="AT482" t="s">
        <v>10</v>
      </c>
      <c r="AU482" t="s">
        <v>444</v>
      </c>
      <c r="AV482" t="s">
        <v>1359</v>
      </c>
      <c r="AW482" t="s">
        <v>444</v>
      </c>
      <c r="AX482" t="s">
        <v>444</v>
      </c>
      <c r="AY482" t="s">
        <v>444</v>
      </c>
      <c r="AZ482" t="s">
        <v>444</v>
      </c>
      <c r="BA482" t="s">
        <v>444</v>
      </c>
      <c r="BB482" t="s">
        <v>444</v>
      </c>
      <c r="BC482" t="s">
        <v>444</v>
      </c>
      <c r="BD482" t="s">
        <v>1359</v>
      </c>
      <c r="BE482" t="s">
        <v>444</v>
      </c>
      <c r="BF482" t="s">
        <v>1360</v>
      </c>
      <c r="BG482" t="s">
        <v>444</v>
      </c>
      <c r="BH482" t="s">
        <v>444</v>
      </c>
      <c r="BI482" t="s">
        <v>444</v>
      </c>
      <c r="BJ482" t="s">
        <v>444</v>
      </c>
      <c r="BK482" t="s">
        <v>444</v>
      </c>
      <c r="BL482" t="s">
        <v>444</v>
      </c>
      <c r="BM482" t="s">
        <v>444</v>
      </c>
      <c r="BN482" t="s">
        <v>444</v>
      </c>
      <c r="BO482" t="s">
        <v>444</v>
      </c>
      <c r="BP482" t="s">
        <v>444</v>
      </c>
      <c r="BQ482" t="s">
        <v>1360</v>
      </c>
      <c r="BR482" t="s">
        <v>1487</v>
      </c>
      <c r="BS482" t="s">
        <v>444</v>
      </c>
      <c r="BT482" t="s">
        <v>444</v>
      </c>
      <c r="BU482" t="s">
        <v>444</v>
      </c>
      <c r="BV482" t="s">
        <v>444</v>
      </c>
      <c r="BW482" t="s">
        <v>1360</v>
      </c>
      <c r="BX482" t="s">
        <v>1487</v>
      </c>
      <c r="BY482" t="s">
        <v>444</v>
      </c>
      <c r="BZ482" t="s">
        <v>444</v>
      </c>
      <c r="CA482" t="s">
        <v>444</v>
      </c>
      <c r="CB482" t="s">
        <v>444</v>
      </c>
      <c r="CC482" t="s">
        <v>444</v>
      </c>
      <c r="CD482" t="s">
        <v>444</v>
      </c>
      <c r="CE482" t="s">
        <v>444</v>
      </c>
      <c r="CF482" t="s">
        <v>444</v>
      </c>
      <c r="CG482" t="s">
        <v>444</v>
      </c>
      <c r="CH482" t="s">
        <v>444</v>
      </c>
      <c r="CI482" t="s">
        <v>1360</v>
      </c>
      <c r="CJ482" t="s">
        <v>1487</v>
      </c>
      <c r="CK482" t="s">
        <v>444</v>
      </c>
      <c r="CL482" t="s">
        <v>444</v>
      </c>
      <c r="CM482" t="s">
        <v>444</v>
      </c>
      <c r="CN482" t="s">
        <v>444</v>
      </c>
      <c r="CO482" t="s">
        <v>1360</v>
      </c>
      <c r="CP482" t="s">
        <v>1487</v>
      </c>
      <c r="CQ482" t="s">
        <v>444</v>
      </c>
      <c r="CR482" t="s">
        <v>444</v>
      </c>
      <c r="CS482" t="s">
        <v>444</v>
      </c>
      <c r="CT482" t="s">
        <v>444</v>
      </c>
      <c r="CU482" t="s">
        <v>444</v>
      </c>
      <c r="CV482" t="s">
        <v>2773</v>
      </c>
      <c r="CW482" t="s">
        <v>2736</v>
      </c>
      <c r="CX482" t="s">
        <v>2907</v>
      </c>
      <c r="CY482" t="s">
        <v>1394</v>
      </c>
      <c r="CZ482" t="s">
        <v>444</v>
      </c>
      <c r="DA482" t="s">
        <v>444</v>
      </c>
      <c r="DB482" t="s">
        <v>444</v>
      </c>
      <c r="DC482" t="s">
        <v>444</v>
      </c>
      <c r="DD482" t="s">
        <v>444</v>
      </c>
      <c r="DE482" t="s">
        <v>444</v>
      </c>
      <c r="DF482" t="s">
        <v>444</v>
      </c>
      <c r="DG482" t="s">
        <v>444</v>
      </c>
      <c r="DH482" t="s">
        <v>444</v>
      </c>
      <c r="DI482" t="s">
        <v>1451</v>
      </c>
      <c r="DJ482" t="s">
        <v>1440</v>
      </c>
      <c r="DK482" t="s">
        <v>444</v>
      </c>
      <c r="DL482" t="s">
        <v>444</v>
      </c>
      <c r="DM482" t="s">
        <v>444</v>
      </c>
      <c r="DN482" t="s">
        <v>444</v>
      </c>
      <c r="DO482" t="s">
        <v>444</v>
      </c>
      <c r="DP482" t="s">
        <v>444</v>
      </c>
      <c r="DQ482" t="s">
        <v>444</v>
      </c>
      <c r="DR482" t="s">
        <v>444</v>
      </c>
      <c r="DS482" t="s">
        <v>444</v>
      </c>
      <c r="DT482" s="24" t="s">
        <v>444</v>
      </c>
      <c r="DU482" s="24" t="s">
        <v>444</v>
      </c>
      <c r="DV482" t="s">
        <v>444</v>
      </c>
      <c r="DW482" t="s">
        <v>444</v>
      </c>
      <c r="DX482" s="24" t="s">
        <v>444</v>
      </c>
      <c r="DY482" s="24" t="s">
        <v>444</v>
      </c>
      <c r="DZ482" t="s">
        <v>444</v>
      </c>
      <c r="EA482" t="s">
        <v>444</v>
      </c>
      <c r="EB482" s="24" t="s">
        <v>444</v>
      </c>
      <c r="EC482" s="24" t="s">
        <v>444</v>
      </c>
      <c r="ED482" t="s">
        <v>444</v>
      </c>
      <c r="EE482" t="s">
        <v>444</v>
      </c>
      <c r="EF482" s="24" t="s">
        <v>444</v>
      </c>
      <c r="EG482" s="24" t="s">
        <v>444</v>
      </c>
      <c r="EH482" t="s">
        <v>444</v>
      </c>
      <c r="EI482" t="s">
        <v>444</v>
      </c>
      <c r="EJ482" s="24" t="s">
        <v>444</v>
      </c>
      <c r="EK482" s="24" t="s">
        <v>444</v>
      </c>
      <c r="EL482" t="s">
        <v>444</v>
      </c>
      <c r="EM482" t="s">
        <v>444</v>
      </c>
      <c r="EN482" s="24" t="s">
        <v>444</v>
      </c>
      <c r="EO482" s="24" t="s">
        <v>444</v>
      </c>
      <c r="EP482" t="s">
        <v>444</v>
      </c>
      <c r="EQ482" t="s">
        <v>444</v>
      </c>
      <c r="ER482" s="24" t="s">
        <v>444</v>
      </c>
      <c r="ES482" s="24" t="s">
        <v>444</v>
      </c>
      <c r="ET482" t="s">
        <v>444</v>
      </c>
      <c r="EU482" t="s">
        <v>444</v>
      </c>
      <c r="EV482" s="24" t="s">
        <v>444</v>
      </c>
      <c r="EW482" s="24" t="s">
        <v>444</v>
      </c>
      <c r="EX482" t="s">
        <v>444</v>
      </c>
      <c r="EY482" t="s">
        <v>444</v>
      </c>
      <c r="EZ482" s="24" t="s">
        <v>444</v>
      </c>
      <c r="FA482" s="24" t="s">
        <v>444</v>
      </c>
      <c r="FB482" t="s">
        <v>444</v>
      </c>
      <c r="FC482" t="s">
        <v>444</v>
      </c>
      <c r="FD482" s="24" t="s">
        <v>444</v>
      </c>
      <c r="FE482" s="24" t="s">
        <v>444</v>
      </c>
      <c r="FF482" t="s">
        <v>444</v>
      </c>
      <c r="FG482" t="s">
        <v>444</v>
      </c>
      <c r="FH482" s="24" t="s">
        <v>444</v>
      </c>
      <c r="FI482" s="24" t="s">
        <v>444</v>
      </c>
      <c r="FJ482" t="s">
        <v>444</v>
      </c>
      <c r="FK482" t="s">
        <v>444</v>
      </c>
      <c r="FL482" s="24" t="s">
        <v>444</v>
      </c>
      <c r="FM482" s="24" t="s">
        <v>444</v>
      </c>
      <c r="FN482" t="s">
        <v>444</v>
      </c>
      <c r="FO482" t="s">
        <v>444</v>
      </c>
      <c r="FP482" s="24" t="s">
        <v>444</v>
      </c>
      <c r="FQ482" s="24" t="s">
        <v>444</v>
      </c>
      <c r="FR482" t="s">
        <v>444</v>
      </c>
      <c r="FS482" t="s">
        <v>444</v>
      </c>
      <c r="FT482" s="24" t="s">
        <v>444</v>
      </c>
      <c r="FU482" s="24" t="s">
        <v>444</v>
      </c>
      <c r="FV482" t="s">
        <v>444</v>
      </c>
      <c r="FW482" t="s">
        <v>444</v>
      </c>
      <c r="FX482" s="24" t="s">
        <v>444</v>
      </c>
      <c r="FY482" s="24" t="s">
        <v>444</v>
      </c>
      <c r="FZ482" t="s">
        <v>444</v>
      </c>
      <c r="GA482" t="s">
        <v>444</v>
      </c>
      <c r="GB482" s="24" t="s">
        <v>444</v>
      </c>
      <c r="GC482" s="24" t="s">
        <v>444</v>
      </c>
      <c r="GD482" t="s">
        <v>444</v>
      </c>
      <c r="GE482" t="s">
        <v>444</v>
      </c>
      <c r="GF482" s="24" t="s">
        <v>444</v>
      </c>
      <c r="GG482" s="24" t="s">
        <v>444</v>
      </c>
      <c r="GH482" t="s">
        <v>15</v>
      </c>
      <c r="GI482" s="24" t="s">
        <v>341</v>
      </c>
      <c r="GJ482" s="24" t="s">
        <v>1453</v>
      </c>
      <c r="GK482" t="s">
        <v>1454</v>
      </c>
      <c r="GL482" t="s">
        <v>1455</v>
      </c>
      <c r="GM482" s="24" t="s">
        <v>444</v>
      </c>
      <c r="GN482" s="24" t="s">
        <v>444</v>
      </c>
      <c r="GO482" t="s">
        <v>444</v>
      </c>
      <c r="GP482" t="s">
        <v>444</v>
      </c>
      <c r="GQ482" s="24" t="s">
        <v>444</v>
      </c>
      <c r="GR482" s="24" t="s">
        <v>444</v>
      </c>
      <c r="GS482" t="s">
        <v>444</v>
      </c>
      <c r="GT482" t="s">
        <v>444</v>
      </c>
      <c r="GU482" s="24" t="s">
        <v>444</v>
      </c>
      <c r="GV482" s="24" t="s">
        <v>444</v>
      </c>
      <c r="GW482" t="s">
        <v>444</v>
      </c>
      <c r="GX482" t="s">
        <v>444</v>
      </c>
      <c r="GY482" s="24" t="s">
        <v>444</v>
      </c>
      <c r="GZ482" s="24" t="s">
        <v>444</v>
      </c>
      <c r="HA482" t="s">
        <v>444</v>
      </c>
      <c r="HB482" t="s">
        <v>444</v>
      </c>
      <c r="HC482" s="24" t="s">
        <v>444</v>
      </c>
      <c r="HD482" s="24" t="s">
        <v>444</v>
      </c>
      <c r="HE482" t="s">
        <v>444</v>
      </c>
      <c r="HF482" t="s">
        <v>444</v>
      </c>
      <c r="HG482" s="24" t="s">
        <v>444</v>
      </c>
      <c r="HH482" s="24" t="s">
        <v>444</v>
      </c>
      <c r="HI482" t="s">
        <v>444</v>
      </c>
      <c r="HJ482" t="s">
        <v>444</v>
      </c>
      <c r="HK482" s="24" t="s">
        <v>444</v>
      </c>
      <c r="HL482" s="24" t="s">
        <v>444</v>
      </c>
      <c r="HM482" t="s">
        <v>444</v>
      </c>
      <c r="HN482" t="s">
        <v>444</v>
      </c>
      <c r="HO482" s="24" t="s">
        <v>444</v>
      </c>
      <c r="HP482" s="24" t="s">
        <v>444</v>
      </c>
      <c r="HQ482" t="s">
        <v>444</v>
      </c>
      <c r="HR482" t="s">
        <v>444</v>
      </c>
      <c r="HS482" s="24" t="s">
        <v>444</v>
      </c>
      <c r="HT482" s="24" t="s">
        <v>444</v>
      </c>
      <c r="HU482" t="s">
        <v>444</v>
      </c>
      <c r="HV482" t="s">
        <v>444</v>
      </c>
      <c r="HW482" s="24" t="s">
        <v>444</v>
      </c>
      <c r="HX482" s="24" t="s">
        <v>444</v>
      </c>
      <c r="HY482" t="s">
        <v>444</v>
      </c>
      <c r="HZ482" t="s">
        <v>444</v>
      </c>
      <c r="IA482" t="s">
        <v>2773</v>
      </c>
      <c r="IB482" t="s">
        <v>2736</v>
      </c>
      <c r="IC482" t="s">
        <v>2737</v>
      </c>
      <c r="ID482" s="33" t="b" cm="1">
        <f t="array" ref="ID482">_xlfn.IFNA(MATCH($A$2,_xlfn.NUMBERVALUE(Table_Query_from_MF_DSNP62[[#This Row],[CL_GLACCT_DR1]:[CL_GLACCT_CR4]]),0),0)&gt;=1</f>
        <v>1</v>
      </c>
      <c r="IE482" s="33" t="b">
        <f>OR(Table_Query_from_MF_DSNP62[[#This Row],[Pair1]:[Pair25]])</f>
        <v>1</v>
      </c>
      <c r="IF482" s="33">
        <f>_xlfn.IFNA(MATCH(TRUE,Table_Query_from_MF_DSNP62[[#This Row],[Pair1]:[Pair25]],0),"none")</f>
        <v>1</v>
      </c>
      <c r="IG482" s="33" t="b">
        <f>AND($A$2&gt;=_xlfn.NUMBERVALUE(Table_Query_from_MF_DSNP62[[#This Row],[CL_GL_ACCT_FR1]]),$A$2&lt;=_xlfn.NUMBERVALUE(Table_Query_from_MF_DSNP62[[#This Row],[CL_GL_ACCT_TO1]]))</f>
        <v>1</v>
      </c>
      <c r="IH482" s="33" t="b">
        <f>AND($A$2&gt;=_xlfn.NUMBERVALUE(Table_Query_from_MF_DSNP62[[#This Row],[CL_GL_ACCT_FR2]]),$A$2&lt;=_xlfn.NUMBERVALUE(Table_Query_from_MF_DSNP62[[#This Row],[CL_GL_ACCT_TO2]]))</f>
        <v>1</v>
      </c>
      <c r="II482" s="33" t="b">
        <f>AND($A$2&gt;=_xlfn.NUMBERVALUE(Table_Query_from_MF_DSNP62[[#This Row],[CL_GL_ACCT_FR3]]),$A$2&lt;=_xlfn.NUMBERVALUE(Table_Query_from_MF_DSNP62[[#This Row],[CL_GL_ACCT_TO3]]))</f>
        <v>1</v>
      </c>
      <c r="IJ482" s="33" t="b">
        <f>AND($A$2&gt;=_xlfn.NUMBERVALUE(Table_Query_from_MF_DSNP62[[#This Row],[CL_GL_ACCT_FR4]]),$A$2&lt;=_xlfn.NUMBERVALUE(Table_Query_from_MF_DSNP62[[#This Row],[CL_GL_ACCT_TO4]]))</f>
        <v>1</v>
      </c>
      <c r="IK482" s="33" t="b">
        <f>AND($A$2&gt;=_xlfn.NUMBERVALUE(Table_Query_from_MF_DSNP62[[#This Row],[CL_GL_ACCT_FR5]]),$A$2&lt;=_xlfn.NUMBERVALUE(Table_Query_from_MF_DSNP62[[#This Row],[CL_GL_ACCT_TO5]]))</f>
        <v>1</v>
      </c>
      <c r="IL482" s="33" t="b">
        <f>AND($A$2&gt;=_xlfn.NUMBERVALUE(Table_Query_from_MF_DSNP62[[#This Row],[CL_GL_ACCT_FR6]]),$A$2&lt;=_xlfn.NUMBERVALUE(Table_Query_from_MF_DSNP62[[#This Row],[CL_GL_ACCT_TO6]]))</f>
        <v>1</v>
      </c>
      <c r="IM482" s="33" t="b">
        <f>AND($A$2&gt;=_xlfn.NUMBERVALUE(Table_Query_from_MF_DSNP62[[#This Row],[CL_GL_ACCT_FR7]]),$A$2&lt;=_xlfn.NUMBERVALUE(Table_Query_from_MF_DSNP62[[#This Row],[CL_GL_ACCT_TO7]]))</f>
        <v>1</v>
      </c>
      <c r="IN482" s="33" t="b">
        <f>AND($A$2&gt;=_xlfn.NUMBERVALUE(Table_Query_from_MF_DSNP62[[#This Row],[CL_GL_ACCT_FR8]]),$A$2&lt;=_xlfn.NUMBERVALUE(Table_Query_from_MF_DSNP62[[#This Row],[CL_GL_ACCT_TO8]]))</f>
        <v>1</v>
      </c>
      <c r="IO482" s="33" t="b">
        <f>AND($A$2&gt;=_xlfn.NUMBERVALUE(Table_Query_from_MF_DSNP62[[#This Row],[CL_GL_ACCT_FR9]]),$A$2&lt;=_xlfn.NUMBERVALUE(Table_Query_from_MF_DSNP62[[#This Row],[CL_GL_ACCT_TO9]]))</f>
        <v>1</v>
      </c>
      <c r="IP482" s="33" t="b">
        <f>AND($A$2&gt;=_xlfn.NUMBERVALUE(Table_Query_from_MF_DSNP62[[#This Row],[CL_GL_ACCT_FR10]]),$A$2&lt;=_xlfn.NUMBERVALUE(Table_Query_from_MF_DSNP62[[#This Row],[CL_GL_ACCT_TO10]]))</f>
        <v>1</v>
      </c>
      <c r="IQ482" s="33" t="b">
        <f>AND($A$2&gt;=_xlfn.NUMBERVALUE(Table_Query_from_MF_DSNP62[[#This Row],[CL_GL_ACCT_FR11]]),$A$2&lt;=_xlfn.NUMBERVALUE(Table_Query_from_MF_DSNP62[[#This Row],[CL_GL_ACCT_TO11]]))</f>
        <v>1</v>
      </c>
      <c r="IR482" s="33" t="b">
        <f>AND($A$2&gt;=_xlfn.NUMBERVALUE(Table_Query_from_MF_DSNP62[[#This Row],[CL_GL_ACCT_FR12]]),$A$2&lt;=_xlfn.NUMBERVALUE(Table_Query_from_MF_DSNP62[[#This Row],[CL_GL_ACCT_TO12]]))</f>
        <v>1</v>
      </c>
      <c r="IS482" s="33" t="b">
        <f>AND($A$2&gt;=_xlfn.NUMBERVALUE(Table_Query_from_MF_DSNP62[[#This Row],[CL_GL_ACCT_FR13]]),$A$2&lt;=_xlfn.NUMBERVALUE(Table_Query_from_MF_DSNP62[[#This Row],[CL_GL_ACCT_TO13]]))</f>
        <v>1</v>
      </c>
      <c r="IT482" s="33" t="b">
        <f>AND($A$2&gt;=_xlfn.NUMBERVALUE(Table_Query_from_MF_DSNP62[[#This Row],[CL_GL_ACCT_FR14]]),$A$2&lt;=_xlfn.NUMBERVALUE(Table_Query_from_MF_DSNP62[[#This Row],[CL_GL_ACCT_TO14]]))</f>
        <v>1</v>
      </c>
      <c r="IU482" s="33" t="b">
        <f>AND($A$2&gt;=_xlfn.NUMBERVALUE(Table_Query_from_MF_DSNP62[[#This Row],[CL_GL_ACCT_FR15]]),$A$2&lt;=_xlfn.NUMBERVALUE(Table_Query_from_MF_DSNP62[[#This Row],[CL_GL_ACCT_TO15]]))</f>
        <v>1</v>
      </c>
      <c r="IV482" s="33" t="b">
        <f>AND($A$2&gt;=_xlfn.NUMBERVALUE(Table_Query_from_MF_DSNP62[[#This Row],[CL_GL_ACCT_FR16]]),$A$2&lt;=_xlfn.NUMBERVALUE(Table_Query_from_MF_DSNP62[[#This Row],[CL_GL_ACCT_TO16]]))</f>
        <v>1</v>
      </c>
      <c r="IW482" s="33" t="b">
        <f>AND($A$2&gt;=_xlfn.NUMBERVALUE(Table_Query_from_MF_DSNP62[[#This Row],[CL_GL_ACCT_FR17]]),$A$2&lt;=_xlfn.NUMBERVALUE(Table_Query_from_MF_DSNP62[[#This Row],[CL_GL_ACCT_TO17]]))</f>
        <v>1</v>
      </c>
      <c r="IX482" s="33" t="b">
        <f>AND($A$2&gt;=_xlfn.NUMBERVALUE(Table_Query_from_MF_DSNP62[[#This Row],[CL_GL_ACCT_FR18]]),$A$2&lt;=_xlfn.NUMBERVALUE(Table_Query_from_MF_DSNP62[[#This Row],[CL_GL_ACCT_TO18]]))</f>
        <v>1</v>
      </c>
      <c r="IY482" s="33" t="b">
        <f>AND($A$2&gt;=_xlfn.NUMBERVALUE(Table_Query_from_MF_DSNP62[[#This Row],[CL_GL_ACCT_FR19]]),$A$2&lt;=_xlfn.NUMBERVALUE(Table_Query_from_MF_DSNP62[[#This Row],[CL_GL_ACCT_TO19]]))</f>
        <v>1</v>
      </c>
      <c r="IZ482" s="33" t="b">
        <f>AND($A$2&gt;=_xlfn.NUMBERVALUE(Table_Query_from_MF_DSNP62[[#This Row],[CL_GL_ACCT_FR20]]),$A$2&lt;=_xlfn.NUMBERVALUE(Table_Query_from_MF_DSNP62[[#This Row],[CL_GL_ACCT_TO20]]))</f>
        <v>1</v>
      </c>
      <c r="JA482" s="33" t="b">
        <f>AND($A$2&gt;=_xlfn.NUMBERVALUE(Table_Query_from_MF_DSNP62[[#This Row],[CL_GL_ACCT_FR21]]),$A$2&lt;=_xlfn.NUMBERVALUE(Table_Query_from_MF_DSNP62[[#This Row],[CL_GL_ACCT_TO21]]))</f>
        <v>1</v>
      </c>
      <c r="JB482" s="33" t="b">
        <f>AND($A$2&gt;=_xlfn.NUMBERVALUE(Table_Query_from_MF_DSNP62[[#This Row],[CL_GL_ACCT_FR22]]),$A$2&lt;=_xlfn.NUMBERVALUE(Table_Query_from_MF_DSNP62[[#This Row],[CL_GL_ACCT_TO22]]))</f>
        <v>1</v>
      </c>
      <c r="JC482" s="33" t="b">
        <f>AND($A$2&gt;=_xlfn.NUMBERVALUE(Table_Query_from_MF_DSNP62[[#This Row],[CL_GL_ACCT_FR23]]),$A$2&lt;=_xlfn.NUMBERVALUE(Table_Query_from_MF_DSNP62[[#This Row],[CL_GL_ACCT_TO23]]))</f>
        <v>1</v>
      </c>
      <c r="JD482" s="33" t="b">
        <f>AND($A$2&gt;=_xlfn.NUMBERVALUE(Table_Query_from_MF_DSNP62[[#This Row],[CL_GL_ACCT_FR24]]),$A$2&lt;=_xlfn.NUMBERVALUE(Table_Query_from_MF_DSNP62[[#This Row],[CL_GL_ACCT_TO24]]))</f>
        <v>1</v>
      </c>
      <c r="JE482" s="33" t="b">
        <f>AND($A$2&gt;=_xlfn.NUMBERVALUE(Table_Query_from_MF_DSNP62[[#This Row],[CL_GL_ACCT_FR25]]),$A$2&lt;=_xlfn.NUMBERVALUE(Table_Query_from_MF_DSNP62[[#This Row],[CL_GL_ACCT_TO25]]))</f>
        <v>1</v>
      </c>
      <c r="JF482" s="33" t="b">
        <f>OR(Table_Query_from_MF_DSNP62[[#This Row],[PairA]:[PairO]])</f>
        <v>1</v>
      </c>
      <c r="JG482" s="33">
        <f>_xlfn.IFNA(MATCH(TRUE,Table_Query_from_MF_DSNP62[[#This Row],[PairA]:[PairO]],0),"none")</f>
        <v>3</v>
      </c>
      <c r="JH482" s="33" t="b">
        <f>AND($B$2&gt;=_xlfn.NUMBERVALUE(Table_Query_from_MF_DSNP62[[#This Row],[CL_CMP_OBJ_FR1]]),$B$2&lt;=_xlfn.NUMBERVALUE(Table_Query_from_MF_DSNP62[[#This Row],[CL_CMP_OBJ_TO1]]))</f>
        <v>0</v>
      </c>
      <c r="JI482" s="33" t="b">
        <f>AND($B$2&gt;=_xlfn.NUMBERVALUE(Table_Query_from_MF_DSNP62[[#This Row],[CL_CMP_OBJ_FR2]]),$B$2&lt;=_xlfn.NUMBERVALUE(Table_Query_from_MF_DSNP62[[#This Row],[CL_CMP_OBJ_TO2]]))</f>
        <v>0</v>
      </c>
      <c r="JJ482" s="33" t="b">
        <f>AND($B$2&gt;=_xlfn.NUMBERVALUE(Table_Query_from_MF_DSNP62[[#This Row],[CL_CMP_OBJ_FR3]]),$B$2&lt;=_xlfn.NUMBERVALUE(Table_Query_from_MF_DSNP62[[#This Row],[CL_CMP_OBJ_TO3]]))</f>
        <v>1</v>
      </c>
      <c r="JK482" s="33" t="b">
        <f>AND($B$2&gt;=_xlfn.NUMBERVALUE(Table_Query_from_MF_DSNP62[[#This Row],[CL_CMP_OBJ_FR4]]),$B$2&lt;=_xlfn.NUMBERVALUE(Table_Query_from_MF_DSNP62[[#This Row],[CL_CMP_OBJ_TO4]]))</f>
        <v>1</v>
      </c>
      <c r="JL482" s="33" t="b">
        <f>AND($B$2&gt;=_xlfn.NUMBERVALUE(Table_Query_from_MF_DSNP62[[#This Row],[CL_CMP_OBJ_FR5]]),$B$2&lt;=_xlfn.NUMBERVALUE(Table_Query_from_MF_DSNP62[[#This Row],[CL_CMP_OBJ_TO5]]))</f>
        <v>1</v>
      </c>
      <c r="JM482" s="33" t="b">
        <f>AND($B$2&gt;=_xlfn.NUMBERVALUE(Table_Query_from_MF_DSNP62[[#This Row],[CL_CMP_OBJ_FR6]]),$B$2&lt;=_xlfn.NUMBERVALUE(Table_Query_from_MF_DSNP62[[#This Row],[CL_CMP_OBJ_TO6]]))</f>
        <v>1</v>
      </c>
      <c r="JN482" s="33" t="b">
        <f>AND($B$2&gt;=_xlfn.NUMBERVALUE(Table_Query_from_MF_DSNP62[[#This Row],[CL_CMP_OBJ_FR7]]),$B$2&lt;=_xlfn.NUMBERVALUE(Table_Query_from_MF_DSNP62[[#This Row],[CL_CMP_OBJ_TO7]]))</f>
        <v>1</v>
      </c>
      <c r="JO482" s="33" t="b">
        <f>AND($B$2&gt;=_xlfn.NUMBERVALUE(Table_Query_from_MF_DSNP62[[#This Row],[CL_CMP_OBJ_FR8]]),$B$2&lt;=_xlfn.NUMBERVALUE(Table_Query_from_MF_DSNP62[[#This Row],[CL_CMP_OBJ_TO8]]))</f>
        <v>1</v>
      </c>
      <c r="JP482" s="33" t="b">
        <f>AND($B$2&gt;=_xlfn.NUMBERVALUE(Table_Query_from_MF_DSNP62[[#This Row],[CL_CMP_OBJ_FR9]]),$B$2&lt;=_xlfn.NUMBERVALUE(Table_Query_from_MF_DSNP62[[#This Row],[CL_CMP_OBJ_TO9]]))</f>
        <v>1</v>
      </c>
      <c r="JQ482" s="33" t="b">
        <f>AND($B$2&gt;=_xlfn.NUMBERVALUE(Table_Query_from_MF_DSNP62[[#This Row],[CL_CMP_OBJ_FR10]]),$B$2&lt;=_xlfn.NUMBERVALUE(Table_Query_from_MF_DSNP62[[#This Row],[CL_CMP_OBJ_TO10]]))</f>
        <v>1</v>
      </c>
      <c r="JR482" s="33" t="b">
        <f>AND($B$2&gt;=_xlfn.NUMBERVALUE(Table_Query_from_MF_DSNP62[[#This Row],[CL_CMP_OBJ_FR11]]),$B$2&lt;=_xlfn.NUMBERVALUE(Table_Query_from_MF_DSNP62[[#This Row],[CL_CMP_OBJ_TO11]]))</f>
        <v>1</v>
      </c>
      <c r="JS482" s="33" t="b">
        <f>AND($B$2&gt;=_xlfn.NUMBERVALUE(Table_Query_from_MF_DSNP62[[#This Row],[CL_CMP_OBJ_FR12]]),$B$2&lt;=_xlfn.NUMBERVALUE(Table_Query_from_MF_DSNP62[[#This Row],[CL_CMP_OBJ_TO12]]))</f>
        <v>1</v>
      </c>
      <c r="JT482" s="33" t="b">
        <f>AND($B$2&gt;=_xlfn.NUMBERVALUE(Table_Query_from_MF_DSNP62[[#This Row],[CL_CMP_OBJ_FR13]]),$B$2&lt;=_xlfn.NUMBERVALUE(Table_Query_from_MF_DSNP62[[#This Row],[CL_CMP_OBJ_TO13]]))</f>
        <v>1</v>
      </c>
      <c r="JU482" s="33" t="b">
        <f>AND($B$2&gt;=_xlfn.NUMBERVALUE(Table_Query_from_MF_DSNP62[[#This Row],[CL_CMP_OBJ_FR14]]),$B$2&lt;=_xlfn.NUMBERVALUE(Table_Query_from_MF_DSNP62[[#This Row],[CL_CMP_OBJ_TO14]]))</f>
        <v>1</v>
      </c>
      <c r="JV482" s="33" t="b">
        <f>AND($B$2&gt;=_xlfn.NUMBERVALUE(Table_Query_from_MF_DSNP62[[#This Row],[CL_CMP_OBJ_FR15]]),$B$2&lt;=_xlfn.NUMBERVALUE(Table_Query_from_MF_DSNP62[[#This Row],[CL_CMP_OBJ_TO15]]))</f>
        <v>1</v>
      </c>
    </row>
    <row r="483" spans="1:282" x14ac:dyDescent="0.25">
      <c r="A483" t="b">
        <f>OR(,Table_Query_from_MF_DSNP62[[#This Row],[Desired GL included as "hard-coded" GL?]],Table_Query_from_MF_DSNP62[[#This Row],[Desired GL included as "Open GL"?]])</f>
        <v>1</v>
      </c>
      <c r="B483" t="b">
        <f>Table_Query_from_MF_DSNP62[[#This Row],[Desired CObj included as "Open CObj"?]]</f>
        <v>1</v>
      </c>
      <c r="C483" t="s">
        <v>2173</v>
      </c>
      <c r="D483" t="s">
        <v>2174</v>
      </c>
      <c r="E483" t="s">
        <v>15</v>
      </c>
      <c r="F483" s="24" t="s">
        <v>330</v>
      </c>
      <c r="G483" t="s">
        <v>411</v>
      </c>
      <c r="H483" s="24" t="s">
        <v>444</v>
      </c>
      <c r="I483" t="s">
        <v>444</v>
      </c>
      <c r="J483" s="24" t="s">
        <v>444</v>
      </c>
      <c r="K483" t="s">
        <v>444</v>
      </c>
      <c r="L483" s="24" t="s">
        <v>444</v>
      </c>
      <c r="M483" t="s">
        <v>444</v>
      </c>
      <c r="N483" t="s">
        <v>444</v>
      </c>
      <c r="O483" t="s">
        <v>444</v>
      </c>
      <c r="P483" t="s">
        <v>444</v>
      </c>
      <c r="Q483" t="s">
        <v>15</v>
      </c>
      <c r="R483" t="s">
        <v>444</v>
      </c>
      <c r="S483" t="s">
        <v>442</v>
      </c>
      <c r="T483" t="s">
        <v>447</v>
      </c>
      <c r="U483" t="s">
        <v>444</v>
      </c>
      <c r="V483" t="s">
        <v>444</v>
      </c>
      <c r="W483" t="s">
        <v>447</v>
      </c>
      <c r="X483" t="s">
        <v>444</v>
      </c>
      <c r="Y483" t="s">
        <v>444</v>
      </c>
      <c r="Z483" t="s">
        <v>442</v>
      </c>
      <c r="AA483" t="s">
        <v>442</v>
      </c>
      <c r="AB483" t="s">
        <v>442</v>
      </c>
      <c r="AC483" t="s">
        <v>442</v>
      </c>
      <c r="AD483" t="s">
        <v>442</v>
      </c>
      <c r="AE483" t="s">
        <v>442</v>
      </c>
      <c r="AF483" t="s">
        <v>442</v>
      </c>
      <c r="AG483" t="s">
        <v>442</v>
      </c>
      <c r="AH483" t="s">
        <v>447</v>
      </c>
      <c r="AI483" t="s">
        <v>447</v>
      </c>
      <c r="AJ483" t="s">
        <v>442</v>
      </c>
      <c r="AK483" t="s">
        <v>442</v>
      </c>
      <c r="AL483" t="s">
        <v>444</v>
      </c>
      <c r="AM483" t="s">
        <v>444</v>
      </c>
      <c r="AN483" t="s">
        <v>444</v>
      </c>
      <c r="AO483" t="s">
        <v>444</v>
      </c>
      <c r="AP483" t="s">
        <v>442</v>
      </c>
      <c r="AQ483" t="s">
        <v>1440</v>
      </c>
      <c r="AR483" t="s">
        <v>528</v>
      </c>
      <c r="AS483" t="s">
        <v>162</v>
      </c>
      <c r="AT483" t="s">
        <v>10</v>
      </c>
      <c r="AU483" t="s">
        <v>444</v>
      </c>
      <c r="AV483" t="s">
        <v>1359</v>
      </c>
      <c r="AW483" t="s">
        <v>444</v>
      </c>
      <c r="AX483" t="s">
        <v>444</v>
      </c>
      <c r="AY483" t="s">
        <v>444</v>
      </c>
      <c r="AZ483" t="s">
        <v>444</v>
      </c>
      <c r="BA483" t="s">
        <v>444</v>
      </c>
      <c r="BB483" t="s">
        <v>444</v>
      </c>
      <c r="BC483" t="s">
        <v>444</v>
      </c>
      <c r="BD483" t="s">
        <v>1359</v>
      </c>
      <c r="BE483" t="s">
        <v>444</v>
      </c>
      <c r="BF483" t="s">
        <v>1360</v>
      </c>
      <c r="BG483" t="s">
        <v>444</v>
      </c>
      <c r="BH483" t="s">
        <v>444</v>
      </c>
      <c r="BI483" t="s">
        <v>444</v>
      </c>
      <c r="BJ483" t="s">
        <v>444</v>
      </c>
      <c r="BK483" t="s">
        <v>444</v>
      </c>
      <c r="BL483" t="s">
        <v>444</v>
      </c>
      <c r="BM483" t="s">
        <v>444</v>
      </c>
      <c r="BN483" t="s">
        <v>444</v>
      </c>
      <c r="BO483" t="s">
        <v>444</v>
      </c>
      <c r="BP483" t="s">
        <v>444</v>
      </c>
      <c r="BQ483" t="s">
        <v>1360</v>
      </c>
      <c r="BR483" t="s">
        <v>143</v>
      </c>
      <c r="BS483" t="s">
        <v>444</v>
      </c>
      <c r="BT483" t="s">
        <v>444</v>
      </c>
      <c r="BU483" t="s">
        <v>444</v>
      </c>
      <c r="BV483" t="s">
        <v>444</v>
      </c>
      <c r="BW483" t="s">
        <v>1360</v>
      </c>
      <c r="BX483" t="s">
        <v>143</v>
      </c>
      <c r="BY483" t="s">
        <v>444</v>
      </c>
      <c r="BZ483" t="s">
        <v>444</v>
      </c>
      <c r="CA483" t="s">
        <v>444</v>
      </c>
      <c r="CB483" t="s">
        <v>444</v>
      </c>
      <c r="CC483" t="s">
        <v>444</v>
      </c>
      <c r="CD483" t="s">
        <v>444</v>
      </c>
      <c r="CE483" t="s">
        <v>444</v>
      </c>
      <c r="CF483" t="s">
        <v>444</v>
      </c>
      <c r="CG483" t="s">
        <v>444</v>
      </c>
      <c r="CH483" t="s">
        <v>444</v>
      </c>
      <c r="CI483" t="s">
        <v>1360</v>
      </c>
      <c r="CJ483" t="s">
        <v>143</v>
      </c>
      <c r="CK483" t="s">
        <v>444</v>
      </c>
      <c r="CL483" t="s">
        <v>444</v>
      </c>
      <c r="CM483" t="s">
        <v>444</v>
      </c>
      <c r="CN483" t="s">
        <v>444</v>
      </c>
      <c r="CO483" t="s">
        <v>1360</v>
      </c>
      <c r="CP483" t="s">
        <v>143</v>
      </c>
      <c r="CQ483" t="s">
        <v>444</v>
      </c>
      <c r="CR483" t="s">
        <v>444</v>
      </c>
      <c r="CS483" t="s">
        <v>444</v>
      </c>
      <c r="CT483" t="s">
        <v>444</v>
      </c>
      <c r="CU483" t="s">
        <v>444</v>
      </c>
      <c r="CV483" t="s">
        <v>2773</v>
      </c>
      <c r="CW483" t="s">
        <v>2736</v>
      </c>
      <c r="CX483" t="s">
        <v>2901</v>
      </c>
      <c r="CY483" t="s">
        <v>1394</v>
      </c>
      <c r="CZ483" t="s">
        <v>1472</v>
      </c>
      <c r="DA483" t="s">
        <v>444</v>
      </c>
      <c r="DB483" t="s">
        <v>444</v>
      </c>
      <c r="DC483" t="s">
        <v>444</v>
      </c>
      <c r="DD483" t="s">
        <v>444</v>
      </c>
      <c r="DE483" t="s">
        <v>444</v>
      </c>
      <c r="DF483" t="s">
        <v>444</v>
      </c>
      <c r="DG483" t="s">
        <v>444</v>
      </c>
      <c r="DH483" t="s">
        <v>444</v>
      </c>
      <c r="DI483" t="s">
        <v>1451</v>
      </c>
      <c r="DJ483" t="s">
        <v>282</v>
      </c>
      <c r="DK483" t="s">
        <v>1440</v>
      </c>
      <c r="DL483" t="s">
        <v>444</v>
      </c>
      <c r="DM483" t="s">
        <v>444</v>
      </c>
      <c r="DN483" t="s">
        <v>444</v>
      </c>
      <c r="DO483" t="s">
        <v>444</v>
      </c>
      <c r="DP483" t="s">
        <v>444</v>
      </c>
      <c r="DQ483" t="s">
        <v>444</v>
      </c>
      <c r="DR483" t="s">
        <v>444</v>
      </c>
      <c r="DS483" t="s">
        <v>444</v>
      </c>
      <c r="DT483" s="24" t="s">
        <v>444</v>
      </c>
      <c r="DU483" s="24" t="s">
        <v>444</v>
      </c>
      <c r="DV483" t="s">
        <v>444</v>
      </c>
      <c r="DW483" t="s">
        <v>444</v>
      </c>
      <c r="DX483" s="24" t="s">
        <v>444</v>
      </c>
      <c r="DY483" s="24" t="s">
        <v>444</v>
      </c>
      <c r="DZ483" t="s">
        <v>444</v>
      </c>
      <c r="EA483" t="s">
        <v>444</v>
      </c>
      <c r="EB483" s="24" t="s">
        <v>444</v>
      </c>
      <c r="EC483" s="24" t="s">
        <v>444</v>
      </c>
      <c r="ED483" t="s">
        <v>444</v>
      </c>
      <c r="EE483" t="s">
        <v>444</v>
      </c>
      <c r="EF483" s="24" t="s">
        <v>444</v>
      </c>
      <c r="EG483" s="24" t="s">
        <v>444</v>
      </c>
      <c r="EH483" t="s">
        <v>444</v>
      </c>
      <c r="EI483" t="s">
        <v>444</v>
      </c>
      <c r="EJ483" s="24" t="s">
        <v>444</v>
      </c>
      <c r="EK483" s="24" t="s">
        <v>444</v>
      </c>
      <c r="EL483" t="s">
        <v>444</v>
      </c>
      <c r="EM483" t="s">
        <v>444</v>
      </c>
      <c r="EN483" s="24" t="s">
        <v>444</v>
      </c>
      <c r="EO483" s="24" t="s">
        <v>444</v>
      </c>
      <c r="EP483" t="s">
        <v>444</v>
      </c>
      <c r="EQ483" t="s">
        <v>444</v>
      </c>
      <c r="ER483" s="24" t="s">
        <v>444</v>
      </c>
      <c r="ES483" s="24" t="s">
        <v>444</v>
      </c>
      <c r="ET483" t="s">
        <v>444</v>
      </c>
      <c r="EU483" t="s">
        <v>444</v>
      </c>
      <c r="EV483" s="24" t="s">
        <v>444</v>
      </c>
      <c r="EW483" s="24" t="s">
        <v>444</v>
      </c>
      <c r="EX483" t="s">
        <v>444</v>
      </c>
      <c r="EY483" t="s">
        <v>444</v>
      </c>
      <c r="EZ483" s="24" t="s">
        <v>444</v>
      </c>
      <c r="FA483" s="24" t="s">
        <v>444</v>
      </c>
      <c r="FB483" t="s">
        <v>444</v>
      </c>
      <c r="FC483" t="s">
        <v>444</v>
      </c>
      <c r="FD483" s="24" t="s">
        <v>444</v>
      </c>
      <c r="FE483" s="24" t="s">
        <v>444</v>
      </c>
      <c r="FF483" t="s">
        <v>444</v>
      </c>
      <c r="FG483" t="s">
        <v>444</v>
      </c>
      <c r="FH483" s="24" t="s">
        <v>444</v>
      </c>
      <c r="FI483" s="24" t="s">
        <v>444</v>
      </c>
      <c r="FJ483" t="s">
        <v>444</v>
      </c>
      <c r="FK483" t="s">
        <v>444</v>
      </c>
      <c r="FL483" s="24" t="s">
        <v>444</v>
      </c>
      <c r="FM483" s="24" t="s">
        <v>444</v>
      </c>
      <c r="FN483" t="s">
        <v>444</v>
      </c>
      <c r="FO483" t="s">
        <v>444</v>
      </c>
      <c r="FP483" s="24" t="s">
        <v>444</v>
      </c>
      <c r="FQ483" s="24" t="s">
        <v>444</v>
      </c>
      <c r="FR483" t="s">
        <v>444</v>
      </c>
      <c r="FS483" t="s">
        <v>444</v>
      </c>
      <c r="FT483" s="24" t="s">
        <v>444</v>
      </c>
      <c r="FU483" s="24" t="s">
        <v>444</v>
      </c>
      <c r="FV483" t="s">
        <v>444</v>
      </c>
      <c r="FW483" t="s">
        <v>444</v>
      </c>
      <c r="FX483" s="24" t="s">
        <v>444</v>
      </c>
      <c r="FY483" s="24" t="s">
        <v>444</v>
      </c>
      <c r="FZ483" t="s">
        <v>444</v>
      </c>
      <c r="GA483" t="s">
        <v>444</v>
      </c>
      <c r="GB483" s="24" t="s">
        <v>444</v>
      </c>
      <c r="GC483" s="24" t="s">
        <v>444</v>
      </c>
      <c r="GD483" t="s">
        <v>444</v>
      </c>
      <c r="GE483" t="s">
        <v>444</v>
      </c>
      <c r="GF483" s="24" t="s">
        <v>444</v>
      </c>
      <c r="GG483" s="24" t="s">
        <v>444</v>
      </c>
      <c r="GH483" t="s">
        <v>15</v>
      </c>
      <c r="GI483" s="24" t="s">
        <v>1733</v>
      </c>
      <c r="GJ483" s="24" t="s">
        <v>2175</v>
      </c>
      <c r="GK483" t="s">
        <v>444</v>
      </c>
      <c r="GL483" t="s">
        <v>444</v>
      </c>
      <c r="GM483" s="24" t="s">
        <v>444</v>
      </c>
      <c r="GN483" s="24" t="s">
        <v>444</v>
      </c>
      <c r="GO483" t="s">
        <v>444</v>
      </c>
      <c r="GP483" t="s">
        <v>444</v>
      </c>
      <c r="GQ483" s="24" t="s">
        <v>444</v>
      </c>
      <c r="GR483" s="24" t="s">
        <v>444</v>
      </c>
      <c r="GS483" t="s">
        <v>444</v>
      </c>
      <c r="GT483" t="s">
        <v>444</v>
      </c>
      <c r="GU483" s="24" t="s">
        <v>444</v>
      </c>
      <c r="GV483" s="24" t="s">
        <v>444</v>
      </c>
      <c r="GW483" t="s">
        <v>444</v>
      </c>
      <c r="GX483" t="s">
        <v>444</v>
      </c>
      <c r="GY483" s="24" t="s">
        <v>444</v>
      </c>
      <c r="GZ483" s="24" t="s">
        <v>444</v>
      </c>
      <c r="HA483" t="s">
        <v>444</v>
      </c>
      <c r="HB483" t="s">
        <v>444</v>
      </c>
      <c r="HC483" s="24" t="s">
        <v>444</v>
      </c>
      <c r="HD483" s="24" t="s">
        <v>444</v>
      </c>
      <c r="HE483" t="s">
        <v>444</v>
      </c>
      <c r="HF483" t="s">
        <v>444</v>
      </c>
      <c r="HG483" s="24" t="s">
        <v>444</v>
      </c>
      <c r="HH483" s="24" t="s">
        <v>444</v>
      </c>
      <c r="HI483" t="s">
        <v>444</v>
      </c>
      <c r="HJ483" t="s">
        <v>444</v>
      </c>
      <c r="HK483" s="24" t="s">
        <v>444</v>
      </c>
      <c r="HL483" s="24" t="s">
        <v>444</v>
      </c>
      <c r="HM483" t="s">
        <v>444</v>
      </c>
      <c r="HN483" t="s">
        <v>444</v>
      </c>
      <c r="HO483" s="24" t="s">
        <v>444</v>
      </c>
      <c r="HP483" s="24" t="s">
        <v>444</v>
      </c>
      <c r="HQ483" t="s">
        <v>444</v>
      </c>
      <c r="HR483" t="s">
        <v>444</v>
      </c>
      <c r="HS483" s="24" t="s">
        <v>444</v>
      </c>
      <c r="HT483" s="24" t="s">
        <v>444</v>
      </c>
      <c r="HU483" t="s">
        <v>444</v>
      </c>
      <c r="HV483" t="s">
        <v>444</v>
      </c>
      <c r="HW483" s="24" t="s">
        <v>444</v>
      </c>
      <c r="HX483" s="24" t="s">
        <v>444</v>
      </c>
      <c r="HY483" t="s">
        <v>444</v>
      </c>
      <c r="HZ483" t="s">
        <v>444</v>
      </c>
      <c r="IA483" t="s">
        <v>2773</v>
      </c>
      <c r="IB483" t="s">
        <v>2736</v>
      </c>
      <c r="IC483" t="s">
        <v>3083</v>
      </c>
      <c r="ID483" s="33" t="b" cm="1">
        <f t="array" ref="ID483">_xlfn.IFNA(MATCH($A$2,_xlfn.NUMBERVALUE(Table_Query_from_MF_DSNP62[[#This Row],[CL_GLACCT_DR1]:[CL_GLACCT_CR4]]),0),0)&gt;=1</f>
        <v>1</v>
      </c>
      <c r="IE483" s="33" t="b">
        <f>OR(Table_Query_from_MF_DSNP62[[#This Row],[Pair1]:[Pair25]])</f>
        <v>1</v>
      </c>
      <c r="IF483" s="33">
        <f>_xlfn.IFNA(MATCH(TRUE,Table_Query_from_MF_DSNP62[[#This Row],[Pair1]:[Pair25]],0),"none")</f>
        <v>1</v>
      </c>
      <c r="IG483" s="33" t="b">
        <f>AND($A$2&gt;=_xlfn.NUMBERVALUE(Table_Query_from_MF_DSNP62[[#This Row],[CL_GL_ACCT_FR1]]),$A$2&lt;=_xlfn.NUMBERVALUE(Table_Query_from_MF_DSNP62[[#This Row],[CL_GL_ACCT_TO1]]))</f>
        <v>1</v>
      </c>
      <c r="IH483" s="33" t="b">
        <f>AND($A$2&gt;=_xlfn.NUMBERVALUE(Table_Query_from_MF_DSNP62[[#This Row],[CL_GL_ACCT_FR2]]),$A$2&lt;=_xlfn.NUMBERVALUE(Table_Query_from_MF_DSNP62[[#This Row],[CL_GL_ACCT_TO2]]))</f>
        <v>1</v>
      </c>
      <c r="II483" s="33" t="b">
        <f>AND($A$2&gt;=_xlfn.NUMBERVALUE(Table_Query_from_MF_DSNP62[[#This Row],[CL_GL_ACCT_FR3]]),$A$2&lt;=_xlfn.NUMBERVALUE(Table_Query_from_MF_DSNP62[[#This Row],[CL_GL_ACCT_TO3]]))</f>
        <v>1</v>
      </c>
      <c r="IJ483" s="33" t="b">
        <f>AND($A$2&gt;=_xlfn.NUMBERVALUE(Table_Query_from_MF_DSNP62[[#This Row],[CL_GL_ACCT_FR4]]),$A$2&lt;=_xlfn.NUMBERVALUE(Table_Query_from_MF_DSNP62[[#This Row],[CL_GL_ACCT_TO4]]))</f>
        <v>1</v>
      </c>
      <c r="IK483" s="33" t="b">
        <f>AND($A$2&gt;=_xlfn.NUMBERVALUE(Table_Query_from_MF_DSNP62[[#This Row],[CL_GL_ACCT_FR5]]),$A$2&lt;=_xlfn.NUMBERVALUE(Table_Query_from_MF_DSNP62[[#This Row],[CL_GL_ACCT_TO5]]))</f>
        <v>1</v>
      </c>
      <c r="IL483" s="33" t="b">
        <f>AND($A$2&gt;=_xlfn.NUMBERVALUE(Table_Query_from_MF_DSNP62[[#This Row],[CL_GL_ACCT_FR6]]),$A$2&lt;=_xlfn.NUMBERVALUE(Table_Query_from_MF_DSNP62[[#This Row],[CL_GL_ACCT_TO6]]))</f>
        <v>1</v>
      </c>
      <c r="IM483" s="33" t="b">
        <f>AND($A$2&gt;=_xlfn.NUMBERVALUE(Table_Query_from_MF_DSNP62[[#This Row],[CL_GL_ACCT_FR7]]),$A$2&lt;=_xlfn.NUMBERVALUE(Table_Query_from_MF_DSNP62[[#This Row],[CL_GL_ACCT_TO7]]))</f>
        <v>1</v>
      </c>
      <c r="IN483" s="33" t="b">
        <f>AND($A$2&gt;=_xlfn.NUMBERVALUE(Table_Query_from_MF_DSNP62[[#This Row],[CL_GL_ACCT_FR8]]),$A$2&lt;=_xlfn.NUMBERVALUE(Table_Query_from_MF_DSNP62[[#This Row],[CL_GL_ACCT_TO8]]))</f>
        <v>1</v>
      </c>
      <c r="IO483" s="33" t="b">
        <f>AND($A$2&gt;=_xlfn.NUMBERVALUE(Table_Query_from_MF_DSNP62[[#This Row],[CL_GL_ACCT_FR9]]),$A$2&lt;=_xlfn.NUMBERVALUE(Table_Query_from_MF_DSNP62[[#This Row],[CL_GL_ACCT_TO9]]))</f>
        <v>1</v>
      </c>
      <c r="IP483" s="33" t="b">
        <f>AND($A$2&gt;=_xlfn.NUMBERVALUE(Table_Query_from_MF_DSNP62[[#This Row],[CL_GL_ACCT_FR10]]),$A$2&lt;=_xlfn.NUMBERVALUE(Table_Query_from_MF_DSNP62[[#This Row],[CL_GL_ACCT_TO10]]))</f>
        <v>1</v>
      </c>
      <c r="IQ483" s="33" t="b">
        <f>AND($A$2&gt;=_xlfn.NUMBERVALUE(Table_Query_from_MF_DSNP62[[#This Row],[CL_GL_ACCT_FR11]]),$A$2&lt;=_xlfn.NUMBERVALUE(Table_Query_from_MF_DSNP62[[#This Row],[CL_GL_ACCT_TO11]]))</f>
        <v>1</v>
      </c>
      <c r="IR483" s="33" t="b">
        <f>AND($A$2&gt;=_xlfn.NUMBERVALUE(Table_Query_from_MF_DSNP62[[#This Row],[CL_GL_ACCT_FR12]]),$A$2&lt;=_xlfn.NUMBERVALUE(Table_Query_from_MF_DSNP62[[#This Row],[CL_GL_ACCT_TO12]]))</f>
        <v>1</v>
      </c>
      <c r="IS483" s="33" t="b">
        <f>AND($A$2&gt;=_xlfn.NUMBERVALUE(Table_Query_from_MF_DSNP62[[#This Row],[CL_GL_ACCT_FR13]]),$A$2&lt;=_xlfn.NUMBERVALUE(Table_Query_from_MF_DSNP62[[#This Row],[CL_GL_ACCT_TO13]]))</f>
        <v>1</v>
      </c>
      <c r="IT483" s="33" t="b">
        <f>AND($A$2&gt;=_xlfn.NUMBERVALUE(Table_Query_from_MF_DSNP62[[#This Row],[CL_GL_ACCT_FR14]]),$A$2&lt;=_xlfn.NUMBERVALUE(Table_Query_from_MF_DSNP62[[#This Row],[CL_GL_ACCT_TO14]]))</f>
        <v>1</v>
      </c>
      <c r="IU483" s="33" t="b">
        <f>AND($A$2&gt;=_xlfn.NUMBERVALUE(Table_Query_from_MF_DSNP62[[#This Row],[CL_GL_ACCT_FR15]]),$A$2&lt;=_xlfn.NUMBERVALUE(Table_Query_from_MF_DSNP62[[#This Row],[CL_GL_ACCT_TO15]]))</f>
        <v>1</v>
      </c>
      <c r="IV483" s="33" t="b">
        <f>AND($A$2&gt;=_xlfn.NUMBERVALUE(Table_Query_from_MF_DSNP62[[#This Row],[CL_GL_ACCT_FR16]]),$A$2&lt;=_xlfn.NUMBERVALUE(Table_Query_from_MF_DSNP62[[#This Row],[CL_GL_ACCT_TO16]]))</f>
        <v>1</v>
      </c>
      <c r="IW483" s="33" t="b">
        <f>AND($A$2&gt;=_xlfn.NUMBERVALUE(Table_Query_from_MF_DSNP62[[#This Row],[CL_GL_ACCT_FR17]]),$A$2&lt;=_xlfn.NUMBERVALUE(Table_Query_from_MF_DSNP62[[#This Row],[CL_GL_ACCT_TO17]]))</f>
        <v>1</v>
      </c>
      <c r="IX483" s="33" t="b">
        <f>AND($A$2&gt;=_xlfn.NUMBERVALUE(Table_Query_from_MF_DSNP62[[#This Row],[CL_GL_ACCT_FR18]]),$A$2&lt;=_xlfn.NUMBERVALUE(Table_Query_from_MF_DSNP62[[#This Row],[CL_GL_ACCT_TO18]]))</f>
        <v>1</v>
      </c>
      <c r="IY483" s="33" t="b">
        <f>AND($A$2&gt;=_xlfn.NUMBERVALUE(Table_Query_from_MF_DSNP62[[#This Row],[CL_GL_ACCT_FR19]]),$A$2&lt;=_xlfn.NUMBERVALUE(Table_Query_from_MF_DSNP62[[#This Row],[CL_GL_ACCT_TO19]]))</f>
        <v>1</v>
      </c>
      <c r="IZ483" s="33" t="b">
        <f>AND($A$2&gt;=_xlfn.NUMBERVALUE(Table_Query_from_MF_DSNP62[[#This Row],[CL_GL_ACCT_FR20]]),$A$2&lt;=_xlfn.NUMBERVALUE(Table_Query_from_MF_DSNP62[[#This Row],[CL_GL_ACCT_TO20]]))</f>
        <v>1</v>
      </c>
      <c r="JA483" s="33" t="b">
        <f>AND($A$2&gt;=_xlfn.NUMBERVALUE(Table_Query_from_MF_DSNP62[[#This Row],[CL_GL_ACCT_FR21]]),$A$2&lt;=_xlfn.NUMBERVALUE(Table_Query_from_MF_DSNP62[[#This Row],[CL_GL_ACCT_TO21]]))</f>
        <v>1</v>
      </c>
      <c r="JB483" s="33" t="b">
        <f>AND($A$2&gt;=_xlfn.NUMBERVALUE(Table_Query_from_MF_DSNP62[[#This Row],[CL_GL_ACCT_FR22]]),$A$2&lt;=_xlfn.NUMBERVALUE(Table_Query_from_MF_DSNP62[[#This Row],[CL_GL_ACCT_TO22]]))</f>
        <v>1</v>
      </c>
      <c r="JC483" s="33" t="b">
        <f>AND($A$2&gt;=_xlfn.NUMBERVALUE(Table_Query_from_MF_DSNP62[[#This Row],[CL_GL_ACCT_FR23]]),$A$2&lt;=_xlfn.NUMBERVALUE(Table_Query_from_MF_DSNP62[[#This Row],[CL_GL_ACCT_TO23]]))</f>
        <v>1</v>
      </c>
      <c r="JD483" s="33" t="b">
        <f>AND($A$2&gt;=_xlfn.NUMBERVALUE(Table_Query_from_MF_DSNP62[[#This Row],[CL_GL_ACCT_FR24]]),$A$2&lt;=_xlfn.NUMBERVALUE(Table_Query_from_MF_DSNP62[[#This Row],[CL_GL_ACCT_TO24]]))</f>
        <v>1</v>
      </c>
      <c r="JE483" s="33" t="b">
        <f>AND($A$2&gt;=_xlfn.NUMBERVALUE(Table_Query_from_MF_DSNP62[[#This Row],[CL_GL_ACCT_FR25]]),$A$2&lt;=_xlfn.NUMBERVALUE(Table_Query_from_MF_DSNP62[[#This Row],[CL_GL_ACCT_TO25]]))</f>
        <v>1</v>
      </c>
      <c r="JF483" s="33" t="b">
        <f>OR(Table_Query_from_MF_DSNP62[[#This Row],[PairA]:[PairO]])</f>
        <v>1</v>
      </c>
      <c r="JG483" s="33">
        <f>_xlfn.IFNA(MATCH(TRUE,Table_Query_from_MF_DSNP62[[#This Row],[PairA]:[PairO]],0),"none")</f>
        <v>2</v>
      </c>
      <c r="JH483" s="33" t="b">
        <f>AND($B$2&gt;=_xlfn.NUMBERVALUE(Table_Query_from_MF_DSNP62[[#This Row],[CL_CMP_OBJ_FR1]]),$B$2&lt;=_xlfn.NUMBERVALUE(Table_Query_from_MF_DSNP62[[#This Row],[CL_CMP_OBJ_TO1]]))</f>
        <v>0</v>
      </c>
      <c r="JI483" s="33" t="b">
        <f>AND($B$2&gt;=_xlfn.NUMBERVALUE(Table_Query_from_MF_DSNP62[[#This Row],[CL_CMP_OBJ_FR2]]),$B$2&lt;=_xlfn.NUMBERVALUE(Table_Query_from_MF_DSNP62[[#This Row],[CL_CMP_OBJ_TO2]]))</f>
        <v>1</v>
      </c>
      <c r="JJ483" s="33" t="b">
        <f>AND($B$2&gt;=_xlfn.NUMBERVALUE(Table_Query_from_MF_DSNP62[[#This Row],[CL_CMP_OBJ_FR3]]),$B$2&lt;=_xlfn.NUMBERVALUE(Table_Query_from_MF_DSNP62[[#This Row],[CL_CMP_OBJ_TO3]]))</f>
        <v>1</v>
      </c>
      <c r="JK483" s="33" t="b">
        <f>AND($B$2&gt;=_xlfn.NUMBERVALUE(Table_Query_from_MF_DSNP62[[#This Row],[CL_CMP_OBJ_FR4]]),$B$2&lt;=_xlfn.NUMBERVALUE(Table_Query_from_MF_DSNP62[[#This Row],[CL_CMP_OBJ_TO4]]))</f>
        <v>1</v>
      </c>
      <c r="JL483" s="33" t="b">
        <f>AND($B$2&gt;=_xlfn.NUMBERVALUE(Table_Query_from_MF_DSNP62[[#This Row],[CL_CMP_OBJ_FR5]]),$B$2&lt;=_xlfn.NUMBERVALUE(Table_Query_from_MF_DSNP62[[#This Row],[CL_CMP_OBJ_TO5]]))</f>
        <v>1</v>
      </c>
      <c r="JM483" s="33" t="b">
        <f>AND($B$2&gt;=_xlfn.NUMBERVALUE(Table_Query_from_MF_DSNP62[[#This Row],[CL_CMP_OBJ_FR6]]),$B$2&lt;=_xlfn.NUMBERVALUE(Table_Query_from_MF_DSNP62[[#This Row],[CL_CMP_OBJ_TO6]]))</f>
        <v>1</v>
      </c>
      <c r="JN483" s="33" t="b">
        <f>AND($B$2&gt;=_xlfn.NUMBERVALUE(Table_Query_from_MF_DSNP62[[#This Row],[CL_CMP_OBJ_FR7]]),$B$2&lt;=_xlfn.NUMBERVALUE(Table_Query_from_MF_DSNP62[[#This Row],[CL_CMP_OBJ_TO7]]))</f>
        <v>1</v>
      </c>
      <c r="JO483" s="33" t="b">
        <f>AND($B$2&gt;=_xlfn.NUMBERVALUE(Table_Query_from_MF_DSNP62[[#This Row],[CL_CMP_OBJ_FR8]]),$B$2&lt;=_xlfn.NUMBERVALUE(Table_Query_from_MF_DSNP62[[#This Row],[CL_CMP_OBJ_TO8]]))</f>
        <v>1</v>
      </c>
      <c r="JP483" s="33" t="b">
        <f>AND($B$2&gt;=_xlfn.NUMBERVALUE(Table_Query_from_MF_DSNP62[[#This Row],[CL_CMP_OBJ_FR9]]),$B$2&lt;=_xlfn.NUMBERVALUE(Table_Query_from_MF_DSNP62[[#This Row],[CL_CMP_OBJ_TO9]]))</f>
        <v>1</v>
      </c>
      <c r="JQ483" s="33" t="b">
        <f>AND($B$2&gt;=_xlfn.NUMBERVALUE(Table_Query_from_MF_DSNP62[[#This Row],[CL_CMP_OBJ_FR10]]),$B$2&lt;=_xlfn.NUMBERVALUE(Table_Query_from_MF_DSNP62[[#This Row],[CL_CMP_OBJ_TO10]]))</f>
        <v>1</v>
      </c>
      <c r="JR483" s="33" t="b">
        <f>AND($B$2&gt;=_xlfn.NUMBERVALUE(Table_Query_from_MF_DSNP62[[#This Row],[CL_CMP_OBJ_FR11]]),$B$2&lt;=_xlfn.NUMBERVALUE(Table_Query_from_MF_DSNP62[[#This Row],[CL_CMP_OBJ_TO11]]))</f>
        <v>1</v>
      </c>
      <c r="JS483" s="33" t="b">
        <f>AND($B$2&gt;=_xlfn.NUMBERVALUE(Table_Query_from_MF_DSNP62[[#This Row],[CL_CMP_OBJ_FR12]]),$B$2&lt;=_xlfn.NUMBERVALUE(Table_Query_from_MF_DSNP62[[#This Row],[CL_CMP_OBJ_TO12]]))</f>
        <v>1</v>
      </c>
      <c r="JT483" s="33" t="b">
        <f>AND($B$2&gt;=_xlfn.NUMBERVALUE(Table_Query_from_MF_DSNP62[[#This Row],[CL_CMP_OBJ_FR13]]),$B$2&lt;=_xlfn.NUMBERVALUE(Table_Query_from_MF_DSNP62[[#This Row],[CL_CMP_OBJ_TO13]]))</f>
        <v>1</v>
      </c>
      <c r="JU483" s="33" t="b">
        <f>AND($B$2&gt;=_xlfn.NUMBERVALUE(Table_Query_from_MF_DSNP62[[#This Row],[CL_CMP_OBJ_FR14]]),$B$2&lt;=_xlfn.NUMBERVALUE(Table_Query_from_MF_DSNP62[[#This Row],[CL_CMP_OBJ_TO14]]))</f>
        <v>1</v>
      </c>
      <c r="JV483" s="33" t="b">
        <f>AND($B$2&gt;=_xlfn.NUMBERVALUE(Table_Query_from_MF_DSNP62[[#This Row],[CL_CMP_OBJ_FR15]]),$B$2&lt;=_xlfn.NUMBERVALUE(Table_Query_from_MF_DSNP62[[#This Row],[CL_CMP_OBJ_TO15]]))</f>
        <v>1</v>
      </c>
    </row>
    <row r="484" spans="1:282" x14ac:dyDescent="0.25">
      <c r="A484" t="b">
        <f>OR(,Table_Query_from_MF_DSNP62[[#This Row],[Desired GL included as "hard-coded" GL?]],Table_Query_from_MF_DSNP62[[#This Row],[Desired GL included as "Open GL"?]])</f>
        <v>1</v>
      </c>
      <c r="B484" t="b">
        <f>Table_Query_from_MF_DSNP62[[#This Row],[Desired CObj included as "Open CObj"?]]</f>
        <v>1</v>
      </c>
      <c r="C484" t="s">
        <v>2176</v>
      </c>
      <c r="D484" t="s">
        <v>2177</v>
      </c>
      <c r="E484" t="s">
        <v>15</v>
      </c>
      <c r="F484" s="24" t="s">
        <v>444</v>
      </c>
      <c r="G484" t="s">
        <v>330</v>
      </c>
      <c r="H484" s="24" t="s">
        <v>411</v>
      </c>
      <c r="I484" t="s">
        <v>412</v>
      </c>
      <c r="J484" s="24" t="s">
        <v>444</v>
      </c>
      <c r="K484" t="s">
        <v>444</v>
      </c>
      <c r="L484" s="24" t="s">
        <v>444</v>
      </c>
      <c r="M484" t="s">
        <v>444</v>
      </c>
      <c r="N484" t="s">
        <v>444</v>
      </c>
      <c r="O484" t="s">
        <v>444</v>
      </c>
      <c r="P484" t="s">
        <v>444</v>
      </c>
      <c r="Q484" t="s">
        <v>15</v>
      </c>
      <c r="R484" t="s">
        <v>444</v>
      </c>
      <c r="S484" t="s">
        <v>442</v>
      </c>
      <c r="T484" t="s">
        <v>447</v>
      </c>
      <c r="U484" t="s">
        <v>444</v>
      </c>
      <c r="V484" t="s">
        <v>444</v>
      </c>
      <c r="W484" t="s">
        <v>447</v>
      </c>
      <c r="X484" t="s">
        <v>444</v>
      </c>
      <c r="Y484" t="s">
        <v>442</v>
      </c>
      <c r="Z484" t="s">
        <v>442</v>
      </c>
      <c r="AA484" t="s">
        <v>442</v>
      </c>
      <c r="AB484" t="s">
        <v>442</v>
      </c>
      <c r="AC484" t="s">
        <v>444</v>
      </c>
      <c r="AD484" t="s">
        <v>15</v>
      </c>
      <c r="AE484" t="s">
        <v>447</v>
      </c>
      <c r="AF484" t="s">
        <v>447</v>
      </c>
      <c r="AG484" t="s">
        <v>442</v>
      </c>
      <c r="AH484" t="s">
        <v>447</v>
      </c>
      <c r="AI484" t="s">
        <v>447</v>
      </c>
      <c r="AJ484" t="s">
        <v>15</v>
      </c>
      <c r="AK484" t="s">
        <v>444</v>
      </c>
      <c r="AL484" t="s">
        <v>444</v>
      </c>
      <c r="AM484" t="s">
        <v>444</v>
      </c>
      <c r="AN484" t="s">
        <v>444</v>
      </c>
      <c r="AO484" t="s">
        <v>444</v>
      </c>
      <c r="AP484" t="s">
        <v>442</v>
      </c>
      <c r="AQ484" t="s">
        <v>282</v>
      </c>
      <c r="AR484" t="s">
        <v>528</v>
      </c>
      <c r="AS484" t="s">
        <v>162</v>
      </c>
      <c r="AT484" t="s">
        <v>10</v>
      </c>
      <c r="AU484" t="s">
        <v>444</v>
      </c>
      <c r="AV484" t="s">
        <v>1359</v>
      </c>
      <c r="AW484" t="s">
        <v>444</v>
      </c>
      <c r="AX484" t="s">
        <v>444</v>
      </c>
      <c r="AY484" t="s">
        <v>444</v>
      </c>
      <c r="AZ484" t="s">
        <v>444</v>
      </c>
      <c r="BA484" t="s">
        <v>444</v>
      </c>
      <c r="BB484" t="s">
        <v>444</v>
      </c>
      <c r="BC484" t="s">
        <v>444</v>
      </c>
      <c r="BD484" t="s">
        <v>1359</v>
      </c>
      <c r="BE484" t="s">
        <v>444</v>
      </c>
      <c r="BF484" t="s">
        <v>1360</v>
      </c>
      <c r="BG484" t="s">
        <v>1360</v>
      </c>
      <c r="BH484" t="s">
        <v>448</v>
      </c>
      <c r="BI484" t="s">
        <v>442</v>
      </c>
      <c r="BJ484" t="s">
        <v>7</v>
      </c>
      <c r="BK484" t="s">
        <v>7</v>
      </c>
      <c r="BL484" t="s">
        <v>444</v>
      </c>
      <c r="BM484" t="s">
        <v>444</v>
      </c>
      <c r="BN484" t="s">
        <v>444</v>
      </c>
      <c r="BO484" t="s">
        <v>444</v>
      </c>
      <c r="BP484" t="s">
        <v>444</v>
      </c>
      <c r="BQ484" t="s">
        <v>1360</v>
      </c>
      <c r="BR484" t="s">
        <v>524</v>
      </c>
      <c r="BS484" t="s">
        <v>444</v>
      </c>
      <c r="BT484" t="s">
        <v>740</v>
      </c>
      <c r="BU484" t="s">
        <v>143</v>
      </c>
      <c r="BV484" t="s">
        <v>444</v>
      </c>
      <c r="BW484" t="s">
        <v>1360</v>
      </c>
      <c r="BX484" t="s">
        <v>524</v>
      </c>
      <c r="BY484" t="s">
        <v>444</v>
      </c>
      <c r="BZ484" t="s">
        <v>740</v>
      </c>
      <c r="CA484" t="s">
        <v>143</v>
      </c>
      <c r="CB484" t="s">
        <v>444</v>
      </c>
      <c r="CC484" t="s">
        <v>444</v>
      </c>
      <c r="CD484" t="s">
        <v>444</v>
      </c>
      <c r="CE484" t="s">
        <v>444</v>
      </c>
      <c r="CF484" t="s">
        <v>444</v>
      </c>
      <c r="CG484" t="s">
        <v>444</v>
      </c>
      <c r="CH484" t="s">
        <v>444</v>
      </c>
      <c r="CI484" t="s">
        <v>1360</v>
      </c>
      <c r="CJ484" t="s">
        <v>524</v>
      </c>
      <c r="CK484" t="s">
        <v>444</v>
      </c>
      <c r="CL484" t="s">
        <v>740</v>
      </c>
      <c r="CM484" t="s">
        <v>143</v>
      </c>
      <c r="CN484" t="s">
        <v>444</v>
      </c>
      <c r="CO484" t="s">
        <v>1360</v>
      </c>
      <c r="CP484" t="s">
        <v>524</v>
      </c>
      <c r="CQ484" t="s">
        <v>444</v>
      </c>
      <c r="CR484" t="s">
        <v>740</v>
      </c>
      <c r="CS484" t="s">
        <v>143</v>
      </c>
      <c r="CT484" t="s">
        <v>444</v>
      </c>
      <c r="CU484" t="s">
        <v>7</v>
      </c>
      <c r="CV484" t="s">
        <v>2766</v>
      </c>
      <c r="CW484" t="s">
        <v>2736</v>
      </c>
      <c r="CX484" t="s">
        <v>2737</v>
      </c>
      <c r="CY484" t="s">
        <v>1429</v>
      </c>
      <c r="CZ484" t="s">
        <v>444</v>
      </c>
      <c r="DA484" t="s">
        <v>444</v>
      </c>
      <c r="DB484" t="s">
        <v>444</v>
      </c>
      <c r="DC484" t="s">
        <v>444</v>
      </c>
      <c r="DD484" t="s">
        <v>444</v>
      </c>
      <c r="DE484" t="s">
        <v>444</v>
      </c>
      <c r="DF484" t="s">
        <v>444</v>
      </c>
      <c r="DG484" t="s">
        <v>444</v>
      </c>
      <c r="DH484" t="s">
        <v>444</v>
      </c>
      <c r="DI484" t="s">
        <v>282</v>
      </c>
      <c r="DJ484" t="s">
        <v>444</v>
      </c>
      <c r="DK484" t="s">
        <v>444</v>
      </c>
      <c r="DL484" t="s">
        <v>444</v>
      </c>
      <c r="DM484" t="s">
        <v>444</v>
      </c>
      <c r="DN484" t="s">
        <v>444</v>
      </c>
      <c r="DO484" t="s">
        <v>444</v>
      </c>
      <c r="DP484" t="s">
        <v>444</v>
      </c>
      <c r="DQ484" t="s">
        <v>444</v>
      </c>
      <c r="DR484" t="s">
        <v>444</v>
      </c>
      <c r="DS484" t="s">
        <v>15</v>
      </c>
      <c r="DT484" s="24" t="s">
        <v>41</v>
      </c>
      <c r="DU484" s="24" t="s">
        <v>41</v>
      </c>
      <c r="DV484" t="s">
        <v>49</v>
      </c>
      <c r="DW484" t="s">
        <v>49</v>
      </c>
      <c r="DX484" s="24" t="s">
        <v>50</v>
      </c>
      <c r="DY484" s="24" t="s">
        <v>50</v>
      </c>
      <c r="DZ484" t="s">
        <v>444</v>
      </c>
      <c r="EA484" t="s">
        <v>444</v>
      </c>
      <c r="EB484" s="24" t="s">
        <v>444</v>
      </c>
      <c r="EC484" s="24" t="s">
        <v>444</v>
      </c>
      <c r="ED484" t="s">
        <v>444</v>
      </c>
      <c r="EE484" t="s">
        <v>444</v>
      </c>
      <c r="EF484" s="24" t="s">
        <v>444</v>
      </c>
      <c r="EG484" s="24" t="s">
        <v>444</v>
      </c>
      <c r="EH484" t="s">
        <v>444</v>
      </c>
      <c r="EI484" t="s">
        <v>444</v>
      </c>
      <c r="EJ484" s="24" t="s">
        <v>444</v>
      </c>
      <c r="EK484" s="24" t="s">
        <v>444</v>
      </c>
      <c r="EL484" t="s">
        <v>444</v>
      </c>
      <c r="EM484" t="s">
        <v>444</v>
      </c>
      <c r="EN484" s="24" t="s">
        <v>444</v>
      </c>
      <c r="EO484" s="24" t="s">
        <v>444</v>
      </c>
      <c r="EP484" t="s">
        <v>444</v>
      </c>
      <c r="EQ484" t="s">
        <v>444</v>
      </c>
      <c r="ER484" s="24" t="s">
        <v>444</v>
      </c>
      <c r="ES484" s="24" t="s">
        <v>444</v>
      </c>
      <c r="ET484" t="s">
        <v>444</v>
      </c>
      <c r="EU484" t="s">
        <v>444</v>
      </c>
      <c r="EV484" s="24" t="s">
        <v>444</v>
      </c>
      <c r="EW484" s="24" t="s">
        <v>444</v>
      </c>
      <c r="EX484" t="s">
        <v>444</v>
      </c>
      <c r="EY484" t="s">
        <v>444</v>
      </c>
      <c r="EZ484" s="24" t="s">
        <v>444</v>
      </c>
      <c r="FA484" s="24" t="s">
        <v>444</v>
      </c>
      <c r="FB484" t="s">
        <v>444</v>
      </c>
      <c r="FC484" t="s">
        <v>444</v>
      </c>
      <c r="FD484" s="24" t="s">
        <v>444</v>
      </c>
      <c r="FE484" s="24" t="s">
        <v>444</v>
      </c>
      <c r="FF484" t="s">
        <v>444</v>
      </c>
      <c r="FG484" t="s">
        <v>444</v>
      </c>
      <c r="FH484" s="24" t="s">
        <v>444</v>
      </c>
      <c r="FI484" s="24" t="s">
        <v>444</v>
      </c>
      <c r="FJ484" t="s">
        <v>444</v>
      </c>
      <c r="FK484" t="s">
        <v>444</v>
      </c>
      <c r="FL484" s="24" t="s">
        <v>444</v>
      </c>
      <c r="FM484" s="24" t="s">
        <v>444</v>
      </c>
      <c r="FN484" t="s">
        <v>444</v>
      </c>
      <c r="FO484" t="s">
        <v>444</v>
      </c>
      <c r="FP484" s="24" t="s">
        <v>444</v>
      </c>
      <c r="FQ484" s="24" t="s">
        <v>444</v>
      </c>
      <c r="FR484" t="s">
        <v>444</v>
      </c>
      <c r="FS484" t="s">
        <v>444</v>
      </c>
      <c r="FT484" s="24" t="s">
        <v>444</v>
      </c>
      <c r="FU484" s="24" t="s">
        <v>444</v>
      </c>
      <c r="FV484" t="s">
        <v>444</v>
      </c>
      <c r="FW484" t="s">
        <v>444</v>
      </c>
      <c r="FX484" s="24" t="s">
        <v>444</v>
      </c>
      <c r="FY484" s="24" t="s">
        <v>444</v>
      </c>
      <c r="FZ484" t="s">
        <v>444</v>
      </c>
      <c r="GA484" t="s">
        <v>444</v>
      </c>
      <c r="GB484" s="24" t="s">
        <v>444</v>
      </c>
      <c r="GC484" s="24" t="s">
        <v>444</v>
      </c>
      <c r="GD484" t="s">
        <v>444</v>
      </c>
      <c r="GE484" t="s">
        <v>444</v>
      </c>
      <c r="GF484" s="24" t="s">
        <v>444</v>
      </c>
      <c r="GG484" s="24" t="s">
        <v>444</v>
      </c>
      <c r="GH484" t="s">
        <v>444</v>
      </c>
      <c r="GI484" s="24" t="s">
        <v>444</v>
      </c>
      <c r="GJ484" s="24" t="s">
        <v>444</v>
      </c>
      <c r="GK484" t="s">
        <v>444</v>
      </c>
      <c r="GL484" t="s">
        <v>444</v>
      </c>
      <c r="GM484" s="24" t="s">
        <v>444</v>
      </c>
      <c r="GN484" s="24" t="s">
        <v>444</v>
      </c>
      <c r="GO484" t="s">
        <v>444</v>
      </c>
      <c r="GP484" t="s">
        <v>444</v>
      </c>
      <c r="GQ484" s="24" t="s">
        <v>444</v>
      </c>
      <c r="GR484" s="24" t="s">
        <v>444</v>
      </c>
      <c r="GS484" t="s">
        <v>444</v>
      </c>
      <c r="GT484" t="s">
        <v>444</v>
      </c>
      <c r="GU484" s="24" t="s">
        <v>444</v>
      </c>
      <c r="GV484" s="24" t="s">
        <v>444</v>
      </c>
      <c r="GW484" t="s">
        <v>444</v>
      </c>
      <c r="GX484" t="s">
        <v>444</v>
      </c>
      <c r="GY484" s="24" t="s">
        <v>444</v>
      </c>
      <c r="GZ484" s="24" t="s">
        <v>444</v>
      </c>
      <c r="HA484" t="s">
        <v>444</v>
      </c>
      <c r="HB484" t="s">
        <v>444</v>
      </c>
      <c r="HC484" s="24" t="s">
        <v>444</v>
      </c>
      <c r="HD484" s="24" t="s">
        <v>444</v>
      </c>
      <c r="HE484" t="s">
        <v>444</v>
      </c>
      <c r="HF484" t="s">
        <v>444</v>
      </c>
      <c r="HG484" s="24" t="s">
        <v>444</v>
      </c>
      <c r="HH484" s="24" t="s">
        <v>444</v>
      </c>
      <c r="HI484" t="s">
        <v>444</v>
      </c>
      <c r="HJ484" t="s">
        <v>444</v>
      </c>
      <c r="HK484" s="24" t="s">
        <v>444</v>
      </c>
      <c r="HL484" s="24" t="s">
        <v>444</v>
      </c>
      <c r="HM484" t="s">
        <v>444</v>
      </c>
      <c r="HN484" t="s">
        <v>444</v>
      </c>
      <c r="HO484" s="24" t="s">
        <v>444</v>
      </c>
      <c r="HP484" s="24" t="s">
        <v>444</v>
      </c>
      <c r="HQ484" t="s">
        <v>444</v>
      </c>
      <c r="HR484" t="s">
        <v>444</v>
      </c>
      <c r="HS484" s="24" t="s">
        <v>444</v>
      </c>
      <c r="HT484" s="24" t="s">
        <v>444</v>
      </c>
      <c r="HU484" t="s">
        <v>444</v>
      </c>
      <c r="HV484" t="s">
        <v>444</v>
      </c>
      <c r="HW484" s="24" t="s">
        <v>444</v>
      </c>
      <c r="HX484" s="24" t="s">
        <v>444</v>
      </c>
      <c r="HY484" t="s">
        <v>444</v>
      </c>
      <c r="HZ484" t="s">
        <v>444</v>
      </c>
      <c r="IA484" t="s">
        <v>2766</v>
      </c>
      <c r="IB484" t="s">
        <v>2736</v>
      </c>
      <c r="IC484" t="s">
        <v>2737</v>
      </c>
      <c r="ID484" s="33" t="b" cm="1">
        <f t="array" ref="ID484">_xlfn.IFNA(MATCH($A$2,_xlfn.NUMBERVALUE(Table_Query_from_MF_DSNP62[[#This Row],[CL_GLACCT_DR1]:[CL_GLACCT_CR4]]),0),0)&gt;=1</f>
        <v>1</v>
      </c>
      <c r="IE484" s="33" t="b">
        <f>OR(Table_Query_from_MF_DSNP62[[#This Row],[Pair1]:[Pair25]])</f>
        <v>1</v>
      </c>
      <c r="IF484" s="33">
        <f>_xlfn.IFNA(MATCH(TRUE,Table_Query_from_MF_DSNP62[[#This Row],[Pair1]:[Pair25]],0),"none")</f>
        <v>4</v>
      </c>
      <c r="IG484" s="33" t="b">
        <f>AND($A$2&gt;=_xlfn.NUMBERVALUE(Table_Query_from_MF_DSNP62[[#This Row],[CL_GL_ACCT_FR1]]),$A$2&lt;=_xlfn.NUMBERVALUE(Table_Query_from_MF_DSNP62[[#This Row],[CL_GL_ACCT_TO1]]))</f>
        <v>0</v>
      </c>
      <c r="IH484" s="33" t="b">
        <f>AND($A$2&gt;=_xlfn.NUMBERVALUE(Table_Query_from_MF_DSNP62[[#This Row],[CL_GL_ACCT_FR2]]),$A$2&lt;=_xlfn.NUMBERVALUE(Table_Query_from_MF_DSNP62[[#This Row],[CL_GL_ACCT_TO2]]))</f>
        <v>0</v>
      </c>
      <c r="II484" s="33" t="b">
        <f>AND($A$2&gt;=_xlfn.NUMBERVALUE(Table_Query_from_MF_DSNP62[[#This Row],[CL_GL_ACCT_FR3]]),$A$2&lt;=_xlfn.NUMBERVALUE(Table_Query_from_MF_DSNP62[[#This Row],[CL_GL_ACCT_TO3]]))</f>
        <v>0</v>
      </c>
      <c r="IJ484" s="33" t="b">
        <f>AND($A$2&gt;=_xlfn.NUMBERVALUE(Table_Query_from_MF_DSNP62[[#This Row],[CL_GL_ACCT_FR4]]),$A$2&lt;=_xlfn.NUMBERVALUE(Table_Query_from_MF_DSNP62[[#This Row],[CL_GL_ACCT_TO4]]))</f>
        <v>1</v>
      </c>
      <c r="IK484" s="33" t="b">
        <f>AND($A$2&gt;=_xlfn.NUMBERVALUE(Table_Query_from_MF_DSNP62[[#This Row],[CL_GL_ACCT_FR5]]),$A$2&lt;=_xlfn.NUMBERVALUE(Table_Query_from_MF_DSNP62[[#This Row],[CL_GL_ACCT_TO5]]))</f>
        <v>1</v>
      </c>
      <c r="IL484" s="33" t="b">
        <f>AND($A$2&gt;=_xlfn.NUMBERVALUE(Table_Query_from_MF_DSNP62[[#This Row],[CL_GL_ACCT_FR6]]),$A$2&lt;=_xlfn.NUMBERVALUE(Table_Query_from_MF_DSNP62[[#This Row],[CL_GL_ACCT_TO6]]))</f>
        <v>1</v>
      </c>
      <c r="IM484" s="33" t="b">
        <f>AND($A$2&gt;=_xlfn.NUMBERVALUE(Table_Query_from_MF_DSNP62[[#This Row],[CL_GL_ACCT_FR7]]),$A$2&lt;=_xlfn.NUMBERVALUE(Table_Query_from_MF_DSNP62[[#This Row],[CL_GL_ACCT_TO7]]))</f>
        <v>1</v>
      </c>
      <c r="IN484" s="33" t="b">
        <f>AND($A$2&gt;=_xlfn.NUMBERVALUE(Table_Query_from_MF_DSNP62[[#This Row],[CL_GL_ACCT_FR8]]),$A$2&lt;=_xlfn.NUMBERVALUE(Table_Query_from_MF_DSNP62[[#This Row],[CL_GL_ACCT_TO8]]))</f>
        <v>1</v>
      </c>
      <c r="IO484" s="33" t="b">
        <f>AND($A$2&gt;=_xlfn.NUMBERVALUE(Table_Query_from_MF_DSNP62[[#This Row],[CL_GL_ACCT_FR9]]),$A$2&lt;=_xlfn.NUMBERVALUE(Table_Query_from_MF_DSNP62[[#This Row],[CL_GL_ACCT_TO9]]))</f>
        <v>1</v>
      </c>
      <c r="IP484" s="33" t="b">
        <f>AND($A$2&gt;=_xlfn.NUMBERVALUE(Table_Query_from_MF_DSNP62[[#This Row],[CL_GL_ACCT_FR10]]),$A$2&lt;=_xlfn.NUMBERVALUE(Table_Query_from_MF_DSNP62[[#This Row],[CL_GL_ACCT_TO10]]))</f>
        <v>1</v>
      </c>
      <c r="IQ484" s="33" t="b">
        <f>AND($A$2&gt;=_xlfn.NUMBERVALUE(Table_Query_from_MF_DSNP62[[#This Row],[CL_GL_ACCT_FR11]]),$A$2&lt;=_xlfn.NUMBERVALUE(Table_Query_from_MF_DSNP62[[#This Row],[CL_GL_ACCT_TO11]]))</f>
        <v>1</v>
      </c>
      <c r="IR484" s="33" t="b">
        <f>AND($A$2&gt;=_xlfn.NUMBERVALUE(Table_Query_from_MF_DSNP62[[#This Row],[CL_GL_ACCT_FR12]]),$A$2&lt;=_xlfn.NUMBERVALUE(Table_Query_from_MF_DSNP62[[#This Row],[CL_GL_ACCT_TO12]]))</f>
        <v>1</v>
      </c>
      <c r="IS484" s="33" t="b">
        <f>AND($A$2&gt;=_xlfn.NUMBERVALUE(Table_Query_from_MF_DSNP62[[#This Row],[CL_GL_ACCT_FR13]]),$A$2&lt;=_xlfn.NUMBERVALUE(Table_Query_from_MF_DSNP62[[#This Row],[CL_GL_ACCT_TO13]]))</f>
        <v>1</v>
      </c>
      <c r="IT484" s="33" t="b">
        <f>AND($A$2&gt;=_xlfn.NUMBERVALUE(Table_Query_from_MF_DSNP62[[#This Row],[CL_GL_ACCT_FR14]]),$A$2&lt;=_xlfn.NUMBERVALUE(Table_Query_from_MF_DSNP62[[#This Row],[CL_GL_ACCT_TO14]]))</f>
        <v>1</v>
      </c>
      <c r="IU484" s="33" t="b">
        <f>AND($A$2&gt;=_xlfn.NUMBERVALUE(Table_Query_from_MF_DSNP62[[#This Row],[CL_GL_ACCT_FR15]]),$A$2&lt;=_xlfn.NUMBERVALUE(Table_Query_from_MF_DSNP62[[#This Row],[CL_GL_ACCT_TO15]]))</f>
        <v>1</v>
      </c>
      <c r="IV484" s="33" t="b">
        <f>AND($A$2&gt;=_xlfn.NUMBERVALUE(Table_Query_from_MF_DSNP62[[#This Row],[CL_GL_ACCT_FR16]]),$A$2&lt;=_xlfn.NUMBERVALUE(Table_Query_from_MF_DSNP62[[#This Row],[CL_GL_ACCT_TO16]]))</f>
        <v>1</v>
      </c>
      <c r="IW484" s="33" t="b">
        <f>AND($A$2&gt;=_xlfn.NUMBERVALUE(Table_Query_from_MF_DSNP62[[#This Row],[CL_GL_ACCT_FR17]]),$A$2&lt;=_xlfn.NUMBERVALUE(Table_Query_from_MF_DSNP62[[#This Row],[CL_GL_ACCT_TO17]]))</f>
        <v>1</v>
      </c>
      <c r="IX484" s="33" t="b">
        <f>AND($A$2&gt;=_xlfn.NUMBERVALUE(Table_Query_from_MF_DSNP62[[#This Row],[CL_GL_ACCT_FR18]]),$A$2&lt;=_xlfn.NUMBERVALUE(Table_Query_from_MF_DSNP62[[#This Row],[CL_GL_ACCT_TO18]]))</f>
        <v>1</v>
      </c>
      <c r="IY484" s="33" t="b">
        <f>AND($A$2&gt;=_xlfn.NUMBERVALUE(Table_Query_from_MF_DSNP62[[#This Row],[CL_GL_ACCT_FR19]]),$A$2&lt;=_xlfn.NUMBERVALUE(Table_Query_from_MF_DSNP62[[#This Row],[CL_GL_ACCT_TO19]]))</f>
        <v>1</v>
      </c>
      <c r="IZ484" s="33" t="b">
        <f>AND($A$2&gt;=_xlfn.NUMBERVALUE(Table_Query_from_MF_DSNP62[[#This Row],[CL_GL_ACCT_FR20]]),$A$2&lt;=_xlfn.NUMBERVALUE(Table_Query_from_MF_DSNP62[[#This Row],[CL_GL_ACCT_TO20]]))</f>
        <v>1</v>
      </c>
      <c r="JA484" s="33" t="b">
        <f>AND($A$2&gt;=_xlfn.NUMBERVALUE(Table_Query_from_MF_DSNP62[[#This Row],[CL_GL_ACCT_FR21]]),$A$2&lt;=_xlfn.NUMBERVALUE(Table_Query_from_MF_DSNP62[[#This Row],[CL_GL_ACCT_TO21]]))</f>
        <v>1</v>
      </c>
      <c r="JB484" s="33" t="b">
        <f>AND($A$2&gt;=_xlfn.NUMBERVALUE(Table_Query_from_MF_DSNP62[[#This Row],[CL_GL_ACCT_FR22]]),$A$2&lt;=_xlfn.NUMBERVALUE(Table_Query_from_MF_DSNP62[[#This Row],[CL_GL_ACCT_TO22]]))</f>
        <v>1</v>
      </c>
      <c r="JC484" s="33" t="b">
        <f>AND($A$2&gt;=_xlfn.NUMBERVALUE(Table_Query_from_MF_DSNP62[[#This Row],[CL_GL_ACCT_FR23]]),$A$2&lt;=_xlfn.NUMBERVALUE(Table_Query_from_MF_DSNP62[[#This Row],[CL_GL_ACCT_TO23]]))</f>
        <v>1</v>
      </c>
      <c r="JD484" s="33" t="b">
        <f>AND($A$2&gt;=_xlfn.NUMBERVALUE(Table_Query_from_MF_DSNP62[[#This Row],[CL_GL_ACCT_FR24]]),$A$2&lt;=_xlfn.NUMBERVALUE(Table_Query_from_MF_DSNP62[[#This Row],[CL_GL_ACCT_TO24]]))</f>
        <v>1</v>
      </c>
      <c r="JE484" s="33" t="b">
        <f>AND($A$2&gt;=_xlfn.NUMBERVALUE(Table_Query_from_MF_DSNP62[[#This Row],[CL_GL_ACCT_FR25]]),$A$2&lt;=_xlfn.NUMBERVALUE(Table_Query_from_MF_DSNP62[[#This Row],[CL_GL_ACCT_TO25]]))</f>
        <v>1</v>
      </c>
      <c r="JF484" s="33" t="b">
        <f>OR(Table_Query_from_MF_DSNP62[[#This Row],[PairA]:[PairO]])</f>
        <v>1</v>
      </c>
      <c r="JG484" s="33">
        <f>_xlfn.IFNA(MATCH(TRUE,Table_Query_from_MF_DSNP62[[#This Row],[PairA]:[PairO]],0),"none")</f>
        <v>1</v>
      </c>
      <c r="JH484" s="33" t="b">
        <f>AND($B$2&gt;=_xlfn.NUMBERVALUE(Table_Query_from_MF_DSNP62[[#This Row],[CL_CMP_OBJ_FR1]]),$B$2&lt;=_xlfn.NUMBERVALUE(Table_Query_from_MF_DSNP62[[#This Row],[CL_CMP_OBJ_TO1]]))</f>
        <v>1</v>
      </c>
      <c r="JI484" s="33" t="b">
        <f>AND($B$2&gt;=_xlfn.NUMBERVALUE(Table_Query_from_MF_DSNP62[[#This Row],[CL_CMP_OBJ_FR2]]),$B$2&lt;=_xlfn.NUMBERVALUE(Table_Query_from_MF_DSNP62[[#This Row],[CL_CMP_OBJ_TO2]]))</f>
        <v>1</v>
      </c>
      <c r="JJ484" s="33" t="b">
        <f>AND($B$2&gt;=_xlfn.NUMBERVALUE(Table_Query_from_MF_DSNP62[[#This Row],[CL_CMP_OBJ_FR3]]),$B$2&lt;=_xlfn.NUMBERVALUE(Table_Query_from_MF_DSNP62[[#This Row],[CL_CMP_OBJ_TO3]]))</f>
        <v>1</v>
      </c>
      <c r="JK484" s="33" t="b">
        <f>AND($B$2&gt;=_xlfn.NUMBERVALUE(Table_Query_from_MF_DSNP62[[#This Row],[CL_CMP_OBJ_FR4]]),$B$2&lt;=_xlfn.NUMBERVALUE(Table_Query_from_MF_DSNP62[[#This Row],[CL_CMP_OBJ_TO4]]))</f>
        <v>1</v>
      </c>
      <c r="JL484" s="33" t="b">
        <f>AND($B$2&gt;=_xlfn.NUMBERVALUE(Table_Query_from_MF_DSNP62[[#This Row],[CL_CMP_OBJ_FR5]]),$B$2&lt;=_xlfn.NUMBERVALUE(Table_Query_from_MF_DSNP62[[#This Row],[CL_CMP_OBJ_TO5]]))</f>
        <v>1</v>
      </c>
      <c r="JM484" s="33" t="b">
        <f>AND($B$2&gt;=_xlfn.NUMBERVALUE(Table_Query_from_MF_DSNP62[[#This Row],[CL_CMP_OBJ_FR6]]),$B$2&lt;=_xlfn.NUMBERVALUE(Table_Query_from_MF_DSNP62[[#This Row],[CL_CMP_OBJ_TO6]]))</f>
        <v>1</v>
      </c>
      <c r="JN484" s="33" t="b">
        <f>AND($B$2&gt;=_xlfn.NUMBERVALUE(Table_Query_from_MF_DSNP62[[#This Row],[CL_CMP_OBJ_FR7]]),$B$2&lt;=_xlfn.NUMBERVALUE(Table_Query_from_MF_DSNP62[[#This Row],[CL_CMP_OBJ_TO7]]))</f>
        <v>1</v>
      </c>
      <c r="JO484" s="33" t="b">
        <f>AND($B$2&gt;=_xlfn.NUMBERVALUE(Table_Query_from_MF_DSNP62[[#This Row],[CL_CMP_OBJ_FR8]]),$B$2&lt;=_xlfn.NUMBERVALUE(Table_Query_from_MF_DSNP62[[#This Row],[CL_CMP_OBJ_TO8]]))</f>
        <v>1</v>
      </c>
      <c r="JP484" s="33" t="b">
        <f>AND($B$2&gt;=_xlfn.NUMBERVALUE(Table_Query_from_MF_DSNP62[[#This Row],[CL_CMP_OBJ_FR9]]),$B$2&lt;=_xlfn.NUMBERVALUE(Table_Query_from_MF_DSNP62[[#This Row],[CL_CMP_OBJ_TO9]]))</f>
        <v>1</v>
      </c>
      <c r="JQ484" s="33" t="b">
        <f>AND($B$2&gt;=_xlfn.NUMBERVALUE(Table_Query_from_MF_DSNP62[[#This Row],[CL_CMP_OBJ_FR10]]),$B$2&lt;=_xlfn.NUMBERVALUE(Table_Query_from_MF_DSNP62[[#This Row],[CL_CMP_OBJ_TO10]]))</f>
        <v>1</v>
      </c>
      <c r="JR484" s="33" t="b">
        <f>AND($B$2&gt;=_xlfn.NUMBERVALUE(Table_Query_from_MF_DSNP62[[#This Row],[CL_CMP_OBJ_FR11]]),$B$2&lt;=_xlfn.NUMBERVALUE(Table_Query_from_MF_DSNP62[[#This Row],[CL_CMP_OBJ_TO11]]))</f>
        <v>1</v>
      </c>
      <c r="JS484" s="33" t="b">
        <f>AND($B$2&gt;=_xlfn.NUMBERVALUE(Table_Query_from_MF_DSNP62[[#This Row],[CL_CMP_OBJ_FR12]]),$B$2&lt;=_xlfn.NUMBERVALUE(Table_Query_from_MF_DSNP62[[#This Row],[CL_CMP_OBJ_TO12]]))</f>
        <v>1</v>
      </c>
      <c r="JT484" s="33" t="b">
        <f>AND($B$2&gt;=_xlfn.NUMBERVALUE(Table_Query_from_MF_DSNP62[[#This Row],[CL_CMP_OBJ_FR13]]),$B$2&lt;=_xlfn.NUMBERVALUE(Table_Query_from_MF_DSNP62[[#This Row],[CL_CMP_OBJ_TO13]]))</f>
        <v>1</v>
      </c>
      <c r="JU484" s="33" t="b">
        <f>AND($B$2&gt;=_xlfn.NUMBERVALUE(Table_Query_from_MF_DSNP62[[#This Row],[CL_CMP_OBJ_FR14]]),$B$2&lt;=_xlfn.NUMBERVALUE(Table_Query_from_MF_DSNP62[[#This Row],[CL_CMP_OBJ_TO14]]))</f>
        <v>1</v>
      </c>
      <c r="JV484" s="33" t="b">
        <f>AND($B$2&gt;=_xlfn.NUMBERVALUE(Table_Query_from_MF_DSNP62[[#This Row],[CL_CMP_OBJ_FR15]]),$B$2&lt;=_xlfn.NUMBERVALUE(Table_Query_from_MF_DSNP62[[#This Row],[CL_CMP_OBJ_TO15]]))</f>
        <v>1</v>
      </c>
    </row>
    <row r="485" spans="1:282" x14ac:dyDescent="0.25">
      <c r="A485" t="b">
        <f>OR(,Table_Query_from_MF_DSNP62[[#This Row],[Desired GL included as "hard-coded" GL?]],Table_Query_from_MF_DSNP62[[#This Row],[Desired GL included as "Open GL"?]])</f>
        <v>1</v>
      </c>
      <c r="B485" t="b">
        <f>Table_Query_from_MF_DSNP62[[#This Row],[Desired CObj included as "Open CObj"?]]</f>
        <v>1</v>
      </c>
      <c r="C485" t="s">
        <v>2178</v>
      </c>
      <c r="D485" t="s">
        <v>2179</v>
      </c>
      <c r="E485" t="s">
        <v>15</v>
      </c>
      <c r="F485" s="24" t="s">
        <v>444</v>
      </c>
      <c r="G485" t="s">
        <v>330</v>
      </c>
      <c r="H485" s="24" t="s">
        <v>444</v>
      </c>
      <c r="I485" t="s">
        <v>444</v>
      </c>
      <c r="J485" s="24" t="s">
        <v>444</v>
      </c>
      <c r="K485" t="s">
        <v>444</v>
      </c>
      <c r="L485" s="24" t="s">
        <v>444</v>
      </c>
      <c r="M485" t="s">
        <v>444</v>
      </c>
      <c r="N485" t="s">
        <v>444</v>
      </c>
      <c r="O485" t="s">
        <v>444</v>
      </c>
      <c r="P485" t="s">
        <v>444</v>
      </c>
      <c r="Q485" t="s">
        <v>15</v>
      </c>
      <c r="R485" t="s">
        <v>444</v>
      </c>
      <c r="S485" t="s">
        <v>442</v>
      </c>
      <c r="T485" t="s">
        <v>447</v>
      </c>
      <c r="U485" t="s">
        <v>444</v>
      </c>
      <c r="V485" t="s">
        <v>444</v>
      </c>
      <c r="W485" t="s">
        <v>442</v>
      </c>
      <c r="X485" t="s">
        <v>442</v>
      </c>
      <c r="Y485" t="s">
        <v>444</v>
      </c>
      <c r="Z485" t="s">
        <v>442</v>
      </c>
      <c r="AA485" t="s">
        <v>442</v>
      </c>
      <c r="AB485" t="s">
        <v>442</v>
      </c>
      <c r="AC485" t="s">
        <v>442</v>
      </c>
      <c r="AD485" t="s">
        <v>442</v>
      </c>
      <c r="AE485" t="s">
        <v>442</v>
      </c>
      <c r="AF485" t="s">
        <v>442</v>
      </c>
      <c r="AG485" t="s">
        <v>442</v>
      </c>
      <c r="AH485" t="s">
        <v>447</v>
      </c>
      <c r="AI485" t="s">
        <v>447</v>
      </c>
      <c r="AJ485" t="s">
        <v>15</v>
      </c>
      <c r="AK485" t="s">
        <v>444</v>
      </c>
      <c r="AL485" t="s">
        <v>444</v>
      </c>
      <c r="AM485" t="s">
        <v>444</v>
      </c>
      <c r="AN485" t="s">
        <v>444</v>
      </c>
      <c r="AO485" t="s">
        <v>444</v>
      </c>
      <c r="AP485" t="s">
        <v>442</v>
      </c>
      <c r="AQ485" t="s">
        <v>7</v>
      </c>
      <c r="AR485" t="s">
        <v>1451</v>
      </c>
      <c r="AS485" t="s">
        <v>162</v>
      </c>
      <c r="AT485" t="s">
        <v>10</v>
      </c>
      <c r="AU485" t="s">
        <v>444</v>
      </c>
      <c r="AV485" t="s">
        <v>1359</v>
      </c>
      <c r="AW485" t="s">
        <v>444</v>
      </c>
      <c r="AX485" t="s">
        <v>444</v>
      </c>
      <c r="AY485" t="s">
        <v>444</v>
      </c>
      <c r="AZ485" t="s">
        <v>444</v>
      </c>
      <c r="BA485" t="s">
        <v>444</v>
      </c>
      <c r="BB485" t="s">
        <v>444</v>
      </c>
      <c r="BC485" t="s">
        <v>444</v>
      </c>
      <c r="BD485" t="s">
        <v>1359</v>
      </c>
      <c r="BE485" t="s">
        <v>444</v>
      </c>
      <c r="BF485" t="s">
        <v>1360</v>
      </c>
      <c r="BG485" t="s">
        <v>444</v>
      </c>
      <c r="BH485" t="s">
        <v>444</v>
      </c>
      <c r="BI485" t="s">
        <v>444</v>
      </c>
      <c r="BJ485" t="s">
        <v>444</v>
      </c>
      <c r="BK485" t="s">
        <v>444</v>
      </c>
      <c r="BL485" t="s">
        <v>444</v>
      </c>
      <c r="BM485" t="s">
        <v>444</v>
      </c>
      <c r="BN485" t="s">
        <v>444</v>
      </c>
      <c r="BO485" t="s">
        <v>444</v>
      </c>
      <c r="BP485" t="s">
        <v>444</v>
      </c>
      <c r="BQ485" t="s">
        <v>444</v>
      </c>
      <c r="BR485" t="s">
        <v>444</v>
      </c>
      <c r="BS485" t="s">
        <v>444</v>
      </c>
      <c r="BT485" t="s">
        <v>444</v>
      </c>
      <c r="BU485" t="s">
        <v>444</v>
      </c>
      <c r="BV485" t="s">
        <v>444</v>
      </c>
      <c r="BW485" t="s">
        <v>444</v>
      </c>
      <c r="BX485" t="s">
        <v>444</v>
      </c>
      <c r="BY485" t="s">
        <v>444</v>
      </c>
      <c r="BZ485" t="s">
        <v>444</v>
      </c>
      <c r="CA485" t="s">
        <v>444</v>
      </c>
      <c r="CB485" t="s">
        <v>444</v>
      </c>
      <c r="CC485" t="s">
        <v>444</v>
      </c>
      <c r="CD485" t="s">
        <v>444</v>
      </c>
      <c r="CE485" t="s">
        <v>444</v>
      </c>
      <c r="CF485" t="s">
        <v>444</v>
      </c>
      <c r="CG485" t="s">
        <v>444</v>
      </c>
      <c r="CH485" t="s">
        <v>444</v>
      </c>
      <c r="CI485" t="s">
        <v>444</v>
      </c>
      <c r="CJ485" t="s">
        <v>444</v>
      </c>
      <c r="CK485" t="s">
        <v>444</v>
      </c>
      <c r="CL485" t="s">
        <v>444</v>
      </c>
      <c r="CM485" t="s">
        <v>444</v>
      </c>
      <c r="CN485" t="s">
        <v>444</v>
      </c>
      <c r="CO485" t="s">
        <v>444</v>
      </c>
      <c r="CP485" t="s">
        <v>444</v>
      </c>
      <c r="CQ485" t="s">
        <v>444</v>
      </c>
      <c r="CR485" t="s">
        <v>444</v>
      </c>
      <c r="CS485" t="s">
        <v>444</v>
      </c>
      <c r="CT485" t="s">
        <v>444</v>
      </c>
      <c r="CU485" t="s">
        <v>7</v>
      </c>
      <c r="CV485" t="s">
        <v>2739</v>
      </c>
      <c r="CW485" t="s">
        <v>2736</v>
      </c>
      <c r="CX485" t="s">
        <v>2908</v>
      </c>
      <c r="CY485" t="s">
        <v>1394</v>
      </c>
      <c r="CZ485" t="s">
        <v>444</v>
      </c>
      <c r="DA485" t="s">
        <v>444</v>
      </c>
      <c r="DB485" t="s">
        <v>444</v>
      </c>
      <c r="DC485" t="s">
        <v>444</v>
      </c>
      <c r="DD485" t="s">
        <v>444</v>
      </c>
      <c r="DE485" t="s">
        <v>444</v>
      </c>
      <c r="DF485" t="s">
        <v>444</v>
      </c>
      <c r="DG485" t="s">
        <v>444</v>
      </c>
      <c r="DH485" t="s">
        <v>444</v>
      </c>
      <c r="DI485" t="s">
        <v>1451</v>
      </c>
      <c r="DJ485" t="s">
        <v>1440</v>
      </c>
      <c r="DK485" t="s">
        <v>444</v>
      </c>
      <c r="DL485" t="s">
        <v>444</v>
      </c>
      <c r="DM485" t="s">
        <v>444</v>
      </c>
      <c r="DN485" t="s">
        <v>444</v>
      </c>
      <c r="DO485" t="s">
        <v>444</v>
      </c>
      <c r="DP485" t="s">
        <v>444</v>
      </c>
      <c r="DQ485" t="s">
        <v>444</v>
      </c>
      <c r="DR485" t="s">
        <v>444</v>
      </c>
      <c r="DS485" t="s">
        <v>15</v>
      </c>
      <c r="DT485" s="24" t="s">
        <v>1733</v>
      </c>
      <c r="DU485" s="24" t="s">
        <v>440</v>
      </c>
      <c r="DV485" t="s">
        <v>444</v>
      </c>
      <c r="DW485" t="s">
        <v>444</v>
      </c>
      <c r="DX485" s="24" t="s">
        <v>444</v>
      </c>
      <c r="DY485" s="24" t="s">
        <v>444</v>
      </c>
      <c r="DZ485" t="s">
        <v>444</v>
      </c>
      <c r="EA485" t="s">
        <v>444</v>
      </c>
      <c r="EB485" s="24" t="s">
        <v>444</v>
      </c>
      <c r="EC485" s="24" t="s">
        <v>444</v>
      </c>
      <c r="ED485" t="s">
        <v>444</v>
      </c>
      <c r="EE485" t="s">
        <v>444</v>
      </c>
      <c r="EF485" s="24" t="s">
        <v>444</v>
      </c>
      <c r="EG485" s="24" t="s">
        <v>444</v>
      </c>
      <c r="EH485" t="s">
        <v>444</v>
      </c>
      <c r="EI485" t="s">
        <v>444</v>
      </c>
      <c r="EJ485" s="24" t="s">
        <v>444</v>
      </c>
      <c r="EK485" s="24" t="s">
        <v>444</v>
      </c>
      <c r="EL485" t="s">
        <v>444</v>
      </c>
      <c r="EM485" t="s">
        <v>444</v>
      </c>
      <c r="EN485" s="24" t="s">
        <v>444</v>
      </c>
      <c r="EO485" s="24" t="s">
        <v>444</v>
      </c>
      <c r="EP485" t="s">
        <v>444</v>
      </c>
      <c r="EQ485" t="s">
        <v>444</v>
      </c>
      <c r="ER485" s="24" t="s">
        <v>444</v>
      </c>
      <c r="ES485" s="24" t="s">
        <v>444</v>
      </c>
      <c r="ET485" t="s">
        <v>444</v>
      </c>
      <c r="EU485" t="s">
        <v>444</v>
      </c>
      <c r="EV485" s="24" t="s">
        <v>444</v>
      </c>
      <c r="EW485" s="24" t="s">
        <v>444</v>
      </c>
      <c r="EX485" t="s">
        <v>444</v>
      </c>
      <c r="EY485" t="s">
        <v>444</v>
      </c>
      <c r="EZ485" s="24" t="s">
        <v>444</v>
      </c>
      <c r="FA485" s="24" t="s">
        <v>444</v>
      </c>
      <c r="FB485" t="s">
        <v>444</v>
      </c>
      <c r="FC485" t="s">
        <v>444</v>
      </c>
      <c r="FD485" s="24" t="s">
        <v>444</v>
      </c>
      <c r="FE485" s="24" t="s">
        <v>444</v>
      </c>
      <c r="FF485" t="s">
        <v>444</v>
      </c>
      <c r="FG485" t="s">
        <v>444</v>
      </c>
      <c r="FH485" s="24" t="s">
        <v>444</v>
      </c>
      <c r="FI485" s="24" t="s">
        <v>444</v>
      </c>
      <c r="FJ485" t="s">
        <v>444</v>
      </c>
      <c r="FK485" t="s">
        <v>444</v>
      </c>
      <c r="FL485" s="24" t="s">
        <v>444</v>
      </c>
      <c r="FM485" s="24" t="s">
        <v>444</v>
      </c>
      <c r="FN485" t="s">
        <v>444</v>
      </c>
      <c r="FO485" t="s">
        <v>444</v>
      </c>
      <c r="FP485" s="24" t="s">
        <v>444</v>
      </c>
      <c r="FQ485" s="24" t="s">
        <v>444</v>
      </c>
      <c r="FR485" t="s">
        <v>444</v>
      </c>
      <c r="FS485" t="s">
        <v>444</v>
      </c>
      <c r="FT485" s="24" t="s">
        <v>444</v>
      </c>
      <c r="FU485" s="24" t="s">
        <v>444</v>
      </c>
      <c r="FV485" t="s">
        <v>444</v>
      </c>
      <c r="FW485" t="s">
        <v>444</v>
      </c>
      <c r="FX485" s="24" t="s">
        <v>444</v>
      </c>
      <c r="FY485" s="24" t="s">
        <v>444</v>
      </c>
      <c r="FZ485" t="s">
        <v>444</v>
      </c>
      <c r="GA485" t="s">
        <v>444</v>
      </c>
      <c r="GB485" s="24" t="s">
        <v>444</v>
      </c>
      <c r="GC485" s="24" t="s">
        <v>444</v>
      </c>
      <c r="GD485" t="s">
        <v>444</v>
      </c>
      <c r="GE485" t="s">
        <v>444</v>
      </c>
      <c r="GF485" s="24" t="s">
        <v>444</v>
      </c>
      <c r="GG485" s="24" t="s">
        <v>444</v>
      </c>
      <c r="GH485" t="s">
        <v>444</v>
      </c>
      <c r="GI485" s="24" t="s">
        <v>444</v>
      </c>
      <c r="GJ485" s="24" t="s">
        <v>444</v>
      </c>
      <c r="GK485" t="s">
        <v>444</v>
      </c>
      <c r="GL485" t="s">
        <v>444</v>
      </c>
      <c r="GM485" s="24" t="s">
        <v>444</v>
      </c>
      <c r="GN485" s="24" t="s">
        <v>444</v>
      </c>
      <c r="GO485" t="s">
        <v>444</v>
      </c>
      <c r="GP485" t="s">
        <v>444</v>
      </c>
      <c r="GQ485" s="24" t="s">
        <v>444</v>
      </c>
      <c r="GR485" s="24" t="s">
        <v>444</v>
      </c>
      <c r="GS485" t="s">
        <v>444</v>
      </c>
      <c r="GT485" t="s">
        <v>444</v>
      </c>
      <c r="GU485" s="24" t="s">
        <v>444</v>
      </c>
      <c r="GV485" s="24" t="s">
        <v>444</v>
      </c>
      <c r="GW485" t="s">
        <v>444</v>
      </c>
      <c r="GX485" t="s">
        <v>444</v>
      </c>
      <c r="GY485" s="24" t="s">
        <v>444</v>
      </c>
      <c r="GZ485" s="24" t="s">
        <v>444</v>
      </c>
      <c r="HA485" t="s">
        <v>444</v>
      </c>
      <c r="HB485" t="s">
        <v>444</v>
      </c>
      <c r="HC485" s="24" t="s">
        <v>444</v>
      </c>
      <c r="HD485" s="24" t="s">
        <v>444</v>
      </c>
      <c r="HE485" t="s">
        <v>444</v>
      </c>
      <c r="HF485" t="s">
        <v>444</v>
      </c>
      <c r="HG485" s="24" t="s">
        <v>444</v>
      </c>
      <c r="HH485" s="24" t="s">
        <v>444</v>
      </c>
      <c r="HI485" t="s">
        <v>444</v>
      </c>
      <c r="HJ485" t="s">
        <v>444</v>
      </c>
      <c r="HK485" s="24" t="s">
        <v>444</v>
      </c>
      <c r="HL485" s="24" t="s">
        <v>444</v>
      </c>
      <c r="HM485" t="s">
        <v>444</v>
      </c>
      <c r="HN485" t="s">
        <v>444</v>
      </c>
      <c r="HO485" s="24" t="s">
        <v>444</v>
      </c>
      <c r="HP485" s="24" t="s">
        <v>444</v>
      </c>
      <c r="HQ485" t="s">
        <v>444</v>
      </c>
      <c r="HR485" t="s">
        <v>444</v>
      </c>
      <c r="HS485" s="24" t="s">
        <v>444</v>
      </c>
      <c r="HT485" s="24" t="s">
        <v>444</v>
      </c>
      <c r="HU485" t="s">
        <v>444</v>
      </c>
      <c r="HV485" t="s">
        <v>444</v>
      </c>
      <c r="HW485" s="24" t="s">
        <v>444</v>
      </c>
      <c r="HX485" s="24" t="s">
        <v>444</v>
      </c>
      <c r="HY485" t="s">
        <v>444</v>
      </c>
      <c r="HZ485" t="s">
        <v>444</v>
      </c>
      <c r="IA485" t="s">
        <v>3033</v>
      </c>
      <c r="IB485" t="s">
        <v>2736</v>
      </c>
      <c r="IC485" t="s">
        <v>2861</v>
      </c>
      <c r="ID485" s="33" t="b" cm="1">
        <f t="array" ref="ID485">_xlfn.IFNA(MATCH($A$2,_xlfn.NUMBERVALUE(Table_Query_from_MF_DSNP62[[#This Row],[CL_GLACCT_DR1]:[CL_GLACCT_CR4]]),0),0)&gt;=1</f>
        <v>1</v>
      </c>
      <c r="IE485" s="33" t="b">
        <f>OR(Table_Query_from_MF_DSNP62[[#This Row],[Pair1]:[Pair25]])</f>
        <v>1</v>
      </c>
      <c r="IF485" s="33">
        <f>_xlfn.IFNA(MATCH(TRUE,Table_Query_from_MF_DSNP62[[#This Row],[Pair1]:[Pair25]],0),"none")</f>
        <v>2</v>
      </c>
      <c r="IG485" s="33" t="b">
        <f>AND($A$2&gt;=_xlfn.NUMBERVALUE(Table_Query_from_MF_DSNP62[[#This Row],[CL_GL_ACCT_FR1]]),$A$2&lt;=_xlfn.NUMBERVALUE(Table_Query_from_MF_DSNP62[[#This Row],[CL_GL_ACCT_TO1]]))</f>
        <v>0</v>
      </c>
      <c r="IH485" s="33" t="b">
        <f>AND($A$2&gt;=_xlfn.NUMBERVALUE(Table_Query_from_MF_DSNP62[[#This Row],[CL_GL_ACCT_FR2]]),$A$2&lt;=_xlfn.NUMBERVALUE(Table_Query_from_MF_DSNP62[[#This Row],[CL_GL_ACCT_TO2]]))</f>
        <v>1</v>
      </c>
      <c r="II485" s="33" t="b">
        <f>AND($A$2&gt;=_xlfn.NUMBERVALUE(Table_Query_from_MF_DSNP62[[#This Row],[CL_GL_ACCT_FR3]]),$A$2&lt;=_xlfn.NUMBERVALUE(Table_Query_from_MF_DSNP62[[#This Row],[CL_GL_ACCT_TO3]]))</f>
        <v>1</v>
      </c>
      <c r="IJ485" s="33" t="b">
        <f>AND($A$2&gt;=_xlfn.NUMBERVALUE(Table_Query_from_MF_DSNP62[[#This Row],[CL_GL_ACCT_FR4]]),$A$2&lt;=_xlfn.NUMBERVALUE(Table_Query_from_MF_DSNP62[[#This Row],[CL_GL_ACCT_TO4]]))</f>
        <v>1</v>
      </c>
      <c r="IK485" s="33" t="b">
        <f>AND($A$2&gt;=_xlfn.NUMBERVALUE(Table_Query_from_MF_DSNP62[[#This Row],[CL_GL_ACCT_FR5]]),$A$2&lt;=_xlfn.NUMBERVALUE(Table_Query_from_MF_DSNP62[[#This Row],[CL_GL_ACCT_TO5]]))</f>
        <v>1</v>
      </c>
      <c r="IL485" s="33" t="b">
        <f>AND($A$2&gt;=_xlfn.NUMBERVALUE(Table_Query_from_MF_DSNP62[[#This Row],[CL_GL_ACCT_FR6]]),$A$2&lt;=_xlfn.NUMBERVALUE(Table_Query_from_MF_DSNP62[[#This Row],[CL_GL_ACCT_TO6]]))</f>
        <v>1</v>
      </c>
      <c r="IM485" s="33" t="b">
        <f>AND($A$2&gt;=_xlfn.NUMBERVALUE(Table_Query_from_MF_DSNP62[[#This Row],[CL_GL_ACCT_FR7]]),$A$2&lt;=_xlfn.NUMBERVALUE(Table_Query_from_MF_DSNP62[[#This Row],[CL_GL_ACCT_TO7]]))</f>
        <v>1</v>
      </c>
      <c r="IN485" s="33" t="b">
        <f>AND($A$2&gt;=_xlfn.NUMBERVALUE(Table_Query_from_MF_DSNP62[[#This Row],[CL_GL_ACCT_FR8]]),$A$2&lt;=_xlfn.NUMBERVALUE(Table_Query_from_MF_DSNP62[[#This Row],[CL_GL_ACCT_TO8]]))</f>
        <v>1</v>
      </c>
      <c r="IO485" s="33" t="b">
        <f>AND($A$2&gt;=_xlfn.NUMBERVALUE(Table_Query_from_MF_DSNP62[[#This Row],[CL_GL_ACCT_FR9]]),$A$2&lt;=_xlfn.NUMBERVALUE(Table_Query_from_MF_DSNP62[[#This Row],[CL_GL_ACCT_TO9]]))</f>
        <v>1</v>
      </c>
      <c r="IP485" s="33" t="b">
        <f>AND($A$2&gt;=_xlfn.NUMBERVALUE(Table_Query_from_MF_DSNP62[[#This Row],[CL_GL_ACCT_FR10]]),$A$2&lt;=_xlfn.NUMBERVALUE(Table_Query_from_MF_DSNP62[[#This Row],[CL_GL_ACCT_TO10]]))</f>
        <v>1</v>
      </c>
      <c r="IQ485" s="33" t="b">
        <f>AND($A$2&gt;=_xlfn.NUMBERVALUE(Table_Query_from_MF_DSNP62[[#This Row],[CL_GL_ACCT_FR11]]),$A$2&lt;=_xlfn.NUMBERVALUE(Table_Query_from_MF_DSNP62[[#This Row],[CL_GL_ACCT_TO11]]))</f>
        <v>1</v>
      </c>
      <c r="IR485" s="33" t="b">
        <f>AND($A$2&gt;=_xlfn.NUMBERVALUE(Table_Query_from_MF_DSNP62[[#This Row],[CL_GL_ACCT_FR12]]),$A$2&lt;=_xlfn.NUMBERVALUE(Table_Query_from_MF_DSNP62[[#This Row],[CL_GL_ACCT_TO12]]))</f>
        <v>1</v>
      </c>
      <c r="IS485" s="33" t="b">
        <f>AND($A$2&gt;=_xlfn.NUMBERVALUE(Table_Query_from_MF_DSNP62[[#This Row],[CL_GL_ACCT_FR13]]),$A$2&lt;=_xlfn.NUMBERVALUE(Table_Query_from_MF_DSNP62[[#This Row],[CL_GL_ACCT_TO13]]))</f>
        <v>1</v>
      </c>
      <c r="IT485" s="33" t="b">
        <f>AND($A$2&gt;=_xlfn.NUMBERVALUE(Table_Query_from_MF_DSNP62[[#This Row],[CL_GL_ACCT_FR14]]),$A$2&lt;=_xlfn.NUMBERVALUE(Table_Query_from_MF_DSNP62[[#This Row],[CL_GL_ACCT_TO14]]))</f>
        <v>1</v>
      </c>
      <c r="IU485" s="33" t="b">
        <f>AND($A$2&gt;=_xlfn.NUMBERVALUE(Table_Query_from_MF_DSNP62[[#This Row],[CL_GL_ACCT_FR15]]),$A$2&lt;=_xlfn.NUMBERVALUE(Table_Query_from_MF_DSNP62[[#This Row],[CL_GL_ACCT_TO15]]))</f>
        <v>1</v>
      </c>
      <c r="IV485" s="33" t="b">
        <f>AND($A$2&gt;=_xlfn.NUMBERVALUE(Table_Query_from_MF_DSNP62[[#This Row],[CL_GL_ACCT_FR16]]),$A$2&lt;=_xlfn.NUMBERVALUE(Table_Query_from_MF_DSNP62[[#This Row],[CL_GL_ACCT_TO16]]))</f>
        <v>1</v>
      </c>
      <c r="IW485" s="33" t="b">
        <f>AND($A$2&gt;=_xlfn.NUMBERVALUE(Table_Query_from_MF_DSNP62[[#This Row],[CL_GL_ACCT_FR17]]),$A$2&lt;=_xlfn.NUMBERVALUE(Table_Query_from_MF_DSNP62[[#This Row],[CL_GL_ACCT_TO17]]))</f>
        <v>1</v>
      </c>
      <c r="IX485" s="33" t="b">
        <f>AND($A$2&gt;=_xlfn.NUMBERVALUE(Table_Query_from_MF_DSNP62[[#This Row],[CL_GL_ACCT_FR18]]),$A$2&lt;=_xlfn.NUMBERVALUE(Table_Query_from_MF_DSNP62[[#This Row],[CL_GL_ACCT_TO18]]))</f>
        <v>1</v>
      </c>
      <c r="IY485" s="33" t="b">
        <f>AND($A$2&gt;=_xlfn.NUMBERVALUE(Table_Query_from_MF_DSNP62[[#This Row],[CL_GL_ACCT_FR19]]),$A$2&lt;=_xlfn.NUMBERVALUE(Table_Query_from_MF_DSNP62[[#This Row],[CL_GL_ACCT_TO19]]))</f>
        <v>1</v>
      </c>
      <c r="IZ485" s="33" t="b">
        <f>AND($A$2&gt;=_xlfn.NUMBERVALUE(Table_Query_from_MF_DSNP62[[#This Row],[CL_GL_ACCT_FR20]]),$A$2&lt;=_xlfn.NUMBERVALUE(Table_Query_from_MF_DSNP62[[#This Row],[CL_GL_ACCT_TO20]]))</f>
        <v>1</v>
      </c>
      <c r="JA485" s="33" t="b">
        <f>AND($A$2&gt;=_xlfn.NUMBERVALUE(Table_Query_from_MF_DSNP62[[#This Row],[CL_GL_ACCT_FR21]]),$A$2&lt;=_xlfn.NUMBERVALUE(Table_Query_from_MF_DSNP62[[#This Row],[CL_GL_ACCT_TO21]]))</f>
        <v>1</v>
      </c>
      <c r="JB485" s="33" t="b">
        <f>AND($A$2&gt;=_xlfn.NUMBERVALUE(Table_Query_from_MF_DSNP62[[#This Row],[CL_GL_ACCT_FR22]]),$A$2&lt;=_xlfn.NUMBERVALUE(Table_Query_from_MF_DSNP62[[#This Row],[CL_GL_ACCT_TO22]]))</f>
        <v>1</v>
      </c>
      <c r="JC485" s="33" t="b">
        <f>AND($A$2&gt;=_xlfn.NUMBERVALUE(Table_Query_from_MF_DSNP62[[#This Row],[CL_GL_ACCT_FR23]]),$A$2&lt;=_xlfn.NUMBERVALUE(Table_Query_from_MF_DSNP62[[#This Row],[CL_GL_ACCT_TO23]]))</f>
        <v>1</v>
      </c>
      <c r="JD485" s="33" t="b">
        <f>AND($A$2&gt;=_xlfn.NUMBERVALUE(Table_Query_from_MF_DSNP62[[#This Row],[CL_GL_ACCT_FR24]]),$A$2&lt;=_xlfn.NUMBERVALUE(Table_Query_from_MF_DSNP62[[#This Row],[CL_GL_ACCT_TO24]]))</f>
        <v>1</v>
      </c>
      <c r="JE485" s="33" t="b">
        <f>AND($A$2&gt;=_xlfn.NUMBERVALUE(Table_Query_from_MF_DSNP62[[#This Row],[CL_GL_ACCT_FR25]]),$A$2&lt;=_xlfn.NUMBERVALUE(Table_Query_from_MF_DSNP62[[#This Row],[CL_GL_ACCT_TO25]]))</f>
        <v>1</v>
      </c>
      <c r="JF485" s="33" t="b">
        <f>OR(Table_Query_from_MF_DSNP62[[#This Row],[PairA]:[PairO]])</f>
        <v>1</v>
      </c>
      <c r="JG485" s="33">
        <f>_xlfn.IFNA(MATCH(TRUE,Table_Query_from_MF_DSNP62[[#This Row],[PairA]:[PairO]],0),"none")</f>
        <v>1</v>
      </c>
      <c r="JH485" s="33" t="b">
        <f>AND($B$2&gt;=_xlfn.NUMBERVALUE(Table_Query_from_MF_DSNP62[[#This Row],[CL_CMP_OBJ_FR1]]),$B$2&lt;=_xlfn.NUMBERVALUE(Table_Query_from_MF_DSNP62[[#This Row],[CL_CMP_OBJ_TO1]]))</f>
        <v>1</v>
      </c>
      <c r="JI485" s="33" t="b">
        <f>AND($B$2&gt;=_xlfn.NUMBERVALUE(Table_Query_from_MF_DSNP62[[#This Row],[CL_CMP_OBJ_FR2]]),$B$2&lt;=_xlfn.NUMBERVALUE(Table_Query_from_MF_DSNP62[[#This Row],[CL_CMP_OBJ_TO2]]))</f>
        <v>1</v>
      </c>
      <c r="JJ485" s="33" t="b">
        <f>AND($B$2&gt;=_xlfn.NUMBERVALUE(Table_Query_from_MF_DSNP62[[#This Row],[CL_CMP_OBJ_FR3]]),$B$2&lt;=_xlfn.NUMBERVALUE(Table_Query_from_MF_DSNP62[[#This Row],[CL_CMP_OBJ_TO3]]))</f>
        <v>1</v>
      </c>
      <c r="JK485" s="33" t="b">
        <f>AND($B$2&gt;=_xlfn.NUMBERVALUE(Table_Query_from_MF_DSNP62[[#This Row],[CL_CMP_OBJ_FR4]]),$B$2&lt;=_xlfn.NUMBERVALUE(Table_Query_from_MF_DSNP62[[#This Row],[CL_CMP_OBJ_TO4]]))</f>
        <v>1</v>
      </c>
      <c r="JL485" s="33" t="b">
        <f>AND($B$2&gt;=_xlfn.NUMBERVALUE(Table_Query_from_MF_DSNP62[[#This Row],[CL_CMP_OBJ_FR5]]),$B$2&lt;=_xlfn.NUMBERVALUE(Table_Query_from_MF_DSNP62[[#This Row],[CL_CMP_OBJ_TO5]]))</f>
        <v>1</v>
      </c>
      <c r="JM485" s="33" t="b">
        <f>AND($B$2&gt;=_xlfn.NUMBERVALUE(Table_Query_from_MF_DSNP62[[#This Row],[CL_CMP_OBJ_FR6]]),$B$2&lt;=_xlfn.NUMBERVALUE(Table_Query_from_MF_DSNP62[[#This Row],[CL_CMP_OBJ_TO6]]))</f>
        <v>1</v>
      </c>
      <c r="JN485" s="33" t="b">
        <f>AND($B$2&gt;=_xlfn.NUMBERVALUE(Table_Query_from_MF_DSNP62[[#This Row],[CL_CMP_OBJ_FR7]]),$B$2&lt;=_xlfn.NUMBERVALUE(Table_Query_from_MF_DSNP62[[#This Row],[CL_CMP_OBJ_TO7]]))</f>
        <v>1</v>
      </c>
      <c r="JO485" s="33" t="b">
        <f>AND($B$2&gt;=_xlfn.NUMBERVALUE(Table_Query_from_MF_DSNP62[[#This Row],[CL_CMP_OBJ_FR8]]),$B$2&lt;=_xlfn.NUMBERVALUE(Table_Query_from_MF_DSNP62[[#This Row],[CL_CMP_OBJ_TO8]]))</f>
        <v>1</v>
      </c>
      <c r="JP485" s="33" t="b">
        <f>AND($B$2&gt;=_xlfn.NUMBERVALUE(Table_Query_from_MF_DSNP62[[#This Row],[CL_CMP_OBJ_FR9]]),$B$2&lt;=_xlfn.NUMBERVALUE(Table_Query_from_MF_DSNP62[[#This Row],[CL_CMP_OBJ_TO9]]))</f>
        <v>1</v>
      </c>
      <c r="JQ485" s="33" t="b">
        <f>AND($B$2&gt;=_xlfn.NUMBERVALUE(Table_Query_from_MF_DSNP62[[#This Row],[CL_CMP_OBJ_FR10]]),$B$2&lt;=_xlfn.NUMBERVALUE(Table_Query_from_MF_DSNP62[[#This Row],[CL_CMP_OBJ_TO10]]))</f>
        <v>1</v>
      </c>
      <c r="JR485" s="33" t="b">
        <f>AND($B$2&gt;=_xlfn.NUMBERVALUE(Table_Query_from_MF_DSNP62[[#This Row],[CL_CMP_OBJ_FR11]]),$B$2&lt;=_xlfn.NUMBERVALUE(Table_Query_from_MF_DSNP62[[#This Row],[CL_CMP_OBJ_TO11]]))</f>
        <v>1</v>
      </c>
      <c r="JS485" s="33" t="b">
        <f>AND($B$2&gt;=_xlfn.NUMBERVALUE(Table_Query_from_MF_DSNP62[[#This Row],[CL_CMP_OBJ_FR12]]),$B$2&lt;=_xlfn.NUMBERVALUE(Table_Query_from_MF_DSNP62[[#This Row],[CL_CMP_OBJ_TO12]]))</f>
        <v>1</v>
      </c>
      <c r="JT485" s="33" t="b">
        <f>AND($B$2&gt;=_xlfn.NUMBERVALUE(Table_Query_from_MF_DSNP62[[#This Row],[CL_CMP_OBJ_FR13]]),$B$2&lt;=_xlfn.NUMBERVALUE(Table_Query_from_MF_DSNP62[[#This Row],[CL_CMP_OBJ_TO13]]))</f>
        <v>1</v>
      </c>
      <c r="JU485" s="33" t="b">
        <f>AND($B$2&gt;=_xlfn.NUMBERVALUE(Table_Query_from_MF_DSNP62[[#This Row],[CL_CMP_OBJ_FR14]]),$B$2&lt;=_xlfn.NUMBERVALUE(Table_Query_from_MF_DSNP62[[#This Row],[CL_CMP_OBJ_TO14]]))</f>
        <v>1</v>
      </c>
      <c r="JV485" s="33" t="b">
        <f>AND($B$2&gt;=_xlfn.NUMBERVALUE(Table_Query_from_MF_DSNP62[[#This Row],[CL_CMP_OBJ_FR15]]),$B$2&lt;=_xlfn.NUMBERVALUE(Table_Query_from_MF_DSNP62[[#This Row],[CL_CMP_OBJ_TO15]]))</f>
        <v>1</v>
      </c>
    </row>
    <row r="486" spans="1:282" x14ac:dyDescent="0.25">
      <c r="A486" t="b">
        <f>OR(,Table_Query_from_MF_DSNP62[[#This Row],[Desired GL included as "hard-coded" GL?]],Table_Query_from_MF_DSNP62[[#This Row],[Desired GL included as "Open GL"?]])</f>
        <v>1</v>
      </c>
      <c r="B486" t="b">
        <f>Table_Query_from_MF_DSNP62[[#This Row],[Desired CObj included as "Open CObj"?]]</f>
        <v>1</v>
      </c>
      <c r="C486" t="s">
        <v>2180</v>
      </c>
      <c r="D486" t="s">
        <v>2181</v>
      </c>
      <c r="E486" t="s">
        <v>15</v>
      </c>
      <c r="F486" s="24" t="s">
        <v>330</v>
      </c>
      <c r="G486" t="s">
        <v>444</v>
      </c>
      <c r="H486" s="24" t="s">
        <v>444</v>
      </c>
      <c r="I486" t="s">
        <v>444</v>
      </c>
      <c r="J486" s="24" t="s">
        <v>444</v>
      </c>
      <c r="K486" t="s">
        <v>444</v>
      </c>
      <c r="L486" s="24" t="s">
        <v>444</v>
      </c>
      <c r="M486" t="s">
        <v>444</v>
      </c>
      <c r="N486" t="s">
        <v>444</v>
      </c>
      <c r="O486" t="s">
        <v>444</v>
      </c>
      <c r="P486" t="s">
        <v>444</v>
      </c>
      <c r="Q486" t="s">
        <v>15</v>
      </c>
      <c r="R486" t="s">
        <v>444</v>
      </c>
      <c r="S486" t="s">
        <v>442</v>
      </c>
      <c r="T486" t="s">
        <v>447</v>
      </c>
      <c r="U486" t="s">
        <v>444</v>
      </c>
      <c r="V486" t="s">
        <v>444</v>
      </c>
      <c r="W486" t="s">
        <v>442</v>
      </c>
      <c r="X486" t="s">
        <v>442</v>
      </c>
      <c r="Y486" t="s">
        <v>444</v>
      </c>
      <c r="Z486" t="s">
        <v>442</v>
      </c>
      <c r="AA486" t="s">
        <v>442</v>
      </c>
      <c r="AB486" t="s">
        <v>442</v>
      </c>
      <c r="AC486" t="s">
        <v>442</v>
      </c>
      <c r="AD486" t="s">
        <v>442</v>
      </c>
      <c r="AE486" t="s">
        <v>442</v>
      </c>
      <c r="AF486" t="s">
        <v>442</v>
      </c>
      <c r="AG486" t="s">
        <v>442</v>
      </c>
      <c r="AH486" t="s">
        <v>447</v>
      </c>
      <c r="AI486" t="s">
        <v>447</v>
      </c>
      <c r="AJ486" t="s">
        <v>15</v>
      </c>
      <c r="AK486" t="s">
        <v>444</v>
      </c>
      <c r="AL486" t="s">
        <v>444</v>
      </c>
      <c r="AM486" t="s">
        <v>444</v>
      </c>
      <c r="AN486" t="s">
        <v>444</v>
      </c>
      <c r="AO486" t="s">
        <v>444</v>
      </c>
      <c r="AP486" t="s">
        <v>442</v>
      </c>
      <c r="AQ486" t="s">
        <v>7</v>
      </c>
      <c r="AR486" t="s">
        <v>1451</v>
      </c>
      <c r="AS486" t="s">
        <v>162</v>
      </c>
      <c r="AT486" t="s">
        <v>10</v>
      </c>
      <c r="AU486" t="s">
        <v>444</v>
      </c>
      <c r="AV486" t="s">
        <v>1359</v>
      </c>
      <c r="AW486" t="s">
        <v>444</v>
      </c>
      <c r="AX486" t="s">
        <v>444</v>
      </c>
      <c r="AY486" t="s">
        <v>444</v>
      </c>
      <c r="AZ486" t="s">
        <v>444</v>
      </c>
      <c r="BA486" t="s">
        <v>444</v>
      </c>
      <c r="BB486" t="s">
        <v>444</v>
      </c>
      <c r="BC486" t="s">
        <v>444</v>
      </c>
      <c r="BD486" t="s">
        <v>1359</v>
      </c>
      <c r="BE486" t="s">
        <v>444</v>
      </c>
      <c r="BF486" t="s">
        <v>1360</v>
      </c>
      <c r="BG486" t="s">
        <v>444</v>
      </c>
      <c r="BH486" t="s">
        <v>444</v>
      </c>
      <c r="BI486" t="s">
        <v>444</v>
      </c>
      <c r="BJ486" t="s">
        <v>444</v>
      </c>
      <c r="BK486" t="s">
        <v>444</v>
      </c>
      <c r="BL486" t="s">
        <v>444</v>
      </c>
      <c r="BM486" t="s">
        <v>444</v>
      </c>
      <c r="BN486" t="s">
        <v>444</v>
      </c>
      <c r="BO486" t="s">
        <v>444</v>
      </c>
      <c r="BP486" t="s">
        <v>444</v>
      </c>
      <c r="BQ486" t="s">
        <v>444</v>
      </c>
      <c r="BR486" t="s">
        <v>444</v>
      </c>
      <c r="BS486" t="s">
        <v>444</v>
      </c>
      <c r="BT486" t="s">
        <v>444</v>
      </c>
      <c r="BU486" t="s">
        <v>444</v>
      </c>
      <c r="BV486" t="s">
        <v>444</v>
      </c>
      <c r="BW486" t="s">
        <v>444</v>
      </c>
      <c r="BX486" t="s">
        <v>444</v>
      </c>
      <c r="BY486" t="s">
        <v>444</v>
      </c>
      <c r="BZ486" t="s">
        <v>444</v>
      </c>
      <c r="CA486" t="s">
        <v>444</v>
      </c>
      <c r="CB486" t="s">
        <v>444</v>
      </c>
      <c r="CC486" t="s">
        <v>444</v>
      </c>
      <c r="CD486" t="s">
        <v>444</v>
      </c>
      <c r="CE486" t="s">
        <v>444</v>
      </c>
      <c r="CF486" t="s">
        <v>444</v>
      </c>
      <c r="CG486" t="s">
        <v>444</v>
      </c>
      <c r="CH486" t="s">
        <v>444</v>
      </c>
      <c r="CI486" t="s">
        <v>444</v>
      </c>
      <c r="CJ486" t="s">
        <v>444</v>
      </c>
      <c r="CK486" t="s">
        <v>444</v>
      </c>
      <c r="CL486" t="s">
        <v>444</v>
      </c>
      <c r="CM486" t="s">
        <v>444</v>
      </c>
      <c r="CN486" t="s">
        <v>444</v>
      </c>
      <c r="CO486" t="s">
        <v>444</v>
      </c>
      <c r="CP486" t="s">
        <v>444</v>
      </c>
      <c r="CQ486" t="s">
        <v>444</v>
      </c>
      <c r="CR486" t="s">
        <v>444</v>
      </c>
      <c r="CS486" t="s">
        <v>444</v>
      </c>
      <c r="CT486" t="s">
        <v>444</v>
      </c>
      <c r="CU486" t="s">
        <v>282</v>
      </c>
      <c r="CV486" t="s">
        <v>2739</v>
      </c>
      <c r="CW486" t="s">
        <v>2736</v>
      </c>
      <c r="CX486" t="s">
        <v>2908</v>
      </c>
      <c r="CY486" t="s">
        <v>1394</v>
      </c>
      <c r="CZ486" t="s">
        <v>444</v>
      </c>
      <c r="DA486" t="s">
        <v>444</v>
      </c>
      <c r="DB486" t="s">
        <v>444</v>
      </c>
      <c r="DC486" t="s">
        <v>444</v>
      </c>
      <c r="DD486" t="s">
        <v>444</v>
      </c>
      <c r="DE486" t="s">
        <v>444</v>
      </c>
      <c r="DF486" t="s">
        <v>444</v>
      </c>
      <c r="DG486" t="s">
        <v>444</v>
      </c>
      <c r="DH486" t="s">
        <v>444</v>
      </c>
      <c r="DI486" t="s">
        <v>1451</v>
      </c>
      <c r="DJ486" t="s">
        <v>1440</v>
      </c>
      <c r="DK486" t="s">
        <v>444</v>
      </c>
      <c r="DL486" t="s">
        <v>444</v>
      </c>
      <c r="DM486" t="s">
        <v>444</v>
      </c>
      <c r="DN486" t="s">
        <v>444</v>
      </c>
      <c r="DO486" t="s">
        <v>444</v>
      </c>
      <c r="DP486" t="s">
        <v>444</v>
      </c>
      <c r="DQ486" t="s">
        <v>444</v>
      </c>
      <c r="DR486" t="s">
        <v>444</v>
      </c>
      <c r="DS486" t="s">
        <v>15</v>
      </c>
      <c r="DT486" s="24" t="s">
        <v>1733</v>
      </c>
      <c r="DU486" s="24" t="s">
        <v>440</v>
      </c>
      <c r="DV486" t="s">
        <v>444</v>
      </c>
      <c r="DW486" t="s">
        <v>444</v>
      </c>
      <c r="DX486" s="24" t="s">
        <v>444</v>
      </c>
      <c r="DY486" s="24" t="s">
        <v>444</v>
      </c>
      <c r="DZ486" t="s">
        <v>444</v>
      </c>
      <c r="EA486" t="s">
        <v>444</v>
      </c>
      <c r="EB486" s="24" t="s">
        <v>444</v>
      </c>
      <c r="EC486" s="24" t="s">
        <v>444</v>
      </c>
      <c r="ED486" t="s">
        <v>444</v>
      </c>
      <c r="EE486" t="s">
        <v>444</v>
      </c>
      <c r="EF486" s="24" t="s">
        <v>444</v>
      </c>
      <c r="EG486" s="24" t="s">
        <v>444</v>
      </c>
      <c r="EH486" t="s">
        <v>444</v>
      </c>
      <c r="EI486" t="s">
        <v>444</v>
      </c>
      <c r="EJ486" s="24" t="s">
        <v>444</v>
      </c>
      <c r="EK486" s="24" t="s">
        <v>444</v>
      </c>
      <c r="EL486" t="s">
        <v>444</v>
      </c>
      <c r="EM486" t="s">
        <v>444</v>
      </c>
      <c r="EN486" s="24" t="s">
        <v>444</v>
      </c>
      <c r="EO486" s="24" t="s">
        <v>444</v>
      </c>
      <c r="EP486" t="s">
        <v>444</v>
      </c>
      <c r="EQ486" t="s">
        <v>444</v>
      </c>
      <c r="ER486" s="24" t="s">
        <v>444</v>
      </c>
      <c r="ES486" s="24" t="s">
        <v>444</v>
      </c>
      <c r="ET486" t="s">
        <v>444</v>
      </c>
      <c r="EU486" t="s">
        <v>444</v>
      </c>
      <c r="EV486" s="24" t="s">
        <v>444</v>
      </c>
      <c r="EW486" s="24" t="s">
        <v>444</v>
      </c>
      <c r="EX486" t="s">
        <v>444</v>
      </c>
      <c r="EY486" t="s">
        <v>444</v>
      </c>
      <c r="EZ486" s="24" t="s">
        <v>444</v>
      </c>
      <c r="FA486" s="24" t="s">
        <v>444</v>
      </c>
      <c r="FB486" t="s">
        <v>444</v>
      </c>
      <c r="FC486" t="s">
        <v>444</v>
      </c>
      <c r="FD486" s="24" t="s">
        <v>444</v>
      </c>
      <c r="FE486" s="24" t="s">
        <v>444</v>
      </c>
      <c r="FF486" t="s">
        <v>444</v>
      </c>
      <c r="FG486" t="s">
        <v>444</v>
      </c>
      <c r="FH486" s="24" t="s">
        <v>444</v>
      </c>
      <c r="FI486" s="24" t="s">
        <v>444</v>
      </c>
      <c r="FJ486" t="s">
        <v>444</v>
      </c>
      <c r="FK486" t="s">
        <v>444</v>
      </c>
      <c r="FL486" s="24" t="s">
        <v>444</v>
      </c>
      <c r="FM486" s="24" t="s">
        <v>444</v>
      </c>
      <c r="FN486" t="s">
        <v>444</v>
      </c>
      <c r="FO486" t="s">
        <v>444</v>
      </c>
      <c r="FP486" s="24" t="s">
        <v>444</v>
      </c>
      <c r="FQ486" s="24" t="s">
        <v>444</v>
      </c>
      <c r="FR486" t="s">
        <v>444</v>
      </c>
      <c r="FS486" t="s">
        <v>444</v>
      </c>
      <c r="FT486" s="24" t="s">
        <v>444</v>
      </c>
      <c r="FU486" s="24" t="s">
        <v>444</v>
      </c>
      <c r="FV486" t="s">
        <v>444</v>
      </c>
      <c r="FW486" t="s">
        <v>444</v>
      </c>
      <c r="FX486" s="24" t="s">
        <v>444</v>
      </c>
      <c r="FY486" s="24" t="s">
        <v>444</v>
      </c>
      <c r="FZ486" t="s">
        <v>444</v>
      </c>
      <c r="GA486" t="s">
        <v>444</v>
      </c>
      <c r="GB486" s="24" t="s">
        <v>444</v>
      </c>
      <c r="GC486" s="24" t="s">
        <v>444</v>
      </c>
      <c r="GD486" t="s">
        <v>444</v>
      </c>
      <c r="GE486" t="s">
        <v>444</v>
      </c>
      <c r="GF486" s="24" t="s">
        <v>444</v>
      </c>
      <c r="GG486" s="24" t="s">
        <v>444</v>
      </c>
      <c r="GH486" t="s">
        <v>444</v>
      </c>
      <c r="GI486" s="24" t="s">
        <v>444</v>
      </c>
      <c r="GJ486" s="24" t="s">
        <v>444</v>
      </c>
      <c r="GK486" t="s">
        <v>444</v>
      </c>
      <c r="GL486" t="s">
        <v>444</v>
      </c>
      <c r="GM486" s="24" t="s">
        <v>444</v>
      </c>
      <c r="GN486" s="24" t="s">
        <v>444</v>
      </c>
      <c r="GO486" t="s">
        <v>444</v>
      </c>
      <c r="GP486" t="s">
        <v>444</v>
      </c>
      <c r="GQ486" s="24" t="s">
        <v>444</v>
      </c>
      <c r="GR486" s="24" t="s">
        <v>444</v>
      </c>
      <c r="GS486" t="s">
        <v>444</v>
      </c>
      <c r="GT486" t="s">
        <v>444</v>
      </c>
      <c r="GU486" s="24" t="s">
        <v>444</v>
      </c>
      <c r="GV486" s="24" t="s">
        <v>444</v>
      </c>
      <c r="GW486" t="s">
        <v>444</v>
      </c>
      <c r="GX486" t="s">
        <v>444</v>
      </c>
      <c r="GY486" s="24" t="s">
        <v>444</v>
      </c>
      <c r="GZ486" s="24" t="s">
        <v>444</v>
      </c>
      <c r="HA486" t="s">
        <v>444</v>
      </c>
      <c r="HB486" t="s">
        <v>444</v>
      </c>
      <c r="HC486" s="24" t="s">
        <v>444</v>
      </c>
      <c r="HD486" s="24" t="s">
        <v>444</v>
      </c>
      <c r="HE486" t="s">
        <v>444</v>
      </c>
      <c r="HF486" t="s">
        <v>444</v>
      </c>
      <c r="HG486" s="24" t="s">
        <v>444</v>
      </c>
      <c r="HH486" s="24" t="s">
        <v>444</v>
      </c>
      <c r="HI486" t="s">
        <v>444</v>
      </c>
      <c r="HJ486" t="s">
        <v>444</v>
      </c>
      <c r="HK486" s="24" t="s">
        <v>444</v>
      </c>
      <c r="HL486" s="24" t="s">
        <v>444</v>
      </c>
      <c r="HM486" t="s">
        <v>444</v>
      </c>
      <c r="HN486" t="s">
        <v>444</v>
      </c>
      <c r="HO486" s="24" t="s">
        <v>444</v>
      </c>
      <c r="HP486" s="24" t="s">
        <v>444</v>
      </c>
      <c r="HQ486" t="s">
        <v>444</v>
      </c>
      <c r="HR486" t="s">
        <v>444</v>
      </c>
      <c r="HS486" s="24" t="s">
        <v>444</v>
      </c>
      <c r="HT486" s="24" t="s">
        <v>444</v>
      </c>
      <c r="HU486" t="s">
        <v>444</v>
      </c>
      <c r="HV486" t="s">
        <v>444</v>
      </c>
      <c r="HW486" s="24" t="s">
        <v>444</v>
      </c>
      <c r="HX486" s="24" t="s">
        <v>444</v>
      </c>
      <c r="HY486" t="s">
        <v>444</v>
      </c>
      <c r="HZ486" t="s">
        <v>444</v>
      </c>
      <c r="IA486" t="s">
        <v>3033</v>
      </c>
      <c r="IB486" t="s">
        <v>2736</v>
      </c>
      <c r="IC486" t="s">
        <v>2861</v>
      </c>
      <c r="ID486" s="33" t="b" cm="1">
        <f t="array" ref="ID486">_xlfn.IFNA(MATCH($A$2,_xlfn.NUMBERVALUE(Table_Query_from_MF_DSNP62[[#This Row],[CL_GLACCT_DR1]:[CL_GLACCT_CR4]]),0),0)&gt;=1</f>
        <v>1</v>
      </c>
      <c r="IE486" s="33" t="b">
        <f>OR(Table_Query_from_MF_DSNP62[[#This Row],[Pair1]:[Pair25]])</f>
        <v>1</v>
      </c>
      <c r="IF486" s="33">
        <f>_xlfn.IFNA(MATCH(TRUE,Table_Query_from_MF_DSNP62[[#This Row],[Pair1]:[Pair25]],0),"none")</f>
        <v>2</v>
      </c>
      <c r="IG486" s="33" t="b">
        <f>AND($A$2&gt;=_xlfn.NUMBERVALUE(Table_Query_from_MF_DSNP62[[#This Row],[CL_GL_ACCT_FR1]]),$A$2&lt;=_xlfn.NUMBERVALUE(Table_Query_from_MF_DSNP62[[#This Row],[CL_GL_ACCT_TO1]]))</f>
        <v>0</v>
      </c>
      <c r="IH486" s="33" t="b">
        <f>AND($A$2&gt;=_xlfn.NUMBERVALUE(Table_Query_from_MF_DSNP62[[#This Row],[CL_GL_ACCT_FR2]]),$A$2&lt;=_xlfn.NUMBERVALUE(Table_Query_from_MF_DSNP62[[#This Row],[CL_GL_ACCT_TO2]]))</f>
        <v>1</v>
      </c>
      <c r="II486" s="33" t="b">
        <f>AND($A$2&gt;=_xlfn.NUMBERVALUE(Table_Query_from_MF_DSNP62[[#This Row],[CL_GL_ACCT_FR3]]),$A$2&lt;=_xlfn.NUMBERVALUE(Table_Query_from_MF_DSNP62[[#This Row],[CL_GL_ACCT_TO3]]))</f>
        <v>1</v>
      </c>
      <c r="IJ486" s="33" t="b">
        <f>AND($A$2&gt;=_xlfn.NUMBERVALUE(Table_Query_from_MF_DSNP62[[#This Row],[CL_GL_ACCT_FR4]]),$A$2&lt;=_xlfn.NUMBERVALUE(Table_Query_from_MF_DSNP62[[#This Row],[CL_GL_ACCT_TO4]]))</f>
        <v>1</v>
      </c>
      <c r="IK486" s="33" t="b">
        <f>AND($A$2&gt;=_xlfn.NUMBERVALUE(Table_Query_from_MF_DSNP62[[#This Row],[CL_GL_ACCT_FR5]]),$A$2&lt;=_xlfn.NUMBERVALUE(Table_Query_from_MF_DSNP62[[#This Row],[CL_GL_ACCT_TO5]]))</f>
        <v>1</v>
      </c>
      <c r="IL486" s="33" t="b">
        <f>AND($A$2&gt;=_xlfn.NUMBERVALUE(Table_Query_from_MF_DSNP62[[#This Row],[CL_GL_ACCT_FR6]]),$A$2&lt;=_xlfn.NUMBERVALUE(Table_Query_from_MF_DSNP62[[#This Row],[CL_GL_ACCT_TO6]]))</f>
        <v>1</v>
      </c>
      <c r="IM486" s="33" t="b">
        <f>AND($A$2&gt;=_xlfn.NUMBERVALUE(Table_Query_from_MF_DSNP62[[#This Row],[CL_GL_ACCT_FR7]]),$A$2&lt;=_xlfn.NUMBERVALUE(Table_Query_from_MF_DSNP62[[#This Row],[CL_GL_ACCT_TO7]]))</f>
        <v>1</v>
      </c>
      <c r="IN486" s="33" t="b">
        <f>AND($A$2&gt;=_xlfn.NUMBERVALUE(Table_Query_from_MF_DSNP62[[#This Row],[CL_GL_ACCT_FR8]]),$A$2&lt;=_xlfn.NUMBERVALUE(Table_Query_from_MF_DSNP62[[#This Row],[CL_GL_ACCT_TO8]]))</f>
        <v>1</v>
      </c>
      <c r="IO486" s="33" t="b">
        <f>AND($A$2&gt;=_xlfn.NUMBERVALUE(Table_Query_from_MF_DSNP62[[#This Row],[CL_GL_ACCT_FR9]]),$A$2&lt;=_xlfn.NUMBERVALUE(Table_Query_from_MF_DSNP62[[#This Row],[CL_GL_ACCT_TO9]]))</f>
        <v>1</v>
      </c>
      <c r="IP486" s="33" t="b">
        <f>AND($A$2&gt;=_xlfn.NUMBERVALUE(Table_Query_from_MF_DSNP62[[#This Row],[CL_GL_ACCT_FR10]]),$A$2&lt;=_xlfn.NUMBERVALUE(Table_Query_from_MF_DSNP62[[#This Row],[CL_GL_ACCT_TO10]]))</f>
        <v>1</v>
      </c>
      <c r="IQ486" s="33" t="b">
        <f>AND($A$2&gt;=_xlfn.NUMBERVALUE(Table_Query_from_MF_DSNP62[[#This Row],[CL_GL_ACCT_FR11]]),$A$2&lt;=_xlfn.NUMBERVALUE(Table_Query_from_MF_DSNP62[[#This Row],[CL_GL_ACCT_TO11]]))</f>
        <v>1</v>
      </c>
      <c r="IR486" s="33" t="b">
        <f>AND($A$2&gt;=_xlfn.NUMBERVALUE(Table_Query_from_MF_DSNP62[[#This Row],[CL_GL_ACCT_FR12]]),$A$2&lt;=_xlfn.NUMBERVALUE(Table_Query_from_MF_DSNP62[[#This Row],[CL_GL_ACCT_TO12]]))</f>
        <v>1</v>
      </c>
      <c r="IS486" s="33" t="b">
        <f>AND($A$2&gt;=_xlfn.NUMBERVALUE(Table_Query_from_MF_DSNP62[[#This Row],[CL_GL_ACCT_FR13]]),$A$2&lt;=_xlfn.NUMBERVALUE(Table_Query_from_MF_DSNP62[[#This Row],[CL_GL_ACCT_TO13]]))</f>
        <v>1</v>
      </c>
      <c r="IT486" s="33" t="b">
        <f>AND($A$2&gt;=_xlfn.NUMBERVALUE(Table_Query_from_MF_DSNP62[[#This Row],[CL_GL_ACCT_FR14]]),$A$2&lt;=_xlfn.NUMBERVALUE(Table_Query_from_MF_DSNP62[[#This Row],[CL_GL_ACCT_TO14]]))</f>
        <v>1</v>
      </c>
      <c r="IU486" s="33" t="b">
        <f>AND($A$2&gt;=_xlfn.NUMBERVALUE(Table_Query_from_MF_DSNP62[[#This Row],[CL_GL_ACCT_FR15]]),$A$2&lt;=_xlfn.NUMBERVALUE(Table_Query_from_MF_DSNP62[[#This Row],[CL_GL_ACCT_TO15]]))</f>
        <v>1</v>
      </c>
      <c r="IV486" s="33" t="b">
        <f>AND($A$2&gt;=_xlfn.NUMBERVALUE(Table_Query_from_MF_DSNP62[[#This Row],[CL_GL_ACCT_FR16]]),$A$2&lt;=_xlfn.NUMBERVALUE(Table_Query_from_MF_DSNP62[[#This Row],[CL_GL_ACCT_TO16]]))</f>
        <v>1</v>
      </c>
      <c r="IW486" s="33" t="b">
        <f>AND($A$2&gt;=_xlfn.NUMBERVALUE(Table_Query_from_MF_DSNP62[[#This Row],[CL_GL_ACCT_FR17]]),$A$2&lt;=_xlfn.NUMBERVALUE(Table_Query_from_MF_DSNP62[[#This Row],[CL_GL_ACCT_TO17]]))</f>
        <v>1</v>
      </c>
      <c r="IX486" s="33" t="b">
        <f>AND($A$2&gt;=_xlfn.NUMBERVALUE(Table_Query_from_MF_DSNP62[[#This Row],[CL_GL_ACCT_FR18]]),$A$2&lt;=_xlfn.NUMBERVALUE(Table_Query_from_MF_DSNP62[[#This Row],[CL_GL_ACCT_TO18]]))</f>
        <v>1</v>
      </c>
      <c r="IY486" s="33" t="b">
        <f>AND($A$2&gt;=_xlfn.NUMBERVALUE(Table_Query_from_MF_DSNP62[[#This Row],[CL_GL_ACCT_FR19]]),$A$2&lt;=_xlfn.NUMBERVALUE(Table_Query_from_MF_DSNP62[[#This Row],[CL_GL_ACCT_TO19]]))</f>
        <v>1</v>
      </c>
      <c r="IZ486" s="33" t="b">
        <f>AND($A$2&gt;=_xlfn.NUMBERVALUE(Table_Query_from_MF_DSNP62[[#This Row],[CL_GL_ACCT_FR20]]),$A$2&lt;=_xlfn.NUMBERVALUE(Table_Query_from_MF_DSNP62[[#This Row],[CL_GL_ACCT_TO20]]))</f>
        <v>1</v>
      </c>
      <c r="JA486" s="33" t="b">
        <f>AND($A$2&gt;=_xlfn.NUMBERVALUE(Table_Query_from_MF_DSNP62[[#This Row],[CL_GL_ACCT_FR21]]),$A$2&lt;=_xlfn.NUMBERVALUE(Table_Query_from_MF_DSNP62[[#This Row],[CL_GL_ACCT_TO21]]))</f>
        <v>1</v>
      </c>
      <c r="JB486" s="33" t="b">
        <f>AND($A$2&gt;=_xlfn.NUMBERVALUE(Table_Query_from_MF_DSNP62[[#This Row],[CL_GL_ACCT_FR22]]),$A$2&lt;=_xlfn.NUMBERVALUE(Table_Query_from_MF_DSNP62[[#This Row],[CL_GL_ACCT_TO22]]))</f>
        <v>1</v>
      </c>
      <c r="JC486" s="33" t="b">
        <f>AND($A$2&gt;=_xlfn.NUMBERVALUE(Table_Query_from_MF_DSNP62[[#This Row],[CL_GL_ACCT_FR23]]),$A$2&lt;=_xlfn.NUMBERVALUE(Table_Query_from_MF_DSNP62[[#This Row],[CL_GL_ACCT_TO23]]))</f>
        <v>1</v>
      </c>
      <c r="JD486" s="33" t="b">
        <f>AND($A$2&gt;=_xlfn.NUMBERVALUE(Table_Query_from_MF_DSNP62[[#This Row],[CL_GL_ACCT_FR24]]),$A$2&lt;=_xlfn.NUMBERVALUE(Table_Query_from_MF_DSNP62[[#This Row],[CL_GL_ACCT_TO24]]))</f>
        <v>1</v>
      </c>
      <c r="JE486" s="33" t="b">
        <f>AND($A$2&gt;=_xlfn.NUMBERVALUE(Table_Query_from_MF_DSNP62[[#This Row],[CL_GL_ACCT_FR25]]),$A$2&lt;=_xlfn.NUMBERVALUE(Table_Query_from_MF_DSNP62[[#This Row],[CL_GL_ACCT_TO25]]))</f>
        <v>1</v>
      </c>
      <c r="JF486" s="33" t="b">
        <f>OR(Table_Query_from_MF_DSNP62[[#This Row],[PairA]:[PairO]])</f>
        <v>1</v>
      </c>
      <c r="JG486" s="33">
        <f>_xlfn.IFNA(MATCH(TRUE,Table_Query_from_MF_DSNP62[[#This Row],[PairA]:[PairO]],0),"none")</f>
        <v>1</v>
      </c>
      <c r="JH486" s="33" t="b">
        <f>AND($B$2&gt;=_xlfn.NUMBERVALUE(Table_Query_from_MF_DSNP62[[#This Row],[CL_CMP_OBJ_FR1]]),$B$2&lt;=_xlfn.NUMBERVALUE(Table_Query_from_MF_DSNP62[[#This Row],[CL_CMP_OBJ_TO1]]))</f>
        <v>1</v>
      </c>
      <c r="JI486" s="33" t="b">
        <f>AND($B$2&gt;=_xlfn.NUMBERVALUE(Table_Query_from_MF_DSNP62[[#This Row],[CL_CMP_OBJ_FR2]]),$B$2&lt;=_xlfn.NUMBERVALUE(Table_Query_from_MF_DSNP62[[#This Row],[CL_CMP_OBJ_TO2]]))</f>
        <v>1</v>
      </c>
      <c r="JJ486" s="33" t="b">
        <f>AND($B$2&gt;=_xlfn.NUMBERVALUE(Table_Query_from_MF_DSNP62[[#This Row],[CL_CMP_OBJ_FR3]]),$B$2&lt;=_xlfn.NUMBERVALUE(Table_Query_from_MF_DSNP62[[#This Row],[CL_CMP_OBJ_TO3]]))</f>
        <v>1</v>
      </c>
      <c r="JK486" s="33" t="b">
        <f>AND($B$2&gt;=_xlfn.NUMBERVALUE(Table_Query_from_MF_DSNP62[[#This Row],[CL_CMP_OBJ_FR4]]),$B$2&lt;=_xlfn.NUMBERVALUE(Table_Query_from_MF_DSNP62[[#This Row],[CL_CMP_OBJ_TO4]]))</f>
        <v>1</v>
      </c>
      <c r="JL486" s="33" t="b">
        <f>AND($B$2&gt;=_xlfn.NUMBERVALUE(Table_Query_from_MF_DSNP62[[#This Row],[CL_CMP_OBJ_FR5]]),$B$2&lt;=_xlfn.NUMBERVALUE(Table_Query_from_MF_DSNP62[[#This Row],[CL_CMP_OBJ_TO5]]))</f>
        <v>1</v>
      </c>
      <c r="JM486" s="33" t="b">
        <f>AND($B$2&gt;=_xlfn.NUMBERVALUE(Table_Query_from_MF_DSNP62[[#This Row],[CL_CMP_OBJ_FR6]]),$B$2&lt;=_xlfn.NUMBERVALUE(Table_Query_from_MF_DSNP62[[#This Row],[CL_CMP_OBJ_TO6]]))</f>
        <v>1</v>
      </c>
      <c r="JN486" s="33" t="b">
        <f>AND($B$2&gt;=_xlfn.NUMBERVALUE(Table_Query_from_MF_DSNP62[[#This Row],[CL_CMP_OBJ_FR7]]),$B$2&lt;=_xlfn.NUMBERVALUE(Table_Query_from_MF_DSNP62[[#This Row],[CL_CMP_OBJ_TO7]]))</f>
        <v>1</v>
      </c>
      <c r="JO486" s="33" t="b">
        <f>AND($B$2&gt;=_xlfn.NUMBERVALUE(Table_Query_from_MF_DSNP62[[#This Row],[CL_CMP_OBJ_FR8]]),$B$2&lt;=_xlfn.NUMBERVALUE(Table_Query_from_MF_DSNP62[[#This Row],[CL_CMP_OBJ_TO8]]))</f>
        <v>1</v>
      </c>
      <c r="JP486" s="33" t="b">
        <f>AND($B$2&gt;=_xlfn.NUMBERVALUE(Table_Query_from_MF_DSNP62[[#This Row],[CL_CMP_OBJ_FR9]]),$B$2&lt;=_xlfn.NUMBERVALUE(Table_Query_from_MF_DSNP62[[#This Row],[CL_CMP_OBJ_TO9]]))</f>
        <v>1</v>
      </c>
      <c r="JQ486" s="33" t="b">
        <f>AND($B$2&gt;=_xlfn.NUMBERVALUE(Table_Query_from_MF_DSNP62[[#This Row],[CL_CMP_OBJ_FR10]]),$B$2&lt;=_xlfn.NUMBERVALUE(Table_Query_from_MF_DSNP62[[#This Row],[CL_CMP_OBJ_TO10]]))</f>
        <v>1</v>
      </c>
      <c r="JR486" s="33" t="b">
        <f>AND($B$2&gt;=_xlfn.NUMBERVALUE(Table_Query_from_MF_DSNP62[[#This Row],[CL_CMP_OBJ_FR11]]),$B$2&lt;=_xlfn.NUMBERVALUE(Table_Query_from_MF_DSNP62[[#This Row],[CL_CMP_OBJ_TO11]]))</f>
        <v>1</v>
      </c>
      <c r="JS486" s="33" t="b">
        <f>AND($B$2&gt;=_xlfn.NUMBERVALUE(Table_Query_from_MF_DSNP62[[#This Row],[CL_CMP_OBJ_FR12]]),$B$2&lt;=_xlfn.NUMBERVALUE(Table_Query_from_MF_DSNP62[[#This Row],[CL_CMP_OBJ_TO12]]))</f>
        <v>1</v>
      </c>
      <c r="JT486" s="33" t="b">
        <f>AND($B$2&gt;=_xlfn.NUMBERVALUE(Table_Query_from_MF_DSNP62[[#This Row],[CL_CMP_OBJ_FR13]]),$B$2&lt;=_xlfn.NUMBERVALUE(Table_Query_from_MF_DSNP62[[#This Row],[CL_CMP_OBJ_TO13]]))</f>
        <v>1</v>
      </c>
      <c r="JU486" s="33" t="b">
        <f>AND($B$2&gt;=_xlfn.NUMBERVALUE(Table_Query_from_MF_DSNP62[[#This Row],[CL_CMP_OBJ_FR14]]),$B$2&lt;=_xlfn.NUMBERVALUE(Table_Query_from_MF_DSNP62[[#This Row],[CL_CMP_OBJ_TO14]]))</f>
        <v>1</v>
      </c>
      <c r="JV486" s="33" t="b">
        <f>AND($B$2&gt;=_xlfn.NUMBERVALUE(Table_Query_from_MF_DSNP62[[#This Row],[CL_CMP_OBJ_FR15]]),$B$2&lt;=_xlfn.NUMBERVALUE(Table_Query_from_MF_DSNP62[[#This Row],[CL_CMP_OBJ_TO15]]))</f>
        <v>1</v>
      </c>
    </row>
    <row r="487" spans="1:282" x14ac:dyDescent="0.25">
      <c r="A487" t="b">
        <f>OR(,Table_Query_from_MF_DSNP62[[#This Row],[Desired GL included as "hard-coded" GL?]],Table_Query_from_MF_DSNP62[[#This Row],[Desired GL included as "Open GL"?]])</f>
        <v>1</v>
      </c>
      <c r="B487" t="b">
        <f>Table_Query_from_MF_DSNP62[[#This Row],[Desired CObj included as "Open CObj"?]]</f>
        <v>1</v>
      </c>
      <c r="C487" t="s">
        <v>2182</v>
      </c>
      <c r="D487" t="s">
        <v>2183</v>
      </c>
      <c r="E487" t="s">
        <v>15</v>
      </c>
      <c r="F487" s="24" t="s">
        <v>444</v>
      </c>
      <c r="G487" t="s">
        <v>330</v>
      </c>
      <c r="H487" s="24" t="s">
        <v>444</v>
      </c>
      <c r="I487" t="s">
        <v>444</v>
      </c>
      <c r="J487" s="24" t="s">
        <v>444</v>
      </c>
      <c r="K487" t="s">
        <v>444</v>
      </c>
      <c r="L487" s="24" t="s">
        <v>444</v>
      </c>
      <c r="M487" t="s">
        <v>444</v>
      </c>
      <c r="N487" t="s">
        <v>444</v>
      </c>
      <c r="O487" t="s">
        <v>444</v>
      </c>
      <c r="P487" t="s">
        <v>444</v>
      </c>
      <c r="Q487" t="s">
        <v>15</v>
      </c>
      <c r="R487" t="s">
        <v>444</v>
      </c>
      <c r="S487" t="s">
        <v>442</v>
      </c>
      <c r="T487" t="s">
        <v>447</v>
      </c>
      <c r="U487" t="s">
        <v>444</v>
      </c>
      <c r="V487" t="s">
        <v>444</v>
      </c>
      <c r="W487" t="s">
        <v>442</v>
      </c>
      <c r="X487" t="s">
        <v>442</v>
      </c>
      <c r="Y487" t="s">
        <v>442</v>
      </c>
      <c r="Z487" t="s">
        <v>442</v>
      </c>
      <c r="AA487" t="s">
        <v>442</v>
      </c>
      <c r="AB487" t="s">
        <v>442</v>
      </c>
      <c r="AC487" t="s">
        <v>444</v>
      </c>
      <c r="AD487" t="s">
        <v>15</v>
      </c>
      <c r="AE487" t="s">
        <v>447</v>
      </c>
      <c r="AF487" t="s">
        <v>447</v>
      </c>
      <c r="AG487" t="s">
        <v>442</v>
      </c>
      <c r="AH487" t="s">
        <v>447</v>
      </c>
      <c r="AI487" t="s">
        <v>447</v>
      </c>
      <c r="AJ487" t="s">
        <v>15</v>
      </c>
      <c r="AK487" t="s">
        <v>442</v>
      </c>
      <c r="AL487" t="s">
        <v>444</v>
      </c>
      <c r="AM487" t="s">
        <v>444</v>
      </c>
      <c r="AN487" t="s">
        <v>444</v>
      </c>
      <c r="AO487" t="s">
        <v>444</v>
      </c>
      <c r="AP487" t="s">
        <v>442</v>
      </c>
      <c r="AQ487" t="s">
        <v>282</v>
      </c>
      <c r="AR487" t="s">
        <v>528</v>
      </c>
      <c r="AS487" t="s">
        <v>162</v>
      </c>
      <c r="AT487" t="s">
        <v>10</v>
      </c>
      <c r="AU487" t="s">
        <v>444</v>
      </c>
      <c r="AV487" t="s">
        <v>1359</v>
      </c>
      <c r="AW487" t="s">
        <v>444</v>
      </c>
      <c r="AX487" t="s">
        <v>444</v>
      </c>
      <c r="AY487" t="s">
        <v>444</v>
      </c>
      <c r="AZ487" t="s">
        <v>444</v>
      </c>
      <c r="BA487" t="s">
        <v>444</v>
      </c>
      <c r="BB487" t="s">
        <v>444</v>
      </c>
      <c r="BC487" t="s">
        <v>444</v>
      </c>
      <c r="BD487" t="s">
        <v>1359</v>
      </c>
      <c r="BE487" t="s">
        <v>444</v>
      </c>
      <c r="BF487" t="s">
        <v>1360</v>
      </c>
      <c r="BG487" t="s">
        <v>1360</v>
      </c>
      <c r="BH487" t="s">
        <v>448</v>
      </c>
      <c r="BI487" t="s">
        <v>442</v>
      </c>
      <c r="BJ487" t="s">
        <v>7</v>
      </c>
      <c r="BK487" t="s">
        <v>7</v>
      </c>
      <c r="BL487" t="s">
        <v>444</v>
      </c>
      <c r="BM487" t="s">
        <v>444</v>
      </c>
      <c r="BN487" t="s">
        <v>444</v>
      </c>
      <c r="BO487" t="s">
        <v>444</v>
      </c>
      <c r="BP487" t="s">
        <v>444</v>
      </c>
      <c r="BQ487" t="s">
        <v>444</v>
      </c>
      <c r="BR487" t="s">
        <v>444</v>
      </c>
      <c r="BS487" t="s">
        <v>444</v>
      </c>
      <c r="BT487" t="s">
        <v>444</v>
      </c>
      <c r="BU487" t="s">
        <v>444</v>
      </c>
      <c r="BV487" t="s">
        <v>444</v>
      </c>
      <c r="BW487" t="s">
        <v>444</v>
      </c>
      <c r="BX487" t="s">
        <v>444</v>
      </c>
      <c r="BY487" t="s">
        <v>444</v>
      </c>
      <c r="BZ487" t="s">
        <v>444</v>
      </c>
      <c r="CA487" t="s">
        <v>444</v>
      </c>
      <c r="CB487" t="s">
        <v>444</v>
      </c>
      <c r="CC487" t="s">
        <v>444</v>
      </c>
      <c r="CD487" t="s">
        <v>444</v>
      </c>
      <c r="CE487" t="s">
        <v>444</v>
      </c>
      <c r="CF487" t="s">
        <v>444</v>
      </c>
      <c r="CG487" t="s">
        <v>444</v>
      </c>
      <c r="CH487" t="s">
        <v>444</v>
      </c>
      <c r="CI487" t="s">
        <v>444</v>
      </c>
      <c r="CJ487" t="s">
        <v>444</v>
      </c>
      <c r="CK487" t="s">
        <v>444</v>
      </c>
      <c r="CL487" t="s">
        <v>444</v>
      </c>
      <c r="CM487" t="s">
        <v>444</v>
      </c>
      <c r="CN487" t="s">
        <v>444</v>
      </c>
      <c r="CO487" t="s">
        <v>444</v>
      </c>
      <c r="CP487" t="s">
        <v>444</v>
      </c>
      <c r="CQ487" t="s">
        <v>444</v>
      </c>
      <c r="CR487" t="s">
        <v>444</v>
      </c>
      <c r="CS487" t="s">
        <v>444</v>
      </c>
      <c r="CT487" t="s">
        <v>444</v>
      </c>
      <c r="CU487" t="s">
        <v>444</v>
      </c>
      <c r="CV487" t="s">
        <v>2766</v>
      </c>
      <c r="CW487" t="s">
        <v>2736</v>
      </c>
      <c r="CX487" t="s">
        <v>2909</v>
      </c>
      <c r="CY487" t="s">
        <v>1429</v>
      </c>
      <c r="CZ487" t="s">
        <v>444</v>
      </c>
      <c r="DA487" t="s">
        <v>444</v>
      </c>
      <c r="DB487" t="s">
        <v>444</v>
      </c>
      <c r="DC487" t="s">
        <v>444</v>
      </c>
      <c r="DD487" t="s">
        <v>444</v>
      </c>
      <c r="DE487" t="s">
        <v>444</v>
      </c>
      <c r="DF487" t="s">
        <v>444</v>
      </c>
      <c r="DG487" t="s">
        <v>444</v>
      </c>
      <c r="DH487" t="s">
        <v>444</v>
      </c>
      <c r="DI487" t="s">
        <v>1451</v>
      </c>
      <c r="DJ487" t="s">
        <v>282</v>
      </c>
      <c r="DK487" t="s">
        <v>444</v>
      </c>
      <c r="DL487" t="s">
        <v>444</v>
      </c>
      <c r="DM487" t="s">
        <v>444</v>
      </c>
      <c r="DN487" t="s">
        <v>444</v>
      </c>
      <c r="DO487" t="s">
        <v>444</v>
      </c>
      <c r="DP487" t="s">
        <v>444</v>
      </c>
      <c r="DQ487" t="s">
        <v>444</v>
      </c>
      <c r="DR487" t="s">
        <v>444</v>
      </c>
      <c r="DS487" t="s">
        <v>15</v>
      </c>
      <c r="DT487" s="24" t="s">
        <v>53</v>
      </c>
      <c r="DU487" s="24" t="s">
        <v>53</v>
      </c>
      <c r="DV487" t="s">
        <v>444</v>
      </c>
      <c r="DW487" t="s">
        <v>444</v>
      </c>
      <c r="DX487" s="24" t="s">
        <v>444</v>
      </c>
      <c r="DY487" s="24" t="s">
        <v>444</v>
      </c>
      <c r="DZ487" t="s">
        <v>444</v>
      </c>
      <c r="EA487" t="s">
        <v>444</v>
      </c>
      <c r="EB487" s="24" t="s">
        <v>444</v>
      </c>
      <c r="EC487" s="24" t="s">
        <v>444</v>
      </c>
      <c r="ED487" t="s">
        <v>444</v>
      </c>
      <c r="EE487" t="s">
        <v>444</v>
      </c>
      <c r="EF487" s="24" t="s">
        <v>444</v>
      </c>
      <c r="EG487" s="24" t="s">
        <v>444</v>
      </c>
      <c r="EH487" t="s">
        <v>444</v>
      </c>
      <c r="EI487" t="s">
        <v>444</v>
      </c>
      <c r="EJ487" s="24" t="s">
        <v>444</v>
      </c>
      <c r="EK487" s="24" t="s">
        <v>444</v>
      </c>
      <c r="EL487" t="s">
        <v>444</v>
      </c>
      <c r="EM487" t="s">
        <v>444</v>
      </c>
      <c r="EN487" s="24" t="s">
        <v>444</v>
      </c>
      <c r="EO487" s="24" t="s">
        <v>444</v>
      </c>
      <c r="EP487" t="s">
        <v>444</v>
      </c>
      <c r="EQ487" t="s">
        <v>444</v>
      </c>
      <c r="ER487" s="24" t="s">
        <v>444</v>
      </c>
      <c r="ES487" s="24" t="s">
        <v>444</v>
      </c>
      <c r="ET487" t="s">
        <v>444</v>
      </c>
      <c r="EU487" t="s">
        <v>444</v>
      </c>
      <c r="EV487" s="24" t="s">
        <v>444</v>
      </c>
      <c r="EW487" s="24" t="s">
        <v>444</v>
      </c>
      <c r="EX487" t="s">
        <v>444</v>
      </c>
      <c r="EY487" t="s">
        <v>444</v>
      </c>
      <c r="EZ487" s="24" t="s">
        <v>444</v>
      </c>
      <c r="FA487" s="24" t="s">
        <v>444</v>
      </c>
      <c r="FB487" t="s">
        <v>444</v>
      </c>
      <c r="FC487" t="s">
        <v>444</v>
      </c>
      <c r="FD487" s="24" t="s">
        <v>444</v>
      </c>
      <c r="FE487" s="24" t="s">
        <v>444</v>
      </c>
      <c r="FF487" t="s">
        <v>444</v>
      </c>
      <c r="FG487" t="s">
        <v>444</v>
      </c>
      <c r="FH487" s="24" t="s">
        <v>444</v>
      </c>
      <c r="FI487" s="24" t="s">
        <v>444</v>
      </c>
      <c r="FJ487" t="s">
        <v>444</v>
      </c>
      <c r="FK487" t="s">
        <v>444</v>
      </c>
      <c r="FL487" s="24" t="s">
        <v>444</v>
      </c>
      <c r="FM487" s="24" t="s">
        <v>444</v>
      </c>
      <c r="FN487" t="s">
        <v>444</v>
      </c>
      <c r="FO487" t="s">
        <v>444</v>
      </c>
      <c r="FP487" s="24" t="s">
        <v>444</v>
      </c>
      <c r="FQ487" s="24" t="s">
        <v>444</v>
      </c>
      <c r="FR487" t="s">
        <v>444</v>
      </c>
      <c r="FS487" t="s">
        <v>444</v>
      </c>
      <c r="FT487" s="24" t="s">
        <v>444</v>
      </c>
      <c r="FU487" s="24" t="s">
        <v>444</v>
      </c>
      <c r="FV487" t="s">
        <v>444</v>
      </c>
      <c r="FW487" t="s">
        <v>444</v>
      </c>
      <c r="FX487" s="24" t="s">
        <v>444</v>
      </c>
      <c r="FY487" s="24" t="s">
        <v>444</v>
      </c>
      <c r="FZ487" t="s">
        <v>444</v>
      </c>
      <c r="GA487" t="s">
        <v>444</v>
      </c>
      <c r="GB487" s="24" t="s">
        <v>444</v>
      </c>
      <c r="GC487" s="24" t="s">
        <v>444</v>
      </c>
      <c r="GD487" t="s">
        <v>444</v>
      </c>
      <c r="GE487" t="s">
        <v>444</v>
      </c>
      <c r="GF487" s="24" t="s">
        <v>444</v>
      </c>
      <c r="GG487" s="24" t="s">
        <v>444</v>
      </c>
      <c r="GH487" t="s">
        <v>444</v>
      </c>
      <c r="GI487" s="24" t="s">
        <v>444</v>
      </c>
      <c r="GJ487" s="24" t="s">
        <v>444</v>
      </c>
      <c r="GK487" t="s">
        <v>444</v>
      </c>
      <c r="GL487" t="s">
        <v>444</v>
      </c>
      <c r="GM487" s="24" t="s">
        <v>444</v>
      </c>
      <c r="GN487" s="24" t="s">
        <v>444</v>
      </c>
      <c r="GO487" t="s">
        <v>444</v>
      </c>
      <c r="GP487" t="s">
        <v>444</v>
      </c>
      <c r="GQ487" s="24" t="s">
        <v>444</v>
      </c>
      <c r="GR487" s="24" t="s">
        <v>444</v>
      </c>
      <c r="GS487" t="s">
        <v>444</v>
      </c>
      <c r="GT487" t="s">
        <v>444</v>
      </c>
      <c r="GU487" s="24" t="s">
        <v>444</v>
      </c>
      <c r="GV487" s="24" t="s">
        <v>444</v>
      </c>
      <c r="GW487" t="s">
        <v>444</v>
      </c>
      <c r="GX487" t="s">
        <v>444</v>
      </c>
      <c r="GY487" s="24" t="s">
        <v>444</v>
      </c>
      <c r="GZ487" s="24" t="s">
        <v>444</v>
      </c>
      <c r="HA487" t="s">
        <v>444</v>
      </c>
      <c r="HB487" t="s">
        <v>444</v>
      </c>
      <c r="HC487" s="24" t="s">
        <v>444</v>
      </c>
      <c r="HD487" s="24" t="s">
        <v>444</v>
      </c>
      <c r="HE487" t="s">
        <v>444</v>
      </c>
      <c r="HF487" t="s">
        <v>444</v>
      </c>
      <c r="HG487" s="24" t="s">
        <v>444</v>
      </c>
      <c r="HH487" s="24" t="s">
        <v>444</v>
      </c>
      <c r="HI487" t="s">
        <v>444</v>
      </c>
      <c r="HJ487" t="s">
        <v>444</v>
      </c>
      <c r="HK487" s="24" t="s">
        <v>444</v>
      </c>
      <c r="HL487" s="24" t="s">
        <v>444</v>
      </c>
      <c r="HM487" t="s">
        <v>444</v>
      </c>
      <c r="HN487" t="s">
        <v>444</v>
      </c>
      <c r="HO487" s="24" t="s">
        <v>444</v>
      </c>
      <c r="HP487" s="24" t="s">
        <v>444</v>
      </c>
      <c r="HQ487" t="s">
        <v>444</v>
      </c>
      <c r="HR487" t="s">
        <v>444</v>
      </c>
      <c r="HS487" s="24" t="s">
        <v>444</v>
      </c>
      <c r="HT487" s="24" t="s">
        <v>444</v>
      </c>
      <c r="HU487" t="s">
        <v>444</v>
      </c>
      <c r="HV487" t="s">
        <v>444</v>
      </c>
      <c r="HW487" s="24" t="s">
        <v>444</v>
      </c>
      <c r="HX487" s="24" t="s">
        <v>444</v>
      </c>
      <c r="HY487" t="s">
        <v>444</v>
      </c>
      <c r="HZ487" t="s">
        <v>444</v>
      </c>
      <c r="IA487" t="s">
        <v>2766</v>
      </c>
      <c r="IB487" t="s">
        <v>2736</v>
      </c>
      <c r="IC487" t="s">
        <v>2911</v>
      </c>
      <c r="ID487" s="33" t="b" cm="1">
        <f t="array" ref="ID487">_xlfn.IFNA(MATCH($A$2,_xlfn.NUMBERVALUE(Table_Query_from_MF_DSNP62[[#This Row],[CL_GLACCT_DR1]:[CL_GLACCT_CR4]]),0),0)&gt;=1</f>
        <v>1</v>
      </c>
      <c r="IE487" s="33" t="b">
        <f>OR(Table_Query_from_MF_DSNP62[[#This Row],[Pair1]:[Pair25]])</f>
        <v>1</v>
      </c>
      <c r="IF487" s="33">
        <f>_xlfn.IFNA(MATCH(TRUE,Table_Query_from_MF_DSNP62[[#This Row],[Pair1]:[Pair25]],0),"none")</f>
        <v>2</v>
      </c>
      <c r="IG487" s="33" t="b">
        <f>AND($A$2&gt;=_xlfn.NUMBERVALUE(Table_Query_from_MF_DSNP62[[#This Row],[CL_GL_ACCT_FR1]]),$A$2&lt;=_xlfn.NUMBERVALUE(Table_Query_from_MF_DSNP62[[#This Row],[CL_GL_ACCT_TO1]]))</f>
        <v>0</v>
      </c>
      <c r="IH487" s="33" t="b">
        <f>AND($A$2&gt;=_xlfn.NUMBERVALUE(Table_Query_from_MF_DSNP62[[#This Row],[CL_GL_ACCT_FR2]]),$A$2&lt;=_xlfn.NUMBERVALUE(Table_Query_from_MF_DSNP62[[#This Row],[CL_GL_ACCT_TO2]]))</f>
        <v>1</v>
      </c>
      <c r="II487" s="33" t="b">
        <f>AND($A$2&gt;=_xlfn.NUMBERVALUE(Table_Query_from_MF_DSNP62[[#This Row],[CL_GL_ACCT_FR3]]),$A$2&lt;=_xlfn.NUMBERVALUE(Table_Query_from_MF_DSNP62[[#This Row],[CL_GL_ACCT_TO3]]))</f>
        <v>1</v>
      </c>
      <c r="IJ487" s="33" t="b">
        <f>AND($A$2&gt;=_xlfn.NUMBERVALUE(Table_Query_from_MF_DSNP62[[#This Row],[CL_GL_ACCT_FR4]]),$A$2&lt;=_xlfn.NUMBERVALUE(Table_Query_from_MF_DSNP62[[#This Row],[CL_GL_ACCT_TO4]]))</f>
        <v>1</v>
      </c>
      <c r="IK487" s="33" t="b">
        <f>AND($A$2&gt;=_xlfn.NUMBERVALUE(Table_Query_from_MF_DSNP62[[#This Row],[CL_GL_ACCT_FR5]]),$A$2&lt;=_xlfn.NUMBERVALUE(Table_Query_from_MF_DSNP62[[#This Row],[CL_GL_ACCT_TO5]]))</f>
        <v>1</v>
      </c>
      <c r="IL487" s="33" t="b">
        <f>AND($A$2&gt;=_xlfn.NUMBERVALUE(Table_Query_from_MF_DSNP62[[#This Row],[CL_GL_ACCT_FR6]]),$A$2&lt;=_xlfn.NUMBERVALUE(Table_Query_from_MF_DSNP62[[#This Row],[CL_GL_ACCT_TO6]]))</f>
        <v>1</v>
      </c>
      <c r="IM487" s="33" t="b">
        <f>AND($A$2&gt;=_xlfn.NUMBERVALUE(Table_Query_from_MF_DSNP62[[#This Row],[CL_GL_ACCT_FR7]]),$A$2&lt;=_xlfn.NUMBERVALUE(Table_Query_from_MF_DSNP62[[#This Row],[CL_GL_ACCT_TO7]]))</f>
        <v>1</v>
      </c>
      <c r="IN487" s="33" t="b">
        <f>AND($A$2&gt;=_xlfn.NUMBERVALUE(Table_Query_from_MF_DSNP62[[#This Row],[CL_GL_ACCT_FR8]]),$A$2&lt;=_xlfn.NUMBERVALUE(Table_Query_from_MF_DSNP62[[#This Row],[CL_GL_ACCT_TO8]]))</f>
        <v>1</v>
      </c>
      <c r="IO487" s="33" t="b">
        <f>AND($A$2&gt;=_xlfn.NUMBERVALUE(Table_Query_from_MF_DSNP62[[#This Row],[CL_GL_ACCT_FR9]]),$A$2&lt;=_xlfn.NUMBERVALUE(Table_Query_from_MF_DSNP62[[#This Row],[CL_GL_ACCT_TO9]]))</f>
        <v>1</v>
      </c>
      <c r="IP487" s="33" t="b">
        <f>AND($A$2&gt;=_xlfn.NUMBERVALUE(Table_Query_from_MF_DSNP62[[#This Row],[CL_GL_ACCT_FR10]]),$A$2&lt;=_xlfn.NUMBERVALUE(Table_Query_from_MF_DSNP62[[#This Row],[CL_GL_ACCT_TO10]]))</f>
        <v>1</v>
      </c>
      <c r="IQ487" s="33" t="b">
        <f>AND($A$2&gt;=_xlfn.NUMBERVALUE(Table_Query_from_MF_DSNP62[[#This Row],[CL_GL_ACCT_FR11]]),$A$2&lt;=_xlfn.NUMBERVALUE(Table_Query_from_MF_DSNP62[[#This Row],[CL_GL_ACCT_TO11]]))</f>
        <v>1</v>
      </c>
      <c r="IR487" s="33" t="b">
        <f>AND($A$2&gt;=_xlfn.NUMBERVALUE(Table_Query_from_MF_DSNP62[[#This Row],[CL_GL_ACCT_FR12]]),$A$2&lt;=_xlfn.NUMBERVALUE(Table_Query_from_MF_DSNP62[[#This Row],[CL_GL_ACCT_TO12]]))</f>
        <v>1</v>
      </c>
      <c r="IS487" s="33" t="b">
        <f>AND($A$2&gt;=_xlfn.NUMBERVALUE(Table_Query_from_MF_DSNP62[[#This Row],[CL_GL_ACCT_FR13]]),$A$2&lt;=_xlfn.NUMBERVALUE(Table_Query_from_MF_DSNP62[[#This Row],[CL_GL_ACCT_TO13]]))</f>
        <v>1</v>
      </c>
      <c r="IT487" s="33" t="b">
        <f>AND($A$2&gt;=_xlfn.NUMBERVALUE(Table_Query_from_MF_DSNP62[[#This Row],[CL_GL_ACCT_FR14]]),$A$2&lt;=_xlfn.NUMBERVALUE(Table_Query_from_MF_DSNP62[[#This Row],[CL_GL_ACCT_TO14]]))</f>
        <v>1</v>
      </c>
      <c r="IU487" s="33" t="b">
        <f>AND($A$2&gt;=_xlfn.NUMBERVALUE(Table_Query_from_MF_DSNP62[[#This Row],[CL_GL_ACCT_FR15]]),$A$2&lt;=_xlfn.NUMBERVALUE(Table_Query_from_MF_DSNP62[[#This Row],[CL_GL_ACCT_TO15]]))</f>
        <v>1</v>
      </c>
      <c r="IV487" s="33" t="b">
        <f>AND($A$2&gt;=_xlfn.NUMBERVALUE(Table_Query_from_MF_DSNP62[[#This Row],[CL_GL_ACCT_FR16]]),$A$2&lt;=_xlfn.NUMBERVALUE(Table_Query_from_MF_DSNP62[[#This Row],[CL_GL_ACCT_TO16]]))</f>
        <v>1</v>
      </c>
      <c r="IW487" s="33" t="b">
        <f>AND($A$2&gt;=_xlfn.NUMBERVALUE(Table_Query_from_MF_DSNP62[[#This Row],[CL_GL_ACCT_FR17]]),$A$2&lt;=_xlfn.NUMBERVALUE(Table_Query_from_MF_DSNP62[[#This Row],[CL_GL_ACCT_TO17]]))</f>
        <v>1</v>
      </c>
      <c r="IX487" s="33" t="b">
        <f>AND($A$2&gt;=_xlfn.NUMBERVALUE(Table_Query_from_MF_DSNP62[[#This Row],[CL_GL_ACCT_FR18]]),$A$2&lt;=_xlfn.NUMBERVALUE(Table_Query_from_MF_DSNP62[[#This Row],[CL_GL_ACCT_TO18]]))</f>
        <v>1</v>
      </c>
      <c r="IY487" s="33" t="b">
        <f>AND($A$2&gt;=_xlfn.NUMBERVALUE(Table_Query_from_MF_DSNP62[[#This Row],[CL_GL_ACCT_FR19]]),$A$2&lt;=_xlfn.NUMBERVALUE(Table_Query_from_MF_DSNP62[[#This Row],[CL_GL_ACCT_TO19]]))</f>
        <v>1</v>
      </c>
      <c r="IZ487" s="33" t="b">
        <f>AND($A$2&gt;=_xlfn.NUMBERVALUE(Table_Query_from_MF_DSNP62[[#This Row],[CL_GL_ACCT_FR20]]),$A$2&lt;=_xlfn.NUMBERVALUE(Table_Query_from_MF_DSNP62[[#This Row],[CL_GL_ACCT_TO20]]))</f>
        <v>1</v>
      </c>
      <c r="JA487" s="33" t="b">
        <f>AND($A$2&gt;=_xlfn.NUMBERVALUE(Table_Query_from_MF_DSNP62[[#This Row],[CL_GL_ACCT_FR21]]),$A$2&lt;=_xlfn.NUMBERVALUE(Table_Query_from_MF_DSNP62[[#This Row],[CL_GL_ACCT_TO21]]))</f>
        <v>1</v>
      </c>
      <c r="JB487" s="33" t="b">
        <f>AND($A$2&gt;=_xlfn.NUMBERVALUE(Table_Query_from_MF_DSNP62[[#This Row],[CL_GL_ACCT_FR22]]),$A$2&lt;=_xlfn.NUMBERVALUE(Table_Query_from_MF_DSNP62[[#This Row],[CL_GL_ACCT_TO22]]))</f>
        <v>1</v>
      </c>
      <c r="JC487" s="33" t="b">
        <f>AND($A$2&gt;=_xlfn.NUMBERVALUE(Table_Query_from_MF_DSNP62[[#This Row],[CL_GL_ACCT_FR23]]),$A$2&lt;=_xlfn.NUMBERVALUE(Table_Query_from_MF_DSNP62[[#This Row],[CL_GL_ACCT_TO23]]))</f>
        <v>1</v>
      </c>
      <c r="JD487" s="33" t="b">
        <f>AND($A$2&gt;=_xlfn.NUMBERVALUE(Table_Query_from_MF_DSNP62[[#This Row],[CL_GL_ACCT_FR24]]),$A$2&lt;=_xlfn.NUMBERVALUE(Table_Query_from_MF_DSNP62[[#This Row],[CL_GL_ACCT_TO24]]))</f>
        <v>1</v>
      </c>
      <c r="JE487" s="33" t="b">
        <f>AND($A$2&gt;=_xlfn.NUMBERVALUE(Table_Query_from_MF_DSNP62[[#This Row],[CL_GL_ACCT_FR25]]),$A$2&lt;=_xlfn.NUMBERVALUE(Table_Query_from_MF_DSNP62[[#This Row],[CL_GL_ACCT_TO25]]))</f>
        <v>1</v>
      </c>
      <c r="JF487" s="33" t="b">
        <f>OR(Table_Query_from_MF_DSNP62[[#This Row],[PairA]:[PairO]])</f>
        <v>1</v>
      </c>
      <c r="JG487" s="33">
        <f>_xlfn.IFNA(MATCH(TRUE,Table_Query_from_MF_DSNP62[[#This Row],[PairA]:[PairO]],0),"none")</f>
        <v>1</v>
      </c>
      <c r="JH487" s="33" t="b">
        <f>AND($B$2&gt;=_xlfn.NUMBERVALUE(Table_Query_from_MF_DSNP62[[#This Row],[CL_CMP_OBJ_FR1]]),$B$2&lt;=_xlfn.NUMBERVALUE(Table_Query_from_MF_DSNP62[[#This Row],[CL_CMP_OBJ_TO1]]))</f>
        <v>1</v>
      </c>
      <c r="JI487" s="33" t="b">
        <f>AND($B$2&gt;=_xlfn.NUMBERVALUE(Table_Query_from_MF_DSNP62[[#This Row],[CL_CMP_OBJ_FR2]]),$B$2&lt;=_xlfn.NUMBERVALUE(Table_Query_from_MF_DSNP62[[#This Row],[CL_CMP_OBJ_TO2]]))</f>
        <v>1</v>
      </c>
      <c r="JJ487" s="33" t="b">
        <f>AND($B$2&gt;=_xlfn.NUMBERVALUE(Table_Query_from_MF_DSNP62[[#This Row],[CL_CMP_OBJ_FR3]]),$B$2&lt;=_xlfn.NUMBERVALUE(Table_Query_from_MF_DSNP62[[#This Row],[CL_CMP_OBJ_TO3]]))</f>
        <v>1</v>
      </c>
      <c r="JK487" s="33" t="b">
        <f>AND($B$2&gt;=_xlfn.NUMBERVALUE(Table_Query_from_MF_DSNP62[[#This Row],[CL_CMP_OBJ_FR4]]),$B$2&lt;=_xlfn.NUMBERVALUE(Table_Query_from_MF_DSNP62[[#This Row],[CL_CMP_OBJ_TO4]]))</f>
        <v>1</v>
      </c>
      <c r="JL487" s="33" t="b">
        <f>AND($B$2&gt;=_xlfn.NUMBERVALUE(Table_Query_from_MF_DSNP62[[#This Row],[CL_CMP_OBJ_FR5]]),$B$2&lt;=_xlfn.NUMBERVALUE(Table_Query_from_MF_DSNP62[[#This Row],[CL_CMP_OBJ_TO5]]))</f>
        <v>1</v>
      </c>
      <c r="JM487" s="33" t="b">
        <f>AND($B$2&gt;=_xlfn.NUMBERVALUE(Table_Query_from_MF_DSNP62[[#This Row],[CL_CMP_OBJ_FR6]]),$B$2&lt;=_xlfn.NUMBERVALUE(Table_Query_from_MF_DSNP62[[#This Row],[CL_CMP_OBJ_TO6]]))</f>
        <v>1</v>
      </c>
      <c r="JN487" s="33" t="b">
        <f>AND($B$2&gt;=_xlfn.NUMBERVALUE(Table_Query_from_MF_DSNP62[[#This Row],[CL_CMP_OBJ_FR7]]),$B$2&lt;=_xlfn.NUMBERVALUE(Table_Query_from_MF_DSNP62[[#This Row],[CL_CMP_OBJ_TO7]]))</f>
        <v>1</v>
      </c>
      <c r="JO487" s="33" t="b">
        <f>AND($B$2&gt;=_xlfn.NUMBERVALUE(Table_Query_from_MF_DSNP62[[#This Row],[CL_CMP_OBJ_FR8]]),$B$2&lt;=_xlfn.NUMBERVALUE(Table_Query_from_MF_DSNP62[[#This Row],[CL_CMP_OBJ_TO8]]))</f>
        <v>1</v>
      </c>
      <c r="JP487" s="33" t="b">
        <f>AND($B$2&gt;=_xlfn.NUMBERVALUE(Table_Query_from_MF_DSNP62[[#This Row],[CL_CMP_OBJ_FR9]]),$B$2&lt;=_xlfn.NUMBERVALUE(Table_Query_from_MF_DSNP62[[#This Row],[CL_CMP_OBJ_TO9]]))</f>
        <v>1</v>
      </c>
      <c r="JQ487" s="33" t="b">
        <f>AND($B$2&gt;=_xlfn.NUMBERVALUE(Table_Query_from_MF_DSNP62[[#This Row],[CL_CMP_OBJ_FR10]]),$B$2&lt;=_xlfn.NUMBERVALUE(Table_Query_from_MF_DSNP62[[#This Row],[CL_CMP_OBJ_TO10]]))</f>
        <v>1</v>
      </c>
      <c r="JR487" s="33" t="b">
        <f>AND($B$2&gt;=_xlfn.NUMBERVALUE(Table_Query_from_MF_DSNP62[[#This Row],[CL_CMP_OBJ_FR11]]),$B$2&lt;=_xlfn.NUMBERVALUE(Table_Query_from_MF_DSNP62[[#This Row],[CL_CMP_OBJ_TO11]]))</f>
        <v>1</v>
      </c>
      <c r="JS487" s="33" t="b">
        <f>AND($B$2&gt;=_xlfn.NUMBERVALUE(Table_Query_from_MF_DSNP62[[#This Row],[CL_CMP_OBJ_FR12]]),$B$2&lt;=_xlfn.NUMBERVALUE(Table_Query_from_MF_DSNP62[[#This Row],[CL_CMP_OBJ_TO12]]))</f>
        <v>1</v>
      </c>
      <c r="JT487" s="33" t="b">
        <f>AND($B$2&gt;=_xlfn.NUMBERVALUE(Table_Query_from_MF_DSNP62[[#This Row],[CL_CMP_OBJ_FR13]]),$B$2&lt;=_xlfn.NUMBERVALUE(Table_Query_from_MF_DSNP62[[#This Row],[CL_CMP_OBJ_TO13]]))</f>
        <v>1</v>
      </c>
      <c r="JU487" s="33" t="b">
        <f>AND($B$2&gt;=_xlfn.NUMBERVALUE(Table_Query_from_MF_DSNP62[[#This Row],[CL_CMP_OBJ_FR14]]),$B$2&lt;=_xlfn.NUMBERVALUE(Table_Query_from_MF_DSNP62[[#This Row],[CL_CMP_OBJ_TO14]]))</f>
        <v>1</v>
      </c>
      <c r="JV487" s="33" t="b">
        <f>AND($B$2&gt;=_xlfn.NUMBERVALUE(Table_Query_from_MF_DSNP62[[#This Row],[CL_CMP_OBJ_FR15]]),$B$2&lt;=_xlfn.NUMBERVALUE(Table_Query_from_MF_DSNP62[[#This Row],[CL_CMP_OBJ_TO15]]))</f>
        <v>1</v>
      </c>
    </row>
    <row r="488" spans="1:282" x14ac:dyDescent="0.25">
      <c r="A488" t="b">
        <f>OR(,Table_Query_from_MF_DSNP62[[#This Row],[Desired GL included as "hard-coded" GL?]],Table_Query_from_MF_DSNP62[[#This Row],[Desired GL included as "Open GL"?]])</f>
        <v>1</v>
      </c>
      <c r="B488" t="b">
        <f>Table_Query_from_MF_DSNP62[[#This Row],[Desired CObj included as "Open CObj"?]]</f>
        <v>1</v>
      </c>
      <c r="C488" t="s">
        <v>2184</v>
      </c>
      <c r="D488" t="s">
        <v>2185</v>
      </c>
      <c r="E488" t="s">
        <v>15</v>
      </c>
      <c r="F488" s="24" t="s">
        <v>330</v>
      </c>
      <c r="G488" t="s">
        <v>444</v>
      </c>
      <c r="H488" s="24" t="s">
        <v>412</v>
      </c>
      <c r="I488" t="s">
        <v>411</v>
      </c>
      <c r="J488" s="24" t="s">
        <v>444</v>
      </c>
      <c r="K488" t="s">
        <v>444</v>
      </c>
      <c r="L488" s="24" t="s">
        <v>444</v>
      </c>
      <c r="M488" t="s">
        <v>444</v>
      </c>
      <c r="N488" t="s">
        <v>444</v>
      </c>
      <c r="O488" t="s">
        <v>444</v>
      </c>
      <c r="P488" t="s">
        <v>444</v>
      </c>
      <c r="Q488" t="s">
        <v>15</v>
      </c>
      <c r="R488" t="s">
        <v>15</v>
      </c>
      <c r="S488" t="s">
        <v>442</v>
      </c>
      <c r="T488" t="s">
        <v>447</v>
      </c>
      <c r="U488" t="s">
        <v>444</v>
      </c>
      <c r="V488" t="s">
        <v>444</v>
      </c>
      <c r="W488" t="s">
        <v>447</v>
      </c>
      <c r="X488" t="s">
        <v>444</v>
      </c>
      <c r="Y488" t="s">
        <v>444</v>
      </c>
      <c r="Z488" t="s">
        <v>442</v>
      </c>
      <c r="AA488" t="s">
        <v>442</v>
      </c>
      <c r="AB488" t="s">
        <v>442</v>
      </c>
      <c r="AC488" t="s">
        <v>444</v>
      </c>
      <c r="AD488" t="s">
        <v>447</v>
      </c>
      <c r="AE488" t="s">
        <v>447</v>
      </c>
      <c r="AF488" t="s">
        <v>447</v>
      </c>
      <c r="AG488" t="s">
        <v>442</v>
      </c>
      <c r="AH488" t="s">
        <v>447</v>
      </c>
      <c r="AI488" t="s">
        <v>447</v>
      </c>
      <c r="AJ488" t="s">
        <v>15</v>
      </c>
      <c r="AK488" t="s">
        <v>444</v>
      </c>
      <c r="AL488" t="s">
        <v>444</v>
      </c>
      <c r="AM488" t="s">
        <v>444</v>
      </c>
      <c r="AN488" t="s">
        <v>444</v>
      </c>
      <c r="AO488" t="s">
        <v>444</v>
      </c>
      <c r="AP488" t="s">
        <v>442</v>
      </c>
      <c r="AQ488" t="s">
        <v>282</v>
      </c>
      <c r="AR488" t="s">
        <v>528</v>
      </c>
      <c r="AS488" t="s">
        <v>162</v>
      </c>
      <c r="AT488" t="s">
        <v>10</v>
      </c>
      <c r="AU488" t="s">
        <v>444</v>
      </c>
      <c r="AV488" t="s">
        <v>442</v>
      </c>
      <c r="AW488" t="s">
        <v>444</v>
      </c>
      <c r="AX488" t="s">
        <v>444</v>
      </c>
      <c r="AY488" t="s">
        <v>444</v>
      </c>
      <c r="AZ488" t="s">
        <v>444</v>
      </c>
      <c r="BA488" t="s">
        <v>444</v>
      </c>
      <c r="BB488" t="s">
        <v>444</v>
      </c>
      <c r="BC488" t="s">
        <v>444</v>
      </c>
      <c r="BD488" t="s">
        <v>1359</v>
      </c>
      <c r="BE488" t="s">
        <v>444</v>
      </c>
      <c r="BF488" t="s">
        <v>1360</v>
      </c>
      <c r="BG488" t="s">
        <v>1360</v>
      </c>
      <c r="BH488" t="s">
        <v>755</v>
      </c>
      <c r="BI488" t="s">
        <v>529</v>
      </c>
      <c r="BJ488" t="s">
        <v>282</v>
      </c>
      <c r="BK488" t="s">
        <v>282</v>
      </c>
      <c r="BL488" t="s">
        <v>1360</v>
      </c>
      <c r="BM488" t="s">
        <v>758</v>
      </c>
      <c r="BN488" t="s">
        <v>529</v>
      </c>
      <c r="BO488" t="s">
        <v>282</v>
      </c>
      <c r="BP488" t="s">
        <v>282</v>
      </c>
      <c r="BQ488" t="s">
        <v>1360</v>
      </c>
      <c r="BR488" t="s">
        <v>143</v>
      </c>
      <c r="BS488" t="s">
        <v>444</v>
      </c>
      <c r="BT488" t="s">
        <v>740</v>
      </c>
      <c r="BU488" t="s">
        <v>524</v>
      </c>
      <c r="BV488" t="s">
        <v>444</v>
      </c>
      <c r="BW488" t="s">
        <v>1360</v>
      </c>
      <c r="BX488" t="s">
        <v>143</v>
      </c>
      <c r="BY488" t="s">
        <v>444</v>
      </c>
      <c r="BZ488" t="s">
        <v>740</v>
      </c>
      <c r="CA488" t="s">
        <v>524</v>
      </c>
      <c r="CB488" t="s">
        <v>444</v>
      </c>
      <c r="CC488" t="s">
        <v>444</v>
      </c>
      <c r="CD488" t="s">
        <v>444</v>
      </c>
      <c r="CE488" t="s">
        <v>444</v>
      </c>
      <c r="CF488" t="s">
        <v>444</v>
      </c>
      <c r="CG488" t="s">
        <v>444</v>
      </c>
      <c r="CH488" t="s">
        <v>444</v>
      </c>
      <c r="CI488" t="s">
        <v>1360</v>
      </c>
      <c r="CJ488" t="s">
        <v>143</v>
      </c>
      <c r="CK488" t="s">
        <v>444</v>
      </c>
      <c r="CL488" t="s">
        <v>740</v>
      </c>
      <c r="CM488" t="s">
        <v>524</v>
      </c>
      <c r="CN488" t="s">
        <v>444</v>
      </c>
      <c r="CO488" t="s">
        <v>1360</v>
      </c>
      <c r="CP488" t="s">
        <v>143</v>
      </c>
      <c r="CQ488" t="s">
        <v>444</v>
      </c>
      <c r="CR488" t="s">
        <v>740</v>
      </c>
      <c r="CS488" t="s">
        <v>524</v>
      </c>
      <c r="CT488" t="s">
        <v>444</v>
      </c>
      <c r="CU488" t="s">
        <v>282</v>
      </c>
      <c r="CV488" t="s">
        <v>2766</v>
      </c>
      <c r="CW488" t="s">
        <v>2736</v>
      </c>
      <c r="CX488" t="s">
        <v>2910</v>
      </c>
      <c r="CY488" t="s">
        <v>1429</v>
      </c>
      <c r="CZ488" t="s">
        <v>444</v>
      </c>
      <c r="DA488" t="s">
        <v>444</v>
      </c>
      <c r="DB488" t="s">
        <v>444</v>
      </c>
      <c r="DC488" t="s">
        <v>444</v>
      </c>
      <c r="DD488" t="s">
        <v>444</v>
      </c>
      <c r="DE488" t="s">
        <v>444</v>
      </c>
      <c r="DF488" t="s">
        <v>444</v>
      </c>
      <c r="DG488" t="s">
        <v>444</v>
      </c>
      <c r="DH488" t="s">
        <v>444</v>
      </c>
      <c r="DI488" t="s">
        <v>282</v>
      </c>
      <c r="DJ488" t="s">
        <v>444</v>
      </c>
      <c r="DK488" t="s">
        <v>444</v>
      </c>
      <c r="DL488" t="s">
        <v>444</v>
      </c>
      <c r="DM488" t="s">
        <v>444</v>
      </c>
      <c r="DN488" t="s">
        <v>444</v>
      </c>
      <c r="DO488" t="s">
        <v>444</v>
      </c>
      <c r="DP488" t="s">
        <v>444</v>
      </c>
      <c r="DQ488" t="s">
        <v>444</v>
      </c>
      <c r="DR488" t="s">
        <v>444</v>
      </c>
      <c r="DS488" t="s">
        <v>15</v>
      </c>
      <c r="DT488" s="24" t="s">
        <v>41</v>
      </c>
      <c r="DU488" s="24" t="s">
        <v>41</v>
      </c>
      <c r="DV488" t="s">
        <v>49</v>
      </c>
      <c r="DW488" t="s">
        <v>49</v>
      </c>
      <c r="DX488" s="24" t="s">
        <v>444</v>
      </c>
      <c r="DY488" s="24" t="s">
        <v>444</v>
      </c>
      <c r="DZ488" t="s">
        <v>444</v>
      </c>
      <c r="EA488" t="s">
        <v>444</v>
      </c>
      <c r="EB488" s="24" t="s">
        <v>444</v>
      </c>
      <c r="EC488" s="24" t="s">
        <v>444</v>
      </c>
      <c r="ED488" t="s">
        <v>444</v>
      </c>
      <c r="EE488" t="s">
        <v>444</v>
      </c>
      <c r="EF488" s="24" t="s">
        <v>444</v>
      </c>
      <c r="EG488" s="24" t="s">
        <v>444</v>
      </c>
      <c r="EH488" t="s">
        <v>444</v>
      </c>
      <c r="EI488" t="s">
        <v>444</v>
      </c>
      <c r="EJ488" s="24" t="s">
        <v>444</v>
      </c>
      <c r="EK488" s="24" t="s">
        <v>444</v>
      </c>
      <c r="EL488" t="s">
        <v>444</v>
      </c>
      <c r="EM488" t="s">
        <v>444</v>
      </c>
      <c r="EN488" s="24" t="s">
        <v>444</v>
      </c>
      <c r="EO488" s="24" t="s">
        <v>444</v>
      </c>
      <c r="EP488" t="s">
        <v>444</v>
      </c>
      <c r="EQ488" t="s">
        <v>444</v>
      </c>
      <c r="ER488" s="24" t="s">
        <v>444</v>
      </c>
      <c r="ES488" s="24" t="s">
        <v>444</v>
      </c>
      <c r="ET488" t="s">
        <v>444</v>
      </c>
      <c r="EU488" t="s">
        <v>444</v>
      </c>
      <c r="EV488" s="24" t="s">
        <v>444</v>
      </c>
      <c r="EW488" s="24" t="s">
        <v>444</v>
      </c>
      <c r="EX488" t="s">
        <v>444</v>
      </c>
      <c r="EY488" t="s">
        <v>444</v>
      </c>
      <c r="EZ488" s="24" t="s">
        <v>444</v>
      </c>
      <c r="FA488" s="24" t="s">
        <v>444</v>
      </c>
      <c r="FB488" t="s">
        <v>444</v>
      </c>
      <c r="FC488" t="s">
        <v>444</v>
      </c>
      <c r="FD488" s="24" t="s">
        <v>444</v>
      </c>
      <c r="FE488" s="24" t="s">
        <v>444</v>
      </c>
      <c r="FF488" t="s">
        <v>444</v>
      </c>
      <c r="FG488" t="s">
        <v>444</v>
      </c>
      <c r="FH488" s="24" t="s">
        <v>444</v>
      </c>
      <c r="FI488" s="24" t="s">
        <v>444</v>
      </c>
      <c r="FJ488" t="s">
        <v>444</v>
      </c>
      <c r="FK488" t="s">
        <v>444</v>
      </c>
      <c r="FL488" s="24" t="s">
        <v>444</v>
      </c>
      <c r="FM488" s="24" t="s">
        <v>444</v>
      </c>
      <c r="FN488" t="s">
        <v>444</v>
      </c>
      <c r="FO488" t="s">
        <v>444</v>
      </c>
      <c r="FP488" s="24" t="s">
        <v>444</v>
      </c>
      <c r="FQ488" s="24" t="s">
        <v>444</v>
      </c>
      <c r="FR488" t="s">
        <v>444</v>
      </c>
      <c r="FS488" t="s">
        <v>444</v>
      </c>
      <c r="FT488" s="24" t="s">
        <v>444</v>
      </c>
      <c r="FU488" s="24" t="s">
        <v>444</v>
      </c>
      <c r="FV488" t="s">
        <v>444</v>
      </c>
      <c r="FW488" t="s">
        <v>444</v>
      </c>
      <c r="FX488" s="24" t="s">
        <v>444</v>
      </c>
      <c r="FY488" s="24" t="s">
        <v>444</v>
      </c>
      <c r="FZ488" t="s">
        <v>444</v>
      </c>
      <c r="GA488" t="s">
        <v>444</v>
      </c>
      <c r="GB488" s="24" t="s">
        <v>444</v>
      </c>
      <c r="GC488" s="24" t="s">
        <v>444</v>
      </c>
      <c r="GD488" t="s">
        <v>444</v>
      </c>
      <c r="GE488" t="s">
        <v>444</v>
      </c>
      <c r="GF488" s="24" t="s">
        <v>444</v>
      </c>
      <c r="GG488" s="24" t="s">
        <v>444</v>
      </c>
      <c r="GH488" t="s">
        <v>444</v>
      </c>
      <c r="GI488" s="24" t="s">
        <v>444</v>
      </c>
      <c r="GJ488" s="24" t="s">
        <v>444</v>
      </c>
      <c r="GK488" t="s">
        <v>444</v>
      </c>
      <c r="GL488" t="s">
        <v>444</v>
      </c>
      <c r="GM488" s="24" t="s">
        <v>444</v>
      </c>
      <c r="GN488" s="24" t="s">
        <v>444</v>
      </c>
      <c r="GO488" t="s">
        <v>444</v>
      </c>
      <c r="GP488" t="s">
        <v>444</v>
      </c>
      <c r="GQ488" s="24" t="s">
        <v>444</v>
      </c>
      <c r="GR488" s="24" t="s">
        <v>444</v>
      </c>
      <c r="GS488" t="s">
        <v>444</v>
      </c>
      <c r="GT488" t="s">
        <v>444</v>
      </c>
      <c r="GU488" s="24" t="s">
        <v>444</v>
      </c>
      <c r="GV488" s="24" t="s">
        <v>444</v>
      </c>
      <c r="GW488" t="s">
        <v>444</v>
      </c>
      <c r="GX488" t="s">
        <v>444</v>
      </c>
      <c r="GY488" s="24" t="s">
        <v>444</v>
      </c>
      <c r="GZ488" s="24" t="s">
        <v>444</v>
      </c>
      <c r="HA488" t="s">
        <v>444</v>
      </c>
      <c r="HB488" t="s">
        <v>444</v>
      </c>
      <c r="HC488" s="24" t="s">
        <v>444</v>
      </c>
      <c r="HD488" s="24" t="s">
        <v>444</v>
      </c>
      <c r="HE488" t="s">
        <v>444</v>
      </c>
      <c r="HF488" t="s">
        <v>444</v>
      </c>
      <c r="HG488" s="24" t="s">
        <v>444</v>
      </c>
      <c r="HH488" s="24" t="s">
        <v>444</v>
      </c>
      <c r="HI488" t="s">
        <v>444</v>
      </c>
      <c r="HJ488" t="s">
        <v>444</v>
      </c>
      <c r="HK488" s="24" t="s">
        <v>444</v>
      </c>
      <c r="HL488" s="24" t="s">
        <v>444</v>
      </c>
      <c r="HM488" t="s">
        <v>444</v>
      </c>
      <c r="HN488" t="s">
        <v>444</v>
      </c>
      <c r="HO488" s="24" t="s">
        <v>444</v>
      </c>
      <c r="HP488" s="24" t="s">
        <v>444</v>
      </c>
      <c r="HQ488" t="s">
        <v>444</v>
      </c>
      <c r="HR488" t="s">
        <v>444</v>
      </c>
      <c r="HS488" s="24" t="s">
        <v>444</v>
      </c>
      <c r="HT488" s="24" t="s">
        <v>444</v>
      </c>
      <c r="HU488" t="s">
        <v>444</v>
      </c>
      <c r="HV488" t="s">
        <v>444</v>
      </c>
      <c r="HW488" s="24" t="s">
        <v>444</v>
      </c>
      <c r="HX488" s="24" t="s">
        <v>444</v>
      </c>
      <c r="HY488" t="s">
        <v>444</v>
      </c>
      <c r="HZ488" t="s">
        <v>444</v>
      </c>
      <c r="IA488" t="s">
        <v>2766</v>
      </c>
      <c r="IB488" t="s">
        <v>2736</v>
      </c>
      <c r="IC488" t="s">
        <v>2737</v>
      </c>
      <c r="ID488" s="33" t="b" cm="1">
        <f t="array" ref="ID488">_xlfn.IFNA(MATCH($A$2,_xlfn.NUMBERVALUE(Table_Query_from_MF_DSNP62[[#This Row],[CL_GLACCT_DR1]:[CL_GLACCT_CR4]]),0),0)&gt;=1</f>
        <v>1</v>
      </c>
      <c r="IE488" s="33" t="b">
        <f>OR(Table_Query_from_MF_DSNP62[[#This Row],[Pair1]:[Pair25]])</f>
        <v>1</v>
      </c>
      <c r="IF488" s="33">
        <f>_xlfn.IFNA(MATCH(TRUE,Table_Query_from_MF_DSNP62[[#This Row],[Pair1]:[Pair25]],0),"none")</f>
        <v>3</v>
      </c>
      <c r="IG488" s="33" t="b">
        <f>AND($A$2&gt;=_xlfn.NUMBERVALUE(Table_Query_from_MF_DSNP62[[#This Row],[CL_GL_ACCT_FR1]]),$A$2&lt;=_xlfn.NUMBERVALUE(Table_Query_from_MF_DSNP62[[#This Row],[CL_GL_ACCT_TO1]]))</f>
        <v>0</v>
      </c>
      <c r="IH488" s="33" t="b">
        <f>AND($A$2&gt;=_xlfn.NUMBERVALUE(Table_Query_from_MF_DSNP62[[#This Row],[CL_GL_ACCT_FR2]]),$A$2&lt;=_xlfn.NUMBERVALUE(Table_Query_from_MF_DSNP62[[#This Row],[CL_GL_ACCT_TO2]]))</f>
        <v>0</v>
      </c>
      <c r="II488" s="33" t="b">
        <f>AND($A$2&gt;=_xlfn.NUMBERVALUE(Table_Query_from_MF_DSNP62[[#This Row],[CL_GL_ACCT_FR3]]),$A$2&lt;=_xlfn.NUMBERVALUE(Table_Query_from_MF_DSNP62[[#This Row],[CL_GL_ACCT_TO3]]))</f>
        <v>1</v>
      </c>
      <c r="IJ488" s="33" t="b">
        <f>AND($A$2&gt;=_xlfn.NUMBERVALUE(Table_Query_from_MF_DSNP62[[#This Row],[CL_GL_ACCT_FR4]]),$A$2&lt;=_xlfn.NUMBERVALUE(Table_Query_from_MF_DSNP62[[#This Row],[CL_GL_ACCT_TO4]]))</f>
        <v>1</v>
      </c>
      <c r="IK488" s="33" t="b">
        <f>AND($A$2&gt;=_xlfn.NUMBERVALUE(Table_Query_from_MF_DSNP62[[#This Row],[CL_GL_ACCT_FR5]]),$A$2&lt;=_xlfn.NUMBERVALUE(Table_Query_from_MF_DSNP62[[#This Row],[CL_GL_ACCT_TO5]]))</f>
        <v>1</v>
      </c>
      <c r="IL488" s="33" t="b">
        <f>AND($A$2&gt;=_xlfn.NUMBERVALUE(Table_Query_from_MF_DSNP62[[#This Row],[CL_GL_ACCT_FR6]]),$A$2&lt;=_xlfn.NUMBERVALUE(Table_Query_from_MF_DSNP62[[#This Row],[CL_GL_ACCT_TO6]]))</f>
        <v>1</v>
      </c>
      <c r="IM488" s="33" t="b">
        <f>AND($A$2&gt;=_xlfn.NUMBERVALUE(Table_Query_from_MF_DSNP62[[#This Row],[CL_GL_ACCT_FR7]]),$A$2&lt;=_xlfn.NUMBERVALUE(Table_Query_from_MF_DSNP62[[#This Row],[CL_GL_ACCT_TO7]]))</f>
        <v>1</v>
      </c>
      <c r="IN488" s="33" t="b">
        <f>AND($A$2&gt;=_xlfn.NUMBERVALUE(Table_Query_from_MF_DSNP62[[#This Row],[CL_GL_ACCT_FR8]]),$A$2&lt;=_xlfn.NUMBERVALUE(Table_Query_from_MF_DSNP62[[#This Row],[CL_GL_ACCT_TO8]]))</f>
        <v>1</v>
      </c>
      <c r="IO488" s="33" t="b">
        <f>AND($A$2&gt;=_xlfn.NUMBERVALUE(Table_Query_from_MF_DSNP62[[#This Row],[CL_GL_ACCT_FR9]]),$A$2&lt;=_xlfn.NUMBERVALUE(Table_Query_from_MF_DSNP62[[#This Row],[CL_GL_ACCT_TO9]]))</f>
        <v>1</v>
      </c>
      <c r="IP488" s="33" t="b">
        <f>AND($A$2&gt;=_xlfn.NUMBERVALUE(Table_Query_from_MF_DSNP62[[#This Row],[CL_GL_ACCT_FR10]]),$A$2&lt;=_xlfn.NUMBERVALUE(Table_Query_from_MF_DSNP62[[#This Row],[CL_GL_ACCT_TO10]]))</f>
        <v>1</v>
      </c>
      <c r="IQ488" s="33" t="b">
        <f>AND($A$2&gt;=_xlfn.NUMBERVALUE(Table_Query_from_MF_DSNP62[[#This Row],[CL_GL_ACCT_FR11]]),$A$2&lt;=_xlfn.NUMBERVALUE(Table_Query_from_MF_DSNP62[[#This Row],[CL_GL_ACCT_TO11]]))</f>
        <v>1</v>
      </c>
      <c r="IR488" s="33" t="b">
        <f>AND($A$2&gt;=_xlfn.NUMBERVALUE(Table_Query_from_MF_DSNP62[[#This Row],[CL_GL_ACCT_FR12]]),$A$2&lt;=_xlfn.NUMBERVALUE(Table_Query_from_MF_DSNP62[[#This Row],[CL_GL_ACCT_TO12]]))</f>
        <v>1</v>
      </c>
      <c r="IS488" s="33" t="b">
        <f>AND($A$2&gt;=_xlfn.NUMBERVALUE(Table_Query_from_MF_DSNP62[[#This Row],[CL_GL_ACCT_FR13]]),$A$2&lt;=_xlfn.NUMBERVALUE(Table_Query_from_MF_DSNP62[[#This Row],[CL_GL_ACCT_TO13]]))</f>
        <v>1</v>
      </c>
      <c r="IT488" s="33" t="b">
        <f>AND($A$2&gt;=_xlfn.NUMBERVALUE(Table_Query_from_MF_DSNP62[[#This Row],[CL_GL_ACCT_FR14]]),$A$2&lt;=_xlfn.NUMBERVALUE(Table_Query_from_MF_DSNP62[[#This Row],[CL_GL_ACCT_TO14]]))</f>
        <v>1</v>
      </c>
      <c r="IU488" s="33" t="b">
        <f>AND($A$2&gt;=_xlfn.NUMBERVALUE(Table_Query_from_MF_DSNP62[[#This Row],[CL_GL_ACCT_FR15]]),$A$2&lt;=_xlfn.NUMBERVALUE(Table_Query_from_MF_DSNP62[[#This Row],[CL_GL_ACCT_TO15]]))</f>
        <v>1</v>
      </c>
      <c r="IV488" s="33" t="b">
        <f>AND($A$2&gt;=_xlfn.NUMBERVALUE(Table_Query_from_MF_DSNP62[[#This Row],[CL_GL_ACCT_FR16]]),$A$2&lt;=_xlfn.NUMBERVALUE(Table_Query_from_MF_DSNP62[[#This Row],[CL_GL_ACCT_TO16]]))</f>
        <v>1</v>
      </c>
      <c r="IW488" s="33" t="b">
        <f>AND($A$2&gt;=_xlfn.NUMBERVALUE(Table_Query_from_MF_DSNP62[[#This Row],[CL_GL_ACCT_FR17]]),$A$2&lt;=_xlfn.NUMBERVALUE(Table_Query_from_MF_DSNP62[[#This Row],[CL_GL_ACCT_TO17]]))</f>
        <v>1</v>
      </c>
      <c r="IX488" s="33" t="b">
        <f>AND($A$2&gt;=_xlfn.NUMBERVALUE(Table_Query_from_MF_DSNP62[[#This Row],[CL_GL_ACCT_FR18]]),$A$2&lt;=_xlfn.NUMBERVALUE(Table_Query_from_MF_DSNP62[[#This Row],[CL_GL_ACCT_TO18]]))</f>
        <v>1</v>
      </c>
      <c r="IY488" s="33" t="b">
        <f>AND($A$2&gt;=_xlfn.NUMBERVALUE(Table_Query_from_MF_DSNP62[[#This Row],[CL_GL_ACCT_FR19]]),$A$2&lt;=_xlfn.NUMBERVALUE(Table_Query_from_MF_DSNP62[[#This Row],[CL_GL_ACCT_TO19]]))</f>
        <v>1</v>
      </c>
      <c r="IZ488" s="33" t="b">
        <f>AND($A$2&gt;=_xlfn.NUMBERVALUE(Table_Query_from_MF_DSNP62[[#This Row],[CL_GL_ACCT_FR20]]),$A$2&lt;=_xlfn.NUMBERVALUE(Table_Query_from_MF_DSNP62[[#This Row],[CL_GL_ACCT_TO20]]))</f>
        <v>1</v>
      </c>
      <c r="JA488" s="33" t="b">
        <f>AND($A$2&gt;=_xlfn.NUMBERVALUE(Table_Query_from_MF_DSNP62[[#This Row],[CL_GL_ACCT_FR21]]),$A$2&lt;=_xlfn.NUMBERVALUE(Table_Query_from_MF_DSNP62[[#This Row],[CL_GL_ACCT_TO21]]))</f>
        <v>1</v>
      </c>
      <c r="JB488" s="33" t="b">
        <f>AND($A$2&gt;=_xlfn.NUMBERVALUE(Table_Query_from_MF_DSNP62[[#This Row],[CL_GL_ACCT_FR22]]),$A$2&lt;=_xlfn.NUMBERVALUE(Table_Query_from_MF_DSNP62[[#This Row],[CL_GL_ACCT_TO22]]))</f>
        <v>1</v>
      </c>
      <c r="JC488" s="33" t="b">
        <f>AND($A$2&gt;=_xlfn.NUMBERVALUE(Table_Query_from_MF_DSNP62[[#This Row],[CL_GL_ACCT_FR23]]),$A$2&lt;=_xlfn.NUMBERVALUE(Table_Query_from_MF_DSNP62[[#This Row],[CL_GL_ACCT_TO23]]))</f>
        <v>1</v>
      </c>
      <c r="JD488" s="33" t="b">
        <f>AND($A$2&gt;=_xlfn.NUMBERVALUE(Table_Query_from_MF_DSNP62[[#This Row],[CL_GL_ACCT_FR24]]),$A$2&lt;=_xlfn.NUMBERVALUE(Table_Query_from_MF_DSNP62[[#This Row],[CL_GL_ACCT_TO24]]))</f>
        <v>1</v>
      </c>
      <c r="JE488" s="33" t="b">
        <f>AND($A$2&gt;=_xlfn.NUMBERVALUE(Table_Query_from_MF_DSNP62[[#This Row],[CL_GL_ACCT_FR25]]),$A$2&lt;=_xlfn.NUMBERVALUE(Table_Query_from_MF_DSNP62[[#This Row],[CL_GL_ACCT_TO25]]))</f>
        <v>1</v>
      </c>
      <c r="JF488" s="33" t="b">
        <f>OR(Table_Query_from_MF_DSNP62[[#This Row],[PairA]:[PairO]])</f>
        <v>1</v>
      </c>
      <c r="JG488" s="33">
        <f>_xlfn.IFNA(MATCH(TRUE,Table_Query_from_MF_DSNP62[[#This Row],[PairA]:[PairO]],0),"none")</f>
        <v>1</v>
      </c>
      <c r="JH488" s="33" t="b">
        <f>AND($B$2&gt;=_xlfn.NUMBERVALUE(Table_Query_from_MF_DSNP62[[#This Row],[CL_CMP_OBJ_FR1]]),$B$2&lt;=_xlfn.NUMBERVALUE(Table_Query_from_MF_DSNP62[[#This Row],[CL_CMP_OBJ_TO1]]))</f>
        <v>1</v>
      </c>
      <c r="JI488" s="33" t="b">
        <f>AND($B$2&gt;=_xlfn.NUMBERVALUE(Table_Query_from_MF_DSNP62[[#This Row],[CL_CMP_OBJ_FR2]]),$B$2&lt;=_xlfn.NUMBERVALUE(Table_Query_from_MF_DSNP62[[#This Row],[CL_CMP_OBJ_TO2]]))</f>
        <v>1</v>
      </c>
      <c r="JJ488" s="33" t="b">
        <f>AND($B$2&gt;=_xlfn.NUMBERVALUE(Table_Query_from_MF_DSNP62[[#This Row],[CL_CMP_OBJ_FR3]]),$B$2&lt;=_xlfn.NUMBERVALUE(Table_Query_from_MF_DSNP62[[#This Row],[CL_CMP_OBJ_TO3]]))</f>
        <v>1</v>
      </c>
      <c r="JK488" s="33" t="b">
        <f>AND($B$2&gt;=_xlfn.NUMBERVALUE(Table_Query_from_MF_DSNP62[[#This Row],[CL_CMP_OBJ_FR4]]),$B$2&lt;=_xlfn.NUMBERVALUE(Table_Query_from_MF_DSNP62[[#This Row],[CL_CMP_OBJ_TO4]]))</f>
        <v>1</v>
      </c>
      <c r="JL488" s="33" t="b">
        <f>AND($B$2&gt;=_xlfn.NUMBERVALUE(Table_Query_from_MF_DSNP62[[#This Row],[CL_CMP_OBJ_FR5]]),$B$2&lt;=_xlfn.NUMBERVALUE(Table_Query_from_MF_DSNP62[[#This Row],[CL_CMP_OBJ_TO5]]))</f>
        <v>1</v>
      </c>
      <c r="JM488" s="33" t="b">
        <f>AND($B$2&gt;=_xlfn.NUMBERVALUE(Table_Query_from_MF_DSNP62[[#This Row],[CL_CMP_OBJ_FR6]]),$B$2&lt;=_xlfn.NUMBERVALUE(Table_Query_from_MF_DSNP62[[#This Row],[CL_CMP_OBJ_TO6]]))</f>
        <v>1</v>
      </c>
      <c r="JN488" s="33" t="b">
        <f>AND($B$2&gt;=_xlfn.NUMBERVALUE(Table_Query_from_MF_DSNP62[[#This Row],[CL_CMP_OBJ_FR7]]),$B$2&lt;=_xlfn.NUMBERVALUE(Table_Query_from_MF_DSNP62[[#This Row],[CL_CMP_OBJ_TO7]]))</f>
        <v>1</v>
      </c>
      <c r="JO488" s="33" t="b">
        <f>AND($B$2&gt;=_xlfn.NUMBERVALUE(Table_Query_from_MF_DSNP62[[#This Row],[CL_CMP_OBJ_FR8]]),$B$2&lt;=_xlfn.NUMBERVALUE(Table_Query_from_MF_DSNP62[[#This Row],[CL_CMP_OBJ_TO8]]))</f>
        <v>1</v>
      </c>
      <c r="JP488" s="33" t="b">
        <f>AND($B$2&gt;=_xlfn.NUMBERVALUE(Table_Query_from_MF_DSNP62[[#This Row],[CL_CMP_OBJ_FR9]]),$B$2&lt;=_xlfn.NUMBERVALUE(Table_Query_from_MF_DSNP62[[#This Row],[CL_CMP_OBJ_TO9]]))</f>
        <v>1</v>
      </c>
      <c r="JQ488" s="33" t="b">
        <f>AND($B$2&gt;=_xlfn.NUMBERVALUE(Table_Query_from_MF_DSNP62[[#This Row],[CL_CMP_OBJ_FR10]]),$B$2&lt;=_xlfn.NUMBERVALUE(Table_Query_from_MF_DSNP62[[#This Row],[CL_CMP_OBJ_TO10]]))</f>
        <v>1</v>
      </c>
      <c r="JR488" s="33" t="b">
        <f>AND($B$2&gt;=_xlfn.NUMBERVALUE(Table_Query_from_MF_DSNP62[[#This Row],[CL_CMP_OBJ_FR11]]),$B$2&lt;=_xlfn.NUMBERVALUE(Table_Query_from_MF_DSNP62[[#This Row],[CL_CMP_OBJ_TO11]]))</f>
        <v>1</v>
      </c>
      <c r="JS488" s="33" t="b">
        <f>AND($B$2&gt;=_xlfn.NUMBERVALUE(Table_Query_from_MF_DSNP62[[#This Row],[CL_CMP_OBJ_FR12]]),$B$2&lt;=_xlfn.NUMBERVALUE(Table_Query_from_MF_DSNP62[[#This Row],[CL_CMP_OBJ_TO12]]))</f>
        <v>1</v>
      </c>
      <c r="JT488" s="33" t="b">
        <f>AND($B$2&gt;=_xlfn.NUMBERVALUE(Table_Query_from_MF_DSNP62[[#This Row],[CL_CMP_OBJ_FR13]]),$B$2&lt;=_xlfn.NUMBERVALUE(Table_Query_from_MF_DSNP62[[#This Row],[CL_CMP_OBJ_TO13]]))</f>
        <v>1</v>
      </c>
      <c r="JU488" s="33" t="b">
        <f>AND($B$2&gt;=_xlfn.NUMBERVALUE(Table_Query_from_MF_DSNP62[[#This Row],[CL_CMP_OBJ_FR14]]),$B$2&lt;=_xlfn.NUMBERVALUE(Table_Query_from_MF_DSNP62[[#This Row],[CL_CMP_OBJ_TO14]]))</f>
        <v>1</v>
      </c>
      <c r="JV488" s="33" t="b">
        <f>AND($B$2&gt;=_xlfn.NUMBERVALUE(Table_Query_from_MF_DSNP62[[#This Row],[CL_CMP_OBJ_FR15]]),$B$2&lt;=_xlfn.NUMBERVALUE(Table_Query_from_MF_DSNP62[[#This Row],[CL_CMP_OBJ_TO15]]))</f>
        <v>1</v>
      </c>
    </row>
    <row r="489" spans="1:282" x14ac:dyDescent="0.25">
      <c r="A489" t="b">
        <f>OR(,Table_Query_from_MF_DSNP62[[#This Row],[Desired GL included as "hard-coded" GL?]],Table_Query_from_MF_DSNP62[[#This Row],[Desired GL included as "Open GL"?]])</f>
        <v>1</v>
      </c>
      <c r="B489" t="b">
        <f>Table_Query_from_MF_DSNP62[[#This Row],[Desired CObj included as "Open CObj"?]]</f>
        <v>1</v>
      </c>
      <c r="C489" t="s">
        <v>2186</v>
      </c>
      <c r="D489" t="s">
        <v>2187</v>
      </c>
      <c r="E489" t="s">
        <v>15</v>
      </c>
      <c r="F489" s="24" t="s">
        <v>444</v>
      </c>
      <c r="G489" t="s">
        <v>330</v>
      </c>
      <c r="H489" s="24" t="s">
        <v>415</v>
      </c>
      <c r="I489" t="s">
        <v>415</v>
      </c>
      <c r="J489" s="24" t="s">
        <v>444</v>
      </c>
      <c r="K489" t="s">
        <v>444</v>
      </c>
      <c r="L489" s="24" t="s">
        <v>444</v>
      </c>
      <c r="M489" t="s">
        <v>444</v>
      </c>
      <c r="N489" t="s">
        <v>444</v>
      </c>
      <c r="O489" t="s">
        <v>444</v>
      </c>
      <c r="P489" t="s">
        <v>444</v>
      </c>
      <c r="Q489" t="s">
        <v>15</v>
      </c>
      <c r="R489" t="s">
        <v>444</v>
      </c>
      <c r="S489" t="s">
        <v>442</v>
      </c>
      <c r="T489" t="s">
        <v>447</v>
      </c>
      <c r="U489" t="s">
        <v>444</v>
      </c>
      <c r="V489" t="s">
        <v>444</v>
      </c>
      <c r="W489" t="s">
        <v>447</v>
      </c>
      <c r="X489" t="s">
        <v>444</v>
      </c>
      <c r="Y489" t="s">
        <v>442</v>
      </c>
      <c r="Z489" t="s">
        <v>442</v>
      </c>
      <c r="AA489" t="s">
        <v>442</v>
      </c>
      <c r="AB489" t="s">
        <v>442</v>
      </c>
      <c r="AC489" t="s">
        <v>444</v>
      </c>
      <c r="AD489" t="s">
        <v>15</v>
      </c>
      <c r="AE489" t="s">
        <v>447</v>
      </c>
      <c r="AF489" t="s">
        <v>447</v>
      </c>
      <c r="AG489" t="s">
        <v>442</v>
      </c>
      <c r="AH489" t="s">
        <v>447</v>
      </c>
      <c r="AI489" t="s">
        <v>447</v>
      </c>
      <c r="AJ489" t="s">
        <v>15</v>
      </c>
      <c r="AK489" t="s">
        <v>444</v>
      </c>
      <c r="AL489" t="s">
        <v>444</v>
      </c>
      <c r="AM489" t="s">
        <v>444</v>
      </c>
      <c r="AN489" t="s">
        <v>444</v>
      </c>
      <c r="AO489" t="s">
        <v>444</v>
      </c>
      <c r="AP489" t="s">
        <v>447</v>
      </c>
      <c r="AQ489" t="s">
        <v>282</v>
      </c>
      <c r="AR489" t="s">
        <v>528</v>
      </c>
      <c r="AS489" t="s">
        <v>162</v>
      </c>
      <c r="AT489" t="s">
        <v>10</v>
      </c>
      <c r="AU489" t="s">
        <v>444</v>
      </c>
      <c r="AV489" t="s">
        <v>1359</v>
      </c>
      <c r="AW489" t="s">
        <v>444</v>
      </c>
      <c r="AX489" t="s">
        <v>444</v>
      </c>
      <c r="AY489" t="s">
        <v>444</v>
      </c>
      <c r="AZ489" t="s">
        <v>444</v>
      </c>
      <c r="BA489" t="s">
        <v>444</v>
      </c>
      <c r="BB489" t="s">
        <v>444</v>
      </c>
      <c r="BC489" t="s">
        <v>444</v>
      </c>
      <c r="BD489" t="s">
        <v>1359</v>
      </c>
      <c r="BE489" t="s">
        <v>444</v>
      </c>
      <c r="BF489" t="s">
        <v>1360</v>
      </c>
      <c r="BG489" t="s">
        <v>1360</v>
      </c>
      <c r="BH489" t="s">
        <v>448</v>
      </c>
      <c r="BI489" t="s">
        <v>442</v>
      </c>
      <c r="BJ489" t="s">
        <v>7</v>
      </c>
      <c r="BK489" t="s">
        <v>7</v>
      </c>
      <c r="BL489" t="s">
        <v>444</v>
      </c>
      <c r="BM489" t="s">
        <v>444</v>
      </c>
      <c r="BN489" t="s">
        <v>444</v>
      </c>
      <c r="BO489" t="s">
        <v>444</v>
      </c>
      <c r="BP489" t="s">
        <v>444</v>
      </c>
      <c r="BQ489" t="s">
        <v>1360</v>
      </c>
      <c r="BR489" t="s">
        <v>264</v>
      </c>
      <c r="BS489" t="s">
        <v>444</v>
      </c>
      <c r="BT489" t="s">
        <v>740</v>
      </c>
      <c r="BU489" t="s">
        <v>264</v>
      </c>
      <c r="BV489" t="s">
        <v>444</v>
      </c>
      <c r="BW489" t="s">
        <v>1360</v>
      </c>
      <c r="BX489" t="s">
        <v>264</v>
      </c>
      <c r="BY489" t="s">
        <v>444</v>
      </c>
      <c r="BZ489" t="s">
        <v>740</v>
      </c>
      <c r="CA489" t="s">
        <v>264</v>
      </c>
      <c r="CB489" t="s">
        <v>444</v>
      </c>
      <c r="CC489" t="s">
        <v>444</v>
      </c>
      <c r="CD489" t="s">
        <v>444</v>
      </c>
      <c r="CE489" t="s">
        <v>444</v>
      </c>
      <c r="CF489" t="s">
        <v>444</v>
      </c>
      <c r="CG489" t="s">
        <v>444</v>
      </c>
      <c r="CH489" t="s">
        <v>444</v>
      </c>
      <c r="CI489" t="s">
        <v>1360</v>
      </c>
      <c r="CJ489" t="s">
        <v>264</v>
      </c>
      <c r="CK489" t="s">
        <v>444</v>
      </c>
      <c r="CL489" t="s">
        <v>740</v>
      </c>
      <c r="CM489" t="s">
        <v>264</v>
      </c>
      <c r="CN489" t="s">
        <v>444</v>
      </c>
      <c r="CO489" t="s">
        <v>1360</v>
      </c>
      <c r="CP489" t="s">
        <v>264</v>
      </c>
      <c r="CQ489" t="s">
        <v>444</v>
      </c>
      <c r="CR489" t="s">
        <v>740</v>
      </c>
      <c r="CS489" t="s">
        <v>264</v>
      </c>
      <c r="CT489" t="s">
        <v>444</v>
      </c>
      <c r="CU489" t="s">
        <v>7</v>
      </c>
      <c r="CV489" t="s">
        <v>2766</v>
      </c>
      <c r="CW489" t="s">
        <v>2736</v>
      </c>
      <c r="CX489" t="s">
        <v>2753</v>
      </c>
      <c r="CY489" t="s">
        <v>1429</v>
      </c>
      <c r="CZ489" t="s">
        <v>444</v>
      </c>
      <c r="DA489" t="s">
        <v>444</v>
      </c>
      <c r="DB489" t="s">
        <v>444</v>
      </c>
      <c r="DC489" t="s">
        <v>444</v>
      </c>
      <c r="DD489" t="s">
        <v>444</v>
      </c>
      <c r="DE489" t="s">
        <v>444</v>
      </c>
      <c r="DF489" t="s">
        <v>444</v>
      </c>
      <c r="DG489" t="s">
        <v>444</v>
      </c>
      <c r="DH489" t="s">
        <v>444</v>
      </c>
      <c r="DI489" t="s">
        <v>282</v>
      </c>
      <c r="DJ489" t="s">
        <v>444</v>
      </c>
      <c r="DK489" t="s">
        <v>444</v>
      </c>
      <c r="DL489" t="s">
        <v>444</v>
      </c>
      <c r="DM489" t="s">
        <v>444</v>
      </c>
      <c r="DN489" t="s">
        <v>444</v>
      </c>
      <c r="DO489" t="s">
        <v>444</v>
      </c>
      <c r="DP489" t="s">
        <v>444</v>
      </c>
      <c r="DQ489" t="s">
        <v>444</v>
      </c>
      <c r="DR489" t="s">
        <v>444</v>
      </c>
      <c r="DS489" t="s">
        <v>15</v>
      </c>
      <c r="DT489" s="24" t="s">
        <v>41</v>
      </c>
      <c r="DU489" s="24" t="s">
        <v>41</v>
      </c>
      <c r="DV489" t="s">
        <v>49</v>
      </c>
      <c r="DW489" t="s">
        <v>49</v>
      </c>
      <c r="DX489" s="24" t="s">
        <v>444</v>
      </c>
      <c r="DY489" s="24" t="s">
        <v>444</v>
      </c>
      <c r="DZ489" t="s">
        <v>444</v>
      </c>
      <c r="EA489" t="s">
        <v>444</v>
      </c>
      <c r="EB489" s="24" t="s">
        <v>444</v>
      </c>
      <c r="EC489" s="24" t="s">
        <v>444</v>
      </c>
      <c r="ED489" t="s">
        <v>444</v>
      </c>
      <c r="EE489" t="s">
        <v>444</v>
      </c>
      <c r="EF489" s="24" t="s">
        <v>444</v>
      </c>
      <c r="EG489" s="24" t="s">
        <v>444</v>
      </c>
      <c r="EH489" t="s">
        <v>444</v>
      </c>
      <c r="EI489" t="s">
        <v>444</v>
      </c>
      <c r="EJ489" s="24" t="s">
        <v>444</v>
      </c>
      <c r="EK489" s="24" t="s">
        <v>444</v>
      </c>
      <c r="EL489" t="s">
        <v>444</v>
      </c>
      <c r="EM489" t="s">
        <v>444</v>
      </c>
      <c r="EN489" s="24" t="s">
        <v>444</v>
      </c>
      <c r="EO489" s="24" t="s">
        <v>444</v>
      </c>
      <c r="EP489" t="s">
        <v>444</v>
      </c>
      <c r="EQ489" t="s">
        <v>444</v>
      </c>
      <c r="ER489" s="24" t="s">
        <v>444</v>
      </c>
      <c r="ES489" s="24" t="s">
        <v>444</v>
      </c>
      <c r="ET489" t="s">
        <v>444</v>
      </c>
      <c r="EU489" t="s">
        <v>444</v>
      </c>
      <c r="EV489" s="24" t="s">
        <v>444</v>
      </c>
      <c r="EW489" s="24" t="s">
        <v>444</v>
      </c>
      <c r="EX489" t="s">
        <v>444</v>
      </c>
      <c r="EY489" t="s">
        <v>444</v>
      </c>
      <c r="EZ489" s="24" t="s">
        <v>444</v>
      </c>
      <c r="FA489" s="24" t="s">
        <v>444</v>
      </c>
      <c r="FB489" t="s">
        <v>444</v>
      </c>
      <c r="FC489" t="s">
        <v>444</v>
      </c>
      <c r="FD489" s="24" t="s">
        <v>444</v>
      </c>
      <c r="FE489" s="24" t="s">
        <v>444</v>
      </c>
      <c r="FF489" t="s">
        <v>444</v>
      </c>
      <c r="FG489" t="s">
        <v>444</v>
      </c>
      <c r="FH489" s="24" t="s">
        <v>444</v>
      </c>
      <c r="FI489" s="24" t="s">
        <v>444</v>
      </c>
      <c r="FJ489" t="s">
        <v>444</v>
      </c>
      <c r="FK489" t="s">
        <v>444</v>
      </c>
      <c r="FL489" s="24" t="s">
        <v>444</v>
      </c>
      <c r="FM489" s="24" t="s">
        <v>444</v>
      </c>
      <c r="FN489" t="s">
        <v>444</v>
      </c>
      <c r="FO489" t="s">
        <v>444</v>
      </c>
      <c r="FP489" s="24" t="s">
        <v>444</v>
      </c>
      <c r="FQ489" s="24" t="s">
        <v>444</v>
      </c>
      <c r="FR489" t="s">
        <v>444</v>
      </c>
      <c r="FS489" t="s">
        <v>444</v>
      </c>
      <c r="FT489" s="24" t="s">
        <v>444</v>
      </c>
      <c r="FU489" s="24" t="s">
        <v>444</v>
      </c>
      <c r="FV489" t="s">
        <v>444</v>
      </c>
      <c r="FW489" t="s">
        <v>444</v>
      </c>
      <c r="FX489" s="24" t="s">
        <v>444</v>
      </c>
      <c r="FY489" s="24" t="s">
        <v>444</v>
      </c>
      <c r="FZ489" t="s">
        <v>444</v>
      </c>
      <c r="GA489" t="s">
        <v>444</v>
      </c>
      <c r="GB489" s="24" t="s">
        <v>444</v>
      </c>
      <c r="GC489" s="24" t="s">
        <v>444</v>
      </c>
      <c r="GD489" t="s">
        <v>444</v>
      </c>
      <c r="GE489" t="s">
        <v>444</v>
      </c>
      <c r="GF489" s="24" t="s">
        <v>444</v>
      </c>
      <c r="GG489" s="24" t="s">
        <v>444</v>
      </c>
      <c r="GH489" t="s">
        <v>15</v>
      </c>
      <c r="GI489" s="24" t="s">
        <v>1416</v>
      </c>
      <c r="GJ489" s="24" t="s">
        <v>2143</v>
      </c>
      <c r="GK489" t="s">
        <v>484</v>
      </c>
      <c r="GL489" t="s">
        <v>480</v>
      </c>
      <c r="GM489" s="24" t="s">
        <v>444</v>
      </c>
      <c r="GN489" s="24" t="s">
        <v>444</v>
      </c>
      <c r="GO489" t="s">
        <v>444</v>
      </c>
      <c r="GP489" t="s">
        <v>444</v>
      </c>
      <c r="GQ489" s="24" t="s">
        <v>444</v>
      </c>
      <c r="GR489" s="24" t="s">
        <v>444</v>
      </c>
      <c r="GS489" t="s">
        <v>444</v>
      </c>
      <c r="GT489" t="s">
        <v>444</v>
      </c>
      <c r="GU489" s="24" t="s">
        <v>444</v>
      </c>
      <c r="GV489" s="24" t="s">
        <v>444</v>
      </c>
      <c r="GW489" t="s">
        <v>444</v>
      </c>
      <c r="GX489" t="s">
        <v>444</v>
      </c>
      <c r="GY489" s="24" t="s">
        <v>444</v>
      </c>
      <c r="GZ489" s="24" t="s">
        <v>444</v>
      </c>
      <c r="HA489" t="s">
        <v>444</v>
      </c>
      <c r="HB489" t="s">
        <v>444</v>
      </c>
      <c r="HC489" s="24" t="s">
        <v>444</v>
      </c>
      <c r="HD489" s="24" t="s">
        <v>444</v>
      </c>
      <c r="HE489" t="s">
        <v>444</v>
      </c>
      <c r="HF489" t="s">
        <v>444</v>
      </c>
      <c r="HG489" s="24" t="s">
        <v>444</v>
      </c>
      <c r="HH489" s="24" t="s">
        <v>444</v>
      </c>
      <c r="HI489" t="s">
        <v>444</v>
      </c>
      <c r="HJ489" t="s">
        <v>444</v>
      </c>
      <c r="HK489" s="24" t="s">
        <v>444</v>
      </c>
      <c r="HL489" s="24" t="s">
        <v>444</v>
      </c>
      <c r="HM489" t="s">
        <v>444</v>
      </c>
      <c r="HN489" t="s">
        <v>444</v>
      </c>
      <c r="HO489" s="24" t="s">
        <v>444</v>
      </c>
      <c r="HP489" s="24" t="s">
        <v>444</v>
      </c>
      <c r="HQ489" t="s">
        <v>444</v>
      </c>
      <c r="HR489" t="s">
        <v>444</v>
      </c>
      <c r="HS489" s="24" t="s">
        <v>444</v>
      </c>
      <c r="HT489" s="24" t="s">
        <v>444</v>
      </c>
      <c r="HU489" t="s">
        <v>444</v>
      </c>
      <c r="HV489" t="s">
        <v>444</v>
      </c>
      <c r="HW489" s="24" t="s">
        <v>444</v>
      </c>
      <c r="HX489" s="24" t="s">
        <v>444</v>
      </c>
      <c r="HY489" t="s">
        <v>444</v>
      </c>
      <c r="HZ489" t="s">
        <v>444</v>
      </c>
      <c r="IA489" t="s">
        <v>2766</v>
      </c>
      <c r="IB489" t="s">
        <v>2736</v>
      </c>
      <c r="IC489" t="s">
        <v>2737</v>
      </c>
      <c r="ID489" s="33" t="b" cm="1">
        <f t="array" ref="ID489">_xlfn.IFNA(MATCH($A$2,_xlfn.NUMBERVALUE(Table_Query_from_MF_DSNP62[[#This Row],[CL_GLACCT_DR1]:[CL_GLACCT_CR4]]),0),0)&gt;=1</f>
        <v>1</v>
      </c>
      <c r="IE489" s="33" t="b">
        <f>OR(Table_Query_from_MF_DSNP62[[#This Row],[Pair1]:[Pair25]])</f>
        <v>1</v>
      </c>
      <c r="IF489" s="33">
        <f>_xlfn.IFNA(MATCH(TRUE,Table_Query_from_MF_DSNP62[[#This Row],[Pair1]:[Pair25]],0),"none")</f>
        <v>3</v>
      </c>
      <c r="IG489" s="33" t="b">
        <f>AND($A$2&gt;=_xlfn.NUMBERVALUE(Table_Query_from_MF_DSNP62[[#This Row],[CL_GL_ACCT_FR1]]),$A$2&lt;=_xlfn.NUMBERVALUE(Table_Query_from_MF_DSNP62[[#This Row],[CL_GL_ACCT_TO1]]))</f>
        <v>0</v>
      </c>
      <c r="IH489" s="33" t="b">
        <f>AND($A$2&gt;=_xlfn.NUMBERVALUE(Table_Query_from_MF_DSNP62[[#This Row],[CL_GL_ACCT_FR2]]),$A$2&lt;=_xlfn.NUMBERVALUE(Table_Query_from_MF_DSNP62[[#This Row],[CL_GL_ACCT_TO2]]))</f>
        <v>0</v>
      </c>
      <c r="II489" s="33" t="b">
        <f>AND($A$2&gt;=_xlfn.NUMBERVALUE(Table_Query_from_MF_DSNP62[[#This Row],[CL_GL_ACCT_FR3]]),$A$2&lt;=_xlfn.NUMBERVALUE(Table_Query_from_MF_DSNP62[[#This Row],[CL_GL_ACCT_TO3]]))</f>
        <v>1</v>
      </c>
      <c r="IJ489" s="33" t="b">
        <f>AND($A$2&gt;=_xlfn.NUMBERVALUE(Table_Query_from_MF_DSNP62[[#This Row],[CL_GL_ACCT_FR4]]),$A$2&lt;=_xlfn.NUMBERVALUE(Table_Query_from_MF_DSNP62[[#This Row],[CL_GL_ACCT_TO4]]))</f>
        <v>1</v>
      </c>
      <c r="IK489" s="33" t="b">
        <f>AND($A$2&gt;=_xlfn.NUMBERVALUE(Table_Query_from_MF_DSNP62[[#This Row],[CL_GL_ACCT_FR5]]),$A$2&lt;=_xlfn.NUMBERVALUE(Table_Query_from_MF_DSNP62[[#This Row],[CL_GL_ACCT_TO5]]))</f>
        <v>1</v>
      </c>
      <c r="IL489" s="33" t="b">
        <f>AND($A$2&gt;=_xlfn.NUMBERVALUE(Table_Query_from_MF_DSNP62[[#This Row],[CL_GL_ACCT_FR6]]),$A$2&lt;=_xlfn.NUMBERVALUE(Table_Query_from_MF_DSNP62[[#This Row],[CL_GL_ACCT_TO6]]))</f>
        <v>1</v>
      </c>
      <c r="IM489" s="33" t="b">
        <f>AND($A$2&gt;=_xlfn.NUMBERVALUE(Table_Query_from_MF_DSNP62[[#This Row],[CL_GL_ACCT_FR7]]),$A$2&lt;=_xlfn.NUMBERVALUE(Table_Query_from_MF_DSNP62[[#This Row],[CL_GL_ACCT_TO7]]))</f>
        <v>1</v>
      </c>
      <c r="IN489" s="33" t="b">
        <f>AND($A$2&gt;=_xlfn.NUMBERVALUE(Table_Query_from_MF_DSNP62[[#This Row],[CL_GL_ACCT_FR8]]),$A$2&lt;=_xlfn.NUMBERVALUE(Table_Query_from_MF_DSNP62[[#This Row],[CL_GL_ACCT_TO8]]))</f>
        <v>1</v>
      </c>
      <c r="IO489" s="33" t="b">
        <f>AND($A$2&gt;=_xlfn.NUMBERVALUE(Table_Query_from_MF_DSNP62[[#This Row],[CL_GL_ACCT_FR9]]),$A$2&lt;=_xlfn.NUMBERVALUE(Table_Query_from_MF_DSNP62[[#This Row],[CL_GL_ACCT_TO9]]))</f>
        <v>1</v>
      </c>
      <c r="IP489" s="33" t="b">
        <f>AND($A$2&gt;=_xlfn.NUMBERVALUE(Table_Query_from_MF_DSNP62[[#This Row],[CL_GL_ACCT_FR10]]),$A$2&lt;=_xlfn.NUMBERVALUE(Table_Query_from_MF_DSNP62[[#This Row],[CL_GL_ACCT_TO10]]))</f>
        <v>1</v>
      </c>
      <c r="IQ489" s="33" t="b">
        <f>AND($A$2&gt;=_xlfn.NUMBERVALUE(Table_Query_from_MF_DSNP62[[#This Row],[CL_GL_ACCT_FR11]]),$A$2&lt;=_xlfn.NUMBERVALUE(Table_Query_from_MF_DSNP62[[#This Row],[CL_GL_ACCT_TO11]]))</f>
        <v>1</v>
      </c>
      <c r="IR489" s="33" t="b">
        <f>AND($A$2&gt;=_xlfn.NUMBERVALUE(Table_Query_from_MF_DSNP62[[#This Row],[CL_GL_ACCT_FR12]]),$A$2&lt;=_xlfn.NUMBERVALUE(Table_Query_from_MF_DSNP62[[#This Row],[CL_GL_ACCT_TO12]]))</f>
        <v>1</v>
      </c>
      <c r="IS489" s="33" t="b">
        <f>AND($A$2&gt;=_xlfn.NUMBERVALUE(Table_Query_from_MF_DSNP62[[#This Row],[CL_GL_ACCT_FR13]]),$A$2&lt;=_xlfn.NUMBERVALUE(Table_Query_from_MF_DSNP62[[#This Row],[CL_GL_ACCT_TO13]]))</f>
        <v>1</v>
      </c>
      <c r="IT489" s="33" t="b">
        <f>AND($A$2&gt;=_xlfn.NUMBERVALUE(Table_Query_from_MF_DSNP62[[#This Row],[CL_GL_ACCT_FR14]]),$A$2&lt;=_xlfn.NUMBERVALUE(Table_Query_from_MF_DSNP62[[#This Row],[CL_GL_ACCT_TO14]]))</f>
        <v>1</v>
      </c>
      <c r="IU489" s="33" t="b">
        <f>AND($A$2&gt;=_xlfn.NUMBERVALUE(Table_Query_from_MF_DSNP62[[#This Row],[CL_GL_ACCT_FR15]]),$A$2&lt;=_xlfn.NUMBERVALUE(Table_Query_from_MF_DSNP62[[#This Row],[CL_GL_ACCT_TO15]]))</f>
        <v>1</v>
      </c>
      <c r="IV489" s="33" t="b">
        <f>AND($A$2&gt;=_xlfn.NUMBERVALUE(Table_Query_from_MF_DSNP62[[#This Row],[CL_GL_ACCT_FR16]]),$A$2&lt;=_xlfn.NUMBERVALUE(Table_Query_from_MF_DSNP62[[#This Row],[CL_GL_ACCT_TO16]]))</f>
        <v>1</v>
      </c>
      <c r="IW489" s="33" t="b">
        <f>AND($A$2&gt;=_xlfn.NUMBERVALUE(Table_Query_from_MF_DSNP62[[#This Row],[CL_GL_ACCT_FR17]]),$A$2&lt;=_xlfn.NUMBERVALUE(Table_Query_from_MF_DSNP62[[#This Row],[CL_GL_ACCT_TO17]]))</f>
        <v>1</v>
      </c>
      <c r="IX489" s="33" t="b">
        <f>AND($A$2&gt;=_xlfn.NUMBERVALUE(Table_Query_from_MF_DSNP62[[#This Row],[CL_GL_ACCT_FR18]]),$A$2&lt;=_xlfn.NUMBERVALUE(Table_Query_from_MF_DSNP62[[#This Row],[CL_GL_ACCT_TO18]]))</f>
        <v>1</v>
      </c>
      <c r="IY489" s="33" t="b">
        <f>AND($A$2&gt;=_xlfn.NUMBERVALUE(Table_Query_from_MF_DSNP62[[#This Row],[CL_GL_ACCT_FR19]]),$A$2&lt;=_xlfn.NUMBERVALUE(Table_Query_from_MF_DSNP62[[#This Row],[CL_GL_ACCT_TO19]]))</f>
        <v>1</v>
      </c>
      <c r="IZ489" s="33" t="b">
        <f>AND($A$2&gt;=_xlfn.NUMBERVALUE(Table_Query_from_MF_DSNP62[[#This Row],[CL_GL_ACCT_FR20]]),$A$2&lt;=_xlfn.NUMBERVALUE(Table_Query_from_MF_DSNP62[[#This Row],[CL_GL_ACCT_TO20]]))</f>
        <v>1</v>
      </c>
      <c r="JA489" s="33" t="b">
        <f>AND($A$2&gt;=_xlfn.NUMBERVALUE(Table_Query_from_MF_DSNP62[[#This Row],[CL_GL_ACCT_FR21]]),$A$2&lt;=_xlfn.NUMBERVALUE(Table_Query_from_MF_DSNP62[[#This Row],[CL_GL_ACCT_TO21]]))</f>
        <v>1</v>
      </c>
      <c r="JB489" s="33" t="b">
        <f>AND($A$2&gt;=_xlfn.NUMBERVALUE(Table_Query_from_MF_DSNP62[[#This Row],[CL_GL_ACCT_FR22]]),$A$2&lt;=_xlfn.NUMBERVALUE(Table_Query_from_MF_DSNP62[[#This Row],[CL_GL_ACCT_TO22]]))</f>
        <v>1</v>
      </c>
      <c r="JC489" s="33" t="b">
        <f>AND($A$2&gt;=_xlfn.NUMBERVALUE(Table_Query_from_MF_DSNP62[[#This Row],[CL_GL_ACCT_FR23]]),$A$2&lt;=_xlfn.NUMBERVALUE(Table_Query_from_MF_DSNP62[[#This Row],[CL_GL_ACCT_TO23]]))</f>
        <v>1</v>
      </c>
      <c r="JD489" s="33" t="b">
        <f>AND($A$2&gt;=_xlfn.NUMBERVALUE(Table_Query_from_MF_DSNP62[[#This Row],[CL_GL_ACCT_FR24]]),$A$2&lt;=_xlfn.NUMBERVALUE(Table_Query_from_MF_DSNP62[[#This Row],[CL_GL_ACCT_TO24]]))</f>
        <v>1</v>
      </c>
      <c r="JE489" s="33" t="b">
        <f>AND($A$2&gt;=_xlfn.NUMBERVALUE(Table_Query_from_MF_DSNP62[[#This Row],[CL_GL_ACCT_FR25]]),$A$2&lt;=_xlfn.NUMBERVALUE(Table_Query_from_MF_DSNP62[[#This Row],[CL_GL_ACCT_TO25]]))</f>
        <v>1</v>
      </c>
      <c r="JF489" s="33" t="b">
        <f>OR(Table_Query_from_MF_DSNP62[[#This Row],[PairA]:[PairO]])</f>
        <v>1</v>
      </c>
      <c r="JG489" s="33">
        <f>_xlfn.IFNA(MATCH(TRUE,Table_Query_from_MF_DSNP62[[#This Row],[PairA]:[PairO]],0),"none")</f>
        <v>3</v>
      </c>
      <c r="JH489" s="33" t="b">
        <f>AND($B$2&gt;=_xlfn.NUMBERVALUE(Table_Query_from_MF_DSNP62[[#This Row],[CL_CMP_OBJ_FR1]]),$B$2&lt;=_xlfn.NUMBERVALUE(Table_Query_from_MF_DSNP62[[#This Row],[CL_CMP_OBJ_TO1]]))</f>
        <v>0</v>
      </c>
      <c r="JI489" s="33" t="b">
        <f>AND($B$2&gt;=_xlfn.NUMBERVALUE(Table_Query_from_MF_DSNP62[[#This Row],[CL_CMP_OBJ_FR2]]),$B$2&lt;=_xlfn.NUMBERVALUE(Table_Query_from_MF_DSNP62[[#This Row],[CL_CMP_OBJ_TO2]]))</f>
        <v>0</v>
      </c>
      <c r="JJ489" s="33" t="b">
        <f>AND($B$2&gt;=_xlfn.NUMBERVALUE(Table_Query_from_MF_DSNP62[[#This Row],[CL_CMP_OBJ_FR3]]),$B$2&lt;=_xlfn.NUMBERVALUE(Table_Query_from_MF_DSNP62[[#This Row],[CL_CMP_OBJ_TO3]]))</f>
        <v>1</v>
      </c>
      <c r="JK489" s="33" t="b">
        <f>AND($B$2&gt;=_xlfn.NUMBERVALUE(Table_Query_from_MF_DSNP62[[#This Row],[CL_CMP_OBJ_FR4]]),$B$2&lt;=_xlfn.NUMBERVALUE(Table_Query_from_MF_DSNP62[[#This Row],[CL_CMP_OBJ_TO4]]))</f>
        <v>1</v>
      </c>
      <c r="JL489" s="33" t="b">
        <f>AND($B$2&gt;=_xlfn.NUMBERVALUE(Table_Query_from_MF_DSNP62[[#This Row],[CL_CMP_OBJ_FR5]]),$B$2&lt;=_xlfn.NUMBERVALUE(Table_Query_from_MF_DSNP62[[#This Row],[CL_CMP_OBJ_TO5]]))</f>
        <v>1</v>
      </c>
      <c r="JM489" s="33" t="b">
        <f>AND($B$2&gt;=_xlfn.NUMBERVALUE(Table_Query_from_MF_DSNP62[[#This Row],[CL_CMP_OBJ_FR6]]),$B$2&lt;=_xlfn.NUMBERVALUE(Table_Query_from_MF_DSNP62[[#This Row],[CL_CMP_OBJ_TO6]]))</f>
        <v>1</v>
      </c>
      <c r="JN489" s="33" t="b">
        <f>AND($B$2&gt;=_xlfn.NUMBERVALUE(Table_Query_from_MF_DSNP62[[#This Row],[CL_CMP_OBJ_FR7]]),$B$2&lt;=_xlfn.NUMBERVALUE(Table_Query_from_MF_DSNP62[[#This Row],[CL_CMP_OBJ_TO7]]))</f>
        <v>1</v>
      </c>
      <c r="JO489" s="33" t="b">
        <f>AND($B$2&gt;=_xlfn.NUMBERVALUE(Table_Query_from_MF_DSNP62[[#This Row],[CL_CMP_OBJ_FR8]]),$B$2&lt;=_xlfn.NUMBERVALUE(Table_Query_from_MF_DSNP62[[#This Row],[CL_CMP_OBJ_TO8]]))</f>
        <v>1</v>
      </c>
      <c r="JP489" s="33" t="b">
        <f>AND($B$2&gt;=_xlfn.NUMBERVALUE(Table_Query_from_MF_DSNP62[[#This Row],[CL_CMP_OBJ_FR9]]),$B$2&lt;=_xlfn.NUMBERVALUE(Table_Query_from_MF_DSNP62[[#This Row],[CL_CMP_OBJ_TO9]]))</f>
        <v>1</v>
      </c>
      <c r="JQ489" s="33" t="b">
        <f>AND($B$2&gt;=_xlfn.NUMBERVALUE(Table_Query_from_MF_DSNP62[[#This Row],[CL_CMP_OBJ_FR10]]),$B$2&lt;=_xlfn.NUMBERVALUE(Table_Query_from_MF_DSNP62[[#This Row],[CL_CMP_OBJ_TO10]]))</f>
        <v>1</v>
      </c>
      <c r="JR489" s="33" t="b">
        <f>AND($B$2&gt;=_xlfn.NUMBERVALUE(Table_Query_from_MF_DSNP62[[#This Row],[CL_CMP_OBJ_FR11]]),$B$2&lt;=_xlfn.NUMBERVALUE(Table_Query_from_MF_DSNP62[[#This Row],[CL_CMP_OBJ_TO11]]))</f>
        <v>1</v>
      </c>
      <c r="JS489" s="33" t="b">
        <f>AND($B$2&gt;=_xlfn.NUMBERVALUE(Table_Query_from_MF_DSNP62[[#This Row],[CL_CMP_OBJ_FR12]]),$B$2&lt;=_xlfn.NUMBERVALUE(Table_Query_from_MF_DSNP62[[#This Row],[CL_CMP_OBJ_TO12]]))</f>
        <v>1</v>
      </c>
      <c r="JT489" s="33" t="b">
        <f>AND($B$2&gt;=_xlfn.NUMBERVALUE(Table_Query_from_MF_DSNP62[[#This Row],[CL_CMP_OBJ_FR13]]),$B$2&lt;=_xlfn.NUMBERVALUE(Table_Query_from_MF_DSNP62[[#This Row],[CL_CMP_OBJ_TO13]]))</f>
        <v>1</v>
      </c>
      <c r="JU489" s="33" t="b">
        <f>AND($B$2&gt;=_xlfn.NUMBERVALUE(Table_Query_from_MF_DSNP62[[#This Row],[CL_CMP_OBJ_FR14]]),$B$2&lt;=_xlfn.NUMBERVALUE(Table_Query_from_MF_DSNP62[[#This Row],[CL_CMP_OBJ_TO14]]))</f>
        <v>1</v>
      </c>
      <c r="JV489" s="33" t="b">
        <f>AND($B$2&gt;=_xlfn.NUMBERVALUE(Table_Query_from_MF_DSNP62[[#This Row],[CL_CMP_OBJ_FR15]]),$B$2&lt;=_xlfn.NUMBERVALUE(Table_Query_from_MF_DSNP62[[#This Row],[CL_CMP_OBJ_TO15]]))</f>
        <v>1</v>
      </c>
    </row>
    <row r="490" spans="1:282" x14ac:dyDescent="0.25">
      <c r="A490" t="b">
        <f>OR(,Table_Query_from_MF_DSNP62[[#This Row],[Desired GL included as "hard-coded" GL?]],Table_Query_from_MF_DSNP62[[#This Row],[Desired GL included as "Open GL"?]])</f>
        <v>1</v>
      </c>
      <c r="B490" t="b">
        <f>Table_Query_from_MF_DSNP62[[#This Row],[Desired CObj included as "Open CObj"?]]</f>
        <v>1</v>
      </c>
      <c r="C490" t="s">
        <v>2188</v>
      </c>
      <c r="D490" t="s">
        <v>1630</v>
      </c>
      <c r="E490" t="s">
        <v>15</v>
      </c>
      <c r="F490" s="24" t="s">
        <v>330</v>
      </c>
      <c r="G490" t="s">
        <v>53</v>
      </c>
      <c r="H490" s="24" t="s">
        <v>444</v>
      </c>
      <c r="I490" t="s">
        <v>444</v>
      </c>
      <c r="J490" s="24" t="s">
        <v>444</v>
      </c>
      <c r="K490" t="s">
        <v>444</v>
      </c>
      <c r="L490" s="24" t="s">
        <v>444</v>
      </c>
      <c r="M490" t="s">
        <v>444</v>
      </c>
      <c r="N490" t="s">
        <v>444</v>
      </c>
      <c r="O490" t="s">
        <v>444</v>
      </c>
      <c r="P490" t="s">
        <v>444</v>
      </c>
      <c r="Q490" t="s">
        <v>15</v>
      </c>
      <c r="R490" t="s">
        <v>15</v>
      </c>
      <c r="S490" t="s">
        <v>442</v>
      </c>
      <c r="T490" t="s">
        <v>447</v>
      </c>
      <c r="U490" t="s">
        <v>444</v>
      </c>
      <c r="V490" t="s">
        <v>444</v>
      </c>
      <c r="W490" t="s">
        <v>442</v>
      </c>
      <c r="X490" t="s">
        <v>442</v>
      </c>
      <c r="Y490" t="s">
        <v>444</v>
      </c>
      <c r="Z490" t="s">
        <v>442</v>
      </c>
      <c r="AA490" t="s">
        <v>442</v>
      </c>
      <c r="AB490" t="s">
        <v>442</v>
      </c>
      <c r="AC490" t="s">
        <v>444</v>
      </c>
      <c r="AD490" t="s">
        <v>447</v>
      </c>
      <c r="AE490" t="s">
        <v>447</v>
      </c>
      <c r="AF490" t="s">
        <v>447</v>
      </c>
      <c r="AG490" t="s">
        <v>442</v>
      </c>
      <c r="AH490" t="s">
        <v>447</v>
      </c>
      <c r="AI490" t="s">
        <v>447</v>
      </c>
      <c r="AJ490" t="s">
        <v>442</v>
      </c>
      <c r="AK490" t="s">
        <v>442</v>
      </c>
      <c r="AL490" t="s">
        <v>444</v>
      </c>
      <c r="AM490" t="s">
        <v>444</v>
      </c>
      <c r="AN490" t="s">
        <v>444</v>
      </c>
      <c r="AO490" t="s">
        <v>444</v>
      </c>
      <c r="AP490" t="s">
        <v>442</v>
      </c>
      <c r="AQ490" t="s">
        <v>528</v>
      </c>
      <c r="AR490" t="s">
        <v>528</v>
      </c>
      <c r="AS490" t="s">
        <v>162</v>
      </c>
      <c r="AT490" t="s">
        <v>10</v>
      </c>
      <c r="AU490" t="s">
        <v>444</v>
      </c>
      <c r="AV490" t="s">
        <v>442</v>
      </c>
      <c r="AW490" t="s">
        <v>444</v>
      </c>
      <c r="AX490" t="s">
        <v>444</v>
      </c>
      <c r="AY490" t="s">
        <v>444</v>
      </c>
      <c r="AZ490" t="s">
        <v>444</v>
      </c>
      <c r="BA490" t="s">
        <v>444</v>
      </c>
      <c r="BB490" t="s">
        <v>444</v>
      </c>
      <c r="BC490" t="s">
        <v>444</v>
      </c>
      <c r="BD490" t="s">
        <v>1359</v>
      </c>
      <c r="BE490" t="s">
        <v>444</v>
      </c>
      <c r="BF490" t="s">
        <v>740</v>
      </c>
      <c r="BG490" t="s">
        <v>1360</v>
      </c>
      <c r="BH490" t="s">
        <v>755</v>
      </c>
      <c r="BI490" t="s">
        <v>529</v>
      </c>
      <c r="BJ490" t="s">
        <v>282</v>
      </c>
      <c r="BK490" t="s">
        <v>282</v>
      </c>
      <c r="BL490" t="s">
        <v>1360</v>
      </c>
      <c r="BM490" t="s">
        <v>758</v>
      </c>
      <c r="BN490" t="s">
        <v>529</v>
      </c>
      <c r="BO490" t="s">
        <v>282</v>
      </c>
      <c r="BP490" t="s">
        <v>282</v>
      </c>
      <c r="BQ490" t="s">
        <v>444</v>
      </c>
      <c r="BR490" t="s">
        <v>444</v>
      </c>
      <c r="BS490" t="s">
        <v>444</v>
      </c>
      <c r="BT490" t="s">
        <v>444</v>
      </c>
      <c r="BU490" t="s">
        <v>444</v>
      </c>
      <c r="BV490" t="s">
        <v>444</v>
      </c>
      <c r="BW490" t="s">
        <v>444</v>
      </c>
      <c r="BX490" t="s">
        <v>444</v>
      </c>
      <c r="BY490" t="s">
        <v>444</v>
      </c>
      <c r="BZ490" t="s">
        <v>444</v>
      </c>
      <c r="CA490" t="s">
        <v>444</v>
      </c>
      <c r="CB490" t="s">
        <v>444</v>
      </c>
      <c r="CC490" t="s">
        <v>444</v>
      </c>
      <c r="CD490" t="s">
        <v>444</v>
      </c>
      <c r="CE490" t="s">
        <v>444</v>
      </c>
      <c r="CF490" t="s">
        <v>444</v>
      </c>
      <c r="CG490" t="s">
        <v>444</v>
      </c>
      <c r="CH490" t="s">
        <v>444</v>
      </c>
      <c r="CI490" t="s">
        <v>444</v>
      </c>
      <c r="CJ490" t="s">
        <v>444</v>
      </c>
      <c r="CK490" t="s">
        <v>444</v>
      </c>
      <c r="CL490" t="s">
        <v>444</v>
      </c>
      <c r="CM490" t="s">
        <v>444</v>
      </c>
      <c r="CN490" t="s">
        <v>444</v>
      </c>
      <c r="CO490" t="s">
        <v>444</v>
      </c>
      <c r="CP490" t="s">
        <v>444</v>
      </c>
      <c r="CQ490" t="s">
        <v>444</v>
      </c>
      <c r="CR490" t="s">
        <v>444</v>
      </c>
      <c r="CS490" t="s">
        <v>444</v>
      </c>
      <c r="CT490" t="s">
        <v>444</v>
      </c>
      <c r="CU490" t="s">
        <v>444</v>
      </c>
      <c r="CV490" t="s">
        <v>2738</v>
      </c>
      <c r="CW490" t="s">
        <v>2736</v>
      </c>
      <c r="CX490" t="s">
        <v>2911</v>
      </c>
      <c r="CY490" t="s">
        <v>1429</v>
      </c>
      <c r="CZ490" t="s">
        <v>444</v>
      </c>
      <c r="DA490" t="s">
        <v>444</v>
      </c>
      <c r="DB490" t="s">
        <v>444</v>
      </c>
      <c r="DC490" t="s">
        <v>444</v>
      </c>
      <c r="DD490" t="s">
        <v>444</v>
      </c>
      <c r="DE490" t="s">
        <v>444</v>
      </c>
      <c r="DF490" t="s">
        <v>444</v>
      </c>
      <c r="DG490" t="s">
        <v>444</v>
      </c>
      <c r="DH490" t="s">
        <v>444</v>
      </c>
      <c r="DI490" t="s">
        <v>282</v>
      </c>
      <c r="DJ490" t="s">
        <v>1440</v>
      </c>
      <c r="DK490" t="s">
        <v>1451</v>
      </c>
      <c r="DL490" t="s">
        <v>444</v>
      </c>
      <c r="DM490" t="s">
        <v>444</v>
      </c>
      <c r="DN490" t="s">
        <v>444</v>
      </c>
      <c r="DO490" t="s">
        <v>444</v>
      </c>
      <c r="DP490" t="s">
        <v>444</v>
      </c>
      <c r="DQ490" t="s">
        <v>444</v>
      </c>
      <c r="DR490" t="s">
        <v>444</v>
      </c>
      <c r="DS490" t="s">
        <v>444</v>
      </c>
      <c r="DT490" s="24" t="s">
        <v>444</v>
      </c>
      <c r="DU490" s="24" t="s">
        <v>444</v>
      </c>
      <c r="DV490" t="s">
        <v>444</v>
      </c>
      <c r="DW490" t="s">
        <v>444</v>
      </c>
      <c r="DX490" s="24" t="s">
        <v>444</v>
      </c>
      <c r="DY490" s="24" t="s">
        <v>444</v>
      </c>
      <c r="DZ490" t="s">
        <v>444</v>
      </c>
      <c r="EA490" t="s">
        <v>444</v>
      </c>
      <c r="EB490" s="24" t="s">
        <v>444</v>
      </c>
      <c r="EC490" s="24" t="s">
        <v>444</v>
      </c>
      <c r="ED490" t="s">
        <v>444</v>
      </c>
      <c r="EE490" t="s">
        <v>444</v>
      </c>
      <c r="EF490" s="24" t="s">
        <v>444</v>
      </c>
      <c r="EG490" s="24" t="s">
        <v>444</v>
      </c>
      <c r="EH490" t="s">
        <v>444</v>
      </c>
      <c r="EI490" t="s">
        <v>444</v>
      </c>
      <c r="EJ490" s="24" t="s">
        <v>444</v>
      </c>
      <c r="EK490" s="24" t="s">
        <v>444</v>
      </c>
      <c r="EL490" t="s">
        <v>444</v>
      </c>
      <c r="EM490" t="s">
        <v>444</v>
      </c>
      <c r="EN490" s="24" t="s">
        <v>444</v>
      </c>
      <c r="EO490" s="24" t="s">
        <v>444</v>
      </c>
      <c r="EP490" t="s">
        <v>444</v>
      </c>
      <c r="EQ490" t="s">
        <v>444</v>
      </c>
      <c r="ER490" s="24" t="s">
        <v>444</v>
      </c>
      <c r="ES490" s="24" t="s">
        <v>444</v>
      </c>
      <c r="ET490" t="s">
        <v>444</v>
      </c>
      <c r="EU490" t="s">
        <v>444</v>
      </c>
      <c r="EV490" s="24" t="s">
        <v>444</v>
      </c>
      <c r="EW490" s="24" t="s">
        <v>444</v>
      </c>
      <c r="EX490" t="s">
        <v>444</v>
      </c>
      <c r="EY490" t="s">
        <v>444</v>
      </c>
      <c r="EZ490" s="24" t="s">
        <v>444</v>
      </c>
      <c r="FA490" s="24" t="s">
        <v>444</v>
      </c>
      <c r="FB490" t="s">
        <v>444</v>
      </c>
      <c r="FC490" t="s">
        <v>444</v>
      </c>
      <c r="FD490" s="24" t="s">
        <v>444</v>
      </c>
      <c r="FE490" s="24" t="s">
        <v>444</v>
      </c>
      <c r="FF490" t="s">
        <v>444</v>
      </c>
      <c r="FG490" t="s">
        <v>444</v>
      </c>
      <c r="FH490" s="24" t="s">
        <v>444</v>
      </c>
      <c r="FI490" s="24" t="s">
        <v>444</v>
      </c>
      <c r="FJ490" t="s">
        <v>444</v>
      </c>
      <c r="FK490" t="s">
        <v>444</v>
      </c>
      <c r="FL490" s="24" t="s">
        <v>444</v>
      </c>
      <c r="FM490" s="24" t="s">
        <v>444</v>
      </c>
      <c r="FN490" t="s">
        <v>444</v>
      </c>
      <c r="FO490" t="s">
        <v>444</v>
      </c>
      <c r="FP490" s="24" t="s">
        <v>444</v>
      </c>
      <c r="FQ490" s="24" t="s">
        <v>444</v>
      </c>
      <c r="FR490" t="s">
        <v>444</v>
      </c>
      <c r="FS490" t="s">
        <v>444</v>
      </c>
      <c r="FT490" s="24" t="s">
        <v>444</v>
      </c>
      <c r="FU490" s="24" t="s">
        <v>444</v>
      </c>
      <c r="FV490" t="s">
        <v>444</v>
      </c>
      <c r="FW490" t="s">
        <v>444</v>
      </c>
      <c r="FX490" s="24" t="s">
        <v>444</v>
      </c>
      <c r="FY490" s="24" t="s">
        <v>444</v>
      </c>
      <c r="FZ490" t="s">
        <v>444</v>
      </c>
      <c r="GA490" t="s">
        <v>444</v>
      </c>
      <c r="GB490" s="24" t="s">
        <v>444</v>
      </c>
      <c r="GC490" s="24" t="s">
        <v>444</v>
      </c>
      <c r="GD490" t="s">
        <v>444</v>
      </c>
      <c r="GE490" t="s">
        <v>444</v>
      </c>
      <c r="GF490" s="24" t="s">
        <v>444</v>
      </c>
      <c r="GG490" s="24" t="s">
        <v>444</v>
      </c>
      <c r="GH490" t="s">
        <v>444</v>
      </c>
      <c r="GI490" s="24" t="s">
        <v>444</v>
      </c>
      <c r="GJ490" s="24" t="s">
        <v>444</v>
      </c>
      <c r="GK490" t="s">
        <v>444</v>
      </c>
      <c r="GL490" t="s">
        <v>444</v>
      </c>
      <c r="GM490" s="24" t="s">
        <v>444</v>
      </c>
      <c r="GN490" s="24" t="s">
        <v>444</v>
      </c>
      <c r="GO490" t="s">
        <v>444</v>
      </c>
      <c r="GP490" t="s">
        <v>444</v>
      </c>
      <c r="GQ490" s="24" t="s">
        <v>444</v>
      </c>
      <c r="GR490" s="24" t="s">
        <v>444</v>
      </c>
      <c r="GS490" t="s">
        <v>444</v>
      </c>
      <c r="GT490" t="s">
        <v>444</v>
      </c>
      <c r="GU490" s="24" t="s">
        <v>444</v>
      </c>
      <c r="GV490" s="24" t="s">
        <v>444</v>
      </c>
      <c r="GW490" t="s">
        <v>444</v>
      </c>
      <c r="GX490" t="s">
        <v>444</v>
      </c>
      <c r="GY490" s="24" t="s">
        <v>444</v>
      </c>
      <c r="GZ490" s="24" t="s">
        <v>444</v>
      </c>
      <c r="HA490" t="s">
        <v>444</v>
      </c>
      <c r="HB490" t="s">
        <v>444</v>
      </c>
      <c r="HC490" s="24" t="s">
        <v>444</v>
      </c>
      <c r="HD490" s="24" t="s">
        <v>444</v>
      </c>
      <c r="HE490" t="s">
        <v>444</v>
      </c>
      <c r="HF490" t="s">
        <v>444</v>
      </c>
      <c r="HG490" s="24" t="s">
        <v>444</v>
      </c>
      <c r="HH490" s="24" t="s">
        <v>444</v>
      </c>
      <c r="HI490" t="s">
        <v>444</v>
      </c>
      <c r="HJ490" t="s">
        <v>444</v>
      </c>
      <c r="HK490" s="24" t="s">
        <v>444</v>
      </c>
      <c r="HL490" s="24" t="s">
        <v>444</v>
      </c>
      <c r="HM490" t="s">
        <v>444</v>
      </c>
      <c r="HN490" t="s">
        <v>444</v>
      </c>
      <c r="HO490" s="24" t="s">
        <v>444</v>
      </c>
      <c r="HP490" s="24" t="s">
        <v>444</v>
      </c>
      <c r="HQ490" t="s">
        <v>444</v>
      </c>
      <c r="HR490" t="s">
        <v>444</v>
      </c>
      <c r="HS490" s="24" t="s">
        <v>444</v>
      </c>
      <c r="HT490" s="24" t="s">
        <v>444</v>
      </c>
      <c r="HU490" t="s">
        <v>444</v>
      </c>
      <c r="HV490" t="s">
        <v>444</v>
      </c>
      <c r="HW490" s="24" t="s">
        <v>444</v>
      </c>
      <c r="HX490" s="24" t="s">
        <v>444</v>
      </c>
      <c r="HY490" t="s">
        <v>444</v>
      </c>
      <c r="HZ490" t="s">
        <v>444</v>
      </c>
      <c r="IA490" t="s">
        <v>2741</v>
      </c>
      <c r="IB490" t="s">
        <v>2736</v>
      </c>
      <c r="IC490" t="s">
        <v>2911</v>
      </c>
      <c r="ID490" s="33" t="b" cm="1">
        <f t="array" ref="ID490">_xlfn.IFNA(MATCH($A$2,_xlfn.NUMBERVALUE(Table_Query_from_MF_DSNP62[[#This Row],[CL_GLACCT_DR1]:[CL_GLACCT_CR4]]),0),0)&gt;=1</f>
        <v>1</v>
      </c>
      <c r="IE490" s="33" t="b">
        <f>OR(Table_Query_from_MF_DSNP62[[#This Row],[Pair1]:[Pair25]])</f>
        <v>1</v>
      </c>
      <c r="IF490" s="33">
        <f>_xlfn.IFNA(MATCH(TRUE,Table_Query_from_MF_DSNP62[[#This Row],[Pair1]:[Pair25]],0),"none")</f>
        <v>1</v>
      </c>
      <c r="IG490" s="33" t="b">
        <f>AND($A$2&gt;=_xlfn.NUMBERVALUE(Table_Query_from_MF_DSNP62[[#This Row],[CL_GL_ACCT_FR1]]),$A$2&lt;=_xlfn.NUMBERVALUE(Table_Query_from_MF_DSNP62[[#This Row],[CL_GL_ACCT_TO1]]))</f>
        <v>1</v>
      </c>
      <c r="IH490" s="33" t="b">
        <f>AND($A$2&gt;=_xlfn.NUMBERVALUE(Table_Query_from_MF_DSNP62[[#This Row],[CL_GL_ACCT_FR2]]),$A$2&lt;=_xlfn.NUMBERVALUE(Table_Query_from_MF_DSNP62[[#This Row],[CL_GL_ACCT_TO2]]))</f>
        <v>1</v>
      </c>
      <c r="II490" s="33" t="b">
        <f>AND($A$2&gt;=_xlfn.NUMBERVALUE(Table_Query_from_MF_DSNP62[[#This Row],[CL_GL_ACCT_FR3]]),$A$2&lt;=_xlfn.NUMBERVALUE(Table_Query_from_MF_DSNP62[[#This Row],[CL_GL_ACCT_TO3]]))</f>
        <v>1</v>
      </c>
      <c r="IJ490" s="33" t="b">
        <f>AND($A$2&gt;=_xlfn.NUMBERVALUE(Table_Query_from_MF_DSNP62[[#This Row],[CL_GL_ACCT_FR4]]),$A$2&lt;=_xlfn.NUMBERVALUE(Table_Query_from_MF_DSNP62[[#This Row],[CL_GL_ACCT_TO4]]))</f>
        <v>1</v>
      </c>
      <c r="IK490" s="33" t="b">
        <f>AND($A$2&gt;=_xlfn.NUMBERVALUE(Table_Query_from_MF_DSNP62[[#This Row],[CL_GL_ACCT_FR5]]),$A$2&lt;=_xlfn.NUMBERVALUE(Table_Query_from_MF_DSNP62[[#This Row],[CL_GL_ACCT_TO5]]))</f>
        <v>1</v>
      </c>
      <c r="IL490" s="33" t="b">
        <f>AND($A$2&gt;=_xlfn.NUMBERVALUE(Table_Query_from_MF_DSNP62[[#This Row],[CL_GL_ACCT_FR6]]),$A$2&lt;=_xlfn.NUMBERVALUE(Table_Query_from_MF_DSNP62[[#This Row],[CL_GL_ACCT_TO6]]))</f>
        <v>1</v>
      </c>
      <c r="IM490" s="33" t="b">
        <f>AND($A$2&gt;=_xlfn.NUMBERVALUE(Table_Query_from_MF_DSNP62[[#This Row],[CL_GL_ACCT_FR7]]),$A$2&lt;=_xlfn.NUMBERVALUE(Table_Query_from_MF_DSNP62[[#This Row],[CL_GL_ACCT_TO7]]))</f>
        <v>1</v>
      </c>
      <c r="IN490" s="33" t="b">
        <f>AND($A$2&gt;=_xlfn.NUMBERVALUE(Table_Query_from_MF_DSNP62[[#This Row],[CL_GL_ACCT_FR8]]),$A$2&lt;=_xlfn.NUMBERVALUE(Table_Query_from_MF_DSNP62[[#This Row],[CL_GL_ACCT_TO8]]))</f>
        <v>1</v>
      </c>
      <c r="IO490" s="33" t="b">
        <f>AND($A$2&gt;=_xlfn.NUMBERVALUE(Table_Query_from_MF_DSNP62[[#This Row],[CL_GL_ACCT_FR9]]),$A$2&lt;=_xlfn.NUMBERVALUE(Table_Query_from_MF_DSNP62[[#This Row],[CL_GL_ACCT_TO9]]))</f>
        <v>1</v>
      </c>
      <c r="IP490" s="33" t="b">
        <f>AND($A$2&gt;=_xlfn.NUMBERVALUE(Table_Query_from_MF_DSNP62[[#This Row],[CL_GL_ACCT_FR10]]),$A$2&lt;=_xlfn.NUMBERVALUE(Table_Query_from_MF_DSNP62[[#This Row],[CL_GL_ACCT_TO10]]))</f>
        <v>1</v>
      </c>
      <c r="IQ490" s="33" t="b">
        <f>AND($A$2&gt;=_xlfn.NUMBERVALUE(Table_Query_from_MF_DSNP62[[#This Row],[CL_GL_ACCT_FR11]]),$A$2&lt;=_xlfn.NUMBERVALUE(Table_Query_from_MF_DSNP62[[#This Row],[CL_GL_ACCT_TO11]]))</f>
        <v>1</v>
      </c>
      <c r="IR490" s="33" t="b">
        <f>AND($A$2&gt;=_xlfn.NUMBERVALUE(Table_Query_from_MF_DSNP62[[#This Row],[CL_GL_ACCT_FR12]]),$A$2&lt;=_xlfn.NUMBERVALUE(Table_Query_from_MF_DSNP62[[#This Row],[CL_GL_ACCT_TO12]]))</f>
        <v>1</v>
      </c>
      <c r="IS490" s="33" t="b">
        <f>AND($A$2&gt;=_xlfn.NUMBERVALUE(Table_Query_from_MF_DSNP62[[#This Row],[CL_GL_ACCT_FR13]]),$A$2&lt;=_xlfn.NUMBERVALUE(Table_Query_from_MF_DSNP62[[#This Row],[CL_GL_ACCT_TO13]]))</f>
        <v>1</v>
      </c>
      <c r="IT490" s="33" t="b">
        <f>AND($A$2&gt;=_xlfn.NUMBERVALUE(Table_Query_from_MF_DSNP62[[#This Row],[CL_GL_ACCT_FR14]]),$A$2&lt;=_xlfn.NUMBERVALUE(Table_Query_from_MF_DSNP62[[#This Row],[CL_GL_ACCT_TO14]]))</f>
        <v>1</v>
      </c>
      <c r="IU490" s="33" t="b">
        <f>AND($A$2&gt;=_xlfn.NUMBERVALUE(Table_Query_from_MF_DSNP62[[#This Row],[CL_GL_ACCT_FR15]]),$A$2&lt;=_xlfn.NUMBERVALUE(Table_Query_from_MF_DSNP62[[#This Row],[CL_GL_ACCT_TO15]]))</f>
        <v>1</v>
      </c>
      <c r="IV490" s="33" t="b">
        <f>AND($A$2&gt;=_xlfn.NUMBERVALUE(Table_Query_from_MF_DSNP62[[#This Row],[CL_GL_ACCT_FR16]]),$A$2&lt;=_xlfn.NUMBERVALUE(Table_Query_from_MF_DSNP62[[#This Row],[CL_GL_ACCT_TO16]]))</f>
        <v>1</v>
      </c>
      <c r="IW490" s="33" t="b">
        <f>AND($A$2&gt;=_xlfn.NUMBERVALUE(Table_Query_from_MF_DSNP62[[#This Row],[CL_GL_ACCT_FR17]]),$A$2&lt;=_xlfn.NUMBERVALUE(Table_Query_from_MF_DSNP62[[#This Row],[CL_GL_ACCT_TO17]]))</f>
        <v>1</v>
      </c>
      <c r="IX490" s="33" t="b">
        <f>AND($A$2&gt;=_xlfn.NUMBERVALUE(Table_Query_from_MF_DSNP62[[#This Row],[CL_GL_ACCT_FR18]]),$A$2&lt;=_xlfn.NUMBERVALUE(Table_Query_from_MF_DSNP62[[#This Row],[CL_GL_ACCT_TO18]]))</f>
        <v>1</v>
      </c>
      <c r="IY490" s="33" t="b">
        <f>AND($A$2&gt;=_xlfn.NUMBERVALUE(Table_Query_from_MF_DSNP62[[#This Row],[CL_GL_ACCT_FR19]]),$A$2&lt;=_xlfn.NUMBERVALUE(Table_Query_from_MF_DSNP62[[#This Row],[CL_GL_ACCT_TO19]]))</f>
        <v>1</v>
      </c>
      <c r="IZ490" s="33" t="b">
        <f>AND($A$2&gt;=_xlfn.NUMBERVALUE(Table_Query_from_MF_DSNP62[[#This Row],[CL_GL_ACCT_FR20]]),$A$2&lt;=_xlfn.NUMBERVALUE(Table_Query_from_MF_DSNP62[[#This Row],[CL_GL_ACCT_TO20]]))</f>
        <v>1</v>
      </c>
      <c r="JA490" s="33" t="b">
        <f>AND($A$2&gt;=_xlfn.NUMBERVALUE(Table_Query_from_MF_DSNP62[[#This Row],[CL_GL_ACCT_FR21]]),$A$2&lt;=_xlfn.NUMBERVALUE(Table_Query_from_MF_DSNP62[[#This Row],[CL_GL_ACCT_TO21]]))</f>
        <v>1</v>
      </c>
      <c r="JB490" s="33" t="b">
        <f>AND($A$2&gt;=_xlfn.NUMBERVALUE(Table_Query_from_MF_DSNP62[[#This Row],[CL_GL_ACCT_FR22]]),$A$2&lt;=_xlfn.NUMBERVALUE(Table_Query_from_MF_DSNP62[[#This Row],[CL_GL_ACCT_TO22]]))</f>
        <v>1</v>
      </c>
      <c r="JC490" s="33" t="b">
        <f>AND($A$2&gt;=_xlfn.NUMBERVALUE(Table_Query_from_MF_DSNP62[[#This Row],[CL_GL_ACCT_FR23]]),$A$2&lt;=_xlfn.NUMBERVALUE(Table_Query_from_MF_DSNP62[[#This Row],[CL_GL_ACCT_TO23]]))</f>
        <v>1</v>
      </c>
      <c r="JD490" s="33" t="b">
        <f>AND($A$2&gt;=_xlfn.NUMBERVALUE(Table_Query_from_MF_DSNP62[[#This Row],[CL_GL_ACCT_FR24]]),$A$2&lt;=_xlfn.NUMBERVALUE(Table_Query_from_MF_DSNP62[[#This Row],[CL_GL_ACCT_TO24]]))</f>
        <v>1</v>
      </c>
      <c r="JE490" s="33" t="b">
        <f>AND($A$2&gt;=_xlfn.NUMBERVALUE(Table_Query_from_MF_DSNP62[[#This Row],[CL_GL_ACCT_FR25]]),$A$2&lt;=_xlfn.NUMBERVALUE(Table_Query_from_MF_DSNP62[[#This Row],[CL_GL_ACCT_TO25]]))</f>
        <v>1</v>
      </c>
      <c r="JF490" s="33" t="b">
        <f>OR(Table_Query_from_MF_DSNP62[[#This Row],[PairA]:[PairO]])</f>
        <v>1</v>
      </c>
      <c r="JG490" s="33">
        <f>_xlfn.IFNA(MATCH(TRUE,Table_Query_from_MF_DSNP62[[#This Row],[PairA]:[PairO]],0),"none")</f>
        <v>1</v>
      </c>
      <c r="JH490" s="33" t="b">
        <f>AND($B$2&gt;=_xlfn.NUMBERVALUE(Table_Query_from_MF_DSNP62[[#This Row],[CL_CMP_OBJ_FR1]]),$B$2&lt;=_xlfn.NUMBERVALUE(Table_Query_from_MF_DSNP62[[#This Row],[CL_CMP_OBJ_TO1]]))</f>
        <v>1</v>
      </c>
      <c r="JI490" s="33" t="b">
        <f>AND($B$2&gt;=_xlfn.NUMBERVALUE(Table_Query_from_MF_DSNP62[[#This Row],[CL_CMP_OBJ_FR2]]),$B$2&lt;=_xlfn.NUMBERVALUE(Table_Query_from_MF_DSNP62[[#This Row],[CL_CMP_OBJ_TO2]]))</f>
        <v>1</v>
      </c>
      <c r="JJ490" s="33" t="b">
        <f>AND($B$2&gt;=_xlfn.NUMBERVALUE(Table_Query_from_MF_DSNP62[[#This Row],[CL_CMP_OBJ_FR3]]),$B$2&lt;=_xlfn.NUMBERVALUE(Table_Query_from_MF_DSNP62[[#This Row],[CL_CMP_OBJ_TO3]]))</f>
        <v>1</v>
      </c>
      <c r="JK490" s="33" t="b">
        <f>AND($B$2&gt;=_xlfn.NUMBERVALUE(Table_Query_from_MF_DSNP62[[#This Row],[CL_CMP_OBJ_FR4]]),$B$2&lt;=_xlfn.NUMBERVALUE(Table_Query_from_MF_DSNP62[[#This Row],[CL_CMP_OBJ_TO4]]))</f>
        <v>1</v>
      </c>
      <c r="JL490" s="33" t="b">
        <f>AND($B$2&gt;=_xlfn.NUMBERVALUE(Table_Query_from_MF_DSNP62[[#This Row],[CL_CMP_OBJ_FR5]]),$B$2&lt;=_xlfn.NUMBERVALUE(Table_Query_from_MF_DSNP62[[#This Row],[CL_CMP_OBJ_TO5]]))</f>
        <v>1</v>
      </c>
      <c r="JM490" s="33" t="b">
        <f>AND($B$2&gt;=_xlfn.NUMBERVALUE(Table_Query_from_MF_DSNP62[[#This Row],[CL_CMP_OBJ_FR6]]),$B$2&lt;=_xlfn.NUMBERVALUE(Table_Query_from_MF_DSNP62[[#This Row],[CL_CMP_OBJ_TO6]]))</f>
        <v>1</v>
      </c>
      <c r="JN490" s="33" t="b">
        <f>AND($B$2&gt;=_xlfn.NUMBERVALUE(Table_Query_from_MF_DSNP62[[#This Row],[CL_CMP_OBJ_FR7]]),$B$2&lt;=_xlfn.NUMBERVALUE(Table_Query_from_MF_DSNP62[[#This Row],[CL_CMP_OBJ_TO7]]))</f>
        <v>1</v>
      </c>
      <c r="JO490" s="33" t="b">
        <f>AND($B$2&gt;=_xlfn.NUMBERVALUE(Table_Query_from_MF_DSNP62[[#This Row],[CL_CMP_OBJ_FR8]]),$B$2&lt;=_xlfn.NUMBERVALUE(Table_Query_from_MF_DSNP62[[#This Row],[CL_CMP_OBJ_TO8]]))</f>
        <v>1</v>
      </c>
      <c r="JP490" s="33" t="b">
        <f>AND($B$2&gt;=_xlfn.NUMBERVALUE(Table_Query_from_MF_DSNP62[[#This Row],[CL_CMP_OBJ_FR9]]),$B$2&lt;=_xlfn.NUMBERVALUE(Table_Query_from_MF_DSNP62[[#This Row],[CL_CMP_OBJ_TO9]]))</f>
        <v>1</v>
      </c>
      <c r="JQ490" s="33" t="b">
        <f>AND($B$2&gt;=_xlfn.NUMBERVALUE(Table_Query_from_MF_DSNP62[[#This Row],[CL_CMP_OBJ_FR10]]),$B$2&lt;=_xlfn.NUMBERVALUE(Table_Query_from_MF_DSNP62[[#This Row],[CL_CMP_OBJ_TO10]]))</f>
        <v>1</v>
      </c>
      <c r="JR490" s="33" t="b">
        <f>AND($B$2&gt;=_xlfn.NUMBERVALUE(Table_Query_from_MF_DSNP62[[#This Row],[CL_CMP_OBJ_FR11]]),$B$2&lt;=_xlfn.NUMBERVALUE(Table_Query_from_MF_DSNP62[[#This Row],[CL_CMP_OBJ_TO11]]))</f>
        <v>1</v>
      </c>
      <c r="JS490" s="33" t="b">
        <f>AND($B$2&gt;=_xlfn.NUMBERVALUE(Table_Query_from_MF_DSNP62[[#This Row],[CL_CMP_OBJ_FR12]]),$B$2&lt;=_xlfn.NUMBERVALUE(Table_Query_from_MF_DSNP62[[#This Row],[CL_CMP_OBJ_TO12]]))</f>
        <v>1</v>
      </c>
      <c r="JT490" s="33" t="b">
        <f>AND($B$2&gt;=_xlfn.NUMBERVALUE(Table_Query_from_MF_DSNP62[[#This Row],[CL_CMP_OBJ_FR13]]),$B$2&lt;=_xlfn.NUMBERVALUE(Table_Query_from_MF_DSNP62[[#This Row],[CL_CMP_OBJ_TO13]]))</f>
        <v>1</v>
      </c>
      <c r="JU490" s="33" t="b">
        <f>AND($B$2&gt;=_xlfn.NUMBERVALUE(Table_Query_from_MF_DSNP62[[#This Row],[CL_CMP_OBJ_FR14]]),$B$2&lt;=_xlfn.NUMBERVALUE(Table_Query_from_MF_DSNP62[[#This Row],[CL_CMP_OBJ_TO14]]))</f>
        <v>1</v>
      </c>
      <c r="JV490" s="33" t="b">
        <f>AND($B$2&gt;=_xlfn.NUMBERVALUE(Table_Query_from_MF_DSNP62[[#This Row],[CL_CMP_OBJ_FR15]]),$B$2&lt;=_xlfn.NUMBERVALUE(Table_Query_from_MF_DSNP62[[#This Row],[CL_CMP_OBJ_TO15]]))</f>
        <v>1</v>
      </c>
    </row>
    <row r="491" spans="1:282" x14ac:dyDescent="0.25">
      <c r="A491" t="b">
        <f>OR(,Table_Query_from_MF_DSNP62[[#This Row],[Desired GL included as "hard-coded" GL?]],Table_Query_from_MF_DSNP62[[#This Row],[Desired GL included as "Open GL"?]])</f>
        <v>1</v>
      </c>
      <c r="B491" t="b">
        <f>Table_Query_from_MF_DSNP62[[#This Row],[Desired CObj included as "Open CObj"?]]</f>
        <v>1</v>
      </c>
      <c r="C491" t="s">
        <v>2189</v>
      </c>
      <c r="D491" t="s">
        <v>2190</v>
      </c>
      <c r="E491" t="s">
        <v>15</v>
      </c>
      <c r="F491" s="24" t="s">
        <v>330</v>
      </c>
      <c r="G491" t="s">
        <v>444</v>
      </c>
      <c r="H491" s="24" t="s">
        <v>415</v>
      </c>
      <c r="I491" t="s">
        <v>415</v>
      </c>
      <c r="J491" s="24" t="s">
        <v>444</v>
      </c>
      <c r="K491" t="s">
        <v>444</v>
      </c>
      <c r="L491" s="24" t="s">
        <v>444</v>
      </c>
      <c r="M491" t="s">
        <v>444</v>
      </c>
      <c r="N491" t="s">
        <v>444</v>
      </c>
      <c r="O491" t="s">
        <v>444</v>
      </c>
      <c r="P491" t="s">
        <v>444</v>
      </c>
      <c r="Q491" t="s">
        <v>15</v>
      </c>
      <c r="R491" t="s">
        <v>15</v>
      </c>
      <c r="S491" t="s">
        <v>442</v>
      </c>
      <c r="T491" t="s">
        <v>447</v>
      </c>
      <c r="U491" t="s">
        <v>444</v>
      </c>
      <c r="V491" t="s">
        <v>444</v>
      </c>
      <c r="W491" t="s">
        <v>447</v>
      </c>
      <c r="X491" t="s">
        <v>444</v>
      </c>
      <c r="Y491" t="s">
        <v>444</v>
      </c>
      <c r="Z491" t="s">
        <v>442</v>
      </c>
      <c r="AA491" t="s">
        <v>442</v>
      </c>
      <c r="AB491" t="s">
        <v>442</v>
      </c>
      <c r="AC491" t="s">
        <v>444</v>
      </c>
      <c r="AD491" t="s">
        <v>447</v>
      </c>
      <c r="AE491" t="s">
        <v>447</v>
      </c>
      <c r="AF491" t="s">
        <v>447</v>
      </c>
      <c r="AG491" t="s">
        <v>442</v>
      </c>
      <c r="AH491" t="s">
        <v>447</v>
      </c>
      <c r="AI491" t="s">
        <v>447</v>
      </c>
      <c r="AJ491" t="s">
        <v>15</v>
      </c>
      <c r="AK491" t="s">
        <v>444</v>
      </c>
      <c r="AL491" t="s">
        <v>444</v>
      </c>
      <c r="AM491" t="s">
        <v>444</v>
      </c>
      <c r="AN491" t="s">
        <v>444</v>
      </c>
      <c r="AO491" t="s">
        <v>444</v>
      </c>
      <c r="AP491" t="s">
        <v>447</v>
      </c>
      <c r="AQ491" t="s">
        <v>282</v>
      </c>
      <c r="AR491" t="s">
        <v>528</v>
      </c>
      <c r="AS491" t="s">
        <v>162</v>
      </c>
      <c r="AT491" t="s">
        <v>10</v>
      </c>
      <c r="AU491" t="s">
        <v>444</v>
      </c>
      <c r="AV491" t="s">
        <v>442</v>
      </c>
      <c r="AW491" t="s">
        <v>444</v>
      </c>
      <c r="AX491" t="s">
        <v>444</v>
      </c>
      <c r="AY491" t="s">
        <v>444</v>
      </c>
      <c r="AZ491" t="s">
        <v>444</v>
      </c>
      <c r="BA491" t="s">
        <v>444</v>
      </c>
      <c r="BB491" t="s">
        <v>444</v>
      </c>
      <c r="BC491" t="s">
        <v>444</v>
      </c>
      <c r="BD491" t="s">
        <v>1359</v>
      </c>
      <c r="BE491" t="s">
        <v>444</v>
      </c>
      <c r="BF491" t="s">
        <v>1360</v>
      </c>
      <c r="BG491" t="s">
        <v>1360</v>
      </c>
      <c r="BH491" t="s">
        <v>755</v>
      </c>
      <c r="BI491" t="s">
        <v>529</v>
      </c>
      <c r="BJ491" t="s">
        <v>282</v>
      </c>
      <c r="BK491" t="s">
        <v>282</v>
      </c>
      <c r="BL491" t="s">
        <v>1360</v>
      </c>
      <c r="BM491" t="s">
        <v>758</v>
      </c>
      <c r="BN491" t="s">
        <v>529</v>
      </c>
      <c r="BO491" t="s">
        <v>282</v>
      </c>
      <c r="BP491" t="s">
        <v>282</v>
      </c>
      <c r="BQ491" t="s">
        <v>1360</v>
      </c>
      <c r="BR491" t="s">
        <v>264</v>
      </c>
      <c r="BS491" t="s">
        <v>444</v>
      </c>
      <c r="BT491" t="s">
        <v>740</v>
      </c>
      <c r="BU491" t="s">
        <v>264</v>
      </c>
      <c r="BV491" t="s">
        <v>444</v>
      </c>
      <c r="BW491" t="s">
        <v>1360</v>
      </c>
      <c r="BX491" t="s">
        <v>264</v>
      </c>
      <c r="BY491" t="s">
        <v>444</v>
      </c>
      <c r="BZ491" t="s">
        <v>740</v>
      </c>
      <c r="CA491" t="s">
        <v>264</v>
      </c>
      <c r="CB491" t="s">
        <v>444</v>
      </c>
      <c r="CC491" t="s">
        <v>444</v>
      </c>
      <c r="CD491" t="s">
        <v>444</v>
      </c>
      <c r="CE491" t="s">
        <v>444</v>
      </c>
      <c r="CF491" t="s">
        <v>444</v>
      </c>
      <c r="CG491" t="s">
        <v>444</v>
      </c>
      <c r="CH491" t="s">
        <v>444</v>
      </c>
      <c r="CI491" t="s">
        <v>1360</v>
      </c>
      <c r="CJ491" t="s">
        <v>264</v>
      </c>
      <c r="CK491" t="s">
        <v>444</v>
      </c>
      <c r="CL491" t="s">
        <v>740</v>
      </c>
      <c r="CM491" t="s">
        <v>264</v>
      </c>
      <c r="CN491" t="s">
        <v>444</v>
      </c>
      <c r="CO491" t="s">
        <v>1360</v>
      </c>
      <c r="CP491" t="s">
        <v>264</v>
      </c>
      <c r="CQ491" t="s">
        <v>444</v>
      </c>
      <c r="CR491" t="s">
        <v>740</v>
      </c>
      <c r="CS491" t="s">
        <v>264</v>
      </c>
      <c r="CT491" t="s">
        <v>444</v>
      </c>
      <c r="CU491" t="s">
        <v>282</v>
      </c>
      <c r="CV491" t="s">
        <v>2766</v>
      </c>
      <c r="CW491" t="s">
        <v>2736</v>
      </c>
      <c r="CX491" t="s">
        <v>2753</v>
      </c>
      <c r="CY491" t="s">
        <v>1429</v>
      </c>
      <c r="CZ491" t="s">
        <v>444</v>
      </c>
      <c r="DA491" t="s">
        <v>444</v>
      </c>
      <c r="DB491" t="s">
        <v>444</v>
      </c>
      <c r="DC491" t="s">
        <v>444</v>
      </c>
      <c r="DD491" t="s">
        <v>444</v>
      </c>
      <c r="DE491" t="s">
        <v>444</v>
      </c>
      <c r="DF491" t="s">
        <v>444</v>
      </c>
      <c r="DG491" t="s">
        <v>444</v>
      </c>
      <c r="DH491" t="s">
        <v>444</v>
      </c>
      <c r="DI491" t="s">
        <v>282</v>
      </c>
      <c r="DJ491" t="s">
        <v>444</v>
      </c>
      <c r="DK491" t="s">
        <v>444</v>
      </c>
      <c r="DL491" t="s">
        <v>444</v>
      </c>
      <c r="DM491" t="s">
        <v>444</v>
      </c>
      <c r="DN491" t="s">
        <v>444</v>
      </c>
      <c r="DO491" t="s">
        <v>444</v>
      </c>
      <c r="DP491" t="s">
        <v>444</v>
      </c>
      <c r="DQ491" t="s">
        <v>444</v>
      </c>
      <c r="DR491" t="s">
        <v>444</v>
      </c>
      <c r="DS491" t="s">
        <v>15</v>
      </c>
      <c r="DT491" s="24" t="s">
        <v>41</v>
      </c>
      <c r="DU491" s="24" t="s">
        <v>41</v>
      </c>
      <c r="DV491" t="s">
        <v>49</v>
      </c>
      <c r="DW491" t="s">
        <v>49</v>
      </c>
      <c r="DX491" s="24" t="s">
        <v>444</v>
      </c>
      <c r="DY491" s="24" t="s">
        <v>444</v>
      </c>
      <c r="DZ491" t="s">
        <v>444</v>
      </c>
      <c r="EA491" t="s">
        <v>444</v>
      </c>
      <c r="EB491" s="24" t="s">
        <v>444</v>
      </c>
      <c r="EC491" s="24" t="s">
        <v>444</v>
      </c>
      <c r="ED491" t="s">
        <v>444</v>
      </c>
      <c r="EE491" t="s">
        <v>444</v>
      </c>
      <c r="EF491" s="24" t="s">
        <v>444</v>
      </c>
      <c r="EG491" s="24" t="s">
        <v>444</v>
      </c>
      <c r="EH491" t="s">
        <v>444</v>
      </c>
      <c r="EI491" t="s">
        <v>444</v>
      </c>
      <c r="EJ491" s="24" t="s">
        <v>444</v>
      </c>
      <c r="EK491" s="24" t="s">
        <v>444</v>
      </c>
      <c r="EL491" t="s">
        <v>444</v>
      </c>
      <c r="EM491" t="s">
        <v>444</v>
      </c>
      <c r="EN491" s="24" t="s">
        <v>444</v>
      </c>
      <c r="EO491" s="24" t="s">
        <v>444</v>
      </c>
      <c r="EP491" t="s">
        <v>444</v>
      </c>
      <c r="EQ491" t="s">
        <v>444</v>
      </c>
      <c r="ER491" s="24" t="s">
        <v>444</v>
      </c>
      <c r="ES491" s="24" t="s">
        <v>444</v>
      </c>
      <c r="ET491" t="s">
        <v>444</v>
      </c>
      <c r="EU491" t="s">
        <v>444</v>
      </c>
      <c r="EV491" s="24" t="s">
        <v>444</v>
      </c>
      <c r="EW491" s="24" t="s">
        <v>444</v>
      </c>
      <c r="EX491" t="s">
        <v>444</v>
      </c>
      <c r="EY491" t="s">
        <v>444</v>
      </c>
      <c r="EZ491" s="24" t="s">
        <v>444</v>
      </c>
      <c r="FA491" s="24" t="s">
        <v>444</v>
      </c>
      <c r="FB491" t="s">
        <v>444</v>
      </c>
      <c r="FC491" t="s">
        <v>444</v>
      </c>
      <c r="FD491" s="24" t="s">
        <v>444</v>
      </c>
      <c r="FE491" s="24" t="s">
        <v>444</v>
      </c>
      <c r="FF491" t="s">
        <v>444</v>
      </c>
      <c r="FG491" t="s">
        <v>444</v>
      </c>
      <c r="FH491" s="24" t="s">
        <v>444</v>
      </c>
      <c r="FI491" s="24" t="s">
        <v>444</v>
      </c>
      <c r="FJ491" t="s">
        <v>444</v>
      </c>
      <c r="FK491" t="s">
        <v>444</v>
      </c>
      <c r="FL491" s="24" t="s">
        <v>444</v>
      </c>
      <c r="FM491" s="24" t="s">
        <v>444</v>
      </c>
      <c r="FN491" t="s">
        <v>444</v>
      </c>
      <c r="FO491" t="s">
        <v>444</v>
      </c>
      <c r="FP491" s="24" t="s">
        <v>444</v>
      </c>
      <c r="FQ491" s="24" t="s">
        <v>444</v>
      </c>
      <c r="FR491" t="s">
        <v>444</v>
      </c>
      <c r="FS491" t="s">
        <v>444</v>
      </c>
      <c r="FT491" s="24" t="s">
        <v>444</v>
      </c>
      <c r="FU491" s="24" t="s">
        <v>444</v>
      </c>
      <c r="FV491" t="s">
        <v>444</v>
      </c>
      <c r="FW491" t="s">
        <v>444</v>
      </c>
      <c r="FX491" s="24" t="s">
        <v>444</v>
      </c>
      <c r="FY491" s="24" t="s">
        <v>444</v>
      </c>
      <c r="FZ491" t="s">
        <v>444</v>
      </c>
      <c r="GA491" t="s">
        <v>444</v>
      </c>
      <c r="GB491" s="24" t="s">
        <v>444</v>
      </c>
      <c r="GC491" s="24" t="s">
        <v>444</v>
      </c>
      <c r="GD491" t="s">
        <v>444</v>
      </c>
      <c r="GE491" t="s">
        <v>444</v>
      </c>
      <c r="GF491" s="24" t="s">
        <v>444</v>
      </c>
      <c r="GG491" s="24" t="s">
        <v>444</v>
      </c>
      <c r="GH491" t="s">
        <v>444</v>
      </c>
      <c r="GI491" s="24" t="s">
        <v>444</v>
      </c>
      <c r="GJ491" s="24" t="s">
        <v>444</v>
      </c>
      <c r="GK491" t="s">
        <v>444</v>
      </c>
      <c r="GL491" t="s">
        <v>444</v>
      </c>
      <c r="GM491" s="24" t="s">
        <v>444</v>
      </c>
      <c r="GN491" s="24" t="s">
        <v>444</v>
      </c>
      <c r="GO491" t="s">
        <v>444</v>
      </c>
      <c r="GP491" t="s">
        <v>444</v>
      </c>
      <c r="GQ491" s="24" t="s">
        <v>444</v>
      </c>
      <c r="GR491" s="24" t="s">
        <v>444</v>
      </c>
      <c r="GS491" t="s">
        <v>444</v>
      </c>
      <c r="GT491" t="s">
        <v>444</v>
      </c>
      <c r="GU491" s="24" t="s">
        <v>444</v>
      </c>
      <c r="GV491" s="24" t="s">
        <v>444</v>
      </c>
      <c r="GW491" t="s">
        <v>444</v>
      </c>
      <c r="GX491" t="s">
        <v>444</v>
      </c>
      <c r="GY491" s="24" t="s">
        <v>444</v>
      </c>
      <c r="GZ491" s="24" t="s">
        <v>444</v>
      </c>
      <c r="HA491" t="s">
        <v>444</v>
      </c>
      <c r="HB491" t="s">
        <v>444</v>
      </c>
      <c r="HC491" s="24" t="s">
        <v>444</v>
      </c>
      <c r="HD491" s="24" t="s">
        <v>444</v>
      </c>
      <c r="HE491" t="s">
        <v>444</v>
      </c>
      <c r="HF491" t="s">
        <v>444</v>
      </c>
      <c r="HG491" s="24" t="s">
        <v>444</v>
      </c>
      <c r="HH491" s="24" t="s">
        <v>444</v>
      </c>
      <c r="HI491" t="s">
        <v>444</v>
      </c>
      <c r="HJ491" t="s">
        <v>444</v>
      </c>
      <c r="HK491" s="24" t="s">
        <v>444</v>
      </c>
      <c r="HL491" s="24" t="s">
        <v>444</v>
      </c>
      <c r="HM491" t="s">
        <v>444</v>
      </c>
      <c r="HN491" t="s">
        <v>444</v>
      </c>
      <c r="HO491" s="24" t="s">
        <v>444</v>
      </c>
      <c r="HP491" s="24" t="s">
        <v>444</v>
      </c>
      <c r="HQ491" t="s">
        <v>444</v>
      </c>
      <c r="HR491" t="s">
        <v>444</v>
      </c>
      <c r="HS491" s="24" t="s">
        <v>444</v>
      </c>
      <c r="HT491" s="24" t="s">
        <v>444</v>
      </c>
      <c r="HU491" t="s">
        <v>444</v>
      </c>
      <c r="HV491" t="s">
        <v>444</v>
      </c>
      <c r="HW491" s="24" t="s">
        <v>444</v>
      </c>
      <c r="HX491" s="24" t="s">
        <v>444</v>
      </c>
      <c r="HY491" t="s">
        <v>444</v>
      </c>
      <c r="HZ491" t="s">
        <v>444</v>
      </c>
      <c r="IA491" t="s">
        <v>2766</v>
      </c>
      <c r="IB491" t="s">
        <v>2736</v>
      </c>
      <c r="IC491" t="s">
        <v>2737</v>
      </c>
      <c r="ID491" s="33" t="b" cm="1">
        <f t="array" ref="ID491">_xlfn.IFNA(MATCH($A$2,_xlfn.NUMBERVALUE(Table_Query_from_MF_DSNP62[[#This Row],[CL_GLACCT_DR1]:[CL_GLACCT_CR4]]),0),0)&gt;=1</f>
        <v>1</v>
      </c>
      <c r="IE491" s="33" t="b">
        <f>OR(Table_Query_from_MF_DSNP62[[#This Row],[Pair1]:[Pair25]])</f>
        <v>1</v>
      </c>
      <c r="IF491" s="33">
        <f>_xlfn.IFNA(MATCH(TRUE,Table_Query_from_MF_DSNP62[[#This Row],[Pair1]:[Pair25]],0),"none")</f>
        <v>3</v>
      </c>
      <c r="IG491" s="33" t="b">
        <f>AND($A$2&gt;=_xlfn.NUMBERVALUE(Table_Query_from_MF_DSNP62[[#This Row],[CL_GL_ACCT_FR1]]),$A$2&lt;=_xlfn.NUMBERVALUE(Table_Query_from_MF_DSNP62[[#This Row],[CL_GL_ACCT_TO1]]))</f>
        <v>0</v>
      </c>
      <c r="IH491" s="33" t="b">
        <f>AND($A$2&gt;=_xlfn.NUMBERVALUE(Table_Query_from_MF_DSNP62[[#This Row],[CL_GL_ACCT_FR2]]),$A$2&lt;=_xlfn.NUMBERVALUE(Table_Query_from_MF_DSNP62[[#This Row],[CL_GL_ACCT_TO2]]))</f>
        <v>0</v>
      </c>
      <c r="II491" s="33" t="b">
        <f>AND($A$2&gt;=_xlfn.NUMBERVALUE(Table_Query_from_MF_DSNP62[[#This Row],[CL_GL_ACCT_FR3]]),$A$2&lt;=_xlfn.NUMBERVALUE(Table_Query_from_MF_DSNP62[[#This Row],[CL_GL_ACCT_TO3]]))</f>
        <v>1</v>
      </c>
      <c r="IJ491" s="33" t="b">
        <f>AND($A$2&gt;=_xlfn.NUMBERVALUE(Table_Query_from_MF_DSNP62[[#This Row],[CL_GL_ACCT_FR4]]),$A$2&lt;=_xlfn.NUMBERVALUE(Table_Query_from_MF_DSNP62[[#This Row],[CL_GL_ACCT_TO4]]))</f>
        <v>1</v>
      </c>
      <c r="IK491" s="33" t="b">
        <f>AND($A$2&gt;=_xlfn.NUMBERVALUE(Table_Query_from_MF_DSNP62[[#This Row],[CL_GL_ACCT_FR5]]),$A$2&lt;=_xlfn.NUMBERVALUE(Table_Query_from_MF_DSNP62[[#This Row],[CL_GL_ACCT_TO5]]))</f>
        <v>1</v>
      </c>
      <c r="IL491" s="33" t="b">
        <f>AND($A$2&gt;=_xlfn.NUMBERVALUE(Table_Query_from_MF_DSNP62[[#This Row],[CL_GL_ACCT_FR6]]),$A$2&lt;=_xlfn.NUMBERVALUE(Table_Query_from_MF_DSNP62[[#This Row],[CL_GL_ACCT_TO6]]))</f>
        <v>1</v>
      </c>
      <c r="IM491" s="33" t="b">
        <f>AND($A$2&gt;=_xlfn.NUMBERVALUE(Table_Query_from_MF_DSNP62[[#This Row],[CL_GL_ACCT_FR7]]),$A$2&lt;=_xlfn.NUMBERVALUE(Table_Query_from_MF_DSNP62[[#This Row],[CL_GL_ACCT_TO7]]))</f>
        <v>1</v>
      </c>
      <c r="IN491" s="33" t="b">
        <f>AND($A$2&gt;=_xlfn.NUMBERVALUE(Table_Query_from_MF_DSNP62[[#This Row],[CL_GL_ACCT_FR8]]),$A$2&lt;=_xlfn.NUMBERVALUE(Table_Query_from_MF_DSNP62[[#This Row],[CL_GL_ACCT_TO8]]))</f>
        <v>1</v>
      </c>
      <c r="IO491" s="33" t="b">
        <f>AND($A$2&gt;=_xlfn.NUMBERVALUE(Table_Query_from_MF_DSNP62[[#This Row],[CL_GL_ACCT_FR9]]),$A$2&lt;=_xlfn.NUMBERVALUE(Table_Query_from_MF_DSNP62[[#This Row],[CL_GL_ACCT_TO9]]))</f>
        <v>1</v>
      </c>
      <c r="IP491" s="33" t="b">
        <f>AND($A$2&gt;=_xlfn.NUMBERVALUE(Table_Query_from_MF_DSNP62[[#This Row],[CL_GL_ACCT_FR10]]),$A$2&lt;=_xlfn.NUMBERVALUE(Table_Query_from_MF_DSNP62[[#This Row],[CL_GL_ACCT_TO10]]))</f>
        <v>1</v>
      </c>
      <c r="IQ491" s="33" t="b">
        <f>AND($A$2&gt;=_xlfn.NUMBERVALUE(Table_Query_from_MF_DSNP62[[#This Row],[CL_GL_ACCT_FR11]]),$A$2&lt;=_xlfn.NUMBERVALUE(Table_Query_from_MF_DSNP62[[#This Row],[CL_GL_ACCT_TO11]]))</f>
        <v>1</v>
      </c>
      <c r="IR491" s="33" t="b">
        <f>AND($A$2&gt;=_xlfn.NUMBERVALUE(Table_Query_from_MF_DSNP62[[#This Row],[CL_GL_ACCT_FR12]]),$A$2&lt;=_xlfn.NUMBERVALUE(Table_Query_from_MF_DSNP62[[#This Row],[CL_GL_ACCT_TO12]]))</f>
        <v>1</v>
      </c>
      <c r="IS491" s="33" t="b">
        <f>AND($A$2&gt;=_xlfn.NUMBERVALUE(Table_Query_from_MF_DSNP62[[#This Row],[CL_GL_ACCT_FR13]]),$A$2&lt;=_xlfn.NUMBERVALUE(Table_Query_from_MF_DSNP62[[#This Row],[CL_GL_ACCT_TO13]]))</f>
        <v>1</v>
      </c>
      <c r="IT491" s="33" t="b">
        <f>AND($A$2&gt;=_xlfn.NUMBERVALUE(Table_Query_from_MF_DSNP62[[#This Row],[CL_GL_ACCT_FR14]]),$A$2&lt;=_xlfn.NUMBERVALUE(Table_Query_from_MF_DSNP62[[#This Row],[CL_GL_ACCT_TO14]]))</f>
        <v>1</v>
      </c>
      <c r="IU491" s="33" t="b">
        <f>AND($A$2&gt;=_xlfn.NUMBERVALUE(Table_Query_from_MF_DSNP62[[#This Row],[CL_GL_ACCT_FR15]]),$A$2&lt;=_xlfn.NUMBERVALUE(Table_Query_from_MF_DSNP62[[#This Row],[CL_GL_ACCT_TO15]]))</f>
        <v>1</v>
      </c>
      <c r="IV491" s="33" t="b">
        <f>AND($A$2&gt;=_xlfn.NUMBERVALUE(Table_Query_from_MF_DSNP62[[#This Row],[CL_GL_ACCT_FR16]]),$A$2&lt;=_xlfn.NUMBERVALUE(Table_Query_from_MF_DSNP62[[#This Row],[CL_GL_ACCT_TO16]]))</f>
        <v>1</v>
      </c>
      <c r="IW491" s="33" t="b">
        <f>AND($A$2&gt;=_xlfn.NUMBERVALUE(Table_Query_from_MF_DSNP62[[#This Row],[CL_GL_ACCT_FR17]]),$A$2&lt;=_xlfn.NUMBERVALUE(Table_Query_from_MF_DSNP62[[#This Row],[CL_GL_ACCT_TO17]]))</f>
        <v>1</v>
      </c>
      <c r="IX491" s="33" t="b">
        <f>AND($A$2&gt;=_xlfn.NUMBERVALUE(Table_Query_from_MF_DSNP62[[#This Row],[CL_GL_ACCT_FR18]]),$A$2&lt;=_xlfn.NUMBERVALUE(Table_Query_from_MF_DSNP62[[#This Row],[CL_GL_ACCT_TO18]]))</f>
        <v>1</v>
      </c>
      <c r="IY491" s="33" t="b">
        <f>AND($A$2&gt;=_xlfn.NUMBERVALUE(Table_Query_from_MF_DSNP62[[#This Row],[CL_GL_ACCT_FR19]]),$A$2&lt;=_xlfn.NUMBERVALUE(Table_Query_from_MF_DSNP62[[#This Row],[CL_GL_ACCT_TO19]]))</f>
        <v>1</v>
      </c>
      <c r="IZ491" s="33" t="b">
        <f>AND($A$2&gt;=_xlfn.NUMBERVALUE(Table_Query_from_MF_DSNP62[[#This Row],[CL_GL_ACCT_FR20]]),$A$2&lt;=_xlfn.NUMBERVALUE(Table_Query_from_MF_DSNP62[[#This Row],[CL_GL_ACCT_TO20]]))</f>
        <v>1</v>
      </c>
      <c r="JA491" s="33" t="b">
        <f>AND($A$2&gt;=_xlfn.NUMBERVALUE(Table_Query_from_MF_DSNP62[[#This Row],[CL_GL_ACCT_FR21]]),$A$2&lt;=_xlfn.NUMBERVALUE(Table_Query_from_MF_DSNP62[[#This Row],[CL_GL_ACCT_TO21]]))</f>
        <v>1</v>
      </c>
      <c r="JB491" s="33" t="b">
        <f>AND($A$2&gt;=_xlfn.NUMBERVALUE(Table_Query_from_MF_DSNP62[[#This Row],[CL_GL_ACCT_FR22]]),$A$2&lt;=_xlfn.NUMBERVALUE(Table_Query_from_MF_DSNP62[[#This Row],[CL_GL_ACCT_TO22]]))</f>
        <v>1</v>
      </c>
      <c r="JC491" s="33" t="b">
        <f>AND($A$2&gt;=_xlfn.NUMBERVALUE(Table_Query_from_MF_DSNP62[[#This Row],[CL_GL_ACCT_FR23]]),$A$2&lt;=_xlfn.NUMBERVALUE(Table_Query_from_MF_DSNP62[[#This Row],[CL_GL_ACCT_TO23]]))</f>
        <v>1</v>
      </c>
      <c r="JD491" s="33" t="b">
        <f>AND($A$2&gt;=_xlfn.NUMBERVALUE(Table_Query_from_MF_DSNP62[[#This Row],[CL_GL_ACCT_FR24]]),$A$2&lt;=_xlfn.NUMBERVALUE(Table_Query_from_MF_DSNP62[[#This Row],[CL_GL_ACCT_TO24]]))</f>
        <v>1</v>
      </c>
      <c r="JE491" s="33" t="b">
        <f>AND($A$2&gt;=_xlfn.NUMBERVALUE(Table_Query_from_MF_DSNP62[[#This Row],[CL_GL_ACCT_FR25]]),$A$2&lt;=_xlfn.NUMBERVALUE(Table_Query_from_MF_DSNP62[[#This Row],[CL_GL_ACCT_TO25]]))</f>
        <v>1</v>
      </c>
      <c r="JF491" s="33" t="b">
        <f>OR(Table_Query_from_MF_DSNP62[[#This Row],[PairA]:[PairO]])</f>
        <v>1</v>
      </c>
      <c r="JG491" s="33">
        <f>_xlfn.IFNA(MATCH(TRUE,Table_Query_from_MF_DSNP62[[#This Row],[PairA]:[PairO]],0),"none")</f>
        <v>1</v>
      </c>
      <c r="JH491" s="33" t="b">
        <f>AND($B$2&gt;=_xlfn.NUMBERVALUE(Table_Query_from_MF_DSNP62[[#This Row],[CL_CMP_OBJ_FR1]]),$B$2&lt;=_xlfn.NUMBERVALUE(Table_Query_from_MF_DSNP62[[#This Row],[CL_CMP_OBJ_TO1]]))</f>
        <v>1</v>
      </c>
      <c r="JI491" s="33" t="b">
        <f>AND($B$2&gt;=_xlfn.NUMBERVALUE(Table_Query_from_MF_DSNP62[[#This Row],[CL_CMP_OBJ_FR2]]),$B$2&lt;=_xlfn.NUMBERVALUE(Table_Query_from_MF_DSNP62[[#This Row],[CL_CMP_OBJ_TO2]]))</f>
        <v>1</v>
      </c>
      <c r="JJ491" s="33" t="b">
        <f>AND($B$2&gt;=_xlfn.NUMBERVALUE(Table_Query_from_MF_DSNP62[[#This Row],[CL_CMP_OBJ_FR3]]),$B$2&lt;=_xlfn.NUMBERVALUE(Table_Query_from_MF_DSNP62[[#This Row],[CL_CMP_OBJ_TO3]]))</f>
        <v>1</v>
      </c>
      <c r="JK491" s="33" t="b">
        <f>AND($B$2&gt;=_xlfn.NUMBERVALUE(Table_Query_from_MF_DSNP62[[#This Row],[CL_CMP_OBJ_FR4]]),$B$2&lt;=_xlfn.NUMBERVALUE(Table_Query_from_MF_DSNP62[[#This Row],[CL_CMP_OBJ_TO4]]))</f>
        <v>1</v>
      </c>
      <c r="JL491" s="33" t="b">
        <f>AND($B$2&gt;=_xlfn.NUMBERVALUE(Table_Query_from_MF_DSNP62[[#This Row],[CL_CMP_OBJ_FR5]]),$B$2&lt;=_xlfn.NUMBERVALUE(Table_Query_from_MF_DSNP62[[#This Row],[CL_CMP_OBJ_TO5]]))</f>
        <v>1</v>
      </c>
      <c r="JM491" s="33" t="b">
        <f>AND($B$2&gt;=_xlfn.NUMBERVALUE(Table_Query_from_MF_DSNP62[[#This Row],[CL_CMP_OBJ_FR6]]),$B$2&lt;=_xlfn.NUMBERVALUE(Table_Query_from_MF_DSNP62[[#This Row],[CL_CMP_OBJ_TO6]]))</f>
        <v>1</v>
      </c>
      <c r="JN491" s="33" t="b">
        <f>AND($B$2&gt;=_xlfn.NUMBERVALUE(Table_Query_from_MF_DSNP62[[#This Row],[CL_CMP_OBJ_FR7]]),$B$2&lt;=_xlfn.NUMBERVALUE(Table_Query_from_MF_DSNP62[[#This Row],[CL_CMP_OBJ_TO7]]))</f>
        <v>1</v>
      </c>
      <c r="JO491" s="33" t="b">
        <f>AND($B$2&gt;=_xlfn.NUMBERVALUE(Table_Query_from_MF_DSNP62[[#This Row],[CL_CMP_OBJ_FR8]]),$B$2&lt;=_xlfn.NUMBERVALUE(Table_Query_from_MF_DSNP62[[#This Row],[CL_CMP_OBJ_TO8]]))</f>
        <v>1</v>
      </c>
      <c r="JP491" s="33" t="b">
        <f>AND($B$2&gt;=_xlfn.NUMBERVALUE(Table_Query_from_MF_DSNP62[[#This Row],[CL_CMP_OBJ_FR9]]),$B$2&lt;=_xlfn.NUMBERVALUE(Table_Query_from_MF_DSNP62[[#This Row],[CL_CMP_OBJ_TO9]]))</f>
        <v>1</v>
      </c>
      <c r="JQ491" s="33" t="b">
        <f>AND($B$2&gt;=_xlfn.NUMBERVALUE(Table_Query_from_MF_DSNP62[[#This Row],[CL_CMP_OBJ_FR10]]),$B$2&lt;=_xlfn.NUMBERVALUE(Table_Query_from_MF_DSNP62[[#This Row],[CL_CMP_OBJ_TO10]]))</f>
        <v>1</v>
      </c>
      <c r="JR491" s="33" t="b">
        <f>AND($B$2&gt;=_xlfn.NUMBERVALUE(Table_Query_from_MF_DSNP62[[#This Row],[CL_CMP_OBJ_FR11]]),$B$2&lt;=_xlfn.NUMBERVALUE(Table_Query_from_MF_DSNP62[[#This Row],[CL_CMP_OBJ_TO11]]))</f>
        <v>1</v>
      </c>
      <c r="JS491" s="33" t="b">
        <f>AND($B$2&gt;=_xlfn.NUMBERVALUE(Table_Query_from_MF_DSNP62[[#This Row],[CL_CMP_OBJ_FR12]]),$B$2&lt;=_xlfn.NUMBERVALUE(Table_Query_from_MF_DSNP62[[#This Row],[CL_CMP_OBJ_TO12]]))</f>
        <v>1</v>
      </c>
      <c r="JT491" s="33" t="b">
        <f>AND($B$2&gt;=_xlfn.NUMBERVALUE(Table_Query_from_MF_DSNP62[[#This Row],[CL_CMP_OBJ_FR13]]),$B$2&lt;=_xlfn.NUMBERVALUE(Table_Query_from_MF_DSNP62[[#This Row],[CL_CMP_OBJ_TO13]]))</f>
        <v>1</v>
      </c>
      <c r="JU491" s="33" t="b">
        <f>AND($B$2&gt;=_xlfn.NUMBERVALUE(Table_Query_from_MF_DSNP62[[#This Row],[CL_CMP_OBJ_FR14]]),$B$2&lt;=_xlfn.NUMBERVALUE(Table_Query_from_MF_DSNP62[[#This Row],[CL_CMP_OBJ_TO14]]))</f>
        <v>1</v>
      </c>
      <c r="JV491" s="33" t="b">
        <f>AND($B$2&gt;=_xlfn.NUMBERVALUE(Table_Query_from_MF_DSNP62[[#This Row],[CL_CMP_OBJ_FR15]]),$B$2&lt;=_xlfn.NUMBERVALUE(Table_Query_from_MF_DSNP62[[#This Row],[CL_CMP_OBJ_TO15]]))</f>
        <v>1</v>
      </c>
    </row>
    <row r="492" spans="1:282" x14ac:dyDescent="0.25">
      <c r="A492" t="b">
        <f>OR(,Table_Query_from_MF_DSNP62[[#This Row],[Desired GL included as "hard-coded" GL?]],Table_Query_from_MF_DSNP62[[#This Row],[Desired GL included as "Open GL"?]])</f>
        <v>1</v>
      </c>
      <c r="B492" t="b">
        <f>Table_Query_from_MF_DSNP62[[#This Row],[Desired CObj included as "Open CObj"?]]</f>
        <v>1</v>
      </c>
      <c r="C492" t="s">
        <v>2191</v>
      </c>
      <c r="D492" t="s">
        <v>2192</v>
      </c>
      <c r="E492" t="s">
        <v>15</v>
      </c>
      <c r="F492" s="24" t="s">
        <v>330</v>
      </c>
      <c r="G492" t="s">
        <v>444</v>
      </c>
      <c r="H492" s="24" t="s">
        <v>412</v>
      </c>
      <c r="I492" t="s">
        <v>411</v>
      </c>
      <c r="J492" s="24" t="s">
        <v>444</v>
      </c>
      <c r="K492" t="s">
        <v>444</v>
      </c>
      <c r="L492" s="24" t="s">
        <v>444</v>
      </c>
      <c r="M492" t="s">
        <v>444</v>
      </c>
      <c r="N492" t="s">
        <v>444</v>
      </c>
      <c r="O492" t="s">
        <v>444</v>
      </c>
      <c r="P492" t="s">
        <v>444</v>
      </c>
      <c r="Q492" t="s">
        <v>15</v>
      </c>
      <c r="R492" t="s">
        <v>444</v>
      </c>
      <c r="S492" t="s">
        <v>442</v>
      </c>
      <c r="T492" t="s">
        <v>447</v>
      </c>
      <c r="U492" t="s">
        <v>444</v>
      </c>
      <c r="V492" t="s">
        <v>444</v>
      </c>
      <c r="W492" t="s">
        <v>447</v>
      </c>
      <c r="X492" t="s">
        <v>444</v>
      </c>
      <c r="Y492" t="s">
        <v>442</v>
      </c>
      <c r="Z492" t="s">
        <v>442</v>
      </c>
      <c r="AA492" t="s">
        <v>442</v>
      </c>
      <c r="AB492" t="s">
        <v>442</v>
      </c>
      <c r="AC492" t="s">
        <v>444</v>
      </c>
      <c r="AD492" t="s">
        <v>15</v>
      </c>
      <c r="AE492" t="s">
        <v>447</v>
      </c>
      <c r="AF492" t="s">
        <v>447</v>
      </c>
      <c r="AG492" t="s">
        <v>442</v>
      </c>
      <c r="AH492" t="s">
        <v>447</v>
      </c>
      <c r="AI492" t="s">
        <v>447</v>
      </c>
      <c r="AJ492" t="s">
        <v>15</v>
      </c>
      <c r="AK492" t="s">
        <v>444</v>
      </c>
      <c r="AL492" t="s">
        <v>444</v>
      </c>
      <c r="AM492" t="s">
        <v>444</v>
      </c>
      <c r="AN492" t="s">
        <v>444</v>
      </c>
      <c r="AO492" t="s">
        <v>444</v>
      </c>
      <c r="AP492" t="s">
        <v>442</v>
      </c>
      <c r="AQ492" t="s">
        <v>282</v>
      </c>
      <c r="AR492" t="s">
        <v>528</v>
      </c>
      <c r="AS492" t="s">
        <v>162</v>
      </c>
      <c r="AT492" t="s">
        <v>444</v>
      </c>
      <c r="AU492" t="s">
        <v>444</v>
      </c>
      <c r="AV492" t="s">
        <v>442</v>
      </c>
      <c r="AW492" t="s">
        <v>444</v>
      </c>
      <c r="AX492" t="s">
        <v>444</v>
      </c>
      <c r="AY492" t="s">
        <v>444</v>
      </c>
      <c r="AZ492" t="s">
        <v>444</v>
      </c>
      <c r="BA492" t="s">
        <v>444</v>
      </c>
      <c r="BB492" t="s">
        <v>444</v>
      </c>
      <c r="BC492" t="s">
        <v>444</v>
      </c>
      <c r="BD492" t="s">
        <v>1359</v>
      </c>
      <c r="BE492" t="s">
        <v>444</v>
      </c>
      <c r="BF492" t="s">
        <v>1360</v>
      </c>
      <c r="BG492" t="s">
        <v>740</v>
      </c>
      <c r="BH492" t="s">
        <v>448</v>
      </c>
      <c r="BI492" t="s">
        <v>442</v>
      </c>
      <c r="BJ492" t="s">
        <v>282</v>
      </c>
      <c r="BK492" t="s">
        <v>7</v>
      </c>
      <c r="BL492" t="s">
        <v>444</v>
      </c>
      <c r="BM492" t="s">
        <v>444</v>
      </c>
      <c r="BN492" t="s">
        <v>444</v>
      </c>
      <c r="BO492" t="s">
        <v>444</v>
      </c>
      <c r="BP492" t="s">
        <v>444</v>
      </c>
      <c r="BQ492" t="s">
        <v>1360</v>
      </c>
      <c r="BR492" t="s">
        <v>143</v>
      </c>
      <c r="BS492" t="s">
        <v>444</v>
      </c>
      <c r="BT492" t="s">
        <v>740</v>
      </c>
      <c r="BU492" t="s">
        <v>524</v>
      </c>
      <c r="BV492" t="s">
        <v>444</v>
      </c>
      <c r="BW492" t="s">
        <v>1360</v>
      </c>
      <c r="BX492" t="s">
        <v>143</v>
      </c>
      <c r="BY492" t="s">
        <v>444</v>
      </c>
      <c r="BZ492" t="s">
        <v>740</v>
      </c>
      <c r="CA492" t="s">
        <v>524</v>
      </c>
      <c r="CB492" t="s">
        <v>444</v>
      </c>
      <c r="CC492" t="s">
        <v>444</v>
      </c>
      <c r="CD492" t="s">
        <v>444</v>
      </c>
      <c r="CE492" t="s">
        <v>444</v>
      </c>
      <c r="CF492" t="s">
        <v>444</v>
      </c>
      <c r="CG492" t="s">
        <v>444</v>
      </c>
      <c r="CH492" t="s">
        <v>444</v>
      </c>
      <c r="CI492" t="s">
        <v>1360</v>
      </c>
      <c r="CJ492" t="s">
        <v>143</v>
      </c>
      <c r="CK492" t="s">
        <v>444</v>
      </c>
      <c r="CL492" t="s">
        <v>740</v>
      </c>
      <c r="CM492" t="s">
        <v>524</v>
      </c>
      <c r="CN492" t="s">
        <v>444</v>
      </c>
      <c r="CO492" t="s">
        <v>1360</v>
      </c>
      <c r="CP492" t="s">
        <v>143</v>
      </c>
      <c r="CQ492" t="s">
        <v>444</v>
      </c>
      <c r="CR492" t="s">
        <v>740</v>
      </c>
      <c r="CS492" t="s">
        <v>524</v>
      </c>
      <c r="CT492" t="s">
        <v>444</v>
      </c>
      <c r="CU492" t="s">
        <v>282</v>
      </c>
      <c r="CV492" t="s">
        <v>2766</v>
      </c>
      <c r="CW492" t="s">
        <v>2736</v>
      </c>
      <c r="CX492" t="s">
        <v>2737</v>
      </c>
      <c r="CY492" t="s">
        <v>1429</v>
      </c>
      <c r="CZ492" t="s">
        <v>444</v>
      </c>
      <c r="DA492" t="s">
        <v>444</v>
      </c>
      <c r="DB492" t="s">
        <v>444</v>
      </c>
      <c r="DC492" t="s">
        <v>444</v>
      </c>
      <c r="DD492" t="s">
        <v>444</v>
      </c>
      <c r="DE492" t="s">
        <v>444</v>
      </c>
      <c r="DF492" t="s">
        <v>444</v>
      </c>
      <c r="DG492" t="s">
        <v>444</v>
      </c>
      <c r="DH492" t="s">
        <v>444</v>
      </c>
      <c r="DI492" t="s">
        <v>282</v>
      </c>
      <c r="DJ492" t="s">
        <v>444</v>
      </c>
      <c r="DK492" t="s">
        <v>444</v>
      </c>
      <c r="DL492" t="s">
        <v>444</v>
      </c>
      <c r="DM492" t="s">
        <v>444</v>
      </c>
      <c r="DN492" t="s">
        <v>444</v>
      </c>
      <c r="DO492" t="s">
        <v>444</v>
      </c>
      <c r="DP492" t="s">
        <v>444</v>
      </c>
      <c r="DQ492" t="s">
        <v>444</v>
      </c>
      <c r="DR492" t="s">
        <v>444</v>
      </c>
      <c r="DS492" t="s">
        <v>15</v>
      </c>
      <c r="DT492" s="24" t="s">
        <v>41</v>
      </c>
      <c r="DU492" s="24" t="s">
        <v>41</v>
      </c>
      <c r="DV492" t="s">
        <v>49</v>
      </c>
      <c r="DW492" t="s">
        <v>49</v>
      </c>
      <c r="DX492" s="24" t="s">
        <v>444</v>
      </c>
      <c r="DY492" s="24" t="s">
        <v>444</v>
      </c>
      <c r="DZ492" t="s">
        <v>444</v>
      </c>
      <c r="EA492" t="s">
        <v>444</v>
      </c>
      <c r="EB492" s="24" t="s">
        <v>444</v>
      </c>
      <c r="EC492" s="24" t="s">
        <v>444</v>
      </c>
      <c r="ED492" t="s">
        <v>444</v>
      </c>
      <c r="EE492" t="s">
        <v>444</v>
      </c>
      <c r="EF492" s="24" t="s">
        <v>444</v>
      </c>
      <c r="EG492" s="24" t="s">
        <v>444</v>
      </c>
      <c r="EH492" t="s">
        <v>444</v>
      </c>
      <c r="EI492" t="s">
        <v>444</v>
      </c>
      <c r="EJ492" s="24" t="s">
        <v>444</v>
      </c>
      <c r="EK492" s="24" t="s">
        <v>444</v>
      </c>
      <c r="EL492" t="s">
        <v>444</v>
      </c>
      <c r="EM492" t="s">
        <v>444</v>
      </c>
      <c r="EN492" s="24" t="s">
        <v>444</v>
      </c>
      <c r="EO492" s="24" t="s">
        <v>444</v>
      </c>
      <c r="EP492" t="s">
        <v>444</v>
      </c>
      <c r="EQ492" t="s">
        <v>444</v>
      </c>
      <c r="ER492" s="24" t="s">
        <v>444</v>
      </c>
      <c r="ES492" s="24" t="s">
        <v>444</v>
      </c>
      <c r="ET492" t="s">
        <v>444</v>
      </c>
      <c r="EU492" t="s">
        <v>444</v>
      </c>
      <c r="EV492" s="24" t="s">
        <v>444</v>
      </c>
      <c r="EW492" s="24" t="s">
        <v>444</v>
      </c>
      <c r="EX492" t="s">
        <v>444</v>
      </c>
      <c r="EY492" t="s">
        <v>444</v>
      </c>
      <c r="EZ492" s="24" t="s">
        <v>444</v>
      </c>
      <c r="FA492" s="24" t="s">
        <v>444</v>
      </c>
      <c r="FB492" t="s">
        <v>444</v>
      </c>
      <c r="FC492" t="s">
        <v>444</v>
      </c>
      <c r="FD492" s="24" t="s">
        <v>444</v>
      </c>
      <c r="FE492" s="24" t="s">
        <v>444</v>
      </c>
      <c r="FF492" t="s">
        <v>444</v>
      </c>
      <c r="FG492" t="s">
        <v>444</v>
      </c>
      <c r="FH492" s="24" t="s">
        <v>444</v>
      </c>
      <c r="FI492" s="24" t="s">
        <v>444</v>
      </c>
      <c r="FJ492" t="s">
        <v>444</v>
      </c>
      <c r="FK492" t="s">
        <v>444</v>
      </c>
      <c r="FL492" s="24" t="s">
        <v>444</v>
      </c>
      <c r="FM492" s="24" t="s">
        <v>444</v>
      </c>
      <c r="FN492" t="s">
        <v>444</v>
      </c>
      <c r="FO492" t="s">
        <v>444</v>
      </c>
      <c r="FP492" s="24" t="s">
        <v>444</v>
      </c>
      <c r="FQ492" s="24" t="s">
        <v>444</v>
      </c>
      <c r="FR492" t="s">
        <v>444</v>
      </c>
      <c r="FS492" t="s">
        <v>444</v>
      </c>
      <c r="FT492" s="24" t="s">
        <v>444</v>
      </c>
      <c r="FU492" s="24" t="s">
        <v>444</v>
      </c>
      <c r="FV492" t="s">
        <v>444</v>
      </c>
      <c r="FW492" t="s">
        <v>444</v>
      </c>
      <c r="FX492" s="24" t="s">
        <v>444</v>
      </c>
      <c r="FY492" s="24" t="s">
        <v>444</v>
      </c>
      <c r="FZ492" t="s">
        <v>444</v>
      </c>
      <c r="GA492" t="s">
        <v>444</v>
      </c>
      <c r="GB492" s="24" t="s">
        <v>444</v>
      </c>
      <c r="GC492" s="24" t="s">
        <v>444</v>
      </c>
      <c r="GD492" t="s">
        <v>444</v>
      </c>
      <c r="GE492" t="s">
        <v>444</v>
      </c>
      <c r="GF492" s="24" t="s">
        <v>444</v>
      </c>
      <c r="GG492" s="24" t="s">
        <v>444</v>
      </c>
      <c r="GH492" t="s">
        <v>444</v>
      </c>
      <c r="GI492" s="24" t="s">
        <v>444</v>
      </c>
      <c r="GJ492" s="24" t="s">
        <v>444</v>
      </c>
      <c r="GK492" t="s">
        <v>444</v>
      </c>
      <c r="GL492" t="s">
        <v>444</v>
      </c>
      <c r="GM492" s="24" t="s">
        <v>444</v>
      </c>
      <c r="GN492" s="24" t="s">
        <v>444</v>
      </c>
      <c r="GO492" t="s">
        <v>444</v>
      </c>
      <c r="GP492" t="s">
        <v>444</v>
      </c>
      <c r="GQ492" s="24" t="s">
        <v>444</v>
      </c>
      <c r="GR492" s="24" t="s">
        <v>444</v>
      </c>
      <c r="GS492" t="s">
        <v>444</v>
      </c>
      <c r="GT492" t="s">
        <v>444</v>
      </c>
      <c r="GU492" s="24" t="s">
        <v>444</v>
      </c>
      <c r="GV492" s="24" t="s">
        <v>444</v>
      </c>
      <c r="GW492" t="s">
        <v>444</v>
      </c>
      <c r="GX492" t="s">
        <v>444</v>
      </c>
      <c r="GY492" s="24" t="s">
        <v>444</v>
      </c>
      <c r="GZ492" s="24" t="s">
        <v>444</v>
      </c>
      <c r="HA492" t="s">
        <v>444</v>
      </c>
      <c r="HB492" t="s">
        <v>444</v>
      </c>
      <c r="HC492" s="24" t="s">
        <v>444</v>
      </c>
      <c r="HD492" s="24" t="s">
        <v>444</v>
      </c>
      <c r="HE492" t="s">
        <v>444</v>
      </c>
      <c r="HF492" t="s">
        <v>444</v>
      </c>
      <c r="HG492" s="24" t="s">
        <v>444</v>
      </c>
      <c r="HH492" s="24" t="s">
        <v>444</v>
      </c>
      <c r="HI492" t="s">
        <v>444</v>
      </c>
      <c r="HJ492" t="s">
        <v>444</v>
      </c>
      <c r="HK492" s="24" t="s">
        <v>444</v>
      </c>
      <c r="HL492" s="24" t="s">
        <v>444</v>
      </c>
      <c r="HM492" t="s">
        <v>444</v>
      </c>
      <c r="HN492" t="s">
        <v>444</v>
      </c>
      <c r="HO492" s="24" t="s">
        <v>444</v>
      </c>
      <c r="HP492" s="24" t="s">
        <v>444</v>
      </c>
      <c r="HQ492" t="s">
        <v>444</v>
      </c>
      <c r="HR492" t="s">
        <v>444</v>
      </c>
      <c r="HS492" s="24" t="s">
        <v>444</v>
      </c>
      <c r="HT492" s="24" t="s">
        <v>444</v>
      </c>
      <c r="HU492" t="s">
        <v>444</v>
      </c>
      <c r="HV492" t="s">
        <v>444</v>
      </c>
      <c r="HW492" s="24" t="s">
        <v>444</v>
      </c>
      <c r="HX492" s="24" t="s">
        <v>444</v>
      </c>
      <c r="HY492" t="s">
        <v>444</v>
      </c>
      <c r="HZ492" t="s">
        <v>444</v>
      </c>
      <c r="IA492" t="s">
        <v>2766</v>
      </c>
      <c r="IB492" t="s">
        <v>2736</v>
      </c>
      <c r="IC492" t="s">
        <v>2737</v>
      </c>
      <c r="ID492" s="33" t="b" cm="1">
        <f t="array" ref="ID492">_xlfn.IFNA(MATCH($A$2,_xlfn.NUMBERVALUE(Table_Query_from_MF_DSNP62[[#This Row],[CL_GLACCT_DR1]:[CL_GLACCT_CR4]]),0),0)&gt;=1</f>
        <v>1</v>
      </c>
      <c r="IE492" s="33" t="b">
        <f>OR(Table_Query_from_MF_DSNP62[[#This Row],[Pair1]:[Pair25]])</f>
        <v>1</v>
      </c>
      <c r="IF492" s="33">
        <f>_xlfn.IFNA(MATCH(TRUE,Table_Query_from_MF_DSNP62[[#This Row],[Pair1]:[Pair25]],0),"none")</f>
        <v>3</v>
      </c>
      <c r="IG492" s="33" t="b">
        <f>AND($A$2&gt;=_xlfn.NUMBERVALUE(Table_Query_from_MF_DSNP62[[#This Row],[CL_GL_ACCT_FR1]]),$A$2&lt;=_xlfn.NUMBERVALUE(Table_Query_from_MF_DSNP62[[#This Row],[CL_GL_ACCT_TO1]]))</f>
        <v>0</v>
      </c>
      <c r="IH492" s="33" t="b">
        <f>AND($A$2&gt;=_xlfn.NUMBERVALUE(Table_Query_from_MF_DSNP62[[#This Row],[CL_GL_ACCT_FR2]]),$A$2&lt;=_xlfn.NUMBERVALUE(Table_Query_from_MF_DSNP62[[#This Row],[CL_GL_ACCT_TO2]]))</f>
        <v>0</v>
      </c>
      <c r="II492" s="33" t="b">
        <f>AND($A$2&gt;=_xlfn.NUMBERVALUE(Table_Query_from_MF_DSNP62[[#This Row],[CL_GL_ACCT_FR3]]),$A$2&lt;=_xlfn.NUMBERVALUE(Table_Query_from_MF_DSNP62[[#This Row],[CL_GL_ACCT_TO3]]))</f>
        <v>1</v>
      </c>
      <c r="IJ492" s="33" t="b">
        <f>AND($A$2&gt;=_xlfn.NUMBERVALUE(Table_Query_from_MF_DSNP62[[#This Row],[CL_GL_ACCT_FR4]]),$A$2&lt;=_xlfn.NUMBERVALUE(Table_Query_from_MF_DSNP62[[#This Row],[CL_GL_ACCT_TO4]]))</f>
        <v>1</v>
      </c>
      <c r="IK492" s="33" t="b">
        <f>AND($A$2&gt;=_xlfn.NUMBERVALUE(Table_Query_from_MF_DSNP62[[#This Row],[CL_GL_ACCT_FR5]]),$A$2&lt;=_xlfn.NUMBERVALUE(Table_Query_from_MF_DSNP62[[#This Row],[CL_GL_ACCT_TO5]]))</f>
        <v>1</v>
      </c>
      <c r="IL492" s="33" t="b">
        <f>AND($A$2&gt;=_xlfn.NUMBERVALUE(Table_Query_from_MF_DSNP62[[#This Row],[CL_GL_ACCT_FR6]]),$A$2&lt;=_xlfn.NUMBERVALUE(Table_Query_from_MF_DSNP62[[#This Row],[CL_GL_ACCT_TO6]]))</f>
        <v>1</v>
      </c>
      <c r="IM492" s="33" t="b">
        <f>AND($A$2&gt;=_xlfn.NUMBERVALUE(Table_Query_from_MF_DSNP62[[#This Row],[CL_GL_ACCT_FR7]]),$A$2&lt;=_xlfn.NUMBERVALUE(Table_Query_from_MF_DSNP62[[#This Row],[CL_GL_ACCT_TO7]]))</f>
        <v>1</v>
      </c>
      <c r="IN492" s="33" t="b">
        <f>AND($A$2&gt;=_xlfn.NUMBERVALUE(Table_Query_from_MF_DSNP62[[#This Row],[CL_GL_ACCT_FR8]]),$A$2&lt;=_xlfn.NUMBERVALUE(Table_Query_from_MF_DSNP62[[#This Row],[CL_GL_ACCT_TO8]]))</f>
        <v>1</v>
      </c>
      <c r="IO492" s="33" t="b">
        <f>AND($A$2&gt;=_xlfn.NUMBERVALUE(Table_Query_from_MF_DSNP62[[#This Row],[CL_GL_ACCT_FR9]]),$A$2&lt;=_xlfn.NUMBERVALUE(Table_Query_from_MF_DSNP62[[#This Row],[CL_GL_ACCT_TO9]]))</f>
        <v>1</v>
      </c>
      <c r="IP492" s="33" t="b">
        <f>AND($A$2&gt;=_xlfn.NUMBERVALUE(Table_Query_from_MF_DSNP62[[#This Row],[CL_GL_ACCT_FR10]]),$A$2&lt;=_xlfn.NUMBERVALUE(Table_Query_from_MF_DSNP62[[#This Row],[CL_GL_ACCT_TO10]]))</f>
        <v>1</v>
      </c>
      <c r="IQ492" s="33" t="b">
        <f>AND($A$2&gt;=_xlfn.NUMBERVALUE(Table_Query_from_MF_DSNP62[[#This Row],[CL_GL_ACCT_FR11]]),$A$2&lt;=_xlfn.NUMBERVALUE(Table_Query_from_MF_DSNP62[[#This Row],[CL_GL_ACCT_TO11]]))</f>
        <v>1</v>
      </c>
      <c r="IR492" s="33" t="b">
        <f>AND($A$2&gt;=_xlfn.NUMBERVALUE(Table_Query_from_MF_DSNP62[[#This Row],[CL_GL_ACCT_FR12]]),$A$2&lt;=_xlfn.NUMBERVALUE(Table_Query_from_MF_DSNP62[[#This Row],[CL_GL_ACCT_TO12]]))</f>
        <v>1</v>
      </c>
      <c r="IS492" s="33" t="b">
        <f>AND($A$2&gt;=_xlfn.NUMBERVALUE(Table_Query_from_MF_DSNP62[[#This Row],[CL_GL_ACCT_FR13]]),$A$2&lt;=_xlfn.NUMBERVALUE(Table_Query_from_MF_DSNP62[[#This Row],[CL_GL_ACCT_TO13]]))</f>
        <v>1</v>
      </c>
      <c r="IT492" s="33" t="b">
        <f>AND($A$2&gt;=_xlfn.NUMBERVALUE(Table_Query_from_MF_DSNP62[[#This Row],[CL_GL_ACCT_FR14]]),$A$2&lt;=_xlfn.NUMBERVALUE(Table_Query_from_MF_DSNP62[[#This Row],[CL_GL_ACCT_TO14]]))</f>
        <v>1</v>
      </c>
      <c r="IU492" s="33" t="b">
        <f>AND($A$2&gt;=_xlfn.NUMBERVALUE(Table_Query_from_MF_DSNP62[[#This Row],[CL_GL_ACCT_FR15]]),$A$2&lt;=_xlfn.NUMBERVALUE(Table_Query_from_MF_DSNP62[[#This Row],[CL_GL_ACCT_TO15]]))</f>
        <v>1</v>
      </c>
      <c r="IV492" s="33" t="b">
        <f>AND($A$2&gt;=_xlfn.NUMBERVALUE(Table_Query_from_MF_DSNP62[[#This Row],[CL_GL_ACCT_FR16]]),$A$2&lt;=_xlfn.NUMBERVALUE(Table_Query_from_MF_DSNP62[[#This Row],[CL_GL_ACCT_TO16]]))</f>
        <v>1</v>
      </c>
      <c r="IW492" s="33" t="b">
        <f>AND($A$2&gt;=_xlfn.NUMBERVALUE(Table_Query_from_MF_DSNP62[[#This Row],[CL_GL_ACCT_FR17]]),$A$2&lt;=_xlfn.NUMBERVALUE(Table_Query_from_MF_DSNP62[[#This Row],[CL_GL_ACCT_TO17]]))</f>
        <v>1</v>
      </c>
      <c r="IX492" s="33" t="b">
        <f>AND($A$2&gt;=_xlfn.NUMBERVALUE(Table_Query_from_MF_DSNP62[[#This Row],[CL_GL_ACCT_FR18]]),$A$2&lt;=_xlfn.NUMBERVALUE(Table_Query_from_MF_DSNP62[[#This Row],[CL_GL_ACCT_TO18]]))</f>
        <v>1</v>
      </c>
      <c r="IY492" s="33" t="b">
        <f>AND($A$2&gt;=_xlfn.NUMBERVALUE(Table_Query_from_MF_DSNP62[[#This Row],[CL_GL_ACCT_FR19]]),$A$2&lt;=_xlfn.NUMBERVALUE(Table_Query_from_MF_DSNP62[[#This Row],[CL_GL_ACCT_TO19]]))</f>
        <v>1</v>
      </c>
      <c r="IZ492" s="33" t="b">
        <f>AND($A$2&gt;=_xlfn.NUMBERVALUE(Table_Query_from_MF_DSNP62[[#This Row],[CL_GL_ACCT_FR20]]),$A$2&lt;=_xlfn.NUMBERVALUE(Table_Query_from_MF_DSNP62[[#This Row],[CL_GL_ACCT_TO20]]))</f>
        <v>1</v>
      </c>
      <c r="JA492" s="33" t="b">
        <f>AND($A$2&gt;=_xlfn.NUMBERVALUE(Table_Query_from_MF_DSNP62[[#This Row],[CL_GL_ACCT_FR21]]),$A$2&lt;=_xlfn.NUMBERVALUE(Table_Query_from_MF_DSNP62[[#This Row],[CL_GL_ACCT_TO21]]))</f>
        <v>1</v>
      </c>
      <c r="JB492" s="33" t="b">
        <f>AND($A$2&gt;=_xlfn.NUMBERVALUE(Table_Query_from_MF_DSNP62[[#This Row],[CL_GL_ACCT_FR22]]),$A$2&lt;=_xlfn.NUMBERVALUE(Table_Query_from_MF_DSNP62[[#This Row],[CL_GL_ACCT_TO22]]))</f>
        <v>1</v>
      </c>
      <c r="JC492" s="33" t="b">
        <f>AND($A$2&gt;=_xlfn.NUMBERVALUE(Table_Query_from_MF_DSNP62[[#This Row],[CL_GL_ACCT_FR23]]),$A$2&lt;=_xlfn.NUMBERVALUE(Table_Query_from_MF_DSNP62[[#This Row],[CL_GL_ACCT_TO23]]))</f>
        <v>1</v>
      </c>
      <c r="JD492" s="33" t="b">
        <f>AND($A$2&gt;=_xlfn.NUMBERVALUE(Table_Query_from_MF_DSNP62[[#This Row],[CL_GL_ACCT_FR24]]),$A$2&lt;=_xlfn.NUMBERVALUE(Table_Query_from_MF_DSNP62[[#This Row],[CL_GL_ACCT_TO24]]))</f>
        <v>1</v>
      </c>
      <c r="JE492" s="33" t="b">
        <f>AND($A$2&gt;=_xlfn.NUMBERVALUE(Table_Query_from_MF_DSNP62[[#This Row],[CL_GL_ACCT_FR25]]),$A$2&lt;=_xlfn.NUMBERVALUE(Table_Query_from_MF_DSNP62[[#This Row],[CL_GL_ACCT_TO25]]))</f>
        <v>1</v>
      </c>
      <c r="JF492" s="33" t="b">
        <f>OR(Table_Query_from_MF_DSNP62[[#This Row],[PairA]:[PairO]])</f>
        <v>1</v>
      </c>
      <c r="JG492" s="33">
        <f>_xlfn.IFNA(MATCH(TRUE,Table_Query_from_MF_DSNP62[[#This Row],[PairA]:[PairO]],0),"none")</f>
        <v>1</v>
      </c>
      <c r="JH492" s="33" t="b">
        <f>AND($B$2&gt;=_xlfn.NUMBERVALUE(Table_Query_from_MF_DSNP62[[#This Row],[CL_CMP_OBJ_FR1]]),$B$2&lt;=_xlfn.NUMBERVALUE(Table_Query_from_MF_DSNP62[[#This Row],[CL_CMP_OBJ_TO1]]))</f>
        <v>1</v>
      </c>
      <c r="JI492" s="33" t="b">
        <f>AND($B$2&gt;=_xlfn.NUMBERVALUE(Table_Query_from_MF_DSNP62[[#This Row],[CL_CMP_OBJ_FR2]]),$B$2&lt;=_xlfn.NUMBERVALUE(Table_Query_from_MF_DSNP62[[#This Row],[CL_CMP_OBJ_TO2]]))</f>
        <v>1</v>
      </c>
      <c r="JJ492" s="33" t="b">
        <f>AND($B$2&gt;=_xlfn.NUMBERVALUE(Table_Query_from_MF_DSNP62[[#This Row],[CL_CMP_OBJ_FR3]]),$B$2&lt;=_xlfn.NUMBERVALUE(Table_Query_from_MF_DSNP62[[#This Row],[CL_CMP_OBJ_TO3]]))</f>
        <v>1</v>
      </c>
      <c r="JK492" s="33" t="b">
        <f>AND($B$2&gt;=_xlfn.NUMBERVALUE(Table_Query_from_MF_DSNP62[[#This Row],[CL_CMP_OBJ_FR4]]),$B$2&lt;=_xlfn.NUMBERVALUE(Table_Query_from_MF_DSNP62[[#This Row],[CL_CMP_OBJ_TO4]]))</f>
        <v>1</v>
      </c>
      <c r="JL492" s="33" t="b">
        <f>AND($B$2&gt;=_xlfn.NUMBERVALUE(Table_Query_from_MF_DSNP62[[#This Row],[CL_CMP_OBJ_FR5]]),$B$2&lt;=_xlfn.NUMBERVALUE(Table_Query_from_MF_DSNP62[[#This Row],[CL_CMP_OBJ_TO5]]))</f>
        <v>1</v>
      </c>
      <c r="JM492" s="33" t="b">
        <f>AND($B$2&gt;=_xlfn.NUMBERVALUE(Table_Query_from_MF_DSNP62[[#This Row],[CL_CMP_OBJ_FR6]]),$B$2&lt;=_xlfn.NUMBERVALUE(Table_Query_from_MF_DSNP62[[#This Row],[CL_CMP_OBJ_TO6]]))</f>
        <v>1</v>
      </c>
      <c r="JN492" s="33" t="b">
        <f>AND($B$2&gt;=_xlfn.NUMBERVALUE(Table_Query_from_MF_DSNP62[[#This Row],[CL_CMP_OBJ_FR7]]),$B$2&lt;=_xlfn.NUMBERVALUE(Table_Query_from_MF_DSNP62[[#This Row],[CL_CMP_OBJ_TO7]]))</f>
        <v>1</v>
      </c>
      <c r="JO492" s="33" t="b">
        <f>AND($B$2&gt;=_xlfn.NUMBERVALUE(Table_Query_from_MF_DSNP62[[#This Row],[CL_CMP_OBJ_FR8]]),$B$2&lt;=_xlfn.NUMBERVALUE(Table_Query_from_MF_DSNP62[[#This Row],[CL_CMP_OBJ_TO8]]))</f>
        <v>1</v>
      </c>
      <c r="JP492" s="33" t="b">
        <f>AND($B$2&gt;=_xlfn.NUMBERVALUE(Table_Query_from_MF_DSNP62[[#This Row],[CL_CMP_OBJ_FR9]]),$B$2&lt;=_xlfn.NUMBERVALUE(Table_Query_from_MF_DSNP62[[#This Row],[CL_CMP_OBJ_TO9]]))</f>
        <v>1</v>
      </c>
      <c r="JQ492" s="33" t="b">
        <f>AND($B$2&gt;=_xlfn.NUMBERVALUE(Table_Query_from_MF_DSNP62[[#This Row],[CL_CMP_OBJ_FR10]]),$B$2&lt;=_xlfn.NUMBERVALUE(Table_Query_from_MF_DSNP62[[#This Row],[CL_CMP_OBJ_TO10]]))</f>
        <v>1</v>
      </c>
      <c r="JR492" s="33" t="b">
        <f>AND($B$2&gt;=_xlfn.NUMBERVALUE(Table_Query_from_MF_DSNP62[[#This Row],[CL_CMP_OBJ_FR11]]),$B$2&lt;=_xlfn.NUMBERVALUE(Table_Query_from_MF_DSNP62[[#This Row],[CL_CMP_OBJ_TO11]]))</f>
        <v>1</v>
      </c>
      <c r="JS492" s="33" t="b">
        <f>AND($B$2&gt;=_xlfn.NUMBERVALUE(Table_Query_from_MF_DSNP62[[#This Row],[CL_CMP_OBJ_FR12]]),$B$2&lt;=_xlfn.NUMBERVALUE(Table_Query_from_MF_DSNP62[[#This Row],[CL_CMP_OBJ_TO12]]))</f>
        <v>1</v>
      </c>
      <c r="JT492" s="33" t="b">
        <f>AND($B$2&gt;=_xlfn.NUMBERVALUE(Table_Query_from_MF_DSNP62[[#This Row],[CL_CMP_OBJ_FR13]]),$B$2&lt;=_xlfn.NUMBERVALUE(Table_Query_from_MF_DSNP62[[#This Row],[CL_CMP_OBJ_TO13]]))</f>
        <v>1</v>
      </c>
      <c r="JU492" s="33" t="b">
        <f>AND($B$2&gt;=_xlfn.NUMBERVALUE(Table_Query_from_MF_DSNP62[[#This Row],[CL_CMP_OBJ_FR14]]),$B$2&lt;=_xlfn.NUMBERVALUE(Table_Query_from_MF_DSNP62[[#This Row],[CL_CMP_OBJ_TO14]]))</f>
        <v>1</v>
      </c>
      <c r="JV492" s="33" t="b">
        <f>AND($B$2&gt;=_xlfn.NUMBERVALUE(Table_Query_from_MF_DSNP62[[#This Row],[CL_CMP_OBJ_FR15]]),$B$2&lt;=_xlfn.NUMBERVALUE(Table_Query_from_MF_DSNP62[[#This Row],[CL_CMP_OBJ_TO15]]))</f>
        <v>1</v>
      </c>
    </row>
    <row r="493" spans="1:282" x14ac:dyDescent="0.25">
      <c r="A493" t="b">
        <f>OR(,Table_Query_from_MF_DSNP62[[#This Row],[Desired GL included as "hard-coded" GL?]],Table_Query_from_MF_DSNP62[[#This Row],[Desired GL included as "Open GL"?]])</f>
        <v>1</v>
      </c>
      <c r="B493" t="b">
        <f>Table_Query_from_MF_DSNP62[[#This Row],[Desired CObj included as "Open CObj"?]]</f>
        <v>1</v>
      </c>
      <c r="C493" t="s">
        <v>794</v>
      </c>
      <c r="D493" t="s">
        <v>2193</v>
      </c>
      <c r="E493" t="s">
        <v>15</v>
      </c>
      <c r="F493" s="24" t="s">
        <v>13</v>
      </c>
      <c r="G493" t="s">
        <v>9</v>
      </c>
      <c r="H493" s="24" t="s">
        <v>444</v>
      </c>
      <c r="I493" t="s">
        <v>444</v>
      </c>
      <c r="J493" s="24" t="s">
        <v>444</v>
      </c>
      <c r="K493" t="s">
        <v>444</v>
      </c>
      <c r="L493" s="24" t="s">
        <v>444</v>
      </c>
      <c r="M493" t="s">
        <v>444</v>
      </c>
      <c r="N493" t="s">
        <v>444</v>
      </c>
      <c r="O493" t="s">
        <v>444</v>
      </c>
      <c r="P493" t="s">
        <v>444</v>
      </c>
      <c r="Q493" t="s">
        <v>15</v>
      </c>
      <c r="R493" t="s">
        <v>444</v>
      </c>
      <c r="S493" t="s">
        <v>442</v>
      </c>
      <c r="T493" t="s">
        <v>447</v>
      </c>
      <c r="U493" t="s">
        <v>444</v>
      </c>
      <c r="V493" t="s">
        <v>444</v>
      </c>
      <c r="W493" t="s">
        <v>442</v>
      </c>
      <c r="X493" t="s">
        <v>442</v>
      </c>
      <c r="Y493" t="s">
        <v>444</v>
      </c>
      <c r="Z493" t="s">
        <v>442</v>
      </c>
      <c r="AA493" t="s">
        <v>442</v>
      </c>
      <c r="AB493" t="s">
        <v>444</v>
      </c>
      <c r="AC493" t="s">
        <v>447</v>
      </c>
      <c r="AD493" t="s">
        <v>444</v>
      </c>
      <c r="AE493" t="s">
        <v>444</v>
      </c>
      <c r="AF493" t="s">
        <v>444</v>
      </c>
      <c r="AG493" t="s">
        <v>442</v>
      </c>
      <c r="AH493" t="s">
        <v>444</v>
      </c>
      <c r="AI493" t="s">
        <v>447</v>
      </c>
      <c r="AJ493" t="s">
        <v>442</v>
      </c>
      <c r="AK493" t="s">
        <v>442</v>
      </c>
      <c r="AL493" t="s">
        <v>444</v>
      </c>
      <c r="AM493" t="s">
        <v>444</v>
      </c>
      <c r="AN493" t="s">
        <v>444</v>
      </c>
      <c r="AO493" t="s">
        <v>444</v>
      </c>
      <c r="AP493" t="s">
        <v>442</v>
      </c>
      <c r="AQ493" t="s">
        <v>282</v>
      </c>
      <c r="AR493" t="s">
        <v>528</v>
      </c>
      <c r="AS493" t="s">
        <v>162</v>
      </c>
      <c r="AT493" t="s">
        <v>10</v>
      </c>
      <c r="AU493" t="s">
        <v>444</v>
      </c>
      <c r="AV493" t="s">
        <v>442</v>
      </c>
      <c r="AW493" t="s">
        <v>444</v>
      </c>
      <c r="AX493" t="s">
        <v>444</v>
      </c>
      <c r="AY493" t="s">
        <v>444</v>
      </c>
      <c r="AZ493" t="s">
        <v>444</v>
      </c>
      <c r="BA493" t="s">
        <v>10</v>
      </c>
      <c r="BB493" t="s">
        <v>444</v>
      </c>
      <c r="BC493" t="s">
        <v>444</v>
      </c>
      <c r="BD493" t="s">
        <v>1359</v>
      </c>
      <c r="BE493" t="s">
        <v>444</v>
      </c>
      <c r="BF493" t="s">
        <v>1360</v>
      </c>
      <c r="BG493" t="s">
        <v>444</v>
      </c>
      <c r="BH493" t="s">
        <v>444</v>
      </c>
      <c r="BI493" t="s">
        <v>444</v>
      </c>
      <c r="BJ493" t="s">
        <v>444</v>
      </c>
      <c r="BK493" t="s">
        <v>444</v>
      </c>
      <c r="BL493" t="s">
        <v>444</v>
      </c>
      <c r="BM493" t="s">
        <v>444</v>
      </c>
      <c r="BN493" t="s">
        <v>444</v>
      </c>
      <c r="BO493" t="s">
        <v>444</v>
      </c>
      <c r="BP493" t="s">
        <v>444</v>
      </c>
      <c r="BQ493" t="s">
        <v>444</v>
      </c>
      <c r="BR493" t="s">
        <v>444</v>
      </c>
      <c r="BS493" t="s">
        <v>444</v>
      </c>
      <c r="BT493" t="s">
        <v>444</v>
      </c>
      <c r="BU493" t="s">
        <v>444</v>
      </c>
      <c r="BV493" t="s">
        <v>444</v>
      </c>
      <c r="BW493" t="s">
        <v>444</v>
      </c>
      <c r="BX493" t="s">
        <v>444</v>
      </c>
      <c r="BY493" t="s">
        <v>444</v>
      </c>
      <c r="BZ493" t="s">
        <v>444</v>
      </c>
      <c r="CA493" t="s">
        <v>444</v>
      </c>
      <c r="CB493" t="s">
        <v>444</v>
      </c>
      <c r="CC493" t="s">
        <v>740</v>
      </c>
      <c r="CD493" t="s">
        <v>908</v>
      </c>
      <c r="CE493" t="s">
        <v>444</v>
      </c>
      <c r="CF493" t="s">
        <v>444</v>
      </c>
      <c r="CG493" t="s">
        <v>444</v>
      </c>
      <c r="CH493" t="s">
        <v>444</v>
      </c>
      <c r="CI493" t="s">
        <v>444</v>
      </c>
      <c r="CJ493" t="s">
        <v>444</v>
      </c>
      <c r="CK493" t="s">
        <v>444</v>
      </c>
      <c r="CL493" t="s">
        <v>444</v>
      </c>
      <c r="CM493" t="s">
        <v>444</v>
      </c>
      <c r="CN493" t="s">
        <v>444</v>
      </c>
      <c r="CO493" t="s">
        <v>444</v>
      </c>
      <c r="CP493" t="s">
        <v>444</v>
      </c>
      <c r="CQ493" t="s">
        <v>444</v>
      </c>
      <c r="CR493" t="s">
        <v>444</v>
      </c>
      <c r="CS493" t="s">
        <v>444</v>
      </c>
      <c r="CT493" t="s">
        <v>444</v>
      </c>
      <c r="CU493" t="s">
        <v>444</v>
      </c>
      <c r="CV493" t="s">
        <v>2738</v>
      </c>
      <c r="CW493" t="s">
        <v>2736</v>
      </c>
      <c r="CX493" t="s">
        <v>2912</v>
      </c>
      <c r="CY493" t="s">
        <v>1472</v>
      </c>
      <c r="CZ493" t="s">
        <v>444</v>
      </c>
      <c r="DA493" t="s">
        <v>444</v>
      </c>
      <c r="DB493" t="s">
        <v>444</v>
      </c>
      <c r="DC493" t="s">
        <v>444</v>
      </c>
      <c r="DD493" t="s">
        <v>444</v>
      </c>
      <c r="DE493" t="s">
        <v>444</v>
      </c>
      <c r="DF493" t="s">
        <v>444</v>
      </c>
      <c r="DG493" t="s">
        <v>444</v>
      </c>
      <c r="DH493" t="s">
        <v>444</v>
      </c>
      <c r="DI493" t="s">
        <v>282</v>
      </c>
      <c r="DJ493" t="s">
        <v>444</v>
      </c>
      <c r="DK493" t="s">
        <v>444</v>
      </c>
      <c r="DL493" t="s">
        <v>444</v>
      </c>
      <c r="DM493" t="s">
        <v>444</v>
      </c>
      <c r="DN493" t="s">
        <v>444</v>
      </c>
      <c r="DO493" t="s">
        <v>444</v>
      </c>
      <c r="DP493" t="s">
        <v>444</v>
      </c>
      <c r="DQ493" t="s">
        <v>444</v>
      </c>
      <c r="DR493" t="s">
        <v>444</v>
      </c>
      <c r="DS493" t="s">
        <v>444</v>
      </c>
      <c r="DT493" s="24" t="s">
        <v>444</v>
      </c>
      <c r="DU493" s="24" t="s">
        <v>444</v>
      </c>
      <c r="DV493" t="s">
        <v>444</v>
      </c>
      <c r="DW493" t="s">
        <v>444</v>
      </c>
      <c r="DX493" s="24" t="s">
        <v>444</v>
      </c>
      <c r="DY493" s="24" t="s">
        <v>444</v>
      </c>
      <c r="DZ493" t="s">
        <v>444</v>
      </c>
      <c r="EA493" t="s">
        <v>444</v>
      </c>
      <c r="EB493" s="24" t="s">
        <v>444</v>
      </c>
      <c r="EC493" s="24" t="s">
        <v>444</v>
      </c>
      <c r="ED493" t="s">
        <v>444</v>
      </c>
      <c r="EE493" t="s">
        <v>444</v>
      </c>
      <c r="EF493" s="24" t="s">
        <v>444</v>
      </c>
      <c r="EG493" s="24" t="s">
        <v>444</v>
      </c>
      <c r="EH493" t="s">
        <v>444</v>
      </c>
      <c r="EI493" t="s">
        <v>444</v>
      </c>
      <c r="EJ493" s="24" t="s">
        <v>444</v>
      </c>
      <c r="EK493" s="24" t="s">
        <v>444</v>
      </c>
      <c r="EL493" t="s">
        <v>444</v>
      </c>
      <c r="EM493" t="s">
        <v>444</v>
      </c>
      <c r="EN493" s="24" t="s">
        <v>444</v>
      </c>
      <c r="EO493" s="24" t="s">
        <v>444</v>
      </c>
      <c r="EP493" t="s">
        <v>444</v>
      </c>
      <c r="EQ493" t="s">
        <v>444</v>
      </c>
      <c r="ER493" s="24" t="s">
        <v>444</v>
      </c>
      <c r="ES493" s="24" t="s">
        <v>444</v>
      </c>
      <c r="ET493" t="s">
        <v>444</v>
      </c>
      <c r="EU493" t="s">
        <v>444</v>
      </c>
      <c r="EV493" s="24" t="s">
        <v>444</v>
      </c>
      <c r="EW493" s="24" t="s">
        <v>444</v>
      </c>
      <c r="EX493" t="s">
        <v>444</v>
      </c>
      <c r="EY493" t="s">
        <v>444</v>
      </c>
      <c r="EZ493" s="24" t="s">
        <v>444</v>
      </c>
      <c r="FA493" s="24" t="s">
        <v>444</v>
      </c>
      <c r="FB493" t="s">
        <v>444</v>
      </c>
      <c r="FC493" t="s">
        <v>444</v>
      </c>
      <c r="FD493" s="24" t="s">
        <v>444</v>
      </c>
      <c r="FE493" s="24" t="s">
        <v>444</v>
      </c>
      <c r="FF493" t="s">
        <v>444</v>
      </c>
      <c r="FG493" t="s">
        <v>444</v>
      </c>
      <c r="FH493" s="24" t="s">
        <v>444</v>
      </c>
      <c r="FI493" s="24" t="s">
        <v>444</v>
      </c>
      <c r="FJ493" t="s">
        <v>444</v>
      </c>
      <c r="FK493" t="s">
        <v>444</v>
      </c>
      <c r="FL493" s="24" t="s">
        <v>444</v>
      </c>
      <c r="FM493" s="24" t="s">
        <v>444</v>
      </c>
      <c r="FN493" t="s">
        <v>444</v>
      </c>
      <c r="FO493" t="s">
        <v>444</v>
      </c>
      <c r="FP493" s="24" t="s">
        <v>444</v>
      </c>
      <c r="FQ493" s="24" t="s">
        <v>444</v>
      </c>
      <c r="FR493" t="s">
        <v>444</v>
      </c>
      <c r="FS493" t="s">
        <v>444</v>
      </c>
      <c r="FT493" s="24" t="s">
        <v>444</v>
      </c>
      <c r="FU493" s="24" t="s">
        <v>444</v>
      </c>
      <c r="FV493" t="s">
        <v>444</v>
      </c>
      <c r="FW493" t="s">
        <v>444</v>
      </c>
      <c r="FX493" s="24" t="s">
        <v>444</v>
      </c>
      <c r="FY493" s="24" t="s">
        <v>444</v>
      </c>
      <c r="FZ493" t="s">
        <v>444</v>
      </c>
      <c r="GA493" t="s">
        <v>444</v>
      </c>
      <c r="GB493" s="24" t="s">
        <v>444</v>
      </c>
      <c r="GC493" s="24" t="s">
        <v>444</v>
      </c>
      <c r="GD493" t="s">
        <v>444</v>
      </c>
      <c r="GE493" t="s">
        <v>444</v>
      </c>
      <c r="GF493" s="24" t="s">
        <v>444</v>
      </c>
      <c r="GG493" s="24" t="s">
        <v>444</v>
      </c>
      <c r="GH493" t="s">
        <v>444</v>
      </c>
      <c r="GI493" s="24" t="s">
        <v>444</v>
      </c>
      <c r="GJ493" s="24" t="s">
        <v>444</v>
      </c>
      <c r="GK493" t="s">
        <v>444</v>
      </c>
      <c r="GL493" t="s">
        <v>444</v>
      </c>
      <c r="GM493" s="24" t="s">
        <v>444</v>
      </c>
      <c r="GN493" s="24" t="s">
        <v>444</v>
      </c>
      <c r="GO493" t="s">
        <v>444</v>
      </c>
      <c r="GP493" t="s">
        <v>444</v>
      </c>
      <c r="GQ493" s="24" t="s">
        <v>444</v>
      </c>
      <c r="GR493" s="24" t="s">
        <v>444</v>
      </c>
      <c r="GS493" t="s">
        <v>444</v>
      </c>
      <c r="GT493" t="s">
        <v>444</v>
      </c>
      <c r="GU493" s="24" t="s">
        <v>444</v>
      </c>
      <c r="GV493" s="24" t="s">
        <v>444</v>
      </c>
      <c r="GW493" t="s">
        <v>444</v>
      </c>
      <c r="GX493" t="s">
        <v>444</v>
      </c>
      <c r="GY493" s="24" t="s">
        <v>444</v>
      </c>
      <c r="GZ493" s="24" t="s">
        <v>444</v>
      </c>
      <c r="HA493" t="s">
        <v>444</v>
      </c>
      <c r="HB493" t="s">
        <v>444</v>
      </c>
      <c r="HC493" s="24" t="s">
        <v>444</v>
      </c>
      <c r="HD493" s="24" t="s">
        <v>444</v>
      </c>
      <c r="HE493" t="s">
        <v>444</v>
      </c>
      <c r="HF493" t="s">
        <v>444</v>
      </c>
      <c r="HG493" s="24" t="s">
        <v>444</v>
      </c>
      <c r="HH493" s="24" t="s">
        <v>444</v>
      </c>
      <c r="HI493" t="s">
        <v>444</v>
      </c>
      <c r="HJ493" t="s">
        <v>444</v>
      </c>
      <c r="HK493" s="24" t="s">
        <v>444</v>
      </c>
      <c r="HL493" s="24" t="s">
        <v>444</v>
      </c>
      <c r="HM493" t="s">
        <v>444</v>
      </c>
      <c r="HN493" t="s">
        <v>444</v>
      </c>
      <c r="HO493" s="24" t="s">
        <v>444</v>
      </c>
      <c r="HP493" s="24" t="s">
        <v>444</v>
      </c>
      <c r="HQ493" t="s">
        <v>444</v>
      </c>
      <c r="HR493" t="s">
        <v>444</v>
      </c>
      <c r="HS493" s="24" t="s">
        <v>444</v>
      </c>
      <c r="HT493" s="24" t="s">
        <v>444</v>
      </c>
      <c r="HU493" t="s">
        <v>444</v>
      </c>
      <c r="HV493" t="s">
        <v>444</v>
      </c>
      <c r="HW493" s="24" t="s">
        <v>444</v>
      </c>
      <c r="HX493" s="24" t="s">
        <v>444</v>
      </c>
      <c r="HY493" t="s">
        <v>444</v>
      </c>
      <c r="HZ493" t="s">
        <v>444</v>
      </c>
      <c r="IA493" t="s">
        <v>2738</v>
      </c>
      <c r="IB493" t="s">
        <v>2736</v>
      </c>
      <c r="IC493" t="s">
        <v>3084</v>
      </c>
      <c r="ID493" s="33" t="b" cm="1">
        <f t="array" ref="ID493">_xlfn.IFNA(MATCH($A$2,_xlfn.NUMBERVALUE(Table_Query_from_MF_DSNP62[[#This Row],[CL_GLACCT_DR1]:[CL_GLACCT_CR4]]),0),0)&gt;=1</f>
        <v>1</v>
      </c>
      <c r="IE493" s="33" t="b">
        <f>OR(Table_Query_from_MF_DSNP62[[#This Row],[Pair1]:[Pair25]])</f>
        <v>1</v>
      </c>
      <c r="IF493" s="33">
        <f>_xlfn.IFNA(MATCH(TRUE,Table_Query_from_MF_DSNP62[[#This Row],[Pair1]:[Pair25]],0),"none")</f>
        <v>1</v>
      </c>
      <c r="IG493" s="33" t="b">
        <f>AND($A$2&gt;=_xlfn.NUMBERVALUE(Table_Query_from_MF_DSNP62[[#This Row],[CL_GL_ACCT_FR1]]),$A$2&lt;=_xlfn.NUMBERVALUE(Table_Query_from_MF_DSNP62[[#This Row],[CL_GL_ACCT_TO1]]))</f>
        <v>1</v>
      </c>
      <c r="IH493" s="33" t="b">
        <f>AND($A$2&gt;=_xlfn.NUMBERVALUE(Table_Query_from_MF_DSNP62[[#This Row],[CL_GL_ACCT_FR2]]),$A$2&lt;=_xlfn.NUMBERVALUE(Table_Query_from_MF_DSNP62[[#This Row],[CL_GL_ACCT_TO2]]))</f>
        <v>1</v>
      </c>
      <c r="II493" s="33" t="b">
        <f>AND($A$2&gt;=_xlfn.NUMBERVALUE(Table_Query_from_MF_DSNP62[[#This Row],[CL_GL_ACCT_FR3]]),$A$2&lt;=_xlfn.NUMBERVALUE(Table_Query_from_MF_DSNP62[[#This Row],[CL_GL_ACCT_TO3]]))</f>
        <v>1</v>
      </c>
      <c r="IJ493" s="33" t="b">
        <f>AND($A$2&gt;=_xlfn.NUMBERVALUE(Table_Query_from_MF_DSNP62[[#This Row],[CL_GL_ACCT_FR4]]),$A$2&lt;=_xlfn.NUMBERVALUE(Table_Query_from_MF_DSNP62[[#This Row],[CL_GL_ACCT_TO4]]))</f>
        <v>1</v>
      </c>
      <c r="IK493" s="33" t="b">
        <f>AND($A$2&gt;=_xlfn.NUMBERVALUE(Table_Query_from_MF_DSNP62[[#This Row],[CL_GL_ACCT_FR5]]),$A$2&lt;=_xlfn.NUMBERVALUE(Table_Query_from_MF_DSNP62[[#This Row],[CL_GL_ACCT_TO5]]))</f>
        <v>1</v>
      </c>
      <c r="IL493" s="33" t="b">
        <f>AND($A$2&gt;=_xlfn.NUMBERVALUE(Table_Query_from_MF_DSNP62[[#This Row],[CL_GL_ACCT_FR6]]),$A$2&lt;=_xlfn.NUMBERVALUE(Table_Query_from_MF_DSNP62[[#This Row],[CL_GL_ACCT_TO6]]))</f>
        <v>1</v>
      </c>
      <c r="IM493" s="33" t="b">
        <f>AND($A$2&gt;=_xlfn.NUMBERVALUE(Table_Query_from_MF_DSNP62[[#This Row],[CL_GL_ACCT_FR7]]),$A$2&lt;=_xlfn.NUMBERVALUE(Table_Query_from_MF_DSNP62[[#This Row],[CL_GL_ACCT_TO7]]))</f>
        <v>1</v>
      </c>
      <c r="IN493" s="33" t="b">
        <f>AND($A$2&gt;=_xlfn.NUMBERVALUE(Table_Query_from_MF_DSNP62[[#This Row],[CL_GL_ACCT_FR8]]),$A$2&lt;=_xlfn.NUMBERVALUE(Table_Query_from_MF_DSNP62[[#This Row],[CL_GL_ACCT_TO8]]))</f>
        <v>1</v>
      </c>
      <c r="IO493" s="33" t="b">
        <f>AND($A$2&gt;=_xlfn.NUMBERVALUE(Table_Query_from_MF_DSNP62[[#This Row],[CL_GL_ACCT_FR9]]),$A$2&lt;=_xlfn.NUMBERVALUE(Table_Query_from_MF_DSNP62[[#This Row],[CL_GL_ACCT_TO9]]))</f>
        <v>1</v>
      </c>
      <c r="IP493" s="33" t="b">
        <f>AND($A$2&gt;=_xlfn.NUMBERVALUE(Table_Query_from_MF_DSNP62[[#This Row],[CL_GL_ACCT_FR10]]),$A$2&lt;=_xlfn.NUMBERVALUE(Table_Query_from_MF_DSNP62[[#This Row],[CL_GL_ACCT_TO10]]))</f>
        <v>1</v>
      </c>
      <c r="IQ493" s="33" t="b">
        <f>AND($A$2&gt;=_xlfn.NUMBERVALUE(Table_Query_from_MF_DSNP62[[#This Row],[CL_GL_ACCT_FR11]]),$A$2&lt;=_xlfn.NUMBERVALUE(Table_Query_from_MF_DSNP62[[#This Row],[CL_GL_ACCT_TO11]]))</f>
        <v>1</v>
      </c>
      <c r="IR493" s="33" t="b">
        <f>AND($A$2&gt;=_xlfn.NUMBERVALUE(Table_Query_from_MF_DSNP62[[#This Row],[CL_GL_ACCT_FR12]]),$A$2&lt;=_xlfn.NUMBERVALUE(Table_Query_from_MF_DSNP62[[#This Row],[CL_GL_ACCT_TO12]]))</f>
        <v>1</v>
      </c>
      <c r="IS493" s="33" t="b">
        <f>AND($A$2&gt;=_xlfn.NUMBERVALUE(Table_Query_from_MF_DSNP62[[#This Row],[CL_GL_ACCT_FR13]]),$A$2&lt;=_xlfn.NUMBERVALUE(Table_Query_from_MF_DSNP62[[#This Row],[CL_GL_ACCT_TO13]]))</f>
        <v>1</v>
      </c>
      <c r="IT493" s="33" t="b">
        <f>AND($A$2&gt;=_xlfn.NUMBERVALUE(Table_Query_from_MF_DSNP62[[#This Row],[CL_GL_ACCT_FR14]]),$A$2&lt;=_xlfn.NUMBERVALUE(Table_Query_from_MF_DSNP62[[#This Row],[CL_GL_ACCT_TO14]]))</f>
        <v>1</v>
      </c>
      <c r="IU493" s="33" t="b">
        <f>AND($A$2&gt;=_xlfn.NUMBERVALUE(Table_Query_from_MF_DSNP62[[#This Row],[CL_GL_ACCT_FR15]]),$A$2&lt;=_xlfn.NUMBERVALUE(Table_Query_from_MF_DSNP62[[#This Row],[CL_GL_ACCT_TO15]]))</f>
        <v>1</v>
      </c>
      <c r="IV493" s="33" t="b">
        <f>AND($A$2&gt;=_xlfn.NUMBERVALUE(Table_Query_from_MF_DSNP62[[#This Row],[CL_GL_ACCT_FR16]]),$A$2&lt;=_xlfn.NUMBERVALUE(Table_Query_from_MF_DSNP62[[#This Row],[CL_GL_ACCT_TO16]]))</f>
        <v>1</v>
      </c>
      <c r="IW493" s="33" t="b">
        <f>AND($A$2&gt;=_xlfn.NUMBERVALUE(Table_Query_from_MF_DSNP62[[#This Row],[CL_GL_ACCT_FR17]]),$A$2&lt;=_xlfn.NUMBERVALUE(Table_Query_from_MF_DSNP62[[#This Row],[CL_GL_ACCT_TO17]]))</f>
        <v>1</v>
      </c>
      <c r="IX493" s="33" t="b">
        <f>AND($A$2&gt;=_xlfn.NUMBERVALUE(Table_Query_from_MF_DSNP62[[#This Row],[CL_GL_ACCT_FR18]]),$A$2&lt;=_xlfn.NUMBERVALUE(Table_Query_from_MF_DSNP62[[#This Row],[CL_GL_ACCT_TO18]]))</f>
        <v>1</v>
      </c>
      <c r="IY493" s="33" t="b">
        <f>AND($A$2&gt;=_xlfn.NUMBERVALUE(Table_Query_from_MF_DSNP62[[#This Row],[CL_GL_ACCT_FR19]]),$A$2&lt;=_xlfn.NUMBERVALUE(Table_Query_from_MF_DSNP62[[#This Row],[CL_GL_ACCT_TO19]]))</f>
        <v>1</v>
      </c>
      <c r="IZ493" s="33" t="b">
        <f>AND($A$2&gt;=_xlfn.NUMBERVALUE(Table_Query_from_MF_DSNP62[[#This Row],[CL_GL_ACCT_FR20]]),$A$2&lt;=_xlfn.NUMBERVALUE(Table_Query_from_MF_DSNP62[[#This Row],[CL_GL_ACCT_TO20]]))</f>
        <v>1</v>
      </c>
      <c r="JA493" s="33" t="b">
        <f>AND($A$2&gt;=_xlfn.NUMBERVALUE(Table_Query_from_MF_DSNP62[[#This Row],[CL_GL_ACCT_FR21]]),$A$2&lt;=_xlfn.NUMBERVALUE(Table_Query_from_MF_DSNP62[[#This Row],[CL_GL_ACCT_TO21]]))</f>
        <v>1</v>
      </c>
      <c r="JB493" s="33" t="b">
        <f>AND($A$2&gt;=_xlfn.NUMBERVALUE(Table_Query_from_MF_DSNP62[[#This Row],[CL_GL_ACCT_FR22]]),$A$2&lt;=_xlfn.NUMBERVALUE(Table_Query_from_MF_DSNP62[[#This Row],[CL_GL_ACCT_TO22]]))</f>
        <v>1</v>
      </c>
      <c r="JC493" s="33" t="b">
        <f>AND($A$2&gt;=_xlfn.NUMBERVALUE(Table_Query_from_MF_DSNP62[[#This Row],[CL_GL_ACCT_FR23]]),$A$2&lt;=_xlfn.NUMBERVALUE(Table_Query_from_MF_DSNP62[[#This Row],[CL_GL_ACCT_TO23]]))</f>
        <v>1</v>
      </c>
      <c r="JD493" s="33" t="b">
        <f>AND($A$2&gt;=_xlfn.NUMBERVALUE(Table_Query_from_MF_DSNP62[[#This Row],[CL_GL_ACCT_FR24]]),$A$2&lt;=_xlfn.NUMBERVALUE(Table_Query_from_MF_DSNP62[[#This Row],[CL_GL_ACCT_TO24]]))</f>
        <v>1</v>
      </c>
      <c r="JE493" s="33" t="b">
        <f>AND($A$2&gt;=_xlfn.NUMBERVALUE(Table_Query_from_MF_DSNP62[[#This Row],[CL_GL_ACCT_FR25]]),$A$2&lt;=_xlfn.NUMBERVALUE(Table_Query_from_MF_DSNP62[[#This Row],[CL_GL_ACCT_TO25]]))</f>
        <v>1</v>
      </c>
      <c r="JF493" s="33" t="b">
        <f>OR(Table_Query_from_MF_DSNP62[[#This Row],[PairA]:[PairO]])</f>
        <v>1</v>
      </c>
      <c r="JG493" s="33">
        <f>_xlfn.IFNA(MATCH(TRUE,Table_Query_from_MF_DSNP62[[#This Row],[PairA]:[PairO]],0),"none")</f>
        <v>1</v>
      </c>
      <c r="JH493" s="33" t="b">
        <f>AND($B$2&gt;=_xlfn.NUMBERVALUE(Table_Query_from_MF_DSNP62[[#This Row],[CL_CMP_OBJ_FR1]]),$B$2&lt;=_xlfn.NUMBERVALUE(Table_Query_from_MF_DSNP62[[#This Row],[CL_CMP_OBJ_TO1]]))</f>
        <v>1</v>
      </c>
      <c r="JI493" s="33" t="b">
        <f>AND($B$2&gt;=_xlfn.NUMBERVALUE(Table_Query_from_MF_DSNP62[[#This Row],[CL_CMP_OBJ_FR2]]),$B$2&lt;=_xlfn.NUMBERVALUE(Table_Query_from_MF_DSNP62[[#This Row],[CL_CMP_OBJ_TO2]]))</f>
        <v>1</v>
      </c>
      <c r="JJ493" s="33" t="b">
        <f>AND($B$2&gt;=_xlfn.NUMBERVALUE(Table_Query_from_MF_DSNP62[[#This Row],[CL_CMP_OBJ_FR3]]),$B$2&lt;=_xlfn.NUMBERVALUE(Table_Query_from_MF_DSNP62[[#This Row],[CL_CMP_OBJ_TO3]]))</f>
        <v>1</v>
      </c>
      <c r="JK493" s="33" t="b">
        <f>AND($B$2&gt;=_xlfn.NUMBERVALUE(Table_Query_from_MF_DSNP62[[#This Row],[CL_CMP_OBJ_FR4]]),$B$2&lt;=_xlfn.NUMBERVALUE(Table_Query_from_MF_DSNP62[[#This Row],[CL_CMP_OBJ_TO4]]))</f>
        <v>1</v>
      </c>
      <c r="JL493" s="33" t="b">
        <f>AND($B$2&gt;=_xlfn.NUMBERVALUE(Table_Query_from_MF_DSNP62[[#This Row],[CL_CMP_OBJ_FR5]]),$B$2&lt;=_xlfn.NUMBERVALUE(Table_Query_from_MF_DSNP62[[#This Row],[CL_CMP_OBJ_TO5]]))</f>
        <v>1</v>
      </c>
      <c r="JM493" s="33" t="b">
        <f>AND($B$2&gt;=_xlfn.NUMBERVALUE(Table_Query_from_MF_DSNP62[[#This Row],[CL_CMP_OBJ_FR6]]),$B$2&lt;=_xlfn.NUMBERVALUE(Table_Query_from_MF_DSNP62[[#This Row],[CL_CMP_OBJ_TO6]]))</f>
        <v>1</v>
      </c>
      <c r="JN493" s="33" t="b">
        <f>AND($B$2&gt;=_xlfn.NUMBERVALUE(Table_Query_from_MF_DSNP62[[#This Row],[CL_CMP_OBJ_FR7]]),$B$2&lt;=_xlfn.NUMBERVALUE(Table_Query_from_MF_DSNP62[[#This Row],[CL_CMP_OBJ_TO7]]))</f>
        <v>1</v>
      </c>
      <c r="JO493" s="33" t="b">
        <f>AND($B$2&gt;=_xlfn.NUMBERVALUE(Table_Query_from_MF_DSNP62[[#This Row],[CL_CMP_OBJ_FR8]]),$B$2&lt;=_xlfn.NUMBERVALUE(Table_Query_from_MF_DSNP62[[#This Row],[CL_CMP_OBJ_TO8]]))</f>
        <v>1</v>
      </c>
      <c r="JP493" s="33" t="b">
        <f>AND($B$2&gt;=_xlfn.NUMBERVALUE(Table_Query_from_MF_DSNP62[[#This Row],[CL_CMP_OBJ_FR9]]),$B$2&lt;=_xlfn.NUMBERVALUE(Table_Query_from_MF_DSNP62[[#This Row],[CL_CMP_OBJ_TO9]]))</f>
        <v>1</v>
      </c>
      <c r="JQ493" s="33" t="b">
        <f>AND($B$2&gt;=_xlfn.NUMBERVALUE(Table_Query_from_MF_DSNP62[[#This Row],[CL_CMP_OBJ_FR10]]),$B$2&lt;=_xlfn.NUMBERVALUE(Table_Query_from_MF_DSNP62[[#This Row],[CL_CMP_OBJ_TO10]]))</f>
        <v>1</v>
      </c>
      <c r="JR493" s="33" t="b">
        <f>AND($B$2&gt;=_xlfn.NUMBERVALUE(Table_Query_from_MF_DSNP62[[#This Row],[CL_CMP_OBJ_FR11]]),$B$2&lt;=_xlfn.NUMBERVALUE(Table_Query_from_MF_DSNP62[[#This Row],[CL_CMP_OBJ_TO11]]))</f>
        <v>1</v>
      </c>
      <c r="JS493" s="33" t="b">
        <f>AND($B$2&gt;=_xlfn.NUMBERVALUE(Table_Query_from_MF_DSNP62[[#This Row],[CL_CMP_OBJ_FR12]]),$B$2&lt;=_xlfn.NUMBERVALUE(Table_Query_from_MF_DSNP62[[#This Row],[CL_CMP_OBJ_TO12]]))</f>
        <v>1</v>
      </c>
      <c r="JT493" s="33" t="b">
        <f>AND($B$2&gt;=_xlfn.NUMBERVALUE(Table_Query_from_MF_DSNP62[[#This Row],[CL_CMP_OBJ_FR13]]),$B$2&lt;=_xlfn.NUMBERVALUE(Table_Query_from_MF_DSNP62[[#This Row],[CL_CMP_OBJ_TO13]]))</f>
        <v>1</v>
      </c>
      <c r="JU493" s="33" t="b">
        <f>AND($B$2&gt;=_xlfn.NUMBERVALUE(Table_Query_from_MF_DSNP62[[#This Row],[CL_CMP_OBJ_FR14]]),$B$2&lt;=_xlfn.NUMBERVALUE(Table_Query_from_MF_DSNP62[[#This Row],[CL_CMP_OBJ_TO14]]))</f>
        <v>1</v>
      </c>
      <c r="JV493" s="33" t="b">
        <f>AND($B$2&gt;=_xlfn.NUMBERVALUE(Table_Query_from_MF_DSNP62[[#This Row],[CL_CMP_OBJ_FR15]]),$B$2&lt;=_xlfn.NUMBERVALUE(Table_Query_from_MF_DSNP62[[#This Row],[CL_CMP_OBJ_TO15]]))</f>
        <v>1</v>
      </c>
    </row>
    <row r="494" spans="1:282" x14ac:dyDescent="0.25">
      <c r="A494" t="b">
        <f>OR(,Table_Query_from_MF_DSNP62[[#This Row],[Desired GL included as "hard-coded" GL?]],Table_Query_from_MF_DSNP62[[#This Row],[Desired GL included as "Open GL"?]])</f>
        <v>1</v>
      </c>
      <c r="B494" t="b">
        <f>Table_Query_from_MF_DSNP62[[#This Row],[Desired CObj included as "Open CObj"?]]</f>
        <v>1</v>
      </c>
      <c r="C494" t="s">
        <v>865</v>
      </c>
      <c r="D494" t="s">
        <v>2194</v>
      </c>
      <c r="E494" t="s">
        <v>15</v>
      </c>
      <c r="F494" s="24" t="s">
        <v>17</v>
      </c>
      <c r="G494" t="s">
        <v>45</v>
      </c>
      <c r="H494" s="24" t="s">
        <v>444</v>
      </c>
      <c r="I494" t="s">
        <v>444</v>
      </c>
      <c r="J494" s="24" t="s">
        <v>444</v>
      </c>
      <c r="K494" t="s">
        <v>444</v>
      </c>
      <c r="L494" s="24" t="s">
        <v>444</v>
      </c>
      <c r="M494" t="s">
        <v>444</v>
      </c>
      <c r="N494" t="s">
        <v>444</v>
      </c>
      <c r="O494" t="s">
        <v>444</v>
      </c>
      <c r="P494" t="s">
        <v>444</v>
      </c>
      <c r="Q494" t="s">
        <v>447</v>
      </c>
      <c r="R494" t="s">
        <v>444</v>
      </c>
      <c r="S494" t="s">
        <v>442</v>
      </c>
      <c r="T494" t="s">
        <v>447</v>
      </c>
      <c r="U494" t="s">
        <v>444</v>
      </c>
      <c r="V494" t="s">
        <v>444</v>
      </c>
      <c r="W494" t="s">
        <v>442</v>
      </c>
      <c r="X494" t="s">
        <v>442</v>
      </c>
      <c r="Y494" t="s">
        <v>444</v>
      </c>
      <c r="Z494" t="s">
        <v>442</v>
      </c>
      <c r="AA494" t="s">
        <v>442</v>
      </c>
      <c r="AB494" t="s">
        <v>442</v>
      </c>
      <c r="AC494" t="s">
        <v>444</v>
      </c>
      <c r="AD494" t="s">
        <v>444</v>
      </c>
      <c r="AE494" t="s">
        <v>444</v>
      </c>
      <c r="AF494" t="s">
        <v>444</v>
      </c>
      <c r="AG494" t="s">
        <v>442</v>
      </c>
      <c r="AH494" t="s">
        <v>444</v>
      </c>
      <c r="AI494" t="s">
        <v>447</v>
      </c>
      <c r="AJ494" t="s">
        <v>442</v>
      </c>
      <c r="AK494" t="s">
        <v>15</v>
      </c>
      <c r="AL494" t="s">
        <v>442</v>
      </c>
      <c r="AM494" t="s">
        <v>442</v>
      </c>
      <c r="AN494" t="s">
        <v>442</v>
      </c>
      <c r="AO494" t="s">
        <v>444</v>
      </c>
      <c r="AP494" t="s">
        <v>442</v>
      </c>
      <c r="AQ494" t="s">
        <v>1440</v>
      </c>
      <c r="AR494" t="s">
        <v>1451</v>
      </c>
      <c r="AS494" t="s">
        <v>162</v>
      </c>
      <c r="AT494" t="s">
        <v>10</v>
      </c>
      <c r="AU494" t="s">
        <v>444</v>
      </c>
      <c r="AV494" t="s">
        <v>442</v>
      </c>
      <c r="AW494" t="s">
        <v>444</v>
      </c>
      <c r="AX494" t="s">
        <v>444</v>
      </c>
      <c r="AY494" t="s">
        <v>444</v>
      </c>
      <c r="AZ494" t="s">
        <v>444</v>
      </c>
      <c r="BA494" t="s">
        <v>444</v>
      </c>
      <c r="BB494" t="s">
        <v>444</v>
      </c>
      <c r="BC494" t="s">
        <v>444</v>
      </c>
      <c r="BD494" t="s">
        <v>1359</v>
      </c>
      <c r="BE494" t="s">
        <v>444</v>
      </c>
      <c r="BF494" t="s">
        <v>1360</v>
      </c>
      <c r="BG494" t="s">
        <v>444</v>
      </c>
      <c r="BH494" t="s">
        <v>444</v>
      </c>
      <c r="BI494" t="s">
        <v>444</v>
      </c>
      <c r="BJ494" t="s">
        <v>444</v>
      </c>
      <c r="BK494" t="s">
        <v>444</v>
      </c>
      <c r="BL494" t="s">
        <v>444</v>
      </c>
      <c r="BM494" t="s">
        <v>444</v>
      </c>
      <c r="BN494" t="s">
        <v>444</v>
      </c>
      <c r="BO494" t="s">
        <v>444</v>
      </c>
      <c r="BP494" t="s">
        <v>444</v>
      </c>
      <c r="BQ494" t="s">
        <v>444</v>
      </c>
      <c r="BR494" t="s">
        <v>444</v>
      </c>
      <c r="BS494" t="s">
        <v>444</v>
      </c>
      <c r="BT494" t="s">
        <v>444</v>
      </c>
      <c r="BU494" t="s">
        <v>444</v>
      </c>
      <c r="BV494" t="s">
        <v>444</v>
      </c>
      <c r="BW494" t="s">
        <v>444</v>
      </c>
      <c r="BX494" t="s">
        <v>444</v>
      </c>
      <c r="BY494" t="s">
        <v>444</v>
      </c>
      <c r="BZ494" t="s">
        <v>444</v>
      </c>
      <c r="CA494" t="s">
        <v>444</v>
      </c>
      <c r="CB494" t="s">
        <v>444</v>
      </c>
      <c r="CC494" t="s">
        <v>444</v>
      </c>
      <c r="CD494" t="s">
        <v>444</v>
      </c>
      <c r="CE494" t="s">
        <v>444</v>
      </c>
      <c r="CF494" t="s">
        <v>444</v>
      </c>
      <c r="CG494" t="s">
        <v>444</v>
      </c>
      <c r="CH494" t="s">
        <v>444</v>
      </c>
      <c r="CI494" t="s">
        <v>444</v>
      </c>
      <c r="CJ494" t="s">
        <v>444</v>
      </c>
      <c r="CK494" t="s">
        <v>444</v>
      </c>
      <c r="CL494" t="s">
        <v>444</v>
      </c>
      <c r="CM494" t="s">
        <v>444</v>
      </c>
      <c r="CN494" t="s">
        <v>444</v>
      </c>
      <c r="CO494" t="s">
        <v>444</v>
      </c>
      <c r="CP494" t="s">
        <v>444</v>
      </c>
      <c r="CQ494" t="s">
        <v>444</v>
      </c>
      <c r="CR494" t="s">
        <v>444</v>
      </c>
      <c r="CS494" t="s">
        <v>444</v>
      </c>
      <c r="CT494" t="s">
        <v>444</v>
      </c>
      <c r="CU494" t="s">
        <v>282</v>
      </c>
      <c r="CV494" t="s">
        <v>2913</v>
      </c>
      <c r="CW494" t="s">
        <v>2736</v>
      </c>
      <c r="CX494" t="s">
        <v>2842</v>
      </c>
      <c r="CY494" t="s">
        <v>1472</v>
      </c>
      <c r="CZ494" t="s">
        <v>444</v>
      </c>
      <c r="DA494" t="s">
        <v>444</v>
      </c>
      <c r="DB494" t="s">
        <v>444</v>
      </c>
      <c r="DC494" t="s">
        <v>444</v>
      </c>
      <c r="DD494" t="s">
        <v>444</v>
      </c>
      <c r="DE494" t="s">
        <v>444</v>
      </c>
      <c r="DF494" t="s">
        <v>444</v>
      </c>
      <c r="DG494" t="s">
        <v>444</v>
      </c>
      <c r="DH494" t="s">
        <v>444</v>
      </c>
      <c r="DI494" t="s">
        <v>282</v>
      </c>
      <c r="DJ494" t="s">
        <v>1440</v>
      </c>
      <c r="DK494" t="s">
        <v>1451</v>
      </c>
      <c r="DL494" t="s">
        <v>444</v>
      </c>
      <c r="DM494" t="s">
        <v>444</v>
      </c>
      <c r="DN494" t="s">
        <v>444</v>
      </c>
      <c r="DO494" t="s">
        <v>444</v>
      </c>
      <c r="DP494" t="s">
        <v>444</v>
      </c>
      <c r="DQ494" t="s">
        <v>444</v>
      </c>
      <c r="DR494" t="s">
        <v>444</v>
      </c>
      <c r="DS494" t="s">
        <v>444</v>
      </c>
      <c r="DT494" s="24" t="s">
        <v>444</v>
      </c>
      <c r="DU494" s="24" t="s">
        <v>444</v>
      </c>
      <c r="DV494" t="s">
        <v>444</v>
      </c>
      <c r="DW494" t="s">
        <v>444</v>
      </c>
      <c r="DX494" s="24" t="s">
        <v>444</v>
      </c>
      <c r="DY494" s="24" t="s">
        <v>444</v>
      </c>
      <c r="DZ494" t="s">
        <v>444</v>
      </c>
      <c r="EA494" t="s">
        <v>444</v>
      </c>
      <c r="EB494" s="24" t="s">
        <v>444</v>
      </c>
      <c r="EC494" s="24" t="s">
        <v>444</v>
      </c>
      <c r="ED494" t="s">
        <v>444</v>
      </c>
      <c r="EE494" t="s">
        <v>444</v>
      </c>
      <c r="EF494" s="24" t="s">
        <v>444</v>
      </c>
      <c r="EG494" s="24" t="s">
        <v>444</v>
      </c>
      <c r="EH494" t="s">
        <v>444</v>
      </c>
      <c r="EI494" t="s">
        <v>444</v>
      </c>
      <c r="EJ494" s="24" t="s">
        <v>444</v>
      </c>
      <c r="EK494" s="24" t="s">
        <v>444</v>
      </c>
      <c r="EL494" t="s">
        <v>444</v>
      </c>
      <c r="EM494" t="s">
        <v>444</v>
      </c>
      <c r="EN494" s="24" t="s">
        <v>444</v>
      </c>
      <c r="EO494" s="24" t="s">
        <v>444</v>
      </c>
      <c r="EP494" t="s">
        <v>444</v>
      </c>
      <c r="EQ494" t="s">
        <v>444</v>
      </c>
      <c r="ER494" s="24" t="s">
        <v>444</v>
      </c>
      <c r="ES494" s="24" t="s">
        <v>444</v>
      </c>
      <c r="ET494" t="s">
        <v>444</v>
      </c>
      <c r="EU494" t="s">
        <v>444</v>
      </c>
      <c r="EV494" s="24" t="s">
        <v>444</v>
      </c>
      <c r="EW494" s="24" t="s">
        <v>444</v>
      </c>
      <c r="EX494" t="s">
        <v>444</v>
      </c>
      <c r="EY494" t="s">
        <v>444</v>
      </c>
      <c r="EZ494" s="24" t="s">
        <v>444</v>
      </c>
      <c r="FA494" s="24" t="s">
        <v>444</v>
      </c>
      <c r="FB494" t="s">
        <v>444</v>
      </c>
      <c r="FC494" t="s">
        <v>444</v>
      </c>
      <c r="FD494" s="24" t="s">
        <v>444</v>
      </c>
      <c r="FE494" s="24" t="s">
        <v>444</v>
      </c>
      <c r="FF494" t="s">
        <v>444</v>
      </c>
      <c r="FG494" t="s">
        <v>444</v>
      </c>
      <c r="FH494" s="24" t="s">
        <v>444</v>
      </c>
      <c r="FI494" s="24" t="s">
        <v>444</v>
      </c>
      <c r="FJ494" t="s">
        <v>444</v>
      </c>
      <c r="FK494" t="s">
        <v>444</v>
      </c>
      <c r="FL494" s="24" t="s">
        <v>444</v>
      </c>
      <c r="FM494" s="24" t="s">
        <v>444</v>
      </c>
      <c r="FN494" t="s">
        <v>444</v>
      </c>
      <c r="FO494" t="s">
        <v>444</v>
      </c>
      <c r="FP494" s="24" t="s">
        <v>444</v>
      </c>
      <c r="FQ494" s="24" t="s">
        <v>444</v>
      </c>
      <c r="FR494" t="s">
        <v>444</v>
      </c>
      <c r="FS494" t="s">
        <v>444</v>
      </c>
      <c r="FT494" s="24" t="s">
        <v>444</v>
      </c>
      <c r="FU494" s="24" t="s">
        <v>444</v>
      </c>
      <c r="FV494" t="s">
        <v>444</v>
      </c>
      <c r="FW494" t="s">
        <v>444</v>
      </c>
      <c r="FX494" s="24" t="s">
        <v>444</v>
      </c>
      <c r="FY494" s="24" t="s">
        <v>444</v>
      </c>
      <c r="FZ494" t="s">
        <v>444</v>
      </c>
      <c r="GA494" t="s">
        <v>444</v>
      </c>
      <c r="GB494" s="24" t="s">
        <v>444</v>
      </c>
      <c r="GC494" s="24" t="s">
        <v>444</v>
      </c>
      <c r="GD494" t="s">
        <v>444</v>
      </c>
      <c r="GE494" t="s">
        <v>444</v>
      </c>
      <c r="GF494" s="24" t="s">
        <v>444</v>
      </c>
      <c r="GG494" s="24" t="s">
        <v>444</v>
      </c>
      <c r="GH494" t="s">
        <v>444</v>
      </c>
      <c r="GI494" s="24" t="s">
        <v>444</v>
      </c>
      <c r="GJ494" s="24" t="s">
        <v>444</v>
      </c>
      <c r="GK494" t="s">
        <v>444</v>
      </c>
      <c r="GL494" t="s">
        <v>444</v>
      </c>
      <c r="GM494" s="24" t="s">
        <v>444</v>
      </c>
      <c r="GN494" s="24" t="s">
        <v>444</v>
      </c>
      <c r="GO494" t="s">
        <v>444</v>
      </c>
      <c r="GP494" t="s">
        <v>444</v>
      </c>
      <c r="GQ494" s="24" t="s">
        <v>444</v>
      </c>
      <c r="GR494" s="24" t="s">
        <v>444</v>
      </c>
      <c r="GS494" t="s">
        <v>444</v>
      </c>
      <c r="GT494" t="s">
        <v>444</v>
      </c>
      <c r="GU494" s="24" t="s">
        <v>444</v>
      </c>
      <c r="GV494" s="24" t="s">
        <v>444</v>
      </c>
      <c r="GW494" t="s">
        <v>444</v>
      </c>
      <c r="GX494" t="s">
        <v>444</v>
      </c>
      <c r="GY494" s="24" t="s">
        <v>444</v>
      </c>
      <c r="GZ494" s="24" t="s">
        <v>444</v>
      </c>
      <c r="HA494" t="s">
        <v>444</v>
      </c>
      <c r="HB494" t="s">
        <v>444</v>
      </c>
      <c r="HC494" s="24" t="s">
        <v>444</v>
      </c>
      <c r="HD494" s="24" t="s">
        <v>444</v>
      </c>
      <c r="HE494" t="s">
        <v>444</v>
      </c>
      <c r="HF494" t="s">
        <v>444</v>
      </c>
      <c r="HG494" s="24" t="s">
        <v>444</v>
      </c>
      <c r="HH494" s="24" t="s">
        <v>444</v>
      </c>
      <c r="HI494" t="s">
        <v>444</v>
      </c>
      <c r="HJ494" t="s">
        <v>444</v>
      </c>
      <c r="HK494" s="24" t="s">
        <v>444</v>
      </c>
      <c r="HL494" s="24" t="s">
        <v>444</v>
      </c>
      <c r="HM494" t="s">
        <v>444</v>
      </c>
      <c r="HN494" t="s">
        <v>444</v>
      </c>
      <c r="HO494" s="24" t="s">
        <v>444</v>
      </c>
      <c r="HP494" s="24" t="s">
        <v>444</v>
      </c>
      <c r="HQ494" t="s">
        <v>444</v>
      </c>
      <c r="HR494" t="s">
        <v>444</v>
      </c>
      <c r="HS494" s="24" t="s">
        <v>444</v>
      </c>
      <c r="HT494" s="24" t="s">
        <v>444</v>
      </c>
      <c r="HU494" t="s">
        <v>444</v>
      </c>
      <c r="HV494" t="s">
        <v>444</v>
      </c>
      <c r="HW494" s="24" t="s">
        <v>444</v>
      </c>
      <c r="HX494" s="24" t="s">
        <v>444</v>
      </c>
      <c r="HY494" t="s">
        <v>444</v>
      </c>
      <c r="HZ494" t="s">
        <v>444</v>
      </c>
      <c r="IA494" t="s">
        <v>2913</v>
      </c>
      <c r="IB494" t="s">
        <v>2736</v>
      </c>
      <c r="IC494" t="s">
        <v>2737</v>
      </c>
      <c r="ID494" s="33" t="b" cm="1">
        <f t="array" ref="ID494">_xlfn.IFNA(MATCH($A$2,_xlfn.NUMBERVALUE(Table_Query_from_MF_DSNP62[[#This Row],[CL_GLACCT_DR1]:[CL_GLACCT_CR4]]),0),0)&gt;=1</f>
        <v>1</v>
      </c>
      <c r="IE494" s="33" t="b">
        <f>OR(Table_Query_from_MF_DSNP62[[#This Row],[Pair1]:[Pair25]])</f>
        <v>1</v>
      </c>
      <c r="IF494" s="33">
        <f>_xlfn.IFNA(MATCH(TRUE,Table_Query_from_MF_DSNP62[[#This Row],[Pair1]:[Pair25]],0),"none")</f>
        <v>1</v>
      </c>
      <c r="IG494" s="33" t="b">
        <f>AND($A$2&gt;=_xlfn.NUMBERVALUE(Table_Query_from_MF_DSNP62[[#This Row],[CL_GL_ACCT_FR1]]),$A$2&lt;=_xlfn.NUMBERVALUE(Table_Query_from_MF_DSNP62[[#This Row],[CL_GL_ACCT_TO1]]))</f>
        <v>1</v>
      </c>
      <c r="IH494" s="33" t="b">
        <f>AND($A$2&gt;=_xlfn.NUMBERVALUE(Table_Query_from_MF_DSNP62[[#This Row],[CL_GL_ACCT_FR2]]),$A$2&lt;=_xlfn.NUMBERVALUE(Table_Query_from_MF_DSNP62[[#This Row],[CL_GL_ACCT_TO2]]))</f>
        <v>1</v>
      </c>
      <c r="II494" s="33" t="b">
        <f>AND($A$2&gt;=_xlfn.NUMBERVALUE(Table_Query_from_MF_DSNP62[[#This Row],[CL_GL_ACCT_FR3]]),$A$2&lt;=_xlfn.NUMBERVALUE(Table_Query_from_MF_DSNP62[[#This Row],[CL_GL_ACCT_TO3]]))</f>
        <v>1</v>
      </c>
      <c r="IJ494" s="33" t="b">
        <f>AND($A$2&gt;=_xlfn.NUMBERVALUE(Table_Query_from_MF_DSNP62[[#This Row],[CL_GL_ACCT_FR4]]),$A$2&lt;=_xlfn.NUMBERVALUE(Table_Query_from_MF_DSNP62[[#This Row],[CL_GL_ACCT_TO4]]))</f>
        <v>1</v>
      </c>
      <c r="IK494" s="33" t="b">
        <f>AND($A$2&gt;=_xlfn.NUMBERVALUE(Table_Query_from_MF_DSNP62[[#This Row],[CL_GL_ACCT_FR5]]),$A$2&lt;=_xlfn.NUMBERVALUE(Table_Query_from_MF_DSNP62[[#This Row],[CL_GL_ACCT_TO5]]))</f>
        <v>1</v>
      </c>
      <c r="IL494" s="33" t="b">
        <f>AND($A$2&gt;=_xlfn.NUMBERVALUE(Table_Query_from_MF_DSNP62[[#This Row],[CL_GL_ACCT_FR6]]),$A$2&lt;=_xlfn.NUMBERVALUE(Table_Query_from_MF_DSNP62[[#This Row],[CL_GL_ACCT_TO6]]))</f>
        <v>1</v>
      </c>
      <c r="IM494" s="33" t="b">
        <f>AND($A$2&gt;=_xlfn.NUMBERVALUE(Table_Query_from_MF_DSNP62[[#This Row],[CL_GL_ACCT_FR7]]),$A$2&lt;=_xlfn.NUMBERVALUE(Table_Query_from_MF_DSNP62[[#This Row],[CL_GL_ACCT_TO7]]))</f>
        <v>1</v>
      </c>
      <c r="IN494" s="33" t="b">
        <f>AND($A$2&gt;=_xlfn.NUMBERVALUE(Table_Query_from_MF_DSNP62[[#This Row],[CL_GL_ACCT_FR8]]),$A$2&lt;=_xlfn.NUMBERVALUE(Table_Query_from_MF_DSNP62[[#This Row],[CL_GL_ACCT_TO8]]))</f>
        <v>1</v>
      </c>
      <c r="IO494" s="33" t="b">
        <f>AND($A$2&gt;=_xlfn.NUMBERVALUE(Table_Query_from_MF_DSNP62[[#This Row],[CL_GL_ACCT_FR9]]),$A$2&lt;=_xlfn.NUMBERVALUE(Table_Query_from_MF_DSNP62[[#This Row],[CL_GL_ACCT_TO9]]))</f>
        <v>1</v>
      </c>
      <c r="IP494" s="33" t="b">
        <f>AND($A$2&gt;=_xlfn.NUMBERVALUE(Table_Query_from_MF_DSNP62[[#This Row],[CL_GL_ACCT_FR10]]),$A$2&lt;=_xlfn.NUMBERVALUE(Table_Query_from_MF_DSNP62[[#This Row],[CL_GL_ACCT_TO10]]))</f>
        <v>1</v>
      </c>
      <c r="IQ494" s="33" t="b">
        <f>AND($A$2&gt;=_xlfn.NUMBERVALUE(Table_Query_from_MF_DSNP62[[#This Row],[CL_GL_ACCT_FR11]]),$A$2&lt;=_xlfn.NUMBERVALUE(Table_Query_from_MF_DSNP62[[#This Row],[CL_GL_ACCT_TO11]]))</f>
        <v>1</v>
      </c>
      <c r="IR494" s="33" t="b">
        <f>AND($A$2&gt;=_xlfn.NUMBERVALUE(Table_Query_from_MF_DSNP62[[#This Row],[CL_GL_ACCT_FR12]]),$A$2&lt;=_xlfn.NUMBERVALUE(Table_Query_from_MF_DSNP62[[#This Row],[CL_GL_ACCT_TO12]]))</f>
        <v>1</v>
      </c>
      <c r="IS494" s="33" t="b">
        <f>AND($A$2&gt;=_xlfn.NUMBERVALUE(Table_Query_from_MF_DSNP62[[#This Row],[CL_GL_ACCT_FR13]]),$A$2&lt;=_xlfn.NUMBERVALUE(Table_Query_from_MF_DSNP62[[#This Row],[CL_GL_ACCT_TO13]]))</f>
        <v>1</v>
      </c>
      <c r="IT494" s="33" t="b">
        <f>AND($A$2&gt;=_xlfn.NUMBERVALUE(Table_Query_from_MF_DSNP62[[#This Row],[CL_GL_ACCT_FR14]]),$A$2&lt;=_xlfn.NUMBERVALUE(Table_Query_from_MF_DSNP62[[#This Row],[CL_GL_ACCT_TO14]]))</f>
        <v>1</v>
      </c>
      <c r="IU494" s="33" t="b">
        <f>AND($A$2&gt;=_xlfn.NUMBERVALUE(Table_Query_from_MF_DSNP62[[#This Row],[CL_GL_ACCT_FR15]]),$A$2&lt;=_xlfn.NUMBERVALUE(Table_Query_from_MF_DSNP62[[#This Row],[CL_GL_ACCT_TO15]]))</f>
        <v>1</v>
      </c>
      <c r="IV494" s="33" t="b">
        <f>AND($A$2&gt;=_xlfn.NUMBERVALUE(Table_Query_from_MF_DSNP62[[#This Row],[CL_GL_ACCT_FR16]]),$A$2&lt;=_xlfn.NUMBERVALUE(Table_Query_from_MF_DSNP62[[#This Row],[CL_GL_ACCT_TO16]]))</f>
        <v>1</v>
      </c>
      <c r="IW494" s="33" t="b">
        <f>AND($A$2&gt;=_xlfn.NUMBERVALUE(Table_Query_from_MF_DSNP62[[#This Row],[CL_GL_ACCT_FR17]]),$A$2&lt;=_xlfn.NUMBERVALUE(Table_Query_from_MF_DSNP62[[#This Row],[CL_GL_ACCT_TO17]]))</f>
        <v>1</v>
      </c>
      <c r="IX494" s="33" t="b">
        <f>AND($A$2&gt;=_xlfn.NUMBERVALUE(Table_Query_from_MF_DSNP62[[#This Row],[CL_GL_ACCT_FR18]]),$A$2&lt;=_xlfn.NUMBERVALUE(Table_Query_from_MF_DSNP62[[#This Row],[CL_GL_ACCT_TO18]]))</f>
        <v>1</v>
      </c>
      <c r="IY494" s="33" t="b">
        <f>AND($A$2&gt;=_xlfn.NUMBERVALUE(Table_Query_from_MF_DSNP62[[#This Row],[CL_GL_ACCT_FR19]]),$A$2&lt;=_xlfn.NUMBERVALUE(Table_Query_from_MF_DSNP62[[#This Row],[CL_GL_ACCT_TO19]]))</f>
        <v>1</v>
      </c>
      <c r="IZ494" s="33" t="b">
        <f>AND($A$2&gt;=_xlfn.NUMBERVALUE(Table_Query_from_MF_DSNP62[[#This Row],[CL_GL_ACCT_FR20]]),$A$2&lt;=_xlfn.NUMBERVALUE(Table_Query_from_MF_DSNP62[[#This Row],[CL_GL_ACCT_TO20]]))</f>
        <v>1</v>
      </c>
      <c r="JA494" s="33" t="b">
        <f>AND($A$2&gt;=_xlfn.NUMBERVALUE(Table_Query_from_MF_DSNP62[[#This Row],[CL_GL_ACCT_FR21]]),$A$2&lt;=_xlfn.NUMBERVALUE(Table_Query_from_MF_DSNP62[[#This Row],[CL_GL_ACCT_TO21]]))</f>
        <v>1</v>
      </c>
      <c r="JB494" s="33" t="b">
        <f>AND($A$2&gt;=_xlfn.NUMBERVALUE(Table_Query_from_MF_DSNP62[[#This Row],[CL_GL_ACCT_FR22]]),$A$2&lt;=_xlfn.NUMBERVALUE(Table_Query_from_MF_DSNP62[[#This Row],[CL_GL_ACCT_TO22]]))</f>
        <v>1</v>
      </c>
      <c r="JC494" s="33" t="b">
        <f>AND($A$2&gt;=_xlfn.NUMBERVALUE(Table_Query_from_MF_DSNP62[[#This Row],[CL_GL_ACCT_FR23]]),$A$2&lt;=_xlfn.NUMBERVALUE(Table_Query_from_MF_DSNP62[[#This Row],[CL_GL_ACCT_TO23]]))</f>
        <v>1</v>
      </c>
      <c r="JD494" s="33" t="b">
        <f>AND($A$2&gt;=_xlfn.NUMBERVALUE(Table_Query_from_MF_DSNP62[[#This Row],[CL_GL_ACCT_FR24]]),$A$2&lt;=_xlfn.NUMBERVALUE(Table_Query_from_MF_DSNP62[[#This Row],[CL_GL_ACCT_TO24]]))</f>
        <v>1</v>
      </c>
      <c r="JE494" s="33" t="b">
        <f>AND($A$2&gt;=_xlfn.NUMBERVALUE(Table_Query_from_MF_DSNP62[[#This Row],[CL_GL_ACCT_FR25]]),$A$2&lt;=_xlfn.NUMBERVALUE(Table_Query_from_MF_DSNP62[[#This Row],[CL_GL_ACCT_TO25]]))</f>
        <v>1</v>
      </c>
      <c r="JF494" s="33" t="b">
        <f>OR(Table_Query_from_MF_DSNP62[[#This Row],[PairA]:[PairO]])</f>
        <v>1</v>
      </c>
      <c r="JG494" s="33">
        <f>_xlfn.IFNA(MATCH(TRUE,Table_Query_from_MF_DSNP62[[#This Row],[PairA]:[PairO]],0),"none")</f>
        <v>1</v>
      </c>
      <c r="JH494" s="33" t="b">
        <f>AND($B$2&gt;=_xlfn.NUMBERVALUE(Table_Query_from_MF_DSNP62[[#This Row],[CL_CMP_OBJ_FR1]]),$B$2&lt;=_xlfn.NUMBERVALUE(Table_Query_from_MF_DSNP62[[#This Row],[CL_CMP_OBJ_TO1]]))</f>
        <v>1</v>
      </c>
      <c r="JI494" s="33" t="b">
        <f>AND($B$2&gt;=_xlfn.NUMBERVALUE(Table_Query_from_MF_DSNP62[[#This Row],[CL_CMP_OBJ_FR2]]),$B$2&lt;=_xlfn.NUMBERVALUE(Table_Query_from_MF_DSNP62[[#This Row],[CL_CMP_OBJ_TO2]]))</f>
        <v>1</v>
      </c>
      <c r="JJ494" s="33" t="b">
        <f>AND($B$2&gt;=_xlfn.NUMBERVALUE(Table_Query_from_MF_DSNP62[[#This Row],[CL_CMP_OBJ_FR3]]),$B$2&lt;=_xlfn.NUMBERVALUE(Table_Query_from_MF_DSNP62[[#This Row],[CL_CMP_OBJ_TO3]]))</f>
        <v>1</v>
      </c>
      <c r="JK494" s="33" t="b">
        <f>AND($B$2&gt;=_xlfn.NUMBERVALUE(Table_Query_from_MF_DSNP62[[#This Row],[CL_CMP_OBJ_FR4]]),$B$2&lt;=_xlfn.NUMBERVALUE(Table_Query_from_MF_DSNP62[[#This Row],[CL_CMP_OBJ_TO4]]))</f>
        <v>1</v>
      </c>
      <c r="JL494" s="33" t="b">
        <f>AND($B$2&gt;=_xlfn.NUMBERVALUE(Table_Query_from_MF_DSNP62[[#This Row],[CL_CMP_OBJ_FR5]]),$B$2&lt;=_xlfn.NUMBERVALUE(Table_Query_from_MF_DSNP62[[#This Row],[CL_CMP_OBJ_TO5]]))</f>
        <v>1</v>
      </c>
      <c r="JM494" s="33" t="b">
        <f>AND($B$2&gt;=_xlfn.NUMBERVALUE(Table_Query_from_MF_DSNP62[[#This Row],[CL_CMP_OBJ_FR6]]),$B$2&lt;=_xlfn.NUMBERVALUE(Table_Query_from_MF_DSNP62[[#This Row],[CL_CMP_OBJ_TO6]]))</f>
        <v>1</v>
      </c>
      <c r="JN494" s="33" t="b">
        <f>AND($B$2&gt;=_xlfn.NUMBERVALUE(Table_Query_from_MF_DSNP62[[#This Row],[CL_CMP_OBJ_FR7]]),$B$2&lt;=_xlfn.NUMBERVALUE(Table_Query_from_MF_DSNP62[[#This Row],[CL_CMP_OBJ_TO7]]))</f>
        <v>1</v>
      </c>
      <c r="JO494" s="33" t="b">
        <f>AND($B$2&gt;=_xlfn.NUMBERVALUE(Table_Query_from_MF_DSNP62[[#This Row],[CL_CMP_OBJ_FR8]]),$B$2&lt;=_xlfn.NUMBERVALUE(Table_Query_from_MF_DSNP62[[#This Row],[CL_CMP_OBJ_TO8]]))</f>
        <v>1</v>
      </c>
      <c r="JP494" s="33" t="b">
        <f>AND($B$2&gt;=_xlfn.NUMBERVALUE(Table_Query_from_MF_DSNP62[[#This Row],[CL_CMP_OBJ_FR9]]),$B$2&lt;=_xlfn.NUMBERVALUE(Table_Query_from_MF_DSNP62[[#This Row],[CL_CMP_OBJ_TO9]]))</f>
        <v>1</v>
      </c>
      <c r="JQ494" s="33" t="b">
        <f>AND($B$2&gt;=_xlfn.NUMBERVALUE(Table_Query_from_MF_DSNP62[[#This Row],[CL_CMP_OBJ_FR10]]),$B$2&lt;=_xlfn.NUMBERVALUE(Table_Query_from_MF_DSNP62[[#This Row],[CL_CMP_OBJ_TO10]]))</f>
        <v>1</v>
      </c>
      <c r="JR494" s="33" t="b">
        <f>AND($B$2&gt;=_xlfn.NUMBERVALUE(Table_Query_from_MF_DSNP62[[#This Row],[CL_CMP_OBJ_FR11]]),$B$2&lt;=_xlfn.NUMBERVALUE(Table_Query_from_MF_DSNP62[[#This Row],[CL_CMP_OBJ_TO11]]))</f>
        <v>1</v>
      </c>
      <c r="JS494" s="33" t="b">
        <f>AND($B$2&gt;=_xlfn.NUMBERVALUE(Table_Query_from_MF_DSNP62[[#This Row],[CL_CMP_OBJ_FR12]]),$B$2&lt;=_xlfn.NUMBERVALUE(Table_Query_from_MF_DSNP62[[#This Row],[CL_CMP_OBJ_TO12]]))</f>
        <v>1</v>
      </c>
      <c r="JT494" s="33" t="b">
        <f>AND($B$2&gt;=_xlfn.NUMBERVALUE(Table_Query_from_MF_DSNP62[[#This Row],[CL_CMP_OBJ_FR13]]),$B$2&lt;=_xlfn.NUMBERVALUE(Table_Query_from_MF_DSNP62[[#This Row],[CL_CMP_OBJ_TO13]]))</f>
        <v>1</v>
      </c>
      <c r="JU494" s="33" t="b">
        <f>AND($B$2&gt;=_xlfn.NUMBERVALUE(Table_Query_from_MF_DSNP62[[#This Row],[CL_CMP_OBJ_FR14]]),$B$2&lt;=_xlfn.NUMBERVALUE(Table_Query_from_MF_DSNP62[[#This Row],[CL_CMP_OBJ_TO14]]))</f>
        <v>1</v>
      </c>
      <c r="JV494" s="33" t="b">
        <f>AND($B$2&gt;=_xlfn.NUMBERVALUE(Table_Query_from_MF_DSNP62[[#This Row],[CL_CMP_OBJ_FR15]]),$B$2&lt;=_xlfn.NUMBERVALUE(Table_Query_from_MF_DSNP62[[#This Row],[CL_CMP_OBJ_TO15]]))</f>
        <v>1</v>
      </c>
    </row>
    <row r="495" spans="1:282" x14ac:dyDescent="0.25">
      <c r="A495" t="b">
        <f>OR(,Table_Query_from_MF_DSNP62[[#This Row],[Desired GL included as "hard-coded" GL?]],Table_Query_from_MF_DSNP62[[#This Row],[Desired GL included as "Open GL"?]])</f>
        <v>1</v>
      </c>
      <c r="B495" t="b">
        <f>Table_Query_from_MF_DSNP62[[#This Row],[Desired CObj included as "Open CObj"?]]</f>
        <v>1</v>
      </c>
      <c r="C495" t="s">
        <v>1040</v>
      </c>
      <c r="D495" t="s">
        <v>2195</v>
      </c>
      <c r="E495" t="s">
        <v>15</v>
      </c>
      <c r="F495" s="24" t="s">
        <v>299</v>
      </c>
      <c r="G495" t="s">
        <v>321</v>
      </c>
      <c r="H495" s="24" t="s">
        <v>444</v>
      </c>
      <c r="I495" t="s">
        <v>444</v>
      </c>
      <c r="J495" s="24" t="s">
        <v>444</v>
      </c>
      <c r="K495" t="s">
        <v>444</v>
      </c>
      <c r="L495" s="24" t="s">
        <v>444</v>
      </c>
      <c r="M495" t="s">
        <v>444</v>
      </c>
      <c r="N495" t="s">
        <v>444</v>
      </c>
      <c r="O495" t="s">
        <v>444</v>
      </c>
      <c r="P495" t="s">
        <v>444</v>
      </c>
      <c r="Q495" t="s">
        <v>15</v>
      </c>
      <c r="R495" t="s">
        <v>444</v>
      </c>
      <c r="S495" t="s">
        <v>442</v>
      </c>
      <c r="T495" t="s">
        <v>447</v>
      </c>
      <c r="U495" t="s">
        <v>444</v>
      </c>
      <c r="V495" t="s">
        <v>444</v>
      </c>
      <c r="W495" t="s">
        <v>447</v>
      </c>
      <c r="X495" t="s">
        <v>444</v>
      </c>
      <c r="Y495" t="s">
        <v>442</v>
      </c>
      <c r="Z495" t="s">
        <v>442</v>
      </c>
      <c r="AA495" t="s">
        <v>444</v>
      </c>
      <c r="AB495" t="s">
        <v>442</v>
      </c>
      <c r="AC495" t="s">
        <v>444</v>
      </c>
      <c r="AD495" t="s">
        <v>444</v>
      </c>
      <c r="AE495" t="s">
        <v>444</v>
      </c>
      <c r="AF495" t="s">
        <v>444</v>
      </c>
      <c r="AG495" t="s">
        <v>442</v>
      </c>
      <c r="AH495" t="s">
        <v>447</v>
      </c>
      <c r="AI495" t="s">
        <v>447</v>
      </c>
      <c r="AJ495" t="s">
        <v>442</v>
      </c>
      <c r="AK495" t="s">
        <v>442</v>
      </c>
      <c r="AL495" t="s">
        <v>444</v>
      </c>
      <c r="AM495" t="s">
        <v>447</v>
      </c>
      <c r="AN495" t="s">
        <v>444</v>
      </c>
      <c r="AO495" t="s">
        <v>444</v>
      </c>
      <c r="AP495" t="s">
        <v>442</v>
      </c>
      <c r="AQ495" t="s">
        <v>1440</v>
      </c>
      <c r="AR495" t="s">
        <v>282</v>
      </c>
      <c r="AS495" t="s">
        <v>162</v>
      </c>
      <c r="AT495" t="s">
        <v>10</v>
      </c>
      <c r="AU495" t="s">
        <v>444</v>
      </c>
      <c r="AV495" t="s">
        <v>1359</v>
      </c>
      <c r="AW495" t="s">
        <v>444</v>
      </c>
      <c r="AX495" t="s">
        <v>444</v>
      </c>
      <c r="AY495" t="s">
        <v>444</v>
      </c>
      <c r="AZ495" t="s">
        <v>444</v>
      </c>
      <c r="BA495" t="s">
        <v>444</v>
      </c>
      <c r="BB495" t="s">
        <v>444</v>
      </c>
      <c r="BC495" t="s">
        <v>444</v>
      </c>
      <c r="BD495" t="s">
        <v>1359</v>
      </c>
      <c r="BE495" t="s">
        <v>444</v>
      </c>
      <c r="BF495" t="s">
        <v>1360</v>
      </c>
      <c r="BG495" t="s">
        <v>444</v>
      </c>
      <c r="BH495" t="s">
        <v>444</v>
      </c>
      <c r="BI495" t="s">
        <v>444</v>
      </c>
      <c r="BJ495" t="s">
        <v>444</v>
      </c>
      <c r="BK495" t="s">
        <v>444</v>
      </c>
      <c r="BL495" t="s">
        <v>444</v>
      </c>
      <c r="BM495" t="s">
        <v>444</v>
      </c>
      <c r="BN495" t="s">
        <v>444</v>
      </c>
      <c r="BO495" t="s">
        <v>444</v>
      </c>
      <c r="BP495" t="s">
        <v>444</v>
      </c>
      <c r="BQ495" t="s">
        <v>444</v>
      </c>
      <c r="BR495" t="s">
        <v>444</v>
      </c>
      <c r="BS495" t="s">
        <v>444</v>
      </c>
      <c r="BT495" t="s">
        <v>444</v>
      </c>
      <c r="BU495" t="s">
        <v>444</v>
      </c>
      <c r="BV495" t="s">
        <v>444</v>
      </c>
      <c r="BW495" t="s">
        <v>444</v>
      </c>
      <c r="BX495" t="s">
        <v>444</v>
      </c>
      <c r="BY495" t="s">
        <v>444</v>
      </c>
      <c r="BZ495" t="s">
        <v>444</v>
      </c>
      <c r="CA495" t="s">
        <v>444</v>
      </c>
      <c r="CB495" t="s">
        <v>444</v>
      </c>
      <c r="CC495" t="s">
        <v>444</v>
      </c>
      <c r="CD495" t="s">
        <v>444</v>
      </c>
      <c r="CE495" t="s">
        <v>444</v>
      </c>
      <c r="CF495" t="s">
        <v>444</v>
      </c>
      <c r="CG495" t="s">
        <v>444</v>
      </c>
      <c r="CH495" t="s">
        <v>444</v>
      </c>
      <c r="CI495" t="s">
        <v>444</v>
      </c>
      <c r="CJ495" t="s">
        <v>444</v>
      </c>
      <c r="CK495" t="s">
        <v>444</v>
      </c>
      <c r="CL495" t="s">
        <v>444</v>
      </c>
      <c r="CM495" t="s">
        <v>444</v>
      </c>
      <c r="CN495" t="s">
        <v>444</v>
      </c>
      <c r="CO495" t="s">
        <v>444</v>
      </c>
      <c r="CP495" t="s">
        <v>444</v>
      </c>
      <c r="CQ495" t="s">
        <v>444</v>
      </c>
      <c r="CR495" t="s">
        <v>444</v>
      </c>
      <c r="CS495" t="s">
        <v>444</v>
      </c>
      <c r="CT495" t="s">
        <v>444</v>
      </c>
      <c r="CU495" t="s">
        <v>444</v>
      </c>
      <c r="CV495" t="s">
        <v>2774</v>
      </c>
      <c r="CW495" t="s">
        <v>2914</v>
      </c>
      <c r="CX495" t="s">
        <v>2775</v>
      </c>
      <c r="CY495" t="s">
        <v>1646</v>
      </c>
      <c r="CZ495" t="s">
        <v>444</v>
      </c>
      <c r="DA495" t="s">
        <v>444</v>
      </c>
      <c r="DB495" t="s">
        <v>444</v>
      </c>
      <c r="DC495" t="s">
        <v>444</v>
      </c>
      <c r="DD495" t="s">
        <v>444</v>
      </c>
      <c r="DE495" t="s">
        <v>444</v>
      </c>
      <c r="DF495" t="s">
        <v>444</v>
      </c>
      <c r="DG495" t="s">
        <v>444</v>
      </c>
      <c r="DH495" t="s">
        <v>444</v>
      </c>
      <c r="DI495" t="s">
        <v>528</v>
      </c>
      <c r="DJ495" t="s">
        <v>444</v>
      </c>
      <c r="DK495" t="s">
        <v>444</v>
      </c>
      <c r="DL495" t="s">
        <v>444</v>
      </c>
      <c r="DM495" t="s">
        <v>444</v>
      </c>
      <c r="DN495" t="s">
        <v>444</v>
      </c>
      <c r="DO495" t="s">
        <v>444</v>
      </c>
      <c r="DP495" t="s">
        <v>444</v>
      </c>
      <c r="DQ495" t="s">
        <v>444</v>
      </c>
      <c r="DR495" t="s">
        <v>444</v>
      </c>
      <c r="DS495" t="s">
        <v>444</v>
      </c>
      <c r="DT495" s="24" t="s">
        <v>444</v>
      </c>
      <c r="DU495" s="24" t="s">
        <v>444</v>
      </c>
      <c r="DV495" t="s">
        <v>444</v>
      </c>
      <c r="DW495" t="s">
        <v>444</v>
      </c>
      <c r="DX495" s="24" t="s">
        <v>444</v>
      </c>
      <c r="DY495" s="24" t="s">
        <v>444</v>
      </c>
      <c r="DZ495" t="s">
        <v>444</v>
      </c>
      <c r="EA495" t="s">
        <v>444</v>
      </c>
      <c r="EB495" s="24" t="s">
        <v>444</v>
      </c>
      <c r="EC495" s="24" t="s">
        <v>444</v>
      </c>
      <c r="ED495" t="s">
        <v>444</v>
      </c>
      <c r="EE495" t="s">
        <v>444</v>
      </c>
      <c r="EF495" s="24" t="s">
        <v>444</v>
      </c>
      <c r="EG495" s="24" t="s">
        <v>444</v>
      </c>
      <c r="EH495" t="s">
        <v>444</v>
      </c>
      <c r="EI495" t="s">
        <v>444</v>
      </c>
      <c r="EJ495" s="24" t="s">
        <v>444</v>
      </c>
      <c r="EK495" s="24" t="s">
        <v>444</v>
      </c>
      <c r="EL495" t="s">
        <v>444</v>
      </c>
      <c r="EM495" t="s">
        <v>444</v>
      </c>
      <c r="EN495" s="24" t="s">
        <v>444</v>
      </c>
      <c r="EO495" s="24" t="s">
        <v>444</v>
      </c>
      <c r="EP495" t="s">
        <v>444</v>
      </c>
      <c r="EQ495" t="s">
        <v>444</v>
      </c>
      <c r="ER495" s="24" t="s">
        <v>444</v>
      </c>
      <c r="ES495" s="24" t="s">
        <v>444</v>
      </c>
      <c r="ET495" t="s">
        <v>444</v>
      </c>
      <c r="EU495" t="s">
        <v>444</v>
      </c>
      <c r="EV495" s="24" t="s">
        <v>444</v>
      </c>
      <c r="EW495" s="24" t="s">
        <v>444</v>
      </c>
      <c r="EX495" t="s">
        <v>444</v>
      </c>
      <c r="EY495" t="s">
        <v>444</v>
      </c>
      <c r="EZ495" s="24" t="s">
        <v>444</v>
      </c>
      <c r="FA495" s="24" t="s">
        <v>444</v>
      </c>
      <c r="FB495" t="s">
        <v>444</v>
      </c>
      <c r="FC495" t="s">
        <v>444</v>
      </c>
      <c r="FD495" s="24" t="s">
        <v>444</v>
      </c>
      <c r="FE495" s="24" t="s">
        <v>444</v>
      </c>
      <c r="FF495" t="s">
        <v>444</v>
      </c>
      <c r="FG495" t="s">
        <v>444</v>
      </c>
      <c r="FH495" s="24" t="s">
        <v>444</v>
      </c>
      <c r="FI495" s="24" t="s">
        <v>444</v>
      </c>
      <c r="FJ495" t="s">
        <v>444</v>
      </c>
      <c r="FK495" t="s">
        <v>444</v>
      </c>
      <c r="FL495" s="24" t="s">
        <v>444</v>
      </c>
      <c r="FM495" s="24" t="s">
        <v>444</v>
      </c>
      <c r="FN495" t="s">
        <v>444</v>
      </c>
      <c r="FO495" t="s">
        <v>444</v>
      </c>
      <c r="FP495" s="24" t="s">
        <v>444</v>
      </c>
      <c r="FQ495" s="24" t="s">
        <v>444</v>
      </c>
      <c r="FR495" t="s">
        <v>444</v>
      </c>
      <c r="FS495" t="s">
        <v>444</v>
      </c>
      <c r="FT495" s="24" t="s">
        <v>444</v>
      </c>
      <c r="FU495" s="24" t="s">
        <v>444</v>
      </c>
      <c r="FV495" t="s">
        <v>444</v>
      </c>
      <c r="FW495" t="s">
        <v>444</v>
      </c>
      <c r="FX495" s="24" t="s">
        <v>444</v>
      </c>
      <c r="FY495" s="24" t="s">
        <v>444</v>
      </c>
      <c r="FZ495" t="s">
        <v>444</v>
      </c>
      <c r="GA495" t="s">
        <v>444</v>
      </c>
      <c r="GB495" s="24" t="s">
        <v>444</v>
      </c>
      <c r="GC495" s="24" t="s">
        <v>444</v>
      </c>
      <c r="GD495" t="s">
        <v>444</v>
      </c>
      <c r="GE495" t="s">
        <v>444</v>
      </c>
      <c r="GF495" s="24" t="s">
        <v>444</v>
      </c>
      <c r="GG495" s="24" t="s">
        <v>444</v>
      </c>
      <c r="GH495" t="s">
        <v>15</v>
      </c>
      <c r="GI495" s="24" t="s">
        <v>573</v>
      </c>
      <c r="GJ495" s="24" t="s">
        <v>574</v>
      </c>
      <c r="GK495" t="s">
        <v>582</v>
      </c>
      <c r="GL495" t="s">
        <v>588</v>
      </c>
      <c r="GM495" s="24" t="s">
        <v>444</v>
      </c>
      <c r="GN495" s="24" t="s">
        <v>444</v>
      </c>
      <c r="GO495" t="s">
        <v>444</v>
      </c>
      <c r="GP495" t="s">
        <v>444</v>
      </c>
      <c r="GQ495" s="24" t="s">
        <v>444</v>
      </c>
      <c r="GR495" s="24" t="s">
        <v>444</v>
      </c>
      <c r="GS495" t="s">
        <v>444</v>
      </c>
      <c r="GT495" t="s">
        <v>444</v>
      </c>
      <c r="GU495" s="24" t="s">
        <v>444</v>
      </c>
      <c r="GV495" s="24" t="s">
        <v>444</v>
      </c>
      <c r="GW495" t="s">
        <v>444</v>
      </c>
      <c r="GX495" t="s">
        <v>444</v>
      </c>
      <c r="GY495" s="24" t="s">
        <v>444</v>
      </c>
      <c r="GZ495" s="24" t="s">
        <v>444</v>
      </c>
      <c r="HA495" t="s">
        <v>444</v>
      </c>
      <c r="HB495" t="s">
        <v>444</v>
      </c>
      <c r="HC495" s="24" t="s">
        <v>444</v>
      </c>
      <c r="HD495" s="24" t="s">
        <v>444</v>
      </c>
      <c r="HE495" t="s">
        <v>444</v>
      </c>
      <c r="HF495" t="s">
        <v>444</v>
      </c>
      <c r="HG495" s="24" t="s">
        <v>444</v>
      </c>
      <c r="HH495" s="24" t="s">
        <v>444</v>
      </c>
      <c r="HI495" t="s">
        <v>444</v>
      </c>
      <c r="HJ495" t="s">
        <v>444</v>
      </c>
      <c r="HK495" s="24" t="s">
        <v>444</v>
      </c>
      <c r="HL495" s="24" t="s">
        <v>444</v>
      </c>
      <c r="HM495" t="s">
        <v>444</v>
      </c>
      <c r="HN495" t="s">
        <v>444</v>
      </c>
      <c r="HO495" s="24" t="s">
        <v>444</v>
      </c>
      <c r="HP495" s="24" t="s">
        <v>444</v>
      </c>
      <c r="HQ495" t="s">
        <v>444</v>
      </c>
      <c r="HR495" t="s">
        <v>444</v>
      </c>
      <c r="HS495" s="24" t="s">
        <v>444</v>
      </c>
      <c r="HT495" s="24" t="s">
        <v>444</v>
      </c>
      <c r="HU495" t="s">
        <v>444</v>
      </c>
      <c r="HV495" t="s">
        <v>444</v>
      </c>
      <c r="HW495" s="24" t="s">
        <v>444</v>
      </c>
      <c r="HX495" s="24" t="s">
        <v>444</v>
      </c>
      <c r="HY495" t="s">
        <v>444</v>
      </c>
      <c r="HZ495" t="s">
        <v>444</v>
      </c>
      <c r="IA495" t="s">
        <v>2774</v>
      </c>
      <c r="IB495" t="s">
        <v>2736</v>
      </c>
      <c r="IC495" t="s">
        <v>2775</v>
      </c>
      <c r="ID495" s="33" t="b" cm="1">
        <f t="array" ref="ID495">_xlfn.IFNA(MATCH($A$2,_xlfn.NUMBERVALUE(Table_Query_from_MF_DSNP62[[#This Row],[CL_GLACCT_DR1]:[CL_GLACCT_CR4]]),0),0)&gt;=1</f>
        <v>1</v>
      </c>
      <c r="IE495" s="33" t="b">
        <f>OR(Table_Query_from_MF_DSNP62[[#This Row],[Pair1]:[Pair25]])</f>
        <v>1</v>
      </c>
      <c r="IF495" s="33">
        <f>_xlfn.IFNA(MATCH(TRUE,Table_Query_from_MF_DSNP62[[#This Row],[Pair1]:[Pair25]],0),"none")</f>
        <v>1</v>
      </c>
      <c r="IG495" s="33" t="b">
        <f>AND($A$2&gt;=_xlfn.NUMBERVALUE(Table_Query_from_MF_DSNP62[[#This Row],[CL_GL_ACCT_FR1]]),$A$2&lt;=_xlfn.NUMBERVALUE(Table_Query_from_MF_DSNP62[[#This Row],[CL_GL_ACCT_TO1]]))</f>
        <v>1</v>
      </c>
      <c r="IH495" s="33" t="b">
        <f>AND($A$2&gt;=_xlfn.NUMBERVALUE(Table_Query_from_MF_DSNP62[[#This Row],[CL_GL_ACCT_FR2]]),$A$2&lt;=_xlfn.NUMBERVALUE(Table_Query_from_MF_DSNP62[[#This Row],[CL_GL_ACCT_TO2]]))</f>
        <v>1</v>
      </c>
      <c r="II495" s="33" t="b">
        <f>AND($A$2&gt;=_xlfn.NUMBERVALUE(Table_Query_from_MF_DSNP62[[#This Row],[CL_GL_ACCT_FR3]]),$A$2&lt;=_xlfn.NUMBERVALUE(Table_Query_from_MF_DSNP62[[#This Row],[CL_GL_ACCT_TO3]]))</f>
        <v>1</v>
      </c>
      <c r="IJ495" s="33" t="b">
        <f>AND($A$2&gt;=_xlfn.NUMBERVALUE(Table_Query_from_MF_DSNP62[[#This Row],[CL_GL_ACCT_FR4]]),$A$2&lt;=_xlfn.NUMBERVALUE(Table_Query_from_MF_DSNP62[[#This Row],[CL_GL_ACCT_TO4]]))</f>
        <v>1</v>
      </c>
      <c r="IK495" s="33" t="b">
        <f>AND($A$2&gt;=_xlfn.NUMBERVALUE(Table_Query_from_MF_DSNP62[[#This Row],[CL_GL_ACCT_FR5]]),$A$2&lt;=_xlfn.NUMBERVALUE(Table_Query_from_MF_DSNP62[[#This Row],[CL_GL_ACCT_TO5]]))</f>
        <v>1</v>
      </c>
      <c r="IL495" s="33" t="b">
        <f>AND($A$2&gt;=_xlfn.NUMBERVALUE(Table_Query_from_MF_DSNP62[[#This Row],[CL_GL_ACCT_FR6]]),$A$2&lt;=_xlfn.NUMBERVALUE(Table_Query_from_MF_DSNP62[[#This Row],[CL_GL_ACCT_TO6]]))</f>
        <v>1</v>
      </c>
      <c r="IM495" s="33" t="b">
        <f>AND($A$2&gt;=_xlfn.NUMBERVALUE(Table_Query_from_MF_DSNP62[[#This Row],[CL_GL_ACCT_FR7]]),$A$2&lt;=_xlfn.NUMBERVALUE(Table_Query_from_MF_DSNP62[[#This Row],[CL_GL_ACCT_TO7]]))</f>
        <v>1</v>
      </c>
      <c r="IN495" s="33" t="b">
        <f>AND($A$2&gt;=_xlfn.NUMBERVALUE(Table_Query_from_MF_DSNP62[[#This Row],[CL_GL_ACCT_FR8]]),$A$2&lt;=_xlfn.NUMBERVALUE(Table_Query_from_MF_DSNP62[[#This Row],[CL_GL_ACCT_TO8]]))</f>
        <v>1</v>
      </c>
      <c r="IO495" s="33" t="b">
        <f>AND($A$2&gt;=_xlfn.NUMBERVALUE(Table_Query_from_MF_DSNP62[[#This Row],[CL_GL_ACCT_FR9]]),$A$2&lt;=_xlfn.NUMBERVALUE(Table_Query_from_MF_DSNP62[[#This Row],[CL_GL_ACCT_TO9]]))</f>
        <v>1</v>
      </c>
      <c r="IP495" s="33" t="b">
        <f>AND($A$2&gt;=_xlfn.NUMBERVALUE(Table_Query_from_MF_DSNP62[[#This Row],[CL_GL_ACCT_FR10]]),$A$2&lt;=_xlfn.NUMBERVALUE(Table_Query_from_MF_DSNP62[[#This Row],[CL_GL_ACCT_TO10]]))</f>
        <v>1</v>
      </c>
      <c r="IQ495" s="33" t="b">
        <f>AND($A$2&gt;=_xlfn.NUMBERVALUE(Table_Query_from_MF_DSNP62[[#This Row],[CL_GL_ACCT_FR11]]),$A$2&lt;=_xlfn.NUMBERVALUE(Table_Query_from_MF_DSNP62[[#This Row],[CL_GL_ACCT_TO11]]))</f>
        <v>1</v>
      </c>
      <c r="IR495" s="33" t="b">
        <f>AND($A$2&gt;=_xlfn.NUMBERVALUE(Table_Query_from_MF_DSNP62[[#This Row],[CL_GL_ACCT_FR12]]),$A$2&lt;=_xlfn.NUMBERVALUE(Table_Query_from_MF_DSNP62[[#This Row],[CL_GL_ACCT_TO12]]))</f>
        <v>1</v>
      </c>
      <c r="IS495" s="33" t="b">
        <f>AND($A$2&gt;=_xlfn.NUMBERVALUE(Table_Query_from_MF_DSNP62[[#This Row],[CL_GL_ACCT_FR13]]),$A$2&lt;=_xlfn.NUMBERVALUE(Table_Query_from_MF_DSNP62[[#This Row],[CL_GL_ACCT_TO13]]))</f>
        <v>1</v>
      </c>
      <c r="IT495" s="33" t="b">
        <f>AND($A$2&gt;=_xlfn.NUMBERVALUE(Table_Query_from_MF_DSNP62[[#This Row],[CL_GL_ACCT_FR14]]),$A$2&lt;=_xlfn.NUMBERVALUE(Table_Query_from_MF_DSNP62[[#This Row],[CL_GL_ACCT_TO14]]))</f>
        <v>1</v>
      </c>
      <c r="IU495" s="33" t="b">
        <f>AND($A$2&gt;=_xlfn.NUMBERVALUE(Table_Query_from_MF_DSNP62[[#This Row],[CL_GL_ACCT_FR15]]),$A$2&lt;=_xlfn.NUMBERVALUE(Table_Query_from_MF_DSNP62[[#This Row],[CL_GL_ACCT_TO15]]))</f>
        <v>1</v>
      </c>
      <c r="IV495" s="33" t="b">
        <f>AND($A$2&gt;=_xlfn.NUMBERVALUE(Table_Query_from_MF_DSNP62[[#This Row],[CL_GL_ACCT_FR16]]),$A$2&lt;=_xlfn.NUMBERVALUE(Table_Query_from_MF_DSNP62[[#This Row],[CL_GL_ACCT_TO16]]))</f>
        <v>1</v>
      </c>
      <c r="IW495" s="33" t="b">
        <f>AND($A$2&gt;=_xlfn.NUMBERVALUE(Table_Query_from_MF_DSNP62[[#This Row],[CL_GL_ACCT_FR17]]),$A$2&lt;=_xlfn.NUMBERVALUE(Table_Query_from_MF_DSNP62[[#This Row],[CL_GL_ACCT_TO17]]))</f>
        <v>1</v>
      </c>
      <c r="IX495" s="33" t="b">
        <f>AND($A$2&gt;=_xlfn.NUMBERVALUE(Table_Query_from_MF_DSNP62[[#This Row],[CL_GL_ACCT_FR18]]),$A$2&lt;=_xlfn.NUMBERVALUE(Table_Query_from_MF_DSNP62[[#This Row],[CL_GL_ACCT_TO18]]))</f>
        <v>1</v>
      </c>
      <c r="IY495" s="33" t="b">
        <f>AND($A$2&gt;=_xlfn.NUMBERVALUE(Table_Query_from_MF_DSNP62[[#This Row],[CL_GL_ACCT_FR19]]),$A$2&lt;=_xlfn.NUMBERVALUE(Table_Query_from_MF_DSNP62[[#This Row],[CL_GL_ACCT_TO19]]))</f>
        <v>1</v>
      </c>
      <c r="IZ495" s="33" t="b">
        <f>AND($A$2&gt;=_xlfn.NUMBERVALUE(Table_Query_from_MF_DSNP62[[#This Row],[CL_GL_ACCT_FR20]]),$A$2&lt;=_xlfn.NUMBERVALUE(Table_Query_from_MF_DSNP62[[#This Row],[CL_GL_ACCT_TO20]]))</f>
        <v>1</v>
      </c>
      <c r="JA495" s="33" t="b">
        <f>AND($A$2&gt;=_xlfn.NUMBERVALUE(Table_Query_from_MF_DSNP62[[#This Row],[CL_GL_ACCT_FR21]]),$A$2&lt;=_xlfn.NUMBERVALUE(Table_Query_from_MF_DSNP62[[#This Row],[CL_GL_ACCT_TO21]]))</f>
        <v>1</v>
      </c>
      <c r="JB495" s="33" t="b">
        <f>AND($A$2&gt;=_xlfn.NUMBERVALUE(Table_Query_from_MF_DSNP62[[#This Row],[CL_GL_ACCT_FR22]]),$A$2&lt;=_xlfn.NUMBERVALUE(Table_Query_from_MF_DSNP62[[#This Row],[CL_GL_ACCT_TO22]]))</f>
        <v>1</v>
      </c>
      <c r="JC495" s="33" t="b">
        <f>AND($A$2&gt;=_xlfn.NUMBERVALUE(Table_Query_from_MF_DSNP62[[#This Row],[CL_GL_ACCT_FR23]]),$A$2&lt;=_xlfn.NUMBERVALUE(Table_Query_from_MF_DSNP62[[#This Row],[CL_GL_ACCT_TO23]]))</f>
        <v>1</v>
      </c>
      <c r="JD495" s="33" t="b">
        <f>AND($A$2&gt;=_xlfn.NUMBERVALUE(Table_Query_from_MF_DSNP62[[#This Row],[CL_GL_ACCT_FR24]]),$A$2&lt;=_xlfn.NUMBERVALUE(Table_Query_from_MF_DSNP62[[#This Row],[CL_GL_ACCT_TO24]]))</f>
        <v>1</v>
      </c>
      <c r="JE495" s="33" t="b">
        <f>AND($A$2&gt;=_xlfn.NUMBERVALUE(Table_Query_from_MF_DSNP62[[#This Row],[CL_GL_ACCT_FR25]]),$A$2&lt;=_xlfn.NUMBERVALUE(Table_Query_from_MF_DSNP62[[#This Row],[CL_GL_ACCT_TO25]]))</f>
        <v>1</v>
      </c>
      <c r="JF495" s="33" t="b">
        <f>OR(Table_Query_from_MF_DSNP62[[#This Row],[PairA]:[PairO]])</f>
        <v>1</v>
      </c>
      <c r="JG495" s="33">
        <f>_xlfn.IFNA(MATCH(TRUE,Table_Query_from_MF_DSNP62[[#This Row],[PairA]:[PairO]],0),"none")</f>
        <v>3</v>
      </c>
      <c r="JH495" s="33" t="b">
        <f>AND($B$2&gt;=_xlfn.NUMBERVALUE(Table_Query_from_MF_DSNP62[[#This Row],[CL_CMP_OBJ_FR1]]),$B$2&lt;=_xlfn.NUMBERVALUE(Table_Query_from_MF_DSNP62[[#This Row],[CL_CMP_OBJ_TO1]]))</f>
        <v>0</v>
      </c>
      <c r="JI495" s="33" t="b">
        <f>AND($B$2&gt;=_xlfn.NUMBERVALUE(Table_Query_from_MF_DSNP62[[#This Row],[CL_CMP_OBJ_FR2]]),$B$2&lt;=_xlfn.NUMBERVALUE(Table_Query_from_MF_DSNP62[[#This Row],[CL_CMP_OBJ_TO2]]))</f>
        <v>0</v>
      </c>
      <c r="JJ495" s="33" t="b">
        <f>AND($B$2&gt;=_xlfn.NUMBERVALUE(Table_Query_from_MF_DSNP62[[#This Row],[CL_CMP_OBJ_FR3]]),$B$2&lt;=_xlfn.NUMBERVALUE(Table_Query_from_MF_DSNP62[[#This Row],[CL_CMP_OBJ_TO3]]))</f>
        <v>1</v>
      </c>
      <c r="JK495" s="33" t="b">
        <f>AND($B$2&gt;=_xlfn.NUMBERVALUE(Table_Query_from_MF_DSNP62[[#This Row],[CL_CMP_OBJ_FR4]]),$B$2&lt;=_xlfn.NUMBERVALUE(Table_Query_from_MF_DSNP62[[#This Row],[CL_CMP_OBJ_TO4]]))</f>
        <v>1</v>
      </c>
      <c r="JL495" s="33" t="b">
        <f>AND($B$2&gt;=_xlfn.NUMBERVALUE(Table_Query_from_MF_DSNP62[[#This Row],[CL_CMP_OBJ_FR5]]),$B$2&lt;=_xlfn.NUMBERVALUE(Table_Query_from_MF_DSNP62[[#This Row],[CL_CMP_OBJ_TO5]]))</f>
        <v>1</v>
      </c>
      <c r="JM495" s="33" t="b">
        <f>AND($B$2&gt;=_xlfn.NUMBERVALUE(Table_Query_from_MF_DSNP62[[#This Row],[CL_CMP_OBJ_FR6]]),$B$2&lt;=_xlfn.NUMBERVALUE(Table_Query_from_MF_DSNP62[[#This Row],[CL_CMP_OBJ_TO6]]))</f>
        <v>1</v>
      </c>
      <c r="JN495" s="33" t="b">
        <f>AND($B$2&gt;=_xlfn.NUMBERVALUE(Table_Query_from_MF_DSNP62[[#This Row],[CL_CMP_OBJ_FR7]]),$B$2&lt;=_xlfn.NUMBERVALUE(Table_Query_from_MF_DSNP62[[#This Row],[CL_CMP_OBJ_TO7]]))</f>
        <v>1</v>
      </c>
      <c r="JO495" s="33" t="b">
        <f>AND($B$2&gt;=_xlfn.NUMBERVALUE(Table_Query_from_MF_DSNP62[[#This Row],[CL_CMP_OBJ_FR8]]),$B$2&lt;=_xlfn.NUMBERVALUE(Table_Query_from_MF_DSNP62[[#This Row],[CL_CMP_OBJ_TO8]]))</f>
        <v>1</v>
      </c>
      <c r="JP495" s="33" t="b">
        <f>AND($B$2&gt;=_xlfn.NUMBERVALUE(Table_Query_from_MF_DSNP62[[#This Row],[CL_CMP_OBJ_FR9]]),$B$2&lt;=_xlfn.NUMBERVALUE(Table_Query_from_MF_DSNP62[[#This Row],[CL_CMP_OBJ_TO9]]))</f>
        <v>1</v>
      </c>
      <c r="JQ495" s="33" t="b">
        <f>AND($B$2&gt;=_xlfn.NUMBERVALUE(Table_Query_from_MF_DSNP62[[#This Row],[CL_CMP_OBJ_FR10]]),$B$2&lt;=_xlfn.NUMBERVALUE(Table_Query_from_MF_DSNP62[[#This Row],[CL_CMP_OBJ_TO10]]))</f>
        <v>1</v>
      </c>
      <c r="JR495" s="33" t="b">
        <f>AND($B$2&gt;=_xlfn.NUMBERVALUE(Table_Query_from_MF_DSNP62[[#This Row],[CL_CMP_OBJ_FR11]]),$B$2&lt;=_xlfn.NUMBERVALUE(Table_Query_from_MF_DSNP62[[#This Row],[CL_CMP_OBJ_TO11]]))</f>
        <v>1</v>
      </c>
      <c r="JS495" s="33" t="b">
        <f>AND($B$2&gt;=_xlfn.NUMBERVALUE(Table_Query_from_MF_DSNP62[[#This Row],[CL_CMP_OBJ_FR12]]),$B$2&lt;=_xlfn.NUMBERVALUE(Table_Query_from_MF_DSNP62[[#This Row],[CL_CMP_OBJ_TO12]]))</f>
        <v>1</v>
      </c>
      <c r="JT495" s="33" t="b">
        <f>AND($B$2&gt;=_xlfn.NUMBERVALUE(Table_Query_from_MF_DSNP62[[#This Row],[CL_CMP_OBJ_FR13]]),$B$2&lt;=_xlfn.NUMBERVALUE(Table_Query_from_MF_DSNP62[[#This Row],[CL_CMP_OBJ_TO13]]))</f>
        <v>1</v>
      </c>
      <c r="JU495" s="33" t="b">
        <f>AND($B$2&gt;=_xlfn.NUMBERVALUE(Table_Query_from_MF_DSNP62[[#This Row],[CL_CMP_OBJ_FR14]]),$B$2&lt;=_xlfn.NUMBERVALUE(Table_Query_from_MF_DSNP62[[#This Row],[CL_CMP_OBJ_TO14]]))</f>
        <v>1</v>
      </c>
      <c r="JV495" s="33" t="b">
        <f>AND($B$2&gt;=_xlfn.NUMBERVALUE(Table_Query_from_MF_DSNP62[[#This Row],[CL_CMP_OBJ_FR15]]),$B$2&lt;=_xlfn.NUMBERVALUE(Table_Query_from_MF_DSNP62[[#This Row],[CL_CMP_OBJ_TO15]]))</f>
        <v>1</v>
      </c>
    </row>
    <row r="496" spans="1:282" x14ac:dyDescent="0.25">
      <c r="A496" t="b">
        <f>OR(,Table_Query_from_MF_DSNP62[[#This Row],[Desired GL included as "hard-coded" GL?]],Table_Query_from_MF_DSNP62[[#This Row],[Desired GL included as "Open GL"?]])</f>
        <v>1</v>
      </c>
      <c r="B496" t="b">
        <f>Table_Query_from_MF_DSNP62[[#This Row],[Desired CObj included as "Open CObj"?]]</f>
        <v>1</v>
      </c>
      <c r="C496" t="s">
        <v>749</v>
      </c>
      <c r="D496" t="s">
        <v>2196</v>
      </c>
      <c r="E496" t="s">
        <v>8</v>
      </c>
      <c r="F496" s="24" t="s">
        <v>168</v>
      </c>
      <c r="G496" t="s">
        <v>412</v>
      </c>
      <c r="H496" s="24" t="s">
        <v>444</v>
      </c>
      <c r="I496" t="s">
        <v>444</v>
      </c>
      <c r="J496" s="24" t="s">
        <v>444</v>
      </c>
      <c r="K496" t="s">
        <v>444</v>
      </c>
      <c r="L496" s="24" t="s">
        <v>444</v>
      </c>
      <c r="M496" t="s">
        <v>444</v>
      </c>
      <c r="N496" t="s">
        <v>444</v>
      </c>
      <c r="O496" t="s">
        <v>444</v>
      </c>
      <c r="P496" t="s">
        <v>444</v>
      </c>
      <c r="Q496" t="s">
        <v>15</v>
      </c>
      <c r="R496" t="s">
        <v>444</v>
      </c>
      <c r="S496" t="s">
        <v>442</v>
      </c>
      <c r="T496" t="s">
        <v>447</v>
      </c>
      <c r="U496" t="s">
        <v>444</v>
      </c>
      <c r="V496" t="s">
        <v>444</v>
      </c>
      <c r="W496" t="s">
        <v>447</v>
      </c>
      <c r="X496" t="s">
        <v>444</v>
      </c>
      <c r="Y496" t="s">
        <v>444</v>
      </c>
      <c r="Z496" t="s">
        <v>442</v>
      </c>
      <c r="AA496" t="s">
        <v>442</v>
      </c>
      <c r="AB496" t="s">
        <v>442</v>
      </c>
      <c r="AC496" t="s">
        <v>444</v>
      </c>
      <c r="AD496" t="s">
        <v>15</v>
      </c>
      <c r="AE496" t="s">
        <v>447</v>
      </c>
      <c r="AF496" t="s">
        <v>447</v>
      </c>
      <c r="AG496" t="s">
        <v>442</v>
      </c>
      <c r="AH496" t="s">
        <v>447</v>
      </c>
      <c r="AI496" t="s">
        <v>447</v>
      </c>
      <c r="AJ496" t="s">
        <v>442</v>
      </c>
      <c r="AK496" t="s">
        <v>442</v>
      </c>
      <c r="AL496" t="s">
        <v>444</v>
      </c>
      <c r="AM496" t="s">
        <v>444</v>
      </c>
      <c r="AN496" t="s">
        <v>444</v>
      </c>
      <c r="AO496" t="s">
        <v>444</v>
      </c>
      <c r="AP496" t="s">
        <v>442</v>
      </c>
      <c r="AQ496" t="s">
        <v>528</v>
      </c>
      <c r="AR496" t="s">
        <v>528</v>
      </c>
      <c r="AS496" t="s">
        <v>162</v>
      </c>
      <c r="AT496" t="s">
        <v>10</v>
      </c>
      <c r="AU496" t="s">
        <v>444</v>
      </c>
      <c r="AV496" t="s">
        <v>1359</v>
      </c>
      <c r="AW496" t="s">
        <v>444</v>
      </c>
      <c r="AX496" t="s">
        <v>444</v>
      </c>
      <c r="AY496" t="s">
        <v>444</v>
      </c>
      <c r="AZ496" t="s">
        <v>444</v>
      </c>
      <c r="BA496" t="s">
        <v>444</v>
      </c>
      <c r="BB496" t="s">
        <v>444</v>
      </c>
      <c r="BC496" t="s">
        <v>444</v>
      </c>
      <c r="BD496" t="s">
        <v>1359</v>
      </c>
      <c r="BE496" t="s">
        <v>444</v>
      </c>
      <c r="BF496" t="s">
        <v>1360</v>
      </c>
      <c r="BG496" t="s">
        <v>444</v>
      </c>
      <c r="BH496" t="s">
        <v>444</v>
      </c>
      <c r="BI496" t="s">
        <v>444</v>
      </c>
      <c r="BJ496" t="s">
        <v>444</v>
      </c>
      <c r="BK496" t="s">
        <v>444</v>
      </c>
      <c r="BL496" t="s">
        <v>444</v>
      </c>
      <c r="BM496" t="s">
        <v>444</v>
      </c>
      <c r="BN496" t="s">
        <v>444</v>
      </c>
      <c r="BO496" t="s">
        <v>444</v>
      </c>
      <c r="BP496" t="s">
        <v>444</v>
      </c>
      <c r="BQ496" t="s">
        <v>1360</v>
      </c>
      <c r="BR496" t="s">
        <v>524</v>
      </c>
      <c r="BS496" t="s">
        <v>444</v>
      </c>
      <c r="BT496" t="s">
        <v>444</v>
      </c>
      <c r="BU496" t="s">
        <v>444</v>
      </c>
      <c r="BV496" t="s">
        <v>444</v>
      </c>
      <c r="BW496" t="s">
        <v>1360</v>
      </c>
      <c r="BX496" t="s">
        <v>524</v>
      </c>
      <c r="BY496" t="s">
        <v>444</v>
      </c>
      <c r="BZ496" t="s">
        <v>444</v>
      </c>
      <c r="CA496" t="s">
        <v>444</v>
      </c>
      <c r="CB496" t="s">
        <v>444</v>
      </c>
      <c r="CC496" t="s">
        <v>444</v>
      </c>
      <c r="CD496" t="s">
        <v>444</v>
      </c>
      <c r="CE496" t="s">
        <v>444</v>
      </c>
      <c r="CF496" t="s">
        <v>444</v>
      </c>
      <c r="CG496" t="s">
        <v>444</v>
      </c>
      <c r="CH496" t="s">
        <v>444</v>
      </c>
      <c r="CI496" t="s">
        <v>1360</v>
      </c>
      <c r="CJ496" t="s">
        <v>524</v>
      </c>
      <c r="CK496" t="s">
        <v>444</v>
      </c>
      <c r="CL496" t="s">
        <v>444</v>
      </c>
      <c r="CM496" t="s">
        <v>444</v>
      </c>
      <c r="CN496" t="s">
        <v>444</v>
      </c>
      <c r="CO496" t="s">
        <v>1360</v>
      </c>
      <c r="CP496" t="s">
        <v>524</v>
      </c>
      <c r="CQ496" t="s">
        <v>444</v>
      </c>
      <c r="CR496" t="s">
        <v>444</v>
      </c>
      <c r="CS496" t="s">
        <v>444</v>
      </c>
      <c r="CT496" t="s">
        <v>444</v>
      </c>
      <c r="CU496" t="s">
        <v>444</v>
      </c>
      <c r="CV496" t="s">
        <v>2915</v>
      </c>
      <c r="CW496" t="s">
        <v>2736</v>
      </c>
      <c r="CX496" t="s">
        <v>2737</v>
      </c>
      <c r="CY496" t="s">
        <v>1593</v>
      </c>
      <c r="CZ496" t="s">
        <v>1594</v>
      </c>
      <c r="DA496" t="s">
        <v>444</v>
      </c>
      <c r="DB496" t="s">
        <v>444</v>
      </c>
      <c r="DC496" t="s">
        <v>444</v>
      </c>
      <c r="DD496" t="s">
        <v>444</v>
      </c>
      <c r="DE496" t="s">
        <v>444</v>
      </c>
      <c r="DF496" t="s">
        <v>444</v>
      </c>
      <c r="DG496" t="s">
        <v>444</v>
      </c>
      <c r="DH496" t="s">
        <v>444</v>
      </c>
      <c r="DI496" t="s">
        <v>1440</v>
      </c>
      <c r="DJ496" t="s">
        <v>282</v>
      </c>
      <c r="DK496" t="s">
        <v>444</v>
      </c>
      <c r="DL496" t="s">
        <v>444</v>
      </c>
      <c r="DM496" t="s">
        <v>444</v>
      </c>
      <c r="DN496" t="s">
        <v>444</v>
      </c>
      <c r="DO496" t="s">
        <v>444</v>
      </c>
      <c r="DP496" t="s">
        <v>444</v>
      </c>
      <c r="DQ496" t="s">
        <v>444</v>
      </c>
      <c r="DR496" t="s">
        <v>444</v>
      </c>
      <c r="DS496" t="s">
        <v>444</v>
      </c>
      <c r="DT496" s="24" t="s">
        <v>444</v>
      </c>
      <c r="DU496" s="24" t="s">
        <v>444</v>
      </c>
      <c r="DV496" t="s">
        <v>444</v>
      </c>
      <c r="DW496" t="s">
        <v>444</v>
      </c>
      <c r="DX496" s="24" t="s">
        <v>444</v>
      </c>
      <c r="DY496" s="24" t="s">
        <v>444</v>
      </c>
      <c r="DZ496" t="s">
        <v>444</v>
      </c>
      <c r="EA496" t="s">
        <v>444</v>
      </c>
      <c r="EB496" s="24" t="s">
        <v>444</v>
      </c>
      <c r="EC496" s="24" t="s">
        <v>444</v>
      </c>
      <c r="ED496" t="s">
        <v>444</v>
      </c>
      <c r="EE496" t="s">
        <v>444</v>
      </c>
      <c r="EF496" s="24" t="s">
        <v>444</v>
      </c>
      <c r="EG496" s="24" t="s">
        <v>444</v>
      </c>
      <c r="EH496" t="s">
        <v>444</v>
      </c>
      <c r="EI496" t="s">
        <v>444</v>
      </c>
      <c r="EJ496" s="24" t="s">
        <v>444</v>
      </c>
      <c r="EK496" s="24" t="s">
        <v>444</v>
      </c>
      <c r="EL496" t="s">
        <v>444</v>
      </c>
      <c r="EM496" t="s">
        <v>444</v>
      </c>
      <c r="EN496" s="24" t="s">
        <v>444</v>
      </c>
      <c r="EO496" s="24" t="s">
        <v>444</v>
      </c>
      <c r="EP496" t="s">
        <v>444</v>
      </c>
      <c r="EQ496" t="s">
        <v>444</v>
      </c>
      <c r="ER496" s="24" t="s">
        <v>444</v>
      </c>
      <c r="ES496" s="24" t="s">
        <v>444</v>
      </c>
      <c r="ET496" t="s">
        <v>444</v>
      </c>
      <c r="EU496" t="s">
        <v>444</v>
      </c>
      <c r="EV496" s="24" t="s">
        <v>444</v>
      </c>
      <c r="EW496" s="24" t="s">
        <v>444</v>
      </c>
      <c r="EX496" t="s">
        <v>444</v>
      </c>
      <c r="EY496" t="s">
        <v>444</v>
      </c>
      <c r="EZ496" s="24" t="s">
        <v>444</v>
      </c>
      <c r="FA496" s="24" t="s">
        <v>444</v>
      </c>
      <c r="FB496" t="s">
        <v>444</v>
      </c>
      <c r="FC496" t="s">
        <v>444</v>
      </c>
      <c r="FD496" s="24" t="s">
        <v>444</v>
      </c>
      <c r="FE496" s="24" t="s">
        <v>444</v>
      </c>
      <c r="FF496" t="s">
        <v>444</v>
      </c>
      <c r="FG496" t="s">
        <v>444</v>
      </c>
      <c r="FH496" s="24" t="s">
        <v>444</v>
      </c>
      <c r="FI496" s="24" t="s">
        <v>444</v>
      </c>
      <c r="FJ496" t="s">
        <v>444</v>
      </c>
      <c r="FK496" t="s">
        <v>444</v>
      </c>
      <c r="FL496" s="24" t="s">
        <v>444</v>
      </c>
      <c r="FM496" s="24" t="s">
        <v>444</v>
      </c>
      <c r="FN496" t="s">
        <v>444</v>
      </c>
      <c r="FO496" t="s">
        <v>444</v>
      </c>
      <c r="FP496" s="24" t="s">
        <v>444</v>
      </c>
      <c r="FQ496" s="24" t="s">
        <v>444</v>
      </c>
      <c r="FR496" t="s">
        <v>444</v>
      </c>
      <c r="FS496" t="s">
        <v>444</v>
      </c>
      <c r="FT496" s="24" t="s">
        <v>444</v>
      </c>
      <c r="FU496" s="24" t="s">
        <v>444</v>
      </c>
      <c r="FV496" t="s">
        <v>444</v>
      </c>
      <c r="FW496" t="s">
        <v>444</v>
      </c>
      <c r="FX496" s="24" t="s">
        <v>444</v>
      </c>
      <c r="FY496" s="24" t="s">
        <v>444</v>
      </c>
      <c r="FZ496" t="s">
        <v>444</v>
      </c>
      <c r="GA496" t="s">
        <v>444</v>
      </c>
      <c r="GB496" s="24" t="s">
        <v>444</v>
      </c>
      <c r="GC496" s="24" t="s">
        <v>444</v>
      </c>
      <c r="GD496" t="s">
        <v>444</v>
      </c>
      <c r="GE496" t="s">
        <v>444</v>
      </c>
      <c r="GF496" s="24" t="s">
        <v>444</v>
      </c>
      <c r="GG496" s="24" t="s">
        <v>444</v>
      </c>
      <c r="GH496" t="s">
        <v>15</v>
      </c>
      <c r="GI496" s="24" t="s">
        <v>446</v>
      </c>
      <c r="GJ496" s="24" t="s">
        <v>475</v>
      </c>
      <c r="GK496" t="s">
        <v>495</v>
      </c>
      <c r="GL496" t="s">
        <v>495</v>
      </c>
      <c r="GM496" s="24" t="s">
        <v>502</v>
      </c>
      <c r="GN496" s="24" t="s">
        <v>204</v>
      </c>
      <c r="GO496" t="s">
        <v>1447</v>
      </c>
      <c r="GP496" t="s">
        <v>1447</v>
      </c>
      <c r="GQ496" s="24" t="s">
        <v>508</v>
      </c>
      <c r="GR496" s="24" t="s">
        <v>2197</v>
      </c>
      <c r="GS496" t="s">
        <v>444</v>
      </c>
      <c r="GT496" t="s">
        <v>444</v>
      </c>
      <c r="GU496" s="24" t="s">
        <v>444</v>
      </c>
      <c r="GV496" s="24" t="s">
        <v>444</v>
      </c>
      <c r="GW496" t="s">
        <v>444</v>
      </c>
      <c r="GX496" t="s">
        <v>444</v>
      </c>
      <c r="GY496" s="24" t="s">
        <v>444</v>
      </c>
      <c r="GZ496" s="24" t="s">
        <v>444</v>
      </c>
      <c r="HA496" t="s">
        <v>444</v>
      </c>
      <c r="HB496" t="s">
        <v>444</v>
      </c>
      <c r="HC496" s="24" t="s">
        <v>444</v>
      </c>
      <c r="HD496" s="24" t="s">
        <v>444</v>
      </c>
      <c r="HE496" t="s">
        <v>444</v>
      </c>
      <c r="HF496" t="s">
        <v>444</v>
      </c>
      <c r="HG496" s="24" t="s">
        <v>444</v>
      </c>
      <c r="HH496" s="24" t="s">
        <v>444</v>
      </c>
      <c r="HI496" t="s">
        <v>444</v>
      </c>
      <c r="HJ496" t="s">
        <v>444</v>
      </c>
      <c r="HK496" s="24" t="s">
        <v>444</v>
      </c>
      <c r="HL496" s="24" t="s">
        <v>444</v>
      </c>
      <c r="HM496" t="s">
        <v>444</v>
      </c>
      <c r="HN496" t="s">
        <v>444</v>
      </c>
      <c r="HO496" s="24" t="s">
        <v>444</v>
      </c>
      <c r="HP496" s="24" t="s">
        <v>444</v>
      </c>
      <c r="HQ496" t="s">
        <v>444</v>
      </c>
      <c r="HR496" t="s">
        <v>444</v>
      </c>
      <c r="HS496" s="24" t="s">
        <v>444</v>
      </c>
      <c r="HT496" s="24" t="s">
        <v>444</v>
      </c>
      <c r="HU496" t="s">
        <v>444</v>
      </c>
      <c r="HV496" t="s">
        <v>444</v>
      </c>
      <c r="HW496" s="24" t="s">
        <v>444</v>
      </c>
      <c r="HX496" s="24" t="s">
        <v>444</v>
      </c>
      <c r="HY496" t="s">
        <v>444</v>
      </c>
      <c r="HZ496" t="s">
        <v>444</v>
      </c>
      <c r="IA496" t="s">
        <v>2915</v>
      </c>
      <c r="IB496" t="s">
        <v>2736</v>
      </c>
      <c r="IC496" t="s">
        <v>3041</v>
      </c>
      <c r="ID496" s="33" t="b" cm="1">
        <f t="array" ref="ID496">_xlfn.IFNA(MATCH($A$2,_xlfn.NUMBERVALUE(Table_Query_from_MF_DSNP62[[#This Row],[CL_GLACCT_DR1]:[CL_GLACCT_CR4]]),0),0)&gt;=1</f>
        <v>1</v>
      </c>
      <c r="IE496" s="33" t="b">
        <f>OR(Table_Query_from_MF_DSNP62[[#This Row],[Pair1]:[Pair25]])</f>
        <v>1</v>
      </c>
      <c r="IF496" s="33">
        <f>_xlfn.IFNA(MATCH(TRUE,Table_Query_from_MF_DSNP62[[#This Row],[Pair1]:[Pair25]],0),"none")</f>
        <v>1</v>
      </c>
      <c r="IG496" s="33" t="b">
        <f>AND($A$2&gt;=_xlfn.NUMBERVALUE(Table_Query_from_MF_DSNP62[[#This Row],[CL_GL_ACCT_FR1]]),$A$2&lt;=_xlfn.NUMBERVALUE(Table_Query_from_MF_DSNP62[[#This Row],[CL_GL_ACCT_TO1]]))</f>
        <v>1</v>
      </c>
      <c r="IH496" s="33" t="b">
        <f>AND($A$2&gt;=_xlfn.NUMBERVALUE(Table_Query_from_MF_DSNP62[[#This Row],[CL_GL_ACCT_FR2]]),$A$2&lt;=_xlfn.NUMBERVALUE(Table_Query_from_MF_DSNP62[[#This Row],[CL_GL_ACCT_TO2]]))</f>
        <v>1</v>
      </c>
      <c r="II496" s="33" t="b">
        <f>AND($A$2&gt;=_xlfn.NUMBERVALUE(Table_Query_from_MF_DSNP62[[#This Row],[CL_GL_ACCT_FR3]]),$A$2&lt;=_xlfn.NUMBERVALUE(Table_Query_from_MF_DSNP62[[#This Row],[CL_GL_ACCT_TO3]]))</f>
        <v>1</v>
      </c>
      <c r="IJ496" s="33" t="b">
        <f>AND($A$2&gt;=_xlfn.NUMBERVALUE(Table_Query_from_MF_DSNP62[[#This Row],[CL_GL_ACCT_FR4]]),$A$2&lt;=_xlfn.NUMBERVALUE(Table_Query_from_MF_DSNP62[[#This Row],[CL_GL_ACCT_TO4]]))</f>
        <v>1</v>
      </c>
      <c r="IK496" s="33" t="b">
        <f>AND($A$2&gt;=_xlfn.NUMBERVALUE(Table_Query_from_MF_DSNP62[[#This Row],[CL_GL_ACCT_FR5]]),$A$2&lt;=_xlfn.NUMBERVALUE(Table_Query_from_MF_DSNP62[[#This Row],[CL_GL_ACCT_TO5]]))</f>
        <v>1</v>
      </c>
      <c r="IL496" s="33" t="b">
        <f>AND($A$2&gt;=_xlfn.NUMBERVALUE(Table_Query_from_MF_DSNP62[[#This Row],[CL_GL_ACCT_FR6]]),$A$2&lt;=_xlfn.NUMBERVALUE(Table_Query_from_MF_DSNP62[[#This Row],[CL_GL_ACCT_TO6]]))</f>
        <v>1</v>
      </c>
      <c r="IM496" s="33" t="b">
        <f>AND($A$2&gt;=_xlfn.NUMBERVALUE(Table_Query_from_MF_DSNP62[[#This Row],[CL_GL_ACCT_FR7]]),$A$2&lt;=_xlfn.NUMBERVALUE(Table_Query_from_MF_DSNP62[[#This Row],[CL_GL_ACCT_TO7]]))</f>
        <v>1</v>
      </c>
      <c r="IN496" s="33" t="b">
        <f>AND($A$2&gt;=_xlfn.NUMBERVALUE(Table_Query_from_MF_DSNP62[[#This Row],[CL_GL_ACCT_FR8]]),$A$2&lt;=_xlfn.NUMBERVALUE(Table_Query_from_MF_DSNP62[[#This Row],[CL_GL_ACCT_TO8]]))</f>
        <v>1</v>
      </c>
      <c r="IO496" s="33" t="b">
        <f>AND($A$2&gt;=_xlfn.NUMBERVALUE(Table_Query_from_MF_DSNP62[[#This Row],[CL_GL_ACCT_FR9]]),$A$2&lt;=_xlfn.NUMBERVALUE(Table_Query_from_MF_DSNP62[[#This Row],[CL_GL_ACCT_TO9]]))</f>
        <v>1</v>
      </c>
      <c r="IP496" s="33" t="b">
        <f>AND($A$2&gt;=_xlfn.NUMBERVALUE(Table_Query_from_MF_DSNP62[[#This Row],[CL_GL_ACCT_FR10]]),$A$2&lt;=_xlfn.NUMBERVALUE(Table_Query_from_MF_DSNP62[[#This Row],[CL_GL_ACCT_TO10]]))</f>
        <v>1</v>
      </c>
      <c r="IQ496" s="33" t="b">
        <f>AND($A$2&gt;=_xlfn.NUMBERVALUE(Table_Query_from_MF_DSNP62[[#This Row],[CL_GL_ACCT_FR11]]),$A$2&lt;=_xlfn.NUMBERVALUE(Table_Query_from_MF_DSNP62[[#This Row],[CL_GL_ACCT_TO11]]))</f>
        <v>1</v>
      </c>
      <c r="IR496" s="33" t="b">
        <f>AND($A$2&gt;=_xlfn.NUMBERVALUE(Table_Query_from_MF_DSNP62[[#This Row],[CL_GL_ACCT_FR12]]),$A$2&lt;=_xlfn.NUMBERVALUE(Table_Query_from_MF_DSNP62[[#This Row],[CL_GL_ACCT_TO12]]))</f>
        <v>1</v>
      </c>
      <c r="IS496" s="33" t="b">
        <f>AND($A$2&gt;=_xlfn.NUMBERVALUE(Table_Query_from_MF_DSNP62[[#This Row],[CL_GL_ACCT_FR13]]),$A$2&lt;=_xlfn.NUMBERVALUE(Table_Query_from_MF_DSNP62[[#This Row],[CL_GL_ACCT_TO13]]))</f>
        <v>1</v>
      </c>
      <c r="IT496" s="33" t="b">
        <f>AND($A$2&gt;=_xlfn.NUMBERVALUE(Table_Query_from_MF_DSNP62[[#This Row],[CL_GL_ACCT_FR14]]),$A$2&lt;=_xlfn.NUMBERVALUE(Table_Query_from_MF_DSNP62[[#This Row],[CL_GL_ACCT_TO14]]))</f>
        <v>1</v>
      </c>
      <c r="IU496" s="33" t="b">
        <f>AND($A$2&gt;=_xlfn.NUMBERVALUE(Table_Query_from_MF_DSNP62[[#This Row],[CL_GL_ACCT_FR15]]),$A$2&lt;=_xlfn.NUMBERVALUE(Table_Query_from_MF_DSNP62[[#This Row],[CL_GL_ACCT_TO15]]))</f>
        <v>1</v>
      </c>
      <c r="IV496" s="33" t="b">
        <f>AND($A$2&gt;=_xlfn.NUMBERVALUE(Table_Query_from_MF_DSNP62[[#This Row],[CL_GL_ACCT_FR16]]),$A$2&lt;=_xlfn.NUMBERVALUE(Table_Query_from_MF_DSNP62[[#This Row],[CL_GL_ACCT_TO16]]))</f>
        <v>1</v>
      </c>
      <c r="IW496" s="33" t="b">
        <f>AND($A$2&gt;=_xlfn.NUMBERVALUE(Table_Query_from_MF_DSNP62[[#This Row],[CL_GL_ACCT_FR17]]),$A$2&lt;=_xlfn.NUMBERVALUE(Table_Query_from_MF_DSNP62[[#This Row],[CL_GL_ACCT_TO17]]))</f>
        <v>1</v>
      </c>
      <c r="IX496" s="33" t="b">
        <f>AND($A$2&gt;=_xlfn.NUMBERVALUE(Table_Query_from_MF_DSNP62[[#This Row],[CL_GL_ACCT_FR18]]),$A$2&lt;=_xlfn.NUMBERVALUE(Table_Query_from_MF_DSNP62[[#This Row],[CL_GL_ACCT_TO18]]))</f>
        <v>1</v>
      </c>
      <c r="IY496" s="33" t="b">
        <f>AND($A$2&gt;=_xlfn.NUMBERVALUE(Table_Query_from_MF_DSNP62[[#This Row],[CL_GL_ACCT_FR19]]),$A$2&lt;=_xlfn.NUMBERVALUE(Table_Query_from_MF_DSNP62[[#This Row],[CL_GL_ACCT_TO19]]))</f>
        <v>1</v>
      </c>
      <c r="IZ496" s="33" t="b">
        <f>AND($A$2&gt;=_xlfn.NUMBERVALUE(Table_Query_from_MF_DSNP62[[#This Row],[CL_GL_ACCT_FR20]]),$A$2&lt;=_xlfn.NUMBERVALUE(Table_Query_from_MF_DSNP62[[#This Row],[CL_GL_ACCT_TO20]]))</f>
        <v>1</v>
      </c>
      <c r="JA496" s="33" t="b">
        <f>AND($A$2&gt;=_xlfn.NUMBERVALUE(Table_Query_from_MF_DSNP62[[#This Row],[CL_GL_ACCT_FR21]]),$A$2&lt;=_xlfn.NUMBERVALUE(Table_Query_from_MF_DSNP62[[#This Row],[CL_GL_ACCT_TO21]]))</f>
        <v>1</v>
      </c>
      <c r="JB496" s="33" t="b">
        <f>AND($A$2&gt;=_xlfn.NUMBERVALUE(Table_Query_from_MF_DSNP62[[#This Row],[CL_GL_ACCT_FR22]]),$A$2&lt;=_xlfn.NUMBERVALUE(Table_Query_from_MF_DSNP62[[#This Row],[CL_GL_ACCT_TO22]]))</f>
        <v>1</v>
      </c>
      <c r="JC496" s="33" t="b">
        <f>AND($A$2&gt;=_xlfn.NUMBERVALUE(Table_Query_from_MF_DSNP62[[#This Row],[CL_GL_ACCT_FR23]]),$A$2&lt;=_xlfn.NUMBERVALUE(Table_Query_from_MF_DSNP62[[#This Row],[CL_GL_ACCT_TO23]]))</f>
        <v>1</v>
      </c>
      <c r="JD496" s="33" t="b">
        <f>AND($A$2&gt;=_xlfn.NUMBERVALUE(Table_Query_from_MF_DSNP62[[#This Row],[CL_GL_ACCT_FR24]]),$A$2&lt;=_xlfn.NUMBERVALUE(Table_Query_from_MF_DSNP62[[#This Row],[CL_GL_ACCT_TO24]]))</f>
        <v>1</v>
      </c>
      <c r="JE496" s="33" t="b">
        <f>AND($A$2&gt;=_xlfn.NUMBERVALUE(Table_Query_from_MF_DSNP62[[#This Row],[CL_GL_ACCT_FR25]]),$A$2&lt;=_xlfn.NUMBERVALUE(Table_Query_from_MF_DSNP62[[#This Row],[CL_GL_ACCT_TO25]]))</f>
        <v>1</v>
      </c>
      <c r="JF496" s="33" t="b">
        <f>OR(Table_Query_from_MF_DSNP62[[#This Row],[PairA]:[PairO]])</f>
        <v>1</v>
      </c>
      <c r="JG496" s="33">
        <f>_xlfn.IFNA(MATCH(TRUE,Table_Query_from_MF_DSNP62[[#This Row],[PairA]:[PairO]],0),"none")</f>
        <v>6</v>
      </c>
      <c r="JH496" s="33" t="b">
        <f>AND($B$2&gt;=_xlfn.NUMBERVALUE(Table_Query_from_MF_DSNP62[[#This Row],[CL_CMP_OBJ_FR1]]),$B$2&lt;=_xlfn.NUMBERVALUE(Table_Query_from_MF_DSNP62[[#This Row],[CL_CMP_OBJ_TO1]]))</f>
        <v>0</v>
      </c>
      <c r="JI496" s="33" t="b">
        <f>AND($B$2&gt;=_xlfn.NUMBERVALUE(Table_Query_from_MF_DSNP62[[#This Row],[CL_CMP_OBJ_FR2]]),$B$2&lt;=_xlfn.NUMBERVALUE(Table_Query_from_MF_DSNP62[[#This Row],[CL_CMP_OBJ_TO2]]))</f>
        <v>0</v>
      </c>
      <c r="JJ496" s="33" t="b">
        <f>AND($B$2&gt;=_xlfn.NUMBERVALUE(Table_Query_from_MF_DSNP62[[#This Row],[CL_CMP_OBJ_FR3]]),$B$2&lt;=_xlfn.NUMBERVALUE(Table_Query_from_MF_DSNP62[[#This Row],[CL_CMP_OBJ_TO3]]))</f>
        <v>0</v>
      </c>
      <c r="JK496" s="33" t="b">
        <f>AND($B$2&gt;=_xlfn.NUMBERVALUE(Table_Query_from_MF_DSNP62[[#This Row],[CL_CMP_OBJ_FR4]]),$B$2&lt;=_xlfn.NUMBERVALUE(Table_Query_from_MF_DSNP62[[#This Row],[CL_CMP_OBJ_TO4]]))</f>
        <v>0</v>
      </c>
      <c r="JL496" s="33" t="b">
        <f>AND($B$2&gt;=_xlfn.NUMBERVALUE(Table_Query_from_MF_DSNP62[[#This Row],[CL_CMP_OBJ_FR5]]),$B$2&lt;=_xlfn.NUMBERVALUE(Table_Query_from_MF_DSNP62[[#This Row],[CL_CMP_OBJ_TO5]]))</f>
        <v>0</v>
      </c>
      <c r="JM496" s="33" t="b">
        <f>AND($B$2&gt;=_xlfn.NUMBERVALUE(Table_Query_from_MF_DSNP62[[#This Row],[CL_CMP_OBJ_FR6]]),$B$2&lt;=_xlfn.NUMBERVALUE(Table_Query_from_MF_DSNP62[[#This Row],[CL_CMP_OBJ_TO6]]))</f>
        <v>1</v>
      </c>
      <c r="JN496" s="33" t="b">
        <f>AND($B$2&gt;=_xlfn.NUMBERVALUE(Table_Query_from_MF_DSNP62[[#This Row],[CL_CMP_OBJ_FR7]]),$B$2&lt;=_xlfn.NUMBERVALUE(Table_Query_from_MF_DSNP62[[#This Row],[CL_CMP_OBJ_TO7]]))</f>
        <v>1</v>
      </c>
      <c r="JO496" s="33" t="b">
        <f>AND($B$2&gt;=_xlfn.NUMBERVALUE(Table_Query_from_MF_DSNP62[[#This Row],[CL_CMP_OBJ_FR8]]),$B$2&lt;=_xlfn.NUMBERVALUE(Table_Query_from_MF_DSNP62[[#This Row],[CL_CMP_OBJ_TO8]]))</f>
        <v>1</v>
      </c>
      <c r="JP496" s="33" t="b">
        <f>AND($B$2&gt;=_xlfn.NUMBERVALUE(Table_Query_from_MF_DSNP62[[#This Row],[CL_CMP_OBJ_FR9]]),$B$2&lt;=_xlfn.NUMBERVALUE(Table_Query_from_MF_DSNP62[[#This Row],[CL_CMP_OBJ_TO9]]))</f>
        <v>1</v>
      </c>
      <c r="JQ496" s="33" t="b">
        <f>AND($B$2&gt;=_xlfn.NUMBERVALUE(Table_Query_from_MF_DSNP62[[#This Row],[CL_CMP_OBJ_FR10]]),$B$2&lt;=_xlfn.NUMBERVALUE(Table_Query_from_MF_DSNP62[[#This Row],[CL_CMP_OBJ_TO10]]))</f>
        <v>1</v>
      </c>
      <c r="JR496" s="33" t="b">
        <f>AND($B$2&gt;=_xlfn.NUMBERVALUE(Table_Query_from_MF_DSNP62[[#This Row],[CL_CMP_OBJ_FR11]]),$B$2&lt;=_xlfn.NUMBERVALUE(Table_Query_from_MF_DSNP62[[#This Row],[CL_CMP_OBJ_TO11]]))</f>
        <v>1</v>
      </c>
      <c r="JS496" s="33" t="b">
        <f>AND($B$2&gt;=_xlfn.NUMBERVALUE(Table_Query_from_MF_DSNP62[[#This Row],[CL_CMP_OBJ_FR12]]),$B$2&lt;=_xlfn.NUMBERVALUE(Table_Query_from_MF_DSNP62[[#This Row],[CL_CMP_OBJ_TO12]]))</f>
        <v>1</v>
      </c>
      <c r="JT496" s="33" t="b">
        <f>AND($B$2&gt;=_xlfn.NUMBERVALUE(Table_Query_from_MF_DSNP62[[#This Row],[CL_CMP_OBJ_FR13]]),$B$2&lt;=_xlfn.NUMBERVALUE(Table_Query_from_MF_DSNP62[[#This Row],[CL_CMP_OBJ_TO13]]))</f>
        <v>1</v>
      </c>
      <c r="JU496" s="33" t="b">
        <f>AND($B$2&gt;=_xlfn.NUMBERVALUE(Table_Query_from_MF_DSNP62[[#This Row],[CL_CMP_OBJ_FR14]]),$B$2&lt;=_xlfn.NUMBERVALUE(Table_Query_from_MF_DSNP62[[#This Row],[CL_CMP_OBJ_TO14]]))</f>
        <v>1</v>
      </c>
      <c r="JV496" s="33" t="b">
        <f>AND($B$2&gt;=_xlfn.NUMBERVALUE(Table_Query_from_MF_DSNP62[[#This Row],[CL_CMP_OBJ_FR15]]),$B$2&lt;=_xlfn.NUMBERVALUE(Table_Query_from_MF_DSNP62[[#This Row],[CL_CMP_OBJ_TO15]]))</f>
        <v>1</v>
      </c>
    </row>
    <row r="497" spans="1:282" x14ac:dyDescent="0.25">
      <c r="A497" t="b">
        <f>OR(,Table_Query_from_MF_DSNP62[[#This Row],[Desired GL included as "hard-coded" GL?]],Table_Query_from_MF_DSNP62[[#This Row],[Desired GL included as "Open GL"?]])</f>
        <v>1</v>
      </c>
      <c r="B497" t="b">
        <f>Table_Query_from_MF_DSNP62[[#This Row],[Desired CObj included as "Open CObj"?]]</f>
        <v>1</v>
      </c>
      <c r="C497" t="s">
        <v>795</v>
      </c>
      <c r="D497" t="s">
        <v>2198</v>
      </c>
      <c r="E497" t="s">
        <v>8</v>
      </c>
      <c r="F497" s="24" t="s">
        <v>168</v>
      </c>
      <c r="G497" t="s">
        <v>422</v>
      </c>
      <c r="H497" s="24" t="s">
        <v>444</v>
      </c>
      <c r="I497" t="s">
        <v>444</v>
      </c>
      <c r="J497" s="24" t="s">
        <v>444</v>
      </c>
      <c r="K497" t="s">
        <v>444</v>
      </c>
      <c r="L497" s="24" t="s">
        <v>444</v>
      </c>
      <c r="M497" t="s">
        <v>444</v>
      </c>
      <c r="N497" t="s">
        <v>444</v>
      </c>
      <c r="O497" t="s">
        <v>444</v>
      </c>
      <c r="P497" t="s">
        <v>444</v>
      </c>
      <c r="Q497" t="s">
        <v>15</v>
      </c>
      <c r="R497" t="s">
        <v>444</v>
      </c>
      <c r="S497" t="s">
        <v>442</v>
      </c>
      <c r="T497" t="s">
        <v>447</v>
      </c>
      <c r="U497" t="s">
        <v>444</v>
      </c>
      <c r="V497" t="s">
        <v>444</v>
      </c>
      <c r="W497" t="s">
        <v>447</v>
      </c>
      <c r="X497" t="s">
        <v>444</v>
      </c>
      <c r="Y497" t="s">
        <v>444</v>
      </c>
      <c r="Z497" t="s">
        <v>442</v>
      </c>
      <c r="AA497" t="s">
        <v>447</v>
      </c>
      <c r="AB497" t="s">
        <v>442</v>
      </c>
      <c r="AC497" t="s">
        <v>444</v>
      </c>
      <c r="AD497" t="s">
        <v>15</v>
      </c>
      <c r="AE497" t="s">
        <v>447</v>
      </c>
      <c r="AF497" t="s">
        <v>447</v>
      </c>
      <c r="AG497" t="s">
        <v>442</v>
      </c>
      <c r="AH497" t="s">
        <v>447</v>
      </c>
      <c r="AI497" t="s">
        <v>447</v>
      </c>
      <c r="AJ497" t="s">
        <v>442</v>
      </c>
      <c r="AK497" t="s">
        <v>442</v>
      </c>
      <c r="AL497" t="s">
        <v>444</v>
      </c>
      <c r="AM497" t="s">
        <v>444</v>
      </c>
      <c r="AN497" t="s">
        <v>444</v>
      </c>
      <c r="AO497" t="s">
        <v>444</v>
      </c>
      <c r="AP497" t="s">
        <v>442</v>
      </c>
      <c r="AQ497" t="s">
        <v>528</v>
      </c>
      <c r="AR497" t="s">
        <v>282</v>
      </c>
      <c r="AS497" t="s">
        <v>162</v>
      </c>
      <c r="AT497" t="s">
        <v>10</v>
      </c>
      <c r="AU497" t="s">
        <v>444</v>
      </c>
      <c r="AV497" t="s">
        <v>1359</v>
      </c>
      <c r="AW497" t="s">
        <v>444</v>
      </c>
      <c r="AX497" t="s">
        <v>444</v>
      </c>
      <c r="AY497" t="s">
        <v>444</v>
      </c>
      <c r="AZ497" t="s">
        <v>444</v>
      </c>
      <c r="BA497" t="s">
        <v>444</v>
      </c>
      <c r="BB497" t="s">
        <v>444</v>
      </c>
      <c r="BC497" t="s">
        <v>444</v>
      </c>
      <c r="BD497" t="s">
        <v>1359</v>
      </c>
      <c r="BE497" t="s">
        <v>444</v>
      </c>
      <c r="BF497" t="s">
        <v>1360</v>
      </c>
      <c r="BG497" t="s">
        <v>444</v>
      </c>
      <c r="BH497" t="s">
        <v>444</v>
      </c>
      <c r="BI497" t="s">
        <v>444</v>
      </c>
      <c r="BJ497" t="s">
        <v>444</v>
      </c>
      <c r="BK497" t="s">
        <v>444</v>
      </c>
      <c r="BL497" t="s">
        <v>444</v>
      </c>
      <c r="BM497" t="s">
        <v>444</v>
      </c>
      <c r="BN497" t="s">
        <v>444</v>
      </c>
      <c r="BO497" t="s">
        <v>444</v>
      </c>
      <c r="BP497" t="s">
        <v>444</v>
      </c>
      <c r="BQ497" t="s">
        <v>740</v>
      </c>
      <c r="BR497" t="s">
        <v>188</v>
      </c>
      <c r="BS497" t="s">
        <v>444</v>
      </c>
      <c r="BT497" t="s">
        <v>444</v>
      </c>
      <c r="BU497" t="s">
        <v>444</v>
      </c>
      <c r="BV497" t="s">
        <v>444</v>
      </c>
      <c r="BW497" t="s">
        <v>740</v>
      </c>
      <c r="BX497" t="s">
        <v>188</v>
      </c>
      <c r="BY497" t="s">
        <v>444</v>
      </c>
      <c r="BZ497" t="s">
        <v>444</v>
      </c>
      <c r="CA497" t="s">
        <v>444</v>
      </c>
      <c r="CB497" t="s">
        <v>444</v>
      </c>
      <c r="CC497" t="s">
        <v>444</v>
      </c>
      <c r="CD497" t="s">
        <v>444</v>
      </c>
      <c r="CE497" t="s">
        <v>444</v>
      </c>
      <c r="CF497" t="s">
        <v>444</v>
      </c>
      <c r="CG497" t="s">
        <v>444</v>
      </c>
      <c r="CH497" t="s">
        <v>444</v>
      </c>
      <c r="CI497" t="s">
        <v>740</v>
      </c>
      <c r="CJ497" t="s">
        <v>188</v>
      </c>
      <c r="CK497" t="s">
        <v>444</v>
      </c>
      <c r="CL497" t="s">
        <v>444</v>
      </c>
      <c r="CM497" t="s">
        <v>444</v>
      </c>
      <c r="CN497" t="s">
        <v>444</v>
      </c>
      <c r="CO497" t="s">
        <v>740</v>
      </c>
      <c r="CP497" t="s">
        <v>188</v>
      </c>
      <c r="CQ497" t="s">
        <v>444</v>
      </c>
      <c r="CR497" t="s">
        <v>444</v>
      </c>
      <c r="CS497" t="s">
        <v>444</v>
      </c>
      <c r="CT497" t="s">
        <v>444</v>
      </c>
      <c r="CU497" t="s">
        <v>444</v>
      </c>
      <c r="CV497" t="s">
        <v>2916</v>
      </c>
      <c r="CW497" t="s">
        <v>2736</v>
      </c>
      <c r="CX497" t="s">
        <v>2917</v>
      </c>
      <c r="CY497" t="s">
        <v>1593</v>
      </c>
      <c r="CZ497" t="s">
        <v>1594</v>
      </c>
      <c r="DA497" t="s">
        <v>1595</v>
      </c>
      <c r="DB497" t="s">
        <v>1606</v>
      </c>
      <c r="DC497" t="s">
        <v>1612</v>
      </c>
      <c r="DD497" t="s">
        <v>444</v>
      </c>
      <c r="DE497" t="s">
        <v>444</v>
      </c>
      <c r="DF497" t="s">
        <v>444</v>
      </c>
      <c r="DG497" t="s">
        <v>444</v>
      </c>
      <c r="DH497" t="s">
        <v>444</v>
      </c>
      <c r="DI497" t="s">
        <v>1440</v>
      </c>
      <c r="DJ497" t="s">
        <v>444</v>
      </c>
      <c r="DK497" t="s">
        <v>444</v>
      </c>
      <c r="DL497" t="s">
        <v>444</v>
      </c>
      <c r="DM497" t="s">
        <v>444</v>
      </c>
      <c r="DN497" t="s">
        <v>444</v>
      </c>
      <c r="DO497" t="s">
        <v>444</v>
      </c>
      <c r="DP497" t="s">
        <v>444</v>
      </c>
      <c r="DQ497" t="s">
        <v>444</v>
      </c>
      <c r="DR497" t="s">
        <v>444</v>
      </c>
      <c r="DS497" t="s">
        <v>444</v>
      </c>
      <c r="DT497" s="24" t="s">
        <v>444</v>
      </c>
      <c r="DU497" s="24" t="s">
        <v>444</v>
      </c>
      <c r="DV497" t="s">
        <v>444</v>
      </c>
      <c r="DW497" t="s">
        <v>444</v>
      </c>
      <c r="DX497" s="24" t="s">
        <v>444</v>
      </c>
      <c r="DY497" s="24" t="s">
        <v>444</v>
      </c>
      <c r="DZ497" t="s">
        <v>444</v>
      </c>
      <c r="EA497" t="s">
        <v>444</v>
      </c>
      <c r="EB497" s="24" t="s">
        <v>444</v>
      </c>
      <c r="EC497" s="24" t="s">
        <v>444</v>
      </c>
      <c r="ED497" t="s">
        <v>444</v>
      </c>
      <c r="EE497" t="s">
        <v>444</v>
      </c>
      <c r="EF497" s="24" t="s">
        <v>444</v>
      </c>
      <c r="EG497" s="24" t="s">
        <v>444</v>
      </c>
      <c r="EH497" t="s">
        <v>444</v>
      </c>
      <c r="EI497" t="s">
        <v>444</v>
      </c>
      <c r="EJ497" s="24" t="s">
        <v>444</v>
      </c>
      <c r="EK497" s="24" t="s">
        <v>444</v>
      </c>
      <c r="EL497" t="s">
        <v>444</v>
      </c>
      <c r="EM497" t="s">
        <v>444</v>
      </c>
      <c r="EN497" s="24" t="s">
        <v>444</v>
      </c>
      <c r="EO497" s="24" t="s">
        <v>444</v>
      </c>
      <c r="EP497" t="s">
        <v>444</v>
      </c>
      <c r="EQ497" t="s">
        <v>444</v>
      </c>
      <c r="ER497" s="24" t="s">
        <v>444</v>
      </c>
      <c r="ES497" s="24" t="s">
        <v>444</v>
      </c>
      <c r="ET497" t="s">
        <v>444</v>
      </c>
      <c r="EU497" t="s">
        <v>444</v>
      </c>
      <c r="EV497" s="24" t="s">
        <v>444</v>
      </c>
      <c r="EW497" s="24" t="s">
        <v>444</v>
      </c>
      <c r="EX497" t="s">
        <v>444</v>
      </c>
      <c r="EY497" t="s">
        <v>444</v>
      </c>
      <c r="EZ497" s="24" t="s">
        <v>444</v>
      </c>
      <c r="FA497" s="24" t="s">
        <v>444</v>
      </c>
      <c r="FB497" t="s">
        <v>444</v>
      </c>
      <c r="FC497" t="s">
        <v>444</v>
      </c>
      <c r="FD497" s="24" t="s">
        <v>444</v>
      </c>
      <c r="FE497" s="24" t="s">
        <v>444</v>
      </c>
      <c r="FF497" t="s">
        <v>444</v>
      </c>
      <c r="FG497" t="s">
        <v>444</v>
      </c>
      <c r="FH497" s="24" t="s">
        <v>444</v>
      </c>
      <c r="FI497" s="24" t="s">
        <v>444</v>
      </c>
      <c r="FJ497" t="s">
        <v>444</v>
      </c>
      <c r="FK497" t="s">
        <v>444</v>
      </c>
      <c r="FL497" s="24" t="s">
        <v>444</v>
      </c>
      <c r="FM497" s="24" t="s">
        <v>444</v>
      </c>
      <c r="FN497" t="s">
        <v>444</v>
      </c>
      <c r="FO497" t="s">
        <v>444</v>
      </c>
      <c r="FP497" s="24" t="s">
        <v>444</v>
      </c>
      <c r="FQ497" s="24" t="s">
        <v>444</v>
      </c>
      <c r="FR497" t="s">
        <v>444</v>
      </c>
      <c r="FS497" t="s">
        <v>444</v>
      </c>
      <c r="FT497" s="24" t="s">
        <v>444</v>
      </c>
      <c r="FU497" s="24" t="s">
        <v>444</v>
      </c>
      <c r="FV497" t="s">
        <v>444</v>
      </c>
      <c r="FW497" t="s">
        <v>444</v>
      </c>
      <c r="FX497" s="24" t="s">
        <v>444</v>
      </c>
      <c r="FY497" s="24" t="s">
        <v>444</v>
      </c>
      <c r="FZ497" t="s">
        <v>444</v>
      </c>
      <c r="GA497" t="s">
        <v>444</v>
      </c>
      <c r="GB497" s="24" t="s">
        <v>444</v>
      </c>
      <c r="GC497" s="24" t="s">
        <v>444</v>
      </c>
      <c r="GD497" t="s">
        <v>444</v>
      </c>
      <c r="GE497" t="s">
        <v>444</v>
      </c>
      <c r="GF497" s="24" t="s">
        <v>444</v>
      </c>
      <c r="GG497" s="24" t="s">
        <v>444</v>
      </c>
      <c r="GH497" t="s">
        <v>15</v>
      </c>
      <c r="GI497" s="24" t="s">
        <v>533</v>
      </c>
      <c r="GJ497" s="24" t="s">
        <v>1453</v>
      </c>
      <c r="GK497" t="s">
        <v>575</v>
      </c>
      <c r="GL497" t="s">
        <v>575</v>
      </c>
      <c r="GM497" s="24" t="s">
        <v>1454</v>
      </c>
      <c r="GN497" s="24" t="s">
        <v>1455</v>
      </c>
      <c r="GO497" t="s">
        <v>444</v>
      </c>
      <c r="GP497" t="s">
        <v>444</v>
      </c>
      <c r="GQ497" s="24" t="s">
        <v>444</v>
      </c>
      <c r="GR497" s="24" t="s">
        <v>444</v>
      </c>
      <c r="GS497" t="s">
        <v>444</v>
      </c>
      <c r="GT497" t="s">
        <v>444</v>
      </c>
      <c r="GU497" s="24" t="s">
        <v>444</v>
      </c>
      <c r="GV497" s="24" t="s">
        <v>444</v>
      </c>
      <c r="GW497" t="s">
        <v>444</v>
      </c>
      <c r="GX497" t="s">
        <v>444</v>
      </c>
      <c r="GY497" s="24" t="s">
        <v>444</v>
      </c>
      <c r="GZ497" s="24" t="s">
        <v>444</v>
      </c>
      <c r="HA497" t="s">
        <v>444</v>
      </c>
      <c r="HB497" t="s">
        <v>444</v>
      </c>
      <c r="HC497" s="24" t="s">
        <v>444</v>
      </c>
      <c r="HD497" s="24" t="s">
        <v>444</v>
      </c>
      <c r="HE497" t="s">
        <v>444</v>
      </c>
      <c r="HF497" t="s">
        <v>444</v>
      </c>
      <c r="HG497" s="24" t="s">
        <v>444</v>
      </c>
      <c r="HH497" s="24" t="s">
        <v>444</v>
      </c>
      <c r="HI497" t="s">
        <v>444</v>
      </c>
      <c r="HJ497" t="s">
        <v>444</v>
      </c>
      <c r="HK497" s="24" t="s">
        <v>444</v>
      </c>
      <c r="HL497" s="24" t="s">
        <v>444</v>
      </c>
      <c r="HM497" t="s">
        <v>444</v>
      </c>
      <c r="HN497" t="s">
        <v>444</v>
      </c>
      <c r="HO497" s="24" t="s">
        <v>444</v>
      </c>
      <c r="HP497" s="24" t="s">
        <v>444</v>
      </c>
      <c r="HQ497" t="s">
        <v>444</v>
      </c>
      <c r="HR497" t="s">
        <v>444</v>
      </c>
      <c r="HS497" s="24" t="s">
        <v>444</v>
      </c>
      <c r="HT497" s="24" t="s">
        <v>444</v>
      </c>
      <c r="HU497" t="s">
        <v>444</v>
      </c>
      <c r="HV497" t="s">
        <v>444</v>
      </c>
      <c r="HW497" s="24" t="s">
        <v>444</v>
      </c>
      <c r="HX497" s="24" t="s">
        <v>444</v>
      </c>
      <c r="HY497" t="s">
        <v>444</v>
      </c>
      <c r="HZ497" t="s">
        <v>444</v>
      </c>
      <c r="IA497" t="s">
        <v>2916</v>
      </c>
      <c r="IB497" t="s">
        <v>2736</v>
      </c>
      <c r="IC497" t="s">
        <v>3066</v>
      </c>
      <c r="ID497" s="33" t="b" cm="1">
        <f t="array" ref="ID497">_xlfn.IFNA(MATCH($A$2,_xlfn.NUMBERVALUE(Table_Query_from_MF_DSNP62[[#This Row],[CL_GLACCT_DR1]:[CL_GLACCT_CR4]]),0),0)&gt;=1</f>
        <v>1</v>
      </c>
      <c r="IE497" s="33" t="b">
        <f>OR(Table_Query_from_MF_DSNP62[[#This Row],[Pair1]:[Pair25]])</f>
        <v>1</v>
      </c>
      <c r="IF497" s="33">
        <f>_xlfn.IFNA(MATCH(TRUE,Table_Query_from_MF_DSNP62[[#This Row],[Pair1]:[Pair25]],0),"none")</f>
        <v>1</v>
      </c>
      <c r="IG497" s="33" t="b">
        <f>AND($A$2&gt;=_xlfn.NUMBERVALUE(Table_Query_from_MF_DSNP62[[#This Row],[CL_GL_ACCT_FR1]]),$A$2&lt;=_xlfn.NUMBERVALUE(Table_Query_from_MF_DSNP62[[#This Row],[CL_GL_ACCT_TO1]]))</f>
        <v>1</v>
      </c>
      <c r="IH497" s="33" t="b">
        <f>AND($A$2&gt;=_xlfn.NUMBERVALUE(Table_Query_from_MF_DSNP62[[#This Row],[CL_GL_ACCT_FR2]]),$A$2&lt;=_xlfn.NUMBERVALUE(Table_Query_from_MF_DSNP62[[#This Row],[CL_GL_ACCT_TO2]]))</f>
        <v>1</v>
      </c>
      <c r="II497" s="33" t="b">
        <f>AND($A$2&gt;=_xlfn.NUMBERVALUE(Table_Query_from_MF_DSNP62[[#This Row],[CL_GL_ACCT_FR3]]),$A$2&lt;=_xlfn.NUMBERVALUE(Table_Query_from_MF_DSNP62[[#This Row],[CL_GL_ACCT_TO3]]))</f>
        <v>1</v>
      </c>
      <c r="IJ497" s="33" t="b">
        <f>AND($A$2&gt;=_xlfn.NUMBERVALUE(Table_Query_from_MF_DSNP62[[#This Row],[CL_GL_ACCT_FR4]]),$A$2&lt;=_xlfn.NUMBERVALUE(Table_Query_from_MF_DSNP62[[#This Row],[CL_GL_ACCT_TO4]]))</f>
        <v>1</v>
      </c>
      <c r="IK497" s="33" t="b">
        <f>AND($A$2&gt;=_xlfn.NUMBERVALUE(Table_Query_from_MF_DSNP62[[#This Row],[CL_GL_ACCT_FR5]]),$A$2&lt;=_xlfn.NUMBERVALUE(Table_Query_from_MF_DSNP62[[#This Row],[CL_GL_ACCT_TO5]]))</f>
        <v>1</v>
      </c>
      <c r="IL497" s="33" t="b">
        <f>AND($A$2&gt;=_xlfn.NUMBERVALUE(Table_Query_from_MF_DSNP62[[#This Row],[CL_GL_ACCT_FR6]]),$A$2&lt;=_xlfn.NUMBERVALUE(Table_Query_from_MF_DSNP62[[#This Row],[CL_GL_ACCT_TO6]]))</f>
        <v>1</v>
      </c>
      <c r="IM497" s="33" t="b">
        <f>AND($A$2&gt;=_xlfn.NUMBERVALUE(Table_Query_from_MF_DSNP62[[#This Row],[CL_GL_ACCT_FR7]]),$A$2&lt;=_xlfn.NUMBERVALUE(Table_Query_from_MF_DSNP62[[#This Row],[CL_GL_ACCT_TO7]]))</f>
        <v>1</v>
      </c>
      <c r="IN497" s="33" t="b">
        <f>AND($A$2&gt;=_xlfn.NUMBERVALUE(Table_Query_from_MF_DSNP62[[#This Row],[CL_GL_ACCT_FR8]]),$A$2&lt;=_xlfn.NUMBERVALUE(Table_Query_from_MF_DSNP62[[#This Row],[CL_GL_ACCT_TO8]]))</f>
        <v>1</v>
      </c>
      <c r="IO497" s="33" t="b">
        <f>AND($A$2&gt;=_xlfn.NUMBERVALUE(Table_Query_from_MF_DSNP62[[#This Row],[CL_GL_ACCT_FR9]]),$A$2&lt;=_xlfn.NUMBERVALUE(Table_Query_from_MF_DSNP62[[#This Row],[CL_GL_ACCT_TO9]]))</f>
        <v>1</v>
      </c>
      <c r="IP497" s="33" t="b">
        <f>AND($A$2&gt;=_xlfn.NUMBERVALUE(Table_Query_from_MF_DSNP62[[#This Row],[CL_GL_ACCT_FR10]]),$A$2&lt;=_xlfn.NUMBERVALUE(Table_Query_from_MF_DSNP62[[#This Row],[CL_GL_ACCT_TO10]]))</f>
        <v>1</v>
      </c>
      <c r="IQ497" s="33" t="b">
        <f>AND($A$2&gt;=_xlfn.NUMBERVALUE(Table_Query_from_MF_DSNP62[[#This Row],[CL_GL_ACCT_FR11]]),$A$2&lt;=_xlfn.NUMBERVALUE(Table_Query_from_MF_DSNP62[[#This Row],[CL_GL_ACCT_TO11]]))</f>
        <v>1</v>
      </c>
      <c r="IR497" s="33" t="b">
        <f>AND($A$2&gt;=_xlfn.NUMBERVALUE(Table_Query_from_MF_DSNP62[[#This Row],[CL_GL_ACCT_FR12]]),$A$2&lt;=_xlfn.NUMBERVALUE(Table_Query_from_MF_DSNP62[[#This Row],[CL_GL_ACCT_TO12]]))</f>
        <v>1</v>
      </c>
      <c r="IS497" s="33" t="b">
        <f>AND($A$2&gt;=_xlfn.NUMBERVALUE(Table_Query_from_MF_DSNP62[[#This Row],[CL_GL_ACCT_FR13]]),$A$2&lt;=_xlfn.NUMBERVALUE(Table_Query_from_MF_DSNP62[[#This Row],[CL_GL_ACCT_TO13]]))</f>
        <v>1</v>
      </c>
      <c r="IT497" s="33" t="b">
        <f>AND($A$2&gt;=_xlfn.NUMBERVALUE(Table_Query_from_MF_DSNP62[[#This Row],[CL_GL_ACCT_FR14]]),$A$2&lt;=_xlfn.NUMBERVALUE(Table_Query_from_MF_DSNP62[[#This Row],[CL_GL_ACCT_TO14]]))</f>
        <v>1</v>
      </c>
      <c r="IU497" s="33" t="b">
        <f>AND($A$2&gt;=_xlfn.NUMBERVALUE(Table_Query_from_MF_DSNP62[[#This Row],[CL_GL_ACCT_FR15]]),$A$2&lt;=_xlfn.NUMBERVALUE(Table_Query_from_MF_DSNP62[[#This Row],[CL_GL_ACCT_TO15]]))</f>
        <v>1</v>
      </c>
      <c r="IV497" s="33" t="b">
        <f>AND($A$2&gt;=_xlfn.NUMBERVALUE(Table_Query_from_MF_DSNP62[[#This Row],[CL_GL_ACCT_FR16]]),$A$2&lt;=_xlfn.NUMBERVALUE(Table_Query_from_MF_DSNP62[[#This Row],[CL_GL_ACCT_TO16]]))</f>
        <v>1</v>
      </c>
      <c r="IW497" s="33" t="b">
        <f>AND($A$2&gt;=_xlfn.NUMBERVALUE(Table_Query_from_MF_DSNP62[[#This Row],[CL_GL_ACCT_FR17]]),$A$2&lt;=_xlfn.NUMBERVALUE(Table_Query_from_MF_DSNP62[[#This Row],[CL_GL_ACCT_TO17]]))</f>
        <v>1</v>
      </c>
      <c r="IX497" s="33" t="b">
        <f>AND($A$2&gt;=_xlfn.NUMBERVALUE(Table_Query_from_MF_DSNP62[[#This Row],[CL_GL_ACCT_FR18]]),$A$2&lt;=_xlfn.NUMBERVALUE(Table_Query_from_MF_DSNP62[[#This Row],[CL_GL_ACCT_TO18]]))</f>
        <v>1</v>
      </c>
      <c r="IY497" s="33" t="b">
        <f>AND($A$2&gt;=_xlfn.NUMBERVALUE(Table_Query_from_MF_DSNP62[[#This Row],[CL_GL_ACCT_FR19]]),$A$2&lt;=_xlfn.NUMBERVALUE(Table_Query_from_MF_DSNP62[[#This Row],[CL_GL_ACCT_TO19]]))</f>
        <v>1</v>
      </c>
      <c r="IZ497" s="33" t="b">
        <f>AND($A$2&gt;=_xlfn.NUMBERVALUE(Table_Query_from_MF_DSNP62[[#This Row],[CL_GL_ACCT_FR20]]),$A$2&lt;=_xlfn.NUMBERVALUE(Table_Query_from_MF_DSNP62[[#This Row],[CL_GL_ACCT_TO20]]))</f>
        <v>1</v>
      </c>
      <c r="JA497" s="33" t="b">
        <f>AND($A$2&gt;=_xlfn.NUMBERVALUE(Table_Query_from_MF_DSNP62[[#This Row],[CL_GL_ACCT_FR21]]),$A$2&lt;=_xlfn.NUMBERVALUE(Table_Query_from_MF_DSNP62[[#This Row],[CL_GL_ACCT_TO21]]))</f>
        <v>1</v>
      </c>
      <c r="JB497" s="33" t="b">
        <f>AND($A$2&gt;=_xlfn.NUMBERVALUE(Table_Query_from_MF_DSNP62[[#This Row],[CL_GL_ACCT_FR22]]),$A$2&lt;=_xlfn.NUMBERVALUE(Table_Query_from_MF_DSNP62[[#This Row],[CL_GL_ACCT_TO22]]))</f>
        <v>1</v>
      </c>
      <c r="JC497" s="33" t="b">
        <f>AND($A$2&gt;=_xlfn.NUMBERVALUE(Table_Query_from_MF_DSNP62[[#This Row],[CL_GL_ACCT_FR23]]),$A$2&lt;=_xlfn.NUMBERVALUE(Table_Query_from_MF_DSNP62[[#This Row],[CL_GL_ACCT_TO23]]))</f>
        <v>1</v>
      </c>
      <c r="JD497" s="33" t="b">
        <f>AND($A$2&gt;=_xlfn.NUMBERVALUE(Table_Query_from_MF_DSNP62[[#This Row],[CL_GL_ACCT_FR24]]),$A$2&lt;=_xlfn.NUMBERVALUE(Table_Query_from_MF_DSNP62[[#This Row],[CL_GL_ACCT_TO24]]))</f>
        <v>1</v>
      </c>
      <c r="JE497" s="33" t="b">
        <f>AND($A$2&gt;=_xlfn.NUMBERVALUE(Table_Query_from_MF_DSNP62[[#This Row],[CL_GL_ACCT_FR25]]),$A$2&lt;=_xlfn.NUMBERVALUE(Table_Query_from_MF_DSNP62[[#This Row],[CL_GL_ACCT_TO25]]))</f>
        <v>1</v>
      </c>
      <c r="JF497" s="33" t="b">
        <f>OR(Table_Query_from_MF_DSNP62[[#This Row],[PairA]:[PairO]])</f>
        <v>1</v>
      </c>
      <c r="JG497" s="33">
        <f>_xlfn.IFNA(MATCH(TRUE,Table_Query_from_MF_DSNP62[[#This Row],[PairA]:[PairO]],0),"none")</f>
        <v>4</v>
      </c>
      <c r="JH497" s="33" t="b">
        <f>AND($B$2&gt;=_xlfn.NUMBERVALUE(Table_Query_from_MF_DSNP62[[#This Row],[CL_CMP_OBJ_FR1]]),$B$2&lt;=_xlfn.NUMBERVALUE(Table_Query_from_MF_DSNP62[[#This Row],[CL_CMP_OBJ_TO1]]))</f>
        <v>0</v>
      </c>
      <c r="JI497" s="33" t="b">
        <f>AND($B$2&gt;=_xlfn.NUMBERVALUE(Table_Query_from_MF_DSNP62[[#This Row],[CL_CMP_OBJ_FR2]]),$B$2&lt;=_xlfn.NUMBERVALUE(Table_Query_from_MF_DSNP62[[#This Row],[CL_CMP_OBJ_TO2]]))</f>
        <v>0</v>
      </c>
      <c r="JJ497" s="33" t="b">
        <f>AND($B$2&gt;=_xlfn.NUMBERVALUE(Table_Query_from_MF_DSNP62[[#This Row],[CL_CMP_OBJ_FR3]]),$B$2&lt;=_xlfn.NUMBERVALUE(Table_Query_from_MF_DSNP62[[#This Row],[CL_CMP_OBJ_TO3]]))</f>
        <v>0</v>
      </c>
      <c r="JK497" s="33" t="b">
        <f>AND($B$2&gt;=_xlfn.NUMBERVALUE(Table_Query_from_MF_DSNP62[[#This Row],[CL_CMP_OBJ_FR4]]),$B$2&lt;=_xlfn.NUMBERVALUE(Table_Query_from_MF_DSNP62[[#This Row],[CL_CMP_OBJ_TO4]]))</f>
        <v>1</v>
      </c>
      <c r="JL497" s="33" t="b">
        <f>AND($B$2&gt;=_xlfn.NUMBERVALUE(Table_Query_from_MF_DSNP62[[#This Row],[CL_CMP_OBJ_FR5]]),$B$2&lt;=_xlfn.NUMBERVALUE(Table_Query_from_MF_DSNP62[[#This Row],[CL_CMP_OBJ_TO5]]))</f>
        <v>1</v>
      </c>
      <c r="JM497" s="33" t="b">
        <f>AND($B$2&gt;=_xlfn.NUMBERVALUE(Table_Query_from_MF_DSNP62[[#This Row],[CL_CMP_OBJ_FR6]]),$B$2&lt;=_xlfn.NUMBERVALUE(Table_Query_from_MF_DSNP62[[#This Row],[CL_CMP_OBJ_TO6]]))</f>
        <v>1</v>
      </c>
      <c r="JN497" s="33" t="b">
        <f>AND($B$2&gt;=_xlfn.NUMBERVALUE(Table_Query_from_MF_DSNP62[[#This Row],[CL_CMP_OBJ_FR7]]),$B$2&lt;=_xlfn.NUMBERVALUE(Table_Query_from_MF_DSNP62[[#This Row],[CL_CMP_OBJ_TO7]]))</f>
        <v>1</v>
      </c>
      <c r="JO497" s="33" t="b">
        <f>AND($B$2&gt;=_xlfn.NUMBERVALUE(Table_Query_from_MF_DSNP62[[#This Row],[CL_CMP_OBJ_FR8]]),$B$2&lt;=_xlfn.NUMBERVALUE(Table_Query_from_MF_DSNP62[[#This Row],[CL_CMP_OBJ_TO8]]))</f>
        <v>1</v>
      </c>
      <c r="JP497" s="33" t="b">
        <f>AND($B$2&gt;=_xlfn.NUMBERVALUE(Table_Query_from_MF_DSNP62[[#This Row],[CL_CMP_OBJ_FR9]]),$B$2&lt;=_xlfn.NUMBERVALUE(Table_Query_from_MF_DSNP62[[#This Row],[CL_CMP_OBJ_TO9]]))</f>
        <v>1</v>
      </c>
      <c r="JQ497" s="33" t="b">
        <f>AND($B$2&gt;=_xlfn.NUMBERVALUE(Table_Query_from_MF_DSNP62[[#This Row],[CL_CMP_OBJ_FR10]]),$B$2&lt;=_xlfn.NUMBERVALUE(Table_Query_from_MF_DSNP62[[#This Row],[CL_CMP_OBJ_TO10]]))</f>
        <v>1</v>
      </c>
      <c r="JR497" s="33" t="b">
        <f>AND($B$2&gt;=_xlfn.NUMBERVALUE(Table_Query_from_MF_DSNP62[[#This Row],[CL_CMP_OBJ_FR11]]),$B$2&lt;=_xlfn.NUMBERVALUE(Table_Query_from_MF_DSNP62[[#This Row],[CL_CMP_OBJ_TO11]]))</f>
        <v>1</v>
      </c>
      <c r="JS497" s="33" t="b">
        <f>AND($B$2&gt;=_xlfn.NUMBERVALUE(Table_Query_from_MF_DSNP62[[#This Row],[CL_CMP_OBJ_FR12]]),$B$2&lt;=_xlfn.NUMBERVALUE(Table_Query_from_MF_DSNP62[[#This Row],[CL_CMP_OBJ_TO12]]))</f>
        <v>1</v>
      </c>
      <c r="JT497" s="33" t="b">
        <f>AND($B$2&gt;=_xlfn.NUMBERVALUE(Table_Query_from_MF_DSNP62[[#This Row],[CL_CMP_OBJ_FR13]]),$B$2&lt;=_xlfn.NUMBERVALUE(Table_Query_from_MF_DSNP62[[#This Row],[CL_CMP_OBJ_TO13]]))</f>
        <v>1</v>
      </c>
      <c r="JU497" s="33" t="b">
        <f>AND($B$2&gt;=_xlfn.NUMBERVALUE(Table_Query_from_MF_DSNP62[[#This Row],[CL_CMP_OBJ_FR14]]),$B$2&lt;=_xlfn.NUMBERVALUE(Table_Query_from_MF_DSNP62[[#This Row],[CL_CMP_OBJ_TO14]]))</f>
        <v>1</v>
      </c>
      <c r="JV497" s="33" t="b">
        <f>AND($B$2&gt;=_xlfn.NUMBERVALUE(Table_Query_from_MF_DSNP62[[#This Row],[CL_CMP_OBJ_FR15]]),$B$2&lt;=_xlfn.NUMBERVALUE(Table_Query_from_MF_DSNP62[[#This Row],[CL_CMP_OBJ_TO15]]))</f>
        <v>1</v>
      </c>
    </row>
    <row r="498" spans="1:282" x14ac:dyDescent="0.25">
      <c r="A498" t="b">
        <f>OR(,Table_Query_from_MF_DSNP62[[#This Row],[Desired GL included as "hard-coded" GL?]],Table_Query_from_MF_DSNP62[[#This Row],[Desired GL included as "Open GL"?]])</f>
        <v>1</v>
      </c>
      <c r="B498" t="b">
        <f>Table_Query_from_MF_DSNP62[[#This Row],[Desired CObj included as "Open CObj"?]]</f>
        <v>1</v>
      </c>
      <c r="C498" t="s">
        <v>750</v>
      </c>
      <c r="D498" t="s">
        <v>2199</v>
      </c>
      <c r="E498" t="s">
        <v>15</v>
      </c>
      <c r="F498" s="24" t="s">
        <v>168</v>
      </c>
      <c r="G498" t="s">
        <v>422</v>
      </c>
      <c r="H498" s="24" t="s">
        <v>444</v>
      </c>
      <c r="I498" t="s">
        <v>444</v>
      </c>
      <c r="J498" s="24" t="s">
        <v>444</v>
      </c>
      <c r="K498" t="s">
        <v>444</v>
      </c>
      <c r="L498" s="24" t="s">
        <v>444</v>
      </c>
      <c r="M498" t="s">
        <v>444</v>
      </c>
      <c r="N498" t="s">
        <v>444</v>
      </c>
      <c r="O498" t="s">
        <v>444</v>
      </c>
      <c r="P498" t="s">
        <v>444</v>
      </c>
      <c r="Q498" t="s">
        <v>15</v>
      </c>
      <c r="R498" t="s">
        <v>444</v>
      </c>
      <c r="S498" t="s">
        <v>442</v>
      </c>
      <c r="T498" t="s">
        <v>447</v>
      </c>
      <c r="U498" t="s">
        <v>444</v>
      </c>
      <c r="V498" t="s">
        <v>444</v>
      </c>
      <c r="W498" t="s">
        <v>447</v>
      </c>
      <c r="X498" t="s">
        <v>444</v>
      </c>
      <c r="Y498" t="s">
        <v>444</v>
      </c>
      <c r="Z498" t="s">
        <v>442</v>
      </c>
      <c r="AA498" t="s">
        <v>447</v>
      </c>
      <c r="AB498" t="s">
        <v>442</v>
      </c>
      <c r="AC498" t="s">
        <v>444</v>
      </c>
      <c r="AD498" t="s">
        <v>15</v>
      </c>
      <c r="AE498" t="s">
        <v>447</v>
      </c>
      <c r="AF498" t="s">
        <v>447</v>
      </c>
      <c r="AG498" t="s">
        <v>442</v>
      </c>
      <c r="AH498" t="s">
        <v>447</v>
      </c>
      <c r="AI498" t="s">
        <v>447</v>
      </c>
      <c r="AJ498" t="s">
        <v>442</v>
      </c>
      <c r="AK498" t="s">
        <v>442</v>
      </c>
      <c r="AL498" t="s">
        <v>444</v>
      </c>
      <c r="AM498" t="s">
        <v>444</v>
      </c>
      <c r="AN498" t="s">
        <v>444</v>
      </c>
      <c r="AO498" t="s">
        <v>444</v>
      </c>
      <c r="AP498" t="s">
        <v>447</v>
      </c>
      <c r="AQ498" t="s">
        <v>528</v>
      </c>
      <c r="AR498" t="s">
        <v>282</v>
      </c>
      <c r="AS498" t="s">
        <v>162</v>
      </c>
      <c r="AT498" t="s">
        <v>10</v>
      </c>
      <c r="AU498" t="s">
        <v>444</v>
      </c>
      <c r="AV498" t="s">
        <v>442</v>
      </c>
      <c r="AW498" t="s">
        <v>444</v>
      </c>
      <c r="AX498" t="s">
        <v>444</v>
      </c>
      <c r="AY498" t="s">
        <v>444</v>
      </c>
      <c r="AZ498" t="s">
        <v>444</v>
      </c>
      <c r="BA498" t="s">
        <v>444</v>
      </c>
      <c r="BB498" t="s">
        <v>444</v>
      </c>
      <c r="BC498" t="s">
        <v>444</v>
      </c>
      <c r="BD498" t="s">
        <v>1359</v>
      </c>
      <c r="BE498" t="s">
        <v>444</v>
      </c>
      <c r="BF498" t="s">
        <v>1360</v>
      </c>
      <c r="BG498" t="s">
        <v>444</v>
      </c>
      <c r="BH498" t="s">
        <v>444</v>
      </c>
      <c r="BI498" t="s">
        <v>444</v>
      </c>
      <c r="BJ498" t="s">
        <v>444</v>
      </c>
      <c r="BK498" t="s">
        <v>444</v>
      </c>
      <c r="BL498" t="s">
        <v>444</v>
      </c>
      <c r="BM498" t="s">
        <v>444</v>
      </c>
      <c r="BN498" t="s">
        <v>444</v>
      </c>
      <c r="BO498" t="s">
        <v>444</v>
      </c>
      <c r="BP498" t="s">
        <v>444</v>
      </c>
      <c r="BQ498" t="s">
        <v>740</v>
      </c>
      <c r="BR498" t="s">
        <v>188</v>
      </c>
      <c r="BS498" t="s">
        <v>444</v>
      </c>
      <c r="BT498" t="s">
        <v>444</v>
      </c>
      <c r="BU498" t="s">
        <v>444</v>
      </c>
      <c r="BV498" t="s">
        <v>444</v>
      </c>
      <c r="BW498" t="s">
        <v>740</v>
      </c>
      <c r="BX498" t="s">
        <v>188</v>
      </c>
      <c r="BY498" t="s">
        <v>444</v>
      </c>
      <c r="BZ498" t="s">
        <v>444</v>
      </c>
      <c r="CA498" t="s">
        <v>444</v>
      </c>
      <c r="CB498" t="s">
        <v>444</v>
      </c>
      <c r="CC498" t="s">
        <v>444</v>
      </c>
      <c r="CD498" t="s">
        <v>444</v>
      </c>
      <c r="CE498" t="s">
        <v>444</v>
      </c>
      <c r="CF498" t="s">
        <v>444</v>
      </c>
      <c r="CG498" t="s">
        <v>444</v>
      </c>
      <c r="CH498" t="s">
        <v>444</v>
      </c>
      <c r="CI498" t="s">
        <v>740</v>
      </c>
      <c r="CJ498" t="s">
        <v>188</v>
      </c>
      <c r="CK498" t="s">
        <v>444</v>
      </c>
      <c r="CL498" t="s">
        <v>444</v>
      </c>
      <c r="CM498" t="s">
        <v>444</v>
      </c>
      <c r="CN498" t="s">
        <v>444</v>
      </c>
      <c r="CO498" t="s">
        <v>740</v>
      </c>
      <c r="CP498" t="s">
        <v>188</v>
      </c>
      <c r="CQ498" t="s">
        <v>444</v>
      </c>
      <c r="CR498" t="s">
        <v>444</v>
      </c>
      <c r="CS498" t="s">
        <v>444</v>
      </c>
      <c r="CT498" t="s">
        <v>444</v>
      </c>
      <c r="CU498" t="s">
        <v>444</v>
      </c>
      <c r="CV498" t="s">
        <v>2760</v>
      </c>
      <c r="CW498" t="s">
        <v>2860</v>
      </c>
      <c r="CX498" t="s">
        <v>2860</v>
      </c>
      <c r="CY498" t="s">
        <v>1593</v>
      </c>
      <c r="CZ498" t="s">
        <v>1594</v>
      </c>
      <c r="DA498" t="s">
        <v>1595</v>
      </c>
      <c r="DB498" t="s">
        <v>444</v>
      </c>
      <c r="DC498" t="s">
        <v>444</v>
      </c>
      <c r="DD498" t="s">
        <v>444</v>
      </c>
      <c r="DE498" t="s">
        <v>444</v>
      </c>
      <c r="DF498" t="s">
        <v>444</v>
      </c>
      <c r="DG498" t="s">
        <v>444</v>
      </c>
      <c r="DH498" t="s">
        <v>444</v>
      </c>
      <c r="DI498" t="s">
        <v>1440</v>
      </c>
      <c r="DJ498" t="s">
        <v>444</v>
      </c>
      <c r="DK498" t="s">
        <v>444</v>
      </c>
      <c r="DL498" t="s">
        <v>444</v>
      </c>
      <c r="DM498" t="s">
        <v>444</v>
      </c>
      <c r="DN498" t="s">
        <v>444</v>
      </c>
      <c r="DO498" t="s">
        <v>444</v>
      </c>
      <c r="DP498" t="s">
        <v>444</v>
      </c>
      <c r="DQ498" t="s">
        <v>444</v>
      </c>
      <c r="DR498" t="s">
        <v>444</v>
      </c>
      <c r="DS498" t="s">
        <v>444</v>
      </c>
      <c r="DT498" s="24" t="s">
        <v>444</v>
      </c>
      <c r="DU498" s="24" t="s">
        <v>444</v>
      </c>
      <c r="DV498" t="s">
        <v>444</v>
      </c>
      <c r="DW498" t="s">
        <v>444</v>
      </c>
      <c r="DX498" s="24" t="s">
        <v>444</v>
      </c>
      <c r="DY498" s="24" t="s">
        <v>444</v>
      </c>
      <c r="DZ498" t="s">
        <v>444</v>
      </c>
      <c r="EA498" t="s">
        <v>444</v>
      </c>
      <c r="EB498" s="24" t="s">
        <v>444</v>
      </c>
      <c r="EC498" s="24" t="s">
        <v>444</v>
      </c>
      <c r="ED498" t="s">
        <v>444</v>
      </c>
      <c r="EE498" t="s">
        <v>444</v>
      </c>
      <c r="EF498" s="24" t="s">
        <v>444</v>
      </c>
      <c r="EG498" s="24" t="s">
        <v>444</v>
      </c>
      <c r="EH498" t="s">
        <v>444</v>
      </c>
      <c r="EI498" t="s">
        <v>444</v>
      </c>
      <c r="EJ498" s="24" t="s">
        <v>444</v>
      </c>
      <c r="EK498" s="24" t="s">
        <v>444</v>
      </c>
      <c r="EL498" t="s">
        <v>444</v>
      </c>
      <c r="EM498" t="s">
        <v>444</v>
      </c>
      <c r="EN498" s="24" t="s">
        <v>444</v>
      </c>
      <c r="EO498" s="24" t="s">
        <v>444</v>
      </c>
      <c r="EP498" t="s">
        <v>444</v>
      </c>
      <c r="EQ498" t="s">
        <v>444</v>
      </c>
      <c r="ER498" s="24" t="s">
        <v>444</v>
      </c>
      <c r="ES498" s="24" t="s">
        <v>444</v>
      </c>
      <c r="ET498" t="s">
        <v>444</v>
      </c>
      <c r="EU498" t="s">
        <v>444</v>
      </c>
      <c r="EV498" s="24" t="s">
        <v>444</v>
      </c>
      <c r="EW498" s="24" t="s">
        <v>444</v>
      </c>
      <c r="EX498" t="s">
        <v>444</v>
      </c>
      <c r="EY498" t="s">
        <v>444</v>
      </c>
      <c r="EZ498" s="24" t="s">
        <v>444</v>
      </c>
      <c r="FA498" s="24" t="s">
        <v>444</v>
      </c>
      <c r="FB498" t="s">
        <v>444</v>
      </c>
      <c r="FC498" t="s">
        <v>444</v>
      </c>
      <c r="FD498" s="24" t="s">
        <v>444</v>
      </c>
      <c r="FE498" s="24" t="s">
        <v>444</v>
      </c>
      <c r="FF498" t="s">
        <v>444</v>
      </c>
      <c r="FG498" t="s">
        <v>444</v>
      </c>
      <c r="FH498" s="24" t="s">
        <v>444</v>
      </c>
      <c r="FI498" s="24" t="s">
        <v>444</v>
      </c>
      <c r="FJ498" t="s">
        <v>444</v>
      </c>
      <c r="FK498" t="s">
        <v>444</v>
      </c>
      <c r="FL498" s="24" t="s">
        <v>444</v>
      </c>
      <c r="FM498" s="24" t="s">
        <v>444</v>
      </c>
      <c r="FN498" t="s">
        <v>444</v>
      </c>
      <c r="FO498" t="s">
        <v>444</v>
      </c>
      <c r="FP498" s="24" t="s">
        <v>444</v>
      </c>
      <c r="FQ498" s="24" t="s">
        <v>444</v>
      </c>
      <c r="FR498" t="s">
        <v>444</v>
      </c>
      <c r="FS498" t="s">
        <v>444</v>
      </c>
      <c r="FT498" s="24" t="s">
        <v>444</v>
      </c>
      <c r="FU498" s="24" t="s">
        <v>444</v>
      </c>
      <c r="FV498" t="s">
        <v>444</v>
      </c>
      <c r="FW498" t="s">
        <v>444</v>
      </c>
      <c r="FX498" s="24" t="s">
        <v>444</v>
      </c>
      <c r="FY498" s="24" t="s">
        <v>444</v>
      </c>
      <c r="FZ498" t="s">
        <v>444</v>
      </c>
      <c r="GA498" t="s">
        <v>444</v>
      </c>
      <c r="GB498" s="24" t="s">
        <v>444</v>
      </c>
      <c r="GC498" s="24" t="s">
        <v>444</v>
      </c>
      <c r="GD498" t="s">
        <v>444</v>
      </c>
      <c r="GE498" t="s">
        <v>444</v>
      </c>
      <c r="GF498" s="24" t="s">
        <v>444</v>
      </c>
      <c r="GG498" s="24" t="s">
        <v>444</v>
      </c>
      <c r="GH498" t="s">
        <v>15</v>
      </c>
      <c r="GI498" s="24" t="s">
        <v>1598</v>
      </c>
      <c r="GJ498" s="24" t="s">
        <v>1598</v>
      </c>
      <c r="GK498" t="s">
        <v>444</v>
      </c>
      <c r="GL498" t="s">
        <v>444</v>
      </c>
      <c r="GM498" s="24" t="s">
        <v>444</v>
      </c>
      <c r="GN498" s="24" t="s">
        <v>444</v>
      </c>
      <c r="GO498" t="s">
        <v>444</v>
      </c>
      <c r="GP498" t="s">
        <v>444</v>
      </c>
      <c r="GQ498" s="24" t="s">
        <v>444</v>
      </c>
      <c r="GR498" s="24" t="s">
        <v>444</v>
      </c>
      <c r="GS498" t="s">
        <v>444</v>
      </c>
      <c r="GT498" t="s">
        <v>444</v>
      </c>
      <c r="GU498" s="24" t="s">
        <v>444</v>
      </c>
      <c r="GV498" s="24" t="s">
        <v>444</v>
      </c>
      <c r="GW498" t="s">
        <v>444</v>
      </c>
      <c r="GX498" t="s">
        <v>444</v>
      </c>
      <c r="GY498" s="24" t="s">
        <v>444</v>
      </c>
      <c r="GZ498" s="24" t="s">
        <v>444</v>
      </c>
      <c r="HA498" t="s">
        <v>444</v>
      </c>
      <c r="HB498" t="s">
        <v>444</v>
      </c>
      <c r="HC498" s="24" t="s">
        <v>444</v>
      </c>
      <c r="HD498" s="24" t="s">
        <v>444</v>
      </c>
      <c r="HE498" t="s">
        <v>444</v>
      </c>
      <c r="HF498" t="s">
        <v>444</v>
      </c>
      <c r="HG498" s="24" t="s">
        <v>444</v>
      </c>
      <c r="HH498" s="24" t="s">
        <v>444</v>
      </c>
      <c r="HI498" t="s">
        <v>444</v>
      </c>
      <c r="HJ498" t="s">
        <v>444</v>
      </c>
      <c r="HK498" s="24" t="s">
        <v>444</v>
      </c>
      <c r="HL498" s="24" t="s">
        <v>444</v>
      </c>
      <c r="HM498" t="s">
        <v>444</v>
      </c>
      <c r="HN498" t="s">
        <v>444</v>
      </c>
      <c r="HO498" s="24" t="s">
        <v>444</v>
      </c>
      <c r="HP498" s="24" t="s">
        <v>444</v>
      </c>
      <c r="HQ498" t="s">
        <v>444</v>
      </c>
      <c r="HR498" t="s">
        <v>444</v>
      </c>
      <c r="HS498" s="24" t="s">
        <v>444</v>
      </c>
      <c r="HT498" s="24" t="s">
        <v>444</v>
      </c>
      <c r="HU498" t="s">
        <v>444</v>
      </c>
      <c r="HV498" t="s">
        <v>444</v>
      </c>
      <c r="HW498" s="24" t="s">
        <v>444</v>
      </c>
      <c r="HX498" s="24" t="s">
        <v>444</v>
      </c>
      <c r="HY498" t="s">
        <v>444</v>
      </c>
      <c r="HZ498" t="s">
        <v>444</v>
      </c>
      <c r="IA498" t="s">
        <v>2760</v>
      </c>
      <c r="IB498" t="s">
        <v>2860</v>
      </c>
      <c r="IC498" t="s">
        <v>2860</v>
      </c>
      <c r="ID498" s="33" t="b" cm="1">
        <f t="array" ref="ID498">_xlfn.IFNA(MATCH($A$2,_xlfn.NUMBERVALUE(Table_Query_from_MF_DSNP62[[#This Row],[CL_GLACCT_DR1]:[CL_GLACCT_CR4]]),0),0)&gt;=1</f>
        <v>1</v>
      </c>
      <c r="IE498" s="33" t="b">
        <f>OR(Table_Query_from_MF_DSNP62[[#This Row],[Pair1]:[Pair25]])</f>
        <v>1</v>
      </c>
      <c r="IF498" s="33">
        <f>_xlfn.IFNA(MATCH(TRUE,Table_Query_from_MF_DSNP62[[#This Row],[Pair1]:[Pair25]],0),"none")</f>
        <v>1</v>
      </c>
      <c r="IG498" s="33" t="b">
        <f>AND($A$2&gt;=_xlfn.NUMBERVALUE(Table_Query_from_MF_DSNP62[[#This Row],[CL_GL_ACCT_FR1]]),$A$2&lt;=_xlfn.NUMBERVALUE(Table_Query_from_MF_DSNP62[[#This Row],[CL_GL_ACCT_TO1]]))</f>
        <v>1</v>
      </c>
      <c r="IH498" s="33" t="b">
        <f>AND($A$2&gt;=_xlfn.NUMBERVALUE(Table_Query_from_MF_DSNP62[[#This Row],[CL_GL_ACCT_FR2]]),$A$2&lt;=_xlfn.NUMBERVALUE(Table_Query_from_MF_DSNP62[[#This Row],[CL_GL_ACCT_TO2]]))</f>
        <v>1</v>
      </c>
      <c r="II498" s="33" t="b">
        <f>AND($A$2&gt;=_xlfn.NUMBERVALUE(Table_Query_from_MF_DSNP62[[#This Row],[CL_GL_ACCT_FR3]]),$A$2&lt;=_xlfn.NUMBERVALUE(Table_Query_from_MF_DSNP62[[#This Row],[CL_GL_ACCT_TO3]]))</f>
        <v>1</v>
      </c>
      <c r="IJ498" s="33" t="b">
        <f>AND($A$2&gt;=_xlfn.NUMBERVALUE(Table_Query_from_MF_DSNP62[[#This Row],[CL_GL_ACCT_FR4]]),$A$2&lt;=_xlfn.NUMBERVALUE(Table_Query_from_MF_DSNP62[[#This Row],[CL_GL_ACCT_TO4]]))</f>
        <v>1</v>
      </c>
      <c r="IK498" s="33" t="b">
        <f>AND($A$2&gt;=_xlfn.NUMBERVALUE(Table_Query_from_MF_DSNP62[[#This Row],[CL_GL_ACCT_FR5]]),$A$2&lt;=_xlfn.NUMBERVALUE(Table_Query_from_MF_DSNP62[[#This Row],[CL_GL_ACCT_TO5]]))</f>
        <v>1</v>
      </c>
      <c r="IL498" s="33" t="b">
        <f>AND($A$2&gt;=_xlfn.NUMBERVALUE(Table_Query_from_MF_DSNP62[[#This Row],[CL_GL_ACCT_FR6]]),$A$2&lt;=_xlfn.NUMBERVALUE(Table_Query_from_MF_DSNP62[[#This Row],[CL_GL_ACCT_TO6]]))</f>
        <v>1</v>
      </c>
      <c r="IM498" s="33" t="b">
        <f>AND($A$2&gt;=_xlfn.NUMBERVALUE(Table_Query_from_MF_DSNP62[[#This Row],[CL_GL_ACCT_FR7]]),$A$2&lt;=_xlfn.NUMBERVALUE(Table_Query_from_MF_DSNP62[[#This Row],[CL_GL_ACCT_TO7]]))</f>
        <v>1</v>
      </c>
      <c r="IN498" s="33" t="b">
        <f>AND($A$2&gt;=_xlfn.NUMBERVALUE(Table_Query_from_MF_DSNP62[[#This Row],[CL_GL_ACCT_FR8]]),$A$2&lt;=_xlfn.NUMBERVALUE(Table_Query_from_MF_DSNP62[[#This Row],[CL_GL_ACCT_TO8]]))</f>
        <v>1</v>
      </c>
      <c r="IO498" s="33" t="b">
        <f>AND($A$2&gt;=_xlfn.NUMBERVALUE(Table_Query_from_MF_DSNP62[[#This Row],[CL_GL_ACCT_FR9]]),$A$2&lt;=_xlfn.NUMBERVALUE(Table_Query_from_MF_DSNP62[[#This Row],[CL_GL_ACCT_TO9]]))</f>
        <v>1</v>
      </c>
      <c r="IP498" s="33" t="b">
        <f>AND($A$2&gt;=_xlfn.NUMBERVALUE(Table_Query_from_MF_DSNP62[[#This Row],[CL_GL_ACCT_FR10]]),$A$2&lt;=_xlfn.NUMBERVALUE(Table_Query_from_MF_DSNP62[[#This Row],[CL_GL_ACCT_TO10]]))</f>
        <v>1</v>
      </c>
      <c r="IQ498" s="33" t="b">
        <f>AND($A$2&gt;=_xlfn.NUMBERVALUE(Table_Query_from_MF_DSNP62[[#This Row],[CL_GL_ACCT_FR11]]),$A$2&lt;=_xlfn.NUMBERVALUE(Table_Query_from_MF_DSNP62[[#This Row],[CL_GL_ACCT_TO11]]))</f>
        <v>1</v>
      </c>
      <c r="IR498" s="33" t="b">
        <f>AND($A$2&gt;=_xlfn.NUMBERVALUE(Table_Query_from_MF_DSNP62[[#This Row],[CL_GL_ACCT_FR12]]),$A$2&lt;=_xlfn.NUMBERVALUE(Table_Query_from_MF_DSNP62[[#This Row],[CL_GL_ACCT_TO12]]))</f>
        <v>1</v>
      </c>
      <c r="IS498" s="33" t="b">
        <f>AND($A$2&gt;=_xlfn.NUMBERVALUE(Table_Query_from_MF_DSNP62[[#This Row],[CL_GL_ACCT_FR13]]),$A$2&lt;=_xlfn.NUMBERVALUE(Table_Query_from_MF_DSNP62[[#This Row],[CL_GL_ACCT_TO13]]))</f>
        <v>1</v>
      </c>
      <c r="IT498" s="33" t="b">
        <f>AND($A$2&gt;=_xlfn.NUMBERVALUE(Table_Query_from_MF_DSNP62[[#This Row],[CL_GL_ACCT_FR14]]),$A$2&lt;=_xlfn.NUMBERVALUE(Table_Query_from_MF_DSNP62[[#This Row],[CL_GL_ACCT_TO14]]))</f>
        <v>1</v>
      </c>
      <c r="IU498" s="33" t="b">
        <f>AND($A$2&gt;=_xlfn.NUMBERVALUE(Table_Query_from_MF_DSNP62[[#This Row],[CL_GL_ACCT_FR15]]),$A$2&lt;=_xlfn.NUMBERVALUE(Table_Query_from_MF_DSNP62[[#This Row],[CL_GL_ACCT_TO15]]))</f>
        <v>1</v>
      </c>
      <c r="IV498" s="33" t="b">
        <f>AND($A$2&gt;=_xlfn.NUMBERVALUE(Table_Query_from_MF_DSNP62[[#This Row],[CL_GL_ACCT_FR16]]),$A$2&lt;=_xlfn.NUMBERVALUE(Table_Query_from_MF_DSNP62[[#This Row],[CL_GL_ACCT_TO16]]))</f>
        <v>1</v>
      </c>
      <c r="IW498" s="33" t="b">
        <f>AND($A$2&gt;=_xlfn.NUMBERVALUE(Table_Query_from_MF_DSNP62[[#This Row],[CL_GL_ACCT_FR17]]),$A$2&lt;=_xlfn.NUMBERVALUE(Table_Query_from_MF_DSNP62[[#This Row],[CL_GL_ACCT_TO17]]))</f>
        <v>1</v>
      </c>
      <c r="IX498" s="33" t="b">
        <f>AND($A$2&gt;=_xlfn.NUMBERVALUE(Table_Query_from_MF_DSNP62[[#This Row],[CL_GL_ACCT_FR18]]),$A$2&lt;=_xlfn.NUMBERVALUE(Table_Query_from_MF_DSNP62[[#This Row],[CL_GL_ACCT_TO18]]))</f>
        <v>1</v>
      </c>
      <c r="IY498" s="33" t="b">
        <f>AND($A$2&gt;=_xlfn.NUMBERVALUE(Table_Query_from_MF_DSNP62[[#This Row],[CL_GL_ACCT_FR19]]),$A$2&lt;=_xlfn.NUMBERVALUE(Table_Query_from_MF_DSNP62[[#This Row],[CL_GL_ACCT_TO19]]))</f>
        <v>1</v>
      </c>
      <c r="IZ498" s="33" t="b">
        <f>AND($A$2&gt;=_xlfn.NUMBERVALUE(Table_Query_from_MF_DSNP62[[#This Row],[CL_GL_ACCT_FR20]]),$A$2&lt;=_xlfn.NUMBERVALUE(Table_Query_from_MF_DSNP62[[#This Row],[CL_GL_ACCT_TO20]]))</f>
        <v>1</v>
      </c>
      <c r="JA498" s="33" t="b">
        <f>AND($A$2&gt;=_xlfn.NUMBERVALUE(Table_Query_from_MF_DSNP62[[#This Row],[CL_GL_ACCT_FR21]]),$A$2&lt;=_xlfn.NUMBERVALUE(Table_Query_from_MF_DSNP62[[#This Row],[CL_GL_ACCT_TO21]]))</f>
        <v>1</v>
      </c>
      <c r="JB498" s="33" t="b">
        <f>AND($A$2&gt;=_xlfn.NUMBERVALUE(Table_Query_from_MF_DSNP62[[#This Row],[CL_GL_ACCT_FR22]]),$A$2&lt;=_xlfn.NUMBERVALUE(Table_Query_from_MF_DSNP62[[#This Row],[CL_GL_ACCT_TO22]]))</f>
        <v>1</v>
      </c>
      <c r="JC498" s="33" t="b">
        <f>AND($A$2&gt;=_xlfn.NUMBERVALUE(Table_Query_from_MF_DSNP62[[#This Row],[CL_GL_ACCT_FR23]]),$A$2&lt;=_xlfn.NUMBERVALUE(Table_Query_from_MF_DSNP62[[#This Row],[CL_GL_ACCT_TO23]]))</f>
        <v>1</v>
      </c>
      <c r="JD498" s="33" t="b">
        <f>AND($A$2&gt;=_xlfn.NUMBERVALUE(Table_Query_from_MF_DSNP62[[#This Row],[CL_GL_ACCT_FR24]]),$A$2&lt;=_xlfn.NUMBERVALUE(Table_Query_from_MF_DSNP62[[#This Row],[CL_GL_ACCT_TO24]]))</f>
        <v>1</v>
      </c>
      <c r="JE498" s="33" t="b">
        <f>AND($A$2&gt;=_xlfn.NUMBERVALUE(Table_Query_from_MF_DSNP62[[#This Row],[CL_GL_ACCT_FR25]]),$A$2&lt;=_xlfn.NUMBERVALUE(Table_Query_from_MF_DSNP62[[#This Row],[CL_GL_ACCT_TO25]]))</f>
        <v>1</v>
      </c>
      <c r="JF498" s="33" t="b">
        <f>OR(Table_Query_from_MF_DSNP62[[#This Row],[PairA]:[PairO]])</f>
        <v>1</v>
      </c>
      <c r="JG498" s="33">
        <f>_xlfn.IFNA(MATCH(TRUE,Table_Query_from_MF_DSNP62[[#This Row],[PairA]:[PairO]],0),"none")</f>
        <v>2</v>
      </c>
      <c r="JH498" s="33" t="b">
        <f>AND($B$2&gt;=_xlfn.NUMBERVALUE(Table_Query_from_MF_DSNP62[[#This Row],[CL_CMP_OBJ_FR1]]),$B$2&lt;=_xlfn.NUMBERVALUE(Table_Query_from_MF_DSNP62[[#This Row],[CL_CMP_OBJ_TO1]]))</f>
        <v>0</v>
      </c>
      <c r="JI498" s="33" t="b">
        <f>AND($B$2&gt;=_xlfn.NUMBERVALUE(Table_Query_from_MF_DSNP62[[#This Row],[CL_CMP_OBJ_FR2]]),$B$2&lt;=_xlfn.NUMBERVALUE(Table_Query_from_MF_DSNP62[[#This Row],[CL_CMP_OBJ_TO2]]))</f>
        <v>1</v>
      </c>
      <c r="JJ498" s="33" t="b">
        <f>AND($B$2&gt;=_xlfn.NUMBERVALUE(Table_Query_from_MF_DSNP62[[#This Row],[CL_CMP_OBJ_FR3]]),$B$2&lt;=_xlfn.NUMBERVALUE(Table_Query_from_MF_DSNP62[[#This Row],[CL_CMP_OBJ_TO3]]))</f>
        <v>1</v>
      </c>
      <c r="JK498" s="33" t="b">
        <f>AND($B$2&gt;=_xlfn.NUMBERVALUE(Table_Query_from_MF_DSNP62[[#This Row],[CL_CMP_OBJ_FR4]]),$B$2&lt;=_xlfn.NUMBERVALUE(Table_Query_from_MF_DSNP62[[#This Row],[CL_CMP_OBJ_TO4]]))</f>
        <v>1</v>
      </c>
      <c r="JL498" s="33" t="b">
        <f>AND($B$2&gt;=_xlfn.NUMBERVALUE(Table_Query_from_MF_DSNP62[[#This Row],[CL_CMP_OBJ_FR5]]),$B$2&lt;=_xlfn.NUMBERVALUE(Table_Query_from_MF_DSNP62[[#This Row],[CL_CMP_OBJ_TO5]]))</f>
        <v>1</v>
      </c>
      <c r="JM498" s="33" t="b">
        <f>AND($B$2&gt;=_xlfn.NUMBERVALUE(Table_Query_from_MF_DSNP62[[#This Row],[CL_CMP_OBJ_FR6]]),$B$2&lt;=_xlfn.NUMBERVALUE(Table_Query_from_MF_DSNP62[[#This Row],[CL_CMP_OBJ_TO6]]))</f>
        <v>1</v>
      </c>
      <c r="JN498" s="33" t="b">
        <f>AND($B$2&gt;=_xlfn.NUMBERVALUE(Table_Query_from_MF_DSNP62[[#This Row],[CL_CMP_OBJ_FR7]]),$B$2&lt;=_xlfn.NUMBERVALUE(Table_Query_from_MF_DSNP62[[#This Row],[CL_CMP_OBJ_TO7]]))</f>
        <v>1</v>
      </c>
      <c r="JO498" s="33" t="b">
        <f>AND($B$2&gt;=_xlfn.NUMBERVALUE(Table_Query_from_MF_DSNP62[[#This Row],[CL_CMP_OBJ_FR8]]),$B$2&lt;=_xlfn.NUMBERVALUE(Table_Query_from_MF_DSNP62[[#This Row],[CL_CMP_OBJ_TO8]]))</f>
        <v>1</v>
      </c>
      <c r="JP498" s="33" t="b">
        <f>AND($B$2&gt;=_xlfn.NUMBERVALUE(Table_Query_from_MF_DSNP62[[#This Row],[CL_CMP_OBJ_FR9]]),$B$2&lt;=_xlfn.NUMBERVALUE(Table_Query_from_MF_DSNP62[[#This Row],[CL_CMP_OBJ_TO9]]))</f>
        <v>1</v>
      </c>
      <c r="JQ498" s="33" t="b">
        <f>AND($B$2&gt;=_xlfn.NUMBERVALUE(Table_Query_from_MF_DSNP62[[#This Row],[CL_CMP_OBJ_FR10]]),$B$2&lt;=_xlfn.NUMBERVALUE(Table_Query_from_MF_DSNP62[[#This Row],[CL_CMP_OBJ_TO10]]))</f>
        <v>1</v>
      </c>
      <c r="JR498" s="33" t="b">
        <f>AND($B$2&gt;=_xlfn.NUMBERVALUE(Table_Query_from_MF_DSNP62[[#This Row],[CL_CMP_OBJ_FR11]]),$B$2&lt;=_xlfn.NUMBERVALUE(Table_Query_from_MF_DSNP62[[#This Row],[CL_CMP_OBJ_TO11]]))</f>
        <v>1</v>
      </c>
      <c r="JS498" s="33" t="b">
        <f>AND($B$2&gt;=_xlfn.NUMBERVALUE(Table_Query_from_MF_DSNP62[[#This Row],[CL_CMP_OBJ_FR12]]),$B$2&lt;=_xlfn.NUMBERVALUE(Table_Query_from_MF_DSNP62[[#This Row],[CL_CMP_OBJ_TO12]]))</f>
        <v>1</v>
      </c>
      <c r="JT498" s="33" t="b">
        <f>AND($B$2&gt;=_xlfn.NUMBERVALUE(Table_Query_from_MF_DSNP62[[#This Row],[CL_CMP_OBJ_FR13]]),$B$2&lt;=_xlfn.NUMBERVALUE(Table_Query_from_MF_DSNP62[[#This Row],[CL_CMP_OBJ_TO13]]))</f>
        <v>1</v>
      </c>
      <c r="JU498" s="33" t="b">
        <f>AND($B$2&gt;=_xlfn.NUMBERVALUE(Table_Query_from_MF_DSNP62[[#This Row],[CL_CMP_OBJ_FR14]]),$B$2&lt;=_xlfn.NUMBERVALUE(Table_Query_from_MF_DSNP62[[#This Row],[CL_CMP_OBJ_TO14]]))</f>
        <v>1</v>
      </c>
      <c r="JV498" s="33" t="b">
        <f>AND($B$2&gt;=_xlfn.NUMBERVALUE(Table_Query_from_MF_DSNP62[[#This Row],[CL_CMP_OBJ_FR15]]),$B$2&lt;=_xlfn.NUMBERVALUE(Table_Query_from_MF_DSNP62[[#This Row],[CL_CMP_OBJ_TO15]]))</f>
        <v>1</v>
      </c>
    </row>
    <row r="499" spans="1:282" x14ac:dyDescent="0.25">
      <c r="A499" t="b">
        <f>OR(,Table_Query_from_MF_DSNP62[[#This Row],[Desired GL included as "hard-coded" GL?]],Table_Query_from_MF_DSNP62[[#This Row],[Desired GL included as "Open GL"?]])</f>
        <v>1</v>
      </c>
      <c r="B499" t="b">
        <f>Table_Query_from_MF_DSNP62[[#This Row],[Desired CObj included as "Open CObj"?]]</f>
        <v>1</v>
      </c>
      <c r="C499" t="s">
        <v>883</v>
      </c>
      <c r="D499" t="s">
        <v>2200</v>
      </c>
      <c r="E499" t="s">
        <v>8</v>
      </c>
      <c r="F499" s="24" t="s">
        <v>426</v>
      </c>
      <c r="G499" t="s">
        <v>13</v>
      </c>
      <c r="H499" s="24" t="s">
        <v>444</v>
      </c>
      <c r="I499" t="s">
        <v>444</v>
      </c>
      <c r="J499" s="24" t="s">
        <v>444</v>
      </c>
      <c r="K499" t="s">
        <v>444</v>
      </c>
      <c r="L499" s="24" t="s">
        <v>444</v>
      </c>
      <c r="M499" t="s">
        <v>444</v>
      </c>
      <c r="N499" t="s">
        <v>444</v>
      </c>
      <c r="O499" t="s">
        <v>444</v>
      </c>
      <c r="P499" t="s">
        <v>444</v>
      </c>
      <c r="Q499" t="s">
        <v>15</v>
      </c>
      <c r="R499" t="s">
        <v>444</v>
      </c>
      <c r="S499" t="s">
        <v>442</v>
      </c>
      <c r="T499" t="s">
        <v>447</v>
      </c>
      <c r="U499" t="s">
        <v>444</v>
      </c>
      <c r="V499" t="s">
        <v>444</v>
      </c>
      <c r="W499" t="s">
        <v>447</v>
      </c>
      <c r="X499" t="s">
        <v>444</v>
      </c>
      <c r="Y499" t="s">
        <v>442</v>
      </c>
      <c r="Z499" t="s">
        <v>442</v>
      </c>
      <c r="AA499" t="s">
        <v>442</v>
      </c>
      <c r="AB499" t="s">
        <v>442</v>
      </c>
      <c r="AC499" t="s">
        <v>444</v>
      </c>
      <c r="AD499" t="s">
        <v>15</v>
      </c>
      <c r="AE499" t="s">
        <v>447</v>
      </c>
      <c r="AF499" t="s">
        <v>447</v>
      </c>
      <c r="AG499" t="s">
        <v>442</v>
      </c>
      <c r="AH499" t="s">
        <v>442</v>
      </c>
      <c r="AI499" t="s">
        <v>447</v>
      </c>
      <c r="AJ499" t="s">
        <v>442</v>
      </c>
      <c r="AK499" t="s">
        <v>442</v>
      </c>
      <c r="AL499" t="s">
        <v>444</v>
      </c>
      <c r="AM499" t="s">
        <v>444</v>
      </c>
      <c r="AN499" t="s">
        <v>444</v>
      </c>
      <c r="AO499" t="s">
        <v>444</v>
      </c>
      <c r="AP499" t="s">
        <v>447</v>
      </c>
      <c r="AQ499" t="s">
        <v>282</v>
      </c>
      <c r="AR499" t="s">
        <v>1451</v>
      </c>
      <c r="AS499" t="s">
        <v>162</v>
      </c>
      <c r="AT499" t="s">
        <v>10</v>
      </c>
      <c r="AU499" t="s">
        <v>444</v>
      </c>
      <c r="AV499" t="s">
        <v>442</v>
      </c>
      <c r="AW499" t="s">
        <v>444</v>
      </c>
      <c r="AX499" t="s">
        <v>444</v>
      </c>
      <c r="AY499" t="s">
        <v>444</v>
      </c>
      <c r="AZ499" t="s">
        <v>7</v>
      </c>
      <c r="BA499" t="s">
        <v>478</v>
      </c>
      <c r="BB499" t="s">
        <v>444</v>
      </c>
      <c r="BC499" t="s">
        <v>444</v>
      </c>
      <c r="BD499" t="s">
        <v>1359</v>
      </c>
      <c r="BE499" t="s">
        <v>944</v>
      </c>
      <c r="BF499" t="s">
        <v>740</v>
      </c>
      <c r="BG499" t="s">
        <v>444</v>
      </c>
      <c r="BH499" t="s">
        <v>444</v>
      </c>
      <c r="BI499" t="s">
        <v>444</v>
      </c>
      <c r="BJ499" t="s">
        <v>444</v>
      </c>
      <c r="BK499" t="s">
        <v>444</v>
      </c>
      <c r="BL499" t="s">
        <v>444</v>
      </c>
      <c r="BM499" t="s">
        <v>444</v>
      </c>
      <c r="BN499" t="s">
        <v>444</v>
      </c>
      <c r="BO499" t="s">
        <v>444</v>
      </c>
      <c r="BP499" t="s">
        <v>444</v>
      </c>
      <c r="BQ499" t="s">
        <v>1360</v>
      </c>
      <c r="BR499" t="s">
        <v>840</v>
      </c>
      <c r="BS499" t="s">
        <v>444</v>
      </c>
      <c r="BT499" t="s">
        <v>444</v>
      </c>
      <c r="BU499" t="s">
        <v>444</v>
      </c>
      <c r="BV499" t="s">
        <v>444</v>
      </c>
      <c r="BW499" t="s">
        <v>1360</v>
      </c>
      <c r="BX499" t="s">
        <v>840</v>
      </c>
      <c r="BY499" t="s">
        <v>444</v>
      </c>
      <c r="BZ499" t="s">
        <v>444</v>
      </c>
      <c r="CA499" t="s">
        <v>444</v>
      </c>
      <c r="CB499" t="s">
        <v>444</v>
      </c>
      <c r="CC499" t="s">
        <v>1360</v>
      </c>
      <c r="CD499" t="s">
        <v>840</v>
      </c>
      <c r="CE499" t="s">
        <v>444</v>
      </c>
      <c r="CF499" t="s">
        <v>444</v>
      </c>
      <c r="CG499" t="s">
        <v>444</v>
      </c>
      <c r="CH499" t="s">
        <v>444</v>
      </c>
      <c r="CI499" t="s">
        <v>1360</v>
      </c>
      <c r="CJ499" t="s">
        <v>840</v>
      </c>
      <c r="CK499" t="s">
        <v>444</v>
      </c>
      <c r="CL499" t="s">
        <v>444</v>
      </c>
      <c r="CM499" t="s">
        <v>444</v>
      </c>
      <c r="CN499" t="s">
        <v>444</v>
      </c>
      <c r="CO499" t="s">
        <v>1360</v>
      </c>
      <c r="CP499" t="s">
        <v>840</v>
      </c>
      <c r="CQ499" t="s">
        <v>444</v>
      </c>
      <c r="CR499" t="s">
        <v>444</v>
      </c>
      <c r="CS499" t="s">
        <v>444</v>
      </c>
      <c r="CT499" t="s">
        <v>444</v>
      </c>
      <c r="CU499" t="s">
        <v>444</v>
      </c>
      <c r="CV499" t="s">
        <v>2774</v>
      </c>
      <c r="CW499" t="s">
        <v>2736</v>
      </c>
      <c r="CX499" t="s">
        <v>2753</v>
      </c>
      <c r="CY499" t="s">
        <v>1370</v>
      </c>
      <c r="CZ499" t="s">
        <v>1371</v>
      </c>
      <c r="DA499" t="s">
        <v>444</v>
      </c>
      <c r="DB499" t="s">
        <v>444</v>
      </c>
      <c r="DC499" t="s">
        <v>444</v>
      </c>
      <c r="DD499" t="s">
        <v>444</v>
      </c>
      <c r="DE499" t="s">
        <v>444</v>
      </c>
      <c r="DF499" t="s">
        <v>444</v>
      </c>
      <c r="DG499" t="s">
        <v>444</v>
      </c>
      <c r="DH499" t="s">
        <v>444</v>
      </c>
      <c r="DI499" t="s">
        <v>443</v>
      </c>
      <c r="DJ499" t="s">
        <v>282</v>
      </c>
      <c r="DK499" t="s">
        <v>1440</v>
      </c>
      <c r="DL499" t="s">
        <v>1451</v>
      </c>
      <c r="DM499" t="s">
        <v>444</v>
      </c>
      <c r="DN499" t="s">
        <v>444</v>
      </c>
      <c r="DO499" t="s">
        <v>444</v>
      </c>
      <c r="DP499" t="s">
        <v>444</v>
      </c>
      <c r="DQ499" t="s">
        <v>444</v>
      </c>
      <c r="DR499" t="s">
        <v>444</v>
      </c>
      <c r="DS499" t="s">
        <v>444</v>
      </c>
      <c r="DT499" s="24" t="s">
        <v>444</v>
      </c>
      <c r="DU499" s="24" t="s">
        <v>444</v>
      </c>
      <c r="DV499" t="s">
        <v>444</v>
      </c>
      <c r="DW499" t="s">
        <v>444</v>
      </c>
      <c r="DX499" s="24" t="s">
        <v>444</v>
      </c>
      <c r="DY499" s="24" t="s">
        <v>444</v>
      </c>
      <c r="DZ499" t="s">
        <v>444</v>
      </c>
      <c r="EA499" t="s">
        <v>444</v>
      </c>
      <c r="EB499" s="24" t="s">
        <v>444</v>
      </c>
      <c r="EC499" s="24" t="s">
        <v>444</v>
      </c>
      <c r="ED499" t="s">
        <v>444</v>
      </c>
      <c r="EE499" t="s">
        <v>444</v>
      </c>
      <c r="EF499" s="24" t="s">
        <v>444</v>
      </c>
      <c r="EG499" s="24" t="s">
        <v>444</v>
      </c>
      <c r="EH499" t="s">
        <v>444</v>
      </c>
      <c r="EI499" t="s">
        <v>444</v>
      </c>
      <c r="EJ499" s="24" t="s">
        <v>444</v>
      </c>
      <c r="EK499" s="24" t="s">
        <v>444</v>
      </c>
      <c r="EL499" t="s">
        <v>444</v>
      </c>
      <c r="EM499" t="s">
        <v>444</v>
      </c>
      <c r="EN499" s="24" t="s">
        <v>444</v>
      </c>
      <c r="EO499" s="24" t="s">
        <v>444</v>
      </c>
      <c r="EP499" t="s">
        <v>444</v>
      </c>
      <c r="EQ499" t="s">
        <v>444</v>
      </c>
      <c r="ER499" s="24" t="s">
        <v>444</v>
      </c>
      <c r="ES499" s="24" t="s">
        <v>444</v>
      </c>
      <c r="ET499" t="s">
        <v>444</v>
      </c>
      <c r="EU499" t="s">
        <v>444</v>
      </c>
      <c r="EV499" s="24" t="s">
        <v>444</v>
      </c>
      <c r="EW499" s="24" t="s">
        <v>444</v>
      </c>
      <c r="EX499" t="s">
        <v>444</v>
      </c>
      <c r="EY499" t="s">
        <v>444</v>
      </c>
      <c r="EZ499" s="24" t="s">
        <v>444</v>
      </c>
      <c r="FA499" s="24" t="s">
        <v>444</v>
      </c>
      <c r="FB499" t="s">
        <v>444</v>
      </c>
      <c r="FC499" t="s">
        <v>444</v>
      </c>
      <c r="FD499" s="24" t="s">
        <v>444</v>
      </c>
      <c r="FE499" s="24" t="s">
        <v>444</v>
      </c>
      <c r="FF499" t="s">
        <v>444</v>
      </c>
      <c r="FG499" t="s">
        <v>444</v>
      </c>
      <c r="FH499" s="24" t="s">
        <v>444</v>
      </c>
      <c r="FI499" s="24" t="s">
        <v>444</v>
      </c>
      <c r="FJ499" t="s">
        <v>444</v>
      </c>
      <c r="FK499" t="s">
        <v>444</v>
      </c>
      <c r="FL499" s="24" t="s">
        <v>444</v>
      </c>
      <c r="FM499" s="24" t="s">
        <v>444</v>
      </c>
      <c r="FN499" t="s">
        <v>444</v>
      </c>
      <c r="FO499" t="s">
        <v>444</v>
      </c>
      <c r="FP499" s="24" t="s">
        <v>444</v>
      </c>
      <c r="FQ499" s="24" t="s">
        <v>444</v>
      </c>
      <c r="FR499" t="s">
        <v>444</v>
      </c>
      <c r="FS499" t="s">
        <v>444</v>
      </c>
      <c r="FT499" s="24" t="s">
        <v>444</v>
      </c>
      <c r="FU499" s="24" t="s">
        <v>444</v>
      </c>
      <c r="FV499" t="s">
        <v>444</v>
      </c>
      <c r="FW499" t="s">
        <v>444</v>
      </c>
      <c r="FX499" s="24" t="s">
        <v>444</v>
      </c>
      <c r="FY499" s="24" t="s">
        <v>444</v>
      </c>
      <c r="FZ499" t="s">
        <v>444</v>
      </c>
      <c r="GA499" t="s">
        <v>444</v>
      </c>
      <c r="GB499" s="24" t="s">
        <v>444</v>
      </c>
      <c r="GC499" s="24" t="s">
        <v>444</v>
      </c>
      <c r="GD499" t="s">
        <v>444</v>
      </c>
      <c r="GE499" t="s">
        <v>444</v>
      </c>
      <c r="GF499" s="24" t="s">
        <v>444</v>
      </c>
      <c r="GG499" s="24" t="s">
        <v>444</v>
      </c>
      <c r="GH499" t="s">
        <v>15</v>
      </c>
      <c r="GI499" s="24" t="s">
        <v>269</v>
      </c>
      <c r="GJ499" s="24" t="s">
        <v>269</v>
      </c>
      <c r="GK499" t="s">
        <v>444</v>
      </c>
      <c r="GL499" t="s">
        <v>444</v>
      </c>
      <c r="GM499" s="24" t="s">
        <v>444</v>
      </c>
      <c r="GN499" s="24" t="s">
        <v>444</v>
      </c>
      <c r="GO499" t="s">
        <v>444</v>
      </c>
      <c r="GP499" t="s">
        <v>444</v>
      </c>
      <c r="GQ499" s="24" t="s">
        <v>444</v>
      </c>
      <c r="GR499" s="24" t="s">
        <v>444</v>
      </c>
      <c r="GS499" t="s">
        <v>444</v>
      </c>
      <c r="GT499" t="s">
        <v>444</v>
      </c>
      <c r="GU499" s="24" t="s">
        <v>444</v>
      </c>
      <c r="GV499" s="24" t="s">
        <v>444</v>
      </c>
      <c r="GW499" t="s">
        <v>444</v>
      </c>
      <c r="GX499" t="s">
        <v>444</v>
      </c>
      <c r="GY499" s="24" t="s">
        <v>444</v>
      </c>
      <c r="GZ499" s="24" t="s">
        <v>444</v>
      </c>
      <c r="HA499" t="s">
        <v>444</v>
      </c>
      <c r="HB499" t="s">
        <v>444</v>
      </c>
      <c r="HC499" s="24" t="s">
        <v>444</v>
      </c>
      <c r="HD499" s="24" t="s">
        <v>444</v>
      </c>
      <c r="HE499" t="s">
        <v>444</v>
      </c>
      <c r="HF499" t="s">
        <v>444</v>
      </c>
      <c r="HG499" s="24" t="s">
        <v>444</v>
      </c>
      <c r="HH499" s="24" t="s">
        <v>444</v>
      </c>
      <c r="HI499" t="s">
        <v>444</v>
      </c>
      <c r="HJ499" t="s">
        <v>444</v>
      </c>
      <c r="HK499" s="24" t="s">
        <v>444</v>
      </c>
      <c r="HL499" s="24" t="s">
        <v>444</v>
      </c>
      <c r="HM499" t="s">
        <v>444</v>
      </c>
      <c r="HN499" t="s">
        <v>444</v>
      </c>
      <c r="HO499" s="24" t="s">
        <v>444</v>
      </c>
      <c r="HP499" s="24" t="s">
        <v>444</v>
      </c>
      <c r="HQ499" t="s">
        <v>444</v>
      </c>
      <c r="HR499" t="s">
        <v>444</v>
      </c>
      <c r="HS499" s="24" t="s">
        <v>444</v>
      </c>
      <c r="HT499" s="24" t="s">
        <v>444</v>
      </c>
      <c r="HU499" t="s">
        <v>444</v>
      </c>
      <c r="HV499" t="s">
        <v>444</v>
      </c>
      <c r="HW499" s="24" t="s">
        <v>444</v>
      </c>
      <c r="HX499" s="24" t="s">
        <v>444</v>
      </c>
      <c r="HY499" t="s">
        <v>444</v>
      </c>
      <c r="HZ499" t="s">
        <v>444</v>
      </c>
      <c r="IA499" t="s">
        <v>2774</v>
      </c>
      <c r="IB499" t="s">
        <v>2736</v>
      </c>
      <c r="IC499" t="s">
        <v>3085</v>
      </c>
      <c r="ID499" s="33" t="b" cm="1">
        <f t="array" ref="ID499">_xlfn.IFNA(MATCH($A$2,_xlfn.NUMBERVALUE(Table_Query_from_MF_DSNP62[[#This Row],[CL_GLACCT_DR1]:[CL_GLACCT_CR4]]),0),0)&gt;=1</f>
        <v>1</v>
      </c>
      <c r="IE499" s="33" t="b">
        <f>OR(Table_Query_from_MF_DSNP62[[#This Row],[Pair1]:[Pair25]])</f>
        <v>1</v>
      </c>
      <c r="IF499" s="33">
        <f>_xlfn.IFNA(MATCH(TRUE,Table_Query_from_MF_DSNP62[[#This Row],[Pair1]:[Pair25]],0),"none")</f>
        <v>1</v>
      </c>
      <c r="IG499" s="33" t="b">
        <f>AND($A$2&gt;=_xlfn.NUMBERVALUE(Table_Query_from_MF_DSNP62[[#This Row],[CL_GL_ACCT_FR1]]),$A$2&lt;=_xlfn.NUMBERVALUE(Table_Query_from_MF_DSNP62[[#This Row],[CL_GL_ACCT_TO1]]))</f>
        <v>1</v>
      </c>
      <c r="IH499" s="33" t="b">
        <f>AND($A$2&gt;=_xlfn.NUMBERVALUE(Table_Query_from_MF_DSNP62[[#This Row],[CL_GL_ACCT_FR2]]),$A$2&lt;=_xlfn.NUMBERVALUE(Table_Query_from_MF_DSNP62[[#This Row],[CL_GL_ACCT_TO2]]))</f>
        <v>1</v>
      </c>
      <c r="II499" s="33" t="b">
        <f>AND($A$2&gt;=_xlfn.NUMBERVALUE(Table_Query_from_MF_DSNP62[[#This Row],[CL_GL_ACCT_FR3]]),$A$2&lt;=_xlfn.NUMBERVALUE(Table_Query_from_MF_DSNP62[[#This Row],[CL_GL_ACCT_TO3]]))</f>
        <v>1</v>
      </c>
      <c r="IJ499" s="33" t="b">
        <f>AND($A$2&gt;=_xlfn.NUMBERVALUE(Table_Query_from_MF_DSNP62[[#This Row],[CL_GL_ACCT_FR4]]),$A$2&lt;=_xlfn.NUMBERVALUE(Table_Query_from_MF_DSNP62[[#This Row],[CL_GL_ACCT_TO4]]))</f>
        <v>1</v>
      </c>
      <c r="IK499" s="33" t="b">
        <f>AND($A$2&gt;=_xlfn.NUMBERVALUE(Table_Query_from_MF_DSNP62[[#This Row],[CL_GL_ACCT_FR5]]),$A$2&lt;=_xlfn.NUMBERVALUE(Table_Query_from_MF_DSNP62[[#This Row],[CL_GL_ACCT_TO5]]))</f>
        <v>1</v>
      </c>
      <c r="IL499" s="33" t="b">
        <f>AND($A$2&gt;=_xlfn.NUMBERVALUE(Table_Query_from_MF_DSNP62[[#This Row],[CL_GL_ACCT_FR6]]),$A$2&lt;=_xlfn.NUMBERVALUE(Table_Query_from_MF_DSNP62[[#This Row],[CL_GL_ACCT_TO6]]))</f>
        <v>1</v>
      </c>
      <c r="IM499" s="33" t="b">
        <f>AND($A$2&gt;=_xlfn.NUMBERVALUE(Table_Query_from_MF_DSNP62[[#This Row],[CL_GL_ACCT_FR7]]),$A$2&lt;=_xlfn.NUMBERVALUE(Table_Query_from_MF_DSNP62[[#This Row],[CL_GL_ACCT_TO7]]))</f>
        <v>1</v>
      </c>
      <c r="IN499" s="33" t="b">
        <f>AND($A$2&gt;=_xlfn.NUMBERVALUE(Table_Query_from_MF_DSNP62[[#This Row],[CL_GL_ACCT_FR8]]),$A$2&lt;=_xlfn.NUMBERVALUE(Table_Query_from_MF_DSNP62[[#This Row],[CL_GL_ACCT_TO8]]))</f>
        <v>1</v>
      </c>
      <c r="IO499" s="33" t="b">
        <f>AND($A$2&gt;=_xlfn.NUMBERVALUE(Table_Query_from_MF_DSNP62[[#This Row],[CL_GL_ACCT_FR9]]),$A$2&lt;=_xlfn.NUMBERVALUE(Table_Query_from_MF_DSNP62[[#This Row],[CL_GL_ACCT_TO9]]))</f>
        <v>1</v>
      </c>
      <c r="IP499" s="33" t="b">
        <f>AND($A$2&gt;=_xlfn.NUMBERVALUE(Table_Query_from_MF_DSNP62[[#This Row],[CL_GL_ACCT_FR10]]),$A$2&lt;=_xlfn.NUMBERVALUE(Table_Query_from_MF_DSNP62[[#This Row],[CL_GL_ACCT_TO10]]))</f>
        <v>1</v>
      </c>
      <c r="IQ499" s="33" t="b">
        <f>AND($A$2&gt;=_xlfn.NUMBERVALUE(Table_Query_from_MF_DSNP62[[#This Row],[CL_GL_ACCT_FR11]]),$A$2&lt;=_xlfn.NUMBERVALUE(Table_Query_from_MF_DSNP62[[#This Row],[CL_GL_ACCT_TO11]]))</f>
        <v>1</v>
      </c>
      <c r="IR499" s="33" t="b">
        <f>AND($A$2&gt;=_xlfn.NUMBERVALUE(Table_Query_from_MF_DSNP62[[#This Row],[CL_GL_ACCT_FR12]]),$A$2&lt;=_xlfn.NUMBERVALUE(Table_Query_from_MF_DSNP62[[#This Row],[CL_GL_ACCT_TO12]]))</f>
        <v>1</v>
      </c>
      <c r="IS499" s="33" t="b">
        <f>AND($A$2&gt;=_xlfn.NUMBERVALUE(Table_Query_from_MF_DSNP62[[#This Row],[CL_GL_ACCT_FR13]]),$A$2&lt;=_xlfn.NUMBERVALUE(Table_Query_from_MF_DSNP62[[#This Row],[CL_GL_ACCT_TO13]]))</f>
        <v>1</v>
      </c>
      <c r="IT499" s="33" t="b">
        <f>AND($A$2&gt;=_xlfn.NUMBERVALUE(Table_Query_from_MF_DSNP62[[#This Row],[CL_GL_ACCT_FR14]]),$A$2&lt;=_xlfn.NUMBERVALUE(Table_Query_from_MF_DSNP62[[#This Row],[CL_GL_ACCT_TO14]]))</f>
        <v>1</v>
      </c>
      <c r="IU499" s="33" t="b">
        <f>AND($A$2&gt;=_xlfn.NUMBERVALUE(Table_Query_from_MF_DSNP62[[#This Row],[CL_GL_ACCT_FR15]]),$A$2&lt;=_xlfn.NUMBERVALUE(Table_Query_from_MF_DSNP62[[#This Row],[CL_GL_ACCT_TO15]]))</f>
        <v>1</v>
      </c>
      <c r="IV499" s="33" t="b">
        <f>AND($A$2&gt;=_xlfn.NUMBERVALUE(Table_Query_from_MF_DSNP62[[#This Row],[CL_GL_ACCT_FR16]]),$A$2&lt;=_xlfn.NUMBERVALUE(Table_Query_from_MF_DSNP62[[#This Row],[CL_GL_ACCT_TO16]]))</f>
        <v>1</v>
      </c>
      <c r="IW499" s="33" t="b">
        <f>AND($A$2&gt;=_xlfn.NUMBERVALUE(Table_Query_from_MF_DSNP62[[#This Row],[CL_GL_ACCT_FR17]]),$A$2&lt;=_xlfn.NUMBERVALUE(Table_Query_from_MF_DSNP62[[#This Row],[CL_GL_ACCT_TO17]]))</f>
        <v>1</v>
      </c>
      <c r="IX499" s="33" t="b">
        <f>AND($A$2&gt;=_xlfn.NUMBERVALUE(Table_Query_from_MF_DSNP62[[#This Row],[CL_GL_ACCT_FR18]]),$A$2&lt;=_xlfn.NUMBERVALUE(Table_Query_from_MF_DSNP62[[#This Row],[CL_GL_ACCT_TO18]]))</f>
        <v>1</v>
      </c>
      <c r="IY499" s="33" t="b">
        <f>AND($A$2&gt;=_xlfn.NUMBERVALUE(Table_Query_from_MF_DSNP62[[#This Row],[CL_GL_ACCT_FR19]]),$A$2&lt;=_xlfn.NUMBERVALUE(Table_Query_from_MF_DSNP62[[#This Row],[CL_GL_ACCT_TO19]]))</f>
        <v>1</v>
      </c>
      <c r="IZ499" s="33" t="b">
        <f>AND($A$2&gt;=_xlfn.NUMBERVALUE(Table_Query_from_MF_DSNP62[[#This Row],[CL_GL_ACCT_FR20]]),$A$2&lt;=_xlfn.NUMBERVALUE(Table_Query_from_MF_DSNP62[[#This Row],[CL_GL_ACCT_TO20]]))</f>
        <v>1</v>
      </c>
      <c r="JA499" s="33" t="b">
        <f>AND($A$2&gt;=_xlfn.NUMBERVALUE(Table_Query_from_MF_DSNP62[[#This Row],[CL_GL_ACCT_FR21]]),$A$2&lt;=_xlfn.NUMBERVALUE(Table_Query_from_MF_DSNP62[[#This Row],[CL_GL_ACCT_TO21]]))</f>
        <v>1</v>
      </c>
      <c r="JB499" s="33" t="b">
        <f>AND($A$2&gt;=_xlfn.NUMBERVALUE(Table_Query_from_MF_DSNP62[[#This Row],[CL_GL_ACCT_FR22]]),$A$2&lt;=_xlfn.NUMBERVALUE(Table_Query_from_MF_DSNP62[[#This Row],[CL_GL_ACCT_TO22]]))</f>
        <v>1</v>
      </c>
      <c r="JC499" s="33" t="b">
        <f>AND($A$2&gt;=_xlfn.NUMBERVALUE(Table_Query_from_MF_DSNP62[[#This Row],[CL_GL_ACCT_FR23]]),$A$2&lt;=_xlfn.NUMBERVALUE(Table_Query_from_MF_DSNP62[[#This Row],[CL_GL_ACCT_TO23]]))</f>
        <v>1</v>
      </c>
      <c r="JD499" s="33" t="b">
        <f>AND($A$2&gt;=_xlfn.NUMBERVALUE(Table_Query_from_MF_DSNP62[[#This Row],[CL_GL_ACCT_FR24]]),$A$2&lt;=_xlfn.NUMBERVALUE(Table_Query_from_MF_DSNP62[[#This Row],[CL_GL_ACCT_TO24]]))</f>
        <v>1</v>
      </c>
      <c r="JE499" s="33" t="b">
        <f>AND($A$2&gt;=_xlfn.NUMBERVALUE(Table_Query_from_MF_DSNP62[[#This Row],[CL_GL_ACCT_FR25]]),$A$2&lt;=_xlfn.NUMBERVALUE(Table_Query_from_MF_DSNP62[[#This Row],[CL_GL_ACCT_TO25]]))</f>
        <v>1</v>
      </c>
      <c r="JF499" s="33" t="b">
        <f>OR(Table_Query_from_MF_DSNP62[[#This Row],[PairA]:[PairO]])</f>
        <v>1</v>
      </c>
      <c r="JG499" s="33">
        <f>_xlfn.IFNA(MATCH(TRUE,Table_Query_from_MF_DSNP62[[#This Row],[PairA]:[PairO]],0),"none")</f>
        <v>2</v>
      </c>
      <c r="JH499" s="33" t="b">
        <f>AND($B$2&gt;=_xlfn.NUMBERVALUE(Table_Query_from_MF_DSNP62[[#This Row],[CL_CMP_OBJ_FR1]]),$B$2&lt;=_xlfn.NUMBERVALUE(Table_Query_from_MF_DSNP62[[#This Row],[CL_CMP_OBJ_TO1]]))</f>
        <v>0</v>
      </c>
      <c r="JI499" s="33" t="b">
        <f>AND($B$2&gt;=_xlfn.NUMBERVALUE(Table_Query_from_MF_DSNP62[[#This Row],[CL_CMP_OBJ_FR2]]),$B$2&lt;=_xlfn.NUMBERVALUE(Table_Query_from_MF_DSNP62[[#This Row],[CL_CMP_OBJ_TO2]]))</f>
        <v>1</v>
      </c>
      <c r="JJ499" s="33" t="b">
        <f>AND($B$2&gt;=_xlfn.NUMBERVALUE(Table_Query_from_MF_DSNP62[[#This Row],[CL_CMP_OBJ_FR3]]),$B$2&lt;=_xlfn.NUMBERVALUE(Table_Query_from_MF_DSNP62[[#This Row],[CL_CMP_OBJ_TO3]]))</f>
        <v>1</v>
      </c>
      <c r="JK499" s="33" t="b">
        <f>AND($B$2&gt;=_xlfn.NUMBERVALUE(Table_Query_from_MF_DSNP62[[#This Row],[CL_CMP_OBJ_FR4]]),$B$2&lt;=_xlfn.NUMBERVALUE(Table_Query_from_MF_DSNP62[[#This Row],[CL_CMP_OBJ_TO4]]))</f>
        <v>1</v>
      </c>
      <c r="JL499" s="33" t="b">
        <f>AND($B$2&gt;=_xlfn.NUMBERVALUE(Table_Query_from_MF_DSNP62[[#This Row],[CL_CMP_OBJ_FR5]]),$B$2&lt;=_xlfn.NUMBERVALUE(Table_Query_from_MF_DSNP62[[#This Row],[CL_CMP_OBJ_TO5]]))</f>
        <v>1</v>
      </c>
      <c r="JM499" s="33" t="b">
        <f>AND($B$2&gt;=_xlfn.NUMBERVALUE(Table_Query_from_MF_DSNP62[[#This Row],[CL_CMP_OBJ_FR6]]),$B$2&lt;=_xlfn.NUMBERVALUE(Table_Query_from_MF_DSNP62[[#This Row],[CL_CMP_OBJ_TO6]]))</f>
        <v>1</v>
      </c>
      <c r="JN499" s="33" t="b">
        <f>AND($B$2&gt;=_xlfn.NUMBERVALUE(Table_Query_from_MF_DSNP62[[#This Row],[CL_CMP_OBJ_FR7]]),$B$2&lt;=_xlfn.NUMBERVALUE(Table_Query_from_MF_DSNP62[[#This Row],[CL_CMP_OBJ_TO7]]))</f>
        <v>1</v>
      </c>
      <c r="JO499" s="33" t="b">
        <f>AND($B$2&gt;=_xlfn.NUMBERVALUE(Table_Query_from_MF_DSNP62[[#This Row],[CL_CMP_OBJ_FR8]]),$B$2&lt;=_xlfn.NUMBERVALUE(Table_Query_from_MF_DSNP62[[#This Row],[CL_CMP_OBJ_TO8]]))</f>
        <v>1</v>
      </c>
      <c r="JP499" s="33" t="b">
        <f>AND($B$2&gt;=_xlfn.NUMBERVALUE(Table_Query_from_MF_DSNP62[[#This Row],[CL_CMP_OBJ_FR9]]),$B$2&lt;=_xlfn.NUMBERVALUE(Table_Query_from_MF_DSNP62[[#This Row],[CL_CMP_OBJ_TO9]]))</f>
        <v>1</v>
      </c>
      <c r="JQ499" s="33" t="b">
        <f>AND($B$2&gt;=_xlfn.NUMBERVALUE(Table_Query_from_MF_DSNP62[[#This Row],[CL_CMP_OBJ_FR10]]),$B$2&lt;=_xlfn.NUMBERVALUE(Table_Query_from_MF_DSNP62[[#This Row],[CL_CMP_OBJ_TO10]]))</f>
        <v>1</v>
      </c>
      <c r="JR499" s="33" t="b">
        <f>AND($B$2&gt;=_xlfn.NUMBERVALUE(Table_Query_from_MF_DSNP62[[#This Row],[CL_CMP_OBJ_FR11]]),$B$2&lt;=_xlfn.NUMBERVALUE(Table_Query_from_MF_DSNP62[[#This Row],[CL_CMP_OBJ_TO11]]))</f>
        <v>1</v>
      </c>
      <c r="JS499" s="33" t="b">
        <f>AND($B$2&gt;=_xlfn.NUMBERVALUE(Table_Query_from_MF_DSNP62[[#This Row],[CL_CMP_OBJ_FR12]]),$B$2&lt;=_xlfn.NUMBERVALUE(Table_Query_from_MF_DSNP62[[#This Row],[CL_CMP_OBJ_TO12]]))</f>
        <v>1</v>
      </c>
      <c r="JT499" s="33" t="b">
        <f>AND($B$2&gt;=_xlfn.NUMBERVALUE(Table_Query_from_MF_DSNP62[[#This Row],[CL_CMP_OBJ_FR13]]),$B$2&lt;=_xlfn.NUMBERVALUE(Table_Query_from_MF_DSNP62[[#This Row],[CL_CMP_OBJ_TO13]]))</f>
        <v>1</v>
      </c>
      <c r="JU499" s="33" t="b">
        <f>AND($B$2&gt;=_xlfn.NUMBERVALUE(Table_Query_from_MF_DSNP62[[#This Row],[CL_CMP_OBJ_FR14]]),$B$2&lt;=_xlfn.NUMBERVALUE(Table_Query_from_MF_DSNP62[[#This Row],[CL_CMP_OBJ_TO14]]))</f>
        <v>1</v>
      </c>
      <c r="JV499" s="33" t="b">
        <f>AND($B$2&gt;=_xlfn.NUMBERVALUE(Table_Query_from_MF_DSNP62[[#This Row],[CL_CMP_OBJ_FR15]]),$B$2&lt;=_xlfn.NUMBERVALUE(Table_Query_from_MF_DSNP62[[#This Row],[CL_CMP_OBJ_TO15]]))</f>
        <v>1</v>
      </c>
    </row>
    <row r="500" spans="1:282" x14ac:dyDescent="0.25">
      <c r="A500" t="b">
        <f>OR(,Table_Query_from_MF_DSNP62[[#This Row],[Desired GL included as "hard-coded" GL?]],Table_Query_from_MF_DSNP62[[#This Row],[Desired GL included as "Open GL"?]])</f>
        <v>1</v>
      </c>
      <c r="B500" t="b">
        <f>Table_Query_from_MF_DSNP62[[#This Row],[Desired CObj included as "Open CObj"?]]</f>
        <v>1</v>
      </c>
      <c r="C500" t="s">
        <v>944</v>
      </c>
      <c r="D500" t="s">
        <v>2201</v>
      </c>
      <c r="E500" t="s">
        <v>8</v>
      </c>
      <c r="F500" s="24" t="s">
        <v>335</v>
      </c>
      <c r="G500" t="s">
        <v>312</v>
      </c>
      <c r="H500" s="24" t="s">
        <v>444</v>
      </c>
      <c r="I500" t="s">
        <v>444</v>
      </c>
      <c r="J500" s="24" t="s">
        <v>444</v>
      </c>
      <c r="K500" t="s">
        <v>444</v>
      </c>
      <c r="L500" s="24" t="s">
        <v>444</v>
      </c>
      <c r="M500" t="s">
        <v>444</v>
      </c>
      <c r="N500" t="s">
        <v>444</v>
      </c>
      <c r="O500" t="s">
        <v>444</v>
      </c>
      <c r="P500" t="s">
        <v>444</v>
      </c>
      <c r="Q500" t="s">
        <v>15</v>
      </c>
      <c r="R500" t="s">
        <v>444</v>
      </c>
      <c r="S500" t="s">
        <v>442</v>
      </c>
      <c r="T500" t="s">
        <v>447</v>
      </c>
      <c r="U500" t="s">
        <v>442</v>
      </c>
      <c r="V500" t="s">
        <v>442</v>
      </c>
      <c r="W500" t="s">
        <v>442</v>
      </c>
      <c r="X500" t="s">
        <v>442</v>
      </c>
      <c r="Y500" t="s">
        <v>442</v>
      </c>
      <c r="Z500" t="s">
        <v>442</v>
      </c>
      <c r="AA500" t="s">
        <v>442</v>
      </c>
      <c r="AB500" t="s">
        <v>442</v>
      </c>
      <c r="AC500" t="s">
        <v>444</v>
      </c>
      <c r="AD500" t="s">
        <v>444</v>
      </c>
      <c r="AE500" t="s">
        <v>444</v>
      </c>
      <c r="AF500" t="s">
        <v>444</v>
      </c>
      <c r="AG500" t="s">
        <v>442</v>
      </c>
      <c r="AH500" t="s">
        <v>442</v>
      </c>
      <c r="AI500" t="s">
        <v>15</v>
      </c>
      <c r="AJ500" t="s">
        <v>442</v>
      </c>
      <c r="AK500" t="s">
        <v>442</v>
      </c>
      <c r="AL500" t="s">
        <v>442</v>
      </c>
      <c r="AM500" t="s">
        <v>442</v>
      </c>
      <c r="AN500" t="s">
        <v>442</v>
      </c>
      <c r="AO500" t="s">
        <v>444</v>
      </c>
      <c r="AP500" t="s">
        <v>442</v>
      </c>
      <c r="AQ500" t="s">
        <v>528</v>
      </c>
      <c r="AR500" t="s">
        <v>1451</v>
      </c>
      <c r="AS500" t="s">
        <v>162</v>
      </c>
      <c r="AT500" t="s">
        <v>10</v>
      </c>
      <c r="AU500" t="s">
        <v>444</v>
      </c>
      <c r="AV500" t="s">
        <v>442</v>
      </c>
      <c r="AW500" t="s">
        <v>444</v>
      </c>
      <c r="AX500" t="s">
        <v>444</v>
      </c>
      <c r="AY500" t="s">
        <v>444</v>
      </c>
      <c r="AZ500" t="s">
        <v>7</v>
      </c>
      <c r="BA500" t="s">
        <v>6</v>
      </c>
      <c r="BB500" t="s">
        <v>444</v>
      </c>
      <c r="BC500" t="s">
        <v>444</v>
      </c>
      <c r="BD500" t="s">
        <v>1359</v>
      </c>
      <c r="BE500" t="s">
        <v>883</v>
      </c>
      <c r="BF500" t="s">
        <v>1360</v>
      </c>
      <c r="BG500" t="s">
        <v>444</v>
      </c>
      <c r="BH500" t="s">
        <v>444</v>
      </c>
      <c r="BI500" t="s">
        <v>444</v>
      </c>
      <c r="BJ500" t="s">
        <v>444</v>
      </c>
      <c r="BK500" t="s">
        <v>444</v>
      </c>
      <c r="BL500" t="s">
        <v>444</v>
      </c>
      <c r="BM500" t="s">
        <v>444</v>
      </c>
      <c r="BN500" t="s">
        <v>444</v>
      </c>
      <c r="BO500" t="s">
        <v>444</v>
      </c>
      <c r="BP500" t="s">
        <v>444</v>
      </c>
      <c r="BQ500" t="s">
        <v>444</v>
      </c>
      <c r="BR500" t="s">
        <v>444</v>
      </c>
      <c r="BS500" t="s">
        <v>444</v>
      </c>
      <c r="BT500" t="s">
        <v>444</v>
      </c>
      <c r="BU500" t="s">
        <v>444</v>
      </c>
      <c r="BV500" t="s">
        <v>444</v>
      </c>
      <c r="BW500" t="s">
        <v>444</v>
      </c>
      <c r="BX500" t="s">
        <v>444</v>
      </c>
      <c r="BY500" t="s">
        <v>444</v>
      </c>
      <c r="BZ500" t="s">
        <v>444</v>
      </c>
      <c r="CA500" t="s">
        <v>444</v>
      </c>
      <c r="CB500" t="s">
        <v>444</v>
      </c>
      <c r="CC500" t="s">
        <v>444</v>
      </c>
      <c r="CD500" t="s">
        <v>444</v>
      </c>
      <c r="CE500" t="s">
        <v>444</v>
      </c>
      <c r="CF500" t="s">
        <v>444</v>
      </c>
      <c r="CG500" t="s">
        <v>444</v>
      </c>
      <c r="CH500" t="s">
        <v>444</v>
      </c>
      <c r="CI500" t="s">
        <v>444</v>
      </c>
      <c r="CJ500" t="s">
        <v>444</v>
      </c>
      <c r="CK500" t="s">
        <v>444</v>
      </c>
      <c r="CL500" t="s">
        <v>444</v>
      </c>
      <c r="CM500" t="s">
        <v>444</v>
      </c>
      <c r="CN500" t="s">
        <v>444</v>
      </c>
      <c r="CO500" t="s">
        <v>444</v>
      </c>
      <c r="CP500" t="s">
        <v>444</v>
      </c>
      <c r="CQ500" t="s">
        <v>444</v>
      </c>
      <c r="CR500" t="s">
        <v>444</v>
      </c>
      <c r="CS500" t="s">
        <v>444</v>
      </c>
      <c r="CT500" t="s">
        <v>444</v>
      </c>
      <c r="CU500" t="s">
        <v>444</v>
      </c>
      <c r="CV500" t="s">
        <v>2774</v>
      </c>
      <c r="CW500" t="s">
        <v>2736</v>
      </c>
      <c r="CX500" t="s">
        <v>2737</v>
      </c>
      <c r="CY500" t="s">
        <v>1370</v>
      </c>
      <c r="CZ500" t="s">
        <v>1371</v>
      </c>
      <c r="DA500" t="s">
        <v>444</v>
      </c>
      <c r="DB500" t="s">
        <v>444</v>
      </c>
      <c r="DC500" t="s">
        <v>444</v>
      </c>
      <c r="DD500" t="s">
        <v>444</v>
      </c>
      <c r="DE500" t="s">
        <v>444</v>
      </c>
      <c r="DF500" t="s">
        <v>444</v>
      </c>
      <c r="DG500" t="s">
        <v>444</v>
      </c>
      <c r="DH500" t="s">
        <v>444</v>
      </c>
      <c r="DI500" t="s">
        <v>443</v>
      </c>
      <c r="DJ500" t="s">
        <v>282</v>
      </c>
      <c r="DK500" t="s">
        <v>1440</v>
      </c>
      <c r="DL500" t="s">
        <v>1451</v>
      </c>
      <c r="DM500" t="s">
        <v>444</v>
      </c>
      <c r="DN500" t="s">
        <v>444</v>
      </c>
      <c r="DO500" t="s">
        <v>444</v>
      </c>
      <c r="DP500" t="s">
        <v>444</v>
      </c>
      <c r="DQ500" t="s">
        <v>444</v>
      </c>
      <c r="DR500" t="s">
        <v>444</v>
      </c>
      <c r="DS500" t="s">
        <v>444</v>
      </c>
      <c r="DT500" s="24" t="s">
        <v>444</v>
      </c>
      <c r="DU500" s="24" t="s">
        <v>444</v>
      </c>
      <c r="DV500" t="s">
        <v>444</v>
      </c>
      <c r="DW500" t="s">
        <v>444</v>
      </c>
      <c r="DX500" s="24" t="s">
        <v>444</v>
      </c>
      <c r="DY500" s="24" t="s">
        <v>444</v>
      </c>
      <c r="DZ500" t="s">
        <v>444</v>
      </c>
      <c r="EA500" t="s">
        <v>444</v>
      </c>
      <c r="EB500" s="24" t="s">
        <v>444</v>
      </c>
      <c r="EC500" s="24" t="s">
        <v>444</v>
      </c>
      <c r="ED500" t="s">
        <v>444</v>
      </c>
      <c r="EE500" t="s">
        <v>444</v>
      </c>
      <c r="EF500" s="24" t="s">
        <v>444</v>
      </c>
      <c r="EG500" s="24" t="s">
        <v>444</v>
      </c>
      <c r="EH500" t="s">
        <v>444</v>
      </c>
      <c r="EI500" t="s">
        <v>444</v>
      </c>
      <c r="EJ500" s="24" t="s">
        <v>444</v>
      </c>
      <c r="EK500" s="24" t="s">
        <v>444</v>
      </c>
      <c r="EL500" t="s">
        <v>444</v>
      </c>
      <c r="EM500" t="s">
        <v>444</v>
      </c>
      <c r="EN500" s="24" t="s">
        <v>444</v>
      </c>
      <c r="EO500" s="24" t="s">
        <v>444</v>
      </c>
      <c r="EP500" t="s">
        <v>444</v>
      </c>
      <c r="EQ500" t="s">
        <v>444</v>
      </c>
      <c r="ER500" s="24" t="s">
        <v>444</v>
      </c>
      <c r="ES500" s="24" t="s">
        <v>444</v>
      </c>
      <c r="ET500" t="s">
        <v>444</v>
      </c>
      <c r="EU500" t="s">
        <v>444</v>
      </c>
      <c r="EV500" s="24" t="s">
        <v>444</v>
      </c>
      <c r="EW500" s="24" t="s">
        <v>444</v>
      </c>
      <c r="EX500" t="s">
        <v>444</v>
      </c>
      <c r="EY500" t="s">
        <v>444</v>
      </c>
      <c r="EZ500" s="24" t="s">
        <v>444</v>
      </c>
      <c r="FA500" s="24" t="s">
        <v>444</v>
      </c>
      <c r="FB500" t="s">
        <v>444</v>
      </c>
      <c r="FC500" t="s">
        <v>444</v>
      </c>
      <c r="FD500" s="24" t="s">
        <v>444</v>
      </c>
      <c r="FE500" s="24" t="s">
        <v>444</v>
      </c>
      <c r="FF500" t="s">
        <v>444</v>
      </c>
      <c r="FG500" t="s">
        <v>444</v>
      </c>
      <c r="FH500" s="24" t="s">
        <v>444</v>
      </c>
      <c r="FI500" s="24" t="s">
        <v>444</v>
      </c>
      <c r="FJ500" t="s">
        <v>444</v>
      </c>
      <c r="FK500" t="s">
        <v>444</v>
      </c>
      <c r="FL500" s="24" t="s">
        <v>444</v>
      </c>
      <c r="FM500" s="24" t="s">
        <v>444</v>
      </c>
      <c r="FN500" t="s">
        <v>444</v>
      </c>
      <c r="FO500" t="s">
        <v>444</v>
      </c>
      <c r="FP500" s="24" t="s">
        <v>444</v>
      </c>
      <c r="FQ500" s="24" t="s">
        <v>444</v>
      </c>
      <c r="FR500" t="s">
        <v>444</v>
      </c>
      <c r="FS500" t="s">
        <v>444</v>
      </c>
      <c r="FT500" s="24" t="s">
        <v>444</v>
      </c>
      <c r="FU500" s="24" t="s">
        <v>444</v>
      </c>
      <c r="FV500" t="s">
        <v>444</v>
      </c>
      <c r="FW500" t="s">
        <v>444</v>
      </c>
      <c r="FX500" s="24" t="s">
        <v>444</v>
      </c>
      <c r="FY500" s="24" t="s">
        <v>444</v>
      </c>
      <c r="FZ500" t="s">
        <v>444</v>
      </c>
      <c r="GA500" t="s">
        <v>444</v>
      </c>
      <c r="GB500" s="24" t="s">
        <v>444</v>
      </c>
      <c r="GC500" s="24" t="s">
        <v>444</v>
      </c>
      <c r="GD500" t="s">
        <v>444</v>
      </c>
      <c r="GE500" t="s">
        <v>444</v>
      </c>
      <c r="GF500" s="24" t="s">
        <v>444</v>
      </c>
      <c r="GG500" s="24" t="s">
        <v>444</v>
      </c>
      <c r="GH500" t="s">
        <v>444</v>
      </c>
      <c r="GI500" s="24" t="s">
        <v>444</v>
      </c>
      <c r="GJ500" s="24" t="s">
        <v>444</v>
      </c>
      <c r="GK500" t="s">
        <v>444</v>
      </c>
      <c r="GL500" t="s">
        <v>444</v>
      </c>
      <c r="GM500" s="24" t="s">
        <v>444</v>
      </c>
      <c r="GN500" s="24" t="s">
        <v>444</v>
      </c>
      <c r="GO500" t="s">
        <v>444</v>
      </c>
      <c r="GP500" t="s">
        <v>444</v>
      </c>
      <c r="GQ500" s="24" t="s">
        <v>444</v>
      </c>
      <c r="GR500" s="24" t="s">
        <v>444</v>
      </c>
      <c r="GS500" t="s">
        <v>444</v>
      </c>
      <c r="GT500" t="s">
        <v>444</v>
      </c>
      <c r="GU500" s="24" t="s">
        <v>444</v>
      </c>
      <c r="GV500" s="24" t="s">
        <v>444</v>
      </c>
      <c r="GW500" t="s">
        <v>444</v>
      </c>
      <c r="GX500" t="s">
        <v>444</v>
      </c>
      <c r="GY500" s="24" t="s">
        <v>444</v>
      </c>
      <c r="GZ500" s="24" t="s">
        <v>444</v>
      </c>
      <c r="HA500" t="s">
        <v>444</v>
      </c>
      <c r="HB500" t="s">
        <v>444</v>
      </c>
      <c r="HC500" s="24" t="s">
        <v>444</v>
      </c>
      <c r="HD500" s="24" t="s">
        <v>444</v>
      </c>
      <c r="HE500" t="s">
        <v>444</v>
      </c>
      <c r="HF500" t="s">
        <v>444</v>
      </c>
      <c r="HG500" s="24" t="s">
        <v>444</v>
      </c>
      <c r="HH500" s="24" t="s">
        <v>444</v>
      </c>
      <c r="HI500" t="s">
        <v>444</v>
      </c>
      <c r="HJ500" t="s">
        <v>444</v>
      </c>
      <c r="HK500" s="24" t="s">
        <v>444</v>
      </c>
      <c r="HL500" s="24" t="s">
        <v>444</v>
      </c>
      <c r="HM500" t="s">
        <v>444</v>
      </c>
      <c r="HN500" t="s">
        <v>444</v>
      </c>
      <c r="HO500" s="24" t="s">
        <v>444</v>
      </c>
      <c r="HP500" s="24" t="s">
        <v>444</v>
      </c>
      <c r="HQ500" t="s">
        <v>444</v>
      </c>
      <c r="HR500" t="s">
        <v>444</v>
      </c>
      <c r="HS500" s="24" t="s">
        <v>444</v>
      </c>
      <c r="HT500" s="24" t="s">
        <v>444</v>
      </c>
      <c r="HU500" t="s">
        <v>444</v>
      </c>
      <c r="HV500" t="s">
        <v>444</v>
      </c>
      <c r="HW500" s="24" t="s">
        <v>444</v>
      </c>
      <c r="HX500" s="24" t="s">
        <v>444</v>
      </c>
      <c r="HY500" t="s">
        <v>444</v>
      </c>
      <c r="HZ500" t="s">
        <v>444</v>
      </c>
      <c r="IA500" t="s">
        <v>2774</v>
      </c>
      <c r="IB500" t="s">
        <v>2736</v>
      </c>
      <c r="IC500" t="s">
        <v>3066</v>
      </c>
      <c r="ID500" s="33" t="b" cm="1">
        <f t="array" ref="ID500">_xlfn.IFNA(MATCH($A$2,_xlfn.NUMBERVALUE(Table_Query_from_MF_DSNP62[[#This Row],[CL_GLACCT_DR1]:[CL_GLACCT_CR4]]),0),0)&gt;=1</f>
        <v>1</v>
      </c>
      <c r="IE500" s="33" t="b">
        <f>OR(Table_Query_from_MF_DSNP62[[#This Row],[Pair1]:[Pair25]])</f>
        <v>1</v>
      </c>
      <c r="IF500" s="33">
        <f>_xlfn.IFNA(MATCH(TRUE,Table_Query_from_MF_DSNP62[[#This Row],[Pair1]:[Pair25]],0),"none")</f>
        <v>1</v>
      </c>
      <c r="IG500" s="33" t="b">
        <f>AND($A$2&gt;=_xlfn.NUMBERVALUE(Table_Query_from_MF_DSNP62[[#This Row],[CL_GL_ACCT_FR1]]),$A$2&lt;=_xlfn.NUMBERVALUE(Table_Query_from_MF_DSNP62[[#This Row],[CL_GL_ACCT_TO1]]))</f>
        <v>1</v>
      </c>
      <c r="IH500" s="33" t="b">
        <f>AND($A$2&gt;=_xlfn.NUMBERVALUE(Table_Query_from_MF_DSNP62[[#This Row],[CL_GL_ACCT_FR2]]),$A$2&lt;=_xlfn.NUMBERVALUE(Table_Query_from_MF_DSNP62[[#This Row],[CL_GL_ACCT_TO2]]))</f>
        <v>1</v>
      </c>
      <c r="II500" s="33" t="b">
        <f>AND($A$2&gt;=_xlfn.NUMBERVALUE(Table_Query_from_MF_DSNP62[[#This Row],[CL_GL_ACCT_FR3]]),$A$2&lt;=_xlfn.NUMBERVALUE(Table_Query_from_MF_DSNP62[[#This Row],[CL_GL_ACCT_TO3]]))</f>
        <v>1</v>
      </c>
      <c r="IJ500" s="33" t="b">
        <f>AND($A$2&gt;=_xlfn.NUMBERVALUE(Table_Query_from_MF_DSNP62[[#This Row],[CL_GL_ACCT_FR4]]),$A$2&lt;=_xlfn.NUMBERVALUE(Table_Query_from_MF_DSNP62[[#This Row],[CL_GL_ACCT_TO4]]))</f>
        <v>1</v>
      </c>
      <c r="IK500" s="33" t="b">
        <f>AND($A$2&gt;=_xlfn.NUMBERVALUE(Table_Query_from_MF_DSNP62[[#This Row],[CL_GL_ACCT_FR5]]),$A$2&lt;=_xlfn.NUMBERVALUE(Table_Query_from_MF_DSNP62[[#This Row],[CL_GL_ACCT_TO5]]))</f>
        <v>1</v>
      </c>
      <c r="IL500" s="33" t="b">
        <f>AND($A$2&gt;=_xlfn.NUMBERVALUE(Table_Query_from_MF_DSNP62[[#This Row],[CL_GL_ACCT_FR6]]),$A$2&lt;=_xlfn.NUMBERVALUE(Table_Query_from_MF_DSNP62[[#This Row],[CL_GL_ACCT_TO6]]))</f>
        <v>1</v>
      </c>
      <c r="IM500" s="33" t="b">
        <f>AND($A$2&gt;=_xlfn.NUMBERVALUE(Table_Query_from_MF_DSNP62[[#This Row],[CL_GL_ACCT_FR7]]),$A$2&lt;=_xlfn.NUMBERVALUE(Table_Query_from_MF_DSNP62[[#This Row],[CL_GL_ACCT_TO7]]))</f>
        <v>1</v>
      </c>
      <c r="IN500" s="33" t="b">
        <f>AND($A$2&gt;=_xlfn.NUMBERVALUE(Table_Query_from_MF_DSNP62[[#This Row],[CL_GL_ACCT_FR8]]),$A$2&lt;=_xlfn.NUMBERVALUE(Table_Query_from_MF_DSNP62[[#This Row],[CL_GL_ACCT_TO8]]))</f>
        <v>1</v>
      </c>
      <c r="IO500" s="33" t="b">
        <f>AND($A$2&gt;=_xlfn.NUMBERVALUE(Table_Query_from_MF_DSNP62[[#This Row],[CL_GL_ACCT_FR9]]),$A$2&lt;=_xlfn.NUMBERVALUE(Table_Query_from_MF_DSNP62[[#This Row],[CL_GL_ACCT_TO9]]))</f>
        <v>1</v>
      </c>
      <c r="IP500" s="33" t="b">
        <f>AND($A$2&gt;=_xlfn.NUMBERVALUE(Table_Query_from_MF_DSNP62[[#This Row],[CL_GL_ACCT_FR10]]),$A$2&lt;=_xlfn.NUMBERVALUE(Table_Query_from_MF_DSNP62[[#This Row],[CL_GL_ACCT_TO10]]))</f>
        <v>1</v>
      </c>
      <c r="IQ500" s="33" t="b">
        <f>AND($A$2&gt;=_xlfn.NUMBERVALUE(Table_Query_from_MF_DSNP62[[#This Row],[CL_GL_ACCT_FR11]]),$A$2&lt;=_xlfn.NUMBERVALUE(Table_Query_from_MF_DSNP62[[#This Row],[CL_GL_ACCT_TO11]]))</f>
        <v>1</v>
      </c>
      <c r="IR500" s="33" t="b">
        <f>AND($A$2&gt;=_xlfn.NUMBERVALUE(Table_Query_from_MF_DSNP62[[#This Row],[CL_GL_ACCT_FR12]]),$A$2&lt;=_xlfn.NUMBERVALUE(Table_Query_from_MF_DSNP62[[#This Row],[CL_GL_ACCT_TO12]]))</f>
        <v>1</v>
      </c>
      <c r="IS500" s="33" t="b">
        <f>AND($A$2&gt;=_xlfn.NUMBERVALUE(Table_Query_from_MF_DSNP62[[#This Row],[CL_GL_ACCT_FR13]]),$A$2&lt;=_xlfn.NUMBERVALUE(Table_Query_from_MF_DSNP62[[#This Row],[CL_GL_ACCT_TO13]]))</f>
        <v>1</v>
      </c>
      <c r="IT500" s="33" t="b">
        <f>AND($A$2&gt;=_xlfn.NUMBERVALUE(Table_Query_from_MF_DSNP62[[#This Row],[CL_GL_ACCT_FR14]]),$A$2&lt;=_xlfn.NUMBERVALUE(Table_Query_from_MF_DSNP62[[#This Row],[CL_GL_ACCT_TO14]]))</f>
        <v>1</v>
      </c>
      <c r="IU500" s="33" t="b">
        <f>AND($A$2&gt;=_xlfn.NUMBERVALUE(Table_Query_from_MF_DSNP62[[#This Row],[CL_GL_ACCT_FR15]]),$A$2&lt;=_xlfn.NUMBERVALUE(Table_Query_from_MF_DSNP62[[#This Row],[CL_GL_ACCT_TO15]]))</f>
        <v>1</v>
      </c>
      <c r="IV500" s="33" t="b">
        <f>AND($A$2&gt;=_xlfn.NUMBERVALUE(Table_Query_from_MF_DSNP62[[#This Row],[CL_GL_ACCT_FR16]]),$A$2&lt;=_xlfn.NUMBERVALUE(Table_Query_from_MF_DSNP62[[#This Row],[CL_GL_ACCT_TO16]]))</f>
        <v>1</v>
      </c>
      <c r="IW500" s="33" t="b">
        <f>AND($A$2&gt;=_xlfn.NUMBERVALUE(Table_Query_from_MF_DSNP62[[#This Row],[CL_GL_ACCT_FR17]]),$A$2&lt;=_xlfn.NUMBERVALUE(Table_Query_from_MF_DSNP62[[#This Row],[CL_GL_ACCT_TO17]]))</f>
        <v>1</v>
      </c>
      <c r="IX500" s="33" t="b">
        <f>AND($A$2&gt;=_xlfn.NUMBERVALUE(Table_Query_from_MF_DSNP62[[#This Row],[CL_GL_ACCT_FR18]]),$A$2&lt;=_xlfn.NUMBERVALUE(Table_Query_from_MF_DSNP62[[#This Row],[CL_GL_ACCT_TO18]]))</f>
        <v>1</v>
      </c>
      <c r="IY500" s="33" t="b">
        <f>AND($A$2&gt;=_xlfn.NUMBERVALUE(Table_Query_from_MF_DSNP62[[#This Row],[CL_GL_ACCT_FR19]]),$A$2&lt;=_xlfn.NUMBERVALUE(Table_Query_from_MF_DSNP62[[#This Row],[CL_GL_ACCT_TO19]]))</f>
        <v>1</v>
      </c>
      <c r="IZ500" s="33" t="b">
        <f>AND($A$2&gt;=_xlfn.NUMBERVALUE(Table_Query_from_MF_DSNP62[[#This Row],[CL_GL_ACCT_FR20]]),$A$2&lt;=_xlfn.NUMBERVALUE(Table_Query_from_MF_DSNP62[[#This Row],[CL_GL_ACCT_TO20]]))</f>
        <v>1</v>
      </c>
      <c r="JA500" s="33" t="b">
        <f>AND($A$2&gt;=_xlfn.NUMBERVALUE(Table_Query_from_MF_DSNP62[[#This Row],[CL_GL_ACCT_FR21]]),$A$2&lt;=_xlfn.NUMBERVALUE(Table_Query_from_MF_DSNP62[[#This Row],[CL_GL_ACCT_TO21]]))</f>
        <v>1</v>
      </c>
      <c r="JB500" s="33" t="b">
        <f>AND($A$2&gt;=_xlfn.NUMBERVALUE(Table_Query_from_MF_DSNP62[[#This Row],[CL_GL_ACCT_FR22]]),$A$2&lt;=_xlfn.NUMBERVALUE(Table_Query_from_MF_DSNP62[[#This Row],[CL_GL_ACCT_TO22]]))</f>
        <v>1</v>
      </c>
      <c r="JC500" s="33" t="b">
        <f>AND($A$2&gt;=_xlfn.NUMBERVALUE(Table_Query_from_MF_DSNP62[[#This Row],[CL_GL_ACCT_FR23]]),$A$2&lt;=_xlfn.NUMBERVALUE(Table_Query_from_MF_DSNP62[[#This Row],[CL_GL_ACCT_TO23]]))</f>
        <v>1</v>
      </c>
      <c r="JD500" s="33" t="b">
        <f>AND($A$2&gt;=_xlfn.NUMBERVALUE(Table_Query_from_MF_DSNP62[[#This Row],[CL_GL_ACCT_FR24]]),$A$2&lt;=_xlfn.NUMBERVALUE(Table_Query_from_MF_DSNP62[[#This Row],[CL_GL_ACCT_TO24]]))</f>
        <v>1</v>
      </c>
      <c r="JE500" s="33" t="b">
        <f>AND($A$2&gt;=_xlfn.NUMBERVALUE(Table_Query_from_MF_DSNP62[[#This Row],[CL_GL_ACCT_FR25]]),$A$2&lt;=_xlfn.NUMBERVALUE(Table_Query_from_MF_DSNP62[[#This Row],[CL_GL_ACCT_TO25]]))</f>
        <v>1</v>
      </c>
      <c r="JF500" s="33" t="b">
        <f>OR(Table_Query_from_MF_DSNP62[[#This Row],[PairA]:[PairO]])</f>
        <v>1</v>
      </c>
      <c r="JG500" s="33">
        <f>_xlfn.IFNA(MATCH(TRUE,Table_Query_from_MF_DSNP62[[#This Row],[PairA]:[PairO]],0),"none")</f>
        <v>1</v>
      </c>
      <c r="JH500" s="33" t="b">
        <f>AND($B$2&gt;=_xlfn.NUMBERVALUE(Table_Query_from_MF_DSNP62[[#This Row],[CL_CMP_OBJ_FR1]]),$B$2&lt;=_xlfn.NUMBERVALUE(Table_Query_from_MF_DSNP62[[#This Row],[CL_CMP_OBJ_TO1]]))</f>
        <v>1</v>
      </c>
      <c r="JI500" s="33" t="b">
        <f>AND($B$2&gt;=_xlfn.NUMBERVALUE(Table_Query_from_MF_DSNP62[[#This Row],[CL_CMP_OBJ_FR2]]),$B$2&lt;=_xlfn.NUMBERVALUE(Table_Query_from_MF_DSNP62[[#This Row],[CL_CMP_OBJ_TO2]]))</f>
        <v>1</v>
      </c>
      <c r="JJ500" s="33" t="b">
        <f>AND($B$2&gt;=_xlfn.NUMBERVALUE(Table_Query_from_MF_DSNP62[[#This Row],[CL_CMP_OBJ_FR3]]),$B$2&lt;=_xlfn.NUMBERVALUE(Table_Query_from_MF_DSNP62[[#This Row],[CL_CMP_OBJ_TO3]]))</f>
        <v>1</v>
      </c>
      <c r="JK500" s="33" t="b">
        <f>AND($B$2&gt;=_xlfn.NUMBERVALUE(Table_Query_from_MF_DSNP62[[#This Row],[CL_CMP_OBJ_FR4]]),$B$2&lt;=_xlfn.NUMBERVALUE(Table_Query_from_MF_DSNP62[[#This Row],[CL_CMP_OBJ_TO4]]))</f>
        <v>1</v>
      </c>
      <c r="JL500" s="33" t="b">
        <f>AND($B$2&gt;=_xlfn.NUMBERVALUE(Table_Query_from_MF_DSNP62[[#This Row],[CL_CMP_OBJ_FR5]]),$B$2&lt;=_xlfn.NUMBERVALUE(Table_Query_from_MF_DSNP62[[#This Row],[CL_CMP_OBJ_TO5]]))</f>
        <v>1</v>
      </c>
      <c r="JM500" s="33" t="b">
        <f>AND($B$2&gt;=_xlfn.NUMBERVALUE(Table_Query_from_MF_DSNP62[[#This Row],[CL_CMP_OBJ_FR6]]),$B$2&lt;=_xlfn.NUMBERVALUE(Table_Query_from_MF_DSNP62[[#This Row],[CL_CMP_OBJ_TO6]]))</f>
        <v>1</v>
      </c>
      <c r="JN500" s="33" t="b">
        <f>AND($B$2&gt;=_xlfn.NUMBERVALUE(Table_Query_from_MF_DSNP62[[#This Row],[CL_CMP_OBJ_FR7]]),$B$2&lt;=_xlfn.NUMBERVALUE(Table_Query_from_MF_DSNP62[[#This Row],[CL_CMP_OBJ_TO7]]))</f>
        <v>1</v>
      </c>
      <c r="JO500" s="33" t="b">
        <f>AND($B$2&gt;=_xlfn.NUMBERVALUE(Table_Query_from_MF_DSNP62[[#This Row],[CL_CMP_OBJ_FR8]]),$B$2&lt;=_xlfn.NUMBERVALUE(Table_Query_from_MF_DSNP62[[#This Row],[CL_CMP_OBJ_TO8]]))</f>
        <v>1</v>
      </c>
      <c r="JP500" s="33" t="b">
        <f>AND($B$2&gt;=_xlfn.NUMBERVALUE(Table_Query_from_MF_DSNP62[[#This Row],[CL_CMP_OBJ_FR9]]),$B$2&lt;=_xlfn.NUMBERVALUE(Table_Query_from_MF_DSNP62[[#This Row],[CL_CMP_OBJ_TO9]]))</f>
        <v>1</v>
      </c>
      <c r="JQ500" s="33" t="b">
        <f>AND($B$2&gt;=_xlfn.NUMBERVALUE(Table_Query_from_MF_DSNP62[[#This Row],[CL_CMP_OBJ_FR10]]),$B$2&lt;=_xlfn.NUMBERVALUE(Table_Query_from_MF_DSNP62[[#This Row],[CL_CMP_OBJ_TO10]]))</f>
        <v>1</v>
      </c>
      <c r="JR500" s="33" t="b">
        <f>AND($B$2&gt;=_xlfn.NUMBERVALUE(Table_Query_from_MF_DSNP62[[#This Row],[CL_CMP_OBJ_FR11]]),$B$2&lt;=_xlfn.NUMBERVALUE(Table_Query_from_MF_DSNP62[[#This Row],[CL_CMP_OBJ_TO11]]))</f>
        <v>1</v>
      </c>
      <c r="JS500" s="33" t="b">
        <f>AND($B$2&gt;=_xlfn.NUMBERVALUE(Table_Query_from_MF_DSNP62[[#This Row],[CL_CMP_OBJ_FR12]]),$B$2&lt;=_xlfn.NUMBERVALUE(Table_Query_from_MF_DSNP62[[#This Row],[CL_CMP_OBJ_TO12]]))</f>
        <v>1</v>
      </c>
      <c r="JT500" s="33" t="b">
        <f>AND($B$2&gt;=_xlfn.NUMBERVALUE(Table_Query_from_MF_DSNP62[[#This Row],[CL_CMP_OBJ_FR13]]),$B$2&lt;=_xlfn.NUMBERVALUE(Table_Query_from_MF_DSNP62[[#This Row],[CL_CMP_OBJ_TO13]]))</f>
        <v>1</v>
      </c>
      <c r="JU500" s="33" t="b">
        <f>AND($B$2&gt;=_xlfn.NUMBERVALUE(Table_Query_from_MF_DSNP62[[#This Row],[CL_CMP_OBJ_FR14]]),$B$2&lt;=_xlfn.NUMBERVALUE(Table_Query_from_MF_DSNP62[[#This Row],[CL_CMP_OBJ_TO14]]))</f>
        <v>1</v>
      </c>
      <c r="JV500" s="33" t="b">
        <f>AND($B$2&gt;=_xlfn.NUMBERVALUE(Table_Query_from_MF_DSNP62[[#This Row],[CL_CMP_OBJ_FR15]]),$B$2&lt;=_xlfn.NUMBERVALUE(Table_Query_from_MF_DSNP62[[#This Row],[CL_CMP_OBJ_TO15]]))</f>
        <v>1</v>
      </c>
    </row>
    <row r="501" spans="1:282" x14ac:dyDescent="0.25">
      <c r="A501" t="b">
        <f>OR(,Table_Query_from_MF_DSNP62[[#This Row],[Desired GL included as "hard-coded" GL?]],Table_Query_from_MF_DSNP62[[#This Row],[Desired GL included as "Open GL"?]])</f>
        <v>1</v>
      </c>
      <c r="B501" t="b">
        <f>Table_Query_from_MF_DSNP62[[#This Row],[Desired CObj included as "Open CObj"?]]</f>
        <v>1</v>
      </c>
      <c r="C501" t="s">
        <v>940</v>
      </c>
      <c r="D501" t="s">
        <v>2202</v>
      </c>
      <c r="E501" t="s">
        <v>15</v>
      </c>
      <c r="F501" s="24" t="s">
        <v>412</v>
      </c>
      <c r="G501" t="s">
        <v>444</v>
      </c>
      <c r="H501" s="24" t="s">
        <v>444</v>
      </c>
      <c r="I501" t="s">
        <v>444</v>
      </c>
      <c r="J501" s="24" t="s">
        <v>444</v>
      </c>
      <c r="K501" t="s">
        <v>444</v>
      </c>
      <c r="L501" s="24" t="s">
        <v>444</v>
      </c>
      <c r="M501" t="s">
        <v>444</v>
      </c>
      <c r="N501" t="s">
        <v>444</v>
      </c>
      <c r="O501" t="s">
        <v>444</v>
      </c>
      <c r="P501" t="s">
        <v>444</v>
      </c>
      <c r="Q501" t="s">
        <v>15</v>
      </c>
      <c r="R501" t="s">
        <v>444</v>
      </c>
      <c r="S501" t="s">
        <v>442</v>
      </c>
      <c r="T501" t="s">
        <v>447</v>
      </c>
      <c r="U501" t="s">
        <v>444</v>
      </c>
      <c r="V501" t="s">
        <v>444</v>
      </c>
      <c r="W501" t="s">
        <v>447</v>
      </c>
      <c r="X501" t="s">
        <v>444</v>
      </c>
      <c r="Y501" t="s">
        <v>444</v>
      </c>
      <c r="Z501" t="s">
        <v>442</v>
      </c>
      <c r="AA501" t="s">
        <v>442</v>
      </c>
      <c r="AB501" t="s">
        <v>442</v>
      </c>
      <c r="AC501" t="s">
        <v>442</v>
      </c>
      <c r="AD501" t="s">
        <v>442</v>
      </c>
      <c r="AE501" t="s">
        <v>442</v>
      </c>
      <c r="AF501" t="s">
        <v>442</v>
      </c>
      <c r="AG501" t="s">
        <v>442</v>
      </c>
      <c r="AH501" t="s">
        <v>447</v>
      </c>
      <c r="AI501" t="s">
        <v>447</v>
      </c>
      <c r="AJ501" t="s">
        <v>15</v>
      </c>
      <c r="AK501" t="s">
        <v>442</v>
      </c>
      <c r="AL501" t="s">
        <v>444</v>
      </c>
      <c r="AM501" t="s">
        <v>444</v>
      </c>
      <c r="AN501" t="s">
        <v>444</v>
      </c>
      <c r="AO501" t="s">
        <v>444</v>
      </c>
      <c r="AP501" t="s">
        <v>442</v>
      </c>
      <c r="AQ501" t="s">
        <v>282</v>
      </c>
      <c r="AR501" t="s">
        <v>1451</v>
      </c>
      <c r="AS501" t="s">
        <v>162</v>
      </c>
      <c r="AT501" t="s">
        <v>10</v>
      </c>
      <c r="AU501" t="s">
        <v>444</v>
      </c>
      <c r="AV501" t="s">
        <v>1359</v>
      </c>
      <c r="AW501" t="s">
        <v>444</v>
      </c>
      <c r="AX501" t="s">
        <v>444</v>
      </c>
      <c r="AY501" t="s">
        <v>444</v>
      </c>
      <c r="AZ501" t="s">
        <v>444</v>
      </c>
      <c r="BA501" t="s">
        <v>444</v>
      </c>
      <c r="BB501" t="s">
        <v>444</v>
      </c>
      <c r="BC501" t="s">
        <v>444</v>
      </c>
      <c r="BD501" t="s">
        <v>1359</v>
      </c>
      <c r="BE501" t="s">
        <v>941</v>
      </c>
      <c r="BF501" t="s">
        <v>1360</v>
      </c>
      <c r="BG501" t="s">
        <v>444</v>
      </c>
      <c r="BH501" t="s">
        <v>444</v>
      </c>
      <c r="BI501" t="s">
        <v>444</v>
      </c>
      <c r="BJ501" t="s">
        <v>444</v>
      </c>
      <c r="BK501" t="s">
        <v>444</v>
      </c>
      <c r="BL501" t="s">
        <v>444</v>
      </c>
      <c r="BM501" t="s">
        <v>444</v>
      </c>
      <c r="BN501" t="s">
        <v>444</v>
      </c>
      <c r="BO501" t="s">
        <v>444</v>
      </c>
      <c r="BP501" t="s">
        <v>444</v>
      </c>
      <c r="BQ501" t="s">
        <v>740</v>
      </c>
      <c r="BR501" t="s">
        <v>524</v>
      </c>
      <c r="BS501" t="s">
        <v>444</v>
      </c>
      <c r="BT501" t="s">
        <v>444</v>
      </c>
      <c r="BU501" t="s">
        <v>444</v>
      </c>
      <c r="BV501" t="s">
        <v>444</v>
      </c>
      <c r="BW501" t="s">
        <v>740</v>
      </c>
      <c r="BX501" t="s">
        <v>524</v>
      </c>
      <c r="BY501" t="s">
        <v>444</v>
      </c>
      <c r="BZ501" t="s">
        <v>444</v>
      </c>
      <c r="CA501" t="s">
        <v>444</v>
      </c>
      <c r="CB501" t="s">
        <v>444</v>
      </c>
      <c r="CC501" t="s">
        <v>444</v>
      </c>
      <c r="CD501" t="s">
        <v>444</v>
      </c>
      <c r="CE501" t="s">
        <v>444</v>
      </c>
      <c r="CF501" t="s">
        <v>444</v>
      </c>
      <c r="CG501" t="s">
        <v>444</v>
      </c>
      <c r="CH501" t="s">
        <v>444</v>
      </c>
      <c r="CI501" t="s">
        <v>740</v>
      </c>
      <c r="CJ501" t="s">
        <v>524</v>
      </c>
      <c r="CK501" t="s">
        <v>444</v>
      </c>
      <c r="CL501" t="s">
        <v>444</v>
      </c>
      <c r="CM501" t="s">
        <v>444</v>
      </c>
      <c r="CN501" t="s">
        <v>444</v>
      </c>
      <c r="CO501" t="s">
        <v>740</v>
      </c>
      <c r="CP501" t="s">
        <v>524</v>
      </c>
      <c r="CQ501" t="s">
        <v>444</v>
      </c>
      <c r="CR501" t="s">
        <v>444</v>
      </c>
      <c r="CS501" t="s">
        <v>444</v>
      </c>
      <c r="CT501" t="s">
        <v>444</v>
      </c>
      <c r="CU501" t="s">
        <v>444</v>
      </c>
      <c r="CV501" t="s">
        <v>2773</v>
      </c>
      <c r="CW501" t="s">
        <v>2736</v>
      </c>
      <c r="CX501" t="s">
        <v>2918</v>
      </c>
      <c r="CY501" t="s">
        <v>1370</v>
      </c>
      <c r="CZ501" t="s">
        <v>444</v>
      </c>
      <c r="DA501" t="s">
        <v>444</v>
      </c>
      <c r="DB501" t="s">
        <v>444</v>
      </c>
      <c r="DC501" t="s">
        <v>444</v>
      </c>
      <c r="DD501" t="s">
        <v>444</v>
      </c>
      <c r="DE501" t="s">
        <v>444</v>
      </c>
      <c r="DF501" t="s">
        <v>444</v>
      </c>
      <c r="DG501" t="s">
        <v>444</v>
      </c>
      <c r="DH501" t="s">
        <v>444</v>
      </c>
      <c r="DI501" t="s">
        <v>443</v>
      </c>
      <c r="DJ501" t="s">
        <v>282</v>
      </c>
      <c r="DK501" t="s">
        <v>1440</v>
      </c>
      <c r="DL501" t="s">
        <v>1451</v>
      </c>
      <c r="DM501" t="s">
        <v>444</v>
      </c>
      <c r="DN501" t="s">
        <v>444</v>
      </c>
      <c r="DO501" t="s">
        <v>444</v>
      </c>
      <c r="DP501" t="s">
        <v>444</v>
      </c>
      <c r="DQ501" t="s">
        <v>444</v>
      </c>
      <c r="DR501" t="s">
        <v>444</v>
      </c>
      <c r="DS501" t="s">
        <v>15</v>
      </c>
      <c r="DT501" s="24" t="s">
        <v>396</v>
      </c>
      <c r="DU501" s="24" t="s">
        <v>396</v>
      </c>
      <c r="DV501" t="s">
        <v>444</v>
      </c>
      <c r="DW501" t="s">
        <v>444</v>
      </c>
      <c r="DX501" s="24" t="s">
        <v>444</v>
      </c>
      <c r="DY501" s="24" t="s">
        <v>444</v>
      </c>
      <c r="DZ501" t="s">
        <v>444</v>
      </c>
      <c r="EA501" t="s">
        <v>444</v>
      </c>
      <c r="EB501" s="24" t="s">
        <v>444</v>
      </c>
      <c r="EC501" s="24" t="s">
        <v>444</v>
      </c>
      <c r="ED501" t="s">
        <v>444</v>
      </c>
      <c r="EE501" t="s">
        <v>444</v>
      </c>
      <c r="EF501" s="24" t="s">
        <v>444</v>
      </c>
      <c r="EG501" s="24" t="s">
        <v>444</v>
      </c>
      <c r="EH501" t="s">
        <v>444</v>
      </c>
      <c r="EI501" t="s">
        <v>444</v>
      </c>
      <c r="EJ501" s="24" t="s">
        <v>444</v>
      </c>
      <c r="EK501" s="24" t="s">
        <v>444</v>
      </c>
      <c r="EL501" t="s">
        <v>444</v>
      </c>
      <c r="EM501" t="s">
        <v>444</v>
      </c>
      <c r="EN501" s="24" t="s">
        <v>444</v>
      </c>
      <c r="EO501" s="24" t="s">
        <v>444</v>
      </c>
      <c r="EP501" t="s">
        <v>444</v>
      </c>
      <c r="EQ501" t="s">
        <v>444</v>
      </c>
      <c r="ER501" s="24" t="s">
        <v>444</v>
      </c>
      <c r="ES501" s="24" t="s">
        <v>444</v>
      </c>
      <c r="ET501" t="s">
        <v>444</v>
      </c>
      <c r="EU501" t="s">
        <v>444</v>
      </c>
      <c r="EV501" s="24" t="s">
        <v>444</v>
      </c>
      <c r="EW501" s="24" t="s">
        <v>444</v>
      </c>
      <c r="EX501" t="s">
        <v>444</v>
      </c>
      <c r="EY501" t="s">
        <v>444</v>
      </c>
      <c r="EZ501" s="24" t="s">
        <v>444</v>
      </c>
      <c r="FA501" s="24" t="s">
        <v>444</v>
      </c>
      <c r="FB501" t="s">
        <v>444</v>
      </c>
      <c r="FC501" t="s">
        <v>444</v>
      </c>
      <c r="FD501" s="24" t="s">
        <v>444</v>
      </c>
      <c r="FE501" s="24" t="s">
        <v>444</v>
      </c>
      <c r="FF501" t="s">
        <v>444</v>
      </c>
      <c r="FG501" t="s">
        <v>444</v>
      </c>
      <c r="FH501" s="24" t="s">
        <v>444</v>
      </c>
      <c r="FI501" s="24" t="s">
        <v>444</v>
      </c>
      <c r="FJ501" t="s">
        <v>444</v>
      </c>
      <c r="FK501" t="s">
        <v>444</v>
      </c>
      <c r="FL501" s="24" t="s">
        <v>444</v>
      </c>
      <c r="FM501" s="24" t="s">
        <v>444</v>
      </c>
      <c r="FN501" t="s">
        <v>444</v>
      </c>
      <c r="FO501" t="s">
        <v>444</v>
      </c>
      <c r="FP501" s="24" t="s">
        <v>444</v>
      </c>
      <c r="FQ501" s="24" t="s">
        <v>444</v>
      </c>
      <c r="FR501" t="s">
        <v>444</v>
      </c>
      <c r="FS501" t="s">
        <v>444</v>
      </c>
      <c r="FT501" s="24" t="s">
        <v>444</v>
      </c>
      <c r="FU501" s="24" t="s">
        <v>444</v>
      </c>
      <c r="FV501" t="s">
        <v>444</v>
      </c>
      <c r="FW501" t="s">
        <v>444</v>
      </c>
      <c r="FX501" s="24" t="s">
        <v>444</v>
      </c>
      <c r="FY501" s="24" t="s">
        <v>444</v>
      </c>
      <c r="FZ501" t="s">
        <v>444</v>
      </c>
      <c r="GA501" t="s">
        <v>444</v>
      </c>
      <c r="GB501" s="24" t="s">
        <v>444</v>
      </c>
      <c r="GC501" s="24" t="s">
        <v>444</v>
      </c>
      <c r="GD501" t="s">
        <v>444</v>
      </c>
      <c r="GE501" t="s">
        <v>444</v>
      </c>
      <c r="GF501" s="24" t="s">
        <v>444</v>
      </c>
      <c r="GG501" s="24" t="s">
        <v>444</v>
      </c>
      <c r="GH501" t="s">
        <v>15</v>
      </c>
      <c r="GI501" s="24" t="s">
        <v>446</v>
      </c>
      <c r="GJ501" s="24" t="s">
        <v>1399</v>
      </c>
      <c r="GK501" t="s">
        <v>444</v>
      </c>
      <c r="GL501" t="s">
        <v>444</v>
      </c>
      <c r="GM501" s="24" t="s">
        <v>444</v>
      </c>
      <c r="GN501" s="24" t="s">
        <v>444</v>
      </c>
      <c r="GO501" t="s">
        <v>444</v>
      </c>
      <c r="GP501" t="s">
        <v>444</v>
      </c>
      <c r="GQ501" s="24" t="s">
        <v>444</v>
      </c>
      <c r="GR501" s="24" t="s">
        <v>444</v>
      </c>
      <c r="GS501" t="s">
        <v>444</v>
      </c>
      <c r="GT501" t="s">
        <v>444</v>
      </c>
      <c r="GU501" s="24" t="s">
        <v>444</v>
      </c>
      <c r="GV501" s="24" t="s">
        <v>444</v>
      </c>
      <c r="GW501" t="s">
        <v>444</v>
      </c>
      <c r="GX501" t="s">
        <v>444</v>
      </c>
      <c r="GY501" s="24" t="s">
        <v>444</v>
      </c>
      <c r="GZ501" s="24" t="s">
        <v>444</v>
      </c>
      <c r="HA501" t="s">
        <v>444</v>
      </c>
      <c r="HB501" t="s">
        <v>444</v>
      </c>
      <c r="HC501" s="24" t="s">
        <v>444</v>
      </c>
      <c r="HD501" s="24" t="s">
        <v>444</v>
      </c>
      <c r="HE501" t="s">
        <v>444</v>
      </c>
      <c r="HF501" t="s">
        <v>444</v>
      </c>
      <c r="HG501" s="24" t="s">
        <v>444</v>
      </c>
      <c r="HH501" s="24" t="s">
        <v>444</v>
      </c>
      <c r="HI501" t="s">
        <v>444</v>
      </c>
      <c r="HJ501" t="s">
        <v>444</v>
      </c>
      <c r="HK501" s="24" t="s">
        <v>444</v>
      </c>
      <c r="HL501" s="24" t="s">
        <v>444</v>
      </c>
      <c r="HM501" t="s">
        <v>444</v>
      </c>
      <c r="HN501" t="s">
        <v>444</v>
      </c>
      <c r="HO501" s="24" t="s">
        <v>444</v>
      </c>
      <c r="HP501" s="24" t="s">
        <v>444</v>
      </c>
      <c r="HQ501" t="s">
        <v>444</v>
      </c>
      <c r="HR501" t="s">
        <v>444</v>
      </c>
      <c r="HS501" s="24" t="s">
        <v>444</v>
      </c>
      <c r="HT501" s="24" t="s">
        <v>444</v>
      </c>
      <c r="HU501" t="s">
        <v>444</v>
      </c>
      <c r="HV501" t="s">
        <v>444</v>
      </c>
      <c r="HW501" s="24" t="s">
        <v>444</v>
      </c>
      <c r="HX501" s="24" t="s">
        <v>444</v>
      </c>
      <c r="HY501" t="s">
        <v>444</v>
      </c>
      <c r="HZ501" t="s">
        <v>444</v>
      </c>
      <c r="IA501" t="s">
        <v>2773</v>
      </c>
      <c r="IB501" t="s">
        <v>2736</v>
      </c>
      <c r="IC501" t="s">
        <v>2918</v>
      </c>
      <c r="ID501" s="33" t="b" cm="1">
        <f t="array" ref="ID501">_xlfn.IFNA(MATCH($A$2,_xlfn.NUMBERVALUE(Table_Query_from_MF_DSNP62[[#This Row],[CL_GLACCT_DR1]:[CL_GLACCT_CR4]]),0),0)&gt;=1</f>
        <v>1</v>
      </c>
      <c r="IE501" s="33" t="b">
        <f>OR(Table_Query_from_MF_DSNP62[[#This Row],[Pair1]:[Pair25]])</f>
        <v>1</v>
      </c>
      <c r="IF501" s="33">
        <f>_xlfn.IFNA(MATCH(TRUE,Table_Query_from_MF_DSNP62[[#This Row],[Pair1]:[Pair25]],0),"none")</f>
        <v>2</v>
      </c>
      <c r="IG501" s="33" t="b">
        <f>AND($A$2&gt;=_xlfn.NUMBERVALUE(Table_Query_from_MF_DSNP62[[#This Row],[CL_GL_ACCT_FR1]]),$A$2&lt;=_xlfn.NUMBERVALUE(Table_Query_from_MF_DSNP62[[#This Row],[CL_GL_ACCT_TO1]]))</f>
        <v>0</v>
      </c>
      <c r="IH501" s="33" t="b">
        <f>AND($A$2&gt;=_xlfn.NUMBERVALUE(Table_Query_from_MF_DSNP62[[#This Row],[CL_GL_ACCT_FR2]]),$A$2&lt;=_xlfn.NUMBERVALUE(Table_Query_from_MF_DSNP62[[#This Row],[CL_GL_ACCT_TO2]]))</f>
        <v>1</v>
      </c>
      <c r="II501" s="33" t="b">
        <f>AND($A$2&gt;=_xlfn.NUMBERVALUE(Table_Query_from_MF_DSNP62[[#This Row],[CL_GL_ACCT_FR3]]),$A$2&lt;=_xlfn.NUMBERVALUE(Table_Query_from_MF_DSNP62[[#This Row],[CL_GL_ACCT_TO3]]))</f>
        <v>1</v>
      </c>
      <c r="IJ501" s="33" t="b">
        <f>AND($A$2&gt;=_xlfn.NUMBERVALUE(Table_Query_from_MF_DSNP62[[#This Row],[CL_GL_ACCT_FR4]]),$A$2&lt;=_xlfn.NUMBERVALUE(Table_Query_from_MF_DSNP62[[#This Row],[CL_GL_ACCT_TO4]]))</f>
        <v>1</v>
      </c>
      <c r="IK501" s="33" t="b">
        <f>AND($A$2&gt;=_xlfn.NUMBERVALUE(Table_Query_from_MF_DSNP62[[#This Row],[CL_GL_ACCT_FR5]]),$A$2&lt;=_xlfn.NUMBERVALUE(Table_Query_from_MF_DSNP62[[#This Row],[CL_GL_ACCT_TO5]]))</f>
        <v>1</v>
      </c>
      <c r="IL501" s="33" t="b">
        <f>AND($A$2&gt;=_xlfn.NUMBERVALUE(Table_Query_from_MF_DSNP62[[#This Row],[CL_GL_ACCT_FR6]]),$A$2&lt;=_xlfn.NUMBERVALUE(Table_Query_from_MF_DSNP62[[#This Row],[CL_GL_ACCT_TO6]]))</f>
        <v>1</v>
      </c>
      <c r="IM501" s="33" t="b">
        <f>AND($A$2&gt;=_xlfn.NUMBERVALUE(Table_Query_from_MF_DSNP62[[#This Row],[CL_GL_ACCT_FR7]]),$A$2&lt;=_xlfn.NUMBERVALUE(Table_Query_from_MF_DSNP62[[#This Row],[CL_GL_ACCT_TO7]]))</f>
        <v>1</v>
      </c>
      <c r="IN501" s="33" t="b">
        <f>AND($A$2&gt;=_xlfn.NUMBERVALUE(Table_Query_from_MF_DSNP62[[#This Row],[CL_GL_ACCT_FR8]]),$A$2&lt;=_xlfn.NUMBERVALUE(Table_Query_from_MF_DSNP62[[#This Row],[CL_GL_ACCT_TO8]]))</f>
        <v>1</v>
      </c>
      <c r="IO501" s="33" t="b">
        <f>AND($A$2&gt;=_xlfn.NUMBERVALUE(Table_Query_from_MF_DSNP62[[#This Row],[CL_GL_ACCT_FR9]]),$A$2&lt;=_xlfn.NUMBERVALUE(Table_Query_from_MF_DSNP62[[#This Row],[CL_GL_ACCT_TO9]]))</f>
        <v>1</v>
      </c>
      <c r="IP501" s="33" t="b">
        <f>AND($A$2&gt;=_xlfn.NUMBERVALUE(Table_Query_from_MF_DSNP62[[#This Row],[CL_GL_ACCT_FR10]]),$A$2&lt;=_xlfn.NUMBERVALUE(Table_Query_from_MF_DSNP62[[#This Row],[CL_GL_ACCT_TO10]]))</f>
        <v>1</v>
      </c>
      <c r="IQ501" s="33" t="b">
        <f>AND($A$2&gt;=_xlfn.NUMBERVALUE(Table_Query_from_MF_DSNP62[[#This Row],[CL_GL_ACCT_FR11]]),$A$2&lt;=_xlfn.NUMBERVALUE(Table_Query_from_MF_DSNP62[[#This Row],[CL_GL_ACCT_TO11]]))</f>
        <v>1</v>
      </c>
      <c r="IR501" s="33" t="b">
        <f>AND($A$2&gt;=_xlfn.NUMBERVALUE(Table_Query_from_MF_DSNP62[[#This Row],[CL_GL_ACCT_FR12]]),$A$2&lt;=_xlfn.NUMBERVALUE(Table_Query_from_MF_DSNP62[[#This Row],[CL_GL_ACCT_TO12]]))</f>
        <v>1</v>
      </c>
      <c r="IS501" s="33" t="b">
        <f>AND($A$2&gt;=_xlfn.NUMBERVALUE(Table_Query_from_MF_DSNP62[[#This Row],[CL_GL_ACCT_FR13]]),$A$2&lt;=_xlfn.NUMBERVALUE(Table_Query_from_MF_DSNP62[[#This Row],[CL_GL_ACCT_TO13]]))</f>
        <v>1</v>
      </c>
      <c r="IT501" s="33" t="b">
        <f>AND($A$2&gt;=_xlfn.NUMBERVALUE(Table_Query_from_MF_DSNP62[[#This Row],[CL_GL_ACCT_FR14]]),$A$2&lt;=_xlfn.NUMBERVALUE(Table_Query_from_MF_DSNP62[[#This Row],[CL_GL_ACCT_TO14]]))</f>
        <v>1</v>
      </c>
      <c r="IU501" s="33" t="b">
        <f>AND($A$2&gt;=_xlfn.NUMBERVALUE(Table_Query_from_MF_DSNP62[[#This Row],[CL_GL_ACCT_FR15]]),$A$2&lt;=_xlfn.NUMBERVALUE(Table_Query_from_MF_DSNP62[[#This Row],[CL_GL_ACCT_TO15]]))</f>
        <v>1</v>
      </c>
      <c r="IV501" s="33" t="b">
        <f>AND($A$2&gt;=_xlfn.NUMBERVALUE(Table_Query_from_MF_DSNP62[[#This Row],[CL_GL_ACCT_FR16]]),$A$2&lt;=_xlfn.NUMBERVALUE(Table_Query_from_MF_DSNP62[[#This Row],[CL_GL_ACCT_TO16]]))</f>
        <v>1</v>
      </c>
      <c r="IW501" s="33" t="b">
        <f>AND($A$2&gt;=_xlfn.NUMBERVALUE(Table_Query_from_MF_DSNP62[[#This Row],[CL_GL_ACCT_FR17]]),$A$2&lt;=_xlfn.NUMBERVALUE(Table_Query_from_MF_DSNP62[[#This Row],[CL_GL_ACCT_TO17]]))</f>
        <v>1</v>
      </c>
      <c r="IX501" s="33" t="b">
        <f>AND($A$2&gt;=_xlfn.NUMBERVALUE(Table_Query_from_MF_DSNP62[[#This Row],[CL_GL_ACCT_FR18]]),$A$2&lt;=_xlfn.NUMBERVALUE(Table_Query_from_MF_DSNP62[[#This Row],[CL_GL_ACCT_TO18]]))</f>
        <v>1</v>
      </c>
      <c r="IY501" s="33" t="b">
        <f>AND($A$2&gt;=_xlfn.NUMBERVALUE(Table_Query_from_MF_DSNP62[[#This Row],[CL_GL_ACCT_FR19]]),$A$2&lt;=_xlfn.NUMBERVALUE(Table_Query_from_MF_DSNP62[[#This Row],[CL_GL_ACCT_TO19]]))</f>
        <v>1</v>
      </c>
      <c r="IZ501" s="33" t="b">
        <f>AND($A$2&gt;=_xlfn.NUMBERVALUE(Table_Query_from_MF_DSNP62[[#This Row],[CL_GL_ACCT_FR20]]),$A$2&lt;=_xlfn.NUMBERVALUE(Table_Query_from_MF_DSNP62[[#This Row],[CL_GL_ACCT_TO20]]))</f>
        <v>1</v>
      </c>
      <c r="JA501" s="33" t="b">
        <f>AND($A$2&gt;=_xlfn.NUMBERVALUE(Table_Query_from_MF_DSNP62[[#This Row],[CL_GL_ACCT_FR21]]),$A$2&lt;=_xlfn.NUMBERVALUE(Table_Query_from_MF_DSNP62[[#This Row],[CL_GL_ACCT_TO21]]))</f>
        <v>1</v>
      </c>
      <c r="JB501" s="33" t="b">
        <f>AND($A$2&gt;=_xlfn.NUMBERVALUE(Table_Query_from_MF_DSNP62[[#This Row],[CL_GL_ACCT_FR22]]),$A$2&lt;=_xlfn.NUMBERVALUE(Table_Query_from_MF_DSNP62[[#This Row],[CL_GL_ACCT_TO22]]))</f>
        <v>1</v>
      </c>
      <c r="JC501" s="33" t="b">
        <f>AND($A$2&gt;=_xlfn.NUMBERVALUE(Table_Query_from_MF_DSNP62[[#This Row],[CL_GL_ACCT_FR23]]),$A$2&lt;=_xlfn.NUMBERVALUE(Table_Query_from_MF_DSNP62[[#This Row],[CL_GL_ACCT_TO23]]))</f>
        <v>1</v>
      </c>
      <c r="JD501" s="33" t="b">
        <f>AND($A$2&gt;=_xlfn.NUMBERVALUE(Table_Query_from_MF_DSNP62[[#This Row],[CL_GL_ACCT_FR24]]),$A$2&lt;=_xlfn.NUMBERVALUE(Table_Query_from_MF_DSNP62[[#This Row],[CL_GL_ACCT_TO24]]))</f>
        <v>1</v>
      </c>
      <c r="JE501" s="33" t="b">
        <f>AND($A$2&gt;=_xlfn.NUMBERVALUE(Table_Query_from_MF_DSNP62[[#This Row],[CL_GL_ACCT_FR25]]),$A$2&lt;=_xlfn.NUMBERVALUE(Table_Query_from_MF_DSNP62[[#This Row],[CL_GL_ACCT_TO25]]))</f>
        <v>1</v>
      </c>
      <c r="JF501" s="33" t="b">
        <f>OR(Table_Query_from_MF_DSNP62[[#This Row],[PairA]:[PairO]])</f>
        <v>1</v>
      </c>
      <c r="JG501" s="33">
        <f>_xlfn.IFNA(MATCH(TRUE,Table_Query_from_MF_DSNP62[[#This Row],[PairA]:[PairO]],0),"none")</f>
        <v>2</v>
      </c>
      <c r="JH501" s="33" t="b">
        <f>AND($B$2&gt;=_xlfn.NUMBERVALUE(Table_Query_from_MF_DSNP62[[#This Row],[CL_CMP_OBJ_FR1]]),$B$2&lt;=_xlfn.NUMBERVALUE(Table_Query_from_MF_DSNP62[[#This Row],[CL_CMP_OBJ_TO1]]))</f>
        <v>0</v>
      </c>
      <c r="JI501" s="33" t="b">
        <f>AND($B$2&gt;=_xlfn.NUMBERVALUE(Table_Query_from_MF_DSNP62[[#This Row],[CL_CMP_OBJ_FR2]]),$B$2&lt;=_xlfn.NUMBERVALUE(Table_Query_from_MF_DSNP62[[#This Row],[CL_CMP_OBJ_TO2]]))</f>
        <v>1</v>
      </c>
      <c r="JJ501" s="33" t="b">
        <f>AND($B$2&gt;=_xlfn.NUMBERVALUE(Table_Query_from_MF_DSNP62[[#This Row],[CL_CMP_OBJ_FR3]]),$B$2&lt;=_xlfn.NUMBERVALUE(Table_Query_from_MF_DSNP62[[#This Row],[CL_CMP_OBJ_TO3]]))</f>
        <v>1</v>
      </c>
      <c r="JK501" s="33" t="b">
        <f>AND($B$2&gt;=_xlfn.NUMBERVALUE(Table_Query_from_MF_DSNP62[[#This Row],[CL_CMP_OBJ_FR4]]),$B$2&lt;=_xlfn.NUMBERVALUE(Table_Query_from_MF_DSNP62[[#This Row],[CL_CMP_OBJ_TO4]]))</f>
        <v>1</v>
      </c>
      <c r="JL501" s="33" t="b">
        <f>AND($B$2&gt;=_xlfn.NUMBERVALUE(Table_Query_from_MF_DSNP62[[#This Row],[CL_CMP_OBJ_FR5]]),$B$2&lt;=_xlfn.NUMBERVALUE(Table_Query_from_MF_DSNP62[[#This Row],[CL_CMP_OBJ_TO5]]))</f>
        <v>1</v>
      </c>
      <c r="JM501" s="33" t="b">
        <f>AND($B$2&gt;=_xlfn.NUMBERVALUE(Table_Query_from_MF_DSNP62[[#This Row],[CL_CMP_OBJ_FR6]]),$B$2&lt;=_xlfn.NUMBERVALUE(Table_Query_from_MF_DSNP62[[#This Row],[CL_CMP_OBJ_TO6]]))</f>
        <v>1</v>
      </c>
      <c r="JN501" s="33" t="b">
        <f>AND($B$2&gt;=_xlfn.NUMBERVALUE(Table_Query_from_MF_DSNP62[[#This Row],[CL_CMP_OBJ_FR7]]),$B$2&lt;=_xlfn.NUMBERVALUE(Table_Query_from_MF_DSNP62[[#This Row],[CL_CMP_OBJ_TO7]]))</f>
        <v>1</v>
      </c>
      <c r="JO501" s="33" t="b">
        <f>AND($B$2&gt;=_xlfn.NUMBERVALUE(Table_Query_from_MF_DSNP62[[#This Row],[CL_CMP_OBJ_FR8]]),$B$2&lt;=_xlfn.NUMBERVALUE(Table_Query_from_MF_DSNP62[[#This Row],[CL_CMP_OBJ_TO8]]))</f>
        <v>1</v>
      </c>
      <c r="JP501" s="33" t="b">
        <f>AND($B$2&gt;=_xlfn.NUMBERVALUE(Table_Query_from_MF_DSNP62[[#This Row],[CL_CMP_OBJ_FR9]]),$B$2&lt;=_xlfn.NUMBERVALUE(Table_Query_from_MF_DSNP62[[#This Row],[CL_CMP_OBJ_TO9]]))</f>
        <v>1</v>
      </c>
      <c r="JQ501" s="33" t="b">
        <f>AND($B$2&gt;=_xlfn.NUMBERVALUE(Table_Query_from_MF_DSNP62[[#This Row],[CL_CMP_OBJ_FR10]]),$B$2&lt;=_xlfn.NUMBERVALUE(Table_Query_from_MF_DSNP62[[#This Row],[CL_CMP_OBJ_TO10]]))</f>
        <v>1</v>
      </c>
      <c r="JR501" s="33" t="b">
        <f>AND($B$2&gt;=_xlfn.NUMBERVALUE(Table_Query_from_MF_DSNP62[[#This Row],[CL_CMP_OBJ_FR11]]),$B$2&lt;=_xlfn.NUMBERVALUE(Table_Query_from_MF_DSNP62[[#This Row],[CL_CMP_OBJ_TO11]]))</f>
        <v>1</v>
      </c>
      <c r="JS501" s="33" t="b">
        <f>AND($B$2&gt;=_xlfn.NUMBERVALUE(Table_Query_from_MF_DSNP62[[#This Row],[CL_CMP_OBJ_FR12]]),$B$2&lt;=_xlfn.NUMBERVALUE(Table_Query_from_MF_DSNP62[[#This Row],[CL_CMP_OBJ_TO12]]))</f>
        <v>1</v>
      </c>
      <c r="JT501" s="33" t="b">
        <f>AND($B$2&gt;=_xlfn.NUMBERVALUE(Table_Query_from_MF_DSNP62[[#This Row],[CL_CMP_OBJ_FR13]]),$B$2&lt;=_xlfn.NUMBERVALUE(Table_Query_from_MF_DSNP62[[#This Row],[CL_CMP_OBJ_TO13]]))</f>
        <v>1</v>
      </c>
      <c r="JU501" s="33" t="b">
        <f>AND($B$2&gt;=_xlfn.NUMBERVALUE(Table_Query_from_MF_DSNP62[[#This Row],[CL_CMP_OBJ_FR14]]),$B$2&lt;=_xlfn.NUMBERVALUE(Table_Query_from_MF_DSNP62[[#This Row],[CL_CMP_OBJ_TO14]]))</f>
        <v>1</v>
      </c>
      <c r="JV501" s="33" t="b">
        <f>AND($B$2&gt;=_xlfn.NUMBERVALUE(Table_Query_from_MF_DSNP62[[#This Row],[CL_CMP_OBJ_FR15]]),$B$2&lt;=_xlfn.NUMBERVALUE(Table_Query_from_MF_DSNP62[[#This Row],[CL_CMP_OBJ_TO15]]))</f>
        <v>1</v>
      </c>
    </row>
    <row r="502" spans="1:282" x14ac:dyDescent="0.25">
      <c r="A502" t="b">
        <f>OR(,Table_Query_from_MF_DSNP62[[#This Row],[Desired GL included as "hard-coded" GL?]],Table_Query_from_MF_DSNP62[[#This Row],[Desired GL included as "Open GL"?]])</f>
        <v>1</v>
      </c>
      <c r="B502" t="b">
        <f>Table_Query_from_MF_DSNP62[[#This Row],[Desired CObj included as "Open CObj"?]]</f>
        <v>1</v>
      </c>
      <c r="C502" t="s">
        <v>941</v>
      </c>
      <c r="D502" t="s">
        <v>2203</v>
      </c>
      <c r="E502" t="s">
        <v>15</v>
      </c>
      <c r="F502" s="24" t="s">
        <v>444</v>
      </c>
      <c r="G502" t="s">
        <v>428</v>
      </c>
      <c r="H502" s="24" t="s">
        <v>444</v>
      </c>
      <c r="I502" t="s">
        <v>444</v>
      </c>
      <c r="J502" s="24" t="s">
        <v>444</v>
      </c>
      <c r="K502" t="s">
        <v>444</v>
      </c>
      <c r="L502" s="24" t="s">
        <v>444</v>
      </c>
      <c r="M502" t="s">
        <v>444</v>
      </c>
      <c r="N502" t="s">
        <v>444</v>
      </c>
      <c r="O502" t="s">
        <v>444</v>
      </c>
      <c r="P502" t="s">
        <v>444</v>
      </c>
      <c r="Q502" t="s">
        <v>15</v>
      </c>
      <c r="R502" t="s">
        <v>444</v>
      </c>
      <c r="S502" t="s">
        <v>442</v>
      </c>
      <c r="T502" t="s">
        <v>447</v>
      </c>
      <c r="U502" t="s">
        <v>444</v>
      </c>
      <c r="V502" t="s">
        <v>444</v>
      </c>
      <c r="W502" t="s">
        <v>447</v>
      </c>
      <c r="X502" t="s">
        <v>444</v>
      </c>
      <c r="Y502" t="s">
        <v>444</v>
      </c>
      <c r="Z502" t="s">
        <v>442</v>
      </c>
      <c r="AA502" t="s">
        <v>442</v>
      </c>
      <c r="AB502" t="s">
        <v>442</v>
      </c>
      <c r="AC502" t="s">
        <v>442</v>
      </c>
      <c r="AD502" t="s">
        <v>442</v>
      </c>
      <c r="AE502" t="s">
        <v>442</v>
      </c>
      <c r="AF502" t="s">
        <v>442</v>
      </c>
      <c r="AG502" t="s">
        <v>442</v>
      </c>
      <c r="AH502" t="s">
        <v>444</v>
      </c>
      <c r="AI502" t="s">
        <v>447</v>
      </c>
      <c r="AJ502" t="s">
        <v>15</v>
      </c>
      <c r="AK502" t="s">
        <v>442</v>
      </c>
      <c r="AL502" t="s">
        <v>444</v>
      </c>
      <c r="AM502" t="s">
        <v>444</v>
      </c>
      <c r="AN502" t="s">
        <v>444</v>
      </c>
      <c r="AO502" t="s">
        <v>444</v>
      </c>
      <c r="AP502" t="s">
        <v>442</v>
      </c>
      <c r="AQ502" t="s">
        <v>282</v>
      </c>
      <c r="AR502" t="s">
        <v>1451</v>
      </c>
      <c r="AS502" t="s">
        <v>162</v>
      </c>
      <c r="AT502" t="s">
        <v>10</v>
      </c>
      <c r="AU502" t="s">
        <v>444</v>
      </c>
      <c r="AV502" t="s">
        <v>1359</v>
      </c>
      <c r="AW502" t="s">
        <v>444</v>
      </c>
      <c r="AX502" t="s">
        <v>444</v>
      </c>
      <c r="AY502" t="s">
        <v>444</v>
      </c>
      <c r="AZ502" t="s">
        <v>444</v>
      </c>
      <c r="BA502" t="s">
        <v>444</v>
      </c>
      <c r="BB502" t="s">
        <v>444</v>
      </c>
      <c r="BC502" t="s">
        <v>444</v>
      </c>
      <c r="BD502" t="s">
        <v>1359</v>
      </c>
      <c r="BE502" t="s">
        <v>940</v>
      </c>
      <c r="BF502" t="s">
        <v>740</v>
      </c>
      <c r="BG502" t="s">
        <v>444</v>
      </c>
      <c r="BH502" t="s">
        <v>444</v>
      </c>
      <c r="BI502" t="s">
        <v>444</v>
      </c>
      <c r="BJ502" t="s">
        <v>444</v>
      </c>
      <c r="BK502" t="s">
        <v>444</v>
      </c>
      <c r="BL502" t="s">
        <v>444</v>
      </c>
      <c r="BM502" t="s">
        <v>444</v>
      </c>
      <c r="BN502" t="s">
        <v>444</v>
      </c>
      <c r="BO502" t="s">
        <v>444</v>
      </c>
      <c r="BP502" t="s">
        <v>444</v>
      </c>
      <c r="BQ502" t="s">
        <v>444</v>
      </c>
      <c r="BR502" t="s">
        <v>444</v>
      </c>
      <c r="BS502" t="s">
        <v>444</v>
      </c>
      <c r="BT502" t="s">
        <v>444</v>
      </c>
      <c r="BU502" t="s">
        <v>444</v>
      </c>
      <c r="BV502" t="s">
        <v>444</v>
      </c>
      <c r="BW502" t="s">
        <v>444</v>
      </c>
      <c r="BX502" t="s">
        <v>444</v>
      </c>
      <c r="BY502" t="s">
        <v>444</v>
      </c>
      <c r="BZ502" t="s">
        <v>444</v>
      </c>
      <c r="CA502" t="s">
        <v>444</v>
      </c>
      <c r="CB502" t="s">
        <v>444</v>
      </c>
      <c r="CC502" t="s">
        <v>444</v>
      </c>
      <c r="CD502" t="s">
        <v>444</v>
      </c>
      <c r="CE502" t="s">
        <v>444</v>
      </c>
      <c r="CF502" t="s">
        <v>444</v>
      </c>
      <c r="CG502" t="s">
        <v>444</v>
      </c>
      <c r="CH502" t="s">
        <v>444</v>
      </c>
      <c r="CI502" t="s">
        <v>444</v>
      </c>
      <c r="CJ502" t="s">
        <v>444</v>
      </c>
      <c r="CK502" t="s">
        <v>444</v>
      </c>
      <c r="CL502" t="s">
        <v>444</v>
      </c>
      <c r="CM502" t="s">
        <v>444</v>
      </c>
      <c r="CN502" t="s">
        <v>444</v>
      </c>
      <c r="CO502" t="s">
        <v>444</v>
      </c>
      <c r="CP502" t="s">
        <v>444</v>
      </c>
      <c r="CQ502" t="s">
        <v>444</v>
      </c>
      <c r="CR502" t="s">
        <v>444</v>
      </c>
      <c r="CS502" t="s">
        <v>444</v>
      </c>
      <c r="CT502" t="s">
        <v>444</v>
      </c>
      <c r="CU502" t="s">
        <v>444</v>
      </c>
      <c r="CV502" t="s">
        <v>2773</v>
      </c>
      <c r="CW502" t="s">
        <v>2736</v>
      </c>
      <c r="CX502" t="s">
        <v>2918</v>
      </c>
      <c r="CY502" t="s">
        <v>1370</v>
      </c>
      <c r="CZ502" t="s">
        <v>444</v>
      </c>
      <c r="DA502" t="s">
        <v>444</v>
      </c>
      <c r="DB502" t="s">
        <v>444</v>
      </c>
      <c r="DC502" t="s">
        <v>444</v>
      </c>
      <c r="DD502" t="s">
        <v>444</v>
      </c>
      <c r="DE502" t="s">
        <v>444</v>
      </c>
      <c r="DF502" t="s">
        <v>444</v>
      </c>
      <c r="DG502" t="s">
        <v>444</v>
      </c>
      <c r="DH502" t="s">
        <v>444</v>
      </c>
      <c r="DI502" t="s">
        <v>443</v>
      </c>
      <c r="DJ502" t="s">
        <v>282</v>
      </c>
      <c r="DK502" t="s">
        <v>1440</v>
      </c>
      <c r="DL502" t="s">
        <v>1451</v>
      </c>
      <c r="DM502" t="s">
        <v>444</v>
      </c>
      <c r="DN502" t="s">
        <v>444</v>
      </c>
      <c r="DO502" t="s">
        <v>444</v>
      </c>
      <c r="DP502" t="s">
        <v>444</v>
      </c>
      <c r="DQ502" t="s">
        <v>444</v>
      </c>
      <c r="DR502" t="s">
        <v>444</v>
      </c>
      <c r="DS502" t="s">
        <v>15</v>
      </c>
      <c r="DT502" s="24" t="s">
        <v>396</v>
      </c>
      <c r="DU502" s="24" t="s">
        <v>396</v>
      </c>
      <c r="DV502" t="s">
        <v>444</v>
      </c>
      <c r="DW502" t="s">
        <v>444</v>
      </c>
      <c r="DX502" s="24" t="s">
        <v>444</v>
      </c>
      <c r="DY502" s="24" t="s">
        <v>444</v>
      </c>
      <c r="DZ502" t="s">
        <v>444</v>
      </c>
      <c r="EA502" t="s">
        <v>444</v>
      </c>
      <c r="EB502" s="24" t="s">
        <v>444</v>
      </c>
      <c r="EC502" s="24" t="s">
        <v>444</v>
      </c>
      <c r="ED502" t="s">
        <v>444</v>
      </c>
      <c r="EE502" t="s">
        <v>444</v>
      </c>
      <c r="EF502" s="24" t="s">
        <v>444</v>
      </c>
      <c r="EG502" s="24" t="s">
        <v>444</v>
      </c>
      <c r="EH502" t="s">
        <v>444</v>
      </c>
      <c r="EI502" t="s">
        <v>444</v>
      </c>
      <c r="EJ502" s="24" t="s">
        <v>444</v>
      </c>
      <c r="EK502" s="24" t="s">
        <v>444</v>
      </c>
      <c r="EL502" t="s">
        <v>444</v>
      </c>
      <c r="EM502" t="s">
        <v>444</v>
      </c>
      <c r="EN502" s="24" t="s">
        <v>444</v>
      </c>
      <c r="EO502" s="24" t="s">
        <v>444</v>
      </c>
      <c r="EP502" t="s">
        <v>444</v>
      </c>
      <c r="EQ502" t="s">
        <v>444</v>
      </c>
      <c r="ER502" s="24" t="s">
        <v>444</v>
      </c>
      <c r="ES502" s="24" t="s">
        <v>444</v>
      </c>
      <c r="ET502" t="s">
        <v>444</v>
      </c>
      <c r="EU502" t="s">
        <v>444</v>
      </c>
      <c r="EV502" s="24" t="s">
        <v>444</v>
      </c>
      <c r="EW502" s="24" t="s">
        <v>444</v>
      </c>
      <c r="EX502" t="s">
        <v>444</v>
      </c>
      <c r="EY502" t="s">
        <v>444</v>
      </c>
      <c r="EZ502" s="24" t="s">
        <v>444</v>
      </c>
      <c r="FA502" s="24" t="s">
        <v>444</v>
      </c>
      <c r="FB502" t="s">
        <v>444</v>
      </c>
      <c r="FC502" t="s">
        <v>444</v>
      </c>
      <c r="FD502" s="24" t="s">
        <v>444</v>
      </c>
      <c r="FE502" s="24" t="s">
        <v>444</v>
      </c>
      <c r="FF502" t="s">
        <v>444</v>
      </c>
      <c r="FG502" t="s">
        <v>444</v>
      </c>
      <c r="FH502" s="24" t="s">
        <v>444</v>
      </c>
      <c r="FI502" s="24" t="s">
        <v>444</v>
      </c>
      <c r="FJ502" t="s">
        <v>444</v>
      </c>
      <c r="FK502" t="s">
        <v>444</v>
      </c>
      <c r="FL502" s="24" t="s">
        <v>444</v>
      </c>
      <c r="FM502" s="24" t="s">
        <v>444</v>
      </c>
      <c r="FN502" t="s">
        <v>444</v>
      </c>
      <c r="FO502" t="s">
        <v>444</v>
      </c>
      <c r="FP502" s="24" t="s">
        <v>444</v>
      </c>
      <c r="FQ502" s="24" t="s">
        <v>444</v>
      </c>
      <c r="FR502" t="s">
        <v>444</v>
      </c>
      <c r="FS502" t="s">
        <v>444</v>
      </c>
      <c r="FT502" s="24" t="s">
        <v>444</v>
      </c>
      <c r="FU502" s="24" t="s">
        <v>444</v>
      </c>
      <c r="FV502" t="s">
        <v>444</v>
      </c>
      <c r="FW502" t="s">
        <v>444</v>
      </c>
      <c r="FX502" s="24" t="s">
        <v>444</v>
      </c>
      <c r="FY502" s="24" t="s">
        <v>444</v>
      </c>
      <c r="FZ502" t="s">
        <v>444</v>
      </c>
      <c r="GA502" t="s">
        <v>444</v>
      </c>
      <c r="GB502" s="24" t="s">
        <v>444</v>
      </c>
      <c r="GC502" s="24" t="s">
        <v>444</v>
      </c>
      <c r="GD502" t="s">
        <v>444</v>
      </c>
      <c r="GE502" t="s">
        <v>444</v>
      </c>
      <c r="GF502" s="24" t="s">
        <v>444</v>
      </c>
      <c r="GG502" s="24" t="s">
        <v>444</v>
      </c>
      <c r="GH502" t="s">
        <v>15</v>
      </c>
      <c r="GI502" s="24" t="s">
        <v>341</v>
      </c>
      <c r="GJ502" s="24" t="s">
        <v>1453</v>
      </c>
      <c r="GK502" t="s">
        <v>1454</v>
      </c>
      <c r="GL502" t="s">
        <v>1455</v>
      </c>
      <c r="GM502" s="24" t="s">
        <v>444</v>
      </c>
      <c r="GN502" s="24" t="s">
        <v>444</v>
      </c>
      <c r="GO502" t="s">
        <v>444</v>
      </c>
      <c r="GP502" t="s">
        <v>444</v>
      </c>
      <c r="GQ502" s="24" t="s">
        <v>444</v>
      </c>
      <c r="GR502" s="24" t="s">
        <v>444</v>
      </c>
      <c r="GS502" t="s">
        <v>444</v>
      </c>
      <c r="GT502" t="s">
        <v>444</v>
      </c>
      <c r="GU502" s="24" t="s">
        <v>444</v>
      </c>
      <c r="GV502" s="24" t="s">
        <v>444</v>
      </c>
      <c r="GW502" t="s">
        <v>444</v>
      </c>
      <c r="GX502" t="s">
        <v>444</v>
      </c>
      <c r="GY502" s="24" t="s">
        <v>444</v>
      </c>
      <c r="GZ502" s="24" t="s">
        <v>444</v>
      </c>
      <c r="HA502" t="s">
        <v>444</v>
      </c>
      <c r="HB502" t="s">
        <v>444</v>
      </c>
      <c r="HC502" s="24" t="s">
        <v>444</v>
      </c>
      <c r="HD502" s="24" t="s">
        <v>444</v>
      </c>
      <c r="HE502" t="s">
        <v>444</v>
      </c>
      <c r="HF502" t="s">
        <v>444</v>
      </c>
      <c r="HG502" s="24" t="s">
        <v>444</v>
      </c>
      <c r="HH502" s="24" t="s">
        <v>444</v>
      </c>
      <c r="HI502" t="s">
        <v>444</v>
      </c>
      <c r="HJ502" t="s">
        <v>444</v>
      </c>
      <c r="HK502" s="24" t="s">
        <v>444</v>
      </c>
      <c r="HL502" s="24" t="s">
        <v>444</v>
      </c>
      <c r="HM502" t="s">
        <v>444</v>
      </c>
      <c r="HN502" t="s">
        <v>444</v>
      </c>
      <c r="HO502" s="24" t="s">
        <v>444</v>
      </c>
      <c r="HP502" s="24" t="s">
        <v>444</v>
      </c>
      <c r="HQ502" t="s">
        <v>444</v>
      </c>
      <c r="HR502" t="s">
        <v>444</v>
      </c>
      <c r="HS502" s="24" t="s">
        <v>444</v>
      </c>
      <c r="HT502" s="24" t="s">
        <v>444</v>
      </c>
      <c r="HU502" t="s">
        <v>444</v>
      </c>
      <c r="HV502" t="s">
        <v>444</v>
      </c>
      <c r="HW502" s="24" t="s">
        <v>444</v>
      </c>
      <c r="HX502" s="24" t="s">
        <v>444</v>
      </c>
      <c r="HY502" t="s">
        <v>444</v>
      </c>
      <c r="HZ502" t="s">
        <v>444</v>
      </c>
      <c r="IA502" t="s">
        <v>2773</v>
      </c>
      <c r="IB502" t="s">
        <v>2736</v>
      </c>
      <c r="IC502" t="s">
        <v>2737</v>
      </c>
      <c r="ID502" s="33" t="b" cm="1">
        <f t="array" ref="ID502">_xlfn.IFNA(MATCH($A$2,_xlfn.NUMBERVALUE(Table_Query_from_MF_DSNP62[[#This Row],[CL_GLACCT_DR1]:[CL_GLACCT_CR4]]),0),0)&gt;=1</f>
        <v>1</v>
      </c>
      <c r="IE502" s="33" t="b">
        <f>OR(Table_Query_from_MF_DSNP62[[#This Row],[Pair1]:[Pair25]])</f>
        <v>1</v>
      </c>
      <c r="IF502" s="33">
        <f>_xlfn.IFNA(MATCH(TRUE,Table_Query_from_MF_DSNP62[[#This Row],[Pair1]:[Pair25]],0),"none")</f>
        <v>2</v>
      </c>
      <c r="IG502" s="33" t="b">
        <f>AND($A$2&gt;=_xlfn.NUMBERVALUE(Table_Query_from_MF_DSNP62[[#This Row],[CL_GL_ACCT_FR1]]),$A$2&lt;=_xlfn.NUMBERVALUE(Table_Query_from_MF_DSNP62[[#This Row],[CL_GL_ACCT_TO1]]))</f>
        <v>0</v>
      </c>
      <c r="IH502" s="33" t="b">
        <f>AND($A$2&gt;=_xlfn.NUMBERVALUE(Table_Query_from_MF_DSNP62[[#This Row],[CL_GL_ACCT_FR2]]),$A$2&lt;=_xlfn.NUMBERVALUE(Table_Query_from_MF_DSNP62[[#This Row],[CL_GL_ACCT_TO2]]))</f>
        <v>1</v>
      </c>
      <c r="II502" s="33" t="b">
        <f>AND($A$2&gt;=_xlfn.NUMBERVALUE(Table_Query_from_MF_DSNP62[[#This Row],[CL_GL_ACCT_FR3]]),$A$2&lt;=_xlfn.NUMBERVALUE(Table_Query_from_MF_DSNP62[[#This Row],[CL_GL_ACCT_TO3]]))</f>
        <v>1</v>
      </c>
      <c r="IJ502" s="33" t="b">
        <f>AND($A$2&gt;=_xlfn.NUMBERVALUE(Table_Query_from_MF_DSNP62[[#This Row],[CL_GL_ACCT_FR4]]),$A$2&lt;=_xlfn.NUMBERVALUE(Table_Query_from_MF_DSNP62[[#This Row],[CL_GL_ACCT_TO4]]))</f>
        <v>1</v>
      </c>
      <c r="IK502" s="33" t="b">
        <f>AND($A$2&gt;=_xlfn.NUMBERVALUE(Table_Query_from_MF_DSNP62[[#This Row],[CL_GL_ACCT_FR5]]),$A$2&lt;=_xlfn.NUMBERVALUE(Table_Query_from_MF_DSNP62[[#This Row],[CL_GL_ACCT_TO5]]))</f>
        <v>1</v>
      </c>
      <c r="IL502" s="33" t="b">
        <f>AND($A$2&gt;=_xlfn.NUMBERVALUE(Table_Query_from_MF_DSNP62[[#This Row],[CL_GL_ACCT_FR6]]),$A$2&lt;=_xlfn.NUMBERVALUE(Table_Query_from_MF_DSNP62[[#This Row],[CL_GL_ACCT_TO6]]))</f>
        <v>1</v>
      </c>
      <c r="IM502" s="33" t="b">
        <f>AND($A$2&gt;=_xlfn.NUMBERVALUE(Table_Query_from_MF_DSNP62[[#This Row],[CL_GL_ACCT_FR7]]),$A$2&lt;=_xlfn.NUMBERVALUE(Table_Query_from_MF_DSNP62[[#This Row],[CL_GL_ACCT_TO7]]))</f>
        <v>1</v>
      </c>
      <c r="IN502" s="33" t="b">
        <f>AND($A$2&gt;=_xlfn.NUMBERVALUE(Table_Query_from_MF_DSNP62[[#This Row],[CL_GL_ACCT_FR8]]),$A$2&lt;=_xlfn.NUMBERVALUE(Table_Query_from_MF_DSNP62[[#This Row],[CL_GL_ACCT_TO8]]))</f>
        <v>1</v>
      </c>
      <c r="IO502" s="33" t="b">
        <f>AND($A$2&gt;=_xlfn.NUMBERVALUE(Table_Query_from_MF_DSNP62[[#This Row],[CL_GL_ACCT_FR9]]),$A$2&lt;=_xlfn.NUMBERVALUE(Table_Query_from_MF_DSNP62[[#This Row],[CL_GL_ACCT_TO9]]))</f>
        <v>1</v>
      </c>
      <c r="IP502" s="33" t="b">
        <f>AND($A$2&gt;=_xlfn.NUMBERVALUE(Table_Query_from_MF_DSNP62[[#This Row],[CL_GL_ACCT_FR10]]),$A$2&lt;=_xlfn.NUMBERVALUE(Table_Query_from_MF_DSNP62[[#This Row],[CL_GL_ACCT_TO10]]))</f>
        <v>1</v>
      </c>
      <c r="IQ502" s="33" t="b">
        <f>AND($A$2&gt;=_xlfn.NUMBERVALUE(Table_Query_from_MF_DSNP62[[#This Row],[CL_GL_ACCT_FR11]]),$A$2&lt;=_xlfn.NUMBERVALUE(Table_Query_from_MF_DSNP62[[#This Row],[CL_GL_ACCT_TO11]]))</f>
        <v>1</v>
      </c>
      <c r="IR502" s="33" t="b">
        <f>AND($A$2&gt;=_xlfn.NUMBERVALUE(Table_Query_from_MF_DSNP62[[#This Row],[CL_GL_ACCT_FR12]]),$A$2&lt;=_xlfn.NUMBERVALUE(Table_Query_from_MF_DSNP62[[#This Row],[CL_GL_ACCT_TO12]]))</f>
        <v>1</v>
      </c>
      <c r="IS502" s="33" t="b">
        <f>AND($A$2&gt;=_xlfn.NUMBERVALUE(Table_Query_from_MF_DSNP62[[#This Row],[CL_GL_ACCT_FR13]]),$A$2&lt;=_xlfn.NUMBERVALUE(Table_Query_from_MF_DSNP62[[#This Row],[CL_GL_ACCT_TO13]]))</f>
        <v>1</v>
      </c>
      <c r="IT502" s="33" t="b">
        <f>AND($A$2&gt;=_xlfn.NUMBERVALUE(Table_Query_from_MF_DSNP62[[#This Row],[CL_GL_ACCT_FR14]]),$A$2&lt;=_xlfn.NUMBERVALUE(Table_Query_from_MF_DSNP62[[#This Row],[CL_GL_ACCT_TO14]]))</f>
        <v>1</v>
      </c>
      <c r="IU502" s="33" t="b">
        <f>AND($A$2&gt;=_xlfn.NUMBERVALUE(Table_Query_from_MF_DSNP62[[#This Row],[CL_GL_ACCT_FR15]]),$A$2&lt;=_xlfn.NUMBERVALUE(Table_Query_from_MF_DSNP62[[#This Row],[CL_GL_ACCT_TO15]]))</f>
        <v>1</v>
      </c>
      <c r="IV502" s="33" t="b">
        <f>AND($A$2&gt;=_xlfn.NUMBERVALUE(Table_Query_from_MF_DSNP62[[#This Row],[CL_GL_ACCT_FR16]]),$A$2&lt;=_xlfn.NUMBERVALUE(Table_Query_from_MF_DSNP62[[#This Row],[CL_GL_ACCT_TO16]]))</f>
        <v>1</v>
      </c>
      <c r="IW502" s="33" t="b">
        <f>AND($A$2&gt;=_xlfn.NUMBERVALUE(Table_Query_from_MF_DSNP62[[#This Row],[CL_GL_ACCT_FR17]]),$A$2&lt;=_xlfn.NUMBERVALUE(Table_Query_from_MF_DSNP62[[#This Row],[CL_GL_ACCT_TO17]]))</f>
        <v>1</v>
      </c>
      <c r="IX502" s="33" t="b">
        <f>AND($A$2&gt;=_xlfn.NUMBERVALUE(Table_Query_from_MF_DSNP62[[#This Row],[CL_GL_ACCT_FR18]]),$A$2&lt;=_xlfn.NUMBERVALUE(Table_Query_from_MF_DSNP62[[#This Row],[CL_GL_ACCT_TO18]]))</f>
        <v>1</v>
      </c>
      <c r="IY502" s="33" t="b">
        <f>AND($A$2&gt;=_xlfn.NUMBERVALUE(Table_Query_from_MF_DSNP62[[#This Row],[CL_GL_ACCT_FR19]]),$A$2&lt;=_xlfn.NUMBERVALUE(Table_Query_from_MF_DSNP62[[#This Row],[CL_GL_ACCT_TO19]]))</f>
        <v>1</v>
      </c>
      <c r="IZ502" s="33" t="b">
        <f>AND($A$2&gt;=_xlfn.NUMBERVALUE(Table_Query_from_MF_DSNP62[[#This Row],[CL_GL_ACCT_FR20]]),$A$2&lt;=_xlfn.NUMBERVALUE(Table_Query_from_MF_DSNP62[[#This Row],[CL_GL_ACCT_TO20]]))</f>
        <v>1</v>
      </c>
      <c r="JA502" s="33" t="b">
        <f>AND($A$2&gt;=_xlfn.NUMBERVALUE(Table_Query_from_MF_DSNP62[[#This Row],[CL_GL_ACCT_FR21]]),$A$2&lt;=_xlfn.NUMBERVALUE(Table_Query_from_MF_DSNP62[[#This Row],[CL_GL_ACCT_TO21]]))</f>
        <v>1</v>
      </c>
      <c r="JB502" s="33" t="b">
        <f>AND($A$2&gt;=_xlfn.NUMBERVALUE(Table_Query_from_MF_DSNP62[[#This Row],[CL_GL_ACCT_FR22]]),$A$2&lt;=_xlfn.NUMBERVALUE(Table_Query_from_MF_DSNP62[[#This Row],[CL_GL_ACCT_TO22]]))</f>
        <v>1</v>
      </c>
      <c r="JC502" s="33" t="b">
        <f>AND($A$2&gt;=_xlfn.NUMBERVALUE(Table_Query_from_MF_DSNP62[[#This Row],[CL_GL_ACCT_FR23]]),$A$2&lt;=_xlfn.NUMBERVALUE(Table_Query_from_MF_DSNP62[[#This Row],[CL_GL_ACCT_TO23]]))</f>
        <v>1</v>
      </c>
      <c r="JD502" s="33" t="b">
        <f>AND($A$2&gt;=_xlfn.NUMBERVALUE(Table_Query_from_MF_DSNP62[[#This Row],[CL_GL_ACCT_FR24]]),$A$2&lt;=_xlfn.NUMBERVALUE(Table_Query_from_MF_DSNP62[[#This Row],[CL_GL_ACCT_TO24]]))</f>
        <v>1</v>
      </c>
      <c r="JE502" s="33" t="b">
        <f>AND($A$2&gt;=_xlfn.NUMBERVALUE(Table_Query_from_MF_DSNP62[[#This Row],[CL_GL_ACCT_FR25]]),$A$2&lt;=_xlfn.NUMBERVALUE(Table_Query_from_MF_DSNP62[[#This Row],[CL_GL_ACCT_TO25]]))</f>
        <v>1</v>
      </c>
      <c r="JF502" s="33" t="b">
        <f>OR(Table_Query_from_MF_DSNP62[[#This Row],[PairA]:[PairO]])</f>
        <v>1</v>
      </c>
      <c r="JG502" s="33">
        <f>_xlfn.IFNA(MATCH(TRUE,Table_Query_from_MF_DSNP62[[#This Row],[PairA]:[PairO]],0),"none")</f>
        <v>3</v>
      </c>
      <c r="JH502" s="33" t="b">
        <f>AND($B$2&gt;=_xlfn.NUMBERVALUE(Table_Query_from_MF_DSNP62[[#This Row],[CL_CMP_OBJ_FR1]]),$B$2&lt;=_xlfn.NUMBERVALUE(Table_Query_from_MF_DSNP62[[#This Row],[CL_CMP_OBJ_TO1]]))</f>
        <v>0</v>
      </c>
      <c r="JI502" s="33" t="b">
        <f>AND($B$2&gt;=_xlfn.NUMBERVALUE(Table_Query_from_MF_DSNP62[[#This Row],[CL_CMP_OBJ_FR2]]),$B$2&lt;=_xlfn.NUMBERVALUE(Table_Query_from_MF_DSNP62[[#This Row],[CL_CMP_OBJ_TO2]]))</f>
        <v>0</v>
      </c>
      <c r="JJ502" s="33" t="b">
        <f>AND($B$2&gt;=_xlfn.NUMBERVALUE(Table_Query_from_MF_DSNP62[[#This Row],[CL_CMP_OBJ_FR3]]),$B$2&lt;=_xlfn.NUMBERVALUE(Table_Query_from_MF_DSNP62[[#This Row],[CL_CMP_OBJ_TO3]]))</f>
        <v>1</v>
      </c>
      <c r="JK502" s="33" t="b">
        <f>AND($B$2&gt;=_xlfn.NUMBERVALUE(Table_Query_from_MF_DSNP62[[#This Row],[CL_CMP_OBJ_FR4]]),$B$2&lt;=_xlfn.NUMBERVALUE(Table_Query_from_MF_DSNP62[[#This Row],[CL_CMP_OBJ_TO4]]))</f>
        <v>1</v>
      </c>
      <c r="JL502" s="33" t="b">
        <f>AND($B$2&gt;=_xlfn.NUMBERVALUE(Table_Query_from_MF_DSNP62[[#This Row],[CL_CMP_OBJ_FR5]]),$B$2&lt;=_xlfn.NUMBERVALUE(Table_Query_from_MF_DSNP62[[#This Row],[CL_CMP_OBJ_TO5]]))</f>
        <v>1</v>
      </c>
      <c r="JM502" s="33" t="b">
        <f>AND($B$2&gt;=_xlfn.NUMBERVALUE(Table_Query_from_MF_DSNP62[[#This Row],[CL_CMP_OBJ_FR6]]),$B$2&lt;=_xlfn.NUMBERVALUE(Table_Query_from_MF_DSNP62[[#This Row],[CL_CMP_OBJ_TO6]]))</f>
        <v>1</v>
      </c>
      <c r="JN502" s="33" t="b">
        <f>AND($B$2&gt;=_xlfn.NUMBERVALUE(Table_Query_from_MF_DSNP62[[#This Row],[CL_CMP_OBJ_FR7]]),$B$2&lt;=_xlfn.NUMBERVALUE(Table_Query_from_MF_DSNP62[[#This Row],[CL_CMP_OBJ_TO7]]))</f>
        <v>1</v>
      </c>
      <c r="JO502" s="33" t="b">
        <f>AND($B$2&gt;=_xlfn.NUMBERVALUE(Table_Query_from_MF_DSNP62[[#This Row],[CL_CMP_OBJ_FR8]]),$B$2&lt;=_xlfn.NUMBERVALUE(Table_Query_from_MF_DSNP62[[#This Row],[CL_CMP_OBJ_TO8]]))</f>
        <v>1</v>
      </c>
      <c r="JP502" s="33" t="b">
        <f>AND($B$2&gt;=_xlfn.NUMBERVALUE(Table_Query_from_MF_DSNP62[[#This Row],[CL_CMP_OBJ_FR9]]),$B$2&lt;=_xlfn.NUMBERVALUE(Table_Query_from_MF_DSNP62[[#This Row],[CL_CMP_OBJ_TO9]]))</f>
        <v>1</v>
      </c>
      <c r="JQ502" s="33" t="b">
        <f>AND($B$2&gt;=_xlfn.NUMBERVALUE(Table_Query_from_MF_DSNP62[[#This Row],[CL_CMP_OBJ_FR10]]),$B$2&lt;=_xlfn.NUMBERVALUE(Table_Query_from_MF_DSNP62[[#This Row],[CL_CMP_OBJ_TO10]]))</f>
        <v>1</v>
      </c>
      <c r="JR502" s="33" t="b">
        <f>AND($B$2&gt;=_xlfn.NUMBERVALUE(Table_Query_from_MF_DSNP62[[#This Row],[CL_CMP_OBJ_FR11]]),$B$2&lt;=_xlfn.NUMBERVALUE(Table_Query_from_MF_DSNP62[[#This Row],[CL_CMP_OBJ_TO11]]))</f>
        <v>1</v>
      </c>
      <c r="JS502" s="33" t="b">
        <f>AND($B$2&gt;=_xlfn.NUMBERVALUE(Table_Query_from_MF_DSNP62[[#This Row],[CL_CMP_OBJ_FR12]]),$B$2&lt;=_xlfn.NUMBERVALUE(Table_Query_from_MF_DSNP62[[#This Row],[CL_CMP_OBJ_TO12]]))</f>
        <v>1</v>
      </c>
      <c r="JT502" s="33" t="b">
        <f>AND($B$2&gt;=_xlfn.NUMBERVALUE(Table_Query_from_MF_DSNP62[[#This Row],[CL_CMP_OBJ_FR13]]),$B$2&lt;=_xlfn.NUMBERVALUE(Table_Query_from_MF_DSNP62[[#This Row],[CL_CMP_OBJ_TO13]]))</f>
        <v>1</v>
      </c>
      <c r="JU502" s="33" t="b">
        <f>AND($B$2&gt;=_xlfn.NUMBERVALUE(Table_Query_from_MF_DSNP62[[#This Row],[CL_CMP_OBJ_FR14]]),$B$2&lt;=_xlfn.NUMBERVALUE(Table_Query_from_MF_DSNP62[[#This Row],[CL_CMP_OBJ_TO14]]))</f>
        <v>1</v>
      </c>
      <c r="JV502" s="33" t="b">
        <f>AND($B$2&gt;=_xlfn.NUMBERVALUE(Table_Query_from_MF_DSNP62[[#This Row],[CL_CMP_OBJ_FR15]]),$B$2&lt;=_xlfn.NUMBERVALUE(Table_Query_from_MF_DSNP62[[#This Row],[CL_CMP_OBJ_TO15]]))</f>
        <v>1</v>
      </c>
    </row>
    <row r="503" spans="1:282" x14ac:dyDescent="0.25">
      <c r="A503" t="b">
        <f>OR(,Table_Query_from_MF_DSNP62[[#This Row],[Desired GL included as "hard-coded" GL?]],Table_Query_from_MF_DSNP62[[#This Row],[Desired GL included as "Open GL"?]])</f>
        <v>1</v>
      </c>
      <c r="B503" t="b">
        <f>Table_Query_from_MF_DSNP62[[#This Row],[Desired CObj included as "Open CObj"?]]</f>
        <v>1</v>
      </c>
      <c r="C503" t="s">
        <v>797</v>
      </c>
      <c r="D503" t="s">
        <v>2204</v>
      </c>
      <c r="E503" t="s">
        <v>15</v>
      </c>
      <c r="F503" s="24" t="s">
        <v>171</v>
      </c>
      <c r="G503" t="s">
        <v>13</v>
      </c>
      <c r="H503" s="24" t="s">
        <v>444</v>
      </c>
      <c r="I503" t="s">
        <v>444</v>
      </c>
      <c r="J503" s="24" t="s">
        <v>444</v>
      </c>
      <c r="K503" t="s">
        <v>444</v>
      </c>
      <c r="L503" s="24" t="s">
        <v>444</v>
      </c>
      <c r="M503" t="s">
        <v>444</v>
      </c>
      <c r="N503" t="s">
        <v>444</v>
      </c>
      <c r="O503" t="s">
        <v>444</v>
      </c>
      <c r="P503" t="s">
        <v>444</v>
      </c>
      <c r="Q503" t="s">
        <v>15</v>
      </c>
      <c r="R503" t="s">
        <v>444</v>
      </c>
      <c r="S503" t="s">
        <v>442</v>
      </c>
      <c r="T503" t="s">
        <v>447</v>
      </c>
      <c r="U503" t="s">
        <v>444</v>
      </c>
      <c r="V503" t="s">
        <v>444</v>
      </c>
      <c r="W503" t="s">
        <v>442</v>
      </c>
      <c r="X503" t="s">
        <v>442</v>
      </c>
      <c r="Y503" t="s">
        <v>442</v>
      </c>
      <c r="Z503" t="s">
        <v>442</v>
      </c>
      <c r="AA503" t="s">
        <v>442</v>
      </c>
      <c r="AB503" t="s">
        <v>442</v>
      </c>
      <c r="AC503" t="s">
        <v>444</v>
      </c>
      <c r="AD503" t="s">
        <v>444</v>
      </c>
      <c r="AE503" t="s">
        <v>444</v>
      </c>
      <c r="AF503" t="s">
        <v>444</v>
      </c>
      <c r="AG503" t="s">
        <v>442</v>
      </c>
      <c r="AH503" t="s">
        <v>447</v>
      </c>
      <c r="AI503" t="s">
        <v>447</v>
      </c>
      <c r="AJ503" t="s">
        <v>442</v>
      </c>
      <c r="AK503" t="s">
        <v>442</v>
      </c>
      <c r="AL503" t="s">
        <v>444</v>
      </c>
      <c r="AM503" t="s">
        <v>444</v>
      </c>
      <c r="AN503" t="s">
        <v>444</v>
      </c>
      <c r="AO503" t="s">
        <v>444</v>
      </c>
      <c r="AP503" t="s">
        <v>442</v>
      </c>
      <c r="AQ503" t="s">
        <v>528</v>
      </c>
      <c r="AR503" t="s">
        <v>282</v>
      </c>
      <c r="AS503" t="s">
        <v>162</v>
      </c>
      <c r="AT503" t="s">
        <v>10</v>
      </c>
      <c r="AU503" t="s">
        <v>444</v>
      </c>
      <c r="AV503" t="s">
        <v>442</v>
      </c>
      <c r="AW503" t="s">
        <v>444</v>
      </c>
      <c r="AX503" t="s">
        <v>444</v>
      </c>
      <c r="AY503" t="s">
        <v>444</v>
      </c>
      <c r="AZ503" t="s">
        <v>7</v>
      </c>
      <c r="BA503" t="s">
        <v>478</v>
      </c>
      <c r="BB503" t="s">
        <v>444</v>
      </c>
      <c r="BC503" t="s">
        <v>444</v>
      </c>
      <c r="BD503" t="s">
        <v>1359</v>
      </c>
      <c r="BE503" t="s">
        <v>798</v>
      </c>
      <c r="BF503" t="s">
        <v>740</v>
      </c>
      <c r="BG503" t="s">
        <v>444</v>
      </c>
      <c r="BH503" t="s">
        <v>444</v>
      </c>
      <c r="BI503" t="s">
        <v>444</v>
      </c>
      <c r="BJ503" t="s">
        <v>444</v>
      </c>
      <c r="BK503" t="s">
        <v>444</v>
      </c>
      <c r="BL503" t="s">
        <v>444</v>
      </c>
      <c r="BM503" t="s">
        <v>444</v>
      </c>
      <c r="BN503" t="s">
        <v>444</v>
      </c>
      <c r="BO503" t="s">
        <v>444</v>
      </c>
      <c r="BP503" t="s">
        <v>444</v>
      </c>
      <c r="BQ503" t="s">
        <v>444</v>
      </c>
      <c r="BR503" t="s">
        <v>444</v>
      </c>
      <c r="BS503" t="s">
        <v>444</v>
      </c>
      <c r="BT503" t="s">
        <v>444</v>
      </c>
      <c r="BU503" t="s">
        <v>444</v>
      </c>
      <c r="BV503" t="s">
        <v>444</v>
      </c>
      <c r="BW503" t="s">
        <v>444</v>
      </c>
      <c r="BX503" t="s">
        <v>444</v>
      </c>
      <c r="BY503" t="s">
        <v>444</v>
      </c>
      <c r="BZ503" t="s">
        <v>444</v>
      </c>
      <c r="CA503" t="s">
        <v>444</v>
      </c>
      <c r="CB503" t="s">
        <v>444</v>
      </c>
      <c r="CC503" t="s">
        <v>1360</v>
      </c>
      <c r="CD503" t="s">
        <v>1487</v>
      </c>
      <c r="CE503" t="s">
        <v>444</v>
      </c>
      <c r="CF503" t="s">
        <v>444</v>
      </c>
      <c r="CG503" t="s">
        <v>444</v>
      </c>
      <c r="CH503" t="s">
        <v>444</v>
      </c>
      <c r="CI503" t="s">
        <v>444</v>
      </c>
      <c r="CJ503" t="s">
        <v>444</v>
      </c>
      <c r="CK503" t="s">
        <v>444</v>
      </c>
      <c r="CL503" t="s">
        <v>444</v>
      </c>
      <c r="CM503" t="s">
        <v>444</v>
      </c>
      <c r="CN503" t="s">
        <v>444</v>
      </c>
      <c r="CO503" t="s">
        <v>444</v>
      </c>
      <c r="CP503" t="s">
        <v>444</v>
      </c>
      <c r="CQ503" t="s">
        <v>444</v>
      </c>
      <c r="CR503" t="s">
        <v>444</v>
      </c>
      <c r="CS503" t="s">
        <v>444</v>
      </c>
      <c r="CT503" t="s">
        <v>444</v>
      </c>
      <c r="CU503" t="s">
        <v>444</v>
      </c>
      <c r="CV503" t="s">
        <v>2913</v>
      </c>
      <c r="CW503" t="s">
        <v>2736</v>
      </c>
      <c r="CX503" t="s">
        <v>2919</v>
      </c>
      <c r="CY503" t="s">
        <v>2205</v>
      </c>
      <c r="CZ503" t="s">
        <v>1370</v>
      </c>
      <c r="DA503" t="s">
        <v>444</v>
      </c>
      <c r="DB503" t="s">
        <v>444</v>
      </c>
      <c r="DC503" t="s">
        <v>444</v>
      </c>
      <c r="DD503" t="s">
        <v>444</v>
      </c>
      <c r="DE503" t="s">
        <v>444</v>
      </c>
      <c r="DF503" t="s">
        <v>444</v>
      </c>
      <c r="DG503" t="s">
        <v>444</v>
      </c>
      <c r="DH503" t="s">
        <v>444</v>
      </c>
      <c r="DI503" t="s">
        <v>1440</v>
      </c>
      <c r="DJ503" t="s">
        <v>444</v>
      </c>
      <c r="DK503" t="s">
        <v>444</v>
      </c>
      <c r="DL503" t="s">
        <v>444</v>
      </c>
      <c r="DM503" t="s">
        <v>444</v>
      </c>
      <c r="DN503" t="s">
        <v>444</v>
      </c>
      <c r="DO503" t="s">
        <v>444</v>
      </c>
      <c r="DP503" t="s">
        <v>444</v>
      </c>
      <c r="DQ503" t="s">
        <v>444</v>
      </c>
      <c r="DR503" t="s">
        <v>444</v>
      </c>
      <c r="DS503" t="s">
        <v>444</v>
      </c>
      <c r="DT503" s="24" t="s">
        <v>444</v>
      </c>
      <c r="DU503" s="24" t="s">
        <v>444</v>
      </c>
      <c r="DV503" t="s">
        <v>444</v>
      </c>
      <c r="DW503" t="s">
        <v>444</v>
      </c>
      <c r="DX503" s="24" t="s">
        <v>444</v>
      </c>
      <c r="DY503" s="24" t="s">
        <v>444</v>
      </c>
      <c r="DZ503" t="s">
        <v>444</v>
      </c>
      <c r="EA503" t="s">
        <v>444</v>
      </c>
      <c r="EB503" s="24" t="s">
        <v>444</v>
      </c>
      <c r="EC503" s="24" t="s">
        <v>444</v>
      </c>
      <c r="ED503" t="s">
        <v>444</v>
      </c>
      <c r="EE503" t="s">
        <v>444</v>
      </c>
      <c r="EF503" s="24" t="s">
        <v>444</v>
      </c>
      <c r="EG503" s="24" t="s">
        <v>444</v>
      </c>
      <c r="EH503" t="s">
        <v>444</v>
      </c>
      <c r="EI503" t="s">
        <v>444</v>
      </c>
      <c r="EJ503" s="24" t="s">
        <v>444</v>
      </c>
      <c r="EK503" s="24" t="s">
        <v>444</v>
      </c>
      <c r="EL503" t="s">
        <v>444</v>
      </c>
      <c r="EM503" t="s">
        <v>444</v>
      </c>
      <c r="EN503" s="24" t="s">
        <v>444</v>
      </c>
      <c r="EO503" s="24" t="s">
        <v>444</v>
      </c>
      <c r="EP503" t="s">
        <v>444</v>
      </c>
      <c r="EQ503" t="s">
        <v>444</v>
      </c>
      <c r="ER503" s="24" t="s">
        <v>444</v>
      </c>
      <c r="ES503" s="24" t="s">
        <v>444</v>
      </c>
      <c r="ET503" t="s">
        <v>444</v>
      </c>
      <c r="EU503" t="s">
        <v>444</v>
      </c>
      <c r="EV503" s="24" t="s">
        <v>444</v>
      </c>
      <c r="EW503" s="24" t="s">
        <v>444</v>
      </c>
      <c r="EX503" t="s">
        <v>444</v>
      </c>
      <c r="EY503" t="s">
        <v>444</v>
      </c>
      <c r="EZ503" s="24" t="s">
        <v>444</v>
      </c>
      <c r="FA503" s="24" t="s">
        <v>444</v>
      </c>
      <c r="FB503" t="s">
        <v>444</v>
      </c>
      <c r="FC503" t="s">
        <v>444</v>
      </c>
      <c r="FD503" s="24" t="s">
        <v>444</v>
      </c>
      <c r="FE503" s="24" t="s">
        <v>444</v>
      </c>
      <c r="FF503" t="s">
        <v>444</v>
      </c>
      <c r="FG503" t="s">
        <v>444</v>
      </c>
      <c r="FH503" s="24" t="s">
        <v>444</v>
      </c>
      <c r="FI503" s="24" t="s">
        <v>444</v>
      </c>
      <c r="FJ503" t="s">
        <v>444</v>
      </c>
      <c r="FK503" t="s">
        <v>444</v>
      </c>
      <c r="FL503" s="24" t="s">
        <v>444</v>
      </c>
      <c r="FM503" s="24" t="s">
        <v>444</v>
      </c>
      <c r="FN503" t="s">
        <v>444</v>
      </c>
      <c r="FO503" t="s">
        <v>444</v>
      </c>
      <c r="FP503" s="24" t="s">
        <v>444</v>
      </c>
      <c r="FQ503" s="24" t="s">
        <v>444</v>
      </c>
      <c r="FR503" t="s">
        <v>444</v>
      </c>
      <c r="FS503" t="s">
        <v>444</v>
      </c>
      <c r="FT503" s="24" t="s">
        <v>444</v>
      </c>
      <c r="FU503" s="24" t="s">
        <v>444</v>
      </c>
      <c r="FV503" t="s">
        <v>444</v>
      </c>
      <c r="FW503" t="s">
        <v>444</v>
      </c>
      <c r="FX503" s="24" t="s">
        <v>444</v>
      </c>
      <c r="FY503" s="24" t="s">
        <v>444</v>
      </c>
      <c r="FZ503" t="s">
        <v>444</v>
      </c>
      <c r="GA503" t="s">
        <v>444</v>
      </c>
      <c r="GB503" s="24" t="s">
        <v>444</v>
      </c>
      <c r="GC503" s="24" t="s">
        <v>444</v>
      </c>
      <c r="GD503" t="s">
        <v>444</v>
      </c>
      <c r="GE503" t="s">
        <v>444</v>
      </c>
      <c r="GF503" s="24" t="s">
        <v>444</v>
      </c>
      <c r="GG503" s="24" t="s">
        <v>444</v>
      </c>
      <c r="GH503" t="s">
        <v>444</v>
      </c>
      <c r="GI503" s="24" t="s">
        <v>444</v>
      </c>
      <c r="GJ503" s="24" t="s">
        <v>444</v>
      </c>
      <c r="GK503" t="s">
        <v>444</v>
      </c>
      <c r="GL503" t="s">
        <v>444</v>
      </c>
      <c r="GM503" s="24" t="s">
        <v>444</v>
      </c>
      <c r="GN503" s="24" t="s">
        <v>444</v>
      </c>
      <c r="GO503" t="s">
        <v>444</v>
      </c>
      <c r="GP503" t="s">
        <v>444</v>
      </c>
      <c r="GQ503" s="24" t="s">
        <v>444</v>
      </c>
      <c r="GR503" s="24" t="s">
        <v>444</v>
      </c>
      <c r="GS503" t="s">
        <v>444</v>
      </c>
      <c r="GT503" t="s">
        <v>444</v>
      </c>
      <c r="GU503" s="24" t="s">
        <v>444</v>
      </c>
      <c r="GV503" s="24" t="s">
        <v>444</v>
      </c>
      <c r="GW503" t="s">
        <v>444</v>
      </c>
      <c r="GX503" t="s">
        <v>444</v>
      </c>
      <c r="GY503" s="24" t="s">
        <v>444</v>
      </c>
      <c r="GZ503" s="24" t="s">
        <v>444</v>
      </c>
      <c r="HA503" t="s">
        <v>444</v>
      </c>
      <c r="HB503" t="s">
        <v>444</v>
      </c>
      <c r="HC503" s="24" t="s">
        <v>444</v>
      </c>
      <c r="HD503" s="24" t="s">
        <v>444</v>
      </c>
      <c r="HE503" t="s">
        <v>444</v>
      </c>
      <c r="HF503" t="s">
        <v>444</v>
      </c>
      <c r="HG503" s="24" t="s">
        <v>444</v>
      </c>
      <c r="HH503" s="24" t="s">
        <v>444</v>
      </c>
      <c r="HI503" t="s">
        <v>444</v>
      </c>
      <c r="HJ503" t="s">
        <v>444</v>
      </c>
      <c r="HK503" s="24" t="s">
        <v>444</v>
      </c>
      <c r="HL503" s="24" t="s">
        <v>444</v>
      </c>
      <c r="HM503" t="s">
        <v>444</v>
      </c>
      <c r="HN503" t="s">
        <v>444</v>
      </c>
      <c r="HO503" s="24" t="s">
        <v>444</v>
      </c>
      <c r="HP503" s="24" t="s">
        <v>444</v>
      </c>
      <c r="HQ503" t="s">
        <v>444</v>
      </c>
      <c r="HR503" t="s">
        <v>444</v>
      </c>
      <c r="HS503" s="24" t="s">
        <v>444</v>
      </c>
      <c r="HT503" s="24" t="s">
        <v>444</v>
      </c>
      <c r="HU503" t="s">
        <v>444</v>
      </c>
      <c r="HV503" t="s">
        <v>444</v>
      </c>
      <c r="HW503" s="24" t="s">
        <v>444</v>
      </c>
      <c r="HX503" s="24" t="s">
        <v>444</v>
      </c>
      <c r="HY503" t="s">
        <v>444</v>
      </c>
      <c r="HZ503" t="s">
        <v>444</v>
      </c>
      <c r="IA503" t="s">
        <v>2774</v>
      </c>
      <c r="IB503" t="s">
        <v>2736</v>
      </c>
      <c r="IC503" t="s">
        <v>2737</v>
      </c>
      <c r="ID503" s="33" t="b" cm="1">
        <f t="array" ref="ID503">_xlfn.IFNA(MATCH($A$2,_xlfn.NUMBERVALUE(Table_Query_from_MF_DSNP62[[#This Row],[CL_GLACCT_DR1]:[CL_GLACCT_CR4]]),0),0)&gt;=1</f>
        <v>1</v>
      </c>
      <c r="IE503" s="33" t="b">
        <f>OR(Table_Query_from_MF_DSNP62[[#This Row],[Pair1]:[Pair25]])</f>
        <v>1</v>
      </c>
      <c r="IF503" s="33">
        <f>_xlfn.IFNA(MATCH(TRUE,Table_Query_from_MF_DSNP62[[#This Row],[Pair1]:[Pair25]],0),"none")</f>
        <v>1</v>
      </c>
      <c r="IG503" s="33" t="b">
        <f>AND($A$2&gt;=_xlfn.NUMBERVALUE(Table_Query_from_MF_DSNP62[[#This Row],[CL_GL_ACCT_FR1]]),$A$2&lt;=_xlfn.NUMBERVALUE(Table_Query_from_MF_DSNP62[[#This Row],[CL_GL_ACCT_TO1]]))</f>
        <v>1</v>
      </c>
      <c r="IH503" s="33" t="b">
        <f>AND($A$2&gt;=_xlfn.NUMBERVALUE(Table_Query_from_MF_DSNP62[[#This Row],[CL_GL_ACCT_FR2]]),$A$2&lt;=_xlfn.NUMBERVALUE(Table_Query_from_MF_DSNP62[[#This Row],[CL_GL_ACCT_TO2]]))</f>
        <v>1</v>
      </c>
      <c r="II503" s="33" t="b">
        <f>AND($A$2&gt;=_xlfn.NUMBERVALUE(Table_Query_from_MF_DSNP62[[#This Row],[CL_GL_ACCT_FR3]]),$A$2&lt;=_xlfn.NUMBERVALUE(Table_Query_from_MF_DSNP62[[#This Row],[CL_GL_ACCT_TO3]]))</f>
        <v>1</v>
      </c>
      <c r="IJ503" s="33" t="b">
        <f>AND($A$2&gt;=_xlfn.NUMBERVALUE(Table_Query_from_MF_DSNP62[[#This Row],[CL_GL_ACCT_FR4]]),$A$2&lt;=_xlfn.NUMBERVALUE(Table_Query_from_MF_DSNP62[[#This Row],[CL_GL_ACCT_TO4]]))</f>
        <v>1</v>
      </c>
      <c r="IK503" s="33" t="b">
        <f>AND($A$2&gt;=_xlfn.NUMBERVALUE(Table_Query_from_MF_DSNP62[[#This Row],[CL_GL_ACCT_FR5]]),$A$2&lt;=_xlfn.NUMBERVALUE(Table_Query_from_MF_DSNP62[[#This Row],[CL_GL_ACCT_TO5]]))</f>
        <v>1</v>
      </c>
      <c r="IL503" s="33" t="b">
        <f>AND($A$2&gt;=_xlfn.NUMBERVALUE(Table_Query_from_MF_DSNP62[[#This Row],[CL_GL_ACCT_FR6]]),$A$2&lt;=_xlfn.NUMBERVALUE(Table_Query_from_MF_DSNP62[[#This Row],[CL_GL_ACCT_TO6]]))</f>
        <v>1</v>
      </c>
      <c r="IM503" s="33" t="b">
        <f>AND($A$2&gt;=_xlfn.NUMBERVALUE(Table_Query_from_MF_DSNP62[[#This Row],[CL_GL_ACCT_FR7]]),$A$2&lt;=_xlfn.NUMBERVALUE(Table_Query_from_MF_DSNP62[[#This Row],[CL_GL_ACCT_TO7]]))</f>
        <v>1</v>
      </c>
      <c r="IN503" s="33" t="b">
        <f>AND($A$2&gt;=_xlfn.NUMBERVALUE(Table_Query_from_MF_DSNP62[[#This Row],[CL_GL_ACCT_FR8]]),$A$2&lt;=_xlfn.NUMBERVALUE(Table_Query_from_MF_DSNP62[[#This Row],[CL_GL_ACCT_TO8]]))</f>
        <v>1</v>
      </c>
      <c r="IO503" s="33" t="b">
        <f>AND($A$2&gt;=_xlfn.NUMBERVALUE(Table_Query_from_MF_DSNP62[[#This Row],[CL_GL_ACCT_FR9]]),$A$2&lt;=_xlfn.NUMBERVALUE(Table_Query_from_MF_DSNP62[[#This Row],[CL_GL_ACCT_TO9]]))</f>
        <v>1</v>
      </c>
      <c r="IP503" s="33" t="b">
        <f>AND($A$2&gt;=_xlfn.NUMBERVALUE(Table_Query_from_MF_DSNP62[[#This Row],[CL_GL_ACCT_FR10]]),$A$2&lt;=_xlfn.NUMBERVALUE(Table_Query_from_MF_DSNP62[[#This Row],[CL_GL_ACCT_TO10]]))</f>
        <v>1</v>
      </c>
      <c r="IQ503" s="33" t="b">
        <f>AND($A$2&gt;=_xlfn.NUMBERVALUE(Table_Query_from_MF_DSNP62[[#This Row],[CL_GL_ACCT_FR11]]),$A$2&lt;=_xlfn.NUMBERVALUE(Table_Query_from_MF_DSNP62[[#This Row],[CL_GL_ACCT_TO11]]))</f>
        <v>1</v>
      </c>
      <c r="IR503" s="33" t="b">
        <f>AND($A$2&gt;=_xlfn.NUMBERVALUE(Table_Query_from_MF_DSNP62[[#This Row],[CL_GL_ACCT_FR12]]),$A$2&lt;=_xlfn.NUMBERVALUE(Table_Query_from_MF_DSNP62[[#This Row],[CL_GL_ACCT_TO12]]))</f>
        <v>1</v>
      </c>
      <c r="IS503" s="33" t="b">
        <f>AND($A$2&gt;=_xlfn.NUMBERVALUE(Table_Query_from_MF_DSNP62[[#This Row],[CL_GL_ACCT_FR13]]),$A$2&lt;=_xlfn.NUMBERVALUE(Table_Query_from_MF_DSNP62[[#This Row],[CL_GL_ACCT_TO13]]))</f>
        <v>1</v>
      </c>
      <c r="IT503" s="33" t="b">
        <f>AND($A$2&gt;=_xlfn.NUMBERVALUE(Table_Query_from_MF_DSNP62[[#This Row],[CL_GL_ACCT_FR14]]),$A$2&lt;=_xlfn.NUMBERVALUE(Table_Query_from_MF_DSNP62[[#This Row],[CL_GL_ACCT_TO14]]))</f>
        <v>1</v>
      </c>
      <c r="IU503" s="33" t="b">
        <f>AND($A$2&gt;=_xlfn.NUMBERVALUE(Table_Query_from_MF_DSNP62[[#This Row],[CL_GL_ACCT_FR15]]),$A$2&lt;=_xlfn.NUMBERVALUE(Table_Query_from_MF_DSNP62[[#This Row],[CL_GL_ACCT_TO15]]))</f>
        <v>1</v>
      </c>
      <c r="IV503" s="33" t="b">
        <f>AND($A$2&gt;=_xlfn.NUMBERVALUE(Table_Query_from_MF_DSNP62[[#This Row],[CL_GL_ACCT_FR16]]),$A$2&lt;=_xlfn.NUMBERVALUE(Table_Query_from_MF_DSNP62[[#This Row],[CL_GL_ACCT_TO16]]))</f>
        <v>1</v>
      </c>
      <c r="IW503" s="33" t="b">
        <f>AND($A$2&gt;=_xlfn.NUMBERVALUE(Table_Query_from_MF_DSNP62[[#This Row],[CL_GL_ACCT_FR17]]),$A$2&lt;=_xlfn.NUMBERVALUE(Table_Query_from_MF_DSNP62[[#This Row],[CL_GL_ACCT_TO17]]))</f>
        <v>1</v>
      </c>
      <c r="IX503" s="33" t="b">
        <f>AND($A$2&gt;=_xlfn.NUMBERVALUE(Table_Query_from_MF_DSNP62[[#This Row],[CL_GL_ACCT_FR18]]),$A$2&lt;=_xlfn.NUMBERVALUE(Table_Query_from_MF_DSNP62[[#This Row],[CL_GL_ACCT_TO18]]))</f>
        <v>1</v>
      </c>
      <c r="IY503" s="33" t="b">
        <f>AND($A$2&gt;=_xlfn.NUMBERVALUE(Table_Query_from_MF_DSNP62[[#This Row],[CL_GL_ACCT_FR19]]),$A$2&lt;=_xlfn.NUMBERVALUE(Table_Query_from_MF_DSNP62[[#This Row],[CL_GL_ACCT_TO19]]))</f>
        <v>1</v>
      </c>
      <c r="IZ503" s="33" t="b">
        <f>AND($A$2&gt;=_xlfn.NUMBERVALUE(Table_Query_from_MF_DSNP62[[#This Row],[CL_GL_ACCT_FR20]]),$A$2&lt;=_xlfn.NUMBERVALUE(Table_Query_from_MF_DSNP62[[#This Row],[CL_GL_ACCT_TO20]]))</f>
        <v>1</v>
      </c>
      <c r="JA503" s="33" t="b">
        <f>AND($A$2&gt;=_xlfn.NUMBERVALUE(Table_Query_from_MF_DSNP62[[#This Row],[CL_GL_ACCT_FR21]]),$A$2&lt;=_xlfn.NUMBERVALUE(Table_Query_from_MF_DSNP62[[#This Row],[CL_GL_ACCT_TO21]]))</f>
        <v>1</v>
      </c>
      <c r="JB503" s="33" t="b">
        <f>AND($A$2&gt;=_xlfn.NUMBERVALUE(Table_Query_from_MF_DSNP62[[#This Row],[CL_GL_ACCT_FR22]]),$A$2&lt;=_xlfn.NUMBERVALUE(Table_Query_from_MF_DSNP62[[#This Row],[CL_GL_ACCT_TO22]]))</f>
        <v>1</v>
      </c>
      <c r="JC503" s="33" t="b">
        <f>AND($A$2&gt;=_xlfn.NUMBERVALUE(Table_Query_from_MF_DSNP62[[#This Row],[CL_GL_ACCT_FR23]]),$A$2&lt;=_xlfn.NUMBERVALUE(Table_Query_from_MF_DSNP62[[#This Row],[CL_GL_ACCT_TO23]]))</f>
        <v>1</v>
      </c>
      <c r="JD503" s="33" t="b">
        <f>AND($A$2&gt;=_xlfn.NUMBERVALUE(Table_Query_from_MF_DSNP62[[#This Row],[CL_GL_ACCT_FR24]]),$A$2&lt;=_xlfn.NUMBERVALUE(Table_Query_from_MF_DSNP62[[#This Row],[CL_GL_ACCT_TO24]]))</f>
        <v>1</v>
      </c>
      <c r="JE503" s="33" t="b">
        <f>AND($A$2&gt;=_xlfn.NUMBERVALUE(Table_Query_from_MF_DSNP62[[#This Row],[CL_GL_ACCT_FR25]]),$A$2&lt;=_xlfn.NUMBERVALUE(Table_Query_from_MF_DSNP62[[#This Row],[CL_GL_ACCT_TO25]]))</f>
        <v>1</v>
      </c>
      <c r="JF503" s="33" t="b">
        <f>OR(Table_Query_from_MF_DSNP62[[#This Row],[PairA]:[PairO]])</f>
        <v>1</v>
      </c>
      <c r="JG503" s="33">
        <f>_xlfn.IFNA(MATCH(TRUE,Table_Query_from_MF_DSNP62[[#This Row],[PairA]:[PairO]],0),"none")</f>
        <v>1</v>
      </c>
      <c r="JH503" s="33" t="b">
        <f>AND($B$2&gt;=_xlfn.NUMBERVALUE(Table_Query_from_MF_DSNP62[[#This Row],[CL_CMP_OBJ_FR1]]),$B$2&lt;=_xlfn.NUMBERVALUE(Table_Query_from_MF_DSNP62[[#This Row],[CL_CMP_OBJ_TO1]]))</f>
        <v>1</v>
      </c>
      <c r="JI503" s="33" t="b">
        <f>AND($B$2&gt;=_xlfn.NUMBERVALUE(Table_Query_from_MF_DSNP62[[#This Row],[CL_CMP_OBJ_FR2]]),$B$2&lt;=_xlfn.NUMBERVALUE(Table_Query_from_MF_DSNP62[[#This Row],[CL_CMP_OBJ_TO2]]))</f>
        <v>1</v>
      </c>
      <c r="JJ503" s="33" t="b">
        <f>AND($B$2&gt;=_xlfn.NUMBERVALUE(Table_Query_from_MF_DSNP62[[#This Row],[CL_CMP_OBJ_FR3]]),$B$2&lt;=_xlfn.NUMBERVALUE(Table_Query_from_MF_DSNP62[[#This Row],[CL_CMP_OBJ_TO3]]))</f>
        <v>1</v>
      </c>
      <c r="JK503" s="33" t="b">
        <f>AND($B$2&gt;=_xlfn.NUMBERVALUE(Table_Query_from_MF_DSNP62[[#This Row],[CL_CMP_OBJ_FR4]]),$B$2&lt;=_xlfn.NUMBERVALUE(Table_Query_from_MF_DSNP62[[#This Row],[CL_CMP_OBJ_TO4]]))</f>
        <v>1</v>
      </c>
      <c r="JL503" s="33" t="b">
        <f>AND($B$2&gt;=_xlfn.NUMBERVALUE(Table_Query_from_MF_DSNP62[[#This Row],[CL_CMP_OBJ_FR5]]),$B$2&lt;=_xlfn.NUMBERVALUE(Table_Query_from_MF_DSNP62[[#This Row],[CL_CMP_OBJ_TO5]]))</f>
        <v>1</v>
      </c>
      <c r="JM503" s="33" t="b">
        <f>AND($B$2&gt;=_xlfn.NUMBERVALUE(Table_Query_from_MF_DSNP62[[#This Row],[CL_CMP_OBJ_FR6]]),$B$2&lt;=_xlfn.NUMBERVALUE(Table_Query_from_MF_DSNP62[[#This Row],[CL_CMP_OBJ_TO6]]))</f>
        <v>1</v>
      </c>
      <c r="JN503" s="33" t="b">
        <f>AND($B$2&gt;=_xlfn.NUMBERVALUE(Table_Query_from_MF_DSNP62[[#This Row],[CL_CMP_OBJ_FR7]]),$B$2&lt;=_xlfn.NUMBERVALUE(Table_Query_from_MF_DSNP62[[#This Row],[CL_CMP_OBJ_TO7]]))</f>
        <v>1</v>
      </c>
      <c r="JO503" s="33" t="b">
        <f>AND($B$2&gt;=_xlfn.NUMBERVALUE(Table_Query_from_MF_DSNP62[[#This Row],[CL_CMP_OBJ_FR8]]),$B$2&lt;=_xlfn.NUMBERVALUE(Table_Query_from_MF_DSNP62[[#This Row],[CL_CMP_OBJ_TO8]]))</f>
        <v>1</v>
      </c>
      <c r="JP503" s="33" t="b">
        <f>AND($B$2&gt;=_xlfn.NUMBERVALUE(Table_Query_from_MF_DSNP62[[#This Row],[CL_CMP_OBJ_FR9]]),$B$2&lt;=_xlfn.NUMBERVALUE(Table_Query_from_MF_DSNP62[[#This Row],[CL_CMP_OBJ_TO9]]))</f>
        <v>1</v>
      </c>
      <c r="JQ503" s="33" t="b">
        <f>AND($B$2&gt;=_xlfn.NUMBERVALUE(Table_Query_from_MF_DSNP62[[#This Row],[CL_CMP_OBJ_FR10]]),$B$2&lt;=_xlfn.NUMBERVALUE(Table_Query_from_MF_DSNP62[[#This Row],[CL_CMP_OBJ_TO10]]))</f>
        <v>1</v>
      </c>
      <c r="JR503" s="33" t="b">
        <f>AND($B$2&gt;=_xlfn.NUMBERVALUE(Table_Query_from_MF_DSNP62[[#This Row],[CL_CMP_OBJ_FR11]]),$B$2&lt;=_xlfn.NUMBERVALUE(Table_Query_from_MF_DSNP62[[#This Row],[CL_CMP_OBJ_TO11]]))</f>
        <v>1</v>
      </c>
      <c r="JS503" s="33" t="b">
        <f>AND($B$2&gt;=_xlfn.NUMBERVALUE(Table_Query_from_MF_DSNP62[[#This Row],[CL_CMP_OBJ_FR12]]),$B$2&lt;=_xlfn.NUMBERVALUE(Table_Query_from_MF_DSNP62[[#This Row],[CL_CMP_OBJ_TO12]]))</f>
        <v>1</v>
      </c>
      <c r="JT503" s="33" t="b">
        <f>AND($B$2&gt;=_xlfn.NUMBERVALUE(Table_Query_from_MF_DSNP62[[#This Row],[CL_CMP_OBJ_FR13]]),$B$2&lt;=_xlfn.NUMBERVALUE(Table_Query_from_MF_DSNP62[[#This Row],[CL_CMP_OBJ_TO13]]))</f>
        <v>1</v>
      </c>
      <c r="JU503" s="33" t="b">
        <f>AND($B$2&gt;=_xlfn.NUMBERVALUE(Table_Query_from_MF_DSNP62[[#This Row],[CL_CMP_OBJ_FR14]]),$B$2&lt;=_xlfn.NUMBERVALUE(Table_Query_from_MF_DSNP62[[#This Row],[CL_CMP_OBJ_TO14]]))</f>
        <v>1</v>
      </c>
      <c r="JV503" s="33" t="b">
        <f>AND($B$2&gt;=_xlfn.NUMBERVALUE(Table_Query_from_MF_DSNP62[[#This Row],[CL_CMP_OBJ_FR15]]),$B$2&lt;=_xlfn.NUMBERVALUE(Table_Query_from_MF_DSNP62[[#This Row],[CL_CMP_OBJ_TO15]]))</f>
        <v>1</v>
      </c>
    </row>
    <row r="504" spans="1:282" x14ac:dyDescent="0.25">
      <c r="A504" t="b">
        <f>OR(,Table_Query_from_MF_DSNP62[[#This Row],[Desired GL included as "hard-coded" GL?]],Table_Query_from_MF_DSNP62[[#This Row],[Desired GL included as "Open GL"?]])</f>
        <v>1</v>
      </c>
      <c r="B504" t="b">
        <f>Table_Query_from_MF_DSNP62[[#This Row],[Desired CObj included as "Open CObj"?]]</f>
        <v>1</v>
      </c>
      <c r="C504" t="s">
        <v>798</v>
      </c>
      <c r="D504" t="s">
        <v>2206</v>
      </c>
      <c r="E504" t="s">
        <v>15</v>
      </c>
      <c r="F504" s="24" t="s">
        <v>13</v>
      </c>
      <c r="G504" t="s">
        <v>171</v>
      </c>
      <c r="H504" s="24" t="s">
        <v>444</v>
      </c>
      <c r="I504" t="s">
        <v>444</v>
      </c>
      <c r="J504" s="24" t="s">
        <v>444</v>
      </c>
      <c r="K504" t="s">
        <v>444</v>
      </c>
      <c r="L504" s="24" t="s">
        <v>444</v>
      </c>
      <c r="M504" t="s">
        <v>444</v>
      </c>
      <c r="N504" t="s">
        <v>444</v>
      </c>
      <c r="O504" t="s">
        <v>444</v>
      </c>
      <c r="P504" t="s">
        <v>444</v>
      </c>
      <c r="Q504" t="s">
        <v>15</v>
      </c>
      <c r="R504" t="s">
        <v>444</v>
      </c>
      <c r="S504" t="s">
        <v>442</v>
      </c>
      <c r="T504" t="s">
        <v>447</v>
      </c>
      <c r="U504" t="s">
        <v>444</v>
      </c>
      <c r="V504" t="s">
        <v>444</v>
      </c>
      <c r="W504" t="s">
        <v>442</v>
      </c>
      <c r="X504" t="s">
        <v>442</v>
      </c>
      <c r="Y504" t="s">
        <v>442</v>
      </c>
      <c r="Z504" t="s">
        <v>442</v>
      </c>
      <c r="AA504" t="s">
        <v>442</v>
      </c>
      <c r="AB504" t="s">
        <v>442</v>
      </c>
      <c r="AC504" t="s">
        <v>444</v>
      </c>
      <c r="AD504" t="s">
        <v>444</v>
      </c>
      <c r="AE504" t="s">
        <v>444</v>
      </c>
      <c r="AF504" t="s">
        <v>444</v>
      </c>
      <c r="AG504" t="s">
        <v>442</v>
      </c>
      <c r="AH504" t="s">
        <v>447</v>
      </c>
      <c r="AI504" t="s">
        <v>447</v>
      </c>
      <c r="AJ504" t="s">
        <v>442</v>
      </c>
      <c r="AK504" t="s">
        <v>442</v>
      </c>
      <c r="AL504" t="s">
        <v>444</v>
      </c>
      <c r="AM504" t="s">
        <v>444</v>
      </c>
      <c r="AN504" t="s">
        <v>444</v>
      </c>
      <c r="AO504" t="s">
        <v>444</v>
      </c>
      <c r="AP504" t="s">
        <v>442</v>
      </c>
      <c r="AQ504" t="s">
        <v>528</v>
      </c>
      <c r="AR504" t="s">
        <v>282</v>
      </c>
      <c r="AS504" t="s">
        <v>162</v>
      </c>
      <c r="AT504" t="s">
        <v>10</v>
      </c>
      <c r="AU504" t="s">
        <v>444</v>
      </c>
      <c r="AV504" t="s">
        <v>442</v>
      </c>
      <c r="AW504" t="s">
        <v>444</v>
      </c>
      <c r="AX504" t="s">
        <v>444</v>
      </c>
      <c r="AY504" t="s">
        <v>444</v>
      </c>
      <c r="AZ504" t="s">
        <v>7</v>
      </c>
      <c r="BA504" t="s">
        <v>478</v>
      </c>
      <c r="BB504" t="s">
        <v>444</v>
      </c>
      <c r="BC504" t="s">
        <v>444</v>
      </c>
      <c r="BD504" t="s">
        <v>1359</v>
      </c>
      <c r="BE504" t="s">
        <v>797</v>
      </c>
      <c r="BF504" t="s">
        <v>1360</v>
      </c>
      <c r="BG504" t="s">
        <v>444</v>
      </c>
      <c r="BH504" t="s">
        <v>444</v>
      </c>
      <c r="BI504" t="s">
        <v>444</v>
      </c>
      <c r="BJ504" t="s">
        <v>444</v>
      </c>
      <c r="BK504" t="s">
        <v>444</v>
      </c>
      <c r="BL504" t="s">
        <v>444</v>
      </c>
      <c r="BM504" t="s">
        <v>444</v>
      </c>
      <c r="BN504" t="s">
        <v>444</v>
      </c>
      <c r="BO504" t="s">
        <v>444</v>
      </c>
      <c r="BP504" t="s">
        <v>444</v>
      </c>
      <c r="BQ504" t="s">
        <v>444</v>
      </c>
      <c r="BR504" t="s">
        <v>444</v>
      </c>
      <c r="BS504" t="s">
        <v>444</v>
      </c>
      <c r="BT504" t="s">
        <v>444</v>
      </c>
      <c r="BU504" t="s">
        <v>444</v>
      </c>
      <c r="BV504" t="s">
        <v>444</v>
      </c>
      <c r="BW504" t="s">
        <v>444</v>
      </c>
      <c r="BX504" t="s">
        <v>444</v>
      </c>
      <c r="BY504" t="s">
        <v>444</v>
      </c>
      <c r="BZ504" t="s">
        <v>444</v>
      </c>
      <c r="CA504" t="s">
        <v>444</v>
      </c>
      <c r="CB504" t="s">
        <v>444</v>
      </c>
      <c r="CC504" t="s">
        <v>740</v>
      </c>
      <c r="CD504" t="s">
        <v>1487</v>
      </c>
      <c r="CE504" t="s">
        <v>444</v>
      </c>
      <c r="CF504" t="s">
        <v>444</v>
      </c>
      <c r="CG504" t="s">
        <v>444</v>
      </c>
      <c r="CH504" t="s">
        <v>444</v>
      </c>
      <c r="CI504" t="s">
        <v>444</v>
      </c>
      <c r="CJ504" t="s">
        <v>444</v>
      </c>
      <c r="CK504" t="s">
        <v>444</v>
      </c>
      <c r="CL504" t="s">
        <v>444</v>
      </c>
      <c r="CM504" t="s">
        <v>444</v>
      </c>
      <c r="CN504" t="s">
        <v>444</v>
      </c>
      <c r="CO504" t="s">
        <v>444</v>
      </c>
      <c r="CP504" t="s">
        <v>444</v>
      </c>
      <c r="CQ504" t="s">
        <v>444</v>
      </c>
      <c r="CR504" t="s">
        <v>444</v>
      </c>
      <c r="CS504" t="s">
        <v>444</v>
      </c>
      <c r="CT504" t="s">
        <v>444</v>
      </c>
      <c r="CU504" t="s">
        <v>444</v>
      </c>
      <c r="CV504" t="s">
        <v>2913</v>
      </c>
      <c r="CW504" t="s">
        <v>2736</v>
      </c>
      <c r="CX504" t="s">
        <v>2919</v>
      </c>
      <c r="CY504" t="s">
        <v>2205</v>
      </c>
      <c r="CZ504" t="s">
        <v>1370</v>
      </c>
      <c r="DA504" t="s">
        <v>444</v>
      </c>
      <c r="DB504" t="s">
        <v>444</v>
      </c>
      <c r="DC504" t="s">
        <v>444</v>
      </c>
      <c r="DD504" t="s">
        <v>444</v>
      </c>
      <c r="DE504" t="s">
        <v>444</v>
      </c>
      <c r="DF504" t="s">
        <v>444</v>
      </c>
      <c r="DG504" t="s">
        <v>444</v>
      </c>
      <c r="DH504" t="s">
        <v>444</v>
      </c>
      <c r="DI504" t="s">
        <v>1440</v>
      </c>
      <c r="DJ504" t="s">
        <v>444</v>
      </c>
      <c r="DK504" t="s">
        <v>444</v>
      </c>
      <c r="DL504" t="s">
        <v>444</v>
      </c>
      <c r="DM504" t="s">
        <v>444</v>
      </c>
      <c r="DN504" t="s">
        <v>444</v>
      </c>
      <c r="DO504" t="s">
        <v>444</v>
      </c>
      <c r="DP504" t="s">
        <v>444</v>
      </c>
      <c r="DQ504" t="s">
        <v>444</v>
      </c>
      <c r="DR504" t="s">
        <v>444</v>
      </c>
      <c r="DS504" t="s">
        <v>444</v>
      </c>
      <c r="DT504" s="24" t="s">
        <v>444</v>
      </c>
      <c r="DU504" s="24" t="s">
        <v>444</v>
      </c>
      <c r="DV504" t="s">
        <v>444</v>
      </c>
      <c r="DW504" t="s">
        <v>444</v>
      </c>
      <c r="DX504" s="24" t="s">
        <v>444</v>
      </c>
      <c r="DY504" s="24" t="s">
        <v>444</v>
      </c>
      <c r="DZ504" t="s">
        <v>444</v>
      </c>
      <c r="EA504" t="s">
        <v>444</v>
      </c>
      <c r="EB504" s="24" t="s">
        <v>444</v>
      </c>
      <c r="EC504" s="24" t="s">
        <v>444</v>
      </c>
      <c r="ED504" t="s">
        <v>444</v>
      </c>
      <c r="EE504" t="s">
        <v>444</v>
      </c>
      <c r="EF504" s="24" t="s">
        <v>444</v>
      </c>
      <c r="EG504" s="24" t="s">
        <v>444</v>
      </c>
      <c r="EH504" t="s">
        <v>444</v>
      </c>
      <c r="EI504" t="s">
        <v>444</v>
      </c>
      <c r="EJ504" s="24" t="s">
        <v>444</v>
      </c>
      <c r="EK504" s="24" t="s">
        <v>444</v>
      </c>
      <c r="EL504" t="s">
        <v>444</v>
      </c>
      <c r="EM504" t="s">
        <v>444</v>
      </c>
      <c r="EN504" s="24" t="s">
        <v>444</v>
      </c>
      <c r="EO504" s="24" t="s">
        <v>444</v>
      </c>
      <c r="EP504" t="s">
        <v>444</v>
      </c>
      <c r="EQ504" t="s">
        <v>444</v>
      </c>
      <c r="ER504" s="24" t="s">
        <v>444</v>
      </c>
      <c r="ES504" s="24" t="s">
        <v>444</v>
      </c>
      <c r="ET504" t="s">
        <v>444</v>
      </c>
      <c r="EU504" t="s">
        <v>444</v>
      </c>
      <c r="EV504" s="24" t="s">
        <v>444</v>
      </c>
      <c r="EW504" s="24" t="s">
        <v>444</v>
      </c>
      <c r="EX504" t="s">
        <v>444</v>
      </c>
      <c r="EY504" t="s">
        <v>444</v>
      </c>
      <c r="EZ504" s="24" t="s">
        <v>444</v>
      </c>
      <c r="FA504" s="24" t="s">
        <v>444</v>
      </c>
      <c r="FB504" t="s">
        <v>444</v>
      </c>
      <c r="FC504" t="s">
        <v>444</v>
      </c>
      <c r="FD504" s="24" t="s">
        <v>444</v>
      </c>
      <c r="FE504" s="24" t="s">
        <v>444</v>
      </c>
      <c r="FF504" t="s">
        <v>444</v>
      </c>
      <c r="FG504" t="s">
        <v>444</v>
      </c>
      <c r="FH504" s="24" t="s">
        <v>444</v>
      </c>
      <c r="FI504" s="24" t="s">
        <v>444</v>
      </c>
      <c r="FJ504" t="s">
        <v>444</v>
      </c>
      <c r="FK504" t="s">
        <v>444</v>
      </c>
      <c r="FL504" s="24" t="s">
        <v>444</v>
      </c>
      <c r="FM504" s="24" t="s">
        <v>444</v>
      </c>
      <c r="FN504" t="s">
        <v>444</v>
      </c>
      <c r="FO504" t="s">
        <v>444</v>
      </c>
      <c r="FP504" s="24" t="s">
        <v>444</v>
      </c>
      <c r="FQ504" s="24" t="s">
        <v>444</v>
      </c>
      <c r="FR504" t="s">
        <v>444</v>
      </c>
      <c r="FS504" t="s">
        <v>444</v>
      </c>
      <c r="FT504" s="24" t="s">
        <v>444</v>
      </c>
      <c r="FU504" s="24" t="s">
        <v>444</v>
      </c>
      <c r="FV504" t="s">
        <v>444</v>
      </c>
      <c r="FW504" t="s">
        <v>444</v>
      </c>
      <c r="FX504" s="24" t="s">
        <v>444</v>
      </c>
      <c r="FY504" s="24" t="s">
        <v>444</v>
      </c>
      <c r="FZ504" t="s">
        <v>444</v>
      </c>
      <c r="GA504" t="s">
        <v>444</v>
      </c>
      <c r="GB504" s="24" t="s">
        <v>444</v>
      </c>
      <c r="GC504" s="24" t="s">
        <v>444</v>
      </c>
      <c r="GD504" t="s">
        <v>444</v>
      </c>
      <c r="GE504" t="s">
        <v>444</v>
      </c>
      <c r="GF504" s="24" t="s">
        <v>444</v>
      </c>
      <c r="GG504" s="24" t="s">
        <v>444</v>
      </c>
      <c r="GH504" t="s">
        <v>444</v>
      </c>
      <c r="GI504" s="24" t="s">
        <v>444</v>
      </c>
      <c r="GJ504" s="24" t="s">
        <v>444</v>
      </c>
      <c r="GK504" t="s">
        <v>444</v>
      </c>
      <c r="GL504" t="s">
        <v>444</v>
      </c>
      <c r="GM504" s="24" t="s">
        <v>444</v>
      </c>
      <c r="GN504" s="24" t="s">
        <v>444</v>
      </c>
      <c r="GO504" t="s">
        <v>444</v>
      </c>
      <c r="GP504" t="s">
        <v>444</v>
      </c>
      <c r="GQ504" s="24" t="s">
        <v>444</v>
      </c>
      <c r="GR504" s="24" t="s">
        <v>444</v>
      </c>
      <c r="GS504" t="s">
        <v>444</v>
      </c>
      <c r="GT504" t="s">
        <v>444</v>
      </c>
      <c r="GU504" s="24" t="s">
        <v>444</v>
      </c>
      <c r="GV504" s="24" t="s">
        <v>444</v>
      </c>
      <c r="GW504" t="s">
        <v>444</v>
      </c>
      <c r="GX504" t="s">
        <v>444</v>
      </c>
      <c r="GY504" s="24" t="s">
        <v>444</v>
      </c>
      <c r="GZ504" s="24" t="s">
        <v>444</v>
      </c>
      <c r="HA504" t="s">
        <v>444</v>
      </c>
      <c r="HB504" t="s">
        <v>444</v>
      </c>
      <c r="HC504" s="24" t="s">
        <v>444</v>
      </c>
      <c r="HD504" s="24" t="s">
        <v>444</v>
      </c>
      <c r="HE504" t="s">
        <v>444</v>
      </c>
      <c r="HF504" t="s">
        <v>444</v>
      </c>
      <c r="HG504" s="24" t="s">
        <v>444</v>
      </c>
      <c r="HH504" s="24" t="s">
        <v>444</v>
      </c>
      <c r="HI504" t="s">
        <v>444</v>
      </c>
      <c r="HJ504" t="s">
        <v>444</v>
      </c>
      <c r="HK504" s="24" t="s">
        <v>444</v>
      </c>
      <c r="HL504" s="24" t="s">
        <v>444</v>
      </c>
      <c r="HM504" t="s">
        <v>444</v>
      </c>
      <c r="HN504" t="s">
        <v>444</v>
      </c>
      <c r="HO504" s="24" t="s">
        <v>444</v>
      </c>
      <c r="HP504" s="24" t="s">
        <v>444</v>
      </c>
      <c r="HQ504" t="s">
        <v>444</v>
      </c>
      <c r="HR504" t="s">
        <v>444</v>
      </c>
      <c r="HS504" s="24" t="s">
        <v>444</v>
      </c>
      <c r="HT504" s="24" t="s">
        <v>444</v>
      </c>
      <c r="HU504" t="s">
        <v>444</v>
      </c>
      <c r="HV504" t="s">
        <v>444</v>
      </c>
      <c r="HW504" s="24" t="s">
        <v>444</v>
      </c>
      <c r="HX504" s="24" t="s">
        <v>444</v>
      </c>
      <c r="HY504" t="s">
        <v>444</v>
      </c>
      <c r="HZ504" t="s">
        <v>444</v>
      </c>
      <c r="IA504" t="s">
        <v>2774</v>
      </c>
      <c r="IB504" t="s">
        <v>2736</v>
      </c>
      <c r="IC504" t="s">
        <v>2737</v>
      </c>
      <c r="ID504" s="33" t="b" cm="1">
        <f t="array" ref="ID504">_xlfn.IFNA(MATCH($A$2,_xlfn.NUMBERVALUE(Table_Query_from_MF_DSNP62[[#This Row],[CL_GLACCT_DR1]:[CL_GLACCT_CR4]]),0),0)&gt;=1</f>
        <v>1</v>
      </c>
      <c r="IE504" s="33" t="b">
        <f>OR(Table_Query_from_MF_DSNP62[[#This Row],[Pair1]:[Pair25]])</f>
        <v>1</v>
      </c>
      <c r="IF504" s="33">
        <f>_xlfn.IFNA(MATCH(TRUE,Table_Query_from_MF_DSNP62[[#This Row],[Pair1]:[Pair25]],0),"none")</f>
        <v>1</v>
      </c>
      <c r="IG504" s="33" t="b">
        <f>AND($A$2&gt;=_xlfn.NUMBERVALUE(Table_Query_from_MF_DSNP62[[#This Row],[CL_GL_ACCT_FR1]]),$A$2&lt;=_xlfn.NUMBERVALUE(Table_Query_from_MF_DSNP62[[#This Row],[CL_GL_ACCT_TO1]]))</f>
        <v>1</v>
      </c>
      <c r="IH504" s="33" t="b">
        <f>AND($A$2&gt;=_xlfn.NUMBERVALUE(Table_Query_from_MF_DSNP62[[#This Row],[CL_GL_ACCT_FR2]]),$A$2&lt;=_xlfn.NUMBERVALUE(Table_Query_from_MF_DSNP62[[#This Row],[CL_GL_ACCT_TO2]]))</f>
        <v>1</v>
      </c>
      <c r="II504" s="33" t="b">
        <f>AND($A$2&gt;=_xlfn.NUMBERVALUE(Table_Query_from_MF_DSNP62[[#This Row],[CL_GL_ACCT_FR3]]),$A$2&lt;=_xlfn.NUMBERVALUE(Table_Query_from_MF_DSNP62[[#This Row],[CL_GL_ACCT_TO3]]))</f>
        <v>1</v>
      </c>
      <c r="IJ504" s="33" t="b">
        <f>AND($A$2&gt;=_xlfn.NUMBERVALUE(Table_Query_from_MF_DSNP62[[#This Row],[CL_GL_ACCT_FR4]]),$A$2&lt;=_xlfn.NUMBERVALUE(Table_Query_from_MF_DSNP62[[#This Row],[CL_GL_ACCT_TO4]]))</f>
        <v>1</v>
      </c>
      <c r="IK504" s="33" t="b">
        <f>AND($A$2&gt;=_xlfn.NUMBERVALUE(Table_Query_from_MF_DSNP62[[#This Row],[CL_GL_ACCT_FR5]]),$A$2&lt;=_xlfn.NUMBERVALUE(Table_Query_from_MF_DSNP62[[#This Row],[CL_GL_ACCT_TO5]]))</f>
        <v>1</v>
      </c>
      <c r="IL504" s="33" t="b">
        <f>AND($A$2&gt;=_xlfn.NUMBERVALUE(Table_Query_from_MF_DSNP62[[#This Row],[CL_GL_ACCT_FR6]]),$A$2&lt;=_xlfn.NUMBERVALUE(Table_Query_from_MF_DSNP62[[#This Row],[CL_GL_ACCT_TO6]]))</f>
        <v>1</v>
      </c>
      <c r="IM504" s="33" t="b">
        <f>AND($A$2&gt;=_xlfn.NUMBERVALUE(Table_Query_from_MF_DSNP62[[#This Row],[CL_GL_ACCT_FR7]]),$A$2&lt;=_xlfn.NUMBERVALUE(Table_Query_from_MF_DSNP62[[#This Row],[CL_GL_ACCT_TO7]]))</f>
        <v>1</v>
      </c>
      <c r="IN504" s="33" t="b">
        <f>AND($A$2&gt;=_xlfn.NUMBERVALUE(Table_Query_from_MF_DSNP62[[#This Row],[CL_GL_ACCT_FR8]]),$A$2&lt;=_xlfn.NUMBERVALUE(Table_Query_from_MF_DSNP62[[#This Row],[CL_GL_ACCT_TO8]]))</f>
        <v>1</v>
      </c>
      <c r="IO504" s="33" t="b">
        <f>AND($A$2&gt;=_xlfn.NUMBERVALUE(Table_Query_from_MF_DSNP62[[#This Row],[CL_GL_ACCT_FR9]]),$A$2&lt;=_xlfn.NUMBERVALUE(Table_Query_from_MF_DSNP62[[#This Row],[CL_GL_ACCT_TO9]]))</f>
        <v>1</v>
      </c>
      <c r="IP504" s="33" t="b">
        <f>AND($A$2&gt;=_xlfn.NUMBERVALUE(Table_Query_from_MF_DSNP62[[#This Row],[CL_GL_ACCT_FR10]]),$A$2&lt;=_xlfn.NUMBERVALUE(Table_Query_from_MF_DSNP62[[#This Row],[CL_GL_ACCT_TO10]]))</f>
        <v>1</v>
      </c>
      <c r="IQ504" s="33" t="b">
        <f>AND($A$2&gt;=_xlfn.NUMBERVALUE(Table_Query_from_MF_DSNP62[[#This Row],[CL_GL_ACCT_FR11]]),$A$2&lt;=_xlfn.NUMBERVALUE(Table_Query_from_MF_DSNP62[[#This Row],[CL_GL_ACCT_TO11]]))</f>
        <v>1</v>
      </c>
      <c r="IR504" s="33" t="b">
        <f>AND($A$2&gt;=_xlfn.NUMBERVALUE(Table_Query_from_MF_DSNP62[[#This Row],[CL_GL_ACCT_FR12]]),$A$2&lt;=_xlfn.NUMBERVALUE(Table_Query_from_MF_DSNP62[[#This Row],[CL_GL_ACCT_TO12]]))</f>
        <v>1</v>
      </c>
      <c r="IS504" s="33" t="b">
        <f>AND($A$2&gt;=_xlfn.NUMBERVALUE(Table_Query_from_MF_DSNP62[[#This Row],[CL_GL_ACCT_FR13]]),$A$2&lt;=_xlfn.NUMBERVALUE(Table_Query_from_MF_DSNP62[[#This Row],[CL_GL_ACCT_TO13]]))</f>
        <v>1</v>
      </c>
      <c r="IT504" s="33" t="b">
        <f>AND($A$2&gt;=_xlfn.NUMBERVALUE(Table_Query_from_MF_DSNP62[[#This Row],[CL_GL_ACCT_FR14]]),$A$2&lt;=_xlfn.NUMBERVALUE(Table_Query_from_MF_DSNP62[[#This Row],[CL_GL_ACCT_TO14]]))</f>
        <v>1</v>
      </c>
      <c r="IU504" s="33" t="b">
        <f>AND($A$2&gt;=_xlfn.NUMBERVALUE(Table_Query_from_MF_DSNP62[[#This Row],[CL_GL_ACCT_FR15]]),$A$2&lt;=_xlfn.NUMBERVALUE(Table_Query_from_MF_DSNP62[[#This Row],[CL_GL_ACCT_TO15]]))</f>
        <v>1</v>
      </c>
      <c r="IV504" s="33" t="b">
        <f>AND($A$2&gt;=_xlfn.NUMBERVALUE(Table_Query_from_MF_DSNP62[[#This Row],[CL_GL_ACCT_FR16]]),$A$2&lt;=_xlfn.NUMBERVALUE(Table_Query_from_MF_DSNP62[[#This Row],[CL_GL_ACCT_TO16]]))</f>
        <v>1</v>
      </c>
      <c r="IW504" s="33" t="b">
        <f>AND($A$2&gt;=_xlfn.NUMBERVALUE(Table_Query_from_MF_DSNP62[[#This Row],[CL_GL_ACCT_FR17]]),$A$2&lt;=_xlfn.NUMBERVALUE(Table_Query_from_MF_DSNP62[[#This Row],[CL_GL_ACCT_TO17]]))</f>
        <v>1</v>
      </c>
      <c r="IX504" s="33" t="b">
        <f>AND($A$2&gt;=_xlfn.NUMBERVALUE(Table_Query_from_MF_DSNP62[[#This Row],[CL_GL_ACCT_FR18]]),$A$2&lt;=_xlfn.NUMBERVALUE(Table_Query_from_MF_DSNP62[[#This Row],[CL_GL_ACCT_TO18]]))</f>
        <v>1</v>
      </c>
      <c r="IY504" s="33" t="b">
        <f>AND($A$2&gt;=_xlfn.NUMBERVALUE(Table_Query_from_MF_DSNP62[[#This Row],[CL_GL_ACCT_FR19]]),$A$2&lt;=_xlfn.NUMBERVALUE(Table_Query_from_MF_DSNP62[[#This Row],[CL_GL_ACCT_TO19]]))</f>
        <v>1</v>
      </c>
      <c r="IZ504" s="33" t="b">
        <f>AND($A$2&gt;=_xlfn.NUMBERVALUE(Table_Query_from_MF_DSNP62[[#This Row],[CL_GL_ACCT_FR20]]),$A$2&lt;=_xlfn.NUMBERVALUE(Table_Query_from_MF_DSNP62[[#This Row],[CL_GL_ACCT_TO20]]))</f>
        <v>1</v>
      </c>
      <c r="JA504" s="33" t="b">
        <f>AND($A$2&gt;=_xlfn.NUMBERVALUE(Table_Query_from_MF_DSNP62[[#This Row],[CL_GL_ACCT_FR21]]),$A$2&lt;=_xlfn.NUMBERVALUE(Table_Query_from_MF_DSNP62[[#This Row],[CL_GL_ACCT_TO21]]))</f>
        <v>1</v>
      </c>
      <c r="JB504" s="33" t="b">
        <f>AND($A$2&gt;=_xlfn.NUMBERVALUE(Table_Query_from_MF_DSNP62[[#This Row],[CL_GL_ACCT_FR22]]),$A$2&lt;=_xlfn.NUMBERVALUE(Table_Query_from_MF_DSNP62[[#This Row],[CL_GL_ACCT_TO22]]))</f>
        <v>1</v>
      </c>
      <c r="JC504" s="33" t="b">
        <f>AND($A$2&gt;=_xlfn.NUMBERVALUE(Table_Query_from_MF_DSNP62[[#This Row],[CL_GL_ACCT_FR23]]),$A$2&lt;=_xlfn.NUMBERVALUE(Table_Query_from_MF_DSNP62[[#This Row],[CL_GL_ACCT_TO23]]))</f>
        <v>1</v>
      </c>
      <c r="JD504" s="33" t="b">
        <f>AND($A$2&gt;=_xlfn.NUMBERVALUE(Table_Query_from_MF_DSNP62[[#This Row],[CL_GL_ACCT_FR24]]),$A$2&lt;=_xlfn.NUMBERVALUE(Table_Query_from_MF_DSNP62[[#This Row],[CL_GL_ACCT_TO24]]))</f>
        <v>1</v>
      </c>
      <c r="JE504" s="33" t="b">
        <f>AND($A$2&gt;=_xlfn.NUMBERVALUE(Table_Query_from_MF_DSNP62[[#This Row],[CL_GL_ACCT_FR25]]),$A$2&lt;=_xlfn.NUMBERVALUE(Table_Query_from_MF_DSNP62[[#This Row],[CL_GL_ACCT_TO25]]))</f>
        <v>1</v>
      </c>
      <c r="JF504" s="33" t="b">
        <f>OR(Table_Query_from_MF_DSNP62[[#This Row],[PairA]:[PairO]])</f>
        <v>1</v>
      </c>
      <c r="JG504" s="33">
        <f>_xlfn.IFNA(MATCH(TRUE,Table_Query_from_MF_DSNP62[[#This Row],[PairA]:[PairO]],0),"none")</f>
        <v>1</v>
      </c>
      <c r="JH504" s="33" t="b">
        <f>AND($B$2&gt;=_xlfn.NUMBERVALUE(Table_Query_from_MF_DSNP62[[#This Row],[CL_CMP_OBJ_FR1]]),$B$2&lt;=_xlfn.NUMBERVALUE(Table_Query_from_MF_DSNP62[[#This Row],[CL_CMP_OBJ_TO1]]))</f>
        <v>1</v>
      </c>
      <c r="JI504" s="33" t="b">
        <f>AND($B$2&gt;=_xlfn.NUMBERVALUE(Table_Query_from_MF_DSNP62[[#This Row],[CL_CMP_OBJ_FR2]]),$B$2&lt;=_xlfn.NUMBERVALUE(Table_Query_from_MF_DSNP62[[#This Row],[CL_CMP_OBJ_TO2]]))</f>
        <v>1</v>
      </c>
      <c r="JJ504" s="33" t="b">
        <f>AND($B$2&gt;=_xlfn.NUMBERVALUE(Table_Query_from_MF_DSNP62[[#This Row],[CL_CMP_OBJ_FR3]]),$B$2&lt;=_xlfn.NUMBERVALUE(Table_Query_from_MF_DSNP62[[#This Row],[CL_CMP_OBJ_TO3]]))</f>
        <v>1</v>
      </c>
      <c r="JK504" s="33" t="b">
        <f>AND($B$2&gt;=_xlfn.NUMBERVALUE(Table_Query_from_MF_DSNP62[[#This Row],[CL_CMP_OBJ_FR4]]),$B$2&lt;=_xlfn.NUMBERVALUE(Table_Query_from_MF_DSNP62[[#This Row],[CL_CMP_OBJ_TO4]]))</f>
        <v>1</v>
      </c>
      <c r="JL504" s="33" t="b">
        <f>AND($B$2&gt;=_xlfn.NUMBERVALUE(Table_Query_from_MF_DSNP62[[#This Row],[CL_CMP_OBJ_FR5]]),$B$2&lt;=_xlfn.NUMBERVALUE(Table_Query_from_MF_DSNP62[[#This Row],[CL_CMP_OBJ_TO5]]))</f>
        <v>1</v>
      </c>
      <c r="JM504" s="33" t="b">
        <f>AND($B$2&gt;=_xlfn.NUMBERVALUE(Table_Query_from_MF_DSNP62[[#This Row],[CL_CMP_OBJ_FR6]]),$B$2&lt;=_xlfn.NUMBERVALUE(Table_Query_from_MF_DSNP62[[#This Row],[CL_CMP_OBJ_TO6]]))</f>
        <v>1</v>
      </c>
      <c r="JN504" s="33" t="b">
        <f>AND($B$2&gt;=_xlfn.NUMBERVALUE(Table_Query_from_MF_DSNP62[[#This Row],[CL_CMP_OBJ_FR7]]),$B$2&lt;=_xlfn.NUMBERVALUE(Table_Query_from_MF_DSNP62[[#This Row],[CL_CMP_OBJ_TO7]]))</f>
        <v>1</v>
      </c>
      <c r="JO504" s="33" t="b">
        <f>AND($B$2&gt;=_xlfn.NUMBERVALUE(Table_Query_from_MF_DSNP62[[#This Row],[CL_CMP_OBJ_FR8]]),$B$2&lt;=_xlfn.NUMBERVALUE(Table_Query_from_MF_DSNP62[[#This Row],[CL_CMP_OBJ_TO8]]))</f>
        <v>1</v>
      </c>
      <c r="JP504" s="33" t="b">
        <f>AND($B$2&gt;=_xlfn.NUMBERVALUE(Table_Query_from_MF_DSNP62[[#This Row],[CL_CMP_OBJ_FR9]]),$B$2&lt;=_xlfn.NUMBERVALUE(Table_Query_from_MF_DSNP62[[#This Row],[CL_CMP_OBJ_TO9]]))</f>
        <v>1</v>
      </c>
      <c r="JQ504" s="33" t="b">
        <f>AND($B$2&gt;=_xlfn.NUMBERVALUE(Table_Query_from_MF_DSNP62[[#This Row],[CL_CMP_OBJ_FR10]]),$B$2&lt;=_xlfn.NUMBERVALUE(Table_Query_from_MF_DSNP62[[#This Row],[CL_CMP_OBJ_TO10]]))</f>
        <v>1</v>
      </c>
      <c r="JR504" s="33" t="b">
        <f>AND($B$2&gt;=_xlfn.NUMBERVALUE(Table_Query_from_MF_DSNP62[[#This Row],[CL_CMP_OBJ_FR11]]),$B$2&lt;=_xlfn.NUMBERVALUE(Table_Query_from_MF_DSNP62[[#This Row],[CL_CMP_OBJ_TO11]]))</f>
        <v>1</v>
      </c>
      <c r="JS504" s="33" t="b">
        <f>AND($B$2&gt;=_xlfn.NUMBERVALUE(Table_Query_from_MF_DSNP62[[#This Row],[CL_CMP_OBJ_FR12]]),$B$2&lt;=_xlfn.NUMBERVALUE(Table_Query_from_MF_DSNP62[[#This Row],[CL_CMP_OBJ_TO12]]))</f>
        <v>1</v>
      </c>
      <c r="JT504" s="33" t="b">
        <f>AND($B$2&gt;=_xlfn.NUMBERVALUE(Table_Query_from_MF_DSNP62[[#This Row],[CL_CMP_OBJ_FR13]]),$B$2&lt;=_xlfn.NUMBERVALUE(Table_Query_from_MF_DSNP62[[#This Row],[CL_CMP_OBJ_TO13]]))</f>
        <v>1</v>
      </c>
      <c r="JU504" s="33" t="b">
        <f>AND($B$2&gt;=_xlfn.NUMBERVALUE(Table_Query_from_MF_DSNP62[[#This Row],[CL_CMP_OBJ_FR14]]),$B$2&lt;=_xlfn.NUMBERVALUE(Table_Query_from_MF_DSNP62[[#This Row],[CL_CMP_OBJ_TO14]]))</f>
        <v>1</v>
      </c>
      <c r="JV504" s="33" t="b">
        <f>AND($B$2&gt;=_xlfn.NUMBERVALUE(Table_Query_from_MF_DSNP62[[#This Row],[CL_CMP_OBJ_FR15]]),$B$2&lt;=_xlfn.NUMBERVALUE(Table_Query_from_MF_DSNP62[[#This Row],[CL_CMP_OBJ_TO15]]))</f>
        <v>1</v>
      </c>
    </row>
    <row r="505" spans="1:282" x14ac:dyDescent="0.25">
      <c r="A505" t="b">
        <f>OR(,Table_Query_from_MF_DSNP62[[#This Row],[Desired GL included as "hard-coded" GL?]],Table_Query_from_MF_DSNP62[[#This Row],[Desired GL included as "Open GL"?]])</f>
        <v>1</v>
      </c>
      <c r="B505" t="b">
        <f>Table_Query_from_MF_DSNP62[[#This Row],[Desired CObj included as "Open CObj"?]]</f>
        <v>1</v>
      </c>
      <c r="C505" t="s">
        <v>953</v>
      </c>
      <c r="D505" t="s">
        <v>2207</v>
      </c>
      <c r="E505" t="s">
        <v>8</v>
      </c>
      <c r="F505" s="24" t="s">
        <v>421</v>
      </c>
      <c r="G505" t="s">
        <v>13</v>
      </c>
      <c r="H505" s="24" t="s">
        <v>444</v>
      </c>
      <c r="I505" t="s">
        <v>444</v>
      </c>
      <c r="J505" s="24" t="s">
        <v>444</v>
      </c>
      <c r="K505" t="s">
        <v>444</v>
      </c>
      <c r="L505" s="24" t="s">
        <v>359</v>
      </c>
      <c r="M505" t="s">
        <v>307</v>
      </c>
      <c r="N505" t="s">
        <v>444</v>
      </c>
      <c r="O505" t="s">
        <v>444</v>
      </c>
      <c r="P505" t="s">
        <v>444</v>
      </c>
      <c r="Q505" t="s">
        <v>15</v>
      </c>
      <c r="R505" t="s">
        <v>447</v>
      </c>
      <c r="S505" t="s">
        <v>15</v>
      </c>
      <c r="T505" t="s">
        <v>447</v>
      </c>
      <c r="U505" t="s">
        <v>444</v>
      </c>
      <c r="V505" t="s">
        <v>444</v>
      </c>
      <c r="W505" t="s">
        <v>447</v>
      </c>
      <c r="X505" t="s">
        <v>444</v>
      </c>
      <c r="Y505" t="s">
        <v>442</v>
      </c>
      <c r="Z505" t="s">
        <v>442</v>
      </c>
      <c r="AA505" t="s">
        <v>444</v>
      </c>
      <c r="AB505" t="s">
        <v>442</v>
      </c>
      <c r="AC505" t="s">
        <v>444</v>
      </c>
      <c r="AD505" t="s">
        <v>15</v>
      </c>
      <c r="AE505" t="s">
        <v>447</v>
      </c>
      <c r="AF505" t="s">
        <v>447</v>
      </c>
      <c r="AG505" t="s">
        <v>442</v>
      </c>
      <c r="AH505" t="s">
        <v>447</v>
      </c>
      <c r="AI505" t="s">
        <v>447</v>
      </c>
      <c r="AJ505" t="s">
        <v>442</v>
      </c>
      <c r="AK505" t="s">
        <v>442</v>
      </c>
      <c r="AL505" t="s">
        <v>444</v>
      </c>
      <c r="AM505" t="s">
        <v>444</v>
      </c>
      <c r="AN505" t="s">
        <v>444</v>
      </c>
      <c r="AO505" t="s">
        <v>444</v>
      </c>
      <c r="AP505" t="s">
        <v>442</v>
      </c>
      <c r="AQ505" t="s">
        <v>528</v>
      </c>
      <c r="AR505" t="s">
        <v>1451</v>
      </c>
      <c r="AS505" t="s">
        <v>162</v>
      </c>
      <c r="AT505" t="s">
        <v>10</v>
      </c>
      <c r="AU505" t="s">
        <v>444</v>
      </c>
      <c r="AV505" t="s">
        <v>442</v>
      </c>
      <c r="AW505" t="s">
        <v>444</v>
      </c>
      <c r="AX505" t="s">
        <v>444</v>
      </c>
      <c r="AY505" t="s">
        <v>444</v>
      </c>
      <c r="AZ505" t="s">
        <v>7</v>
      </c>
      <c r="BA505" t="s">
        <v>478</v>
      </c>
      <c r="BB505" t="s">
        <v>444</v>
      </c>
      <c r="BC505" t="s">
        <v>444</v>
      </c>
      <c r="BD505" t="s">
        <v>1359</v>
      </c>
      <c r="BE505" t="s">
        <v>2208</v>
      </c>
      <c r="BF505" t="s">
        <v>740</v>
      </c>
      <c r="BG505" t="s">
        <v>1360</v>
      </c>
      <c r="BH505" t="s">
        <v>755</v>
      </c>
      <c r="BI505" t="s">
        <v>529</v>
      </c>
      <c r="BJ505" t="s">
        <v>1520</v>
      </c>
      <c r="BK505" t="s">
        <v>282</v>
      </c>
      <c r="BL505" t="s">
        <v>1360</v>
      </c>
      <c r="BM505" t="s">
        <v>758</v>
      </c>
      <c r="BN505" t="s">
        <v>529</v>
      </c>
      <c r="BO505" t="s">
        <v>1520</v>
      </c>
      <c r="BP505" t="s">
        <v>282</v>
      </c>
      <c r="BQ505" t="s">
        <v>740</v>
      </c>
      <c r="BR505" t="s">
        <v>1521</v>
      </c>
      <c r="BS505" t="s">
        <v>444</v>
      </c>
      <c r="BT505" t="s">
        <v>1360</v>
      </c>
      <c r="BU505" t="s">
        <v>1487</v>
      </c>
      <c r="BV505" t="s">
        <v>444</v>
      </c>
      <c r="BW505" t="s">
        <v>740</v>
      </c>
      <c r="BX505" t="s">
        <v>1521</v>
      </c>
      <c r="BY505" t="s">
        <v>444</v>
      </c>
      <c r="BZ505" t="s">
        <v>1360</v>
      </c>
      <c r="CA505" t="s">
        <v>1487</v>
      </c>
      <c r="CB505" t="s">
        <v>444</v>
      </c>
      <c r="CC505" t="s">
        <v>1360</v>
      </c>
      <c r="CD505" t="s">
        <v>1487</v>
      </c>
      <c r="CE505" t="s">
        <v>444</v>
      </c>
      <c r="CF505" t="s">
        <v>444</v>
      </c>
      <c r="CG505" t="s">
        <v>444</v>
      </c>
      <c r="CH505" t="s">
        <v>444</v>
      </c>
      <c r="CI505" t="s">
        <v>740</v>
      </c>
      <c r="CJ505" t="s">
        <v>1521</v>
      </c>
      <c r="CK505" t="s">
        <v>444</v>
      </c>
      <c r="CL505" t="s">
        <v>1360</v>
      </c>
      <c r="CM505" t="s">
        <v>1487</v>
      </c>
      <c r="CN505" t="s">
        <v>444</v>
      </c>
      <c r="CO505" t="s">
        <v>740</v>
      </c>
      <c r="CP505" t="s">
        <v>1521</v>
      </c>
      <c r="CQ505" t="s">
        <v>444</v>
      </c>
      <c r="CR505" t="s">
        <v>1360</v>
      </c>
      <c r="CS505" t="s">
        <v>1487</v>
      </c>
      <c r="CT505" t="s">
        <v>444</v>
      </c>
      <c r="CU505" t="s">
        <v>444</v>
      </c>
      <c r="CV505" t="s">
        <v>2845</v>
      </c>
      <c r="CW505" t="s">
        <v>2736</v>
      </c>
      <c r="CX505" t="s">
        <v>2737</v>
      </c>
      <c r="CY505" t="s">
        <v>1370</v>
      </c>
      <c r="CZ505" t="s">
        <v>1371</v>
      </c>
      <c r="DA505" t="s">
        <v>444</v>
      </c>
      <c r="DB505" t="s">
        <v>444</v>
      </c>
      <c r="DC505" t="s">
        <v>444</v>
      </c>
      <c r="DD505" t="s">
        <v>444</v>
      </c>
      <c r="DE505" t="s">
        <v>444</v>
      </c>
      <c r="DF505" t="s">
        <v>444</v>
      </c>
      <c r="DG505" t="s">
        <v>444</v>
      </c>
      <c r="DH505" t="s">
        <v>444</v>
      </c>
      <c r="DI505" t="s">
        <v>443</v>
      </c>
      <c r="DJ505" t="s">
        <v>282</v>
      </c>
      <c r="DK505" t="s">
        <v>1440</v>
      </c>
      <c r="DL505" t="s">
        <v>1451</v>
      </c>
      <c r="DM505" t="s">
        <v>444</v>
      </c>
      <c r="DN505" t="s">
        <v>444</v>
      </c>
      <c r="DO505" t="s">
        <v>444</v>
      </c>
      <c r="DP505" t="s">
        <v>444</v>
      </c>
      <c r="DQ505" t="s">
        <v>444</v>
      </c>
      <c r="DR505" t="s">
        <v>444</v>
      </c>
      <c r="DS505" t="s">
        <v>444</v>
      </c>
      <c r="DT505" s="24" t="s">
        <v>444</v>
      </c>
      <c r="DU505" s="24" t="s">
        <v>444</v>
      </c>
      <c r="DV505" t="s">
        <v>444</v>
      </c>
      <c r="DW505" t="s">
        <v>444</v>
      </c>
      <c r="DX505" s="24" t="s">
        <v>444</v>
      </c>
      <c r="DY505" s="24" t="s">
        <v>444</v>
      </c>
      <c r="DZ505" t="s">
        <v>444</v>
      </c>
      <c r="EA505" t="s">
        <v>444</v>
      </c>
      <c r="EB505" s="24" t="s">
        <v>444</v>
      </c>
      <c r="EC505" s="24" t="s">
        <v>444</v>
      </c>
      <c r="ED505" t="s">
        <v>444</v>
      </c>
      <c r="EE505" t="s">
        <v>444</v>
      </c>
      <c r="EF505" s="24" t="s">
        <v>444</v>
      </c>
      <c r="EG505" s="24" t="s">
        <v>444</v>
      </c>
      <c r="EH505" t="s">
        <v>444</v>
      </c>
      <c r="EI505" t="s">
        <v>444</v>
      </c>
      <c r="EJ505" s="24" t="s">
        <v>444</v>
      </c>
      <c r="EK505" s="24" t="s">
        <v>444</v>
      </c>
      <c r="EL505" t="s">
        <v>444</v>
      </c>
      <c r="EM505" t="s">
        <v>444</v>
      </c>
      <c r="EN505" s="24" t="s">
        <v>444</v>
      </c>
      <c r="EO505" s="24" t="s">
        <v>444</v>
      </c>
      <c r="EP505" t="s">
        <v>444</v>
      </c>
      <c r="EQ505" t="s">
        <v>444</v>
      </c>
      <c r="ER505" s="24" t="s">
        <v>444</v>
      </c>
      <c r="ES505" s="24" t="s">
        <v>444</v>
      </c>
      <c r="ET505" t="s">
        <v>444</v>
      </c>
      <c r="EU505" t="s">
        <v>444</v>
      </c>
      <c r="EV505" s="24" t="s">
        <v>444</v>
      </c>
      <c r="EW505" s="24" t="s">
        <v>444</v>
      </c>
      <c r="EX505" t="s">
        <v>444</v>
      </c>
      <c r="EY505" t="s">
        <v>444</v>
      </c>
      <c r="EZ505" s="24" t="s">
        <v>444</v>
      </c>
      <c r="FA505" s="24" t="s">
        <v>444</v>
      </c>
      <c r="FB505" t="s">
        <v>444</v>
      </c>
      <c r="FC505" t="s">
        <v>444</v>
      </c>
      <c r="FD505" s="24" t="s">
        <v>444</v>
      </c>
      <c r="FE505" s="24" t="s">
        <v>444</v>
      </c>
      <c r="FF505" t="s">
        <v>444</v>
      </c>
      <c r="FG505" t="s">
        <v>444</v>
      </c>
      <c r="FH505" s="24" t="s">
        <v>444</v>
      </c>
      <c r="FI505" s="24" t="s">
        <v>444</v>
      </c>
      <c r="FJ505" t="s">
        <v>444</v>
      </c>
      <c r="FK505" t="s">
        <v>444</v>
      </c>
      <c r="FL505" s="24" t="s">
        <v>444</v>
      </c>
      <c r="FM505" s="24" t="s">
        <v>444</v>
      </c>
      <c r="FN505" t="s">
        <v>444</v>
      </c>
      <c r="FO505" t="s">
        <v>444</v>
      </c>
      <c r="FP505" s="24" t="s">
        <v>444</v>
      </c>
      <c r="FQ505" s="24" t="s">
        <v>444</v>
      </c>
      <c r="FR505" t="s">
        <v>444</v>
      </c>
      <c r="FS505" t="s">
        <v>444</v>
      </c>
      <c r="FT505" s="24" t="s">
        <v>444</v>
      </c>
      <c r="FU505" s="24" t="s">
        <v>444</v>
      </c>
      <c r="FV505" t="s">
        <v>444</v>
      </c>
      <c r="FW505" t="s">
        <v>444</v>
      </c>
      <c r="FX505" s="24" t="s">
        <v>444</v>
      </c>
      <c r="FY505" s="24" t="s">
        <v>444</v>
      </c>
      <c r="FZ505" t="s">
        <v>444</v>
      </c>
      <c r="GA505" t="s">
        <v>444</v>
      </c>
      <c r="GB505" s="24" t="s">
        <v>444</v>
      </c>
      <c r="GC505" s="24" t="s">
        <v>444</v>
      </c>
      <c r="GD505" t="s">
        <v>444</v>
      </c>
      <c r="GE505" t="s">
        <v>444</v>
      </c>
      <c r="GF505" s="24" t="s">
        <v>444</v>
      </c>
      <c r="GG505" s="24" t="s">
        <v>444</v>
      </c>
      <c r="GH505" t="s">
        <v>15</v>
      </c>
      <c r="GI505" s="24" t="s">
        <v>538</v>
      </c>
      <c r="GJ505" s="24" t="s">
        <v>540</v>
      </c>
      <c r="GK505" t="s">
        <v>545</v>
      </c>
      <c r="GL505" t="s">
        <v>1453</v>
      </c>
      <c r="GM505" s="24" t="s">
        <v>444</v>
      </c>
      <c r="GN505" s="24" t="s">
        <v>444</v>
      </c>
      <c r="GO505" t="s">
        <v>444</v>
      </c>
      <c r="GP505" t="s">
        <v>444</v>
      </c>
      <c r="GQ505" s="24" t="s">
        <v>444</v>
      </c>
      <c r="GR505" s="24" t="s">
        <v>444</v>
      </c>
      <c r="GS505" t="s">
        <v>444</v>
      </c>
      <c r="GT505" t="s">
        <v>444</v>
      </c>
      <c r="GU505" s="24" t="s">
        <v>444</v>
      </c>
      <c r="GV505" s="24" t="s">
        <v>444</v>
      </c>
      <c r="GW505" t="s">
        <v>444</v>
      </c>
      <c r="GX505" t="s">
        <v>444</v>
      </c>
      <c r="GY505" s="24" t="s">
        <v>444</v>
      </c>
      <c r="GZ505" s="24" t="s">
        <v>444</v>
      </c>
      <c r="HA505" t="s">
        <v>444</v>
      </c>
      <c r="HB505" t="s">
        <v>444</v>
      </c>
      <c r="HC505" s="24" t="s">
        <v>444</v>
      </c>
      <c r="HD505" s="24" t="s">
        <v>444</v>
      </c>
      <c r="HE505" t="s">
        <v>444</v>
      </c>
      <c r="HF505" t="s">
        <v>444</v>
      </c>
      <c r="HG505" s="24" t="s">
        <v>444</v>
      </c>
      <c r="HH505" s="24" t="s">
        <v>444</v>
      </c>
      <c r="HI505" t="s">
        <v>444</v>
      </c>
      <c r="HJ505" t="s">
        <v>444</v>
      </c>
      <c r="HK505" s="24" t="s">
        <v>444</v>
      </c>
      <c r="HL505" s="24" t="s">
        <v>444</v>
      </c>
      <c r="HM505" t="s">
        <v>444</v>
      </c>
      <c r="HN505" t="s">
        <v>444</v>
      </c>
      <c r="HO505" s="24" t="s">
        <v>444</v>
      </c>
      <c r="HP505" s="24" t="s">
        <v>444</v>
      </c>
      <c r="HQ505" t="s">
        <v>444</v>
      </c>
      <c r="HR505" t="s">
        <v>444</v>
      </c>
      <c r="HS505" s="24" t="s">
        <v>444</v>
      </c>
      <c r="HT505" s="24" t="s">
        <v>444</v>
      </c>
      <c r="HU505" t="s">
        <v>444</v>
      </c>
      <c r="HV505" t="s">
        <v>444</v>
      </c>
      <c r="HW505" s="24" t="s">
        <v>444</v>
      </c>
      <c r="HX505" s="24" t="s">
        <v>444</v>
      </c>
      <c r="HY505" t="s">
        <v>444</v>
      </c>
      <c r="HZ505" t="s">
        <v>444</v>
      </c>
      <c r="IA505" t="s">
        <v>2774</v>
      </c>
      <c r="IB505" t="s">
        <v>2736</v>
      </c>
      <c r="IC505" t="s">
        <v>2817</v>
      </c>
      <c r="ID505" s="33" t="b" cm="1">
        <f t="array" ref="ID505">_xlfn.IFNA(MATCH($A$2,_xlfn.NUMBERVALUE(Table_Query_from_MF_DSNP62[[#This Row],[CL_GLACCT_DR1]:[CL_GLACCT_CR4]]),0),0)&gt;=1</f>
        <v>1</v>
      </c>
      <c r="IE505" s="33" t="b">
        <f>OR(Table_Query_from_MF_DSNP62[[#This Row],[Pair1]:[Pair25]])</f>
        <v>1</v>
      </c>
      <c r="IF505" s="33">
        <f>_xlfn.IFNA(MATCH(TRUE,Table_Query_from_MF_DSNP62[[#This Row],[Pair1]:[Pair25]],0),"none")</f>
        <v>1</v>
      </c>
      <c r="IG505" s="33" t="b">
        <f>AND($A$2&gt;=_xlfn.NUMBERVALUE(Table_Query_from_MF_DSNP62[[#This Row],[CL_GL_ACCT_FR1]]),$A$2&lt;=_xlfn.NUMBERVALUE(Table_Query_from_MF_DSNP62[[#This Row],[CL_GL_ACCT_TO1]]))</f>
        <v>1</v>
      </c>
      <c r="IH505" s="33" t="b">
        <f>AND($A$2&gt;=_xlfn.NUMBERVALUE(Table_Query_from_MF_DSNP62[[#This Row],[CL_GL_ACCT_FR2]]),$A$2&lt;=_xlfn.NUMBERVALUE(Table_Query_from_MF_DSNP62[[#This Row],[CL_GL_ACCT_TO2]]))</f>
        <v>1</v>
      </c>
      <c r="II505" s="33" t="b">
        <f>AND($A$2&gt;=_xlfn.NUMBERVALUE(Table_Query_from_MF_DSNP62[[#This Row],[CL_GL_ACCT_FR3]]),$A$2&lt;=_xlfn.NUMBERVALUE(Table_Query_from_MF_DSNP62[[#This Row],[CL_GL_ACCT_TO3]]))</f>
        <v>1</v>
      </c>
      <c r="IJ505" s="33" t="b">
        <f>AND($A$2&gt;=_xlfn.NUMBERVALUE(Table_Query_from_MF_DSNP62[[#This Row],[CL_GL_ACCT_FR4]]),$A$2&lt;=_xlfn.NUMBERVALUE(Table_Query_from_MF_DSNP62[[#This Row],[CL_GL_ACCT_TO4]]))</f>
        <v>1</v>
      </c>
      <c r="IK505" s="33" t="b">
        <f>AND($A$2&gt;=_xlfn.NUMBERVALUE(Table_Query_from_MF_DSNP62[[#This Row],[CL_GL_ACCT_FR5]]),$A$2&lt;=_xlfn.NUMBERVALUE(Table_Query_from_MF_DSNP62[[#This Row],[CL_GL_ACCT_TO5]]))</f>
        <v>1</v>
      </c>
      <c r="IL505" s="33" t="b">
        <f>AND($A$2&gt;=_xlfn.NUMBERVALUE(Table_Query_from_MF_DSNP62[[#This Row],[CL_GL_ACCT_FR6]]),$A$2&lt;=_xlfn.NUMBERVALUE(Table_Query_from_MF_DSNP62[[#This Row],[CL_GL_ACCT_TO6]]))</f>
        <v>1</v>
      </c>
      <c r="IM505" s="33" t="b">
        <f>AND($A$2&gt;=_xlfn.NUMBERVALUE(Table_Query_from_MF_DSNP62[[#This Row],[CL_GL_ACCT_FR7]]),$A$2&lt;=_xlfn.NUMBERVALUE(Table_Query_from_MF_DSNP62[[#This Row],[CL_GL_ACCT_TO7]]))</f>
        <v>1</v>
      </c>
      <c r="IN505" s="33" t="b">
        <f>AND($A$2&gt;=_xlfn.NUMBERVALUE(Table_Query_from_MF_DSNP62[[#This Row],[CL_GL_ACCT_FR8]]),$A$2&lt;=_xlfn.NUMBERVALUE(Table_Query_from_MF_DSNP62[[#This Row],[CL_GL_ACCT_TO8]]))</f>
        <v>1</v>
      </c>
      <c r="IO505" s="33" t="b">
        <f>AND($A$2&gt;=_xlfn.NUMBERVALUE(Table_Query_from_MF_DSNP62[[#This Row],[CL_GL_ACCT_FR9]]),$A$2&lt;=_xlfn.NUMBERVALUE(Table_Query_from_MF_DSNP62[[#This Row],[CL_GL_ACCT_TO9]]))</f>
        <v>1</v>
      </c>
      <c r="IP505" s="33" t="b">
        <f>AND($A$2&gt;=_xlfn.NUMBERVALUE(Table_Query_from_MF_DSNP62[[#This Row],[CL_GL_ACCT_FR10]]),$A$2&lt;=_xlfn.NUMBERVALUE(Table_Query_from_MF_DSNP62[[#This Row],[CL_GL_ACCT_TO10]]))</f>
        <v>1</v>
      </c>
      <c r="IQ505" s="33" t="b">
        <f>AND($A$2&gt;=_xlfn.NUMBERVALUE(Table_Query_from_MF_DSNP62[[#This Row],[CL_GL_ACCT_FR11]]),$A$2&lt;=_xlfn.NUMBERVALUE(Table_Query_from_MF_DSNP62[[#This Row],[CL_GL_ACCT_TO11]]))</f>
        <v>1</v>
      </c>
      <c r="IR505" s="33" t="b">
        <f>AND($A$2&gt;=_xlfn.NUMBERVALUE(Table_Query_from_MF_DSNP62[[#This Row],[CL_GL_ACCT_FR12]]),$A$2&lt;=_xlfn.NUMBERVALUE(Table_Query_from_MF_DSNP62[[#This Row],[CL_GL_ACCT_TO12]]))</f>
        <v>1</v>
      </c>
      <c r="IS505" s="33" t="b">
        <f>AND($A$2&gt;=_xlfn.NUMBERVALUE(Table_Query_from_MF_DSNP62[[#This Row],[CL_GL_ACCT_FR13]]),$A$2&lt;=_xlfn.NUMBERVALUE(Table_Query_from_MF_DSNP62[[#This Row],[CL_GL_ACCT_TO13]]))</f>
        <v>1</v>
      </c>
      <c r="IT505" s="33" t="b">
        <f>AND($A$2&gt;=_xlfn.NUMBERVALUE(Table_Query_from_MF_DSNP62[[#This Row],[CL_GL_ACCT_FR14]]),$A$2&lt;=_xlfn.NUMBERVALUE(Table_Query_from_MF_DSNP62[[#This Row],[CL_GL_ACCT_TO14]]))</f>
        <v>1</v>
      </c>
      <c r="IU505" s="33" t="b">
        <f>AND($A$2&gt;=_xlfn.NUMBERVALUE(Table_Query_from_MF_DSNP62[[#This Row],[CL_GL_ACCT_FR15]]),$A$2&lt;=_xlfn.NUMBERVALUE(Table_Query_from_MF_DSNP62[[#This Row],[CL_GL_ACCT_TO15]]))</f>
        <v>1</v>
      </c>
      <c r="IV505" s="33" t="b">
        <f>AND($A$2&gt;=_xlfn.NUMBERVALUE(Table_Query_from_MF_DSNP62[[#This Row],[CL_GL_ACCT_FR16]]),$A$2&lt;=_xlfn.NUMBERVALUE(Table_Query_from_MF_DSNP62[[#This Row],[CL_GL_ACCT_TO16]]))</f>
        <v>1</v>
      </c>
      <c r="IW505" s="33" t="b">
        <f>AND($A$2&gt;=_xlfn.NUMBERVALUE(Table_Query_from_MF_DSNP62[[#This Row],[CL_GL_ACCT_FR17]]),$A$2&lt;=_xlfn.NUMBERVALUE(Table_Query_from_MF_DSNP62[[#This Row],[CL_GL_ACCT_TO17]]))</f>
        <v>1</v>
      </c>
      <c r="IX505" s="33" t="b">
        <f>AND($A$2&gt;=_xlfn.NUMBERVALUE(Table_Query_from_MF_DSNP62[[#This Row],[CL_GL_ACCT_FR18]]),$A$2&lt;=_xlfn.NUMBERVALUE(Table_Query_from_MF_DSNP62[[#This Row],[CL_GL_ACCT_TO18]]))</f>
        <v>1</v>
      </c>
      <c r="IY505" s="33" t="b">
        <f>AND($A$2&gt;=_xlfn.NUMBERVALUE(Table_Query_from_MF_DSNP62[[#This Row],[CL_GL_ACCT_FR19]]),$A$2&lt;=_xlfn.NUMBERVALUE(Table_Query_from_MF_DSNP62[[#This Row],[CL_GL_ACCT_TO19]]))</f>
        <v>1</v>
      </c>
      <c r="IZ505" s="33" t="b">
        <f>AND($A$2&gt;=_xlfn.NUMBERVALUE(Table_Query_from_MF_DSNP62[[#This Row],[CL_GL_ACCT_FR20]]),$A$2&lt;=_xlfn.NUMBERVALUE(Table_Query_from_MF_DSNP62[[#This Row],[CL_GL_ACCT_TO20]]))</f>
        <v>1</v>
      </c>
      <c r="JA505" s="33" t="b">
        <f>AND($A$2&gt;=_xlfn.NUMBERVALUE(Table_Query_from_MF_DSNP62[[#This Row],[CL_GL_ACCT_FR21]]),$A$2&lt;=_xlfn.NUMBERVALUE(Table_Query_from_MF_DSNP62[[#This Row],[CL_GL_ACCT_TO21]]))</f>
        <v>1</v>
      </c>
      <c r="JB505" s="33" t="b">
        <f>AND($A$2&gt;=_xlfn.NUMBERVALUE(Table_Query_from_MF_DSNP62[[#This Row],[CL_GL_ACCT_FR22]]),$A$2&lt;=_xlfn.NUMBERVALUE(Table_Query_from_MF_DSNP62[[#This Row],[CL_GL_ACCT_TO22]]))</f>
        <v>1</v>
      </c>
      <c r="JC505" s="33" t="b">
        <f>AND($A$2&gt;=_xlfn.NUMBERVALUE(Table_Query_from_MF_DSNP62[[#This Row],[CL_GL_ACCT_FR23]]),$A$2&lt;=_xlfn.NUMBERVALUE(Table_Query_from_MF_DSNP62[[#This Row],[CL_GL_ACCT_TO23]]))</f>
        <v>1</v>
      </c>
      <c r="JD505" s="33" t="b">
        <f>AND($A$2&gt;=_xlfn.NUMBERVALUE(Table_Query_from_MF_DSNP62[[#This Row],[CL_GL_ACCT_FR24]]),$A$2&lt;=_xlfn.NUMBERVALUE(Table_Query_from_MF_DSNP62[[#This Row],[CL_GL_ACCT_TO24]]))</f>
        <v>1</v>
      </c>
      <c r="JE505" s="33" t="b">
        <f>AND($A$2&gt;=_xlfn.NUMBERVALUE(Table_Query_from_MF_DSNP62[[#This Row],[CL_GL_ACCT_FR25]]),$A$2&lt;=_xlfn.NUMBERVALUE(Table_Query_from_MF_DSNP62[[#This Row],[CL_GL_ACCT_TO25]]))</f>
        <v>1</v>
      </c>
      <c r="JF505" s="33" t="b">
        <f>OR(Table_Query_from_MF_DSNP62[[#This Row],[PairA]:[PairO]])</f>
        <v>1</v>
      </c>
      <c r="JG505" s="33">
        <f>_xlfn.IFNA(MATCH(TRUE,Table_Query_from_MF_DSNP62[[#This Row],[PairA]:[PairO]],0),"none")</f>
        <v>3</v>
      </c>
      <c r="JH505" s="33" t="b">
        <f>AND($B$2&gt;=_xlfn.NUMBERVALUE(Table_Query_from_MF_DSNP62[[#This Row],[CL_CMP_OBJ_FR1]]),$B$2&lt;=_xlfn.NUMBERVALUE(Table_Query_from_MF_DSNP62[[#This Row],[CL_CMP_OBJ_TO1]]))</f>
        <v>0</v>
      </c>
      <c r="JI505" s="33" t="b">
        <f>AND($B$2&gt;=_xlfn.NUMBERVALUE(Table_Query_from_MF_DSNP62[[#This Row],[CL_CMP_OBJ_FR2]]),$B$2&lt;=_xlfn.NUMBERVALUE(Table_Query_from_MF_DSNP62[[#This Row],[CL_CMP_OBJ_TO2]]))</f>
        <v>0</v>
      </c>
      <c r="JJ505" s="33" t="b">
        <f>AND($B$2&gt;=_xlfn.NUMBERVALUE(Table_Query_from_MF_DSNP62[[#This Row],[CL_CMP_OBJ_FR3]]),$B$2&lt;=_xlfn.NUMBERVALUE(Table_Query_from_MF_DSNP62[[#This Row],[CL_CMP_OBJ_TO3]]))</f>
        <v>1</v>
      </c>
      <c r="JK505" s="33" t="b">
        <f>AND($B$2&gt;=_xlfn.NUMBERVALUE(Table_Query_from_MF_DSNP62[[#This Row],[CL_CMP_OBJ_FR4]]),$B$2&lt;=_xlfn.NUMBERVALUE(Table_Query_from_MF_DSNP62[[#This Row],[CL_CMP_OBJ_TO4]]))</f>
        <v>1</v>
      </c>
      <c r="JL505" s="33" t="b">
        <f>AND($B$2&gt;=_xlfn.NUMBERVALUE(Table_Query_from_MF_DSNP62[[#This Row],[CL_CMP_OBJ_FR5]]),$B$2&lt;=_xlfn.NUMBERVALUE(Table_Query_from_MF_DSNP62[[#This Row],[CL_CMP_OBJ_TO5]]))</f>
        <v>1</v>
      </c>
      <c r="JM505" s="33" t="b">
        <f>AND($B$2&gt;=_xlfn.NUMBERVALUE(Table_Query_from_MF_DSNP62[[#This Row],[CL_CMP_OBJ_FR6]]),$B$2&lt;=_xlfn.NUMBERVALUE(Table_Query_from_MF_DSNP62[[#This Row],[CL_CMP_OBJ_TO6]]))</f>
        <v>1</v>
      </c>
      <c r="JN505" s="33" t="b">
        <f>AND($B$2&gt;=_xlfn.NUMBERVALUE(Table_Query_from_MF_DSNP62[[#This Row],[CL_CMP_OBJ_FR7]]),$B$2&lt;=_xlfn.NUMBERVALUE(Table_Query_from_MF_DSNP62[[#This Row],[CL_CMP_OBJ_TO7]]))</f>
        <v>1</v>
      </c>
      <c r="JO505" s="33" t="b">
        <f>AND($B$2&gt;=_xlfn.NUMBERVALUE(Table_Query_from_MF_DSNP62[[#This Row],[CL_CMP_OBJ_FR8]]),$B$2&lt;=_xlfn.NUMBERVALUE(Table_Query_from_MF_DSNP62[[#This Row],[CL_CMP_OBJ_TO8]]))</f>
        <v>1</v>
      </c>
      <c r="JP505" s="33" t="b">
        <f>AND($B$2&gt;=_xlfn.NUMBERVALUE(Table_Query_from_MF_DSNP62[[#This Row],[CL_CMP_OBJ_FR9]]),$B$2&lt;=_xlfn.NUMBERVALUE(Table_Query_from_MF_DSNP62[[#This Row],[CL_CMP_OBJ_TO9]]))</f>
        <v>1</v>
      </c>
      <c r="JQ505" s="33" t="b">
        <f>AND($B$2&gt;=_xlfn.NUMBERVALUE(Table_Query_from_MF_DSNP62[[#This Row],[CL_CMP_OBJ_FR10]]),$B$2&lt;=_xlfn.NUMBERVALUE(Table_Query_from_MF_DSNP62[[#This Row],[CL_CMP_OBJ_TO10]]))</f>
        <v>1</v>
      </c>
      <c r="JR505" s="33" t="b">
        <f>AND($B$2&gt;=_xlfn.NUMBERVALUE(Table_Query_from_MF_DSNP62[[#This Row],[CL_CMP_OBJ_FR11]]),$B$2&lt;=_xlfn.NUMBERVALUE(Table_Query_from_MF_DSNP62[[#This Row],[CL_CMP_OBJ_TO11]]))</f>
        <v>1</v>
      </c>
      <c r="JS505" s="33" t="b">
        <f>AND($B$2&gt;=_xlfn.NUMBERVALUE(Table_Query_from_MF_DSNP62[[#This Row],[CL_CMP_OBJ_FR12]]),$B$2&lt;=_xlfn.NUMBERVALUE(Table_Query_from_MF_DSNP62[[#This Row],[CL_CMP_OBJ_TO12]]))</f>
        <v>1</v>
      </c>
      <c r="JT505" s="33" t="b">
        <f>AND($B$2&gt;=_xlfn.NUMBERVALUE(Table_Query_from_MF_DSNP62[[#This Row],[CL_CMP_OBJ_FR13]]),$B$2&lt;=_xlfn.NUMBERVALUE(Table_Query_from_MF_DSNP62[[#This Row],[CL_CMP_OBJ_TO13]]))</f>
        <v>1</v>
      </c>
      <c r="JU505" s="33" t="b">
        <f>AND($B$2&gt;=_xlfn.NUMBERVALUE(Table_Query_from_MF_DSNP62[[#This Row],[CL_CMP_OBJ_FR14]]),$B$2&lt;=_xlfn.NUMBERVALUE(Table_Query_from_MF_DSNP62[[#This Row],[CL_CMP_OBJ_TO14]]))</f>
        <v>1</v>
      </c>
      <c r="JV505" s="33" t="b">
        <f>AND($B$2&gt;=_xlfn.NUMBERVALUE(Table_Query_from_MF_DSNP62[[#This Row],[CL_CMP_OBJ_FR15]]),$B$2&lt;=_xlfn.NUMBERVALUE(Table_Query_from_MF_DSNP62[[#This Row],[CL_CMP_OBJ_TO15]]))</f>
        <v>1</v>
      </c>
    </row>
    <row r="506" spans="1:282" x14ac:dyDescent="0.25">
      <c r="A506" t="b">
        <f>OR(,Table_Query_from_MF_DSNP62[[#This Row],[Desired GL included as "hard-coded" GL?]],Table_Query_from_MF_DSNP62[[#This Row],[Desired GL included as "Open GL"?]])</f>
        <v>1</v>
      </c>
      <c r="B506" t="b">
        <f>Table_Query_from_MF_DSNP62[[#This Row],[Desired CObj included as "Open CObj"?]]</f>
        <v>1</v>
      </c>
      <c r="C506" t="s">
        <v>2208</v>
      </c>
      <c r="D506" t="s">
        <v>2209</v>
      </c>
      <c r="E506" t="s">
        <v>8</v>
      </c>
      <c r="F506" s="24" t="s">
        <v>335</v>
      </c>
      <c r="G506" t="s">
        <v>312</v>
      </c>
      <c r="H506" s="24" t="s">
        <v>444</v>
      </c>
      <c r="I506" t="s">
        <v>444</v>
      </c>
      <c r="J506" s="24" t="s">
        <v>444</v>
      </c>
      <c r="K506" t="s">
        <v>444</v>
      </c>
      <c r="L506" s="24" t="s">
        <v>444</v>
      </c>
      <c r="M506" t="s">
        <v>444</v>
      </c>
      <c r="N506" t="s">
        <v>444</v>
      </c>
      <c r="O506" t="s">
        <v>444</v>
      </c>
      <c r="P506" t="s">
        <v>444</v>
      </c>
      <c r="Q506" t="s">
        <v>15</v>
      </c>
      <c r="R506" t="s">
        <v>444</v>
      </c>
      <c r="S506" t="s">
        <v>442</v>
      </c>
      <c r="T506" t="s">
        <v>447</v>
      </c>
      <c r="U506" t="s">
        <v>444</v>
      </c>
      <c r="V506" t="s">
        <v>444</v>
      </c>
      <c r="W506" t="s">
        <v>442</v>
      </c>
      <c r="X506" t="s">
        <v>442</v>
      </c>
      <c r="Y506" t="s">
        <v>442</v>
      </c>
      <c r="Z506" t="s">
        <v>442</v>
      </c>
      <c r="AA506" t="s">
        <v>442</v>
      </c>
      <c r="AB506" t="s">
        <v>442</v>
      </c>
      <c r="AC506" t="s">
        <v>444</v>
      </c>
      <c r="AD506" t="s">
        <v>444</v>
      </c>
      <c r="AE506" t="s">
        <v>444</v>
      </c>
      <c r="AF506" t="s">
        <v>444</v>
      </c>
      <c r="AG506" t="s">
        <v>442</v>
      </c>
      <c r="AH506" t="s">
        <v>442</v>
      </c>
      <c r="AI506" t="s">
        <v>447</v>
      </c>
      <c r="AJ506" t="s">
        <v>442</v>
      </c>
      <c r="AK506" t="s">
        <v>442</v>
      </c>
      <c r="AL506" t="s">
        <v>442</v>
      </c>
      <c r="AM506" t="s">
        <v>442</v>
      </c>
      <c r="AN506" t="s">
        <v>442</v>
      </c>
      <c r="AO506" t="s">
        <v>444</v>
      </c>
      <c r="AP506" t="s">
        <v>442</v>
      </c>
      <c r="AQ506" t="s">
        <v>528</v>
      </c>
      <c r="AR506" t="s">
        <v>1451</v>
      </c>
      <c r="AS506" t="s">
        <v>162</v>
      </c>
      <c r="AT506" t="s">
        <v>10</v>
      </c>
      <c r="AU506" t="s">
        <v>444</v>
      </c>
      <c r="AV506" t="s">
        <v>442</v>
      </c>
      <c r="AW506" t="s">
        <v>444</v>
      </c>
      <c r="AX506" t="s">
        <v>444</v>
      </c>
      <c r="AY506" t="s">
        <v>444</v>
      </c>
      <c r="AZ506" t="s">
        <v>7</v>
      </c>
      <c r="BA506" t="s">
        <v>161</v>
      </c>
      <c r="BB506" t="s">
        <v>444</v>
      </c>
      <c r="BC506" t="s">
        <v>444</v>
      </c>
      <c r="BD506" t="s">
        <v>1359</v>
      </c>
      <c r="BE506" t="s">
        <v>953</v>
      </c>
      <c r="BF506" t="s">
        <v>1360</v>
      </c>
      <c r="BG506" t="s">
        <v>444</v>
      </c>
      <c r="BH506" t="s">
        <v>444</v>
      </c>
      <c r="BI506" t="s">
        <v>444</v>
      </c>
      <c r="BJ506" t="s">
        <v>444</v>
      </c>
      <c r="BK506" t="s">
        <v>444</v>
      </c>
      <c r="BL506" t="s">
        <v>444</v>
      </c>
      <c r="BM506" t="s">
        <v>444</v>
      </c>
      <c r="BN506" t="s">
        <v>444</v>
      </c>
      <c r="BO506" t="s">
        <v>444</v>
      </c>
      <c r="BP506" t="s">
        <v>444</v>
      </c>
      <c r="BQ506" t="s">
        <v>444</v>
      </c>
      <c r="BR506" t="s">
        <v>444</v>
      </c>
      <c r="BS506" t="s">
        <v>444</v>
      </c>
      <c r="BT506" t="s">
        <v>444</v>
      </c>
      <c r="BU506" t="s">
        <v>444</v>
      </c>
      <c r="BV506" t="s">
        <v>444</v>
      </c>
      <c r="BW506" t="s">
        <v>444</v>
      </c>
      <c r="BX506" t="s">
        <v>444</v>
      </c>
      <c r="BY506" t="s">
        <v>444</v>
      </c>
      <c r="BZ506" t="s">
        <v>444</v>
      </c>
      <c r="CA506" t="s">
        <v>444</v>
      </c>
      <c r="CB506" t="s">
        <v>444</v>
      </c>
      <c r="CC506" t="s">
        <v>444</v>
      </c>
      <c r="CD506" t="s">
        <v>444</v>
      </c>
      <c r="CE506" t="s">
        <v>444</v>
      </c>
      <c r="CF506" t="s">
        <v>444</v>
      </c>
      <c r="CG506" t="s">
        <v>444</v>
      </c>
      <c r="CH506" t="s">
        <v>444</v>
      </c>
      <c r="CI506" t="s">
        <v>444</v>
      </c>
      <c r="CJ506" t="s">
        <v>444</v>
      </c>
      <c r="CK506" t="s">
        <v>444</v>
      </c>
      <c r="CL506" t="s">
        <v>444</v>
      </c>
      <c r="CM506" t="s">
        <v>444</v>
      </c>
      <c r="CN506" t="s">
        <v>444</v>
      </c>
      <c r="CO506" t="s">
        <v>444</v>
      </c>
      <c r="CP506" t="s">
        <v>444</v>
      </c>
      <c r="CQ506" t="s">
        <v>444</v>
      </c>
      <c r="CR506" t="s">
        <v>444</v>
      </c>
      <c r="CS506" t="s">
        <v>444</v>
      </c>
      <c r="CT506" t="s">
        <v>444</v>
      </c>
      <c r="CU506" t="s">
        <v>444</v>
      </c>
      <c r="CV506" t="s">
        <v>2747</v>
      </c>
      <c r="CW506" t="s">
        <v>2736</v>
      </c>
      <c r="CX506" t="s">
        <v>2737</v>
      </c>
      <c r="CY506" t="s">
        <v>1370</v>
      </c>
      <c r="CZ506" t="s">
        <v>1371</v>
      </c>
      <c r="DA506" t="s">
        <v>444</v>
      </c>
      <c r="DB506" t="s">
        <v>444</v>
      </c>
      <c r="DC506" t="s">
        <v>444</v>
      </c>
      <c r="DD506" t="s">
        <v>444</v>
      </c>
      <c r="DE506" t="s">
        <v>444</v>
      </c>
      <c r="DF506" t="s">
        <v>444</v>
      </c>
      <c r="DG506" t="s">
        <v>444</v>
      </c>
      <c r="DH506" t="s">
        <v>444</v>
      </c>
      <c r="DI506" t="s">
        <v>443</v>
      </c>
      <c r="DJ506" t="s">
        <v>282</v>
      </c>
      <c r="DK506" t="s">
        <v>1440</v>
      </c>
      <c r="DL506" t="s">
        <v>1451</v>
      </c>
      <c r="DM506" t="s">
        <v>444</v>
      </c>
      <c r="DN506" t="s">
        <v>444</v>
      </c>
      <c r="DO506" t="s">
        <v>444</v>
      </c>
      <c r="DP506" t="s">
        <v>444</v>
      </c>
      <c r="DQ506" t="s">
        <v>444</v>
      </c>
      <c r="DR506" t="s">
        <v>444</v>
      </c>
      <c r="DS506" t="s">
        <v>444</v>
      </c>
      <c r="DT506" s="24" t="s">
        <v>444</v>
      </c>
      <c r="DU506" s="24" t="s">
        <v>444</v>
      </c>
      <c r="DV506" t="s">
        <v>444</v>
      </c>
      <c r="DW506" t="s">
        <v>444</v>
      </c>
      <c r="DX506" s="24" t="s">
        <v>444</v>
      </c>
      <c r="DY506" s="24" t="s">
        <v>444</v>
      </c>
      <c r="DZ506" t="s">
        <v>444</v>
      </c>
      <c r="EA506" t="s">
        <v>444</v>
      </c>
      <c r="EB506" s="24" t="s">
        <v>444</v>
      </c>
      <c r="EC506" s="24" t="s">
        <v>444</v>
      </c>
      <c r="ED506" t="s">
        <v>444</v>
      </c>
      <c r="EE506" t="s">
        <v>444</v>
      </c>
      <c r="EF506" s="24" t="s">
        <v>444</v>
      </c>
      <c r="EG506" s="24" t="s">
        <v>444</v>
      </c>
      <c r="EH506" t="s">
        <v>444</v>
      </c>
      <c r="EI506" t="s">
        <v>444</v>
      </c>
      <c r="EJ506" s="24" t="s">
        <v>444</v>
      </c>
      <c r="EK506" s="24" t="s">
        <v>444</v>
      </c>
      <c r="EL506" t="s">
        <v>444</v>
      </c>
      <c r="EM506" t="s">
        <v>444</v>
      </c>
      <c r="EN506" s="24" t="s">
        <v>444</v>
      </c>
      <c r="EO506" s="24" t="s">
        <v>444</v>
      </c>
      <c r="EP506" t="s">
        <v>444</v>
      </c>
      <c r="EQ506" t="s">
        <v>444</v>
      </c>
      <c r="ER506" s="24" t="s">
        <v>444</v>
      </c>
      <c r="ES506" s="24" t="s">
        <v>444</v>
      </c>
      <c r="ET506" t="s">
        <v>444</v>
      </c>
      <c r="EU506" t="s">
        <v>444</v>
      </c>
      <c r="EV506" s="24" t="s">
        <v>444</v>
      </c>
      <c r="EW506" s="24" t="s">
        <v>444</v>
      </c>
      <c r="EX506" t="s">
        <v>444</v>
      </c>
      <c r="EY506" t="s">
        <v>444</v>
      </c>
      <c r="EZ506" s="24" t="s">
        <v>444</v>
      </c>
      <c r="FA506" s="24" t="s">
        <v>444</v>
      </c>
      <c r="FB506" t="s">
        <v>444</v>
      </c>
      <c r="FC506" t="s">
        <v>444</v>
      </c>
      <c r="FD506" s="24" t="s">
        <v>444</v>
      </c>
      <c r="FE506" s="24" t="s">
        <v>444</v>
      </c>
      <c r="FF506" t="s">
        <v>444</v>
      </c>
      <c r="FG506" t="s">
        <v>444</v>
      </c>
      <c r="FH506" s="24" t="s">
        <v>444</v>
      </c>
      <c r="FI506" s="24" t="s">
        <v>444</v>
      </c>
      <c r="FJ506" t="s">
        <v>444</v>
      </c>
      <c r="FK506" t="s">
        <v>444</v>
      </c>
      <c r="FL506" s="24" t="s">
        <v>444</v>
      </c>
      <c r="FM506" s="24" t="s">
        <v>444</v>
      </c>
      <c r="FN506" t="s">
        <v>444</v>
      </c>
      <c r="FO506" t="s">
        <v>444</v>
      </c>
      <c r="FP506" s="24" t="s">
        <v>444</v>
      </c>
      <c r="FQ506" s="24" t="s">
        <v>444</v>
      </c>
      <c r="FR506" t="s">
        <v>444</v>
      </c>
      <c r="FS506" t="s">
        <v>444</v>
      </c>
      <c r="FT506" s="24" t="s">
        <v>444</v>
      </c>
      <c r="FU506" s="24" t="s">
        <v>444</v>
      </c>
      <c r="FV506" t="s">
        <v>444</v>
      </c>
      <c r="FW506" t="s">
        <v>444</v>
      </c>
      <c r="FX506" s="24" t="s">
        <v>444</v>
      </c>
      <c r="FY506" s="24" t="s">
        <v>444</v>
      </c>
      <c r="FZ506" t="s">
        <v>444</v>
      </c>
      <c r="GA506" t="s">
        <v>444</v>
      </c>
      <c r="GB506" s="24" t="s">
        <v>444</v>
      </c>
      <c r="GC506" s="24" t="s">
        <v>444</v>
      </c>
      <c r="GD506" t="s">
        <v>444</v>
      </c>
      <c r="GE506" t="s">
        <v>444</v>
      </c>
      <c r="GF506" s="24" t="s">
        <v>444</v>
      </c>
      <c r="GG506" s="24" t="s">
        <v>444</v>
      </c>
      <c r="GH506" t="s">
        <v>444</v>
      </c>
      <c r="GI506" s="24" t="s">
        <v>444</v>
      </c>
      <c r="GJ506" s="24" t="s">
        <v>444</v>
      </c>
      <c r="GK506" t="s">
        <v>444</v>
      </c>
      <c r="GL506" t="s">
        <v>444</v>
      </c>
      <c r="GM506" s="24" t="s">
        <v>444</v>
      </c>
      <c r="GN506" s="24" t="s">
        <v>444</v>
      </c>
      <c r="GO506" t="s">
        <v>444</v>
      </c>
      <c r="GP506" t="s">
        <v>444</v>
      </c>
      <c r="GQ506" s="24" t="s">
        <v>444</v>
      </c>
      <c r="GR506" s="24" t="s">
        <v>444</v>
      </c>
      <c r="GS506" t="s">
        <v>444</v>
      </c>
      <c r="GT506" t="s">
        <v>444</v>
      </c>
      <c r="GU506" s="24" t="s">
        <v>444</v>
      </c>
      <c r="GV506" s="24" t="s">
        <v>444</v>
      </c>
      <c r="GW506" t="s">
        <v>444</v>
      </c>
      <c r="GX506" t="s">
        <v>444</v>
      </c>
      <c r="GY506" s="24" t="s">
        <v>444</v>
      </c>
      <c r="GZ506" s="24" t="s">
        <v>444</v>
      </c>
      <c r="HA506" t="s">
        <v>444</v>
      </c>
      <c r="HB506" t="s">
        <v>444</v>
      </c>
      <c r="HC506" s="24" t="s">
        <v>444</v>
      </c>
      <c r="HD506" s="24" t="s">
        <v>444</v>
      </c>
      <c r="HE506" t="s">
        <v>444</v>
      </c>
      <c r="HF506" t="s">
        <v>444</v>
      </c>
      <c r="HG506" s="24" t="s">
        <v>444</v>
      </c>
      <c r="HH506" s="24" t="s">
        <v>444</v>
      </c>
      <c r="HI506" t="s">
        <v>444</v>
      </c>
      <c r="HJ506" t="s">
        <v>444</v>
      </c>
      <c r="HK506" s="24" t="s">
        <v>444</v>
      </c>
      <c r="HL506" s="24" t="s">
        <v>444</v>
      </c>
      <c r="HM506" t="s">
        <v>444</v>
      </c>
      <c r="HN506" t="s">
        <v>444</v>
      </c>
      <c r="HO506" s="24" t="s">
        <v>444</v>
      </c>
      <c r="HP506" s="24" t="s">
        <v>444</v>
      </c>
      <c r="HQ506" t="s">
        <v>444</v>
      </c>
      <c r="HR506" t="s">
        <v>444</v>
      </c>
      <c r="HS506" s="24" t="s">
        <v>444</v>
      </c>
      <c r="HT506" s="24" t="s">
        <v>444</v>
      </c>
      <c r="HU506" t="s">
        <v>444</v>
      </c>
      <c r="HV506" t="s">
        <v>444</v>
      </c>
      <c r="HW506" s="24" t="s">
        <v>444</v>
      </c>
      <c r="HX506" s="24" t="s">
        <v>444</v>
      </c>
      <c r="HY506" t="s">
        <v>444</v>
      </c>
      <c r="HZ506" t="s">
        <v>444</v>
      </c>
      <c r="IA506" t="s">
        <v>2747</v>
      </c>
      <c r="IB506" t="s">
        <v>2736</v>
      </c>
      <c r="IC506" t="s">
        <v>3086</v>
      </c>
      <c r="ID506" s="33" t="b" cm="1">
        <f t="array" ref="ID506">_xlfn.IFNA(MATCH($A$2,_xlfn.NUMBERVALUE(Table_Query_from_MF_DSNP62[[#This Row],[CL_GLACCT_DR1]:[CL_GLACCT_CR4]]),0),0)&gt;=1</f>
        <v>1</v>
      </c>
      <c r="IE506" s="33" t="b">
        <f>OR(Table_Query_from_MF_DSNP62[[#This Row],[Pair1]:[Pair25]])</f>
        <v>1</v>
      </c>
      <c r="IF506" s="33">
        <f>_xlfn.IFNA(MATCH(TRUE,Table_Query_from_MF_DSNP62[[#This Row],[Pair1]:[Pair25]],0),"none")</f>
        <v>1</v>
      </c>
      <c r="IG506" s="33" t="b">
        <f>AND($A$2&gt;=_xlfn.NUMBERVALUE(Table_Query_from_MF_DSNP62[[#This Row],[CL_GL_ACCT_FR1]]),$A$2&lt;=_xlfn.NUMBERVALUE(Table_Query_from_MF_DSNP62[[#This Row],[CL_GL_ACCT_TO1]]))</f>
        <v>1</v>
      </c>
      <c r="IH506" s="33" t="b">
        <f>AND($A$2&gt;=_xlfn.NUMBERVALUE(Table_Query_from_MF_DSNP62[[#This Row],[CL_GL_ACCT_FR2]]),$A$2&lt;=_xlfn.NUMBERVALUE(Table_Query_from_MF_DSNP62[[#This Row],[CL_GL_ACCT_TO2]]))</f>
        <v>1</v>
      </c>
      <c r="II506" s="33" t="b">
        <f>AND($A$2&gt;=_xlfn.NUMBERVALUE(Table_Query_from_MF_DSNP62[[#This Row],[CL_GL_ACCT_FR3]]),$A$2&lt;=_xlfn.NUMBERVALUE(Table_Query_from_MF_DSNP62[[#This Row],[CL_GL_ACCT_TO3]]))</f>
        <v>1</v>
      </c>
      <c r="IJ506" s="33" t="b">
        <f>AND($A$2&gt;=_xlfn.NUMBERVALUE(Table_Query_from_MF_DSNP62[[#This Row],[CL_GL_ACCT_FR4]]),$A$2&lt;=_xlfn.NUMBERVALUE(Table_Query_from_MF_DSNP62[[#This Row],[CL_GL_ACCT_TO4]]))</f>
        <v>1</v>
      </c>
      <c r="IK506" s="33" t="b">
        <f>AND($A$2&gt;=_xlfn.NUMBERVALUE(Table_Query_from_MF_DSNP62[[#This Row],[CL_GL_ACCT_FR5]]),$A$2&lt;=_xlfn.NUMBERVALUE(Table_Query_from_MF_DSNP62[[#This Row],[CL_GL_ACCT_TO5]]))</f>
        <v>1</v>
      </c>
      <c r="IL506" s="33" t="b">
        <f>AND($A$2&gt;=_xlfn.NUMBERVALUE(Table_Query_from_MF_DSNP62[[#This Row],[CL_GL_ACCT_FR6]]),$A$2&lt;=_xlfn.NUMBERVALUE(Table_Query_from_MF_DSNP62[[#This Row],[CL_GL_ACCT_TO6]]))</f>
        <v>1</v>
      </c>
      <c r="IM506" s="33" t="b">
        <f>AND($A$2&gt;=_xlfn.NUMBERVALUE(Table_Query_from_MF_DSNP62[[#This Row],[CL_GL_ACCT_FR7]]),$A$2&lt;=_xlfn.NUMBERVALUE(Table_Query_from_MF_DSNP62[[#This Row],[CL_GL_ACCT_TO7]]))</f>
        <v>1</v>
      </c>
      <c r="IN506" s="33" t="b">
        <f>AND($A$2&gt;=_xlfn.NUMBERVALUE(Table_Query_from_MF_DSNP62[[#This Row],[CL_GL_ACCT_FR8]]),$A$2&lt;=_xlfn.NUMBERVALUE(Table_Query_from_MF_DSNP62[[#This Row],[CL_GL_ACCT_TO8]]))</f>
        <v>1</v>
      </c>
      <c r="IO506" s="33" t="b">
        <f>AND($A$2&gt;=_xlfn.NUMBERVALUE(Table_Query_from_MF_DSNP62[[#This Row],[CL_GL_ACCT_FR9]]),$A$2&lt;=_xlfn.NUMBERVALUE(Table_Query_from_MF_DSNP62[[#This Row],[CL_GL_ACCT_TO9]]))</f>
        <v>1</v>
      </c>
      <c r="IP506" s="33" t="b">
        <f>AND($A$2&gt;=_xlfn.NUMBERVALUE(Table_Query_from_MF_DSNP62[[#This Row],[CL_GL_ACCT_FR10]]),$A$2&lt;=_xlfn.NUMBERVALUE(Table_Query_from_MF_DSNP62[[#This Row],[CL_GL_ACCT_TO10]]))</f>
        <v>1</v>
      </c>
      <c r="IQ506" s="33" t="b">
        <f>AND($A$2&gt;=_xlfn.NUMBERVALUE(Table_Query_from_MF_DSNP62[[#This Row],[CL_GL_ACCT_FR11]]),$A$2&lt;=_xlfn.NUMBERVALUE(Table_Query_from_MF_DSNP62[[#This Row],[CL_GL_ACCT_TO11]]))</f>
        <v>1</v>
      </c>
      <c r="IR506" s="33" t="b">
        <f>AND($A$2&gt;=_xlfn.NUMBERVALUE(Table_Query_from_MF_DSNP62[[#This Row],[CL_GL_ACCT_FR12]]),$A$2&lt;=_xlfn.NUMBERVALUE(Table_Query_from_MF_DSNP62[[#This Row],[CL_GL_ACCT_TO12]]))</f>
        <v>1</v>
      </c>
      <c r="IS506" s="33" t="b">
        <f>AND($A$2&gt;=_xlfn.NUMBERVALUE(Table_Query_from_MF_DSNP62[[#This Row],[CL_GL_ACCT_FR13]]),$A$2&lt;=_xlfn.NUMBERVALUE(Table_Query_from_MF_DSNP62[[#This Row],[CL_GL_ACCT_TO13]]))</f>
        <v>1</v>
      </c>
      <c r="IT506" s="33" t="b">
        <f>AND($A$2&gt;=_xlfn.NUMBERVALUE(Table_Query_from_MF_DSNP62[[#This Row],[CL_GL_ACCT_FR14]]),$A$2&lt;=_xlfn.NUMBERVALUE(Table_Query_from_MF_DSNP62[[#This Row],[CL_GL_ACCT_TO14]]))</f>
        <v>1</v>
      </c>
      <c r="IU506" s="33" t="b">
        <f>AND($A$2&gt;=_xlfn.NUMBERVALUE(Table_Query_from_MF_DSNP62[[#This Row],[CL_GL_ACCT_FR15]]),$A$2&lt;=_xlfn.NUMBERVALUE(Table_Query_from_MF_DSNP62[[#This Row],[CL_GL_ACCT_TO15]]))</f>
        <v>1</v>
      </c>
      <c r="IV506" s="33" t="b">
        <f>AND($A$2&gt;=_xlfn.NUMBERVALUE(Table_Query_from_MF_DSNP62[[#This Row],[CL_GL_ACCT_FR16]]),$A$2&lt;=_xlfn.NUMBERVALUE(Table_Query_from_MF_DSNP62[[#This Row],[CL_GL_ACCT_TO16]]))</f>
        <v>1</v>
      </c>
      <c r="IW506" s="33" t="b">
        <f>AND($A$2&gt;=_xlfn.NUMBERVALUE(Table_Query_from_MF_DSNP62[[#This Row],[CL_GL_ACCT_FR17]]),$A$2&lt;=_xlfn.NUMBERVALUE(Table_Query_from_MF_DSNP62[[#This Row],[CL_GL_ACCT_TO17]]))</f>
        <v>1</v>
      </c>
      <c r="IX506" s="33" t="b">
        <f>AND($A$2&gt;=_xlfn.NUMBERVALUE(Table_Query_from_MF_DSNP62[[#This Row],[CL_GL_ACCT_FR18]]),$A$2&lt;=_xlfn.NUMBERVALUE(Table_Query_from_MF_DSNP62[[#This Row],[CL_GL_ACCT_TO18]]))</f>
        <v>1</v>
      </c>
      <c r="IY506" s="33" t="b">
        <f>AND($A$2&gt;=_xlfn.NUMBERVALUE(Table_Query_from_MF_DSNP62[[#This Row],[CL_GL_ACCT_FR19]]),$A$2&lt;=_xlfn.NUMBERVALUE(Table_Query_from_MF_DSNP62[[#This Row],[CL_GL_ACCT_TO19]]))</f>
        <v>1</v>
      </c>
      <c r="IZ506" s="33" t="b">
        <f>AND($A$2&gt;=_xlfn.NUMBERVALUE(Table_Query_from_MF_DSNP62[[#This Row],[CL_GL_ACCT_FR20]]),$A$2&lt;=_xlfn.NUMBERVALUE(Table_Query_from_MF_DSNP62[[#This Row],[CL_GL_ACCT_TO20]]))</f>
        <v>1</v>
      </c>
      <c r="JA506" s="33" t="b">
        <f>AND($A$2&gt;=_xlfn.NUMBERVALUE(Table_Query_from_MF_DSNP62[[#This Row],[CL_GL_ACCT_FR21]]),$A$2&lt;=_xlfn.NUMBERVALUE(Table_Query_from_MF_DSNP62[[#This Row],[CL_GL_ACCT_TO21]]))</f>
        <v>1</v>
      </c>
      <c r="JB506" s="33" t="b">
        <f>AND($A$2&gt;=_xlfn.NUMBERVALUE(Table_Query_from_MF_DSNP62[[#This Row],[CL_GL_ACCT_FR22]]),$A$2&lt;=_xlfn.NUMBERVALUE(Table_Query_from_MF_DSNP62[[#This Row],[CL_GL_ACCT_TO22]]))</f>
        <v>1</v>
      </c>
      <c r="JC506" s="33" t="b">
        <f>AND($A$2&gt;=_xlfn.NUMBERVALUE(Table_Query_from_MF_DSNP62[[#This Row],[CL_GL_ACCT_FR23]]),$A$2&lt;=_xlfn.NUMBERVALUE(Table_Query_from_MF_DSNP62[[#This Row],[CL_GL_ACCT_TO23]]))</f>
        <v>1</v>
      </c>
      <c r="JD506" s="33" t="b">
        <f>AND($A$2&gt;=_xlfn.NUMBERVALUE(Table_Query_from_MF_DSNP62[[#This Row],[CL_GL_ACCT_FR24]]),$A$2&lt;=_xlfn.NUMBERVALUE(Table_Query_from_MF_DSNP62[[#This Row],[CL_GL_ACCT_TO24]]))</f>
        <v>1</v>
      </c>
      <c r="JE506" s="33" t="b">
        <f>AND($A$2&gt;=_xlfn.NUMBERVALUE(Table_Query_from_MF_DSNP62[[#This Row],[CL_GL_ACCT_FR25]]),$A$2&lt;=_xlfn.NUMBERVALUE(Table_Query_from_MF_DSNP62[[#This Row],[CL_GL_ACCT_TO25]]))</f>
        <v>1</v>
      </c>
      <c r="JF506" s="33" t="b">
        <f>OR(Table_Query_from_MF_DSNP62[[#This Row],[PairA]:[PairO]])</f>
        <v>1</v>
      </c>
      <c r="JG506" s="33">
        <f>_xlfn.IFNA(MATCH(TRUE,Table_Query_from_MF_DSNP62[[#This Row],[PairA]:[PairO]],0),"none")</f>
        <v>1</v>
      </c>
      <c r="JH506" s="33" t="b">
        <f>AND($B$2&gt;=_xlfn.NUMBERVALUE(Table_Query_from_MF_DSNP62[[#This Row],[CL_CMP_OBJ_FR1]]),$B$2&lt;=_xlfn.NUMBERVALUE(Table_Query_from_MF_DSNP62[[#This Row],[CL_CMP_OBJ_TO1]]))</f>
        <v>1</v>
      </c>
      <c r="JI506" s="33" t="b">
        <f>AND($B$2&gt;=_xlfn.NUMBERVALUE(Table_Query_from_MF_DSNP62[[#This Row],[CL_CMP_OBJ_FR2]]),$B$2&lt;=_xlfn.NUMBERVALUE(Table_Query_from_MF_DSNP62[[#This Row],[CL_CMP_OBJ_TO2]]))</f>
        <v>1</v>
      </c>
      <c r="JJ506" s="33" t="b">
        <f>AND($B$2&gt;=_xlfn.NUMBERVALUE(Table_Query_from_MF_DSNP62[[#This Row],[CL_CMP_OBJ_FR3]]),$B$2&lt;=_xlfn.NUMBERVALUE(Table_Query_from_MF_DSNP62[[#This Row],[CL_CMP_OBJ_TO3]]))</f>
        <v>1</v>
      </c>
      <c r="JK506" s="33" t="b">
        <f>AND($B$2&gt;=_xlfn.NUMBERVALUE(Table_Query_from_MF_DSNP62[[#This Row],[CL_CMP_OBJ_FR4]]),$B$2&lt;=_xlfn.NUMBERVALUE(Table_Query_from_MF_DSNP62[[#This Row],[CL_CMP_OBJ_TO4]]))</f>
        <v>1</v>
      </c>
      <c r="JL506" s="33" t="b">
        <f>AND($B$2&gt;=_xlfn.NUMBERVALUE(Table_Query_from_MF_DSNP62[[#This Row],[CL_CMP_OBJ_FR5]]),$B$2&lt;=_xlfn.NUMBERVALUE(Table_Query_from_MF_DSNP62[[#This Row],[CL_CMP_OBJ_TO5]]))</f>
        <v>1</v>
      </c>
      <c r="JM506" s="33" t="b">
        <f>AND($B$2&gt;=_xlfn.NUMBERVALUE(Table_Query_from_MF_DSNP62[[#This Row],[CL_CMP_OBJ_FR6]]),$B$2&lt;=_xlfn.NUMBERVALUE(Table_Query_from_MF_DSNP62[[#This Row],[CL_CMP_OBJ_TO6]]))</f>
        <v>1</v>
      </c>
      <c r="JN506" s="33" t="b">
        <f>AND($B$2&gt;=_xlfn.NUMBERVALUE(Table_Query_from_MF_DSNP62[[#This Row],[CL_CMP_OBJ_FR7]]),$B$2&lt;=_xlfn.NUMBERVALUE(Table_Query_from_MF_DSNP62[[#This Row],[CL_CMP_OBJ_TO7]]))</f>
        <v>1</v>
      </c>
      <c r="JO506" s="33" t="b">
        <f>AND($B$2&gt;=_xlfn.NUMBERVALUE(Table_Query_from_MF_DSNP62[[#This Row],[CL_CMP_OBJ_FR8]]),$B$2&lt;=_xlfn.NUMBERVALUE(Table_Query_from_MF_DSNP62[[#This Row],[CL_CMP_OBJ_TO8]]))</f>
        <v>1</v>
      </c>
      <c r="JP506" s="33" t="b">
        <f>AND($B$2&gt;=_xlfn.NUMBERVALUE(Table_Query_from_MF_DSNP62[[#This Row],[CL_CMP_OBJ_FR9]]),$B$2&lt;=_xlfn.NUMBERVALUE(Table_Query_from_MF_DSNP62[[#This Row],[CL_CMP_OBJ_TO9]]))</f>
        <v>1</v>
      </c>
      <c r="JQ506" s="33" t="b">
        <f>AND($B$2&gt;=_xlfn.NUMBERVALUE(Table_Query_from_MF_DSNP62[[#This Row],[CL_CMP_OBJ_FR10]]),$B$2&lt;=_xlfn.NUMBERVALUE(Table_Query_from_MF_DSNP62[[#This Row],[CL_CMP_OBJ_TO10]]))</f>
        <v>1</v>
      </c>
      <c r="JR506" s="33" t="b">
        <f>AND($B$2&gt;=_xlfn.NUMBERVALUE(Table_Query_from_MF_DSNP62[[#This Row],[CL_CMP_OBJ_FR11]]),$B$2&lt;=_xlfn.NUMBERVALUE(Table_Query_from_MF_DSNP62[[#This Row],[CL_CMP_OBJ_TO11]]))</f>
        <v>1</v>
      </c>
      <c r="JS506" s="33" t="b">
        <f>AND($B$2&gt;=_xlfn.NUMBERVALUE(Table_Query_from_MF_DSNP62[[#This Row],[CL_CMP_OBJ_FR12]]),$B$2&lt;=_xlfn.NUMBERVALUE(Table_Query_from_MF_DSNP62[[#This Row],[CL_CMP_OBJ_TO12]]))</f>
        <v>1</v>
      </c>
      <c r="JT506" s="33" t="b">
        <f>AND($B$2&gt;=_xlfn.NUMBERVALUE(Table_Query_from_MF_DSNP62[[#This Row],[CL_CMP_OBJ_FR13]]),$B$2&lt;=_xlfn.NUMBERVALUE(Table_Query_from_MF_DSNP62[[#This Row],[CL_CMP_OBJ_TO13]]))</f>
        <v>1</v>
      </c>
      <c r="JU506" s="33" t="b">
        <f>AND($B$2&gt;=_xlfn.NUMBERVALUE(Table_Query_from_MF_DSNP62[[#This Row],[CL_CMP_OBJ_FR14]]),$B$2&lt;=_xlfn.NUMBERVALUE(Table_Query_from_MF_DSNP62[[#This Row],[CL_CMP_OBJ_TO14]]))</f>
        <v>1</v>
      </c>
      <c r="JV506" s="33" t="b">
        <f>AND($B$2&gt;=_xlfn.NUMBERVALUE(Table_Query_from_MF_DSNP62[[#This Row],[CL_CMP_OBJ_FR15]]),$B$2&lt;=_xlfn.NUMBERVALUE(Table_Query_from_MF_DSNP62[[#This Row],[CL_CMP_OBJ_TO15]]))</f>
        <v>1</v>
      </c>
    </row>
    <row r="507" spans="1:282" x14ac:dyDescent="0.25">
      <c r="A507" t="b">
        <f>OR(,Table_Query_from_MF_DSNP62[[#This Row],[Desired GL included as "hard-coded" GL?]],Table_Query_from_MF_DSNP62[[#This Row],[Desired GL included as "Open GL"?]])</f>
        <v>1</v>
      </c>
      <c r="B507" t="b">
        <f>Table_Query_from_MF_DSNP62[[#This Row],[Desired CObj included as "Open CObj"?]]</f>
        <v>1</v>
      </c>
      <c r="C507" t="s">
        <v>2210</v>
      </c>
      <c r="D507" t="s">
        <v>2211</v>
      </c>
      <c r="E507" t="s">
        <v>8</v>
      </c>
      <c r="F507" s="24" t="s">
        <v>411</v>
      </c>
      <c r="G507" t="s">
        <v>13</v>
      </c>
      <c r="H507" s="24" t="s">
        <v>444</v>
      </c>
      <c r="I507" t="s">
        <v>444</v>
      </c>
      <c r="J507" s="24" t="s">
        <v>444</v>
      </c>
      <c r="K507" t="s">
        <v>444</v>
      </c>
      <c r="L507" s="24" t="s">
        <v>444</v>
      </c>
      <c r="M507" t="s">
        <v>444</v>
      </c>
      <c r="N507" t="s">
        <v>444</v>
      </c>
      <c r="O507" t="s">
        <v>444</v>
      </c>
      <c r="P507" t="s">
        <v>444</v>
      </c>
      <c r="Q507" t="s">
        <v>15</v>
      </c>
      <c r="R507" t="s">
        <v>444</v>
      </c>
      <c r="S507" t="s">
        <v>442</v>
      </c>
      <c r="T507" t="s">
        <v>447</v>
      </c>
      <c r="U507" t="s">
        <v>444</v>
      </c>
      <c r="V507" t="s">
        <v>444</v>
      </c>
      <c r="W507" t="s">
        <v>447</v>
      </c>
      <c r="X507" t="s">
        <v>444</v>
      </c>
      <c r="Y507" t="s">
        <v>442</v>
      </c>
      <c r="Z507" t="s">
        <v>442</v>
      </c>
      <c r="AA507" t="s">
        <v>442</v>
      </c>
      <c r="AB507" t="s">
        <v>442</v>
      </c>
      <c r="AC507" t="s">
        <v>444</v>
      </c>
      <c r="AD507" t="s">
        <v>15</v>
      </c>
      <c r="AE507" t="s">
        <v>447</v>
      </c>
      <c r="AF507" t="s">
        <v>447</v>
      </c>
      <c r="AG507" t="s">
        <v>442</v>
      </c>
      <c r="AH507" t="s">
        <v>447</v>
      </c>
      <c r="AI507" t="s">
        <v>447</v>
      </c>
      <c r="AJ507" t="s">
        <v>442</v>
      </c>
      <c r="AK507" t="s">
        <v>442</v>
      </c>
      <c r="AL507" t="s">
        <v>444</v>
      </c>
      <c r="AM507" t="s">
        <v>444</v>
      </c>
      <c r="AN507" t="s">
        <v>444</v>
      </c>
      <c r="AO507" t="s">
        <v>444</v>
      </c>
      <c r="AP507" t="s">
        <v>442</v>
      </c>
      <c r="AQ507" t="s">
        <v>282</v>
      </c>
      <c r="AR507" t="s">
        <v>1451</v>
      </c>
      <c r="AS507" t="s">
        <v>162</v>
      </c>
      <c r="AT507" t="s">
        <v>10</v>
      </c>
      <c r="AU507" t="s">
        <v>444</v>
      </c>
      <c r="AV507" t="s">
        <v>442</v>
      </c>
      <c r="AW507" t="s">
        <v>444</v>
      </c>
      <c r="AX507" t="s">
        <v>444</v>
      </c>
      <c r="AY507" t="s">
        <v>444</v>
      </c>
      <c r="AZ507" t="s">
        <v>7</v>
      </c>
      <c r="BA507" t="s">
        <v>478</v>
      </c>
      <c r="BB507" t="s">
        <v>444</v>
      </c>
      <c r="BC507" t="s">
        <v>444</v>
      </c>
      <c r="BD507" t="s">
        <v>1359</v>
      </c>
      <c r="BE507" t="s">
        <v>2212</v>
      </c>
      <c r="BF507" t="s">
        <v>740</v>
      </c>
      <c r="BG507" t="s">
        <v>444</v>
      </c>
      <c r="BH507" t="s">
        <v>444</v>
      </c>
      <c r="BI507" t="s">
        <v>444</v>
      </c>
      <c r="BJ507" t="s">
        <v>444</v>
      </c>
      <c r="BK507" t="s">
        <v>444</v>
      </c>
      <c r="BL507" t="s">
        <v>444</v>
      </c>
      <c r="BM507" t="s">
        <v>444</v>
      </c>
      <c r="BN507" t="s">
        <v>444</v>
      </c>
      <c r="BO507" t="s">
        <v>444</v>
      </c>
      <c r="BP507" t="s">
        <v>444</v>
      </c>
      <c r="BQ507" t="s">
        <v>740</v>
      </c>
      <c r="BR507" t="s">
        <v>143</v>
      </c>
      <c r="BS507" t="s">
        <v>444</v>
      </c>
      <c r="BT507" t="s">
        <v>444</v>
      </c>
      <c r="BU507" t="s">
        <v>444</v>
      </c>
      <c r="BV507" t="s">
        <v>444</v>
      </c>
      <c r="BW507" t="s">
        <v>740</v>
      </c>
      <c r="BX507" t="s">
        <v>143</v>
      </c>
      <c r="BY507" t="s">
        <v>444</v>
      </c>
      <c r="BZ507" t="s">
        <v>444</v>
      </c>
      <c r="CA507" t="s">
        <v>444</v>
      </c>
      <c r="CB507" t="s">
        <v>444</v>
      </c>
      <c r="CC507" t="s">
        <v>740</v>
      </c>
      <c r="CD507" t="s">
        <v>143</v>
      </c>
      <c r="CE507" t="s">
        <v>444</v>
      </c>
      <c r="CF507" t="s">
        <v>444</v>
      </c>
      <c r="CG507" t="s">
        <v>444</v>
      </c>
      <c r="CH507" t="s">
        <v>444</v>
      </c>
      <c r="CI507" t="s">
        <v>740</v>
      </c>
      <c r="CJ507" t="s">
        <v>143</v>
      </c>
      <c r="CK507" t="s">
        <v>444</v>
      </c>
      <c r="CL507" t="s">
        <v>444</v>
      </c>
      <c r="CM507" t="s">
        <v>444</v>
      </c>
      <c r="CN507" t="s">
        <v>444</v>
      </c>
      <c r="CO507" t="s">
        <v>740</v>
      </c>
      <c r="CP507" t="s">
        <v>143</v>
      </c>
      <c r="CQ507" t="s">
        <v>444</v>
      </c>
      <c r="CR507" t="s">
        <v>444</v>
      </c>
      <c r="CS507" t="s">
        <v>444</v>
      </c>
      <c r="CT507" t="s">
        <v>444</v>
      </c>
      <c r="CU507" t="s">
        <v>444</v>
      </c>
      <c r="CV507" t="s">
        <v>2845</v>
      </c>
      <c r="CW507" t="s">
        <v>2736</v>
      </c>
      <c r="CX507" t="s">
        <v>2737</v>
      </c>
      <c r="CY507" t="s">
        <v>1370</v>
      </c>
      <c r="CZ507" t="s">
        <v>1371</v>
      </c>
      <c r="DA507" t="s">
        <v>444</v>
      </c>
      <c r="DB507" t="s">
        <v>444</v>
      </c>
      <c r="DC507" t="s">
        <v>444</v>
      </c>
      <c r="DD507" t="s">
        <v>444</v>
      </c>
      <c r="DE507" t="s">
        <v>444</v>
      </c>
      <c r="DF507" t="s">
        <v>444</v>
      </c>
      <c r="DG507" t="s">
        <v>444</v>
      </c>
      <c r="DH507" t="s">
        <v>444</v>
      </c>
      <c r="DI507" t="s">
        <v>443</v>
      </c>
      <c r="DJ507" t="s">
        <v>282</v>
      </c>
      <c r="DK507" t="s">
        <v>1440</v>
      </c>
      <c r="DL507" t="s">
        <v>1451</v>
      </c>
      <c r="DM507" t="s">
        <v>444</v>
      </c>
      <c r="DN507" t="s">
        <v>444</v>
      </c>
      <c r="DO507" t="s">
        <v>444</v>
      </c>
      <c r="DP507" t="s">
        <v>444</v>
      </c>
      <c r="DQ507" t="s">
        <v>444</v>
      </c>
      <c r="DR507" t="s">
        <v>444</v>
      </c>
      <c r="DS507" t="s">
        <v>444</v>
      </c>
      <c r="DT507" s="24" t="s">
        <v>444</v>
      </c>
      <c r="DU507" s="24" t="s">
        <v>444</v>
      </c>
      <c r="DV507" t="s">
        <v>444</v>
      </c>
      <c r="DW507" t="s">
        <v>444</v>
      </c>
      <c r="DX507" s="24" t="s">
        <v>444</v>
      </c>
      <c r="DY507" s="24" t="s">
        <v>444</v>
      </c>
      <c r="DZ507" t="s">
        <v>444</v>
      </c>
      <c r="EA507" t="s">
        <v>444</v>
      </c>
      <c r="EB507" s="24" t="s">
        <v>444</v>
      </c>
      <c r="EC507" s="24" t="s">
        <v>444</v>
      </c>
      <c r="ED507" t="s">
        <v>444</v>
      </c>
      <c r="EE507" t="s">
        <v>444</v>
      </c>
      <c r="EF507" s="24" t="s">
        <v>444</v>
      </c>
      <c r="EG507" s="24" t="s">
        <v>444</v>
      </c>
      <c r="EH507" t="s">
        <v>444</v>
      </c>
      <c r="EI507" t="s">
        <v>444</v>
      </c>
      <c r="EJ507" s="24" t="s">
        <v>444</v>
      </c>
      <c r="EK507" s="24" t="s">
        <v>444</v>
      </c>
      <c r="EL507" t="s">
        <v>444</v>
      </c>
      <c r="EM507" t="s">
        <v>444</v>
      </c>
      <c r="EN507" s="24" t="s">
        <v>444</v>
      </c>
      <c r="EO507" s="24" t="s">
        <v>444</v>
      </c>
      <c r="EP507" t="s">
        <v>444</v>
      </c>
      <c r="EQ507" t="s">
        <v>444</v>
      </c>
      <c r="ER507" s="24" t="s">
        <v>444</v>
      </c>
      <c r="ES507" s="24" t="s">
        <v>444</v>
      </c>
      <c r="ET507" t="s">
        <v>444</v>
      </c>
      <c r="EU507" t="s">
        <v>444</v>
      </c>
      <c r="EV507" s="24" t="s">
        <v>444</v>
      </c>
      <c r="EW507" s="24" t="s">
        <v>444</v>
      </c>
      <c r="EX507" t="s">
        <v>444</v>
      </c>
      <c r="EY507" t="s">
        <v>444</v>
      </c>
      <c r="EZ507" s="24" t="s">
        <v>444</v>
      </c>
      <c r="FA507" s="24" t="s">
        <v>444</v>
      </c>
      <c r="FB507" t="s">
        <v>444</v>
      </c>
      <c r="FC507" t="s">
        <v>444</v>
      </c>
      <c r="FD507" s="24" t="s">
        <v>444</v>
      </c>
      <c r="FE507" s="24" t="s">
        <v>444</v>
      </c>
      <c r="FF507" t="s">
        <v>444</v>
      </c>
      <c r="FG507" t="s">
        <v>444</v>
      </c>
      <c r="FH507" s="24" t="s">
        <v>444</v>
      </c>
      <c r="FI507" s="24" t="s">
        <v>444</v>
      </c>
      <c r="FJ507" t="s">
        <v>444</v>
      </c>
      <c r="FK507" t="s">
        <v>444</v>
      </c>
      <c r="FL507" s="24" t="s">
        <v>444</v>
      </c>
      <c r="FM507" s="24" t="s">
        <v>444</v>
      </c>
      <c r="FN507" t="s">
        <v>444</v>
      </c>
      <c r="FO507" t="s">
        <v>444</v>
      </c>
      <c r="FP507" s="24" t="s">
        <v>444</v>
      </c>
      <c r="FQ507" s="24" t="s">
        <v>444</v>
      </c>
      <c r="FR507" t="s">
        <v>444</v>
      </c>
      <c r="FS507" t="s">
        <v>444</v>
      </c>
      <c r="FT507" s="24" t="s">
        <v>444</v>
      </c>
      <c r="FU507" s="24" t="s">
        <v>444</v>
      </c>
      <c r="FV507" t="s">
        <v>444</v>
      </c>
      <c r="FW507" t="s">
        <v>444</v>
      </c>
      <c r="FX507" s="24" t="s">
        <v>444</v>
      </c>
      <c r="FY507" s="24" t="s">
        <v>444</v>
      </c>
      <c r="FZ507" t="s">
        <v>444</v>
      </c>
      <c r="GA507" t="s">
        <v>444</v>
      </c>
      <c r="GB507" s="24" t="s">
        <v>444</v>
      </c>
      <c r="GC507" s="24" t="s">
        <v>444</v>
      </c>
      <c r="GD507" t="s">
        <v>444</v>
      </c>
      <c r="GE507" t="s">
        <v>444</v>
      </c>
      <c r="GF507" s="24" t="s">
        <v>444</v>
      </c>
      <c r="GG507" s="24" t="s">
        <v>444</v>
      </c>
      <c r="GH507" t="s">
        <v>15</v>
      </c>
      <c r="GI507" s="24" t="s">
        <v>446</v>
      </c>
      <c r="GJ507" s="24" t="s">
        <v>475</v>
      </c>
      <c r="GK507" t="s">
        <v>444</v>
      </c>
      <c r="GL507" t="s">
        <v>444</v>
      </c>
      <c r="GM507" s="24" t="s">
        <v>444</v>
      </c>
      <c r="GN507" s="24" t="s">
        <v>444</v>
      </c>
      <c r="GO507" t="s">
        <v>444</v>
      </c>
      <c r="GP507" t="s">
        <v>444</v>
      </c>
      <c r="GQ507" s="24" t="s">
        <v>444</v>
      </c>
      <c r="GR507" s="24" t="s">
        <v>444</v>
      </c>
      <c r="GS507" t="s">
        <v>444</v>
      </c>
      <c r="GT507" t="s">
        <v>444</v>
      </c>
      <c r="GU507" s="24" t="s">
        <v>444</v>
      </c>
      <c r="GV507" s="24" t="s">
        <v>444</v>
      </c>
      <c r="GW507" t="s">
        <v>444</v>
      </c>
      <c r="GX507" t="s">
        <v>444</v>
      </c>
      <c r="GY507" s="24" t="s">
        <v>444</v>
      </c>
      <c r="GZ507" s="24" t="s">
        <v>444</v>
      </c>
      <c r="HA507" t="s">
        <v>444</v>
      </c>
      <c r="HB507" t="s">
        <v>444</v>
      </c>
      <c r="HC507" s="24" t="s">
        <v>444</v>
      </c>
      <c r="HD507" s="24" t="s">
        <v>444</v>
      </c>
      <c r="HE507" t="s">
        <v>444</v>
      </c>
      <c r="HF507" t="s">
        <v>444</v>
      </c>
      <c r="HG507" s="24" t="s">
        <v>444</v>
      </c>
      <c r="HH507" s="24" t="s">
        <v>444</v>
      </c>
      <c r="HI507" t="s">
        <v>444</v>
      </c>
      <c r="HJ507" t="s">
        <v>444</v>
      </c>
      <c r="HK507" s="24" t="s">
        <v>444</v>
      </c>
      <c r="HL507" s="24" t="s">
        <v>444</v>
      </c>
      <c r="HM507" t="s">
        <v>444</v>
      </c>
      <c r="HN507" t="s">
        <v>444</v>
      </c>
      <c r="HO507" s="24" t="s">
        <v>444</v>
      </c>
      <c r="HP507" s="24" t="s">
        <v>444</v>
      </c>
      <c r="HQ507" t="s">
        <v>444</v>
      </c>
      <c r="HR507" t="s">
        <v>444</v>
      </c>
      <c r="HS507" s="24" t="s">
        <v>444</v>
      </c>
      <c r="HT507" s="24" t="s">
        <v>444</v>
      </c>
      <c r="HU507" t="s">
        <v>444</v>
      </c>
      <c r="HV507" t="s">
        <v>444</v>
      </c>
      <c r="HW507" s="24" t="s">
        <v>444</v>
      </c>
      <c r="HX507" s="24" t="s">
        <v>444</v>
      </c>
      <c r="HY507" t="s">
        <v>444</v>
      </c>
      <c r="HZ507" t="s">
        <v>444</v>
      </c>
      <c r="IA507" t="s">
        <v>2845</v>
      </c>
      <c r="IB507" t="s">
        <v>2736</v>
      </c>
      <c r="IC507" t="s">
        <v>3086</v>
      </c>
      <c r="ID507" s="33" t="b" cm="1">
        <f t="array" ref="ID507">_xlfn.IFNA(MATCH($A$2,_xlfn.NUMBERVALUE(Table_Query_from_MF_DSNP62[[#This Row],[CL_GLACCT_DR1]:[CL_GLACCT_CR4]]),0),0)&gt;=1</f>
        <v>1</v>
      </c>
      <c r="IE507" s="33" t="b">
        <f>OR(Table_Query_from_MF_DSNP62[[#This Row],[Pair1]:[Pair25]])</f>
        <v>1</v>
      </c>
      <c r="IF507" s="33">
        <f>_xlfn.IFNA(MATCH(TRUE,Table_Query_from_MF_DSNP62[[#This Row],[Pair1]:[Pair25]],0),"none")</f>
        <v>1</v>
      </c>
      <c r="IG507" s="33" t="b">
        <f>AND($A$2&gt;=_xlfn.NUMBERVALUE(Table_Query_from_MF_DSNP62[[#This Row],[CL_GL_ACCT_FR1]]),$A$2&lt;=_xlfn.NUMBERVALUE(Table_Query_from_MF_DSNP62[[#This Row],[CL_GL_ACCT_TO1]]))</f>
        <v>1</v>
      </c>
      <c r="IH507" s="33" t="b">
        <f>AND($A$2&gt;=_xlfn.NUMBERVALUE(Table_Query_from_MF_DSNP62[[#This Row],[CL_GL_ACCT_FR2]]),$A$2&lt;=_xlfn.NUMBERVALUE(Table_Query_from_MF_DSNP62[[#This Row],[CL_GL_ACCT_TO2]]))</f>
        <v>1</v>
      </c>
      <c r="II507" s="33" t="b">
        <f>AND($A$2&gt;=_xlfn.NUMBERVALUE(Table_Query_from_MF_DSNP62[[#This Row],[CL_GL_ACCT_FR3]]),$A$2&lt;=_xlfn.NUMBERVALUE(Table_Query_from_MF_DSNP62[[#This Row],[CL_GL_ACCT_TO3]]))</f>
        <v>1</v>
      </c>
      <c r="IJ507" s="33" t="b">
        <f>AND($A$2&gt;=_xlfn.NUMBERVALUE(Table_Query_from_MF_DSNP62[[#This Row],[CL_GL_ACCT_FR4]]),$A$2&lt;=_xlfn.NUMBERVALUE(Table_Query_from_MF_DSNP62[[#This Row],[CL_GL_ACCT_TO4]]))</f>
        <v>1</v>
      </c>
      <c r="IK507" s="33" t="b">
        <f>AND($A$2&gt;=_xlfn.NUMBERVALUE(Table_Query_from_MF_DSNP62[[#This Row],[CL_GL_ACCT_FR5]]),$A$2&lt;=_xlfn.NUMBERVALUE(Table_Query_from_MF_DSNP62[[#This Row],[CL_GL_ACCT_TO5]]))</f>
        <v>1</v>
      </c>
      <c r="IL507" s="33" t="b">
        <f>AND($A$2&gt;=_xlfn.NUMBERVALUE(Table_Query_from_MF_DSNP62[[#This Row],[CL_GL_ACCT_FR6]]),$A$2&lt;=_xlfn.NUMBERVALUE(Table_Query_from_MF_DSNP62[[#This Row],[CL_GL_ACCT_TO6]]))</f>
        <v>1</v>
      </c>
      <c r="IM507" s="33" t="b">
        <f>AND($A$2&gt;=_xlfn.NUMBERVALUE(Table_Query_from_MF_DSNP62[[#This Row],[CL_GL_ACCT_FR7]]),$A$2&lt;=_xlfn.NUMBERVALUE(Table_Query_from_MF_DSNP62[[#This Row],[CL_GL_ACCT_TO7]]))</f>
        <v>1</v>
      </c>
      <c r="IN507" s="33" t="b">
        <f>AND($A$2&gt;=_xlfn.NUMBERVALUE(Table_Query_from_MF_DSNP62[[#This Row],[CL_GL_ACCT_FR8]]),$A$2&lt;=_xlfn.NUMBERVALUE(Table_Query_from_MF_DSNP62[[#This Row],[CL_GL_ACCT_TO8]]))</f>
        <v>1</v>
      </c>
      <c r="IO507" s="33" t="b">
        <f>AND($A$2&gt;=_xlfn.NUMBERVALUE(Table_Query_from_MF_DSNP62[[#This Row],[CL_GL_ACCT_FR9]]),$A$2&lt;=_xlfn.NUMBERVALUE(Table_Query_from_MF_DSNP62[[#This Row],[CL_GL_ACCT_TO9]]))</f>
        <v>1</v>
      </c>
      <c r="IP507" s="33" t="b">
        <f>AND($A$2&gt;=_xlfn.NUMBERVALUE(Table_Query_from_MF_DSNP62[[#This Row],[CL_GL_ACCT_FR10]]),$A$2&lt;=_xlfn.NUMBERVALUE(Table_Query_from_MF_DSNP62[[#This Row],[CL_GL_ACCT_TO10]]))</f>
        <v>1</v>
      </c>
      <c r="IQ507" s="33" t="b">
        <f>AND($A$2&gt;=_xlfn.NUMBERVALUE(Table_Query_from_MF_DSNP62[[#This Row],[CL_GL_ACCT_FR11]]),$A$2&lt;=_xlfn.NUMBERVALUE(Table_Query_from_MF_DSNP62[[#This Row],[CL_GL_ACCT_TO11]]))</f>
        <v>1</v>
      </c>
      <c r="IR507" s="33" t="b">
        <f>AND($A$2&gt;=_xlfn.NUMBERVALUE(Table_Query_from_MF_DSNP62[[#This Row],[CL_GL_ACCT_FR12]]),$A$2&lt;=_xlfn.NUMBERVALUE(Table_Query_from_MF_DSNP62[[#This Row],[CL_GL_ACCT_TO12]]))</f>
        <v>1</v>
      </c>
      <c r="IS507" s="33" t="b">
        <f>AND($A$2&gt;=_xlfn.NUMBERVALUE(Table_Query_from_MF_DSNP62[[#This Row],[CL_GL_ACCT_FR13]]),$A$2&lt;=_xlfn.NUMBERVALUE(Table_Query_from_MF_DSNP62[[#This Row],[CL_GL_ACCT_TO13]]))</f>
        <v>1</v>
      </c>
      <c r="IT507" s="33" t="b">
        <f>AND($A$2&gt;=_xlfn.NUMBERVALUE(Table_Query_from_MF_DSNP62[[#This Row],[CL_GL_ACCT_FR14]]),$A$2&lt;=_xlfn.NUMBERVALUE(Table_Query_from_MF_DSNP62[[#This Row],[CL_GL_ACCT_TO14]]))</f>
        <v>1</v>
      </c>
      <c r="IU507" s="33" t="b">
        <f>AND($A$2&gt;=_xlfn.NUMBERVALUE(Table_Query_from_MF_DSNP62[[#This Row],[CL_GL_ACCT_FR15]]),$A$2&lt;=_xlfn.NUMBERVALUE(Table_Query_from_MF_DSNP62[[#This Row],[CL_GL_ACCT_TO15]]))</f>
        <v>1</v>
      </c>
      <c r="IV507" s="33" t="b">
        <f>AND($A$2&gt;=_xlfn.NUMBERVALUE(Table_Query_from_MF_DSNP62[[#This Row],[CL_GL_ACCT_FR16]]),$A$2&lt;=_xlfn.NUMBERVALUE(Table_Query_from_MF_DSNP62[[#This Row],[CL_GL_ACCT_TO16]]))</f>
        <v>1</v>
      </c>
      <c r="IW507" s="33" t="b">
        <f>AND($A$2&gt;=_xlfn.NUMBERVALUE(Table_Query_from_MF_DSNP62[[#This Row],[CL_GL_ACCT_FR17]]),$A$2&lt;=_xlfn.NUMBERVALUE(Table_Query_from_MF_DSNP62[[#This Row],[CL_GL_ACCT_TO17]]))</f>
        <v>1</v>
      </c>
      <c r="IX507" s="33" t="b">
        <f>AND($A$2&gt;=_xlfn.NUMBERVALUE(Table_Query_from_MF_DSNP62[[#This Row],[CL_GL_ACCT_FR18]]),$A$2&lt;=_xlfn.NUMBERVALUE(Table_Query_from_MF_DSNP62[[#This Row],[CL_GL_ACCT_TO18]]))</f>
        <v>1</v>
      </c>
      <c r="IY507" s="33" t="b">
        <f>AND($A$2&gt;=_xlfn.NUMBERVALUE(Table_Query_from_MF_DSNP62[[#This Row],[CL_GL_ACCT_FR19]]),$A$2&lt;=_xlfn.NUMBERVALUE(Table_Query_from_MF_DSNP62[[#This Row],[CL_GL_ACCT_TO19]]))</f>
        <v>1</v>
      </c>
      <c r="IZ507" s="33" t="b">
        <f>AND($A$2&gt;=_xlfn.NUMBERVALUE(Table_Query_from_MF_DSNP62[[#This Row],[CL_GL_ACCT_FR20]]),$A$2&lt;=_xlfn.NUMBERVALUE(Table_Query_from_MF_DSNP62[[#This Row],[CL_GL_ACCT_TO20]]))</f>
        <v>1</v>
      </c>
      <c r="JA507" s="33" t="b">
        <f>AND($A$2&gt;=_xlfn.NUMBERVALUE(Table_Query_from_MF_DSNP62[[#This Row],[CL_GL_ACCT_FR21]]),$A$2&lt;=_xlfn.NUMBERVALUE(Table_Query_from_MF_DSNP62[[#This Row],[CL_GL_ACCT_TO21]]))</f>
        <v>1</v>
      </c>
      <c r="JB507" s="33" t="b">
        <f>AND($A$2&gt;=_xlfn.NUMBERVALUE(Table_Query_from_MF_DSNP62[[#This Row],[CL_GL_ACCT_FR22]]),$A$2&lt;=_xlfn.NUMBERVALUE(Table_Query_from_MF_DSNP62[[#This Row],[CL_GL_ACCT_TO22]]))</f>
        <v>1</v>
      </c>
      <c r="JC507" s="33" t="b">
        <f>AND($A$2&gt;=_xlfn.NUMBERVALUE(Table_Query_from_MF_DSNP62[[#This Row],[CL_GL_ACCT_FR23]]),$A$2&lt;=_xlfn.NUMBERVALUE(Table_Query_from_MF_DSNP62[[#This Row],[CL_GL_ACCT_TO23]]))</f>
        <v>1</v>
      </c>
      <c r="JD507" s="33" t="b">
        <f>AND($A$2&gt;=_xlfn.NUMBERVALUE(Table_Query_from_MF_DSNP62[[#This Row],[CL_GL_ACCT_FR24]]),$A$2&lt;=_xlfn.NUMBERVALUE(Table_Query_from_MF_DSNP62[[#This Row],[CL_GL_ACCT_TO24]]))</f>
        <v>1</v>
      </c>
      <c r="JE507" s="33" t="b">
        <f>AND($A$2&gt;=_xlfn.NUMBERVALUE(Table_Query_from_MF_DSNP62[[#This Row],[CL_GL_ACCT_FR25]]),$A$2&lt;=_xlfn.NUMBERVALUE(Table_Query_from_MF_DSNP62[[#This Row],[CL_GL_ACCT_TO25]]))</f>
        <v>1</v>
      </c>
      <c r="JF507" s="33" t="b">
        <f>OR(Table_Query_from_MF_DSNP62[[#This Row],[PairA]:[PairO]])</f>
        <v>1</v>
      </c>
      <c r="JG507" s="33">
        <f>_xlfn.IFNA(MATCH(TRUE,Table_Query_from_MF_DSNP62[[#This Row],[PairA]:[PairO]],0),"none")</f>
        <v>2</v>
      </c>
      <c r="JH507" s="33" t="b">
        <f>AND($B$2&gt;=_xlfn.NUMBERVALUE(Table_Query_from_MF_DSNP62[[#This Row],[CL_CMP_OBJ_FR1]]),$B$2&lt;=_xlfn.NUMBERVALUE(Table_Query_from_MF_DSNP62[[#This Row],[CL_CMP_OBJ_TO1]]))</f>
        <v>0</v>
      </c>
      <c r="JI507" s="33" t="b">
        <f>AND($B$2&gt;=_xlfn.NUMBERVALUE(Table_Query_from_MF_DSNP62[[#This Row],[CL_CMP_OBJ_FR2]]),$B$2&lt;=_xlfn.NUMBERVALUE(Table_Query_from_MF_DSNP62[[#This Row],[CL_CMP_OBJ_TO2]]))</f>
        <v>1</v>
      </c>
      <c r="JJ507" s="33" t="b">
        <f>AND($B$2&gt;=_xlfn.NUMBERVALUE(Table_Query_from_MF_DSNP62[[#This Row],[CL_CMP_OBJ_FR3]]),$B$2&lt;=_xlfn.NUMBERVALUE(Table_Query_from_MF_DSNP62[[#This Row],[CL_CMP_OBJ_TO3]]))</f>
        <v>1</v>
      </c>
      <c r="JK507" s="33" t="b">
        <f>AND($B$2&gt;=_xlfn.NUMBERVALUE(Table_Query_from_MF_DSNP62[[#This Row],[CL_CMP_OBJ_FR4]]),$B$2&lt;=_xlfn.NUMBERVALUE(Table_Query_from_MF_DSNP62[[#This Row],[CL_CMP_OBJ_TO4]]))</f>
        <v>1</v>
      </c>
      <c r="JL507" s="33" t="b">
        <f>AND($B$2&gt;=_xlfn.NUMBERVALUE(Table_Query_from_MF_DSNP62[[#This Row],[CL_CMP_OBJ_FR5]]),$B$2&lt;=_xlfn.NUMBERVALUE(Table_Query_from_MF_DSNP62[[#This Row],[CL_CMP_OBJ_TO5]]))</f>
        <v>1</v>
      </c>
      <c r="JM507" s="33" t="b">
        <f>AND($B$2&gt;=_xlfn.NUMBERVALUE(Table_Query_from_MF_DSNP62[[#This Row],[CL_CMP_OBJ_FR6]]),$B$2&lt;=_xlfn.NUMBERVALUE(Table_Query_from_MF_DSNP62[[#This Row],[CL_CMP_OBJ_TO6]]))</f>
        <v>1</v>
      </c>
      <c r="JN507" s="33" t="b">
        <f>AND($B$2&gt;=_xlfn.NUMBERVALUE(Table_Query_from_MF_DSNP62[[#This Row],[CL_CMP_OBJ_FR7]]),$B$2&lt;=_xlfn.NUMBERVALUE(Table_Query_from_MF_DSNP62[[#This Row],[CL_CMP_OBJ_TO7]]))</f>
        <v>1</v>
      </c>
      <c r="JO507" s="33" t="b">
        <f>AND($B$2&gt;=_xlfn.NUMBERVALUE(Table_Query_from_MF_DSNP62[[#This Row],[CL_CMP_OBJ_FR8]]),$B$2&lt;=_xlfn.NUMBERVALUE(Table_Query_from_MF_DSNP62[[#This Row],[CL_CMP_OBJ_TO8]]))</f>
        <v>1</v>
      </c>
      <c r="JP507" s="33" t="b">
        <f>AND($B$2&gt;=_xlfn.NUMBERVALUE(Table_Query_from_MF_DSNP62[[#This Row],[CL_CMP_OBJ_FR9]]),$B$2&lt;=_xlfn.NUMBERVALUE(Table_Query_from_MF_DSNP62[[#This Row],[CL_CMP_OBJ_TO9]]))</f>
        <v>1</v>
      </c>
      <c r="JQ507" s="33" t="b">
        <f>AND($B$2&gt;=_xlfn.NUMBERVALUE(Table_Query_from_MF_DSNP62[[#This Row],[CL_CMP_OBJ_FR10]]),$B$2&lt;=_xlfn.NUMBERVALUE(Table_Query_from_MF_DSNP62[[#This Row],[CL_CMP_OBJ_TO10]]))</f>
        <v>1</v>
      </c>
      <c r="JR507" s="33" t="b">
        <f>AND($B$2&gt;=_xlfn.NUMBERVALUE(Table_Query_from_MF_DSNP62[[#This Row],[CL_CMP_OBJ_FR11]]),$B$2&lt;=_xlfn.NUMBERVALUE(Table_Query_from_MF_DSNP62[[#This Row],[CL_CMP_OBJ_TO11]]))</f>
        <v>1</v>
      </c>
      <c r="JS507" s="33" t="b">
        <f>AND($B$2&gt;=_xlfn.NUMBERVALUE(Table_Query_from_MF_DSNP62[[#This Row],[CL_CMP_OBJ_FR12]]),$B$2&lt;=_xlfn.NUMBERVALUE(Table_Query_from_MF_DSNP62[[#This Row],[CL_CMP_OBJ_TO12]]))</f>
        <v>1</v>
      </c>
      <c r="JT507" s="33" t="b">
        <f>AND($B$2&gt;=_xlfn.NUMBERVALUE(Table_Query_from_MF_DSNP62[[#This Row],[CL_CMP_OBJ_FR13]]),$B$2&lt;=_xlfn.NUMBERVALUE(Table_Query_from_MF_DSNP62[[#This Row],[CL_CMP_OBJ_TO13]]))</f>
        <v>1</v>
      </c>
      <c r="JU507" s="33" t="b">
        <f>AND($B$2&gt;=_xlfn.NUMBERVALUE(Table_Query_from_MF_DSNP62[[#This Row],[CL_CMP_OBJ_FR14]]),$B$2&lt;=_xlfn.NUMBERVALUE(Table_Query_from_MF_DSNP62[[#This Row],[CL_CMP_OBJ_TO14]]))</f>
        <v>1</v>
      </c>
      <c r="JV507" s="33" t="b">
        <f>AND($B$2&gt;=_xlfn.NUMBERVALUE(Table_Query_from_MF_DSNP62[[#This Row],[CL_CMP_OBJ_FR15]]),$B$2&lt;=_xlfn.NUMBERVALUE(Table_Query_from_MF_DSNP62[[#This Row],[CL_CMP_OBJ_TO15]]))</f>
        <v>1</v>
      </c>
    </row>
    <row r="508" spans="1:282" x14ac:dyDescent="0.25">
      <c r="A508" t="b">
        <f>OR(,Table_Query_from_MF_DSNP62[[#This Row],[Desired GL included as "hard-coded" GL?]],Table_Query_from_MF_DSNP62[[#This Row],[Desired GL included as "Open GL"?]])</f>
        <v>1</v>
      </c>
      <c r="B508" t="b">
        <f>Table_Query_from_MF_DSNP62[[#This Row],[Desired CObj included as "Open CObj"?]]</f>
        <v>1</v>
      </c>
      <c r="C508" t="s">
        <v>2212</v>
      </c>
      <c r="D508" t="s">
        <v>2213</v>
      </c>
      <c r="E508" t="s">
        <v>8</v>
      </c>
      <c r="F508" s="24" t="s">
        <v>335</v>
      </c>
      <c r="G508" t="s">
        <v>312</v>
      </c>
      <c r="H508" s="24" t="s">
        <v>444</v>
      </c>
      <c r="I508" t="s">
        <v>444</v>
      </c>
      <c r="J508" s="24" t="s">
        <v>444</v>
      </c>
      <c r="K508" t="s">
        <v>444</v>
      </c>
      <c r="L508" s="24" t="s">
        <v>444</v>
      </c>
      <c r="M508" t="s">
        <v>444</v>
      </c>
      <c r="N508" t="s">
        <v>444</v>
      </c>
      <c r="O508" t="s">
        <v>444</v>
      </c>
      <c r="P508" t="s">
        <v>444</v>
      </c>
      <c r="Q508" t="s">
        <v>15</v>
      </c>
      <c r="R508" t="s">
        <v>444</v>
      </c>
      <c r="S508" t="s">
        <v>442</v>
      </c>
      <c r="T508" t="s">
        <v>447</v>
      </c>
      <c r="U508" t="s">
        <v>444</v>
      </c>
      <c r="V508" t="s">
        <v>444</v>
      </c>
      <c r="W508" t="s">
        <v>442</v>
      </c>
      <c r="X508" t="s">
        <v>442</v>
      </c>
      <c r="Y508" t="s">
        <v>442</v>
      </c>
      <c r="Z508" t="s">
        <v>442</v>
      </c>
      <c r="AA508" t="s">
        <v>442</v>
      </c>
      <c r="AB508" t="s">
        <v>442</v>
      </c>
      <c r="AC508" t="s">
        <v>444</v>
      </c>
      <c r="AD508" t="s">
        <v>444</v>
      </c>
      <c r="AE508" t="s">
        <v>444</v>
      </c>
      <c r="AF508" t="s">
        <v>444</v>
      </c>
      <c r="AG508" t="s">
        <v>442</v>
      </c>
      <c r="AH508" t="s">
        <v>442</v>
      </c>
      <c r="AI508" t="s">
        <v>447</v>
      </c>
      <c r="AJ508" t="s">
        <v>442</v>
      </c>
      <c r="AK508" t="s">
        <v>442</v>
      </c>
      <c r="AL508" t="s">
        <v>442</v>
      </c>
      <c r="AM508" t="s">
        <v>442</v>
      </c>
      <c r="AN508" t="s">
        <v>442</v>
      </c>
      <c r="AO508" t="s">
        <v>444</v>
      </c>
      <c r="AP508" t="s">
        <v>442</v>
      </c>
      <c r="AQ508" t="s">
        <v>528</v>
      </c>
      <c r="AR508" t="s">
        <v>1451</v>
      </c>
      <c r="AS508" t="s">
        <v>162</v>
      </c>
      <c r="AT508" t="s">
        <v>10</v>
      </c>
      <c r="AU508" t="s">
        <v>444</v>
      </c>
      <c r="AV508" t="s">
        <v>1359</v>
      </c>
      <c r="AW508" t="s">
        <v>444</v>
      </c>
      <c r="AX508" t="s">
        <v>444</v>
      </c>
      <c r="AY508" t="s">
        <v>444</v>
      </c>
      <c r="AZ508" t="s">
        <v>7</v>
      </c>
      <c r="BA508" t="s">
        <v>161</v>
      </c>
      <c r="BB508" t="s">
        <v>444</v>
      </c>
      <c r="BC508" t="s">
        <v>444</v>
      </c>
      <c r="BD508" t="s">
        <v>1359</v>
      </c>
      <c r="BE508" t="s">
        <v>2210</v>
      </c>
      <c r="BF508" t="s">
        <v>1360</v>
      </c>
      <c r="BG508" t="s">
        <v>444</v>
      </c>
      <c r="BH508" t="s">
        <v>444</v>
      </c>
      <c r="BI508" t="s">
        <v>444</v>
      </c>
      <c r="BJ508" t="s">
        <v>444</v>
      </c>
      <c r="BK508" t="s">
        <v>444</v>
      </c>
      <c r="BL508" t="s">
        <v>444</v>
      </c>
      <c r="BM508" t="s">
        <v>444</v>
      </c>
      <c r="BN508" t="s">
        <v>444</v>
      </c>
      <c r="BO508" t="s">
        <v>444</v>
      </c>
      <c r="BP508" t="s">
        <v>444</v>
      </c>
      <c r="BQ508" t="s">
        <v>444</v>
      </c>
      <c r="BR508" t="s">
        <v>444</v>
      </c>
      <c r="BS508" t="s">
        <v>444</v>
      </c>
      <c r="BT508" t="s">
        <v>444</v>
      </c>
      <c r="BU508" t="s">
        <v>444</v>
      </c>
      <c r="BV508" t="s">
        <v>444</v>
      </c>
      <c r="BW508" t="s">
        <v>444</v>
      </c>
      <c r="BX508" t="s">
        <v>444</v>
      </c>
      <c r="BY508" t="s">
        <v>444</v>
      </c>
      <c r="BZ508" t="s">
        <v>444</v>
      </c>
      <c r="CA508" t="s">
        <v>444</v>
      </c>
      <c r="CB508" t="s">
        <v>444</v>
      </c>
      <c r="CC508" t="s">
        <v>444</v>
      </c>
      <c r="CD508" t="s">
        <v>444</v>
      </c>
      <c r="CE508" t="s">
        <v>444</v>
      </c>
      <c r="CF508" t="s">
        <v>444</v>
      </c>
      <c r="CG508" t="s">
        <v>444</v>
      </c>
      <c r="CH508" t="s">
        <v>444</v>
      </c>
      <c r="CI508" t="s">
        <v>444</v>
      </c>
      <c r="CJ508" t="s">
        <v>444</v>
      </c>
      <c r="CK508" t="s">
        <v>444</v>
      </c>
      <c r="CL508" t="s">
        <v>444</v>
      </c>
      <c r="CM508" t="s">
        <v>444</v>
      </c>
      <c r="CN508" t="s">
        <v>444</v>
      </c>
      <c r="CO508" t="s">
        <v>444</v>
      </c>
      <c r="CP508" t="s">
        <v>444</v>
      </c>
      <c r="CQ508" t="s">
        <v>444</v>
      </c>
      <c r="CR508" t="s">
        <v>444</v>
      </c>
      <c r="CS508" t="s">
        <v>444</v>
      </c>
      <c r="CT508" t="s">
        <v>444</v>
      </c>
      <c r="CU508" t="s">
        <v>444</v>
      </c>
      <c r="CV508" t="s">
        <v>2747</v>
      </c>
      <c r="CW508" t="s">
        <v>2736</v>
      </c>
      <c r="CX508" t="s">
        <v>2737</v>
      </c>
      <c r="CY508" t="s">
        <v>1370</v>
      </c>
      <c r="CZ508" t="s">
        <v>1371</v>
      </c>
      <c r="DA508" t="s">
        <v>444</v>
      </c>
      <c r="DB508" t="s">
        <v>444</v>
      </c>
      <c r="DC508" t="s">
        <v>444</v>
      </c>
      <c r="DD508" t="s">
        <v>444</v>
      </c>
      <c r="DE508" t="s">
        <v>444</v>
      </c>
      <c r="DF508" t="s">
        <v>444</v>
      </c>
      <c r="DG508" t="s">
        <v>444</v>
      </c>
      <c r="DH508" t="s">
        <v>444</v>
      </c>
      <c r="DI508" t="s">
        <v>443</v>
      </c>
      <c r="DJ508" t="s">
        <v>282</v>
      </c>
      <c r="DK508" t="s">
        <v>1440</v>
      </c>
      <c r="DL508" t="s">
        <v>1451</v>
      </c>
      <c r="DM508" t="s">
        <v>444</v>
      </c>
      <c r="DN508" t="s">
        <v>444</v>
      </c>
      <c r="DO508" t="s">
        <v>444</v>
      </c>
      <c r="DP508" t="s">
        <v>444</v>
      </c>
      <c r="DQ508" t="s">
        <v>444</v>
      </c>
      <c r="DR508" t="s">
        <v>444</v>
      </c>
      <c r="DS508" t="s">
        <v>444</v>
      </c>
      <c r="DT508" s="24" t="s">
        <v>444</v>
      </c>
      <c r="DU508" s="24" t="s">
        <v>444</v>
      </c>
      <c r="DV508" t="s">
        <v>444</v>
      </c>
      <c r="DW508" t="s">
        <v>444</v>
      </c>
      <c r="DX508" s="24" t="s">
        <v>444</v>
      </c>
      <c r="DY508" s="24" t="s">
        <v>444</v>
      </c>
      <c r="DZ508" t="s">
        <v>444</v>
      </c>
      <c r="EA508" t="s">
        <v>444</v>
      </c>
      <c r="EB508" s="24" t="s">
        <v>444</v>
      </c>
      <c r="EC508" s="24" t="s">
        <v>444</v>
      </c>
      <c r="ED508" t="s">
        <v>444</v>
      </c>
      <c r="EE508" t="s">
        <v>444</v>
      </c>
      <c r="EF508" s="24" t="s">
        <v>444</v>
      </c>
      <c r="EG508" s="24" t="s">
        <v>444</v>
      </c>
      <c r="EH508" t="s">
        <v>444</v>
      </c>
      <c r="EI508" t="s">
        <v>444</v>
      </c>
      <c r="EJ508" s="24" t="s">
        <v>444</v>
      </c>
      <c r="EK508" s="24" t="s">
        <v>444</v>
      </c>
      <c r="EL508" t="s">
        <v>444</v>
      </c>
      <c r="EM508" t="s">
        <v>444</v>
      </c>
      <c r="EN508" s="24" t="s">
        <v>444</v>
      </c>
      <c r="EO508" s="24" t="s">
        <v>444</v>
      </c>
      <c r="EP508" t="s">
        <v>444</v>
      </c>
      <c r="EQ508" t="s">
        <v>444</v>
      </c>
      <c r="ER508" s="24" t="s">
        <v>444</v>
      </c>
      <c r="ES508" s="24" t="s">
        <v>444</v>
      </c>
      <c r="ET508" t="s">
        <v>444</v>
      </c>
      <c r="EU508" t="s">
        <v>444</v>
      </c>
      <c r="EV508" s="24" t="s">
        <v>444</v>
      </c>
      <c r="EW508" s="24" t="s">
        <v>444</v>
      </c>
      <c r="EX508" t="s">
        <v>444</v>
      </c>
      <c r="EY508" t="s">
        <v>444</v>
      </c>
      <c r="EZ508" s="24" t="s">
        <v>444</v>
      </c>
      <c r="FA508" s="24" t="s">
        <v>444</v>
      </c>
      <c r="FB508" t="s">
        <v>444</v>
      </c>
      <c r="FC508" t="s">
        <v>444</v>
      </c>
      <c r="FD508" s="24" t="s">
        <v>444</v>
      </c>
      <c r="FE508" s="24" t="s">
        <v>444</v>
      </c>
      <c r="FF508" t="s">
        <v>444</v>
      </c>
      <c r="FG508" t="s">
        <v>444</v>
      </c>
      <c r="FH508" s="24" t="s">
        <v>444</v>
      </c>
      <c r="FI508" s="24" t="s">
        <v>444</v>
      </c>
      <c r="FJ508" t="s">
        <v>444</v>
      </c>
      <c r="FK508" t="s">
        <v>444</v>
      </c>
      <c r="FL508" s="24" t="s">
        <v>444</v>
      </c>
      <c r="FM508" s="24" t="s">
        <v>444</v>
      </c>
      <c r="FN508" t="s">
        <v>444</v>
      </c>
      <c r="FO508" t="s">
        <v>444</v>
      </c>
      <c r="FP508" s="24" t="s">
        <v>444</v>
      </c>
      <c r="FQ508" s="24" t="s">
        <v>444</v>
      </c>
      <c r="FR508" t="s">
        <v>444</v>
      </c>
      <c r="FS508" t="s">
        <v>444</v>
      </c>
      <c r="FT508" s="24" t="s">
        <v>444</v>
      </c>
      <c r="FU508" s="24" t="s">
        <v>444</v>
      </c>
      <c r="FV508" t="s">
        <v>444</v>
      </c>
      <c r="FW508" t="s">
        <v>444</v>
      </c>
      <c r="FX508" s="24" t="s">
        <v>444</v>
      </c>
      <c r="FY508" s="24" t="s">
        <v>444</v>
      </c>
      <c r="FZ508" t="s">
        <v>444</v>
      </c>
      <c r="GA508" t="s">
        <v>444</v>
      </c>
      <c r="GB508" s="24" t="s">
        <v>444</v>
      </c>
      <c r="GC508" s="24" t="s">
        <v>444</v>
      </c>
      <c r="GD508" t="s">
        <v>444</v>
      </c>
      <c r="GE508" t="s">
        <v>444</v>
      </c>
      <c r="GF508" s="24" t="s">
        <v>444</v>
      </c>
      <c r="GG508" s="24" t="s">
        <v>444</v>
      </c>
      <c r="GH508" t="s">
        <v>444</v>
      </c>
      <c r="GI508" s="24" t="s">
        <v>444</v>
      </c>
      <c r="GJ508" s="24" t="s">
        <v>444</v>
      </c>
      <c r="GK508" t="s">
        <v>444</v>
      </c>
      <c r="GL508" t="s">
        <v>444</v>
      </c>
      <c r="GM508" s="24" t="s">
        <v>444</v>
      </c>
      <c r="GN508" s="24" t="s">
        <v>444</v>
      </c>
      <c r="GO508" t="s">
        <v>444</v>
      </c>
      <c r="GP508" t="s">
        <v>444</v>
      </c>
      <c r="GQ508" s="24" t="s">
        <v>444</v>
      </c>
      <c r="GR508" s="24" t="s">
        <v>444</v>
      </c>
      <c r="GS508" t="s">
        <v>444</v>
      </c>
      <c r="GT508" t="s">
        <v>444</v>
      </c>
      <c r="GU508" s="24" t="s">
        <v>444</v>
      </c>
      <c r="GV508" s="24" t="s">
        <v>444</v>
      </c>
      <c r="GW508" t="s">
        <v>444</v>
      </c>
      <c r="GX508" t="s">
        <v>444</v>
      </c>
      <c r="GY508" s="24" t="s">
        <v>444</v>
      </c>
      <c r="GZ508" s="24" t="s">
        <v>444</v>
      </c>
      <c r="HA508" t="s">
        <v>444</v>
      </c>
      <c r="HB508" t="s">
        <v>444</v>
      </c>
      <c r="HC508" s="24" t="s">
        <v>444</v>
      </c>
      <c r="HD508" s="24" t="s">
        <v>444</v>
      </c>
      <c r="HE508" t="s">
        <v>444</v>
      </c>
      <c r="HF508" t="s">
        <v>444</v>
      </c>
      <c r="HG508" s="24" t="s">
        <v>444</v>
      </c>
      <c r="HH508" s="24" t="s">
        <v>444</v>
      </c>
      <c r="HI508" t="s">
        <v>444</v>
      </c>
      <c r="HJ508" t="s">
        <v>444</v>
      </c>
      <c r="HK508" s="24" t="s">
        <v>444</v>
      </c>
      <c r="HL508" s="24" t="s">
        <v>444</v>
      </c>
      <c r="HM508" t="s">
        <v>444</v>
      </c>
      <c r="HN508" t="s">
        <v>444</v>
      </c>
      <c r="HO508" s="24" t="s">
        <v>444</v>
      </c>
      <c r="HP508" s="24" t="s">
        <v>444</v>
      </c>
      <c r="HQ508" t="s">
        <v>444</v>
      </c>
      <c r="HR508" t="s">
        <v>444</v>
      </c>
      <c r="HS508" s="24" t="s">
        <v>444</v>
      </c>
      <c r="HT508" s="24" t="s">
        <v>444</v>
      </c>
      <c r="HU508" t="s">
        <v>444</v>
      </c>
      <c r="HV508" t="s">
        <v>444</v>
      </c>
      <c r="HW508" s="24" t="s">
        <v>444</v>
      </c>
      <c r="HX508" s="24" t="s">
        <v>444</v>
      </c>
      <c r="HY508" t="s">
        <v>444</v>
      </c>
      <c r="HZ508" t="s">
        <v>444</v>
      </c>
      <c r="IA508" t="s">
        <v>2747</v>
      </c>
      <c r="IB508" t="s">
        <v>2736</v>
      </c>
      <c r="IC508" t="s">
        <v>3086</v>
      </c>
      <c r="ID508" s="33" t="b" cm="1">
        <f t="array" ref="ID508">_xlfn.IFNA(MATCH($A$2,_xlfn.NUMBERVALUE(Table_Query_from_MF_DSNP62[[#This Row],[CL_GLACCT_DR1]:[CL_GLACCT_CR4]]),0),0)&gt;=1</f>
        <v>1</v>
      </c>
      <c r="IE508" s="33" t="b">
        <f>OR(Table_Query_from_MF_DSNP62[[#This Row],[Pair1]:[Pair25]])</f>
        <v>1</v>
      </c>
      <c r="IF508" s="33">
        <f>_xlfn.IFNA(MATCH(TRUE,Table_Query_from_MF_DSNP62[[#This Row],[Pair1]:[Pair25]],0),"none")</f>
        <v>1</v>
      </c>
      <c r="IG508" s="33" t="b">
        <f>AND($A$2&gt;=_xlfn.NUMBERVALUE(Table_Query_from_MF_DSNP62[[#This Row],[CL_GL_ACCT_FR1]]),$A$2&lt;=_xlfn.NUMBERVALUE(Table_Query_from_MF_DSNP62[[#This Row],[CL_GL_ACCT_TO1]]))</f>
        <v>1</v>
      </c>
      <c r="IH508" s="33" t="b">
        <f>AND($A$2&gt;=_xlfn.NUMBERVALUE(Table_Query_from_MF_DSNP62[[#This Row],[CL_GL_ACCT_FR2]]),$A$2&lt;=_xlfn.NUMBERVALUE(Table_Query_from_MF_DSNP62[[#This Row],[CL_GL_ACCT_TO2]]))</f>
        <v>1</v>
      </c>
      <c r="II508" s="33" t="b">
        <f>AND($A$2&gt;=_xlfn.NUMBERVALUE(Table_Query_from_MF_DSNP62[[#This Row],[CL_GL_ACCT_FR3]]),$A$2&lt;=_xlfn.NUMBERVALUE(Table_Query_from_MF_DSNP62[[#This Row],[CL_GL_ACCT_TO3]]))</f>
        <v>1</v>
      </c>
      <c r="IJ508" s="33" t="b">
        <f>AND($A$2&gt;=_xlfn.NUMBERVALUE(Table_Query_from_MF_DSNP62[[#This Row],[CL_GL_ACCT_FR4]]),$A$2&lt;=_xlfn.NUMBERVALUE(Table_Query_from_MF_DSNP62[[#This Row],[CL_GL_ACCT_TO4]]))</f>
        <v>1</v>
      </c>
      <c r="IK508" s="33" t="b">
        <f>AND($A$2&gt;=_xlfn.NUMBERVALUE(Table_Query_from_MF_DSNP62[[#This Row],[CL_GL_ACCT_FR5]]),$A$2&lt;=_xlfn.NUMBERVALUE(Table_Query_from_MF_DSNP62[[#This Row],[CL_GL_ACCT_TO5]]))</f>
        <v>1</v>
      </c>
      <c r="IL508" s="33" t="b">
        <f>AND($A$2&gt;=_xlfn.NUMBERVALUE(Table_Query_from_MF_DSNP62[[#This Row],[CL_GL_ACCT_FR6]]),$A$2&lt;=_xlfn.NUMBERVALUE(Table_Query_from_MF_DSNP62[[#This Row],[CL_GL_ACCT_TO6]]))</f>
        <v>1</v>
      </c>
      <c r="IM508" s="33" t="b">
        <f>AND($A$2&gt;=_xlfn.NUMBERVALUE(Table_Query_from_MF_DSNP62[[#This Row],[CL_GL_ACCT_FR7]]),$A$2&lt;=_xlfn.NUMBERVALUE(Table_Query_from_MF_DSNP62[[#This Row],[CL_GL_ACCT_TO7]]))</f>
        <v>1</v>
      </c>
      <c r="IN508" s="33" t="b">
        <f>AND($A$2&gt;=_xlfn.NUMBERVALUE(Table_Query_from_MF_DSNP62[[#This Row],[CL_GL_ACCT_FR8]]),$A$2&lt;=_xlfn.NUMBERVALUE(Table_Query_from_MF_DSNP62[[#This Row],[CL_GL_ACCT_TO8]]))</f>
        <v>1</v>
      </c>
      <c r="IO508" s="33" t="b">
        <f>AND($A$2&gt;=_xlfn.NUMBERVALUE(Table_Query_from_MF_DSNP62[[#This Row],[CL_GL_ACCT_FR9]]),$A$2&lt;=_xlfn.NUMBERVALUE(Table_Query_from_MF_DSNP62[[#This Row],[CL_GL_ACCT_TO9]]))</f>
        <v>1</v>
      </c>
      <c r="IP508" s="33" t="b">
        <f>AND($A$2&gt;=_xlfn.NUMBERVALUE(Table_Query_from_MF_DSNP62[[#This Row],[CL_GL_ACCT_FR10]]),$A$2&lt;=_xlfn.NUMBERVALUE(Table_Query_from_MF_DSNP62[[#This Row],[CL_GL_ACCT_TO10]]))</f>
        <v>1</v>
      </c>
      <c r="IQ508" s="33" t="b">
        <f>AND($A$2&gt;=_xlfn.NUMBERVALUE(Table_Query_from_MF_DSNP62[[#This Row],[CL_GL_ACCT_FR11]]),$A$2&lt;=_xlfn.NUMBERVALUE(Table_Query_from_MF_DSNP62[[#This Row],[CL_GL_ACCT_TO11]]))</f>
        <v>1</v>
      </c>
      <c r="IR508" s="33" t="b">
        <f>AND($A$2&gt;=_xlfn.NUMBERVALUE(Table_Query_from_MF_DSNP62[[#This Row],[CL_GL_ACCT_FR12]]),$A$2&lt;=_xlfn.NUMBERVALUE(Table_Query_from_MF_DSNP62[[#This Row],[CL_GL_ACCT_TO12]]))</f>
        <v>1</v>
      </c>
      <c r="IS508" s="33" t="b">
        <f>AND($A$2&gt;=_xlfn.NUMBERVALUE(Table_Query_from_MF_DSNP62[[#This Row],[CL_GL_ACCT_FR13]]),$A$2&lt;=_xlfn.NUMBERVALUE(Table_Query_from_MF_DSNP62[[#This Row],[CL_GL_ACCT_TO13]]))</f>
        <v>1</v>
      </c>
      <c r="IT508" s="33" t="b">
        <f>AND($A$2&gt;=_xlfn.NUMBERVALUE(Table_Query_from_MF_DSNP62[[#This Row],[CL_GL_ACCT_FR14]]),$A$2&lt;=_xlfn.NUMBERVALUE(Table_Query_from_MF_DSNP62[[#This Row],[CL_GL_ACCT_TO14]]))</f>
        <v>1</v>
      </c>
      <c r="IU508" s="33" t="b">
        <f>AND($A$2&gt;=_xlfn.NUMBERVALUE(Table_Query_from_MF_DSNP62[[#This Row],[CL_GL_ACCT_FR15]]),$A$2&lt;=_xlfn.NUMBERVALUE(Table_Query_from_MF_DSNP62[[#This Row],[CL_GL_ACCT_TO15]]))</f>
        <v>1</v>
      </c>
      <c r="IV508" s="33" t="b">
        <f>AND($A$2&gt;=_xlfn.NUMBERVALUE(Table_Query_from_MF_DSNP62[[#This Row],[CL_GL_ACCT_FR16]]),$A$2&lt;=_xlfn.NUMBERVALUE(Table_Query_from_MF_DSNP62[[#This Row],[CL_GL_ACCT_TO16]]))</f>
        <v>1</v>
      </c>
      <c r="IW508" s="33" t="b">
        <f>AND($A$2&gt;=_xlfn.NUMBERVALUE(Table_Query_from_MF_DSNP62[[#This Row],[CL_GL_ACCT_FR17]]),$A$2&lt;=_xlfn.NUMBERVALUE(Table_Query_from_MF_DSNP62[[#This Row],[CL_GL_ACCT_TO17]]))</f>
        <v>1</v>
      </c>
      <c r="IX508" s="33" t="b">
        <f>AND($A$2&gt;=_xlfn.NUMBERVALUE(Table_Query_from_MF_DSNP62[[#This Row],[CL_GL_ACCT_FR18]]),$A$2&lt;=_xlfn.NUMBERVALUE(Table_Query_from_MF_DSNP62[[#This Row],[CL_GL_ACCT_TO18]]))</f>
        <v>1</v>
      </c>
      <c r="IY508" s="33" t="b">
        <f>AND($A$2&gt;=_xlfn.NUMBERVALUE(Table_Query_from_MF_DSNP62[[#This Row],[CL_GL_ACCT_FR19]]),$A$2&lt;=_xlfn.NUMBERVALUE(Table_Query_from_MF_DSNP62[[#This Row],[CL_GL_ACCT_TO19]]))</f>
        <v>1</v>
      </c>
      <c r="IZ508" s="33" t="b">
        <f>AND($A$2&gt;=_xlfn.NUMBERVALUE(Table_Query_from_MF_DSNP62[[#This Row],[CL_GL_ACCT_FR20]]),$A$2&lt;=_xlfn.NUMBERVALUE(Table_Query_from_MF_DSNP62[[#This Row],[CL_GL_ACCT_TO20]]))</f>
        <v>1</v>
      </c>
      <c r="JA508" s="33" t="b">
        <f>AND($A$2&gt;=_xlfn.NUMBERVALUE(Table_Query_from_MF_DSNP62[[#This Row],[CL_GL_ACCT_FR21]]),$A$2&lt;=_xlfn.NUMBERVALUE(Table_Query_from_MF_DSNP62[[#This Row],[CL_GL_ACCT_TO21]]))</f>
        <v>1</v>
      </c>
      <c r="JB508" s="33" t="b">
        <f>AND($A$2&gt;=_xlfn.NUMBERVALUE(Table_Query_from_MF_DSNP62[[#This Row],[CL_GL_ACCT_FR22]]),$A$2&lt;=_xlfn.NUMBERVALUE(Table_Query_from_MF_DSNP62[[#This Row],[CL_GL_ACCT_TO22]]))</f>
        <v>1</v>
      </c>
      <c r="JC508" s="33" t="b">
        <f>AND($A$2&gt;=_xlfn.NUMBERVALUE(Table_Query_from_MF_DSNP62[[#This Row],[CL_GL_ACCT_FR23]]),$A$2&lt;=_xlfn.NUMBERVALUE(Table_Query_from_MF_DSNP62[[#This Row],[CL_GL_ACCT_TO23]]))</f>
        <v>1</v>
      </c>
      <c r="JD508" s="33" t="b">
        <f>AND($A$2&gt;=_xlfn.NUMBERVALUE(Table_Query_from_MF_DSNP62[[#This Row],[CL_GL_ACCT_FR24]]),$A$2&lt;=_xlfn.NUMBERVALUE(Table_Query_from_MF_DSNP62[[#This Row],[CL_GL_ACCT_TO24]]))</f>
        <v>1</v>
      </c>
      <c r="JE508" s="33" t="b">
        <f>AND($A$2&gt;=_xlfn.NUMBERVALUE(Table_Query_from_MF_DSNP62[[#This Row],[CL_GL_ACCT_FR25]]),$A$2&lt;=_xlfn.NUMBERVALUE(Table_Query_from_MF_DSNP62[[#This Row],[CL_GL_ACCT_TO25]]))</f>
        <v>1</v>
      </c>
      <c r="JF508" s="33" t="b">
        <f>OR(Table_Query_from_MF_DSNP62[[#This Row],[PairA]:[PairO]])</f>
        <v>1</v>
      </c>
      <c r="JG508" s="33">
        <f>_xlfn.IFNA(MATCH(TRUE,Table_Query_from_MF_DSNP62[[#This Row],[PairA]:[PairO]],0),"none")</f>
        <v>1</v>
      </c>
      <c r="JH508" s="33" t="b">
        <f>AND($B$2&gt;=_xlfn.NUMBERVALUE(Table_Query_from_MF_DSNP62[[#This Row],[CL_CMP_OBJ_FR1]]),$B$2&lt;=_xlfn.NUMBERVALUE(Table_Query_from_MF_DSNP62[[#This Row],[CL_CMP_OBJ_TO1]]))</f>
        <v>1</v>
      </c>
      <c r="JI508" s="33" t="b">
        <f>AND($B$2&gt;=_xlfn.NUMBERVALUE(Table_Query_from_MF_DSNP62[[#This Row],[CL_CMP_OBJ_FR2]]),$B$2&lt;=_xlfn.NUMBERVALUE(Table_Query_from_MF_DSNP62[[#This Row],[CL_CMP_OBJ_TO2]]))</f>
        <v>1</v>
      </c>
      <c r="JJ508" s="33" t="b">
        <f>AND($B$2&gt;=_xlfn.NUMBERVALUE(Table_Query_from_MF_DSNP62[[#This Row],[CL_CMP_OBJ_FR3]]),$B$2&lt;=_xlfn.NUMBERVALUE(Table_Query_from_MF_DSNP62[[#This Row],[CL_CMP_OBJ_TO3]]))</f>
        <v>1</v>
      </c>
      <c r="JK508" s="33" t="b">
        <f>AND($B$2&gt;=_xlfn.NUMBERVALUE(Table_Query_from_MF_DSNP62[[#This Row],[CL_CMP_OBJ_FR4]]),$B$2&lt;=_xlfn.NUMBERVALUE(Table_Query_from_MF_DSNP62[[#This Row],[CL_CMP_OBJ_TO4]]))</f>
        <v>1</v>
      </c>
      <c r="JL508" s="33" t="b">
        <f>AND($B$2&gt;=_xlfn.NUMBERVALUE(Table_Query_from_MF_DSNP62[[#This Row],[CL_CMP_OBJ_FR5]]),$B$2&lt;=_xlfn.NUMBERVALUE(Table_Query_from_MF_DSNP62[[#This Row],[CL_CMP_OBJ_TO5]]))</f>
        <v>1</v>
      </c>
      <c r="JM508" s="33" t="b">
        <f>AND($B$2&gt;=_xlfn.NUMBERVALUE(Table_Query_from_MF_DSNP62[[#This Row],[CL_CMP_OBJ_FR6]]),$B$2&lt;=_xlfn.NUMBERVALUE(Table_Query_from_MF_DSNP62[[#This Row],[CL_CMP_OBJ_TO6]]))</f>
        <v>1</v>
      </c>
      <c r="JN508" s="33" t="b">
        <f>AND($B$2&gt;=_xlfn.NUMBERVALUE(Table_Query_from_MF_DSNP62[[#This Row],[CL_CMP_OBJ_FR7]]),$B$2&lt;=_xlfn.NUMBERVALUE(Table_Query_from_MF_DSNP62[[#This Row],[CL_CMP_OBJ_TO7]]))</f>
        <v>1</v>
      </c>
      <c r="JO508" s="33" t="b">
        <f>AND($B$2&gt;=_xlfn.NUMBERVALUE(Table_Query_from_MF_DSNP62[[#This Row],[CL_CMP_OBJ_FR8]]),$B$2&lt;=_xlfn.NUMBERVALUE(Table_Query_from_MF_DSNP62[[#This Row],[CL_CMP_OBJ_TO8]]))</f>
        <v>1</v>
      </c>
      <c r="JP508" s="33" t="b">
        <f>AND($B$2&gt;=_xlfn.NUMBERVALUE(Table_Query_from_MF_DSNP62[[#This Row],[CL_CMP_OBJ_FR9]]),$B$2&lt;=_xlfn.NUMBERVALUE(Table_Query_from_MF_DSNP62[[#This Row],[CL_CMP_OBJ_TO9]]))</f>
        <v>1</v>
      </c>
      <c r="JQ508" s="33" t="b">
        <f>AND($B$2&gt;=_xlfn.NUMBERVALUE(Table_Query_from_MF_DSNP62[[#This Row],[CL_CMP_OBJ_FR10]]),$B$2&lt;=_xlfn.NUMBERVALUE(Table_Query_from_MF_DSNP62[[#This Row],[CL_CMP_OBJ_TO10]]))</f>
        <v>1</v>
      </c>
      <c r="JR508" s="33" t="b">
        <f>AND($B$2&gt;=_xlfn.NUMBERVALUE(Table_Query_from_MF_DSNP62[[#This Row],[CL_CMP_OBJ_FR11]]),$B$2&lt;=_xlfn.NUMBERVALUE(Table_Query_from_MF_DSNP62[[#This Row],[CL_CMP_OBJ_TO11]]))</f>
        <v>1</v>
      </c>
      <c r="JS508" s="33" t="b">
        <f>AND($B$2&gt;=_xlfn.NUMBERVALUE(Table_Query_from_MF_DSNP62[[#This Row],[CL_CMP_OBJ_FR12]]),$B$2&lt;=_xlfn.NUMBERVALUE(Table_Query_from_MF_DSNP62[[#This Row],[CL_CMP_OBJ_TO12]]))</f>
        <v>1</v>
      </c>
      <c r="JT508" s="33" t="b">
        <f>AND($B$2&gt;=_xlfn.NUMBERVALUE(Table_Query_from_MF_DSNP62[[#This Row],[CL_CMP_OBJ_FR13]]),$B$2&lt;=_xlfn.NUMBERVALUE(Table_Query_from_MF_DSNP62[[#This Row],[CL_CMP_OBJ_TO13]]))</f>
        <v>1</v>
      </c>
      <c r="JU508" s="33" t="b">
        <f>AND($B$2&gt;=_xlfn.NUMBERVALUE(Table_Query_from_MF_DSNP62[[#This Row],[CL_CMP_OBJ_FR14]]),$B$2&lt;=_xlfn.NUMBERVALUE(Table_Query_from_MF_DSNP62[[#This Row],[CL_CMP_OBJ_TO14]]))</f>
        <v>1</v>
      </c>
      <c r="JV508" s="33" t="b">
        <f>AND($B$2&gt;=_xlfn.NUMBERVALUE(Table_Query_from_MF_DSNP62[[#This Row],[CL_CMP_OBJ_FR15]]),$B$2&lt;=_xlfn.NUMBERVALUE(Table_Query_from_MF_DSNP62[[#This Row],[CL_CMP_OBJ_TO15]]))</f>
        <v>1</v>
      </c>
    </row>
    <row r="509" spans="1:282" x14ac:dyDescent="0.25">
      <c r="A509" t="b">
        <f>OR(,Table_Query_from_MF_DSNP62[[#This Row],[Desired GL included as "hard-coded" GL?]],Table_Query_from_MF_DSNP62[[#This Row],[Desired GL included as "Open GL"?]])</f>
        <v>1</v>
      </c>
      <c r="B509" t="b">
        <f>Table_Query_from_MF_DSNP62[[#This Row],[Desired CObj included as "Open CObj"?]]</f>
        <v>1</v>
      </c>
      <c r="C509" t="s">
        <v>827</v>
      </c>
      <c r="D509" t="s">
        <v>2214</v>
      </c>
      <c r="E509" t="s">
        <v>8</v>
      </c>
      <c r="F509" s="24" t="s">
        <v>421</v>
      </c>
      <c r="G509" t="s">
        <v>13</v>
      </c>
      <c r="H509" s="24" t="s">
        <v>444</v>
      </c>
      <c r="I509" t="s">
        <v>444</v>
      </c>
      <c r="J509" s="24" t="s">
        <v>444</v>
      </c>
      <c r="K509" t="s">
        <v>444</v>
      </c>
      <c r="L509" s="24" t="s">
        <v>444</v>
      </c>
      <c r="M509" t="s">
        <v>444</v>
      </c>
      <c r="N509" t="s">
        <v>444</v>
      </c>
      <c r="O509" t="s">
        <v>444</v>
      </c>
      <c r="P509" t="s">
        <v>444</v>
      </c>
      <c r="Q509" t="s">
        <v>15</v>
      </c>
      <c r="R509" t="s">
        <v>444</v>
      </c>
      <c r="S509" t="s">
        <v>442</v>
      </c>
      <c r="T509" t="s">
        <v>447</v>
      </c>
      <c r="U509" t="s">
        <v>444</v>
      </c>
      <c r="V509" t="s">
        <v>444</v>
      </c>
      <c r="W509" t="s">
        <v>447</v>
      </c>
      <c r="X509" t="s">
        <v>444</v>
      </c>
      <c r="Y509" t="s">
        <v>444</v>
      </c>
      <c r="Z509" t="s">
        <v>442</v>
      </c>
      <c r="AA509" t="s">
        <v>444</v>
      </c>
      <c r="AB509" t="s">
        <v>442</v>
      </c>
      <c r="AC509" t="s">
        <v>444</v>
      </c>
      <c r="AD509" t="s">
        <v>444</v>
      </c>
      <c r="AE509" t="s">
        <v>444</v>
      </c>
      <c r="AF509" t="s">
        <v>444</v>
      </c>
      <c r="AG509" t="s">
        <v>442</v>
      </c>
      <c r="AH509" t="s">
        <v>447</v>
      </c>
      <c r="AI509" t="s">
        <v>447</v>
      </c>
      <c r="AJ509" t="s">
        <v>442</v>
      </c>
      <c r="AK509" t="s">
        <v>442</v>
      </c>
      <c r="AL509" t="s">
        <v>444</v>
      </c>
      <c r="AM509" t="s">
        <v>444</v>
      </c>
      <c r="AN509" t="s">
        <v>444</v>
      </c>
      <c r="AO509" t="s">
        <v>444</v>
      </c>
      <c r="AP509" t="s">
        <v>447</v>
      </c>
      <c r="AQ509" t="s">
        <v>528</v>
      </c>
      <c r="AR509" t="s">
        <v>1451</v>
      </c>
      <c r="AS509" t="s">
        <v>162</v>
      </c>
      <c r="AT509" t="s">
        <v>10</v>
      </c>
      <c r="AU509" t="s">
        <v>444</v>
      </c>
      <c r="AV509" t="s">
        <v>442</v>
      </c>
      <c r="AW509" t="s">
        <v>444</v>
      </c>
      <c r="AX509" t="s">
        <v>444</v>
      </c>
      <c r="AY509" t="s">
        <v>444</v>
      </c>
      <c r="AZ509" t="s">
        <v>7</v>
      </c>
      <c r="BA509" t="s">
        <v>478</v>
      </c>
      <c r="BB509" t="s">
        <v>444</v>
      </c>
      <c r="BC509" t="s">
        <v>444</v>
      </c>
      <c r="BD509" t="s">
        <v>1359</v>
      </c>
      <c r="BE509" t="s">
        <v>828</v>
      </c>
      <c r="BF509" t="s">
        <v>740</v>
      </c>
      <c r="BG509" t="s">
        <v>444</v>
      </c>
      <c r="BH509" t="s">
        <v>444</v>
      </c>
      <c r="BI509" t="s">
        <v>444</v>
      </c>
      <c r="BJ509" t="s">
        <v>444</v>
      </c>
      <c r="BK509" t="s">
        <v>444</v>
      </c>
      <c r="BL509" t="s">
        <v>444</v>
      </c>
      <c r="BM509" t="s">
        <v>444</v>
      </c>
      <c r="BN509" t="s">
        <v>444</v>
      </c>
      <c r="BO509" t="s">
        <v>444</v>
      </c>
      <c r="BP509" t="s">
        <v>444</v>
      </c>
      <c r="BQ509" t="s">
        <v>1360</v>
      </c>
      <c r="BR509" t="s">
        <v>1487</v>
      </c>
      <c r="BS509" t="s">
        <v>444</v>
      </c>
      <c r="BT509" t="s">
        <v>444</v>
      </c>
      <c r="BU509" t="s">
        <v>444</v>
      </c>
      <c r="BV509" t="s">
        <v>444</v>
      </c>
      <c r="BW509" t="s">
        <v>1360</v>
      </c>
      <c r="BX509" t="s">
        <v>1487</v>
      </c>
      <c r="BY509" t="s">
        <v>444</v>
      </c>
      <c r="BZ509" t="s">
        <v>444</v>
      </c>
      <c r="CA509" t="s">
        <v>444</v>
      </c>
      <c r="CB509" t="s">
        <v>444</v>
      </c>
      <c r="CC509" t="s">
        <v>1360</v>
      </c>
      <c r="CD509" t="s">
        <v>1487</v>
      </c>
      <c r="CE509" t="s">
        <v>444</v>
      </c>
      <c r="CF509" t="s">
        <v>444</v>
      </c>
      <c r="CG509" t="s">
        <v>444</v>
      </c>
      <c r="CH509" t="s">
        <v>444</v>
      </c>
      <c r="CI509" t="s">
        <v>1360</v>
      </c>
      <c r="CJ509" t="s">
        <v>1487</v>
      </c>
      <c r="CK509" t="s">
        <v>444</v>
      </c>
      <c r="CL509" t="s">
        <v>444</v>
      </c>
      <c r="CM509" t="s">
        <v>444</v>
      </c>
      <c r="CN509" t="s">
        <v>444</v>
      </c>
      <c r="CO509" t="s">
        <v>1360</v>
      </c>
      <c r="CP509" t="s">
        <v>1487</v>
      </c>
      <c r="CQ509" t="s">
        <v>444</v>
      </c>
      <c r="CR509" t="s">
        <v>444</v>
      </c>
      <c r="CS509" t="s">
        <v>444</v>
      </c>
      <c r="CT509" t="s">
        <v>444</v>
      </c>
      <c r="CU509" t="s">
        <v>444</v>
      </c>
      <c r="CV509" t="s">
        <v>2760</v>
      </c>
      <c r="CW509" t="s">
        <v>2736</v>
      </c>
      <c r="CX509" t="s">
        <v>2737</v>
      </c>
      <c r="CY509" t="s">
        <v>1370</v>
      </c>
      <c r="CZ509" t="s">
        <v>1371</v>
      </c>
      <c r="DA509" t="s">
        <v>444</v>
      </c>
      <c r="DB509" t="s">
        <v>444</v>
      </c>
      <c r="DC509" t="s">
        <v>444</v>
      </c>
      <c r="DD509" t="s">
        <v>444</v>
      </c>
      <c r="DE509" t="s">
        <v>444</v>
      </c>
      <c r="DF509" t="s">
        <v>444</v>
      </c>
      <c r="DG509" t="s">
        <v>444</v>
      </c>
      <c r="DH509" t="s">
        <v>444</v>
      </c>
      <c r="DI509" t="s">
        <v>443</v>
      </c>
      <c r="DJ509" t="s">
        <v>282</v>
      </c>
      <c r="DK509" t="s">
        <v>1440</v>
      </c>
      <c r="DL509" t="s">
        <v>1451</v>
      </c>
      <c r="DM509" t="s">
        <v>444</v>
      </c>
      <c r="DN509" t="s">
        <v>444</v>
      </c>
      <c r="DO509" t="s">
        <v>444</v>
      </c>
      <c r="DP509" t="s">
        <v>444</v>
      </c>
      <c r="DQ509" t="s">
        <v>444</v>
      </c>
      <c r="DR509" t="s">
        <v>444</v>
      </c>
      <c r="DS509" t="s">
        <v>444</v>
      </c>
      <c r="DT509" s="24" t="s">
        <v>444</v>
      </c>
      <c r="DU509" s="24" t="s">
        <v>444</v>
      </c>
      <c r="DV509" t="s">
        <v>444</v>
      </c>
      <c r="DW509" t="s">
        <v>444</v>
      </c>
      <c r="DX509" s="24" t="s">
        <v>444</v>
      </c>
      <c r="DY509" s="24" t="s">
        <v>444</v>
      </c>
      <c r="DZ509" t="s">
        <v>444</v>
      </c>
      <c r="EA509" t="s">
        <v>444</v>
      </c>
      <c r="EB509" s="24" t="s">
        <v>444</v>
      </c>
      <c r="EC509" s="24" t="s">
        <v>444</v>
      </c>
      <c r="ED509" t="s">
        <v>444</v>
      </c>
      <c r="EE509" t="s">
        <v>444</v>
      </c>
      <c r="EF509" s="24" t="s">
        <v>444</v>
      </c>
      <c r="EG509" s="24" t="s">
        <v>444</v>
      </c>
      <c r="EH509" t="s">
        <v>444</v>
      </c>
      <c r="EI509" t="s">
        <v>444</v>
      </c>
      <c r="EJ509" s="24" t="s">
        <v>444</v>
      </c>
      <c r="EK509" s="24" t="s">
        <v>444</v>
      </c>
      <c r="EL509" t="s">
        <v>444</v>
      </c>
      <c r="EM509" t="s">
        <v>444</v>
      </c>
      <c r="EN509" s="24" t="s">
        <v>444</v>
      </c>
      <c r="EO509" s="24" t="s">
        <v>444</v>
      </c>
      <c r="EP509" t="s">
        <v>444</v>
      </c>
      <c r="EQ509" t="s">
        <v>444</v>
      </c>
      <c r="ER509" s="24" t="s">
        <v>444</v>
      </c>
      <c r="ES509" s="24" t="s">
        <v>444</v>
      </c>
      <c r="ET509" t="s">
        <v>444</v>
      </c>
      <c r="EU509" t="s">
        <v>444</v>
      </c>
      <c r="EV509" s="24" t="s">
        <v>444</v>
      </c>
      <c r="EW509" s="24" t="s">
        <v>444</v>
      </c>
      <c r="EX509" t="s">
        <v>444</v>
      </c>
      <c r="EY509" t="s">
        <v>444</v>
      </c>
      <c r="EZ509" s="24" t="s">
        <v>444</v>
      </c>
      <c r="FA509" s="24" t="s">
        <v>444</v>
      </c>
      <c r="FB509" t="s">
        <v>444</v>
      </c>
      <c r="FC509" t="s">
        <v>444</v>
      </c>
      <c r="FD509" s="24" t="s">
        <v>444</v>
      </c>
      <c r="FE509" s="24" t="s">
        <v>444</v>
      </c>
      <c r="FF509" t="s">
        <v>444</v>
      </c>
      <c r="FG509" t="s">
        <v>444</v>
      </c>
      <c r="FH509" s="24" t="s">
        <v>444</v>
      </c>
      <c r="FI509" s="24" t="s">
        <v>444</v>
      </c>
      <c r="FJ509" t="s">
        <v>444</v>
      </c>
      <c r="FK509" t="s">
        <v>444</v>
      </c>
      <c r="FL509" s="24" t="s">
        <v>444</v>
      </c>
      <c r="FM509" s="24" t="s">
        <v>444</v>
      </c>
      <c r="FN509" t="s">
        <v>444</v>
      </c>
      <c r="FO509" t="s">
        <v>444</v>
      </c>
      <c r="FP509" s="24" t="s">
        <v>444</v>
      </c>
      <c r="FQ509" s="24" t="s">
        <v>444</v>
      </c>
      <c r="FR509" t="s">
        <v>444</v>
      </c>
      <c r="FS509" t="s">
        <v>444</v>
      </c>
      <c r="FT509" s="24" t="s">
        <v>444</v>
      </c>
      <c r="FU509" s="24" t="s">
        <v>444</v>
      </c>
      <c r="FV509" t="s">
        <v>444</v>
      </c>
      <c r="FW509" t="s">
        <v>444</v>
      </c>
      <c r="FX509" s="24" t="s">
        <v>444</v>
      </c>
      <c r="FY509" s="24" t="s">
        <v>444</v>
      </c>
      <c r="FZ509" t="s">
        <v>444</v>
      </c>
      <c r="GA509" t="s">
        <v>444</v>
      </c>
      <c r="GB509" s="24" t="s">
        <v>444</v>
      </c>
      <c r="GC509" s="24" t="s">
        <v>444</v>
      </c>
      <c r="GD509" t="s">
        <v>444</v>
      </c>
      <c r="GE509" t="s">
        <v>444</v>
      </c>
      <c r="GF509" s="24" t="s">
        <v>444</v>
      </c>
      <c r="GG509" s="24" t="s">
        <v>444</v>
      </c>
      <c r="GH509" t="s">
        <v>15</v>
      </c>
      <c r="GI509" s="24" t="s">
        <v>572</v>
      </c>
      <c r="GJ509" s="24" t="s">
        <v>572</v>
      </c>
      <c r="GK509" t="s">
        <v>444</v>
      </c>
      <c r="GL509" t="s">
        <v>444</v>
      </c>
      <c r="GM509" s="24" t="s">
        <v>444</v>
      </c>
      <c r="GN509" s="24" t="s">
        <v>444</v>
      </c>
      <c r="GO509" t="s">
        <v>444</v>
      </c>
      <c r="GP509" t="s">
        <v>444</v>
      </c>
      <c r="GQ509" s="24" t="s">
        <v>444</v>
      </c>
      <c r="GR509" s="24" t="s">
        <v>444</v>
      </c>
      <c r="GS509" t="s">
        <v>444</v>
      </c>
      <c r="GT509" t="s">
        <v>444</v>
      </c>
      <c r="GU509" s="24" t="s">
        <v>444</v>
      </c>
      <c r="GV509" s="24" t="s">
        <v>444</v>
      </c>
      <c r="GW509" t="s">
        <v>444</v>
      </c>
      <c r="GX509" t="s">
        <v>444</v>
      </c>
      <c r="GY509" s="24" t="s">
        <v>444</v>
      </c>
      <c r="GZ509" s="24" t="s">
        <v>444</v>
      </c>
      <c r="HA509" t="s">
        <v>444</v>
      </c>
      <c r="HB509" t="s">
        <v>444</v>
      </c>
      <c r="HC509" s="24" t="s">
        <v>444</v>
      </c>
      <c r="HD509" s="24" t="s">
        <v>444</v>
      </c>
      <c r="HE509" t="s">
        <v>444</v>
      </c>
      <c r="HF509" t="s">
        <v>444</v>
      </c>
      <c r="HG509" s="24" t="s">
        <v>444</v>
      </c>
      <c r="HH509" s="24" t="s">
        <v>444</v>
      </c>
      <c r="HI509" t="s">
        <v>444</v>
      </c>
      <c r="HJ509" t="s">
        <v>444</v>
      </c>
      <c r="HK509" s="24" t="s">
        <v>444</v>
      </c>
      <c r="HL509" s="24" t="s">
        <v>444</v>
      </c>
      <c r="HM509" t="s">
        <v>444</v>
      </c>
      <c r="HN509" t="s">
        <v>444</v>
      </c>
      <c r="HO509" s="24" t="s">
        <v>444</v>
      </c>
      <c r="HP509" s="24" t="s">
        <v>444</v>
      </c>
      <c r="HQ509" t="s">
        <v>444</v>
      </c>
      <c r="HR509" t="s">
        <v>444</v>
      </c>
      <c r="HS509" s="24" t="s">
        <v>444</v>
      </c>
      <c r="HT509" s="24" t="s">
        <v>444</v>
      </c>
      <c r="HU509" t="s">
        <v>444</v>
      </c>
      <c r="HV509" t="s">
        <v>444</v>
      </c>
      <c r="HW509" s="24" t="s">
        <v>444</v>
      </c>
      <c r="HX509" s="24" t="s">
        <v>444</v>
      </c>
      <c r="HY509" t="s">
        <v>444</v>
      </c>
      <c r="HZ509" t="s">
        <v>444</v>
      </c>
      <c r="IA509" t="s">
        <v>2760</v>
      </c>
      <c r="IB509" t="s">
        <v>2736</v>
      </c>
      <c r="IC509" t="s">
        <v>3086</v>
      </c>
      <c r="ID509" s="33" t="b" cm="1">
        <f t="array" ref="ID509">_xlfn.IFNA(MATCH($A$2,_xlfn.NUMBERVALUE(Table_Query_from_MF_DSNP62[[#This Row],[CL_GLACCT_DR1]:[CL_GLACCT_CR4]]),0),0)&gt;=1</f>
        <v>1</v>
      </c>
      <c r="IE509" s="33" t="b">
        <f>OR(Table_Query_from_MF_DSNP62[[#This Row],[Pair1]:[Pair25]])</f>
        <v>1</v>
      </c>
      <c r="IF509" s="33">
        <f>_xlfn.IFNA(MATCH(TRUE,Table_Query_from_MF_DSNP62[[#This Row],[Pair1]:[Pair25]],0),"none")</f>
        <v>1</v>
      </c>
      <c r="IG509" s="33" t="b">
        <f>AND($A$2&gt;=_xlfn.NUMBERVALUE(Table_Query_from_MF_DSNP62[[#This Row],[CL_GL_ACCT_FR1]]),$A$2&lt;=_xlfn.NUMBERVALUE(Table_Query_from_MF_DSNP62[[#This Row],[CL_GL_ACCT_TO1]]))</f>
        <v>1</v>
      </c>
      <c r="IH509" s="33" t="b">
        <f>AND($A$2&gt;=_xlfn.NUMBERVALUE(Table_Query_from_MF_DSNP62[[#This Row],[CL_GL_ACCT_FR2]]),$A$2&lt;=_xlfn.NUMBERVALUE(Table_Query_from_MF_DSNP62[[#This Row],[CL_GL_ACCT_TO2]]))</f>
        <v>1</v>
      </c>
      <c r="II509" s="33" t="b">
        <f>AND($A$2&gt;=_xlfn.NUMBERVALUE(Table_Query_from_MF_DSNP62[[#This Row],[CL_GL_ACCT_FR3]]),$A$2&lt;=_xlfn.NUMBERVALUE(Table_Query_from_MF_DSNP62[[#This Row],[CL_GL_ACCT_TO3]]))</f>
        <v>1</v>
      </c>
      <c r="IJ509" s="33" t="b">
        <f>AND($A$2&gt;=_xlfn.NUMBERVALUE(Table_Query_from_MF_DSNP62[[#This Row],[CL_GL_ACCT_FR4]]),$A$2&lt;=_xlfn.NUMBERVALUE(Table_Query_from_MF_DSNP62[[#This Row],[CL_GL_ACCT_TO4]]))</f>
        <v>1</v>
      </c>
      <c r="IK509" s="33" t="b">
        <f>AND($A$2&gt;=_xlfn.NUMBERVALUE(Table_Query_from_MF_DSNP62[[#This Row],[CL_GL_ACCT_FR5]]),$A$2&lt;=_xlfn.NUMBERVALUE(Table_Query_from_MF_DSNP62[[#This Row],[CL_GL_ACCT_TO5]]))</f>
        <v>1</v>
      </c>
      <c r="IL509" s="33" t="b">
        <f>AND($A$2&gt;=_xlfn.NUMBERVALUE(Table_Query_from_MF_DSNP62[[#This Row],[CL_GL_ACCT_FR6]]),$A$2&lt;=_xlfn.NUMBERVALUE(Table_Query_from_MF_DSNP62[[#This Row],[CL_GL_ACCT_TO6]]))</f>
        <v>1</v>
      </c>
      <c r="IM509" s="33" t="b">
        <f>AND($A$2&gt;=_xlfn.NUMBERVALUE(Table_Query_from_MF_DSNP62[[#This Row],[CL_GL_ACCT_FR7]]),$A$2&lt;=_xlfn.NUMBERVALUE(Table_Query_from_MF_DSNP62[[#This Row],[CL_GL_ACCT_TO7]]))</f>
        <v>1</v>
      </c>
      <c r="IN509" s="33" t="b">
        <f>AND($A$2&gt;=_xlfn.NUMBERVALUE(Table_Query_from_MF_DSNP62[[#This Row],[CL_GL_ACCT_FR8]]),$A$2&lt;=_xlfn.NUMBERVALUE(Table_Query_from_MF_DSNP62[[#This Row],[CL_GL_ACCT_TO8]]))</f>
        <v>1</v>
      </c>
      <c r="IO509" s="33" t="b">
        <f>AND($A$2&gt;=_xlfn.NUMBERVALUE(Table_Query_from_MF_DSNP62[[#This Row],[CL_GL_ACCT_FR9]]),$A$2&lt;=_xlfn.NUMBERVALUE(Table_Query_from_MF_DSNP62[[#This Row],[CL_GL_ACCT_TO9]]))</f>
        <v>1</v>
      </c>
      <c r="IP509" s="33" t="b">
        <f>AND($A$2&gt;=_xlfn.NUMBERVALUE(Table_Query_from_MF_DSNP62[[#This Row],[CL_GL_ACCT_FR10]]),$A$2&lt;=_xlfn.NUMBERVALUE(Table_Query_from_MF_DSNP62[[#This Row],[CL_GL_ACCT_TO10]]))</f>
        <v>1</v>
      </c>
      <c r="IQ509" s="33" t="b">
        <f>AND($A$2&gt;=_xlfn.NUMBERVALUE(Table_Query_from_MF_DSNP62[[#This Row],[CL_GL_ACCT_FR11]]),$A$2&lt;=_xlfn.NUMBERVALUE(Table_Query_from_MF_DSNP62[[#This Row],[CL_GL_ACCT_TO11]]))</f>
        <v>1</v>
      </c>
      <c r="IR509" s="33" t="b">
        <f>AND($A$2&gt;=_xlfn.NUMBERVALUE(Table_Query_from_MF_DSNP62[[#This Row],[CL_GL_ACCT_FR12]]),$A$2&lt;=_xlfn.NUMBERVALUE(Table_Query_from_MF_DSNP62[[#This Row],[CL_GL_ACCT_TO12]]))</f>
        <v>1</v>
      </c>
      <c r="IS509" s="33" t="b">
        <f>AND($A$2&gt;=_xlfn.NUMBERVALUE(Table_Query_from_MF_DSNP62[[#This Row],[CL_GL_ACCT_FR13]]),$A$2&lt;=_xlfn.NUMBERVALUE(Table_Query_from_MF_DSNP62[[#This Row],[CL_GL_ACCT_TO13]]))</f>
        <v>1</v>
      </c>
      <c r="IT509" s="33" t="b">
        <f>AND($A$2&gt;=_xlfn.NUMBERVALUE(Table_Query_from_MF_DSNP62[[#This Row],[CL_GL_ACCT_FR14]]),$A$2&lt;=_xlfn.NUMBERVALUE(Table_Query_from_MF_DSNP62[[#This Row],[CL_GL_ACCT_TO14]]))</f>
        <v>1</v>
      </c>
      <c r="IU509" s="33" t="b">
        <f>AND($A$2&gt;=_xlfn.NUMBERVALUE(Table_Query_from_MF_DSNP62[[#This Row],[CL_GL_ACCT_FR15]]),$A$2&lt;=_xlfn.NUMBERVALUE(Table_Query_from_MF_DSNP62[[#This Row],[CL_GL_ACCT_TO15]]))</f>
        <v>1</v>
      </c>
      <c r="IV509" s="33" t="b">
        <f>AND($A$2&gt;=_xlfn.NUMBERVALUE(Table_Query_from_MF_DSNP62[[#This Row],[CL_GL_ACCT_FR16]]),$A$2&lt;=_xlfn.NUMBERVALUE(Table_Query_from_MF_DSNP62[[#This Row],[CL_GL_ACCT_TO16]]))</f>
        <v>1</v>
      </c>
      <c r="IW509" s="33" t="b">
        <f>AND($A$2&gt;=_xlfn.NUMBERVALUE(Table_Query_from_MF_DSNP62[[#This Row],[CL_GL_ACCT_FR17]]),$A$2&lt;=_xlfn.NUMBERVALUE(Table_Query_from_MF_DSNP62[[#This Row],[CL_GL_ACCT_TO17]]))</f>
        <v>1</v>
      </c>
      <c r="IX509" s="33" t="b">
        <f>AND($A$2&gt;=_xlfn.NUMBERVALUE(Table_Query_from_MF_DSNP62[[#This Row],[CL_GL_ACCT_FR18]]),$A$2&lt;=_xlfn.NUMBERVALUE(Table_Query_from_MF_DSNP62[[#This Row],[CL_GL_ACCT_TO18]]))</f>
        <v>1</v>
      </c>
      <c r="IY509" s="33" t="b">
        <f>AND($A$2&gt;=_xlfn.NUMBERVALUE(Table_Query_from_MF_DSNP62[[#This Row],[CL_GL_ACCT_FR19]]),$A$2&lt;=_xlfn.NUMBERVALUE(Table_Query_from_MF_DSNP62[[#This Row],[CL_GL_ACCT_TO19]]))</f>
        <v>1</v>
      </c>
      <c r="IZ509" s="33" t="b">
        <f>AND($A$2&gt;=_xlfn.NUMBERVALUE(Table_Query_from_MF_DSNP62[[#This Row],[CL_GL_ACCT_FR20]]),$A$2&lt;=_xlfn.NUMBERVALUE(Table_Query_from_MF_DSNP62[[#This Row],[CL_GL_ACCT_TO20]]))</f>
        <v>1</v>
      </c>
      <c r="JA509" s="33" t="b">
        <f>AND($A$2&gt;=_xlfn.NUMBERVALUE(Table_Query_from_MF_DSNP62[[#This Row],[CL_GL_ACCT_FR21]]),$A$2&lt;=_xlfn.NUMBERVALUE(Table_Query_from_MF_DSNP62[[#This Row],[CL_GL_ACCT_TO21]]))</f>
        <v>1</v>
      </c>
      <c r="JB509" s="33" t="b">
        <f>AND($A$2&gt;=_xlfn.NUMBERVALUE(Table_Query_from_MF_DSNP62[[#This Row],[CL_GL_ACCT_FR22]]),$A$2&lt;=_xlfn.NUMBERVALUE(Table_Query_from_MF_DSNP62[[#This Row],[CL_GL_ACCT_TO22]]))</f>
        <v>1</v>
      </c>
      <c r="JC509" s="33" t="b">
        <f>AND($A$2&gt;=_xlfn.NUMBERVALUE(Table_Query_from_MF_DSNP62[[#This Row],[CL_GL_ACCT_FR23]]),$A$2&lt;=_xlfn.NUMBERVALUE(Table_Query_from_MF_DSNP62[[#This Row],[CL_GL_ACCT_TO23]]))</f>
        <v>1</v>
      </c>
      <c r="JD509" s="33" t="b">
        <f>AND($A$2&gt;=_xlfn.NUMBERVALUE(Table_Query_from_MF_DSNP62[[#This Row],[CL_GL_ACCT_FR24]]),$A$2&lt;=_xlfn.NUMBERVALUE(Table_Query_from_MF_DSNP62[[#This Row],[CL_GL_ACCT_TO24]]))</f>
        <v>1</v>
      </c>
      <c r="JE509" s="33" t="b">
        <f>AND($A$2&gt;=_xlfn.NUMBERVALUE(Table_Query_from_MF_DSNP62[[#This Row],[CL_GL_ACCT_FR25]]),$A$2&lt;=_xlfn.NUMBERVALUE(Table_Query_from_MF_DSNP62[[#This Row],[CL_GL_ACCT_TO25]]))</f>
        <v>1</v>
      </c>
      <c r="JF509" s="33" t="b">
        <f>OR(Table_Query_from_MF_DSNP62[[#This Row],[PairA]:[PairO]])</f>
        <v>1</v>
      </c>
      <c r="JG509" s="33">
        <f>_xlfn.IFNA(MATCH(TRUE,Table_Query_from_MF_DSNP62[[#This Row],[PairA]:[PairO]],0),"none")</f>
        <v>2</v>
      </c>
      <c r="JH509" s="33" t="b">
        <f>AND($B$2&gt;=_xlfn.NUMBERVALUE(Table_Query_from_MF_DSNP62[[#This Row],[CL_CMP_OBJ_FR1]]),$B$2&lt;=_xlfn.NUMBERVALUE(Table_Query_from_MF_DSNP62[[#This Row],[CL_CMP_OBJ_TO1]]))</f>
        <v>0</v>
      </c>
      <c r="JI509" s="33" t="b">
        <f>AND($B$2&gt;=_xlfn.NUMBERVALUE(Table_Query_from_MF_DSNP62[[#This Row],[CL_CMP_OBJ_FR2]]),$B$2&lt;=_xlfn.NUMBERVALUE(Table_Query_from_MF_DSNP62[[#This Row],[CL_CMP_OBJ_TO2]]))</f>
        <v>1</v>
      </c>
      <c r="JJ509" s="33" t="b">
        <f>AND($B$2&gt;=_xlfn.NUMBERVALUE(Table_Query_from_MF_DSNP62[[#This Row],[CL_CMP_OBJ_FR3]]),$B$2&lt;=_xlfn.NUMBERVALUE(Table_Query_from_MF_DSNP62[[#This Row],[CL_CMP_OBJ_TO3]]))</f>
        <v>1</v>
      </c>
      <c r="JK509" s="33" t="b">
        <f>AND($B$2&gt;=_xlfn.NUMBERVALUE(Table_Query_from_MF_DSNP62[[#This Row],[CL_CMP_OBJ_FR4]]),$B$2&lt;=_xlfn.NUMBERVALUE(Table_Query_from_MF_DSNP62[[#This Row],[CL_CMP_OBJ_TO4]]))</f>
        <v>1</v>
      </c>
      <c r="JL509" s="33" t="b">
        <f>AND($B$2&gt;=_xlfn.NUMBERVALUE(Table_Query_from_MF_DSNP62[[#This Row],[CL_CMP_OBJ_FR5]]),$B$2&lt;=_xlfn.NUMBERVALUE(Table_Query_from_MF_DSNP62[[#This Row],[CL_CMP_OBJ_TO5]]))</f>
        <v>1</v>
      </c>
      <c r="JM509" s="33" t="b">
        <f>AND($B$2&gt;=_xlfn.NUMBERVALUE(Table_Query_from_MF_DSNP62[[#This Row],[CL_CMP_OBJ_FR6]]),$B$2&lt;=_xlfn.NUMBERVALUE(Table_Query_from_MF_DSNP62[[#This Row],[CL_CMP_OBJ_TO6]]))</f>
        <v>1</v>
      </c>
      <c r="JN509" s="33" t="b">
        <f>AND($B$2&gt;=_xlfn.NUMBERVALUE(Table_Query_from_MF_DSNP62[[#This Row],[CL_CMP_OBJ_FR7]]),$B$2&lt;=_xlfn.NUMBERVALUE(Table_Query_from_MF_DSNP62[[#This Row],[CL_CMP_OBJ_TO7]]))</f>
        <v>1</v>
      </c>
      <c r="JO509" s="33" t="b">
        <f>AND($B$2&gt;=_xlfn.NUMBERVALUE(Table_Query_from_MF_DSNP62[[#This Row],[CL_CMP_OBJ_FR8]]),$B$2&lt;=_xlfn.NUMBERVALUE(Table_Query_from_MF_DSNP62[[#This Row],[CL_CMP_OBJ_TO8]]))</f>
        <v>1</v>
      </c>
      <c r="JP509" s="33" t="b">
        <f>AND($B$2&gt;=_xlfn.NUMBERVALUE(Table_Query_from_MF_DSNP62[[#This Row],[CL_CMP_OBJ_FR9]]),$B$2&lt;=_xlfn.NUMBERVALUE(Table_Query_from_MF_DSNP62[[#This Row],[CL_CMP_OBJ_TO9]]))</f>
        <v>1</v>
      </c>
      <c r="JQ509" s="33" t="b">
        <f>AND($B$2&gt;=_xlfn.NUMBERVALUE(Table_Query_from_MF_DSNP62[[#This Row],[CL_CMP_OBJ_FR10]]),$B$2&lt;=_xlfn.NUMBERVALUE(Table_Query_from_MF_DSNP62[[#This Row],[CL_CMP_OBJ_TO10]]))</f>
        <v>1</v>
      </c>
      <c r="JR509" s="33" t="b">
        <f>AND($B$2&gt;=_xlfn.NUMBERVALUE(Table_Query_from_MF_DSNP62[[#This Row],[CL_CMP_OBJ_FR11]]),$B$2&lt;=_xlfn.NUMBERVALUE(Table_Query_from_MF_DSNP62[[#This Row],[CL_CMP_OBJ_TO11]]))</f>
        <v>1</v>
      </c>
      <c r="JS509" s="33" t="b">
        <f>AND($B$2&gt;=_xlfn.NUMBERVALUE(Table_Query_from_MF_DSNP62[[#This Row],[CL_CMP_OBJ_FR12]]),$B$2&lt;=_xlfn.NUMBERVALUE(Table_Query_from_MF_DSNP62[[#This Row],[CL_CMP_OBJ_TO12]]))</f>
        <v>1</v>
      </c>
      <c r="JT509" s="33" t="b">
        <f>AND($B$2&gt;=_xlfn.NUMBERVALUE(Table_Query_from_MF_DSNP62[[#This Row],[CL_CMP_OBJ_FR13]]),$B$2&lt;=_xlfn.NUMBERVALUE(Table_Query_from_MF_DSNP62[[#This Row],[CL_CMP_OBJ_TO13]]))</f>
        <v>1</v>
      </c>
      <c r="JU509" s="33" t="b">
        <f>AND($B$2&gt;=_xlfn.NUMBERVALUE(Table_Query_from_MF_DSNP62[[#This Row],[CL_CMP_OBJ_FR14]]),$B$2&lt;=_xlfn.NUMBERVALUE(Table_Query_from_MF_DSNP62[[#This Row],[CL_CMP_OBJ_TO14]]))</f>
        <v>1</v>
      </c>
      <c r="JV509" s="33" t="b">
        <f>AND($B$2&gt;=_xlfn.NUMBERVALUE(Table_Query_from_MF_DSNP62[[#This Row],[CL_CMP_OBJ_FR15]]),$B$2&lt;=_xlfn.NUMBERVALUE(Table_Query_from_MF_DSNP62[[#This Row],[CL_CMP_OBJ_TO15]]))</f>
        <v>1</v>
      </c>
    </row>
    <row r="510" spans="1:282" x14ac:dyDescent="0.25">
      <c r="A510" t="b">
        <f>OR(,Table_Query_from_MF_DSNP62[[#This Row],[Desired GL included as "hard-coded" GL?]],Table_Query_from_MF_DSNP62[[#This Row],[Desired GL included as "Open GL"?]])</f>
        <v>1</v>
      </c>
      <c r="B510" t="b">
        <f>Table_Query_from_MF_DSNP62[[#This Row],[Desired CObj included as "Open CObj"?]]</f>
        <v>1</v>
      </c>
      <c r="C510" t="s">
        <v>828</v>
      </c>
      <c r="D510" t="s">
        <v>2215</v>
      </c>
      <c r="E510" t="s">
        <v>8</v>
      </c>
      <c r="F510" s="24" t="s">
        <v>335</v>
      </c>
      <c r="G510" t="s">
        <v>312</v>
      </c>
      <c r="H510" s="24" t="s">
        <v>444</v>
      </c>
      <c r="I510" t="s">
        <v>444</v>
      </c>
      <c r="J510" s="24" t="s">
        <v>444</v>
      </c>
      <c r="K510" t="s">
        <v>444</v>
      </c>
      <c r="L510" s="24" t="s">
        <v>444</v>
      </c>
      <c r="M510" t="s">
        <v>444</v>
      </c>
      <c r="N510" t="s">
        <v>444</v>
      </c>
      <c r="O510" t="s">
        <v>444</v>
      </c>
      <c r="P510" t="s">
        <v>444</v>
      </c>
      <c r="Q510" t="s">
        <v>15</v>
      </c>
      <c r="R510" t="s">
        <v>444</v>
      </c>
      <c r="S510" t="s">
        <v>442</v>
      </c>
      <c r="T510" t="s">
        <v>447</v>
      </c>
      <c r="U510" t="s">
        <v>444</v>
      </c>
      <c r="V510" t="s">
        <v>444</v>
      </c>
      <c r="W510" t="s">
        <v>442</v>
      </c>
      <c r="X510" t="s">
        <v>442</v>
      </c>
      <c r="Y510" t="s">
        <v>442</v>
      </c>
      <c r="Z510" t="s">
        <v>442</v>
      </c>
      <c r="AA510" t="s">
        <v>442</v>
      </c>
      <c r="AB510" t="s">
        <v>442</v>
      </c>
      <c r="AC510" t="s">
        <v>444</v>
      </c>
      <c r="AD510" t="s">
        <v>444</v>
      </c>
      <c r="AE510" t="s">
        <v>444</v>
      </c>
      <c r="AF510" t="s">
        <v>444</v>
      </c>
      <c r="AG510" t="s">
        <v>442</v>
      </c>
      <c r="AH510" t="s">
        <v>442</v>
      </c>
      <c r="AI510" t="s">
        <v>447</v>
      </c>
      <c r="AJ510" t="s">
        <v>442</v>
      </c>
      <c r="AK510" t="s">
        <v>442</v>
      </c>
      <c r="AL510" t="s">
        <v>442</v>
      </c>
      <c r="AM510" t="s">
        <v>442</v>
      </c>
      <c r="AN510" t="s">
        <v>442</v>
      </c>
      <c r="AO510" t="s">
        <v>444</v>
      </c>
      <c r="AP510" t="s">
        <v>442</v>
      </c>
      <c r="AQ510" t="s">
        <v>528</v>
      </c>
      <c r="AR510" t="s">
        <v>1451</v>
      </c>
      <c r="AS510" t="s">
        <v>162</v>
      </c>
      <c r="AT510" t="s">
        <v>10</v>
      </c>
      <c r="AU510" t="s">
        <v>444</v>
      </c>
      <c r="AV510" t="s">
        <v>442</v>
      </c>
      <c r="AW510" t="s">
        <v>444</v>
      </c>
      <c r="AX510" t="s">
        <v>444</v>
      </c>
      <c r="AY510" t="s">
        <v>444</v>
      </c>
      <c r="AZ510" t="s">
        <v>7</v>
      </c>
      <c r="BA510" t="s">
        <v>161</v>
      </c>
      <c r="BB510" t="s">
        <v>444</v>
      </c>
      <c r="BC510" t="s">
        <v>444</v>
      </c>
      <c r="BD510" t="s">
        <v>1359</v>
      </c>
      <c r="BE510" t="s">
        <v>827</v>
      </c>
      <c r="BF510" t="s">
        <v>1360</v>
      </c>
      <c r="BG510" t="s">
        <v>444</v>
      </c>
      <c r="BH510" t="s">
        <v>444</v>
      </c>
      <c r="BI510" t="s">
        <v>444</v>
      </c>
      <c r="BJ510" t="s">
        <v>444</v>
      </c>
      <c r="BK510" t="s">
        <v>444</v>
      </c>
      <c r="BL510" t="s">
        <v>444</v>
      </c>
      <c r="BM510" t="s">
        <v>444</v>
      </c>
      <c r="BN510" t="s">
        <v>444</v>
      </c>
      <c r="BO510" t="s">
        <v>444</v>
      </c>
      <c r="BP510" t="s">
        <v>444</v>
      </c>
      <c r="BQ510" t="s">
        <v>444</v>
      </c>
      <c r="BR510" t="s">
        <v>444</v>
      </c>
      <c r="BS510" t="s">
        <v>444</v>
      </c>
      <c r="BT510" t="s">
        <v>444</v>
      </c>
      <c r="BU510" t="s">
        <v>444</v>
      </c>
      <c r="BV510" t="s">
        <v>444</v>
      </c>
      <c r="BW510" t="s">
        <v>444</v>
      </c>
      <c r="BX510" t="s">
        <v>444</v>
      </c>
      <c r="BY510" t="s">
        <v>444</v>
      </c>
      <c r="BZ510" t="s">
        <v>444</v>
      </c>
      <c r="CA510" t="s">
        <v>444</v>
      </c>
      <c r="CB510" t="s">
        <v>444</v>
      </c>
      <c r="CC510" t="s">
        <v>444</v>
      </c>
      <c r="CD510" t="s">
        <v>444</v>
      </c>
      <c r="CE510" t="s">
        <v>444</v>
      </c>
      <c r="CF510" t="s">
        <v>444</v>
      </c>
      <c r="CG510" t="s">
        <v>444</v>
      </c>
      <c r="CH510" t="s">
        <v>444</v>
      </c>
      <c r="CI510" t="s">
        <v>444</v>
      </c>
      <c r="CJ510" t="s">
        <v>444</v>
      </c>
      <c r="CK510" t="s">
        <v>444</v>
      </c>
      <c r="CL510" t="s">
        <v>444</v>
      </c>
      <c r="CM510" t="s">
        <v>444</v>
      </c>
      <c r="CN510" t="s">
        <v>444</v>
      </c>
      <c r="CO510" t="s">
        <v>444</v>
      </c>
      <c r="CP510" t="s">
        <v>444</v>
      </c>
      <c r="CQ510" t="s">
        <v>444</v>
      </c>
      <c r="CR510" t="s">
        <v>444</v>
      </c>
      <c r="CS510" t="s">
        <v>444</v>
      </c>
      <c r="CT510" t="s">
        <v>444</v>
      </c>
      <c r="CU510" t="s">
        <v>444</v>
      </c>
      <c r="CV510" t="s">
        <v>2760</v>
      </c>
      <c r="CW510" t="s">
        <v>2736</v>
      </c>
      <c r="CX510" t="s">
        <v>2737</v>
      </c>
      <c r="CY510" t="s">
        <v>1370</v>
      </c>
      <c r="CZ510" t="s">
        <v>1371</v>
      </c>
      <c r="DA510" t="s">
        <v>444</v>
      </c>
      <c r="DB510" t="s">
        <v>444</v>
      </c>
      <c r="DC510" t="s">
        <v>444</v>
      </c>
      <c r="DD510" t="s">
        <v>444</v>
      </c>
      <c r="DE510" t="s">
        <v>444</v>
      </c>
      <c r="DF510" t="s">
        <v>444</v>
      </c>
      <c r="DG510" t="s">
        <v>444</v>
      </c>
      <c r="DH510" t="s">
        <v>444</v>
      </c>
      <c r="DI510" t="s">
        <v>443</v>
      </c>
      <c r="DJ510" t="s">
        <v>282</v>
      </c>
      <c r="DK510" t="s">
        <v>1440</v>
      </c>
      <c r="DL510" t="s">
        <v>1451</v>
      </c>
      <c r="DM510" t="s">
        <v>444</v>
      </c>
      <c r="DN510" t="s">
        <v>444</v>
      </c>
      <c r="DO510" t="s">
        <v>444</v>
      </c>
      <c r="DP510" t="s">
        <v>444</v>
      </c>
      <c r="DQ510" t="s">
        <v>444</v>
      </c>
      <c r="DR510" t="s">
        <v>444</v>
      </c>
      <c r="DS510" t="s">
        <v>444</v>
      </c>
      <c r="DT510" s="24" t="s">
        <v>444</v>
      </c>
      <c r="DU510" s="24" t="s">
        <v>444</v>
      </c>
      <c r="DV510" t="s">
        <v>444</v>
      </c>
      <c r="DW510" t="s">
        <v>444</v>
      </c>
      <c r="DX510" s="24" t="s">
        <v>444</v>
      </c>
      <c r="DY510" s="24" t="s">
        <v>444</v>
      </c>
      <c r="DZ510" t="s">
        <v>444</v>
      </c>
      <c r="EA510" t="s">
        <v>444</v>
      </c>
      <c r="EB510" s="24" t="s">
        <v>444</v>
      </c>
      <c r="EC510" s="24" t="s">
        <v>444</v>
      </c>
      <c r="ED510" t="s">
        <v>444</v>
      </c>
      <c r="EE510" t="s">
        <v>444</v>
      </c>
      <c r="EF510" s="24" t="s">
        <v>444</v>
      </c>
      <c r="EG510" s="24" t="s">
        <v>444</v>
      </c>
      <c r="EH510" t="s">
        <v>444</v>
      </c>
      <c r="EI510" t="s">
        <v>444</v>
      </c>
      <c r="EJ510" s="24" t="s">
        <v>444</v>
      </c>
      <c r="EK510" s="24" t="s">
        <v>444</v>
      </c>
      <c r="EL510" t="s">
        <v>444</v>
      </c>
      <c r="EM510" t="s">
        <v>444</v>
      </c>
      <c r="EN510" s="24" t="s">
        <v>444</v>
      </c>
      <c r="EO510" s="24" t="s">
        <v>444</v>
      </c>
      <c r="EP510" t="s">
        <v>444</v>
      </c>
      <c r="EQ510" t="s">
        <v>444</v>
      </c>
      <c r="ER510" s="24" t="s">
        <v>444</v>
      </c>
      <c r="ES510" s="24" t="s">
        <v>444</v>
      </c>
      <c r="ET510" t="s">
        <v>444</v>
      </c>
      <c r="EU510" t="s">
        <v>444</v>
      </c>
      <c r="EV510" s="24" t="s">
        <v>444</v>
      </c>
      <c r="EW510" s="24" t="s">
        <v>444</v>
      </c>
      <c r="EX510" t="s">
        <v>444</v>
      </c>
      <c r="EY510" t="s">
        <v>444</v>
      </c>
      <c r="EZ510" s="24" t="s">
        <v>444</v>
      </c>
      <c r="FA510" s="24" t="s">
        <v>444</v>
      </c>
      <c r="FB510" t="s">
        <v>444</v>
      </c>
      <c r="FC510" t="s">
        <v>444</v>
      </c>
      <c r="FD510" s="24" t="s">
        <v>444</v>
      </c>
      <c r="FE510" s="24" t="s">
        <v>444</v>
      </c>
      <c r="FF510" t="s">
        <v>444</v>
      </c>
      <c r="FG510" t="s">
        <v>444</v>
      </c>
      <c r="FH510" s="24" t="s">
        <v>444</v>
      </c>
      <c r="FI510" s="24" t="s">
        <v>444</v>
      </c>
      <c r="FJ510" t="s">
        <v>444</v>
      </c>
      <c r="FK510" t="s">
        <v>444</v>
      </c>
      <c r="FL510" s="24" t="s">
        <v>444</v>
      </c>
      <c r="FM510" s="24" t="s">
        <v>444</v>
      </c>
      <c r="FN510" t="s">
        <v>444</v>
      </c>
      <c r="FO510" t="s">
        <v>444</v>
      </c>
      <c r="FP510" s="24" t="s">
        <v>444</v>
      </c>
      <c r="FQ510" s="24" t="s">
        <v>444</v>
      </c>
      <c r="FR510" t="s">
        <v>444</v>
      </c>
      <c r="FS510" t="s">
        <v>444</v>
      </c>
      <c r="FT510" s="24" t="s">
        <v>444</v>
      </c>
      <c r="FU510" s="24" t="s">
        <v>444</v>
      </c>
      <c r="FV510" t="s">
        <v>444</v>
      </c>
      <c r="FW510" t="s">
        <v>444</v>
      </c>
      <c r="FX510" s="24" t="s">
        <v>444</v>
      </c>
      <c r="FY510" s="24" t="s">
        <v>444</v>
      </c>
      <c r="FZ510" t="s">
        <v>444</v>
      </c>
      <c r="GA510" t="s">
        <v>444</v>
      </c>
      <c r="GB510" s="24" t="s">
        <v>444</v>
      </c>
      <c r="GC510" s="24" t="s">
        <v>444</v>
      </c>
      <c r="GD510" t="s">
        <v>444</v>
      </c>
      <c r="GE510" t="s">
        <v>444</v>
      </c>
      <c r="GF510" s="24" t="s">
        <v>444</v>
      </c>
      <c r="GG510" s="24" t="s">
        <v>444</v>
      </c>
      <c r="GH510" t="s">
        <v>444</v>
      </c>
      <c r="GI510" s="24" t="s">
        <v>444</v>
      </c>
      <c r="GJ510" s="24" t="s">
        <v>444</v>
      </c>
      <c r="GK510" t="s">
        <v>444</v>
      </c>
      <c r="GL510" t="s">
        <v>444</v>
      </c>
      <c r="GM510" s="24" t="s">
        <v>444</v>
      </c>
      <c r="GN510" s="24" t="s">
        <v>444</v>
      </c>
      <c r="GO510" t="s">
        <v>444</v>
      </c>
      <c r="GP510" t="s">
        <v>444</v>
      </c>
      <c r="GQ510" s="24" t="s">
        <v>444</v>
      </c>
      <c r="GR510" s="24" t="s">
        <v>444</v>
      </c>
      <c r="GS510" t="s">
        <v>444</v>
      </c>
      <c r="GT510" t="s">
        <v>444</v>
      </c>
      <c r="GU510" s="24" t="s">
        <v>444</v>
      </c>
      <c r="GV510" s="24" t="s">
        <v>444</v>
      </c>
      <c r="GW510" t="s">
        <v>444</v>
      </c>
      <c r="GX510" t="s">
        <v>444</v>
      </c>
      <c r="GY510" s="24" t="s">
        <v>444</v>
      </c>
      <c r="GZ510" s="24" t="s">
        <v>444</v>
      </c>
      <c r="HA510" t="s">
        <v>444</v>
      </c>
      <c r="HB510" t="s">
        <v>444</v>
      </c>
      <c r="HC510" s="24" t="s">
        <v>444</v>
      </c>
      <c r="HD510" s="24" t="s">
        <v>444</v>
      </c>
      <c r="HE510" t="s">
        <v>444</v>
      </c>
      <c r="HF510" t="s">
        <v>444</v>
      </c>
      <c r="HG510" s="24" t="s">
        <v>444</v>
      </c>
      <c r="HH510" s="24" t="s">
        <v>444</v>
      </c>
      <c r="HI510" t="s">
        <v>444</v>
      </c>
      <c r="HJ510" t="s">
        <v>444</v>
      </c>
      <c r="HK510" s="24" t="s">
        <v>444</v>
      </c>
      <c r="HL510" s="24" t="s">
        <v>444</v>
      </c>
      <c r="HM510" t="s">
        <v>444</v>
      </c>
      <c r="HN510" t="s">
        <v>444</v>
      </c>
      <c r="HO510" s="24" t="s">
        <v>444</v>
      </c>
      <c r="HP510" s="24" t="s">
        <v>444</v>
      </c>
      <c r="HQ510" t="s">
        <v>444</v>
      </c>
      <c r="HR510" t="s">
        <v>444</v>
      </c>
      <c r="HS510" s="24" t="s">
        <v>444</v>
      </c>
      <c r="HT510" s="24" t="s">
        <v>444</v>
      </c>
      <c r="HU510" t="s">
        <v>444</v>
      </c>
      <c r="HV510" t="s">
        <v>444</v>
      </c>
      <c r="HW510" s="24" t="s">
        <v>444</v>
      </c>
      <c r="HX510" s="24" t="s">
        <v>444</v>
      </c>
      <c r="HY510" t="s">
        <v>444</v>
      </c>
      <c r="HZ510" t="s">
        <v>444</v>
      </c>
      <c r="IA510" t="s">
        <v>2760</v>
      </c>
      <c r="IB510" t="s">
        <v>2736</v>
      </c>
      <c r="IC510" t="s">
        <v>3086</v>
      </c>
      <c r="ID510" s="33" t="b" cm="1">
        <f t="array" ref="ID510">_xlfn.IFNA(MATCH($A$2,_xlfn.NUMBERVALUE(Table_Query_from_MF_DSNP62[[#This Row],[CL_GLACCT_DR1]:[CL_GLACCT_CR4]]),0),0)&gt;=1</f>
        <v>1</v>
      </c>
      <c r="IE510" s="33" t="b">
        <f>OR(Table_Query_from_MF_DSNP62[[#This Row],[Pair1]:[Pair25]])</f>
        <v>1</v>
      </c>
      <c r="IF510" s="33">
        <f>_xlfn.IFNA(MATCH(TRUE,Table_Query_from_MF_DSNP62[[#This Row],[Pair1]:[Pair25]],0),"none")</f>
        <v>1</v>
      </c>
      <c r="IG510" s="33" t="b">
        <f>AND($A$2&gt;=_xlfn.NUMBERVALUE(Table_Query_from_MF_DSNP62[[#This Row],[CL_GL_ACCT_FR1]]),$A$2&lt;=_xlfn.NUMBERVALUE(Table_Query_from_MF_DSNP62[[#This Row],[CL_GL_ACCT_TO1]]))</f>
        <v>1</v>
      </c>
      <c r="IH510" s="33" t="b">
        <f>AND($A$2&gt;=_xlfn.NUMBERVALUE(Table_Query_from_MF_DSNP62[[#This Row],[CL_GL_ACCT_FR2]]),$A$2&lt;=_xlfn.NUMBERVALUE(Table_Query_from_MF_DSNP62[[#This Row],[CL_GL_ACCT_TO2]]))</f>
        <v>1</v>
      </c>
      <c r="II510" s="33" t="b">
        <f>AND($A$2&gt;=_xlfn.NUMBERVALUE(Table_Query_from_MF_DSNP62[[#This Row],[CL_GL_ACCT_FR3]]),$A$2&lt;=_xlfn.NUMBERVALUE(Table_Query_from_MF_DSNP62[[#This Row],[CL_GL_ACCT_TO3]]))</f>
        <v>1</v>
      </c>
      <c r="IJ510" s="33" t="b">
        <f>AND($A$2&gt;=_xlfn.NUMBERVALUE(Table_Query_from_MF_DSNP62[[#This Row],[CL_GL_ACCT_FR4]]),$A$2&lt;=_xlfn.NUMBERVALUE(Table_Query_from_MF_DSNP62[[#This Row],[CL_GL_ACCT_TO4]]))</f>
        <v>1</v>
      </c>
      <c r="IK510" s="33" t="b">
        <f>AND($A$2&gt;=_xlfn.NUMBERVALUE(Table_Query_from_MF_DSNP62[[#This Row],[CL_GL_ACCT_FR5]]),$A$2&lt;=_xlfn.NUMBERVALUE(Table_Query_from_MF_DSNP62[[#This Row],[CL_GL_ACCT_TO5]]))</f>
        <v>1</v>
      </c>
      <c r="IL510" s="33" t="b">
        <f>AND($A$2&gt;=_xlfn.NUMBERVALUE(Table_Query_from_MF_DSNP62[[#This Row],[CL_GL_ACCT_FR6]]),$A$2&lt;=_xlfn.NUMBERVALUE(Table_Query_from_MF_DSNP62[[#This Row],[CL_GL_ACCT_TO6]]))</f>
        <v>1</v>
      </c>
      <c r="IM510" s="33" t="b">
        <f>AND($A$2&gt;=_xlfn.NUMBERVALUE(Table_Query_from_MF_DSNP62[[#This Row],[CL_GL_ACCT_FR7]]),$A$2&lt;=_xlfn.NUMBERVALUE(Table_Query_from_MF_DSNP62[[#This Row],[CL_GL_ACCT_TO7]]))</f>
        <v>1</v>
      </c>
      <c r="IN510" s="33" t="b">
        <f>AND($A$2&gt;=_xlfn.NUMBERVALUE(Table_Query_from_MF_DSNP62[[#This Row],[CL_GL_ACCT_FR8]]),$A$2&lt;=_xlfn.NUMBERVALUE(Table_Query_from_MF_DSNP62[[#This Row],[CL_GL_ACCT_TO8]]))</f>
        <v>1</v>
      </c>
      <c r="IO510" s="33" t="b">
        <f>AND($A$2&gt;=_xlfn.NUMBERVALUE(Table_Query_from_MF_DSNP62[[#This Row],[CL_GL_ACCT_FR9]]),$A$2&lt;=_xlfn.NUMBERVALUE(Table_Query_from_MF_DSNP62[[#This Row],[CL_GL_ACCT_TO9]]))</f>
        <v>1</v>
      </c>
      <c r="IP510" s="33" t="b">
        <f>AND($A$2&gt;=_xlfn.NUMBERVALUE(Table_Query_from_MF_DSNP62[[#This Row],[CL_GL_ACCT_FR10]]),$A$2&lt;=_xlfn.NUMBERVALUE(Table_Query_from_MF_DSNP62[[#This Row],[CL_GL_ACCT_TO10]]))</f>
        <v>1</v>
      </c>
      <c r="IQ510" s="33" t="b">
        <f>AND($A$2&gt;=_xlfn.NUMBERVALUE(Table_Query_from_MF_DSNP62[[#This Row],[CL_GL_ACCT_FR11]]),$A$2&lt;=_xlfn.NUMBERVALUE(Table_Query_from_MF_DSNP62[[#This Row],[CL_GL_ACCT_TO11]]))</f>
        <v>1</v>
      </c>
      <c r="IR510" s="33" t="b">
        <f>AND($A$2&gt;=_xlfn.NUMBERVALUE(Table_Query_from_MF_DSNP62[[#This Row],[CL_GL_ACCT_FR12]]),$A$2&lt;=_xlfn.NUMBERVALUE(Table_Query_from_MF_DSNP62[[#This Row],[CL_GL_ACCT_TO12]]))</f>
        <v>1</v>
      </c>
      <c r="IS510" s="33" t="b">
        <f>AND($A$2&gt;=_xlfn.NUMBERVALUE(Table_Query_from_MF_DSNP62[[#This Row],[CL_GL_ACCT_FR13]]),$A$2&lt;=_xlfn.NUMBERVALUE(Table_Query_from_MF_DSNP62[[#This Row],[CL_GL_ACCT_TO13]]))</f>
        <v>1</v>
      </c>
      <c r="IT510" s="33" t="b">
        <f>AND($A$2&gt;=_xlfn.NUMBERVALUE(Table_Query_from_MF_DSNP62[[#This Row],[CL_GL_ACCT_FR14]]),$A$2&lt;=_xlfn.NUMBERVALUE(Table_Query_from_MF_DSNP62[[#This Row],[CL_GL_ACCT_TO14]]))</f>
        <v>1</v>
      </c>
      <c r="IU510" s="33" t="b">
        <f>AND($A$2&gt;=_xlfn.NUMBERVALUE(Table_Query_from_MF_DSNP62[[#This Row],[CL_GL_ACCT_FR15]]),$A$2&lt;=_xlfn.NUMBERVALUE(Table_Query_from_MF_DSNP62[[#This Row],[CL_GL_ACCT_TO15]]))</f>
        <v>1</v>
      </c>
      <c r="IV510" s="33" t="b">
        <f>AND($A$2&gt;=_xlfn.NUMBERVALUE(Table_Query_from_MF_DSNP62[[#This Row],[CL_GL_ACCT_FR16]]),$A$2&lt;=_xlfn.NUMBERVALUE(Table_Query_from_MF_DSNP62[[#This Row],[CL_GL_ACCT_TO16]]))</f>
        <v>1</v>
      </c>
      <c r="IW510" s="33" t="b">
        <f>AND($A$2&gt;=_xlfn.NUMBERVALUE(Table_Query_from_MF_DSNP62[[#This Row],[CL_GL_ACCT_FR17]]),$A$2&lt;=_xlfn.NUMBERVALUE(Table_Query_from_MF_DSNP62[[#This Row],[CL_GL_ACCT_TO17]]))</f>
        <v>1</v>
      </c>
      <c r="IX510" s="33" t="b">
        <f>AND($A$2&gt;=_xlfn.NUMBERVALUE(Table_Query_from_MF_DSNP62[[#This Row],[CL_GL_ACCT_FR18]]),$A$2&lt;=_xlfn.NUMBERVALUE(Table_Query_from_MF_DSNP62[[#This Row],[CL_GL_ACCT_TO18]]))</f>
        <v>1</v>
      </c>
      <c r="IY510" s="33" t="b">
        <f>AND($A$2&gt;=_xlfn.NUMBERVALUE(Table_Query_from_MF_DSNP62[[#This Row],[CL_GL_ACCT_FR19]]),$A$2&lt;=_xlfn.NUMBERVALUE(Table_Query_from_MF_DSNP62[[#This Row],[CL_GL_ACCT_TO19]]))</f>
        <v>1</v>
      </c>
      <c r="IZ510" s="33" t="b">
        <f>AND($A$2&gt;=_xlfn.NUMBERVALUE(Table_Query_from_MF_DSNP62[[#This Row],[CL_GL_ACCT_FR20]]),$A$2&lt;=_xlfn.NUMBERVALUE(Table_Query_from_MF_DSNP62[[#This Row],[CL_GL_ACCT_TO20]]))</f>
        <v>1</v>
      </c>
      <c r="JA510" s="33" t="b">
        <f>AND($A$2&gt;=_xlfn.NUMBERVALUE(Table_Query_from_MF_DSNP62[[#This Row],[CL_GL_ACCT_FR21]]),$A$2&lt;=_xlfn.NUMBERVALUE(Table_Query_from_MF_DSNP62[[#This Row],[CL_GL_ACCT_TO21]]))</f>
        <v>1</v>
      </c>
      <c r="JB510" s="33" t="b">
        <f>AND($A$2&gt;=_xlfn.NUMBERVALUE(Table_Query_from_MF_DSNP62[[#This Row],[CL_GL_ACCT_FR22]]),$A$2&lt;=_xlfn.NUMBERVALUE(Table_Query_from_MF_DSNP62[[#This Row],[CL_GL_ACCT_TO22]]))</f>
        <v>1</v>
      </c>
      <c r="JC510" s="33" t="b">
        <f>AND($A$2&gt;=_xlfn.NUMBERVALUE(Table_Query_from_MF_DSNP62[[#This Row],[CL_GL_ACCT_FR23]]),$A$2&lt;=_xlfn.NUMBERVALUE(Table_Query_from_MF_DSNP62[[#This Row],[CL_GL_ACCT_TO23]]))</f>
        <v>1</v>
      </c>
      <c r="JD510" s="33" t="b">
        <f>AND($A$2&gt;=_xlfn.NUMBERVALUE(Table_Query_from_MF_DSNP62[[#This Row],[CL_GL_ACCT_FR24]]),$A$2&lt;=_xlfn.NUMBERVALUE(Table_Query_from_MF_DSNP62[[#This Row],[CL_GL_ACCT_TO24]]))</f>
        <v>1</v>
      </c>
      <c r="JE510" s="33" t="b">
        <f>AND($A$2&gt;=_xlfn.NUMBERVALUE(Table_Query_from_MF_DSNP62[[#This Row],[CL_GL_ACCT_FR25]]),$A$2&lt;=_xlfn.NUMBERVALUE(Table_Query_from_MF_DSNP62[[#This Row],[CL_GL_ACCT_TO25]]))</f>
        <v>1</v>
      </c>
      <c r="JF510" s="33" t="b">
        <f>OR(Table_Query_from_MF_DSNP62[[#This Row],[PairA]:[PairO]])</f>
        <v>1</v>
      </c>
      <c r="JG510" s="33">
        <f>_xlfn.IFNA(MATCH(TRUE,Table_Query_from_MF_DSNP62[[#This Row],[PairA]:[PairO]],0),"none")</f>
        <v>1</v>
      </c>
      <c r="JH510" s="33" t="b">
        <f>AND($B$2&gt;=_xlfn.NUMBERVALUE(Table_Query_from_MF_DSNP62[[#This Row],[CL_CMP_OBJ_FR1]]),$B$2&lt;=_xlfn.NUMBERVALUE(Table_Query_from_MF_DSNP62[[#This Row],[CL_CMP_OBJ_TO1]]))</f>
        <v>1</v>
      </c>
      <c r="JI510" s="33" t="b">
        <f>AND($B$2&gt;=_xlfn.NUMBERVALUE(Table_Query_from_MF_DSNP62[[#This Row],[CL_CMP_OBJ_FR2]]),$B$2&lt;=_xlfn.NUMBERVALUE(Table_Query_from_MF_DSNP62[[#This Row],[CL_CMP_OBJ_TO2]]))</f>
        <v>1</v>
      </c>
      <c r="JJ510" s="33" t="b">
        <f>AND($B$2&gt;=_xlfn.NUMBERVALUE(Table_Query_from_MF_DSNP62[[#This Row],[CL_CMP_OBJ_FR3]]),$B$2&lt;=_xlfn.NUMBERVALUE(Table_Query_from_MF_DSNP62[[#This Row],[CL_CMP_OBJ_TO3]]))</f>
        <v>1</v>
      </c>
      <c r="JK510" s="33" t="b">
        <f>AND($B$2&gt;=_xlfn.NUMBERVALUE(Table_Query_from_MF_DSNP62[[#This Row],[CL_CMP_OBJ_FR4]]),$B$2&lt;=_xlfn.NUMBERVALUE(Table_Query_from_MF_DSNP62[[#This Row],[CL_CMP_OBJ_TO4]]))</f>
        <v>1</v>
      </c>
      <c r="JL510" s="33" t="b">
        <f>AND($B$2&gt;=_xlfn.NUMBERVALUE(Table_Query_from_MF_DSNP62[[#This Row],[CL_CMP_OBJ_FR5]]),$B$2&lt;=_xlfn.NUMBERVALUE(Table_Query_from_MF_DSNP62[[#This Row],[CL_CMP_OBJ_TO5]]))</f>
        <v>1</v>
      </c>
      <c r="JM510" s="33" t="b">
        <f>AND($B$2&gt;=_xlfn.NUMBERVALUE(Table_Query_from_MF_DSNP62[[#This Row],[CL_CMP_OBJ_FR6]]),$B$2&lt;=_xlfn.NUMBERVALUE(Table_Query_from_MF_DSNP62[[#This Row],[CL_CMP_OBJ_TO6]]))</f>
        <v>1</v>
      </c>
      <c r="JN510" s="33" t="b">
        <f>AND($B$2&gt;=_xlfn.NUMBERVALUE(Table_Query_from_MF_DSNP62[[#This Row],[CL_CMP_OBJ_FR7]]),$B$2&lt;=_xlfn.NUMBERVALUE(Table_Query_from_MF_DSNP62[[#This Row],[CL_CMP_OBJ_TO7]]))</f>
        <v>1</v>
      </c>
      <c r="JO510" s="33" t="b">
        <f>AND($B$2&gt;=_xlfn.NUMBERVALUE(Table_Query_from_MF_DSNP62[[#This Row],[CL_CMP_OBJ_FR8]]),$B$2&lt;=_xlfn.NUMBERVALUE(Table_Query_from_MF_DSNP62[[#This Row],[CL_CMP_OBJ_TO8]]))</f>
        <v>1</v>
      </c>
      <c r="JP510" s="33" t="b">
        <f>AND($B$2&gt;=_xlfn.NUMBERVALUE(Table_Query_from_MF_DSNP62[[#This Row],[CL_CMP_OBJ_FR9]]),$B$2&lt;=_xlfn.NUMBERVALUE(Table_Query_from_MF_DSNP62[[#This Row],[CL_CMP_OBJ_TO9]]))</f>
        <v>1</v>
      </c>
      <c r="JQ510" s="33" t="b">
        <f>AND($B$2&gt;=_xlfn.NUMBERVALUE(Table_Query_from_MF_DSNP62[[#This Row],[CL_CMP_OBJ_FR10]]),$B$2&lt;=_xlfn.NUMBERVALUE(Table_Query_from_MF_DSNP62[[#This Row],[CL_CMP_OBJ_TO10]]))</f>
        <v>1</v>
      </c>
      <c r="JR510" s="33" t="b">
        <f>AND($B$2&gt;=_xlfn.NUMBERVALUE(Table_Query_from_MF_DSNP62[[#This Row],[CL_CMP_OBJ_FR11]]),$B$2&lt;=_xlfn.NUMBERVALUE(Table_Query_from_MF_DSNP62[[#This Row],[CL_CMP_OBJ_TO11]]))</f>
        <v>1</v>
      </c>
      <c r="JS510" s="33" t="b">
        <f>AND($B$2&gt;=_xlfn.NUMBERVALUE(Table_Query_from_MF_DSNP62[[#This Row],[CL_CMP_OBJ_FR12]]),$B$2&lt;=_xlfn.NUMBERVALUE(Table_Query_from_MF_DSNP62[[#This Row],[CL_CMP_OBJ_TO12]]))</f>
        <v>1</v>
      </c>
      <c r="JT510" s="33" t="b">
        <f>AND($B$2&gt;=_xlfn.NUMBERVALUE(Table_Query_from_MF_DSNP62[[#This Row],[CL_CMP_OBJ_FR13]]),$B$2&lt;=_xlfn.NUMBERVALUE(Table_Query_from_MF_DSNP62[[#This Row],[CL_CMP_OBJ_TO13]]))</f>
        <v>1</v>
      </c>
      <c r="JU510" s="33" t="b">
        <f>AND($B$2&gt;=_xlfn.NUMBERVALUE(Table_Query_from_MF_DSNP62[[#This Row],[CL_CMP_OBJ_FR14]]),$B$2&lt;=_xlfn.NUMBERVALUE(Table_Query_from_MF_DSNP62[[#This Row],[CL_CMP_OBJ_TO14]]))</f>
        <v>1</v>
      </c>
      <c r="JV510" s="33" t="b">
        <f>AND($B$2&gt;=_xlfn.NUMBERVALUE(Table_Query_from_MF_DSNP62[[#This Row],[CL_CMP_OBJ_FR15]]),$B$2&lt;=_xlfn.NUMBERVALUE(Table_Query_from_MF_DSNP62[[#This Row],[CL_CMP_OBJ_TO15]]))</f>
        <v>1</v>
      </c>
    </row>
    <row r="511" spans="1:282" x14ac:dyDescent="0.25">
      <c r="A511" t="b">
        <f>OR(,Table_Query_from_MF_DSNP62[[#This Row],[Desired GL included as "hard-coded" GL?]],Table_Query_from_MF_DSNP62[[#This Row],[Desired GL included as "Open GL"?]])</f>
        <v>1</v>
      </c>
      <c r="B511" t="b">
        <f>Table_Query_from_MF_DSNP62[[#This Row],[Desired CObj included as "Open CObj"?]]</f>
        <v>1</v>
      </c>
      <c r="C511" t="s">
        <v>2216</v>
      </c>
      <c r="D511" t="s">
        <v>2217</v>
      </c>
      <c r="E511" t="s">
        <v>8</v>
      </c>
      <c r="F511" s="24" t="s">
        <v>421</v>
      </c>
      <c r="G511" t="s">
        <v>13</v>
      </c>
      <c r="H511" s="24" t="s">
        <v>63</v>
      </c>
      <c r="I511" t="s">
        <v>378</v>
      </c>
      <c r="J511" s="24" t="s">
        <v>410</v>
      </c>
      <c r="K511" t="s">
        <v>428</v>
      </c>
      <c r="L511" s="24" t="s">
        <v>444</v>
      </c>
      <c r="M511" t="s">
        <v>444</v>
      </c>
      <c r="N511" t="s">
        <v>444</v>
      </c>
      <c r="O511" t="s">
        <v>444</v>
      </c>
      <c r="P511" t="s">
        <v>444</v>
      </c>
      <c r="Q511" t="s">
        <v>15</v>
      </c>
      <c r="R511" t="s">
        <v>444</v>
      </c>
      <c r="S511" t="s">
        <v>442</v>
      </c>
      <c r="T511" t="s">
        <v>447</v>
      </c>
      <c r="U511" t="s">
        <v>444</v>
      </c>
      <c r="V511" t="s">
        <v>444</v>
      </c>
      <c r="W511" t="s">
        <v>447</v>
      </c>
      <c r="X511" t="s">
        <v>444</v>
      </c>
      <c r="Y511" t="s">
        <v>444</v>
      </c>
      <c r="Z511" t="s">
        <v>442</v>
      </c>
      <c r="AA511" t="s">
        <v>444</v>
      </c>
      <c r="AB511" t="s">
        <v>442</v>
      </c>
      <c r="AC511" t="s">
        <v>444</v>
      </c>
      <c r="AD511" t="s">
        <v>15</v>
      </c>
      <c r="AE511" t="s">
        <v>447</v>
      </c>
      <c r="AF511" t="s">
        <v>447</v>
      </c>
      <c r="AG511" t="s">
        <v>442</v>
      </c>
      <c r="AH511" t="s">
        <v>447</v>
      </c>
      <c r="AI511" t="s">
        <v>447</v>
      </c>
      <c r="AJ511" t="s">
        <v>442</v>
      </c>
      <c r="AK511" t="s">
        <v>444</v>
      </c>
      <c r="AL511" t="s">
        <v>444</v>
      </c>
      <c r="AM511" t="s">
        <v>444</v>
      </c>
      <c r="AN511" t="s">
        <v>444</v>
      </c>
      <c r="AO511" t="s">
        <v>444</v>
      </c>
      <c r="AP511" t="s">
        <v>442</v>
      </c>
      <c r="AQ511" t="s">
        <v>528</v>
      </c>
      <c r="AR511" t="s">
        <v>1451</v>
      </c>
      <c r="AS511" t="s">
        <v>162</v>
      </c>
      <c r="AT511" t="s">
        <v>10</v>
      </c>
      <c r="AU511" t="s">
        <v>444</v>
      </c>
      <c r="AV511" t="s">
        <v>442</v>
      </c>
      <c r="AW511" t="s">
        <v>444</v>
      </c>
      <c r="AX511" t="s">
        <v>444</v>
      </c>
      <c r="AY511" t="s">
        <v>444</v>
      </c>
      <c r="AZ511" t="s">
        <v>7</v>
      </c>
      <c r="BA511" t="s">
        <v>478</v>
      </c>
      <c r="BB511" t="s">
        <v>444</v>
      </c>
      <c r="BC511" t="s">
        <v>444</v>
      </c>
      <c r="BD511" t="s">
        <v>1359</v>
      </c>
      <c r="BE511" t="s">
        <v>866</v>
      </c>
      <c r="BF511" t="s">
        <v>740</v>
      </c>
      <c r="BG511" t="s">
        <v>444</v>
      </c>
      <c r="BH511" t="s">
        <v>444</v>
      </c>
      <c r="BI511" t="s">
        <v>444</v>
      </c>
      <c r="BJ511" t="s">
        <v>444</v>
      </c>
      <c r="BK511" t="s">
        <v>444</v>
      </c>
      <c r="BL511" t="s">
        <v>444</v>
      </c>
      <c r="BM511" t="s">
        <v>444</v>
      </c>
      <c r="BN511" t="s">
        <v>444</v>
      </c>
      <c r="BO511" t="s">
        <v>444</v>
      </c>
      <c r="BP511" t="s">
        <v>444</v>
      </c>
      <c r="BQ511" t="s">
        <v>1360</v>
      </c>
      <c r="BR511" t="s">
        <v>1487</v>
      </c>
      <c r="BS511" t="s">
        <v>444</v>
      </c>
      <c r="BT511" t="s">
        <v>444</v>
      </c>
      <c r="BU511" t="s">
        <v>444</v>
      </c>
      <c r="BV511" t="s">
        <v>444</v>
      </c>
      <c r="BW511" t="s">
        <v>1360</v>
      </c>
      <c r="BX511" t="s">
        <v>1487</v>
      </c>
      <c r="BY511" t="s">
        <v>444</v>
      </c>
      <c r="BZ511" t="s">
        <v>444</v>
      </c>
      <c r="CA511" t="s">
        <v>444</v>
      </c>
      <c r="CB511" t="s">
        <v>444</v>
      </c>
      <c r="CC511" t="s">
        <v>1360</v>
      </c>
      <c r="CD511" t="s">
        <v>1487</v>
      </c>
      <c r="CE511" t="s">
        <v>444</v>
      </c>
      <c r="CF511" t="s">
        <v>444</v>
      </c>
      <c r="CG511" t="s">
        <v>444</v>
      </c>
      <c r="CH511" t="s">
        <v>444</v>
      </c>
      <c r="CI511" t="s">
        <v>1360</v>
      </c>
      <c r="CJ511" t="s">
        <v>1487</v>
      </c>
      <c r="CK511" t="s">
        <v>444</v>
      </c>
      <c r="CL511" t="s">
        <v>444</v>
      </c>
      <c r="CM511" t="s">
        <v>444</v>
      </c>
      <c r="CN511" t="s">
        <v>444</v>
      </c>
      <c r="CO511" t="s">
        <v>1360</v>
      </c>
      <c r="CP511" t="s">
        <v>1487</v>
      </c>
      <c r="CQ511" t="s">
        <v>444</v>
      </c>
      <c r="CR511" t="s">
        <v>444</v>
      </c>
      <c r="CS511" t="s">
        <v>444</v>
      </c>
      <c r="CT511" t="s">
        <v>444</v>
      </c>
      <c r="CU511" t="s">
        <v>528</v>
      </c>
      <c r="CV511" t="s">
        <v>2769</v>
      </c>
      <c r="CW511" t="s">
        <v>2736</v>
      </c>
      <c r="CX511" t="s">
        <v>2920</v>
      </c>
      <c r="CY511" t="s">
        <v>1370</v>
      </c>
      <c r="CZ511" t="s">
        <v>444</v>
      </c>
      <c r="DA511" t="s">
        <v>444</v>
      </c>
      <c r="DB511" t="s">
        <v>444</v>
      </c>
      <c r="DC511" t="s">
        <v>444</v>
      </c>
      <c r="DD511" t="s">
        <v>444</v>
      </c>
      <c r="DE511" t="s">
        <v>444</v>
      </c>
      <c r="DF511" t="s">
        <v>444</v>
      </c>
      <c r="DG511" t="s">
        <v>444</v>
      </c>
      <c r="DH511" t="s">
        <v>444</v>
      </c>
      <c r="DI511" t="s">
        <v>443</v>
      </c>
      <c r="DJ511" t="s">
        <v>282</v>
      </c>
      <c r="DK511" t="s">
        <v>1440</v>
      </c>
      <c r="DL511" t="s">
        <v>444</v>
      </c>
      <c r="DM511" t="s">
        <v>444</v>
      </c>
      <c r="DN511" t="s">
        <v>444</v>
      </c>
      <c r="DO511" t="s">
        <v>444</v>
      </c>
      <c r="DP511" t="s">
        <v>444</v>
      </c>
      <c r="DQ511" t="s">
        <v>444</v>
      </c>
      <c r="DR511" t="s">
        <v>444</v>
      </c>
      <c r="DS511" t="s">
        <v>444</v>
      </c>
      <c r="DT511" s="24" t="s">
        <v>444</v>
      </c>
      <c r="DU511" s="24" t="s">
        <v>444</v>
      </c>
      <c r="DV511" t="s">
        <v>444</v>
      </c>
      <c r="DW511" t="s">
        <v>444</v>
      </c>
      <c r="DX511" s="24" t="s">
        <v>444</v>
      </c>
      <c r="DY511" s="24" t="s">
        <v>444</v>
      </c>
      <c r="DZ511" t="s">
        <v>444</v>
      </c>
      <c r="EA511" t="s">
        <v>444</v>
      </c>
      <c r="EB511" s="24" t="s">
        <v>444</v>
      </c>
      <c r="EC511" s="24" t="s">
        <v>444</v>
      </c>
      <c r="ED511" t="s">
        <v>444</v>
      </c>
      <c r="EE511" t="s">
        <v>444</v>
      </c>
      <c r="EF511" s="24" t="s">
        <v>444</v>
      </c>
      <c r="EG511" s="24" t="s">
        <v>444</v>
      </c>
      <c r="EH511" t="s">
        <v>444</v>
      </c>
      <c r="EI511" t="s">
        <v>444</v>
      </c>
      <c r="EJ511" s="24" t="s">
        <v>444</v>
      </c>
      <c r="EK511" s="24" t="s">
        <v>444</v>
      </c>
      <c r="EL511" t="s">
        <v>444</v>
      </c>
      <c r="EM511" t="s">
        <v>444</v>
      </c>
      <c r="EN511" s="24" t="s">
        <v>444</v>
      </c>
      <c r="EO511" s="24" t="s">
        <v>444</v>
      </c>
      <c r="EP511" t="s">
        <v>444</v>
      </c>
      <c r="EQ511" t="s">
        <v>444</v>
      </c>
      <c r="ER511" s="24" t="s">
        <v>444</v>
      </c>
      <c r="ES511" s="24" t="s">
        <v>444</v>
      </c>
      <c r="ET511" t="s">
        <v>444</v>
      </c>
      <c r="EU511" t="s">
        <v>444</v>
      </c>
      <c r="EV511" s="24" t="s">
        <v>444</v>
      </c>
      <c r="EW511" s="24" t="s">
        <v>444</v>
      </c>
      <c r="EX511" t="s">
        <v>444</v>
      </c>
      <c r="EY511" t="s">
        <v>444</v>
      </c>
      <c r="EZ511" s="24" t="s">
        <v>444</v>
      </c>
      <c r="FA511" s="24" t="s">
        <v>444</v>
      </c>
      <c r="FB511" t="s">
        <v>444</v>
      </c>
      <c r="FC511" t="s">
        <v>444</v>
      </c>
      <c r="FD511" s="24" t="s">
        <v>444</v>
      </c>
      <c r="FE511" s="24" t="s">
        <v>444</v>
      </c>
      <c r="FF511" t="s">
        <v>444</v>
      </c>
      <c r="FG511" t="s">
        <v>444</v>
      </c>
      <c r="FH511" s="24" t="s">
        <v>444</v>
      </c>
      <c r="FI511" s="24" t="s">
        <v>444</v>
      </c>
      <c r="FJ511" t="s">
        <v>444</v>
      </c>
      <c r="FK511" t="s">
        <v>444</v>
      </c>
      <c r="FL511" s="24" t="s">
        <v>444</v>
      </c>
      <c r="FM511" s="24" t="s">
        <v>444</v>
      </c>
      <c r="FN511" t="s">
        <v>444</v>
      </c>
      <c r="FO511" t="s">
        <v>444</v>
      </c>
      <c r="FP511" s="24" t="s">
        <v>444</v>
      </c>
      <c r="FQ511" s="24" t="s">
        <v>444</v>
      </c>
      <c r="FR511" t="s">
        <v>444</v>
      </c>
      <c r="FS511" t="s">
        <v>444</v>
      </c>
      <c r="FT511" s="24" t="s">
        <v>444</v>
      </c>
      <c r="FU511" s="24" t="s">
        <v>444</v>
      </c>
      <c r="FV511" t="s">
        <v>444</v>
      </c>
      <c r="FW511" t="s">
        <v>444</v>
      </c>
      <c r="FX511" s="24" t="s">
        <v>444</v>
      </c>
      <c r="FY511" s="24" t="s">
        <v>444</v>
      </c>
      <c r="FZ511" t="s">
        <v>444</v>
      </c>
      <c r="GA511" t="s">
        <v>444</v>
      </c>
      <c r="GB511" s="24" t="s">
        <v>444</v>
      </c>
      <c r="GC511" s="24" t="s">
        <v>444</v>
      </c>
      <c r="GD511" t="s">
        <v>444</v>
      </c>
      <c r="GE511" t="s">
        <v>444</v>
      </c>
      <c r="GF511" s="24" t="s">
        <v>444</v>
      </c>
      <c r="GG511" s="24" t="s">
        <v>444</v>
      </c>
      <c r="GH511" t="s">
        <v>15</v>
      </c>
      <c r="GI511" s="24" t="s">
        <v>555</v>
      </c>
      <c r="GJ511" s="24" t="s">
        <v>555</v>
      </c>
      <c r="GK511" t="s">
        <v>535</v>
      </c>
      <c r="GL511" t="s">
        <v>535</v>
      </c>
      <c r="GM511" s="24" t="s">
        <v>444</v>
      </c>
      <c r="GN511" s="24" t="s">
        <v>444</v>
      </c>
      <c r="GO511" t="s">
        <v>444</v>
      </c>
      <c r="GP511" t="s">
        <v>444</v>
      </c>
      <c r="GQ511" s="24" t="s">
        <v>444</v>
      </c>
      <c r="GR511" s="24" t="s">
        <v>444</v>
      </c>
      <c r="GS511" t="s">
        <v>444</v>
      </c>
      <c r="GT511" t="s">
        <v>444</v>
      </c>
      <c r="GU511" s="24" t="s">
        <v>444</v>
      </c>
      <c r="GV511" s="24" t="s">
        <v>444</v>
      </c>
      <c r="GW511" t="s">
        <v>444</v>
      </c>
      <c r="GX511" t="s">
        <v>444</v>
      </c>
      <c r="GY511" s="24" t="s">
        <v>444</v>
      </c>
      <c r="GZ511" s="24" t="s">
        <v>444</v>
      </c>
      <c r="HA511" t="s">
        <v>444</v>
      </c>
      <c r="HB511" t="s">
        <v>444</v>
      </c>
      <c r="HC511" s="24" t="s">
        <v>444</v>
      </c>
      <c r="HD511" s="24" t="s">
        <v>444</v>
      </c>
      <c r="HE511" t="s">
        <v>444</v>
      </c>
      <c r="HF511" t="s">
        <v>444</v>
      </c>
      <c r="HG511" s="24" t="s">
        <v>444</v>
      </c>
      <c r="HH511" s="24" t="s">
        <v>444</v>
      </c>
      <c r="HI511" t="s">
        <v>444</v>
      </c>
      <c r="HJ511" t="s">
        <v>444</v>
      </c>
      <c r="HK511" s="24" t="s">
        <v>444</v>
      </c>
      <c r="HL511" s="24" t="s">
        <v>444</v>
      </c>
      <c r="HM511" t="s">
        <v>444</v>
      </c>
      <c r="HN511" t="s">
        <v>444</v>
      </c>
      <c r="HO511" s="24" t="s">
        <v>444</v>
      </c>
      <c r="HP511" s="24" t="s">
        <v>444</v>
      </c>
      <c r="HQ511" t="s">
        <v>444</v>
      </c>
      <c r="HR511" t="s">
        <v>444</v>
      </c>
      <c r="HS511" s="24" t="s">
        <v>444</v>
      </c>
      <c r="HT511" s="24" t="s">
        <v>444</v>
      </c>
      <c r="HU511" t="s">
        <v>444</v>
      </c>
      <c r="HV511" t="s">
        <v>444</v>
      </c>
      <c r="HW511" s="24" t="s">
        <v>444</v>
      </c>
      <c r="HX511" s="24" t="s">
        <v>444</v>
      </c>
      <c r="HY511" t="s">
        <v>444</v>
      </c>
      <c r="HZ511" t="s">
        <v>444</v>
      </c>
      <c r="IA511" t="s">
        <v>2769</v>
      </c>
      <c r="IB511" t="s">
        <v>2736</v>
      </c>
      <c r="IC511" t="s">
        <v>3041</v>
      </c>
      <c r="ID511" s="33" t="b" cm="1">
        <f t="array" ref="ID511">_xlfn.IFNA(MATCH($A$2,_xlfn.NUMBERVALUE(Table_Query_from_MF_DSNP62[[#This Row],[CL_GLACCT_DR1]:[CL_GLACCT_CR4]]),0),0)&gt;=1</f>
        <v>1</v>
      </c>
      <c r="IE511" s="33" t="b">
        <f>OR(Table_Query_from_MF_DSNP62[[#This Row],[Pair1]:[Pair25]])</f>
        <v>1</v>
      </c>
      <c r="IF511" s="33">
        <f>_xlfn.IFNA(MATCH(TRUE,Table_Query_from_MF_DSNP62[[#This Row],[Pair1]:[Pair25]],0),"none")</f>
        <v>1</v>
      </c>
      <c r="IG511" s="33" t="b">
        <f>AND($A$2&gt;=_xlfn.NUMBERVALUE(Table_Query_from_MF_DSNP62[[#This Row],[CL_GL_ACCT_FR1]]),$A$2&lt;=_xlfn.NUMBERVALUE(Table_Query_from_MF_DSNP62[[#This Row],[CL_GL_ACCT_TO1]]))</f>
        <v>1</v>
      </c>
      <c r="IH511" s="33" t="b">
        <f>AND($A$2&gt;=_xlfn.NUMBERVALUE(Table_Query_from_MF_DSNP62[[#This Row],[CL_GL_ACCT_FR2]]),$A$2&lt;=_xlfn.NUMBERVALUE(Table_Query_from_MF_DSNP62[[#This Row],[CL_GL_ACCT_TO2]]))</f>
        <v>1</v>
      </c>
      <c r="II511" s="33" t="b">
        <f>AND($A$2&gt;=_xlfn.NUMBERVALUE(Table_Query_from_MF_DSNP62[[#This Row],[CL_GL_ACCT_FR3]]),$A$2&lt;=_xlfn.NUMBERVALUE(Table_Query_from_MF_DSNP62[[#This Row],[CL_GL_ACCT_TO3]]))</f>
        <v>1</v>
      </c>
      <c r="IJ511" s="33" t="b">
        <f>AND($A$2&gt;=_xlfn.NUMBERVALUE(Table_Query_from_MF_DSNP62[[#This Row],[CL_GL_ACCT_FR4]]),$A$2&lt;=_xlfn.NUMBERVALUE(Table_Query_from_MF_DSNP62[[#This Row],[CL_GL_ACCT_TO4]]))</f>
        <v>1</v>
      </c>
      <c r="IK511" s="33" t="b">
        <f>AND($A$2&gt;=_xlfn.NUMBERVALUE(Table_Query_from_MF_DSNP62[[#This Row],[CL_GL_ACCT_FR5]]),$A$2&lt;=_xlfn.NUMBERVALUE(Table_Query_from_MF_DSNP62[[#This Row],[CL_GL_ACCT_TO5]]))</f>
        <v>1</v>
      </c>
      <c r="IL511" s="33" t="b">
        <f>AND($A$2&gt;=_xlfn.NUMBERVALUE(Table_Query_from_MF_DSNP62[[#This Row],[CL_GL_ACCT_FR6]]),$A$2&lt;=_xlfn.NUMBERVALUE(Table_Query_from_MF_DSNP62[[#This Row],[CL_GL_ACCT_TO6]]))</f>
        <v>1</v>
      </c>
      <c r="IM511" s="33" t="b">
        <f>AND($A$2&gt;=_xlfn.NUMBERVALUE(Table_Query_from_MF_DSNP62[[#This Row],[CL_GL_ACCT_FR7]]),$A$2&lt;=_xlfn.NUMBERVALUE(Table_Query_from_MF_DSNP62[[#This Row],[CL_GL_ACCT_TO7]]))</f>
        <v>1</v>
      </c>
      <c r="IN511" s="33" t="b">
        <f>AND($A$2&gt;=_xlfn.NUMBERVALUE(Table_Query_from_MF_DSNP62[[#This Row],[CL_GL_ACCT_FR8]]),$A$2&lt;=_xlfn.NUMBERVALUE(Table_Query_from_MF_DSNP62[[#This Row],[CL_GL_ACCT_TO8]]))</f>
        <v>1</v>
      </c>
      <c r="IO511" s="33" t="b">
        <f>AND($A$2&gt;=_xlfn.NUMBERVALUE(Table_Query_from_MF_DSNP62[[#This Row],[CL_GL_ACCT_FR9]]),$A$2&lt;=_xlfn.NUMBERVALUE(Table_Query_from_MF_DSNP62[[#This Row],[CL_GL_ACCT_TO9]]))</f>
        <v>1</v>
      </c>
      <c r="IP511" s="33" t="b">
        <f>AND($A$2&gt;=_xlfn.NUMBERVALUE(Table_Query_from_MF_DSNP62[[#This Row],[CL_GL_ACCT_FR10]]),$A$2&lt;=_xlfn.NUMBERVALUE(Table_Query_from_MF_DSNP62[[#This Row],[CL_GL_ACCT_TO10]]))</f>
        <v>1</v>
      </c>
      <c r="IQ511" s="33" t="b">
        <f>AND($A$2&gt;=_xlfn.NUMBERVALUE(Table_Query_from_MF_DSNP62[[#This Row],[CL_GL_ACCT_FR11]]),$A$2&lt;=_xlfn.NUMBERVALUE(Table_Query_from_MF_DSNP62[[#This Row],[CL_GL_ACCT_TO11]]))</f>
        <v>1</v>
      </c>
      <c r="IR511" s="33" t="b">
        <f>AND($A$2&gt;=_xlfn.NUMBERVALUE(Table_Query_from_MF_DSNP62[[#This Row],[CL_GL_ACCT_FR12]]),$A$2&lt;=_xlfn.NUMBERVALUE(Table_Query_from_MF_DSNP62[[#This Row],[CL_GL_ACCT_TO12]]))</f>
        <v>1</v>
      </c>
      <c r="IS511" s="33" t="b">
        <f>AND($A$2&gt;=_xlfn.NUMBERVALUE(Table_Query_from_MF_DSNP62[[#This Row],[CL_GL_ACCT_FR13]]),$A$2&lt;=_xlfn.NUMBERVALUE(Table_Query_from_MF_DSNP62[[#This Row],[CL_GL_ACCT_TO13]]))</f>
        <v>1</v>
      </c>
      <c r="IT511" s="33" t="b">
        <f>AND($A$2&gt;=_xlfn.NUMBERVALUE(Table_Query_from_MF_DSNP62[[#This Row],[CL_GL_ACCT_FR14]]),$A$2&lt;=_xlfn.NUMBERVALUE(Table_Query_from_MF_DSNP62[[#This Row],[CL_GL_ACCT_TO14]]))</f>
        <v>1</v>
      </c>
      <c r="IU511" s="33" t="b">
        <f>AND($A$2&gt;=_xlfn.NUMBERVALUE(Table_Query_from_MF_DSNP62[[#This Row],[CL_GL_ACCT_FR15]]),$A$2&lt;=_xlfn.NUMBERVALUE(Table_Query_from_MF_DSNP62[[#This Row],[CL_GL_ACCT_TO15]]))</f>
        <v>1</v>
      </c>
      <c r="IV511" s="33" t="b">
        <f>AND($A$2&gt;=_xlfn.NUMBERVALUE(Table_Query_from_MF_DSNP62[[#This Row],[CL_GL_ACCT_FR16]]),$A$2&lt;=_xlfn.NUMBERVALUE(Table_Query_from_MF_DSNP62[[#This Row],[CL_GL_ACCT_TO16]]))</f>
        <v>1</v>
      </c>
      <c r="IW511" s="33" t="b">
        <f>AND($A$2&gt;=_xlfn.NUMBERVALUE(Table_Query_from_MF_DSNP62[[#This Row],[CL_GL_ACCT_FR17]]),$A$2&lt;=_xlfn.NUMBERVALUE(Table_Query_from_MF_DSNP62[[#This Row],[CL_GL_ACCT_TO17]]))</f>
        <v>1</v>
      </c>
      <c r="IX511" s="33" t="b">
        <f>AND($A$2&gt;=_xlfn.NUMBERVALUE(Table_Query_from_MF_DSNP62[[#This Row],[CL_GL_ACCT_FR18]]),$A$2&lt;=_xlfn.NUMBERVALUE(Table_Query_from_MF_DSNP62[[#This Row],[CL_GL_ACCT_TO18]]))</f>
        <v>1</v>
      </c>
      <c r="IY511" s="33" t="b">
        <f>AND($A$2&gt;=_xlfn.NUMBERVALUE(Table_Query_from_MF_DSNP62[[#This Row],[CL_GL_ACCT_FR19]]),$A$2&lt;=_xlfn.NUMBERVALUE(Table_Query_from_MF_DSNP62[[#This Row],[CL_GL_ACCT_TO19]]))</f>
        <v>1</v>
      </c>
      <c r="IZ511" s="33" t="b">
        <f>AND($A$2&gt;=_xlfn.NUMBERVALUE(Table_Query_from_MF_DSNP62[[#This Row],[CL_GL_ACCT_FR20]]),$A$2&lt;=_xlfn.NUMBERVALUE(Table_Query_from_MF_DSNP62[[#This Row],[CL_GL_ACCT_TO20]]))</f>
        <v>1</v>
      </c>
      <c r="JA511" s="33" t="b">
        <f>AND($A$2&gt;=_xlfn.NUMBERVALUE(Table_Query_from_MF_DSNP62[[#This Row],[CL_GL_ACCT_FR21]]),$A$2&lt;=_xlfn.NUMBERVALUE(Table_Query_from_MF_DSNP62[[#This Row],[CL_GL_ACCT_TO21]]))</f>
        <v>1</v>
      </c>
      <c r="JB511" s="33" t="b">
        <f>AND($A$2&gt;=_xlfn.NUMBERVALUE(Table_Query_from_MF_DSNP62[[#This Row],[CL_GL_ACCT_FR22]]),$A$2&lt;=_xlfn.NUMBERVALUE(Table_Query_from_MF_DSNP62[[#This Row],[CL_GL_ACCT_TO22]]))</f>
        <v>1</v>
      </c>
      <c r="JC511" s="33" t="b">
        <f>AND($A$2&gt;=_xlfn.NUMBERVALUE(Table_Query_from_MF_DSNP62[[#This Row],[CL_GL_ACCT_FR23]]),$A$2&lt;=_xlfn.NUMBERVALUE(Table_Query_from_MF_DSNP62[[#This Row],[CL_GL_ACCT_TO23]]))</f>
        <v>1</v>
      </c>
      <c r="JD511" s="33" t="b">
        <f>AND($A$2&gt;=_xlfn.NUMBERVALUE(Table_Query_from_MF_DSNP62[[#This Row],[CL_GL_ACCT_FR24]]),$A$2&lt;=_xlfn.NUMBERVALUE(Table_Query_from_MF_DSNP62[[#This Row],[CL_GL_ACCT_TO24]]))</f>
        <v>1</v>
      </c>
      <c r="JE511" s="33" t="b">
        <f>AND($A$2&gt;=_xlfn.NUMBERVALUE(Table_Query_from_MF_DSNP62[[#This Row],[CL_GL_ACCT_FR25]]),$A$2&lt;=_xlfn.NUMBERVALUE(Table_Query_from_MF_DSNP62[[#This Row],[CL_GL_ACCT_TO25]]))</f>
        <v>1</v>
      </c>
      <c r="JF511" s="33" t="b">
        <f>OR(Table_Query_from_MF_DSNP62[[#This Row],[PairA]:[PairO]])</f>
        <v>1</v>
      </c>
      <c r="JG511" s="33">
        <f>_xlfn.IFNA(MATCH(TRUE,Table_Query_from_MF_DSNP62[[#This Row],[PairA]:[PairO]],0),"none")</f>
        <v>3</v>
      </c>
      <c r="JH511" s="33" t="b">
        <f>AND($B$2&gt;=_xlfn.NUMBERVALUE(Table_Query_from_MF_DSNP62[[#This Row],[CL_CMP_OBJ_FR1]]),$B$2&lt;=_xlfn.NUMBERVALUE(Table_Query_from_MF_DSNP62[[#This Row],[CL_CMP_OBJ_TO1]]))</f>
        <v>0</v>
      </c>
      <c r="JI511" s="33" t="b">
        <f>AND($B$2&gt;=_xlfn.NUMBERVALUE(Table_Query_from_MF_DSNP62[[#This Row],[CL_CMP_OBJ_FR2]]),$B$2&lt;=_xlfn.NUMBERVALUE(Table_Query_from_MF_DSNP62[[#This Row],[CL_CMP_OBJ_TO2]]))</f>
        <v>0</v>
      </c>
      <c r="JJ511" s="33" t="b">
        <f>AND($B$2&gt;=_xlfn.NUMBERVALUE(Table_Query_from_MF_DSNP62[[#This Row],[CL_CMP_OBJ_FR3]]),$B$2&lt;=_xlfn.NUMBERVALUE(Table_Query_from_MF_DSNP62[[#This Row],[CL_CMP_OBJ_TO3]]))</f>
        <v>1</v>
      </c>
      <c r="JK511" s="33" t="b">
        <f>AND($B$2&gt;=_xlfn.NUMBERVALUE(Table_Query_from_MF_DSNP62[[#This Row],[CL_CMP_OBJ_FR4]]),$B$2&lt;=_xlfn.NUMBERVALUE(Table_Query_from_MF_DSNP62[[#This Row],[CL_CMP_OBJ_TO4]]))</f>
        <v>1</v>
      </c>
      <c r="JL511" s="33" t="b">
        <f>AND($B$2&gt;=_xlfn.NUMBERVALUE(Table_Query_from_MF_DSNP62[[#This Row],[CL_CMP_OBJ_FR5]]),$B$2&lt;=_xlfn.NUMBERVALUE(Table_Query_from_MF_DSNP62[[#This Row],[CL_CMP_OBJ_TO5]]))</f>
        <v>1</v>
      </c>
      <c r="JM511" s="33" t="b">
        <f>AND($B$2&gt;=_xlfn.NUMBERVALUE(Table_Query_from_MF_DSNP62[[#This Row],[CL_CMP_OBJ_FR6]]),$B$2&lt;=_xlfn.NUMBERVALUE(Table_Query_from_MF_DSNP62[[#This Row],[CL_CMP_OBJ_TO6]]))</f>
        <v>1</v>
      </c>
      <c r="JN511" s="33" t="b">
        <f>AND($B$2&gt;=_xlfn.NUMBERVALUE(Table_Query_from_MF_DSNP62[[#This Row],[CL_CMP_OBJ_FR7]]),$B$2&lt;=_xlfn.NUMBERVALUE(Table_Query_from_MF_DSNP62[[#This Row],[CL_CMP_OBJ_TO7]]))</f>
        <v>1</v>
      </c>
      <c r="JO511" s="33" t="b">
        <f>AND($B$2&gt;=_xlfn.NUMBERVALUE(Table_Query_from_MF_DSNP62[[#This Row],[CL_CMP_OBJ_FR8]]),$B$2&lt;=_xlfn.NUMBERVALUE(Table_Query_from_MF_DSNP62[[#This Row],[CL_CMP_OBJ_TO8]]))</f>
        <v>1</v>
      </c>
      <c r="JP511" s="33" t="b">
        <f>AND($B$2&gt;=_xlfn.NUMBERVALUE(Table_Query_from_MF_DSNP62[[#This Row],[CL_CMP_OBJ_FR9]]),$B$2&lt;=_xlfn.NUMBERVALUE(Table_Query_from_MF_DSNP62[[#This Row],[CL_CMP_OBJ_TO9]]))</f>
        <v>1</v>
      </c>
      <c r="JQ511" s="33" t="b">
        <f>AND($B$2&gt;=_xlfn.NUMBERVALUE(Table_Query_from_MF_DSNP62[[#This Row],[CL_CMP_OBJ_FR10]]),$B$2&lt;=_xlfn.NUMBERVALUE(Table_Query_from_MF_DSNP62[[#This Row],[CL_CMP_OBJ_TO10]]))</f>
        <v>1</v>
      </c>
      <c r="JR511" s="33" t="b">
        <f>AND($B$2&gt;=_xlfn.NUMBERVALUE(Table_Query_from_MF_DSNP62[[#This Row],[CL_CMP_OBJ_FR11]]),$B$2&lt;=_xlfn.NUMBERVALUE(Table_Query_from_MF_DSNP62[[#This Row],[CL_CMP_OBJ_TO11]]))</f>
        <v>1</v>
      </c>
      <c r="JS511" s="33" t="b">
        <f>AND($B$2&gt;=_xlfn.NUMBERVALUE(Table_Query_from_MF_DSNP62[[#This Row],[CL_CMP_OBJ_FR12]]),$B$2&lt;=_xlfn.NUMBERVALUE(Table_Query_from_MF_DSNP62[[#This Row],[CL_CMP_OBJ_TO12]]))</f>
        <v>1</v>
      </c>
      <c r="JT511" s="33" t="b">
        <f>AND($B$2&gt;=_xlfn.NUMBERVALUE(Table_Query_from_MF_DSNP62[[#This Row],[CL_CMP_OBJ_FR13]]),$B$2&lt;=_xlfn.NUMBERVALUE(Table_Query_from_MF_DSNP62[[#This Row],[CL_CMP_OBJ_TO13]]))</f>
        <v>1</v>
      </c>
      <c r="JU511" s="33" t="b">
        <f>AND($B$2&gt;=_xlfn.NUMBERVALUE(Table_Query_from_MF_DSNP62[[#This Row],[CL_CMP_OBJ_FR14]]),$B$2&lt;=_xlfn.NUMBERVALUE(Table_Query_from_MF_DSNP62[[#This Row],[CL_CMP_OBJ_TO14]]))</f>
        <v>1</v>
      </c>
      <c r="JV511" s="33" t="b">
        <f>AND($B$2&gt;=_xlfn.NUMBERVALUE(Table_Query_from_MF_DSNP62[[#This Row],[CL_CMP_OBJ_FR15]]),$B$2&lt;=_xlfn.NUMBERVALUE(Table_Query_from_MF_DSNP62[[#This Row],[CL_CMP_OBJ_TO15]]))</f>
        <v>1</v>
      </c>
    </row>
    <row r="512" spans="1:282" x14ac:dyDescent="0.25">
      <c r="A512" t="b">
        <f>OR(,Table_Query_from_MF_DSNP62[[#This Row],[Desired GL included as "hard-coded" GL?]],Table_Query_from_MF_DSNP62[[#This Row],[Desired GL included as "Open GL"?]])</f>
        <v>1</v>
      </c>
      <c r="B512" t="b">
        <f>Table_Query_from_MF_DSNP62[[#This Row],[Desired CObj included as "Open CObj"?]]</f>
        <v>1</v>
      </c>
      <c r="C512" t="s">
        <v>866</v>
      </c>
      <c r="D512" t="s">
        <v>2218</v>
      </c>
      <c r="E512" t="s">
        <v>8</v>
      </c>
      <c r="F512" s="24" t="s">
        <v>13</v>
      </c>
      <c r="G512" t="s">
        <v>207</v>
      </c>
      <c r="H512" s="24" t="s">
        <v>417</v>
      </c>
      <c r="I512" t="s">
        <v>411</v>
      </c>
      <c r="J512" s="24" t="s">
        <v>444</v>
      </c>
      <c r="K512" t="s">
        <v>444</v>
      </c>
      <c r="L512" s="24" t="s">
        <v>444</v>
      </c>
      <c r="M512" t="s">
        <v>444</v>
      </c>
      <c r="N512" t="s">
        <v>444</v>
      </c>
      <c r="O512" t="s">
        <v>444</v>
      </c>
      <c r="P512" t="s">
        <v>444</v>
      </c>
      <c r="Q512" t="s">
        <v>15</v>
      </c>
      <c r="R512" t="s">
        <v>444</v>
      </c>
      <c r="S512" t="s">
        <v>442</v>
      </c>
      <c r="T512" t="s">
        <v>447</v>
      </c>
      <c r="U512" t="s">
        <v>444</v>
      </c>
      <c r="V512" t="s">
        <v>444</v>
      </c>
      <c r="W512" t="s">
        <v>447</v>
      </c>
      <c r="X512" t="s">
        <v>444</v>
      </c>
      <c r="Y512" t="s">
        <v>442</v>
      </c>
      <c r="Z512" t="s">
        <v>442</v>
      </c>
      <c r="AA512" t="s">
        <v>442</v>
      </c>
      <c r="AB512" t="s">
        <v>442</v>
      </c>
      <c r="AC512" t="s">
        <v>444</v>
      </c>
      <c r="AD512" t="s">
        <v>444</v>
      </c>
      <c r="AE512" t="s">
        <v>444</v>
      </c>
      <c r="AF512" t="s">
        <v>444</v>
      </c>
      <c r="AG512" t="s">
        <v>442</v>
      </c>
      <c r="AH512" t="s">
        <v>447</v>
      </c>
      <c r="AI512" t="s">
        <v>447</v>
      </c>
      <c r="AJ512" t="s">
        <v>442</v>
      </c>
      <c r="AK512" t="s">
        <v>442</v>
      </c>
      <c r="AL512" t="s">
        <v>444</v>
      </c>
      <c r="AM512" t="s">
        <v>444</v>
      </c>
      <c r="AN512" t="s">
        <v>444</v>
      </c>
      <c r="AO512" t="s">
        <v>444</v>
      </c>
      <c r="AP512" t="s">
        <v>442</v>
      </c>
      <c r="AQ512" t="s">
        <v>282</v>
      </c>
      <c r="AR512" t="s">
        <v>1451</v>
      </c>
      <c r="AS512" t="s">
        <v>162</v>
      </c>
      <c r="AT512" t="s">
        <v>10</v>
      </c>
      <c r="AU512" t="s">
        <v>444</v>
      </c>
      <c r="AV512" t="s">
        <v>442</v>
      </c>
      <c r="AW512" t="s">
        <v>444</v>
      </c>
      <c r="AX512" t="s">
        <v>444</v>
      </c>
      <c r="AY512" t="s">
        <v>444</v>
      </c>
      <c r="AZ512" t="s">
        <v>7</v>
      </c>
      <c r="BA512" t="s">
        <v>478</v>
      </c>
      <c r="BB512" t="s">
        <v>444</v>
      </c>
      <c r="BC512" t="s">
        <v>444</v>
      </c>
      <c r="BD512" t="s">
        <v>1359</v>
      </c>
      <c r="BE512" t="s">
        <v>2216</v>
      </c>
      <c r="BF512" t="s">
        <v>1360</v>
      </c>
      <c r="BG512" t="s">
        <v>1360</v>
      </c>
      <c r="BH512" t="s">
        <v>448</v>
      </c>
      <c r="BI512" t="s">
        <v>442</v>
      </c>
      <c r="BJ512" t="s">
        <v>282</v>
      </c>
      <c r="BK512" t="s">
        <v>7</v>
      </c>
      <c r="BL512" t="s">
        <v>444</v>
      </c>
      <c r="BM512" t="s">
        <v>444</v>
      </c>
      <c r="BN512" t="s">
        <v>444</v>
      </c>
      <c r="BO512" t="s">
        <v>444</v>
      </c>
      <c r="BP512" t="s">
        <v>444</v>
      </c>
      <c r="BQ512" t="s">
        <v>1360</v>
      </c>
      <c r="BR512" t="s">
        <v>143</v>
      </c>
      <c r="BS512" t="s">
        <v>444</v>
      </c>
      <c r="BT512" t="s">
        <v>444</v>
      </c>
      <c r="BU512" t="s">
        <v>444</v>
      </c>
      <c r="BV512" t="s">
        <v>444</v>
      </c>
      <c r="BW512" t="s">
        <v>1360</v>
      </c>
      <c r="BX512" t="s">
        <v>143</v>
      </c>
      <c r="BY512" t="s">
        <v>444</v>
      </c>
      <c r="BZ512" t="s">
        <v>444</v>
      </c>
      <c r="CA512" t="s">
        <v>444</v>
      </c>
      <c r="CB512" t="s">
        <v>444</v>
      </c>
      <c r="CC512" t="s">
        <v>1360</v>
      </c>
      <c r="CD512" t="s">
        <v>143</v>
      </c>
      <c r="CE512" t="s">
        <v>444</v>
      </c>
      <c r="CF512" t="s">
        <v>444</v>
      </c>
      <c r="CG512" t="s">
        <v>444</v>
      </c>
      <c r="CH512" t="s">
        <v>444</v>
      </c>
      <c r="CI512" t="s">
        <v>1360</v>
      </c>
      <c r="CJ512" t="s">
        <v>143</v>
      </c>
      <c r="CK512" t="s">
        <v>444</v>
      </c>
      <c r="CL512" t="s">
        <v>444</v>
      </c>
      <c r="CM512" t="s">
        <v>444</v>
      </c>
      <c r="CN512" t="s">
        <v>444</v>
      </c>
      <c r="CO512" t="s">
        <v>1360</v>
      </c>
      <c r="CP512" t="s">
        <v>143</v>
      </c>
      <c r="CQ512" t="s">
        <v>444</v>
      </c>
      <c r="CR512" t="s">
        <v>444</v>
      </c>
      <c r="CS512" t="s">
        <v>444</v>
      </c>
      <c r="CT512" t="s">
        <v>444</v>
      </c>
      <c r="CU512" t="s">
        <v>444</v>
      </c>
      <c r="CV512" t="s">
        <v>2769</v>
      </c>
      <c r="CW512" t="s">
        <v>2736</v>
      </c>
      <c r="CX512" t="s">
        <v>2770</v>
      </c>
      <c r="CY512" t="s">
        <v>1370</v>
      </c>
      <c r="CZ512" t="s">
        <v>444</v>
      </c>
      <c r="DA512" t="s">
        <v>444</v>
      </c>
      <c r="DB512" t="s">
        <v>444</v>
      </c>
      <c r="DC512" t="s">
        <v>444</v>
      </c>
      <c r="DD512" t="s">
        <v>444</v>
      </c>
      <c r="DE512" t="s">
        <v>444</v>
      </c>
      <c r="DF512" t="s">
        <v>444</v>
      </c>
      <c r="DG512" t="s">
        <v>444</v>
      </c>
      <c r="DH512" t="s">
        <v>444</v>
      </c>
      <c r="DI512" t="s">
        <v>443</v>
      </c>
      <c r="DJ512" t="s">
        <v>282</v>
      </c>
      <c r="DK512" t="s">
        <v>1440</v>
      </c>
      <c r="DL512" t="s">
        <v>1451</v>
      </c>
      <c r="DM512" t="s">
        <v>444</v>
      </c>
      <c r="DN512" t="s">
        <v>444</v>
      </c>
      <c r="DO512" t="s">
        <v>444</v>
      </c>
      <c r="DP512" t="s">
        <v>444</v>
      </c>
      <c r="DQ512" t="s">
        <v>444</v>
      </c>
      <c r="DR512" t="s">
        <v>444</v>
      </c>
      <c r="DS512" t="s">
        <v>444</v>
      </c>
      <c r="DT512" s="24" t="s">
        <v>444</v>
      </c>
      <c r="DU512" s="24" t="s">
        <v>444</v>
      </c>
      <c r="DV512" t="s">
        <v>444</v>
      </c>
      <c r="DW512" t="s">
        <v>444</v>
      </c>
      <c r="DX512" s="24" t="s">
        <v>444</v>
      </c>
      <c r="DY512" s="24" t="s">
        <v>444</v>
      </c>
      <c r="DZ512" t="s">
        <v>444</v>
      </c>
      <c r="EA512" t="s">
        <v>444</v>
      </c>
      <c r="EB512" s="24" t="s">
        <v>444</v>
      </c>
      <c r="EC512" s="24" t="s">
        <v>444</v>
      </c>
      <c r="ED512" t="s">
        <v>444</v>
      </c>
      <c r="EE512" t="s">
        <v>444</v>
      </c>
      <c r="EF512" s="24" t="s">
        <v>444</v>
      </c>
      <c r="EG512" s="24" t="s">
        <v>444</v>
      </c>
      <c r="EH512" t="s">
        <v>444</v>
      </c>
      <c r="EI512" t="s">
        <v>444</v>
      </c>
      <c r="EJ512" s="24" t="s">
        <v>444</v>
      </c>
      <c r="EK512" s="24" t="s">
        <v>444</v>
      </c>
      <c r="EL512" t="s">
        <v>444</v>
      </c>
      <c r="EM512" t="s">
        <v>444</v>
      </c>
      <c r="EN512" s="24" t="s">
        <v>444</v>
      </c>
      <c r="EO512" s="24" t="s">
        <v>444</v>
      </c>
      <c r="EP512" t="s">
        <v>444</v>
      </c>
      <c r="EQ512" t="s">
        <v>444</v>
      </c>
      <c r="ER512" s="24" t="s">
        <v>444</v>
      </c>
      <c r="ES512" s="24" t="s">
        <v>444</v>
      </c>
      <c r="ET512" t="s">
        <v>444</v>
      </c>
      <c r="EU512" t="s">
        <v>444</v>
      </c>
      <c r="EV512" s="24" t="s">
        <v>444</v>
      </c>
      <c r="EW512" s="24" t="s">
        <v>444</v>
      </c>
      <c r="EX512" t="s">
        <v>444</v>
      </c>
      <c r="EY512" t="s">
        <v>444</v>
      </c>
      <c r="EZ512" s="24" t="s">
        <v>444</v>
      </c>
      <c r="FA512" s="24" t="s">
        <v>444</v>
      </c>
      <c r="FB512" t="s">
        <v>444</v>
      </c>
      <c r="FC512" t="s">
        <v>444</v>
      </c>
      <c r="FD512" s="24" t="s">
        <v>444</v>
      </c>
      <c r="FE512" s="24" t="s">
        <v>444</v>
      </c>
      <c r="FF512" t="s">
        <v>444</v>
      </c>
      <c r="FG512" t="s">
        <v>444</v>
      </c>
      <c r="FH512" s="24" t="s">
        <v>444</v>
      </c>
      <c r="FI512" s="24" t="s">
        <v>444</v>
      </c>
      <c r="FJ512" t="s">
        <v>444</v>
      </c>
      <c r="FK512" t="s">
        <v>444</v>
      </c>
      <c r="FL512" s="24" t="s">
        <v>444</v>
      </c>
      <c r="FM512" s="24" t="s">
        <v>444</v>
      </c>
      <c r="FN512" t="s">
        <v>444</v>
      </c>
      <c r="FO512" t="s">
        <v>444</v>
      </c>
      <c r="FP512" s="24" t="s">
        <v>444</v>
      </c>
      <c r="FQ512" s="24" t="s">
        <v>444</v>
      </c>
      <c r="FR512" t="s">
        <v>444</v>
      </c>
      <c r="FS512" t="s">
        <v>444</v>
      </c>
      <c r="FT512" s="24" t="s">
        <v>444</v>
      </c>
      <c r="FU512" s="24" t="s">
        <v>444</v>
      </c>
      <c r="FV512" t="s">
        <v>444</v>
      </c>
      <c r="FW512" t="s">
        <v>444</v>
      </c>
      <c r="FX512" s="24" t="s">
        <v>444</v>
      </c>
      <c r="FY512" s="24" t="s">
        <v>444</v>
      </c>
      <c r="FZ512" t="s">
        <v>444</v>
      </c>
      <c r="GA512" t="s">
        <v>444</v>
      </c>
      <c r="GB512" s="24" t="s">
        <v>444</v>
      </c>
      <c r="GC512" s="24" t="s">
        <v>444</v>
      </c>
      <c r="GD512" t="s">
        <v>444</v>
      </c>
      <c r="GE512" t="s">
        <v>444</v>
      </c>
      <c r="GF512" s="24" t="s">
        <v>444</v>
      </c>
      <c r="GG512" s="24" t="s">
        <v>444</v>
      </c>
      <c r="GH512" t="s">
        <v>15</v>
      </c>
      <c r="GI512" s="24" t="s">
        <v>459</v>
      </c>
      <c r="GJ512" s="24" t="s">
        <v>459</v>
      </c>
      <c r="GK512" t="s">
        <v>444</v>
      </c>
      <c r="GL512" t="s">
        <v>444</v>
      </c>
      <c r="GM512" s="24" t="s">
        <v>444</v>
      </c>
      <c r="GN512" s="24" t="s">
        <v>444</v>
      </c>
      <c r="GO512" t="s">
        <v>444</v>
      </c>
      <c r="GP512" t="s">
        <v>444</v>
      </c>
      <c r="GQ512" s="24" t="s">
        <v>444</v>
      </c>
      <c r="GR512" s="24" t="s">
        <v>444</v>
      </c>
      <c r="GS512" t="s">
        <v>444</v>
      </c>
      <c r="GT512" t="s">
        <v>444</v>
      </c>
      <c r="GU512" s="24" t="s">
        <v>444</v>
      </c>
      <c r="GV512" s="24" t="s">
        <v>444</v>
      </c>
      <c r="GW512" t="s">
        <v>444</v>
      </c>
      <c r="GX512" t="s">
        <v>444</v>
      </c>
      <c r="GY512" s="24" t="s">
        <v>444</v>
      </c>
      <c r="GZ512" s="24" t="s">
        <v>444</v>
      </c>
      <c r="HA512" t="s">
        <v>444</v>
      </c>
      <c r="HB512" t="s">
        <v>444</v>
      </c>
      <c r="HC512" s="24" t="s">
        <v>444</v>
      </c>
      <c r="HD512" s="24" t="s">
        <v>444</v>
      </c>
      <c r="HE512" t="s">
        <v>444</v>
      </c>
      <c r="HF512" t="s">
        <v>444</v>
      </c>
      <c r="HG512" s="24" t="s">
        <v>444</v>
      </c>
      <c r="HH512" s="24" t="s">
        <v>444</v>
      </c>
      <c r="HI512" t="s">
        <v>444</v>
      </c>
      <c r="HJ512" t="s">
        <v>444</v>
      </c>
      <c r="HK512" s="24" t="s">
        <v>444</v>
      </c>
      <c r="HL512" s="24" t="s">
        <v>444</v>
      </c>
      <c r="HM512" t="s">
        <v>444</v>
      </c>
      <c r="HN512" t="s">
        <v>444</v>
      </c>
      <c r="HO512" s="24" t="s">
        <v>444</v>
      </c>
      <c r="HP512" s="24" t="s">
        <v>444</v>
      </c>
      <c r="HQ512" t="s">
        <v>444</v>
      </c>
      <c r="HR512" t="s">
        <v>444</v>
      </c>
      <c r="HS512" s="24" t="s">
        <v>444</v>
      </c>
      <c r="HT512" s="24" t="s">
        <v>444</v>
      </c>
      <c r="HU512" t="s">
        <v>444</v>
      </c>
      <c r="HV512" t="s">
        <v>444</v>
      </c>
      <c r="HW512" s="24" t="s">
        <v>444</v>
      </c>
      <c r="HX512" s="24" t="s">
        <v>444</v>
      </c>
      <c r="HY512" t="s">
        <v>444</v>
      </c>
      <c r="HZ512" t="s">
        <v>444</v>
      </c>
      <c r="IA512" t="s">
        <v>2769</v>
      </c>
      <c r="IB512" t="s">
        <v>2736</v>
      </c>
      <c r="IC512" t="s">
        <v>3087</v>
      </c>
      <c r="ID512" s="33" t="b" cm="1">
        <f t="array" ref="ID512">_xlfn.IFNA(MATCH($A$2,_xlfn.NUMBERVALUE(Table_Query_from_MF_DSNP62[[#This Row],[CL_GLACCT_DR1]:[CL_GLACCT_CR4]]),0),0)&gt;=1</f>
        <v>1</v>
      </c>
      <c r="IE512" s="33" t="b">
        <f>OR(Table_Query_from_MF_DSNP62[[#This Row],[Pair1]:[Pair25]])</f>
        <v>1</v>
      </c>
      <c r="IF512" s="33">
        <f>_xlfn.IFNA(MATCH(TRUE,Table_Query_from_MF_DSNP62[[#This Row],[Pair1]:[Pair25]],0),"none")</f>
        <v>1</v>
      </c>
      <c r="IG512" s="33" t="b">
        <f>AND($A$2&gt;=_xlfn.NUMBERVALUE(Table_Query_from_MF_DSNP62[[#This Row],[CL_GL_ACCT_FR1]]),$A$2&lt;=_xlfn.NUMBERVALUE(Table_Query_from_MF_DSNP62[[#This Row],[CL_GL_ACCT_TO1]]))</f>
        <v>1</v>
      </c>
      <c r="IH512" s="33" t="b">
        <f>AND($A$2&gt;=_xlfn.NUMBERVALUE(Table_Query_from_MF_DSNP62[[#This Row],[CL_GL_ACCT_FR2]]),$A$2&lt;=_xlfn.NUMBERVALUE(Table_Query_from_MF_DSNP62[[#This Row],[CL_GL_ACCT_TO2]]))</f>
        <v>1</v>
      </c>
      <c r="II512" s="33" t="b">
        <f>AND($A$2&gt;=_xlfn.NUMBERVALUE(Table_Query_from_MF_DSNP62[[#This Row],[CL_GL_ACCT_FR3]]),$A$2&lt;=_xlfn.NUMBERVALUE(Table_Query_from_MF_DSNP62[[#This Row],[CL_GL_ACCT_TO3]]))</f>
        <v>1</v>
      </c>
      <c r="IJ512" s="33" t="b">
        <f>AND($A$2&gt;=_xlfn.NUMBERVALUE(Table_Query_from_MF_DSNP62[[#This Row],[CL_GL_ACCT_FR4]]),$A$2&lt;=_xlfn.NUMBERVALUE(Table_Query_from_MF_DSNP62[[#This Row],[CL_GL_ACCT_TO4]]))</f>
        <v>1</v>
      </c>
      <c r="IK512" s="33" t="b">
        <f>AND($A$2&gt;=_xlfn.NUMBERVALUE(Table_Query_from_MF_DSNP62[[#This Row],[CL_GL_ACCT_FR5]]),$A$2&lt;=_xlfn.NUMBERVALUE(Table_Query_from_MF_DSNP62[[#This Row],[CL_GL_ACCT_TO5]]))</f>
        <v>1</v>
      </c>
      <c r="IL512" s="33" t="b">
        <f>AND($A$2&gt;=_xlfn.NUMBERVALUE(Table_Query_from_MF_DSNP62[[#This Row],[CL_GL_ACCT_FR6]]),$A$2&lt;=_xlfn.NUMBERVALUE(Table_Query_from_MF_DSNP62[[#This Row],[CL_GL_ACCT_TO6]]))</f>
        <v>1</v>
      </c>
      <c r="IM512" s="33" t="b">
        <f>AND($A$2&gt;=_xlfn.NUMBERVALUE(Table_Query_from_MF_DSNP62[[#This Row],[CL_GL_ACCT_FR7]]),$A$2&lt;=_xlfn.NUMBERVALUE(Table_Query_from_MF_DSNP62[[#This Row],[CL_GL_ACCT_TO7]]))</f>
        <v>1</v>
      </c>
      <c r="IN512" s="33" t="b">
        <f>AND($A$2&gt;=_xlfn.NUMBERVALUE(Table_Query_from_MF_DSNP62[[#This Row],[CL_GL_ACCT_FR8]]),$A$2&lt;=_xlfn.NUMBERVALUE(Table_Query_from_MF_DSNP62[[#This Row],[CL_GL_ACCT_TO8]]))</f>
        <v>1</v>
      </c>
      <c r="IO512" s="33" t="b">
        <f>AND($A$2&gt;=_xlfn.NUMBERVALUE(Table_Query_from_MF_DSNP62[[#This Row],[CL_GL_ACCT_FR9]]),$A$2&lt;=_xlfn.NUMBERVALUE(Table_Query_from_MF_DSNP62[[#This Row],[CL_GL_ACCT_TO9]]))</f>
        <v>1</v>
      </c>
      <c r="IP512" s="33" t="b">
        <f>AND($A$2&gt;=_xlfn.NUMBERVALUE(Table_Query_from_MF_DSNP62[[#This Row],[CL_GL_ACCT_FR10]]),$A$2&lt;=_xlfn.NUMBERVALUE(Table_Query_from_MF_DSNP62[[#This Row],[CL_GL_ACCT_TO10]]))</f>
        <v>1</v>
      </c>
      <c r="IQ512" s="33" t="b">
        <f>AND($A$2&gt;=_xlfn.NUMBERVALUE(Table_Query_from_MF_DSNP62[[#This Row],[CL_GL_ACCT_FR11]]),$A$2&lt;=_xlfn.NUMBERVALUE(Table_Query_from_MF_DSNP62[[#This Row],[CL_GL_ACCT_TO11]]))</f>
        <v>1</v>
      </c>
      <c r="IR512" s="33" t="b">
        <f>AND($A$2&gt;=_xlfn.NUMBERVALUE(Table_Query_from_MF_DSNP62[[#This Row],[CL_GL_ACCT_FR12]]),$A$2&lt;=_xlfn.NUMBERVALUE(Table_Query_from_MF_DSNP62[[#This Row],[CL_GL_ACCT_TO12]]))</f>
        <v>1</v>
      </c>
      <c r="IS512" s="33" t="b">
        <f>AND($A$2&gt;=_xlfn.NUMBERVALUE(Table_Query_from_MF_DSNP62[[#This Row],[CL_GL_ACCT_FR13]]),$A$2&lt;=_xlfn.NUMBERVALUE(Table_Query_from_MF_DSNP62[[#This Row],[CL_GL_ACCT_TO13]]))</f>
        <v>1</v>
      </c>
      <c r="IT512" s="33" t="b">
        <f>AND($A$2&gt;=_xlfn.NUMBERVALUE(Table_Query_from_MF_DSNP62[[#This Row],[CL_GL_ACCT_FR14]]),$A$2&lt;=_xlfn.NUMBERVALUE(Table_Query_from_MF_DSNP62[[#This Row],[CL_GL_ACCT_TO14]]))</f>
        <v>1</v>
      </c>
      <c r="IU512" s="33" t="b">
        <f>AND($A$2&gt;=_xlfn.NUMBERVALUE(Table_Query_from_MF_DSNP62[[#This Row],[CL_GL_ACCT_FR15]]),$A$2&lt;=_xlfn.NUMBERVALUE(Table_Query_from_MF_DSNP62[[#This Row],[CL_GL_ACCT_TO15]]))</f>
        <v>1</v>
      </c>
      <c r="IV512" s="33" t="b">
        <f>AND($A$2&gt;=_xlfn.NUMBERVALUE(Table_Query_from_MF_DSNP62[[#This Row],[CL_GL_ACCT_FR16]]),$A$2&lt;=_xlfn.NUMBERVALUE(Table_Query_from_MF_DSNP62[[#This Row],[CL_GL_ACCT_TO16]]))</f>
        <v>1</v>
      </c>
      <c r="IW512" s="33" t="b">
        <f>AND($A$2&gt;=_xlfn.NUMBERVALUE(Table_Query_from_MF_DSNP62[[#This Row],[CL_GL_ACCT_FR17]]),$A$2&lt;=_xlfn.NUMBERVALUE(Table_Query_from_MF_DSNP62[[#This Row],[CL_GL_ACCT_TO17]]))</f>
        <v>1</v>
      </c>
      <c r="IX512" s="33" t="b">
        <f>AND($A$2&gt;=_xlfn.NUMBERVALUE(Table_Query_from_MF_DSNP62[[#This Row],[CL_GL_ACCT_FR18]]),$A$2&lt;=_xlfn.NUMBERVALUE(Table_Query_from_MF_DSNP62[[#This Row],[CL_GL_ACCT_TO18]]))</f>
        <v>1</v>
      </c>
      <c r="IY512" s="33" t="b">
        <f>AND($A$2&gt;=_xlfn.NUMBERVALUE(Table_Query_from_MF_DSNP62[[#This Row],[CL_GL_ACCT_FR19]]),$A$2&lt;=_xlfn.NUMBERVALUE(Table_Query_from_MF_DSNP62[[#This Row],[CL_GL_ACCT_TO19]]))</f>
        <v>1</v>
      </c>
      <c r="IZ512" s="33" t="b">
        <f>AND($A$2&gt;=_xlfn.NUMBERVALUE(Table_Query_from_MF_DSNP62[[#This Row],[CL_GL_ACCT_FR20]]),$A$2&lt;=_xlfn.NUMBERVALUE(Table_Query_from_MF_DSNP62[[#This Row],[CL_GL_ACCT_TO20]]))</f>
        <v>1</v>
      </c>
      <c r="JA512" s="33" t="b">
        <f>AND($A$2&gt;=_xlfn.NUMBERVALUE(Table_Query_from_MF_DSNP62[[#This Row],[CL_GL_ACCT_FR21]]),$A$2&lt;=_xlfn.NUMBERVALUE(Table_Query_from_MF_DSNP62[[#This Row],[CL_GL_ACCT_TO21]]))</f>
        <v>1</v>
      </c>
      <c r="JB512" s="33" t="b">
        <f>AND($A$2&gt;=_xlfn.NUMBERVALUE(Table_Query_from_MF_DSNP62[[#This Row],[CL_GL_ACCT_FR22]]),$A$2&lt;=_xlfn.NUMBERVALUE(Table_Query_from_MF_DSNP62[[#This Row],[CL_GL_ACCT_TO22]]))</f>
        <v>1</v>
      </c>
      <c r="JC512" s="33" t="b">
        <f>AND($A$2&gt;=_xlfn.NUMBERVALUE(Table_Query_from_MF_DSNP62[[#This Row],[CL_GL_ACCT_FR23]]),$A$2&lt;=_xlfn.NUMBERVALUE(Table_Query_from_MF_DSNP62[[#This Row],[CL_GL_ACCT_TO23]]))</f>
        <v>1</v>
      </c>
      <c r="JD512" s="33" t="b">
        <f>AND($A$2&gt;=_xlfn.NUMBERVALUE(Table_Query_from_MF_DSNP62[[#This Row],[CL_GL_ACCT_FR24]]),$A$2&lt;=_xlfn.NUMBERVALUE(Table_Query_from_MF_DSNP62[[#This Row],[CL_GL_ACCT_TO24]]))</f>
        <v>1</v>
      </c>
      <c r="JE512" s="33" t="b">
        <f>AND($A$2&gt;=_xlfn.NUMBERVALUE(Table_Query_from_MF_DSNP62[[#This Row],[CL_GL_ACCT_FR25]]),$A$2&lt;=_xlfn.NUMBERVALUE(Table_Query_from_MF_DSNP62[[#This Row],[CL_GL_ACCT_TO25]]))</f>
        <v>1</v>
      </c>
      <c r="JF512" s="33" t="b">
        <f>OR(Table_Query_from_MF_DSNP62[[#This Row],[PairA]:[PairO]])</f>
        <v>1</v>
      </c>
      <c r="JG512" s="33">
        <f>_xlfn.IFNA(MATCH(TRUE,Table_Query_from_MF_DSNP62[[#This Row],[PairA]:[PairO]],0),"none")</f>
        <v>2</v>
      </c>
      <c r="JH512" s="33" t="b">
        <f>AND($B$2&gt;=_xlfn.NUMBERVALUE(Table_Query_from_MF_DSNP62[[#This Row],[CL_CMP_OBJ_FR1]]),$B$2&lt;=_xlfn.NUMBERVALUE(Table_Query_from_MF_DSNP62[[#This Row],[CL_CMP_OBJ_TO1]]))</f>
        <v>0</v>
      </c>
      <c r="JI512" s="33" t="b">
        <f>AND($B$2&gt;=_xlfn.NUMBERVALUE(Table_Query_from_MF_DSNP62[[#This Row],[CL_CMP_OBJ_FR2]]),$B$2&lt;=_xlfn.NUMBERVALUE(Table_Query_from_MF_DSNP62[[#This Row],[CL_CMP_OBJ_TO2]]))</f>
        <v>1</v>
      </c>
      <c r="JJ512" s="33" t="b">
        <f>AND($B$2&gt;=_xlfn.NUMBERVALUE(Table_Query_from_MF_DSNP62[[#This Row],[CL_CMP_OBJ_FR3]]),$B$2&lt;=_xlfn.NUMBERVALUE(Table_Query_from_MF_DSNP62[[#This Row],[CL_CMP_OBJ_TO3]]))</f>
        <v>1</v>
      </c>
      <c r="JK512" s="33" t="b">
        <f>AND($B$2&gt;=_xlfn.NUMBERVALUE(Table_Query_from_MF_DSNP62[[#This Row],[CL_CMP_OBJ_FR4]]),$B$2&lt;=_xlfn.NUMBERVALUE(Table_Query_from_MF_DSNP62[[#This Row],[CL_CMP_OBJ_TO4]]))</f>
        <v>1</v>
      </c>
      <c r="JL512" s="33" t="b">
        <f>AND($B$2&gt;=_xlfn.NUMBERVALUE(Table_Query_from_MF_DSNP62[[#This Row],[CL_CMP_OBJ_FR5]]),$B$2&lt;=_xlfn.NUMBERVALUE(Table_Query_from_MF_DSNP62[[#This Row],[CL_CMP_OBJ_TO5]]))</f>
        <v>1</v>
      </c>
      <c r="JM512" s="33" t="b">
        <f>AND($B$2&gt;=_xlfn.NUMBERVALUE(Table_Query_from_MF_DSNP62[[#This Row],[CL_CMP_OBJ_FR6]]),$B$2&lt;=_xlfn.NUMBERVALUE(Table_Query_from_MF_DSNP62[[#This Row],[CL_CMP_OBJ_TO6]]))</f>
        <v>1</v>
      </c>
      <c r="JN512" s="33" t="b">
        <f>AND($B$2&gt;=_xlfn.NUMBERVALUE(Table_Query_from_MF_DSNP62[[#This Row],[CL_CMP_OBJ_FR7]]),$B$2&lt;=_xlfn.NUMBERVALUE(Table_Query_from_MF_DSNP62[[#This Row],[CL_CMP_OBJ_TO7]]))</f>
        <v>1</v>
      </c>
      <c r="JO512" s="33" t="b">
        <f>AND($B$2&gt;=_xlfn.NUMBERVALUE(Table_Query_from_MF_DSNP62[[#This Row],[CL_CMP_OBJ_FR8]]),$B$2&lt;=_xlfn.NUMBERVALUE(Table_Query_from_MF_DSNP62[[#This Row],[CL_CMP_OBJ_TO8]]))</f>
        <v>1</v>
      </c>
      <c r="JP512" s="33" t="b">
        <f>AND($B$2&gt;=_xlfn.NUMBERVALUE(Table_Query_from_MF_DSNP62[[#This Row],[CL_CMP_OBJ_FR9]]),$B$2&lt;=_xlfn.NUMBERVALUE(Table_Query_from_MF_DSNP62[[#This Row],[CL_CMP_OBJ_TO9]]))</f>
        <v>1</v>
      </c>
      <c r="JQ512" s="33" t="b">
        <f>AND($B$2&gt;=_xlfn.NUMBERVALUE(Table_Query_from_MF_DSNP62[[#This Row],[CL_CMP_OBJ_FR10]]),$B$2&lt;=_xlfn.NUMBERVALUE(Table_Query_from_MF_DSNP62[[#This Row],[CL_CMP_OBJ_TO10]]))</f>
        <v>1</v>
      </c>
      <c r="JR512" s="33" t="b">
        <f>AND($B$2&gt;=_xlfn.NUMBERVALUE(Table_Query_from_MF_DSNP62[[#This Row],[CL_CMP_OBJ_FR11]]),$B$2&lt;=_xlfn.NUMBERVALUE(Table_Query_from_MF_DSNP62[[#This Row],[CL_CMP_OBJ_TO11]]))</f>
        <v>1</v>
      </c>
      <c r="JS512" s="33" t="b">
        <f>AND($B$2&gt;=_xlfn.NUMBERVALUE(Table_Query_from_MF_DSNP62[[#This Row],[CL_CMP_OBJ_FR12]]),$B$2&lt;=_xlfn.NUMBERVALUE(Table_Query_from_MF_DSNP62[[#This Row],[CL_CMP_OBJ_TO12]]))</f>
        <v>1</v>
      </c>
      <c r="JT512" s="33" t="b">
        <f>AND($B$2&gt;=_xlfn.NUMBERVALUE(Table_Query_from_MF_DSNP62[[#This Row],[CL_CMP_OBJ_FR13]]),$B$2&lt;=_xlfn.NUMBERVALUE(Table_Query_from_MF_DSNP62[[#This Row],[CL_CMP_OBJ_TO13]]))</f>
        <v>1</v>
      </c>
      <c r="JU512" s="33" t="b">
        <f>AND($B$2&gt;=_xlfn.NUMBERVALUE(Table_Query_from_MF_DSNP62[[#This Row],[CL_CMP_OBJ_FR14]]),$B$2&lt;=_xlfn.NUMBERVALUE(Table_Query_from_MF_DSNP62[[#This Row],[CL_CMP_OBJ_TO14]]))</f>
        <v>1</v>
      </c>
      <c r="JV512" s="33" t="b">
        <f>AND($B$2&gt;=_xlfn.NUMBERVALUE(Table_Query_from_MF_DSNP62[[#This Row],[CL_CMP_OBJ_FR15]]),$B$2&lt;=_xlfn.NUMBERVALUE(Table_Query_from_MF_DSNP62[[#This Row],[CL_CMP_OBJ_TO15]]))</f>
        <v>1</v>
      </c>
    </row>
    <row r="513" spans="1:282" x14ac:dyDescent="0.25">
      <c r="A513" t="b">
        <f>OR(,Table_Query_from_MF_DSNP62[[#This Row],[Desired GL included as "hard-coded" GL?]],Table_Query_from_MF_DSNP62[[#This Row],[Desired GL included as "Open GL"?]])</f>
        <v>1</v>
      </c>
      <c r="B513" t="b">
        <f>Table_Query_from_MF_DSNP62[[#This Row],[Desired CObj included as "Open CObj"?]]</f>
        <v>1</v>
      </c>
      <c r="C513" t="s">
        <v>789</v>
      </c>
      <c r="D513" t="s">
        <v>2219</v>
      </c>
      <c r="E513" t="s">
        <v>8</v>
      </c>
      <c r="F513" s="24" t="s">
        <v>13</v>
      </c>
      <c r="G513" t="s">
        <v>2</v>
      </c>
      <c r="H513" s="24" t="s">
        <v>444</v>
      </c>
      <c r="I513" t="s">
        <v>444</v>
      </c>
      <c r="J513" s="24" t="s">
        <v>444</v>
      </c>
      <c r="K513" t="s">
        <v>444</v>
      </c>
      <c r="L513" s="24" t="s">
        <v>444</v>
      </c>
      <c r="M513" t="s">
        <v>444</v>
      </c>
      <c r="N513" t="s">
        <v>444</v>
      </c>
      <c r="O513" t="s">
        <v>444</v>
      </c>
      <c r="P513" t="s">
        <v>444</v>
      </c>
      <c r="Q513" t="s">
        <v>15</v>
      </c>
      <c r="R513" t="s">
        <v>444</v>
      </c>
      <c r="S513" t="s">
        <v>442</v>
      </c>
      <c r="T513" t="s">
        <v>447</v>
      </c>
      <c r="U513" t="s">
        <v>444</v>
      </c>
      <c r="V513" t="s">
        <v>444</v>
      </c>
      <c r="W513" t="s">
        <v>442</v>
      </c>
      <c r="X513" t="s">
        <v>442</v>
      </c>
      <c r="Y513" t="s">
        <v>444</v>
      </c>
      <c r="Z513" t="s">
        <v>442</v>
      </c>
      <c r="AA513" t="s">
        <v>442</v>
      </c>
      <c r="AB513" t="s">
        <v>442</v>
      </c>
      <c r="AC513" t="s">
        <v>444</v>
      </c>
      <c r="AD513" t="s">
        <v>444</v>
      </c>
      <c r="AE513" t="s">
        <v>444</v>
      </c>
      <c r="AF513" t="s">
        <v>444</v>
      </c>
      <c r="AG513" t="s">
        <v>442</v>
      </c>
      <c r="AH513" t="s">
        <v>444</v>
      </c>
      <c r="AI513" t="s">
        <v>447</v>
      </c>
      <c r="AJ513" t="s">
        <v>442</v>
      </c>
      <c r="AK513" t="s">
        <v>442</v>
      </c>
      <c r="AL513" t="s">
        <v>444</v>
      </c>
      <c r="AM513" t="s">
        <v>444</v>
      </c>
      <c r="AN513" t="s">
        <v>444</v>
      </c>
      <c r="AO513" t="s">
        <v>444</v>
      </c>
      <c r="AP513" t="s">
        <v>442</v>
      </c>
      <c r="AQ513" t="s">
        <v>282</v>
      </c>
      <c r="AR513" t="s">
        <v>1451</v>
      </c>
      <c r="AS513" t="s">
        <v>162</v>
      </c>
      <c r="AT513" t="s">
        <v>10</v>
      </c>
      <c r="AU513" t="s">
        <v>444</v>
      </c>
      <c r="AV513" t="s">
        <v>442</v>
      </c>
      <c r="AW513" t="s">
        <v>444</v>
      </c>
      <c r="AX513" t="s">
        <v>444</v>
      </c>
      <c r="AY513" t="s">
        <v>444</v>
      </c>
      <c r="AZ513" t="s">
        <v>7</v>
      </c>
      <c r="BA513" t="s">
        <v>478</v>
      </c>
      <c r="BB513" t="s">
        <v>444</v>
      </c>
      <c r="BC513" t="s">
        <v>444</v>
      </c>
      <c r="BD513" t="s">
        <v>1359</v>
      </c>
      <c r="BE513" t="s">
        <v>2220</v>
      </c>
      <c r="BF513" t="s">
        <v>1360</v>
      </c>
      <c r="BG513" t="s">
        <v>444</v>
      </c>
      <c r="BH513" t="s">
        <v>444</v>
      </c>
      <c r="BI513" t="s">
        <v>444</v>
      </c>
      <c r="BJ513" t="s">
        <v>444</v>
      </c>
      <c r="BK513" t="s">
        <v>444</v>
      </c>
      <c r="BL513" t="s">
        <v>444</v>
      </c>
      <c r="BM513" t="s">
        <v>444</v>
      </c>
      <c r="BN513" t="s">
        <v>444</v>
      </c>
      <c r="BO513" t="s">
        <v>444</v>
      </c>
      <c r="BP513" t="s">
        <v>444</v>
      </c>
      <c r="BQ513" t="s">
        <v>444</v>
      </c>
      <c r="BR513" t="s">
        <v>444</v>
      </c>
      <c r="BS513" t="s">
        <v>444</v>
      </c>
      <c r="BT513" t="s">
        <v>444</v>
      </c>
      <c r="BU513" t="s">
        <v>444</v>
      </c>
      <c r="BV513" t="s">
        <v>444</v>
      </c>
      <c r="BW513" t="s">
        <v>444</v>
      </c>
      <c r="BX513" t="s">
        <v>444</v>
      </c>
      <c r="BY513" t="s">
        <v>444</v>
      </c>
      <c r="BZ513" t="s">
        <v>444</v>
      </c>
      <c r="CA513" t="s">
        <v>444</v>
      </c>
      <c r="CB513" t="s">
        <v>444</v>
      </c>
      <c r="CC513" t="s">
        <v>1360</v>
      </c>
      <c r="CD513" t="s">
        <v>843</v>
      </c>
      <c r="CE513" t="s">
        <v>444</v>
      </c>
      <c r="CF513" t="s">
        <v>444</v>
      </c>
      <c r="CG513" t="s">
        <v>444</v>
      </c>
      <c r="CH513" t="s">
        <v>444</v>
      </c>
      <c r="CI513" t="s">
        <v>444</v>
      </c>
      <c r="CJ513" t="s">
        <v>444</v>
      </c>
      <c r="CK513" t="s">
        <v>444</v>
      </c>
      <c r="CL513" t="s">
        <v>444</v>
      </c>
      <c r="CM513" t="s">
        <v>444</v>
      </c>
      <c r="CN513" t="s">
        <v>444</v>
      </c>
      <c r="CO513" t="s">
        <v>444</v>
      </c>
      <c r="CP513" t="s">
        <v>444</v>
      </c>
      <c r="CQ513" t="s">
        <v>444</v>
      </c>
      <c r="CR513" t="s">
        <v>444</v>
      </c>
      <c r="CS513" t="s">
        <v>444</v>
      </c>
      <c r="CT513" t="s">
        <v>444</v>
      </c>
      <c r="CU513" t="s">
        <v>444</v>
      </c>
      <c r="CV513" t="s">
        <v>2764</v>
      </c>
      <c r="CW513" t="s">
        <v>2736</v>
      </c>
      <c r="CX513" t="s">
        <v>2921</v>
      </c>
      <c r="CY513" t="s">
        <v>1370</v>
      </c>
      <c r="CZ513" t="s">
        <v>1371</v>
      </c>
      <c r="DA513" t="s">
        <v>444</v>
      </c>
      <c r="DB513" t="s">
        <v>444</v>
      </c>
      <c r="DC513" t="s">
        <v>444</v>
      </c>
      <c r="DD513" t="s">
        <v>444</v>
      </c>
      <c r="DE513" t="s">
        <v>444</v>
      </c>
      <c r="DF513" t="s">
        <v>444</v>
      </c>
      <c r="DG513" t="s">
        <v>444</v>
      </c>
      <c r="DH513" t="s">
        <v>444</v>
      </c>
      <c r="DI513" t="s">
        <v>443</v>
      </c>
      <c r="DJ513" t="s">
        <v>282</v>
      </c>
      <c r="DK513" t="s">
        <v>1440</v>
      </c>
      <c r="DL513" t="s">
        <v>1451</v>
      </c>
      <c r="DM513" t="s">
        <v>444</v>
      </c>
      <c r="DN513" t="s">
        <v>444</v>
      </c>
      <c r="DO513" t="s">
        <v>444</v>
      </c>
      <c r="DP513" t="s">
        <v>444</v>
      </c>
      <c r="DQ513" t="s">
        <v>444</v>
      </c>
      <c r="DR513" t="s">
        <v>444</v>
      </c>
      <c r="DS513" t="s">
        <v>444</v>
      </c>
      <c r="DT513" s="24" t="s">
        <v>444</v>
      </c>
      <c r="DU513" s="24" t="s">
        <v>444</v>
      </c>
      <c r="DV513" t="s">
        <v>444</v>
      </c>
      <c r="DW513" t="s">
        <v>444</v>
      </c>
      <c r="DX513" s="24" t="s">
        <v>444</v>
      </c>
      <c r="DY513" s="24" t="s">
        <v>444</v>
      </c>
      <c r="DZ513" t="s">
        <v>444</v>
      </c>
      <c r="EA513" t="s">
        <v>444</v>
      </c>
      <c r="EB513" s="24" t="s">
        <v>444</v>
      </c>
      <c r="EC513" s="24" t="s">
        <v>444</v>
      </c>
      <c r="ED513" t="s">
        <v>444</v>
      </c>
      <c r="EE513" t="s">
        <v>444</v>
      </c>
      <c r="EF513" s="24" t="s">
        <v>444</v>
      </c>
      <c r="EG513" s="24" t="s">
        <v>444</v>
      </c>
      <c r="EH513" t="s">
        <v>444</v>
      </c>
      <c r="EI513" t="s">
        <v>444</v>
      </c>
      <c r="EJ513" s="24" t="s">
        <v>444</v>
      </c>
      <c r="EK513" s="24" t="s">
        <v>444</v>
      </c>
      <c r="EL513" t="s">
        <v>444</v>
      </c>
      <c r="EM513" t="s">
        <v>444</v>
      </c>
      <c r="EN513" s="24" t="s">
        <v>444</v>
      </c>
      <c r="EO513" s="24" t="s">
        <v>444</v>
      </c>
      <c r="EP513" t="s">
        <v>444</v>
      </c>
      <c r="EQ513" t="s">
        <v>444</v>
      </c>
      <c r="ER513" s="24" t="s">
        <v>444</v>
      </c>
      <c r="ES513" s="24" t="s">
        <v>444</v>
      </c>
      <c r="ET513" t="s">
        <v>444</v>
      </c>
      <c r="EU513" t="s">
        <v>444</v>
      </c>
      <c r="EV513" s="24" t="s">
        <v>444</v>
      </c>
      <c r="EW513" s="24" t="s">
        <v>444</v>
      </c>
      <c r="EX513" t="s">
        <v>444</v>
      </c>
      <c r="EY513" t="s">
        <v>444</v>
      </c>
      <c r="EZ513" s="24" t="s">
        <v>444</v>
      </c>
      <c r="FA513" s="24" t="s">
        <v>444</v>
      </c>
      <c r="FB513" t="s">
        <v>444</v>
      </c>
      <c r="FC513" t="s">
        <v>444</v>
      </c>
      <c r="FD513" s="24" t="s">
        <v>444</v>
      </c>
      <c r="FE513" s="24" t="s">
        <v>444</v>
      </c>
      <c r="FF513" t="s">
        <v>444</v>
      </c>
      <c r="FG513" t="s">
        <v>444</v>
      </c>
      <c r="FH513" s="24" t="s">
        <v>444</v>
      </c>
      <c r="FI513" s="24" t="s">
        <v>444</v>
      </c>
      <c r="FJ513" t="s">
        <v>444</v>
      </c>
      <c r="FK513" t="s">
        <v>444</v>
      </c>
      <c r="FL513" s="24" t="s">
        <v>444</v>
      </c>
      <c r="FM513" s="24" t="s">
        <v>444</v>
      </c>
      <c r="FN513" t="s">
        <v>444</v>
      </c>
      <c r="FO513" t="s">
        <v>444</v>
      </c>
      <c r="FP513" s="24" t="s">
        <v>444</v>
      </c>
      <c r="FQ513" s="24" t="s">
        <v>444</v>
      </c>
      <c r="FR513" t="s">
        <v>444</v>
      </c>
      <c r="FS513" t="s">
        <v>444</v>
      </c>
      <c r="FT513" s="24" t="s">
        <v>444</v>
      </c>
      <c r="FU513" s="24" t="s">
        <v>444</v>
      </c>
      <c r="FV513" t="s">
        <v>444</v>
      </c>
      <c r="FW513" t="s">
        <v>444</v>
      </c>
      <c r="FX513" s="24" t="s">
        <v>444</v>
      </c>
      <c r="FY513" s="24" t="s">
        <v>444</v>
      </c>
      <c r="FZ513" t="s">
        <v>444</v>
      </c>
      <c r="GA513" t="s">
        <v>444</v>
      </c>
      <c r="GB513" s="24" t="s">
        <v>444</v>
      </c>
      <c r="GC513" s="24" t="s">
        <v>444</v>
      </c>
      <c r="GD513" t="s">
        <v>444</v>
      </c>
      <c r="GE513" t="s">
        <v>444</v>
      </c>
      <c r="GF513" s="24" t="s">
        <v>444</v>
      </c>
      <c r="GG513" s="24" t="s">
        <v>444</v>
      </c>
      <c r="GH513" t="s">
        <v>444</v>
      </c>
      <c r="GI513" s="24" t="s">
        <v>444</v>
      </c>
      <c r="GJ513" s="24" t="s">
        <v>444</v>
      </c>
      <c r="GK513" t="s">
        <v>444</v>
      </c>
      <c r="GL513" t="s">
        <v>444</v>
      </c>
      <c r="GM513" s="24" t="s">
        <v>444</v>
      </c>
      <c r="GN513" s="24" t="s">
        <v>444</v>
      </c>
      <c r="GO513" t="s">
        <v>444</v>
      </c>
      <c r="GP513" t="s">
        <v>444</v>
      </c>
      <c r="GQ513" s="24" t="s">
        <v>444</v>
      </c>
      <c r="GR513" s="24" t="s">
        <v>444</v>
      </c>
      <c r="GS513" t="s">
        <v>444</v>
      </c>
      <c r="GT513" t="s">
        <v>444</v>
      </c>
      <c r="GU513" s="24" t="s">
        <v>444</v>
      </c>
      <c r="GV513" s="24" t="s">
        <v>444</v>
      </c>
      <c r="GW513" t="s">
        <v>444</v>
      </c>
      <c r="GX513" t="s">
        <v>444</v>
      </c>
      <c r="GY513" s="24" t="s">
        <v>444</v>
      </c>
      <c r="GZ513" s="24" t="s">
        <v>444</v>
      </c>
      <c r="HA513" t="s">
        <v>444</v>
      </c>
      <c r="HB513" t="s">
        <v>444</v>
      </c>
      <c r="HC513" s="24" t="s">
        <v>444</v>
      </c>
      <c r="HD513" s="24" t="s">
        <v>444</v>
      </c>
      <c r="HE513" t="s">
        <v>444</v>
      </c>
      <c r="HF513" t="s">
        <v>444</v>
      </c>
      <c r="HG513" s="24" t="s">
        <v>444</v>
      </c>
      <c r="HH513" s="24" t="s">
        <v>444</v>
      </c>
      <c r="HI513" t="s">
        <v>444</v>
      </c>
      <c r="HJ513" t="s">
        <v>444</v>
      </c>
      <c r="HK513" s="24" t="s">
        <v>444</v>
      </c>
      <c r="HL513" s="24" t="s">
        <v>444</v>
      </c>
      <c r="HM513" t="s">
        <v>444</v>
      </c>
      <c r="HN513" t="s">
        <v>444</v>
      </c>
      <c r="HO513" s="24" t="s">
        <v>444</v>
      </c>
      <c r="HP513" s="24" t="s">
        <v>444</v>
      </c>
      <c r="HQ513" t="s">
        <v>444</v>
      </c>
      <c r="HR513" t="s">
        <v>444</v>
      </c>
      <c r="HS513" s="24" t="s">
        <v>444</v>
      </c>
      <c r="HT513" s="24" t="s">
        <v>444</v>
      </c>
      <c r="HU513" t="s">
        <v>444</v>
      </c>
      <c r="HV513" t="s">
        <v>444</v>
      </c>
      <c r="HW513" s="24" t="s">
        <v>444</v>
      </c>
      <c r="HX513" s="24" t="s">
        <v>444</v>
      </c>
      <c r="HY513" t="s">
        <v>444</v>
      </c>
      <c r="HZ513" t="s">
        <v>444</v>
      </c>
      <c r="IA513" t="s">
        <v>2764</v>
      </c>
      <c r="IB513" t="s">
        <v>2736</v>
      </c>
      <c r="IC513" t="s">
        <v>3066</v>
      </c>
      <c r="ID513" s="33" t="b" cm="1">
        <f t="array" ref="ID513">_xlfn.IFNA(MATCH($A$2,_xlfn.NUMBERVALUE(Table_Query_from_MF_DSNP62[[#This Row],[CL_GLACCT_DR1]:[CL_GLACCT_CR4]]),0),0)&gt;=1</f>
        <v>1</v>
      </c>
      <c r="IE513" s="33" t="b">
        <f>OR(Table_Query_from_MF_DSNP62[[#This Row],[Pair1]:[Pair25]])</f>
        <v>1</v>
      </c>
      <c r="IF513" s="33">
        <f>_xlfn.IFNA(MATCH(TRUE,Table_Query_from_MF_DSNP62[[#This Row],[Pair1]:[Pair25]],0),"none")</f>
        <v>1</v>
      </c>
      <c r="IG513" s="33" t="b">
        <f>AND($A$2&gt;=_xlfn.NUMBERVALUE(Table_Query_from_MF_DSNP62[[#This Row],[CL_GL_ACCT_FR1]]),$A$2&lt;=_xlfn.NUMBERVALUE(Table_Query_from_MF_DSNP62[[#This Row],[CL_GL_ACCT_TO1]]))</f>
        <v>1</v>
      </c>
      <c r="IH513" s="33" t="b">
        <f>AND($A$2&gt;=_xlfn.NUMBERVALUE(Table_Query_from_MF_DSNP62[[#This Row],[CL_GL_ACCT_FR2]]),$A$2&lt;=_xlfn.NUMBERVALUE(Table_Query_from_MF_DSNP62[[#This Row],[CL_GL_ACCT_TO2]]))</f>
        <v>1</v>
      </c>
      <c r="II513" s="33" t="b">
        <f>AND($A$2&gt;=_xlfn.NUMBERVALUE(Table_Query_from_MF_DSNP62[[#This Row],[CL_GL_ACCT_FR3]]),$A$2&lt;=_xlfn.NUMBERVALUE(Table_Query_from_MF_DSNP62[[#This Row],[CL_GL_ACCT_TO3]]))</f>
        <v>1</v>
      </c>
      <c r="IJ513" s="33" t="b">
        <f>AND($A$2&gt;=_xlfn.NUMBERVALUE(Table_Query_from_MF_DSNP62[[#This Row],[CL_GL_ACCT_FR4]]),$A$2&lt;=_xlfn.NUMBERVALUE(Table_Query_from_MF_DSNP62[[#This Row],[CL_GL_ACCT_TO4]]))</f>
        <v>1</v>
      </c>
      <c r="IK513" s="33" t="b">
        <f>AND($A$2&gt;=_xlfn.NUMBERVALUE(Table_Query_from_MF_DSNP62[[#This Row],[CL_GL_ACCT_FR5]]),$A$2&lt;=_xlfn.NUMBERVALUE(Table_Query_from_MF_DSNP62[[#This Row],[CL_GL_ACCT_TO5]]))</f>
        <v>1</v>
      </c>
      <c r="IL513" s="33" t="b">
        <f>AND($A$2&gt;=_xlfn.NUMBERVALUE(Table_Query_from_MF_DSNP62[[#This Row],[CL_GL_ACCT_FR6]]),$A$2&lt;=_xlfn.NUMBERVALUE(Table_Query_from_MF_DSNP62[[#This Row],[CL_GL_ACCT_TO6]]))</f>
        <v>1</v>
      </c>
      <c r="IM513" s="33" t="b">
        <f>AND($A$2&gt;=_xlfn.NUMBERVALUE(Table_Query_from_MF_DSNP62[[#This Row],[CL_GL_ACCT_FR7]]),$A$2&lt;=_xlfn.NUMBERVALUE(Table_Query_from_MF_DSNP62[[#This Row],[CL_GL_ACCT_TO7]]))</f>
        <v>1</v>
      </c>
      <c r="IN513" s="33" t="b">
        <f>AND($A$2&gt;=_xlfn.NUMBERVALUE(Table_Query_from_MF_DSNP62[[#This Row],[CL_GL_ACCT_FR8]]),$A$2&lt;=_xlfn.NUMBERVALUE(Table_Query_from_MF_DSNP62[[#This Row],[CL_GL_ACCT_TO8]]))</f>
        <v>1</v>
      </c>
      <c r="IO513" s="33" t="b">
        <f>AND($A$2&gt;=_xlfn.NUMBERVALUE(Table_Query_from_MF_DSNP62[[#This Row],[CL_GL_ACCT_FR9]]),$A$2&lt;=_xlfn.NUMBERVALUE(Table_Query_from_MF_DSNP62[[#This Row],[CL_GL_ACCT_TO9]]))</f>
        <v>1</v>
      </c>
      <c r="IP513" s="33" t="b">
        <f>AND($A$2&gt;=_xlfn.NUMBERVALUE(Table_Query_from_MF_DSNP62[[#This Row],[CL_GL_ACCT_FR10]]),$A$2&lt;=_xlfn.NUMBERVALUE(Table_Query_from_MF_DSNP62[[#This Row],[CL_GL_ACCT_TO10]]))</f>
        <v>1</v>
      </c>
      <c r="IQ513" s="33" t="b">
        <f>AND($A$2&gt;=_xlfn.NUMBERVALUE(Table_Query_from_MF_DSNP62[[#This Row],[CL_GL_ACCT_FR11]]),$A$2&lt;=_xlfn.NUMBERVALUE(Table_Query_from_MF_DSNP62[[#This Row],[CL_GL_ACCT_TO11]]))</f>
        <v>1</v>
      </c>
      <c r="IR513" s="33" t="b">
        <f>AND($A$2&gt;=_xlfn.NUMBERVALUE(Table_Query_from_MF_DSNP62[[#This Row],[CL_GL_ACCT_FR12]]),$A$2&lt;=_xlfn.NUMBERVALUE(Table_Query_from_MF_DSNP62[[#This Row],[CL_GL_ACCT_TO12]]))</f>
        <v>1</v>
      </c>
      <c r="IS513" s="33" t="b">
        <f>AND($A$2&gt;=_xlfn.NUMBERVALUE(Table_Query_from_MF_DSNP62[[#This Row],[CL_GL_ACCT_FR13]]),$A$2&lt;=_xlfn.NUMBERVALUE(Table_Query_from_MF_DSNP62[[#This Row],[CL_GL_ACCT_TO13]]))</f>
        <v>1</v>
      </c>
      <c r="IT513" s="33" t="b">
        <f>AND($A$2&gt;=_xlfn.NUMBERVALUE(Table_Query_from_MF_DSNP62[[#This Row],[CL_GL_ACCT_FR14]]),$A$2&lt;=_xlfn.NUMBERVALUE(Table_Query_from_MF_DSNP62[[#This Row],[CL_GL_ACCT_TO14]]))</f>
        <v>1</v>
      </c>
      <c r="IU513" s="33" t="b">
        <f>AND($A$2&gt;=_xlfn.NUMBERVALUE(Table_Query_from_MF_DSNP62[[#This Row],[CL_GL_ACCT_FR15]]),$A$2&lt;=_xlfn.NUMBERVALUE(Table_Query_from_MF_DSNP62[[#This Row],[CL_GL_ACCT_TO15]]))</f>
        <v>1</v>
      </c>
      <c r="IV513" s="33" t="b">
        <f>AND($A$2&gt;=_xlfn.NUMBERVALUE(Table_Query_from_MF_DSNP62[[#This Row],[CL_GL_ACCT_FR16]]),$A$2&lt;=_xlfn.NUMBERVALUE(Table_Query_from_MF_DSNP62[[#This Row],[CL_GL_ACCT_TO16]]))</f>
        <v>1</v>
      </c>
      <c r="IW513" s="33" t="b">
        <f>AND($A$2&gt;=_xlfn.NUMBERVALUE(Table_Query_from_MF_DSNP62[[#This Row],[CL_GL_ACCT_FR17]]),$A$2&lt;=_xlfn.NUMBERVALUE(Table_Query_from_MF_DSNP62[[#This Row],[CL_GL_ACCT_TO17]]))</f>
        <v>1</v>
      </c>
      <c r="IX513" s="33" t="b">
        <f>AND($A$2&gt;=_xlfn.NUMBERVALUE(Table_Query_from_MF_DSNP62[[#This Row],[CL_GL_ACCT_FR18]]),$A$2&lt;=_xlfn.NUMBERVALUE(Table_Query_from_MF_DSNP62[[#This Row],[CL_GL_ACCT_TO18]]))</f>
        <v>1</v>
      </c>
      <c r="IY513" s="33" t="b">
        <f>AND($A$2&gt;=_xlfn.NUMBERVALUE(Table_Query_from_MF_DSNP62[[#This Row],[CL_GL_ACCT_FR19]]),$A$2&lt;=_xlfn.NUMBERVALUE(Table_Query_from_MF_DSNP62[[#This Row],[CL_GL_ACCT_TO19]]))</f>
        <v>1</v>
      </c>
      <c r="IZ513" s="33" t="b">
        <f>AND($A$2&gt;=_xlfn.NUMBERVALUE(Table_Query_from_MF_DSNP62[[#This Row],[CL_GL_ACCT_FR20]]),$A$2&lt;=_xlfn.NUMBERVALUE(Table_Query_from_MF_DSNP62[[#This Row],[CL_GL_ACCT_TO20]]))</f>
        <v>1</v>
      </c>
      <c r="JA513" s="33" t="b">
        <f>AND($A$2&gt;=_xlfn.NUMBERVALUE(Table_Query_from_MF_DSNP62[[#This Row],[CL_GL_ACCT_FR21]]),$A$2&lt;=_xlfn.NUMBERVALUE(Table_Query_from_MF_DSNP62[[#This Row],[CL_GL_ACCT_TO21]]))</f>
        <v>1</v>
      </c>
      <c r="JB513" s="33" t="b">
        <f>AND($A$2&gt;=_xlfn.NUMBERVALUE(Table_Query_from_MF_DSNP62[[#This Row],[CL_GL_ACCT_FR22]]),$A$2&lt;=_xlfn.NUMBERVALUE(Table_Query_from_MF_DSNP62[[#This Row],[CL_GL_ACCT_TO22]]))</f>
        <v>1</v>
      </c>
      <c r="JC513" s="33" t="b">
        <f>AND($A$2&gt;=_xlfn.NUMBERVALUE(Table_Query_from_MF_DSNP62[[#This Row],[CL_GL_ACCT_FR23]]),$A$2&lt;=_xlfn.NUMBERVALUE(Table_Query_from_MF_DSNP62[[#This Row],[CL_GL_ACCT_TO23]]))</f>
        <v>1</v>
      </c>
      <c r="JD513" s="33" t="b">
        <f>AND($A$2&gt;=_xlfn.NUMBERVALUE(Table_Query_from_MF_DSNP62[[#This Row],[CL_GL_ACCT_FR24]]),$A$2&lt;=_xlfn.NUMBERVALUE(Table_Query_from_MF_DSNP62[[#This Row],[CL_GL_ACCT_TO24]]))</f>
        <v>1</v>
      </c>
      <c r="JE513" s="33" t="b">
        <f>AND($A$2&gt;=_xlfn.NUMBERVALUE(Table_Query_from_MF_DSNP62[[#This Row],[CL_GL_ACCT_FR25]]),$A$2&lt;=_xlfn.NUMBERVALUE(Table_Query_from_MF_DSNP62[[#This Row],[CL_GL_ACCT_TO25]]))</f>
        <v>1</v>
      </c>
      <c r="JF513" s="33" t="b">
        <f>OR(Table_Query_from_MF_DSNP62[[#This Row],[PairA]:[PairO]])</f>
        <v>1</v>
      </c>
      <c r="JG513" s="33">
        <f>_xlfn.IFNA(MATCH(TRUE,Table_Query_from_MF_DSNP62[[#This Row],[PairA]:[PairO]],0),"none")</f>
        <v>1</v>
      </c>
      <c r="JH513" s="33" t="b">
        <f>AND($B$2&gt;=_xlfn.NUMBERVALUE(Table_Query_from_MF_DSNP62[[#This Row],[CL_CMP_OBJ_FR1]]),$B$2&lt;=_xlfn.NUMBERVALUE(Table_Query_from_MF_DSNP62[[#This Row],[CL_CMP_OBJ_TO1]]))</f>
        <v>1</v>
      </c>
      <c r="JI513" s="33" t="b">
        <f>AND($B$2&gt;=_xlfn.NUMBERVALUE(Table_Query_from_MF_DSNP62[[#This Row],[CL_CMP_OBJ_FR2]]),$B$2&lt;=_xlfn.NUMBERVALUE(Table_Query_from_MF_DSNP62[[#This Row],[CL_CMP_OBJ_TO2]]))</f>
        <v>1</v>
      </c>
      <c r="JJ513" s="33" t="b">
        <f>AND($B$2&gt;=_xlfn.NUMBERVALUE(Table_Query_from_MF_DSNP62[[#This Row],[CL_CMP_OBJ_FR3]]),$B$2&lt;=_xlfn.NUMBERVALUE(Table_Query_from_MF_DSNP62[[#This Row],[CL_CMP_OBJ_TO3]]))</f>
        <v>1</v>
      </c>
      <c r="JK513" s="33" t="b">
        <f>AND($B$2&gt;=_xlfn.NUMBERVALUE(Table_Query_from_MF_DSNP62[[#This Row],[CL_CMP_OBJ_FR4]]),$B$2&lt;=_xlfn.NUMBERVALUE(Table_Query_from_MF_DSNP62[[#This Row],[CL_CMP_OBJ_TO4]]))</f>
        <v>1</v>
      </c>
      <c r="JL513" s="33" t="b">
        <f>AND($B$2&gt;=_xlfn.NUMBERVALUE(Table_Query_from_MF_DSNP62[[#This Row],[CL_CMP_OBJ_FR5]]),$B$2&lt;=_xlfn.NUMBERVALUE(Table_Query_from_MF_DSNP62[[#This Row],[CL_CMP_OBJ_TO5]]))</f>
        <v>1</v>
      </c>
      <c r="JM513" s="33" t="b">
        <f>AND($B$2&gt;=_xlfn.NUMBERVALUE(Table_Query_from_MF_DSNP62[[#This Row],[CL_CMP_OBJ_FR6]]),$B$2&lt;=_xlfn.NUMBERVALUE(Table_Query_from_MF_DSNP62[[#This Row],[CL_CMP_OBJ_TO6]]))</f>
        <v>1</v>
      </c>
      <c r="JN513" s="33" t="b">
        <f>AND($B$2&gt;=_xlfn.NUMBERVALUE(Table_Query_from_MF_DSNP62[[#This Row],[CL_CMP_OBJ_FR7]]),$B$2&lt;=_xlfn.NUMBERVALUE(Table_Query_from_MF_DSNP62[[#This Row],[CL_CMP_OBJ_TO7]]))</f>
        <v>1</v>
      </c>
      <c r="JO513" s="33" t="b">
        <f>AND($B$2&gt;=_xlfn.NUMBERVALUE(Table_Query_from_MF_DSNP62[[#This Row],[CL_CMP_OBJ_FR8]]),$B$2&lt;=_xlfn.NUMBERVALUE(Table_Query_from_MF_DSNP62[[#This Row],[CL_CMP_OBJ_TO8]]))</f>
        <v>1</v>
      </c>
      <c r="JP513" s="33" t="b">
        <f>AND($B$2&gt;=_xlfn.NUMBERVALUE(Table_Query_from_MF_DSNP62[[#This Row],[CL_CMP_OBJ_FR9]]),$B$2&lt;=_xlfn.NUMBERVALUE(Table_Query_from_MF_DSNP62[[#This Row],[CL_CMP_OBJ_TO9]]))</f>
        <v>1</v>
      </c>
      <c r="JQ513" s="33" t="b">
        <f>AND($B$2&gt;=_xlfn.NUMBERVALUE(Table_Query_from_MF_DSNP62[[#This Row],[CL_CMP_OBJ_FR10]]),$B$2&lt;=_xlfn.NUMBERVALUE(Table_Query_from_MF_DSNP62[[#This Row],[CL_CMP_OBJ_TO10]]))</f>
        <v>1</v>
      </c>
      <c r="JR513" s="33" t="b">
        <f>AND($B$2&gt;=_xlfn.NUMBERVALUE(Table_Query_from_MF_DSNP62[[#This Row],[CL_CMP_OBJ_FR11]]),$B$2&lt;=_xlfn.NUMBERVALUE(Table_Query_from_MF_DSNP62[[#This Row],[CL_CMP_OBJ_TO11]]))</f>
        <v>1</v>
      </c>
      <c r="JS513" s="33" t="b">
        <f>AND($B$2&gt;=_xlfn.NUMBERVALUE(Table_Query_from_MF_DSNP62[[#This Row],[CL_CMP_OBJ_FR12]]),$B$2&lt;=_xlfn.NUMBERVALUE(Table_Query_from_MF_DSNP62[[#This Row],[CL_CMP_OBJ_TO12]]))</f>
        <v>1</v>
      </c>
      <c r="JT513" s="33" t="b">
        <f>AND($B$2&gt;=_xlfn.NUMBERVALUE(Table_Query_from_MF_DSNP62[[#This Row],[CL_CMP_OBJ_FR13]]),$B$2&lt;=_xlfn.NUMBERVALUE(Table_Query_from_MF_DSNP62[[#This Row],[CL_CMP_OBJ_TO13]]))</f>
        <v>1</v>
      </c>
      <c r="JU513" s="33" t="b">
        <f>AND($B$2&gt;=_xlfn.NUMBERVALUE(Table_Query_from_MF_DSNP62[[#This Row],[CL_CMP_OBJ_FR14]]),$B$2&lt;=_xlfn.NUMBERVALUE(Table_Query_from_MF_DSNP62[[#This Row],[CL_CMP_OBJ_TO14]]))</f>
        <v>1</v>
      </c>
      <c r="JV513" s="33" t="b">
        <f>AND($B$2&gt;=_xlfn.NUMBERVALUE(Table_Query_from_MF_DSNP62[[#This Row],[CL_CMP_OBJ_FR15]]),$B$2&lt;=_xlfn.NUMBERVALUE(Table_Query_from_MF_DSNP62[[#This Row],[CL_CMP_OBJ_TO15]]))</f>
        <v>1</v>
      </c>
    </row>
    <row r="514" spans="1:282" x14ac:dyDescent="0.25">
      <c r="A514" t="b">
        <f>OR(,Table_Query_from_MF_DSNP62[[#This Row],[Desired GL included as "hard-coded" GL?]],Table_Query_from_MF_DSNP62[[#This Row],[Desired GL included as "Open GL"?]])</f>
        <v>1</v>
      </c>
      <c r="B514" t="b">
        <f>Table_Query_from_MF_DSNP62[[#This Row],[Desired CObj included as "Open CObj"?]]</f>
        <v>1</v>
      </c>
      <c r="C514" t="s">
        <v>2220</v>
      </c>
      <c r="D514" t="s">
        <v>2221</v>
      </c>
      <c r="E514" t="s">
        <v>8</v>
      </c>
      <c r="F514" s="24" t="s">
        <v>421</v>
      </c>
      <c r="G514" t="s">
        <v>13</v>
      </c>
      <c r="H514" s="24" t="s">
        <v>444</v>
      </c>
      <c r="I514" t="s">
        <v>444</v>
      </c>
      <c r="J514" s="24" t="s">
        <v>444</v>
      </c>
      <c r="K514" t="s">
        <v>444</v>
      </c>
      <c r="L514" s="24" t="s">
        <v>444</v>
      </c>
      <c r="M514" t="s">
        <v>444</v>
      </c>
      <c r="N514" t="s">
        <v>444</v>
      </c>
      <c r="O514" t="s">
        <v>444</v>
      </c>
      <c r="P514" t="s">
        <v>444</v>
      </c>
      <c r="Q514" t="s">
        <v>15</v>
      </c>
      <c r="R514" t="s">
        <v>444</v>
      </c>
      <c r="S514" t="s">
        <v>442</v>
      </c>
      <c r="T514" t="s">
        <v>447</v>
      </c>
      <c r="U514" t="s">
        <v>444</v>
      </c>
      <c r="V514" t="s">
        <v>444</v>
      </c>
      <c r="W514" t="s">
        <v>447</v>
      </c>
      <c r="X514" t="s">
        <v>444</v>
      </c>
      <c r="Y514" t="s">
        <v>444</v>
      </c>
      <c r="Z514" t="s">
        <v>442</v>
      </c>
      <c r="AA514" t="s">
        <v>444</v>
      </c>
      <c r="AB514" t="s">
        <v>442</v>
      </c>
      <c r="AC514" t="s">
        <v>444</v>
      </c>
      <c r="AD514" t="s">
        <v>15</v>
      </c>
      <c r="AE514" t="s">
        <v>447</v>
      </c>
      <c r="AF514" t="s">
        <v>447</v>
      </c>
      <c r="AG514" t="s">
        <v>442</v>
      </c>
      <c r="AH514" t="s">
        <v>447</v>
      </c>
      <c r="AI514" t="s">
        <v>447</v>
      </c>
      <c r="AJ514" t="s">
        <v>442</v>
      </c>
      <c r="AK514" t="s">
        <v>442</v>
      </c>
      <c r="AL514" t="s">
        <v>444</v>
      </c>
      <c r="AM514" t="s">
        <v>444</v>
      </c>
      <c r="AN514" t="s">
        <v>444</v>
      </c>
      <c r="AO514" t="s">
        <v>444</v>
      </c>
      <c r="AP514" t="s">
        <v>442</v>
      </c>
      <c r="AQ514" t="s">
        <v>528</v>
      </c>
      <c r="AR514" t="s">
        <v>1451</v>
      </c>
      <c r="AS514" t="s">
        <v>162</v>
      </c>
      <c r="AT514" t="s">
        <v>10</v>
      </c>
      <c r="AU514" t="s">
        <v>444</v>
      </c>
      <c r="AV514" t="s">
        <v>442</v>
      </c>
      <c r="AW514" t="s">
        <v>444</v>
      </c>
      <c r="AX514" t="s">
        <v>444</v>
      </c>
      <c r="AY514" t="s">
        <v>444</v>
      </c>
      <c r="AZ514" t="s">
        <v>7</v>
      </c>
      <c r="BA514" t="s">
        <v>478</v>
      </c>
      <c r="BB514" t="s">
        <v>444</v>
      </c>
      <c r="BC514" t="s">
        <v>444</v>
      </c>
      <c r="BD514" t="s">
        <v>1359</v>
      </c>
      <c r="BE514" t="s">
        <v>789</v>
      </c>
      <c r="BF514" t="s">
        <v>740</v>
      </c>
      <c r="BG514" t="s">
        <v>444</v>
      </c>
      <c r="BH514" t="s">
        <v>444</v>
      </c>
      <c r="BI514" t="s">
        <v>444</v>
      </c>
      <c r="BJ514" t="s">
        <v>444</v>
      </c>
      <c r="BK514" t="s">
        <v>444</v>
      </c>
      <c r="BL514" t="s">
        <v>444</v>
      </c>
      <c r="BM514" t="s">
        <v>444</v>
      </c>
      <c r="BN514" t="s">
        <v>444</v>
      </c>
      <c r="BO514" t="s">
        <v>444</v>
      </c>
      <c r="BP514" t="s">
        <v>444</v>
      </c>
      <c r="BQ514" t="s">
        <v>1360</v>
      </c>
      <c r="BR514" t="s">
        <v>1487</v>
      </c>
      <c r="BS514" t="s">
        <v>444</v>
      </c>
      <c r="BT514" t="s">
        <v>444</v>
      </c>
      <c r="BU514" t="s">
        <v>444</v>
      </c>
      <c r="BV514" t="s">
        <v>444</v>
      </c>
      <c r="BW514" t="s">
        <v>1360</v>
      </c>
      <c r="BX514" t="s">
        <v>1487</v>
      </c>
      <c r="BY514" t="s">
        <v>444</v>
      </c>
      <c r="BZ514" t="s">
        <v>444</v>
      </c>
      <c r="CA514" t="s">
        <v>444</v>
      </c>
      <c r="CB514" t="s">
        <v>444</v>
      </c>
      <c r="CC514" t="s">
        <v>1360</v>
      </c>
      <c r="CD514" t="s">
        <v>1487</v>
      </c>
      <c r="CE514" t="s">
        <v>444</v>
      </c>
      <c r="CF514" t="s">
        <v>444</v>
      </c>
      <c r="CG514" t="s">
        <v>444</v>
      </c>
      <c r="CH514" t="s">
        <v>444</v>
      </c>
      <c r="CI514" t="s">
        <v>1360</v>
      </c>
      <c r="CJ514" t="s">
        <v>1487</v>
      </c>
      <c r="CK514" t="s">
        <v>444</v>
      </c>
      <c r="CL514" t="s">
        <v>444</v>
      </c>
      <c r="CM514" t="s">
        <v>444</v>
      </c>
      <c r="CN514" t="s">
        <v>444</v>
      </c>
      <c r="CO514" t="s">
        <v>1360</v>
      </c>
      <c r="CP514" t="s">
        <v>1487</v>
      </c>
      <c r="CQ514" t="s">
        <v>444</v>
      </c>
      <c r="CR514" t="s">
        <v>444</v>
      </c>
      <c r="CS514" t="s">
        <v>444</v>
      </c>
      <c r="CT514" t="s">
        <v>444</v>
      </c>
      <c r="CU514" t="s">
        <v>444</v>
      </c>
      <c r="CV514" t="s">
        <v>2764</v>
      </c>
      <c r="CW514" t="s">
        <v>2736</v>
      </c>
      <c r="CX514" t="s">
        <v>2921</v>
      </c>
      <c r="CY514" t="s">
        <v>1370</v>
      </c>
      <c r="CZ514" t="s">
        <v>1371</v>
      </c>
      <c r="DA514" t="s">
        <v>444</v>
      </c>
      <c r="DB514" t="s">
        <v>444</v>
      </c>
      <c r="DC514" t="s">
        <v>444</v>
      </c>
      <c r="DD514" t="s">
        <v>444</v>
      </c>
      <c r="DE514" t="s">
        <v>444</v>
      </c>
      <c r="DF514" t="s">
        <v>444</v>
      </c>
      <c r="DG514" t="s">
        <v>444</v>
      </c>
      <c r="DH514" t="s">
        <v>444</v>
      </c>
      <c r="DI514" t="s">
        <v>443</v>
      </c>
      <c r="DJ514" t="s">
        <v>282</v>
      </c>
      <c r="DK514" t="s">
        <v>1440</v>
      </c>
      <c r="DL514" t="s">
        <v>1451</v>
      </c>
      <c r="DM514" t="s">
        <v>444</v>
      </c>
      <c r="DN514" t="s">
        <v>444</v>
      </c>
      <c r="DO514" t="s">
        <v>444</v>
      </c>
      <c r="DP514" t="s">
        <v>444</v>
      </c>
      <c r="DQ514" t="s">
        <v>444</v>
      </c>
      <c r="DR514" t="s">
        <v>444</v>
      </c>
      <c r="DS514" t="s">
        <v>444</v>
      </c>
      <c r="DT514" s="24" t="s">
        <v>444</v>
      </c>
      <c r="DU514" s="24" t="s">
        <v>444</v>
      </c>
      <c r="DV514" t="s">
        <v>444</v>
      </c>
      <c r="DW514" t="s">
        <v>444</v>
      </c>
      <c r="DX514" s="24" t="s">
        <v>444</v>
      </c>
      <c r="DY514" s="24" t="s">
        <v>444</v>
      </c>
      <c r="DZ514" t="s">
        <v>444</v>
      </c>
      <c r="EA514" t="s">
        <v>444</v>
      </c>
      <c r="EB514" s="24" t="s">
        <v>444</v>
      </c>
      <c r="EC514" s="24" t="s">
        <v>444</v>
      </c>
      <c r="ED514" t="s">
        <v>444</v>
      </c>
      <c r="EE514" t="s">
        <v>444</v>
      </c>
      <c r="EF514" s="24" t="s">
        <v>444</v>
      </c>
      <c r="EG514" s="24" t="s">
        <v>444</v>
      </c>
      <c r="EH514" t="s">
        <v>444</v>
      </c>
      <c r="EI514" t="s">
        <v>444</v>
      </c>
      <c r="EJ514" s="24" t="s">
        <v>444</v>
      </c>
      <c r="EK514" s="24" t="s">
        <v>444</v>
      </c>
      <c r="EL514" t="s">
        <v>444</v>
      </c>
      <c r="EM514" t="s">
        <v>444</v>
      </c>
      <c r="EN514" s="24" t="s">
        <v>444</v>
      </c>
      <c r="EO514" s="24" t="s">
        <v>444</v>
      </c>
      <c r="EP514" t="s">
        <v>444</v>
      </c>
      <c r="EQ514" t="s">
        <v>444</v>
      </c>
      <c r="ER514" s="24" t="s">
        <v>444</v>
      </c>
      <c r="ES514" s="24" t="s">
        <v>444</v>
      </c>
      <c r="ET514" t="s">
        <v>444</v>
      </c>
      <c r="EU514" t="s">
        <v>444</v>
      </c>
      <c r="EV514" s="24" t="s">
        <v>444</v>
      </c>
      <c r="EW514" s="24" t="s">
        <v>444</v>
      </c>
      <c r="EX514" t="s">
        <v>444</v>
      </c>
      <c r="EY514" t="s">
        <v>444</v>
      </c>
      <c r="EZ514" s="24" t="s">
        <v>444</v>
      </c>
      <c r="FA514" s="24" t="s">
        <v>444</v>
      </c>
      <c r="FB514" t="s">
        <v>444</v>
      </c>
      <c r="FC514" t="s">
        <v>444</v>
      </c>
      <c r="FD514" s="24" t="s">
        <v>444</v>
      </c>
      <c r="FE514" s="24" t="s">
        <v>444</v>
      </c>
      <c r="FF514" t="s">
        <v>444</v>
      </c>
      <c r="FG514" t="s">
        <v>444</v>
      </c>
      <c r="FH514" s="24" t="s">
        <v>444</v>
      </c>
      <c r="FI514" s="24" t="s">
        <v>444</v>
      </c>
      <c r="FJ514" t="s">
        <v>444</v>
      </c>
      <c r="FK514" t="s">
        <v>444</v>
      </c>
      <c r="FL514" s="24" t="s">
        <v>444</v>
      </c>
      <c r="FM514" s="24" t="s">
        <v>444</v>
      </c>
      <c r="FN514" t="s">
        <v>444</v>
      </c>
      <c r="FO514" t="s">
        <v>444</v>
      </c>
      <c r="FP514" s="24" t="s">
        <v>444</v>
      </c>
      <c r="FQ514" s="24" t="s">
        <v>444</v>
      </c>
      <c r="FR514" t="s">
        <v>444</v>
      </c>
      <c r="FS514" t="s">
        <v>444</v>
      </c>
      <c r="FT514" s="24" t="s">
        <v>444</v>
      </c>
      <c r="FU514" s="24" t="s">
        <v>444</v>
      </c>
      <c r="FV514" t="s">
        <v>444</v>
      </c>
      <c r="FW514" t="s">
        <v>444</v>
      </c>
      <c r="FX514" s="24" t="s">
        <v>444</v>
      </c>
      <c r="FY514" s="24" t="s">
        <v>444</v>
      </c>
      <c r="FZ514" t="s">
        <v>444</v>
      </c>
      <c r="GA514" t="s">
        <v>444</v>
      </c>
      <c r="GB514" s="24" t="s">
        <v>444</v>
      </c>
      <c r="GC514" s="24" t="s">
        <v>444</v>
      </c>
      <c r="GD514" t="s">
        <v>444</v>
      </c>
      <c r="GE514" t="s">
        <v>444</v>
      </c>
      <c r="GF514" s="24" t="s">
        <v>444</v>
      </c>
      <c r="GG514" s="24" t="s">
        <v>444</v>
      </c>
      <c r="GH514" t="s">
        <v>15</v>
      </c>
      <c r="GI514" s="24" t="s">
        <v>526</v>
      </c>
      <c r="GJ514" s="24" t="s">
        <v>1453</v>
      </c>
      <c r="GK514" t="s">
        <v>1454</v>
      </c>
      <c r="GL514" t="s">
        <v>609</v>
      </c>
      <c r="GM514" s="24" t="s">
        <v>444</v>
      </c>
      <c r="GN514" s="24" t="s">
        <v>444</v>
      </c>
      <c r="GO514" t="s">
        <v>444</v>
      </c>
      <c r="GP514" t="s">
        <v>444</v>
      </c>
      <c r="GQ514" s="24" t="s">
        <v>444</v>
      </c>
      <c r="GR514" s="24" t="s">
        <v>444</v>
      </c>
      <c r="GS514" t="s">
        <v>444</v>
      </c>
      <c r="GT514" t="s">
        <v>444</v>
      </c>
      <c r="GU514" s="24" t="s">
        <v>444</v>
      </c>
      <c r="GV514" s="24" t="s">
        <v>444</v>
      </c>
      <c r="GW514" t="s">
        <v>444</v>
      </c>
      <c r="GX514" t="s">
        <v>444</v>
      </c>
      <c r="GY514" s="24" t="s">
        <v>444</v>
      </c>
      <c r="GZ514" s="24" t="s">
        <v>444</v>
      </c>
      <c r="HA514" t="s">
        <v>444</v>
      </c>
      <c r="HB514" t="s">
        <v>444</v>
      </c>
      <c r="HC514" s="24" t="s">
        <v>444</v>
      </c>
      <c r="HD514" s="24" t="s">
        <v>444</v>
      </c>
      <c r="HE514" t="s">
        <v>444</v>
      </c>
      <c r="HF514" t="s">
        <v>444</v>
      </c>
      <c r="HG514" s="24" t="s">
        <v>444</v>
      </c>
      <c r="HH514" s="24" t="s">
        <v>444</v>
      </c>
      <c r="HI514" t="s">
        <v>444</v>
      </c>
      <c r="HJ514" t="s">
        <v>444</v>
      </c>
      <c r="HK514" s="24" t="s">
        <v>444</v>
      </c>
      <c r="HL514" s="24" t="s">
        <v>444</v>
      </c>
      <c r="HM514" t="s">
        <v>444</v>
      </c>
      <c r="HN514" t="s">
        <v>444</v>
      </c>
      <c r="HO514" s="24" t="s">
        <v>444</v>
      </c>
      <c r="HP514" s="24" t="s">
        <v>444</v>
      </c>
      <c r="HQ514" t="s">
        <v>444</v>
      </c>
      <c r="HR514" t="s">
        <v>444</v>
      </c>
      <c r="HS514" s="24" t="s">
        <v>444</v>
      </c>
      <c r="HT514" s="24" t="s">
        <v>444</v>
      </c>
      <c r="HU514" t="s">
        <v>444</v>
      </c>
      <c r="HV514" t="s">
        <v>444</v>
      </c>
      <c r="HW514" s="24" t="s">
        <v>444</v>
      </c>
      <c r="HX514" s="24" t="s">
        <v>444</v>
      </c>
      <c r="HY514" t="s">
        <v>444</v>
      </c>
      <c r="HZ514" t="s">
        <v>444</v>
      </c>
      <c r="IA514" t="s">
        <v>2764</v>
      </c>
      <c r="IB514" t="s">
        <v>2736</v>
      </c>
      <c r="IC514" t="s">
        <v>3066</v>
      </c>
      <c r="ID514" s="33" t="b" cm="1">
        <f t="array" ref="ID514">_xlfn.IFNA(MATCH($A$2,_xlfn.NUMBERVALUE(Table_Query_from_MF_DSNP62[[#This Row],[CL_GLACCT_DR1]:[CL_GLACCT_CR4]]),0),0)&gt;=1</f>
        <v>1</v>
      </c>
      <c r="IE514" s="33" t="b">
        <f>OR(Table_Query_from_MF_DSNP62[[#This Row],[Pair1]:[Pair25]])</f>
        <v>1</v>
      </c>
      <c r="IF514" s="33">
        <f>_xlfn.IFNA(MATCH(TRUE,Table_Query_from_MF_DSNP62[[#This Row],[Pair1]:[Pair25]],0),"none")</f>
        <v>1</v>
      </c>
      <c r="IG514" s="33" t="b">
        <f>AND($A$2&gt;=_xlfn.NUMBERVALUE(Table_Query_from_MF_DSNP62[[#This Row],[CL_GL_ACCT_FR1]]),$A$2&lt;=_xlfn.NUMBERVALUE(Table_Query_from_MF_DSNP62[[#This Row],[CL_GL_ACCT_TO1]]))</f>
        <v>1</v>
      </c>
      <c r="IH514" s="33" t="b">
        <f>AND($A$2&gt;=_xlfn.NUMBERVALUE(Table_Query_from_MF_DSNP62[[#This Row],[CL_GL_ACCT_FR2]]),$A$2&lt;=_xlfn.NUMBERVALUE(Table_Query_from_MF_DSNP62[[#This Row],[CL_GL_ACCT_TO2]]))</f>
        <v>1</v>
      </c>
      <c r="II514" s="33" t="b">
        <f>AND($A$2&gt;=_xlfn.NUMBERVALUE(Table_Query_from_MF_DSNP62[[#This Row],[CL_GL_ACCT_FR3]]),$A$2&lt;=_xlfn.NUMBERVALUE(Table_Query_from_MF_DSNP62[[#This Row],[CL_GL_ACCT_TO3]]))</f>
        <v>1</v>
      </c>
      <c r="IJ514" s="33" t="b">
        <f>AND($A$2&gt;=_xlfn.NUMBERVALUE(Table_Query_from_MF_DSNP62[[#This Row],[CL_GL_ACCT_FR4]]),$A$2&lt;=_xlfn.NUMBERVALUE(Table_Query_from_MF_DSNP62[[#This Row],[CL_GL_ACCT_TO4]]))</f>
        <v>1</v>
      </c>
      <c r="IK514" s="33" t="b">
        <f>AND($A$2&gt;=_xlfn.NUMBERVALUE(Table_Query_from_MF_DSNP62[[#This Row],[CL_GL_ACCT_FR5]]),$A$2&lt;=_xlfn.NUMBERVALUE(Table_Query_from_MF_DSNP62[[#This Row],[CL_GL_ACCT_TO5]]))</f>
        <v>1</v>
      </c>
      <c r="IL514" s="33" t="b">
        <f>AND($A$2&gt;=_xlfn.NUMBERVALUE(Table_Query_from_MF_DSNP62[[#This Row],[CL_GL_ACCT_FR6]]),$A$2&lt;=_xlfn.NUMBERVALUE(Table_Query_from_MF_DSNP62[[#This Row],[CL_GL_ACCT_TO6]]))</f>
        <v>1</v>
      </c>
      <c r="IM514" s="33" t="b">
        <f>AND($A$2&gt;=_xlfn.NUMBERVALUE(Table_Query_from_MF_DSNP62[[#This Row],[CL_GL_ACCT_FR7]]),$A$2&lt;=_xlfn.NUMBERVALUE(Table_Query_from_MF_DSNP62[[#This Row],[CL_GL_ACCT_TO7]]))</f>
        <v>1</v>
      </c>
      <c r="IN514" s="33" t="b">
        <f>AND($A$2&gt;=_xlfn.NUMBERVALUE(Table_Query_from_MF_DSNP62[[#This Row],[CL_GL_ACCT_FR8]]),$A$2&lt;=_xlfn.NUMBERVALUE(Table_Query_from_MF_DSNP62[[#This Row],[CL_GL_ACCT_TO8]]))</f>
        <v>1</v>
      </c>
      <c r="IO514" s="33" t="b">
        <f>AND($A$2&gt;=_xlfn.NUMBERVALUE(Table_Query_from_MF_DSNP62[[#This Row],[CL_GL_ACCT_FR9]]),$A$2&lt;=_xlfn.NUMBERVALUE(Table_Query_from_MF_DSNP62[[#This Row],[CL_GL_ACCT_TO9]]))</f>
        <v>1</v>
      </c>
      <c r="IP514" s="33" t="b">
        <f>AND($A$2&gt;=_xlfn.NUMBERVALUE(Table_Query_from_MF_DSNP62[[#This Row],[CL_GL_ACCT_FR10]]),$A$2&lt;=_xlfn.NUMBERVALUE(Table_Query_from_MF_DSNP62[[#This Row],[CL_GL_ACCT_TO10]]))</f>
        <v>1</v>
      </c>
      <c r="IQ514" s="33" t="b">
        <f>AND($A$2&gt;=_xlfn.NUMBERVALUE(Table_Query_from_MF_DSNP62[[#This Row],[CL_GL_ACCT_FR11]]),$A$2&lt;=_xlfn.NUMBERVALUE(Table_Query_from_MF_DSNP62[[#This Row],[CL_GL_ACCT_TO11]]))</f>
        <v>1</v>
      </c>
      <c r="IR514" s="33" t="b">
        <f>AND($A$2&gt;=_xlfn.NUMBERVALUE(Table_Query_from_MF_DSNP62[[#This Row],[CL_GL_ACCT_FR12]]),$A$2&lt;=_xlfn.NUMBERVALUE(Table_Query_from_MF_DSNP62[[#This Row],[CL_GL_ACCT_TO12]]))</f>
        <v>1</v>
      </c>
      <c r="IS514" s="33" t="b">
        <f>AND($A$2&gt;=_xlfn.NUMBERVALUE(Table_Query_from_MF_DSNP62[[#This Row],[CL_GL_ACCT_FR13]]),$A$2&lt;=_xlfn.NUMBERVALUE(Table_Query_from_MF_DSNP62[[#This Row],[CL_GL_ACCT_TO13]]))</f>
        <v>1</v>
      </c>
      <c r="IT514" s="33" t="b">
        <f>AND($A$2&gt;=_xlfn.NUMBERVALUE(Table_Query_from_MF_DSNP62[[#This Row],[CL_GL_ACCT_FR14]]),$A$2&lt;=_xlfn.NUMBERVALUE(Table_Query_from_MF_DSNP62[[#This Row],[CL_GL_ACCT_TO14]]))</f>
        <v>1</v>
      </c>
      <c r="IU514" s="33" t="b">
        <f>AND($A$2&gt;=_xlfn.NUMBERVALUE(Table_Query_from_MF_DSNP62[[#This Row],[CL_GL_ACCT_FR15]]),$A$2&lt;=_xlfn.NUMBERVALUE(Table_Query_from_MF_DSNP62[[#This Row],[CL_GL_ACCT_TO15]]))</f>
        <v>1</v>
      </c>
      <c r="IV514" s="33" t="b">
        <f>AND($A$2&gt;=_xlfn.NUMBERVALUE(Table_Query_from_MF_DSNP62[[#This Row],[CL_GL_ACCT_FR16]]),$A$2&lt;=_xlfn.NUMBERVALUE(Table_Query_from_MF_DSNP62[[#This Row],[CL_GL_ACCT_TO16]]))</f>
        <v>1</v>
      </c>
      <c r="IW514" s="33" t="b">
        <f>AND($A$2&gt;=_xlfn.NUMBERVALUE(Table_Query_from_MF_DSNP62[[#This Row],[CL_GL_ACCT_FR17]]),$A$2&lt;=_xlfn.NUMBERVALUE(Table_Query_from_MF_DSNP62[[#This Row],[CL_GL_ACCT_TO17]]))</f>
        <v>1</v>
      </c>
      <c r="IX514" s="33" t="b">
        <f>AND($A$2&gt;=_xlfn.NUMBERVALUE(Table_Query_from_MF_DSNP62[[#This Row],[CL_GL_ACCT_FR18]]),$A$2&lt;=_xlfn.NUMBERVALUE(Table_Query_from_MF_DSNP62[[#This Row],[CL_GL_ACCT_TO18]]))</f>
        <v>1</v>
      </c>
      <c r="IY514" s="33" t="b">
        <f>AND($A$2&gt;=_xlfn.NUMBERVALUE(Table_Query_from_MF_DSNP62[[#This Row],[CL_GL_ACCT_FR19]]),$A$2&lt;=_xlfn.NUMBERVALUE(Table_Query_from_MF_DSNP62[[#This Row],[CL_GL_ACCT_TO19]]))</f>
        <v>1</v>
      </c>
      <c r="IZ514" s="33" t="b">
        <f>AND($A$2&gt;=_xlfn.NUMBERVALUE(Table_Query_from_MF_DSNP62[[#This Row],[CL_GL_ACCT_FR20]]),$A$2&lt;=_xlfn.NUMBERVALUE(Table_Query_from_MF_DSNP62[[#This Row],[CL_GL_ACCT_TO20]]))</f>
        <v>1</v>
      </c>
      <c r="JA514" s="33" t="b">
        <f>AND($A$2&gt;=_xlfn.NUMBERVALUE(Table_Query_from_MF_DSNP62[[#This Row],[CL_GL_ACCT_FR21]]),$A$2&lt;=_xlfn.NUMBERVALUE(Table_Query_from_MF_DSNP62[[#This Row],[CL_GL_ACCT_TO21]]))</f>
        <v>1</v>
      </c>
      <c r="JB514" s="33" t="b">
        <f>AND($A$2&gt;=_xlfn.NUMBERVALUE(Table_Query_from_MF_DSNP62[[#This Row],[CL_GL_ACCT_FR22]]),$A$2&lt;=_xlfn.NUMBERVALUE(Table_Query_from_MF_DSNP62[[#This Row],[CL_GL_ACCT_TO22]]))</f>
        <v>1</v>
      </c>
      <c r="JC514" s="33" t="b">
        <f>AND($A$2&gt;=_xlfn.NUMBERVALUE(Table_Query_from_MF_DSNP62[[#This Row],[CL_GL_ACCT_FR23]]),$A$2&lt;=_xlfn.NUMBERVALUE(Table_Query_from_MF_DSNP62[[#This Row],[CL_GL_ACCT_TO23]]))</f>
        <v>1</v>
      </c>
      <c r="JD514" s="33" t="b">
        <f>AND($A$2&gt;=_xlfn.NUMBERVALUE(Table_Query_from_MF_DSNP62[[#This Row],[CL_GL_ACCT_FR24]]),$A$2&lt;=_xlfn.NUMBERVALUE(Table_Query_from_MF_DSNP62[[#This Row],[CL_GL_ACCT_TO24]]))</f>
        <v>1</v>
      </c>
      <c r="JE514" s="33" t="b">
        <f>AND($A$2&gt;=_xlfn.NUMBERVALUE(Table_Query_from_MF_DSNP62[[#This Row],[CL_GL_ACCT_FR25]]),$A$2&lt;=_xlfn.NUMBERVALUE(Table_Query_from_MF_DSNP62[[#This Row],[CL_GL_ACCT_TO25]]))</f>
        <v>1</v>
      </c>
      <c r="JF514" s="33" t="b">
        <f>OR(Table_Query_from_MF_DSNP62[[#This Row],[PairA]:[PairO]])</f>
        <v>1</v>
      </c>
      <c r="JG514" s="33">
        <f>_xlfn.IFNA(MATCH(TRUE,Table_Query_from_MF_DSNP62[[#This Row],[PairA]:[PairO]],0),"none")</f>
        <v>3</v>
      </c>
      <c r="JH514" s="33" t="b">
        <f>AND($B$2&gt;=_xlfn.NUMBERVALUE(Table_Query_from_MF_DSNP62[[#This Row],[CL_CMP_OBJ_FR1]]),$B$2&lt;=_xlfn.NUMBERVALUE(Table_Query_from_MF_DSNP62[[#This Row],[CL_CMP_OBJ_TO1]]))</f>
        <v>0</v>
      </c>
      <c r="JI514" s="33" t="b">
        <f>AND($B$2&gt;=_xlfn.NUMBERVALUE(Table_Query_from_MF_DSNP62[[#This Row],[CL_CMP_OBJ_FR2]]),$B$2&lt;=_xlfn.NUMBERVALUE(Table_Query_from_MF_DSNP62[[#This Row],[CL_CMP_OBJ_TO2]]))</f>
        <v>0</v>
      </c>
      <c r="JJ514" s="33" t="b">
        <f>AND($B$2&gt;=_xlfn.NUMBERVALUE(Table_Query_from_MF_DSNP62[[#This Row],[CL_CMP_OBJ_FR3]]),$B$2&lt;=_xlfn.NUMBERVALUE(Table_Query_from_MF_DSNP62[[#This Row],[CL_CMP_OBJ_TO3]]))</f>
        <v>1</v>
      </c>
      <c r="JK514" s="33" t="b">
        <f>AND($B$2&gt;=_xlfn.NUMBERVALUE(Table_Query_from_MF_DSNP62[[#This Row],[CL_CMP_OBJ_FR4]]),$B$2&lt;=_xlfn.NUMBERVALUE(Table_Query_from_MF_DSNP62[[#This Row],[CL_CMP_OBJ_TO4]]))</f>
        <v>1</v>
      </c>
      <c r="JL514" s="33" t="b">
        <f>AND($B$2&gt;=_xlfn.NUMBERVALUE(Table_Query_from_MF_DSNP62[[#This Row],[CL_CMP_OBJ_FR5]]),$B$2&lt;=_xlfn.NUMBERVALUE(Table_Query_from_MF_DSNP62[[#This Row],[CL_CMP_OBJ_TO5]]))</f>
        <v>1</v>
      </c>
      <c r="JM514" s="33" t="b">
        <f>AND($B$2&gt;=_xlfn.NUMBERVALUE(Table_Query_from_MF_DSNP62[[#This Row],[CL_CMP_OBJ_FR6]]),$B$2&lt;=_xlfn.NUMBERVALUE(Table_Query_from_MF_DSNP62[[#This Row],[CL_CMP_OBJ_TO6]]))</f>
        <v>1</v>
      </c>
      <c r="JN514" s="33" t="b">
        <f>AND($B$2&gt;=_xlfn.NUMBERVALUE(Table_Query_from_MF_DSNP62[[#This Row],[CL_CMP_OBJ_FR7]]),$B$2&lt;=_xlfn.NUMBERVALUE(Table_Query_from_MF_DSNP62[[#This Row],[CL_CMP_OBJ_TO7]]))</f>
        <v>1</v>
      </c>
      <c r="JO514" s="33" t="b">
        <f>AND($B$2&gt;=_xlfn.NUMBERVALUE(Table_Query_from_MF_DSNP62[[#This Row],[CL_CMP_OBJ_FR8]]),$B$2&lt;=_xlfn.NUMBERVALUE(Table_Query_from_MF_DSNP62[[#This Row],[CL_CMP_OBJ_TO8]]))</f>
        <v>1</v>
      </c>
      <c r="JP514" s="33" t="b">
        <f>AND($B$2&gt;=_xlfn.NUMBERVALUE(Table_Query_from_MF_DSNP62[[#This Row],[CL_CMP_OBJ_FR9]]),$B$2&lt;=_xlfn.NUMBERVALUE(Table_Query_from_MF_DSNP62[[#This Row],[CL_CMP_OBJ_TO9]]))</f>
        <v>1</v>
      </c>
      <c r="JQ514" s="33" t="b">
        <f>AND($B$2&gt;=_xlfn.NUMBERVALUE(Table_Query_from_MF_DSNP62[[#This Row],[CL_CMP_OBJ_FR10]]),$B$2&lt;=_xlfn.NUMBERVALUE(Table_Query_from_MF_DSNP62[[#This Row],[CL_CMP_OBJ_TO10]]))</f>
        <v>1</v>
      </c>
      <c r="JR514" s="33" t="b">
        <f>AND($B$2&gt;=_xlfn.NUMBERVALUE(Table_Query_from_MF_DSNP62[[#This Row],[CL_CMP_OBJ_FR11]]),$B$2&lt;=_xlfn.NUMBERVALUE(Table_Query_from_MF_DSNP62[[#This Row],[CL_CMP_OBJ_TO11]]))</f>
        <v>1</v>
      </c>
      <c r="JS514" s="33" t="b">
        <f>AND($B$2&gt;=_xlfn.NUMBERVALUE(Table_Query_from_MF_DSNP62[[#This Row],[CL_CMP_OBJ_FR12]]),$B$2&lt;=_xlfn.NUMBERVALUE(Table_Query_from_MF_DSNP62[[#This Row],[CL_CMP_OBJ_TO12]]))</f>
        <v>1</v>
      </c>
      <c r="JT514" s="33" t="b">
        <f>AND($B$2&gt;=_xlfn.NUMBERVALUE(Table_Query_from_MF_DSNP62[[#This Row],[CL_CMP_OBJ_FR13]]),$B$2&lt;=_xlfn.NUMBERVALUE(Table_Query_from_MF_DSNP62[[#This Row],[CL_CMP_OBJ_TO13]]))</f>
        <v>1</v>
      </c>
      <c r="JU514" s="33" t="b">
        <f>AND($B$2&gt;=_xlfn.NUMBERVALUE(Table_Query_from_MF_DSNP62[[#This Row],[CL_CMP_OBJ_FR14]]),$B$2&lt;=_xlfn.NUMBERVALUE(Table_Query_from_MF_DSNP62[[#This Row],[CL_CMP_OBJ_TO14]]))</f>
        <v>1</v>
      </c>
      <c r="JV514" s="33" t="b">
        <f>AND($B$2&gt;=_xlfn.NUMBERVALUE(Table_Query_from_MF_DSNP62[[#This Row],[CL_CMP_OBJ_FR15]]),$B$2&lt;=_xlfn.NUMBERVALUE(Table_Query_from_MF_DSNP62[[#This Row],[CL_CMP_OBJ_TO15]]))</f>
        <v>1</v>
      </c>
    </row>
    <row r="515" spans="1:282" x14ac:dyDescent="0.25">
      <c r="A515" t="b">
        <f>OR(,Table_Query_from_MF_DSNP62[[#This Row],[Desired GL included as "hard-coded" GL?]],Table_Query_from_MF_DSNP62[[#This Row],[Desired GL included as "Open GL"?]])</f>
        <v>1</v>
      </c>
      <c r="B515" t="b">
        <f>Table_Query_from_MF_DSNP62[[#This Row],[Desired CObj included as "Open CObj"?]]</f>
        <v>1</v>
      </c>
      <c r="C515" t="s">
        <v>751</v>
      </c>
      <c r="D515" t="s">
        <v>2222</v>
      </c>
      <c r="E515" t="s">
        <v>15</v>
      </c>
      <c r="F515" s="24" t="s">
        <v>421</v>
      </c>
      <c r="G515" t="s">
        <v>13</v>
      </c>
      <c r="H515" s="24" t="s">
        <v>293</v>
      </c>
      <c r="I515" t="s">
        <v>322</v>
      </c>
      <c r="J515" s="24" t="s">
        <v>444</v>
      </c>
      <c r="K515" t="s">
        <v>444</v>
      </c>
      <c r="L515" s="24" t="s">
        <v>359</v>
      </c>
      <c r="M515" t="s">
        <v>307</v>
      </c>
      <c r="N515" t="s">
        <v>444</v>
      </c>
      <c r="O515" t="s">
        <v>444</v>
      </c>
      <c r="P515" t="s">
        <v>444</v>
      </c>
      <c r="Q515" t="s">
        <v>15</v>
      </c>
      <c r="R515" t="s">
        <v>447</v>
      </c>
      <c r="S515" t="s">
        <v>15</v>
      </c>
      <c r="T515" t="s">
        <v>447</v>
      </c>
      <c r="U515" t="s">
        <v>444</v>
      </c>
      <c r="V515" t="s">
        <v>444</v>
      </c>
      <c r="W515" t="s">
        <v>447</v>
      </c>
      <c r="X515" t="s">
        <v>444</v>
      </c>
      <c r="Y515" t="s">
        <v>444</v>
      </c>
      <c r="Z515" t="s">
        <v>442</v>
      </c>
      <c r="AA515" t="s">
        <v>444</v>
      </c>
      <c r="AB515" t="s">
        <v>442</v>
      </c>
      <c r="AC515" t="s">
        <v>444</v>
      </c>
      <c r="AD515" t="s">
        <v>15</v>
      </c>
      <c r="AE515" t="s">
        <v>447</v>
      </c>
      <c r="AF515" t="s">
        <v>447</v>
      </c>
      <c r="AG515" t="s">
        <v>442</v>
      </c>
      <c r="AH515" t="s">
        <v>447</v>
      </c>
      <c r="AI515" t="s">
        <v>447</v>
      </c>
      <c r="AJ515" t="s">
        <v>442</v>
      </c>
      <c r="AK515" t="s">
        <v>442</v>
      </c>
      <c r="AL515" t="s">
        <v>444</v>
      </c>
      <c r="AM515" t="s">
        <v>447</v>
      </c>
      <c r="AN515" t="s">
        <v>444</v>
      </c>
      <c r="AO515" t="s">
        <v>444</v>
      </c>
      <c r="AP515" t="s">
        <v>447</v>
      </c>
      <c r="AQ515" t="s">
        <v>282</v>
      </c>
      <c r="AR515" t="s">
        <v>1451</v>
      </c>
      <c r="AS515" t="s">
        <v>162</v>
      </c>
      <c r="AT515" t="s">
        <v>10</v>
      </c>
      <c r="AU515" t="s">
        <v>444</v>
      </c>
      <c r="AV515" t="s">
        <v>442</v>
      </c>
      <c r="AW515" t="s">
        <v>444</v>
      </c>
      <c r="AX515" t="s">
        <v>444</v>
      </c>
      <c r="AY515" t="s">
        <v>444</v>
      </c>
      <c r="AZ515" t="s">
        <v>7</v>
      </c>
      <c r="BA515" t="s">
        <v>478</v>
      </c>
      <c r="BB515" t="s">
        <v>444</v>
      </c>
      <c r="BC515" t="s">
        <v>444</v>
      </c>
      <c r="BD515" t="s">
        <v>1359</v>
      </c>
      <c r="BE515" t="s">
        <v>2223</v>
      </c>
      <c r="BF515" t="s">
        <v>740</v>
      </c>
      <c r="BG515" t="s">
        <v>1360</v>
      </c>
      <c r="BH515" t="s">
        <v>755</v>
      </c>
      <c r="BI515" t="s">
        <v>529</v>
      </c>
      <c r="BJ515" t="s">
        <v>1520</v>
      </c>
      <c r="BK515" t="s">
        <v>282</v>
      </c>
      <c r="BL515" t="s">
        <v>1360</v>
      </c>
      <c r="BM515" t="s">
        <v>758</v>
      </c>
      <c r="BN515" t="s">
        <v>529</v>
      </c>
      <c r="BO515" t="s">
        <v>1520</v>
      </c>
      <c r="BP515" t="s">
        <v>282</v>
      </c>
      <c r="BQ515" t="s">
        <v>740</v>
      </c>
      <c r="BR515" t="s">
        <v>1521</v>
      </c>
      <c r="BS515" t="s">
        <v>444</v>
      </c>
      <c r="BT515" t="s">
        <v>1360</v>
      </c>
      <c r="BU515" t="s">
        <v>1487</v>
      </c>
      <c r="BV515" t="s">
        <v>444</v>
      </c>
      <c r="BW515" t="s">
        <v>740</v>
      </c>
      <c r="BX515" t="s">
        <v>1521</v>
      </c>
      <c r="BY515" t="s">
        <v>444</v>
      </c>
      <c r="BZ515" t="s">
        <v>1360</v>
      </c>
      <c r="CA515" t="s">
        <v>1487</v>
      </c>
      <c r="CB515" t="s">
        <v>444</v>
      </c>
      <c r="CC515" t="s">
        <v>1360</v>
      </c>
      <c r="CD515" t="s">
        <v>1487</v>
      </c>
      <c r="CE515" t="s">
        <v>444</v>
      </c>
      <c r="CF515" t="s">
        <v>444</v>
      </c>
      <c r="CG515" t="s">
        <v>444</v>
      </c>
      <c r="CH515" t="s">
        <v>444</v>
      </c>
      <c r="CI515" t="s">
        <v>740</v>
      </c>
      <c r="CJ515" t="s">
        <v>1521</v>
      </c>
      <c r="CK515" t="s">
        <v>444</v>
      </c>
      <c r="CL515" t="s">
        <v>1360</v>
      </c>
      <c r="CM515" t="s">
        <v>1487</v>
      </c>
      <c r="CN515" t="s">
        <v>444</v>
      </c>
      <c r="CO515" t="s">
        <v>740</v>
      </c>
      <c r="CP515" t="s">
        <v>1521</v>
      </c>
      <c r="CQ515" t="s">
        <v>444</v>
      </c>
      <c r="CR515" t="s">
        <v>1360</v>
      </c>
      <c r="CS515" t="s">
        <v>1487</v>
      </c>
      <c r="CT515" t="s">
        <v>444</v>
      </c>
      <c r="CU515" t="s">
        <v>444</v>
      </c>
      <c r="CV515" t="s">
        <v>2738</v>
      </c>
      <c r="CW515" t="s">
        <v>2736</v>
      </c>
      <c r="CX515" t="s">
        <v>2803</v>
      </c>
      <c r="CY515" t="s">
        <v>1370</v>
      </c>
      <c r="CZ515" t="s">
        <v>1371</v>
      </c>
      <c r="DA515" t="s">
        <v>444</v>
      </c>
      <c r="DB515" t="s">
        <v>444</v>
      </c>
      <c r="DC515" t="s">
        <v>444</v>
      </c>
      <c r="DD515" t="s">
        <v>444</v>
      </c>
      <c r="DE515" t="s">
        <v>444</v>
      </c>
      <c r="DF515" t="s">
        <v>444</v>
      </c>
      <c r="DG515" t="s">
        <v>444</v>
      </c>
      <c r="DH515" t="s">
        <v>444</v>
      </c>
      <c r="DI515" t="s">
        <v>443</v>
      </c>
      <c r="DJ515" t="s">
        <v>282</v>
      </c>
      <c r="DK515" t="s">
        <v>1440</v>
      </c>
      <c r="DL515" t="s">
        <v>444</v>
      </c>
      <c r="DM515" t="s">
        <v>444</v>
      </c>
      <c r="DN515" t="s">
        <v>444</v>
      </c>
      <c r="DO515" t="s">
        <v>444</v>
      </c>
      <c r="DP515" t="s">
        <v>444</v>
      </c>
      <c r="DQ515" t="s">
        <v>444</v>
      </c>
      <c r="DR515" t="s">
        <v>444</v>
      </c>
      <c r="DS515" t="s">
        <v>444</v>
      </c>
      <c r="DT515" s="24" t="s">
        <v>444</v>
      </c>
      <c r="DU515" s="24" t="s">
        <v>444</v>
      </c>
      <c r="DV515" t="s">
        <v>444</v>
      </c>
      <c r="DW515" t="s">
        <v>444</v>
      </c>
      <c r="DX515" s="24" t="s">
        <v>444</v>
      </c>
      <c r="DY515" s="24" t="s">
        <v>444</v>
      </c>
      <c r="DZ515" t="s">
        <v>444</v>
      </c>
      <c r="EA515" t="s">
        <v>444</v>
      </c>
      <c r="EB515" s="24" t="s">
        <v>444</v>
      </c>
      <c r="EC515" s="24" t="s">
        <v>444</v>
      </c>
      <c r="ED515" t="s">
        <v>444</v>
      </c>
      <c r="EE515" t="s">
        <v>444</v>
      </c>
      <c r="EF515" s="24" t="s">
        <v>444</v>
      </c>
      <c r="EG515" s="24" t="s">
        <v>444</v>
      </c>
      <c r="EH515" t="s">
        <v>444</v>
      </c>
      <c r="EI515" t="s">
        <v>444</v>
      </c>
      <c r="EJ515" s="24" t="s">
        <v>444</v>
      </c>
      <c r="EK515" s="24" t="s">
        <v>444</v>
      </c>
      <c r="EL515" t="s">
        <v>444</v>
      </c>
      <c r="EM515" t="s">
        <v>444</v>
      </c>
      <c r="EN515" s="24" t="s">
        <v>444</v>
      </c>
      <c r="EO515" s="24" t="s">
        <v>444</v>
      </c>
      <c r="EP515" t="s">
        <v>444</v>
      </c>
      <c r="EQ515" t="s">
        <v>444</v>
      </c>
      <c r="ER515" s="24" t="s">
        <v>444</v>
      </c>
      <c r="ES515" s="24" t="s">
        <v>444</v>
      </c>
      <c r="ET515" t="s">
        <v>444</v>
      </c>
      <c r="EU515" t="s">
        <v>444</v>
      </c>
      <c r="EV515" s="24" t="s">
        <v>444</v>
      </c>
      <c r="EW515" s="24" t="s">
        <v>444</v>
      </c>
      <c r="EX515" t="s">
        <v>444</v>
      </c>
      <c r="EY515" t="s">
        <v>444</v>
      </c>
      <c r="EZ515" s="24" t="s">
        <v>444</v>
      </c>
      <c r="FA515" s="24" t="s">
        <v>444</v>
      </c>
      <c r="FB515" t="s">
        <v>444</v>
      </c>
      <c r="FC515" t="s">
        <v>444</v>
      </c>
      <c r="FD515" s="24" t="s">
        <v>444</v>
      </c>
      <c r="FE515" s="24" t="s">
        <v>444</v>
      </c>
      <c r="FF515" t="s">
        <v>444</v>
      </c>
      <c r="FG515" t="s">
        <v>444</v>
      </c>
      <c r="FH515" s="24" t="s">
        <v>444</v>
      </c>
      <c r="FI515" s="24" t="s">
        <v>444</v>
      </c>
      <c r="FJ515" t="s">
        <v>444</v>
      </c>
      <c r="FK515" t="s">
        <v>444</v>
      </c>
      <c r="FL515" s="24" t="s">
        <v>444</v>
      </c>
      <c r="FM515" s="24" t="s">
        <v>444</v>
      </c>
      <c r="FN515" t="s">
        <v>444</v>
      </c>
      <c r="FO515" t="s">
        <v>444</v>
      </c>
      <c r="FP515" s="24" t="s">
        <v>444</v>
      </c>
      <c r="FQ515" s="24" t="s">
        <v>444</v>
      </c>
      <c r="FR515" t="s">
        <v>444</v>
      </c>
      <c r="FS515" t="s">
        <v>444</v>
      </c>
      <c r="FT515" s="24" t="s">
        <v>444</v>
      </c>
      <c r="FU515" s="24" t="s">
        <v>444</v>
      </c>
      <c r="FV515" t="s">
        <v>444</v>
      </c>
      <c r="FW515" t="s">
        <v>444</v>
      </c>
      <c r="FX515" s="24" t="s">
        <v>444</v>
      </c>
      <c r="FY515" s="24" t="s">
        <v>444</v>
      </c>
      <c r="FZ515" t="s">
        <v>444</v>
      </c>
      <c r="GA515" t="s">
        <v>444</v>
      </c>
      <c r="GB515" s="24" t="s">
        <v>444</v>
      </c>
      <c r="GC515" s="24" t="s">
        <v>444</v>
      </c>
      <c r="GD515" t="s">
        <v>444</v>
      </c>
      <c r="GE515" t="s">
        <v>444</v>
      </c>
      <c r="GF515" s="24" t="s">
        <v>444</v>
      </c>
      <c r="GG515" s="24" t="s">
        <v>444</v>
      </c>
      <c r="GH515" t="s">
        <v>15</v>
      </c>
      <c r="GI515" s="24" t="s">
        <v>571</v>
      </c>
      <c r="GJ515" s="24" t="s">
        <v>574</v>
      </c>
      <c r="GK515" t="s">
        <v>444</v>
      </c>
      <c r="GL515" t="s">
        <v>444</v>
      </c>
      <c r="GM515" s="24" t="s">
        <v>444</v>
      </c>
      <c r="GN515" s="24" t="s">
        <v>444</v>
      </c>
      <c r="GO515" t="s">
        <v>444</v>
      </c>
      <c r="GP515" t="s">
        <v>444</v>
      </c>
      <c r="GQ515" s="24" t="s">
        <v>444</v>
      </c>
      <c r="GR515" s="24" t="s">
        <v>444</v>
      </c>
      <c r="GS515" t="s">
        <v>444</v>
      </c>
      <c r="GT515" t="s">
        <v>444</v>
      </c>
      <c r="GU515" s="24" t="s">
        <v>444</v>
      </c>
      <c r="GV515" s="24" t="s">
        <v>444</v>
      </c>
      <c r="GW515" t="s">
        <v>444</v>
      </c>
      <c r="GX515" t="s">
        <v>444</v>
      </c>
      <c r="GY515" s="24" t="s">
        <v>444</v>
      </c>
      <c r="GZ515" s="24" t="s">
        <v>444</v>
      </c>
      <c r="HA515" t="s">
        <v>444</v>
      </c>
      <c r="HB515" t="s">
        <v>444</v>
      </c>
      <c r="HC515" s="24" t="s">
        <v>444</v>
      </c>
      <c r="HD515" s="24" t="s">
        <v>444</v>
      </c>
      <c r="HE515" t="s">
        <v>444</v>
      </c>
      <c r="HF515" t="s">
        <v>444</v>
      </c>
      <c r="HG515" s="24" t="s">
        <v>444</v>
      </c>
      <c r="HH515" s="24" t="s">
        <v>444</v>
      </c>
      <c r="HI515" t="s">
        <v>444</v>
      </c>
      <c r="HJ515" t="s">
        <v>444</v>
      </c>
      <c r="HK515" s="24" t="s">
        <v>444</v>
      </c>
      <c r="HL515" s="24" t="s">
        <v>444</v>
      </c>
      <c r="HM515" t="s">
        <v>444</v>
      </c>
      <c r="HN515" t="s">
        <v>444</v>
      </c>
      <c r="HO515" s="24" t="s">
        <v>444</v>
      </c>
      <c r="HP515" s="24" t="s">
        <v>444</v>
      </c>
      <c r="HQ515" t="s">
        <v>444</v>
      </c>
      <c r="HR515" t="s">
        <v>444</v>
      </c>
      <c r="HS515" s="24" t="s">
        <v>444</v>
      </c>
      <c r="HT515" s="24" t="s">
        <v>444</v>
      </c>
      <c r="HU515" t="s">
        <v>444</v>
      </c>
      <c r="HV515" t="s">
        <v>444</v>
      </c>
      <c r="HW515" s="24" t="s">
        <v>444</v>
      </c>
      <c r="HX515" s="24" t="s">
        <v>444</v>
      </c>
      <c r="HY515" t="s">
        <v>444</v>
      </c>
      <c r="HZ515" t="s">
        <v>444</v>
      </c>
      <c r="IA515" t="s">
        <v>2738</v>
      </c>
      <c r="IB515" t="s">
        <v>2736</v>
      </c>
      <c r="IC515" t="s">
        <v>3044</v>
      </c>
      <c r="ID515" s="33" t="b" cm="1">
        <f t="array" ref="ID515">_xlfn.IFNA(MATCH($A$2,_xlfn.NUMBERVALUE(Table_Query_from_MF_DSNP62[[#This Row],[CL_GLACCT_DR1]:[CL_GLACCT_CR4]]),0),0)&gt;=1</f>
        <v>1</v>
      </c>
      <c r="IE515" s="33" t="b">
        <f>OR(Table_Query_from_MF_DSNP62[[#This Row],[Pair1]:[Pair25]])</f>
        <v>1</v>
      </c>
      <c r="IF515" s="33">
        <f>_xlfn.IFNA(MATCH(TRUE,Table_Query_from_MF_DSNP62[[#This Row],[Pair1]:[Pair25]],0),"none")</f>
        <v>1</v>
      </c>
      <c r="IG515" s="33" t="b">
        <f>AND($A$2&gt;=_xlfn.NUMBERVALUE(Table_Query_from_MF_DSNP62[[#This Row],[CL_GL_ACCT_FR1]]),$A$2&lt;=_xlfn.NUMBERVALUE(Table_Query_from_MF_DSNP62[[#This Row],[CL_GL_ACCT_TO1]]))</f>
        <v>1</v>
      </c>
      <c r="IH515" s="33" t="b">
        <f>AND($A$2&gt;=_xlfn.NUMBERVALUE(Table_Query_from_MF_DSNP62[[#This Row],[CL_GL_ACCT_FR2]]),$A$2&lt;=_xlfn.NUMBERVALUE(Table_Query_from_MF_DSNP62[[#This Row],[CL_GL_ACCT_TO2]]))</f>
        <v>1</v>
      </c>
      <c r="II515" s="33" t="b">
        <f>AND($A$2&gt;=_xlfn.NUMBERVALUE(Table_Query_from_MF_DSNP62[[#This Row],[CL_GL_ACCT_FR3]]),$A$2&lt;=_xlfn.NUMBERVALUE(Table_Query_from_MF_DSNP62[[#This Row],[CL_GL_ACCT_TO3]]))</f>
        <v>1</v>
      </c>
      <c r="IJ515" s="33" t="b">
        <f>AND($A$2&gt;=_xlfn.NUMBERVALUE(Table_Query_from_MF_DSNP62[[#This Row],[CL_GL_ACCT_FR4]]),$A$2&lt;=_xlfn.NUMBERVALUE(Table_Query_from_MF_DSNP62[[#This Row],[CL_GL_ACCT_TO4]]))</f>
        <v>1</v>
      </c>
      <c r="IK515" s="33" t="b">
        <f>AND($A$2&gt;=_xlfn.NUMBERVALUE(Table_Query_from_MF_DSNP62[[#This Row],[CL_GL_ACCT_FR5]]),$A$2&lt;=_xlfn.NUMBERVALUE(Table_Query_from_MF_DSNP62[[#This Row],[CL_GL_ACCT_TO5]]))</f>
        <v>1</v>
      </c>
      <c r="IL515" s="33" t="b">
        <f>AND($A$2&gt;=_xlfn.NUMBERVALUE(Table_Query_from_MF_DSNP62[[#This Row],[CL_GL_ACCT_FR6]]),$A$2&lt;=_xlfn.NUMBERVALUE(Table_Query_from_MF_DSNP62[[#This Row],[CL_GL_ACCT_TO6]]))</f>
        <v>1</v>
      </c>
      <c r="IM515" s="33" t="b">
        <f>AND($A$2&gt;=_xlfn.NUMBERVALUE(Table_Query_from_MF_DSNP62[[#This Row],[CL_GL_ACCT_FR7]]),$A$2&lt;=_xlfn.NUMBERVALUE(Table_Query_from_MF_DSNP62[[#This Row],[CL_GL_ACCT_TO7]]))</f>
        <v>1</v>
      </c>
      <c r="IN515" s="33" t="b">
        <f>AND($A$2&gt;=_xlfn.NUMBERVALUE(Table_Query_from_MF_DSNP62[[#This Row],[CL_GL_ACCT_FR8]]),$A$2&lt;=_xlfn.NUMBERVALUE(Table_Query_from_MF_DSNP62[[#This Row],[CL_GL_ACCT_TO8]]))</f>
        <v>1</v>
      </c>
      <c r="IO515" s="33" t="b">
        <f>AND($A$2&gt;=_xlfn.NUMBERVALUE(Table_Query_from_MF_DSNP62[[#This Row],[CL_GL_ACCT_FR9]]),$A$2&lt;=_xlfn.NUMBERVALUE(Table_Query_from_MF_DSNP62[[#This Row],[CL_GL_ACCT_TO9]]))</f>
        <v>1</v>
      </c>
      <c r="IP515" s="33" t="b">
        <f>AND($A$2&gt;=_xlfn.NUMBERVALUE(Table_Query_from_MF_DSNP62[[#This Row],[CL_GL_ACCT_FR10]]),$A$2&lt;=_xlfn.NUMBERVALUE(Table_Query_from_MF_DSNP62[[#This Row],[CL_GL_ACCT_TO10]]))</f>
        <v>1</v>
      </c>
      <c r="IQ515" s="33" t="b">
        <f>AND($A$2&gt;=_xlfn.NUMBERVALUE(Table_Query_from_MF_DSNP62[[#This Row],[CL_GL_ACCT_FR11]]),$A$2&lt;=_xlfn.NUMBERVALUE(Table_Query_from_MF_DSNP62[[#This Row],[CL_GL_ACCT_TO11]]))</f>
        <v>1</v>
      </c>
      <c r="IR515" s="33" t="b">
        <f>AND($A$2&gt;=_xlfn.NUMBERVALUE(Table_Query_from_MF_DSNP62[[#This Row],[CL_GL_ACCT_FR12]]),$A$2&lt;=_xlfn.NUMBERVALUE(Table_Query_from_MF_DSNP62[[#This Row],[CL_GL_ACCT_TO12]]))</f>
        <v>1</v>
      </c>
      <c r="IS515" s="33" t="b">
        <f>AND($A$2&gt;=_xlfn.NUMBERVALUE(Table_Query_from_MF_DSNP62[[#This Row],[CL_GL_ACCT_FR13]]),$A$2&lt;=_xlfn.NUMBERVALUE(Table_Query_from_MF_DSNP62[[#This Row],[CL_GL_ACCT_TO13]]))</f>
        <v>1</v>
      </c>
      <c r="IT515" s="33" t="b">
        <f>AND($A$2&gt;=_xlfn.NUMBERVALUE(Table_Query_from_MF_DSNP62[[#This Row],[CL_GL_ACCT_FR14]]),$A$2&lt;=_xlfn.NUMBERVALUE(Table_Query_from_MF_DSNP62[[#This Row],[CL_GL_ACCT_TO14]]))</f>
        <v>1</v>
      </c>
      <c r="IU515" s="33" t="b">
        <f>AND($A$2&gt;=_xlfn.NUMBERVALUE(Table_Query_from_MF_DSNP62[[#This Row],[CL_GL_ACCT_FR15]]),$A$2&lt;=_xlfn.NUMBERVALUE(Table_Query_from_MF_DSNP62[[#This Row],[CL_GL_ACCT_TO15]]))</f>
        <v>1</v>
      </c>
      <c r="IV515" s="33" t="b">
        <f>AND($A$2&gt;=_xlfn.NUMBERVALUE(Table_Query_from_MF_DSNP62[[#This Row],[CL_GL_ACCT_FR16]]),$A$2&lt;=_xlfn.NUMBERVALUE(Table_Query_from_MF_DSNP62[[#This Row],[CL_GL_ACCT_TO16]]))</f>
        <v>1</v>
      </c>
      <c r="IW515" s="33" t="b">
        <f>AND($A$2&gt;=_xlfn.NUMBERVALUE(Table_Query_from_MF_DSNP62[[#This Row],[CL_GL_ACCT_FR17]]),$A$2&lt;=_xlfn.NUMBERVALUE(Table_Query_from_MF_DSNP62[[#This Row],[CL_GL_ACCT_TO17]]))</f>
        <v>1</v>
      </c>
      <c r="IX515" s="33" t="b">
        <f>AND($A$2&gt;=_xlfn.NUMBERVALUE(Table_Query_from_MF_DSNP62[[#This Row],[CL_GL_ACCT_FR18]]),$A$2&lt;=_xlfn.NUMBERVALUE(Table_Query_from_MF_DSNP62[[#This Row],[CL_GL_ACCT_TO18]]))</f>
        <v>1</v>
      </c>
      <c r="IY515" s="33" t="b">
        <f>AND($A$2&gt;=_xlfn.NUMBERVALUE(Table_Query_from_MF_DSNP62[[#This Row],[CL_GL_ACCT_FR19]]),$A$2&lt;=_xlfn.NUMBERVALUE(Table_Query_from_MF_DSNP62[[#This Row],[CL_GL_ACCT_TO19]]))</f>
        <v>1</v>
      </c>
      <c r="IZ515" s="33" t="b">
        <f>AND($A$2&gt;=_xlfn.NUMBERVALUE(Table_Query_from_MF_DSNP62[[#This Row],[CL_GL_ACCT_FR20]]),$A$2&lt;=_xlfn.NUMBERVALUE(Table_Query_from_MF_DSNP62[[#This Row],[CL_GL_ACCT_TO20]]))</f>
        <v>1</v>
      </c>
      <c r="JA515" s="33" t="b">
        <f>AND($A$2&gt;=_xlfn.NUMBERVALUE(Table_Query_from_MF_DSNP62[[#This Row],[CL_GL_ACCT_FR21]]),$A$2&lt;=_xlfn.NUMBERVALUE(Table_Query_from_MF_DSNP62[[#This Row],[CL_GL_ACCT_TO21]]))</f>
        <v>1</v>
      </c>
      <c r="JB515" s="33" t="b">
        <f>AND($A$2&gt;=_xlfn.NUMBERVALUE(Table_Query_from_MF_DSNP62[[#This Row],[CL_GL_ACCT_FR22]]),$A$2&lt;=_xlfn.NUMBERVALUE(Table_Query_from_MF_DSNP62[[#This Row],[CL_GL_ACCT_TO22]]))</f>
        <v>1</v>
      </c>
      <c r="JC515" s="33" t="b">
        <f>AND($A$2&gt;=_xlfn.NUMBERVALUE(Table_Query_from_MF_DSNP62[[#This Row],[CL_GL_ACCT_FR23]]),$A$2&lt;=_xlfn.NUMBERVALUE(Table_Query_from_MF_DSNP62[[#This Row],[CL_GL_ACCT_TO23]]))</f>
        <v>1</v>
      </c>
      <c r="JD515" s="33" t="b">
        <f>AND($A$2&gt;=_xlfn.NUMBERVALUE(Table_Query_from_MF_DSNP62[[#This Row],[CL_GL_ACCT_FR24]]),$A$2&lt;=_xlfn.NUMBERVALUE(Table_Query_from_MF_DSNP62[[#This Row],[CL_GL_ACCT_TO24]]))</f>
        <v>1</v>
      </c>
      <c r="JE515" s="33" t="b">
        <f>AND($A$2&gt;=_xlfn.NUMBERVALUE(Table_Query_from_MF_DSNP62[[#This Row],[CL_GL_ACCT_FR25]]),$A$2&lt;=_xlfn.NUMBERVALUE(Table_Query_from_MF_DSNP62[[#This Row],[CL_GL_ACCT_TO25]]))</f>
        <v>1</v>
      </c>
      <c r="JF515" s="33" t="b">
        <f>OR(Table_Query_from_MF_DSNP62[[#This Row],[PairA]:[PairO]])</f>
        <v>1</v>
      </c>
      <c r="JG515" s="33">
        <f>_xlfn.IFNA(MATCH(TRUE,Table_Query_from_MF_DSNP62[[#This Row],[PairA]:[PairO]],0),"none")</f>
        <v>2</v>
      </c>
      <c r="JH515" s="33" t="b">
        <f>AND($B$2&gt;=_xlfn.NUMBERVALUE(Table_Query_from_MF_DSNP62[[#This Row],[CL_CMP_OBJ_FR1]]),$B$2&lt;=_xlfn.NUMBERVALUE(Table_Query_from_MF_DSNP62[[#This Row],[CL_CMP_OBJ_TO1]]))</f>
        <v>0</v>
      </c>
      <c r="JI515" s="33" t="b">
        <f>AND($B$2&gt;=_xlfn.NUMBERVALUE(Table_Query_from_MF_DSNP62[[#This Row],[CL_CMP_OBJ_FR2]]),$B$2&lt;=_xlfn.NUMBERVALUE(Table_Query_from_MF_DSNP62[[#This Row],[CL_CMP_OBJ_TO2]]))</f>
        <v>1</v>
      </c>
      <c r="JJ515" s="33" t="b">
        <f>AND($B$2&gt;=_xlfn.NUMBERVALUE(Table_Query_from_MF_DSNP62[[#This Row],[CL_CMP_OBJ_FR3]]),$B$2&lt;=_xlfn.NUMBERVALUE(Table_Query_from_MF_DSNP62[[#This Row],[CL_CMP_OBJ_TO3]]))</f>
        <v>1</v>
      </c>
      <c r="JK515" s="33" t="b">
        <f>AND($B$2&gt;=_xlfn.NUMBERVALUE(Table_Query_from_MF_DSNP62[[#This Row],[CL_CMP_OBJ_FR4]]),$B$2&lt;=_xlfn.NUMBERVALUE(Table_Query_from_MF_DSNP62[[#This Row],[CL_CMP_OBJ_TO4]]))</f>
        <v>1</v>
      </c>
      <c r="JL515" s="33" t="b">
        <f>AND($B$2&gt;=_xlfn.NUMBERVALUE(Table_Query_from_MF_DSNP62[[#This Row],[CL_CMP_OBJ_FR5]]),$B$2&lt;=_xlfn.NUMBERVALUE(Table_Query_from_MF_DSNP62[[#This Row],[CL_CMP_OBJ_TO5]]))</f>
        <v>1</v>
      </c>
      <c r="JM515" s="33" t="b">
        <f>AND($B$2&gt;=_xlfn.NUMBERVALUE(Table_Query_from_MF_DSNP62[[#This Row],[CL_CMP_OBJ_FR6]]),$B$2&lt;=_xlfn.NUMBERVALUE(Table_Query_from_MF_DSNP62[[#This Row],[CL_CMP_OBJ_TO6]]))</f>
        <v>1</v>
      </c>
      <c r="JN515" s="33" t="b">
        <f>AND($B$2&gt;=_xlfn.NUMBERVALUE(Table_Query_from_MF_DSNP62[[#This Row],[CL_CMP_OBJ_FR7]]),$B$2&lt;=_xlfn.NUMBERVALUE(Table_Query_from_MF_DSNP62[[#This Row],[CL_CMP_OBJ_TO7]]))</f>
        <v>1</v>
      </c>
      <c r="JO515" s="33" t="b">
        <f>AND($B$2&gt;=_xlfn.NUMBERVALUE(Table_Query_from_MF_DSNP62[[#This Row],[CL_CMP_OBJ_FR8]]),$B$2&lt;=_xlfn.NUMBERVALUE(Table_Query_from_MF_DSNP62[[#This Row],[CL_CMP_OBJ_TO8]]))</f>
        <v>1</v>
      </c>
      <c r="JP515" s="33" t="b">
        <f>AND($B$2&gt;=_xlfn.NUMBERVALUE(Table_Query_from_MF_DSNP62[[#This Row],[CL_CMP_OBJ_FR9]]),$B$2&lt;=_xlfn.NUMBERVALUE(Table_Query_from_MF_DSNP62[[#This Row],[CL_CMP_OBJ_TO9]]))</f>
        <v>1</v>
      </c>
      <c r="JQ515" s="33" t="b">
        <f>AND($B$2&gt;=_xlfn.NUMBERVALUE(Table_Query_from_MF_DSNP62[[#This Row],[CL_CMP_OBJ_FR10]]),$B$2&lt;=_xlfn.NUMBERVALUE(Table_Query_from_MF_DSNP62[[#This Row],[CL_CMP_OBJ_TO10]]))</f>
        <v>1</v>
      </c>
      <c r="JR515" s="33" t="b">
        <f>AND($B$2&gt;=_xlfn.NUMBERVALUE(Table_Query_from_MF_DSNP62[[#This Row],[CL_CMP_OBJ_FR11]]),$B$2&lt;=_xlfn.NUMBERVALUE(Table_Query_from_MF_DSNP62[[#This Row],[CL_CMP_OBJ_TO11]]))</f>
        <v>1</v>
      </c>
      <c r="JS515" s="33" t="b">
        <f>AND($B$2&gt;=_xlfn.NUMBERVALUE(Table_Query_from_MF_DSNP62[[#This Row],[CL_CMP_OBJ_FR12]]),$B$2&lt;=_xlfn.NUMBERVALUE(Table_Query_from_MF_DSNP62[[#This Row],[CL_CMP_OBJ_TO12]]))</f>
        <v>1</v>
      </c>
      <c r="JT515" s="33" t="b">
        <f>AND($B$2&gt;=_xlfn.NUMBERVALUE(Table_Query_from_MF_DSNP62[[#This Row],[CL_CMP_OBJ_FR13]]),$B$2&lt;=_xlfn.NUMBERVALUE(Table_Query_from_MF_DSNP62[[#This Row],[CL_CMP_OBJ_TO13]]))</f>
        <v>1</v>
      </c>
      <c r="JU515" s="33" t="b">
        <f>AND($B$2&gt;=_xlfn.NUMBERVALUE(Table_Query_from_MF_DSNP62[[#This Row],[CL_CMP_OBJ_FR14]]),$B$2&lt;=_xlfn.NUMBERVALUE(Table_Query_from_MF_DSNP62[[#This Row],[CL_CMP_OBJ_TO14]]))</f>
        <v>1</v>
      </c>
      <c r="JV515" s="33" t="b">
        <f>AND($B$2&gt;=_xlfn.NUMBERVALUE(Table_Query_from_MF_DSNP62[[#This Row],[CL_CMP_OBJ_FR15]]),$B$2&lt;=_xlfn.NUMBERVALUE(Table_Query_from_MF_DSNP62[[#This Row],[CL_CMP_OBJ_TO15]]))</f>
        <v>1</v>
      </c>
    </row>
    <row r="516" spans="1:282" x14ac:dyDescent="0.25">
      <c r="A516" t="b">
        <f>OR(,Table_Query_from_MF_DSNP62[[#This Row],[Desired GL included as "hard-coded" GL?]],Table_Query_from_MF_DSNP62[[#This Row],[Desired GL included as "Open GL"?]])</f>
        <v>1</v>
      </c>
      <c r="B516" t="b">
        <f>Table_Query_from_MF_DSNP62[[#This Row],[Desired CObj included as "Open CObj"?]]</f>
        <v>1</v>
      </c>
      <c r="C516" t="s">
        <v>2223</v>
      </c>
      <c r="D516" t="s">
        <v>2224</v>
      </c>
      <c r="E516" t="s">
        <v>15</v>
      </c>
      <c r="F516" s="24" t="s">
        <v>13</v>
      </c>
      <c r="G516" t="s">
        <v>415</v>
      </c>
      <c r="H516" s="24" t="s">
        <v>444</v>
      </c>
      <c r="I516" t="s">
        <v>444</v>
      </c>
      <c r="J516" s="24" t="s">
        <v>444</v>
      </c>
      <c r="K516" t="s">
        <v>444</v>
      </c>
      <c r="L516" s="24" t="s">
        <v>444</v>
      </c>
      <c r="M516" t="s">
        <v>444</v>
      </c>
      <c r="N516" t="s">
        <v>444</v>
      </c>
      <c r="O516" t="s">
        <v>444</v>
      </c>
      <c r="P516" t="s">
        <v>444</v>
      </c>
      <c r="Q516" t="s">
        <v>15</v>
      </c>
      <c r="R516" t="s">
        <v>444</v>
      </c>
      <c r="S516" t="s">
        <v>442</v>
      </c>
      <c r="T516" t="s">
        <v>447</v>
      </c>
      <c r="U516" t="s">
        <v>444</v>
      </c>
      <c r="V516" t="s">
        <v>444</v>
      </c>
      <c r="W516" t="s">
        <v>447</v>
      </c>
      <c r="X516" t="s">
        <v>444</v>
      </c>
      <c r="Y516" t="s">
        <v>444</v>
      </c>
      <c r="Z516" t="s">
        <v>442</v>
      </c>
      <c r="AA516" t="s">
        <v>442</v>
      </c>
      <c r="AB516" t="s">
        <v>442</v>
      </c>
      <c r="AC516" t="s">
        <v>444</v>
      </c>
      <c r="AD516" t="s">
        <v>15</v>
      </c>
      <c r="AE516" t="s">
        <v>447</v>
      </c>
      <c r="AF516" t="s">
        <v>447</v>
      </c>
      <c r="AG516" t="s">
        <v>442</v>
      </c>
      <c r="AH516" t="s">
        <v>447</v>
      </c>
      <c r="AI516" t="s">
        <v>447</v>
      </c>
      <c r="AJ516" t="s">
        <v>442</v>
      </c>
      <c r="AK516" t="s">
        <v>442</v>
      </c>
      <c r="AL516" t="s">
        <v>444</v>
      </c>
      <c r="AM516" t="s">
        <v>444</v>
      </c>
      <c r="AN516" t="s">
        <v>444</v>
      </c>
      <c r="AO516" t="s">
        <v>444</v>
      </c>
      <c r="AP516" t="s">
        <v>447</v>
      </c>
      <c r="AQ516" t="s">
        <v>282</v>
      </c>
      <c r="AR516" t="s">
        <v>1451</v>
      </c>
      <c r="AS516" t="s">
        <v>162</v>
      </c>
      <c r="AT516" t="s">
        <v>10</v>
      </c>
      <c r="AU516" t="s">
        <v>444</v>
      </c>
      <c r="AV516" t="s">
        <v>442</v>
      </c>
      <c r="AW516" t="s">
        <v>444</v>
      </c>
      <c r="AX516" t="s">
        <v>444</v>
      </c>
      <c r="AY516" t="s">
        <v>444</v>
      </c>
      <c r="AZ516" t="s">
        <v>7</v>
      </c>
      <c r="BA516" t="s">
        <v>478</v>
      </c>
      <c r="BB516" t="s">
        <v>444</v>
      </c>
      <c r="BC516" t="s">
        <v>444</v>
      </c>
      <c r="BD516" t="s">
        <v>1359</v>
      </c>
      <c r="BE516" t="s">
        <v>751</v>
      </c>
      <c r="BF516" t="s">
        <v>1360</v>
      </c>
      <c r="BG516" t="s">
        <v>444</v>
      </c>
      <c r="BH516" t="s">
        <v>444</v>
      </c>
      <c r="BI516" t="s">
        <v>444</v>
      </c>
      <c r="BJ516" t="s">
        <v>444</v>
      </c>
      <c r="BK516" t="s">
        <v>444</v>
      </c>
      <c r="BL516" t="s">
        <v>444</v>
      </c>
      <c r="BM516" t="s">
        <v>444</v>
      </c>
      <c r="BN516" t="s">
        <v>444</v>
      </c>
      <c r="BO516" t="s">
        <v>444</v>
      </c>
      <c r="BP516" t="s">
        <v>444</v>
      </c>
      <c r="BQ516" t="s">
        <v>1360</v>
      </c>
      <c r="BR516" t="s">
        <v>264</v>
      </c>
      <c r="BS516" t="s">
        <v>444</v>
      </c>
      <c r="BT516" t="s">
        <v>444</v>
      </c>
      <c r="BU516" t="s">
        <v>444</v>
      </c>
      <c r="BV516" t="s">
        <v>444</v>
      </c>
      <c r="BW516" t="s">
        <v>1360</v>
      </c>
      <c r="BX516" t="s">
        <v>264</v>
      </c>
      <c r="BY516" t="s">
        <v>444</v>
      </c>
      <c r="BZ516" t="s">
        <v>444</v>
      </c>
      <c r="CA516" t="s">
        <v>444</v>
      </c>
      <c r="CB516" t="s">
        <v>444</v>
      </c>
      <c r="CC516" t="s">
        <v>1360</v>
      </c>
      <c r="CD516" t="s">
        <v>264</v>
      </c>
      <c r="CE516" t="s">
        <v>444</v>
      </c>
      <c r="CF516" t="s">
        <v>444</v>
      </c>
      <c r="CG516" t="s">
        <v>444</v>
      </c>
      <c r="CH516" t="s">
        <v>444</v>
      </c>
      <c r="CI516" t="s">
        <v>1360</v>
      </c>
      <c r="CJ516" t="s">
        <v>264</v>
      </c>
      <c r="CK516" t="s">
        <v>444</v>
      </c>
      <c r="CL516" t="s">
        <v>444</v>
      </c>
      <c r="CM516" t="s">
        <v>444</v>
      </c>
      <c r="CN516" t="s">
        <v>444</v>
      </c>
      <c r="CO516" t="s">
        <v>1360</v>
      </c>
      <c r="CP516" t="s">
        <v>264</v>
      </c>
      <c r="CQ516" t="s">
        <v>444</v>
      </c>
      <c r="CR516" t="s">
        <v>444</v>
      </c>
      <c r="CS516" t="s">
        <v>444</v>
      </c>
      <c r="CT516" t="s">
        <v>444</v>
      </c>
      <c r="CU516" t="s">
        <v>444</v>
      </c>
      <c r="CV516" t="s">
        <v>2738</v>
      </c>
      <c r="CW516" t="s">
        <v>2736</v>
      </c>
      <c r="CX516" t="s">
        <v>2803</v>
      </c>
      <c r="CY516" t="s">
        <v>1370</v>
      </c>
      <c r="CZ516" t="s">
        <v>1371</v>
      </c>
      <c r="DA516" t="s">
        <v>444</v>
      </c>
      <c r="DB516" t="s">
        <v>444</v>
      </c>
      <c r="DC516" t="s">
        <v>444</v>
      </c>
      <c r="DD516" t="s">
        <v>444</v>
      </c>
      <c r="DE516" t="s">
        <v>444</v>
      </c>
      <c r="DF516" t="s">
        <v>444</v>
      </c>
      <c r="DG516" t="s">
        <v>444</v>
      </c>
      <c r="DH516" t="s">
        <v>444</v>
      </c>
      <c r="DI516" t="s">
        <v>443</v>
      </c>
      <c r="DJ516" t="s">
        <v>282</v>
      </c>
      <c r="DK516" t="s">
        <v>1440</v>
      </c>
      <c r="DL516" t="s">
        <v>444</v>
      </c>
      <c r="DM516" t="s">
        <v>444</v>
      </c>
      <c r="DN516" t="s">
        <v>444</v>
      </c>
      <c r="DO516" t="s">
        <v>444</v>
      </c>
      <c r="DP516" t="s">
        <v>444</v>
      </c>
      <c r="DQ516" t="s">
        <v>444</v>
      </c>
      <c r="DR516" t="s">
        <v>444</v>
      </c>
      <c r="DS516" t="s">
        <v>444</v>
      </c>
      <c r="DT516" s="24" t="s">
        <v>444</v>
      </c>
      <c r="DU516" s="24" t="s">
        <v>444</v>
      </c>
      <c r="DV516" t="s">
        <v>444</v>
      </c>
      <c r="DW516" t="s">
        <v>444</v>
      </c>
      <c r="DX516" s="24" t="s">
        <v>444</v>
      </c>
      <c r="DY516" s="24" t="s">
        <v>444</v>
      </c>
      <c r="DZ516" t="s">
        <v>444</v>
      </c>
      <c r="EA516" t="s">
        <v>444</v>
      </c>
      <c r="EB516" s="24" t="s">
        <v>444</v>
      </c>
      <c r="EC516" s="24" t="s">
        <v>444</v>
      </c>
      <c r="ED516" t="s">
        <v>444</v>
      </c>
      <c r="EE516" t="s">
        <v>444</v>
      </c>
      <c r="EF516" s="24" t="s">
        <v>444</v>
      </c>
      <c r="EG516" s="24" t="s">
        <v>444</v>
      </c>
      <c r="EH516" t="s">
        <v>444</v>
      </c>
      <c r="EI516" t="s">
        <v>444</v>
      </c>
      <c r="EJ516" s="24" t="s">
        <v>444</v>
      </c>
      <c r="EK516" s="24" t="s">
        <v>444</v>
      </c>
      <c r="EL516" t="s">
        <v>444</v>
      </c>
      <c r="EM516" t="s">
        <v>444</v>
      </c>
      <c r="EN516" s="24" t="s">
        <v>444</v>
      </c>
      <c r="EO516" s="24" t="s">
        <v>444</v>
      </c>
      <c r="EP516" t="s">
        <v>444</v>
      </c>
      <c r="EQ516" t="s">
        <v>444</v>
      </c>
      <c r="ER516" s="24" t="s">
        <v>444</v>
      </c>
      <c r="ES516" s="24" t="s">
        <v>444</v>
      </c>
      <c r="ET516" t="s">
        <v>444</v>
      </c>
      <c r="EU516" t="s">
        <v>444</v>
      </c>
      <c r="EV516" s="24" t="s">
        <v>444</v>
      </c>
      <c r="EW516" s="24" t="s">
        <v>444</v>
      </c>
      <c r="EX516" t="s">
        <v>444</v>
      </c>
      <c r="EY516" t="s">
        <v>444</v>
      </c>
      <c r="EZ516" s="24" t="s">
        <v>444</v>
      </c>
      <c r="FA516" s="24" t="s">
        <v>444</v>
      </c>
      <c r="FB516" t="s">
        <v>444</v>
      </c>
      <c r="FC516" t="s">
        <v>444</v>
      </c>
      <c r="FD516" s="24" t="s">
        <v>444</v>
      </c>
      <c r="FE516" s="24" t="s">
        <v>444</v>
      </c>
      <c r="FF516" t="s">
        <v>444</v>
      </c>
      <c r="FG516" t="s">
        <v>444</v>
      </c>
      <c r="FH516" s="24" t="s">
        <v>444</v>
      </c>
      <c r="FI516" s="24" t="s">
        <v>444</v>
      </c>
      <c r="FJ516" t="s">
        <v>444</v>
      </c>
      <c r="FK516" t="s">
        <v>444</v>
      </c>
      <c r="FL516" s="24" t="s">
        <v>444</v>
      </c>
      <c r="FM516" s="24" t="s">
        <v>444</v>
      </c>
      <c r="FN516" t="s">
        <v>444</v>
      </c>
      <c r="FO516" t="s">
        <v>444</v>
      </c>
      <c r="FP516" s="24" t="s">
        <v>444</v>
      </c>
      <c r="FQ516" s="24" t="s">
        <v>444</v>
      </c>
      <c r="FR516" t="s">
        <v>444</v>
      </c>
      <c r="FS516" t="s">
        <v>444</v>
      </c>
      <c r="FT516" s="24" t="s">
        <v>444</v>
      </c>
      <c r="FU516" s="24" t="s">
        <v>444</v>
      </c>
      <c r="FV516" t="s">
        <v>444</v>
      </c>
      <c r="FW516" t="s">
        <v>444</v>
      </c>
      <c r="FX516" s="24" t="s">
        <v>444</v>
      </c>
      <c r="FY516" s="24" t="s">
        <v>444</v>
      </c>
      <c r="FZ516" t="s">
        <v>444</v>
      </c>
      <c r="GA516" t="s">
        <v>444</v>
      </c>
      <c r="GB516" s="24" t="s">
        <v>444</v>
      </c>
      <c r="GC516" s="24" t="s">
        <v>444</v>
      </c>
      <c r="GD516" t="s">
        <v>444</v>
      </c>
      <c r="GE516" t="s">
        <v>444</v>
      </c>
      <c r="GF516" s="24" t="s">
        <v>444</v>
      </c>
      <c r="GG516" s="24" t="s">
        <v>444</v>
      </c>
      <c r="GH516" t="s">
        <v>15</v>
      </c>
      <c r="GI516" s="24" t="s">
        <v>1416</v>
      </c>
      <c r="GJ516" s="24" t="s">
        <v>2143</v>
      </c>
      <c r="GK516" t="s">
        <v>487</v>
      </c>
      <c r="GL516" t="s">
        <v>480</v>
      </c>
      <c r="GM516" s="24" t="s">
        <v>444</v>
      </c>
      <c r="GN516" s="24" t="s">
        <v>444</v>
      </c>
      <c r="GO516" t="s">
        <v>444</v>
      </c>
      <c r="GP516" t="s">
        <v>444</v>
      </c>
      <c r="GQ516" s="24" t="s">
        <v>444</v>
      </c>
      <c r="GR516" s="24" t="s">
        <v>444</v>
      </c>
      <c r="GS516" t="s">
        <v>444</v>
      </c>
      <c r="GT516" t="s">
        <v>444</v>
      </c>
      <c r="GU516" s="24" t="s">
        <v>444</v>
      </c>
      <c r="GV516" s="24" t="s">
        <v>444</v>
      </c>
      <c r="GW516" t="s">
        <v>444</v>
      </c>
      <c r="GX516" t="s">
        <v>444</v>
      </c>
      <c r="GY516" s="24" t="s">
        <v>444</v>
      </c>
      <c r="GZ516" s="24" t="s">
        <v>444</v>
      </c>
      <c r="HA516" t="s">
        <v>444</v>
      </c>
      <c r="HB516" t="s">
        <v>444</v>
      </c>
      <c r="HC516" s="24" t="s">
        <v>444</v>
      </c>
      <c r="HD516" s="24" t="s">
        <v>444</v>
      </c>
      <c r="HE516" t="s">
        <v>444</v>
      </c>
      <c r="HF516" t="s">
        <v>444</v>
      </c>
      <c r="HG516" s="24" t="s">
        <v>444</v>
      </c>
      <c r="HH516" s="24" t="s">
        <v>444</v>
      </c>
      <c r="HI516" t="s">
        <v>444</v>
      </c>
      <c r="HJ516" t="s">
        <v>444</v>
      </c>
      <c r="HK516" s="24" t="s">
        <v>444</v>
      </c>
      <c r="HL516" s="24" t="s">
        <v>444</v>
      </c>
      <c r="HM516" t="s">
        <v>444</v>
      </c>
      <c r="HN516" t="s">
        <v>444</v>
      </c>
      <c r="HO516" s="24" t="s">
        <v>444</v>
      </c>
      <c r="HP516" s="24" t="s">
        <v>444</v>
      </c>
      <c r="HQ516" t="s">
        <v>444</v>
      </c>
      <c r="HR516" t="s">
        <v>444</v>
      </c>
      <c r="HS516" s="24" t="s">
        <v>444</v>
      </c>
      <c r="HT516" s="24" t="s">
        <v>444</v>
      </c>
      <c r="HU516" t="s">
        <v>444</v>
      </c>
      <c r="HV516" t="s">
        <v>444</v>
      </c>
      <c r="HW516" s="24" t="s">
        <v>444</v>
      </c>
      <c r="HX516" s="24" t="s">
        <v>444</v>
      </c>
      <c r="HY516" t="s">
        <v>444</v>
      </c>
      <c r="HZ516" t="s">
        <v>444</v>
      </c>
      <c r="IA516" t="s">
        <v>2738</v>
      </c>
      <c r="IB516" t="s">
        <v>2736</v>
      </c>
      <c r="IC516" t="s">
        <v>3044</v>
      </c>
      <c r="ID516" s="33" t="b" cm="1">
        <f t="array" ref="ID516">_xlfn.IFNA(MATCH($A$2,_xlfn.NUMBERVALUE(Table_Query_from_MF_DSNP62[[#This Row],[CL_GLACCT_DR1]:[CL_GLACCT_CR4]]),0),0)&gt;=1</f>
        <v>1</v>
      </c>
      <c r="IE516" s="33" t="b">
        <f>OR(Table_Query_from_MF_DSNP62[[#This Row],[Pair1]:[Pair25]])</f>
        <v>1</v>
      </c>
      <c r="IF516" s="33">
        <f>_xlfn.IFNA(MATCH(TRUE,Table_Query_from_MF_DSNP62[[#This Row],[Pair1]:[Pair25]],0),"none")</f>
        <v>1</v>
      </c>
      <c r="IG516" s="33" t="b">
        <f>AND($A$2&gt;=_xlfn.NUMBERVALUE(Table_Query_from_MF_DSNP62[[#This Row],[CL_GL_ACCT_FR1]]),$A$2&lt;=_xlfn.NUMBERVALUE(Table_Query_from_MF_DSNP62[[#This Row],[CL_GL_ACCT_TO1]]))</f>
        <v>1</v>
      </c>
      <c r="IH516" s="33" t="b">
        <f>AND($A$2&gt;=_xlfn.NUMBERVALUE(Table_Query_from_MF_DSNP62[[#This Row],[CL_GL_ACCT_FR2]]),$A$2&lt;=_xlfn.NUMBERVALUE(Table_Query_from_MF_DSNP62[[#This Row],[CL_GL_ACCT_TO2]]))</f>
        <v>1</v>
      </c>
      <c r="II516" s="33" t="b">
        <f>AND($A$2&gt;=_xlfn.NUMBERVALUE(Table_Query_from_MF_DSNP62[[#This Row],[CL_GL_ACCT_FR3]]),$A$2&lt;=_xlfn.NUMBERVALUE(Table_Query_from_MF_DSNP62[[#This Row],[CL_GL_ACCT_TO3]]))</f>
        <v>1</v>
      </c>
      <c r="IJ516" s="33" t="b">
        <f>AND($A$2&gt;=_xlfn.NUMBERVALUE(Table_Query_from_MF_DSNP62[[#This Row],[CL_GL_ACCT_FR4]]),$A$2&lt;=_xlfn.NUMBERVALUE(Table_Query_from_MF_DSNP62[[#This Row],[CL_GL_ACCT_TO4]]))</f>
        <v>1</v>
      </c>
      <c r="IK516" s="33" t="b">
        <f>AND($A$2&gt;=_xlfn.NUMBERVALUE(Table_Query_from_MF_DSNP62[[#This Row],[CL_GL_ACCT_FR5]]),$A$2&lt;=_xlfn.NUMBERVALUE(Table_Query_from_MF_DSNP62[[#This Row],[CL_GL_ACCT_TO5]]))</f>
        <v>1</v>
      </c>
      <c r="IL516" s="33" t="b">
        <f>AND($A$2&gt;=_xlfn.NUMBERVALUE(Table_Query_from_MF_DSNP62[[#This Row],[CL_GL_ACCT_FR6]]),$A$2&lt;=_xlfn.NUMBERVALUE(Table_Query_from_MF_DSNP62[[#This Row],[CL_GL_ACCT_TO6]]))</f>
        <v>1</v>
      </c>
      <c r="IM516" s="33" t="b">
        <f>AND($A$2&gt;=_xlfn.NUMBERVALUE(Table_Query_from_MF_DSNP62[[#This Row],[CL_GL_ACCT_FR7]]),$A$2&lt;=_xlfn.NUMBERVALUE(Table_Query_from_MF_DSNP62[[#This Row],[CL_GL_ACCT_TO7]]))</f>
        <v>1</v>
      </c>
      <c r="IN516" s="33" t="b">
        <f>AND($A$2&gt;=_xlfn.NUMBERVALUE(Table_Query_from_MF_DSNP62[[#This Row],[CL_GL_ACCT_FR8]]),$A$2&lt;=_xlfn.NUMBERVALUE(Table_Query_from_MF_DSNP62[[#This Row],[CL_GL_ACCT_TO8]]))</f>
        <v>1</v>
      </c>
      <c r="IO516" s="33" t="b">
        <f>AND($A$2&gt;=_xlfn.NUMBERVALUE(Table_Query_from_MF_DSNP62[[#This Row],[CL_GL_ACCT_FR9]]),$A$2&lt;=_xlfn.NUMBERVALUE(Table_Query_from_MF_DSNP62[[#This Row],[CL_GL_ACCT_TO9]]))</f>
        <v>1</v>
      </c>
      <c r="IP516" s="33" t="b">
        <f>AND($A$2&gt;=_xlfn.NUMBERVALUE(Table_Query_from_MF_DSNP62[[#This Row],[CL_GL_ACCT_FR10]]),$A$2&lt;=_xlfn.NUMBERVALUE(Table_Query_from_MF_DSNP62[[#This Row],[CL_GL_ACCT_TO10]]))</f>
        <v>1</v>
      </c>
      <c r="IQ516" s="33" t="b">
        <f>AND($A$2&gt;=_xlfn.NUMBERVALUE(Table_Query_from_MF_DSNP62[[#This Row],[CL_GL_ACCT_FR11]]),$A$2&lt;=_xlfn.NUMBERVALUE(Table_Query_from_MF_DSNP62[[#This Row],[CL_GL_ACCT_TO11]]))</f>
        <v>1</v>
      </c>
      <c r="IR516" s="33" t="b">
        <f>AND($A$2&gt;=_xlfn.NUMBERVALUE(Table_Query_from_MF_DSNP62[[#This Row],[CL_GL_ACCT_FR12]]),$A$2&lt;=_xlfn.NUMBERVALUE(Table_Query_from_MF_DSNP62[[#This Row],[CL_GL_ACCT_TO12]]))</f>
        <v>1</v>
      </c>
      <c r="IS516" s="33" t="b">
        <f>AND($A$2&gt;=_xlfn.NUMBERVALUE(Table_Query_from_MF_DSNP62[[#This Row],[CL_GL_ACCT_FR13]]),$A$2&lt;=_xlfn.NUMBERVALUE(Table_Query_from_MF_DSNP62[[#This Row],[CL_GL_ACCT_TO13]]))</f>
        <v>1</v>
      </c>
      <c r="IT516" s="33" t="b">
        <f>AND($A$2&gt;=_xlfn.NUMBERVALUE(Table_Query_from_MF_DSNP62[[#This Row],[CL_GL_ACCT_FR14]]),$A$2&lt;=_xlfn.NUMBERVALUE(Table_Query_from_MF_DSNP62[[#This Row],[CL_GL_ACCT_TO14]]))</f>
        <v>1</v>
      </c>
      <c r="IU516" s="33" t="b">
        <f>AND($A$2&gt;=_xlfn.NUMBERVALUE(Table_Query_from_MF_DSNP62[[#This Row],[CL_GL_ACCT_FR15]]),$A$2&lt;=_xlfn.NUMBERVALUE(Table_Query_from_MF_DSNP62[[#This Row],[CL_GL_ACCT_TO15]]))</f>
        <v>1</v>
      </c>
      <c r="IV516" s="33" t="b">
        <f>AND($A$2&gt;=_xlfn.NUMBERVALUE(Table_Query_from_MF_DSNP62[[#This Row],[CL_GL_ACCT_FR16]]),$A$2&lt;=_xlfn.NUMBERVALUE(Table_Query_from_MF_DSNP62[[#This Row],[CL_GL_ACCT_TO16]]))</f>
        <v>1</v>
      </c>
      <c r="IW516" s="33" t="b">
        <f>AND($A$2&gt;=_xlfn.NUMBERVALUE(Table_Query_from_MF_DSNP62[[#This Row],[CL_GL_ACCT_FR17]]),$A$2&lt;=_xlfn.NUMBERVALUE(Table_Query_from_MF_DSNP62[[#This Row],[CL_GL_ACCT_TO17]]))</f>
        <v>1</v>
      </c>
      <c r="IX516" s="33" t="b">
        <f>AND($A$2&gt;=_xlfn.NUMBERVALUE(Table_Query_from_MF_DSNP62[[#This Row],[CL_GL_ACCT_FR18]]),$A$2&lt;=_xlfn.NUMBERVALUE(Table_Query_from_MF_DSNP62[[#This Row],[CL_GL_ACCT_TO18]]))</f>
        <v>1</v>
      </c>
      <c r="IY516" s="33" t="b">
        <f>AND($A$2&gt;=_xlfn.NUMBERVALUE(Table_Query_from_MF_DSNP62[[#This Row],[CL_GL_ACCT_FR19]]),$A$2&lt;=_xlfn.NUMBERVALUE(Table_Query_from_MF_DSNP62[[#This Row],[CL_GL_ACCT_TO19]]))</f>
        <v>1</v>
      </c>
      <c r="IZ516" s="33" t="b">
        <f>AND($A$2&gt;=_xlfn.NUMBERVALUE(Table_Query_from_MF_DSNP62[[#This Row],[CL_GL_ACCT_FR20]]),$A$2&lt;=_xlfn.NUMBERVALUE(Table_Query_from_MF_DSNP62[[#This Row],[CL_GL_ACCT_TO20]]))</f>
        <v>1</v>
      </c>
      <c r="JA516" s="33" t="b">
        <f>AND($A$2&gt;=_xlfn.NUMBERVALUE(Table_Query_from_MF_DSNP62[[#This Row],[CL_GL_ACCT_FR21]]),$A$2&lt;=_xlfn.NUMBERVALUE(Table_Query_from_MF_DSNP62[[#This Row],[CL_GL_ACCT_TO21]]))</f>
        <v>1</v>
      </c>
      <c r="JB516" s="33" t="b">
        <f>AND($A$2&gt;=_xlfn.NUMBERVALUE(Table_Query_from_MF_DSNP62[[#This Row],[CL_GL_ACCT_FR22]]),$A$2&lt;=_xlfn.NUMBERVALUE(Table_Query_from_MF_DSNP62[[#This Row],[CL_GL_ACCT_TO22]]))</f>
        <v>1</v>
      </c>
      <c r="JC516" s="33" t="b">
        <f>AND($A$2&gt;=_xlfn.NUMBERVALUE(Table_Query_from_MF_DSNP62[[#This Row],[CL_GL_ACCT_FR23]]),$A$2&lt;=_xlfn.NUMBERVALUE(Table_Query_from_MF_DSNP62[[#This Row],[CL_GL_ACCT_TO23]]))</f>
        <v>1</v>
      </c>
      <c r="JD516" s="33" t="b">
        <f>AND($A$2&gt;=_xlfn.NUMBERVALUE(Table_Query_from_MF_DSNP62[[#This Row],[CL_GL_ACCT_FR24]]),$A$2&lt;=_xlfn.NUMBERVALUE(Table_Query_from_MF_DSNP62[[#This Row],[CL_GL_ACCT_TO24]]))</f>
        <v>1</v>
      </c>
      <c r="JE516" s="33" t="b">
        <f>AND($A$2&gt;=_xlfn.NUMBERVALUE(Table_Query_from_MF_DSNP62[[#This Row],[CL_GL_ACCT_FR25]]),$A$2&lt;=_xlfn.NUMBERVALUE(Table_Query_from_MF_DSNP62[[#This Row],[CL_GL_ACCT_TO25]]))</f>
        <v>1</v>
      </c>
      <c r="JF516" s="33" t="b">
        <f>OR(Table_Query_from_MF_DSNP62[[#This Row],[PairA]:[PairO]])</f>
        <v>1</v>
      </c>
      <c r="JG516" s="33">
        <f>_xlfn.IFNA(MATCH(TRUE,Table_Query_from_MF_DSNP62[[#This Row],[PairA]:[PairO]],0),"none")</f>
        <v>3</v>
      </c>
      <c r="JH516" s="33" t="b">
        <f>AND($B$2&gt;=_xlfn.NUMBERVALUE(Table_Query_from_MF_DSNP62[[#This Row],[CL_CMP_OBJ_FR1]]),$B$2&lt;=_xlfn.NUMBERVALUE(Table_Query_from_MF_DSNP62[[#This Row],[CL_CMP_OBJ_TO1]]))</f>
        <v>0</v>
      </c>
      <c r="JI516" s="33" t="b">
        <f>AND($B$2&gt;=_xlfn.NUMBERVALUE(Table_Query_from_MF_DSNP62[[#This Row],[CL_CMP_OBJ_FR2]]),$B$2&lt;=_xlfn.NUMBERVALUE(Table_Query_from_MF_DSNP62[[#This Row],[CL_CMP_OBJ_TO2]]))</f>
        <v>0</v>
      </c>
      <c r="JJ516" s="33" t="b">
        <f>AND($B$2&gt;=_xlfn.NUMBERVALUE(Table_Query_from_MF_DSNP62[[#This Row],[CL_CMP_OBJ_FR3]]),$B$2&lt;=_xlfn.NUMBERVALUE(Table_Query_from_MF_DSNP62[[#This Row],[CL_CMP_OBJ_TO3]]))</f>
        <v>1</v>
      </c>
      <c r="JK516" s="33" t="b">
        <f>AND($B$2&gt;=_xlfn.NUMBERVALUE(Table_Query_from_MF_DSNP62[[#This Row],[CL_CMP_OBJ_FR4]]),$B$2&lt;=_xlfn.NUMBERVALUE(Table_Query_from_MF_DSNP62[[#This Row],[CL_CMP_OBJ_TO4]]))</f>
        <v>1</v>
      </c>
      <c r="JL516" s="33" t="b">
        <f>AND($B$2&gt;=_xlfn.NUMBERVALUE(Table_Query_from_MF_DSNP62[[#This Row],[CL_CMP_OBJ_FR5]]),$B$2&lt;=_xlfn.NUMBERVALUE(Table_Query_from_MF_DSNP62[[#This Row],[CL_CMP_OBJ_TO5]]))</f>
        <v>1</v>
      </c>
      <c r="JM516" s="33" t="b">
        <f>AND($B$2&gt;=_xlfn.NUMBERVALUE(Table_Query_from_MF_DSNP62[[#This Row],[CL_CMP_OBJ_FR6]]),$B$2&lt;=_xlfn.NUMBERVALUE(Table_Query_from_MF_DSNP62[[#This Row],[CL_CMP_OBJ_TO6]]))</f>
        <v>1</v>
      </c>
      <c r="JN516" s="33" t="b">
        <f>AND($B$2&gt;=_xlfn.NUMBERVALUE(Table_Query_from_MF_DSNP62[[#This Row],[CL_CMP_OBJ_FR7]]),$B$2&lt;=_xlfn.NUMBERVALUE(Table_Query_from_MF_DSNP62[[#This Row],[CL_CMP_OBJ_TO7]]))</f>
        <v>1</v>
      </c>
      <c r="JO516" s="33" t="b">
        <f>AND($B$2&gt;=_xlfn.NUMBERVALUE(Table_Query_from_MF_DSNP62[[#This Row],[CL_CMP_OBJ_FR8]]),$B$2&lt;=_xlfn.NUMBERVALUE(Table_Query_from_MF_DSNP62[[#This Row],[CL_CMP_OBJ_TO8]]))</f>
        <v>1</v>
      </c>
      <c r="JP516" s="33" t="b">
        <f>AND($B$2&gt;=_xlfn.NUMBERVALUE(Table_Query_from_MF_DSNP62[[#This Row],[CL_CMP_OBJ_FR9]]),$B$2&lt;=_xlfn.NUMBERVALUE(Table_Query_from_MF_DSNP62[[#This Row],[CL_CMP_OBJ_TO9]]))</f>
        <v>1</v>
      </c>
      <c r="JQ516" s="33" t="b">
        <f>AND($B$2&gt;=_xlfn.NUMBERVALUE(Table_Query_from_MF_DSNP62[[#This Row],[CL_CMP_OBJ_FR10]]),$B$2&lt;=_xlfn.NUMBERVALUE(Table_Query_from_MF_DSNP62[[#This Row],[CL_CMP_OBJ_TO10]]))</f>
        <v>1</v>
      </c>
      <c r="JR516" s="33" t="b">
        <f>AND($B$2&gt;=_xlfn.NUMBERVALUE(Table_Query_from_MF_DSNP62[[#This Row],[CL_CMP_OBJ_FR11]]),$B$2&lt;=_xlfn.NUMBERVALUE(Table_Query_from_MF_DSNP62[[#This Row],[CL_CMP_OBJ_TO11]]))</f>
        <v>1</v>
      </c>
      <c r="JS516" s="33" t="b">
        <f>AND($B$2&gt;=_xlfn.NUMBERVALUE(Table_Query_from_MF_DSNP62[[#This Row],[CL_CMP_OBJ_FR12]]),$B$2&lt;=_xlfn.NUMBERVALUE(Table_Query_from_MF_DSNP62[[#This Row],[CL_CMP_OBJ_TO12]]))</f>
        <v>1</v>
      </c>
      <c r="JT516" s="33" t="b">
        <f>AND($B$2&gt;=_xlfn.NUMBERVALUE(Table_Query_from_MF_DSNP62[[#This Row],[CL_CMP_OBJ_FR13]]),$B$2&lt;=_xlfn.NUMBERVALUE(Table_Query_from_MF_DSNP62[[#This Row],[CL_CMP_OBJ_TO13]]))</f>
        <v>1</v>
      </c>
      <c r="JU516" s="33" t="b">
        <f>AND($B$2&gt;=_xlfn.NUMBERVALUE(Table_Query_from_MF_DSNP62[[#This Row],[CL_CMP_OBJ_FR14]]),$B$2&lt;=_xlfn.NUMBERVALUE(Table_Query_from_MF_DSNP62[[#This Row],[CL_CMP_OBJ_TO14]]))</f>
        <v>1</v>
      </c>
      <c r="JV516" s="33" t="b">
        <f>AND($B$2&gt;=_xlfn.NUMBERVALUE(Table_Query_from_MF_DSNP62[[#This Row],[CL_CMP_OBJ_FR15]]),$B$2&lt;=_xlfn.NUMBERVALUE(Table_Query_from_MF_DSNP62[[#This Row],[CL_CMP_OBJ_TO15]]))</f>
        <v>1</v>
      </c>
    </row>
    <row r="517" spans="1:282" x14ac:dyDescent="0.25">
      <c r="A517" t="b">
        <f>OR(,Table_Query_from_MF_DSNP62[[#This Row],[Desired GL included as "hard-coded" GL?]],Table_Query_from_MF_DSNP62[[#This Row],[Desired GL included as "Open GL"?]])</f>
        <v>1</v>
      </c>
      <c r="B517" t="b">
        <f>Table_Query_from_MF_DSNP62[[#This Row],[Desired CObj included as "Open CObj"?]]</f>
        <v>1</v>
      </c>
      <c r="C517" t="s">
        <v>1012</v>
      </c>
      <c r="D517" t="s">
        <v>2225</v>
      </c>
      <c r="E517" t="s">
        <v>8</v>
      </c>
      <c r="F517" s="24" t="s">
        <v>421</v>
      </c>
      <c r="G517" t="s">
        <v>13</v>
      </c>
      <c r="H517" s="24" t="s">
        <v>444</v>
      </c>
      <c r="I517" t="s">
        <v>444</v>
      </c>
      <c r="J517" s="24" t="s">
        <v>444</v>
      </c>
      <c r="K517" t="s">
        <v>444</v>
      </c>
      <c r="L517" s="24" t="s">
        <v>444</v>
      </c>
      <c r="M517" t="s">
        <v>444</v>
      </c>
      <c r="N517" t="s">
        <v>444</v>
      </c>
      <c r="O517" t="s">
        <v>444</v>
      </c>
      <c r="P517" t="s">
        <v>444</v>
      </c>
      <c r="Q517" t="s">
        <v>15</v>
      </c>
      <c r="R517" t="s">
        <v>444</v>
      </c>
      <c r="S517" t="s">
        <v>442</v>
      </c>
      <c r="T517" t="s">
        <v>447</v>
      </c>
      <c r="U517" t="s">
        <v>444</v>
      </c>
      <c r="V517" t="s">
        <v>444</v>
      </c>
      <c r="W517" t="s">
        <v>447</v>
      </c>
      <c r="X517" t="s">
        <v>444</v>
      </c>
      <c r="Y517" t="s">
        <v>444</v>
      </c>
      <c r="Z517" t="s">
        <v>442</v>
      </c>
      <c r="AA517" t="s">
        <v>444</v>
      </c>
      <c r="AB517" t="s">
        <v>442</v>
      </c>
      <c r="AC517" t="s">
        <v>444</v>
      </c>
      <c r="AD517" t="s">
        <v>15</v>
      </c>
      <c r="AE517" t="s">
        <v>447</v>
      </c>
      <c r="AF517" t="s">
        <v>447</v>
      </c>
      <c r="AG517" t="s">
        <v>442</v>
      </c>
      <c r="AH517" t="s">
        <v>447</v>
      </c>
      <c r="AI517" t="s">
        <v>447</v>
      </c>
      <c r="AJ517" t="s">
        <v>442</v>
      </c>
      <c r="AK517" t="s">
        <v>442</v>
      </c>
      <c r="AL517" t="s">
        <v>444</v>
      </c>
      <c r="AM517" t="s">
        <v>444</v>
      </c>
      <c r="AN517" t="s">
        <v>444</v>
      </c>
      <c r="AO517" t="s">
        <v>444</v>
      </c>
      <c r="AP517" t="s">
        <v>442</v>
      </c>
      <c r="AQ517" t="s">
        <v>528</v>
      </c>
      <c r="AR517" t="s">
        <v>1451</v>
      </c>
      <c r="AS517" t="s">
        <v>162</v>
      </c>
      <c r="AT517" t="s">
        <v>10</v>
      </c>
      <c r="AU517" t="s">
        <v>444</v>
      </c>
      <c r="AV517" t="s">
        <v>442</v>
      </c>
      <c r="AW517" t="s">
        <v>444</v>
      </c>
      <c r="AX517" t="s">
        <v>444</v>
      </c>
      <c r="AY517" t="s">
        <v>444</v>
      </c>
      <c r="AZ517" t="s">
        <v>7</v>
      </c>
      <c r="BA517" t="s">
        <v>478</v>
      </c>
      <c r="BB517" t="s">
        <v>444</v>
      </c>
      <c r="BC517" t="s">
        <v>444</v>
      </c>
      <c r="BD517" t="s">
        <v>1359</v>
      </c>
      <c r="BE517" t="s">
        <v>1013</v>
      </c>
      <c r="BF517" t="s">
        <v>740</v>
      </c>
      <c r="BG517" t="s">
        <v>444</v>
      </c>
      <c r="BH517" t="s">
        <v>444</v>
      </c>
      <c r="BI517" t="s">
        <v>444</v>
      </c>
      <c r="BJ517" t="s">
        <v>444</v>
      </c>
      <c r="BK517" t="s">
        <v>444</v>
      </c>
      <c r="BL517" t="s">
        <v>444</v>
      </c>
      <c r="BM517" t="s">
        <v>444</v>
      </c>
      <c r="BN517" t="s">
        <v>444</v>
      </c>
      <c r="BO517" t="s">
        <v>444</v>
      </c>
      <c r="BP517" t="s">
        <v>444</v>
      </c>
      <c r="BQ517" t="s">
        <v>1360</v>
      </c>
      <c r="BR517" t="s">
        <v>1487</v>
      </c>
      <c r="BS517" t="s">
        <v>444</v>
      </c>
      <c r="BT517" t="s">
        <v>444</v>
      </c>
      <c r="BU517" t="s">
        <v>444</v>
      </c>
      <c r="BV517" t="s">
        <v>444</v>
      </c>
      <c r="BW517" t="s">
        <v>1360</v>
      </c>
      <c r="BX517" t="s">
        <v>1487</v>
      </c>
      <c r="BY517" t="s">
        <v>444</v>
      </c>
      <c r="BZ517" t="s">
        <v>444</v>
      </c>
      <c r="CA517" t="s">
        <v>444</v>
      </c>
      <c r="CB517" t="s">
        <v>444</v>
      </c>
      <c r="CC517" t="s">
        <v>1360</v>
      </c>
      <c r="CD517" t="s">
        <v>1487</v>
      </c>
      <c r="CE517" t="s">
        <v>444</v>
      </c>
      <c r="CF517" t="s">
        <v>444</v>
      </c>
      <c r="CG517" t="s">
        <v>444</v>
      </c>
      <c r="CH517" t="s">
        <v>444</v>
      </c>
      <c r="CI517" t="s">
        <v>1360</v>
      </c>
      <c r="CJ517" t="s">
        <v>1487</v>
      </c>
      <c r="CK517" t="s">
        <v>444</v>
      </c>
      <c r="CL517" t="s">
        <v>444</v>
      </c>
      <c r="CM517" t="s">
        <v>444</v>
      </c>
      <c r="CN517" t="s">
        <v>444</v>
      </c>
      <c r="CO517" t="s">
        <v>1360</v>
      </c>
      <c r="CP517" t="s">
        <v>1487</v>
      </c>
      <c r="CQ517" t="s">
        <v>444</v>
      </c>
      <c r="CR517" t="s">
        <v>444</v>
      </c>
      <c r="CS517" t="s">
        <v>444</v>
      </c>
      <c r="CT517" t="s">
        <v>444</v>
      </c>
      <c r="CU517" t="s">
        <v>444</v>
      </c>
      <c r="CV517" t="s">
        <v>2764</v>
      </c>
      <c r="CW517" t="s">
        <v>2736</v>
      </c>
      <c r="CX517" t="s">
        <v>2765</v>
      </c>
      <c r="CY517" t="s">
        <v>1370</v>
      </c>
      <c r="CZ517" t="s">
        <v>1371</v>
      </c>
      <c r="DA517" t="s">
        <v>444</v>
      </c>
      <c r="DB517" t="s">
        <v>444</v>
      </c>
      <c r="DC517" t="s">
        <v>444</v>
      </c>
      <c r="DD517" t="s">
        <v>444</v>
      </c>
      <c r="DE517" t="s">
        <v>444</v>
      </c>
      <c r="DF517" t="s">
        <v>444</v>
      </c>
      <c r="DG517" t="s">
        <v>444</v>
      </c>
      <c r="DH517" t="s">
        <v>444</v>
      </c>
      <c r="DI517" t="s">
        <v>443</v>
      </c>
      <c r="DJ517" t="s">
        <v>282</v>
      </c>
      <c r="DK517" t="s">
        <v>1440</v>
      </c>
      <c r="DL517" t="s">
        <v>444</v>
      </c>
      <c r="DM517" t="s">
        <v>444</v>
      </c>
      <c r="DN517" t="s">
        <v>444</v>
      </c>
      <c r="DO517" t="s">
        <v>444</v>
      </c>
      <c r="DP517" t="s">
        <v>444</v>
      </c>
      <c r="DQ517" t="s">
        <v>444</v>
      </c>
      <c r="DR517" t="s">
        <v>444</v>
      </c>
      <c r="DS517" t="s">
        <v>444</v>
      </c>
      <c r="DT517" s="24" t="s">
        <v>444</v>
      </c>
      <c r="DU517" s="24" t="s">
        <v>444</v>
      </c>
      <c r="DV517" t="s">
        <v>444</v>
      </c>
      <c r="DW517" t="s">
        <v>444</v>
      </c>
      <c r="DX517" s="24" t="s">
        <v>444</v>
      </c>
      <c r="DY517" s="24" t="s">
        <v>444</v>
      </c>
      <c r="DZ517" t="s">
        <v>444</v>
      </c>
      <c r="EA517" t="s">
        <v>444</v>
      </c>
      <c r="EB517" s="24" t="s">
        <v>444</v>
      </c>
      <c r="EC517" s="24" t="s">
        <v>444</v>
      </c>
      <c r="ED517" t="s">
        <v>444</v>
      </c>
      <c r="EE517" t="s">
        <v>444</v>
      </c>
      <c r="EF517" s="24" t="s">
        <v>444</v>
      </c>
      <c r="EG517" s="24" t="s">
        <v>444</v>
      </c>
      <c r="EH517" t="s">
        <v>444</v>
      </c>
      <c r="EI517" t="s">
        <v>444</v>
      </c>
      <c r="EJ517" s="24" t="s">
        <v>444</v>
      </c>
      <c r="EK517" s="24" t="s">
        <v>444</v>
      </c>
      <c r="EL517" t="s">
        <v>444</v>
      </c>
      <c r="EM517" t="s">
        <v>444</v>
      </c>
      <c r="EN517" s="24" t="s">
        <v>444</v>
      </c>
      <c r="EO517" s="24" t="s">
        <v>444</v>
      </c>
      <c r="EP517" t="s">
        <v>444</v>
      </c>
      <c r="EQ517" t="s">
        <v>444</v>
      </c>
      <c r="ER517" s="24" t="s">
        <v>444</v>
      </c>
      <c r="ES517" s="24" t="s">
        <v>444</v>
      </c>
      <c r="ET517" t="s">
        <v>444</v>
      </c>
      <c r="EU517" t="s">
        <v>444</v>
      </c>
      <c r="EV517" s="24" t="s">
        <v>444</v>
      </c>
      <c r="EW517" s="24" t="s">
        <v>444</v>
      </c>
      <c r="EX517" t="s">
        <v>444</v>
      </c>
      <c r="EY517" t="s">
        <v>444</v>
      </c>
      <c r="EZ517" s="24" t="s">
        <v>444</v>
      </c>
      <c r="FA517" s="24" t="s">
        <v>444</v>
      </c>
      <c r="FB517" t="s">
        <v>444</v>
      </c>
      <c r="FC517" t="s">
        <v>444</v>
      </c>
      <c r="FD517" s="24" t="s">
        <v>444</v>
      </c>
      <c r="FE517" s="24" t="s">
        <v>444</v>
      </c>
      <c r="FF517" t="s">
        <v>444</v>
      </c>
      <c r="FG517" t="s">
        <v>444</v>
      </c>
      <c r="FH517" s="24" t="s">
        <v>444</v>
      </c>
      <c r="FI517" s="24" t="s">
        <v>444</v>
      </c>
      <c r="FJ517" t="s">
        <v>444</v>
      </c>
      <c r="FK517" t="s">
        <v>444</v>
      </c>
      <c r="FL517" s="24" t="s">
        <v>444</v>
      </c>
      <c r="FM517" s="24" t="s">
        <v>444</v>
      </c>
      <c r="FN517" t="s">
        <v>444</v>
      </c>
      <c r="FO517" t="s">
        <v>444</v>
      </c>
      <c r="FP517" s="24" t="s">
        <v>444</v>
      </c>
      <c r="FQ517" s="24" t="s">
        <v>444</v>
      </c>
      <c r="FR517" t="s">
        <v>444</v>
      </c>
      <c r="FS517" t="s">
        <v>444</v>
      </c>
      <c r="FT517" s="24" t="s">
        <v>444</v>
      </c>
      <c r="FU517" s="24" t="s">
        <v>444</v>
      </c>
      <c r="FV517" t="s">
        <v>444</v>
      </c>
      <c r="FW517" t="s">
        <v>444</v>
      </c>
      <c r="FX517" s="24" t="s">
        <v>444</v>
      </c>
      <c r="FY517" s="24" t="s">
        <v>444</v>
      </c>
      <c r="FZ517" t="s">
        <v>444</v>
      </c>
      <c r="GA517" t="s">
        <v>444</v>
      </c>
      <c r="GB517" s="24" t="s">
        <v>444</v>
      </c>
      <c r="GC517" s="24" t="s">
        <v>444</v>
      </c>
      <c r="GD517" t="s">
        <v>444</v>
      </c>
      <c r="GE517" t="s">
        <v>444</v>
      </c>
      <c r="GF517" s="24" t="s">
        <v>444</v>
      </c>
      <c r="GG517" s="24" t="s">
        <v>444</v>
      </c>
      <c r="GH517" t="s">
        <v>15</v>
      </c>
      <c r="GI517" s="24" t="s">
        <v>526</v>
      </c>
      <c r="GJ517" s="24" t="s">
        <v>1453</v>
      </c>
      <c r="GK517" t="s">
        <v>1454</v>
      </c>
      <c r="GL517" t="s">
        <v>609</v>
      </c>
      <c r="GM517" s="24" t="s">
        <v>444</v>
      </c>
      <c r="GN517" s="24" t="s">
        <v>444</v>
      </c>
      <c r="GO517" t="s">
        <v>444</v>
      </c>
      <c r="GP517" t="s">
        <v>444</v>
      </c>
      <c r="GQ517" s="24" t="s">
        <v>444</v>
      </c>
      <c r="GR517" s="24" t="s">
        <v>444</v>
      </c>
      <c r="GS517" t="s">
        <v>444</v>
      </c>
      <c r="GT517" t="s">
        <v>444</v>
      </c>
      <c r="GU517" s="24" t="s">
        <v>444</v>
      </c>
      <c r="GV517" s="24" t="s">
        <v>444</v>
      </c>
      <c r="GW517" t="s">
        <v>444</v>
      </c>
      <c r="GX517" t="s">
        <v>444</v>
      </c>
      <c r="GY517" s="24" t="s">
        <v>444</v>
      </c>
      <c r="GZ517" s="24" t="s">
        <v>444</v>
      </c>
      <c r="HA517" t="s">
        <v>444</v>
      </c>
      <c r="HB517" t="s">
        <v>444</v>
      </c>
      <c r="HC517" s="24" t="s">
        <v>444</v>
      </c>
      <c r="HD517" s="24" t="s">
        <v>444</v>
      </c>
      <c r="HE517" t="s">
        <v>444</v>
      </c>
      <c r="HF517" t="s">
        <v>444</v>
      </c>
      <c r="HG517" s="24" t="s">
        <v>444</v>
      </c>
      <c r="HH517" s="24" t="s">
        <v>444</v>
      </c>
      <c r="HI517" t="s">
        <v>444</v>
      </c>
      <c r="HJ517" t="s">
        <v>444</v>
      </c>
      <c r="HK517" s="24" t="s">
        <v>444</v>
      </c>
      <c r="HL517" s="24" t="s">
        <v>444</v>
      </c>
      <c r="HM517" t="s">
        <v>444</v>
      </c>
      <c r="HN517" t="s">
        <v>444</v>
      </c>
      <c r="HO517" s="24" t="s">
        <v>444</v>
      </c>
      <c r="HP517" s="24" t="s">
        <v>444</v>
      </c>
      <c r="HQ517" t="s">
        <v>444</v>
      </c>
      <c r="HR517" t="s">
        <v>444</v>
      </c>
      <c r="HS517" s="24" t="s">
        <v>444</v>
      </c>
      <c r="HT517" s="24" t="s">
        <v>444</v>
      </c>
      <c r="HU517" t="s">
        <v>444</v>
      </c>
      <c r="HV517" t="s">
        <v>444</v>
      </c>
      <c r="HW517" s="24" t="s">
        <v>444</v>
      </c>
      <c r="HX517" s="24" t="s">
        <v>444</v>
      </c>
      <c r="HY517" t="s">
        <v>444</v>
      </c>
      <c r="HZ517" t="s">
        <v>444</v>
      </c>
      <c r="IA517" t="s">
        <v>2764</v>
      </c>
      <c r="IB517" t="s">
        <v>2736</v>
      </c>
      <c r="IC517" t="s">
        <v>3086</v>
      </c>
      <c r="ID517" s="33" t="b" cm="1">
        <f t="array" ref="ID517">_xlfn.IFNA(MATCH($A$2,_xlfn.NUMBERVALUE(Table_Query_from_MF_DSNP62[[#This Row],[CL_GLACCT_DR1]:[CL_GLACCT_CR4]]),0),0)&gt;=1</f>
        <v>1</v>
      </c>
      <c r="IE517" s="33" t="b">
        <f>OR(Table_Query_from_MF_DSNP62[[#This Row],[Pair1]:[Pair25]])</f>
        <v>1</v>
      </c>
      <c r="IF517" s="33">
        <f>_xlfn.IFNA(MATCH(TRUE,Table_Query_from_MF_DSNP62[[#This Row],[Pair1]:[Pair25]],0),"none")</f>
        <v>1</v>
      </c>
      <c r="IG517" s="33" t="b">
        <f>AND($A$2&gt;=_xlfn.NUMBERVALUE(Table_Query_from_MF_DSNP62[[#This Row],[CL_GL_ACCT_FR1]]),$A$2&lt;=_xlfn.NUMBERVALUE(Table_Query_from_MF_DSNP62[[#This Row],[CL_GL_ACCT_TO1]]))</f>
        <v>1</v>
      </c>
      <c r="IH517" s="33" t="b">
        <f>AND($A$2&gt;=_xlfn.NUMBERVALUE(Table_Query_from_MF_DSNP62[[#This Row],[CL_GL_ACCT_FR2]]),$A$2&lt;=_xlfn.NUMBERVALUE(Table_Query_from_MF_DSNP62[[#This Row],[CL_GL_ACCT_TO2]]))</f>
        <v>1</v>
      </c>
      <c r="II517" s="33" t="b">
        <f>AND($A$2&gt;=_xlfn.NUMBERVALUE(Table_Query_from_MF_DSNP62[[#This Row],[CL_GL_ACCT_FR3]]),$A$2&lt;=_xlfn.NUMBERVALUE(Table_Query_from_MF_DSNP62[[#This Row],[CL_GL_ACCT_TO3]]))</f>
        <v>1</v>
      </c>
      <c r="IJ517" s="33" t="b">
        <f>AND($A$2&gt;=_xlfn.NUMBERVALUE(Table_Query_from_MF_DSNP62[[#This Row],[CL_GL_ACCT_FR4]]),$A$2&lt;=_xlfn.NUMBERVALUE(Table_Query_from_MF_DSNP62[[#This Row],[CL_GL_ACCT_TO4]]))</f>
        <v>1</v>
      </c>
      <c r="IK517" s="33" t="b">
        <f>AND($A$2&gt;=_xlfn.NUMBERVALUE(Table_Query_from_MF_DSNP62[[#This Row],[CL_GL_ACCT_FR5]]),$A$2&lt;=_xlfn.NUMBERVALUE(Table_Query_from_MF_DSNP62[[#This Row],[CL_GL_ACCT_TO5]]))</f>
        <v>1</v>
      </c>
      <c r="IL517" s="33" t="b">
        <f>AND($A$2&gt;=_xlfn.NUMBERVALUE(Table_Query_from_MF_DSNP62[[#This Row],[CL_GL_ACCT_FR6]]),$A$2&lt;=_xlfn.NUMBERVALUE(Table_Query_from_MF_DSNP62[[#This Row],[CL_GL_ACCT_TO6]]))</f>
        <v>1</v>
      </c>
      <c r="IM517" s="33" t="b">
        <f>AND($A$2&gt;=_xlfn.NUMBERVALUE(Table_Query_from_MF_DSNP62[[#This Row],[CL_GL_ACCT_FR7]]),$A$2&lt;=_xlfn.NUMBERVALUE(Table_Query_from_MF_DSNP62[[#This Row],[CL_GL_ACCT_TO7]]))</f>
        <v>1</v>
      </c>
      <c r="IN517" s="33" t="b">
        <f>AND($A$2&gt;=_xlfn.NUMBERVALUE(Table_Query_from_MF_DSNP62[[#This Row],[CL_GL_ACCT_FR8]]),$A$2&lt;=_xlfn.NUMBERVALUE(Table_Query_from_MF_DSNP62[[#This Row],[CL_GL_ACCT_TO8]]))</f>
        <v>1</v>
      </c>
      <c r="IO517" s="33" t="b">
        <f>AND($A$2&gt;=_xlfn.NUMBERVALUE(Table_Query_from_MF_DSNP62[[#This Row],[CL_GL_ACCT_FR9]]),$A$2&lt;=_xlfn.NUMBERVALUE(Table_Query_from_MF_DSNP62[[#This Row],[CL_GL_ACCT_TO9]]))</f>
        <v>1</v>
      </c>
      <c r="IP517" s="33" t="b">
        <f>AND($A$2&gt;=_xlfn.NUMBERVALUE(Table_Query_from_MF_DSNP62[[#This Row],[CL_GL_ACCT_FR10]]),$A$2&lt;=_xlfn.NUMBERVALUE(Table_Query_from_MF_DSNP62[[#This Row],[CL_GL_ACCT_TO10]]))</f>
        <v>1</v>
      </c>
      <c r="IQ517" s="33" t="b">
        <f>AND($A$2&gt;=_xlfn.NUMBERVALUE(Table_Query_from_MF_DSNP62[[#This Row],[CL_GL_ACCT_FR11]]),$A$2&lt;=_xlfn.NUMBERVALUE(Table_Query_from_MF_DSNP62[[#This Row],[CL_GL_ACCT_TO11]]))</f>
        <v>1</v>
      </c>
      <c r="IR517" s="33" t="b">
        <f>AND($A$2&gt;=_xlfn.NUMBERVALUE(Table_Query_from_MF_DSNP62[[#This Row],[CL_GL_ACCT_FR12]]),$A$2&lt;=_xlfn.NUMBERVALUE(Table_Query_from_MF_DSNP62[[#This Row],[CL_GL_ACCT_TO12]]))</f>
        <v>1</v>
      </c>
      <c r="IS517" s="33" t="b">
        <f>AND($A$2&gt;=_xlfn.NUMBERVALUE(Table_Query_from_MF_DSNP62[[#This Row],[CL_GL_ACCT_FR13]]),$A$2&lt;=_xlfn.NUMBERVALUE(Table_Query_from_MF_DSNP62[[#This Row],[CL_GL_ACCT_TO13]]))</f>
        <v>1</v>
      </c>
      <c r="IT517" s="33" t="b">
        <f>AND($A$2&gt;=_xlfn.NUMBERVALUE(Table_Query_from_MF_DSNP62[[#This Row],[CL_GL_ACCT_FR14]]),$A$2&lt;=_xlfn.NUMBERVALUE(Table_Query_from_MF_DSNP62[[#This Row],[CL_GL_ACCT_TO14]]))</f>
        <v>1</v>
      </c>
      <c r="IU517" s="33" t="b">
        <f>AND($A$2&gt;=_xlfn.NUMBERVALUE(Table_Query_from_MF_DSNP62[[#This Row],[CL_GL_ACCT_FR15]]),$A$2&lt;=_xlfn.NUMBERVALUE(Table_Query_from_MF_DSNP62[[#This Row],[CL_GL_ACCT_TO15]]))</f>
        <v>1</v>
      </c>
      <c r="IV517" s="33" t="b">
        <f>AND($A$2&gt;=_xlfn.NUMBERVALUE(Table_Query_from_MF_DSNP62[[#This Row],[CL_GL_ACCT_FR16]]),$A$2&lt;=_xlfn.NUMBERVALUE(Table_Query_from_MF_DSNP62[[#This Row],[CL_GL_ACCT_TO16]]))</f>
        <v>1</v>
      </c>
      <c r="IW517" s="33" t="b">
        <f>AND($A$2&gt;=_xlfn.NUMBERVALUE(Table_Query_from_MF_DSNP62[[#This Row],[CL_GL_ACCT_FR17]]),$A$2&lt;=_xlfn.NUMBERVALUE(Table_Query_from_MF_DSNP62[[#This Row],[CL_GL_ACCT_TO17]]))</f>
        <v>1</v>
      </c>
      <c r="IX517" s="33" t="b">
        <f>AND($A$2&gt;=_xlfn.NUMBERVALUE(Table_Query_from_MF_DSNP62[[#This Row],[CL_GL_ACCT_FR18]]),$A$2&lt;=_xlfn.NUMBERVALUE(Table_Query_from_MF_DSNP62[[#This Row],[CL_GL_ACCT_TO18]]))</f>
        <v>1</v>
      </c>
      <c r="IY517" s="33" t="b">
        <f>AND($A$2&gt;=_xlfn.NUMBERVALUE(Table_Query_from_MF_DSNP62[[#This Row],[CL_GL_ACCT_FR19]]),$A$2&lt;=_xlfn.NUMBERVALUE(Table_Query_from_MF_DSNP62[[#This Row],[CL_GL_ACCT_TO19]]))</f>
        <v>1</v>
      </c>
      <c r="IZ517" s="33" t="b">
        <f>AND($A$2&gt;=_xlfn.NUMBERVALUE(Table_Query_from_MF_DSNP62[[#This Row],[CL_GL_ACCT_FR20]]),$A$2&lt;=_xlfn.NUMBERVALUE(Table_Query_from_MF_DSNP62[[#This Row],[CL_GL_ACCT_TO20]]))</f>
        <v>1</v>
      </c>
      <c r="JA517" s="33" t="b">
        <f>AND($A$2&gt;=_xlfn.NUMBERVALUE(Table_Query_from_MF_DSNP62[[#This Row],[CL_GL_ACCT_FR21]]),$A$2&lt;=_xlfn.NUMBERVALUE(Table_Query_from_MF_DSNP62[[#This Row],[CL_GL_ACCT_TO21]]))</f>
        <v>1</v>
      </c>
      <c r="JB517" s="33" t="b">
        <f>AND($A$2&gt;=_xlfn.NUMBERVALUE(Table_Query_from_MF_DSNP62[[#This Row],[CL_GL_ACCT_FR22]]),$A$2&lt;=_xlfn.NUMBERVALUE(Table_Query_from_MF_DSNP62[[#This Row],[CL_GL_ACCT_TO22]]))</f>
        <v>1</v>
      </c>
      <c r="JC517" s="33" t="b">
        <f>AND($A$2&gt;=_xlfn.NUMBERVALUE(Table_Query_from_MF_DSNP62[[#This Row],[CL_GL_ACCT_FR23]]),$A$2&lt;=_xlfn.NUMBERVALUE(Table_Query_from_MF_DSNP62[[#This Row],[CL_GL_ACCT_TO23]]))</f>
        <v>1</v>
      </c>
      <c r="JD517" s="33" t="b">
        <f>AND($A$2&gt;=_xlfn.NUMBERVALUE(Table_Query_from_MF_DSNP62[[#This Row],[CL_GL_ACCT_FR24]]),$A$2&lt;=_xlfn.NUMBERVALUE(Table_Query_from_MF_DSNP62[[#This Row],[CL_GL_ACCT_TO24]]))</f>
        <v>1</v>
      </c>
      <c r="JE517" s="33" t="b">
        <f>AND($A$2&gt;=_xlfn.NUMBERVALUE(Table_Query_from_MF_DSNP62[[#This Row],[CL_GL_ACCT_FR25]]),$A$2&lt;=_xlfn.NUMBERVALUE(Table_Query_from_MF_DSNP62[[#This Row],[CL_GL_ACCT_TO25]]))</f>
        <v>1</v>
      </c>
      <c r="JF517" s="33" t="b">
        <f>OR(Table_Query_from_MF_DSNP62[[#This Row],[PairA]:[PairO]])</f>
        <v>1</v>
      </c>
      <c r="JG517" s="33">
        <f>_xlfn.IFNA(MATCH(TRUE,Table_Query_from_MF_DSNP62[[#This Row],[PairA]:[PairO]],0),"none")</f>
        <v>3</v>
      </c>
      <c r="JH517" s="33" t="b">
        <f>AND($B$2&gt;=_xlfn.NUMBERVALUE(Table_Query_from_MF_DSNP62[[#This Row],[CL_CMP_OBJ_FR1]]),$B$2&lt;=_xlfn.NUMBERVALUE(Table_Query_from_MF_DSNP62[[#This Row],[CL_CMP_OBJ_TO1]]))</f>
        <v>0</v>
      </c>
      <c r="JI517" s="33" t="b">
        <f>AND($B$2&gt;=_xlfn.NUMBERVALUE(Table_Query_from_MF_DSNP62[[#This Row],[CL_CMP_OBJ_FR2]]),$B$2&lt;=_xlfn.NUMBERVALUE(Table_Query_from_MF_DSNP62[[#This Row],[CL_CMP_OBJ_TO2]]))</f>
        <v>0</v>
      </c>
      <c r="JJ517" s="33" t="b">
        <f>AND($B$2&gt;=_xlfn.NUMBERVALUE(Table_Query_from_MF_DSNP62[[#This Row],[CL_CMP_OBJ_FR3]]),$B$2&lt;=_xlfn.NUMBERVALUE(Table_Query_from_MF_DSNP62[[#This Row],[CL_CMP_OBJ_TO3]]))</f>
        <v>1</v>
      </c>
      <c r="JK517" s="33" t="b">
        <f>AND($B$2&gt;=_xlfn.NUMBERVALUE(Table_Query_from_MF_DSNP62[[#This Row],[CL_CMP_OBJ_FR4]]),$B$2&lt;=_xlfn.NUMBERVALUE(Table_Query_from_MF_DSNP62[[#This Row],[CL_CMP_OBJ_TO4]]))</f>
        <v>1</v>
      </c>
      <c r="JL517" s="33" t="b">
        <f>AND($B$2&gt;=_xlfn.NUMBERVALUE(Table_Query_from_MF_DSNP62[[#This Row],[CL_CMP_OBJ_FR5]]),$B$2&lt;=_xlfn.NUMBERVALUE(Table_Query_from_MF_DSNP62[[#This Row],[CL_CMP_OBJ_TO5]]))</f>
        <v>1</v>
      </c>
      <c r="JM517" s="33" t="b">
        <f>AND($B$2&gt;=_xlfn.NUMBERVALUE(Table_Query_from_MF_DSNP62[[#This Row],[CL_CMP_OBJ_FR6]]),$B$2&lt;=_xlfn.NUMBERVALUE(Table_Query_from_MF_DSNP62[[#This Row],[CL_CMP_OBJ_TO6]]))</f>
        <v>1</v>
      </c>
      <c r="JN517" s="33" t="b">
        <f>AND($B$2&gt;=_xlfn.NUMBERVALUE(Table_Query_from_MF_DSNP62[[#This Row],[CL_CMP_OBJ_FR7]]),$B$2&lt;=_xlfn.NUMBERVALUE(Table_Query_from_MF_DSNP62[[#This Row],[CL_CMP_OBJ_TO7]]))</f>
        <v>1</v>
      </c>
      <c r="JO517" s="33" t="b">
        <f>AND($B$2&gt;=_xlfn.NUMBERVALUE(Table_Query_from_MF_DSNP62[[#This Row],[CL_CMP_OBJ_FR8]]),$B$2&lt;=_xlfn.NUMBERVALUE(Table_Query_from_MF_DSNP62[[#This Row],[CL_CMP_OBJ_TO8]]))</f>
        <v>1</v>
      </c>
      <c r="JP517" s="33" t="b">
        <f>AND($B$2&gt;=_xlfn.NUMBERVALUE(Table_Query_from_MF_DSNP62[[#This Row],[CL_CMP_OBJ_FR9]]),$B$2&lt;=_xlfn.NUMBERVALUE(Table_Query_from_MF_DSNP62[[#This Row],[CL_CMP_OBJ_TO9]]))</f>
        <v>1</v>
      </c>
      <c r="JQ517" s="33" t="b">
        <f>AND($B$2&gt;=_xlfn.NUMBERVALUE(Table_Query_from_MF_DSNP62[[#This Row],[CL_CMP_OBJ_FR10]]),$B$2&lt;=_xlfn.NUMBERVALUE(Table_Query_from_MF_DSNP62[[#This Row],[CL_CMP_OBJ_TO10]]))</f>
        <v>1</v>
      </c>
      <c r="JR517" s="33" t="b">
        <f>AND($B$2&gt;=_xlfn.NUMBERVALUE(Table_Query_from_MF_DSNP62[[#This Row],[CL_CMP_OBJ_FR11]]),$B$2&lt;=_xlfn.NUMBERVALUE(Table_Query_from_MF_DSNP62[[#This Row],[CL_CMP_OBJ_TO11]]))</f>
        <v>1</v>
      </c>
      <c r="JS517" s="33" t="b">
        <f>AND($B$2&gt;=_xlfn.NUMBERVALUE(Table_Query_from_MF_DSNP62[[#This Row],[CL_CMP_OBJ_FR12]]),$B$2&lt;=_xlfn.NUMBERVALUE(Table_Query_from_MF_DSNP62[[#This Row],[CL_CMP_OBJ_TO12]]))</f>
        <v>1</v>
      </c>
      <c r="JT517" s="33" t="b">
        <f>AND($B$2&gt;=_xlfn.NUMBERVALUE(Table_Query_from_MF_DSNP62[[#This Row],[CL_CMP_OBJ_FR13]]),$B$2&lt;=_xlfn.NUMBERVALUE(Table_Query_from_MF_DSNP62[[#This Row],[CL_CMP_OBJ_TO13]]))</f>
        <v>1</v>
      </c>
      <c r="JU517" s="33" t="b">
        <f>AND($B$2&gt;=_xlfn.NUMBERVALUE(Table_Query_from_MF_DSNP62[[#This Row],[CL_CMP_OBJ_FR14]]),$B$2&lt;=_xlfn.NUMBERVALUE(Table_Query_from_MF_DSNP62[[#This Row],[CL_CMP_OBJ_TO14]]))</f>
        <v>1</v>
      </c>
      <c r="JV517" s="33" t="b">
        <f>AND($B$2&gt;=_xlfn.NUMBERVALUE(Table_Query_from_MF_DSNP62[[#This Row],[CL_CMP_OBJ_FR15]]),$B$2&lt;=_xlfn.NUMBERVALUE(Table_Query_from_MF_DSNP62[[#This Row],[CL_CMP_OBJ_TO15]]))</f>
        <v>1</v>
      </c>
    </row>
    <row r="518" spans="1:282" x14ac:dyDescent="0.25">
      <c r="A518" t="b">
        <f>OR(,Table_Query_from_MF_DSNP62[[#This Row],[Desired GL included as "hard-coded" GL?]],Table_Query_from_MF_DSNP62[[#This Row],[Desired GL included as "Open GL"?]])</f>
        <v>1</v>
      </c>
      <c r="B518" t="b">
        <f>Table_Query_from_MF_DSNP62[[#This Row],[Desired CObj included as "Open CObj"?]]</f>
        <v>1</v>
      </c>
      <c r="C518" t="s">
        <v>1013</v>
      </c>
      <c r="D518" t="s">
        <v>2226</v>
      </c>
      <c r="E518" t="s">
        <v>8</v>
      </c>
      <c r="F518" s="24" t="s">
        <v>13</v>
      </c>
      <c r="G518" t="s">
        <v>41</v>
      </c>
      <c r="H518" s="24" t="s">
        <v>424</v>
      </c>
      <c r="I518" t="s">
        <v>421</v>
      </c>
      <c r="J518" s="24" t="s">
        <v>444</v>
      </c>
      <c r="K518" t="s">
        <v>444</v>
      </c>
      <c r="L518" s="24" t="s">
        <v>444</v>
      </c>
      <c r="M518" t="s">
        <v>444</v>
      </c>
      <c r="N518" t="s">
        <v>444</v>
      </c>
      <c r="O518" t="s">
        <v>444</v>
      </c>
      <c r="P518" t="s">
        <v>444</v>
      </c>
      <c r="Q518" t="s">
        <v>15</v>
      </c>
      <c r="R518" t="s">
        <v>15</v>
      </c>
      <c r="S518" t="s">
        <v>442</v>
      </c>
      <c r="T518" t="s">
        <v>447</v>
      </c>
      <c r="U518" t="s">
        <v>444</v>
      </c>
      <c r="V518" t="s">
        <v>444</v>
      </c>
      <c r="W518" t="s">
        <v>447</v>
      </c>
      <c r="X518" t="s">
        <v>444</v>
      </c>
      <c r="Y518" t="s">
        <v>444</v>
      </c>
      <c r="Z518" t="s">
        <v>442</v>
      </c>
      <c r="AA518" t="s">
        <v>444</v>
      </c>
      <c r="AB518" t="s">
        <v>442</v>
      </c>
      <c r="AC518" t="s">
        <v>444</v>
      </c>
      <c r="AD518" t="s">
        <v>447</v>
      </c>
      <c r="AE518" t="s">
        <v>447</v>
      </c>
      <c r="AF518" t="s">
        <v>447</v>
      </c>
      <c r="AG518" t="s">
        <v>442</v>
      </c>
      <c r="AH518" t="s">
        <v>447</v>
      </c>
      <c r="AI518" t="s">
        <v>447</v>
      </c>
      <c r="AJ518" t="s">
        <v>442</v>
      </c>
      <c r="AK518" t="s">
        <v>444</v>
      </c>
      <c r="AL518" t="s">
        <v>444</v>
      </c>
      <c r="AM518" t="s">
        <v>444</v>
      </c>
      <c r="AN518" t="s">
        <v>444</v>
      </c>
      <c r="AO518" t="s">
        <v>444</v>
      </c>
      <c r="AP518" t="s">
        <v>442</v>
      </c>
      <c r="AQ518" t="s">
        <v>282</v>
      </c>
      <c r="AR518" t="s">
        <v>1451</v>
      </c>
      <c r="AS518" t="s">
        <v>162</v>
      </c>
      <c r="AT518" t="s">
        <v>10</v>
      </c>
      <c r="AU518" t="s">
        <v>444</v>
      </c>
      <c r="AV518" t="s">
        <v>442</v>
      </c>
      <c r="AW518" t="s">
        <v>444</v>
      </c>
      <c r="AX518" t="s">
        <v>444</v>
      </c>
      <c r="AY518" t="s">
        <v>444</v>
      </c>
      <c r="AZ518" t="s">
        <v>7</v>
      </c>
      <c r="BA518" t="s">
        <v>478</v>
      </c>
      <c r="BB518" t="s">
        <v>444</v>
      </c>
      <c r="BC518" t="s">
        <v>444</v>
      </c>
      <c r="BD518" t="s">
        <v>1359</v>
      </c>
      <c r="BE518" t="s">
        <v>1012</v>
      </c>
      <c r="BF518" t="s">
        <v>1360</v>
      </c>
      <c r="BG518" t="s">
        <v>1360</v>
      </c>
      <c r="BH518" t="s">
        <v>755</v>
      </c>
      <c r="BI518" t="s">
        <v>529</v>
      </c>
      <c r="BJ518" t="s">
        <v>282</v>
      </c>
      <c r="BK518" t="s">
        <v>282</v>
      </c>
      <c r="BL518" t="s">
        <v>1360</v>
      </c>
      <c r="BM518" t="s">
        <v>758</v>
      </c>
      <c r="BN518" t="s">
        <v>529</v>
      </c>
      <c r="BO518" t="s">
        <v>282</v>
      </c>
      <c r="BP518" t="s">
        <v>282</v>
      </c>
      <c r="BQ518" t="s">
        <v>740</v>
      </c>
      <c r="BR518" t="s">
        <v>1487</v>
      </c>
      <c r="BS518" t="s">
        <v>444</v>
      </c>
      <c r="BT518" t="s">
        <v>740</v>
      </c>
      <c r="BU518" t="s">
        <v>911</v>
      </c>
      <c r="BV518" t="s">
        <v>444</v>
      </c>
      <c r="BW518" t="s">
        <v>740</v>
      </c>
      <c r="BX518" t="s">
        <v>1487</v>
      </c>
      <c r="BY518" t="s">
        <v>444</v>
      </c>
      <c r="BZ518" t="s">
        <v>740</v>
      </c>
      <c r="CA518" t="s">
        <v>911</v>
      </c>
      <c r="CB518" t="s">
        <v>444</v>
      </c>
      <c r="CC518" t="s">
        <v>740</v>
      </c>
      <c r="CD518" t="s">
        <v>1487</v>
      </c>
      <c r="CE518" t="s">
        <v>444</v>
      </c>
      <c r="CF518" t="s">
        <v>444</v>
      </c>
      <c r="CG518" t="s">
        <v>444</v>
      </c>
      <c r="CH518" t="s">
        <v>444</v>
      </c>
      <c r="CI518" t="s">
        <v>740</v>
      </c>
      <c r="CJ518" t="s">
        <v>1487</v>
      </c>
      <c r="CK518" t="s">
        <v>444</v>
      </c>
      <c r="CL518" t="s">
        <v>740</v>
      </c>
      <c r="CM518" t="s">
        <v>911</v>
      </c>
      <c r="CN518" t="s">
        <v>444</v>
      </c>
      <c r="CO518" t="s">
        <v>740</v>
      </c>
      <c r="CP518" t="s">
        <v>1487</v>
      </c>
      <c r="CQ518" t="s">
        <v>444</v>
      </c>
      <c r="CR518" t="s">
        <v>740</v>
      </c>
      <c r="CS518" t="s">
        <v>911</v>
      </c>
      <c r="CT518" t="s">
        <v>444</v>
      </c>
      <c r="CU518" t="s">
        <v>282</v>
      </c>
      <c r="CV518" t="s">
        <v>2764</v>
      </c>
      <c r="CW518" t="s">
        <v>2736</v>
      </c>
      <c r="CX518" t="s">
        <v>2765</v>
      </c>
      <c r="CY518" t="s">
        <v>1370</v>
      </c>
      <c r="CZ518" t="s">
        <v>1371</v>
      </c>
      <c r="DA518" t="s">
        <v>444</v>
      </c>
      <c r="DB518" t="s">
        <v>444</v>
      </c>
      <c r="DC518" t="s">
        <v>444</v>
      </c>
      <c r="DD518" t="s">
        <v>444</v>
      </c>
      <c r="DE518" t="s">
        <v>444</v>
      </c>
      <c r="DF518" t="s">
        <v>444</v>
      </c>
      <c r="DG518" t="s">
        <v>444</v>
      </c>
      <c r="DH518" t="s">
        <v>444</v>
      </c>
      <c r="DI518" t="s">
        <v>443</v>
      </c>
      <c r="DJ518" t="s">
        <v>282</v>
      </c>
      <c r="DK518" t="s">
        <v>1440</v>
      </c>
      <c r="DL518" t="s">
        <v>444</v>
      </c>
      <c r="DM518" t="s">
        <v>444</v>
      </c>
      <c r="DN518" t="s">
        <v>444</v>
      </c>
      <c r="DO518" t="s">
        <v>444</v>
      </c>
      <c r="DP518" t="s">
        <v>444</v>
      </c>
      <c r="DQ518" t="s">
        <v>444</v>
      </c>
      <c r="DR518" t="s">
        <v>444</v>
      </c>
      <c r="DS518" t="s">
        <v>444</v>
      </c>
      <c r="DT518" s="24" t="s">
        <v>444</v>
      </c>
      <c r="DU518" s="24" t="s">
        <v>444</v>
      </c>
      <c r="DV518" t="s">
        <v>444</v>
      </c>
      <c r="DW518" t="s">
        <v>444</v>
      </c>
      <c r="DX518" s="24" t="s">
        <v>444</v>
      </c>
      <c r="DY518" s="24" t="s">
        <v>444</v>
      </c>
      <c r="DZ518" t="s">
        <v>444</v>
      </c>
      <c r="EA518" t="s">
        <v>444</v>
      </c>
      <c r="EB518" s="24" t="s">
        <v>444</v>
      </c>
      <c r="EC518" s="24" t="s">
        <v>444</v>
      </c>
      <c r="ED518" t="s">
        <v>444</v>
      </c>
      <c r="EE518" t="s">
        <v>444</v>
      </c>
      <c r="EF518" s="24" t="s">
        <v>444</v>
      </c>
      <c r="EG518" s="24" t="s">
        <v>444</v>
      </c>
      <c r="EH518" t="s">
        <v>444</v>
      </c>
      <c r="EI518" t="s">
        <v>444</v>
      </c>
      <c r="EJ518" s="24" t="s">
        <v>444</v>
      </c>
      <c r="EK518" s="24" t="s">
        <v>444</v>
      </c>
      <c r="EL518" t="s">
        <v>444</v>
      </c>
      <c r="EM518" t="s">
        <v>444</v>
      </c>
      <c r="EN518" s="24" t="s">
        <v>444</v>
      </c>
      <c r="EO518" s="24" t="s">
        <v>444</v>
      </c>
      <c r="EP518" t="s">
        <v>444</v>
      </c>
      <c r="EQ518" t="s">
        <v>444</v>
      </c>
      <c r="ER518" s="24" t="s">
        <v>444</v>
      </c>
      <c r="ES518" s="24" t="s">
        <v>444</v>
      </c>
      <c r="ET518" t="s">
        <v>444</v>
      </c>
      <c r="EU518" t="s">
        <v>444</v>
      </c>
      <c r="EV518" s="24" t="s">
        <v>444</v>
      </c>
      <c r="EW518" s="24" t="s">
        <v>444</v>
      </c>
      <c r="EX518" t="s">
        <v>444</v>
      </c>
      <c r="EY518" t="s">
        <v>444</v>
      </c>
      <c r="EZ518" s="24" t="s">
        <v>444</v>
      </c>
      <c r="FA518" s="24" t="s">
        <v>444</v>
      </c>
      <c r="FB518" t="s">
        <v>444</v>
      </c>
      <c r="FC518" t="s">
        <v>444</v>
      </c>
      <c r="FD518" s="24" t="s">
        <v>444</v>
      </c>
      <c r="FE518" s="24" t="s">
        <v>444</v>
      </c>
      <c r="FF518" t="s">
        <v>444</v>
      </c>
      <c r="FG518" t="s">
        <v>444</v>
      </c>
      <c r="FH518" s="24" t="s">
        <v>444</v>
      </c>
      <c r="FI518" s="24" t="s">
        <v>444</v>
      </c>
      <c r="FJ518" t="s">
        <v>444</v>
      </c>
      <c r="FK518" t="s">
        <v>444</v>
      </c>
      <c r="FL518" s="24" t="s">
        <v>444</v>
      </c>
      <c r="FM518" s="24" t="s">
        <v>444</v>
      </c>
      <c r="FN518" t="s">
        <v>444</v>
      </c>
      <c r="FO518" t="s">
        <v>444</v>
      </c>
      <c r="FP518" s="24" t="s">
        <v>444</v>
      </c>
      <c r="FQ518" s="24" t="s">
        <v>444</v>
      </c>
      <c r="FR518" t="s">
        <v>444</v>
      </c>
      <c r="FS518" t="s">
        <v>444</v>
      </c>
      <c r="FT518" s="24" t="s">
        <v>444</v>
      </c>
      <c r="FU518" s="24" t="s">
        <v>444</v>
      </c>
      <c r="FV518" t="s">
        <v>444</v>
      </c>
      <c r="FW518" t="s">
        <v>444</v>
      </c>
      <c r="FX518" s="24" t="s">
        <v>444</v>
      </c>
      <c r="FY518" s="24" t="s">
        <v>444</v>
      </c>
      <c r="FZ518" t="s">
        <v>444</v>
      </c>
      <c r="GA518" t="s">
        <v>444</v>
      </c>
      <c r="GB518" s="24" t="s">
        <v>444</v>
      </c>
      <c r="GC518" s="24" t="s">
        <v>444</v>
      </c>
      <c r="GD518" t="s">
        <v>444</v>
      </c>
      <c r="GE518" t="s">
        <v>444</v>
      </c>
      <c r="GF518" s="24" t="s">
        <v>444</v>
      </c>
      <c r="GG518" s="24" t="s">
        <v>444</v>
      </c>
      <c r="GH518" t="s">
        <v>15</v>
      </c>
      <c r="GI518" s="24" t="s">
        <v>526</v>
      </c>
      <c r="GJ518" s="24" t="s">
        <v>1453</v>
      </c>
      <c r="GK518" t="s">
        <v>1454</v>
      </c>
      <c r="GL518" t="s">
        <v>609</v>
      </c>
      <c r="GM518" s="24" t="s">
        <v>444</v>
      </c>
      <c r="GN518" s="24" t="s">
        <v>444</v>
      </c>
      <c r="GO518" t="s">
        <v>444</v>
      </c>
      <c r="GP518" t="s">
        <v>444</v>
      </c>
      <c r="GQ518" s="24" t="s">
        <v>444</v>
      </c>
      <c r="GR518" s="24" t="s">
        <v>444</v>
      </c>
      <c r="GS518" t="s">
        <v>444</v>
      </c>
      <c r="GT518" t="s">
        <v>444</v>
      </c>
      <c r="GU518" s="24" t="s">
        <v>444</v>
      </c>
      <c r="GV518" s="24" t="s">
        <v>444</v>
      </c>
      <c r="GW518" t="s">
        <v>444</v>
      </c>
      <c r="GX518" t="s">
        <v>444</v>
      </c>
      <c r="GY518" s="24" t="s">
        <v>444</v>
      </c>
      <c r="GZ518" s="24" t="s">
        <v>444</v>
      </c>
      <c r="HA518" t="s">
        <v>444</v>
      </c>
      <c r="HB518" t="s">
        <v>444</v>
      </c>
      <c r="HC518" s="24" t="s">
        <v>444</v>
      </c>
      <c r="HD518" s="24" t="s">
        <v>444</v>
      </c>
      <c r="HE518" t="s">
        <v>444</v>
      </c>
      <c r="HF518" t="s">
        <v>444</v>
      </c>
      <c r="HG518" s="24" t="s">
        <v>444</v>
      </c>
      <c r="HH518" s="24" t="s">
        <v>444</v>
      </c>
      <c r="HI518" t="s">
        <v>444</v>
      </c>
      <c r="HJ518" t="s">
        <v>444</v>
      </c>
      <c r="HK518" s="24" t="s">
        <v>444</v>
      </c>
      <c r="HL518" s="24" t="s">
        <v>444</v>
      </c>
      <c r="HM518" t="s">
        <v>444</v>
      </c>
      <c r="HN518" t="s">
        <v>444</v>
      </c>
      <c r="HO518" s="24" t="s">
        <v>444</v>
      </c>
      <c r="HP518" s="24" t="s">
        <v>444</v>
      </c>
      <c r="HQ518" t="s">
        <v>444</v>
      </c>
      <c r="HR518" t="s">
        <v>444</v>
      </c>
      <c r="HS518" s="24" t="s">
        <v>444</v>
      </c>
      <c r="HT518" s="24" t="s">
        <v>444</v>
      </c>
      <c r="HU518" t="s">
        <v>444</v>
      </c>
      <c r="HV518" t="s">
        <v>444</v>
      </c>
      <c r="HW518" s="24" t="s">
        <v>444</v>
      </c>
      <c r="HX518" s="24" t="s">
        <v>444</v>
      </c>
      <c r="HY518" t="s">
        <v>444</v>
      </c>
      <c r="HZ518" t="s">
        <v>444</v>
      </c>
      <c r="IA518" t="s">
        <v>2764</v>
      </c>
      <c r="IB518" t="s">
        <v>2736</v>
      </c>
      <c r="IC518" t="s">
        <v>3086</v>
      </c>
      <c r="ID518" s="33" t="b" cm="1">
        <f t="array" ref="ID518">_xlfn.IFNA(MATCH($A$2,_xlfn.NUMBERVALUE(Table_Query_from_MF_DSNP62[[#This Row],[CL_GLACCT_DR1]:[CL_GLACCT_CR4]]),0),0)&gt;=1</f>
        <v>1</v>
      </c>
      <c r="IE518" s="33" t="b">
        <f>OR(Table_Query_from_MF_DSNP62[[#This Row],[Pair1]:[Pair25]])</f>
        <v>1</v>
      </c>
      <c r="IF518" s="33">
        <f>_xlfn.IFNA(MATCH(TRUE,Table_Query_from_MF_DSNP62[[#This Row],[Pair1]:[Pair25]],0),"none")</f>
        <v>1</v>
      </c>
      <c r="IG518" s="33" t="b">
        <f>AND($A$2&gt;=_xlfn.NUMBERVALUE(Table_Query_from_MF_DSNP62[[#This Row],[CL_GL_ACCT_FR1]]),$A$2&lt;=_xlfn.NUMBERVALUE(Table_Query_from_MF_DSNP62[[#This Row],[CL_GL_ACCT_TO1]]))</f>
        <v>1</v>
      </c>
      <c r="IH518" s="33" t="b">
        <f>AND($A$2&gt;=_xlfn.NUMBERVALUE(Table_Query_from_MF_DSNP62[[#This Row],[CL_GL_ACCT_FR2]]),$A$2&lt;=_xlfn.NUMBERVALUE(Table_Query_from_MF_DSNP62[[#This Row],[CL_GL_ACCT_TO2]]))</f>
        <v>1</v>
      </c>
      <c r="II518" s="33" t="b">
        <f>AND($A$2&gt;=_xlfn.NUMBERVALUE(Table_Query_from_MF_DSNP62[[#This Row],[CL_GL_ACCT_FR3]]),$A$2&lt;=_xlfn.NUMBERVALUE(Table_Query_from_MF_DSNP62[[#This Row],[CL_GL_ACCT_TO3]]))</f>
        <v>1</v>
      </c>
      <c r="IJ518" s="33" t="b">
        <f>AND($A$2&gt;=_xlfn.NUMBERVALUE(Table_Query_from_MF_DSNP62[[#This Row],[CL_GL_ACCT_FR4]]),$A$2&lt;=_xlfn.NUMBERVALUE(Table_Query_from_MF_DSNP62[[#This Row],[CL_GL_ACCT_TO4]]))</f>
        <v>1</v>
      </c>
      <c r="IK518" s="33" t="b">
        <f>AND($A$2&gt;=_xlfn.NUMBERVALUE(Table_Query_from_MF_DSNP62[[#This Row],[CL_GL_ACCT_FR5]]),$A$2&lt;=_xlfn.NUMBERVALUE(Table_Query_from_MF_DSNP62[[#This Row],[CL_GL_ACCT_TO5]]))</f>
        <v>1</v>
      </c>
      <c r="IL518" s="33" t="b">
        <f>AND($A$2&gt;=_xlfn.NUMBERVALUE(Table_Query_from_MF_DSNP62[[#This Row],[CL_GL_ACCT_FR6]]),$A$2&lt;=_xlfn.NUMBERVALUE(Table_Query_from_MF_DSNP62[[#This Row],[CL_GL_ACCT_TO6]]))</f>
        <v>1</v>
      </c>
      <c r="IM518" s="33" t="b">
        <f>AND($A$2&gt;=_xlfn.NUMBERVALUE(Table_Query_from_MF_DSNP62[[#This Row],[CL_GL_ACCT_FR7]]),$A$2&lt;=_xlfn.NUMBERVALUE(Table_Query_from_MF_DSNP62[[#This Row],[CL_GL_ACCT_TO7]]))</f>
        <v>1</v>
      </c>
      <c r="IN518" s="33" t="b">
        <f>AND($A$2&gt;=_xlfn.NUMBERVALUE(Table_Query_from_MF_DSNP62[[#This Row],[CL_GL_ACCT_FR8]]),$A$2&lt;=_xlfn.NUMBERVALUE(Table_Query_from_MF_DSNP62[[#This Row],[CL_GL_ACCT_TO8]]))</f>
        <v>1</v>
      </c>
      <c r="IO518" s="33" t="b">
        <f>AND($A$2&gt;=_xlfn.NUMBERVALUE(Table_Query_from_MF_DSNP62[[#This Row],[CL_GL_ACCT_FR9]]),$A$2&lt;=_xlfn.NUMBERVALUE(Table_Query_from_MF_DSNP62[[#This Row],[CL_GL_ACCT_TO9]]))</f>
        <v>1</v>
      </c>
      <c r="IP518" s="33" t="b">
        <f>AND($A$2&gt;=_xlfn.NUMBERVALUE(Table_Query_from_MF_DSNP62[[#This Row],[CL_GL_ACCT_FR10]]),$A$2&lt;=_xlfn.NUMBERVALUE(Table_Query_from_MF_DSNP62[[#This Row],[CL_GL_ACCT_TO10]]))</f>
        <v>1</v>
      </c>
      <c r="IQ518" s="33" t="b">
        <f>AND($A$2&gt;=_xlfn.NUMBERVALUE(Table_Query_from_MF_DSNP62[[#This Row],[CL_GL_ACCT_FR11]]),$A$2&lt;=_xlfn.NUMBERVALUE(Table_Query_from_MF_DSNP62[[#This Row],[CL_GL_ACCT_TO11]]))</f>
        <v>1</v>
      </c>
      <c r="IR518" s="33" t="b">
        <f>AND($A$2&gt;=_xlfn.NUMBERVALUE(Table_Query_from_MF_DSNP62[[#This Row],[CL_GL_ACCT_FR12]]),$A$2&lt;=_xlfn.NUMBERVALUE(Table_Query_from_MF_DSNP62[[#This Row],[CL_GL_ACCT_TO12]]))</f>
        <v>1</v>
      </c>
      <c r="IS518" s="33" t="b">
        <f>AND($A$2&gt;=_xlfn.NUMBERVALUE(Table_Query_from_MF_DSNP62[[#This Row],[CL_GL_ACCT_FR13]]),$A$2&lt;=_xlfn.NUMBERVALUE(Table_Query_from_MF_DSNP62[[#This Row],[CL_GL_ACCT_TO13]]))</f>
        <v>1</v>
      </c>
      <c r="IT518" s="33" t="b">
        <f>AND($A$2&gt;=_xlfn.NUMBERVALUE(Table_Query_from_MF_DSNP62[[#This Row],[CL_GL_ACCT_FR14]]),$A$2&lt;=_xlfn.NUMBERVALUE(Table_Query_from_MF_DSNP62[[#This Row],[CL_GL_ACCT_TO14]]))</f>
        <v>1</v>
      </c>
      <c r="IU518" s="33" t="b">
        <f>AND($A$2&gt;=_xlfn.NUMBERVALUE(Table_Query_from_MF_DSNP62[[#This Row],[CL_GL_ACCT_FR15]]),$A$2&lt;=_xlfn.NUMBERVALUE(Table_Query_from_MF_DSNP62[[#This Row],[CL_GL_ACCT_TO15]]))</f>
        <v>1</v>
      </c>
      <c r="IV518" s="33" t="b">
        <f>AND($A$2&gt;=_xlfn.NUMBERVALUE(Table_Query_from_MF_DSNP62[[#This Row],[CL_GL_ACCT_FR16]]),$A$2&lt;=_xlfn.NUMBERVALUE(Table_Query_from_MF_DSNP62[[#This Row],[CL_GL_ACCT_TO16]]))</f>
        <v>1</v>
      </c>
      <c r="IW518" s="33" t="b">
        <f>AND($A$2&gt;=_xlfn.NUMBERVALUE(Table_Query_from_MF_DSNP62[[#This Row],[CL_GL_ACCT_FR17]]),$A$2&lt;=_xlfn.NUMBERVALUE(Table_Query_from_MF_DSNP62[[#This Row],[CL_GL_ACCT_TO17]]))</f>
        <v>1</v>
      </c>
      <c r="IX518" s="33" t="b">
        <f>AND($A$2&gt;=_xlfn.NUMBERVALUE(Table_Query_from_MF_DSNP62[[#This Row],[CL_GL_ACCT_FR18]]),$A$2&lt;=_xlfn.NUMBERVALUE(Table_Query_from_MF_DSNP62[[#This Row],[CL_GL_ACCT_TO18]]))</f>
        <v>1</v>
      </c>
      <c r="IY518" s="33" t="b">
        <f>AND($A$2&gt;=_xlfn.NUMBERVALUE(Table_Query_from_MF_DSNP62[[#This Row],[CL_GL_ACCT_FR19]]),$A$2&lt;=_xlfn.NUMBERVALUE(Table_Query_from_MF_DSNP62[[#This Row],[CL_GL_ACCT_TO19]]))</f>
        <v>1</v>
      </c>
      <c r="IZ518" s="33" t="b">
        <f>AND($A$2&gt;=_xlfn.NUMBERVALUE(Table_Query_from_MF_DSNP62[[#This Row],[CL_GL_ACCT_FR20]]),$A$2&lt;=_xlfn.NUMBERVALUE(Table_Query_from_MF_DSNP62[[#This Row],[CL_GL_ACCT_TO20]]))</f>
        <v>1</v>
      </c>
      <c r="JA518" s="33" t="b">
        <f>AND($A$2&gt;=_xlfn.NUMBERVALUE(Table_Query_from_MF_DSNP62[[#This Row],[CL_GL_ACCT_FR21]]),$A$2&lt;=_xlfn.NUMBERVALUE(Table_Query_from_MF_DSNP62[[#This Row],[CL_GL_ACCT_TO21]]))</f>
        <v>1</v>
      </c>
      <c r="JB518" s="33" t="b">
        <f>AND($A$2&gt;=_xlfn.NUMBERVALUE(Table_Query_from_MF_DSNP62[[#This Row],[CL_GL_ACCT_FR22]]),$A$2&lt;=_xlfn.NUMBERVALUE(Table_Query_from_MF_DSNP62[[#This Row],[CL_GL_ACCT_TO22]]))</f>
        <v>1</v>
      </c>
      <c r="JC518" s="33" t="b">
        <f>AND($A$2&gt;=_xlfn.NUMBERVALUE(Table_Query_from_MF_DSNP62[[#This Row],[CL_GL_ACCT_FR23]]),$A$2&lt;=_xlfn.NUMBERVALUE(Table_Query_from_MF_DSNP62[[#This Row],[CL_GL_ACCT_TO23]]))</f>
        <v>1</v>
      </c>
      <c r="JD518" s="33" t="b">
        <f>AND($A$2&gt;=_xlfn.NUMBERVALUE(Table_Query_from_MF_DSNP62[[#This Row],[CL_GL_ACCT_FR24]]),$A$2&lt;=_xlfn.NUMBERVALUE(Table_Query_from_MF_DSNP62[[#This Row],[CL_GL_ACCT_TO24]]))</f>
        <v>1</v>
      </c>
      <c r="JE518" s="33" t="b">
        <f>AND($A$2&gt;=_xlfn.NUMBERVALUE(Table_Query_from_MF_DSNP62[[#This Row],[CL_GL_ACCT_FR25]]),$A$2&lt;=_xlfn.NUMBERVALUE(Table_Query_from_MF_DSNP62[[#This Row],[CL_GL_ACCT_TO25]]))</f>
        <v>1</v>
      </c>
      <c r="JF518" s="33" t="b">
        <f>OR(Table_Query_from_MF_DSNP62[[#This Row],[PairA]:[PairO]])</f>
        <v>1</v>
      </c>
      <c r="JG518" s="33">
        <f>_xlfn.IFNA(MATCH(TRUE,Table_Query_from_MF_DSNP62[[#This Row],[PairA]:[PairO]],0),"none")</f>
        <v>3</v>
      </c>
      <c r="JH518" s="33" t="b">
        <f>AND($B$2&gt;=_xlfn.NUMBERVALUE(Table_Query_from_MF_DSNP62[[#This Row],[CL_CMP_OBJ_FR1]]),$B$2&lt;=_xlfn.NUMBERVALUE(Table_Query_from_MF_DSNP62[[#This Row],[CL_CMP_OBJ_TO1]]))</f>
        <v>0</v>
      </c>
      <c r="JI518" s="33" t="b">
        <f>AND($B$2&gt;=_xlfn.NUMBERVALUE(Table_Query_from_MF_DSNP62[[#This Row],[CL_CMP_OBJ_FR2]]),$B$2&lt;=_xlfn.NUMBERVALUE(Table_Query_from_MF_DSNP62[[#This Row],[CL_CMP_OBJ_TO2]]))</f>
        <v>0</v>
      </c>
      <c r="JJ518" s="33" t="b">
        <f>AND($B$2&gt;=_xlfn.NUMBERVALUE(Table_Query_from_MF_DSNP62[[#This Row],[CL_CMP_OBJ_FR3]]),$B$2&lt;=_xlfn.NUMBERVALUE(Table_Query_from_MF_DSNP62[[#This Row],[CL_CMP_OBJ_TO3]]))</f>
        <v>1</v>
      </c>
      <c r="JK518" s="33" t="b">
        <f>AND($B$2&gt;=_xlfn.NUMBERVALUE(Table_Query_from_MF_DSNP62[[#This Row],[CL_CMP_OBJ_FR4]]),$B$2&lt;=_xlfn.NUMBERVALUE(Table_Query_from_MF_DSNP62[[#This Row],[CL_CMP_OBJ_TO4]]))</f>
        <v>1</v>
      </c>
      <c r="JL518" s="33" t="b">
        <f>AND($B$2&gt;=_xlfn.NUMBERVALUE(Table_Query_from_MF_DSNP62[[#This Row],[CL_CMP_OBJ_FR5]]),$B$2&lt;=_xlfn.NUMBERVALUE(Table_Query_from_MF_DSNP62[[#This Row],[CL_CMP_OBJ_TO5]]))</f>
        <v>1</v>
      </c>
      <c r="JM518" s="33" t="b">
        <f>AND($B$2&gt;=_xlfn.NUMBERVALUE(Table_Query_from_MF_DSNP62[[#This Row],[CL_CMP_OBJ_FR6]]),$B$2&lt;=_xlfn.NUMBERVALUE(Table_Query_from_MF_DSNP62[[#This Row],[CL_CMP_OBJ_TO6]]))</f>
        <v>1</v>
      </c>
      <c r="JN518" s="33" t="b">
        <f>AND($B$2&gt;=_xlfn.NUMBERVALUE(Table_Query_from_MF_DSNP62[[#This Row],[CL_CMP_OBJ_FR7]]),$B$2&lt;=_xlfn.NUMBERVALUE(Table_Query_from_MF_DSNP62[[#This Row],[CL_CMP_OBJ_TO7]]))</f>
        <v>1</v>
      </c>
      <c r="JO518" s="33" t="b">
        <f>AND($B$2&gt;=_xlfn.NUMBERVALUE(Table_Query_from_MF_DSNP62[[#This Row],[CL_CMP_OBJ_FR8]]),$B$2&lt;=_xlfn.NUMBERVALUE(Table_Query_from_MF_DSNP62[[#This Row],[CL_CMP_OBJ_TO8]]))</f>
        <v>1</v>
      </c>
      <c r="JP518" s="33" t="b">
        <f>AND($B$2&gt;=_xlfn.NUMBERVALUE(Table_Query_from_MF_DSNP62[[#This Row],[CL_CMP_OBJ_FR9]]),$B$2&lt;=_xlfn.NUMBERVALUE(Table_Query_from_MF_DSNP62[[#This Row],[CL_CMP_OBJ_TO9]]))</f>
        <v>1</v>
      </c>
      <c r="JQ518" s="33" t="b">
        <f>AND($B$2&gt;=_xlfn.NUMBERVALUE(Table_Query_from_MF_DSNP62[[#This Row],[CL_CMP_OBJ_FR10]]),$B$2&lt;=_xlfn.NUMBERVALUE(Table_Query_from_MF_DSNP62[[#This Row],[CL_CMP_OBJ_TO10]]))</f>
        <v>1</v>
      </c>
      <c r="JR518" s="33" t="b">
        <f>AND($B$2&gt;=_xlfn.NUMBERVALUE(Table_Query_from_MF_DSNP62[[#This Row],[CL_CMP_OBJ_FR11]]),$B$2&lt;=_xlfn.NUMBERVALUE(Table_Query_from_MF_DSNP62[[#This Row],[CL_CMP_OBJ_TO11]]))</f>
        <v>1</v>
      </c>
      <c r="JS518" s="33" t="b">
        <f>AND($B$2&gt;=_xlfn.NUMBERVALUE(Table_Query_from_MF_DSNP62[[#This Row],[CL_CMP_OBJ_FR12]]),$B$2&lt;=_xlfn.NUMBERVALUE(Table_Query_from_MF_DSNP62[[#This Row],[CL_CMP_OBJ_TO12]]))</f>
        <v>1</v>
      </c>
      <c r="JT518" s="33" t="b">
        <f>AND($B$2&gt;=_xlfn.NUMBERVALUE(Table_Query_from_MF_DSNP62[[#This Row],[CL_CMP_OBJ_FR13]]),$B$2&lt;=_xlfn.NUMBERVALUE(Table_Query_from_MF_DSNP62[[#This Row],[CL_CMP_OBJ_TO13]]))</f>
        <v>1</v>
      </c>
      <c r="JU518" s="33" t="b">
        <f>AND($B$2&gt;=_xlfn.NUMBERVALUE(Table_Query_from_MF_DSNP62[[#This Row],[CL_CMP_OBJ_FR14]]),$B$2&lt;=_xlfn.NUMBERVALUE(Table_Query_from_MF_DSNP62[[#This Row],[CL_CMP_OBJ_TO14]]))</f>
        <v>1</v>
      </c>
      <c r="JV518" s="33" t="b">
        <f>AND($B$2&gt;=_xlfn.NUMBERVALUE(Table_Query_from_MF_DSNP62[[#This Row],[CL_CMP_OBJ_FR15]]),$B$2&lt;=_xlfn.NUMBERVALUE(Table_Query_from_MF_DSNP62[[#This Row],[CL_CMP_OBJ_TO15]]))</f>
        <v>1</v>
      </c>
    </row>
    <row r="519" spans="1:282" x14ac:dyDescent="0.25">
      <c r="A519" t="b">
        <f>OR(,Table_Query_from_MF_DSNP62[[#This Row],[Desired GL included as "hard-coded" GL?]],Table_Query_from_MF_DSNP62[[#This Row],[Desired GL included as "Open GL"?]])</f>
        <v>1</v>
      </c>
      <c r="B519" t="b">
        <f>Table_Query_from_MF_DSNP62[[#This Row],[Desired CObj included as "Open CObj"?]]</f>
        <v>1</v>
      </c>
      <c r="C519" t="s">
        <v>2227</v>
      </c>
      <c r="D519" t="s">
        <v>2228</v>
      </c>
      <c r="E519" t="s">
        <v>15</v>
      </c>
      <c r="F519" s="24" t="s">
        <v>421</v>
      </c>
      <c r="G519" t="s">
        <v>13</v>
      </c>
      <c r="H519" s="24" t="s">
        <v>444</v>
      </c>
      <c r="I519" t="s">
        <v>444</v>
      </c>
      <c r="J519" s="24" t="s">
        <v>444</v>
      </c>
      <c r="K519" t="s">
        <v>444</v>
      </c>
      <c r="L519" s="24" t="s">
        <v>359</v>
      </c>
      <c r="M519" t="s">
        <v>307</v>
      </c>
      <c r="N519" t="s">
        <v>444</v>
      </c>
      <c r="O519" t="s">
        <v>444</v>
      </c>
      <c r="P519" t="s">
        <v>444</v>
      </c>
      <c r="Q519" t="s">
        <v>15</v>
      </c>
      <c r="R519" t="s">
        <v>447</v>
      </c>
      <c r="S519" t="s">
        <v>15</v>
      </c>
      <c r="T519" t="s">
        <v>447</v>
      </c>
      <c r="U519" t="s">
        <v>444</v>
      </c>
      <c r="V519" t="s">
        <v>444</v>
      </c>
      <c r="W519" t="s">
        <v>447</v>
      </c>
      <c r="X519" t="s">
        <v>444</v>
      </c>
      <c r="Y519" t="s">
        <v>444</v>
      </c>
      <c r="Z519" t="s">
        <v>442</v>
      </c>
      <c r="AA519" t="s">
        <v>444</v>
      </c>
      <c r="AB519" t="s">
        <v>442</v>
      </c>
      <c r="AC519" t="s">
        <v>444</v>
      </c>
      <c r="AD519" t="s">
        <v>15</v>
      </c>
      <c r="AE519" t="s">
        <v>447</v>
      </c>
      <c r="AF519" t="s">
        <v>447</v>
      </c>
      <c r="AG519" t="s">
        <v>442</v>
      </c>
      <c r="AH519" t="s">
        <v>447</v>
      </c>
      <c r="AI519" t="s">
        <v>447</v>
      </c>
      <c r="AJ519" t="s">
        <v>442</v>
      </c>
      <c r="AK519" t="s">
        <v>442</v>
      </c>
      <c r="AL519" t="s">
        <v>444</v>
      </c>
      <c r="AM519" t="s">
        <v>444</v>
      </c>
      <c r="AN519" t="s">
        <v>444</v>
      </c>
      <c r="AO519" t="s">
        <v>444</v>
      </c>
      <c r="AP519" t="s">
        <v>447</v>
      </c>
      <c r="AQ519" t="s">
        <v>282</v>
      </c>
      <c r="AR519" t="s">
        <v>1451</v>
      </c>
      <c r="AS519" t="s">
        <v>162</v>
      </c>
      <c r="AT519" t="s">
        <v>10</v>
      </c>
      <c r="AU519" t="s">
        <v>444</v>
      </c>
      <c r="AV519" t="s">
        <v>442</v>
      </c>
      <c r="AW519" t="s">
        <v>444</v>
      </c>
      <c r="AX519" t="s">
        <v>444</v>
      </c>
      <c r="AY519" t="s">
        <v>444</v>
      </c>
      <c r="AZ519" t="s">
        <v>7</v>
      </c>
      <c r="BA519" t="s">
        <v>478</v>
      </c>
      <c r="BB519" t="s">
        <v>444</v>
      </c>
      <c r="BC519" t="s">
        <v>444</v>
      </c>
      <c r="BD519" t="s">
        <v>1359</v>
      </c>
      <c r="BE519" t="s">
        <v>2229</v>
      </c>
      <c r="BF519" t="s">
        <v>740</v>
      </c>
      <c r="BG519" t="s">
        <v>1360</v>
      </c>
      <c r="BH519" t="s">
        <v>755</v>
      </c>
      <c r="BI519" t="s">
        <v>529</v>
      </c>
      <c r="BJ519" t="s">
        <v>1520</v>
      </c>
      <c r="BK519" t="s">
        <v>282</v>
      </c>
      <c r="BL519" t="s">
        <v>1360</v>
      </c>
      <c r="BM519" t="s">
        <v>758</v>
      </c>
      <c r="BN519" t="s">
        <v>529</v>
      </c>
      <c r="BO519" t="s">
        <v>1520</v>
      </c>
      <c r="BP519" t="s">
        <v>282</v>
      </c>
      <c r="BQ519" t="s">
        <v>740</v>
      </c>
      <c r="BR519" t="s">
        <v>1521</v>
      </c>
      <c r="BS519" t="s">
        <v>444</v>
      </c>
      <c r="BT519" t="s">
        <v>1360</v>
      </c>
      <c r="BU519" t="s">
        <v>1487</v>
      </c>
      <c r="BV519" t="s">
        <v>444</v>
      </c>
      <c r="BW519" t="s">
        <v>740</v>
      </c>
      <c r="BX519" t="s">
        <v>1521</v>
      </c>
      <c r="BY519" t="s">
        <v>444</v>
      </c>
      <c r="BZ519" t="s">
        <v>1360</v>
      </c>
      <c r="CA519" t="s">
        <v>1487</v>
      </c>
      <c r="CB519" t="s">
        <v>444</v>
      </c>
      <c r="CC519" t="s">
        <v>1360</v>
      </c>
      <c r="CD519" t="s">
        <v>1487</v>
      </c>
      <c r="CE519" t="s">
        <v>444</v>
      </c>
      <c r="CF519" t="s">
        <v>444</v>
      </c>
      <c r="CG519" t="s">
        <v>444</v>
      </c>
      <c r="CH519" t="s">
        <v>444</v>
      </c>
      <c r="CI519" t="s">
        <v>740</v>
      </c>
      <c r="CJ519" t="s">
        <v>1521</v>
      </c>
      <c r="CK519" t="s">
        <v>444</v>
      </c>
      <c r="CL519" t="s">
        <v>1360</v>
      </c>
      <c r="CM519" t="s">
        <v>1487</v>
      </c>
      <c r="CN519" t="s">
        <v>444</v>
      </c>
      <c r="CO519" t="s">
        <v>740</v>
      </c>
      <c r="CP519" t="s">
        <v>1521</v>
      </c>
      <c r="CQ519" t="s">
        <v>444</v>
      </c>
      <c r="CR519" t="s">
        <v>1360</v>
      </c>
      <c r="CS519" t="s">
        <v>1487</v>
      </c>
      <c r="CT519" t="s">
        <v>444</v>
      </c>
      <c r="CU519" t="s">
        <v>444</v>
      </c>
      <c r="CV519" t="s">
        <v>2738</v>
      </c>
      <c r="CW519" t="s">
        <v>2794</v>
      </c>
      <c r="CX519" t="s">
        <v>2794</v>
      </c>
      <c r="CY519" t="s">
        <v>1370</v>
      </c>
      <c r="CZ519" t="s">
        <v>1371</v>
      </c>
      <c r="DA519" t="s">
        <v>444</v>
      </c>
      <c r="DB519" t="s">
        <v>444</v>
      </c>
      <c r="DC519" t="s">
        <v>444</v>
      </c>
      <c r="DD519" t="s">
        <v>444</v>
      </c>
      <c r="DE519" t="s">
        <v>444</v>
      </c>
      <c r="DF519" t="s">
        <v>444</v>
      </c>
      <c r="DG519" t="s">
        <v>444</v>
      </c>
      <c r="DH519" t="s">
        <v>444</v>
      </c>
      <c r="DI519" t="s">
        <v>443</v>
      </c>
      <c r="DJ519" t="s">
        <v>282</v>
      </c>
      <c r="DK519" t="s">
        <v>1440</v>
      </c>
      <c r="DL519" t="s">
        <v>444</v>
      </c>
      <c r="DM519" t="s">
        <v>444</v>
      </c>
      <c r="DN519" t="s">
        <v>444</v>
      </c>
      <c r="DO519" t="s">
        <v>444</v>
      </c>
      <c r="DP519" t="s">
        <v>444</v>
      </c>
      <c r="DQ519" t="s">
        <v>444</v>
      </c>
      <c r="DR519" t="s">
        <v>444</v>
      </c>
      <c r="DS519" t="s">
        <v>444</v>
      </c>
      <c r="DT519" s="24" t="s">
        <v>444</v>
      </c>
      <c r="DU519" s="24" t="s">
        <v>444</v>
      </c>
      <c r="DV519" t="s">
        <v>444</v>
      </c>
      <c r="DW519" t="s">
        <v>444</v>
      </c>
      <c r="DX519" s="24" t="s">
        <v>444</v>
      </c>
      <c r="DY519" s="24" t="s">
        <v>444</v>
      </c>
      <c r="DZ519" t="s">
        <v>444</v>
      </c>
      <c r="EA519" t="s">
        <v>444</v>
      </c>
      <c r="EB519" s="24" t="s">
        <v>444</v>
      </c>
      <c r="EC519" s="24" t="s">
        <v>444</v>
      </c>
      <c r="ED519" t="s">
        <v>444</v>
      </c>
      <c r="EE519" t="s">
        <v>444</v>
      </c>
      <c r="EF519" s="24" t="s">
        <v>444</v>
      </c>
      <c r="EG519" s="24" t="s">
        <v>444</v>
      </c>
      <c r="EH519" t="s">
        <v>444</v>
      </c>
      <c r="EI519" t="s">
        <v>444</v>
      </c>
      <c r="EJ519" s="24" t="s">
        <v>444</v>
      </c>
      <c r="EK519" s="24" t="s">
        <v>444</v>
      </c>
      <c r="EL519" t="s">
        <v>444</v>
      </c>
      <c r="EM519" t="s">
        <v>444</v>
      </c>
      <c r="EN519" s="24" t="s">
        <v>444</v>
      </c>
      <c r="EO519" s="24" t="s">
        <v>444</v>
      </c>
      <c r="EP519" t="s">
        <v>444</v>
      </c>
      <c r="EQ519" t="s">
        <v>444</v>
      </c>
      <c r="ER519" s="24" t="s">
        <v>444</v>
      </c>
      <c r="ES519" s="24" t="s">
        <v>444</v>
      </c>
      <c r="ET519" t="s">
        <v>444</v>
      </c>
      <c r="EU519" t="s">
        <v>444</v>
      </c>
      <c r="EV519" s="24" t="s">
        <v>444</v>
      </c>
      <c r="EW519" s="24" t="s">
        <v>444</v>
      </c>
      <c r="EX519" t="s">
        <v>444</v>
      </c>
      <c r="EY519" t="s">
        <v>444</v>
      </c>
      <c r="EZ519" s="24" t="s">
        <v>444</v>
      </c>
      <c r="FA519" s="24" t="s">
        <v>444</v>
      </c>
      <c r="FB519" t="s">
        <v>444</v>
      </c>
      <c r="FC519" t="s">
        <v>444</v>
      </c>
      <c r="FD519" s="24" t="s">
        <v>444</v>
      </c>
      <c r="FE519" s="24" t="s">
        <v>444</v>
      </c>
      <c r="FF519" t="s">
        <v>444</v>
      </c>
      <c r="FG519" t="s">
        <v>444</v>
      </c>
      <c r="FH519" s="24" t="s">
        <v>444</v>
      </c>
      <c r="FI519" s="24" t="s">
        <v>444</v>
      </c>
      <c r="FJ519" t="s">
        <v>444</v>
      </c>
      <c r="FK519" t="s">
        <v>444</v>
      </c>
      <c r="FL519" s="24" t="s">
        <v>444</v>
      </c>
      <c r="FM519" s="24" t="s">
        <v>444</v>
      </c>
      <c r="FN519" t="s">
        <v>444</v>
      </c>
      <c r="FO519" t="s">
        <v>444</v>
      </c>
      <c r="FP519" s="24" t="s">
        <v>444</v>
      </c>
      <c r="FQ519" s="24" t="s">
        <v>444</v>
      </c>
      <c r="FR519" t="s">
        <v>444</v>
      </c>
      <c r="FS519" t="s">
        <v>444</v>
      </c>
      <c r="FT519" s="24" t="s">
        <v>444</v>
      </c>
      <c r="FU519" s="24" t="s">
        <v>444</v>
      </c>
      <c r="FV519" t="s">
        <v>444</v>
      </c>
      <c r="FW519" t="s">
        <v>444</v>
      </c>
      <c r="FX519" s="24" t="s">
        <v>444</v>
      </c>
      <c r="FY519" s="24" t="s">
        <v>444</v>
      </c>
      <c r="FZ519" t="s">
        <v>444</v>
      </c>
      <c r="GA519" t="s">
        <v>444</v>
      </c>
      <c r="GB519" s="24" t="s">
        <v>444</v>
      </c>
      <c r="GC519" s="24" t="s">
        <v>444</v>
      </c>
      <c r="GD519" t="s">
        <v>444</v>
      </c>
      <c r="GE519" t="s">
        <v>444</v>
      </c>
      <c r="GF519" s="24" t="s">
        <v>444</v>
      </c>
      <c r="GG519" s="24" t="s">
        <v>444</v>
      </c>
      <c r="GH519" t="s">
        <v>15</v>
      </c>
      <c r="GI519" s="24" t="s">
        <v>571</v>
      </c>
      <c r="GJ519" s="24" t="s">
        <v>574</v>
      </c>
      <c r="GK519" t="s">
        <v>444</v>
      </c>
      <c r="GL519" t="s">
        <v>444</v>
      </c>
      <c r="GM519" s="24" t="s">
        <v>444</v>
      </c>
      <c r="GN519" s="24" t="s">
        <v>444</v>
      </c>
      <c r="GO519" t="s">
        <v>444</v>
      </c>
      <c r="GP519" t="s">
        <v>444</v>
      </c>
      <c r="GQ519" s="24" t="s">
        <v>444</v>
      </c>
      <c r="GR519" s="24" t="s">
        <v>444</v>
      </c>
      <c r="GS519" t="s">
        <v>444</v>
      </c>
      <c r="GT519" t="s">
        <v>444</v>
      </c>
      <c r="GU519" s="24" t="s">
        <v>444</v>
      </c>
      <c r="GV519" s="24" t="s">
        <v>444</v>
      </c>
      <c r="GW519" t="s">
        <v>444</v>
      </c>
      <c r="GX519" t="s">
        <v>444</v>
      </c>
      <c r="GY519" s="24" t="s">
        <v>444</v>
      </c>
      <c r="GZ519" s="24" t="s">
        <v>444</v>
      </c>
      <c r="HA519" t="s">
        <v>444</v>
      </c>
      <c r="HB519" t="s">
        <v>444</v>
      </c>
      <c r="HC519" s="24" t="s">
        <v>444</v>
      </c>
      <c r="HD519" s="24" t="s">
        <v>444</v>
      </c>
      <c r="HE519" t="s">
        <v>444</v>
      </c>
      <c r="HF519" t="s">
        <v>444</v>
      </c>
      <c r="HG519" s="24" t="s">
        <v>444</v>
      </c>
      <c r="HH519" s="24" t="s">
        <v>444</v>
      </c>
      <c r="HI519" t="s">
        <v>444</v>
      </c>
      <c r="HJ519" t="s">
        <v>444</v>
      </c>
      <c r="HK519" s="24" t="s">
        <v>444</v>
      </c>
      <c r="HL519" s="24" t="s">
        <v>444</v>
      </c>
      <c r="HM519" t="s">
        <v>444</v>
      </c>
      <c r="HN519" t="s">
        <v>444</v>
      </c>
      <c r="HO519" s="24" t="s">
        <v>444</v>
      </c>
      <c r="HP519" s="24" t="s">
        <v>444</v>
      </c>
      <c r="HQ519" t="s">
        <v>444</v>
      </c>
      <c r="HR519" t="s">
        <v>444</v>
      </c>
      <c r="HS519" s="24" t="s">
        <v>444</v>
      </c>
      <c r="HT519" s="24" t="s">
        <v>444</v>
      </c>
      <c r="HU519" t="s">
        <v>444</v>
      </c>
      <c r="HV519" t="s">
        <v>444</v>
      </c>
      <c r="HW519" s="24" t="s">
        <v>444</v>
      </c>
      <c r="HX519" s="24" t="s">
        <v>444</v>
      </c>
      <c r="HY519" t="s">
        <v>444</v>
      </c>
      <c r="HZ519" t="s">
        <v>444</v>
      </c>
      <c r="IA519" t="s">
        <v>2922</v>
      </c>
      <c r="IB519" t="s">
        <v>2736</v>
      </c>
      <c r="IC519" t="s">
        <v>3086</v>
      </c>
      <c r="ID519" s="33" t="b" cm="1">
        <f t="array" ref="ID519">_xlfn.IFNA(MATCH($A$2,_xlfn.NUMBERVALUE(Table_Query_from_MF_DSNP62[[#This Row],[CL_GLACCT_DR1]:[CL_GLACCT_CR4]]),0),0)&gt;=1</f>
        <v>1</v>
      </c>
      <c r="IE519" s="33" t="b">
        <f>OR(Table_Query_from_MF_DSNP62[[#This Row],[Pair1]:[Pair25]])</f>
        <v>1</v>
      </c>
      <c r="IF519" s="33">
        <f>_xlfn.IFNA(MATCH(TRUE,Table_Query_from_MF_DSNP62[[#This Row],[Pair1]:[Pair25]],0),"none")</f>
        <v>1</v>
      </c>
      <c r="IG519" s="33" t="b">
        <f>AND($A$2&gt;=_xlfn.NUMBERVALUE(Table_Query_from_MF_DSNP62[[#This Row],[CL_GL_ACCT_FR1]]),$A$2&lt;=_xlfn.NUMBERVALUE(Table_Query_from_MF_DSNP62[[#This Row],[CL_GL_ACCT_TO1]]))</f>
        <v>1</v>
      </c>
      <c r="IH519" s="33" t="b">
        <f>AND($A$2&gt;=_xlfn.NUMBERVALUE(Table_Query_from_MF_DSNP62[[#This Row],[CL_GL_ACCT_FR2]]),$A$2&lt;=_xlfn.NUMBERVALUE(Table_Query_from_MF_DSNP62[[#This Row],[CL_GL_ACCT_TO2]]))</f>
        <v>1</v>
      </c>
      <c r="II519" s="33" t="b">
        <f>AND($A$2&gt;=_xlfn.NUMBERVALUE(Table_Query_from_MF_DSNP62[[#This Row],[CL_GL_ACCT_FR3]]),$A$2&lt;=_xlfn.NUMBERVALUE(Table_Query_from_MF_DSNP62[[#This Row],[CL_GL_ACCT_TO3]]))</f>
        <v>1</v>
      </c>
      <c r="IJ519" s="33" t="b">
        <f>AND($A$2&gt;=_xlfn.NUMBERVALUE(Table_Query_from_MF_DSNP62[[#This Row],[CL_GL_ACCT_FR4]]),$A$2&lt;=_xlfn.NUMBERVALUE(Table_Query_from_MF_DSNP62[[#This Row],[CL_GL_ACCT_TO4]]))</f>
        <v>1</v>
      </c>
      <c r="IK519" s="33" t="b">
        <f>AND($A$2&gt;=_xlfn.NUMBERVALUE(Table_Query_from_MF_DSNP62[[#This Row],[CL_GL_ACCT_FR5]]),$A$2&lt;=_xlfn.NUMBERVALUE(Table_Query_from_MF_DSNP62[[#This Row],[CL_GL_ACCT_TO5]]))</f>
        <v>1</v>
      </c>
      <c r="IL519" s="33" t="b">
        <f>AND($A$2&gt;=_xlfn.NUMBERVALUE(Table_Query_from_MF_DSNP62[[#This Row],[CL_GL_ACCT_FR6]]),$A$2&lt;=_xlfn.NUMBERVALUE(Table_Query_from_MF_DSNP62[[#This Row],[CL_GL_ACCT_TO6]]))</f>
        <v>1</v>
      </c>
      <c r="IM519" s="33" t="b">
        <f>AND($A$2&gt;=_xlfn.NUMBERVALUE(Table_Query_from_MF_DSNP62[[#This Row],[CL_GL_ACCT_FR7]]),$A$2&lt;=_xlfn.NUMBERVALUE(Table_Query_from_MF_DSNP62[[#This Row],[CL_GL_ACCT_TO7]]))</f>
        <v>1</v>
      </c>
      <c r="IN519" s="33" t="b">
        <f>AND($A$2&gt;=_xlfn.NUMBERVALUE(Table_Query_from_MF_DSNP62[[#This Row],[CL_GL_ACCT_FR8]]),$A$2&lt;=_xlfn.NUMBERVALUE(Table_Query_from_MF_DSNP62[[#This Row],[CL_GL_ACCT_TO8]]))</f>
        <v>1</v>
      </c>
      <c r="IO519" s="33" t="b">
        <f>AND($A$2&gt;=_xlfn.NUMBERVALUE(Table_Query_from_MF_DSNP62[[#This Row],[CL_GL_ACCT_FR9]]),$A$2&lt;=_xlfn.NUMBERVALUE(Table_Query_from_MF_DSNP62[[#This Row],[CL_GL_ACCT_TO9]]))</f>
        <v>1</v>
      </c>
      <c r="IP519" s="33" t="b">
        <f>AND($A$2&gt;=_xlfn.NUMBERVALUE(Table_Query_from_MF_DSNP62[[#This Row],[CL_GL_ACCT_FR10]]),$A$2&lt;=_xlfn.NUMBERVALUE(Table_Query_from_MF_DSNP62[[#This Row],[CL_GL_ACCT_TO10]]))</f>
        <v>1</v>
      </c>
      <c r="IQ519" s="33" t="b">
        <f>AND($A$2&gt;=_xlfn.NUMBERVALUE(Table_Query_from_MF_DSNP62[[#This Row],[CL_GL_ACCT_FR11]]),$A$2&lt;=_xlfn.NUMBERVALUE(Table_Query_from_MF_DSNP62[[#This Row],[CL_GL_ACCT_TO11]]))</f>
        <v>1</v>
      </c>
      <c r="IR519" s="33" t="b">
        <f>AND($A$2&gt;=_xlfn.NUMBERVALUE(Table_Query_from_MF_DSNP62[[#This Row],[CL_GL_ACCT_FR12]]),$A$2&lt;=_xlfn.NUMBERVALUE(Table_Query_from_MF_DSNP62[[#This Row],[CL_GL_ACCT_TO12]]))</f>
        <v>1</v>
      </c>
      <c r="IS519" s="33" t="b">
        <f>AND($A$2&gt;=_xlfn.NUMBERVALUE(Table_Query_from_MF_DSNP62[[#This Row],[CL_GL_ACCT_FR13]]),$A$2&lt;=_xlfn.NUMBERVALUE(Table_Query_from_MF_DSNP62[[#This Row],[CL_GL_ACCT_TO13]]))</f>
        <v>1</v>
      </c>
      <c r="IT519" s="33" t="b">
        <f>AND($A$2&gt;=_xlfn.NUMBERVALUE(Table_Query_from_MF_DSNP62[[#This Row],[CL_GL_ACCT_FR14]]),$A$2&lt;=_xlfn.NUMBERVALUE(Table_Query_from_MF_DSNP62[[#This Row],[CL_GL_ACCT_TO14]]))</f>
        <v>1</v>
      </c>
      <c r="IU519" s="33" t="b">
        <f>AND($A$2&gt;=_xlfn.NUMBERVALUE(Table_Query_from_MF_DSNP62[[#This Row],[CL_GL_ACCT_FR15]]),$A$2&lt;=_xlfn.NUMBERVALUE(Table_Query_from_MF_DSNP62[[#This Row],[CL_GL_ACCT_TO15]]))</f>
        <v>1</v>
      </c>
      <c r="IV519" s="33" t="b">
        <f>AND($A$2&gt;=_xlfn.NUMBERVALUE(Table_Query_from_MF_DSNP62[[#This Row],[CL_GL_ACCT_FR16]]),$A$2&lt;=_xlfn.NUMBERVALUE(Table_Query_from_MF_DSNP62[[#This Row],[CL_GL_ACCT_TO16]]))</f>
        <v>1</v>
      </c>
      <c r="IW519" s="33" t="b">
        <f>AND($A$2&gt;=_xlfn.NUMBERVALUE(Table_Query_from_MF_DSNP62[[#This Row],[CL_GL_ACCT_FR17]]),$A$2&lt;=_xlfn.NUMBERVALUE(Table_Query_from_MF_DSNP62[[#This Row],[CL_GL_ACCT_TO17]]))</f>
        <v>1</v>
      </c>
      <c r="IX519" s="33" t="b">
        <f>AND($A$2&gt;=_xlfn.NUMBERVALUE(Table_Query_from_MF_DSNP62[[#This Row],[CL_GL_ACCT_FR18]]),$A$2&lt;=_xlfn.NUMBERVALUE(Table_Query_from_MF_DSNP62[[#This Row],[CL_GL_ACCT_TO18]]))</f>
        <v>1</v>
      </c>
      <c r="IY519" s="33" t="b">
        <f>AND($A$2&gt;=_xlfn.NUMBERVALUE(Table_Query_from_MF_DSNP62[[#This Row],[CL_GL_ACCT_FR19]]),$A$2&lt;=_xlfn.NUMBERVALUE(Table_Query_from_MF_DSNP62[[#This Row],[CL_GL_ACCT_TO19]]))</f>
        <v>1</v>
      </c>
      <c r="IZ519" s="33" t="b">
        <f>AND($A$2&gt;=_xlfn.NUMBERVALUE(Table_Query_from_MF_DSNP62[[#This Row],[CL_GL_ACCT_FR20]]),$A$2&lt;=_xlfn.NUMBERVALUE(Table_Query_from_MF_DSNP62[[#This Row],[CL_GL_ACCT_TO20]]))</f>
        <v>1</v>
      </c>
      <c r="JA519" s="33" t="b">
        <f>AND($A$2&gt;=_xlfn.NUMBERVALUE(Table_Query_from_MF_DSNP62[[#This Row],[CL_GL_ACCT_FR21]]),$A$2&lt;=_xlfn.NUMBERVALUE(Table_Query_from_MF_DSNP62[[#This Row],[CL_GL_ACCT_TO21]]))</f>
        <v>1</v>
      </c>
      <c r="JB519" s="33" t="b">
        <f>AND($A$2&gt;=_xlfn.NUMBERVALUE(Table_Query_from_MF_DSNP62[[#This Row],[CL_GL_ACCT_FR22]]),$A$2&lt;=_xlfn.NUMBERVALUE(Table_Query_from_MF_DSNP62[[#This Row],[CL_GL_ACCT_TO22]]))</f>
        <v>1</v>
      </c>
      <c r="JC519" s="33" t="b">
        <f>AND($A$2&gt;=_xlfn.NUMBERVALUE(Table_Query_from_MF_DSNP62[[#This Row],[CL_GL_ACCT_FR23]]),$A$2&lt;=_xlfn.NUMBERVALUE(Table_Query_from_MF_DSNP62[[#This Row],[CL_GL_ACCT_TO23]]))</f>
        <v>1</v>
      </c>
      <c r="JD519" s="33" t="b">
        <f>AND($A$2&gt;=_xlfn.NUMBERVALUE(Table_Query_from_MF_DSNP62[[#This Row],[CL_GL_ACCT_FR24]]),$A$2&lt;=_xlfn.NUMBERVALUE(Table_Query_from_MF_DSNP62[[#This Row],[CL_GL_ACCT_TO24]]))</f>
        <v>1</v>
      </c>
      <c r="JE519" s="33" t="b">
        <f>AND($A$2&gt;=_xlfn.NUMBERVALUE(Table_Query_from_MF_DSNP62[[#This Row],[CL_GL_ACCT_FR25]]),$A$2&lt;=_xlfn.NUMBERVALUE(Table_Query_from_MF_DSNP62[[#This Row],[CL_GL_ACCT_TO25]]))</f>
        <v>1</v>
      </c>
      <c r="JF519" s="33" t="b">
        <f>OR(Table_Query_from_MF_DSNP62[[#This Row],[PairA]:[PairO]])</f>
        <v>1</v>
      </c>
      <c r="JG519" s="33">
        <f>_xlfn.IFNA(MATCH(TRUE,Table_Query_from_MF_DSNP62[[#This Row],[PairA]:[PairO]],0),"none")</f>
        <v>2</v>
      </c>
      <c r="JH519" s="33" t="b">
        <f>AND($B$2&gt;=_xlfn.NUMBERVALUE(Table_Query_from_MF_DSNP62[[#This Row],[CL_CMP_OBJ_FR1]]),$B$2&lt;=_xlfn.NUMBERVALUE(Table_Query_from_MF_DSNP62[[#This Row],[CL_CMP_OBJ_TO1]]))</f>
        <v>0</v>
      </c>
      <c r="JI519" s="33" t="b">
        <f>AND($B$2&gt;=_xlfn.NUMBERVALUE(Table_Query_from_MF_DSNP62[[#This Row],[CL_CMP_OBJ_FR2]]),$B$2&lt;=_xlfn.NUMBERVALUE(Table_Query_from_MF_DSNP62[[#This Row],[CL_CMP_OBJ_TO2]]))</f>
        <v>1</v>
      </c>
      <c r="JJ519" s="33" t="b">
        <f>AND($B$2&gt;=_xlfn.NUMBERVALUE(Table_Query_from_MF_DSNP62[[#This Row],[CL_CMP_OBJ_FR3]]),$B$2&lt;=_xlfn.NUMBERVALUE(Table_Query_from_MF_DSNP62[[#This Row],[CL_CMP_OBJ_TO3]]))</f>
        <v>1</v>
      </c>
      <c r="JK519" s="33" t="b">
        <f>AND($B$2&gt;=_xlfn.NUMBERVALUE(Table_Query_from_MF_DSNP62[[#This Row],[CL_CMP_OBJ_FR4]]),$B$2&lt;=_xlfn.NUMBERVALUE(Table_Query_from_MF_DSNP62[[#This Row],[CL_CMP_OBJ_TO4]]))</f>
        <v>1</v>
      </c>
      <c r="JL519" s="33" t="b">
        <f>AND($B$2&gt;=_xlfn.NUMBERVALUE(Table_Query_from_MF_DSNP62[[#This Row],[CL_CMP_OBJ_FR5]]),$B$2&lt;=_xlfn.NUMBERVALUE(Table_Query_from_MF_DSNP62[[#This Row],[CL_CMP_OBJ_TO5]]))</f>
        <v>1</v>
      </c>
      <c r="JM519" s="33" t="b">
        <f>AND($B$2&gt;=_xlfn.NUMBERVALUE(Table_Query_from_MF_DSNP62[[#This Row],[CL_CMP_OBJ_FR6]]),$B$2&lt;=_xlfn.NUMBERVALUE(Table_Query_from_MF_DSNP62[[#This Row],[CL_CMP_OBJ_TO6]]))</f>
        <v>1</v>
      </c>
      <c r="JN519" s="33" t="b">
        <f>AND($B$2&gt;=_xlfn.NUMBERVALUE(Table_Query_from_MF_DSNP62[[#This Row],[CL_CMP_OBJ_FR7]]),$B$2&lt;=_xlfn.NUMBERVALUE(Table_Query_from_MF_DSNP62[[#This Row],[CL_CMP_OBJ_TO7]]))</f>
        <v>1</v>
      </c>
      <c r="JO519" s="33" t="b">
        <f>AND($B$2&gt;=_xlfn.NUMBERVALUE(Table_Query_from_MF_DSNP62[[#This Row],[CL_CMP_OBJ_FR8]]),$B$2&lt;=_xlfn.NUMBERVALUE(Table_Query_from_MF_DSNP62[[#This Row],[CL_CMP_OBJ_TO8]]))</f>
        <v>1</v>
      </c>
      <c r="JP519" s="33" t="b">
        <f>AND($B$2&gt;=_xlfn.NUMBERVALUE(Table_Query_from_MF_DSNP62[[#This Row],[CL_CMP_OBJ_FR9]]),$B$2&lt;=_xlfn.NUMBERVALUE(Table_Query_from_MF_DSNP62[[#This Row],[CL_CMP_OBJ_TO9]]))</f>
        <v>1</v>
      </c>
      <c r="JQ519" s="33" t="b">
        <f>AND($B$2&gt;=_xlfn.NUMBERVALUE(Table_Query_from_MF_DSNP62[[#This Row],[CL_CMP_OBJ_FR10]]),$B$2&lt;=_xlfn.NUMBERVALUE(Table_Query_from_MF_DSNP62[[#This Row],[CL_CMP_OBJ_TO10]]))</f>
        <v>1</v>
      </c>
      <c r="JR519" s="33" t="b">
        <f>AND($B$2&gt;=_xlfn.NUMBERVALUE(Table_Query_from_MF_DSNP62[[#This Row],[CL_CMP_OBJ_FR11]]),$B$2&lt;=_xlfn.NUMBERVALUE(Table_Query_from_MF_DSNP62[[#This Row],[CL_CMP_OBJ_TO11]]))</f>
        <v>1</v>
      </c>
      <c r="JS519" s="33" t="b">
        <f>AND($B$2&gt;=_xlfn.NUMBERVALUE(Table_Query_from_MF_DSNP62[[#This Row],[CL_CMP_OBJ_FR12]]),$B$2&lt;=_xlfn.NUMBERVALUE(Table_Query_from_MF_DSNP62[[#This Row],[CL_CMP_OBJ_TO12]]))</f>
        <v>1</v>
      </c>
      <c r="JT519" s="33" t="b">
        <f>AND($B$2&gt;=_xlfn.NUMBERVALUE(Table_Query_from_MF_DSNP62[[#This Row],[CL_CMP_OBJ_FR13]]),$B$2&lt;=_xlfn.NUMBERVALUE(Table_Query_from_MF_DSNP62[[#This Row],[CL_CMP_OBJ_TO13]]))</f>
        <v>1</v>
      </c>
      <c r="JU519" s="33" t="b">
        <f>AND($B$2&gt;=_xlfn.NUMBERVALUE(Table_Query_from_MF_DSNP62[[#This Row],[CL_CMP_OBJ_FR14]]),$B$2&lt;=_xlfn.NUMBERVALUE(Table_Query_from_MF_DSNP62[[#This Row],[CL_CMP_OBJ_TO14]]))</f>
        <v>1</v>
      </c>
      <c r="JV519" s="33" t="b">
        <f>AND($B$2&gt;=_xlfn.NUMBERVALUE(Table_Query_from_MF_DSNP62[[#This Row],[CL_CMP_OBJ_FR15]]),$B$2&lt;=_xlfn.NUMBERVALUE(Table_Query_from_MF_DSNP62[[#This Row],[CL_CMP_OBJ_TO15]]))</f>
        <v>1</v>
      </c>
    </row>
    <row r="520" spans="1:282" x14ac:dyDescent="0.25">
      <c r="A520" t="b">
        <f>OR(,Table_Query_from_MF_DSNP62[[#This Row],[Desired GL included as "hard-coded" GL?]],Table_Query_from_MF_DSNP62[[#This Row],[Desired GL included as "Open GL"?]])</f>
        <v>1</v>
      </c>
      <c r="B520" t="b">
        <f>Table_Query_from_MF_DSNP62[[#This Row],[Desired CObj included as "Open CObj"?]]</f>
        <v>1</v>
      </c>
      <c r="C520" t="s">
        <v>2229</v>
      </c>
      <c r="D520" t="s">
        <v>2230</v>
      </c>
      <c r="E520" t="s">
        <v>15</v>
      </c>
      <c r="F520" s="24" t="s">
        <v>13</v>
      </c>
      <c r="G520" t="s">
        <v>41</v>
      </c>
      <c r="H520" s="24" t="s">
        <v>415</v>
      </c>
      <c r="I520" t="s">
        <v>415</v>
      </c>
      <c r="J520" s="24" t="s">
        <v>444</v>
      </c>
      <c r="K520" t="s">
        <v>444</v>
      </c>
      <c r="L520" s="24" t="s">
        <v>444</v>
      </c>
      <c r="M520" t="s">
        <v>444</v>
      </c>
      <c r="N520" t="s">
        <v>444</v>
      </c>
      <c r="O520" t="s">
        <v>444</v>
      </c>
      <c r="P520" t="s">
        <v>444</v>
      </c>
      <c r="Q520" t="s">
        <v>15</v>
      </c>
      <c r="R520" t="s">
        <v>15</v>
      </c>
      <c r="S520" t="s">
        <v>442</v>
      </c>
      <c r="T520" t="s">
        <v>447</v>
      </c>
      <c r="U520" t="s">
        <v>444</v>
      </c>
      <c r="V520" t="s">
        <v>444</v>
      </c>
      <c r="W520" t="s">
        <v>447</v>
      </c>
      <c r="X520" t="s">
        <v>444</v>
      </c>
      <c r="Y520" t="s">
        <v>444</v>
      </c>
      <c r="Z520" t="s">
        <v>442</v>
      </c>
      <c r="AA520" t="s">
        <v>442</v>
      </c>
      <c r="AB520" t="s">
        <v>442</v>
      </c>
      <c r="AC520" t="s">
        <v>444</v>
      </c>
      <c r="AD520" t="s">
        <v>447</v>
      </c>
      <c r="AE520" t="s">
        <v>447</v>
      </c>
      <c r="AF520" t="s">
        <v>447</v>
      </c>
      <c r="AG520" t="s">
        <v>442</v>
      </c>
      <c r="AH520" t="s">
        <v>447</v>
      </c>
      <c r="AI520" t="s">
        <v>447</v>
      </c>
      <c r="AJ520" t="s">
        <v>442</v>
      </c>
      <c r="AK520" t="s">
        <v>444</v>
      </c>
      <c r="AL520" t="s">
        <v>444</v>
      </c>
      <c r="AM520" t="s">
        <v>444</v>
      </c>
      <c r="AN520" t="s">
        <v>444</v>
      </c>
      <c r="AO520" t="s">
        <v>444</v>
      </c>
      <c r="AP520" t="s">
        <v>447</v>
      </c>
      <c r="AQ520" t="s">
        <v>282</v>
      </c>
      <c r="AR520" t="s">
        <v>1451</v>
      </c>
      <c r="AS520" t="s">
        <v>162</v>
      </c>
      <c r="AT520" t="s">
        <v>10</v>
      </c>
      <c r="AU520" t="s">
        <v>444</v>
      </c>
      <c r="AV520" t="s">
        <v>442</v>
      </c>
      <c r="AW520" t="s">
        <v>444</v>
      </c>
      <c r="AX520" t="s">
        <v>444</v>
      </c>
      <c r="AY520" t="s">
        <v>444</v>
      </c>
      <c r="AZ520" t="s">
        <v>7</v>
      </c>
      <c r="BA520" t="s">
        <v>478</v>
      </c>
      <c r="BB520" t="s">
        <v>444</v>
      </c>
      <c r="BC520" t="s">
        <v>444</v>
      </c>
      <c r="BD520" t="s">
        <v>1359</v>
      </c>
      <c r="BE520" t="s">
        <v>2227</v>
      </c>
      <c r="BF520" t="s">
        <v>1360</v>
      </c>
      <c r="BG520" t="s">
        <v>1360</v>
      </c>
      <c r="BH520" t="s">
        <v>755</v>
      </c>
      <c r="BI520" t="s">
        <v>529</v>
      </c>
      <c r="BJ520" t="s">
        <v>282</v>
      </c>
      <c r="BK520" t="s">
        <v>282</v>
      </c>
      <c r="BL520" t="s">
        <v>1360</v>
      </c>
      <c r="BM520" t="s">
        <v>758</v>
      </c>
      <c r="BN520" t="s">
        <v>529</v>
      </c>
      <c r="BO520" t="s">
        <v>282</v>
      </c>
      <c r="BP520" t="s">
        <v>282</v>
      </c>
      <c r="BQ520" t="s">
        <v>740</v>
      </c>
      <c r="BR520" t="s">
        <v>264</v>
      </c>
      <c r="BS520" t="s">
        <v>444</v>
      </c>
      <c r="BT520" t="s">
        <v>1360</v>
      </c>
      <c r="BU520" t="s">
        <v>264</v>
      </c>
      <c r="BV520" t="s">
        <v>444</v>
      </c>
      <c r="BW520" t="s">
        <v>740</v>
      </c>
      <c r="BX520" t="s">
        <v>264</v>
      </c>
      <c r="BY520" t="s">
        <v>444</v>
      </c>
      <c r="BZ520" t="s">
        <v>1360</v>
      </c>
      <c r="CA520" t="s">
        <v>264</v>
      </c>
      <c r="CB520" t="s">
        <v>444</v>
      </c>
      <c r="CC520" t="s">
        <v>1360</v>
      </c>
      <c r="CD520" t="s">
        <v>264</v>
      </c>
      <c r="CE520" t="s">
        <v>444</v>
      </c>
      <c r="CF520" t="s">
        <v>444</v>
      </c>
      <c r="CG520" t="s">
        <v>444</v>
      </c>
      <c r="CH520" t="s">
        <v>444</v>
      </c>
      <c r="CI520" t="s">
        <v>740</v>
      </c>
      <c r="CJ520" t="s">
        <v>264</v>
      </c>
      <c r="CK520" t="s">
        <v>444</v>
      </c>
      <c r="CL520" t="s">
        <v>1360</v>
      </c>
      <c r="CM520" t="s">
        <v>264</v>
      </c>
      <c r="CN520" t="s">
        <v>444</v>
      </c>
      <c r="CO520" t="s">
        <v>740</v>
      </c>
      <c r="CP520" t="s">
        <v>264</v>
      </c>
      <c r="CQ520" t="s">
        <v>444</v>
      </c>
      <c r="CR520" t="s">
        <v>1360</v>
      </c>
      <c r="CS520" t="s">
        <v>264</v>
      </c>
      <c r="CT520" t="s">
        <v>444</v>
      </c>
      <c r="CU520" t="s">
        <v>282</v>
      </c>
      <c r="CV520" t="s">
        <v>2738</v>
      </c>
      <c r="CW520" t="s">
        <v>2794</v>
      </c>
      <c r="CX520" t="s">
        <v>2794</v>
      </c>
      <c r="CY520" t="s">
        <v>1370</v>
      </c>
      <c r="CZ520" t="s">
        <v>1371</v>
      </c>
      <c r="DA520" t="s">
        <v>444</v>
      </c>
      <c r="DB520" t="s">
        <v>444</v>
      </c>
      <c r="DC520" t="s">
        <v>444</v>
      </c>
      <c r="DD520" t="s">
        <v>444</v>
      </c>
      <c r="DE520" t="s">
        <v>444</v>
      </c>
      <c r="DF520" t="s">
        <v>444</v>
      </c>
      <c r="DG520" t="s">
        <v>444</v>
      </c>
      <c r="DH520" t="s">
        <v>444</v>
      </c>
      <c r="DI520" t="s">
        <v>443</v>
      </c>
      <c r="DJ520" t="s">
        <v>282</v>
      </c>
      <c r="DK520" t="s">
        <v>1440</v>
      </c>
      <c r="DL520" t="s">
        <v>444</v>
      </c>
      <c r="DM520" t="s">
        <v>444</v>
      </c>
      <c r="DN520" t="s">
        <v>444</v>
      </c>
      <c r="DO520" t="s">
        <v>444</v>
      </c>
      <c r="DP520" t="s">
        <v>444</v>
      </c>
      <c r="DQ520" t="s">
        <v>444</v>
      </c>
      <c r="DR520" t="s">
        <v>444</v>
      </c>
      <c r="DS520" t="s">
        <v>444</v>
      </c>
      <c r="DT520" s="24" t="s">
        <v>444</v>
      </c>
      <c r="DU520" s="24" t="s">
        <v>444</v>
      </c>
      <c r="DV520" t="s">
        <v>444</v>
      </c>
      <c r="DW520" t="s">
        <v>444</v>
      </c>
      <c r="DX520" s="24" t="s">
        <v>444</v>
      </c>
      <c r="DY520" s="24" t="s">
        <v>444</v>
      </c>
      <c r="DZ520" t="s">
        <v>444</v>
      </c>
      <c r="EA520" t="s">
        <v>444</v>
      </c>
      <c r="EB520" s="24" t="s">
        <v>444</v>
      </c>
      <c r="EC520" s="24" t="s">
        <v>444</v>
      </c>
      <c r="ED520" t="s">
        <v>444</v>
      </c>
      <c r="EE520" t="s">
        <v>444</v>
      </c>
      <c r="EF520" s="24" t="s">
        <v>444</v>
      </c>
      <c r="EG520" s="24" t="s">
        <v>444</v>
      </c>
      <c r="EH520" t="s">
        <v>444</v>
      </c>
      <c r="EI520" t="s">
        <v>444</v>
      </c>
      <c r="EJ520" s="24" t="s">
        <v>444</v>
      </c>
      <c r="EK520" s="24" t="s">
        <v>444</v>
      </c>
      <c r="EL520" t="s">
        <v>444</v>
      </c>
      <c r="EM520" t="s">
        <v>444</v>
      </c>
      <c r="EN520" s="24" t="s">
        <v>444</v>
      </c>
      <c r="EO520" s="24" t="s">
        <v>444</v>
      </c>
      <c r="EP520" t="s">
        <v>444</v>
      </c>
      <c r="EQ520" t="s">
        <v>444</v>
      </c>
      <c r="ER520" s="24" t="s">
        <v>444</v>
      </c>
      <c r="ES520" s="24" t="s">
        <v>444</v>
      </c>
      <c r="ET520" t="s">
        <v>444</v>
      </c>
      <c r="EU520" t="s">
        <v>444</v>
      </c>
      <c r="EV520" s="24" t="s">
        <v>444</v>
      </c>
      <c r="EW520" s="24" t="s">
        <v>444</v>
      </c>
      <c r="EX520" t="s">
        <v>444</v>
      </c>
      <c r="EY520" t="s">
        <v>444</v>
      </c>
      <c r="EZ520" s="24" t="s">
        <v>444</v>
      </c>
      <c r="FA520" s="24" t="s">
        <v>444</v>
      </c>
      <c r="FB520" t="s">
        <v>444</v>
      </c>
      <c r="FC520" t="s">
        <v>444</v>
      </c>
      <c r="FD520" s="24" t="s">
        <v>444</v>
      </c>
      <c r="FE520" s="24" t="s">
        <v>444</v>
      </c>
      <c r="FF520" t="s">
        <v>444</v>
      </c>
      <c r="FG520" t="s">
        <v>444</v>
      </c>
      <c r="FH520" s="24" t="s">
        <v>444</v>
      </c>
      <c r="FI520" s="24" t="s">
        <v>444</v>
      </c>
      <c r="FJ520" t="s">
        <v>444</v>
      </c>
      <c r="FK520" t="s">
        <v>444</v>
      </c>
      <c r="FL520" s="24" t="s">
        <v>444</v>
      </c>
      <c r="FM520" s="24" t="s">
        <v>444</v>
      </c>
      <c r="FN520" t="s">
        <v>444</v>
      </c>
      <c r="FO520" t="s">
        <v>444</v>
      </c>
      <c r="FP520" s="24" t="s">
        <v>444</v>
      </c>
      <c r="FQ520" s="24" t="s">
        <v>444</v>
      </c>
      <c r="FR520" t="s">
        <v>444</v>
      </c>
      <c r="FS520" t="s">
        <v>444</v>
      </c>
      <c r="FT520" s="24" t="s">
        <v>444</v>
      </c>
      <c r="FU520" s="24" t="s">
        <v>444</v>
      </c>
      <c r="FV520" t="s">
        <v>444</v>
      </c>
      <c r="FW520" t="s">
        <v>444</v>
      </c>
      <c r="FX520" s="24" t="s">
        <v>444</v>
      </c>
      <c r="FY520" s="24" t="s">
        <v>444</v>
      </c>
      <c r="FZ520" t="s">
        <v>444</v>
      </c>
      <c r="GA520" t="s">
        <v>444</v>
      </c>
      <c r="GB520" s="24" t="s">
        <v>444</v>
      </c>
      <c r="GC520" s="24" t="s">
        <v>444</v>
      </c>
      <c r="GD520" t="s">
        <v>444</v>
      </c>
      <c r="GE520" t="s">
        <v>444</v>
      </c>
      <c r="GF520" s="24" t="s">
        <v>444</v>
      </c>
      <c r="GG520" s="24" t="s">
        <v>444</v>
      </c>
      <c r="GH520" t="s">
        <v>15</v>
      </c>
      <c r="GI520" s="24" t="s">
        <v>1416</v>
      </c>
      <c r="GJ520" s="24" t="s">
        <v>2143</v>
      </c>
      <c r="GK520" t="s">
        <v>487</v>
      </c>
      <c r="GL520" t="s">
        <v>480</v>
      </c>
      <c r="GM520" s="24" t="s">
        <v>444</v>
      </c>
      <c r="GN520" s="24" t="s">
        <v>444</v>
      </c>
      <c r="GO520" t="s">
        <v>444</v>
      </c>
      <c r="GP520" t="s">
        <v>444</v>
      </c>
      <c r="GQ520" s="24" t="s">
        <v>444</v>
      </c>
      <c r="GR520" s="24" t="s">
        <v>444</v>
      </c>
      <c r="GS520" t="s">
        <v>444</v>
      </c>
      <c r="GT520" t="s">
        <v>444</v>
      </c>
      <c r="GU520" s="24" t="s">
        <v>444</v>
      </c>
      <c r="GV520" s="24" t="s">
        <v>444</v>
      </c>
      <c r="GW520" t="s">
        <v>444</v>
      </c>
      <c r="GX520" t="s">
        <v>444</v>
      </c>
      <c r="GY520" s="24" t="s">
        <v>444</v>
      </c>
      <c r="GZ520" s="24" t="s">
        <v>444</v>
      </c>
      <c r="HA520" t="s">
        <v>444</v>
      </c>
      <c r="HB520" t="s">
        <v>444</v>
      </c>
      <c r="HC520" s="24" t="s">
        <v>444</v>
      </c>
      <c r="HD520" s="24" t="s">
        <v>444</v>
      </c>
      <c r="HE520" t="s">
        <v>444</v>
      </c>
      <c r="HF520" t="s">
        <v>444</v>
      </c>
      <c r="HG520" s="24" t="s">
        <v>444</v>
      </c>
      <c r="HH520" s="24" t="s">
        <v>444</v>
      </c>
      <c r="HI520" t="s">
        <v>444</v>
      </c>
      <c r="HJ520" t="s">
        <v>444</v>
      </c>
      <c r="HK520" s="24" t="s">
        <v>444</v>
      </c>
      <c r="HL520" s="24" t="s">
        <v>444</v>
      </c>
      <c r="HM520" t="s">
        <v>444</v>
      </c>
      <c r="HN520" t="s">
        <v>444</v>
      </c>
      <c r="HO520" s="24" t="s">
        <v>444</v>
      </c>
      <c r="HP520" s="24" t="s">
        <v>444</v>
      </c>
      <c r="HQ520" t="s">
        <v>444</v>
      </c>
      <c r="HR520" t="s">
        <v>444</v>
      </c>
      <c r="HS520" s="24" t="s">
        <v>444</v>
      </c>
      <c r="HT520" s="24" t="s">
        <v>444</v>
      </c>
      <c r="HU520" t="s">
        <v>444</v>
      </c>
      <c r="HV520" t="s">
        <v>444</v>
      </c>
      <c r="HW520" s="24" t="s">
        <v>444</v>
      </c>
      <c r="HX520" s="24" t="s">
        <v>444</v>
      </c>
      <c r="HY520" t="s">
        <v>444</v>
      </c>
      <c r="HZ520" t="s">
        <v>444</v>
      </c>
      <c r="IA520" t="s">
        <v>2922</v>
      </c>
      <c r="IB520" t="s">
        <v>2736</v>
      </c>
      <c r="IC520" t="s">
        <v>3086</v>
      </c>
      <c r="ID520" s="33" t="b" cm="1">
        <f t="array" ref="ID520">_xlfn.IFNA(MATCH($A$2,_xlfn.NUMBERVALUE(Table_Query_from_MF_DSNP62[[#This Row],[CL_GLACCT_DR1]:[CL_GLACCT_CR4]]),0),0)&gt;=1</f>
        <v>1</v>
      </c>
      <c r="IE520" s="33" t="b">
        <f>OR(Table_Query_from_MF_DSNP62[[#This Row],[Pair1]:[Pair25]])</f>
        <v>1</v>
      </c>
      <c r="IF520" s="33">
        <f>_xlfn.IFNA(MATCH(TRUE,Table_Query_from_MF_DSNP62[[#This Row],[Pair1]:[Pair25]],0),"none")</f>
        <v>1</v>
      </c>
      <c r="IG520" s="33" t="b">
        <f>AND($A$2&gt;=_xlfn.NUMBERVALUE(Table_Query_from_MF_DSNP62[[#This Row],[CL_GL_ACCT_FR1]]),$A$2&lt;=_xlfn.NUMBERVALUE(Table_Query_from_MF_DSNP62[[#This Row],[CL_GL_ACCT_TO1]]))</f>
        <v>1</v>
      </c>
      <c r="IH520" s="33" t="b">
        <f>AND($A$2&gt;=_xlfn.NUMBERVALUE(Table_Query_from_MF_DSNP62[[#This Row],[CL_GL_ACCT_FR2]]),$A$2&lt;=_xlfn.NUMBERVALUE(Table_Query_from_MF_DSNP62[[#This Row],[CL_GL_ACCT_TO2]]))</f>
        <v>1</v>
      </c>
      <c r="II520" s="33" t="b">
        <f>AND($A$2&gt;=_xlfn.NUMBERVALUE(Table_Query_from_MF_DSNP62[[#This Row],[CL_GL_ACCT_FR3]]),$A$2&lt;=_xlfn.NUMBERVALUE(Table_Query_from_MF_DSNP62[[#This Row],[CL_GL_ACCT_TO3]]))</f>
        <v>1</v>
      </c>
      <c r="IJ520" s="33" t="b">
        <f>AND($A$2&gt;=_xlfn.NUMBERVALUE(Table_Query_from_MF_DSNP62[[#This Row],[CL_GL_ACCT_FR4]]),$A$2&lt;=_xlfn.NUMBERVALUE(Table_Query_from_MF_DSNP62[[#This Row],[CL_GL_ACCT_TO4]]))</f>
        <v>1</v>
      </c>
      <c r="IK520" s="33" t="b">
        <f>AND($A$2&gt;=_xlfn.NUMBERVALUE(Table_Query_from_MF_DSNP62[[#This Row],[CL_GL_ACCT_FR5]]),$A$2&lt;=_xlfn.NUMBERVALUE(Table_Query_from_MF_DSNP62[[#This Row],[CL_GL_ACCT_TO5]]))</f>
        <v>1</v>
      </c>
      <c r="IL520" s="33" t="b">
        <f>AND($A$2&gt;=_xlfn.NUMBERVALUE(Table_Query_from_MF_DSNP62[[#This Row],[CL_GL_ACCT_FR6]]),$A$2&lt;=_xlfn.NUMBERVALUE(Table_Query_from_MF_DSNP62[[#This Row],[CL_GL_ACCT_TO6]]))</f>
        <v>1</v>
      </c>
      <c r="IM520" s="33" t="b">
        <f>AND($A$2&gt;=_xlfn.NUMBERVALUE(Table_Query_from_MF_DSNP62[[#This Row],[CL_GL_ACCT_FR7]]),$A$2&lt;=_xlfn.NUMBERVALUE(Table_Query_from_MF_DSNP62[[#This Row],[CL_GL_ACCT_TO7]]))</f>
        <v>1</v>
      </c>
      <c r="IN520" s="33" t="b">
        <f>AND($A$2&gt;=_xlfn.NUMBERVALUE(Table_Query_from_MF_DSNP62[[#This Row],[CL_GL_ACCT_FR8]]),$A$2&lt;=_xlfn.NUMBERVALUE(Table_Query_from_MF_DSNP62[[#This Row],[CL_GL_ACCT_TO8]]))</f>
        <v>1</v>
      </c>
      <c r="IO520" s="33" t="b">
        <f>AND($A$2&gt;=_xlfn.NUMBERVALUE(Table_Query_from_MF_DSNP62[[#This Row],[CL_GL_ACCT_FR9]]),$A$2&lt;=_xlfn.NUMBERVALUE(Table_Query_from_MF_DSNP62[[#This Row],[CL_GL_ACCT_TO9]]))</f>
        <v>1</v>
      </c>
      <c r="IP520" s="33" t="b">
        <f>AND($A$2&gt;=_xlfn.NUMBERVALUE(Table_Query_from_MF_DSNP62[[#This Row],[CL_GL_ACCT_FR10]]),$A$2&lt;=_xlfn.NUMBERVALUE(Table_Query_from_MF_DSNP62[[#This Row],[CL_GL_ACCT_TO10]]))</f>
        <v>1</v>
      </c>
      <c r="IQ520" s="33" t="b">
        <f>AND($A$2&gt;=_xlfn.NUMBERVALUE(Table_Query_from_MF_DSNP62[[#This Row],[CL_GL_ACCT_FR11]]),$A$2&lt;=_xlfn.NUMBERVALUE(Table_Query_from_MF_DSNP62[[#This Row],[CL_GL_ACCT_TO11]]))</f>
        <v>1</v>
      </c>
      <c r="IR520" s="33" t="b">
        <f>AND($A$2&gt;=_xlfn.NUMBERVALUE(Table_Query_from_MF_DSNP62[[#This Row],[CL_GL_ACCT_FR12]]),$A$2&lt;=_xlfn.NUMBERVALUE(Table_Query_from_MF_DSNP62[[#This Row],[CL_GL_ACCT_TO12]]))</f>
        <v>1</v>
      </c>
      <c r="IS520" s="33" t="b">
        <f>AND($A$2&gt;=_xlfn.NUMBERVALUE(Table_Query_from_MF_DSNP62[[#This Row],[CL_GL_ACCT_FR13]]),$A$2&lt;=_xlfn.NUMBERVALUE(Table_Query_from_MF_DSNP62[[#This Row],[CL_GL_ACCT_TO13]]))</f>
        <v>1</v>
      </c>
      <c r="IT520" s="33" t="b">
        <f>AND($A$2&gt;=_xlfn.NUMBERVALUE(Table_Query_from_MF_DSNP62[[#This Row],[CL_GL_ACCT_FR14]]),$A$2&lt;=_xlfn.NUMBERVALUE(Table_Query_from_MF_DSNP62[[#This Row],[CL_GL_ACCT_TO14]]))</f>
        <v>1</v>
      </c>
      <c r="IU520" s="33" t="b">
        <f>AND($A$2&gt;=_xlfn.NUMBERVALUE(Table_Query_from_MF_DSNP62[[#This Row],[CL_GL_ACCT_FR15]]),$A$2&lt;=_xlfn.NUMBERVALUE(Table_Query_from_MF_DSNP62[[#This Row],[CL_GL_ACCT_TO15]]))</f>
        <v>1</v>
      </c>
      <c r="IV520" s="33" t="b">
        <f>AND($A$2&gt;=_xlfn.NUMBERVALUE(Table_Query_from_MF_DSNP62[[#This Row],[CL_GL_ACCT_FR16]]),$A$2&lt;=_xlfn.NUMBERVALUE(Table_Query_from_MF_DSNP62[[#This Row],[CL_GL_ACCT_TO16]]))</f>
        <v>1</v>
      </c>
      <c r="IW520" s="33" t="b">
        <f>AND($A$2&gt;=_xlfn.NUMBERVALUE(Table_Query_from_MF_DSNP62[[#This Row],[CL_GL_ACCT_FR17]]),$A$2&lt;=_xlfn.NUMBERVALUE(Table_Query_from_MF_DSNP62[[#This Row],[CL_GL_ACCT_TO17]]))</f>
        <v>1</v>
      </c>
      <c r="IX520" s="33" t="b">
        <f>AND($A$2&gt;=_xlfn.NUMBERVALUE(Table_Query_from_MF_DSNP62[[#This Row],[CL_GL_ACCT_FR18]]),$A$2&lt;=_xlfn.NUMBERVALUE(Table_Query_from_MF_DSNP62[[#This Row],[CL_GL_ACCT_TO18]]))</f>
        <v>1</v>
      </c>
      <c r="IY520" s="33" t="b">
        <f>AND($A$2&gt;=_xlfn.NUMBERVALUE(Table_Query_from_MF_DSNP62[[#This Row],[CL_GL_ACCT_FR19]]),$A$2&lt;=_xlfn.NUMBERVALUE(Table_Query_from_MF_DSNP62[[#This Row],[CL_GL_ACCT_TO19]]))</f>
        <v>1</v>
      </c>
      <c r="IZ520" s="33" t="b">
        <f>AND($A$2&gt;=_xlfn.NUMBERVALUE(Table_Query_from_MF_DSNP62[[#This Row],[CL_GL_ACCT_FR20]]),$A$2&lt;=_xlfn.NUMBERVALUE(Table_Query_from_MF_DSNP62[[#This Row],[CL_GL_ACCT_TO20]]))</f>
        <v>1</v>
      </c>
      <c r="JA520" s="33" t="b">
        <f>AND($A$2&gt;=_xlfn.NUMBERVALUE(Table_Query_from_MF_DSNP62[[#This Row],[CL_GL_ACCT_FR21]]),$A$2&lt;=_xlfn.NUMBERVALUE(Table_Query_from_MF_DSNP62[[#This Row],[CL_GL_ACCT_TO21]]))</f>
        <v>1</v>
      </c>
      <c r="JB520" s="33" t="b">
        <f>AND($A$2&gt;=_xlfn.NUMBERVALUE(Table_Query_from_MF_DSNP62[[#This Row],[CL_GL_ACCT_FR22]]),$A$2&lt;=_xlfn.NUMBERVALUE(Table_Query_from_MF_DSNP62[[#This Row],[CL_GL_ACCT_TO22]]))</f>
        <v>1</v>
      </c>
      <c r="JC520" s="33" t="b">
        <f>AND($A$2&gt;=_xlfn.NUMBERVALUE(Table_Query_from_MF_DSNP62[[#This Row],[CL_GL_ACCT_FR23]]),$A$2&lt;=_xlfn.NUMBERVALUE(Table_Query_from_MF_DSNP62[[#This Row],[CL_GL_ACCT_TO23]]))</f>
        <v>1</v>
      </c>
      <c r="JD520" s="33" t="b">
        <f>AND($A$2&gt;=_xlfn.NUMBERVALUE(Table_Query_from_MF_DSNP62[[#This Row],[CL_GL_ACCT_FR24]]),$A$2&lt;=_xlfn.NUMBERVALUE(Table_Query_from_MF_DSNP62[[#This Row],[CL_GL_ACCT_TO24]]))</f>
        <v>1</v>
      </c>
      <c r="JE520" s="33" t="b">
        <f>AND($A$2&gt;=_xlfn.NUMBERVALUE(Table_Query_from_MF_DSNP62[[#This Row],[CL_GL_ACCT_FR25]]),$A$2&lt;=_xlfn.NUMBERVALUE(Table_Query_from_MF_DSNP62[[#This Row],[CL_GL_ACCT_TO25]]))</f>
        <v>1</v>
      </c>
      <c r="JF520" s="33" t="b">
        <f>OR(Table_Query_from_MF_DSNP62[[#This Row],[PairA]:[PairO]])</f>
        <v>1</v>
      </c>
      <c r="JG520" s="33">
        <f>_xlfn.IFNA(MATCH(TRUE,Table_Query_from_MF_DSNP62[[#This Row],[PairA]:[PairO]],0),"none")</f>
        <v>3</v>
      </c>
      <c r="JH520" s="33" t="b">
        <f>AND($B$2&gt;=_xlfn.NUMBERVALUE(Table_Query_from_MF_DSNP62[[#This Row],[CL_CMP_OBJ_FR1]]),$B$2&lt;=_xlfn.NUMBERVALUE(Table_Query_from_MF_DSNP62[[#This Row],[CL_CMP_OBJ_TO1]]))</f>
        <v>0</v>
      </c>
      <c r="JI520" s="33" t="b">
        <f>AND($B$2&gt;=_xlfn.NUMBERVALUE(Table_Query_from_MF_DSNP62[[#This Row],[CL_CMP_OBJ_FR2]]),$B$2&lt;=_xlfn.NUMBERVALUE(Table_Query_from_MF_DSNP62[[#This Row],[CL_CMP_OBJ_TO2]]))</f>
        <v>0</v>
      </c>
      <c r="JJ520" s="33" t="b">
        <f>AND($B$2&gt;=_xlfn.NUMBERVALUE(Table_Query_from_MF_DSNP62[[#This Row],[CL_CMP_OBJ_FR3]]),$B$2&lt;=_xlfn.NUMBERVALUE(Table_Query_from_MF_DSNP62[[#This Row],[CL_CMP_OBJ_TO3]]))</f>
        <v>1</v>
      </c>
      <c r="JK520" s="33" t="b">
        <f>AND($B$2&gt;=_xlfn.NUMBERVALUE(Table_Query_from_MF_DSNP62[[#This Row],[CL_CMP_OBJ_FR4]]),$B$2&lt;=_xlfn.NUMBERVALUE(Table_Query_from_MF_DSNP62[[#This Row],[CL_CMP_OBJ_TO4]]))</f>
        <v>1</v>
      </c>
      <c r="JL520" s="33" t="b">
        <f>AND($B$2&gt;=_xlfn.NUMBERVALUE(Table_Query_from_MF_DSNP62[[#This Row],[CL_CMP_OBJ_FR5]]),$B$2&lt;=_xlfn.NUMBERVALUE(Table_Query_from_MF_DSNP62[[#This Row],[CL_CMP_OBJ_TO5]]))</f>
        <v>1</v>
      </c>
      <c r="JM520" s="33" t="b">
        <f>AND($B$2&gt;=_xlfn.NUMBERVALUE(Table_Query_from_MF_DSNP62[[#This Row],[CL_CMP_OBJ_FR6]]),$B$2&lt;=_xlfn.NUMBERVALUE(Table_Query_from_MF_DSNP62[[#This Row],[CL_CMP_OBJ_TO6]]))</f>
        <v>1</v>
      </c>
      <c r="JN520" s="33" t="b">
        <f>AND($B$2&gt;=_xlfn.NUMBERVALUE(Table_Query_from_MF_DSNP62[[#This Row],[CL_CMP_OBJ_FR7]]),$B$2&lt;=_xlfn.NUMBERVALUE(Table_Query_from_MF_DSNP62[[#This Row],[CL_CMP_OBJ_TO7]]))</f>
        <v>1</v>
      </c>
      <c r="JO520" s="33" t="b">
        <f>AND($B$2&gt;=_xlfn.NUMBERVALUE(Table_Query_from_MF_DSNP62[[#This Row],[CL_CMP_OBJ_FR8]]),$B$2&lt;=_xlfn.NUMBERVALUE(Table_Query_from_MF_DSNP62[[#This Row],[CL_CMP_OBJ_TO8]]))</f>
        <v>1</v>
      </c>
      <c r="JP520" s="33" t="b">
        <f>AND($B$2&gt;=_xlfn.NUMBERVALUE(Table_Query_from_MF_DSNP62[[#This Row],[CL_CMP_OBJ_FR9]]),$B$2&lt;=_xlfn.NUMBERVALUE(Table_Query_from_MF_DSNP62[[#This Row],[CL_CMP_OBJ_TO9]]))</f>
        <v>1</v>
      </c>
      <c r="JQ520" s="33" t="b">
        <f>AND($B$2&gt;=_xlfn.NUMBERVALUE(Table_Query_from_MF_DSNP62[[#This Row],[CL_CMP_OBJ_FR10]]),$B$2&lt;=_xlfn.NUMBERVALUE(Table_Query_from_MF_DSNP62[[#This Row],[CL_CMP_OBJ_TO10]]))</f>
        <v>1</v>
      </c>
      <c r="JR520" s="33" t="b">
        <f>AND($B$2&gt;=_xlfn.NUMBERVALUE(Table_Query_from_MF_DSNP62[[#This Row],[CL_CMP_OBJ_FR11]]),$B$2&lt;=_xlfn.NUMBERVALUE(Table_Query_from_MF_DSNP62[[#This Row],[CL_CMP_OBJ_TO11]]))</f>
        <v>1</v>
      </c>
      <c r="JS520" s="33" t="b">
        <f>AND($B$2&gt;=_xlfn.NUMBERVALUE(Table_Query_from_MF_DSNP62[[#This Row],[CL_CMP_OBJ_FR12]]),$B$2&lt;=_xlfn.NUMBERVALUE(Table_Query_from_MF_DSNP62[[#This Row],[CL_CMP_OBJ_TO12]]))</f>
        <v>1</v>
      </c>
      <c r="JT520" s="33" t="b">
        <f>AND($B$2&gt;=_xlfn.NUMBERVALUE(Table_Query_from_MF_DSNP62[[#This Row],[CL_CMP_OBJ_FR13]]),$B$2&lt;=_xlfn.NUMBERVALUE(Table_Query_from_MF_DSNP62[[#This Row],[CL_CMP_OBJ_TO13]]))</f>
        <v>1</v>
      </c>
      <c r="JU520" s="33" t="b">
        <f>AND($B$2&gt;=_xlfn.NUMBERVALUE(Table_Query_from_MF_DSNP62[[#This Row],[CL_CMP_OBJ_FR14]]),$B$2&lt;=_xlfn.NUMBERVALUE(Table_Query_from_MF_DSNP62[[#This Row],[CL_CMP_OBJ_TO14]]))</f>
        <v>1</v>
      </c>
      <c r="JV520" s="33" t="b">
        <f>AND($B$2&gt;=_xlfn.NUMBERVALUE(Table_Query_from_MF_DSNP62[[#This Row],[CL_CMP_OBJ_FR15]]),$B$2&lt;=_xlfn.NUMBERVALUE(Table_Query_from_MF_DSNP62[[#This Row],[CL_CMP_OBJ_TO15]]))</f>
        <v>1</v>
      </c>
    </row>
    <row r="521" spans="1:282" x14ac:dyDescent="0.25">
      <c r="A521" t="b">
        <f>OR(,Table_Query_from_MF_DSNP62[[#This Row],[Desired GL included as "hard-coded" GL?]],Table_Query_from_MF_DSNP62[[#This Row],[Desired GL included as "Open GL"?]])</f>
        <v>1</v>
      </c>
      <c r="B521" t="b">
        <f>Table_Query_from_MF_DSNP62[[#This Row],[Desired CObj included as "Open CObj"?]]</f>
        <v>1</v>
      </c>
      <c r="C521" t="s">
        <v>2231</v>
      </c>
      <c r="D521" t="s">
        <v>2232</v>
      </c>
      <c r="E521" t="s">
        <v>8</v>
      </c>
      <c r="F521" s="24" t="s">
        <v>421</v>
      </c>
      <c r="G521" t="s">
        <v>13</v>
      </c>
      <c r="H521" s="24" t="s">
        <v>444</v>
      </c>
      <c r="I521" t="s">
        <v>444</v>
      </c>
      <c r="J521" s="24" t="s">
        <v>444</v>
      </c>
      <c r="K521" t="s">
        <v>444</v>
      </c>
      <c r="L521" s="24" t="s">
        <v>444</v>
      </c>
      <c r="M521" t="s">
        <v>444</v>
      </c>
      <c r="N521" t="s">
        <v>444</v>
      </c>
      <c r="O521" t="s">
        <v>444</v>
      </c>
      <c r="P521" t="s">
        <v>444</v>
      </c>
      <c r="Q521" t="s">
        <v>15</v>
      </c>
      <c r="R521" t="s">
        <v>444</v>
      </c>
      <c r="S521" t="s">
        <v>442</v>
      </c>
      <c r="T521" t="s">
        <v>447</v>
      </c>
      <c r="U521" t="s">
        <v>444</v>
      </c>
      <c r="V521" t="s">
        <v>444</v>
      </c>
      <c r="W521" t="s">
        <v>447</v>
      </c>
      <c r="X521" t="s">
        <v>444</v>
      </c>
      <c r="Y521" t="s">
        <v>444</v>
      </c>
      <c r="Z521" t="s">
        <v>442</v>
      </c>
      <c r="AA521" t="s">
        <v>444</v>
      </c>
      <c r="AB521" t="s">
        <v>442</v>
      </c>
      <c r="AC521" t="s">
        <v>444</v>
      </c>
      <c r="AD521" t="s">
        <v>15</v>
      </c>
      <c r="AE521" t="s">
        <v>447</v>
      </c>
      <c r="AF521" t="s">
        <v>447</v>
      </c>
      <c r="AG521" t="s">
        <v>442</v>
      </c>
      <c r="AH521" t="s">
        <v>447</v>
      </c>
      <c r="AI521" t="s">
        <v>447</v>
      </c>
      <c r="AJ521" t="s">
        <v>442</v>
      </c>
      <c r="AK521" t="s">
        <v>442</v>
      </c>
      <c r="AL521" t="s">
        <v>444</v>
      </c>
      <c r="AM521" t="s">
        <v>444</v>
      </c>
      <c r="AN521" t="s">
        <v>444</v>
      </c>
      <c r="AO521" t="s">
        <v>444</v>
      </c>
      <c r="AP521" t="s">
        <v>447</v>
      </c>
      <c r="AQ521" t="s">
        <v>282</v>
      </c>
      <c r="AR521" t="s">
        <v>1451</v>
      </c>
      <c r="AS521" t="s">
        <v>162</v>
      </c>
      <c r="AT521" t="s">
        <v>10</v>
      </c>
      <c r="AU521" t="s">
        <v>444</v>
      </c>
      <c r="AV521" t="s">
        <v>442</v>
      </c>
      <c r="AW521" t="s">
        <v>444</v>
      </c>
      <c r="AX521" t="s">
        <v>444</v>
      </c>
      <c r="AY521" t="s">
        <v>444</v>
      </c>
      <c r="AZ521" t="s">
        <v>7</v>
      </c>
      <c r="BA521" t="s">
        <v>478</v>
      </c>
      <c r="BB521" t="s">
        <v>444</v>
      </c>
      <c r="BC521" t="s">
        <v>444</v>
      </c>
      <c r="BD521" t="s">
        <v>1359</v>
      </c>
      <c r="BE521" t="s">
        <v>2233</v>
      </c>
      <c r="BF521" t="s">
        <v>740</v>
      </c>
      <c r="BG521" t="s">
        <v>444</v>
      </c>
      <c r="BH521" t="s">
        <v>444</v>
      </c>
      <c r="BI521" t="s">
        <v>444</v>
      </c>
      <c r="BJ521" t="s">
        <v>444</v>
      </c>
      <c r="BK521" t="s">
        <v>444</v>
      </c>
      <c r="BL521" t="s">
        <v>444</v>
      </c>
      <c r="BM521" t="s">
        <v>444</v>
      </c>
      <c r="BN521" t="s">
        <v>444</v>
      </c>
      <c r="BO521" t="s">
        <v>444</v>
      </c>
      <c r="BP521" t="s">
        <v>444</v>
      </c>
      <c r="BQ521" t="s">
        <v>1360</v>
      </c>
      <c r="BR521" t="s">
        <v>1487</v>
      </c>
      <c r="BS521" t="s">
        <v>444</v>
      </c>
      <c r="BT521" t="s">
        <v>444</v>
      </c>
      <c r="BU521" t="s">
        <v>444</v>
      </c>
      <c r="BV521" t="s">
        <v>444</v>
      </c>
      <c r="BW521" t="s">
        <v>1360</v>
      </c>
      <c r="BX521" t="s">
        <v>1487</v>
      </c>
      <c r="BY521" t="s">
        <v>444</v>
      </c>
      <c r="BZ521" t="s">
        <v>444</v>
      </c>
      <c r="CA521" t="s">
        <v>444</v>
      </c>
      <c r="CB521" t="s">
        <v>444</v>
      </c>
      <c r="CC521" t="s">
        <v>1360</v>
      </c>
      <c r="CD521" t="s">
        <v>1487</v>
      </c>
      <c r="CE521" t="s">
        <v>444</v>
      </c>
      <c r="CF521" t="s">
        <v>444</v>
      </c>
      <c r="CG521" t="s">
        <v>444</v>
      </c>
      <c r="CH521" t="s">
        <v>444</v>
      </c>
      <c r="CI521" t="s">
        <v>1360</v>
      </c>
      <c r="CJ521" t="s">
        <v>1487</v>
      </c>
      <c r="CK521" t="s">
        <v>444</v>
      </c>
      <c r="CL521" t="s">
        <v>444</v>
      </c>
      <c r="CM521" t="s">
        <v>444</v>
      </c>
      <c r="CN521" t="s">
        <v>444</v>
      </c>
      <c r="CO521" t="s">
        <v>1360</v>
      </c>
      <c r="CP521" t="s">
        <v>1487</v>
      </c>
      <c r="CQ521" t="s">
        <v>444</v>
      </c>
      <c r="CR521" t="s">
        <v>444</v>
      </c>
      <c r="CS521" t="s">
        <v>444</v>
      </c>
      <c r="CT521" t="s">
        <v>444</v>
      </c>
      <c r="CU521" t="s">
        <v>444</v>
      </c>
      <c r="CV521" t="s">
        <v>2738</v>
      </c>
      <c r="CW521" t="s">
        <v>2736</v>
      </c>
      <c r="CX521" t="s">
        <v>2737</v>
      </c>
      <c r="CY521" t="s">
        <v>1370</v>
      </c>
      <c r="CZ521" t="s">
        <v>1371</v>
      </c>
      <c r="DA521" t="s">
        <v>444</v>
      </c>
      <c r="DB521" t="s">
        <v>444</v>
      </c>
      <c r="DC521" t="s">
        <v>444</v>
      </c>
      <c r="DD521" t="s">
        <v>444</v>
      </c>
      <c r="DE521" t="s">
        <v>444</v>
      </c>
      <c r="DF521" t="s">
        <v>444</v>
      </c>
      <c r="DG521" t="s">
        <v>444</v>
      </c>
      <c r="DH521" t="s">
        <v>444</v>
      </c>
      <c r="DI521" t="s">
        <v>443</v>
      </c>
      <c r="DJ521" t="s">
        <v>282</v>
      </c>
      <c r="DK521" t="s">
        <v>1440</v>
      </c>
      <c r="DL521" t="s">
        <v>444</v>
      </c>
      <c r="DM521" t="s">
        <v>444</v>
      </c>
      <c r="DN521" t="s">
        <v>444</v>
      </c>
      <c r="DO521" t="s">
        <v>444</v>
      </c>
      <c r="DP521" t="s">
        <v>444</v>
      </c>
      <c r="DQ521" t="s">
        <v>444</v>
      </c>
      <c r="DR521" t="s">
        <v>444</v>
      </c>
      <c r="DS521" t="s">
        <v>444</v>
      </c>
      <c r="DT521" s="24" t="s">
        <v>444</v>
      </c>
      <c r="DU521" s="24" t="s">
        <v>444</v>
      </c>
      <c r="DV521" t="s">
        <v>444</v>
      </c>
      <c r="DW521" t="s">
        <v>444</v>
      </c>
      <c r="DX521" s="24" t="s">
        <v>444</v>
      </c>
      <c r="DY521" s="24" t="s">
        <v>444</v>
      </c>
      <c r="DZ521" t="s">
        <v>444</v>
      </c>
      <c r="EA521" t="s">
        <v>444</v>
      </c>
      <c r="EB521" s="24" t="s">
        <v>444</v>
      </c>
      <c r="EC521" s="24" t="s">
        <v>444</v>
      </c>
      <c r="ED521" t="s">
        <v>444</v>
      </c>
      <c r="EE521" t="s">
        <v>444</v>
      </c>
      <c r="EF521" s="24" t="s">
        <v>444</v>
      </c>
      <c r="EG521" s="24" t="s">
        <v>444</v>
      </c>
      <c r="EH521" t="s">
        <v>444</v>
      </c>
      <c r="EI521" t="s">
        <v>444</v>
      </c>
      <c r="EJ521" s="24" t="s">
        <v>444</v>
      </c>
      <c r="EK521" s="24" t="s">
        <v>444</v>
      </c>
      <c r="EL521" t="s">
        <v>444</v>
      </c>
      <c r="EM521" t="s">
        <v>444</v>
      </c>
      <c r="EN521" s="24" t="s">
        <v>444</v>
      </c>
      <c r="EO521" s="24" t="s">
        <v>444</v>
      </c>
      <c r="EP521" t="s">
        <v>444</v>
      </c>
      <c r="EQ521" t="s">
        <v>444</v>
      </c>
      <c r="ER521" s="24" t="s">
        <v>444</v>
      </c>
      <c r="ES521" s="24" t="s">
        <v>444</v>
      </c>
      <c r="ET521" t="s">
        <v>444</v>
      </c>
      <c r="EU521" t="s">
        <v>444</v>
      </c>
      <c r="EV521" s="24" t="s">
        <v>444</v>
      </c>
      <c r="EW521" s="24" t="s">
        <v>444</v>
      </c>
      <c r="EX521" t="s">
        <v>444</v>
      </c>
      <c r="EY521" t="s">
        <v>444</v>
      </c>
      <c r="EZ521" s="24" t="s">
        <v>444</v>
      </c>
      <c r="FA521" s="24" t="s">
        <v>444</v>
      </c>
      <c r="FB521" t="s">
        <v>444</v>
      </c>
      <c r="FC521" t="s">
        <v>444</v>
      </c>
      <c r="FD521" s="24" t="s">
        <v>444</v>
      </c>
      <c r="FE521" s="24" t="s">
        <v>444</v>
      </c>
      <c r="FF521" t="s">
        <v>444</v>
      </c>
      <c r="FG521" t="s">
        <v>444</v>
      </c>
      <c r="FH521" s="24" t="s">
        <v>444</v>
      </c>
      <c r="FI521" s="24" t="s">
        <v>444</v>
      </c>
      <c r="FJ521" t="s">
        <v>444</v>
      </c>
      <c r="FK521" t="s">
        <v>444</v>
      </c>
      <c r="FL521" s="24" t="s">
        <v>444</v>
      </c>
      <c r="FM521" s="24" t="s">
        <v>444</v>
      </c>
      <c r="FN521" t="s">
        <v>444</v>
      </c>
      <c r="FO521" t="s">
        <v>444</v>
      </c>
      <c r="FP521" s="24" t="s">
        <v>444</v>
      </c>
      <c r="FQ521" s="24" t="s">
        <v>444</v>
      </c>
      <c r="FR521" t="s">
        <v>444</v>
      </c>
      <c r="FS521" t="s">
        <v>444</v>
      </c>
      <c r="FT521" s="24" t="s">
        <v>444</v>
      </c>
      <c r="FU521" s="24" t="s">
        <v>444</v>
      </c>
      <c r="FV521" t="s">
        <v>444</v>
      </c>
      <c r="FW521" t="s">
        <v>444</v>
      </c>
      <c r="FX521" s="24" t="s">
        <v>444</v>
      </c>
      <c r="FY521" s="24" t="s">
        <v>444</v>
      </c>
      <c r="FZ521" t="s">
        <v>444</v>
      </c>
      <c r="GA521" t="s">
        <v>444</v>
      </c>
      <c r="GB521" s="24" t="s">
        <v>444</v>
      </c>
      <c r="GC521" s="24" t="s">
        <v>444</v>
      </c>
      <c r="GD521" t="s">
        <v>444</v>
      </c>
      <c r="GE521" t="s">
        <v>444</v>
      </c>
      <c r="GF521" s="24" t="s">
        <v>444</v>
      </c>
      <c r="GG521" s="24" t="s">
        <v>444</v>
      </c>
      <c r="GH521" t="s">
        <v>15</v>
      </c>
      <c r="GI521" s="24" t="s">
        <v>571</v>
      </c>
      <c r="GJ521" s="24" t="s">
        <v>574</v>
      </c>
      <c r="GK521" t="s">
        <v>444</v>
      </c>
      <c r="GL521" t="s">
        <v>444</v>
      </c>
      <c r="GM521" s="24" t="s">
        <v>444</v>
      </c>
      <c r="GN521" s="24" t="s">
        <v>444</v>
      </c>
      <c r="GO521" t="s">
        <v>444</v>
      </c>
      <c r="GP521" t="s">
        <v>444</v>
      </c>
      <c r="GQ521" s="24" t="s">
        <v>444</v>
      </c>
      <c r="GR521" s="24" t="s">
        <v>444</v>
      </c>
      <c r="GS521" t="s">
        <v>444</v>
      </c>
      <c r="GT521" t="s">
        <v>444</v>
      </c>
      <c r="GU521" s="24" t="s">
        <v>444</v>
      </c>
      <c r="GV521" s="24" t="s">
        <v>444</v>
      </c>
      <c r="GW521" t="s">
        <v>444</v>
      </c>
      <c r="GX521" t="s">
        <v>444</v>
      </c>
      <c r="GY521" s="24" t="s">
        <v>444</v>
      </c>
      <c r="GZ521" s="24" t="s">
        <v>444</v>
      </c>
      <c r="HA521" t="s">
        <v>444</v>
      </c>
      <c r="HB521" t="s">
        <v>444</v>
      </c>
      <c r="HC521" s="24" t="s">
        <v>444</v>
      </c>
      <c r="HD521" s="24" t="s">
        <v>444</v>
      </c>
      <c r="HE521" t="s">
        <v>444</v>
      </c>
      <c r="HF521" t="s">
        <v>444</v>
      </c>
      <c r="HG521" s="24" t="s">
        <v>444</v>
      </c>
      <c r="HH521" s="24" t="s">
        <v>444</v>
      </c>
      <c r="HI521" t="s">
        <v>444</v>
      </c>
      <c r="HJ521" t="s">
        <v>444</v>
      </c>
      <c r="HK521" s="24" t="s">
        <v>444</v>
      </c>
      <c r="HL521" s="24" t="s">
        <v>444</v>
      </c>
      <c r="HM521" t="s">
        <v>444</v>
      </c>
      <c r="HN521" t="s">
        <v>444</v>
      </c>
      <c r="HO521" s="24" t="s">
        <v>444</v>
      </c>
      <c r="HP521" s="24" t="s">
        <v>444</v>
      </c>
      <c r="HQ521" t="s">
        <v>444</v>
      </c>
      <c r="HR521" t="s">
        <v>444</v>
      </c>
      <c r="HS521" s="24" t="s">
        <v>444</v>
      </c>
      <c r="HT521" s="24" t="s">
        <v>444</v>
      </c>
      <c r="HU521" t="s">
        <v>444</v>
      </c>
      <c r="HV521" t="s">
        <v>444</v>
      </c>
      <c r="HW521" s="24" t="s">
        <v>444</v>
      </c>
      <c r="HX521" s="24" t="s">
        <v>444</v>
      </c>
      <c r="HY521" t="s">
        <v>444</v>
      </c>
      <c r="HZ521" t="s">
        <v>444</v>
      </c>
      <c r="IA521" t="s">
        <v>2738</v>
      </c>
      <c r="IB521" t="s">
        <v>2736</v>
      </c>
      <c r="IC521" t="s">
        <v>3066</v>
      </c>
      <c r="ID521" s="33" t="b" cm="1">
        <f t="array" ref="ID521">_xlfn.IFNA(MATCH($A$2,_xlfn.NUMBERVALUE(Table_Query_from_MF_DSNP62[[#This Row],[CL_GLACCT_DR1]:[CL_GLACCT_CR4]]),0),0)&gt;=1</f>
        <v>1</v>
      </c>
      <c r="IE521" s="33" t="b">
        <f>OR(Table_Query_from_MF_DSNP62[[#This Row],[Pair1]:[Pair25]])</f>
        <v>1</v>
      </c>
      <c r="IF521" s="33">
        <f>_xlfn.IFNA(MATCH(TRUE,Table_Query_from_MF_DSNP62[[#This Row],[Pair1]:[Pair25]],0),"none")</f>
        <v>1</v>
      </c>
      <c r="IG521" s="33" t="b">
        <f>AND($A$2&gt;=_xlfn.NUMBERVALUE(Table_Query_from_MF_DSNP62[[#This Row],[CL_GL_ACCT_FR1]]),$A$2&lt;=_xlfn.NUMBERVALUE(Table_Query_from_MF_DSNP62[[#This Row],[CL_GL_ACCT_TO1]]))</f>
        <v>1</v>
      </c>
      <c r="IH521" s="33" t="b">
        <f>AND($A$2&gt;=_xlfn.NUMBERVALUE(Table_Query_from_MF_DSNP62[[#This Row],[CL_GL_ACCT_FR2]]),$A$2&lt;=_xlfn.NUMBERVALUE(Table_Query_from_MF_DSNP62[[#This Row],[CL_GL_ACCT_TO2]]))</f>
        <v>1</v>
      </c>
      <c r="II521" s="33" t="b">
        <f>AND($A$2&gt;=_xlfn.NUMBERVALUE(Table_Query_from_MF_DSNP62[[#This Row],[CL_GL_ACCT_FR3]]),$A$2&lt;=_xlfn.NUMBERVALUE(Table_Query_from_MF_DSNP62[[#This Row],[CL_GL_ACCT_TO3]]))</f>
        <v>1</v>
      </c>
      <c r="IJ521" s="33" t="b">
        <f>AND($A$2&gt;=_xlfn.NUMBERVALUE(Table_Query_from_MF_DSNP62[[#This Row],[CL_GL_ACCT_FR4]]),$A$2&lt;=_xlfn.NUMBERVALUE(Table_Query_from_MF_DSNP62[[#This Row],[CL_GL_ACCT_TO4]]))</f>
        <v>1</v>
      </c>
      <c r="IK521" s="33" t="b">
        <f>AND($A$2&gt;=_xlfn.NUMBERVALUE(Table_Query_from_MF_DSNP62[[#This Row],[CL_GL_ACCT_FR5]]),$A$2&lt;=_xlfn.NUMBERVALUE(Table_Query_from_MF_DSNP62[[#This Row],[CL_GL_ACCT_TO5]]))</f>
        <v>1</v>
      </c>
      <c r="IL521" s="33" t="b">
        <f>AND($A$2&gt;=_xlfn.NUMBERVALUE(Table_Query_from_MF_DSNP62[[#This Row],[CL_GL_ACCT_FR6]]),$A$2&lt;=_xlfn.NUMBERVALUE(Table_Query_from_MF_DSNP62[[#This Row],[CL_GL_ACCT_TO6]]))</f>
        <v>1</v>
      </c>
      <c r="IM521" s="33" t="b">
        <f>AND($A$2&gt;=_xlfn.NUMBERVALUE(Table_Query_from_MF_DSNP62[[#This Row],[CL_GL_ACCT_FR7]]),$A$2&lt;=_xlfn.NUMBERVALUE(Table_Query_from_MF_DSNP62[[#This Row],[CL_GL_ACCT_TO7]]))</f>
        <v>1</v>
      </c>
      <c r="IN521" s="33" t="b">
        <f>AND($A$2&gt;=_xlfn.NUMBERVALUE(Table_Query_from_MF_DSNP62[[#This Row],[CL_GL_ACCT_FR8]]),$A$2&lt;=_xlfn.NUMBERVALUE(Table_Query_from_MF_DSNP62[[#This Row],[CL_GL_ACCT_TO8]]))</f>
        <v>1</v>
      </c>
      <c r="IO521" s="33" t="b">
        <f>AND($A$2&gt;=_xlfn.NUMBERVALUE(Table_Query_from_MF_DSNP62[[#This Row],[CL_GL_ACCT_FR9]]),$A$2&lt;=_xlfn.NUMBERVALUE(Table_Query_from_MF_DSNP62[[#This Row],[CL_GL_ACCT_TO9]]))</f>
        <v>1</v>
      </c>
      <c r="IP521" s="33" t="b">
        <f>AND($A$2&gt;=_xlfn.NUMBERVALUE(Table_Query_from_MF_DSNP62[[#This Row],[CL_GL_ACCT_FR10]]),$A$2&lt;=_xlfn.NUMBERVALUE(Table_Query_from_MF_DSNP62[[#This Row],[CL_GL_ACCT_TO10]]))</f>
        <v>1</v>
      </c>
      <c r="IQ521" s="33" t="b">
        <f>AND($A$2&gt;=_xlfn.NUMBERVALUE(Table_Query_from_MF_DSNP62[[#This Row],[CL_GL_ACCT_FR11]]),$A$2&lt;=_xlfn.NUMBERVALUE(Table_Query_from_MF_DSNP62[[#This Row],[CL_GL_ACCT_TO11]]))</f>
        <v>1</v>
      </c>
      <c r="IR521" s="33" t="b">
        <f>AND($A$2&gt;=_xlfn.NUMBERVALUE(Table_Query_from_MF_DSNP62[[#This Row],[CL_GL_ACCT_FR12]]),$A$2&lt;=_xlfn.NUMBERVALUE(Table_Query_from_MF_DSNP62[[#This Row],[CL_GL_ACCT_TO12]]))</f>
        <v>1</v>
      </c>
      <c r="IS521" s="33" t="b">
        <f>AND($A$2&gt;=_xlfn.NUMBERVALUE(Table_Query_from_MF_DSNP62[[#This Row],[CL_GL_ACCT_FR13]]),$A$2&lt;=_xlfn.NUMBERVALUE(Table_Query_from_MF_DSNP62[[#This Row],[CL_GL_ACCT_TO13]]))</f>
        <v>1</v>
      </c>
      <c r="IT521" s="33" t="b">
        <f>AND($A$2&gt;=_xlfn.NUMBERVALUE(Table_Query_from_MF_DSNP62[[#This Row],[CL_GL_ACCT_FR14]]),$A$2&lt;=_xlfn.NUMBERVALUE(Table_Query_from_MF_DSNP62[[#This Row],[CL_GL_ACCT_TO14]]))</f>
        <v>1</v>
      </c>
      <c r="IU521" s="33" t="b">
        <f>AND($A$2&gt;=_xlfn.NUMBERVALUE(Table_Query_from_MF_DSNP62[[#This Row],[CL_GL_ACCT_FR15]]),$A$2&lt;=_xlfn.NUMBERVALUE(Table_Query_from_MF_DSNP62[[#This Row],[CL_GL_ACCT_TO15]]))</f>
        <v>1</v>
      </c>
      <c r="IV521" s="33" t="b">
        <f>AND($A$2&gt;=_xlfn.NUMBERVALUE(Table_Query_from_MF_DSNP62[[#This Row],[CL_GL_ACCT_FR16]]),$A$2&lt;=_xlfn.NUMBERVALUE(Table_Query_from_MF_DSNP62[[#This Row],[CL_GL_ACCT_TO16]]))</f>
        <v>1</v>
      </c>
      <c r="IW521" s="33" t="b">
        <f>AND($A$2&gt;=_xlfn.NUMBERVALUE(Table_Query_from_MF_DSNP62[[#This Row],[CL_GL_ACCT_FR17]]),$A$2&lt;=_xlfn.NUMBERVALUE(Table_Query_from_MF_DSNP62[[#This Row],[CL_GL_ACCT_TO17]]))</f>
        <v>1</v>
      </c>
      <c r="IX521" s="33" t="b">
        <f>AND($A$2&gt;=_xlfn.NUMBERVALUE(Table_Query_from_MF_DSNP62[[#This Row],[CL_GL_ACCT_FR18]]),$A$2&lt;=_xlfn.NUMBERVALUE(Table_Query_from_MF_DSNP62[[#This Row],[CL_GL_ACCT_TO18]]))</f>
        <v>1</v>
      </c>
      <c r="IY521" s="33" t="b">
        <f>AND($A$2&gt;=_xlfn.NUMBERVALUE(Table_Query_from_MF_DSNP62[[#This Row],[CL_GL_ACCT_FR19]]),$A$2&lt;=_xlfn.NUMBERVALUE(Table_Query_from_MF_DSNP62[[#This Row],[CL_GL_ACCT_TO19]]))</f>
        <v>1</v>
      </c>
      <c r="IZ521" s="33" t="b">
        <f>AND($A$2&gt;=_xlfn.NUMBERVALUE(Table_Query_from_MF_DSNP62[[#This Row],[CL_GL_ACCT_FR20]]),$A$2&lt;=_xlfn.NUMBERVALUE(Table_Query_from_MF_DSNP62[[#This Row],[CL_GL_ACCT_TO20]]))</f>
        <v>1</v>
      </c>
      <c r="JA521" s="33" t="b">
        <f>AND($A$2&gt;=_xlfn.NUMBERVALUE(Table_Query_from_MF_DSNP62[[#This Row],[CL_GL_ACCT_FR21]]),$A$2&lt;=_xlfn.NUMBERVALUE(Table_Query_from_MF_DSNP62[[#This Row],[CL_GL_ACCT_TO21]]))</f>
        <v>1</v>
      </c>
      <c r="JB521" s="33" t="b">
        <f>AND($A$2&gt;=_xlfn.NUMBERVALUE(Table_Query_from_MF_DSNP62[[#This Row],[CL_GL_ACCT_FR22]]),$A$2&lt;=_xlfn.NUMBERVALUE(Table_Query_from_MF_DSNP62[[#This Row],[CL_GL_ACCT_TO22]]))</f>
        <v>1</v>
      </c>
      <c r="JC521" s="33" t="b">
        <f>AND($A$2&gt;=_xlfn.NUMBERVALUE(Table_Query_from_MF_DSNP62[[#This Row],[CL_GL_ACCT_FR23]]),$A$2&lt;=_xlfn.NUMBERVALUE(Table_Query_from_MF_DSNP62[[#This Row],[CL_GL_ACCT_TO23]]))</f>
        <v>1</v>
      </c>
      <c r="JD521" s="33" t="b">
        <f>AND($A$2&gt;=_xlfn.NUMBERVALUE(Table_Query_from_MF_DSNP62[[#This Row],[CL_GL_ACCT_FR24]]),$A$2&lt;=_xlfn.NUMBERVALUE(Table_Query_from_MF_DSNP62[[#This Row],[CL_GL_ACCT_TO24]]))</f>
        <v>1</v>
      </c>
      <c r="JE521" s="33" t="b">
        <f>AND($A$2&gt;=_xlfn.NUMBERVALUE(Table_Query_from_MF_DSNP62[[#This Row],[CL_GL_ACCT_FR25]]),$A$2&lt;=_xlfn.NUMBERVALUE(Table_Query_from_MF_DSNP62[[#This Row],[CL_GL_ACCT_TO25]]))</f>
        <v>1</v>
      </c>
      <c r="JF521" s="33" t="b">
        <f>OR(Table_Query_from_MF_DSNP62[[#This Row],[PairA]:[PairO]])</f>
        <v>1</v>
      </c>
      <c r="JG521" s="33">
        <f>_xlfn.IFNA(MATCH(TRUE,Table_Query_from_MF_DSNP62[[#This Row],[PairA]:[PairO]],0),"none")</f>
        <v>2</v>
      </c>
      <c r="JH521" s="33" t="b">
        <f>AND($B$2&gt;=_xlfn.NUMBERVALUE(Table_Query_from_MF_DSNP62[[#This Row],[CL_CMP_OBJ_FR1]]),$B$2&lt;=_xlfn.NUMBERVALUE(Table_Query_from_MF_DSNP62[[#This Row],[CL_CMP_OBJ_TO1]]))</f>
        <v>0</v>
      </c>
      <c r="JI521" s="33" t="b">
        <f>AND($B$2&gt;=_xlfn.NUMBERVALUE(Table_Query_from_MF_DSNP62[[#This Row],[CL_CMP_OBJ_FR2]]),$B$2&lt;=_xlfn.NUMBERVALUE(Table_Query_from_MF_DSNP62[[#This Row],[CL_CMP_OBJ_TO2]]))</f>
        <v>1</v>
      </c>
      <c r="JJ521" s="33" t="b">
        <f>AND($B$2&gt;=_xlfn.NUMBERVALUE(Table_Query_from_MF_DSNP62[[#This Row],[CL_CMP_OBJ_FR3]]),$B$2&lt;=_xlfn.NUMBERVALUE(Table_Query_from_MF_DSNP62[[#This Row],[CL_CMP_OBJ_TO3]]))</f>
        <v>1</v>
      </c>
      <c r="JK521" s="33" t="b">
        <f>AND($B$2&gt;=_xlfn.NUMBERVALUE(Table_Query_from_MF_DSNP62[[#This Row],[CL_CMP_OBJ_FR4]]),$B$2&lt;=_xlfn.NUMBERVALUE(Table_Query_from_MF_DSNP62[[#This Row],[CL_CMP_OBJ_TO4]]))</f>
        <v>1</v>
      </c>
      <c r="JL521" s="33" t="b">
        <f>AND($B$2&gt;=_xlfn.NUMBERVALUE(Table_Query_from_MF_DSNP62[[#This Row],[CL_CMP_OBJ_FR5]]),$B$2&lt;=_xlfn.NUMBERVALUE(Table_Query_from_MF_DSNP62[[#This Row],[CL_CMP_OBJ_TO5]]))</f>
        <v>1</v>
      </c>
      <c r="JM521" s="33" t="b">
        <f>AND($B$2&gt;=_xlfn.NUMBERVALUE(Table_Query_from_MF_DSNP62[[#This Row],[CL_CMP_OBJ_FR6]]),$B$2&lt;=_xlfn.NUMBERVALUE(Table_Query_from_MF_DSNP62[[#This Row],[CL_CMP_OBJ_TO6]]))</f>
        <v>1</v>
      </c>
      <c r="JN521" s="33" t="b">
        <f>AND($B$2&gt;=_xlfn.NUMBERVALUE(Table_Query_from_MF_DSNP62[[#This Row],[CL_CMP_OBJ_FR7]]),$B$2&lt;=_xlfn.NUMBERVALUE(Table_Query_from_MF_DSNP62[[#This Row],[CL_CMP_OBJ_TO7]]))</f>
        <v>1</v>
      </c>
      <c r="JO521" s="33" t="b">
        <f>AND($B$2&gt;=_xlfn.NUMBERVALUE(Table_Query_from_MF_DSNP62[[#This Row],[CL_CMP_OBJ_FR8]]),$B$2&lt;=_xlfn.NUMBERVALUE(Table_Query_from_MF_DSNP62[[#This Row],[CL_CMP_OBJ_TO8]]))</f>
        <v>1</v>
      </c>
      <c r="JP521" s="33" t="b">
        <f>AND($B$2&gt;=_xlfn.NUMBERVALUE(Table_Query_from_MF_DSNP62[[#This Row],[CL_CMP_OBJ_FR9]]),$B$2&lt;=_xlfn.NUMBERVALUE(Table_Query_from_MF_DSNP62[[#This Row],[CL_CMP_OBJ_TO9]]))</f>
        <v>1</v>
      </c>
      <c r="JQ521" s="33" t="b">
        <f>AND($B$2&gt;=_xlfn.NUMBERVALUE(Table_Query_from_MF_DSNP62[[#This Row],[CL_CMP_OBJ_FR10]]),$B$2&lt;=_xlfn.NUMBERVALUE(Table_Query_from_MF_DSNP62[[#This Row],[CL_CMP_OBJ_TO10]]))</f>
        <v>1</v>
      </c>
      <c r="JR521" s="33" t="b">
        <f>AND($B$2&gt;=_xlfn.NUMBERVALUE(Table_Query_from_MF_DSNP62[[#This Row],[CL_CMP_OBJ_FR11]]),$B$2&lt;=_xlfn.NUMBERVALUE(Table_Query_from_MF_DSNP62[[#This Row],[CL_CMP_OBJ_TO11]]))</f>
        <v>1</v>
      </c>
      <c r="JS521" s="33" t="b">
        <f>AND($B$2&gt;=_xlfn.NUMBERVALUE(Table_Query_from_MF_DSNP62[[#This Row],[CL_CMP_OBJ_FR12]]),$B$2&lt;=_xlfn.NUMBERVALUE(Table_Query_from_MF_DSNP62[[#This Row],[CL_CMP_OBJ_TO12]]))</f>
        <v>1</v>
      </c>
      <c r="JT521" s="33" t="b">
        <f>AND($B$2&gt;=_xlfn.NUMBERVALUE(Table_Query_from_MF_DSNP62[[#This Row],[CL_CMP_OBJ_FR13]]),$B$2&lt;=_xlfn.NUMBERVALUE(Table_Query_from_MF_DSNP62[[#This Row],[CL_CMP_OBJ_TO13]]))</f>
        <v>1</v>
      </c>
      <c r="JU521" s="33" t="b">
        <f>AND($B$2&gt;=_xlfn.NUMBERVALUE(Table_Query_from_MF_DSNP62[[#This Row],[CL_CMP_OBJ_FR14]]),$B$2&lt;=_xlfn.NUMBERVALUE(Table_Query_from_MF_DSNP62[[#This Row],[CL_CMP_OBJ_TO14]]))</f>
        <v>1</v>
      </c>
      <c r="JV521" s="33" t="b">
        <f>AND($B$2&gt;=_xlfn.NUMBERVALUE(Table_Query_from_MF_DSNP62[[#This Row],[CL_CMP_OBJ_FR15]]),$B$2&lt;=_xlfn.NUMBERVALUE(Table_Query_from_MF_DSNP62[[#This Row],[CL_CMP_OBJ_TO15]]))</f>
        <v>1</v>
      </c>
    </row>
    <row r="522" spans="1:282" x14ac:dyDescent="0.25">
      <c r="A522" t="b">
        <f>OR(,Table_Query_from_MF_DSNP62[[#This Row],[Desired GL included as "hard-coded" GL?]],Table_Query_from_MF_DSNP62[[#This Row],[Desired GL included as "Open GL"?]])</f>
        <v>1</v>
      </c>
      <c r="B522" t="b">
        <f>Table_Query_from_MF_DSNP62[[#This Row],[Desired CObj included as "Open CObj"?]]</f>
        <v>1</v>
      </c>
      <c r="C522" t="s">
        <v>2233</v>
      </c>
      <c r="D522" t="s">
        <v>2234</v>
      </c>
      <c r="E522" t="s">
        <v>8</v>
      </c>
      <c r="F522" s="24" t="s">
        <v>13</v>
      </c>
      <c r="G522" t="s">
        <v>41</v>
      </c>
      <c r="H522" s="24" t="s">
        <v>415</v>
      </c>
      <c r="I522" t="s">
        <v>415</v>
      </c>
      <c r="J522" s="24" t="s">
        <v>444</v>
      </c>
      <c r="K522" t="s">
        <v>444</v>
      </c>
      <c r="L522" s="24" t="s">
        <v>444</v>
      </c>
      <c r="M522" t="s">
        <v>444</v>
      </c>
      <c r="N522" t="s">
        <v>444</v>
      </c>
      <c r="O522" t="s">
        <v>444</v>
      </c>
      <c r="P522" t="s">
        <v>444</v>
      </c>
      <c r="Q522" t="s">
        <v>15</v>
      </c>
      <c r="R522" t="s">
        <v>15</v>
      </c>
      <c r="S522" t="s">
        <v>442</v>
      </c>
      <c r="T522" t="s">
        <v>447</v>
      </c>
      <c r="U522" t="s">
        <v>444</v>
      </c>
      <c r="V522" t="s">
        <v>444</v>
      </c>
      <c r="W522" t="s">
        <v>447</v>
      </c>
      <c r="X522" t="s">
        <v>444</v>
      </c>
      <c r="Y522" t="s">
        <v>444</v>
      </c>
      <c r="Z522" t="s">
        <v>442</v>
      </c>
      <c r="AA522" t="s">
        <v>442</v>
      </c>
      <c r="AB522" t="s">
        <v>442</v>
      </c>
      <c r="AC522" t="s">
        <v>444</v>
      </c>
      <c r="AD522" t="s">
        <v>447</v>
      </c>
      <c r="AE522" t="s">
        <v>447</v>
      </c>
      <c r="AF522" t="s">
        <v>447</v>
      </c>
      <c r="AG522" t="s">
        <v>442</v>
      </c>
      <c r="AH522" t="s">
        <v>447</v>
      </c>
      <c r="AI522" t="s">
        <v>447</v>
      </c>
      <c r="AJ522" t="s">
        <v>442</v>
      </c>
      <c r="AK522" t="s">
        <v>444</v>
      </c>
      <c r="AL522" t="s">
        <v>444</v>
      </c>
      <c r="AM522" t="s">
        <v>444</v>
      </c>
      <c r="AN522" t="s">
        <v>444</v>
      </c>
      <c r="AO522" t="s">
        <v>444</v>
      </c>
      <c r="AP522" t="s">
        <v>447</v>
      </c>
      <c r="AQ522" t="s">
        <v>282</v>
      </c>
      <c r="AR522" t="s">
        <v>1451</v>
      </c>
      <c r="AS522" t="s">
        <v>162</v>
      </c>
      <c r="AT522" t="s">
        <v>10</v>
      </c>
      <c r="AU522" t="s">
        <v>444</v>
      </c>
      <c r="AV522" t="s">
        <v>442</v>
      </c>
      <c r="AW522" t="s">
        <v>444</v>
      </c>
      <c r="AX522" t="s">
        <v>444</v>
      </c>
      <c r="AY522" t="s">
        <v>444</v>
      </c>
      <c r="AZ522" t="s">
        <v>7</v>
      </c>
      <c r="BA522" t="s">
        <v>478</v>
      </c>
      <c r="BB522" t="s">
        <v>444</v>
      </c>
      <c r="BC522" t="s">
        <v>444</v>
      </c>
      <c r="BD522" t="s">
        <v>1359</v>
      </c>
      <c r="BE522" t="s">
        <v>2231</v>
      </c>
      <c r="BF522" t="s">
        <v>1360</v>
      </c>
      <c r="BG522" t="s">
        <v>1360</v>
      </c>
      <c r="BH522" t="s">
        <v>755</v>
      </c>
      <c r="BI522" t="s">
        <v>529</v>
      </c>
      <c r="BJ522" t="s">
        <v>282</v>
      </c>
      <c r="BK522" t="s">
        <v>282</v>
      </c>
      <c r="BL522" t="s">
        <v>1360</v>
      </c>
      <c r="BM522" t="s">
        <v>758</v>
      </c>
      <c r="BN522" t="s">
        <v>529</v>
      </c>
      <c r="BO522" t="s">
        <v>282</v>
      </c>
      <c r="BP522" t="s">
        <v>282</v>
      </c>
      <c r="BQ522" t="s">
        <v>740</v>
      </c>
      <c r="BR522" t="s">
        <v>264</v>
      </c>
      <c r="BS522" t="s">
        <v>444</v>
      </c>
      <c r="BT522" t="s">
        <v>1360</v>
      </c>
      <c r="BU522" t="s">
        <v>264</v>
      </c>
      <c r="BV522" t="s">
        <v>444</v>
      </c>
      <c r="BW522" t="s">
        <v>740</v>
      </c>
      <c r="BX522" t="s">
        <v>264</v>
      </c>
      <c r="BY522" t="s">
        <v>444</v>
      </c>
      <c r="BZ522" t="s">
        <v>1360</v>
      </c>
      <c r="CA522" t="s">
        <v>264</v>
      </c>
      <c r="CB522" t="s">
        <v>444</v>
      </c>
      <c r="CC522" t="s">
        <v>1360</v>
      </c>
      <c r="CD522" t="s">
        <v>264</v>
      </c>
      <c r="CE522" t="s">
        <v>444</v>
      </c>
      <c r="CF522" t="s">
        <v>444</v>
      </c>
      <c r="CG522" t="s">
        <v>444</v>
      </c>
      <c r="CH522" t="s">
        <v>444</v>
      </c>
      <c r="CI522" t="s">
        <v>740</v>
      </c>
      <c r="CJ522" t="s">
        <v>264</v>
      </c>
      <c r="CK522" t="s">
        <v>444</v>
      </c>
      <c r="CL522" t="s">
        <v>1360</v>
      </c>
      <c r="CM522" t="s">
        <v>264</v>
      </c>
      <c r="CN522" t="s">
        <v>444</v>
      </c>
      <c r="CO522" t="s">
        <v>740</v>
      </c>
      <c r="CP522" t="s">
        <v>264</v>
      </c>
      <c r="CQ522" t="s">
        <v>444</v>
      </c>
      <c r="CR522" t="s">
        <v>1360</v>
      </c>
      <c r="CS522" t="s">
        <v>264</v>
      </c>
      <c r="CT522" t="s">
        <v>444</v>
      </c>
      <c r="CU522" t="s">
        <v>282</v>
      </c>
      <c r="CV522" t="s">
        <v>2738</v>
      </c>
      <c r="CW522" t="s">
        <v>2736</v>
      </c>
      <c r="CX522" t="s">
        <v>2753</v>
      </c>
      <c r="CY522" t="s">
        <v>1370</v>
      </c>
      <c r="CZ522" t="s">
        <v>1371</v>
      </c>
      <c r="DA522" t="s">
        <v>444</v>
      </c>
      <c r="DB522" t="s">
        <v>444</v>
      </c>
      <c r="DC522" t="s">
        <v>444</v>
      </c>
      <c r="DD522" t="s">
        <v>444</v>
      </c>
      <c r="DE522" t="s">
        <v>444</v>
      </c>
      <c r="DF522" t="s">
        <v>444</v>
      </c>
      <c r="DG522" t="s">
        <v>444</v>
      </c>
      <c r="DH522" t="s">
        <v>444</v>
      </c>
      <c r="DI522" t="s">
        <v>443</v>
      </c>
      <c r="DJ522" t="s">
        <v>282</v>
      </c>
      <c r="DK522" t="s">
        <v>1440</v>
      </c>
      <c r="DL522" t="s">
        <v>444</v>
      </c>
      <c r="DM522" t="s">
        <v>444</v>
      </c>
      <c r="DN522" t="s">
        <v>444</v>
      </c>
      <c r="DO522" t="s">
        <v>444</v>
      </c>
      <c r="DP522" t="s">
        <v>444</v>
      </c>
      <c r="DQ522" t="s">
        <v>444</v>
      </c>
      <c r="DR522" t="s">
        <v>444</v>
      </c>
      <c r="DS522" t="s">
        <v>444</v>
      </c>
      <c r="DT522" s="24" t="s">
        <v>444</v>
      </c>
      <c r="DU522" s="24" t="s">
        <v>444</v>
      </c>
      <c r="DV522" t="s">
        <v>444</v>
      </c>
      <c r="DW522" t="s">
        <v>444</v>
      </c>
      <c r="DX522" s="24" t="s">
        <v>444</v>
      </c>
      <c r="DY522" s="24" t="s">
        <v>444</v>
      </c>
      <c r="DZ522" t="s">
        <v>444</v>
      </c>
      <c r="EA522" t="s">
        <v>444</v>
      </c>
      <c r="EB522" s="24" t="s">
        <v>444</v>
      </c>
      <c r="EC522" s="24" t="s">
        <v>444</v>
      </c>
      <c r="ED522" t="s">
        <v>444</v>
      </c>
      <c r="EE522" t="s">
        <v>444</v>
      </c>
      <c r="EF522" s="24" t="s">
        <v>444</v>
      </c>
      <c r="EG522" s="24" t="s">
        <v>444</v>
      </c>
      <c r="EH522" t="s">
        <v>444</v>
      </c>
      <c r="EI522" t="s">
        <v>444</v>
      </c>
      <c r="EJ522" s="24" t="s">
        <v>444</v>
      </c>
      <c r="EK522" s="24" t="s">
        <v>444</v>
      </c>
      <c r="EL522" t="s">
        <v>444</v>
      </c>
      <c r="EM522" t="s">
        <v>444</v>
      </c>
      <c r="EN522" s="24" t="s">
        <v>444</v>
      </c>
      <c r="EO522" s="24" t="s">
        <v>444</v>
      </c>
      <c r="EP522" t="s">
        <v>444</v>
      </c>
      <c r="EQ522" t="s">
        <v>444</v>
      </c>
      <c r="ER522" s="24" t="s">
        <v>444</v>
      </c>
      <c r="ES522" s="24" t="s">
        <v>444</v>
      </c>
      <c r="ET522" t="s">
        <v>444</v>
      </c>
      <c r="EU522" t="s">
        <v>444</v>
      </c>
      <c r="EV522" s="24" t="s">
        <v>444</v>
      </c>
      <c r="EW522" s="24" t="s">
        <v>444</v>
      </c>
      <c r="EX522" t="s">
        <v>444</v>
      </c>
      <c r="EY522" t="s">
        <v>444</v>
      </c>
      <c r="EZ522" s="24" t="s">
        <v>444</v>
      </c>
      <c r="FA522" s="24" t="s">
        <v>444</v>
      </c>
      <c r="FB522" t="s">
        <v>444</v>
      </c>
      <c r="FC522" t="s">
        <v>444</v>
      </c>
      <c r="FD522" s="24" t="s">
        <v>444</v>
      </c>
      <c r="FE522" s="24" t="s">
        <v>444</v>
      </c>
      <c r="FF522" t="s">
        <v>444</v>
      </c>
      <c r="FG522" t="s">
        <v>444</v>
      </c>
      <c r="FH522" s="24" t="s">
        <v>444</v>
      </c>
      <c r="FI522" s="24" t="s">
        <v>444</v>
      </c>
      <c r="FJ522" t="s">
        <v>444</v>
      </c>
      <c r="FK522" t="s">
        <v>444</v>
      </c>
      <c r="FL522" s="24" t="s">
        <v>444</v>
      </c>
      <c r="FM522" s="24" t="s">
        <v>444</v>
      </c>
      <c r="FN522" t="s">
        <v>444</v>
      </c>
      <c r="FO522" t="s">
        <v>444</v>
      </c>
      <c r="FP522" s="24" t="s">
        <v>444</v>
      </c>
      <c r="FQ522" s="24" t="s">
        <v>444</v>
      </c>
      <c r="FR522" t="s">
        <v>444</v>
      </c>
      <c r="FS522" t="s">
        <v>444</v>
      </c>
      <c r="FT522" s="24" t="s">
        <v>444</v>
      </c>
      <c r="FU522" s="24" t="s">
        <v>444</v>
      </c>
      <c r="FV522" t="s">
        <v>444</v>
      </c>
      <c r="FW522" t="s">
        <v>444</v>
      </c>
      <c r="FX522" s="24" t="s">
        <v>444</v>
      </c>
      <c r="FY522" s="24" t="s">
        <v>444</v>
      </c>
      <c r="FZ522" t="s">
        <v>444</v>
      </c>
      <c r="GA522" t="s">
        <v>444</v>
      </c>
      <c r="GB522" s="24" t="s">
        <v>444</v>
      </c>
      <c r="GC522" s="24" t="s">
        <v>444</v>
      </c>
      <c r="GD522" t="s">
        <v>444</v>
      </c>
      <c r="GE522" t="s">
        <v>444</v>
      </c>
      <c r="GF522" s="24" t="s">
        <v>444</v>
      </c>
      <c r="GG522" s="24" t="s">
        <v>444</v>
      </c>
      <c r="GH522" t="s">
        <v>15</v>
      </c>
      <c r="GI522" s="24" t="s">
        <v>1416</v>
      </c>
      <c r="GJ522" s="24" t="s">
        <v>2143</v>
      </c>
      <c r="GK522" t="s">
        <v>487</v>
      </c>
      <c r="GL522" t="s">
        <v>480</v>
      </c>
      <c r="GM522" s="24" t="s">
        <v>444</v>
      </c>
      <c r="GN522" s="24" t="s">
        <v>444</v>
      </c>
      <c r="GO522" t="s">
        <v>444</v>
      </c>
      <c r="GP522" t="s">
        <v>444</v>
      </c>
      <c r="GQ522" s="24" t="s">
        <v>444</v>
      </c>
      <c r="GR522" s="24" t="s">
        <v>444</v>
      </c>
      <c r="GS522" t="s">
        <v>444</v>
      </c>
      <c r="GT522" t="s">
        <v>444</v>
      </c>
      <c r="GU522" s="24" t="s">
        <v>444</v>
      </c>
      <c r="GV522" s="24" t="s">
        <v>444</v>
      </c>
      <c r="GW522" t="s">
        <v>444</v>
      </c>
      <c r="GX522" t="s">
        <v>444</v>
      </c>
      <c r="GY522" s="24" t="s">
        <v>444</v>
      </c>
      <c r="GZ522" s="24" t="s">
        <v>444</v>
      </c>
      <c r="HA522" t="s">
        <v>444</v>
      </c>
      <c r="HB522" t="s">
        <v>444</v>
      </c>
      <c r="HC522" s="24" t="s">
        <v>444</v>
      </c>
      <c r="HD522" s="24" t="s">
        <v>444</v>
      </c>
      <c r="HE522" t="s">
        <v>444</v>
      </c>
      <c r="HF522" t="s">
        <v>444</v>
      </c>
      <c r="HG522" s="24" t="s">
        <v>444</v>
      </c>
      <c r="HH522" s="24" t="s">
        <v>444</v>
      </c>
      <c r="HI522" t="s">
        <v>444</v>
      </c>
      <c r="HJ522" t="s">
        <v>444</v>
      </c>
      <c r="HK522" s="24" t="s">
        <v>444</v>
      </c>
      <c r="HL522" s="24" t="s">
        <v>444</v>
      </c>
      <c r="HM522" t="s">
        <v>444</v>
      </c>
      <c r="HN522" t="s">
        <v>444</v>
      </c>
      <c r="HO522" s="24" t="s">
        <v>444</v>
      </c>
      <c r="HP522" s="24" t="s">
        <v>444</v>
      </c>
      <c r="HQ522" t="s">
        <v>444</v>
      </c>
      <c r="HR522" t="s">
        <v>444</v>
      </c>
      <c r="HS522" s="24" t="s">
        <v>444</v>
      </c>
      <c r="HT522" s="24" t="s">
        <v>444</v>
      </c>
      <c r="HU522" t="s">
        <v>444</v>
      </c>
      <c r="HV522" t="s">
        <v>444</v>
      </c>
      <c r="HW522" s="24" t="s">
        <v>444</v>
      </c>
      <c r="HX522" s="24" t="s">
        <v>444</v>
      </c>
      <c r="HY522" t="s">
        <v>444</v>
      </c>
      <c r="HZ522" t="s">
        <v>444</v>
      </c>
      <c r="IA522" t="s">
        <v>2738</v>
      </c>
      <c r="IB522" t="s">
        <v>2736</v>
      </c>
      <c r="IC522" t="s">
        <v>3086</v>
      </c>
      <c r="ID522" s="33" t="b" cm="1">
        <f t="array" ref="ID522">_xlfn.IFNA(MATCH($A$2,_xlfn.NUMBERVALUE(Table_Query_from_MF_DSNP62[[#This Row],[CL_GLACCT_DR1]:[CL_GLACCT_CR4]]),0),0)&gt;=1</f>
        <v>1</v>
      </c>
      <c r="IE522" s="33" t="b">
        <f>OR(Table_Query_from_MF_DSNP62[[#This Row],[Pair1]:[Pair25]])</f>
        <v>1</v>
      </c>
      <c r="IF522" s="33">
        <f>_xlfn.IFNA(MATCH(TRUE,Table_Query_from_MF_DSNP62[[#This Row],[Pair1]:[Pair25]],0),"none")</f>
        <v>1</v>
      </c>
      <c r="IG522" s="33" t="b">
        <f>AND($A$2&gt;=_xlfn.NUMBERVALUE(Table_Query_from_MF_DSNP62[[#This Row],[CL_GL_ACCT_FR1]]),$A$2&lt;=_xlfn.NUMBERVALUE(Table_Query_from_MF_DSNP62[[#This Row],[CL_GL_ACCT_TO1]]))</f>
        <v>1</v>
      </c>
      <c r="IH522" s="33" t="b">
        <f>AND($A$2&gt;=_xlfn.NUMBERVALUE(Table_Query_from_MF_DSNP62[[#This Row],[CL_GL_ACCT_FR2]]),$A$2&lt;=_xlfn.NUMBERVALUE(Table_Query_from_MF_DSNP62[[#This Row],[CL_GL_ACCT_TO2]]))</f>
        <v>1</v>
      </c>
      <c r="II522" s="33" t="b">
        <f>AND($A$2&gt;=_xlfn.NUMBERVALUE(Table_Query_from_MF_DSNP62[[#This Row],[CL_GL_ACCT_FR3]]),$A$2&lt;=_xlfn.NUMBERVALUE(Table_Query_from_MF_DSNP62[[#This Row],[CL_GL_ACCT_TO3]]))</f>
        <v>1</v>
      </c>
      <c r="IJ522" s="33" t="b">
        <f>AND($A$2&gt;=_xlfn.NUMBERVALUE(Table_Query_from_MF_DSNP62[[#This Row],[CL_GL_ACCT_FR4]]),$A$2&lt;=_xlfn.NUMBERVALUE(Table_Query_from_MF_DSNP62[[#This Row],[CL_GL_ACCT_TO4]]))</f>
        <v>1</v>
      </c>
      <c r="IK522" s="33" t="b">
        <f>AND($A$2&gt;=_xlfn.NUMBERVALUE(Table_Query_from_MF_DSNP62[[#This Row],[CL_GL_ACCT_FR5]]),$A$2&lt;=_xlfn.NUMBERVALUE(Table_Query_from_MF_DSNP62[[#This Row],[CL_GL_ACCT_TO5]]))</f>
        <v>1</v>
      </c>
      <c r="IL522" s="33" t="b">
        <f>AND($A$2&gt;=_xlfn.NUMBERVALUE(Table_Query_from_MF_DSNP62[[#This Row],[CL_GL_ACCT_FR6]]),$A$2&lt;=_xlfn.NUMBERVALUE(Table_Query_from_MF_DSNP62[[#This Row],[CL_GL_ACCT_TO6]]))</f>
        <v>1</v>
      </c>
      <c r="IM522" s="33" t="b">
        <f>AND($A$2&gt;=_xlfn.NUMBERVALUE(Table_Query_from_MF_DSNP62[[#This Row],[CL_GL_ACCT_FR7]]),$A$2&lt;=_xlfn.NUMBERVALUE(Table_Query_from_MF_DSNP62[[#This Row],[CL_GL_ACCT_TO7]]))</f>
        <v>1</v>
      </c>
      <c r="IN522" s="33" t="b">
        <f>AND($A$2&gt;=_xlfn.NUMBERVALUE(Table_Query_from_MF_DSNP62[[#This Row],[CL_GL_ACCT_FR8]]),$A$2&lt;=_xlfn.NUMBERVALUE(Table_Query_from_MF_DSNP62[[#This Row],[CL_GL_ACCT_TO8]]))</f>
        <v>1</v>
      </c>
      <c r="IO522" s="33" t="b">
        <f>AND($A$2&gt;=_xlfn.NUMBERVALUE(Table_Query_from_MF_DSNP62[[#This Row],[CL_GL_ACCT_FR9]]),$A$2&lt;=_xlfn.NUMBERVALUE(Table_Query_from_MF_DSNP62[[#This Row],[CL_GL_ACCT_TO9]]))</f>
        <v>1</v>
      </c>
      <c r="IP522" s="33" t="b">
        <f>AND($A$2&gt;=_xlfn.NUMBERVALUE(Table_Query_from_MF_DSNP62[[#This Row],[CL_GL_ACCT_FR10]]),$A$2&lt;=_xlfn.NUMBERVALUE(Table_Query_from_MF_DSNP62[[#This Row],[CL_GL_ACCT_TO10]]))</f>
        <v>1</v>
      </c>
      <c r="IQ522" s="33" t="b">
        <f>AND($A$2&gt;=_xlfn.NUMBERVALUE(Table_Query_from_MF_DSNP62[[#This Row],[CL_GL_ACCT_FR11]]),$A$2&lt;=_xlfn.NUMBERVALUE(Table_Query_from_MF_DSNP62[[#This Row],[CL_GL_ACCT_TO11]]))</f>
        <v>1</v>
      </c>
      <c r="IR522" s="33" t="b">
        <f>AND($A$2&gt;=_xlfn.NUMBERVALUE(Table_Query_from_MF_DSNP62[[#This Row],[CL_GL_ACCT_FR12]]),$A$2&lt;=_xlfn.NUMBERVALUE(Table_Query_from_MF_DSNP62[[#This Row],[CL_GL_ACCT_TO12]]))</f>
        <v>1</v>
      </c>
      <c r="IS522" s="33" t="b">
        <f>AND($A$2&gt;=_xlfn.NUMBERVALUE(Table_Query_from_MF_DSNP62[[#This Row],[CL_GL_ACCT_FR13]]),$A$2&lt;=_xlfn.NUMBERVALUE(Table_Query_from_MF_DSNP62[[#This Row],[CL_GL_ACCT_TO13]]))</f>
        <v>1</v>
      </c>
      <c r="IT522" s="33" t="b">
        <f>AND($A$2&gt;=_xlfn.NUMBERVALUE(Table_Query_from_MF_DSNP62[[#This Row],[CL_GL_ACCT_FR14]]),$A$2&lt;=_xlfn.NUMBERVALUE(Table_Query_from_MF_DSNP62[[#This Row],[CL_GL_ACCT_TO14]]))</f>
        <v>1</v>
      </c>
      <c r="IU522" s="33" t="b">
        <f>AND($A$2&gt;=_xlfn.NUMBERVALUE(Table_Query_from_MF_DSNP62[[#This Row],[CL_GL_ACCT_FR15]]),$A$2&lt;=_xlfn.NUMBERVALUE(Table_Query_from_MF_DSNP62[[#This Row],[CL_GL_ACCT_TO15]]))</f>
        <v>1</v>
      </c>
      <c r="IV522" s="33" t="b">
        <f>AND($A$2&gt;=_xlfn.NUMBERVALUE(Table_Query_from_MF_DSNP62[[#This Row],[CL_GL_ACCT_FR16]]),$A$2&lt;=_xlfn.NUMBERVALUE(Table_Query_from_MF_DSNP62[[#This Row],[CL_GL_ACCT_TO16]]))</f>
        <v>1</v>
      </c>
      <c r="IW522" s="33" t="b">
        <f>AND($A$2&gt;=_xlfn.NUMBERVALUE(Table_Query_from_MF_DSNP62[[#This Row],[CL_GL_ACCT_FR17]]),$A$2&lt;=_xlfn.NUMBERVALUE(Table_Query_from_MF_DSNP62[[#This Row],[CL_GL_ACCT_TO17]]))</f>
        <v>1</v>
      </c>
      <c r="IX522" s="33" t="b">
        <f>AND($A$2&gt;=_xlfn.NUMBERVALUE(Table_Query_from_MF_DSNP62[[#This Row],[CL_GL_ACCT_FR18]]),$A$2&lt;=_xlfn.NUMBERVALUE(Table_Query_from_MF_DSNP62[[#This Row],[CL_GL_ACCT_TO18]]))</f>
        <v>1</v>
      </c>
      <c r="IY522" s="33" t="b">
        <f>AND($A$2&gt;=_xlfn.NUMBERVALUE(Table_Query_from_MF_DSNP62[[#This Row],[CL_GL_ACCT_FR19]]),$A$2&lt;=_xlfn.NUMBERVALUE(Table_Query_from_MF_DSNP62[[#This Row],[CL_GL_ACCT_TO19]]))</f>
        <v>1</v>
      </c>
      <c r="IZ522" s="33" t="b">
        <f>AND($A$2&gt;=_xlfn.NUMBERVALUE(Table_Query_from_MF_DSNP62[[#This Row],[CL_GL_ACCT_FR20]]),$A$2&lt;=_xlfn.NUMBERVALUE(Table_Query_from_MF_DSNP62[[#This Row],[CL_GL_ACCT_TO20]]))</f>
        <v>1</v>
      </c>
      <c r="JA522" s="33" t="b">
        <f>AND($A$2&gt;=_xlfn.NUMBERVALUE(Table_Query_from_MF_DSNP62[[#This Row],[CL_GL_ACCT_FR21]]),$A$2&lt;=_xlfn.NUMBERVALUE(Table_Query_from_MF_DSNP62[[#This Row],[CL_GL_ACCT_TO21]]))</f>
        <v>1</v>
      </c>
      <c r="JB522" s="33" t="b">
        <f>AND($A$2&gt;=_xlfn.NUMBERVALUE(Table_Query_from_MF_DSNP62[[#This Row],[CL_GL_ACCT_FR22]]),$A$2&lt;=_xlfn.NUMBERVALUE(Table_Query_from_MF_DSNP62[[#This Row],[CL_GL_ACCT_TO22]]))</f>
        <v>1</v>
      </c>
      <c r="JC522" s="33" t="b">
        <f>AND($A$2&gt;=_xlfn.NUMBERVALUE(Table_Query_from_MF_DSNP62[[#This Row],[CL_GL_ACCT_FR23]]),$A$2&lt;=_xlfn.NUMBERVALUE(Table_Query_from_MF_DSNP62[[#This Row],[CL_GL_ACCT_TO23]]))</f>
        <v>1</v>
      </c>
      <c r="JD522" s="33" t="b">
        <f>AND($A$2&gt;=_xlfn.NUMBERVALUE(Table_Query_from_MF_DSNP62[[#This Row],[CL_GL_ACCT_FR24]]),$A$2&lt;=_xlfn.NUMBERVALUE(Table_Query_from_MF_DSNP62[[#This Row],[CL_GL_ACCT_TO24]]))</f>
        <v>1</v>
      </c>
      <c r="JE522" s="33" t="b">
        <f>AND($A$2&gt;=_xlfn.NUMBERVALUE(Table_Query_from_MF_DSNP62[[#This Row],[CL_GL_ACCT_FR25]]),$A$2&lt;=_xlfn.NUMBERVALUE(Table_Query_from_MF_DSNP62[[#This Row],[CL_GL_ACCT_TO25]]))</f>
        <v>1</v>
      </c>
      <c r="JF522" s="33" t="b">
        <f>OR(Table_Query_from_MF_DSNP62[[#This Row],[PairA]:[PairO]])</f>
        <v>1</v>
      </c>
      <c r="JG522" s="33">
        <f>_xlfn.IFNA(MATCH(TRUE,Table_Query_from_MF_DSNP62[[#This Row],[PairA]:[PairO]],0),"none")</f>
        <v>3</v>
      </c>
      <c r="JH522" s="33" t="b">
        <f>AND($B$2&gt;=_xlfn.NUMBERVALUE(Table_Query_from_MF_DSNP62[[#This Row],[CL_CMP_OBJ_FR1]]),$B$2&lt;=_xlfn.NUMBERVALUE(Table_Query_from_MF_DSNP62[[#This Row],[CL_CMP_OBJ_TO1]]))</f>
        <v>0</v>
      </c>
      <c r="JI522" s="33" t="b">
        <f>AND($B$2&gt;=_xlfn.NUMBERVALUE(Table_Query_from_MF_DSNP62[[#This Row],[CL_CMP_OBJ_FR2]]),$B$2&lt;=_xlfn.NUMBERVALUE(Table_Query_from_MF_DSNP62[[#This Row],[CL_CMP_OBJ_TO2]]))</f>
        <v>0</v>
      </c>
      <c r="JJ522" s="33" t="b">
        <f>AND($B$2&gt;=_xlfn.NUMBERVALUE(Table_Query_from_MF_DSNP62[[#This Row],[CL_CMP_OBJ_FR3]]),$B$2&lt;=_xlfn.NUMBERVALUE(Table_Query_from_MF_DSNP62[[#This Row],[CL_CMP_OBJ_TO3]]))</f>
        <v>1</v>
      </c>
      <c r="JK522" s="33" t="b">
        <f>AND($B$2&gt;=_xlfn.NUMBERVALUE(Table_Query_from_MF_DSNP62[[#This Row],[CL_CMP_OBJ_FR4]]),$B$2&lt;=_xlfn.NUMBERVALUE(Table_Query_from_MF_DSNP62[[#This Row],[CL_CMP_OBJ_TO4]]))</f>
        <v>1</v>
      </c>
      <c r="JL522" s="33" t="b">
        <f>AND($B$2&gt;=_xlfn.NUMBERVALUE(Table_Query_from_MF_DSNP62[[#This Row],[CL_CMP_OBJ_FR5]]),$B$2&lt;=_xlfn.NUMBERVALUE(Table_Query_from_MF_DSNP62[[#This Row],[CL_CMP_OBJ_TO5]]))</f>
        <v>1</v>
      </c>
      <c r="JM522" s="33" t="b">
        <f>AND($B$2&gt;=_xlfn.NUMBERVALUE(Table_Query_from_MF_DSNP62[[#This Row],[CL_CMP_OBJ_FR6]]),$B$2&lt;=_xlfn.NUMBERVALUE(Table_Query_from_MF_DSNP62[[#This Row],[CL_CMP_OBJ_TO6]]))</f>
        <v>1</v>
      </c>
      <c r="JN522" s="33" t="b">
        <f>AND($B$2&gt;=_xlfn.NUMBERVALUE(Table_Query_from_MF_DSNP62[[#This Row],[CL_CMP_OBJ_FR7]]),$B$2&lt;=_xlfn.NUMBERVALUE(Table_Query_from_MF_DSNP62[[#This Row],[CL_CMP_OBJ_TO7]]))</f>
        <v>1</v>
      </c>
      <c r="JO522" s="33" t="b">
        <f>AND($B$2&gt;=_xlfn.NUMBERVALUE(Table_Query_from_MF_DSNP62[[#This Row],[CL_CMP_OBJ_FR8]]),$B$2&lt;=_xlfn.NUMBERVALUE(Table_Query_from_MF_DSNP62[[#This Row],[CL_CMP_OBJ_TO8]]))</f>
        <v>1</v>
      </c>
      <c r="JP522" s="33" t="b">
        <f>AND($B$2&gt;=_xlfn.NUMBERVALUE(Table_Query_from_MF_DSNP62[[#This Row],[CL_CMP_OBJ_FR9]]),$B$2&lt;=_xlfn.NUMBERVALUE(Table_Query_from_MF_DSNP62[[#This Row],[CL_CMP_OBJ_TO9]]))</f>
        <v>1</v>
      </c>
      <c r="JQ522" s="33" t="b">
        <f>AND($B$2&gt;=_xlfn.NUMBERVALUE(Table_Query_from_MF_DSNP62[[#This Row],[CL_CMP_OBJ_FR10]]),$B$2&lt;=_xlfn.NUMBERVALUE(Table_Query_from_MF_DSNP62[[#This Row],[CL_CMP_OBJ_TO10]]))</f>
        <v>1</v>
      </c>
      <c r="JR522" s="33" t="b">
        <f>AND($B$2&gt;=_xlfn.NUMBERVALUE(Table_Query_from_MF_DSNP62[[#This Row],[CL_CMP_OBJ_FR11]]),$B$2&lt;=_xlfn.NUMBERVALUE(Table_Query_from_MF_DSNP62[[#This Row],[CL_CMP_OBJ_TO11]]))</f>
        <v>1</v>
      </c>
      <c r="JS522" s="33" t="b">
        <f>AND($B$2&gt;=_xlfn.NUMBERVALUE(Table_Query_from_MF_DSNP62[[#This Row],[CL_CMP_OBJ_FR12]]),$B$2&lt;=_xlfn.NUMBERVALUE(Table_Query_from_MF_DSNP62[[#This Row],[CL_CMP_OBJ_TO12]]))</f>
        <v>1</v>
      </c>
      <c r="JT522" s="33" t="b">
        <f>AND($B$2&gt;=_xlfn.NUMBERVALUE(Table_Query_from_MF_DSNP62[[#This Row],[CL_CMP_OBJ_FR13]]),$B$2&lt;=_xlfn.NUMBERVALUE(Table_Query_from_MF_DSNP62[[#This Row],[CL_CMP_OBJ_TO13]]))</f>
        <v>1</v>
      </c>
      <c r="JU522" s="33" t="b">
        <f>AND($B$2&gt;=_xlfn.NUMBERVALUE(Table_Query_from_MF_DSNP62[[#This Row],[CL_CMP_OBJ_FR14]]),$B$2&lt;=_xlfn.NUMBERVALUE(Table_Query_from_MF_DSNP62[[#This Row],[CL_CMP_OBJ_TO14]]))</f>
        <v>1</v>
      </c>
      <c r="JV522" s="33" t="b">
        <f>AND($B$2&gt;=_xlfn.NUMBERVALUE(Table_Query_from_MF_DSNP62[[#This Row],[CL_CMP_OBJ_FR15]]),$B$2&lt;=_xlfn.NUMBERVALUE(Table_Query_from_MF_DSNP62[[#This Row],[CL_CMP_OBJ_TO15]]))</f>
        <v>1</v>
      </c>
    </row>
    <row r="523" spans="1:282" x14ac:dyDescent="0.25">
      <c r="A523" t="b">
        <f>OR(,Table_Query_from_MF_DSNP62[[#This Row],[Desired GL included as "hard-coded" GL?]],Table_Query_from_MF_DSNP62[[#This Row],[Desired GL included as "Open GL"?]])</f>
        <v>1</v>
      </c>
      <c r="B523" t="b">
        <f>Table_Query_from_MF_DSNP62[[#This Row],[Desired CObj included as "Open CObj"?]]</f>
        <v>1</v>
      </c>
      <c r="C523" t="s">
        <v>2235</v>
      </c>
      <c r="D523" t="s">
        <v>2236</v>
      </c>
      <c r="E523" t="s">
        <v>8</v>
      </c>
      <c r="F523" s="24" t="s">
        <v>426</v>
      </c>
      <c r="G523" t="s">
        <v>13</v>
      </c>
      <c r="H523" s="24" t="s">
        <v>444</v>
      </c>
      <c r="I523" t="s">
        <v>444</v>
      </c>
      <c r="J523" s="24" t="s">
        <v>444</v>
      </c>
      <c r="K523" t="s">
        <v>444</v>
      </c>
      <c r="L523" s="24" t="s">
        <v>444</v>
      </c>
      <c r="M523" t="s">
        <v>444</v>
      </c>
      <c r="N523" t="s">
        <v>444</v>
      </c>
      <c r="O523" t="s">
        <v>444</v>
      </c>
      <c r="P523" t="s">
        <v>444</v>
      </c>
      <c r="Q523" t="s">
        <v>15</v>
      </c>
      <c r="R523" t="s">
        <v>444</v>
      </c>
      <c r="S523" t="s">
        <v>442</v>
      </c>
      <c r="T523" t="s">
        <v>447</v>
      </c>
      <c r="U523" t="s">
        <v>444</v>
      </c>
      <c r="V523" t="s">
        <v>444</v>
      </c>
      <c r="W523" t="s">
        <v>447</v>
      </c>
      <c r="X523" t="s">
        <v>444</v>
      </c>
      <c r="Y523" t="s">
        <v>444</v>
      </c>
      <c r="Z523" t="s">
        <v>442</v>
      </c>
      <c r="AA523" t="s">
        <v>442</v>
      </c>
      <c r="AB523" t="s">
        <v>442</v>
      </c>
      <c r="AC523" t="s">
        <v>444</v>
      </c>
      <c r="AD523" t="s">
        <v>15</v>
      </c>
      <c r="AE523" t="s">
        <v>447</v>
      </c>
      <c r="AF523" t="s">
        <v>447</v>
      </c>
      <c r="AG523" t="s">
        <v>442</v>
      </c>
      <c r="AH523" t="s">
        <v>447</v>
      </c>
      <c r="AI523" t="s">
        <v>447</v>
      </c>
      <c r="AJ523" t="s">
        <v>442</v>
      </c>
      <c r="AK523" t="s">
        <v>442</v>
      </c>
      <c r="AL523" t="s">
        <v>444</v>
      </c>
      <c r="AM523" t="s">
        <v>444</v>
      </c>
      <c r="AN523" t="s">
        <v>444</v>
      </c>
      <c r="AO523" t="s">
        <v>444</v>
      </c>
      <c r="AP523" t="s">
        <v>447</v>
      </c>
      <c r="AQ523" t="s">
        <v>282</v>
      </c>
      <c r="AR523" t="s">
        <v>1451</v>
      </c>
      <c r="AS523" t="s">
        <v>162</v>
      </c>
      <c r="AT523" t="s">
        <v>10</v>
      </c>
      <c r="AU523" t="s">
        <v>444</v>
      </c>
      <c r="AV523" t="s">
        <v>442</v>
      </c>
      <c r="AW523" t="s">
        <v>444</v>
      </c>
      <c r="AX523" t="s">
        <v>444</v>
      </c>
      <c r="AY523" t="s">
        <v>444</v>
      </c>
      <c r="AZ523" t="s">
        <v>7</v>
      </c>
      <c r="BA523" t="s">
        <v>478</v>
      </c>
      <c r="BB523" t="s">
        <v>444</v>
      </c>
      <c r="BC523" t="s">
        <v>444</v>
      </c>
      <c r="BD523" t="s">
        <v>1359</v>
      </c>
      <c r="BE523" t="s">
        <v>2237</v>
      </c>
      <c r="BF523" t="s">
        <v>740</v>
      </c>
      <c r="BG523" t="s">
        <v>444</v>
      </c>
      <c r="BH523" t="s">
        <v>444</v>
      </c>
      <c r="BI523" t="s">
        <v>444</v>
      </c>
      <c r="BJ523" t="s">
        <v>444</v>
      </c>
      <c r="BK523" t="s">
        <v>444</v>
      </c>
      <c r="BL523" t="s">
        <v>444</v>
      </c>
      <c r="BM523" t="s">
        <v>444</v>
      </c>
      <c r="BN523" t="s">
        <v>444</v>
      </c>
      <c r="BO523" t="s">
        <v>444</v>
      </c>
      <c r="BP523" t="s">
        <v>444</v>
      </c>
      <c r="BQ523" t="s">
        <v>1360</v>
      </c>
      <c r="BR523" t="s">
        <v>840</v>
      </c>
      <c r="BS523" t="s">
        <v>444</v>
      </c>
      <c r="BT523" t="s">
        <v>444</v>
      </c>
      <c r="BU523" t="s">
        <v>444</v>
      </c>
      <c r="BV523" t="s">
        <v>444</v>
      </c>
      <c r="BW523" t="s">
        <v>1360</v>
      </c>
      <c r="BX523" t="s">
        <v>840</v>
      </c>
      <c r="BY523" t="s">
        <v>444</v>
      </c>
      <c r="BZ523" t="s">
        <v>444</v>
      </c>
      <c r="CA523" t="s">
        <v>444</v>
      </c>
      <c r="CB523" t="s">
        <v>444</v>
      </c>
      <c r="CC523" t="s">
        <v>1360</v>
      </c>
      <c r="CD523" t="s">
        <v>840</v>
      </c>
      <c r="CE523" t="s">
        <v>444</v>
      </c>
      <c r="CF523" t="s">
        <v>444</v>
      </c>
      <c r="CG523" t="s">
        <v>444</v>
      </c>
      <c r="CH523" t="s">
        <v>444</v>
      </c>
      <c r="CI523" t="s">
        <v>1360</v>
      </c>
      <c r="CJ523" t="s">
        <v>840</v>
      </c>
      <c r="CK523" t="s">
        <v>444</v>
      </c>
      <c r="CL523" t="s">
        <v>444</v>
      </c>
      <c r="CM523" t="s">
        <v>444</v>
      </c>
      <c r="CN523" t="s">
        <v>444</v>
      </c>
      <c r="CO523" t="s">
        <v>1360</v>
      </c>
      <c r="CP523" t="s">
        <v>840</v>
      </c>
      <c r="CQ523" t="s">
        <v>444</v>
      </c>
      <c r="CR523" t="s">
        <v>444</v>
      </c>
      <c r="CS523" t="s">
        <v>444</v>
      </c>
      <c r="CT523" t="s">
        <v>444</v>
      </c>
      <c r="CU523" t="s">
        <v>444</v>
      </c>
      <c r="CV523" t="s">
        <v>2747</v>
      </c>
      <c r="CW523" t="s">
        <v>2736</v>
      </c>
      <c r="CX523" t="s">
        <v>2753</v>
      </c>
      <c r="CY523" t="s">
        <v>1370</v>
      </c>
      <c r="CZ523" t="s">
        <v>1371</v>
      </c>
      <c r="DA523" t="s">
        <v>444</v>
      </c>
      <c r="DB523" t="s">
        <v>444</v>
      </c>
      <c r="DC523" t="s">
        <v>444</v>
      </c>
      <c r="DD523" t="s">
        <v>444</v>
      </c>
      <c r="DE523" t="s">
        <v>444</v>
      </c>
      <c r="DF523" t="s">
        <v>444</v>
      </c>
      <c r="DG523" t="s">
        <v>444</v>
      </c>
      <c r="DH523" t="s">
        <v>444</v>
      </c>
      <c r="DI523" t="s">
        <v>443</v>
      </c>
      <c r="DJ523" t="s">
        <v>282</v>
      </c>
      <c r="DK523" t="s">
        <v>1440</v>
      </c>
      <c r="DL523" t="s">
        <v>444</v>
      </c>
      <c r="DM523" t="s">
        <v>444</v>
      </c>
      <c r="DN523" t="s">
        <v>444</v>
      </c>
      <c r="DO523" t="s">
        <v>444</v>
      </c>
      <c r="DP523" t="s">
        <v>444</v>
      </c>
      <c r="DQ523" t="s">
        <v>444</v>
      </c>
      <c r="DR523" t="s">
        <v>444</v>
      </c>
      <c r="DS523" t="s">
        <v>444</v>
      </c>
      <c r="DT523" s="24" t="s">
        <v>444</v>
      </c>
      <c r="DU523" s="24" t="s">
        <v>444</v>
      </c>
      <c r="DV523" t="s">
        <v>444</v>
      </c>
      <c r="DW523" t="s">
        <v>444</v>
      </c>
      <c r="DX523" s="24" t="s">
        <v>444</v>
      </c>
      <c r="DY523" s="24" t="s">
        <v>444</v>
      </c>
      <c r="DZ523" t="s">
        <v>444</v>
      </c>
      <c r="EA523" t="s">
        <v>444</v>
      </c>
      <c r="EB523" s="24" t="s">
        <v>444</v>
      </c>
      <c r="EC523" s="24" t="s">
        <v>444</v>
      </c>
      <c r="ED523" t="s">
        <v>444</v>
      </c>
      <c r="EE523" t="s">
        <v>444</v>
      </c>
      <c r="EF523" s="24" t="s">
        <v>444</v>
      </c>
      <c r="EG523" s="24" t="s">
        <v>444</v>
      </c>
      <c r="EH523" t="s">
        <v>444</v>
      </c>
      <c r="EI523" t="s">
        <v>444</v>
      </c>
      <c r="EJ523" s="24" t="s">
        <v>444</v>
      </c>
      <c r="EK523" s="24" t="s">
        <v>444</v>
      </c>
      <c r="EL523" t="s">
        <v>444</v>
      </c>
      <c r="EM523" t="s">
        <v>444</v>
      </c>
      <c r="EN523" s="24" t="s">
        <v>444</v>
      </c>
      <c r="EO523" s="24" t="s">
        <v>444</v>
      </c>
      <c r="EP523" t="s">
        <v>444</v>
      </c>
      <c r="EQ523" t="s">
        <v>444</v>
      </c>
      <c r="ER523" s="24" t="s">
        <v>444</v>
      </c>
      <c r="ES523" s="24" t="s">
        <v>444</v>
      </c>
      <c r="ET523" t="s">
        <v>444</v>
      </c>
      <c r="EU523" t="s">
        <v>444</v>
      </c>
      <c r="EV523" s="24" t="s">
        <v>444</v>
      </c>
      <c r="EW523" s="24" t="s">
        <v>444</v>
      </c>
      <c r="EX523" t="s">
        <v>444</v>
      </c>
      <c r="EY523" t="s">
        <v>444</v>
      </c>
      <c r="EZ523" s="24" t="s">
        <v>444</v>
      </c>
      <c r="FA523" s="24" t="s">
        <v>444</v>
      </c>
      <c r="FB523" t="s">
        <v>444</v>
      </c>
      <c r="FC523" t="s">
        <v>444</v>
      </c>
      <c r="FD523" s="24" t="s">
        <v>444</v>
      </c>
      <c r="FE523" s="24" t="s">
        <v>444</v>
      </c>
      <c r="FF523" t="s">
        <v>444</v>
      </c>
      <c r="FG523" t="s">
        <v>444</v>
      </c>
      <c r="FH523" s="24" t="s">
        <v>444</v>
      </c>
      <c r="FI523" s="24" t="s">
        <v>444</v>
      </c>
      <c r="FJ523" t="s">
        <v>444</v>
      </c>
      <c r="FK523" t="s">
        <v>444</v>
      </c>
      <c r="FL523" s="24" t="s">
        <v>444</v>
      </c>
      <c r="FM523" s="24" t="s">
        <v>444</v>
      </c>
      <c r="FN523" t="s">
        <v>444</v>
      </c>
      <c r="FO523" t="s">
        <v>444</v>
      </c>
      <c r="FP523" s="24" t="s">
        <v>444</v>
      </c>
      <c r="FQ523" s="24" t="s">
        <v>444</v>
      </c>
      <c r="FR523" t="s">
        <v>444</v>
      </c>
      <c r="FS523" t="s">
        <v>444</v>
      </c>
      <c r="FT523" s="24" t="s">
        <v>444</v>
      </c>
      <c r="FU523" s="24" t="s">
        <v>444</v>
      </c>
      <c r="FV523" t="s">
        <v>444</v>
      </c>
      <c r="FW523" t="s">
        <v>444</v>
      </c>
      <c r="FX523" s="24" t="s">
        <v>444</v>
      </c>
      <c r="FY523" s="24" t="s">
        <v>444</v>
      </c>
      <c r="FZ523" t="s">
        <v>444</v>
      </c>
      <c r="GA523" t="s">
        <v>444</v>
      </c>
      <c r="GB523" s="24" t="s">
        <v>444</v>
      </c>
      <c r="GC523" s="24" t="s">
        <v>444</v>
      </c>
      <c r="GD523" t="s">
        <v>444</v>
      </c>
      <c r="GE523" t="s">
        <v>444</v>
      </c>
      <c r="GF523" s="24" t="s">
        <v>444</v>
      </c>
      <c r="GG523" s="24" t="s">
        <v>444</v>
      </c>
      <c r="GH523" t="s">
        <v>15</v>
      </c>
      <c r="GI523" s="24" t="s">
        <v>492</v>
      </c>
      <c r="GJ523" s="24" t="s">
        <v>492</v>
      </c>
      <c r="GK523" t="s">
        <v>498</v>
      </c>
      <c r="GL523" t="s">
        <v>498</v>
      </c>
      <c r="GM523" s="24" t="s">
        <v>258</v>
      </c>
      <c r="GN523" s="24" t="s">
        <v>1404</v>
      </c>
      <c r="GO523" t="s">
        <v>444</v>
      </c>
      <c r="GP523" t="s">
        <v>444</v>
      </c>
      <c r="GQ523" s="24" t="s">
        <v>444</v>
      </c>
      <c r="GR523" s="24" t="s">
        <v>444</v>
      </c>
      <c r="GS523" t="s">
        <v>444</v>
      </c>
      <c r="GT523" t="s">
        <v>444</v>
      </c>
      <c r="GU523" s="24" t="s">
        <v>444</v>
      </c>
      <c r="GV523" s="24" t="s">
        <v>444</v>
      </c>
      <c r="GW523" t="s">
        <v>444</v>
      </c>
      <c r="GX523" t="s">
        <v>444</v>
      </c>
      <c r="GY523" s="24" t="s">
        <v>444</v>
      </c>
      <c r="GZ523" s="24" t="s">
        <v>444</v>
      </c>
      <c r="HA523" t="s">
        <v>444</v>
      </c>
      <c r="HB523" t="s">
        <v>444</v>
      </c>
      <c r="HC523" s="24" t="s">
        <v>444</v>
      </c>
      <c r="HD523" s="24" t="s">
        <v>444</v>
      </c>
      <c r="HE523" t="s">
        <v>444</v>
      </c>
      <c r="HF523" t="s">
        <v>444</v>
      </c>
      <c r="HG523" s="24" t="s">
        <v>444</v>
      </c>
      <c r="HH523" s="24" t="s">
        <v>444</v>
      </c>
      <c r="HI523" t="s">
        <v>444</v>
      </c>
      <c r="HJ523" t="s">
        <v>444</v>
      </c>
      <c r="HK523" s="24" t="s">
        <v>444</v>
      </c>
      <c r="HL523" s="24" t="s">
        <v>444</v>
      </c>
      <c r="HM523" t="s">
        <v>444</v>
      </c>
      <c r="HN523" t="s">
        <v>444</v>
      </c>
      <c r="HO523" s="24" t="s">
        <v>444</v>
      </c>
      <c r="HP523" s="24" t="s">
        <v>444</v>
      </c>
      <c r="HQ523" t="s">
        <v>444</v>
      </c>
      <c r="HR523" t="s">
        <v>444</v>
      </c>
      <c r="HS523" s="24" t="s">
        <v>444</v>
      </c>
      <c r="HT523" s="24" t="s">
        <v>444</v>
      </c>
      <c r="HU523" t="s">
        <v>444</v>
      </c>
      <c r="HV523" t="s">
        <v>444</v>
      </c>
      <c r="HW523" s="24" t="s">
        <v>444</v>
      </c>
      <c r="HX523" s="24" t="s">
        <v>444</v>
      </c>
      <c r="HY523" t="s">
        <v>444</v>
      </c>
      <c r="HZ523" t="s">
        <v>444</v>
      </c>
      <c r="IA523" t="s">
        <v>2922</v>
      </c>
      <c r="IB523" t="s">
        <v>2736</v>
      </c>
      <c r="IC523" t="s">
        <v>3023</v>
      </c>
      <c r="ID523" s="33" t="b" cm="1">
        <f t="array" ref="ID523">_xlfn.IFNA(MATCH($A$2,_xlfn.NUMBERVALUE(Table_Query_from_MF_DSNP62[[#This Row],[CL_GLACCT_DR1]:[CL_GLACCT_CR4]]),0),0)&gt;=1</f>
        <v>1</v>
      </c>
      <c r="IE523" s="33" t="b">
        <f>OR(Table_Query_from_MF_DSNP62[[#This Row],[Pair1]:[Pair25]])</f>
        <v>1</v>
      </c>
      <c r="IF523" s="33">
        <f>_xlfn.IFNA(MATCH(TRUE,Table_Query_from_MF_DSNP62[[#This Row],[Pair1]:[Pair25]],0),"none")</f>
        <v>1</v>
      </c>
      <c r="IG523" s="33" t="b">
        <f>AND($A$2&gt;=_xlfn.NUMBERVALUE(Table_Query_from_MF_DSNP62[[#This Row],[CL_GL_ACCT_FR1]]),$A$2&lt;=_xlfn.NUMBERVALUE(Table_Query_from_MF_DSNP62[[#This Row],[CL_GL_ACCT_TO1]]))</f>
        <v>1</v>
      </c>
      <c r="IH523" s="33" t="b">
        <f>AND($A$2&gt;=_xlfn.NUMBERVALUE(Table_Query_from_MF_DSNP62[[#This Row],[CL_GL_ACCT_FR2]]),$A$2&lt;=_xlfn.NUMBERVALUE(Table_Query_from_MF_DSNP62[[#This Row],[CL_GL_ACCT_TO2]]))</f>
        <v>1</v>
      </c>
      <c r="II523" s="33" t="b">
        <f>AND($A$2&gt;=_xlfn.NUMBERVALUE(Table_Query_from_MF_DSNP62[[#This Row],[CL_GL_ACCT_FR3]]),$A$2&lt;=_xlfn.NUMBERVALUE(Table_Query_from_MF_DSNP62[[#This Row],[CL_GL_ACCT_TO3]]))</f>
        <v>1</v>
      </c>
      <c r="IJ523" s="33" t="b">
        <f>AND($A$2&gt;=_xlfn.NUMBERVALUE(Table_Query_from_MF_DSNP62[[#This Row],[CL_GL_ACCT_FR4]]),$A$2&lt;=_xlfn.NUMBERVALUE(Table_Query_from_MF_DSNP62[[#This Row],[CL_GL_ACCT_TO4]]))</f>
        <v>1</v>
      </c>
      <c r="IK523" s="33" t="b">
        <f>AND($A$2&gt;=_xlfn.NUMBERVALUE(Table_Query_from_MF_DSNP62[[#This Row],[CL_GL_ACCT_FR5]]),$A$2&lt;=_xlfn.NUMBERVALUE(Table_Query_from_MF_DSNP62[[#This Row],[CL_GL_ACCT_TO5]]))</f>
        <v>1</v>
      </c>
      <c r="IL523" s="33" t="b">
        <f>AND($A$2&gt;=_xlfn.NUMBERVALUE(Table_Query_from_MF_DSNP62[[#This Row],[CL_GL_ACCT_FR6]]),$A$2&lt;=_xlfn.NUMBERVALUE(Table_Query_from_MF_DSNP62[[#This Row],[CL_GL_ACCT_TO6]]))</f>
        <v>1</v>
      </c>
      <c r="IM523" s="33" t="b">
        <f>AND($A$2&gt;=_xlfn.NUMBERVALUE(Table_Query_from_MF_DSNP62[[#This Row],[CL_GL_ACCT_FR7]]),$A$2&lt;=_xlfn.NUMBERVALUE(Table_Query_from_MF_DSNP62[[#This Row],[CL_GL_ACCT_TO7]]))</f>
        <v>1</v>
      </c>
      <c r="IN523" s="33" t="b">
        <f>AND($A$2&gt;=_xlfn.NUMBERVALUE(Table_Query_from_MF_DSNP62[[#This Row],[CL_GL_ACCT_FR8]]),$A$2&lt;=_xlfn.NUMBERVALUE(Table_Query_from_MF_DSNP62[[#This Row],[CL_GL_ACCT_TO8]]))</f>
        <v>1</v>
      </c>
      <c r="IO523" s="33" t="b">
        <f>AND($A$2&gt;=_xlfn.NUMBERVALUE(Table_Query_from_MF_DSNP62[[#This Row],[CL_GL_ACCT_FR9]]),$A$2&lt;=_xlfn.NUMBERVALUE(Table_Query_from_MF_DSNP62[[#This Row],[CL_GL_ACCT_TO9]]))</f>
        <v>1</v>
      </c>
      <c r="IP523" s="33" t="b">
        <f>AND($A$2&gt;=_xlfn.NUMBERVALUE(Table_Query_from_MF_DSNP62[[#This Row],[CL_GL_ACCT_FR10]]),$A$2&lt;=_xlfn.NUMBERVALUE(Table_Query_from_MF_DSNP62[[#This Row],[CL_GL_ACCT_TO10]]))</f>
        <v>1</v>
      </c>
      <c r="IQ523" s="33" t="b">
        <f>AND($A$2&gt;=_xlfn.NUMBERVALUE(Table_Query_from_MF_DSNP62[[#This Row],[CL_GL_ACCT_FR11]]),$A$2&lt;=_xlfn.NUMBERVALUE(Table_Query_from_MF_DSNP62[[#This Row],[CL_GL_ACCT_TO11]]))</f>
        <v>1</v>
      </c>
      <c r="IR523" s="33" t="b">
        <f>AND($A$2&gt;=_xlfn.NUMBERVALUE(Table_Query_from_MF_DSNP62[[#This Row],[CL_GL_ACCT_FR12]]),$A$2&lt;=_xlfn.NUMBERVALUE(Table_Query_from_MF_DSNP62[[#This Row],[CL_GL_ACCT_TO12]]))</f>
        <v>1</v>
      </c>
      <c r="IS523" s="33" t="b">
        <f>AND($A$2&gt;=_xlfn.NUMBERVALUE(Table_Query_from_MF_DSNP62[[#This Row],[CL_GL_ACCT_FR13]]),$A$2&lt;=_xlfn.NUMBERVALUE(Table_Query_from_MF_DSNP62[[#This Row],[CL_GL_ACCT_TO13]]))</f>
        <v>1</v>
      </c>
      <c r="IT523" s="33" t="b">
        <f>AND($A$2&gt;=_xlfn.NUMBERVALUE(Table_Query_from_MF_DSNP62[[#This Row],[CL_GL_ACCT_FR14]]),$A$2&lt;=_xlfn.NUMBERVALUE(Table_Query_from_MF_DSNP62[[#This Row],[CL_GL_ACCT_TO14]]))</f>
        <v>1</v>
      </c>
      <c r="IU523" s="33" t="b">
        <f>AND($A$2&gt;=_xlfn.NUMBERVALUE(Table_Query_from_MF_DSNP62[[#This Row],[CL_GL_ACCT_FR15]]),$A$2&lt;=_xlfn.NUMBERVALUE(Table_Query_from_MF_DSNP62[[#This Row],[CL_GL_ACCT_TO15]]))</f>
        <v>1</v>
      </c>
      <c r="IV523" s="33" t="b">
        <f>AND($A$2&gt;=_xlfn.NUMBERVALUE(Table_Query_from_MF_DSNP62[[#This Row],[CL_GL_ACCT_FR16]]),$A$2&lt;=_xlfn.NUMBERVALUE(Table_Query_from_MF_DSNP62[[#This Row],[CL_GL_ACCT_TO16]]))</f>
        <v>1</v>
      </c>
      <c r="IW523" s="33" t="b">
        <f>AND($A$2&gt;=_xlfn.NUMBERVALUE(Table_Query_from_MF_DSNP62[[#This Row],[CL_GL_ACCT_FR17]]),$A$2&lt;=_xlfn.NUMBERVALUE(Table_Query_from_MF_DSNP62[[#This Row],[CL_GL_ACCT_TO17]]))</f>
        <v>1</v>
      </c>
      <c r="IX523" s="33" t="b">
        <f>AND($A$2&gt;=_xlfn.NUMBERVALUE(Table_Query_from_MF_DSNP62[[#This Row],[CL_GL_ACCT_FR18]]),$A$2&lt;=_xlfn.NUMBERVALUE(Table_Query_from_MF_DSNP62[[#This Row],[CL_GL_ACCT_TO18]]))</f>
        <v>1</v>
      </c>
      <c r="IY523" s="33" t="b">
        <f>AND($A$2&gt;=_xlfn.NUMBERVALUE(Table_Query_from_MF_DSNP62[[#This Row],[CL_GL_ACCT_FR19]]),$A$2&lt;=_xlfn.NUMBERVALUE(Table_Query_from_MF_DSNP62[[#This Row],[CL_GL_ACCT_TO19]]))</f>
        <v>1</v>
      </c>
      <c r="IZ523" s="33" t="b">
        <f>AND($A$2&gt;=_xlfn.NUMBERVALUE(Table_Query_from_MF_DSNP62[[#This Row],[CL_GL_ACCT_FR20]]),$A$2&lt;=_xlfn.NUMBERVALUE(Table_Query_from_MF_DSNP62[[#This Row],[CL_GL_ACCT_TO20]]))</f>
        <v>1</v>
      </c>
      <c r="JA523" s="33" t="b">
        <f>AND($A$2&gt;=_xlfn.NUMBERVALUE(Table_Query_from_MF_DSNP62[[#This Row],[CL_GL_ACCT_FR21]]),$A$2&lt;=_xlfn.NUMBERVALUE(Table_Query_from_MF_DSNP62[[#This Row],[CL_GL_ACCT_TO21]]))</f>
        <v>1</v>
      </c>
      <c r="JB523" s="33" t="b">
        <f>AND($A$2&gt;=_xlfn.NUMBERVALUE(Table_Query_from_MF_DSNP62[[#This Row],[CL_GL_ACCT_FR22]]),$A$2&lt;=_xlfn.NUMBERVALUE(Table_Query_from_MF_DSNP62[[#This Row],[CL_GL_ACCT_TO22]]))</f>
        <v>1</v>
      </c>
      <c r="JC523" s="33" t="b">
        <f>AND($A$2&gt;=_xlfn.NUMBERVALUE(Table_Query_from_MF_DSNP62[[#This Row],[CL_GL_ACCT_FR23]]),$A$2&lt;=_xlfn.NUMBERVALUE(Table_Query_from_MF_DSNP62[[#This Row],[CL_GL_ACCT_TO23]]))</f>
        <v>1</v>
      </c>
      <c r="JD523" s="33" t="b">
        <f>AND($A$2&gt;=_xlfn.NUMBERVALUE(Table_Query_from_MF_DSNP62[[#This Row],[CL_GL_ACCT_FR24]]),$A$2&lt;=_xlfn.NUMBERVALUE(Table_Query_from_MF_DSNP62[[#This Row],[CL_GL_ACCT_TO24]]))</f>
        <v>1</v>
      </c>
      <c r="JE523" s="33" t="b">
        <f>AND($A$2&gt;=_xlfn.NUMBERVALUE(Table_Query_from_MF_DSNP62[[#This Row],[CL_GL_ACCT_FR25]]),$A$2&lt;=_xlfn.NUMBERVALUE(Table_Query_from_MF_DSNP62[[#This Row],[CL_GL_ACCT_TO25]]))</f>
        <v>1</v>
      </c>
      <c r="JF523" s="33" t="b">
        <f>OR(Table_Query_from_MF_DSNP62[[#This Row],[PairA]:[PairO]])</f>
        <v>1</v>
      </c>
      <c r="JG523" s="33">
        <f>_xlfn.IFNA(MATCH(TRUE,Table_Query_from_MF_DSNP62[[#This Row],[PairA]:[PairO]],0),"none")</f>
        <v>4</v>
      </c>
      <c r="JH523" s="33" t="b">
        <f>AND($B$2&gt;=_xlfn.NUMBERVALUE(Table_Query_from_MF_DSNP62[[#This Row],[CL_CMP_OBJ_FR1]]),$B$2&lt;=_xlfn.NUMBERVALUE(Table_Query_from_MF_DSNP62[[#This Row],[CL_CMP_OBJ_TO1]]))</f>
        <v>0</v>
      </c>
      <c r="JI523" s="33" t="b">
        <f>AND($B$2&gt;=_xlfn.NUMBERVALUE(Table_Query_from_MF_DSNP62[[#This Row],[CL_CMP_OBJ_FR2]]),$B$2&lt;=_xlfn.NUMBERVALUE(Table_Query_from_MF_DSNP62[[#This Row],[CL_CMP_OBJ_TO2]]))</f>
        <v>0</v>
      </c>
      <c r="JJ523" s="33" t="b">
        <f>AND($B$2&gt;=_xlfn.NUMBERVALUE(Table_Query_from_MF_DSNP62[[#This Row],[CL_CMP_OBJ_FR3]]),$B$2&lt;=_xlfn.NUMBERVALUE(Table_Query_from_MF_DSNP62[[#This Row],[CL_CMP_OBJ_TO3]]))</f>
        <v>0</v>
      </c>
      <c r="JK523" s="33" t="b">
        <f>AND($B$2&gt;=_xlfn.NUMBERVALUE(Table_Query_from_MF_DSNP62[[#This Row],[CL_CMP_OBJ_FR4]]),$B$2&lt;=_xlfn.NUMBERVALUE(Table_Query_from_MF_DSNP62[[#This Row],[CL_CMP_OBJ_TO4]]))</f>
        <v>1</v>
      </c>
      <c r="JL523" s="33" t="b">
        <f>AND($B$2&gt;=_xlfn.NUMBERVALUE(Table_Query_from_MF_DSNP62[[#This Row],[CL_CMP_OBJ_FR5]]),$B$2&lt;=_xlfn.NUMBERVALUE(Table_Query_from_MF_DSNP62[[#This Row],[CL_CMP_OBJ_TO5]]))</f>
        <v>1</v>
      </c>
      <c r="JM523" s="33" t="b">
        <f>AND($B$2&gt;=_xlfn.NUMBERVALUE(Table_Query_from_MF_DSNP62[[#This Row],[CL_CMP_OBJ_FR6]]),$B$2&lt;=_xlfn.NUMBERVALUE(Table_Query_from_MF_DSNP62[[#This Row],[CL_CMP_OBJ_TO6]]))</f>
        <v>1</v>
      </c>
      <c r="JN523" s="33" t="b">
        <f>AND($B$2&gt;=_xlfn.NUMBERVALUE(Table_Query_from_MF_DSNP62[[#This Row],[CL_CMP_OBJ_FR7]]),$B$2&lt;=_xlfn.NUMBERVALUE(Table_Query_from_MF_DSNP62[[#This Row],[CL_CMP_OBJ_TO7]]))</f>
        <v>1</v>
      </c>
      <c r="JO523" s="33" t="b">
        <f>AND($B$2&gt;=_xlfn.NUMBERVALUE(Table_Query_from_MF_DSNP62[[#This Row],[CL_CMP_OBJ_FR8]]),$B$2&lt;=_xlfn.NUMBERVALUE(Table_Query_from_MF_DSNP62[[#This Row],[CL_CMP_OBJ_TO8]]))</f>
        <v>1</v>
      </c>
      <c r="JP523" s="33" t="b">
        <f>AND($B$2&gt;=_xlfn.NUMBERVALUE(Table_Query_from_MF_DSNP62[[#This Row],[CL_CMP_OBJ_FR9]]),$B$2&lt;=_xlfn.NUMBERVALUE(Table_Query_from_MF_DSNP62[[#This Row],[CL_CMP_OBJ_TO9]]))</f>
        <v>1</v>
      </c>
      <c r="JQ523" s="33" t="b">
        <f>AND($B$2&gt;=_xlfn.NUMBERVALUE(Table_Query_from_MF_DSNP62[[#This Row],[CL_CMP_OBJ_FR10]]),$B$2&lt;=_xlfn.NUMBERVALUE(Table_Query_from_MF_DSNP62[[#This Row],[CL_CMP_OBJ_TO10]]))</f>
        <v>1</v>
      </c>
      <c r="JR523" s="33" t="b">
        <f>AND($B$2&gt;=_xlfn.NUMBERVALUE(Table_Query_from_MF_DSNP62[[#This Row],[CL_CMP_OBJ_FR11]]),$B$2&lt;=_xlfn.NUMBERVALUE(Table_Query_from_MF_DSNP62[[#This Row],[CL_CMP_OBJ_TO11]]))</f>
        <v>1</v>
      </c>
      <c r="JS523" s="33" t="b">
        <f>AND($B$2&gt;=_xlfn.NUMBERVALUE(Table_Query_from_MF_DSNP62[[#This Row],[CL_CMP_OBJ_FR12]]),$B$2&lt;=_xlfn.NUMBERVALUE(Table_Query_from_MF_DSNP62[[#This Row],[CL_CMP_OBJ_TO12]]))</f>
        <v>1</v>
      </c>
      <c r="JT523" s="33" t="b">
        <f>AND($B$2&gt;=_xlfn.NUMBERVALUE(Table_Query_from_MF_DSNP62[[#This Row],[CL_CMP_OBJ_FR13]]),$B$2&lt;=_xlfn.NUMBERVALUE(Table_Query_from_MF_DSNP62[[#This Row],[CL_CMP_OBJ_TO13]]))</f>
        <v>1</v>
      </c>
      <c r="JU523" s="33" t="b">
        <f>AND($B$2&gt;=_xlfn.NUMBERVALUE(Table_Query_from_MF_DSNP62[[#This Row],[CL_CMP_OBJ_FR14]]),$B$2&lt;=_xlfn.NUMBERVALUE(Table_Query_from_MF_DSNP62[[#This Row],[CL_CMP_OBJ_TO14]]))</f>
        <v>1</v>
      </c>
      <c r="JV523" s="33" t="b">
        <f>AND($B$2&gt;=_xlfn.NUMBERVALUE(Table_Query_from_MF_DSNP62[[#This Row],[CL_CMP_OBJ_FR15]]),$B$2&lt;=_xlfn.NUMBERVALUE(Table_Query_from_MF_DSNP62[[#This Row],[CL_CMP_OBJ_TO15]]))</f>
        <v>1</v>
      </c>
    </row>
    <row r="524" spans="1:282" x14ac:dyDescent="0.25">
      <c r="A524" t="b">
        <f>OR(,Table_Query_from_MF_DSNP62[[#This Row],[Desired GL included as "hard-coded" GL?]],Table_Query_from_MF_DSNP62[[#This Row],[Desired GL included as "Open GL"?]])</f>
        <v>1</v>
      </c>
      <c r="B524" t="b">
        <f>Table_Query_from_MF_DSNP62[[#This Row],[Desired CObj included as "Open CObj"?]]</f>
        <v>1</v>
      </c>
      <c r="C524" t="s">
        <v>2237</v>
      </c>
      <c r="D524" t="s">
        <v>2238</v>
      </c>
      <c r="E524" t="s">
        <v>8</v>
      </c>
      <c r="F524" s="24" t="s">
        <v>13</v>
      </c>
      <c r="G524" t="s">
        <v>41</v>
      </c>
      <c r="H524" s="24" t="s">
        <v>415</v>
      </c>
      <c r="I524" t="s">
        <v>415</v>
      </c>
      <c r="J524" s="24" t="s">
        <v>444</v>
      </c>
      <c r="K524" t="s">
        <v>444</v>
      </c>
      <c r="L524" s="24" t="s">
        <v>444</v>
      </c>
      <c r="M524" t="s">
        <v>444</v>
      </c>
      <c r="N524" t="s">
        <v>444</v>
      </c>
      <c r="O524" t="s">
        <v>444</v>
      </c>
      <c r="P524" t="s">
        <v>444</v>
      </c>
      <c r="Q524" t="s">
        <v>15</v>
      </c>
      <c r="R524" t="s">
        <v>15</v>
      </c>
      <c r="S524" t="s">
        <v>442</v>
      </c>
      <c r="T524" t="s">
        <v>447</v>
      </c>
      <c r="U524" t="s">
        <v>444</v>
      </c>
      <c r="V524" t="s">
        <v>444</v>
      </c>
      <c r="W524" t="s">
        <v>447</v>
      </c>
      <c r="X524" t="s">
        <v>444</v>
      </c>
      <c r="Y524" t="s">
        <v>444</v>
      </c>
      <c r="Z524" t="s">
        <v>442</v>
      </c>
      <c r="AA524" t="s">
        <v>442</v>
      </c>
      <c r="AB524" t="s">
        <v>442</v>
      </c>
      <c r="AC524" t="s">
        <v>444</v>
      </c>
      <c r="AD524" t="s">
        <v>447</v>
      </c>
      <c r="AE524" t="s">
        <v>447</v>
      </c>
      <c r="AF524" t="s">
        <v>447</v>
      </c>
      <c r="AG524" t="s">
        <v>442</v>
      </c>
      <c r="AH524" t="s">
        <v>447</v>
      </c>
      <c r="AI524" t="s">
        <v>447</v>
      </c>
      <c r="AJ524" t="s">
        <v>442</v>
      </c>
      <c r="AK524" t="s">
        <v>444</v>
      </c>
      <c r="AL524" t="s">
        <v>444</v>
      </c>
      <c r="AM524" t="s">
        <v>444</v>
      </c>
      <c r="AN524" t="s">
        <v>444</v>
      </c>
      <c r="AO524" t="s">
        <v>444</v>
      </c>
      <c r="AP524" t="s">
        <v>447</v>
      </c>
      <c r="AQ524" t="s">
        <v>282</v>
      </c>
      <c r="AR524" t="s">
        <v>1451</v>
      </c>
      <c r="AS524" t="s">
        <v>162</v>
      </c>
      <c r="AT524" t="s">
        <v>10</v>
      </c>
      <c r="AU524" t="s">
        <v>444</v>
      </c>
      <c r="AV524" t="s">
        <v>442</v>
      </c>
      <c r="AW524" t="s">
        <v>444</v>
      </c>
      <c r="AX524" t="s">
        <v>444</v>
      </c>
      <c r="AY524" t="s">
        <v>444</v>
      </c>
      <c r="AZ524" t="s">
        <v>7</v>
      </c>
      <c r="BA524" t="s">
        <v>478</v>
      </c>
      <c r="BB524" t="s">
        <v>444</v>
      </c>
      <c r="BC524" t="s">
        <v>444</v>
      </c>
      <c r="BD524" t="s">
        <v>1359</v>
      </c>
      <c r="BE524" t="s">
        <v>2235</v>
      </c>
      <c r="BF524" t="s">
        <v>1360</v>
      </c>
      <c r="BG524" t="s">
        <v>1360</v>
      </c>
      <c r="BH524" t="s">
        <v>755</v>
      </c>
      <c r="BI524" t="s">
        <v>529</v>
      </c>
      <c r="BJ524" t="s">
        <v>282</v>
      </c>
      <c r="BK524" t="s">
        <v>282</v>
      </c>
      <c r="BL524" t="s">
        <v>1360</v>
      </c>
      <c r="BM524" t="s">
        <v>758</v>
      </c>
      <c r="BN524" t="s">
        <v>529</v>
      </c>
      <c r="BO524" t="s">
        <v>282</v>
      </c>
      <c r="BP524" t="s">
        <v>282</v>
      </c>
      <c r="BQ524" t="s">
        <v>740</v>
      </c>
      <c r="BR524" t="s">
        <v>264</v>
      </c>
      <c r="BS524" t="s">
        <v>444</v>
      </c>
      <c r="BT524" t="s">
        <v>1360</v>
      </c>
      <c r="BU524" t="s">
        <v>264</v>
      </c>
      <c r="BV524" t="s">
        <v>444</v>
      </c>
      <c r="BW524" t="s">
        <v>740</v>
      </c>
      <c r="BX524" t="s">
        <v>264</v>
      </c>
      <c r="BY524" t="s">
        <v>444</v>
      </c>
      <c r="BZ524" t="s">
        <v>1360</v>
      </c>
      <c r="CA524" t="s">
        <v>264</v>
      </c>
      <c r="CB524" t="s">
        <v>444</v>
      </c>
      <c r="CC524" t="s">
        <v>1360</v>
      </c>
      <c r="CD524" t="s">
        <v>264</v>
      </c>
      <c r="CE524" t="s">
        <v>444</v>
      </c>
      <c r="CF524" t="s">
        <v>444</v>
      </c>
      <c r="CG524" t="s">
        <v>444</v>
      </c>
      <c r="CH524" t="s">
        <v>444</v>
      </c>
      <c r="CI524" t="s">
        <v>740</v>
      </c>
      <c r="CJ524" t="s">
        <v>264</v>
      </c>
      <c r="CK524" t="s">
        <v>444</v>
      </c>
      <c r="CL524" t="s">
        <v>1360</v>
      </c>
      <c r="CM524" t="s">
        <v>264</v>
      </c>
      <c r="CN524" t="s">
        <v>444</v>
      </c>
      <c r="CO524" t="s">
        <v>740</v>
      </c>
      <c r="CP524" t="s">
        <v>264</v>
      </c>
      <c r="CQ524" t="s">
        <v>444</v>
      </c>
      <c r="CR524" t="s">
        <v>1360</v>
      </c>
      <c r="CS524" t="s">
        <v>264</v>
      </c>
      <c r="CT524" t="s">
        <v>444</v>
      </c>
      <c r="CU524" t="s">
        <v>282</v>
      </c>
      <c r="CV524" t="s">
        <v>2922</v>
      </c>
      <c r="CW524" t="s">
        <v>2736</v>
      </c>
      <c r="CX524" t="s">
        <v>2753</v>
      </c>
      <c r="CY524" t="s">
        <v>1370</v>
      </c>
      <c r="CZ524" t="s">
        <v>1371</v>
      </c>
      <c r="DA524" t="s">
        <v>444</v>
      </c>
      <c r="DB524" t="s">
        <v>444</v>
      </c>
      <c r="DC524" t="s">
        <v>444</v>
      </c>
      <c r="DD524" t="s">
        <v>444</v>
      </c>
      <c r="DE524" t="s">
        <v>444</v>
      </c>
      <c r="DF524" t="s">
        <v>444</v>
      </c>
      <c r="DG524" t="s">
        <v>444</v>
      </c>
      <c r="DH524" t="s">
        <v>444</v>
      </c>
      <c r="DI524" t="s">
        <v>443</v>
      </c>
      <c r="DJ524" t="s">
        <v>282</v>
      </c>
      <c r="DK524" t="s">
        <v>1440</v>
      </c>
      <c r="DL524" t="s">
        <v>444</v>
      </c>
      <c r="DM524" t="s">
        <v>444</v>
      </c>
      <c r="DN524" t="s">
        <v>444</v>
      </c>
      <c r="DO524" t="s">
        <v>444</v>
      </c>
      <c r="DP524" t="s">
        <v>444</v>
      </c>
      <c r="DQ524" t="s">
        <v>444</v>
      </c>
      <c r="DR524" t="s">
        <v>444</v>
      </c>
      <c r="DS524" t="s">
        <v>444</v>
      </c>
      <c r="DT524" s="24" t="s">
        <v>444</v>
      </c>
      <c r="DU524" s="24" t="s">
        <v>444</v>
      </c>
      <c r="DV524" t="s">
        <v>444</v>
      </c>
      <c r="DW524" t="s">
        <v>444</v>
      </c>
      <c r="DX524" s="24" t="s">
        <v>444</v>
      </c>
      <c r="DY524" s="24" t="s">
        <v>444</v>
      </c>
      <c r="DZ524" t="s">
        <v>444</v>
      </c>
      <c r="EA524" t="s">
        <v>444</v>
      </c>
      <c r="EB524" s="24" t="s">
        <v>444</v>
      </c>
      <c r="EC524" s="24" t="s">
        <v>444</v>
      </c>
      <c r="ED524" t="s">
        <v>444</v>
      </c>
      <c r="EE524" t="s">
        <v>444</v>
      </c>
      <c r="EF524" s="24" t="s">
        <v>444</v>
      </c>
      <c r="EG524" s="24" t="s">
        <v>444</v>
      </c>
      <c r="EH524" t="s">
        <v>444</v>
      </c>
      <c r="EI524" t="s">
        <v>444</v>
      </c>
      <c r="EJ524" s="24" t="s">
        <v>444</v>
      </c>
      <c r="EK524" s="24" t="s">
        <v>444</v>
      </c>
      <c r="EL524" t="s">
        <v>444</v>
      </c>
      <c r="EM524" t="s">
        <v>444</v>
      </c>
      <c r="EN524" s="24" t="s">
        <v>444</v>
      </c>
      <c r="EO524" s="24" t="s">
        <v>444</v>
      </c>
      <c r="EP524" t="s">
        <v>444</v>
      </c>
      <c r="EQ524" t="s">
        <v>444</v>
      </c>
      <c r="ER524" s="24" t="s">
        <v>444</v>
      </c>
      <c r="ES524" s="24" t="s">
        <v>444</v>
      </c>
      <c r="ET524" t="s">
        <v>444</v>
      </c>
      <c r="EU524" t="s">
        <v>444</v>
      </c>
      <c r="EV524" s="24" t="s">
        <v>444</v>
      </c>
      <c r="EW524" s="24" t="s">
        <v>444</v>
      </c>
      <c r="EX524" t="s">
        <v>444</v>
      </c>
      <c r="EY524" t="s">
        <v>444</v>
      </c>
      <c r="EZ524" s="24" t="s">
        <v>444</v>
      </c>
      <c r="FA524" s="24" t="s">
        <v>444</v>
      </c>
      <c r="FB524" t="s">
        <v>444</v>
      </c>
      <c r="FC524" t="s">
        <v>444</v>
      </c>
      <c r="FD524" s="24" t="s">
        <v>444</v>
      </c>
      <c r="FE524" s="24" t="s">
        <v>444</v>
      </c>
      <c r="FF524" t="s">
        <v>444</v>
      </c>
      <c r="FG524" t="s">
        <v>444</v>
      </c>
      <c r="FH524" s="24" t="s">
        <v>444</v>
      </c>
      <c r="FI524" s="24" t="s">
        <v>444</v>
      </c>
      <c r="FJ524" t="s">
        <v>444</v>
      </c>
      <c r="FK524" t="s">
        <v>444</v>
      </c>
      <c r="FL524" s="24" t="s">
        <v>444</v>
      </c>
      <c r="FM524" s="24" t="s">
        <v>444</v>
      </c>
      <c r="FN524" t="s">
        <v>444</v>
      </c>
      <c r="FO524" t="s">
        <v>444</v>
      </c>
      <c r="FP524" s="24" t="s">
        <v>444</v>
      </c>
      <c r="FQ524" s="24" t="s">
        <v>444</v>
      </c>
      <c r="FR524" t="s">
        <v>444</v>
      </c>
      <c r="FS524" t="s">
        <v>444</v>
      </c>
      <c r="FT524" s="24" t="s">
        <v>444</v>
      </c>
      <c r="FU524" s="24" t="s">
        <v>444</v>
      </c>
      <c r="FV524" t="s">
        <v>444</v>
      </c>
      <c r="FW524" t="s">
        <v>444</v>
      </c>
      <c r="FX524" s="24" t="s">
        <v>444</v>
      </c>
      <c r="FY524" s="24" t="s">
        <v>444</v>
      </c>
      <c r="FZ524" t="s">
        <v>444</v>
      </c>
      <c r="GA524" t="s">
        <v>444</v>
      </c>
      <c r="GB524" s="24" t="s">
        <v>444</v>
      </c>
      <c r="GC524" s="24" t="s">
        <v>444</v>
      </c>
      <c r="GD524" t="s">
        <v>444</v>
      </c>
      <c r="GE524" t="s">
        <v>444</v>
      </c>
      <c r="GF524" s="24" t="s">
        <v>444</v>
      </c>
      <c r="GG524" s="24" t="s">
        <v>444</v>
      </c>
      <c r="GH524" t="s">
        <v>15</v>
      </c>
      <c r="GI524" s="24" t="s">
        <v>1416</v>
      </c>
      <c r="GJ524" s="24" t="s">
        <v>2143</v>
      </c>
      <c r="GK524" t="s">
        <v>485</v>
      </c>
      <c r="GL524" t="s">
        <v>485</v>
      </c>
      <c r="GM524" s="24" t="s">
        <v>487</v>
      </c>
      <c r="GN524" s="24" t="s">
        <v>480</v>
      </c>
      <c r="GO524" t="s">
        <v>444</v>
      </c>
      <c r="GP524" t="s">
        <v>444</v>
      </c>
      <c r="GQ524" s="24" t="s">
        <v>444</v>
      </c>
      <c r="GR524" s="24" t="s">
        <v>444</v>
      </c>
      <c r="GS524" t="s">
        <v>444</v>
      </c>
      <c r="GT524" t="s">
        <v>444</v>
      </c>
      <c r="GU524" s="24" t="s">
        <v>444</v>
      </c>
      <c r="GV524" s="24" t="s">
        <v>444</v>
      </c>
      <c r="GW524" t="s">
        <v>444</v>
      </c>
      <c r="GX524" t="s">
        <v>444</v>
      </c>
      <c r="GY524" s="24" t="s">
        <v>444</v>
      </c>
      <c r="GZ524" s="24" t="s">
        <v>444</v>
      </c>
      <c r="HA524" t="s">
        <v>444</v>
      </c>
      <c r="HB524" t="s">
        <v>444</v>
      </c>
      <c r="HC524" s="24" t="s">
        <v>444</v>
      </c>
      <c r="HD524" s="24" t="s">
        <v>444</v>
      </c>
      <c r="HE524" t="s">
        <v>444</v>
      </c>
      <c r="HF524" t="s">
        <v>444</v>
      </c>
      <c r="HG524" s="24" t="s">
        <v>444</v>
      </c>
      <c r="HH524" s="24" t="s">
        <v>444</v>
      </c>
      <c r="HI524" t="s">
        <v>444</v>
      </c>
      <c r="HJ524" t="s">
        <v>444</v>
      </c>
      <c r="HK524" s="24" t="s">
        <v>444</v>
      </c>
      <c r="HL524" s="24" t="s">
        <v>444</v>
      </c>
      <c r="HM524" t="s">
        <v>444</v>
      </c>
      <c r="HN524" t="s">
        <v>444</v>
      </c>
      <c r="HO524" s="24" t="s">
        <v>444</v>
      </c>
      <c r="HP524" s="24" t="s">
        <v>444</v>
      </c>
      <c r="HQ524" t="s">
        <v>444</v>
      </c>
      <c r="HR524" t="s">
        <v>444</v>
      </c>
      <c r="HS524" s="24" t="s">
        <v>444</v>
      </c>
      <c r="HT524" s="24" t="s">
        <v>444</v>
      </c>
      <c r="HU524" t="s">
        <v>444</v>
      </c>
      <c r="HV524" t="s">
        <v>444</v>
      </c>
      <c r="HW524" s="24" t="s">
        <v>444</v>
      </c>
      <c r="HX524" s="24" t="s">
        <v>444</v>
      </c>
      <c r="HY524" t="s">
        <v>444</v>
      </c>
      <c r="HZ524" t="s">
        <v>444</v>
      </c>
      <c r="IA524" t="s">
        <v>2922</v>
      </c>
      <c r="IB524" t="s">
        <v>2736</v>
      </c>
      <c r="IC524" t="s">
        <v>3086</v>
      </c>
      <c r="ID524" s="33" t="b" cm="1">
        <f t="array" ref="ID524">_xlfn.IFNA(MATCH($A$2,_xlfn.NUMBERVALUE(Table_Query_from_MF_DSNP62[[#This Row],[CL_GLACCT_DR1]:[CL_GLACCT_CR4]]),0),0)&gt;=1</f>
        <v>1</v>
      </c>
      <c r="IE524" s="33" t="b">
        <f>OR(Table_Query_from_MF_DSNP62[[#This Row],[Pair1]:[Pair25]])</f>
        <v>1</v>
      </c>
      <c r="IF524" s="33">
        <f>_xlfn.IFNA(MATCH(TRUE,Table_Query_from_MF_DSNP62[[#This Row],[Pair1]:[Pair25]],0),"none")</f>
        <v>1</v>
      </c>
      <c r="IG524" s="33" t="b">
        <f>AND($A$2&gt;=_xlfn.NUMBERVALUE(Table_Query_from_MF_DSNP62[[#This Row],[CL_GL_ACCT_FR1]]),$A$2&lt;=_xlfn.NUMBERVALUE(Table_Query_from_MF_DSNP62[[#This Row],[CL_GL_ACCT_TO1]]))</f>
        <v>1</v>
      </c>
      <c r="IH524" s="33" t="b">
        <f>AND($A$2&gt;=_xlfn.NUMBERVALUE(Table_Query_from_MF_DSNP62[[#This Row],[CL_GL_ACCT_FR2]]),$A$2&lt;=_xlfn.NUMBERVALUE(Table_Query_from_MF_DSNP62[[#This Row],[CL_GL_ACCT_TO2]]))</f>
        <v>1</v>
      </c>
      <c r="II524" s="33" t="b">
        <f>AND($A$2&gt;=_xlfn.NUMBERVALUE(Table_Query_from_MF_DSNP62[[#This Row],[CL_GL_ACCT_FR3]]),$A$2&lt;=_xlfn.NUMBERVALUE(Table_Query_from_MF_DSNP62[[#This Row],[CL_GL_ACCT_TO3]]))</f>
        <v>1</v>
      </c>
      <c r="IJ524" s="33" t="b">
        <f>AND($A$2&gt;=_xlfn.NUMBERVALUE(Table_Query_from_MF_DSNP62[[#This Row],[CL_GL_ACCT_FR4]]),$A$2&lt;=_xlfn.NUMBERVALUE(Table_Query_from_MF_DSNP62[[#This Row],[CL_GL_ACCT_TO4]]))</f>
        <v>1</v>
      </c>
      <c r="IK524" s="33" t="b">
        <f>AND($A$2&gt;=_xlfn.NUMBERVALUE(Table_Query_from_MF_DSNP62[[#This Row],[CL_GL_ACCT_FR5]]),$A$2&lt;=_xlfn.NUMBERVALUE(Table_Query_from_MF_DSNP62[[#This Row],[CL_GL_ACCT_TO5]]))</f>
        <v>1</v>
      </c>
      <c r="IL524" s="33" t="b">
        <f>AND($A$2&gt;=_xlfn.NUMBERVALUE(Table_Query_from_MF_DSNP62[[#This Row],[CL_GL_ACCT_FR6]]),$A$2&lt;=_xlfn.NUMBERVALUE(Table_Query_from_MF_DSNP62[[#This Row],[CL_GL_ACCT_TO6]]))</f>
        <v>1</v>
      </c>
      <c r="IM524" s="33" t="b">
        <f>AND($A$2&gt;=_xlfn.NUMBERVALUE(Table_Query_from_MF_DSNP62[[#This Row],[CL_GL_ACCT_FR7]]),$A$2&lt;=_xlfn.NUMBERVALUE(Table_Query_from_MF_DSNP62[[#This Row],[CL_GL_ACCT_TO7]]))</f>
        <v>1</v>
      </c>
      <c r="IN524" s="33" t="b">
        <f>AND($A$2&gt;=_xlfn.NUMBERVALUE(Table_Query_from_MF_DSNP62[[#This Row],[CL_GL_ACCT_FR8]]),$A$2&lt;=_xlfn.NUMBERVALUE(Table_Query_from_MF_DSNP62[[#This Row],[CL_GL_ACCT_TO8]]))</f>
        <v>1</v>
      </c>
      <c r="IO524" s="33" t="b">
        <f>AND($A$2&gt;=_xlfn.NUMBERVALUE(Table_Query_from_MF_DSNP62[[#This Row],[CL_GL_ACCT_FR9]]),$A$2&lt;=_xlfn.NUMBERVALUE(Table_Query_from_MF_DSNP62[[#This Row],[CL_GL_ACCT_TO9]]))</f>
        <v>1</v>
      </c>
      <c r="IP524" s="33" t="b">
        <f>AND($A$2&gt;=_xlfn.NUMBERVALUE(Table_Query_from_MF_DSNP62[[#This Row],[CL_GL_ACCT_FR10]]),$A$2&lt;=_xlfn.NUMBERVALUE(Table_Query_from_MF_DSNP62[[#This Row],[CL_GL_ACCT_TO10]]))</f>
        <v>1</v>
      </c>
      <c r="IQ524" s="33" t="b">
        <f>AND($A$2&gt;=_xlfn.NUMBERVALUE(Table_Query_from_MF_DSNP62[[#This Row],[CL_GL_ACCT_FR11]]),$A$2&lt;=_xlfn.NUMBERVALUE(Table_Query_from_MF_DSNP62[[#This Row],[CL_GL_ACCT_TO11]]))</f>
        <v>1</v>
      </c>
      <c r="IR524" s="33" t="b">
        <f>AND($A$2&gt;=_xlfn.NUMBERVALUE(Table_Query_from_MF_DSNP62[[#This Row],[CL_GL_ACCT_FR12]]),$A$2&lt;=_xlfn.NUMBERVALUE(Table_Query_from_MF_DSNP62[[#This Row],[CL_GL_ACCT_TO12]]))</f>
        <v>1</v>
      </c>
      <c r="IS524" s="33" t="b">
        <f>AND($A$2&gt;=_xlfn.NUMBERVALUE(Table_Query_from_MF_DSNP62[[#This Row],[CL_GL_ACCT_FR13]]),$A$2&lt;=_xlfn.NUMBERVALUE(Table_Query_from_MF_DSNP62[[#This Row],[CL_GL_ACCT_TO13]]))</f>
        <v>1</v>
      </c>
      <c r="IT524" s="33" t="b">
        <f>AND($A$2&gt;=_xlfn.NUMBERVALUE(Table_Query_from_MF_DSNP62[[#This Row],[CL_GL_ACCT_FR14]]),$A$2&lt;=_xlfn.NUMBERVALUE(Table_Query_from_MF_DSNP62[[#This Row],[CL_GL_ACCT_TO14]]))</f>
        <v>1</v>
      </c>
      <c r="IU524" s="33" t="b">
        <f>AND($A$2&gt;=_xlfn.NUMBERVALUE(Table_Query_from_MF_DSNP62[[#This Row],[CL_GL_ACCT_FR15]]),$A$2&lt;=_xlfn.NUMBERVALUE(Table_Query_from_MF_DSNP62[[#This Row],[CL_GL_ACCT_TO15]]))</f>
        <v>1</v>
      </c>
      <c r="IV524" s="33" t="b">
        <f>AND($A$2&gt;=_xlfn.NUMBERVALUE(Table_Query_from_MF_DSNP62[[#This Row],[CL_GL_ACCT_FR16]]),$A$2&lt;=_xlfn.NUMBERVALUE(Table_Query_from_MF_DSNP62[[#This Row],[CL_GL_ACCT_TO16]]))</f>
        <v>1</v>
      </c>
      <c r="IW524" s="33" t="b">
        <f>AND($A$2&gt;=_xlfn.NUMBERVALUE(Table_Query_from_MF_DSNP62[[#This Row],[CL_GL_ACCT_FR17]]),$A$2&lt;=_xlfn.NUMBERVALUE(Table_Query_from_MF_DSNP62[[#This Row],[CL_GL_ACCT_TO17]]))</f>
        <v>1</v>
      </c>
      <c r="IX524" s="33" t="b">
        <f>AND($A$2&gt;=_xlfn.NUMBERVALUE(Table_Query_from_MF_DSNP62[[#This Row],[CL_GL_ACCT_FR18]]),$A$2&lt;=_xlfn.NUMBERVALUE(Table_Query_from_MF_DSNP62[[#This Row],[CL_GL_ACCT_TO18]]))</f>
        <v>1</v>
      </c>
      <c r="IY524" s="33" t="b">
        <f>AND($A$2&gt;=_xlfn.NUMBERVALUE(Table_Query_from_MF_DSNP62[[#This Row],[CL_GL_ACCT_FR19]]),$A$2&lt;=_xlfn.NUMBERVALUE(Table_Query_from_MF_DSNP62[[#This Row],[CL_GL_ACCT_TO19]]))</f>
        <v>1</v>
      </c>
      <c r="IZ524" s="33" t="b">
        <f>AND($A$2&gt;=_xlfn.NUMBERVALUE(Table_Query_from_MF_DSNP62[[#This Row],[CL_GL_ACCT_FR20]]),$A$2&lt;=_xlfn.NUMBERVALUE(Table_Query_from_MF_DSNP62[[#This Row],[CL_GL_ACCT_TO20]]))</f>
        <v>1</v>
      </c>
      <c r="JA524" s="33" t="b">
        <f>AND($A$2&gt;=_xlfn.NUMBERVALUE(Table_Query_from_MF_DSNP62[[#This Row],[CL_GL_ACCT_FR21]]),$A$2&lt;=_xlfn.NUMBERVALUE(Table_Query_from_MF_DSNP62[[#This Row],[CL_GL_ACCT_TO21]]))</f>
        <v>1</v>
      </c>
      <c r="JB524" s="33" t="b">
        <f>AND($A$2&gt;=_xlfn.NUMBERVALUE(Table_Query_from_MF_DSNP62[[#This Row],[CL_GL_ACCT_FR22]]),$A$2&lt;=_xlfn.NUMBERVALUE(Table_Query_from_MF_DSNP62[[#This Row],[CL_GL_ACCT_TO22]]))</f>
        <v>1</v>
      </c>
      <c r="JC524" s="33" t="b">
        <f>AND($A$2&gt;=_xlfn.NUMBERVALUE(Table_Query_from_MF_DSNP62[[#This Row],[CL_GL_ACCT_FR23]]),$A$2&lt;=_xlfn.NUMBERVALUE(Table_Query_from_MF_DSNP62[[#This Row],[CL_GL_ACCT_TO23]]))</f>
        <v>1</v>
      </c>
      <c r="JD524" s="33" t="b">
        <f>AND($A$2&gt;=_xlfn.NUMBERVALUE(Table_Query_from_MF_DSNP62[[#This Row],[CL_GL_ACCT_FR24]]),$A$2&lt;=_xlfn.NUMBERVALUE(Table_Query_from_MF_DSNP62[[#This Row],[CL_GL_ACCT_TO24]]))</f>
        <v>1</v>
      </c>
      <c r="JE524" s="33" t="b">
        <f>AND($A$2&gt;=_xlfn.NUMBERVALUE(Table_Query_from_MF_DSNP62[[#This Row],[CL_GL_ACCT_FR25]]),$A$2&lt;=_xlfn.NUMBERVALUE(Table_Query_from_MF_DSNP62[[#This Row],[CL_GL_ACCT_TO25]]))</f>
        <v>1</v>
      </c>
      <c r="JF524" s="33" t="b">
        <f>OR(Table_Query_from_MF_DSNP62[[#This Row],[PairA]:[PairO]])</f>
        <v>1</v>
      </c>
      <c r="JG524" s="33">
        <f>_xlfn.IFNA(MATCH(TRUE,Table_Query_from_MF_DSNP62[[#This Row],[PairA]:[PairO]],0),"none")</f>
        <v>4</v>
      </c>
      <c r="JH524" s="33" t="b">
        <f>AND($B$2&gt;=_xlfn.NUMBERVALUE(Table_Query_from_MF_DSNP62[[#This Row],[CL_CMP_OBJ_FR1]]),$B$2&lt;=_xlfn.NUMBERVALUE(Table_Query_from_MF_DSNP62[[#This Row],[CL_CMP_OBJ_TO1]]))</f>
        <v>0</v>
      </c>
      <c r="JI524" s="33" t="b">
        <f>AND($B$2&gt;=_xlfn.NUMBERVALUE(Table_Query_from_MF_DSNP62[[#This Row],[CL_CMP_OBJ_FR2]]),$B$2&lt;=_xlfn.NUMBERVALUE(Table_Query_from_MF_DSNP62[[#This Row],[CL_CMP_OBJ_TO2]]))</f>
        <v>0</v>
      </c>
      <c r="JJ524" s="33" t="b">
        <f>AND($B$2&gt;=_xlfn.NUMBERVALUE(Table_Query_from_MF_DSNP62[[#This Row],[CL_CMP_OBJ_FR3]]),$B$2&lt;=_xlfn.NUMBERVALUE(Table_Query_from_MF_DSNP62[[#This Row],[CL_CMP_OBJ_TO3]]))</f>
        <v>0</v>
      </c>
      <c r="JK524" s="33" t="b">
        <f>AND($B$2&gt;=_xlfn.NUMBERVALUE(Table_Query_from_MF_DSNP62[[#This Row],[CL_CMP_OBJ_FR4]]),$B$2&lt;=_xlfn.NUMBERVALUE(Table_Query_from_MF_DSNP62[[#This Row],[CL_CMP_OBJ_TO4]]))</f>
        <v>1</v>
      </c>
      <c r="JL524" s="33" t="b">
        <f>AND($B$2&gt;=_xlfn.NUMBERVALUE(Table_Query_from_MF_DSNP62[[#This Row],[CL_CMP_OBJ_FR5]]),$B$2&lt;=_xlfn.NUMBERVALUE(Table_Query_from_MF_DSNP62[[#This Row],[CL_CMP_OBJ_TO5]]))</f>
        <v>1</v>
      </c>
      <c r="JM524" s="33" t="b">
        <f>AND($B$2&gt;=_xlfn.NUMBERVALUE(Table_Query_from_MF_DSNP62[[#This Row],[CL_CMP_OBJ_FR6]]),$B$2&lt;=_xlfn.NUMBERVALUE(Table_Query_from_MF_DSNP62[[#This Row],[CL_CMP_OBJ_TO6]]))</f>
        <v>1</v>
      </c>
      <c r="JN524" s="33" t="b">
        <f>AND($B$2&gt;=_xlfn.NUMBERVALUE(Table_Query_from_MF_DSNP62[[#This Row],[CL_CMP_OBJ_FR7]]),$B$2&lt;=_xlfn.NUMBERVALUE(Table_Query_from_MF_DSNP62[[#This Row],[CL_CMP_OBJ_TO7]]))</f>
        <v>1</v>
      </c>
      <c r="JO524" s="33" t="b">
        <f>AND($B$2&gt;=_xlfn.NUMBERVALUE(Table_Query_from_MF_DSNP62[[#This Row],[CL_CMP_OBJ_FR8]]),$B$2&lt;=_xlfn.NUMBERVALUE(Table_Query_from_MF_DSNP62[[#This Row],[CL_CMP_OBJ_TO8]]))</f>
        <v>1</v>
      </c>
      <c r="JP524" s="33" t="b">
        <f>AND($B$2&gt;=_xlfn.NUMBERVALUE(Table_Query_from_MF_DSNP62[[#This Row],[CL_CMP_OBJ_FR9]]),$B$2&lt;=_xlfn.NUMBERVALUE(Table_Query_from_MF_DSNP62[[#This Row],[CL_CMP_OBJ_TO9]]))</f>
        <v>1</v>
      </c>
      <c r="JQ524" s="33" t="b">
        <f>AND($B$2&gt;=_xlfn.NUMBERVALUE(Table_Query_from_MF_DSNP62[[#This Row],[CL_CMP_OBJ_FR10]]),$B$2&lt;=_xlfn.NUMBERVALUE(Table_Query_from_MF_DSNP62[[#This Row],[CL_CMP_OBJ_TO10]]))</f>
        <v>1</v>
      </c>
      <c r="JR524" s="33" t="b">
        <f>AND($B$2&gt;=_xlfn.NUMBERVALUE(Table_Query_from_MF_DSNP62[[#This Row],[CL_CMP_OBJ_FR11]]),$B$2&lt;=_xlfn.NUMBERVALUE(Table_Query_from_MF_DSNP62[[#This Row],[CL_CMP_OBJ_TO11]]))</f>
        <v>1</v>
      </c>
      <c r="JS524" s="33" t="b">
        <f>AND($B$2&gt;=_xlfn.NUMBERVALUE(Table_Query_from_MF_DSNP62[[#This Row],[CL_CMP_OBJ_FR12]]),$B$2&lt;=_xlfn.NUMBERVALUE(Table_Query_from_MF_DSNP62[[#This Row],[CL_CMP_OBJ_TO12]]))</f>
        <v>1</v>
      </c>
      <c r="JT524" s="33" t="b">
        <f>AND($B$2&gt;=_xlfn.NUMBERVALUE(Table_Query_from_MF_DSNP62[[#This Row],[CL_CMP_OBJ_FR13]]),$B$2&lt;=_xlfn.NUMBERVALUE(Table_Query_from_MF_DSNP62[[#This Row],[CL_CMP_OBJ_TO13]]))</f>
        <v>1</v>
      </c>
      <c r="JU524" s="33" t="b">
        <f>AND($B$2&gt;=_xlfn.NUMBERVALUE(Table_Query_from_MF_DSNP62[[#This Row],[CL_CMP_OBJ_FR14]]),$B$2&lt;=_xlfn.NUMBERVALUE(Table_Query_from_MF_DSNP62[[#This Row],[CL_CMP_OBJ_TO14]]))</f>
        <v>1</v>
      </c>
      <c r="JV524" s="33" t="b">
        <f>AND($B$2&gt;=_xlfn.NUMBERVALUE(Table_Query_from_MF_DSNP62[[#This Row],[CL_CMP_OBJ_FR15]]),$B$2&lt;=_xlfn.NUMBERVALUE(Table_Query_from_MF_DSNP62[[#This Row],[CL_CMP_OBJ_TO15]]))</f>
        <v>1</v>
      </c>
    </row>
    <row r="525" spans="1:282" x14ac:dyDescent="0.25">
      <c r="A525" t="b">
        <f>OR(,Table_Query_from_MF_DSNP62[[#This Row],[Desired GL included as "hard-coded" GL?]],Table_Query_from_MF_DSNP62[[#This Row],[Desired GL included as "Open GL"?]])</f>
        <v>1</v>
      </c>
      <c r="B525" t="b">
        <f>Table_Query_from_MF_DSNP62[[#This Row],[Desired CObj included as "Open CObj"?]]</f>
        <v>1</v>
      </c>
      <c r="C525" t="s">
        <v>2239</v>
      </c>
      <c r="D525" t="s">
        <v>2240</v>
      </c>
      <c r="E525" t="s">
        <v>8</v>
      </c>
      <c r="F525" s="24" t="s">
        <v>411</v>
      </c>
      <c r="G525" t="s">
        <v>13</v>
      </c>
      <c r="H525" s="24" t="s">
        <v>444</v>
      </c>
      <c r="I525" t="s">
        <v>444</v>
      </c>
      <c r="J525" s="24" t="s">
        <v>444</v>
      </c>
      <c r="K525" t="s">
        <v>444</v>
      </c>
      <c r="L525" s="24" t="s">
        <v>444</v>
      </c>
      <c r="M525" t="s">
        <v>444</v>
      </c>
      <c r="N525" t="s">
        <v>444</v>
      </c>
      <c r="O525" t="s">
        <v>444</v>
      </c>
      <c r="P525" t="s">
        <v>444</v>
      </c>
      <c r="Q525" t="s">
        <v>15</v>
      </c>
      <c r="R525" t="s">
        <v>444</v>
      </c>
      <c r="S525" t="s">
        <v>442</v>
      </c>
      <c r="T525" t="s">
        <v>447</v>
      </c>
      <c r="U525" t="s">
        <v>444</v>
      </c>
      <c r="V525" t="s">
        <v>444</v>
      </c>
      <c r="W525" t="s">
        <v>447</v>
      </c>
      <c r="X525" t="s">
        <v>444</v>
      </c>
      <c r="Y525" t="s">
        <v>444</v>
      </c>
      <c r="Z525" t="s">
        <v>442</v>
      </c>
      <c r="AA525" t="s">
        <v>442</v>
      </c>
      <c r="AB525" t="s">
        <v>442</v>
      </c>
      <c r="AC525" t="s">
        <v>444</v>
      </c>
      <c r="AD525" t="s">
        <v>15</v>
      </c>
      <c r="AE525" t="s">
        <v>447</v>
      </c>
      <c r="AF525" t="s">
        <v>447</v>
      </c>
      <c r="AG525" t="s">
        <v>442</v>
      </c>
      <c r="AH525" t="s">
        <v>447</v>
      </c>
      <c r="AI525" t="s">
        <v>447</v>
      </c>
      <c r="AJ525" t="s">
        <v>442</v>
      </c>
      <c r="AK525" t="s">
        <v>442</v>
      </c>
      <c r="AL525" t="s">
        <v>444</v>
      </c>
      <c r="AM525" t="s">
        <v>444</v>
      </c>
      <c r="AN525" t="s">
        <v>444</v>
      </c>
      <c r="AO525" t="s">
        <v>444</v>
      </c>
      <c r="AP525" t="s">
        <v>442</v>
      </c>
      <c r="AQ525" t="s">
        <v>282</v>
      </c>
      <c r="AR525" t="s">
        <v>1451</v>
      </c>
      <c r="AS525" t="s">
        <v>162</v>
      </c>
      <c r="AT525" t="s">
        <v>10</v>
      </c>
      <c r="AU525" t="s">
        <v>444</v>
      </c>
      <c r="AV525" t="s">
        <v>442</v>
      </c>
      <c r="AW525" t="s">
        <v>444</v>
      </c>
      <c r="AX525" t="s">
        <v>444</v>
      </c>
      <c r="AY525" t="s">
        <v>444</v>
      </c>
      <c r="AZ525" t="s">
        <v>7</v>
      </c>
      <c r="BA525" t="s">
        <v>478</v>
      </c>
      <c r="BB525" t="s">
        <v>444</v>
      </c>
      <c r="BC525" t="s">
        <v>444</v>
      </c>
      <c r="BD525" t="s">
        <v>1359</v>
      </c>
      <c r="BE525" t="s">
        <v>2241</v>
      </c>
      <c r="BF525" t="s">
        <v>740</v>
      </c>
      <c r="BG525" t="s">
        <v>444</v>
      </c>
      <c r="BH525" t="s">
        <v>444</v>
      </c>
      <c r="BI525" t="s">
        <v>444</v>
      </c>
      <c r="BJ525" t="s">
        <v>444</v>
      </c>
      <c r="BK525" t="s">
        <v>444</v>
      </c>
      <c r="BL525" t="s">
        <v>444</v>
      </c>
      <c r="BM525" t="s">
        <v>444</v>
      </c>
      <c r="BN525" t="s">
        <v>444</v>
      </c>
      <c r="BO525" t="s">
        <v>444</v>
      </c>
      <c r="BP525" t="s">
        <v>444</v>
      </c>
      <c r="BQ525" t="s">
        <v>740</v>
      </c>
      <c r="BR525" t="s">
        <v>143</v>
      </c>
      <c r="BS525" t="s">
        <v>444</v>
      </c>
      <c r="BT525" t="s">
        <v>444</v>
      </c>
      <c r="BU525" t="s">
        <v>444</v>
      </c>
      <c r="BV525" t="s">
        <v>444</v>
      </c>
      <c r="BW525" t="s">
        <v>740</v>
      </c>
      <c r="BX525" t="s">
        <v>143</v>
      </c>
      <c r="BY525" t="s">
        <v>444</v>
      </c>
      <c r="BZ525" t="s">
        <v>444</v>
      </c>
      <c r="CA525" t="s">
        <v>444</v>
      </c>
      <c r="CB525" t="s">
        <v>444</v>
      </c>
      <c r="CC525" t="s">
        <v>740</v>
      </c>
      <c r="CD525" t="s">
        <v>143</v>
      </c>
      <c r="CE525" t="s">
        <v>444</v>
      </c>
      <c r="CF525" t="s">
        <v>444</v>
      </c>
      <c r="CG525" t="s">
        <v>444</v>
      </c>
      <c r="CH525" t="s">
        <v>444</v>
      </c>
      <c r="CI525" t="s">
        <v>740</v>
      </c>
      <c r="CJ525" t="s">
        <v>143</v>
      </c>
      <c r="CK525" t="s">
        <v>444</v>
      </c>
      <c r="CL525" t="s">
        <v>444</v>
      </c>
      <c r="CM525" t="s">
        <v>444</v>
      </c>
      <c r="CN525" t="s">
        <v>444</v>
      </c>
      <c r="CO525" t="s">
        <v>740</v>
      </c>
      <c r="CP525" t="s">
        <v>143</v>
      </c>
      <c r="CQ525" t="s">
        <v>444</v>
      </c>
      <c r="CR525" t="s">
        <v>444</v>
      </c>
      <c r="CS525" t="s">
        <v>444</v>
      </c>
      <c r="CT525" t="s">
        <v>444</v>
      </c>
      <c r="CU525" t="s">
        <v>444</v>
      </c>
      <c r="CV525" t="s">
        <v>2845</v>
      </c>
      <c r="CW525" t="s">
        <v>2736</v>
      </c>
      <c r="CX525" t="s">
        <v>2737</v>
      </c>
      <c r="CY525" t="s">
        <v>1370</v>
      </c>
      <c r="CZ525" t="s">
        <v>1371</v>
      </c>
      <c r="DA525" t="s">
        <v>444</v>
      </c>
      <c r="DB525" t="s">
        <v>444</v>
      </c>
      <c r="DC525" t="s">
        <v>444</v>
      </c>
      <c r="DD525" t="s">
        <v>444</v>
      </c>
      <c r="DE525" t="s">
        <v>444</v>
      </c>
      <c r="DF525" t="s">
        <v>444</v>
      </c>
      <c r="DG525" t="s">
        <v>444</v>
      </c>
      <c r="DH525" t="s">
        <v>444</v>
      </c>
      <c r="DI525" t="s">
        <v>443</v>
      </c>
      <c r="DJ525" t="s">
        <v>282</v>
      </c>
      <c r="DK525" t="s">
        <v>1440</v>
      </c>
      <c r="DL525" t="s">
        <v>444</v>
      </c>
      <c r="DM525" t="s">
        <v>444</v>
      </c>
      <c r="DN525" t="s">
        <v>444</v>
      </c>
      <c r="DO525" t="s">
        <v>444</v>
      </c>
      <c r="DP525" t="s">
        <v>444</v>
      </c>
      <c r="DQ525" t="s">
        <v>444</v>
      </c>
      <c r="DR525" t="s">
        <v>444</v>
      </c>
      <c r="DS525" t="s">
        <v>444</v>
      </c>
      <c r="DT525" s="24" t="s">
        <v>444</v>
      </c>
      <c r="DU525" s="24" t="s">
        <v>444</v>
      </c>
      <c r="DV525" t="s">
        <v>444</v>
      </c>
      <c r="DW525" t="s">
        <v>444</v>
      </c>
      <c r="DX525" s="24" t="s">
        <v>444</v>
      </c>
      <c r="DY525" s="24" t="s">
        <v>444</v>
      </c>
      <c r="DZ525" t="s">
        <v>444</v>
      </c>
      <c r="EA525" t="s">
        <v>444</v>
      </c>
      <c r="EB525" s="24" t="s">
        <v>444</v>
      </c>
      <c r="EC525" s="24" t="s">
        <v>444</v>
      </c>
      <c r="ED525" t="s">
        <v>444</v>
      </c>
      <c r="EE525" t="s">
        <v>444</v>
      </c>
      <c r="EF525" s="24" t="s">
        <v>444</v>
      </c>
      <c r="EG525" s="24" t="s">
        <v>444</v>
      </c>
      <c r="EH525" t="s">
        <v>444</v>
      </c>
      <c r="EI525" t="s">
        <v>444</v>
      </c>
      <c r="EJ525" s="24" t="s">
        <v>444</v>
      </c>
      <c r="EK525" s="24" t="s">
        <v>444</v>
      </c>
      <c r="EL525" t="s">
        <v>444</v>
      </c>
      <c r="EM525" t="s">
        <v>444</v>
      </c>
      <c r="EN525" s="24" t="s">
        <v>444</v>
      </c>
      <c r="EO525" s="24" t="s">
        <v>444</v>
      </c>
      <c r="EP525" t="s">
        <v>444</v>
      </c>
      <c r="EQ525" t="s">
        <v>444</v>
      </c>
      <c r="ER525" s="24" t="s">
        <v>444</v>
      </c>
      <c r="ES525" s="24" t="s">
        <v>444</v>
      </c>
      <c r="ET525" t="s">
        <v>444</v>
      </c>
      <c r="EU525" t="s">
        <v>444</v>
      </c>
      <c r="EV525" s="24" t="s">
        <v>444</v>
      </c>
      <c r="EW525" s="24" t="s">
        <v>444</v>
      </c>
      <c r="EX525" t="s">
        <v>444</v>
      </c>
      <c r="EY525" t="s">
        <v>444</v>
      </c>
      <c r="EZ525" s="24" t="s">
        <v>444</v>
      </c>
      <c r="FA525" s="24" t="s">
        <v>444</v>
      </c>
      <c r="FB525" t="s">
        <v>444</v>
      </c>
      <c r="FC525" t="s">
        <v>444</v>
      </c>
      <c r="FD525" s="24" t="s">
        <v>444</v>
      </c>
      <c r="FE525" s="24" t="s">
        <v>444</v>
      </c>
      <c r="FF525" t="s">
        <v>444</v>
      </c>
      <c r="FG525" t="s">
        <v>444</v>
      </c>
      <c r="FH525" s="24" t="s">
        <v>444</v>
      </c>
      <c r="FI525" s="24" t="s">
        <v>444</v>
      </c>
      <c r="FJ525" t="s">
        <v>444</v>
      </c>
      <c r="FK525" t="s">
        <v>444</v>
      </c>
      <c r="FL525" s="24" t="s">
        <v>444</v>
      </c>
      <c r="FM525" s="24" t="s">
        <v>444</v>
      </c>
      <c r="FN525" t="s">
        <v>444</v>
      </c>
      <c r="FO525" t="s">
        <v>444</v>
      </c>
      <c r="FP525" s="24" t="s">
        <v>444</v>
      </c>
      <c r="FQ525" s="24" t="s">
        <v>444</v>
      </c>
      <c r="FR525" t="s">
        <v>444</v>
      </c>
      <c r="FS525" t="s">
        <v>444</v>
      </c>
      <c r="FT525" s="24" t="s">
        <v>444</v>
      </c>
      <c r="FU525" s="24" t="s">
        <v>444</v>
      </c>
      <c r="FV525" t="s">
        <v>444</v>
      </c>
      <c r="FW525" t="s">
        <v>444</v>
      </c>
      <c r="FX525" s="24" t="s">
        <v>444</v>
      </c>
      <c r="FY525" s="24" t="s">
        <v>444</v>
      </c>
      <c r="FZ525" t="s">
        <v>444</v>
      </c>
      <c r="GA525" t="s">
        <v>444</v>
      </c>
      <c r="GB525" s="24" t="s">
        <v>444</v>
      </c>
      <c r="GC525" s="24" t="s">
        <v>444</v>
      </c>
      <c r="GD525" t="s">
        <v>444</v>
      </c>
      <c r="GE525" t="s">
        <v>444</v>
      </c>
      <c r="GF525" s="24" t="s">
        <v>444</v>
      </c>
      <c r="GG525" s="24" t="s">
        <v>444</v>
      </c>
      <c r="GH525" t="s">
        <v>15</v>
      </c>
      <c r="GI525" s="24" t="s">
        <v>446</v>
      </c>
      <c r="GJ525" s="24" t="s">
        <v>475</v>
      </c>
      <c r="GK525" t="s">
        <v>481</v>
      </c>
      <c r="GL525" t="s">
        <v>494</v>
      </c>
      <c r="GM525" s="24" t="s">
        <v>444</v>
      </c>
      <c r="GN525" s="24" t="s">
        <v>444</v>
      </c>
      <c r="GO525" t="s">
        <v>444</v>
      </c>
      <c r="GP525" t="s">
        <v>444</v>
      </c>
      <c r="GQ525" s="24" t="s">
        <v>444</v>
      </c>
      <c r="GR525" s="24" t="s">
        <v>444</v>
      </c>
      <c r="GS525" t="s">
        <v>444</v>
      </c>
      <c r="GT525" t="s">
        <v>444</v>
      </c>
      <c r="GU525" s="24" t="s">
        <v>444</v>
      </c>
      <c r="GV525" s="24" t="s">
        <v>444</v>
      </c>
      <c r="GW525" t="s">
        <v>444</v>
      </c>
      <c r="GX525" t="s">
        <v>444</v>
      </c>
      <c r="GY525" s="24" t="s">
        <v>444</v>
      </c>
      <c r="GZ525" s="24" t="s">
        <v>444</v>
      </c>
      <c r="HA525" t="s">
        <v>444</v>
      </c>
      <c r="HB525" t="s">
        <v>444</v>
      </c>
      <c r="HC525" s="24" t="s">
        <v>444</v>
      </c>
      <c r="HD525" s="24" t="s">
        <v>444</v>
      </c>
      <c r="HE525" t="s">
        <v>444</v>
      </c>
      <c r="HF525" t="s">
        <v>444</v>
      </c>
      <c r="HG525" s="24" t="s">
        <v>444</v>
      </c>
      <c r="HH525" s="24" t="s">
        <v>444</v>
      </c>
      <c r="HI525" t="s">
        <v>444</v>
      </c>
      <c r="HJ525" t="s">
        <v>444</v>
      </c>
      <c r="HK525" s="24" t="s">
        <v>444</v>
      </c>
      <c r="HL525" s="24" t="s">
        <v>444</v>
      </c>
      <c r="HM525" t="s">
        <v>444</v>
      </c>
      <c r="HN525" t="s">
        <v>444</v>
      </c>
      <c r="HO525" s="24" t="s">
        <v>444</v>
      </c>
      <c r="HP525" s="24" t="s">
        <v>444</v>
      </c>
      <c r="HQ525" t="s">
        <v>444</v>
      </c>
      <c r="HR525" t="s">
        <v>444</v>
      </c>
      <c r="HS525" s="24" t="s">
        <v>444</v>
      </c>
      <c r="HT525" s="24" t="s">
        <v>444</v>
      </c>
      <c r="HU525" t="s">
        <v>444</v>
      </c>
      <c r="HV525" t="s">
        <v>444</v>
      </c>
      <c r="HW525" s="24" t="s">
        <v>444</v>
      </c>
      <c r="HX525" s="24" t="s">
        <v>444</v>
      </c>
      <c r="HY525" t="s">
        <v>444</v>
      </c>
      <c r="HZ525" t="s">
        <v>444</v>
      </c>
      <c r="IA525" t="s">
        <v>2845</v>
      </c>
      <c r="IB525" t="s">
        <v>2736</v>
      </c>
      <c r="IC525" t="s">
        <v>3088</v>
      </c>
      <c r="ID525" s="33" t="b" cm="1">
        <f t="array" ref="ID525">_xlfn.IFNA(MATCH($A$2,_xlfn.NUMBERVALUE(Table_Query_from_MF_DSNP62[[#This Row],[CL_GLACCT_DR1]:[CL_GLACCT_CR4]]),0),0)&gt;=1</f>
        <v>1</v>
      </c>
      <c r="IE525" s="33" t="b">
        <f>OR(Table_Query_from_MF_DSNP62[[#This Row],[Pair1]:[Pair25]])</f>
        <v>1</v>
      </c>
      <c r="IF525" s="33">
        <f>_xlfn.IFNA(MATCH(TRUE,Table_Query_from_MF_DSNP62[[#This Row],[Pair1]:[Pair25]],0),"none")</f>
        <v>1</v>
      </c>
      <c r="IG525" s="33" t="b">
        <f>AND($A$2&gt;=_xlfn.NUMBERVALUE(Table_Query_from_MF_DSNP62[[#This Row],[CL_GL_ACCT_FR1]]),$A$2&lt;=_xlfn.NUMBERVALUE(Table_Query_from_MF_DSNP62[[#This Row],[CL_GL_ACCT_TO1]]))</f>
        <v>1</v>
      </c>
      <c r="IH525" s="33" t="b">
        <f>AND($A$2&gt;=_xlfn.NUMBERVALUE(Table_Query_from_MF_DSNP62[[#This Row],[CL_GL_ACCT_FR2]]),$A$2&lt;=_xlfn.NUMBERVALUE(Table_Query_from_MF_DSNP62[[#This Row],[CL_GL_ACCT_TO2]]))</f>
        <v>1</v>
      </c>
      <c r="II525" s="33" t="b">
        <f>AND($A$2&gt;=_xlfn.NUMBERVALUE(Table_Query_from_MF_DSNP62[[#This Row],[CL_GL_ACCT_FR3]]),$A$2&lt;=_xlfn.NUMBERVALUE(Table_Query_from_MF_DSNP62[[#This Row],[CL_GL_ACCT_TO3]]))</f>
        <v>1</v>
      </c>
      <c r="IJ525" s="33" t="b">
        <f>AND($A$2&gt;=_xlfn.NUMBERVALUE(Table_Query_from_MF_DSNP62[[#This Row],[CL_GL_ACCT_FR4]]),$A$2&lt;=_xlfn.NUMBERVALUE(Table_Query_from_MF_DSNP62[[#This Row],[CL_GL_ACCT_TO4]]))</f>
        <v>1</v>
      </c>
      <c r="IK525" s="33" t="b">
        <f>AND($A$2&gt;=_xlfn.NUMBERVALUE(Table_Query_from_MF_DSNP62[[#This Row],[CL_GL_ACCT_FR5]]),$A$2&lt;=_xlfn.NUMBERVALUE(Table_Query_from_MF_DSNP62[[#This Row],[CL_GL_ACCT_TO5]]))</f>
        <v>1</v>
      </c>
      <c r="IL525" s="33" t="b">
        <f>AND($A$2&gt;=_xlfn.NUMBERVALUE(Table_Query_from_MF_DSNP62[[#This Row],[CL_GL_ACCT_FR6]]),$A$2&lt;=_xlfn.NUMBERVALUE(Table_Query_from_MF_DSNP62[[#This Row],[CL_GL_ACCT_TO6]]))</f>
        <v>1</v>
      </c>
      <c r="IM525" s="33" t="b">
        <f>AND($A$2&gt;=_xlfn.NUMBERVALUE(Table_Query_from_MF_DSNP62[[#This Row],[CL_GL_ACCT_FR7]]),$A$2&lt;=_xlfn.NUMBERVALUE(Table_Query_from_MF_DSNP62[[#This Row],[CL_GL_ACCT_TO7]]))</f>
        <v>1</v>
      </c>
      <c r="IN525" s="33" t="b">
        <f>AND($A$2&gt;=_xlfn.NUMBERVALUE(Table_Query_from_MF_DSNP62[[#This Row],[CL_GL_ACCT_FR8]]),$A$2&lt;=_xlfn.NUMBERVALUE(Table_Query_from_MF_DSNP62[[#This Row],[CL_GL_ACCT_TO8]]))</f>
        <v>1</v>
      </c>
      <c r="IO525" s="33" t="b">
        <f>AND($A$2&gt;=_xlfn.NUMBERVALUE(Table_Query_from_MF_DSNP62[[#This Row],[CL_GL_ACCT_FR9]]),$A$2&lt;=_xlfn.NUMBERVALUE(Table_Query_from_MF_DSNP62[[#This Row],[CL_GL_ACCT_TO9]]))</f>
        <v>1</v>
      </c>
      <c r="IP525" s="33" t="b">
        <f>AND($A$2&gt;=_xlfn.NUMBERVALUE(Table_Query_from_MF_DSNP62[[#This Row],[CL_GL_ACCT_FR10]]),$A$2&lt;=_xlfn.NUMBERVALUE(Table_Query_from_MF_DSNP62[[#This Row],[CL_GL_ACCT_TO10]]))</f>
        <v>1</v>
      </c>
      <c r="IQ525" s="33" t="b">
        <f>AND($A$2&gt;=_xlfn.NUMBERVALUE(Table_Query_from_MF_DSNP62[[#This Row],[CL_GL_ACCT_FR11]]),$A$2&lt;=_xlfn.NUMBERVALUE(Table_Query_from_MF_DSNP62[[#This Row],[CL_GL_ACCT_TO11]]))</f>
        <v>1</v>
      </c>
      <c r="IR525" s="33" t="b">
        <f>AND($A$2&gt;=_xlfn.NUMBERVALUE(Table_Query_from_MF_DSNP62[[#This Row],[CL_GL_ACCT_FR12]]),$A$2&lt;=_xlfn.NUMBERVALUE(Table_Query_from_MF_DSNP62[[#This Row],[CL_GL_ACCT_TO12]]))</f>
        <v>1</v>
      </c>
      <c r="IS525" s="33" t="b">
        <f>AND($A$2&gt;=_xlfn.NUMBERVALUE(Table_Query_from_MF_DSNP62[[#This Row],[CL_GL_ACCT_FR13]]),$A$2&lt;=_xlfn.NUMBERVALUE(Table_Query_from_MF_DSNP62[[#This Row],[CL_GL_ACCT_TO13]]))</f>
        <v>1</v>
      </c>
      <c r="IT525" s="33" t="b">
        <f>AND($A$2&gt;=_xlfn.NUMBERVALUE(Table_Query_from_MF_DSNP62[[#This Row],[CL_GL_ACCT_FR14]]),$A$2&lt;=_xlfn.NUMBERVALUE(Table_Query_from_MF_DSNP62[[#This Row],[CL_GL_ACCT_TO14]]))</f>
        <v>1</v>
      </c>
      <c r="IU525" s="33" t="b">
        <f>AND($A$2&gt;=_xlfn.NUMBERVALUE(Table_Query_from_MF_DSNP62[[#This Row],[CL_GL_ACCT_FR15]]),$A$2&lt;=_xlfn.NUMBERVALUE(Table_Query_from_MF_DSNP62[[#This Row],[CL_GL_ACCT_TO15]]))</f>
        <v>1</v>
      </c>
      <c r="IV525" s="33" t="b">
        <f>AND($A$2&gt;=_xlfn.NUMBERVALUE(Table_Query_from_MF_DSNP62[[#This Row],[CL_GL_ACCT_FR16]]),$A$2&lt;=_xlfn.NUMBERVALUE(Table_Query_from_MF_DSNP62[[#This Row],[CL_GL_ACCT_TO16]]))</f>
        <v>1</v>
      </c>
      <c r="IW525" s="33" t="b">
        <f>AND($A$2&gt;=_xlfn.NUMBERVALUE(Table_Query_from_MF_DSNP62[[#This Row],[CL_GL_ACCT_FR17]]),$A$2&lt;=_xlfn.NUMBERVALUE(Table_Query_from_MF_DSNP62[[#This Row],[CL_GL_ACCT_TO17]]))</f>
        <v>1</v>
      </c>
      <c r="IX525" s="33" t="b">
        <f>AND($A$2&gt;=_xlfn.NUMBERVALUE(Table_Query_from_MF_DSNP62[[#This Row],[CL_GL_ACCT_FR18]]),$A$2&lt;=_xlfn.NUMBERVALUE(Table_Query_from_MF_DSNP62[[#This Row],[CL_GL_ACCT_TO18]]))</f>
        <v>1</v>
      </c>
      <c r="IY525" s="33" t="b">
        <f>AND($A$2&gt;=_xlfn.NUMBERVALUE(Table_Query_from_MF_DSNP62[[#This Row],[CL_GL_ACCT_FR19]]),$A$2&lt;=_xlfn.NUMBERVALUE(Table_Query_from_MF_DSNP62[[#This Row],[CL_GL_ACCT_TO19]]))</f>
        <v>1</v>
      </c>
      <c r="IZ525" s="33" t="b">
        <f>AND($A$2&gt;=_xlfn.NUMBERVALUE(Table_Query_from_MF_DSNP62[[#This Row],[CL_GL_ACCT_FR20]]),$A$2&lt;=_xlfn.NUMBERVALUE(Table_Query_from_MF_DSNP62[[#This Row],[CL_GL_ACCT_TO20]]))</f>
        <v>1</v>
      </c>
      <c r="JA525" s="33" t="b">
        <f>AND($A$2&gt;=_xlfn.NUMBERVALUE(Table_Query_from_MF_DSNP62[[#This Row],[CL_GL_ACCT_FR21]]),$A$2&lt;=_xlfn.NUMBERVALUE(Table_Query_from_MF_DSNP62[[#This Row],[CL_GL_ACCT_TO21]]))</f>
        <v>1</v>
      </c>
      <c r="JB525" s="33" t="b">
        <f>AND($A$2&gt;=_xlfn.NUMBERVALUE(Table_Query_from_MF_DSNP62[[#This Row],[CL_GL_ACCT_FR22]]),$A$2&lt;=_xlfn.NUMBERVALUE(Table_Query_from_MF_DSNP62[[#This Row],[CL_GL_ACCT_TO22]]))</f>
        <v>1</v>
      </c>
      <c r="JC525" s="33" t="b">
        <f>AND($A$2&gt;=_xlfn.NUMBERVALUE(Table_Query_from_MF_DSNP62[[#This Row],[CL_GL_ACCT_FR23]]),$A$2&lt;=_xlfn.NUMBERVALUE(Table_Query_from_MF_DSNP62[[#This Row],[CL_GL_ACCT_TO23]]))</f>
        <v>1</v>
      </c>
      <c r="JD525" s="33" t="b">
        <f>AND($A$2&gt;=_xlfn.NUMBERVALUE(Table_Query_from_MF_DSNP62[[#This Row],[CL_GL_ACCT_FR24]]),$A$2&lt;=_xlfn.NUMBERVALUE(Table_Query_from_MF_DSNP62[[#This Row],[CL_GL_ACCT_TO24]]))</f>
        <v>1</v>
      </c>
      <c r="JE525" s="33" t="b">
        <f>AND($A$2&gt;=_xlfn.NUMBERVALUE(Table_Query_from_MF_DSNP62[[#This Row],[CL_GL_ACCT_FR25]]),$A$2&lt;=_xlfn.NUMBERVALUE(Table_Query_from_MF_DSNP62[[#This Row],[CL_GL_ACCT_TO25]]))</f>
        <v>1</v>
      </c>
      <c r="JF525" s="33" t="b">
        <f>OR(Table_Query_from_MF_DSNP62[[#This Row],[PairA]:[PairO]])</f>
        <v>1</v>
      </c>
      <c r="JG525" s="33">
        <f>_xlfn.IFNA(MATCH(TRUE,Table_Query_from_MF_DSNP62[[#This Row],[PairA]:[PairO]],0),"none")</f>
        <v>3</v>
      </c>
      <c r="JH525" s="33" t="b">
        <f>AND($B$2&gt;=_xlfn.NUMBERVALUE(Table_Query_from_MF_DSNP62[[#This Row],[CL_CMP_OBJ_FR1]]),$B$2&lt;=_xlfn.NUMBERVALUE(Table_Query_from_MF_DSNP62[[#This Row],[CL_CMP_OBJ_TO1]]))</f>
        <v>0</v>
      </c>
      <c r="JI525" s="33" t="b">
        <f>AND($B$2&gt;=_xlfn.NUMBERVALUE(Table_Query_from_MF_DSNP62[[#This Row],[CL_CMP_OBJ_FR2]]),$B$2&lt;=_xlfn.NUMBERVALUE(Table_Query_from_MF_DSNP62[[#This Row],[CL_CMP_OBJ_TO2]]))</f>
        <v>0</v>
      </c>
      <c r="JJ525" s="33" t="b">
        <f>AND($B$2&gt;=_xlfn.NUMBERVALUE(Table_Query_from_MF_DSNP62[[#This Row],[CL_CMP_OBJ_FR3]]),$B$2&lt;=_xlfn.NUMBERVALUE(Table_Query_from_MF_DSNP62[[#This Row],[CL_CMP_OBJ_TO3]]))</f>
        <v>1</v>
      </c>
      <c r="JK525" s="33" t="b">
        <f>AND($B$2&gt;=_xlfn.NUMBERVALUE(Table_Query_from_MF_DSNP62[[#This Row],[CL_CMP_OBJ_FR4]]),$B$2&lt;=_xlfn.NUMBERVALUE(Table_Query_from_MF_DSNP62[[#This Row],[CL_CMP_OBJ_TO4]]))</f>
        <v>1</v>
      </c>
      <c r="JL525" s="33" t="b">
        <f>AND($B$2&gt;=_xlfn.NUMBERVALUE(Table_Query_from_MF_DSNP62[[#This Row],[CL_CMP_OBJ_FR5]]),$B$2&lt;=_xlfn.NUMBERVALUE(Table_Query_from_MF_DSNP62[[#This Row],[CL_CMP_OBJ_TO5]]))</f>
        <v>1</v>
      </c>
      <c r="JM525" s="33" t="b">
        <f>AND($B$2&gt;=_xlfn.NUMBERVALUE(Table_Query_from_MF_DSNP62[[#This Row],[CL_CMP_OBJ_FR6]]),$B$2&lt;=_xlfn.NUMBERVALUE(Table_Query_from_MF_DSNP62[[#This Row],[CL_CMP_OBJ_TO6]]))</f>
        <v>1</v>
      </c>
      <c r="JN525" s="33" t="b">
        <f>AND($B$2&gt;=_xlfn.NUMBERVALUE(Table_Query_from_MF_DSNP62[[#This Row],[CL_CMP_OBJ_FR7]]),$B$2&lt;=_xlfn.NUMBERVALUE(Table_Query_from_MF_DSNP62[[#This Row],[CL_CMP_OBJ_TO7]]))</f>
        <v>1</v>
      </c>
      <c r="JO525" s="33" t="b">
        <f>AND($B$2&gt;=_xlfn.NUMBERVALUE(Table_Query_from_MF_DSNP62[[#This Row],[CL_CMP_OBJ_FR8]]),$B$2&lt;=_xlfn.NUMBERVALUE(Table_Query_from_MF_DSNP62[[#This Row],[CL_CMP_OBJ_TO8]]))</f>
        <v>1</v>
      </c>
      <c r="JP525" s="33" t="b">
        <f>AND($B$2&gt;=_xlfn.NUMBERVALUE(Table_Query_from_MF_DSNP62[[#This Row],[CL_CMP_OBJ_FR9]]),$B$2&lt;=_xlfn.NUMBERVALUE(Table_Query_from_MF_DSNP62[[#This Row],[CL_CMP_OBJ_TO9]]))</f>
        <v>1</v>
      </c>
      <c r="JQ525" s="33" t="b">
        <f>AND($B$2&gt;=_xlfn.NUMBERVALUE(Table_Query_from_MF_DSNP62[[#This Row],[CL_CMP_OBJ_FR10]]),$B$2&lt;=_xlfn.NUMBERVALUE(Table_Query_from_MF_DSNP62[[#This Row],[CL_CMP_OBJ_TO10]]))</f>
        <v>1</v>
      </c>
      <c r="JR525" s="33" t="b">
        <f>AND($B$2&gt;=_xlfn.NUMBERVALUE(Table_Query_from_MF_DSNP62[[#This Row],[CL_CMP_OBJ_FR11]]),$B$2&lt;=_xlfn.NUMBERVALUE(Table_Query_from_MF_DSNP62[[#This Row],[CL_CMP_OBJ_TO11]]))</f>
        <v>1</v>
      </c>
      <c r="JS525" s="33" t="b">
        <f>AND($B$2&gt;=_xlfn.NUMBERVALUE(Table_Query_from_MF_DSNP62[[#This Row],[CL_CMP_OBJ_FR12]]),$B$2&lt;=_xlfn.NUMBERVALUE(Table_Query_from_MF_DSNP62[[#This Row],[CL_CMP_OBJ_TO12]]))</f>
        <v>1</v>
      </c>
      <c r="JT525" s="33" t="b">
        <f>AND($B$2&gt;=_xlfn.NUMBERVALUE(Table_Query_from_MF_DSNP62[[#This Row],[CL_CMP_OBJ_FR13]]),$B$2&lt;=_xlfn.NUMBERVALUE(Table_Query_from_MF_DSNP62[[#This Row],[CL_CMP_OBJ_TO13]]))</f>
        <v>1</v>
      </c>
      <c r="JU525" s="33" t="b">
        <f>AND($B$2&gt;=_xlfn.NUMBERVALUE(Table_Query_from_MF_DSNP62[[#This Row],[CL_CMP_OBJ_FR14]]),$B$2&lt;=_xlfn.NUMBERVALUE(Table_Query_from_MF_DSNP62[[#This Row],[CL_CMP_OBJ_TO14]]))</f>
        <v>1</v>
      </c>
      <c r="JV525" s="33" t="b">
        <f>AND($B$2&gt;=_xlfn.NUMBERVALUE(Table_Query_from_MF_DSNP62[[#This Row],[CL_CMP_OBJ_FR15]]),$B$2&lt;=_xlfn.NUMBERVALUE(Table_Query_from_MF_DSNP62[[#This Row],[CL_CMP_OBJ_TO15]]))</f>
        <v>1</v>
      </c>
    </row>
    <row r="526" spans="1:282" x14ac:dyDescent="0.25">
      <c r="A526" t="b">
        <f>OR(,Table_Query_from_MF_DSNP62[[#This Row],[Desired GL included as "hard-coded" GL?]],Table_Query_from_MF_DSNP62[[#This Row],[Desired GL included as "Open GL"?]])</f>
        <v>1</v>
      </c>
      <c r="B526" t="b">
        <f>Table_Query_from_MF_DSNP62[[#This Row],[Desired CObj included as "Open CObj"?]]</f>
        <v>1</v>
      </c>
      <c r="C526" t="s">
        <v>2241</v>
      </c>
      <c r="D526" t="s">
        <v>2242</v>
      </c>
      <c r="E526" t="s">
        <v>8</v>
      </c>
      <c r="F526" s="24" t="s">
        <v>13</v>
      </c>
      <c r="G526" t="s">
        <v>444</v>
      </c>
      <c r="H526" s="24" t="s">
        <v>444</v>
      </c>
      <c r="I526" t="s">
        <v>444</v>
      </c>
      <c r="J526" s="24" t="s">
        <v>444</v>
      </c>
      <c r="K526" t="s">
        <v>444</v>
      </c>
      <c r="L526" s="24" t="s">
        <v>444</v>
      </c>
      <c r="M526" t="s">
        <v>444</v>
      </c>
      <c r="N526" t="s">
        <v>444</v>
      </c>
      <c r="O526" t="s">
        <v>444</v>
      </c>
      <c r="P526" t="s">
        <v>444</v>
      </c>
      <c r="Q526" t="s">
        <v>15</v>
      </c>
      <c r="R526" t="s">
        <v>444</v>
      </c>
      <c r="S526" t="s">
        <v>442</v>
      </c>
      <c r="T526" t="s">
        <v>447</v>
      </c>
      <c r="U526" t="s">
        <v>444</v>
      </c>
      <c r="V526" t="s">
        <v>444</v>
      </c>
      <c r="W526" t="s">
        <v>442</v>
      </c>
      <c r="X526" t="s">
        <v>442</v>
      </c>
      <c r="Y526" t="s">
        <v>444</v>
      </c>
      <c r="Z526" t="s">
        <v>442</v>
      </c>
      <c r="AA526" t="s">
        <v>442</v>
      </c>
      <c r="AB526" t="s">
        <v>442</v>
      </c>
      <c r="AC526" t="s">
        <v>444</v>
      </c>
      <c r="AD526" t="s">
        <v>444</v>
      </c>
      <c r="AE526" t="s">
        <v>444</v>
      </c>
      <c r="AF526" t="s">
        <v>444</v>
      </c>
      <c r="AG526" t="s">
        <v>442</v>
      </c>
      <c r="AH526" t="s">
        <v>447</v>
      </c>
      <c r="AI526" t="s">
        <v>447</v>
      </c>
      <c r="AJ526" t="s">
        <v>15</v>
      </c>
      <c r="AK526" t="s">
        <v>444</v>
      </c>
      <c r="AL526" t="s">
        <v>444</v>
      </c>
      <c r="AM526" t="s">
        <v>444</v>
      </c>
      <c r="AN526" t="s">
        <v>444</v>
      </c>
      <c r="AO526" t="s">
        <v>444</v>
      </c>
      <c r="AP526" t="s">
        <v>442</v>
      </c>
      <c r="AQ526" t="s">
        <v>282</v>
      </c>
      <c r="AR526" t="s">
        <v>1451</v>
      </c>
      <c r="AS526" t="s">
        <v>162</v>
      </c>
      <c r="AT526" t="s">
        <v>10</v>
      </c>
      <c r="AU526" t="s">
        <v>444</v>
      </c>
      <c r="AV526" t="s">
        <v>442</v>
      </c>
      <c r="AW526" t="s">
        <v>444</v>
      </c>
      <c r="AX526" t="s">
        <v>444</v>
      </c>
      <c r="AY526" t="s">
        <v>444</v>
      </c>
      <c r="AZ526" t="s">
        <v>7</v>
      </c>
      <c r="BA526" t="s">
        <v>478</v>
      </c>
      <c r="BB526" t="s">
        <v>444</v>
      </c>
      <c r="BC526" t="s">
        <v>444</v>
      </c>
      <c r="BD526" t="s">
        <v>1359</v>
      </c>
      <c r="BE526" t="s">
        <v>2239</v>
      </c>
      <c r="BF526" t="s">
        <v>1360</v>
      </c>
      <c r="BG526" t="s">
        <v>444</v>
      </c>
      <c r="BH526" t="s">
        <v>444</v>
      </c>
      <c r="BI526" t="s">
        <v>444</v>
      </c>
      <c r="BJ526" t="s">
        <v>444</v>
      </c>
      <c r="BK526" t="s">
        <v>444</v>
      </c>
      <c r="BL526" t="s">
        <v>444</v>
      </c>
      <c r="BM526" t="s">
        <v>444</v>
      </c>
      <c r="BN526" t="s">
        <v>444</v>
      </c>
      <c r="BO526" t="s">
        <v>444</v>
      </c>
      <c r="BP526" t="s">
        <v>444</v>
      </c>
      <c r="BQ526" t="s">
        <v>444</v>
      </c>
      <c r="BR526" t="s">
        <v>444</v>
      </c>
      <c r="BS526" t="s">
        <v>444</v>
      </c>
      <c r="BT526" t="s">
        <v>444</v>
      </c>
      <c r="BU526" t="s">
        <v>444</v>
      </c>
      <c r="BV526" t="s">
        <v>444</v>
      </c>
      <c r="BW526" t="s">
        <v>444</v>
      </c>
      <c r="BX526" t="s">
        <v>444</v>
      </c>
      <c r="BY526" t="s">
        <v>444</v>
      </c>
      <c r="BZ526" t="s">
        <v>444</v>
      </c>
      <c r="CA526" t="s">
        <v>444</v>
      </c>
      <c r="CB526" t="s">
        <v>444</v>
      </c>
      <c r="CC526" t="s">
        <v>1360</v>
      </c>
      <c r="CD526" t="s">
        <v>843</v>
      </c>
      <c r="CE526" t="s">
        <v>444</v>
      </c>
      <c r="CF526" t="s">
        <v>444</v>
      </c>
      <c r="CG526" t="s">
        <v>444</v>
      </c>
      <c r="CH526" t="s">
        <v>444</v>
      </c>
      <c r="CI526" t="s">
        <v>444</v>
      </c>
      <c r="CJ526" t="s">
        <v>444</v>
      </c>
      <c r="CK526" t="s">
        <v>444</v>
      </c>
      <c r="CL526" t="s">
        <v>444</v>
      </c>
      <c r="CM526" t="s">
        <v>444</v>
      </c>
      <c r="CN526" t="s">
        <v>444</v>
      </c>
      <c r="CO526" t="s">
        <v>444</v>
      </c>
      <c r="CP526" t="s">
        <v>444</v>
      </c>
      <c r="CQ526" t="s">
        <v>444</v>
      </c>
      <c r="CR526" t="s">
        <v>444</v>
      </c>
      <c r="CS526" t="s">
        <v>444</v>
      </c>
      <c r="CT526" t="s">
        <v>444</v>
      </c>
      <c r="CU526" t="s">
        <v>282</v>
      </c>
      <c r="CV526" t="s">
        <v>2845</v>
      </c>
      <c r="CW526" t="s">
        <v>2736</v>
      </c>
      <c r="CX526" t="s">
        <v>2737</v>
      </c>
      <c r="CY526" t="s">
        <v>1370</v>
      </c>
      <c r="CZ526" t="s">
        <v>1371</v>
      </c>
      <c r="DA526" t="s">
        <v>444</v>
      </c>
      <c r="DB526" t="s">
        <v>444</v>
      </c>
      <c r="DC526" t="s">
        <v>444</v>
      </c>
      <c r="DD526" t="s">
        <v>444</v>
      </c>
      <c r="DE526" t="s">
        <v>444</v>
      </c>
      <c r="DF526" t="s">
        <v>444</v>
      </c>
      <c r="DG526" t="s">
        <v>444</v>
      </c>
      <c r="DH526" t="s">
        <v>444</v>
      </c>
      <c r="DI526" t="s">
        <v>443</v>
      </c>
      <c r="DJ526" t="s">
        <v>282</v>
      </c>
      <c r="DK526" t="s">
        <v>1440</v>
      </c>
      <c r="DL526" t="s">
        <v>1451</v>
      </c>
      <c r="DM526" t="s">
        <v>444</v>
      </c>
      <c r="DN526" t="s">
        <v>444</v>
      </c>
      <c r="DO526" t="s">
        <v>444</v>
      </c>
      <c r="DP526" t="s">
        <v>444</v>
      </c>
      <c r="DQ526" t="s">
        <v>444</v>
      </c>
      <c r="DR526" t="s">
        <v>444</v>
      </c>
      <c r="DS526" t="s">
        <v>15</v>
      </c>
      <c r="DT526" s="24" t="s">
        <v>2</v>
      </c>
      <c r="DU526" s="24" t="s">
        <v>2</v>
      </c>
      <c r="DV526" t="s">
        <v>186</v>
      </c>
      <c r="DW526" t="s">
        <v>186</v>
      </c>
      <c r="DX526" s="24" t="s">
        <v>198</v>
      </c>
      <c r="DY526" s="24" t="s">
        <v>198</v>
      </c>
      <c r="DZ526" t="s">
        <v>444</v>
      </c>
      <c r="EA526" t="s">
        <v>444</v>
      </c>
      <c r="EB526" s="24" t="s">
        <v>444</v>
      </c>
      <c r="EC526" s="24" t="s">
        <v>444</v>
      </c>
      <c r="ED526" t="s">
        <v>444</v>
      </c>
      <c r="EE526" t="s">
        <v>444</v>
      </c>
      <c r="EF526" s="24" t="s">
        <v>444</v>
      </c>
      <c r="EG526" s="24" t="s">
        <v>444</v>
      </c>
      <c r="EH526" t="s">
        <v>444</v>
      </c>
      <c r="EI526" t="s">
        <v>444</v>
      </c>
      <c r="EJ526" s="24" t="s">
        <v>444</v>
      </c>
      <c r="EK526" s="24" t="s">
        <v>444</v>
      </c>
      <c r="EL526" t="s">
        <v>444</v>
      </c>
      <c r="EM526" t="s">
        <v>444</v>
      </c>
      <c r="EN526" s="24" t="s">
        <v>444</v>
      </c>
      <c r="EO526" s="24" t="s">
        <v>444</v>
      </c>
      <c r="EP526" t="s">
        <v>444</v>
      </c>
      <c r="EQ526" t="s">
        <v>444</v>
      </c>
      <c r="ER526" s="24" t="s">
        <v>444</v>
      </c>
      <c r="ES526" s="24" t="s">
        <v>444</v>
      </c>
      <c r="ET526" t="s">
        <v>444</v>
      </c>
      <c r="EU526" t="s">
        <v>444</v>
      </c>
      <c r="EV526" s="24" t="s">
        <v>444</v>
      </c>
      <c r="EW526" s="24" t="s">
        <v>444</v>
      </c>
      <c r="EX526" t="s">
        <v>444</v>
      </c>
      <c r="EY526" t="s">
        <v>444</v>
      </c>
      <c r="EZ526" s="24" t="s">
        <v>444</v>
      </c>
      <c r="FA526" s="24" t="s">
        <v>444</v>
      </c>
      <c r="FB526" t="s">
        <v>444</v>
      </c>
      <c r="FC526" t="s">
        <v>444</v>
      </c>
      <c r="FD526" s="24" t="s">
        <v>444</v>
      </c>
      <c r="FE526" s="24" t="s">
        <v>444</v>
      </c>
      <c r="FF526" t="s">
        <v>444</v>
      </c>
      <c r="FG526" t="s">
        <v>444</v>
      </c>
      <c r="FH526" s="24" t="s">
        <v>444</v>
      </c>
      <c r="FI526" s="24" t="s">
        <v>444</v>
      </c>
      <c r="FJ526" t="s">
        <v>444</v>
      </c>
      <c r="FK526" t="s">
        <v>444</v>
      </c>
      <c r="FL526" s="24" t="s">
        <v>444</v>
      </c>
      <c r="FM526" s="24" t="s">
        <v>444</v>
      </c>
      <c r="FN526" t="s">
        <v>444</v>
      </c>
      <c r="FO526" t="s">
        <v>444</v>
      </c>
      <c r="FP526" s="24" t="s">
        <v>444</v>
      </c>
      <c r="FQ526" s="24" t="s">
        <v>444</v>
      </c>
      <c r="FR526" t="s">
        <v>444</v>
      </c>
      <c r="FS526" t="s">
        <v>444</v>
      </c>
      <c r="FT526" s="24" t="s">
        <v>444</v>
      </c>
      <c r="FU526" s="24" t="s">
        <v>444</v>
      </c>
      <c r="FV526" t="s">
        <v>444</v>
      </c>
      <c r="FW526" t="s">
        <v>444</v>
      </c>
      <c r="FX526" s="24" t="s">
        <v>444</v>
      </c>
      <c r="FY526" s="24" t="s">
        <v>444</v>
      </c>
      <c r="FZ526" t="s">
        <v>444</v>
      </c>
      <c r="GA526" t="s">
        <v>444</v>
      </c>
      <c r="GB526" s="24" t="s">
        <v>444</v>
      </c>
      <c r="GC526" s="24" t="s">
        <v>444</v>
      </c>
      <c r="GD526" t="s">
        <v>444</v>
      </c>
      <c r="GE526" t="s">
        <v>444</v>
      </c>
      <c r="GF526" s="24" t="s">
        <v>444</v>
      </c>
      <c r="GG526" s="24" t="s">
        <v>444</v>
      </c>
      <c r="GH526" t="s">
        <v>444</v>
      </c>
      <c r="GI526" s="24" t="s">
        <v>444</v>
      </c>
      <c r="GJ526" s="24" t="s">
        <v>444</v>
      </c>
      <c r="GK526" t="s">
        <v>444</v>
      </c>
      <c r="GL526" t="s">
        <v>444</v>
      </c>
      <c r="GM526" s="24" t="s">
        <v>444</v>
      </c>
      <c r="GN526" s="24" t="s">
        <v>444</v>
      </c>
      <c r="GO526" t="s">
        <v>444</v>
      </c>
      <c r="GP526" t="s">
        <v>444</v>
      </c>
      <c r="GQ526" s="24" t="s">
        <v>444</v>
      </c>
      <c r="GR526" s="24" t="s">
        <v>444</v>
      </c>
      <c r="GS526" t="s">
        <v>444</v>
      </c>
      <c r="GT526" t="s">
        <v>444</v>
      </c>
      <c r="GU526" s="24" t="s">
        <v>444</v>
      </c>
      <c r="GV526" s="24" t="s">
        <v>444</v>
      </c>
      <c r="GW526" t="s">
        <v>444</v>
      </c>
      <c r="GX526" t="s">
        <v>444</v>
      </c>
      <c r="GY526" s="24" t="s">
        <v>444</v>
      </c>
      <c r="GZ526" s="24" t="s">
        <v>444</v>
      </c>
      <c r="HA526" t="s">
        <v>444</v>
      </c>
      <c r="HB526" t="s">
        <v>444</v>
      </c>
      <c r="HC526" s="24" t="s">
        <v>444</v>
      </c>
      <c r="HD526" s="24" t="s">
        <v>444</v>
      </c>
      <c r="HE526" t="s">
        <v>444</v>
      </c>
      <c r="HF526" t="s">
        <v>444</v>
      </c>
      <c r="HG526" s="24" t="s">
        <v>444</v>
      </c>
      <c r="HH526" s="24" t="s">
        <v>444</v>
      </c>
      <c r="HI526" t="s">
        <v>444</v>
      </c>
      <c r="HJ526" t="s">
        <v>444</v>
      </c>
      <c r="HK526" s="24" t="s">
        <v>444</v>
      </c>
      <c r="HL526" s="24" t="s">
        <v>444</v>
      </c>
      <c r="HM526" t="s">
        <v>444</v>
      </c>
      <c r="HN526" t="s">
        <v>444</v>
      </c>
      <c r="HO526" s="24" t="s">
        <v>444</v>
      </c>
      <c r="HP526" s="24" t="s">
        <v>444</v>
      </c>
      <c r="HQ526" t="s">
        <v>444</v>
      </c>
      <c r="HR526" t="s">
        <v>444</v>
      </c>
      <c r="HS526" s="24" t="s">
        <v>444</v>
      </c>
      <c r="HT526" s="24" t="s">
        <v>444</v>
      </c>
      <c r="HU526" t="s">
        <v>444</v>
      </c>
      <c r="HV526" t="s">
        <v>444</v>
      </c>
      <c r="HW526" s="24" t="s">
        <v>444</v>
      </c>
      <c r="HX526" s="24" t="s">
        <v>444</v>
      </c>
      <c r="HY526" t="s">
        <v>444</v>
      </c>
      <c r="HZ526" t="s">
        <v>444</v>
      </c>
      <c r="IA526" t="s">
        <v>2845</v>
      </c>
      <c r="IB526" t="s">
        <v>2736</v>
      </c>
      <c r="IC526" t="s">
        <v>3066</v>
      </c>
      <c r="ID526" s="33" t="b" cm="1">
        <f t="array" ref="ID526">_xlfn.IFNA(MATCH($A$2,_xlfn.NUMBERVALUE(Table_Query_from_MF_DSNP62[[#This Row],[CL_GLACCT_DR1]:[CL_GLACCT_CR4]]),0),0)&gt;=1</f>
        <v>1</v>
      </c>
      <c r="IE526" s="33" t="b">
        <f>OR(Table_Query_from_MF_DSNP62[[#This Row],[Pair1]:[Pair25]])</f>
        <v>1</v>
      </c>
      <c r="IF526" s="33">
        <f>_xlfn.IFNA(MATCH(TRUE,Table_Query_from_MF_DSNP62[[#This Row],[Pair1]:[Pair25]],0),"none")</f>
        <v>4</v>
      </c>
      <c r="IG526" s="33" t="b">
        <f>AND($A$2&gt;=_xlfn.NUMBERVALUE(Table_Query_from_MF_DSNP62[[#This Row],[CL_GL_ACCT_FR1]]),$A$2&lt;=_xlfn.NUMBERVALUE(Table_Query_from_MF_DSNP62[[#This Row],[CL_GL_ACCT_TO1]]))</f>
        <v>0</v>
      </c>
      <c r="IH526" s="33" t="b">
        <f>AND($A$2&gt;=_xlfn.NUMBERVALUE(Table_Query_from_MF_DSNP62[[#This Row],[CL_GL_ACCT_FR2]]),$A$2&lt;=_xlfn.NUMBERVALUE(Table_Query_from_MF_DSNP62[[#This Row],[CL_GL_ACCT_TO2]]))</f>
        <v>0</v>
      </c>
      <c r="II526" s="33" t="b">
        <f>AND($A$2&gt;=_xlfn.NUMBERVALUE(Table_Query_from_MF_DSNP62[[#This Row],[CL_GL_ACCT_FR3]]),$A$2&lt;=_xlfn.NUMBERVALUE(Table_Query_from_MF_DSNP62[[#This Row],[CL_GL_ACCT_TO3]]))</f>
        <v>0</v>
      </c>
      <c r="IJ526" s="33" t="b">
        <f>AND($A$2&gt;=_xlfn.NUMBERVALUE(Table_Query_from_MF_DSNP62[[#This Row],[CL_GL_ACCT_FR4]]),$A$2&lt;=_xlfn.NUMBERVALUE(Table_Query_from_MF_DSNP62[[#This Row],[CL_GL_ACCT_TO4]]))</f>
        <v>1</v>
      </c>
      <c r="IK526" s="33" t="b">
        <f>AND($A$2&gt;=_xlfn.NUMBERVALUE(Table_Query_from_MF_DSNP62[[#This Row],[CL_GL_ACCT_FR5]]),$A$2&lt;=_xlfn.NUMBERVALUE(Table_Query_from_MF_DSNP62[[#This Row],[CL_GL_ACCT_TO5]]))</f>
        <v>1</v>
      </c>
      <c r="IL526" s="33" t="b">
        <f>AND($A$2&gt;=_xlfn.NUMBERVALUE(Table_Query_from_MF_DSNP62[[#This Row],[CL_GL_ACCT_FR6]]),$A$2&lt;=_xlfn.NUMBERVALUE(Table_Query_from_MF_DSNP62[[#This Row],[CL_GL_ACCT_TO6]]))</f>
        <v>1</v>
      </c>
      <c r="IM526" s="33" t="b">
        <f>AND($A$2&gt;=_xlfn.NUMBERVALUE(Table_Query_from_MF_DSNP62[[#This Row],[CL_GL_ACCT_FR7]]),$A$2&lt;=_xlfn.NUMBERVALUE(Table_Query_from_MF_DSNP62[[#This Row],[CL_GL_ACCT_TO7]]))</f>
        <v>1</v>
      </c>
      <c r="IN526" s="33" t="b">
        <f>AND($A$2&gt;=_xlfn.NUMBERVALUE(Table_Query_from_MF_DSNP62[[#This Row],[CL_GL_ACCT_FR8]]),$A$2&lt;=_xlfn.NUMBERVALUE(Table_Query_from_MF_DSNP62[[#This Row],[CL_GL_ACCT_TO8]]))</f>
        <v>1</v>
      </c>
      <c r="IO526" s="33" t="b">
        <f>AND($A$2&gt;=_xlfn.NUMBERVALUE(Table_Query_from_MF_DSNP62[[#This Row],[CL_GL_ACCT_FR9]]),$A$2&lt;=_xlfn.NUMBERVALUE(Table_Query_from_MF_DSNP62[[#This Row],[CL_GL_ACCT_TO9]]))</f>
        <v>1</v>
      </c>
      <c r="IP526" s="33" t="b">
        <f>AND($A$2&gt;=_xlfn.NUMBERVALUE(Table_Query_from_MF_DSNP62[[#This Row],[CL_GL_ACCT_FR10]]),$A$2&lt;=_xlfn.NUMBERVALUE(Table_Query_from_MF_DSNP62[[#This Row],[CL_GL_ACCT_TO10]]))</f>
        <v>1</v>
      </c>
      <c r="IQ526" s="33" t="b">
        <f>AND($A$2&gt;=_xlfn.NUMBERVALUE(Table_Query_from_MF_DSNP62[[#This Row],[CL_GL_ACCT_FR11]]),$A$2&lt;=_xlfn.NUMBERVALUE(Table_Query_from_MF_DSNP62[[#This Row],[CL_GL_ACCT_TO11]]))</f>
        <v>1</v>
      </c>
      <c r="IR526" s="33" t="b">
        <f>AND($A$2&gt;=_xlfn.NUMBERVALUE(Table_Query_from_MF_DSNP62[[#This Row],[CL_GL_ACCT_FR12]]),$A$2&lt;=_xlfn.NUMBERVALUE(Table_Query_from_MF_DSNP62[[#This Row],[CL_GL_ACCT_TO12]]))</f>
        <v>1</v>
      </c>
      <c r="IS526" s="33" t="b">
        <f>AND($A$2&gt;=_xlfn.NUMBERVALUE(Table_Query_from_MF_DSNP62[[#This Row],[CL_GL_ACCT_FR13]]),$A$2&lt;=_xlfn.NUMBERVALUE(Table_Query_from_MF_DSNP62[[#This Row],[CL_GL_ACCT_TO13]]))</f>
        <v>1</v>
      </c>
      <c r="IT526" s="33" t="b">
        <f>AND($A$2&gt;=_xlfn.NUMBERVALUE(Table_Query_from_MF_DSNP62[[#This Row],[CL_GL_ACCT_FR14]]),$A$2&lt;=_xlfn.NUMBERVALUE(Table_Query_from_MF_DSNP62[[#This Row],[CL_GL_ACCT_TO14]]))</f>
        <v>1</v>
      </c>
      <c r="IU526" s="33" t="b">
        <f>AND($A$2&gt;=_xlfn.NUMBERVALUE(Table_Query_from_MF_DSNP62[[#This Row],[CL_GL_ACCT_FR15]]),$A$2&lt;=_xlfn.NUMBERVALUE(Table_Query_from_MF_DSNP62[[#This Row],[CL_GL_ACCT_TO15]]))</f>
        <v>1</v>
      </c>
      <c r="IV526" s="33" t="b">
        <f>AND($A$2&gt;=_xlfn.NUMBERVALUE(Table_Query_from_MF_DSNP62[[#This Row],[CL_GL_ACCT_FR16]]),$A$2&lt;=_xlfn.NUMBERVALUE(Table_Query_from_MF_DSNP62[[#This Row],[CL_GL_ACCT_TO16]]))</f>
        <v>1</v>
      </c>
      <c r="IW526" s="33" t="b">
        <f>AND($A$2&gt;=_xlfn.NUMBERVALUE(Table_Query_from_MF_DSNP62[[#This Row],[CL_GL_ACCT_FR17]]),$A$2&lt;=_xlfn.NUMBERVALUE(Table_Query_from_MF_DSNP62[[#This Row],[CL_GL_ACCT_TO17]]))</f>
        <v>1</v>
      </c>
      <c r="IX526" s="33" t="b">
        <f>AND($A$2&gt;=_xlfn.NUMBERVALUE(Table_Query_from_MF_DSNP62[[#This Row],[CL_GL_ACCT_FR18]]),$A$2&lt;=_xlfn.NUMBERVALUE(Table_Query_from_MF_DSNP62[[#This Row],[CL_GL_ACCT_TO18]]))</f>
        <v>1</v>
      </c>
      <c r="IY526" s="33" t="b">
        <f>AND($A$2&gt;=_xlfn.NUMBERVALUE(Table_Query_from_MF_DSNP62[[#This Row],[CL_GL_ACCT_FR19]]),$A$2&lt;=_xlfn.NUMBERVALUE(Table_Query_from_MF_DSNP62[[#This Row],[CL_GL_ACCT_TO19]]))</f>
        <v>1</v>
      </c>
      <c r="IZ526" s="33" t="b">
        <f>AND($A$2&gt;=_xlfn.NUMBERVALUE(Table_Query_from_MF_DSNP62[[#This Row],[CL_GL_ACCT_FR20]]),$A$2&lt;=_xlfn.NUMBERVALUE(Table_Query_from_MF_DSNP62[[#This Row],[CL_GL_ACCT_TO20]]))</f>
        <v>1</v>
      </c>
      <c r="JA526" s="33" t="b">
        <f>AND($A$2&gt;=_xlfn.NUMBERVALUE(Table_Query_from_MF_DSNP62[[#This Row],[CL_GL_ACCT_FR21]]),$A$2&lt;=_xlfn.NUMBERVALUE(Table_Query_from_MF_DSNP62[[#This Row],[CL_GL_ACCT_TO21]]))</f>
        <v>1</v>
      </c>
      <c r="JB526" s="33" t="b">
        <f>AND($A$2&gt;=_xlfn.NUMBERVALUE(Table_Query_from_MF_DSNP62[[#This Row],[CL_GL_ACCT_FR22]]),$A$2&lt;=_xlfn.NUMBERVALUE(Table_Query_from_MF_DSNP62[[#This Row],[CL_GL_ACCT_TO22]]))</f>
        <v>1</v>
      </c>
      <c r="JC526" s="33" t="b">
        <f>AND($A$2&gt;=_xlfn.NUMBERVALUE(Table_Query_from_MF_DSNP62[[#This Row],[CL_GL_ACCT_FR23]]),$A$2&lt;=_xlfn.NUMBERVALUE(Table_Query_from_MF_DSNP62[[#This Row],[CL_GL_ACCT_TO23]]))</f>
        <v>1</v>
      </c>
      <c r="JD526" s="33" t="b">
        <f>AND($A$2&gt;=_xlfn.NUMBERVALUE(Table_Query_from_MF_DSNP62[[#This Row],[CL_GL_ACCT_FR24]]),$A$2&lt;=_xlfn.NUMBERVALUE(Table_Query_from_MF_DSNP62[[#This Row],[CL_GL_ACCT_TO24]]))</f>
        <v>1</v>
      </c>
      <c r="JE526" s="33" t="b">
        <f>AND($A$2&gt;=_xlfn.NUMBERVALUE(Table_Query_from_MF_DSNP62[[#This Row],[CL_GL_ACCT_FR25]]),$A$2&lt;=_xlfn.NUMBERVALUE(Table_Query_from_MF_DSNP62[[#This Row],[CL_GL_ACCT_TO25]]))</f>
        <v>1</v>
      </c>
      <c r="JF526" s="33" t="b">
        <f>OR(Table_Query_from_MF_DSNP62[[#This Row],[PairA]:[PairO]])</f>
        <v>1</v>
      </c>
      <c r="JG526" s="33">
        <f>_xlfn.IFNA(MATCH(TRUE,Table_Query_from_MF_DSNP62[[#This Row],[PairA]:[PairO]],0),"none")</f>
        <v>1</v>
      </c>
      <c r="JH526" s="33" t="b">
        <f>AND($B$2&gt;=_xlfn.NUMBERVALUE(Table_Query_from_MF_DSNP62[[#This Row],[CL_CMP_OBJ_FR1]]),$B$2&lt;=_xlfn.NUMBERVALUE(Table_Query_from_MF_DSNP62[[#This Row],[CL_CMP_OBJ_TO1]]))</f>
        <v>1</v>
      </c>
      <c r="JI526" s="33" t="b">
        <f>AND($B$2&gt;=_xlfn.NUMBERVALUE(Table_Query_from_MF_DSNP62[[#This Row],[CL_CMP_OBJ_FR2]]),$B$2&lt;=_xlfn.NUMBERVALUE(Table_Query_from_MF_DSNP62[[#This Row],[CL_CMP_OBJ_TO2]]))</f>
        <v>1</v>
      </c>
      <c r="JJ526" s="33" t="b">
        <f>AND($B$2&gt;=_xlfn.NUMBERVALUE(Table_Query_from_MF_DSNP62[[#This Row],[CL_CMP_OBJ_FR3]]),$B$2&lt;=_xlfn.NUMBERVALUE(Table_Query_from_MF_DSNP62[[#This Row],[CL_CMP_OBJ_TO3]]))</f>
        <v>1</v>
      </c>
      <c r="JK526" s="33" t="b">
        <f>AND($B$2&gt;=_xlfn.NUMBERVALUE(Table_Query_from_MF_DSNP62[[#This Row],[CL_CMP_OBJ_FR4]]),$B$2&lt;=_xlfn.NUMBERVALUE(Table_Query_from_MF_DSNP62[[#This Row],[CL_CMP_OBJ_TO4]]))</f>
        <v>1</v>
      </c>
      <c r="JL526" s="33" t="b">
        <f>AND($B$2&gt;=_xlfn.NUMBERVALUE(Table_Query_from_MF_DSNP62[[#This Row],[CL_CMP_OBJ_FR5]]),$B$2&lt;=_xlfn.NUMBERVALUE(Table_Query_from_MF_DSNP62[[#This Row],[CL_CMP_OBJ_TO5]]))</f>
        <v>1</v>
      </c>
      <c r="JM526" s="33" t="b">
        <f>AND($B$2&gt;=_xlfn.NUMBERVALUE(Table_Query_from_MF_DSNP62[[#This Row],[CL_CMP_OBJ_FR6]]),$B$2&lt;=_xlfn.NUMBERVALUE(Table_Query_from_MF_DSNP62[[#This Row],[CL_CMP_OBJ_TO6]]))</f>
        <v>1</v>
      </c>
      <c r="JN526" s="33" t="b">
        <f>AND($B$2&gt;=_xlfn.NUMBERVALUE(Table_Query_from_MF_DSNP62[[#This Row],[CL_CMP_OBJ_FR7]]),$B$2&lt;=_xlfn.NUMBERVALUE(Table_Query_from_MF_DSNP62[[#This Row],[CL_CMP_OBJ_TO7]]))</f>
        <v>1</v>
      </c>
      <c r="JO526" s="33" t="b">
        <f>AND($B$2&gt;=_xlfn.NUMBERVALUE(Table_Query_from_MF_DSNP62[[#This Row],[CL_CMP_OBJ_FR8]]),$B$2&lt;=_xlfn.NUMBERVALUE(Table_Query_from_MF_DSNP62[[#This Row],[CL_CMP_OBJ_TO8]]))</f>
        <v>1</v>
      </c>
      <c r="JP526" s="33" t="b">
        <f>AND($B$2&gt;=_xlfn.NUMBERVALUE(Table_Query_from_MF_DSNP62[[#This Row],[CL_CMP_OBJ_FR9]]),$B$2&lt;=_xlfn.NUMBERVALUE(Table_Query_from_MF_DSNP62[[#This Row],[CL_CMP_OBJ_TO9]]))</f>
        <v>1</v>
      </c>
      <c r="JQ526" s="33" t="b">
        <f>AND($B$2&gt;=_xlfn.NUMBERVALUE(Table_Query_from_MF_DSNP62[[#This Row],[CL_CMP_OBJ_FR10]]),$B$2&lt;=_xlfn.NUMBERVALUE(Table_Query_from_MF_DSNP62[[#This Row],[CL_CMP_OBJ_TO10]]))</f>
        <v>1</v>
      </c>
      <c r="JR526" s="33" t="b">
        <f>AND($B$2&gt;=_xlfn.NUMBERVALUE(Table_Query_from_MF_DSNP62[[#This Row],[CL_CMP_OBJ_FR11]]),$B$2&lt;=_xlfn.NUMBERVALUE(Table_Query_from_MF_DSNP62[[#This Row],[CL_CMP_OBJ_TO11]]))</f>
        <v>1</v>
      </c>
      <c r="JS526" s="33" t="b">
        <f>AND($B$2&gt;=_xlfn.NUMBERVALUE(Table_Query_from_MF_DSNP62[[#This Row],[CL_CMP_OBJ_FR12]]),$B$2&lt;=_xlfn.NUMBERVALUE(Table_Query_from_MF_DSNP62[[#This Row],[CL_CMP_OBJ_TO12]]))</f>
        <v>1</v>
      </c>
      <c r="JT526" s="33" t="b">
        <f>AND($B$2&gt;=_xlfn.NUMBERVALUE(Table_Query_from_MF_DSNP62[[#This Row],[CL_CMP_OBJ_FR13]]),$B$2&lt;=_xlfn.NUMBERVALUE(Table_Query_from_MF_DSNP62[[#This Row],[CL_CMP_OBJ_TO13]]))</f>
        <v>1</v>
      </c>
      <c r="JU526" s="33" t="b">
        <f>AND($B$2&gt;=_xlfn.NUMBERVALUE(Table_Query_from_MF_DSNP62[[#This Row],[CL_CMP_OBJ_FR14]]),$B$2&lt;=_xlfn.NUMBERVALUE(Table_Query_from_MF_DSNP62[[#This Row],[CL_CMP_OBJ_TO14]]))</f>
        <v>1</v>
      </c>
      <c r="JV526" s="33" t="b">
        <f>AND($B$2&gt;=_xlfn.NUMBERVALUE(Table_Query_from_MF_DSNP62[[#This Row],[CL_CMP_OBJ_FR15]]),$B$2&lt;=_xlfn.NUMBERVALUE(Table_Query_from_MF_DSNP62[[#This Row],[CL_CMP_OBJ_TO15]]))</f>
        <v>1</v>
      </c>
    </row>
    <row r="527" spans="1:282" x14ac:dyDescent="0.25">
      <c r="A527" t="b">
        <f>OR(,Table_Query_from_MF_DSNP62[[#This Row],[Desired GL included as "hard-coded" GL?]],Table_Query_from_MF_DSNP62[[#This Row],[Desired GL included as "Open GL"?]])</f>
        <v>1</v>
      </c>
      <c r="B527" t="b">
        <f>Table_Query_from_MF_DSNP62[[#This Row],[Desired CObj included as "Open CObj"?]]</f>
        <v>1</v>
      </c>
      <c r="C527" t="s">
        <v>2243</v>
      </c>
      <c r="D527" t="s">
        <v>2244</v>
      </c>
      <c r="E527" t="s">
        <v>8</v>
      </c>
      <c r="F527" s="24" t="s">
        <v>421</v>
      </c>
      <c r="G527" t="s">
        <v>13</v>
      </c>
      <c r="H527" s="24" t="s">
        <v>444</v>
      </c>
      <c r="I527" t="s">
        <v>444</v>
      </c>
      <c r="J527" s="24" t="s">
        <v>444</v>
      </c>
      <c r="K527" t="s">
        <v>444</v>
      </c>
      <c r="L527" s="24" t="s">
        <v>444</v>
      </c>
      <c r="M527" t="s">
        <v>444</v>
      </c>
      <c r="N527" t="s">
        <v>444</v>
      </c>
      <c r="O527" t="s">
        <v>444</v>
      </c>
      <c r="P527" t="s">
        <v>444</v>
      </c>
      <c r="Q527" t="s">
        <v>15</v>
      </c>
      <c r="R527" t="s">
        <v>444</v>
      </c>
      <c r="S527" t="s">
        <v>442</v>
      </c>
      <c r="T527" t="s">
        <v>447</v>
      </c>
      <c r="U527" t="s">
        <v>444</v>
      </c>
      <c r="V527" t="s">
        <v>444</v>
      </c>
      <c r="W527" t="s">
        <v>447</v>
      </c>
      <c r="X527" t="s">
        <v>444</v>
      </c>
      <c r="Y527" t="s">
        <v>444</v>
      </c>
      <c r="Z527" t="s">
        <v>442</v>
      </c>
      <c r="AA527" t="s">
        <v>444</v>
      </c>
      <c r="AB527" t="s">
        <v>442</v>
      </c>
      <c r="AC527" t="s">
        <v>444</v>
      </c>
      <c r="AD527" t="s">
        <v>15</v>
      </c>
      <c r="AE527" t="s">
        <v>447</v>
      </c>
      <c r="AF527" t="s">
        <v>447</v>
      </c>
      <c r="AG527" t="s">
        <v>442</v>
      </c>
      <c r="AH527" t="s">
        <v>447</v>
      </c>
      <c r="AI527" t="s">
        <v>447</v>
      </c>
      <c r="AJ527" t="s">
        <v>442</v>
      </c>
      <c r="AK527" t="s">
        <v>442</v>
      </c>
      <c r="AL527" t="s">
        <v>444</v>
      </c>
      <c r="AM527" t="s">
        <v>444</v>
      </c>
      <c r="AN527" t="s">
        <v>444</v>
      </c>
      <c r="AO527" t="s">
        <v>444</v>
      </c>
      <c r="AP527" t="s">
        <v>442</v>
      </c>
      <c r="AQ527" t="s">
        <v>528</v>
      </c>
      <c r="AR527" t="s">
        <v>1451</v>
      </c>
      <c r="AS527" t="s">
        <v>162</v>
      </c>
      <c r="AT527" t="s">
        <v>10</v>
      </c>
      <c r="AU527" t="s">
        <v>444</v>
      </c>
      <c r="AV527" t="s">
        <v>1359</v>
      </c>
      <c r="AW527" t="s">
        <v>444</v>
      </c>
      <c r="AX527" t="s">
        <v>444</v>
      </c>
      <c r="AY527" t="s">
        <v>444</v>
      </c>
      <c r="AZ527" t="s">
        <v>7</v>
      </c>
      <c r="BA527" t="s">
        <v>478</v>
      </c>
      <c r="BB527" t="s">
        <v>444</v>
      </c>
      <c r="BC527" t="s">
        <v>444</v>
      </c>
      <c r="BD527" t="s">
        <v>1359</v>
      </c>
      <c r="BE527" t="s">
        <v>2245</v>
      </c>
      <c r="BF527" t="s">
        <v>740</v>
      </c>
      <c r="BG527" t="s">
        <v>444</v>
      </c>
      <c r="BH527" t="s">
        <v>444</v>
      </c>
      <c r="BI527" t="s">
        <v>444</v>
      </c>
      <c r="BJ527" t="s">
        <v>444</v>
      </c>
      <c r="BK527" t="s">
        <v>444</v>
      </c>
      <c r="BL527" t="s">
        <v>444</v>
      </c>
      <c r="BM527" t="s">
        <v>444</v>
      </c>
      <c r="BN527" t="s">
        <v>444</v>
      </c>
      <c r="BO527" t="s">
        <v>444</v>
      </c>
      <c r="BP527" t="s">
        <v>444</v>
      </c>
      <c r="BQ527" t="s">
        <v>1360</v>
      </c>
      <c r="BR527" t="s">
        <v>1487</v>
      </c>
      <c r="BS527" t="s">
        <v>444</v>
      </c>
      <c r="BT527" t="s">
        <v>444</v>
      </c>
      <c r="BU527" t="s">
        <v>444</v>
      </c>
      <c r="BV527" t="s">
        <v>444</v>
      </c>
      <c r="BW527" t="s">
        <v>1360</v>
      </c>
      <c r="BX527" t="s">
        <v>1487</v>
      </c>
      <c r="BY527" t="s">
        <v>444</v>
      </c>
      <c r="BZ527" t="s">
        <v>444</v>
      </c>
      <c r="CA527" t="s">
        <v>444</v>
      </c>
      <c r="CB527" t="s">
        <v>444</v>
      </c>
      <c r="CC527" t="s">
        <v>1360</v>
      </c>
      <c r="CD527" t="s">
        <v>1487</v>
      </c>
      <c r="CE527" t="s">
        <v>444</v>
      </c>
      <c r="CF527" t="s">
        <v>444</v>
      </c>
      <c r="CG527" t="s">
        <v>444</v>
      </c>
      <c r="CH527" t="s">
        <v>444</v>
      </c>
      <c r="CI527" t="s">
        <v>1360</v>
      </c>
      <c r="CJ527" t="s">
        <v>1487</v>
      </c>
      <c r="CK527" t="s">
        <v>444</v>
      </c>
      <c r="CL527" t="s">
        <v>444</v>
      </c>
      <c r="CM527" t="s">
        <v>444</v>
      </c>
      <c r="CN527" t="s">
        <v>444</v>
      </c>
      <c r="CO527" t="s">
        <v>1360</v>
      </c>
      <c r="CP527" t="s">
        <v>1487</v>
      </c>
      <c r="CQ527" t="s">
        <v>444</v>
      </c>
      <c r="CR527" t="s">
        <v>444</v>
      </c>
      <c r="CS527" t="s">
        <v>444</v>
      </c>
      <c r="CT527" t="s">
        <v>444</v>
      </c>
      <c r="CU527" t="s">
        <v>444</v>
      </c>
      <c r="CV527" t="s">
        <v>2747</v>
      </c>
      <c r="CW527" t="s">
        <v>2736</v>
      </c>
      <c r="CX527" t="s">
        <v>2737</v>
      </c>
      <c r="CY527" t="s">
        <v>1370</v>
      </c>
      <c r="CZ527" t="s">
        <v>1371</v>
      </c>
      <c r="DA527" t="s">
        <v>444</v>
      </c>
      <c r="DB527" t="s">
        <v>444</v>
      </c>
      <c r="DC527" t="s">
        <v>444</v>
      </c>
      <c r="DD527" t="s">
        <v>444</v>
      </c>
      <c r="DE527" t="s">
        <v>444</v>
      </c>
      <c r="DF527" t="s">
        <v>444</v>
      </c>
      <c r="DG527" t="s">
        <v>444</v>
      </c>
      <c r="DH527" t="s">
        <v>444</v>
      </c>
      <c r="DI527" t="s">
        <v>443</v>
      </c>
      <c r="DJ527" t="s">
        <v>282</v>
      </c>
      <c r="DK527" t="s">
        <v>1440</v>
      </c>
      <c r="DL527" t="s">
        <v>444</v>
      </c>
      <c r="DM527" t="s">
        <v>444</v>
      </c>
      <c r="DN527" t="s">
        <v>444</v>
      </c>
      <c r="DO527" t="s">
        <v>444</v>
      </c>
      <c r="DP527" t="s">
        <v>444</v>
      </c>
      <c r="DQ527" t="s">
        <v>444</v>
      </c>
      <c r="DR527" t="s">
        <v>444</v>
      </c>
      <c r="DS527" t="s">
        <v>444</v>
      </c>
      <c r="DT527" s="24" t="s">
        <v>444</v>
      </c>
      <c r="DU527" s="24" t="s">
        <v>444</v>
      </c>
      <c r="DV527" t="s">
        <v>444</v>
      </c>
      <c r="DW527" t="s">
        <v>444</v>
      </c>
      <c r="DX527" s="24" t="s">
        <v>444</v>
      </c>
      <c r="DY527" s="24" t="s">
        <v>444</v>
      </c>
      <c r="DZ527" t="s">
        <v>444</v>
      </c>
      <c r="EA527" t="s">
        <v>444</v>
      </c>
      <c r="EB527" s="24" t="s">
        <v>444</v>
      </c>
      <c r="EC527" s="24" t="s">
        <v>444</v>
      </c>
      <c r="ED527" t="s">
        <v>444</v>
      </c>
      <c r="EE527" t="s">
        <v>444</v>
      </c>
      <c r="EF527" s="24" t="s">
        <v>444</v>
      </c>
      <c r="EG527" s="24" t="s">
        <v>444</v>
      </c>
      <c r="EH527" t="s">
        <v>444</v>
      </c>
      <c r="EI527" t="s">
        <v>444</v>
      </c>
      <c r="EJ527" s="24" t="s">
        <v>444</v>
      </c>
      <c r="EK527" s="24" t="s">
        <v>444</v>
      </c>
      <c r="EL527" t="s">
        <v>444</v>
      </c>
      <c r="EM527" t="s">
        <v>444</v>
      </c>
      <c r="EN527" s="24" t="s">
        <v>444</v>
      </c>
      <c r="EO527" s="24" t="s">
        <v>444</v>
      </c>
      <c r="EP527" t="s">
        <v>444</v>
      </c>
      <c r="EQ527" t="s">
        <v>444</v>
      </c>
      <c r="ER527" s="24" t="s">
        <v>444</v>
      </c>
      <c r="ES527" s="24" t="s">
        <v>444</v>
      </c>
      <c r="ET527" t="s">
        <v>444</v>
      </c>
      <c r="EU527" t="s">
        <v>444</v>
      </c>
      <c r="EV527" s="24" t="s">
        <v>444</v>
      </c>
      <c r="EW527" s="24" t="s">
        <v>444</v>
      </c>
      <c r="EX527" t="s">
        <v>444</v>
      </c>
      <c r="EY527" t="s">
        <v>444</v>
      </c>
      <c r="EZ527" s="24" t="s">
        <v>444</v>
      </c>
      <c r="FA527" s="24" t="s">
        <v>444</v>
      </c>
      <c r="FB527" t="s">
        <v>444</v>
      </c>
      <c r="FC527" t="s">
        <v>444</v>
      </c>
      <c r="FD527" s="24" t="s">
        <v>444</v>
      </c>
      <c r="FE527" s="24" t="s">
        <v>444</v>
      </c>
      <c r="FF527" t="s">
        <v>444</v>
      </c>
      <c r="FG527" t="s">
        <v>444</v>
      </c>
      <c r="FH527" s="24" t="s">
        <v>444</v>
      </c>
      <c r="FI527" s="24" t="s">
        <v>444</v>
      </c>
      <c r="FJ527" t="s">
        <v>444</v>
      </c>
      <c r="FK527" t="s">
        <v>444</v>
      </c>
      <c r="FL527" s="24" t="s">
        <v>444</v>
      </c>
      <c r="FM527" s="24" t="s">
        <v>444</v>
      </c>
      <c r="FN527" t="s">
        <v>444</v>
      </c>
      <c r="FO527" t="s">
        <v>444</v>
      </c>
      <c r="FP527" s="24" t="s">
        <v>444</v>
      </c>
      <c r="FQ527" s="24" t="s">
        <v>444</v>
      </c>
      <c r="FR527" t="s">
        <v>444</v>
      </c>
      <c r="FS527" t="s">
        <v>444</v>
      </c>
      <c r="FT527" s="24" t="s">
        <v>444</v>
      </c>
      <c r="FU527" s="24" t="s">
        <v>444</v>
      </c>
      <c r="FV527" t="s">
        <v>444</v>
      </c>
      <c r="FW527" t="s">
        <v>444</v>
      </c>
      <c r="FX527" s="24" t="s">
        <v>444</v>
      </c>
      <c r="FY527" s="24" t="s">
        <v>444</v>
      </c>
      <c r="FZ527" t="s">
        <v>444</v>
      </c>
      <c r="GA527" t="s">
        <v>444</v>
      </c>
      <c r="GB527" s="24" t="s">
        <v>444</v>
      </c>
      <c r="GC527" s="24" t="s">
        <v>444</v>
      </c>
      <c r="GD527" t="s">
        <v>444</v>
      </c>
      <c r="GE527" t="s">
        <v>444</v>
      </c>
      <c r="GF527" s="24" t="s">
        <v>444</v>
      </c>
      <c r="GG527" s="24" t="s">
        <v>444</v>
      </c>
      <c r="GH527" t="s">
        <v>15</v>
      </c>
      <c r="GI527" s="24" t="s">
        <v>526</v>
      </c>
      <c r="GJ527" s="24" t="s">
        <v>1453</v>
      </c>
      <c r="GK527" t="s">
        <v>1454</v>
      </c>
      <c r="GL527" t="s">
        <v>609</v>
      </c>
      <c r="GM527" s="24" t="s">
        <v>444</v>
      </c>
      <c r="GN527" s="24" t="s">
        <v>444</v>
      </c>
      <c r="GO527" t="s">
        <v>444</v>
      </c>
      <c r="GP527" t="s">
        <v>444</v>
      </c>
      <c r="GQ527" s="24" t="s">
        <v>444</v>
      </c>
      <c r="GR527" s="24" t="s">
        <v>444</v>
      </c>
      <c r="GS527" t="s">
        <v>444</v>
      </c>
      <c r="GT527" t="s">
        <v>444</v>
      </c>
      <c r="GU527" s="24" t="s">
        <v>444</v>
      </c>
      <c r="GV527" s="24" t="s">
        <v>444</v>
      </c>
      <c r="GW527" t="s">
        <v>444</v>
      </c>
      <c r="GX527" t="s">
        <v>444</v>
      </c>
      <c r="GY527" s="24" t="s">
        <v>444</v>
      </c>
      <c r="GZ527" s="24" t="s">
        <v>444</v>
      </c>
      <c r="HA527" t="s">
        <v>444</v>
      </c>
      <c r="HB527" t="s">
        <v>444</v>
      </c>
      <c r="HC527" s="24" t="s">
        <v>444</v>
      </c>
      <c r="HD527" s="24" t="s">
        <v>444</v>
      </c>
      <c r="HE527" t="s">
        <v>444</v>
      </c>
      <c r="HF527" t="s">
        <v>444</v>
      </c>
      <c r="HG527" s="24" t="s">
        <v>444</v>
      </c>
      <c r="HH527" s="24" t="s">
        <v>444</v>
      </c>
      <c r="HI527" t="s">
        <v>444</v>
      </c>
      <c r="HJ527" t="s">
        <v>444</v>
      </c>
      <c r="HK527" s="24" t="s">
        <v>444</v>
      </c>
      <c r="HL527" s="24" t="s">
        <v>444</v>
      </c>
      <c r="HM527" t="s">
        <v>444</v>
      </c>
      <c r="HN527" t="s">
        <v>444</v>
      </c>
      <c r="HO527" s="24" t="s">
        <v>444</v>
      </c>
      <c r="HP527" s="24" t="s">
        <v>444</v>
      </c>
      <c r="HQ527" t="s">
        <v>444</v>
      </c>
      <c r="HR527" t="s">
        <v>444</v>
      </c>
      <c r="HS527" s="24" t="s">
        <v>444</v>
      </c>
      <c r="HT527" s="24" t="s">
        <v>444</v>
      </c>
      <c r="HU527" t="s">
        <v>444</v>
      </c>
      <c r="HV527" t="s">
        <v>444</v>
      </c>
      <c r="HW527" s="24" t="s">
        <v>444</v>
      </c>
      <c r="HX527" s="24" t="s">
        <v>444</v>
      </c>
      <c r="HY527" t="s">
        <v>444</v>
      </c>
      <c r="HZ527" t="s">
        <v>444</v>
      </c>
      <c r="IA527" t="s">
        <v>2747</v>
      </c>
      <c r="IB527" t="s">
        <v>2736</v>
      </c>
      <c r="IC527" t="s">
        <v>3086</v>
      </c>
      <c r="ID527" s="33" t="b" cm="1">
        <f t="array" ref="ID527">_xlfn.IFNA(MATCH($A$2,_xlfn.NUMBERVALUE(Table_Query_from_MF_DSNP62[[#This Row],[CL_GLACCT_DR1]:[CL_GLACCT_CR4]]),0),0)&gt;=1</f>
        <v>1</v>
      </c>
      <c r="IE527" s="33" t="b">
        <f>OR(Table_Query_from_MF_DSNP62[[#This Row],[Pair1]:[Pair25]])</f>
        <v>1</v>
      </c>
      <c r="IF527" s="33">
        <f>_xlfn.IFNA(MATCH(TRUE,Table_Query_from_MF_DSNP62[[#This Row],[Pair1]:[Pair25]],0),"none")</f>
        <v>1</v>
      </c>
      <c r="IG527" s="33" t="b">
        <f>AND($A$2&gt;=_xlfn.NUMBERVALUE(Table_Query_from_MF_DSNP62[[#This Row],[CL_GL_ACCT_FR1]]),$A$2&lt;=_xlfn.NUMBERVALUE(Table_Query_from_MF_DSNP62[[#This Row],[CL_GL_ACCT_TO1]]))</f>
        <v>1</v>
      </c>
      <c r="IH527" s="33" t="b">
        <f>AND($A$2&gt;=_xlfn.NUMBERVALUE(Table_Query_from_MF_DSNP62[[#This Row],[CL_GL_ACCT_FR2]]),$A$2&lt;=_xlfn.NUMBERVALUE(Table_Query_from_MF_DSNP62[[#This Row],[CL_GL_ACCT_TO2]]))</f>
        <v>1</v>
      </c>
      <c r="II527" s="33" t="b">
        <f>AND($A$2&gt;=_xlfn.NUMBERVALUE(Table_Query_from_MF_DSNP62[[#This Row],[CL_GL_ACCT_FR3]]),$A$2&lt;=_xlfn.NUMBERVALUE(Table_Query_from_MF_DSNP62[[#This Row],[CL_GL_ACCT_TO3]]))</f>
        <v>1</v>
      </c>
      <c r="IJ527" s="33" t="b">
        <f>AND($A$2&gt;=_xlfn.NUMBERVALUE(Table_Query_from_MF_DSNP62[[#This Row],[CL_GL_ACCT_FR4]]),$A$2&lt;=_xlfn.NUMBERVALUE(Table_Query_from_MF_DSNP62[[#This Row],[CL_GL_ACCT_TO4]]))</f>
        <v>1</v>
      </c>
      <c r="IK527" s="33" t="b">
        <f>AND($A$2&gt;=_xlfn.NUMBERVALUE(Table_Query_from_MF_DSNP62[[#This Row],[CL_GL_ACCT_FR5]]),$A$2&lt;=_xlfn.NUMBERVALUE(Table_Query_from_MF_DSNP62[[#This Row],[CL_GL_ACCT_TO5]]))</f>
        <v>1</v>
      </c>
      <c r="IL527" s="33" t="b">
        <f>AND($A$2&gt;=_xlfn.NUMBERVALUE(Table_Query_from_MF_DSNP62[[#This Row],[CL_GL_ACCT_FR6]]),$A$2&lt;=_xlfn.NUMBERVALUE(Table_Query_from_MF_DSNP62[[#This Row],[CL_GL_ACCT_TO6]]))</f>
        <v>1</v>
      </c>
      <c r="IM527" s="33" t="b">
        <f>AND($A$2&gt;=_xlfn.NUMBERVALUE(Table_Query_from_MF_DSNP62[[#This Row],[CL_GL_ACCT_FR7]]),$A$2&lt;=_xlfn.NUMBERVALUE(Table_Query_from_MF_DSNP62[[#This Row],[CL_GL_ACCT_TO7]]))</f>
        <v>1</v>
      </c>
      <c r="IN527" s="33" t="b">
        <f>AND($A$2&gt;=_xlfn.NUMBERVALUE(Table_Query_from_MF_DSNP62[[#This Row],[CL_GL_ACCT_FR8]]),$A$2&lt;=_xlfn.NUMBERVALUE(Table_Query_from_MF_DSNP62[[#This Row],[CL_GL_ACCT_TO8]]))</f>
        <v>1</v>
      </c>
      <c r="IO527" s="33" t="b">
        <f>AND($A$2&gt;=_xlfn.NUMBERVALUE(Table_Query_from_MF_DSNP62[[#This Row],[CL_GL_ACCT_FR9]]),$A$2&lt;=_xlfn.NUMBERVALUE(Table_Query_from_MF_DSNP62[[#This Row],[CL_GL_ACCT_TO9]]))</f>
        <v>1</v>
      </c>
      <c r="IP527" s="33" t="b">
        <f>AND($A$2&gt;=_xlfn.NUMBERVALUE(Table_Query_from_MF_DSNP62[[#This Row],[CL_GL_ACCT_FR10]]),$A$2&lt;=_xlfn.NUMBERVALUE(Table_Query_from_MF_DSNP62[[#This Row],[CL_GL_ACCT_TO10]]))</f>
        <v>1</v>
      </c>
      <c r="IQ527" s="33" t="b">
        <f>AND($A$2&gt;=_xlfn.NUMBERVALUE(Table_Query_from_MF_DSNP62[[#This Row],[CL_GL_ACCT_FR11]]),$A$2&lt;=_xlfn.NUMBERVALUE(Table_Query_from_MF_DSNP62[[#This Row],[CL_GL_ACCT_TO11]]))</f>
        <v>1</v>
      </c>
      <c r="IR527" s="33" t="b">
        <f>AND($A$2&gt;=_xlfn.NUMBERVALUE(Table_Query_from_MF_DSNP62[[#This Row],[CL_GL_ACCT_FR12]]),$A$2&lt;=_xlfn.NUMBERVALUE(Table_Query_from_MF_DSNP62[[#This Row],[CL_GL_ACCT_TO12]]))</f>
        <v>1</v>
      </c>
      <c r="IS527" s="33" t="b">
        <f>AND($A$2&gt;=_xlfn.NUMBERVALUE(Table_Query_from_MF_DSNP62[[#This Row],[CL_GL_ACCT_FR13]]),$A$2&lt;=_xlfn.NUMBERVALUE(Table_Query_from_MF_DSNP62[[#This Row],[CL_GL_ACCT_TO13]]))</f>
        <v>1</v>
      </c>
      <c r="IT527" s="33" t="b">
        <f>AND($A$2&gt;=_xlfn.NUMBERVALUE(Table_Query_from_MF_DSNP62[[#This Row],[CL_GL_ACCT_FR14]]),$A$2&lt;=_xlfn.NUMBERVALUE(Table_Query_from_MF_DSNP62[[#This Row],[CL_GL_ACCT_TO14]]))</f>
        <v>1</v>
      </c>
      <c r="IU527" s="33" t="b">
        <f>AND($A$2&gt;=_xlfn.NUMBERVALUE(Table_Query_from_MF_DSNP62[[#This Row],[CL_GL_ACCT_FR15]]),$A$2&lt;=_xlfn.NUMBERVALUE(Table_Query_from_MF_DSNP62[[#This Row],[CL_GL_ACCT_TO15]]))</f>
        <v>1</v>
      </c>
      <c r="IV527" s="33" t="b">
        <f>AND($A$2&gt;=_xlfn.NUMBERVALUE(Table_Query_from_MF_DSNP62[[#This Row],[CL_GL_ACCT_FR16]]),$A$2&lt;=_xlfn.NUMBERVALUE(Table_Query_from_MF_DSNP62[[#This Row],[CL_GL_ACCT_TO16]]))</f>
        <v>1</v>
      </c>
      <c r="IW527" s="33" t="b">
        <f>AND($A$2&gt;=_xlfn.NUMBERVALUE(Table_Query_from_MF_DSNP62[[#This Row],[CL_GL_ACCT_FR17]]),$A$2&lt;=_xlfn.NUMBERVALUE(Table_Query_from_MF_DSNP62[[#This Row],[CL_GL_ACCT_TO17]]))</f>
        <v>1</v>
      </c>
      <c r="IX527" s="33" t="b">
        <f>AND($A$2&gt;=_xlfn.NUMBERVALUE(Table_Query_from_MF_DSNP62[[#This Row],[CL_GL_ACCT_FR18]]),$A$2&lt;=_xlfn.NUMBERVALUE(Table_Query_from_MF_DSNP62[[#This Row],[CL_GL_ACCT_TO18]]))</f>
        <v>1</v>
      </c>
      <c r="IY527" s="33" t="b">
        <f>AND($A$2&gt;=_xlfn.NUMBERVALUE(Table_Query_from_MF_DSNP62[[#This Row],[CL_GL_ACCT_FR19]]),$A$2&lt;=_xlfn.NUMBERVALUE(Table_Query_from_MF_DSNP62[[#This Row],[CL_GL_ACCT_TO19]]))</f>
        <v>1</v>
      </c>
      <c r="IZ527" s="33" t="b">
        <f>AND($A$2&gt;=_xlfn.NUMBERVALUE(Table_Query_from_MF_DSNP62[[#This Row],[CL_GL_ACCT_FR20]]),$A$2&lt;=_xlfn.NUMBERVALUE(Table_Query_from_MF_DSNP62[[#This Row],[CL_GL_ACCT_TO20]]))</f>
        <v>1</v>
      </c>
      <c r="JA527" s="33" t="b">
        <f>AND($A$2&gt;=_xlfn.NUMBERVALUE(Table_Query_from_MF_DSNP62[[#This Row],[CL_GL_ACCT_FR21]]),$A$2&lt;=_xlfn.NUMBERVALUE(Table_Query_from_MF_DSNP62[[#This Row],[CL_GL_ACCT_TO21]]))</f>
        <v>1</v>
      </c>
      <c r="JB527" s="33" t="b">
        <f>AND($A$2&gt;=_xlfn.NUMBERVALUE(Table_Query_from_MF_DSNP62[[#This Row],[CL_GL_ACCT_FR22]]),$A$2&lt;=_xlfn.NUMBERVALUE(Table_Query_from_MF_DSNP62[[#This Row],[CL_GL_ACCT_TO22]]))</f>
        <v>1</v>
      </c>
      <c r="JC527" s="33" t="b">
        <f>AND($A$2&gt;=_xlfn.NUMBERVALUE(Table_Query_from_MF_DSNP62[[#This Row],[CL_GL_ACCT_FR23]]),$A$2&lt;=_xlfn.NUMBERVALUE(Table_Query_from_MF_DSNP62[[#This Row],[CL_GL_ACCT_TO23]]))</f>
        <v>1</v>
      </c>
      <c r="JD527" s="33" t="b">
        <f>AND($A$2&gt;=_xlfn.NUMBERVALUE(Table_Query_from_MF_DSNP62[[#This Row],[CL_GL_ACCT_FR24]]),$A$2&lt;=_xlfn.NUMBERVALUE(Table_Query_from_MF_DSNP62[[#This Row],[CL_GL_ACCT_TO24]]))</f>
        <v>1</v>
      </c>
      <c r="JE527" s="33" t="b">
        <f>AND($A$2&gt;=_xlfn.NUMBERVALUE(Table_Query_from_MF_DSNP62[[#This Row],[CL_GL_ACCT_FR25]]),$A$2&lt;=_xlfn.NUMBERVALUE(Table_Query_from_MF_DSNP62[[#This Row],[CL_GL_ACCT_TO25]]))</f>
        <v>1</v>
      </c>
      <c r="JF527" s="33" t="b">
        <f>OR(Table_Query_from_MF_DSNP62[[#This Row],[PairA]:[PairO]])</f>
        <v>1</v>
      </c>
      <c r="JG527" s="33">
        <f>_xlfn.IFNA(MATCH(TRUE,Table_Query_from_MF_DSNP62[[#This Row],[PairA]:[PairO]],0),"none")</f>
        <v>3</v>
      </c>
      <c r="JH527" s="33" t="b">
        <f>AND($B$2&gt;=_xlfn.NUMBERVALUE(Table_Query_from_MF_DSNP62[[#This Row],[CL_CMP_OBJ_FR1]]),$B$2&lt;=_xlfn.NUMBERVALUE(Table_Query_from_MF_DSNP62[[#This Row],[CL_CMP_OBJ_TO1]]))</f>
        <v>0</v>
      </c>
      <c r="JI527" s="33" t="b">
        <f>AND($B$2&gt;=_xlfn.NUMBERVALUE(Table_Query_from_MF_DSNP62[[#This Row],[CL_CMP_OBJ_FR2]]),$B$2&lt;=_xlfn.NUMBERVALUE(Table_Query_from_MF_DSNP62[[#This Row],[CL_CMP_OBJ_TO2]]))</f>
        <v>0</v>
      </c>
      <c r="JJ527" s="33" t="b">
        <f>AND($B$2&gt;=_xlfn.NUMBERVALUE(Table_Query_from_MF_DSNP62[[#This Row],[CL_CMP_OBJ_FR3]]),$B$2&lt;=_xlfn.NUMBERVALUE(Table_Query_from_MF_DSNP62[[#This Row],[CL_CMP_OBJ_TO3]]))</f>
        <v>1</v>
      </c>
      <c r="JK527" s="33" t="b">
        <f>AND($B$2&gt;=_xlfn.NUMBERVALUE(Table_Query_from_MF_DSNP62[[#This Row],[CL_CMP_OBJ_FR4]]),$B$2&lt;=_xlfn.NUMBERVALUE(Table_Query_from_MF_DSNP62[[#This Row],[CL_CMP_OBJ_TO4]]))</f>
        <v>1</v>
      </c>
      <c r="JL527" s="33" t="b">
        <f>AND($B$2&gt;=_xlfn.NUMBERVALUE(Table_Query_from_MF_DSNP62[[#This Row],[CL_CMP_OBJ_FR5]]),$B$2&lt;=_xlfn.NUMBERVALUE(Table_Query_from_MF_DSNP62[[#This Row],[CL_CMP_OBJ_TO5]]))</f>
        <v>1</v>
      </c>
      <c r="JM527" s="33" t="b">
        <f>AND($B$2&gt;=_xlfn.NUMBERVALUE(Table_Query_from_MF_DSNP62[[#This Row],[CL_CMP_OBJ_FR6]]),$B$2&lt;=_xlfn.NUMBERVALUE(Table_Query_from_MF_DSNP62[[#This Row],[CL_CMP_OBJ_TO6]]))</f>
        <v>1</v>
      </c>
      <c r="JN527" s="33" t="b">
        <f>AND($B$2&gt;=_xlfn.NUMBERVALUE(Table_Query_from_MF_DSNP62[[#This Row],[CL_CMP_OBJ_FR7]]),$B$2&lt;=_xlfn.NUMBERVALUE(Table_Query_from_MF_DSNP62[[#This Row],[CL_CMP_OBJ_TO7]]))</f>
        <v>1</v>
      </c>
      <c r="JO527" s="33" t="b">
        <f>AND($B$2&gt;=_xlfn.NUMBERVALUE(Table_Query_from_MF_DSNP62[[#This Row],[CL_CMP_OBJ_FR8]]),$B$2&lt;=_xlfn.NUMBERVALUE(Table_Query_from_MF_DSNP62[[#This Row],[CL_CMP_OBJ_TO8]]))</f>
        <v>1</v>
      </c>
      <c r="JP527" s="33" t="b">
        <f>AND($B$2&gt;=_xlfn.NUMBERVALUE(Table_Query_from_MF_DSNP62[[#This Row],[CL_CMP_OBJ_FR9]]),$B$2&lt;=_xlfn.NUMBERVALUE(Table_Query_from_MF_DSNP62[[#This Row],[CL_CMP_OBJ_TO9]]))</f>
        <v>1</v>
      </c>
      <c r="JQ527" s="33" t="b">
        <f>AND($B$2&gt;=_xlfn.NUMBERVALUE(Table_Query_from_MF_DSNP62[[#This Row],[CL_CMP_OBJ_FR10]]),$B$2&lt;=_xlfn.NUMBERVALUE(Table_Query_from_MF_DSNP62[[#This Row],[CL_CMP_OBJ_TO10]]))</f>
        <v>1</v>
      </c>
      <c r="JR527" s="33" t="b">
        <f>AND($B$2&gt;=_xlfn.NUMBERVALUE(Table_Query_from_MF_DSNP62[[#This Row],[CL_CMP_OBJ_FR11]]),$B$2&lt;=_xlfn.NUMBERVALUE(Table_Query_from_MF_DSNP62[[#This Row],[CL_CMP_OBJ_TO11]]))</f>
        <v>1</v>
      </c>
      <c r="JS527" s="33" t="b">
        <f>AND($B$2&gt;=_xlfn.NUMBERVALUE(Table_Query_from_MF_DSNP62[[#This Row],[CL_CMP_OBJ_FR12]]),$B$2&lt;=_xlfn.NUMBERVALUE(Table_Query_from_MF_DSNP62[[#This Row],[CL_CMP_OBJ_TO12]]))</f>
        <v>1</v>
      </c>
      <c r="JT527" s="33" t="b">
        <f>AND($B$2&gt;=_xlfn.NUMBERVALUE(Table_Query_from_MF_DSNP62[[#This Row],[CL_CMP_OBJ_FR13]]),$B$2&lt;=_xlfn.NUMBERVALUE(Table_Query_from_MF_DSNP62[[#This Row],[CL_CMP_OBJ_TO13]]))</f>
        <v>1</v>
      </c>
      <c r="JU527" s="33" t="b">
        <f>AND($B$2&gt;=_xlfn.NUMBERVALUE(Table_Query_from_MF_DSNP62[[#This Row],[CL_CMP_OBJ_FR14]]),$B$2&lt;=_xlfn.NUMBERVALUE(Table_Query_from_MF_DSNP62[[#This Row],[CL_CMP_OBJ_TO14]]))</f>
        <v>1</v>
      </c>
      <c r="JV527" s="33" t="b">
        <f>AND($B$2&gt;=_xlfn.NUMBERVALUE(Table_Query_from_MF_DSNP62[[#This Row],[CL_CMP_OBJ_FR15]]),$B$2&lt;=_xlfn.NUMBERVALUE(Table_Query_from_MF_DSNP62[[#This Row],[CL_CMP_OBJ_TO15]]))</f>
        <v>1</v>
      </c>
    </row>
    <row r="528" spans="1:282" x14ac:dyDescent="0.25">
      <c r="A528" t="b">
        <f>OR(,Table_Query_from_MF_DSNP62[[#This Row],[Desired GL included as "hard-coded" GL?]],Table_Query_from_MF_DSNP62[[#This Row],[Desired GL included as "Open GL"?]])</f>
        <v>1</v>
      </c>
      <c r="B528" t="b">
        <f>Table_Query_from_MF_DSNP62[[#This Row],[Desired CObj included as "Open CObj"?]]</f>
        <v>1</v>
      </c>
      <c r="C528" t="s">
        <v>2245</v>
      </c>
      <c r="D528" t="s">
        <v>2213</v>
      </c>
      <c r="E528" t="s">
        <v>8</v>
      </c>
      <c r="F528" s="24" t="s">
        <v>335</v>
      </c>
      <c r="G528" t="s">
        <v>312</v>
      </c>
      <c r="H528" s="24" t="s">
        <v>444</v>
      </c>
      <c r="I528" t="s">
        <v>444</v>
      </c>
      <c r="J528" s="24" t="s">
        <v>444</v>
      </c>
      <c r="K528" t="s">
        <v>444</v>
      </c>
      <c r="L528" s="24" t="s">
        <v>444</v>
      </c>
      <c r="M528" t="s">
        <v>444</v>
      </c>
      <c r="N528" t="s">
        <v>444</v>
      </c>
      <c r="O528" t="s">
        <v>444</v>
      </c>
      <c r="P528" t="s">
        <v>444</v>
      </c>
      <c r="Q528" t="s">
        <v>15</v>
      </c>
      <c r="R528" t="s">
        <v>444</v>
      </c>
      <c r="S528" t="s">
        <v>442</v>
      </c>
      <c r="T528" t="s">
        <v>447</v>
      </c>
      <c r="U528" t="s">
        <v>444</v>
      </c>
      <c r="V528" t="s">
        <v>444</v>
      </c>
      <c r="W528" t="s">
        <v>442</v>
      </c>
      <c r="X528" t="s">
        <v>442</v>
      </c>
      <c r="Y528" t="s">
        <v>442</v>
      </c>
      <c r="Z528" t="s">
        <v>442</v>
      </c>
      <c r="AA528" t="s">
        <v>442</v>
      </c>
      <c r="AB528" t="s">
        <v>442</v>
      </c>
      <c r="AC528" t="s">
        <v>444</v>
      </c>
      <c r="AD528" t="s">
        <v>444</v>
      </c>
      <c r="AE528" t="s">
        <v>444</v>
      </c>
      <c r="AF528" t="s">
        <v>444</v>
      </c>
      <c r="AG528" t="s">
        <v>442</v>
      </c>
      <c r="AH528" t="s">
        <v>442</v>
      </c>
      <c r="AI528" t="s">
        <v>447</v>
      </c>
      <c r="AJ528" t="s">
        <v>442</v>
      </c>
      <c r="AK528" t="s">
        <v>442</v>
      </c>
      <c r="AL528" t="s">
        <v>442</v>
      </c>
      <c r="AM528" t="s">
        <v>442</v>
      </c>
      <c r="AN528" t="s">
        <v>442</v>
      </c>
      <c r="AO528" t="s">
        <v>444</v>
      </c>
      <c r="AP528" t="s">
        <v>442</v>
      </c>
      <c r="AQ528" t="s">
        <v>528</v>
      </c>
      <c r="AR528" t="s">
        <v>1451</v>
      </c>
      <c r="AS528" t="s">
        <v>162</v>
      </c>
      <c r="AT528" t="s">
        <v>10</v>
      </c>
      <c r="AU528" t="s">
        <v>444</v>
      </c>
      <c r="AV528" t="s">
        <v>1359</v>
      </c>
      <c r="AW528" t="s">
        <v>444</v>
      </c>
      <c r="AX528" t="s">
        <v>444</v>
      </c>
      <c r="AY528" t="s">
        <v>444</v>
      </c>
      <c r="AZ528" t="s">
        <v>7</v>
      </c>
      <c r="BA528" t="s">
        <v>161</v>
      </c>
      <c r="BB528" t="s">
        <v>444</v>
      </c>
      <c r="BC528" t="s">
        <v>444</v>
      </c>
      <c r="BD528" t="s">
        <v>1359</v>
      </c>
      <c r="BE528" t="s">
        <v>2243</v>
      </c>
      <c r="BF528" t="s">
        <v>1360</v>
      </c>
      <c r="BG528" t="s">
        <v>444</v>
      </c>
      <c r="BH528" t="s">
        <v>444</v>
      </c>
      <c r="BI528" t="s">
        <v>444</v>
      </c>
      <c r="BJ528" t="s">
        <v>444</v>
      </c>
      <c r="BK528" t="s">
        <v>444</v>
      </c>
      <c r="BL528" t="s">
        <v>444</v>
      </c>
      <c r="BM528" t="s">
        <v>444</v>
      </c>
      <c r="BN528" t="s">
        <v>444</v>
      </c>
      <c r="BO528" t="s">
        <v>444</v>
      </c>
      <c r="BP528" t="s">
        <v>444</v>
      </c>
      <c r="BQ528" t="s">
        <v>444</v>
      </c>
      <c r="BR528" t="s">
        <v>444</v>
      </c>
      <c r="BS528" t="s">
        <v>444</v>
      </c>
      <c r="BT528" t="s">
        <v>444</v>
      </c>
      <c r="BU528" t="s">
        <v>444</v>
      </c>
      <c r="BV528" t="s">
        <v>444</v>
      </c>
      <c r="BW528" t="s">
        <v>444</v>
      </c>
      <c r="BX528" t="s">
        <v>444</v>
      </c>
      <c r="BY528" t="s">
        <v>444</v>
      </c>
      <c r="BZ528" t="s">
        <v>444</v>
      </c>
      <c r="CA528" t="s">
        <v>444</v>
      </c>
      <c r="CB528" t="s">
        <v>444</v>
      </c>
      <c r="CC528" t="s">
        <v>444</v>
      </c>
      <c r="CD528" t="s">
        <v>444</v>
      </c>
      <c r="CE528" t="s">
        <v>444</v>
      </c>
      <c r="CF528" t="s">
        <v>444</v>
      </c>
      <c r="CG528" t="s">
        <v>444</v>
      </c>
      <c r="CH528" t="s">
        <v>444</v>
      </c>
      <c r="CI528" t="s">
        <v>444</v>
      </c>
      <c r="CJ528" t="s">
        <v>444</v>
      </c>
      <c r="CK528" t="s">
        <v>444</v>
      </c>
      <c r="CL528" t="s">
        <v>444</v>
      </c>
      <c r="CM528" t="s">
        <v>444</v>
      </c>
      <c r="CN528" t="s">
        <v>444</v>
      </c>
      <c r="CO528" t="s">
        <v>444</v>
      </c>
      <c r="CP528" t="s">
        <v>444</v>
      </c>
      <c r="CQ528" t="s">
        <v>444</v>
      </c>
      <c r="CR528" t="s">
        <v>444</v>
      </c>
      <c r="CS528" t="s">
        <v>444</v>
      </c>
      <c r="CT528" t="s">
        <v>444</v>
      </c>
      <c r="CU528" t="s">
        <v>444</v>
      </c>
      <c r="CV528" t="s">
        <v>2747</v>
      </c>
      <c r="CW528" t="s">
        <v>2736</v>
      </c>
      <c r="CX528" t="s">
        <v>3563</v>
      </c>
      <c r="CY528" t="s">
        <v>1370</v>
      </c>
      <c r="CZ528" t="s">
        <v>1371</v>
      </c>
      <c r="DA528" t="s">
        <v>444</v>
      </c>
      <c r="DB528" t="s">
        <v>444</v>
      </c>
      <c r="DC528" t="s">
        <v>444</v>
      </c>
      <c r="DD528" t="s">
        <v>444</v>
      </c>
      <c r="DE528" t="s">
        <v>444</v>
      </c>
      <c r="DF528" t="s">
        <v>444</v>
      </c>
      <c r="DG528" t="s">
        <v>444</v>
      </c>
      <c r="DH528" t="s">
        <v>444</v>
      </c>
      <c r="DI528" t="s">
        <v>443</v>
      </c>
      <c r="DJ528" t="s">
        <v>282</v>
      </c>
      <c r="DK528" t="s">
        <v>1440</v>
      </c>
      <c r="DL528" t="s">
        <v>1451</v>
      </c>
      <c r="DM528" t="s">
        <v>444</v>
      </c>
      <c r="DN528" t="s">
        <v>444</v>
      </c>
      <c r="DO528" t="s">
        <v>444</v>
      </c>
      <c r="DP528" t="s">
        <v>444</v>
      </c>
      <c r="DQ528" t="s">
        <v>444</v>
      </c>
      <c r="DR528" t="s">
        <v>444</v>
      </c>
      <c r="DS528" t="s">
        <v>444</v>
      </c>
      <c r="DT528" s="24" t="s">
        <v>444</v>
      </c>
      <c r="DU528" s="24" t="s">
        <v>444</v>
      </c>
      <c r="DV528" t="s">
        <v>444</v>
      </c>
      <c r="DW528" t="s">
        <v>444</v>
      </c>
      <c r="DX528" s="24" t="s">
        <v>444</v>
      </c>
      <c r="DY528" s="24" t="s">
        <v>444</v>
      </c>
      <c r="DZ528" t="s">
        <v>444</v>
      </c>
      <c r="EA528" t="s">
        <v>444</v>
      </c>
      <c r="EB528" s="24" t="s">
        <v>444</v>
      </c>
      <c r="EC528" s="24" t="s">
        <v>444</v>
      </c>
      <c r="ED528" t="s">
        <v>444</v>
      </c>
      <c r="EE528" t="s">
        <v>444</v>
      </c>
      <c r="EF528" s="24" t="s">
        <v>444</v>
      </c>
      <c r="EG528" s="24" t="s">
        <v>444</v>
      </c>
      <c r="EH528" t="s">
        <v>444</v>
      </c>
      <c r="EI528" t="s">
        <v>444</v>
      </c>
      <c r="EJ528" s="24" t="s">
        <v>444</v>
      </c>
      <c r="EK528" s="24" t="s">
        <v>444</v>
      </c>
      <c r="EL528" t="s">
        <v>444</v>
      </c>
      <c r="EM528" t="s">
        <v>444</v>
      </c>
      <c r="EN528" s="24" t="s">
        <v>444</v>
      </c>
      <c r="EO528" s="24" t="s">
        <v>444</v>
      </c>
      <c r="EP528" t="s">
        <v>444</v>
      </c>
      <c r="EQ528" t="s">
        <v>444</v>
      </c>
      <c r="ER528" s="24" t="s">
        <v>444</v>
      </c>
      <c r="ES528" s="24" t="s">
        <v>444</v>
      </c>
      <c r="ET528" t="s">
        <v>444</v>
      </c>
      <c r="EU528" t="s">
        <v>444</v>
      </c>
      <c r="EV528" s="24" t="s">
        <v>444</v>
      </c>
      <c r="EW528" s="24" t="s">
        <v>444</v>
      </c>
      <c r="EX528" t="s">
        <v>444</v>
      </c>
      <c r="EY528" t="s">
        <v>444</v>
      </c>
      <c r="EZ528" s="24" t="s">
        <v>444</v>
      </c>
      <c r="FA528" s="24" t="s">
        <v>444</v>
      </c>
      <c r="FB528" t="s">
        <v>444</v>
      </c>
      <c r="FC528" t="s">
        <v>444</v>
      </c>
      <c r="FD528" s="24" t="s">
        <v>444</v>
      </c>
      <c r="FE528" s="24" t="s">
        <v>444</v>
      </c>
      <c r="FF528" t="s">
        <v>444</v>
      </c>
      <c r="FG528" t="s">
        <v>444</v>
      </c>
      <c r="FH528" s="24" t="s">
        <v>444</v>
      </c>
      <c r="FI528" s="24" t="s">
        <v>444</v>
      </c>
      <c r="FJ528" t="s">
        <v>444</v>
      </c>
      <c r="FK528" t="s">
        <v>444</v>
      </c>
      <c r="FL528" s="24" t="s">
        <v>444</v>
      </c>
      <c r="FM528" s="24" t="s">
        <v>444</v>
      </c>
      <c r="FN528" t="s">
        <v>444</v>
      </c>
      <c r="FO528" t="s">
        <v>444</v>
      </c>
      <c r="FP528" s="24" t="s">
        <v>444</v>
      </c>
      <c r="FQ528" s="24" t="s">
        <v>444</v>
      </c>
      <c r="FR528" t="s">
        <v>444</v>
      </c>
      <c r="FS528" t="s">
        <v>444</v>
      </c>
      <c r="FT528" s="24" t="s">
        <v>444</v>
      </c>
      <c r="FU528" s="24" t="s">
        <v>444</v>
      </c>
      <c r="FV528" t="s">
        <v>444</v>
      </c>
      <c r="FW528" t="s">
        <v>444</v>
      </c>
      <c r="FX528" s="24" t="s">
        <v>444</v>
      </c>
      <c r="FY528" s="24" t="s">
        <v>444</v>
      </c>
      <c r="FZ528" t="s">
        <v>444</v>
      </c>
      <c r="GA528" t="s">
        <v>444</v>
      </c>
      <c r="GB528" s="24" t="s">
        <v>444</v>
      </c>
      <c r="GC528" s="24" t="s">
        <v>444</v>
      </c>
      <c r="GD528" t="s">
        <v>444</v>
      </c>
      <c r="GE528" t="s">
        <v>444</v>
      </c>
      <c r="GF528" s="24" t="s">
        <v>444</v>
      </c>
      <c r="GG528" s="24" t="s">
        <v>444</v>
      </c>
      <c r="GH528" t="s">
        <v>444</v>
      </c>
      <c r="GI528" s="24" t="s">
        <v>444</v>
      </c>
      <c r="GJ528" s="24" t="s">
        <v>444</v>
      </c>
      <c r="GK528" t="s">
        <v>444</v>
      </c>
      <c r="GL528" t="s">
        <v>444</v>
      </c>
      <c r="GM528" s="24" t="s">
        <v>444</v>
      </c>
      <c r="GN528" s="24" t="s">
        <v>444</v>
      </c>
      <c r="GO528" t="s">
        <v>444</v>
      </c>
      <c r="GP528" t="s">
        <v>444</v>
      </c>
      <c r="GQ528" s="24" t="s">
        <v>444</v>
      </c>
      <c r="GR528" s="24" t="s">
        <v>444</v>
      </c>
      <c r="GS528" t="s">
        <v>444</v>
      </c>
      <c r="GT528" t="s">
        <v>444</v>
      </c>
      <c r="GU528" s="24" t="s">
        <v>444</v>
      </c>
      <c r="GV528" s="24" t="s">
        <v>444</v>
      </c>
      <c r="GW528" t="s">
        <v>444</v>
      </c>
      <c r="GX528" t="s">
        <v>444</v>
      </c>
      <c r="GY528" s="24" t="s">
        <v>444</v>
      </c>
      <c r="GZ528" s="24" t="s">
        <v>444</v>
      </c>
      <c r="HA528" t="s">
        <v>444</v>
      </c>
      <c r="HB528" t="s">
        <v>444</v>
      </c>
      <c r="HC528" s="24" t="s">
        <v>444</v>
      </c>
      <c r="HD528" s="24" t="s">
        <v>444</v>
      </c>
      <c r="HE528" t="s">
        <v>444</v>
      </c>
      <c r="HF528" t="s">
        <v>444</v>
      </c>
      <c r="HG528" s="24" t="s">
        <v>444</v>
      </c>
      <c r="HH528" s="24" t="s">
        <v>444</v>
      </c>
      <c r="HI528" t="s">
        <v>444</v>
      </c>
      <c r="HJ528" t="s">
        <v>444</v>
      </c>
      <c r="HK528" s="24" t="s">
        <v>444</v>
      </c>
      <c r="HL528" s="24" t="s">
        <v>444</v>
      </c>
      <c r="HM528" t="s">
        <v>444</v>
      </c>
      <c r="HN528" t="s">
        <v>444</v>
      </c>
      <c r="HO528" s="24" t="s">
        <v>444</v>
      </c>
      <c r="HP528" s="24" t="s">
        <v>444</v>
      </c>
      <c r="HQ528" t="s">
        <v>444</v>
      </c>
      <c r="HR528" t="s">
        <v>444</v>
      </c>
      <c r="HS528" s="24" t="s">
        <v>444</v>
      </c>
      <c r="HT528" s="24" t="s">
        <v>444</v>
      </c>
      <c r="HU528" t="s">
        <v>444</v>
      </c>
      <c r="HV528" t="s">
        <v>444</v>
      </c>
      <c r="HW528" s="24" t="s">
        <v>444</v>
      </c>
      <c r="HX528" s="24" t="s">
        <v>444</v>
      </c>
      <c r="HY528" t="s">
        <v>444</v>
      </c>
      <c r="HZ528" t="s">
        <v>444</v>
      </c>
      <c r="IA528" t="s">
        <v>2747</v>
      </c>
      <c r="IB528" t="s">
        <v>2736</v>
      </c>
      <c r="IC528" t="s">
        <v>3086</v>
      </c>
      <c r="ID528" s="33" t="b" cm="1">
        <f t="array" ref="ID528">_xlfn.IFNA(MATCH($A$2,_xlfn.NUMBERVALUE(Table_Query_from_MF_DSNP62[[#This Row],[CL_GLACCT_DR1]:[CL_GLACCT_CR4]]),0),0)&gt;=1</f>
        <v>1</v>
      </c>
      <c r="IE528" s="33" t="b">
        <f>OR(Table_Query_from_MF_DSNP62[[#This Row],[Pair1]:[Pair25]])</f>
        <v>1</v>
      </c>
      <c r="IF528" s="33">
        <f>_xlfn.IFNA(MATCH(TRUE,Table_Query_from_MF_DSNP62[[#This Row],[Pair1]:[Pair25]],0),"none")</f>
        <v>1</v>
      </c>
      <c r="IG528" s="33" t="b">
        <f>AND($A$2&gt;=_xlfn.NUMBERVALUE(Table_Query_from_MF_DSNP62[[#This Row],[CL_GL_ACCT_FR1]]),$A$2&lt;=_xlfn.NUMBERVALUE(Table_Query_from_MF_DSNP62[[#This Row],[CL_GL_ACCT_TO1]]))</f>
        <v>1</v>
      </c>
      <c r="IH528" s="33" t="b">
        <f>AND($A$2&gt;=_xlfn.NUMBERVALUE(Table_Query_from_MF_DSNP62[[#This Row],[CL_GL_ACCT_FR2]]),$A$2&lt;=_xlfn.NUMBERVALUE(Table_Query_from_MF_DSNP62[[#This Row],[CL_GL_ACCT_TO2]]))</f>
        <v>1</v>
      </c>
      <c r="II528" s="33" t="b">
        <f>AND($A$2&gt;=_xlfn.NUMBERVALUE(Table_Query_from_MF_DSNP62[[#This Row],[CL_GL_ACCT_FR3]]),$A$2&lt;=_xlfn.NUMBERVALUE(Table_Query_from_MF_DSNP62[[#This Row],[CL_GL_ACCT_TO3]]))</f>
        <v>1</v>
      </c>
      <c r="IJ528" s="33" t="b">
        <f>AND($A$2&gt;=_xlfn.NUMBERVALUE(Table_Query_from_MF_DSNP62[[#This Row],[CL_GL_ACCT_FR4]]),$A$2&lt;=_xlfn.NUMBERVALUE(Table_Query_from_MF_DSNP62[[#This Row],[CL_GL_ACCT_TO4]]))</f>
        <v>1</v>
      </c>
      <c r="IK528" s="33" t="b">
        <f>AND($A$2&gt;=_xlfn.NUMBERVALUE(Table_Query_from_MF_DSNP62[[#This Row],[CL_GL_ACCT_FR5]]),$A$2&lt;=_xlfn.NUMBERVALUE(Table_Query_from_MF_DSNP62[[#This Row],[CL_GL_ACCT_TO5]]))</f>
        <v>1</v>
      </c>
      <c r="IL528" s="33" t="b">
        <f>AND($A$2&gt;=_xlfn.NUMBERVALUE(Table_Query_from_MF_DSNP62[[#This Row],[CL_GL_ACCT_FR6]]),$A$2&lt;=_xlfn.NUMBERVALUE(Table_Query_from_MF_DSNP62[[#This Row],[CL_GL_ACCT_TO6]]))</f>
        <v>1</v>
      </c>
      <c r="IM528" s="33" t="b">
        <f>AND($A$2&gt;=_xlfn.NUMBERVALUE(Table_Query_from_MF_DSNP62[[#This Row],[CL_GL_ACCT_FR7]]),$A$2&lt;=_xlfn.NUMBERVALUE(Table_Query_from_MF_DSNP62[[#This Row],[CL_GL_ACCT_TO7]]))</f>
        <v>1</v>
      </c>
      <c r="IN528" s="33" t="b">
        <f>AND($A$2&gt;=_xlfn.NUMBERVALUE(Table_Query_from_MF_DSNP62[[#This Row],[CL_GL_ACCT_FR8]]),$A$2&lt;=_xlfn.NUMBERVALUE(Table_Query_from_MF_DSNP62[[#This Row],[CL_GL_ACCT_TO8]]))</f>
        <v>1</v>
      </c>
      <c r="IO528" s="33" t="b">
        <f>AND($A$2&gt;=_xlfn.NUMBERVALUE(Table_Query_from_MF_DSNP62[[#This Row],[CL_GL_ACCT_FR9]]),$A$2&lt;=_xlfn.NUMBERVALUE(Table_Query_from_MF_DSNP62[[#This Row],[CL_GL_ACCT_TO9]]))</f>
        <v>1</v>
      </c>
      <c r="IP528" s="33" t="b">
        <f>AND($A$2&gt;=_xlfn.NUMBERVALUE(Table_Query_from_MF_DSNP62[[#This Row],[CL_GL_ACCT_FR10]]),$A$2&lt;=_xlfn.NUMBERVALUE(Table_Query_from_MF_DSNP62[[#This Row],[CL_GL_ACCT_TO10]]))</f>
        <v>1</v>
      </c>
      <c r="IQ528" s="33" t="b">
        <f>AND($A$2&gt;=_xlfn.NUMBERVALUE(Table_Query_from_MF_DSNP62[[#This Row],[CL_GL_ACCT_FR11]]),$A$2&lt;=_xlfn.NUMBERVALUE(Table_Query_from_MF_DSNP62[[#This Row],[CL_GL_ACCT_TO11]]))</f>
        <v>1</v>
      </c>
      <c r="IR528" s="33" t="b">
        <f>AND($A$2&gt;=_xlfn.NUMBERVALUE(Table_Query_from_MF_DSNP62[[#This Row],[CL_GL_ACCT_FR12]]),$A$2&lt;=_xlfn.NUMBERVALUE(Table_Query_from_MF_DSNP62[[#This Row],[CL_GL_ACCT_TO12]]))</f>
        <v>1</v>
      </c>
      <c r="IS528" s="33" t="b">
        <f>AND($A$2&gt;=_xlfn.NUMBERVALUE(Table_Query_from_MF_DSNP62[[#This Row],[CL_GL_ACCT_FR13]]),$A$2&lt;=_xlfn.NUMBERVALUE(Table_Query_from_MF_DSNP62[[#This Row],[CL_GL_ACCT_TO13]]))</f>
        <v>1</v>
      </c>
      <c r="IT528" s="33" t="b">
        <f>AND($A$2&gt;=_xlfn.NUMBERVALUE(Table_Query_from_MF_DSNP62[[#This Row],[CL_GL_ACCT_FR14]]),$A$2&lt;=_xlfn.NUMBERVALUE(Table_Query_from_MF_DSNP62[[#This Row],[CL_GL_ACCT_TO14]]))</f>
        <v>1</v>
      </c>
      <c r="IU528" s="33" t="b">
        <f>AND($A$2&gt;=_xlfn.NUMBERVALUE(Table_Query_from_MF_DSNP62[[#This Row],[CL_GL_ACCT_FR15]]),$A$2&lt;=_xlfn.NUMBERVALUE(Table_Query_from_MF_DSNP62[[#This Row],[CL_GL_ACCT_TO15]]))</f>
        <v>1</v>
      </c>
      <c r="IV528" s="33" t="b">
        <f>AND($A$2&gt;=_xlfn.NUMBERVALUE(Table_Query_from_MF_DSNP62[[#This Row],[CL_GL_ACCT_FR16]]),$A$2&lt;=_xlfn.NUMBERVALUE(Table_Query_from_MF_DSNP62[[#This Row],[CL_GL_ACCT_TO16]]))</f>
        <v>1</v>
      </c>
      <c r="IW528" s="33" t="b">
        <f>AND($A$2&gt;=_xlfn.NUMBERVALUE(Table_Query_from_MF_DSNP62[[#This Row],[CL_GL_ACCT_FR17]]),$A$2&lt;=_xlfn.NUMBERVALUE(Table_Query_from_MF_DSNP62[[#This Row],[CL_GL_ACCT_TO17]]))</f>
        <v>1</v>
      </c>
      <c r="IX528" s="33" t="b">
        <f>AND($A$2&gt;=_xlfn.NUMBERVALUE(Table_Query_from_MF_DSNP62[[#This Row],[CL_GL_ACCT_FR18]]),$A$2&lt;=_xlfn.NUMBERVALUE(Table_Query_from_MF_DSNP62[[#This Row],[CL_GL_ACCT_TO18]]))</f>
        <v>1</v>
      </c>
      <c r="IY528" s="33" t="b">
        <f>AND($A$2&gt;=_xlfn.NUMBERVALUE(Table_Query_from_MF_DSNP62[[#This Row],[CL_GL_ACCT_FR19]]),$A$2&lt;=_xlfn.NUMBERVALUE(Table_Query_from_MF_DSNP62[[#This Row],[CL_GL_ACCT_TO19]]))</f>
        <v>1</v>
      </c>
      <c r="IZ528" s="33" t="b">
        <f>AND($A$2&gt;=_xlfn.NUMBERVALUE(Table_Query_from_MF_DSNP62[[#This Row],[CL_GL_ACCT_FR20]]),$A$2&lt;=_xlfn.NUMBERVALUE(Table_Query_from_MF_DSNP62[[#This Row],[CL_GL_ACCT_TO20]]))</f>
        <v>1</v>
      </c>
      <c r="JA528" s="33" t="b">
        <f>AND($A$2&gt;=_xlfn.NUMBERVALUE(Table_Query_from_MF_DSNP62[[#This Row],[CL_GL_ACCT_FR21]]),$A$2&lt;=_xlfn.NUMBERVALUE(Table_Query_from_MF_DSNP62[[#This Row],[CL_GL_ACCT_TO21]]))</f>
        <v>1</v>
      </c>
      <c r="JB528" s="33" t="b">
        <f>AND($A$2&gt;=_xlfn.NUMBERVALUE(Table_Query_from_MF_DSNP62[[#This Row],[CL_GL_ACCT_FR22]]),$A$2&lt;=_xlfn.NUMBERVALUE(Table_Query_from_MF_DSNP62[[#This Row],[CL_GL_ACCT_TO22]]))</f>
        <v>1</v>
      </c>
      <c r="JC528" s="33" t="b">
        <f>AND($A$2&gt;=_xlfn.NUMBERVALUE(Table_Query_from_MF_DSNP62[[#This Row],[CL_GL_ACCT_FR23]]),$A$2&lt;=_xlfn.NUMBERVALUE(Table_Query_from_MF_DSNP62[[#This Row],[CL_GL_ACCT_TO23]]))</f>
        <v>1</v>
      </c>
      <c r="JD528" s="33" t="b">
        <f>AND($A$2&gt;=_xlfn.NUMBERVALUE(Table_Query_from_MF_DSNP62[[#This Row],[CL_GL_ACCT_FR24]]),$A$2&lt;=_xlfn.NUMBERVALUE(Table_Query_from_MF_DSNP62[[#This Row],[CL_GL_ACCT_TO24]]))</f>
        <v>1</v>
      </c>
      <c r="JE528" s="33" t="b">
        <f>AND($A$2&gt;=_xlfn.NUMBERVALUE(Table_Query_from_MF_DSNP62[[#This Row],[CL_GL_ACCT_FR25]]),$A$2&lt;=_xlfn.NUMBERVALUE(Table_Query_from_MF_DSNP62[[#This Row],[CL_GL_ACCT_TO25]]))</f>
        <v>1</v>
      </c>
      <c r="JF528" s="33" t="b">
        <f>OR(Table_Query_from_MF_DSNP62[[#This Row],[PairA]:[PairO]])</f>
        <v>1</v>
      </c>
      <c r="JG528" s="33">
        <f>_xlfn.IFNA(MATCH(TRUE,Table_Query_from_MF_DSNP62[[#This Row],[PairA]:[PairO]],0),"none")</f>
        <v>1</v>
      </c>
      <c r="JH528" s="33" t="b">
        <f>AND($B$2&gt;=_xlfn.NUMBERVALUE(Table_Query_from_MF_DSNP62[[#This Row],[CL_CMP_OBJ_FR1]]),$B$2&lt;=_xlfn.NUMBERVALUE(Table_Query_from_MF_DSNP62[[#This Row],[CL_CMP_OBJ_TO1]]))</f>
        <v>1</v>
      </c>
      <c r="JI528" s="33" t="b">
        <f>AND($B$2&gt;=_xlfn.NUMBERVALUE(Table_Query_from_MF_DSNP62[[#This Row],[CL_CMP_OBJ_FR2]]),$B$2&lt;=_xlfn.NUMBERVALUE(Table_Query_from_MF_DSNP62[[#This Row],[CL_CMP_OBJ_TO2]]))</f>
        <v>1</v>
      </c>
      <c r="JJ528" s="33" t="b">
        <f>AND($B$2&gt;=_xlfn.NUMBERVALUE(Table_Query_from_MF_DSNP62[[#This Row],[CL_CMP_OBJ_FR3]]),$B$2&lt;=_xlfn.NUMBERVALUE(Table_Query_from_MF_DSNP62[[#This Row],[CL_CMP_OBJ_TO3]]))</f>
        <v>1</v>
      </c>
      <c r="JK528" s="33" t="b">
        <f>AND($B$2&gt;=_xlfn.NUMBERVALUE(Table_Query_from_MF_DSNP62[[#This Row],[CL_CMP_OBJ_FR4]]),$B$2&lt;=_xlfn.NUMBERVALUE(Table_Query_from_MF_DSNP62[[#This Row],[CL_CMP_OBJ_TO4]]))</f>
        <v>1</v>
      </c>
      <c r="JL528" s="33" t="b">
        <f>AND($B$2&gt;=_xlfn.NUMBERVALUE(Table_Query_from_MF_DSNP62[[#This Row],[CL_CMP_OBJ_FR5]]),$B$2&lt;=_xlfn.NUMBERVALUE(Table_Query_from_MF_DSNP62[[#This Row],[CL_CMP_OBJ_TO5]]))</f>
        <v>1</v>
      </c>
      <c r="JM528" s="33" t="b">
        <f>AND($B$2&gt;=_xlfn.NUMBERVALUE(Table_Query_from_MF_DSNP62[[#This Row],[CL_CMP_OBJ_FR6]]),$B$2&lt;=_xlfn.NUMBERVALUE(Table_Query_from_MF_DSNP62[[#This Row],[CL_CMP_OBJ_TO6]]))</f>
        <v>1</v>
      </c>
      <c r="JN528" s="33" t="b">
        <f>AND($B$2&gt;=_xlfn.NUMBERVALUE(Table_Query_from_MF_DSNP62[[#This Row],[CL_CMP_OBJ_FR7]]),$B$2&lt;=_xlfn.NUMBERVALUE(Table_Query_from_MF_DSNP62[[#This Row],[CL_CMP_OBJ_TO7]]))</f>
        <v>1</v>
      </c>
      <c r="JO528" s="33" t="b">
        <f>AND($B$2&gt;=_xlfn.NUMBERVALUE(Table_Query_from_MF_DSNP62[[#This Row],[CL_CMP_OBJ_FR8]]),$B$2&lt;=_xlfn.NUMBERVALUE(Table_Query_from_MF_DSNP62[[#This Row],[CL_CMP_OBJ_TO8]]))</f>
        <v>1</v>
      </c>
      <c r="JP528" s="33" t="b">
        <f>AND($B$2&gt;=_xlfn.NUMBERVALUE(Table_Query_from_MF_DSNP62[[#This Row],[CL_CMP_OBJ_FR9]]),$B$2&lt;=_xlfn.NUMBERVALUE(Table_Query_from_MF_DSNP62[[#This Row],[CL_CMP_OBJ_TO9]]))</f>
        <v>1</v>
      </c>
      <c r="JQ528" s="33" t="b">
        <f>AND($B$2&gt;=_xlfn.NUMBERVALUE(Table_Query_from_MF_DSNP62[[#This Row],[CL_CMP_OBJ_FR10]]),$B$2&lt;=_xlfn.NUMBERVALUE(Table_Query_from_MF_DSNP62[[#This Row],[CL_CMP_OBJ_TO10]]))</f>
        <v>1</v>
      </c>
      <c r="JR528" s="33" t="b">
        <f>AND($B$2&gt;=_xlfn.NUMBERVALUE(Table_Query_from_MF_DSNP62[[#This Row],[CL_CMP_OBJ_FR11]]),$B$2&lt;=_xlfn.NUMBERVALUE(Table_Query_from_MF_DSNP62[[#This Row],[CL_CMP_OBJ_TO11]]))</f>
        <v>1</v>
      </c>
      <c r="JS528" s="33" t="b">
        <f>AND($B$2&gt;=_xlfn.NUMBERVALUE(Table_Query_from_MF_DSNP62[[#This Row],[CL_CMP_OBJ_FR12]]),$B$2&lt;=_xlfn.NUMBERVALUE(Table_Query_from_MF_DSNP62[[#This Row],[CL_CMP_OBJ_TO12]]))</f>
        <v>1</v>
      </c>
      <c r="JT528" s="33" t="b">
        <f>AND($B$2&gt;=_xlfn.NUMBERVALUE(Table_Query_from_MF_DSNP62[[#This Row],[CL_CMP_OBJ_FR13]]),$B$2&lt;=_xlfn.NUMBERVALUE(Table_Query_from_MF_DSNP62[[#This Row],[CL_CMP_OBJ_TO13]]))</f>
        <v>1</v>
      </c>
      <c r="JU528" s="33" t="b">
        <f>AND($B$2&gt;=_xlfn.NUMBERVALUE(Table_Query_from_MF_DSNP62[[#This Row],[CL_CMP_OBJ_FR14]]),$B$2&lt;=_xlfn.NUMBERVALUE(Table_Query_from_MF_DSNP62[[#This Row],[CL_CMP_OBJ_TO14]]))</f>
        <v>1</v>
      </c>
      <c r="JV528" s="33" t="b">
        <f>AND($B$2&gt;=_xlfn.NUMBERVALUE(Table_Query_from_MF_DSNP62[[#This Row],[CL_CMP_OBJ_FR15]]),$B$2&lt;=_xlfn.NUMBERVALUE(Table_Query_from_MF_DSNP62[[#This Row],[CL_CMP_OBJ_TO15]]))</f>
        <v>1</v>
      </c>
    </row>
    <row r="529" spans="1:282" x14ac:dyDescent="0.25">
      <c r="A529" t="b">
        <f>OR(,Table_Query_from_MF_DSNP62[[#This Row],[Desired GL included as "hard-coded" GL?]],Table_Query_from_MF_DSNP62[[#This Row],[Desired GL included as "Open GL"?]])</f>
        <v>1</v>
      </c>
      <c r="B529" t="b">
        <f>Table_Query_from_MF_DSNP62[[#This Row],[Desired CObj included as "Open CObj"?]]</f>
        <v>1</v>
      </c>
      <c r="C529" t="s">
        <v>2246</v>
      </c>
      <c r="D529" t="s">
        <v>2247</v>
      </c>
      <c r="E529" t="s">
        <v>8</v>
      </c>
      <c r="F529" s="24" t="s">
        <v>411</v>
      </c>
      <c r="G529" t="s">
        <v>13</v>
      </c>
      <c r="H529" s="24" t="s">
        <v>444</v>
      </c>
      <c r="I529" t="s">
        <v>444</v>
      </c>
      <c r="J529" s="24" t="s">
        <v>444</v>
      </c>
      <c r="K529" t="s">
        <v>444</v>
      </c>
      <c r="L529" s="24" t="s">
        <v>444</v>
      </c>
      <c r="M529" t="s">
        <v>444</v>
      </c>
      <c r="N529" t="s">
        <v>444</v>
      </c>
      <c r="O529" t="s">
        <v>444</v>
      </c>
      <c r="P529" t="s">
        <v>444</v>
      </c>
      <c r="Q529" t="s">
        <v>15</v>
      </c>
      <c r="R529" t="s">
        <v>444</v>
      </c>
      <c r="S529" t="s">
        <v>442</v>
      </c>
      <c r="T529" t="s">
        <v>447</v>
      </c>
      <c r="U529" t="s">
        <v>444</v>
      </c>
      <c r="V529" t="s">
        <v>444</v>
      </c>
      <c r="W529" t="s">
        <v>447</v>
      </c>
      <c r="X529" t="s">
        <v>444</v>
      </c>
      <c r="Y529" t="s">
        <v>444</v>
      </c>
      <c r="Z529" t="s">
        <v>442</v>
      </c>
      <c r="AA529" t="s">
        <v>442</v>
      </c>
      <c r="AB529" t="s">
        <v>442</v>
      </c>
      <c r="AC529" t="s">
        <v>444</v>
      </c>
      <c r="AD529" t="s">
        <v>15</v>
      </c>
      <c r="AE529" t="s">
        <v>447</v>
      </c>
      <c r="AF529" t="s">
        <v>447</v>
      </c>
      <c r="AG529" t="s">
        <v>442</v>
      </c>
      <c r="AH529" t="s">
        <v>447</v>
      </c>
      <c r="AI529" t="s">
        <v>447</v>
      </c>
      <c r="AJ529" t="s">
        <v>442</v>
      </c>
      <c r="AK529" t="s">
        <v>442</v>
      </c>
      <c r="AL529" t="s">
        <v>444</v>
      </c>
      <c r="AM529" t="s">
        <v>444</v>
      </c>
      <c r="AN529" t="s">
        <v>444</v>
      </c>
      <c r="AO529" t="s">
        <v>444</v>
      </c>
      <c r="AP529" t="s">
        <v>442</v>
      </c>
      <c r="AQ529" t="s">
        <v>282</v>
      </c>
      <c r="AR529" t="s">
        <v>1451</v>
      </c>
      <c r="AS529" t="s">
        <v>162</v>
      </c>
      <c r="AT529" t="s">
        <v>10</v>
      </c>
      <c r="AU529" t="s">
        <v>444</v>
      </c>
      <c r="AV529" t="s">
        <v>442</v>
      </c>
      <c r="AW529" t="s">
        <v>444</v>
      </c>
      <c r="AX529" t="s">
        <v>444</v>
      </c>
      <c r="AY529" t="s">
        <v>444</v>
      </c>
      <c r="AZ529" t="s">
        <v>7</v>
      </c>
      <c r="BA529" t="s">
        <v>478</v>
      </c>
      <c r="BB529" t="s">
        <v>444</v>
      </c>
      <c r="BC529" t="s">
        <v>444</v>
      </c>
      <c r="BD529" t="s">
        <v>1359</v>
      </c>
      <c r="BE529" t="s">
        <v>2248</v>
      </c>
      <c r="BF529" t="s">
        <v>740</v>
      </c>
      <c r="BG529" t="s">
        <v>444</v>
      </c>
      <c r="BH529" t="s">
        <v>444</v>
      </c>
      <c r="BI529" t="s">
        <v>444</v>
      </c>
      <c r="BJ529" t="s">
        <v>444</v>
      </c>
      <c r="BK529" t="s">
        <v>444</v>
      </c>
      <c r="BL529" t="s">
        <v>444</v>
      </c>
      <c r="BM529" t="s">
        <v>444</v>
      </c>
      <c r="BN529" t="s">
        <v>444</v>
      </c>
      <c r="BO529" t="s">
        <v>444</v>
      </c>
      <c r="BP529" t="s">
        <v>444</v>
      </c>
      <c r="BQ529" t="s">
        <v>740</v>
      </c>
      <c r="BR529" t="s">
        <v>143</v>
      </c>
      <c r="BS529" t="s">
        <v>444</v>
      </c>
      <c r="BT529" t="s">
        <v>444</v>
      </c>
      <c r="BU529" t="s">
        <v>444</v>
      </c>
      <c r="BV529" t="s">
        <v>444</v>
      </c>
      <c r="BW529" t="s">
        <v>740</v>
      </c>
      <c r="BX529" t="s">
        <v>143</v>
      </c>
      <c r="BY529" t="s">
        <v>444</v>
      </c>
      <c r="BZ529" t="s">
        <v>444</v>
      </c>
      <c r="CA529" t="s">
        <v>444</v>
      </c>
      <c r="CB529" t="s">
        <v>444</v>
      </c>
      <c r="CC529" t="s">
        <v>740</v>
      </c>
      <c r="CD529" t="s">
        <v>143</v>
      </c>
      <c r="CE529" t="s">
        <v>444</v>
      </c>
      <c r="CF529" t="s">
        <v>444</v>
      </c>
      <c r="CG529" t="s">
        <v>444</v>
      </c>
      <c r="CH529" t="s">
        <v>444</v>
      </c>
      <c r="CI529" t="s">
        <v>740</v>
      </c>
      <c r="CJ529" t="s">
        <v>143</v>
      </c>
      <c r="CK529" t="s">
        <v>444</v>
      </c>
      <c r="CL529" t="s">
        <v>444</v>
      </c>
      <c r="CM529" t="s">
        <v>444</v>
      </c>
      <c r="CN529" t="s">
        <v>444</v>
      </c>
      <c r="CO529" t="s">
        <v>740</v>
      </c>
      <c r="CP529" t="s">
        <v>143</v>
      </c>
      <c r="CQ529" t="s">
        <v>444</v>
      </c>
      <c r="CR529" t="s">
        <v>444</v>
      </c>
      <c r="CS529" t="s">
        <v>444</v>
      </c>
      <c r="CT529" t="s">
        <v>444</v>
      </c>
      <c r="CU529" t="s">
        <v>444</v>
      </c>
      <c r="CV529" t="s">
        <v>2845</v>
      </c>
      <c r="CW529" t="s">
        <v>2736</v>
      </c>
      <c r="CX529" t="s">
        <v>2737</v>
      </c>
      <c r="CY529" t="s">
        <v>1370</v>
      </c>
      <c r="CZ529" t="s">
        <v>1371</v>
      </c>
      <c r="DA529" t="s">
        <v>444</v>
      </c>
      <c r="DB529" t="s">
        <v>444</v>
      </c>
      <c r="DC529" t="s">
        <v>444</v>
      </c>
      <c r="DD529" t="s">
        <v>444</v>
      </c>
      <c r="DE529" t="s">
        <v>444</v>
      </c>
      <c r="DF529" t="s">
        <v>444</v>
      </c>
      <c r="DG529" t="s">
        <v>444</v>
      </c>
      <c r="DH529" t="s">
        <v>444</v>
      </c>
      <c r="DI529" t="s">
        <v>443</v>
      </c>
      <c r="DJ529" t="s">
        <v>282</v>
      </c>
      <c r="DK529" t="s">
        <v>1440</v>
      </c>
      <c r="DL529" t="s">
        <v>444</v>
      </c>
      <c r="DM529" t="s">
        <v>444</v>
      </c>
      <c r="DN529" t="s">
        <v>444</v>
      </c>
      <c r="DO529" t="s">
        <v>444</v>
      </c>
      <c r="DP529" t="s">
        <v>444</v>
      </c>
      <c r="DQ529" t="s">
        <v>444</v>
      </c>
      <c r="DR529" t="s">
        <v>444</v>
      </c>
      <c r="DS529" t="s">
        <v>444</v>
      </c>
      <c r="DT529" s="24" t="s">
        <v>444</v>
      </c>
      <c r="DU529" s="24" t="s">
        <v>444</v>
      </c>
      <c r="DV529" t="s">
        <v>444</v>
      </c>
      <c r="DW529" t="s">
        <v>444</v>
      </c>
      <c r="DX529" s="24" t="s">
        <v>444</v>
      </c>
      <c r="DY529" s="24" t="s">
        <v>444</v>
      </c>
      <c r="DZ529" t="s">
        <v>444</v>
      </c>
      <c r="EA529" t="s">
        <v>444</v>
      </c>
      <c r="EB529" s="24" t="s">
        <v>444</v>
      </c>
      <c r="EC529" s="24" t="s">
        <v>444</v>
      </c>
      <c r="ED529" t="s">
        <v>444</v>
      </c>
      <c r="EE529" t="s">
        <v>444</v>
      </c>
      <c r="EF529" s="24" t="s">
        <v>444</v>
      </c>
      <c r="EG529" s="24" t="s">
        <v>444</v>
      </c>
      <c r="EH529" t="s">
        <v>444</v>
      </c>
      <c r="EI529" t="s">
        <v>444</v>
      </c>
      <c r="EJ529" s="24" t="s">
        <v>444</v>
      </c>
      <c r="EK529" s="24" t="s">
        <v>444</v>
      </c>
      <c r="EL529" t="s">
        <v>444</v>
      </c>
      <c r="EM529" t="s">
        <v>444</v>
      </c>
      <c r="EN529" s="24" t="s">
        <v>444</v>
      </c>
      <c r="EO529" s="24" t="s">
        <v>444</v>
      </c>
      <c r="EP529" t="s">
        <v>444</v>
      </c>
      <c r="EQ529" t="s">
        <v>444</v>
      </c>
      <c r="ER529" s="24" t="s">
        <v>444</v>
      </c>
      <c r="ES529" s="24" t="s">
        <v>444</v>
      </c>
      <c r="ET529" t="s">
        <v>444</v>
      </c>
      <c r="EU529" t="s">
        <v>444</v>
      </c>
      <c r="EV529" s="24" t="s">
        <v>444</v>
      </c>
      <c r="EW529" s="24" t="s">
        <v>444</v>
      </c>
      <c r="EX529" t="s">
        <v>444</v>
      </c>
      <c r="EY529" t="s">
        <v>444</v>
      </c>
      <c r="EZ529" s="24" t="s">
        <v>444</v>
      </c>
      <c r="FA529" s="24" t="s">
        <v>444</v>
      </c>
      <c r="FB529" t="s">
        <v>444</v>
      </c>
      <c r="FC529" t="s">
        <v>444</v>
      </c>
      <c r="FD529" s="24" t="s">
        <v>444</v>
      </c>
      <c r="FE529" s="24" t="s">
        <v>444</v>
      </c>
      <c r="FF529" t="s">
        <v>444</v>
      </c>
      <c r="FG529" t="s">
        <v>444</v>
      </c>
      <c r="FH529" s="24" t="s">
        <v>444</v>
      </c>
      <c r="FI529" s="24" t="s">
        <v>444</v>
      </c>
      <c r="FJ529" t="s">
        <v>444</v>
      </c>
      <c r="FK529" t="s">
        <v>444</v>
      </c>
      <c r="FL529" s="24" t="s">
        <v>444</v>
      </c>
      <c r="FM529" s="24" t="s">
        <v>444</v>
      </c>
      <c r="FN529" t="s">
        <v>444</v>
      </c>
      <c r="FO529" t="s">
        <v>444</v>
      </c>
      <c r="FP529" s="24" t="s">
        <v>444</v>
      </c>
      <c r="FQ529" s="24" t="s">
        <v>444</v>
      </c>
      <c r="FR529" t="s">
        <v>444</v>
      </c>
      <c r="FS529" t="s">
        <v>444</v>
      </c>
      <c r="FT529" s="24" t="s">
        <v>444</v>
      </c>
      <c r="FU529" s="24" t="s">
        <v>444</v>
      </c>
      <c r="FV529" t="s">
        <v>444</v>
      </c>
      <c r="FW529" t="s">
        <v>444</v>
      </c>
      <c r="FX529" s="24" t="s">
        <v>444</v>
      </c>
      <c r="FY529" s="24" t="s">
        <v>444</v>
      </c>
      <c r="FZ529" t="s">
        <v>444</v>
      </c>
      <c r="GA529" t="s">
        <v>444</v>
      </c>
      <c r="GB529" s="24" t="s">
        <v>444</v>
      </c>
      <c r="GC529" s="24" t="s">
        <v>444</v>
      </c>
      <c r="GD529" t="s">
        <v>444</v>
      </c>
      <c r="GE529" t="s">
        <v>444</v>
      </c>
      <c r="GF529" s="24" t="s">
        <v>444</v>
      </c>
      <c r="GG529" s="24" t="s">
        <v>444</v>
      </c>
      <c r="GH529" t="s">
        <v>15</v>
      </c>
      <c r="GI529" s="24" t="s">
        <v>446</v>
      </c>
      <c r="GJ529" s="24" t="s">
        <v>475</v>
      </c>
      <c r="GK529" t="s">
        <v>444</v>
      </c>
      <c r="GL529" t="s">
        <v>444</v>
      </c>
      <c r="GM529" s="24" t="s">
        <v>444</v>
      </c>
      <c r="GN529" s="24" t="s">
        <v>444</v>
      </c>
      <c r="GO529" t="s">
        <v>444</v>
      </c>
      <c r="GP529" t="s">
        <v>444</v>
      </c>
      <c r="GQ529" s="24" t="s">
        <v>444</v>
      </c>
      <c r="GR529" s="24" t="s">
        <v>444</v>
      </c>
      <c r="GS529" t="s">
        <v>444</v>
      </c>
      <c r="GT529" t="s">
        <v>444</v>
      </c>
      <c r="GU529" s="24" t="s">
        <v>444</v>
      </c>
      <c r="GV529" s="24" t="s">
        <v>444</v>
      </c>
      <c r="GW529" t="s">
        <v>444</v>
      </c>
      <c r="GX529" t="s">
        <v>444</v>
      </c>
      <c r="GY529" s="24" t="s">
        <v>444</v>
      </c>
      <c r="GZ529" s="24" t="s">
        <v>444</v>
      </c>
      <c r="HA529" t="s">
        <v>444</v>
      </c>
      <c r="HB529" t="s">
        <v>444</v>
      </c>
      <c r="HC529" s="24" t="s">
        <v>444</v>
      </c>
      <c r="HD529" s="24" t="s">
        <v>444</v>
      </c>
      <c r="HE529" t="s">
        <v>444</v>
      </c>
      <c r="HF529" t="s">
        <v>444</v>
      </c>
      <c r="HG529" s="24" t="s">
        <v>444</v>
      </c>
      <c r="HH529" s="24" t="s">
        <v>444</v>
      </c>
      <c r="HI529" t="s">
        <v>444</v>
      </c>
      <c r="HJ529" t="s">
        <v>444</v>
      </c>
      <c r="HK529" s="24" t="s">
        <v>444</v>
      </c>
      <c r="HL529" s="24" t="s">
        <v>444</v>
      </c>
      <c r="HM529" t="s">
        <v>444</v>
      </c>
      <c r="HN529" t="s">
        <v>444</v>
      </c>
      <c r="HO529" s="24" t="s">
        <v>444</v>
      </c>
      <c r="HP529" s="24" t="s">
        <v>444</v>
      </c>
      <c r="HQ529" t="s">
        <v>444</v>
      </c>
      <c r="HR529" t="s">
        <v>444</v>
      </c>
      <c r="HS529" s="24" t="s">
        <v>444</v>
      </c>
      <c r="HT529" s="24" t="s">
        <v>444</v>
      </c>
      <c r="HU529" t="s">
        <v>444</v>
      </c>
      <c r="HV529" t="s">
        <v>444</v>
      </c>
      <c r="HW529" s="24" t="s">
        <v>444</v>
      </c>
      <c r="HX529" s="24" t="s">
        <v>444</v>
      </c>
      <c r="HY529" t="s">
        <v>444</v>
      </c>
      <c r="HZ529" t="s">
        <v>444</v>
      </c>
      <c r="IA529" t="s">
        <v>2845</v>
      </c>
      <c r="IB529" t="s">
        <v>2736</v>
      </c>
      <c r="IC529" t="s">
        <v>3066</v>
      </c>
      <c r="ID529" s="33" t="b" cm="1">
        <f t="array" ref="ID529">_xlfn.IFNA(MATCH($A$2,_xlfn.NUMBERVALUE(Table_Query_from_MF_DSNP62[[#This Row],[CL_GLACCT_DR1]:[CL_GLACCT_CR4]]),0),0)&gt;=1</f>
        <v>1</v>
      </c>
      <c r="IE529" s="33" t="b">
        <f>OR(Table_Query_from_MF_DSNP62[[#This Row],[Pair1]:[Pair25]])</f>
        <v>1</v>
      </c>
      <c r="IF529" s="33">
        <f>_xlfn.IFNA(MATCH(TRUE,Table_Query_from_MF_DSNP62[[#This Row],[Pair1]:[Pair25]],0),"none")</f>
        <v>1</v>
      </c>
      <c r="IG529" s="33" t="b">
        <f>AND($A$2&gt;=_xlfn.NUMBERVALUE(Table_Query_from_MF_DSNP62[[#This Row],[CL_GL_ACCT_FR1]]),$A$2&lt;=_xlfn.NUMBERVALUE(Table_Query_from_MF_DSNP62[[#This Row],[CL_GL_ACCT_TO1]]))</f>
        <v>1</v>
      </c>
      <c r="IH529" s="33" t="b">
        <f>AND($A$2&gt;=_xlfn.NUMBERVALUE(Table_Query_from_MF_DSNP62[[#This Row],[CL_GL_ACCT_FR2]]),$A$2&lt;=_xlfn.NUMBERVALUE(Table_Query_from_MF_DSNP62[[#This Row],[CL_GL_ACCT_TO2]]))</f>
        <v>1</v>
      </c>
      <c r="II529" s="33" t="b">
        <f>AND($A$2&gt;=_xlfn.NUMBERVALUE(Table_Query_from_MF_DSNP62[[#This Row],[CL_GL_ACCT_FR3]]),$A$2&lt;=_xlfn.NUMBERVALUE(Table_Query_from_MF_DSNP62[[#This Row],[CL_GL_ACCT_TO3]]))</f>
        <v>1</v>
      </c>
      <c r="IJ529" s="33" t="b">
        <f>AND($A$2&gt;=_xlfn.NUMBERVALUE(Table_Query_from_MF_DSNP62[[#This Row],[CL_GL_ACCT_FR4]]),$A$2&lt;=_xlfn.NUMBERVALUE(Table_Query_from_MF_DSNP62[[#This Row],[CL_GL_ACCT_TO4]]))</f>
        <v>1</v>
      </c>
      <c r="IK529" s="33" t="b">
        <f>AND($A$2&gt;=_xlfn.NUMBERVALUE(Table_Query_from_MF_DSNP62[[#This Row],[CL_GL_ACCT_FR5]]),$A$2&lt;=_xlfn.NUMBERVALUE(Table_Query_from_MF_DSNP62[[#This Row],[CL_GL_ACCT_TO5]]))</f>
        <v>1</v>
      </c>
      <c r="IL529" s="33" t="b">
        <f>AND($A$2&gt;=_xlfn.NUMBERVALUE(Table_Query_from_MF_DSNP62[[#This Row],[CL_GL_ACCT_FR6]]),$A$2&lt;=_xlfn.NUMBERVALUE(Table_Query_from_MF_DSNP62[[#This Row],[CL_GL_ACCT_TO6]]))</f>
        <v>1</v>
      </c>
      <c r="IM529" s="33" t="b">
        <f>AND($A$2&gt;=_xlfn.NUMBERVALUE(Table_Query_from_MF_DSNP62[[#This Row],[CL_GL_ACCT_FR7]]),$A$2&lt;=_xlfn.NUMBERVALUE(Table_Query_from_MF_DSNP62[[#This Row],[CL_GL_ACCT_TO7]]))</f>
        <v>1</v>
      </c>
      <c r="IN529" s="33" t="b">
        <f>AND($A$2&gt;=_xlfn.NUMBERVALUE(Table_Query_from_MF_DSNP62[[#This Row],[CL_GL_ACCT_FR8]]),$A$2&lt;=_xlfn.NUMBERVALUE(Table_Query_from_MF_DSNP62[[#This Row],[CL_GL_ACCT_TO8]]))</f>
        <v>1</v>
      </c>
      <c r="IO529" s="33" t="b">
        <f>AND($A$2&gt;=_xlfn.NUMBERVALUE(Table_Query_from_MF_DSNP62[[#This Row],[CL_GL_ACCT_FR9]]),$A$2&lt;=_xlfn.NUMBERVALUE(Table_Query_from_MF_DSNP62[[#This Row],[CL_GL_ACCT_TO9]]))</f>
        <v>1</v>
      </c>
      <c r="IP529" s="33" t="b">
        <f>AND($A$2&gt;=_xlfn.NUMBERVALUE(Table_Query_from_MF_DSNP62[[#This Row],[CL_GL_ACCT_FR10]]),$A$2&lt;=_xlfn.NUMBERVALUE(Table_Query_from_MF_DSNP62[[#This Row],[CL_GL_ACCT_TO10]]))</f>
        <v>1</v>
      </c>
      <c r="IQ529" s="33" t="b">
        <f>AND($A$2&gt;=_xlfn.NUMBERVALUE(Table_Query_from_MF_DSNP62[[#This Row],[CL_GL_ACCT_FR11]]),$A$2&lt;=_xlfn.NUMBERVALUE(Table_Query_from_MF_DSNP62[[#This Row],[CL_GL_ACCT_TO11]]))</f>
        <v>1</v>
      </c>
      <c r="IR529" s="33" t="b">
        <f>AND($A$2&gt;=_xlfn.NUMBERVALUE(Table_Query_from_MF_DSNP62[[#This Row],[CL_GL_ACCT_FR12]]),$A$2&lt;=_xlfn.NUMBERVALUE(Table_Query_from_MF_DSNP62[[#This Row],[CL_GL_ACCT_TO12]]))</f>
        <v>1</v>
      </c>
      <c r="IS529" s="33" t="b">
        <f>AND($A$2&gt;=_xlfn.NUMBERVALUE(Table_Query_from_MF_DSNP62[[#This Row],[CL_GL_ACCT_FR13]]),$A$2&lt;=_xlfn.NUMBERVALUE(Table_Query_from_MF_DSNP62[[#This Row],[CL_GL_ACCT_TO13]]))</f>
        <v>1</v>
      </c>
      <c r="IT529" s="33" t="b">
        <f>AND($A$2&gt;=_xlfn.NUMBERVALUE(Table_Query_from_MF_DSNP62[[#This Row],[CL_GL_ACCT_FR14]]),$A$2&lt;=_xlfn.NUMBERVALUE(Table_Query_from_MF_DSNP62[[#This Row],[CL_GL_ACCT_TO14]]))</f>
        <v>1</v>
      </c>
      <c r="IU529" s="33" t="b">
        <f>AND($A$2&gt;=_xlfn.NUMBERVALUE(Table_Query_from_MF_DSNP62[[#This Row],[CL_GL_ACCT_FR15]]),$A$2&lt;=_xlfn.NUMBERVALUE(Table_Query_from_MF_DSNP62[[#This Row],[CL_GL_ACCT_TO15]]))</f>
        <v>1</v>
      </c>
      <c r="IV529" s="33" t="b">
        <f>AND($A$2&gt;=_xlfn.NUMBERVALUE(Table_Query_from_MF_DSNP62[[#This Row],[CL_GL_ACCT_FR16]]),$A$2&lt;=_xlfn.NUMBERVALUE(Table_Query_from_MF_DSNP62[[#This Row],[CL_GL_ACCT_TO16]]))</f>
        <v>1</v>
      </c>
      <c r="IW529" s="33" t="b">
        <f>AND($A$2&gt;=_xlfn.NUMBERVALUE(Table_Query_from_MF_DSNP62[[#This Row],[CL_GL_ACCT_FR17]]),$A$2&lt;=_xlfn.NUMBERVALUE(Table_Query_from_MF_DSNP62[[#This Row],[CL_GL_ACCT_TO17]]))</f>
        <v>1</v>
      </c>
      <c r="IX529" s="33" t="b">
        <f>AND($A$2&gt;=_xlfn.NUMBERVALUE(Table_Query_from_MF_DSNP62[[#This Row],[CL_GL_ACCT_FR18]]),$A$2&lt;=_xlfn.NUMBERVALUE(Table_Query_from_MF_DSNP62[[#This Row],[CL_GL_ACCT_TO18]]))</f>
        <v>1</v>
      </c>
      <c r="IY529" s="33" t="b">
        <f>AND($A$2&gt;=_xlfn.NUMBERVALUE(Table_Query_from_MF_DSNP62[[#This Row],[CL_GL_ACCT_FR19]]),$A$2&lt;=_xlfn.NUMBERVALUE(Table_Query_from_MF_DSNP62[[#This Row],[CL_GL_ACCT_TO19]]))</f>
        <v>1</v>
      </c>
      <c r="IZ529" s="33" t="b">
        <f>AND($A$2&gt;=_xlfn.NUMBERVALUE(Table_Query_from_MF_DSNP62[[#This Row],[CL_GL_ACCT_FR20]]),$A$2&lt;=_xlfn.NUMBERVALUE(Table_Query_from_MF_DSNP62[[#This Row],[CL_GL_ACCT_TO20]]))</f>
        <v>1</v>
      </c>
      <c r="JA529" s="33" t="b">
        <f>AND($A$2&gt;=_xlfn.NUMBERVALUE(Table_Query_from_MF_DSNP62[[#This Row],[CL_GL_ACCT_FR21]]),$A$2&lt;=_xlfn.NUMBERVALUE(Table_Query_from_MF_DSNP62[[#This Row],[CL_GL_ACCT_TO21]]))</f>
        <v>1</v>
      </c>
      <c r="JB529" s="33" t="b">
        <f>AND($A$2&gt;=_xlfn.NUMBERVALUE(Table_Query_from_MF_DSNP62[[#This Row],[CL_GL_ACCT_FR22]]),$A$2&lt;=_xlfn.NUMBERVALUE(Table_Query_from_MF_DSNP62[[#This Row],[CL_GL_ACCT_TO22]]))</f>
        <v>1</v>
      </c>
      <c r="JC529" s="33" t="b">
        <f>AND($A$2&gt;=_xlfn.NUMBERVALUE(Table_Query_from_MF_DSNP62[[#This Row],[CL_GL_ACCT_FR23]]),$A$2&lt;=_xlfn.NUMBERVALUE(Table_Query_from_MF_DSNP62[[#This Row],[CL_GL_ACCT_TO23]]))</f>
        <v>1</v>
      </c>
      <c r="JD529" s="33" t="b">
        <f>AND($A$2&gt;=_xlfn.NUMBERVALUE(Table_Query_from_MF_DSNP62[[#This Row],[CL_GL_ACCT_FR24]]),$A$2&lt;=_xlfn.NUMBERVALUE(Table_Query_from_MF_DSNP62[[#This Row],[CL_GL_ACCT_TO24]]))</f>
        <v>1</v>
      </c>
      <c r="JE529" s="33" t="b">
        <f>AND($A$2&gt;=_xlfn.NUMBERVALUE(Table_Query_from_MF_DSNP62[[#This Row],[CL_GL_ACCT_FR25]]),$A$2&lt;=_xlfn.NUMBERVALUE(Table_Query_from_MF_DSNP62[[#This Row],[CL_GL_ACCT_TO25]]))</f>
        <v>1</v>
      </c>
      <c r="JF529" s="33" t="b">
        <f>OR(Table_Query_from_MF_DSNP62[[#This Row],[PairA]:[PairO]])</f>
        <v>1</v>
      </c>
      <c r="JG529" s="33">
        <f>_xlfn.IFNA(MATCH(TRUE,Table_Query_from_MF_DSNP62[[#This Row],[PairA]:[PairO]],0),"none")</f>
        <v>2</v>
      </c>
      <c r="JH529" s="33" t="b">
        <f>AND($B$2&gt;=_xlfn.NUMBERVALUE(Table_Query_from_MF_DSNP62[[#This Row],[CL_CMP_OBJ_FR1]]),$B$2&lt;=_xlfn.NUMBERVALUE(Table_Query_from_MF_DSNP62[[#This Row],[CL_CMP_OBJ_TO1]]))</f>
        <v>0</v>
      </c>
      <c r="JI529" s="33" t="b">
        <f>AND($B$2&gt;=_xlfn.NUMBERVALUE(Table_Query_from_MF_DSNP62[[#This Row],[CL_CMP_OBJ_FR2]]),$B$2&lt;=_xlfn.NUMBERVALUE(Table_Query_from_MF_DSNP62[[#This Row],[CL_CMP_OBJ_TO2]]))</f>
        <v>1</v>
      </c>
      <c r="JJ529" s="33" t="b">
        <f>AND($B$2&gt;=_xlfn.NUMBERVALUE(Table_Query_from_MF_DSNP62[[#This Row],[CL_CMP_OBJ_FR3]]),$B$2&lt;=_xlfn.NUMBERVALUE(Table_Query_from_MF_DSNP62[[#This Row],[CL_CMP_OBJ_TO3]]))</f>
        <v>1</v>
      </c>
      <c r="JK529" s="33" t="b">
        <f>AND($B$2&gt;=_xlfn.NUMBERVALUE(Table_Query_from_MF_DSNP62[[#This Row],[CL_CMP_OBJ_FR4]]),$B$2&lt;=_xlfn.NUMBERVALUE(Table_Query_from_MF_DSNP62[[#This Row],[CL_CMP_OBJ_TO4]]))</f>
        <v>1</v>
      </c>
      <c r="JL529" s="33" t="b">
        <f>AND($B$2&gt;=_xlfn.NUMBERVALUE(Table_Query_from_MF_DSNP62[[#This Row],[CL_CMP_OBJ_FR5]]),$B$2&lt;=_xlfn.NUMBERVALUE(Table_Query_from_MF_DSNP62[[#This Row],[CL_CMP_OBJ_TO5]]))</f>
        <v>1</v>
      </c>
      <c r="JM529" s="33" t="b">
        <f>AND($B$2&gt;=_xlfn.NUMBERVALUE(Table_Query_from_MF_DSNP62[[#This Row],[CL_CMP_OBJ_FR6]]),$B$2&lt;=_xlfn.NUMBERVALUE(Table_Query_from_MF_DSNP62[[#This Row],[CL_CMP_OBJ_TO6]]))</f>
        <v>1</v>
      </c>
      <c r="JN529" s="33" t="b">
        <f>AND($B$2&gt;=_xlfn.NUMBERVALUE(Table_Query_from_MF_DSNP62[[#This Row],[CL_CMP_OBJ_FR7]]),$B$2&lt;=_xlfn.NUMBERVALUE(Table_Query_from_MF_DSNP62[[#This Row],[CL_CMP_OBJ_TO7]]))</f>
        <v>1</v>
      </c>
      <c r="JO529" s="33" t="b">
        <f>AND($B$2&gt;=_xlfn.NUMBERVALUE(Table_Query_from_MF_DSNP62[[#This Row],[CL_CMP_OBJ_FR8]]),$B$2&lt;=_xlfn.NUMBERVALUE(Table_Query_from_MF_DSNP62[[#This Row],[CL_CMP_OBJ_TO8]]))</f>
        <v>1</v>
      </c>
      <c r="JP529" s="33" t="b">
        <f>AND($B$2&gt;=_xlfn.NUMBERVALUE(Table_Query_from_MF_DSNP62[[#This Row],[CL_CMP_OBJ_FR9]]),$B$2&lt;=_xlfn.NUMBERVALUE(Table_Query_from_MF_DSNP62[[#This Row],[CL_CMP_OBJ_TO9]]))</f>
        <v>1</v>
      </c>
      <c r="JQ529" s="33" t="b">
        <f>AND($B$2&gt;=_xlfn.NUMBERVALUE(Table_Query_from_MF_DSNP62[[#This Row],[CL_CMP_OBJ_FR10]]),$B$2&lt;=_xlfn.NUMBERVALUE(Table_Query_from_MF_DSNP62[[#This Row],[CL_CMP_OBJ_TO10]]))</f>
        <v>1</v>
      </c>
      <c r="JR529" s="33" t="b">
        <f>AND($B$2&gt;=_xlfn.NUMBERVALUE(Table_Query_from_MF_DSNP62[[#This Row],[CL_CMP_OBJ_FR11]]),$B$2&lt;=_xlfn.NUMBERVALUE(Table_Query_from_MF_DSNP62[[#This Row],[CL_CMP_OBJ_TO11]]))</f>
        <v>1</v>
      </c>
      <c r="JS529" s="33" t="b">
        <f>AND($B$2&gt;=_xlfn.NUMBERVALUE(Table_Query_from_MF_DSNP62[[#This Row],[CL_CMP_OBJ_FR12]]),$B$2&lt;=_xlfn.NUMBERVALUE(Table_Query_from_MF_DSNP62[[#This Row],[CL_CMP_OBJ_TO12]]))</f>
        <v>1</v>
      </c>
      <c r="JT529" s="33" t="b">
        <f>AND($B$2&gt;=_xlfn.NUMBERVALUE(Table_Query_from_MF_DSNP62[[#This Row],[CL_CMP_OBJ_FR13]]),$B$2&lt;=_xlfn.NUMBERVALUE(Table_Query_from_MF_DSNP62[[#This Row],[CL_CMP_OBJ_TO13]]))</f>
        <v>1</v>
      </c>
      <c r="JU529" s="33" t="b">
        <f>AND($B$2&gt;=_xlfn.NUMBERVALUE(Table_Query_from_MF_DSNP62[[#This Row],[CL_CMP_OBJ_FR14]]),$B$2&lt;=_xlfn.NUMBERVALUE(Table_Query_from_MF_DSNP62[[#This Row],[CL_CMP_OBJ_TO14]]))</f>
        <v>1</v>
      </c>
      <c r="JV529" s="33" t="b">
        <f>AND($B$2&gt;=_xlfn.NUMBERVALUE(Table_Query_from_MF_DSNP62[[#This Row],[CL_CMP_OBJ_FR15]]),$B$2&lt;=_xlfn.NUMBERVALUE(Table_Query_from_MF_DSNP62[[#This Row],[CL_CMP_OBJ_TO15]]))</f>
        <v>1</v>
      </c>
    </row>
    <row r="530" spans="1:282" x14ac:dyDescent="0.25">
      <c r="A530" t="b">
        <f>OR(,Table_Query_from_MF_DSNP62[[#This Row],[Desired GL included as "hard-coded" GL?]],Table_Query_from_MF_DSNP62[[#This Row],[Desired GL included as "Open GL"?]])</f>
        <v>1</v>
      </c>
      <c r="B530" t="b">
        <f>Table_Query_from_MF_DSNP62[[#This Row],[Desired CObj included as "Open CObj"?]]</f>
        <v>1</v>
      </c>
      <c r="C530" t="s">
        <v>2248</v>
      </c>
      <c r="D530" t="s">
        <v>2249</v>
      </c>
      <c r="E530" t="s">
        <v>8</v>
      </c>
      <c r="F530" s="24" t="s">
        <v>13</v>
      </c>
      <c r="G530" t="s">
        <v>41</v>
      </c>
      <c r="H530" s="24" t="s">
        <v>412</v>
      </c>
      <c r="I530" t="s">
        <v>411</v>
      </c>
      <c r="J530" s="24" t="s">
        <v>444</v>
      </c>
      <c r="K530" t="s">
        <v>444</v>
      </c>
      <c r="L530" s="24" t="s">
        <v>444</v>
      </c>
      <c r="M530" t="s">
        <v>444</v>
      </c>
      <c r="N530" t="s">
        <v>444</v>
      </c>
      <c r="O530" t="s">
        <v>444</v>
      </c>
      <c r="P530" t="s">
        <v>444</v>
      </c>
      <c r="Q530" t="s">
        <v>15</v>
      </c>
      <c r="R530" t="s">
        <v>15</v>
      </c>
      <c r="S530" t="s">
        <v>442</v>
      </c>
      <c r="T530" t="s">
        <v>447</v>
      </c>
      <c r="U530" t="s">
        <v>444</v>
      </c>
      <c r="V530" t="s">
        <v>444</v>
      </c>
      <c r="W530" t="s">
        <v>447</v>
      </c>
      <c r="X530" t="s">
        <v>444</v>
      </c>
      <c r="Y530" t="s">
        <v>444</v>
      </c>
      <c r="Z530" t="s">
        <v>442</v>
      </c>
      <c r="AA530" t="s">
        <v>442</v>
      </c>
      <c r="AB530" t="s">
        <v>442</v>
      </c>
      <c r="AC530" t="s">
        <v>444</v>
      </c>
      <c r="AD530" t="s">
        <v>447</v>
      </c>
      <c r="AE530" t="s">
        <v>447</v>
      </c>
      <c r="AF530" t="s">
        <v>447</v>
      </c>
      <c r="AG530" t="s">
        <v>442</v>
      </c>
      <c r="AH530" t="s">
        <v>447</v>
      </c>
      <c r="AI530" t="s">
        <v>447</v>
      </c>
      <c r="AJ530" t="s">
        <v>442</v>
      </c>
      <c r="AK530" t="s">
        <v>444</v>
      </c>
      <c r="AL530" t="s">
        <v>444</v>
      </c>
      <c r="AM530" t="s">
        <v>444</v>
      </c>
      <c r="AN530" t="s">
        <v>444</v>
      </c>
      <c r="AO530" t="s">
        <v>444</v>
      </c>
      <c r="AP530" t="s">
        <v>442</v>
      </c>
      <c r="AQ530" t="s">
        <v>282</v>
      </c>
      <c r="AR530" t="s">
        <v>1451</v>
      </c>
      <c r="AS530" t="s">
        <v>162</v>
      </c>
      <c r="AT530" t="s">
        <v>10</v>
      </c>
      <c r="AU530" t="s">
        <v>444</v>
      </c>
      <c r="AV530" t="s">
        <v>442</v>
      </c>
      <c r="AW530" t="s">
        <v>444</v>
      </c>
      <c r="AX530" t="s">
        <v>444</v>
      </c>
      <c r="AY530" t="s">
        <v>444</v>
      </c>
      <c r="AZ530" t="s">
        <v>7</v>
      </c>
      <c r="BA530" t="s">
        <v>478</v>
      </c>
      <c r="BB530" t="s">
        <v>444</v>
      </c>
      <c r="BC530" t="s">
        <v>444</v>
      </c>
      <c r="BD530" t="s">
        <v>1359</v>
      </c>
      <c r="BE530" t="s">
        <v>2246</v>
      </c>
      <c r="BF530" t="s">
        <v>1360</v>
      </c>
      <c r="BG530" t="s">
        <v>1360</v>
      </c>
      <c r="BH530" t="s">
        <v>755</v>
      </c>
      <c r="BI530" t="s">
        <v>529</v>
      </c>
      <c r="BJ530" t="s">
        <v>282</v>
      </c>
      <c r="BK530" t="s">
        <v>282</v>
      </c>
      <c r="BL530" t="s">
        <v>1360</v>
      </c>
      <c r="BM530" t="s">
        <v>758</v>
      </c>
      <c r="BN530" t="s">
        <v>529</v>
      </c>
      <c r="BO530" t="s">
        <v>282</v>
      </c>
      <c r="BP530" t="s">
        <v>282</v>
      </c>
      <c r="BQ530" t="s">
        <v>1360</v>
      </c>
      <c r="BR530" t="s">
        <v>143</v>
      </c>
      <c r="BS530" t="s">
        <v>444</v>
      </c>
      <c r="BT530" t="s">
        <v>740</v>
      </c>
      <c r="BU530" t="s">
        <v>524</v>
      </c>
      <c r="BV530" t="s">
        <v>444</v>
      </c>
      <c r="BW530" t="s">
        <v>1360</v>
      </c>
      <c r="BX530" t="s">
        <v>143</v>
      </c>
      <c r="BY530" t="s">
        <v>444</v>
      </c>
      <c r="BZ530" t="s">
        <v>740</v>
      </c>
      <c r="CA530" t="s">
        <v>524</v>
      </c>
      <c r="CB530" t="s">
        <v>444</v>
      </c>
      <c r="CC530" t="s">
        <v>1360</v>
      </c>
      <c r="CD530" t="s">
        <v>143</v>
      </c>
      <c r="CE530" t="s">
        <v>444</v>
      </c>
      <c r="CF530" t="s">
        <v>444</v>
      </c>
      <c r="CG530" t="s">
        <v>444</v>
      </c>
      <c r="CH530" t="s">
        <v>444</v>
      </c>
      <c r="CI530" t="s">
        <v>1360</v>
      </c>
      <c r="CJ530" t="s">
        <v>143</v>
      </c>
      <c r="CK530" t="s">
        <v>444</v>
      </c>
      <c r="CL530" t="s">
        <v>740</v>
      </c>
      <c r="CM530" t="s">
        <v>524</v>
      </c>
      <c r="CN530" t="s">
        <v>444</v>
      </c>
      <c r="CO530" t="s">
        <v>1360</v>
      </c>
      <c r="CP530" t="s">
        <v>143</v>
      </c>
      <c r="CQ530" t="s">
        <v>444</v>
      </c>
      <c r="CR530" t="s">
        <v>740</v>
      </c>
      <c r="CS530" t="s">
        <v>524</v>
      </c>
      <c r="CT530" t="s">
        <v>444</v>
      </c>
      <c r="CU530" t="s">
        <v>282</v>
      </c>
      <c r="CV530" t="s">
        <v>2845</v>
      </c>
      <c r="CW530" t="s">
        <v>2736</v>
      </c>
      <c r="CX530" t="s">
        <v>2737</v>
      </c>
      <c r="CY530" t="s">
        <v>1370</v>
      </c>
      <c r="CZ530" t="s">
        <v>1371</v>
      </c>
      <c r="DA530" t="s">
        <v>444</v>
      </c>
      <c r="DB530" t="s">
        <v>444</v>
      </c>
      <c r="DC530" t="s">
        <v>444</v>
      </c>
      <c r="DD530" t="s">
        <v>444</v>
      </c>
      <c r="DE530" t="s">
        <v>444</v>
      </c>
      <c r="DF530" t="s">
        <v>444</v>
      </c>
      <c r="DG530" t="s">
        <v>444</v>
      </c>
      <c r="DH530" t="s">
        <v>444</v>
      </c>
      <c r="DI530" t="s">
        <v>443</v>
      </c>
      <c r="DJ530" t="s">
        <v>282</v>
      </c>
      <c r="DK530" t="s">
        <v>1440</v>
      </c>
      <c r="DL530" t="s">
        <v>444</v>
      </c>
      <c r="DM530" t="s">
        <v>444</v>
      </c>
      <c r="DN530" t="s">
        <v>444</v>
      </c>
      <c r="DO530" t="s">
        <v>444</v>
      </c>
      <c r="DP530" t="s">
        <v>444</v>
      </c>
      <c r="DQ530" t="s">
        <v>444</v>
      </c>
      <c r="DR530" t="s">
        <v>444</v>
      </c>
      <c r="DS530" t="s">
        <v>444</v>
      </c>
      <c r="DT530" s="24" t="s">
        <v>444</v>
      </c>
      <c r="DU530" s="24" t="s">
        <v>444</v>
      </c>
      <c r="DV530" t="s">
        <v>444</v>
      </c>
      <c r="DW530" t="s">
        <v>444</v>
      </c>
      <c r="DX530" s="24" t="s">
        <v>444</v>
      </c>
      <c r="DY530" s="24" t="s">
        <v>444</v>
      </c>
      <c r="DZ530" t="s">
        <v>444</v>
      </c>
      <c r="EA530" t="s">
        <v>444</v>
      </c>
      <c r="EB530" s="24" t="s">
        <v>444</v>
      </c>
      <c r="EC530" s="24" t="s">
        <v>444</v>
      </c>
      <c r="ED530" t="s">
        <v>444</v>
      </c>
      <c r="EE530" t="s">
        <v>444</v>
      </c>
      <c r="EF530" s="24" t="s">
        <v>444</v>
      </c>
      <c r="EG530" s="24" t="s">
        <v>444</v>
      </c>
      <c r="EH530" t="s">
        <v>444</v>
      </c>
      <c r="EI530" t="s">
        <v>444</v>
      </c>
      <c r="EJ530" s="24" t="s">
        <v>444</v>
      </c>
      <c r="EK530" s="24" t="s">
        <v>444</v>
      </c>
      <c r="EL530" t="s">
        <v>444</v>
      </c>
      <c r="EM530" t="s">
        <v>444</v>
      </c>
      <c r="EN530" s="24" t="s">
        <v>444</v>
      </c>
      <c r="EO530" s="24" t="s">
        <v>444</v>
      </c>
      <c r="EP530" t="s">
        <v>444</v>
      </c>
      <c r="EQ530" t="s">
        <v>444</v>
      </c>
      <c r="ER530" s="24" t="s">
        <v>444</v>
      </c>
      <c r="ES530" s="24" t="s">
        <v>444</v>
      </c>
      <c r="ET530" t="s">
        <v>444</v>
      </c>
      <c r="EU530" t="s">
        <v>444</v>
      </c>
      <c r="EV530" s="24" t="s">
        <v>444</v>
      </c>
      <c r="EW530" s="24" t="s">
        <v>444</v>
      </c>
      <c r="EX530" t="s">
        <v>444</v>
      </c>
      <c r="EY530" t="s">
        <v>444</v>
      </c>
      <c r="EZ530" s="24" t="s">
        <v>444</v>
      </c>
      <c r="FA530" s="24" t="s">
        <v>444</v>
      </c>
      <c r="FB530" t="s">
        <v>444</v>
      </c>
      <c r="FC530" t="s">
        <v>444</v>
      </c>
      <c r="FD530" s="24" t="s">
        <v>444</v>
      </c>
      <c r="FE530" s="24" t="s">
        <v>444</v>
      </c>
      <c r="FF530" t="s">
        <v>444</v>
      </c>
      <c r="FG530" t="s">
        <v>444</v>
      </c>
      <c r="FH530" s="24" t="s">
        <v>444</v>
      </c>
      <c r="FI530" s="24" t="s">
        <v>444</v>
      </c>
      <c r="FJ530" t="s">
        <v>444</v>
      </c>
      <c r="FK530" t="s">
        <v>444</v>
      </c>
      <c r="FL530" s="24" t="s">
        <v>444</v>
      </c>
      <c r="FM530" s="24" t="s">
        <v>444</v>
      </c>
      <c r="FN530" t="s">
        <v>444</v>
      </c>
      <c r="FO530" t="s">
        <v>444</v>
      </c>
      <c r="FP530" s="24" t="s">
        <v>444</v>
      </c>
      <c r="FQ530" s="24" t="s">
        <v>444</v>
      </c>
      <c r="FR530" t="s">
        <v>444</v>
      </c>
      <c r="FS530" t="s">
        <v>444</v>
      </c>
      <c r="FT530" s="24" t="s">
        <v>444</v>
      </c>
      <c r="FU530" s="24" t="s">
        <v>444</v>
      </c>
      <c r="FV530" t="s">
        <v>444</v>
      </c>
      <c r="FW530" t="s">
        <v>444</v>
      </c>
      <c r="FX530" s="24" t="s">
        <v>444</v>
      </c>
      <c r="FY530" s="24" t="s">
        <v>444</v>
      </c>
      <c r="FZ530" t="s">
        <v>444</v>
      </c>
      <c r="GA530" t="s">
        <v>444</v>
      </c>
      <c r="GB530" s="24" t="s">
        <v>444</v>
      </c>
      <c r="GC530" s="24" t="s">
        <v>444</v>
      </c>
      <c r="GD530" t="s">
        <v>444</v>
      </c>
      <c r="GE530" t="s">
        <v>444</v>
      </c>
      <c r="GF530" s="24" t="s">
        <v>444</v>
      </c>
      <c r="GG530" s="24" t="s">
        <v>444</v>
      </c>
      <c r="GH530" t="s">
        <v>15</v>
      </c>
      <c r="GI530" s="24" t="s">
        <v>446</v>
      </c>
      <c r="GJ530" s="24" t="s">
        <v>475</v>
      </c>
      <c r="GK530" t="s">
        <v>444</v>
      </c>
      <c r="GL530" t="s">
        <v>444</v>
      </c>
      <c r="GM530" s="24" t="s">
        <v>444</v>
      </c>
      <c r="GN530" s="24" t="s">
        <v>444</v>
      </c>
      <c r="GO530" t="s">
        <v>444</v>
      </c>
      <c r="GP530" t="s">
        <v>444</v>
      </c>
      <c r="GQ530" s="24" t="s">
        <v>444</v>
      </c>
      <c r="GR530" s="24" t="s">
        <v>444</v>
      </c>
      <c r="GS530" t="s">
        <v>444</v>
      </c>
      <c r="GT530" t="s">
        <v>444</v>
      </c>
      <c r="GU530" s="24" t="s">
        <v>444</v>
      </c>
      <c r="GV530" s="24" t="s">
        <v>444</v>
      </c>
      <c r="GW530" t="s">
        <v>444</v>
      </c>
      <c r="GX530" t="s">
        <v>444</v>
      </c>
      <c r="GY530" s="24" t="s">
        <v>444</v>
      </c>
      <c r="GZ530" s="24" t="s">
        <v>444</v>
      </c>
      <c r="HA530" t="s">
        <v>444</v>
      </c>
      <c r="HB530" t="s">
        <v>444</v>
      </c>
      <c r="HC530" s="24" t="s">
        <v>444</v>
      </c>
      <c r="HD530" s="24" t="s">
        <v>444</v>
      </c>
      <c r="HE530" t="s">
        <v>444</v>
      </c>
      <c r="HF530" t="s">
        <v>444</v>
      </c>
      <c r="HG530" s="24" t="s">
        <v>444</v>
      </c>
      <c r="HH530" s="24" t="s">
        <v>444</v>
      </c>
      <c r="HI530" t="s">
        <v>444</v>
      </c>
      <c r="HJ530" t="s">
        <v>444</v>
      </c>
      <c r="HK530" s="24" t="s">
        <v>444</v>
      </c>
      <c r="HL530" s="24" t="s">
        <v>444</v>
      </c>
      <c r="HM530" t="s">
        <v>444</v>
      </c>
      <c r="HN530" t="s">
        <v>444</v>
      </c>
      <c r="HO530" s="24" t="s">
        <v>444</v>
      </c>
      <c r="HP530" s="24" t="s">
        <v>444</v>
      </c>
      <c r="HQ530" t="s">
        <v>444</v>
      </c>
      <c r="HR530" t="s">
        <v>444</v>
      </c>
      <c r="HS530" s="24" t="s">
        <v>444</v>
      </c>
      <c r="HT530" s="24" t="s">
        <v>444</v>
      </c>
      <c r="HU530" t="s">
        <v>444</v>
      </c>
      <c r="HV530" t="s">
        <v>444</v>
      </c>
      <c r="HW530" s="24" t="s">
        <v>444</v>
      </c>
      <c r="HX530" s="24" t="s">
        <v>444</v>
      </c>
      <c r="HY530" t="s">
        <v>444</v>
      </c>
      <c r="HZ530" t="s">
        <v>444</v>
      </c>
      <c r="IA530" t="s">
        <v>2845</v>
      </c>
      <c r="IB530" t="s">
        <v>2736</v>
      </c>
      <c r="IC530" t="s">
        <v>3086</v>
      </c>
      <c r="ID530" s="33" t="b" cm="1">
        <f t="array" ref="ID530">_xlfn.IFNA(MATCH($A$2,_xlfn.NUMBERVALUE(Table_Query_from_MF_DSNP62[[#This Row],[CL_GLACCT_DR1]:[CL_GLACCT_CR4]]),0),0)&gt;=1</f>
        <v>1</v>
      </c>
      <c r="IE530" s="33" t="b">
        <f>OR(Table_Query_from_MF_DSNP62[[#This Row],[Pair1]:[Pair25]])</f>
        <v>1</v>
      </c>
      <c r="IF530" s="33">
        <f>_xlfn.IFNA(MATCH(TRUE,Table_Query_from_MF_DSNP62[[#This Row],[Pair1]:[Pair25]],0),"none")</f>
        <v>1</v>
      </c>
      <c r="IG530" s="33" t="b">
        <f>AND($A$2&gt;=_xlfn.NUMBERVALUE(Table_Query_from_MF_DSNP62[[#This Row],[CL_GL_ACCT_FR1]]),$A$2&lt;=_xlfn.NUMBERVALUE(Table_Query_from_MF_DSNP62[[#This Row],[CL_GL_ACCT_TO1]]))</f>
        <v>1</v>
      </c>
      <c r="IH530" s="33" t="b">
        <f>AND($A$2&gt;=_xlfn.NUMBERVALUE(Table_Query_from_MF_DSNP62[[#This Row],[CL_GL_ACCT_FR2]]),$A$2&lt;=_xlfn.NUMBERVALUE(Table_Query_from_MF_DSNP62[[#This Row],[CL_GL_ACCT_TO2]]))</f>
        <v>1</v>
      </c>
      <c r="II530" s="33" t="b">
        <f>AND($A$2&gt;=_xlfn.NUMBERVALUE(Table_Query_from_MF_DSNP62[[#This Row],[CL_GL_ACCT_FR3]]),$A$2&lt;=_xlfn.NUMBERVALUE(Table_Query_from_MF_DSNP62[[#This Row],[CL_GL_ACCT_TO3]]))</f>
        <v>1</v>
      </c>
      <c r="IJ530" s="33" t="b">
        <f>AND($A$2&gt;=_xlfn.NUMBERVALUE(Table_Query_from_MF_DSNP62[[#This Row],[CL_GL_ACCT_FR4]]),$A$2&lt;=_xlfn.NUMBERVALUE(Table_Query_from_MF_DSNP62[[#This Row],[CL_GL_ACCT_TO4]]))</f>
        <v>1</v>
      </c>
      <c r="IK530" s="33" t="b">
        <f>AND($A$2&gt;=_xlfn.NUMBERVALUE(Table_Query_from_MF_DSNP62[[#This Row],[CL_GL_ACCT_FR5]]),$A$2&lt;=_xlfn.NUMBERVALUE(Table_Query_from_MF_DSNP62[[#This Row],[CL_GL_ACCT_TO5]]))</f>
        <v>1</v>
      </c>
      <c r="IL530" s="33" t="b">
        <f>AND($A$2&gt;=_xlfn.NUMBERVALUE(Table_Query_from_MF_DSNP62[[#This Row],[CL_GL_ACCT_FR6]]),$A$2&lt;=_xlfn.NUMBERVALUE(Table_Query_from_MF_DSNP62[[#This Row],[CL_GL_ACCT_TO6]]))</f>
        <v>1</v>
      </c>
      <c r="IM530" s="33" t="b">
        <f>AND($A$2&gt;=_xlfn.NUMBERVALUE(Table_Query_from_MF_DSNP62[[#This Row],[CL_GL_ACCT_FR7]]),$A$2&lt;=_xlfn.NUMBERVALUE(Table_Query_from_MF_DSNP62[[#This Row],[CL_GL_ACCT_TO7]]))</f>
        <v>1</v>
      </c>
      <c r="IN530" s="33" t="b">
        <f>AND($A$2&gt;=_xlfn.NUMBERVALUE(Table_Query_from_MF_DSNP62[[#This Row],[CL_GL_ACCT_FR8]]),$A$2&lt;=_xlfn.NUMBERVALUE(Table_Query_from_MF_DSNP62[[#This Row],[CL_GL_ACCT_TO8]]))</f>
        <v>1</v>
      </c>
      <c r="IO530" s="33" t="b">
        <f>AND($A$2&gt;=_xlfn.NUMBERVALUE(Table_Query_from_MF_DSNP62[[#This Row],[CL_GL_ACCT_FR9]]),$A$2&lt;=_xlfn.NUMBERVALUE(Table_Query_from_MF_DSNP62[[#This Row],[CL_GL_ACCT_TO9]]))</f>
        <v>1</v>
      </c>
      <c r="IP530" s="33" t="b">
        <f>AND($A$2&gt;=_xlfn.NUMBERVALUE(Table_Query_from_MF_DSNP62[[#This Row],[CL_GL_ACCT_FR10]]),$A$2&lt;=_xlfn.NUMBERVALUE(Table_Query_from_MF_DSNP62[[#This Row],[CL_GL_ACCT_TO10]]))</f>
        <v>1</v>
      </c>
      <c r="IQ530" s="33" t="b">
        <f>AND($A$2&gt;=_xlfn.NUMBERVALUE(Table_Query_from_MF_DSNP62[[#This Row],[CL_GL_ACCT_FR11]]),$A$2&lt;=_xlfn.NUMBERVALUE(Table_Query_from_MF_DSNP62[[#This Row],[CL_GL_ACCT_TO11]]))</f>
        <v>1</v>
      </c>
      <c r="IR530" s="33" t="b">
        <f>AND($A$2&gt;=_xlfn.NUMBERVALUE(Table_Query_from_MF_DSNP62[[#This Row],[CL_GL_ACCT_FR12]]),$A$2&lt;=_xlfn.NUMBERVALUE(Table_Query_from_MF_DSNP62[[#This Row],[CL_GL_ACCT_TO12]]))</f>
        <v>1</v>
      </c>
      <c r="IS530" s="33" t="b">
        <f>AND($A$2&gt;=_xlfn.NUMBERVALUE(Table_Query_from_MF_DSNP62[[#This Row],[CL_GL_ACCT_FR13]]),$A$2&lt;=_xlfn.NUMBERVALUE(Table_Query_from_MF_DSNP62[[#This Row],[CL_GL_ACCT_TO13]]))</f>
        <v>1</v>
      </c>
      <c r="IT530" s="33" t="b">
        <f>AND($A$2&gt;=_xlfn.NUMBERVALUE(Table_Query_from_MF_DSNP62[[#This Row],[CL_GL_ACCT_FR14]]),$A$2&lt;=_xlfn.NUMBERVALUE(Table_Query_from_MF_DSNP62[[#This Row],[CL_GL_ACCT_TO14]]))</f>
        <v>1</v>
      </c>
      <c r="IU530" s="33" t="b">
        <f>AND($A$2&gt;=_xlfn.NUMBERVALUE(Table_Query_from_MF_DSNP62[[#This Row],[CL_GL_ACCT_FR15]]),$A$2&lt;=_xlfn.NUMBERVALUE(Table_Query_from_MF_DSNP62[[#This Row],[CL_GL_ACCT_TO15]]))</f>
        <v>1</v>
      </c>
      <c r="IV530" s="33" t="b">
        <f>AND($A$2&gt;=_xlfn.NUMBERVALUE(Table_Query_from_MF_DSNP62[[#This Row],[CL_GL_ACCT_FR16]]),$A$2&lt;=_xlfn.NUMBERVALUE(Table_Query_from_MF_DSNP62[[#This Row],[CL_GL_ACCT_TO16]]))</f>
        <v>1</v>
      </c>
      <c r="IW530" s="33" t="b">
        <f>AND($A$2&gt;=_xlfn.NUMBERVALUE(Table_Query_from_MF_DSNP62[[#This Row],[CL_GL_ACCT_FR17]]),$A$2&lt;=_xlfn.NUMBERVALUE(Table_Query_from_MF_DSNP62[[#This Row],[CL_GL_ACCT_TO17]]))</f>
        <v>1</v>
      </c>
      <c r="IX530" s="33" t="b">
        <f>AND($A$2&gt;=_xlfn.NUMBERVALUE(Table_Query_from_MF_DSNP62[[#This Row],[CL_GL_ACCT_FR18]]),$A$2&lt;=_xlfn.NUMBERVALUE(Table_Query_from_MF_DSNP62[[#This Row],[CL_GL_ACCT_TO18]]))</f>
        <v>1</v>
      </c>
      <c r="IY530" s="33" t="b">
        <f>AND($A$2&gt;=_xlfn.NUMBERVALUE(Table_Query_from_MF_DSNP62[[#This Row],[CL_GL_ACCT_FR19]]),$A$2&lt;=_xlfn.NUMBERVALUE(Table_Query_from_MF_DSNP62[[#This Row],[CL_GL_ACCT_TO19]]))</f>
        <v>1</v>
      </c>
      <c r="IZ530" s="33" t="b">
        <f>AND($A$2&gt;=_xlfn.NUMBERVALUE(Table_Query_from_MF_DSNP62[[#This Row],[CL_GL_ACCT_FR20]]),$A$2&lt;=_xlfn.NUMBERVALUE(Table_Query_from_MF_DSNP62[[#This Row],[CL_GL_ACCT_TO20]]))</f>
        <v>1</v>
      </c>
      <c r="JA530" s="33" t="b">
        <f>AND($A$2&gt;=_xlfn.NUMBERVALUE(Table_Query_from_MF_DSNP62[[#This Row],[CL_GL_ACCT_FR21]]),$A$2&lt;=_xlfn.NUMBERVALUE(Table_Query_from_MF_DSNP62[[#This Row],[CL_GL_ACCT_TO21]]))</f>
        <v>1</v>
      </c>
      <c r="JB530" s="33" t="b">
        <f>AND($A$2&gt;=_xlfn.NUMBERVALUE(Table_Query_from_MF_DSNP62[[#This Row],[CL_GL_ACCT_FR22]]),$A$2&lt;=_xlfn.NUMBERVALUE(Table_Query_from_MF_DSNP62[[#This Row],[CL_GL_ACCT_TO22]]))</f>
        <v>1</v>
      </c>
      <c r="JC530" s="33" t="b">
        <f>AND($A$2&gt;=_xlfn.NUMBERVALUE(Table_Query_from_MF_DSNP62[[#This Row],[CL_GL_ACCT_FR23]]),$A$2&lt;=_xlfn.NUMBERVALUE(Table_Query_from_MF_DSNP62[[#This Row],[CL_GL_ACCT_TO23]]))</f>
        <v>1</v>
      </c>
      <c r="JD530" s="33" t="b">
        <f>AND($A$2&gt;=_xlfn.NUMBERVALUE(Table_Query_from_MF_DSNP62[[#This Row],[CL_GL_ACCT_FR24]]),$A$2&lt;=_xlfn.NUMBERVALUE(Table_Query_from_MF_DSNP62[[#This Row],[CL_GL_ACCT_TO24]]))</f>
        <v>1</v>
      </c>
      <c r="JE530" s="33" t="b">
        <f>AND($A$2&gt;=_xlfn.NUMBERVALUE(Table_Query_from_MF_DSNP62[[#This Row],[CL_GL_ACCT_FR25]]),$A$2&lt;=_xlfn.NUMBERVALUE(Table_Query_from_MF_DSNP62[[#This Row],[CL_GL_ACCT_TO25]]))</f>
        <v>1</v>
      </c>
      <c r="JF530" s="33" t="b">
        <f>OR(Table_Query_from_MF_DSNP62[[#This Row],[PairA]:[PairO]])</f>
        <v>1</v>
      </c>
      <c r="JG530" s="33">
        <f>_xlfn.IFNA(MATCH(TRUE,Table_Query_from_MF_DSNP62[[#This Row],[PairA]:[PairO]],0),"none")</f>
        <v>2</v>
      </c>
      <c r="JH530" s="33" t="b">
        <f>AND($B$2&gt;=_xlfn.NUMBERVALUE(Table_Query_from_MF_DSNP62[[#This Row],[CL_CMP_OBJ_FR1]]),$B$2&lt;=_xlfn.NUMBERVALUE(Table_Query_from_MF_DSNP62[[#This Row],[CL_CMP_OBJ_TO1]]))</f>
        <v>0</v>
      </c>
      <c r="JI530" s="33" t="b">
        <f>AND($B$2&gt;=_xlfn.NUMBERVALUE(Table_Query_from_MF_DSNP62[[#This Row],[CL_CMP_OBJ_FR2]]),$B$2&lt;=_xlfn.NUMBERVALUE(Table_Query_from_MF_DSNP62[[#This Row],[CL_CMP_OBJ_TO2]]))</f>
        <v>1</v>
      </c>
      <c r="JJ530" s="33" t="b">
        <f>AND($B$2&gt;=_xlfn.NUMBERVALUE(Table_Query_from_MF_DSNP62[[#This Row],[CL_CMP_OBJ_FR3]]),$B$2&lt;=_xlfn.NUMBERVALUE(Table_Query_from_MF_DSNP62[[#This Row],[CL_CMP_OBJ_TO3]]))</f>
        <v>1</v>
      </c>
      <c r="JK530" s="33" t="b">
        <f>AND($B$2&gt;=_xlfn.NUMBERVALUE(Table_Query_from_MF_DSNP62[[#This Row],[CL_CMP_OBJ_FR4]]),$B$2&lt;=_xlfn.NUMBERVALUE(Table_Query_from_MF_DSNP62[[#This Row],[CL_CMP_OBJ_TO4]]))</f>
        <v>1</v>
      </c>
      <c r="JL530" s="33" t="b">
        <f>AND($B$2&gt;=_xlfn.NUMBERVALUE(Table_Query_from_MF_DSNP62[[#This Row],[CL_CMP_OBJ_FR5]]),$B$2&lt;=_xlfn.NUMBERVALUE(Table_Query_from_MF_DSNP62[[#This Row],[CL_CMP_OBJ_TO5]]))</f>
        <v>1</v>
      </c>
      <c r="JM530" s="33" t="b">
        <f>AND($B$2&gt;=_xlfn.NUMBERVALUE(Table_Query_from_MF_DSNP62[[#This Row],[CL_CMP_OBJ_FR6]]),$B$2&lt;=_xlfn.NUMBERVALUE(Table_Query_from_MF_DSNP62[[#This Row],[CL_CMP_OBJ_TO6]]))</f>
        <v>1</v>
      </c>
      <c r="JN530" s="33" t="b">
        <f>AND($B$2&gt;=_xlfn.NUMBERVALUE(Table_Query_from_MF_DSNP62[[#This Row],[CL_CMP_OBJ_FR7]]),$B$2&lt;=_xlfn.NUMBERVALUE(Table_Query_from_MF_DSNP62[[#This Row],[CL_CMP_OBJ_TO7]]))</f>
        <v>1</v>
      </c>
      <c r="JO530" s="33" t="b">
        <f>AND($B$2&gt;=_xlfn.NUMBERVALUE(Table_Query_from_MF_DSNP62[[#This Row],[CL_CMP_OBJ_FR8]]),$B$2&lt;=_xlfn.NUMBERVALUE(Table_Query_from_MF_DSNP62[[#This Row],[CL_CMP_OBJ_TO8]]))</f>
        <v>1</v>
      </c>
      <c r="JP530" s="33" t="b">
        <f>AND($B$2&gt;=_xlfn.NUMBERVALUE(Table_Query_from_MF_DSNP62[[#This Row],[CL_CMP_OBJ_FR9]]),$B$2&lt;=_xlfn.NUMBERVALUE(Table_Query_from_MF_DSNP62[[#This Row],[CL_CMP_OBJ_TO9]]))</f>
        <v>1</v>
      </c>
      <c r="JQ530" s="33" t="b">
        <f>AND($B$2&gt;=_xlfn.NUMBERVALUE(Table_Query_from_MF_DSNP62[[#This Row],[CL_CMP_OBJ_FR10]]),$B$2&lt;=_xlfn.NUMBERVALUE(Table_Query_from_MF_DSNP62[[#This Row],[CL_CMP_OBJ_TO10]]))</f>
        <v>1</v>
      </c>
      <c r="JR530" s="33" t="b">
        <f>AND($B$2&gt;=_xlfn.NUMBERVALUE(Table_Query_from_MF_DSNP62[[#This Row],[CL_CMP_OBJ_FR11]]),$B$2&lt;=_xlfn.NUMBERVALUE(Table_Query_from_MF_DSNP62[[#This Row],[CL_CMP_OBJ_TO11]]))</f>
        <v>1</v>
      </c>
      <c r="JS530" s="33" t="b">
        <f>AND($B$2&gt;=_xlfn.NUMBERVALUE(Table_Query_from_MF_DSNP62[[#This Row],[CL_CMP_OBJ_FR12]]),$B$2&lt;=_xlfn.NUMBERVALUE(Table_Query_from_MF_DSNP62[[#This Row],[CL_CMP_OBJ_TO12]]))</f>
        <v>1</v>
      </c>
      <c r="JT530" s="33" t="b">
        <f>AND($B$2&gt;=_xlfn.NUMBERVALUE(Table_Query_from_MF_DSNP62[[#This Row],[CL_CMP_OBJ_FR13]]),$B$2&lt;=_xlfn.NUMBERVALUE(Table_Query_from_MF_DSNP62[[#This Row],[CL_CMP_OBJ_TO13]]))</f>
        <v>1</v>
      </c>
      <c r="JU530" s="33" t="b">
        <f>AND($B$2&gt;=_xlfn.NUMBERVALUE(Table_Query_from_MF_DSNP62[[#This Row],[CL_CMP_OBJ_FR14]]),$B$2&lt;=_xlfn.NUMBERVALUE(Table_Query_from_MF_DSNP62[[#This Row],[CL_CMP_OBJ_TO14]]))</f>
        <v>1</v>
      </c>
      <c r="JV530" s="33" t="b">
        <f>AND($B$2&gt;=_xlfn.NUMBERVALUE(Table_Query_from_MF_DSNP62[[#This Row],[CL_CMP_OBJ_FR15]]),$B$2&lt;=_xlfn.NUMBERVALUE(Table_Query_from_MF_DSNP62[[#This Row],[CL_CMP_OBJ_TO15]]))</f>
        <v>1</v>
      </c>
    </row>
    <row r="531" spans="1:282" x14ac:dyDescent="0.25">
      <c r="A531" t="b">
        <f>OR(,Table_Query_from_MF_DSNP62[[#This Row],[Desired GL included as "hard-coded" GL?]],Table_Query_from_MF_DSNP62[[#This Row],[Desired GL included as "Open GL"?]])</f>
        <v>1</v>
      </c>
      <c r="B531" t="b">
        <f>Table_Query_from_MF_DSNP62[[#This Row],[Desired CObj included as "Open CObj"?]]</f>
        <v>1</v>
      </c>
      <c r="C531" t="s">
        <v>2250</v>
      </c>
      <c r="D531" t="s">
        <v>2251</v>
      </c>
      <c r="E531" t="s">
        <v>8</v>
      </c>
      <c r="F531" s="24" t="s">
        <v>421</v>
      </c>
      <c r="G531" t="s">
        <v>13</v>
      </c>
      <c r="H531" s="24" t="s">
        <v>444</v>
      </c>
      <c r="I531" t="s">
        <v>444</v>
      </c>
      <c r="J531" s="24" t="s">
        <v>444</v>
      </c>
      <c r="K531" t="s">
        <v>444</v>
      </c>
      <c r="L531" s="24" t="s">
        <v>359</v>
      </c>
      <c r="M531" t="s">
        <v>307</v>
      </c>
      <c r="N531" t="s">
        <v>444</v>
      </c>
      <c r="O531" t="s">
        <v>444</v>
      </c>
      <c r="P531" t="s">
        <v>444</v>
      </c>
      <c r="Q531" t="s">
        <v>15</v>
      </c>
      <c r="R531" t="s">
        <v>447</v>
      </c>
      <c r="S531" t="s">
        <v>15</v>
      </c>
      <c r="T531" t="s">
        <v>447</v>
      </c>
      <c r="U531" t="s">
        <v>444</v>
      </c>
      <c r="V531" t="s">
        <v>444</v>
      </c>
      <c r="W531" t="s">
        <v>447</v>
      </c>
      <c r="X531" t="s">
        <v>444</v>
      </c>
      <c r="Y531" t="s">
        <v>444</v>
      </c>
      <c r="Z531" t="s">
        <v>442</v>
      </c>
      <c r="AA531" t="s">
        <v>444</v>
      </c>
      <c r="AB531" t="s">
        <v>442</v>
      </c>
      <c r="AC531" t="s">
        <v>444</v>
      </c>
      <c r="AD531" t="s">
        <v>15</v>
      </c>
      <c r="AE531" t="s">
        <v>447</v>
      </c>
      <c r="AF531" t="s">
        <v>447</v>
      </c>
      <c r="AG531" t="s">
        <v>442</v>
      </c>
      <c r="AH531" t="s">
        <v>447</v>
      </c>
      <c r="AI531" t="s">
        <v>447</v>
      </c>
      <c r="AJ531" t="s">
        <v>442</v>
      </c>
      <c r="AK531" t="s">
        <v>442</v>
      </c>
      <c r="AL531" t="s">
        <v>444</v>
      </c>
      <c r="AM531" t="s">
        <v>444</v>
      </c>
      <c r="AN531" t="s">
        <v>444</v>
      </c>
      <c r="AO531" t="s">
        <v>444</v>
      </c>
      <c r="AP531" t="s">
        <v>442</v>
      </c>
      <c r="AQ531" t="s">
        <v>528</v>
      </c>
      <c r="AR531" t="s">
        <v>1451</v>
      </c>
      <c r="AS531" t="s">
        <v>162</v>
      </c>
      <c r="AT531" t="s">
        <v>10</v>
      </c>
      <c r="AU531" t="s">
        <v>444</v>
      </c>
      <c r="AV531" t="s">
        <v>442</v>
      </c>
      <c r="AW531" t="s">
        <v>444</v>
      </c>
      <c r="AX531" t="s">
        <v>444</v>
      </c>
      <c r="AY531" t="s">
        <v>444</v>
      </c>
      <c r="AZ531" t="s">
        <v>7</v>
      </c>
      <c r="BA531" t="s">
        <v>478</v>
      </c>
      <c r="BB531" t="s">
        <v>444</v>
      </c>
      <c r="BC531" t="s">
        <v>444</v>
      </c>
      <c r="BD531" t="s">
        <v>1359</v>
      </c>
      <c r="BE531" t="s">
        <v>2252</v>
      </c>
      <c r="BF531" t="s">
        <v>740</v>
      </c>
      <c r="BG531" t="s">
        <v>1360</v>
      </c>
      <c r="BH531" t="s">
        <v>755</v>
      </c>
      <c r="BI531" t="s">
        <v>529</v>
      </c>
      <c r="BJ531" t="s">
        <v>1520</v>
      </c>
      <c r="BK531" t="s">
        <v>282</v>
      </c>
      <c r="BL531" t="s">
        <v>1360</v>
      </c>
      <c r="BM531" t="s">
        <v>758</v>
      </c>
      <c r="BN531" t="s">
        <v>529</v>
      </c>
      <c r="BO531" t="s">
        <v>1520</v>
      </c>
      <c r="BP531" t="s">
        <v>282</v>
      </c>
      <c r="BQ531" t="s">
        <v>740</v>
      </c>
      <c r="BR531" t="s">
        <v>1521</v>
      </c>
      <c r="BS531" t="s">
        <v>444</v>
      </c>
      <c r="BT531" t="s">
        <v>1360</v>
      </c>
      <c r="BU531" t="s">
        <v>1487</v>
      </c>
      <c r="BV531" t="s">
        <v>444</v>
      </c>
      <c r="BW531" t="s">
        <v>740</v>
      </c>
      <c r="BX531" t="s">
        <v>1521</v>
      </c>
      <c r="BY531" t="s">
        <v>444</v>
      </c>
      <c r="BZ531" t="s">
        <v>1360</v>
      </c>
      <c r="CA531" t="s">
        <v>1487</v>
      </c>
      <c r="CB531" t="s">
        <v>444</v>
      </c>
      <c r="CC531" t="s">
        <v>1360</v>
      </c>
      <c r="CD531" t="s">
        <v>1487</v>
      </c>
      <c r="CE531" t="s">
        <v>444</v>
      </c>
      <c r="CF531" t="s">
        <v>444</v>
      </c>
      <c r="CG531" t="s">
        <v>444</v>
      </c>
      <c r="CH531" t="s">
        <v>444</v>
      </c>
      <c r="CI531" t="s">
        <v>740</v>
      </c>
      <c r="CJ531" t="s">
        <v>1521</v>
      </c>
      <c r="CK531" t="s">
        <v>444</v>
      </c>
      <c r="CL531" t="s">
        <v>1360</v>
      </c>
      <c r="CM531" t="s">
        <v>1487</v>
      </c>
      <c r="CN531" t="s">
        <v>444</v>
      </c>
      <c r="CO531" t="s">
        <v>740</v>
      </c>
      <c r="CP531" t="s">
        <v>1521</v>
      </c>
      <c r="CQ531" t="s">
        <v>444</v>
      </c>
      <c r="CR531" t="s">
        <v>1360</v>
      </c>
      <c r="CS531" t="s">
        <v>1487</v>
      </c>
      <c r="CT531" t="s">
        <v>444</v>
      </c>
      <c r="CU531" t="s">
        <v>444</v>
      </c>
      <c r="CV531" t="s">
        <v>2845</v>
      </c>
      <c r="CW531" t="s">
        <v>2736</v>
      </c>
      <c r="CX531" t="s">
        <v>2737</v>
      </c>
      <c r="CY531" t="s">
        <v>1370</v>
      </c>
      <c r="CZ531" t="s">
        <v>1371</v>
      </c>
      <c r="DA531" t="s">
        <v>444</v>
      </c>
      <c r="DB531" t="s">
        <v>444</v>
      </c>
      <c r="DC531" t="s">
        <v>444</v>
      </c>
      <c r="DD531" t="s">
        <v>444</v>
      </c>
      <c r="DE531" t="s">
        <v>444</v>
      </c>
      <c r="DF531" t="s">
        <v>444</v>
      </c>
      <c r="DG531" t="s">
        <v>444</v>
      </c>
      <c r="DH531" t="s">
        <v>444</v>
      </c>
      <c r="DI531" t="s">
        <v>443</v>
      </c>
      <c r="DJ531" t="s">
        <v>282</v>
      </c>
      <c r="DK531" t="s">
        <v>1440</v>
      </c>
      <c r="DL531" t="s">
        <v>444</v>
      </c>
      <c r="DM531" t="s">
        <v>444</v>
      </c>
      <c r="DN531" t="s">
        <v>444</v>
      </c>
      <c r="DO531" t="s">
        <v>444</v>
      </c>
      <c r="DP531" t="s">
        <v>444</v>
      </c>
      <c r="DQ531" t="s">
        <v>444</v>
      </c>
      <c r="DR531" t="s">
        <v>444</v>
      </c>
      <c r="DS531" t="s">
        <v>444</v>
      </c>
      <c r="DT531" s="24" t="s">
        <v>444</v>
      </c>
      <c r="DU531" s="24" t="s">
        <v>444</v>
      </c>
      <c r="DV531" t="s">
        <v>444</v>
      </c>
      <c r="DW531" t="s">
        <v>444</v>
      </c>
      <c r="DX531" s="24" t="s">
        <v>444</v>
      </c>
      <c r="DY531" s="24" t="s">
        <v>444</v>
      </c>
      <c r="DZ531" t="s">
        <v>444</v>
      </c>
      <c r="EA531" t="s">
        <v>444</v>
      </c>
      <c r="EB531" s="24" t="s">
        <v>444</v>
      </c>
      <c r="EC531" s="24" t="s">
        <v>444</v>
      </c>
      <c r="ED531" t="s">
        <v>444</v>
      </c>
      <c r="EE531" t="s">
        <v>444</v>
      </c>
      <c r="EF531" s="24" t="s">
        <v>444</v>
      </c>
      <c r="EG531" s="24" t="s">
        <v>444</v>
      </c>
      <c r="EH531" t="s">
        <v>444</v>
      </c>
      <c r="EI531" t="s">
        <v>444</v>
      </c>
      <c r="EJ531" s="24" t="s">
        <v>444</v>
      </c>
      <c r="EK531" s="24" t="s">
        <v>444</v>
      </c>
      <c r="EL531" t="s">
        <v>444</v>
      </c>
      <c r="EM531" t="s">
        <v>444</v>
      </c>
      <c r="EN531" s="24" t="s">
        <v>444</v>
      </c>
      <c r="EO531" s="24" t="s">
        <v>444</v>
      </c>
      <c r="EP531" t="s">
        <v>444</v>
      </c>
      <c r="EQ531" t="s">
        <v>444</v>
      </c>
      <c r="ER531" s="24" t="s">
        <v>444</v>
      </c>
      <c r="ES531" s="24" t="s">
        <v>444</v>
      </c>
      <c r="ET531" t="s">
        <v>444</v>
      </c>
      <c r="EU531" t="s">
        <v>444</v>
      </c>
      <c r="EV531" s="24" t="s">
        <v>444</v>
      </c>
      <c r="EW531" s="24" t="s">
        <v>444</v>
      </c>
      <c r="EX531" t="s">
        <v>444</v>
      </c>
      <c r="EY531" t="s">
        <v>444</v>
      </c>
      <c r="EZ531" s="24" t="s">
        <v>444</v>
      </c>
      <c r="FA531" s="24" t="s">
        <v>444</v>
      </c>
      <c r="FB531" t="s">
        <v>444</v>
      </c>
      <c r="FC531" t="s">
        <v>444</v>
      </c>
      <c r="FD531" s="24" t="s">
        <v>444</v>
      </c>
      <c r="FE531" s="24" t="s">
        <v>444</v>
      </c>
      <c r="FF531" t="s">
        <v>444</v>
      </c>
      <c r="FG531" t="s">
        <v>444</v>
      </c>
      <c r="FH531" s="24" t="s">
        <v>444</v>
      </c>
      <c r="FI531" s="24" t="s">
        <v>444</v>
      </c>
      <c r="FJ531" t="s">
        <v>444</v>
      </c>
      <c r="FK531" t="s">
        <v>444</v>
      </c>
      <c r="FL531" s="24" t="s">
        <v>444</v>
      </c>
      <c r="FM531" s="24" t="s">
        <v>444</v>
      </c>
      <c r="FN531" t="s">
        <v>444</v>
      </c>
      <c r="FO531" t="s">
        <v>444</v>
      </c>
      <c r="FP531" s="24" t="s">
        <v>444</v>
      </c>
      <c r="FQ531" s="24" t="s">
        <v>444</v>
      </c>
      <c r="FR531" t="s">
        <v>444</v>
      </c>
      <c r="FS531" t="s">
        <v>444</v>
      </c>
      <c r="FT531" s="24" t="s">
        <v>444</v>
      </c>
      <c r="FU531" s="24" t="s">
        <v>444</v>
      </c>
      <c r="FV531" t="s">
        <v>444</v>
      </c>
      <c r="FW531" t="s">
        <v>444</v>
      </c>
      <c r="FX531" s="24" t="s">
        <v>444</v>
      </c>
      <c r="FY531" s="24" t="s">
        <v>444</v>
      </c>
      <c r="FZ531" t="s">
        <v>444</v>
      </c>
      <c r="GA531" t="s">
        <v>444</v>
      </c>
      <c r="GB531" s="24" t="s">
        <v>444</v>
      </c>
      <c r="GC531" s="24" t="s">
        <v>444</v>
      </c>
      <c r="GD531" t="s">
        <v>444</v>
      </c>
      <c r="GE531" t="s">
        <v>444</v>
      </c>
      <c r="GF531" s="24" t="s">
        <v>444</v>
      </c>
      <c r="GG531" s="24" t="s">
        <v>444</v>
      </c>
      <c r="GH531" t="s">
        <v>15</v>
      </c>
      <c r="GI531" s="24" t="s">
        <v>538</v>
      </c>
      <c r="GJ531" s="24" t="s">
        <v>540</v>
      </c>
      <c r="GK531" t="s">
        <v>545</v>
      </c>
      <c r="GL531" t="s">
        <v>1453</v>
      </c>
      <c r="GM531" s="24" t="s">
        <v>444</v>
      </c>
      <c r="GN531" s="24" t="s">
        <v>444</v>
      </c>
      <c r="GO531" t="s">
        <v>444</v>
      </c>
      <c r="GP531" t="s">
        <v>444</v>
      </c>
      <c r="GQ531" s="24" t="s">
        <v>444</v>
      </c>
      <c r="GR531" s="24" t="s">
        <v>444</v>
      </c>
      <c r="GS531" t="s">
        <v>444</v>
      </c>
      <c r="GT531" t="s">
        <v>444</v>
      </c>
      <c r="GU531" s="24" t="s">
        <v>444</v>
      </c>
      <c r="GV531" s="24" t="s">
        <v>444</v>
      </c>
      <c r="GW531" t="s">
        <v>444</v>
      </c>
      <c r="GX531" t="s">
        <v>444</v>
      </c>
      <c r="GY531" s="24" t="s">
        <v>444</v>
      </c>
      <c r="GZ531" s="24" t="s">
        <v>444</v>
      </c>
      <c r="HA531" t="s">
        <v>444</v>
      </c>
      <c r="HB531" t="s">
        <v>444</v>
      </c>
      <c r="HC531" s="24" t="s">
        <v>444</v>
      </c>
      <c r="HD531" s="24" t="s">
        <v>444</v>
      </c>
      <c r="HE531" t="s">
        <v>444</v>
      </c>
      <c r="HF531" t="s">
        <v>444</v>
      </c>
      <c r="HG531" s="24" t="s">
        <v>444</v>
      </c>
      <c r="HH531" s="24" t="s">
        <v>444</v>
      </c>
      <c r="HI531" t="s">
        <v>444</v>
      </c>
      <c r="HJ531" t="s">
        <v>444</v>
      </c>
      <c r="HK531" s="24" t="s">
        <v>444</v>
      </c>
      <c r="HL531" s="24" t="s">
        <v>444</v>
      </c>
      <c r="HM531" t="s">
        <v>444</v>
      </c>
      <c r="HN531" t="s">
        <v>444</v>
      </c>
      <c r="HO531" s="24" t="s">
        <v>444</v>
      </c>
      <c r="HP531" s="24" t="s">
        <v>444</v>
      </c>
      <c r="HQ531" t="s">
        <v>444</v>
      </c>
      <c r="HR531" t="s">
        <v>444</v>
      </c>
      <c r="HS531" s="24" t="s">
        <v>444</v>
      </c>
      <c r="HT531" s="24" t="s">
        <v>444</v>
      </c>
      <c r="HU531" t="s">
        <v>444</v>
      </c>
      <c r="HV531" t="s">
        <v>444</v>
      </c>
      <c r="HW531" s="24" t="s">
        <v>444</v>
      </c>
      <c r="HX531" s="24" t="s">
        <v>444</v>
      </c>
      <c r="HY531" t="s">
        <v>444</v>
      </c>
      <c r="HZ531" t="s">
        <v>444</v>
      </c>
      <c r="IA531" t="s">
        <v>2845</v>
      </c>
      <c r="IB531" t="s">
        <v>2736</v>
      </c>
      <c r="IC531" t="s">
        <v>2817</v>
      </c>
      <c r="ID531" s="33" t="b" cm="1">
        <f t="array" ref="ID531">_xlfn.IFNA(MATCH($A$2,_xlfn.NUMBERVALUE(Table_Query_from_MF_DSNP62[[#This Row],[CL_GLACCT_DR1]:[CL_GLACCT_CR4]]),0),0)&gt;=1</f>
        <v>1</v>
      </c>
      <c r="IE531" s="33" t="b">
        <f>OR(Table_Query_from_MF_DSNP62[[#This Row],[Pair1]:[Pair25]])</f>
        <v>1</v>
      </c>
      <c r="IF531" s="33">
        <f>_xlfn.IFNA(MATCH(TRUE,Table_Query_from_MF_DSNP62[[#This Row],[Pair1]:[Pair25]],0),"none")</f>
        <v>1</v>
      </c>
      <c r="IG531" s="33" t="b">
        <f>AND($A$2&gt;=_xlfn.NUMBERVALUE(Table_Query_from_MF_DSNP62[[#This Row],[CL_GL_ACCT_FR1]]),$A$2&lt;=_xlfn.NUMBERVALUE(Table_Query_from_MF_DSNP62[[#This Row],[CL_GL_ACCT_TO1]]))</f>
        <v>1</v>
      </c>
      <c r="IH531" s="33" t="b">
        <f>AND($A$2&gt;=_xlfn.NUMBERVALUE(Table_Query_from_MF_DSNP62[[#This Row],[CL_GL_ACCT_FR2]]),$A$2&lt;=_xlfn.NUMBERVALUE(Table_Query_from_MF_DSNP62[[#This Row],[CL_GL_ACCT_TO2]]))</f>
        <v>1</v>
      </c>
      <c r="II531" s="33" t="b">
        <f>AND($A$2&gt;=_xlfn.NUMBERVALUE(Table_Query_from_MF_DSNP62[[#This Row],[CL_GL_ACCT_FR3]]),$A$2&lt;=_xlfn.NUMBERVALUE(Table_Query_from_MF_DSNP62[[#This Row],[CL_GL_ACCT_TO3]]))</f>
        <v>1</v>
      </c>
      <c r="IJ531" s="33" t="b">
        <f>AND($A$2&gt;=_xlfn.NUMBERVALUE(Table_Query_from_MF_DSNP62[[#This Row],[CL_GL_ACCT_FR4]]),$A$2&lt;=_xlfn.NUMBERVALUE(Table_Query_from_MF_DSNP62[[#This Row],[CL_GL_ACCT_TO4]]))</f>
        <v>1</v>
      </c>
      <c r="IK531" s="33" t="b">
        <f>AND($A$2&gt;=_xlfn.NUMBERVALUE(Table_Query_from_MF_DSNP62[[#This Row],[CL_GL_ACCT_FR5]]),$A$2&lt;=_xlfn.NUMBERVALUE(Table_Query_from_MF_DSNP62[[#This Row],[CL_GL_ACCT_TO5]]))</f>
        <v>1</v>
      </c>
      <c r="IL531" s="33" t="b">
        <f>AND($A$2&gt;=_xlfn.NUMBERVALUE(Table_Query_from_MF_DSNP62[[#This Row],[CL_GL_ACCT_FR6]]),$A$2&lt;=_xlfn.NUMBERVALUE(Table_Query_from_MF_DSNP62[[#This Row],[CL_GL_ACCT_TO6]]))</f>
        <v>1</v>
      </c>
      <c r="IM531" s="33" t="b">
        <f>AND($A$2&gt;=_xlfn.NUMBERVALUE(Table_Query_from_MF_DSNP62[[#This Row],[CL_GL_ACCT_FR7]]),$A$2&lt;=_xlfn.NUMBERVALUE(Table_Query_from_MF_DSNP62[[#This Row],[CL_GL_ACCT_TO7]]))</f>
        <v>1</v>
      </c>
      <c r="IN531" s="33" t="b">
        <f>AND($A$2&gt;=_xlfn.NUMBERVALUE(Table_Query_from_MF_DSNP62[[#This Row],[CL_GL_ACCT_FR8]]),$A$2&lt;=_xlfn.NUMBERVALUE(Table_Query_from_MF_DSNP62[[#This Row],[CL_GL_ACCT_TO8]]))</f>
        <v>1</v>
      </c>
      <c r="IO531" s="33" t="b">
        <f>AND($A$2&gt;=_xlfn.NUMBERVALUE(Table_Query_from_MF_DSNP62[[#This Row],[CL_GL_ACCT_FR9]]),$A$2&lt;=_xlfn.NUMBERVALUE(Table_Query_from_MF_DSNP62[[#This Row],[CL_GL_ACCT_TO9]]))</f>
        <v>1</v>
      </c>
      <c r="IP531" s="33" t="b">
        <f>AND($A$2&gt;=_xlfn.NUMBERVALUE(Table_Query_from_MF_DSNP62[[#This Row],[CL_GL_ACCT_FR10]]),$A$2&lt;=_xlfn.NUMBERVALUE(Table_Query_from_MF_DSNP62[[#This Row],[CL_GL_ACCT_TO10]]))</f>
        <v>1</v>
      </c>
      <c r="IQ531" s="33" t="b">
        <f>AND($A$2&gt;=_xlfn.NUMBERVALUE(Table_Query_from_MF_DSNP62[[#This Row],[CL_GL_ACCT_FR11]]),$A$2&lt;=_xlfn.NUMBERVALUE(Table_Query_from_MF_DSNP62[[#This Row],[CL_GL_ACCT_TO11]]))</f>
        <v>1</v>
      </c>
      <c r="IR531" s="33" t="b">
        <f>AND($A$2&gt;=_xlfn.NUMBERVALUE(Table_Query_from_MF_DSNP62[[#This Row],[CL_GL_ACCT_FR12]]),$A$2&lt;=_xlfn.NUMBERVALUE(Table_Query_from_MF_DSNP62[[#This Row],[CL_GL_ACCT_TO12]]))</f>
        <v>1</v>
      </c>
      <c r="IS531" s="33" t="b">
        <f>AND($A$2&gt;=_xlfn.NUMBERVALUE(Table_Query_from_MF_DSNP62[[#This Row],[CL_GL_ACCT_FR13]]),$A$2&lt;=_xlfn.NUMBERVALUE(Table_Query_from_MF_DSNP62[[#This Row],[CL_GL_ACCT_TO13]]))</f>
        <v>1</v>
      </c>
      <c r="IT531" s="33" t="b">
        <f>AND($A$2&gt;=_xlfn.NUMBERVALUE(Table_Query_from_MF_DSNP62[[#This Row],[CL_GL_ACCT_FR14]]),$A$2&lt;=_xlfn.NUMBERVALUE(Table_Query_from_MF_DSNP62[[#This Row],[CL_GL_ACCT_TO14]]))</f>
        <v>1</v>
      </c>
      <c r="IU531" s="33" t="b">
        <f>AND($A$2&gt;=_xlfn.NUMBERVALUE(Table_Query_from_MF_DSNP62[[#This Row],[CL_GL_ACCT_FR15]]),$A$2&lt;=_xlfn.NUMBERVALUE(Table_Query_from_MF_DSNP62[[#This Row],[CL_GL_ACCT_TO15]]))</f>
        <v>1</v>
      </c>
      <c r="IV531" s="33" t="b">
        <f>AND($A$2&gt;=_xlfn.NUMBERVALUE(Table_Query_from_MF_DSNP62[[#This Row],[CL_GL_ACCT_FR16]]),$A$2&lt;=_xlfn.NUMBERVALUE(Table_Query_from_MF_DSNP62[[#This Row],[CL_GL_ACCT_TO16]]))</f>
        <v>1</v>
      </c>
      <c r="IW531" s="33" t="b">
        <f>AND($A$2&gt;=_xlfn.NUMBERVALUE(Table_Query_from_MF_DSNP62[[#This Row],[CL_GL_ACCT_FR17]]),$A$2&lt;=_xlfn.NUMBERVALUE(Table_Query_from_MF_DSNP62[[#This Row],[CL_GL_ACCT_TO17]]))</f>
        <v>1</v>
      </c>
      <c r="IX531" s="33" t="b">
        <f>AND($A$2&gt;=_xlfn.NUMBERVALUE(Table_Query_from_MF_DSNP62[[#This Row],[CL_GL_ACCT_FR18]]),$A$2&lt;=_xlfn.NUMBERVALUE(Table_Query_from_MF_DSNP62[[#This Row],[CL_GL_ACCT_TO18]]))</f>
        <v>1</v>
      </c>
      <c r="IY531" s="33" t="b">
        <f>AND($A$2&gt;=_xlfn.NUMBERVALUE(Table_Query_from_MF_DSNP62[[#This Row],[CL_GL_ACCT_FR19]]),$A$2&lt;=_xlfn.NUMBERVALUE(Table_Query_from_MF_DSNP62[[#This Row],[CL_GL_ACCT_TO19]]))</f>
        <v>1</v>
      </c>
      <c r="IZ531" s="33" t="b">
        <f>AND($A$2&gt;=_xlfn.NUMBERVALUE(Table_Query_from_MF_DSNP62[[#This Row],[CL_GL_ACCT_FR20]]),$A$2&lt;=_xlfn.NUMBERVALUE(Table_Query_from_MF_DSNP62[[#This Row],[CL_GL_ACCT_TO20]]))</f>
        <v>1</v>
      </c>
      <c r="JA531" s="33" t="b">
        <f>AND($A$2&gt;=_xlfn.NUMBERVALUE(Table_Query_from_MF_DSNP62[[#This Row],[CL_GL_ACCT_FR21]]),$A$2&lt;=_xlfn.NUMBERVALUE(Table_Query_from_MF_DSNP62[[#This Row],[CL_GL_ACCT_TO21]]))</f>
        <v>1</v>
      </c>
      <c r="JB531" s="33" t="b">
        <f>AND($A$2&gt;=_xlfn.NUMBERVALUE(Table_Query_from_MF_DSNP62[[#This Row],[CL_GL_ACCT_FR22]]),$A$2&lt;=_xlfn.NUMBERVALUE(Table_Query_from_MF_DSNP62[[#This Row],[CL_GL_ACCT_TO22]]))</f>
        <v>1</v>
      </c>
      <c r="JC531" s="33" t="b">
        <f>AND($A$2&gt;=_xlfn.NUMBERVALUE(Table_Query_from_MF_DSNP62[[#This Row],[CL_GL_ACCT_FR23]]),$A$2&lt;=_xlfn.NUMBERVALUE(Table_Query_from_MF_DSNP62[[#This Row],[CL_GL_ACCT_TO23]]))</f>
        <v>1</v>
      </c>
      <c r="JD531" s="33" t="b">
        <f>AND($A$2&gt;=_xlfn.NUMBERVALUE(Table_Query_from_MF_DSNP62[[#This Row],[CL_GL_ACCT_FR24]]),$A$2&lt;=_xlfn.NUMBERVALUE(Table_Query_from_MF_DSNP62[[#This Row],[CL_GL_ACCT_TO24]]))</f>
        <v>1</v>
      </c>
      <c r="JE531" s="33" t="b">
        <f>AND($A$2&gt;=_xlfn.NUMBERVALUE(Table_Query_from_MF_DSNP62[[#This Row],[CL_GL_ACCT_FR25]]),$A$2&lt;=_xlfn.NUMBERVALUE(Table_Query_from_MF_DSNP62[[#This Row],[CL_GL_ACCT_TO25]]))</f>
        <v>1</v>
      </c>
      <c r="JF531" s="33" t="b">
        <f>OR(Table_Query_from_MF_DSNP62[[#This Row],[PairA]:[PairO]])</f>
        <v>1</v>
      </c>
      <c r="JG531" s="33">
        <f>_xlfn.IFNA(MATCH(TRUE,Table_Query_from_MF_DSNP62[[#This Row],[PairA]:[PairO]],0),"none")</f>
        <v>3</v>
      </c>
      <c r="JH531" s="33" t="b">
        <f>AND($B$2&gt;=_xlfn.NUMBERVALUE(Table_Query_from_MF_DSNP62[[#This Row],[CL_CMP_OBJ_FR1]]),$B$2&lt;=_xlfn.NUMBERVALUE(Table_Query_from_MF_DSNP62[[#This Row],[CL_CMP_OBJ_TO1]]))</f>
        <v>0</v>
      </c>
      <c r="JI531" s="33" t="b">
        <f>AND($B$2&gt;=_xlfn.NUMBERVALUE(Table_Query_from_MF_DSNP62[[#This Row],[CL_CMP_OBJ_FR2]]),$B$2&lt;=_xlfn.NUMBERVALUE(Table_Query_from_MF_DSNP62[[#This Row],[CL_CMP_OBJ_TO2]]))</f>
        <v>0</v>
      </c>
      <c r="JJ531" s="33" t="b">
        <f>AND($B$2&gt;=_xlfn.NUMBERVALUE(Table_Query_from_MF_DSNP62[[#This Row],[CL_CMP_OBJ_FR3]]),$B$2&lt;=_xlfn.NUMBERVALUE(Table_Query_from_MF_DSNP62[[#This Row],[CL_CMP_OBJ_TO3]]))</f>
        <v>1</v>
      </c>
      <c r="JK531" s="33" t="b">
        <f>AND($B$2&gt;=_xlfn.NUMBERVALUE(Table_Query_from_MF_DSNP62[[#This Row],[CL_CMP_OBJ_FR4]]),$B$2&lt;=_xlfn.NUMBERVALUE(Table_Query_from_MF_DSNP62[[#This Row],[CL_CMP_OBJ_TO4]]))</f>
        <v>1</v>
      </c>
      <c r="JL531" s="33" t="b">
        <f>AND($B$2&gt;=_xlfn.NUMBERVALUE(Table_Query_from_MF_DSNP62[[#This Row],[CL_CMP_OBJ_FR5]]),$B$2&lt;=_xlfn.NUMBERVALUE(Table_Query_from_MF_DSNP62[[#This Row],[CL_CMP_OBJ_TO5]]))</f>
        <v>1</v>
      </c>
      <c r="JM531" s="33" t="b">
        <f>AND($B$2&gt;=_xlfn.NUMBERVALUE(Table_Query_from_MF_DSNP62[[#This Row],[CL_CMP_OBJ_FR6]]),$B$2&lt;=_xlfn.NUMBERVALUE(Table_Query_from_MF_DSNP62[[#This Row],[CL_CMP_OBJ_TO6]]))</f>
        <v>1</v>
      </c>
      <c r="JN531" s="33" t="b">
        <f>AND($B$2&gt;=_xlfn.NUMBERVALUE(Table_Query_from_MF_DSNP62[[#This Row],[CL_CMP_OBJ_FR7]]),$B$2&lt;=_xlfn.NUMBERVALUE(Table_Query_from_MF_DSNP62[[#This Row],[CL_CMP_OBJ_TO7]]))</f>
        <v>1</v>
      </c>
      <c r="JO531" s="33" t="b">
        <f>AND($B$2&gt;=_xlfn.NUMBERVALUE(Table_Query_from_MF_DSNP62[[#This Row],[CL_CMP_OBJ_FR8]]),$B$2&lt;=_xlfn.NUMBERVALUE(Table_Query_from_MF_DSNP62[[#This Row],[CL_CMP_OBJ_TO8]]))</f>
        <v>1</v>
      </c>
      <c r="JP531" s="33" t="b">
        <f>AND($B$2&gt;=_xlfn.NUMBERVALUE(Table_Query_from_MF_DSNP62[[#This Row],[CL_CMP_OBJ_FR9]]),$B$2&lt;=_xlfn.NUMBERVALUE(Table_Query_from_MF_DSNP62[[#This Row],[CL_CMP_OBJ_TO9]]))</f>
        <v>1</v>
      </c>
      <c r="JQ531" s="33" t="b">
        <f>AND($B$2&gt;=_xlfn.NUMBERVALUE(Table_Query_from_MF_DSNP62[[#This Row],[CL_CMP_OBJ_FR10]]),$B$2&lt;=_xlfn.NUMBERVALUE(Table_Query_from_MF_DSNP62[[#This Row],[CL_CMP_OBJ_TO10]]))</f>
        <v>1</v>
      </c>
      <c r="JR531" s="33" t="b">
        <f>AND($B$2&gt;=_xlfn.NUMBERVALUE(Table_Query_from_MF_DSNP62[[#This Row],[CL_CMP_OBJ_FR11]]),$B$2&lt;=_xlfn.NUMBERVALUE(Table_Query_from_MF_DSNP62[[#This Row],[CL_CMP_OBJ_TO11]]))</f>
        <v>1</v>
      </c>
      <c r="JS531" s="33" t="b">
        <f>AND($B$2&gt;=_xlfn.NUMBERVALUE(Table_Query_from_MF_DSNP62[[#This Row],[CL_CMP_OBJ_FR12]]),$B$2&lt;=_xlfn.NUMBERVALUE(Table_Query_from_MF_DSNP62[[#This Row],[CL_CMP_OBJ_TO12]]))</f>
        <v>1</v>
      </c>
      <c r="JT531" s="33" t="b">
        <f>AND($B$2&gt;=_xlfn.NUMBERVALUE(Table_Query_from_MF_DSNP62[[#This Row],[CL_CMP_OBJ_FR13]]),$B$2&lt;=_xlfn.NUMBERVALUE(Table_Query_from_MF_DSNP62[[#This Row],[CL_CMP_OBJ_TO13]]))</f>
        <v>1</v>
      </c>
      <c r="JU531" s="33" t="b">
        <f>AND($B$2&gt;=_xlfn.NUMBERVALUE(Table_Query_from_MF_DSNP62[[#This Row],[CL_CMP_OBJ_FR14]]),$B$2&lt;=_xlfn.NUMBERVALUE(Table_Query_from_MF_DSNP62[[#This Row],[CL_CMP_OBJ_TO14]]))</f>
        <v>1</v>
      </c>
      <c r="JV531" s="33" t="b">
        <f>AND($B$2&gt;=_xlfn.NUMBERVALUE(Table_Query_from_MF_DSNP62[[#This Row],[CL_CMP_OBJ_FR15]]),$B$2&lt;=_xlfn.NUMBERVALUE(Table_Query_from_MF_DSNP62[[#This Row],[CL_CMP_OBJ_TO15]]))</f>
        <v>1</v>
      </c>
    </row>
    <row r="532" spans="1:282" x14ac:dyDescent="0.25">
      <c r="A532" t="b">
        <f>OR(,Table_Query_from_MF_DSNP62[[#This Row],[Desired GL included as "hard-coded" GL?]],Table_Query_from_MF_DSNP62[[#This Row],[Desired GL included as "Open GL"?]])</f>
        <v>1</v>
      </c>
      <c r="B532" t="b">
        <f>Table_Query_from_MF_DSNP62[[#This Row],[Desired CObj included as "Open CObj"?]]</f>
        <v>1</v>
      </c>
      <c r="C532" t="s">
        <v>2252</v>
      </c>
      <c r="D532" t="s">
        <v>2253</v>
      </c>
      <c r="E532" t="s">
        <v>8</v>
      </c>
      <c r="F532" s="24" t="s">
        <v>13</v>
      </c>
      <c r="G532" t="s">
        <v>41</v>
      </c>
      <c r="H532" s="24" t="s">
        <v>412</v>
      </c>
      <c r="I532" t="s">
        <v>411</v>
      </c>
      <c r="J532" s="24" t="s">
        <v>444</v>
      </c>
      <c r="K532" t="s">
        <v>444</v>
      </c>
      <c r="L532" s="24" t="s">
        <v>444</v>
      </c>
      <c r="M532" t="s">
        <v>444</v>
      </c>
      <c r="N532" t="s">
        <v>444</v>
      </c>
      <c r="O532" t="s">
        <v>444</v>
      </c>
      <c r="P532" t="s">
        <v>444</v>
      </c>
      <c r="Q532" t="s">
        <v>15</v>
      </c>
      <c r="R532" t="s">
        <v>15</v>
      </c>
      <c r="S532" t="s">
        <v>442</v>
      </c>
      <c r="T532" t="s">
        <v>447</v>
      </c>
      <c r="U532" t="s">
        <v>444</v>
      </c>
      <c r="V532" t="s">
        <v>444</v>
      </c>
      <c r="W532" t="s">
        <v>447</v>
      </c>
      <c r="X532" t="s">
        <v>444</v>
      </c>
      <c r="Y532" t="s">
        <v>444</v>
      </c>
      <c r="Z532" t="s">
        <v>442</v>
      </c>
      <c r="AA532" t="s">
        <v>442</v>
      </c>
      <c r="AB532" t="s">
        <v>442</v>
      </c>
      <c r="AC532" t="s">
        <v>444</v>
      </c>
      <c r="AD532" t="s">
        <v>447</v>
      </c>
      <c r="AE532" t="s">
        <v>447</v>
      </c>
      <c r="AF532" t="s">
        <v>447</v>
      </c>
      <c r="AG532" t="s">
        <v>442</v>
      </c>
      <c r="AH532" t="s">
        <v>447</v>
      </c>
      <c r="AI532" t="s">
        <v>447</v>
      </c>
      <c r="AJ532" t="s">
        <v>442</v>
      </c>
      <c r="AK532" t="s">
        <v>444</v>
      </c>
      <c r="AL532" t="s">
        <v>444</v>
      </c>
      <c r="AM532" t="s">
        <v>444</v>
      </c>
      <c r="AN532" t="s">
        <v>444</v>
      </c>
      <c r="AO532" t="s">
        <v>444</v>
      </c>
      <c r="AP532" t="s">
        <v>442</v>
      </c>
      <c r="AQ532" t="s">
        <v>282</v>
      </c>
      <c r="AR532" t="s">
        <v>1451</v>
      </c>
      <c r="AS532" t="s">
        <v>162</v>
      </c>
      <c r="AT532" t="s">
        <v>10</v>
      </c>
      <c r="AU532" t="s">
        <v>444</v>
      </c>
      <c r="AV532" t="s">
        <v>442</v>
      </c>
      <c r="AW532" t="s">
        <v>444</v>
      </c>
      <c r="AX532" t="s">
        <v>444</v>
      </c>
      <c r="AY532" t="s">
        <v>444</v>
      </c>
      <c r="AZ532" t="s">
        <v>7</v>
      </c>
      <c r="BA532" t="s">
        <v>478</v>
      </c>
      <c r="BB532" t="s">
        <v>444</v>
      </c>
      <c r="BC532" t="s">
        <v>444</v>
      </c>
      <c r="BD532" t="s">
        <v>1359</v>
      </c>
      <c r="BE532" t="s">
        <v>2250</v>
      </c>
      <c r="BF532" t="s">
        <v>1360</v>
      </c>
      <c r="BG532" t="s">
        <v>1360</v>
      </c>
      <c r="BH532" t="s">
        <v>755</v>
      </c>
      <c r="BI532" t="s">
        <v>529</v>
      </c>
      <c r="BJ532" t="s">
        <v>282</v>
      </c>
      <c r="BK532" t="s">
        <v>282</v>
      </c>
      <c r="BL532" t="s">
        <v>1360</v>
      </c>
      <c r="BM532" t="s">
        <v>758</v>
      </c>
      <c r="BN532" t="s">
        <v>529</v>
      </c>
      <c r="BO532" t="s">
        <v>282</v>
      </c>
      <c r="BP532" t="s">
        <v>282</v>
      </c>
      <c r="BQ532" t="s">
        <v>1360</v>
      </c>
      <c r="BR532" t="s">
        <v>143</v>
      </c>
      <c r="BS532" t="s">
        <v>444</v>
      </c>
      <c r="BT532" t="s">
        <v>740</v>
      </c>
      <c r="BU532" t="s">
        <v>524</v>
      </c>
      <c r="BV532" t="s">
        <v>444</v>
      </c>
      <c r="BW532" t="s">
        <v>1360</v>
      </c>
      <c r="BX532" t="s">
        <v>143</v>
      </c>
      <c r="BY532" t="s">
        <v>444</v>
      </c>
      <c r="BZ532" t="s">
        <v>740</v>
      </c>
      <c r="CA532" t="s">
        <v>524</v>
      </c>
      <c r="CB532" t="s">
        <v>444</v>
      </c>
      <c r="CC532" t="s">
        <v>1360</v>
      </c>
      <c r="CD532" t="s">
        <v>143</v>
      </c>
      <c r="CE532" t="s">
        <v>444</v>
      </c>
      <c r="CF532" t="s">
        <v>444</v>
      </c>
      <c r="CG532" t="s">
        <v>444</v>
      </c>
      <c r="CH532" t="s">
        <v>444</v>
      </c>
      <c r="CI532" t="s">
        <v>1360</v>
      </c>
      <c r="CJ532" t="s">
        <v>143</v>
      </c>
      <c r="CK532" t="s">
        <v>444</v>
      </c>
      <c r="CL532" t="s">
        <v>740</v>
      </c>
      <c r="CM532" t="s">
        <v>524</v>
      </c>
      <c r="CN532" t="s">
        <v>444</v>
      </c>
      <c r="CO532" t="s">
        <v>1360</v>
      </c>
      <c r="CP532" t="s">
        <v>143</v>
      </c>
      <c r="CQ532" t="s">
        <v>444</v>
      </c>
      <c r="CR532" t="s">
        <v>740</v>
      </c>
      <c r="CS532" t="s">
        <v>524</v>
      </c>
      <c r="CT532" t="s">
        <v>444</v>
      </c>
      <c r="CU532" t="s">
        <v>282</v>
      </c>
      <c r="CV532" t="s">
        <v>2843</v>
      </c>
      <c r="CW532" t="s">
        <v>2736</v>
      </c>
      <c r="CX532" t="s">
        <v>2737</v>
      </c>
      <c r="CY532" t="s">
        <v>1370</v>
      </c>
      <c r="CZ532" t="s">
        <v>1371</v>
      </c>
      <c r="DA532" t="s">
        <v>444</v>
      </c>
      <c r="DB532" t="s">
        <v>444</v>
      </c>
      <c r="DC532" t="s">
        <v>444</v>
      </c>
      <c r="DD532" t="s">
        <v>444</v>
      </c>
      <c r="DE532" t="s">
        <v>444</v>
      </c>
      <c r="DF532" t="s">
        <v>444</v>
      </c>
      <c r="DG532" t="s">
        <v>444</v>
      </c>
      <c r="DH532" t="s">
        <v>444</v>
      </c>
      <c r="DI532" t="s">
        <v>443</v>
      </c>
      <c r="DJ532" t="s">
        <v>282</v>
      </c>
      <c r="DK532" t="s">
        <v>1440</v>
      </c>
      <c r="DL532" t="s">
        <v>444</v>
      </c>
      <c r="DM532" t="s">
        <v>444</v>
      </c>
      <c r="DN532" t="s">
        <v>444</v>
      </c>
      <c r="DO532" t="s">
        <v>444</v>
      </c>
      <c r="DP532" t="s">
        <v>444</v>
      </c>
      <c r="DQ532" t="s">
        <v>444</v>
      </c>
      <c r="DR532" t="s">
        <v>444</v>
      </c>
      <c r="DS532" t="s">
        <v>444</v>
      </c>
      <c r="DT532" s="24" t="s">
        <v>444</v>
      </c>
      <c r="DU532" s="24" t="s">
        <v>444</v>
      </c>
      <c r="DV532" t="s">
        <v>444</v>
      </c>
      <c r="DW532" t="s">
        <v>444</v>
      </c>
      <c r="DX532" s="24" t="s">
        <v>444</v>
      </c>
      <c r="DY532" s="24" t="s">
        <v>444</v>
      </c>
      <c r="DZ532" t="s">
        <v>444</v>
      </c>
      <c r="EA532" t="s">
        <v>444</v>
      </c>
      <c r="EB532" s="24" t="s">
        <v>444</v>
      </c>
      <c r="EC532" s="24" t="s">
        <v>444</v>
      </c>
      <c r="ED532" t="s">
        <v>444</v>
      </c>
      <c r="EE532" t="s">
        <v>444</v>
      </c>
      <c r="EF532" s="24" t="s">
        <v>444</v>
      </c>
      <c r="EG532" s="24" t="s">
        <v>444</v>
      </c>
      <c r="EH532" t="s">
        <v>444</v>
      </c>
      <c r="EI532" t="s">
        <v>444</v>
      </c>
      <c r="EJ532" s="24" t="s">
        <v>444</v>
      </c>
      <c r="EK532" s="24" t="s">
        <v>444</v>
      </c>
      <c r="EL532" t="s">
        <v>444</v>
      </c>
      <c r="EM532" t="s">
        <v>444</v>
      </c>
      <c r="EN532" s="24" t="s">
        <v>444</v>
      </c>
      <c r="EO532" s="24" t="s">
        <v>444</v>
      </c>
      <c r="EP532" t="s">
        <v>444</v>
      </c>
      <c r="EQ532" t="s">
        <v>444</v>
      </c>
      <c r="ER532" s="24" t="s">
        <v>444</v>
      </c>
      <c r="ES532" s="24" t="s">
        <v>444</v>
      </c>
      <c r="ET532" t="s">
        <v>444</v>
      </c>
      <c r="EU532" t="s">
        <v>444</v>
      </c>
      <c r="EV532" s="24" t="s">
        <v>444</v>
      </c>
      <c r="EW532" s="24" t="s">
        <v>444</v>
      </c>
      <c r="EX532" t="s">
        <v>444</v>
      </c>
      <c r="EY532" t="s">
        <v>444</v>
      </c>
      <c r="EZ532" s="24" t="s">
        <v>444</v>
      </c>
      <c r="FA532" s="24" t="s">
        <v>444</v>
      </c>
      <c r="FB532" t="s">
        <v>444</v>
      </c>
      <c r="FC532" t="s">
        <v>444</v>
      </c>
      <c r="FD532" s="24" t="s">
        <v>444</v>
      </c>
      <c r="FE532" s="24" t="s">
        <v>444</v>
      </c>
      <c r="FF532" t="s">
        <v>444</v>
      </c>
      <c r="FG532" t="s">
        <v>444</v>
      </c>
      <c r="FH532" s="24" t="s">
        <v>444</v>
      </c>
      <c r="FI532" s="24" t="s">
        <v>444</v>
      </c>
      <c r="FJ532" t="s">
        <v>444</v>
      </c>
      <c r="FK532" t="s">
        <v>444</v>
      </c>
      <c r="FL532" s="24" t="s">
        <v>444</v>
      </c>
      <c r="FM532" s="24" t="s">
        <v>444</v>
      </c>
      <c r="FN532" t="s">
        <v>444</v>
      </c>
      <c r="FO532" t="s">
        <v>444</v>
      </c>
      <c r="FP532" s="24" t="s">
        <v>444</v>
      </c>
      <c r="FQ532" s="24" t="s">
        <v>444</v>
      </c>
      <c r="FR532" t="s">
        <v>444</v>
      </c>
      <c r="FS532" t="s">
        <v>444</v>
      </c>
      <c r="FT532" s="24" t="s">
        <v>444</v>
      </c>
      <c r="FU532" s="24" t="s">
        <v>444</v>
      </c>
      <c r="FV532" t="s">
        <v>444</v>
      </c>
      <c r="FW532" t="s">
        <v>444</v>
      </c>
      <c r="FX532" s="24" t="s">
        <v>444</v>
      </c>
      <c r="FY532" s="24" t="s">
        <v>444</v>
      </c>
      <c r="FZ532" t="s">
        <v>444</v>
      </c>
      <c r="GA532" t="s">
        <v>444</v>
      </c>
      <c r="GB532" s="24" t="s">
        <v>444</v>
      </c>
      <c r="GC532" s="24" t="s">
        <v>444</v>
      </c>
      <c r="GD532" t="s">
        <v>444</v>
      </c>
      <c r="GE532" t="s">
        <v>444</v>
      </c>
      <c r="GF532" s="24" t="s">
        <v>444</v>
      </c>
      <c r="GG532" s="24" t="s">
        <v>444</v>
      </c>
      <c r="GH532" t="s">
        <v>15</v>
      </c>
      <c r="GI532" s="24" t="s">
        <v>446</v>
      </c>
      <c r="GJ532" s="24" t="s">
        <v>475</v>
      </c>
      <c r="GK532" t="s">
        <v>444</v>
      </c>
      <c r="GL532" t="s">
        <v>444</v>
      </c>
      <c r="GM532" s="24" t="s">
        <v>444</v>
      </c>
      <c r="GN532" s="24" t="s">
        <v>444</v>
      </c>
      <c r="GO532" t="s">
        <v>444</v>
      </c>
      <c r="GP532" t="s">
        <v>444</v>
      </c>
      <c r="GQ532" s="24" t="s">
        <v>444</v>
      </c>
      <c r="GR532" s="24" t="s">
        <v>444</v>
      </c>
      <c r="GS532" t="s">
        <v>444</v>
      </c>
      <c r="GT532" t="s">
        <v>444</v>
      </c>
      <c r="GU532" s="24" t="s">
        <v>444</v>
      </c>
      <c r="GV532" s="24" t="s">
        <v>444</v>
      </c>
      <c r="GW532" t="s">
        <v>444</v>
      </c>
      <c r="GX532" t="s">
        <v>444</v>
      </c>
      <c r="GY532" s="24" t="s">
        <v>444</v>
      </c>
      <c r="GZ532" s="24" t="s">
        <v>444</v>
      </c>
      <c r="HA532" t="s">
        <v>444</v>
      </c>
      <c r="HB532" t="s">
        <v>444</v>
      </c>
      <c r="HC532" s="24" t="s">
        <v>444</v>
      </c>
      <c r="HD532" s="24" t="s">
        <v>444</v>
      </c>
      <c r="HE532" t="s">
        <v>444</v>
      </c>
      <c r="HF532" t="s">
        <v>444</v>
      </c>
      <c r="HG532" s="24" t="s">
        <v>444</v>
      </c>
      <c r="HH532" s="24" t="s">
        <v>444</v>
      </c>
      <c r="HI532" t="s">
        <v>444</v>
      </c>
      <c r="HJ532" t="s">
        <v>444</v>
      </c>
      <c r="HK532" s="24" t="s">
        <v>444</v>
      </c>
      <c r="HL532" s="24" t="s">
        <v>444</v>
      </c>
      <c r="HM532" t="s">
        <v>444</v>
      </c>
      <c r="HN532" t="s">
        <v>444</v>
      </c>
      <c r="HO532" s="24" t="s">
        <v>444</v>
      </c>
      <c r="HP532" s="24" t="s">
        <v>444</v>
      </c>
      <c r="HQ532" t="s">
        <v>444</v>
      </c>
      <c r="HR532" t="s">
        <v>444</v>
      </c>
      <c r="HS532" s="24" t="s">
        <v>444</v>
      </c>
      <c r="HT532" s="24" t="s">
        <v>444</v>
      </c>
      <c r="HU532" t="s">
        <v>444</v>
      </c>
      <c r="HV532" t="s">
        <v>444</v>
      </c>
      <c r="HW532" s="24" t="s">
        <v>444</v>
      </c>
      <c r="HX532" s="24" t="s">
        <v>444</v>
      </c>
      <c r="HY532" t="s">
        <v>444</v>
      </c>
      <c r="HZ532" t="s">
        <v>444</v>
      </c>
      <c r="IA532" t="s">
        <v>2843</v>
      </c>
      <c r="IB532" t="s">
        <v>2736</v>
      </c>
      <c r="IC532" t="s">
        <v>3086</v>
      </c>
      <c r="ID532" s="33" t="b" cm="1">
        <f t="array" ref="ID532">_xlfn.IFNA(MATCH($A$2,_xlfn.NUMBERVALUE(Table_Query_from_MF_DSNP62[[#This Row],[CL_GLACCT_DR1]:[CL_GLACCT_CR4]]),0),0)&gt;=1</f>
        <v>1</v>
      </c>
      <c r="IE532" s="33" t="b">
        <f>OR(Table_Query_from_MF_DSNP62[[#This Row],[Pair1]:[Pair25]])</f>
        <v>1</v>
      </c>
      <c r="IF532" s="33">
        <f>_xlfn.IFNA(MATCH(TRUE,Table_Query_from_MF_DSNP62[[#This Row],[Pair1]:[Pair25]],0),"none")</f>
        <v>1</v>
      </c>
      <c r="IG532" s="33" t="b">
        <f>AND($A$2&gt;=_xlfn.NUMBERVALUE(Table_Query_from_MF_DSNP62[[#This Row],[CL_GL_ACCT_FR1]]),$A$2&lt;=_xlfn.NUMBERVALUE(Table_Query_from_MF_DSNP62[[#This Row],[CL_GL_ACCT_TO1]]))</f>
        <v>1</v>
      </c>
      <c r="IH532" s="33" t="b">
        <f>AND($A$2&gt;=_xlfn.NUMBERVALUE(Table_Query_from_MF_DSNP62[[#This Row],[CL_GL_ACCT_FR2]]),$A$2&lt;=_xlfn.NUMBERVALUE(Table_Query_from_MF_DSNP62[[#This Row],[CL_GL_ACCT_TO2]]))</f>
        <v>1</v>
      </c>
      <c r="II532" s="33" t="b">
        <f>AND($A$2&gt;=_xlfn.NUMBERVALUE(Table_Query_from_MF_DSNP62[[#This Row],[CL_GL_ACCT_FR3]]),$A$2&lt;=_xlfn.NUMBERVALUE(Table_Query_from_MF_DSNP62[[#This Row],[CL_GL_ACCT_TO3]]))</f>
        <v>1</v>
      </c>
      <c r="IJ532" s="33" t="b">
        <f>AND($A$2&gt;=_xlfn.NUMBERVALUE(Table_Query_from_MF_DSNP62[[#This Row],[CL_GL_ACCT_FR4]]),$A$2&lt;=_xlfn.NUMBERVALUE(Table_Query_from_MF_DSNP62[[#This Row],[CL_GL_ACCT_TO4]]))</f>
        <v>1</v>
      </c>
      <c r="IK532" s="33" t="b">
        <f>AND($A$2&gt;=_xlfn.NUMBERVALUE(Table_Query_from_MF_DSNP62[[#This Row],[CL_GL_ACCT_FR5]]),$A$2&lt;=_xlfn.NUMBERVALUE(Table_Query_from_MF_DSNP62[[#This Row],[CL_GL_ACCT_TO5]]))</f>
        <v>1</v>
      </c>
      <c r="IL532" s="33" t="b">
        <f>AND($A$2&gt;=_xlfn.NUMBERVALUE(Table_Query_from_MF_DSNP62[[#This Row],[CL_GL_ACCT_FR6]]),$A$2&lt;=_xlfn.NUMBERVALUE(Table_Query_from_MF_DSNP62[[#This Row],[CL_GL_ACCT_TO6]]))</f>
        <v>1</v>
      </c>
      <c r="IM532" s="33" t="b">
        <f>AND($A$2&gt;=_xlfn.NUMBERVALUE(Table_Query_from_MF_DSNP62[[#This Row],[CL_GL_ACCT_FR7]]),$A$2&lt;=_xlfn.NUMBERVALUE(Table_Query_from_MF_DSNP62[[#This Row],[CL_GL_ACCT_TO7]]))</f>
        <v>1</v>
      </c>
      <c r="IN532" s="33" t="b">
        <f>AND($A$2&gt;=_xlfn.NUMBERVALUE(Table_Query_from_MF_DSNP62[[#This Row],[CL_GL_ACCT_FR8]]),$A$2&lt;=_xlfn.NUMBERVALUE(Table_Query_from_MF_DSNP62[[#This Row],[CL_GL_ACCT_TO8]]))</f>
        <v>1</v>
      </c>
      <c r="IO532" s="33" t="b">
        <f>AND($A$2&gt;=_xlfn.NUMBERVALUE(Table_Query_from_MF_DSNP62[[#This Row],[CL_GL_ACCT_FR9]]),$A$2&lt;=_xlfn.NUMBERVALUE(Table_Query_from_MF_DSNP62[[#This Row],[CL_GL_ACCT_TO9]]))</f>
        <v>1</v>
      </c>
      <c r="IP532" s="33" t="b">
        <f>AND($A$2&gt;=_xlfn.NUMBERVALUE(Table_Query_from_MF_DSNP62[[#This Row],[CL_GL_ACCT_FR10]]),$A$2&lt;=_xlfn.NUMBERVALUE(Table_Query_from_MF_DSNP62[[#This Row],[CL_GL_ACCT_TO10]]))</f>
        <v>1</v>
      </c>
      <c r="IQ532" s="33" t="b">
        <f>AND($A$2&gt;=_xlfn.NUMBERVALUE(Table_Query_from_MF_DSNP62[[#This Row],[CL_GL_ACCT_FR11]]),$A$2&lt;=_xlfn.NUMBERVALUE(Table_Query_from_MF_DSNP62[[#This Row],[CL_GL_ACCT_TO11]]))</f>
        <v>1</v>
      </c>
      <c r="IR532" s="33" t="b">
        <f>AND($A$2&gt;=_xlfn.NUMBERVALUE(Table_Query_from_MF_DSNP62[[#This Row],[CL_GL_ACCT_FR12]]),$A$2&lt;=_xlfn.NUMBERVALUE(Table_Query_from_MF_DSNP62[[#This Row],[CL_GL_ACCT_TO12]]))</f>
        <v>1</v>
      </c>
      <c r="IS532" s="33" t="b">
        <f>AND($A$2&gt;=_xlfn.NUMBERVALUE(Table_Query_from_MF_DSNP62[[#This Row],[CL_GL_ACCT_FR13]]),$A$2&lt;=_xlfn.NUMBERVALUE(Table_Query_from_MF_DSNP62[[#This Row],[CL_GL_ACCT_TO13]]))</f>
        <v>1</v>
      </c>
      <c r="IT532" s="33" t="b">
        <f>AND($A$2&gt;=_xlfn.NUMBERVALUE(Table_Query_from_MF_DSNP62[[#This Row],[CL_GL_ACCT_FR14]]),$A$2&lt;=_xlfn.NUMBERVALUE(Table_Query_from_MF_DSNP62[[#This Row],[CL_GL_ACCT_TO14]]))</f>
        <v>1</v>
      </c>
      <c r="IU532" s="33" t="b">
        <f>AND($A$2&gt;=_xlfn.NUMBERVALUE(Table_Query_from_MF_DSNP62[[#This Row],[CL_GL_ACCT_FR15]]),$A$2&lt;=_xlfn.NUMBERVALUE(Table_Query_from_MF_DSNP62[[#This Row],[CL_GL_ACCT_TO15]]))</f>
        <v>1</v>
      </c>
      <c r="IV532" s="33" t="b">
        <f>AND($A$2&gt;=_xlfn.NUMBERVALUE(Table_Query_from_MF_DSNP62[[#This Row],[CL_GL_ACCT_FR16]]),$A$2&lt;=_xlfn.NUMBERVALUE(Table_Query_from_MF_DSNP62[[#This Row],[CL_GL_ACCT_TO16]]))</f>
        <v>1</v>
      </c>
      <c r="IW532" s="33" t="b">
        <f>AND($A$2&gt;=_xlfn.NUMBERVALUE(Table_Query_from_MF_DSNP62[[#This Row],[CL_GL_ACCT_FR17]]),$A$2&lt;=_xlfn.NUMBERVALUE(Table_Query_from_MF_DSNP62[[#This Row],[CL_GL_ACCT_TO17]]))</f>
        <v>1</v>
      </c>
      <c r="IX532" s="33" t="b">
        <f>AND($A$2&gt;=_xlfn.NUMBERVALUE(Table_Query_from_MF_DSNP62[[#This Row],[CL_GL_ACCT_FR18]]),$A$2&lt;=_xlfn.NUMBERVALUE(Table_Query_from_MF_DSNP62[[#This Row],[CL_GL_ACCT_TO18]]))</f>
        <v>1</v>
      </c>
      <c r="IY532" s="33" t="b">
        <f>AND($A$2&gt;=_xlfn.NUMBERVALUE(Table_Query_from_MF_DSNP62[[#This Row],[CL_GL_ACCT_FR19]]),$A$2&lt;=_xlfn.NUMBERVALUE(Table_Query_from_MF_DSNP62[[#This Row],[CL_GL_ACCT_TO19]]))</f>
        <v>1</v>
      </c>
      <c r="IZ532" s="33" t="b">
        <f>AND($A$2&gt;=_xlfn.NUMBERVALUE(Table_Query_from_MF_DSNP62[[#This Row],[CL_GL_ACCT_FR20]]),$A$2&lt;=_xlfn.NUMBERVALUE(Table_Query_from_MF_DSNP62[[#This Row],[CL_GL_ACCT_TO20]]))</f>
        <v>1</v>
      </c>
      <c r="JA532" s="33" t="b">
        <f>AND($A$2&gt;=_xlfn.NUMBERVALUE(Table_Query_from_MF_DSNP62[[#This Row],[CL_GL_ACCT_FR21]]),$A$2&lt;=_xlfn.NUMBERVALUE(Table_Query_from_MF_DSNP62[[#This Row],[CL_GL_ACCT_TO21]]))</f>
        <v>1</v>
      </c>
      <c r="JB532" s="33" t="b">
        <f>AND($A$2&gt;=_xlfn.NUMBERVALUE(Table_Query_from_MF_DSNP62[[#This Row],[CL_GL_ACCT_FR22]]),$A$2&lt;=_xlfn.NUMBERVALUE(Table_Query_from_MF_DSNP62[[#This Row],[CL_GL_ACCT_TO22]]))</f>
        <v>1</v>
      </c>
      <c r="JC532" s="33" t="b">
        <f>AND($A$2&gt;=_xlfn.NUMBERVALUE(Table_Query_from_MF_DSNP62[[#This Row],[CL_GL_ACCT_FR23]]),$A$2&lt;=_xlfn.NUMBERVALUE(Table_Query_from_MF_DSNP62[[#This Row],[CL_GL_ACCT_TO23]]))</f>
        <v>1</v>
      </c>
      <c r="JD532" s="33" t="b">
        <f>AND($A$2&gt;=_xlfn.NUMBERVALUE(Table_Query_from_MF_DSNP62[[#This Row],[CL_GL_ACCT_FR24]]),$A$2&lt;=_xlfn.NUMBERVALUE(Table_Query_from_MF_DSNP62[[#This Row],[CL_GL_ACCT_TO24]]))</f>
        <v>1</v>
      </c>
      <c r="JE532" s="33" t="b">
        <f>AND($A$2&gt;=_xlfn.NUMBERVALUE(Table_Query_from_MF_DSNP62[[#This Row],[CL_GL_ACCT_FR25]]),$A$2&lt;=_xlfn.NUMBERVALUE(Table_Query_from_MF_DSNP62[[#This Row],[CL_GL_ACCT_TO25]]))</f>
        <v>1</v>
      </c>
      <c r="JF532" s="33" t="b">
        <f>OR(Table_Query_from_MF_DSNP62[[#This Row],[PairA]:[PairO]])</f>
        <v>1</v>
      </c>
      <c r="JG532" s="33">
        <f>_xlfn.IFNA(MATCH(TRUE,Table_Query_from_MF_DSNP62[[#This Row],[PairA]:[PairO]],0),"none")</f>
        <v>2</v>
      </c>
      <c r="JH532" s="33" t="b">
        <f>AND($B$2&gt;=_xlfn.NUMBERVALUE(Table_Query_from_MF_DSNP62[[#This Row],[CL_CMP_OBJ_FR1]]),$B$2&lt;=_xlfn.NUMBERVALUE(Table_Query_from_MF_DSNP62[[#This Row],[CL_CMP_OBJ_TO1]]))</f>
        <v>0</v>
      </c>
      <c r="JI532" s="33" t="b">
        <f>AND($B$2&gt;=_xlfn.NUMBERVALUE(Table_Query_from_MF_DSNP62[[#This Row],[CL_CMP_OBJ_FR2]]),$B$2&lt;=_xlfn.NUMBERVALUE(Table_Query_from_MF_DSNP62[[#This Row],[CL_CMP_OBJ_TO2]]))</f>
        <v>1</v>
      </c>
      <c r="JJ532" s="33" t="b">
        <f>AND($B$2&gt;=_xlfn.NUMBERVALUE(Table_Query_from_MF_DSNP62[[#This Row],[CL_CMP_OBJ_FR3]]),$B$2&lt;=_xlfn.NUMBERVALUE(Table_Query_from_MF_DSNP62[[#This Row],[CL_CMP_OBJ_TO3]]))</f>
        <v>1</v>
      </c>
      <c r="JK532" s="33" t="b">
        <f>AND($B$2&gt;=_xlfn.NUMBERVALUE(Table_Query_from_MF_DSNP62[[#This Row],[CL_CMP_OBJ_FR4]]),$B$2&lt;=_xlfn.NUMBERVALUE(Table_Query_from_MF_DSNP62[[#This Row],[CL_CMP_OBJ_TO4]]))</f>
        <v>1</v>
      </c>
      <c r="JL532" s="33" t="b">
        <f>AND($B$2&gt;=_xlfn.NUMBERVALUE(Table_Query_from_MF_DSNP62[[#This Row],[CL_CMP_OBJ_FR5]]),$B$2&lt;=_xlfn.NUMBERVALUE(Table_Query_from_MF_DSNP62[[#This Row],[CL_CMP_OBJ_TO5]]))</f>
        <v>1</v>
      </c>
      <c r="JM532" s="33" t="b">
        <f>AND($B$2&gt;=_xlfn.NUMBERVALUE(Table_Query_from_MF_DSNP62[[#This Row],[CL_CMP_OBJ_FR6]]),$B$2&lt;=_xlfn.NUMBERVALUE(Table_Query_from_MF_DSNP62[[#This Row],[CL_CMP_OBJ_TO6]]))</f>
        <v>1</v>
      </c>
      <c r="JN532" s="33" t="b">
        <f>AND($B$2&gt;=_xlfn.NUMBERVALUE(Table_Query_from_MF_DSNP62[[#This Row],[CL_CMP_OBJ_FR7]]),$B$2&lt;=_xlfn.NUMBERVALUE(Table_Query_from_MF_DSNP62[[#This Row],[CL_CMP_OBJ_TO7]]))</f>
        <v>1</v>
      </c>
      <c r="JO532" s="33" t="b">
        <f>AND($B$2&gt;=_xlfn.NUMBERVALUE(Table_Query_from_MF_DSNP62[[#This Row],[CL_CMP_OBJ_FR8]]),$B$2&lt;=_xlfn.NUMBERVALUE(Table_Query_from_MF_DSNP62[[#This Row],[CL_CMP_OBJ_TO8]]))</f>
        <v>1</v>
      </c>
      <c r="JP532" s="33" t="b">
        <f>AND($B$2&gt;=_xlfn.NUMBERVALUE(Table_Query_from_MF_DSNP62[[#This Row],[CL_CMP_OBJ_FR9]]),$B$2&lt;=_xlfn.NUMBERVALUE(Table_Query_from_MF_DSNP62[[#This Row],[CL_CMP_OBJ_TO9]]))</f>
        <v>1</v>
      </c>
      <c r="JQ532" s="33" t="b">
        <f>AND($B$2&gt;=_xlfn.NUMBERVALUE(Table_Query_from_MF_DSNP62[[#This Row],[CL_CMP_OBJ_FR10]]),$B$2&lt;=_xlfn.NUMBERVALUE(Table_Query_from_MF_DSNP62[[#This Row],[CL_CMP_OBJ_TO10]]))</f>
        <v>1</v>
      </c>
      <c r="JR532" s="33" t="b">
        <f>AND($B$2&gt;=_xlfn.NUMBERVALUE(Table_Query_from_MF_DSNP62[[#This Row],[CL_CMP_OBJ_FR11]]),$B$2&lt;=_xlfn.NUMBERVALUE(Table_Query_from_MF_DSNP62[[#This Row],[CL_CMP_OBJ_TO11]]))</f>
        <v>1</v>
      </c>
      <c r="JS532" s="33" t="b">
        <f>AND($B$2&gt;=_xlfn.NUMBERVALUE(Table_Query_from_MF_DSNP62[[#This Row],[CL_CMP_OBJ_FR12]]),$B$2&lt;=_xlfn.NUMBERVALUE(Table_Query_from_MF_DSNP62[[#This Row],[CL_CMP_OBJ_TO12]]))</f>
        <v>1</v>
      </c>
      <c r="JT532" s="33" t="b">
        <f>AND($B$2&gt;=_xlfn.NUMBERVALUE(Table_Query_from_MF_DSNP62[[#This Row],[CL_CMP_OBJ_FR13]]),$B$2&lt;=_xlfn.NUMBERVALUE(Table_Query_from_MF_DSNP62[[#This Row],[CL_CMP_OBJ_TO13]]))</f>
        <v>1</v>
      </c>
      <c r="JU532" s="33" t="b">
        <f>AND($B$2&gt;=_xlfn.NUMBERVALUE(Table_Query_from_MF_DSNP62[[#This Row],[CL_CMP_OBJ_FR14]]),$B$2&lt;=_xlfn.NUMBERVALUE(Table_Query_from_MF_DSNP62[[#This Row],[CL_CMP_OBJ_TO14]]))</f>
        <v>1</v>
      </c>
      <c r="JV532" s="33" t="b">
        <f>AND($B$2&gt;=_xlfn.NUMBERVALUE(Table_Query_from_MF_DSNP62[[#This Row],[CL_CMP_OBJ_FR15]]),$B$2&lt;=_xlfn.NUMBERVALUE(Table_Query_from_MF_DSNP62[[#This Row],[CL_CMP_OBJ_TO15]]))</f>
        <v>1</v>
      </c>
    </row>
    <row r="533" spans="1:282" x14ac:dyDescent="0.25">
      <c r="A533" t="b">
        <f>OR(,Table_Query_from_MF_DSNP62[[#This Row],[Desired GL included as "hard-coded" GL?]],Table_Query_from_MF_DSNP62[[#This Row],[Desired GL included as "Open GL"?]])</f>
        <v>1</v>
      </c>
      <c r="B533" t="b">
        <f>Table_Query_from_MF_DSNP62[[#This Row],[Desired CObj included as "Open CObj"?]]</f>
        <v>1</v>
      </c>
      <c r="C533" t="s">
        <v>1032</v>
      </c>
      <c r="D533" t="s">
        <v>2254</v>
      </c>
      <c r="E533" t="s">
        <v>8</v>
      </c>
      <c r="F533" s="24" t="s">
        <v>426</v>
      </c>
      <c r="G533" t="s">
        <v>13</v>
      </c>
      <c r="H533" s="24" t="s">
        <v>444</v>
      </c>
      <c r="I533" t="s">
        <v>444</v>
      </c>
      <c r="J533" s="24" t="s">
        <v>444</v>
      </c>
      <c r="K533" t="s">
        <v>444</v>
      </c>
      <c r="L533" s="24" t="s">
        <v>444</v>
      </c>
      <c r="M533" t="s">
        <v>444</v>
      </c>
      <c r="N533" t="s">
        <v>444</v>
      </c>
      <c r="O533" t="s">
        <v>444</v>
      </c>
      <c r="P533" t="s">
        <v>444</v>
      </c>
      <c r="Q533" t="s">
        <v>15</v>
      </c>
      <c r="R533" t="s">
        <v>444</v>
      </c>
      <c r="S533" t="s">
        <v>442</v>
      </c>
      <c r="T533" t="s">
        <v>447</v>
      </c>
      <c r="U533" t="s">
        <v>444</v>
      </c>
      <c r="V533" t="s">
        <v>444</v>
      </c>
      <c r="W533" t="s">
        <v>447</v>
      </c>
      <c r="X533" t="s">
        <v>444</v>
      </c>
      <c r="Y533" t="s">
        <v>444</v>
      </c>
      <c r="Z533" t="s">
        <v>442</v>
      </c>
      <c r="AA533" t="s">
        <v>442</v>
      </c>
      <c r="AB533" t="s">
        <v>442</v>
      </c>
      <c r="AC533" t="s">
        <v>444</v>
      </c>
      <c r="AD533" t="s">
        <v>15</v>
      </c>
      <c r="AE533" t="s">
        <v>447</v>
      </c>
      <c r="AF533" t="s">
        <v>447</v>
      </c>
      <c r="AG533" t="s">
        <v>442</v>
      </c>
      <c r="AH533" t="s">
        <v>447</v>
      </c>
      <c r="AI533" t="s">
        <v>447</v>
      </c>
      <c r="AJ533" t="s">
        <v>442</v>
      </c>
      <c r="AK533" t="s">
        <v>442</v>
      </c>
      <c r="AL533" t="s">
        <v>444</v>
      </c>
      <c r="AM533" t="s">
        <v>444</v>
      </c>
      <c r="AN533" t="s">
        <v>444</v>
      </c>
      <c r="AO533" t="s">
        <v>444</v>
      </c>
      <c r="AP533" t="s">
        <v>447</v>
      </c>
      <c r="AQ533" t="s">
        <v>282</v>
      </c>
      <c r="AR533" t="s">
        <v>1451</v>
      </c>
      <c r="AS533" t="s">
        <v>162</v>
      </c>
      <c r="AT533" t="s">
        <v>10</v>
      </c>
      <c r="AU533" t="s">
        <v>444</v>
      </c>
      <c r="AV533" t="s">
        <v>442</v>
      </c>
      <c r="AW533" t="s">
        <v>444</v>
      </c>
      <c r="AX533" t="s">
        <v>444</v>
      </c>
      <c r="AY533" t="s">
        <v>444</v>
      </c>
      <c r="AZ533" t="s">
        <v>7</v>
      </c>
      <c r="BA533" t="s">
        <v>478</v>
      </c>
      <c r="BB533" t="s">
        <v>444</v>
      </c>
      <c r="BC533" t="s">
        <v>444</v>
      </c>
      <c r="BD533" t="s">
        <v>1359</v>
      </c>
      <c r="BE533" t="s">
        <v>1033</v>
      </c>
      <c r="BF533" t="s">
        <v>740</v>
      </c>
      <c r="BG533" t="s">
        <v>444</v>
      </c>
      <c r="BH533" t="s">
        <v>444</v>
      </c>
      <c r="BI533" t="s">
        <v>444</v>
      </c>
      <c r="BJ533" t="s">
        <v>444</v>
      </c>
      <c r="BK533" t="s">
        <v>444</v>
      </c>
      <c r="BL533" t="s">
        <v>444</v>
      </c>
      <c r="BM533" t="s">
        <v>444</v>
      </c>
      <c r="BN533" t="s">
        <v>444</v>
      </c>
      <c r="BO533" t="s">
        <v>444</v>
      </c>
      <c r="BP533" t="s">
        <v>444</v>
      </c>
      <c r="BQ533" t="s">
        <v>1360</v>
      </c>
      <c r="BR533" t="s">
        <v>840</v>
      </c>
      <c r="BS533" t="s">
        <v>444</v>
      </c>
      <c r="BT533" t="s">
        <v>444</v>
      </c>
      <c r="BU533" t="s">
        <v>444</v>
      </c>
      <c r="BV533" t="s">
        <v>444</v>
      </c>
      <c r="BW533" t="s">
        <v>1360</v>
      </c>
      <c r="BX533" t="s">
        <v>840</v>
      </c>
      <c r="BY533" t="s">
        <v>444</v>
      </c>
      <c r="BZ533" t="s">
        <v>444</v>
      </c>
      <c r="CA533" t="s">
        <v>444</v>
      </c>
      <c r="CB533" t="s">
        <v>444</v>
      </c>
      <c r="CC533" t="s">
        <v>1360</v>
      </c>
      <c r="CD533" t="s">
        <v>840</v>
      </c>
      <c r="CE533" t="s">
        <v>444</v>
      </c>
      <c r="CF533" t="s">
        <v>444</v>
      </c>
      <c r="CG533" t="s">
        <v>444</v>
      </c>
      <c r="CH533" t="s">
        <v>444</v>
      </c>
      <c r="CI533" t="s">
        <v>1360</v>
      </c>
      <c r="CJ533" t="s">
        <v>840</v>
      </c>
      <c r="CK533" t="s">
        <v>444</v>
      </c>
      <c r="CL533" t="s">
        <v>444</v>
      </c>
      <c r="CM533" t="s">
        <v>444</v>
      </c>
      <c r="CN533" t="s">
        <v>444</v>
      </c>
      <c r="CO533" t="s">
        <v>1360</v>
      </c>
      <c r="CP533" t="s">
        <v>840</v>
      </c>
      <c r="CQ533" t="s">
        <v>444</v>
      </c>
      <c r="CR533" t="s">
        <v>444</v>
      </c>
      <c r="CS533" t="s">
        <v>444</v>
      </c>
      <c r="CT533" t="s">
        <v>444</v>
      </c>
      <c r="CU533" t="s">
        <v>444</v>
      </c>
      <c r="CV533" t="s">
        <v>2747</v>
      </c>
      <c r="CW533" t="s">
        <v>2736</v>
      </c>
      <c r="CX533" t="s">
        <v>2753</v>
      </c>
      <c r="CY533" t="s">
        <v>1370</v>
      </c>
      <c r="CZ533" t="s">
        <v>1371</v>
      </c>
      <c r="DA533" t="s">
        <v>444</v>
      </c>
      <c r="DB533" t="s">
        <v>444</v>
      </c>
      <c r="DC533" t="s">
        <v>444</v>
      </c>
      <c r="DD533" t="s">
        <v>444</v>
      </c>
      <c r="DE533" t="s">
        <v>444</v>
      </c>
      <c r="DF533" t="s">
        <v>444</v>
      </c>
      <c r="DG533" t="s">
        <v>444</v>
      </c>
      <c r="DH533" t="s">
        <v>444</v>
      </c>
      <c r="DI533" t="s">
        <v>443</v>
      </c>
      <c r="DJ533" t="s">
        <v>282</v>
      </c>
      <c r="DK533" t="s">
        <v>1440</v>
      </c>
      <c r="DL533" t="s">
        <v>444</v>
      </c>
      <c r="DM533" t="s">
        <v>444</v>
      </c>
      <c r="DN533" t="s">
        <v>444</v>
      </c>
      <c r="DO533" t="s">
        <v>444</v>
      </c>
      <c r="DP533" t="s">
        <v>444</v>
      </c>
      <c r="DQ533" t="s">
        <v>444</v>
      </c>
      <c r="DR533" t="s">
        <v>444</v>
      </c>
      <c r="DS533" t="s">
        <v>444</v>
      </c>
      <c r="DT533" s="24" t="s">
        <v>444</v>
      </c>
      <c r="DU533" s="24" t="s">
        <v>444</v>
      </c>
      <c r="DV533" t="s">
        <v>444</v>
      </c>
      <c r="DW533" t="s">
        <v>444</v>
      </c>
      <c r="DX533" s="24" t="s">
        <v>444</v>
      </c>
      <c r="DY533" s="24" t="s">
        <v>444</v>
      </c>
      <c r="DZ533" t="s">
        <v>444</v>
      </c>
      <c r="EA533" t="s">
        <v>444</v>
      </c>
      <c r="EB533" s="24" t="s">
        <v>444</v>
      </c>
      <c r="EC533" s="24" t="s">
        <v>444</v>
      </c>
      <c r="ED533" t="s">
        <v>444</v>
      </c>
      <c r="EE533" t="s">
        <v>444</v>
      </c>
      <c r="EF533" s="24" t="s">
        <v>444</v>
      </c>
      <c r="EG533" s="24" t="s">
        <v>444</v>
      </c>
      <c r="EH533" t="s">
        <v>444</v>
      </c>
      <c r="EI533" t="s">
        <v>444</v>
      </c>
      <c r="EJ533" s="24" t="s">
        <v>444</v>
      </c>
      <c r="EK533" s="24" t="s">
        <v>444</v>
      </c>
      <c r="EL533" t="s">
        <v>444</v>
      </c>
      <c r="EM533" t="s">
        <v>444</v>
      </c>
      <c r="EN533" s="24" t="s">
        <v>444</v>
      </c>
      <c r="EO533" s="24" t="s">
        <v>444</v>
      </c>
      <c r="EP533" t="s">
        <v>444</v>
      </c>
      <c r="EQ533" t="s">
        <v>444</v>
      </c>
      <c r="ER533" s="24" t="s">
        <v>444</v>
      </c>
      <c r="ES533" s="24" t="s">
        <v>444</v>
      </c>
      <c r="ET533" t="s">
        <v>444</v>
      </c>
      <c r="EU533" t="s">
        <v>444</v>
      </c>
      <c r="EV533" s="24" t="s">
        <v>444</v>
      </c>
      <c r="EW533" s="24" t="s">
        <v>444</v>
      </c>
      <c r="EX533" t="s">
        <v>444</v>
      </c>
      <c r="EY533" t="s">
        <v>444</v>
      </c>
      <c r="EZ533" s="24" t="s">
        <v>444</v>
      </c>
      <c r="FA533" s="24" t="s">
        <v>444</v>
      </c>
      <c r="FB533" t="s">
        <v>444</v>
      </c>
      <c r="FC533" t="s">
        <v>444</v>
      </c>
      <c r="FD533" s="24" t="s">
        <v>444</v>
      </c>
      <c r="FE533" s="24" t="s">
        <v>444</v>
      </c>
      <c r="FF533" t="s">
        <v>444</v>
      </c>
      <c r="FG533" t="s">
        <v>444</v>
      </c>
      <c r="FH533" s="24" t="s">
        <v>444</v>
      </c>
      <c r="FI533" s="24" t="s">
        <v>444</v>
      </c>
      <c r="FJ533" t="s">
        <v>444</v>
      </c>
      <c r="FK533" t="s">
        <v>444</v>
      </c>
      <c r="FL533" s="24" t="s">
        <v>444</v>
      </c>
      <c r="FM533" s="24" t="s">
        <v>444</v>
      </c>
      <c r="FN533" t="s">
        <v>444</v>
      </c>
      <c r="FO533" t="s">
        <v>444</v>
      </c>
      <c r="FP533" s="24" t="s">
        <v>444</v>
      </c>
      <c r="FQ533" s="24" t="s">
        <v>444</v>
      </c>
      <c r="FR533" t="s">
        <v>444</v>
      </c>
      <c r="FS533" t="s">
        <v>444</v>
      </c>
      <c r="FT533" s="24" t="s">
        <v>444</v>
      </c>
      <c r="FU533" s="24" t="s">
        <v>444</v>
      </c>
      <c r="FV533" t="s">
        <v>444</v>
      </c>
      <c r="FW533" t="s">
        <v>444</v>
      </c>
      <c r="FX533" s="24" t="s">
        <v>444</v>
      </c>
      <c r="FY533" s="24" t="s">
        <v>444</v>
      </c>
      <c r="FZ533" t="s">
        <v>444</v>
      </c>
      <c r="GA533" t="s">
        <v>444</v>
      </c>
      <c r="GB533" s="24" t="s">
        <v>444</v>
      </c>
      <c r="GC533" s="24" t="s">
        <v>444</v>
      </c>
      <c r="GD533" t="s">
        <v>444</v>
      </c>
      <c r="GE533" t="s">
        <v>444</v>
      </c>
      <c r="GF533" s="24" t="s">
        <v>444</v>
      </c>
      <c r="GG533" s="24" t="s">
        <v>444</v>
      </c>
      <c r="GH533" t="s">
        <v>15</v>
      </c>
      <c r="GI533" s="24" t="s">
        <v>490</v>
      </c>
      <c r="GJ533" s="24" t="s">
        <v>493</v>
      </c>
      <c r="GK533" t="s">
        <v>498</v>
      </c>
      <c r="GL533" t="s">
        <v>498</v>
      </c>
      <c r="GM533" s="24" t="s">
        <v>258</v>
      </c>
      <c r="GN533" s="24" t="s">
        <v>1404</v>
      </c>
      <c r="GO533" t="s">
        <v>444</v>
      </c>
      <c r="GP533" t="s">
        <v>444</v>
      </c>
      <c r="GQ533" s="24" t="s">
        <v>444</v>
      </c>
      <c r="GR533" s="24" t="s">
        <v>444</v>
      </c>
      <c r="GS533" t="s">
        <v>444</v>
      </c>
      <c r="GT533" t="s">
        <v>444</v>
      </c>
      <c r="GU533" s="24" t="s">
        <v>444</v>
      </c>
      <c r="GV533" s="24" t="s">
        <v>444</v>
      </c>
      <c r="GW533" t="s">
        <v>444</v>
      </c>
      <c r="GX533" t="s">
        <v>444</v>
      </c>
      <c r="GY533" s="24" t="s">
        <v>444</v>
      </c>
      <c r="GZ533" s="24" t="s">
        <v>444</v>
      </c>
      <c r="HA533" t="s">
        <v>444</v>
      </c>
      <c r="HB533" t="s">
        <v>444</v>
      </c>
      <c r="HC533" s="24" t="s">
        <v>444</v>
      </c>
      <c r="HD533" s="24" t="s">
        <v>444</v>
      </c>
      <c r="HE533" t="s">
        <v>444</v>
      </c>
      <c r="HF533" t="s">
        <v>444</v>
      </c>
      <c r="HG533" s="24" t="s">
        <v>444</v>
      </c>
      <c r="HH533" s="24" t="s">
        <v>444</v>
      </c>
      <c r="HI533" t="s">
        <v>444</v>
      </c>
      <c r="HJ533" t="s">
        <v>444</v>
      </c>
      <c r="HK533" s="24" t="s">
        <v>444</v>
      </c>
      <c r="HL533" s="24" t="s">
        <v>444</v>
      </c>
      <c r="HM533" t="s">
        <v>444</v>
      </c>
      <c r="HN533" t="s">
        <v>444</v>
      </c>
      <c r="HO533" s="24" t="s">
        <v>444</v>
      </c>
      <c r="HP533" s="24" t="s">
        <v>444</v>
      </c>
      <c r="HQ533" t="s">
        <v>444</v>
      </c>
      <c r="HR533" t="s">
        <v>444</v>
      </c>
      <c r="HS533" s="24" t="s">
        <v>444</v>
      </c>
      <c r="HT533" s="24" t="s">
        <v>444</v>
      </c>
      <c r="HU533" t="s">
        <v>444</v>
      </c>
      <c r="HV533" t="s">
        <v>444</v>
      </c>
      <c r="HW533" s="24" t="s">
        <v>444</v>
      </c>
      <c r="HX533" s="24" t="s">
        <v>444</v>
      </c>
      <c r="HY533" t="s">
        <v>444</v>
      </c>
      <c r="HZ533" t="s">
        <v>444</v>
      </c>
      <c r="IA533" t="s">
        <v>2747</v>
      </c>
      <c r="IB533" t="s">
        <v>2736</v>
      </c>
      <c r="IC533" t="s">
        <v>3023</v>
      </c>
      <c r="ID533" s="33" t="b" cm="1">
        <f t="array" ref="ID533">_xlfn.IFNA(MATCH($A$2,_xlfn.NUMBERVALUE(Table_Query_from_MF_DSNP62[[#This Row],[CL_GLACCT_DR1]:[CL_GLACCT_CR4]]),0),0)&gt;=1</f>
        <v>1</v>
      </c>
      <c r="IE533" s="33" t="b">
        <f>OR(Table_Query_from_MF_DSNP62[[#This Row],[Pair1]:[Pair25]])</f>
        <v>1</v>
      </c>
      <c r="IF533" s="33">
        <f>_xlfn.IFNA(MATCH(TRUE,Table_Query_from_MF_DSNP62[[#This Row],[Pair1]:[Pair25]],0),"none")</f>
        <v>1</v>
      </c>
      <c r="IG533" s="33" t="b">
        <f>AND($A$2&gt;=_xlfn.NUMBERVALUE(Table_Query_from_MF_DSNP62[[#This Row],[CL_GL_ACCT_FR1]]),$A$2&lt;=_xlfn.NUMBERVALUE(Table_Query_from_MF_DSNP62[[#This Row],[CL_GL_ACCT_TO1]]))</f>
        <v>1</v>
      </c>
      <c r="IH533" s="33" t="b">
        <f>AND($A$2&gt;=_xlfn.NUMBERVALUE(Table_Query_from_MF_DSNP62[[#This Row],[CL_GL_ACCT_FR2]]),$A$2&lt;=_xlfn.NUMBERVALUE(Table_Query_from_MF_DSNP62[[#This Row],[CL_GL_ACCT_TO2]]))</f>
        <v>1</v>
      </c>
      <c r="II533" s="33" t="b">
        <f>AND($A$2&gt;=_xlfn.NUMBERVALUE(Table_Query_from_MF_DSNP62[[#This Row],[CL_GL_ACCT_FR3]]),$A$2&lt;=_xlfn.NUMBERVALUE(Table_Query_from_MF_DSNP62[[#This Row],[CL_GL_ACCT_TO3]]))</f>
        <v>1</v>
      </c>
      <c r="IJ533" s="33" t="b">
        <f>AND($A$2&gt;=_xlfn.NUMBERVALUE(Table_Query_from_MF_DSNP62[[#This Row],[CL_GL_ACCT_FR4]]),$A$2&lt;=_xlfn.NUMBERVALUE(Table_Query_from_MF_DSNP62[[#This Row],[CL_GL_ACCT_TO4]]))</f>
        <v>1</v>
      </c>
      <c r="IK533" s="33" t="b">
        <f>AND($A$2&gt;=_xlfn.NUMBERVALUE(Table_Query_from_MF_DSNP62[[#This Row],[CL_GL_ACCT_FR5]]),$A$2&lt;=_xlfn.NUMBERVALUE(Table_Query_from_MF_DSNP62[[#This Row],[CL_GL_ACCT_TO5]]))</f>
        <v>1</v>
      </c>
      <c r="IL533" s="33" t="b">
        <f>AND($A$2&gt;=_xlfn.NUMBERVALUE(Table_Query_from_MF_DSNP62[[#This Row],[CL_GL_ACCT_FR6]]),$A$2&lt;=_xlfn.NUMBERVALUE(Table_Query_from_MF_DSNP62[[#This Row],[CL_GL_ACCT_TO6]]))</f>
        <v>1</v>
      </c>
      <c r="IM533" s="33" t="b">
        <f>AND($A$2&gt;=_xlfn.NUMBERVALUE(Table_Query_from_MF_DSNP62[[#This Row],[CL_GL_ACCT_FR7]]),$A$2&lt;=_xlfn.NUMBERVALUE(Table_Query_from_MF_DSNP62[[#This Row],[CL_GL_ACCT_TO7]]))</f>
        <v>1</v>
      </c>
      <c r="IN533" s="33" t="b">
        <f>AND($A$2&gt;=_xlfn.NUMBERVALUE(Table_Query_from_MF_DSNP62[[#This Row],[CL_GL_ACCT_FR8]]),$A$2&lt;=_xlfn.NUMBERVALUE(Table_Query_from_MF_DSNP62[[#This Row],[CL_GL_ACCT_TO8]]))</f>
        <v>1</v>
      </c>
      <c r="IO533" s="33" t="b">
        <f>AND($A$2&gt;=_xlfn.NUMBERVALUE(Table_Query_from_MF_DSNP62[[#This Row],[CL_GL_ACCT_FR9]]),$A$2&lt;=_xlfn.NUMBERVALUE(Table_Query_from_MF_DSNP62[[#This Row],[CL_GL_ACCT_TO9]]))</f>
        <v>1</v>
      </c>
      <c r="IP533" s="33" t="b">
        <f>AND($A$2&gt;=_xlfn.NUMBERVALUE(Table_Query_from_MF_DSNP62[[#This Row],[CL_GL_ACCT_FR10]]),$A$2&lt;=_xlfn.NUMBERVALUE(Table_Query_from_MF_DSNP62[[#This Row],[CL_GL_ACCT_TO10]]))</f>
        <v>1</v>
      </c>
      <c r="IQ533" s="33" t="b">
        <f>AND($A$2&gt;=_xlfn.NUMBERVALUE(Table_Query_from_MF_DSNP62[[#This Row],[CL_GL_ACCT_FR11]]),$A$2&lt;=_xlfn.NUMBERVALUE(Table_Query_from_MF_DSNP62[[#This Row],[CL_GL_ACCT_TO11]]))</f>
        <v>1</v>
      </c>
      <c r="IR533" s="33" t="b">
        <f>AND($A$2&gt;=_xlfn.NUMBERVALUE(Table_Query_from_MF_DSNP62[[#This Row],[CL_GL_ACCT_FR12]]),$A$2&lt;=_xlfn.NUMBERVALUE(Table_Query_from_MF_DSNP62[[#This Row],[CL_GL_ACCT_TO12]]))</f>
        <v>1</v>
      </c>
      <c r="IS533" s="33" t="b">
        <f>AND($A$2&gt;=_xlfn.NUMBERVALUE(Table_Query_from_MF_DSNP62[[#This Row],[CL_GL_ACCT_FR13]]),$A$2&lt;=_xlfn.NUMBERVALUE(Table_Query_from_MF_DSNP62[[#This Row],[CL_GL_ACCT_TO13]]))</f>
        <v>1</v>
      </c>
      <c r="IT533" s="33" t="b">
        <f>AND($A$2&gt;=_xlfn.NUMBERVALUE(Table_Query_from_MF_DSNP62[[#This Row],[CL_GL_ACCT_FR14]]),$A$2&lt;=_xlfn.NUMBERVALUE(Table_Query_from_MF_DSNP62[[#This Row],[CL_GL_ACCT_TO14]]))</f>
        <v>1</v>
      </c>
      <c r="IU533" s="33" t="b">
        <f>AND($A$2&gt;=_xlfn.NUMBERVALUE(Table_Query_from_MF_DSNP62[[#This Row],[CL_GL_ACCT_FR15]]),$A$2&lt;=_xlfn.NUMBERVALUE(Table_Query_from_MF_DSNP62[[#This Row],[CL_GL_ACCT_TO15]]))</f>
        <v>1</v>
      </c>
      <c r="IV533" s="33" t="b">
        <f>AND($A$2&gt;=_xlfn.NUMBERVALUE(Table_Query_from_MF_DSNP62[[#This Row],[CL_GL_ACCT_FR16]]),$A$2&lt;=_xlfn.NUMBERVALUE(Table_Query_from_MF_DSNP62[[#This Row],[CL_GL_ACCT_TO16]]))</f>
        <v>1</v>
      </c>
      <c r="IW533" s="33" t="b">
        <f>AND($A$2&gt;=_xlfn.NUMBERVALUE(Table_Query_from_MF_DSNP62[[#This Row],[CL_GL_ACCT_FR17]]),$A$2&lt;=_xlfn.NUMBERVALUE(Table_Query_from_MF_DSNP62[[#This Row],[CL_GL_ACCT_TO17]]))</f>
        <v>1</v>
      </c>
      <c r="IX533" s="33" t="b">
        <f>AND($A$2&gt;=_xlfn.NUMBERVALUE(Table_Query_from_MF_DSNP62[[#This Row],[CL_GL_ACCT_FR18]]),$A$2&lt;=_xlfn.NUMBERVALUE(Table_Query_from_MF_DSNP62[[#This Row],[CL_GL_ACCT_TO18]]))</f>
        <v>1</v>
      </c>
      <c r="IY533" s="33" t="b">
        <f>AND($A$2&gt;=_xlfn.NUMBERVALUE(Table_Query_from_MF_DSNP62[[#This Row],[CL_GL_ACCT_FR19]]),$A$2&lt;=_xlfn.NUMBERVALUE(Table_Query_from_MF_DSNP62[[#This Row],[CL_GL_ACCT_TO19]]))</f>
        <v>1</v>
      </c>
      <c r="IZ533" s="33" t="b">
        <f>AND($A$2&gt;=_xlfn.NUMBERVALUE(Table_Query_from_MF_DSNP62[[#This Row],[CL_GL_ACCT_FR20]]),$A$2&lt;=_xlfn.NUMBERVALUE(Table_Query_from_MF_DSNP62[[#This Row],[CL_GL_ACCT_TO20]]))</f>
        <v>1</v>
      </c>
      <c r="JA533" s="33" t="b">
        <f>AND($A$2&gt;=_xlfn.NUMBERVALUE(Table_Query_from_MF_DSNP62[[#This Row],[CL_GL_ACCT_FR21]]),$A$2&lt;=_xlfn.NUMBERVALUE(Table_Query_from_MF_DSNP62[[#This Row],[CL_GL_ACCT_TO21]]))</f>
        <v>1</v>
      </c>
      <c r="JB533" s="33" t="b">
        <f>AND($A$2&gt;=_xlfn.NUMBERVALUE(Table_Query_from_MF_DSNP62[[#This Row],[CL_GL_ACCT_FR22]]),$A$2&lt;=_xlfn.NUMBERVALUE(Table_Query_from_MF_DSNP62[[#This Row],[CL_GL_ACCT_TO22]]))</f>
        <v>1</v>
      </c>
      <c r="JC533" s="33" t="b">
        <f>AND($A$2&gt;=_xlfn.NUMBERVALUE(Table_Query_from_MF_DSNP62[[#This Row],[CL_GL_ACCT_FR23]]),$A$2&lt;=_xlfn.NUMBERVALUE(Table_Query_from_MF_DSNP62[[#This Row],[CL_GL_ACCT_TO23]]))</f>
        <v>1</v>
      </c>
      <c r="JD533" s="33" t="b">
        <f>AND($A$2&gt;=_xlfn.NUMBERVALUE(Table_Query_from_MF_DSNP62[[#This Row],[CL_GL_ACCT_FR24]]),$A$2&lt;=_xlfn.NUMBERVALUE(Table_Query_from_MF_DSNP62[[#This Row],[CL_GL_ACCT_TO24]]))</f>
        <v>1</v>
      </c>
      <c r="JE533" s="33" t="b">
        <f>AND($A$2&gt;=_xlfn.NUMBERVALUE(Table_Query_from_MF_DSNP62[[#This Row],[CL_GL_ACCT_FR25]]),$A$2&lt;=_xlfn.NUMBERVALUE(Table_Query_from_MF_DSNP62[[#This Row],[CL_GL_ACCT_TO25]]))</f>
        <v>1</v>
      </c>
      <c r="JF533" s="33" t="b">
        <f>OR(Table_Query_from_MF_DSNP62[[#This Row],[PairA]:[PairO]])</f>
        <v>1</v>
      </c>
      <c r="JG533" s="33">
        <f>_xlfn.IFNA(MATCH(TRUE,Table_Query_from_MF_DSNP62[[#This Row],[PairA]:[PairO]],0),"none")</f>
        <v>4</v>
      </c>
      <c r="JH533" s="33" t="b">
        <f>AND($B$2&gt;=_xlfn.NUMBERVALUE(Table_Query_from_MF_DSNP62[[#This Row],[CL_CMP_OBJ_FR1]]),$B$2&lt;=_xlfn.NUMBERVALUE(Table_Query_from_MF_DSNP62[[#This Row],[CL_CMP_OBJ_TO1]]))</f>
        <v>0</v>
      </c>
      <c r="JI533" s="33" t="b">
        <f>AND($B$2&gt;=_xlfn.NUMBERVALUE(Table_Query_from_MF_DSNP62[[#This Row],[CL_CMP_OBJ_FR2]]),$B$2&lt;=_xlfn.NUMBERVALUE(Table_Query_from_MF_DSNP62[[#This Row],[CL_CMP_OBJ_TO2]]))</f>
        <v>0</v>
      </c>
      <c r="JJ533" s="33" t="b">
        <f>AND($B$2&gt;=_xlfn.NUMBERVALUE(Table_Query_from_MF_DSNP62[[#This Row],[CL_CMP_OBJ_FR3]]),$B$2&lt;=_xlfn.NUMBERVALUE(Table_Query_from_MF_DSNP62[[#This Row],[CL_CMP_OBJ_TO3]]))</f>
        <v>0</v>
      </c>
      <c r="JK533" s="33" t="b">
        <f>AND($B$2&gt;=_xlfn.NUMBERVALUE(Table_Query_from_MF_DSNP62[[#This Row],[CL_CMP_OBJ_FR4]]),$B$2&lt;=_xlfn.NUMBERVALUE(Table_Query_from_MF_DSNP62[[#This Row],[CL_CMP_OBJ_TO4]]))</f>
        <v>1</v>
      </c>
      <c r="JL533" s="33" t="b">
        <f>AND($B$2&gt;=_xlfn.NUMBERVALUE(Table_Query_from_MF_DSNP62[[#This Row],[CL_CMP_OBJ_FR5]]),$B$2&lt;=_xlfn.NUMBERVALUE(Table_Query_from_MF_DSNP62[[#This Row],[CL_CMP_OBJ_TO5]]))</f>
        <v>1</v>
      </c>
      <c r="JM533" s="33" t="b">
        <f>AND($B$2&gt;=_xlfn.NUMBERVALUE(Table_Query_from_MF_DSNP62[[#This Row],[CL_CMP_OBJ_FR6]]),$B$2&lt;=_xlfn.NUMBERVALUE(Table_Query_from_MF_DSNP62[[#This Row],[CL_CMP_OBJ_TO6]]))</f>
        <v>1</v>
      </c>
      <c r="JN533" s="33" t="b">
        <f>AND($B$2&gt;=_xlfn.NUMBERVALUE(Table_Query_from_MF_DSNP62[[#This Row],[CL_CMP_OBJ_FR7]]),$B$2&lt;=_xlfn.NUMBERVALUE(Table_Query_from_MF_DSNP62[[#This Row],[CL_CMP_OBJ_TO7]]))</f>
        <v>1</v>
      </c>
      <c r="JO533" s="33" t="b">
        <f>AND($B$2&gt;=_xlfn.NUMBERVALUE(Table_Query_from_MF_DSNP62[[#This Row],[CL_CMP_OBJ_FR8]]),$B$2&lt;=_xlfn.NUMBERVALUE(Table_Query_from_MF_DSNP62[[#This Row],[CL_CMP_OBJ_TO8]]))</f>
        <v>1</v>
      </c>
      <c r="JP533" s="33" t="b">
        <f>AND($B$2&gt;=_xlfn.NUMBERVALUE(Table_Query_from_MF_DSNP62[[#This Row],[CL_CMP_OBJ_FR9]]),$B$2&lt;=_xlfn.NUMBERVALUE(Table_Query_from_MF_DSNP62[[#This Row],[CL_CMP_OBJ_TO9]]))</f>
        <v>1</v>
      </c>
      <c r="JQ533" s="33" t="b">
        <f>AND($B$2&gt;=_xlfn.NUMBERVALUE(Table_Query_from_MF_DSNP62[[#This Row],[CL_CMP_OBJ_FR10]]),$B$2&lt;=_xlfn.NUMBERVALUE(Table_Query_from_MF_DSNP62[[#This Row],[CL_CMP_OBJ_TO10]]))</f>
        <v>1</v>
      </c>
      <c r="JR533" s="33" t="b">
        <f>AND($B$2&gt;=_xlfn.NUMBERVALUE(Table_Query_from_MF_DSNP62[[#This Row],[CL_CMP_OBJ_FR11]]),$B$2&lt;=_xlfn.NUMBERVALUE(Table_Query_from_MF_DSNP62[[#This Row],[CL_CMP_OBJ_TO11]]))</f>
        <v>1</v>
      </c>
      <c r="JS533" s="33" t="b">
        <f>AND($B$2&gt;=_xlfn.NUMBERVALUE(Table_Query_from_MF_DSNP62[[#This Row],[CL_CMP_OBJ_FR12]]),$B$2&lt;=_xlfn.NUMBERVALUE(Table_Query_from_MF_DSNP62[[#This Row],[CL_CMP_OBJ_TO12]]))</f>
        <v>1</v>
      </c>
      <c r="JT533" s="33" t="b">
        <f>AND($B$2&gt;=_xlfn.NUMBERVALUE(Table_Query_from_MF_DSNP62[[#This Row],[CL_CMP_OBJ_FR13]]),$B$2&lt;=_xlfn.NUMBERVALUE(Table_Query_from_MF_DSNP62[[#This Row],[CL_CMP_OBJ_TO13]]))</f>
        <v>1</v>
      </c>
      <c r="JU533" s="33" t="b">
        <f>AND($B$2&gt;=_xlfn.NUMBERVALUE(Table_Query_from_MF_DSNP62[[#This Row],[CL_CMP_OBJ_FR14]]),$B$2&lt;=_xlfn.NUMBERVALUE(Table_Query_from_MF_DSNP62[[#This Row],[CL_CMP_OBJ_TO14]]))</f>
        <v>1</v>
      </c>
      <c r="JV533" s="33" t="b">
        <f>AND($B$2&gt;=_xlfn.NUMBERVALUE(Table_Query_from_MF_DSNP62[[#This Row],[CL_CMP_OBJ_FR15]]),$B$2&lt;=_xlfn.NUMBERVALUE(Table_Query_from_MF_DSNP62[[#This Row],[CL_CMP_OBJ_TO15]]))</f>
        <v>1</v>
      </c>
    </row>
    <row r="534" spans="1:282" x14ac:dyDescent="0.25">
      <c r="A534" t="b">
        <f>OR(,Table_Query_from_MF_DSNP62[[#This Row],[Desired GL included as "hard-coded" GL?]],Table_Query_from_MF_DSNP62[[#This Row],[Desired GL included as "Open GL"?]])</f>
        <v>1</v>
      </c>
      <c r="B534" t="b">
        <f>Table_Query_from_MF_DSNP62[[#This Row],[Desired CObj included as "Open CObj"?]]</f>
        <v>1</v>
      </c>
      <c r="C534" t="s">
        <v>1033</v>
      </c>
      <c r="D534" t="s">
        <v>2255</v>
      </c>
      <c r="E534" t="s">
        <v>8</v>
      </c>
      <c r="F534" s="24" t="s">
        <v>13</v>
      </c>
      <c r="G534" t="s">
        <v>415</v>
      </c>
      <c r="H534" s="24" t="s">
        <v>444</v>
      </c>
      <c r="I534" t="s">
        <v>444</v>
      </c>
      <c r="J534" s="24" t="s">
        <v>444</v>
      </c>
      <c r="K534" t="s">
        <v>444</v>
      </c>
      <c r="L534" s="24" t="s">
        <v>444</v>
      </c>
      <c r="M534" t="s">
        <v>444</v>
      </c>
      <c r="N534" t="s">
        <v>444</v>
      </c>
      <c r="O534" t="s">
        <v>444</v>
      </c>
      <c r="P534" t="s">
        <v>444</v>
      </c>
      <c r="Q534" t="s">
        <v>15</v>
      </c>
      <c r="R534" t="s">
        <v>444</v>
      </c>
      <c r="S534" t="s">
        <v>442</v>
      </c>
      <c r="T534" t="s">
        <v>447</v>
      </c>
      <c r="U534" t="s">
        <v>444</v>
      </c>
      <c r="V534" t="s">
        <v>444</v>
      </c>
      <c r="W534" t="s">
        <v>447</v>
      </c>
      <c r="X534" t="s">
        <v>444</v>
      </c>
      <c r="Y534" t="s">
        <v>444</v>
      </c>
      <c r="Z534" t="s">
        <v>442</v>
      </c>
      <c r="AA534" t="s">
        <v>442</v>
      </c>
      <c r="AB534" t="s">
        <v>442</v>
      </c>
      <c r="AC534" t="s">
        <v>444</v>
      </c>
      <c r="AD534" t="s">
        <v>15</v>
      </c>
      <c r="AE534" t="s">
        <v>447</v>
      </c>
      <c r="AF534" t="s">
        <v>447</v>
      </c>
      <c r="AG534" t="s">
        <v>442</v>
      </c>
      <c r="AH534" t="s">
        <v>447</v>
      </c>
      <c r="AI534" t="s">
        <v>447</v>
      </c>
      <c r="AJ534" t="s">
        <v>442</v>
      </c>
      <c r="AK534" t="s">
        <v>442</v>
      </c>
      <c r="AL534" t="s">
        <v>444</v>
      </c>
      <c r="AM534" t="s">
        <v>444</v>
      </c>
      <c r="AN534" t="s">
        <v>444</v>
      </c>
      <c r="AO534" t="s">
        <v>444</v>
      </c>
      <c r="AP534" t="s">
        <v>447</v>
      </c>
      <c r="AQ534" t="s">
        <v>282</v>
      </c>
      <c r="AR534" t="s">
        <v>1451</v>
      </c>
      <c r="AS534" t="s">
        <v>162</v>
      </c>
      <c r="AT534" t="s">
        <v>10</v>
      </c>
      <c r="AU534" t="s">
        <v>444</v>
      </c>
      <c r="AV534" t="s">
        <v>442</v>
      </c>
      <c r="AW534" t="s">
        <v>444</v>
      </c>
      <c r="AX534" t="s">
        <v>444</v>
      </c>
      <c r="AY534" t="s">
        <v>444</v>
      </c>
      <c r="AZ534" t="s">
        <v>7</v>
      </c>
      <c r="BA534" t="s">
        <v>478</v>
      </c>
      <c r="BB534" t="s">
        <v>444</v>
      </c>
      <c r="BC534" t="s">
        <v>444</v>
      </c>
      <c r="BD534" t="s">
        <v>1359</v>
      </c>
      <c r="BE534" t="s">
        <v>1032</v>
      </c>
      <c r="BF534" t="s">
        <v>1360</v>
      </c>
      <c r="BG534" t="s">
        <v>444</v>
      </c>
      <c r="BH534" t="s">
        <v>444</v>
      </c>
      <c r="BI534" t="s">
        <v>444</v>
      </c>
      <c r="BJ534" t="s">
        <v>444</v>
      </c>
      <c r="BK534" t="s">
        <v>444</v>
      </c>
      <c r="BL534" t="s">
        <v>444</v>
      </c>
      <c r="BM534" t="s">
        <v>444</v>
      </c>
      <c r="BN534" t="s">
        <v>444</v>
      </c>
      <c r="BO534" t="s">
        <v>444</v>
      </c>
      <c r="BP534" t="s">
        <v>444</v>
      </c>
      <c r="BQ534" t="s">
        <v>1360</v>
      </c>
      <c r="BR534" t="s">
        <v>264</v>
      </c>
      <c r="BS534" t="s">
        <v>444</v>
      </c>
      <c r="BT534" t="s">
        <v>444</v>
      </c>
      <c r="BU534" t="s">
        <v>444</v>
      </c>
      <c r="BV534" t="s">
        <v>444</v>
      </c>
      <c r="BW534" t="s">
        <v>1360</v>
      </c>
      <c r="BX534" t="s">
        <v>264</v>
      </c>
      <c r="BY534" t="s">
        <v>444</v>
      </c>
      <c r="BZ534" t="s">
        <v>444</v>
      </c>
      <c r="CA534" t="s">
        <v>444</v>
      </c>
      <c r="CB534" t="s">
        <v>444</v>
      </c>
      <c r="CC534" t="s">
        <v>1360</v>
      </c>
      <c r="CD534" t="s">
        <v>264</v>
      </c>
      <c r="CE534" t="s">
        <v>444</v>
      </c>
      <c r="CF534" t="s">
        <v>444</v>
      </c>
      <c r="CG534" t="s">
        <v>444</v>
      </c>
      <c r="CH534" t="s">
        <v>444</v>
      </c>
      <c r="CI534" t="s">
        <v>1360</v>
      </c>
      <c r="CJ534" t="s">
        <v>264</v>
      </c>
      <c r="CK534" t="s">
        <v>444</v>
      </c>
      <c r="CL534" t="s">
        <v>444</v>
      </c>
      <c r="CM534" t="s">
        <v>444</v>
      </c>
      <c r="CN534" t="s">
        <v>444</v>
      </c>
      <c r="CO534" t="s">
        <v>1360</v>
      </c>
      <c r="CP534" t="s">
        <v>264</v>
      </c>
      <c r="CQ534" t="s">
        <v>444</v>
      </c>
      <c r="CR534" t="s">
        <v>444</v>
      </c>
      <c r="CS534" t="s">
        <v>444</v>
      </c>
      <c r="CT534" t="s">
        <v>444</v>
      </c>
      <c r="CU534" t="s">
        <v>444</v>
      </c>
      <c r="CV534" t="s">
        <v>2747</v>
      </c>
      <c r="CW534" t="s">
        <v>2736</v>
      </c>
      <c r="CX534" t="s">
        <v>2753</v>
      </c>
      <c r="CY534" t="s">
        <v>1370</v>
      </c>
      <c r="CZ534" t="s">
        <v>1371</v>
      </c>
      <c r="DA534" t="s">
        <v>444</v>
      </c>
      <c r="DB534" t="s">
        <v>444</v>
      </c>
      <c r="DC534" t="s">
        <v>444</v>
      </c>
      <c r="DD534" t="s">
        <v>444</v>
      </c>
      <c r="DE534" t="s">
        <v>444</v>
      </c>
      <c r="DF534" t="s">
        <v>444</v>
      </c>
      <c r="DG534" t="s">
        <v>444</v>
      </c>
      <c r="DH534" t="s">
        <v>444</v>
      </c>
      <c r="DI534" t="s">
        <v>443</v>
      </c>
      <c r="DJ534" t="s">
        <v>282</v>
      </c>
      <c r="DK534" t="s">
        <v>1440</v>
      </c>
      <c r="DL534" t="s">
        <v>444</v>
      </c>
      <c r="DM534" t="s">
        <v>444</v>
      </c>
      <c r="DN534" t="s">
        <v>444</v>
      </c>
      <c r="DO534" t="s">
        <v>444</v>
      </c>
      <c r="DP534" t="s">
        <v>444</v>
      </c>
      <c r="DQ534" t="s">
        <v>444</v>
      </c>
      <c r="DR534" t="s">
        <v>444</v>
      </c>
      <c r="DS534" t="s">
        <v>444</v>
      </c>
      <c r="DT534" s="24" t="s">
        <v>444</v>
      </c>
      <c r="DU534" s="24" t="s">
        <v>444</v>
      </c>
      <c r="DV534" t="s">
        <v>444</v>
      </c>
      <c r="DW534" t="s">
        <v>444</v>
      </c>
      <c r="DX534" s="24" t="s">
        <v>444</v>
      </c>
      <c r="DY534" s="24" t="s">
        <v>444</v>
      </c>
      <c r="DZ534" t="s">
        <v>444</v>
      </c>
      <c r="EA534" t="s">
        <v>444</v>
      </c>
      <c r="EB534" s="24" t="s">
        <v>444</v>
      </c>
      <c r="EC534" s="24" t="s">
        <v>444</v>
      </c>
      <c r="ED534" t="s">
        <v>444</v>
      </c>
      <c r="EE534" t="s">
        <v>444</v>
      </c>
      <c r="EF534" s="24" t="s">
        <v>444</v>
      </c>
      <c r="EG534" s="24" t="s">
        <v>444</v>
      </c>
      <c r="EH534" t="s">
        <v>444</v>
      </c>
      <c r="EI534" t="s">
        <v>444</v>
      </c>
      <c r="EJ534" s="24" t="s">
        <v>444</v>
      </c>
      <c r="EK534" s="24" t="s">
        <v>444</v>
      </c>
      <c r="EL534" t="s">
        <v>444</v>
      </c>
      <c r="EM534" t="s">
        <v>444</v>
      </c>
      <c r="EN534" s="24" t="s">
        <v>444</v>
      </c>
      <c r="EO534" s="24" t="s">
        <v>444</v>
      </c>
      <c r="EP534" t="s">
        <v>444</v>
      </c>
      <c r="EQ534" t="s">
        <v>444</v>
      </c>
      <c r="ER534" s="24" t="s">
        <v>444</v>
      </c>
      <c r="ES534" s="24" t="s">
        <v>444</v>
      </c>
      <c r="ET534" t="s">
        <v>444</v>
      </c>
      <c r="EU534" t="s">
        <v>444</v>
      </c>
      <c r="EV534" s="24" t="s">
        <v>444</v>
      </c>
      <c r="EW534" s="24" t="s">
        <v>444</v>
      </c>
      <c r="EX534" t="s">
        <v>444</v>
      </c>
      <c r="EY534" t="s">
        <v>444</v>
      </c>
      <c r="EZ534" s="24" t="s">
        <v>444</v>
      </c>
      <c r="FA534" s="24" t="s">
        <v>444</v>
      </c>
      <c r="FB534" t="s">
        <v>444</v>
      </c>
      <c r="FC534" t="s">
        <v>444</v>
      </c>
      <c r="FD534" s="24" t="s">
        <v>444</v>
      </c>
      <c r="FE534" s="24" t="s">
        <v>444</v>
      </c>
      <c r="FF534" t="s">
        <v>444</v>
      </c>
      <c r="FG534" t="s">
        <v>444</v>
      </c>
      <c r="FH534" s="24" t="s">
        <v>444</v>
      </c>
      <c r="FI534" s="24" t="s">
        <v>444</v>
      </c>
      <c r="FJ534" t="s">
        <v>444</v>
      </c>
      <c r="FK534" t="s">
        <v>444</v>
      </c>
      <c r="FL534" s="24" t="s">
        <v>444</v>
      </c>
      <c r="FM534" s="24" t="s">
        <v>444</v>
      </c>
      <c r="FN534" t="s">
        <v>444</v>
      </c>
      <c r="FO534" t="s">
        <v>444</v>
      </c>
      <c r="FP534" s="24" t="s">
        <v>444</v>
      </c>
      <c r="FQ534" s="24" t="s">
        <v>444</v>
      </c>
      <c r="FR534" t="s">
        <v>444</v>
      </c>
      <c r="FS534" t="s">
        <v>444</v>
      </c>
      <c r="FT534" s="24" t="s">
        <v>444</v>
      </c>
      <c r="FU534" s="24" t="s">
        <v>444</v>
      </c>
      <c r="FV534" t="s">
        <v>444</v>
      </c>
      <c r="FW534" t="s">
        <v>444</v>
      </c>
      <c r="FX534" s="24" t="s">
        <v>444</v>
      </c>
      <c r="FY534" s="24" t="s">
        <v>444</v>
      </c>
      <c r="FZ534" t="s">
        <v>444</v>
      </c>
      <c r="GA534" t="s">
        <v>444</v>
      </c>
      <c r="GB534" s="24" t="s">
        <v>444</v>
      </c>
      <c r="GC534" s="24" t="s">
        <v>444</v>
      </c>
      <c r="GD534" t="s">
        <v>444</v>
      </c>
      <c r="GE534" t="s">
        <v>444</v>
      </c>
      <c r="GF534" s="24" t="s">
        <v>444</v>
      </c>
      <c r="GG534" s="24" t="s">
        <v>444</v>
      </c>
      <c r="GH534" t="s">
        <v>15</v>
      </c>
      <c r="GI534" s="24" t="s">
        <v>1416</v>
      </c>
      <c r="GJ534" s="24" t="s">
        <v>485</v>
      </c>
      <c r="GK534" t="s">
        <v>487</v>
      </c>
      <c r="GL534" t="s">
        <v>480</v>
      </c>
      <c r="GM534" s="24" t="s">
        <v>444</v>
      </c>
      <c r="GN534" s="24" t="s">
        <v>444</v>
      </c>
      <c r="GO534" t="s">
        <v>444</v>
      </c>
      <c r="GP534" t="s">
        <v>444</v>
      </c>
      <c r="GQ534" s="24" t="s">
        <v>444</v>
      </c>
      <c r="GR534" s="24" t="s">
        <v>444</v>
      </c>
      <c r="GS534" t="s">
        <v>444</v>
      </c>
      <c r="GT534" t="s">
        <v>444</v>
      </c>
      <c r="GU534" s="24" t="s">
        <v>444</v>
      </c>
      <c r="GV534" s="24" t="s">
        <v>444</v>
      </c>
      <c r="GW534" t="s">
        <v>444</v>
      </c>
      <c r="GX534" t="s">
        <v>444</v>
      </c>
      <c r="GY534" s="24" t="s">
        <v>444</v>
      </c>
      <c r="GZ534" s="24" t="s">
        <v>444</v>
      </c>
      <c r="HA534" t="s">
        <v>444</v>
      </c>
      <c r="HB534" t="s">
        <v>444</v>
      </c>
      <c r="HC534" s="24" t="s">
        <v>444</v>
      </c>
      <c r="HD534" s="24" t="s">
        <v>444</v>
      </c>
      <c r="HE534" t="s">
        <v>444</v>
      </c>
      <c r="HF534" t="s">
        <v>444</v>
      </c>
      <c r="HG534" s="24" t="s">
        <v>444</v>
      </c>
      <c r="HH534" s="24" t="s">
        <v>444</v>
      </c>
      <c r="HI534" t="s">
        <v>444</v>
      </c>
      <c r="HJ534" t="s">
        <v>444</v>
      </c>
      <c r="HK534" s="24" t="s">
        <v>444</v>
      </c>
      <c r="HL534" s="24" t="s">
        <v>444</v>
      </c>
      <c r="HM534" t="s">
        <v>444</v>
      </c>
      <c r="HN534" t="s">
        <v>444</v>
      </c>
      <c r="HO534" s="24" t="s">
        <v>444</v>
      </c>
      <c r="HP534" s="24" t="s">
        <v>444</v>
      </c>
      <c r="HQ534" t="s">
        <v>444</v>
      </c>
      <c r="HR534" t="s">
        <v>444</v>
      </c>
      <c r="HS534" s="24" t="s">
        <v>444</v>
      </c>
      <c r="HT534" s="24" t="s">
        <v>444</v>
      </c>
      <c r="HU534" t="s">
        <v>444</v>
      </c>
      <c r="HV534" t="s">
        <v>444</v>
      </c>
      <c r="HW534" s="24" t="s">
        <v>444</v>
      </c>
      <c r="HX534" s="24" t="s">
        <v>444</v>
      </c>
      <c r="HY534" t="s">
        <v>444</v>
      </c>
      <c r="HZ534" t="s">
        <v>444</v>
      </c>
      <c r="IA534" t="s">
        <v>2747</v>
      </c>
      <c r="IB534" t="s">
        <v>2736</v>
      </c>
      <c r="IC534" t="s">
        <v>3089</v>
      </c>
      <c r="ID534" s="33" t="b" cm="1">
        <f t="array" ref="ID534">_xlfn.IFNA(MATCH($A$2,_xlfn.NUMBERVALUE(Table_Query_from_MF_DSNP62[[#This Row],[CL_GLACCT_DR1]:[CL_GLACCT_CR4]]),0),0)&gt;=1</f>
        <v>1</v>
      </c>
      <c r="IE534" s="33" t="b">
        <f>OR(Table_Query_from_MF_DSNP62[[#This Row],[Pair1]:[Pair25]])</f>
        <v>1</v>
      </c>
      <c r="IF534" s="33">
        <f>_xlfn.IFNA(MATCH(TRUE,Table_Query_from_MF_DSNP62[[#This Row],[Pair1]:[Pair25]],0),"none")</f>
        <v>1</v>
      </c>
      <c r="IG534" s="33" t="b">
        <f>AND($A$2&gt;=_xlfn.NUMBERVALUE(Table_Query_from_MF_DSNP62[[#This Row],[CL_GL_ACCT_FR1]]),$A$2&lt;=_xlfn.NUMBERVALUE(Table_Query_from_MF_DSNP62[[#This Row],[CL_GL_ACCT_TO1]]))</f>
        <v>1</v>
      </c>
      <c r="IH534" s="33" t="b">
        <f>AND($A$2&gt;=_xlfn.NUMBERVALUE(Table_Query_from_MF_DSNP62[[#This Row],[CL_GL_ACCT_FR2]]),$A$2&lt;=_xlfn.NUMBERVALUE(Table_Query_from_MF_DSNP62[[#This Row],[CL_GL_ACCT_TO2]]))</f>
        <v>1</v>
      </c>
      <c r="II534" s="33" t="b">
        <f>AND($A$2&gt;=_xlfn.NUMBERVALUE(Table_Query_from_MF_DSNP62[[#This Row],[CL_GL_ACCT_FR3]]),$A$2&lt;=_xlfn.NUMBERVALUE(Table_Query_from_MF_DSNP62[[#This Row],[CL_GL_ACCT_TO3]]))</f>
        <v>1</v>
      </c>
      <c r="IJ534" s="33" t="b">
        <f>AND($A$2&gt;=_xlfn.NUMBERVALUE(Table_Query_from_MF_DSNP62[[#This Row],[CL_GL_ACCT_FR4]]),$A$2&lt;=_xlfn.NUMBERVALUE(Table_Query_from_MF_DSNP62[[#This Row],[CL_GL_ACCT_TO4]]))</f>
        <v>1</v>
      </c>
      <c r="IK534" s="33" t="b">
        <f>AND($A$2&gt;=_xlfn.NUMBERVALUE(Table_Query_from_MF_DSNP62[[#This Row],[CL_GL_ACCT_FR5]]),$A$2&lt;=_xlfn.NUMBERVALUE(Table_Query_from_MF_DSNP62[[#This Row],[CL_GL_ACCT_TO5]]))</f>
        <v>1</v>
      </c>
      <c r="IL534" s="33" t="b">
        <f>AND($A$2&gt;=_xlfn.NUMBERVALUE(Table_Query_from_MF_DSNP62[[#This Row],[CL_GL_ACCT_FR6]]),$A$2&lt;=_xlfn.NUMBERVALUE(Table_Query_from_MF_DSNP62[[#This Row],[CL_GL_ACCT_TO6]]))</f>
        <v>1</v>
      </c>
      <c r="IM534" s="33" t="b">
        <f>AND($A$2&gt;=_xlfn.NUMBERVALUE(Table_Query_from_MF_DSNP62[[#This Row],[CL_GL_ACCT_FR7]]),$A$2&lt;=_xlfn.NUMBERVALUE(Table_Query_from_MF_DSNP62[[#This Row],[CL_GL_ACCT_TO7]]))</f>
        <v>1</v>
      </c>
      <c r="IN534" s="33" t="b">
        <f>AND($A$2&gt;=_xlfn.NUMBERVALUE(Table_Query_from_MF_DSNP62[[#This Row],[CL_GL_ACCT_FR8]]),$A$2&lt;=_xlfn.NUMBERVALUE(Table_Query_from_MF_DSNP62[[#This Row],[CL_GL_ACCT_TO8]]))</f>
        <v>1</v>
      </c>
      <c r="IO534" s="33" t="b">
        <f>AND($A$2&gt;=_xlfn.NUMBERVALUE(Table_Query_from_MF_DSNP62[[#This Row],[CL_GL_ACCT_FR9]]),$A$2&lt;=_xlfn.NUMBERVALUE(Table_Query_from_MF_DSNP62[[#This Row],[CL_GL_ACCT_TO9]]))</f>
        <v>1</v>
      </c>
      <c r="IP534" s="33" t="b">
        <f>AND($A$2&gt;=_xlfn.NUMBERVALUE(Table_Query_from_MF_DSNP62[[#This Row],[CL_GL_ACCT_FR10]]),$A$2&lt;=_xlfn.NUMBERVALUE(Table_Query_from_MF_DSNP62[[#This Row],[CL_GL_ACCT_TO10]]))</f>
        <v>1</v>
      </c>
      <c r="IQ534" s="33" t="b">
        <f>AND($A$2&gt;=_xlfn.NUMBERVALUE(Table_Query_from_MF_DSNP62[[#This Row],[CL_GL_ACCT_FR11]]),$A$2&lt;=_xlfn.NUMBERVALUE(Table_Query_from_MF_DSNP62[[#This Row],[CL_GL_ACCT_TO11]]))</f>
        <v>1</v>
      </c>
      <c r="IR534" s="33" t="b">
        <f>AND($A$2&gt;=_xlfn.NUMBERVALUE(Table_Query_from_MF_DSNP62[[#This Row],[CL_GL_ACCT_FR12]]),$A$2&lt;=_xlfn.NUMBERVALUE(Table_Query_from_MF_DSNP62[[#This Row],[CL_GL_ACCT_TO12]]))</f>
        <v>1</v>
      </c>
      <c r="IS534" s="33" t="b">
        <f>AND($A$2&gt;=_xlfn.NUMBERVALUE(Table_Query_from_MF_DSNP62[[#This Row],[CL_GL_ACCT_FR13]]),$A$2&lt;=_xlfn.NUMBERVALUE(Table_Query_from_MF_DSNP62[[#This Row],[CL_GL_ACCT_TO13]]))</f>
        <v>1</v>
      </c>
      <c r="IT534" s="33" t="b">
        <f>AND($A$2&gt;=_xlfn.NUMBERVALUE(Table_Query_from_MF_DSNP62[[#This Row],[CL_GL_ACCT_FR14]]),$A$2&lt;=_xlfn.NUMBERVALUE(Table_Query_from_MF_DSNP62[[#This Row],[CL_GL_ACCT_TO14]]))</f>
        <v>1</v>
      </c>
      <c r="IU534" s="33" t="b">
        <f>AND($A$2&gt;=_xlfn.NUMBERVALUE(Table_Query_from_MF_DSNP62[[#This Row],[CL_GL_ACCT_FR15]]),$A$2&lt;=_xlfn.NUMBERVALUE(Table_Query_from_MF_DSNP62[[#This Row],[CL_GL_ACCT_TO15]]))</f>
        <v>1</v>
      </c>
      <c r="IV534" s="33" t="b">
        <f>AND($A$2&gt;=_xlfn.NUMBERVALUE(Table_Query_from_MF_DSNP62[[#This Row],[CL_GL_ACCT_FR16]]),$A$2&lt;=_xlfn.NUMBERVALUE(Table_Query_from_MF_DSNP62[[#This Row],[CL_GL_ACCT_TO16]]))</f>
        <v>1</v>
      </c>
      <c r="IW534" s="33" t="b">
        <f>AND($A$2&gt;=_xlfn.NUMBERVALUE(Table_Query_from_MF_DSNP62[[#This Row],[CL_GL_ACCT_FR17]]),$A$2&lt;=_xlfn.NUMBERVALUE(Table_Query_from_MF_DSNP62[[#This Row],[CL_GL_ACCT_TO17]]))</f>
        <v>1</v>
      </c>
      <c r="IX534" s="33" t="b">
        <f>AND($A$2&gt;=_xlfn.NUMBERVALUE(Table_Query_from_MF_DSNP62[[#This Row],[CL_GL_ACCT_FR18]]),$A$2&lt;=_xlfn.NUMBERVALUE(Table_Query_from_MF_DSNP62[[#This Row],[CL_GL_ACCT_TO18]]))</f>
        <v>1</v>
      </c>
      <c r="IY534" s="33" t="b">
        <f>AND($A$2&gt;=_xlfn.NUMBERVALUE(Table_Query_from_MF_DSNP62[[#This Row],[CL_GL_ACCT_FR19]]),$A$2&lt;=_xlfn.NUMBERVALUE(Table_Query_from_MF_DSNP62[[#This Row],[CL_GL_ACCT_TO19]]))</f>
        <v>1</v>
      </c>
      <c r="IZ534" s="33" t="b">
        <f>AND($A$2&gt;=_xlfn.NUMBERVALUE(Table_Query_from_MF_DSNP62[[#This Row],[CL_GL_ACCT_FR20]]),$A$2&lt;=_xlfn.NUMBERVALUE(Table_Query_from_MF_DSNP62[[#This Row],[CL_GL_ACCT_TO20]]))</f>
        <v>1</v>
      </c>
      <c r="JA534" s="33" t="b">
        <f>AND($A$2&gt;=_xlfn.NUMBERVALUE(Table_Query_from_MF_DSNP62[[#This Row],[CL_GL_ACCT_FR21]]),$A$2&lt;=_xlfn.NUMBERVALUE(Table_Query_from_MF_DSNP62[[#This Row],[CL_GL_ACCT_TO21]]))</f>
        <v>1</v>
      </c>
      <c r="JB534" s="33" t="b">
        <f>AND($A$2&gt;=_xlfn.NUMBERVALUE(Table_Query_from_MF_DSNP62[[#This Row],[CL_GL_ACCT_FR22]]),$A$2&lt;=_xlfn.NUMBERVALUE(Table_Query_from_MF_DSNP62[[#This Row],[CL_GL_ACCT_TO22]]))</f>
        <v>1</v>
      </c>
      <c r="JC534" s="33" t="b">
        <f>AND($A$2&gt;=_xlfn.NUMBERVALUE(Table_Query_from_MF_DSNP62[[#This Row],[CL_GL_ACCT_FR23]]),$A$2&lt;=_xlfn.NUMBERVALUE(Table_Query_from_MF_DSNP62[[#This Row],[CL_GL_ACCT_TO23]]))</f>
        <v>1</v>
      </c>
      <c r="JD534" s="33" t="b">
        <f>AND($A$2&gt;=_xlfn.NUMBERVALUE(Table_Query_from_MF_DSNP62[[#This Row],[CL_GL_ACCT_FR24]]),$A$2&lt;=_xlfn.NUMBERVALUE(Table_Query_from_MF_DSNP62[[#This Row],[CL_GL_ACCT_TO24]]))</f>
        <v>1</v>
      </c>
      <c r="JE534" s="33" t="b">
        <f>AND($A$2&gt;=_xlfn.NUMBERVALUE(Table_Query_from_MF_DSNP62[[#This Row],[CL_GL_ACCT_FR25]]),$A$2&lt;=_xlfn.NUMBERVALUE(Table_Query_from_MF_DSNP62[[#This Row],[CL_GL_ACCT_TO25]]))</f>
        <v>1</v>
      </c>
      <c r="JF534" s="33" t="b">
        <f>OR(Table_Query_from_MF_DSNP62[[#This Row],[PairA]:[PairO]])</f>
        <v>1</v>
      </c>
      <c r="JG534" s="33">
        <f>_xlfn.IFNA(MATCH(TRUE,Table_Query_from_MF_DSNP62[[#This Row],[PairA]:[PairO]],0),"none")</f>
        <v>3</v>
      </c>
      <c r="JH534" s="33" t="b">
        <f>AND($B$2&gt;=_xlfn.NUMBERVALUE(Table_Query_from_MF_DSNP62[[#This Row],[CL_CMP_OBJ_FR1]]),$B$2&lt;=_xlfn.NUMBERVALUE(Table_Query_from_MF_DSNP62[[#This Row],[CL_CMP_OBJ_TO1]]))</f>
        <v>0</v>
      </c>
      <c r="JI534" s="33" t="b">
        <f>AND($B$2&gt;=_xlfn.NUMBERVALUE(Table_Query_from_MF_DSNP62[[#This Row],[CL_CMP_OBJ_FR2]]),$B$2&lt;=_xlfn.NUMBERVALUE(Table_Query_from_MF_DSNP62[[#This Row],[CL_CMP_OBJ_TO2]]))</f>
        <v>0</v>
      </c>
      <c r="JJ534" s="33" t="b">
        <f>AND($B$2&gt;=_xlfn.NUMBERVALUE(Table_Query_from_MF_DSNP62[[#This Row],[CL_CMP_OBJ_FR3]]),$B$2&lt;=_xlfn.NUMBERVALUE(Table_Query_from_MF_DSNP62[[#This Row],[CL_CMP_OBJ_TO3]]))</f>
        <v>1</v>
      </c>
      <c r="JK534" s="33" t="b">
        <f>AND($B$2&gt;=_xlfn.NUMBERVALUE(Table_Query_from_MF_DSNP62[[#This Row],[CL_CMP_OBJ_FR4]]),$B$2&lt;=_xlfn.NUMBERVALUE(Table_Query_from_MF_DSNP62[[#This Row],[CL_CMP_OBJ_TO4]]))</f>
        <v>1</v>
      </c>
      <c r="JL534" s="33" t="b">
        <f>AND($B$2&gt;=_xlfn.NUMBERVALUE(Table_Query_from_MF_DSNP62[[#This Row],[CL_CMP_OBJ_FR5]]),$B$2&lt;=_xlfn.NUMBERVALUE(Table_Query_from_MF_DSNP62[[#This Row],[CL_CMP_OBJ_TO5]]))</f>
        <v>1</v>
      </c>
      <c r="JM534" s="33" t="b">
        <f>AND($B$2&gt;=_xlfn.NUMBERVALUE(Table_Query_from_MF_DSNP62[[#This Row],[CL_CMP_OBJ_FR6]]),$B$2&lt;=_xlfn.NUMBERVALUE(Table_Query_from_MF_DSNP62[[#This Row],[CL_CMP_OBJ_TO6]]))</f>
        <v>1</v>
      </c>
      <c r="JN534" s="33" t="b">
        <f>AND($B$2&gt;=_xlfn.NUMBERVALUE(Table_Query_from_MF_DSNP62[[#This Row],[CL_CMP_OBJ_FR7]]),$B$2&lt;=_xlfn.NUMBERVALUE(Table_Query_from_MF_DSNP62[[#This Row],[CL_CMP_OBJ_TO7]]))</f>
        <v>1</v>
      </c>
      <c r="JO534" s="33" t="b">
        <f>AND($B$2&gt;=_xlfn.NUMBERVALUE(Table_Query_from_MF_DSNP62[[#This Row],[CL_CMP_OBJ_FR8]]),$B$2&lt;=_xlfn.NUMBERVALUE(Table_Query_from_MF_DSNP62[[#This Row],[CL_CMP_OBJ_TO8]]))</f>
        <v>1</v>
      </c>
      <c r="JP534" s="33" t="b">
        <f>AND($B$2&gt;=_xlfn.NUMBERVALUE(Table_Query_from_MF_DSNP62[[#This Row],[CL_CMP_OBJ_FR9]]),$B$2&lt;=_xlfn.NUMBERVALUE(Table_Query_from_MF_DSNP62[[#This Row],[CL_CMP_OBJ_TO9]]))</f>
        <v>1</v>
      </c>
      <c r="JQ534" s="33" t="b">
        <f>AND($B$2&gt;=_xlfn.NUMBERVALUE(Table_Query_from_MF_DSNP62[[#This Row],[CL_CMP_OBJ_FR10]]),$B$2&lt;=_xlfn.NUMBERVALUE(Table_Query_from_MF_DSNP62[[#This Row],[CL_CMP_OBJ_TO10]]))</f>
        <v>1</v>
      </c>
      <c r="JR534" s="33" t="b">
        <f>AND($B$2&gt;=_xlfn.NUMBERVALUE(Table_Query_from_MF_DSNP62[[#This Row],[CL_CMP_OBJ_FR11]]),$B$2&lt;=_xlfn.NUMBERVALUE(Table_Query_from_MF_DSNP62[[#This Row],[CL_CMP_OBJ_TO11]]))</f>
        <v>1</v>
      </c>
      <c r="JS534" s="33" t="b">
        <f>AND($B$2&gt;=_xlfn.NUMBERVALUE(Table_Query_from_MF_DSNP62[[#This Row],[CL_CMP_OBJ_FR12]]),$B$2&lt;=_xlfn.NUMBERVALUE(Table_Query_from_MF_DSNP62[[#This Row],[CL_CMP_OBJ_TO12]]))</f>
        <v>1</v>
      </c>
      <c r="JT534" s="33" t="b">
        <f>AND($B$2&gt;=_xlfn.NUMBERVALUE(Table_Query_from_MF_DSNP62[[#This Row],[CL_CMP_OBJ_FR13]]),$B$2&lt;=_xlfn.NUMBERVALUE(Table_Query_from_MF_DSNP62[[#This Row],[CL_CMP_OBJ_TO13]]))</f>
        <v>1</v>
      </c>
      <c r="JU534" s="33" t="b">
        <f>AND($B$2&gt;=_xlfn.NUMBERVALUE(Table_Query_from_MF_DSNP62[[#This Row],[CL_CMP_OBJ_FR14]]),$B$2&lt;=_xlfn.NUMBERVALUE(Table_Query_from_MF_DSNP62[[#This Row],[CL_CMP_OBJ_TO14]]))</f>
        <v>1</v>
      </c>
      <c r="JV534" s="33" t="b">
        <f>AND($B$2&gt;=_xlfn.NUMBERVALUE(Table_Query_from_MF_DSNP62[[#This Row],[CL_CMP_OBJ_FR15]]),$B$2&lt;=_xlfn.NUMBERVALUE(Table_Query_from_MF_DSNP62[[#This Row],[CL_CMP_OBJ_TO15]]))</f>
        <v>1</v>
      </c>
    </row>
    <row r="535" spans="1:282" x14ac:dyDescent="0.25">
      <c r="A535" t="b">
        <f>OR(,Table_Query_from_MF_DSNP62[[#This Row],[Desired GL included as "hard-coded" GL?]],Table_Query_from_MF_DSNP62[[#This Row],[Desired GL included as "Open GL"?]])</f>
        <v>1</v>
      </c>
      <c r="B535" t="b">
        <f>Table_Query_from_MF_DSNP62[[#This Row],[Desired CObj included as "Open CObj"?]]</f>
        <v>1</v>
      </c>
      <c r="C535" t="s">
        <v>1014</v>
      </c>
      <c r="D535" t="s">
        <v>2256</v>
      </c>
      <c r="E535" t="s">
        <v>8</v>
      </c>
      <c r="F535" s="24" t="s">
        <v>421</v>
      </c>
      <c r="G535" t="s">
        <v>13</v>
      </c>
      <c r="H535" s="24" t="s">
        <v>444</v>
      </c>
      <c r="I535" t="s">
        <v>444</v>
      </c>
      <c r="J535" s="24" t="s">
        <v>444</v>
      </c>
      <c r="K535" t="s">
        <v>444</v>
      </c>
      <c r="L535" s="24" t="s">
        <v>444</v>
      </c>
      <c r="M535" t="s">
        <v>444</v>
      </c>
      <c r="N535" t="s">
        <v>444</v>
      </c>
      <c r="O535" t="s">
        <v>444</v>
      </c>
      <c r="P535" t="s">
        <v>444</v>
      </c>
      <c r="Q535" t="s">
        <v>15</v>
      </c>
      <c r="R535" t="s">
        <v>444</v>
      </c>
      <c r="S535" t="s">
        <v>442</v>
      </c>
      <c r="T535" t="s">
        <v>447</v>
      </c>
      <c r="U535" t="s">
        <v>444</v>
      </c>
      <c r="V535" t="s">
        <v>444</v>
      </c>
      <c r="W535" t="s">
        <v>447</v>
      </c>
      <c r="X535" t="s">
        <v>444</v>
      </c>
      <c r="Y535" t="s">
        <v>444</v>
      </c>
      <c r="Z535" t="s">
        <v>442</v>
      </c>
      <c r="AA535" t="s">
        <v>444</v>
      </c>
      <c r="AB535" t="s">
        <v>442</v>
      </c>
      <c r="AC535" t="s">
        <v>444</v>
      </c>
      <c r="AD535" t="s">
        <v>15</v>
      </c>
      <c r="AE535" t="s">
        <v>447</v>
      </c>
      <c r="AF535" t="s">
        <v>447</v>
      </c>
      <c r="AG535" t="s">
        <v>442</v>
      </c>
      <c r="AH535" t="s">
        <v>447</v>
      </c>
      <c r="AI535" t="s">
        <v>447</v>
      </c>
      <c r="AJ535" t="s">
        <v>442</v>
      </c>
      <c r="AK535" t="s">
        <v>442</v>
      </c>
      <c r="AL535" t="s">
        <v>444</v>
      </c>
      <c r="AM535" t="s">
        <v>444</v>
      </c>
      <c r="AN535" t="s">
        <v>444</v>
      </c>
      <c r="AO535" t="s">
        <v>444</v>
      </c>
      <c r="AP535" t="s">
        <v>442</v>
      </c>
      <c r="AQ535" t="s">
        <v>528</v>
      </c>
      <c r="AR535" t="s">
        <v>1451</v>
      </c>
      <c r="AS535" t="s">
        <v>162</v>
      </c>
      <c r="AT535" t="s">
        <v>10</v>
      </c>
      <c r="AU535" t="s">
        <v>444</v>
      </c>
      <c r="AV535" t="s">
        <v>442</v>
      </c>
      <c r="AW535" t="s">
        <v>444</v>
      </c>
      <c r="AX535" t="s">
        <v>444</v>
      </c>
      <c r="AY535" t="s">
        <v>444</v>
      </c>
      <c r="AZ535" t="s">
        <v>7</v>
      </c>
      <c r="BA535" t="s">
        <v>478</v>
      </c>
      <c r="BB535" t="s">
        <v>444</v>
      </c>
      <c r="BC535" t="s">
        <v>444</v>
      </c>
      <c r="BD535" t="s">
        <v>1359</v>
      </c>
      <c r="BE535" t="s">
        <v>1015</v>
      </c>
      <c r="BF535" t="s">
        <v>740</v>
      </c>
      <c r="BG535" t="s">
        <v>444</v>
      </c>
      <c r="BH535" t="s">
        <v>444</v>
      </c>
      <c r="BI535" t="s">
        <v>444</v>
      </c>
      <c r="BJ535" t="s">
        <v>444</v>
      </c>
      <c r="BK535" t="s">
        <v>444</v>
      </c>
      <c r="BL535" t="s">
        <v>444</v>
      </c>
      <c r="BM535" t="s">
        <v>444</v>
      </c>
      <c r="BN535" t="s">
        <v>444</v>
      </c>
      <c r="BO535" t="s">
        <v>444</v>
      </c>
      <c r="BP535" t="s">
        <v>444</v>
      </c>
      <c r="BQ535" t="s">
        <v>1360</v>
      </c>
      <c r="BR535" t="s">
        <v>1487</v>
      </c>
      <c r="BS535" t="s">
        <v>444</v>
      </c>
      <c r="BT535" t="s">
        <v>444</v>
      </c>
      <c r="BU535" t="s">
        <v>444</v>
      </c>
      <c r="BV535" t="s">
        <v>444</v>
      </c>
      <c r="BW535" t="s">
        <v>1360</v>
      </c>
      <c r="BX535" t="s">
        <v>1487</v>
      </c>
      <c r="BY535" t="s">
        <v>444</v>
      </c>
      <c r="BZ535" t="s">
        <v>444</v>
      </c>
      <c r="CA535" t="s">
        <v>444</v>
      </c>
      <c r="CB535" t="s">
        <v>444</v>
      </c>
      <c r="CC535" t="s">
        <v>1360</v>
      </c>
      <c r="CD535" t="s">
        <v>1487</v>
      </c>
      <c r="CE535" t="s">
        <v>444</v>
      </c>
      <c r="CF535" t="s">
        <v>444</v>
      </c>
      <c r="CG535" t="s">
        <v>444</v>
      </c>
      <c r="CH535" t="s">
        <v>444</v>
      </c>
      <c r="CI535" t="s">
        <v>1360</v>
      </c>
      <c r="CJ535" t="s">
        <v>1487</v>
      </c>
      <c r="CK535" t="s">
        <v>444</v>
      </c>
      <c r="CL535" t="s">
        <v>444</v>
      </c>
      <c r="CM535" t="s">
        <v>444</v>
      </c>
      <c r="CN535" t="s">
        <v>444</v>
      </c>
      <c r="CO535" t="s">
        <v>1360</v>
      </c>
      <c r="CP535" t="s">
        <v>1487</v>
      </c>
      <c r="CQ535" t="s">
        <v>444</v>
      </c>
      <c r="CR535" t="s">
        <v>444</v>
      </c>
      <c r="CS535" t="s">
        <v>444</v>
      </c>
      <c r="CT535" t="s">
        <v>444</v>
      </c>
      <c r="CU535" t="s">
        <v>444</v>
      </c>
      <c r="CV535" t="s">
        <v>2845</v>
      </c>
      <c r="CW535" t="s">
        <v>2736</v>
      </c>
      <c r="CX535" t="s">
        <v>2737</v>
      </c>
      <c r="CY535" t="s">
        <v>1370</v>
      </c>
      <c r="CZ535" t="s">
        <v>1371</v>
      </c>
      <c r="DA535" t="s">
        <v>444</v>
      </c>
      <c r="DB535" t="s">
        <v>444</v>
      </c>
      <c r="DC535" t="s">
        <v>444</v>
      </c>
      <c r="DD535" t="s">
        <v>444</v>
      </c>
      <c r="DE535" t="s">
        <v>444</v>
      </c>
      <c r="DF535" t="s">
        <v>444</v>
      </c>
      <c r="DG535" t="s">
        <v>444</v>
      </c>
      <c r="DH535" t="s">
        <v>444</v>
      </c>
      <c r="DI535" t="s">
        <v>443</v>
      </c>
      <c r="DJ535" t="s">
        <v>282</v>
      </c>
      <c r="DK535" t="s">
        <v>1440</v>
      </c>
      <c r="DL535" t="s">
        <v>444</v>
      </c>
      <c r="DM535" t="s">
        <v>444</v>
      </c>
      <c r="DN535" t="s">
        <v>444</v>
      </c>
      <c r="DO535" t="s">
        <v>444</v>
      </c>
      <c r="DP535" t="s">
        <v>444</v>
      </c>
      <c r="DQ535" t="s">
        <v>444</v>
      </c>
      <c r="DR535" t="s">
        <v>444</v>
      </c>
      <c r="DS535" t="s">
        <v>444</v>
      </c>
      <c r="DT535" s="24" t="s">
        <v>444</v>
      </c>
      <c r="DU535" s="24" t="s">
        <v>444</v>
      </c>
      <c r="DV535" t="s">
        <v>444</v>
      </c>
      <c r="DW535" t="s">
        <v>444</v>
      </c>
      <c r="DX535" s="24" t="s">
        <v>444</v>
      </c>
      <c r="DY535" s="24" t="s">
        <v>444</v>
      </c>
      <c r="DZ535" t="s">
        <v>444</v>
      </c>
      <c r="EA535" t="s">
        <v>444</v>
      </c>
      <c r="EB535" s="24" t="s">
        <v>444</v>
      </c>
      <c r="EC535" s="24" t="s">
        <v>444</v>
      </c>
      <c r="ED535" t="s">
        <v>444</v>
      </c>
      <c r="EE535" t="s">
        <v>444</v>
      </c>
      <c r="EF535" s="24" t="s">
        <v>444</v>
      </c>
      <c r="EG535" s="24" t="s">
        <v>444</v>
      </c>
      <c r="EH535" t="s">
        <v>444</v>
      </c>
      <c r="EI535" t="s">
        <v>444</v>
      </c>
      <c r="EJ535" s="24" t="s">
        <v>444</v>
      </c>
      <c r="EK535" s="24" t="s">
        <v>444</v>
      </c>
      <c r="EL535" t="s">
        <v>444</v>
      </c>
      <c r="EM535" t="s">
        <v>444</v>
      </c>
      <c r="EN535" s="24" t="s">
        <v>444</v>
      </c>
      <c r="EO535" s="24" t="s">
        <v>444</v>
      </c>
      <c r="EP535" t="s">
        <v>444</v>
      </c>
      <c r="EQ535" t="s">
        <v>444</v>
      </c>
      <c r="ER535" s="24" t="s">
        <v>444</v>
      </c>
      <c r="ES535" s="24" t="s">
        <v>444</v>
      </c>
      <c r="ET535" t="s">
        <v>444</v>
      </c>
      <c r="EU535" t="s">
        <v>444</v>
      </c>
      <c r="EV535" s="24" t="s">
        <v>444</v>
      </c>
      <c r="EW535" s="24" t="s">
        <v>444</v>
      </c>
      <c r="EX535" t="s">
        <v>444</v>
      </c>
      <c r="EY535" t="s">
        <v>444</v>
      </c>
      <c r="EZ535" s="24" t="s">
        <v>444</v>
      </c>
      <c r="FA535" s="24" t="s">
        <v>444</v>
      </c>
      <c r="FB535" t="s">
        <v>444</v>
      </c>
      <c r="FC535" t="s">
        <v>444</v>
      </c>
      <c r="FD535" s="24" t="s">
        <v>444</v>
      </c>
      <c r="FE535" s="24" t="s">
        <v>444</v>
      </c>
      <c r="FF535" t="s">
        <v>444</v>
      </c>
      <c r="FG535" t="s">
        <v>444</v>
      </c>
      <c r="FH535" s="24" t="s">
        <v>444</v>
      </c>
      <c r="FI535" s="24" t="s">
        <v>444</v>
      </c>
      <c r="FJ535" t="s">
        <v>444</v>
      </c>
      <c r="FK535" t="s">
        <v>444</v>
      </c>
      <c r="FL535" s="24" t="s">
        <v>444</v>
      </c>
      <c r="FM535" s="24" t="s">
        <v>444</v>
      </c>
      <c r="FN535" t="s">
        <v>444</v>
      </c>
      <c r="FO535" t="s">
        <v>444</v>
      </c>
      <c r="FP535" s="24" t="s">
        <v>444</v>
      </c>
      <c r="FQ535" s="24" t="s">
        <v>444</v>
      </c>
      <c r="FR535" t="s">
        <v>444</v>
      </c>
      <c r="FS535" t="s">
        <v>444</v>
      </c>
      <c r="FT535" s="24" t="s">
        <v>444</v>
      </c>
      <c r="FU535" s="24" t="s">
        <v>444</v>
      </c>
      <c r="FV535" t="s">
        <v>444</v>
      </c>
      <c r="FW535" t="s">
        <v>444</v>
      </c>
      <c r="FX535" s="24" t="s">
        <v>444</v>
      </c>
      <c r="FY535" s="24" t="s">
        <v>444</v>
      </c>
      <c r="FZ535" t="s">
        <v>444</v>
      </c>
      <c r="GA535" t="s">
        <v>444</v>
      </c>
      <c r="GB535" s="24" t="s">
        <v>444</v>
      </c>
      <c r="GC535" s="24" t="s">
        <v>444</v>
      </c>
      <c r="GD535" t="s">
        <v>444</v>
      </c>
      <c r="GE535" t="s">
        <v>444</v>
      </c>
      <c r="GF535" s="24" t="s">
        <v>444</v>
      </c>
      <c r="GG535" s="24" t="s">
        <v>444</v>
      </c>
      <c r="GH535" t="s">
        <v>15</v>
      </c>
      <c r="GI535" s="24" t="s">
        <v>526</v>
      </c>
      <c r="GJ535" s="24" t="s">
        <v>1453</v>
      </c>
      <c r="GK535" t="s">
        <v>1454</v>
      </c>
      <c r="GL535" t="s">
        <v>609</v>
      </c>
      <c r="GM535" s="24" t="s">
        <v>622</v>
      </c>
      <c r="GN535" s="24" t="s">
        <v>622</v>
      </c>
      <c r="GO535" t="s">
        <v>623</v>
      </c>
      <c r="GP535" t="s">
        <v>623</v>
      </c>
      <c r="GQ535" s="24" t="s">
        <v>444</v>
      </c>
      <c r="GR535" s="24" t="s">
        <v>444</v>
      </c>
      <c r="GS535" t="s">
        <v>444</v>
      </c>
      <c r="GT535" t="s">
        <v>444</v>
      </c>
      <c r="GU535" s="24" t="s">
        <v>444</v>
      </c>
      <c r="GV535" s="24" t="s">
        <v>444</v>
      </c>
      <c r="GW535" t="s">
        <v>444</v>
      </c>
      <c r="GX535" t="s">
        <v>444</v>
      </c>
      <c r="GY535" s="24" t="s">
        <v>444</v>
      </c>
      <c r="GZ535" s="24" t="s">
        <v>444</v>
      </c>
      <c r="HA535" t="s">
        <v>444</v>
      </c>
      <c r="HB535" t="s">
        <v>444</v>
      </c>
      <c r="HC535" s="24" t="s">
        <v>444</v>
      </c>
      <c r="HD535" s="24" t="s">
        <v>444</v>
      </c>
      <c r="HE535" t="s">
        <v>444</v>
      </c>
      <c r="HF535" t="s">
        <v>444</v>
      </c>
      <c r="HG535" s="24" t="s">
        <v>444</v>
      </c>
      <c r="HH535" s="24" t="s">
        <v>444</v>
      </c>
      <c r="HI535" t="s">
        <v>444</v>
      </c>
      <c r="HJ535" t="s">
        <v>444</v>
      </c>
      <c r="HK535" s="24" t="s">
        <v>444</v>
      </c>
      <c r="HL535" s="24" t="s">
        <v>444</v>
      </c>
      <c r="HM535" t="s">
        <v>444</v>
      </c>
      <c r="HN535" t="s">
        <v>444</v>
      </c>
      <c r="HO535" s="24" t="s">
        <v>444</v>
      </c>
      <c r="HP535" s="24" t="s">
        <v>444</v>
      </c>
      <c r="HQ535" t="s">
        <v>444</v>
      </c>
      <c r="HR535" t="s">
        <v>444</v>
      </c>
      <c r="HS535" s="24" t="s">
        <v>444</v>
      </c>
      <c r="HT535" s="24" t="s">
        <v>444</v>
      </c>
      <c r="HU535" t="s">
        <v>444</v>
      </c>
      <c r="HV535" t="s">
        <v>444</v>
      </c>
      <c r="HW535" s="24" t="s">
        <v>444</v>
      </c>
      <c r="HX535" s="24" t="s">
        <v>444</v>
      </c>
      <c r="HY535" t="s">
        <v>444</v>
      </c>
      <c r="HZ535" t="s">
        <v>444</v>
      </c>
      <c r="IA535" t="s">
        <v>2845</v>
      </c>
      <c r="IB535" t="s">
        <v>2736</v>
      </c>
      <c r="IC535" t="s">
        <v>3066</v>
      </c>
      <c r="ID535" s="33" t="b" cm="1">
        <f t="array" ref="ID535">_xlfn.IFNA(MATCH($A$2,_xlfn.NUMBERVALUE(Table_Query_from_MF_DSNP62[[#This Row],[CL_GLACCT_DR1]:[CL_GLACCT_CR4]]),0),0)&gt;=1</f>
        <v>1</v>
      </c>
      <c r="IE535" s="33" t="b">
        <f>OR(Table_Query_from_MF_DSNP62[[#This Row],[Pair1]:[Pair25]])</f>
        <v>1</v>
      </c>
      <c r="IF535" s="33">
        <f>_xlfn.IFNA(MATCH(TRUE,Table_Query_from_MF_DSNP62[[#This Row],[Pair1]:[Pair25]],0),"none")</f>
        <v>1</v>
      </c>
      <c r="IG535" s="33" t="b">
        <f>AND($A$2&gt;=_xlfn.NUMBERVALUE(Table_Query_from_MF_DSNP62[[#This Row],[CL_GL_ACCT_FR1]]),$A$2&lt;=_xlfn.NUMBERVALUE(Table_Query_from_MF_DSNP62[[#This Row],[CL_GL_ACCT_TO1]]))</f>
        <v>1</v>
      </c>
      <c r="IH535" s="33" t="b">
        <f>AND($A$2&gt;=_xlfn.NUMBERVALUE(Table_Query_from_MF_DSNP62[[#This Row],[CL_GL_ACCT_FR2]]),$A$2&lt;=_xlfn.NUMBERVALUE(Table_Query_from_MF_DSNP62[[#This Row],[CL_GL_ACCT_TO2]]))</f>
        <v>1</v>
      </c>
      <c r="II535" s="33" t="b">
        <f>AND($A$2&gt;=_xlfn.NUMBERVALUE(Table_Query_from_MF_DSNP62[[#This Row],[CL_GL_ACCT_FR3]]),$A$2&lt;=_xlfn.NUMBERVALUE(Table_Query_from_MF_DSNP62[[#This Row],[CL_GL_ACCT_TO3]]))</f>
        <v>1</v>
      </c>
      <c r="IJ535" s="33" t="b">
        <f>AND($A$2&gt;=_xlfn.NUMBERVALUE(Table_Query_from_MF_DSNP62[[#This Row],[CL_GL_ACCT_FR4]]),$A$2&lt;=_xlfn.NUMBERVALUE(Table_Query_from_MF_DSNP62[[#This Row],[CL_GL_ACCT_TO4]]))</f>
        <v>1</v>
      </c>
      <c r="IK535" s="33" t="b">
        <f>AND($A$2&gt;=_xlfn.NUMBERVALUE(Table_Query_from_MF_DSNP62[[#This Row],[CL_GL_ACCT_FR5]]),$A$2&lt;=_xlfn.NUMBERVALUE(Table_Query_from_MF_DSNP62[[#This Row],[CL_GL_ACCT_TO5]]))</f>
        <v>1</v>
      </c>
      <c r="IL535" s="33" t="b">
        <f>AND($A$2&gt;=_xlfn.NUMBERVALUE(Table_Query_from_MF_DSNP62[[#This Row],[CL_GL_ACCT_FR6]]),$A$2&lt;=_xlfn.NUMBERVALUE(Table_Query_from_MF_DSNP62[[#This Row],[CL_GL_ACCT_TO6]]))</f>
        <v>1</v>
      </c>
      <c r="IM535" s="33" t="b">
        <f>AND($A$2&gt;=_xlfn.NUMBERVALUE(Table_Query_from_MF_DSNP62[[#This Row],[CL_GL_ACCT_FR7]]),$A$2&lt;=_xlfn.NUMBERVALUE(Table_Query_from_MF_DSNP62[[#This Row],[CL_GL_ACCT_TO7]]))</f>
        <v>1</v>
      </c>
      <c r="IN535" s="33" t="b">
        <f>AND($A$2&gt;=_xlfn.NUMBERVALUE(Table_Query_from_MF_DSNP62[[#This Row],[CL_GL_ACCT_FR8]]),$A$2&lt;=_xlfn.NUMBERVALUE(Table_Query_from_MF_DSNP62[[#This Row],[CL_GL_ACCT_TO8]]))</f>
        <v>1</v>
      </c>
      <c r="IO535" s="33" t="b">
        <f>AND($A$2&gt;=_xlfn.NUMBERVALUE(Table_Query_from_MF_DSNP62[[#This Row],[CL_GL_ACCT_FR9]]),$A$2&lt;=_xlfn.NUMBERVALUE(Table_Query_from_MF_DSNP62[[#This Row],[CL_GL_ACCT_TO9]]))</f>
        <v>1</v>
      </c>
      <c r="IP535" s="33" t="b">
        <f>AND($A$2&gt;=_xlfn.NUMBERVALUE(Table_Query_from_MF_DSNP62[[#This Row],[CL_GL_ACCT_FR10]]),$A$2&lt;=_xlfn.NUMBERVALUE(Table_Query_from_MF_DSNP62[[#This Row],[CL_GL_ACCT_TO10]]))</f>
        <v>1</v>
      </c>
      <c r="IQ535" s="33" t="b">
        <f>AND($A$2&gt;=_xlfn.NUMBERVALUE(Table_Query_from_MF_DSNP62[[#This Row],[CL_GL_ACCT_FR11]]),$A$2&lt;=_xlfn.NUMBERVALUE(Table_Query_from_MF_DSNP62[[#This Row],[CL_GL_ACCT_TO11]]))</f>
        <v>1</v>
      </c>
      <c r="IR535" s="33" t="b">
        <f>AND($A$2&gt;=_xlfn.NUMBERVALUE(Table_Query_from_MF_DSNP62[[#This Row],[CL_GL_ACCT_FR12]]),$A$2&lt;=_xlfn.NUMBERVALUE(Table_Query_from_MF_DSNP62[[#This Row],[CL_GL_ACCT_TO12]]))</f>
        <v>1</v>
      </c>
      <c r="IS535" s="33" t="b">
        <f>AND($A$2&gt;=_xlfn.NUMBERVALUE(Table_Query_from_MF_DSNP62[[#This Row],[CL_GL_ACCT_FR13]]),$A$2&lt;=_xlfn.NUMBERVALUE(Table_Query_from_MF_DSNP62[[#This Row],[CL_GL_ACCT_TO13]]))</f>
        <v>1</v>
      </c>
      <c r="IT535" s="33" t="b">
        <f>AND($A$2&gt;=_xlfn.NUMBERVALUE(Table_Query_from_MF_DSNP62[[#This Row],[CL_GL_ACCT_FR14]]),$A$2&lt;=_xlfn.NUMBERVALUE(Table_Query_from_MF_DSNP62[[#This Row],[CL_GL_ACCT_TO14]]))</f>
        <v>1</v>
      </c>
      <c r="IU535" s="33" t="b">
        <f>AND($A$2&gt;=_xlfn.NUMBERVALUE(Table_Query_from_MF_DSNP62[[#This Row],[CL_GL_ACCT_FR15]]),$A$2&lt;=_xlfn.NUMBERVALUE(Table_Query_from_MF_DSNP62[[#This Row],[CL_GL_ACCT_TO15]]))</f>
        <v>1</v>
      </c>
      <c r="IV535" s="33" t="b">
        <f>AND($A$2&gt;=_xlfn.NUMBERVALUE(Table_Query_from_MF_DSNP62[[#This Row],[CL_GL_ACCT_FR16]]),$A$2&lt;=_xlfn.NUMBERVALUE(Table_Query_from_MF_DSNP62[[#This Row],[CL_GL_ACCT_TO16]]))</f>
        <v>1</v>
      </c>
      <c r="IW535" s="33" t="b">
        <f>AND($A$2&gt;=_xlfn.NUMBERVALUE(Table_Query_from_MF_DSNP62[[#This Row],[CL_GL_ACCT_FR17]]),$A$2&lt;=_xlfn.NUMBERVALUE(Table_Query_from_MF_DSNP62[[#This Row],[CL_GL_ACCT_TO17]]))</f>
        <v>1</v>
      </c>
      <c r="IX535" s="33" t="b">
        <f>AND($A$2&gt;=_xlfn.NUMBERVALUE(Table_Query_from_MF_DSNP62[[#This Row],[CL_GL_ACCT_FR18]]),$A$2&lt;=_xlfn.NUMBERVALUE(Table_Query_from_MF_DSNP62[[#This Row],[CL_GL_ACCT_TO18]]))</f>
        <v>1</v>
      </c>
      <c r="IY535" s="33" t="b">
        <f>AND($A$2&gt;=_xlfn.NUMBERVALUE(Table_Query_from_MF_DSNP62[[#This Row],[CL_GL_ACCT_FR19]]),$A$2&lt;=_xlfn.NUMBERVALUE(Table_Query_from_MF_DSNP62[[#This Row],[CL_GL_ACCT_TO19]]))</f>
        <v>1</v>
      </c>
      <c r="IZ535" s="33" t="b">
        <f>AND($A$2&gt;=_xlfn.NUMBERVALUE(Table_Query_from_MF_DSNP62[[#This Row],[CL_GL_ACCT_FR20]]),$A$2&lt;=_xlfn.NUMBERVALUE(Table_Query_from_MF_DSNP62[[#This Row],[CL_GL_ACCT_TO20]]))</f>
        <v>1</v>
      </c>
      <c r="JA535" s="33" t="b">
        <f>AND($A$2&gt;=_xlfn.NUMBERVALUE(Table_Query_from_MF_DSNP62[[#This Row],[CL_GL_ACCT_FR21]]),$A$2&lt;=_xlfn.NUMBERVALUE(Table_Query_from_MF_DSNP62[[#This Row],[CL_GL_ACCT_TO21]]))</f>
        <v>1</v>
      </c>
      <c r="JB535" s="33" t="b">
        <f>AND($A$2&gt;=_xlfn.NUMBERVALUE(Table_Query_from_MF_DSNP62[[#This Row],[CL_GL_ACCT_FR22]]),$A$2&lt;=_xlfn.NUMBERVALUE(Table_Query_from_MF_DSNP62[[#This Row],[CL_GL_ACCT_TO22]]))</f>
        <v>1</v>
      </c>
      <c r="JC535" s="33" t="b">
        <f>AND($A$2&gt;=_xlfn.NUMBERVALUE(Table_Query_from_MF_DSNP62[[#This Row],[CL_GL_ACCT_FR23]]),$A$2&lt;=_xlfn.NUMBERVALUE(Table_Query_from_MF_DSNP62[[#This Row],[CL_GL_ACCT_TO23]]))</f>
        <v>1</v>
      </c>
      <c r="JD535" s="33" t="b">
        <f>AND($A$2&gt;=_xlfn.NUMBERVALUE(Table_Query_from_MF_DSNP62[[#This Row],[CL_GL_ACCT_FR24]]),$A$2&lt;=_xlfn.NUMBERVALUE(Table_Query_from_MF_DSNP62[[#This Row],[CL_GL_ACCT_TO24]]))</f>
        <v>1</v>
      </c>
      <c r="JE535" s="33" t="b">
        <f>AND($A$2&gt;=_xlfn.NUMBERVALUE(Table_Query_from_MF_DSNP62[[#This Row],[CL_GL_ACCT_FR25]]),$A$2&lt;=_xlfn.NUMBERVALUE(Table_Query_from_MF_DSNP62[[#This Row],[CL_GL_ACCT_TO25]]))</f>
        <v>1</v>
      </c>
      <c r="JF535" s="33" t="b">
        <f>OR(Table_Query_from_MF_DSNP62[[#This Row],[PairA]:[PairO]])</f>
        <v>1</v>
      </c>
      <c r="JG535" s="33">
        <f>_xlfn.IFNA(MATCH(TRUE,Table_Query_from_MF_DSNP62[[#This Row],[PairA]:[PairO]],0),"none")</f>
        <v>5</v>
      </c>
      <c r="JH535" s="33" t="b">
        <f>AND($B$2&gt;=_xlfn.NUMBERVALUE(Table_Query_from_MF_DSNP62[[#This Row],[CL_CMP_OBJ_FR1]]),$B$2&lt;=_xlfn.NUMBERVALUE(Table_Query_from_MF_DSNP62[[#This Row],[CL_CMP_OBJ_TO1]]))</f>
        <v>0</v>
      </c>
      <c r="JI535" s="33" t="b">
        <f>AND($B$2&gt;=_xlfn.NUMBERVALUE(Table_Query_from_MF_DSNP62[[#This Row],[CL_CMP_OBJ_FR2]]),$B$2&lt;=_xlfn.NUMBERVALUE(Table_Query_from_MF_DSNP62[[#This Row],[CL_CMP_OBJ_TO2]]))</f>
        <v>0</v>
      </c>
      <c r="JJ535" s="33" t="b">
        <f>AND($B$2&gt;=_xlfn.NUMBERVALUE(Table_Query_from_MF_DSNP62[[#This Row],[CL_CMP_OBJ_FR3]]),$B$2&lt;=_xlfn.NUMBERVALUE(Table_Query_from_MF_DSNP62[[#This Row],[CL_CMP_OBJ_TO3]]))</f>
        <v>0</v>
      </c>
      <c r="JK535" s="33" t="b">
        <f>AND($B$2&gt;=_xlfn.NUMBERVALUE(Table_Query_from_MF_DSNP62[[#This Row],[CL_CMP_OBJ_FR4]]),$B$2&lt;=_xlfn.NUMBERVALUE(Table_Query_from_MF_DSNP62[[#This Row],[CL_CMP_OBJ_TO4]]))</f>
        <v>0</v>
      </c>
      <c r="JL535" s="33" t="b">
        <f>AND($B$2&gt;=_xlfn.NUMBERVALUE(Table_Query_from_MF_DSNP62[[#This Row],[CL_CMP_OBJ_FR5]]),$B$2&lt;=_xlfn.NUMBERVALUE(Table_Query_from_MF_DSNP62[[#This Row],[CL_CMP_OBJ_TO5]]))</f>
        <v>1</v>
      </c>
      <c r="JM535" s="33" t="b">
        <f>AND($B$2&gt;=_xlfn.NUMBERVALUE(Table_Query_from_MF_DSNP62[[#This Row],[CL_CMP_OBJ_FR6]]),$B$2&lt;=_xlfn.NUMBERVALUE(Table_Query_from_MF_DSNP62[[#This Row],[CL_CMP_OBJ_TO6]]))</f>
        <v>1</v>
      </c>
      <c r="JN535" s="33" t="b">
        <f>AND($B$2&gt;=_xlfn.NUMBERVALUE(Table_Query_from_MF_DSNP62[[#This Row],[CL_CMP_OBJ_FR7]]),$B$2&lt;=_xlfn.NUMBERVALUE(Table_Query_from_MF_DSNP62[[#This Row],[CL_CMP_OBJ_TO7]]))</f>
        <v>1</v>
      </c>
      <c r="JO535" s="33" t="b">
        <f>AND($B$2&gt;=_xlfn.NUMBERVALUE(Table_Query_from_MF_DSNP62[[#This Row],[CL_CMP_OBJ_FR8]]),$B$2&lt;=_xlfn.NUMBERVALUE(Table_Query_from_MF_DSNP62[[#This Row],[CL_CMP_OBJ_TO8]]))</f>
        <v>1</v>
      </c>
      <c r="JP535" s="33" t="b">
        <f>AND($B$2&gt;=_xlfn.NUMBERVALUE(Table_Query_from_MF_DSNP62[[#This Row],[CL_CMP_OBJ_FR9]]),$B$2&lt;=_xlfn.NUMBERVALUE(Table_Query_from_MF_DSNP62[[#This Row],[CL_CMP_OBJ_TO9]]))</f>
        <v>1</v>
      </c>
      <c r="JQ535" s="33" t="b">
        <f>AND($B$2&gt;=_xlfn.NUMBERVALUE(Table_Query_from_MF_DSNP62[[#This Row],[CL_CMP_OBJ_FR10]]),$B$2&lt;=_xlfn.NUMBERVALUE(Table_Query_from_MF_DSNP62[[#This Row],[CL_CMP_OBJ_TO10]]))</f>
        <v>1</v>
      </c>
      <c r="JR535" s="33" t="b">
        <f>AND($B$2&gt;=_xlfn.NUMBERVALUE(Table_Query_from_MF_DSNP62[[#This Row],[CL_CMP_OBJ_FR11]]),$B$2&lt;=_xlfn.NUMBERVALUE(Table_Query_from_MF_DSNP62[[#This Row],[CL_CMP_OBJ_TO11]]))</f>
        <v>1</v>
      </c>
      <c r="JS535" s="33" t="b">
        <f>AND($B$2&gt;=_xlfn.NUMBERVALUE(Table_Query_from_MF_DSNP62[[#This Row],[CL_CMP_OBJ_FR12]]),$B$2&lt;=_xlfn.NUMBERVALUE(Table_Query_from_MF_DSNP62[[#This Row],[CL_CMP_OBJ_TO12]]))</f>
        <v>1</v>
      </c>
      <c r="JT535" s="33" t="b">
        <f>AND($B$2&gt;=_xlfn.NUMBERVALUE(Table_Query_from_MF_DSNP62[[#This Row],[CL_CMP_OBJ_FR13]]),$B$2&lt;=_xlfn.NUMBERVALUE(Table_Query_from_MF_DSNP62[[#This Row],[CL_CMP_OBJ_TO13]]))</f>
        <v>1</v>
      </c>
      <c r="JU535" s="33" t="b">
        <f>AND($B$2&gt;=_xlfn.NUMBERVALUE(Table_Query_from_MF_DSNP62[[#This Row],[CL_CMP_OBJ_FR14]]),$B$2&lt;=_xlfn.NUMBERVALUE(Table_Query_from_MF_DSNP62[[#This Row],[CL_CMP_OBJ_TO14]]))</f>
        <v>1</v>
      </c>
      <c r="JV535" s="33" t="b">
        <f>AND($B$2&gt;=_xlfn.NUMBERVALUE(Table_Query_from_MF_DSNP62[[#This Row],[CL_CMP_OBJ_FR15]]),$B$2&lt;=_xlfn.NUMBERVALUE(Table_Query_from_MF_DSNP62[[#This Row],[CL_CMP_OBJ_TO15]]))</f>
        <v>1</v>
      </c>
    </row>
    <row r="536" spans="1:282" x14ac:dyDescent="0.25">
      <c r="A536" t="b">
        <f>OR(,Table_Query_from_MF_DSNP62[[#This Row],[Desired GL included as "hard-coded" GL?]],Table_Query_from_MF_DSNP62[[#This Row],[Desired GL included as "Open GL"?]])</f>
        <v>1</v>
      </c>
      <c r="B536" t="b">
        <f>Table_Query_from_MF_DSNP62[[#This Row],[Desired CObj included as "Open CObj"?]]</f>
        <v>1</v>
      </c>
      <c r="C536" t="s">
        <v>1015</v>
      </c>
      <c r="D536" t="s">
        <v>2257</v>
      </c>
      <c r="E536" t="s">
        <v>8</v>
      </c>
      <c r="F536" s="24" t="s">
        <v>13</v>
      </c>
      <c r="G536" t="s">
        <v>411</v>
      </c>
      <c r="H536" s="24" t="s">
        <v>444</v>
      </c>
      <c r="I536" t="s">
        <v>444</v>
      </c>
      <c r="J536" s="24" t="s">
        <v>444</v>
      </c>
      <c r="K536" t="s">
        <v>444</v>
      </c>
      <c r="L536" s="24" t="s">
        <v>444</v>
      </c>
      <c r="M536" t="s">
        <v>444</v>
      </c>
      <c r="N536" t="s">
        <v>444</v>
      </c>
      <c r="O536" t="s">
        <v>444</v>
      </c>
      <c r="P536" t="s">
        <v>444</v>
      </c>
      <c r="Q536" t="s">
        <v>15</v>
      </c>
      <c r="R536" t="s">
        <v>444</v>
      </c>
      <c r="S536" t="s">
        <v>442</v>
      </c>
      <c r="T536" t="s">
        <v>447</v>
      </c>
      <c r="U536" t="s">
        <v>444</v>
      </c>
      <c r="V536" t="s">
        <v>444</v>
      </c>
      <c r="W536" t="s">
        <v>447</v>
      </c>
      <c r="X536" t="s">
        <v>444</v>
      </c>
      <c r="Y536" t="s">
        <v>444</v>
      </c>
      <c r="Z536" t="s">
        <v>442</v>
      </c>
      <c r="AA536" t="s">
        <v>442</v>
      </c>
      <c r="AB536" t="s">
        <v>442</v>
      </c>
      <c r="AC536" t="s">
        <v>444</v>
      </c>
      <c r="AD536" t="s">
        <v>444</v>
      </c>
      <c r="AE536" t="s">
        <v>444</v>
      </c>
      <c r="AF536" t="s">
        <v>444</v>
      </c>
      <c r="AG536" t="s">
        <v>442</v>
      </c>
      <c r="AH536" t="s">
        <v>447</v>
      </c>
      <c r="AI536" t="s">
        <v>447</v>
      </c>
      <c r="AJ536" t="s">
        <v>442</v>
      </c>
      <c r="AK536" t="s">
        <v>442</v>
      </c>
      <c r="AL536" t="s">
        <v>444</v>
      </c>
      <c r="AM536" t="s">
        <v>444</v>
      </c>
      <c r="AN536" t="s">
        <v>444</v>
      </c>
      <c r="AO536" t="s">
        <v>444</v>
      </c>
      <c r="AP536" t="s">
        <v>442</v>
      </c>
      <c r="AQ536" t="s">
        <v>282</v>
      </c>
      <c r="AR536" t="s">
        <v>1451</v>
      </c>
      <c r="AS536" t="s">
        <v>162</v>
      </c>
      <c r="AT536" t="s">
        <v>10</v>
      </c>
      <c r="AU536" t="s">
        <v>444</v>
      </c>
      <c r="AV536" t="s">
        <v>442</v>
      </c>
      <c r="AW536" t="s">
        <v>444</v>
      </c>
      <c r="AX536" t="s">
        <v>444</v>
      </c>
      <c r="AY536" t="s">
        <v>444</v>
      </c>
      <c r="AZ536" t="s">
        <v>7</v>
      </c>
      <c r="BA536" t="s">
        <v>478</v>
      </c>
      <c r="BB536" t="s">
        <v>444</v>
      </c>
      <c r="BC536" t="s">
        <v>444</v>
      </c>
      <c r="BD536" t="s">
        <v>1359</v>
      </c>
      <c r="BE536" t="s">
        <v>1014</v>
      </c>
      <c r="BF536" t="s">
        <v>1360</v>
      </c>
      <c r="BG536" t="s">
        <v>444</v>
      </c>
      <c r="BH536" t="s">
        <v>444</v>
      </c>
      <c r="BI536" t="s">
        <v>444</v>
      </c>
      <c r="BJ536" t="s">
        <v>444</v>
      </c>
      <c r="BK536" t="s">
        <v>444</v>
      </c>
      <c r="BL536" t="s">
        <v>444</v>
      </c>
      <c r="BM536" t="s">
        <v>444</v>
      </c>
      <c r="BN536" t="s">
        <v>444</v>
      </c>
      <c r="BO536" t="s">
        <v>444</v>
      </c>
      <c r="BP536" t="s">
        <v>444</v>
      </c>
      <c r="BQ536" t="s">
        <v>1360</v>
      </c>
      <c r="BR536" t="s">
        <v>143</v>
      </c>
      <c r="BS536" t="s">
        <v>444</v>
      </c>
      <c r="BT536" t="s">
        <v>444</v>
      </c>
      <c r="BU536" t="s">
        <v>444</v>
      </c>
      <c r="BV536" t="s">
        <v>444</v>
      </c>
      <c r="BW536" t="s">
        <v>1360</v>
      </c>
      <c r="BX536" t="s">
        <v>143</v>
      </c>
      <c r="BY536" t="s">
        <v>444</v>
      </c>
      <c r="BZ536" t="s">
        <v>444</v>
      </c>
      <c r="CA536" t="s">
        <v>444</v>
      </c>
      <c r="CB536" t="s">
        <v>444</v>
      </c>
      <c r="CC536" t="s">
        <v>1360</v>
      </c>
      <c r="CD536" t="s">
        <v>143</v>
      </c>
      <c r="CE536" t="s">
        <v>444</v>
      </c>
      <c r="CF536" t="s">
        <v>444</v>
      </c>
      <c r="CG536" t="s">
        <v>444</v>
      </c>
      <c r="CH536" t="s">
        <v>444</v>
      </c>
      <c r="CI536" t="s">
        <v>1360</v>
      </c>
      <c r="CJ536" t="s">
        <v>143</v>
      </c>
      <c r="CK536" t="s">
        <v>444</v>
      </c>
      <c r="CL536" t="s">
        <v>444</v>
      </c>
      <c r="CM536" t="s">
        <v>444</v>
      </c>
      <c r="CN536" t="s">
        <v>444</v>
      </c>
      <c r="CO536" t="s">
        <v>1360</v>
      </c>
      <c r="CP536" t="s">
        <v>143</v>
      </c>
      <c r="CQ536" t="s">
        <v>444</v>
      </c>
      <c r="CR536" t="s">
        <v>444</v>
      </c>
      <c r="CS536" t="s">
        <v>444</v>
      </c>
      <c r="CT536" t="s">
        <v>444</v>
      </c>
      <c r="CU536" t="s">
        <v>444</v>
      </c>
      <c r="CV536" t="s">
        <v>2845</v>
      </c>
      <c r="CW536" t="s">
        <v>2736</v>
      </c>
      <c r="CX536" t="s">
        <v>2737</v>
      </c>
      <c r="CY536" t="s">
        <v>1370</v>
      </c>
      <c r="CZ536" t="s">
        <v>1371</v>
      </c>
      <c r="DA536" t="s">
        <v>444</v>
      </c>
      <c r="DB536" t="s">
        <v>444</v>
      </c>
      <c r="DC536" t="s">
        <v>444</v>
      </c>
      <c r="DD536" t="s">
        <v>444</v>
      </c>
      <c r="DE536" t="s">
        <v>444</v>
      </c>
      <c r="DF536" t="s">
        <v>444</v>
      </c>
      <c r="DG536" t="s">
        <v>444</v>
      </c>
      <c r="DH536" t="s">
        <v>444</v>
      </c>
      <c r="DI536" t="s">
        <v>443</v>
      </c>
      <c r="DJ536" t="s">
        <v>282</v>
      </c>
      <c r="DK536" t="s">
        <v>1440</v>
      </c>
      <c r="DL536" t="s">
        <v>1451</v>
      </c>
      <c r="DM536" t="s">
        <v>444</v>
      </c>
      <c r="DN536" t="s">
        <v>444</v>
      </c>
      <c r="DO536" t="s">
        <v>444</v>
      </c>
      <c r="DP536" t="s">
        <v>444</v>
      </c>
      <c r="DQ536" t="s">
        <v>444</v>
      </c>
      <c r="DR536" t="s">
        <v>444</v>
      </c>
      <c r="DS536" t="s">
        <v>444</v>
      </c>
      <c r="DT536" s="24" t="s">
        <v>444</v>
      </c>
      <c r="DU536" s="24" t="s">
        <v>444</v>
      </c>
      <c r="DV536" t="s">
        <v>444</v>
      </c>
      <c r="DW536" t="s">
        <v>444</v>
      </c>
      <c r="DX536" s="24" t="s">
        <v>444</v>
      </c>
      <c r="DY536" s="24" t="s">
        <v>444</v>
      </c>
      <c r="DZ536" t="s">
        <v>444</v>
      </c>
      <c r="EA536" t="s">
        <v>444</v>
      </c>
      <c r="EB536" s="24" t="s">
        <v>444</v>
      </c>
      <c r="EC536" s="24" t="s">
        <v>444</v>
      </c>
      <c r="ED536" t="s">
        <v>444</v>
      </c>
      <c r="EE536" t="s">
        <v>444</v>
      </c>
      <c r="EF536" s="24" t="s">
        <v>444</v>
      </c>
      <c r="EG536" s="24" t="s">
        <v>444</v>
      </c>
      <c r="EH536" t="s">
        <v>444</v>
      </c>
      <c r="EI536" t="s">
        <v>444</v>
      </c>
      <c r="EJ536" s="24" t="s">
        <v>444</v>
      </c>
      <c r="EK536" s="24" t="s">
        <v>444</v>
      </c>
      <c r="EL536" t="s">
        <v>444</v>
      </c>
      <c r="EM536" t="s">
        <v>444</v>
      </c>
      <c r="EN536" s="24" t="s">
        <v>444</v>
      </c>
      <c r="EO536" s="24" t="s">
        <v>444</v>
      </c>
      <c r="EP536" t="s">
        <v>444</v>
      </c>
      <c r="EQ536" t="s">
        <v>444</v>
      </c>
      <c r="ER536" s="24" t="s">
        <v>444</v>
      </c>
      <c r="ES536" s="24" t="s">
        <v>444</v>
      </c>
      <c r="ET536" t="s">
        <v>444</v>
      </c>
      <c r="EU536" t="s">
        <v>444</v>
      </c>
      <c r="EV536" s="24" t="s">
        <v>444</v>
      </c>
      <c r="EW536" s="24" t="s">
        <v>444</v>
      </c>
      <c r="EX536" t="s">
        <v>444</v>
      </c>
      <c r="EY536" t="s">
        <v>444</v>
      </c>
      <c r="EZ536" s="24" t="s">
        <v>444</v>
      </c>
      <c r="FA536" s="24" t="s">
        <v>444</v>
      </c>
      <c r="FB536" t="s">
        <v>444</v>
      </c>
      <c r="FC536" t="s">
        <v>444</v>
      </c>
      <c r="FD536" s="24" t="s">
        <v>444</v>
      </c>
      <c r="FE536" s="24" t="s">
        <v>444</v>
      </c>
      <c r="FF536" t="s">
        <v>444</v>
      </c>
      <c r="FG536" t="s">
        <v>444</v>
      </c>
      <c r="FH536" s="24" t="s">
        <v>444</v>
      </c>
      <c r="FI536" s="24" t="s">
        <v>444</v>
      </c>
      <c r="FJ536" t="s">
        <v>444</v>
      </c>
      <c r="FK536" t="s">
        <v>444</v>
      </c>
      <c r="FL536" s="24" t="s">
        <v>444</v>
      </c>
      <c r="FM536" s="24" t="s">
        <v>444</v>
      </c>
      <c r="FN536" t="s">
        <v>444</v>
      </c>
      <c r="FO536" t="s">
        <v>444</v>
      </c>
      <c r="FP536" s="24" t="s">
        <v>444</v>
      </c>
      <c r="FQ536" s="24" t="s">
        <v>444</v>
      </c>
      <c r="FR536" t="s">
        <v>444</v>
      </c>
      <c r="FS536" t="s">
        <v>444</v>
      </c>
      <c r="FT536" s="24" t="s">
        <v>444</v>
      </c>
      <c r="FU536" s="24" t="s">
        <v>444</v>
      </c>
      <c r="FV536" t="s">
        <v>444</v>
      </c>
      <c r="FW536" t="s">
        <v>444</v>
      </c>
      <c r="FX536" s="24" t="s">
        <v>444</v>
      </c>
      <c r="FY536" s="24" t="s">
        <v>444</v>
      </c>
      <c r="FZ536" t="s">
        <v>444</v>
      </c>
      <c r="GA536" t="s">
        <v>444</v>
      </c>
      <c r="GB536" s="24" t="s">
        <v>444</v>
      </c>
      <c r="GC536" s="24" t="s">
        <v>444</v>
      </c>
      <c r="GD536" t="s">
        <v>444</v>
      </c>
      <c r="GE536" t="s">
        <v>444</v>
      </c>
      <c r="GF536" s="24" t="s">
        <v>444</v>
      </c>
      <c r="GG536" s="24" t="s">
        <v>444</v>
      </c>
      <c r="GH536" t="s">
        <v>15</v>
      </c>
      <c r="GI536" s="24" t="s">
        <v>446</v>
      </c>
      <c r="GJ536" s="24" t="s">
        <v>475</v>
      </c>
      <c r="GK536" t="s">
        <v>502</v>
      </c>
      <c r="GL536" t="s">
        <v>248</v>
      </c>
      <c r="GM536" s="24" t="s">
        <v>479</v>
      </c>
      <c r="GN536" s="24" t="s">
        <v>1399</v>
      </c>
      <c r="GO536" t="s">
        <v>444</v>
      </c>
      <c r="GP536" t="s">
        <v>444</v>
      </c>
      <c r="GQ536" s="24" t="s">
        <v>444</v>
      </c>
      <c r="GR536" s="24" t="s">
        <v>444</v>
      </c>
      <c r="GS536" t="s">
        <v>444</v>
      </c>
      <c r="GT536" t="s">
        <v>444</v>
      </c>
      <c r="GU536" s="24" t="s">
        <v>444</v>
      </c>
      <c r="GV536" s="24" t="s">
        <v>444</v>
      </c>
      <c r="GW536" t="s">
        <v>444</v>
      </c>
      <c r="GX536" t="s">
        <v>444</v>
      </c>
      <c r="GY536" s="24" t="s">
        <v>444</v>
      </c>
      <c r="GZ536" s="24" t="s">
        <v>444</v>
      </c>
      <c r="HA536" t="s">
        <v>444</v>
      </c>
      <c r="HB536" t="s">
        <v>444</v>
      </c>
      <c r="HC536" s="24" t="s">
        <v>444</v>
      </c>
      <c r="HD536" s="24" t="s">
        <v>444</v>
      </c>
      <c r="HE536" t="s">
        <v>444</v>
      </c>
      <c r="HF536" t="s">
        <v>444</v>
      </c>
      <c r="HG536" s="24" t="s">
        <v>444</v>
      </c>
      <c r="HH536" s="24" t="s">
        <v>444</v>
      </c>
      <c r="HI536" t="s">
        <v>444</v>
      </c>
      <c r="HJ536" t="s">
        <v>444</v>
      </c>
      <c r="HK536" s="24" t="s">
        <v>444</v>
      </c>
      <c r="HL536" s="24" t="s">
        <v>444</v>
      </c>
      <c r="HM536" t="s">
        <v>444</v>
      </c>
      <c r="HN536" t="s">
        <v>444</v>
      </c>
      <c r="HO536" s="24" t="s">
        <v>444</v>
      </c>
      <c r="HP536" s="24" t="s">
        <v>444</v>
      </c>
      <c r="HQ536" t="s">
        <v>444</v>
      </c>
      <c r="HR536" t="s">
        <v>444</v>
      </c>
      <c r="HS536" s="24" t="s">
        <v>444</v>
      </c>
      <c r="HT536" s="24" t="s">
        <v>444</v>
      </c>
      <c r="HU536" t="s">
        <v>444</v>
      </c>
      <c r="HV536" t="s">
        <v>444</v>
      </c>
      <c r="HW536" s="24" t="s">
        <v>444</v>
      </c>
      <c r="HX536" s="24" t="s">
        <v>444</v>
      </c>
      <c r="HY536" t="s">
        <v>444</v>
      </c>
      <c r="HZ536" t="s">
        <v>444</v>
      </c>
      <c r="IA536" t="s">
        <v>2845</v>
      </c>
      <c r="IB536" t="s">
        <v>2736</v>
      </c>
      <c r="IC536" t="s">
        <v>3066</v>
      </c>
      <c r="ID536" s="33" t="b" cm="1">
        <f t="array" ref="ID536">_xlfn.IFNA(MATCH($A$2,_xlfn.NUMBERVALUE(Table_Query_from_MF_DSNP62[[#This Row],[CL_GLACCT_DR1]:[CL_GLACCT_CR4]]),0),0)&gt;=1</f>
        <v>1</v>
      </c>
      <c r="IE536" s="33" t="b">
        <f>OR(Table_Query_from_MF_DSNP62[[#This Row],[Pair1]:[Pair25]])</f>
        <v>1</v>
      </c>
      <c r="IF536" s="33">
        <f>_xlfn.IFNA(MATCH(TRUE,Table_Query_from_MF_DSNP62[[#This Row],[Pair1]:[Pair25]],0),"none")</f>
        <v>1</v>
      </c>
      <c r="IG536" s="33" t="b">
        <f>AND($A$2&gt;=_xlfn.NUMBERVALUE(Table_Query_from_MF_DSNP62[[#This Row],[CL_GL_ACCT_FR1]]),$A$2&lt;=_xlfn.NUMBERVALUE(Table_Query_from_MF_DSNP62[[#This Row],[CL_GL_ACCT_TO1]]))</f>
        <v>1</v>
      </c>
      <c r="IH536" s="33" t="b">
        <f>AND($A$2&gt;=_xlfn.NUMBERVALUE(Table_Query_from_MF_DSNP62[[#This Row],[CL_GL_ACCT_FR2]]),$A$2&lt;=_xlfn.NUMBERVALUE(Table_Query_from_MF_DSNP62[[#This Row],[CL_GL_ACCT_TO2]]))</f>
        <v>1</v>
      </c>
      <c r="II536" s="33" t="b">
        <f>AND($A$2&gt;=_xlfn.NUMBERVALUE(Table_Query_from_MF_DSNP62[[#This Row],[CL_GL_ACCT_FR3]]),$A$2&lt;=_xlfn.NUMBERVALUE(Table_Query_from_MF_DSNP62[[#This Row],[CL_GL_ACCT_TO3]]))</f>
        <v>1</v>
      </c>
      <c r="IJ536" s="33" t="b">
        <f>AND($A$2&gt;=_xlfn.NUMBERVALUE(Table_Query_from_MF_DSNP62[[#This Row],[CL_GL_ACCT_FR4]]),$A$2&lt;=_xlfn.NUMBERVALUE(Table_Query_from_MF_DSNP62[[#This Row],[CL_GL_ACCT_TO4]]))</f>
        <v>1</v>
      </c>
      <c r="IK536" s="33" t="b">
        <f>AND($A$2&gt;=_xlfn.NUMBERVALUE(Table_Query_from_MF_DSNP62[[#This Row],[CL_GL_ACCT_FR5]]),$A$2&lt;=_xlfn.NUMBERVALUE(Table_Query_from_MF_DSNP62[[#This Row],[CL_GL_ACCT_TO5]]))</f>
        <v>1</v>
      </c>
      <c r="IL536" s="33" t="b">
        <f>AND($A$2&gt;=_xlfn.NUMBERVALUE(Table_Query_from_MF_DSNP62[[#This Row],[CL_GL_ACCT_FR6]]),$A$2&lt;=_xlfn.NUMBERVALUE(Table_Query_from_MF_DSNP62[[#This Row],[CL_GL_ACCT_TO6]]))</f>
        <v>1</v>
      </c>
      <c r="IM536" s="33" t="b">
        <f>AND($A$2&gt;=_xlfn.NUMBERVALUE(Table_Query_from_MF_DSNP62[[#This Row],[CL_GL_ACCT_FR7]]),$A$2&lt;=_xlfn.NUMBERVALUE(Table_Query_from_MF_DSNP62[[#This Row],[CL_GL_ACCT_TO7]]))</f>
        <v>1</v>
      </c>
      <c r="IN536" s="33" t="b">
        <f>AND($A$2&gt;=_xlfn.NUMBERVALUE(Table_Query_from_MF_DSNP62[[#This Row],[CL_GL_ACCT_FR8]]),$A$2&lt;=_xlfn.NUMBERVALUE(Table_Query_from_MF_DSNP62[[#This Row],[CL_GL_ACCT_TO8]]))</f>
        <v>1</v>
      </c>
      <c r="IO536" s="33" t="b">
        <f>AND($A$2&gt;=_xlfn.NUMBERVALUE(Table_Query_from_MF_DSNP62[[#This Row],[CL_GL_ACCT_FR9]]),$A$2&lt;=_xlfn.NUMBERVALUE(Table_Query_from_MF_DSNP62[[#This Row],[CL_GL_ACCT_TO9]]))</f>
        <v>1</v>
      </c>
      <c r="IP536" s="33" t="b">
        <f>AND($A$2&gt;=_xlfn.NUMBERVALUE(Table_Query_from_MF_DSNP62[[#This Row],[CL_GL_ACCT_FR10]]),$A$2&lt;=_xlfn.NUMBERVALUE(Table_Query_from_MF_DSNP62[[#This Row],[CL_GL_ACCT_TO10]]))</f>
        <v>1</v>
      </c>
      <c r="IQ536" s="33" t="b">
        <f>AND($A$2&gt;=_xlfn.NUMBERVALUE(Table_Query_from_MF_DSNP62[[#This Row],[CL_GL_ACCT_FR11]]),$A$2&lt;=_xlfn.NUMBERVALUE(Table_Query_from_MF_DSNP62[[#This Row],[CL_GL_ACCT_TO11]]))</f>
        <v>1</v>
      </c>
      <c r="IR536" s="33" t="b">
        <f>AND($A$2&gt;=_xlfn.NUMBERVALUE(Table_Query_from_MF_DSNP62[[#This Row],[CL_GL_ACCT_FR12]]),$A$2&lt;=_xlfn.NUMBERVALUE(Table_Query_from_MF_DSNP62[[#This Row],[CL_GL_ACCT_TO12]]))</f>
        <v>1</v>
      </c>
      <c r="IS536" s="33" t="b">
        <f>AND($A$2&gt;=_xlfn.NUMBERVALUE(Table_Query_from_MF_DSNP62[[#This Row],[CL_GL_ACCT_FR13]]),$A$2&lt;=_xlfn.NUMBERVALUE(Table_Query_from_MF_DSNP62[[#This Row],[CL_GL_ACCT_TO13]]))</f>
        <v>1</v>
      </c>
      <c r="IT536" s="33" t="b">
        <f>AND($A$2&gt;=_xlfn.NUMBERVALUE(Table_Query_from_MF_DSNP62[[#This Row],[CL_GL_ACCT_FR14]]),$A$2&lt;=_xlfn.NUMBERVALUE(Table_Query_from_MF_DSNP62[[#This Row],[CL_GL_ACCT_TO14]]))</f>
        <v>1</v>
      </c>
      <c r="IU536" s="33" t="b">
        <f>AND($A$2&gt;=_xlfn.NUMBERVALUE(Table_Query_from_MF_DSNP62[[#This Row],[CL_GL_ACCT_FR15]]),$A$2&lt;=_xlfn.NUMBERVALUE(Table_Query_from_MF_DSNP62[[#This Row],[CL_GL_ACCT_TO15]]))</f>
        <v>1</v>
      </c>
      <c r="IV536" s="33" t="b">
        <f>AND($A$2&gt;=_xlfn.NUMBERVALUE(Table_Query_from_MF_DSNP62[[#This Row],[CL_GL_ACCT_FR16]]),$A$2&lt;=_xlfn.NUMBERVALUE(Table_Query_from_MF_DSNP62[[#This Row],[CL_GL_ACCT_TO16]]))</f>
        <v>1</v>
      </c>
      <c r="IW536" s="33" t="b">
        <f>AND($A$2&gt;=_xlfn.NUMBERVALUE(Table_Query_from_MF_DSNP62[[#This Row],[CL_GL_ACCT_FR17]]),$A$2&lt;=_xlfn.NUMBERVALUE(Table_Query_from_MF_DSNP62[[#This Row],[CL_GL_ACCT_TO17]]))</f>
        <v>1</v>
      </c>
      <c r="IX536" s="33" t="b">
        <f>AND($A$2&gt;=_xlfn.NUMBERVALUE(Table_Query_from_MF_DSNP62[[#This Row],[CL_GL_ACCT_FR18]]),$A$2&lt;=_xlfn.NUMBERVALUE(Table_Query_from_MF_DSNP62[[#This Row],[CL_GL_ACCT_TO18]]))</f>
        <v>1</v>
      </c>
      <c r="IY536" s="33" t="b">
        <f>AND($A$2&gt;=_xlfn.NUMBERVALUE(Table_Query_from_MF_DSNP62[[#This Row],[CL_GL_ACCT_FR19]]),$A$2&lt;=_xlfn.NUMBERVALUE(Table_Query_from_MF_DSNP62[[#This Row],[CL_GL_ACCT_TO19]]))</f>
        <v>1</v>
      </c>
      <c r="IZ536" s="33" t="b">
        <f>AND($A$2&gt;=_xlfn.NUMBERVALUE(Table_Query_from_MF_DSNP62[[#This Row],[CL_GL_ACCT_FR20]]),$A$2&lt;=_xlfn.NUMBERVALUE(Table_Query_from_MF_DSNP62[[#This Row],[CL_GL_ACCT_TO20]]))</f>
        <v>1</v>
      </c>
      <c r="JA536" s="33" t="b">
        <f>AND($A$2&gt;=_xlfn.NUMBERVALUE(Table_Query_from_MF_DSNP62[[#This Row],[CL_GL_ACCT_FR21]]),$A$2&lt;=_xlfn.NUMBERVALUE(Table_Query_from_MF_DSNP62[[#This Row],[CL_GL_ACCT_TO21]]))</f>
        <v>1</v>
      </c>
      <c r="JB536" s="33" t="b">
        <f>AND($A$2&gt;=_xlfn.NUMBERVALUE(Table_Query_from_MF_DSNP62[[#This Row],[CL_GL_ACCT_FR22]]),$A$2&lt;=_xlfn.NUMBERVALUE(Table_Query_from_MF_DSNP62[[#This Row],[CL_GL_ACCT_TO22]]))</f>
        <v>1</v>
      </c>
      <c r="JC536" s="33" t="b">
        <f>AND($A$2&gt;=_xlfn.NUMBERVALUE(Table_Query_from_MF_DSNP62[[#This Row],[CL_GL_ACCT_FR23]]),$A$2&lt;=_xlfn.NUMBERVALUE(Table_Query_from_MF_DSNP62[[#This Row],[CL_GL_ACCT_TO23]]))</f>
        <v>1</v>
      </c>
      <c r="JD536" s="33" t="b">
        <f>AND($A$2&gt;=_xlfn.NUMBERVALUE(Table_Query_from_MF_DSNP62[[#This Row],[CL_GL_ACCT_FR24]]),$A$2&lt;=_xlfn.NUMBERVALUE(Table_Query_from_MF_DSNP62[[#This Row],[CL_GL_ACCT_TO24]]))</f>
        <v>1</v>
      </c>
      <c r="JE536" s="33" t="b">
        <f>AND($A$2&gt;=_xlfn.NUMBERVALUE(Table_Query_from_MF_DSNP62[[#This Row],[CL_GL_ACCT_FR25]]),$A$2&lt;=_xlfn.NUMBERVALUE(Table_Query_from_MF_DSNP62[[#This Row],[CL_GL_ACCT_TO25]]))</f>
        <v>1</v>
      </c>
      <c r="JF536" s="33" t="b">
        <f>OR(Table_Query_from_MF_DSNP62[[#This Row],[PairA]:[PairO]])</f>
        <v>1</v>
      </c>
      <c r="JG536" s="33">
        <f>_xlfn.IFNA(MATCH(TRUE,Table_Query_from_MF_DSNP62[[#This Row],[PairA]:[PairO]],0),"none")</f>
        <v>4</v>
      </c>
      <c r="JH536" s="33" t="b">
        <f>AND($B$2&gt;=_xlfn.NUMBERVALUE(Table_Query_from_MF_DSNP62[[#This Row],[CL_CMP_OBJ_FR1]]),$B$2&lt;=_xlfn.NUMBERVALUE(Table_Query_from_MF_DSNP62[[#This Row],[CL_CMP_OBJ_TO1]]))</f>
        <v>0</v>
      </c>
      <c r="JI536" s="33" t="b">
        <f>AND($B$2&gt;=_xlfn.NUMBERVALUE(Table_Query_from_MF_DSNP62[[#This Row],[CL_CMP_OBJ_FR2]]),$B$2&lt;=_xlfn.NUMBERVALUE(Table_Query_from_MF_DSNP62[[#This Row],[CL_CMP_OBJ_TO2]]))</f>
        <v>0</v>
      </c>
      <c r="JJ536" s="33" t="b">
        <f>AND($B$2&gt;=_xlfn.NUMBERVALUE(Table_Query_from_MF_DSNP62[[#This Row],[CL_CMP_OBJ_FR3]]),$B$2&lt;=_xlfn.NUMBERVALUE(Table_Query_from_MF_DSNP62[[#This Row],[CL_CMP_OBJ_TO3]]))</f>
        <v>0</v>
      </c>
      <c r="JK536" s="33" t="b">
        <f>AND($B$2&gt;=_xlfn.NUMBERVALUE(Table_Query_from_MF_DSNP62[[#This Row],[CL_CMP_OBJ_FR4]]),$B$2&lt;=_xlfn.NUMBERVALUE(Table_Query_from_MF_DSNP62[[#This Row],[CL_CMP_OBJ_TO4]]))</f>
        <v>1</v>
      </c>
      <c r="JL536" s="33" t="b">
        <f>AND($B$2&gt;=_xlfn.NUMBERVALUE(Table_Query_from_MF_DSNP62[[#This Row],[CL_CMP_OBJ_FR5]]),$B$2&lt;=_xlfn.NUMBERVALUE(Table_Query_from_MF_DSNP62[[#This Row],[CL_CMP_OBJ_TO5]]))</f>
        <v>1</v>
      </c>
      <c r="JM536" s="33" t="b">
        <f>AND($B$2&gt;=_xlfn.NUMBERVALUE(Table_Query_from_MF_DSNP62[[#This Row],[CL_CMP_OBJ_FR6]]),$B$2&lt;=_xlfn.NUMBERVALUE(Table_Query_from_MF_DSNP62[[#This Row],[CL_CMP_OBJ_TO6]]))</f>
        <v>1</v>
      </c>
      <c r="JN536" s="33" t="b">
        <f>AND($B$2&gt;=_xlfn.NUMBERVALUE(Table_Query_from_MF_DSNP62[[#This Row],[CL_CMP_OBJ_FR7]]),$B$2&lt;=_xlfn.NUMBERVALUE(Table_Query_from_MF_DSNP62[[#This Row],[CL_CMP_OBJ_TO7]]))</f>
        <v>1</v>
      </c>
      <c r="JO536" s="33" t="b">
        <f>AND($B$2&gt;=_xlfn.NUMBERVALUE(Table_Query_from_MF_DSNP62[[#This Row],[CL_CMP_OBJ_FR8]]),$B$2&lt;=_xlfn.NUMBERVALUE(Table_Query_from_MF_DSNP62[[#This Row],[CL_CMP_OBJ_TO8]]))</f>
        <v>1</v>
      </c>
      <c r="JP536" s="33" t="b">
        <f>AND($B$2&gt;=_xlfn.NUMBERVALUE(Table_Query_from_MF_DSNP62[[#This Row],[CL_CMP_OBJ_FR9]]),$B$2&lt;=_xlfn.NUMBERVALUE(Table_Query_from_MF_DSNP62[[#This Row],[CL_CMP_OBJ_TO9]]))</f>
        <v>1</v>
      </c>
      <c r="JQ536" s="33" t="b">
        <f>AND($B$2&gt;=_xlfn.NUMBERVALUE(Table_Query_from_MF_DSNP62[[#This Row],[CL_CMP_OBJ_FR10]]),$B$2&lt;=_xlfn.NUMBERVALUE(Table_Query_from_MF_DSNP62[[#This Row],[CL_CMP_OBJ_TO10]]))</f>
        <v>1</v>
      </c>
      <c r="JR536" s="33" t="b">
        <f>AND($B$2&gt;=_xlfn.NUMBERVALUE(Table_Query_from_MF_DSNP62[[#This Row],[CL_CMP_OBJ_FR11]]),$B$2&lt;=_xlfn.NUMBERVALUE(Table_Query_from_MF_DSNP62[[#This Row],[CL_CMP_OBJ_TO11]]))</f>
        <v>1</v>
      </c>
      <c r="JS536" s="33" t="b">
        <f>AND($B$2&gt;=_xlfn.NUMBERVALUE(Table_Query_from_MF_DSNP62[[#This Row],[CL_CMP_OBJ_FR12]]),$B$2&lt;=_xlfn.NUMBERVALUE(Table_Query_from_MF_DSNP62[[#This Row],[CL_CMP_OBJ_TO12]]))</f>
        <v>1</v>
      </c>
      <c r="JT536" s="33" t="b">
        <f>AND($B$2&gt;=_xlfn.NUMBERVALUE(Table_Query_from_MF_DSNP62[[#This Row],[CL_CMP_OBJ_FR13]]),$B$2&lt;=_xlfn.NUMBERVALUE(Table_Query_from_MF_DSNP62[[#This Row],[CL_CMP_OBJ_TO13]]))</f>
        <v>1</v>
      </c>
      <c r="JU536" s="33" t="b">
        <f>AND($B$2&gt;=_xlfn.NUMBERVALUE(Table_Query_from_MF_DSNP62[[#This Row],[CL_CMP_OBJ_FR14]]),$B$2&lt;=_xlfn.NUMBERVALUE(Table_Query_from_MF_DSNP62[[#This Row],[CL_CMP_OBJ_TO14]]))</f>
        <v>1</v>
      </c>
      <c r="JV536" s="33" t="b">
        <f>AND($B$2&gt;=_xlfn.NUMBERVALUE(Table_Query_from_MF_DSNP62[[#This Row],[CL_CMP_OBJ_FR15]]),$B$2&lt;=_xlfn.NUMBERVALUE(Table_Query_from_MF_DSNP62[[#This Row],[CL_CMP_OBJ_TO15]]))</f>
        <v>1</v>
      </c>
    </row>
    <row r="537" spans="1:282" x14ac:dyDescent="0.25">
      <c r="A537" t="b">
        <f>OR(,Table_Query_from_MF_DSNP62[[#This Row],[Desired GL included as "hard-coded" GL?]],Table_Query_from_MF_DSNP62[[#This Row],[Desired GL included as "Open GL"?]])</f>
        <v>1</v>
      </c>
      <c r="B537" t="b">
        <f>Table_Query_from_MF_DSNP62[[#This Row],[Desired CObj included as "Open CObj"?]]</f>
        <v>1</v>
      </c>
      <c r="C537" t="s">
        <v>2258</v>
      </c>
      <c r="D537" t="s">
        <v>2259</v>
      </c>
      <c r="E537" t="s">
        <v>8</v>
      </c>
      <c r="F537" s="24" t="s">
        <v>421</v>
      </c>
      <c r="G537" t="s">
        <v>13</v>
      </c>
      <c r="H537" s="24" t="s">
        <v>444</v>
      </c>
      <c r="I537" t="s">
        <v>444</v>
      </c>
      <c r="J537" s="24" t="s">
        <v>444</v>
      </c>
      <c r="K537" t="s">
        <v>444</v>
      </c>
      <c r="L537" s="24" t="s">
        <v>359</v>
      </c>
      <c r="M537" t="s">
        <v>307</v>
      </c>
      <c r="N537" t="s">
        <v>444</v>
      </c>
      <c r="O537" t="s">
        <v>444</v>
      </c>
      <c r="P537" t="s">
        <v>444</v>
      </c>
      <c r="Q537" t="s">
        <v>15</v>
      </c>
      <c r="R537" t="s">
        <v>447</v>
      </c>
      <c r="S537" t="s">
        <v>15</v>
      </c>
      <c r="T537" t="s">
        <v>447</v>
      </c>
      <c r="U537" t="s">
        <v>444</v>
      </c>
      <c r="V537" t="s">
        <v>444</v>
      </c>
      <c r="W537" t="s">
        <v>447</v>
      </c>
      <c r="X537" t="s">
        <v>444</v>
      </c>
      <c r="Y537" t="s">
        <v>444</v>
      </c>
      <c r="Z537" t="s">
        <v>442</v>
      </c>
      <c r="AA537" t="s">
        <v>444</v>
      </c>
      <c r="AB537" t="s">
        <v>442</v>
      </c>
      <c r="AC537" t="s">
        <v>444</v>
      </c>
      <c r="AD537" t="s">
        <v>15</v>
      </c>
      <c r="AE537" t="s">
        <v>447</v>
      </c>
      <c r="AF537" t="s">
        <v>447</v>
      </c>
      <c r="AG537" t="s">
        <v>442</v>
      </c>
      <c r="AH537" t="s">
        <v>447</v>
      </c>
      <c r="AI537" t="s">
        <v>447</v>
      </c>
      <c r="AJ537" t="s">
        <v>442</v>
      </c>
      <c r="AK537" t="s">
        <v>442</v>
      </c>
      <c r="AL537" t="s">
        <v>444</v>
      </c>
      <c r="AM537" t="s">
        <v>444</v>
      </c>
      <c r="AN537" t="s">
        <v>444</v>
      </c>
      <c r="AO537" t="s">
        <v>444</v>
      </c>
      <c r="AP537" t="s">
        <v>442</v>
      </c>
      <c r="AQ537" t="s">
        <v>528</v>
      </c>
      <c r="AR537" t="s">
        <v>1451</v>
      </c>
      <c r="AS537" t="s">
        <v>162</v>
      </c>
      <c r="AT537" t="s">
        <v>10</v>
      </c>
      <c r="AU537" t="s">
        <v>444</v>
      </c>
      <c r="AV537" t="s">
        <v>442</v>
      </c>
      <c r="AW537" t="s">
        <v>444</v>
      </c>
      <c r="AX537" t="s">
        <v>444</v>
      </c>
      <c r="AY537" t="s">
        <v>444</v>
      </c>
      <c r="AZ537" t="s">
        <v>7</v>
      </c>
      <c r="BA537" t="s">
        <v>478</v>
      </c>
      <c r="BB537" t="s">
        <v>444</v>
      </c>
      <c r="BC537" t="s">
        <v>444</v>
      </c>
      <c r="BD537" t="s">
        <v>1359</v>
      </c>
      <c r="BE537" t="s">
        <v>2260</v>
      </c>
      <c r="BF537" t="s">
        <v>740</v>
      </c>
      <c r="BG537" t="s">
        <v>1360</v>
      </c>
      <c r="BH537" t="s">
        <v>755</v>
      </c>
      <c r="BI537" t="s">
        <v>529</v>
      </c>
      <c r="BJ537" t="s">
        <v>1520</v>
      </c>
      <c r="BK537" t="s">
        <v>282</v>
      </c>
      <c r="BL537" t="s">
        <v>1360</v>
      </c>
      <c r="BM537" t="s">
        <v>758</v>
      </c>
      <c r="BN537" t="s">
        <v>529</v>
      </c>
      <c r="BO537" t="s">
        <v>1520</v>
      </c>
      <c r="BP537" t="s">
        <v>282</v>
      </c>
      <c r="BQ537" t="s">
        <v>740</v>
      </c>
      <c r="BR537" t="s">
        <v>1521</v>
      </c>
      <c r="BS537" t="s">
        <v>444</v>
      </c>
      <c r="BT537" t="s">
        <v>1360</v>
      </c>
      <c r="BU537" t="s">
        <v>1487</v>
      </c>
      <c r="BV537" t="s">
        <v>444</v>
      </c>
      <c r="BW537" t="s">
        <v>740</v>
      </c>
      <c r="BX537" t="s">
        <v>1521</v>
      </c>
      <c r="BY537" t="s">
        <v>444</v>
      </c>
      <c r="BZ537" t="s">
        <v>1360</v>
      </c>
      <c r="CA537" t="s">
        <v>1487</v>
      </c>
      <c r="CB537" t="s">
        <v>444</v>
      </c>
      <c r="CC537" t="s">
        <v>1360</v>
      </c>
      <c r="CD537" t="s">
        <v>1487</v>
      </c>
      <c r="CE537" t="s">
        <v>444</v>
      </c>
      <c r="CF537" t="s">
        <v>444</v>
      </c>
      <c r="CG537" t="s">
        <v>444</v>
      </c>
      <c r="CH537" t="s">
        <v>444</v>
      </c>
      <c r="CI537" t="s">
        <v>740</v>
      </c>
      <c r="CJ537" t="s">
        <v>1521</v>
      </c>
      <c r="CK537" t="s">
        <v>444</v>
      </c>
      <c r="CL537" t="s">
        <v>1360</v>
      </c>
      <c r="CM537" t="s">
        <v>1487</v>
      </c>
      <c r="CN537" t="s">
        <v>444</v>
      </c>
      <c r="CO537" t="s">
        <v>740</v>
      </c>
      <c r="CP537" t="s">
        <v>1521</v>
      </c>
      <c r="CQ537" t="s">
        <v>444</v>
      </c>
      <c r="CR537" t="s">
        <v>1360</v>
      </c>
      <c r="CS537" t="s">
        <v>1487</v>
      </c>
      <c r="CT537" t="s">
        <v>444</v>
      </c>
      <c r="CU537" t="s">
        <v>444</v>
      </c>
      <c r="CV537" t="s">
        <v>2845</v>
      </c>
      <c r="CW537" t="s">
        <v>2736</v>
      </c>
      <c r="CX537" t="s">
        <v>2737</v>
      </c>
      <c r="CY537" t="s">
        <v>1370</v>
      </c>
      <c r="CZ537" t="s">
        <v>1371</v>
      </c>
      <c r="DA537" t="s">
        <v>444</v>
      </c>
      <c r="DB537" t="s">
        <v>444</v>
      </c>
      <c r="DC537" t="s">
        <v>444</v>
      </c>
      <c r="DD537" t="s">
        <v>444</v>
      </c>
      <c r="DE537" t="s">
        <v>444</v>
      </c>
      <c r="DF537" t="s">
        <v>444</v>
      </c>
      <c r="DG537" t="s">
        <v>444</v>
      </c>
      <c r="DH537" t="s">
        <v>444</v>
      </c>
      <c r="DI537" t="s">
        <v>443</v>
      </c>
      <c r="DJ537" t="s">
        <v>282</v>
      </c>
      <c r="DK537" t="s">
        <v>1440</v>
      </c>
      <c r="DL537" t="s">
        <v>444</v>
      </c>
      <c r="DM537" t="s">
        <v>444</v>
      </c>
      <c r="DN537" t="s">
        <v>444</v>
      </c>
      <c r="DO537" t="s">
        <v>444</v>
      </c>
      <c r="DP537" t="s">
        <v>444</v>
      </c>
      <c r="DQ537" t="s">
        <v>444</v>
      </c>
      <c r="DR537" t="s">
        <v>444</v>
      </c>
      <c r="DS537" t="s">
        <v>444</v>
      </c>
      <c r="DT537" s="24" t="s">
        <v>444</v>
      </c>
      <c r="DU537" s="24" t="s">
        <v>444</v>
      </c>
      <c r="DV537" t="s">
        <v>444</v>
      </c>
      <c r="DW537" t="s">
        <v>444</v>
      </c>
      <c r="DX537" s="24" t="s">
        <v>444</v>
      </c>
      <c r="DY537" s="24" t="s">
        <v>444</v>
      </c>
      <c r="DZ537" t="s">
        <v>444</v>
      </c>
      <c r="EA537" t="s">
        <v>444</v>
      </c>
      <c r="EB537" s="24" t="s">
        <v>444</v>
      </c>
      <c r="EC537" s="24" t="s">
        <v>444</v>
      </c>
      <c r="ED537" t="s">
        <v>444</v>
      </c>
      <c r="EE537" t="s">
        <v>444</v>
      </c>
      <c r="EF537" s="24" t="s">
        <v>444</v>
      </c>
      <c r="EG537" s="24" t="s">
        <v>444</v>
      </c>
      <c r="EH537" t="s">
        <v>444</v>
      </c>
      <c r="EI537" t="s">
        <v>444</v>
      </c>
      <c r="EJ537" s="24" t="s">
        <v>444</v>
      </c>
      <c r="EK537" s="24" t="s">
        <v>444</v>
      </c>
      <c r="EL537" t="s">
        <v>444</v>
      </c>
      <c r="EM537" t="s">
        <v>444</v>
      </c>
      <c r="EN537" s="24" t="s">
        <v>444</v>
      </c>
      <c r="EO537" s="24" t="s">
        <v>444</v>
      </c>
      <c r="EP537" t="s">
        <v>444</v>
      </c>
      <c r="EQ537" t="s">
        <v>444</v>
      </c>
      <c r="ER537" s="24" t="s">
        <v>444</v>
      </c>
      <c r="ES537" s="24" t="s">
        <v>444</v>
      </c>
      <c r="ET537" t="s">
        <v>444</v>
      </c>
      <c r="EU537" t="s">
        <v>444</v>
      </c>
      <c r="EV537" s="24" t="s">
        <v>444</v>
      </c>
      <c r="EW537" s="24" t="s">
        <v>444</v>
      </c>
      <c r="EX537" t="s">
        <v>444</v>
      </c>
      <c r="EY537" t="s">
        <v>444</v>
      </c>
      <c r="EZ537" s="24" t="s">
        <v>444</v>
      </c>
      <c r="FA537" s="24" t="s">
        <v>444</v>
      </c>
      <c r="FB537" t="s">
        <v>444</v>
      </c>
      <c r="FC537" t="s">
        <v>444</v>
      </c>
      <c r="FD537" s="24" t="s">
        <v>444</v>
      </c>
      <c r="FE537" s="24" t="s">
        <v>444</v>
      </c>
      <c r="FF537" t="s">
        <v>444</v>
      </c>
      <c r="FG537" t="s">
        <v>444</v>
      </c>
      <c r="FH537" s="24" t="s">
        <v>444</v>
      </c>
      <c r="FI537" s="24" t="s">
        <v>444</v>
      </c>
      <c r="FJ537" t="s">
        <v>444</v>
      </c>
      <c r="FK537" t="s">
        <v>444</v>
      </c>
      <c r="FL537" s="24" t="s">
        <v>444</v>
      </c>
      <c r="FM537" s="24" t="s">
        <v>444</v>
      </c>
      <c r="FN537" t="s">
        <v>444</v>
      </c>
      <c r="FO537" t="s">
        <v>444</v>
      </c>
      <c r="FP537" s="24" t="s">
        <v>444</v>
      </c>
      <c r="FQ537" s="24" t="s">
        <v>444</v>
      </c>
      <c r="FR537" t="s">
        <v>444</v>
      </c>
      <c r="FS537" t="s">
        <v>444</v>
      </c>
      <c r="FT537" s="24" t="s">
        <v>444</v>
      </c>
      <c r="FU537" s="24" t="s">
        <v>444</v>
      </c>
      <c r="FV537" t="s">
        <v>444</v>
      </c>
      <c r="FW537" t="s">
        <v>444</v>
      </c>
      <c r="FX537" s="24" t="s">
        <v>444</v>
      </c>
      <c r="FY537" s="24" t="s">
        <v>444</v>
      </c>
      <c r="FZ537" t="s">
        <v>444</v>
      </c>
      <c r="GA537" t="s">
        <v>444</v>
      </c>
      <c r="GB537" s="24" t="s">
        <v>444</v>
      </c>
      <c r="GC537" s="24" t="s">
        <v>444</v>
      </c>
      <c r="GD537" t="s">
        <v>444</v>
      </c>
      <c r="GE537" t="s">
        <v>444</v>
      </c>
      <c r="GF537" s="24" t="s">
        <v>444</v>
      </c>
      <c r="GG537" s="24" t="s">
        <v>444</v>
      </c>
      <c r="GH537" t="s">
        <v>15</v>
      </c>
      <c r="GI537" s="24" t="s">
        <v>538</v>
      </c>
      <c r="GJ537" s="24" t="s">
        <v>540</v>
      </c>
      <c r="GK537" t="s">
        <v>545</v>
      </c>
      <c r="GL537" t="s">
        <v>1453</v>
      </c>
      <c r="GM537" s="24" t="s">
        <v>444</v>
      </c>
      <c r="GN537" s="24" t="s">
        <v>444</v>
      </c>
      <c r="GO537" t="s">
        <v>444</v>
      </c>
      <c r="GP537" t="s">
        <v>444</v>
      </c>
      <c r="GQ537" s="24" t="s">
        <v>444</v>
      </c>
      <c r="GR537" s="24" t="s">
        <v>444</v>
      </c>
      <c r="GS537" t="s">
        <v>444</v>
      </c>
      <c r="GT537" t="s">
        <v>444</v>
      </c>
      <c r="GU537" s="24" t="s">
        <v>444</v>
      </c>
      <c r="GV537" s="24" t="s">
        <v>444</v>
      </c>
      <c r="GW537" t="s">
        <v>444</v>
      </c>
      <c r="GX537" t="s">
        <v>444</v>
      </c>
      <c r="GY537" s="24" t="s">
        <v>444</v>
      </c>
      <c r="GZ537" s="24" t="s">
        <v>444</v>
      </c>
      <c r="HA537" t="s">
        <v>444</v>
      </c>
      <c r="HB537" t="s">
        <v>444</v>
      </c>
      <c r="HC537" s="24" t="s">
        <v>444</v>
      </c>
      <c r="HD537" s="24" t="s">
        <v>444</v>
      </c>
      <c r="HE537" t="s">
        <v>444</v>
      </c>
      <c r="HF537" t="s">
        <v>444</v>
      </c>
      <c r="HG537" s="24" t="s">
        <v>444</v>
      </c>
      <c r="HH537" s="24" t="s">
        <v>444</v>
      </c>
      <c r="HI537" t="s">
        <v>444</v>
      </c>
      <c r="HJ537" t="s">
        <v>444</v>
      </c>
      <c r="HK537" s="24" t="s">
        <v>444</v>
      </c>
      <c r="HL537" s="24" t="s">
        <v>444</v>
      </c>
      <c r="HM537" t="s">
        <v>444</v>
      </c>
      <c r="HN537" t="s">
        <v>444</v>
      </c>
      <c r="HO537" s="24" t="s">
        <v>444</v>
      </c>
      <c r="HP537" s="24" t="s">
        <v>444</v>
      </c>
      <c r="HQ537" t="s">
        <v>444</v>
      </c>
      <c r="HR537" t="s">
        <v>444</v>
      </c>
      <c r="HS537" s="24" t="s">
        <v>444</v>
      </c>
      <c r="HT537" s="24" t="s">
        <v>444</v>
      </c>
      <c r="HU537" t="s">
        <v>444</v>
      </c>
      <c r="HV537" t="s">
        <v>444</v>
      </c>
      <c r="HW537" s="24" t="s">
        <v>444</v>
      </c>
      <c r="HX537" s="24" t="s">
        <v>444</v>
      </c>
      <c r="HY537" t="s">
        <v>444</v>
      </c>
      <c r="HZ537" t="s">
        <v>444</v>
      </c>
      <c r="IA537" t="s">
        <v>2845</v>
      </c>
      <c r="IB537" t="s">
        <v>2736</v>
      </c>
      <c r="IC537" t="s">
        <v>2817</v>
      </c>
      <c r="ID537" s="33" t="b" cm="1">
        <f t="array" ref="ID537">_xlfn.IFNA(MATCH($A$2,_xlfn.NUMBERVALUE(Table_Query_from_MF_DSNP62[[#This Row],[CL_GLACCT_DR1]:[CL_GLACCT_CR4]]),0),0)&gt;=1</f>
        <v>1</v>
      </c>
      <c r="IE537" s="33" t="b">
        <f>OR(Table_Query_from_MF_DSNP62[[#This Row],[Pair1]:[Pair25]])</f>
        <v>1</v>
      </c>
      <c r="IF537" s="33">
        <f>_xlfn.IFNA(MATCH(TRUE,Table_Query_from_MF_DSNP62[[#This Row],[Pair1]:[Pair25]],0),"none")</f>
        <v>1</v>
      </c>
      <c r="IG537" s="33" t="b">
        <f>AND($A$2&gt;=_xlfn.NUMBERVALUE(Table_Query_from_MF_DSNP62[[#This Row],[CL_GL_ACCT_FR1]]),$A$2&lt;=_xlfn.NUMBERVALUE(Table_Query_from_MF_DSNP62[[#This Row],[CL_GL_ACCT_TO1]]))</f>
        <v>1</v>
      </c>
      <c r="IH537" s="33" t="b">
        <f>AND($A$2&gt;=_xlfn.NUMBERVALUE(Table_Query_from_MF_DSNP62[[#This Row],[CL_GL_ACCT_FR2]]),$A$2&lt;=_xlfn.NUMBERVALUE(Table_Query_from_MF_DSNP62[[#This Row],[CL_GL_ACCT_TO2]]))</f>
        <v>1</v>
      </c>
      <c r="II537" s="33" t="b">
        <f>AND($A$2&gt;=_xlfn.NUMBERVALUE(Table_Query_from_MF_DSNP62[[#This Row],[CL_GL_ACCT_FR3]]),$A$2&lt;=_xlfn.NUMBERVALUE(Table_Query_from_MF_DSNP62[[#This Row],[CL_GL_ACCT_TO3]]))</f>
        <v>1</v>
      </c>
      <c r="IJ537" s="33" t="b">
        <f>AND($A$2&gt;=_xlfn.NUMBERVALUE(Table_Query_from_MF_DSNP62[[#This Row],[CL_GL_ACCT_FR4]]),$A$2&lt;=_xlfn.NUMBERVALUE(Table_Query_from_MF_DSNP62[[#This Row],[CL_GL_ACCT_TO4]]))</f>
        <v>1</v>
      </c>
      <c r="IK537" s="33" t="b">
        <f>AND($A$2&gt;=_xlfn.NUMBERVALUE(Table_Query_from_MF_DSNP62[[#This Row],[CL_GL_ACCT_FR5]]),$A$2&lt;=_xlfn.NUMBERVALUE(Table_Query_from_MF_DSNP62[[#This Row],[CL_GL_ACCT_TO5]]))</f>
        <v>1</v>
      </c>
      <c r="IL537" s="33" t="b">
        <f>AND($A$2&gt;=_xlfn.NUMBERVALUE(Table_Query_from_MF_DSNP62[[#This Row],[CL_GL_ACCT_FR6]]),$A$2&lt;=_xlfn.NUMBERVALUE(Table_Query_from_MF_DSNP62[[#This Row],[CL_GL_ACCT_TO6]]))</f>
        <v>1</v>
      </c>
      <c r="IM537" s="33" t="b">
        <f>AND($A$2&gt;=_xlfn.NUMBERVALUE(Table_Query_from_MF_DSNP62[[#This Row],[CL_GL_ACCT_FR7]]),$A$2&lt;=_xlfn.NUMBERVALUE(Table_Query_from_MF_DSNP62[[#This Row],[CL_GL_ACCT_TO7]]))</f>
        <v>1</v>
      </c>
      <c r="IN537" s="33" t="b">
        <f>AND($A$2&gt;=_xlfn.NUMBERVALUE(Table_Query_from_MF_DSNP62[[#This Row],[CL_GL_ACCT_FR8]]),$A$2&lt;=_xlfn.NUMBERVALUE(Table_Query_from_MF_DSNP62[[#This Row],[CL_GL_ACCT_TO8]]))</f>
        <v>1</v>
      </c>
      <c r="IO537" s="33" t="b">
        <f>AND($A$2&gt;=_xlfn.NUMBERVALUE(Table_Query_from_MF_DSNP62[[#This Row],[CL_GL_ACCT_FR9]]),$A$2&lt;=_xlfn.NUMBERVALUE(Table_Query_from_MF_DSNP62[[#This Row],[CL_GL_ACCT_TO9]]))</f>
        <v>1</v>
      </c>
      <c r="IP537" s="33" t="b">
        <f>AND($A$2&gt;=_xlfn.NUMBERVALUE(Table_Query_from_MF_DSNP62[[#This Row],[CL_GL_ACCT_FR10]]),$A$2&lt;=_xlfn.NUMBERVALUE(Table_Query_from_MF_DSNP62[[#This Row],[CL_GL_ACCT_TO10]]))</f>
        <v>1</v>
      </c>
      <c r="IQ537" s="33" t="b">
        <f>AND($A$2&gt;=_xlfn.NUMBERVALUE(Table_Query_from_MF_DSNP62[[#This Row],[CL_GL_ACCT_FR11]]),$A$2&lt;=_xlfn.NUMBERVALUE(Table_Query_from_MF_DSNP62[[#This Row],[CL_GL_ACCT_TO11]]))</f>
        <v>1</v>
      </c>
      <c r="IR537" s="33" t="b">
        <f>AND($A$2&gt;=_xlfn.NUMBERVALUE(Table_Query_from_MF_DSNP62[[#This Row],[CL_GL_ACCT_FR12]]),$A$2&lt;=_xlfn.NUMBERVALUE(Table_Query_from_MF_DSNP62[[#This Row],[CL_GL_ACCT_TO12]]))</f>
        <v>1</v>
      </c>
      <c r="IS537" s="33" t="b">
        <f>AND($A$2&gt;=_xlfn.NUMBERVALUE(Table_Query_from_MF_DSNP62[[#This Row],[CL_GL_ACCT_FR13]]),$A$2&lt;=_xlfn.NUMBERVALUE(Table_Query_from_MF_DSNP62[[#This Row],[CL_GL_ACCT_TO13]]))</f>
        <v>1</v>
      </c>
      <c r="IT537" s="33" t="b">
        <f>AND($A$2&gt;=_xlfn.NUMBERVALUE(Table_Query_from_MF_DSNP62[[#This Row],[CL_GL_ACCT_FR14]]),$A$2&lt;=_xlfn.NUMBERVALUE(Table_Query_from_MF_DSNP62[[#This Row],[CL_GL_ACCT_TO14]]))</f>
        <v>1</v>
      </c>
      <c r="IU537" s="33" t="b">
        <f>AND($A$2&gt;=_xlfn.NUMBERVALUE(Table_Query_from_MF_DSNP62[[#This Row],[CL_GL_ACCT_FR15]]),$A$2&lt;=_xlfn.NUMBERVALUE(Table_Query_from_MF_DSNP62[[#This Row],[CL_GL_ACCT_TO15]]))</f>
        <v>1</v>
      </c>
      <c r="IV537" s="33" t="b">
        <f>AND($A$2&gt;=_xlfn.NUMBERVALUE(Table_Query_from_MF_DSNP62[[#This Row],[CL_GL_ACCT_FR16]]),$A$2&lt;=_xlfn.NUMBERVALUE(Table_Query_from_MF_DSNP62[[#This Row],[CL_GL_ACCT_TO16]]))</f>
        <v>1</v>
      </c>
      <c r="IW537" s="33" t="b">
        <f>AND($A$2&gt;=_xlfn.NUMBERVALUE(Table_Query_from_MF_DSNP62[[#This Row],[CL_GL_ACCT_FR17]]),$A$2&lt;=_xlfn.NUMBERVALUE(Table_Query_from_MF_DSNP62[[#This Row],[CL_GL_ACCT_TO17]]))</f>
        <v>1</v>
      </c>
      <c r="IX537" s="33" t="b">
        <f>AND($A$2&gt;=_xlfn.NUMBERVALUE(Table_Query_from_MF_DSNP62[[#This Row],[CL_GL_ACCT_FR18]]),$A$2&lt;=_xlfn.NUMBERVALUE(Table_Query_from_MF_DSNP62[[#This Row],[CL_GL_ACCT_TO18]]))</f>
        <v>1</v>
      </c>
      <c r="IY537" s="33" t="b">
        <f>AND($A$2&gt;=_xlfn.NUMBERVALUE(Table_Query_from_MF_DSNP62[[#This Row],[CL_GL_ACCT_FR19]]),$A$2&lt;=_xlfn.NUMBERVALUE(Table_Query_from_MF_DSNP62[[#This Row],[CL_GL_ACCT_TO19]]))</f>
        <v>1</v>
      </c>
      <c r="IZ537" s="33" t="b">
        <f>AND($A$2&gt;=_xlfn.NUMBERVALUE(Table_Query_from_MF_DSNP62[[#This Row],[CL_GL_ACCT_FR20]]),$A$2&lt;=_xlfn.NUMBERVALUE(Table_Query_from_MF_DSNP62[[#This Row],[CL_GL_ACCT_TO20]]))</f>
        <v>1</v>
      </c>
      <c r="JA537" s="33" t="b">
        <f>AND($A$2&gt;=_xlfn.NUMBERVALUE(Table_Query_from_MF_DSNP62[[#This Row],[CL_GL_ACCT_FR21]]),$A$2&lt;=_xlfn.NUMBERVALUE(Table_Query_from_MF_DSNP62[[#This Row],[CL_GL_ACCT_TO21]]))</f>
        <v>1</v>
      </c>
      <c r="JB537" s="33" t="b">
        <f>AND($A$2&gt;=_xlfn.NUMBERVALUE(Table_Query_from_MF_DSNP62[[#This Row],[CL_GL_ACCT_FR22]]),$A$2&lt;=_xlfn.NUMBERVALUE(Table_Query_from_MF_DSNP62[[#This Row],[CL_GL_ACCT_TO22]]))</f>
        <v>1</v>
      </c>
      <c r="JC537" s="33" t="b">
        <f>AND($A$2&gt;=_xlfn.NUMBERVALUE(Table_Query_from_MF_DSNP62[[#This Row],[CL_GL_ACCT_FR23]]),$A$2&lt;=_xlfn.NUMBERVALUE(Table_Query_from_MF_DSNP62[[#This Row],[CL_GL_ACCT_TO23]]))</f>
        <v>1</v>
      </c>
      <c r="JD537" s="33" t="b">
        <f>AND($A$2&gt;=_xlfn.NUMBERVALUE(Table_Query_from_MF_DSNP62[[#This Row],[CL_GL_ACCT_FR24]]),$A$2&lt;=_xlfn.NUMBERVALUE(Table_Query_from_MF_DSNP62[[#This Row],[CL_GL_ACCT_TO24]]))</f>
        <v>1</v>
      </c>
      <c r="JE537" s="33" t="b">
        <f>AND($A$2&gt;=_xlfn.NUMBERVALUE(Table_Query_from_MF_DSNP62[[#This Row],[CL_GL_ACCT_FR25]]),$A$2&lt;=_xlfn.NUMBERVALUE(Table_Query_from_MF_DSNP62[[#This Row],[CL_GL_ACCT_TO25]]))</f>
        <v>1</v>
      </c>
      <c r="JF537" s="33" t="b">
        <f>OR(Table_Query_from_MF_DSNP62[[#This Row],[PairA]:[PairO]])</f>
        <v>1</v>
      </c>
      <c r="JG537" s="33">
        <f>_xlfn.IFNA(MATCH(TRUE,Table_Query_from_MF_DSNP62[[#This Row],[PairA]:[PairO]],0),"none")</f>
        <v>3</v>
      </c>
      <c r="JH537" s="33" t="b">
        <f>AND($B$2&gt;=_xlfn.NUMBERVALUE(Table_Query_from_MF_DSNP62[[#This Row],[CL_CMP_OBJ_FR1]]),$B$2&lt;=_xlfn.NUMBERVALUE(Table_Query_from_MF_DSNP62[[#This Row],[CL_CMP_OBJ_TO1]]))</f>
        <v>0</v>
      </c>
      <c r="JI537" s="33" t="b">
        <f>AND($B$2&gt;=_xlfn.NUMBERVALUE(Table_Query_from_MF_DSNP62[[#This Row],[CL_CMP_OBJ_FR2]]),$B$2&lt;=_xlfn.NUMBERVALUE(Table_Query_from_MF_DSNP62[[#This Row],[CL_CMP_OBJ_TO2]]))</f>
        <v>0</v>
      </c>
      <c r="JJ537" s="33" t="b">
        <f>AND($B$2&gt;=_xlfn.NUMBERVALUE(Table_Query_from_MF_DSNP62[[#This Row],[CL_CMP_OBJ_FR3]]),$B$2&lt;=_xlfn.NUMBERVALUE(Table_Query_from_MF_DSNP62[[#This Row],[CL_CMP_OBJ_TO3]]))</f>
        <v>1</v>
      </c>
      <c r="JK537" s="33" t="b">
        <f>AND($B$2&gt;=_xlfn.NUMBERVALUE(Table_Query_from_MF_DSNP62[[#This Row],[CL_CMP_OBJ_FR4]]),$B$2&lt;=_xlfn.NUMBERVALUE(Table_Query_from_MF_DSNP62[[#This Row],[CL_CMP_OBJ_TO4]]))</f>
        <v>1</v>
      </c>
      <c r="JL537" s="33" t="b">
        <f>AND($B$2&gt;=_xlfn.NUMBERVALUE(Table_Query_from_MF_DSNP62[[#This Row],[CL_CMP_OBJ_FR5]]),$B$2&lt;=_xlfn.NUMBERVALUE(Table_Query_from_MF_DSNP62[[#This Row],[CL_CMP_OBJ_TO5]]))</f>
        <v>1</v>
      </c>
      <c r="JM537" s="33" t="b">
        <f>AND($B$2&gt;=_xlfn.NUMBERVALUE(Table_Query_from_MF_DSNP62[[#This Row],[CL_CMP_OBJ_FR6]]),$B$2&lt;=_xlfn.NUMBERVALUE(Table_Query_from_MF_DSNP62[[#This Row],[CL_CMP_OBJ_TO6]]))</f>
        <v>1</v>
      </c>
      <c r="JN537" s="33" t="b">
        <f>AND($B$2&gt;=_xlfn.NUMBERVALUE(Table_Query_from_MF_DSNP62[[#This Row],[CL_CMP_OBJ_FR7]]),$B$2&lt;=_xlfn.NUMBERVALUE(Table_Query_from_MF_DSNP62[[#This Row],[CL_CMP_OBJ_TO7]]))</f>
        <v>1</v>
      </c>
      <c r="JO537" s="33" t="b">
        <f>AND($B$2&gt;=_xlfn.NUMBERVALUE(Table_Query_from_MF_DSNP62[[#This Row],[CL_CMP_OBJ_FR8]]),$B$2&lt;=_xlfn.NUMBERVALUE(Table_Query_from_MF_DSNP62[[#This Row],[CL_CMP_OBJ_TO8]]))</f>
        <v>1</v>
      </c>
      <c r="JP537" s="33" t="b">
        <f>AND($B$2&gt;=_xlfn.NUMBERVALUE(Table_Query_from_MF_DSNP62[[#This Row],[CL_CMP_OBJ_FR9]]),$B$2&lt;=_xlfn.NUMBERVALUE(Table_Query_from_MF_DSNP62[[#This Row],[CL_CMP_OBJ_TO9]]))</f>
        <v>1</v>
      </c>
      <c r="JQ537" s="33" t="b">
        <f>AND($B$2&gt;=_xlfn.NUMBERVALUE(Table_Query_from_MF_DSNP62[[#This Row],[CL_CMP_OBJ_FR10]]),$B$2&lt;=_xlfn.NUMBERVALUE(Table_Query_from_MF_DSNP62[[#This Row],[CL_CMP_OBJ_TO10]]))</f>
        <v>1</v>
      </c>
      <c r="JR537" s="33" t="b">
        <f>AND($B$2&gt;=_xlfn.NUMBERVALUE(Table_Query_from_MF_DSNP62[[#This Row],[CL_CMP_OBJ_FR11]]),$B$2&lt;=_xlfn.NUMBERVALUE(Table_Query_from_MF_DSNP62[[#This Row],[CL_CMP_OBJ_TO11]]))</f>
        <v>1</v>
      </c>
      <c r="JS537" s="33" t="b">
        <f>AND($B$2&gt;=_xlfn.NUMBERVALUE(Table_Query_from_MF_DSNP62[[#This Row],[CL_CMP_OBJ_FR12]]),$B$2&lt;=_xlfn.NUMBERVALUE(Table_Query_from_MF_DSNP62[[#This Row],[CL_CMP_OBJ_TO12]]))</f>
        <v>1</v>
      </c>
      <c r="JT537" s="33" t="b">
        <f>AND($B$2&gt;=_xlfn.NUMBERVALUE(Table_Query_from_MF_DSNP62[[#This Row],[CL_CMP_OBJ_FR13]]),$B$2&lt;=_xlfn.NUMBERVALUE(Table_Query_from_MF_DSNP62[[#This Row],[CL_CMP_OBJ_TO13]]))</f>
        <v>1</v>
      </c>
      <c r="JU537" s="33" t="b">
        <f>AND($B$2&gt;=_xlfn.NUMBERVALUE(Table_Query_from_MF_DSNP62[[#This Row],[CL_CMP_OBJ_FR14]]),$B$2&lt;=_xlfn.NUMBERVALUE(Table_Query_from_MF_DSNP62[[#This Row],[CL_CMP_OBJ_TO14]]))</f>
        <v>1</v>
      </c>
      <c r="JV537" s="33" t="b">
        <f>AND($B$2&gt;=_xlfn.NUMBERVALUE(Table_Query_from_MF_DSNP62[[#This Row],[CL_CMP_OBJ_FR15]]),$B$2&lt;=_xlfn.NUMBERVALUE(Table_Query_from_MF_DSNP62[[#This Row],[CL_CMP_OBJ_TO15]]))</f>
        <v>1</v>
      </c>
    </row>
    <row r="538" spans="1:282" x14ac:dyDescent="0.25">
      <c r="A538" t="b">
        <f>OR(,Table_Query_from_MF_DSNP62[[#This Row],[Desired GL included as "hard-coded" GL?]],Table_Query_from_MF_DSNP62[[#This Row],[Desired GL included as "Open GL"?]])</f>
        <v>1</v>
      </c>
      <c r="B538" t="b">
        <f>Table_Query_from_MF_DSNP62[[#This Row],[Desired CObj included as "Open CObj"?]]</f>
        <v>1</v>
      </c>
      <c r="C538" t="s">
        <v>2260</v>
      </c>
      <c r="D538" t="s">
        <v>2257</v>
      </c>
      <c r="E538" t="s">
        <v>8</v>
      </c>
      <c r="F538" s="24" t="s">
        <v>13</v>
      </c>
      <c r="G538" t="s">
        <v>411</v>
      </c>
      <c r="H538" s="24" t="s">
        <v>444</v>
      </c>
      <c r="I538" t="s">
        <v>444</v>
      </c>
      <c r="J538" s="24" t="s">
        <v>444</v>
      </c>
      <c r="K538" t="s">
        <v>444</v>
      </c>
      <c r="L538" s="24" t="s">
        <v>444</v>
      </c>
      <c r="M538" t="s">
        <v>444</v>
      </c>
      <c r="N538" t="s">
        <v>444</v>
      </c>
      <c r="O538" t="s">
        <v>444</v>
      </c>
      <c r="P538" t="s">
        <v>444</v>
      </c>
      <c r="Q538" t="s">
        <v>15</v>
      </c>
      <c r="R538" t="s">
        <v>444</v>
      </c>
      <c r="S538" t="s">
        <v>442</v>
      </c>
      <c r="T538" t="s">
        <v>447</v>
      </c>
      <c r="U538" t="s">
        <v>444</v>
      </c>
      <c r="V538" t="s">
        <v>444</v>
      </c>
      <c r="W538" t="s">
        <v>447</v>
      </c>
      <c r="X538" t="s">
        <v>444</v>
      </c>
      <c r="Y538" t="s">
        <v>444</v>
      </c>
      <c r="Z538" t="s">
        <v>442</v>
      </c>
      <c r="AA538" t="s">
        <v>442</v>
      </c>
      <c r="AB538" t="s">
        <v>442</v>
      </c>
      <c r="AC538" t="s">
        <v>444</v>
      </c>
      <c r="AD538" t="s">
        <v>444</v>
      </c>
      <c r="AE538" t="s">
        <v>444</v>
      </c>
      <c r="AF538" t="s">
        <v>444</v>
      </c>
      <c r="AG538" t="s">
        <v>442</v>
      </c>
      <c r="AH538" t="s">
        <v>447</v>
      </c>
      <c r="AI538" t="s">
        <v>447</v>
      </c>
      <c r="AJ538" t="s">
        <v>442</v>
      </c>
      <c r="AK538" t="s">
        <v>442</v>
      </c>
      <c r="AL538" t="s">
        <v>444</v>
      </c>
      <c r="AM538" t="s">
        <v>444</v>
      </c>
      <c r="AN538" t="s">
        <v>444</v>
      </c>
      <c r="AO538" t="s">
        <v>444</v>
      </c>
      <c r="AP538" t="s">
        <v>442</v>
      </c>
      <c r="AQ538" t="s">
        <v>282</v>
      </c>
      <c r="AR538" t="s">
        <v>1451</v>
      </c>
      <c r="AS538" t="s">
        <v>162</v>
      </c>
      <c r="AT538" t="s">
        <v>10</v>
      </c>
      <c r="AU538" t="s">
        <v>444</v>
      </c>
      <c r="AV538" t="s">
        <v>442</v>
      </c>
      <c r="AW538" t="s">
        <v>444</v>
      </c>
      <c r="AX538" t="s">
        <v>444</v>
      </c>
      <c r="AY538" t="s">
        <v>444</v>
      </c>
      <c r="AZ538" t="s">
        <v>7</v>
      </c>
      <c r="BA538" t="s">
        <v>478</v>
      </c>
      <c r="BB538" t="s">
        <v>444</v>
      </c>
      <c r="BC538" t="s">
        <v>444</v>
      </c>
      <c r="BD538" t="s">
        <v>1359</v>
      </c>
      <c r="BE538" t="s">
        <v>2258</v>
      </c>
      <c r="BF538" t="s">
        <v>1360</v>
      </c>
      <c r="BG538" t="s">
        <v>444</v>
      </c>
      <c r="BH538" t="s">
        <v>444</v>
      </c>
      <c r="BI538" t="s">
        <v>444</v>
      </c>
      <c r="BJ538" t="s">
        <v>444</v>
      </c>
      <c r="BK538" t="s">
        <v>444</v>
      </c>
      <c r="BL538" t="s">
        <v>444</v>
      </c>
      <c r="BM538" t="s">
        <v>444</v>
      </c>
      <c r="BN538" t="s">
        <v>444</v>
      </c>
      <c r="BO538" t="s">
        <v>444</v>
      </c>
      <c r="BP538" t="s">
        <v>444</v>
      </c>
      <c r="BQ538" t="s">
        <v>1360</v>
      </c>
      <c r="BR538" t="s">
        <v>143</v>
      </c>
      <c r="BS538" t="s">
        <v>444</v>
      </c>
      <c r="BT538" t="s">
        <v>444</v>
      </c>
      <c r="BU538" t="s">
        <v>444</v>
      </c>
      <c r="BV538" t="s">
        <v>444</v>
      </c>
      <c r="BW538" t="s">
        <v>1360</v>
      </c>
      <c r="BX538" t="s">
        <v>143</v>
      </c>
      <c r="BY538" t="s">
        <v>444</v>
      </c>
      <c r="BZ538" t="s">
        <v>444</v>
      </c>
      <c r="CA538" t="s">
        <v>444</v>
      </c>
      <c r="CB538" t="s">
        <v>444</v>
      </c>
      <c r="CC538" t="s">
        <v>1360</v>
      </c>
      <c r="CD538" t="s">
        <v>143</v>
      </c>
      <c r="CE538" t="s">
        <v>444</v>
      </c>
      <c r="CF538" t="s">
        <v>444</v>
      </c>
      <c r="CG538" t="s">
        <v>444</v>
      </c>
      <c r="CH538" t="s">
        <v>444</v>
      </c>
      <c r="CI538" t="s">
        <v>1360</v>
      </c>
      <c r="CJ538" t="s">
        <v>143</v>
      </c>
      <c r="CK538" t="s">
        <v>444</v>
      </c>
      <c r="CL538" t="s">
        <v>444</v>
      </c>
      <c r="CM538" t="s">
        <v>444</v>
      </c>
      <c r="CN538" t="s">
        <v>444</v>
      </c>
      <c r="CO538" t="s">
        <v>1360</v>
      </c>
      <c r="CP538" t="s">
        <v>143</v>
      </c>
      <c r="CQ538" t="s">
        <v>444</v>
      </c>
      <c r="CR538" t="s">
        <v>444</v>
      </c>
      <c r="CS538" t="s">
        <v>444</v>
      </c>
      <c r="CT538" t="s">
        <v>444</v>
      </c>
      <c r="CU538" t="s">
        <v>444</v>
      </c>
      <c r="CV538" t="s">
        <v>2845</v>
      </c>
      <c r="CW538" t="s">
        <v>2736</v>
      </c>
      <c r="CX538" t="s">
        <v>2737</v>
      </c>
      <c r="CY538" t="s">
        <v>1370</v>
      </c>
      <c r="CZ538" t="s">
        <v>1371</v>
      </c>
      <c r="DA538" t="s">
        <v>444</v>
      </c>
      <c r="DB538" t="s">
        <v>444</v>
      </c>
      <c r="DC538" t="s">
        <v>444</v>
      </c>
      <c r="DD538" t="s">
        <v>444</v>
      </c>
      <c r="DE538" t="s">
        <v>444</v>
      </c>
      <c r="DF538" t="s">
        <v>444</v>
      </c>
      <c r="DG538" t="s">
        <v>444</v>
      </c>
      <c r="DH538" t="s">
        <v>444</v>
      </c>
      <c r="DI538" t="s">
        <v>443</v>
      </c>
      <c r="DJ538" t="s">
        <v>282</v>
      </c>
      <c r="DK538" t="s">
        <v>1440</v>
      </c>
      <c r="DL538" t="s">
        <v>1451</v>
      </c>
      <c r="DM538" t="s">
        <v>444</v>
      </c>
      <c r="DN538" t="s">
        <v>444</v>
      </c>
      <c r="DO538" t="s">
        <v>444</v>
      </c>
      <c r="DP538" t="s">
        <v>444</v>
      </c>
      <c r="DQ538" t="s">
        <v>444</v>
      </c>
      <c r="DR538" t="s">
        <v>444</v>
      </c>
      <c r="DS538" t="s">
        <v>444</v>
      </c>
      <c r="DT538" s="24" t="s">
        <v>444</v>
      </c>
      <c r="DU538" s="24" t="s">
        <v>444</v>
      </c>
      <c r="DV538" t="s">
        <v>444</v>
      </c>
      <c r="DW538" t="s">
        <v>444</v>
      </c>
      <c r="DX538" s="24" t="s">
        <v>444</v>
      </c>
      <c r="DY538" s="24" t="s">
        <v>444</v>
      </c>
      <c r="DZ538" t="s">
        <v>444</v>
      </c>
      <c r="EA538" t="s">
        <v>444</v>
      </c>
      <c r="EB538" s="24" t="s">
        <v>444</v>
      </c>
      <c r="EC538" s="24" t="s">
        <v>444</v>
      </c>
      <c r="ED538" t="s">
        <v>444</v>
      </c>
      <c r="EE538" t="s">
        <v>444</v>
      </c>
      <c r="EF538" s="24" t="s">
        <v>444</v>
      </c>
      <c r="EG538" s="24" t="s">
        <v>444</v>
      </c>
      <c r="EH538" t="s">
        <v>444</v>
      </c>
      <c r="EI538" t="s">
        <v>444</v>
      </c>
      <c r="EJ538" s="24" t="s">
        <v>444</v>
      </c>
      <c r="EK538" s="24" t="s">
        <v>444</v>
      </c>
      <c r="EL538" t="s">
        <v>444</v>
      </c>
      <c r="EM538" t="s">
        <v>444</v>
      </c>
      <c r="EN538" s="24" t="s">
        <v>444</v>
      </c>
      <c r="EO538" s="24" t="s">
        <v>444</v>
      </c>
      <c r="EP538" t="s">
        <v>444</v>
      </c>
      <c r="EQ538" t="s">
        <v>444</v>
      </c>
      <c r="ER538" s="24" t="s">
        <v>444</v>
      </c>
      <c r="ES538" s="24" t="s">
        <v>444</v>
      </c>
      <c r="ET538" t="s">
        <v>444</v>
      </c>
      <c r="EU538" t="s">
        <v>444</v>
      </c>
      <c r="EV538" s="24" t="s">
        <v>444</v>
      </c>
      <c r="EW538" s="24" t="s">
        <v>444</v>
      </c>
      <c r="EX538" t="s">
        <v>444</v>
      </c>
      <c r="EY538" t="s">
        <v>444</v>
      </c>
      <c r="EZ538" s="24" t="s">
        <v>444</v>
      </c>
      <c r="FA538" s="24" t="s">
        <v>444</v>
      </c>
      <c r="FB538" t="s">
        <v>444</v>
      </c>
      <c r="FC538" t="s">
        <v>444</v>
      </c>
      <c r="FD538" s="24" t="s">
        <v>444</v>
      </c>
      <c r="FE538" s="24" t="s">
        <v>444</v>
      </c>
      <c r="FF538" t="s">
        <v>444</v>
      </c>
      <c r="FG538" t="s">
        <v>444</v>
      </c>
      <c r="FH538" s="24" t="s">
        <v>444</v>
      </c>
      <c r="FI538" s="24" t="s">
        <v>444</v>
      </c>
      <c r="FJ538" t="s">
        <v>444</v>
      </c>
      <c r="FK538" t="s">
        <v>444</v>
      </c>
      <c r="FL538" s="24" t="s">
        <v>444</v>
      </c>
      <c r="FM538" s="24" t="s">
        <v>444</v>
      </c>
      <c r="FN538" t="s">
        <v>444</v>
      </c>
      <c r="FO538" t="s">
        <v>444</v>
      </c>
      <c r="FP538" s="24" t="s">
        <v>444</v>
      </c>
      <c r="FQ538" s="24" t="s">
        <v>444</v>
      </c>
      <c r="FR538" t="s">
        <v>444</v>
      </c>
      <c r="FS538" t="s">
        <v>444</v>
      </c>
      <c r="FT538" s="24" t="s">
        <v>444</v>
      </c>
      <c r="FU538" s="24" t="s">
        <v>444</v>
      </c>
      <c r="FV538" t="s">
        <v>444</v>
      </c>
      <c r="FW538" t="s">
        <v>444</v>
      </c>
      <c r="FX538" s="24" t="s">
        <v>444</v>
      </c>
      <c r="FY538" s="24" t="s">
        <v>444</v>
      </c>
      <c r="FZ538" t="s">
        <v>444</v>
      </c>
      <c r="GA538" t="s">
        <v>444</v>
      </c>
      <c r="GB538" s="24" t="s">
        <v>444</v>
      </c>
      <c r="GC538" s="24" t="s">
        <v>444</v>
      </c>
      <c r="GD538" t="s">
        <v>444</v>
      </c>
      <c r="GE538" t="s">
        <v>444</v>
      </c>
      <c r="GF538" s="24" t="s">
        <v>444</v>
      </c>
      <c r="GG538" s="24" t="s">
        <v>444</v>
      </c>
      <c r="GH538" t="s">
        <v>15</v>
      </c>
      <c r="GI538" s="24" t="s">
        <v>446</v>
      </c>
      <c r="GJ538" s="24" t="s">
        <v>475</v>
      </c>
      <c r="GK538" t="s">
        <v>444</v>
      </c>
      <c r="GL538" t="s">
        <v>444</v>
      </c>
      <c r="GM538" s="24" t="s">
        <v>444</v>
      </c>
      <c r="GN538" s="24" t="s">
        <v>444</v>
      </c>
      <c r="GO538" t="s">
        <v>444</v>
      </c>
      <c r="GP538" t="s">
        <v>444</v>
      </c>
      <c r="GQ538" s="24" t="s">
        <v>444</v>
      </c>
      <c r="GR538" s="24" t="s">
        <v>444</v>
      </c>
      <c r="GS538" t="s">
        <v>444</v>
      </c>
      <c r="GT538" t="s">
        <v>444</v>
      </c>
      <c r="GU538" s="24" t="s">
        <v>444</v>
      </c>
      <c r="GV538" s="24" t="s">
        <v>444</v>
      </c>
      <c r="GW538" t="s">
        <v>444</v>
      </c>
      <c r="GX538" t="s">
        <v>444</v>
      </c>
      <c r="GY538" s="24" t="s">
        <v>444</v>
      </c>
      <c r="GZ538" s="24" t="s">
        <v>444</v>
      </c>
      <c r="HA538" t="s">
        <v>444</v>
      </c>
      <c r="HB538" t="s">
        <v>444</v>
      </c>
      <c r="HC538" s="24" t="s">
        <v>444</v>
      </c>
      <c r="HD538" s="24" t="s">
        <v>444</v>
      </c>
      <c r="HE538" t="s">
        <v>444</v>
      </c>
      <c r="HF538" t="s">
        <v>444</v>
      </c>
      <c r="HG538" s="24" t="s">
        <v>444</v>
      </c>
      <c r="HH538" s="24" t="s">
        <v>444</v>
      </c>
      <c r="HI538" t="s">
        <v>444</v>
      </c>
      <c r="HJ538" t="s">
        <v>444</v>
      </c>
      <c r="HK538" s="24" t="s">
        <v>444</v>
      </c>
      <c r="HL538" s="24" t="s">
        <v>444</v>
      </c>
      <c r="HM538" t="s">
        <v>444</v>
      </c>
      <c r="HN538" t="s">
        <v>444</v>
      </c>
      <c r="HO538" s="24" t="s">
        <v>444</v>
      </c>
      <c r="HP538" s="24" t="s">
        <v>444</v>
      </c>
      <c r="HQ538" t="s">
        <v>444</v>
      </c>
      <c r="HR538" t="s">
        <v>444</v>
      </c>
      <c r="HS538" s="24" t="s">
        <v>444</v>
      </c>
      <c r="HT538" s="24" t="s">
        <v>444</v>
      </c>
      <c r="HU538" t="s">
        <v>444</v>
      </c>
      <c r="HV538" t="s">
        <v>444</v>
      </c>
      <c r="HW538" s="24" t="s">
        <v>444</v>
      </c>
      <c r="HX538" s="24" t="s">
        <v>444</v>
      </c>
      <c r="HY538" t="s">
        <v>444</v>
      </c>
      <c r="HZ538" t="s">
        <v>444</v>
      </c>
      <c r="IA538" t="s">
        <v>2845</v>
      </c>
      <c r="IB538" t="s">
        <v>2736</v>
      </c>
      <c r="IC538" t="s">
        <v>3066</v>
      </c>
      <c r="ID538" s="33" t="b" cm="1">
        <f t="array" ref="ID538">_xlfn.IFNA(MATCH($A$2,_xlfn.NUMBERVALUE(Table_Query_from_MF_DSNP62[[#This Row],[CL_GLACCT_DR1]:[CL_GLACCT_CR4]]),0),0)&gt;=1</f>
        <v>1</v>
      </c>
      <c r="IE538" s="33" t="b">
        <f>OR(Table_Query_from_MF_DSNP62[[#This Row],[Pair1]:[Pair25]])</f>
        <v>1</v>
      </c>
      <c r="IF538" s="33">
        <f>_xlfn.IFNA(MATCH(TRUE,Table_Query_from_MF_DSNP62[[#This Row],[Pair1]:[Pair25]],0),"none")</f>
        <v>1</v>
      </c>
      <c r="IG538" s="33" t="b">
        <f>AND($A$2&gt;=_xlfn.NUMBERVALUE(Table_Query_from_MF_DSNP62[[#This Row],[CL_GL_ACCT_FR1]]),$A$2&lt;=_xlfn.NUMBERVALUE(Table_Query_from_MF_DSNP62[[#This Row],[CL_GL_ACCT_TO1]]))</f>
        <v>1</v>
      </c>
      <c r="IH538" s="33" t="b">
        <f>AND($A$2&gt;=_xlfn.NUMBERVALUE(Table_Query_from_MF_DSNP62[[#This Row],[CL_GL_ACCT_FR2]]),$A$2&lt;=_xlfn.NUMBERVALUE(Table_Query_from_MF_DSNP62[[#This Row],[CL_GL_ACCT_TO2]]))</f>
        <v>1</v>
      </c>
      <c r="II538" s="33" t="b">
        <f>AND($A$2&gt;=_xlfn.NUMBERVALUE(Table_Query_from_MF_DSNP62[[#This Row],[CL_GL_ACCT_FR3]]),$A$2&lt;=_xlfn.NUMBERVALUE(Table_Query_from_MF_DSNP62[[#This Row],[CL_GL_ACCT_TO3]]))</f>
        <v>1</v>
      </c>
      <c r="IJ538" s="33" t="b">
        <f>AND($A$2&gt;=_xlfn.NUMBERVALUE(Table_Query_from_MF_DSNP62[[#This Row],[CL_GL_ACCT_FR4]]),$A$2&lt;=_xlfn.NUMBERVALUE(Table_Query_from_MF_DSNP62[[#This Row],[CL_GL_ACCT_TO4]]))</f>
        <v>1</v>
      </c>
      <c r="IK538" s="33" t="b">
        <f>AND($A$2&gt;=_xlfn.NUMBERVALUE(Table_Query_from_MF_DSNP62[[#This Row],[CL_GL_ACCT_FR5]]),$A$2&lt;=_xlfn.NUMBERVALUE(Table_Query_from_MF_DSNP62[[#This Row],[CL_GL_ACCT_TO5]]))</f>
        <v>1</v>
      </c>
      <c r="IL538" s="33" t="b">
        <f>AND($A$2&gt;=_xlfn.NUMBERVALUE(Table_Query_from_MF_DSNP62[[#This Row],[CL_GL_ACCT_FR6]]),$A$2&lt;=_xlfn.NUMBERVALUE(Table_Query_from_MF_DSNP62[[#This Row],[CL_GL_ACCT_TO6]]))</f>
        <v>1</v>
      </c>
      <c r="IM538" s="33" t="b">
        <f>AND($A$2&gt;=_xlfn.NUMBERVALUE(Table_Query_from_MF_DSNP62[[#This Row],[CL_GL_ACCT_FR7]]),$A$2&lt;=_xlfn.NUMBERVALUE(Table_Query_from_MF_DSNP62[[#This Row],[CL_GL_ACCT_TO7]]))</f>
        <v>1</v>
      </c>
      <c r="IN538" s="33" t="b">
        <f>AND($A$2&gt;=_xlfn.NUMBERVALUE(Table_Query_from_MF_DSNP62[[#This Row],[CL_GL_ACCT_FR8]]),$A$2&lt;=_xlfn.NUMBERVALUE(Table_Query_from_MF_DSNP62[[#This Row],[CL_GL_ACCT_TO8]]))</f>
        <v>1</v>
      </c>
      <c r="IO538" s="33" t="b">
        <f>AND($A$2&gt;=_xlfn.NUMBERVALUE(Table_Query_from_MF_DSNP62[[#This Row],[CL_GL_ACCT_FR9]]),$A$2&lt;=_xlfn.NUMBERVALUE(Table_Query_from_MF_DSNP62[[#This Row],[CL_GL_ACCT_TO9]]))</f>
        <v>1</v>
      </c>
      <c r="IP538" s="33" t="b">
        <f>AND($A$2&gt;=_xlfn.NUMBERVALUE(Table_Query_from_MF_DSNP62[[#This Row],[CL_GL_ACCT_FR10]]),$A$2&lt;=_xlfn.NUMBERVALUE(Table_Query_from_MF_DSNP62[[#This Row],[CL_GL_ACCT_TO10]]))</f>
        <v>1</v>
      </c>
      <c r="IQ538" s="33" t="b">
        <f>AND($A$2&gt;=_xlfn.NUMBERVALUE(Table_Query_from_MF_DSNP62[[#This Row],[CL_GL_ACCT_FR11]]),$A$2&lt;=_xlfn.NUMBERVALUE(Table_Query_from_MF_DSNP62[[#This Row],[CL_GL_ACCT_TO11]]))</f>
        <v>1</v>
      </c>
      <c r="IR538" s="33" t="b">
        <f>AND($A$2&gt;=_xlfn.NUMBERVALUE(Table_Query_from_MF_DSNP62[[#This Row],[CL_GL_ACCT_FR12]]),$A$2&lt;=_xlfn.NUMBERVALUE(Table_Query_from_MF_DSNP62[[#This Row],[CL_GL_ACCT_TO12]]))</f>
        <v>1</v>
      </c>
      <c r="IS538" s="33" t="b">
        <f>AND($A$2&gt;=_xlfn.NUMBERVALUE(Table_Query_from_MF_DSNP62[[#This Row],[CL_GL_ACCT_FR13]]),$A$2&lt;=_xlfn.NUMBERVALUE(Table_Query_from_MF_DSNP62[[#This Row],[CL_GL_ACCT_TO13]]))</f>
        <v>1</v>
      </c>
      <c r="IT538" s="33" t="b">
        <f>AND($A$2&gt;=_xlfn.NUMBERVALUE(Table_Query_from_MF_DSNP62[[#This Row],[CL_GL_ACCT_FR14]]),$A$2&lt;=_xlfn.NUMBERVALUE(Table_Query_from_MF_DSNP62[[#This Row],[CL_GL_ACCT_TO14]]))</f>
        <v>1</v>
      </c>
      <c r="IU538" s="33" t="b">
        <f>AND($A$2&gt;=_xlfn.NUMBERVALUE(Table_Query_from_MF_DSNP62[[#This Row],[CL_GL_ACCT_FR15]]),$A$2&lt;=_xlfn.NUMBERVALUE(Table_Query_from_MF_DSNP62[[#This Row],[CL_GL_ACCT_TO15]]))</f>
        <v>1</v>
      </c>
      <c r="IV538" s="33" t="b">
        <f>AND($A$2&gt;=_xlfn.NUMBERVALUE(Table_Query_from_MF_DSNP62[[#This Row],[CL_GL_ACCT_FR16]]),$A$2&lt;=_xlfn.NUMBERVALUE(Table_Query_from_MF_DSNP62[[#This Row],[CL_GL_ACCT_TO16]]))</f>
        <v>1</v>
      </c>
      <c r="IW538" s="33" t="b">
        <f>AND($A$2&gt;=_xlfn.NUMBERVALUE(Table_Query_from_MF_DSNP62[[#This Row],[CL_GL_ACCT_FR17]]),$A$2&lt;=_xlfn.NUMBERVALUE(Table_Query_from_MF_DSNP62[[#This Row],[CL_GL_ACCT_TO17]]))</f>
        <v>1</v>
      </c>
      <c r="IX538" s="33" t="b">
        <f>AND($A$2&gt;=_xlfn.NUMBERVALUE(Table_Query_from_MF_DSNP62[[#This Row],[CL_GL_ACCT_FR18]]),$A$2&lt;=_xlfn.NUMBERVALUE(Table_Query_from_MF_DSNP62[[#This Row],[CL_GL_ACCT_TO18]]))</f>
        <v>1</v>
      </c>
      <c r="IY538" s="33" t="b">
        <f>AND($A$2&gt;=_xlfn.NUMBERVALUE(Table_Query_from_MF_DSNP62[[#This Row],[CL_GL_ACCT_FR19]]),$A$2&lt;=_xlfn.NUMBERVALUE(Table_Query_from_MF_DSNP62[[#This Row],[CL_GL_ACCT_TO19]]))</f>
        <v>1</v>
      </c>
      <c r="IZ538" s="33" t="b">
        <f>AND($A$2&gt;=_xlfn.NUMBERVALUE(Table_Query_from_MF_DSNP62[[#This Row],[CL_GL_ACCT_FR20]]),$A$2&lt;=_xlfn.NUMBERVALUE(Table_Query_from_MF_DSNP62[[#This Row],[CL_GL_ACCT_TO20]]))</f>
        <v>1</v>
      </c>
      <c r="JA538" s="33" t="b">
        <f>AND($A$2&gt;=_xlfn.NUMBERVALUE(Table_Query_from_MF_DSNP62[[#This Row],[CL_GL_ACCT_FR21]]),$A$2&lt;=_xlfn.NUMBERVALUE(Table_Query_from_MF_DSNP62[[#This Row],[CL_GL_ACCT_TO21]]))</f>
        <v>1</v>
      </c>
      <c r="JB538" s="33" t="b">
        <f>AND($A$2&gt;=_xlfn.NUMBERVALUE(Table_Query_from_MF_DSNP62[[#This Row],[CL_GL_ACCT_FR22]]),$A$2&lt;=_xlfn.NUMBERVALUE(Table_Query_from_MF_DSNP62[[#This Row],[CL_GL_ACCT_TO22]]))</f>
        <v>1</v>
      </c>
      <c r="JC538" s="33" t="b">
        <f>AND($A$2&gt;=_xlfn.NUMBERVALUE(Table_Query_from_MF_DSNP62[[#This Row],[CL_GL_ACCT_FR23]]),$A$2&lt;=_xlfn.NUMBERVALUE(Table_Query_from_MF_DSNP62[[#This Row],[CL_GL_ACCT_TO23]]))</f>
        <v>1</v>
      </c>
      <c r="JD538" s="33" t="b">
        <f>AND($A$2&gt;=_xlfn.NUMBERVALUE(Table_Query_from_MF_DSNP62[[#This Row],[CL_GL_ACCT_FR24]]),$A$2&lt;=_xlfn.NUMBERVALUE(Table_Query_from_MF_DSNP62[[#This Row],[CL_GL_ACCT_TO24]]))</f>
        <v>1</v>
      </c>
      <c r="JE538" s="33" t="b">
        <f>AND($A$2&gt;=_xlfn.NUMBERVALUE(Table_Query_from_MF_DSNP62[[#This Row],[CL_GL_ACCT_FR25]]),$A$2&lt;=_xlfn.NUMBERVALUE(Table_Query_from_MF_DSNP62[[#This Row],[CL_GL_ACCT_TO25]]))</f>
        <v>1</v>
      </c>
      <c r="JF538" s="33" t="b">
        <f>OR(Table_Query_from_MF_DSNP62[[#This Row],[PairA]:[PairO]])</f>
        <v>1</v>
      </c>
      <c r="JG538" s="33">
        <f>_xlfn.IFNA(MATCH(TRUE,Table_Query_from_MF_DSNP62[[#This Row],[PairA]:[PairO]],0),"none")</f>
        <v>2</v>
      </c>
      <c r="JH538" s="33" t="b">
        <f>AND($B$2&gt;=_xlfn.NUMBERVALUE(Table_Query_from_MF_DSNP62[[#This Row],[CL_CMP_OBJ_FR1]]),$B$2&lt;=_xlfn.NUMBERVALUE(Table_Query_from_MF_DSNP62[[#This Row],[CL_CMP_OBJ_TO1]]))</f>
        <v>0</v>
      </c>
      <c r="JI538" s="33" t="b">
        <f>AND($B$2&gt;=_xlfn.NUMBERVALUE(Table_Query_from_MF_DSNP62[[#This Row],[CL_CMP_OBJ_FR2]]),$B$2&lt;=_xlfn.NUMBERVALUE(Table_Query_from_MF_DSNP62[[#This Row],[CL_CMP_OBJ_TO2]]))</f>
        <v>1</v>
      </c>
      <c r="JJ538" s="33" t="b">
        <f>AND($B$2&gt;=_xlfn.NUMBERVALUE(Table_Query_from_MF_DSNP62[[#This Row],[CL_CMP_OBJ_FR3]]),$B$2&lt;=_xlfn.NUMBERVALUE(Table_Query_from_MF_DSNP62[[#This Row],[CL_CMP_OBJ_TO3]]))</f>
        <v>1</v>
      </c>
      <c r="JK538" s="33" t="b">
        <f>AND($B$2&gt;=_xlfn.NUMBERVALUE(Table_Query_from_MF_DSNP62[[#This Row],[CL_CMP_OBJ_FR4]]),$B$2&lt;=_xlfn.NUMBERVALUE(Table_Query_from_MF_DSNP62[[#This Row],[CL_CMP_OBJ_TO4]]))</f>
        <v>1</v>
      </c>
      <c r="JL538" s="33" t="b">
        <f>AND($B$2&gt;=_xlfn.NUMBERVALUE(Table_Query_from_MF_DSNP62[[#This Row],[CL_CMP_OBJ_FR5]]),$B$2&lt;=_xlfn.NUMBERVALUE(Table_Query_from_MF_DSNP62[[#This Row],[CL_CMP_OBJ_TO5]]))</f>
        <v>1</v>
      </c>
      <c r="JM538" s="33" t="b">
        <f>AND($B$2&gt;=_xlfn.NUMBERVALUE(Table_Query_from_MF_DSNP62[[#This Row],[CL_CMP_OBJ_FR6]]),$B$2&lt;=_xlfn.NUMBERVALUE(Table_Query_from_MF_DSNP62[[#This Row],[CL_CMP_OBJ_TO6]]))</f>
        <v>1</v>
      </c>
      <c r="JN538" s="33" t="b">
        <f>AND($B$2&gt;=_xlfn.NUMBERVALUE(Table_Query_from_MF_DSNP62[[#This Row],[CL_CMP_OBJ_FR7]]),$B$2&lt;=_xlfn.NUMBERVALUE(Table_Query_from_MF_DSNP62[[#This Row],[CL_CMP_OBJ_TO7]]))</f>
        <v>1</v>
      </c>
      <c r="JO538" s="33" t="b">
        <f>AND($B$2&gt;=_xlfn.NUMBERVALUE(Table_Query_from_MF_DSNP62[[#This Row],[CL_CMP_OBJ_FR8]]),$B$2&lt;=_xlfn.NUMBERVALUE(Table_Query_from_MF_DSNP62[[#This Row],[CL_CMP_OBJ_TO8]]))</f>
        <v>1</v>
      </c>
      <c r="JP538" s="33" t="b">
        <f>AND($B$2&gt;=_xlfn.NUMBERVALUE(Table_Query_from_MF_DSNP62[[#This Row],[CL_CMP_OBJ_FR9]]),$B$2&lt;=_xlfn.NUMBERVALUE(Table_Query_from_MF_DSNP62[[#This Row],[CL_CMP_OBJ_TO9]]))</f>
        <v>1</v>
      </c>
      <c r="JQ538" s="33" t="b">
        <f>AND($B$2&gt;=_xlfn.NUMBERVALUE(Table_Query_from_MF_DSNP62[[#This Row],[CL_CMP_OBJ_FR10]]),$B$2&lt;=_xlfn.NUMBERVALUE(Table_Query_from_MF_DSNP62[[#This Row],[CL_CMP_OBJ_TO10]]))</f>
        <v>1</v>
      </c>
      <c r="JR538" s="33" t="b">
        <f>AND($B$2&gt;=_xlfn.NUMBERVALUE(Table_Query_from_MF_DSNP62[[#This Row],[CL_CMP_OBJ_FR11]]),$B$2&lt;=_xlfn.NUMBERVALUE(Table_Query_from_MF_DSNP62[[#This Row],[CL_CMP_OBJ_TO11]]))</f>
        <v>1</v>
      </c>
      <c r="JS538" s="33" t="b">
        <f>AND($B$2&gt;=_xlfn.NUMBERVALUE(Table_Query_from_MF_DSNP62[[#This Row],[CL_CMP_OBJ_FR12]]),$B$2&lt;=_xlfn.NUMBERVALUE(Table_Query_from_MF_DSNP62[[#This Row],[CL_CMP_OBJ_TO12]]))</f>
        <v>1</v>
      </c>
      <c r="JT538" s="33" t="b">
        <f>AND($B$2&gt;=_xlfn.NUMBERVALUE(Table_Query_from_MF_DSNP62[[#This Row],[CL_CMP_OBJ_FR13]]),$B$2&lt;=_xlfn.NUMBERVALUE(Table_Query_from_MF_DSNP62[[#This Row],[CL_CMP_OBJ_TO13]]))</f>
        <v>1</v>
      </c>
      <c r="JU538" s="33" t="b">
        <f>AND($B$2&gt;=_xlfn.NUMBERVALUE(Table_Query_from_MF_DSNP62[[#This Row],[CL_CMP_OBJ_FR14]]),$B$2&lt;=_xlfn.NUMBERVALUE(Table_Query_from_MF_DSNP62[[#This Row],[CL_CMP_OBJ_TO14]]))</f>
        <v>1</v>
      </c>
      <c r="JV538" s="33" t="b">
        <f>AND($B$2&gt;=_xlfn.NUMBERVALUE(Table_Query_from_MF_DSNP62[[#This Row],[CL_CMP_OBJ_FR15]]),$B$2&lt;=_xlfn.NUMBERVALUE(Table_Query_from_MF_DSNP62[[#This Row],[CL_CMP_OBJ_TO15]]))</f>
        <v>1</v>
      </c>
    </row>
    <row r="539" spans="1:282" x14ac:dyDescent="0.25">
      <c r="A539" t="b">
        <f>OR(,Table_Query_from_MF_DSNP62[[#This Row],[Desired GL included as "hard-coded" GL?]],Table_Query_from_MF_DSNP62[[#This Row],[Desired GL included as "Open GL"?]])</f>
        <v>1</v>
      </c>
      <c r="B539" t="b">
        <f>Table_Query_from_MF_DSNP62[[#This Row],[Desired CObj included as "Open CObj"?]]</f>
        <v>1</v>
      </c>
      <c r="C539" t="s">
        <v>2261</v>
      </c>
      <c r="D539" t="s">
        <v>2232</v>
      </c>
      <c r="E539" t="s">
        <v>8</v>
      </c>
      <c r="F539" s="24" t="s">
        <v>421</v>
      </c>
      <c r="G539" t="s">
        <v>13</v>
      </c>
      <c r="H539" s="24" t="s">
        <v>444</v>
      </c>
      <c r="I539" t="s">
        <v>444</v>
      </c>
      <c r="J539" s="24" t="s">
        <v>444</v>
      </c>
      <c r="K539" t="s">
        <v>444</v>
      </c>
      <c r="L539" s="24" t="s">
        <v>444</v>
      </c>
      <c r="M539" t="s">
        <v>444</v>
      </c>
      <c r="N539" t="s">
        <v>444</v>
      </c>
      <c r="O539" t="s">
        <v>444</v>
      </c>
      <c r="P539" t="s">
        <v>444</v>
      </c>
      <c r="Q539" t="s">
        <v>15</v>
      </c>
      <c r="R539" t="s">
        <v>444</v>
      </c>
      <c r="S539" t="s">
        <v>442</v>
      </c>
      <c r="T539" t="s">
        <v>447</v>
      </c>
      <c r="U539" t="s">
        <v>444</v>
      </c>
      <c r="V539" t="s">
        <v>444</v>
      </c>
      <c r="W539" t="s">
        <v>447</v>
      </c>
      <c r="X539" t="s">
        <v>444</v>
      </c>
      <c r="Y539" t="s">
        <v>444</v>
      </c>
      <c r="Z539" t="s">
        <v>442</v>
      </c>
      <c r="AA539" t="s">
        <v>444</v>
      </c>
      <c r="AB539" t="s">
        <v>442</v>
      </c>
      <c r="AC539" t="s">
        <v>444</v>
      </c>
      <c r="AD539" t="s">
        <v>15</v>
      </c>
      <c r="AE539" t="s">
        <v>447</v>
      </c>
      <c r="AF539" t="s">
        <v>447</v>
      </c>
      <c r="AG539" t="s">
        <v>442</v>
      </c>
      <c r="AH539" t="s">
        <v>447</v>
      </c>
      <c r="AI539" t="s">
        <v>447</v>
      </c>
      <c r="AJ539" t="s">
        <v>442</v>
      </c>
      <c r="AK539" t="s">
        <v>442</v>
      </c>
      <c r="AL539" t="s">
        <v>444</v>
      </c>
      <c r="AM539" t="s">
        <v>444</v>
      </c>
      <c r="AN539" t="s">
        <v>444</v>
      </c>
      <c r="AO539" t="s">
        <v>444</v>
      </c>
      <c r="AP539" t="s">
        <v>447</v>
      </c>
      <c r="AQ539" t="s">
        <v>282</v>
      </c>
      <c r="AR539" t="s">
        <v>1451</v>
      </c>
      <c r="AS539" t="s">
        <v>162</v>
      </c>
      <c r="AT539" t="s">
        <v>10</v>
      </c>
      <c r="AU539" t="s">
        <v>444</v>
      </c>
      <c r="AV539" t="s">
        <v>442</v>
      </c>
      <c r="AW539" t="s">
        <v>444</v>
      </c>
      <c r="AX539" t="s">
        <v>444</v>
      </c>
      <c r="AY539" t="s">
        <v>444</v>
      </c>
      <c r="AZ539" t="s">
        <v>7</v>
      </c>
      <c r="BA539" t="s">
        <v>478</v>
      </c>
      <c r="BB539" t="s">
        <v>444</v>
      </c>
      <c r="BC539" t="s">
        <v>444</v>
      </c>
      <c r="BD539" t="s">
        <v>1359</v>
      </c>
      <c r="BE539" t="s">
        <v>2262</v>
      </c>
      <c r="BF539" t="s">
        <v>740</v>
      </c>
      <c r="BG539" t="s">
        <v>444</v>
      </c>
      <c r="BH539" t="s">
        <v>444</v>
      </c>
      <c r="BI539" t="s">
        <v>444</v>
      </c>
      <c r="BJ539" t="s">
        <v>444</v>
      </c>
      <c r="BK539" t="s">
        <v>444</v>
      </c>
      <c r="BL539" t="s">
        <v>444</v>
      </c>
      <c r="BM539" t="s">
        <v>444</v>
      </c>
      <c r="BN539" t="s">
        <v>444</v>
      </c>
      <c r="BO539" t="s">
        <v>444</v>
      </c>
      <c r="BP539" t="s">
        <v>444</v>
      </c>
      <c r="BQ539" t="s">
        <v>1360</v>
      </c>
      <c r="BR539" t="s">
        <v>1487</v>
      </c>
      <c r="BS539" t="s">
        <v>444</v>
      </c>
      <c r="BT539" t="s">
        <v>444</v>
      </c>
      <c r="BU539" t="s">
        <v>444</v>
      </c>
      <c r="BV539" t="s">
        <v>444</v>
      </c>
      <c r="BW539" t="s">
        <v>1360</v>
      </c>
      <c r="BX539" t="s">
        <v>1487</v>
      </c>
      <c r="BY539" t="s">
        <v>444</v>
      </c>
      <c r="BZ539" t="s">
        <v>444</v>
      </c>
      <c r="CA539" t="s">
        <v>444</v>
      </c>
      <c r="CB539" t="s">
        <v>444</v>
      </c>
      <c r="CC539" t="s">
        <v>1360</v>
      </c>
      <c r="CD539" t="s">
        <v>1487</v>
      </c>
      <c r="CE539" t="s">
        <v>444</v>
      </c>
      <c r="CF539" t="s">
        <v>444</v>
      </c>
      <c r="CG539" t="s">
        <v>444</v>
      </c>
      <c r="CH539" t="s">
        <v>444</v>
      </c>
      <c r="CI539" t="s">
        <v>1360</v>
      </c>
      <c r="CJ539" t="s">
        <v>1487</v>
      </c>
      <c r="CK539" t="s">
        <v>444</v>
      </c>
      <c r="CL539" t="s">
        <v>444</v>
      </c>
      <c r="CM539" t="s">
        <v>444</v>
      </c>
      <c r="CN539" t="s">
        <v>444</v>
      </c>
      <c r="CO539" t="s">
        <v>1360</v>
      </c>
      <c r="CP539" t="s">
        <v>1487</v>
      </c>
      <c r="CQ539" t="s">
        <v>444</v>
      </c>
      <c r="CR539" t="s">
        <v>444</v>
      </c>
      <c r="CS539" t="s">
        <v>444</v>
      </c>
      <c r="CT539" t="s">
        <v>444</v>
      </c>
      <c r="CU539" t="s">
        <v>444</v>
      </c>
      <c r="CV539" t="s">
        <v>2738</v>
      </c>
      <c r="CW539" t="s">
        <v>2736</v>
      </c>
      <c r="CX539" t="s">
        <v>2737</v>
      </c>
      <c r="CY539" t="s">
        <v>1370</v>
      </c>
      <c r="CZ539" t="s">
        <v>1371</v>
      </c>
      <c r="DA539" t="s">
        <v>444</v>
      </c>
      <c r="DB539" t="s">
        <v>444</v>
      </c>
      <c r="DC539" t="s">
        <v>444</v>
      </c>
      <c r="DD539" t="s">
        <v>444</v>
      </c>
      <c r="DE539" t="s">
        <v>444</v>
      </c>
      <c r="DF539" t="s">
        <v>444</v>
      </c>
      <c r="DG539" t="s">
        <v>444</v>
      </c>
      <c r="DH539" t="s">
        <v>444</v>
      </c>
      <c r="DI539" t="s">
        <v>443</v>
      </c>
      <c r="DJ539" t="s">
        <v>282</v>
      </c>
      <c r="DK539" t="s">
        <v>1440</v>
      </c>
      <c r="DL539" t="s">
        <v>444</v>
      </c>
      <c r="DM539" t="s">
        <v>444</v>
      </c>
      <c r="DN539" t="s">
        <v>444</v>
      </c>
      <c r="DO539" t="s">
        <v>444</v>
      </c>
      <c r="DP539" t="s">
        <v>444</v>
      </c>
      <c r="DQ539" t="s">
        <v>444</v>
      </c>
      <c r="DR539" t="s">
        <v>444</v>
      </c>
      <c r="DS539" t="s">
        <v>444</v>
      </c>
      <c r="DT539" s="24" t="s">
        <v>444</v>
      </c>
      <c r="DU539" s="24" t="s">
        <v>444</v>
      </c>
      <c r="DV539" t="s">
        <v>444</v>
      </c>
      <c r="DW539" t="s">
        <v>444</v>
      </c>
      <c r="DX539" s="24" t="s">
        <v>444</v>
      </c>
      <c r="DY539" s="24" t="s">
        <v>444</v>
      </c>
      <c r="DZ539" t="s">
        <v>444</v>
      </c>
      <c r="EA539" t="s">
        <v>444</v>
      </c>
      <c r="EB539" s="24" t="s">
        <v>444</v>
      </c>
      <c r="EC539" s="24" t="s">
        <v>444</v>
      </c>
      <c r="ED539" t="s">
        <v>444</v>
      </c>
      <c r="EE539" t="s">
        <v>444</v>
      </c>
      <c r="EF539" s="24" t="s">
        <v>444</v>
      </c>
      <c r="EG539" s="24" t="s">
        <v>444</v>
      </c>
      <c r="EH539" t="s">
        <v>444</v>
      </c>
      <c r="EI539" t="s">
        <v>444</v>
      </c>
      <c r="EJ539" s="24" t="s">
        <v>444</v>
      </c>
      <c r="EK539" s="24" t="s">
        <v>444</v>
      </c>
      <c r="EL539" t="s">
        <v>444</v>
      </c>
      <c r="EM539" t="s">
        <v>444</v>
      </c>
      <c r="EN539" s="24" t="s">
        <v>444</v>
      </c>
      <c r="EO539" s="24" t="s">
        <v>444</v>
      </c>
      <c r="EP539" t="s">
        <v>444</v>
      </c>
      <c r="EQ539" t="s">
        <v>444</v>
      </c>
      <c r="ER539" s="24" t="s">
        <v>444</v>
      </c>
      <c r="ES539" s="24" t="s">
        <v>444</v>
      </c>
      <c r="ET539" t="s">
        <v>444</v>
      </c>
      <c r="EU539" t="s">
        <v>444</v>
      </c>
      <c r="EV539" s="24" t="s">
        <v>444</v>
      </c>
      <c r="EW539" s="24" t="s">
        <v>444</v>
      </c>
      <c r="EX539" t="s">
        <v>444</v>
      </c>
      <c r="EY539" t="s">
        <v>444</v>
      </c>
      <c r="EZ539" s="24" t="s">
        <v>444</v>
      </c>
      <c r="FA539" s="24" t="s">
        <v>444</v>
      </c>
      <c r="FB539" t="s">
        <v>444</v>
      </c>
      <c r="FC539" t="s">
        <v>444</v>
      </c>
      <c r="FD539" s="24" t="s">
        <v>444</v>
      </c>
      <c r="FE539" s="24" t="s">
        <v>444</v>
      </c>
      <c r="FF539" t="s">
        <v>444</v>
      </c>
      <c r="FG539" t="s">
        <v>444</v>
      </c>
      <c r="FH539" s="24" t="s">
        <v>444</v>
      </c>
      <c r="FI539" s="24" t="s">
        <v>444</v>
      </c>
      <c r="FJ539" t="s">
        <v>444</v>
      </c>
      <c r="FK539" t="s">
        <v>444</v>
      </c>
      <c r="FL539" s="24" t="s">
        <v>444</v>
      </c>
      <c r="FM539" s="24" t="s">
        <v>444</v>
      </c>
      <c r="FN539" t="s">
        <v>444</v>
      </c>
      <c r="FO539" t="s">
        <v>444</v>
      </c>
      <c r="FP539" s="24" t="s">
        <v>444</v>
      </c>
      <c r="FQ539" s="24" t="s">
        <v>444</v>
      </c>
      <c r="FR539" t="s">
        <v>444</v>
      </c>
      <c r="FS539" t="s">
        <v>444</v>
      </c>
      <c r="FT539" s="24" t="s">
        <v>444</v>
      </c>
      <c r="FU539" s="24" t="s">
        <v>444</v>
      </c>
      <c r="FV539" t="s">
        <v>444</v>
      </c>
      <c r="FW539" t="s">
        <v>444</v>
      </c>
      <c r="FX539" s="24" t="s">
        <v>444</v>
      </c>
      <c r="FY539" s="24" t="s">
        <v>444</v>
      </c>
      <c r="FZ539" t="s">
        <v>444</v>
      </c>
      <c r="GA539" t="s">
        <v>444</v>
      </c>
      <c r="GB539" s="24" t="s">
        <v>444</v>
      </c>
      <c r="GC539" s="24" t="s">
        <v>444</v>
      </c>
      <c r="GD539" t="s">
        <v>444</v>
      </c>
      <c r="GE539" t="s">
        <v>444</v>
      </c>
      <c r="GF539" s="24" t="s">
        <v>444</v>
      </c>
      <c r="GG539" s="24" t="s">
        <v>444</v>
      </c>
      <c r="GH539" t="s">
        <v>15</v>
      </c>
      <c r="GI539" s="24" t="s">
        <v>571</v>
      </c>
      <c r="GJ539" s="24" t="s">
        <v>574</v>
      </c>
      <c r="GK539" t="s">
        <v>444</v>
      </c>
      <c r="GL539" t="s">
        <v>444</v>
      </c>
      <c r="GM539" s="24" t="s">
        <v>444</v>
      </c>
      <c r="GN539" s="24" t="s">
        <v>444</v>
      </c>
      <c r="GO539" t="s">
        <v>444</v>
      </c>
      <c r="GP539" t="s">
        <v>444</v>
      </c>
      <c r="GQ539" s="24" t="s">
        <v>444</v>
      </c>
      <c r="GR539" s="24" t="s">
        <v>444</v>
      </c>
      <c r="GS539" t="s">
        <v>444</v>
      </c>
      <c r="GT539" t="s">
        <v>444</v>
      </c>
      <c r="GU539" s="24" t="s">
        <v>444</v>
      </c>
      <c r="GV539" s="24" t="s">
        <v>444</v>
      </c>
      <c r="GW539" t="s">
        <v>444</v>
      </c>
      <c r="GX539" t="s">
        <v>444</v>
      </c>
      <c r="GY539" s="24" t="s">
        <v>444</v>
      </c>
      <c r="GZ539" s="24" t="s">
        <v>444</v>
      </c>
      <c r="HA539" t="s">
        <v>444</v>
      </c>
      <c r="HB539" t="s">
        <v>444</v>
      </c>
      <c r="HC539" s="24" t="s">
        <v>444</v>
      </c>
      <c r="HD539" s="24" t="s">
        <v>444</v>
      </c>
      <c r="HE539" t="s">
        <v>444</v>
      </c>
      <c r="HF539" t="s">
        <v>444</v>
      </c>
      <c r="HG539" s="24" t="s">
        <v>444</v>
      </c>
      <c r="HH539" s="24" t="s">
        <v>444</v>
      </c>
      <c r="HI539" t="s">
        <v>444</v>
      </c>
      <c r="HJ539" t="s">
        <v>444</v>
      </c>
      <c r="HK539" s="24" t="s">
        <v>444</v>
      </c>
      <c r="HL539" s="24" t="s">
        <v>444</v>
      </c>
      <c r="HM539" t="s">
        <v>444</v>
      </c>
      <c r="HN539" t="s">
        <v>444</v>
      </c>
      <c r="HO539" s="24" t="s">
        <v>444</v>
      </c>
      <c r="HP539" s="24" t="s">
        <v>444</v>
      </c>
      <c r="HQ539" t="s">
        <v>444</v>
      </c>
      <c r="HR539" t="s">
        <v>444</v>
      </c>
      <c r="HS539" s="24" t="s">
        <v>444</v>
      </c>
      <c r="HT539" s="24" t="s">
        <v>444</v>
      </c>
      <c r="HU539" t="s">
        <v>444</v>
      </c>
      <c r="HV539" t="s">
        <v>444</v>
      </c>
      <c r="HW539" s="24" t="s">
        <v>444</v>
      </c>
      <c r="HX539" s="24" t="s">
        <v>444</v>
      </c>
      <c r="HY539" t="s">
        <v>444</v>
      </c>
      <c r="HZ539" t="s">
        <v>444</v>
      </c>
      <c r="IA539" t="s">
        <v>2738</v>
      </c>
      <c r="IB539" t="s">
        <v>2736</v>
      </c>
      <c r="IC539" t="s">
        <v>3066</v>
      </c>
      <c r="ID539" s="33" t="b" cm="1">
        <f t="array" ref="ID539">_xlfn.IFNA(MATCH($A$2,_xlfn.NUMBERVALUE(Table_Query_from_MF_DSNP62[[#This Row],[CL_GLACCT_DR1]:[CL_GLACCT_CR4]]),0),0)&gt;=1</f>
        <v>1</v>
      </c>
      <c r="IE539" s="33" t="b">
        <f>OR(Table_Query_from_MF_DSNP62[[#This Row],[Pair1]:[Pair25]])</f>
        <v>1</v>
      </c>
      <c r="IF539" s="33">
        <f>_xlfn.IFNA(MATCH(TRUE,Table_Query_from_MF_DSNP62[[#This Row],[Pair1]:[Pair25]],0),"none")</f>
        <v>1</v>
      </c>
      <c r="IG539" s="33" t="b">
        <f>AND($A$2&gt;=_xlfn.NUMBERVALUE(Table_Query_from_MF_DSNP62[[#This Row],[CL_GL_ACCT_FR1]]),$A$2&lt;=_xlfn.NUMBERVALUE(Table_Query_from_MF_DSNP62[[#This Row],[CL_GL_ACCT_TO1]]))</f>
        <v>1</v>
      </c>
      <c r="IH539" s="33" t="b">
        <f>AND($A$2&gt;=_xlfn.NUMBERVALUE(Table_Query_from_MF_DSNP62[[#This Row],[CL_GL_ACCT_FR2]]),$A$2&lt;=_xlfn.NUMBERVALUE(Table_Query_from_MF_DSNP62[[#This Row],[CL_GL_ACCT_TO2]]))</f>
        <v>1</v>
      </c>
      <c r="II539" s="33" t="b">
        <f>AND($A$2&gt;=_xlfn.NUMBERVALUE(Table_Query_from_MF_DSNP62[[#This Row],[CL_GL_ACCT_FR3]]),$A$2&lt;=_xlfn.NUMBERVALUE(Table_Query_from_MF_DSNP62[[#This Row],[CL_GL_ACCT_TO3]]))</f>
        <v>1</v>
      </c>
      <c r="IJ539" s="33" t="b">
        <f>AND($A$2&gt;=_xlfn.NUMBERVALUE(Table_Query_from_MF_DSNP62[[#This Row],[CL_GL_ACCT_FR4]]),$A$2&lt;=_xlfn.NUMBERVALUE(Table_Query_from_MF_DSNP62[[#This Row],[CL_GL_ACCT_TO4]]))</f>
        <v>1</v>
      </c>
      <c r="IK539" s="33" t="b">
        <f>AND($A$2&gt;=_xlfn.NUMBERVALUE(Table_Query_from_MF_DSNP62[[#This Row],[CL_GL_ACCT_FR5]]),$A$2&lt;=_xlfn.NUMBERVALUE(Table_Query_from_MF_DSNP62[[#This Row],[CL_GL_ACCT_TO5]]))</f>
        <v>1</v>
      </c>
      <c r="IL539" s="33" t="b">
        <f>AND($A$2&gt;=_xlfn.NUMBERVALUE(Table_Query_from_MF_DSNP62[[#This Row],[CL_GL_ACCT_FR6]]),$A$2&lt;=_xlfn.NUMBERVALUE(Table_Query_from_MF_DSNP62[[#This Row],[CL_GL_ACCT_TO6]]))</f>
        <v>1</v>
      </c>
      <c r="IM539" s="33" t="b">
        <f>AND($A$2&gt;=_xlfn.NUMBERVALUE(Table_Query_from_MF_DSNP62[[#This Row],[CL_GL_ACCT_FR7]]),$A$2&lt;=_xlfn.NUMBERVALUE(Table_Query_from_MF_DSNP62[[#This Row],[CL_GL_ACCT_TO7]]))</f>
        <v>1</v>
      </c>
      <c r="IN539" s="33" t="b">
        <f>AND($A$2&gt;=_xlfn.NUMBERVALUE(Table_Query_from_MF_DSNP62[[#This Row],[CL_GL_ACCT_FR8]]),$A$2&lt;=_xlfn.NUMBERVALUE(Table_Query_from_MF_DSNP62[[#This Row],[CL_GL_ACCT_TO8]]))</f>
        <v>1</v>
      </c>
      <c r="IO539" s="33" t="b">
        <f>AND($A$2&gt;=_xlfn.NUMBERVALUE(Table_Query_from_MF_DSNP62[[#This Row],[CL_GL_ACCT_FR9]]),$A$2&lt;=_xlfn.NUMBERVALUE(Table_Query_from_MF_DSNP62[[#This Row],[CL_GL_ACCT_TO9]]))</f>
        <v>1</v>
      </c>
      <c r="IP539" s="33" t="b">
        <f>AND($A$2&gt;=_xlfn.NUMBERVALUE(Table_Query_from_MF_DSNP62[[#This Row],[CL_GL_ACCT_FR10]]),$A$2&lt;=_xlfn.NUMBERVALUE(Table_Query_from_MF_DSNP62[[#This Row],[CL_GL_ACCT_TO10]]))</f>
        <v>1</v>
      </c>
      <c r="IQ539" s="33" t="b">
        <f>AND($A$2&gt;=_xlfn.NUMBERVALUE(Table_Query_from_MF_DSNP62[[#This Row],[CL_GL_ACCT_FR11]]),$A$2&lt;=_xlfn.NUMBERVALUE(Table_Query_from_MF_DSNP62[[#This Row],[CL_GL_ACCT_TO11]]))</f>
        <v>1</v>
      </c>
      <c r="IR539" s="33" t="b">
        <f>AND($A$2&gt;=_xlfn.NUMBERVALUE(Table_Query_from_MF_DSNP62[[#This Row],[CL_GL_ACCT_FR12]]),$A$2&lt;=_xlfn.NUMBERVALUE(Table_Query_from_MF_DSNP62[[#This Row],[CL_GL_ACCT_TO12]]))</f>
        <v>1</v>
      </c>
      <c r="IS539" s="33" t="b">
        <f>AND($A$2&gt;=_xlfn.NUMBERVALUE(Table_Query_from_MF_DSNP62[[#This Row],[CL_GL_ACCT_FR13]]),$A$2&lt;=_xlfn.NUMBERVALUE(Table_Query_from_MF_DSNP62[[#This Row],[CL_GL_ACCT_TO13]]))</f>
        <v>1</v>
      </c>
      <c r="IT539" s="33" t="b">
        <f>AND($A$2&gt;=_xlfn.NUMBERVALUE(Table_Query_from_MF_DSNP62[[#This Row],[CL_GL_ACCT_FR14]]),$A$2&lt;=_xlfn.NUMBERVALUE(Table_Query_from_MF_DSNP62[[#This Row],[CL_GL_ACCT_TO14]]))</f>
        <v>1</v>
      </c>
      <c r="IU539" s="33" t="b">
        <f>AND($A$2&gt;=_xlfn.NUMBERVALUE(Table_Query_from_MF_DSNP62[[#This Row],[CL_GL_ACCT_FR15]]),$A$2&lt;=_xlfn.NUMBERVALUE(Table_Query_from_MF_DSNP62[[#This Row],[CL_GL_ACCT_TO15]]))</f>
        <v>1</v>
      </c>
      <c r="IV539" s="33" t="b">
        <f>AND($A$2&gt;=_xlfn.NUMBERVALUE(Table_Query_from_MF_DSNP62[[#This Row],[CL_GL_ACCT_FR16]]),$A$2&lt;=_xlfn.NUMBERVALUE(Table_Query_from_MF_DSNP62[[#This Row],[CL_GL_ACCT_TO16]]))</f>
        <v>1</v>
      </c>
      <c r="IW539" s="33" t="b">
        <f>AND($A$2&gt;=_xlfn.NUMBERVALUE(Table_Query_from_MF_DSNP62[[#This Row],[CL_GL_ACCT_FR17]]),$A$2&lt;=_xlfn.NUMBERVALUE(Table_Query_from_MF_DSNP62[[#This Row],[CL_GL_ACCT_TO17]]))</f>
        <v>1</v>
      </c>
      <c r="IX539" s="33" t="b">
        <f>AND($A$2&gt;=_xlfn.NUMBERVALUE(Table_Query_from_MF_DSNP62[[#This Row],[CL_GL_ACCT_FR18]]),$A$2&lt;=_xlfn.NUMBERVALUE(Table_Query_from_MF_DSNP62[[#This Row],[CL_GL_ACCT_TO18]]))</f>
        <v>1</v>
      </c>
      <c r="IY539" s="33" t="b">
        <f>AND($A$2&gt;=_xlfn.NUMBERVALUE(Table_Query_from_MF_DSNP62[[#This Row],[CL_GL_ACCT_FR19]]),$A$2&lt;=_xlfn.NUMBERVALUE(Table_Query_from_MF_DSNP62[[#This Row],[CL_GL_ACCT_TO19]]))</f>
        <v>1</v>
      </c>
      <c r="IZ539" s="33" t="b">
        <f>AND($A$2&gt;=_xlfn.NUMBERVALUE(Table_Query_from_MF_DSNP62[[#This Row],[CL_GL_ACCT_FR20]]),$A$2&lt;=_xlfn.NUMBERVALUE(Table_Query_from_MF_DSNP62[[#This Row],[CL_GL_ACCT_TO20]]))</f>
        <v>1</v>
      </c>
      <c r="JA539" s="33" t="b">
        <f>AND($A$2&gt;=_xlfn.NUMBERVALUE(Table_Query_from_MF_DSNP62[[#This Row],[CL_GL_ACCT_FR21]]),$A$2&lt;=_xlfn.NUMBERVALUE(Table_Query_from_MF_DSNP62[[#This Row],[CL_GL_ACCT_TO21]]))</f>
        <v>1</v>
      </c>
      <c r="JB539" s="33" t="b">
        <f>AND($A$2&gt;=_xlfn.NUMBERVALUE(Table_Query_from_MF_DSNP62[[#This Row],[CL_GL_ACCT_FR22]]),$A$2&lt;=_xlfn.NUMBERVALUE(Table_Query_from_MF_DSNP62[[#This Row],[CL_GL_ACCT_TO22]]))</f>
        <v>1</v>
      </c>
      <c r="JC539" s="33" t="b">
        <f>AND($A$2&gt;=_xlfn.NUMBERVALUE(Table_Query_from_MF_DSNP62[[#This Row],[CL_GL_ACCT_FR23]]),$A$2&lt;=_xlfn.NUMBERVALUE(Table_Query_from_MF_DSNP62[[#This Row],[CL_GL_ACCT_TO23]]))</f>
        <v>1</v>
      </c>
      <c r="JD539" s="33" t="b">
        <f>AND($A$2&gt;=_xlfn.NUMBERVALUE(Table_Query_from_MF_DSNP62[[#This Row],[CL_GL_ACCT_FR24]]),$A$2&lt;=_xlfn.NUMBERVALUE(Table_Query_from_MF_DSNP62[[#This Row],[CL_GL_ACCT_TO24]]))</f>
        <v>1</v>
      </c>
      <c r="JE539" s="33" t="b">
        <f>AND($A$2&gt;=_xlfn.NUMBERVALUE(Table_Query_from_MF_DSNP62[[#This Row],[CL_GL_ACCT_FR25]]),$A$2&lt;=_xlfn.NUMBERVALUE(Table_Query_from_MF_DSNP62[[#This Row],[CL_GL_ACCT_TO25]]))</f>
        <v>1</v>
      </c>
      <c r="JF539" s="33" t="b">
        <f>OR(Table_Query_from_MF_DSNP62[[#This Row],[PairA]:[PairO]])</f>
        <v>1</v>
      </c>
      <c r="JG539" s="33">
        <f>_xlfn.IFNA(MATCH(TRUE,Table_Query_from_MF_DSNP62[[#This Row],[PairA]:[PairO]],0),"none")</f>
        <v>2</v>
      </c>
      <c r="JH539" s="33" t="b">
        <f>AND($B$2&gt;=_xlfn.NUMBERVALUE(Table_Query_from_MF_DSNP62[[#This Row],[CL_CMP_OBJ_FR1]]),$B$2&lt;=_xlfn.NUMBERVALUE(Table_Query_from_MF_DSNP62[[#This Row],[CL_CMP_OBJ_TO1]]))</f>
        <v>0</v>
      </c>
      <c r="JI539" s="33" t="b">
        <f>AND($B$2&gt;=_xlfn.NUMBERVALUE(Table_Query_from_MF_DSNP62[[#This Row],[CL_CMP_OBJ_FR2]]),$B$2&lt;=_xlfn.NUMBERVALUE(Table_Query_from_MF_DSNP62[[#This Row],[CL_CMP_OBJ_TO2]]))</f>
        <v>1</v>
      </c>
      <c r="JJ539" s="33" t="b">
        <f>AND($B$2&gt;=_xlfn.NUMBERVALUE(Table_Query_from_MF_DSNP62[[#This Row],[CL_CMP_OBJ_FR3]]),$B$2&lt;=_xlfn.NUMBERVALUE(Table_Query_from_MF_DSNP62[[#This Row],[CL_CMP_OBJ_TO3]]))</f>
        <v>1</v>
      </c>
      <c r="JK539" s="33" t="b">
        <f>AND($B$2&gt;=_xlfn.NUMBERVALUE(Table_Query_from_MF_DSNP62[[#This Row],[CL_CMP_OBJ_FR4]]),$B$2&lt;=_xlfn.NUMBERVALUE(Table_Query_from_MF_DSNP62[[#This Row],[CL_CMP_OBJ_TO4]]))</f>
        <v>1</v>
      </c>
      <c r="JL539" s="33" t="b">
        <f>AND($B$2&gt;=_xlfn.NUMBERVALUE(Table_Query_from_MF_DSNP62[[#This Row],[CL_CMP_OBJ_FR5]]),$B$2&lt;=_xlfn.NUMBERVALUE(Table_Query_from_MF_DSNP62[[#This Row],[CL_CMP_OBJ_TO5]]))</f>
        <v>1</v>
      </c>
      <c r="JM539" s="33" t="b">
        <f>AND($B$2&gt;=_xlfn.NUMBERVALUE(Table_Query_from_MF_DSNP62[[#This Row],[CL_CMP_OBJ_FR6]]),$B$2&lt;=_xlfn.NUMBERVALUE(Table_Query_from_MF_DSNP62[[#This Row],[CL_CMP_OBJ_TO6]]))</f>
        <v>1</v>
      </c>
      <c r="JN539" s="33" t="b">
        <f>AND($B$2&gt;=_xlfn.NUMBERVALUE(Table_Query_from_MF_DSNP62[[#This Row],[CL_CMP_OBJ_FR7]]),$B$2&lt;=_xlfn.NUMBERVALUE(Table_Query_from_MF_DSNP62[[#This Row],[CL_CMP_OBJ_TO7]]))</f>
        <v>1</v>
      </c>
      <c r="JO539" s="33" t="b">
        <f>AND($B$2&gt;=_xlfn.NUMBERVALUE(Table_Query_from_MF_DSNP62[[#This Row],[CL_CMP_OBJ_FR8]]),$B$2&lt;=_xlfn.NUMBERVALUE(Table_Query_from_MF_DSNP62[[#This Row],[CL_CMP_OBJ_TO8]]))</f>
        <v>1</v>
      </c>
      <c r="JP539" s="33" t="b">
        <f>AND($B$2&gt;=_xlfn.NUMBERVALUE(Table_Query_from_MF_DSNP62[[#This Row],[CL_CMP_OBJ_FR9]]),$B$2&lt;=_xlfn.NUMBERVALUE(Table_Query_from_MF_DSNP62[[#This Row],[CL_CMP_OBJ_TO9]]))</f>
        <v>1</v>
      </c>
      <c r="JQ539" s="33" t="b">
        <f>AND($B$2&gt;=_xlfn.NUMBERVALUE(Table_Query_from_MF_DSNP62[[#This Row],[CL_CMP_OBJ_FR10]]),$B$2&lt;=_xlfn.NUMBERVALUE(Table_Query_from_MF_DSNP62[[#This Row],[CL_CMP_OBJ_TO10]]))</f>
        <v>1</v>
      </c>
      <c r="JR539" s="33" t="b">
        <f>AND($B$2&gt;=_xlfn.NUMBERVALUE(Table_Query_from_MF_DSNP62[[#This Row],[CL_CMP_OBJ_FR11]]),$B$2&lt;=_xlfn.NUMBERVALUE(Table_Query_from_MF_DSNP62[[#This Row],[CL_CMP_OBJ_TO11]]))</f>
        <v>1</v>
      </c>
      <c r="JS539" s="33" t="b">
        <f>AND($B$2&gt;=_xlfn.NUMBERVALUE(Table_Query_from_MF_DSNP62[[#This Row],[CL_CMP_OBJ_FR12]]),$B$2&lt;=_xlfn.NUMBERVALUE(Table_Query_from_MF_DSNP62[[#This Row],[CL_CMP_OBJ_TO12]]))</f>
        <v>1</v>
      </c>
      <c r="JT539" s="33" t="b">
        <f>AND($B$2&gt;=_xlfn.NUMBERVALUE(Table_Query_from_MF_DSNP62[[#This Row],[CL_CMP_OBJ_FR13]]),$B$2&lt;=_xlfn.NUMBERVALUE(Table_Query_from_MF_DSNP62[[#This Row],[CL_CMP_OBJ_TO13]]))</f>
        <v>1</v>
      </c>
      <c r="JU539" s="33" t="b">
        <f>AND($B$2&gt;=_xlfn.NUMBERVALUE(Table_Query_from_MF_DSNP62[[#This Row],[CL_CMP_OBJ_FR14]]),$B$2&lt;=_xlfn.NUMBERVALUE(Table_Query_from_MF_DSNP62[[#This Row],[CL_CMP_OBJ_TO14]]))</f>
        <v>1</v>
      </c>
      <c r="JV539" s="33" t="b">
        <f>AND($B$2&gt;=_xlfn.NUMBERVALUE(Table_Query_from_MF_DSNP62[[#This Row],[CL_CMP_OBJ_FR15]]),$B$2&lt;=_xlfn.NUMBERVALUE(Table_Query_from_MF_DSNP62[[#This Row],[CL_CMP_OBJ_TO15]]))</f>
        <v>1</v>
      </c>
    </row>
    <row r="540" spans="1:282" x14ac:dyDescent="0.25">
      <c r="A540" t="b">
        <f>OR(,Table_Query_from_MF_DSNP62[[#This Row],[Desired GL included as "hard-coded" GL?]],Table_Query_from_MF_DSNP62[[#This Row],[Desired GL included as "Open GL"?]])</f>
        <v>1</v>
      </c>
      <c r="B540" t="b">
        <f>Table_Query_from_MF_DSNP62[[#This Row],[Desired CObj included as "Open CObj"?]]</f>
        <v>1</v>
      </c>
      <c r="C540" t="s">
        <v>2262</v>
      </c>
      <c r="D540" t="s">
        <v>2263</v>
      </c>
      <c r="E540" t="s">
        <v>8</v>
      </c>
      <c r="F540" s="24" t="s">
        <v>13</v>
      </c>
      <c r="G540" t="s">
        <v>415</v>
      </c>
      <c r="H540" s="24" t="s">
        <v>444</v>
      </c>
      <c r="I540" t="s">
        <v>444</v>
      </c>
      <c r="J540" s="24" t="s">
        <v>444</v>
      </c>
      <c r="K540" t="s">
        <v>444</v>
      </c>
      <c r="L540" s="24" t="s">
        <v>444</v>
      </c>
      <c r="M540" t="s">
        <v>444</v>
      </c>
      <c r="N540" t="s">
        <v>444</v>
      </c>
      <c r="O540" t="s">
        <v>444</v>
      </c>
      <c r="P540" t="s">
        <v>444</v>
      </c>
      <c r="Q540" t="s">
        <v>15</v>
      </c>
      <c r="R540" t="s">
        <v>444</v>
      </c>
      <c r="S540" t="s">
        <v>442</v>
      </c>
      <c r="T540" t="s">
        <v>447</v>
      </c>
      <c r="U540" t="s">
        <v>444</v>
      </c>
      <c r="V540" t="s">
        <v>444</v>
      </c>
      <c r="W540" t="s">
        <v>447</v>
      </c>
      <c r="X540" t="s">
        <v>444</v>
      </c>
      <c r="Y540" t="s">
        <v>444</v>
      </c>
      <c r="Z540" t="s">
        <v>442</v>
      </c>
      <c r="AA540" t="s">
        <v>442</v>
      </c>
      <c r="AB540" t="s">
        <v>442</v>
      </c>
      <c r="AC540" t="s">
        <v>444</v>
      </c>
      <c r="AD540" t="s">
        <v>15</v>
      </c>
      <c r="AE540" t="s">
        <v>447</v>
      </c>
      <c r="AF540" t="s">
        <v>447</v>
      </c>
      <c r="AG540" t="s">
        <v>442</v>
      </c>
      <c r="AH540" t="s">
        <v>447</v>
      </c>
      <c r="AI540" t="s">
        <v>447</v>
      </c>
      <c r="AJ540" t="s">
        <v>442</v>
      </c>
      <c r="AK540" t="s">
        <v>442</v>
      </c>
      <c r="AL540" t="s">
        <v>444</v>
      </c>
      <c r="AM540" t="s">
        <v>444</v>
      </c>
      <c r="AN540" t="s">
        <v>444</v>
      </c>
      <c r="AO540" t="s">
        <v>444</v>
      </c>
      <c r="AP540" t="s">
        <v>447</v>
      </c>
      <c r="AQ540" t="s">
        <v>282</v>
      </c>
      <c r="AR540" t="s">
        <v>1451</v>
      </c>
      <c r="AS540" t="s">
        <v>162</v>
      </c>
      <c r="AT540" t="s">
        <v>10</v>
      </c>
      <c r="AU540" t="s">
        <v>444</v>
      </c>
      <c r="AV540" t="s">
        <v>442</v>
      </c>
      <c r="AW540" t="s">
        <v>444</v>
      </c>
      <c r="AX540" t="s">
        <v>444</v>
      </c>
      <c r="AY540" t="s">
        <v>444</v>
      </c>
      <c r="AZ540" t="s">
        <v>7</v>
      </c>
      <c r="BA540" t="s">
        <v>478</v>
      </c>
      <c r="BB540" t="s">
        <v>444</v>
      </c>
      <c r="BC540" t="s">
        <v>444</v>
      </c>
      <c r="BD540" t="s">
        <v>1359</v>
      </c>
      <c r="BE540" t="s">
        <v>2261</v>
      </c>
      <c r="BF540" t="s">
        <v>1360</v>
      </c>
      <c r="BG540" t="s">
        <v>444</v>
      </c>
      <c r="BH540" t="s">
        <v>444</v>
      </c>
      <c r="BI540" t="s">
        <v>444</v>
      </c>
      <c r="BJ540" t="s">
        <v>444</v>
      </c>
      <c r="BK540" t="s">
        <v>444</v>
      </c>
      <c r="BL540" t="s">
        <v>444</v>
      </c>
      <c r="BM540" t="s">
        <v>444</v>
      </c>
      <c r="BN540" t="s">
        <v>444</v>
      </c>
      <c r="BO540" t="s">
        <v>444</v>
      </c>
      <c r="BP540" t="s">
        <v>444</v>
      </c>
      <c r="BQ540" t="s">
        <v>1360</v>
      </c>
      <c r="BR540" t="s">
        <v>264</v>
      </c>
      <c r="BS540" t="s">
        <v>444</v>
      </c>
      <c r="BT540" t="s">
        <v>444</v>
      </c>
      <c r="BU540" t="s">
        <v>444</v>
      </c>
      <c r="BV540" t="s">
        <v>444</v>
      </c>
      <c r="BW540" t="s">
        <v>1360</v>
      </c>
      <c r="BX540" t="s">
        <v>264</v>
      </c>
      <c r="BY540" t="s">
        <v>444</v>
      </c>
      <c r="BZ540" t="s">
        <v>444</v>
      </c>
      <c r="CA540" t="s">
        <v>444</v>
      </c>
      <c r="CB540" t="s">
        <v>444</v>
      </c>
      <c r="CC540" t="s">
        <v>1360</v>
      </c>
      <c r="CD540" t="s">
        <v>264</v>
      </c>
      <c r="CE540" t="s">
        <v>444</v>
      </c>
      <c r="CF540" t="s">
        <v>444</v>
      </c>
      <c r="CG540" t="s">
        <v>444</v>
      </c>
      <c r="CH540" t="s">
        <v>444</v>
      </c>
      <c r="CI540" t="s">
        <v>1360</v>
      </c>
      <c r="CJ540" t="s">
        <v>264</v>
      </c>
      <c r="CK540" t="s">
        <v>444</v>
      </c>
      <c r="CL540" t="s">
        <v>444</v>
      </c>
      <c r="CM540" t="s">
        <v>444</v>
      </c>
      <c r="CN540" t="s">
        <v>444</v>
      </c>
      <c r="CO540" t="s">
        <v>1360</v>
      </c>
      <c r="CP540" t="s">
        <v>264</v>
      </c>
      <c r="CQ540" t="s">
        <v>444</v>
      </c>
      <c r="CR540" t="s">
        <v>444</v>
      </c>
      <c r="CS540" t="s">
        <v>444</v>
      </c>
      <c r="CT540" t="s">
        <v>444</v>
      </c>
      <c r="CU540" t="s">
        <v>444</v>
      </c>
      <c r="CV540" t="s">
        <v>2738</v>
      </c>
      <c r="CW540" t="s">
        <v>2736</v>
      </c>
      <c r="CX540" t="s">
        <v>2753</v>
      </c>
      <c r="CY540" t="s">
        <v>1370</v>
      </c>
      <c r="CZ540" t="s">
        <v>1371</v>
      </c>
      <c r="DA540" t="s">
        <v>444</v>
      </c>
      <c r="DB540" t="s">
        <v>444</v>
      </c>
      <c r="DC540" t="s">
        <v>444</v>
      </c>
      <c r="DD540" t="s">
        <v>444</v>
      </c>
      <c r="DE540" t="s">
        <v>444</v>
      </c>
      <c r="DF540" t="s">
        <v>444</v>
      </c>
      <c r="DG540" t="s">
        <v>444</v>
      </c>
      <c r="DH540" t="s">
        <v>444</v>
      </c>
      <c r="DI540" t="s">
        <v>443</v>
      </c>
      <c r="DJ540" t="s">
        <v>282</v>
      </c>
      <c r="DK540" t="s">
        <v>1440</v>
      </c>
      <c r="DL540" t="s">
        <v>444</v>
      </c>
      <c r="DM540" t="s">
        <v>444</v>
      </c>
      <c r="DN540" t="s">
        <v>444</v>
      </c>
      <c r="DO540" t="s">
        <v>444</v>
      </c>
      <c r="DP540" t="s">
        <v>444</v>
      </c>
      <c r="DQ540" t="s">
        <v>444</v>
      </c>
      <c r="DR540" t="s">
        <v>444</v>
      </c>
      <c r="DS540" t="s">
        <v>444</v>
      </c>
      <c r="DT540" s="24" t="s">
        <v>444</v>
      </c>
      <c r="DU540" s="24" t="s">
        <v>444</v>
      </c>
      <c r="DV540" t="s">
        <v>444</v>
      </c>
      <c r="DW540" t="s">
        <v>444</v>
      </c>
      <c r="DX540" s="24" t="s">
        <v>444</v>
      </c>
      <c r="DY540" s="24" t="s">
        <v>444</v>
      </c>
      <c r="DZ540" t="s">
        <v>444</v>
      </c>
      <c r="EA540" t="s">
        <v>444</v>
      </c>
      <c r="EB540" s="24" t="s">
        <v>444</v>
      </c>
      <c r="EC540" s="24" t="s">
        <v>444</v>
      </c>
      <c r="ED540" t="s">
        <v>444</v>
      </c>
      <c r="EE540" t="s">
        <v>444</v>
      </c>
      <c r="EF540" s="24" t="s">
        <v>444</v>
      </c>
      <c r="EG540" s="24" t="s">
        <v>444</v>
      </c>
      <c r="EH540" t="s">
        <v>444</v>
      </c>
      <c r="EI540" t="s">
        <v>444</v>
      </c>
      <c r="EJ540" s="24" t="s">
        <v>444</v>
      </c>
      <c r="EK540" s="24" t="s">
        <v>444</v>
      </c>
      <c r="EL540" t="s">
        <v>444</v>
      </c>
      <c r="EM540" t="s">
        <v>444</v>
      </c>
      <c r="EN540" s="24" t="s">
        <v>444</v>
      </c>
      <c r="EO540" s="24" t="s">
        <v>444</v>
      </c>
      <c r="EP540" t="s">
        <v>444</v>
      </c>
      <c r="EQ540" t="s">
        <v>444</v>
      </c>
      <c r="ER540" s="24" t="s">
        <v>444</v>
      </c>
      <c r="ES540" s="24" t="s">
        <v>444</v>
      </c>
      <c r="ET540" t="s">
        <v>444</v>
      </c>
      <c r="EU540" t="s">
        <v>444</v>
      </c>
      <c r="EV540" s="24" t="s">
        <v>444</v>
      </c>
      <c r="EW540" s="24" t="s">
        <v>444</v>
      </c>
      <c r="EX540" t="s">
        <v>444</v>
      </c>
      <c r="EY540" t="s">
        <v>444</v>
      </c>
      <c r="EZ540" s="24" t="s">
        <v>444</v>
      </c>
      <c r="FA540" s="24" t="s">
        <v>444</v>
      </c>
      <c r="FB540" t="s">
        <v>444</v>
      </c>
      <c r="FC540" t="s">
        <v>444</v>
      </c>
      <c r="FD540" s="24" t="s">
        <v>444</v>
      </c>
      <c r="FE540" s="24" t="s">
        <v>444</v>
      </c>
      <c r="FF540" t="s">
        <v>444</v>
      </c>
      <c r="FG540" t="s">
        <v>444</v>
      </c>
      <c r="FH540" s="24" t="s">
        <v>444</v>
      </c>
      <c r="FI540" s="24" t="s">
        <v>444</v>
      </c>
      <c r="FJ540" t="s">
        <v>444</v>
      </c>
      <c r="FK540" t="s">
        <v>444</v>
      </c>
      <c r="FL540" s="24" t="s">
        <v>444</v>
      </c>
      <c r="FM540" s="24" t="s">
        <v>444</v>
      </c>
      <c r="FN540" t="s">
        <v>444</v>
      </c>
      <c r="FO540" t="s">
        <v>444</v>
      </c>
      <c r="FP540" s="24" t="s">
        <v>444</v>
      </c>
      <c r="FQ540" s="24" t="s">
        <v>444</v>
      </c>
      <c r="FR540" t="s">
        <v>444</v>
      </c>
      <c r="FS540" t="s">
        <v>444</v>
      </c>
      <c r="FT540" s="24" t="s">
        <v>444</v>
      </c>
      <c r="FU540" s="24" t="s">
        <v>444</v>
      </c>
      <c r="FV540" t="s">
        <v>444</v>
      </c>
      <c r="FW540" t="s">
        <v>444</v>
      </c>
      <c r="FX540" s="24" t="s">
        <v>444</v>
      </c>
      <c r="FY540" s="24" t="s">
        <v>444</v>
      </c>
      <c r="FZ540" t="s">
        <v>444</v>
      </c>
      <c r="GA540" t="s">
        <v>444</v>
      </c>
      <c r="GB540" s="24" t="s">
        <v>444</v>
      </c>
      <c r="GC540" s="24" t="s">
        <v>444</v>
      </c>
      <c r="GD540" t="s">
        <v>444</v>
      </c>
      <c r="GE540" t="s">
        <v>444</v>
      </c>
      <c r="GF540" s="24" t="s">
        <v>444</v>
      </c>
      <c r="GG540" s="24" t="s">
        <v>444</v>
      </c>
      <c r="GH540" t="s">
        <v>15</v>
      </c>
      <c r="GI540" s="24" t="s">
        <v>1416</v>
      </c>
      <c r="GJ540" s="24" t="s">
        <v>2143</v>
      </c>
      <c r="GK540" t="s">
        <v>487</v>
      </c>
      <c r="GL540" t="s">
        <v>480</v>
      </c>
      <c r="GM540" s="24" t="s">
        <v>444</v>
      </c>
      <c r="GN540" s="24" t="s">
        <v>444</v>
      </c>
      <c r="GO540" t="s">
        <v>444</v>
      </c>
      <c r="GP540" t="s">
        <v>444</v>
      </c>
      <c r="GQ540" s="24" t="s">
        <v>444</v>
      </c>
      <c r="GR540" s="24" t="s">
        <v>444</v>
      </c>
      <c r="GS540" t="s">
        <v>444</v>
      </c>
      <c r="GT540" t="s">
        <v>444</v>
      </c>
      <c r="GU540" s="24" t="s">
        <v>444</v>
      </c>
      <c r="GV540" s="24" t="s">
        <v>444</v>
      </c>
      <c r="GW540" t="s">
        <v>444</v>
      </c>
      <c r="GX540" t="s">
        <v>444</v>
      </c>
      <c r="GY540" s="24" t="s">
        <v>444</v>
      </c>
      <c r="GZ540" s="24" t="s">
        <v>444</v>
      </c>
      <c r="HA540" t="s">
        <v>444</v>
      </c>
      <c r="HB540" t="s">
        <v>444</v>
      </c>
      <c r="HC540" s="24" t="s">
        <v>444</v>
      </c>
      <c r="HD540" s="24" t="s">
        <v>444</v>
      </c>
      <c r="HE540" t="s">
        <v>444</v>
      </c>
      <c r="HF540" t="s">
        <v>444</v>
      </c>
      <c r="HG540" s="24" t="s">
        <v>444</v>
      </c>
      <c r="HH540" s="24" t="s">
        <v>444</v>
      </c>
      <c r="HI540" t="s">
        <v>444</v>
      </c>
      <c r="HJ540" t="s">
        <v>444</v>
      </c>
      <c r="HK540" s="24" t="s">
        <v>444</v>
      </c>
      <c r="HL540" s="24" t="s">
        <v>444</v>
      </c>
      <c r="HM540" t="s">
        <v>444</v>
      </c>
      <c r="HN540" t="s">
        <v>444</v>
      </c>
      <c r="HO540" s="24" t="s">
        <v>444</v>
      </c>
      <c r="HP540" s="24" t="s">
        <v>444</v>
      </c>
      <c r="HQ540" t="s">
        <v>444</v>
      </c>
      <c r="HR540" t="s">
        <v>444</v>
      </c>
      <c r="HS540" s="24" t="s">
        <v>444</v>
      </c>
      <c r="HT540" s="24" t="s">
        <v>444</v>
      </c>
      <c r="HU540" t="s">
        <v>444</v>
      </c>
      <c r="HV540" t="s">
        <v>444</v>
      </c>
      <c r="HW540" s="24" t="s">
        <v>444</v>
      </c>
      <c r="HX540" s="24" t="s">
        <v>444</v>
      </c>
      <c r="HY540" t="s">
        <v>444</v>
      </c>
      <c r="HZ540" t="s">
        <v>444</v>
      </c>
      <c r="IA540" t="s">
        <v>2738</v>
      </c>
      <c r="IB540" t="s">
        <v>2736</v>
      </c>
      <c r="IC540" t="s">
        <v>3066</v>
      </c>
      <c r="ID540" s="33" t="b" cm="1">
        <f t="array" ref="ID540">_xlfn.IFNA(MATCH($A$2,_xlfn.NUMBERVALUE(Table_Query_from_MF_DSNP62[[#This Row],[CL_GLACCT_DR1]:[CL_GLACCT_CR4]]),0),0)&gt;=1</f>
        <v>1</v>
      </c>
      <c r="IE540" s="33" t="b">
        <f>OR(Table_Query_from_MF_DSNP62[[#This Row],[Pair1]:[Pair25]])</f>
        <v>1</v>
      </c>
      <c r="IF540" s="33">
        <f>_xlfn.IFNA(MATCH(TRUE,Table_Query_from_MF_DSNP62[[#This Row],[Pair1]:[Pair25]],0),"none")</f>
        <v>1</v>
      </c>
      <c r="IG540" s="33" t="b">
        <f>AND($A$2&gt;=_xlfn.NUMBERVALUE(Table_Query_from_MF_DSNP62[[#This Row],[CL_GL_ACCT_FR1]]),$A$2&lt;=_xlfn.NUMBERVALUE(Table_Query_from_MF_DSNP62[[#This Row],[CL_GL_ACCT_TO1]]))</f>
        <v>1</v>
      </c>
      <c r="IH540" s="33" t="b">
        <f>AND($A$2&gt;=_xlfn.NUMBERVALUE(Table_Query_from_MF_DSNP62[[#This Row],[CL_GL_ACCT_FR2]]),$A$2&lt;=_xlfn.NUMBERVALUE(Table_Query_from_MF_DSNP62[[#This Row],[CL_GL_ACCT_TO2]]))</f>
        <v>1</v>
      </c>
      <c r="II540" s="33" t="b">
        <f>AND($A$2&gt;=_xlfn.NUMBERVALUE(Table_Query_from_MF_DSNP62[[#This Row],[CL_GL_ACCT_FR3]]),$A$2&lt;=_xlfn.NUMBERVALUE(Table_Query_from_MF_DSNP62[[#This Row],[CL_GL_ACCT_TO3]]))</f>
        <v>1</v>
      </c>
      <c r="IJ540" s="33" t="b">
        <f>AND($A$2&gt;=_xlfn.NUMBERVALUE(Table_Query_from_MF_DSNP62[[#This Row],[CL_GL_ACCT_FR4]]),$A$2&lt;=_xlfn.NUMBERVALUE(Table_Query_from_MF_DSNP62[[#This Row],[CL_GL_ACCT_TO4]]))</f>
        <v>1</v>
      </c>
      <c r="IK540" s="33" t="b">
        <f>AND($A$2&gt;=_xlfn.NUMBERVALUE(Table_Query_from_MF_DSNP62[[#This Row],[CL_GL_ACCT_FR5]]),$A$2&lt;=_xlfn.NUMBERVALUE(Table_Query_from_MF_DSNP62[[#This Row],[CL_GL_ACCT_TO5]]))</f>
        <v>1</v>
      </c>
      <c r="IL540" s="33" t="b">
        <f>AND($A$2&gt;=_xlfn.NUMBERVALUE(Table_Query_from_MF_DSNP62[[#This Row],[CL_GL_ACCT_FR6]]),$A$2&lt;=_xlfn.NUMBERVALUE(Table_Query_from_MF_DSNP62[[#This Row],[CL_GL_ACCT_TO6]]))</f>
        <v>1</v>
      </c>
      <c r="IM540" s="33" t="b">
        <f>AND($A$2&gt;=_xlfn.NUMBERVALUE(Table_Query_from_MF_DSNP62[[#This Row],[CL_GL_ACCT_FR7]]),$A$2&lt;=_xlfn.NUMBERVALUE(Table_Query_from_MF_DSNP62[[#This Row],[CL_GL_ACCT_TO7]]))</f>
        <v>1</v>
      </c>
      <c r="IN540" s="33" t="b">
        <f>AND($A$2&gt;=_xlfn.NUMBERVALUE(Table_Query_from_MF_DSNP62[[#This Row],[CL_GL_ACCT_FR8]]),$A$2&lt;=_xlfn.NUMBERVALUE(Table_Query_from_MF_DSNP62[[#This Row],[CL_GL_ACCT_TO8]]))</f>
        <v>1</v>
      </c>
      <c r="IO540" s="33" t="b">
        <f>AND($A$2&gt;=_xlfn.NUMBERVALUE(Table_Query_from_MF_DSNP62[[#This Row],[CL_GL_ACCT_FR9]]),$A$2&lt;=_xlfn.NUMBERVALUE(Table_Query_from_MF_DSNP62[[#This Row],[CL_GL_ACCT_TO9]]))</f>
        <v>1</v>
      </c>
      <c r="IP540" s="33" t="b">
        <f>AND($A$2&gt;=_xlfn.NUMBERVALUE(Table_Query_from_MF_DSNP62[[#This Row],[CL_GL_ACCT_FR10]]),$A$2&lt;=_xlfn.NUMBERVALUE(Table_Query_from_MF_DSNP62[[#This Row],[CL_GL_ACCT_TO10]]))</f>
        <v>1</v>
      </c>
      <c r="IQ540" s="33" t="b">
        <f>AND($A$2&gt;=_xlfn.NUMBERVALUE(Table_Query_from_MF_DSNP62[[#This Row],[CL_GL_ACCT_FR11]]),$A$2&lt;=_xlfn.NUMBERVALUE(Table_Query_from_MF_DSNP62[[#This Row],[CL_GL_ACCT_TO11]]))</f>
        <v>1</v>
      </c>
      <c r="IR540" s="33" t="b">
        <f>AND($A$2&gt;=_xlfn.NUMBERVALUE(Table_Query_from_MF_DSNP62[[#This Row],[CL_GL_ACCT_FR12]]),$A$2&lt;=_xlfn.NUMBERVALUE(Table_Query_from_MF_DSNP62[[#This Row],[CL_GL_ACCT_TO12]]))</f>
        <v>1</v>
      </c>
      <c r="IS540" s="33" t="b">
        <f>AND($A$2&gt;=_xlfn.NUMBERVALUE(Table_Query_from_MF_DSNP62[[#This Row],[CL_GL_ACCT_FR13]]),$A$2&lt;=_xlfn.NUMBERVALUE(Table_Query_from_MF_DSNP62[[#This Row],[CL_GL_ACCT_TO13]]))</f>
        <v>1</v>
      </c>
      <c r="IT540" s="33" t="b">
        <f>AND($A$2&gt;=_xlfn.NUMBERVALUE(Table_Query_from_MF_DSNP62[[#This Row],[CL_GL_ACCT_FR14]]),$A$2&lt;=_xlfn.NUMBERVALUE(Table_Query_from_MF_DSNP62[[#This Row],[CL_GL_ACCT_TO14]]))</f>
        <v>1</v>
      </c>
      <c r="IU540" s="33" t="b">
        <f>AND($A$2&gt;=_xlfn.NUMBERVALUE(Table_Query_from_MF_DSNP62[[#This Row],[CL_GL_ACCT_FR15]]),$A$2&lt;=_xlfn.NUMBERVALUE(Table_Query_from_MF_DSNP62[[#This Row],[CL_GL_ACCT_TO15]]))</f>
        <v>1</v>
      </c>
      <c r="IV540" s="33" t="b">
        <f>AND($A$2&gt;=_xlfn.NUMBERVALUE(Table_Query_from_MF_DSNP62[[#This Row],[CL_GL_ACCT_FR16]]),$A$2&lt;=_xlfn.NUMBERVALUE(Table_Query_from_MF_DSNP62[[#This Row],[CL_GL_ACCT_TO16]]))</f>
        <v>1</v>
      </c>
      <c r="IW540" s="33" t="b">
        <f>AND($A$2&gt;=_xlfn.NUMBERVALUE(Table_Query_from_MF_DSNP62[[#This Row],[CL_GL_ACCT_FR17]]),$A$2&lt;=_xlfn.NUMBERVALUE(Table_Query_from_MF_DSNP62[[#This Row],[CL_GL_ACCT_TO17]]))</f>
        <v>1</v>
      </c>
      <c r="IX540" s="33" t="b">
        <f>AND($A$2&gt;=_xlfn.NUMBERVALUE(Table_Query_from_MF_DSNP62[[#This Row],[CL_GL_ACCT_FR18]]),$A$2&lt;=_xlfn.NUMBERVALUE(Table_Query_from_MF_DSNP62[[#This Row],[CL_GL_ACCT_TO18]]))</f>
        <v>1</v>
      </c>
      <c r="IY540" s="33" t="b">
        <f>AND($A$2&gt;=_xlfn.NUMBERVALUE(Table_Query_from_MF_DSNP62[[#This Row],[CL_GL_ACCT_FR19]]),$A$2&lt;=_xlfn.NUMBERVALUE(Table_Query_from_MF_DSNP62[[#This Row],[CL_GL_ACCT_TO19]]))</f>
        <v>1</v>
      </c>
      <c r="IZ540" s="33" t="b">
        <f>AND($A$2&gt;=_xlfn.NUMBERVALUE(Table_Query_from_MF_DSNP62[[#This Row],[CL_GL_ACCT_FR20]]),$A$2&lt;=_xlfn.NUMBERVALUE(Table_Query_from_MF_DSNP62[[#This Row],[CL_GL_ACCT_TO20]]))</f>
        <v>1</v>
      </c>
      <c r="JA540" s="33" t="b">
        <f>AND($A$2&gt;=_xlfn.NUMBERVALUE(Table_Query_from_MF_DSNP62[[#This Row],[CL_GL_ACCT_FR21]]),$A$2&lt;=_xlfn.NUMBERVALUE(Table_Query_from_MF_DSNP62[[#This Row],[CL_GL_ACCT_TO21]]))</f>
        <v>1</v>
      </c>
      <c r="JB540" s="33" t="b">
        <f>AND($A$2&gt;=_xlfn.NUMBERVALUE(Table_Query_from_MF_DSNP62[[#This Row],[CL_GL_ACCT_FR22]]),$A$2&lt;=_xlfn.NUMBERVALUE(Table_Query_from_MF_DSNP62[[#This Row],[CL_GL_ACCT_TO22]]))</f>
        <v>1</v>
      </c>
      <c r="JC540" s="33" t="b">
        <f>AND($A$2&gt;=_xlfn.NUMBERVALUE(Table_Query_from_MF_DSNP62[[#This Row],[CL_GL_ACCT_FR23]]),$A$2&lt;=_xlfn.NUMBERVALUE(Table_Query_from_MF_DSNP62[[#This Row],[CL_GL_ACCT_TO23]]))</f>
        <v>1</v>
      </c>
      <c r="JD540" s="33" t="b">
        <f>AND($A$2&gt;=_xlfn.NUMBERVALUE(Table_Query_from_MF_DSNP62[[#This Row],[CL_GL_ACCT_FR24]]),$A$2&lt;=_xlfn.NUMBERVALUE(Table_Query_from_MF_DSNP62[[#This Row],[CL_GL_ACCT_TO24]]))</f>
        <v>1</v>
      </c>
      <c r="JE540" s="33" t="b">
        <f>AND($A$2&gt;=_xlfn.NUMBERVALUE(Table_Query_from_MF_DSNP62[[#This Row],[CL_GL_ACCT_FR25]]),$A$2&lt;=_xlfn.NUMBERVALUE(Table_Query_from_MF_DSNP62[[#This Row],[CL_GL_ACCT_TO25]]))</f>
        <v>1</v>
      </c>
      <c r="JF540" s="33" t="b">
        <f>OR(Table_Query_from_MF_DSNP62[[#This Row],[PairA]:[PairO]])</f>
        <v>1</v>
      </c>
      <c r="JG540" s="33">
        <f>_xlfn.IFNA(MATCH(TRUE,Table_Query_from_MF_DSNP62[[#This Row],[PairA]:[PairO]],0),"none")</f>
        <v>3</v>
      </c>
      <c r="JH540" s="33" t="b">
        <f>AND($B$2&gt;=_xlfn.NUMBERVALUE(Table_Query_from_MF_DSNP62[[#This Row],[CL_CMP_OBJ_FR1]]),$B$2&lt;=_xlfn.NUMBERVALUE(Table_Query_from_MF_DSNP62[[#This Row],[CL_CMP_OBJ_TO1]]))</f>
        <v>0</v>
      </c>
      <c r="JI540" s="33" t="b">
        <f>AND($B$2&gt;=_xlfn.NUMBERVALUE(Table_Query_from_MF_DSNP62[[#This Row],[CL_CMP_OBJ_FR2]]),$B$2&lt;=_xlfn.NUMBERVALUE(Table_Query_from_MF_DSNP62[[#This Row],[CL_CMP_OBJ_TO2]]))</f>
        <v>0</v>
      </c>
      <c r="JJ540" s="33" t="b">
        <f>AND($B$2&gt;=_xlfn.NUMBERVALUE(Table_Query_from_MF_DSNP62[[#This Row],[CL_CMP_OBJ_FR3]]),$B$2&lt;=_xlfn.NUMBERVALUE(Table_Query_from_MF_DSNP62[[#This Row],[CL_CMP_OBJ_TO3]]))</f>
        <v>1</v>
      </c>
      <c r="JK540" s="33" t="b">
        <f>AND($B$2&gt;=_xlfn.NUMBERVALUE(Table_Query_from_MF_DSNP62[[#This Row],[CL_CMP_OBJ_FR4]]),$B$2&lt;=_xlfn.NUMBERVALUE(Table_Query_from_MF_DSNP62[[#This Row],[CL_CMP_OBJ_TO4]]))</f>
        <v>1</v>
      </c>
      <c r="JL540" s="33" t="b">
        <f>AND($B$2&gt;=_xlfn.NUMBERVALUE(Table_Query_from_MF_DSNP62[[#This Row],[CL_CMP_OBJ_FR5]]),$B$2&lt;=_xlfn.NUMBERVALUE(Table_Query_from_MF_DSNP62[[#This Row],[CL_CMP_OBJ_TO5]]))</f>
        <v>1</v>
      </c>
      <c r="JM540" s="33" t="b">
        <f>AND($B$2&gt;=_xlfn.NUMBERVALUE(Table_Query_from_MF_DSNP62[[#This Row],[CL_CMP_OBJ_FR6]]),$B$2&lt;=_xlfn.NUMBERVALUE(Table_Query_from_MF_DSNP62[[#This Row],[CL_CMP_OBJ_TO6]]))</f>
        <v>1</v>
      </c>
      <c r="JN540" s="33" t="b">
        <f>AND($B$2&gt;=_xlfn.NUMBERVALUE(Table_Query_from_MF_DSNP62[[#This Row],[CL_CMP_OBJ_FR7]]),$B$2&lt;=_xlfn.NUMBERVALUE(Table_Query_from_MF_DSNP62[[#This Row],[CL_CMP_OBJ_TO7]]))</f>
        <v>1</v>
      </c>
      <c r="JO540" s="33" t="b">
        <f>AND($B$2&gt;=_xlfn.NUMBERVALUE(Table_Query_from_MF_DSNP62[[#This Row],[CL_CMP_OBJ_FR8]]),$B$2&lt;=_xlfn.NUMBERVALUE(Table_Query_from_MF_DSNP62[[#This Row],[CL_CMP_OBJ_TO8]]))</f>
        <v>1</v>
      </c>
      <c r="JP540" s="33" t="b">
        <f>AND($B$2&gt;=_xlfn.NUMBERVALUE(Table_Query_from_MF_DSNP62[[#This Row],[CL_CMP_OBJ_FR9]]),$B$2&lt;=_xlfn.NUMBERVALUE(Table_Query_from_MF_DSNP62[[#This Row],[CL_CMP_OBJ_TO9]]))</f>
        <v>1</v>
      </c>
      <c r="JQ540" s="33" t="b">
        <f>AND($B$2&gt;=_xlfn.NUMBERVALUE(Table_Query_from_MF_DSNP62[[#This Row],[CL_CMP_OBJ_FR10]]),$B$2&lt;=_xlfn.NUMBERVALUE(Table_Query_from_MF_DSNP62[[#This Row],[CL_CMP_OBJ_TO10]]))</f>
        <v>1</v>
      </c>
      <c r="JR540" s="33" t="b">
        <f>AND($B$2&gt;=_xlfn.NUMBERVALUE(Table_Query_from_MF_DSNP62[[#This Row],[CL_CMP_OBJ_FR11]]),$B$2&lt;=_xlfn.NUMBERVALUE(Table_Query_from_MF_DSNP62[[#This Row],[CL_CMP_OBJ_TO11]]))</f>
        <v>1</v>
      </c>
      <c r="JS540" s="33" t="b">
        <f>AND($B$2&gt;=_xlfn.NUMBERVALUE(Table_Query_from_MF_DSNP62[[#This Row],[CL_CMP_OBJ_FR12]]),$B$2&lt;=_xlfn.NUMBERVALUE(Table_Query_from_MF_DSNP62[[#This Row],[CL_CMP_OBJ_TO12]]))</f>
        <v>1</v>
      </c>
      <c r="JT540" s="33" t="b">
        <f>AND($B$2&gt;=_xlfn.NUMBERVALUE(Table_Query_from_MF_DSNP62[[#This Row],[CL_CMP_OBJ_FR13]]),$B$2&lt;=_xlfn.NUMBERVALUE(Table_Query_from_MF_DSNP62[[#This Row],[CL_CMP_OBJ_TO13]]))</f>
        <v>1</v>
      </c>
      <c r="JU540" s="33" t="b">
        <f>AND($B$2&gt;=_xlfn.NUMBERVALUE(Table_Query_from_MF_DSNP62[[#This Row],[CL_CMP_OBJ_FR14]]),$B$2&lt;=_xlfn.NUMBERVALUE(Table_Query_from_MF_DSNP62[[#This Row],[CL_CMP_OBJ_TO14]]))</f>
        <v>1</v>
      </c>
      <c r="JV540" s="33" t="b">
        <f>AND($B$2&gt;=_xlfn.NUMBERVALUE(Table_Query_from_MF_DSNP62[[#This Row],[CL_CMP_OBJ_FR15]]),$B$2&lt;=_xlfn.NUMBERVALUE(Table_Query_from_MF_DSNP62[[#This Row],[CL_CMP_OBJ_TO15]]))</f>
        <v>1</v>
      </c>
    </row>
    <row r="541" spans="1:282" x14ac:dyDescent="0.25">
      <c r="A541" t="b">
        <f>OR(,Table_Query_from_MF_DSNP62[[#This Row],[Desired GL included as "hard-coded" GL?]],Table_Query_from_MF_DSNP62[[#This Row],[Desired GL included as "Open GL"?]])</f>
        <v>1</v>
      </c>
      <c r="B541" t="b">
        <f>Table_Query_from_MF_DSNP62[[#This Row],[Desired CObj included as "Open CObj"?]]</f>
        <v>1</v>
      </c>
      <c r="C541" t="s">
        <v>2264</v>
      </c>
      <c r="D541" t="s">
        <v>2265</v>
      </c>
      <c r="E541" t="s">
        <v>15</v>
      </c>
      <c r="F541" s="24" t="s">
        <v>421</v>
      </c>
      <c r="G541" t="s">
        <v>13</v>
      </c>
      <c r="H541" s="24" t="s">
        <v>444</v>
      </c>
      <c r="I541" t="s">
        <v>444</v>
      </c>
      <c r="J541" s="24" t="s">
        <v>444</v>
      </c>
      <c r="K541" t="s">
        <v>444</v>
      </c>
      <c r="L541" s="24" t="s">
        <v>359</v>
      </c>
      <c r="M541" t="s">
        <v>307</v>
      </c>
      <c r="N541" t="s">
        <v>444</v>
      </c>
      <c r="O541" t="s">
        <v>444</v>
      </c>
      <c r="P541" t="s">
        <v>444</v>
      </c>
      <c r="Q541" t="s">
        <v>15</v>
      </c>
      <c r="R541" t="s">
        <v>447</v>
      </c>
      <c r="S541" t="s">
        <v>15</v>
      </c>
      <c r="T541" t="s">
        <v>447</v>
      </c>
      <c r="U541" t="s">
        <v>444</v>
      </c>
      <c r="V541" t="s">
        <v>444</v>
      </c>
      <c r="W541" t="s">
        <v>447</v>
      </c>
      <c r="X541" t="s">
        <v>444</v>
      </c>
      <c r="Y541" t="s">
        <v>444</v>
      </c>
      <c r="Z541" t="s">
        <v>442</v>
      </c>
      <c r="AA541" t="s">
        <v>444</v>
      </c>
      <c r="AB541" t="s">
        <v>442</v>
      </c>
      <c r="AC541" t="s">
        <v>444</v>
      </c>
      <c r="AD541" t="s">
        <v>15</v>
      </c>
      <c r="AE541" t="s">
        <v>447</v>
      </c>
      <c r="AF541" t="s">
        <v>447</v>
      </c>
      <c r="AG541" t="s">
        <v>442</v>
      </c>
      <c r="AH541" t="s">
        <v>447</v>
      </c>
      <c r="AI541" t="s">
        <v>447</v>
      </c>
      <c r="AJ541" t="s">
        <v>442</v>
      </c>
      <c r="AK541" t="s">
        <v>442</v>
      </c>
      <c r="AL541" t="s">
        <v>444</v>
      </c>
      <c r="AM541" t="s">
        <v>444</v>
      </c>
      <c r="AN541" t="s">
        <v>444</v>
      </c>
      <c r="AO541" t="s">
        <v>444</v>
      </c>
      <c r="AP541" t="s">
        <v>447</v>
      </c>
      <c r="AQ541" t="s">
        <v>282</v>
      </c>
      <c r="AR541" t="s">
        <v>1451</v>
      </c>
      <c r="AS541" t="s">
        <v>162</v>
      </c>
      <c r="AT541" t="s">
        <v>10</v>
      </c>
      <c r="AU541" t="s">
        <v>444</v>
      </c>
      <c r="AV541" t="s">
        <v>442</v>
      </c>
      <c r="AW541" t="s">
        <v>444</v>
      </c>
      <c r="AX541" t="s">
        <v>444</v>
      </c>
      <c r="AY541" t="s">
        <v>444</v>
      </c>
      <c r="AZ541" t="s">
        <v>7</v>
      </c>
      <c r="BA541" t="s">
        <v>478</v>
      </c>
      <c r="BB541" t="s">
        <v>444</v>
      </c>
      <c r="BC541" t="s">
        <v>444</v>
      </c>
      <c r="BD541" t="s">
        <v>1359</v>
      </c>
      <c r="BE541" t="s">
        <v>2266</v>
      </c>
      <c r="BF541" t="s">
        <v>740</v>
      </c>
      <c r="BG541" t="s">
        <v>1360</v>
      </c>
      <c r="BH541" t="s">
        <v>755</v>
      </c>
      <c r="BI541" t="s">
        <v>529</v>
      </c>
      <c r="BJ541" t="s">
        <v>1520</v>
      </c>
      <c r="BK541" t="s">
        <v>282</v>
      </c>
      <c r="BL541" t="s">
        <v>1360</v>
      </c>
      <c r="BM541" t="s">
        <v>758</v>
      </c>
      <c r="BN541" t="s">
        <v>529</v>
      </c>
      <c r="BO541" t="s">
        <v>1520</v>
      </c>
      <c r="BP541" t="s">
        <v>282</v>
      </c>
      <c r="BQ541" t="s">
        <v>740</v>
      </c>
      <c r="BR541" t="s">
        <v>1521</v>
      </c>
      <c r="BS541" t="s">
        <v>444</v>
      </c>
      <c r="BT541" t="s">
        <v>1360</v>
      </c>
      <c r="BU541" t="s">
        <v>1487</v>
      </c>
      <c r="BV541" t="s">
        <v>444</v>
      </c>
      <c r="BW541" t="s">
        <v>740</v>
      </c>
      <c r="BX541" t="s">
        <v>1521</v>
      </c>
      <c r="BY541" t="s">
        <v>444</v>
      </c>
      <c r="BZ541" t="s">
        <v>1360</v>
      </c>
      <c r="CA541" t="s">
        <v>1487</v>
      </c>
      <c r="CB541" t="s">
        <v>444</v>
      </c>
      <c r="CC541" t="s">
        <v>1360</v>
      </c>
      <c r="CD541" t="s">
        <v>1487</v>
      </c>
      <c r="CE541" t="s">
        <v>444</v>
      </c>
      <c r="CF541" t="s">
        <v>444</v>
      </c>
      <c r="CG541" t="s">
        <v>444</v>
      </c>
      <c r="CH541" t="s">
        <v>444</v>
      </c>
      <c r="CI541" t="s">
        <v>740</v>
      </c>
      <c r="CJ541" t="s">
        <v>1521</v>
      </c>
      <c r="CK541" t="s">
        <v>444</v>
      </c>
      <c r="CL541" t="s">
        <v>1360</v>
      </c>
      <c r="CM541" t="s">
        <v>1487</v>
      </c>
      <c r="CN541" t="s">
        <v>444</v>
      </c>
      <c r="CO541" t="s">
        <v>740</v>
      </c>
      <c r="CP541" t="s">
        <v>1521</v>
      </c>
      <c r="CQ541" t="s">
        <v>444</v>
      </c>
      <c r="CR541" t="s">
        <v>1360</v>
      </c>
      <c r="CS541" t="s">
        <v>1487</v>
      </c>
      <c r="CT541" t="s">
        <v>444</v>
      </c>
      <c r="CU541" t="s">
        <v>444</v>
      </c>
      <c r="CV541" t="s">
        <v>2738</v>
      </c>
      <c r="CW541" t="s">
        <v>2794</v>
      </c>
      <c r="CX541" t="s">
        <v>2795</v>
      </c>
      <c r="CY541" t="s">
        <v>1370</v>
      </c>
      <c r="CZ541" t="s">
        <v>1371</v>
      </c>
      <c r="DA541" t="s">
        <v>444</v>
      </c>
      <c r="DB541" t="s">
        <v>444</v>
      </c>
      <c r="DC541" t="s">
        <v>444</v>
      </c>
      <c r="DD541" t="s">
        <v>444</v>
      </c>
      <c r="DE541" t="s">
        <v>444</v>
      </c>
      <c r="DF541" t="s">
        <v>444</v>
      </c>
      <c r="DG541" t="s">
        <v>444</v>
      </c>
      <c r="DH541" t="s">
        <v>444</v>
      </c>
      <c r="DI541" t="s">
        <v>443</v>
      </c>
      <c r="DJ541" t="s">
        <v>282</v>
      </c>
      <c r="DK541" t="s">
        <v>1440</v>
      </c>
      <c r="DL541" t="s">
        <v>444</v>
      </c>
      <c r="DM541" t="s">
        <v>444</v>
      </c>
      <c r="DN541" t="s">
        <v>444</v>
      </c>
      <c r="DO541" t="s">
        <v>444</v>
      </c>
      <c r="DP541" t="s">
        <v>444</v>
      </c>
      <c r="DQ541" t="s">
        <v>444</v>
      </c>
      <c r="DR541" t="s">
        <v>444</v>
      </c>
      <c r="DS541" t="s">
        <v>444</v>
      </c>
      <c r="DT541" s="24" t="s">
        <v>444</v>
      </c>
      <c r="DU541" s="24" t="s">
        <v>444</v>
      </c>
      <c r="DV541" t="s">
        <v>444</v>
      </c>
      <c r="DW541" t="s">
        <v>444</v>
      </c>
      <c r="DX541" s="24" t="s">
        <v>444</v>
      </c>
      <c r="DY541" s="24" t="s">
        <v>444</v>
      </c>
      <c r="DZ541" t="s">
        <v>444</v>
      </c>
      <c r="EA541" t="s">
        <v>444</v>
      </c>
      <c r="EB541" s="24" t="s">
        <v>444</v>
      </c>
      <c r="EC541" s="24" t="s">
        <v>444</v>
      </c>
      <c r="ED541" t="s">
        <v>444</v>
      </c>
      <c r="EE541" t="s">
        <v>444</v>
      </c>
      <c r="EF541" s="24" t="s">
        <v>444</v>
      </c>
      <c r="EG541" s="24" t="s">
        <v>444</v>
      </c>
      <c r="EH541" t="s">
        <v>444</v>
      </c>
      <c r="EI541" t="s">
        <v>444</v>
      </c>
      <c r="EJ541" s="24" t="s">
        <v>444</v>
      </c>
      <c r="EK541" s="24" t="s">
        <v>444</v>
      </c>
      <c r="EL541" t="s">
        <v>444</v>
      </c>
      <c r="EM541" t="s">
        <v>444</v>
      </c>
      <c r="EN541" s="24" t="s">
        <v>444</v>
      </c>
      <c r="EO541" s="24" t="s">
        <v>444</v>
      </c>
      <c r="EP541" t="s">
        <v>444</v>
      </c>
      <c r="EQ541" t="s">
        <v>444</v>
      </c>
      <c r="ER541" s="24" t="s">
        <v>444</v>
      </c>
      <c r="ES541" s="24" t="s">
        <v>444</v>
      </c>
      <c r="ET541" t="s">
        <v>444</v>
      </c>
      <c r="EU541" t="s">
        <v>444</v>
      </c>
      <c r="EV541" s="24" t="s">
        <v>444</v>
      </c>
      <c r="EW541" s="24" t="s">
        <v>444</v>
      </c>
      <c r="EX541" t="s">
        <v>444</v>
      </c>
      <c r="EY541" t="s">
        <v>444</v>
      </c>
      <c r="EZ541" s="24" t="s">
        <v>444</v>
      </c>
      <c r="FA541" s="24" t="s">
        <v>444</v>
      </c>
      <c r="FB541" t="s">
        <v>444</v>
      </c>
      <c r="FC541" t="s">
        <v>444</v>
      </c>
      <c r="FD541" s="24" t="s">
        <v>444</v>
      </c>
      <c r="FE541" s="24" t="s">
        <v>444</v>
      </c>
      <c r="FF541" t="s">
        <v>444</v>
      </c>
      <c r="FG541" t="s">
        <v>444</v>
      </c>
      <c r="FH541" s="24" t="s">
        <v>444</v>
      </c>
      <c r="FI541" s="24" t="s">
        <v>444</v>
      </c>
      <c r="FJ541" t="s">
        <v>444</v>
      </c>
      <c r="FK541" t="s">
        <v>444</v>
      </c>
      <c r="FL541" s="24" t="s">
        <v>444</v>
      </c>
      <c r="FM541" s="24" t="s">
        <v>444</v>
      </c>
      <c r="FN541" t="s">
        <v>444</v>
      </c>
      <c r="FO541" t="s">
        <v>444</v>
      </c>
      <c r="FP541" s="24" t="s">
        <v>444</v>
      </c>
      <c r="FQ541" s="24" t="s">
        <v>444</v>
      </c>
      <c r="FR541" t="s">
        <v>444</v>
      </c>
      <c r="FS541" t="s">
        <v>444</v>
      </c>
      <c r="FT541" s="24" t="s">
        <v>444</v>
      </c>
      <c r="FU541" s="24" t="s">
        <v>444</v>
      </c>
      <c r="FV541" t="s">
        <v>444</v>
      </c>
      <c r="FW541" t="s">
        <v>444</v>
      </c>
      <c r="FX541" s="24" t="s">
        <v>444</v>
      </c>
      <c r="FY541" s="24" t="s">
        <v>444</v>
      </c>
      <c r="FZ541" t="s">
        <v>444</v>
      </c>
      <c r="GA541" t="s">
        <v>444</v>
      </c>
      <c r="GB541" s="24" t="s">
        <v>444</v>
      </c>
      <c r="GC541" s="24" t="s">
        <v>444</v>
      </c>
      <c r="GD541" t="s">
        <v>444</v>
      </c>
      <c r="GE541" t="s">
        <v>444</v>
      </c>
      <c r="GF541" s="24" t="s">
        <v>444</v>
      </c>
      <c r="GG541" s="24" t="s">
        <v>444</v>
      </c>
      <c r="GH541" t="s">
        <v>15</v>
      </c>
      <c r="GI541" s="24" t="s">
        <v>571</v>
      </c>
      <c r="GJ541" s="24" t="s">
        <v>574</v>
      </c>
      <c r="GK541" t="s">
        <v>444</v>
      </c>
      <c r="GL541" t="s">
        <v>444</v>
      </c>
      <c r="GM541" s="24" t="s">
        <v>444</v>
      </c>
      <c r="GN541" s="24" t="s">
        <v>444</v>
      </c>
      <c r="GO541" t="s">
        <v>444</v>
      </c>
      <c r="GP541" t="s">
        <v>444</v>
      </c>
      <c r="GQ541" s="24" t="s">
        <v>444</v>
      </c>
      <c r="GR541" s="24" t="s">
        <v>444</v>
      </c>
      <c r="GS541" t="s">
        <v>444</v>
      </c>
      <c r="GT541" t="s">
        <v>444</v>
      </c>
      <c r="GU541" s="24" t="s">
        <v>444</v>
      </c>
      <c r="GV541" s="24" t="s">
        <v>444</v>
      </c>
      <c r="GW541" t="s">
        <v>444</v>
      </c>
      <c r="GX541" t="s">
        <v>444</v>
      </c>
      <c r="GY541" s="24" t="s">
        <v>444</v>
      </c>
      <c r="GZ541" s="24" t="s">
        <v>444</v>
      </c>
      <c r="HA541" t="s">
        <v>444</v>
      </c>
      <c r="HB541" t="s">
        <v>444</v>
      </c>
      <c r="HC541" s="24" t="s">
        <v>444</v>
      </c>
      <c r="HD541" s="24" t="s">
        <v>444</v>
      </c>
      <c r="HE541" t="s">
        <v>444</v>
      </c>
      <c r="HF541" t="s">
        <v>444</v>
      </c>
      <c r="HG541" s="24" t="s">
        <v>444</v>
      </c>
      <c r="HH541" s="24" t="s">
        <v>444</v>
      </c>
      <c r="HI541" t="s">
        <v>444</v>
      </c>
      <c r="HJ541" t="s">
        <v>444</v>
      </c>
      <c r="HK541" s="24" t="s">
        <v>444</v>
      </c>
      <c r="HL541" s="24" t="s">
        <v>444</v>
      </c>
      <c r="HM541" t="s">
        <v>444</v>
      </c>
      <c r="HN541" t="s">
        <v>444</v>
      </c>
      <c r="HO541" s="24" t="s">
        <v>444</v>
      </c>
      <c r="HP541" s="24" t="s">
        <v>444</v>
      </c>
      <c r="HQ541" t="s">
        <v>444</v>
      </c>
      <c r="HR541" t="s">
        <v>444</v>
      </c>
      <c r="HS541" s="24" t="s">
        <v>444</v>
      </c>
      <c r="HT541" s="24" t="s">
        <v>444</v>
      </c>
      <c r="HU541" t="s">
        <v>444</v>
      </c>
      <c r="HV541" t="s">
        <v>444</v>
      </c>
      <c r="HW541" s="24" t="s">
        <v>444</v>
      </c>
      <c r="HX541" s="24" t="s">
        <v>444</v>
      </c>
      <c r="HY541" t="s">
        <v>444</v>
      </c>
      <c r="HZ541" t="s">
        <v>444</v>
      </c>
      <c r="IA541" t="s">
        <v>2738</v>
      </c>
      <c r="IB541" t="s">
        <v>2736</v>
      </c>
      <c r="IC541" t="s">
        <v>2795</v>
      </c>
      <c r="ID541" s="33" t="b" cm="1">
        <f t="array" ref="ID541">_xlfn.IFNA(MATCH($A$2,_xlfn.NUMBERVALUE(Table_Query_from_MF_DSNP62[[#This Row],[CL_GLACCT_DR1]:[CL_GLACCT_CR4]]),0),0)&gt;=1</f>
        <v>1</v>
      </c>
      <c r="IE541" s="33" t="b">
        <f>OR(Table_Query_from_MF_DSNP62[[#This Row],[Pair1]:[Pair25]])</f>
        <v>1</v>
      </c>
      <c r="IF541" s="33">
        <f>_xlfn.IFNA(MATCH(TRUE,Table_Query_from_MF_DSNP62[[#This Row],[Pair1]:[Pair25]],0),"none")</f>
        <v>1</v>
      </c>
      <c r="IG541" s="33" t="b">
        <f>AND($A$2&gt;=_xlfn.NUMBERVALUE(Table_Query_from_MF_DSNP62[[#This Row],[CL_GL_ACCT_FR1]]),$A$2&lt;=_xlfn.NUMBERVALUE(Table_Query_from_MF_DSNP62[[#This Row],[CL_GL_ACCT_TO1]]))</f>
        <v>1</v>
      </c>
      <c r="IH541" s="33" t="b">
        <f>AND($A$2&gt;=_xlfn.NUMBERVALUE(Table_Query_from_MF_DSNP62[[#This Row],[CL_GL_ACCT_FR2]]),$A$2&lt;=_xlfn.NUMBERVALUE(Table_Query_from_MF_DSNP62[[#This Row],[CL_GL_ACCT_TO2]]))</f>
        <v>1</v>
      </c>
      <c r="II541" s="33" t="b">
        <f>AND($A$2&gt;=_xlfn.NUMBERVALUE(Table_Query_from_MF_DSNP62[[#This Row],[CL_GL_ACCT_FR3]]),$A$2&lt;=_xlfn.NUMBERVALUE(Table_Query_from_MF_DSNP62[[#This Row],[CL_GL_ACCT_TO3]]))</f>
        <v>1</v>
      </c>
      <c r="IJ541" s="33" t="b">
        <f>AND($A$2&gt;=_xlfn.NUMBERVALUE(Table_Query_from_MF_DSNP62[[#This Row],[CL_GL_ACCT_FR4]]),$A$2&lt;=_xlfn.NUMBERVALUE(Table_Query_from_MF_DSNP62[[#This Row],[CL_GL_ACCT_TO4]]))</f>
        <v>1</v>
      </c>
      <c r="IK541" s="33" t="b">
        <f>AND($A$2&gt;=_xlfn.NUMBERVALUE(Table_Query_from_MF_DSNP62[[#This Row],[CL_GL_ACCT_FR5]]),$A$2&lt;=_xlfn.NUMBERVALUE(Table_Query_from_MF_DSNP62[[#This Row],[CL_GL_ACCT_TO5]]))</f>
        <v>1</v>
      </c>
      <c r="IL541" s="33" t="b">
        <f>AND($A$2&gt;=_xlfn.NUMBERVALUE(Table_Query_from_MF_DSNP62[[#This Row],[CL_GL_ACCT_FR6]]),$A$2&lt;=_xlfn.NUMBERVALUE(Table_Query_from_MF_DSNP62[[#This Row],[CL_GL_ACCT_TO6]]))</f>
        <v>1</v>
      </c>
      <c r="IM541" s="33" t="b">
        <f>AND($A$2&gt;=_xlfn.NUMBERVALUE(Table_Query_from_MF_DSNP62[[#This Row],[CL_GL_ACCT_FR7]]),$A$2&lt;=_xlfn.NUMBERVALUE(Table_Query_from_MF_DSNP62[[#This Row],[CL_GL_ACCT_TO7]]))</f>
        <v>1</v>
      </c>
      <c r="IN541" s="33" t="b">
        <f>AND($A$2&gt;=_xlfn.NUMBERVALUE(Table_Query_from_MF_DSNP62[[#This Row],[CL_GL_ACCT_FR8]]),$A$2&lt;=_xlfn.NUMBERVALUE(Table_Query_from_MF_DSNP62[[#This Row],[CL_GL_ACCT_TO8]]))</f>
        <v>1</v>
      </c>
      <c r="IO541" s="33" t="b">
        <f>AND($A$2&gt;=_xlfn.NUMBERVALUE(Table_Query_from_MF_DSNP62[[#This Row],[CL_GL_ACCT_FR9]]),$A$2&lt;=_xlfn.NUMBERVALUE(Table_Query_from_MF_DSNP62[[#This Row],[CL_GL_ACCT_TO9]]))</f>
        <v>1</v>
      </c>
      <c r="IP541" s="33" t="b">
        <f>AND($A$2&gt;=_xlfn.NUMBERVALUE(Table_Query_from_MF_DSNP62[[#This Row],[CL_GL_ACCT_FR10]]),$A$2&lt;=_xlfn.NUMBERVALUE(Table_Query_from_MF_DSNP62[[#This Row],[CL_GL_ACCT_TO10]]))</f>
        <v>1</v>
      </c>
      <c r="IQ541" s="33" t="b">
        <f>AND($A$2&gt;=_xlfn.NUMBERVALUE(Table_Query_from_MF_DSNP62[[#This Row],[CL_GL_ACCT_FR11]]),$A$2&lt;=_xlfn.NUMBERVALUE(Table_Query_from_MF_DSNP62[[#This Row],[CL_GL_ACCT_TO11]]))</f>
        <v>1</v>
      </c>
      <c r="IR541" s="33" t="b">
        <f>AND($A$2&gt;=_xlfn.NUMBERVALUE(Table_Query_from_MF_DSNP62[[#This Row],[CL_GL_ACCT_FR12]]),$A$2&lt;=_xlfn.NUMBERVALUE(Table_Query_from_MF_DSNP62[[#This Row],[CL_GL_ACCT_TO12]]))</f>
        <v>1</v>
      </c>
      <c r="IS541" s="33" t="b">
        <f>AND($A$2&gt;=_xlfn.NUMBERVALUE(Table_Query_from_MF_DSNP62[[#This Row],[CL_GL_ACCT_FR13]]),$A$2&lt;=_xlfn.NUMBERVALUE(Table_Query_from_MF_DSNP62[[#This Row],[CL_GL_ACCT_TO13]]))</f>
        <v>1</v>
      </c>
      <c r="IT541" s="33" t="b">
        <f>AND($A$2&gt;=_xlfn.NUMBERVALUE(Table_Query_from_MF_DSNP62[[#This Row],[CL_GL_ACCT_FR14]]),$A$2&lt;=_xlfn.NUMBERVALUE(Table_Query_from_MF_DSNP62[[#This Row],[CL_GL_ACCT_TO14]]))</f>
        <v>1</v>
      </c>
      <c r="IU541" s="33" t="b">
        <f>AND($A$2&gt;=_xlfn.NUMBERVALUE(Table_Query_from_MF_DSNP62[[#This Row],[CL_GL_ACCT_FR15]]),$A$2&lt;=_xlfn.NUMBERVALUE(Table_Query_from_MF_DSNP62[[#This Row],[CL_GL_ACCT_TO15]]))</f>
        <v>1</v>
      </c>
      <c r="IV541" s="33" t="b">
        <f>AND($A$2&gt;=_xlfn.NUMBERVALUE(Table_Query_from_MF_DSNP62[[#This Row],[CL_GL_ACCT_FR16]]),$A$2&lt;=_xlfn.NUMBERVALUE(Table_Query_from_MF_DSNP62[[#This Row],[CL_GL_ACCT_TO16]]))</f>
        <v>1</v>
      </c>
      <c r="IW541" s="33" t="b">
        <f>AND($A$2&gt;=_xlfn.NUMBERVALUE(Table_Query_from_MF_DSNP62[[#This Row],[CL_GL_ACCT_FR17]]),$A$2&lt;=_xlfn.NUMBERVALUE(Table_Query_from_MF_DSNP62[[#This Row],[CL_GL_ACCT_TO17]]))</f>
        <v>1</v>
      </c>
      <c r="IX541" s="33" t="b">
        <f>AND($A$2&gt;=_xlfn.NUMBERVALUE(Table_Query_from_MF_DSNP62[[#This Row],[CL_GL_ACCT_FR18]]),$A$2&lt;=_xlfn.NUMBERVALUE(Table_Query_from_MF_DSNP62[[#This Row],[CL_GL_ACCT_TO18]]))</f>
        <v>1</v>
      </c>
      <c r="IY541" s="33" t="b">
        <f>AND($A$2&gt;=_xlfn.NUMBERVALUE(Table_Query_from_MF_DSNP62[[#This Row],[CL_GL_ACCT_FR19]]),$A$2&lt;=_xlfn.NUMBERVALUE(Table_Query_from_MF_DSNP62[[#This Row],[CL_GL_ACCT_TO19]]))</f>
        <v>1</v>
      </c>
      <c r="IZ541" s="33" t="b">
        <f>AND($A$2&gt;=_xlfn.NUMBERVALUE(Table_Query_from_MF_DSNP62[[#This Row],[CL_GL_ACCT_FR20]]),$A$2&lt;=_xlfn.NUMBERVALUE(Table_Query_from_MF_DSNP62[[#This Row],[CL_GL_ACCT_TO20]]))</f>
        <v>1</v>
      </c>
      <c r="JA541" s="33" t="b">
        <f>AND($A$2&gt;=_xlfn.NUMBERVALUE(Table_Query_from_MF_DSNP62[[#This Row],[CL_GL_ACCT_FR21]]),$A$2&lt;=_xlfn.NUMBERVALUE(Table_Query_from_MF_DSNP62[[#This Row],[CL_GL_ACCT_TO21]]))</f>
        <v>1</v>
      </c>
      <c r="JB541" s="33" t="b">
        <f>AND($A$2&gt;=_xlfn.NUMBERVALUE(Table_Query_from_MF_DSNP62[[#This Row],[CL_GL_ACCT_FR22]]),$A$2&lt;=_xlfn.NUMBERVALUE(Table_Query_from_MF_DSNP62[[#This Row],[CL_GL_ACCT_TO22]]))</f>
        <v>1</v>
      </c>
      <c r="JC541" s="33" t="b">
        <f>AND($A$2&gt;=_xlfn.NUMBERVALUE(Table_Query_from_MF_DSNP62[[#This Row],[CL_GL_ACCT_FR23]]),$A$2&lt;=_xlfn.NUMBERVALUE(Table_Query_from_MF_DSNP62[[#This Row],[CL_GL_ACCT_TO23]]))</f>
        <v>1</v>
      </c>
      <c r="JD541" s="33" t="b">
        <f>AND($A$2&gt;=_xlfn.NUMBERVALUE(Table_Query_from_MF_DSNP62[[#This Row],[CL_GL_ACCT_FR24]]),$A$2&lt;=_xlfn.NUMBERVALUE(Table_Query_from_MF_DSNP62[[#This Row],[CL_GL_ACCT_TO24]]))</f>
        <v>1</v>
      </c>
      <c r="JE541" s="33" t="b">
        <f>AND($A$2&gt;=_xlfn.NUMBERVALUE(Table_Query_from_MF_DSNP62[[#This Row],[CL_GL_ACCT_FR25]]),$A$2&lt;=_xlfn.NUMBERVALUE(Table_Query_from_MF_DSNP62[[#This Row],[CL_GL_ACCT_TO25]]))</f>
        <v>1</v>
      </c>
      <c r="JF541" s="33" t="b">
        <f>OR(Table_Query_from_MF_DSNP62[[#This Row],[PairA]:[PairO]])</f>
        <v>1</v>
      </c>
      <c r="JG541" s="33">
        <f>_xlfn.IFNA(MATCH(TRUE,Table_Query_from_MF_DSNP62[[#This Row],[PairA]:[PairO]],0),"none")</f>
        <v>2</v>
      </c>
      <c r="JH541" s="33" t="b">
        <f>AND($B$2&gt;=_xlfn.NUMBERVALUE(Table_Query_from_MF_DSNP62[[#This Row],[CL_CMP_OBJ_FR1]]),$B$2&lt;=_xlfn.NUMBERVALUE(Table_Query_from_MF_DSNP62[[#This Row],[CL_CMP_OBJ_TO1]]))</f>
        <v>0</v>
      </c>
      <c r="JI541" s="33" t="b">
        <f>AND($B$2&gt;=_xlfn.NUMBERVALUE(Table_Query_from_MF_DSNP62[[#This Row],[CL_CMP_OBJ_FR2]]),$B$2&lt;=_xlfn.NUMBERVALUE(Table_Query_from_MF_DSNP62[[#This Row],[CL_CMP_OBJ_TO2]]))</f>
        <v>1</v>
      </c>
      <c r="JJ541" s="33" t="b">
        <f>AND($B$2&gt;=_xlfn.NUMBERVALUE(Table_Query_from_MF_DSNP62[[#This Row],[CL_CMP_OBJ_FR3]]),$B$2&lt;=_xlfn.NUMBERVALUE(Table_Query_from_MF_DSNP62[[#This Row],[CL_CMP_OBJ_TO3]]))</f>
        <v>1</v>
      </c>
      <c r="JK541" s="33" t="b">
        <f>AND($B$2&gt;=_xlfn.NUMBERVALUE(Table_Query_from_MF_DSNP62[[#This Row],[CL_CMP_OBJ_FR4]]),$B$2&lt;=_xlfn.NUMBERVALUE(Table_Query_from_MF_DSNP62[[#This Row],[CL_CMP_OBJ_TO4]]))</f>
        <v>1</v>
      </c>
      <c r="JL541" s="33" t="b">
        <f>AND($B$2&gt;=_xlfn.NUMBERVALUE(Table_Query_from_MF_DSNP62[[#This Row],[CL_CMP_OBJ_FR5]]),$B$2&lt;=_xlfn.NUMBERVALUE(Table_Query_from_MF_DSNP62[[#This Row],[CL_CMP_OBJ_TO5]]))</f>
        <v>1</v>
      </c>
      <c r="JM541" s="33" t="b">
        <f>AND($B$2&gt;=_xlfn.NUMBERVALUE(Table_Query_from_MF_DSNP62[[#This Row],[CL_CMP_OBJ_FR6]]),$B$2&lt;=_xlfn.NUMBERVALUE(Table_Query_from_MF_DSNP62[[#This Row],[CL_CMP_OBJ_TO6]]))</f>
        <v>1</v>
      </c>
      <c r="JN541" s="33" t="b">
        <f>AND($B$2&gt;=_xlfn.NUMBERVALUE(Table_Query_from_MF_DSNP62[[#This Row],[CL_CMP_OBJ_FR7]]),$B$2&lt;=_xlfn.NUMBERVALUE(Table_Query_from_MF_DSNP62[[#This Row],[CL_CMP_OBJ_TO7]]))</f>
        <v>1</v>
      </c>
      <c r="JO541" s="33" t="b">
        <f>AND($B$2&gt;=_xlfn.NUMBERVALUE(Table_Query_from_MF_DSNP62[[#This Row],[CL_CMP_OBJ_FR8]]),$B$2&lt;=_xlfn.NUMBERVALUE(Table_Query_from_MF_DSNP62[[#This Row],[CL_CMP_OBJ_TO8]]))</f>
        <v>1</v>
      </c>
      <c r="JP541" s="33" t="b">
        <f>AND($B$2&gt;=_xlfn.NUMBERVALUE(Table_Query_from_MF_DSNP62[[#This Row],[CL_CMP_OBJ_FR9]]),$B$2&lt;=_xlfn.NUMBERVALUE(Table_Query_from_MF_DSNP62[[#This Row],[CL_CMP_OBJ_TO9]]))</f>
        <v>1</v>
      </c>
      <c r="JQ541" s="33" t="b">
        <f>AND($B$2&gt;=_xlfn.NUMBERVALUE(Table_Query_from_MF_DSNP62[[#This Row],[CL_CMP_OBJ_FR10]]),$B$2&lt;=_xlfn.NUMBERVALUE(Table_Query_from_MF_DSNP62[[#This Row],[CL_CMP_OBJ_TO10]]))</f>
        <v>1</v>
      </c>
      <c r="JR541" s="33" t="b">
        <f>AND($B$2&gt;=_xlfn.NUMBERVALUE(Table_Query_from_MF_DSNP62[[#This Row],[CL_CMP_OBJ_FR11]]),$B$2&lt;=_xlfn.NUMBERVALUE(Table_Query_from_MF_DSNP62[[#This Row],[CL_CMP_OBJ_TO11]]))</f>
        <v>1</v>
      </c>
      <c r="JS541" s="33" t="b">
        <f>AND($B$2&gt;=_xlfn.NUMBERVALUE(Table_Query_from_MF_DSNP62[[#This Row],[CL_CMP_OBJ_FR12]]),$B$2&lt;=_xlfn.NUMBERVALUE(Table_Query_from_MF_DSNP62[[#This Row],[CL_CMP_OBJ_TO12]]))</f>
        <v>1</v>
      </c>
      <c r="JT541" s="33" t="b">
        <f>AND($B$2&gt;=_xlfn.NUMBERVALUE(Table_Query_from_MF_DSNP62[[#This Row],[CL_CMP_OBJ_FR13]]),$B$2&lt;=_xlfn.NUMBERVALUE(Table_Query_from_MF_DSNP62[[#This Row],[CL_CMP_OBJ_TO13]]))</f>
        <v>1</v>
      </c>
      <c r="JU541" s="33" t="b">
        <f>AND($B$2&gt;=_xlfn.NUMBERVALUE(Table_Query_from_MF_DSNP62[[#This Row],[CL_CMP_OBJ_FR14]]),$B$2&lt;=_xlfn.NUMBERVALUE(Table_Query_from_MF_DSNP62[[#This Row],[CL_CMP_OBJ_TO14]]))</f>
        <v>1</v>
      </c>
      <c r="JV541" s="33" t="b">
        <f>AND($B$2&gt;=_xlfn.NUMBERVALUE(Table_Query_from_MF_DSNP62[[#This Row],[CL_CMP_OBJ_FR15]]),$B$2&lt;=_xlfn.NUMBERVALUE(Table_Query_from_MF_DSNP62[[#This Row],[CL_CMP_OBJ_TO15]]))</f>
        <v>1</v>
      </c>
    </row>
    <row r="542" spans="1:282" x14ac:dyDescent="0.25">
      <c r="A542" t="b">
        <f>OR(,Table_Query_from_MF_DSNP62[[#This Row],[Desired GL included as "hard-coded" GL?]],Table_Query_from_MF_DSNP62[[#This Row],[Desired GL included as "Open GL"?]])</f>
        <v>1</v>
      </c>
      <c r="B542" t="b">
        <f>Table_Query_from_MF_DSNP62[[#This Row],[Desired CObj included as "Open CObj"?]]</f>
        <v>1</v>
      </c>
      <c r="C542" t="s">
        <v>2266</v>
      </c>
      <c r="D542" t="s">
        <v>2267</v>
      </c>
      <c r="E542" t="s">
        <v>15</v>
      </c>
      <c r="F542" s="24" t="s">
        <v>13</v>
      </c>
      <c r="G542" t="s">
        <v>415</v>
      </c>
      <c r="H542" s="24" t="s">
        <v>444</v>
      </c>
      <c r="I542" t="s">
        <v>444</v>
      </c>
      <c r="J542" s="24" t="s">
        <v>444</v>
      </c>
      <c r="K542" t="s">
        <v>444</v>
      </c>
      <c r="L542" s="24" t="s">
        <v>444</v>
      </c>
      <c r="M542" t="s">
        <v>444</v>
      </c>
      <c r="N542" t="s">
        <v>444</v>
      </c>
      <c r="O542" t="s">
        <v>444</v>
      </c>
      <c r="P542" t="s">
        <v>444</v>
      </c>
      <c r="Q542" t="s">
        <v>15</v>
      </c>
      <c r="R542" t="s">
        <v>444</v>
      </c>
      <c r="S542" t="s">
        <v>442</v>
      </c>
      <c r="T542" t="s">
        <v>447</v>
      </c>
      <c r="U542" t="s">
        <v>444</v>
      </c>
      <c r="V542" t="s">
        <v>444</v>
      </c>
      <c r="W542" t="s">
        <v>447</v>
      </c>
      <c r="X542" t="s">
        <v>444</v>
      </c>
      <c r="Y542" t="s">
        <v>444</v>
      </c>
      <c r="Z542" t="s">
        <v>442</v>
      </c>
      <c r="AA542" t="s">
        <v>442</v>
      </c>
      <c r="AB542" t="s">
        <v>442</v>
      </c>
      <c r="AC542" t="s">
        <v>444</v>
      </c>
      <c r="AD542" t="s">
        <v>15</v>
      </c>
      <c r="AE542" t="s">
        <v>447</v>
      </c>
      <c r="AF542" t="s">
        <v>447</v>
      </c>
      <c r="AG542" t="s">
        <v>442</v>
      </c>
      <c r="AH542" t="s">
        <v>447</v>
      </c>
      <c r="AI542" t="s">
        <v>447</v>
      </c>
      <c r="AJ542" t="s">
        <v>442</v>
      </c>
      <c r="AK542" t="s">
        <v>442</v>
      </c>
      <c r="AL542" t="s">
        <v>444</v>
      </c>
      <c r="AM542" t="s">
        <v>444</v>
      </c>
      <c r="AN542" t="s">
        <v>444</v>
      </c>
      <c r="AO542" t="s">
        <v>444</v>
      </c>
      <c r="AP542" t="s">
        <v>447</v>
      </c>
      <c r="AQ542" t="s">
        <v>282</v>
      </c>
      <c r="AR542" t="s">
        <v>1451</v>
      </c>
      <c r="AS542" t="s">
        <v>162</v>
      </c>
      <c r="AT542" t="s">
        <v>10</v>
      </c>
      <c r="AU542" t="s">
        <v>444</v>
      </c>
      <c r="AV542" t="s">
        <v>442</v>
      </c>
      <c r="AW542" t="s">
        <v>444</v>
      </c>
      <c r="AX542" t="s">
        <v>444</v>
      </c>
      <c r="AY542" t="s">
        <v>444</v>
      </c>
      <c r="AZ542" t="s">
        <v>7</v>
      </c>
      <c r="BA542" t="s">
        <v>478</v>
      </c>
      <c r="BB542" t="s">
        <v>444</v>
      </c>
      <c r="BC542" t="s">
        <v>444</v>
      </c>
      <c r="BD542" t="s">
        <v>1359</v>
      </c>
      <c r="BE542" t="s">
        <v>2264</v>
      </c>
      <c r="BF542" t="s">
        <v>1360</v>
      </c>
      <c r="BG542" t="s">
        <v>444</v>
      </c>
      <c r="BH542" t="s">
        <v>444</v>
      </c>
      <c r="BI542" t="s">
        <v>444</v>
      </c>
      <c r="BJ542" t="s">
        <v>444</v>
      </c>
      <c r="BK542" t="s">
        <v>444</v>
      </c>
      <c r="BL542" t="s">
        <v>444</v>
      </c>
      <c r="BM542" t="s">
        <v>444</v>
      </c>
      <c r="BN542" t="s">
        <v>444</v>
      </c>
      <c r="BO542" t="s">
        <v>444</v>
      </c>
      <c r="BP542" t="s">
        <v>444</v>
      </c>
      <c r="BQ542" t="s">
        <v>1360</v>
      </c>
      <c r="BR542" t="s">
        <v>264</v>
      </c>
      <c r="BS542" t="s">
        <v>444</v>
      </c>
      <c r="BT542" t="s">
        <v>444</v>
      </c>
      <c r="BU542" t="s">
        <v>444</v>
      </c>
      <c r="BV542" t="s">
        <v>444</v>
      </c>
      <c r="BW542" t="s">
        <v>1360</v>
      </c>
      <c r="BX542" t="s">
        <v>264</v>
      </c>
      <c r="BY542" t="s">
        <v>444</v>
      </c>
      <c r="BZ542" t="s">
        <v>444</v>
      </c>
      <c r="CA542" t="s">
        <v>444</v>
      </c>
      <c r="CB542" t="s">
        <v>444</v>
      </c>
      <c r="CC542" t="s">
        <v>1360</v>
      </c>
      <c r="CD542" t="s">
        <v>264</v>
      </c>
      <c r="CE542" t="s">
        <v>444</v>
      </c>
      <c r="CF542" t="s">
        <v>444</v>
      </c>
      <c r="CG542" t="s">
        <v>444</v>
      </c>
      <c r="CH542" t="s">
        <v>444</v>
      </c>
      <c r="CI542" t="s">
        <v>1360</v>
      </c>
      <c r="CJ542" t="s">
        <v>264</v>
      </c>
      <c r="CK542" t="s">
        <v>444</v>
      </c>
      <c r="CL542" t="s">
        <v>444</v>
      </c>
      <c r="CM542" t="s">
        <v>444</v>
      </c>
      <c r="CN542" t="s">
        <v>444</v>
      </c>
      <c r="CO542" t="s">
        <v>1360</v>
      </c>
      <c r="CP542" t="s">
        <v>264</v>
      </c>
      <c r="CQ542" t="s">
        <v>444</v>
      </c>
      <c r="CR542" t="s">
        <v>444</v>
      </c>
      <c r="CS542" t="s">
        <v>444</v>
      </c>
      <c r="CT542" t="s">
        <v>444</v>
      </c>
      <c r="CU542" t="s">
        <v>444</v>
      </c>
      <c r="CV542" t="s">
        <v>2738</v>
      </c>
      <c r="CW542" t="s">
        <v>2794</v>
      </c>
      <c r="CX542" t="s">
        <v>2795</v>
      </c>
      <c r="CY542" t="s">
        <v>1370</v>
      </c>
      <c r="CZ542" t="s">
        <v>1371</v>
      </c>
      <c r="DA542" t="s">
        <v>444</v>
      </c>
      <c r="DB542" t="s">
        <v>444</v>
      </c>
      <c r="DC542" t="s">
        <v>444</v>
      </c>
      <c r="DD542" t="s">
        <v>444</v>
      </c>
      <c r="DE542" t="s">
        <v>444</v>
      </c>
      <c r="DF542" t="s">
        <v>444</v>
      </c>
      <c r="DG542" t="s">
        <v>444</v>
      </c>
      <c r="DH542" t="s">
        <v>444</v>
      </c>
      <c r="DI542" t="s">
        <v>443</v>
      </c>
      <c r="DJ542" t="s">
        <v>282</v>
      </c>
      <c r="DK542" t="s">
        <v>1440</v>
      </c>
      <c r="DL542" t="s">
        <v>444</v>
      </c>
      <c r="DM542" t="s">
        <v>444</v>
      </c>
      <c r="DN542" t="s">
        <v>444</v>
      </c>
      <c r="DO542" t="s">
        <v>444</v>
      </c>
      <c r="DP542" t="s">
        <v>444</v>
      </c>
      <c r="DQ542" t="s">
        <v>444</v>
      </c>
      <c r="DR542" t="s">
        <v>444</v>
      </c>
      <c r="DS542" t="s">
        <v>444</v>
      </c>
      <c r="DT542" s="24" t="s">
        <v>444</v>
      </c>
      <c r="DU542" s="24" t="s">
        <v>444</v>
      </c>
      <c r="DV542" t="s">
        <v>444</v>
      </c>
      <c r="DW542" t="s">
        <v>444</v>
      </c>
      <c r="DX542" s="24" t="s">
        <v>444</v>
      </c>
      <c r="DY542" s="24" t="s">
        <v>444</v>
      </c>
      <c r="DZ542" t="s">
        <v>444</v>
      </c>
      <c r="EA542" t="s">
        <v>444</v>
      </c>
      <c r="EB542" s="24" t="s">
        <v>444</v>
      </c>
      <c r="EC542" s="24" t="s">
        <v>444</v>
      </c>
      <c r="ED542" t="s">
        <v>444</v>
      </c>
      <c r="EE542" t="s">
        <v>444</v>
      </c>
      <c r="EF542" s="24" t="s">
        <v>444</v>
      </c>
      <c r="EG542" s="24" t="s">
        <v>444</v>
      </c>
      <c r="EH542" t="s">
        <v>444</v>
      </c>
      <c r="EI542" t="s">
        <v>444</v>
      </c>
      <c r="EJ542" s="24" t="s">
        <v>444</v>
      </c>
      <c r="EK542" s="24" t="s">
        <v>444</v>
      </c>
      <c r="EL542" t="s">
        <v>444</v>
      </c>
      <c r="EM542" t="s">
        <v>444</v>
      </c>
      <c r="EN542" s="24" t="s">
        <v>444</v>
      </c>
      <c r="EO542" s="24" t="s">
        <v>444</v>
      </c>
      <c r="EP542" t="s">
        <v>444</v>
      </c>
      <c r="EQ542" t="s">
        <v>444</v>
      </c>
      <c r="ER542" s="24" t="s">
        <v>444</v>
      </c>
      <c r="ES542" s="24" t="s">
        <v>444</v>
      </c>
      <c r="ET542" t="s">
        <v>444</v>
      </c>
      <c r="EU542" t="s">
        <v>444</v>
      </c>
      <c r="EV542" s="24" t="s">
        <v>444</v>
      </c>
      <c r="EW542" s="24" t="s">
        <v>444</v>
      </c>
      <c r="EX542" t="s">
        <v>444</v>
      </c>
      <c r="EY542" t="s">
        <v>444</v>
      </c>
      <c r="EZ542" s="24" t="s">
        <v>444</v>
      </c>
      <c r="FA542" s="24" t="s">
        <v>444</v>
      </c>
      <c r="FB542" t="s">
        <v>444</v>
      </c>
      <c r="FC542" t="s">
        <v>444</v>
      </c>
      <c r="FD542" s="24" t="s">
        <v>444</v>
      </c>
      <c r="FE542" s="24" t="s">
        <v>444</v>
      </c>
      <c r="FF542" t="s">
        <v>444</v>
      </c>
      <c r="FG542" t="s">
        <v>444</v>
      </c>
      <c r="FH542" s="24" t="s">
        <v>444</v>
      </c>
      <c r="FI542" s="24" t="s">
        <v>444</v>
      </c>
      <c r="FJ542" t="s">
        <v>444</v>
      </c>
      <c r="FK542" t="s">
        <v>444</v>
      </c>
      <c r="FL542" s="24" t="s">
        <v>444</v>
      </c>
      <c r="FM542" s="24" t="s">
        <v>444</v>
      </c>
      <c r="FN542" t="s">
        <v>444</v>
      </c>
      <c r="FO542" t="s">
        <v>444</v>
      </c>
      <c r="FP542" s="24" t="s">
        <v>444</v>
      </c>
      <c r="FQ542" s="24" t="s">
        <v>444</v>
      </c>
      <c r="FR542" t="s">
        <v>444</v>
      </c>
      <c r="FS542" t="s">
        <v>444</v>
      </c>
      <c r="FT542" s="24" t="s">
        <v>444</v>
      </c>
      <c r="FU542" s="24" t="s">
        <v>444</v>
      </c>
      <c r="FV542" t="s">
        <v>444</v>
      </c>
      <c r="FW542" t="s">
        <v>444</v>
      </c>
      <c r="FX542" s="24" t="s">
        <v>444</v>
      </c>
      <c r="FY542" s="24" t="s">
        <v>444</v>
      </c>
      <c r="FZ542" t="s">
        <v>444</v>
      </c>
      <c r="GA542" t="s">
        <v>444</v>
      </c>
      <c r="GB542" s="24" t="s">
        <v>444</v>
      </c>
      <c r="GC542" s="24" t="s">
        <v>444</v>
      </c>
      <c r="GD542" t="s">
        <v>444</v>
      </c>
      <c r="GE542" t="s">
        <v>444</v>
      </c>
      <c r="GF542" s="24" t="s">
        <v>444</v>
      </c>
      <c r="GG542" s="24" t="s">
        <v>444</v>
      </c>
      <c r="GH542" t="s">
        <v>15</v>
      </c>
      <c r="GI542" s="24" t="s">
        <v>1416</v>
      </c>
      <c r="GJ542" s="24" t="s">
        <v>2143</v>
      </c>
      <c r="GK542" t="s">
        <v>487</v>
      </c>
      <c r="GL542" t="s">
        <v>480</v>
      </c>
      <c r="GM542" s="24" t="s">
        <v>444</v>
      </c>
      <c r="GN542" s="24" t="s">
        <v>444</v>
      </c>
      <c r="GO542" t="s">
        <v>444</v>
      </c>
      <c r="GP542" t="s">
        <v>444</v>
      </c>
      <c r="GQ542" s="24" t="s">
        <v>444</v>
      </c>
      <c r="GR542" s="24" t="s">
        <v>444</v>
      </c>
      <c r="GS542" t="s">
        <v>444</v>
      </c>
      <c r="GT542" t="s">
        <v>444</v>
      </c>
      <c r="GU542" s="24" t="s">
        <v>444</v>
      </c>
      <c r="GV542" s="24" t="s">
        <v>444</v>
      </c>
      <c r="GW542" t="s">
        <v>444</v>
      </c>
      <c r="GX542" t="s">
        <v>444</v>
      </c>
      <c r="GY542" s="24" t="s">
        <v>444</v>
      </c>
      <c r="GZ542" s="24" t="s">
        <v>444</v>
      </c>
      <c r="HA542" t="s">
        <v>444</v>
      </c>
      <c r="HB542" t="s">
        <v>444</v>
      </c>
      <c r="HC542" s="24" t="s">
        <v>444</v>
      </c>
      <c r="HD542" s="24" t="s">
        <v>444</v>
      </c>
      <c r="HE542" t="s">
        <v>444</v>
      </c>
      <c r="HF542" t="s">
        <v>444</v>
      </c>
      <c r="HG542" s="24" t="s">
        <v>444</v>
      </c>
      <c r="HH542" s="24" t="s">
        <v>444</v>
      </c>
      <c r="HI542" t="s">
        <v>444</v>
      </c>
      <c r="HJ542" t="s">
        <v>444</v>
      </c>
      <c r="HK542" s="24" t="s">
        <v>444</v>
      </c>
      <c r="HL542" s="24" t="s">
        <v>444</v>
      </c>
      <c r="HM542" t="s">
        <v>444</v>
      </c>
      <c r="HN542" t="s">
        <v>444</v>
      </c>
      <c r="HO542" s="24" t="s">
        <v>444</v>
      </c>
      <c r="HP542" s="24" t="s">
        <v>444</v>
      </c>
      <c r="HQ542" t="s">
        <v>444</v>
      </c>
      <c r="HR542" t="s">
        <v>444</v>
      </c>
      <c r="HS542" s="24" t="s">
        <v>444</v>
      </c>
      <c r="HT542" s="24" t="s">
        <v>444</v>
      </c>
      <c r="HU542" t="s">
        <v>444</v>
      </c>
      <c r="HV542" t="s">
        <v>444</v>
      </c>
      <c r="HW542" s="24" t="s">
        <v>444</v>
      </c>
      <c r="HX542" s="24" t="s">
        <v>444</v>
      </c>
      <c r="HY542" t="s">
        <v>444</v>
      </c>
      <c r="HZ542" t="s">
        <v>444</v>
      </c>
      <c r="IA542" t="s">
        <v>2738</v>
      </c>
      <c r="IB542" t="s">
        <v>2736</v>
      </c>
      <c r="IC542" t="s">
        <v>2795</v>
      </c>
      <c r="ID542" s="33" t="b" cm="1">
        <f t="array" ref="ID542">_xlfn.IFNA(MATCH($A$2,_xlfn.NUMBERVALUE(Table_Query_from_MF_DSNP62[[#This Row],[CL_GLACCT_DR1]:[CL_GLACCT_CR4]]),0),0)&gt;=1</f>
        <v>1</v>
      </c>
      <c r="IE542" s="33" t="b">
        <f>OR(Table_Query_from_MF_DSNP62[[#This Row],[Pair1]:[Pair25]])</f>
        <v>1</v>
      </c>
      <c r="IF542" s="33">
        <f>_xlfn.IFNA(MATCH(TRUE,Table_Query_from_MF_DSNP62[[#This Row],[Pair1]:[Pair25]],0),"none")</f>
        <v>1</v>
      </c>
      <c r="IG542" s="33" t="b">
        <f>AND($A$2&gt;=_xlfn.NUMBERVALUE(Table_Query_from_MF_DSNP62[[#This Row],[CL_GL_ACCT_FR1]]),$A$2&lt;=_xlfn.NUMBERVALUE(Table_Query_from_MF_DSNP62[[#This Row],[CL_GL_ACCT_TO1]]))</f>
        <v>1</v>
      </c>
      <c r="IH542" s="33" t="b">
        <f>AND($A$2&gt;=_xlfn.NUMBERVALUE(Table_Query_from_MF_DSNP62[[#This Row],[CL_GL_ACCT_FR2]]),$A$2&lt;=_xlfn.NUMBERVALUE(Table_Query_from_MF_DSNP62[[#This Row],[CL_GL_ACCT_TO2]]))</f>
        <v>1</v>
      </c>
      <c r="II542" s="33" t="b">
        <f>AND($A$2&gt;=_xlfn.NUMBERVALUE(Table_Query_from_MF_DSNP62[[#This Row],[CL_GL_ACCT_FR3]]),$A$2&lt;=_xlfn.NUMBERVALUE(Table_Query_from_MF_DSNP62[[#This Row],[CL_GL_ACCT_TO3]]))</f>
        <v>1</v>
      </c>
      <c r="IJ542" s="33" t="b">
        <f>AND($A$2&gt;=_xlfn.NUMBERVALUE(Table_Query_from_MF_DSNP62[[#This Row],[CL_GL_ACCT_FR4]]),$A$2&lt;=_xlfn.NUMBERVALUE(Table_Query_from_MF_DSNP62[[#This Row],[CL_GL_ACCT_TO4]]))</f>
        <v>1</v>
      </c>
      <c r="IK542" s="33" t="b">
        <f>AND($A$2&gt;=_xlfn.NUMBERVALUE(Table_Query_from_MF_DSNP62[[#This Row],[CL_GL_ACCT_FR5]]),$A$2&lt;=_xlfn.NUMBERVALUE(Table_Query_from_MF_DSNP62[[#This Row],[CL_GL_ACCT_TO5]]))</f>
        <v>1</v>
      </c>
      <c r="IL542" s="33" t="b">
        <f>AND($A$2&gt;=_xlfn.NUMBERVALUE(Table_Query_from_MF_DSNP62[[#This Row],[CL_GL_ACCT_FR6]]),$A$2&lt;=_xlfn.NUMBERVALUE(Table_Query_from_MF_DSNP62[[#This Row],[CL_GL_ACCT_TO6]]))</f>
        <v>1</v>
      </c>
      <c r="IM542" s="33" t="b">
        <f>AND($A$2&gt;=_xlfn.NUMBERVALUE(Table_Query_from_MF_DSNP62[[#This Row],[CL_GL_ACCT_FR7]]),$A$2&lt;=_xlfn.NUMBERVALUE(Table_Query_from_MF_DSNP62[[#This Row],[CL_GL_ACCT_TO7]]))</f>
        <v>1</v>
      </c>
      <c r="IN542" s="33" t="b">
        <f>AND($A$2&gt;=_xlfn.NUMBERVALUE(Table_Query_from_MF_DSNP62[[#This Row],[CL_GL_ACCT_FR8]]),$A$2&lt;=_xlfn.NUMBERVALUE(Table_Query_from_MF_DSNP62[[#This Row],[CL_GL_ACCT_TO8]]))</f>
        <v>1</v>
      </c>
      <c r="IO542" s="33" t="b">
        <f>AND($A$2&gt;=_xlfn.NUMBERVALUE(Table_Query_from_MF_DSNP62[[#This Row],[CL_GL_ACCT_FR9]]),$A$2&lt;=_xlfn.NUMBERVALUE(Table_Query_from_MF_DSNP62[[#This Row],[CL_GL_ACCT_TO9]]))</f>
        <v>1</v>
      </c>
      <c r="IP542" s="33" t="b">
        <f>AND($A$2&gt;=_xlfn.NUMBERVALUE(Table_Query_from_MF_DSNP62[[#This Row],[CL_GL_ACCT_FR10]]),$A$2&lt;=_xlfn.NUMBERVALUE(Table_Query_from_MF_DSNP62[[#This Row],[CL_GL_ACCT_TO10]]))</f>
        <v>1</v>
      </c>
      <c r="IQ542" s="33" t="b">
        <f>AND($A$2&gt;=_xlfn.NUMBERVALUE(Table_Query_from_MF_DSNP62[[#This Row],[CL_GL_ACCT_FR11]]),$A$2&lt;=_xlfn.NUMBERVALUE(Table_Query_from_MF_DSNP62[[#This Row],[CL_GL_ACCT_TO11]]))</f>
        <v>1</v>
      </c>
      <c r="IR542" s="33" t="b">
        <f>AND($A$2&gt;=_xlfn.NUMBERVALUE(Table_Query_from_MF_DSNP62[[#This Row],[CL_GL_ACCT_FR12]]),$A$2&lt;=_xlfn.NUMBERVALUE(Table_Query_from_MF_DSNP62[[#This Row],[CL_GL_ACCT_TO12]]))</f>
        <v>1</v>
      </c>
      <c r="IS542" s="33" t="b">
        <f>AND($A$2&gt;=_xlfn.NUMBERVALUE(Table_Query_from_MF_DSNP62[[#This Row],[CL_GL_ACCT_FR13]]),$A$2&lt;=_xlfn.NUMBERVALUE(Table_Query_from_MF_DSNP62[[#This Row],[CL_GL_ACCT_TO13]]))</f>
        <v>1</v>
      </c>
      <c r="IT542" s="33" t="b">
        <f>AND($A$2&gt;=_xlfn.NUMBERVALUE(Table_Query_from_MF_DSNP62[[#This Row],[CL_GL_ACCT_FR14]]),$A$2&lt;=_xlfn.NUMBERVALUE(Table_Query_from_MF_DSNP62[[#This Row],[CL_GL_ACCT_TO14]]))</f>
        <v>1</v>
      </c>
      <c r="IU542" s="33" t="b">
        <f>AND($A$2&gt;=_xlfn.NUMBERVALUE(Table_Query_from_MF_DSNP62[[#This Row],[CL_GL_ACCT_FR15]]),$A$2&lt;=_xlfn.NUMBERVALUE(Table_Query_from_MF_DSNP62[[#This Row],[CL_GL_ACCT_TO15]]))</f>
        <v>1</v>
      </c>
      <c r="IV542" s="33" t="b">
        <f>AND($A$2&gt;=_xlfn.NUMBERVALUE(Table_Query_from_MF_DSNP62[[#This Row],[CL_GL_ACCT_FR16]]),$A$2&lt;=_xlfn.NUMBERVALUE(Table_Query_from_MF_DSNP62[[#This Row],[CL_GL_ACCT_TO16]]))</f>
        <v>1</v>
      </c>
      <c r="IW542" s="33" t="b">
        <f>AND($A$2&gt;=_xlfn.NUMBERVALUE(Table_Query_from_MF_DSNP62[[#This Row],[CL_GL_ACCT_FR17]]),$A$2&lt;=_xlfn.NUMBERVALUE(Table_Query_from_MF_DSNP62[[#This Row],[CL_GL_ACCT_TO17]]))</f>
        <v>1</v>
      </c>
      <c r="IX542" s="33" t="b">
        <f>AND($A$2&gt;=_xlfn.NUMBERVALUE(Table_Query_from_MF_DSNP62[[#This Row],[CL_GL_ACCT_FR18]]),$A$2&lt;=_xlfn.NUMBERVALUE(Table_Query_from_MF_DSNP62[[#This Row],[CL_GL_ACCT_TO18]]))</f>
        <v>1</v>
      </c>
      <c r="IY542" s="33" t="b">
        <f>AND($A$2&gt;=_xlfn.NUMBERVALUE(Table_Query_from_MF_DSNP62[[#This Row],[CL_GL_ACCT_FR19]]),$A$2&lt;=_xlfn.NUMBERVALUE(Table_Query_from_MF_DSNP62[[#This Row],[CL_GL_ACCT_TO19]]))</f>
        <v>1</v>
      </c>
      <c r="IZ542" s="33" t="b">
        <f>AND($A$2&gt;=_xlfn.NUMBERVALUE(Table_Query_from_MF_DSNP62[[#This Row],[CL_GL_ACCT_FR20]]),$A$2&lt;=_xlfn.NUMBERVALUE(Table_Query_from_MF_DSNP62[[#This Row],[CL_GL_ACCT_TO20]]))</f>
        <v>1</v>
      </c>
      <c r="JA542" s="33" t="b">
        <f>AND($A$2&gt;=_xlfn.NUMBERVALUE(Table_Query_from_MF_DSNP62[[#This Row],[CL_GL_ACCT_FR21]]),$A$2&lt;=_xlfn.NUMBERVALUE(Table_Query_from_MF_DSNP62[[#This Row],[CL_GL_ACCT_TO21]]))</f>
        <v>1</v>
      </c>
      <c r="JB542" s="33" t="b">
        <f>AND($A$2&gt;=_xlfn.NUMBERVALUE(Table_Query_from_MF_DSNP62[[#This Row],[CL_GL_ACCT_FR22]]),$A$2&lt;=_xlfn.NUMBERVALUE(Table_Query_from_MF_DSNP62[[#This Row],[CL_GL_ACCT_TO22]]))</f>
        <v>1</v>
      </c>
      <c r="JC542" s="33" t="b">
        <f>AND($A$2&gt;=_xlfn.NUMBERVALUE(Table_Query_from_MF_DSNP62[[#This Row],[CL_GL_ACCT_FR23]]),$A$2&lt;=_xlfn.NUMBERVALUE(Table_Query_from_MF_DSNP62[[#This Row],[CL_GL_ACCT_TO23]]))</f>
        <v>1</v>
      </c>
      <c r="JD542" s="33" t="b">
        <f>AND($A$2&gt;=_xlfn.NUMBERVALUE(Table_Query_from_MF_DSNP62[[#This Row],[CL_GL_ACCT_FR24]]),$A$2&lt;=_xlfn.NUMBERVALUE(Table_Query_from_MF_DSNP62[[#This Row],[CL_GL_ACCT_TO24]]))</f>
        <v>1</v>
      </c>
      <c r="JE542" s="33" t="b">
        <f>AND($A$2&gt;=_xlfn.NUMBERVALUE(Table_Query_from_MF_DSNP62[[#This Row],[CL_GL_ACCT_FR25]]),$A$2&lt;=_xlfn.NUMBERVALUE(Table_Query_from_MF_DSNP62[[#This Row],[CL_GL_ACCT_TO25]]))</f>
        <v>1</v>
      </c>
      <c r="JF542" s="33" t="b">
        <f>OR(Table_Query_from_MF_DSNP62[[#This Row],[PairA]:[PairO]])</f>
        <v>1</v>
      </c>
      <c r="JG542" s="33">
        <f>_xlfn.IFNA(MATCH(TRUE,Table_Query_from_MF_DSNP62[[#This Row],[PairA]:[PairO]],0),"none")</f>
        <v>3</v>
      </c>
      <c r="JH542" s="33" t="b">
        <f>AND($B$2&gt;=_xlfn.NUMBERVALUE(Table_Query_from_MF_DSNP62[[#This Row],[CL_CMP_OBJ_FR1]]),$B$2&lt;=_xlfn.NUMBERVALUE(Table_Query_from_MF_DSNP62[[#This Row],[CL_CMP_OBJ_TO1]]))</f>
        <v>0</v>
      </c>
      <c r="JI542" s="33" t="b">
        <f>AND($B$2&gt;=_xlfn.NUMBERVALUE(Table_Query_from_MF_DSNP62[[#This Row],[CL_CMP_OBJ_FR2]]),$B$2&lt;=_xlfn.NUMBERVALUE(Table_Query_from_MF_DSNP62[[#This Row],[CL_CMP_OBJ_TO2]]))</f>
        <v>0</v>
      </c>
      <c r="JJ542" s="33" t="b">
        <f>AND($B$2&gt;=_xlfn.NUMBERVALUE(Table_Query_from_MF_DSNP62[[#This Row],[CL_CMP_OBJ_FR3]]),$B$2&lt;=_xlfn.NUMBERVALUE(Table_Query_from_MF_DSNP62[[#This Row],[CL_CMP_OBJ_TO3]]))</f>
        <v>1</v>
      </c>
      <c r="JK542" s="33" t="b">
        <f>AND($B$2&gt;=_xlfn.NUMBERVALUE(Table_Query_from_MF_DSNP62[[#This Row],[CL_CMP_OBJ_FR4]]),$B$2&lt;=_xlfn.NUMBERVALUE(Table_Query_from_MF_DSNP62[[#This Row],[CL_CMP_OBJ_TO4]]))</f>
        <v>1</v>
      </c>
      <c r="JL542" s="33" t="b">
        <f>AND($B$2&gt;=_xlfn.NUMBERVALUE(Table_Query_from_MF_DSNP62[[#This Row],[CL_CMP_OBJ_FR5]]),$B$2&lt;=_xlfn.NUMBERVALUE(Table_Query_from_MF_DSNP62[[#This Row],[CL_CMP_OBJ_TO5]]))</f>
        <v>1</v>
      </c>
      <c r="JM542" s="33" t="b">
        <f>AND($B$2&gt;=_xlfn.NUMBERVALUE(Table_Query_from_MF_DSNP62[[#This Row],[CL_CMP_OBJ_FR6]]),$B$2&lt;=_xlfn.NUMBERVALUE(Table_Query_from_MF_DSNP62[[#This Row],[CL_CMP_OBJ_TO6]]))</f>
        <v>1</v>
      </c>
      <c r="JN542" s="33" t="b">
        <f>AND($B$2&gt;=_xlfn.NUMBERVALUE(Table_Query_from_MF_DSNP62[[#This Row],[CL_CMP_OBJ_FR7]]),$B$2&lt;=_xlfn.NUMBERVALUE(Table_Query_from_MF_DSNP62[[#This Row],[CL_CMP_OBJ_TO7]]))</f>
        <v>1</v>
      </c>
      <c r="JO542" s="33" t="b">
        <f>AND($B$2&gt;=_xlfn.NUMBERVALUE(Table_Query_from_MF_DSNP62[[#This Row],[CL_CMP_OBJ_FR8]]),$B$2&lt;=_xlfn.NUMBERVALUE(Table_Query_from_MF_DSNP62[[#This Row],[CL_CMP_OBJ_TO8]]))</f>
        <v>1</v>
      </c>
      <c r="JP542" s="33" t="b">
        <f>AND($B$2&gt;=_xlfn.NUMBERVALUE(Table_Query_from_MF_DSNP62[[#This Row],[CL_CMP_OBJ_FR9]]),$B$2&lt;=_xlfn.NUMBERVALUE(Table_Query_from_MF_DSNP62[[#This Row],[CL_CMP_OBJ_TO9]]))</f>
        <v>1</v>
      </c>
      <c r="JQ542" s="33" t="b">
        <f>AND($B$2&gt;=_xlfn.NUMBERVALUE(Table_Query_from_MF_DSNP62[[#This Row],[CL_CMP_OBJ_FR10]]),$B$2&lt;=_xlfn.NUMBERVALUE(Table_Query_from_MF_DSNP62[[#This Row],[CL_CMP_OBJ_TO10]]))</f>
        <v>1</v>
      </c>
      <c r="JR542" s="33" t="b">
        <f>AND($B$2&gt;=_xlfn.NUMBERVALUE(Table_Query_from_MF_DSNP62[[#This Row],[CL_CMP_OBJ_FR11]]),$B$2&lt;=_xlfn.NUMBERVALUE(Table_Query_from_MF_DSNP62[[#This Row],[CL_CMP_OBJ_TO11]]))</f>
        <v>1</v>
      </c>
      <c r="JS542" s="33" t="b">
        <f>AND($B$2&gt;=_xlfn.NUMBERVALUE(Table_Query_from_MF_DSNP62[[#This Row],[CL_CMP_OBJ_FR12]]),$B$2&lt;=_xlfn.NUMBERVALUE(Table_Query_from_MF_DSNP62[[#This Row],[CL_CMP_OBJ_TO12]]))</f>
        <v>1</v>
      </c>
      <c r="JT542" s="33" t="b">
        <f>AND($B$2&gt;=_xlfn.NUMBERVALUE(Table_Query_from_MF_DSNP62[[#This Row],[CL_CMP_OBJ_FR13]]),$B$2&lt;=_xlfn.NUMBERVALUE(Table_Query_from_MF_DSNP62[[#This Row],[CL_CMP_OBJ_TO13]]))</f>
        <v>1</v>
      </c>
      <c r="JU542" s="33" t="b">
        <f>AND($B$2&gt;=_xlfn.NUMBERVALUE(Table_Query_from_MF_DSNP62[[#This Row],[CL_CMP_OBJ_FR14]]),$B$2&lt;=_xlfn.NUMBERVALUE(Table_Query_from_MF_DSNP62[[#This Row],[CL_CMP_OBJ_TO14]]))</f>
        <v>1</v>
      </c>
      <c r="JV542" s="33" t="b">
        <f>AND($B$2&gt;=_xlfn.NUMBERVALUE(Table_Query_from_MF_DSNP62[[#This Row],[CL_CMP_OBJ_FR15]]),$B$2&lt;=_xlfn.NUMBERVALUE(Table_Query_from_MF_DSNP62[[#This Row],[CL_CMP_OBJ_TO15]]))</f>
        <v>1</v>
      </c>
    </row>
    <row r="543" spans="1:282" x14ac:dyDescent="0.25">
      <c r="A543" t="b">
        <f>OR(,Table_Query_from_MF_DSNP62[[#This Row],[Desired GL included as "hard-coded" GL?]],Table_Query_from_MF_DSNP62[[#This Row],[Desired GL included as "Open GL"?]])</f>
        <v>1</v>
      </c>
      <c r="B543" t="b">
        <f>Table_Query_from_MF_DSNP62[[#This Row],[Desired CObj included as "Open CObj"?]]</f>
        <v>1</v>
      </c>
      <c r="C543" t="s">
        <v>1016</v>
      </c>
      <c r="D543" t="s">
        <v>2225</v>
      </c>
      <c r="E543" t="s">
        <v>8</v>
      </c>
      <c r="F543" s="24" t="s">
        <v>421</v>
      </c>
      <c r="G543" t="s">
        <v>13</v>
      </c>
      <c r="H543" s="24" t="s">
        <v>444</v>
      </c>
      <c r="I543" t="s">
        <v>444</v>
      </c>
      <c r="J543" s="24" t="s">
        <v>444</v>
      </c>
      <c r="K543" t="s">
        <v>444</v>
      </c>
      <c r="L543" s="24" t="s">
        <v>444</v>
      </c>
      <c r="M543" t="s">
        <v>444</v>
      </c>
      <c r="N543" t="s">
        <v>444</v>
      </c>
      <c r="O543" t="s">
        <v>444</v>
      </c>
      <c r="P543" t="s">
        <v>444</v>
      </c>
      <c r="Q543" t="s">
        <v>15</v>
      </c>
      <c r="R543" t="s">
        <v>444</v>
      </c>
      <c r="S543" t="s">
        <v>442</v>
      </c>
      <c r="T543" t="s">
        <v>447</v>
      </c>
      <c r="U543" t="s">
        <v>444</v>
      </c>
      <c r="V543" t="s">
        <v>444</v>
      </c>
      <c r="W543" t="s">
        <v>447</v>
      </c>
      <c r="X543" t="s">
        <v>444</v>
      </c>
      <c r="Y543" t="s">
        <v>444</v>
      </c>
      <c r="Z543" t="s">
        <v>442</v>
      </c>
      <c r="AA543" t="s">
        <v>444</v>
      </c>
      <c r="AB543" t="s">
        <v>442</v>
      </c>
      <c r="AC543" t="s">
        <v>444</v>
      </c>
      <c r="AD543" t="s">
        <v>15</v>
      </c>
      <c r="AE543" t="s">
        <v>447</v>
      </c>
      <c r="AF543" t="s">
        <v>447</v>
      </c>
      <c r="AG543" t="s">
        <v>442</v>
      </c>
      <c r="AH543" t="s">
        <v>447</v>
      </c>
      <c r="AI543" t="s">
        <v>447</v>
      </c>
      <c r="AJ543" t="s">
        <v>442</v>
      </c>
      <c r="AK543" t="s">
        <v>442</v>
      </c>
      <c r="AL543" t="s">
        <v>444</v>
      </c>
      <c r="AM543" t="s">
        <v>444</v>
      </c>
      <c r="AN543" t="s">
        <v>444</v>
      </c>
      <c r="AO543" t="s">
        <v>444</v>
      </c>
      <c r="AP543" t="s">
        <v>442</v>
      </c>
      <c r="AQ543" t="s">
        <v>528</v>
      </c>
      <c r="AR543" t="s">
        <v>1451</v>
      </c>
      <c r="AS543" t="s">
        <v>162</v>
      </c>
      <c r="AT543" t="s">
        <v>10</v>
      </c>
      <c r="AU543" t="s">
        <v>444</v>
      </c>
      <c r="AV543" t="s">
        <v>442</v>
      </c>
      <c r="AW543" t="s">
        <v>444</v>
      </c>
      <c r="AX543" t="s">
        <v>444</v>
      </c>
      <c r="AY543" t="s">
        <v>444</v>
      </c>
      <c r="AZ543" t="s">
        <v>7</v>
      </c>
      <c r="BA543" t="s">
        <v>478</v>
      </c>
      <c r="BB543" t="s">
        <v>444</v>
      </c>
      <c r="BC543" t="s">
        <v>444</v>
      </c>
      <c r="BD543" t="s">
        <v>1359</v>
      </c>
      <c r="BE543" t="s">
        <v>1017</v>
      </c>
      <c r="BF543" t="s">
        <v>740</v>
      </c>
      <c r="BG543" t="s">
        <v>444</v>
      </c>
      <c r="BH543" t="s">
        <v>444</v>
      </c>
      <c r="BI543" t="s">
        <v>444</v>
      </c>
      <c r="BJ543" t="s">
        <v>444</v>
      </c>
      <c r="BK543" t="s">
        <v>444</v>
      </c>
      <c r="BL543" t="s">
        <v>444</v>
      </c>
      <c r="BM543" t="s">
        <v>444</v>
      </c>
      <c r="BN543" t="s">
        <v>444</v>
      </c>
      <c r="BO543" t="s">
        <v>444</v>
      </c>
      <c r="BP543" t="s">
        <v>444</v>
      </c>
      <c r="BQ543" t="s">
        <v>1360</v>
      </c>
      <c r="BR543" t="s">
        <v>1487</v>
      </c>
      <c r="BS543" t="s">
        <v>444</v>
      </c>
      <c r="BT543" t="s">
        <v>444</v>
      </c>
      <c r="BU543" t="s">
        <v>444</v>
      </c>
      <c r="BV543" t="s">
        <v>444</v>
      </c>
      <c r="BW543" t="s">
        <v>1360</v>
      </c>
      <c r="BX543" t="s">
        <v>1487</v>
      </c>
      <c r="BY543" t="s">
        <v>444</v>
      </c>
      <c r="BZ543" t="s">
        <v>444</v>
      </c>
      <c r="CA543" t="s">
        <v>444</v>
      </c>
      <c r="CB543" t="s">
        <v>444</v>
      </c>
      <c r="CC543" t="s">
        <v>1360</v>
      </c>
      <c r="CD543" t="s">
        <v>1487</v>
      </c>
      <c r="CE543" t="s">
        <v>444</v>
      </c>
      <c r="CF543" t="s">
        <v>444</v>
      </c>
      <c r="CG543" t="s">
        <v>444</v>
      </c>
      <c r="CH543" t="s">
        <v>444</v>
      </c>
      <c r="CI543" t="s">
        <v>1360</v>
      </c>
      <c r="CJ543" t="s">
        <v>1487</v>
      </c>
      <c r="CK543" t="s">
        <v>444</v>
      </c>
      <c r="CL543" t="s">
        <v>444</v>
      </c>
      <c r="CM543" t="s">
        <v>444</v>
      </c>
      <c r="CN543" t="s">
        <v>444</v>
      </c>
      <c r="CO543" t="s">
        <v>1360</v>
      </c>
      <c r="CP543" t="s">
        <v>1487</v>
      </c>
      <c r="CQ543" t="s">
        <v>444</v>
      </c>
      <c r="CR543" t="s">
        <v>444</v>
      </c>
      <c r="CS543" t="s">
        <v>444</v>
      </c>
      <c r="CT543" t="s">
        <v>444</v>
      </c>
      <c r="CU543" t="s">
        <v>444</v>
      </c>
      <c r="CV543" t="s">
        <v>2843</v>
      </c>
      <c r="CW543" t="s">
        <v>2736</v>
      </c>
      <c r="CX543" t="s">
        <v>2737</v>
      </c>
      <c r="CY543" t="s">
        <v>1370</v>
      </c>
      <c r="CZ543" t="s">
        <v>1371</v>
      </c>
      <c r="DA543" t="s">
        <v>444</v>
      </c>
      <c r="DB543" t="s">
        <v>444</v>
      </c>
      <c r="DC543" t="s">
        <v>444</v>
      </c>
      <c r="DD543" t="s">
        <v>444</v>
      </c>
      <c r="DE543" t="s">
        <v>444</v>
      </c>
      <c r="DF543" t="s">
        <v>444</v>
      </c>
      <c r="DG543" t="s">
        <v>444</v>
      </c>
      <c r="DH543" t="s">
        <v>444</v>
      </c>
      <c r="DI543" t="s">
        <v>443</v>
      </c>
      <c r="DJ543" t="s">
        <v>282</v>
      </c>
      <c r="DK543" t="s">
        <v>1440</v>
      </c>
      <c r="DL543" t="s">
        <v>444</v>
      </c>
      <c r="DM543" t="s">
        <v>444</v>
      </c>
      <c r="DN543" t="s">
        <v>444</v>
      </c>
      <c r="DO543" t="s">
        <v>444</v>
      </c>
      <c r="DP543" t="s">
        <v>444</v>
      </c>
      <c r="DQ543" t="s">
        <v>444</v>
      </c>
      <c r="DR543" t="s">
        <v>444</v>
      </c>
      <c r="DS543" t="s">
        <v>444</v>
      </c>
      <c r="DT543" s="24" t="s">
        <v>444</v>
      </c>
      <c r="DU543" s="24" t="s">
        <v>444</v>
      </c>
      <c r="DV543" t="s">
        <v>444</v>
      </c>
      <c r="DW543" t="s">
        <v>444</v>
      </c>
      <c r="DX543" s="24" t="s">
        <v>444</v>
      </c>
      <c r="DY543" s="24" t="s">
        <v>444</v>
      </c>
      <c r="DZ543" t="s">
        <v>444</v>
      </c>
      <c r="EA543" t="s">
        <v>444</v>
      </c>
      <c r="EB543" s="24" t="s">
        <v>444</v>
      </c>
      <c r="EC543" s="24" t="s">
        <v>444</v>
      </c>
      <c r="ED543" t="s">
        <v>444</v>
      </c>
      <c r="EE543" t="s">
        <v>444</v>
      </c>
      <c r="EF543" s="24" t="s">
        <v>444</v>
      </c>
      <c r="EG543" s="24" t="s">
        <v>444</v>
      </c>
      <c r="EH543" t="s">
        <v>444</v>
      </c>
      <c r="EI543" t="s">
        <v>444</v>
      </c>
      <c r="EJ543" s="24" t="s">
        <v>444</v>
      </c>
      <c r="EK543" s="24" t="s">
        <v>444</v>
      </c>
      <c r="EL543" t="s">
        <v>444</v>
      </c>
      <c r="EM543" t="s">
        <v>444</v>
      </c>
      <c r="EN543" s="24" t="s">
        <v>444</v>
      </c>
      <c r="EO543" s="24" t="s">
        <v>444</v>
      </c>
      <c r="EP543" t="s">
        <v>444</v>
      </c>
      <c r="EQ543" t="s">
        <v>444</v>
      </c>
      <c r="ER543" s="24" t="s">
        <v>444</v>
      </c>
      <c r="ES543" s="24" t="s">
        <v>444</v>
      </c>
      <c r="ET543" t="s">
        <v>444</v>
      </c>
      <c r="EU543" t="s">
        <v>444</v>
      </c>
      <c r="EV543" s="24" t="s">
        <v>444</v>
      </c>
      <c r="EW543" s="24" t="s">
        <v>444</v>
      </c>
      <c r="EX543" t="s">
        <v>444</v>
      </c>
      <c r="EY543" t="s">
        <v>444</v>
      </c>
      <c r="EZ543" s="24" t="s">
        <v>444</v>
      </c>
      <c r="FA543" s="24" t="s">
        <v>444</v>
      </c>
      <c r="FB543" t="s">
        <v>444</v>
      </c>
      <c r="FC543" t="s">
        <v>444</v>
      </c>
      <c r="FD543" s="24" t="s">
        <v>444</v>
      </c>
      <c r="FE543" s="24" t="s">
        <v>444</v>
      </c>
      <c r="FF543" t="s">
        <v>444</v>
      </c>
      <c r="FG543" t="s">
        <v>444</v>
      </c>
      <c r="FH543" s="24" t="s">
        <v>444</v>
      </c>
      <c r="FI543" s="24" t="s">
        <v>444</v>
      </c>
      <c r="FJ543" t="s">
        <v>444</v>
      </c>
      <c r="FK543" t="s">
        <v>444</v>
      </c>
      <c r="FL543" s="24" t="s">
        <v>444</v>
      </c>
      <c r="FM543" s="24" t="s">
        <v>444</v>
      </c>
      <c r="FN543" t="s">
        <v>444</v>
      </c>
      <c r="FO543" t="s">
        <v>444</v>
      </c>
      <c r="FP543" s="24" t="s">
        <v>444</v>
      </c>
      <c r="FQ543" s="24" t="s">
        <v>444</v>
      </c>
      <c r="FR543" t="s">
        <v>444</v>
      </c>
      <c r="FS543" t="s">
        <v>444</v>
      </c>
      <c r="FT543" s="24" t="s">
        <v>444</v>
      </c>
      <c r="FU543" s="24" t="s">
        <v>444</v>
      </c>
      <c r="FV543" t="s">
        <v>444</v>
      </c>
      <c r="FW543" t="s">
        <v>444</v>
      </c>
      <c r="FX543" s="24" t="s">
        <v>444</v>
      </c>
      <c r="FY543" s="24" t="s">
        <v>444</v>
      </c>
      <c r="FZ543" t="s">
        <v>444</v>
      </c>
      <c r="GA543" t="s">
        <v>444</v>
      </c>
      <c r="GB543" s="24" t="s">
        <v>444</v>
      </c>
      <c r="GC543" s="24" t="s">
        <v>444</v>
      </c>
      <c r="GD543" t="s">
        <v>444</v>
      </c>
      <c r="GE543" t="s">
        <v>444</v>
      </c>
      <c r="GF543" s="24" t="s">
        <v>444</v>
      </c>
      <c r="GG543" s="24" t="s">
        <v>444</v>
      </c>
      <c r="GH543" t="s">
        <v>15</v>
      </c>
      <c r="GI543" s="24" t="s">
        <v>526</v>
      </c>
      <c r="GJ543" s="24" t="s">
        <v>1453</v>
      </c>
      <c r="GK543" t="s">
        <v>1454</v>
      </c>
      <c r="GL543" t="s">
        <v>609</v>
      </c>
      <c r="GM543" s="24" t="s">
        <v>444</v>
      </c>
      <c r="GN543" s="24" t="s">
        <v>444</v>
      </c>
      <c r="GO543" t="s">
        <v>444</v>
      </c>
      <c r="GP543" t="s">
        <v>444</v>
      </c>
      <c r="GQ543" s="24" t="s">
        <v>444</v>
      </c>
      <c r="GR543" s="24" t="s">
        <v>444</v>
      </c>
      <c r="GS543" t="s">
        <v>444</v>
      </c>
      <c r="GT543" t="s">
        <v>444</v>
      </c>
      <c r="GU543" s="24" t="s">
        <v>444</v>
      </c>
      <c r="GV543" s="24" t="s">
        <v>444</v>
      </c>
      <c r="GW543" t="s">
        <v>444</v>
      </c>
      <c r="GX543" t="s">
        <v>444</v>
      </c>
      <c r="GY543" s="24" t="s">
        <v>444</v>
      </c>
      <c r="GZ543" s="24" t="s">
        <v>444</v>
      </c>
      <c r="HA543" t="s">
        <v>444</v>
      </c>
      <c r="HB543" t="s">
        <v>444</v>
      </c>
      <c r="HC543" s="24" t="s">
        <v>444</v>
      </c>
      <c r="HD543" s="24" t="s">
        <v>444</v>
      </c>
      <c r="HE543" t="s">
        <v>444</v>
      </c>
      <c r="HF543" t="s">
        <v>444</v>
      </c>
      <c r="HG543" s="24" t="s">
        <v>444</v>
      </c>
      <c r="HH543" s="24" t="s">
        <v>444</v>
      </c>
      <c r="HI543" t="s">
        <v>444</v>
      </c>
      <c r="HJ543" t="s">
        <v>444</v>
      </c>
      <c r="HK543" s="24" t="s">
        <v>444</v>
      </c>
      <c r="HL543" s="24" t="s">
        <v>444</v>
      </c>
      <c r="HM543" t="s">
        <v>444</v>
      </c>
      <c r="HN543" t="s">
        <v>444</v>
      </c>
      <c r="HO543" s="24" t="s">
        <v>444</v>
      </c>
      <c r="HP543" s="24" t="s">
        <v>444</v>
      </c>
      <c r="HQ543" t="s">
        <v>444</v>
      </c>
      <c r="HR543" t="s">
        <v>444</v>
      </c>
      <c r="HS543" s="24" t="s">
        <v>444</v>
      </c>
      <c r="HT543" s="24" t="s">
        <v>444</v>
      </c>
      <c r="HU543" t="s">
        <v>444</v>
      </c>
      <c r="HV543" t="s">
        <v>444</v>
      </c>
      <c r="HW543" s="24" t="s">
        <v>444</v>
      </c>
      <c r="HX543" s="24" t="s">
        <v>444</v>
      </c>
      <c r="HY543" t="s">
        <v>444</v>
      </c>
      <c r="HZ543" t="s">
        <v>444</v>
      </c>
      <c r="IA543" t="s">
        <v>2843</v>
      </c>
      <c r="IB543" t="s">
        <v>2736</v>
      </c>
      <c r="IC543" t="s">
        <v>3090</v>
      </c>
      <c r="ID543" s="33" t="b" cm="1">
        <f t="array" ref="ID543">_xlfn.IFNA(MATCH($A$2,_xlfn.NUMBERVALUE(Table_Query_from_MF_DSNP62[[#This Row],[CL_GLACCT_DR1]:[CL_GLACCT_CR4]]),0),0)&gt;=1</f>
        <v>1</v>
      </c>
      <c r="IE543" s="33" t="b">
        <f>OR(Table_Query_from_MF_DSNP62[[#This Row],[Pair1]:[Pair25]])</f>
        <v>1</v>
      </c>
      <c r="IF543" s="33">
        <f>_xlfn.IFNA(MATCH(TRUE,Table_Query_from_MF_DSNP62[[#This Row],[Pair1]:[Pair25]],0),"none")</f>
        <v>1</v>
      </c>
      <c r="IG543" s="33" t="b">
        <f>AND($A$2&gt;=_xlfn.NUMBERVALUE(Table_Query_from_MF_DSNP62[[#This Row],[CL_GL_ACCT_FR1]]),$A$2&lt;=_xlfn.NUMBERVALUE(Table_Query_from_MF_DSNP62[[#This Row],[CL_GL_ACCT_TO1]]))</f>
        <v>1</v>
      </c>
      <c r="IH543" s="33" t="b">
        <f>AND($A$2&gt;=_xlfn.NUMBERVALUE(Table_Query_from_MF_DSNP62[[#This Row],[CL_GL_ACCT_FR2]]),$A$2&lt;=_xlfn.NUMBERVALUE(Table_Query_from_MF_DSNP62[[#This Row],[CL_GL_ACCT_TO2]]))</f>
        <v>1</v>
      </c>
      <c r="II543" s="33" t="b">
        <f>AND($A$2&gt;=_xlfn.NUMBERVALUE(Table_Query_from_MF_DSNP62[[#This Row],[CL_GL_ACCT_FR3]]),$A$2&lt;=_xlfn.NUMBERVALUE(Table_Query_from_MF_DSNP62[[#This Row],[CL_GL_ACCT_TO3]]))</f>
        <v>1</v>
      </c>
      <c r="IJ543" s="33" t="b">
        <f>AND($A$2&gt;=_xlfn.NUMBERVALUE(Table_Query_from_MF_DSNP62[[#This Row],[CL_GL_ACCT_FR4]]),$A$2&lt;=_xlfn.NUMBERVALUE(Table_Query_from_MF_DSNP62[[#This Row],[CL_GL_ACCT_TO4]]))</f>
        <v>1</v>
      </c>
      <c r="IK543" s="33" t="b">
        <f>AND($A$2&gt;=_xlfn.NUMBERVALUE(Table_Query_from_MF_DSNP62[[#This Row],[CL_GL_ACCT_FR5]]),$A$2&lt;=_xlfn.NUMBERVALUE(Table_Query_from_MF_DSNP62[[#This Row],[CL_GL_ACCT_TO5]]))</f>
        <v>1</v>
      </c>
      <c r="IL543" s="33" t="b">
        <f>AND($A$2&gt;=_xlfn.NUMBERVALUE(Table_Query_from_MF_DSNP62[[#This Row],[CL_GL_ACCT_FR6]]),$A$2&lt;=_xlfn.NUMBERVALUE(Table_Query_from_MF_DSNP62[[#This Row],[CL_GL_ACCT_TO6]]))</f>
        <v>1</v>
      </c>
      <c r="IM543" s="33" t="b">
        <f>AND($A$2&gt;=_xlfn.NUMBERVALUE(Table_Query_from_MF_DSNP62[[#This Row],[CL_GL_ACCT_FR7]]),$A$2&lt;=_xlfn.NUMBERVALUE(Table_Query_from_MF_DSNP62[[#This Row],[CL_GL_ACCT_TO7]]))</f>
        <v>1</v>
      </c>
      <c r="IN543" s="33" t="b">
        <f>AND($A$2&gt;=_xlfn.NUMBERVALUE(Table_Query_from_MF_DSNP62[[#This Row],[CL_GL_ACCT_FR8]]),$A$2&lt;=_xlfn.NUMBERVALUE(Table_Query_from_MF_DSNP62[[#This Row],[CL_GL_ACCT_TO8]]))</f>
        <v>1</v>
      </c>
      <c r="IO543" s="33" t="b">
        <f>AND($A$2&gt;=_xlfn.NUMBERVALUE(Table_Query_from_MF_DSNP62[[#This Row],[CL_GL_ACCT_FR9]]),$A$2&lt;=_xlfn.NUMBERVALUE(Table_Query_from_MF_DSNP62[[#This Row],[CL_GL_ACCT_TO9]]))</f>
        <v>1</v>
      </c>
      <c r="IP543" s="33" t="b">
        <f>AND($A$2&gt;=_xlfn.NUMBERVALUE(Table_Query_from_MF_DSNP62[[#This Row],[CL_GL_ACCT_FR10]]),$A$2&lt;=_xlfn.NUMBERVALUE(Table_Query_from_MF_DSNP62[[#This Row],[CL_GL_ACCT_TO10]]))</f>
        <v>1</v>
      </c>
      <c r="IQ543" s="33" t="b">
        <f>AND($A$2&gt;=_xlfn.NUMBERVALUE(Table_Query_from_MF_DSNP62[[#This Row],[CL_GL_ACCT_FR11]]),$A$2&lt;=_xlfn.NUMBERVALUE(Table_Query_from_MF_DSNP62[[#This Row],[CL_GL_ACCT_TO11]]))</f>
        <v>1</v>
      </c>
      <c r="IR543" s="33" t="b">
        <f>AND($A$2&gt;=_xlfn.NUMBERVALUE(Table_Query_from_MF_DSNP62[[#This Row],[CL_GL_ACCT_FR12]]),$A$2&lt;=_xlfn.NUMBERVALUE(Table_Query_from_MF_DSNP62[[#This Row],[CL_GL_ACCT_TO12]]))</f>
        <v>1</v>
      </c>
      <c r="IS543" s="33" t="b">
        <f>AND($A$2&gt;=_xlfn.NUMBERVALUE(Table_Query_from_MF_DSNP62[[#This Row],[CL_GL_ACCT_FR13]]),$A$2&lt;=_xlfn.NUMBERVALUE(Table_Query_from_MF_DSNP62[[#This Row],[CL_GL_ACCT_TO13]]))</f>
        <v>1</v>
      </c>
      <c r="IT543" s="33" t="b">
        <f>AND($A$2&gt;=_xlfn.NUMBERVALUE(Table_Query_from_MF_DSNP62[[#This Row],[CL_GL_ACCT_FR14]]),$A$2&lt;=_xlfn.NUMBERVALUE(Table_Query_from_MF_DSNP62[[#This Row],[CL_GL_ACCT_TO14]]))</f>
        <v>1</v>
      </c>
      <c r="IU543" s="33" t="b">
        <f>AND($A$2&gt;=_xlfn.NUMBERVALUE(Table_Query_from_MF_DSNP62[[#This Row],[CL_GL_ACCT_FR15]]),$A$2&lt;=_xlfn.NUMBERVALUE(Table_Query_from_MF_DSNP62[[#This Row],[CL_GL_ACCT_TO15]]))</f>
        <v>1</v>
      </c>
      <c r="IV543" s="33" t="b">
        <f>AND($A$2&gt;=_xlfn.NUMBERVALUE(Table_Query_from_MF_DSNP62[[#This Row],[CL_GL_ACCT_FR16]]),$A$2&lt;=_xlfn.NUMBERVALUE(Table_Query_from_MF_DSNP62[[#This Row],[CL_GL_ACCT_TO16]]))</f>
        <v>1</v>
      </c>
      <c r="IW543" s="33" t="b">
        <f>AND($A$2&gt;=_xlfn.NUMBERVALUE(Table_Query_from_MF_DSNP62[[#This Row],[CL_GL_ACCT_FR17]]),$A$2&lt;=_xlfn.NUMBERVALUE(Table_Query_from_MF_DSNP62[[#This Row],[CL_GL_ACCT_TO17]]))</f>
        <v>1</v>
      </c>
      <c r="IX543" s="33" t="b">
        <f>AND($A$2&gt;=_xlfn.NUMBERVALUE(Table_Query_from_MF_DSNP62[[#This Row],[CL_GL_ACCT_FR18]]),$A$2&lt;=_xlfn.NUMBERVALUE(Table_Query_from_MF_DSNP62[[#This Row],[CL_GL_ACCT_TO18]]))</f>
        <v>1</v>
      </c>
      <c r="IY543" s="33" t="b">
        <f>AND($A$2&gt;=_xlfn.NUMBERVALUE(Table_Query_from_MF_DSNP62[[#This Row],[CL_GL_ACCT_FR19]]),$A$2&lt;=_xlfn.NUMBERVALUE(Table_Query_from_MF_DSNP62[[#This Row],[CL_GL_ACCT_TO19]]))</f>
        <v>1</v>
      </c>
      <c r="IZ543" s="33" t="b">
        <f>AND($A$2&gt;=_xlfn.NUMBERVALUE(Table_Query_from_MF_DSNP62[[#This Row],[CL_GL_ACCT_FR20]]),$A$2&lt;=_xlfn.NUMBERVALUE(Table_Query_from_MF_DSNP62[[#This Row],[CL_GL_ACCT_TO20]]))</f>
        <v>1</v>
      </c>
      <c r="JA543" s="33" t="b">
        <f>AND($A$2&gt;=_xlfn.NUMBERVALUE(Table_Query_from_MF_DSNP62[[#This Row],[CL_GL_ACCT_FR21]]),$A$2&lt;=_xlfn.NUMBERVALUE(Table_Query_from_MF_DSNP62[[#This Row],[CL_GL_ACCT_TO21]]))</f>
        <v>1</v>
      </c>
      <c r="JB543" s="33" t="b">
        <f>AND($A$2&gt;=_xlfn.NUMBERVALUE(Table_Query_from_MF_DSNP62[[#This Row],[CL_GL_ACCT_FR22]]),$A$2&lt;=_xlfn.NUMBERVALUE(Table_Query_from_MF_DSNP62[[#This Row],[CL_GL_ACCT_TO22]]))</f>
        <v>1</v>
      </c>
      <c r="JC543" s="33" t="b">
        <f>AND($A$2&gt;=_xlfn.NUMBERVALUE(Table_Query_from_MF_DSNP62[[#This Row],[CL_GL_ACCT_FR23]]),$A$2&lt;=_xlfn.NUMBERVALUE(Table_Query_from_MF_DSNP62[[#This Row],[CL_GL_ACCT_TO23]]))</f>
        <v>1</v>
      </c>
      <c r="JD543" s="33" t="b">
        <f>AND($A$2&gt;=_xlfn.NUMBERVALUE(Table_Query_from_MF_DSNP62[[#This Row],[CL_GL_ACCT_FR24]]),$A$2&lt;=_xlfn.NUMBERVALUE(Table_Query_from_MF_DSNP62[[#This Row],[CL_GL_ACCT_TO24]]))</f>
        <v>1</v>
      </c>
      <c r="JE543" s="33" t="b">
        <f>AND($A$2&gt;=_xlfn.NUMBERVALUE(Table_Query_from_MF_DSNP62[[#This Row],[CL_GL_ACCT_FR25]]),$A$2&lt;=_xlfn.NUMBERVALUE(Table_Query_from_MF_DSNP62[[#This Row],[CL_GL_ACCT_TO25]]))</f>
        <v>1</v>
      </c>
      <c r="JF543" s="33" t="b">
        <f>OR(Table_Query_from_MF_DSNP62[[#This Row],[PairA]:[PairO]])</f>
        <v>1</v>
      </c>
      <c r="JG543" s="33">
        <f>_xlfn.IFNA(MATCH(TRUE,Table_Query_from_MF_DSNP62[[#This Row],[PairA]:[PairO]],0),"none")</f>
        <v>3</v>
      </c>
      <c r="JH543" s="33" t="b">
        <f>AND($B$2&gt;=_xlfn.NUMBERVALUE(Table_Query_from_MF_DSNP62[[#This Row],[CL_CMP_OBJ_FR1]]),$B$2&lt;=_xlfn.NUMBERVALUE(Table_Query_from_MF_DSNP62[[#This Row],[CL_CMP_OBJ_TO1]]))</f>
        <v>0</v>
      </c>
      <c r="JI543" s="33" t="b">
        <f>AND($B$2&gt;=_xlfn.NUMBERVALUE(Table_Query_from_MF_DSNP62[[#This Row],[CL_CMP_OBJ_FR2]]),$B$2&lt;=_xlfn.NUMBERVALUE(Table_Query_from_MF_DSNP62[[#This Row],[CL_CMP_OBJ_TO2]]))</f>
        <v>0</v>
      </c>
      <c r="JJ543" s="33" t="b">
        <f>AND($B$2&gt;=_xlfn.NUMBERVALUE(Table_Query_from_MF_DSNP62[[#This Row],[CL_CMP_OBJ_FR3]]),$B$2&lt;=_xlfn.NUMBERVALUE(Table_Query_from_MF_DSNP62[[#This Row],[CL_CMP_OBJ_TO3]]))</f>
        <v>1</v>
      </c>
      <c r="JK543" s="33" t="b">
        <f>AND($B$2&gt;=_xlfn.NUMBERVALUE(Table_Query_from_MF_DSNP62[[#This Row],[CL_CMP_OBJ_FR4]]),$B$2&lt;=_xlfn.NUMBERVALUE(Table_Query_from_MF_DSNP62[[#This Row],[CL_CMP_OBJ_TO4]]))</f>
        <v>1</v>
      </c>
      <c r="JL543" s="33" t="b">
        <f>AND($B$2&gt;=_xlfn.NUMBERVALUE(Table_Query_from_MF_DSNP62[[#This Row],[CL_CMP_OBJ_FR5]]),$B$2&lt;=_xlfn.NUMBERVALUE(Table_Query_from_MF_DSNP62[[#This Row],[CL_CMP_OBJ_TO5]]))</f>
        <v>1</v>
      </c>
      <c r="JM543" s="33" t="b">
        <f>AND($B$2&gt;=_xlfn.NUMBERVALUE(Table_Query_from_MF_DSNP62[[#This Row],[CL_CMP_OBJ_FR6]]),$B$2&lt;=_xlfn.NUMBERVALUE(Table_Query_from_MF_DSNP62[[#This Row],[CL_CMP_OBJ_TO6]]))</f>
        <v>1</v>
      </c>
      <c r="JN543" s="33" t="b">
        <f>AND($B$2&gt;=_xlfn.NUMBERVALUE(Table_Query_from_MF_DSNP62[[#This Row],[CL_CMP_OBJ_FR7]]),$B$2&lt;=_xlfn.NUMBERVALUE(Table_Query_from_MF_DSNP62[[#This Row],[CL_CMP_OBJ_TO7]]))</f>
        <v>1</v>
      </c>
      <c r="JO543" s="33" t="b">
        <f>AND($B$2&gt;=_xlfn.NUMBERVALUE(Table_Query_from_MF_DSNP62[[#This Row],[CL_CMP_OBJ_FR8]]),$B$2&lt;=_xlfn.NUMBERVALUE(Table_Query_from_MF_DSNP62[[#This Row],[CL_CMP_OBJ_TO8]]))</f>
        <v>1</v>
      </c>
      <c r="JP543" s="33" t="b">
        <f>AND($B$2&gt;=_xlfn.NUMBERVALUE(Table_Query_from_MF_DSNP62[[#This Row],[CL_CMP_OBJ_FR9]]),$B$2&lt;=_xlfn.NUMBERVALUE(Table_Query_from_MF_DSNP62[[#This Row],[CL_CMP_OBJ_TO9]]))</f>
        <v>1</v>
      </c>
      <c r="JQ543" s="33" t="b">
        <f>AND($B$2&gt;=_xlfn.NUMBERVALUE(Table_Query_from_MF_DSNP62[[#This Row],[CL_CMP_OBJ_FR10]]),$B$2&lt;=_xlfn.NUMBERVALUE(Table_Query_from_MF_DSNP62[[#This Row],[CL_CMP_OBJ_TO10]]))</f>
        <v>1</v>
      </c>
      <c r="JR543" s="33" t="b">
        <f>AND($B$2&gt;=_xlfn.NUMBERVALUE(Table_Query_from_MF_DSNP62[[#This Row],[CL_CMP_OBJ_FR11]]),$B$2&lt;=_xlfn.NUMBERVALUE(Table_Query_from_MF_DSNP62[[#This Row],[CL_CMP_OBJ_TO11]]))</f>
        <v>1</v>
      </c>
      <c r="JS543" s="33" t="b">
        <f>AND($B$2&gt;=_xlfn.NUMBERVALUE(Table_Query_from_MF_DSNP62[[#This Row],[CL_CMP_OBJ_FR12]]),$B$2&lt;=_xlfn.NUMBERVALUE(Table_Query_from_MF_DSNP62[[#This Row],[CL_CMP_OBJ_TO12]]))</f>
        <v>1</v>
      </c>
      <c r="JT543" s="33" t="b">
        <f>AND($B$2&gt;=_xlfn.NUMBERVALUE(Table_Query_from_MF_DSNP62[[#This Row],[CL_CMP_OBJ_FR13]]),$B$2&lt;=_xlfn.NUMBERVALUE(Table_Query_from_MF_DSNP62[[#This Row],[CL_CMP_OBJ_TO13]]))</f>
        <v>1</v>
      </c>
      <c r="JU543" s="33" t="b">
        <f>AND($B$2&gt;=_xlfn.NUMBERVALUE(Table_Query_from_MF_DSNP62[[#This Row],[CL_CMP_OBJ_FR14]]),$B$2&lt;=_xlfn.NUMBERVALUE(Table_Query_from_MF_DSNP62[[#This Row],[CL_CMP_OBJ_TO14]]))</f>
        <v>1</v>
      </c>
      <c r="JV543" s="33" t="b">
        <f>AND($B$2&gt;=_xlfn.NUMBERVALUE(Table_Query_from_MF_DSNP62[[#This Row],[CL_CMP_OBJ_FR15]]),$B$2&lt;=_xlfn.NUMBERVALUE(Table_Query_from_MF_DSNP62[[#This Row],[CL_CMP_OBJ_TO15]]))</f>
        <v>1</v>
      </c>
    </row>
    <row r="544" spans="1:282" x14ac:dyDescent="0.25">
      <c r="A544" t="b">
        <f>OR(,Table_Query_from_MF_DSNP62[[#This Row],[Desired GL included as "hard-coded" GL?]],Table_Query_from_MF_DSNP62[[#This Row],[Desired GL included as "Open GL"?]])</f>
        <v>1</v>
      </c>
      <c r="B544" t="b">
        <f>Table_Query_from_MF_DSNP62[[#This Row],[Desired CObj included as "Open CObj"?]]</f>
        <v>1</v>
      </c>
      <c r="C544" t="s">
        <v>1017</v>
      </c>
      <c r="D544" t="s">
        <v>2253</v>
      </c>
      <c r="E544" t="s">
        <v>8</v>
      </c>
      <c r="F544" s="24" t="s">
        <v>13</v>
      </c>
      <c r="G544" t="s">
        <v>41</v>
      </c>
      <c r="H544" s="24" t="s">
        <v>412</v>
      </c>
      <c r="I544" t="s">
        <v>411</v>
      </c>
      <c r="J544" s="24" t="s">
        <v>444</v>
      </c>
      <c r="K544" t="s">
        <v>444</v>
      </c>
      <c r="L544" s="24" t="s">
        <v>444</v>
      </c>
      <c r="M544" t="s">
        <v>444</v>
      </c>
      <c r="N544" t="s">
        <v>444</v>
      </c>
      <c r="O544" t="s">
        <v>444</v>
      </c>
      <c r="P544" t="s">
        <v>444</v>
      </c>
      <c r="Q544" t="s">
        <v>15</v>
      </c>
      <c r="R544" t="s">
        <v>15</v>
      </c>
      <c r="S544" t="s">
        <v>442</v>
      </c>
      <c r="T544" t="s">
        <v>447</v>
      </c>
      <c r="U544" t="s">
        <v>444</v>
      </c>
      <c r="V544" t="s">
        <v>444</v>
      </c>
      <c r="W544" t="s">
        <v>447</v>
      </c>
      <c r="X544" t="s">
        <v>444</v>
      </c>
      <c r="Y544" t="s">
        <v>444</v>
      </c>
      <c r="Z544" t="s">
        <v>442</v>
      </c>
      <c r="AA544" t="s">
        <v>442</v>
      </c>
      <c r="AB544" t="s">
        <v>442</v>
      </c>
      <c r="AC544" t="s">
        <v>444</v>
      </c>
      <c r="AD544" t="s">
        <v>447</v>
      </c>
      <c r="AE544" t="s">
        <v>447</v>
      </c>
      <c r="AF544" t="s">
        <v>447</v>
      </c>
      <c r="AG544" t="s">
        <v>442</v>
      </c>
      <c r="AH544" t="s">
        <v>447</v>
      </c>
      <c r="AI544" t="s">
        <v>447</v>
      </c>
      <c r="AJ544" t="s">
        <v>442</v>
      </c>
      <c r="AK544" t="s">
        <v>444</v>
      </c>
      <c r="AL544" t="s">
        <v>444</v>
      </c>
      <c r="AM544" t="s">
        <v>444</v>
      </c>
      <c r="AN544" t="s">
        <v>444</v>
      </c>
      <c r="AO544" t="s">
        <v>444</v>
      </c>
      <c r="AP544" t="s">
        <v>442</v>
      </c>
      <c r="AQ544" t="s">
        <v>282</v>
      </c>
      <c r="AR544" t="s">
        <v>1451</v>
      </c>
      <c r="AS544" t="s">
        <v>162</v>
      </c>
      <c r="AT544" t="s">
        <v>10</v>
      </c>
      <c r="AU544" t="s">
        <v>444</v>
      </c>
      <c r="AV544" t="s">
        <v>442</v>
      </c>
      <c r="AW544" t="s">
        <v>444</v>
      </c>
      <c r="AX544" t="s">
        <v>444</v>
      </c>
      <c r="AY544" t="s">
        <v>444</v>
      </c>
      <c r="AZ544" t="s">
        <v>7</v>
      </c>
      <c r="BA544" t="s">
        <v>478</v>
      </c>
      <c r="BB544" t="s">
        <v>444</v>
      </c>
      <c r="BC544" t="s">
        <v>444</v>
      </c>
      <c r="BD544" t="s">
        <v>1359</v>
      </c>
      <c r="BE544" t="s">
        <v>1016</v>
      </c>
      <c r="BF544" t="s">
        <v>1360</v>
      </c>
      <c r="BG544" t="s">
        <v>1360</v>
      </c>
      <c r="BH544" t="s">
        <v>755</v>
      </c>
      <c r="BI544" t="s">
        <v>529</v>
      </c>
      <c r="BJ544" t="s">
        <v>282</v>
      </c>
      <c r="BK544" t="s">
        <v>282</v>
      </c>
      <c r="BL544" t="s">
        <v>1360</v>
      </c>
      <c r="BM544" t="s">
        <v>758</v>
      </c>
      <c r="BN544" t="s">
        <v>529</v>
      </c>
      <c r="BO544" t="s">
        <v>282</v>
      </c>
      <c r="BP544" t="s">
        <v>282</v>
      </c>
      <c r="BQ544" t="s">
        <v>1360</v>
      </c>
      <c r="BR544" t="s">
        <v>143</v>
      </c>
      <c r="BS544" t="s">
        <v>444</v>
      </c>
      <c r="BT544" t="s">
        <v>740</v>
      </c>
      <c r="BU544" t="s">
        <v>524</v>
      </c>
      <c r="BV544" t="s">
        <v>444</v>
      </c>
      <c r="BW544" t="s">
        <v>1360</v>
      </c>
      <c r="BX544" t="s">
        <v>143</v>
      </c>
      <c r="BY544" t="s">
        <v>444</v>
      </c>
      <c r="BZ544" t="s">
        <v>740</v>
      </c>
      <c r="CA544" t="s">
        <v>524</v>
      </c>
      <c r="CB544" t="s">
        <v>444</v>
      </c>
      <c r="CC544" t="s">
        <v>1360</v>
      </c>
      <c r="CD544" t="s">
        <v>143</v>
      </c>
      <c r="CE544" t="s">
        <v>444</v>
      </c>
      <c r="CF544" t="s">
        <v>444</v>
      </c>
      <c r="CG544" t="s">
        <v>444</v>
      </c>
      <c r="CH544" t="s">
        <v>444</v>
      </c>
      <c r="CI544" t="s">
        <v>1360</v>
      </c>
      <c r="CJ544" t="s">
        <v>143</v>
      </c>
      <c r="CK544" t="s">
        <v>444</v>
      </c>
      <c r="CL544" t="s">
        <v>740</v>
      </c>
      <c r="CM544" t="s">
        <v>524</v>
      </c>
      <c r="CN544" t="s">
        <v>444</v>
      </c>
      <c r="CO544" t="s">
        <v>1360</v>
      </c>
      <c r="CP544" t="s">
        <v>143</v>
      </c>
      <c r="CQ544" t="s">
        <v>444</v>
      </c>
      <c r="CR544" t="s">
        <v>740</v>
      </c>
      <c r="CS544" t="s">
        <v>524</v>
      </c>
      <c r="CT544" t="s">
        <v>444</v>
      </c>
      <c r="CU544" t="s">
        <v>282</v>
      </c>
      <c r="CV544" t="s">
        <v>2843</v>
      </c>
      <c r="CW544" t="s">
        <v>2736</v>
      </c>
      <c r="CX544" t="s">
        <v>2737</v>
      </c>
      <c r="CY544" t="s">
        <v>1370</v>
      </c>
      <c r="CZ544" t="s">
        <v>1371</v>
      </c>
      <c r="DA544" t="s">
        <v>444</v>
      </c>
      <c r="DB544" t="s">
        <v>444</v>
      </c>
      <c r="DC544" t="s">
        <v>444</v>
      </c>
      <c r="DD544" t="s">
        <v>444</v>
      </c>
      <c r="DE544" t="s">
        <v>444</v>
      </c>
      <c r="DF544" t="s">
        <v>444</v>
      </c>
      <c r="DG544" t="s">
        <v>444</v>
      </c>
      <c r="DH544" t="s">
        <v>444</v>
      </c>
      <c r="DI544" t="s">
        <v>443</v>
      </c>
      <c r="DJ544" t="s">
        <v>282</v>
      </c>
      <c r="DK544" t="s">
        <v>1440</v>
      </c>
      <c r="DL544" t="s">
        <v>444</v>
      </c>
      <c r="DM544" t="s">
        <v>444</v>
      </c>
      <c r="DN544" t="s">
        <v>444</v>
      </c>
      <c r="DO544" t="s">
        <v>444</v>
      </c>
      <c r="DP544" t="s">
        <v>444</v>
      </c>
      <c r="DQ544" t="s">
        <v>444</v>
      </c>
      <c r="DR544" t="s">
        <v>444</v>
      </c>
      <c r="DS544" t="s">
        <v>444</v>
      </c>
      <c r="DT544" s="24" t="s">
        <v>444</v>
      </c>
      <c r="DU544" s="24" t="s">
        <v>444</v>
      </c>
      <c r="DV544" t="s">
        <v>444</v>
      </c>
      <c r="DW544" t="s">
        <v>444</v>
      </c>
      <c r="DX544" s="24" t="s">
        <v>444</v>
      </c>
      <c r="DY544" s="24" t="s">
        <v>444</v>
      </c>
      <c r="DZ544" t="s">
        <v>444</v>
      </c>
      <c r="EA544" t="s">
        <v>444</v>
      </c>
      <c r="EB544" s="24" t="s">
        <v>444</v>
      </c>
      <c r="EC544" s="24" t="s">
        <v>444</v>
      </c>
      <c r="ED544" t="s">
        <v>444</v>
      </c>
      <c r="EE544" t="s">
        <v>444</v>
      </c>
      <c r="EF544" s="24" t="s">
        <v>444</v>
      </c>
      <c r="EG544" s="24" t="s">
        <v>444</v>
      </c>
      <c r="EH544" t="s">
        <v>444</v>
      </c>
      <c r="EI544" t="s">
        <v>444</v>
      </c>
      <c r="EJ544" s="24" t="s">
        <v>444</v>
      </c>
      <c r="EK544" s="24" t="s">
        <v>444</v>
      </c>
      <c r="EL544" t="s">
        <v>444</v>
      </c>
      <c r="EM544" t="s">
        <v>444</v>
      </c>
      <c r="EN544" s="24" t="s">
        <v>444</v>
      </c>
      <c r="EO544" s="24" t="s">
        <v>444</v>
      </c>
      <c r="EP544" t="s">
        <v>444</v>
      </c>
      <c r="EQ544" t="s">
        <v>444</v>
      </c>
      <c r="ER544" s="24" t="s">
        <v>444</v>
      </c>
      <c r="ES544" s="24" t="s">
        <v>444</v>
      </c>
      <c r="ET544" t="s">
        <v>444</v>
      </c>
      <c r="EU544" t="s">
        <v>444</v>
      </c>
      <c r="EV544" s="24" t="s">
        <v>444</v>
      </c>
      <c r="EW544" s="24" t="s">
        <v>444</v>
      </c>
      <c r="EX544" t="s">
        <v>444</v>
      </c>
      <c r="EY544" t="s">
        <v>444</v>
      </c>
      <c r="EZ544" s="24" t="s">
        <v>444</v>
      </c>
      <c r="FA544" s="24" t="s">
        <v>444</v>
      </c>
      <c r="FB544" t="s">
        <v>444</v>
      </c>
      <c r="FC544" t="s">
        <v>444</v>
      </c>
      <c r="FD544" s="24" t="s">
        <v>444</v>
      </c>
      <c r="FE544" s="24" t="s">
        <v>444</v>
      </c>
      <c r="FF544" t="s">
        <v>444</v>
      </c>
      <c r="FG544" t="s">
        <v>444</v>
      </c>
      <c r="FH544" s="24" t="s">
        <v>444</v>
      </c>
      <c r="FI544" s="24" t="s">
        <v>444</v>
      </c>
      <c r="FJ544" t="s">
        <v>444</v>
      </c>
      <c r="FK544" t="s">
        <v>444</v>
      </c>
      <c r="FL544" s="24" t="s">
        <v>444</v>
      </c>
      <c r="FM544" s="24" t="s">
        <v>444</v>
      </c>
      <c r="FN544" t="s">
        <v>444</v>
      </c>
      <c r="FO544" t="s">
        <v>444</v>
      </c>
      <c r="FP544" s="24" t="s">
        <v>444</v>
      </c>
      <c r="FQ544" s="24" t="s">
        <v>444</v>
      </c>
      <c r="FR544" t="s">
        <v>444</v>
      </c>
      <c r="FS544" t="s">
        <v>444</v>
      </c>
      <c r="FT544" s="24" t="s">
        <v>444</v>
      </c>
      <c r="FU544" s="24" t="s">
        <v>444</v>
      </c>
      <c r="FV544" t="s">
        <v>444</v>
      </c>
      <c r="FW544" t="s">
        <v>444</v>
      </c>
      <c r="FX544" s="24" t="s">
        <v>444</v>
      </c>
      <c r="FY544" s="24" t="s">
        <v>444</v>
      </c>
      <c r="FZ544" t="s">
        <v>444</v>
      </c>
      <c r="GA544" t="s">
        <v>444</v>
      </c>
      <c r="GB544" s="24" t="s">
        <v>444</v>
      </c>
      <c r="GC544" s="24" t="s">
        <v>444</v>
      </c>
      <c r="GD544" t="s">
        <v>444</v>
      </c>
      <c r="GE544" t="s">
        <v>444</v>
      </c>
      <c r="GF544" s="24" t="s">
        <v>444</v>
      </c>
      <c r="GG544" s="24" t="s">
        <v>444</v>
      </c>
      <c r="GH544" t="s">
        <v>15</v>
      </c>
      <c r="GI544" s="24" t="s">
        <v>446</v>
      </c>
      <c r="GJ544" s="24" t="s">
        <v>475</v>
      </c>
      <c r="GK544" t="s">
        <v>502</v>
      </c>
      <c r="GL544" t="s">
        <v>248</v>
      </c>
      <c r="GM544" s="24" t="s">
        <v>479</v>
      </c>
      <c r="GN544" s="24" t="s">
        <v>1399</v>
      </c>
      <c r="GO544" t="s">
        <v>444</v>
      </c>
      <c r="GP544" t="s">
        <v>444</v>
      </c>
      <c r="GQ544" s="24" t="s">
        <v>444</v>
      </c>
      <c r="GR544" s="24" t="s">
        <v>444</v>
      </c>
      <c r="GS544" t="s">
        <v>444</v>
      </c>
      <c r="GT544" t="s">
        <v>444</v>
      </c>
      <c r="GU544" s="24" t="s">
        <v>444</v>
      </c>
      <c r="GV544" s="24" t="s">
        <v>444</v>
      </c>
      <c r="GW544" t="s">
        <v>444</v>
      </c>
      <c r="GX544" t="s">
        <v>444</v>
      </c>
      <c r="GY544" s="24" t="s">
        <v>444</v>
      </c>
      <c r="GZ544" s="24" t="s">
        <v>444</v>
      </c>
      <c r="HA544" t="s">
        <v>444</v>
      </c>
      <c r="HB544" t="s">
        <v>444</v>
      </c>
      <c r="HC544" s="24" t="s">
        <v>444</v>
      </c>
      <c r="HD544" s="24" t="s">
        <v>444</v>
      </c>
      <c r="HE544" t="s">
        <v>444</v>
      </c>
      <c r="HF544" t="s">
        <v>444</v>
      </c>
      <c r="HG544" s="24" t="s">
        <v>444</v>
      </c>
      <c r="HH544" s="24" t="s">
        <v>444</v>
      </c>
      <c r="HI544" t="s">
        <v>444</v>
      </c>
      <c r="HJ544" t="s">
        <v>444</v>
      </c>
      <c r="HK544" s="24" t="s">
        <v>444</v>
      </c>
      <c r="HL544" s="24" t="s">
        <v>444</v>
      </c>
      <c r="HM544" t="s">
        <v>444</v>
      </c>
      <c r="HN544" t="s">
        <v>444</v>
      </c>
      <c r="HO544" s="24" t="s">
        <v>444</v>
      </c>
      <c r="HP544" s="24" t="s">
        <v>444</v>
      </c>
      <c r="HQ544" t="s">
        <v>444</v>
      </c>
      <c r="HR544" t="s">
        <v>444</v>
      </c>
      <c r="HS544" s="24" t="s">
        <v>444</v>
      </c>
      <c r="HT544" s="24" t="s">
        <v>444</v>
      </c>
      <c r="HU544" t="s">
        <v>444</v>
      </c>
      <c r="HV544" t="s">
        <v>444</v>
      </c>
      <c r="HW544" s="24" t="s">
        <v>444</v>
      </c>
      <c r="HX544" s="24" t="s">
        <v>444</v>
      </c>
      <c r="HY544" t="s">
        <v>444</v>
      </c>
      <c r="HZ544" t="s">
        <v>444</v>
      </c>
      <c r="IA544" t="s">
        <v>2843</v>
      </c>
      <c r="IB544" t="s">
        <v>2736</v>
      </c>
      <c r="IC544" t="s">
        <v>3091</v>
      </c>
      <c r="ID544" s="33" t="b" cm="1">
        <f t="array" ref="ID544">_xlfn.IFNA(MATCH($A$2,_xlfn.NUMBERVALUE(Table_Query_from_MF_DSNP62[[#This Row],[CL_GLACCT_DR1]:[CL_GLACCT_CR4]]),0),0)&gt;=1</f>
        <v>1</v>
      </c>
      <c r="IE544" s="33" t="b">
        <f>OR(Table_Query_from_MF_DSNP62[[#This Row],[Pair1]:[Pair25]])</f>
        <v>1</v>
      </c>
      <c r="IF544" s="33">
        <f>_xlfn.IFNA(MATCH(TRUE,Table_Query_from_MF_DSNP62[[#This Row],[Pair1]:[Pair25]],0),"none")</f>
        <v>1</v>
      </c>
      <c r="IG544" s="33" t="b">
        <f>AND($A$2&gt;=_xlfn.NUMBERVALUE(Table_Query_from_MF_DSNP62[[#This Row],[CL_GL_ACCT_FR1]]),$A$2&lt;=_xlfn.NUMBERVALUE(Table_Query_from_MF_DSNP62[[#This Row],[CL_GL_ACCT_TO1]]))</f>
        <v>1</v>
      </c>
      <c r="IH544" s="33" t="b">
        <f>AND($A$2&gt;=_xlfn.NUMBERVALUE(Table_Query_from_MF_DSNP62[[#This Row],[CL_GL_ACCT_FR2]]),$A$2&lt;=_xlfn.NUMBERVALUE(Table_Query_from_MF_DSNP62[[#This Row],[CL_GL_ACCT_TO2]]))</f>
        <v>1</v>
      </c>
      <c r="II544" s="33" t="b">
        <f>AND($A$2&gt;=_xlfn.NUMBERVALUE(Table_Query_from_MF_DSNP62[[#This Row],[CL_GL_ACCT_FR3]]),$A$2&lt;=_xlfn.NUMBERVALUE(Table_Query_from_MF_DSNP62[[#This Row],[CL_GL_ACCT_TO3]]))</f>
        <v>1</v>
      </c>
      <c r="IJ544" s="33" t="b">
        <f>AND($A$2&gt;=_xlfn.NUMBERVALUE(Table_Query_from_MF_DSNP62[[#This Row],[CL_GL_ACCT_FR4]]),$A$2&lt;=_xlfn.NUMBERVALUE(Table_Query_from_MF_DSNP62[[#This Row],[CL_GL_ACCT_TO4]]))</f>
        <v>1</v>
      </c>
      <c r="IK544" s="33" t="b">
        <f>AND($A$2&gt;=_xlfn.NUMBERVALUE(Table_Query_from_MF_DSNP62[[#This Row],[CL_GL_ACCT_FR5]]),$A$2&lt;=_xlfn.NUMBERVALUE(Table_Query_from_MF_DSNP62[[#This Row],[CL_GL_ACCT_TO5]]))</f>
        <v>1</v>
      </c>
      <c r="IL544" s="33" t="b">
        <f>AND($A$2&gt;=_xlfn.NUMBERVALUE(Table_Query_from_MF_DSNP62[[#This Row],[CL_GL_ACCT_FR6]]),$A$2&lt;=_xlfn.NUMBERVALUE(Table_Query_from_MF_DSNP62[[#This Row],[CL_GL_ACCT_TO6]]))</f>
        <v>1</v>
      </c>
      <c r="IM544" s="33" t="b">
        <f>AND($A$2&gt;=_xlfn.NUMBERVALUE(Table_Query_from_MF_DSNP62[[#This Row],[CL_GL_ACCT_FR7]]),$A$2&lt;=_xlfn.NUMBERVALUE(Table_Query_from_MF_DSNP62[[#This Row],[CL_GL_ACCT_TO7]]))</f>
        <v>1</v>
      </c>
      <c r="IN544" s="33" t="b">
        <f>AND($A$2&gt;=_xlfn.NUMBERVALUE(Table_Query_from_MF_DSNP62[[#This Row],[CL_GL_ACCT_FR8]]),$A$2&lt;=_xlfn.NUMBERVALUE(Table_Query_from_MF_DSNP62[[#This Row],[CL_GL_ACCT_TO8]]))</f>
        <v>1</v>
      </c>
      <c r="IO544" s="33" t="b">
        <f>AND($A$2&gt;=_xlfn.NUMBERVALUE(Table_Query_from_MF_DSNP62[[#This Row],[CL_GL_ACCT_FR9]]),$A$2&lt;=_xlfn.NUMBERVALUE(Table_Query_from_MF_DSNP62[[#This Row],[CL_GL_ACCT_TO9]]))</f>
        <v>1</v>
      </c>
      <c r="IP544" s="33" t="b">
        <f>AND($A$2&gt;=_xlfn.NUMBERVALUE(Table_Query_from_MF_DSNP62[[#This Row],[CL_GL_ACCT_FR10]]),$A$2&lt;=_xlfn.NUMBERVALUE(Table_Query_from_MF_DSNP62[[#This Row],[CL_GL_ACCT_TO10]]))</f>
        <v>1</v>
      </c>
      <c r="IQ544" s="33" t="b">
        <f>AND($A$2&gt;=_xlfn.NUMBERVALUE(Table_Query_from_MF_DSNP62[[#This Row],[CL_GL_ACCT_FR11]]),$A$2&lt;=_xlfn.NUMBERVALUE(Table_Query_from_MF_DSNP62[[#This Row],[CL_GL_ACCT_TO11]]))</f>
        <v>1</v>
      </c>
      <c r="IR544" s="33" t="b">
        <f>AND($A$2&gt;=_xlfn.NUMBERVALUE(Table_Query_from_MF_DSNP62[[#This Row],[CL_GL_ACCT_FR12]]),$A$2&lt;=_xlfn.NUMBERVALUE(Table_Query_from_MF_DSNP62[[#This Row],[CL_GL_ACCT_TO12]]))</f>
        <v>1</v>
      </c>
      <c r="IS544" s="33" t="b">
        <f>AND($A$2&gt;=_xlfn.NUMBERVALUE(Table_Query_from_MF_DSNP62[[#This Row],[CL_GL_ACCT_FR13]]),$A$2&lt;=_xlfn.NUMBERVALUE(Table_Query_from_MF_DSNP62[[#This Row],[CL_GL_ACCT_TO13]]))</f>
        <v>1</v>
      </c>
      <c r="IT544" s="33" t="b">
        <f>AND($A$2&gt;=_xlfn.NUMBERVALUE(Table_Query_from_MF_DSNP62[[#This Row],[CL_GL_ACCT_FR14]]),$A$2&lt;=_xlfn.NUMBERVALUE(Table_Query_from_MF_DSNP62[[#This Row],[CL_GL_ACCT_TO14]]))</f>
        <v>1</v>
      </c>
      <c r="IU544" s="33" t="b">
        <f>AND($A$2&gt;=_xlfn.NUMBERVALUE(Table_Query_from_MF_DSNP62[[#This Row],[CL_GL_ACCT_FR15]]),$A$2&lt;=_xlfn.NUMBERVALUE(Table_Query_from_MF_DSNP62[[#This Row],[CL_GL_ACCT_TO15]]))</f>
        <v>1</v>
      </c>
      <c r="IV544" s="33" t="b">
        <f>AND($A$2&gt;=_xlfn.NUMBERVALUE(Table_Query_from_MF_DSNP62[[#This Row],[CL_GL_ACCT_FR16]]),$A$2&lt;=_xlfn.NUMBERVALUE(Table_Query_from_MF_DSNP62[[#This Row],[CL_GL_ACCT_TO16]]))</f>
        <v>1</v>
      </c>
      <c r="IW544" s="33" t="b">
        <f>AND($A$2&gt;=_xlfn.NUMBERVALUE(Table_Query_from_MF_DSNP62[[#This Row],[CL_GL_ACCT_FR17]]),$A$2&lt;=_xlfn.NUMBERVALUE(Table_Query_from_MF_DSNP62[[#This Row],[CL_GL_ACCT_TO17]]))</f>
        <v>1</v>
      </c>
      <c r="IX544" s="33" t="b">
        <f>AND($A$2&gt;=_xlfn.NUMBERVALUE(Table_Query_from_MF_DSNP62[[#This Row],[CL_GL_ACCT_FR18]]),$A$2&lt;=_xlfn.NUMBERVALUE(Table_Query_from_MF_DSNP62[[#This Row],[CL_GL_ACCT_TO18]]))</f>
        <v>1</v>
      </c>
      <c r="IY544" s="33" t="b">
        <f>AND($A$2&gt;=_xlfn.NUMBERVALUE(Table_Query_from_MF_DSNP62[[#This Row],[CL_GL_ACCT_FR19]]),$A$2&lt;=_xlfn.NUMBERVALUE(Table_Query_from_MF_DSNP62[[#This Row],[CL_GL_ACCT_TO19]]))</f>
        <v>1</v>
      </c>
      <c r="IZ544" s="33" t="b">
        <f>AND($A$2&gt;=_xlfn.NUMBERVALUE(Table_Query_from_MF_DSNP62[[#This Row],[CL_GL_ACCT_FR20]]),$A$2&lt;=_xlfn.NUMBERVALUE(Table_Query_from_MF_DSNP62[[#This Row],[CL_GL_ACCT_TO20]]))</f>
        <v>1</v>
      </c>
      <c r="JA544" s="33" t="b">
        <f>AND($A$2&gt;=_xlfn.NUMBERVALUE(Table_Query_from_MF_DSNP62[[#This Row],[CL_GL_ACCT_FR21]]),$A$2&lt;=_xlfn.NUMBERVALUE(Table_Query_from_MF_DSNP62[[#This Row],[CL_GL_ACCT_TO21]]))</f>
        <v>1</v>
      </c>
      <c r="JB544" s="33" t="b">
        <f>AND($A$2&gt;=_xlfn.NUMBERVALUE(Table_Query_from_MF_DSNP62[[#This Row],[CL_GL_ACCT_FR22]]),$A$2&lt;=_xlfn.NUMBERVALUE(Table_Query_from_MF_DSNP62[[#This Row],[CL_GL_ACCT_TO22]]))</f>
        <v>1</v>
      </c>
      <c r="JC544" s="33" t="b">
        <f>AND($A$2&gt;=_xlfn.NUMBERVALUE(Table_Query_from_MF_DSNP62[[#This Row],[CL_GL_ACCT_FR23]]),$A$2&lt;=_xlfn.NUMBERVALUE(Table_Query_from_MF_DSNP62[[#This Row],[CL_GL_ACCT_TO23]]))</f>
        <v>1</v>
      </c>
      <c r="JD544" s="33" t="b">
        <f>AND($A$2&gt;=_xlfn.NUMBERVALUE(Table_Query_from_MF_DSNP62[[#This Row],[CL_GL_ACCT_FR24]]),$A$2&lt;=_xlfn.NUMBERVALUE(Table_Query_from_MF_DSNP62[[#This Row],[CL_GL_ACCT_TO24]]))</f>
        <v>1</v>
      </c>
      <c r="JE544" s="33" t="b">
        <f>AND($A$2&gt;=_xlfn.NUMBERVALUE(Table_Query_from_MF_DSNP62[[#This Row],[CL_GL_ACCT_FR25]]),$A$2&lt;=_xlfn.NUMBERVALUE(Table_Query_from_MF_DSNP62[[#This Row],[CL_GL_ACCT_TO25]]))</f>
        <v>1</v>
      </c>
      <c r="JF544" s="33" t="b">
        <f>OR(Table_Query_from_MF_DSNP62[[#This Row],[PairA]:[PairO]])</f>
        <v>1</v>
      </c>
      <c r="JG544" s="33">
        <f>_xlfn.IFNA(MATCH(TRUE,Table_Query_from_MF_DSNP62[[#This Row],[PairA]:[PairO]],0),"none")</f>
        <v>4</v>
      </c>
      <c r="JH544" s="33" t="b">
        <f>AND($B$2&gt;=_xlfn.NUMBERVALUE(Table_Query_from_MF_DSNP62[[#This Row],[CL_CMP_OBJ_FR1]]),$B$2&lt;=_xlfn.NUMBERVALUE(Table_Query_from_MF_DSNP62[[#This Row],[CL_CMP_OBJ_TO1]]))</f>
        <v>0</v>
      </c>
      <c r="JI544" s="33" t="b">
        <f>AND($B$2&gt;=_xlfn.NUMBERVALUE(Table_Query_from_MF_DSNP62[[#This Row],[CL_CMP_OBJ_FR2]]),$B$2&lt;=_xlfn.NUMBERVALUE(Table_Query_from_MF_DSNP62[[#This Row],[CL_CMP_OBJ_TO2]]))</f>
        <v>0</v>
      </c>
      <c r="JJ544" s="33" t="b">
        <f>AND($B$2&gt;=_xlfn.NUMBERVALUE(Table_Query_from_MF_DSNP62[[#This Row],[CL_CMP_OBJ_FR3]]),$B$2&lt;=_xlfn.NUMBERVALUE(Table_Query_from_MF_DSNP62[[#This Row],[CL_CMP_OBJ_TO3]]))</f>
        <v>0</v>
      </c>
      <c r="JK544" s="33" t="b">
        <f>AND($B$2&gt;=_xlfn.NUMBERVALUE(Table_Query_from_MF_DSNP62[[#This Row],[CL_CMP_OBJ_FR4]]),$B$2&lt;=_xlfn.NUMBERVALUE(Table_Query_from_MF_DSNP62[[#This Row],[CL_CMP_OBJ_TO4]]))</f>
        <v>1</v>
      </c>
      <c r="JL544" s="33" t="b">
        <f>AND($B$2&gt;=_xlfn.NUMBERVALUE(Table_Query_from_MF_DSNP62[[#This Row],[CL_CMP_OBJ_FR5]]),$B$2&lt;=_xlfn.NUMBERVALUE(Table_Query_from_MF_DSNP62[[#This Row],[CL_CMP_OBJ_TO5]]))</f>
        <v>1</v>
      </c>
      <c r="JM544" s="33" t="b">
        <f>AND($B$2&gt;=_xlfn.NUMBERVALUE(Table_Query_from_MF_DSNP62[[#This Row],[CL_CMP_OBJ_FR6]]),$B$2&lt;=_xlfn.NUMBERVALUE(Table_Query_from_MF_DSNP62[[#This Row],[CL_CMP_OBJ_TO6]]))</f>
        <v>1</v>
      </c>
      <c r="JN544" s="33" t="b">
        <f>AND($B$2&gt;=_xlfn.NUMBERVALUE(Table_Query_from_MF_DSNP62[[#This Row],[CL_CMP_OBJ_FR7]]),$B$2&lt;=_xlfn.NUMBERVALUE(Table_Query_from_MF_DSNP62[[#This Row],[CL_CMP_OBJ_TO7]]))</f>
        <v>1</v>
      </c>
      <c r="JO544" s="33" t="b">
        <f>AND($B$2&gt;=_xlfn.NUMBERVALUE(Table_Query_from_MF_DSNP62[[#This Row],[CL_CMP_OBJ_FR8]]),$B$2&lt;=_xlfn.NUMBERVALUE(Table_Query_from_MF_DSNP62[[#This Row],[CL_CMP_OBJ_TO8]]))</f>
        <v>1</v>
      </c>
      <c r="JP544" s="33" t="b">
        <f>AND($B$2&gt;=_xlfn.NUMBERVALUE(Table_Query_from_MF_DSNP62[[#This Row],[CL_CMP_OBJ_FR9]]),$B$2&lt;=_xlfn.NUMBERVALUE(Table_Query_from_MF_DSNP62[[#This Row],[CL_CMP_OBJ_TO9]]))</f>
        <v>1</v>
      </c>
      <c r="JQ544" s="33" t="b">
        <f>AND($B$2&gt;=_xlfn.NUMBERVALUE(Table_Query_from_MF_DSNP62[[#This Row],[CL_CMP_OBJ_FR10]]),$B$2&lt;=_xlfn.NUMBERVALUE(Table_Query_from_MF_DSNP62[[#This Row],[CL_CMP_OBJ_TO10]]))</f>
        <v>1</v>
      </c>
      <c r="JR544" s="33" t="b">
        <f>AND($B$2&gt;=_xlfn.NUMBERVALUE(Table_Query_from_MF_DSNP62[[#This Row],[CL_CMP_OBJ_FR11]]),$B$2&lt;=_xlfn.NUMBERVALUE(Table_Query_from_MF_DSNP62[[#This Row],[CL_CMP_OBJ_TO11]]))</f>
        <v>1</v>
      </c>
      <c r="JS544" s="33" t="b">
        <f>AND($B$2&gt;=_xlfn.NUMBERVALUE(Table_Query_from_MF_DSNP62[[#This Row],[CL_CMP_OBJ_FR12]]),$B$2&lt;=_xlfn.NUMBERVALUE(Table_Query_from_MF_DSNP62[[#This Row],[CL_CMP_OBJ_TO12]]))</f>
        <v>1</v>
      </c>
      <c r="JT544" s="33" t="b">
        <f>AND($B$2&gt;=_xlfn.NUMBERVALUE(Table_Query_from_MF_DSNP62[[#This Row],[CL_CMP_OBJ_FR13]]),$B$2&lt;=_xlfn.NUMBERVALUE(Table_Query_from_MF_DSNP62[[#This Row],[CL_CMP_OBJ_TO13]]))</f>
        <v>1</v>
      </c>
      <c r="JU544" s="33" t="b">
        <f>AND($B$2&gt;=_xlfn.NUMBERVALUE(Table_Query_from_MF_DSNP62[[#This Row],[CL_CMP_OBJ_FR14]]),$B$2&lt;=_xlfn.NUMBERVALUE(Table_Query_from_MF_DSNP62[[#This Row],[CL_CMP_OBJ_TO14]]))</f>
        <v>1</v>
      </c>
      <c r="JV544" s="33" t="b">
        <f>AND($B$2&gt;=_xlfn.NUMBERVALUE(Table_Query_from_MF_DSNP62[[#This Row],[CL_CMP_OBJ_FR15]]),$B$2&lt;=_xlfn.NUMBERVALUE(Table_Query_from_MF_DSNP62[[#This Row],[CL_CMP_OBJ_TO15]]))</f>
        <v>1</v>
      </c>
    </row>
    <row r="545" spans="1:282" x14ac:dyDescent="0.25">
      <c r="A545" t="b">
        <f>OR(,Table_Query_from_MF_DSNP62[[#This Row],[Desired GL included as "hard-coded" GL?]],Table_Query_from_MF_DSNP62[[#This Row],[Desired GL included as "Open GL"?]])</f>
        <v>1</v>
      </c>
      <c r="B545" t="b">
        <f>Table_Query_from_MF_DSNP62[[#This Row],[Desired CObj included as "Open CObj"?]]</f>
        <v>1</v>
      </c>
      <c r="C545" t="s">
        <v>2268</v>
      </c>
      <c r="D545" t="s">
        <v>2269</v>
      </c>
      <c r="E545" t="s">
        <v>8</v>
      </c>
      <c r="F545" s="24" t="s">
        <v>2</v>
      </c>
      <c r="G545" t="s">
        <v>13</v>
      </c>
      <c r="H545" s="24" t="s">
        <v>444</v>
      </c>
      <c r="I545" t="s">
        <v>444</v>
      </c>
      <c r="J545" s="24" t="s">
        <v>444</v>
      </c>
      <c r="K545" t="s">
        <v>444</v>
      </c>
      <c r="L545" s="24" t="s">
        <v>444</v>
      </c>
      <c r="M545" t="s">
        <v>444</v>
      </c>
      <c r="N545" t="s">
        <v>444</v>
      </c>
      <c r="O545" t="s">
        <v>444</v>
      </c>
      <c r="P545" t="s">
        <v>444</v>
      </c>
      <c r="Q545" t="s">
        <v>15</v>
      </c>
      <c r="R545" t="s">
        <v>444</v>
      </c>
      <c r="S545" t="s">
        <v>442</v>
      </c>
      <c r="T545" t="s">
        <v>447</v>
      </c>
      <c r="U545" t="s">
        <v>444</v>
      </c>
      <c r="V545" t="s">
        <v>444</v>
      </c>
      <c r="W545" t="s">
        <v>442</v>
      </c>
      <c r="X545" t="s">
        <v>442</v>
      </c>
      <c r="Y545" t="s">
        <v>444</v>
      </c>
      <c r="Z545" t="s">
        <v>442</v>
      </c>
      <c r="AA545" t="s">
        <v>442</v>
      </c>
      <c r="AB545" t="s">
        <v>442</v>
      </c>
      <c r="AC545" t="s">
        <v>444</v>
      </c>
      <c r="AD545" t="s">
        <v>15</v>
      </c>
      <c r="AE545" t="s">
        <v>447</v>
      </c>
      <c r="AF545" t="s">
        <v>447</v>
      </c>
      <c r="AG545" t="s">
        <v>442</v>
      </c>
      <c r="AH545" t="s">
        <v>447</v>
      </c>
      <c r="AI545" t="s">
        <v>447</v>
      </c>
      <c r="AJ545" t="s">
        <v>442</v>
      </c>
      <c r="AK545" t="s">
        <v>442</v>
      </c>
      <c r="AL545" t="s">
        <v>444</v>
      </c>
      <c r="AM545" t="s">
        <v>444</v>
      </c>
      <c r="AN545" t="s">
        <v>444</v>
      </c>
      <c r="AO545" t="s">
        <v>444</v>
      </c>
      <c r="AP545" t="s">
        <v>442</v>
      </c>
      <c r="AQ545" t="s">
        <v>1440</v>
      </c>
      <c r="AR545" t="s">
        <v>1451</v>
      </c>
      <c r="AS545" t="s">
        <v>162</v>
      </c>
      <c r="AT545" t="s">
        <v>10</v>
      </c>
      <c r="AU545" t="s">
        <v>444</v>
      </c>
      <c r="AV545" t="s">
        <v>442</v>
      </c>
      <c r="AW545" t="s">
        <v>444</v>
      </c>
      <c r="AX545" t="s">
        <v>444</v>
      </c>
      <c r="AY545" t="s">
        <v>444</v>
      </c>
      <c r="AZ545" t="s">
        <v>7</v>
      </c>
      <c r="BA545" t="s">
        <v>478</v>
      </c>
      <c r="BB545" t="s">
        <v>444</v>
      </c>
      <c r="BC545" t="s">
        <v>444</v>
      </c>
      <c r="BD545" t="s">
        <v>1359</v>
      </c>
      <c r="BE545" t="s">
        <v>2270</v>
      </c>
      <c r="BF545" t="s">
        <v>740</v>
      </c>
      <c r="BG545" t="s">
        <v>444</v>
      </c>
      <c r="BH545" t="s">
        <v>444</v>
      </c>
      <c r="BI545" t="s">
        <v>444</v>
      </c>
      <c r="BJ545" t="s">
        <v>444</v>
      </c>
      <c r="BK545" t="s">
        <v>444</v>
      </c>
      <c r="BL545" t="s">
        <v>444</v>
      </c>
      <c r="BM545" t="s">
        <v>444</v>
      </c>
      <c r="BN545" t="s">
        <v>444</v>
      </c>
      <c r="BO545" t="s">
        <v>444</v>
      </c>
      <c r="BP545" t="s">
        <v>444</v>
      </c>
      <c r="BQ545" t="s">
        <v>444</v>
      </c>
      <c r="BR545" t="s">
        <v>444</v>
      </c>
      <c r="BS545" t="s">
        <v>444</v>
      </c>
      <c r="BT545" t="s">
        <v>444</v>
      </c>
      <c r="BU545" t="s">
        <v>444</v>
      </c>
      <c r="BV545" t="s">
        <v>444</v>
      </c>
      <c r="BW545" t="s">
        <v>444</v>
      </c>
      <c r="BX545" t="s">
        <v>444</v>
      </c>
      <c r="BY545" t="s">
        <v>444</v>
      </c>
      <c r="BZ545" t="s">
        <v>444</v>
      </c>
      <c r="CA545" t="s">
        <v>444</v>
      </c>
      <c r="CB545" t="s">
        <v>444</v>
      </c>
      <c r="CC545" t="s">
        <v>1360</v>
      </c>
      <c r="CD545" t="s">
        <v>852</v>
      </c>
      <c r="CE545" t="s">
        <v>444</v>
      </c>
      <c r="CF545" t="s">
        <v>444</v>
      </c>
      <c r="CG545" t="s">
        <v>444</v>
      </c>
      <c r="CH545" t="s">
        <v>444</v>
      </c>
      <c r="CI545" t="s">
        <v>444</v>
      </c>
      <c r="CJ545" t="s">
        <v>444</v>
      </c>
      <c r="CK545" t="s">
        <v>444</v>
      </c>
      <c r="CL545" t="s">
        <v>444</v>
      </c>
      <c r="CM545" t="s">
        <v>444</v>
      </c>
      <c r="CN545" t="s">
        <v>444</v>
      </c>
      <c r="CO545" t="s">
        <v>444</v>
      </c>
      <c r="CP545" t="s">
        <v>444</v>
      </c>
      <c r="CQ545" t="s">
        <v>444</v>
      </c>
      <c r="CR545" t="s">
        <v>444</v>
      </c>
      <c r="CS545" t="s">
        <v>444</v>
      </c>
      <c r="CT545" t="s">
        <v>444</v>
      </c>
      <c r="CU545" t="s">
        <v>444</v>
      </c>
      <c r="CV545" t="s">
        <v>2773</v>
      </c>
      <c r="CW545" t="s">
        <v>2736</v>
      </c>
      <c r="CX545" t="s">
        <v>2737</v>
      </c>
      <c r="CY545" t="s">
        <v>1370</v>
      </c>
      <c r="CZ545" t="s">
        <v>1371</v>
      </c>
      <c r="DA545" t="s">
        <v>444</v>
      </c>
      <c r="DB545" t="s">
        <v>444</v>
      </c>
      <c r="DC545" t="s">
        <v>444</v>
      </c>
      <c r="DD545" t="s">
        <v>444</v>
      </c>
      <c r="DE545" t="s">
        <v>444</v>
      </c>
      <c r="DF545" t="s">
        <v>444</v>
      </c>
      <c r="DG545" t="s">
        <v>444</v>
      </c>
      <c r="DH545" t="s">
        <v>444</v>
      </c>
      <c r="DI545" t="s">
        <v>443</v>
      </c>
      <c r="DJ545" t="s">
        <v>282</v>
      </c>
      <c r="DK545" t="s">
        <v>1440</v>
      </c>
      <c r="DL545" t="s">
        <v>444</v>
      </c>
      <c r="DM545" t="s">
        <v>444</v>
      </c>
      <c r="DN545" t="s">
        <v>444</v>
      </c>
      <c r="DO545" t="s">
        <v>444</v>
      </c>
      <c r="DP545" t="s">
        <v>444</v>
      </c>
      <c r="DQ545" t="s">
        <v>444</v>
      </c>
      <c r="DR545" t="s">
        <v>444</v>
      </c>
      <c r="DS545" t="s">
        <v>444</v>
      </c>
      <c r="DT545" s="24" t="s">
        <v>444</v>
      </c>
      <c r="DU545" s="24" t="s">
        <v>444</v>
      </c>
      <c r="DV545" t="s">
        <v>444</v>
      </c>
      <c r="DW545" t="s">
        <v>444</v>
      </c>
      <c r="DX545" s="24" t="s">
        <v>444</v>
      </c>
      <c r="DY545" s="24" t="s">
        <v>444</v>
      </c>
      <c r="DZ545" t="s">
        <v>444</v>
      </c>
      <c r="EA545" t="s">
        <v>444</v>
      </c>
      <c r="EB545" s="24" t="s">
        <v>444</v>
      </c>
      <c r="EC545" s="24" t="s">
        <v>444</v>
      </c>
      <c r="ED545" t="s">
        <v>444</v>
      </c>
      <c r="EE545" t="s">
        <v>444</v>
      </c>
      <c r="EF545" s="24" t="s">
        <v>444</v>
      </c>
      <c r="EG545" s="24" t="s">
        <v>444</v>
      </c>
      <c r="EH545" t="s">
        <v>444</v>
      </c>
      <c r="EI545" t="s">
        <v>444</v>
      </c>
      <c r="EJ545" s="24" t="s">
        <v>444</v>
      </c>
      <c r="EK545" s="24" t="s">
        <v>444</v>
      </c>
      <c r="EL545" t="s">
        <v>444</v>
      </c>
      <c r="EM545" t="s">
        <v>444</v>
      </c>
      <c r="EN545" s="24" t="s">
        <v>444</v>
      </c>
      <c r="EO545" s="24" t="s">
        <v>444</v>
      </c>
      <c r="EP545" t="s">
        <v>444</v>
      </c>
      <c r="EQ545" t="s">
        <v>444</v>
      </c>
      <c r="ER545" s="24" t="s">
        <v>444</v>
      </c>
      <c r="ES545" s="24" t="s">
        <v>444</v>
      </c>
      <c r="ET545" t="s">
        <v>444</v>
      </c>
      <c r="EU545" t="s">
        <v>444</v>
      </c>
      <c r="EV545" s="24" t="s">
        <v>444</v>
      </c>
      <c r="EW545" s="24" t="s">
        <v>444</v>
      </c>
      <c r="EX545" t="s">
        <v>444</v>
      </c>
      <c r="EY545" t="s">
        <v>444</v>
      </c>
      <c r="EZ545" s="24" t="s">
        <v>444</v>
      </c>
      <c r="FA545" s="24" t="s">
        <v>444</v>
      </c>
      <c r="FB545" t="s">
        <v>444</v>
      </c>
      <c r="FC545" t="s">
        <v>444</v>
      </c>
      <c r="FD545" s="24" t="s">
        <v>444</v>
      </c>
      <c r="FE545" s="24" t="s">
        <v>444</v>
      </c>
      <c r="FF545" t="s">
        <v>444</v>
      </c>
      <c r="FG545" t="s">
        <v>444</v>
      </c>
      <c r="FH545" s="24" t="s">
        <v>444</v>
      </c>
      <c r="FI545" s="24" t="s">
        <v>444</v>
      </c>
      <c r="FJ545" t="s">
        <v>444</v>
      </c>
      <c r="FK545" t="s">
        <v>444</v>
      </c>
      <c r="FL545" s="24" t="s">
        <v>444</v>
      </c>
      <c r="FM545" s="24" t="s">
        <v>444</v>
      </c>
      <c r="FN545" t="s">
        <v>444</v>
      </c>
      <c r="FO545" t="s">
        <v>444</v>
      </c>
      <c r="FP545" s="24" t="s">
        <v>444</v>
      </c>
      <c r="FQ545" s="24" t="s">
        <v>444</v>
      </c>
      <c r="FR545" t="s">
        <v>444</v>
      </c>
      <c r="FS545" t="s">
        <v>444</v>
      </c>
      <c r="FT545" s="24" t="s">
        <v>444</v>
      </c>
      <c r="FU545" s="24" t="s">
        <v>444</v>
      </c>
      <c r="FV545" t="s">
        <v>444</v>
      </c>
      <c r="FW545" t="s">
        <v>444</v>
      </c>
      <c r="FX545" s="24" t="s">
        <v>444</v>
      </c>
      <c r="FY545" s="24" t="s">
        <v>444</v>
      </c>
      <c r="FZ545" t="s">
        <v>444</v>
      </c>
      <c r="GA545" t="s">
        <v>444</v>
      </c>
      <c r="GB545" s="24" t="s">
        <v>444</v>
      </c>
      <c r="GC545" s="24" t="s">
        <v>444</v>
      </c>
      <c r="GD545" t="s">
        <v>444</v>
      </c>
      <c r="GE545" t="s">
        <v>444</v>
      </c>
      <c r="GF545" s="24" t="s">
        <v>444</v>
      </c>
      <c r="GG545" s="24" t="s">
        <v>444</v>
      </c>
      <c r="GH545" t="s">
        <v>444</v>
      </c>
      <c r="GI545" s="24" t="s">
        <v>444</v>
      </c>
      <c r="GJ545" s="24" t="s">
        <v>444</v>
      </c>
      <c r="GK545" t="s">
        <v>444</v>
      </c>
      <c r="GL545" t="s">
        <v>444</v>
      </c>
      <c r="GM545" s="24" t="s">
        <v>444</v>
      </c>
      <c r="GN545" s="24" t="s">
        <v>444</v>
      </c>
      <c r="GO545" t="s">
        <v>444</v>
      </c>
      <c r="GP545" t="s">
        <v>444</v>
      </c>
      <c r="GQ545" s="24" t="s">
        <v>444</v>
      </c>
      <c r="GR545" s="24" t="s">
        <v>444</v>
      </c>
      <c r="GS545" t="s">
        <v>444</v>
      </c>
      <c r="GT545" t="s">
        <v>444</v>
      </c>
      <c r="GU545" s="24" t="s">
        <v>444</v>
      </c>
      <c r="GV545" s="24" t="s">
        <v>444</v>
      </c>
      <c r="GW545" t="s">
        <v>444</v>
      </c>
      <c r="GX545" t="s">
        <v>444</v>
      </c>
      <c r="GY545" s="24" t="s">
        <v>444</v>
      </c>
      <c r="GZ545" s="24" t="s">
        <v>444</v>
      </c>
      <c r="HA545" t="s">
        <v>444</v>
      </c>
      <c r="HB545" t="s">
        <v>444</v>
      </c>
      <c r="HC545" s="24" t="s">
        <v>444</v>
      </c>
      <c r="HD545" s="24" t="s">
        <v>444</v>
      </c>
      <c r="HE545" t="s">
        <v>444</v>
      </c>
      <c r="HF545" t="s">
        <v>444</v>
      </c>
      <c r="HG545" s="24" t="s">
        <v>444</v>
      </c>
      <c r="HH545" s="24" t="s">
        <v>444</v>
      </c>
      <c r="HI545" t="s">
        <v>444</v>
      </c>
      <c r="HJ545" t="s">
        <v>444</v>
      </c>
      <c r="HK545" s="24" t="s">
        <v>444</v>
      </c>
      <c r="HL545" s="24" t="s">
        <v>444</v>
      </c>
      <c r="HM545" t="s">
        <v>444</v>
      </c>
      <c r="HN545" t="s">
        <v>444</v>
      </c>
      <c r="HO545" s="24" t="s">
        <v>444</v>
      </c>
      <c r="HP545" s="24" t="s">
        <v>444</v>
      </c>
      <c r="HQ545" t="s">
        <v>444</v>
      </c>
      <c r="HR545" t="s">
        <v>444</v>
      </c>
      <c r="HS545" s="24" t="s">
        <v>444</v>
      </c>
      <c r="HT545" s="24" t="s">
        <v>444</v>
      </c>
      <c r="HU545" t="s">
        <v>444</v>
      </c>
      <c r="HV545" t="s">
        <v>444</v>
      </c>
      <c r="HW545" s="24" t="s">
        <v>444</v>
      </c>
      <c r="HX545" s="24" t="s">
        <v>444</v>
      </c>
      <c r="HY545" t="s">
        <v>444</v>
      </c>
      <c r="HZ545" t="s">
        <v>444</v>
      </c>
      <c r="IA545" t="s">
        <v>2773</v>
      </c>
      <c r="IB545" t="s">
        <v>2736</v>
      </c>
      <c r="IC545" t="s">
        <v>3090</v>
      </c>
      <c r="ID545" s="33" t="b" cm="1">
        <f t="array" ref="ID545">_xlfn.IFNA(MATCH($A$2,_xlfn.NUMBERVALUE(Table_Query_from_MF_DSNP62[[#This Row],[CL_GLACCT_DR1]:[CL_GLACCT_CR4]]),0),0)&gt;=1</f>
        <v>1</v>
      </c>
      <c r="IE545" s="33" t="b">
        <f>OR(Table_Query_from_MF_DSNP62[[#This Row],[Pair1]:[Pair25]])</f>
        <v>1</v>
      </c>
      <c r="IF545" s="33">
        <f>_xlfn.IFNA(MATCH(TRUE,Table_Query_from_MF_DSNP62[[#This Row],[Pair1]:[Pair25]],0),"none")</f>
        <v>1</v>
      </c>
      <c r="IG545" s="33" t="b">
        <f>AND($A$2&gt;=_xlfn.NUMBERVALUE(Table_Query_from_MF_DSNP62[[#This Row],[CL_GL_ACCT_FR1]]),$A$2&lt;=_xlfn.NUMBERVALUE(Table_Query_from_MF_DSNP62[[#This Row],[CL_GL_ACCT_TO1]]))</f>
        <v>1</v>
      </c>
      <c r="IH545" s="33" t="b">
        <f>AND($A$2&gt;=_xlfn.NUMBERVALUE(Table_Query_from_MF_DSNP62[[#This Row],[CL_GL_ACCT_FR2]]),$A$2&lt;=_xlfn.NUMBERVALUE(Table_Query_from_MF_DSNP62[[#This Row],[CL_GL_ACCT_TO2]]))</f>
        <v>1</v>
      </c>
      <c r="II545" s="33" t="b">
        <f>AND($A$2&gt;=_xlfn.NUMBERVALUE(Table_Query_from_MF_DSNP62[[#This Row],[CL_GL_ACCT_FR3]]),$A$2&lt;=_xlfn.NUMBERVALUE(Table_Query_from_MF_DSNP62[[#This Row],[CL_GL_ACCT_TO3]]))</f>
        <v>1</v>
      </c>
      <c r="IJ545" s="33" t="b">
        <f>AND($A$2&gt;=_xlfn.NUMBERVALUE(Table_Query_from_MF_DSNP62[[#This Row],[CL_GL_ACCT_FR4]]),$A$2&lt;=_xlfn.NUMBERVALUE(Table_Query_from_MF_DSNP62[[#This Row],[CL_GL_ACCT_TO4]]))</f>
        <v>1</v>
      </c>
      <c r="IK545" s="33" t="b">
        <f>AND($A$2&gt;=_xlfn.NUMBERVALUE(Table_Query_from_MF_DSNP62[[#This Row],[CL_GL_ACCT_FR5]]),$A$2&lt;=_xlfn.NUMBERVALUE(Table_Query_from_MF_DSNP62[[#This Row],[CL_GL_ACCT_TO5]]))</f>
        <v>1</v>
      </c>
      <c r="IL545" s="33" t="b">
        <f>AND($A$2&gt;=_xlfn.NUMBERVALUE(Table_Query_from_MF_DSNP62[[#This Row],[CL_GL_ACCT_FR6]]),$A$2&lt;=_xlfn.NUMBERVALUE(Table_Query_from_MF_DSNP62[[#This Row],[CL_GL_ACCT_TO6]]))</f>
        <v>1</v>
      </c>
      <c r="IM545" s="33" t="b">
        <f>AND($A$2&gt;=_xlfn.NUMBERVALUE(Table_Query_from_MF_DSNP62[[#This Row],[CL_GL_ACCT_FR7]]),$A$2&lt;=_xlfn.NUMBERVALUE(Table_Query_from_MF_DSNP62[[#This Row],[CL_GL_ACCT_TO7]]))</f>
        <v>1</v>
      </c>
      <c r="IN545" s="33" t="b">
        <f>AND($A$2&gt;=_xlfn.NUMBERVALUE(Table_Query_from_MF_DSNP62[[#This Row],[CL_GL_ACCT_FR8]]),$A$2&lt;=_xlfn.NUMBERVALUE(Table_Query_from_MF_DSNP62[[#This Row],[CL_GL_ACCT_TO8]]))</f>
        <v>1</v>
      </c>
      <c r="IO545" s="33" t="b">
        <f>AND($A$2&gt;=_xlfn.NUMBERVALUE(Table_Query_from_MF_DSNP62[[#This Row],[CL_GL_ACCT_FR9]]),$A$2&lt;=_xlfn.NUMBERVALUE(Table_Query_from_MF_DSNP62[[#This Row],[CL_GL_ACCT_TO9]]))</f>
        <v>1</v>
      </c>
      <c r="IP545" s="33" t="b">
        <f>AND($A$2&gt;=_xlfn.NUMBERVALUE(Table_Query_from_MF_DSNP62[[#This Row],[CL_GL_ACCT_FR10]]),$A$2&lt;=_xlfn.NUMBERVALUE(Table_Query_from_MF_DSNP62[[#This Row],[CL_GL_ACCT_TO10]]))</f>
        <v>1</v>
      </c>
      <c r="IQ545" s="33" t="b">
        <f>AND($A$2&gt;=_xlfn.NUMBERVALUE(Table_Query_from_MF_DSNP62[[#This Row],[CL_GL_ACCT_FR11]]),$A$2&lt;=_xlfn.NUMBERVALUE(Table_Query_from_MF_DSNP62[[#This Row],[CL_GL_ACCT_TO11]]))</f>
        <v>1</v>
      </c>
      <c r="IR545" s="33" t="b">
        <f>AND($A$2&gt;=_xlfn.NUMBERVALUE(Table_Query_from_MF_DSNP62[[#This Row],[CL_GL_ACCT_FR12]]),$A$2&lt;=_xlfn.NUMBERVALUE(Table_Query_from_MF_DSNP62[[#This Row],[CL_GL_ACCT_TO12]]))</f>
        <v>1</v>
      </c>
      <c r="IS545" s="33" t="b">
        <f>AND($A$2&gt;=_xlfn.NUMBERVALUE(Table_Query_from_MF_DSNP62[[#This Row],[CL_GL_ACCT_FR13]]),$A$2&lt;=_xlfn.NUMBERVALUE(Table_Query_from_MF_DSNP62[[#This Row],[CL_GL_ACCT_TO13]]))</f>
        <v>1</v>
      </c>
      <c r="IT545" s="33" t="b">
        <f>AND($A$2&gt;=_xlfn.NUMBERVALUE(Table_Query_from_MF_DSNP62[[#This Row],[CL_GL_ACCT_FR14]]),$A$2&lt;=_xlfn.NUMBERVALUE(Table_Query_from_MF_DSNP62[[#This Row],[CL_GL_ACCT_TO14]]))</f>
        <v>1</v>
      </c>
      <c r="IU545" s="33" t="b">
        <f>AND($A$2&gt;=_xlfn.NUMBERVALUE(Table_Query_from_MF_DSNP62[[#This Row],[CL_GL_ACCT_FR15]]),$A$2&lt;=_xlfn.NUMBERVALUE(Table_Query_from_MF_DSNP62[[#This Row],[CL_GL_ACCT_TO15]]))</f>
        <v>1</v>
      </c>
      <c r="IV545" s="33" t="b">
        <f>AND($A$2&gt;=_xlfn.NUMBERVALUE(Table_Query_from_MF_DSNP62[[#This Row],[CL_GL_ACCT_FR16]]),$A$2&lt;=_xlfn.NUMBERVALUE(Table_Query_from_MF_DSNP62[[#This Row],[CL_GL_ACCT_TO16]]))</f>
        <v>1</v>
      </c>
      <c r="IW545" s="33" t="b">
        <f>AND($A$2&gt;=_xlfn.NUMBERVALUE(Table_Query_from_MF_DSNP62[[#This Row],[CL_GL_ACCT_FR17]]),$A$2&lt;=_xlfn.NUMBERVALUE(Table_Query_from_MF_DSNP62[[#This Row],[CL_GL_ACCT_TO17]]))</f>
        <v>1</v>
      </c>
      <c r="IX545" s="33" t="b">
        <f>AND($A$2&gt;=_xlfn.NUMBERVALUE(Table_Query_from_MF_DSNP62[[#This Row],[CL_GL_ACCT_FR18]]),$A$2&lt;=_xlfn.NUMBERVALUE(Table_Query_from_MF_DSNP62[[#This Row],[CL_GL_ACCT_TO18]]))</f>
        <v>1</v>
      </c>
      <c r="IY545" s="33" t="b">
        <f>AND($A$2&gt;=_xlfn.NUMBERVALUE(Table_Query_from_MF_DSNP62[[#This Row],[CL_GL_ACCT_FR19]]),$A$2&lt;=_xlfn.NUMBERVALUE(Table_Query_from_MF_DSNP62[[#This Row],[CL_GL_ACCT_TO19]]))</f>
        <v>1</v>
      </c>
      <c r="IZ545" s="33" t="b">
        <f>AND($A$2&gt;=_xlfn.NUMBERVALUE(Table_Query_from_MF_DSNP62[[#This Row],[CL_GL_ACCT_FR20]]),$A$2&lt;=_xlfn.NUMBERVALUE(Table_Query_from_MF_DSNP62[[#This Row],[CL_GL_ACCT_TO20]]))</f>
        <v>1</v>
      </c>
      <c r="JA545" s="33" t="b">
        <f>AND($A$2&gt;=_xlfn.NUMBERVALUE(Table_Query_from_MF_DSNP62[[#This Row],[CL_GL_ACCT_FR21]]),$A$2&lt;=_xlfn.NUMBERVALUE(Table_Query_from_MF_DSNP62[[#This Row],[CL_GL_ACCT_TO21]]))</f>
        <v>1</v>
      </c>
      <c r="JB545" s="33" t="b">
        <f>AND($A$2&gt;=_xlfn.NUMBERVALUE(Table_Query_from_MF_DSNP62[[#This Row],[CL_GL_ACCT_FR22]]),$A$2&lt;=_xlfn.NUMBERVALUE(Table_Query_from_MF_DSNP62[[#This Row],[CL_GL_ACCT_TO22]]))</f>
        <v>1</v>
      </c>
      <c r="JC545" s="33" t="b">
        <f>AND($A$2&gt;=_xlfn.NUMBERVALUE(Table_Query_from_MF_DSNP62[[#This Row],[CL_GL_ACCT_FR23]]),$A$2&lt;=_xlfn.NUMBERVALUE(Table_Query_from_MF_DSNP62[[#This Row],[CL_GL_ACCT_TO23]]))</f>
        <v>1</v>
      </c>
      <c r="JD545" s="33" t="b">
        <f>AND($A$2&gt;=_xlfn.NUMBERVALUE(Table_Query_from_MF_DSNP62[[#This Row],[CL_GL_ACCT_FR24]]),$A$2&lt;=_xlfn.NUMBERVALUE(Table_Query_from_MF_DSNP62[[#This Row],[CL_GL_ACCT_TO24]]))</f>
        <v>1</v>
      </c>
      <c r="JE545" s="33" t="b">
        <f>AND($A$2&gt;=_xlfn.NUMBERVALUE(Table_Query_from_MF_DSNP62[[#This Row],[CL_GL_ACCT_FR25]]),$A$2&lt;=_xlfn.NUMBERVALUE(Table_Query_from_MF_DSNP62[[#This Row],[CL_GL_ACCT_TO25]]))</f>
        <v>1</v>
      </c>
      <c r="JF545" s="33" t="b">
        <f>OR(Table_Query_from_MF_DSNP62[[#This Row],[PairA]:[PairO]])</f>
        <v>1</v>
      </c>
      <c r="JG545" s="33">
        <f>_xlfn.IFNA(MATCH(TRUE,Table_Query_from_MF_DSNP62[[#This Row],[PairA]:[PairO]],0),"none")</f>
        <v>1</v>
      </c>
      <c r="JH545" s="33" t="b">
        <f>AND($B$2&gt;=_xlfn.NUMBERVALUE(Table_Query_from_MF_DSNP62[[#This Row],[CL_CMP_OBJ_FR1]]),$B$2&lt;=_xlfn.NUMBERVALUE(Table_Query_from_MF_DSNP62[[#This Row],[CL_CMP_OBJ_TO1]]))</f>
        <v>1</v>
      </c>
      <c r="JI545" s="33" t="b">
        <f>AND($B$2&gt;=_xlfn.NUMBERVALUE(Table_Query_from_MF_DSNP62[[#This Row],[CL_CMP_OBJ_FR2]]),$B$2&lt;=_xlfn.NUMBERVALUE(Table_Query_from_MF_DSNP62[[#This Row],[CL_CMP_OBJ_TO2]]))</f>
        <v>1</v>
      </c>
      <c r="JJ545" s="33" t="b">
        <f>AND($B$2&gt;=_xlfn.NUMBERVALUE(Table_Query_from_MF_DSNP62[[#This Row],[CL_CMP_OBJ_FR3]]),$B$2&lt;=_xlfn.NUMBERVALUE(Table_Query_from_MF_DSNP62[[#This Row],[CL_CMP_OBJ_TO3]]))</f>
        <v>1</v>
      </c>
      <c r="JK545" s="33" t="b">
        <f>AND($B$2&gt;=_xlfn.NUMBERVALUE(Table_Query_from_MF_DSNP62[[#This Row],[CL_CMP_OBJ_FR4]]),$B$2&lt;=_xlfn.NUMBERVALUE(Table_Query_from_MF_DSNP62[[#This Row],[CL_CMP_OBJ_TO4]]))</f>
        <v>1</v>
      </c>
      <c r="JL545" s="33" t="b">
        <f>AND($B$2&gt;=_xlfn.NUMBERVALUE(Table_Query_from_MF_DSNP62[[#This Row],[CL_CMP_OBJ_FR5]]),$B$2&lt;=_xlfn.NUMBERVALUE(Table_Query_from_MF_DSNP62[[#This Row],[CL_CMP_OBJ_TO5]]))</f>
        <v>1</v>
      </c>
      <c r="JM545" s="33" t="b">
        <f>AND($B$2&gt;=_xlfn.NUMBERVALUE(Table_Query_from_MF_DSNP62[[#This Row],[CL_CMP_OBJ_FR6]]),$B$2&lt;=_xlfn.NUMBERVALUE(Table_Query_from_MF_DSNP62[[#This Row],[CL_CMP_OBJ_TO6]]))</f>
        <v>1</v>
      </c>
      <c r="JN545" s="33" t="b">
        <f>AND($B$2&gt;=_xlfn.NUMBERVALUE(Table_Query_from_MF_DSNP62[[#This Row],[CL_CMP_OBJ_FR7]]),$B$2&lt;=_xlfn.NUMBERVALUE(Table_Query_from_MF_DSNP62[[#This Row],[CL_CMP_OBJ_TO7]]))</f>
        <v>1</v>
      </c>
      <c r="JO545" s="33" t="b">
        <f>AND($B$2&gt;=_xlfn.NUMBERVALUE(Table_Query_from_MF_DSNP62[[#This Row],[CL_CMP_OBJ_FR8]]),$B$2&lt;=_xlfn.NUMBERVALUE(Table_Query_from_MF_DSNP62[[#This Row],[CL_CMP_OBJ_TO8]]))</f>
        <v>1</v>
      </c>
      <c r="JP545" s="33" t="b">
        <f>AND($B$2&gt;=_xlfn.NUMBERVALUE(Table_Query_from_MF_DSNP62[[#This Row],[CL_CMP_OBJ_FR9]]),$B$2&lt;=_xlfn.NUMBERVALUE(Table_Query_from_MF_DSNP62[[#This Row],[CL_CMP_OBJ_TO9]]))</f>
        <v>1</v>
      </c>
      <c r="JQ545" s="33" t="b">
        <f>AND($B$2&gt;=_xlfn.NUMBERVALUE(Table_Query_from_MF_DSNP62[[#This Row],[CL_CMP_OBJ_FR10]]),$B$2&lt;=_xlfn.NUMBERVALUE(Table_Query_from_MF_DSNP62[[#This Row],[CL_CMP_OBJ_TO10]]))</f>
        <v>1</v>
      </c>
      <c r="JR545" s="33" t="b">
        <f>AND($B$2&gt;=_xlfn.NUMBERVALUE(Table_Query_from_MF_DSNP62[[#This Row],[CL_CMP_OBJ_FR11]]),$B$2&lt;=_xlfn.NUMBERVALUE(Table_Query_from_MF_DSNP62[[#This Row],[CL_CMP_OBJ_TO11]]))</f>
        <v>1</v>
      </c>
      <c r="JS545" s="33" t="b">
        <f>AND($B$2&gt;=_xlfn.NUMBERVALUE(Table_Query_from_MF_DSNP62[[#This Row],[CL_CMP_OBJ_FR12]]),$B$2&lt;=_xlfn.NUMBERVALUE(Table_Query_from_MF_DSNP62[[#This Row],[CL_CMP_OBJ_TO12]]))</f>
        <v>1</v>
      </c>
      <c r="JT545" s="33" t="b">
        <f>AND($B$2&gt;=_xlfn.NUMBERVALUE(Table_Query_from_MF_DSNP62[[#This Row],[CL_CMP_OBJ_FR13]]),$B$2&lt;=_xlfn.NUMBERVALUE(Table_Query_from_MF_DSNP62[[#This Row],[CL_CMP_OBJ_TO13]]))</f>
        <v>1</v>
      </c>
      <c r="JU545" s="33" t="b">
        <f>AND($B$2&gt;=_xlfn.NUMBERVALUE(Table_Query_from_MF_DSNP62[[#This Row],[CL_CMP_OBJ_FR14]]),$B$2&lt;=_xlfn.NUMBERVALUE(Table_Query_from_MF_DSNP62[[#This Row],[CL_CMP_OBJ_TO14]]))</f>
        <v>1</v>
      </c>
      <c r="JV545" s="33" t="b">
        <f>AND($B$2&gt;=_xlfn.NUMBERVALUE(Table_Query_from_MF_DSNP62[[#This Row],[CL_CMP_OBJ_FR15]]),$B$2&lt;=_xlfn.NUMBERVALUE(Table_Query_from_MF_DSNP62[[#This Row],[CL_CMP_OBJ_TO15]]))</f>
        <v>1</v>
      </c>
    </row>
    <row r="546" spans="1:282" x14ac:dyDescent="0.25">
      <c r="A546" t="b">
        <f>OR(,Table_Query_from_MF_DSNP62[[#This Row],[Desired GL included as "hard-coded" GL?]],Table_Query_from_MF_DSNP62[[#This Row],[Desired GL included as "Open GL"?]])</f>
        <v>1</v>
      </c>
      <c r="B546" t="b">
        <f>Table_Query_from_MF_DSNP62[[#This Row],[Desired CObj included as "Open CObj"?]]</f>
        <v>1</v>
      </c>
      <c r="C546" t="s">
        <v>2270</v>
      </c>
      <c r="D546" t="s">
        <v>2269</v>
      </c>
      <c r="E546" t="s">
        <v>8</v>
      </c>
      <c r="F546" s="24" t="s">
        <v>13</v>
      </c>
      <c r="G546" t="s">
        <v>2</v>
      </c>
      <c r="H546" s="24" t="s">
        <v>444</v>
      </c>
      <c r="I546" t="s">
        <v>444</v>
      </c>
      <c r="J546" s="24" t="s">
        <v>444</v>
      </c>
      <c r="K546" t="s">
        <v>444</v>
      </c>
      <c r="L546" s="24" t="s">
        <v>444</v>
      </c>
      <c r="M546" t="s">
        <v>444</v>
      </c>
      <c r="N546" t="s">
        <v>444</v>
      </c>
      <c r="O546" t="s">
        <v>444</v>
      </c>
      <c r="P546" t="s">
        <v>444</v>
      </c>
      <c r="Q546" t="s">
        <v>15</v>
      </c>
      <c r="R546" t="s">
        <v>444</v>
      </c>
      <c r="S546" t="s">
        <v>442</v>
      </c>
      <c r="T546" t="s">
        <v>447</v>
      </c>
      <c r="U546" t="s">
        <v>444</v>
      </c>
      <c r="V546" t="s">
        <v>444</v>
      </c>
      <c r="W546" t="s">
        <v>442</v>
      </c>
      <c r="X546" t="s">
        <v>442</v>
      </c>
      <c r="Y546" t="s">
        <v>444</v>
      </c>
      <c r="Z546" t="s">
        <v>442</v>
      </c>
      <c r="AA546" t="s">
        <v>442</v>
      </c>
      <c r="AB546" t="s">
        <v>442</v>
      </c>
      <c r="AC546" t="s">
        <v>444</v>
      </c>
      <c r="AD546" t="s">
        <v>444</v>
      </c>
      <c r="AE546" t="s">
        <v>444</v>
      </c>
      <c r="AF546" t="s">
        <v>444</v>
      </c>
      <c r="AG546" t="s">
        <v>442</v>
      </c>
      <c r="AH546" t="s">
        <v>447</v>
      </c>
      <c r="AI546" t="s">
        <v>447</v>
      </c>
      <c r="AJ546" t="s">
        <v>442</v>
      </c>
      <c r="AK546" t="s">
        <v>442</v>
      </c>
      <c r="AL546" t="s">
        <v>444</v>
      </c>
      <c r="AM546" t="s">
        <v>444</v>
      </c>
      <c r="AN546" t="s">
        <v>444</v>
      </c>
      <c r="AO546" t="s">
        <v>444</v>
      </c>
      <c r="AP546" t="s">
        <v>442</v>
      </c>
      <c r="AQ546" t="s">
        <v>1440</v>
      </c>
      <c r="AR546" t="s">
        <v>1451</v>
      </c>
      <c r="AS546" t="s">
        <v>162</v>
      </c>
      <c r="AT546" t="s">
        <v>10</v>
      </c>
      <c r="AU546" t="s">
        <v>444</v>
      </c>
      <c r="AV546" t="s">
        <v>442</v>
      </c>
      <c r="AW546" t="s">
        <v>444</v>
      </c>
      <c r="AX546" t="s">
        <v>444</v>
      </c>
      <c r="AY546" t="s">
        <v>444</v>
      </c>
      <c r="AZ546" t="s">
        <v>7</v>
      </c>
      <c r="BA546" t="s">
        <v>478</v>
      </c>
      <c r="BB546" t="s">
        <v>444</v>
      </c>
      <c r="BC546" t="s">
        <v>444</v>
      </c>
      <c r="BD546" t="s">
        <v>1359</v>
      </c>
      <c r="BE546" t="s">
        <v>2268</v>
      </c>
      <c r="BF546" t="s">
        <v>1360</v>
      </c>
      <c r="BG546" t="s">
        <v>444</v>
      </c>
      <c r="BH546" t="s">
        <v>444</v>
      </c>
      <c r="BI546" t="s">
        <v>444</v>
      </c>
      <c r="BJ546" t="s">
        <v>444</v>
      </c>
      <c r="BK546" t="s">
        <v>444</v>
      </c>
      <c r="BL546" t="s">
        <v>444</v>
      </c>
      <c r="BM546" t="s">
        <v>444</v>
      </c>
      <c r="BN546" t="s">
        <v>444</v>
      </c>
      <c r="BO546" t="s">
        <v>444</v>
      </c>
      <c r="BP546" t="s">
        <v>444</v>
      </c>
      <c r="BQ546" t="s">
        <v>444</v>
      </c>
      <c r="BR546" t="s">
        <v>444</v>
      </c>
      <c r="BS546" t="s">
        <v>444</v>
      </c>
      <c r="BT546" t="s">
        <v>444</v>
      </c>
      <c r="BU546" t="s">
        <v>444</v>
      </c>
      <c r="BV546" t="s">
        <v>444</v>
      </c>
      <c r="BW546" t="s">
        <v>444</v>
      </c>
      <c r="BX546" t="s">
        <v>444</v>
      </c>
      <c r="BY546" t="s">
        <v>444</v>
      </c>
      <c r="BZ546" t="s">
        <v>444</v>
      </c>
      <c r="CA546" t="s">
        <v>444</v>
      </c>
      <c r="CB546" t="s">
        <v>444</v>
      </c>
      <c r="CC546" t="s">
        <v>1360</v>
      </c>
      <c r="CD546" t="s">
        <v>843</v>
      </c>
      <c r="CE546" t="s">
        <v>444</v>
      </c>
      <c r="CF546" t="s">
        <v>444</v>
      </c>
      <c r="CG546" t="s">
        <v>444</v>
      </c>
      <c r="CH546" t="s">
        <v>444</v>
      </c>
      <c r="CI546" t="s">
        <v>444</v>
      </c>
      <c r="CJ546" t="s">
        <v>444</v>
      </c>
      <c r="CK546" t="s">
        <v>444</v>
      </c>
      <c r="CL546" t="s">
        <v>444</v>
      </c>
      <c r="CM546" t="s">
        <v>444</v>
      </c>
      <c r="CN546" t="s">
        <v>444</v>
      </c>
      <c r="CO546" t="s">
        <v>444</v>
      </c>
      <c r="CP546" t="s">
        <v>444</v>
      </c>
      <c r="CQ546" t="s">
        <v>444</v>
      </c>
      <c r="CR546" t="s">
        <v>444</v>
      </c>
      <c r="CS546" t="s">
        <v>444</v>
      </c>
      <c r="CT546" t="s">
        <v>444</v>
      </c>
      <c r="CU546" t="s">
        <v>444</v>
      </c>
      <c r="CV546" t="s">
        <v>2773</v>
      </c>
      <c r="CW546" t="s">
        <v>2736</v>
      </c>
      <c r="CX546" t="s">
        <v>2737</v>
      </c>
      <c r="CY546" t="s">
        <v>1370</v>
      </c>
      <c r="CZ546" t="s">
        <v>1371</v>
      </c>
      <c r="DA546" t="s">
        <v>444</v>
      </c>
      <c r="DB546" t="s">
        <v>444</v>
      </c>
      <c r="DC546" t="s">
        <v>444</v>
      </c>
      <c r="DD546" t="s">
        <v>444</v>
      </c>
      <c r="DE546" t="s">
        <v>444</v>
      </c>
      <c r="DF546" t="s">
        <v>444</v>
      </c>
      <c r="DG546" t="s">
        <v>444</v>
      </c>
      <c r="DH546" t="s">
        <v>444</v>
      </c>
      <c r="DI546" t="s">
        <v>443</v>
      </c>
      <c r="DJ546" t="s">
        <v>282</v>
      </c>
      <c r="DK546" t="s">
        <v>1440</v>
      </c>
      <c r="DL546" t="s">
        <v>1451</v>
      </c>
      <c r="DM546" t="s">
        <v>444</v>
      </c>
      <c r="DN546" t="s">
        <v>444</v>
      </c>
      <c r="DO546" t="s">
        <v>444</v>
      </c>
      <c r="DP546" t="s">
        <v>444</v>
      </c>
      <c r="DQ546" t="s">
        <v>444</v>
      </c>
      <c r="DR546" t="s">
        <v>444</v>
      </c>
      <c r="DS546" t="s">
        <v>444</v>
      </c>
      <c r="DT546" s="24" t="s">
        <v>444</v>
      </c>
      <c r="DU546" s="24" t="s">
        <v>444</v>
      </c>
      <c r="DV546" t="s">
        <v>444</v>
      </c>
      <c r="DW546" t="s">
        <v>444</v>
      </c>
      <c r="DX546" s="24" t="s">
        <v>444</v>
      </c>
      <c r="DY546" s="24" t="s">
        <v>444</v>
      </c>
      <c r="DZ546" t="s">
        <v>444</v>
      </c>
      <c r="EA546" t="s">
        <v>444</v>
      </c>
      <c r="EB546" s="24" t="s">
        <v>444</v>
      </c>
      <c r="EC546" s="24" t="s">
        <v>444</v>
      </c>
      <c r="ED546" t="s">
        <v>444</v>
      </c>
      <c r="EE546" t="s">
        <v>444</v>
      </c>
      <c r="EF546" s="24" t="s">
        <v>444</v>
      </c>
      <c r="EG546" s="24" t="s">
        <v>444</v>
      </c>
      <c r="EH546" t="s">
        <v>444</v>
      </c>
      <c r="EI546" t="s">
        <v>444</v>
      </c>
      <c r="EJ546" s="24" t="s">
        <v>444</v>
      </c>
      <c r="EK546" s="24" t="s">
        <v>444</v>
      </c>
      <c r="EL546" t="s">
        <v>444</v>
      </c>
      <c r="EM546" t="s">
        <v>444</v>
      </c>
      <c r="EN546" s="24" t="s">
        <v>444</v>
      </c>
      <c r="EO546" s="24" t="s">
        <v>444</v>
      </c>
      <c r="EP546" t="s">
        <v>444</v>
      </c>
      <c r="EQ546" t="s">
        <v>444</v>
      </c>
      <c r="ER546" s="24" t="s">
        <v>444</v>
      </c>
      <c r="ES546" s="24" t="s">
        <v>444</v>
      </c>
      <c r="ET546" t="s">
        <v>444</v>
      </c>
      <c r="EU546" t="s">
        <v>444</v>
      </c>
      <c r="EV546" s="24" t="s">
        <v>444</v>
      </c>
      <c r="EW546" s="24" t="s">
        <v>444</v>
      </c>
      <c r="EX546" t="s">
        <v>444</v>
      </c>
      <c r="EY546" t="s">
        <v>444</v>
      </c>
      <c r="EZ546" s="24" t="s">
        <v>444</v>
      </c>
      <c r="FA546" s="24" t="s">
        <v>444</v>
      </c>
      <c r="FB546" t="s">
        <v>444</v>
      </c>
      <c r="FC546" t="s">
        <v>444</v>
      </c>
      <c r="FD546" s="24" t="s">
        <v>444</v>
      </c>
      <c r="FE546" s="24" t="s">
        <v>444</v>
      </c>
      <c r="FF546" t="s">
        <v>444</v>
      </c>
      <c r="FG546" t="s">
        <v>444</v>
      </c>
      <c r="FH546" s="24" t="s">
        <v>444</v>
      </c>
      <c r="FI546" s="24" t="s">
        <v>444</v>
      </c>
      <c r="FJ546" t="s">
        <v>444</v>
      </c>
      <c r="FK546" t="s">
        <v>444</v>
      </c>
      <c r="FL546" s="24" t="s">
        <v>444</v>
      </c>
      <c r="FM546" s="24" t="s">
        <v>444</v>
      </c>
      <c r="FN546" t="s">
        <v>444</v>
      </c>
      <c r="FO546" t="s">
        <v>444</v>
      </c>
      <c r="FP546" s="24" t="s">
        <v>444</v>
      </c>
      <c r="FQ546" s="24" t="s">
        <v>444</v>
      </c>
      <c r="FR546" t="s">
        <v>444</v>
      </c>
      <c r="FS546" t="s">
        <v>444</v>
      </c>
      <c r="FT546" s="24" t="s">
        <v>444</v>
      </c>
      <c r="FU546" s="24" t="s">
        <v>444</v>
      </c>
      <c r="FV546" t="s">
        <v>444</v>
      </c>
      <c r="FW546" t="s">
        <v>444</v>
      </c>
      <c r="FX546" s="24" t="s">
        <v>444</v>
      </c>
      <c r="FY546" s="24" t="s">
        <v>444</v>
      </c>
      <c r="FZ546" t="s">
        <v>444</v>
      </c>
      <c r="GA546" t="s">
        <v>444</v>
      </c>
      <c r="GB546" s="24" t="s">
        <v>444</v>
      </c>
      <c r="GC546" s="24" t="s">
        <v>444</v>
      </c>
      <c r="GD546" t="s">
        <v>444</v>
      </c>
      <c r="GE546" t="s">
        <v>444</v>
      </c>
      <c r="GF546" s="24" t="s">
        <v>444</v>
      </c>
      <c r="GG546" s="24" t="s">
        <v>444</v>
      </c>
      <c r="GH546" t="s">
        <v>444</v>
      </c>
      <c r="GI546" s="24" t="s">
        <v>444</v>
      </c>
      <c r="GJ546" s="24" t="s">
        <v>444</v>
      </c>
      <c r="GK546" t="s">
        <v>444</v>
      </c>
      <c r="GL546" t="s">
        <v>444</v>
      </c>
      <c r="GM546" s="24" t="s">
        <v>444</v>
      </c>
      <c r="GN546" s="24" t="s">
        <v>444</v>
      </c>
      <c r="GO546" t="s">
        <v>444</v>
      </c>
      <c r="GP546" t="s">
        <v>444</v>
      </c>
      <c r="GQ546" s="24" t="s">
        <v>444</v>
      </c>
      <c r="GR546" s="24" t="s">
        <v>444</v>
      </c>
      <c r="GS546" t="s">
        <v>444</v>
      </c>
      <c r="GT546" t="s">
        <v>444</v>
      </c>
      <c r="GU546" s="24" t="s">
        <v>444</v>
      </c>
      <c r="GV546" s="24" t="s">
        <v>444</v>
      </c>
      <c r="GW546" t="s">
        <v>444</v>
      </c>
      <c r="GX546" t="s">
        <v>444</v>
      </c>
      <c r="GY546" s="24" t="s">
        <v>444</v>
      </c>
      <c r="GZ546" s="24" t="s">
        <v>444</v>
      </c>
      <c r="HA546" t="s">
        <v>444</v>
      </c>
      <c r="HB546" t="s">
        <v>444</v>
      </c>
      <c r="HC546" s="24" t="s">
        <v>444</v>
      </c>
      <c r="HD546" s="24" t="s">
        <v>444</v>
      </c>
      <c r="HE546" t="s">
        <v>444</v>
      </c>
      <c r="HF546" t="s">
        <v>444</v>
      </c>
      <c r="HG546" s="24" t="s">
        <v>444</v>
      </c>
      <c r="HH546" s="24" t="s">
        <v>444</v>
      </c>
      <c r="HI546" t="s">
        <v>444</v>
      </c>
      <c r="HJ546" t="s">
        <v>444</v>
      </c>
      <c r="HK546" s="24" t="s">
        <v>444</v>
      </c>
      <c r="HL546" s="24" t="s">
        <v>444</v>
      </c>
      <c r="HM546" t="s">
        <v>444</v>
      </c>
      <c r="HN546" t="s">
        <v>444</v>
      </c>
      <c r="HO546" s="24" t="s">
        <v>444</v>
      </c>
      <c r="HP546" s="24" t="s">
        <v>444</v>
      </c>
      <c r="HQ546" t="s">
        <v>444</v>
      </c>
      <c r="HR546" t="s">
        <v>444</v>
      </c>
      <c r="HS546" s="24" t="s">
        <v>444</v>
      </c>
      <c r="HT546" s="24" t="s">
        <v>444</v>
      </c>
      <c r="HU546" t="s">
        <v>444</v>
      </c>
      <c r="HV546" t="s">
        <v>444</v>
      </c>
      <c r="HW546" s="24" t="s">
        <v>444</v>
      </c>
      <c r="HX546" s="24" t="s">
        <v>444</v>
      </c>
      <c r="HY546" t="s">
        <v>444</v>
      </c>
      <c r="HZ546" t="s">
        <v>444</v>
      </c>
      <c r="IA546" t="s">
        <v>2773</v>
      </c>
      <c r="IB546" t="s">
        <v>2736</v>
      </c>
      <c r="IC546" t="s">
        <v>3090</v>
      </c>
      <c r="ID546" s="33" t="b" cm="1">
        <f t="array" ref="ID546">_xlfn.IFNA(MATCH($A$2,_xlfn.NUMBERVALUE(Table_Query_from_MF_DSNP62[[#This Row],[CL_GLACCT_DR1]:[CL_GLACCT_CR4]]),0),0)&gt;=1</f>
        <v>1</v>
      </c>
      <c r="IE546" s="33" t="b">
        <f>OR(Table_Query_from_MF_DSNP62[[#This Row],[Pair1]:[Pair25]])</f>
        <v>1</v>
      </c>
      <c r="IF546" s="33">
        <f>_xlfn.IFNA(MATCH(TRUE,Table_Query_from_MF_DSNP62[[#This Row],[Pair1]:[Pair25]],0),"none")</f>
        <v>1</v>
      </c>
      <c r="IG546" s="33" t="b">
        <f>AND($A$2&gt;=_xlfn.NUMBERVALUE(Table_Query_from_MF_DSNP62[[#This Row],[CL_GL_ACCT_FR1]]),$A$2&lt;=_xlfn.NUMBERVALUE(Table_Query_from_MF_DSNP62[[#This Row],[CL_GL_ACCT_TO1]]))</f>
        <v>1</v>
      </c>
      <c r="IH546" s="33" t="b">
        <f>AND($A$2&gt;=_xlfn.NUMBERVALUE(Table_Query_from_MF_DSNP62[[#This Row],[CL_GL_ACCT_FR2]]),$A$2&lt;=_xlfn.NUMBERVALUE(Table_Query_from_MF_DSNP62[[#This Row],[CL_GL_ACCT_TO2]]))</f>
        <v>1</v>
      </c>
      <c r="II546" s="33" t="b">
        <f>AND($A$2&gt;=_xlfn.NUMBERVALUE(Table_Query_from_MF_DSNP62[[#This Row],[CL_GL_ACCT_FR3]]),$A$2&lt;=_xlfn.NUMBERVALUE(Table_Query_from_MF_DSNP62[[#This Row],[CL_GL_ACCT_TO3]]))</f>
        <v>1</v>
      </c>
      <c r="IJ546" s="33" t="b">
        <f>AND($A$2&gt;=_xlfn.NUMBERVALUE(Table_Query_from_MF_DSNP62[[#This Row],[CL_GL_ACCT_FR4]]),$A$2&lt;=_xlfn.NUMBERVALUE(Table_Query_from_MF_DSNP62[[#This Row],[CL_GL_ACCT_TO4]]))</f>
        <v>1</v>
      </c>
      <c r="IK546" s="33" t="b">
        <f>AND($A$2&gt;=_xlfn.NUMBERVALUE(Table_Query_from_MF_DSNP62[[#This Row],[CL_GL_ACCT_FR5]]),$A$2&lt;=_xlfn.NUMBERVALUE(Table_Query_from_MF_DSNP62[[#This Row],[CL_GL_ACCT_TO5]]))</f>
        <v>1</v>
      </c>
      <c r="IL546" s="33" t="b">
        <f>AND($A$2&gt;=_xlfn.NUMBERVALUE(Table_Query_from_MF_DSNP62[[#This Row],[CL_GL_ACCT_FR6]]),$A$2&lt;=_xlfn.NUMBERVALUE(Table_Query_from_MF_DSNP62[[#This Row],[CL_GL_ACCT_TO6]]))</f>
        <v>1</v>
      </c>
      <c r="IM546" s="33" t="b">
        <f>AND($A$2&gt;=_xlfn.NUMBERVALUE(Table_Query_from_MF_DSNP62[[#This Row],[CL_GL_ACCT_FR7]]),$A$2&lt;=_xlfn.NUMBERVALUE(Table_Query_from_MF_DSNP62[[#This Row],[CL_GL_ACCT_TO7]]))</f>
        <v>1</v>
      </c>
      <c r="IN546" s="33" t="b">
        <f>AND($A$2&gt;=_xlfn.NUMBERVALUE(Table_Query_from_MF_DSNP62[[#This Row],[CL_GL_ACCT_FR8]]),$A$2&lt;=_xlfn.NUMBERVALUE(Table_Query_from_MF_DSNP62[[#This Row],[CL_GL_ACCT_TO8]]))</f>
        <v>1</v>
      </c>
      <c r="IO546" s="33" t="b">
        <f>AND($A$2&gt;=_xlfn.NUMBERVALUE(Table_Query_from_MF_DSNP62[[#This Row],[CL_GL_ACCT_FR9]]),$A$2&lt;=_xlfn.NUMBERVALUE(Table_Query_from_MF_DSNP62[[#This Row],[CL_GL_ACCT_TO9]]))</f>
        <v>1</v>
      </c>
      <c r="IP546" s="33" t="b">
        <f>AND($A$2&gt;=_xlfn.NUMBERVALUE(Table_Query_from_MF_DSNP62[[#This Row],[CL_GL_ACCT_FR10]]),$A$2&lt;=_xlfn.NUMBERVALUE(Table_Query_from_MF_DSNP62[[#This Row],[CL_GL_ACCT_TO10]]))</f>
        <v>1</v>
      </c>
      <c r="IQ546" s="33" t="b">
        <f>AND($A$2&gt;=_xlfn.NUMBERVALUE(Table_Query_from_MF_DSNP62[[#This Row],[CL_GL_ACCT_FR11]]),$A$2&lt;=_xlfn.NUMBERVALUE(Table_Query_from_MF_DSNP62[[#This Row],[CL_GL_ACCT_TO11]]))</f>
        <v>1</v>
      </c>
      <c r="IR546" s="33" t="b">
        <f>AND($A$2&gt;=_xlfn.NUMBERVALUE(Table_Query_from_MF_DSNP62[[#This Row],[CL_GL_ACCT_FR12]]),$A$2&lt;=_xlfn.NUMBERVALUE(Table_Query_from_MF_DSNP62[[#This Row],[CL_GL_ACCT_TO12]]))</f>
        <v>1</v>
      </c>
      <c r="IS546" s="33" t="b">
        <f>AND($A$2&gt;=_xlfn.NUMBERVALUE(Table_Query_from_MF_DSNP62[[#This Row],[CL_GL_ACCT_FR13]]),$A$2&lt;=_xlfn.NUMBERVALUE(Table_Query_from_MF_DSNP62[[#This Row],[CL_GL_ACCT_TO13]]))</f>
        <v>1</v>
      </c>
      <c r="IT546" s="33" t="b">
        <f>AND($A$2&gt;=_xlfn.NUMBERVALUE(Table_Query_from_MF_DSNP62[[#This Row],[CL_GL_ACCT_FR14]]),$A$2&lt;=_xlfn.NUMBERVALUE(Table_Query_from_MF_DSNP62[[#This Row],[CL_GL_ACCT_TO14]]))</f>
        <v>1</v>
      </c>
      <c r="IU546" s="33" t="b">
        <f>AND($A$2&gt;=_xlfn.NUMBERVALUE(Table_Query_from_MF_DSNP62[[#This Row],[CL_GL_ACCT_FR15]]),$A$2&lt;=_xlfn.NUMBERVALUE(Table_Query_from_MF_DSNP62[[#This Row],[CL_GL_ACCT_TO15]]))</f>
        <v>1</v>
      </c>
      <c r="IV546" s="33" t="b">
        <f>AND($A$2&gt;=_xlfn.NUMBERVALUE(Table_Query_from_MF_DSNP62[[#This Row],[CL_GL_ACCT_FR16]]),$A$2&lt;=_xlfn.NUMBERVALUE(Table_Query_from_MF_DSNP62[[#This Row],[CL_GL_ACCT_TO16]]))</f>
        <v>1</v>
      </c>
      <c r="IW546" s="33" t="b">
        <f>AND($A$2&gt;=_xlfn.NUMBERVALUE(Table_Query_from_MF_DSNP62[[#This Row],[CL_GL_ACCT_FR17]]),$A$2&lt;=_xlfn.NUMBERVALUE(Table_Query_from_MF_DSNP62[[#This Row],[CL_GL_ACCT_TO17]]))</f>
        <v>1</v>
      </c>
      <c r="IX546" s="33" t="b">
        <f>AND($A$2&gt;=_xlfn.NUMBERVALUE(Table_Query_from_MF_DSNP62[[#This Row],[CL_GL_ACCT_FR18]]),$A$2&lt;=_xlfn.NUMBERVALUE(Table_Query_from_MF_DSNP62[[#This Row],[CL_GL_ACCT_TO18]]))</f>
        <v>1</v>
      </c>
      <c r="IY546" s="33" t="b">
        <f>AND($A$2&gt;=_xlfn.NUMBERVALUE(Table_Query_from_MF_DSNP62[[#This Row],[CL_GL_ACCT_FR19]]),$A$2&lt;=_xlfn.NUMBERVALUE(Table_Query_from_MF_DSNP62[[#This Row],[CL_GL_ACCT_TO19]]))</f>
        <v>1</v>
      </c>
      <c r="IZ546" s="33" t="b">
        <f>AND($A$2&gt;=_xlfn.NUMBERVALUE(Table_Query_from_MF_DSNP62[[#This Row],[CL_GL_ACCT_FR20]]),$A$2&lt;=_xlfn.NUMBERVALUE(Table_Query_from_MF_DSNP62[[#This Row],[CL_GL_ACCT_TO20]]))</f>
        <v>1</v>
      </c>
      <c r="JA546" s="33" t="b">
        <f>AND($A$2&gt;=_xlfn.NUMBERVALUE(Table_Query_from_MF_DSNP62[[#This Row],[CL_GL_ACCT_FR21]]),$A$2&lt;=_xlfn.NUMBERVALUE(Table_Query_from_MF_DSNP62[[#This Row],[CL_GL_ACCT_TO21]]))</f>
        <v>1</v>
      </c>
      <c r="JB546" s="33" t="b">
        <f>AND($A$2&gt;=_xlfn.NUMBERVALUE(Table_Query_from_MF_DSNP62[[#This Row],[CL_GL_ACCT_FR22]]),$A$2&lt;=_xlfn.NUMBERVALUE(Table_Query_from_MF_DSNP62[[#This Row],[CL_GL_ACCT_TO22]]))</f>
        <v>1</v>
      </c>
      <c r="JC546" s="33" t="b">
        <f>AND($A$2&gt;=_xlfn.NUMBERVALUE(Table_Query_from_MF_DSNP62[[#This Row],[CL_GL_ACCT_FR23]]),$A$2&lt;=_xlfn.NUMBERVALUE(Table_Query_from_MF_DSNP62[[#This Row],[CL_GL_ACCT_TO23]]))</f>
        <v>1</v>
      </c>
      <c r="JD546" s="33" t="b">
        <f>AND($A$2&gt;=_xlfn.NUMBERVALUE(Table_Query_from_MF_DSNP62[[#This Row],[CL_GL_ACCT_FR24]]),$A$2&lt;=_xlfn.NUMBERVALUE(Table_Query_from_MF_DSNP62[[#This Row],[CL_GL_ACCT_TO24]]))</f>
        <v>1</v>
      </c>
      <c r="JE546" s="33" t="b">
        <f>AND($A$2&gt;=_xlfn.NUMBERVALUE(Table_Query_from_MF_DSNP62[[#This Row],[CL_GL_ACCT_FR25]]),$A$2&lt;=_xlfn.NUMBERVALUE(Table_Query_from_MF_DSNP62[[#This Row],[CL_GL_ACCT_TO25]]))</f>
        <v>1</v>
      </c>
      <c r="JF546" s="33" t="b">
        <f>OR(Table_Query_from_MF_DSNP62[[#This Row],[PairA]:[PairO]])</f>
        <v>1</v>
      </c>
      <c r="JG546" s="33">
        <f>_xlfn.IFNA(MATCH(TRUE,Table_Query_from_MF_DSNP62[[#This Row],[PairA]:[PairO]],0),"none")</f>
        <v>1</v>
      </c>
      <c r="JH546" s="33" t="b">
        <f>AND($B$2&gt;=_xlfn.NUMBERVALUE(Table_Query_from_MF_DSNP62[[#This Row],[CL_CMP_OBJ_FR1]]),$B$2&lt;=_xlfn.NUMBERVALUE(Table_Query_from_MF_DSNP62[[#This Row],[CL_CMP_OBJ_TO1]]))</f>
        <v>1</v>
      </c>
      <c r="JI546" s="33" t="b">
        <f>AND($B$2&gt;=_xlfn.NUMBERVALUE(Table_Query_from_MF_DSNP62[[#This Row],[CL_CMP_OBJ_FR2]]),$B$2&lt;=_xlfn.NUMBERVALUE(Table_Query_from_MF_DSNP62[[#This Row],[CL_CMP_OBJ_TO2]]))</f>
        <v>1</v>
      </c>
      <c r="JJ546" s="33" t="b">
        <f>AND($B$2&gt;=_xlfn.NUMBERVALUE(Table_Query_from_MF_DSNP62[[#This Row],[CL_CMP_OBJ_FR3]]),$B$2&lt;=_xlfn.NUMBERVALUE(Table_Query_from_MF_DSNP62[[#This Row],[CL_CMP_OBJ_TO3]]))</f>
        <v>1</v>
      </c>
      <c r="JK546" s="33" t="b">
        <f>AND($B$2&gt;=_xlfn.NUMBERVALUE(Table_Query_from_MF_DSNP62[[#This Row],[CL_CMP_OBJ_FR4]]),$B$2&lt;=_xlfn.NUMBERVALUE(Table_Query_from_MF_DSNP62[[#This Row],[CL_CMP_OBJ_TO4]]))</f>
        <v>1</v>
      </c>
      <c r="JL546" s="33" t="b">
        <f>AND($B$2&gt;=_xlfn.NUMBERVALUE(Table_Query_from_MF_DSNP62[[#This Row],[CL_CMP_OBJ_FR5]]),$B$2&lt;=_xlfn.NUMBERVALUE(Table_Query_from_MF_DSNP62[[#This Row],[CL_CMP_OBJ_TO5]]))</f>
        <v>1</v>
      </c>
      <c r="JM546" s="33" t="b">
        <f>AND($B$2&gt;=_xlfn.NUMBERVALUE(Table_Query_from_MF_DSNP62[[#This Row],[CL_CMP_OBJ_FR6]]),$B$2&lt;=_xlfn.NUMBERVALUE(Table_Query_from_MF_DSNP62[[#This Row],[CL_CMP_OBJ_TO6]]))</f>
        <v>1</v>
      </c>
      <c r="JN546" s="33" t="b">
        <f>AND($B$2&gt;=_xlfn.NUMBERVALUE(Table_Query_from_MF_DSNP62[[#This Row],[CL_CMP_OBJ_FR7]]),$B$2&lt;=_xlfn.NUMBERVALUE(Table_Query_from_MF_DSNP62[[#This Row],[CL_CMP_OBJ_TO7]]))</f>
        <v>1</v>
      </c>
      <c r="JO546" s="33" t="b">
        <f>AND($B$2&gt;=_xlfn.NUMBERVALUE(Table_Query_from_MF_DSNP62[[#This Row],[CL_CMP_OBJ_FR8]]),$B$2&lt;=_xlfn.NUMBERVALUE(Table_Query_from_MF_DSNP62[[#This Row],[CL_CMP_OBJ_TO8]]))</f>
        <v>1</v>
      </c>
      <c r="JP546" s="33" t="b">
        <f>AND($B$2&gt;=_xlfn.NUMBERVALUE(Table_Query_from_MF_DSNP62[[#This Row],[CL_CMP_OBJ_FR9]]),$B$2&lt;=_xlfn.NUMBERVALUE(Table_Query_from_MF_DSNP62[[#This Row],[CL_CMP_OBJ_TO9]]))</f>
        <v>1</v>
      </c>
      <c r="JQ546" s="33" t="b">
        <f>AND($B$2&gt;=_xlfn.NUMBERVALUE(Table_Query_from_MF_DSNP62[[#This Row],[CL_CMP_OBJ_FR10]]),$B$2&lt;=_xlfn.NUMBERVALUE(Table_Query_from_MF_DSNP62[[#This Row],[CL_CMP_OBJ_TO10]]))</f>
        <v>1</v>
      </c>
      <c r="JR546" s="33" t="b">
        <f>AND($B$2&gt;=_xlfn.NUMBERVALUE(Table_Query_from_MF_DSNP62[[#This Row],[CL_CMP_OBJ_FR11]]),$B$2&lt;=_xlfn.NUMBERVALUE(Table_Query_from_MF_DSNP62[[#This Row],[CL_CMP_OBJ_TO11]]))</f>
        <v>1</v>
      </c>
      <c r="JS546" s="33" t="b">
        <f>AND($B$2&gt;=_xlfn.NUMBERVALUE(Table_Query_from_MF_DSNP62[[#This Row],[CL_CMP_OBJ_FR12]]),$B$2&lt;=_xlfn.NUMBERVALUE(Table_Query_from_MF_DSNP62[[#This Row],[CL_CMP_OBJ_TO12]]))</f>
        <v>1</v>
      </c>
      <c r="JT546" s="33" t="b">
        <f>AND($B$2&gt;=_xlfn.NUMBERVALUE(Table_Query_from_MF_DSNP62[[#This Row],[CL_CMP_OBJ_FR13]]),$B$2&lt;=_xlfn.NUMBERVALUE(Table_Query_from_MF_DSNP62[[#This Row],[CL_CMP_OBJ_TO13]]))</f>
        <v>1</v>
      </c>
      <c r="JU546" s="33" t="b">
        <f>AND($B$2&gt;=_xlfn.NUMBERVALUE(Table_Query_from_MF_DSNP62[[#This Row],[CL_CMP_OBJ_FR14]]),$B$2&lt;=_xlfn.NUMBERVALUE(Table_Query_from_MF_DSNP62[[#This Row],[CL_CMP_OBJ_TO14]]))</f>
        <v>1</v>
      </c>
      <c r="JV546" s="33" t="b">
        <f>AND($B$2&gt;=_xlfn.NUMBERVALUE(Table_Query_from_MF_DSNP62[[#This Row],[CL_CMP_OBJ_FR15]]),$B$2&lt;=_xlfn.NUMBERVALUE(Table_Query_from_MF_DSNP62[[#This Row],[CL_CMP_OBJ_TO15]]))</f>
        <v>1</v>
      </c>
    </row>
    <row r="547" spans="1:282" x14ac:dyDescent="0.25">
      <c r="A547" t="b">
        <f>OR(,Table_Query_from_MF_DSNP62[[#This Row],[Desired GL included as "hard-coded" GL?]],Table_Query_from_MF_DSNP62[[#This Row],[Desired GL included as "Open GL"?]])</f>
        <v>1</v>
      </c>
      <c r="B547" t="b">
        <f>Table_Query_from_MF_DSNP62[[#This Row],[Desired CObj included as "Open CObj"?]]</f>
        <v>1</v>
      </c>
      <c r="C547" t="s">
        <v>2271</v>
      </c>
      <c r="D547" t="s">
        <v>2240</v>
      </c>
      <c r="E547" t="s">
        <v>8</v>
      </c>
      <c r="F547" s="24" t="s">
        <v>411</v>
      </c>
      <c r="G547" t="s">
        <v>13</v>
      </c>
      <c r="H547" s="24" t="s">
        <v>444</v>
      </c>
      <c r="I547" t="s">
        <v>444</v>
      </c>
      <c r="J547" s="24" t="s">
        <v>444</v>
      </c>
      <c r="K547" t="s">
        <v>444</v>
      </c>
      <c r="L547" s="24" t="s">
        <v>444</v>
      </c>
      <c r="M547" t="s">
        <v>444</v>
      </c>
      <c r="N547" t="s">
        <v>444</v>
      </c>
      <c r="O547" t="s">
        <v>444</v>
      </c>
      <c r="P547" t="s">
        <v>444</v>
      </c>
      <c r="Q547" t="s">
        <v>15</v>
      </c>
      <c r="R547" t="s">
        <v>444</v>
      </c>
      <c r="S547" t="s">
        <v>442</v>
      </c>
      <c r="T547" t="s">
        <v>447</v>
      </c>
      <c r="U547" t="s">
        <v>444</v>
      </c>
      <c r="V547" t="s">
        <v>444</v>
      </c>
      <c r="W547" t="s">
        <v>447</v>
      </c>
      <c r="X547" t="s">
        <v>444</v>
      </c>
      <c r="Y547" t="s">
        <v>444</v>
      </c>
      <c r="Z547" t="s">
        <v>442</v>
      </c>
      <c r="AA547" t="s">
        <v>442</v>
      </c>
      <c r="AB547" t="s">
        <v>442</v>
      </c>
      <c r="AC547" t="s">
        <v>444</v>
      </c>
      <c r="AD547" t="s">
        <v>15</v>
      </c>
      <c r="AE547" t="s">
        <v>447</v>
      </c>
      <c r="AF547" t="s">
        <v>447</v>
      </c>
      <c r="AG547" t="s">
        <v>442</v>
      </c>
      <c r="AH547" t="s">
        <v>447</v>
      </c>
      <c r="AI547" t="s">
        <v>447</v>
      </c>
      <c r="AJ547" t="s">
        <v>442</v>
      </c>
      <c r="AK547" t="s">
        <v>442</v>
      </c>
      <c r="AL547" t="s">
        <v>444</v>
      </c>
      <c r="AM547" t="s">
        <v>444</v>
      </c>
      <c r="AN547" t="s">
        <v>444</v>
      </c>
      <c r="AO547" t="s">
        <v>444</v>
      </c>
      <c r="AP547" t="s">
        <v>442</v>
      </c>
      <c r="AQ547" t="s">
        <v>282</v>
      </c>
      <c r="AR547" t="s">
        <v>1451</v>
      </c>
      <c r="AS547" t="s">
        <v>162</v>
      </c>
      <c r="AT547" t="s">
        <v>10</v>
      </c>
      <c r="AU547" t="s">
        <v>444</v>
      </c>
      <c r="AV547" t="s">
        <v>442</v>
      </c>
      <c r="AW547" t="s">
        <v>444</v>
      </c>
      <c r="AX547" t="s">
        <v>444</v>
      </c>
      <c r="AY547" t="s">
        <v>444</v>
      </c>
      <c r="AZ547" t="s">
        <v>7</v>
      </c>
      <c r="BA547" t="s">
        <v>478</v>
      </c>
      <c r="BB547" t="s">
        <v>444</v>
      </c>
      <c r="BC547" t="s">
        <v>444</v>
      </c>
      <c r="BD547" t="s">
        <v>1359</v>
      </c>
      <c r="BE547" t="s">
        <v>2272</v>
      </c>
      <c r="BF547" t="s">
        <v>740</v>
      </c>
      <c r="BG547" t="s">
        <v>444</v>
      </c>
      <c r="BH547" t="s">
        <v>444</v>
      </c>
      <c r="BI547" t="s">
        <v>444</v>
      </c>
      <c r="BJ547" t="s">
        <v>444</v>
      </c>
      <c r="BK547" t="s">
        <v>444</v>
      </c>
      <c r="BL547" t="s">
        <v>444</v>
      </c>
      <c r="BM547" t="s">
        <v>444</v>
      </c>
      <c r="BN547" t="s">
        <v>444</v>
      </c>
      <c r="BO547" t="s">
        <v>444</v>
      </c>
      <c r="BP547" t="s">
        <v>444</v>
      </c>
      <c r="BQ547" t="s">
        <v>740</v>
      </c>
      <c r="BR547" t="s">
        <v>143</v>
      </c>
      <c r="BS547" t="s">
        <v>444</v>
      </c>
      <c r="BT547" t="s">
        <v>444</v>
      </c>
      <c r="BU547" t="s">
        <v>444</v>
      </c>
      <c r="BV547" t="s">
        <v>444</v>
      </c>
      <c r="BW547" t="s">
        <v>740</v>
      </c>
      <c r="BX547" t="s">
        <v>143</v>
      </c>
      <c r="BY547" t="s">
        <v>444</v>
      </c>
      <c r="BZ547" t="s">
        <v>444</v>
      </c>
      <c r="CA547" t="s">
        <v>444</v>
      </c>
      <c r="CB547" t="s">
        <v>444</v>
      </c>
      <c r="CC547" t="s">
        <v>740</v>
      </c>
      <c r="CD547" t="s">
        <v>143</v>
      </c>
      <c r="CE547" t="s">
        <v>444</v>
      </c>
      <c r="CF547" t="s">
        <v>444</v>
      </c>
      <c r="CG547" t="s">
        <v>444</v>
      </c>
      <c r="CH547" t="s">
        <v>444</v>
      </c>
      <c r="CI547" t="s">
        <v>740</v>
      </c>
      <c r="CJ547" t="s">
        <v>143</v>
      </c>
      <c r="CK547" t="s">
        <v>444</v>
      </c>
      <c r="CL547" t="s">
        <v>444</v>
      </c>
      <c r="CM547" t="s">
        <v>444</v>
      </c>
      <c r="CN547" t="s">
        <v>444</v>
      </c>
      <c r="CO547" t="s">
        <v>740</v>
      </c>
      <c r="CP547" t="s">
        <v>143</v>
      </c>
      <c r="CQ547" t="s">
        <v>444</v>
      </c>
      <c r="CR547" t="s">
        <v>444</v>
      </c>
      <c r="CS547" t="s">
        <v>444</v>
      </c>
      <c r="CT547" t="s">
        <v>444</v>
      </c>
      <c r="CU547" t="s">
        <v>444</v>
      </c>
      <c r="CV547" t="s">
        <v>2845</v>
      </c>
      <c r="CW547" t="s">
        <v>2736</v>
      </c>
      <c r="CX547" t="s">
        <v>2737</v>
      </c>
      <c r="CY547" t="s">
        <v>1370</v>
      </c>
      <c r="CZ547" t="s">
        <v>1371</v>
      </c>
      <c r="DA547" t="s">
        <v>444</v>
      </c>
      <c r="DB547" t="s">
        <v>444</v>
      </c>
      <c r="DC547" t="s">
        <v>444</v>
      </c>
      <c r="DD547" t="s">
        <v>444</v>
      </c>
      <c r="DE547" t="s">
        <v>444</v>
      </c>
      <c r="DF547" t="s">
        <v>444</v>
      </c>
      <c r="DG547" t="s">
        <v>444</v>
      </c>
      <c r="DH547" t="s">
        <v>444</v>
      </c>
      <c r="DI547" t="s">
        <v>443</v>
      </c>
      <c r="DJ547" t="s">
        <v>282</v>
      </c>
      <c r="DK547" t="s">
        <v>1440</v>
      </c>
      <c r="DL547" t="s">
        <v>444</v>
      </c>
      <c r="DM547" t="s">
        <v>444</v>
      </c>
      <c r="DN547" t="s">
        <v>444</v>
      </c>
      <c r="DO547" t="s">
        <v>444</v>
      </c>
      <c r="DP547" t="s">
        <v>444</v>
      </c>
      <c r="DQ547" t="s">
        <v>444</v>
      </c>
      <c r="DR547" t="s">
        <v>444</v>
      </c>
      <c r="DS547" t="s">
        <v>444</v>
      </c>
      <c r="DT547" s="24" t="s">
        <v>444</v>
      </c>
      <c r="DU547" s="24" t="s">
        <v>444</v>
      </c>
      <c r="DV547" t="s">
        <v>444</v>
      </c>
      <c r="DW547" t="s">
        <v>444</v>
      </c>
      <c r="DX547" s="24" t="s">
        <v>444</v>
      </c>
      <c r="DY547" s="24" t="s">
        <v>444</v>
      </c>
      <c r="DZ547" t="s">
        <v>444</v>
      </c>
      <c r="EA547" t="s">
        <v>444</v>
      </c>
      <c r="EB547" s="24" t="s">
        <v>444</v>
      </c>
      <c r="EC547" s="24" t="s">
        <v>444</v>
      </c>
      <c r="ED547" t="s">
        <v>444</v>
      </c>
      <c r="EE547" t="s">
        <v>444</v>
      </c>
      <c r="EF547" s="24" t="s">
        <v>444</v>
      </c>
      <c r="EG547" s="24" t="s">
        <v>444</v>
      </c>
      <c r="EH547" t="s">
        <v>444</v>
      </c>
      <c r="EI547" t="s">
        <v>444</v>
      </c>
      <c r="EJ547" s="24" t="s">
        <v>444</v>
      </c>
      <c r="EK547" s="24" t="s">
        <v>444</v>
      </c>
      <c r="EL547" t="s">
        <v>444</v>
      </c>
      <c r="EM547" t="s">
        <v>444</v>
      </c>
      <c r="EN547" s="24" t="s">
        <v>444</v>
      </c>
      <c r="EO547" s="24" t="s">
        <v>444</v>
      </c>
      <c r="EP547" t="s">
        <v>444</v>
      </c>
      <c r="EQ547" t="s">
        <v>444</v>
      </c>
      <c r="ER547" s="24" t="s">
        <v>444</v>
      </c>
      <c r="ES547" s="24" t="s">
        <v>444</v>
      </c>
      <c r="ET547" t="s">
        <v>444</v>
      </c>
      <c r="EU547" t="s">
        <v>444</v>
      </c>
      <c r="EV547" s="24" t="s">
        <v>444</v>
      </c>
      <c r="EW547" s="24" t="s">
        <v>444</v>
      </c>
      <c r="EX547" t="s">
        <v>444</v>
      </c>
      <c r="EY547" t="s">
        <v>444</v>
      </c>
      <c r="EZ547" s="24" t="s">
        <v>444</v>
      </c>
      <c r="FA547" s="24" t="s">
        <v>444</v>
      </c>
      <c r="FB547" t="s">
        <v>444</v>
      </c>
      <c r="FC547" t="s">
        <v>444</v>
      </c>
      <c r="FD547" s="24" t="s">
        <v>444</v>
      </c>
      <c r="FE547" s="24" t="s">
        <v>444</v>
      </c>
      <c r="FF547" t="s">
        <v>444</v>
      </c>
      <c r="FG547" t="s">
        <v>444</v>
      </c>
      <c r="FH547" s="24" t="s">
        <v>444</v>
      </c>
      <c r="FI547" s="24" t="s">
        <v>444</v>
      </c>
      <c r="FJ547" t="s">
        <v>444</v>
      </c>
      <c r="FK547" t="s">
        <v>444</v>
      </c>
      <c r="FL547" s="24" t="s">
        <v>444</v>
      </c>
      <c r="FM547" s="24" t="s">
        <v>444</v>
      </c>
      <c r="FN547" t="s">
        <v>444</v>
      </c>
      <c r="FO547" t="s">
        <v>444</v>
      </c>
      <c r="FP547" s="24" t="s">
        <v>444</v>
      </c>
      <c r="FQ547" s="24" t="s">
        <v>444</v>
      </c>
      <c r="FR547" t="s">
        <v>444</v>
      </c>
      <c r="FS547" t="s">
        <v>444</v>
      </c>
      <c r="FT547" s="24" t="s">
        <v>444</v>
      </c>
      <c r="FU547" s="24" t="s">
        <v>444</v>
      </c>
      <c r="FV547" t="s">
        <v>444</v>
      </c>
      <c r="FW547" t="s">
        <v>444</v>
      </c>
      <c r="FX547" s="24" t="s">
        <v>444</v>
      </c>
      <c r="FY547" s="24" t="s">
        <v>444</v>
      </c>
      <c r="FZ547" t="s">
        <v>444</v>
      </c>
      <c r="GA547" t="s">
        <v>444</v>
      </c>
      <c r="GB547" s="24" t="s">
        <v>444</v>
      </c>
      <c r="GC547" s="24" t="s">
        <v>444</v>
      </c>
      <c r="GD547" t="s">
        <v>444</v>
      </c>
      <c r="GE547" t="s">
        <v>444</v>
      </c>
      <c r="GF547" s="24" t="s">
        <v>444</v>
      </c>
      <c r="GG547" s="24" t="s">
        <v>444</v>
      </c>
      <c r="GH547" t="s">
        <v>15</v>
      </c>
      <c r="GI547" s="24" t="s">
        <v>446</v>
      </c>
      <c r="GJ547" s="24" t="s">
        <v>475</v>
      </c>
      <c r="GK547" t="s">
        <v>444</v>
      </c>
      <c r="GL547" t="s">
        <v>444</v>
      </c>
      <c r="GM547" s="24" t="s">
        <v>444</v>
      </c>
      <c r="GN547" s="24" t="s">
        <v>444</v>
      </c>
      <c r="GO547" t="s">
        <v>444</v>
      </c>
      <c r="GP547" t="s">
        <v>444</v>
      </c>
      <c r="GQ547" s="24" t="s">
        <v>444</v>
      </c>
      <c r="GR547" s="24" t="s">
        <v>444</v>
      </c>
      <c r="GS547" t="s">
        <v>444</v>
      </c>
      <c r="GT547" t="s">
        <v>444</v>
      </c>
      <c r="GU547" s="24" t="s">
        <v>444</v>
      </c>
      <c r="GV547" s="24" t="s">
        <v>444</v>
      </c>
      <c r="GW547" t="s">
        <v>444</v>
      </c>
      <c r="GX547" t="s">
        <v>444</v>
      </c>
      <c r="GY547" s="24" t="s">
        <v>444</v>
      </c>
      <c r="GZ547" s="24" t="s">
        <v>444</v>
      </c>
      <c r="HA547" t="s">
        <v>444</v>
      </c>
      <c r="HB547" t="s">
        <v>444</v>
      </c>
      <c r="HC547" s="24" t="s">
        <v>444</v>
      </c>
      <c r="HD547" s="24" t="s">
        <v>444</v>
      </c>
      <c r="HE547" t="s">
        <v>444</v>
      </c>
      <c r="HF547" t="s">
        <v>444</v>
      </c>
      <c r="HG547" s="24" t="s">
        <v>444</v>
      </c>
      <c r="HH547" s="24" t="s">
        <v>444</v>
      </c>
      <c r="HI547" t="s">
        <v>444</v>
      </c>
      <c r="HJ547" t="s">
        <v>444</v>
      </c>
      <c r="HK547" s="24" t="s">
        <v>444</v>
      </c>
      <c r="HL547" s="24" t="s">
        <v>444</v>
      </c>
      <c r="HM547" t="s">
        <v>444</v>
      </c>
      <c r="HN547" t="s">
        <v>444</v>
      </c>
      <c r="HO547" s="24" t="s">
        <v>444</v>
      </c>
      <c r="HP547" s="24" t="s">
        <v>444</v>
      </c>
      <c r="HQ547" t="s">
        <v>444</v>
      </c>
      <c r="HR547" t="s">
        <v>444</v>
      </c>
      <c r="HS547" s="24" t="s">
        <v>444</v>
      </c>
      <c r="HT547" s="24" t="s">
        <v>444</v>
      </c>
      <c r="HU547" t="s">
        <v>444</v>
      </c>
      <c r="HV547" t="s">
        <v>444</v>
      </c>
      <c r="HW547" s="24" t="s">
        <v>444</v>
      </c>
      <c r="HX547" s="24" t="s">
        <v>444</v>
      </c>
      <c r="HY547" t="s">
        <v>444</v>
      </c>
      <c r="HZ547" t="s">
        <v>444</v>
      </c>
      <c r="IA547" t="s">
        <v>2845</v>
      </c>
      <c r="IB547" t="s">
        <v>2736</v>
      </c>
      <c r="IC547" t="s">
        <v>3090</v>
      </c>
      <c r="ID547" s="33" t="b" cm="1">
        <f t="array" ref="ID547">_xlfn.IFNA(MATCH($A$2,_xlfn.NUMBERVALUE(Table_Query_from_MF_DSNP62[[#This Row],[CL_GLACCT_DR1]:[CL_GLACCT_CR4]]),0),0)&gt;=1</f>
        <v>1</v>
      </c>
      <c r="IE547" s="33" t="b">
        <f>OR(Table_Query_from_MF_DSNP62[[#This Row],[Pair1]:[Pair25]])</f>
        <v>1</v>
      </c>
      <c r="IF547" s="33">
        <f>_xlfn.IFNA(MATCH(TRUE,Table_Query_from_MF_DSNP62[[#This Row],[Pair1]:[Pair25]],0),"none")</f>
        <v>1</v>
      </c>
      <c r="IG547" s="33" t="b">
        <f>AND($A$2&gt;=_xlfn.NUMBERVALUE(Table_Query_from_MF_DSNP62[[#This Row],[CL_GL_ACCT_FR1]]),$A$2&lt;=_xlfn.NUMBERVALUE(Table_Query_from_MF_DSNP62[[#This Row],[CL_GL_ACCT_TO1]]))</f>
        <v>1</v>
      </c>
      <c r="IH547" s="33" t="b">
        <f>AND($A$2&gt;=_xlfn.NUMBERVALUE(Table_Query_from_MF_DSNP62[[#This Row],[CL_GL_ACCT_FR2]]),$A$2&lt;=_xlfn.NUMBERVALUE(Table_Query_from_MF_DSNP62[[#This Row],[CL_GL_ACCT_TO2]]))</f>
        <v>1</v>
      </c>
      <c r="II547" s="33" t="b">
        <f>AND($A$2&gt;=_xlfn.NUMBERVALUE(Table_Query_from_MF_DSNP62[[#This Row],[CL_GL_ACCT_FR3]]),$A$2&lt;=_xlfn.NUMBERVALUE(Table_Query_from_MF_DSNP62[[#This Row],[CL_GL_ACCT_TO3]]))</f>
        <v>1</v>
      </c>
      <c r="IJ547" s="33" t="b">
        <f>AND($A$2&gt;=_xlfn.NUMBERVALUE(Table_Query_from_MF_DSNP62[[#This Row],[CL_GL_ACCT_FR4]]),$A$2&lt;=_xlfn.NUMBERVALUE(Table_Query_from_MF_DSNP62[[#This Row],[CL_GL_ACCT_TO4]]))</f>
        <v>1</v>
      </c>
      <c r="IK547" s="33" t="b">
        <f>AND($A$2&gt;=_xlfn.NUMBERVALUE(Table_Query_from_MF_DSNP62[[#This Row],[CL_GL_ACCT_FR5]]),$A$2&lt;=_xlfn.NUMBERVALUE(Table_Query_from_MF_DSNP62[[#This Row],[CL_GL_ACCT_TO5]]))</f>
        <v>1</v>
      </c>
      <c r="IL547" s="33" t="b">
        <f>AND($A$2&gt;=_xlfn.NUMBERVALUE(Table_Query_from_MF_DSNP62[[#This Row],[CL_GL_ACCT_FR6]]),$A$2&lt;=_xlfn.NUMBERVALUE(Table_Query_from_MF_DSNP62[[#This Row],[CL_GL_ACCT_TO6]]))</f>
        <v>1</v>
      </c>
      <c r="IM547" s="33" t="b">
        <f>AND($A$2&gt;=_xlfn.NUMBERVALUE(Table_Query_from_MF_DSNP62[[#This Row],[CL_GL_ACCT_FR7]]),$A$2&lt;=_xlfn.NUMBERVALUE(Table_Query_from_MF_DSNP62[[#This Row],[CL_GL_ACCT_TO7]]))</f>
        <v>1</v>
      </c>
      <c r="IN547" s="33" t="b">
        <f>AND($A$2&gt;=_xlfn.NUMBERVALUE(Table_Query_from_MF_DSNP62[[#This Row],[CL_GL_ACCT_FR8]]),$A$2&lt;=_xlfn.NUMBERVALUE(Table_Query_from_MF_DSNP62[[#This Row],[CL_GL_ACCT_TO8]]))</f>
        <v>1</v>
      </c>
      <c r="IO547" s="33" t="b">
        <f>AND($A$2&gt;=_xlfn.NUMBERVALUE(Table_Query_from_MF_DSNP62[[#This Row],[CL_GL_ACCT_FR9]]),$A$2&lt;=_xlfn.NUMBERVALUE(Table_Query_from_MF_DSNP62[[#This Row],[CL_GL_ACCT_TO9]]))</f>
        <v>1</v>
      </c>
      <c r="IP547" s="33" t="b">
        <f>AND($A$2&gt;=_xlfn.NUMBERVALUE(Table_Query_from_MF_DSNP62[[#This Row],[CL_GL_ACCT_FR10]]),$A$2&lt;=_xlfn.NUMBERVALUE(Table_Query_from_MF_DSNP62[[#This Row],[CL_GL_ACCT_TO10]]))</f>
        <v>1</v>
      </c>
      <c r="IQ547" s="33" t="b">
        <f>AND($A$2&gt;=_xlfn.NUMBERVALUE(Table_Query_from_MF_DSNP62[[#This Row],[CL_GL_ACCT_FR11]]),$A$2&lt;=_xlfn.NUMBERVALUE(Table_Query_from_MF_DSNP62[[#This Row],[CL_GL_ACCT_TO11]]))</f>
        <v>1</v>
      </c>
      <c r="IR547" s="33" t="b">
        <f>AND($A$2&gt;=_xlfn.NUMBERVALUE(Table_Query_from_MF_DSNP62[[#This Row],[CL_GL_ACCT_FR12]]),$A$2&lt;=_xlfn.NUMBERVALUE(Table_Query_from_MF_DSNP62[[#This Row],[CL_GL_ACCT_TO12]]))</f>
        <v>1</v>
      </c>
      <c r="IS547" s="33" t="b">
        <f>AND($A$2&gt;=_xlfn.NUMBERVALUE(Table_Query_from_MF_DSNP62[[#This Row],[CL_GL_ACCT_FR13]]),$A$2&lt;=_xlfn.NUMBERVALUE(Table_Query_from_MF_DSNP62[[#This Row],[CL_GL_ACCT_TO13]]))</f>
        <v>1</v>
      </c>
      <c r="IT547" s="33" t="b">
        <f>AND($A$2&gt;=_xlfn.NUMBERVALUE(Table_Query_from_MF_DSNP62[[#This Row],[CL_GL_ACCT_FR14]]),$A$2&lt;=_xlfn.NUMBERVALUE(Table_Query_from_MF_DSNP62[[#This Row],[CL_GL_ACCT_TO14]]))</f>
        <v>1</v>
      </c>
      <c r="IU547" s="33" t="b">
        <f>AND($A$2&gt;=_xlfn.NUMBERVALUE(Table_Query_from_MF_DSNP62[[#This Row],[CL_GL_ACCT_FR15]]),$A$2&lt;=_xlfn.NUMBERVALUE(Table_Query_from_MF_DSNP62[[#This Row],[CL_GL_ACCT_TO15]]))</f>
        <v>1</v>
      </c>
      <c r="IV547" s="33" t="b">
        <f>AND($A$2&gt;=_xlfn.NUMBERVALUE(Table_Query_from_MF_DSNP62[[#This Row],[CL_GL_ACCT_FR16]]),$A$2&lt;=_xlfn.NUMBERVALUE(Table_Query_from_MF_DSNP62[[#This Row],[CL_GL_ACCT_TO16]]))</f>
        <v>1</v>
      </c>
      <c r="IW547" s="33" t="b">
        <f>AND($A$2&gt;=_xlfn.NUMBERVALUE(Table_Query_from_MF_DSNP62[[#This Row],[CL_GL_ACCT_FR17]]),$A$2&lt;=_xlfn.NUMBERVALUE(Table_Query_from_MF_DSNP62[[#This Row],[CL_GL_ACCT_TO17]]))</f>
        <v>1</v>
      </c>
      <c r="IX547" s="33" t="b">
        <f>AND($A$2&gt;=_xlfn.NUMBERVALUE(Table_Query_from_MF_DSNP62[[#This Row],[CL_GL_ACCT_FR18]]),$A$2&lt;=_xlfn.NUMBERVALUE(Table_Query_from_MF_DSNP62[[#This Row],[CL_GL_ACCT_TO18]]))</f>
        <v>1</v>
      </c>
      <c r="IY547" s="33" t="b">
        <f>AND($A$2&gt;=_xlfn.NUMBERVALUE(Table_Query_from_MF_DSNP62[[#This Row],[CL_GL_ACCT_FR19]]),$A$2&lt;=_xlfn.NUMBERVALUE(Table_Query_from_MF_DSNP62[[#This Row],[CL_GL_ACCT_TO19]]))</f>
        <v>1</v>
      </c>
      <c r="IZ547" s="33" t="b">
        <f>AND($A$2&gt;=_xlfn.NUMBERVALUE(Table_Query_from_MF_DSNP62[[#This Row],[CL_GL_ACCT_FR20]]),$A$2&lt;=_xlfn.NUMBERVALUE(Table_Query_from_MF_DSNP62[[#This Row],[CL_GL_ACCT_TO20]]))</f>
        <v>1</v>
      </c>
      <c r="JA547" s="33" t="b">
        <f>AND($A$2&gt;=_xlfn.NUMBERVALUE(Table_Query_from_MF_DSNP62[[#This Row],[CL_GL_ACCT_FR21]]),$A$2&lt;=_xlfn.NUMBERVALUE(Table_Query_from_MF_DSNP62[[#This Row],[CL_GL_ACCT_TO21]]))</f>
        <v>1</v>
      </c>
      <c r="JB547" s="33" t="b">
        <f>AND($A$2&gt;=_xlfn.NUMBERVALUE(Table_Query_from_MF_DSNP62[[#This Row],[CL_GL_ACCT_FR22]]),$A$2&lt;=_xlfn.NUMBERVALUE(Table_Query_from_MF_DSNP62[[#This Row],[CL_GL_ACCT_TO22]]))</f>
        <v>1</v>
      </c>
      <c r="JC547" s="33" t="b">
        <f>AND($A$2&gt;=_xlfn.NUMBERVALUE(Table_Query_from_MF_DSNP62[[#This Row],[CL_GL_ACCT_FR23]]),$A$2&lt;=_xlfn.NUMBERVALUE(Table_Query_from_MF_DSNP62[[#This Row],[CL_GL_ACCT_TO23]]))</f>
        <v>1</v>
      </c>
      <c r="JD547" s="33" t="b">
        <f>AND($A$2&gt;=_xlfn.NUMBERVALUE(Table_Query_from_MF_DSNP62[[#This Row],[CL_GL_ACCT_FR24]]),$A$2&lt;=_xlfn.NUMBERVALUE(Table_Query_from_MF_DSNP62[[#This Row],[CL_GL_ACCT_TO24]]))</f>
        <v>1</v>
      </c>
      <c r="JE547" s="33" t="b">
        <f>AND($A$2&gt;=_xlfn.NUMBERVALUE(Table_Query_from_MF_DSNP62[[#This Row],[CL_GL_ACCT_FR25]]),$A$2&lt;=_xlfn.NUMBERVALUE(Table_Query_from_MF_DSNP62[[#This Row],[CL_GL_ACCT_TO25]]))</f>
        <v>1</v>
      </c>
      <c r="JF547" s="33" t="b">
        <f>OR(Table_Query_from_MF_DSNP62[[#This Row],[PairA]:[PairO]])</f>
        <v>1</v>
      </c>
      <c r="JG547" s="33">
        <f>_xlfn.IFNA(MATCH(TRUE,Table_Query_from_MF_DSNP62[[#This Row],[PairA]:[PairO]],0),"none")</f>
        <v>2</v>
      </c>
      <c r="JH547" s="33" t="b">
        <f>AND($B$2&gt;=_xlfn.NUMBERVALUE(Table_Query_from_MF_DSNP62[[#This Row],[CL_CMP_OBJ_FR1]]),$B$2&lt;=_xlfn.NUMBERVALUE(Table_Query_from_MF_DSNP62[[#This Row],[CL_CMP_OBJ_TO1]]))</f>
        <v>0</v>
      </c>
      <c r="JI547" s="33" t="b">
        <f>AND($B$2&gt;=_xlfn.NUMBERVALUE(Table_Query_from_MF_DSNP62[[#This Row],[CL_CMP_OBJ_FR2]]),$B$2&lt;=_xlfn.NUMBERVALUE(Table_Query_from_MF_DSNP62[[#This Row],[CL_CMP_OBJ_TO2]]))</f>
        <v>1</v>
      </c>
      <c r="JJ547" s="33" t="b">
        <f>AND($B$2&gt;=_xlfn.NUMBERVALUE(Table_Query_from_MF_DSNP62[[#This Row],[CL_CMP_OBJ_FR3]]),$B$2&lt;=_xlfn.NUMBERVALUE(Table_Query_from_MF_DSNP62[[#This Row],[CL_CMP_OBJ_TO3]]))</f>
        <v>1</v>
      </c>
      <c r="JK547" s="33" t="b">
        <f>AND($B$2&gt;=_xlfn.NUMBERVALUE(Table_Query_from_MF_DSNP62[[#This Row],[CL_CMP_OBJ_FR4]]),$B$2&lt;=_xlfn.NUMBERVALUE(Table_Query_from_MF_DSNP62[[#This Row],[CL_CMP_OBJ_TO4]]))</f>
        <v>1</v>
      </c>
      <c r="JL547" s="33" t="b">
        <f>AND($B$2&gt;=_xlfn.NUMBERVALUE(Table_Query_from_MF_DSNP62[[#This Row],[CL_CMP_OBJ_FR5]]),$B$2&lt;=_xlfn.NUMBERVALUE(Table_Query_from_MF_DSNP62[[#This Row],[CL_CMP_OBJ_TO5]]))</f>
        <v>1</v>
      </c>
      <c r="JM547" s="33" t="b">
        <f>AND($B$2&gt;=_xlfn.NUMBERVALUE(Table_Query_from_MF_DSNP62[[#This Row],[CL_CMP_OBJ_FR6]]),$B$2&lt;=_xlfn.NUMBERVALUE(Table_Query_from_MF_DSNP62[[#This Row],[CL_CMP_OBJ_TO6]]))</f>
        <v>1</v>
      </c>
      <c r="JN547" s="33" t="b">
        <f>AND($B$2&gt;=_xlfn.NUMBERVALUE(Table_Query_from_MF_DSNP62[[#This Row],[CL_CMP_OBJ_FR7]]),$B$2&lt;=_xlfn.NUMBERVALUE(Table_Query_from_MF_DSNP62[[#This Row],[CL_CMP_OBJ_TO7]]))</f>
        <v>1</v>
      </c>
      <c r="JO547" s="33" t="b">
        <f>AND($B$2&gt;=_xlfn.NUMBERVALUE(Table_Query_from_MF_DSNP62[[#This Row],[CL_CMP_OBJ_FR8]]),$B$2&lt;=_xlfn.NUMBERVALUE(Table_Query_from_MF_DSNP62[[#This Row],[CL_CMP_OBJ_TO8]]))</f>
        <v>1</v>
      </c>
      <c r="JP547" s="33" t="b">
        <f>AND($B$2&gt;=_xlfn.NUMBERVALUE(Table_Query_from_MF_DSNP62[[#This Row],[CL_CMP_OBJ_FR9]]),$B$2&lt;=_xlfn.NUMBERVALUE(Table_Query_from_MF_DSNP62[[#This Row],[CL_CMP_OBJ_TO9]]))</f>
        <v>1</v>
      </c>
      <c r="JQ547" s="33" t="b">
        <f>AND($B$2&gt;=_xlfn.NUMBERVALUE(Table_Query_from_MF_DSNP62[[#This Row],[CL_CMP_OBJ_FR10]]),$B$2&lt;=_xlfn.NUMBERVALUE(Table_Query_from_MF_DSNP62[[#This Row],[CL_CMP_OBJ_TO10]]))</f>
        <v>1</v>
      </c>
      <c r="JR547" s="33" t="b">
        <f>AND($B$2&gt;=_xlfn.NUMBERVALUE(Table_Query_from_MF_DSNP62[[#This Row],[CL_CMP_OBJ_FR11]]),$B$2&lt;=_xlfn.NUMBERVALUE(Table_Query_from_MF_DSNP62[[#This Row],[CL_CMP_OBJ_TO11]]))</f>
        <v>1</v>
      </c>
      <c r="JS547" s="33" t="b">
        <f>AND($B$2&gt;=_xlfn.NUMBERVALUE(Table_Query_from_MF_DSNP62[[#This Row],[CL_CMP_OBJ_FR12]]),$B$2&lt;=_xlfn.NUMBERVALUE(Table_Query_from_MF_DSNP62[[#This Row],[CL_CMP_OBJ_TO12]]))</f>
        <v>1</v>
      </c>
      <c r="JT547" s="33" t="b">
        <f>AND($B$2&gt;=_xlfn.NUMBERVALUE(Table_Query_from_MF_DSNP62[[#This Row],[CL_CMP_OBJ_FR13]]),$B$2&lt;=_xlfn.NUMBERVALUE(Table_Query_from_MF_DSNP62[[#This Row],[CL_CMP_OBJ_TO13]]))</f>
        <v>1</v>
      </c>
      <c r="JU547" s="33" t="b">
        <f>AND($B$2&gt;=_xlfn.NUMBERVALUE(Table_Query_from_MF_DSNP62[[#This Row],[CL_CMP_OBJ_FR14]]),$B$2&lt;=_xlfn.NUMBERVALUE(Table_Query_from_MF_DSNP62[[#This Row],[CL_CMP_OBJ_TO14]]))</f>
        <v>1</v>
      </c>
      <c r="JV547" s="33" t="b">
        <f>AND($B$2&gt;=_xlfn.NUMBERVALUE(Table_Query_from_MF_DSNP62[[#This Row],[CL_CMP_OBJ_FR15]]),$B$2&lt;=_xlfn.NUMBERVALUE(Table_Query_from_MF_DSNP62[[#This Row],[CL_CMP_OBJ_TO15]]))</f>
        <v>1</v>
      </c>
    </row>
    <row r="548" spans="1:282" x14ac:dyDescent="0.25">
      <c r="A548" t="b">
        <f>OR(,Table_Query_from_MF_DSNP62[[#This Row],[Desired GL included as "hard-coded" GL?]],Table_Query_from_MF_DSNP62[[#This Row],[Desired GL included as "Open GL"?]])</f>
        <v>1</v>
      </c>
      <c r="B548" t="b">
        <f>Table_Query_from_MF_DSNP62[[#This Row],[Desired CObj included as "Open CObj"?]]</f>
        <v>1</v>
      </c>
      <c r="C548" t="s">
        <v>2272</v>
      </c>
      <c r="D548" t="s">
        <v>2257</v>
      </c>
      <c r="E548" t="s">
        <v>8</v>
      </c>
      <c r="F548" s="24" t="s">
        <v>13</v>
      </c>
      <c r="G548" t="s">
        <v>411</v>
      </c>
      <c r="H548" s="24" t="s">
        <v>444</v>
      </c>
      <c r="I548" t="s">
        <v>444</v>
      </c>
      <c r="J548" s="24" t="s">
        <v>444</v>
      </c>
      <c r="K548" t="s">
        <v>444</v>
      </c>
      <c r="L548" s="24" t="s">
        <v>444</v>
      </c>
      <c r="M548" t="s">
        <v>444</v>
      </c>
      <c r="N548" t="s">
        <v>444</v>
      </c>
      <c r="O548" t="s">
        <v>444</v>
      </c>
      <c r="P548" t="s">
        <v>444</v>
      </c>
      <c r="Q548" t="s">
        <v>15</v>
      </c>
      <c r="R548" t="s">
        <v>444</v>
      </c>
      <c r="S548" t="s">
        <v>442</v>
      </c>
      <c r="T548" t="s">
        <v>447</v>
      </c>
      <c r="U548" t="s">
        <v>444</v>
      </c>
      <c r="V548" t="s">
        <v>444</v>
      </c>
      <c r="W548" t="s">
        <v>447</v>
      </c>
      <c r="X548" t="s">
        <v>444</v>
      </c>
      <c r="Y548" t="s">
        <v>444</v>
      </c>
      <c r="Z548" t="s">
        <v>442</v>
      </c>
      <c r="AA548" t="s">
        <v>442</v>
      </c>
      <c r="AB548" t="s">
        <v>442</v>
      </c>
      <c r="AC548" t="s">
        <v>444</v>
      </c>
      <c r="AD548" t="s">
        <v>444</v>
      </c>
      <c r="AE548" t="s">
        <v>444</v>
      </c>
      <c r="AF548" t="s">
        <v>444</v>
      </c>
      <c r="AG548" t="s">
        <v>442</v>
      </c>
      <c r="AH548" t="s">
        <v>447</v>
      </c>
      <c r="AI548" t="s">
        <v>447</v>
      </c>
      <c r="AJ548" t="s">
        <v>442</v>
      </c>
      <c r="AK548" t="s">
        <v>442</v>
      </c>
      <c r="AL548" t="s">
        <v>444</v>
      </c>
      <c r="AM548" t="s">
        <v>444</v>
      </c>
      <c r="AN548" t="s">
        <v>444</v>
      </c>
      <c r="AO548" t="s">
        <v>444</v>
      </c>
      <c r="AP548" t="s">
        <v>442</v>
      </c>
      <c r="AQ548" t="s">
        <v>282</v>
      </c>
      <c r="AR548" t="s">
        <v>1451</v>
      </c>
      <c r="AS548" t="s">
        <v>162</v>
      </c>
      <c r="AT548" t="s">
        <v>10</v>
      </c>
      <c r="AU548" t="s">
        <v>444</v>
      </c>
      <c r="AV548" t="s">
        <v>442</v>
      </c>
      <c r="AW548" t="s">
        <v>444</v>
      </c>
      <c r="AX548" t="s">
        <v>444</v>
      </c>
      <c r="AY548" t="s">
        <v>444</v>
      </c>
      <c r="AZ548" t="s">
        <v>7</v>
      </c>
      <c r="BA548" t="s">
        <v>478</v>
      </c>
      <c r="BB548" t="s">
        <v>444</v>
      </c>
      <c r="BC548" t="s">
        <v>444</v>
      </c>
      <c r="BD548" t="s">
        <v>1359</v>
      </c>
      <c r="BE548" t="s">
        <v>2271</v>
      </c>
      <c r="BF548" t="s">
        <v>1360</v>
      </c>
      <c r="BG548" t="s">
        <v>444</v>
      </c>
      <c r="BH548" t="s">
        <v>444</v>
      </c>
      <c r="BI548" t="s">
        <v>444</v>
      </c>
      <c r="BJ548" t="s">
        <v>444</v>
      </c>
      <c r="BK548" t="s">
        <v>444</v>
      </c>
      <c r="BL548" t="s">
        <v>444</v>
      </c>
      <c r="BM548" t="s">
        <v>444</v>
      </c>
      <c r="BN548" t="s">
        <v>444</v>
      </c>
      <c r="BO548" t="s">
        <v>444</v>
      </c>
      <c r="BP548" t="s">
        <v>444</v>
      </c>
      <c r="BQ548" t="s">
        <v>1360</v>
      </c>
      <c r="BR548" t="s">
        <v>143</v>
      </c>
      <c r="BS548" t="s">
        <v>444</v>
      </c>
      <c r="BT548" t="s">
        <v>444</v>
      </c>
      <c r="BU548" t="s">
        <v>444</v>
      </c>
      <c r="BV548" t="s">
        <v>444</v>
      </c>
      <c r="BW548" t="s">
        <v>1360</v>
      </c>
      <c r="BX548" t="s">
        <v>143</v>
      </c>
      <c r="BY548" t="s">
        <v>444</v>
      </c>
      <c r="BZ548" t="s">
        <v>444</v>
      </c>
      <c r="CA548" t="s">
        <v>444</v>
      </c>
      <c r="CB548" t="s">
        <v>444</v>
      </c>
      <c r="CC548" t="s">
        <v>1360</v>
      </c>
      <c r="CD548" t="s">
        <v>143</v>
      </c>
      <c r="CE548" t="s">
        <v>444</v>
      </c>
      <c r="CF548" t="s">
        <v>444</v>
      </c>
      <c r="CG548" t="s">
        <v>444</v>
      </c>
      <c r="CH548" t="s">
        <v>444</v>
      </c>
      <c r="CI548" t="s">
        <v>1360</v>
      </c>
      <c r="CJ548" t="s">
        <v>143</v>
      </c>
      <c r="CK548" t="s">
        <v>444</v>
      </c>
      <c r="CL548" t="s">
        <v>444</v>
      </c>
      <c r="CM548" t="s">
        <v>444</v>
      </c>
      <c r="CN548" t="s">
        <v>444</v>
      </c>
      <c r="CO548" t="s">
        <v>1360</v>
      </c>
      <c r="CP548" t="s">
        <v>143</v>
      </c>
      <c r="CQ548" t="s">
        <v>444</v>
      </c>
      <c r="CR548" t="s">
        <v>444</v>
      </c>
      <c r="CS548" t="s">
        <v>444</v>
      </c>
      <c r="CT548" t="s">
        <v>444</v>
      </c>
      <c r="CU548" t="s">
        <v>444</v>
      </c>
      <c r="CV548" t="s">
        <v>2845</v>
      </c>
      <c r="CW548" t="s">
        <v>2736</v>
      </c>
      <c r="CX548" t="s">
        <v>2737</v>
      </c>
      <c r="CY548" t="s">
        <v>1370</v>
      </c>
      <c r="CZ548" t="s">
        <v>1371</v>
      </c>
      <c r="DA548" t="s">
        <v>444</v>
      </c>
      <c r="DB548" t="s">
        <v>444</v>
      </c>
      <c r="DC548" t="s">
        <v>444</v>
      </c>
      <c r="DD548" t="s">
        <v>444</v>
      </c>
      <c r="DE548" t="s">
        <v>444</v>
      </c>
      <c r="DF548" t="s">
        <v>444</v>
      </c>
      <c r="DG548" t="s">
        <v>444</v>
      </c>
      <c r="DH548" t="s">
        <v>444</v>
      </c>
      <c r="DI548" t="s">
        <v>443</v>
      </c>
      <c r="DJ548" t="s">
        <v>282</v>
      </c>
      <c r="DK548" t="s">
        <v>1440</v>
      </c>
      <c r="DL548" t="s">
        <v>1451</v>
      </c>
      <c r="DM548" t="s">
        <v>444</v>
      </c>
      <c r="DN548" t="s">
        <v>444</v>
      </c>
      <c r="DO548" t="s">
        <v>444</v>
      </c>
      <c r="DP548" t="s">
        <v>444</v>
      </c>
      <c r="DQ548" t="s">
        <v>444</v>
      </c>
      <c r="DR548" t="s">
        <v>444</v>
      </c>
      <c r="DS548" t="s">
        <v>444</v>
      </c>
      <c r="DT548" s="24" t="s">
        <v>444</v>
      </c>
      <c r="DU548" s="24" t="s">
        <v>444</v>
      </c>
      <c r="DV548" t="s">
        <v>444</v>
      </c>
      <c r="DW548" t="s">
        <v>444</v>
      </c>
      <c r="DX548" s="24" t="s">
        <v>444</v>
      </c>
      <c r="DY548" s="24" t="s">
        <v>444</v>
      </c>
      <c r="DZ548" t="s">
        <v>444</v>
      </c>
      <c r="EA548" t="s">
        <v>444</v>
      </c>
      <c r="EB548" s="24" t="s">
        <v>444</v>
      </c>
      <c r="EC548" s="24" t="s">
        <v>444</v>
      </c>
      <c r="ED548" t="s">
        <v>444</v>
      </c>
      <c r="EE548" t="s">
        <v>444</v>
      </c>
      <c r="EF548" s="24" t="s">
        <v>444</v>
      </c>
      <c r="EG548" s="24" t="s">
        <v>444</v>
      </c>
      <c r="EH548" t="s">
        <v>444</v>
      </c>
      <c r="EI548" t="s">
        <v>444</v>
      </c>
      <c r="EJ548" s="24" t="s">
        <v>444</v>
      </c>
      <c r="EK548" s="24" t="s">
        <v>444</v>
      </c>
      <c r="EL548" t="s">
        <v>444</v>
      </c>
      <c r="EM548" t="s">
        <v>444</v>
      </c>
      <c r="EN548" s="24" t="s">
        <v>444</v>
      </c>
      <c r="EO548" s="24" t="s">
        <v>444</v>
      </c>
      <c r="EP548" t="s">
        <v>444</v>
      </c>
      <c r="EQ548" t="s">
        <v>444</v>
      </c>
      <c r="ER548" s="24" t="s">
        <v>444</v>
      </c>
      <c r="ES548" s="24" t="s">
        <v>444</v>
      </c>
      <c r="ET548" t="s">
        <v>444</v>
      </c>
      <c r="EU548" t="s">
        <v>444</v>
      </c>
      <c r="EV548" s="24" t="s">
        <v>444</v>
      </c>
      <c r="EW548" s="24" t="s">
        <v>444</v>
      </c>
      <c r="EX548" t="s">
        <v>444</v>
      </c>
      <c r="EY548" t="s">
        <v>444</v>
      </c>
      <c r="EZ548" s="24" t="s">
        <v>444</v>
      </c>
      <c r="FA548" s="24" t="s">
        <v>444</v>
      </c>
      <c r="FB548" t="s">
        <v>444</v>
      </c>
      <c r="FC548" t="s">
        <v>444</v>
      </c>
      <c r="FD548" s="24" t="s">
        <v>444</v>
      </c>
      <c r="FE548" s="24" t="s">
        <v>444</v>
      </c>
      <c r="FF548" t="s">
        <v>444</v>
      </c>
      <c r="FG548" t="s">
        <v>444</v>
      </c>
      <c r="FH548" s="24" t="s">
        <v>444</v>
      </c>
      <c r="FI548" s="24" t="s">
        <v>444</v>
      </c>
      <c r="FJ548" t="s">
        <v>444</v>
      </c>
      <c r="FK548" t="s">
        <v>444</v>
      </c>
      <c r="FL548" s="24" t="s">
        <v>444</v>
      </c>
      <c r="FM548" s="24" t="s">
        <v>444</v>
      </c>
      <c r="FN548" t="s">
        <v>444</v>
      </c>
      <c r="FO548" t="s">
        <v>444</v>
      </c>
      <c r="FP548" s="24" t="s">
        <v>444</v>
      </c>
      <c r="FQ548" s="24" t="s">
        <v>444</v>
      </c>
      <c r="FR548" t="s">
        <v>444</v>
      </c>
      <c r="FS548" t="s">
        <v>444</v>
      </c>
      <c r="FT548" s="24" t="s">
        <v>444</v>
      </c>
      <c r="FU548" s="24" t="s">
        <v>444</v>
      </c>
      <c r="FV548" t="s">
        <v>444</v>
      </c>
      <c r="FW548" t="s">
        <v>444</v>
      </c>
      <c r="FX548" s="24" t="s">
        <v>444</v>
      </c>
      <c r="FY548" s="24" t="s">
        <v>444</v>
      </c>
      <c r="FZ548" t="s">
        <v>444</v>
      </c>
      <c r="GA548" t="s">
        <v>444</v>
      </c>
      <c r="GB548" s="24" t="s">
        <v>444</v>
      </c>
      <c r="GC548" s="24" t="s">
        <v>444</v>
      </c>
      <c r="GD548" t="s">
        <v>444</v>
      </c>
      <c r="GE548" t="s">
        <v>444</v>
      </c>
      <c r="GF548" s="24" t="s">
        <v>444</v>
      </c>
      <c r="GG548" s="24" t="s">
        <v>444</v>
      </c>
      <c r="GH548" t="s">
        <v>15</v>
      </c>
      <c r="GI548" s="24" t="s">
        <v>446</v>
      </c>
      <c r="GJ548" s="24" t="s">
        <v>475</v>
      </c>
      <c r="GK548" t="s">
        <v>502</v>
      </c>
      <c r="GL548" t="s">
        <v>248</v>
      </c>
      <c r="GM548" s="24" t="s">
        <v>479</v>
      </c>
      <c r="GN548" s="24" t="s">
        <v>1399</v>
      </c>
      <c r="GO548" t="s">
        <v>444</v>
      </c>
      <c r="GP548" t="s">
        <v>444</v>
      </c>
      <c r="GQ548" s="24" t="s">
        <v>444</v>
      </c>
      <c r="GR548" s="24" t="s">
        <v>444</v>
      </c>
      <c r="GS548" t="s">
        <v>444</v>
      </c>
      <c r="GT548" t="s">
        <v>444</v>
      </c>
      <c r="GU548" s="24" t="s">
        <v>444</v>
      </c>
      <c r="GV548" s="24" t="s">
        <v>444</v>
      </c>
      <c r="GW548" t="s">
        <v>444</v>
      </c>
      <c r="GX548" t="s">
        <v>444</v>
      </c>
      <c r="GY548" s="24" t="s">
        <v>444</v>
      </c>
      <c r="GZ548" s="24" t="s">
        <v>444</v>
      </c>
      <c r="HA548" t="s">
        <v>444</v>
      </c>
      <c r="HB548" t="s">
        <v>444</v>
      </c>
      <c r="HC548" s="24" t="s">
        <v>444</v>
      </c>
      <c r="HD548" s="24" t="s">
        <v>444</v>
      </c>
      <c r="HE548" t="s">
        <v>444</v>
      </c>
      <c r="HF548" t="s">
        <v>444</v>
      </c>
      <c r="HG548" s="24" t="s">
        <v>444</v>
      </c>
      <c r="HH548" s="24" t="s">
        <v>444</v>
      </c>
      <c r="HI548" t="s">
        <v>444</v>
      </c>
      <c r="HJ548" t="s">
        <v>444</v>
      </c>
      <c r="HK548" s="24" t="s">
        <v>444</v>
      </c>
      <c r="HL548" s="24" t="s">
        <v>444</v>
      </c>
      <c r="HM548" t="s">
        <v>444</v>
      </c>
      <c r="HN548" t="s">
        <v>444</v>
      </c>
      <c r="HO548" s="24" t="s">
        <v>444</v>
      </c>
      <c r="HP548" s="24" t="s">
        <v>444</v>
      </c>
      <c r="HQ548" t="s">
        <v>444</v>
      </c>
      <c r="HR548" t="s">
        <v>444</v>
      </c>
      <c r="HS548" s="24" t="s">
        <v>444</v>
      </c>
      <c r="HT548" s="24" t="s">
        <v>444</v>
      </c>
      <c r="HU548" t="s">
        <v>444</v>
      </c>
      <c r="HV548" t="s">
        <v>444</v>
      </c>
      <c r="HW548" s="24" t="s">
        <v>444</v>
      </c>
      <c r="HX548" s="24" t="s">
        <v>444</v>
      </c>
      <c r="HY548" t="s">
        <v>444</v>
      </c>
      <c r="HZ548" t="s">
        <v>444</v>
      </c>
      <c r="IA548" t="s">
        <v>2845</v>
      </c>
      <c r="IB548" t="s">
        <v>2736</v>
      </c>
      <c r="IC548" t="s">
        <v>3090</v>
      </c>
      <c r="ID548" s="33" t="b" cm="1">
        <f t="array" ref="ID548">_xlfn.IFNA(MATCH($A$2,_xlfn.NUMBERVALUE(Table_Query_from_MF_DSNP62[[#This Row],[CL_GLACCT_DR1]:[CL_GLACCT_CR4]]),0),0)&gt;=1</f>
        <v>1</v>
      </c>
      <c r="IE548" s="33" t="b">
        <f>OR(Table_Query_from_MF_DSNP62[[#This Row],[Pair1]:[Pair25]])</f>
        <v>1</v>
      </c>
      <c r="IF548" s="33">
        <f>_xlfn.IFNA(MATCH(TRUE,Table_Query_from_MF_DSNP62[[#This Row],[Pair1]:[Pair25]],0),"none")</f>
        <v>1</v>
      </c>
      <c r="IG548" s="33" t="b">
        <f>AND($A$2&gt;=_xlfn.NUMBERVALUE(Table_Query_from_MF_DSNP62[[#This Row],[CL_GL_ACCT_FR1]]),$A$2&lt;=_xlfn.NUMBERVALUE(Table_Query_from_MF_DSNP62[[#This Row],[CL_GL_ACCT_TO1]]))</f>
        <v>1</v>
      </c>
      <c r="IH548" s="33" t="b">
        <f>AND($A$2&gt;=_xlfn.NUMBERVALUE(Table_Query_from_MF_DSNP62[[#This Row],[CL_GL_ACCT_FR2]]),$A$2&lt;=_xlfn.NUMBERVALUE(Table_Query_from_MF_DSNP62[[#This Row],[CL_GL_ACCT_TO2]]))</f>
        <v>1</v>
      </c>
      <c r="II548" s="33" t="b">
        <f>AND($A$2&gt;=_xlfn.NUMBERVALUE(Table_Query_from_MF_DSNP62[[#This Row],[CL_GL_ACCT_FR3]]),$A$2&lt;=_xlfn.NUMBERVALUE(Table_Query_from_MF_DSNP62[[#This Row],[CL_GL_ACCT_TO3]]))</f>
        <v>1</v>
      </c>
      <c r="IJ548" s="33" t="b">
        <f>AND($A$2&gt;=_xlfn.NUMBERVALUE(Table_Query_from_MF_DSNP62[[#This Row],[CL_GL_ACCT_FR4]]),$A$2&lt;=_xlfn.NUMBERVALUE(Table_Query_from_MF_DSNP62[[#This Row],[CL_GL_ACCT_TO4]]))</f>
        <v>1</v>
      </c>
      <c r="IK548" s="33" t="b">
        <f>AND($A$2&gt;=_xlfn.NUMBERVALUE(Table_Query_from_MF_DSNP62[[#This Row],[CL_GL_ACCT_FR5]]),$A$2&lt;=_xlfn.NUMBERVALUE(Table_Query_from_MF_DSNP62[[#This Row],[CL_GL_ACCT_TO5]]))</f>
        <v>1</v>
      </c>
      <c r="IL548" s="33" t="b">
        <f>AND($A$2&gt;=_xlfn.NUMBERVALUE(Table_Query_from_MF_DSNP62[[#This Row],[CL_GL_ACCT_FR6]]),$A$2&lt;=_xlfn.NUMBERVALUE(Table_Query_from_MF_DSNP62[[#This Row],[CL_GL_ACCT_TO6]]))</f>
        <v>1</v>
      </c>
      <c r="IM548" s="33" t="b">
        <f>AND($A$2&gt;=_xlfn.NUMBERVALUE(Table_Query_from_MF_DSNP62[[#This Row],[CL_GL_ACCT_FR7]]),$A$2&lt;=_xlfn.NUMBERVALUE(Table_Query_from_MF_DSNP62[[#This Row],[CL_GL_ACCT_TO7]]))</f>
        <v>1</v>
      </c>
      <c r="IN548" s="33" t="b">
        <f>AND($A$2&gt;=_xlfn.NUMBERVALUE(Table_Query_from_MF_DSNP62[[#This Row],[CL_GL_ACCT_FR8]]),$A$2&lt;=_xlfn.NUMBERVALUE(Table_Query_from_MF_DSNP62[[#This Row],[CL_GL_ACCT_TO8]]))</f>
        <v>1</v>
      </c>
      <c r="IO548" s="33" t="b">
        <f>AND($A$2&gt;=_xlfn.NUMBERVALUE(Table_Query_from_MF_DSNP62[[#This Row],[CL_GL_ACCT_FR9]]),$A$2&lt;=_xlfn.NUMBERVALUE(Table_Query_from_MF_DSNP62[[#This Row],[CL_GL_ACCT_TO9]]))</f>
        <v>1</v>
      </c>
      <c r="IP548" s="33" t="b">
        <f>AND($A$2&gt;=_xlfn.NUMBERVALUE(Table_Query_from_MF_DSNP62[[#This Row],[CL_GL_ACCT_FR10]]),$A$2&lt;=_xlfn.NUMBERVALUE(Table_Query_from_MF_DSNP62[[#This Row],[CL_GL_ACCT_TO10]]))</f>
        <v>1</v>
      </c>
      <c r="IQ548" s="33" t="b">
        <f>AND($A$2&gt;=_xlfn.NUMBERVALUE(Table_Query_from_MF_DSNP62[[#This Row],[CL_GL_ACCT_FR11]]),$A$2&lt;=_xlfn.NUMBERVALUE(Table_Query_from_MF_DSNP62[[#This Row],[CL_GL_ACCT_TO11]]))</f>
        <v>1</v>
      </c>
      <c r="IR548" s="33" t="b">
        <f>AND($A$2&gt;=_xlfn.NUMBERVALUE(Table_Query_from_MF_DSNP62[[#This Row],[CL_GL_ACCT_FR12]]),$A$2&lt;=_xlfn.NUMBERVALUE(Table_Query_from_MF_DSNP62[[#This Row],[CL_GL_ACCT_TO12]]))</f>
        <v>1</v>
      </c>
      <c r="IS548" s="33" t="b">
        <f>AND($A$2&gt;=_xlfn.NUMBERVALUE(Table_Query_from_MF_DSNP62[[#This Row],[CL_GL_ACCT_FR13]]),$A$2&lt;=_xlfn.NUMBERVALUE(Table_Query_from_MF_DSNP62[[#This Row],[CL_GL_ACCT_TO13]]))</f>
        <v>1</v>
      </c>
      <c r="IT548" s="33" t="b">
        <f>AND($A$2&gt;=_xlfn.NUMBERVALUE(Table_Query_from_MF_DSNP62[[#This Row],[CL_GL_ACCT_FR14]]),$A$2&lt;=_xlfn.NUMBERVALUE(Table_Query_from_MF_DSNP62[[#This Row],[CL_GL_ACCT_TO14]]))</f>
        <v>1</v>
      </c>
      <c r="IU548" s="33" t="b">
        <f>AND($A$2&gt;=_xlfn.NUMBERVALUE(Table_Query_from_MF_DSNP62[[#This Row],[CL_GL_ACCT_FR15]]),$A$2&lt;=_xlfn.NUMBERVALUE(Table_Query_from_MF_DSNP62[[#This Row],[CL_GL_ACCT_TO15]]))</f>
        <v>1</v>
      </c>
      <c r="IV548" s="33" t="b">
        <f>AND($A$2&gt;=_xlfn.NUMBERVALUE(Table_Query_from_MF_DSNP62[[#This Row],[CL_GL_ACCT_FR16]]),$A$2&lt;=_xlfn.NUMBERVALUE(Table_Query_from_MF_DSNP62[[#This Row],[CL_GL_ACCT_TO16]]))</f>
        <v>1</v>
      </c>
      <c r="IW548" s="33" t="b">
        <f>AND($A$2&gt;=_xlfn.NUMBERVALUE(Table_Query_from_MF_DSNP62[[#This Row],[CL_GL_ACCT_FR17]]),$A$2&lt;=_xlfn.NUMBERVALUE(Table_Query_from_MF_DSNP62[[#This Row],[CL_GL_ACCT_TO17]]))</f>
        <v>1</v>
      </c>
      <c r="IX548" s="33" t="b">
        <f>AND($A$2&gt;=_xlfn.NUMBERVALUE(Table_Query_from_MF_DSNP62[[#This Row],[CL_GL_ACCT_FR18]]),$A$2&lt;=_xlfn.NUMBERVALUE(Table_Query_from_MF_DSNP62[[#This Row],[CL_GL_ACCT_TO18]]))</f>
        <v>1</v>
      </c>
      <c r="IY548" s="33" t="b">
        <f>AND($A$2&gt;=_xlfn.NUMBERVALUE(Table_Query_from_MF_DSNP62[[#This Row],[CL_GL_ACCT_FR19]]),$A$2&lt;=_xlfn.NUMBERVALUE(Table_Query_from_MF_DSNP62[[#This Row],[CL_GL_ACCT_TO19]]))</f>
        <v>1</v>
      </c>
      <c r="IZ548" s="33" t="b">
        <f>AND($A$2&gt;=_xlfn.NUMBERVALUE(Table_Query_from_MF_DSNP62[[#This Row],[CL_GL_ACCT_FR20]]),$A$2&lt;=_xlfn.NUMBERVALUE(Table_Query_from_MF_DSNP62[[#This Row],[CL_GL_ACCT_TO20]]))</f>
        <v>1</v>
      </c>
      <c r="JA548" s="33" t="b">
        <f>AND($A$2&gt;=_xlfn.NUMBERVALUE(Table_Query_from_MF_DSNP62[[#This Row],[CL_GL_ACCT_FR21]]),$A$2&lt;=_xlfn.NUMBERVALUE(Table_Query_from_MF_DSNP62[[#This Row],[CL_GL_ACCT_TO21]]))</f>
        <v>1</v>
      </c>
      <c r="JB548" s="33" t="b">
        <f>AND($A$2&gt;=_xlfn.NUMBERVALUE(Table_Query_from_MF_DSNP62[[#This Row],[CL_GL_ACCT_FR22]]),$A$2&lt;=_xlfn.NUMBERVALUE(Table_Query_from_MF_DSNP62[[#This Row],[CL_GL_ACCT_TO22]]))</f>
        <v>1</v>
      </c>
      <c r="JC548" s="33" t="b">
        <f>AND($A$2&gt;=_xlfn.NUMBERVALUE(Table_Query_from_MF_DSNP62[[#This Row],[CL_GL_ACCT_FR23]]),$A$2&lt;=_xlfn.NUMBERVALUE(Table_Query_from_MF_DSNP62[[#This Row],[CL_GL_ACCT_TO23]]))</f>
        <v>1</v>
      </c>
      <c r="JD548" s="33" t="b">
        <f>AND($A$2&gt;=_xlfn.NUMBERVALUE(Table_Query_from_MF_DSNP62[[#This Row],[CL_GL_ACCT_FR24]]),$A$2&lt;=_xlfn.NUMBERVALUE(Table_Query_from_MF_DSNP62[[#This Row],[CL_GL_ACCT_TO24]]))</f>
        <v>1</v>
      </c>
      <c r="JE548" s="33" t="b">
        <f>AND($A$2&gt;=_xlfn.NUMBERVALUE(Table_Query_from_MF_DSNP62[[#This Row],[CL_GL_ACCT_FR25]]),$A$2&lt;=_xlfn.NUMBERVALUE(Table_Query_from_MF_DSNP62[[#This Row],[CL_GL_ACCT_TO25]]))</f>
        <v>1</v>
      </c>
      <c r="JF548" s="33" t="b">
        <f>OR(Table_Query_from_MF_DSNP62[[#This Row],[PairA]:[PairO]])</f>
        <v>1</v>
      </c>
      <c r="JG548" s="33">
        <f>_xlfn.IFNA(MATCH(TRUE,Table_Query_from_MF_DSNP62[[#This Row],[PairA]:[PairO]],0),"none")</f>
        <v>4</v>
      </c>
      <c r="JH548" s="33" t="b">
        <f>AND($B$2&gt;=_xlfn.NUMBERVALUE(Table_Query_from_MF_DSNP62[[#This Row],[CL_CMP_OBJ_FR1]]),$B$2&lt;=_xlfn.NUMBERVALUE(Table_Query_from_MF_DSNP62[[#This Row],[CL_CMP_OBJ_TO1]]))</f>
        <v>0</v>
      </c>
      <c r="JI548" s="33" t="b">
        <f>AND($B$2&gt;=_xlfn.NUMBERVALUE(Table_Query_from_MF_DSNP62[[#This Row],[CL_CMP_OBJ_FR2]]),$B$2&lt;=_xlfn.NUMBERVALUE(Table_Query_from_MF_DSNP62[[#This Row],[CL_CMP_OBJ_TO2]]))</f>
        <v>0</v>
      </c>
      <c r="JJ548" s="33" t="b">
        <f>AND($B$2&gt;=_xlfn.NUMBERVALUE(Table_Query_from_MF_DSNP62[[#This Row],[CL_CMP_OBJ_FR3]]),$B$2&lt;=_xlfn.NUMBERVALUE(Table_Query_from_MF_DSNP62[[#This Row],[CL_CMP_OBJ_TO3]]))</f>
        <v>0</v>
      </c>
      <c r="JK548" s="33" t="b">
        <f>AND($B$2&gt;=_xlfn.NUMBERVALUE(Table_Query_from_MF_DSNP62[[#This Row],[CL_CMP_OBJ_FR4]]),$B$2&lt;=_xlfn.NUMBERVALUE(Table_Query_from_MF_DSNP62[[#This Row],[CL_CMP_OBJ_TO4]]))</f>
        <v>1</v>
      </c>
      <c r="JL548" s="33" t="b">
        <f>AND($B$2&gt;=_xlfn.NUMBERVALUE(Table_Query_from_MF_DSNP62[[#This Row],[CL_CMP_OBJ_FR5]]),$B$2&lt;=_xlfn.NUMBERVALUE(Table_Query_from_MF_DSNP62[[#This Row],[CL_CMP_OBJ_TO5]]))</f>
        <v>1</v>
      </c>
      <c r="JM548" s="33" t="b">
        <f>AND($B$2&gt;=_xlfn.NUMBERVALUE(Table_Query_from_MF_DSNP62[[#This Row],[CL_CMP_OBJ_FR6]]),$B$2&lt;=_xlfn.NUMBERVALUE(Table_Query_from_MF_DSNP62[[#This Row],[CL_CMP_OBJ_TO6]]))</f>
        <v>1</v>
      </c>
      <c r="JN548" s="33" t="b">
        <f>AND($B$2&gt;=_xlfn.NUMBERVALUE(Table_Query_from_MF_DSNP62[[#This Row],[CL_CMP_OBJ_FR7]]),$B$2&lt;=_xlfn.NUMBERVALUE(Table_Query_from_MF_DSNP62[[#This Row],[CL_CMP_OBJ_TO7]]))</f>
        <v>1</v>
      </c>
      <c r="JO548" s="33" t="b">
        <f>AND($B$2&gt;=_xlfn.NUMBERVALUE(Table_Query_from_MF_DSNP62[[#This Row],[CL_CMP_OBJ_FR8]]),$B$2&lt;=_xlfn.NUMBERVALUE(Table_Query_from_MF_DSNP62[[#This Row],[CL_CMP_OBJ_TO8]]))</f>
        <v>1</v>
      </c>
      <c r="JP548" s="33" t="b">
        <f>AND($B$2&gt;=_xlfn.NUMBERVALUE(Table_Query_from_MF_DSNP62[[#This Row],[CL_CMP_OBJ_FR9]]),$B$2&lt;=_xlfn.NUMBERVALUE(Table_Query_from_MF_DSNP62[[#This Row],[CL_CMP_OBJ_TO9]]))</f>
        <v>1</v>
      </c>
      <c r="JQ548" s="33" t="b">
        <f>AND($B$2&gt;=_xlfn.NUMBERVALUE(Table_Query_from_MF_DSNP62[[#This Row],[CL_CMP_OBJ_FR10]]),$B$2&lt;=_xlfn.NUMBERVALUE(Table_Query_from_MF_DSNP62[[#This Row],[CL_CMP_OBJ_TO10]]))</f>
        <v>1</v>
      </c>
      <c r="JR548" s="33" t="b">
        <f>AND($B$2&gt;=_xlfn.NUMBERVALUE(Table_Query_from_MF_DSNP62[[#This Row],[CL_CMP_OBJ_FR11]]),$B$2&lt;=_xlfn.NUMBERVALUE(Table_Query_from_MF_DSNP62[[#This Row],[CL_CMP_OBJ_TO11]]))</f>
        <v>1</v>
      </c>
      <c r="JS548" s="33" t="b">
        <f>AND($B$2&gt;=_xlfn.NUMBERVALUE(Table_Query_from_MF_DSNP62[[#This Row],[CL_CMP_OBJ_FR12]]),$B$2&lt;=_xlfn.NUMBERVALUE(Table_Query_from_MF_DSNP62[[#This Row],[CL_CMP_OBJ_TO12]]))</f>
        <v>1</v>
      </c>
      <c r="JT548" s="33" t="b">
        <f>AND($B$2&gt;=_xlfn.NUMBERVALUE(Table_Query_from_MF_DSNP62[[#This Row],[CL_CMP_OBJ_FR13]]),$B$2&lt;=_xlfn.NUMBERVALUE(Table_Query_from_MF_DSNP62[[#This Row],[CL_CMP_OBJ_TO13]]))</f>
        <v>1</v>
      </c>
      <c r="JU548" s="33" t="b">
        <f>AND($B$2&gt;=_xlfn.NUMBERVALUE(Table_Query_from_MF_DSNP62[[#This Row],[CL_CMP_OBJ_FR14]]),$B$2&lt;=_xlfn.NUMBERVALUE(Table_Query_from_MF_DSNP62[[#This Row],[CL_CMP_OBJ_TO14]]))</f>
        <v>1</v>
      </c>
      <c r="JV548" s="33" t="b">
        <f>AND($B$2&gt;=_xlfn.NUMBERVALUE(Table_Query_from_MF_DSNP62[[#This Row],[CL_CMP_OBJ_FR15]]),$B$2&lt;=_xlfn.NUMBERVALUE(Table_Query_from_MF_DSNP62[[#This Row],[CL_CMP_OBJ_TO15]]))</f>
        <v>1</v>
      </c>
    </row>
    <row r="549" spans="1:282" x14ac:dyDescent="0.25">
      <c r="A549" t="b">
        <f>OR(,Table_Query_from_MF_DSNP62[[#This Row],[Desired GL included as "hard-coded" GL?]],Table_Query_from_MF_DSNP62[[#This Row],[Desired GL included as "Open GL"?]])</f>
        <v>1</v>
      </c>
      <c r="B549" t="b">
        <f>Table_Query_from_MF_DSNP62[[#This Row],[Desired CObj included as "Open CObj"?]]</f>
        <v>1</v>
      </c>
      <c r="C549" t="s">
        <v>2273</v>
      </c>
      <c r="D549" t="s">
        <v>2256</v>
      </c>
      <c r="E549" t="s">
        <v>8</v>
      </c>
      <c r="F549" s="24" t="s">
        <v>421</v>
      </c>
      <c r="G549" t="s">
        <v>13</v>
      </c>
      <c r="H549" s="24" t="s">
        <v>444</v>
      </c>
      <c r="I549" t="s">
        <v>444</v>
      </c>
      <c r="J549" s="24" t="s">
        <v>444</v>
      </c>
      <c r="K549" t="s">
        <v>444</v>
      </c>
      <c r="L549" s="24" t="s">
        <v>444</v>
      </c>
      <c r="M549" t="s">
        <v>444</v>
      </c>
      <c r="N549" t="s">
        <v>444</v>
      </c>
      <c r="O549" t="s">
        <v>444</v>
      </c>
      <c r="P549" t="s">
        <v>444</v>
      </c>
      <c r="Q549" t="s">
        <v>15</v>
      </c>
      <c r="R549" t="s">
        <v>444</v>
      </c>
      <c r="S549" t="s">
        <v>442</v>
      </c>
      <c r="T549" t="s">
        <v>447</v>
      </c>
      <c r="U549" t="s">
        <v>444</v>
      </c>
      <c r="V549" t="s">
        <v>444</v>
      </c>
      <c r="W549" t="s">
        <v>447</v>
      </c>
      <c r="X549" t="s">
        <v>444</v>
      </c>
      <c r="Y549" t="s">
        <v>444</v>
      </c>
      <c r="Z549" t="s">
        <v>442</v>
      </c>
      <c r="AA549" t="s">
        <v>444</v>
      </c>
      <c r="AB549" t="s">
        <v>442</v>
      </c>
      <c r="AC549" t="s">
        <v>444</v>
      </c>
      <c r="AD549" t="s">
        <v>15</v>
      </c>
      <c r="AE549" t="s">
        <v>447</v>
      </c>
      <c r="AF549" t="s">
        <v>447</v>
      </c>
      <c r="AG549" t="s">
        <v>442</v>
      </c>
      <c r="AH549" t="s">
        <v>447</v>
      </c>
      <c r="AI549" t="s">
        <v>447</v>
      </c>
      <c r="AJ549" t="s">
        <v>442</v>
      </c>
      <c r="AK549" t="s">
        <v>442</v>
      </c>
      <c r="AL549" t="s">
        <v>444</v>
      </c>
      <c r="AM549" t="s">
        <v>444</v>
      </c>
      <c r="AN549" t="s">
        <v>444</v>
      </c>
      <c r="AO549" t="s">
        <v>444</v>
      </c>
      <c r="AP549" t="s">
        <v>442</v>
      </c>
      <c r="AQ549" t="s">
        <v>528</v>
      </c>
      <c r="AR549" t="s">
        <v>1451</v>
      </c>
      <c r="AS549" t="s">
        <v>162</v>
      </c>
      <c r="AT549" t="s">
        <v>10</v>
      </c>
      <c r="AU549" t="s">
        <v>444</v>
      </c>
      <c r="AV549" t="s">
        <v>442</v>
      </c>
      <c r="AW549" t="s">
        <v>444</v>
      </c>
      <c r="AX549" t="s">
        <v>444</v>
      </c>
      <c r="AY549" t="s">
        <v>444</v>
      </c>
      <c r="AZ549" t="s">
        <v>7</v>
      </c>
      <c r="BA549" t="s">
        <v>478</v>
      </c>
      <c r="BB549" t="s">
        <v>444</v>
      </c>
      <c r="BC549" t="s">
        <v>444</v>
      </c>
      <c r="BD549" t="s">
        <v>1359</v>
      </c>
      <c r="BE549" t="s">
        <v>2274</v>
      </c>
      <c r="BF549" t="s">
        <v>740</v>
      </c>
      <c r="BG549" t="s">
        <v>444</v>
      </c>
      <c r="BH549" t="s">
        <v>444</v>
      </c>
      <c r="BI549" t="s">
        <v>444</v>
      </c>
      <c r="BJ549" t="s">
        <v>444</v>
      </c>
      <c r="BK549" t="s">
        <v>444</v>
      </c>
      <c r="BL549" t="s">
        <v>444</v>
      </c>
      <c r="BM549" t="s">
        <v>444</v>
      </c>
      <c r="BN549" t="s">
        <v>444</v>
      </c>
      <c r="BO549" t="s">
        <v>444</v>
      </c>
      <c r="BP549" t="s">
        <v>444</v>
      </c>
      <c r="BQ549" t="s">
        <v>1360</v>
      </c>
      <c r="BR549" t="s">
        <v>1487</v>
      </c>
      <c r="BS549" t="s">
        <v>444</v>
      </c>
      <c r="BT549" t="s">
        <v>444</v>
      </c>
      <c r="BU549" t="s">
        <v>444</v>
      </c>
      <c r="BV549" t="s">
        <v>444</v>
      </c>
      <c r="BW549" t="s">
        <v>1360</v>
      </c>
      <c r="BX549" t="s">
        <v>1487</v>
      </c>
      <c r="BY549" t="s">
        <v>444</v>
      </c>
      <c r="BZ549" t="s">
        <v>444</v>
      </c>
      <c r="CA549" t="s">
        <v>444</v>
      </c>
      <c r="CB549" t="s">
        <v>444</v>
      </c>
      <c r="CC549" t="s">
        <v>1360</v>
      </c>
      <c r="CD549" t="s">
        <v>1487</v>
      </c>
      <c r="CE549" t="s">
        <v>444</v>
      </c>
      <c r="CF549" t="s">
        <v>444</v>
      </c>
      <c r="CG549" t="s">
        <v>444</v>
      </c>
      <c r="CH549" t="s">
        <v>444</v>
      </c>
      <c r="CI549" t="s">
        <v>1360</v>
      </c>
      <c r="CJ549" t="s">
        <v>1487</v>
      </c>
      <c r="CK549" t="s">
        <v>444</v>
      </c>
      <c r="CL549" t="s">
        <v>444</v>
      </c>
      <c r="CM549" t="s">
        <v>444</v>
      </c>
      <c r="CN549" t="s">
        <v>444</v>
      </c>
      <c r="CO549" t="s">
        <v>1360</v>
      </c>
      <c r="CP549" t="s">
        <v>1487</v>
      </c>
      <c r="CQ549" t="s">
        <v>444</v>
      </c>
      <c r="CR549" t="s">
        <v>444</v>
      </c>
      <c r="CS549" t="s">
        <v>444</v>
      </c>
      <c r="CT549" t="s">
        <v>444</v>
      </c>
      <c r="CU549" t="s">
        <v>444</v>
      </c>
      <c r="CV549" t="s">
        <v>2845</v>
      </c>
      <c r="CW549" t="s">
        <v>2736</v>
      </c>
      <c r="CX549" t="s">
        <v>2737</v>
      </c>
      <c r="CY549" t="s">
        <v>1370</v>
      </c>
      <c r="CZ549" t="s">
        <v>1371</v>
      </c>
      <c r="DA549" t="s">
        <v>444</v>
      </c>
      <c r="DB549" t="s">
        <v>444</v>
      </c>
      <c r="DC549" t="s">
        <v>444</v>
      </c>
      <c r="DD549" t="s">
        <v>444</v>
      </c>
      <c r="DE549" t="s">
        <v>444</v>
      </c>
      <c r="DF549" t="s">
        <v>444</v>
      </c>
      <c r="DG549" t="s">
        <v>444</v>
      </c>
      <c r="DH549" t="s">
        <v>444</v>
      </c>
      <c r="DI549" t="s">
        <v>443</v>
      </c>
      <c r="DJ549" t="s">
        <v>282</v>
      </c>
      <c r="DK549" t="s">
        <v>1440</v>
      </c>
      <c r="DL549" t="s">
        <v>444</v>
      </c>
      <c r="DM549" t="s">
        <v>444</v>
      </c>
      <c r="DN549" t="s">
        <v>444</v>
      </c>
      <c r="DO549" t="s">
        <v>444</v>
      </c>
      <c r="DP549" t="s">
        <v>444</v>
      </c>
      <c r="DQ549" t="s">
        <v>444</v>
      </c>
      <c r="DR549" t="s">
        <v>444</v>
      </c>
      <c r="DS549" t="s">
        <v>444</v>
      </c>
      <c r="DT549" s="24" t="s">
        <v>444</v>
      </c>
      <c r="DU549" s="24" t="s">
        <v>444</v>
      </c>
      <c r="DV549" t="s">
        <v>444</v>
      </c>
      <c r="DW549" t="s">
        <v>444</v>
      </c>
      <c r="DX549" s="24" t="s">
        <v>444</v>
      </c>
      <c r="DY549" s="24" t="s">
        <v>444</v>
      </c>
      <c r="DZ549" t="s">
        <v>444</v>
      </c>
      <c r="EA549" t="s">
        <v>444</v>
      </c>
      <c r="EB549" s="24" t="s">
        <v>444</v>
      </c>
      <c r="EC549" s="24" t="s">
        <v>444</v>
      </c>
      <c r="ED549" t="s">
        <v>444</v>
      </c>
      <c r="EE549" t="s">
        <v>444</v>
      </c>
      <c r="EF549" s="24" t="s">
        <v>444</v>
      </c>
      <c r="EG549" s="24" t="s">
        <v>444</v>
      </c>
      <c r="EH549" t="s">
        <v>444</v>
      </c>
      <c r="EI549" t="s">
        <v>444</v>
      </c>
      <c r="EJ549" s="24" t="s">
        <v>444</v>
      </c>
      <c r="EK549" s="24" t="s">
        <v>444</v>
      </c>
      <c r="EL549" t="s">
        <v>444</v>
      </c>
      <c r="EM549" t="s">
        <v>444</v>
      </c>
      <c r="EN549" s="24" t="s">
        <v>444</v>
      </c>
      <c r="EO549" s="24" t="s">
        <v>444</v>
      </c>
      <c r="EP549" t="s">
        <v>444</v>
      </c>
      <c r="EQ549" t="s">
        <v>444</v>
      </c>
      <c r="ER549" s="24" t="s">
        <v>444</v>
      </c>
      <c r="ES549" s="24" t="s">
        <v>444</v>
      </c>
      <c r="ET549" t="s">
        <v>444</v>
      </c>
      <c r="EU549" t="s">
        <v>444</v>
      </c>
      <c r="EV549" s="24" t="s">
        <v>444</v>
      </c>
      <c r="EW549" s="24" t="s">
        <v>444</v>
      </c>
      <c r="EX549" t="s">
        <v>444</v>
      </c>
      <c r="EY549" t="s">
        <v>444</v>
      </c>
      <c r="EZ549" s="24" t="s">
        <v>444</v>
      </c>
      <c r="FA549" s="24" t="s">
        <v>444</v>
      </c>
      <c r="FB549" t="s">
        <v>444</v>
      </c>
      <c r="FC549" t="s">
        <v>444</v>
      </c>
      <c r="FD549" s="24" t="s">
        <v>444</v>
      </c>
      <c r="FE549" s="24" t="s">
        <v>444</v>
      </c>
      <c r="FF549" t="s">
        <v>444</v>
      </c>
      <c r="FG549" t="s">
        <v>444</v>
      </c>
      <c r="FH549" s="24" t="s">
        <v>444</v>
      </c>
      <c r="FI549" s="24" t="s">
        <v>444</v>
      </c>
      <c r="FJ549" t="s">
        <v>444</v>
      </c>
      <c r="FK549" t="s">
        <v>444</v>
      </c>
      <c r="FL549" s="24" t="s">
        <v>444</v>
      </c>
      <c r="FM549" s="24" t="s">
        <v>444</v>
      </c>
      <c r="FN549" t="s">
        <v>444</v>
      </c>
      <c r="FO549" t="s">
        <v>444</v>
      </c>
      <c r="FP549" s="24" t="s">
        <v>444</v>
      </c>
      <c r="FQ549" s="24" t="s">
        <v>444</v>
      </c>
      <c r="FR549" t="s">
        <v>444</v>
      </c>
      <c r="FS549" t="s">
        <v>444</v>
      </c>
      <c r="FT549" s="24" t="s">
        <v>444</v>
      </c>
      <c r="FU549" s="24" t="s">
        <v>444</v>
      </c>
      <c r="FV549" t="s">
        <v>444</v>
      </c>
      <c r="FW549" t="s">
        <v>444</v>
      </c>
      <c r="FX549" s="24" t="s">
        <v>444</v>
      </c>
      <c r="FY549" s="24" t="s">
        <v>444</v>
      </c>
      <c r="FZ549" t="s">
        <v>444</v>
      </c>
      <c r="GA549" t="s">
        <v>444</v>
      </c>
      <c r="GB549" s="24" t="s">
        <v>444</v>
      </c>
      <c r="GC549" s="24" t="s">
        <v>444</v>
      </c>
      <c r="GD549" t="s">
        <v>444</v>
      </c>
      <c r="GE549" t="s">
        <v>444</v>
      </c>
      <c r="GF549" s="24" t="s">
        <v>444</v>
      </c>
      <c r="GG549" s="24" t="s">
        <v>444</v>
      </c>
      <c r="GH549" t="s">
        <v>15</v>
      </c>
      <c r="GI549" s="24" t="s">
        <v>526</v>
      </c>
      <c r="GJ549" s="24" t="s">
        <v>1453</v>
      </c>
      <c r="GK549" t="s">
        <v>577</v>
      </c>
      <c r="GL549" t="s">
        <v>577</v>
      </c>
      <c r="GM549" s="24" t="s">
        <v>1454</v>
      </c>
      <c r="GN549" s="24" t="s">
        <v>609</v>
      </c>
      <c r="GO549" t="s">
        <v>444</v>
      </c>
      <c r="GP549" t="s">
        <v>444</v>
      </c>
      <c r="GQ549" s="24" t="s">
        <v>444</v>
      </c>
      <c r="GR549" s="24" t="s">
        <v>444</v>
      </c>
      <c r="GS549" t="s">
        <v>444</v>
      </c>
      <c r="GT549" t="s">
        <v>444</v>
      </c>
      <c r="GU549" s="24" t="s">
        <v>444</v>
      </c>
      <c r="GV549" s="24" t="s">
        <v>444</v>
      </c>
      <c r="GW549" t="s">
        <v>444</v>
      </c>
      <c r="GX549" t="s">
        <v>444</v>
      </c>
      <c r="GY549" s="24" t="s">
        <v>444</v>
      </c>
      <c r="GZ549" s="24" t="s">
        <v>444</v>
      </c>
      <c r="HA549" t="s">
        <v>444</v>
      </c>
      <c r="HB549" t="s">
        <v>444</v>
      </c>
      <c r="HC549" s="24" t="s">
        <v>444</v>
      </c>
      <c r="HD549" s="24" t="s">
        <v>444</v>
      </c>
      <c r="HE549" t="s">
        <v>444</v>
      </c>
      <c r="HF549" t="s">
        <v>444</v>
      </c>
      <c r="HG549" s="24" t="s">
        <v>444</v>
      </c>
      <c r="HH549" s="24" t="s">
        <v>444</v>
      </c>
      <c r="HI549" t="s">
        <v>444</v>
      </c>
      <c r="HJ549" t="s">
        <v>444</v>
      </c>
      <c r="HK549" s="24" t="s">
        <v>444</v>
      </c>
      <c r="HL549" s="24" t="s">
        <v>444</v>
      </c>
      <c r="HM549" t="s">
        <v>444</v>
      </c>
      <c r="HN549" t="s">
        <v>444</v>
      </c>
      <c r="HO549" s="24" t="s">
        <v>444</v>
      </c>
      <c r="HP549" s="24" t="s">
        <v>444</v>
      </c>
      <c r="HQ549" t="s">
        <v>444</v>
      </c>
      <c r="HR549" t="s">
        <v>444</v>
      </c>
      <c r="HS549" s="24" t="s">
        <v>444</v>
      </c>
      <c r="HT549" s="24" t="s">
        <v>444</v>
      </c>
      <c r="HU549" t="s">
        <v>444</v>
      </c>
      <c r="HV549" t="s">
        <v>444</v>
      </c>
      <c r="HW549" s="24" t="s">
        <v>444</v>
      </c>
      <c r="HX549" s="24" t="s">
        <v>444</v>
      </c>
      <c r="HY549" t="s">
        <v>444</v>
      </c>
      <c r="HZ549" t="s">
        <v>444</v>
      </c>
      <c r="IA549" t="s">
        <v>2845</v>
      </c>
      <c r="IB549" t="s">
        <v>2736</v>
      </c>
      <c r="IC549" t="s">
        <v>2875</v>
      </c>
      <c r="ID549" s="33" t="b" cm="1">
        <f t="array" ref="ID549">_xlfn.IFNA(MATCH($A$2,_xlfn.NUMBERVALUE(Table_Query_from_MF_DSNP62[[#This Row],[CL_GLACCT_DR1]:[CL_GLACCT_CR4]]),0),0)&gt;=1</f>
        <v>1</v>
      </c>
      <c r="IE549" s="33" t="b">
        <f>OR(Table_Query_from_MF_DSNP62[[#This Row],[Pair1]:[Pair25]])</f>
        <v>1</v>
      </c>
      <c r="IF549" s="33">
        <f>_xlfn.IFNA(MATCH(TRUE,Table_Query_from_MF_DSNP62[[#This Row],[Pair1]:[Pair25]],0),"none")</f>
        <v>1</v>
      </c>
      <c r="IG549" s="33" t="b">
        <f>AND($A$2&gt;=_xlfn.NUMBERVALUE(Table_Query_from_MF_DSNP62[[#This Row],[CL_GL_ACCT_FR1]]),$A$2&lt;=_xlfn.NUMBERVALUE(Table_Query_from_MF_DSNP62[[#This Row],[CL_GL_ACCT_TO1]]))</f>
        <v>1</v>
      </c>
      <c r="IH549" s="33" t="b">
        <f>AND($A$2&gt;=_xlfn.NUMBERVALUE(Table_Query_from_MF_DSNP62[[#This Row],[CL_GL_ACCT_FR2]]),$A$2&lt;=_xlfn.NUMBERVALUE(Table_Query_from_MF_DSNP62[[#This Row],[CL_GL_ACCT_TO2]]))</f>
        <v>1</v>
      </c>
      <c r="II549" s="33" t="b">
        <f>AND($A$2&gt;=_xlfn.NUMBERVALUE(Table_Query_from_MF_DSNP62[[#This Row],[CL_GL_ACCT_FR3]]),$A$2&lt;=_xlfn.NUMBERVALUE(Table_Query_from_MF_DSNP62[[#This Row],[CL_GL_ACCT_TO3]]))</f>
        <v>1</v>
      </c>
      <c r="IJ549" s="33" t="b">
        <f>AND($A$2&gt;=_xlfn.NUMBERVALUE(Table_Query_from_MF_DSNP62[[#This Row],[CL_GL_ACCT_FR4]]),$A$2&lt;=_xlfn.NUMBERVALUE(Table_Query_from_MF_DSNP62[[#This Row],[CL_GL_ACCT_TO4]]))</f>
        <v>1</v>
      </c>
      <c r="IK549" s="33" t="b">
        <f>AND($A$2&gt;=_xlfn.NUMBERVALUE(Table_Query_from_MF_DSNP62[[#This Row],[CL_GL_ACCT_FR5]]),$A$2&lt;=_xlfn.NUMBERVALUE(Table_Query_from_MF_DSNP62[[#This Row],[CL_GL_ACCT_TO5]]))</f>
        <v>1</v>
      </c>
      <c r="IL549" s="33" t="b">
        <f>AND($A$2&gt;=_xlfn.NUMBERVALUE(Table_Query_from_MF_DSNP62[[#This Row],[CL_GL_ACCT_FR6]]),$A$2&lt;=_xlfn.NUMBERVALUE(Table_Query_from_MF_DSNP62[[#This Row],[CL_GL_ACCT_TO6]]))</f>
        <v>1</v>
      </c>
      <c r="IM549" s="33" t="b">
        <f>AND($A$2&gt;=_xlfn.NUMBERVALUE(Table_Query_from_MF_DSNP62[[#This Row],[CL_GL_ACCT_FR7]]),$A$2&lt;=_xlfn.NUMBERVALUE(Table_Query_from_MF_DSNP62[[#This Row],[CL_GL_ACCT_TO7]]))</f>
        <v>1</v>
      </c>
      <c r="IN549" s="33" t="b">
        <f>AND($A$2&gt;=_xlfn.NUMBERVALUE(Table_Query_from_MF_DSNP62[[#This Row],[CL_GL_ACCT_FR8]]),$A$2&lt;=_xlfn.NUMBERVALUE(Table_Query_from_MF_DSNP62[[#This Row],[CL_GL_ACCT_TO8]]))</f>
        <v>1</v>
      </c>
      <c r="IO549" s="33" t="b">
        <f>AND($A$2&gt;=_xlfn.NUMBERVALUE(Table_Query_from_MF_DSNP62[[#This Row],[CL_GL_ACCT_FR9]]),$A$2&lt;=_xlfn.NUMBERVALUE(Table_Query_from_MF_DSNP62[[#This Row],[CL_GL_ACCT_TO9]]))</f>
        <v>1</v>
      </c>
      <c r="IP549" s="33" t="b">
        <f>AND($A$2&gt;=_xlfn.NUMBERVALUE(Table_Query_from_MF_DSNP62[[#This Row],[CL_GL_ACCT_FR10]]),$A$2&lt;=_xlfn.NUMBERVALUE(Table_Query_from_MF_DSNP62[[#This Row],[CL_GL_ACCT_TO10]]))</f>
        <v>1</v>
      </c>
      <c r="IQ549" s="33" t="b">
        <f>AND($A$2&gt;=_xlfn.NUMBERVALUE(Table_Query_from_MF_DSNP62[[#This Row],[CL_GL_ACCT_FR11]]),$A$2&lt;=_xlfn.NUMBERVALUE(Table_Query_from_MF_DSNP62[[#This Row],[CL_GL_ACCT_TO11]]))</f>
        <v>1</v>
      </c>
      <c r="IR549" s="33" t="b">
        <f>AND($A$2&gt;=_xlfn.NUMBERVALUE(Table_Query_from_MF_DSNP62[[#This Row],[CL_GL_ACCT_FR12]]),$A$2&lt;=_xlfn.NUMBERVALUE(Table_Query_from_MF_DSNP62[[#This Row],[CL_GL_ACCT_TO12]]))</f>
        <v>1</v>
      </c>
      <c r="IS549" s="33" t="b">
        <f>AND($A$2&gt;=_xlfn.NUMBERVALUE(Table_Query_from_MF_DSNP62[[#This Row],[CL_GL_ACCT_FR13]]),$A$2&lt;=_xlfn.NUMBERVALUE(Table_Query_from_MF_DSNP62[[#This Row],[CL_GL_ACCT_TO13]]))</f>
        <v>1</v>
      </c>
      <c r="IT549" s="33" t="b">
        <f>AND($A$2&gt;=_xlfn.NUMBERVALUE(Table_Query_from_MF_DSNP62[[#This Row],[CL_GL_ACCT_FR14]]),$A$2&lt;=_xlfn.NUMBERVALUE(Table_Query_from_MF_DSNP62[[#This Row],[CL_GL_ACCT_TO14]]))</f>
        <v>1</v>
      </c>
      <c r="IU549" s="33" t="b">
        <f>AND($A$2&gt;=_xlfn.NUMBERVALUE(Table_Query_from_MF_DSNP62[[#This Row],[CL_GL_ACCT_FR15]]),$A$2&lt;=_xlfn.NUMBERVALUE(Table_Query_from_MF_DSNP62[[#This Row],[CL_GL_ACCT_TO15]]))</f>
        <v>1</v>
      </c>
      <c r="IV549" s="33" t="b">
        <f>AND($A$2&gt;=_xlfn.NUMBERVALUE(Table_Query_from_MF_DSNP62[[#This Row],[CL_GL_ACCT_FR16]]),$A$2&lt;=_xlfn.NUMBERVALUE(Table_Query_from_MF_DSNP62[[#This Row],[CL_GL_ACCT_TO16]]))</f>
        <v>1</v>
      </c>
      <c r="IW549" s="33" t="b">
        <f>AND($A$2&gt;=_xlfn.NUMBERVALUE(Table_Query_from_MF_DSNP62[[#This Row],[CL_GL_ACCT_FR17]]),$A$2&lt;=_xlfn.NUMBERVALUE(Table_Query_from_MF_DSNP62[[#This Row],[CL_GL_ACCT_TO17]]))</f>
        <v>1</v>
      </c>
      <c r="IX549" s="33" t="b">
        <f>AND($A$2&gt;=_xlfn.NUMBERVALUE(Table_Query_from_MF_DSNP62[[#This Row],[CL_GL_ACCT_FR18]]),$A$2&lt;=_xlfn.NUMBERVALUE(Table_Query_from_MF_DSNP62[[#This Row],[CL_GL_ACCT_TO18]]))</f>
        <v>1</v>
      </c>
      <c r="IY549" s="33" t="b">
        <f>AND($A$2&gt;=_xlfn.NUMBERVALUE(Table_Query_from_MF_DSNP62[[#This Row],[CL_GL_ACCT_FR19]]),$A$2&lt;=_xlfn.NUMBERVALUE(Table_Query_from_MF_DSNP62[[#This Row],[CL_GL_ACCT_TO19]]))</f>
        <v>1</v>
      </c>
      <c r="IZ549" s="33" t="b">
        <f>AND($A$2&gt;=_xlfn.NUMBERVALUE(Table_Query_from_MF_DSNP62[[#This Row],[CL_GL_ACCT_FR20]]),$A$2&lt;=_xlfn.NUMBERVALUE(Table_Query_from_MF_DSNP62[[#This Row],[CL_GL_ACCT_TO20]]))</f>
        <v>1</v>
      </c>
      <c r="JA549" s="33" t="b">
        <f>AND($A$2&gt;=_xlfn.NUMBERVALUE(Table_Query_from_MF_DSNP62[[#This Row],[CL_GL_ACCT_FR21]]),$A$2&lt;=_xlfn.NUMBERVALUE(Table_Query_from_MF_DSNP62[[#This Row],[CL_GL_ACCT_TO21]]))</f>
        <v>1</v>
      </c>
      <c r="JB549" s="33" t="b">
        <f>AND($A$2&gt;=_xlfn.NUMBERVALUE(Table_Query_from_MF_DSNP62[[#This Row],[CL_GL_ACCT_FR22]]),$A$2&lt;=_xlfn.NUMBERVALUE(Table_Query_from_MF_DSNP62[[#This Row],[CL_GL_ACCT_TO22]]))</f>
        <v>1</v>
      </c>
      <c r="JC549" s="33" t="b">
        <f>AND($A$2&gt;=_xlfn.NUMBERVALUE(Table_Query_from_MF_DSNP62[[#This Row],[CL_GL_ACCT_FR23]]),$A$2&lt;=_xlfn.NUMBERVALUE(Table_Query_from_MF_DSNP62[[#This Row],[CL_GL_ACCT_TO23]]))</f>
        <v>1</v>
      </c>
      <c r="JD549" s="33" t="b">
        <f>AND($A$2&gt;=_xlfn.NUMBERVALUE(Table_Query_from_MF_DSNP62[[#This Row],[CL_GL_ACCT_FR24]]),$A$2&lt;=_xlfn.NUMBERVALUE(Table_Query_from_MF_DSNP62[[#This Row],[CL_GL_ACCT_TO24]]))</f>
        <v>1</v>
      </c>
      <c r="JE549" s="33" t="b">
        <f>AND($A$2&gt;=_xlfn.NUMBERVALUE(Table_Query_from_MF_DSNP62[[#This Row],[CL_GL_ACCT_FR25]]),$A$2&lt;=_xlfn.NUMBERVALUE(Table_Query_from_MF_DSNP62[[#This Row],[CL_GL_ACCT_TO25]]))</f>
        <v>1</v>
      </c>
      <c r="JF549" s="33" t="b">
        <f>OR(Table_Query_from_MF_DSNP62[[#This Row],[PairA]:[PairO]])</f>
        <v>1</v>
      </c>
      <c r="JG549" s="33">
        <f>_xlfn.IFNA(MATCH(TRUE,Table_Query_from_MF_DSNP62[[#This Row],[PairA]:[PairO]],0),"none")</f>
        <v>4</v>
      </c>
      <c r="JH549" s="33" t="b">
        <f>AND($B$2&gt;=_xlfn.NUMBERVALUE(Table_Query_from_MF_DSNP62[[#This Row],[CL_CMP_OBJ_FR1]]),$B$2&lt;=_xlfn.NUMBERVALUE(Table_Query_from_MF_DSNP62[[#This Row],[CL_CMP_OBJ_TO1]]))</f>
        <v>0</v>
      </c>
      <c r="JI549" s="33" t="b">
        <f>AND($B$2&gt;=_xlfn.NUMBERVALUE(Table_Query_from_MF_DSNP62[[#This Row],[CL_CMP_OBJ_FR2]]),$B$2&lt;=_xlfn.NUMBERVALUE(Table_Query_from_MF_DSNP62[[#This Row],[CL_CMP_OBJ_TO2]]))</f>
        <v>0</v>
      </c>
      <c r="JJ549" s="33" t="b">
        <f>AND($B$2&gt;=_xlfn.NUMBERVALUE(Table_Query_from_MF_DSNP62[[#This Row],[CL_CMP_OBJ_FR3]]),$B$2&lt;=_xlfn.NUMBERVALUE(Table_Query_from_MF_DSNP62[[#This Row],[CL_CMP_OBJ_TO3]]))</f>
        <v>0</v>
      </c>
      <c r="JK549" s="33" t="b">
        <f>AND($B$2&gt;=_xlfn.NUMBERVALUE(Table_Query_from_MF_DSNP62[[#This Row],[CL_CMP_OBJ_FR4]]),$B$2&lt;=_xlfn.NUMBERVALUE(Table_Query_from_MF_DSNP62[[#This Row],[CL_CMP_OBJ_TO4]]))</f>
        <v>1</v>
      </c>
      <c r="JL549" s="33" t="b">
        <f>AND($B$2&gt;=_xlfn.NUMBERVALUE(Table_Query_from_MF_DSNP62[[#This Row],[CL_CMP_OBJ_FR5]]),$B$2&lt;=_xlfn.NUMBERVALUE(Table_Query_from_MF_DSNP62[[#This Row],[CL_CMP_OBJ_TO5]]))</f>
        <v>1</v>
      </c>
      <c r="JM549" s="33" t="b">
        <f>AND($B$2&gt;=_xlfn.NUMBERVALUE(Table_Query_from_MF_DSNP62[[#This Row],[CL_CMP_OBJ_FR6]]),$B$2&lt;=_xlfn.NUMBERVALUE(Table_Query_from_MF_DSNP62[[#This Row],[CL_CMP_OBJ_TO6]]))</f>
        <v>1</v>
      </c>
      <c r="JN549" s="33" t="b">
        <f>AND($B$2&gt;=_xlfn.NUMBERVALUE(Table_Query_from_MF_DSNP62[[#This Row],[CL_CMP_OBJ_FR7]]),$B$2&lt;=_xlfn.NUMBERVALUE(Table_Query_from_MF_DSNP62[[#This Row],[CL_CMP_OBJ_TO7]]))</f>
        <v>1</v>
      </c>
      <c r="JO549" s="33" t="b">
        <f>AND($B$2&gt;=_xlfn.NUMBERVALUE(Table_Query_from_MF_DSNP62[[#This Row],[CL_CMP_OBJ_FR8]]),$B$2&lt;=_xlfn.NUMBERVALUE(Table_Query_from_MF_DSNP62[[#This Row],[CL_CMP_OBJ_TO8]]))</f>
        <v>1</v>
      </c>
      <c r="JP549" s="33" t="b">
        <f>AND($B$2&gt;=_xlfn.NUMBERVALUE(Table_Query_from_MF_DSNP62[[#This Row],[CL_CMP_OBJ_FR9]]),$B$2&lt;=_xlfn.NUMBERVALUE(Table_Query_from_MF_DSNP62[[#This Row],[CL_CMP_OBJ_TO9]]))</f>
        <v>1</v>
      </c>
      <c r="JQ549" s="33" t="b">
        <f>AND($B$2&gt;=_xlfn.NUMBERVALUE(Table_Query_from_MF_DSNP62[[#This Row],[CL_CMP_OBJ_FR10]]),$B$2&lt;=_xlfn.NUMBERVALUE(Table_Query_from_MF_DSNP62[[#This Row],[CL_CMP_OBJ_TO10]]))</f>
        <v>1</v>
      </c>
      <c r="JR549" s="33" t="b">
        <f>AND($B$2&gt;=_xlfn.NUMBERVALUE(Table_Query_from_MF_DSNP62[[#This Row],[CL_CMP_OBJ_FR11]]),$B$2&lt;=_xlfn.NUMBERVALUE(Table_Query_from_MF_DSNP62[[#This Row],[CL_CMP_OBJ_TO11]]))</f>
        <v>1</v>
      </c>
      <c r="JS549" s="33" t="b">
        <f>AND($B$2&gt;=_xlfn.NUMBERVALUE(Table_Query_from_MF_DSNP62[[#This Row],[CL_CMP_OBJ_FR12]]),$B$2&lt;=_xlfn.NUMBERVALUE(Table_Query_from_MF_DSNP62[[#This Row],[CL_CMP_OBJ_TO12]]))</f>
        <v>1</v>
      </c>
      <c r="JT549" s="33" t="b">
        <f>AND($B$2&gt;=_xlfn.NUMBERVALUE(Table_Query_from_MF_DSNP62[[#This Row],[CL_CMP_OBJ_FR13]]),$B$2&lt;=_xlfn.NUMBERVALUE(Table_Query_from_MF_DSNP62[[#This Row],[CL_CMP_OBJ_TO13]]))</f>
        <v>1</v>
      </c>
      <c r="JU549" s="33" t="b">
        <f>AND($B$2&gt;=_xlfn.NUMBERVALUE(Table_Query_from_MF_DSNP62[[#This Row],[CL_CMP_OBJ_FR14]]),$B$2&lt;=_xlfn.NUMBERVALUE(Table_Query_from_MF_DSNP62[[#This Row],[CL_CMP_OBJ_TO14]]))</f>
        <v>1</v>
      </c>
      <c r="JV549" s="33" t="b">
        <f>AND($B$2&gt;=_xlfn.NUMBERVALUE(Table_Query_from_MF_DSNP62[[#This Row],[CL_CMP_OBJ_FR15]]),$B$2&lt;=_xlfn.NUMBERVALUE(Table_Query_from_MF_DSNP62[[#This Row],[CL_CMP_OBJ_TO15]]))</f>
        <v>1</v>
      </c>
    </row>
    <row r="550" spans="1:282" x14ac:dyDescent="0.25">
      <c r="A550" t="b">
        <f>OR(,Table_Query_from_MF_DSNP62[[#This Row],[Desired GL included as "hard-coded" GL?]],Table_Query_from_MF_DSNP62[[#This Row],[Desired GL included as "Open GL"?]])</f>
        <v>1</v>
      </c>
      <c r="B550" t="b">
        <f>Table_Query_from_MF_DSNP62[[#This Row],[Desired CObj included as "Open CObj"?]]</f>
        <v>1</v>
      </c>
      <c r="C550" t="s">
        <v>2274</v>
      </c>
      <c r="D550" t="s">
        <v>2275</v>
      </c>
      <c r="E550" t="s">
        <v>8</v>
      </c>
      <c r="F550" s="24" t="s">
        <v>13</v>
      </c>
      <c r="G550" t="s">
        <v>198</v>
      </c>
      <c r="H550" s="24" t="s">
        <v>444</v>
      </c>
      <c r="I550" t="s">
        <v>444</v>
      </c>
      <c r="J550" s="24" t="s">
        <v>444</v>
      </c>
      <c r="K550" t="s">
        <v>444</v>
      </c>
      <c r="L550" s="24" t="s">
        <v>444</v>
      </c>
      <c r="M550" t="s">
        <v>444</v>
      </c>
      <c r="N550" t="s">
        <v>444</v>
      </c>
      <c r="O550" t="s">
        <v>444</v>
      </c>
      <c r="P550" t="s">
        <v>444</v>
      </c>
      <c r="Q550" t="s">
        <v>15</v>
      </c>
      <c r="R550" t="s">
        <v>444</v>
      </c>
      <c r="S550" t="s">
        <v>442</v>
      </c>
      <c r="T550" t="s">
        <v>447</v>
      </c>
      <c r="U550" t="s">
        <v>444</v>
      </c>
      <c r="V550" t="s">
        <v>444</v>
      </c>
      <c r="W550" t="s">
        <v>442</v>
      </c>
      <c r="X550" t="s">
        <v>442</v>
      </c>
      <c r="Y550" t="s">
        <v>444</v>
      </c>
      <c r="Z550" t="s">
        <v>442</v>
      </c>
      <c r="AA550" t="s">
        <v>442</v>
      </c>
      <c r="AB550" t="s">
        <v>442</v>
      </c>
      <c r="AC550" t="s">
        <v>444</v>
      </c>
      <c r="AD550" t="s">
        <v>444</v>
      </c>
      <c r="AE550" t="s">
        <v>444</v>
      </c>
      <c r="AF550" t="s">
        <v>444</v>
      </c>
      <c r="AG550" t="s">
        <v>442</v>
      </c>
      <c r="AH550" t="s">
        <v>444</v>
      </c>
      <c r="AI550" t="s">
        <v>447</v>
      </c>
      <c r="AJ550" t="s">
        <v>442</v>
      </c>
      <c r="AK550" t="s">
        <v>444</v>
      </c>
      <c r="AL550" t="s">
        <v>444</v>
      </c>
      <c r="AM550" t="s">
        <v>444</v>
      </c>
      <c r="AN550" t="s">
        <v>444</v>
      </c>
      <c r="AO550" t="s">
        <v>444</v>
      </c>
      <c r="AP550" t="s">
        <v>442</v>
      </c>
      <c r="AQ550" t="s">
        <v>282</v>
      </c>
      <c r="AR550" t="s">
        <v>1451</v>
      </c>
      <c r="AS550" t="s">
        <v>162</v>
      </c>
      <c r="AT550" t="s">
        <v>10</v>
      </c>
      <c r="AU550" t="s">
        <v>444</v>
      </c>
      <c r="AV550" t="s">
        <v>442</v>
      </c>
      <c r="AW550" t="s">
        <v>444</v>
      </c>
      <c r="AX550" t="s">
        <v>444</v>
      </c>
      <c r="AY550" t="s">
        <v>444</v>
      </c>
      <c r="AZ550" t="s">
        <v>7</v>
      </c>
      <c r="BA550" t="s">
        <v>478</v>
      </c>
      <c r="BB550" t="s">
        <v>444</v>
      </c>
      <c r="BC550" t="s">
        <v>444</v>
      </c>
      <c r="BD550" t="s">
        <v>1359</v>
      </c>
      <c r="BE550" t="s">
        <v>2273</v>
      </c>
      <c r="BF550" t="s">
        <v>1360</v>
      </c>
      <c r="BG550" t="s">
        <v>444</v>
      </c>
      <c r="BH550" t="s">
        <v>444</v>
      </c>
      <c r="BI550" t="s">
        <v>444</v>
      </c>
      <c r="BJ550" t="s">
        <v>444</v>
      </c>
      <c r="BK550" t="s">
        <v>444</v>
      </c>
      <c r="BL550" t="s">
        <v>444</v>
      </c>
      <c r="BM550" t="s">
        <v>444</v>
      </c>
      <c r="BN550" t="s">
        <v>444</v>
      </c>
      <c r="BO550" t="s">
        <v>444</v>
      </c>
      <c r="BP550" t="s">
        <v>444</v>
      </c>
      <c r="BQ550" t="s">
        <v>444</v>
      </c>
      <c r="BR550" t="s">
        <v>444</v>
      </c>
      <c r="BS550" t="s">
        <v>444</v>
      </c>
      <c r="BT550" t="s">
        <v>444</v>
      </c>
      <c r="BU550" t="s">
        <v>444</v>
      </c>
      <c r="BV550" t="s">
        <v>444</v>
      </c>
      <c r="BW550" t="s">
        <v>444</v>
      </c>
      <c r="BX550" t="s">
        <v>444</v>
      </c>
      <c r="BY550" t="s">
        <v>444</v>
      </c>
      <c r="BZ550" t="s">
        <v>444</v>
      </c>
      <c r="CA550" t="s">
        <v>444</v>
      </c>
      <c r="CB550" t="s">
        <v>444</v>
      </c>
      <c r="CC550" t="s">
        <v>1360</v>
      </c>
      <c r="CD550" t="s">
        <v>843</v>
      </c>
      <c r="CE550" t="s">
        <v>444</v>
      </c>
      <c r="CF550" t="s">
        <v>444</v>
      </c>
      <c r="CG550" t="s">
        <v>444</v>
      </c>
      <c r="CH550" t="s">
        <v>444</v>
      </c>
      <c r="CI550" t="s">
        <v>444</v>
      </c>
      <c r="CJ550" t="s">
        <v>444</v>
      </c>
      <c r="CK550" t="s">
        <v>444</v>
      </c>
      <c r="CL550" t="s">
        <v>444</v>
      </c>
      <c r="CM550" t="s">
        <v>444</v>
      </c>
      <c r="CN550" t="s">
        <v>444</v>
      </c>
      <c r="CO550" t="s">
        <v>444</v>
      </c>
      <c r="CP550" t="s">
        <v>444</v>
      </c>
      <c r="CQ550" t="s">
        <v>444</v>
      </c>
      <c r="CR550" t="s">
        <v>444</v>
      </c>
      <c r="CS550" t="s">
        <v>444</v>
      </c>
      <c r="CT550" t="s">
        <v>444</v>
      </c>
      <c r="CU550" t="s">
        <v>282</v>
      </c>
      <c r="CV550" t="s">
        <v>2845</v>
      </c>
      <c r="CW550" t="s">
        <v>2736</v>
      </c>
      <c r="CX550" t="s">
        <v>2923</v>
      </c>
      <c r="CY550" t="s">
        <v>1370</v>
      </c>
      <c r="CZ550" t="s">
        <v>1371</v>
      </c>
      <c r="DA550" t="s">
        <v>444</v>
      </c>
      <c r="DB550" t="s">
        <v>444</v>
      </c>
      <c r="DC550" t="s">
        <v>444</v>
      </c>
      <c r="DD550" t="s">
        <v>444</v>
      </c>
      <c r="DE550" t="s">
        <v>444</v>
      </c>
      <c r="DF550" t="s">
        <v>444</v>
      </c>
      <c r="DG550" t="s">
        <v>444</v>
      </c>
      <c r="DH550" t="s">
        <v>444</v>
      </c>
      <c r="DI550" t="s">
        <v>443</v>
      </c>
      <c r="DJ550" t="s">
        <v>282</v>
      </c>
      <c r="DK550" t="s">
        <v>1440</v>
      </c>
      <c r="DL550" t="s">
        <v>1451</v>
      </c>
      <c r="DM550" t="s">
        <v>444</v>
      </c>
      <c r="DN550" t="s">
        <v>444</v>
      </c>
      <c r="DO550" t="s">
        <v>444</v>
      </c>
      <c r="DP550" t="s">
        <v>444</v>
      </c>
      <c r="DQ550" t="s">
        <v>444</v>
      </c>
      <c r="DR550" t="s">
        <v>444</v>
      </c>
      <c r="DS550" t="s">
        <v>444</v>
      </c>
      <c r="DT550" s="24" t="s">
        <v>444</v>
      </c>
      <c r="DU550" s="24" t="s">
        <v>444</v>
      </c>
      <c r="DV550" t="s">
        <v>444</v>
      </c>
      <c r="DW550" t="s">
        <v>444</v>
      </c>
      <c r="DX550" s="24" t="s">
        <v>444</v>
      </c>
      <c r="DY550" s="24" t="s">
        <v>444</v>
      </c>
      <c r="DZ550" t="s">
        <v>444</v>
      </c>
      <c r="EA550" t="s">
        <v>444</v>
      </c>
      <c r="EB550" s="24" t="s">
        <v>444</v>
      </c>
      <c r="EC550" s="24" t="s">
        <v>444</v>
      </c>
      <c r="ED550" t="s">
        <v>444</v>
      </c>
      <c r="EE550" t="s">
        <v>444</v>
      </c>
      <c r="EF550" s="24" t="s">
        <v>444</v>
      </c>
      <c r="EG550" s="24" t="s">
        <v>444</v>
      </c>
      <c r="EH550" t="s">
        <v>444</v>
      </c>
      <c r="EI550" t="s">
        <v>444</v>
      </c>
      <c r="EJ550" s="24" t="s">
        <v>444</v>
      </c>
      <c r="EK550" s="24" t="s">
        <v>444</v>
      </c>
      <c r="EL550" t="s">
        <v>444</v>
      </c>
      <c r="EM550" t="s">
        <v>444</v>
      </c>
      <c r="EN550" s="24" t="s">
        <v>444</v>
      </c>
      <c r="EO550" s="24" t="s">
        <v>444</v>
      </c>
      <c r="EP550" t="s">
        <v>444</v>
      </c>
      <c r="EQ550" t="s">
        <v>444</v>
      </c>
      <c r="ER550" s="24" t="s">
        <v>444</v>
      </c>
      <c r="ES550" s="24" t="s">
        <v>444</v>
      </c>
      <c r="ET550" t="s">
        <v>444</v>
      </c>
      <c r="EU550" t="s">
        <v>444</v>
      </c>
      <c r="EV550" s="24" t="s">
        <v>444</v>
      </c>
      <c r="EW550" s="24" t="s">
        <v>444</v>
      </c>
      <c r="EX550" t="s">
        <v>444</v>
      </c>
      <c r="EY550" t="s">
        <v>444</v>
      </c>
      <c r="EZ550" s="24" t="s">
        <v>444</v>
      </c>
      <c r="FA550" s="24" t="s">
        <v>444</v>
      </c>
      <c r="FB550" t="s">
        <v>444</v>
      </c>
      <c r="FC550" t="s">
        <v>444</v>
      </c>
      <c r="FD550" s="24" t="s">
        <v>444</v>
      </c>
      <c r="FE550" s="24" t="s">
        <v>444</v>
      </c>
      <c r="FF550" t="s">
        <v>444</v>
      </c>
      <c r="FG550" t="s">
        <v>444</v>
      </c>
      <c r="FH550" s="24" t="s">
        <v>444</v>
      </c>
      <c r="FI550" s="24" t="s">
        <v>444</v>
      </c>
      <c r="FJ550" t="s">
        <v>444</v>
      </c>
      <c r="FK550" t="s">
        <v>444</v>
      </c>
      <c r="FL550" s="24" t="s">
        <v>444</v>
      </c>
      <c r="FM550" s="24" t="s">
        <v>444</v>
      </c>
      <c r="FN550" t="s">
        <v>444</v>
      </c>
      <c r="FO550" t="s">
        <v>444</v>
      </c>
      <c r="FP550" s="24" t="s">
        <v>444</v>
      </c>
      <c r="FQ550" s="24" t="s">
        <v>444</v>
      </c>
      <c r="FR550" t="s">
        <v>444</v>
      </c>
      <c r="FS550" t="s">
        <v>444</v>
      </c>
      <c r="FT550" s="24" t="s">
        <v>444</v>
      </c>
      <c r="FU550" s="24" t="s">
        <v>444</v>
      </c>
      <c r="FV550" t="s">
        <v>444</v>
      </c>
      <c r="FW550" t="s">
        <v>444</v>
      </c>
      <c r="FX550" s="24" t="s">
        <v>444</v>
      </c>
      <c r="FY550" s="24" t="s">
        <v>444</v>
      </c>
      <c r="FZ550" t="s">
        <v>444</v>
      </c>
      <c r="GA550" t="s">
        <v>444</v>
      </c>
      <c r="GB550" s="24" t="s">
        <v>444</v>
      </c>
      <c r="GC550" s="24" t="s">
        <v>444</v>
      </c>
      <c r="GD550" t="s">
        <v>444</v>
      </c>
      <c r="GE550" t="s">
        <v>444</v>
      </c>
      <c r="GF550" s="24" t="s">
        <v>444</v>
      </c>
      <c r="GG550" s="24" t="s">
        <v>444</v>
      </c>
      <c r="GH550" t="s">
        <v>444</v>
      </c>
      <c r="GI550" s="24" t="s">
        <v>444</v>
      </c>
      <c r="GJ550" s="24" t="s">
        <v>444</v>
      </c>
      <c r="GK550" t="s">
        <v>444</v>
      </c>
      <c r="GL550" t="s">
        <v>444</v>
      </c>
      <c r="GM550" s="24" t="s">
        <v>444</v>
      </c>
      <c r="GN550" s="24" t="s">
        <v>444</v>
      </c>
      <c r="GO550" t="s">
        <v>444</v>
      </c>
      <c r="GP550" t="s">
        <v>444</v>
      </c>
      <c r="GQ550" s="24" t="s">
        <v>444</v>
      </c>
      <c r="GR550" s="24" t="s">
        <v>444</v>
      </c>
      <c r="GS550" t="s">
        <v>444</v>
      </c>
      <c r="GT550" t="s">
        <v>444</v>
      </c>
      <c r="GU550" s="24" t="s">
        <v>444</v>
      </c>
      <c r="GV550" s="24" t="s">
        <v>444</v>
      </c>
      <c r="GW550" t="s">
        <v>444</v>
      </c>
      <c r="GX550" t="s">
        <v>444</v>
      </c>
      <c r="GY550" s="24" t="s">
        <v>444</v>
      </c>
      <c r="GZ550" s="24" t="s">
        <v>444</v>
      </c>
      <c r="HA550" t="s">
        <v>444</v>
      </c>
      <c r="HB550" t="s">
        <v>444</v>
      </c>
      <c r="HC550" s="24" t="s">
        <v>444</v>
      </c>
      <c r="HD550" s="24" t="s">
        <v>444</v>
      </c>
      <c r="HE550" t="s">
        <v>444</v>
      </c>
      <c r="HF550" t="s">
        <v>444</v>
      </c>
      <c r="HG550" s="24" t="s">
        <v>444</v>
      </c>
      <c r="HH550" s="24" t="s">
        <v>444</v>
      </c>
      <c r="HI550" t="s">
        <v>444</v>
      </c>
      <c r="HJ550" t="s">
        <v>444</v>
      </c>
      <c r="HK550" s="24" t="s">
        <v>444</v>
      </c>
      <c r="HL550" s="24" t="s">
        <v>444</v>
      </c>
      <c r="HM550" t="s">
        <v>444</v>
      </c>
      <c r="HN550" t="s">
        <v>444</v>
      </c>
      <c r="HO550" s="24" t="s">
        <v>444</v>
      </c>
      <c r="HP550" s="24" t="s">
        <v>444</v>
      </c>
      <c r="HQ550" t="s">
        <v>444</v>
      </c>
      <c r="HR550" t="s">
        <v>444</v>
      </c>
      <c r="HS550" s="24" t="s">
        <v>444</v>
      </c>
      <c r="HT550" s="24" t="s">
        <v>444</v>
      </c>
      <c r="HU550" t="s">
        <v>444</v>
      </c>
      <c r="HV550" t="s">
        <v>444</v>
      </c>
      <c r="HW550" s="24" t="s">
        <v>444</v>
      </c>
      <c r="HX550" s="24" t="s">
        <v>444</v>
      </c>
      <c r="HY550" t="s">
        <v>444</v>
      </c>
      <c r="HZ550" t="s">
        <v>444</v>
      </c>
      <c r="IA550" t="s">
        <v>2845</v>
      </c>
      <c r="IB550" t="s">
        <v>2736</v>
      </c>
      <c r="IC550" t="s">
        <v>3090</v>
      </c>
      <c r="ID550" s="33" t="b" cm="1">
        <f t="array" ref="ID550">_xlfn.IFNA(MATCH($A$2,_xlfn.NUMBERVALUE(Table_Query_from_MF_DSNP62[[#This Row],[CL_GLACCT_DR1]:[CL_GLACCT_CR4]]),0),0)&gt;=1</f>
        <v>1</v>
      </c>
      <c r="IE550" s="33" t="b">
        <f>OR(Table_Query_from_MF_DSNP62[[#This Row],[Pair1]:[Pair25]])</f>
        <v>1</v>
      </c>
      <c r="IF550" s="33">
        <f>_xlfn.IFNA(MATCH(TRUE,Table_Query_from_MF_DSNP62[[#This Row],[Pair1]:[Pair25]],0),"none")</f>
        <v>1</v>
      </c>
      <c r="IG550" s="33" t="b">
        <f>AND($A$2&gt;=_xlfn.NUMBERVALUE(Table_Query_from_MF_DSNP62[[#This Row],[CL_GL_ACCT_FR1]]),$A$2&lt;=_xlfn.NUMBERVALUE(Table_Query_from_MF_DSNP62[[#This Row],[CL_GL_ACCT_TO1]]))</f>
        <v>1</v>
      </c>
      <c r="IH550" s="33" t="b">
        <f>AND($A$2&gt;=_xlfn.NUMBERVALUE(Table_Query_from_MF_DSNP62[[#This Row],[CL_GL_ACCT_FR2]]),$A$2&lt;=_xlfn.NUMBERVALUE(Table_Query_from_MF_DSNP62[[#This Row],[CL_GL_ACCT_TO2]]))</f>
        <v>1</v>
      </c>
      <c r="II550" s="33" t="b">
        <f>AND($A$2&gt;=_xlfn.NUMBERVALUE(Table_Query_from_MF_DSNP62[[#This Row],[CL_GL_ACCT_FR3]]),$A$2&lt;=_xlfn.NUMBERVALUE(Table_Query_from_MF_DSNP62[[#This Row],[CL_GL_ACCT_TO3]]))</f>
        <v>1</v>
      </c>
      <c r="IJ550" s="33" t="b">
        <f>AND($A$2&gt;=_xlfn.NUMBERVALUE(Table_Query_from_MF_DSNP62[[#This Row],[CL_GL_ACCT_FR4]]),$A$2&lt;=_xlfn.NUMBERVALUE(Table_Query_from_MF_DSNP62[[#This Row],[CL_GL_ACCT_TO4]]))</f>
        <v>1</v>
      </c>
      <c r="IK550" s="33" t="b">
        <f>AND($A$2&gt;=_xlfn.NUMBERVALUE(Table_Query_from_MF_DSNP62[[#This Row],[CL_GL_ACCT_FR5]]),$A$2&lt;=_xlfn.NUMBERVALUE(Table_Query_from_MF_DSNP62[[#This Row],[CL_GL_ACCT_TO5]]))</f>
        <v>1</v>
      </c>
      <c r="IL550" s="33" t="b">
        <f>AND($A$2&gt;=_xlfn.NUMBERVALUE(Table_Query_from_MF_DSNP62[[#This Row],[CL_GL_ACCT_FR6]]),$A$2&lt;=_xlfn.NUMBERVALUE(Table_Query_from_MF_DSNP62[[#This Row],[CL_GL_ACCT_TO6]]))</f>
        <v>1</v>
      </c>
      <c r="IM550" s="33" t="b">
        <f>AND($A$2&gt;=_xlfn.NUMBERVALUE(Table_Query_from_MF_DSNP62[[#This Row],[CL_GL_ACCT_FR7]]),$A$2&lt;=_xlfn.NUMBERVALUE(Table_Query_from_MF_DSNP62[[#This Row],[CL_GL_ACCT_TO7]]))</f>
        <v>1</v>
      </c>
      <c r="IN550" s="33" t="b">
        <f>AND($A$2&gt;=_xlfn.NUMBERVALUE(Table_Query_from_MF_DSNP62[[#This Row],[CL_GL_ACCT_FR8]]),$A$2&lt;=_xlfn.NUMBERVALUE(Table_Query_from_MF_DSNP62[[#This Row],[CL_GL_ACCT_TO8]]))</f>
        <v>1</v>
      </c>
      <c r="IO550" s="33" t="b">
        <f>AND($A$2&gt;=_xlfn.NUMBERVALUE(Table_Query_from_MF_DSNP62[[#This Row],[CL_GL_ACCT_FR9]]),$A$2&lt;=_xlfn.NUMBERVALUE(Table_Query_from_MF_DSNP62[[#This Row],[CL_GL_ACCT_TO9]]))</f>
        <v>1</v>
      </c>
      <c r="IP550" s="33" t="b">
        <f>AND($A$2&gt;=_xlfn.NUMBERVALUE(Table_Query_from_MF_DSNP62[[#This Row],[CL_GL_ACCT_FR10]]),$A$2&lt;=_xlfn.NUMBERVALUE(Table_Query_from_MF_DSNP62[[#This Row],[CL_GL_ACCT_TO10]]))</f>
        <v>1</v>
      </c>
      <c r="IQ550" s="33" t="b">
        <f>AND($A$2&gt;=_xlfn.NUMBERVALUE(Table_Query_from_MF_DSNP62[[#This Row],[CL_GL_ACCT_FR11]]),$A$2&lt;=_xlfn.NUMBERVALUE(Table_Query_from_MF_DSNP62[[#This Row],[CL_GL_ACCT_TO11]]))</f>
        <v>1</v>
      </c>
      <c r="IR550" s="33" t="b">
        <f>AND($A$2&gt;=_xlfn.NUMBERVALUE(Table_Query_from_MF_DSNP62[[#This Row],[CL_GL_ACCT_FR12]]),$A$2&lt;=_xlfn.NUMBERVALUE(Table_Query_from_MF_DSNP62[[#This Row],[CL_GL_ACCT_TO12]]))</f>
        <v>1</v>
      </c>
      <c r="IS550" s="33" t="b">
        <f>AND($A$2&gt;=_xlfn.NUMBERVALUE(Table_Query_from_MF_DSNP62[[#This Row],[CL_GL_ACCT_FR13]]),$A$2&lt;=_xlfn.NUMBERVALUE(Table_Query_from_MF_DSNP62[[#This Row],[CL_GL_ACCT_TO13]]))</f>
        <v>1</v>
      </c>
      <c r="IT550" s="33" t="b">
        <f>AND($A$2&gt;=_xlfn.NUMBERVALUE(Table_Query_from_MF_DSNP62[[#This Row],[CL_GL_ACCT_FR14]]),$A$2&lt;=_xlfn.NUMBERVALUE(Table_Query_from_MF_DSNP62[[#This Row],[CL_GL_ACCT_TO14]]))</f>
        <v>1</v>
      </c>
      <c r="IU550" s="33" t="b">
        <f>AND($A$2&gt;=_xlfn.NUMBERVALUE(Table_Query_from_MF_DSNP62[[#This Row],[CL_GL_ACCT_FR15]]),$A$2&lt;=_xlfn.NUMBERVALUE(Table_Query_from_MF_DSNP62[[#This Row],[CL_GL_ACCT_TO15]]))</f>
        <v>1</v>
      </c>
      <c r="IV550" s="33" t="b">
        <f>AND($A$2&gt;=_xlfn.NUMBERVALUE(Table_Query_from_MF_DSNP62[[#This Row],[CL_GL_ACCT_FR16]]),$A$2&lt;=_xlfn.NUMBERVALUE(Table_Query_from_MF_DSNP62[[#This Row],[CL_GL_ACCT_TO16]]))</f>
        <v>1</v>
      </c>
      <c r="IW550" s="33" t="b">
        <f>AND($A$2&gt;=_xlfn.NUMBERVALUE(Table_Query_from_MF_DSNP62[[#This Row],[CL_GL_ACCT_FR17]]),$A$2&lt;=_xlfn.NUMBERVALUE(Table_Query_from_MF_DSNP62[[#This Row],[CL_GL_ACCT_TO17]]))</f>
        <v>1</v>
      </c>
      <c r="IX550" s="33" t="b">
        <f>AND($A$2&gt;=_xlfn.NUMBERVALUE(Table_Query_from_MF_DSNP62[[#This Row],[CL_GL_ACCT_FR18]]),$A$2&lt;=_xlfn.NUMBERVALUE(Table_Query_from_MF_DSNP62[[#This Row],[CL_GL_ACCT_TO18]]))</f>
        <v>1</v>
      </c>
      <c r="IY550" s="33" t="b">
        <f>AND($A$2&gt;=_xlfn.NUMBERVALUE(Table_Query_from_MF_DSNP62[[#This Row],[CL_GL_ACCT_FR19]]),$A$2&lt;=_xlfn.NUMBERVALUE(Table_Query_from_MF_DSNP62[[#This Row],[CL_GL_ACCT_TO19]]))</f>
        <v>1</v>
      </c>
      <c r="IZ550" s="33" t="b">
        <f>AND($A$2&gt;=_xlfn.NUMBERVALUE(Table_Query_from_MF_DSNP62[[#This Row],[CL_GL_ACCT_FR20]]),$A$2&lt;=_xlfn.NUMBERVALUE(Table_Query_from_MF_DSNP62[[#This Row],[CL_GL_ACCT_TO20]]))</f>
        <v>1</v>
      </c>
      <c r="JA550" s="33" t="b">
        <f>AND($A$2&gt;=_xlfn.NUMBERVALUE(Table_Query_from_MF_DSNP62[[#This Row],[CL_GL_ACCT_FR21]]),$A$2&lt;=_xlfn.NUMBERVALUE(Table_Query_from_MF_DSNP62[[#This Row],[CL_GL_ACCT_TO21]]))</f>
        <v>1</v>
      </c>
      <c r="JB550" s="33" t="b">
        <f>AND($A$2&gt;=_xlfn.NUMBERVALUE(Table_Query_from_MF_DSNP62[[#This Row],[CL_GL_ACCT_FR22]]),$A$2&lt;=_xlfn.NUMBERVALUE(Table_Query_from_MF_DSNP62[[#This Row],[CL_GL_ACCT_TO22]]))</f>
        <v>1</v>
      </c>
      <c r="JC550" s="33" t="b">
        <f>AND($A$2&gt;=_xlfn.NUMBERVALUE(Table_Query_from_MF_DSNP62[[#This Row],[CL_GL_ACCT_FR23]]),$A$2&lt;=_xlfn.NUMBERVALUE(Table_Query_from_MF_DSNP62[[#This Row],[CL_GL_ACCT_TO23]]))</f>
        <v>1</v>
      </c>
      <c r="JD550" s="33" t="b">
        <f>AND($A$2&gt;=_xlfn.NUMBERVALUE(Table_Query_from_MF_DSNP62[[#This Row],[CL_GL_ACCT_FR24]]),$A$2&lt;=_xlfn.NUMBERVALUE(Table_Query_from_MF_DSNP62[[#This Row],[CL_GL_ACCT_TO24]]))</f>
        <v>1</v>
      </c>
      <c r="JE550" s="33" t="b">
        <f>AND($A$2&gt;=_xlfn.NUMBERVALUE(Table_Query_from_MF_DSNP62[[#This Row],[CL_GL_ACCT_FR25]]),$A$2&lt;=_xlfn.NUMBERVALUE(Table_Query_from_MF_DSNP62[[#This Row],[CL_GL_ACCT_TO25]]))</f>
        <v>1</v>
      </c>
      <c r="JF550" s="33" t="b">
        <f>OR(Table_Query_from_MF_DSNP62[[#This Row],[PairA]:[PairO]])</f>
        <v>1</v>
      </c>
      <c r="JG550" s="33">
        <f>_xlfn.IFNA(MATCH(TRUE,Table_Query_from_MF_DSNP62[[#This Row],[PairA]:[PairO]],0),"none")</f>
        <v>1</v>
      </c>
      <c r="JH550" s="33" t="b">
        <f>AND($B$2&gt;=_xlfn.NUMBERVALUE(Table_Query_from_MF_DSNP62[[#This Row],[CL_CMP_OBJ_FR1]]),$B$2&lt;=_xlfn.NUMBERVALUE(Table_Query_from_MF_DSNP62[[#This Row],[CL_CMP_OBJ_TO1]]))</f>
        <v>1</v>
      </c>
      <c r="JI550" s="33" t="b">
        <f>AND($B$2&gt;=_xlfn.NUMBERVALUE(Table_Query_from_MF_DSNP62[[#This Row],[CL_CMP_OBJ_FR2]]),$B$2&lt;=_xlfn.NUMBERVALUE(Table_Query_from_MF_DSNP62[[#This Row],[CL_CMP_OBJ_TO2]]))</f>
        <v>1</v>
      </c>
      <c r="JJ550" s="33" t="b">
        <f>AND($B$2&gt;=_xlfn.NUMBERVALUE(Table_Query_from_MF_DSNP62[[#This Row],[CL_CMP_OBJ_FR3]]),$B$2&lt;=_xlfn.NUMBERVALUE(Table_Query_from_MF_DSNP62[[#This Row],[CL_CMP_OBJ_TO3]]))</f>
        <v>1</v>
      </c>
      <c r="JK550" s="33" t="b">
        <f>AND($B$2&gt;=_xlfn.NUMBERVALUE(Table_Query_from_MF_DSNP62[[#This Row],[CL_CMP_OBJ_FR4]]),$B$2&lt;=_xlfn.NUMBERVALUE(Table_Query_from_MF_DSNP62[[#This Row],[CL_CMP_OBJ_TO4]]))</f>
        <v>1</v>
      </c>
      <c r="JL550" s="33" t="b">
        <f>AND($B$2&gt;=_xlfn.NUMBERVALUE(Table_Query_from_MF_DSNP62[[#This Row],[CL_CMP_OBJ_FR5]]),$B$2&lt;=_xlfn.NUMBERVALUE(Table_Query_from_MF_DSNP62[[#This Row],[CL_CMP_OBJ_TO5]]))</f>
        <v>1</v>
      </c>
      <c r="JM550" s="33" t="b">
        <f>AND($B$2&gt;=_xlfn.NUMBERVALUE(Table_Query_from_MF_DSNP62[[#This Row],[CL_CMP_OBJ_FR6]]),$B$2&lt;=_xlfn.NUMBERVALUE(Table_Query_from_MF_DSNP62[[#This Row],[CL_CMP_OBJ_TO6]]))</f>
        <v>1</v>
      </c>
      <c r="JN550" s="33" t="b">
        <f>AND($B$2&gt;=_xlfn.NUMBERVALUE(Table_Query_from_MF_DSNP62[[#This Row],[CL_CMP_OBJ_FR7]]),$B$2&lt;=_xlfn.NUMBERVALUE(Table_Query_from_MF_DSNP62[[#This Row],[CL_CMP_OBJ_TO7]]))</f>
        <v>1</v>
      </c>
      <c r="JO550" s="33" t="b">
        <f>AND($B$2&gt;=_xlfn.NUMBERVALUE(Table_Query_from_MF_DSNP62[[#This Row],[CL_CMP_OBJ_FR8]]),$B$2&lt;=_xlfn.NUMBERVALUE(Table_Query_from_MF_DSNP62[[#This Row],[CL_CMP_OBJ_TO8]]))</f>
        <v>1</v>
      </c>
      <c r="JP550" s="33" t="b">
        <f>AND($B$2&gt;=_xlfn.NUMBERVALUE(Table_Query_from_MF_DSNP62[[#This Row],[CL_CMP_OBJ_FR9]]),$B$2&lt;=_xlfn.NUMBERVALUE(Table_Query_from_MF_DSNP62[[#This Row],[CL_CMP_OBJ_TO9]]))</f>
        <v>1</v>
      </c>
      <c r="JQ550" s="33" t="b">
        <f>AND($B$2&gt;=_xlfn.NUMBERVALUE(Table_Query_from_MF_DSNP62[[#This Row],[CL_CMP_OBJ_FR10]]),$B$2&lt;=_xlfn.NUMBERVALUE(Table_Query_from_MF_DSNP62[[#This Row],[CL_CMP_OBJ_TO10]]))</f>
        <v>1</v>
      </c>
      <c r="JR550" s="33" t="b">
        <f>AND($B$2&gt;=_xlfn.NUMBERVALUE(Table_Query_from_MF_DSNP62[[#This Row],[CL_CMP_OBJ_FR11]]),$B$2&lt;=_xlfn.NUMBERVALUE(Table_Query_from_MF_DSNP62[[#This Row],[CL_CMP_OBJ_TO11]]))</f>
        <v>1</v>
      </c>
      <c r="JS550" s="33" t="b">
        <f>AND($B$2&gt;=_xlfn.NUMBERVALUE(Table_Query_from_MF_DSNP62[[#This Row],[CL_CMP_OBJ_FR12]]),$B$2&lt;=_xlfn.NUMBERVALUE(Table_Query_from_MF_DSNP62[[#This Row],[CL_CMP_OBJ_TO12]]))</f>
        <v>1</v>
      </c>
      <c r="JT550" s="33" t="b">
        <f>AND($B$2&gt;=_xlfn.NUMBERVALUE(Table_Query_from_MF_DSNP62[[#This Row],[CL_CMP_OBJ_FR13]]),$B$2&lt;=_xlfn.NUMBERVALUE(Table_Query_from_MF_DSNP62[[#This Row],[CL_CMP_OBJ_TO13]]))</f>
        <v>1</v>
      </c>
      <c r="JU550" s="33" t="b">
        <f>AND($B$2&gt;=_xlfn.NUMBERVALUE(Table_Query_from_MF_DSNP62[[#This Row],[CL_CMP_OBJ_FR14]]),$B$2&lt;=_xlfn.NUMBERVALUE(Table_Query_from_MF_DSNP62[[#This Row],[CL_CMP_OBJ_TO14]]))</f>
        <v>1</v>
      </c>
      <c r="JV550" s="33" t="b">
        <f>AND($B$2&gt;=_xlfn.NUMBERVALUE(Table_Query_from_MF_DSNP62[[#This Row],[CL_CMP_OBJ_FR15]]),$B$2&lt;=_xlfn.NUMBERVALUE(Table_Query_from_MF_DSNP62[[#This Row],[CL_CMP_OBJ_TO15]]))</f>
        <v>1</v>
      </c>
    </row>
    <row r="551" spans="1:282" x14ac:dyDescent="0.25">
      <c r="A551" t="b">
        <f>OR(,Table_Query_from_MF_DSNP62[[#This Row],[Desired GL included as "hard-coded" GL?]],Table_Query_from_MF_DSNP62[[#This Row],[Desired GL included as "Open GL"?]])</f>
        <v>1</v>
      </c>
      <c r="B551" t="b">
        <f>Table_Query_from_MF_DSNP62[[#This Row],[Desired CObj included as "Open CObj"?]]</f>
        <v>1</v>
      </c>
      <c r="C551" t="s">
        <v>2276</v>
      </c>
      <c r="D551" t="s">
        <v>2256</v>
      </c>
      <c r="E551" t="s">
        <v>8</v>
      </c>
      <c r="F551" s="24" t="s">
        <v>421</v>
      </c>
      <c r="G551" t="s">
        <v>13</v>
      </c>
      <c r="H551" s="24" t="s">
        <v>444</v>
      </c>
      <c r="I551" t="s">
        <v>444</v>
      </c>
      <c r="J551" s="24" t="s">
        <v>444</v>
      </c>
      <c r="K551" t="s">
        <v>444</v>
      </c>
      <c r="L551" s="24" t="s">
        <v>444</v>
      </c>
      <c r="M551" t="s">
        <v>444</v>
      </c>
      <c r="N551" t="s">
        <v>444</v>
      </c>
      <c r="O551" t="s">
        <v>444</v>
      </c>
      <c r="P551" t="s">
        <v>444</v>
      </c>
      <c r="Q551" t="s">
        <v>15</v>
      </c>
      <c r="R551" t="s">
        <v>444</v>
      </c>
      <c r="S551" t="s">
        <v>442</v>
      </c>
      <c r="T551" t="s">
        <v>447</v>
      </c>
      <c r="U551" t="s">
        <v>444</v>
      </c>
      <c r="V551" t="s">
        <v>444</v>
      </c>
      <c r="W551" t="s">
        <v>447</v>
      </c>
      <c r="X551" t="s">
        <v>444</v>
      </c>
      <c r="Y551" t="s">
        <v>442</v>
      </c>
      <c r="Z551" t="s">
        <v>442</v>
      </c>
      <c r="AA551" t="s">
        <v>444</v>
      </c>
      <c r="AB551" t="s">
        <v>442</v>
      </c>
      <c r="AC551" t="s">
        <v>444</v>
      </c>
      <c r="AD551" t="s">
        <v>15</v>
      </c>
      <c r="AE551" t="s">
        <v>447</v>
      </c>
      <c r="AF551" t="s">
        <v>447</v>
      </c>
      <c r="AG551" t="s">
        <v>442</v>
      </c>
      <c r="AH551" t="s">
        <v>447</v>
      </c>
      <c r="AI551" t="s">
        <v>447</v>
      </c>
      <c r="AJ551" t="s">
        <v>442</v>
      </c>
      <c r="AK551" t="s">
        <v>442</v>
      </c>
      <c r="AL551" t="s">
        <v>444</v>
      </c>
      <c r="AM551" t="s">
        <v>444</v>
      </c>
      <c r="AN551" t="s">
        <v>444</v>
      </c>
      <c r="AO551" t="s">
        <v>444</v>
      </c>
      <c r="AP551" t="s">
        <v>442</v>
      </c>
      <c r="AQ551" t="s">
        <v>528</v>
      </c>
      <c r="AR551" t="s">
        <v>1451</v>
      </c>
      <c r="AS551" t="s">
        <v>162</v>
      </c>
      <c r="AT551" t="s">
        <v>10</v>
      </c>
      <c r="AU551" t="s">
        <v>444</v>
      </c>
      <c r="AV551" t="s">
        <v>442</v>
      </c>
      <c r="AW551" t="s">
        <v>444</v>
      </c>
      <c r="AX551" t="s">
        <v>444</v>
      </c>
      <c r="AY551" t="s">
        <v>444</v>
      </c>
      <c r="AZ551" t="s">
        <v>7</v>
      </c>
      <c r="BA551" t="s">
        <v>478</v>
      </c>
      <c r="BB551" t="s">
        <v>444</v>
      </c>
      <c r="BC551" t="s">
        <v>444</v>
      </c>
      <c r="BD551" t="s">
        <v>1359</v>
      </c>
      <c r="BE551" t="s">
        <v>2277</v>
      </c>
      <c r="BF551" t="s">
        <v>740</v>
      </c>
      <c r="BG551" t="s">
        <v>444</v>
      </c>
      <c r="BH551" t="s">
        <v>444</v>
      </c>
      <c r="BI551" t="s">
        <v>444</v>
      </c>
      <c r="BJ551" t="s">
        <v>444</v>
      </c>
      <c r="BK551" t="s">
        <v>444</v>
      </c>
      <c r="BL551" t="s">
        <v>444</v>
      </c>
      <c r="BM551" t="s">
        <v>444</v>
      </c>
      <c r="BN551" t="s">
        <v>444</v>
      </c>
      <c r="BO551" t="s">
        <v>444</v>
      </c>
      <c r="BP551" t="s">
        <v>444</v>
      </c>
      <c r="BQ551" t="s">
        <v>1360</v>
      </c>
      <c r="BR551" t="s">
        <v>1487</v>
      </c>
      <c r="BS551" t="s">
        <v>444</v>
      </c>
      <c r="BT551" t="s">
        <v>444</v>
      </c>
      <c r="BU551" t="s">
        <v>444</v>
      </c>
      <c r="BV551" t="s">
        <v>444</v>
      </c>
      <c r="BW551" t="s">
        <v>1360</v>
      </c>
      <c r="BX551" t="s">
        <v>1487</v>
      </c>
      <c r="BY551" t="s">
        <v>444</v>
      </c>
      <c r="BZ551" t="s">
        <v>444</v>
      </c>
      <c r="CA551" t="s">
        <v>444</v>
      </c>
      <c r="CB551" t="s">
        <v>444</v>
      </c>
      <c r="CC551" t="s">
        <v>1360</v>
      </c>
      <c r="CD551" t="s">
        <v>1487</v>
      </c>
      <c r="CE551" t="s">
        <v>444</v>
      </c>
      <c r="CF551" t="s">
        <v>444</v>
      </c>
      <c r="CG551" t="s">
        <v>444</v>
      </c>
      <c r="CH551" t="s">
        <v>444</v>
      </c>
      <c r="CI551" t="s">
        <v>1360</v>
      </c>
      <c r="CJ551" t="s">
        <v>1487</v>
      </c>
      <c r="CK551" t="s">
        <v>444</v>
      </c>
      <c r="CL551" t="s">
        <v>444</v>
      </c>
      <c r="CM551" t="s">
        <v>444</v>
      </c>
      <c r="CN551" t="s">
        <v>444</v>
      </c>
      <c r="CO551" t="s">
        <v>1360</v>
      </c>
      <c r="CP551" t="s">
        <v>1487</v>
      </c>
      <c r="CQ551" t="s">
        <v>444</v>
      </c>
      <c r="CR551" t="s">
        <v>444</v>
      </c>
      <c r="CS551" t="s">
        <v>444</v>
      </c>
      <c r="CT551" t="s">
        <v>444</v>
      </c>
      <c r="CU551" t="s">
        <v>444</v>
      </c>
      <c r="CV551" t="s">
        <v>2845</v>
      </c>
      <c r="CW551" t="s">
        <v>2736</v>
      </c>
      <c r="CX551" t="s">
        <v>2737</v>
      </c>
      <c r="CY551" t="s">
        <v>1370</v>
      </c>
      <c r="CZ551" t="s">
        <v>444</v>
      </c>
      <c r="DA551" t="s">
        <v>444</v>
      </c>
      <c r="DB551" t="s">
        <v>444</v>
      </c>
      <c r="DC551" t="s">
        <v>444</v>
      </c>
      <c r="DD551" t="s">
        <v>444</v>
      </c>
      <c r="DE551" t="s">
        <v>444</v>
      </c>
      <c r="DF551" t="s">
        <v>444</v>
      </c>
      <c r="DG551" t="s">
        <v>444</v>
      </c>
      <c r="DH551" t="s">
        <v>444</v>
      </c>
      <c r="DI551" t="s">
        <v>443</v>
      </c>
      <c r="DJ551" t="s">
        <v>282</v>
      </c>
      <c r="DK551" t="s">
        <v>1440</v>
      </c>
      <c r="DL551" t="s">
        <v>444</v>
      </c>
      <c r="DM551" t="s">
        <v>444</v>
      </c>
      <c r="DN551" t="s">
        <v>444</v>
      </c>
      <c r="DO551" t="s">
        <v>444</v>
      </c>
      <c r="DP551" t="s">
        <v>444</v>
      </c>
      <c r="DQ551" t="s">
        <v>444</v>
      </c>
      <c r="DR551" t="s">
        <v>444</v>
      </c>
      <c r="DS551" t="s">
        <v>444</v>
      </c>
      <c r="DT551" s="24" t="s">
        <v>444</v>
      </c>
      <c r="DU551" s="24" t="s">
        <v>444</v>
      </c>
      <c r="DV551" t="s">
        <v>444</v>
      </c>
      <c r="DW551" t="s">
        <v>444</v>
      </c>
      <c r="DX551" s="24" t="s">
        <v>444</v>
      </c>
      <c r="DY551" s="24" t="s">
        <v>444</v>
      </c>
      <c r="DZ551" t="s">
        <v>444</v>
      </c>
      <c r="EA551" t="s">
        <v>444</v>
      </c>
      <c r="EB551" s="24" t="s">
        <v>444</v>
      </c>
      <c r="EC551" s="24" t="s">
        <v>444</v>
      </c>
      <c r="ED551" t="s">
        <v>444</v>
      </c>
      <c r="EE551" t="s">
        <v>444</v>
      </c>
      <c r="EF551" s="24" t="s">
        <v>444</v>
      </c>
      <c r="EG551" s="24" t="s">
        <v>444</v>
      </c>
      <c r="EH551" t="s">
        <v>444</v>
      </c>
      <c r="EI551" t="s">
        <v>444</v>
      </c>
      <c r="EJ551" s="24" t="s">
        <v>444</v>
      </c>
      <c r="EK551" s="24" t="s">
        <v>444</v>
      </c>
      <c r="EL551" t="s">
        <v>444</v>
      </c>
      <c r="EM551" t="s">
        <v>444</v>
      </c>
      <c r="EN551" s="24" t="s">
        <v>444</v>
      </c>
      <c r="EO551" s="24" t="s">
        <v>444</v>
      </c>
      <c r="EP551" t="s">
        <v>444</v>
      </c>
      <c r="EQ551" t="s">
        <v>444</v>
      </c>
      <c r="ER551" s="24" t="s">
        <v>444</v>
      </c>
      <c r="ES551" s="24" t="s">
        <v>444</v>
      </c>
      <c r="ET551" t="s">
        <v>444</v>
      </c>
      <c r="EU551" t="s">
        <v>444</v>
      </c>
      <c r="EV551" s="24" t="s">
        <v>444</v>
      </c>
      <c r="EW551" s="24" t="s">
        <v>444</v>
      </c>
      <c r="EX551" t="s">
        <v>444</v>
      </c>
      <c r="EY551" t="s">
        <v>444</v>
      </c>
      <c r="EZ551" s="24" t="s">
        <v>444</v>
      </c>
      <c r="FA551" s="24" t="s">
        <v>444</v>
      </c>
      <c r="FB551" t="s">
        <v>444</v>
      </c>
      <c r="FC551" t="s">
        <v>444</v>
      </c>
      <c r="FD551" s="24" t="s">
        <v>444</v>
      </c>
      <c r="FE551" s="24" t="s">
        <v>444</v>
      </c>
      <c r="FF551" t="s">
        <v>444</v>
      </c>
      <c r="FG551" t="s">
        <v>444</v>
      </c>
      <c r="FH551" s="24" t="s">
        <v>444</v>
      </c>
      <c r="FI551" s="24" t="s">
        <v>444</v>
      </c>
      <c r="FJ551" t="s">
        <v>444</v>
      </c>
      <c r="FK551" t="s">
        <v>444</v>
      </c>
      <c r="FL551" s="24" t="s">
        <v>444</v>
      </c>
      <c r="FM551" s="24" t="s">
        <v>444</v>
      </c>
      <c r="FN551" t="s">
        <v>444</v>
      </c>
      <c r="FO551" t="s">
        <v>444</v>
      </c>
      <c r="FP551" s="24" t="s">
        <v>444</v>
      </c>
      <c r="FQ551" s="24" t="s">
        <v>444</v>
      </c>
      <c r="FR551" t="s">
        <v>444</v>
      </c>
      <c r="FS551" t="s">
        <v>444</v>
      </c>
      <c r="FT551" s="24" t="s">
        <v>444</v>
      </c>
      <c r="FU551" s="24" t="s">
        <v>444</v>
      </c>
      <c r="FV551" t="s">
        <v>444</v>
      </c>
      <c r="FW551" t="s">
        <v>444</v>
      </c>
      <c r="FX551" s="24" t="s">
        <v>444</v>
      </c>
      <c r="FY551" s="24" t="s">
        <v>444</v>
      </c>
      <c r="FZ551" t="s">
        <v>444</v>
      </c>
      <c r="GA551" t="s">
        <v>444</v>
      </c>
      <c r="GB551" s="24" t="s">
        <v>444</v>
      </c>
      <c r="GC551" s="24" t="s">
        <v>444</v>
      </c>
      <c r="GD551" t="s">
        <v>444</v>
      </c>
      <c r="GE551" t="s">
        <v>444</v>
      </c>
      <c r="GF551" s="24" t="s">
        <v>444</v>
      </c>
      <c r="GG551" s="24" t="s">
        <v>444</v>
      </c>
      <c r="GH551" t="s">
        <v>15</v>
      </c>
      <c r="GI551" s="24" t="s">
        <v>526</v>
      </c>
      <c r="GJ551" s="24" t="s">
        <v>1453</v>
      </c>
      <c r="GK551" t="s">
        <v>1454</v>
      </c>
      <c r="GL551" t="s">
        <v>609</v>
      </c>
      <c r="GM551" s="24" t="s">
        <v>444</v>
      </c>
      <c r="GN551" s="24" t="s">
        <v>444</v>
      </c>
      <c r="GO551" t="s">
        <v>444</v>
      </c>
      <c r="GP551" t="s">
        <v>444</v>
      </c>
      <c r="GQ551" s="24" t="s">
        <v>444</v>
      </c>
      <c r="GR551" s="24" t="s">
        <v>444</v>
      </c>
      <c r="GS551" t="s">
        <v>444</v>
      </c>
      <c r="GT551" t="s">
        <v>444</v>
      </c>
      <c r="GU551" s="24" t="s">
        <v>444</v>
      </c>
      <c r="GV551" s="24" t="s">
        <v>444</v>
      </c>
      <c r="GW551" t="s">
        <v>444</v>
      </c>
      <c r="GX551" t="s">
        <v>444</v>
      </c>
      <c r="GY551" s="24" t="s">
        <v>444</v>
      </c>
      <c r="GZ551" s="24" t="s">
        <v>444</v>
      </c>
      <c r="HA551" t="s">
        <v>444</v>
      </c>
      <c r="HB551" t="s">
        <v>444</v>
      </c>
      <c r="HC551" s="24" t="s">
        <v>444</v>
      </c>
      <c r="HD551" s="24" t="s">
        <v>444</v>
      </c>
      <c r="HE551" t="s">
        <v>444</v>
      </c>
      <c r="HF551" t="s">
        <v>444</v>
      </c>
      <c r="HG551" s="24" t="s">
        <v>444</v>
      </c>
      <c r="HH551" s="24" t="s">
        <v>444</v>
      </c>
      <c r="HI551" t="s">
        <v>444</v>
      </c>
      <c r="HJ551" t="s">
        <v>444</v>
      </c>
      <c r="HK551" s="24" t="s">
        <v>444</v>
      </c>
      <c r="HL551" s="24" t="s">
        <v>444</v>
      </c>
      <c r="HM551" t="s">
        <v>444</v>
      </c>
      <c r="HN551" t="s">
        <v>444</v>
      </c>
      <c r="HO551" s="24" t="s">
        <v>444</v>
      </c>
      <c r="HP551" s="24" t="s">
        <v>444</v>
      </c>
      <c r="HQ551" t="s">
        <v>444</v>
      </c>
      <c r="HR551" t="s">
        <v>444</v>
      </c>
      <c r="HS551" s="24" t="s">
        <v>444</v>
      </c>
      <c r="HT551" s="24" t="s">
        <v>444</v>
      </c>
      <c r="HU551" t="s">
        <v>444</v>
      </c>
      <c r="HV551" t="s">
        <v>444</v>
      </c>
      <c r="HW551" s="24" t="s">
        <v>444</v>
      </c>
      <c r="HX551" s="24" t="s">
        <v>444</v>
      </c>
      <c r="HY551" t="s">
        <v>444</v>
      </c>
      <c r="HZ551" t="s">
        <v>444</v>
      </c>
      <c r="IA551" t="s">
        <v>2845</v>
      </c>
      <c r="IB551" t="s">
        <v>2736</v>
      </c>
      <c r="IC551" t="s">
        <v>3090</v>
      </c>
      <c r="ID551" s="33" t="b" cm="1">
        <f t="array" ref="ID551">_xlfn.IFNA(MATCH($A$2,_xlfn.NUMBERVALUE(Table_Query_from_MF_DSNP62[[#This Row],[CL_GLACCT_DR1]:[CL_GLACCT_CR4]]),0),0)&gt;=1</f>
        <v>1</v>
      </c>
      <c r="IE551" s="33" t="b">
        <f>OR(Table_Query_from_MF_DSNP62[[#This Row],[Pair1]:[Pair25]])</f>
        <v>1</v>
      </c>
      <c r="IF551" s="33">
        <f>_xlfn.IFNA(MATCH(TRUE,Table_Query_from_MF_DSNP62[[#This Row],[Pair1]:[Pair25]],0),"none")</f>
        <v>1</v>
      </c>
      <c r="IG551" s="33" t="b">
        <f>AND($A$2&gt;=_xlfn.NUMBERVALUE(Table_Query_from_MF_DSNP62[[#This Row],[CL_GL_ACCT_FR1]]),$A$2&lt;=_xlfn.NUMBERVALUE(Table_Query_from_MF_DSNP62[[#This Row],[CL_GL_ACCT_TO1]]))</f>
        <v>1</v>
      </c>
      <c r="IH551" s="33" t="b">
        <f>AND($A$2&gt;=_xlfn.NUMBERVALUE(Table_Query_from_MF_DSNP62[[#This Row],[CL_GL_ACCT_FR2]]),$A$2&lt;=_xlfn.NUMBERVALUE(Table_Query_from_MF_DSNP62[[#This Row],[CL_GL_ACCT_TO2]]))</f>
        <v>1</v>
      </c>
      <c r="II551" s="33" t="b">
        <f>AND($A$2&gt;=_xlfn.NUMBERVALUE(Table_Query_from_MF_DSNP62[[#This Row],[CL_GL_ACCT_FR3]]),$A$2&lt;=_xlfn.NUMBERVALUE(Table_Query_from_MF_DSNP62[[#This Row],[CL_GL_ACCT_TO3]]))</f>
        <v>1</v>
      </c>
      <c r="IJ551" s="33" t="b">
        <f>AND($A$2&gt;=_xlfn.NUMBERVALUE(Table_Query_from_MF_DSNP62[[#This Row],[CL_GL_ACCT_FR4]]),$A$2&lt;=_xlfn.NUMBERVALUE(Table_Query_from_MF_DSNP62[[#This Row],[CL_GL_ACCT_TO4]]))</f>
        <v>1</v>
      </c>
      <c r="IK551" s="33" t="b">
        <f>AND($A$2&gt;=_xlfn.NUMBERVALUE(Table_Query_from_MF_DSNP62[[#This Row],[CL_GL_ACCT_FR5]]),$A$2&lt;=_xlfn.NUMBERVALUE(Table_Query_from_MF_DSNP62[[#This Row],[CL_GL_ACCT_TO5]]))</f>
        <v>1</v>
      </c>
      <c r="IL551" s="33" t="b">
        <f>AND($A$2&gt;=_xlfn.NUMBERVALUE(Table_Query_from_MF_DSNP62[[#This Row],[CL_GL_ACCT_FR6]]),$A$2&lt;=_xlfn.NUMBERVALUE(Table_Query_from_MF_DSNP62[[#This Row],[CL_GL_ACCT_TO6]]))</f>
        <v>1</v>
      </c>
      <c r="IM551" s="33" t="b">
        <f>AND($A$2&gt;=_xlfn.NUMBERVALUE(Table_Query_from_MF_DSNP62[[#This Row],[CL_GL_ACCT_FR7]]),$A$2&lt;=_xlfn.NUMBERVALUE(Table_Query_from_MF_DSNP62[[#This Row],[CL_GL_ACCT_TO7]]))</f>
        <v>1</v>
      </c>
      <c r="IN551" s="33" t="b">
        <f>AND($A$2&gt;=_xlfn.NUMBERVALUE(Table_Query_from_MF_DSNP62[[#This Row],[CL_GL_ACCT_FR8]]),$A$2&lt;=_xlfn.NUMBERVALUE(Table_Query_from_MF_DSNP62[[#This Row],[CL_GL_ACCT_TO8]]))</f>
        <v>1</v>
      </c>
      <c r="IO551" s="33" t="b">
        <f>AND($A$2&gt;=_xlfn.NUMBERVALUE(Table_Query_from_MF_DSNP62[[#This Row],[CL_GL_ACCT_FR9]]),$A$2&lt;=_xlfn.NUMBERVALUE(Table_Query_from_MF_DSNP62[[#This Row],[CL_GL_ACCT_TO9]]))</f>
        <v>1</v>
      </c>
      <c r="IP551" s="33" t="b">
        <f>AND($A$2&gt;=_xlfn.NUMBERVALUE(Table_Query_from_MF_DSNP62[[#This Row],[CL_GL_ACCT_FR10]]),$A$2&lt;=_xlfn.NUMBERVALUE(Table_Query_from_MF_DSNP62[[#This Row],[CL_GL_ACCT_TO10]]))</f>
        <v>1</v>
      </c>
      <c r="IQ551" s="33" t="b">
        <f>AND($A$2&gt;=_xlfn.NUMBERVALUE(Table_Query_from_MF_DSNP62[[#This Row],[CL_GL_ACCT_FR11]]),$A$2&lt;=_xlfn.NUMBERVALUE(Table_Query_from_MF_DSNP62[[#This Row],[CL_GL_ACCT_TO11]]))</f>
        <v>1</v>
      </c>
      <c r="IR551" s="33" t="b">
        <f>AND($A$2&gt;=_xlfn.NUMBERVALUE(Table_Query_from_MF_DSNP62[[#This Row],[CL_GL_ACCT_FR12]]),$A$2&lt;=_xlfn.NUMBERVALUE(Table_Query_from_MF_DSNP62[[#This Row],[CL_GL_ACCT_TO12]]))</f>
        <v>1</v>
      </c>
      <c r="IS551" s="33" t="b">
        <f>AND($A$2&gt;=_xlfn.NUMBERVALUE(Table_Query_from_MF_DSNP62[[#This Row],[CL_GL_ACCT_FR13]]),$A$2&lt;=_xlfn.NUMBERVALUE(Table_Query_from_MF_DSNP62[[#This Row],[CL_GL_ACCT_TO13]]))</f>
        <v>1</v>
      </c>
      <c r="IT551" s="33" t="b">
        <f>AND($A$2&gt;=_xlfn.NUMBERVALUE(Table_Query_from_MF_DSNP62[[#This Row],[CL_GL_ACCT_FR14]]),$A$2&lt;=_xlfn.NUMBERVALUE(Table_Query_from_MF_DSNP62[[#This Row],[CL_GL_ACCT_TO14]]))</f>
        <v>1</v>
      </c>
      <c r="IU551" s="33" t="b">
        <f>AND($A$2&gt;=_xlfn.NUMBERVALUE(Table_Query_from_MF_DSNP62[[#This Row],[CL_GL_ACCT_FR15]]),$A$2&lt;=_xlfn.NUMBERVALUE(Table_Query_from_MF_DSNP62[[#This Row],[CL_GL_ACCT_TO15]]))</f>
        <v>1</v>
      </c>
      <c r="IV551" s="33" t="b">
        <f>AND($A$2&gt;=_xlfn.NUMBERVALUE(Table_Query_from_MF_DSNP62[[#This Row],[CL_GL_ACCT_FR16]]),$A$2&lt;=_xlfn.NUMBERVALUE(Table_Query_from_MF_DSNP62[[#This Row],[CL_GL_ACCT_TO16]]))</f>
        <v>1</v>
      </c>
      <c r="IW551" s="33" t="b">
        <f>AND($A$2&gt;=_xlfn.NUMBERVALUE(Table_Query_from_MF_DSNP62[[#This Row],[CL_GL_ACCT_FR17]]),$A$2&lt;=_xlfn.NUMBERVALUE(Table_Query_from_MF_DSNP62[[#This Row],[CL_GL_ACCT_TO17]]))</f>
        <v>1</v>
      </c>
      <c r="IX551" s="33" t="b">
        <f>AND($A$2&gt;=_xlfn.NUMBERVALUE(Table_Query_from_MF_DSNP62[[#This Row],[CL_GL_ACCT_FR18]]),$A$2&lt;=_xlfn.NUMBERVALUE(Table_Query_from_MF_DSNP62[[#This Row],[CL_GL_ACCT_TO18]]))</f>
        <v>1</v>
      </c>
      <c r="IY551" s="33" t="b">
        <f>AND($A$2&gt;=_xlfn.NUMBERVALUE(Table_Query_from_MF_DSNP62[[#This Row],[CL_GL_ACCT_FR19]]),$A$2&lt;=_xlfn.NUMBERVALUE(Table_Query_from_MF_DSNP62[[#This Row],[CL_GL_ACCT_TO19]]))</f>
        <v>1</v>
      </c>
      <c r="IZ551" s="33" t="b">
        <f>AND($A$2&gt;=_xlfn.NUMBERVALUE(Table_Query_from_MF_DSNP62[[#This Row],[CL_GL_ACCT_FR20]]),$A$2&lt;=_xlfn.NUMBERVALUE(Table_Query_from_MF_DSNP62[[#This Row],[CL_GL_ACCT_TO20]]))</f>
        <v>1</v>
      </c>
      <c r="JA551" s="33" t="b">
        <f>AND($A$2&gt;=_xlfn.NUMBERVALUE(Table_Query_from_MF_DSNP62[[#This Row],[CL_GL_ACCT_FR21]]),$A$2&lt;=_xlfn.NUMBERVALUE(Table_Query_from_MF_DSNP62[[#This Row],[CL_GL_ACCT_TO21]]))</f>
        <v>1</v>
      </c>
      <c r="JB551" s="33" t="b">
        <f>AND($A$2&gt;=_xlfn.NUMBERVALUE(Table_Query_from_MF_DSNP62[[#This Row],[CL_GL_ACCT_FR22]]),$A$2&lt;=_xlfn.NUMBERVALUE(Table_Query_from_MF_DSNP62[[#This Row],[CL_GL_ACCT_TO22]]))</f>
        <v>1</v>
      </c>
      <c r="JC551" s="33" t="b">
        <f>AND($A$2&gt;=_xlfn.NUMBERVALUE(Table_Query_from_MF_DSNP62[[#This Row],[CL_GL_ACCT_FR23]]),$A$2&lt;=_xlfn.NUMBERVALUE(Table_Query_from_MF_DSNP62[[#This Row],[CL_GL_ACCT_TO23]]))</f>
        <v>1</v>
      </c>
      <c r="JD551" s="33" t="b">
        <f>AND($A$2&gt;=_xlfn.NUMBERVALUE(Table_Query_from_MF_DSNP62[[#This Row],[CL_GL_ACCT_FR24]]),$A$2&lt;=_xlfn.NUMBERVALUE(Table_Query_from_MF_DSNP62[[#This Row],[CL_GL_ACCT_TO24]]))</f>
        <v>1</v>
      </c>
      <c r="JE551" s="33" t="b">
        <f>AND($A$2&gt;=_xlfn.NUMBERVALUE(Table_Query_from_MF_DSNP62[[#This Row],[CL_GL_ACCT_FR25]]),$A$2&lt;=_xlfn.NUMBERVALUE(Table_Query_from_MF_DSNP62[[#This Row],[CL_GL_ACCT_TO25]]))</f>
        <v>1</v>
      </c>
      <c r="JF551" s="33" t="b">
        <f>OR(Table_Query_from_MF_DSNP62[[#This Row],[PairA]:[PairO]])</f>
        <v>1</v>
      </c>
      <c r="JG551" s="33">
        <f>_xlfn.IFNA(MATCH(TRUE,Table_Query_from_MF_DSNP62[[#This Row],[PairA]:[PairO]],0),"none")</f>
        <v>3</v>
      </c>
      <c r="JH551" s="33" t="b">
        <f>AND($B$2&gt;=_xlfn.NUMBERVALUE(Table_Query_from_MF_DSNP62[[#This Row],[CL_CMP_OBJ_FR1]]),$B$2&lt;=_xlfn.NUMBERVALUE(Table_Query_from_MF_DSNP62[[#This Row],[CL_CMP_OBJ_TO1]]))</f>
        <v>0</v>
      </c>
      <c r="JI551" s="33" t="b">
        <f>AND($B$2&gt;=_xlfn.NUMBERVALUE(Table_Query_from_MF_DSNP62[[#This Row],[CL_CMP_OBJ_FR2]]),$B$2&lt;=_xlfn.NUMBERVALUE(Table_Query_from_MF_DSNP62[[#This Row],[CL_CMP_OBJ_TO2]]))</f>
        <v>0</v>
      </c>
      <c r="JJ551" s="33" t="b">
        <f>AND($B$2&gt;=_xlfn.NUMBERVALUE(Table_Query_from_MF_DSNP62[[#This Row],[CL_CMP_OBJ_FR3]]),$B$2&lt;=_xlfn.NUMBERVALUE(Table_Query_from_MF_DSNP62[[#This Row],[CL_CMP_OBJ_TO3]]))</f>
        <v>1</v>
      </c>
      <c r="JK551" s="33" t="b">
        <f>AND($B$2&gt;=_xlfn.NUMBERVALUE(Table_Query_from_MF_DSNP62[[#This Row],[CL_CMP_OBJ_FR4]]),$B$2&lt;=_xlfn.NUMBERVALUE(Table_Query_from_MF_DSNP62[[#This Row],[CL_CMP_OBJ_TO4]]))</f>
        <v>1</v>
      </c>
      <c r="JL551" s="33" t="b">
        <f>AND($B$2&gt;=_xlfn.NUMBERVALUE(Table_Query_from_MF_DSNP62[[#This Row],[CL_CMP_OBJ_FR5]]),$B$2&lt;=_xlfn.NUMBERVALUE(Table_Query_from_MF_DSNP62[[#This Row],[CL_CMP_OBJ_TO5]]))</f>
        <v>1</v>
      </c>
      <c r="JM551" s="33" t="b">
        <f>AND($B$2&gt;=_xlfn.NUMBERVALUE(Table_Query_from_MF_DSNP62[[#This Row],[CL_CMP_OBJ_FR6]]),$B$2&lt;=_xlfn.NUMBERVALUE(Table_Query_from_MF_DSNP62[[#This Row],[CL_CMP_OBJ_TO6]]))</f>
        <v>1</v>
      </c>
      <c r="JN551" s="33" t="b">
        <f>AND($B$2&gt;=_xlfn.NUMBERVALUE(Table_Query_from_MF_DSNP62[[#This Row],[CL_CMP_OBJ_FR7]]),$B$2&lt;=_xlfn.NUMBERVALUE(Table_Query_from_MF_DSNP62[[#This Row],[CL_CMP_OBJ_TO7]]))</f>
        <v>1</v>
      </c>
      <c r="JO551" s="33" t="b">
        <f>AND($B$2&gt;=_xlfn.NUMBERVALUE(Table_Query_from_MF_DSNP62[[#This Row],[CL_CMP_OBJ_FR8]]),$B$2&lt;=_xlfn.NUMBERVALUE(Table_Query_from_MF_DSNP62[[#This Row],[CL_CMP_OBJ_TO8]]))</f>
        <v>1</v>
      </c>
      <c r="JP551" s="33" t="b">
        <f>AND($B$2&gt;=_xlfn.NUMBERVALUE(Table_Query_from_MF_DSNP62[[#This Row],[CL_CMP_OBJ_FR9]]),$B$2&lt;=_xlfn.NUMBERVALUE(Table_Query_from_MF_DSNP62[[#This Row],[CL_CMP_OBJ_TO9]]))</f>
        <v>1</v>
      </c>
      <c r="JQ551" s="33" t="b">
        <f>AND($B$2&gt;=_xlfn.NUMBERVALUE(Table_Query_from_MF_DSNP62[[#This Row],[CL_CMP_OBJ_FR10]]),$B$2&lt;=_xlfn.NUMBERVALUE(Table_Query_from_MF_DSNP62[[#This Row],[CL_CMP_OBJ_TO10]]))</f>
        <v>1</v>
      </c>
      <c r="JR551" s="33" t="b">
        <f>AND($B$2&gt;=_xlfn.NUMBERVALUE(Table_Query_from_MF_DSNP62[[#This Row],[CL_CMP_OBJ_FR11]]),$B$2&lt;=_xlfn.NUMBERVALUE(Table_Query_from_MF_DSNP62[[#This Row],[CL_CMP_OBJ_TO11]]))</f>
        <v>1</v>
      </c>
      <c r="JS551" s="33" t="b">
        <f>AND($B$2&gt;=_xlfn.NUMBERVALUE(Table_Query_from_MF_DSNP62[[#This Row],[CL_CMP_OBJ_FR12]]),$B$2&lt;=_xlfn.NUMBERVALUE(Table_Query_from_MF_DSNP62[[#This Row],[CL_CMP_OBJ_TO12]]))</f>
        <v>1</v>
      </c>
      <c r="JT551" s="33" t="b">
        <f>AND($B$2&gt;=_xlfn.NUMBERVALUE(Table_Query_from_MF_DSNP62[[#This Row],[CL_CMP_OBJ_FR13]]),$B$2&lt;=_xlfn.NUMBERVALUE(Table_Query_from_MF_DSNP62[[#This Row],[CL_CMP_OBJ_TO13]]))</f>
        <v>1</v>
      </c>
      <c r="JU551" s="33" t="b">
        <f>AND($B$2&gt;=_xlfn.NUMBERVALUE(Table_Query_from_MF_DSNP62[[#This Row],[CL_CMP_OBJ_FR14]]),$B$2&lt;=_xlfn.NUMBERVALUE(Table_Query_from_MF_DSNP62[[#This Row],[CL_CMP_OBJ_TO14]]))</f>
        <v>1</v>
      </c>
      <c r="JV551" s="33" t="b">
        <f>AND($B$2&gt;=_xlfn.NUMBERVALUE(Table_Query_from_MF_DSNP62[[#This Row],[CL_CMP_OBJ_FR15]]),$B$2&lt;=_xlfn.NUMBERVALUE(Table_Query_from_MF_DSNP62[[#This Row],[CL_CMP_OBJ_TO15]]))</f>
        <v>1</v>
      </c>
    </row>
    <row r="552" spans="1:282" x14ac:dyDescent="0.25">
      <c r="A552" t="b">
        <f>OR(,Table_Query_from_MF_DSNP62[[#This Row],[Desired GL included as "hard-coded" GL?]],Table_Query_from_MF_DSNP62[[#This Row],[Desired GL included as "Open GL"?]])</f>
        <v>1</v>
      </c>
      <c r="B552" t="b">
        <f>Table_Query_from_MF_DSNP62[[#This Row],[Desired CObj included as "Open CObj"?]]</f>
        <v>1</v>
      </c>
      <c r="C552" t="s">
        <v>2277</v>
      </c>
      <c r="D552" t="s">
        <v>2278</v>
      </c>
      <c r="E552" t="s">
        <v>8</v>
      </c>
      <c r="F552" s="24" t="s">
        <v>13</v>
      </c>
      <c r="G552" t="s">
        <v>197</v>
      </c>
      <c r="H552" s="24" t="s">
        <v>444</v>
      </c>
      <c r="I552" t="s">
        <v>444</v>
      </c>
      <c r="J552" s="24" t="s">
        <v>444</v>
      </c>
      <c r="K552" t="s">
        <v>444</v>
      </c>
      <c r="L552" s="24" t="s">
        <v>444</v>
      </c>
      <c r="M552" t="s">
        <v>444</v>
      </c>
      <c r="N552" t="s">
        <v>444</v>
      </c>
      <c r="O552" t="s">
        <v>444</v>
      </c>
      <c r="P552" t="s">
        <v>444</v>
      </c>
      <c r="Q552" t="s">
        <v>15</v>
      </c>
      <c r="R552" t="s">
        <v>444</v>
      </c>
      <c r="S552" t="s">
        <v>442</v>
      </c>
      <c r="T552" t="s">
        <v>447</v>
      </c>
      <c r="U552" t="s">
        <v>444</v>
      </c>
      <c r="V552" t="s">
        <v>444</v>
      </c>
      <c r="W552" t="s">
        <v>442</v>
      </c>
      <c r="X552" t="s">
        <v>442</v>
      </c>
      <c r="Y552" t="s">
        <v>442</v>
      </c>
      <c r="Z552" t="s">
        <v>442</v>
      </c>
      <c r="AA552" t="s">
        <v>442</v>
      </c>
      <c r="AB552" t="s">
        <v>442</v>
      </c>
      <c r="AC552" t="s">
        <v>444</v>
      </c>
      <c r="AD552" t="s">
        <v>444</v>
      </c>
      <c r="AE552" t="s">
        <v>444</v>
      </c>
      <c r="AF552" t="s">
        <v>444</v>
      </c>
      <c r="AG552" t="s">
        <v>442</v>
      </c>
      <c r="AH552" t="s">
        <v>447</v>
      </c>
      <c r="AI552" t="s">
        <v>447</v>
      </c>
      <c r="AJ552" t="s">
        <v>442</v>
      </c>
      <c r="AK552" t="s">
        <v>442</v>
      </c>
      <c r="AL552" t="s">
        <v>444</v>
      </c>
      <c r="AM552" t="s">
        <v>444</v>
      </c>
      <c r="AN552" t="s">
        <v>444</v>
      </c>
      <c r="AO552" t="s">
        <v>444</v>
      </c>
      <c r="AP552" t="s">
        <v>442</v>
      </c>
      <c r="AQ552" t="s">
        <v>282</v>
      </c>
      <c r="AR552" t="s">
        <v>1451</v>
      </c>
      <c r="AS552" t="s">
        <v>162</v>
      </c>
      <c r="AT552" t="s">
        <v>10</v>
      </c>
      <c r="AU552" t="s">
        <v>444</v>
      </c>
      <c r="AV552" t="s">
        <v>442</v>
      </c>
      <c r="AW552" t="s">
        <v>444</v>
      </c>
      <c r="AX552" t="s">
        <v>444</v>
      </c>
      <c r="AY552" t="s">
        <v>444</v>
      </c>
      <c r="AZ552" t="s">
        <v>7</v>
      </c>
      <c r="BA552" t="s">
        <v>478</v>
      </c>
      <c r="BB552" t="s">
        <v>444</v>
      </c>
      <c r="BC552" t="s">
        <v>444</v>
      </c>
      <c r="BD552" t="s">
        <v>1359</v>
      </c>
      <c r="BE552" t="s">
        <v>2276</v>
      </c>
      <c r="BF552" t="s">
        <v>1360</v>
      </c>
      <c r="BG552" t="s">
        <v>1360</v>
      </c>
      <c r="BH552" t="s">
        <v>448</v>
      </c>
      <c r="BI552" t="s">
        <v>442</v>
      </c>
      <c r="BJ552" t="s">
        <v>282</v>
      </c>
      <c r="BK552" t="s">
        <v>7</v>
      </c>
      <c r="BL552" t="s">
        <v>444</v>
      </c>
      <c r="BM552" t="s">
        <v>444</v>
      </c>
      <c r="BN552" t="s">
        <v>444</v>
      </c>
      <c r="BO552" t="s">
        <v>444</v>
      </c>
      <c r="BP552" t="s">
        <v>444</v>
      </c>
      <c r="BQ552" t="s">
        <v>444</v>
      </c>
      <c r="BR552" t="s">
        <v>444</v>
      </c>
      <c r="BS552" t="s">
        <v>444</v>
      </c>
      <c r="BT552" t="s">
        <v>444</v>
      </c>
      <c r="BU552" t="s">
        <v>444</v>
      </c>
      <c r="BV552" t="s">
        <v>444</v>
      </c>
      <c r="BW552" t="s">
        <v>444</v>
      </c>
      <c r="BX552" t="s">
        <v>444</v>
      </c>
      <c r="BY552" t="s">
        <v>444</v>
      </c>
      <c r="BZ552" t="s">
        <v>444</v>
      </c>
      <c r="CA552" t="s">
        <v>444</v>
      </c>
      <c r="CB552" t="s">
        <v>444</v>
      </c>
      <c r="CC552" t="s">
        <v>1360</v>
      </c>
      <c r="CD552" t="s">
        <v>843</v>
      </c>
      <c r="CE552" t="s">
        <v>444</v>
      </c>
      <c r="CF552" t="s">
        <v>444</v>
      </c>
      <c r="CG552" t="s">
        <v>444</v>
      </c>
      <c r="CH552" t="s">
        <v>444</v>
      </c>
      <c r="CI552" t="s">
        <v>444</v>
      </c>
      <c r="CJ552" t="s">
        <v>444</v>
      </c>
      <c r="CK552" t="s">
        <v>444</v>
      </c>
      <c r="CL552" t="s">
        <v>444</v>
      </c>
      <c r="CM552" t="s">
        <v>444</v>
      </c>
      <c r="CN552" t="s">
        <v>444</v>
      </c>
      <c r="CO552" t="s">
        <v>444</v>
      </c>
      <c r="CP552" t="s">
        <v>444</v>
      </c>
      <c r="CQ552" t="s">
        <v>444</v>
      </c>
      <c r="CR552" t="s">
        <v>444</v>
      </c>
      <c r="CS552" t="s">
        <v>444</v>
      </c>
      <c r="CT552" t="s">
        <v>444</v>
      </c>
      <c r="CU552" t="s">
        <v>444</v>
      </c>
      <c r="CV552" t="s">
        <v>2845</v>
      </c>
      <c r="CW552" t="s">
        <v>2736</v>
      </c>
      <c r="CX552" t="s">
        <v>2737</v>
      </c>
      <c r="CY552" t="s">
        <v>1370</v>
      </c>
      <c r="CZ552" t="s">
        <v>444</v>
      </c>
      <c r="DA552" t="s">
        <v>444</v>
      </c>
      <c r="DB552" t="s">
        <v>444</v>
      </c>
      <c r="DC552" t="s">
        <v>444</v>
      </c>
      <c r="DD552" t="s">
        <v>444</v>
      </c>
      <c r="DE552" t="s">
        <v>444</v>
      </c>
      <c r="DF552" t="s">
        <v>444</v>
      </c>
      <c r="DG552" t="s">
        <v>444</v>
      </c>
      <c r="DH552" t="s">
        <v>444</v>
      </c>
      <c r="DI552" t="s">
        <v>443</v>
      </c>
      <c r="DJ552" t="s">
        <v>282</v>
      </c>
      <c r="DK552" t="s">
        <v>1440</v>
      </c>
      <c r="DL552" t="s">
        <v>1451</v>
      </c>
      <c r="DM552" t="s">
        <v>444</v>
      </c>
      <c r="DN552" t="s">
        <v>444</v>
      </c>
      <c r="DO552" t="s">
        <v>444</v>
      </c>
      <c r="DP552" t="s">
        <v>444</v>
      </c>
      <c r="DQ552" t="s">
        <v>444</v>
      </c>
      <c r="DR552" t="s">
        <v>444</v>
      </c>
      <c r="DS552" t="s">
        <v>444</v>
      </c>
      <c r="DT552" s="24" t="s">
        <v>444</v>
      </c>
      <c r="DU552" s="24" t="s">
        <v>444</v>
      </c>
      <c r="DV552" t="s">
        <v>444</v>
      </c>
      <c r="DW552" t="s">
        <v>444</v>
      </c>
      <c r="DX552" s="24" t="s">
        <v>444</v>
      </c>
      <c r="DY552" s="24" t="s">
        <v>444</v>
      </c>
      <c r="DZ552" t="s">
        <v>444</v>
      </c>
      <c r="EA552" t="s">
        <v>444</v>
      </c>
      <c r="EB552" s="24" t="s">
        <v>444</v>
      </c>
      <c r="EC552" s="24" t="s">
        <v>444</v>
      </c>
      <c r="ED552" t="s">
        <v>444</v>
      </c>
      <c r="EE552" t="s">
        <v>444</v>
      </c>
      <c r="EF552" s="24" t="s">
        <v>444</v>
      </c>
      <c r="EG552" s="24" t="s">
        <v>444</v>
      </c>
      <c r="EH552" t="s">
        <v>444</v>
      </c>
      <c r="EI552" t="s">
        <v>444</v>
      </c>
      <c r="EJ552" s="24" t="s">
        <v>444</v>
      </c>
      <c r="EK552" s="24" t="s">
        <v>444</v>
      </c>
      <c r="EL552" t="s">
        <v>444</v>
      </c>
      <c r="EM552" t="s">
        <v>444</v>
      </c>
      <c r="EN552" s="24" t="s">
        <v>444</v>
      </c>
      <c r="EO552" s="24" t="s">
        <v>444</v>
      </c>
      <c r="EP552" t="s">
        <v>444</v>
      </c>
      <c r="EQ552" t="s">
        <v>444</v>
      </c>
      <c r="ER552" s="24" t="s">
        <v>444</v>
      </c>
      <c r="ES552" s="24" t="s">
        <v>444</v>
      </c>
      <c r="ET552" t="s">
        <v>444</v>
      </c>
      <c r="EU552" t="s">
        <v>444</v>
      </c>
      <c r="EV552" s="24" t="s">
        <v>444</v>
      </c>
      <c r="EW552" s="24" t="s">
        <v>444</v>
      </c>
      <c r="EX552" t="s">
        <v>444</v>
      </c>
      <c r="EY552" t="s">
        <v>444</v>
      </c>
      <c r="EZ552" s="24" t="s">
        <v>444</v>
      </c>
      <c r="FA552" s="24" t="s">
        <v>444</v>
      </c>
      <c r="FB552" t="s">
        <v>444</v>
      </c>
      <c r="FC552" t="s">
        <v>444</v>
      </c>
      <c r="FD552" s="24" t="s">
        <v>444</v>
      </c>
      <c r="FE552" s="24" t="s">
        <v>444</v>
      </c>
      <c r="FF552" t="s">
        <v>444</v>
      </c>
      <c r="FG552" t="s">
        <v>444</v>
      </c>
      <c r="FH552" s="24" t="s">
        <v>444</v>
      </c>
      <c r="FI552" s="24" t="s">
        <v>444</v>
      </c>
      <c r="FJ552" t="s">
        <v>444</v>
      </c>
      <c r="FK552" t="s">
        <v>444</v>
      </c>
      <c r="FL552" s="24" t="s">
        <v>444</v>
      </c>
      <c r="FM552" s="24" t="s">
        <v>444</v>
      </c>
      <c r="FN552" t="s">
        <v>444</v>
      </c>
      <c r="FO552" t="s">
        <v>444</v>
      </c>
      <c r="FP552" s="24" t="s">
        <v>444</v>
      </c>
      <c r="FQ552" s="24" t="s">
        <v>444</v>
      </c>
      <c r="FR552" t="s">
        <v>444</v>
      </c>
      <c r="FS552" t="s">
        <v>444</v>
      </c>
      <c r="FT552" s="24" t="s">
        <v>444</v>
      </c>
      <c r="FU552" s="24" t="s">
        <v>444</v>
      </c>
      <c r="FV552" t="s">
        <v>444</v>
      </c>
      <c r="FW552" t="s">
        <v>444</v>
      </c>
      <c r="FX552" s="24" t="s">
        <v>444</v>
      </c>
      <c r="FY552" s="24" t="s">
        <v>444</v>
      </c>
      <c r="FZ552" t="s">
        <v>444</v>
      </c>
      <c r="GA552" t="s">
        <v>444</v>
      </c>
      <c r="GB552" s="24" t="s">
        <v>444</v>
      </c>
      <c r="GC552" s="24" t="s">
        <v>444</v>
      </c>
      <c r="GD552" t="s">
        <v>444</v>
      </c>
      <c r="GE552" t="s">
        <v>444</v>
      </c>
      <c r="GF552" s="24" t="s">
        <v>444</v>
      </c>
      <c r="GG552" s="24" t="s">
        <v>444</v>
      </c>
      <c r="GH552" t="s">
        <v>444</v>
      </c>
      <c r="GI552" s="24" t="s">
        <v>444</v>
      </c>
      <c r="GJ552" s="24" t="s">
        <v>444</v>
      </c>
      <c r="GK552" t="s">
        <v>444</v>
      </c>
      <c r="GL552" t="s">
        <v>444</v>
      </c>
      <c r="GM552" s="24" t="s">
        <v>444</v>
      </c>
      <c r="GN552" s="24" t="s">
        <v>444</v>
      </c>
      <c r="GO552" t="s">
        <v>444</v>
      </c>
      <c r="GP552" t="s">
        <v>444</v>
      </c>
      <c r="GQ552" s="24" t="s">
        <v>444</v>
      </c>
      <c r="GR552" s="24" t="s">
        <v>444</v>
      </c>
      <c r="GS552" t="s">
        <v>444</v>
      </c>
      <c r="GT552" t="s">
        <v>444</v>
      </c>
      <c r="GU552" s="24" t="s">
        <v>444</v>
      </c>
      <c r="GV552" s="24" t="s">
        <v>444</v>
      </c>
      <c r="GW552" t="s">
        <v>444</v>
      </c>
      <c r="GX552" t="s">
        <v>444</v>
      </c>
      <c r="GY552" s="24" t="s">
        <v>444</v>
      </c>
      <c r="GZ552" s="24" t="s">
        <v>444</v>
      </c>
      <c r="HA552" t="s">
        <v>444</v>
      </c>
      <c r="HB552" t="s">
        <v>444</v>
      </c>
      <c r="HC552" s="24" t="s">
        <v>444</v>
      </c>
      <c r="HD552" s="24" t="s">
        <v>444</v>
      </c>
      <c r="HE552" t="s">
        <v>444</v>
      </c>
      <c r="HF552" t="s">
        <v>444</v>
      </c>
      <c r="HG552" s="24" t="s">
        <v>444</v>
      </c>
      <c r="HH552" s="24" t="s">
        <v>444</v>
      </c>
      <c r="HI552" t="s">
        <v>444</v>
      </c>
      <c r="HJ552" t="s">
        <v>444</v>
      </c>
      <c r="HK552" s="24" t="s">
        <v>444</v>
      </c>
      <c r="HL552" s="24" t="s">
        <v>444</v>
      </c>
      <c r="HM552" t="s">
        <v>444</v>
      </c>
      <c r="HN552" t="s">
        <v>444</v>
      </c>
      <c r="HO552" s="24" t="s">
        <v>444</v>
      </c>
      <c r="HP552" s="24" t="s">
        <v>444</v>
      </c>
      <c r="HQ552" t="s">
        <v>444</v>
      </c>
      <c r="HR552" t="s">
        <v>444</v>
      </c>
      <c r="HS552" s="24" t="s">
        <v>444</v>
      </c>
      <c r="HT552" s="24" t="s">
        <v>444</v>
      </c>
      <c r="HU552" t="s">
        <v>444</v>
      </c>
      <c r="HV552" t="s">
        <v>444</v>
      </c>
      <c r="HW552" s="24" t="s">
        <v>444</v>
      </c>
      <c r="HX552" s="24" t="s">
        <v>444</v>
      </c>
      <c r="HY552" t="s">
        <v>444</v>
      </c>
      <c r="HZ552" t="s">
        <v>444</v>
      </c>
      <c r="IA552" t="s">
        <v>2845</v>
      </c>
      <c r="IB552" t="s">
        <v>2736</v>
      </c>
      <c r="IC552" t="s">
        <v>3090</v>
      </c>
      <c r="ID552" s="33" t="b" cm="1">
        <f t="array" ref="ID552">_xlfn.IFNA(MATCH($A$2,_xlfn.NUMBERVALUE(Table_Query_from_MF_DSNP62[[#This Row],[CL_GLACCT_DR1]:[CL_GLACCT_CR4]]),0),0)&gt;=1</f>
        <v>1</v>
      </c>
      <c r="IE552" s="33" t="b">
        <f>OR(Table_Query_from_MF_DSNP62[[#This Row],[Pair1]:[Pair25]])</f>
        <v>1</v>
      </c>
      <c r="IF552" s="33">
        <f>_xlfn.IFNA(MATCH(TRUE,Table_Query_from_MF_DSNP62[[#This Row],[Pair1]:[Pair25]],0),"none")</f>
        <v>1</v>
      </c>
      <c r="IG552" s="33" t="b">
        <f>AND($A$2&gt;=_xlfn.NUMBERVALUE(Table_Query_from_MF_DSNP62[[#This Row],[CL_GL_ACCT_FR1]]),$A$2&lt;=_xlfn.NUMBERVALUE(Table_Query_from_MF_DSNP62[[#This Row],[CL_GL_ACCT_TO1]]))</f>
        <v>1</v>
      </c>
      <c r="IH552" s="33" t="b">
        <f>AND($A$2&gt;=_xlfn.NUMBERVALUE(Table_Query_from_MF_DSNP62[[#This Row],[CL_GL_ACCT_FR2]]),$A$2&lt;=_xlfn.NUMBERVALUE(Table_Query_from_MF_DSNP62[[#This Row],[CL_GL_ACCT_TO2]]))</f>
        <v>1</v>
      </c>
      <c r="II552" s="33" t="b">
        <f>AND($A$2&gt;=_xlfn.NUMBERVALUE(Table_Query_from_MF_DSNP62[[#This Row],[CL_GL_ACCT_FR3]]),$A$2&lt;=_xlfn.NUMBERVALUE(Table_Query_from_MF_DSNP62[[#This Row],[CL_GL_ACCT_TO3]]))</f>
        <v>1</v>
      </c>
      <c r="IJ552" s="33" t="b">
        <f>AND($A$2&gt;=_xlfn.NUMBERVALUE(Table_Query_from_MF_DSNP62[[#This Row],[CL_GL_ACCT_FR4]]),$A$2&lt;=_xlfn.NUMBERVALUE(Table_Query_from_MF_DSNP62[[#This Row],[CL_GL_ACCT_TO4]]))</f>
        <v>1</v>
      </c>
      <c r="IK552" s="33" t="b">
        <f>AND($A$2&gt;=_xlfn.NUMBERVALUE(Table_Query_from_MF_DSNP62[[#This Row],[CL_GL_ACCT_FR5]]),$A$2&lt;=_xlfn.NUMBERVALUE(Table_Query_from_MF_DSNP62[[#This Row],[CL_GL_ACCT_TO5]]))</f>
        <v>1</v>
      </c>
      <c r="IL552" s="33" t="b">
        <f>AND($A$2&gt;=_xlfn.NUMBERVALUE(Table_Query_from_MF_DSNP62[[#This Row],[CL_GL_ACCT_FR6]]),$A$2&lt;=_xlfn.NUMBERVALUE(Table_Query_from_MF_DSNP62[[#This Row],[CL_GL_ACCT_TO6]]))</f>
        <v>1</v>
      </c>
      <c r="IM552" s="33" t="b">
        <f>AND($A$2&gt;=_xlfn.NUMBERVALUE(Table_Query_from_MF_DSNP62[[#This Row],[CL_GL_ACCT_FR7]]),$A$2&lt;=_xlfn.NUMBERVALUE(Table_Query_from_MF_DSNP62[[#This Row],[CL_GL_ACCT_TO7]]))</f>
        <v>1</v>
      </c>
      <c r="IN552" s="33" t="b">
        <f>AND($A$2&gt;=_xlfn.NUMBERVALUE(Table_Query_from_MF_DSNP62[[#This Row],[CL_GL_ACCT_FR8]]),$A$2&lt;=_xlfn.NUMBERVALUE(Table_Query_from_MF_DSNP62[[#This Row],[CL_GL_ACCT_TO8]]))</f>
        <v>1</v>
      </c>
      <c r="IO552" s="33" t="b">
        <f>AND($A$2&gt;=_xlfn.NUMBERVALUE(Table_Query_from_MF_DSNP62[[#This Row],[CL_GL_ACCT_FR9]]),$A$2&lt;=_xlfn.NUMBERVALUE(Table_Query_from_MF_DSNP62[[#This Row],[CL_GL_ACCT_TO9]]))</f>
        <v>1</v>
      </c>
      <c r="IP552" s="33" t="b">
        <f>AND($A$2&gt;=_xlfn.NUMBERVALUE(Table_Query_from_MF_DSNP62[[#This Row],[CL_GL_ACCT_FR10]]),$A$2&lt;=_xlfn.NUMBERVALUE(Table_Query_from_MF_DSNP62[[#This Row],[CL_GL_ACCT_TO10]]))</f>
        <v>1</v>
      </c>
      <c r="IQ552" s="33" t="b">
        <f>AND($A$2&gt;=_xlfn.NUMBERVALUE(Table_Query_from_MF_DSNP62[[#This Row],[CL_GL_ACCT_FR11]]),$A$2&lt;=_xlfn.NUMBERVALUE(Table_Query_from_MF_DSNP62[[#This Row],[CL_GL_ACCT_TO11]]))</f>
        <v>1</v>
      </c>
      <c r="IR552" s="33" t="b">
        <f>AND($A$2&gt;=_xlfn.NUMBERVALUE(Table_Query_from_MF_DSNP62[[#This Row],[CL_GL_ACCT_FR12]]),$A$2&lt;=_xlfn.NUMBERVALUE(Table_Query_from_MF_DSNP62[[#This Row],[CL_GL_ACCT_TO12]]))</f>
        <v>1</v>
      </c>
      <c r="IS552" s="33" t="b">
        <f>AND($A$2&gt;=_xlfn.NUMBERVALUE(Table_Query_from_MF_DSNP62[[#This Row],[CL_GL_ACCT_FR13]]),$A$2&lt;=_xlfn.NUMBERVALUE(Table_Query_from_MF_DSNP62[[#This Row],[CL_GL_ACCT_TO13]]))</f>
        <v>1</v>
      </c>
      <c r="IT552" s="33" t="b">
        <f>AND($A$2&gt;=_xlfn.NUMBERVALUE(Table_Query_from_MF_DSNP62[[#This Row],[CL_GL_ACCT_FR14]]),$A$2&lt;=_xlfn.NUMBERVALUE(Table_Query_from_MF_DSNP62[[#This Row],[CL_GL_ACCT_TO14]]))</f>
        <v>1</v>
      </c>
      <c r="IU552" s="33" t="b">
        <f>AND($A$2&gt;=_xlfn.NUMBERVALUE(Table_Query_from_MF_DSNP62[[#This Row],[CL_GL_ACCT_FR15]]),$A$2&lt;=_xlfn.NUMBERVALUE(Table_Query_from_MF_DSNP62[[#This Row],[CL_GL_ACCT_TO15]]))</f>
        <v>1</v>
      </c>
      <c r="IV552" s="33" t="b">
        <f>AND($A$2&gt;=_xlfn.NUMBERVALUE(Table_Query_from_MF_DSNP62[[#This Row],[CL_GL_ACCT_FR16]]),$A$2&lt;=_xlfn.NUMBERVALUE(Table_Query_from_MF_DSNP62[[#This Row],[CL_GL_ACCT_TO16]]))</f>
        <v>1</v>
      </c>
      <c r="IW552" s="33" t="b">
        <f>AND($A$2&gt;=_xlfn.NUMBERVALUE(Table_Query_from_MF_DSNP62[[#This Row],[CL_GL_ACCT_FR17]]),$A$2&lt;=_xlfn.NUMBERVALUE(Table_Query_from_MF_DSNP62[[#This Row],[CL_GL_ACCT_TO17]]))</f>
        <v>1</v>
      </c>
      <c r="IX552" s="33" t="b">
        <f>AND($A$2&gt;=_xlfn.NUMBERVALUE(Table_Query_from_MF_DSNP62[[#This Row],[CL_GL_ACCT_FR18]]),$A$2&lt;=_xlfn.NUMBERVALUE(Table_Query_from_MF_DSNP62[[#This Row],[CL_GL_ACCT_TO18]]))</f>
        <v>1</v>
      </c>
      <c r="IY552" s="33" t="b">
        <f>AND($A$2&gt;=_xlfn.NUMBERVALUE(Table_Query_from_MF_DSNP62[[#This Row],[CL_GL_ACCT_FR19]]),$A$2&lt;=_xlfn.NUMBERVALUE(Table_Query_from_MF_DSNP62[[#This Row],[CL_GL_ACCT_TO19]]))</f>
        <v>1</v>
      </c>
      <c r="IZ552" s="33" t="b">
        <f>AND($A$2&gt;=_xlfn.NUMBERVALUE(Table_Query_from_MF_DSNP62[[#This Row],[CL_GL_ACCT_FR20]]),$A$2&lt;=_xlfn.NUMBERVALUE(Table_Query_from_MF_DSNP62[[#This Row],[CL_GL_ACCT_TO20]]))</f>
        <v>1</v>
      </c>
      <c r="JA552" s="33" t="b">
        <f>AND($A$2&gt;=_xlfn.NUMBERVALUE(Table_Query_from_MF_DSNP62[[#This Row],[CL_GL_ACCT_FR21]]),$A$2&lt;=_xlfn.NUMBERVALUE(Table_Query_from_MF_DSNP62[[#This Row],[CL_GL_ACCT_TO21]]))</f>
        <v>1</v>
      </c>
      <c r="JB552" s="33" t="b">
        <f>AND($A$2&gt;=_xlfn.NUMBERVALUE(Table_Query_from_MF_DSNP62[[#This Row],[CL_GL_ACCT_FR22]]),$A$2&lt;=_xlfn.NUMBERVALUE(Table_Query_from_MF_DSNP62[[#This Row],[CL_GL_ACCT_TO22]]))</f>
        <v>1</v>
      </c>
      <c r="JC552" s="33" t="b">
        <f>AND($A$2&gt;=_xlfn.NUMBERVALUE(Table_Query_from_MF_DSNP62[[#This Row],[CL_GL_ACCT_FR23]]),$A$2&lt;=_xlfn.NUMBERVALUE(Table_Query_from_MF_DSNP62[[#This Row],[CL_GL_ACCT_TO23]]))</f>
        <v>1</v>
      </c>
      <c r="JD552" s="33" t="b">
        <f>AND($A$2&gt;=_xlfn.NUMBERVALUE(Table_Query_from_MF_DSNP62[[#This Row],[CL_GL_ACCT_FR24]]),$A$2&lt;=_xlfn.NUMBERVALUE(Table_Query_from_MF_DSNP62[[#This Row],[CL_GL_ACCT_TO24]]))</f>
        <v>1</v>
      </c>
      <c r="JE552" s="33" t="b">
        <f>AND($A$2&gt;=_xlfn.NUMBERVALUE(Table_Query_from_MF_DSNP62[[#This Row],[CL_GL_ACCT_FR25]]),$A$2&lt;=_xlfn.NUMBERVALUE(Table_Query_from_MF_DSNP62[[#This Row],[CL_GL_ACCT_TO25]]))</f>
        <v>1</v>
      </c>
      <c r="JF552" s="33" t="b">
        <f>OR(Table_Query_from_MF_DSNP62[[#This Row],[PairA]:[PairO]])</f>
        <v>1</v>
      </c>
      <c r="JG552" s="33">
        <f>_xlfn.IFNA(MATCH(TRUE,Table_Query_from_MF_DSNP62[[#This Row],[PairA]:[PairO]],0),"none")</f>
        <v>1</v>
      </c>
      <c r="JH552" s="33" t="b">
        <f>AND($B$2&gt;=_xlfn.NUMBERVALUE(Table_Query_from_MF_DSNP62[[#This Row],[CL_CMP_OBJ_FR1]]),$B$2&lt;=_xlfn.NUMBERVALUE(Table_Query_from_MF_DSNP62[[#This Row],[CL_CMP_OBJ_TO1]]))</f>
        <v>1</v>
      </c>
      <c r="JI552" s="33" t="b">
        <f>AND($B$2&gt;=_xlfn.NUMBERVALUE(Table_Query_from_MF_DSNP62[[#This Row],[CL_CMP_OBJ_FR2]]),$B$2&lt;=_xlfn.NUMBERVALUE(Table_Query_from_MF_DSNP62[[#This Row],[CL_CMP_OBJ_TO2]]))</f>
        <v>1</v>
      </c>
      <c r="JJ552" s="33" t="b">
        <f>AND($B$2&gt;=_xlfn.NUMBERVALUE(Table_Query_from_MF_DSNP62[[#This Row],[CL_CMP_OBJ_FR3]]),$B$2&lt;=_xlfn.NUMBERVALUE(Table_Query_from_MF_DSNP62[[#This Row],[CL_CMP_OBJ_TO3]]))</f>
        <v>1</v>
      </c>
      <c r="JK552" s="33" t="b">
        <f>AND($B$2&gt;=_xlfn.NUMBERVALUE(Table_Query_from_MF_DSNP62[[#This Row],[CL_CMP_OBJ_FR4]]),$B$2&lt;=_xlfn.NUMBERVALUE(Table_Query_from_MF_DSNP62[[#This Row],[CL_CMP_OBJ_TO4]]))</f>
        <v>1</v>
      </c>
      <c r="JL552" s="33" t="b">
        <f>AND($B$2&gt;=_xlfn.NUMBERVALUE(Table_Query_from_MF_DSNP62[[#This Row],[CL_CMP_OBJ_FR5]]),$B$2&lt;=_xlfn.NUMBERVALUE(Table_Query_from_MF_DSNP62[[#This Row],[CL_CMP_OBJ_TO5]]))</f>
        <v>1</v>
      </c>
      <c r="JM552" s="33" t="b">
        <f>AND($B$2&gt;=_xlfn.NUMBERVALUE(Table_Query_from_MF_DSNP62[[#This Row],[CL_CMP_OBJ_FR6]]),$B$2&lt;=_xlfn.NUMBERVALUE(Table_Query_from_MF_DSNP62[[#This Row],[CL_CMP_OBJ_TO6]]))</f>
        <v>1</v>
      </c>
      <c r="JN552" s="33" t="b">
        <f>AND($B$2&gt;=_xlfn.NUMBERVALUE(Table_Query_from_MF_DSNP62[[#This Row],[CL_CMP_OBJ_FR7]]),$B$2&lt;=_xlfn.NUMBERVALUE(Table_Query_from_MF_DSNP62[[#This Row],[CL_CMP_OBJ_TO7]]))</f>
        <v>1</v>
      </c>
      <c r="JO552" s="33" t="b">
        <f>AND($B$2&gt;=_xlfn.NUMBERVALUE(Table_Query_from_MF_DSNP62[[#This Row],[CL_CMP_OBJ_FR8]]),$B$2&lt;=_xlfn.NUMBERVALUE(Table_Query_from_MF_DSNP62[[#This Row],[CL_CMP_OBJ_TO8]]))</f>
        <v>1</v>
      </c>
      <c r="JP552" s="33" t="b">
        <f>AND($B$2&gt;=_xlfn.NUMBERVALUE(Table_Query_from_MF_DSNP62[[#This Row],[CL_CMP_OBJ_FR9]]),$B$2&lt;=_xlfn.NUMBERVALUE(Table_Query_from_MF_DSNP62[[#This Row],[CL_CMP_OBJ_TO9]]))</f>
        <v>1</v>
      </c>
      <c r="JQ552" s="33" t="b">
        <f>AND($B$2&gt;=_xlfn.NUMBERVALUE(Table_Query_from_MF_DSNP62[[#This Row],[CL_CMP_OBJ_FR10]]),$B$2&lt;=_xlfn.NUMBERVALUE(Table_Query_from_MF_DSNP62[[#This Row],[CL_CMP_OBJ_TO10]]))</f>
        <v>1</v>
      </c>
      <c r="JR552" s="33" t="b">
        <f>AND($B$2&gt;=_xlfn.NUMBERVALUE(Table_Query_from_MF_DSNP62[[#This Row],[CL_CMP_OBJ_FR11]]),$B$2&lt;=_xlfn.NUMBERVALUE(Table_Query_from_MF_DSNP62[[#This Row],[CL_CMP_OBJ_TO11]]))</f>
        <v>1</v>
      </c>
      <c r="JS552" s="33" t="b">
        <f>AND($B$2&gt;=_xlfn.NUMBERVALUE(Table_Query_from_MF_DSNP62[[#This Row],[CL_CMP_OBJ_FR12]]),$B$2&lt;=_xlfn.NUMBERVALUE(Table_Query_from_MF_DSNP62[[#This Row],[CL_CMP_OBJ_TO12]]))</f>
        <v>1</v>
      </c>
      <c r="JT552" s="33" t="b">
        <f>AND($B$2&gt;=_xlfn.NUMBERVALUE(Table_Query_from_MF_DSNP62[[#This Row],[CL_CMP_OBJ_FR13]]),$B$2&lt;=_xlfn.NUMBERVALUE(Table_Query_from_MF_DSNP62[[#This Row],[CL_CMP_OBJ_TO13]]))</f>
        <v>1</v>
      </c>
      <c r="JU552" s="33" t="b">
        <f>AND($B$2&gt;=_xlfn.NUMBERVALUE(Table_Query_from_MF_DSNP62[[#This Row],[CL_CMP_OBJ_FR14]]),$B$2&lt;=_xlfn.NUMBERVALUE(Table_Query_from_MF_DSNP62[[#This Row],[CL_CMP_OBJ_TO14]]))</f>
        <v>1</v>
      </c>
      <c r="JV552" s="33" t="b">
        <f>AND($B$2&gt;=_xlfn.NUMBERVALUE(Table_Query_from_MF_DSNP62[[#This Row],[CL_CMP_OBJ_FR15]]),$B$2&lt;=_xlfn.NUMBERVALUE(Table_Query_from_MF_DSNP62[[#This Row],[CL_CMP_OBJ_TO15]]))</f>
        <v>1</v>
      </c>
    </row>
    <row r="553" spans="1:282" x14ac:dyDescent="0.25">
      <c r="A553" t="b">
        <f>OR(,Table_Query_from_MF_DSNP62[[#This Row],[Desired GL included as "hard-coded" GL?]],Table_Query_from_MF_DSNP62[[#This Row],[Desired GL included as "Open GL"?]])</f>
        <v>1</v>
      </c>
      <c r="B553" t="b">
        <f>Table_Query_from_MF_DSNP62[[#This Row],[Desired CObj included as "Open CObj"?]]</f>
        <v>1</v>
      </c>
      <c r="C553" t="s">
        <v>1018</v>
      </c>
      <c r="D553" t="s">
        <v>2256</v>
      </c>
      <c r="E553" t="s">
        <v>8</v>
      </c>
      <c r="F553" s="24" t="s">
        <v>421</v>
      </c>
      <c r="G553" t="s">
        <v>13</v>
      </c>
      <c r="H553" s="24" t="s">
        <v>444</v>
      </c>
      <c r="I553" t="s">
        <v>444</v>
      </c>
      <c r="J553" s="24" t="s">
        <v>444</v>
      </c>
      <c r="K553" t="s">
        <v>444</v>
      </c>
      <c r="L553" s="24" t="s">
        <v>444</v>
      </c>
      <c r="M553" t="s">
        <v>444</v>
      </c>
      <c r="N553" t="s">
        <v>444</v>
      </c>
      <c r="O553" t="s">
        <v>444</v>
      </c>
      <c r="P553" t="s">
        <v>444</v>
      </c>
      <c r="Q553" t="s">
        <v>15</v>
      </c>
      <c r="R553" t="s">
        <v>444</v>
      </c>
      <c r="S553" t="s">
        <v>442</v>
      </c>
      <c r="T553" t="s">
        <v>447</v>
      </c>
      <c r="U553" t="s">
        <v>444</v>
      </c>
      <c r="V553" t="s">
        <v>444</v>
      </c>
      <c r="W553" t="s">
        <v>447</v>
      </c>
      <c r="X553" t="s">
        <v>444</v>
      </c>
      <c r="Y553" t="s">
        <v>444</v>
      </c>
      <c r="Z553" t="s">
        <v>442</v>
      </c>
      <c r="AA553" t="s">
        <v>444</v>
      </c>
      <c r="AB553" t="s">
        <v>442</v>
      </c>
      <c r="AC553" t="s">
        <v>444</v>
      </c>
      <c r="AD553" t="s">
        <v>15</v>
      </c>
      <c r="AE553" t="s">
        <v>447</v>
      </c>
      <c r="AF553" t="s">
        <v>447</v>
      </c>
      <c r="AG553" t="s">
        <v>442</v>
      </c>
      <c r="AH553" t="s">
        <v>447</v>
      </c>
      <c r="AI553" t="s">
        <v>447</v>
      </c>
      <c r="AJ553" t="s">
        <v>442</v>
      </c>
      <c r="AK553" t="s">
        <v>442</v>
      </c>
      <c r="AL553" t="s">
        <v>444</v>
      </c>
      <c r="AM553" t="s">
        <v>444</v>
      </c>
      <c r="AN553" t="s">
        <v>444</v>
      </c>
      <c r="AO553" t="s">
        <v>444</v>
      </c>
      <c r="AP553" t="s">
        <v>442</v>
      </c>
      <c r="AQ553" t="s">
        <v>528</v>
      </c>
      <c r="AR553" t="s">
        <v>1451</v>
      </c>
      <c r="AS553" t="s">
        <v>162</v>
      </c>
      <c r="AT553" t="s">
        <v>10</v>
      </c>
      <c r="AU553" t="s">
        <v>444</v>
      </c>
      <c r="AV553" t="s">
        <v>442</v>
      </c>
      <c r="AW553" t="s">
        <v>444</v>
      </c>
      <c r="AX553" t="s">
        <v>444</v>
      </c>
      <c r="AY553" t="s">
        <v>444</v>
      </c>
      <c r="AZ553" t="s">
        <v>7</v>
      </c>
      <c r="BA553" t="s">
        <v>478</v>
      </c>
      <c r="BB553" t="s">
        <v>444</v>
      </c>
      <c r="BC553" t="s">
        <v>444</v>
      </c>
      <c r="BD553" t="s">
        <v>1359</v>
      </c>
      <c r="BE553" t="s">
        <v>884</v>
      </c>
      <c r="BF553" t="s">
        <v>740</v>
      </c>
      <c r="BG553" t="s">
        <v>444</v>
      </c>
      <c r="BH553" t="s">
        <v>444</v>
      </c>
      <c r="BI553" t="s">
        <v>444</v>
      </c>
      <c r="BJ553" t="s">
        <v>444</v>
      </c>
      <c r="BK553" t="s">
        <v>444</v>
      </c>
      <c r="BL553" t="s">
        <v>444</v>
      </c>
      <c r="BM553" t="s">
        <v>444</v>
      </c>
      <c r="BN553" t="s">
        <v>444</v>
      </c>
      <c r="BO553" t="s">
        <v>444</v>
      </c>
      <c r="BP553" t="s">
        <v>444</v>
      </c>
      <c r="BQ553" t="s">
        <v>1360</v>
      </c>
      <c r="BR553" t="s">
        <v>1487</v>
      </c>
      <c r="BS553" t="s">
        <v>444</v>
      </c>
      <c r="BT553" t="s">
        <v>444</v>
      </c>
      <c r="BU553" t="s">
        <v>444</v>
      </c>
      <c r="BV553" t="s">
        <v>444</v>
      </c>
      <c r="BW553" t="s">
        <v>1360</v>
      </c>
      <c r="BX553" t="s">
        <v>1487</v>
      </c>
      <c r="BY553" t="s">
        <v>444</v>
      </c>
      <c r="BZ553" t="s">
        <v>444</v>
      </c>
      <c r="CA553" t="s">
        <v>444</v>
      </c>
      <c r="CB553" t="s">
        <v>444</v>
      </c>
      <c r="CC553" t="s">
        <v>1360</v>
      </c>
      <c r="CD553" t="s">
        <v>1487</v>
      </c>
      <c r="CE553" t="s">
        <v>444</v>
      </c>
      <c r="CF553" t="s">
        <v>444</v>
      </c>
      <c r="CG553" t="s">
        <v>444</v>
      </c>
      <c r="CH553" t="s">
        <v>444</v>
      </c>
      <c r="CI553" t="s">
        <v>1360</v>
      </c>
      <c r="CJ553" t="s">
        <v>1487</v>
      </c>
      <c r="CK553" t="s">
        <v>444</v>
      </c>
      <c r="CL553" t="s">
        <v>444</v>
      </c>
      <c r="CM553" t="s">
        <v>444</v>
      </c>
      <c r="CN553" t="s">
        <v>444</v>
      </c>
      <c r="CO553" t="s">
        <v>1360</v>
      </c>
      <c r="CP553" t="s">
        <v>1487</v>
      </c>
      <c r="CQ553" t="s">
        <v>444</v>
      </c>
      <c r="CR553" t="s">
        <v>444</v>
      </c>
      <c r="CS553" t="s">
        <v>444</v>
      </c>
      <c r="CT553" t="s">
        <v>444</v>
      </c>
      <c r="CU553" t="s">
        <v>444</v>
      </c>
      <c r="CV553" t="s">
        <v>2845</v>
      </c>
      <c r="CW553" t="s">
        <v>2736</v>
      </c>
      <c r="CX553" t="s">
        <v>2737</v>
      </c>
      <c r="CY553" t="s">
        <v>1370</v>
      </c>
      <c r="CZ553" t="s">
        <v>1371</v>
      </c>
      <c r="DA553" t="s">
        <v>444</v>
      </c>
      <c r="DB553" t="s">
        <v>444</v>
      </c>
      <c r="DC553" t="s">
        <v>444</v>
      </c>
      <c r="DD553" t="s">
        <v>444</v>
      </c>
      <c r="DE553" t="s">
        <v>444</v>
      </c>
      <c r="DF553" t="s">
        <v>444</v>
      </c>
      <c r="DG553" t="s">
        <v>444</v>
      </c>
      <c r="DH553" t="s">
        <v>444</v>
      </c>
      <c r="DI553" t="s">
        <v>443</v>
      </c>
      <c r="DJ553" t="s">
        <v>282</v>
      </c>
      <c r="DK553" t="s">
        <v>1440</v>
      </c>
      <c r="DL553" t="s">
        <v>444</v>
      </c>
      <c r="DM553" t="s">
        <v>444</v>
      </c>
      <c r="DN553" t="s">
        <v>444</v>
      </c>
      <c r="DO553" t="s">
        <v>444</v>
      </c>
      <c r="DP553" t="s">
        <v>444</v>
      </c>
      <c r="DQ553" t="s">
        <v>444</v>
      </c>
      <c r="DR553" t="s">
        <v>444</v>
      </c>
      <c r="DS553" t="s">
        <v>444</v>
      </c>
      <c r="DT553" s="24" t="s">
        <v>444</v>
      </c>
      <c r="DU553" s="24" t="s">
        <v>444</v>
      </c>
      <c r="DV553" t="s">
        <v>444</v>
      </c>
      <c r="DW553" t="s">
        <v>444</v>
      </c>
      <c r="DX553" s="24" t="s">
        <v>444</v>
      </c>
      <c r="DY553" s="24" t="s">
        <v>444</v>
      </c>
      <c r="DZ553" t="s">
        <v>444</v>
      </c>
      <c r="EA553" t="s">
        <v>444</v>
      </c>
      <c r="EB553" s="24" t="s">
        <v>444</v>
      </c>
      <c r="EC553" s="24" t="s">
        <v>444</v>
      </c>
      <c r="ED553" t="s">
        <v>444</v>
      </c>
      <c r="EE553" t="s">
        <v>444</v>
      </c>
      <c r="EF553" s="24" t="s">
        <v>444</v>
      </c>
      <c r="EG553" s="24" t="s">
        <v>444</v>
      </c>
      <c r="EH553" t="s">
        <v>444</v>
      </c>
      <c r="EI553" t="s">
        <v>444</v>
      </c>
      <c r="EJ553" s="24" t="s">
        <v>444</v>
      </c>
      <c r="EK553" s="24" t="s">
        <v>444</v>
      </c>
      <c r="EL553" t="s">
        <v>444</v>
      </c>
      <c r="EM553" t="s">
        <v>444</v>
      </c>
      <c r="EN553" s="24" t="s">
        <v>444</v>
      </c>
      <c r="EO553" s="24" t="s">
        <v>444</v>
      </c>
      <c r="EP553" t="s">
        <v>444</v>
      </c>
      <c r="EQ553" t="s">
        <v>444</v>
      </c>
      <c r="ER553" s="24" t="s">
        <v>444</v>
      </c>
      <c r="ES553" s="24" t="s">
        <v>444</v>
      </c>
      <c r="ET553" t="s">
        <v>444</v>
      </c>
      <c r="EU553" t="s">
        <v>444</v>
      </c>
      <c r="EV553" s="24" t="s">
        <v>444</v>
      </c>
      <c r="EW553" s="24" t="s">
        <v>444</v>
      </c>
      <c r="EX553" t="s">
        <v>444</v>
      </c>
      <c r="EY553" t="s">
        <v>444</v>
      </c>
      <c r="EZ553" s="24" t="s">
        <v>444</v>
      </c>
      <c r="FA553" s="24" t="s">
        <v>444</v>
      </c>
      <c r="FB553" t="s">
        <v>444</v>
      </c>
      <c r="FC553" t="s">
        <v>444</v>
      </c>
      <c r="FD553" s="24" t="s">
        <v>444</v>
      </c>
      <c r="FE553" s="24" t="s">
        <v>444</v>
      </c>
      <c r="FF553" t="s">
        <v>444</v>
      </c>
      <c r="FG553" t="s">
        <v>444</v>
      </c>
      <c r="FH553" s="24" t="s">
        <v>444</v>
      </c>
      <c r="FI553" s="24" t="s">
        <v>444</v>
      </c>
      <c r="FJ553" t="s">
        <v>444</v>
      </c>
      <c r="FK553" t="s">
        <v>444</v>
      </c>
      <c r="FL553" s="24" t="s">
        <v>444</v>
      </c>
      <c r="FM553" s="24" t="s">
        <v>444</v>
      </c>
      <c r="FN553" t="s">
        <v>444</v>
      </c>
      <c r="FO553" t="s">
        <v>444</v>
      </c>
      <c r="FP553" s="24" t="s">
        <v>444</v>
      </c>
      <c r="FQ553" s="24" t="s">
        <v>444</v>
      </c>
      <c r="FR553" t="s">
        <v>444</v>
      </c>
      <c r="FS553" t="s">
        <v>444</v>
      </c>
      <c r="FT553" s="24" t="s">
        <v>444</v>
      </c>
      <c r="FU553" s="24" t="s">
        <v>444</v>
      </c>
      <c r="FV553" t="s">
        <v>444</v>
      </c>
      <c r="FW553" t="s">
        <v>444</v>
      </c>
      <c r="FX553" s="24" t="s">
        <v>444</v>
      </c>
      <c r="FY553" s="24" t="s">
        <v>444</v>
      </c>
      <c r="FZ553" t="s">
        <v>444</v>
      </c>
      <c r="GA553" t="s">
        <v>444</v>
      </c>
      <c r="GB553" s="24" t="s">
        <v>444</v>
      </c>
      <c r="GC553" s="24" t="s">
        <v>444</v>
      </c>
      <c r="GD553" t="s">
        <v>444</v>
      </c>
      <c r="GE553" t="s">
        <v>444</v>
      </c>
      <c r="GF553" s="24" t="s">
        <v>444</v>
      </c>
      <c r="GG553" s="24" t="s">
        <v>444</v>
      </c>
      <c r="GH553" t="s">
        <v>15</v>
      </c>
      <c r="GI553" s="24" t="s">
        <v>526</v>
      </c>
      <c r="GJ553" s="24" t="s">
        <v>1453</v>
      </c>
      <c r="GK553" t="s">
        <v>1454</v>
      </c>
      <c r="GL553" t="s">
        <v>609</v>
      </c>
      <c r="GM553" s="24" t="s">
        <v>444</v>
      </c>
      <c r="GN553" s="24" t="s">
        <v>444</v>
      </c>
      <c r="GO553" t="s">
        <v>444</v>
      </c>
      <c r="GP553" t="s">
        <v>444</v>
      </c>
      <c r="GQ553" s="24" t="s">
        <v>444</v>
      </c>
      <c r="GR553" s="24" t="s">
        <v>444</v>
      </c>
      <c r="GS553" t="s">
        <v>444</v>
      </c>
      <c r="GT553" t="s">
        <v>444</v>
      </c>
      <c r="GU553" s="24" t="s">
        <v>444</v>
      </c>
      <c r="GV553" s="24" t="s">
        <v>444</v>
      </c>
      <c r="GW553" t="s">
        <v>444</v>
      </c>
      <c r="GX553" t="s">
        <v>444</v>
      </c>
      <c r="GY553" s="24" t="s">
        <v>444</v>
      </c>
      <c r="GZ553" s="24" t="s">
        <v>444</v>
      </c>
      <c r="HA553" t="s">
        <v>444</v>
      </c>
      <c r="HB553" t="s">
        <v>444</v>
      </c>
      <c r="HC553" s="24" t="s">
        <v>444</v>
      </c>
      <c r="HD553" s="24" t="s">
        <v>444</v>
      </c>
      <c r="HE553" t="s">
        <v>444</v>
      </c>
      <c r="HF553" t="s">
        <v>444</v>
      </c>
      <c r="HG553" s="24" t="s">
        <v>444</v>
      </c>
      <c r="HH553" s="24" t="s">
        <v>444</v>
      </c>
      <c r="HI553" t="s">
        <v>444</v>
      </c>
      <c r="HJ553" t="s">
        <v>444</v>
      </c>
      <c r="HK553" s="24" t="s">
        <v>444</v>
      </c>
      <c r="HL553" s="24" t="s">
        <v>444</v>
      </c>
      <c r="HM553" t="s">
        <v>444</v>
      </c>
      <c r="HN553" t="s">
        <v>444</v>
      </c>
      <c r="HO553" s="24" t="s">
        <v>444</v>
      </c>
      <c r="HP553" s="24" t="s">
        <v>444</v>
      </c>
      <c r="HQ553" t="s">
        <v>444</v>
      </c>
      <c r="HR553" t="s">
        <v>444</v>
      </c>
      <c r="HS553" s="24" t="s">
        <v>444</v>
      </c>
      <c r="HT553" s="24" t="s">
        <v>444</v>
      </c>
      <c r="HU553" t="s">
        <v>444</v>
      </c>
      <c r="HV553" t="s">
        <v>444</v>
      </c>
      <c r="HW553" s="24" t="s">
        <v>444</v>
      </c>
      <c r="HX553" s="24" t="s">
        <v>444</v>
      </c>
      <c r="HY553" t="s">
        <v>444</v>
      </c>
      <c r="HZ553" t="s">
        <v>444</v>
      </c>
      <c r="IA553" t="s">
        <v>2845</v>
      </c>
      <c r="IB553" t="s">
        <v>2736</v>
      </c>
      <c r="IC553" t="s">
        <v>3090</v>
      </c>
      <c r="ID553" s="33" t="b" cm="1">
        <f t="array" ref="ID553">_xlfn.IFNA(MATCH($A$2,_xlfn.NUMBERVALUE(Table_Query_from_MF_DSNP62[[#This Row],[CL_GLACCT_DR1]:[CL_GLACCT_CR4]]),0),0)&gt;=1</f>
        <v>1</v>
      </c>
      <c r="IE553" s="33" t="b">
        <f>OR(Table_Query_from_MF_DSNP62[[#This Row],[Pair1]:[Pair25]])</f>
        <v>1</v>
      </c>
      <c r="IF553" s="33">
        <f>_xlfn.IFNA(MATCH(TRUE,Table_Query_from_MF_DSNP62[[#This Row],[Pair1]:[Pair25]],0),"none")</f>
        <v>1</v>
      </c>
      <c r="IG553" s="33" t="b">
        <f>AND($A$2&gt;=_xlfn.NUMBERVALUE(Table_Query_from_MF_DSNP62[[#This Row],[CL_GL_ACCT_FR1]]),$A$2&lt;=_xlfn.NUMBERVALUE(Table_Query_from_MF_DSNP62[[#This Row],[CL_GL_ACCT_TO1]]))</f>
        <v>1</v>
      </c>
      <c r="IH553" s="33" t="b">
        <f>AND($A$2&gt;=_xlfn.NUMBERVALUE(Table_Query_from_MF_DSNP62[[#This Row],[CL_GL_ACCT_FR2]]),$A$2&lt;=_xlfn.NUMBERVALUE(Table_Query_from_MF_DSNP62[[#This Row],[CL_GL_ACCT_TO2]]))</f>
        <v>1</v>
      </c>
      <c r="II553" s="33" t="b">
        <f>AND($A$2&gt;=_xlfn.NUMBERVALUE(Table_Query_from_MF_DSNP62[[#This Row],[CL_GL_ACCT_FR3]]),$A$2&lt;=_xlfn.NUMBERVALUE(Table_Query_from_MF_DSNP62[[#This Row],[CL_GL_ACCT_TO3]]))</f>
        <v>1</v>
      </c>
      <c r="IJ553" s="33" t="b">
        <f>AND($A$2&gt;=_xlfn.NUMBERVALUE(Table_Query_from_MF_DSNP62[[#This Row],[CL_GL_ACCT_FR4]]),$A$2&lt;=_xlfn.NUMBERVALUE(Table_Query_from_MF_DSNP62[[#This Row],[CL_GL_ACCT_TO4]]))</f>
        <v>1</v>
      </c>
      <c r="IK553" s="33" t="b">
        <f>AND($A$2&gt;=_xlfn.NUMBERVALUE(Table_Query_from_MF_DSNP62[[#This Row],[CL_GL_ACCT_FR5]]),$A$2&lt;=_xlfn.NUMBERVALUE(Table_Query_from_MF_DSNP62[[#This Row],[CL_GL_ACCT_TO5]]))</f>
        <v>1</v>
      </c>
      <c r="IL553" s="33" t="b">
        <f>AND($A$2&gt;=_xlfn.NUMBERVALUE(Table_Query_from_MF_DSNP62[[#This Row],[CL_GL_ACCT_FR6]]),$A$2&lt;=_xlfn.NUMBERVALUE(Table_Query_from_MF_DSNP62[[#This Row],[CL_GL_ACCT_TO6]]))</f>
        <v>1</v>
      </c>
      <c r="IM553" s="33" t="b">
        <f>AND($A$2&gt;=_xlfn.NUMBERVALUE(Table_Query_from_MF_DSNP62[[#This Row],[CL_GL_ACCT_FR7]]),$A$2&lt;=_xlfn.NUMBERVALUE(Table_Query_from_MF_DSNP62[[#This Row],[CL_GL_ACCT_TO7]]))</f>
        <v>1</v>
      </c>
      <c r="IN553" s="33" t="b">
        <f>AND($A$2&gt;=_xlfn.NUMBERVALUE(Table_Query_from_MF_DSNP62[[#This Row],[CL_GL_ACCT_FR8]]),$A$2&lt;=_xlfn.NUMBERVALUE(Table_Query_from_MF_DSNP62[[#This Row],[CL_GL_ACCT_TO8]]))</f>
        <v>1</v>
      </c>
      <c r="IO553" s="33" t="b">
        <f>AND($A$2&gt;=_xlfn.NUMBERVALUE(Table_Query_from_MF_DSNP62[[#This Row],[CL_GL_ACCT_FR9]]),$A$2&lt;=_xlfn.NUMBERVALUE(Table_Query_from_MF_DSNP62[[#This Row],[CL_GL_ACCT_TO9]]))</f>
        <v>1</v>
      </c>
      <c r="IP553" s="33" t="b">
        <f>AND($A$2&gt;=_xlfn.NUMBERVALUE(Table_Query_from_MF_DSNP62[[#This Row],[CL_GL_ACCT_FR10]]),$A$2&lt;=_xlfn.NUMBERVALUE(Table_Query_from_MF_DSNP62[[#This Row],[CL_GL_ACCT_TO10]]))</f>
        <v>1</v>
      </c>
      <c r="IQ553" s="33" t="b">
        <f>AND($A$2&gt;=_xlfn.NUMBERVALUE(Table_Query_from_MF_DSNP62[[#This Row],[CL_GL_ACCT_FR11]]),$A$2&lt;=_xlfn.NUMBERVALUE(Table_Query_from_MF_DSNP62[[#This Row],[CL_GL_ACCT_TO11]]))</f>
        <v>1</v>
      </c>
      <c r="IR553" s="33" t="b">
        <f>AND($A$2&gt;=_xlfn.NUMBERVALUE(Table_Query_from_MF_DSNP62[[#This Row],[CL_GL_ACCT_FR12]]),$A$2&lt;=_xlfn.NUMBERVALUE(Table_Query_from_MF_DSNP62[[#This Row],[CL_GL_ACCT_TO12]]))</f>
        <v>1</v>
      </c>
      <c r="IS553" s="33" t="b">
        <f>AND($A$2&gt;=_xlfn.NUMBERVALUE(Table_Query_from_MF_DSNP62[[#This Row],[CL_GL_ACCT_FR13]]),$A$2&lt;=_xlfn.NUMBERVALUE(Table_Query_from_MF_DSNP62[[#This Row],[CL_GL_ACCT_TO13]]))</f>
        <v>1</v>
      </c>
      <c r="IT553" s="33" t="b">
        <f>AND($A$2&gt;=_xlfn.NUMBERVALUE(Table_Query_from_MF_DSNP62[[#This Row],[CL_GL_ACCT_FR14]]),$A$2&lt;=_xlfn.NUMBERVALUE(Table_Query_from_MF_DSNP62[[#This Row],[CL_GL_ACCT_TO14]]))</f>
        <v>1</v>
      </c>
      <c r="IU553" s="33" t="b">
        <f>AND($A$2&gt;=_xlfn.NUMBERVALUE(Table_Query_from_MF_DSNP62[[#This Row],[CL_GL_ACCT_FR15]]),$A$2&lt;=_xlfn.NUMBERVALUE(Table_Query_from_MF_DSNP62[[#This Row],[CL_GL_ACCT_TO15]]))</f>
        <v>1</v>
      </c>
      <c r="IV553" s="33" t="b">
        <f>AND($A$2&gt;=_xlfn.NUMBERVALUE(Table_Query_from_MF_DSNP62[[#This Row],[CL_GL_ACCT_FR16]]),$A$2&lt;=_xlfn.NUMBERVALUE(Table_Query_from_MF_DSNP62[[#This Row],[CL_GL_ACCT_TO16]]))</f>
        <v>1</v>
      </c>
      <c r="IW553" s="33" t="b">
        <f>AND($A$2&gt;=_xlfn.NUMBERVALUE(Table_Query_from_MF_DSNP62[[#This Row],[CL_GL_ACCT_FR17]]),$A$2&lt;=_xlfn.NUMBERVALUE(Table_Query_from_MF_DSNP62[[#This Row],[CL_GL_ACCT_TO17]]))</f>
        <v>1</v>
      </c>
      <c r="IX553" s="33" t="b">
        <f>AND($A$2&gt;=_xlfn.NUMBERVALUE(Table_Query_from_MF_DSNP62[[#This Row],[CL_GL_ACCT_FR18]]),$A$2&lt;=_xlfn.NUMBERVALUE(Table_Query_from_MF_DSNP62[[#This Row],[CL_GL_ACCT_TO18]]))</f>
        <v>1</v>
      </c>
      <c r="IY553" s="33" t="b">
        <f>AND($A$2&gt;=_xlfn.NUMBERVALUE(Table_Query_from_MF_DSNP62[[#This Row],[CL_GL_ACCT_FR19]]),$A$2&lt;=_xlfn.NUMBERVALUE(Table_Query_from_MF_DSNP62[[#This Row],[CL_GL_ACCT_TO19]]))</f>
        <v>1</v>
      </c>
      <c r="IZ553" s="33" t="b">
        <f>AND($A$2&gt;=_xlfn.NUMBERVALUE(Table_Query_from_MF_DSNP62[[#This Row],[CL_GL_ACCT_FR20]]),$A$2&lt;=_xlfn.NUMBERVALUE(Table_Query_from_MF_DSNP62[[#This Row],[CL_GL_ACCT_TO20]]))</f>
        <v>1</v>
      </c>
      <c r="JA553" s="33" t="b">
        <f>AND($A$2&gt;=_xlfn.NUMBERVALUE(Table_Query_from_MF_DSNP62[[#This Row],[CL_GL_ACCT_FR21]]),$A$2&lt;=_xlfn.NUMBERVALUE(Table_Query_from_MF_DSNP62[[#This Row],[CL_GL_ACCT_TO21]]))</f>
        <v>1</v>
      </c>
      <c r="JB553" s="33" t="b">
        <f>AND($A$2&gt;=_xlfn.NUMBERVALUE(Table_Query_from_MF_DSNP62[[#This Row],[CL_GL_ACCT_FR22]]),$A$2&lt;=_xlfn.NUMBERVALUE(Table_Query_from_MF_DSNP62[[#This Row],[CL_GL_ACCT_TO22]]))</f>
        <v>1</v>
      </c>
      <c r="JC553" s="33" t="b">
        <f>AND($A$2&gt;=_xlfn.NUMBERVALUE(Table_Query_from_MF_DSNP62[[#This Row],[CL_GL_ACCT_FR23]]),$A$2&lt;=_xlfn.NUMBERVALUE(Table_Query_from_MF_DSNP62[[#This Row],[CL_GL_ACCT_TO23]]))</f>
        <v>1</v>
      </c>
      <c r="JD553" s="33" t="b">
        <f>AND($A$2&gt;=_xlfn.NUMBERVALUE(Table_Query_from_MF_DSNP62[[#This Row],[CL_GL_ACCT_FR24]]),$A$2&lt;=_xlfn.NUMBERVALUE(Table_Query_from_MF_DSNP62[[#This Row],[CL_GL_ACCT_TO24]]))</f>
        <v>1</v>
      </c>
      <c r="JE553" s="33" t="b">
        <f>AND($A$2&gt;=_xlfn.NUMBERVALUE(Table_Query_from_MF_DSNP62[[#This Row],[CL_GL_ACCT_FR25]]),$A$2&lt;=_xlfn.NUMBERVALUE(Table_Query_from_MF_DSNP62[[#This Row],[CL_GL_ACCT_TO25]]))</f>
        <v>1</v>
      </c>
      <c r="JF553" s="33" t="b">
        <f>OR(Table_Query_from_MF_DSNP62[[#This Row],[PairA]:[PairO]])</f>
        <v>1</v>
      </c>
      <c r="JG553" s="33">
        <f>_xlfn.IFNA(MATCH(TRUE,Table_Query_from_MF_DSNP62[[#This Row],[PairA]:[PairO]],0),"none")</f>
        <v>3</v>
      </c>
      <c r="JH553" s="33" t="b">
        <f>AND($B$2&gt;=_xlfn.NUMBERVALUE(Table_Query_from_MF_DSNP62[[#This Row],[CL_CMP_OBJ_FR1]]),$B$2&lt;=_xlfn.NUMBERVALUE(Table_Query_from_MF_DSNP62[[#This Row],[CL_CMP_OBJ_TO1]]))</f>
        <v>0</v>
      </c>
      <c r="JI553" s="33" t="b">
        <f>AND($B$2&gt;=_xlfn.NUMBERVALUE(Table_Query_from_MF_DSNP62[[#This Row],[CL_CMP_OBJ_FR2]]),$B$2&lt;=_xlfn.NUMBERVALUE(Table_Query_from_MF_DSNP62[[#This Row],[CL_CMP_OBJ_TO2]]))</f>
        <v>0</v>
      </c>
      <c r="JJ553" s="33" t="b">
        <f>AND($B$2&gt;=_xlfn.NUMBERVALUE(Table_Query_from_MF_DSNP62[[#This Row],[CL_CMP_OBJ_FR3]]),$B$2&lt;=_xlfn.NUMBERVALUE(Table_Query_from_MF_DSNP62[[#This Row],[CL_CMP_OBJ_TO3]]))</f>
        <v>1</v>
      </c>
      <c r="JK553" s="33" t="b">
        <f>AND($B$2&gt;=_xlfn.NUMBERVALUE(Table_Query_from_MF_DSNP62[[#This Row],[CL_CMP_OBJ_FR4]]),$B$2&lt;=_xlfn.NUMBERVALUE(Table_Query_from_MF_DSNP62[[#This Row],[CL_CMP_OBJ_TO4]]))</f>
        <v>1</v>
      </c>
      <c r="JL553" s="33" t="b">
        <f>AND($B$2&gt;=_xlfn.NUMBERVALUE(Table_Query_from_MF_DSNP62[[#This Row],[CL_CMP_OBJ_FR5]]),$B$2&lt;=_xlfn.NUMBERVALUE(Table_Query_from_MF_DSNP62[[#This Row],[CL_CMP_OBJ_TO5]]))</f>
        <v>1</v>
      </c>
      <c r="JM553" s="33" t="b">
        <f>AND($B$2&gt;=_xlfn.NUMBERVALUE(Table_Query_from_MF_DSNP62[[#This Row],[CL_CMP_OBJ_FR6]]),$B$2&lt;=_xlfn.NUMBERVALUE(Table_Query_from_MF_DSNP62[[#This Row],[CL_CMP_OBJ_TO6]]))</f>
        <v>1</v>
      </c>
      <c r="JN553" s="33" t="b">
        <f>AND($B$2&gt;=_xlfn.NUMBERVALUE(Table_Query_from_MF_DSNP62[[#This Row],[CL_CMP_OBJ_FR7]]),$B$2&lt;=_xlfn.NUMBERVALUE(Table_Query_from_MF_DSNP62[[#This Row],[CL_CMP_OBJ_TO7]]))</f>
        <v>1</v>
      </c>
      <c r="JO553" s="33" t="b">
        <f>AND($B$2&gt;=_xlfn.NUMBERVALUE(Table_Query_from_MF_DSNP62[[#This Row],[CL_CMP_OBJ_FR8]]),$B$2&lt;=_xlfn.NUMBERVALUE(Table_Query_from_MF_DSNP62[[#This Row],[CL_CMP_OBJ_TO8]]))</f>
        <v>1</v>
      </c>
      <c r="JP553" s="33" t="b">
        <f>AND($B$2&gt;=_xlfn.NUMBERVALUE(Table_Query_from_MF_DSNP62[[#This Row],[CL_CMP_OBJ_FR9]]),$B$2&lt;=_xlfn.NUMBERVALUE(Table_Query_from_MF_DSNP62[[#This Row],[CL_CMP_OBJ_TO9]]))</f>
        <v>1</v>
      </c>
      <c r="JQ553" s="33" t="b">
        <f>AND($B$2&gt;=_xlfn.NUMBERVALUE(Table_Query_from_MF_DSNP62[[#This Row],[CL_CMP_OBJ_FR10]]),$B$2&lt;=_xlfn.NUMBERVALUE(Table_Query_from_MF_DSNP62[[#This Row],[CL_CMP_OBJ_TO10]]))</f>
        <v>1</v>
      </c>
      <c r="JR553" s="33" t="b">
        <f>AND($B$2&gt;=_xlfn.NUMBERVALUE(Table_Query_from_MF_DSNP62[[#This Row],[CL_CMP_OBJ_FR11]]),$B$2&lt;=_xlfn.NUMBERVALUE(Table_Query_from_MF_DSNP62[[#This Row],[CL_CMP_OBJ_TO11]]))</f>
        <v>1</v>
      </c>
      <c r="JS553" s="33" t="b">
        <f>AND($B$2&gt;=_xlfn.NUMBERVALUE(Table_Query_from_MF_DSNP62[[#This Row],[CL_CMP_OBJ_FR12]]),$B$2&lt;=_xlfn.NUMBERVALUE(Table_Query_from_MF_DSNP62[[#This Row],[CL_CMP_OBJ_TO12]]))</f>
        <v>1</v>
      </c>
      <c r="JT553" s="33" t="b">
        <f>AND($B$2&gt;=_xlfn.NUMBERVALUE(Table_Query_from_MF_DSNP62[[#This Row],[CL_CMP_OBJ_FR13]]),$B$2&lt;=_xlfn.NUMBERVALUE(Table_Query_from_MF_DSNP62[[#This Row],[CL_CMP_OBJ_TO13]]))</f>
        <v>1</v>
      </c>
      <c r="JU553" s="33" t="b">
        <f>AND($B$2&gt;=_xlfn.NUMBERVALUE(Table_Query_from_MF_DSNP62[[#This Row],[CL_CMP_OBJ_FR14]]),$B$2&lt;=_xlfn.NUMBERVALUE(Table_Query_from_MF_DSNP62[[#This Row],[CL_CMP_OBJ_TO14]]))</f>
        <v>1</v>
      </c>
      <c r="JV553" s="33" t="b">
        <f>AND($B$2&gt;=_xlfn.NUMBERVALUE(Table_Query_from_MF_DSNP62[[#This Row],[CL_CMP_OBJ_FR15]]),$B$2&lt;=_xlfn.NUMBERVALUE(Table_Query_from_MF_DSNP62[[#This Row],[CL_CMP_OBJ_TO15]]))</f>
        <v>1</v>
      </c>
    </row>
    <row r="554" spans="1:282" x14ac:dyDescent="0.25">
      <c r="A554" t="b">
        <f>OR(,Table_Query_from_MF_DSNP62[[#This Row],[Desired GL included as "hard-coded" GL?]],Table_Query_from_MF_DSNP62[[#This Row],[Desired GL included as "Open GL"?]])</f>
        <v>1</v>
      </c>
      <c r="B554" t="b">
        <f>Table_Query_from_MF_DSNP62[[#This Row],[Desired CObj included as "Open CObj"?]]</f>
        <v>1</v>
      </c>
      <c r="C554" t="s">
        <v>884</v>
      </c>
      <c r="D554" t="s">
        <v>2279</v>
      </c>
      <c r="E554" t="s">
        <v>8</v>
      </c>
      <c r="F554" s="24" t="s">
        <v>13</v>
      </c>
      <c r="G554" t="s">
        <v>421</v>
      </c>
      <c r="H554" s="24" t="s">
        <v>444</v>
      </c>
      <c r="I554" t="s">
        <v>444</v>
      </c>
      <c r="J554" s="24" t="s">
        <v>444</v>
      </c>
      <c r="K554" t="s">
        <v>444</v>
      </c>
      <c r="L554" s="24" t="s">
        <v>444</v>
      </c>
      <c r="M554" t="s">
        <v>444</v>
      </c>
      <c r="N554" t="s">
        <v>444</v>
      </c>
      <c r="O554" t="s">
        <v>444</v>
      </c>
      <c r="P554" t="s">
        <v>444</v>
      </c>
      <c r="Q554" t="s">
        <v>15</v>
      </c>
      <c r="R554" t="s">
        <v>444</v>
      </c>
      <c r="S554" t="s">
        <v>442</v>
      </c>
      <c r="T554" t="s">
        <v>447</v>
      </c>
      <c r="U554" t="s">
        <v>444</v>
      </c>
      <c r="V554" t="s">
        <v>444</v>
      </c>
      <c r="W554" t="s">
        <v>447</v>
      </c>
      <c r="X554" t="s">
        <v>444</v>
      </c>
      <c r="Y554" t="s">
        <v>444</v>
      </c>
      <c r="Z554" t="s">
        <v>442</v>
      </c>
      <c r="AA554" t="s">
        <v>444</v>
      </c>
      <c r="AB554" t="s">
        <v>442</v>
      </c>
      <c r="AC554" t="s">
        <v>444</v>
      </c>
      <c r="AD554" t="s">
        <v>15</v>
      </c>
      <c r="AE554" t="s">
        <v>447</v>
      </c>
      <c r="AF554" t="s">
        <v>447</v>
      </c>
      <c r="AG554" t="s">
        <v>442</v>
      </c>
      <c r="AH554" t="s">
        <v>447</v>
      </c>
      <c r="AI554" t="s">
        <v>447</v>
      </c>
      <c r="AJ554" t="s">
        <v>442</v>
      </c>
      <c r="AK554" t="s">
        <v>442</v>
      </c>
      <c r="AL554" t="s">
        <v>444</v>
      </c>
      <c r="AM554" t="s">
        <v>444</v>
      </c>
      <c r="AN554" t="s">
        <v>444</v>
      </c>
      <c r="AO554" t="s">
        <v>444</v>
      </c>
      <c r="AP554" t="s">
        <v>442</v>
      </c>
      <c r="AQ554" t="s">
        <v>282</v>
      </c>
      <c r="AR554" t="s">
        <v>1451</v>
      </c>
      <c r="AS554" t="s">
        <v>162</v>
      </c>
      <c r="AT554" t="s">
        <v>10</v>
      </c>
      <c r="AU554" t="s">
        <v>444</v>
      </c>
      <c r="AV554" t="s">
        <v>442</v>
      </c>
      <c r="AW554" t="s">
        <v>444</v>
      </c>
      <c r="AX554" t="s">
        <v>444</v>
      </c>
      <c r="AY554" t="s">
        <v>444</v>
      </c>
      <c r="AZ554" t="s">
        <v>7</v>
      </c>
      <c r="BA554" t="s">
        <v>478</v>
      </c>
      <c r="BB554" t="s">
        <v>444</v>
      </c>
      <c r="BC554" t="s">
        <v>444</v>
      </c>
      <c r="BD554" t="s">
        <v>1359</v>
      </c>
      <c r="BE554" t="s">
        <v>1018</v>
      </c>
      <c r="BF554" t="s">
        <v>1360</v>
      </c>
      <c r="BG554" t="s">
        <v>444</v>
      </c>
      <c r="BH554" t="s">
        <v>444</v>
      </c>
      <c r="BI554" t="s">
        <v>444</v>
      </c>
      <c r="BJ554" t="s">
        <v>444</v>
      </c>
      <c r="BK554" t="s">
        <v>444</v>
      </c>
      <c r="BL554" t="s">
        <v>444</v>
      </c>
      <c r="BM554" t="s">
        <v>444</v>
      </c>
      <c r="BN554" t="s">
        <v>444</v>
      </c>
      <c r="BO554" t="s">
        <v>444</v>
      </c>
      <c r="BP554" t="s">
        <v>444</v>
      </c>
      <c r="BQ554" t="s">
        <v>740</v>
      </c>
      <c r="BR554" t="s">
        <v>1487</v>
      </c>
      <c r="BS554" t="s">
        <v>444</v>
      </c>
      <c r="BT554" t="s">
        <v>444</v>
      </c>
      <c r="BU554" t="s">
        <v>444</v>
      </c>
      <c r="BV554" t="s">
        <v>444</v>
      </c>
      <c r="BW554" t="s">
        <v>740</v>
      </c>
      <c r="BX554" t="s">
        <v>1487</v>
      </c>
      <c r="BY554" t="s">
        <v>444</v>
      </c>
      <c r="BZ554" t="s">
        <v>444</v>
      </c>
      <c r="CA554" t="s">
        <v>444</v>
      </c>
      <c r="CB554" t="s">
        <v>444</v>
      </c>
      <c r="CC554" t="s">
        <v>740</v>
      </c>
      <c r="CD554" t="s">
        <v>1487</v>
      </c>
      <c r="CE554" t="s">
        <v>444</v>
      </c>
      <c r="CF554" t="s">
        <v>444</v>
      </c>
      <c r="CG554" t="s">
        <v>444</v>
      </c>
      <c r="CH554" t="s">
        <v>444</v>
      </c>
      <c r="CI554" t="s">
        <v>740</v>
      </c>
      <c r="CJ554" t="s">
        <v>1487</v>
      </c>
      <c r="CK554" t="s">
        <v>444</v>
      </c>
      <c r="CL554" t="s">
        <v>444</v>
      </c>
      <c r="CM554" t="s">
        <v>444</v>
      </c>
      <c r="CN554" t="s">
        <v>444</v>
      </c>
      <c r="CO554" t="s">
        <v>740</v>
      </c>
      <c r="CP554" t="s">
        <v>1487</v>
      </c>
      <c r="CQ554" t="s">
        <v>444</v>
      </c>
      <c r="CR554" t="s">
        <v>444</v>
      </c>
      <c r="CS554" t="s">
        <v>444</v>
      </c>
      <c r="CT554" t="s">
        <v>444</v>
      </c>
      <c r="CU554" t="s">
        <v>444</v>
      </c>
      <c r="CV554" t="s">
        <v>2845</v>
      </c>
      <c r="CW554" t="s">
        <v>2736</v>
      </c>
      <c r="CX554" t="s">
        <v>2737</v>
      </c>
      <c r="CY554" t="s">
        <v>1370</v>
      </c>
      <c r="CZ554" t="s">
        <v>1371</v>
      </c>
      <c r="DA554" t="s">
        <v>444</v>
      </c>
      <c r="DB554" t="s">
        <v>444</v>
      </c>
      <c r="DC554" t="s">
        <v>444</v>
      </c>
      <c r="DD554" t="s">
        <v>444</v>
      </c>
      <c r="DE554" t="s">
        <v>444</v>
      </c>
      <c r="DF554" t="s">
        <v>444</v>
      </c>
      <c r="DG554" t="s">
        <v>444</v>
      </c>
      <c r="DH554" t="s">
        <v>444</v>
      </c>
      <c r="DI554" t="s">
        <v>443</v>
      </c>
      <c r="DJ554" t="s">
        <v>282</v>
      </c>
      <c r="DK554" t="s">
        <v>1440</v>
      </c>
      <c r="DL554" t="s">
        <v>444</v>
      </c>
      <c r="DM554" t="s">
        <v>444</v>
      </c>
      <c r="DN554" t="s">
        <v>444</v>
      </c>
      <c r="DO554" t="s">
        <v>444</v>
      </c>
      <c r="DP554" t="s">
        <v>444</v>
      </c>
      <c r="DQ554" t="s">
        <v>444</v>
      </c>
      <c r="DR554" t="s">
        <v>444</v>
      </c>
      <c r="DS554" t="s">
        <v>444</v>
      </c>
      <c r="DT554" s="24" t="s">
        <v>444</v>
      </c>
      <c r="DU554" s="24" t="s">
        <v>444</v>
      </c>
      <c r="DV554" t="s">
        <v>444</v>
      </c>
      <c r="DW554" t="s">
        <v>444</v>
      </c>
      <c r="DX554" s="24" t="s">
        <v>444</v>
      </c>
      <c r="DY554" s="24" t="s">
        <v>444</v>
      </c>
      <c r="DZ554" t="s">
        <v>444</v>
      </c>
      <c r="EA554" t="s">
        <v>444</v>
      </c>
      <c r="EB554" s="24" t="s">
        <v>444</v>
      </c>
      <c r="EC554" s="24" t="s">
        <v>444</v>
      </c>
      <c r="ED554" t="s">
        <v>444</v>
      </c>
      <c r="EE554" t="s">
        <v>444</v>
      </c>
      <c r="EF554" s="24" t="s">
        <v>444</v>
      </c>
      <c r="EG554" s="24" t="s">
        <v>444</v>
      </c>
      <c r="EH554" t="s">
        <v>444</v>
      </c>
      <c r="EI554" t="s">
        <v>444</v>
      </c>
      <c r="EJ554" s="24" t="s">
        <v>444</v>
      </c>
      <c r="EK554" s="24" t="s">
        <v>444</v>
      </c>
      <c r="EL554" t="s">
        <v>444</v>
      </c>
      <c r="EM554" t="s">
        <v>444</v>
      </c>
      <c r="EN554" s="24" t="s">
        <v>444</v>
      </c>
      <c r="EO554" s="24" t="s">
        <v>444</v>
      </c>
      <c r="EP554" t="s">
        <v>444</v>
      </c>
      <c r="EQ554" t="s">
        <v>444</v>
      </c>
      <c r="ER554" s="24" t="s">
        <v>444</v>
      </c>
      <c r="ES554" s="24" t="s">
        <v>444</v>
      </c>
      <c r="ET554" t="s">
        <v>444</v>
      </c>
      <c r="EU554" t="s">
        <v>444</v>
      </c>
      <c r="EV554" s="24" t="s">
        <v>444</v>
      </c>
      <c r="EW554" s="24" t="s">
        <v>444</v>
      </c>
      <c r="EX554" t="s">
        <v>444</v>
      </c>
      <c r="EY554" t="s">
        <v>444</v>
      </c>
      <c r="EZ554" s="24" t="s">
        <v>444</v>
      </c>
      <c r="FA554" s="24" t="s">
        <v>444</v>
      </c>
      <c r="FB554" t="s">
        <v>444</v>
      </c>
      <c r="FC554" t="s">
        <v>444</v>
      </c>
      <c r="FD554" s="24" t="s">
        <v>444</v>
      </c>
      <c r="FE554" s="24" t="s">
        <v>444</v>
      </c>
      <c r="FF554" t="s">
        <v>444</v>
      </c>
      <c r="FG554" t="s">
        <v>444</v>
      </c>
      <c r="FH554" s="24" t="s">
        <v>444</v>
      </c>
      <c r="FI554" s="24" t="s">
        <v>444</v>
      </c>
      <c r="FJ554" t="s">
        <v>444</v>
      </c>
      <c r="FK554" t="s">
        <v>444</v>
      </c>
      <c r="FL554" s="24" t="s">
        <v>444</v>
      </c>
      <c r="FM554" s="24" t="s">
        <v>444</v>
      </c>
      <c r="FN554" t="s">
        <v>444</v>
      </c>
      <c r="FO554" t="s">
        <v>444</v>
      </c>
      <c r="FP554" s="24" t="s">
        <v>444</v>
      </c>
      <c r="FQ554" s="24" t="s">
        <v>444</v>
      </c>
      <c r="FR554" t="s">
        <v>444</v>
      </c>
      <c r="FS554" t="s">
        <v>444</v>
      </c>
      <c r="FT554" s="24" t="s">
        <v>444</v>
      </c>
      <c r="FU554" s="24" t="s">
        <v>444</v>
      </c>
      <c r="FV554" t="s">
        <v>444</v>
      </c>
      <c r="FW554" t="s">
        <v>444</v>
      </c>
      <c r="FX554" s="24" t="s">
        <v>444</v>
      </c>
      <c r="FY554" s="24" t="s">
        <v>444</v>
      </c>
      <c r="FZ554" t="s">
        <v>444</v>
      </c>
      <c r="GA554" t="s">
        <v>444</v>
      </c>
      <c r="GB554" s="24" t="s">
        <v>444</v>
      </c>
      <c r="GC554" s="24" t="s">
        <v>444</v>
      </c>
      <c r="GD554" t="s">
        <v>444</v>
      </c>
      <c r="GE554" t="s">
        <v>444</v>
      </c>
      <c r="GF554" s="24" t="s">
        <v>444</v>
      </c>
      <c r="GG554" s="24" t="s">
        <v>444</v>
      </c>
      <c r="GH554" t="s">
        <v>15</v>
      </c>
      <c r="GI554" s="24" t="s">
        <v>526</v>
      </c>
      <c r="GJ554" s="24" t="s">
        <v>1453</v>
      </c>
      <c r="GK554" t="s">
        <v>1454</v>
      </c>
      <c r="GL554" t="s">
        <v>609</v>
      </c>
      <c r="GM554" s="24" t="s">
        <v>622</v>
      </c>
      <c r="GN554" s="24" t="s">
        <v>622</v>
      </c>
      <c r="GO554" t="s">
        <v>623</v>
      </c>
      <c r="GP554" t="s">
        <v>623</v>
      </c>
      <c r="GQ554" s="24" t="s">
        <v>444</v>
      </c>
      <c r="GR554" s="24" t="s">
        <v>444</v>
      </c>
      <c r="GS554" t="s">
        <v>444</v>
      </c>
      <c r="GT554" t="s">
        <v>444</v>
      </c>
      <c r="GU554" s="24" t="s">
        <v>444</v>
      </c>
      <c r="GV554" s="24" t="s">
        <v>444</v>
      </c>
      <c r="GW554" t="s">
        <v>444</v>
      </c>
      <c r="GX554" t="s">
        <v>444</v>
      </c>
      <c r="GY554" s="24" t="s">
        <v>444</v>
      </c>
      <c r="GZ554" s="24" t="s">
        <v>444</v>
      </c>
      <c r="HA554" t="s">
        <v>444</v>
      </c>
      <c r="HB554" t="s">
        <v>444</v>
      </c>
      <c r="HC554" s="24" t="s">
        <v>444</v>
      </c>
      <c r="HD554" s="24" t="s">
        <v>444</v>
      </c>
      <c r="HE554" t="s">
        <v>444</v>
      </c>
      <c r="HF554" t="s">
        <v>444</v>
      </c>
      <c r="HG554" s="24" t="s">
        <v>444</v>
      </c>
      <c r="HH554" s="24" t="s">
        <v>444</v>
      </c>
      <c r="HI554" t="s">
        <v>444</v>
      </c>
      <c r="HJ554" t="s">
        <v>444</v>
      </c>
      <c r="HK554" s="24" t="s">
        <v>444</v>
      </c>
      <c r="HL554" s="24" t="s">
        <v>444</v>
      </c>
      <c r="HM554" t="s">
        <v>444</v>
      </c>
      <c r="HN554" t="s">
        <v>444</v>
      </c>
      <c r="HO554" s="24" t="s">
        <v>444</v>
      </c>
      <c r="HP554" s="24" t="s">
        <v>444</v>
      </c>
      <c r="HQ554" t="s">
        <v>444</v>
      </c>
      <c r="HR554" t="s">
        <v>444</v>
      </c>
      <c r="HS554" s="24" t="s">
        <v>444</v>
      </c>
      <c r="HT554" s="24" t="s">
        <v>444</v>
      </c>
      <c r="HU554" t="s">
        <v>444</v>
      </c>
      <c r="HV554" t="s">
        <v>444</v>
      </c>
      <c r="HW554" s="24" t="s">
        <v>444</v>
      </c>
      <c r="HX554" s="24" t="s">
        <v>444</v>
      </c>
      <c r="HY554" t="s">
        <v>444</v>
      </c>
      <c r="HZ554" t="s">
        <v>444</v>
      </c>
      <c r="IA554" t="s">
        <v>2845</v>
      </c>
      <c r="IB554" t="s">
        <v>2736</v>
      </c>
      <c r="IC554" t="s">
        <v>3090</v>
      </c>
      <c r="ID554" s="33" t="b" cm="1">
        <f t="array" ref="ID554">_xlfn.IFNA(MATCH($A$2,_xlfn.NUMBERVALUE(Table_Query_from_MF_DSNP62[[#This Row],[CL_GLACCT_DR1]:[CL_GLACCT_CR4]]),0),0)&gt;=1</f>
        <v>1</v>
      </c>
      <c r="IE554" s="33" t="b">
        <f>OR(Table_Query_from_MF_DSNP62[[#This Row],[Pair1]:[Pair25]])</f>
        <v>1</v>
      </c>
      <c r="IF554" s="33">
        <f>_xlfn.IFNA(MATCH(TRUE,Table_Query_from_MF_DSNP62[[#This Row],[Pair1]:[Pair25]],0),"none")</f>
        <v>1</v>
      </c>
      <c r="IG554" s="33" t="b">
        <f>AND($A$2&gt;=_xlfn.NUMBERVALUE(Table_Query_from_MF_DSNP62[[#This Row],[CL_GL_ACCT_FR1]]),$A$2&lt;=_xlfn.NUMBERVALUE(Table_Query_from_MF_DSNP62[[#This Row],[CL_GL_ACCT_TO1]]))</f>
        <v>1</v>
      </c>
      <c r="IH554" s="33" t="b">
        <f>AND($A$2&gt;=_xlfn.NUMBERVALUE(Table_Query_from_MF_DSNP62[[#This Row],[CL_GL_ACCT_FR2]]),$A$2&lt;=_xlfn.NUMBERVALUE(Table_Query_from_MF_DSNP62[[#This Row],[CL_GL_ACCT_TO2]]))</f>
        <v>1</v>
      </c>
      <c r="II554" s="33" t="b">
        <f>AND($A$2&gt;=_xlfn.NUMBERVALUE(Table_Query_from_MF_DSNP62[[#This Row],[CL_GL_ACCT_FR3]]),$A$2&lt;=_xlfn.NUMBERVALUE(Table_Query_from_MF_DSNP62[[#This Row],[CL_GL_ACCT_TO3]]))</f>
        <v>1</v>
      </c>
      <c r="IJ554" s="33" t="b">
        <f>AND($A$2&gt;=_xlfn.NUMBERVALUE(Table_Query_from_MF_DSNP62[[#This Row],[CL_GL_ACCT_FR4]]),$A$2&lt;=_xlfn.NUMBERVALUE(Table_Query_from_MF_DSNP62[[#This Row],[CL_GL_ACCT_TO4]]))</f>
        <v>1</v>
      </c>
      <c r="IK554" s="33" t="b">
        <f>AND($A$2&gt;=_xlfn.NUMBERVALUE(Table_Query_from_MF_DSNP62[[#This Row],[CL_GL_ACCT_FR5]]),$A$2&lt;=_xlfn.NUMBERVALUE(Table_Query_from_MF_DSNP62[[#This Row],[CL_GL_ACCT_TO5]]))</f>
        <v>1</v>
      </c>
      <c r="IL554" s="33" t="b">
        <f>AND($A$2&gt;=_xlfn.NUMBERVALUE(Table_Query_from_MF_DSNP62[[#This Row],[CL_GL_ACCT_FR6]]),$A$2&lt;=_xlfn.NUMBERVALUE(Table_Query_from_MF_DSNP62[[#This Row],[CL_GL_ACCT_TO6]]))</f>
        <v>1</v>
      </c>
      <c r="IM554" s="33" t="b">
        <f>AND($A$2&gt;=_xlfn.NUMBERVALUE(Table_Query_from_MF_DSNP62[[#This Row],[CL_GL_ACCT_FR7]]),$A$2&lt;=_xlfn.NUMBERVALUE(Table_Query_from_MF_DSNP62[[#This Row],[CL_GL_ACCT_TO7]]))</f>
        <v>1</v>
      </c>
      <c r="IN554" s="33" t="b">
        <f>AND($A$2&gt;=_xlfn.NUMBERVALUE(Table_Query_from_MF_DSNP62[[#This Row],[CL_GL_ACCT_FR8]]),$A$2&lt;=_xlfn.NUMBERVALUE(Table_Query_from_MF_DSNP62[[#This Row],[CL_GL_ACCT_TO8]]))</f>
        <v>1</v>
      </c>
      <c r="IO554" s="33" t="b">
        <f>AND($A$2&gt;=_xlfn.NUMBERVALUE(Table_Query_from_MF_DSNP62[[#This Row],[CL_GL_ACCT_FR9]]),$A$2&lt;=_xlfn.NUMBERVALUE(Table_Query_from_MF_DSNP62[[#This Row],[CL_GL_ACCT_TO9]]))</f>
        <v>1</v>
      </c>
      <c r="IP554" s="33" t="b">
        <f>AND($A$2&gt;=_xlfn.NUMBERVALUE(Table_Query_from_MF_DSNP62[[#This Row],[CL_GL_ACCT_FR10]]),$A$2&lt;=_xlfn.NUMBERVALUE(Table_Query_from_MF_DSNP62[[#This Row],[CL_GL_ACCT_TO10]]))</f>
        <v>1</v>
      </c>
      <c r="IQ554" s="33" t="b">
        <f>AND($A$2&gt;=_xlfn.NUMBERVALUE(Table_Query_from_MF_DSNP62[[#This Row],[CL_GL_ACCT_FR11]]),$A$2&lt;=_xlfn.NUMBERVALUE(Table_Query_from_MF_DSNP62[[#This Row],[CL_GL_ACCT_TO11]]))</f>
        <v>1</v>
      </c>
      <c r="IR554" s="33" t="b">
        <f>AND($A$2&gt;=_xlfn.NUMBERVALUE(Table_Query_from_MF_DSNP62[[#This Row],[CL_GL_ACCT_FR12]]),$A$2&lt;=_xlfn.NUMBERVALUE(Table_Query_from_MF_DSNP62[[#This Row],[CL_GL_ACCT_TO12]]))</f>
        <v>1</v>
      </c>
      <c r="IS554" s="33" t="b">
        <f>AND($A$2&gt;=_xlfn.NUMBERVALUE(Table_Query_from_MF_DSNP62[[#This Row],[CL_GL_ACCT_FR13]]),$A$2&lt;=_xlfn.NUMBERVALUE(Table_Query_from_MF_DSNP62[[#This Row],[CL_GL_ACCT_TO13]]))</f>
        <v>1</v>
      </c>
      <c r="IT554" s="33" t="b">
        <f>AND($A$2&gt;=_xlfn.NUMBERVALUE(Table_Query_from_MF_DSNP62[[#This Row],[CL_GL_ACCT_FR14]]),$A$2&lt;=_xlfn.NUMBERVALUE(Table_Query_from_MF_DSNP62[[#This Row],[CL_GL_ACCT_TO14]]))</f>
        <v>1</v>
      </c>
      <c r="IU554" s="33" t="b">
        <f>AND($A$2&gt;=_xlfn.NUMBERVALUE(Table_Query_from_MF_DSNP62[[#This Row],[CL_GL_ACCT_FR15]]),$A$2&lt;=_xlfn.NUMBERVALUE(Table_Query_from_MF_DSNP62[[#This Row],[CL_GL_ACCT_TO15]]))</f>
        <v>1</v>
      </c>
      <c r="IV554" s="33" t="b">
        <f>AND($A$2&gt;=_xlfn.NUMBERVALUE(Table_Query_from_MF_DSNP62[[#This Row],[CL_GL_ACCT_FR16]]),$A$2&lt;=_xlfn.NUMBERVALUE(Table_Query_from_MF_DSNP62[[#This Row],[CL_GL_ACCT_TO16]]))</f>
        <v>1</v>
      </c>
      <c r="IW554" s="33" t="b">
        <f>AND($A$2&gt;=_xlfn.NUMBERVALUE(Table_Query_from_MF_DSNP62[[#This Row],[CL_GL_ACCT_FR17]]),$A$2&lt;=_xlfn.NUMBERVALUE(Table_Query_from_MF_DSNP62[[#This Row],[CL_GL_ACCT_TO17]]))</f>
        <v>1</v>
      </c>
      <c r="IX554" s="33" t="b">
        <f>AND($A$2&gt;=_xlfn.NUMBERVALUE(Table_Query_from_MF_DSNP62[[#This Row],[CL_GL_ACCT_FR18]]),$A$2&lt;=_xlfn.NUMBERVALUE(Table_Query_from_MF_DSNP62[[#This Row],[CL_GL_ACCT_TO18]]))</f>
        <v>1</v>
      </c>
      <c r="IY554" s="33" t="b">
        <f>AND($A$2&gt;=_xlfn.NUMBERVALUE(Table_Query_from_MF_DSNP62[[#This Row],[CL_GL_ACCT_FR19]]),$A$2&lt;=_xlfn.NUMBERVALUE(Table_Query_from_MF_DSNP62[[#This Row],[CL_GL_ACCT_TO19]]))</f>
        <v>1</v>
      </c>
      <c r="IZ554" s="33" t="b">
        <f>AND($A$2&gt;=_xlfn.NUMBERVALUE(Table_Query_from_MF_DSNP62[[#This Row],[CL_GL_ACCT_FR20]]),$A$2&lt;=_xlfn.NUMBERVALUE(Table_Query_from_MF_DSNP62[[#This Row],[CL_GL_ACCT_TO20]]))</f>
        <v>1</v>
      </c>
      <c r="JA554" s="33" t="b">
        <f>AND($A$2&gt;=_xlfn.NUMBERVALUE(Table_Query_from_MF_DSNP62[[#This Row],[CL_GL_ACCT_FR21]]),$A$2&lt;=_xlfn.NUMBERVALUE(Table_Query_from_MF_DSNP62[[#This Row],[CL_GL_ACCT_TO21]]))</f>
        <v>1</v>
      </c>
      <c r="JB554" s="33" t="b">
        <f>AND($A$2&gt;=_xlfn.NUMBERVALUE(Table_Query_from_MF_DSNP62[[#This Row],[CL_GL_ACCT_FR22]]),$A$2&lt;=_xlfn.NUMBERVALUE(Table_Query_from_MF_DSNP62[[#This Row],[CL_GL_ACCT_TO22]]))</f>
        <v>1</v>
      </c>
      <c r="JC554" s="33" t="b">
        <f>AND($A$2&gt;=_xlfn.NUMBERVALUE(Table_Query_from_MF_DSNP62[[#This Row],[CL_GL_ACCT_FR23]]),$A$2&lt;=_xlfn.NUMBERVALUE(Table_Query_from_MF_DSNP62[[#This Row],[CL_GL_ACCT_TO23]]))</f>
        <v>1</v>
      </c>
      <c r="JD554" s="33" t="b">
        <f>AND($A$2&gt;=_xlfn.NUMBERVALUE(Table_Query_from_MF_DSNP62[[#This Row],[CL_GL_ACCT_FR24]]),$A$2&lt;=_xlfn.NUMBERVALUE(Table_Query_from_MF_DSNP62[[#This Row],[CL_GL_ACCT_TO24]]))</f>
        <v>1</v>
      </c>
      <c r="JE554" s="33" t="b">
        <f>AND($A$2&gt;=_xlfn.NUMBERVALUE(Table_Query_from_MF_DSNP62[[#This Row],[CL_GL_ACCT_FR25]]),$A$2&lt;=_xlfn.NUMBERVALUE(Table_Query_from_MF_DSNP62[[#This Row],[CL_GL_ACCT_TO25]]))</f>
        <v>1</v>
      </c>
      <c r="JF554" s="33" t="b">
        <f>OR(Table_Query_from_MF_DSNP62[[#This Row],[PairA]:[PairO]])</f>
        <v>1</v>
      </c>
      <c r="JG554" s="33">
        <f>_xlfn.IFNA(MATCH(TRUE,Table_Query_from_MF_DSNP62[[#This Row],[PairA]:[PairO]],0),"none")</f>
        <v>5</v>
      </c>
      <c r="JH554" s="33" t="b">
        <f>AND($B$2&gt;=_xlfn.NUMBERVALUE(Table_Query_from_MF_DSNP62[[#This Row],[CL_CMP_OBJ_FR1]]),$B$2&lt;=_xlfn.NUMBERVALUE(Table_Query_from_MF_DSNP62[[#This Row],[CL_CMP_OBJ_TO1]]))</f>
        <v>0</v>
      </c>
      <c r="JI554" s="33" t="b">
        <f>AND($B$2&gt;=_xlfn.NUMBERVALUE(Table_Query_from_MF_DSNP62[[#This Row],[CL_CMP_OBJ_FR2]]),$B$2&lt;=_xlfn.NUMBERVALUE(Table_Query_from_MF_DSNP62[[#This Row],[CL_CMP_OBJ_TO2]]))</f>
        <v>0</v>
      </c>
      <c r="JJ554" s="33" t="b">
        <f>AND($B$2&gt;=_xlfn.NUMBERVALUE(Table_Query_from_MF_DSNP62[[#This Row],[CL_CMP_OBJ_FR3]]),$B$2&lt;=_xlfn.NUMBERVALUE(Table_Query_from_MF_DSNP62[[#This Row],[CL_CMP_OBJ_TO3]]))</f>
        <v>0</v>
      </c>
      <c r="JK554" s="33" t="b">
        <f>AND($B$2&gt;=_xlfn.NUMBERVALUE(Table_Query_from_MF_DSNP62[[#This Row],[CL_CMP_OBJ_FR4]]),$B$2&lt;=_xlfn.NUMBERVALUE(Table_Query_from_MF_DSNP62[[#This Row],[CL_CMP_OBJ_TO4]]))</f>
        <v>0</v>
      </c>
      <c r="JL554" s="33" t="b">
        <f>AND($B$2&gt;=_xlfn.NUMBERVALUE(Table_Query_from_MF_DSNP62[[#This Row],[CL_CMP_OBJ_FR5]]),$B$2&lt;=_xlfn.NUMBERVALUE(Table_Query_from_MF_DSNP62[[#This Row],[CL_CMP_OBJ_TO5]]))</f>
        <v>1</v>
      </c>
      <c r="JM554" s="33" t="b">
        <f>AND($B$2&gt;=_xlfn.NUMBERVALUE(Table_Query_from_MF_DSNP62[[#This Row],[CL_CMP_OBJ_FR6]]),$B$2&lt;=_xlfn.NUMBERVALUE(Table_Query_from_MF_DSNP62[[#This Row],[CL_CMP_OBJ_TO6]]))</f>
        <v>1</v>
      </c>
      <c r="JN554" s="33" t="b">
        <f>AND($B$2&gt;=_xlfn.NUMBERVALUE(Table_Query_from_MF_DSNP62[[#This Row],[CL_CMP_OBJ_FR7]]),$B$2&lt;=_xlfn.NUMBERVALUE(Table_Query_from_MF_DSNP62[[#This Row],[CL_CMP_OBJ_TO7]]))</f>
        <v>1</v>
      </c>
      <c r="JO554" s="33" t="b">
        <f>AND($B$2&gt;=_xlfn.NUMBERVALUE(Table_Query_from_MF_DSNP62[[#This Row],[CL_CMP_OBJ_FR8]]),$B$2&lt;=_xlfn.NUMBERVALUE(Table_Query_from_MF_DSNP62[[#This Row],[CL_CMP_OBJ_TO8]]))</f>
        <v>1</v>
      </c>
      <c r="JP554" s="33" t="b">
        <f>AND($B$2&gt;=_xlfn.NUMBERVALUE(Table_Query_from_MF_DSNP62[[#This Row],[CL_CMP_OBJ_FR9]]),$B$2&lt;=_xlfn.NUMBERVALUE(Table_Query_from_MF_DSNP62[[#This Row],[CL_CMP_OBJ_TO9]]))</f>
        <v>1</v>
      </c>
      <c r="JQ554" s="33" t="b">
        <f>AND($B$2&gt;=_xlfn.NUMBERVALUE(Table_Query_from_MF_DSNP62[[#This Row],[CL_CMP_OBJ_FR10]]),$B$2&lt;=_xlfn.NUMBERVALUE(Table_Query_from_MF_DSNP62[[#This Row],[CL_CMP_OBJ_TO10]]))</f>
        <v>1</v>
      </c>
      <c r="JR554" s="33" t="b">
        <f>AND($B$2&gt;=_xlfn.NUMBERVALUE(Table_Query_from_MF_DSNP62[[#This Row],[CL_CMP_OBJ_FR11]]),$B$2&lt;=_xlfn.NUMBERVALUE(Table_Query_from_MF_DSNP62[[#This Row],[CL_CMP_OBJ_TO11]]))</f>
        <v>1</v>
      </c>
      <c r="JS554" s="33" t="b">
        <f>AND($B$2&gt;=_xlfn.NUMBERVALUE(Table_Query_from_MF_DSNP62[[#This Row],[CL_CMP_OBJ_FR12]]),$B$2&lt;=_xlfn.NUMBERVALUE(Table_Query_from_MF_DSNP62[[#This Row],[CL_CMP_OBJ_TO12]]))</f>
        <v>1</v>
      </c>
      <c r="JT554" s="33" t="b">
        <f>AND($B$2&gt;=_xlfn.NUMBERVALUE(Table_Query_from_MF_DSNP62[[#This Row],[CL_CMP_OBJ_FR13]]),$B$2&lt;=_xlfn.NUMBERVALUE(Table_Query_from_MF_DSNP62[[#This Row],[CL_CMP_OBJ_TO13]]))</f>
        <v>1</v>
      </c>
      <c r="JU554" s="33" t="b">
        <f>AND($B$2&gt;=_xlfn.NUMBERVALUE(Table_Query_from_MF_DSNP62[[#This Row],[CL_CMP_OBJ_FR14]]),$B$2&lt;=_xlfn.NUMBERVALUE(Table_Query_from_MF_DSNP62[[#This Row],[CL_CMP_OBJ_TO14]]))</f>
        <v>1</v>
      </c>
      <c r="JV554" s="33" t="b">
        <f>AND($B$2&gt;=_xlfn.NUMBERVALUE(Table_Query_from_MF_DSNP62[[#This Row],[CL_CMP_OBJ_FR15]]),$B$2&lt;=_xlfn.NUMBERVALUE(Table_Query_from_MF_DSNP62[[#This Row],[CL_CMP_OBJ_TO15]]))</f>
        <v>1</v>
      </c>
    </row>
    <row r="555" spans="1:282" x14ac:dyDescent="0.25">
      <c r="A555" t="b">
        <f>OR(,Table_Query_from_MF_DSNP62[[#This Row],[Desired GL included as "hard-coded" GL?]],Table_Query_from_MF_DSNP62[[#This Row],[Desired GL included as "Open GL"?]])</f>
        <v>1</v>
      </c>
      <c r="B555" t="b">
        <f>Table_Query_from_MF_DSNP62[[#This Row],[Desired CObj included as "Open CObj"?]]</f>
        <v>1</v>
      </c>
      <c r="C555" t="s">
        <v>2280</v>
      </c>
      <c r="D555" t="s">
        <v>2225</v>
      </c>
      <c r="E555" t="s">
        <v>15</v>
      </c>
      <c r="F555" s="24" t="s">
        <v>421</v>
      </c>
      <c r="G555" t="s">
        <v>13</v>
      </c>
      <c r="H555" s="24" t="s">
        <v>444</v>
      </c>
      <c r="I555" t="s">
        <v>444</v>
      </c>
      <c r="J555" s="24" t="s">
        <v>444</v>
      </c>
      <c r="K555" t="s">
        <v>444</v>
      </c>
      <c r="L555" s="24" t="s">
        <v>444</v>
      </c>
      <c r="M555" t="s">
        <v>444</v>
      </c>
      <c r="N555" t="s">
        <v>444</v>
      </c>
      <c r="O555" t="s">
        <v>444</v>
      </c>
      <c r="P555" t="s">
        <v>444</v>
      </c>
      <c r="Q555" t="s">
        <v>15</v>
      </c>
      <c r="R555" t="s">
        <v>444</v>
      </c>
      <c r="S555" t="s">
        <v>442</v>
      </c>
      <c r="T555" t="s">
        <v>447</v>
      </c>
      <c r="U555" t="s">
        <v>444</v>
      </c>
      <c r="V555" t="s">
        <v>444</v>
      </c>
      <c r="W555" t="s">
        <v>447</v>
      </c>
      <c r="X555" t="s">
        <v>444</v>
      </c>
      <c r="Y555" t="s">
        <v>444</v>
      </c>
      <c r="Z555" t="s">
        <v>442</v>
      </c>
      <c r="AA555" t="s">
        <v>444</v>
      </c>
      <c r="AB555" t="s">
        <v>442</v>
      </c>
      <c r="AC555" t="s">
        <v>444</v>
      </c>
      <c r="AD555" t="s">
        <v>15</v>
      </c>
      <c r="AE555" t="s">
        <v>447</v>
      </c>
      <c r="AF555" t="s">
        <v>447</v>
      </c>
      <c r="AG555" t="s">
        <v>442</v>
      </c>
      <c r="AH555" t="s">
        <v>447</v>
      </c>
      <c r="AI555" t="s">
        <v>447</v>
      </c>
      <c r="AJ555" t="s">
        <v>442</v>
      </c>
      <c r="AK555" t="s">
        <v>442</v>
      </c>
      <c r="AL555" t="s">
        <v>444</v>
      </c>
      <c r="AM555" t="s">
        <v>444</v>
      </c>
      <c r="AN555" t="s">
        <v>444</v>
      </c>
      <c r="AO555" t="s">
        <v>444</v>
      </c>
      <c r="AP555" t="s">
        <v>442</v>
      </c>
      <c r="AQ555" t="s">
        <v>528</v>
      </c>
      <c r="AR555" t="s">
        <v>1451</v>
      </c>
      <c r="AS555" t="s">
        <v>162</v>
      </c>
      <c r="AT555" t="s">
        <v>10</v>
      </c>
      <c r="AU555" t="s">
        <v>444</v>
      </c>
      <c r="AV555" t="s">
        <v>442</v>
      </c>
      <c r="AW555" t="s">
        <v>444</v>
      </c>
      <c r="AX555" t="s">
        <v>444</v>
      </c>
      <c r="AY555" t="s">
        <v>444</v>
      </c>
      <c r="AZ555" t="s">
        <v>7</v>
      </c>
      <c r="BA555" t="s">
        <v>478</v>
      </c>
      <c r="BB555" t="s">
        <v>444</v>
      </c>
      <c r="BC555" t="s">
        <v>444</v>
      </c>
      <c r="BD555" t="s">
        <v>1359</v>
      </c>
      <c r="BE555" t="s">
        <v>2281</v>
      </c>
      <c r="BF555" t="s">
        <v>740</v>
      </c>
      <c r="BG555" t="s">
        <v>444</v>
      </c>
      <c r="BH555" t="s">
        <v>444</v>
      </c>
      <c r="BI555" t="s">
        <v>444</v>
      </c>
      <c r="BJ555" t="s">
        <v>444</v>
      </c>
      <c r="BK555" t="s">
        <v>444</v>
      </c>
      <c r="BL555" t="s">
        <v>444</v>
      </c>
      <c r="BM555" t="s">
        <v>444</v>
      </c>
      <c r="BN555" t="s">
        <v>444</v>
      </c>
      <c r="BO555" t="s">
        <v>444</v>
      </c>
      <c r="BP555" t="s">
        <v>444</v>
      </c>
      <c r="BQ555" t="s">
        <v>1360</v>
      </c>
      <c r="BR555" t="s">
        <v>1487</v>
      </c>
      <c r="BS555" t="s">
        <v>444</v>
      </c>
      <c r="BT555" t="s">
        <v>444</v>
      </c>
      <c r="BU555" t="s">
        <v>444</v>
      </c>
      <c r="BV555" t="s">
        <v>444</v>
      </c>
      <c r="BW555" t="s">
        <v>1360</v>
      </c>
      <c r="BX555" t="s">
        <v>1487</v>
      </c>
      <c r="BY555" t="s">
        <v>444</v>
      </c>
      <c r="BZ555" t="s">
        <v>444</v>
      </c>
      <c r="CA555" t="s">
        <v>444</v>
      </c>
      <c r="CB555" t="s">
        <v>444</v>
      </c>
      <c r="CC555" t="s">
        <v>1360</v>
      </c>
      <c r="CD555" t="s">
        <v>1487</v>
      </c>
      <c r="CE555" t="s">
        <v>444</v>
      </c>
      <c r="CF555" t="s">
        <v>444</v>
      </c>
      <c r="CG555" t="s">
        <v>444</v>
      </c>
      <c r="CH555" t="s">
        <v>444</v>
      </c>
      <c r="CI555" t="s">
        <v>1360</v>
      </c>
      <c r="CJ555" t="s">
        <v>1487</v>
      </c>
      <c r="CK555" t="s">
        <v>444</v>
      </c>
      <c r="CL555" t="s">
        <v>444</v>
      </c>
      <c r="CM555" t="s">
        <v>444</v>
      </c>
      <c r="CN555" t="s">
        <v>444</v>
      </c>
      <c r="CO555" t="s">
        <v>1360</v>
      </c>
      <c r="CP555" t="s">
        <v>1487</v>
      </c>
      <c r="CQ555" t="s">
        <v>444</v>
      </c>
      <c r="CR555" t="s">
        <v>444</v>
      </c>
      <c r="CS555" t="s">
        <v>444</v>
      </c>
      <c r="CT555" t="s">
        <v>444</v>
      </c>
      <c r="CU555" t="s">
        <v>444</v>
      </c>
      <c r="CV555" t="s">
        <v>2843</v>
      </c>
      <c r="CW555" t="s">
        <v>2736</v>
      </c>
      <c r="CX555" t="s">
        <v>2924</v>
      </c>
      <c r="CY555" t="s">
        <v>1370</v>
      </c>
      <c r="CZ555" t="s">
        <v>1371</v>
      </c>
      <c r="DA555" t="s">
        <v>444</v>
      </c>
      <c r="DB555" t="s">
        <v>444</v>
      </c>
      <c r="DC555" t="s">
        <v>444</v>
      </c>
      <c r="DD555" t="s">
        <v>444</v>
      </c>
      <c r="DE555" t="s">
        <v>444</v>
      </c>
      <c r="DF555" t="s">
        <v>444</v>
      </c>
      <c r="DG555" t="s">
        <v>444</v>
      </c>
      <c r="DH555" t="s">
        <v>444</v>
      </c>
      <c r="DI555" t="s">
        <v>443</v>
      </c>
      <c r="DJ555" t="s">
        <v>282</v>
      </c>
      <c r="DK555" t="s">
        <v>1440</v>
      </c>
      <c r="DL555" t="s">
        <v>444</v>
      </c>
      <c r="DM555" t="s">
        <v>444</v>
      </c>
      <c r="DN555" t="s">
        <v>444</v>
      </c>
      <c r="DO555" t="s">
        <v>444</v>
      </c>
      <c r="DP555" t="s">
        <v>444</v>
      </c>
      <c r="DQ555" t="s">
        <v>444</v>
      </c>
      <c r="DR555" t="s">
        <v>444</v>
      </c>
      <c r="DS555" t="s">
        <v>444</v>
      </c>
      <c r="DT555" s="24" t="s">
        <v>444</v>
      </c>
      <c r="DU555" s="24" t="s">
        <v>444</v>
      </c>
      <c r="DV555" t="s">
        <v>444</v>
      </c>
      <c r="DW555" t="s">
        <v>444</v>
      </c>
      <c r="DX555" s="24" t="s">
        <v>444</v>
      </c>
      <c r="DY555" s="24" t="s">
        <v>444</v>
      </c>
      <c r="DZ555" t="s">
        <v>444</v>
      </c>
      <c r="EA555" t="s">
        <v>444</v>
      </c>
      <c r="EB555" s="24" t="s">
        <v>444</v>
      </c>
      <c r="EC555" s="24" t="s">
        <v>444</v>
      </c>
      <c r="ED555" t="s">
        <v>444</v>
      </c>
      <c r="EE555" t="s">
        <v>444</v>
      </c>
      <c r="EF555" s="24" t="s">
        <v>444</v>
      </c>
      <c r="EG555" s="24" t="s">
        <v>444</v>
      </c>
      <c r="EH555" t="s">
        <v>444</v>
      </c>
      <c r="EI555" t="s">
        <v>444</v>
      </c>
      <c r="EJ555" s="24" t="s">
        <v>444</v>
      </c>
      <c r="EK555" s="24" t="s">
        <v>444</v>
      </c>
      <c r="EL555" t="s">
        <v>444</v>
      </c>
      <c r="EM555" t="s">
        <v>444</v>
      </c>
      <c r="EN555" s="24" t="s">
        <v>444</v>
      </c>
      <c r="EO555" s="24" t="s">
        <v>444</v>
      </c>
      <c r="EP555" t="s">
        <v>444</v>
      </c>
      <c r="EQ555" t="s">
        <v>444</v>
      </c>
      <c r="ER555" s="24" t="s">
        <v>444</v>
      </c>
      <c r="ES555" s="24" t="s">
        <v>444</v>
      </c>
      <c r="ET555" t="s">
        <v>444</v>
      </c>
      <c r="EU555" t="s">
        <v>444</v>
      </c>
      <c r="EV555" s="24" t="s">
        <v>444</v>
      </c>
      <c r="EW555" s="24" t="s">
        <v>444</v>
      </c>
      <c r="EX555" t="s">
        <v>444</v>
      </c>
      <c r="EY555" t="s">
        <v>444</v>
      </c>
      <c r="EZ555" s="24" t="s">
        <v>444</v>
      </c>
      <c r="FA555" s="24" t="s">
        <v>444</v>
      </c>
      <c r="FB555" t="s">
        <v>444</v>
      </c>
      <c r="FC555" t="s">
        <v>444</v>
      </c>
      <c r="FD555" s="24" t="s">
        <v>444</v>
      </c>
      <c r="FE555" s="24" t="s">
        <v>444</v>
      </c>
      <c r="FF555" t="s">
        <v>444</v>
      </c>
      <c r="FG555" t="s">
        <v>444</v>
      </c>
      <c r="FH555" s="24" t="s">
        <v>444</v>
      </c>
      <c r="FI555" s="24" t="s">
        <v>444</v>
      </c>
      <c r="FJ555" t="s">
        <v>444</v>
      </c>
      <c r="FK555" t="s">
        <v>444</v>
      </c>
      <c r="FL555" s="24" t="s">
        <v>444</v>
      </c>
      <c r="FM555" s="24" t="s">
        <v>444</v>
      </c>
      <c r="FN555" t="s">
        <v>444</v>
      </c>
      <c r="FO555" t="s">
        <v>444</v>
      </c>
      <c r="FP555" s="24" t="s">
        <v>444</v>
      </c>
      <c r="FQ555" s="24" t="s">
        <v>444</v>
      </c>
      <c r="FR555" t="s">
        <v>444</v>
      </c>
      <c r="FS555" t="s">
        <v>444</v>
      </c>
      <c r="FT555" s="24" t="s">
        <v>444</v>
      </c>
      <c r="FU555" s="24" t="s">
        <v>444</v>
      </c>
      <c r="FV555" t="s">
        <v>444</v>
      </c>
      <c r="FW555" t="s">
        <v>444</v>
      </c>
      <c r="FX555" s="24" t="s">
        <v>444</v>
      </c>
      <c r="FY555" s="24" t="s">
        <v>444</v>
      </c>
      <c r="FZ555" t="s">
        <v>444</v>
      </c>
      <c r="GA555" t="s">
        <v>444</v>
      </c>
      <c r="GB555" s="24" t="s">
        <v>444</v>
      </c>
      <c r="GC555" s="24" t="s">
        <v>444</v>
      </c>
      <c r="GD555" t="s">
        <v>444</v>
      </c>
      <c r="GE555" t="s">
        <v>444</v>
      </c>
      <c r="GF555" s="24" t="s">
        <v>444</v>
      </c>
      <c r="GG555" s="24" t="s">
        <v>444</v>
      </c>
      <c r="GH555" t="s">
        <v>15</v>
      </c>
      <c r="GI555" s="24" t="s">
        <v>526</v>
      </c>
      <c r="GJ555" s="24" t="s">
        <v>1453</v>
      </c>
      <c r="GK555" t="s">
        <v>1454</v>
      </c>
      <c r="GL555" t="s">
        <v>609</v>
      </c>
      <c r="GM555" s="24" t="s">
        <v>444</v>
      </c>
      <c r="GN555" s="24" t="s">
        <v>444</v>
      </c>
      <c r="GO555" t="s">
        <v>444</v>
      </c>
      <c r="GP555" t="s">
        <v>444</v>
      </c>
      <c r="GQ555" s="24" t="s">
        <v>444</v>
      </c>
      <c r="GR555" s="24" t="s">
        <v>444</v>
      </c>
      <c r="GS555" t="s">
        <v>444</v>
      </c>
      <c r="GT555" t="s">
        <v>444</v>
      </c>
      <c r="GU555" s="24" t="s">
        <v>444</v>
      </c>
      <c r="GV555" s="24" t="s">
        <v>444</v>
      </c>
      <c r="GW555" t="s">
        <v>444</v>
      </c>
      <c r="GX555" t="s">
        <v>444</v>
      </c>
      <c r="GY555" s="24" t="s">
        <v>444</v>
      </c>
      <c r="GZ555" s="24" t="s">
        <v>444</v>
      </c>
      <c r="HA555" t="s">
        <v>444</v>
      </c>
      <c r="HB555" t="s">
        <v>444</v>
      </c>
      <c r="HC555" s="24" t="s">
        <v>444</v>
      </c>
      <c r="HD555" s="24" t="s">
        <v>444</v>
      </c>
      <c r="HE555" t="s">
        <v>444</v>
      </c>
      <c r="HF555" t="s">
        <v>444</v>
      </c>
      <c r="HG555" s="24" t="s">
        <v>444</v>
      </c>
      <c r="HH555" s="24" t="s">
        <v>444</v>
      </c>
      <c r="HI555" t="s">
        <v>444</v>
      </c>
      <c r="HJ555" t="s">
        <v>444</v>
      </c>
      <c r="HK555" s="24" t="s">
        <v>444</v>
      </c>
      <c r="HL555" s="24" t="s">
        <v>444</v>
      </c>
      <c r="HM555" t="s">
        <v>444</v>
      </c>
      <c r="HN555" t="s">
        <v>444</v>
      </c>
      <c r="HO555" s="24" t="s">
        <v>444</v>
      </c>
      <c r="HP555" s="24" t="s">
        <v>444</v>
      </c>
      <c r="HQ555" t="s">
        <v>444</v>
      </c>
      <c r="HR555" t="s">
        <v>444</v>
      </c>
      <c r="HS555" s="24" t="s">
        <v>444</v>
      </c>
      <c r="HT555" s="24" t="s">
        <v>444</v>
      </c>
      <c r="HU555" t="s">
        <v>444</v>
      </c>
      <c r="HV555" t="s">
        <v>444</v>
      </c>
      <c r="HW555" s="24" t="s">
        <v>444</v>
      </c>
      <c r="HX555" s="24" t="s">
        <v>444</v>
      </c>
      <c r="HY555" t="s">
        <v>444</v>
      </c>
      <c r="HZ555" t="s">
        <v>444</v>
      </c>
      <c r="IA555" t="s">
        <v>2843</v>
      </c>
      <c r="IB555" t="s">
        <v>2736</v>
      </c>
      <c r="IC555" t="s">
        <v>3028</v>
      </c>
      <c r="ID555" s="33" t="b" cm="1">
        <f t="array" ref="ID555">_xlfn.IFNA(MATCH($A$2,_xlfn.NUMBERVALUE(Table_Query_from_MF_DSNP62[[#This Row],[CL_GLACCT_DR1]:[CL_GLACCT_CR4]]),0),0)&gt;=1</f>
        <v>1</v>
      </c>
      <c r="IE555" s="33" t="b">
        <f>OR(Table_Query_from_MF_DSNP62[[#This Row],[Pair1]:[Pair25]])</f>
        <v>1</v>
      </c>
      <c r="IF555" s="33">
        <f>_xlfn.IFNA(MATCH(TRUE,Table_Query_from_MF_DSNP62[[#This Row],[Pair1]:[Pair25]],0),"none")</f>
        <v>1</v>
      </c>
      <c r="IG555" s="33" t="b">
        <f>AND($A$2&gt;=_xlfn.NUMBERVALUE(Table_Query_from_MF_DSNP62[[#This Row],[CL_GL_ACCT_FR1]]),$A$2&lt;=_xlfn.NUMBERVALUE(Table_Query_from_MF_DSNP62[[#This Row],[CL_GL_ACCT_TO1]]))</f>
        <v>1</v>
      </c>
      <c r="IH555" s="33" t="b">
        <f>AND($A$2&gt;=_xlfn.NUMBERVALUE(Table_Query_from_MF_DSNP62[[#This Row],[CL_GL_ACCT_FR2]]),$A$2&lt;=_xlfn.NUMBERVALUE(Table_Query_from_MF_DSNP62[[#This Row],[CL_GL_ACCT_TO2]]))</f>
        <v>1</v>
      </c>
      <c r="II555" s="33" t="b">
        <f>AND($A$2&gt;=_xlfn.NUMBERVALUE(Table_Query_from_MF_DSNP62[[#This Row],[CL_GL_ACCT_FR3]]),$A$2&lt;=_xlfn.NUMBERVALUE(Table_Query_from_MF_DSNP62[[#This Row],[CL_GL_ACCT_TO3]]))</f>
        <v>1</v>
      </c>
      <c r="IJ555" s="33" t="b">
        <f>AND($A$2&gt;=_xlfn.NUMBERVALUE(Table_Query_from_MF_DSNP62[[#This Row],[CL_GL_ACCT_FR4]]),$A$2&lt;=_xlfn.NUMBERVALUE(Table_Query_from_MF_DSNP62[[#This Row],[CL_GL_ACCT_TO4]]))</f>
        <v>1</v>
      </c>
      <c r="IK555" s="33" t="b">
        <f>AND($A$2&gt;=_xlfn.NUMBERVALUE(Table_Query_from_MF_DSNP62[[#This Row],[CL_GL_ACCT_FR5]]),$A$2&lt;=_xlfn.NUMBERVALUE(Table_Query_from_MF_DSNP62[[#This Row],[CL_GL_ACCT_TO5]]))</f>
        <v>1</v>
      </c>
      <c r="IL555" s="33" t="b">
        <f>AND($A$2&gt;=_xlfn.NUMBERVALUE(Table_Query_from_MF_DSNP62[[#This Row],[CL_GL_ACCT_FR6]]),$A$2&lt;=_xlfn.NUMBERVALUE(Table_Query_from_MF_DSNP62[[#This Row],[CL_GL_ACCT_TO6]]))</f>
        <v>1</v>
      </c>
      <c r="IM555" s="33" t="b">
        <f>AND($A$2&gt;=_xlfn.NUMBERVALUE(Table_Query_from_MF_DSNP62[[#This Row],[CL_GL_ACCT_FR7]]),$A$2&lt;=_xlfn.NUMBERVALUE(Table_Query_from_MF_DSNP62[[#This Row],[CL_GL_ACCT_TO7]]))</f>
        <v>1</v>
      </c>
      <c r="IN555" s="33" t="b">
        <f>AND($A$2&gt;=_xlfn.NUMBERVALUE(Table_Query_from_MF_DSNP62[[#This Row],[CL_GL_ACCT_FR8]]),$A$2&lt;=_xlfn.NUMBERVALUE(Table_Query_from_MF_DSNP62[[#This Row],[CL_GL_ACCT_TO8]]))</f>
        <v>1</v>
      </c>
      <c r="IO555" s="33" t="b">
        <f>AND($A$2&gt;=_xlfn.NUMBERVALUE(Table_Query_from_MF_DSNP62[[#This Row],[CL_GL_ACCT_FR9]]),$A$2&lt;=_xlfn.NUMBERVALUE(Table_Query_from_MF_DSNP62[[#This Row],[CL_GL_ACCT_TO9]]))</f>
        <v>1</v>
      </c>
      <c r="IP555" s="33" t="b">
        <f>AND($A$2&gt;=_xlfn.NUMBERVALUE(Table_Query_from_MF_DSNP62[[#This Row],[CL_GL_ACCT_FR10]]),$A$2&lt;=_xlfn.NUMBERVALUE(Table_Query_from_MF_DSNP62[[#This Row],[CL_GL_ACCT_TO10]]))</f>
        <v>1</v>
      </c>
      <c r="IQ555" s="33" t="b">
        <f>AND($A$2&gt;=_xlfn.NUMBERVALUE(Table_Query_from_MF_DSNP62[[#This Row],[CL_GL_ACCT_FR11]]),$A$2&lt;=_xlfn.NUMBERVALUE(Table_Query_from_MF_DSNP62[[#This Row],[CL_GL_ACCT_TO11]]))</f>
        <v>1</v>
      </c>
      <c r="IR555" s="33" t="b">
        <f>AND($A$2&gt;=_xlfn.NUMBERVALUE(Table_Query_from_MF_DSNP62[[#This Row],[CL_GL_ACCT_FR12]]),$A$2&lt;=_xlfn.NUMBERVALUE(Table_Query_from_MF_DSNP62[[#This Row],[CL_GL_ACCT_TO12]]))</f>
        <v>1</v>
      </c>
      <c r="IS555" s="33" t="b">
        <f>AND($A$2&gt;=_xlfn.NUMBERVALUE(Table_Query_from_MF_DSNP62[[#This Row],[CL_GL_ACCT_FR13]]),$A$2&lt;=_xlfn.NUMBERVALUE(Table_Query_from_MF_DSNP62[[#This Row],[CL_GL_ACCT_TO13]]))</f>
        <v>1</v>
      </c>
      <c r="IT555" s="33" t="b">
        <f>AND($A$2&gt;=_xlfn.NUMBERVALUE(Table_Query_from_MF_DSNP62[[#This Row],[CL_GL_ACCT_FR14]]),$A$2&lt;=_xlfn.NUMBERVALUE(Table_Query_from_MF_DSNP62[[#This Row],[CL_GL_ACCT_TO14]]))</f>
        <v>1</v>
      </c>
      <c r="IU555" s="33" t="b">
        <f>AND($A$2&gt;=_xlfn.NUMBERVALUE(Table_Query_from_MF_DSNP62[[#This Row],[CL_GL_ACCT_FR15]]),$A$2&lt;=_xlfn.NUMBERVALUE(Table_Query_from_MF_DSNP62[[#This Row],[CL_GL_ACCT_TO15]]))</f>
        <v>1</v>
      </c>
      <c r="IV555" s="33" t="b">
        <f>AND($A$2&gt;=_xlfn.NUMBERVALUE(Table_Query_from_MF_DSNP62[[#This Row],[CL_GL_ACCT_FR16]]),$A$2&lt;=_xlfn.NUMBERVALUE(Table_Query_from_MF_DSNP62[[#This Row],[CL_GL_ACCT_TO16]]))</f>
        <v>1</v>
      </c>
      <c r="IW555" s="33" t="b">
        <f>AND($A$2&gt;=_xlfn.NUMBERVALUE(Table_Query_from_MF_DSNP62[[#This Row],[CL_GL_ACCT_FR17]]),$A$2&lt;=_xlfn.NUMBERVALUE(Table_Query_from_MF_DSNP62[[#This Row],[CL_GL_ACCT_TO17]]))</f>
        <v>1</v>
      </c>
      <c r="IX555" s="33" t="b">
        <f>AND($A$2&gt;=_xlfn.NUMBERVALUE(Table_Query_from_MF_DSNP62[[#This Row],[CL_GL_ACCT_FR18]]),$A$2&lt;=_xlfn.NUMBERVALUE(Table_Query_from_MF_DSNP62[[#This Row],[CL_GL_ACCT_TO18]]))</f>
        <v>1</v>
      </c>
      <c r="IY555" s="33" t="b">
        <f>AND($A$2&gt;=_xlfn.NUMBERVALUE(Table_Query_from_MF_DSNP62[[#This Row],[CL_GL_ACCT_FR19]]),$A$2&lt;=_xlfn.NUMBERVALUE(Table_Query_from_MF_DSNP62[[#This Row],[CL_GL_ACCT_TO19]]))</f>
        <v>1</v>
      </c>
      <c r="IZ555" s="33" t="b">
        <f>AND($A$2&gt;=_xlfn.NUMBERVALUE(Table_Query_from_MF_DSNP62[[#This Row],[CL_GL_ACCT_FR20]]),$A$2&lt;=_xlfn.NUMBERVALUE(Table_Query_from_MF_DSNP62[[#This Row],[CL_GL_ACCT_TO20]]))</f>
        <v>1</v>
      </c>
      <c r="JA555" s="33" t="b">
        <f>AND($A$2&gt;=_xlfn.NUMBERVALUE(Table_Query_from_MF_DSNP62[[#This Row],[CL_GL_ACCT_FR21]]),$A$2&lt;=_xlfn.NUMBERVALUE(Table_Query_from_MF_DSNP62[[#This Row],[CL_GL_ACCT_TO21]]))</f>
        <v>1</v>
      </c>
      <c r="JB555" s="33" t="b">
        <f>AND($A$2&gt;=_xlfn.NUMBERVALUE(Table_Query_from_MF_DSNP62[[#This Row],[CL_GL_ACCT_FR22]]),$A$2&lt;=_xlfn.NUMBERVALUE(Table_Query_from_MF_DSNP62[[#This Row],[CL_GL_ACCT_TO22]]))</f>
        <v>1</v>
      </c>
      <c r="JC555" s="33" t="b">
        <f>AND($A$2&gt;=_xlfn.NUMBERVALUE(Table_Query_from_MF_DSNP62[[#This Row],[CL_GL_ACCT_FR23]]),$A$2&lt;=_xlfn.NUMBERVALUE(Table_Query_from_MF_DSNP62[[#This Row],[CL_GL_ACCT_TO23]]))</f>
        <v>1</v>
      </c>
      <c r="JD555" s="33" t="b">
        <f>AND($A$2&gt;=_xlfn.NUMBERVALUE(Table_Query_from_MF_DSNP62[[#This Row],[CL_GL_ACCT_FR24]]),$A$2&lt;=_xlfn.NUMBERVALUE(Table_Query_from_MF_DSNP62[[#This Row],[CL_GL_ACCT_TO24]]))</f>
        <v>1</v>
      </c>
      <c r="JE555" s="33" t="b">
        <f>AND($A$2&gt;=_xlfn.NUMBERVALUE(Table_Query_from_MF_DSNP62[[#This Row],[CL_GL_ACCT_FR25]]),$A$2&lt;=_xlfn.NUMBERVALUE(Table_Query_from_MF_DSNP62[[#This Row],[CL_GL_ACCT_TO25]]))</f>
        <v>1</v>
      </c>
      <c r="JF555" s="33" t="b">
        <f>OR(Table_Query_from_MF_DSNP62[[#This Row],[PairA]:[PairO]])</f>
        <v>1</v>
      </c>
      <c r="JG555" s="33">
        <f>_xlfn.IFNA(MATCH(TRUE,Table_Query_from_MF_DSNP62[[#This Row],[PairA]:[PairO]],0),"none")</f>
        <v>3</v>
      </c>
      <c r="JH555" s="33" t="b">
        <f>AND($B$2&gt;=_xlfn.NUMBERVALUE(Table_Query_from_MF_DSNP62[[#This Row],[CL_CMP_OBJ_FR1]]),$B$2&lt;=_xlfn.NUMBERVALUE(Table_Query_from_MF_DSNP62[[#This Row],[CL_CMP_OBJ_TO1]]))</f>
        <v>0</v>
      </c>
      <c r="JI555" s="33" t="b">
        <f>AND($B$2&gt;=_xlfn.NUMBERVALUE(Table_Query_from_MF_DSNP62[[#This Row],[CL_CMP_OBJ_FR2]]),$B$2&lt;=_xlfn.NUMBERVALUE(Table_Query_from_MF_DSNP62[[#This Row],[CL_CMP_OBJ_TO2]]))</f>
        <v>0</v>
      </c>
      <c r="JJ555" s="33" t="b">
        <f>AND($B$2&gt;=_xlfn.NUMBERVALUE(Table_Query_from_MF_DSNP62[[#This Row],[CL_CMP_OBJ_FR3]]),$B$2&lt;=_xlfn.NUMBERVALUE(Table_Query_from_MF_DSNP62[[#This Row],[CL_CMP_OBJ_TO3]]))</f>
        <v>1</v>
      </c>
      <c r="JK555" s="33" t="b">
        <f>AND($B$2&gt;=_xlfn.NUMBERVALUE(Table_Query_from_MF_DSNP62[[#This Row],[CL_CMP_OBJ_FR4]]),$B$2&lt;=_xlfn.NUMBERVALUE(Table_Query_from_MF_DSNP62[[#This Row],[CL_CMP_OBJ_TO4]]))</f>
        <v>1</v>
      </c>
      <c r="JL555" s="33" t="b">
        <f>AND($B$2&gt;=_xlfn.NUMBERVALUE(Table_Query_from_MF_DSNP62[[#This Row],[CL_CMP_OBJ_FR5]]),$B$2&lt;=_xlfn.NUMBERVALUE(Table_Query_from_MF_DSNP62[[#This Row],[CL_CMP_OBJ_TO5]]))</f>
        <v>1</v>
      </c>
      <c r="JM555" s="33" t="b">
        <f>AND($B$2&gt;=_xlfn.NUMBERVALUE(Table_Query_from_MF_DSNP62[[#This Row],[CL_CMP_OBJ_FR6]]),$B$2&lt;=_xlfn.NUMBERVALUE(Table_Query_from_MF_DSNP62[[#This Row],[CL_CMP_OBJ_TO6]]))</f>
        <v>1</v>
      </c>
      <c r="JN555" s="33" t="b">
        <f>AND($B$2&gt;=_xlfn.NUMBERVALUE(Table_Query_from_MF_DSNP62[[#This Row],[CL_CMP_OBJ_FR7]]),$B$2&lt;=_xlfn.NUMBERVALUE(Table_Query_from_MF_DSNP62[[#This Row],[CL_CMP_OBJ_TO7]]))</f>
        <v>1</v>
      </c>
      <c r="JO555" s="33" t="b">
        <f>AND($B$2&gt;=_xlfn.NUMBERVALUE(Table_Query_from_MF_DSNP62[[#This Row],[CL_CMP_OBJ_FR8]]),$B$2&lt;=_xlfn.NUMBERVALUE(Table_Query_from_MF_DSNP62[[#This Row],[CL_CMP_OBJ_TO8]]))</f>
        <v>1</v>
      </c>
      <c r="JP555" s="33" t="b">
        <f>AND($B$2&gt;=_xlfn.NUMBERVALUE(Table_Query_from_MF_DSNP62[[#This Row],[CL_CMP_OBJ_FR9]]),$B$2&lt;=_xlfn.NUMBERVALUE(Table_Query_from_MF_DSNP62[[#This Row],[CL_CMP_OBJ_TO9]]))</f>
        <v>1</v>
      </c>
      <c r="JQ555" s="33" t="b">
        <f>AND($B$2&gt;=_xlfn.NUMBERVALUE(Table_Query_from_MF_DSNP62[[#This Row],[CL_CMP_OBJ_FR10]]),$B$2&lt;=_xlfn.NUMBERVALUE(Table_Query_from_MF_DSNP62[[#This Row],[CL_CMP_OBJ_TO10]]))</f>
        <v>1</v>
      </c>
      <c r="JR555" s="33" t="b">
        <f>AND($B$2&gt;=_xlfn.NUMBERVALUE(Table_Query_from_MF_DSNP62[[#This Row],[CL_CMP_OBJ_FR11]]),$B$2&lt;=_xlfn.NUMBERVALUE(Table_Query_from_MF_DSNP62[[#This Row],[CL_CMP_OBJ_TO11]]))</f>
        <v>1</v>
      </c>
      <c r="JS555" s="33" t="b">
        <f>AND($B$2&gt;=_xlfn.NUMBERVALUE(Table_Query_from_MF_DSNP62[[#This Row],[CL_CMP_OBJ_FR12]]),$B$2&lt;=_xlfn.NUMBERVALUE(Table_Query_from_MF_DSNP62[[#This Row],[CL_CMP_OBJ_TO12]]))</f>
        <v>1</v>
      </c>
      <c r="JT555" s="33" t="b">
        <f>AND($B$2&gt;=_xlfn.NUMBERVALUE(Table_Query_from_MF_DSNP62[[#This Row],[CL_CMP_OBJ_FR13]]),$B$2&lt;=_xlfn.NUMBERVALUE(Table_Query_from_MF_DSNP62[[#This Row],[CL_CMP_OBJ_TO13]]))</f>
        <v>1</v>
      </c>
      <c r="JU555" s="33" t="b">
        <f>AND($B$2&gt;=_xlfn.NUMBERVALUE(Table_Query_from_MF_DSNP62[[#This Row],[CL_CMP_OBJ_FR14]]),$B$2&lt;=_xlfn.NUMBERVALUE(Table_Query_from_MF_DSNP62[[#This Row],[CL_CMP_OBJ_TO14]]))</f>
        <v>1</v>
      </c>
      <c r="JV555" s="33" t="b">
        <f>AND($B$2&gt;=_xlfn.NUMBERVALUE(Table_Query_from_MF_DSNP62[[#This Row],[CL_CMP_OBJ_FR15]]),$B$2&lt;=_xlfn.NUMBERVALUE(Table_Query_from_MF_DSNP62[[#This Row],[CL_CMP_OBJ_TO15]]))</f>
        <v>1</v>
      </c>
    </row>
    <row r="556" spans="1:282" x14ac:dyDescent="0.25">
      <c r="A556" t="b">
        <f>OR(,Table_Query_from_MF_DSNP62[[#This Row],[Desired GL included as "hard-coded" GL?]],Table_Query_from_MF_DSNP62[[#This Row],[Desired GL included as "Open GL"?]])</f>
        <v>1</v>
      </c>
      <c r="B556" t="b">
        <f>Table_Query_from_MF_DSNP62[[#This Row],[Desired CObj included as "Open CObj"?]]</f>
        <v>1</v>
      </c>
      <c r="C556" t="s">
        <v>2281</v>
      </c>
      <c r="D556" t="s">
        <v>2226</v>
      </c>
      <c r="E556" t="s">
        <v>15</v>
      </c>
      <c r="F556" s="24" t="s">
        <v>13</v>
      </c>
      <c r="G556" t="s">
        <v>41</v>
      </c>
      <c r="H556" s="24" t="s">
        <v>422</v>
      </c>
      <c r="I556" t="s">
        <v>421</v>
      </c>
      <c r="J556" s="24" t="s">
        <v>444</v>
      </c>
      <c r="K556" t="s">
        <v>444</v>
      </c>
      <c r="L556" s="24" t="s">
        <v>444</v>
      </c>
      <c r="M556" t="s">
        <v>444</v>
      </c>
      <c r="N556" t="s">
        <v>444</v>
      </c>
      <c r="O556" t="s">
        <v>444</v>
      </c>
      <c r="P556" t="s">
        <v>444</v>
      </c>
      <c r="Q556" t="s">
        <v>15</v>
      </c>
      <c r="R556" t="s">
        <v>15</v>
      </c>
      <c r="S556" t="s">
        <v>442</v>
      </c>
      <c r="T556" t="s">
        <v>447</v>
      </c>
      <c r="U556" t="s">
        <v>444</v>
      </c>
      <c r="V556" t="s">
        <v>444</v>
      </c>
      <c r="W556" t="s">
        <v>447</v>
      </c>
      <c r="X556" t="s">
        <v>444</v>
      </c>
      <c r="Y556" t="s">
        <v>444</v>
      </c>
      <c r="Z556" t="s">
        <v>442</v>
      </c>
      <c r="AA556" t="s">
        <v>444</v>
      </c>
      <c r="AB556" t="s">
        <v>442</v>
      </c>
      <c r="AC556" t="s">
        <v>444</v>
      </c>
      <c r="AD556" t="s">
        <v>447</v>
      </c>
      <c r="AE556" t="s">
        <v>447</v>
      </c>
      <c r="AF556" t="s">
        <v>447</v>
      </c>
      <c r="AG556" t="s">
        <v>442</v>
      </c>
      <c r="AH556" t="s">
        <v>447</v>
      </c>
      <c r="AI556" t="s">
        <v>447</v>
      </c>
      <c r="AJ556" t="s">
        <v>442</v>
      </c>
      <c r="AK556" t="s">
        <v>444</v>
      </c>
      <c r="AL556" t="s">
        <v>444</v>
      </c>
      <c r="AM556" t="s">
        <v>444</v>
      </c>
      <c r="AN556" t="s">
        <v>444</v>
      </c>
      <c r="AO556" t="s">
        <v>444</v>
      </c>
      <c r="AP556" t="s">
        <v>442</v>
      </c>
      <c r="AQ556" t="s">
        <v>282</v>
      </c>
      <c r="AR556" t="s">
        <v>1451</v>
      </c>
      <c r="AS556" t="s">
        <v>162</v>
      </c>
      <c r="AT556" t="s">
        <v>10</v>
      </c>
      <c r="AU556" t="s">
        <v>444</v>
      </c>
      <c r="AV556" t="s">
        <v>442</v>
      </c>
      <c r="AW556" t="s">
        <v>444</v>
      </c>
      <c r="AX556" t="s">
        <v>444</v>
      </c>
      <c r="AY556" t="s">
        <v>444</v>
      </c>
      <c r="AZ556" t="s">
        <v>7</v>
      </c>
      <c r="BA556" t="s">
        <v>478</v>
      </c>
      <c r="BB556" t="s">
        <v>444</v>
      </c>
      <c r="BC556" t="s">
        <v>444</v>
      </c>
      <c r="BD556" t="s">
        <v>1359</v>
      </c>
      <c r="BE556" t="s">
        <v>2280</v>
      </c>
      <c r="BF556" t="s">
        <v>1360</v>
      </c>
      <c r="BG556" t="s">
        <v>1360</v>
      </c>
      <c r="BH556" t="s">
        <v>755</v>
      </c>
      <c r="BI556" t="s">
        <v>529</v>
      </c>
      <c r="BJ556" t="s">
        <v>282</v>
      </c>
      <c r="BK556" t="s">
        <v>282</v>
      </c>
      <c r="BL556" t="s">
        <v>1360</v>
      </c>
      <c r="BM556" t="s">
        <v>758</v>
      </c>
      <c r="BN556" t="s">
        <v>529</v>
      </c>
      <c r="BO556" t="s">
        <v>282</v>
      </c>
      <c r="BP556" t="s">
        <v>282</v>
      </c>
      <c r="BQ556" t="s">
        <v>740</v>
      </c>
      <c r="BR556" t="s">
        <v>1487</v>
      </c>
      <c r="BS556" t="s">
        <v>444</v>
      </c>
      <c r="BT556" t="s">
        <v>1360</v>
      </c>
      <c r="BU556" t="s">
        <v>188</v>
      </c>
      <c r="BV556" t="s">
        <v>444</v>
      </c>
      <c r="BW556" t="s">
        <v>740</v>
      </c>
      <c r="BX556" t="s">
        <v>1487</v>
      </c>
      <c r="BY556" t="s">
        <v>444</v>
      </c>
      <c r="BZ556" t="s">
        <v>1360</v>
      </c>
      <c r="CA556" t="s">
        <v>188</v>
      </c>
      <c r="CB556" t="s">
        <v>444</v>
      </c>
      <c r="CC556" t="s">
        <v>740</v>
      </c>
      <c r="CD556" t="s">
        <v>1487</v>
      </c>
      <c r="CE556" t="s">
        <v>444</v>
      </c>
      <c r="CF556" t="s">
        <v>444</v>
      </c>
      <c r="CG556" t="s">
        <v>444</v>
      </c>
      <c r="CH556" t="s">
        <v>444</v>
      </c>
      <c r="CI556" t="s">
        <v>740</v>
      </c>
      <c r="CJ556" t="s">
        <v>1487</v>
      </c>
      <c r="CK556" t="s">
        <v>444</v>
      </c>
      <c r="CL556" t="s">
        <v>1360</v>
      </c>
      <c r="CM556" t="s">
        <v>188</v>
      </c>
      <c r="CN556" t="s">
        <v>444</v>
      </c>
      <c r="CO556" t="s">
        <v>740</v>
      </c>
      <c r="CP556" t="s">
        <v>1487</v>
      </c>
      <c r="CQ556" t="s">
        <v>444</v>
      </c>
      <c r="CR556" t="s">
        <v>1360</v>
      </c>
      <c r="CS556" t="s">
        <v>188</v>
      </c>
      <c r="CT556" t="s">
        <v>444</v>
      </c>
      <c r="CU556" t="s">
        <v>282</v>
      </c>
      <c r="CV556" t="s">
        <v>2843</v>
      </c>
      <c r="CW556" t="s">
        <v>2736</v>
      </c>
      <c r="CX556" t="s">
        <v>2924</v>
      </c>
      <c r="CY556" t="s">
        <v>1370</v>
      </c>
      <c r="CZ556" t="s">
        <v>1371</v>
      </c>
      <c r="DA556" t="s">
        <v>444</v>
      </c>
      <c r="DB556" t="s">
        <v>444</v>
      </c>
      <c r="DC556" t="s">
        <v>444</v>
      </c>
      <c r="DD556" t="s">
        <v>444</v>
      </c>
      <c r="DE556" t="s">
        <v>444</v>
      </c>
      <c r="DF556" t="s">
        <v>444</v>
      </c>
      <c r="DG556" t="s">
        <v>444</v>
      </c>
      <c r="DH556" t="s">
        <v>444</v>
      </c>
      <c r="DI556" t="s">
        <v>443</v>
      </c>
      <c r="DJ556" t="s">
        <v>282</v>
      </c>
      <c r="DK556" t="s">
        <v>1440</v>
      </c>
      <c r="DL556" t="s">
        <v>444</v>
      </c>
      <c r="DM556" t="s">
        <v>444</v>
      </c>
      <c r="DN556" t="s">
        <v>444</v>
      </c>
      <c r="DO556" t="s">
        <v>444</v>
      </c>
      <c r="DP556" t="s">
        <v>444</v>
      </c>
      <c r="DQ556" t="s">
        <v>444</v>
      </c>
      <c r="DR556" t="s">
        <v>444</v>
      </c>
      <c r="DS556" t="s">
        <v>444</v>
      </c>
      <c r="DT556" s="24" t="s">
        <v>444</v>
      </c>
      <c r="DU556" s="24" t="s">
        <v>444</v>
      </c>
      <c r="DV556" t="s">
        <v>444</v>
      </c>
      <c r="DW556" t="s">
        <v>444</v>
      </c>
      <c r="DX556" s="24" t="s">
        <v>444</v>
      </c>
      <c r="DY556" s="24" t="s">
        <v>444</v>
      </c>
      <c r="DZ556" t="s">
        <v>444</v>
      </c>
      <c r="EA556" t="s">
        <v>444</v>
      </c>
      <c r="EB556" s="24" t="s">
        <v>444</v>
      </c>
      <c r="EC556" s="24" t="s">
        <v>444</v>
      </c>
      <c r="ED556" t="s">
        <v>444</v>
      </c>
      <c r="EE556" t="s">
        <v>444</v>
      </c>
      <c r="EF556" s="24" t="s">
        <v>444</v>
      </c>
      <c r="EG556" s="24" t="s">
        <v>444</v>
      </c>
      <c r="EH556" t="s">
        <v>444</v>
      </c>
      <c r="EI556" t="s">
        <v>444</v>
      </c>
      <c r="EJ556" s="24" t="s">
        <v>444</v>
      </c>
      <c r="EK556" s="24" t="s">
        <v>444</v>
      </c>
      <c r="EL556" t="s">
        <v>444</v>
      </c>
      <c r="EM556" t="s">
        <v>444</v>
      </c>
      <c r="EN556" s="24" t="s">
        <v>444</v>
      </c>
      <c r="EO556" s="24" t="s">
        <v>444</v>
      </c>
      <c r="EP556" t="s">
        <v>444</v>
      </c>
      <c r="EQ556" t="s">
        <v>444</v>
      </c>
      <c r="ER556" s="24" t="s">
        <v>444</v>
      </c>
      <c r="ES556" s="24" t="s">
        <v>444</v>
      </c>
      <c r="ET556" t="s">
        <v>444</v>
      </c>
      <c r="EU556" t="s">
        <v>444</v>
      </c>
      <c r="EV556" s="24" t="s">
        <v>444</v>
      </c>
      <c r="EW556" s="24" t="s">
        <v>444</v>
      </c>
      <c r="EX556" t="s">
        <v>444</v>
      </c>
      <c r="EY556" t="s">
        <v>444</v>
      </c>
      <c r="EZ556" s="24" t="s">
        <v>444</v>
      </c>
      <c r="FA556" s="24" t="s">
        <v>444</v>
      </c>
      <c r="FB556" t="s">
        <v>444</v>
      </c>
      <c r="FC556" t="s">
        <v>444</v>
      </c>
      <c r="FD556" s="24" t="s">
        <v>444</v>
      </c>
      <c r="FE556" s="24" t="s">
        <v>444</v>
      </c>
      <c r="FF556" t="s">
        <v>444</v>
      </c>
      <c r="FG556" t="s">
        <v>444</v>
      </c>
      <c r="FH556" s="24" t="s">
        <v>444</v>
      </c>
      <c r="FI556" s="24" t="s">
        <v>444</v>
      </c>
      <c r="FJ556" t="s">
        <v>444</v>
      </c>
      <c r="FK556" t="s">
        <v>444</v>
      </c>
      <c r="FL556" s="24" t="s">
        <v>444</v>
      </c>
      <c r="FM556" s="24" t="s">
        <v>444</v>
      </c>
      <c r="FN556" t="s">
        <v>444</v>
      </c>
      <c r="FO556" t="s">
        <v>444</v>
      </c>
      <c r="FP556" s="24" t="s">
        <v>444</v>
      </c>
      <c r="FQ556" s="24" t="s">
        <v>444</v>
      </c>
      <c r="FR556" t="s">
        <v>444</v>
      </c>
      <c r="FS556" t="s">
        <v>444</v>
      </c>
      <c r="FT556" s="24" t="s">
        <v>444</v>
      </c>
      <c r="FU556" s="24" t="s">
        <v>444</v>
      </c>
      <c r="FV556" t="s">
        <v>444</v>
      </c>
      <c r="FW556" t="s">
        <v>444</v>
      </c>
      <c r="FX556" s="24" t="s">
        <v>444</v>
      </c>
      <c r="FY556" s="24" t="s">
        <v>444</v>
      </c>
      <c r="FZ556" t="s">
        <v>444</v>
      </c>
      <c r="GA556" t="s">
        <v>444</v>
      </c>
      <c r="GB556" s="24" t="s">
        <v>444</v>
      </c>
      <c r="GC556" s="24" t="s">
        <v>444</v>
      </c>
      <c r="GD556" t="s">
        <v>444</v>
      </c>
      <c r="GE556" t="s">
        <v>444</v>
      </c>
      <c r="GF556" s="24" t="s">
        <v>444</v>
      </c>
      <c r="GG556" s="24" t="s">
        <v>444</v>
      </c>
      <c r="GH556" t="s">
        <v>15</v>
      </c>
      <c r="GI556" s="24" t="s">
        <v>526</v>
      </c>
      <c r="GJ556" s="24" t="s">
        <v>1453</v>
      </c>
      <c r="GK556" t="s">
        <v>1454</v>
      </c>
      <c r="GL556" t="s">
        <v>609</v>
      </c>
      <c r="GM556" s="24" t="s">
        <v>444</v>
      </c>
      <c r="GN556" s="24" t="s">
        <v>444</v>
      </c>
      <c r="GO556" t="s">
        <v>444</v>
      </c>
      <c r="GP556" t="s">
        <v>444</v>
      </c>
      <c r="GQ556" s="24" t="s">
        <v>444</v>
      </c>
      <c r="GR556" s="24" t="s">
        <v>444</v>
      </c>
      <c r="GS556" t="s">
        <v>444</v>
      </c>
      <c r="GT556" t="s">
        <v>444</v>
      </c>
      <c r="GU556" s="24" t="s">
        <v>444</v>
      </c>
      <c r="GV556" s="24" t="s">
        <v>444</v>
      </c>
      <c r="GW556" t="s">
        <v>444</v>
      </c>
      <c r="GX556" t="s">
        <v>444</v>
      </c>
      <c r="GY556" s="24" t="s">
        <v>444</v>
      </c>
      <c r="GZ556" s="24" t="s">
        <v>444</v>
      </c>
      <c r="HA556" t="s">
        <v>444</v>
      </c>
      <c r="HB556" t="s">
        <v>444</v>
      </c>
      <c r="HC556" s="24" t="s">
        <v>444</v>
      </c>
      <c r="HD556" s="24" t="s">
        <v>444</v>
      </c>
      <c r="HE556" t="s">
        <v>444</v>
      </c>
      <c r="HF556" t="s">
        <v>444</v>
      </c>
      <c r="HG556" s="24" t="s">
        <v>444</v>
      </c>
      <c r="HH556" s="24" t="s">
        <v>444</v>
      </c>
      <c r="HI556" t="s">
        <v>444</v>
      </c>
      <c r="HJ556" t="s">
        <v>444</v>
      </c>
      <c r="HK556" s="24" t="s">
        <v>444</v>
      </c>
      <c r="HL556" s="24" t="s">
        <v>444</v>
      </c>
      <c r="HM556" t="s">
        <v>444</v>
      </c>
      <c r="HN556" t="s">
        <v>444</v>
      </c>
      <c r="HO556" s="24" t="s">
        <v>444</v>
      </c>
      <c r="HP556" s="24" t="s">
        <v>444</v>
      </c>
      <c r="HQ556" t="s">
        <v>444</v>
      </c>
      <c r="HR556" t="s">
        <v>444</v>
      </c>
      <c r="HS556" s="24" t="s">
        <v>444</v>
      </c>
      <c r="HT556" s="24" t="s">
        <v>444</v>
      </c>
      <c r="HU556" t="s">
        <v>444</v>
      </c>
      <c r="HV556" t="s">
        <v>444</v>
      </c>
      <c r="HW556" s="24" t="s">
        <v>444</v>
      </c>
      <c r="HX556" s="24" t="s">
        <v>444</v>
      </c>
      <c r="HY556" t="s">
        <v>444</v>
      </c>
      <c r="HZ556" t="s">
        <v>444</v>
      </c>
      <c r="IA556" t="s">
        <v>2843</v>
      </c>
      <c r="IB556" t="s">
        <v>2736</v>
      </c>
      <c r="IC556" t="s">
        <v>3028</v>
      </c>
      <c r="ID556" s="33" t="b" cm="1">
        <f t="array" ref="ID556">_xlfn.IFNA(MATCH($A$2,_xlfn.NUMBERVALUE(Table_Query_from_MF_DSNP62[[#This Row],[CL_GLACCT_DR1]:[CL_GLACCT_CR4]]),0),0)&gt;=1</f>
        <v>1</v>
      </c>
      <c r="IE556" s="33" t="b">
        <f>OR(Table_Query_from_MF_DSNP62[[#This Row],[Pair1]:[Pair25]])</f>
        <v>1</v>
      </c>
      <c r="IF556" s="33">
        <f>_xlfn.IFNA(MATCH(TRUE,Table_Query_from_MF_DSNP62[[#This Row],[Pair1]:[Pair25]],0),"none")</f>
        <v>1</v>
      </c>
      <c r="IG556" s="33" t="b">
        <f>AND($A$2&gt;=_xlfn.NUMBERVALUE(Table_Query_from_MF_DSNP62[[#This Row],[CL_GL_ACCT_FR1]]),$A$2&lt;=_xlfn.NUMBERVALUE(Table_Query_from_MF_DSNP62[[#This Row],[CL_GL_ACCT_TO1]]))</f>
        <v>1</v>
      </c>
      <c r="IH556" s="33" t="b">
        <f>AND($A$2&gt;=_xlfn.NUMBERVALUE(Table_Query_from_MF_DSNP62[[#This Row],[CL_GL_ACCT_FR2]]),$A$2&lt;=_xlfn.NUMBERVALUE(Table_Query_from_MF_DSNP62[[#This Row],[CL_GL_ACCT_TO2]]))</f>
        <v>1</v>
      </c>
      <c r="II556" s="33" t="b">
        <f>AND($A$2&gt;=_xlfn.NUMBERVALUE(Table_Query_from_MF_DSNP62[[#This Row],[CL_GL_ACCT_FR3]]),$A$2&lt;=_xlfn.NUMBERVALUE(Table_Query_from_MF_DSNP62[[#This Row],[CL_GL_ACCT_TO3]]))</f>
        <v>1</v>
      </c>
      <c r="IJ556" s="33" t="b">
        <f>AND($A$2&gt;=_xlfn.NUMBERVALUE(Table_Query_from_MF_DSNP62[[#This Row],[CL_GL_ACCT_FR4]]),$A$2&lt;=_xlfn.NUMBERVALUE(Table_Query_from_MF_DSNP62[[#This Row],[CL_GL_ACCT_TO4]]))</f>
        <v>1</v>
      </c>
      <c r="IK556" s="33" t="b">
        <f>AND($A$2&gt;=_xlfn.NUMBERVALUE(Table_Query_from_MF_DSNP62[[#This Row],[CL_GL_ACCT_FR5]]),$A$2&lt;=_xlfn.NUMBERVALUE(Table_Query_from_MF_DSNP62[[#This Row],[CL_GL_ACCT_TO5]]))</f>
        <v>1</v>
      </c>
      <c r="IL556" s="33" t="b">
        <f>AND($A$2&gt;=_xlfn.NUMBERVALUE(Table_Query_from_MF_DSNP62[[#This Row],[CL_GL_ACCT_FR6]]),$A$2&lt;=_xlfn.NUMBERVALUE(Table_Query_from_MF_DSNP62[[#This Row],[CL_GL_ACCT_TO6]]))</f>
        <v>1</v>
      </c>
      <c r="IM556" s="33" t="b">
        <f>AND($A$2&gt;=_xlfn.NUMBERVALUE(Table_Query_from_MF_DSNP62[[#This Row],[CL_GL_ACCT_FR7]]),$A$2&lt;=_xlfn.NUMBERVALUE(Table_Query_from_MF_DSNP62[[#This Row],[CL_GL_ACCT_TO7]]))</f>
        <v>1</v>
      </c>
      <c r="IN556" s="33" t="b">
        <f>AND($A$2&gt;=_xlfn.NUMBERVALUE(Table_Query_from_MF_DSNP62[[#This Row],[CL_GL_ACCT_FR8]]),$A$2&lt;=_xlfn.NUMBERVALUE(Table_Query_from_MF_DSNP62[[#This Row],[CL_GL_ACCT_TO8]]))</f>
        <v>1</v>
      </c>
      <c r="IO556" s="33" t="b">
        <f>AND($A$2&gt;=_xlfn.NUMBERVALUE(Table_Query_from_MF_DSNP62[[#This Row],[CL_GL_ACCT_FR9]]),$A$2&lt;=_xlfn.NUMBERVALUE(Table_Query_from_MF_DSNP62[[#This Row],[CL_GL_ACCT_TO9]]))</f>
        <v>1</v>
      </c>
      <c r="IP556" s="33" t="b">
        <f>AND($A$2&gt;=_xlfn.NUMBERVALUE(Table_Query_from_MF_DSNP62[[#This Row],[CL_GL_ACCT_FR10]]),$A$2&lt;=_xlfn.NUMBERVALUE(Table_Query_from_MF_DSNP62[[#This Row],[CL_GL_ACCT_TO10]]))</f>
        <v>1</v>
      </c>
      <c r="IQ556" s="33" t="b">
        <f>AND($A$2&gt;=_xlfn.NUMBERVALUE(Table_Query_from_MF_DSNP62[[#This Row],[CL_GL_ACCT_FR11]]),$A$2&lt;=_xlfn.NUMBERVALUE(Table_Query_from_MF_DSNP62[[#This Row],[CL_GL_ACCT_TO11]]))</f>
        <v>1</v>
      </c>
      <c r="IR556" s="33" t="b">
        <f>AND($A$2&gt;=_xlfn.NUMBERVALUE(Table_Query_from_MF_DSNP62[[#This Row],[CL_GL_ACCT_FR12]]),$A$2&lt;=_xlfn.NUMBERVALUE(Table_Query_from_MF_DSNP62[[#This Row],[CL_GL_ACCT_TO12]]))</f>
        <v>1</v>
      </c>
      <c r="IS556" s="33" t="b">
        <f>AND($A$2&gt;=_xlfn.NUMBERVALUE(Table_Query_from_MF_DSNP62[[#This Row],[CL_GL_ACCT_FR13]]),$A$2&lt;=_xlfn.NUMBERVALUE(Table_Query_from_MF_DSNP62[[#This Row],[CL_GL_ACCT_TO13]]))</f>
        <v>1</v>
      </c>
      <c r="IT556" s="33" t="b">
        <f>AND($A$2&gt;=_xlfn.NUMBERVALUE(Table_Query_from_MF_DSNP62[[#This Row],[CL_GL_ACCT_FR14]]),$A$2&lt;=_xlfn.NUMBERVALUE(Table_Query_from_MF_DSNP62[[#This Row],[CL_GL_ACCT_TO14]]))</f>
        <v>1</v>
      </c>
      <c r="IU556" s="33" t="b">
        <f>AND($A$2&gt;=_xlfn.NUMBERVALUE(Table_Query_from_MF_DSNP62[[#This Row],[CL_GL_ACCT_FR15]]),$A$2&lt;=_xlfn.NUMBERVALUE(Table_Query_from_MF_DSNP62[[#This Row],[CL_GL_ACCT_TO15]]))</f>
        <v>1</v>
      </c>
      <c r="IV556" s="33" t="b">
        <f>AND($A$2&gt;=_xlfn.NUMBERVALUE(Table_Query_from_MF_DSNP62[[#This Row],[CL_GL_ACCT_FR16]]),$A$2&lt;=_xlfn.NUMBERVALUE(Table_Query_from_MF_DSNP62[[#This Row],[CL_GL_ACCT_TO16]]))</f>
        <v>1</v>
      </c>
      <c r="IW556" s="33" t="b">
        <f>AND($A$2&gt;=_xlfn.NUMBERVALUE(Table_Query_from_MF_DSNP62[[#This Row],[CL_GL_ACCT_FR17]]),$A$2&lt;=_xlfn.NUMBERVALUE(Table_Query_from_MF_DSNP62[[#This Row],[CL_GL_ACCT_TO17]]))</f>
        <v>1</v>
      </c>
      <c r="IX556" s="33" t="b">
        <f>AND($A$2&gt;=_xlfn.NUMBERVALUE(Table_Query_from_MF_DSNP62[[#This Row],[CL_GL_ACCT_FR18]]),$A$2&lt;=_xlfn.NUMBERVALUE(Table_Query_from_MF_DSNP62[[#This Row],[CL_GL_ACCT_TO18]]))</f>
        <v>1</v>
      </c>
      <c r="IY556" s="33" t="b">
        <f>AND($A$2&gt;=_xlfn.NUMBERVALUE(Table_Query_from_MF_DSNP62[[#This Row],[CL_GL_ACCT_FR19]]),$A$2&lt;=_xlfn.NUMBERVALUE(Table_Query_from_MF_DSNP62[[#This Row],[CL_GL_ACCT_TO19]]))</f>
        <v>1</v>
      </c>
      <c r="IZ556" s="33" t="b">
        <f>AND($A$2&gt;=_xlfn.NUMBERVALUE(Table_Query_from_MF_DSNP62[[#This Row],[CL_GL_ACCT_FR20]]),$A$2&lt;=_xlfn.NUMBERVALUE(Table_Query_from_MF_DSNP62[[#This Row],[CL_GL_ACCT_TO20]]))</f>
        <v>1</v>
      </c>
      <c r="JA556" s="33" t="b">
        <f>AND($A$2&gt;=_xlfn.NUMBERVALUE(Table_Query_from_MF_DSNP62[[#This Row],[CL_GL_ACCT_FR21]]),$A$2&lt;=_xlfn.NUMBERVALUE(Table_Query_from_MF_DSNP62[[#This Row],[CL_GL_ACCT_TO21]]))</f>
        <v>1</v>
      </c>
      <c r="JB556" s="33" t="b">
        <f>AND($A$2&gt;=_xlfn.NUMBERVALUE(Table_Query_from_MF_DSNP62[[#This Row],[CL_GL_ACCT_FR22]]),$A$2&lt;=_xlfn.NUMBERVALUE(Table_Query_from_MF_DSNP62[[#This Row],[CL_GL_ACCT_TO22]]))</f>
        <v>1</v>
      </c>
      <c r="JC556" s="33" t="b">
        <f>AND($A$2&gt;=_xlfn.NUMBERVALUE(Table_Query_from_MF_DSNP62[[#This Row],[CL_GL_ACCT_FR23]]),$A$2&lt;=_xlfn.NUMBERVALUE(Table_Query_from_MF_DSNP62[[#This Row],[CL_GL_ACCT_TO23]]))</f>
        <v>1</v>
      </c>
      <c r="JD556" s="33" t="b">
        <f>AND($A$2&gt;=_xlfn.NUMBERVALUE(Table_Query_from_MF_DSNP62[[#This Row],[CL_GL_ACCT_FR24]]),$A$2&lt;=_xlfn.NUMBERVALUE(Table_Query_from_MF_DSNP62[[#This Row],[CL_GL_ACCT_TO24]]))</f>
        <v>1</v>
      </c>
      <c r="JE556" s="33" t="b">
        <f>AND($A$2&gt;=_xlfn.NUMBERVALUE(Table_Query_from_MF_DSNP62[[#This Row],[CL_GL_ACCT_FR25]]),$A$2&lt;=_xlfn.NUMBERVALUE(Table_Query_from_MF_DSNP62[[#This Row],[CL_GL_ACCT_TO25]]))</f>
        <v>1</v>
      </c>
      <c r="JF556" s="33" t="b">
        <f>OR(Table_Query_from_MF_DSNP62[[#This Row],[PairA]:[PairO]])</f>
        <v>1</v>
      </c>
      <c r="JG556" s="33">
        <f>_xlfn.IFNA(MATCH(TRUE,Table_Query_from_MF_DSNP62[[#This Row],[PairA]:[PairO]],0),"none")</f>
        <v>3</v>
      </c>
      <c r="JH556" s="33" t="b">
        <f>AND($B$2&gt;=_xlfn.NUMBERVALUE(Table_Query_from_MF_DSNP62[[#This Row],[CL_CMP_OBJ_FR1]]),$B$2&lt;=_xlfn.NUMBERVALUE(Table_Query_from_MF_DSNP62[[#This Row],[CL_CMP_OBJ_TO1]]))</f>
        <v>0</v>
      </c>
      <c r="JI556" s="33" t="b">
        <f>AND($B$2&gt;=_xlfn.NUMBERVALUE(Table_Query_from_MF_DSNP62[[#This Row],[CL_CMP_OBJ_FR2]]),$B$2&lt;=_xlfn.NUMBERVALUE(Table_Query_from_MF_DSNP62[[#This Row],[CL_CMP_OBJ_TO2]]))</f>
        <v>0</v>
      </c>
      <c r="JJ556" s="33" t="b">
        <f>AND($B$2&gt;=_xlfn.NUMBERVALUE(Table_Query_from_MF_DSNP62[[#This Row],[CL_CMP_OBJ_FR3]]),$B$2&lt;=_xlfn.NUMBERVALUE(Table_Query_from_MF_DSNP62[[#This Row],[CL_CMP_OBJ_TO3]]))</f>
        <v>1</v>
      </c>
      <c r="JK556" s="33" t="b">
        <f>AND($B$2&gt;=_xlfn.NUMBERVALUE(Table_Query_from_MF_DSNP62[[#This Row],[CL_CMP_OBJ_FR4]]),$B$2&lt;=_xlfn.NUMBERVALUE(Table_Query_from_MF_DSNP62[[#This Row],[CL_CMP_OBJ_TO4]]))</f>
        <v>1</v>
      </c>
      <c r="JL556" s="33" t="b">
        <f>AND($B$2&gt;=_xlfn.NUMBERVALUE(Table_Query_from_MF_DSNP62[[#This Row],[CL_CMP_OBJ_FR5]]),$B$2&lt;=_xlfn.NUMBERVALUE(Table_Query_from_MF_DSNP62[[#This Row],[CL_CMP_OBJ_TO5]]))</f>
        <v>1</v>
      </c>
      <c r="JM556" s="33" t="b">
        <f>AND($B$2&gt;=_xlfn.NUMBERVALUE(Table_Query_from_MF_DSNP62[[#This Row],[CL_CMP_OBJ_FR6]]),$B$2&lt;=_xlfn.NUMBERVALUE(Table_Query_from_MF_DSNP62[[#This Row],[CL_CMP_OBJ_TO6]]))</f>
        <v>1</v>
      </c>
      <c r="JN556" s="33" t="b">
        <f>AND($B$2&gt;=_xlfn.NUMBERVALUE(Table_Query_from_MF_DSNP62[[#This Row],[CL_CMP_OBJ_FR7]]),$B$2&lt;=_xlfn.NUMBERVALUE(Table_Query_from_MF_DSNP62[[#This Row],[CL_CMP_OBJ_TO7]]))</f>
        <v>1</v>
      </c>
      <c r="JO556" s="33" t="b">
        <f>AND($B$2&gt;=_xlfn.NUMBERVALUE(Table_Query_from_MF_DSNP62[[#This Row],[CL_CMP_OBJ_FR8]]),$B$2&lt;=_xlfn.NUMBERVALUE(Table_Query_from_MF_DSNP62[[#This Row],[CL_CMP_OBJ_TO8]]))</f>
        <v>1</v>
      </c>
      <c r="JP556" s="33" t="b">
        <f>AND($B$2&gt;=_xlfn.NUMBERVALUE(Table_Query_from_MF_DSNP62[[#This Row],[CL_CMP_OBJ_FR9]]),$B$2&lt;=_xlfn.NUMBERVALUE(Table_Query_from_MF_DSNP62[[#This Row],[CL_CMP_OBJ_TO9]]))</f>
        <v>1</v>
      </c>
      <c r="JQ556" s="33" t="b">
        <f>AND($B$2&gt;=_xlfn.NUMBERVALUE(Table_Query_from_MF_DSNP62[[#This Row],[CL_CMP_OBJ_FR10]]),$B$2&lt;=_xlfn.NUMBERVALUE(Table_Query_from_MF_DSNP62[[#This Row],[CL_CMP_OBJ_TO10]]))</f>
        <v>1</v>
      </c>
      <c r="JR556" s="33" t="b">
        <f>AND($B$2&gt;=_xlfn.NUMBERVALUE(Table_Query_from_MF_DSNP62[[#This Row],[CL_CMP_OBJ_FR11]]),$B$2&lt;=_xlfn.NUMBERVALUE(Table_Query_from_MF_DSNP62[[#This Row],[CL_CMP_OBJ_TO11]]))</f>
        <v>1</v>
      </c>
      <c r="JS556" s="33" t="b">
        <f>AND($B$2&gt;=_xlfn.NUMBERVALUE(Table_Query_from_MF_DSNP62[[#This Row],[CL_CMP_OBJ_FR12]]),$B$2&lt;=_xlfn.NUMBERVALUE(Table_Query_from_MF_DSNP62[[#This Row],[CL_CMP_OBJ_TO12]]))</f>
        <v>1</v>
      </c>
      <c r="JT556" s="33" t="b">
        <f>AND($B$2&gt;=_xlfn.NUMBERVALUE(Table_Query_from_MF_DSNP62[[#This Row],[CL_CMP_OBJ_FR13]]),$B$2&lt;=_xlfn.NUMBERVALUE(Table_Query_from_MF_DSNP62[[#This Row],[CL_CMP_OBJ_TO13]]))</f>
        <v>1</v>
      </c>
      <c r="JU556" s="33" t="b">
        <f>AND($B$2&gt;=_xlfn.NUMBERVALUE(Table_Query_from_MF_DSNP62[[#This Row],[CL_CMP_OBJ_FR14]]),$B$2&lt;=_xlfn.NUMBERVALUE(Table_Query_from_MF_DSNP62[[#This Row],[CL_CMP_OBJ_TO14]]))</f>
        <v>1</v>
      </c>
      <c r="JV556" s="33" t="b">
        <f>AND($B$2&gt;=_xlfn.NUMBERVALUE(Table_Query_from_MF_DSNP62[[#This Row],[CL_CMP_OBJ_FR15]]),$B$2&lt;=_xlfn.NUMBERVALUE(Table_Query_from_MF_DSNP62[[#This Row],[CL_CMP_OBJ_TO15]]))</f>
        <v>1</v>
      </c>
    </row>
    <row r="557" spans="1:282" x14ac:dyDescent="0.25">
      <c r="A557" t="b">
        <f>OR(,Table_Query_from_MF_DSNP62[[#This Row],[Desired GL included as "hard-coded" GL?]],Table_Query_from_MF_DSNP62[[#This Row],[Desired GL included as "Open GL"?]])</f>
        <v>1</v>
      </c>
      <c r="B557" t="b">
        <f>Table_Query_from_MF_DSNP62[[#This Row],[Desired CObj included as "Open CObj"?]]</f>
        <v>1</v>
      </c>
      <c r="C557" t="s">
        <v>1046</v>
      </c>
      <c r="D557" t="s">
        <v>2282</v>
      </c>
      <c r="E557" t="s">
        <v>8</v>
      </c>
      <c r="F557" s="24" t="s">
        <v>421</v>
      </c>
      <c r="G557" t="s">
        <v>13</v>
      </c>
      <c r="H557" s="24" t="s">
        <v>444</v>
      </c>
      <c r="I557" t="s">
        <v>444</v>
      </c>
      <c r="J557" s="24" t="s">
        <v>444</v>
      </c>
      <c r="K557" t="s">
        <v>444</v>
      </c>
      <c r="L557" s="24" t="s">
        <v>444</v>
      </c>
      <c r="M557" t="s">
        <v>444</v>
      </c>
      <c r="N557" t="s">
        <v>444</v>
      </c>
      <c r="O557" t="s">
        <v>444</v>
      </c>
      <c r="P557" t="s">
        <v>444</v>
      </c>
      <c r="Q557" t="s">
        <v>15</v>
      </c>
      <c r="R557" t="s">
        <v>444</v>
      </c>
      <c r="S557" t="s">
        <v>442</v>
      </c>
      <c r="T557" t="s">
        <v>447</v>
      </c>
      <c r="U557" t="s">
        <v>444</v>
      </c>
      <c r="V557" t="s">
        <v>444</v>
      </c>
      <c r="W557" t="s">
        <v>447</v>
      </c>
      <c r="X557" t="s">
        <v>444</v>
      </c>
      <c r="Y557" t="s">
        <v>444</v>
      </c>
      <c r="Z557" t="s">
        <v>442</v>
      </c>
      <c r="AA557" t="s">
        <v>444</v>
      </c>
      <c r="AB557" t="s">
        <v>442</v>
      </c>
      <c r="AC557" t="s">
        <v>444</v>
      </c>
      <c r="AD557" t="s">
        <v>15</v>
      </c>
      <c r="AE557" t="s">
        <v>447</v>
      </c>
      <c r="AF557" t="s">
        <v>447</v>
      </c>
      <c r="AG557" t="s">
        <v>442</v>
      </c>
      <c r="AH557" t="s">
        <v>447</v>
      </c>
      <c r="AI557" t="s">
        <v>447</v>
      </c>
      <c r="AJ557" t="s">
        <v>442</v>
      </c>
      <c r="AK557" t="s">
        <v>442</v>
      </c>
      <c r="AL557" t="s">
        <v>444</v>
      </c>
      <c r="AM557" t="s">
        <v>444</v>
      </c>
      <c r="AN557" t="s">
        <v>444</v>
      </c>
      <c r="AO557" t="s">
        <v>444</v>
      </c>
      <c r="AP557" t="s">
        <v>447</v>
      </c>
      <c r="AQ557" t="s">
        <v>528</v>
      </c>
      <c r="AR557" t="s">
        <v>1451</v>
      </c>
      <c r="AS557" t="s">
        <v>162</v>
      </c>
      <c r="AT557" t="s">
        <v>10</v>
      </c>
      <c r="AU557" t="s">
        <v>444</v>
      </c>
      <c r="AV557" t="s">
        <v>442</v>
      </c>
      <c r="AW557" t="s">
        <v>444</v>
      </c>
      <c r="AX557" t="s">
        <v>444</v>
      </c>
      <c r="AY557" t="s">
        <v>444</v>
      </c>
      <c r="AZ557" t="s">
        <v>7</v>
      </c>
      <c r="BA557" t="s">
        <v>478</v>
      </c>
      <c r="BB557" t="s">
        <v>444</v>
      </c>
      <c r="BC557" t="s">
        <v>444</v>
      </c>
      <c r="BD557" t="s">
        <v>1359</v>
      </c>
      <c r="BE557" t="s">
        <v>2283</v>
      </c>
      <c r="BF557" t="s">
        <v>740</v>
      </c>
      <c r="BG557" t="s">
        <v>444</v>
      </c>
      <c r="BH557" t="s">
        <v>444</v>
      </c>
      <c r="BI557" t="s">
        <v>444</v>
      </c>
      <c r="BJ557" t="s">
        <v>444</v>
      </c>
      <c r="BK557" t="s">
        <v>444</v>
      </c>
      <c r="BL557" t="s">
        <v>444</v>
      </c>
      <c r="BM557" t="s">
        <v>444</v>
      </c>
      <c r="BN557" t="s">
        <v>444</v>
      </c>
      <c r="BO557" t="s">
        <v>444</v>
      </c>
      <c r="BP557" t="s">
        <v>444</v>
      </c>
      <c r="BQ557" t="s">
        <v>1360</v>
      </c>
      <c r="BR557" t="s">
        <v>1487</v>
      </c>
      <c r="BS557" t="s">
        <v>444</v>
      </c>
      <c r="BT557" t="s">
        <v>444</v>
      </c>
      <c r="BU557" t="s">
        <v>444</v>
      </c>
      <c r="BV557" t="s">
        <v>444</v>
      </c>
      <c r="BW557" t="s">
        <v>1360</v>
      </c>
      <c r="BX557" t="s">
        <v>1487</v>
      </c>
      <c r="BY557" t="s">
        <v>444</v>
      </c>
      <c r="BZ557" t="s">
        <v>444</v>
      </c>
      <c r="CA557" t="s">
        <v>444</v>
      </c>
      <c r="CB557" t="s">
        <v>444</v>
      </c>
      <c r="CC557" t="s">
        <v>1360</v>
      </c>
      <c r="CD557" t="s">
        <v>1487</v>
      </c>
      <c r="CE557" t="s">
        <v>444</v>
      </c>
      <c r="CF557" t="s">
        <v>444</v>
      </c>
      <c r="CG557" t="s">
        <v>444</v>
      </c>
      <c r="CH557" t="s">
        <v>444</v>
      </c>
      <c r="CI557" t="s">
        <v>1360</v>
      </c>
      <c r="CJ557" t="s">
        <v>1487</v>
      </c>
      <c r="CK557" t="s">
        <v>444</v>
      </c>
      <c r="CL557" t="s">
        <v>444</v>
      </c>
      <c r="CM557" t="s">
        <v>444</v>
      </c>
      <c r="CN557" t="s">
        <v>444</v>
      </c>
      <c r="CO557" t="s">
        <v>1360</v>
      </c>
      <c r="CP557" t="s">
        <v>1487</v>
      </c>
      <c r="CQ557" t="s">
        <v>444</v>
      </c>
      <c r="CR557" t="s">
        <v>444</v>
      </c>
      <c r="CS557" t="s">
        <v>444</v>
      </c>
      <c r="CT557" t="s">
        <v>444</v>
      </c>
      <c r="CU557" t="s">
        <v>444</v>
      </c>
      <c r="CV557" t="s">
        <v>2845</v>
      </c>
      <c r="CW557" t="s">
        <v>2736</v>
      </c>
      <c r="CX557" t="s">
        <v>2737</v>
      </c>
      <c r="CY557" t="s">
        <v>1370</v>
      </c>
      <c r="CZ557" t="s">
        <v>1371</v>
      </c>
      <c r="DA557" t="s">
        <v>444</v>
      </c>
      <c r="DB557" t="s">
        <v>444</v>
      </c>
      <c r="DC557" t="s">
        <v>444</v>
      </c>
      <c r="DD557" t="s">
        <v>444</v>
      </c>
      <c r="DE557" t="s">
        <v>444</v>
      </c>
      <c r="DF557" t="s">
        <v>444</v>
      </c>
      <c r="DG557" t="s">
        <v>444</v>
      </c>
      <c r="DH557" t="s">
        <v>444</v>
      </c>
      <c r="DI557" t="s">
        <v>443</v>
      </c>
      <c r="DJ557" t="s">
        <v>282</v>
      </c>
      <c r="DK557" t="s">
        <v>1440</v>
      </c>
      <c r="DL557" t="s">
        <v>444</v>
      </c>
      <c r="DM557" t="s">
        <v>444</v>
      </c>
      <c r="DN557" t="s">
        <v>444</v>
      </c>
      <c r="DO557" t="s">
        <v>444</v>
      </c>
      <c r="DP557" t="s">
        <v>444</v>
      </c>
      <c r="DQ557" t="s">
        <v>444</v>
      </c>
      <c r="DR557" t="s">
        <v>444</v>
      </c>
      <c r="DS557" t="s">
        <v>444</v>
      </c>
      <c r="DT557" s="24" t="s">
        <v>444</v>
      </c>
      <c r="DU557" s="24" t="s">
        <v>444</v>
      </c>
      <c r="DV557" t="s">
        <v>444</v>
      </c>
      <c r="DW557" t="s">
        <v>444</v>
      </c>
      <c r="DX557" s="24" t="s">
        <v>444</v>
      </c>
      <c r="DY557" s="24" t="s">
        <v>444</v>
      </c>
      <c r="DZ557" t="s">
        <v>444</v>
      </c>
      <c r="EA557" t="s">
        <v>444</v>
      </c>
      <c r="EB557" s="24" t="s">
        <v>444</v>
      </c>
      <c r="EC557" s="24" t="s">
        <v>444</v>
      </c>
      <c r="ED557" t="s">
        <v>444</v>
      </c>
      <c r="EE557" t="s">
        <v>444</v>
      </c>
      <c r="EF557" s="24" t="s">
        <v>444</v>
      </c>
      <c r="EG557" s="24" t="s">
        <v>444</v>
      </c>
      <c r="EH557" t="s">
        <v>444</v>
      </c>
      <c r="EI557" t="s">
        <v>444</v>
      </c>
      <c r="EJ557" s="24" t="s">
        <v>444</v>
      </c>
      <c r="EK557" s="24" t="s">
        <v>444</v>
      </c>
      <c r="EL557" t="s">
        <v>444</v>
      </c>
      <c r="EM557" t="s">
        <v>444</v>
      </c>
      <c r="EN557" s="24" t="s">
        <v>444</v>
      </c>
      <c r="EO557" s="24" t="s">
        <v>444</v>
      </c>
      <c r="EP557" t="s">
        <v>444</v>
      </c>
      <c r="EQ557" t="s">
        <v>444</v>
      </c>
      <c r="ER557" s="24" t="s">
        <v>444</v>
      </c>
      <c r="ES557" s="24" t="s">
        <v>444</v>
      </c>
      <c r="ET557" t="s">
        <v>444</v>
      </c>
      <c r="EU557" t="s">
        <v>444</v>
      </c>
      <c r="EV557" s="24" t="s">
        <v>444</v>
      </c>
      <c r="EW557" s="24" t="s">
        <v>444</v>
      </c>
      <c r="EX557" t="s">
        <v>444</v>
      </c>
      <c r="EY557" t="s">
        <v>444</v>
      </c>
      <c r="EZ557" s="24" t="s">
        <v>444</v>
      </c>
      <c r="FA557" s="24" t="s">
        <v>444</v>
      </c>
      <c r="FB557" t="s">
        <v>444</v>
      </c>
      <c r="FC557" t="s">
        <v>444</v>
      </c>
      <c r="FD557" s="24" t="s">
        <v>444</v>
      </c>
      <c r="FE557" s="24" t="s">
        <v>444</v>
      </c>
      <c r="FF557" t="s">
        <v>444</v>
      </c>
      <c r="FG557" t="s">
        <v>444</v>
      </c>
      <c r="FH557" s="24" t="s">
        <v>444</v>
      </c>
      <c r="FI557" s="24" t="s">
        <v>444</v>
      </c>
      <c r="FJ557" t="s">
        <v>444</v>
      </c>
      <c r="FK557" t="s">
        <v>444</v>
      </c>
      <c r="FL557" s="24" t="s">
        <v>444</v>
      </c>
      <c r="FM557" s="24" t="s">
        <v>444</v>
      </c>
      <c r="FN557" t="s">
        <v>444</v>
      </c>
      <c r="FO557" t="s">
        <v>444</v>
      </c>
      <c r="FP557" s="24" t="s">
        <v>444</v>
      </c>
      <c r="FQ557" s="24" t="s">
        <v>444</v>
      </c>
      <c r="FR557" t="s">
        <v>444</v>
      </c>
      <c r="FS557" t="s">
        <v>444</v>
      </c>
      <c r="FT557" s="24" t="s">
        <v>444</v>
      </c>
      <c r="FU557" s="24" t="s">
        <v>444</v>
      </c>
      <c r="FV557" t="s">
        <v>444</v>
      </c>
      <c r="FW557" t="s">
        <v>444</v>
      </c>
      <c r="FX557" s="24" t="s">
        <v>444</v>
      </c>
      <c r="FY557" s="24" t="s">
        <v>444</v>
      </c>
      <c r="FZ557" t="s">
        <v>444</v>
      </c>
      <c r="GA557" t="s">
        <v>444</v>
      </c>
      <c r="GB557" s="24" t="s">
        <v>444</v>
      </c>
      <c r="GC557" s="24" t="s">
        <v>444</v>
      </c>
      <c r="GD557" t="s">
        <v>444</v>
      </c>
      <c r="GE557" t="s">
        <v>444</v>
      </c>
      <c r="GF557" s="24" t="s">
        <v>444</v>
      </c>
      <c r="GG557" s="24" t="s">
        <v>444</v>
      </c>
      <c r="GH557" t="s">
        <v>15</v>
      </c>
      <c r="GI557" s="24" t="s">
        <v>571</v>
      </c>
      <c r="GJ557" s="24" t="s">
        <v>572</v>
      </c>
      <c r="GK557" t="s">
        <v>444</v>
      </c>
      <c r="GL557" t="s">
        <v>444</v>
      </c>
      <c r="GM557" s="24" t="s">
        <v>444</v>
      </c>
      <c r="GN557" s="24" t="s">
        <v>444</v>
      </c>
      <c r="GO557" t="s">
        <v>444</v>
      </c>
      <c r="GP557" t="s">
        <v>444</v>
      </c>
      <c r="GQ557" s="24" t="s">
        <v>444</v>
      </c>
      <c r="GR557" s="24" t="s">
        <v>444</v>
      </c>
      <c r="GS557" t="s">
        <v>444</v>
      </c>
      <c r="GT557" t="s">
        <v>444</v>
      </c>
      <c r="GU557" s="24" t="s">
        <v>444</v>
      </c>
      <c r="GV557" s="24" t="s">
        <v>444</v>
      </c>
      <c r="GW557" t="s">
        <v>444</v>
      </c>
      <c r="GX557" t="s">
        <v>444</v>
      </c>
      <c r="GY557" s="24" t="s">
        <v>444</v>
      </c>
      <c r="GZ557" s="24" t="s">
        <v>444</v>
      </c>
      <c r="HA557" t="s">
        <v>444</v>
      </c>
      <c r="HB557" t="s">
        <v>444</v>
      </c>
      <c r="HC557" s="24" t="s">
        <v>444</v>
      </c>
      <c r="HD557" s="24" t="s">
        <v>444</v>
      </c>
      <c r="HE557" t="s">
        <v>444</v>
      </c>
      <c r="HF557" t="s">
        <v>444</v>
      </c>
      <c r="HG557" s="24" t="s">
        <v>444</v>
      </c>
      <c r="HH557" s="24" t="s">
        <v>444</v>
      </c>
      <c r="HI557" t="s">
        <v>444</v>
      </c>
      <c r="HJ557" t="s">
        <v>444</v>
      </c>
      <c r="HK557" s="24" t="s">
        <v>444</v>
      </c>
      <c r="HL557" s="24" t="s">
        <v>444</v>
      </c>
      <c r="HM557" t="s">
        <v>444</v>
      </c>
      <c r="HN557" t="s">
        <v>444</v>
      </c>
      <c r="HO557" s="24" t="s">
        <v>444</v>
      </c>
      <c r="HP557" s="24" t="s">
        <v>444</v>
      </c>
      <c r="HQ557" t="s">
        <v>444</v>
      </c>
      <c r="HR557" t="s">
        <v>444</v>
      </c>
      <c r="HS557" s="24" t="s">
        <v>444</v>
      </c>
      <c r="HT557" s="24" t="s">
        <v>444</v>
      </c>
      <c r="HU557" t="s">
        <v>444</v>
      </c>
      <c r="HV557" t="s">
        <v>444</v>
      </c>
      <c r="HW557" s="24" t="s">
        <v>444</v>
      </c>
      <c r="HX557" s="24" t="s">
        <v>444</v>
      </c>
      <c r="HY557" t="s">
        <v>444</v>
      </c>
      <c r="HZ557" t="s">
        <v>444</v>
      </c>
      <c r="IA557" t="s">
        <v>2845</v>
      </c>
      <c r="IB557" t="s">
        <v>2736</v>
      </c>
      <c r="IC557" t="s">
        <v>3091</v>
      </c>
      <c r="ID557" s="33" t="b" cm="1">
        <f t="array" ref="ID557">_xlfn.IFNA(MATCH($A$2,_xlfn.NUMBERVALUE(Table_Query_from_MF_DSNP62[[#This Row],[CL_GLACCT_DR1]:[CL_GLACCT_CR4]]),0),0)&gt;=1</f>
        <v>1</v>
      </c>
      <c r="IE557" s="33" t="b">
        <f>OR(Table_Query_from_MF_DSNP62[[#This Row],[Pair1]:[Pair25]])</f>
        <v>1</v>
      </c>
      <c r="IF557" s="33">
        <f>_xlfn.IFNA(MATCH(TRUE,Table_Query_from_MF_DSNP62[[#This Row],[Pair1]:[Pair25]],0),"none")</f>
        <v>1</v>
      </c>
      <c r="IG557" s="33" t="b">
        <f>AND($A$2&gt;=_xlfn.NUMBERVALUE(Table_Query_from_MF_DSNP62[[#This Row],[CL_GL_ACCT_FR1]]),$A$2&lt;=_xlfn.NUMBERVALUE(Table_Query_from_MF_DSNP62[[#This Row],[CL_GL_ACCT_TO1]]))</f>
        <v>1</v>
      </c>
      <c r="IH557" s="33" t="b">
        <f>AND($A$2&gt;=_xlfn.NUMBERVALUE(Table_Query_from_MF_DSNP62[[#This Row],[CL_GL_ACCT_FR2]]),$A$2&lt;=_xlfn.NUMBERVALUE(Table_Query_from_MF_DSNP62[[#This Row],[CL_GL_ACCT_TO2]]))</f>
        <v>1</v>
      </c>
      <c r="II557" s="33" t="b">
        <f>AND($A$2&gt;=_xlfn.NUMBERVALUE(Table_Query_from_MF_DSNP62[[#This Row],[CL_GL_ACCT_FR3]]),$A$2&lt;=_xlfn.NUMBERVALUE(Table_Query_from_MF_DSNP62[[#This Row],[CL_GL_ACCT_TO3]]))</f>
        <v>1</v>
      </c>
      <c r="IJ557" s="33" t="b">
        <f>AND($A$2&gt;=_xlfn.NUMBERVALUE(Table_Query_from_MF_DSNP62[[#This Row],[CL_GL_ACCT_FR4]]),$A$2&lt;=_xlfn.NUMBERVALUE(Table_Query_from_MF_DSNP62[[#This Row],[CL_GL_ACCT_TO4]]))</f>
        <v>1</v>
      </c>
      <c r="IK557" s="33" t="b">
        <f>AND($A$2&gt;=_xlfn.NUMBERVALUE(Table_Query_from_MF_DSNP62[[#This Row],[CL_GL_ACCT_FR5]]),$A$2&lt;=_xlfn.NUMBERVALUE(Table_Query_from_MF_DSNP62[[#This Row],[CL_GL_ACCT_TO5]]))</f>
        <v>1</v>
      </c>
      <c r="IL557" s="33" t="b">
        <f>AND($A$2&gt;=_xlfn.NUMBERVALUE(Table_Query_from_MF_DSNP62[[#This Row],[CL_GL_ACCT_FR6]]),$A$2&lt;=_xlfn.NUMBERVALUE(Table_Query_from_MF_DSNP62[[#This Row],[CL_GL_ACCT_TO6]]))</f>
        <v>1</v>
      </c>
      <c r="IM557" s="33" t="b">
        <f>AND($A$2&gt;=_xlfn.NUMBERVALUE(Table_Query_from_MF_DSNP62[[#This Row],[CL_GL_ACCT_FR7]]),$A$2&lt;=_xlfn.NUMBERVALUE(Table_Query_from_MF_DSNP62[[#This Row],[CL_GL_ACCT_TO7]]))</f>
        <v>1</v>
      </c>
      <c r="IN557" s="33" t="b">
        <f>AND($A$2&gt;=_xlfn.NUMBERVALUE(Table_Query_from_MF_DSNP62[[#This Row],[CL_GL_ACCT_FR8]]),$A$2&lt;=_xlfn.NUMBERVALUE(Table_Query_from_MF_DSNP62[[#This Row],[CL_GL_ACCT_TO8]]))</f>
        <v>1</v>
      </c>
      <c r="IO557" s="33" t="b">
        <f>AND($A$2&gt;=_xlfn.NUMBERVALUE(Table_Query_from_MF_DSNP62[[#This Row],[CL_GL_ACCT_FR9]]),$A$2&lt;=_xlfn.NUMBERVALUE(Table_Query_from_MF_DSNP62[[#This Row],[CL_GL_ACCT_TO9]]))</f>
        <v>1</v>
      </c>
      <c r="IP557" s="33" t="b">
        <f>AND($A$2&gt;=_xlfn.NUMBERVALUE(Table_Query_from_MF_DSNP62[[#This Row],[CL_GL_ACCT_FR10]]),$A$2&lt;=_xlfn.NUMBERVALUE(Table_Query_from_MF_DSNP62[[#This Row],[CL_GL_ACCT_TO10]]))</f>
        <v>1</v>
      </c>
      <c r="IQ557" s="33" t="b">
        <f>AND($A$2&gt;=_xlfn.NUMBERVALUE(Table_Query_from_MF_DSNP62[[#This Row],[CL_GL_ACCT_FR11]]),$A$2&lt;=_xlfn.NUMBERVALUE(Table_Query_from_MF_DSNP62[[#This Row],[CL_GL_ACCT_TO11]]))</f>
        <v>1</v>
      </c>
      <c r="IR557" s="33" t="b">
        <f>AND($A$2&gt;=_xlfn.NUMBERVALUE(Table_Query_from_MF_DSNP62[[#This Row],[CL_GL_ACCT_FR12]]),$A$2&lt;=_xlfn.NUMBERVALUE(Table_Query_from_MF_DSNP62[[#This Row],[CL_GL_ACCT_TO12]]))</f>
        <v>1</v>
      </c>
      <c r="IS557" s="33" t="b">
        <f>AND($A$2&gt;=_xlfn.NUMBERVALUE(Table_Query_from_MF_DSNP62[[#This Row],[CL_GL_ACCT_FR13]]),$A$2&lt;=_xlfn.NUMBERVALUE(Table_Query_from_MF_DSNP62[[#This Row],[CL_GL_ACCT_TO13]]))</f>
        <v>1</v>
      </c>
      <c r="IT557" s="33" t="b">
        <f>AND($A$2&gt;=_xlfn.NUMBERVALUE(Table_Query_from_MF_DSNP62[[#This Row],[CL_GL_ACCT_FR14]]),$A$2&lt;=_xlfn.NUMBERVALUE(Table_Query_from_MF_DSNP62[[#This Row],[CL_GL_ACCT_TO14]]))</f>
        <v>1</v>
      </c>
      <c r="IU557" s="33" t="b">
        <f>AND($A$2&gt;=_xlfn.NUMBERVALUE(Table_Query_from_MF_DSNP62[[#This Row],[CL_GL_ACCT_FR15]]),$A$2&lt;=_xlfn.NUMBERVALUE(Table_Query_from_MF_DSNP62[[#This Row],[CL_GL_ACCT_TO15]]))</f>
        <v>1</v>
      </c>
      <c r="IV557" s="33" t="b">
        <f>AND($A$2&gt;=_xlfn.NUMBERVALUE(Table_Query_from_MF_DSNP62[[#This Row],[CL_GL_ACCT_FR16]]),$A$2&lt;=_xlfn.NUMBERVALUE(Table_Query_from_MF_DSNP62[[#This Row],[CL_GL_ACCT_TO16]]))</f>
        <v>1</v>
      </c>
      <c r="IW557" s="33" t="b">
        <f>AND($A$2&gt;=_xlfn.NUMBERVALUE(Table_Query_from_MF_DSNP62[[#This Row],[CL_GL_ACCT_FR17]]),$A$2&lt;=_xlfn.NUMBERVALUE(Table_Query_from_MF_DSNP62[[#This Row],[CL_GL_ACCT_TO17]]))</f>
        <v>1</v>
      </c>
      <c r="IX557" s="33" t="b">
        <f>AND($A$2&gt;=_xlfn.NUMBERVALUE(Table_Query_from_MF_DSNP62[[#This Row],[CL_GL_ACCT_FR18]]),$A$2&lt;=_xlfn.NUMBERVALUE(Table_Query_from_MF_DSNP62[[#This Row],[CL_GL_ACCT_TO18]]))</f>
        <v>1</v>
      </c>
      <c r="IY557" s="33" t="b">
        <f>AND($A$2&gt;=_xlfn.NUMBERVALUE(Table_Query_from_MF_DSNP62[[#This Row],[CL_GL_ACCT_FR19]]),$A$2&lt;=_xlfn.NUMBERVALUE(Table_Query_from_MF_DSNP62[[#This Row],[CL_GL_ACCT_TO19]]))</f>
        <v>1</v>
      </c>
      <c r="IZ557" s="33" t="b">
        <f>AND($A$2&gt;=_xlfn.NUMBERVALUE(Table_Query_from_MF_DSNP62[[#This Row],[CL_GL_ACCT_FR20]]),$A$2&lt;=_xlfn.NUMBERVALUE(Table_Query_from_MF_DSNP62[[#This Row],[CL_GL_ACCT_TO20]]))</f>
        <v>1</v>
      </c>
      <c r="JA557" s="33" t="b">
        <f>AND($A$2&gt;=_xlfn.NUMBERVALUE(Table_Query_from_MF_DSNP62[[#This Row],[CL_GL_ACCT_FR21]]),$A$2&lt;=_xlfn.NUMBERVALUE(Table_Query_from_MF_DSNP62[[#This Row],[CL_GL_ACCT_TO21]]))</f>
        <v>1</v>
      </c>
      <c r="JB557" s="33" t="b">
        <f>AND($A$2&gt;=_xlfn.NUMBERVALUE(Table_Query_from_MF_DSNP62[[#This Row],[CL_GL_ACCT_FR22]]),$A$2&lt;=_xlfn.NUMBERVALUE(Table_Query_from_MF_DSNP62[[#This Row],[CL_GL_ACCT_TO22]]))</f>
        <v>1</v>
      </c>
      <c r="JC557" s="33" t="b">
        <f>AND($A$2&gt;=_xlfn.NUMBERVALUE(Table_Query_from_MF_DSNP62[[#This Row],[CL_GL_ACCT_FR23]]),$A$2&lt;=_xlfn.NUMBERVALUE(Table_Query_from_MF_DSNP62[[#This Row],[CL_GL_ACCT_TO23]]))</f>
        <v>1</v>
      </c>
      <c r="JD557" s="33" t="b">
        <f>AND($A$2&gt;=_xlfn.NUMBERVALUE(Table_Query_from_MF_DSNP62[[#This Row],[CL_GL_ACCT_FR24]]),$A$2&lt;=_xlfn.NUMBERVALUE(Table_Query_from_MF_DSNP62[[#This Row],[CL_GL_ACCT_TO24]]))</f>
        <v>1</v>
      </c>
      <c r="JE557" s="33" t="b">
        <f>AND($A$2&gt;=_xlfn.NUMBERVALUE(Table_Query_from_MF_DSNP62[[#This Row],[CL_GL_ACCT_FR25]]),$A$2&lt;=_xlfn.NUMBERVALUE(Table_Query_from_MF_DSNP62[[#This Row],[CL_GL_ACCT_TO25]]))</f>
        <v>1</v>
      </c>
      <c r="JF557" s="33" t="b">
        <f>OR(Table_Query_from_MF_DSNP62[[#This Row],[PairA]:[PairO]])</f>
        <v>1</v>
      </c>
      <c r="JG557" s="33">
        <f>_xlfn.IFNA(MATCH(TRUE,Table_Query_from_MF_DSNP62[[#This Row],[PairA]:[PairO]],0),"none")</f>
        <v>2</v>
      </c>
      <c r="JH557" s="33" t="b">
        <f>AND($B$2&gt;=_xlfn.NUMBERVALUE(Table_Query_from_MF_DSNP62[[#This Row],[CL_CMP_OBJ_FR1]]),$B$2&lt;=_xlfn.NUMBERVALUE(Table_Query_from_MF_DSNP62[[#This Row],[CL_CMP_OBJ_TO1]]))</f>
        <v>0</v>
      </c>
      <c r="JI557" s="33" t="b">
        <f>AND($B$2&gt;=_xlfn.NUMBERVALUE(Table_Query_from_MF_DSNP62[[#This Row],[CL_CMP_OBJ_FR2]]),$B$2&lt;=_xlfn.NUMBERVALUE(Table_Query_from_MF_DSNP62[[#This Row],[CL_CMP_OBJ_TO2]]))</f>
        <v>1</v>
      </c>
      <c r="JJ557" s="33" t="b">
        <f>AND($B$2&gt;=_xlfn.NUMBERVALUE(Table_Query_from_MF_DSNP62[[#This Row],[CL_CMP_OBJ_FR3]]),$B$2&lt;=_xlfn.NUMBERVALUE(Table_Query_from_MF_DSNP62[[#This Row],[CL_CMP_OBJ_TO3]]))</f>
        <v>1</v>
      </c>
      <c r="JK557" s="33" t="b">
        <f>AND($B$2&gt;=_xlfn.NUMBERVALUE(Table_Query_from_MF_DSNP62[[#This Row],[CL_CMP_OBJ_FR4]]),$B$2&lt;=_xlfn.NUMBERVALUE(Table_Query_from_MF_DSNP62[[#This Row],[CL_CMP_OBJ_TO4]]))</f>
        <v>1</v>
      </c>
      <c r="JL557" s="33" t="b">
        <f>AND($B$2&gt;=_xlfn.NUMBERVALUE(Table_Query_from_MF_DSNP62[[#This Row],[CL_CMP_OBJ_FR5]]),$B$2&lt;=_xlfn.NUMBERVALUE(Table_Query_from_MF_DSNP62[[#This Row],[CL_CMP_OBJ_TO5]]))</f>
        <v>1</v>
      </c>
      <c r="JM557" s="33" t="b">
        <f>AND($B$2&gt;=_xlfn.NUMBERVALUE(Table_Query_from_MF_DSNP62[[#This Row],[CL_CMP_OBJ_FR6]]),$B$2&lt;=_xlfn.NUMBERVALUE(Table_Query_from_MF_DSNP62[[#This Row],[CL_CMP_OBJ_TO6]]))</f>
        <v>1</v>
      </c>
      <c r="JN557" s="33" t="b">
        <f>AND($B$2&gt;=_xlfn.NUMBERVALUE(Table_Query_from_MF_DSNP62[[#This Row],[CL_CMP_OBJ_FR7]]),$B$2&lt;=_xlfn.NUMBERVALUE(Table_Query_from_MF_DSNP62[[#This Row],[CL_CMP_OBJ_TO7]]))</f>
        <v>1</v>
      </c>
      <c r="JO557" s="33" t="b">
        <f>AND($B$2&gt;=_xlfn.NUMBERVALUE(Table_Query_from_MF_DSNP62[[#This Row],[CL_CMP_OBJ_FR8]]),$B$2&lt;=_xlfn.NUMBERVALUE(Table_Query_from_MF_DSNP62[[#This Row],[CL_CMP_OBJ_TO8]]))</f>
        <v>1</v>
      </c>
      <c r="JP557" s="33" t="b">
        <f>AND($B$2&gt;=_xlfn.NUMBERVALUE(Table_Query_from_MF_DSNP62[[#This Row],[CL_CMP_OBJ_FR9]]),$B$2&lt;=_xlfn.NUMBERVALUE(Table_Query_from_MF_DSNP62[[#This Row],[CL_CMP_OBJ_TO9]]))</f>
        <v>1</v>
      </c>
      <c r="JQ557" s="33" t="b">
        <f>AND($B$2&gt;=_xlfn.NUMBERVALUE(Table_Query_from_MF_DSNP62[[#This Row],[CL_CMP_OBJ_FR10]]),$B$2&lt;=_xlfn.NUMBERVALUE(Table_Query_from_MF_DSNP62[[#This Row],[CL_CMP_OBJ_TO10]]))</f>
        <v>1</v>
      </c>
      <c r="JR557" s="33" t="b">
        <f>AND($B$2&gt;=_xlfn.NUMBERVALUE(Table_Query_from_MF_DSNP62[[#This Row],[CL_CMP_OBJ_FR11]]),$B$2&lt;=_xlfn.NUMBERVALUE(Table_Query_from_MF_DSNP62[[#This Row],[CL_CMP_OBJ_TO11]]))</f>
        <v>1</v>
      </c>
      <c r="JS557" s="33" t="b">
        <f>AND($B$2&gt;=_xlfn.NUMBERVALUE(Table_Query_from_MF_DSNP62[[#This Row],[CL_CMP_OBJ_FR12]]),$B$2&lt;=_xlfn.NUMBERVALUE(Table_Query_from_MF_DSNP62[[#This Row],[CL_CMP_OBJ_TO12]]))</f>
        <v>1</v>
      </c>
      <c r="JT557" s="33" t="b">
        <f>AND($B$2&gt;=_xlfn.NUMBERVALUE(Table_Query_from_MF_DSNP62[[#This Row],[CL_CMP_OBJ_FR13]]),$B$2&lt;=_xlfn.NUMBERVALUE(Table_Query_from_MF_DSNP62[[#This Row],[CL_CMP_OBJ_TO13]]))</f>
        <v>1</v>
      </c>
      <c r="JU557" s="33" t="b">
        <f>AND($B$2&gt;=_xlfn.NUMBERVALUE(Table_Query_from_MF_DSNP62[[#This Row],[CL_CMP_OBJ_FR14]]),$B$2&lt;=_xlfn.NUMBERVALUE(Table_Query_from_MF_DSNP62[[#This Row],[CL_CMP_OBJ_TO14]]))</f>
        <v>1</v>
      </c>
      <c r="JV557" s="33" t="b">
        <f>AND($B$2&gt;=_xlfn.NUMBERVALUE(Table_Query_from_MF_DSNP62[[#This Row],[CL_CMP_OBJ_FR15]]),$B$2&lt;=_xlfn.NUMBERVALUE(Table_Query_from_MF_DSNP62[[#This Row],[CL_CMP_OBJ_TO15]]))</f>
        <v>1</v>
      </c>
    </row>
    <row r="558" spans="1:282" x14ac:dyDescent="0.25">
      <c r="A558" t="b">
        <f>OR(,Table_Query_from_MF_DSNP62[[#This Row],[Desired GL included as "hard-coded" GL?]],Table_Query_from_MF_DSNP62[[#This Row],[Desired GL included as "Open GL"?]])</f>
        <v>1</v>
      </c>
      <c r="B558" t="b">
        <f>Table_Query_from_MF_DSNP62[[#This Row],[Desired CObj included as "Open CObj"?]]</f>
        <v>1</v>
      </c>
      <c r="C558" t="s">
        <v>2283</v>
      </c>
      <c r="D558" t="s">
        <v>2284</v>
      </c>
      <c r="E558" t="s">
        <v>8</v>
      </c>
      <c r="F558" s="24" t="s">
        <v>335</v>
      </c>
      <c r="G558" t="s">
        <v>312</v>
      </c>
      <c r="H558" s="24" t="s">
        <v>444</v>
      </c>
      <c r="I558" t="s">
        <v>444</v>
      </c>
      <c r="J558" s="24" t="s">
        <v>444</v>
      </c>
      <c r="K558" t="s">
        <v>444</v>
      </c>
      <c r="L558" s="24" t="s">
        <v>444</v>
      </c>
      <c r="M558" t="s">
        <v>444</v>
      </c>
      <c r="N558" t="s">
        <v>444</v>
      </c>
      <c r="O558" t="s">
        <v>444</v>
      </c>
      <c r="P558" t="s">
        <v>444</v>
      </c>
      <c r="Q558" t="s">
        <v>15</v>
      </c>
      <c r="R558" t="s">
        <v>15</v>
      </c>
      <c r="S558" t="s">
        <v>442</v>
      </c>
      <c r="T558" t="s">
        <v>447</v>
      </c>
      <c r="U558" t="s">
        <v>442</v>
      </c>
      <c r="V558" t="s">
        <v>442</v>
      </c>
      <c r="W558" t="s">
        <v>442</v>
      </c>
      <c r="X558" t="s">
        <v>442</v>
      </c>
      <c r="Y558" t="s">
        <v>442</v>
      </c>
      <c r="Z558" t="s">
        <v>442</v>
      </c>
      <c r="AA558" t="s">
        <v>442</v>
      </c>
      <c r="AB558" t="s">
        <v>442</v>
      </c>
      <c r="AC558" t="s">
        <v>444</v>
      </c>
      <c r="AD558" t="s">
        <v>444</v>
      </c>
      <c r="AE558" t="s">
        <v>444</v>
      </c>
      <c r="AF558" t="s">
        <v>444</v>
      </c>
      <c r="AG558" t="s">
        <v>442</v>
      </c>
      <c r="AH558" t="s">
        <v>442</v>
      </c>
      <c r="AI558" t="s">
        <v>15</v>
      </c>
      <c r="AJ558" t="s">
        <v>442</v>
      </c>
      <c r="AK558" t="s">
        <v>442</v>
      </c>
      <c r="AL558" t="s">
        <v>442</v>
      </c>
      <c r="AM558" t="s">
        <v>442</v>
      </c>
      <c r="AN558" t="s">
        <v>442</v>
      </c>
      <c r="AO558" t="s">
        <v>444</v>
      </c>
      <c r="AP558" t="s">
        <v>442</v>
      </c>
      <c r="AQ558" t="s">
        <v>282</v>
      </c>
      <c r="AR558" t="s">
        <v>1451</v>
      </c>
      <c r="AS558" t="s">
        <v>162</v>
      </c>
      <c r="AT558" t="s">
        <v>10</v>
      </c>
      <c r="AU558" t="s">
        <v>444</v>
      </c>
      <c r="AV558" t="s">
        <v>442</v>
      </c>
      <c r="AW558" t="s">
        <v>444</v>
      </c>
      <c r="AX558" t="s">
        <v>444</v>
      </c>
      <c r="AY558" t="s">
        <v>444</v>
      </c>
      <c r="AZ558" t="s">
        <v>7</v>
      </c>
      <c r="BA558" t="s">
        <v>6</v>
      </c>
      <c r="BB558" t="s">
        <v>444</v>
      </c>
      <c r="BC558" t="s">
        <v>444</v>
      </c>
      <c r="BD558" t="s">
        <v>1359</v>
      </c>
      <c r="BE558" t="s">
        <v>1046</v>
      </c>
      <c r="BF558" t="s">
        <v>1360</v>
      </c>
      <c r="BG558" t="s">
        <v>444</v>
      </c>
      <c r="BH558" t="s">
        <v>444</v>
      </c>
      <c r="BI558" t="s">
        <v>444</v>
      </c>
      <c r="BJ558" t="s">
        <v>444</v>
      </c>
      <c r="BK558" t="s">
        <v>444</v>
      </c>
      <c r="BL558" t="s">
        <v>444</v>
      </c>
      <c r="BM558" t="s">
        <v>444</v>
      </c>
      <c r="BN558" t="s">
        <v>444</v>
      </c>
      <c r="BO558" t="s">
        <v>444</v>
      </c>
      <c r="BP558" t="s">
        <v>444</v>
      </c>
      <c r="BQ558" t="s">
        <v>444</v>
      </c>
      <c r="BR558" t="s">
        <v>444</v>
      </c>
      <c r="BS558" t="s">
        <v>444</v>
      </c>
      <c r="BT558" t="s">
        <v>444</v>
      </c>
      <c r="BU558" t="s">
        <v>444</v>
      </c>
      <c r="BV558" t="s">
        <v>444</v>
      </c>
      <c r="BW558" t="s">
        <v>444</v>
      </c>
      <c r="BX558" t="s">
        <v>444</v>
      </c>
      <c r="BY558" t="s">
        <v>444</v>
      </c>
      <c r="BZ558" t="s">
        <v>444</v>
      </c>
      <c r="CA558" t="s">
        <v>444</v>
      </c>
      <c r="CB558" t="s">
        <v>444</v>
      </c>
      <c r="CC558" t="s">
        <v>444</v>
      </c>
      <c r="CD558" t="s">
        <v>444</v>
      </c>
      <c r="CE558" t="s">
        <v>444</v>
      </c>
      <c r="CF558" t="s">
        <v>444</v>
      </c>
      <c r="CG558" t="s">
        <v>444</v>
      </c>
      <c r="CH558" t="s">
        <v>444</v>
      </c>
      <c r="CI558" t="s">
        <v>444</v>
      </c>
      <c r="CJ558" t="s">
        <v>444</v>
      </c>
      <c r="CK558" t="s">
        <v>444</v>
      </c>
      <c r="CL558" t="s">
        <v>444</v>
      </c>
      <c r="CM558" t="s">
        <v>444</v>
      </c>
      <c r="CN558" t="s">
        <v>444</v>
      </c>
      <c r="CO558" t="s">
        <v>444</v>
      </c>
      <c r="CP558" t="s">
        <v>444</v>
      </c>
      <c r="CQ558" t="s">
        <v>444</v>
      </c>
      <c r="CR558" t="s">
        <v>444</v>
      </c>
      <c r="CS558" t="s">
        <v>444</v>
      </c>
      <c r="CT558" t="s">
        <v>444</v>
      </c>
      <c r="CU558" t="s">
        <v>444</v>
      </c>
      <c r="CV558" t="s">
        <v>2845</v>
      </c>
      <c r="CW558" t="s">
        <v>2736</v>
      </c>
      <c r="CX558" t="s">
        <v>2737</v>
      </c>
      <c r="CY558" t="s">
        <v>1370</v>
      </c>
      <c r="CZ558" t="s">
        <v>1371</v>
      </c>
      <c r="DA558" t="s">
        <v>444</v>
      </c>
      <c r="DB558" t="s">
        <v>444</v>
      </c>
      <c r="DC558" t="s">
        <v>444</v>
      </c>
      <c r="DD558" t="s">
        <v>444</v>
      </c>
      <c r="DE558" t="s">
        <v>444</v>
      </c>
      <c r="DF558" t="s">
        <v>444</v>
      </c>
      <c r="DG558" t="s">
        <v>444</v>
      </c>
      <c r="DH558" t="s">
        <v>444</v>
      </c>
      <c r="DI558" t="s">
        <v>443</v>
      </c>
      <c r="DJ558" t="s">
        <v>282</v>
      </c>
      <c r="DK558" t="s">
        <v>1440</v>
      </c>
      <c r="DL558" t="s">
        <v>1451</v>
      </c>
      <c r="DM558" t="s">
        <v>444</v>
      </c>
      <c r="DN558" t="s">
        <v>444</v>
      </c>
      <c r="DO558" t="s">
        <v>444</v>
      </c>
      <c r="DP558" t="s">
        <v>444</v>
      </c>
      <c r="DQ558" t="s">
        <v>444</v>
      </c>
      <c r="DR558" t="s">
        <v>444</v>
      </c>
      <c r="DS558" t="s">
        <v>444</v>
      </c>
      <c r="DT558" s="24" t="s">
        <v>444</v>
      </c>
      <c r="DU558" s="24" t="s">
        <v>444</v>
      </c>
      <c r="DV558" t="s">
        <v>444</v>
      </c>
      <c r="DW558" t="s">
        <v>444</v>
      </c>
      <c r="DX558" s="24" t="s">
        <v>444</v>
      </c>
      <c r="DY558" s="24" t="s">
        <v>444</v>
      </c>
      <c r="DZ558" t="s">
        <v>444</v>
      </c>
      <c r="EA558" t="s">
        <v>444</v>
      </c>
      <c r="EB558" s="24" t="s">
        <v>444</v>
      </c>
      <c r="EC558" s="24" t="s">
        <v>444</v>
      </c>
      <c r="ED558" t="s">
        <v>444</v>
      </c>
      <c r="EE558" t="s">
        <v>444</v>
      </c>
      <c r="EF558" s="24" t="s">
        <v>444</v>
      </c>
      <c r="EG558" s="24" t="s">
        <v>444</v>
      </c>
      <c r="EH558" t="s">
        <v>444</v>
      </c>
      <c r="EI558" t="s">
        <v>444</v>
      </c>
      <c r="EJ558" s="24" t="s">
        <v>444</v>
      </c>
      <c r="EK558" s="24" t="s">
        <v>444</v>
      </c>
      <c r="EL558" t="s">
        <v>444</v>
      </c>
      <c r="EM558" t="s">
        <v>444</v>
      </c>
      <c r="EN558" s="24" t="s">
        <v>444</v>
      </c>
      <c r="EO558" s="24" t="s">
        <v>444</v>
      </c>
      <c r="EP558" t="s">
        <v>444</v>
      </c>
      <c r="EQ558" t="s">
        <v>444</v>
      </c>
      <c r="ER558" s="24" t="s">
        <v>444</v>
      </c>
      <c r="ES558" s="24" t="s">
        <v>444</v>
      </c>
      <c r="ET558" t="s">
        <v>444</v>
      </c>
      <c r="EU558" t="s">
        <v>444</v>
      </c>
      <c r="EV558" s="24" t="s">
        <v>444</v>
      </c>
      <c r="EW558" s="24" t="s">
        <v>444</v>
      </c>
      <c r="EX558" t="s">
        <v>444</v>
      </c>
      <c r="EY558" t="s">
        <v>444</v>
      </c>
      <c r="EZ558" s="24" t="s">
        <v>444</v>
      </c>
      <c r="FA558" s="24" t="s">
        <v>444</v>
      </c>
      <c r="FB558" t="s">
        <v>444</v>
      </c>
      <c r="FC558" t="s">
        <v>444</v>
      </c>
      <c r="FD558" s="24" t="s">
        <v>444</v>
      </c>
      <c r="FE558" s="24" t="s">
        <v>444</v>
      </c>
      <c r="FF558" t="s">
        <v>444</v>
      </c>
      <c r="FG558" t="s">
        <v>444</v>
      </c>
      <c r="FH558" s="24" t="s">
        <v>444</v>
      </c>
      <c r="FI558" s="24" t="s">
        <v>444</v>
      </c>
      <c r="FJ558" t="s">
        <v>444</v>
      </c>
      <c r="FK558" t="s">
        <v>444</v>
      </c>
      <c r="FL558" s="24" t="s">
        <v>444</v>
      </c>
      <c r="FM558" s="24" t="s">
        <v>444</v>
      </c>
      <c r="FN558" t="s">
        <v>444</v>
      </c>
      <c r="FO558" t="s">
        <v>444</v>
      </c>
      <c r="FP558" s="24" t="s">
        <v>444</v>
      </c>
      <c r="FQ558" s="24" t="s">
        <v>444</v>
      </c>
      <c r="FR558" t="s">
        <v>444</v>
      </c>
      <c r="FS558" t="s">
        <v>444</v>
      </c>
      <c r="FT558" s="24" t="s">
        <v>444</v>
      </c>
      <c r="FU558" s="24" t="s">
        <v>444</v>
      </c>
      <c r="FV558" t="s">
        <v>444</v>
      </c>
      <c r="FW558" t="s">
        <v>444</v>
      </c>
      <c r="FX558" s="24" t="s">
        <v>444</v>
      </c>
      <c r="FY558" s="24" t="s">
        <v>444</v>
      </c>
      <c r="FZ558" t="s">
        <v>444</v>
      </c>
      <c r="GA558" t="s">
        <v>444</v>
      </c>
      <c r="GB558" s="24" t="s">
        <v>444</v>
      </c>
      <c r="GC558" s="24" t="s">
        <v>444</v>
      </c>
      <c r="GD558" t="s">
        <v>444</v>
      </c>
      <c r="GE558" t="s">
        <v>444</v>
      </c>
      <c r="GF558" s="24" t="s">
        <v>444</v>
      </c>
      <c r="GG558" s="24" t="s">
        <v>444</v>
      </c>
      <c r="GH558" t="s">
        <v>444</v>
      </c>
      <c r="GI558" s="24" t="s">
        <v>444</v>
      </c>
      <c r="GJ558" s="24" t="s">
        <v>444</v>
      </c>
      <c r="GK558" t="s">
        <v>444</v>
      </c>
      <c r="GL558" t="s">
        <v>444</v>
      </c>
      <c r="GM558" s="24" t="s">
        <v>444</v>
      </c>
      <c r="GN558" s="24" t="s">
        <v>444</v>
      </c>
      <c r="GO558" t="s">
        <v>444</v>
      </c>
      <c r="GP558" t="s">
        <v>444</v>
      </c>
      <c r="GQ558" s="24" t="s">
        <v>444</v>
      </c>
      <c r="GR558" s="24" t="s">
        <v>444</v>
      </c>
      <c r="GS558" t="s">
        <v>444</v>
      </c>
      <c r="GT558" t="s">
        <v>444</v>
      </c>
      <c r="GU558" s="24" t="s">
        <v>444</v>
      </c>
      <c r="GV558" s="24" t="s">
        <v>444</v>
      </c>
      <c r="GW558" t="s">
        <v>444</v>
      </c>
      <c r="GX558" t="s">
        <v>444</v>
      </c>
      <c r="GY558" s="24" t="s">
        <v>444</v>
      </c>
      <c r="GZ558" s="24" t="s">
        <v>444</v>
      </c>
      <c r="HA558" t="s">
        <v>444</v>
      </c>
      <c r="HB558" t="s">
        <v>444</v>
      </c>
      <c r="HC558" s="24" t="s">
        <v>444</v>
      </c>
      <c r="HD558" s="24" t="s">
        <v>444</v>
      </c>
      <c r="HE558" t="s">
        <v>444</v>
      </c>
      <c r="HF558" t="s">
        <v>444</v>
      </c>
      <c r="HG558" s="24" t="s">
        <v>444</v>
      </c>
      <c r="HH558" s="24" t="s">
        <v>444</v>
      </c>
      <c r="HI558" t="s">
        <v>444</v>
      </c>
      <c r="HJ558" t="s">
        <v>444</v>
      </c>
      <c r="HK558" s="24" t="s">
        <v>444</v>
      </c>
      <c r="HL558" s="24" t="s">
        <v>444</v>
      </c>
      <c r="HM558" t="s">
        <v>444</v>
      </c>
      <c r="HN558" t="s">
        <v>444</v>
      </c>
      <c r="HO558" s="24" t="s">
        <v>444</v>
      </c>
      <c r="HP558" s="24" t="s">
        <v>444</v>
      </c>
      <c r="HQ558" t="s">
        <v>444</v>
      </c>
      <c r="HR558" t="s">
        <v>444</v>
      </c>
      <c r="HS558" s="24" t="s">
        <v>444</v>
      </c>
      <c r="HT558" s="24" t="s">
        <v>444</v>
      </c>
      <c r="HU558" t="s">
        <v>444</v>
      </c>
      <c r="HV558" t="s">
        <v>444</v>
      </c>
      <c r="HW558" s="24" t="s">
        <v>444</v>
      </c>
      <c r="HX558" s="24" t="s">
        <v>444</v>
      </c>
      <c r="HY558" t="s">
        <v>444</v>
      </c>
      <c r="HZ558" t="s">
        <v>444</v>
      </c>
      <c r="IA558" t="s">
        <v>2845</v>
      </c>
      <c r="IB558" t="s">
        <v>2736</v>
      </c>
      <c r="IC558" t="s">
        <v>3091</v>
      </c>
      <c r="ID558" s="33" t="b" cm="1">
        <f t="array" ref="ID558">_xlfn.IFNA(MATCH($A$2,_xlfn.NUMBERVALUE(Table_Query_from_MF_DSNP62[[#This Row],[CL_GLACCT_DR1]:[CL_GLACCT_CR4]]),0),0)&gt;=1</f>
        <v>1</v>
      </c>
      <c r="IE558" s="33" t="b">
        <f>OR(Table_Query_from_MF_DSNP62[[#This Row],[Pair1]:[Pair25]])</f>
        <v>1</v>
      </c>
      <c r="IF558" s="33">
        <f>_xlfn.IFNA(MATCH(TRUE,Table_Query_from_MF_DSNP62[[#This Row],[Pair1]:[Pair25]],0),"none")</f>
        <v>1</v>
      </c>
      <c r="IG558" s="33" t="b">
        <f>AND($A$2&gt;=_xlfn.NUMBERVALUE(Table_Query_from_MF_DSNP62[[#This Row],[CL_GL_ACCT_FR1]]),$A$2&lt;=_xlfn.NUMBERVALUE(Table_Query_from_MF_DSNP62[[#This Row],[CL_GL_ACCT_TO1]]))</f>
        <v>1</v>
      </c>
      <c r="IH558" s="33" t="b">
        <f>AND($A$2&gt;=_xlfn.NUMBERVALUE(Table_Query_from_MF_DSNP62[[#This Row],[CL_GL_ACCT_FR2]]),$A$2&lt;=_xlfn.NUMBERVALUE(Table_Query_from_MF_DSNP62[[#This Row],[CL_GL_ACCT_TO2]]))</f>
        <v>1</v>
      </c>
      <c r="II558" s="33" t="b">
        <f>AND($A$2&gt;=_xlfn.NUMBERVALUE(Table_Query_from_MF_DSNP62[[#This Row],[CL_GL_ACCT_FR3]]),$A$2&lt;=_xlfn.NUMBERVALUE(Table_Query_from_MF_DSNP62[[#This Row],[CL_GL_ACCT_TO3]]))</f>
        <v>1</v>
      </c>
      <c r="IJ558" s="33" t="b">
        <f>AND($A$2&gt;=_xlfn.NUMBERVALUE(Table_Query_from_MF_DSNP62[[#This Row],[CL_GL_ACCT_FR4]]),$A$2&lt;=_xlfn.NUMBERVALUE(Table_Query_from_MF_DSNP62[[#This Row],[CL_GL_ACCT_TO4]]))</f>
        <v>1</v>
      </c>
      <c r="IK558" s="33" t="b">
        <f>AND($A$2&gt;=_xlfn.NUMBERVALUE(Table_Query_from_MF_DSNP62[[#This Row],[CL_GL_ACCT_FR5]]),$A$2&lt;=_xlfn.NUMBERVALUE(Table_Query_from_MF_DSNP62[[#This Row],[CL_GL_ACCT_TO5]]))</f>
        <v>1</v>
      </c>
      <c r="IL558" s="33" t="b">
        <f>AND($A$2&gt;=_xlfn.NUMBERVALUE(Table_Query_from_MF_DSNP62[[#This Row],[CL_GL_ACCT_FR6]]),$A$2&lt;=_xlfn.NUMBERVALUE(Table_Query_from_MF_DSNP62[[#This Row],[CL_GL_ACCT_TO6]]))</f>
        <v>1</v>
      </c>
      <c r="IM558" s="33" t="b">
        <f>AND($A$2&gt;=_xlfn.NUMBERVALUE(Table_Query_from_MF_DSNP62[[#This Row],[CL_GL_ACCT_FR7]]),$A$2&lt;=_xlfn.NUMBERVALUE(Table_Query_from_MF_DSNP62[[#This Row],[CL_GL_ACCT_TO7]]))</f>
        <v>1</v>
      </c>
      <c r="IN558" s="33" t="b">
        <f>AND($A$2&gt;=_xlfn.NUMBERVALUE(Table_Query_from_MF_DSNP62[[#This Row],[CL_GL_ACCT_FR8]]),$A$2&lt;=_xlfn.NUMBERVALUE(Table_Query_from_MF_DSNP62[[#This Row],[CL_GL_ACCT_TO8]]))</f>
        <v>1</v>
      </c>
      <c r="IO558" s="33" t="b">
        <f>AND($A$2&gt;=_xlfn.NUMBERVALUE(Table_Query_from_MF_DSNP62[[#This Row],[CL_GL_ACCT_FR9]]),$A$2&lt;=_xlfn.NUMBERVALUE(Table_Query_from_MF_DSNP62[[#This Row],[CL_GL_ACCT_TO9]]))</f>
        <v>1</v>
      </c>
      <c r="IP558" s="33" t="b">
        <f>AND($A$2&gt;=_xlfn.NUMBERVALUE(Table_Query_from_MF_DSNP62[[#This Row],[CL_GL_ACCT_FR10]]),$A$2&lt;=_xlfn.NUMBERVALUE(Table_Query_from_MF_DSNP62[[#This Row],[CL_GL_ACCT_TO10]]))</f>
        <v>1</v>
      </c>
      <c r="IQ558" s="33" t="b">
        <f>AND($A$2&gt;=_xlfn.NUMBERVALUE(Table_Query_from_MF_DSNP62[[#This Row],[CL_GL_ACCT_FR11]]),$A$2&lt;=_xlfn.NUMBERVALUE(Table_Query_from_MF_DSNP62[[#This Row],[CL_GL_ACCT_TO11]]))</f>
        <v>1</v>
      </c>
      <c r="IR558" s="33" t="b">
        <f>AND($A$2&gt;=_xlfn.NUMBERVALUE(Table_Query_from_MF_DSNP62[[#This Row],[CL_GL_ACCT_FR12]]),$A$2&lt;=_xlfn.NUMBERVALUE(Table_Query_from_MF_DSNP62[[#This Row],[CL_GL_ACCT_TO12]]))</f>
        <v>1</v>
      </c>
      <c r="IS558" s="33" t="b">
        <f>AND($A$2&gt;=_xlfn.NUMBERVALUE(Table_Query_from_MF_DSNP62[[#This Row],[CL_GL_ACCT_FR13]]),$A$2&lt;=_xlfn.NUMBERVALUE(Table_Query_from_MF_DSNP62[[#This Row],[CL_GL_ACCT_TO13]]))</f>
        <v>1</v>
      </c>
      <c r="IT558" s="33" t="b">
        <f>AND($A$2&gt;=_xlfn.NUMBERVALUE(Table_Query_from_MF_DSNP62[[#This Row],[CL_GL_ACCT_FR14]]),$A$2&lt;=_xlfn.NUMBERVALUE(Table_Query_from_MF_DSNP62[[#This Row],[CL_GL_ACCT_TO14]]))</f>
        <v>1</v>
      </c>
      <c r="IU558" s="33" t="b">
        <f>AND($A$2&gt;=_xlfn.NUMBERVALUE(Table_Query_from_MF_DSNP62[[#This Row],[CL_GL_ACCT_FR15]]),$A$2&lt;=_xlfn.NUMBERVALUE(Table_Query_from_MF_DSNP62[[#This Row],[CL_GL_ACCT_TO15]]))</f>
        <v>1</v>
      </c>
      <c r="IV558" s="33" t="b">
        <f>AND($A$2&gt;=_xlfn.NUMBERVALUE(Table_Query_from_MF_DSNP62[[#This Row],[CL_GL_ACCT_FR16]]),$A$2&lt;=_xlfn.NUMBERVALUE(Table_Query_from_MF_DSNP62[[#This Row],[CL_GL_ACCT_TO16]]))</f>
        <v>1</v>
      </c>
      <c r="IW558" s="33" t="b">
        <f>AND($A$2&gt;=_xlfn.NUMBERVALUE(Table_Query_from_MF_DSNP62[[#This Row],[CL_GL_ACCT_FR17]]),$A$2&lt;=_xlfn.NUMBERVALUE(Table_Query_from_MF_DSNP62[[#This Row],[CL_GL_ACCT_TO17]]))</f>
        <v>1</v>
      </c>
      <c r="IX558" s="33" t="b">
        <f>AND($A$2&gt;=_xlfn.NUMBERVALUE(Table_Query_from_MF_DSNP62[[#This Row],[CL_GL_ACCT_FR18]]),$A$2&lt;=_xlfn.NUMBERVALUE(Table_Query_from_MF_DSNP62[[#This Row],[CL_GL_ACCT_TO18]]))</f>
        <v>1</v>
      </c>
      <c r="IY558" s="33" t="b">
        <f>AND($A$2&gt;=_xlfn.NUMBERVALUE(Table_Query_from_MF_DSNP62[[#This Row],[CL_GL_ACCT_FR19]]),$A$2&lt;=_xlfn.NUMBERVALUE(Table_Query_from_MF_DSNP62[[#This Row],[CL_GL_ACCT_TO19]]))</f>
        <v>1</v>
      </c>
      <c r="IZ558" s="33" t="b">
        <f>AND($A$2&gt;=_xlfn.NUMBERVALUE(Table_Query_from_MF_DSNP62[[#This Row],[CL_GL_ACCT_FR20]]),$A$2&lt;=_xlfn.NUMBERVALUE(Table_Query_from_MF_DSNP62[[#This Row],[CL_GL_ACCT_TO20]]))</f>
        <v>1</v>
      </c>
      <c r="JA558" s="33" t="b">
        <f>AND($A$2&gt;=_xlfn.NUMBERVALUE(Table_Query_from_MF_DSNP62[[#This Row],[CL_GL_ACCT_FR21]]),$A$2&lt;=_xlfn.NUMBERVALUE(Table_Query_from_MF_DSNP62[[#This Row],[CL_GL_ACCT_TO21]]))</f>
        <v>1</v>
      </c>
      <c r="JB558" s="33" t="b">
        <f>AND($A$2&gt;=_xlfn.NUMBERVALUE(Table_Query_from_MF_DSNP62[[#This Row],[CL_GL_ACCT_FR22]]),$A$2&lt;=_xlfn.NUMBERVALUE(Table_Query_from_MF_DSNP62[[#This Row],[CL_GL_ACCT_TO22]]))</f>
        <v>1</v>
      </c>
      <c r="JC558" s="33" t="b">
        <f>AND($A$2&gt;=_xlfn.NUMBERVALUE(Table_Query_from_MF_DSNP62[[#This Row],[CL_GL_ACCT_FR23]]),$A$2&lt;=_xlfn.NUMBERVALUE(Table_Query_from_MF_DSNP62[[#This Row],[CL_GL_ACCT_TO23]]))</f>
        <v>1</v>
      </c>
      <c r="JD558" s="33" t="b">
        <f>AND($A$2&gt;=_xlfn.NUMBERVALUE(Table_Query_from_MF_DSNP62[[#This Row],[CL_GL_ACCT_FR24]]),$A$2&lt;=_xlfn.NUMBERVALUE(Table_Query_from_MF_DSNP62[[#This Row],[CL_GL_ACCT_TO24]]))</f>
        <v>1</v>
      </c>
      <c r="JE558" s="33" t="b">
        <f>AND($A$2&gt;=_xlfn.NUMBERVALUE(Table_Query_from_MF_DSNP62[[#This Row],[CL_GL_ACCT_FR25]]),$A$2&lt;=_xlfn.NUMBERVALUE(Table_Query_from_MF_DSNP62[[#This Row],[CL_GL_ACCT_TO25]]))</f>
        <v>1</v>
      </c>
      <c r="JF558" s="33" t="b">
        <f>OR(Table_Query_from_MF_DSNP62[[#This Row],[PairA]:[PairO]])</f>
        <v>1</v>
      </c>
      <c r="JG558" s="33">
        <f>_xlfn.IFNA(MATCH(TRUE,Table_Query_from_MF_DSNP62[[#This Row],[PairA]:[PairO]],0),"none")</f>
        <v>1</v>
      </c>
      <c r="JH558" s="33" t="b">
        <f>AND($B$2&gt;=_xlfn.NUMBERVALUE(Table_Query_from_MF_DSNP62[[#This Row],[CL_CMP_OBJ_FR1]]),$B$2&lt;=_xlfn.NUMBERVALUE(Table_Query_from_MF_DSNP62[[#This Row],[CL_CMP_OBJ_TO1]]))</f>
        <v>1</v>
      </c>
      <c r="JI558" s="33" t="b">
        <f>AND($B$2&gt;=_xlfn.NUMBERVALUE(Table_Query_from_MF_DSNP62[[#This Row],[CL_CMP_OBJ_FR2]]),$B$2&lt;=_xlfn.NUMBERVALUE(Table_Query_from_MF_DSNP62[[#This Row],[CL_CMP_OBJ_TO2]]))</f>
        <v>1</v>
      </c>
      <c r="JJ558" s="33" t="b">
        <f>AND($B$2&gt;=_xlfn.NUMBERVALUE(Table_Query_from_MF_DSNP62[[#This Row],[CL_CMP_OBJ_FR3]]),$B$2&lt;=_xlfn.NUMBERVALUE(Table_Query_from_MF_DSNP62[[#This Row],[CL_CMP_OBJ_TO3]]))</f>
        <v>1</v>
      </c>
      <c r="JK558" s="33" t="b">
        <f>AND($B$2&gt;=_xlfn.NUMBERVALUE(Table_Query_from_MF_DSNP62[[#This Row],[CL_CMP_OBJ_FR4]]),$B$2&lt;=_xlfn.NUMBERVALUE(Table_Query_from_MF_DSNP62[[#This Row],[CL_CMP_OBJ_TO4]]))</f>
        <v>1</v>
      </c>
      <c r="JL558" s="33" t="b">
        <f>AND($B$2&gt;=_xlfn.NUMBERVALUE(Table_Query_from_MF_DSNP62[[#This Row],[CL_CMP_OBJ_FR5]]),$B$2&lt;=_xlfn.NUMBERVALUE(Table_Query_from_MF_DSNP62[[#This Row],[CL_CMP_OBJ_TO5]]))</f>
        <v>1</v>
      </c>
      <c r="JM558" s="33" t="b">
        <f>AND($B$2&gt;=_xlfn.NUMBERVALUE(Table_Query_from_MF_DSNP62[[#This Row],[CL_CMP_OBJ_FR6]]),$B$2&lt;=_xlfn.NUMBERVALUE(Table_Query_from_MF_DSNP62[[#This Row],[CL_CMP_OBJ_TO6]]))</f>
        <v>1</v>
      </c>
      <c r="JN558" s="33" t="b">
        <f>AND($B$2&gt;=_xlfn.NUMBERVALUE(Table_Query_from_MF_DSNP62[[#This Row],[CL_CMP_OBJ_FR7]]),$B$2&lt;=_xlfn.NUMBERVALUE(Table_Query_from_MF_DSNP62[[#This Row],[CL_CMP_OBJ_TO7]]))</f>
        <v>1</v>
      </c>
      <c r="JO558" s="33" t="b">
        <f>AND($B$2&gt;=_xlfn.NUMBERVALUE(Table_Query_from_MF_DSNP62[[#This Row],[CL_CMP_OBJ_FR8]]),$B$2&lt;=_xlfn.NUMBERVALUE(Table_Query_from_MF_DSNP62[[#This Row],[CL_CMP_OBJ_TO8]]))</f>
        <v>1</v>
      </c>
      <c r="JP558" s="33" t="b">
        <f>AND($B$2&gt;=_xlfn.NUMBERVALUE(Table_Query_from_MF_DSNP62[[#This Row],[CL_CMP_OBJ_FR9]]),$B$2&lt;=_xlfn.NUMBERVALUE(Table_Query_from_MF_DSNP62[[#This Row],[CL_CMP_OBJ_TO9]]))</f>
        <v>1</v>
      </c>
      <c r="JQ558" s="33" t="b">
        <f>AND($B$2&gt;=_xlfn.NUMBERVALUE(Table_Query_from_MF_DSNP62[[#This Row],[CL_CMP_OBJ_FR10]]),$B$2&lt;=_xlfn.NUMBERVALUE(Table_Query_from_MF_DSNP62[[#This Row],[CL_CMP_OBJ_TO10]]))</f>
        <v>1</v>
      </c>
      <c r="JR558" s="33" t="b">
        <f>AND($B$2&gt;=_xlfn.NUMBERVALUE(Table_Query_from_MF_DSNP62[[#This Row],[CL_CMP_OBJ_FR11]]),$B$2&lt;=_xlfn.NUMBERVALUE(Table_Query_from_MF_DSNP62[[#This Row],[CL_CMP_OBJ_TO11]]))</f>
        <v>1</v>
      </c>
      <c r="JS558" s="33" t="b">
        <f>AND($B$2&gt;=_xlfn.NUMBERVALUE(Table_Query_from_MF_DSNP62[[#This Row],[CL_CMP_OBJ_FR12]]),$B$2&lt;=_xlfn.NUMBERVALUE(Table_Query_from_MF_DSNP62[[#This Row],[CL_CMP_OBJ_TO12]]))</f>
        <v>1</v>
      </c>
      <c r="JT558" s="33" t="b">
        <f>AND($B$2&gt;=_xlfn.NUMBERVALUE(Table_Query_from_MF_DSNP62[[#This Row],[CL_CMP_OBJ_FR13]]),$B$2&lt;=_xlfn.NUMBERVALUE(Table_Query_from_MF_DSNP62[[#This Row],[CL_CMP_OBJ_TO13]]))</f>
        <v>1</v>
      </c>
      <c r="JU558" s="33" t="b">
        <f>AND($B$2&gt;=_xlfn.NUMBERVALUE(Table_Query_from_MF_DSNP62[[#This Row],[CL_CMP_OBJ_FR14]]),$B$2&lt;=_xlfn.NUMBERVALUE(Table_Query_from_MF_DSNP62[[#This Row],[CL_CMP_OBJ_TO14]]))</f>
        <v>1</v>
      </c>
      <c r="JV558" s="33" t="b">
        <f>AND($B$2&gt;=_xlfn.NUMBERVALUE(Table_Query_from_MF_DSNP62[[#This Row],[CL_CMP_OBJ_FR15]]),$B$2&lt;=_xlfn.NUMBERVALUE(Table_Query_from_MF_DSNP62[[#This Row],[CL_CMP_OBJ_TO15]]))</f>
        <v>1</v>
      </c>
    </row>
    <row r="559" spans="1:282" x14ac:dyDescent="0.25">
      <c r="A559" t="b">
        <f>OR(,Table_Query_from_MF_DSNP62[[#This Row],[Desired GL included as "hard-coded" GL?]],Table_Query_from_MF_DSNP62[[#This Row],[Desired GL included as "Open GL"?]])</f>
        <v>1</v>
      </c>
      <c r="B559" t="b">
        <f>Table_Query_from_MF_DSNP62[[#This Row],[Desired CObj included as "Open CObj"?]]</f>
        <v>1</v>
      </c>
      <c r="C559" t="s">
        <v>2285</v>
      </c>
      <c r="D559" t="s">
        <v>2286</v>
      </c>
      <c r="E559" t="s">
        <v>8</v>
      </c>
      <c r="F559" s="24" t="s">
        <v>426</v>
      </c>
      <c r="G559" t="s">
        <v>13</v>
      </c>
      <c r="H559" s="24" t="s">
        <v>444</v>
      </c>
      <c r="I559" t="s">
        <v>444</v>
      </c>
      <c r="J559" s="24" t="s">
        <v>444</v>
      </c>
      <c r="K559" t="s">
        <v>444</v>
      </c>
      <c r="L559" s="24" t="s">
        <v>444</v>
      </c>
      <c r="M559" t="s">
        <v>444</v>
      </c>
      <c r="N559" t="s">
        <v>444</v>
      </c>
      <c r="O559" t="s">
        <v>444</v>
      </c>
      <c r="P559" t="s">
        <v>444</v>
      </c>
      <c r="Q559" t="s">
        <v>15</v>
      </c>
      <c r="R559" t="s">
        <v>444</v>
      </c>
      <c r="S559" t="s">
        <v>442</v>
      </c>
      <c r="T559" t="s">
        <v>447</v>
      </c>
      <c r="U559" t="s">
        <v>444</v>
      </c>
      <c r="V559" t="s">
        <v>444</v>
      </c>
      <c r="W559" t="s">
        <v>447</v>
      </c>
      <c r="X559" t="s">
        <v>444</v>
      </c>
      <c r="Y559" t="s">
        <v>442</v>
      </c>
      <c r="Z559" t="s">
        <v>442</v>
      </c>
      <c r="AA559" t="s">
        <v>442</v>
      </c>
      <c r="AB559" t="s">
        <v>442</v>
      </c>
      <c r="AC559" t="s">
        <v>444</v>
      </c>
      <c r="AD559" t="s">
        <v>15</v>
      </c>
      <c r="AE559" t="s">
        <v>447</v>
      </c>
      <c r="AF559" t="s">
        <v>447</v>
      </c>
      <c r="AG559" t="s">
        <v>442</v>
      </c>
      <c r="AH559" t="s">
        <v>447</v>
      </c>
      <c r="AI559" t="s">
        <v>447</v>
      </c>
      <c r="AJ559" t="s">
        <v>442</v>
      </c>
      <c r="AK559" t="s">
        <v>442</v>
      </c>
      <c r="AL559" t="s">
        <v>444</v>
      </c>
      <c r="AM559" t="s">
        <v>444</v>
      </c>
      <c r="AN559" t="s">
        <v>444</v>
      </c>
      <c r="AO559" t="s">
        <v>444</v>
      </c>
      <c r="AP559" t="s">
        <v>447</v>
      </c>
      <c r="AQ559" t="s">
        <v>282</v>
      </c>
      <c r="AR559" t="s">
        <v>1451</v>
      </c>
      <c r="AS559" t="s">
        <v>162</v>
      </c>
      <c r="AT559" t="s">
        <v>10</v>
      </c>
      <c r="AU559" t="s">
        <v>444</v>
      </c>
      <c r="AV559" t="s">
        <v>442</v>
      </c>
      <c r="AW559" t="s">
        <v>444</v>
      </c>
      <c r="AX559" t="s">
        <v>444</v>
      </c>
      <c r="AY559" t="s">
        <v>444</v>
      </c>
      <c r="AZ559" t="s">
        <v>7</v>
      </c>
      <c r="BA559" t="s">
        <v>478</v>
      </c>
      <c r="BB559" t="s">
        <v>444</v>
      </c>
      <c r="BC559" t="s">
        <v>444</v>
      </c>
      <c r="BD559" t="s">
        <v>1359</v>
      </c>
      <c r="BE559" t="s">
        <v>1047</v>
      </c>
      <c r="BF559" t="s">
        <v>740</v>
      </c>
      <c r="BG559" t="s">
        <v>444</v>
      </c>
      <c r="BH559" t="s">
        <v>444</v>
      </c>
      <c r="BI559" t="s">
        <v>444</v>
      </c>
      <c r="BJ559" t="s">
        <v>444</v>
      </c>
      <c r="BK559" t="s">
        <v>444</v>
      </c>
      <c r="BL559" t="s">
        <v>444</v>
      </c>
      <c r="BM559" t="s">
        <v>444</v>
      </c>
      <c r="BN559" t="s">
        <v>444</v>
      </c>
      <c r="BO559" t="s">
        <v>444</v>
      </c>
      <c r="BP559" t="s">
        <v>444</v>
      </c>
      <c r="BQ559" t="s">
        <v>1360</v>
      </c>
      <c r="BR559" t="s">
        <v>840</v>
      </c>
      <c r="BS559" t="s">
        <v>444</v>
      </c>
      <c r="BT559" t="s">
        <v>444</v>
      </c>
      <c r="BU559" t="s">
        <v>444</v>
      </c>
      <c r="BV559" t="s">
        <v>444</v>
      </c>
      <c r="BW559" t="s">
        <v>1360</v>
      </c>
      <c r="BX559" t="s">
        <v>840</v>
      </c>
      <c r="BY559" t="s">
        <v>444</v>
      </c>
      <c r="BZ559" t="s">
        <v>444</v>
      </c>
      <c r="CA559" t="s">
        <v>444</v>
      </c>
      <c r="CB559" t="s">
        <v>444</v>
      </c>
      <c r="CC559" t="s">
        <v>1360</v>
      </c>
      <c r="CD559" t="s">
        <v>840</v>
      </c>
      <c r="CE559" t="s">
        <v>444</v>
      </c>
      <c r="CF559" t="s">
        <v>444</v>
      </c>
      <c r="CG559" t="s">
        <v>444</v>
      </c>
      <c r="CH559" t="s">
        <v>444</v>
      </c>
      <c r="CI559" t="s">
        <v>1360</v>
      </c>
      <c r="CJ559" t="s">
        <v>840</v>
      </c>
      <c r="CK559" t="s">
        <v>444</v>
      </c>
      <c r="CL559" t="s">
        <v>444</v>
      </c>
      <c r="CM559" t="s">
        <v>444</v>
      </c>
      <c r="CN559" t="s">
        <v>444</v>
      </c>
      <c r="CO559" t="s">
        <v>1360</v>
      </c>
      <c r="CP559" t="s">
        <v>840</v>
      </c>
      <c r="CQ559" t="s">
        <v>444</v>
      </c>
      <c r="CR559" t="s">
        <v>444</v>
      </c>
      <c r="CS559" t="s">
        <v>444</v>
      </c>
      <c r="CT559" t="s">
        <v>444</v>
      </c>
      <c r="CU559" t="s">
        <v>444</v>
      </c>
      <c r="CV559" t="s">
        <v>2774</v>
      </c>
      <c r="CW559" t="s">
        <v>2736</v>
      </c>
      <c r="CX559" t="s">
        <v>2753</v>
      </c>
      <c r="CY559" t="s">
        <v>1370</v>
      </c>
      <c r="CZ559" t="s">
        <v>1371</v>
      </c>
      <c r="DA559" t="s">
        <v>444</v>
      </c>
      <c r="DB559" t="s">
        <v>444</v>
      </c>
      <c r="DC559" t="s">
        <v>444</v>
      </c>
      <c r="DD559" t="s">
        <v>444</v>
      </c>
      <c r="DE559" t="s">
        <v>444</v>
      </c>
      <c r="DF559" t="s">
        <v>444</v>
      </c>
      <c r="DG559" t="s">
        <v>444</v>
      </c>
      <c r="DH559" t="s">
        <v>444</v>
      </c>
      <c r="DI559" t="s">
        <v>443</v>
      </c>
      <c r="DJ559" t="s">
        <v>282</v>
      </c>
      <c r="DK559" t="s">
        <v>1440</v>
      </c>
      <c r="DL559" t="s">
        <v>444</v>
      </c>
      <c r="DM559" t="s">
        <v>444</v>
      </c>
      <c r="DN559" t="s">
        <v>444</v>
      </c>
      <c r="DO559" t="s">
        <v>444</v>
      </c>
      <c r="DP559" t="s">
        <v>444</v>
      </c>
      <c r="DQ559" t="s">
        <v>444</v>
      </c>
      <c r="DR559" t="s">
        <v>444</v>
      </c>
      <c r="DS559" t="s">
        <v>444</v>
      </c>
      <c r="DT559" s="24" t="s">
        <v>444</v>
      </c>
      <c r="DU559" s="24" t="s">
        <v>444</v>
      </c>
      <c r="DV559" t="s">
        <v>444</v>
      </c>
      <c r="DW559" t="s">
        <v>444</v>
      </c>
      <c r="DX559" s="24" t="s">
        <v>444</v>
      </c>
      <c r="DY559" s="24" t="s">
        <v>444</v>
      </c>
      <c r="DZ559" t="s">
        <v>444</v>
      </c>
      <c r="EA559" t="s">
        <v>444</v>
      </c>
      <c r="EB559" s="24" t="s">
        <v>444</v>
      </c>
      <c r="EC559" s="24" t="s">
        <v>444</v>
      </c>
      <c r="ED559" t="s">
        <v>444</v>
      </c>
      <c r="EE559" t="s">
        <v>444</v>
      </c>
      <c r="EF559" s="24" t="s">
        <v>444</v>
      </c>
      <c r="EG559" s="24" t="s">
        <v>444</v>
      </c>
      <c r="EH559" t="s">
        <v>444</v>
      </c>
      <c r="EI559" t="s">
        <v>444</v>
      </c>
      <c r="EJ559" s="24" t="s">
        <v>444</v>
      </c>
      <c r="EK559" s="24" t="s">
        <v>444</v>
      </c>
      <c r="EL559" t="s">
        <v>444</v>
      </c>
      <c r="EM559" t="s">
        <v>444</v>
      </c>
      <c r="EN559" s="24" t="s">
        <v>444</v>
      </c>
      <c r="EO559" s="24" t="s">
        <v>444</v>
      </c>
      <c r="EP559" t="s">
        <v>444</v>
      </c>
      <c r="EQ559" t="s">
        <v>444</v>
      </c>
      <c r="ER559" s="24" t="s">
        <v>444</v>
      </c>
      <c r="ES559" s="24" t="s">
        <v>444</v>
      </c>
      <c r="ET559" t="s">
        <v>444</v>
      </c>
      <c r="EU559" t="s">
        <v>444</v>
      </c>
      <c r="EV559" s="24" t="s">
        <v>444</v>
      </c>
      <c r="EW559" s="24" t="s">
        <v>444</v>
      </c>
      <c r="EX559" t="s">
        <v>444</v>
      </c>
      <c r="EY559" t="s">
        <v>444</v>
      </c>
      <c r="EZ559" s="24" t="s">
        <v>444</v>
      </c>
      <c r="FA559" s="24" t="s">
        <v>444</v>
      </c>
      <c r="FB559" t="s">
        <v>444</v>
      </c>
      <c r="FC559" t="s">
        <v>444</v>
      </c>
      <c r="FD559" s="24" t="s">
        <v>444</v>
      </c>
      <c r="FE559" s="24" t="s">
        <v>444</v>
      </c>
      <c r="FF559" t="s">
        <v>444</v>
      </c>
      <c r="FG559" t="s">
        <v>444</v>
      </c>
      <c r="FH559" s="24" t="s">
        <v>444</v>
      </c>
      <c r="FI559" s="24" t="s">
        <v>444</v>
      </c>
      <c r="FJ559" t="s">
        <v>444</v>
      </c>
      <c r="FK559" t="s">
        <v>444</v>
      </c>
      <c r="FL559" s="24" t="s">
        <v>444</v>
      </c>
      <c r="FM559" s="24" t="s">
        <v>444</v>
      </c>
      <c r="FN559" t="s">
        <v>444</v>
      </c>
      <c r="FO559" t="s">
        <v>444</v>
      </c>
      <c r="FP559" s="24" t="s">
        <v>444</v>
      </c>
      <c r="FQ559" s="24" t="s">
        <v>444</v>
      </c>
      <c r="FR559" t="s">
        <v>444</v>
      </c>
      <c r="FS559" t="s">
        <v>444</v>
      </c>
      <c r="FT559" s="24" t="s">
        <v>444</v>
      </c>
      <c r="FU559" s="24" t="s">
        <v>444</v>
      </c>
      <c r="FV559" t="s">
        <v>444</v>
      </c>
      <c r="FW559" t="s">
        <v>444</v>
      </c>
      <c r="FX559" s="24" t="s">
        <v>444</v>
      </c>
      <c r="FY559" s="24" t="s">
        <v>444</v>
      </c>
      <c r="FZ559" t="s">
        <v>444</v>
      </c>
      <c r="GA559" t="s">
        <v>444</v>
      </c>
      <c r="GB559" s="24" t="s">
        <v>444</v>
      </c>
      <c r="GC559" s="24" t="s">
        <v>444</v>
      </c>
      <c r="GD559" t="s">
        <v>444</v>
      </c>
      <c r="GE559" t="s">
        <v>444</v>
      </c>
      <c r="GF559" s="24" t="s">
        <v>444</v>
      </c>
      <c r="GG559" s="24" t="s">
        <v>444</v>
      </c>
      <c r="GH559" t="s">
        <v>15</v>
      </c>
      <c r="GI559" s="24" t="s">
        <v>492</v>
      </c>
      <c r="GJ559" s="24" t="s">
        <v>492</v>
      </c>
      <c r="GK559" t="s">
        <v>493</v>
      </c>
      <c r="GL559" t="s">
        <v>493</v>
      </c>
      <c r="GM559" s="24" t="s">
        <v>258</v>
      </c>
      <c r="GN559" s="24" t="s">
        <v>1404</v>
      </c>
      <c r="GO559" t="s">
        <v>444</v>
      </c>
      <c r="GP559" t="s">
        <v>444</v>
      </c>
      <c r="GQ559" s="24" t="s">
        <v>444</v>
      </c>
      <c r="GR559" s="24" t="s">
        <v>444</v>
      </c>
      <c r="GS559" t="s">
        <v>444</v>
      </c>
      <c r="GT559" t="s">
        <v>444</v>
      </c>
      <c r="GU559" s="24" t="s">
        <v>444</v>
      </c>
      <c r="GV559" s="24" t="s">
        <v>444</v>
      </c>
      <c r="GW559" t="s">
        <v>444</v>
      </c>
      <c r="GX559" t="s">
        <v>444</v>
      </c>
      <c r="GY559" s="24" t="s">
        <v>444</v>
      </c>
      <c r="GZ559" s="24" t="s">
        <v>444</v>
      </c>
      <c r="HA559" t="s">
        <v>444</v>
      </c>
      <c r="HB559" t="s">
        <v>444</v>
      </c>
      <c r="HC559" s="24" t="s">
        <v>444</v>
      </c>
      <c r="HD559" s="24" t="s">
        <v>444</v>
      </c>
      <c r="HE559" t="s">
        <v>444</v>
      </c>
      <c r="HF559" t="s">
        <v>444</v>
      </c>
      <c r="HG559" s="24" t="s">
        <v>444</v>
      </c>
      <c r="HH559" s="24" t="s">
        <v>444</v>
      </c>
      <c r="HI559" t="s">
        <v>444</v>
      </c>
      <c r="HJ559" t="s">
        <v>444</v>
      </c>
      <c r="HK559" s="24" t="s">
        <v>444</v>
      </c>
      <c r="HL559" s="24" t="s">
        <v>444</v>
      </c>
      <c r="HM559" t="s">
        <v>444</v>
      </c>
      <c r="HN559" t="s">
        <v>444</v>
      </c>
      <c r="HO559" s="24" t="s">
        <v>444</v>
      </c>
      <c r="HP559" s="24" t="s">
        <v>444</v>
      </c>
      <c r="HQ559" t="s">
        <v>444</v>
      </c>
      <c r="HR559" t="s">
        <v>444</v>
      </c>
      <c r="HS559" s="24" t="s">
        <v>444</v>
      </c>
      <c r="HT559" s="24" t="s">
        <v>444</v>
      </c>
      <c r="HU559" t="s">
        <v>444</v>
      </c>
      <c r="HV559" t="s">
        <v>444</v>
      </c>
      <c r="HW559" s="24" t="s">
        <v>444</v>
      </c>
      <c r="HX559" s="24" t="s">
        <v>444</v>
      </c>
      <c r="HY559" t="s">
        <v>444</v>
      </c>
      <c r="HZ559" t="s">
        <v>444</v>
      </c>
      <c r="IA559" t="s">
        <v>2774</v>
      </c>
      <c r="IB559" t="s">
        <v>2736</v>
      </c>
      <c r="IC559" t="s">
        <v>3091</v>
      </c>
      <c r="ID559" s="33" t="b" cm="1">
        <f t="array" ref="ID559">_xlfn.IFNA(MATCH($A$2,_xlfn.NUMBERVALUE(Table_Query_from_MF_DSNP62[[#This Row],[CL_GLACCT_DR1]:[CL_GLACCT_CR4]]),0),0)&gt;=1</f>
        <v>1</v>
      </c>
      <c r="IE559" s="33" t="b">
        <f>OR(Table_Query_from_MF_DSNP62[[#This Row],[Pair1]:[Pair25]])</f>
        <v>1</v>
      </c>
      <c r="IF559" s="33">
        <f>_xlfn.IFNA(MATCH(TRUE,Table_Query_from_MF_DSNP62[[#This Row],[Pair1]:[Pair25]],0),"none")</f>
        <v>1</v>
      </c>
      <c r="IG559" s="33" t="b">
        <f>AND($A$2&gt;=_xlfn.NUMBERVALUE(Table_Query_from_MF_DSNP62[[#This Row],[CL_GL_ACCT_FR1]]),$A$2&lt;=_xlfn.NUMBERVALUE(Table_Query_from_MF_DSNP62[[#This Row],[CL_GL_ACCT_TO1]]))</f>
        <v>1</v>
      </c>
      <c r="IH559" s="33" t="b">
        <f>AND($A$2&gt;=_xlfn.NUMBERVALUE(Table_Query_from_MF_DSNP62[[#This Row],[CL_GL_ACCT_FR2]]),$A$2&lt;=_xlfn.NUMBERVALUE(Table_Query_from_MF_DSNP62[[#This Row],[CL_GL_ACCT_TO2]]))</f>
        <v>1</v>
      </c>
      <c r="II559" s="33" t="b">
        <f>AND($A$2&gt;=_xlfn.NUMBERVALUE(Table_Query_from_MF_DSNP62[[#This Row],[CL_GL_ACCT_FR3]]),$A$2&lt;=_xlfn.NUMBERVALUE(Table_Query_from_MF_DSNP62[[#This Row],[CL_GL_ACCT_TO3]]))</f>
        <v>1</v>
      </c>
      <c r="IJ559" s="33" t="b">
        <f>AND($A$2&gt;=_xlfn.NUMBERVALUE(Table_Query_from_MF_DSNP62[[#This Row],[CL_GL_ACCT_FR4]]),$A$2&lt;=_xlfn.NUMBERVALUE(Table_Query_from_MF_DSNP62[[#This Row],[CL_GL_ACCT_TO4]]))</f>
        <v>1</v>
      </c>
      <c r="IK559" s="33" t="b">
        <f>AND($A$2&gt;=_xlfn.NUMBERVALUE(Table_Query_from_MF_DSNP62[[#This Row],[CL_GL_ACCT_FR5]]),$A$2&lt;=_xlfn.NUMBERVALUE(Table_Query_from_MF_DSNP62[[#This Row],[CL_GL_ACCT_TO5]]))</f>
        <v>1</v>
      </c>
      <c r="IL559" s="33" t="b">
        <f>AND($A$2&gt;=_xlfn.NUMBERVALUE(Table_Query_from_MF_DSNP62[[#This Row],[CL_GL_ACCT_FR6]]),$A$2&lt;=_xlfn.NUMBERVALUE(Table_Query_from_MF_DSNP62[[#This Row],[CL_GL_ACCT_TO6]]))</f>
        <v>1</v>
      </c>
      <c r="IM559" s="33" t="b">
        <f>AND($A$2&gt;=_xlfn.NUMBERVALUE(Table_Query_from_MF_DSNP62[[#This Row],[CL_GL_ACCT_FR7]]),$A$2&lt;=_xlfn.NUMBERVALUE(Table_Query_from_MF_DSNP62[[#This Row],[CL_GL_ACCT_TO7]]))</f>
        <v>1</v>
      </c>
      <c r="IN559" s="33" t="b">
        <f>AND($A$2&gt;=_xlfn.NUMBERVALUE(Table_Query_from_MF_DSNP62[[#This Row],[CL_GL_ACCT_FR8]]),$A$2&lt;=_xlfn.NUMBERVALUE(Table_Query_from_MF_DSNP62[[#This Row],[CL_GL_ACCT_TO8]]))</f>
        <v>1</v>
      </c>
      <c r="IO559" s="33" t="b">
        <f>AND($A$2&gt;=_xlfn.NUMBERVALUE(Table_Query_from_MF_DSNP62[[#This Row],[CL_GL_ACCT_FR9]]),$A$2&lt;=_xlfn.NUMBERVALUE(Table_Query_from_MF_DSNP62[[#This Row],[CL_GL_ACCT_TO9]]))</f>
        <v>1</v>
      </c>
      <c r="IP559" s="33" t="b">
        <f>AND($A$2&gt;=_xlfn.NUMBERVALUE(Table_Query_from_MF_DSNP62[[#This Row],[CL_GL_ACCT_FR10]]),$A$2&lt;=_xlfn.NUMBERVALUE(Table_Query_from_MF_DSNP62[[#This Row],[CL_GL_ACCT_TO10]]))</f>
        <v>1</v>
      </c>
      <c r="IQ559" s="33" t="b">
        <f>AND($A$2&gt;=_xlfn.NUMBERVALUE(Table_Query_from_MF_DSNP62[[#This Row],[CL_GL_ACCT_FR11]]),$A$2&lt;=_xlfn.NUMBERVALUE(Table_Query_from_MF_DSNP62[[#This Row],[CL_GL_ACCT_TO11]]))</f>
        <v>1</v>
      </c>
      <c r="IR559" s="33" t="b">
        <f>AND($A$2&gt;=_xlfn.NUMBERVALUE(Table_Query_from_MF_DSNP62[[#This Row],[CL_GL_ACCT_FR12]]),$A$2&lt;=_xlfn.NUMBERVALUE(Table_Query_from_MF_DSNP62[[#This Row],[CL_GL_ACCT_TO12]]))</f>
        <v>1</v>
      </c>
      <c r="IS559" s="33" t="b">
        <f>AND($A$2&gt;=_xlfn.NUMBERVALUE(Table_Query_from_MF_DSNP62[[#This Row],[CL_GL_ACCT_FR13]]),$A$2&lt;=_xlfn.NUMBERVALUE(Table_Query_from_MF_DSNP62[[#This Row],[CL_GL_ACCT_TO13]]))</f>
        <v>1</v>
      </c>
      <c r="IT559" s="33" t="b">
        <f>AND($A$2&gt;=_xlfn.NUMBERVALUE(Table_Query_from_MF_DSNP62[[#This Row],[CL_GL_ACCT_FR14]]),$A$2&lt;=_xlfn.NUMBERVALUE(Table_Query_from_MF_DSNP62[[#This Row],[CL_GL_ACCT_TO14]]))</f>
        <v>1</v>
      </c>
      <c r="IU559" s="33" t="b">
        <f>AND($A$2&gt;=_xlfn.NUMBERVALUE(Table_Query_from_MF_DSNP62[[#This Row],[CL_GL_ACCT_FR15]]),$A$2&lt;=_xlfn.NUMBERVALUE(Table_Query_from_MF_DSNP62[[#This Row],[CL_GL_ACCT_TO15]]))</f>
        <v>1</v>
      </c>
      <c r="IV559" s="33" t="b">
        <f>AND($A$2&gt;=_xlfn.NUMBERVALUE(Table_Query_from_MF_DSNP62[[#This Row],[CL_GL_ACCT_FR16]]),$A$2&lt;=_xlfn.NUMBERVALUE(Table_Query_from_MF_DSNP62[[#This Row],[CL_GL_ACCT_TO16]]))</f>
        <v>1</v>
      </c>
      <c r="IW559" s="33" t="b">
        <f>AND($A$2&gt;=_xlfn.NUMBERVALUE(Table_Query_from_MF_DSNP62[[#This Row],[CL_GL_ACCT_FR17]]),$A$2&lt;=_xlfn.NUMBERVALUE(Table_Query_from_MF_DSNP62[[#This Row],[CL_GL_ACCT_TO17]]))</f>
        <v>1</v>
      </c>
      <c r="IX559" s="33" t="b">
        <f>AND($A$2&gt;=_xlfn.NUMBERVALUE(Table_Query_from_MF_DSNP62[[#This Row],[CL_GL_ACCT_FR18]]),$A$2&lt;=_xlfn.NUMBERVALUE(Table_Query_from_MF_DSNP62[[#This Row],[CL_GL_ACCT_TO18]]))</f>
        <v>1</v>
      </c>
      <c r="IY559" s="33" t="b">
        <f>AND($A$2&gt;=_xlfn.NUMBERVALUE(Table_Query_from_MF_DSNP62[[#This Row],[CL_GL_ACCT_FR19]]),$A$2&lt;=_xlfn.NUMBERVALUE(Table_Query_from_MF_DSNP62[[#This Row],[CL_GL_ACCT_TO19]]))</f>
        <v>1</v>
      </c>
      <c r="IZ559" s="33" t="b">
        <f>AND($A$2&gt;=_xlfn.NUMBERVALUE(Table_Query_from_MF_DSNP62[[#This Row],[CL_GL_ACCT_FR20]]),$A$2&lt;=_xlfn.NUMBERVALUE(Table_Query_from_MF_DSNP62[[#This Row],[CL_GL_ACCT_TO20]]))</f>
        <v>1</v>
      </c>
      <c r="JA559" s="33" t="b">
        <f>AND($A$2&gt;=_xlfn.NUMBERVALUE(Table_Query_from_MF_DSNP62[[#This Row],[CL_GL_ACCT_FR21]]),$A$2&lt;=_xlfn.NUMBERVALUE(Table_Query_from_MF_DSNP62[[#This Row],[CL_GL_ACCT_TO21]]))</f>
        <v>1</v>
      </c>
      <c r="JB559" s="33" t="b">
        <f>AND($A$2&gt;=_xlfn.NUMBERVALUE(Table_Query_from_MF_DSNP62[[#This Row],[CL_GL_ACCT_FR22]]),$A$2&lt;=_xlfn.NUMBERVALUE(Table_Query_from_MF_DSNP62[[#This Row],[CL_GL_ACCT_TO22]]))</f>
        <v>1</v>
      </c>
      <c r="JC559" s="33" t="b">
        <f>AND($A$2&gt;=_xlfn.NUMBERVALUE(Table_Query_from_MF_DSNP62[[#This Row],[CL_GL_ACCT_FR23]]),$A$2&lt;=_xlfn.NUMBERVALUE(Table_Query_from_MF_DSNP62[[#This Row],[CL_GL_ACCT_TO23]]))</f>
        <v>1</v>
      </c>
      <c r="JD559" s="33" t="b">
        <f>AND($A$2&gt;=_xlfn.NUMBERVALUE(Table_Query_from_MF_DSNP62[[#This Row],[CL_GL_ACCT_FR24]]),$A$2&lt;=_xlfn.NUMBERVALUE(Table_Query_from_MF_DSNP62[[#This Row],[CL_GL_ACCT_TO24]]))</f>
        <v>1</v>
      </c>
      <c r="JE559" s="33" t="b">
        <f>AND($A$2&gt;=_xlfn.NUMBERVALUE(Table_Query_from_MF_DSNP62[[#This Row],[CL_GL_ACCT_FR25]]),$A$2&lt;=_xlfn.NUMBERVALUE(Table_Query_from_MF_DSNP62[[#This Row],[CL_GL_ACCT_TO25]]))</f>
        <v>1</v>
      </c>
      <c r="JF559" s="33" t="b">
        <f>OR(Table_Query_from_MF_DSNP62[[#This Row],[PairA]:[PairO]])</f>
        <v>1</v>
      </c>
      <c r="JG559" s="33">
        <f>_xlfn.IFNA(MATCH(TRUE,Table_Query_from_MF_DSNP62[[#This Row],[PairA]:[PairO]],0),"none")</f>
        <v>4</v>
      </c>
      <c r="JH559" s="33" t="b">
        <f>AND($B$2&gt;=_xlfn.NUMBERVALUE(Table_Query_from_MF_DSNP62[[#This Row],[CL_CMP_OBJ_FR1]]),$B$2&lt;=_xlfn.NUMBERVALUE(Table_Query_from_MF_DSNP62[[#This Row],[CL_CMP_OBJ_TO1]]))</f>
        <v>0</v>
      </c>
      <c r="JI559" s="33" t="b">
        <f>AND($B$2&gt;=_xlfn.NUMBERVALUE(Table_Query_from_MF_DSNP62[[#This Row],[CL_CMP_OBJ_FR2]]),$B$2&lt;=_xlfn.NUMBERVALUE(Table_Query_from_MF_DSNP62[[#This Row],[CL_CMP_OBJ_TO2]]))</f>
        <v>0</v>
      </c>
      <c r="JJ559" s="33" t="b">
        <f>AND($B$2&gt;=_xlfn.NUMBERVALUE(Table_Query_from_MF_DSNP62[[#This Row],[CL_CMP_OBJ_FR3]]),$B$2&lt;=_xlfn.NUMBERVALUE(Table_Query_from_MF_DSNP62[[#This Row],[CL_CMP_OBJ_TO3]]))</f>
        <v>0</v>
      </c>
      <c r="JK559" s="33" t="b">
        <f>AND($B$2&gt;=_xlfn.NUMBERVALUE(Table_Query_from_MF_DSNP62[[#This Row],[CL_CMP_OBJ_FR4]]),$B$2&lt;=_xlfn.NUMBERVALUE(Table_Query_from_MF_DSNP62[[#This Row],[CL_CMP_OBJ_TO4]]))</f>
        <v>1</v>
      </c>
      <c r="JL559" s="33" t="b">
        <f>AND($B$2&gt;=_xlfn.NUMBERVALUE(Table_Query_from_MF_DSNP62[[#This Row],[CL_CMP_OBJ_FR5]]),$B$2&lt;=_xlfn.NUMBERVALUE(Table_Query_from_MF_DSNP62[[#This Row],[CL_CMP_OBJ_TO5]]))</f>
        <v>1</v>
      </c>
      <c r="JM559" s="33" t="b">
        <f>AND($B$2&gt;=_xlfn.NUMBERVALUE(Table_Query_from_MF_DSNP62[[#This Row],[CL_CMP_OBJ_FR6]]),$B$2&lt;=_xlfn.NUMBERVALUE(Table_Query_from_MF_DSNP62[[#This Row],[CL_CMP_OBJ_TO6]]))</f>
        <v>1</v>
      </c>
      <c r="JN559" s="33" t="b">
        <f>AND($B$2&gt;=_xlfn.NUMBERVALUE(Table_Query_from_MF_DSNP62[[#This Row],[CL_CMP_OBJ_FR7]]),$B$2&lt;=_xlfn.NUMBERVALUE(Table_Query_from_MF_DSNP62[[#This Row],[CL_CMP_OBJ_TO7]]))</f>
        <v>1</v>
      </c>
      <c r="JO559" s="33" t="b">
        <f>AND($B$2&gt;=_xlfn.NUMBERVALUE(Table_Query_from_MF_DSNP62[[#This Row],[CL_CMP_OBJ_FR8]]),$B$2&lt;=_xlfn.NUMBERVALUE(Table_Query_from_MF_DSNP62[[#This Row],[CL_CMP_OBJ_TO8]]))</f>
        <v>1</v>
      </c>
      <c r="JP559" s="33" t="b">
        <f>AND($B$2&gt;=_xlfn.NUMBERVALUE(Table_Query_from_MF_DSNP62[[#This Row],[CL_CMP_OBJ_FR9]]),$B$2&lt;=_xlfn.NUMBERVALUE(Table_Query_from_MF_DSNP62[[#This Row],[CL_CMP_OBJ_TO9]]))</f>
        <v>1</v>
      </c>
      <c r="JQ559" s="33" t="b">
        <f>AND($B$2&gt;=_xlfn.NUMBERVALUE(Table_Query_from_MF_DSNP62[[#This Row],[CL_CMP_OBJ_FR10]]),$B$2&lt;=_xlfn.NUMBERVALUE(Table_Query_from_MF_DSNP62[[#This Row],[CL_CMP_OBJ_TO10]]))</f>
        <v>1</v>
      </c>
      <c r="JR559" s="33" t="b">
        <f>AND($B$2&gt;=_xlfn.NUMBERVALUE(Table_Query_from_MF_DSNP62[[#This Row],[CL_CMP_OBJ_FR11]]),$B$2&lt;=_xlfn.NUMBERVALUE(Table_Query_from_MF_DSNP62[[#This Row],[CL_CMP_OBJ_TO11]]))</f>
        <v>1</v>
      </c>
      <c r="JS559" s="33" t="b">
        <f>AND($B$2&gt;=_xlfn.NUMBERVALUE(Table_Query_from_MF_DSNP62[[#This Row],[CL_CMP_OBJ_FR12]]),$B$2&lt;=_xlfn.NUMBERVALUE(Table_Query_from_MF_DSNP62[[#This Row],[CL_CMP_OBJ_TO12]]))</f>
        <v>1</v>
      </c>
      <c r="JT559" s="33" t="b">
        <f>AND($B$2&gt;=_xlfn.NUMBERVALUE(Table_Query_from_MF_DSNP62[[#This Row],[CL_CMP_OBJ_FR13]]),$B$2&lt;=_xlfn.NUMBERVALUE(Table_Query_from_MF_DSNP62[[#This Row],[CL_CMP_OBJ_TO13]]))</f>
        <v>1</v>
      </c>
      <c r="JU559" s="33" t="b">
        <f>AND($B$2&gt;=_xlfn.NUMBERVALUE(Table_Query_from_MF_DSNP62[[#This Row],[CL_CMP_OBJ_FR14]]),$B$2&lt;=_xlfn.NUMBERVALUE(Table_Query_from_MF_DSNP62[[#This Row],[CL_CMP_OBJ_TO14]]))</f>
        <v>1</v>
      </c>
      <c r="JV559" s="33" t="b">
        <f>AND($B$2&gt;=_xlfn.NUMBERVALUE(Table_Query_from_MF_DSNP62[[#This Row],[CL_CMP_OBJ_FR15]]),$B$2&lt;=_xlfn.NUMBERVALUE(Table_Query_from_MF_DSNP62[[#This Row],[CL_CMP_OBJ_TO15]]))</f>
        <v>1</v>
      </c>
    </row>
    <row r="560" spans="1:282" x14ac:dyDescent="0.25">
      <c r="A560" t="b">
        <f>OR(,Table_Query_from_MF_DSNP62[[#This Row],[Desired GL included as "hard-coded" GL?]],Table_Query_from_MF_DSNP62[[#This Row],[Desired GL included as "Open GL"?]])</f>
        <v>1</v>
      </c>
      <c r="B560" t="b">
        <f>Table_Query_from_MF_DSNP62[[#This Row],[Desired CObj included as "Open CObj"?]]</f>
        <v>1</v>
      </c>
      <c r="C560" t="s">
        <v>1047</v>
      </c>
      <c r="D560" t="s">
        <v>2284</v>
      </c>
      <c r="E560" t="s">
        <v>8</v>
      </c>
      <c r="F560" s="24" t="s">
        <v>335</v>
      </c>
      <c r="G560" t="s">
        <v>312</v>
      </c>
      <c r="H560" s="24" t="s">
        <v>444</v>
      </c>
      <c r="I560" t="s">
        <v>444</v>
      </c>
      <c r="J560" s="24" t="s">
        <v>444</v>
      </c>
      <c r="K560" t="s">
        <v>444</v>
      </c>
      <c r="L560" s="24" t="s">
        <v>444</v>
      </c>
      <c r="M560" t="s">
        <v>444</v>
      </c>
      <c r="N560" t="s">
        <v>444</v>
      </c>
      <c r="O560" t="s">
        <v>444</v>
      </c>
      <c r="P560" t="s">
        <v>444</v>
      </c>
      <c r="Q560" t="s">
        <v>15</v>
      </c>
      <c r="R560" t="s">
        <v>15</v>
      </c>
      <c r="S560" t="s">
        <v>442</v>
      </c>
      <c r="T560" t="s">
        <v>447</v>
      </c>
      <c r="U560" t="s">
        <v>442</v>
      </c>
      <c r="V560" t="s">
        <v>442</v>
      </c>
      <c r="W560" t="s">
        <v>442</v>
      </c>
      <c r="X560" t="s">
        <v>442</v>
      </c>
      <c r="Y560" t="s">
        <v>442</v>
      </c>
      <c r="Z560" t="s">
        <v>442</v>
      </c>
      <c r="AA560" t="s">
        <v>442</v>
      </c>
      <c r="AB560" t="s">
        <v>442</v>
      </c>
      <c r="AC560" t="s">
        <v>444</v>
      </c>
      <c r="AD560" t="s">
        <v>444</v>
      </c>
      <c r="AE560" t="s">
        <v>444</v>
      </c>
      <c r="AF560" t="s">
        <v>444</v>
      </c>
      <c r="AG560" t="s">
        <v>442</v>
      </c>
      <c r="AH560" t="s">
        <v>442</v>
      </c>
      <c r="AI560" t="s">
        <v>15</v>
      </c>
      <c r="AJ560" t="s">
        <v>442</v>
      </c>
      <c r="AK560" t="s">
        <v>442</v>
      </c>
      <c r="AL560" t="s">
        <v>442</v>
      </c>
      <c r="AM560" t="s">
        <v>442</v>
      </c>
      <c r="AN560" t="s">
        <v>442</v>
      </c>
      <c r="AO560" t="s">
        <v>444</v>
      </c>
      <c r="AP560" t="s">
        <v>442</v>
      </c>
      <c r="AQ560" t="s">
        <v>528</v>
      </c>
      <c r="AR560" t="s">
        <v>1451</v>
      </c>
      <c r="AS560" t="s">
        <v>162</v>
      </c>
      <c r="AT560" t="s">
        <v>10</v>
      </c>
      <c r="AU560" t="s">
        <v>444</v>
      </c>
      <c r="AV560" t="s">
        <v>442</v>
      </c>
      <c r="AW560" t="s">
        <v>444</v>
      </c>
      <c r="AX560" t="s">
        <v>444</v>
      </c>
      <c r="AY560" t="s">
        <v>444</v>
      </c>
      <c r="AZ560" t="s">
        <v>7</v>
      </c>
      <c r="BA560" t="s">
        <v>6</v>
      </c>
      <c r="BB560" t="s">
        <v>444</v>
      </c>
      <c r="BC560" t="s">
        <v>444</v>
      </c>
      <c r="BD560" t="s">
        <v>1359</v>
      </c>
      <c r="BE560" t="s">
        <v>2285</v>
      </c>
      <c r="BF560" t="s">
        <v>1360</v>
      </c>
      <c r="BG560" t="s">
        <v>444</v>
      </c>
      <c r="BH560" t="s">
        <v>444</v>
      </c>
      <c r="BI560" t="s">
        <v>444</v>
      </c>
      <c r="BJ560" t="s">
        <v>444</v>
      </c>
      <c r="BK560" t="s">
        <v>444</v>
      </c>
      <c r="BL560" t="s">
        <v>444</v>
      </c>
      <c r="BM560" t="s">
        <v>444</v>
      </c>
      <c r="BN560" t="s">
        <v>444</v>
      </c>
      <c r="BO560" t="s">
        <v>444</v>
      </c>
      <c r="BP560" t="s">
        <v>444</v>
      </c>
      <c r="BQ560" t="s">
        <v>444</v>
      </c>
      <c r="BR560" t="s">
        <v>444</v>
      </c>
      <c r="BS560" t="s">
        <v>444</v>
      </c>
      <c r="BT560" t="s">
        <v>444</v>
      </c>
      <c r="BU560" t="s">
        <v>444</v>
      </c>
      <c r="BV560" t="s">
        <v>444</v>
      </c>
      <c r="BW560" t="s">
        <v>444</v>
      </c>
      <c r="BX560" t="s">
        <v>444</v>
      </c>
      <c r="BY560" t="s">
        <v>444</v>
      </c>
      <c r="BZ560" t="s">
        <v>444</v>
      </c>
      <c r="CA560" t="s">
        <v>444</v>
      </c>
      <c r="CB560" t="s">
        <v>444</v>
      </c>
      <c r="CC560" t="s">
        <v>444</v>
      </c>
      <c r="CD560" t="s">
        <v>444</v>
      </c>
      <c r="CE560" t="s">
        <v>444</v>
      </c>
      <c r="CF560" t="s">
        <v>444</v>
      </c>
      <c r="CG560" t="s">
        <v>444</v>
      </c>
      <c r="CH560" t="s">
        <v>444</v>
      </c>
      <c r="CI560" t="s">
        <v>444</v>
      </c>
      <c r="CJ560" t="s">
        <v>444</v>
      </c>
      <c r="CK560" t="s">
        <v>444</v>
      </c>
      <c r="CL560" t="s">
        <v>444</v>
      </c>
      <c r="CM560" t="s">
        <v>444</v>
      </c>
      <c r="CN560" t="s">
        <v>444</v>
      </c>
      <c r="CO560" t="s">
        <v>444</v>
      </c>
      <c r="CP560" t="s">
        <v>444</v>
      </c>
      <c r="CQ560" t="s">
        <v>444</v>
      </c>
      <c r="CR560" t="s">
        <v>444</v>
      </c>
      <c r="CS560" t="s">
        <v>444</v>
      </c>
      <c r="CT560" t="s">
        <v>444</v>
      </c>
      <c r="CU560" t="s">
        <v>444</v>
      </c>
      <c r="CV560" t="s">
        <v>2774</v>
      </c>
      <c r="CW560" t="s">
        <v>2736</v>
      </c>
      <c r="CX560" t="s">
        <v>2737</v>
      </c>
      <c r="CY560" t="s">
        <v>1370</v>
      </c>
      <c r="CZ560" t="s">
        <v>1371</v>
      </c>
      <c r="DA560" t="s">
        <v>444</v>
      </c>
      <c r="DB560" t="s">
        <v>444</v>
      </c>
      <c r="DC560" t="s">
        <v>444</v>
      </c>
      <c r="DD560" t="s">
        <v>444</v>
      </c>
      <c r="DE560" t="s">
        <v>444</v>
      </c>
      <c r="DF560" t="s">
        <v>444</v>
      </c>
      <c r="DG560" t="s">
        <v>444</v>
      </c>
      <c r="DH560" t="s">
        <v>444</v>
      </c>
      <c r="DI560" t="s">
        <v>443</v>
      </c>
      <c r="DJ560" t="s">
        <v>282</v>
      </c>
      <c r="DK560" t="s">
        <v>1440</v>
      </c>
      <c r="DL560" t="s">
        <v>1451</v>
      </c>
      <c r="DM560" t="s">
        <v>444</v>
      </c>
      <c r="DN560" t="s">
        <v>444</v>
      </c>
      <c r="DO560" t="s">
        <v>444</v>
      </c>
      <c r="DP560" t="s">
        <v>444</v>
      </c>
      <c r="DQ560" t="s">
        <v>444</v>
      </c>
      <c r="DR560" t="s">
        <v>444</v>
      </c>
      <c r="DS560" t="s">
        <v>444</v>
      </c>
      <c r="DT560" s="24" t="s">
        <v>444</v>
      </c>
      <c r="DU560" s="24" t="s">
        <v>444</v>
      </c>
      <c r="DV560" t="s">
        <v>444</v>
      </c>
      <c r="DW560" t="s">
        <v>444</v>
      </c>
      <c r="DX560" s="24" t="s">
        <v>444</v>
      </c>
      <c r="DY560" s="24" t="s">
        <v>444</v>
      </c>
      <c r="DZ560" t="s">
        <v>444</v>
      </c>
      <c r="EA560" t="s">
        <v>444</v>
      </c>
      <c r="EB560" s="24" t="s">
        <v>444</v>
      </c>
      <c r="EC560" s="24" t="s">
        <v>444</v>
      </c>
      <c r="ED560" t="s">
        <v>444</v>
      </c>
      <c r="EE560" t="s">
        <v>444</v>
      </c>
      <c r="EF560" s="24" t="s">
        <v>444</v>
      </c>
      <c r="EG560" s="24" t="s">
        <v>444</v>
      </c>
      <c r="EH560" t="s">
        <v>444</v>
      </c>
      <c r="EI560" t="s">
        <v>444</v>
      </c>
      <c r="EJ560" s="24" t="s">
        <v>444</v>
      </c>
      <c r="EK560" s="24" t="s">
        <v>444</v>
      </c>
      <c r="EL560" t="s">
        <v>444</v>
      </c>
      <c r="EM560" t="s">
        <v>444</v>
      </c>
      <c r="EN560" s="24" t="s">
        <v>444</v>
      </c>
      <c r="EO560" s="24" t="s">
        <v>444</v>
      </c>
      <c r="EP560" t="s">
        <v>444</v>
      </c>
      <c r="EQ560" t="s">
        <v>444</v>
      </c>
      <c r="ER560" s="24" t="s">
        <v>444</v>
      </c>
      <c r="ES560" s="24" t="s">
        <v>444</v>
      </c>
      <c r="ET560" t="s">
        <v>444</v>
      </c>
      <c r="EU560" t="s">
        <v>444</v>
      </c>
      <c r="EV560" s="24" t="s">
        <v>444</v>
      </c>
      <c r="EW560" s="24" t="s">
        <v>444</v>
      </c>
      <c r="EX560" t="s">
        <v>444</v>
      </c>
      <c r="EY560" t="s">
        <v>444</v>
      </c>
      <c r="EZ560" s="24" t="s">
        <v>444</v>
      </c>
      <c r="FA560" s="24" t="s">
        <v>444</v>
      </c>
      <c r="FB560" t="s">
        <v>444</v>
      </c>
      <c r="FC560" t="s">
        <v>444</v>
      </c>
      <c r="FD560" s="24" t="s">
        <v>444</v>
      </c>
      <c r="FE560" s="24" t="s">
        <v>444</v>
      </c>
      <c r="FF560" t="s">
        <v>444</v>
      </c>
      <c r="FG560" t="s">
        <v>444</v>
      </c>
      <c r="FH560" s="24" t="s">
        <v>444</v>
      </c>
      <c r="FI560" s="24" t="s">
        <v>444</v>
      </c>
      <c r="FJ560" t="s">
        <v>444</v>
      </c>
      <c r="FK560" t="s">
        <v>444</v>
      </c>
      <c r="FL560" s="24" t="s">
        <v>444</v>
      </c>
      <c r="FM560" s="24" t="s">
        <v>444</v>
      </c>
      <c r="FN560" t="s">
        <v>444</v>
      </c>
      <c r="FO560" t="s">
        <v>444</v>
      </c>
      <c r="FP560" s="24" t="s">
        <v>444</v>
      </c>
      <c r="FQ560" s="24" t="s">
        <v>444</v>
      </c>
      <c r="FR560" t="s">
        <v>444</v>
      </c>
      <c r="FS560" t="s">
        <v>444</v>
      </c>
      <c r="FT560" s="24" t="s">
        <v>444</v>
      </c>
      <c r="FU560" s="24" t="s">
        <v>444</v>
      </c>
      <c r="FV560" t="s">
        <v>444</v>
      </c>
      <c r="FW560" t="s">
        <v>444</v>
      </c>
      <c r="FX560" s="24" t="s">
        <v>444</v>
      </c>
      <c r="FY560" s="24" t="s">
        <v>444</v>
      </c>
      <c r="FZ560" t="s">
        <v>444</v>
      </c>
      <c r="GA560" t="s">
        <v>444</v>
      </c>
      <c r="GB560" s="24" t="s">
        <v>444</v>
      </c>
      <c r="GC560" s="24" t="s">
        <v>444</v>
      </c>
      <c r="GD560" t="s">
        <v>444</v>
      </c>
      <c r="GE560" t="s">
        <v>444</v>
      </c>
      <c r="GF560" s="24" t="s">
        <v>444</v>
      </c>
      <c r="GG560" s="24" t="s">
        <v>444</v>
      </c>
      <c r="GH560" t="s">
        <v>444</v>
      </c>
      <c r="GI560" s="24" t="s">
        <v>444</v>
      </c>
      <c r="GJ560" s="24" t="s">
        <v>444</v>
      </c>
      <c r="GK560" t="s">
        <v>444</v>
      </c>
      <c r="GL560" t="s">
        <v>444</v>
      </c>
      <c r="GM560" s="24" t="s">
        <v>444</v>
      </c>
      <c r="GN560" s="24" t="s">
        <v>444</v>
      </c>
      <c r="GO560" t="s">
        <v>444</v>
      </c>
      <c r="GP560" t="s">
        <v>444</v>
      </c>
      <c r="GQ560" s="24" t="s">
        <v>444</v>
      </c>
      <c r="GR560" s="24" t="s">
        <v>444</v>
      </c>
      <c r="GS560" t="s">
        <v>444</v>
      </c>
      <c r="GT560" t="s">
        <v>444</v>
      </c>
      <c r="GU560" s="24" t="s">
        <v>444</v>
      </c>
      <c r="GV560" s="24" t="s">
        <v>444</v>
      </c>
      <c r="GW560" t="s">
        <v>444</v>
      </c>
      <c r="GX560" t="s">
        <v>444</v>
      </c>
      <c r="GY560" s="24" t="s">
        <v>444</v>
      </c>
      <c r="GZ560" s="24" t="s">
        <v>444</v>
      </c>
      <c r="HA560" t="s">
        <v>444</v>
      </c>
      <c r="HB560" t="s">
        <v>444</v>
      </c>
      <c r="HC560" s="24" t="s">
        <v>444</v>
      </c>
      <c r="HD560" s="24" t="s">
        <v>444</v>
      </c>
      <c r="HE560" t="s">
        <v>444</v>
      </c>
      <c r="HF560" t="s">
        <v>444</v>
      </c>
      <c r="HG560" s="24" t="s">
        <v>444</v>
      </c>
      <c r="HH560" s="24" t="s">
        <v>444</v>
      </c>
      <c r="HI560" t="s">
        <v>444</v>
      </c>
      <c r="HJ560" t="s">
        <v>444</v>
      </c>
      <c r="HK560" s="24" t="s">
        <v>444</v>
      </c>
      <c r="HL560" s="24" t="s">
        <v>444</v>
      </c>
      <c r="HM560" t="s">
        <v>444</v>
      </c>
      <c r="HN560" t="s">
        <v>444</v>
      </c>
      <c r="HO560" s="24" t="s">
        <v>444</v>
      </c>
      <c r="HP560" s="24" t="s">
        <v>444</v>
      </c>
      <c r="HQ560" t="s">
        <v>444</v>
      </c>
      <c r="HR560" t="s">
        <v>444</v>
      </c>
      <c r="HS560" s="24" t="s">
        <v>444</v>
      </c>
      <c r="HT560" s="24" t="s">
        <v>444</v>
      </c>
      <c r="HU560" t="s">
        <v>444</v>
      </c>
      <c r="HV560" t="s">
        <v>444</v>
      </c>
      <c r="HW560" s="24" t="s">
        <v>444</v>
      </c>
      <c r="HX560" s="24" t="s">
        <v>444</v>
      </c>
      <c r="HY560" t="s">
        <v>444</v>
      </c>
      <c r="HZ560" t="s">
        <v>444</v>
      </c>
      <c r="IA560" t="s">
        <v>2774</v>
      </c>
      <c r="IB560" t="s">
        <v>2736</v>
      </c>
      <c r="IC560" t="s">
        <v>3091</v>
      </c>
      <c r="ID560" s="33" t="b" cm="1">
        <f t="array" ref="ID560">_xlfn.IFNA(MATCH($A$2,_xlfn.NUMBERVALUE(Table_Query_from_MF_DSNP62[[#This Row],[CL_GLACCT_DR1]:[CL_GLACCT_CR4]]),0),0)&gt;=1</f>
        <v>1</v>
      </c>
      <c r="IE560" s="33" t="b">
        <f>OR(Table_Query_from_MF_DSNP62[[#This Row],[Pair1]:[Pair25]])</f>
        <v>1</v>
      </c>
      <c r="IF560" s="33">
        <f>_xlfn.IFNA(MATCH(TRUE,Table_Query_from_MF_DSNP62[[#This Row],[Pair1]:[Pair25]],0),"none")</f>
        <v>1</v>
      </c>
      <c r="IG560" s="33" t="b">
        <f>AND($A$2&gt;=_xlfn.NUMBERVALUE(Table_Query_from_MF_DSNP62[[#This Row],[CL_GL_ACCT_FR1]]),$A$2&lt;=_xlfn.NUMBERVALUE(Table_Query_from_MF_DSNP62[[#This Row],[CL_GL_ACCT_TO1]]))</f>
        <v>1</v>
      </c>
      <c r="IH560" s="33" t="b">
        <f>AND($A$2&gt;=_xlfn.NUMBERVALUE(Table_Query_from_MF_DSNP62[[#This Row],[CL_GL_ACCT_FR2]]),$A$2&lt;=_xlfn.NUMBERVALUE(Table_Query_from_MF_DSNP62[[#This Row],[CL_GL_ACCT_TO2]]))</f>
        <v>1</v>
      </c>
      <c r="II560" s="33" t="b">
        <f>AND($A$2&gt;=_xlfn.NUMBERVALUE(Table_Query_from_MF_DSNP62[[#This Row],[CL_GL_ACCT_FR3]]),$A$2&lt;=_xlfn.NUMBERVALUE(Table_Query_from_MF_DSNP62[[#This Row],[CL_GL_ACCT_TO3]]))</f>
        <v>1</v>
      </c>
      <c r="IJ560" s="33" t="b">
        <f>AND($A$2&gt;=_xlfn.NUMBERVALUE(Table_Query_from_MF_DSNP62[[#This Row],[CL_GL_ACCT_FR4]]),$A$2&lt;=_xlfn.NUMBERVALUE(Table_Query_from_MF_DSNP62[[#This Row],[CL_GL_ACCT_TO4]]))</f>
        <v>1</v>
      </c>
      <c r="IK560" s="33" t="b">
        <f>AND($A$2&gt;=_xlfn.NUMBERVALUE(Table_Query_from_MF_DSNP62[[#This Row],[CL_GL_ACCT_FR5]]),$A$2&lt;=_xlfn.NUMBERVALUE(Table_Query_from_MF_DSNP62[[#This Row],[CL_GL_ACCT_TO5]]))</f>
        <v>1</v>
      </c>
      <c r="IL560" s="33" t="b">
        <f>AND($A$2&gt;=_xlfn.NUMBERVALUE(Table_Query_from_MF_DSNP62[[#This Row],[CL_GL_ACCT_FR6]]),$A$2&lt;=_xlfn.NUMBERVALUE(Table_Query_from_MF_DSNP62[[#This Row],[CL_GL_ACCT_TO6]]))</f>
        <v>1</v>
      </c>
      <c r="IM560" s="33" t="b">
        <f>AND($A$2&gt;=_xlfn.NUMBERVALUE(Table_Query_from_MF_DSNP62[[#This Row],[CL_GL_ACCT_FR7]]),$A$2&lt;=_xlfn.NUMBERVALUE(Table_Query_from_MF_DSNP62[[#This Row],[CL_GL_ACCT_TO7]]))</f>
        <v>1</v>
      </c>
      <c r="IN560" s="33" t="b">
        <f>AND($A$2&gt;=_xlfn.NUMBERVALUE(Table_Query_from_MF_DSNP62[[#This Row],[CL_GL_ACCT_FR8]]),$A$2&lt;=_xlfn.NUMBERVALUE(Table_Query_from_MF_DSNP62[[#This Row],[CL_GL_ACCT_TO8]]))</f>
        <v>1</v>
      </c>
      <c r="IO560" s="33" t="b">
        <f>AND($A$2&gt;=_xlfn.NUMBERVALUE(Table_Query_from_MF_DSNP62[[#This Row],[CL_GL_ACCT_FR9]]),$A$2&lt;=_xlfn.NUMBERVALUE(Table_Query_from_MF_DSNP62[[#This Row],[CL_GL_ACCT_TO9]]))</f>
        <v>1</v>
      </c>
      <c r="IP560" s="33" t="b">
        <f>AND($A$2&gt;=_xlfn.NUMBERVALUE(Table_Query_from_MF_DSNP62[[#This Row],[CL_GL_ACCT_FR10]]),$A$2&lt;=_xlfn.NUMBERVALUE(Table_Query_from_MF_DSNP62[[#This Row],[CL_GL_ACCT_TO10]]))</f>
        <v>1</v>
      </c>
      <c r="IQ560" s="33" t="b">
        <f>AND($A$2&gt;=_xlfn.NUMBERVALUE(Table_Query_from_MF_DSNP62[[#This Row],[CL_GL_ACCT_FR11]]),$A$2&lt;=_xlfn.NUMBERVALUE(Table_Query_from_MF_DSNP62[[#This Row],[CL_GL_ACCT_TO11]]))</f>
        <v>1</v>
      </c>
      <c r="IR560" s="33" t="b">
        <f>AND($A$2&gt;=_xlfn.NUMBERVALUE(Table_Query_from_MF_DSNP62[[#This Row],[CL_GL_ACCT_FR12]]),$A$2&lt;=_xlfn.NUMBERVALUE(Table_Query_from_MF_DSNP62[[#This Row],[CL_GL_ACCT_TO12]]))</f>
        <v>1</v>
      </c>
      <c r="IS560" s="33" t="b">
        <f>AND($A$2&gt;=_xlfn.NUMBERVALUE(Table_Query_from_MF_DSNP62[[#This Row],[CL_GL_ACCT_FR13]]),$A$2&lt;=_xlfn.NUMBERVALUE(Table_Query_from_MF_DSNP62[[#This Row],[CL_GL_ACCT_TO13]]))</f>
        <v>1</v>
      </c>
      <c r="IT560" s="33" t="b">
        <f>AND($A$2&gt;=_xlfn.NUMBERVALUE(Table_Query_from_MF_DSNP62[[#This Row],[CL_GL_ACCT_FR14]]),$A$2&lt;=_xlfn.NUMBERVALUE(Table_Query_from_MF_DSNP62[[#This Row],[CL_GL_ACCT_TO14]]))</f>
        <v>1</v>
      </c>
      <c r="IU560" s="33" t="b">
        <f>AND($A$2&gt;=_xlfn.NUMBERVALUE(Table_Query_from_MF_DSNP62[[#This Row],[CL_GL_ACCT_FR15]]),$A$2&lt;=_xlfn.NUMBERVALUE(Table_Query_from_MF_DSNP62[[#This Row],[CL_GL_ACCT_TO15]]))</f>
        <v>1</v>
      </c>
      <c r="IV560" s="33" t="b">
        <f>AND($A$2&gt;=_xlfn.NUMBERVALUE(Table_Query_from_MF_DSNP62[[#This Row],[CL_GL_ACCT_FR16]]),$A$2&lt;=_xlfn.NUMBERVALUE(Table_Query_from_MF_DSNP62[[#This Row],[CL_GL_ACCT_TO16]]))</f>
        <v>1</v>
      </c>
      <c r="IW560" s="33" t="b">
        <f>AND($A$2&gt;=_xlfn.NUMBERVALUE(Table_Query_from_MF_DSNP62[[#This Row],[CL_GL_ACCT_FR17]]),$A$2&lt;=_xlfn.NUMBERVALUE(Table_Query_from_MF_DSNP62[[#This Row],[CL_GL_ACCT_TO17]]))</f>
        <v>1</v>
      </c>
      <c r="IX560" s="33" t="b">
        <f>AND($A$2&gt;=_xlfn.NUMBERVALUE(Table_Query_from_MF_DSNP62[[#This Row],[CL_GL_ACCT_FR18]]),$A$2&lt;=_xlfn.NUMBERVALUE(Table_Query_from_MF_DSNP62[[#This Row],[CL_GL_ACCT_TO18]]))</f>
        <v>1</v>
      </c>
      <c r="IY560" s="33" t="b">
        <f>AND($A$2&gt;=_xlfn.NUMBERVALUE(Table_Query_from_MF_DSNP62[[#This Row],[CL_GL_ACCT_FR19]]),$A$2&lt;=_xlfn.NUMBERVALUE(Table_Query_from_MF_DSNP62[[#This Row],[CL_GL_ACCT_TO19]]))</f>
        <v>1</v>
      </c>
      <c r="IZ560" s="33" t="b">
        <f>AND($A$2&gt;=_xlfn.NUMBERVALUE(Table_Query_from_MF_DSNP62[[#This Row],[CL_GL_ACCT_FR20]]),$A$2&lt;=_xlfn.NUMBERVALUE(Table_Query_from_MF_DSNP62[[#This Row],[CL_GL_ACCT_TO20]]))</f>
        <v>1</v>
      </c>
      <c r="JA560" s="33" t="b">
        <f>AND($A$2&gt;=_xlfn.NUMBERVALUE(Table_Query_from_MF_DSNP62[[#This Row],[CL_GL_ACCT_FR21]]),$A$2&lt;=_xlfn.NUMBERVALUE(Table_Query_from_MF_DSNP62[[#This Row],[CL_GL_ACCT_TO21]]))</f>
        <v>1</v>
      </c>
      <c r="JB560" s="33" t="b">
        <f>AND($A$2&gt;=_xlfn.NUMBERVALUE(Table_Query_from_MF_DSNP62[[#This Row],[CL_GL_ACCT_FR22]]),$A$2&lt;=_xlfn.NUMBERVALUE(Table_Query_from_MF_DSNP62[[#This Row],[CL_GL_ACCT_TO22]]))</f>
        <v>1</v>
      </c>
      <c r="JC560" s="33" t="b">
        <f>AND($A$2&gt;=_xlfn.NUMBERVALUE(Table_Query_from_MF_DSNP62[[#This Row],[CL_GL_ACCT_FR23]]),$A$2&lt;=_xlfn.NUMBERVALUE(Table_Query_from_MF_DSNP62[[#This Row],[CL_GL_ACCT_TO23]]))</f>
        <v>1</v>
      </c>
      <c r="JD560" s="33" t="b">
        <f>AND($A$2&gt;=_xlfn.NUMBERVALUE(Table_Query_from_MF_DSNP62[[#This Row],[CL_GL_ACCT_FR24]]),$A$2&lt;=_xlfn.NUMBERVALUE(Table_Query_from_MF_DSNP62[[#This Row],[CL_GL_ACCT_TO24]]))</f>
        <v>1</v>
      </c>
      <c r="JE560" s="33" t="b">
        <f>AND($A$2&gt;=_xlfn.NUMBERVALUE(Table_Query_from_MF_DSNP62[[#This Row],[CL_GL_ACCT_FR25]]),$A$2&lt;=_xlfn.NUMBERVALUE(Table_Query_from_MF_DSNP62[[#This Row],[CL_GL_ACCT_TO25]]))</f>
        <v>1</v>
      </c>
      <c r="JF560" s="33" t="b">
        <f>OR(Table_Query_from_MF_DSNP62[[#This Row],[PairA]:[PairO]])</f>
        <v>1</v>
      </c>
      <c r="JG560" s="33">
        <f>_xlfn.IFNA(MATCH(TRUE,Table_Query_from_MF_DSNP62[[#This Row],[PairA]:[PairO]],0),"none")</f>
        <v>1</v>
      </c>
      <c r="JH560" s="33" t="b">
        <f>AND($B$2&gt;=_xlfn.NUMBERVALUE(Table_Query_from_MF_DSNP62[[#This Row],[CL_CMP_OBJ_FR1]]),$B$2&lt;=_xlfn.NUMBERVALUE(Table_Query_from_MF_DSNP62[[#This Row],[CL_CMP_OBJ_TO1]]))</f>
        <v>1</v>
      </c>
      <c r="JI560" s="33" t="b">
        <f>AND($B$2&gt;=_xlfn.NUMBERVALUE(Table_Query_from_MF_DSNP62[[#This Row],[CL_CMP_OBJ_FR2]]),$B$2&lt;=_xlfn.NUMBERVALUE(Table_Query_from_MF_DSNP62[[#This Row],[CL_CMP_OBJ_TO2]]))</f>
        <v>1</v>
      </c>
      <c r="JJ560" s="33" t="b">
        <f>AND($B$2&gt;=_xlfn.NUMBERVALUE(Table_Query_from_MF_DSNP62[[#This Row],[CL_CMP_OBJ_FR3]]),$B$2&lt;=_xlfn.NUMBERVALUE(Table_Query_from_MF_DSNP62[[#This Row],[CL_CMP_OBJ_TO3]]))</f>
        <v>1</v>
      </c>
      <c r="JK560" s="33" t="b">
        <f>AND($B$2&gt;=_xlfn.NUMBERVALUE(Table_Query_from_MF_DSNP62[[#This Row],[CL_CMP_OBJ_FR4]]),$B$2&lt;=_xlfn.NUMBERVALUE(Table_Query_from_MF_DSNP62[[#This Row],[CL_CMP_OBJ_TO4]]))</f>
        <v>1</v>
      </c>
      <c r="JL560" s="33" t="b">
        <f>AND($B$2&gt;=_xlfn.NUMBERVALUE(Table_Query_from_MF_DSNP62[[#This Row],[CL_CMP_OBJ_FR5]]),$B$2&lt;=_xlfn.NUMBERVALUE(Table_Query_from_MF_DSNP62[[#This Row],[CL_CMP_OBJ_TO5]]))</f>
        <v>1</v>
      </c>
      <c r="JM560" s="33" t="b">
        <f>AND($B$2&gt;=_xlfn.NUMBERVALUE(Table_Query_from_MF_DSNP62[[#This Row],[CL_CMP_OBJ_FR6]]),$B$2&lt;=_xlfn.NUMBERVALUE(Table_Query_from_MF_DSNP62[[#This Row],[CL_CMP_OBJ_TO6]]))</f>
        <v>1</v>
      </c>
      <c r="JN560" s="33" t="b">
        <f>AND($B$2&gt;=_xlfn.NUMBERVALUE(Table_Query_from_MF_DSNP62[[#This Row],[CL_CMP_OBJ_FR7]]),$B$2&lt;=_xlfn.NUMBERVALUE(Table_Query_from_MF_DSNP62[[#This Row],[CL_CMP_OBJ_TO7]]))</f>
        <v>1</v>
      </c>
      <c r="JO560" s="33" t="b">
        <f>AND($B$2&gt;=_xlfn.NUMBERVALUE(Table_Query_from_MF_DSNP62[[#This Row],[CL_CMP_OBJ_FR8]]),$B$2&lt;=_xlfn.NUMBERVALUE(Table_Query_from_MF_DSNP62[[#This Row],[CL_CMP_OBJ_TO8]]))</f>
        <v>1</v>
      </c>
      <c r="JP560" s="33" t="b">
        <f>AND($B$2&gt;=_xlfn.NUMBERVALUE(Table_Query_from_MF_DSNP62[[#This Row],[CL_CMP_OBJ_FR9]]),$B$2&lt;=_xlfn.NUMBERVALUE(Table_Query_from_MF_DSNP62[[#This Row],[CL_CMP_OBJ_TO9]]))</f>
        <v>1</v>
      </c>
      <c r="JQ560" s="33" t="b">
        <f>AND($B$2&gt;=_xlfn.NUMBERVALUE(Table_Query_from_MF_DSNP62[[#This Row],[CL_CMP_OBJ_FR10]]),$B$2&lt;=_xlfn.NUMBERVALUE(Table_Query_from_MF_DSNP62[[#This Row],[CL_CMP_OBJ_TO10]]))</f>
        <v>1</v>
      </c>
      <c r="JR560" s="33" t="b">
        <f>AND($B$2&gt;=_xlfn.NUMBERVALUE(Table_Query_from_MF_DSNP62[[#This Row],[CL_CMP_OBJ_FR11]]),$B$2&lt;=_xlfn.NUMBERVALUE(Table_Query_from_MF_DSNP62[[#This Row],[CL_CMP_OBJ_TO11]]))</f>
        <v>1</v>
      </c>
      <c r="JS560" s="33" t="b">
        <f>AND($B$2&gt;=_xlfn.NUMBERVALUE(Table_Query_from_MF_DSNP62[[#This Row],[CL_CMP_OBJ_FR12]]),$B$2&lt;=_xlfn.NUMBERVALUE(Table_Query_from_MF_DSNP62[[#This Row],[CL_CMP_OBJ_TO12]]))</f>
        <v>1</v>
      </c>
      <c r="JT560" s="33" t="b">
        <f>AND($B$2&gt;=_xlfn.NUMBERVALUE(Table_Query_from_MF_DSNP62[[#This Row],[CL_CMP_OBJ_FR13]]),$B$2&lt;=_xlfn.NUMBERVALUE(Table_Query_from_MF_DSNP62[[#This Row],[CL_CMP_OBJ_TO13]]))</f>
        <v>1</v>
      </c>
      <c r="JU560" s="33" t="b">
        <f>AND($B$2&gt;=_xlfn.NUMBERVALUE(Table_Query_from_MF_DSNP62[[#This Row],[CL_CMP_OBJ_FR14]]),$B$2&lt;=_xlfn.NUMBERVALUE(Table_Query_from_MF_DSNP62[[#This Row],[CL_CMP_OBJ_TO14]]))</f>
        <v>1</v>
      </c>
      <c r="JV560" s="33" t="b">
        <f>AND($B$2&gt;=_xlfn.NUMBERVALUE(Table_Query_from_MF_DSNP62[[#This Row],[CL_CMP_OBJ_FR15]]),$B$2&lt;=_xlfn.NUMBERVALUE(Table_Query_from_MF_DSNP62[[#This Row],[CL_CMP_OBJ_TO15]]))</f>
        <v>1</v>
      </c>
    </row>
    <row r="561" spans="1:282" x14ac:dyDescent="0.25">
      <c r="A561" t="b">
        <f>OR(,Table_Query_from_MF_DSNP62[[#This Row],[Desired GL included as "hard-coded" GL?]],Table_Query_from_MF_DSNP62[[#This Row],[Desired GL included as "Open GL"?]])</f>
        <v>1</v>
      </c>
      <c r="B561" t="b">
        <f>Table_Query_from_MF_DSNP62[[#This Row],[Desired CObj included as "Open CObj"?]]</f>
        <v>1</v>
      </c>
      <c r="C561" t="s">
        <v>2287</v>
      </c>
      <c r="D561" t="s">
        <v>2288</v>
      </c>
      <c r="E561" t="s">
        <v>15</v>
      </c>
      <c r="F561" s="24" t="s">
        <v>421</v>
      </c>
      <c r="G561" t="s">
        <v>13</v>
      </c>
      <c r="H561" s="24" t="s">
        <v>444</v>
      </c>
      <c r="I561" t="s">
        <v>444</v>
      </c>
      <c r="J561" s="24" t="s">
        <v>444</v>
      </c>
      <c r="K561" t="s">
        <v>444</v>
      </c>
      <c r="L561" s="24" t="s">
        <v>359</v>
      </c>
      <c r="M561" t="s">
        <v>307</v>
      </c>
      <c r="N561" t="s">
        <v>444</v>
      </c>
      <c r="O561" t="s">
        <v>444</v>
      </c>
      <c r="P561" t="s">
        <v>444</v>
      </c>
      <c r="Q561" t="s">
        <v>15</v>
      </c>
      <c r="R561" t="s">
        <v>447</v>
      </c>
      <c r="S561" t="s">
        <v>15</v>
      </c>
      <c r="T561" t="s">
        <v>447</v>
      </c>
      <c r="U561" t="s">
        <v>444</v>
      </c>
      <c r="V561" t="s">
        <v>444</v>
      </c>
      <c r="W561" t="s">
        <v>447</v>
      </c>
      <c r="X561" t="s">
        <v>444</v>
      </c>
      <c r="Y561" t="s">
        <v>442</v>
      </c>
      <c r="Z561" t="s">
        <v>442</v>
      </c>
      <c r="AA561" t="s">
        <v>444</v>
      </c>
      <c r="AB561" t="s">
        <v>442</v>
      </c>
      <c r="AC561" t="s">
        <v>444</v>
      </c>
      <c r="AD561" t="s">
        <v>15</v>
      </c>
      <c r="AE561" t="s">
        <v>447</v>
      </c>
      <c r="AF561" t="s">
        <v>447</v>
      </c>
      <c r="AG561" t="s">
        <v>442</v>
      </c>
      <c r="AH561" t="s">
        <v>447</v>
      </c>
      <c r="AI561" t="s">
        <v>447</v>
      </c>
      <c r="AJ561" t="s">
        <v>442</v>
      </c>
      <c r="AK561" t="s">
        <v>442</v>
      </c>
      <c r="AL561" t="s">
        <v>444</v>
      </c>
      <c r="AM561" t="s">
        <v>444</v>
      </c>
      <c r="AN561" t="s">
        <v>444</v>
      </c>
      <c r="AO561" t="s">
        <v>444</v>
      </c>
      <c r="AP561" t="s">
        <v>442</v>
      </c>
      <c r="AQ561" t="s">
        <v>282</v>
      </c>
      <c r="AR561" t="s">
        <v>1451</v>
      </c>
      <c r="AS561" t="s">
        <v>162</v>
      </c>
      <c r="AT561" t="s">
        <v>10</v>
      </c>
      <c r="AU561" t="s">
        <v>444</v>
      </c>
      <c r="AV561" t="s">
        <v>442</v>
      </c>
      <c r="AW561" t="s">
        <v>444</v>
      </c>
      <c r="AX561" t="s">
        <v>444</v>
      </c>
      <c r="AY561" t="s">
        <v>444</v>
      </c>
      <c r="AZ561" t="s">
        <v>7</v>
      </c>
      <c r="BA561" t="s">
        <v>478</v>
      </c>
      <c r="BB561" t="s">
        <v>444</v>
      </c>
      <c r="BC561" t="s">
        <v>444</v>
      </c>
      <c r="BD561" t="s">
        <v>1359</v>
      </c>
      <c r="BE561" t="s">
        <v>2289</v>
      </c>
      <c r="BF561" t="s">
        <v>740</v>
      </c>
      <c r="BG561" t="s">
        <v>1360</v>
      </c>
      <c r="BH561" t="s">
        <v>755</v>
      </c>
      <c r="BI561" t="s">
        <v>529</v>
      </c>
      <c r="BJ561" t="s">
        <v>1520</v>
      </c>
      <c r="BK561" t="s">
        <v>282</v>
      </c>
      <c r="BL561" t="s">
        <v>1360</v>
      </c>
      <c r="BM561" t="s">
        <v>758</v>
      </c>
      <c r="BN561" t="s">
        <v>529</v>
      </c>
      <c r="BO561" t="s">
        <v>1520</v>
      </c>
      <c r="BP561" t="s">
        <v>282</v>
      </c>
      <c r="BQ561" t="s">
        <v>740</v>
      </c>
      <c r="BR561" t="s">
        <v>1521</v>
      </c>
      <c r="BS561" t="s">
        <v>444</v>
      </c>
      <c r="BT561" t="s">
        <v>1360</v>
      </c>
      <c r="BU561" t="s">
        <v>1487</v>
      </c>
      <c r="BV561" t="s">
        <v>444</v>
      </c>
      <c r="BW561" t="s">
        <v>740</v>
      </c>
      <c r="BX561" t="s">
        <v>1521</v>
      </c>
      <c r="BY561" t="s">
        <v>444</v>
      </c>
      <c r="BZ561" t="s">
        <v>1360</v>
      </c>
      <c r="CA561" t="s">
        <v>1487</v>
      </c>
      <c r="CB561" t="s">
        <v>444</v>
      </c>
      <c r="CC561" t="s">
        <v>1360</v>
      </c>
      <c r="CD561" t="s">
        <v>1487</v>
      </c>
      <c r="CE561" t="s">
        <v>444</v>
      </c>
      <c r="CF561" t="s">
        <v>444</v>
      </c>
      <c r="CG561" t="s">
        <v>444</v>
      </c>
      <c r="CH561" t="s">
        <v>444</v>
      </c>
      <c r="CI561" t="s">
        <v>740</v>
      </c>
      <c r="CJ561" t="s">
        <v>1521</v>
      </c>
      <c r="CK561" t="s">
        <v>444</v>
      </c>
      <c r="CL561" t="s">
        <v>1360</v>
      </c>
      <c r="CM561" t="s">
        <v>1487</v>
      </c>
      <c r="CN561" t="s">
        <v>444</v>
      </c>
      <c r="CO561" t="s">
        <v>740</v>
      </c>
      <c r="CP561" t="s">
        <v>1521</v>
      </c>
      <c r="CQ561" t="s">
        <v>444</v>
      </c>
      <c r="CR561" t="s">
        <v>1360</v>
      </c>
      <c r="CS561" t="s">
        <v>1487</v>
      </c>
      <c r="CT561" t="s">
        <v>444</v>
      </c>
      <c r="CU561" t="s">
        <v>444</v>
      </c>
      <c r="CV561" t="s">
        <v>2845</v>
      </c>
      <c r="CW561" t="s">
        <v>2736</v>
      </c>
      <c r="CX561" t="s">
        <v>2764</v>
      </c>
      <c r="CY561" t="s">
        <v>1370</v>
      </c>
      <c r="CZ561" t="s">
        <v>1371</v>
      </c>
      <c r="DA561" t="s">
        <v>444</v>
      </c>
      <c r="DB561" t="s">
        <v>444</v>
      </c>
      <c r="DC561" t="s">
        <v>444</v>
      </c>
      <c r="DD561" t="s">
        <v>444</v>
      </c>
      <c r="DE561" t="s">
        <v>444</v>
      </c>
      <c r="DF561" t="s">
        <v>444</v>
      </c>
      <c r="DG561" t="s">
        <v>444</v>
      </c>
      <c r="DH561" t="s">
        <v>444</v>
      </c>
      <c r="DI561" t="s">
        <v>443</v>
      </c>
      <c r="DJ561" t="s">
        <v>282</v>
      </c>
      <c r="DK561" t="s">
        <v>1440</v>
      </c>
      <c r="DL561" t="s">
        <v>444</v>
      </c>
      <c r="DM561" t="s">
        <v>444</v>
      </c>
      <c r="DN561" t="s">
        <v>444</v>
      </c>
      <c r="DO561" t="s">
        <v>444</v>
      </c>
      <c r="DP561" t="s">
        <v>444</v>
      </c>
      <c r="DQ561" t="s">
        <v>444</v>
      </c>
      <c r="DR561" t="s">
        <v>444</v>
      </c>
      <c r="DS561" t="s">
        <v>444</v>
      </c>
      <c r="DT561" s="24" t="s">
        <v>444</v>
      </c>
      <c r="DU561" s="24" t="s">
        <v>444</v>
      </c>
      <c r="DV561" t="s">
        <v>444</v>
      </c>
      <c r="DW561" t="s">
        <v>444</v>
      </c>
      <c r="DX561" s="24" t="s">
        <v>444</v>
      </c>
      <c r="DY561" s="24" t="s">
        <v>444</v>
      </c>
      <c r="DZ561" t="s">
        <v>444</v>
      </c>
      <c r="EA561" t="s">
        <v>444</v>
      </c>
      <c r="EB561" s="24" t="s">
        <v>444</v>
      </c>
      <c r="EC561" s="24" t="s">
        <v>444</v>
      </c>
      <c r="ED561" t="s">
        <v>444</v>
      </c>
      <c r="EE561" t="s">
        <v>444</v>
      </c>
      <c r="EF561" s="24" t="s">
        <v>444</v>
      </c>
      <c r="EG561" s="24" t="s">
        <v>444</v>
      </c>
      <c r="EH561" t="s">
        <v>444</v>
      </c>
      <c r="EI561" t="s">
        <v>444</v>
      </c>
      <c r="EJ561" s="24" t="s">
        <v>444</v>
      </c>
      <c r="EK561" s="24" t="s">
        <v>444</v>
      </c>
      <c r="EL561" t="s">
        <v>444</v>
      </c>
      <c r="EM561" t="s">
        <v>444</v>
      </c>
      <c r="EN561" s="24" t="s">
        <v>444</v>
      </c>
      <c r="EO561" s="24" t="s">
        <v>444</v>
      </c>
      <c r="EP561" t="s">
        <v>444</v>
      </c>
      <c r="EQ561" t="s">
        <v>444</v>
      </c>
      <c r="ER561" s="24" t="s">
        <v>444</v>
      </c>
      <c r="ES561" s="24" t="s">
        <v>444</v>
      </c>
      <c r="ET561" t="s">
        <v>444</v>
      </c>
      <c r="EU561" t="s">
        <v>444</v>
      </c>
      <c r="EV561" s="24" t="s">
        <v>444</v>
      </c>
      <c r="EW561" s="24" t="s">
        <v>444</v>
      </c>
      <c r="EX561" t="s">
        <v>444</v>
      </c>
      <c r="EY561" t="s">
        <v>444</v>
      </c>
      <c r="EZ561" s="24" t="s">
        <v>444</v>
      </c>
      <c r="FA561" s="24" t="s">
        <v>444</v>
      </c>
      <c r="FB561" t="s">
        <v>444</v>
      </c>
      <c r="FC561" t="s">
        <v>444</v>
      </c>
      <c r="FD561" s="24" t="s">
        <v>444</v>
      </c>
      <c r="FE561" s="24" t="s">
        <v>444</v>
      </c>
      <c r="FF561" t="s">
        <v>444</v>
      </c>
      <c r="FG561" t="s">
        <v>444</v>
      </c>
      <c r="FH561" s="24" t="s">
        <v>444</v>
      </c>
      <c r="FI561" s="24" t="s">
        <v>444</v>
      </c>
      <c r="FJ561" t="s">
        <v>444</v>
      </c>
      <c r="FK561" t="s">
        <v>444</v>
      </c>
      <c r="FL561" s="24" t="s">
        <v>444</v>
      </c>
      <c r="FM561" s="24" t="s">
        <v>444</v>
      </c>
      <c r="FN561" t="s">
        <v>444</v>
      </c>
      <c r="FO561" t="s">
        <v>444</v>
      </c>
      <c r="FP561" s="24" t="s">
        <v>444</v>
      </c>
      <c r="FQ561" s="24" t="s">
        <v>444</v>
      </c>
      <c r="FR561" t="s">
        <v>444</v>
      </c>
      <c r="FS561" t="s">
        <v>444</v>
      </c>
      <c r="FT561" s="24" t="s">
        <v>444</v>
      </c>
      <c r="FU561" s="24" t="s">
        <v>444</v>
      </c>
      <c r="FV561" t="s">
        <v>444</v>
      </c>
      <c r="FW561" t="s">
        <v>444</v>
      </c>
      <c r="FX561" s="24" t="s">
        <v>444</v>
      </c>
      <c r="FY561" s="24" t="s">
        <v>444</v>
      </c>
      <c r="FZ561" t="s">
        <v>444</v>
      </c>
      <c r="GA561" t="s">
        <v>444</v>
      </c>
      <c r="GB561" s="24" t="s">
        <v>444</v>
      </c>
      <c r="GC561" s="24" t="s">
        <v>444</v>
      </c>
      <c r="GD561" t="s">
        <v>444</v>
      </c>
      <c r="GE561" t="s">
        <v>444</v>
      </c>
      <c r="GF561" s="24" t="s">
        <v>444</v>
      </c>
      <c r="GG561" s="24" t="s">
        <v>444</v>
      </c>
      <c r="GH561" t="s">
        <v>15</v>
      </c>
      <c r="GI561" s="24" t="s">
        <v>526</v>
      </c>
      <c r="GJ561" s="24" t="s">
        <v>1453</v>
      </c>
      <c r="GK561" t="s">
        <v>587</v>
      </c>
      <c r="GL561" t="s">
        <v>1455</v>
      </c>
      <c r="GM561" s="24" t="s">
        <v>444</v>
      </c>
      <c r="GN561" s="24" t="s">
        <v>444</v>
      </c>
      <c r="GO561" t="s">
        <v>444</v>
      </c>
      <c r="GP561" t="s">
        <v>444</v>
      </c>
      <c r="GQ561" s="24" t="s">
        <v>444</v>
      </c>
      <c r="GR561" s="24" t="s">
        <v>444</v>
      </c>
      <c r="GS561" t="s">
        <v>444</v>
      </c>
      <c r="GT561" t="s">
        <v>444</v>
      </c>
      <c r="GU561" s="24" t="s">
        <v>444</v>
      </c>
      <c r="GV561" s="24" t="s">
        <v>444</v>
      </c>
      <c r="GW561" t="s">
        <v>444</v>
      </c>
      <c r="GX561" t="s">
        <v>444</v>
      </c>
      <c r="GY561" s="24" t="s">
        <v>444</v>
      </c>
      <c r="GZ561" s="24" t="s">
        <v>444</v>
      </c>
      <c r="HA561" t="s">
        <v>444</v>
      </c>
      <c r="HB561" t="s">
        <v>444</v>
      </c>
      <c r="HC561" s="24" t="s">
        <v>444</v>
      </c>
      <c r="HD561" s="24" t="s">
        <v>444</v>
      </c>
      <c r="HE561" t="s">
        <v>444</v>
      </c>
      <c r="HF561" t="s">
        <v>444</v>
      </c>
      <c r="HG561" s="24" t="s">
        <v>444</v>
      </c>
      <c r="HH561" s="24" t="s">
        <v>444</v>
      </c>
      <c r="HI561" t="s">
        <v>444</v>
      </c>
      <c r="HJ561" t="s">
        <v>444</v>
      </c>
      <c r="HK561" s="24" t="s">
        <v>444</v>
      </c>
      <c r="HL561" s="24" t="s">
        <v>444</v>
      </c>
      <c r="HM561" t="s">
        <v>444</v>
      </c>
      <c r="HN561" t="s">
        <v>444</v>
      </c>
      <c r="HO561" s="24" t="s">
        <v>444</v>
      </c>
      <c r="HP561" s="24" t="s">
        <v>444</v>
      </c>
      <c r="HQ561" t="s">
        <v>444</v>
      </c>
      <c r="HR561" t="s">
        <v>444</v>
      </c>
      <c r="HS561" s="24" t="s">
        <v>444</v>
      </c>
      <c r="HT561" s="24" t="s">
        <v>444</v>
      </c>
      <c r="HU561" t="s">
        <v>444</v>
      </c>
      <c r="HV561" t="s">
        <v>444</v>
      </c>
      <c r="HW561" s="24" t="s">
        <v>444</v>
      </c>
      <c r="HX561" s="24" t="s">
        <v>444</v>
      </c>
      <c r="HY561" t="s">
        <v>444</v>
      </c>
      <c r="HZ561" t="s">
        <v>444</v>
      </c>
      <c r="IA561" t="s">
        <v>2774</v>
      </c>
      <c r="IB561" t="s">
        <v>2736</v>
      </c>
      <c r="IC561" t="s">
        <v>2764</v>
      </c>
      <c r="ID561" s="33" t="b" cm="1">
        <f t="array" ref="ID561">_xlfn.IFNA(MATCH($A$2,_xlfn.NUMBERVALUE(Table_Query_from_MF_DSNP62[[#This Row],[CL_GLACCT_DR1]:[CL_GLACCT_CR4]]),0),0)&gt;=1</f>
        <v>1</v>
      </c>
      <c r="IE561" s="33" t="b">
        <f>OR(Table_Query_from_MF_DSNP62[[#This Row],[Pair1]:[Pair25]])</f>
        <v>1</v>
      </c>
      <c r="IF561" s="33">
        <f>_xlfn.IFNA(MATCH(TRUE,Table_Query_from_MF_DSNP62[[#This Row],[Pair1]:[Pair25]],0),"none")</f>
        <v>1</v>
      </c>
      <c r="IG561" s="33" t="b">
        <f>AND($A$2&gt;=_xlfn.NUMBERVALUE(Table_Query_from_MF_DSNP62[[#This Row],[CL_GL_ACCT_FR1]]),$A$2&lt;=_xlfn.NUMBERVALUE(Table_Query_from_MF_DSNP62[[#This Row],[CL_GL_ACCT_TO1]]))</f>
        <v>1</v>
      </c>
      <c r="IH561" s="33" t="b">
        <f>AND($A$2&gt;=_xlfn.NUMBERVALUE(Table_Query_from_MF_DSNP62[[#This Row],[CL_GL_ACCT_FR2]]),$A$2&lt;=_xlfn.NUMBERVALUE(Table_Query_from_MF_DSNP62[[#This Row],[CL_GL_ACCT_TO2]]))</f>
        <v>1</v>
      </c>
      <c r="II561" s="33" t="b">
        <f>AND($A$2&gt;=_xlfn.NUMBERVALUE(Table_Query_from_MF_DSNP62[[#This Row],[CL_GL_ACCT_FR3]]),$A$2&lt;=_xlfn.NUMBERVALUE(Table_Query_from_MF_DSNP62[[#This Row],[CL_GL_ACCT_TO3]]))</f>
        <v>1</v>
      </c>
      <c r="IJ561" s="33" t="b">
        <f>AND($A$2&gt;=_xlfn.NUMBERVALUE(Table_Query_from_MF_DSNP62[[#This Row],[CL_GL_ACCT_FR4]]),$A$2&lt;=_xlfn.NUMBERVALUE(Table_Query_from_MF_DSNP62[[#This Row],[CL_GL_ACCT_TO4]]))</f>
        <v>1</v>
      </c>
      <c r="IK561" s="33" t="b">
        <f>AND($A$2&gt;=_xlfn.NUMBERVALUE(Table_Query_from_MF_DSNP62[[#This Row],[CL_GL_ACCT_FR5]]),$A$2&lt;=_xlfn.NUMBERVALUE(Table_Query_from_MF_DSNP62[[#This Row],[CL_GL_ACCT_TO5]]))</f>
        <v>1</v>
      </c>
      <c r="IL561" s="33" t="b">
        <f>AND($A$2&gt;=_xlfn.NUMBERVALUE(Table_Query_from_MF_DSNP62[[#This Row],[CL_GL_ACCT_FR6]]),$A$2&lt;=_xlfn.NUMBERVALUE(Table_Query_from_MF_DSNP62[[#This Row],[CL_GL_ACCT_TO6]]))</f>
        <v>1</v>
      </c>
      <c r="IM561" s="33" t="b">
        <f>AND($A$2&gt;=_xlfn.NUMBERVALUE(Table_Query_from_MF_DSNP62[[#This Row],[CL_GL_ACCT_FR7]]),$A$2&lt;=_xlfn.NUMBERVALUE(Table_Query_from_MF_DSNP62[[#This Row],[CL_GL_ACCT_TO7]]))</f>
        <v>1</v>
      </c>
      <c r="IN561" s="33" t="b">
        <f>AND($A$2&gt;=_xlfn.NUMBERVALUE(Table_Query_from_MF_DSNP62[[#This Row],[CL_GL_ACCT_FR8]]),$A$2&lt;=_xlfn.NUMBERVALUE(Table_Query_from_MF_DSNP62[[#This Row],[CL_GL_ACCT_TO8]]))</f>
        <v>1</v>
      </c>
      <c r="IO561" s="33" t="b">
        <f>AND($A$2&gt;=_xlfn.NUMBERVALUE(Table_Query_from_MF_DSNP62[[#This Row],[CL_GL_ACCT_FR9]]),$A$2&lt;=_xlfn.NUMBERVALUE(Table_Query_from_MF_DSNP62[[#This Row],[CL_GL_ACCT_TO9]]))</f>
        <v>1</v>
      </c>
      <c r="IP561" s="33" t="b">
        <f>AND($A$2&gt;=_xlfn.NUMBERVALUE(Table_Query_from_MF_DSNP62[[#This Row],[CL_GL_ACCT_FR10]]),$A$2&lt;=_xlfn.NUMBERVALUE(Table_Query_from_MF_DSNP62[[#This Row],[CL_GL_ACCT_TO10]]))</f>
        <v>1</v>
      </c>
      <c r="IQ561" s="33" t="b">
        <f>AND($A$2&gt;=_xlfn.NUMBERVALUE(Table_Query_from_MF_DSNP62[[#This Row],[CL_GL_ACCT_FR11]]),$A$2&lt;=_xlfn.NUMBERVALUE(Table_Query_from_MF_DSNP62[[#This Row],[CL_GL_ACCT_TO11]]))</f>
        <v>1</v>
      </c>
      <c r="IR561" s="33" t="b">
        <f>AND($A$2&gt;=_xlfn.NUMBERVALUE(Table_Query_from_MF_DSNP62[[#This Row],[CL_GL_ACCT_FR12]]),$A$2&lt;=_xlfn.NUMBERVALUE(Table_Query_from_MF_DSNP62[[#This Row],[CL_GL_ACCT_TO12]]))</f>
        <v>1</v>
      </c>
      <c r="IS561" s="33" t="b">
        <f>AND($A$2&gt;=_xlfn.NUMBERVALUE(Table_Query_from_MF_DSNP62[[#This Row],[CL_GL_ACCT_FR13]]),$A$2&lt;=_xlfn.NUMBERVALUE(Table_Query_from_MF_DSNP62[[#This Row],[CL_GL_ACCT_TO13]]))</f>
        <v>1</v>
      </c>
      <c r="IT561" s="33" t="b">
        <f>AND($A$2&gt;=_xlfn.NUMBERVALUE(Table_Query_from_MF_DSNP62[[#This Row],[CL_GL_ACCT_FR14]]),$A$2&lt;=_xlfn.NUMBERVALUE(Table_Query_from_MF_DSNP62[[#This Row],[CL_GL_ACCT_TO14]]))</f>
        <v>1</v>
      </c>
      <c r="IU561" s="33" t="b">
        <f>AND($A$2&gt;=_xlfn.NUMBERVALUE(Table_Query_from_MF_DSNP62[[#This Row],[CL_GL_ACCT_FR15]]),$A$2&lt;=_xlfn.NUMBERVALUE(Table_Query_from_MF_DSNP62[[#This Row],[CL_GL_ACCT_TO15]]))</f>
        <v>1</v>
      </c>
      <c r="IV561" s="33" t="b">
        <f>AND($A$2&gt;=_xlfn.NUMBERVALUE(Table_Query_from_MF_DSNP62[[#This Row],[CL_GL_ACCT_FR16]]),$A$2&lt;=_xlfn.NUMBERVALUE(Table_Query_from_MF_DSNP62[[#This Row],[CL_GL_ACCT_TO16]]))</f>
        <v>1</v>
      </c>
      <c r="IW561" s="33" t="b">
        <f>AND($A$2&gt;=_xlfn.NUMBERVALUE(Table_Query_from_MF_DSNP62[[#This Row],[CL_GL_ACCT_FR17]]),$A$2&lt;=_xlfn.NUMBERVALUE(Table_Query_from_MF_DSNP62[[#This Row],[CL_GL_ACCT_TO17]]))</f>
        <v>1</v>
      </c>
      <c r="IX561" s="33" t="b">
        <f>AND($A$2&gt;=_xlfn.NUMBERVALUE(Table_Query_from_MF_DSNP62[[#This Row],[CL_GL_ACCT_FR18]]),$A$2&lt;=_xlfn.NUMBERVALUE(Table_Query_from_MF_DSNP62[[#This Row],[CL_GL_ACCT_TO18]]))</f>
        <v>1</v>
      </c>
      <c r="IY561" s="33" t="b">
        <f>AND($A$2&gt;=_xlfn.NUMBERVALUE(Table_Query_from_MF_DSNP62[[#This Row],[CL_GL_ACCT_FR19]]),$A$2&lt;=_xlfn.NUMBERVALUE(Table_Query_from_MF_DSNP62[[#This Row],[CL_GL_ACCT_TO19]]))</f>
        <v>1</v>
      </c>
      <c r="IZ561" s="33" t="b">
        <f>AND($A$2&gt;=_xlfn.NUMBERVALUE(Table_Query_from_MF_DSNP62[[#This Row],[CL_GL_ACCT_FR20]]),$A$2&lt;=_xlfn.NUMBERVALUE(Table_Query_from_MF_DSNP62[[#This Row],[CL_GL_ACCT_TO20]]))</f>
        <v>1</v>
      </c>
      <c r="JA561" s="33" t="b">
        <f>AND($A$2&gt;=_xlfn.NUMBERVALUE(Table_Query_from_MF_DSNP62[[#This Row],[CL_GL_ACCT_FR21]]),$A$2&lt;=_xlfn.NUMBERVALUE(Table_Query_from_MF_DSNP62[[#This Row],[CL_GL_ACCT_TO21]]))</f>
        <v>1</v>
      </c>
      <c r="JB561" s="33" t="b">
        <f>AND($A$2&gt;=_xlfn.NUMBERVALUE(Table_Query_from_MF_DSNP62[[#This Row],[CL_GL_ACCT_FR22]]),$A$2&lt;=_xlfn.NUMBERVALUE(Table_Query_from_MF_DSNP62[[#This Row],[CL_GL_ACCT_TO22]]))</f>
        <v>1</v>
      </c>
      <c r="JC561" s="33" t="b">
        <f>AND($A$2&gt;=_xlfn.NUMBERVALUE(Table_Query_from_MF_DSNP62[[#This Row],[CL_GL_ACCT_FR23]]),$A$2&lt;=_xlfn.NUMBERVALUE(Table_Query_from_MF_DSNP62[[#This Row],[CL_GL_ACCT_TO23]]))</f>
        <v>1</v>
      </c>
      <c r="JD561" s="33" t="b">
        <f>AND($A$2&gt;=_xlfn.NUMBERVALUE(Table_Query_from_MF_DSNP62[[#This Row],[CL_GL_ACCT_FR24]]),$A$2&lt;=_xlfn.NUMBERVALUE(Table_Query_from_MF_DSNP62[[#This Row],[CL_GL_ACCT_TO24]]))</f>
        <v>1</v>
      </c>
      <c r="JE561" s="33" t="b">
        <f>AND($A$2&gt;=_xlfn.NUMBERVALUE(Table_Query_from_MF_DSNP62[[#This Row],[CL_GL_ACCT_FR25]]),$A$2&lt;=_xlfn.NUMBERVALUE(Table_Query_from_MF_DSNP62[[#This Row],[CL_GL_ACCT_TO25]]))</f>
        <v>1</v>
      </c>
      <c r="JF561" s="33" t="b">
        <f>OR(Table_Query_from_MF_DSNP62[[#This Row],[PairA]:[PairO]])</f>
        <v>1</v>
      </c>
      <c r="JG561" s="33">
        <f>_xlfn.IFNA(MATCH(TRUE,Table_Query_from_MF_DSNP62[[#This Row],[PairA]:[PairO]],0),"none")</f>
        <v>3</v>
      </c>
      <c r="JH561" s="33" t="b">
        <f>AND($B$2&gt;=_xlfn.NUMBERVALUE(Table_Query_from_MF_DSNP62[[#This Row],[CL_CMP_OBJ_FR1]]),$B$2&lt;=_xlfn.NUMBERVALUE(Table_Query_from_MF_DSNP62[[#This Row],[CL_CMP_OBJ_TO1]]))</f>
        <v>0</v>
      </c>
      <c r="JI561" s="33" t="b">
        <f>AND($B$2&gt;=_xlfn.NUMBERVALUE(Table_Query_from_MF_DSNP62[[#This Row],[CL_CMP_OBJ_FR2]]),$B$2&lt;=_xlfn.NUMBERVALUE(Table_Query_from_MF_DSNP62[[#This Row],[CL_CMP_OBJ_TO2]]))</f>
        <v>0</v>
      </c>
      <c r="JJ561" s="33" t="b">
        <f>AND($B$2&gt;=_xlfn.NUMBERVALUE(Table_Query_from_MF_DSNP62[[#This Row],[CL_CMP_OBJ_FR3]]),$B$2&lt;=_xlfn.NUMBERVALUE(Table_Query_from_MF_DSNP62[[#This Row],[CL_CMP_OBJ_TO3]]))</f>
        <v>1</v>
      </c>
      <c r="JK561" s="33" t="b">
        <f>AND($B$2&gt;=_xlfn.NUMBERVALUE(Table_Query_from_MF_DSNP62[[#This Row],[CL_CMP_OBJ_FR4]]),$B$2&lt;=_xlfn.NUMBERVALUE(Table_Query_from_MF_DSNP62[[#This Row],[CL_CMP_OBJ_TO4]]))</f>
        <v>1</v>
      </c>
      <c r="JL561" s="33" t="b">
        <f>AND($B$2&gt;=_xlfn.NUMBERVALUE(Table_Query_from_MF_DSNP62[[#This Row],[CL_CMP_OBJ_FR5]]),$B$2&lt;=_xlfn.NUMBERVALUE(Table_Query_from_MF_DSNP62[[#This Row],[CL_CMP_OBJ_TO5]]))</f>
        <v>1</v>
      </c>
      <c r="JM561" s="33" t="b">
        <f>AND($B$2&gt;=_xlfn.NUMBERVALUE(Table_Query_from_MF_DSNP62[[#This Row],[CL_CMP_OBJ_FR6]]),$B$2&lt;=_xlfn.NUMBERVALUE(Table_Query_from_MF_DSNP62[[#This Row],[CL_CMP_OBJ_TO6]]))</f>
        <v>1</v>
      </c>
      <c r="JN561" s="33" t="b">
        <f>AND($B$2&gt;=_xlfn.NUMBERVALUE(Table_Query_from_MF_DSNP62[[#This Row],[CL_CMP_OBJ_FR7]]),$B$2&lt;=_xlfn.NUMBERVALUE(Table_Query_from_MF_DSNP62[[#This Row],[CL_CMP_OBJ_TO7]]))</f>
        <v>1</v>
      </c>
      <c r="JO561" s="33" t="b">
        <f>AND($B$2&gt;=_xlfn.NUMBERVALUE(Table_Query_from_MF_DSNP62[[#This Row],[CL_CMP_OBJ_FR8]]),$B$2&lt;=_xlfn.NUMBERVALUE(Table_Query_from_MF_DSNP62[[#This Row],[CL_CMP_OBJ_TO8]]))</f>
        <v>1</v>
      </c>
      <c r="JP561" s="33" t="b">
        <f>AND($B$2&gt;=_xlfn.NUMBERVALUE(Table_Query_from_MF_DSNP62[[#This Row],[CL_CMP_OBJ_FR9]]),$B$2&lt;=_xlfn.NUMBERVALUE(Table_Query_from_MF_DSNP62[[#This Row],[CL_CMP_OBJ_TO9]]))</f>
        <v>1</v>
      </c>
      <c r="JQ561" s="33" t="b">
        <f>AND($B$2&gt;=_xlfn.NUMBERVALUE(Table_Query_from_MF_DSNP62[[#This Row],[CL_CMP_OBJ_FR10]]),$B$2&lt;=_xlfn.NUMBERVALUE(Table_Query_from_MF_DSNP62[[#This Row],[CL_CMP_OBJ_TO10]]))</f>
        <v>1</v>
      </c>
      <c r="JR561" s="33" t="b">
        <f>AND($B$2&gt;=_xlfn.NUMBERVALUE(Table_Query_from_MF_DSNP62[[#This Row],[CL_CMP_OBJ_FR11]]),$B$2&lt;=_xlfn.NUMBERVALUE(Table_Query_from_MF_DSNP62[[#This Row],[CL_CMP_OBJ_TO11]]))</f>
        <v>1</v>
      </c>
      <c r="JS561" s="33" t="b">
        <f>AND($B$2&gt;=_xlfn.NUMBERVALUE(Table_Query_from_MF_DSNP62[[#This Row],[CL_CMP_OBJ_FR12]]),$B$2&lt;=_xlfn.NUMBERVALUE(Table_Query_from_MF_DSNP62[[#This Row],[CL_CMP_OBJ_TO12]]))</f>
        <v>1</v>
      </c>
      <c r="JT561" s="33" t="b">
        <f>AND($B$2&gt;=_xlfn.NUMBERVALUE(Table_Query_from_MF_DSNP62[[#This Row],[CL_CMP_OBJ_FR13]]),$B$2&lt;=_xlfn.NUMBERVALUE(Table_Query_from_MF_DSNP62[[#This Row],[CL_CMP_OBJ_TO13]]))</f>
        <v>1</v>
      </c>
      <c r="JU561" s="33" t="b">
        <f>AND($B$2&gt;=_xlfn.NUMBERVALUE(Table_Query_from_MF_DSNP62[[#This Row],[CL_CMP_OBJ_FR14]]),$B$2&lt;=_xlfn.NUMBERVALUE(Table_Query_from_MF_DSNP62[[#This Row],[CL_CMP_OBJ_TO14]]))</f>
        <v>1</v>
      </c>
      <c r="JV561" s="33" t="b">
        <f>AND($B$2&gt;=_xlfn.NUMBERVALUE(Table_Query_from_MF_DSNP62[[#This Row],[CL_CMP_OBJ_FR15]]),$B$2&lt;=_xlfn.NUMBERVALUE(Table_Query_from_MF_DSNP62[[#This Row],[CL_CMP_OBJ_TO15]]))</f>
        <v>1</v>
      </c>
    </row>
    <row r="562" spans="1:282" x14ac:dyDescent="0.25">
      <c r="A562" t="b">
        <f>OR(,Table_Query_from_MF_DSNP62[[#This Row],[Desired GL included as "hard-coded" GL?]],Table_Query_from_MF_DSNP62[[#This Row],[Desired GL included as "Open GL"?]])</f>
        <v>1</v>
      </c>
      <c r="B562" t="b">
        <f>Table_Query_from_MF_DSNP62[[#This Row],[Desired CObj included as "Open CObj"?]]</f>
        <v>1</v>
      </c>
      <c r="C562" t="s">
        <v>2289</v>
      </c>
      <c r="D562" t="s">
        <v>2290</v>
      </c>
      <c r="E562" t="s">
        <v>15</v>
      </c>
      <c r="F562" s="24" t="s">
        <v>335</v>
      </c>
      <c r="G562" t="s">
        <v>312</v>
      </c>
      <c r="H562" s="24" t="s">
        <v>444</v>
      </c>
      <c r="I562" t="s">
        <v>444</v>
      </c>
      <c r="J562" s="24" t="s">
        <v>444</v>
      </c>
      <c r="K562" t="s">
        <v>444</v>
      </c>
      <c r="L562" s="24" t="s">
        <v>444</v>
      </c>
      <c r="M562" t="s">
        <v>444</v>
      </c>
      <c r="N562" t="s">
        <v>444</v>
      </c>
      <c r="O562" t="s">
        <v>444</v>
      </c>
      <c r="P562" t="s">
        <v>444</v>
      </c>
      <c r="Q562" t="s">
        <v>15</v>
      </c>
      <c r="R562" t="s">
        <v>15</v>
      </c>
      <c r="S562" t="s">
        <v>442</v>
      </c>
      <c r="T562" t="s">
        <v>447</v>
      </c>
      <c r="U562" t="s">
        <v>442</v>
      </c>
      <c r="V562" t="s">
        <v>442</v>
      </c>
      <c r="W562" t="s">
        <v>442</v>
      </c>
      <c r="X562" t="s">
        <v>442</v>
      </c>
      <c r="Y562" t="s">
        <v>442</v>
      </c>
      <c r="Z562" t="s">
        <v>442</v>
      </c>
      <c r="AA562" t="s">
        <v>442</v>
      </c>
      <c r="AB562" t="s">
        <v>442</v>
      </c>
      <c r="AC562" t="s">
        <v>444</v>
      </c>
      <c r="AD562" t="s">
        <v>444</v>
      </c>
      <c r="AE562" t="s">
        <v>444</v>
      </c>
      <c r="AF562" t="s">
        <v>444</v>
      </c>
      <c r="AG562" t="s">
        <v>442</v>
      </c>
      <c r="AH562" t="s">
        <v>442</v>
      </c>
      <c r="AI562" t="s">
        <v>15</v>
      </c>
      <c r="AJ562" t="s">
        <v>442</v>
      </c>
      <c r="AK562" t="s">
        <v>442</v>
      </c>
      <c r="AL562" t="s">
        <v>442</v>
      </c>
      <c r="AM562" t="s">
        <v>442</v>
      </c>
      <c r="AN562" t="s">
        <v>442</v>
      </c>
      <c r="AO562" t="s">
        <v>444</v>
      </c>
      <c r="AP562" t="s">
        <v>442</v>
      </c>
      <c r="AQ562" t="s">
        <v>282</v>
      </c>
      <c r="AR562" t="s">
        <v>1451</v>
      </c>
      <c r="AS562" t="s">
        <v>162</v>
      </c>
      <c r="AT562" t="s">
        <v>10</v>
      </c>
      <c r="AU562" t="s">
        <v>444</v>
      </c>
      <c r="AV562" t="s">
        <v>442</v>
      </c>
      <c r="AW562" t="s">
        <v>444</v>
      </c>
      <c r="AX562" t="s">
        <v>444</v>
      </c>
      <c r="AY562" t="s">
        <v>444</v>
      </c>
      <c r="AZ562" t="s">
        <v>7</v>
      </c>
      <c r="BA562" t="s">
        <v>6</v>
      </c>
      <c r="BB562" t="s">
        <v>444</v>
      </c>
      <c r="BC562" t="s">
        <v>444</v>
      </c>
      <c r="BD562" t="s">
        <v>1359</v>
      </c>
      <c r="BE562" t="s">
        <v>2287</v>
      </c>
      <c r="BF562" t="s">
        <v>1360</v>
      </c>
      <c r="BG562" t="s">
        <v>444</v>
      </c>
      <c r="BH562" t="s">
        <v>444</v>
      </c>
      <c r="BI562" t="s">
        <v>444</v>
      </c>
      <c r="BJ562" t="s">
        <v>444</v>
      </c>
      <c r="BK562" t="s">
        <v>444</v>
      </c>
      <c r="BL562" t="s">
        <v>444</v>
      </c>
      <c r="BM562" t="s">
        <v>444</v>
      </c>
      <c r="BN562" t="s">
        <v>444</v>
      </c>
      <c r="BO562" t="s">
        <v>444</v>
      </c>
      <c r="BP562" t="s">
        <v>444</v>
      </c>
      <c r="BQ562" t="s">
        <v>444</v>
      </c>
      <c r="BR562" t="s">
        <v>444</v>
      </c>
      <c r="BS562" t="s">
        <v>444</v>
      </c>
      <c r="BT562" t="s">
        <v>444</v>
      </c>
      <c r="BU562" t="s">
        <v>444</v>
      </c>
      <c r="BV562" t="s">
        <v>444</v>
      </c>
      <c r="BW562" t="s">
        <v>444</v>
      </c>
      <c r="BX562" t="s">
        <v>444</v>
      </c>
      <c r="BY562" t="s">
        <v>444</v>
      </c>
      <c r="BZ562" t="s">
        <v>444</v>
      </c>
      <c r="CA562" t="s">
        <v>444</v>
      </c>
      <c r="CB562" t="s">
        <v>444</v>
      </c>
      <c r="CC562" t="s">
        <v>444</v>
      </c>
      <c r="CD562" t="s">
        <v>444</v>
      </c>
      <c r="CE562" t="s">
        <v>444</v>
      </c>
      <c r="CF562" t="s">
        <v>444</v>
      </c>
      <c r="CG562" t="s">
        <v>444</v>
      </c>
      <c r="CH562" t="s">
        <v>444</v>
      </c>
      <c r="CI562" t="s">
        <v>444</v>
      </c>
      <c r="CJ562" t="s">
        <v>444</v>
      </c>
      <c r="CK562" t="s">
        <v>444</v>
      </c>
      <c r="CL562" t="s">
        <v>444</v>
      </c>
      <c r="CM562" t="s">
        <v>444</v>
      </c>
      <c r="CN562" t="s">
        <v>444</v>
      </c>
      <c r="CO562" t="s">
        <v>444</v>
      </c>
      <c r="CP562" t="s">
        <v>444</v>
      </c>
      <c r="CQ562" t="s">
        <v>444</v>
      </c>
      <c r="CR562" t="s">
        <v>444</v>
      </c>
      <c r="CS562" t="s">
        <v>444</v>
      </c>
      <c r="CT562" t="s">
        <v>444</v>
      </c>
      <c r="CU562" t="s">
        <v>444</v>
      </c>
      <c r="CV562" t="s">
        <v>2845</v>
      </c>
      <c r="CW562" t="s">
        <v>2736</v>
      </c>
      <c r="CX562" t="s">
        <v>2925</v>
      </c>
      <c r="CY562" t="s">
        <v>1370</v>
      </c>
      <c r="CZ562" t="s">
        <v>1371</v>
      </c>
      <c r="DA562" t="s">
        <v>444</v>
      </c>
      <c r="DB562" t="s">
        <v>444</v>
      </c>
      <c r="DC562" t="s">
        <v>444</v>
      </c>
      <c r="DD562" t="s">
        <v>444</v>
      </c>
      <c r="DE562" t="s">
        <v>444</v>
      </c>
      <c r="DF562" t="s">
        <v>444</v>
      </c>
      <c r="DG562" t="s">
        <v>444</v>
      </c>
      <c r="DH562" t="s">
        <v>444</v>
      </c>
      <c r="DI562" t="s">
        <v>443</v>
      </c>
      <c r="DJ562" t="s">
        <v>282</v>
      </c>
      <c r="DK562" t="s">
        <v>1440</v>
      </c>
      <c r="DL562" t="s">
        <v>1451</v>
      </c>
      <c r="DM562" t="s">
        <v>444</v>
      </c>
      <c r="DN562" t="s">
        <v>444</v>
      </c>
      <c r="DO562" t="s">
        <v>444</v>
      </c>
      <c r="DP562" t="s">
        <v>444</v>
      </c>
      <c r="DQ562" t="s">
        <v>444</v>
      </c>
      <c r="DR562" t="s">
        <v>444</v>
      </c>
      <c r="DS562" t="s">
        <v>444</v>
      </c>
      <c r="DT562" s="24" t="s">
        <v>444</v>
      </c>
      <c r="DU562" s="24" t="s">
        <v>444</v>
      </c>
      <c r="DV562" t="s">
        <v>444</v>
      </c>
      <c r="DW562" t="s">
        <v>444</v>
      </c>
      <c r="DX562" s="24" t="s">
        <v>444</v>
      </c>
      <c r="DY562" s="24" t="s">
        <v>444</v>
      </c>
      <c r="DZ562" t="s">
        <v>444</v>
      </c>
      <c r="EA562" t="s">
        <v>444</v>
      </c>
      <c r="EB562" s="24" t="s">
        <v>444</v>
      </c>
      <c r="EC562" s="24" t="s">
        <v>444</v>
      </c>
      <c r="ED562" t="s">
        <v>444</v>
      </c>
      <c r="EE562" t="s">
        <v>444</v>
      </c>
      <c r="EF562" s="24" t="s">
        <v>444</v>
      </c>
      <c r="EG562" s="24" t="s">
        <v>444</v>
      </c>
      <c r="EH562" t="s">
        <v>444</v>
      </c>
      <c r="EI562" t="s">
        <v>444</v>
      </c>
      <c r="EJ562" s="24" t="s">
        <v>444</v>
      </c>
      <c r="EK562" s="24" t="s">
        <v>444</v>
      </c>
      <c r="EL562" t="s">
        <v>444</v>
      </c>
      <c r="EM562" t="s">
        <v>444</v>
      </c>
      <c r="EN562" s="24" t="s">
        <v>444</v>
      </c>
      <c r="EO562" s="24" t="s">
        <v>444</v>
      </c>
      <c r="EP562" t="s">
        <v>444</v>
      </c>
      <c r="EQ562" t="s">
        <v>444</v>
      </c>
      <c r="ER562" s="24" t="s">
        <v>444</v>
      </c>
      <c r="ES562" s="24" t="s">
        <v>444</v>
      </c>
      <c r="ET562" t="s">
        <v>444</v>
      </c>
      <c r="EU562" t="s">
        <v>444</v>
      </c>
      <c r="EV562" s="24" t="s">
        <v>444</v>
      </c>
      <c r="EW562" s="24" t="s">
        <v>444</v>
      </c>
      <c r="EX562" t="s">
        <v>444</v>
      </c>
      <c r="EY562" t="s">
        <v>444</v>
      </c>
      <c r="EZ562" s="24" t="s">
        <v>444</v>
      </c>
      <c r="FA562" s="24" t="s">
        <v>444</v>
      </c>
      <c r="FB562" t="s">
        <v>444</v>
      </c>
      <c r="FC562" t="s">
        <v>444</v>
      </c>
      <c r="FD562" s="24" t="s">
        <v>444</v>
      </c>
      <c r="FE562" s="24" t="s">
        <v>444</v>
      </c>
      <c r="FF562" t="s">
        <v>444</v>
      </c>
      <c r="FG562" t="s">
        <v>444</v>
      </c>
      <c r="FH562" s="24" t="s">
        <v>444</v>
      </c>
      <c r="FI562" s="24" t="s">
        <v>444</v>
      </c>
      <c r="FJ562" t="s">
        <v>444</v>
      </c>
      <c r="FK562" t="s">
        <v>444</v>
      </c>
      <c r="FL562" s="24" t="s">
        <v>444</v>
      </c>
      <c r="FM562" s="24" t="s">
        <v>444</v>
      </c>
      <c r="FN562" t="s">
        <v>444</v>
      </c>
      <c r="FO562" t="s">
        <v>444</v>
      </c>
      <c r="FP562" s="24" t="s">
        <v>444</v>
      </c>
      <c r="FQ562" s="24" t="s">
        <v>444</v>
      </c>
      <c r="FR562" t="s">
        <v>444</v>
      </c>
      <c r="FS562" t="s">
        <v>444</v>
      </c>
      <c r="FT562" s="24" t="s">
        <v>444</v>
      </c>
      <c r="FU562" s="24" t="s">
        <v>444</v>
      </c>
      <c r="FV562" t="s">
        <v>444</v>
      </c>
      <c r="FW562" t="s">
        <v>444</v>
      </c>
      <c r="FX562" s="24" t="s">
        <v>444</v>
      </c>
      <c r="FY562" s="24" t="s">
        <v>444</v>
      </c>
      <c r="FZ562" t="s">
        <v>444</v>
      </c>
      <c r="GA562" t="s">
        <v>444</v>
      </c>
      <c r="GB562" s="24" t="s">
        <v>444</v>
      </c>
      <c r="GC562" s="24" t="s">
        <v>444</v>
      </c>
      <c r="GD562" t="s">
        <v>444</v>
      </c>
      <c r="GE562" t="s">
        <v>444</v>
      </c>
      <c r="GF562" s="24" t="s">
        <v>444</v>
      </c>
      <c r="GG562" s="24" t="s">
        <v>444</v>
      </c>
      <c r="GH562" t="s">
        <v>444</v>
      </c>
      <c r="GI562" s="24" t="s">
        <v>444</v>
      </c>
      <c r="GJ562" s="24" t="s">
        <v>444</v>
      </c>
      <c r="GK562" t="s">
        <v>444</v>
      </c>
      <c r="GL562" t="s">
        <v>444</v>
      </c>
      <c r="GM562" s="24" t="s">
        <v>444</v>
      </c>
      <c r="GN562" s="24" t="s">
        <v>444</v>
      </c>
      <c r="GO562" t="s">
        <v>444</v>
      </c>
      <c r="GP562" t="s">
        <v>444</v>
      </c>
      <c r="GQ562" s="24" t="s">
        <v>444</v>
      </c>
      <c r="GR562" s="24" t="s">
        <v>444</v>
      </c>
      <c r="GS562" t="s">
        <v>444</v>
      </c>
      <c r="GT562" t="s">
        <v>444</v>
      </c>
      <c r="GU562" s="24" t="s">
        <v>444</v>
      </c>
      <c r="GV562" s="24" t="s">
        <v>444</v>
      </c>
      <c r="GW562" t="s">
        <v>444</v>
      </c>
      <c r="GX562" t="s">
        <v>444</v>
      </c>
      <c r="GY562" s="24" t="s">
        <v>444</v>
      </c>
      <c r="GZ562" s="24" t="s">
        <v>444</v>
      </c>
      <c r="HA562" t="s">
        <v>444</v>
      </c>
      <c r="HB562" t="s">
        <v>444</v>
      </c>
      <c r="HC562" s="24" t="s">
        <v>444</v>
      </c>
      <c r="HD562" s="24" t="s">
        <v>444</v>
      </c>
      <c r="HE562" t="s">
        <v>444</v>
      </c>
      <c r="HF562" t="s">
        <v>444</v>
      </c>
      <c r="HG562" s="24" t="s">
        <v>444</v>
      </c>
      <c r="HH562" s="24" t="s">
        <v>444</v>
      </c>
      <c r="HI562" t="s">
        <v>444</v>
      </c>
      <c r="HJ562" t="s">
        <v>444</v>
      </c>
      <c r="HK562" s="24" t="s">
        <v>444</v>
      </c>
      <c r="HL562" s="24" t="s">
        <v>444</v>
      </c>
      <c r="HM562" t="s">
        <v>444</v>
      </c>
      <c r="HN562" t="s">
        <v>444</v>
      </c>
      <c r="HO562" s="24" t="s">
        <v>444</v>
      </c>
      <c r="HP562" s="24" t="s">
        <v>444</v>
      </c>
      <c r="HQ562" t="s">
        <v>444</v>
      </c>
      <c r="HR562" t="s">
        <v>444</v>
      </c>
      <c r="HS562" s="24" t="s">
        <v>444</v>
      </c>
      <c r="HT562" s="24" t="s">
        <v>444</v>
      </c>
      <c r="HU562" t="s">
        <v>444</v>
      </c>
      <c r="HV562" t="s">
        <v>444</v>
      </c>
      <c r="HW562" s="24" t="s">
        <v>444</v>
      </c>
      <c r="HX562" s="24" t="s">
        <v>444</v>
      </c>
      <c r="HY562" t="s">
        <v>444</v>
      </c>
      <c r="HZ562" t="s">
        <v>444</v>
      </c>
      <c r="IA562" t="s">
        <v>2774</v>
      </c>
      <c r="IB562" t="s">
        <v>2736</v>
      </c>
      <c r="IC562" t="s">
        <v>2925</v>
      </c>
      <c r="ID562" s="33" t="b" cm="1">
        <f t="array" ref="ID562">_xlfn.IFNA(MATCH($A$2,_xlfn.NUMBERVALUE(Table_Query_from_MF_DSNP62[[#This Row],[CL_GLACCT_DR1]:[CL_GLACCT_CR4]]),0),0)&gt;=1</f>
        <v>1</v>
      </c>
      <c r="IE562" s="33" t="b">
        <f>OR(Table_Query_from_MF_DSNP62[[#This Row],[Pair1]:[Pair25]])</f>
        <v>1</v>
      </c>
      <c r="IF562" s="33">
        <f>_xlfn.IFNA(MATCH(TRUE,Table_Query_from_MF_DSNP62[[#This Row],[Pair1]:[Pair25]],0),"none")</f>
        <v>1</v>
      </c>
      <c r="IG562" s="33" t="b">
        <f>AND($A$2&gt;=_xlfn.NUMBERVALUE(Table_Query_from_MF_DSNP62[[#This Row],[CL_GL_ACCT_FR1]]),$A$2&lt;=_xlfn.NUMBERVALUE(Table_Query_from_MF_DSNP62[[#This Row],[CL_GL_ACCT_TO1]]))</f>
        <v>1</v>
      </c>
      <c r="IH562" s="33" t="b">
        <f>AND($A$2&gt;=_xlfn.NUMBERVALUE(Table_Query_from_MF_DSNP62[[#This Row],[CL_GL_ACCT_FR2]]),$A$2&lt;=_xlfn.NUMBERVALUE(Table_Query_from_MF_DSNP62[[#This Row],[CL_GL_ACCT_TO2]]))</f>
        <v>1</v>
      </c>
      <c r="II562" s="33" t="b">
        <f>AND($A$2&gt;=_xlfn.NUMBERVALUE(Table_Query_from_MF_DSNP62[[#This Row],[CL_GL_ACCT_FR3]]),$A$2&lt;=_xlfn.NUMBERVALUE(Table_Query_from_MF_DSNP62[[#This Row],[CL_GL_ACCT_TO3]]))</f>
        <v>1</v>
      </c>
      <c r="IJ562" s="33" t="b">
        <f>AND($A$2&gt;=_xlfn.NUMBERVALUE(Table_Query_from_MF_DSNP62[[#This Row],[CL_GL_ACCT_FR4]]),$A$2&lt;=_xlfn.NUMBERVALUE(Table_Query_from_MF_DSNP62[[#This Row],[CL_GL_ACCT_TO4]]))</f>
        <v>1</v>
      </c>
      <c r="IK562" s="33" t="b">
        <f>AND($A$2&gt;=_xlfn.NUMBERVALUE(Table_Query_from_MF_DSNP62[[#This Row],[CL_GL_ACCT_FR5]]),$A$2&lt;=_xlfn.NUMBERVALUE(Table_Query_from_MF_DSNP62[[#This Row],[CL_GL_ACCT_TO5]]))</f>
        <v>1</v>
      </c>
      <c r="IL562" s="33" t="b">
        <f>AND($A$2&gt;=_xlfn.NUMBERVALUE(Table_Query_from_MF_DSNP62[[#This Row],[CL_GL_ACCT_FR6]]),$A$2&lt;=_xlfn.NUMBERVALUE(Table_Query_from_MF_DSNP62[[#This Row],[CL_GL_ACCT_TO6]]))</f>
        <v>1</v>
      </c>
      <c r="IM562" s="33" t="b">
        <f>AND($A$2&gt;=_xlfn.NUMBERVALUE(Table_Query_from_MF_DSNP62[[#This Row],[CL_GL_ACCT_FR7]]),$A$2&lt;=_xlfn.NUMBERVALUE(Table_Query_from_MF_DSNP62[[#This Row],[CL_GL_ACCT_TO7]]))</f>
        <v>1</v>
      </c>
      <c r="IN562" s="33" t="b">
        <f>AND($A$2&gt;=_xlfn.NUMBERVALUE(Table_Query_from_MF_DSNP62[[#This Row],[CL_GL_ACCT_FR8]]),$A$2&lt;=_xlfn.NUMBERVALUE(Table_Query_from_MF_DSNP62[[#This Row],[CL_GL_ACCT_TO8]]))</f>
        <v>1</v>
      </c>
      <c r="IO562" s="33" t="b">
        <f>AND($A$2&gt;=_xlfn.NUMBERVALUE(Table_Query_from_MF_DSNP62[[#This Row],[CL_GL_ACCT_FR9]]),$A$2&lt;=_xlfn.NUMBERVALUE(Table_Query_from_MF_DSNP62[[#This Row],[CL_GL_ACCT_TO9]]))</f>
        <v>1</v>
      </c>
      <c r="IP562" s="33" t="b">
        <f>AND($A$2&gt;=_xlfn.NUMBERVALUE(Table_Query_from_MF_DSNP62[[#This Row],[CL_GL_ACCT_FR10]]),$A$2&lt;=_xlfn.NUMBERVALUE(Table_Query_from_MF_DSNP62[[#This Row],[CL_GL_ACCT_TO10]]))</f>
        <v>1</v>
      </c>
      <c r="IQ562" s="33" t="b">
        <f>AND($A$2&gt;=_xlfn.NUMBERVALUE(Table_Query_from_MF_DSNP62[[#This Row],[CL_GL_ACCT_FR11]]),$A$2&lt;=_xlfn.NUMBERVALUE(Table_Query_from_MF_DSNP62[[#This Row],[CL_GL_ACCT_TO11]]))</f>
        <v>1</v>
      </c>
      <c r="IR562" s="33" t="b">
        <f>AND($A$2&gt;=_xlfn.NUMBERVALUE(Table_Query_from_MF_DSNP62[[#This Row],[CL_GL_ACCT_FR12]]),$A$2&lt;=_xlfn.NUMBERVALUE(Table_Query_from_MF_DSNP62[[#This Row],[CL_GL_ACCT_TO12]]))</f>
        <v>1</v>
      </c>
      <c r="IS562" s="33" t="b">
        <f>AND($A$2&gt;=_xlfn.NUMBERVALUE(Table_Query_from_MF_DSNP62[[#This Row],[CL_GL_ACCT_FR13]]),$A$2&lt;=_xlfn.NUMBERVALUE(Table_Query_from_MF_DSNP62[[#This Row],[CL_GL_ACCT_TO13]]))</f>
        <v>1</v>
      </c>
      <c r="IT562" s="33" t="b">
        <f>AND($A$2&gt;=_xlfn.NUMBERVALUE(Table_Query_from_MF_DSNP62[[#This Row],[CL_GL_ACCT_FR14]]),$A$2&lt;=_xlfn.NUMBERVALUE(Table_Query_from_MF_DSNP62[[#This Row],[CL_GL_ACCT_TO14]]))</f>
        <v>1</v>
      </c>
      <c r="IU562" s="33" t="b">
        <f>AND($A$2&gt;=_xlfn.NUMBERVALUE(Table_Query_from_MF_DSNP62[[#This Row],[CL_GL_ACCT_FR15]]),$A$2&lt;=_xlfn.NUMBERVALUE(Table_Query_from_MF_DSNP62[[#This Row],[CL_GL_ACCT_TO15]]))</f>
        <v>1</v>
      </c>
      <c r="IV562" s="33" t="b">
        <f>AND($A$2&gt;=_xlfn.NUMBERVALUE(Table_Query_from_MF_DSNP62[[#This Row],[CL_GL_ACCT_FR16]]),$A$2&lt;=_xlfn.NUMBERVALUE(Table_Query_from_MF_DSNP62[[#This Row],[CL_GL_ACCT_TO16]]))</f>
        <v>1</v>
      </c>
      <c r="IW562" s="33" t="b">
        <f>AND($A$2&gt;=_xlfn.NUMBERVALUE(Table_Query_from_MF_DSNP62[[#This Row],[CL_GL_ACCT_FR17]]),$A$2&lt;=_xlfn.NUMBERVALUE(Table_Query_from_MF_DSNP62[[#This Row],[CL_GL_ACCT_TO17]]))</f>
        <v>1</v>
      </c>
      <c r="IX562" s="33" t="b">
        <f>AND($A$2&gt;=_xlfn.NUMBERVALUE(Table_Query_from_MF_DSNP62[[#This Row],[CL_GL_ACCT_FR18]]),$A$2&lt;=_xlfn.NUMBERVALUE(Table_Query_from_MF_DSNP62[[#This Row],[CL_GL_ACCT_TO18]]))</f>
        <v>1</v>
      </c>
      <c r="IY562" s="33" t="b">
        <f>AND($A$2&gt;=_xlfn.NUMBERVALUE(Table_Query_from_MF_DSNP62[[#This Row],[CL_GL_ACCT_FR19]]),$A$2&lt;=_xlfn.NUMBERVALUE(Table_Query_from_MF_DSNP62[[#This Row],[CL_GL_ACCT_TO19]]))</f>
        <v>1</v>
      </c>
      <c r="IZ562" s="33" t="b">
        <f>AND($A$2&gt;=_xlfn.NUMBERVALUE(Table_Query_from_MF_DSNP62[[#This Row],[CL_GL_ACCT_FR20]]),$A$2&lt;=_xlfn.NUMBERVALUE(Table_Query_from_MF_DSNP62[[#This Row],[CL_GL_ACCT_TO20]]))</f>
        <v>1</v>
      </c>
      <c r="JA562" s="33" t="b">
        <f>AND($A$2&gt;=_xlfn.NUMBERVALUE(Table_Query_from_MF_DSNP62[[#This Row],[CL_GL_ACCT_FR21]]),$A$2&lt;=_xlfn.NUMBERVALUE(Table_Query_from_MF_DSNP62[[#This Row],[CL_GL_ACCT_TO21]]))</f>
        <v>1</v>
      </c>
      <c r="JB562" s="33" t="b">
        <f>AND($A$2&gt;=_xlfn.NUMBERVALUE(Table_Query_from_MF_DSNP62[[#This Row],[CL_GL_ACCT_FR22]]),$A$2&lt;=_xlfn.NUMBERVALUE(Table_Query_from_MF_DSNP62[[#This Row],[CL_GL_ACCT_TO22]]))</f>
        <v>1</v>
      </c>
      <c r="JC562" s="33" t="b">
        <f>AND($A$2&gt;=_xlfn.NUMBERVALUE(Table_Query_from_MF_DSNP62[[#This Row],[CL_GL_ACCT_FR23]]),$A$2&lt;=_xlfn.NUMBERVALUE(Table_Query_from_MF_DSNP62[[#This Row],[CL_GL_ACCT_TO23]]))</f>
        <v>1</v>
      </c>
      <c r="JD562" s="33" t="b">
        <f>AND($A$2&gt;=_xlfn.NUMBERVALUE(Table_Query_from_MF_DSNP62[[#This Row],[CL_GL_ACCT_FR24]]),$A$2&lt;=_xlfn.NUMBERVALUE(Table_Query_from_MF_DSNP62[[#This Row],[CL_GL_ACCT_TO24]]))</f>
        <v>1</v>
      </c>
      <c r="JE562" s="33" t="b">
        <f>AND($A$2&gt;=_xlfn.NUMBERVALUE(Table_Query_from_MF_DSNP62[[#This Row],[CL_GL_ACCT_FR25]]),$A$2&lt;=_xlfn.NUMBERVALUE(Table_Query_from_MF_DSNP62[[#This Row],[CL_GL_ACCT_TO25]]))</f>
        <v>1</v>
      </c>
      <c r="JF562" s="33" t="b">
        <f>OR(Table_Query_from_MF_DSNP62[[#This Row],[PairA]:[PairO]])</f>
        <v>1</v>
      </c>
      <c r="JG562" s="33">
        <f>_xlfn.IFNA(MATCH(TRUE,Table_Query_from_MF_DSNP62[[#This Row],[PairA]:[PairO]],0),"none")</f>
        <v>1</v>
      </c>
      <c r="JH562" s="33" t="b">
        <f>AND($B$2&gt;=_xlfn.NUMBERVALUE(Table_Query_from_MF_DSNP62[[#This Row],[CL_CMP_OBJ_FR1]]),$B$2&lt;=_xlfn.NUMBERVALUE(Table_Query_from_MF_DSNP62[[#This Row],[CL_CMP_OBJ_TO1]]))</f>
        <v>1</v>
      </c>
      <c r="JI562" s="33" t="b">
        <f>AND($B$2&gt;=_xlfn.NUMBERVALUE(Table_Query_from_MF_DSNP62[[#This Row],[CL_CMP_OBJ_FR2]]),$B$2&lt;=_xlfn.NUMBERVALUE(Table_Query_from_MF_DSNP62[[#This Row],[CL_CMP_OBJ_TO2]]))</f>
        <v>1</v>
      </c>
      <c r="JJ562" s="33" t="b">
        <f>AND($B$2&gt;=_xlfn.NUMBERVALUE(Table_Query_from_MF_DSNP62[[#This Row],[CL_CMP_OBJ_FR3]]),$B$2&lt;=_xlfn.NUMBERVALUE(Table_Query_from_MF_DSNP62[[#This Row],[CL_CMP_OBJ_TO3]]))</f>
        <v>1</v>
      </c>
      <c r="JK562" s="33" t="b">
        <f>AND($B$2&gt;=_xlfn.NUMBERVALUE(Table_Query_from_MF_DSNP62[[#This Row],[CL_CMP_OBJ_FR4]]),$B$2&lt;=_xlfn.NUMBERVALUE(Table_Query_from_MF_DSNP62[[#This Row],[CL_CMP_OBJ_TO4]]))</f>
        <v>1</v>
      </c>
      <c r="JL562" s="33" t="b">
        <f>AND($B$2&gt;=_xlfn.NUMBERVALUE(Table_Query_from_MF_DSNP62[[#This Row],[CL_CMP_OBJ_FR5]]),$B$2&lt;=_xlfn.NUMBERVALUE(Table_Query_from_MF_DSNP62[[#This Row],[CL_CMP_OBJ_TO5]]))</f>
        <v>1</v>
      </c>
      <c r="JM562" s="33" t="b">
        <f>AND($B$2&gt;=_xlfn.NUMBERVALUE(Table_Query_from_MF_DSNP62[[#This Row],[CL_CMP_OBJ_FR6]]),$B$2&lt;=_xlfn.NUMBERVALUE(Table_Query_from_MF_DSNP62[[#This Row],[CL_CMP_OBJ_TO6]]))</f>
        <v>1</v>
      </c>
      <c r="JN562" s="33" t="b">
        <f>AND($B$2&gt;=_xlfn.NUMBERVALUE(Table_Query_from_MF_DSNP62[[#This Row],[CL_CMP_OBJ_FR7]]),$B$2&lt;=_xlfn.NUMBERVALUE(Table_Query_from_MF_DSNP62[[#This Row],[CL_CMP_OBJ_TO7]]))</f>
        <v>1</v>
      </c>
      <c r="JO562" s="33" t="b">
        <f>AND($B$2&gt;=_xlfn.NUMBERVALUE(Table_Query_from_MF_DSNP62[[#This Row],[CL_CMP_OBJ_FR8]]),$B$2&lt;=_xlfn.NUMBERVALUE(Table_Query_from_MF_DSNP62[[#This Row],[CL_CMP_OBJ_TO8]]))</f>
        <v>1</v>
      </c>
      <c r="JP562" s="33" t="b">
        <f>AND($B$2&gt;=_xlfn.NUMBERVALUE(Table_Query_from_MF_DSNP62[[#This Row],[CL_CMP_OBJ_FR9]]),$B$2&lt;=_xlfn.NUMBERVALUE(Table_Query_from_MF_DSNP62[[#This Row],[CL_CMP_OBJ_TO9]]))</f>
        <v>1</v>
      </c>
      <c r="JQ562" s="33" t="b">
        <f>AND($B$2&gt;=_xlfn.NUMBERVALUE(Table_Query_from_MF_DSNP62[[#This Row],[CL_CMP_OBJ_FR10]]),$B$2&lt;=_xlfn.NUMBERVALUE(Table_Query_from_MF_DSNP62[[#This Row],[CL_CMP_OBJ_TO10]]))</f>
        <v>1</v>
      </c>
      <c r="JR562" s="33" t="b">
        <f>AND($B$2&gt;=_xlfn.NUMBERVALUE(Table_Query_from_MF_DSNP62[[#This Row],[CL_CMP_OBJ_FR11]]),$B$2&lt;=_xlfn.NUMBERVALUE(Table_Query_from_MF_DSNP62[[#This Row],[CL_CMP_OBJ_TO11]]))</f>
        <v>1</v>
      </c>
      <c r="JS562" s="33" t="b">
        <f>AND($B$2&gt;=_xlfn.NUMBERVALUE(Table_Query_from_MF_DSNP62[[#This Row],[CL_CMP_OBJ_FR12]]),$B$2&lt;=_xlfn.NUMBERVALUE(Table_Query_from_MF_DSNP62[[#This Row],[CL_CMP_OBJ_TO12]]))</f>
        <v>1</v>
      </c>
      <c r="JT562" s="33" t="b">
        <f>AND($B$2&gt;=_xlfn.NUMBERVALUE(Table_Query_from_MF_DSNP62[[#This Row],[CL_CMP_OBJ_FR13]]),$B$2&lt;=_xlfn.NUMBERVALUE(Table_Query_from_MF_DSNP62[[#This Row],[CL_CMP_OBJ_TO13]]))</f>
        <v>1</v>
      </c>
      <c r="JU562" s="33" t="b">
        <f>AND($B$2&gt;=_xlfn.NUMBERVALUE(Table_Query_from_MF_DSNP62[[#This Row],[CL_CMP_OBJ_FR14]]),$B$2&lt;=_xlfn.NUMBERVALUE(Table_Query_from_MF_DSNP62[[#This Row],[CL_CMP_OBJ_TO14]]))</f>
        <v>1</v>
      </c>
      <c r="JV562" s="33" t="b">
        <f>AND($B$2&gt;=_xlfn.NUMBERVALUE(Table_Query_from_MF_DSNP62[[#This Row],[CL_CMP_OBJ_FR15]]),$B$2&lt;=_xlfn.NUMBERVALUE(Table_Query_from_MF_DSNP62[[#This Row],[CL_CMP_OBJ_TO15]]))</f>
        <v>1</v>
      </c>
    </row>
    <row r="563" spans="1:282" x14ac:dyDescent="0.25">
      <c r="A563" t="b">
        <f>OR(,Table_Query_from_MF_DSNP62[[#This Row],[Desired GL included as "hard-coded" GL?]],Table_Query_from_MF_DSNP62[[#This Row],[Desired GL included as "Open GL"?]])</f>
        <v>1</v>
      </c>
      <c r="B563" t="b">
        <f>Table_Query_from_MF_DSNP62[[#This Row],[Desired CObj included as "Open CObj"?]]</f>
        <v>1</v>
      </c>
      <c r="C563" t="s">
        <v>2291</v>
      </c>
      <c r="D563" t="s">
        <v>2292</v>
      </c>
      <c r="E563" t="s">
        <v>15</v>
      </c>
      <c r="F563" s="24" t="s">
        <v>41</v>
      </c>
      <c r="G563" t="s">
        <v>13</v>
      </c>
      <c r="H563" s="24" t="s">
        <v>411</v>
      </c>
      <c r="I563" t="s">
        <v>412</v>
      </c>
      <c r="J563" s="24" t="s">
        <v>444</v>
      </c>
      <c r="K563" t="s">
        <v>444</v>
      </c>
      <c r="L563" s="24" t="s">
        <v>444</v>
      </c>
      <c r="M563" t="s">
        <v>444</v>
      </c>
      <c r="N563" t="s">
        <v>444</v>
      </c>
      <c r="O563" t="s">
        <v>444</v>
      </c>
      <c r="P563" t="s">
        <v>444</v>
      </c>
      <c r="Q563" t="s">
        <v>15</v>
      </c>
      <c r="R563" t="s">
        <v>15</v>
      </c>
      <c r="S563" t="s">
        <v>442</v>
      </c>
      <c r="T563" t="s">
        <v>447</v>
      </c>
      <c r="U563" t="s">
        <v>444</v>
      </c>
      <c r="V563" t="s">
        <v>444</v>
      </c>
      <c r="W563" t="s">
        <v>447</v>
      </c>
      <c r="X563" t="s">
        <v>444</v>
      </c>
      <c r="Y563" t="s">
        <v>442</v>
      </c>
      <c r="Z563" t="s">
        <v>442</v>
      </c>
      <c r="AA563" t="s">
        <v>442</v>
      </c>
      <c r="AB563" t="s">
        <v>442</v>
      </c>
      <c r="AC563" t="s">
        <v>444</v>
      </c>
      <c r="AD563" t="s">
        <v>15</v>
      </c>
      <c r="AE563" t="s">
        <v>447</v>
      </c>
      <c r="AF563" t="s">
        <v>447</v>
      </c>
      <c r="AG563" t="s">
        <v>442</v>
      </c>
      <c r="AH563" t="s">
        <v>447</v>
      </c>
      <c r="AI563" t="s">
        <v>447</v>
      </c>
      <c r="AJ563" t="s">
        <v>442</v>
      </c>
      <c r="AK563" t="s">
        <v>442</v>
      </c>
      <c r="AL563" t="s">
        <v>444</v>
      </c>
      <c r="AM563" t="s">
        <v>444</v>
      </c>
      <c r="AN563" t="s">
        <v>444</v>
      </c>
      <c r="AO563" t="s">
        <v>444</v>
      </c>
      <c r="AP563" t="s">
        <v>442</v>
      </c>
      <c r="AQ563" t="s">
        <v>528</v>
      </c>
      <c r="AR563" t="s">
        <v>1451</v>
      </c>
      <c r="AS563" t="s">
        <v>162</v>
      </c>
      <c r="AT563" t="s">
        <v>10</v>
      </c>
      <c r="AU563" t="s">
        <v>444</v>
      </c>
      <c r="AV563" t="s">
        <v>442</v>
      </c>
      <c r="AW563" t="s">
        <v>444</v>
      </c>
      <c r="AX563" t="s">
        <v>444</v>
      </c>
      <c r="AY563" t="s">
        <v>444</v>
      </c>
      <c r="AZ563" t="s">
        <v>7</v>
      </c>
      <c r="BA563" t="s">
        <v>478</v>
      </c>
      <c r="BB563" t="s">
        <v>444</v>
      </c>
      <c r="BC563" t="s">
        <v>444</v>
      </c>
      <c r="BD563" t="s">
        <v>1359</v>
      </c>
      <c r="BE563" t="s">
        <v>2293</v>
      </c>
      <c r="BF563" t="s">
        <v>740</v>
      </c>
      <c r="BG563" t="s">
        <v>740</v>
      </c>
      <c r="BH563" t="s">
        <v>755</v>
      </c>
      <c r="BI563" t="s">
        <v>529</v>
      </c>
      <c r="BJ563" t="s">
        <v>7</v>
      </c>
      <c r="BK563" t="s">
        <v>282</v>
      </c>
      <c r="BL563" t="s">
        <v>740</v>
      </c>
      <c r="BM563" t="s">
        <v>758</v>
      </c>
      <c r="BN563" t="s">
        <v>529</v>
      </c>
      <c r="BO563" t="s">
        <v>7</v>
      </c>
      <c r="BP563" t="s">
        <v>282</v>
      </c>
      <c r="BQ563" t="s">
        <v>740</v>
      </c>
      <c r="BR563" t="s">
        <v>143</v>
      </c>
      <c r="BS563" t="s">
        <v>444</v>
      </c>
      <c r="BT563" t="s">
        <v>1360</v>
      </c>
      <c r="BU563" t="s">
        <v>524</v>
      </c>
      <c r="BV563" t="s">
        <v>444</v>
      </c>
      <c r="BW563" t="s">
        <v>740</v>
      </c>
      <c r="BX563" t="s">
        <v>143</v>
      </c>
      <c r="BY563" t="s">
        <v>444</v>
      </c>
      <c r="BZ563" t="s">
        <v>1360</v>
      </c>
      <c r="CA563" t="s">
        <v>524</v>
      </c>
      <c r="CB563" t="s">
        <v>444</v>
      </c>
      <c r="CC563" t="s">
        <v>740</v>
      </c>
      <c r="CD563" t="s">
        <v>143</v>
      </c>
      <c r="CE563" t="s">
        <v>444</v>
      </c>
      <c r="CF563" t="s">
        <v>444</v>
      </c>
      <c r="CG563" t="s">
        <v>444</v>
      </c>
      <c r="CH563" t="s">
        <v>444</v>
      </c>
      <c r="CI563" t="s">
        <v>740</v>
      </c>
      <c r="CJ563" t="s">
        <v>143</v>
      </c>
      <c r="CK563" t="s">
        <v>444</v>
      </c>
      <c r="CL563" t="s">
        <v>1360</v>
      </c>
      <c r="CM563" t="s">
        <v>524</v>
      </c>
      <c r="CN563" t="s">
        <v>444</v>
      </c>
      <c r="CO563" t="s">
        <v>740</v>
      </c>
      <c r="CP563" t="s">
        <v>143</v>
      </c>
      <c r="CQ563" t="s">
        <v>444</v>
      </c>
      <c r="CR563" t="s">
        <v>1360</v>
      </c>
      <c r="CS563" t="s">
        <v>524</v>
      </c>
      <c r="CT563" t="s">
        <v>444</v>
      </c>
      <c r="CU563" t="s">
        <v>444</v>
      </c>
      <c r="CV563" t="s">
        <v>2845</v>
      </c>
      <c r="CW563" t="s">
        <v>2736</v>
      </c>
      <c r="CX563" t="s">
        <v>2926</v>
      </c>
      <c r="CY563" t="s">
        <v>1370</v>
      </c>
      <c r="CZ563" t="s">
        <v>1371</v>
      </c>
      <c r="DA563" t="s">
        <v>444</v>
      </c>
      <c r="DB563" t="s">
        <v>444</v>
      </c>
      <c r="DC563" t="s">
        <v>444</v>
      </c>
      <c r="DD563" t="s">
        <v>444</v>
      </c>
      <c r="DE563" t="s">
        <v>444</v>
      </c>
      <c r="DF563" t="s">
        <v>444</v>
      </c>
      <c r="DG563" t="s">
        <v>444</v>
      </c>
      <c r="DH563" t="s">
        <v>444</v>
      </c>
      <c r="DI563" t="s">
        <v>443</v>
      </c>
      <c r="DJ563" t="s">
        <v>282</v>
      </c>
      <c r="DK563" t="s">
        <v>1440</v>
      </c>
      <c r="DL563" t="s">
        <v>444</v>
      </c>
      <c r="DM563" t="s">
        <v>444</v>
      </c>
      <c r="DN563" t="s">
        <v>444</v>
      </c>
      <c r="DO563" t="s">
        <v>444</v>
      </c>
      <c r="DP563" t="s">
        <v>444</v>
      </c>
      <c r="DQ563" t="s">
        <v>444</v>
      </c>
      <c r="DR563" t="s">
        <v>444</v>
      </c>
      <c r="DS563" t="s">
        <v>444</v>
      </c>
      <c r="DT563" s="24" t="s">
        <v>444</v>
      </c>
      <c r="DU563" s="24" t="s">
        <v>444</v>
      </c>
      <c r="DV563" t="s">
        <v>444</v>
      </c>
      <c r="DW563" t="s">
        <v>444</v>
      </c>
      <c r="DX563" s="24" t="s">
        <v>444</v>
      </c>
      <c r="DY563" s="24" t="s">
        <v>444</v>
      </c>
      <c r="DZ563" t="s">
        <v>444</v>
      </c>
      <c r="EA563" t="s">
        <v>444</v>
      </c>
      <c r="EB563" s="24" t="s">
        <v>444</v>
      </c>
      <c r="EC563" s="24" t="s">
        <v>444</v>
      </c>
      <c r="ED563" t="s">
        <v>444</v>
      </c>
      <c r="EE563" t="s">
        <v>444</v>
      </c>
      <c r="EF563" s="24" t="s">
        <v>444</v>
      </c>
      <c r="EG563" s="24" t="s">
        <v>444</v>
      </c>
      <c r="EH563" t="s">
        <v>444</v>
      </c>
      <c r="EI563" t="s">
        <v>444</v>
      </c>
      <c r="EJ563" s="24" t="s">
        <v>444</v>
      </c>
      <c r="EK563" s="24" t="s">
        <v>444</v>
      </c>
      <c r="EL563" t="s">
        <v>444</v>
      </c>
      <c r="EM563" t="s">
        <v>444</v>
      </c>
      <c r="EN563" s="24" t="s">
        <v>444</v>
      </c>
      <c r="EO563" s="24" t="s">
        <v>444</v>
      </c>
      <c r="EP563" t="s">
        <v>444</v>
      </c>
      <c r="EQ563" t="s">
        <v>444</v>
      </c>
      <c r="ER563" s="24" t="s">
        <v>444</v>
      </c>
      <c r="ES563" s="24" t="s">
        <v>444</v>
      </c>
      <c r="ET563" t="s">
        <v>444</v>
      </c>
      <c r="EU563" t="s">
        <v>444</v>
      </c>
      <c r="EV563" s="24" t="s">
        <v>444</v>
      </c>
      <c r="EW563" s="24" t="s">
        <v>444</v>
      </c>
      <c r="EX563" t="s">
        <v>444</v>
      </c>
      <c r="EY563" t="s">
        <v>444</v>
      </c>
      <c r="EZ563" s="24" t="s">
        <v>444</v>
      </c>
      <c r="FA563" s="24" t="s">
        <v>444</v>
      </c>
      <c r="FB563" t="s">
        <v>444</v>
      </c>
      <c r="FC563" t="s">
        <v>444</v>
      </c>
      <c r="FD563" s="24" t="s">
        <v>444</v>
      </c>
      <c r="FE563" s="24" t="s">
        <v>444</v>
      </c>
      <c r="FF563" t="s">
        <v>444</v>
      </c>
      <c r="FG563" t="s">
        <v>444</v>
      </c>
      <c r="FH563" s="24" t="s">
        <v>444</v>
      </c>
      <c r="FI563" s="24" t="s">
        <v>444</v>
      </c>
      <c r="FJ563" t="s">
        <v>444</v>
      </c>
      <c r="FK563" t="s">
        <v>444</v>
      </c>
      <c r="FL563" s="24" t="s">
        <v>444</v>
      </c>
      <c r="FM563" s="24" t="s">
        <v>444</v>
      </c>
      <c r="FN563" t="s">
        <v>444</v>
      </c>
      <c r="FO563" t="s">
        <v>444</v>
      </c>
      <c r="FP563" s="24" t="s">
        <v>444</v>
      </c>
      <c r="FQ563" s="24" t="s">
        <v>444</v>
      </c>
      <c r="FR563" t="s">
        <v>444</v>
      </c>
      <c r="FS563" t="s">
        <v>444</v>
      </c>
      <c r="FT563" s="24" t="s">
        <v>444</v>
      </c>
      <c r="FU563" s="24" t="s">
        <v>444</v>
      </c>
      <c r="FV563" t="s">
        <v>444</v>
      </c>
      <c r="FW563" t="s">
        <v>444</v>
      </c>
      <c r="FX563" s="24" t="s">
        <v>444</v>
      </c>
      <c r="FY563" s="24" t="s">
        <v>444</v>
      </c>
      <c r="FZ563" t="s">
        <v>444</v>
      </c>
      <c r="GA563" t="s">
        <v>444</v>
      </c>
      <c r="GB563" s="24" t="s">
        <v>444</v>
      </c>
      <c r="GC563" s="24" t="s">
        <v>444</v>
      </c>
      <c r="GD563" t="s">
        <v>444</v>
      </c>
      <c r="GE563" t="s">
        <v>444</v>
      </c>
      <c r="GF563" s="24" t="s">
        <v>444</v>
      </c>
      <c r="GG563" s="24" t="s">
        <v>444</v>
      </c>
      <c r="GH563" t="s">
        <v>15</v>
      </c>
      <c r="GI563" s="24" t="s">
        <v>1733</v>
      </c>
      <c r="GJ563" s="24" t="s">
        <v>475</v>
      </c>
      <c r="GK563" t="s">
        <v>444</v>
      </c>
      <c r="GL563" t="s">
        <v>444</v>
      </c>
      <c r="GM563" s="24" t="s">
        <v>444</v>
      </c>
      <c r="GN563" s="24" t="s">
        <v>444</v>
      </c>
      <c r="GO563" t="s">
        <v>444</v>
      </c>
      <c r="GP563" t="s">
        <v>444</v>
      </c>
      <c r="GQ563" s="24" t="s">
        <v>444</v>
      </c>
      <c r="GR563" s="24" t="s">
        <v>444</v>
      </c>
      <c r="GS563" t="s">
        <v>444</v>
      </c>
      <c r="GT563" t="s">
        <v>444</v>
      </c>
      <c r="GU563" s="24" t="s">
        <v>444</v>
      </c>
      <c r="GV563" s="24" t="s">
        <v>444</v>
      </c>
      <c r="GW563" t="s">
        <v>444</v>
      </c>
      <c r="GX563" t="s">
        <v>444</v>
      </c>
      <c r="GY563" s="24" t="s">
        <v>444</v>
      </c>
      <c r="GZ563" s="24" t="s">
        <v>444</v>
      </c>
      <c r="HA563" t="s">
        <v>444</v>
      </c>
      <c r="HB563" t="s">
        <v>444</v>
      </c>
      <c r="HC563" s="24" t="s">
        <v>444</v>
      </c>
      <c r="HD563" s="24" t="s">
        <v>444</v>
      </c>
      <c r="HE563" t="s">
        <v>444</v>
      </c>
      <c r="HF563" t="s">
        <v>444</v>
      </c>
      <c r="HG563" s="24" t="s">
        <v>444</v>
      </c>
      <c r="HH563" s="24" t="s">
        <v>444</v>
      </c>
      <c r="HI563" t="s">
        <v>444</v>
      </c>
      <c r="HJ563" t="s">
        <v>444</v>
      </c>
      <c r="HK563" s="24" t="s">
        <v>444</v>
      </c>
      <c r="HL563" s="24" t="s">
        <v>444</v>
      </c>
      <c r="HM563" t="s">
        <v>444</v>
      </c>
      <c r="HN563" t="s">
        <v>444</v>
      </c>
      <c r="HO563" s="24" t="s">
        <v>444</v>
      </c>
      <c r="HP563" s="24" t="s">
        <v>444</v>
      </c>
      <c r="HQ563" t="s">
        <v>444</v>
      </c>
      <c r="HR563" t="s">
        <v>444</v>
      </c>
      <c r="HS563" s="24" t="s">
        <v>444</v>
      </c>
      <c r="HT563" s="24" t="s">
        <v>444</v>
      </c>
      <c r="HU563" t="s">
        <v>444</v>
      </c>
      <c r="HV563" t="s">
        <v>444</v>
      </c>
      <c r="HW563" s="24" t="s">
        <v>444</v>
      </c>
      <c r="HX563" s="24" t="s">
        <v>444</v>
      </c>
      <c r="HY563" t="s">
        <v>444</v>
      </c>
      <c r="HZ563" t="s">
        <v>444</v>
      </c>
      <c r="IA563" t="s">
        <v>2845</v>
      </c>
      <c r="IB563" t="s">
        <v>2736</v>
      </c>
      <c r="IC563" t="s">
        <v>2926</v>
      </c>
      <c r="ID563" s="33" t="b" cm="1">
        <f t="array" ref="ID563">_xlfn.IFNA(MATCH($A$2,_xlfn.NUMBERVALUE(Table_Query_from_MF_DSNP62[[#This Row],[CL_GLACCT_DR1]:[CL_GLACCT_CR4]]),0),0)&gt;=1</f>
        <v>1</v>
      </c>
      <c r="IE563" s="33" t="b">
        <f>OR(Table_Query_from_MF_DSNP62[[#This Row],[Pair1]:[Pair25]])</f>
        <v>1</v>
      </c>
      <c r="IF563" s="33">
        <f>_xlfn.IFNA(MATCH(TRUE,Table_Query_from_MF_DSNP62[[#This Row],[Pair1]:[Pair25]],0),"none")</f>
        <v>1</v>
      </c>
      <c r="IG563" s="33" t="b">
        <f>AND($A$2&gt;=_xlfn.NUMBERVALUE(Table_Query_from_MF_DSNP62[[#This Row],[CL_GL_ACCT_FR1]]),$A$2&lt;=_xlfn.NUMBERVALUE(Table_Query_from_MF_DSNP62[[#This Row],[CL_GL_ACCT_TO1]]))</f>
        <v>1</v>
      </c>
      <c r="IH563" s="33" t="b">
        <f>AND($A$2&gt;=_xlfn.NUMBERVALUE(Table_Query_from_MF_DSNP62[[#This Row],[CL_GL_ACCT_FR2]]),$A$2&lt;=_xlfn.NUMBERVALUE(Table_Query_from_MF_DSNP62[[#This Row],[CL_GL_ACCT_TO2]]))</f>
        <v>1</v>
      </c>
      <c r="II563" s="33" t="b">
        <f>AND($A$2&gt;=_xlfn.NUMBERVALUE(Table_Query_from_MF_DSNP62[[#This Row],[CL_GL_ACCT_FR3]]),$A$2&lt;=_xlfn.NUMBERVALUE(Table_Query_from_MF_DSNP62[[#This Row],[CL_GL_ACCT_TO3]]))</f>
        <v>1</v>
      </c>
      <c r="IJ563" s="33" t="b">
        <f>AND($A$2&gt;=_xlfn.NUMBERVALUE(Table_Query_from_MF_DSNP62[[#This Row],[CL_GL_ACCT_FR4]]),$A$2&lt;=_xlfn.NUMBERVALUE(Table_Query_from_MF_DSNP62[[#This Row],[CL_GL_ACCT_TO4]]))</f>
        <v>1</v>
      </c>
      <c r="IK563" s="33" t="b">
        <f>AND($A$2&gt;=_xlfn.NUMBERVALUE(Table_Query_from_MF_DSNP62[[#This Row],[CL_GL_ACCT_FR5]]),$A$2&lt;=_xlfn.NUMBERVALUE(Table_Query_from_MF_DSNP62[[#This Row],[CL_GL_ACCT_TO5]]))</f>
        <v>1</v>
      </c>
      <c r="IL563" s="33" t="b">
        <f>AND($A$2&gt;=_xlfn.NUMBERVALUE(Table_Query_from_MF_DSNP62[[#This Row],[CL_GL_ACCT_FR6]]),$A$2&lt;=_xlfn.NUMBERVALUE(Table_Query_from_MF_DSNP62[[#This Row],[CL_GL_ACCT_TO6]]))</f>
        <v>1</v>
      </c>
      <c r="IM563" s="33" t="b">
        <f>AND($A$2&gt;=_xlfn.NUMBERVALUE(Table_Query_from_MF_DSNP62[[#This Row],[CL_GL_ACCT_FR7]]),$A$2&lt;=_xlfn.NUMBERVALUE(Table_Query_from_MF_DSNP62[[#This Row],[CL_GL_ACCT_TO7]]))</f>
        <v>1</v>
      </c>
      <c r="IN563" s="33" t="b">
        <f>AND($A$2&gt;=_xlfn.NUMBERVALUE(Table_Query_from_MF_DSNP62[[#This Row],[CL_GL_ACCT_FR8]]),$A$2&lt;=_xlfn.NUMBERVALUE(Table_Query_from_MF_DSNP62[[#This Row],[CL_GL_ACCT_TO8]]))</f>
        <v>1</v>
      </c>
      <c r="IO563" s="33" t="b">
        <f>AND($A$2&gt;=_xlfn.NUMBERVALUE(Table_Query_from_MF_DSNP62[[#This Row],[CL_GL_ACCT_FR9]]),$A$2&lt;=_xlfn.NUMBERVALUE(Table_Query_from_MF_DSNP62[[#This Row],[CL_GL_ACCT_TO9]]))</f>
        <v>1</v>
      </c>
      <c r="IP563" s="33" t="b">
        <f>AND($A$2&gt;=_xlfn.NUMBERVALUE(Table_Query_from_MF_DSNP62[[#This Row],[CL_GL_ACCT_FR10]]),$A$2&lt;=_xlfn.NUMBERVALUE(Table_Query_from_MF_DSNP62[[#This Row],[CL_GL_ACCT_TO10]]))</f>
        <v>1</v>
      </c>
      <c r="IQ563" s="33" t="b">
        <f>AND($A$2&gt;=_xlfn.NUMBERVALUE(Table_Query_from_MF_DSNP62[[#This Row],[CL_GL_ACCT_FR11]]),$A$2&lt;=_xlfn.NUMBERVALUE(Table_Query_from_MF_DSNP62[[#This Row],[CL_GL_ACCT_TO11]]))</f>
        <v>1</v>
      </c>
      <c r="IR563" s="33" t="b">
        <f>AND($A$2&gt;=_xlfn.NUMBERVALUE(Table_Query_from_MF_DSNP62[[#This Row],[CL_GL_ACCT_FR12]]),$A$2&lt;=_xlfn.NUMBERVALUE(Table_Query_from_MF_DSNP62[[#This Row],[CL_GL_ACCT_TO12]]))</f>
        <v>1</v>
      </c>
      <c r="IS563" s="33" t="b">
        <f>AND($A$2&gt;=_xlfn.NUMBERVALUE(Table_Query_from_MF_DSNP62[[#This Row],[CL_GL_ACCT_FR13]]),$A$2&lt;=_xlfn.NUMBERVALUE(Table_Query_from_MF_DSNP62[[#This Row],[CL_GL_ACCT_TO13]]))</f>
        <v>1</v>
      </c>
      <c r="IT563" s="33" t="b">
        <f>AND($A$2&gt;=_xlfn.NUMBERVALUE(Table_Query_from_MF_DSNP62[[#This Row],[CL_GL_ACCT_FR14]]),$A$2&lt;=_xlfn.NUMBERVALUE(Table_Query_from_MF_DSNP62[[#This Row],[CL_GL_ACCT_TO14]]))</f>
        <v>1</v>
      </c>
      <c r="IU563" s="33" t="b">
        <f>AND($A$2&gt;=_xlfn.NUMBERVALUE(Table_Query_from_MF_DSNP62[[#This Row],[CL_GL_ACCT_FR15]]),$A$2&lt;=_xlfn.NUMBERVALUE(Table_Query_from_MF_DSNP62[[#This Row],[CL_GL_ACCT_TO15]]))</f>
        <v>1</v>
      </c>
      <c r="IV563" s="33" t="b">
        <f>AND($A$2&gt;=_xlfn.NUMBERVALUE(Table_Query_from_MF_DSNP62[[#This Row],[CL_GL_ACCT_FR16]]),$A$2&lt;=_xlfn.NUMBERVALUE(Table_Query_from_MF_DSNP62[[#This Row],[CL_GL_ACCT_TO16]]))</f>
        <v>1</v>
      </c>
      <c r="IW563" s="33" t="b">
        <f>AND($A$2&gt;=_xlfn.NUMBERVALUE(Table_Query_from_MF_DSNP62[[#This Row],[CL_GL_ACCT_FR17]]),$A$2&lt;=_xlfn.NUMBERVALUE(Table_Query_from_MF_DSNP62[[#This Row],[CL_GL_ACCT_TO17]]))</f>
        <v>1</v>
      </c>
      <c r="IX563" s="33" t="b">
        <f>AND($A$2&gt;=_xlfn.NUMBERVALUE(Table_Query_from_MF_DSNP62[[#This Row],[CL_GL_ACCT_FR18]]),$A$2&lt;=_xlfn.NUMBERVALUE(Table_Query_from_MF_DSNP62[[#This Row],[CL_GL_ACCT_TO18]]))</f>
        <v>1</v>
      </c>
      <c r="IY563" s="33" t="b">
        <f>AND($A$2&gt;=_xlfn.NUMBERVALUE(Table_Query_from_MF_DSNP62[[#This Row],[CL_GL_ACCT_FR19]]),$A$2&lt;=_xlfn.NUMBERVALUE(Table_Query_from_MF_DSNP62[[#This Row],[CL_GL_ACCT_TO19]]))</f>
        <v>1</v>
      </c>
      <c r="IZ563" s="33" t="b">
        <f>AND($A$2&gt;=_xlfn.NUMBERVALUE(Table_Query_from_MF_DSNP62[[#This Row],[CL_GL_ACCT_FR20]]),$A$2&lt;=_xlfn.NUMBERVALUE(Table_Query_from_MF_DSNP62[[#This Row],[CL_GL_ACCT_TO20]]))</f>
        <v>1</v>
      </c>
      <c r="JA563" s="33" t="b">
        <f>AND($A$2&gt;=_xlfn.NUMBERVALUE(Table_Query_from_MF_DSNP62[[#This Row],[CL_GL_ACCT_FR21]]),$A$2&lt;=_xlfn.NUMBERVALUE(Table_Query_from_MF_DSNP62[[#This Row],[CL_GL_ACCT_TO21]]))</f>
        <v>1</v>
      </c>
      <c r="JB563" s="33" t="b">
        <f>AND($A$2&gt;=_xlfn.NUMBERVALUE(Table_Query_from_MF_DSNP62[[#This Row],[CL_GL_ACCT_FR22]]),$A$2&lt;=_xlfn.NUMBERVALUE(Table_Query_from_MF_DSNP62[[#This Row],[CL_GL_ACCT_TO22]]))</f>
        <v>1</v>
      </c>
      <c r="JC563" s="33" t="b">
        <f>AND($A$2&gt;=_xlfn.NUMBERVALUE(Table_Query_from_MF_DSNP62[[#This Row],[CL_GL_ACCT_FR23]]),$A$2&lt;=_xlfn.NUMBERVALUE(Table_Query_from_MF_DSNP62[[#This Row],[CL_GL_ACCT_TO23]]))</f>
        <v>1</v>
      </c>
      <c r="JD563" s="33" t="b">
        <f>AND($A$2&gt;=_xlfn.NUMBERVALUE(Table_Query_from_MF_DSNP62[[#This Row],[CL_GL_ACCT_FR24]]),$A$2&lt;=_xlfn.NUMBERVALUE(Table_Query_from_MF_DSNP62[[#This Row],[CL_GL_ACCT_TO24]]))</f>
        <v>1</v>
      </c>
      <c r="JE563" s="33" t="b">
        <f>AND($A$2&gt;=_xlfn.NUMBERVALUE(Table_Query_from_MF_DSNP62[[#This Row],[CL_GL_ACCT_FR25]]),$A$2&lt;=_xlfn.NUMBERVALUE(Table_Query_from_MF_DSNP62[[#This Row],[CL_GL_ACCT_TO25]]))</f>
        <v>1</v>
      </c>
      <c r="JF563" s="33" t="b">
        <f>OR(Table_Query_from_MF_DSNP62[[#This Row],[PairA]:[PairO]])</f>
        <v>1</v>
      </c>
      <c r="JG563" s="33">
        <f>_xlfn.IFNA(MATCH(TRUE,Table_Query_from_MF_DSNP62[[#This Row],[PairA]:[PairO]],0),"none")</f>
        <v>2</v>
      </c>
      <c r="JH563" s="33" t="b">
        <f>AND($B$2&gt;=_xlfn.NUMBERVALUE(Table_Query_from_MF_DSNP62[[#This Row],[CL_CMP_OBJ_FR1]]),$B$2&lt;=_xlfn.NUMBERVALUE(Table_Query_from_MF_DSNP62[[#This Row],[CL_CMP_OBJ_TO1]]))</f>
        <v>0</v>
      </c>
      <c r="JI563" s="33" t="b">
        <f>AND($B$2&gt;=_xlfn.NUMBERVALUE(Table_Query_from_MF_DSNP62[[#This Row],[CL_CMP_OBJ_FR2]]),$B$2&lt;=_xlfn.NUMBERVALUE(Table_Query_from_MF_DSNP62[[#This Row],[CL_CMP_OBJ_TO2]]))</f>
        <v>1</v>
      </c>
      <c r="JJ563" s="33" t="b">
        <f>AND($B$2&gt;=_xlfn.NUMBERVALUE(Table_Query_from_MF_DSNP62[[#This Row],[CL_CMP_OBJ_FR3]]),$B$2&lt;=_xlfn.NUMBERVALUE(Table_Query_from_MF_DSNP62[[#This Row],[CL_CMP_OBJ_TO3]]))</f>
        <v>1</v>
      </c>
      <c r="JK563" s="33" t="b">
        <f>AND($B$2&gt;=_xlfn.NUMBERVALUE(Table_Query_from_MF_DSNP62[[#This Row],[CL_CMP_OBJ_FR4]]),$B$2&lt;=_xlfn.NUMBERVALUE(Table_Query_from_MF_DSNP62[[#This Row],[CL_CMP_OBJ_TO4]]))</f>
        <v>1</v>
      </c>
      <c r="JL563" s="33" t="b">
        <f>AND($B$2&gt;=_xlfn.NUMBERVALUE(Table_Query_from_MF_DSNP62[[#This Row],[CL_CMP_OBJ_FR5]]),$B$2&lt;=_xlfn.NUMBERVALUE(Table_Query_from_MF_DSNP62[[#This Row],[CL_CMP_OBJ_TO5]]))</f>
        <v>1</v>
      </c>
      <c r="JM563" s="33" t="b">
        <f>AND($B$2&gt;=_xlfn.NUMBERVALUE(Table_Query_from_MF_DSNP62[[#This Row],[CL_CMP_OBJ_FR6]]),$B$2&lt;=_xlfn.NUMBERVALUE(Table_Query_from_MF_DSNP62[[#This Row],[CL_CMP_OBJ_TO6]]))</f>
        <v>1</v>
      </c>
      <c r="JN563" s="33" t="b">
        <f>AND($B$2&gt;=_xlfn.NUMBERVALUE(Table_Query_from_MF_DSNP62[[#This Row],[CL_CMP_OBJ_FR7]]),$B$2&lt;=_xlfn.NUMBERVALUE(Table_Query_from_MF_DSNP62[[#This Row],[CL_CMP_OBJ_TO7]]))</f>
        <v>1</v>
      </c>
      <c r="JO563" s="33" t="b">
        <f>AND($B$2&gt;=_xlfn.NUMBERVALUE(Table_Query_from_MF_DSNP62[[#This Row],[CL_CMP_OBJ_FR8]]),$B$2&lt;=_xlfn.NUMBERVALUE(Table_Query_from_MF_DSNP62[[#This Row],[CL_CMP_OBJ_TO8]]))</f>
        <v>1</v>
      </c>
      <c r="JP563" s="33" t="b">
        <f>AND($B$2&gt;=_xlfn.NUMBERVALUE(Table_Query_from_MF_DSNP62[[#This Row],[CL_CMP_OBJ_FR9]]),$B$2&lt;=_xlfn.NUMBERVALUE(Table_Query_from_MF_DSNP62[[#This Row],[CL_CMP_OBJ_TO9]]))</f>
        <v>1</v>
      </c>
      <c r="JQ563" s="33" t="b">
        <f>AND($B$2&gt;=_xlfn.NUMBERVALUE(Table_Query_from_MF_DSNP62[[#This Row],[CL_CMP_OBJ_FR10]]),$B$2&lt;=_xlfn.NUMBERVALUE(Table_Query_from_MF_DSNP62[[#This Row],[CL_CMP_OBJ_TO10]]))</f>
        <v>1</v>
      </c>
      <c r="JR563" s="33" t="b">
        <f>AND($B$2&gt;=_xlfn.NUMBERVALUE(Table_Query_from_MF_DSNP62[[#This Row],[CL_CMP_OBJ_FR11]]),$B$2&lt;=_xlfn.NUMBERVALUE(Table_Query_from_MF_DSNP62[[#This Row],[CL_CMP_OBJ_TO11]]))</f>
        <v>1</v>
      </c>
      <c r="JS563" s="33" t="b">
        <f>AND($B$2&gt;=_xlfn.NUMBERVALUE(Table_Query_from_MF_DSNP62[[#This Row],[CL_CMP_OBJ_FR12]]),$B$2&lt;=_xlfn.NUMBERVALUE(Table_Query_from_MF_DSNP62[[#This Row],[CL_CMP_OBJ_TO12]]))</f>
        <v>1</v>
      </c>
      <c r="JT563" s="33" t="b">
        <f>AND($B$2&gt;=_xlfn.NUMBERVALUE(Table_Query_from_MF_DSNP62[[#This Row],[CL_CMP_OBJ_FR13]]),$B$2&lt;=_xlfn.NUMBERVALUE(Table_Query_from_MF_DSNP62[[#This Row],[CL_CMP_OBJ_TO13]]))</f>
        <v>1</v>
      </c>
      <c r="JU563" s="33" t="b">
        <f>AND($B$2&gt;=_xlfn.NUMBERVALUE(Table_Query_from_MF_DSNP62[[#This Row],[CL_CMP_OBJ_FR14]]),$B$2&lt;=_xlfn.NUMBERVALUE(Table_Query_from_MF_DSNP62[[#This Row],[CL_CMP_OBJ_TO14]]))</f>
        <v>1</v>
      </c>
      <c r="JV563" s="33" t="b">
        <f>AND($B$2&gt;=_xlfn.NUMBERVALUE(Table_Query_from_MF_DSNP62[[#This Row],[CL_CMP_OBJ_FR15]]),$B$2&lt;=_xlfn.NUMBERVALUE(Table_Query_from_MF_DSNP62[[#This Row],[CL_CMP_OBJ_TO15]]))</f>
        <v>1</v>
      </c>
    </row>
    <row r="564" spans="1:282" x14ac:dyDescent="0.25">
      <c r="A564" t="b">
        <f>OR(,Table_Query_from_MF_DSNP62[[#This Row],[Desired GL included as "hard-coded" GL?]],Table_Query_from_MF_DSNP62[[#This Row],[Desired GL included as "Open GL"?]])</f>
        <v>1</v>
      </c>
      <c r="B564" t="b">
        <f>Table_Query_from_MF_DSNP62[[#This Row],[Desired CObj included as "Open CObj"?]]</f>
        <v>1</v>
      </c>
      <c r="C564" t="s">
        <v>2293</v>
      </c>
      <c r="D564" t="s">
        <v>2290</v>
      </c>
      <c r="E564" t="s">
        <v>15</v>
      </c>
      <c r="F564" s="24" t="s">
        <v>335</v>
      </c>
      <c r="G564" t="s">
        <v>312</v>
      </c>
      <c r="H564" s="24" t="s">
        <v>444</v>
      </c>
      <c r="I564" t="s">
        <v>444</v>
      </c>
      <c r="J564" s="24" t="s">
        <v>444</v>
      </c>
      <c r="K564" t="s">
        <v>444</v>
      </c>
      <c r="L564" s="24" t="s">
        <v>444</v>
      </c>
      <c r="M564" t="s">
        <v>444</v>
      </c>
      <c r="N564" t="s">
        <v>444</v>
      </c>
      <c r="O564" t="s">
        <v>444</v>
      </c>
      <c r="P564" t="s">
        <v>444</v>
      </c>
      <c r="Q564" t="s">
        <v>15</v>
      </c>
      <c r="R564" t="s">
        <v>15</v>
      </c>
      <c r="S564" t="s">
        <v>442</v>
      </c>
      <c r="T564" t="s">
        <v>447</v>
      </c>
      <c r="U564" t="s">
        <v>442</v>
      </c>
      <c r="V564" t="s">
        <v>442</v>
      </c>
      <c r="W564" t="s">
        <v>442</v>
      </c>
      <c r="X564" t="s">
        <v>442</v>
      </c>
      <c r="Y564" t="s">
        <v>442</v>
      </c>
      <c r="Z564" t="s">
        <v>442</v>
      </c>
      <c r="AA564" t="s">
        <v>442</v>
      </c>
      <c r="AB564" t="s">
        <v>442</v>
      </c>
      <c r="AC564" t="s">
        <v>444</v>
      </c>
      <c r="AD564" t="s">
        <v>444</v>
      </c>
      <c r="AE564" t="s">
        <v>444</v>
      </c>
      <c r="AF564" t="s">
        <v>444</v>
      </c>
      <c r="AG564" t="s">
        <v>442</v>
      </c>
      <c r="AH564" t="s">
        <v>442</v>
      </c>
      <c r="AI564" t="s">
        <v>15</v>
      </c>
      <c r="AJ564" t="s">
        <v>442</v>
      </c>
      <c r="AK564" t="s">
        <v>442</v>
      </c>
      <c r="AL564" t="s">
        <v>442</v>
      </c>
      <c r="AM564" t="s">
        <v>442</v>
      </c>
      <c r="AN564" t="s">
        <v>442</v>
      </c>
      <c r="AO564" t="s">
        <v>444</v>
      </c>
      <c r="AP564" t="s">
        <v>442</v>
      </c>
      <c r="AQ564" t="s">
        <v>282</v>
      </c>
      <c r="AR564" t="s">
        <v>1451</v>
      </c>
      <c r="AS564" t="s">
        <v>162</v>
      </c>
      <c r="AT564" t="s">
        <v>10</v>
      </c>
      <c r="AU564" t="s">
        <v>444</v>
      </c>
      <c r="AV564" t="s">
        <v>442</v>
      </c>
      <c r="AW564" t="s">
        <v>444</v>
      </c>
      <c r="AX564" t="s">
        <v>444</v>
      </c>
      <c r="AY564" t="s">
        <v>444</v>
      </c>
      <c r="AZ564" t="s">
        <v>7</v>
      </c>
      <c r="BA564" t="s">
        <v>6</v>
      </c>
      <c r="BB564" t="s">
        <v>444</v>
      </c>
      <c r="BC564" t="s">
        <v>444</v>
      </c>
      <c r="BD564" t="s">
        <v>1359</v>
      </c>
      <c r="BE564" t="s">
        <v>2291</v>
      </c>
      <c r="BF564" t="s">
        <v>1360</v>
      </c>
      <c r="BG564" t="s">
        <v>444</v>
      </c>
      <c r="BH564" t="s">
        <v>444</v>
      </c>
      <c r="BI564" t="s">
        <v>444</v>
      </c>
      <c r="BJ564" t="s">
        <v>444</v>
      </c>
      <c r="BK564" t="s">
        <v>444</v>
      </c>
      <c r="BL564" t="s">
        <v>444</v>
      </c>
      <c r="BM564" t="s">
        <v>444</v>
      </c>
      <c r="BN564" t="s">
        <v>444</v>
      </c>
      <c r="BO564" t="s">
        <v>444</v>
      </c>
      <c r="BP564" t="s">
        <v>444</v>
      </c>
      <c r="BQ564" t="s">
        <v>444</v>
      </c>
      <c r="BR564" t="s">
        <v>444</v>
      </c>
      <c r="BS564" t="s">
        <v>444</v>
      </c>
      <c r="BT564" t="s">
        <v>444</v>
      </c>
      <c r="BU564" t="s">
        <v>444</v>
      </c>
      <c r="BV564" t="s">
        <v>444</v>
      </c>
      <c r="BW564" t="s">
        <v>444</v>
      </c>
      <c r="BX564" t="s">
        <v>444</v>
      </c>
      <c r="BY564" t="s">
        <v>444</v>
      </c>
      <c r="BZ564" t="s">
        <v>444</v>
      </c>
      <c r="CA564" t="s">
        <v>444</v>
      </c>
      <c r="CB564" t="s">
        <v>444</v>
      </c>
      <c r="CC564" t="s">
        <v>444</v>
      </c>
      <c r="CD564" t="s">
        <v>444</v>
      </c>
      <c r="CE564" t="s">
        <v>444</v>
      </c>
      <c r="CF564" t="s">
        <v>444</v>
      </c>
      <c r="CG564" t="s">
        <v>444</v>
      </c>
      <c r="CH564" t="s">
        <v>444</v>
      </c>
      <c r="CI564" t="s">
        <v>444</v>
      </c>
      <c r="CJ564" t="s">
        <v>444</v>
      </c>
      <c r="CK564" t="s">
        <v>444</v>
      </c>
      <c r="CL564" t="s">
        <v>444</v>
      </c>
      <c r="CM564" t="s">
        <v>444</v>
      </c>
      <c r="CN564" t="s">
        <v>444</v>
      </c>
      <c r="CO564" t="s">
        <v>444</v>
      </c>
      <c r="CP564" t="s">
        <v>444</v>
      </c>
      <c r="CQ564" t="s">
        <v>444</v>
      </c>
      <c r="CR564" t="s">
        <v>444</v>
      </c>
      <c r="CS564" t="s">
        <v>444</v>
      </c>
      <c r="CT564" t="s">
        <v>444</v>
      </c>
      <c r="CU564" t="s">
        <v>444</v>
      </c>
      <c r="CV564" t="s">
        <v>2845</v>
      </c>
      <c r="CW564" t="s">
        <v>2736</v>
      </c>
      <c r="CX564" t="s">
        <v>2925</v>
      </c>
      <c r="CY564" t="s">
        <v>1370</v>
      </c>
      <c r="CZ564" t="s">
        <v>1371</v>
      </c>
      <c r="DA564" t="s">
        <v>444</v>
      </c>
      <c r="DB564" t="s">
        <v>444</v>
      </c>
      <c r="DC564" t="s">
        <v>444</v>
      </c>
      <c r="DD564" t="s">
        <v>444</v>
      </c>
      <c r="DE564" t="s">
        <v>444</v>
      </c>
      <c r="DF564" t="s">
        <v>444</v>
      </c>
      <c r="DG564" t="s">
        <v>444</v>
      </c>
      <c r="DH564" t="s">
        <v>444</v>
      </c>
      <c r="DI564" t="s">
        <v>443</v>
      </c>
      <c r="DJ564" t="s">
        <v>282</v>
      </c>
      <c r="DK564" t="s">
        <v>1440</v>
      </c>
      <c r="DL564" t="s">
        <v>1451</v>
      </c>
      <c r="DM564" t="s">
        <v>444</v>
      </c>
      <c r="DN564" t="s">
        <v>444</v>
      </c>
      <c r="DO564" t="s">
        <v>444</v>
      </c>
      <c r="DP564" t="s">
        <v>444</v>
      </c>
      <c r="DQ564" t="s">
        <v>444</v>
      </c>
      <c r="DR564" t="s">
        <v>444</v>
      </c>
      <c r="DS564" t="s">
        <v>444</v>
      </c>
      <c r="DT564" s="24" t="s">
        <v>444</v>
      </c>
      <c r="DU564" s="24" t="s">
        <v>444</v>
      </c>
      <c r="DV564" t="s">
        <v>444</v>
      </c>
      <c r="DW564" t="s">
        <v>444</v>
      </c>
      <c r="DX564" s="24" t="s">
        <v>444</v>
      </c>
      <c r="DY564" s="24" t="s">
        <v>444</v>
      </c>
      <c r="DZ564" t="s">
        <v>444</v>
      </c>
      <c r="EA564" t="s">
        <v>444</v>
      </c>
      <c r="EB564" s="24" t="s">
        <v>444</v>
      </c>
      <c r="EC564" s="24" t="s">
        <v>444</v>
      </c>
      <c r="ED564" t="s">
        <v>444</v>
      </c>
      <c r="EE564" t="s">
        <v>444</v>
      </c>
      <c r="EF564" s="24" t="s">
        <v>444</v>
      </c>
      <c r="EG564" s="24" t="s">
        <v>444</v>
      </c>
      <c r="EH564" t="s">
        <v>444</v>
      </c>
      <c r="EI564" t="s">
        <v>444</v>
      </c>
      <c r="EJ564" s="24" t="s">
        <v>444</v>
      </c>
      <c r="EK564" s="24" t="s">
        <v>444</v>
      </c>
      <c r="EL564" t="s">
        <v>444</v>
      </c>
      <c r="EM564" t="s">
        <v>444</v>
      </c>
      <c r="EN564" s="24" t="s">
        <v>444</v>
      </c>
      <c r="EO564" s="24" t="s">
        <v>444</v>
      </c>
      <c r="EP564" t="s">
        <v>444</v>
      </c>
      <c r="EQ564" t="s">
        <v>444</v>
      </c>
      <c r="ER564" s="24" t="s">
        <v>444</v>
      </c>
      <c r="ES564" s="24" t="s">
        <v>444</v>
      </c>
      <c r="ET564" t="s">
        <v>444</v>
      </c>
      <c r="EU564" t="s">
        <v>444</v>
      </c>
      <c r="EV564" s="24" t="s">
        <v>444</v>
      </c>
      <c r="EW564" s="24" t="s">
        <v>444</v>
      </c>
      <c r="EX564" t="s">
        <v>444</v>
      </c>
      <c r="EY564" t="s">
        <v>444</v>
      </c>
      <c r="EZ564" s="24" t="s">
        <v>444</v>
      </c>
      <c r="FA564" s="24" t="s">
        <v>444</v>
      </c>
      <c r="FB564" t="s">
        <v>444</v>
      </c>
      <c r="FC564" t="s">
        <v>444</v>
      </c>
      <c r="FD564" s="24" t="s">
        <v>444</v>
      </c>
      <c r="FE564" s="24" t="s">
        <v>444</v>
      </c>
      <c r="FF564" t="s">
        <v>444</v>
      </c>
      <c r="FG564" t="s">
        <v>444</v>
      </c>
      <c r="FH564" s="24" t="s">
        <v>444</v>
      </c>
      <c r="FI564" s="24" t="s">
        <v>444</v>
      </c>
      <c r="FJ564" t="s">
        <v>444</v>
      </c>
      <c r="FK564" t="s">
        <v>444</v>
      </c>
      <c r="FL564" s="24" t="s">
        <v>444</v>
      </c>
      <c r="FM564" s="24" t="s">
        <v>444</v>
      </c>
      <c r="FN564" t="s">
        <v>444</v>
      </c>
      <c r="FO564" t="s">
        <v>444</v>
      </c>
      <c r="FP564" s="24" t="s">
        <v>444</v>
      </c>
      <c r="FQ564" s="24" t="s">
        <v>444</v>
      </c>
      <c r="FR564" t="s">
        <v>444</v>
      </c>
      <c r="FS564" t="s">
        <v>444</v>
      </c>
      <c r="FT564" s="24" t="s">
        <v>444</v>
      </c>
      <c r="FU564" s="24" t="s">
        <v>444</v>
      </c>
      <c r="FV564" t="s">
        <v>444</v>
      </c>
      <c r="FW564" t="s">
        <v>444</v>
      </c>
      <c r="FX564" s="24" t="s">
        <v>444</v>
      </c>
      <c r="FY564" s="24" t="s">
        <v>444</v>
      </c>
      <c r="FZ564" t="s">
        <v>444</v>
      </c>
      <c r="GA564" t="s">
        <v>444</v>
      </c>
      <c r="GB564" s="24" t="s">
        <v>444</v>
      </c>
      <c r="GC564" s="24" t="s">
        <v>444</v>
      </c>
      <c r="GD564" t="s">
        <v>444</v>
      </c>
      <c r="GE564" t="s">
        <v>444</v>
      </c>
      <c r="GF564" s="24" t="s">
        <v>444</v>
      </c>
      <c r="GG564" s="24" t="s">
        <v>444</v>
      </c>
      <c r="GH564" t="s">
        <v>444</v>
      </c>
      <c r="GI564" s="24" t="s">
        <v>444</v>
      </c>
      <c r="GJ564" s="24" t="s">
        <v>444</v>
      </c>
      <c r="GK564" t="s">
        <v>444</v>
      </c>
      <c r="GL564" t="s">
        <v>444</v>
      </c>
      <c r="GM564" s="24" t="s">
        <v>444</v>
      </c>
      <c r="GN564" s="24" t="s">
        <v>444</v>
      </c>
      <c r="GO564" t="s">
        <v>444</v>
      </c>
      <c r="GP564" t="s">
        <v>444</v>
      </c>
      <c r="GQ564" s="24" t="s">
        <v>444</v>
      </c>
      <c r="GR564" s="24" t="s">
        <v>444</v>
      </c>
      <c r="GS564" t="s">
        <v>444</v>
      </c>
      <c r="GT564" t="s">
        <v>444</v>
      </c>
      <c r="GU564" s="24" t="s">
        <v>444</v>
      </c>
      <c r="GV564" s="24" t="s">
        <v>444</v>
      </c>
      <c r="GW564" t="s">
        <v>444</v>
      </c>
      <c r="GX564" t="s">
        <v>444</v>
      </c>
      <c r="GY564" s="24" t="s">
        <v>444</v>
      </c>
      <c r="GZ564" s="24" t="s">
        <v>444</v>
      </c>
      <c r="HA564" t="s">
        <v>444</v>
      </c>
      <c r="HB564" t="s">
        <v>444</v>
      </c>
      <c r="HC564" s="24" t="s">
        <v>444</v>
      </c>
      <c r="HD564" s="24" t="s">
        <v>444</v>
      </c>
      <c r="HE564" t="s">
        <v>444</v>
      </c>
      <c r="HF564" t="s">
        <v>444</v>
      </c>
      <c r="HG564" s="24" t="s">
        <v>444</v>
      </c>
      <c r="HH564" s="24" t="s">
        <v>444</v>
      </c>
      <c r="HI564" t="s">
        <v>444</v>
      </c>
      <c r="HJ564" t="s">
        <v>444</v>
      </c>
      <c r="HK564" s="24" t="s">
        <v>444</v>
      </c>
      <c r="HL564" s="24" t="s">
        <v>444</v>
      </c>
      <c r="HM564" t="s">
        <v>444</v>
      </c>
      <c r="HN564" t="s">
        <v>444</v>
      </c>
      <c r="HO564" s="24" t="s">
        <v>444</v>
      </c>
      <c r="HP564" s="24" t="s">
        <v>444</v>
      </c>
      <c r="HQ564" t="s">
        <v>444</v>
      </c>
      <c r="HR564" t="s">
        <v>444</v>
      </c>
      <c r="HS564" s="24" t="s">
        <v>444</v>
      </c>
      <c r="HT564" s="24" t="s">
        <v>444</v>
      </c>
      <c r="HU564" t="s">
        <v>444</v>
      </c>
      <c r="HV564" t="s">
        <v>444</v>
      </c>
      <c r="HW564" s="24" t="s">
        <v>444</v>
      </c>
      <c r="HX564" s="24" t="s">
        <v>444</v>
      </c>
      <c r="HY564" t="s">
        <v>444</v>
      </c>
      <c r="HZ564" t="s">
        <v>444</v>
      </c>
      <c r="IA564" t="s">
        <v>2845</v>
      </c>
      <c r="IB564" t="s">
        <v>2736</v>
      </c>
      <c r="IC564" t="s">
        <v>2925</v>
      </c>
      <c r="ID564" s="33" t="b" cm="1">
        <f t="array" ref="ID564">_xlfn.IFNA(MATCH($A$2,_xlfn.NUMBERVALUE(Table_Query_from_MF_DSNP62[[#This Row],[CL_GLACCT_DR1]:[CL_GLACCT_CR4]]),0),0)&gt;=1</f>
        <v>1</v>
      </c>
      <c r="IE564" s="33" t="b">
        <f>OR(Table_Query_from_MF_DSNP62[[#This Row],[Pair1]:[Pair25]])</f>
        <v>1</v>
      </c>
      <c r="IF564" s="33">
        <f>_xlfn.IFNA(MATCH(TRUE,Table_Query_from_MF_DSNP62[[#This Row],[Pair1]:[Pair25]],0),"none")</f>
        <v>1</v>
      </c>
      <c r="IG564" s="33" t="b">
        <f>AND($A$2&gt;=_xlfn.NUMBERVALUE(Table_Query_from_MF_DSNP62[[#This Row],[CL_GL_ACCT_FR1]]),$A$2&lt;=_xlfn.NUMBERVALUE(Table_Query_from_MF_DSNP62[[#This Row],[CL_GL_ACCT_TO1]]))</f>
        <v>1</v>
      </c>
      <c r="IH564" s="33" t="b">
        <f>AND($A$2&gt;=_xlfn.NUMBERVALUE(Table_Query_from_MF_DSNP62[[#This Row],[CL_GL_ACCT_FR2]]),$A$2&lt;=_xlfn.NUMBERVALUE(Table_Query_from_MF_DSNP62[[#This Row],[CL_GL_ACCT_TO2]]))</f>
        <v>1</v>
      </c>
      <c r="II564" s="33" t="b">
        <f>AND($A$2&gt;=_xlfn.NUMBERVALUE(Table_Query_from_MF_DSNP62[[#This Row],[CL_GL_ACCT_FR3]]),$A$2&lt;=_xlfn.NUMBERVALUE(Table_Query_from_MF_DSNP62[[#This Row],[CL_GL_ACCT_TO3]]))</f>
        <v>1</v>
      </c>
      <c r="IJ564" s="33" t="b">
        <f>AND($A$2&gt;=_xlfn.NUMBERVALUE(Table_Query_from_MF_DSNP62[[#This Row],[CL_GL_ACCT_FR4]]),$A$2&lt;=_xlfn.NUMBERVALUE(Table_Query_from_MF_DSNP62[[#This Row],[CL_GL_ACCT_TO4]]))</f>
        <v>1</v>
      </c>
      <c r="IK564" s="33" t="b">
        <f>AND($A$2&gt;=_xlfn.NUMBERVALUE(Table_Query_from_MF_DSNP62[[#This Row],[CL_GL_ACCT_FR5]]),$A$2&lt;=_xlfn.NUMBERVALUE(Table_Query_from_MF_DSNP62[[#This Row],[CL_GL_ACCT_TO5]]))</f>
        <v>1</v>
      </c>
      <c r="IL564" s="33" t="b">
        <f>AND($A$2&gt;=_xlfn.NUMBERVALUE(Table_Query_from_MF_DSNP62[[#This Row],[CL_GL_ACCT_FR6]]),$A$2&lt;=_xlfn.NUMBERVALUE(Table_Query_from_MF_DSNP62[[#This Row],[CL_GL_ACCT_TO6]]))</f>
        <v>1</v>
      </c>
      <c r="IM564" s="33" t="b">
        <f>AND($A$2&gt;=_xlfn.NUMBERVALUE(Table_Query_from_MF_DSNP62[[#This Row],[CL_GL_ACCT_FR7]]),$A$2&lt;=_xlfn.NUMBERVALUE(Table_Query_from_MF_DSNP62[[#This Row],[CL_GL_ACCT_TO7]]))</f>
        <v>1</v>
      </c>
      <c r="IN564" s="33" t="b">
        <f>AND($A$2&gt;=_xlfn.NUMBERVALUE(Table_Query_from_MF_DSNP62[[#This Row],[CL_GL_ACCT_FR8]]),$A$2&lt;=_xlfn.NUMBERVALUE(Table_Query_from_MF_DSNP62[[#This Row],[CL_GL_ACCT_TO8]]))</f>
        <v>1</v>
      </c>
      <c r="IO564" s="33" t="b">
        <f>AND($A$2&gt;=_xlfn.NUMBERVALUE(Table_Query_from_MF_DSNP62[[#This Row],[CL_GL_ACCT_FR9]]),$A$2&lt;=_xlfn.NUMBERVALUE(Table_Query_from_MF_DSNP62[[#This Row],[CL_GL_ACCT_TO9]]))</f>
        <v>1</v>
      </c>
      <c r="IP564" s="33" t="b">
        <f>AND($A$2&gt;=_xlfn.NUMBERVALUE(Table_Query_from_MF_DSNP62[[#This Row],[CL_GL_ACCT_FR10]]),$A$2&lt;=_xlfn.NUMBERVALUE(Table_Query_from_MF_DSNP62[[#This Row],[CL_GL_ACCT_TO10]]))</f>
        <v>1</v>
      </c>
      <c r="IQ564" s="33" t="b">
        <f>AND($A$2&gt;=_xlfn.NUMBERVALUE(Table_Query_from_MF_DSNP62[[#This Row],[CL_GL_ACCT_FR11]]),$A$2&lt;=_xlfn.NUMBERVALUE(Table_Query_from_MF_DSNP62[[#This Row],[CL_GL_ACCT_TO11]]))</f>
        <v>1</v>
      </c>
      <c r="IR564" s="33" t="b">
        <f>AND($A$2&gt;=_xlfn.NUMBERVALUE(Table_Query_from_MF_DSNP62[[#This Row],[CL_GL_ACCT_FR12]]),$A$2&lt;=_xlfn.NUMBERVALUE(Table_Query_from_MF_DSNP62[[#This Row],[CL_GL_ACCT_TO12]]))</f>
        <v>1</v>
      </c>
      <c r="IS564" s="33" t="b">
        <f>AND($A$2&gt;=_xlfn.NUMBERVALUE(Table_Query_from_MF_DSNP62[[#This Row],[CL_GL_ACCT_FR13]]),$A$2&lt;=_xlfn.NUMBERVALUE(Table_Query_from_MF_DSNP62[[#This Row],[CL_GL_ACCT_TO13]]))</f>
        <v>1</v>
      </c>
      <c r="IT564" s="33" t="b">
        <f>AND($A$2&gt;=_xlfn.NUMBERVALUE(Table_Query_from_MF_DSNP62[[#This Row],[CL_GL_ACCT_FR14]]),$A$2&lt;=_xlfn.NUMBERVALUE(Table_Query_from_MF_DSNP62[[#This Row],[CL_GL_ACCT_TO14]]))</f>
        <v>1</v>
      </c>
      <c r="IU564" s="33" t="b">
        <f>AND($A$2&gt;=_xlfn.NUMBERVALUE(Table_Query_from_MF_DSNP62[[#This Row],[CL_GL_ACCT_FR15]]),$A$2&lt;=_xlfn.NUMBERVALUE(Table_Query_from_MF_DSNP62[[#This Row],[CL_GL_ACCT_TO15]]))</f>
        <v>1</v>
      </c>
      <c r="IV564" s="33" t="b">
        <f>AND($A$2&gt;=_xlfn.NUMBERVALUE(Table_Query_from_MF_DSNP62[[#This Row],[CL_GL_ACCT_FR16]]),$A$2&lt;=_xlfn.NUMBERVALUE(Table_Query_from_MF_DSNP62[[#This Row],[CL_GL_ACCT_TO16]]))</f>
        <v>1</v>
      </c>
      <c r="IW564" s="33" t="b">
        <f>AND($A$2&gt;=_xlfn.NUMBERVALUE(Table_Query_from_MF_DSNP62[[#This Row],[CL_GL_ACCT_FR17]]),$A$2&lt;=_xlfn.NUMBERVALUE(Table_Query_from_MF_DSNP62[[#This Row],[CL_GL_ACCT_TO17]]))</f>
        <v>1</v>
      </c>
      <c r="IX564" s="33" t="b">
        <f>AND($A$2&gt;=_xlfn.NUMBERVALUE(Table_Query_from_MF_DSNP62[[#This Row],[CL_GL_ACCT_FR18]]),$A$2&lt;=_xlfn.NUMBERVALUE(Table_Query_from_MF_DSNP62[[#This Row],[CL_GL_ACCT_TO18]]))</f>
        <v>1</v>
      </c>
      <c r="IY564" s="33" t="b">
        <f>AND($A$2&gt;=_xlfn.NUMBERVALUE(Table_Query_from_MF_DSNP62[[#This Row],[CL_GL_ACCT_FR19]]),$A$2&lt;=_xlfn.NUMBERVALUE(Table_Query_from_MF_DSNP62[[#This Row],[CL_GL_ACCT_TO19]]))</f>
        <v>1</v>
      </c>
      <c r="IZ564" s="33" t="b">
        <f>AND($A$2&gt;=_xlfn.NUMBERVALUE(Table_Query_from_MF_DSNP62[[#This Row],[CL_GL_ACCT_FR20]]),$A$2&lt;=_xlfn.NUMBERVALUE(Table_Query_from_MF_DSNP62[[#This Row],[CL_GL_ACCT_TO20]]))</f>
        <v>1</v>
      </c>
      <c r="JA564" s="33" t="b">
        <f>AND($A$2&gt;=_xlfn.NUMBERVALUE(Table_Query_from_MF_DSNP62[[#This Row],[CL_GL_ACCT_FR21]]),$A$2&lt;=_xlfn.NUMBERVALUE(Table_Query_from_MF_DSNP62[[#This Row],[CL_GL_ACCT_TO21]]))</f>
        <v>1</v>
      </c>
      <c r="JB564" s="33" t="b">
        <f>AND($A$2&gt;=_xlfn.NUMBERVALUE(Table_Query_from_MF_DSNP62[[#This Row],[CL_GL_ACCT_FR22]]),$A$2&lt;=_xlfn.NUMBERVALUE(Table_Query_from_MF_DSNP62[[#This Row],[CL_GL_ACCT_TO22]]))</f>
        <v>1</v>
      </c>
      <c r="JC564" s="33" t="b">
        <f>AND($A$2&gt;=_xlfn.NUMBERVALUE(Table_Query_from_MF_DSNP62[[#This Row],[CL_GL_ACCT_FR23]]),$A$2&lt;=_xlfn.NUMBERVALUE(Table_Query_from_MF_DSNP62[[#This Row],[CL_GL_ACCT_TO23]]))</f>
        <v>1</v>
      </c>
      <c r="JD564" s="33" t="b">
        <f>AND($A$2&gt;=_xlfn.NUMBERVALUE(Table_Query_from_MF_DSNP62[[#This Row],[CL_GL_ACCT_FR24]]),$A$2&lt;=_xlfn.NUMBERVALUE(Table_Query_from_MF_DSNP62[[#This Row],[CL_GL_ACCT_TO24]]))</f>
        <v>1</v>
      </c>
      <c r="JE564" s="33" t="b">
        <f>AND($A$2&gt;=_xlfn.NUMBERVALUE(Table_Query_from_MF_DSNP62[[#This Row],[CL_GL_ACCT_FR25]]),$A$2&lt;=_xlfn.NUMBERVALUE(Table_Query_from_MF_DSNP62[[#This Row],[CL_GL_ACCT_TO25]]))</f>
        <v>1</v>
      </c>
      <c r="JF564" s="33" t="b">
        <f>OR(Table_Query_from_MF_DSNP62[[#This Row],[PairA]:[PairO]])</f>
        <v>1</v>
      </c>
      <c r="JG564" s="33">
        <f>_xlfn.IFNA(MATCH(TRUE,Table_Query_from_MF_DSNP62[[#This Row],[PairA]:[PairO]],0),"none")</f>
        <v>1</v>
      </c>
      <c r="JH564" s="33" t="b">
        <f>AND($B$2&gt;=_xlfn.NUMBERVALUE(Table_Query_from_MF_DSNP62[[#This Row],[CL_CMP_OBJ_FR1]]),$B$2&lt;=_xlfn.NUMBERVALUE(Table_Query_from_MF_DSNP62[[#This Row],[CL_CMP_OBJ_TO1]]))</f>
        <v>1</v>
      </c>
      <c r="JI564" s="33" t="b">
        <f>AND($B$2&gt;=_xlfn.NUMBERVALUE(Table_Query_from_MF_DSNP62[[#This Row],[CL_CMP_OBJ_FR2]]),$B$2&lt;=_xlfn.NUMBERVALUE(Table_Query_from_MF_DSNP62[[#This Row],[CL_CMP_OBJ_TO2]]))</f>
        <v>1</v>
      </c>
      <c r="JJ564" s="33" t="b">
        <f>AND($B$2&gt;=_xlfn.NUMBERVALUE(Table_Query_from_MF_DSNP62[[#This Row],[CL_CMP_OBJ_FR3]]),$B$2&lt;=_xlfn.NUMBERVALUE(Table_Query_from_MF_DSNP62[[#This Row],[CL_CMP_OBJ_TO3]]))</f>
        <v>1</v>
      </c>
      <c r="JK564" s="33" t="b">
        <f>AND($B$2&gt;=_xlfn.NUMBERVALUE(Table_Query_from_MF_DSNP62[[#This Row],[CL_CMP_OBJ_FR4]]),$B$2&lt;=_xlfn.NUMBERVALUE(Table_Query_from_MF_DSNP62[[#This Row],[CL_CMP_OBJ_TO4]]))</f>
        <v>1</v>
      </c>
      <c r="JL564" s="33" t="b">
        <f>AND($B$2&gt;=_xlfn.NUMBERVALUE(Table_Query_from_MF_DSNP62[[#This Row],[CL_CMP_OBJ_FR5]]),$B$2&lt;=_xlfn.NUMBERVALUE(Table_Query_from_MF_DSNP62[[#This Row],[CL_CMP_OBJ_TO5]]))</f>
        <v>1</v>
      </c>
      <c r="JM564" s="33" t="b">
        <f>AND($B$2&gt;=_xlfn.NUMBERVALUE(Table_Query_from_MF_DSNP62[[#This Row],[CL_CMP_OBJ_FR6]]),$B$2&lt;=_xlfn.NUMBERVALUE(Table_Query_from_MF_DSNP62[[#This Row],[CL_CMP_OBJ_TO6]]))</f>
        <v>1</v>
      </c>
      <c r="JN564" s="33" t="b">
        <f>AND($B$2&gt;=_xlfn.NUMBERVALUE(Table_Query_from_MF_DSNP62[[#This Row],[CL_CMP_OBJ_FR7]]),$B$2&lt;=_xlfn.NUMBERVALUE(Table_Query_from_MF_DSNP62[[#This Row],[CL_CMP_OBJ_TO7]]))</f>
        <v>1</v>
      </c>
      <c r="JO564" s="33" t="b">
        <f>AND($B$2&gt;=_xlfn.NUMBERVALUE(Table_Query_from_MF_DSNP62[[#This Row],[CL_CMP_OBJ_FR8]]),$B$2&lt;=_xlfn.NUMBERVALUE(Table_Query_from_MF_DSNP62[[#This Row],[CL_CMP_OBJ_TO8]]))</f>
        <v>1</v>
      </c>
      <c r="JP564" s="33" t="b">
        <f>AND($B$2&gt;=_xlfn.NUMBERVALUE(Table_Query_from_MF_DSNP62[[#This Row],[CL_CMP_OBJ_FR9]]),$B$2&lt;=_xlfn.NUMBERVALUE(Table_Query_from_MF_DSNP62[[#This Row],[CL_CMP_OBJ_TO9]]))</f>
        <v>1</v>
      </c>
      <c r="JQ564" s="33" t="b">
        <f>AND($B$2&gt;=_xlfn.NUMBERVALUE(Table_Query_from_MF_DSNP62[[#This Row],[CL_CMP_OBJ_FR10]]),$B$2&lt;=_xlfn.NUMBERVALUE(Table_Query_from_MF_DSNP62[[#This Row],[CL_CMP_OBJ_TO10]]))</f>
        <v>1</v>
      </c>
      <c r="JR564" s="33" t="b">
        <f>AND($B$2&gt;=_xlfn.NUMBERVALUE(Table_Query_from_MF_DSNP62[[#This Row],[CL_CMP_OBJ_FR11]]),$B$2&lt;=_xlfn.NUMBERVALUE(Table_Query_from_MF_DSNP62[[#This Row],[CL_CMP_OBJ_TO11]]))</f>
        <v>1</v>
      </c>
      <c r="JS564" s="33" t="b">
        <f>AND($B$2&gt;=_xlfn.NUMBERVALUE(Table_Query_from_MF_DSNP62[[#This Row],[CL_CMP_OBJ_FR12]]),$B$2&lt;=_xlfn.NUMBERVALUE(Table_Query_from_MF_DSNP62[[#This Row],[CL_CMP_OBJ_TO12]]))</f>
        <v>1</v>
      </c>
      <c r="JT564" s="33" t="b">
        <f>AND($B$2&gt;=_xlfn.NUMBERVALUE(Table_Query_from_MF_DSNP62[[#This Row],[CL_CMP_OBJ_FR13]]),$B$2&lt;=_xlfn.NUMBERVALUE(Table_Query_from_MF_DSNP62[[#This Row],[CL_CMP_OBJ_TO13]]))</f>
        <v>1</v>
      </c>
      <c r="JU564" s="33" t="b">
        <f>AND($B$2&gt;=_xlfn.NUMBERVALUE(Table_Query_from_MF_DSNP62[[#This Row],[CL_CMP_OBJ_FR14]]),$B$2&lt;=_xlfn.NUMBERVALUE(Table_Query_from_MF_DSNP62[[#This Row],[CL_CMP_OBJ_TO14]]))</f>
        <v>1</v>
      </c>
      <c r="JV564" s="33" t="b">
        <f>AND($B$2&gt;=_xlfn.NUMBERVALUE(Table_Query_from_MF_DSNP62[[#This Row],[CL_CMP_OBJ_FR15]]),$B$2&lt;=_xlfn.NUMBERVALUE(Table_Query_from_MF_DSNP62[[#This Row],[CL_CMP_OBJ_TO15]]))</f>
        <v>1</v>
      </c>
    </row>
    <row r="565" spans="1:282" x14ac:dyDescent="0.25">
      <c r="A565" t="b">
        <f>OR(,Table_Query_from_MF_DSNP62[[#This Row],[Desired GL included as "hard-coded" GL?]],Table_Query_from_MF_DSNP62[[#This Row],[Desired GL included as "Open GL"?]])</f>
        <v>1</v>
      </c>
      <c r="B565" t="b">
        <f>Table_Query_from_MF_DSNP62[[#This Row],[Desired CObj included as "Open CObj"?]]</f>
        <v>1</v>
      </c>
      <c r="C565" t="s">
        <v>885</v>
      </c>
      <c r="D565" t="s">
        <v>2294</v>
      </c>
      <c r="E565" t="s">
        <v>8</v>
      </c>
      <c r="F565" s="24" t="s">
        <v>411</v>
      </c>
      <c r="G565" t="s">
        <v>13</v>
      </c>
      <c r="H565" s="24" t="s">
        <v>444</v>
      </c>
      <c r="I565" t="s">
        <v>444</v>
      </c>
      <c r="J565" s="24" t="s">
        <v>444</v>
      </c>
      <c r="K565" t="s">
        <v>444</v>
      </c>
      <c r="L565" s="24" t="s">
        <v>444</v>
      </c>
      <c r="M565" t="s">
        <v>444</v>
      </c>
      <c r="N565" t="s">
        <v>444</v>
      </c>
      <c r="O565" t="s">
        <v>444</v>
      </c>
      <c r="P565" t="s">
        <v>444</v>
      </c>
      <c r="Q565" t="s">
        <v>15</v>
      </c>
      <c r="R565" t="s">
        <v>444</v>
      </c>
      <c r="S565" t="s">
        <v>442</v>
      </c>
      <c r="T565" t="s">
        <v>447</v>
      </c>
      <c r="U565" t="s">
        <v>444</v>
      </c>
      <c r="V565" t="s">
        <v>444</v>
      </c>
      <c r="W565" t="s">
        <v>447</v>
      </c>
      <c r="X565" t="s">
        <v>444</v>
      </c>
      <c r="Y565" t="s">
        <v>444</v>
      </c>
      <c r="Z565" t="s">
        <v>442</v>
      </c>
      <c r="AA565" t="s">
        <v>442</v>
      </c>
      <c r="AB565" t="s">
        <v>442</v>
      </c>
      <c r="AC565" t="s">
        <v>444</v>
      </c>
      <c r="AD565" t="s">
        <v>15</v>
      </c>
      <c r="AE565" t="s">
        <v>447</v>
      </c>
      <c r="AF565" t="s">
        <v>447</v>
      </c>
      <c r="AG565" t="s">
        <v>442</v>
      </c>
      <c r="AH565" t="s">
        <v>447</v>
      </c>
      <c r="AI565" t="s">
        <v>447</v>
      </c>
      <c r="AJ565" t="s">
        <v>442</v>
      </c>
      <c r="AK565" t="s">
        <v>442</v>
      </c>
      <c r="AL565" t="s">
        <v>444</v>
      </c>
      <c r="AM565" t="s">
        <v>444</v>
      </c>
      <c r="AN565" t="s">
        <v>444</v>
      </c>
      <c r="AO565" t="s">
        <v>444</v>
      </c>
      <c r="AP565" t="s">
        <v>442</v>
      </c>
      <c r="AQ565" t="s">
        <v>282</v>
      </c>
      <c r="AR565" t="s">
        <v>1451</v>
      </c>
      <c r="AS565" t="s">
        <v>162</v>
      </c>
      <c r="AT565" t="s">
        <v>10</v>
      </c>
      <c r="AU565" t="s">
        <v>444</v>
      </c>
      <c r="AV565" t="s">
        <v>442</v>
      </c>
      <c r="AW565" t="s">
        <v>444</v>
      </c>
      <c r="AX565" t="s">
        <v>444</v>
      </c>
      <c r="AY565" t="s">
        <v>444</v>
      </c>
      <c r="AZ565" t="s">
        <v>7</v>
      </c>
      <c r="BA565" t="s">
        <v>478</v>
      </c>
      <c r="BB565" t="s">
        <v>444</v>
      </c>
      <c r="BC565" t="s">
        <v>444</v>
      </c>
      <c r="BD565" t="s">
        <v>1359</v>
      </c>
      <c r="BE565" t="s">
        <v>2295</v>
      </c>
      <c r="BF565" t="s">
        <v>740</v>
      </c>
      <c r="BG565" t="s">
        <v>444</v>
      </c>
      <c r="BH565" t="s">
        <v>444</v>
      </c>
      <c r="BI565" t="s">
        <v>444</v>
      </c>
      <c r="BJ565" t="s">
        <v>444</v>
      </c>
      <c r="BK565" t="s">
        <v>444</v>
      </c>
      <c r="BL565" t="s">
        <v>444</v>
      </c>
      <c r="BM565" t="s">
        <v>444</v>
      </c>
      <c r="BN565" t="s">
        <v>444</v>
      </c>
      <c r="BO565" t="s">
        <v>444</v>
      </c>
      <c r="BP565" t="s">
        <v>444</v>
      </c>
      <c r="BQ565" t="s">
        <v>740</v>
      </c>
      <c r="BR565" t="s">
        <v>143</v>
      </c>
      <c r="BS565" t="s">
        <v>444</v>
      </c>
      <c r="BT565" t="s">
        <v>444</v>
      </c>
      <c r="BU565" t="s">
        <v>444</v>
      </c>
      <c r="BV565" t="s">
        <v>444</v>
      </c>
      <c r="BW565" t="s">
        <v>740</v>
      </c>
      <c r="BX565" t="s">
        <v>143</v>
      </c>
      <c r="BY565" t="s">
        <v>444</v>
      </c>
      <c r="BZ565" t="s">
        <v>444</v>
      </c>
      <c r="CA565" t="s">
        <v>444</v>
      </c>
      <c r="CB565" t="s">
        <v>444</v>
      </c>
      <c r="CC565" t="s">
        <v>740</v>
      </c>
      <c r="CD565" t="s">
        <v>143</v>
      </c>
      <c r="CE565" t="s">
        <v>444</v>
      </c>
      <c r="CF565" t="s">
        <v>444</v>
      </c>
      <c r="CG565" t="s">
        <v>444</v>
      </c>
      <c r="CH565" t="s">
        <v>444</v>
      </c>
      <c r="CI565" t="s">
        <v>740</v>
      </c>
      <c r="CJ565" t="s">
        <v>143</v>
      </c>
      <c r="CK565" t="s">
        <v>444</v>
      </c>
      <c r="CL565" t="s">
        <v>444</v>
      </c>
      <c r="CM565" t="s">
        <v>444</v>
      </c>
      <c r="CN565" t="s">
        <v>444</v>
      </c>
      <c r="CO565" t="s">
        <v>740</v>
      </c>
      <c r="CP565" t="s">
        <v>143</v>
      </c>
      <c r="CQ565" t="s">
        <v>444</v>
      </c>
      <c r="CR565" t="s">
        <v>444</v>
      </c>
      <c r="CS565" t="s">
        <v>444</v>
      </c>
      <c r="CT565" t="s">
        <v>444</v>
      </c>
      <c r="CU565" t="s">
        <v>444</v>
      </c>
      <c r="CV565" t="s">
        <v>2927</v>
      </c>
      <c r="CW565" t="s">
        <v>2736</v>
      </c>
      <c r="CX565" t="s">
        <v>2928</v>
      </c>
      <c r="CY565" t="s">
        <v>1370</v>
      </c>
      <c r="CZ565" t="s">
        <v>1371</v>
      </c>
      <c r="DA565" t="s">
        <v>444</v>
      </c>
      <c r="DB565" t="s">
        <v>444</v>
      </c>
      <c r="DC565" t="s">
        <v>444</v>
      </c>
      <c r="DD565" t="s">
        <v>444</v>
      </c>
      <c r="DE565" t="s">
        <v>444</v>
      </c>
      <c r="DF565" t="s">
        <v>444</v>
      </c>
      <c r="DG565" t="s">
        <v>444</v>
      </c>
      <c r="DH565" t="s">
        <v>444</v>
      </c>
      <c r="DI565" t="s">
        <v>443</v>
      </c>
      <c r="DJ565" t="s">
        <v>282</v>
      </c>
      <c r="DK565" t="s">
        <v>1440</v>
      </c>
      <c r="DL565" t="s">
        <v>444</v>
      </c>
      <c r="DM565" t="s">
        <v>444</v>
      </c>
      <c r="DN565" t="s">
        <v>444</v>
      </c>
      <c r="DO565" t="s">
        <v>444</v>
      </c>
      <c r="DP565" t="s">
        <v>444</v>
      </c>
      <c r="DQ565" t="s">
        <v>444</v>
      </c>
      <c r="DR565" t="s">
        <v>444</v>
      </c>
      <c r="DS565" t="s">
        <v>444</v>
      </c>
      <c r="DT565" s="24" t="s">
        <v>444</v>
      </c>
      <c r="DU565" s="24" t="s">
        <v>444</v>
      </c>
      <c r="DV565" t="s">
        <v>444</v>
      </c>
      <c r="DW565" t="s">
        <v>444</v>
      </c>
      <c r="DX565" s="24" t="s">
        <v>444</v>
      </c>
      <c r="DY565" s="24" t="s">
        <v>444</v>
      </c>
      <c r="DZ565" t="s">
        <v>444</v>
      </c>
      <c r="EA565" t="s">
        <v>444</v>
      </c>
      <c r="EB565" s="24" t="s">
        <v>444</v>
      </c>
      <c r="EC565" s="24" t="s">
        <v>444</v>
      </c>
      <c r="ED565" t="s">
        <v>444</v>
      </c>
      <c r="EE565" t="s">
        <v>444</v>
      </c>
      <c r="EF565" s="24" t="s">
        <v>444</v>
      </c>
      <c r="EG565" s="24" t="s">
        <v>444</v>
      </c>
      <c r="EH565" t="s">
        <v>444</v>
      </c>
      <c r="EI565" t="s">
        <v>444</v>
      </c>
      <c r="EJ565" s="24" t="s">
        <v>444</v>
      </c>
      <c r="EK565" s="24" t="s">
        <v>444</v>
      </c>
      <c r="EL565" t="s">
        <v>444</v>
      </c>
      <c r="EM565" t="s">
        <v>444</v>
      </c>
      <c r="EN565" s="24" t="s">
        <v>444</v>
      </c>
      <c r="EO565" s="24" t="s">
        <v>444</v>
      </c>
      <c r="EP565" t="s">
        <v>444</v>
      </c>
      <c r="EQ565" t="s">
        <v>444</v>
      </c>
      <c r="ER565" s="24" t="s">
        <v>444</v>
      </c>
      <c r="ES565" s="24" t="s">
        <v>444</v>
      </c>
      <c r="ET565" t="s">
        <v>444</v>
      </c>
      <c r="EU565" t="s">
        <v>444</v>
      </c>
      <c r="EV565" s="24" t="s">
        <v>444</v>
      </c>
      <c r="EW565" s="24" t="s">
        <v>444</v>
      </c>
      <c r="EX565" t="s">
        <v>444</v>
      </c>
      <c r="EY565" t="s">
        <v>444</v>
      </c>
      <c r="EZ565" s="24" t="s">
        <v>444</v>
      </c>
      <c r="FA565" s="24" t="s">
        <v>444</v>
      </c>
      <c r="FB565" t="s">
        <v>444</v>
      </c>
      <c r="FC565" t="s">
        <v>444</v>
      </c>
      <c r="FD565" s="24" t="s">
        <v>444</v>
      </c>
      <c r="FE565" s="24" t="s">
        <v>444</v>
      </c>
      <c r="FF565" t="s">
        <v>444</v>
      </c>
      <c r="FG565" t="s">
        <v>444</v>
      </c>
      <c r="FH565" s="24" t="s">
        <v>444</v>
      </c>
      <c r="FI565" s="24" t="s">
        <v>444</v>
      </c>
      <c r="FJ565" t="s">
        <v>444</v>
      </c>
      <c r="FK565" t="s">
        <v>444</v>
      </c>
      <c r="FL565" s="24" t="s">
        <v>444</v>
      </c>
      <c r="FM565" s="24" t="s">
        <v>444</v>
      </c>
      <c r="FN565" t="s">
        <v>444</v>
      </c>
      <c r="FO565" t="s">
        <v>444</v>
      </c>
      <c r="FP565" s="24" t="s">
        <v>444</v>
      </c>
      <c r="FQ565" s="24" t="s">
        <v>444</v>
      </c>
      <c r="FR565" t="s">
        <v>444</v>
      </c>
      <c r="FS565" t="s">
        <v>444</v>
      </c>
      <c r="FT565" s="24" t="s">
        <v>444</v>
      </c>
      <c r="FU565" s="24" t="s">
        <v>444</v>
      </c>
      <c r="FV565" t="s">
        <v>444</v>
      </c>
      <c r="FW565" t="s">
        <v>444</v>
      </c>
      <c r="FX565" s="24" t="s">
        <v>444</v>
      </c>
      <c r="FY565" s="24" t="s">
        <v>444</v>
      </c>
      <c r="FZ565" t="s">
        <v>444</v>
      </c>
      <c r="GA565" t="s">
        <v>444</v>
      </c>
      <c r="GB565" s="24" t="s">
        <v>444</v>
      </c>
      <c r="GC565" s="24" t="s">
        <v>444</v>
      </c>
      <c r="GD565" t="s">
        <v>444</v>
      </c>
      <c r="GE565" t="s">
        <v>444</v>
      </c>
      <c r="GF565" s="24" t="s">
        <v>444</v>
      </c>
      <c r="GG565" s="24" t="s">
        <v>444</v>
      </c>
      <c r="GH565" t="s">
        <v>15</v>
      </c>
      <c r="GI565" s="24" t="s">
        <v>446</v>
      </c>
      <c r="GJ565" s="24" t="s">
        <v>475</v>
      </c>
      <c r="GK565" t="s">
        <v>481</v>
      </c>
      <c r="GL565" t="s">
        <v>496</v>
      </c>
      <c r="GM565" s="24" t="s">
        <v>499</v>
      </c>
      <c r="GN565" s="24" t="s">
        <v>499</v>
      </c>
      <c r="GO565" t="s">
        <v>502</v>
      </c>
      <c r="GP565" t="s">
        <v>248</v>
      </c>
      <c r="GQ565" s="24" t="s">
        <v>479</v>
      </c>
      <c r="GR565" s="24" t="s">
        <v>1399</v>
      </c>
      <c r="GS565" t="s">
        <v>444</v>
      </c>
      <c r="GT565" t="s">
        <v>444</v>
      </c>
      <c r="GU565" s="24" t="s">
        <v>444</v>
      </c>
      <c r="GV565" s="24" t="s">
        <v>444</v>
      </c>
      <c r="GW565" t="s">
        <v>444</v>
      </c>
      <c r="GX565" t="s">
        <v>444</v>
      </c>
      <c r="GY565" s="24" t="s">
        <v>444</v>
      </c>
      <c r="GZ565" s="24" t="s">
        <v>444</v>
      </c>
      <c r="HA565" t="s">
        <v>444</v>
      </c>
      <c r="HB565" t="s">
        <v>444</v>
      </c>
      <c r="HC565" s="24" t="s">
        <v>444</v>
      </c>
      <c r="HD565" s="24" t="s">
        <v>444</v>
      </c>
      <c r="HE565" t="s">
        <v>444</v>
      </c>
      <c r="HF565" t="s">
        <v>444</v>
      </c>
      <c r="HG565" s="24" t="s">
        <v>444</v>
      </c>
      <c r="HH565" s="24" t="s">
        <v>444</v>
      </c>
      <c r="HI565" t="s">
        <v>444</v>
      </c>
      <c r="HJ565" t="s">
        <v>444</v>
      </c>
      <c r="HK565" s="24" t="s">
        <v>444</v>
      </c>
      <c r="HL565" s="24" t="s">
        <v>444</v>
      </c>
      <c r="HM565" t="s">
        <v>444</v>
      </c>
      <c r="HN565" t="s">
        <v>444</v>
      </c>
      <c r="HO565" s="24" t="s">
        <v>444</v>
      </c>
      <c r="HP565" s="24" t="s">
        <v>444</v>
      </c>
      <c r="HQ565" t="s">
        <v>444</v>
      </c>
      <c r="HR565" t="s">
        <v>444</v>
      </c>
      <c r="HS565" s="24" t="s">
        <v>444</v>
      </c>
      <c r="HT565" s="24" t="s">
        <v>444</v>
      </c>
      <c r="HU565" t="s">
        <v>444</v>
      </c>
      <c r="HV565" t="s">
        <v>444</v>
      </c>
      <c r="HW565" s="24" t="s">
        <v>444</v>
      </c>
      <c r="HX565" s="24" t="s">
        <v>444</v>
      </c>
      <c r="HY565" t="s">
        <v>444</v>
      </c>
      <c r="HZ565" t="s">
        <v>444</v>
      </c>
      <c r="IA565" t="s">
        <v>2927</v>
      </c>
      <c r="IB565" t="s">
        <v>2736</v>
      </c>
      <c r="IC565" t="s">
        <v>2928</v>
      </c>
      <c r="ID565" s="33" t="b" cm="1">
        <f t="array" ref="ID565">_xlfn.IFNA(MATCH($A$2,_xlfn.NUMBERVALUE(Table_Query_from_MF_DSNP62[[#This Row],[CL_GLACCT_DR1]:[CL_GLACCT_CR4]]),0),0)&gt;=1</f>
        <v>1</v>
      </c>
      <c r="IE565" s="33" t="b">
        <f>OR(Table_Query_from_MF_DSNP62[[#This Row],[Pair1]:[Pair25]])</f>
        <v>1</v>
      </c>
      <c r="IF565" s="33">
        <f>_xlfn.IFNA(MATCH(TRUE,Table_Query_from_MF_DSNP62[[#This Row],[Pair1]:[Pair25]],0),"none")</f>
        <v>1</v>
      </c>
      <c r="IG565" s="33" t="b">
        <f>AND($A$2&gt;=_xlfn.NUMBERVALUE(Table_Query_from_MF_DSNP62[[#This Row],[CL_GL_ACCT_FR1]]),$A$2&lt;=_xlfn.NUMBERVALUE(Table_Query_from_MF_DSNP62[[#This Row],[CL_GL_ACCT_TO1]]))</f>
        <v>1</v>
      </c>
      <c r="IH565" s="33" t="b">
        <f>AND($A$2&gt;=_xlfn.NUMBERVALUE(Table_Query_from_MF_DSNP62[[#This Row],[CL_GL_ACCT_FR2]]),$A$2&lt;=_xlfn.NUMBERVALUE(Table_Query_from_MF_DSNP62[[#This Row],[CL_GL_ACCT_TO2]]))</f>
        <v>1</v>
      </c>
      <c r="II565" s="33" t="b">
        <f>AND($A$2&gt;=_xlfn.NUMBERVALUE(Table_Query_from_MF_DSNP62[[#This Row],[CL_GL_ACCT_FR3]]),$A$2&lt;=_xlfn.NUMBERVALUE(Table_Query_from_MF_DSNP62[[#This Row],[CL_GL_ACCT_TO3]]))</f>
        <v>1</v>
      </c>
      <c r="IJ565" s="33" t="b">
        <f>AND($A$2&gt;=_xlfn.NUMBERVALUE(Table_Query_from_MF_DSNP62[[#This Row],[CL_GL_ACCT_FR4]]),$A$2&lt;=_xlfn.NUMBERVALUE(Table_Query_from_MF_DSNP62[[#This Row],[CL_GL_ACCT_TO4]]))</f>
        <v>1</v>
      </c>
      <c r="IK565" s="33" t="b">
        <f>AND($A$2&gt;=_xlfn.NUMBERVALUE(Table_Query_from_MF_DSNP62[[#This Row],[CL_GL_ACCT_FR5]]),$A$2&lt;=_xlfn.NUMBERVALUE(Table_Query_from_MF_DSNP62[[#This Row],[CL_GL_ACCT_TO5]]))</f>
        <v>1</v>
      </c>
      <c r="IL565" s="33" t="b">
        <f>AND($A$2&gt;=_xlfn.NUMBERVALUE(Table_Query_from_MF_DSNP62[[#This Row],[CL_GL_ACCT_FR6]]),$A$2&lt;=_xlfn.NUMBERVALUE(Table_Query_from_MF_DSNP62[[#This Row],[CL_GL_ACCT_TO6]]))</f>
        <v>1</v>
      </c>
      <c r="IM565" s="33" t="b">
        <f>AND($A$2&gt;=_xlfn.NUMBERVALUE(Table_Query_from_MF_DSNP62[[#This Row],[CL_GL_ACCT_FR7]]),$A$2&lt;=_xlfn.NUMBERVALUE(Table_Query_from_MF_DSNP62[[#This Row],[CL_GL_ACCT_TO7]]))</f>
        <v>1</v>
      </c>
      <c r="IN565" s="33" t="b">
        <f>AND($A$2&gt;=_xlfn.NUMBERVALUE(Table_Query_from_MF_DSNP62[[#This Row],[CL_GL_ACCT_FR8]]),$A$2&lt;=_xlfn.NUMBERVALUE(Table_Query_from_MF_DSNP62[[#This Row],[CL_GL_ACCT_TO8]]))</f>
        <v>1</v>
      </c>
      <c r="IO565" s="33" t="b">
        <f>AND($A$2&gt;=_xlfn.NUMBERVALUE(Table_Query_from_MF_DSNP62[[#This Row],[CL_GL_ACCT_FR9]]),$A$2&lt;=_xlfn.NUMBERVALUE(Table_Query_from_MF_DSNP62[[#This Row],[CL_GL_ACCT_TO9]]))</f>
        <v>1</v>
      </c>
      <c r="IP565" s="33" t="b">
        <f>AND($A$2&gt;=_xlfn.NUMBERVALUE(Table_Query_from_MF_DSNP62[[#This Row],[CL_GL_ACCT_FR10]]),$A$2&lt;=_xlfn.NUMBERVALUE(Table_Query_from_MF_DSNP62[[#This Row],[CL_GL_ACCT_TO10]]))</f>
        <v>1</v>
      </c>
      <c r="IQ565" s="33" t="b">
        <f>AND($A$2&gt;=_xlfn.NUMBERVALUE(Table_Query_from_MF_DSNP62[[#This Row],[CL_GL_ACCT_FR11]]),$A$2&lt;=_xlfn.NUMBERVALUE(Table_Query_from_MF_DSNP62[[#This Row],[CL_GL_ACCT_TO11]]))</f>
        <v>1</v>
      </c>
      <c r="IR565" s="33" t="b">
        <f>AND($A$2&gt;=_xlfn.NUMBERVALUE(Table_Query_from_MF_DSNP62[[#This Row],[CL_GL_ACCT_FR12]]),$A$2&lt;=_xlfn.NUMBERVALUE(Table_Query_from_MF_DSNP62[[#This Row],[CL_GL_ACCT_TO12]]))</f>
        <v>1</v>
      </c>
      <c r="IS565" s="33" t="b">
        <f>AND($A$2&gt;=_xlfn.NUMBERVALUE(Table_Query_from_MF_DSNP62[[#This Row],[CL_GL_ACCT_FR13]]),$A$2&lt;=_xlfn.NUMBERVALUE(Table_Query_from_MF_DSNP62[[#This Row],[CL_GL_ACCT_TO13]]))</f>
        <v>1</v>
      </c>
      <c r="IT565" s="33" t="b">
        <f>AND($A$2&gt;=_xlfn.NUMBERVALUE(Table_Query_from_MF_DSNP62[[#This Row],[CL_GL_ACCT_FR14]]),$A$2&lt;=_xlfn.NUMBERVALUE(Table_Query_from_MF_DSNP62[[#This Row],[CL_GL_ACCT_TO14]]))</f>
        <v>1</v>
      </c>
      <c r="IU565" s="33" t="b">
        <f>AND($A$2&gt;=_xlfn.NUMBERVALUE(Table_Query_from_MF_DSNP62[[#This Row],[CL_GL_ACCT_FR15]]),$A$2&lt;=_xlfn.NUMBERVALUE(Table_Query_from_MF_DSNP62[[#This Row],[CL_GL_ACCT_TO15]]))</f>
        <v>1</v>
      </c>
      <c r="IV565" s="33" t="b">
        <f>AND($A$2&gt;=_xlfn.NUMBERVALUE(Table_Query_from_MF_DSNP62[[#This Row],[CL_GL_ACCT_FR16]]),$A$2&lt;=_xlfn.NUMBERVALUE(Table_Query_from_MF_DSNP62[[#This Row],[CL_GL_ACCT_TO16]]))</f>
        <v>1</v>
      </c>
      <c r="IW565" s="33" t="b">
        <f>AND($A$2&gt;=_xlfn.NUMBERVALUE(Table_Query_from_MF_DSNP62[[#This Row],[CL_GL_ACCT_FR17]]),$A$2&lt;=_xlfn.NUMBERVALUE(Table_Query_from_MF_DSNP62[[#This Row],[CL_GL_ACCT_TO17]]))</f>
        <v>1</v>
      </c>
      <c r="IX565" s="33" t="b">
        <f>AND($A$2&gt;=_xlfn.NUMBERVALUE(Table_Query_from_MF_DSNP62[[#This Row],[CL_GL_ACCT_FR18]]),$A$2&lt;=_xlfn.NUMBERVALUE(Table_Query_from_MF_DSNP62[[#This Row],[CL_GL_ACCT_TO18]]))</f>
        <v>1</v>
      </c>
      <c r="IY565" s="33" t="b">
        <f>AND($A$2&gt;=_xlfn.NUMBERVALUE(Table_Query_from_MF_DSNP62[[#This Row],[CL_GL_ACCT_FR19]]),$A$2&lt;=_xlfn.NUMBERVALUE(Table_Query_from_MF_DSNP62[[#This Row],[CL_GL_ACCT_TO19]]))</f>
        <v>1</v>
      </c>
      <c r="IZ565" s="33" t="b">
        <f>AND($A$2&gt;=_xlfn.NUMBERVALUE(Table_Query_from_MF_DSNP62[[#This Row],[CL_GL_ACCT_FR20]]),$A$2&lt;=_xlfn.NUMBERVALUE(Table_Query_from_MF_DSNP62[[#This Row],[CL_GL_ACCT_TO20]]))</f>
        <v>1</v>
      </c>
      <c r="JA565" s="33" t="b">
        <f>AND($A$2&gt;=_xlfn.NUMBERVALUE(Table_Query_from_MF_DSNP62[[#This Row],[CL_GL_ACCT_FR21]]),$A$2&lt;=_xlfn.NUMBERVALUE(Table_Query_from_MF_DSNP62[[#This Row],[CL_GL_ACCT_TO21]]))</f>
        <v>1</v>
      </c>
      <c r="JB565" s="33" t="b">
        <f>AND($A$2&gt;=_xlfn.NUMBERVALUE(Table_Query_from_MF_DSNP62[[#This Row],[CL_GL_ACCT_FR22]]),$A$2&lt;=_xlfn.NUMBERVALUE(Table_Query_from_MF_DSNP62[[#This Row],[CL_GL_ACCT_TO22]]))</f>
        <v>1</v>
      </c>
      <c r="JC565" s="33" t="b">
        <f>AND($A$2&gt;=_xlfn.NUMBERVALUE(Table_Query_from_MF_DSNP62[[#This Row],[CL_GL_ACCT_FR23]]),$A$2&lt;=_xlfn.NUMBERVALUE(Table_Query_from_MF_DSNP62[[#This Row],[CL_GL_ACCT_TO23]]))</f>
        <v>1</v>
      </c>
      <c r="JD565" s="33" t="b">
        <f>AND($A$2&gt;=_xlfn.NUMBERVALUE(Table_Query_from_MF_DSNP62[[#This Row],[CL_GL_ACCT_FR24]]),$A$2&lt;=_xlfn.NUMBERVALUE(Table_Query_from_MF_DSNP62[[#This Row],[CL_GL_ACCT_TO24]]))</f>
        <v>1</v>
      </c>
      <c r="JE565" s="33" t="b">
        <f>AND($A$2&gt;=_xlfn.NUMBERVALUE(Table_Query_from_MF_DSNP62[[#This Row],[CL_GL_ACCT_FR25]]),$A$2&lt;=_xlfn.NUMBERVALUE(Table_Query_from_MF_DSNP62[[#This Row],[CL_GL_ACCT_TO25]]))</f>
        <v>1</v>
      </c>
      <c r="JF565" s="33" t="b">
        <f>OR(Table_Query_from_MF_DSNP62[[#This Row],[PairA]:[PairO]])</f>
        <v>1</v>
      </c>
      <c r="JG565" s="33">
        <f>_xlfn.IFNA(MATCH(TRUE,Table_Query_from_MF_DSNP62[[#This Row],[PairA]:[PairO]],0),"none")</f>
        <v>6</v>
      </c>
      <c r="JH565" s="33" t="b">
        <f>AND($B$2&gt;=_xlfn.NUMBERVALUE(Table_Query_from_MF_DSNP62[[#This Row],[CL_CMP_OBJ_FR1]]),$B$2&lt;=_xlfn.NUMBERVALUE(Table_Query_from_MF_DSNP62[[#This Row],[CL_CMP_OBJ_TO1]]))</f>
        <v>0</v>
      </c>
      <c r="JI565" s="33" t="b">
        <f>AND($B$2&gt;=_xlfn.NUMBERVALUE(Table_Query_from_MF_DSNP62[[#This Row],[CL_CMP_OBJ_FR2]]),$B$2&lt;=_xlfn.NUMBERVALUE(Table_Query_from_MF_DSNP62[[#This Row],[CL_CMP_OBJ_TO2]]))</f>
        <v>0</v>
      </c>
      <c r="JJ565" s="33" t="b">
        <f>AND($B$2&gt;=_xlfn.NUMBERVALUE(Table_Query_from_MF_DSNP62[[#This Row],[CL_CMP_OBJ_FR3]]),$B$2&lt;=_xlfn.NUMBERVALUE(Table_Query_from_MF_DSNP62[[#This Row],[CL_CMP_OBJ_TO3]]))</f>
        <v>0</v>
      </c>
      <c r="JK565" s="33" t="b">
        <f>AND($B$2&gt;=_xlfn.NUMBERVALUE(Table_Query_from_MF_DSNP62[[#This Row],[CL_CMP_OBJ_FR4]]),$B$2&lt;=_xlfn.NUMBERVALUE(Table_Query_from_MF_DSNP62[[#This Row],[CL_CMP_OBJ_TO4]]))</f>
        <v>0</v>
      </c>
      <c r="JL565" s="33" t="b">
        <f>AND($B$2&gt;=_xlfn.NUMBERVALUE(Table_Query_from_MF_DSNP62[[#This Row],[CL_CMP_OBJ_FR5]]),$B$2&lt;=_xlfn.NUMBERVALUE(Table_Query_from_MF_DSNP62[[#This Row],[CL_CMP_OBJ_TO5]]))</f>
        <v>0</v>
      </c>
      <c r="JM565" s="33" t="b">
        <f>AND($B$2&gt;=_xlfn.NUMBERVALUE(Table_Query_from_MF_DSNP62[[#This Row],[CL_CMP_OBJ_FR6]]),$B$2&lt;=_xlfn.NUMBERVALUE(Table_Query_from_MF_DSNP62[[#This Row],[CL_CMP_OBJ_TO6]]))</f>
        <v>1</v>
      </c>
      <c r="JN565" s="33" t="b">
        <f>AND($B$2&gt;=_xlfn.NUMBERVALUE(Table_Query_from_MF_DSNP62[[#This Row],[CL_CMP_OBJ_FR7]]),$B$2&lt;=_xlfn.NUMBERVALUE(Table_Query_from_MF_DSNP62[[#This Row],[CL_CMP_OBJ_TO7]]))</f>
        <v>1</v>
      </c>
      <c r="JO565" s="33" t="b">
        <f>AND($B$2&gt;=_xlfn.NUMBERVALUE(Table_Query_from_MF_DSNP62[[#This Row],[CL_CMP_OBJ_FR8]]),$B$2&lt;=_xlfn.NUMBERVALUE(Table_Query_from_MF_DSNP62[[#This Row],[CL_CMP_OBJ_TO8]]))</f>
        <v>1</v>
      </c>
      <c r="JP565" s="33" t="b">
        <f>AND($B$2&gt;=_xlfn.NUMBERVALUE(Table_Query_from_MF_DSNP62[[#This Row],[CL_CMP_OBJ_FR9]]),$B$2&lt;=_xlfn.NUMBERVALUE(Table_Query_from_MF_DSNP62[[#This Row],[CL_CMP_OBJ_TO9]]))</f>
        <v>1</v>
      </c>
      <c r="JQ565" s="33" t="b">
        <f>AND($B$2&gt;=_xlfn.NUMBERVALUE(Table_Query_from_MF_DSNP62[[#This Row],[CL_CMP_OBJ_FR10]]),$B$2&lt;=_xlfn.NUMBERVALUE(Table_Query_from_MF_DSNP62[[#This Row],[CL_CMP_OBJ_TO10]]))</f>
        <v>1</v>
      </c>
      <c r="JR565" s="33" t="b">
        <f>AND($B$2&gt;=_xlfn.NUMBERVALUE(Table_Query_from_MF_DSNP62[[#This Row],[CL_CMP_OBJ_FR11]]),$B$2&lt;=_xlfn.NUMBERVALUE(Table_Query_from_MF_DSNP62[[#This Row],[CL_CMP_OBJ_TO11]]))</f>
        <v>1</v>
      </c>
      <c r="JS565" s="33" t="b">
        <f>AND($B$2&gt;=_xlfn.NUMBERVALUE(Table_Query_from_MF_DSNP62[[#This Row],[CL_CMP_OBJ_FR12]]),$B$2&lt;=_xlfn.NUMBERVALUE(Table_Query_from_MF_DSNP62[[#This Row],[CL_CMP_OBJ_TO12]]))</f>
        <v>1</v>
      </c>
      <c r="JT565" s="33" t="b">
        <f>AND($B$2&gt;=_xlfn.NUMBERVALUE(Table_Query_from_MF_DSNP62[[#This Row],[CL_CMP_OBJ_FR13]]),$B$2&lt;=_xlfn.NUMBERVALUE(Table_Query_from_MF_DSNP62[[#This Row],[CL_CMP_OBJ_TO13]]))</f>
        <v>1</v>
      </c>
      <c r="JU565" s="33" t="b">
        <f>AND($B$2&gt;=_xlfn.NUMBERVALUE(Table_Query_from_MF_DSNP62[[#This Row],[CL_CMP_OBJ_FR14]]),$B$2&lt;=_xlfn.NUMBERVALUE(Table_Query_from_MF_DSNP62[[#This Row],[CL_CMP_OBJ_TO14]]))</f>
        <v>1</v>
      </c>
      <c r="JV565" s="33" t="b">
        <f>AND($B$2&gt;=_xlfn.NUMBERVALUE(Table_Query_from_MF_DSNP62[[#This Row],[CL_CMP_OBJ_FR15]]),$B$2&lt;=_xlfn.NUMBERVALUE(Table_Query_from_MF_DSNP62[[#This Row],[CL_CMP_OBJ_TO15]]))</f>
        <v>1</v>
      </c>
    </row>
    <row r="566" spans="1:282" x14ac:dyDescent="0.25">
      <c r="A566" t="b">
        <f>OR(,Table_Query_from_MF_DSNP62[[#This Row],[Desired GL included as "hard-coded" GL?]],Table_Query_from_MF_DSNP62[[#This Row],[Desired GL included as "Open GL"?]])</f>
        <v>1</v>
      </c>
      <c r="B566" t="b">
        <f>Table_Query_from_MF_DSNP62[[#This Row],[Desired CObj included as "Open CObj"?]]</f>
        <v>1</v>
      </c>
      <c r="C566" t="s">
        <v>2295</v>
      </c>
      <c r="D566" t="s">
        <v>2296</v>
      </c>
      <c r="E566" t="s">
        <v>8</v>
      </c>
      <c r="F566" s="24" t="s">
        <v>13</v>
      </c>
      <c r="G566" t="s">
        <v>41</v>
      </c>
      <c r="H566" s="24" t="s">
        <v>444</v>
      </c>
      <c r="I566" t="s">
        <v>444</v>
      </c>
      <c r="J566" s="24" t="s">
        <v>444</v>
      </c>
      <c r="K566" t="s">
        <v>444</v>
      </c>
      <c r="L566" s="24" t="s">
        <v>444</v>
      </c>
      <c r="M566" t="s">
        <v>444</v>
      </c>
      <c r="N566" t="s">
        <v>444</v>
      </c>
      <c r="O566" t="s">
        <v>444</v>
      </c>
      <c r="P566" t="s">
        <v>444</v>
      </c>
      <c r="Q566" t="s">
        <v>15</v>
      </c>
      <c r="R566" t="s">
        <v>15</v>
      </c>
      <c r="S566" t="s">
        <v>442</v>
      </c>
      <c r="T566" t="s">
        <v>447</v>
      </c>
      <c r="U566" t="s">
        <v>444</v>
      </c>
      <c r="V566" t="s">
        <v>444</v>
      </c>
      <c r="W566" t="s">
        <v>442</v>
      </c>
      <c r="X566" t="s">
        <v>442</v>
      </c>
      <c r="Y566" t="s">
        <v>444</v>
      </c>
      <c r="Z566" t="s">
        <v>442</v>
      </c>
      <c r="AA566" t="s">
        <v>442</v>
      </c>
      <c r="AB566" t="s">
        <v>442</v>
      </c>
      <c r="AC566" t="s">
        <v>444</v>
      </c>
      <c r="AD566" t="s">
        <v>447</v>
      </c>
      <c r="AE566" t="s">
        <v>447</v>
      </c>
      <c r="AF566" t="s">
        <v>447</v>
      </c>
      <c r="AG566" t="s">
        <v>442</v>
      </c>
      <c r="AH566" t="s">
        <v>447</v>
      </c>
      <c r="AI566" t="s">
        <v>447</v>
      </c>
      <c r="AJ566" t="s">
        <v>442</v>
      </c>
      <c r="AK566" t="s">
        <v>444</v>
      </c>
      <c r="AL566" t="s">
        <v>444</v>
      </c>
      <c r="AM566" t="s">
        <v>444</v>
      </c>
      <c r="AN566" t="s">
        <v>444</v>
      </c>
      <c r="AO566" t="s">
        <v>444</v>
      </c>
      <c r="AP566" t="s">
        <v>442</v>
      </c>
      <c r="AQ566" t="s">
        <v>282</v>
      </c>
      <c r="AR566" t="s">
        <v>1451</v>
      </c>
      <c r="AS566" t="s">
        <v>162</v>
      </c>
      <c r="AT566" t="s">
        <v>10</v>
      </c>
      <c r="AU566" t="s">
        <v>444</v>
      </c>
      <c r="AV566" t="s">
        <v>442</v>
      </c>
      <c r="AW566" t="s">
        <v>444</v>
      </c>
      <c r="AX566" t="s">
        <v>444</v>
      </c>
      <c r="AY566" t="s">
        <v>444</v>
      </c>
      <c r="AZ566" t="s">
        <v>7</v>
      </c>
      <c r="BA566" t="s">
        <v>478</v>
      </c>
      <c r="BB566" t="s">
        <v>444</v>
      </c>
      <c r="BC566" t="s">
        <v>444</v>
      </c>
      <c r="BD566" t="s">
        <v>1359</v>
      </c>
      <c r="BE566" t="s">
        <v>885</v>
      </c>
      <c r="BF566" t="s">
        <v>1360</v>
      </c>
      <c r="BG566" t="s">
        <v>1360</v>
      </c>
      <c r="BH566" t="s">
        <v>755</v>
      </c>
      <c r="BI566" t="s">
        <v>529</v>
      </c>
      <c r="BJ566" t="s">
        <v>282</v>
      </c>
      <c r="BK566" t="s">
        <v>282</v>
      </c>
      <c r="BL566" t="s">
        <v>1360</v>
      </c>
      <c r="BM566" t="s">
        <v>758</v>
      </c>
      <c r="BN566" t="s">
        <v>529</v>
      </c>
      <c r="BO566" t="s">
        <v>282</v>
      </c>
      <c r="BP566" t="s">
        <v>282</v>
      </c>
      <c r="BQ566" t="s">
        <v>444</v>
      </c>
      <c r="BR566" t="s">
        <v>444</v>
      </c>
      <c r="BS566" t="s">
        <v>444</v>
      </c>
      <c r="BT566" t="s">
        <v>444</v>
      </c>
      <c r="BU566" t="s">
        <v>444</v>
      </c>
      <c r="BV566" t="s">
        <v>444</v>
      </c>
      <c r="BW566" t="s">
        <v>444</v>
      </c>
      <c r="BX566" t="s">
        <v>444</v>
      </c>
      <c r="BY566" t="s">
        <v>444</v>
      </c>
      <c r="BZ566" t="s">
        <v>444</v>
      </c>
      <c r="CA566" t="s">
        <v>444</v>
      </c>
      <c r="CB566" t="s">
        <v>444</v>
      </c>
      <c r="CC566" t="s">
        <v>1360</v>
      </c>
      <c r="CD566" t="s">
        <v>843</v>
      </c>
      <c r="CE566" t="s">
        <v>444</v>
      </c>
      <c r="CF566" t="s">
        <v>444</v>
      </c>
      <c r="CG566" t="s">
        <v>444</v>
      </c>
      <c r="CH566" t="s">
        <v>444</v>
      </c>
      <c r="CI566" t="s">
        <v>740</v>
      </c>
      <c r="CJ566" t="s">
        <v>904</v>
      </c>
      <c r="CK566" t="s">
        <v>444</v>
      </c>
      <c r="CL566" t="s">
        <v>444</v>
      </c>
      <c r="CM566" t="s">
        <v>444</v>
      </c>
      <c r="CN566" t="s">
        <v>444</v>
      </c>
      <c r="CO566" t="s">
        <v>740</v>
      </c>
      <c r="CP566" t="s">
        <v>904</v>
      </c>
      <c r="CQ566" t="s">
        <v>444</v>
      </c>
      <c r="CR566" t="s">
        <v>444</v>
      </c>
      <c r="CS566" t="s">
        <v>444</v>
      </c>
      <c r="CT566" t="s">
        <v>444</v>
      </c>
      <c r="CU566" t="s">
        <v>282</v>
      </c>
      <c r="CV566" t="s">
        <v>2927</v>
      </c>
      <c r="CW566" t="s">
        <v>2736</v>
      </c>
      <c r="CX566" t="s">
        <v>2928</v>
      </c>
      <c r="CY566" t="s">
        <v>1370</v>
      </c>
      <c r="CZ566" t="s">
        <v>1371</v>
      </c>
      <c r="DA566" t="s">
        <v>444</v>
      </c>
      <c r="DB566" t="s">
        <v>444</v>
      </c>
      <c r="DC566" t="s">
        <v>444</v>
      </c>
      <c r="DD566" t="s">
        <v>444</v>
      </c>
      <c r="DE566" t="s">
        <v>444</v>
      </c>
      <c r="DF566" t="s">
        <v>444</v>
      </c>
      <c r="DG566" t="s">
        <v>444</v>
      </c>
      <c r="DH566" t="s">
        <v>444</v>
      </c>
      <c r="DI566" t="s">
        <v>443</v>
      </c>
      <c r="DJ566" t="s">
        <v>282</v>
      </c>
      <c r="DK566" t="s">
        <v>1440</v>
      </c>
      <c r="DL566" t="s">
        <v>444</v>
      </c>
      <c r="DM566" t="s">
        <v>444</v>
      </c>
      <c r="DN566" t="s">
        <v>444</v>
      </c>
      <c r="DO566" t="s">
        <v>444</v>
      </c>
      <c r="DP566" t="s">
        <v>444</v>
      </c>
      <c r="DQ566" t="s">
        <v>444</v>
      </c>
      <c r="DR566" t="s">
        <v>444</v>
      </c>
      <c r="DS566" t="s">
        <v>444</v>
      </c>
      <c r="DT566" s="24" t="s">
        <v>444</v>
      </c>
      <c r="DU566" s="24" t="s">
        <v>444</v>
      </c>
      <c r="DV566" t="s">
        <v>444</v>
      </c>
      <c r="DW566" t="s">
        <v>444</v>
      </c>
      <c r="DX566" s="24" t="s">
        <v>444</v>
      </c>
      <c r="DY566" s="24" t="s">
        <v>444</v>
      </c>
      <c r="DZ566" t="s">
        <v>444</v>
      </c>
      <c r="EA566" t="s">
        <v>444</v>
      </c>
      <c r="EB566" s="24" t="s">
        <v>444</v>
      </c>
      <c r="EC566" s="24" t="s">
        <v>444</v>
      </c>
      <c r="ED566" t="s">
        <v>444</v>
      </c>
      <c r="EE566" t="s">
        <v>444</v>
      </c>
      <c r="EF566" s="24" t="s">
        <v>444</v>
      </c>
      <c r="EG566" s="24" t="s">
        <v>444</v>
      </c>
      <c r="EH566" t="s">
        <v>444</v>
      </c>
      <c r="EI566" t="s">
        <v>444</v>
      </c>
      <c r="EJ566" s="24" t="s">
        <v>444</v>
      </c>
      <c r="EK566" s="24" t="s">
        <v>444</v>
      </c>
      <c r="EL566" t="s">
        <v>444</v>
      </c>
      <c r="EM566" t="s">
        <v>444</v>
      </c>
      <c r="EN566" s="24" t="s">
        <v>444</v>
      </c>
      <c r="EO566" s="24" t="s">
        <v>444</v>
      </c>
      <c r="EP566" t="s">
        <v>444</v>
      </c>
      <c r="EQ566" t="s">
        <v>444</v>
      </c>
      <c r="ER566" s="24" t="s">
        <v>444</v>
      </c>
      <c r="ES566" s="24" t="s">
        <v>444</v>
      </c>
      <c r="ET566" t="s">
        <v>444</v>
      </c>
      <c r="EU566" t="s">
        <v>444</v>
      </c>
      <c r="EV566" s="24" t="s">
        <v>444</v>
      </c>
      <c r="EW566" s="24" t="s">
        <v>444</v>
      </c>
      <c r="EX566" t="s">
        <v>444</v>
      </c>
      <c r="EY566" t="s">
        <v>444</v>
      </c>
      <c r="EZ566" s="24" t="s">
        <v>444</v>
      </c>
      <c r="FA566" s="24" t="s">
        <v>444</v>
      </c>
      <c r="FB566" t="s">
        <v>444</v>
      </c>
      <c r="FC566" t="s">
        <v>444</v>
      </c>
      <c r="FD566" s="24" t="s">
        <v>444</v>
      </c>
      <c r="FE566" s="24" t="s">
        <v>444</v>
      </c>
      <c r="FF566" t="s">
        <v>444</v>
      </c>
      <c r="FG566" t="s">
        <v>444</v>
      </c>
      <c r="FH566" s="24" t="s">
        <v>444</v>
      </c>
      <c r="FI566" s="24" t="s">
        <v>444</v>
      </c>
      <c r="FJ566" t="s">
        <v>444</v>
      </c>
      <c r="FK566" t="s">
        <v>444</v>
      </c>
      <c r="FL566" s="24" t="s">
        <v>444</v>
      </c>
      <c r="FM566" s="24" t="s">
        <v>444</v>
      </c>
      <c r="FN566" t="s">
        <v>444</v>
      </c>
      <c r="FO566" t="s">
        <v>444</v>
      </c>
      <c r="FP566" s="24" t="s">
        <v>444</v>
      </c>
      <c r="FQ566" s="24" t="s">
        <v>444</v>
      </c>
      <c r="FR566" t="s">
        <v>444</v>
      </c>
      <c r="FS566" t="s">
        <v>444</v>
      </c>
      <c r="FT566" s="24" t="s">
        <v>444</v>
      </c>
      <c r="FU566" s="24" t="s">
        <v>444</v>
      </c>
      <c r="FV566" t="s">
        <v>444</v>
      </c>
      <c r="FW566" t="s">
        <v>444</v>
      </c>
      <c r="FX566" s="24" t="s">
        <v>444</v>
      </c>
      <c r="FY566" s="24" t="s">
        <v>444</v>
      </c>
      <c r="FZ566" t="s">
        <v>444</v>
      </c>
      <c r="GA566" t="s">
        <v>444</v>
      </c>
      <c r="GB566" s="24" t="s">
        <v>444</v>
      </c>
      <c r="GC566" s="24" t="s">
        <v>444</v>
      </c>
      <c r="GD566" t="s">
        <v>444</v>
      </c>
      <c r="GE566" t="s">
        <v>444</v>
      </c>
      <c r="GF566" s="24" t="s">
        <v>444</v>
      </c>
      <c r="GG566" s="24" t="s">
        <v>444</v>
      </c>
      <c r="GH566" t="s">
        <v>444</v>
      </c>
      <c r="GI566" s="24" t="s">
        <v>444</v>
      </c>
      <c r="GJ566" s="24" t="s">
        <v>444</v>
      </c>
      <c r="GK566" t="s">
        <v>444</v>
      </c>
      <c r="GL566" t="s">
        <v>444</v>
      </c>
      <c r="GM566" s="24" t="s">
        <v>444</v>
      </c>
      <c r="GN566" s="24" t="s">
        <v>444</v>
      </c>
      <c r="GO566" t="s">
        <v>444</v>
      </c>
      <c r="GP566" t="s">
        <v>444</v>
      </c>
      <c r="GQ566" s="24" t="s">
        <v>444</v>
      </c>
      <c r="GR566" s="24" t="s">
        <v>444</v>
      </c>
      <c r="GS566" t="s">
        <v>444</v>
      </c>
      <c r="GT566" t="s">
        <v>444</v>
      </c>
      <c r="GU566" s="24" t="s">
        <v>444</v>
      </c>
      <c r="GV566" s="24" t="s">
        <v>444</v>
      </c>
      <c r="GW566" t="s">
        <v>444</v>
      </c>
      <c r="GX566" t="s">
        <v>444</v>
      </c>
      <c r="GY566" s="24" t="s">
        <v>444</v>
      </c>
      <c r="GZ566" s="24" t="s">
        <v>444</v>
      </c>
      <c r="HA566" t="s">
        <v>444</v>
      </c>
      <c r="HB566" t="s">
        <v>444</v>
      </c>
      <c r="HC566" s="24" t="s">
        <v>444</v>
      </c>
      <c r="HD566" s="24" t="s">
        <v>444</v>
      </c>
      <c r="HE566" t="s">
        <v>444</v>
      </c>
      <c r="HF566" t="s">
        <v>444</v>
      </c>
      <c r="HG566" s="24" t="s">
        <v>444</v>
      </c>
      <c r="HH566" s="24" t="s">
        <v>444</v>
      </c>
      <c r="HI566" t="s">
        <v>444</v>
      </c>
      <c r="HJ566" t="s">
        <v>444</v>
      </c>
      <c r="HK566" s="24" t="s">
        <v>444</v>
      </c>
      <c r="HL566" s="24" t="s">
        <v>444</v>
      </c>
      <c r="HM566" t="s">
        <v>444</v>
      </c>
      <c r="HN566" t="s">
        <v>444</v>
      </c>
      <c r="HO566" s="24" t="s">
        <v>444</v>
      </c>
      <c r="HP566" s="24" t="s">
        <v>444</v>
      </c>
      <c r="HQ566" t="s">
        <v>444</v>
      </c>
      <c r="HR566" t="s">
        <v>444</v>
      </c>
      <c r="HS566" s="24" t="s">
        <v>444</v>
      </c>
      <c r="HT566" s="24" t="s">
        <v>444</v>
      </c>
      <c r="HU566" t="s">
        <v>444</v>
      </c>
      <c r="HV566" t="s">
        <v>444</v>
      </c>
      <c r="HW566" s="24" t="s">
        <v>444</v>
      </c>
      <c r="HX566" s="24" t="s">
        <v>444</v>
      </c>
      <c r="HY566" t="s">
        <v>444</v>
      </c>
      <c r="HZ566" t="s">
        <v>444</v>
      </c>
      <c r="IA566" t="s">
        <v>2927</v>
      </c>
      <c r="IB566" t="s">
        <v>2736</v>
      </c>
      <c r="IC566" t="s">
        <v>2928</v>
      </c>
      <c r="ID566" s="33" t="b" cm="1">
        <f t="array" ref="ID566">_xlfn.IFNA(MATCH($A$2,_xlfn.NUMBERVALUE(Table_Query_from_MF_DSNP62[[#This Row],[CL_GLACCT_DR1]:[CL_GLACCT_CR4]]),0),0)&gt;=1</f>
        <v>1</v>
      </c>
      <c r="IE566" s="33" t="b">
        <f>OR(Table_Query_from_MF_DSNP62[[#This Row],[Pair1]:[Pair25]])</f>
        <v>1</v>
      </c>
      <c r="IF566" s="33">
        <f>_xlfn.IFNA(MATCH(TRUE,Table_Query_from_MF_DSNP62[[#This Row],[Pair1]:[Pair25]],0),"none")</f>
        <v>1</v>
      </c>
      <c r="IG566" s="33" t="b">
        <f>AND($A$2&gt;=_xlfn.NUMBERVALUE(Table_Query_from_MF_DSNP62[[#This Row],[CL_GL_ACCT_FR1]]),$A$2&lt;=_xlfn.NUMBERVALUE(Table_Query_from_MF_DSNP62[[#This Row],[CL_GL_ACCT_TO1]]))</f>
        <v>1</v>
      </c>
      <c r="IH566" s="33" t="b">
        <f>AND($A$2&gt;=_xlfn.NUMBERVALUE(Table_Query_from_MF_DSNP62[[#This Row],[CL_GL_ACCT_FR2]]),$A$2&lt;=_xlfn.NUMBERVALUE(Table_Query_from_MF_DSNP62[[#This Row],[CL_GL_ACCT_TO2]]))</f>
        <v>1</v>
      </c>
      <c r="II566" s="33" t="b">
        <f>AND($A$2&gt;=_xlfn.NUMBERVALUE(Table_Query_from_MF_DSNP62[[#This Row],[CL_GL_ACCT_FR3]]),$A$2&lt;=_xlfn.NUMBERVALUE(Table_Query_from_MF_DSNP62[[#This Row],[CL_GL_ACCT_TO3]]))</f>
        <v>1</v>
      </c>
      <c r="IJ566" s="33" t="b">
        <f>AND($A$2&gt;=_xlfn.NUMBERVALUE(Table_Query_from_MF_DSNP62[[#This Row],[CL_GL_ACCT_FR4]]),$A$2&lt;=_xlfn.NUMBERVALUE(Table_Query_from_MF_DSNP62[[#This Row],[CL_GL_ACCT_TO4]]))</f>
        <v>1</v>
      </c>
      <c r="IK566" s="33" t="b">
        <f>AND($A$2&gt;=_xlfn.NUMBERVALUE(Table_Query_from_MF_DSNP62[[#This Row],[CL_GL_ACCT_FR5]]),$A$2&lt;=_xlfn.NUMBERVALUE(Table_Query_from_MF_DSNP62[[#This Row],[CL_GL_ACCT_TO5]]))</f>
        <v>1</v>
      </c>
      <c r="IL566" s="33" t="b">
        <f>AND($A$2&gt;=_xlfn.NUMBERVALUE(Table_Query_from_MF_DSNP62[[#This Row],[CL_GL_ACCT_FR6]]),$A$2&lt;=_xlfn.NUMBERVALUE(Table_Query_from_MF_DSNP62[[#This Row],[CL_GL_ACCT_TO6]]))</f>
        <v>1</v>
      </c>
      <c r="IM566" s="33" t="b">
        <f>AND($A$2&gt;=_xlfn.NUMBERVALUE(Table_Query_from_MF_DSNP62[[#This Row],[CL_GL_ACCT_FR7]]),$A$2&lt;=_xlfn.NUMBERVALUE(Table_Query_from_MF_DSNP62[[#This Row],[CL_GL_ACCT_TO7]]))</f>
        <v>1</v>
      </c>
      <c r="IN566" s="33" t="b">
        <f>AND($A$2&gt;=_xlfn.NUMBERVALUE(Table_Query_from_MF_DSNP62[[#This Row],[CL_GL_ACCT_FR8]]),$A$2&lt;=_xlfn.NUMBERVALUE(Table_Query_from_MF_DSNP62[[#This Row],[CL_GL_ACCT_TO8]]))</f>
        <v>1</v>
      </c>
      <c r="IO566" s="33" t="b">
        <f>AND($A$2&gt;=_xlfn.NUMBERVALUE(Table_Query_from_MF_DSNP62[[#This Row],[CL_GL_ACCT_FR9]]),$A$2&lt;=_xlfn.NUMBERVALUE(Table_Query_from_MF_DSNP62[[#This Row],[CL_GL_ACCT_TO9]]))</f>
        <v>1</v>
      </c>
      <c r="IP566" s="33" t="b">
        <f>AND($A$2&gt;=_xlfn.NUMBERVALUE(Table_Query_from_MF_DSNP62[[#This Row],[CL_GL_ACCT_FR10]]),$A$2&lt;=_xlfn.NUMBERVALUE(Table_Query_from_MF_DSNP62[[#This Row],[CL_GL_ACCT_TO10]]))</f>
        <v>1</v>
      </c>
      <c r="IQ566" s="33" t="b">
        <f>AND($A$2&gt;=_xlfn.NUMBERVALUE(Table_Query_from_MF_DSNP62[[#This Row],[CL_GL_ACCT_FR11]]),$A$2&lt;=_xlfn.NUMBERVALUE(Table_Query_from_MF_DSNP62[[#This Row],[CL_GL_ACCT_TO11]]))</f>
        <v>1</v>
      </c>
      <c r="IR566" s="33" t="b">
        <f>AND($A$2&gt;=_xlfn.NUMBERVALUE(Table_Query_from_MF_DSNP62[[#This Row],[CL_GL_ACCT_FR12]]),$A$2&lt;=_xlfn.NUMBERVALUE(Table_Query_from_MF_DSNP62[[#This Row],[CL_GL_ACCT_TO12]]))</f>
        <v>1</v>
      </c>
      <c r="IS566" s="33" t="b">
        <f>AND($A$2&gt;=_xlfn.NUMBERVALUE(Table_Query_from_MF_DSNP62[[#This Row],[CL_GL_ACCT_FR13]]),$A$2&lt;=_xlfn.NUMBERVALUE(Table_Query_from_MF_DSNP62[[#This Row],[CL_GL_ACCT_TO13]]))</f>
        <v>1</v>
      </c>
      <c r="IT566" s="33" t="b">
        <f>AND($A$2&gt;=_xlfn.NUMBERVALUE(Table_Query_from_MF_DSNP62[[#This Row],[CL_GL_ACCT_FR14]]),$A$2&lt;=_xlfn.NUMBERVALUE(Table_Query_from_MF_DSNP62[[#This Row],[CL_GL_ACCT_TO14]]))</f>
        <v>1</v>
      </c>
      <c r="IU566" s="33" t="b">
        <f>AND($A$2&gt;=_xlfn.NUMBERVALUE(Table_Query_from_MF_DSNP62[[#This Row],[CL_GL_ACCT_FR15]]),$A$2&lt;=_xlfn.NUMBERVALUE(Table_Query_from_MF_DSNP62[[#This Row],[CL_GL_ACCT_TO15]]))</f>
        <v>1</v>
      </c>
      <c r="IV566" s="33" t="b">
        <f>AND($A$2&gt;=_xlfn.NUMBERVALUE(Table_Query_from_MF_DSNP62[[#This Row],[CL_GL_ACCT_FR16]]),$A$2&lt;=_xlfn.NUMBERVALUE(Table_Query_from_MF_DSNP62[[#This Row],[CL_GL_ACCT_TO16]]))</f>
        <v>1</v>
      </c>
      <c r="IW566" s="33" t="b">
        <f>AND($A$2&gt;=_xlfn.NUMBERVALUE(Table_Query_from_MF_DSNP62[[#This Row],[CL_GL_ACCT_FR17]]),$A$2&lt;=_xlfn.NUMBERVALUE(Table_Query_from_MF_DSNP62[[#This Row],[CL_GL_ACCT_TO17]]))</f>
        <v>1</v>
      </c>
      <c r="IX566" s="33" t="b">
        <f>AND($A$2&gt;=_xlfn.NUMBERVALUE(Table_Query_from_MF_DSNP62[[#This Row],[CL_GL_ACCT_FR18]]),$A$2&lt;=_xlfn.NUMBERVALUE(Table_Query_from_MF_DSNP62[[#This Row],[CL_GL_ACCT_TO18]]))</f>
        <v>1</v>
      </c>
      <c r="IY566" s="33" t="b">
        <f>AND($A$2&gt;=_xlfn.NUMBERVALUE(Table_Query_from_MF_DSNP62[[#This Row],[CL_GL_ACCT_FR19]]),$A$2&lt;=_xlfn.NUMBERVALUE(Table_Query_from_MF_DSNP62[[#This Row],[CL_GL_ACCT_TO19]]))</f>
        <v>1</v>
      </c>
      <c r="IZ566" s="33" t="b">
        <f>AND($A$2&gt;=_xlfn.NUMBERVALUE(Table_Query_from_MF_DSNP62[[#This Row],[CL_GL_ACCT_FR20]]),$A$2&lt;=_xlfn.NUMBERVALUE(Table_Query_from_MF_DSNP62[[#This Row],[CL_GL_ACCT_TO20]]))</f>
        <v>1</v>
      </c>
      <c r="JA566" s="33" t="b">
        <f>AND($A$2&gt;=_xlfn.NUMBERVALUE(Table_Query_from_MF_DSNP62[[#This Row],[CL_GL_ACCT_FR21]]),$A$2&lt;=_xlfn.NUMBERVALUE(Table_Query_from_MF_DSNP62[[#This Row],[CL_GL_ACCT_TO21]]))</f>
        <v>1</v>
      </c>
      <c r="JB566" s="33" t="b">
        <f>AND($A$2&gt;=_xlfn.NUMBERVALUE(Table_Query_from_MF_DSNP62[[#This Row],[CL_GL_ACCT_FR22]]),$A$2&lt;=_xlfn.NUMBERVALUE(Table_Query_from_MF_DSNP62[[#This Row],[CL_GL_ACCT_TO22]]))</f>
        <v>1</v>
      </c>
      <c r="JC566" s="33" t="b">
        <f>AND($A$2&gt;=_xlfn.NUMBERVALUE(Table_Query_from_MF_DSNP62[[#This Row],[CL_GL_ACCT_FR23]]),$A$2&lt;=_xlfn.NUMBERVALUE(Table_Query_from_MF_DSNP62[[#This Row],[CL_GL_ACCT_TO23]]))</f>
        <v>1</v>
      </c>
      <c r="JD566" s="33" t="b">
        <f>AND($A$2&gt;=_xlfn.NUMBERVALUE(Table_Query_from_MF_DSNP62[[#This Row],[CL_GL_ACCT_FR24]]),$A$2&lt;=_xlfn.NUMBERVALUE(Table_Query_from_MF_DSNP62[[#This Row],[CL_GL_ACCT_TO24]]))</f>
        <v>1</v>
      </c>
      <c r="JE566" s="33" t="b">
        <f>AND($A$2&gt;=_xlfn.NUMBERVALUE(Table_Query_from_MF_DSNP62[[#This Row],[CL_GL_ACCT_FR25]]),$A$2&lt;=_xlfn.NUMBERVALUE(Table_Query_from_MF_DSNP62[[#This Row],[CL_GL_ACCT_TO25]]))</f>
        <v>1</v>
      </c>
      <c r="JF566" s="33" t="b">
        <f>OR(Table_Query_from_MF_DSNP62[[#This Row],[PairA]:[PairO]])</f>
        <v>1</v>
      </c>
      <c r="JG566" s="33">
        <f>_xlfn.IFNA(MATCH(TRUE,Table_Query_from_MF_DSNP62[[#This Row],[PairA]:[PairO]],0),"none")</f>
        <v>1</v>
      </c>
      <c r="JH566" s="33" t="b">
        <f>AND($B$2&gt;=_xlfn.NUMBERVALUE(Table_Query_from_MF_DSNP62[[#This Row],[CL_CMP_OBJ_FR1]]),$B$2&lt;=_xlfn.NUMBERVALUE(Table_Query_from_MF_DSNP62[[#This Row],[CL_CMP_OBJ_TO1]]))</f>
        <v>1</v>
      </c>
      <c r="JI566" s="33" t="b">
        <f>AND($B$2&gt;=_xlfn.NUMBERVALUE(Table_Query_from_MF_DSNP62[[#This Row],[CL_CMP_OBJ_FR2]]),$B$2&lt;=_xlfn.NUMBERVALUE(Table_Query_from_MF_DSNP62[[#This Row],[CL_CMP_OBJ_TO2]]))</f>
        <v>1</v>
      </c>
      <c r="JJ566" s="33" t="b">
        <f>AND($B$2&gt;=_xlfn.NUMBERVALUE(Table_Query_from_MF_DSNP62[[#This Row],[CL_CMP_OBJ_FR3]]),$B$2&lt;=_xlfn.NUMBERVALUE(Table_Query_from_MF_DSNP62[[#This Row],[CL_CMP_OBJ_TO3]]))</f>
        <v>1</v>
      </c>
      <c r="JK566" s="33" t="b">
        <f>AND($B$2&gt;=_xlfn.NUMBERVALUE(Table_Query_from_MF_DSNP62[[#This Row],[CL_CMP_OBJ_FR4]]),$B$2&lt;=_xlfn.NUMBERVALUE(Table_Query_from_MF_DSNP62[[#This Row],[CL_CMP_OBJ_TO4]]))</f>
        <v>1</v>
      </c>
      <c r="JL566" s="33" t="b">
        <f>AND($B$2&gt;=_xlfn.NUMBERVALUE(Table_Query_from_MF_DSNP62[[#This Row],[CL_CMP_OBJ_FR5]]),$B$2&lt;=_xlfn.NUMBERVALUE(Table_Query_from_MF_DSNP62[[#This Row],[CL_CMP_OBJ_TO5]]))</f>
        <v>1</v>
      </c>
      <c r="JM566" s="33" t="b">
        <f>AND($B$2&gt;=_xlfn.NUMBERVALUE(Table_Query_from_MF_DSNP62[[#This Row],[CL_CMP_OBJ_FR6]]),$B$2&lt;=_xlfn.NUMBERVALUE(Table_Query_from_MF_DSNP62[[#This Row],[CL_CMP_OBJ_TO6]]))</f>
        <v>1</v>
      </c>
      <c r="JN566" s="33" t="b">
        <f>AND($B$2&gt;=_xlfn.NUMBERVALUE(Table_Query_from_MF_DSNP62[[#This Row],[CL_CMP_OBJ_FR7]]),$B$2&lt;=_xlfn.NUMBERVALUE(Table_Query_from_MF_DSNP62[[#This Row],[CL_CMP_OBJ_TO7]]))</f>
        <v>1</v>
      </c>
      <c r="JO566" s="33" t="b">
        <f>AND($B$2&gt;=_xlfn.NUMBERVALUE(Table_Query_from_MF_DSNP62[[#This Row],[CL_CMP_OBJ_FR8]]),$B$2&lt;=_xlfn.NUMBERVALUE(Table_Query_from_MF_DSNP62[[#This Row],[CL_CMP_OBJ_TO8]]))</f>
        <v>1</v>
      </c>
      <c r="JP566" s="33" t="b">
        <f>AND($B$2&gt;=_xlfn.NUMBERVALUE(Table_Query_from_MF_DSNP62[[#This Row],[CL_CMP_OBJ_FR9]]),$B$2&lt;=_xlfn.NUMBERVALUE(Table_Query_from_MF_DSNP62[[#This Row],[CL_CMP_OBJ_TO9]]))</f>
        <v>1</v>
      </c>
      <c r="JQ566" s="33" t="b">
        <f>AND($B$2&gt;=_xlfn.NUMBERVALUE(Table_Query_from_MF_DSNP62[[#This Row],[CL_CMP_OBJ_FR10]]),$B$2&lt;=_xlfn.NUMBERVALUE(Table_Query_from_MF_DSNP62[[#This Row],[CL_CMP_OBJ_TO10]]))</f>
        <v>1</v>
      </c>
      <c r="JR566" s="33" t="b">
        <f>AND($B$2&gt;=_xlfn.NUMBERVALUE(Table_Query_from_MF_DSNP62[[#This Row],[CL_CMP_OBJ_FR11]]),$B$2&lt;=_xlfn.NUMBERVALUE(Table_Query_from_MF_DSNP62[[#This Row],[CL_CMP_OBJ_TO11]]))</f>
        <v>1</v>
      </c>
      <c r="JS566" s="33" t="b">
        <f>AND($B$2&gt;=_xlfn.NUMBERVALUE(Table_Query_from_MF_DSNP62[[#This Row],[CL_CMP_OBJ_FR12]]),$B$2&lt;=_xlfn.NUMBERVALUE(Table_Query_from_MF_DSNP62[[#This Row],[CL_CMP_OBJ_TO12]]))</f>
        <v>1</v>
      </c>
      <c r="JT566" s="33" t="b">
        <f>AND($B$2&gt;=_xlfn.NUMBERVALUE(Table_Query_from_MF_DSNP62[[#This Row],[CL_CMP_OBJ_FR13]]),$B$2&lt;=_xlfn.NUMBERVALUE(Table_Query_from_MF_DSNP62[[#This Row],[CL_CMP_OBJ_TO13]]))</f>
        <v>1</v>
      </c>
      <c r="JU566" s="33" t="b">
        <f>AND($B$2&gt;=_xlfn.NUMBERVALUE(Table_Query_from_MF_DSNP62[[#This Row],[CL_CMP_OBJ_FR14]]),$B$2&lt;=_xlfn.NUMBERVALUE(Table_Query_from_MF_DSNP62[[#This Row],[CL_CMP_OBJ_TO14]]))</f>
        <v>1</v>
      </c>
      <c r="JV566" s="33" t="b">
        <f>AND($B$2&gt;=_xlfn.NUMBERVALUE(Table_Query_from_MF_DSNP62[[#This Row],[CL_CMP_OBJ_FR15]]),$B$2&lt;=_xlfn.NUMBERVALUE(Table_Query_from_MF_DSNP62[[#This Row],[CL_CMP_OBJ_TO15]]))</f>
        <v>1</v>
      </c>
    </row>
    <row r="567" spans="1:282" x14ac:dyDescent="0.25">
      <c r="A567" t="b">
        <f>OR(,Table_Query_from_MF_DSNP62[[#This Row],[Desired GL included as "hard-coded" GL?]],Table_Query_from_MF_DSNP62[[#This Row],[Desired GL included as "Open GL"?]])</f>
        <v>1</v>
      </c>
      <c r="B567" t="b">
        <f>Table_Query_from_MF_DSNP62[[#This Row],[Desired CObj included as "Open CObj"?]]</f>
        <v>1</v>
      </c>
      <c r="C567" t="s">
        <v>2297</v>
      </c>
      <c r="D567" t="s">
        <v>2298</v>
      </c>
      <c r="E567" t="s">
        <v>8</v>
      </c>
      <c r="F567" s="24" t="s">
        <v>415</v>
      </c>
      <c r="G567" t="s">
        <v>13</v>
      </c>
      <c r="H567" s="24" t="s">
        <v>444</v>
      </c>
      <c r="I567" t="s">
        <v>444</v>
      </c>
      <c r="J567" s="24" t="s">
        <v>444</v>
      </c>
      <c r="K567" t="s">
        <v>444</v>
      </c>
      <c r="L567" s="24" t="s">
        <v>444</v>
      </c>
      <c r="M567" t="s">
        <v>444</v>
      </c>
      <c r="N567" t="s">
        <v>444</v>
      </c>
      <c r="O567" t="s">
        <v>444</v>
      </c>
      <c r="P567" t="s">
        <v>444</v>
      </c>
      <c r="Q567" t="s">
        <v>15</v>
      </c>
      <c r="R567" t="s">
        <v>444</v>
      </c>
      <c r="S567" t="s">
        <v>442</v>
      </c>
      <c r="T567" t="s">
        <v>447</v>
      </c>
      <c r="U567" t="s">
        <v>444</v>
      </c>
      <c r="V567" t="s">
        <v>444</v>
      </c>
      <c r="W567" t="s">
        <v>447</v>
      </c>
      <c r="X567" t="s">
        <v>444</v>
      </c>
      <c r="Y567" t="s">
        <v>442</v>
      </c>
      <c r="Z567" t="s">
        <v>442</v>
      </c>
      <c r="AA567" t="s">
        <v>442</v>
      </c>
      <c r="AB567" t="s">
        <v>442</v>
      </c>
      <c r="AC567" t="s">
        <v>444</v>
      </c>
      <c r="AD567" t="s">
        <v>15</v>
      </c>
      <c r="AE567" t="s">
        <v>447</v>
      </c>
      <c r="AF567" t="s">
        <v>447</v>
      </c>
      <c r="AG567" t="s">
        <v>442</v>
      </c>
      <c r="AH567" t="s">
        <v>447</v>
      </c>
      <c r="AI567" t="s">
        <v>447</v>
      </c>
      <c r="AJ567" t="s">
        <v>442</v>
      </c>
      <c r="AK567" t="s">
        <v>442</v>
      </c>
      <c r="AL567" t="s">
        <v>444</v>
      </c>
      <c r="AM567" t="s">
        <v>444</v>
      </c>
      <c r="AN567" t="s">
        <v>444</v>
      </c>
      <c r="AO567" t="s">
        <v>444</v>
      </c>
      <c r="AP567" t="s">
        <v>447</v>
      </c>
      <c r="AQ567" t="s">
        <v>282</v>
      </c>
      <c r="AR567" t="s">
        <v>1451</v>
      </c>
      <c r="AS567" t="s">
        <v>162</v>
      </c>
      <c r="AT567" t="s">
        <v>10</v>
      </c>
      <c r="AU567" t="s">
        <v>444</v>
      </c>
      <c r="AV567" t="s">
        <v>442</v>
      </c>
      <c r="AW567" t="s">
        <v>444</v>
      </c>
      <c r="AX567" t="s">
        <v>444</v>
      </c>
      <c r="AY567" t="s">
        <v>444</v>
      </c>
      <c r="AZ567" t="s">
        <v>7</v>
      </c>
      <c r="BA567" t="s">
        <v>478</v>
      </c>
      <c r="BB567" t="s">
        <v>444</v>
      </c>
      <c r="BC567" t="s">
        <v>444</v>
      </c>
      <c r="BD567" t="s">
        <v>1359</v>
      </c>
      <c r="BE567" t="s">
        <v>2299</v>
      </c>
      <c r="BF567" t="s">
        <v>740</v>
      </c>
      <c r="BG567" t="s">
        <v>444</v>
      </c>
      <c r="BH567" t="s">
        <v>444</v>
      </c>
      <c r="BI567" t="s">
        <v>444</v>
      </c>
      <c r="BJ567" t="s">
        <v>444</v>
      </c>
      <c r="BK567" t="s">
        <v>444</v>
      </c>
      <c r="BL567" t="s">
        <v>444</v>
      </c>
      <c r="BM567" t="s">
        <v>444</v>
      </c>
      <c r="BN567" t="s">
        <v>444</v>
      </c>
      <c r="BO567" t="s">
        <v>444</v>
      </c>
      <c r="BP567" t="s">
        <v>444</v>
      </c>
      <c r="BQ567" t="s">
        <v>740</v>
      </c>
      <c r="BR567" t="s">
        <v>264</v>
      </c>
      <c r="BS567" t="s">
        <v>444</v>
      </c>
      <c r="BT567" t="s">
        <v>444</v>
      </c>
      <c r="BU567" t="s">
        <v>444</v>
      </c>
      <c r="BV567" t="s">
        <v>444</v>
      </c>
      <c r="BW567" t="s">
        <v>740</v>
      </c>
      <c r="BX567" t="s">
        <v>264</v>
      </c>
      <c r="BY567" t="s">
        <v>444</v>
      </c>
      <c r="BZ567" t="s">
        <v>444</v>
      </c>
      <c r="CA567" t="s">
        <v>444</v>
      </c>
      <c r="CB567" t="s">
        <v>444</v>
      </c>
      <c r="CC567" t="s">
        <v>740</v>
      </c>
      <c r="CD567" t="s">
        <v>264</v>
      </c>
      <c r="CE567" t="s">
        <v>444</v>
      </c>
      <c r="CF567" t="s">
        <v>444</v>
      </c>
      <c r="CG567" t="s">
        <v>444</v>
      </c>
      <c r="CH567" t="s">
        <v>444</v>
      </c>
      <c r="CI567" t="s">
        <v>740</v>
      </c>
      <c r="CJ567" t="s">
        <v>264</v>
      </c>
      <c r="CK567" t="s">
        <v>444</v>
      </c>
      <c r="CL567" t="s">
        <v>444</v>
      </c>
      <c r="CM567" t="s">
        <v>444</v>
      </c>
      <c r="CN567" t="s">
        <v>444</v>
      </c>
      <c r="CO567" t="s">
        <v>740</v>
      </c>
      <c r="CP567" t="s">
        <v>264</v>
      </c>
      <c r="CQ567" t="s">
        <v>444</v>
      </c>
      <c r="CR567" t="s">
        <v>444</v>
      </c>
      <c r="CS567" t="s">
        <v>444</v>
      </c>
      <c r="CT567" t="s">
        <v>444</v>
      </c>
      <c r="CU567" t="s">
        <v>444</v>
      </c>
      <c r="CV567" t="s">
        <v>2774</v>
      </c>
      <c r="CW567" t="s">
        <v>2736</v>
      </c>
      <c r="CX567" t="s">
        <v>2753</v>
      </c>
      <c r="CY567" t="s">
        <v>1370</v>
      </c>
      <c r="CZ567" t="s">
        <v>1371</v>
      </c>
      <c r="DA567" t="s">
        <v>444</v>
      </c>
      <c r="DB567" t="s">
        <v>444</v>
      </c>
      <c r="DC567" t="s">
        <v>444</v>
      </c>
      <c r="DD567" t="s">
        <v>444</v>
      </c>
      <c r="DE567" t="s">
        <v>444</v>
      </c>
      <c r="DF567" t="s">
        <v>444</v>
      </c>
      <c r="DG567" t="s">
        <v>444</v>
      </c>
      <c r="DH567" t="s">
        <v>444</v>
      </c>
      <c r="DI567" t="s">
        <v>443</v>
      </c>
      <c r="DJ567" t="s">
        <v>282</v>
      </c>
      <c r="DK567" t="s">
        <v>1440</v>
      </c>
      <c r="DL567" t="s">
        <v>444</v>
      </c>
      <c r="DM567" t="s">
        <v>444</v>
      </c>
      <c r="DN567" t="s">
        <v>444</v>
      </c>
      <c r="DO567" t="s">
        <v>444</v>
      </c>
      <c r="DP567" t="s">
        <v>444</v>
      </c>
      <c r="DQ567" t="s">
        <v>444</v>
      </c>
      <c r="DR567" t="s">
        <v>444</v>
      </c>
      <c r="DS567" t="s">
        <v>444</v>
      </c>
      <c r="DT567" s="24" t="s">
        <v>444</v>
      </c>
      <c r="DU567" s="24" t="s">
        <v>444</v>
      </c>
      <c r="DV567" t="s">
        <v>444</v>
      </c>
      <c r="DW567" t="s">
        <v>444</v>
      </c>
      <c r="DX567" s="24" t="s">
        <v>444</v>
      </c>
      <c r="DY567" s="24" t="s">
        <v>444</v>
      </c>
      <c r="DZ567" t="s">
        <v>444</v>
      </c>
      <c r="EA567" t="s">
        <v>444</v>
      </c>
      <c r="EB567" s="24" t="s">
        <v>444</v>
      </c>
      <c r="EC567" s="24" t="s">
        <v>444</v>
      </c>
      <c r="ED567" t="s">
        <v>444</v>
      </c>
      <c r="EE567" t="s">
        <v>444</v>
      </c>
      <c r="EF567" s="24" t="s">
        <v>444</v>
      </c>
      <c r="EG567" s="24" t="s">
        <v>444</v>
      </c>
      <c r="EH567" t="s">
        <v>444</v>
      </c>
      <c r="EI567" t="s">
        <v>444</v>
      </c>
      <c r="EJ567" s="24" t="s">
        <v>444</v>
      </c>
      <c r="EK567" s="24" t="s">
        <v>444</v>
      </c>
      <c r="EL567" t="s">
        <v>444</v>
      </c>
      <c r="EM567" t="s">
        <v>444</v>
      </c>
      <c r="EN567" s="24" t="s">
        <v>444</v>
      </c>
      <c r="EO567" s="24" t="s">
        <v>444</v>
      </c>
      <c r="EP567" t="s">
        <v>444</v>
      </c>
      <c r="EQ567" t="s">
        <v>444</v>
      </c>
      <c r="ER567" s="24" t="s">
        <v>444</v>
      </c>
      <c r="ES567" s="24" t="s">
        <v>444</v>
      </c>
      <c r="ET567" t="s">
        <v>444</v>
      </c>
      <c r="EU567" t="s">
        <v>444</v>
      </c>
      <c r="EV567" s="24" t="s">
        <v>444</v>
      </c>
      <c r="EW567" s="24" t="s">
        <v>444</v>
      </c>
      <c r="EX567" t="s">
        <v>444</v>
      </c>
      <c r="EY567" t="s">
        <v>444</v>
      </c>
      <c r="EZ567" s="24" t="s">
        <v>444</v>
      </c>
      <c r="FA567" s="24" t="s">
        <v>444</v>
      </c>
      <c r="FB567" t="s">
        <v>444</v>
      </c>
      <c r="FC567" t="s">
        <v>444</v>
      </c>
      <c r="FD567" s="24" t="s">
        <v>444</v>
      </c>
      <c r="FE567" s="24" t="s">
        <v>444</v>
      </c>
      <c r="FF567" t="s">
        <v>444</v>
      </c>
      <c r="FG567" t="s">
        <v>444</v>
      </c>
      <c r="FH567" s="24" t="s">
        <v>444</v>
      </c>
      <c r="FI567" s="24" t="s">
        <v>444</v>
      </c>
      <c r="FJ567" t="s">
        <v>444</v>
      </c>
      <c r="FK567" t="s">
        <v>444</v>
      </c>
      <c r="FL567" s="24" t="s">
        <v>444</v>
      </c>
      <c r="FM567" s="24" t="s">
        <v>444</v>
      </c>
      <c r="FN567" t="s">
        <v>444</v>
      </c>
      <c r="FO567" t="s">
        <v>444</v>
      </c>
      <c r="FP567" s="24" t="s">
        <v>444</v>
      </c>
      <c r="FQ567" s="24" t="s">
        <v>444</v>
      </c>
      <c r="FR567" t="s">
        <v>444</v>
      </c>
      <c r="FS567" t="s">
        <v>444</v>
      </c>
      <c r="FT567" s="24" t="s">
        <v>444</v>
      </c>
      <c r="FU567" s="24" t="s">
        <v>444</v>
      </c>
      <c r="FV567" t="s">
        <v>444</v>
      </c>
      <c r="FW567" t="s">
        <v>444</v>
      </c>
      <c r="FX567" s="24" t="s">
        <v>444</v>
      </c>
      <c r="FY567" s="24" t="s">
        <v>444</v>
      </c>
      <c r="FZ567" t="s">
        <v>444</v>
      </c>
      <c r="GA567" t="s">
        <v>444</v>
      </c>
      <c r="GB567" s="24" t="s">
        <v>444</v>
      </c>
      <c r="GC567" s="24" t="s">
        <v>444</v>
      </c>
      <c r="GD567" t="s">
        <v>444</v>
      </c>
      <c r="GE567" t="s">
        <v>444</v>
      </c>
      <c r="GF567" s="24" t="s">
        <v>444</v>
      </c>
      <c r="GG567" s="24" t="s">
        <v>444</v>
      </c>
      <c r="GH567" t="s">
        <v>15</v>
      </c>
      <c r="GI567" s="24" t="s">
        <v>1416</v>
      </c>
      <c r="GJ567" s="24" t="s">
        <v>480</v>
      </c>
      <c r="GK567" t="s">
        <v>444</v>
      </c>
      <c r="GL567" t="s">
        <v>444</v>
      </c>
      <c r="GM567" s="24" t="s">
        <v>444</v>
      </c>
      <c r="GN567" s="24" t="s">
        <v>444</v>
      </c>
      <c r="GO567" t="s">
        <v>444</v>
      </c>
      <c r="GP567" t="s">
        <v>444</v>
      </c>
      <c r="GQ567" s="24" t="s">
        <v>444</v>
      </c>
      <c r="GR567" s="24" t="s">
        <v>444</v>
      </c>
      <c r="GS567" t="s">
        <v>444</v>
      </c>
      <c r="GT567" t="s">
        <v>444</v>
      </c>
      <c r="GU567" s="24" t="s">
        <v>444</v>
      </c>
      <c r="GV567" s="24" t="s">
        <v>444</v>
      </c>
      <c r="GW567" t="s">
        <v>444</v>
      </c>
      <c r="GX567" t="s">
        <v>444</v>
      </c>
      <c r="GY567" s="24" t="s">
        <v>444</v>
      </c>
      <c r="GZ567" s="24" t="s">
        <v>444</v>
      </c>
      <c r="HA567" t="s">
        <v>444</v>
      </c>
      <c r="HB567" t="s">
        <v>444</v>
      </c>
      <c r="HC567" s="24" t="s">
        <v>444</v>
      </c>
      <c r="HD567" s="24" t="s">
        <v>444</v>
      </c>
      <c r="HE567" t="s">
        <v>444</v>
      </c>
      <c r="HF567" t="s">
        <v>444</v>
      </c>
      <c r="HG567" s="24" t="s">
        <v>444</v>
      </c>
      <c r="HH567" s="24" t="s">
        <v>444</v>
      </c>
      <c r="HI567" t="s">
        <v>444</v>
      </c>
      <c r="HJ567" t="s">
        <v>444</v>
      </c>
      <c r="HK567" s="24" t="s">
        <v>444</v>
      </c>
      <c r="HL567" s="24" t="s">
        <v>444</v>
      </c>
      <c r="HM567" t="s">
        <v>444</v>
      </c>
      <c r="HN567" t="s">
        <v>444</v>
      </c>
      <c r="HO567" s="24" t="s">
        <v>444</v>
      </c>
      <c r="HP567" s="24" t="s">
        <v>444</v>
      </c>
      <c r="HQ567" t="s">
        <v>444</v>
      </c>
      <c r="HR567" t="s">
        <v>444</v>
      </c>
      <c r="HS567" s="24" t="s">
        <v>444</v>
      </c>
      <c r="HT567" s="24" t="s">
        <v>444</v>
      </c>
      <c r="HU567" t="s">
        <v>444</v>
      </c>
      <c r="HV567" t="s">
        <v>444</v>
      </c>
      <c r="HW567" s="24" t="s">
        <v>444</v>
      </c>
      <c r="HX567" s="24" t="s">
        <v>444</v>
      </c>
      <c r="HY567" t="s">
        <v>444</v>
      </c>
      <c r="HZ567" t="s">
        <v>444</v>
      </c>
      <c r="IA567" t="s">
        <v>2774</v>
      </c>
      <c r="IB567" t="s">
        <v>2736</v>
      </c>
      <c r="IC567" t="s">
        <v>3091</v>
      </c>
      <c r="ID567" s="33" t="b" cm="1">
        <f t="array" ref="ID567">_xlfn.IFNA(MATCH($A$2,_xlfn.NUMBERVALUE(Table_Query_from_MF_DSNP62[[#This Row],[CL_GLACCT_DR1]:[CL_GLACCT_CR4]]),0),0)&gt;=1</f>
        <v>1</v>
      </c>
      <c r="IE567" s="33" t="b">
        <f>OR(Table_Query_from_MF_DSNP62[[#This Row],[Pair1]:[Pair25]])</f>
        <v>1</v>
      </c>
      <c r="IF567" s="33">
        <f>_xlfn.IFNA(MATCH(TRUE,Table_Query_from_MF_DSNP62[[#This Row],[Pair1]:[Pair25]],0),"none")</f>
        <v>1</v>
      </c>
      <c r="IG567" s="33" t="b">
        <f>AND($A$2&gt;=_xlfn.NUMBERVALUE(Table_Query_from_MF_DSNP62[[#This Row],[CL_GL_ACCT_FR1]]),$A$2&lt;=_xlfn.NUMBERVALUE(Table_Query_from_MF_DSNP62[[#This Row],[CL_GL_ACCT_TO1]]))</f>
        <v>1</v>
      </c>
      <c r="IH567" s="33" t="b">
        <f>AND($A$2&gt;=_xlfn.NUMBERVALUE(Table_Query_from_MF_DSNP62[[#This Row],[CL_GL_ACCT_FR2]]),$A$2&lt;=_xlfn.NUMBERVALUE(Table_Query_from_MF_DSNP62[[#This Row],[CL_GL_ACCT_TO2]]))</f>
        <v>1</v>
      </c>
      <c r="II567" s="33" t="b">
        <f>AND($A$2&gt;=_xlfn.NUMBERVALUE(Table_Query_from_MF_DSNP62[[#This Row],[CL_GL_ACCT_FR3]]),$A$2&lt;=_xlfn.NUMBERVALUE(Table_Query_from_MF_DSNP62[[#This Row],[CL_GL_ACCT_TO3]]))</f>
        <v>1</v>
      </c>
      <c r="IJ567" s="33" t="b">
        <f>AND($A$2&gt;=_xlfn.NUMBERVALUE(Table_Query_from_MF_DSNP62[[#This Row],[CL_GL_ACCT_FR4]]),$A$2&lt;=_xlfn.NUMBERVALUE(Table_Query_from_MF_DSNP62[[#This Row],[CL_GL_ACCT_TO4]]))</f>
        <v>1</v>
      </c>
      <c r="IK567" s="33" t="b">
        <f>AND($A$2&gt;=_xlfn.NUMBERVALUE(Table_Query_from_MF_DSNP62[[#This Row],[CL_GL_ACCT_FR5]]),$A$2&lt;=_xlfn.NUMBERVALUE(Table_Query_from_MF_DSNP62[[#This Row],[CL_GL_ACCT_TO5]]))</f>
        <v>1</v>
      </c>
      <c r="IL567" s="33" t="b">
        <f>AND($A$2&gt;=_xlfn.NUMBERVALUE(Table_Query_from_MF_DSNP62[[#This Row],[CL_GL_ACCT_FR6]]),$A$2&lt;=_xlfn.NUMBERVALUE(Table_Query_from_MF_DSNP62[[#This Row],[CL_GL_ACCT_TO6]]))</f>
        <v>1</v>
      </c>
      <c r="IM567" s="33" t="b">
        <f>AND($A$2&gt;=_xlfn.NUMBERVALUE(Table_Query_from_MF_DSNP62[[#This Row],[CL_GL_ACCT_FR7]]),$A$2&lt;=_xlfn.NUMBERVALUE(Table_Query_from_MF_DSNP62[[#This Row],[CL_GL_ACCT_TO7]]))</f>
        <v>1</v>
      </c>
      <c r="IN567" s="33" t="b">
        <f>AND($A$2&gt;=_xlfn.NUMBERVALUE(Table_Query_from_MF_DSNP62[[#This Row],[CL_GL_ACCT_FR8]]),$A$2&lt;=_xlfn.NUMBERVALUE(Table_Query_from_MF_DSNP62[[#This Row],[CL_GL_ACCT_TO8]]))</f>
        <v>1</v>
      </c>
      <c r="IO567" s="33" t="b">
        <f>AND($A$2&gt;=_xlfn.NUMBERVALUE(Table_Query_from_MF_DSNP62[[#This Row],[CL_GL_ACCT_FR9]]),$A$2&lt;=_xlfn.NUMBERVALUE(Table_Query_from_MF_DSNP62[[#This Row],[CL_GL_ACCT_TO9]]))</f>
        <v>1</v>
      </c>
      <c r="IP567" s="33" t="b">
        <f>AND($A$2&gt;=_xlfn.NUMBERVALUE(Table_Query_from_MF_DSNP62[[#This Row],[CL_GL_ACCT_FR10]]),$A$2&lt;=_xlfn.NUMBERVALUE(Table_Query_from_MF_DSNP62[[#This Row],[CL_GL_ACCT_TO10]]))</f>
        <v>1</v>
      </c>
      <c r="IQ567" s="33" t="b">
        <f>AND($A$2&gt;=_xlfn.NUMBERVALUE(Table_Query_from_MF_DSNP62[[#This Row],[CL_GL_ACCT_FR11]]),$A$2&lt;=_xlfn.NUMBERVALUE(Table_Query_from_MF_DSNP62[[#This Row],[CL_GL_ACCT_TO11]]))</f>
        <v>1</v>
      </c>
      <c r="IR567" s="33" t="b">
        <f>AND($A$2&gt;=_xlfn.NUMBERVALUE(Table_Query_from_MF_DSNP62[[#This Row],[CL_GL_ACCT_FR12]]),$A$2&lt;=_xlfn.NUMBERVALUE(Table_Query_from_MF_DSNP62[[#This Row],[CL_GL_ACCT_TO12]]))</f>
        <v>1</v>
      </c>
      <c r="IS567" s="33" t="b">
        <f>AND($A$2&gt;=_xlfn.NUMBERVALUE(Table_Query_from_MF_DSNP62[[#This Row],[CL_GL_ACCT_FR13]]),$A$2&lt;=_xlfn.NUMBERVALUE(Table_Query_from_MF_DSNP62[[#This Row],[CL_GL_ACCT_TO13]]))</f>
        <v>1</v>
      </c>
      <c r="IT567" s="33" t="b">
        <f>AND($A$2&gt;=_xlfn.NUMBERVALUE(Table_Query_from_MF_DSNP62[[#This Row],[CL_GL_ACCT_FR14]]),$A$2&lt;=_xlfn.NUMBERVALUE(Table_Query_from_MF_DSNP62[[#This Row],[CL_GL_ACCT_TO14]]))</f>
        <v>1</v>
      </c>
      <c r="IU567" s="33" t="b">
        <f>AND($A$2&gt;=_xlfn.NUMBERVALUE(Table_Query_from_MF_DSNP62[[#This Row],[CL_GL_ACCT_FR15]]),$A$2&lt;=_xlfn.NUMBERVALUE(Table_Query_from_MF_DSNP62[[#This Row],[CL_GL_ACCT_TO15]]))</f>
        <v>1</v>
      </c>
      <c r="IV567" s="33" t="b">
        <f>AND($A$2&gt;=_xlfn.NUMBERVALUE(Table_Query_from_MF_DSNP62[[#This Row],[CL_GL_ACCT_FR16]]),$A$2&lt;=_xlfn.NUMBERVALUE(Table_Query_from_MF_DSNP62[[#This Row],[CL_GL_ACCT_TO16]]))</f>
        <v>1</v>
      </c>
      <c r="IW567" s="33" t="b">
        <f>AND($A$2&gt;=_xlfn.NUMBERVALUE(Table_Query_from_MF_DSNP62[[#This Row],[CL_GL_ACCT_FR17]]),$A$2&lt;=_xlfn.NUMBERVALUE(Table_Query_from_MF_DSNP62[[#This Row],[CL_GL_ACCT_TO17]]))</f>
        <v>1</v>
      </c>
      <c r="IX567" s="33" t="b">
        <f>AND($A$2&gt;=_xlfn.NUMBERVALUE(Table_Query_from_MF_DSNP62[[#This Row],[CL_GL_ACCT_FR18]]),$A$2&lt;=_xlfn.NUMBERVALUE(Table_Query_from_MF_DSNP62[[#This Row],[CL_GL_ACCT_TO18]]))</f>
        <v>1</v>
      </c>
      <c r="IY567" s="33" t="b">
        <f>AND($A$2&gt;=_xlfn.NUMBERVALUE(Table_Query_from_MF_DSNP62[[#This Row],[CL_GL_ACCT_FR19]]),$A$2&lt;=_xlfn.NUMBERVALUE(Table_Query_from_MF_DSNP62[[#This Row],[CL_GL_ACCT_TO19]]))</f>
        <v>1</v>
      </c>
      <c r="IZ567" s="33" t="b">
        <f>AND($A$2&gt;=_xlfn.NUMBERVALUE(Table_Query_from_MF_DSNP62[[#This Row],[CL_GL_ACCT_FR20]]),$A$2&lt;=_xlfn.NUMBERVALUE(Table_Query_from_MF_DSNP62[[#This Row],[CL_GL_ACCT_TO20]]))</f>
        <v>1</v>
      </c>
      <c r="JA567" s="33" t="b">
        <f>AND($A$2&gt;=_xlfn.NUMBERVALUE(Table_Query_from_MF_DSNP62[[#This Row],[CL_GL_ACCT_FR21]]),$A$2&lt;=_xlfn.NUMBERVALUE(Table_Query_from_MF_DSNP62[[#This Row],[CL_GL_ACCT_TO21]]))</f>
        <v>1</v>
      </c>
      <c r="JB567" s="33" t="b">
        <f>AND($A$2&gt;=_xlfn.NUMBERVALUE(Table_Query_from_MF_DSNP62[[#This Row],[CL_GL_ACCT_FR22]]),$A$2&lt;=_xlfn.NUMBERVALUE(Table_Query_from_MF_DSNP62[[#This Row],[CL_GL_ACCT_TO22]]))</f>
        <v>1</v>
      </c>
      <c r="JC567" s="33" t="b">
        <f>AND($A$2&gt;=_xlfn.NUMBERVALUE(Table_Query_from_MF_DSNP62[[#This Row],[CL_GL_ACCT_FR23]]),$A$2&lt;=_xlfn.NUMBERVALUE(Table_Query_from_MF_DSNP62[[#This Row],[CL_GL_ACCT_TO23]]))</f>
        <v>1</v>
      </c>
      <c r="JD567" s="33" t="b">
        <f>AND($A$2&gt;=_xlfn.NUMBERVALUE(Table_Query_from_MF_DSNP62[[#This Row],[CL_GL_ACCT_FR24]]),$A$2&lt;=_xlfn.NUMBERVALUE(Table_Query_from_MF_DSNP62[[#This Row],[CL_GL_ACCT_TO24]]))</f>
        <v>1</v>
      </c>
      <c r="JE567" s="33" t="b">
        <f>AND($A$2&gt;=_xlfn.NUMBERVALUE(Table_Query_from_MF_DSNP62[[#This Row],[CL_GL_ACCT_FR25]]),$A$2&lt;=_xlfn.NUMBERVALUE(Table_Query_from_MF_DSNP62[[#This Row],[CL_GL_ACCT_TO25]]))</f>
        <v>1</v>
      </c>
      <c r="JF567" s="33" t="b">
        <f>OR(Table_Query_from_MF_DSNP62[[#This Row],[PairA]:[PairO]])</f>
        <v>1</v>
      </c>
      <c r="JG567" s="33">
        <f>_xlfn.IFNA(MATCH(TRUE,Table_Query_from_MF_DSNP62[[#This Row],[PairA]:[PairO]],0),"none")</f>
        <v>2</v>
      </c>
      <c r="JH567" s="33" t="b">
        <f>AND($B$2&gt;=_xlfn.NUMBERVALUE(Table_Query_from_MF_DSNP62[[#This Row],[CL_CMP_OBJ_FR1]]),$B$2&lt;=_xlfn.NUMBERVALUE(Table_Query_from_MF_DSNP62[[#This Row],[CL_CMP_OBJ_TO1]]))</f>
        <v>0</v>
      </c>
      <c r="JI567" s="33" t="b">
        <f>AND($B$2&gt;=_xlfn.NUMBERVALUE(Table_Query_from_MF_DSNP62[[#This Row],[CL_CMP_OBJ_FR2]]),$B$2&lt;=_xlfn.NUMBERVALUE(Table_Query_from_MF_DSNP62[[#This Row],[CL_CMP_OBJ_TO2]]))</f>
        <v>1</v>
      </c>
      <c r="JJ567" s="33" t="b">
        <f>AND($B$2&gt;=_xlfn.NUMBERVALUE(Table_Query_from_MF_DSNP62[[#This Row],[CL_CMP_OBJ_FR3]]),$B$2&lt;=_xlfn.NUMBERVALUE(Table_Query_from_MF_DSNP62[[#This Row],[CL_CMP_OBJ_TO3]]))</f>
        <v>1</v>
      </c>
      <c r="JK567" s="33" t="b">
        <f>AND($B$2&gt;=_xlfn.NUMBERVALUE(Table_Query_from_MF_DSNP62[[#This Row],[CL_CMP_OBJ_FR4]]),$B$2&lt;=_xlfn.NUMBERVALUE(Table_Query_from_MF_DSNP62[[#This Row],[CL_CMP_OBJ_TO4]]))</f>
        <v>1</v>
      </c>
      <c r="JL567" s="33" t="b">
        <f>AND($B$2&gt;=_xlfn.NUMBERVALUE(Table_Query_from_MF_DSNP62[[#This Row],[CL_CMP_OBJ_FR5]]),$B$2&lt;=_xlfn.NUMBERVALUE(Table_Query_from_MF_DSNP62[[#This Row],[CL_CMP_OBJ_TO5]]))</f>
        <v>1</v>
      </c>
      <c r="JM567" s="33" t="b">
        <f>AND($B$2&gt;=_xlfn.NUMBERVALUE(Table_Query_from_MF_DSNP62[[#This Row],[CL_CMP_OBJ_FR6]]),$B$2&lt;=_xlfn.NUMBERVALUE(Table_Query_from_MF_DSNP62[[#This Row],[CL_CMP_OBJ_TO6]]))</f>
        <v>1</v>
      </c>
      <c r="JN567" s="33" t="b">
        <f>AND($B$2&gt;=_xlfn.NUMBERVALUE(Table_Query_from_MF_DSNP62[[#This Row],[CL_CMP_OBJ_FR7]]),$B$2&lt;=_xlfn.NUMBERVALUE(Table_Query_from_MF_DSNP62[[#This Row],[CL_CMP_OBJ_TO7]]))</f>
        <v>1</v>
      </c>
      <c r="JO567" s="33" t="b">
        <f>AND($B$2&gt;=_xlfn.NUMBERVALUE(Table_Query_from_MF_DSNP62[[#This Row],[CL_CMP_OBJ_FR8]]),$B$2&lt;=_xlfn.NUMBERVALUE(Table_Query_from_MF_DSNP62[[#This Row],[CL_CMP_OBJ_TO8]]))</f>
        <v>1</v>
      </c>
      <c r="JP567" s="33" t="b">
        <f>AND($B$2&gt;=_xlfn.NUMBERVALUE(Table_Query_from_MF_DSNP62[[#This Row],[CL_CMP_OBJ_FR9]]),$B$2&lt;=_xlfn.NUMBERVALUE(Table_Query_from_MF_DSNP62[[#This Row],[CL_CMP_OBJ_TO9]]))</f>
        <v>1</v>
      </c>
      <c r="JQ567" s="33" t="b">
        <f>AND($B$2&gt;=_xlfn.NUMBERVALUE(Table_Query_from_MF_DSNP62[[#This Row],[CL_CMP_OBJ_FR10]]),$B$2&lt;=_xlfn.NUMBERVALUE(Table_Query_from_MF_DSNP62[[#This Row],[CL_CMP_OBJ_TO10]]))</f>
        <v>1</v>
      </c>
      <c r="JR567" s="33" t="b">
        <f>AND($B$2&gt;=_xlfn.NUMBERVALUE(Table_Query_from_MF_DSNP62[[#This Row],[CL_CMP_OBJ_FR11]]),$B$2&lt;=_xlfn.NUMBERVALUE(Table_Query_from_MF_DSNP62[[#This Row],[CL_CMP_OBJ_TO11]]))</f>
        <v>1</v>
      </c>
      <c r="JS567" s="33" t="b">
        <f>AND($B$2&gt;=_xlfn.NUMBERVALUE(Table_Query_from_MF_DSNP62[[#This Row],[CL_CMP_OBJ_FR12]]),$B$2&lt;=_xlfn.NUMBERVALUE(Table_Query_from_MF_DSNP62[[#This Row],[CL_CMP_OBJ_TO12]]))</f>
        <v>1</v>
      </c>
      <c r="JT567" s="33" t="b">
        <f>AND($B$2&gt;=_xlfn.NUMBERVALUE(Table_Query_from_MF_DSNP62[[#This Row],[CL_CMP_OBJ_FR13]]),$B$2&lt;=_xlfn.NUMBERVALUE(Table_Query_from_MF_DSNP62[[#This Row],[CL_CMP_OBJ_TO13]]))</f>
        <v>1</v>
      </c>
      <c r="JU567" s="33" t="b">
        <f>AND($B$2&gt;=_xlfn.NUMBERVALUE(Table_Query_from_MF_DSNP62[[#This Row],[CL_CMP_OBJ_FR14]]),$B$2&lt;=_xlfn.NUMBERVALUE(Table_Query_from_MF_DSNP62[[#This Row],[CL_CMP_OBJ_TO14]]))</f>
        <v>1</v>
      </c>
      <c r="JV567" s="33" t="b">
        <f>AND($B$2&gt;=_xlfn.NUMBERVALUE(Table_Query_from_MF_DSNP62[[#This Row],[CL_CMP_OBJ_FR15]]),$B$2&lt;=_xlfn.NUMBERVALUE(Table_Query_from_MF_DSNP62[[#This Row],[CL_CMP_OBJ_TO15]]))</f>
        <v>1</v>
      </c>
    </row>
    <row r="568" spans="1:282" x14ac:dyDescent="0.25">
      <c r="A568" t="b">
        <f>OR(,Table_Query_from_MF_DSNP62[[#This Row],[Desired GL included as "hard-coded" GL?]],Table_Query_from_MF_DSNP62[[#This Row],[Desired GL included as "Open GL"?]])</f>
        <v>1</v>
      </c>
      <c r="B568" t="b">
        <f>Table_Query_from_MF_DSNP62[[#This Row],[Desired CObj included as "Open CObj"?]]</f>
        <v>1</v>
      </c>
      <c r="C568" t="s">
        <v>2299</v>
      </c>
      <c r="D568" t="s">
        <v>2300</v>
      </c>
      <c r="E568" t="s">
        <v>8</v>
      </c>
      <c r="F568" s="24" t="s">
        <v>335</v>
      </c>
      <c r="G568" t="s">
        <v>312</v>
      </c>
      <c r="H568" s="24" t="s">
        <v>444</v>
      </c>
      <c r="I568" t="s">
        <v>444</v>
      </c>
      <c r="J568" s="24" t="s">
        <v>444</v>
      </c>
      <c r="K568" t="s">
        <v>444</v>
      </c>
      <c r="L568" s="24" t="s">
        <v>444</v>
      </c>
      <c r="M568" t="s">
        <v>444</v>
      </c>
      <c r="N568" t="s">
        <v>444</v>
      </c>
      <c r="O568" t="s">
        <v>444</v>
      </c>
      <c r="P568" t="s">
        <v>444</v>
      </c>
      <c r="Q568" t="s">
        <v>15</v>
      </c>
      <c r="R568" t="s">
        <v>444</v>
      </c>
      <c r="S568" t="s">
        <v>442</v>
      </c>
      <c r="T568" t="s">
        <v>447</v>
      </c>
      <c r="U568" t="s">
        <v>444</v>
      </c>
      <c r="V568" t="s">
        <v>444</v>
      </c>
      <c r="W568" t="s">
        <v>442</v>
      </c>
      <c r="X568" t="s">
        <v>442</v>
      </c>
      <c r="Y568" t="s">
        <v>442</v>
      </c>
      <c r="Z568" t="s">
        <v>442</v>
      </c>
      <c r="AA568" t="s">
        <v>442</v>
      </c>
      <c r="AB568" t="s">
        <v>442</v>
      </c>
      <c r="AC568" t="s">
        <v>444</v>
      </c>
      <c r="AD568" t="s">
        <v>444</v>
      </c>
      <c r="AE568" t="s">
        <v>444</v>
      </c>
      <c r="AF568" t="s">
        <v>444</v>
      </c>
      <c r="AG568" t="s">
        <v>442</v>
      </c>
      <c r="AH568" t="s">
        <v>442</v>
      </c>
      <c r="AI568" t="s">
        <v>447</v>
      </c>
      <c r="AJ568" t="s">
        <v>442</v>
      </c>
      <c r="AK568" t="s">
        <v>442</v>
      </c>
      <c r="AL568" t="s">
        <v>442</v>
      </c>
      <c r="AM568" t="s">
        <v>442</v>
      </c>
      <c r="AN568" t="s">
        <v>442</v>
      </c>
      <c r="AO568" t="s">
        <v>444</v>
      </c>
      <c r="AP568" t="s">
        <v>442</v>
      </c>
      <c r="AQ568" t="s">
        <v>528</v>
      </c>
      <c r="AR568" t="s">
        <v>1451</v>
      </c>
      <c r="AS568" t="s">
        <v>162</v>
      </c>
      <c r="AT568" t="s">
        <v>10</v>
      </c>
      <c r="AU568" t="s">
        <v>444</v>
      </c>
      <c r="AV568" t="s">
        <v>442</v>
      </c>
      <c r="AW568" t="s">
        <v>444</v>
      </c>
      <c r="AX568" t="s">
        <v>444</v>
      </c>
      <c r="AY568" t="s">
        <v>444</v>
      </c>
      <c r="AZ568" t="s">
        <v>7</v>
      </c>
      <c r="BA568" t="s">
        <v>161</v>
      </c>
      <c r="BB568" t="s">
        <v>444</v>
      </c>
      <c r="BC568" t="s">
        <v>444</v>
      </c>
      <c r="BD568" t="s">
        <v>1359</v>
      </c>
      <c r="BE568" t="s">
        <v>2297</v>
      </c>
      <c r="BF568" t="s">
        <v>1360</v>
      </c>
      <c r="BG568" t="s">
        <v>444</v>
      </c>
      <c r="BH568" t="s">
        <v>444</v>
      </c>
      <c r="BI568" t="s">
        <v>444</v>
      </c>
      <c r="BJ568" t="s">
        <v>444</v>
      </c>
      <c r="BK568" t="s">
        <v>444</v>
      </c>
      <c r="BL568" t="s">
        <v>444</v>
      </c>
      <c r="BM568" t="s">
        <v>444</v>
      </c>
      <c r="BN568" t="s">
        <v>444</v>
      </c>
      <c r="BO568" t="s">
        <v>444</v>
      </c>
      <c r="BP568" t="s">
        <v>444</v>
      </c>
      <c r="BQ568" t="s">
        <v>444</v>
      </c>
      <c r="BR568" t="s">
        <v>444</v>
      </c>
      <c r="BS568" t="s">
        <v>444</v>
      </c>
      <c r="BT568" t="s">
        <v>444</v>
      </c>
      <c r="BU568" t="s">
        <v>444</v>
      </c>
      <c r="BV568" t="s">
        <v>444</v>
      </c>
      <c r="BW568" t="s">
        <v>444</v>
      </c>
      <c r="BX568" t="s">
        <v>444</v>
      </c>
      <c r="BY568" t="s">
        <v>444</v>
      </c>
      <c r="BZ568" t="s">
        <v>444</v>
      </c>
      <c r="CA568" t="s">
        <v>444</v>
      </c>
      <c r="CB568" t="s">
        <v>444</v>
      </c>
      <c r="CC568" t="s">
        <v>444</v>
      </c>
      <c r="CD568" t="s">
        <v>444</v>
      </c>
      <c r="CE568" t="s">
        <v>444</v>
      </c>
      <c r="CF568" t="s">
        <v>444</v>
      </c>
      <c r="CG568" t="s">
        <v>444</v>
      </c>
      <c r="CH568" t="s">
        <v>444</v>
      </c>
      <c r="CI568" t="s">
        <v>444</v>
      </c>
      <c r="CJ568" t="s">
        <v>444</v>
      </c>
      <c r="CK568" t="s">
        <v>444</v>
      </c>
      <c r="CL568" t="s">
        <v>444</v>
      </c>
      <c r="CM568" t="s">
        <v>444</v>
      </c>
      <c r="CN568" t="s">
        <v>444</v>
      </c>
      <c r="CO568" t="s">
        <v>444</v>
      </c>
      <c r="CP568" t="s">
        <v>444</v>
      </c>
      <c r="CQ568" t="s">
        <v>444</v>
      </c>
      <c r="CR568" t="s">
        <v>444</v>
      </c>
      <c r="CS568" t="s">
        <v>444</v>
      </c>
      <c r="CT568" t="s">
        <v>444</v>
      </c>
      <c r="CU568" t="s">
        <v>444</v>
      </c>
      <c r="CV568" t="s">
        <v>2774</v>
      </c>
      <c r="CW568" t="s">
        <v>2736</v>
      </c>
      <c r="CX568" t="s">
        <v>2737</v>
      </c>
      <c r="CY568" t="s">
        <v>1370</v>
      </c>
      <c r="CZ568" t="s">
        <v>1371</v>
      </c>
      <c r="DA568" t="s">
        <v>444</v>
      </c>
      <c r="DB568" t="s">
        <v>444</v>
      </c>
      <c r="DC568" t="s">
        <v>444</v>
      </c>
      <c r="DD568" t="s">
        <v>444</v>
      </c>
      <c r="DE568" t="s">
        <v>444</v>
      </c>
      <c r="DF568" t="s">
        <v>444</v>
      </c>
      <c r="DG568" t="s">
        <v>444</v>
      </c>
      <c r="DH568" t="s">
        <v>444</v>
      </c>
      <c r="DI568" t="s">
        <v>443</v>
      </c>
      <c r="DJ568" t="s">
        <v>282</v>
      </c>
      <c r="DK568" t="s">
        <v>1440</v>
      </c>
      <c r="DL568" t="s">
        <v>1451</v>
      </c>
      <c r="DM568" t="s">
        <v>444</v>
      </c>
      <c r="DN568" t="s">
        <v>444</v>
      </c>
      <c r="DO568" t="s">
        <v>444</v>
      </c>
      <c r="DP568" t="s">
        <v>444</v>
      </c>
      <c r="DQ568" t="s">
        <v>444</v>
      </c>
      <c r="DR568" t="s">
        <v>444</v>
      </c>
      <c r="DS568" t="s">
        <v>444</v>
      </c>
      <c r="DT568" s="24" t="s">
        <v>444</v>
      </c>
      <c r="DU568" s="24" t="s">
        <v>444</v>
      </c>
      <c r="DV568" t="s">
        <v>444</v>
      </c>
      <c r="DW568" t="s">
        <v>444</v>
      </c>
      <c r="DX568" s="24" t="s">
        <v>444</v>
      </c>
      <c r="DY568" s="24" t="s">
        <v>444</v>
      </c>
      <c r="DZ568" t="s">
        <v>444</v>
      </c>
      <c r="EA568" t="s">
        <v>444</v>
      </c>
      <c r="EB568" s="24" t="s">
        <v>444</v>
      </c>
      <c r="EC568" s="24" t="s">
        <v>444</v>
      </c>
      <c r="ED568" t="s">
        <v>444</v>
      </c>
      <c r="EE568" t="s">
        <v>444</v>
      </c>
      <c r="EF568" s="24" t="s">
        <v>444</v>
      </c>
      <c r="EG568" s="24" t="s">
        <v>444</v>
      </c>
      <c r="EH568" t="s">
        <v>444</v>
      </c>
      <c r="EI568" t="s">
        <v>444</v>
      </c>
      <c r="EJ568" s="24" t="s">
        <v>444</v>
      </c>
      <c r="EK568" s="24" t="s">
        <v>444</v>
      </c>
      <c r="EL568" t="s">
        <v>444</v>
      </c>
      <c r="EM568" t="s">
        <v>444</v>
      </c>
      <c r="EN568" s="24" t="s">
        <v>444</v>
      </c>
      <c r="EO568" s="24" t="s">
        <v>444</v>
      </c>
      <c r="EP568" t="s">
        <v>444</v>
      </c>
      <c r="EQ568" t="s">
        <v>444</v>
      </c>
      <c r="ER568" s="24" t="s">
        <v>444</v>
      </c>
      <c r="ES568" s="24" t="s">
        <v>444</v>
      </c>
      <c r="ET568" t="s">
        <v>444</v>
      </c>
      <c r="EU568" t="s">
        <v>444</v>
      </c>
      <c r="EV568" s="24" t="s">
        <v>444</v>
      </c>
      <c r="EW568" s="24" t="s">
        <v>444</v>
      </c>
      <c r="EX568" t="s">
        <v>444</v>
      </c>
      <c r="EY568" t="s">
        <v>444</v>
      </c>
      <c r="EZ568" s="24" t="s">
        <v>444</v>
      </c>
      <c r="FA568" s="24" t="s">
        <v>444</v>
      </c>
      <c r="FB568" t="s">
        <v>444</v>
      </c>
      <c r="FC568" t="s">
        <v>444</v>
      </c>
      <c r="FD568" s="24" t="s">
        <v>444</v>
      </c>
      <c r="FE568" s="24" t="s">
        <v>444</v>
      </c>
      <c r="FF568" t="s">
        <v>444</v>
      </c>
      <c r="FG568" t="s">
        <v>444</v>
      </c>
      <c r="FH568" s="24" t="s">
        <v>444</v>
      </c>
      <c r="FI568" s="24" t="s">
        <v>444</v>
      </c>
      <c r="FJ568" t="s">
        <v>444</v>
      </c>
      <c r="FK568" t="s">
        <v>444</v>
      </c>
      <c r="FL568" s="24" t="s">
        <v>444</v>
      </c>
      <c r="FM568" s="24" t="s">
        <v>444</v>
      </c>
      <c r="FN568" t="s">
        <v>444</v>
      </c>
      <c r="FO568" t="s">
        <v>444</v>
      </c>
      <c r="FP568" s="24" t="s">
        <v>444</v>
      </c>
      <c r="FQ568" s="24" t="s">
        <v>444</v>
      </c>
      <c r="FR568" t="s">
        <v>444</v>
      </c>
      <c r="FS568" t="s">
        <v>444</v>
      </c>
      <c r="FT568" s="24" t="s">
        <v>444</v>
      </c>
      <c r="FU568" s="24" t="s">
        <v>444</v>
      </c>
      <c r="FV568" t="s">
        <v>444</v>
      </c>
      <c r="FW568" t="s">
        <v>444</v>
      </c>
      <c r="FX568" s="24" t="s">
        <v>444</v>
      </c>
      <c r="FY568" s="24" t="s">
        <v>444</v>
      </c>
      <c r="FZ568" t="s">
        <v>444</v>
      </c>
      <c r="GA568" t="s">
        <v>444</v>
      </c>
      <c r="GB568" s="24" t="s">
        <v>444</v>
      </c>
      <c r="GC568" s="24" t="s">
        <v>444</v>
      </c>
      <c r="GD568" t="s">
        <v>444</v>
      </c>
      <c r="GE568" t="s">
        <v>444</v>
      </c>
      <c r="GF568" s="24" t="s">
        <v>444</v>
      </c>
      <c r="GG568" s="24" t="s">
        <v>444</v>
      </c>
      <c r="GH568" t="s">
        <v>444</v>
      </c>
      <c r="GI568" s="24" t="s">
        <v>444</v>
      </c>
      <c r="GJ568" s="24" t="s">
        <v>444</v>
      </c>
      <c r="GK568" t="s">
        <v>444</v>
      </c>
      <c r="GL568" t="s">
        <v>444</v>
      </c>
      <c r="GM568" s="24" t="s">
        <v>444</v>
      </c>
      <c r="GN568" s="24" t="s">
        <v>444</v>
      </c>
      <c r="GO568" t="s">
        <v>444</v>
      </c>
      <c r="GP568" t="s">
        <v>444</v>
      </c>
      <c r="GQ568" s="24" t="s">
        <v>444</v>
      </c>
      <c r="GR568" s="24" t="s">
        <v>444</v>
      </c>
      <c r="GS568" t="s">
        <v>444</v>
      </c>
      <c r="GT568" t="s">
        <v>444</v>
      </c>
      <c r="GU568" s="24" t="s">
        <v>444</v>
      </c>
      <c r="GV568" s="24" t="s">
        <v>444</v>
      </c>
      <c r="GW568" t="s">
        <v>444</v>
      </c>
      <c r="GX568" t="s">
        <v>444</v>
      </c>
      <c r="GY568" s="24" t="s">
        <v>444</v>
      </c>
      <c r="GZ568" s="24" t="s">
        <v>444</v>
      </c>
      <c r="HA568" t="s">
        <v>444</v>
      </c>
      <c r="HB568" t="s">
        <v>444</v>
      </c>
      <c r="HC568" s="24" t="s">
        <v>444</v>
      </c>
      <c r="HD568" s="24" t="s">
        <v>444</v>
      </c>
      <c r="HE568" t="s">
        <v>444</v>
      </c>
      <c r="HF568" t="s">
        <v>444</v>
      </c>
      <c r="HG568" s="24" t="s">
        <v>444</v>
      </c>
      <c r="HH568" s="24" t="s">
        <v>444</v>
      </c>
      <c r="HI568" t="s">
        <v>444</v>
      </c>
      <c r="HJ568" t="s">
        <v>444</v>
      </c>
      <c r="HK568" s="24" t="s">
        <v>444</v>
      </c>
      <c r="HL568" s="24" t="s">
        <v>444</v>
      </c>
      <c r="HM568" t="s">
        <v>444</v>
      </c>
      <c r="HN568" t="s">
        <v>444</v>
      </c>
      <c r="HO568" s="24" t="s">
        <v>444</v>
      </c>
      <c r="HP568" s="24" t="s">
        <v>444</v>
      </c>
      <c r="HQ568" t="s">
        <v>444</v>
      </c>
      <c r="HR568" t="s">
        <v>444</v>
      </c>
      <c r="HS568" s="24" t="s">
        <v>444</v>
      </c>
      <c r="HT568" s="24" t="s">
        <v>444</v>
      </c>
      <c r="HU568" t="s">
        <v>444</v>
      </c>
      <c r="HV568" t="s">
        <v>444</v>
      </c>
      <c r="HW568" s="24" t="s">
        <v>444</v>
      </c>
      <c r="HX568" s="24" t="s">
        <v>444</v>
      </c>
      <c r="HY568" t="s">
        <v>444</v>
      </c>
      <c r="HZ568" t="s">
        <v>444</v>
      </c>
      <c r="IA568" t="s">
        <v>2774</v>
      </c>
      <c r="IB568" t="s">
        <v>2736</v>
      </c>
      <c r="IC568" t="s">
        <v>3091</v>
      </c>
      <c r="ID568" s="33" t="b" cm="1">
        <f t="array" ref="ID568">_xlfn.IFNA(MATCH($A$2,_xlfn.NUMBERVALUE(Table_Query_from_MF_DSNP62[[#This Row],[CL_GLACCT_DR1]:[CL_GLACCT_CR4]]),0),0)&gt;=1</f>
        <v>1</v>
      </c>
      <c r="IE568" s="33" t="b">
        <f>OR(Table_Query_from_MF_DSNP62[[#This Row],[Pair1]:[Pair25]])</f>
        <v>1</v>
      </c>
      <c r="IF568" s="33">
        <f>_xlfn.IFNA(MATCH(TRUE,Table_Query_from_MF_DSNP62[[#This Row],[Pair1]:[Pair25]],0),"none")</f>
        <v>1</v>
      </c>
      <c r="IG568" s="33" t="b">
        <f>AND($A$2&gt;=_xlfn.NUMBERVALUE(Table_Query_from_MF_DSNP62[[#This Row],[CL_GL_ACCT_FR1]]),$A$2&lt;=_xlfn.NUMBERVALUE(Table_Query_from_MF_DSNP62[[#This Row],[CL_GL_ACCT_TO1]]))</f>
        <v>1</v>
      </c>
      <c r="IH568" s="33" t="b">
        <f>AND($A$2&gt;=_xlfn.NUMBERVALUE(Table_Query_from_MF_DSNP62[[#This Row],[CL_GL_ACCT_FR2]]),$A$2&lt;=_xlfn.NUMBERVALUE(Table_Query_from_MF_DSNP62[[#This Row],[CL_GL_ACCT_TO2]]))</f>
        <v>1</v>
      </c>
      <c r="II568" s="33" t="b">
        <f>AND($A$2&gt;=_xlfn.NUMBERVALUE(Table_Query_from_MF_DSNP62[[#This Row],[CL_GL_ACCT_FR3]]),$A$2&lt;=_xlfn.NUMBERVALUE(Table_Query_from_MF_DSNP62[[#This Row],[CL_GL_ACCT_TO3]]))</f>
        <v>1</v>
      </c>
      <c r="IJ568" s="33" t="b">
        <f>AND($A$2&gt;=_xlfn.NUMBERVALUE(Table_Query_from_MF_DSNP62[[#This Row],[CL_GL_ACCT_FR4]]),$A$2&lt;=_xlfn.NUMBERVALUE(Table_Query_from_MF_DSNP62[[#This Row],[CL_GL_ACCT_TO4]]))</f>
        <v>1</v>
      </c>
      <c r="IK568" s="33" t="b">
        <f>AND($A$2&gt;=_xlfn.NUMBERVALUE(Table_Query_from_MF_DSNP62[[#This Row],[CL_GL_ACCT_FR5]]),$A$2&lt;=_xlfn.NUMBERVALUE(Table_Query_from_MF_DSNP62[[#This Row],[CL_GL_ACCT_TO5]]))</f>
        <v>1</v>
      </c>
      <c r="IL568" s="33" t="b">
        <f>AND($A$2&gt;=_xlfn.NUMBERVALUE(Table_Query_from_MF_DSNP62[[#This Row],[CL_GL_ACCT_FR6]]),$A$2&lt;=_xlfn.NUMBERVALUE(Table_Query_from_MF_DSNP62[[#This Row],[CL_GL_ACCT_TO6]]))</f>
        <v>1</v>
      </c>
      <c r="IM568" s="33" t="b">
        <f>AND($A$2&gt;=_xlfn.NUMBERVALUE(Table_Query_from_MF_DSNP62[[#This Row],[CL_GL_ACCT_FR7]]),$A$2&lt;=_xlfn.NUMBERVALUE(Table_Query_from_MF_DSNP62[[#This Row],[CL_GL_ACCT_TO7]]))</f>
        <v>1</v>
      </c>
      <c r="IN568" s="33" t="b">
        <f>AND($A$2&gt;=_xlfn.NUMBERVALUE(Table_Query_from_MF_DSNP62[[#This Row],[CL_GL_ACCT_FR8]]),$A$2&lt;=_xlfn.NUMBERVALUE(Table_Query_from_MF_DSNP62[[#This Row],[CL_GL_ACCT_TO8]]))</f>
        <v>1</v>
      </c>
      <c r="IO568" s="33" t="b">
        <f>AND($A$2&gt;=_xlfn.NUMBERVALUE(Table_Query_from_MF_DSNP62[[#This Row],[CL_GL_ACCT_FR9]]),$A$2&lt;=_xlfn.NUMBERVALUE(Table_Query_from_MF_DSNP62[[#This Row],[CL_GL_ACCT_TO9]]))</f>
        <v>1</v>
      </c>
      <c r="IP568" s="33" t="b">
        <f>AND($A$2&gt;=_xlfn.NUMBERVALUE(Table_Query_from_MF_DSNP62[[#This Row],[CL_GL_ACCT_FR10]]),$A$2&lt;=_xlfn.NUMBERVALUE(Table_Query_from_MF_DSNP62[[#This Row],[CL_GL_ACCT_TO10]]))</f>
        <v>1</v>
      </c>
      <c r="IQ568" s="33" t="b">
        <f>AND($A$2&gt;=_xlfn.NUMBERVALUE(Table_Query_from_MF_DSNP62[[#This Row],[CL_GL_ACCT_FR11]]),$A$2&lt;=_xlfn.NUMBERVALUE(Table_Query_from_MF_DSNP62[[#This Row],[CL_GL_ACCT_TO11]]))</f>
        <v>1</v>
      </c>
      <c r="IR568" s="33" t="b">
        <f>AND($A$2&gt;=_xlfn.NUMBERVALUE(Table_Query_from_MF_DSNP62[[#This Row],[CL_GL_ACCT_FR12]]),$A$2&lt;=_xlfn.NUMBERVALUE(Table_Query_from_MF_DSNP62[[#This Row],[CL_GL_ACCT_TO12]]))</f>
        <v>1</v>
      </c>
      <c r="IS568" s="33" t="b">
        <f>AND($A$2&gt;=_xlfn.NUMBERVALUE(Table_Query_from_MF_DSNP62[[#This Row],[CL_GL_ACCT_FR13]]),$A$2&lt;=_xlfn.NUMBERVALUE(Table_Query_from_MF_DSNP62[[#This Row],[CL_GL_ACCT_TO13]]))</f>
        <v>1</v>
      </c>
      <c r="IT568" s="33" t="b">
        <f>AND($A$2&gt;=_xlfn.NUMBERVALUE(Table_Query_from_MF_DSNP62[[#This Row],[CL_GL_ACCT_FR14]]),$A$2&lt;=_xlfn.NUMBERVALUE(Table_Query_from_MF_DSNP62[[#This Row],[CL_GL_ACCT_TO14]]))</f>
        <v>1</v>
      </c>
      <c r="IU568" s="33" t="b">
        <f>AND($A$2&gt;=_xlfn.NUMBERVALUE(Table_Query_from_MF_DSNP62[[#This Row],[CL_GL_ACCT_FR15]]),$A$2&lt;=_xlfn.NUMBERVALUE(Table_Query_from_MF_DSNP62[[#This Row],[CL_GL_ACCT_TO15]]))</f>
        <v>1</v>
      </c>
      <c r="IV568" s="33" t="b">
        <f>AND($A$2&gt;=_xlfn.NUMBERVALUE(Table_Query_from_MF_DSNP62[[#This Row],[CL_GL_ACCT_FR16]]),$A$2&lt;=_xlfn.NUMBERVALUE(Table_Query_from_MF_DSNP62[[#This Row],[CL_GL_ACCT_TO16]]))</f>
        <v>1</v>
      </c>
      <c r="IW568" s="33" t="b">
        <f>AND($A$2&gt;=_xlfn.NUMBERVALUE(Table_Query_from_MF_DSNP62[[#This Row],[CL_GL_ACCT_FR17]]),$A$2&lt;=_xlfn.NUMBERVALUE(Table_Query_from_MF_DSNP62[[#This Row],[CL_GL_ACCT_TO17]]))</f>
        <v>1</v>
      </c>
      <c r="IX568" s="33" t="b">
        <f>AND($A$2&gt;=_xlfn.NUMBERVALUE(Table_Query_from_MF_DSNP62[[#This Row],[CL_GL_ACCT_FR18]]),$A$2&lt;=_xlfn.NUMBERVALUE(Table_Query_from_MF_DSNP62[[#This Row],[CL_GL_ACCT_TO18]]))</f>
        <v>1</v>
      </c>
      <c r="IY568" s="33" t="b">
        <f>AND($A$2&gt;=_xlfn.NUMBERVALUE(Table_Query_from_MF_DSNP62[[#This Row],[CL_GL_ACCT_FR19]]),$A$2&lt;=_xlfn.NUMBERVALUE(Table_Query_from_MF_DSNP62[[#This Row],[CL_GL_ACCT_TO19]]))</f>
        <v>1</v>
      </c>
      <c r="IZ568" s="33" t="b">
        <f>AND($A$2&gt;=_xlfn.NUMBERVALUE(Table_Query_from_MF_DSNP62[[#This Row],[CL_GL_ACCT_FR20]]),$A$2&lt;=_xlfn.NUMBERVALUE(Table_Query_from_MF_DSNP62[[#This Row],[CL_GL_ACCT_TO20]]))</f>
        <v>1</v>
      </c>
      <c r="JA568" s="33" t="b">
        <f>AND($A$2&gt;=_xlfn.NUMBERVALUE(Table_Query_from_MF_DSNP62[[#This Row],[CL_GL_ACCT_FR21]]),$A$2&lt;=_xlfn.NUMBERVALUE(Table_Query_from_MF_DSNP62[[#This Row],[CL_GL_ACCT_TO21]]))</f>
        <v>1</v>
      </c>
      <c r="JB568" s="33" t="b">
        <f>AND($A$2&gt;=_xlfn.NUMBERVALUE(Table_Query_from_MF_DSNP62[[#This Row],[CL_GL_ACCT_FR22]]),$A$2&lt;=_xlfn.NUMBERVALUE(Table_Query_from_MF_DSNP62[[#This Row],[CL_GL_ACCT_TO22]]))</f>
        <v>1</v>
      </c>
      <c r="JC568" s="33" t="b">
        <f>AND($A$2&gt;=_xlfn.NUMBERVALUE(Table_Query_from_MF_DSNP62[[#This Row],[CL_GL_ACCT_FR23]]),$A$2&lt;=_xlfn.NUMBERVALUE(Table_Query_from_MF_DSNP62[[#This Row],[CL_GL_ACCT_TO23]]))</f>
        <v>1</v>
      </c>
      <c r="JD568" s="33" t="b">
        <f>AND($A$2&gt;=_xlfn.NUMBERVALUE(Table_Query_from_MF_DSNP62[[#This Row],[CL_GL_ACCT_FR24]]),$A$2&lt;=_xlfn.NUMBERVALUE(Table_Query_from_MF_DSNP62[[#This Row],[CL_GL_ACCT_TO24]]))</f>
        <v>1</v>
      </c>
      <c r="JE568" s="33" t="b">
        <f>AND($A$2&gt;=_xlfn.NUMBERVALUE(Table_Query_from_MF_DSNP62[[#This Row],[CL_GL_ACCT_FR25]]),$A$2&lt;=_xlfn.NUMBERVALUE(Table_Query_from_MF_DSNP62[[#This Row],[CL_GL_ACCT_TO25]]))</f>
        <v>1</v>
      </c>
      <c r="JF568" s="33" t="b">
        <f>OR(Table_Query_from_MF_DSNP62[[#This Row],[PairA]:[PairO]])</f>
        <v>1</v>
      </c>
      <c r="JG568" s="33">
        <f>_xlfn.IFNA(MATCH(TRUE,Table_Query_from_MF_DSNP62[[#This Row],[PairA]:[PairO]],0),"none")</f>
        <v>1</v>
      </c>
      <c r="JH568" s="33" t="b">
        <f>AND($B$2&gt;=_xlfn.NUMBERVALUE(Table_Query_from_MF_DSNP62[[#This Row],[CL_CMP_OBJ_FR1]]),$B$2&lt;=_xlfn.NUMBERVALUE(Table_Query_from_MF_DSNP62[[#This Row],[CL_CMP_OBJ_TO1]]))</f>
        <v>1</v>
      </c>
      <c r="JI568" s="33" t="b">
        <f>AND($B$2&gt;=_xlfn.NUMBERVALUE(Table_Query_from_MF_DSNP62[[#This Row],[CL_CMP_OBJ_FR2]]),$B$2&lt;=_xlfn.NUMBERVALUE(Table_Query_from_MF_DSNP62[[#This Row],[CL_CMP_OBJ_TO2]]))</f>
        <v>1</v>
      </c>
      <c r="JJ568" s="33" t="b">
        <f>AND($B$2&gt;=_xlfn.NUMBERVALUE(Table_Query_from_MF_DSNP62[[#This Row],[CL_CMP_OBJ_FR3]]),$B$2&lt;=_xlfn.NUMBERVALUE(Table_Query_from_MF_DSNP62[[#This Row],[CL_CMP_OBJ_TO3]]))</f>
        <v>1</v>
      </c>
      <c r="JK568" s="33" t="b">
        <f>AND($B$2&gt;=_xlfn.NUMBERVALUE(Table_Query_from_MF_DSNP62[[#This Row],[CL_CMP_OBJ_FR4]]),$B$2&lt;=_xlfn.NUMBERVALUE(Table_Query_from_MF_DSNP62[[#This Row],[CL_CMP_OBJ_TO4]]))</f>
        <v>1</v>
      </c>
      <c r="JL568" s="33" t="b">
        <f>AND($B$2&gt;=_xlfn.NUMBERVALUE(Table_Query_from_MF_DSNP62[[#This Row],[CL_CMP_OBJ_FR5]]),$B$2&lt;=_xlfn.NUMBERVALUE(Table_Query_from_MF_DSNP62[[#This Row],[CL_CMP_OBJ_TO5]]))</f>
        <v>1</v>
      </c>
      <c r="JM568" s="33" t="b">
        <f>AND($B$2&gt;=_xlfn.NUMBERVALUE(Table_Query_from_MF_DSNP62[[#This Row],[CL_CMP_OBJ_FR6]]),$B$2&lt;=_xlfn.NUMBERVALUE(Table_Query_from_MF_DSNP62[[#This Row],[CL_CMP_OBJ_TO6]]))</f>
        <v>1</v>
      </c>
      <c r="JN568" s="33" t="b">
        <f>AND($B$2&gt;=_xlfn.NUMBERVALUE(Table_Query_from_MF_DSNP62[[#This Row],[CL_CMP_OBJ_FR7]]),$B$2&lt;=_xlfn.NUMBERVALUE(Table_Query_from_MF_DSNP62[[#This Row],[CL_CMP_OBJ_TO7]]))</f>
        <v>1</v>
      </c>
      <c r="JO568" s="33" t="b">
        <f>AND($B$2&gt;=_xlfn.NUMBERVALUE(Table_Query_from_MF_DSNP62[[#This Row],[CL_CMP_OBJ_FR8]]),$B$2&lt;=_xlfn.NUMBERVALUE(Table_Query_from_MF_DSNP62[[#This Row],[CL_CMP_OBJ_TO8]]))</f>
        <v>1</v>
      </c>
      <c r="JP568" s="33" t="b">
        <f>AND($B$2&gt;=_xlfn.NUMBERVALUE(Table_Query_from_MF_DSNP62[[#This Row],[CL_CMP_OBJ_FR9]]),$B$2&lt;=_xlfn.NUMBERVALUE(Table_Query_from_MF_DSNP62[[#This Row],[CL_CMP_OBJ_TO9]]))</f>
        <v>1</v>
      </c>
      <c r="JQ568" s="33" t="b">
        <f>AND($B$2&gt;=_xlfn.NUMBERVALUE(Table_Query_from_MF_DSNP62[[#This Row],[CL_CMP_OBJ_FR10]]),$B$2&lt;=_xlfn.NUMBERVALUE(Table_Query_from_MF_DSNP62[[#This Row],[CL_CMP_OBJ_TO10]]))</f>
        <v>1</v>
      </c>
      <c r="JR568" s="33" t="b">
        <f>AND($B$2&gt;=_xlfn.NUMBERVALUE(Table_Query_from_MF_DSNP62[[#This Row],[CL_CMP_OBJ_FR11]]),$B$2&lt;=_xlfn.NUMBERVALUE(Table_Query_from_MF_DSNP62[[#This Row],[CL_CMP_OBJ_TO11]]))</f>
        <v>1</v>
      </c>
      <c r="JS568" s="33" t="b">
        <f>AND($B$2&gt;=_xlfn.NUMBERVALUE(Table_Query_from_MF_DSNP62[[#This Row],[CL_CMP_OBJ_FR12]]),$B$2&lt;=_xlfn.NUMBERVALUE(Table_Query_from_MF_DSNP62[[#This Row],[CL_CMP_OBJ_TO12]]))</f>
        <v>1</v>
      </c>
      <c r="JT568" s="33" t="b">
        <f>AND($B$2&gt;=_xlfn.NUMBERVALUE(Table_Query_from_MF_DSNP62[[#This Row],[CL_CMP_OBJ_FR13]]),$B$2&lt;=_xlfn.NUMBERVALUE(Table_Query_from_MF_DSNP62[[#This Row],[CL_CMP_OBJ_TO13]]))</f>
        <v>1</v>
      </c>
      <c r="JU568" s="33" t="b">
        <f>AND($B$2&gt;=_xlfn.NUMBERVALUE(Table_Query_from_MF_DSNP62[[#This Row],[CL_CMP_OBJ_FR14]]),$B$2&lt;=_xlfn.NUMBERVALUE(Table_Query_from_MF_DSNP62[[#This Row],[CL_CMP_OBJ_TO14]]))</f>
        <v>1</v>
      </c>
      <c r="JV568" s="33" t="b">
        <f>AND($B$2&gt;=_xlfn.NUMBERVALUE(Table_Query_from_MF_DSNP62[[#This Row],[CL_CMP_OBJ_FR15]]),$B$2&lt;=_xlfn.NUMBERVALUE(Table_Query_from_MF_DSNP62[[#This Row],[CL_CMP_OBJ_TO15]]))</f>
        <v>1</v>
      </c>
    </row>
    <row r="569" spans="1:282" x14ac:dyDescent="0.25">
      <c r="A569" t="b">
        <f>OR(,Table_Query_from_MF_DSNP62[[#This Row],[Desired GL included as "hard-coded" GL?]],Table_Query_from_MF_DSNP62[[#This Row],[Desired GL included as "Open GL"?]])</f>
        <v>1</v>
      </c>
      <c r="B569" t="b">
        <f>Table_Query_from_MF_DSNP62[[#This Row],[Desired CObj included as "Open CObj"?]]</f>
        <v>1</v>
      </c>
      <c r="C569" t="s">
        <v>867</v>
      </c>
      <c r="D569" t="s">
        <v>2301</v>
      </c>
      <c r="E569" t="s">
        <v>8</v>
      </c>
      <c r="F569" s="24" t="s">
        <v>421</v>
      </c>
      <c r="G569" t="s">
        <v>13</v>
      </c>
      <c r="H569" s="24" t="s">
        <v>322</v>
      </c>
      <c r="I569" t="s">
        <v>293</v>
      </c>
      <c r="J569" s="24" t="s">
        <v>444</v>
      </c>
      <c r="K569" t="s">
        <v>444</v>
      </c>
      <c r="L569" s="24" t="s">
        <v>444</v>
      </c>
      <c r="M569" t="s">
        <v>444</v>
      </c>
      <c r="N569" t="s">
        <v>444</v>
      </c>
      <c r="O569" t="s">
        <v>444</v>
      </c>
      <c r="P569" t="s">
        <v>444</v>
      </c>
      <c r="Q569" t="s">
        <v>15</v>
      </c>
      <c r="R569" t="s">
        <v>444</v>
      </c>
      <c r="S569" t="s">
        <v>442</v>
      </c>
      <c r="T569" t="s">
        <v>447</v>
      </c>
      <c r="U569" t="s">
        <v>444</v>
      </c>
      <c r="V569" t="s">
        <v>444</v>
      </c>
      <c r="W569" t="s">
        <v>447</v>
      </c>
      <c r="X569" t="s">
        <v>444</v>
      </c>
      <c r="Y569" t="s">
        <v>444</v>
      </c>
      <c r="Z569" t="s">
        <v>442</v>
      </c>
      <c r="AA569" t="s">
        <v>444</v>
      </c>
      <c r="AB569" t="s">
        <v>442</v>
      </c>
      <c r="AC569" t="s">
        <v>444</v>
      </c>
      <c r="AD569" t="s">
        <v>15</v>
      </c>
      <c r="AE569" t="s">
        <v>447</v>
      </c>
      <c r="AF569" t="s">
        <v>447</v>
      </c>
      <c r="AG569" t="s">
        <v>442</v>
      </c>
      <c r="AH569" t="s">
        <v>447</v>
      </c>
      <c r="AI569" t="s">
        <v>447</v>
      </c>
      <c r="AJ569" t="s">
        <v>442</v>
      </c>
      <c r="AK569" t="s">
        <v>442</v>
      </c>
      <c r="AL569" t="s">
        <v>444</v>
      </c>
      <c r="AM569" t="s">
        <v>444</v>
      </c>
      <c r="AN569" t="s">
        <v>444</v>
      </c>
      <c r="AO569" t="s">
        <v>444</v>
      </c>
      <c r="AP569" t="s">
        <v>447</v>
      </c>
      <c r="AQ569" t="s">
        <v>282</v>
      </c>
      <c r="AR569" t="s">
        <v>1451</v>
      </c>
      <c r="AS569" t="s">
        <v>162</v>
      </c>
      <c r="AT569" t="s">
        <v>10</v>
      </c>
      <c r="AU569" t="s">
        <v>444</v>
      </c>
      <c r="AV569" t="s">
        <v>442</v>
      </c>
      <c r="AW569" t="s">
        <v>444</v>
      </c>
      <c r="AX569" t="s">
        <v>444</v>
      </c>
      <c r="AY569" t="s">
        <v>444</v>
      </c>
      <c r="AZ569" t="s">
        <v>7</v>
      </c>
      <c r="BA569" t="s">
        <v>478</v>
      </c>
      <c r="BB569" t="s">
        <v>444</v>
      </c>
      <c r="BC569" t="s">
        <v>444</v>
      </c>
      <c r="BD569" t="s">
        <v>1359</v>
      </c>
      <c r="BE569" t="s">
        <v>868</v>
      </c>
      <c r="BF569" t="s">
        <v>740</v>
      </c>
      <c r="BG569" t="s">
        <v>444</v>
      </c>
      <c r="BH569" t="s">
        <v>444</v>
      </c>
      <c r="BI569" t="s">
        <v>444</v>
      </c>
      <c r="BJ569" t="s">
        <v>444</v>
      </c>
      <c r="BK569" t="s">
        <v>444</v>
      </c>
      <c r="BL569" t="s">
        <v>444</v>
      </c>
      <c r="BM569" t="s">
        <v>444</v>
      </c>
      <c r="BN569" t="s">
        <v>444</v>
      </c>
      <c r="BO569" t="s">
        <v>444</v>
      </c>
      <c r="BP569" t="s">
        <v>444</v>
      </c>
      <c r="BQ569" t="s">
        <v>740</v>
      </c>
      <c r="BR569" t="s">
        <v>906</v>
      </c>
      <c r="BS569" t="s">
        <v>444</v>
      </c>
      <c r="BT569" t="s">
        <v>1360</v>
      </c>
      <c r="BU569" t="s">
        <v>1487</v>
      </c>
      <c r="BV569" t="s">
        <v>444</v>
      </c>
      <c r="BW569" t="s">
        <v>740</v>
      </c>
      <c r="BX569" t="s">
        <v>906</v>
      </c>
      <c r="BY569" t="s">
        <v>444</v>
      </c>
      <c r="BZ569" t="s">
        <v>1360</v>
      </c>
      <c r="CA569" t="s">
        <v>1487</v>
      </c>
      <c r="CB569" t="s">
        <v>444</v>
      </c>
      <c r="CC569" t="s">
        <v>1360</v>
      </c>
      <c r="CD569" t="s">
        <v>1487</v>
      </c>
      <c r="CE569" t="s">
        <v>444</v>
      </c>
      <c r="CF569" t="s">
        <v>444</v>
      </c>
      <c r="CG569" t="s">
        <v>444</v>
      </c>
      <c r="CH569" t="s">
        <v>444</v>
      </c>
      <c r="CI569" t="s">
        <v>740</v>
      </c>
      <c r="CJ569" t="s">
        <v>906</v>
      </c>
      <c r="CK569" t="s">
        <v>444</v>
      </c>
      <c r="CL569" t="s">
        <v>1360</v>
      </c>
      <c r="CM569" t="s">
        <v>1487</v>
      </c>
      <c r="CN569" t="s">
        <v>444</v>
      </c>
      <c r="CO569" t="s">
        <v>740</v>
      </c>
      <c r="CP569" t="s">
        <v>906</v>
      </c>
      <c r="CQ569" t="s">
        <v>444</v>
      </c>
      <c r="CR569" t="s">
        <v>1360</v>
      </c>
      <c r="CS569" t="s">
        <v>1487</v>
      </c>
      <c r="CT569" t="s">
        <v>444</v>
      </c>
      <c r="CU569" t="s">
        <v>444</v>
      </c>
      <c r="CV569" t="s">
        <v>2929</v>
      </c>
      <c r="CW569" t="s">
        <v>2736</v>
      </c>
      <c r="CX569" t="s">
        <v>2809</v>
      </c>
      <c r="CY569" t="s">
        <v>1370</v>
      </c>
      <c r="CZ569" t="s">
        <v>1371</v>
      </c>
      <c r="DA569" t="s">
        <v>444</v>
      </c>
      <c r="DB569" t="s">
        <v>444</v>
      </c>
      <c r="DC569" t="s">
        <v>444</v>
      </c>
      <c r="DD569" t="s">
        <v>444</v>
      </c>
      <c r="DE569" t="s">
        <v>444</v>
      </c>
      <c r="DF569" t="s">
        <v>444</v>
      </c>
      <c r="DG569" t="s">
        <v>444</v>
      </c>
      <c r="DH569" t="s">
        <v>444</v>
      </c>
      <c r="DI569" t="s">
        <v>443</v>
      </c>
      <c r="DJ569" t="s">
        <v>282</v>
      </c>
      <c r="DK569" t="s">
        <v>1440</v>
      </c>
      <c r="DL569" t="s">
        <v>444</v>
      </c>
      <c r="DM569" t="s">
        <v>444</v>
      </c>
      <c r="DN569" t="s">
        <v>444</v>
      </c>
      <c r="DO569" t="s">
        <v>444</v>
      </c>
      <c r="DP569" t="s">
        <v>444</v>
      </c>
      <c r="DQ569" t="s">
        <v>444</v>
      </c>
      <c r="DR569" t="s">
        <v>444</v>
      </c>
      <c r="DS569" t="s">
        <v>444</v>
      </c>
      <c r="DT569" s="24" t="s">
        <v>444</v>
      </c>
      <c r="DU569" s="24" t="s">
        <v>444</v>
      </c>
      <c r="DV569" t="s">
        <v>444</v>
      </c>
      <c r="DW569" t="s">
        <v>444</v>
      </c>
      <c r="DX569" s="24" t="s">
        <v>444</v>
      </c>
      <c r="DY569" s="24" t="s">
        <v>444</v>
      </c>
      <c r="DZ569" t="s">
        <v>444</v>
      </c>
      <c r="EA569" t="s">
        <v>444</v>
      </c>
      <c r="EB569" s="24" t="s">
        <v>444</v>
      </c>
      <c r="EC569" s="24" t="s">
        <v>444</v>
      </c>
      <c r="ED569" t="s">
        <v>444</v>
      </c>
      <c r="EE569" t="s">
        <v>444</v>
      </c>
      <c r="EF569" s="24" t="s">
        <v>444</v>
      </c>
      <c r="EG569" s="24" t="s">
        <v>444</v>
      </c>
      <c r="EH569" t="s">
        <v>444</v>
      </c>
      <c r="EI569" t="s">
        <v>444</v>
      </c>
      <c r="EJ569" s="24" t="s">
        <v>444</v>
      </c>
      <c r="EK569" s="24" t="s">
        <v>444</v>
      </c>
      <c r="EL569" t="s">
        <v>444</v>
      </c>
      <c r="EM569" t="s">
        <v>444</v>
      </c>
      <c r="EN569" s="24" t="s">
        <v>444</v>
      </c>
      <c r="EO569" s="24" t="s">
        <v>444</v>
      </c>
      <c r="EP569" t="s">
        <v>444</v>
      </c>
      <c r="EQ569" t="s">
        <v>444</v>
      </c>
      <c r="ER569" s="24" t="s">
        <v>444</v>
      </c>
      <c r="ES569" s="24" t="s">
        <v>444</v>
      </c>
      <c r="ET569" t="s">
        <v>444</v>
      </c>
      <c r="EU569" t="s">
        <v>444</v>
      </c>
      <c r="EV569" s="24" t="s">
        <v>444</v>
      </c>
      <c r="EW569" s="24" t="s">
        <v>444</v>
      </c>
      <c r="EX569" t="s">
        <v>444</v>
      </c>
      <c r="EY569" t="s">
        <v>444</v>
      </c>
      <c r="EZ569" s="24" t="s">
        <v>444</v>
      </c>
      <c r="FA569" s="24" t="s">
        <v>444</v>
      </c>
      <c r="FB569" t="s">
        <v>444</v>
      </c>
      <c r="FC569" t="s">
        <v>444</v>
      </c>
      <c r="FD569" s="24" t="s">
        <v>444</v>
      </c>
      <c r="FE569" s="24" t="s">
        <v>444</v>
      </c>
      <c r="FF569" t="s">
        <v>444</v>
      </c>
      <c r="FG569" t="s">
        <v>444</v>
      </c>
      <c r="FH569" s="24" t="s">
        <v>444</v>
      </c>
      <c r="FI569" s="24" t="s">
        <v>444</v>
      </c>
      <c r="FJ569" t="s">
        <v>444</v>
      </c>
      <c r="FK569" t="s">
        <v>444</v>
      </c>
      <c r="FL569" s="24" t="s">
        <v>444</v>
      </c>
      <c r="FM569" s="24" t="s">
        <v>444</v>
      </c>
      <c r="FN569" t="s">
        <v>444</v>
      </c>
      <c r="FO569" t="s">
        <v>444</v>
      </c>
      <c r="FP569" s="24" t="s">
        <v>444</v>
      </c>
      <c r="FQ569" s="24" t="s">
        <v>444</v>
      </c>
      <c r="FR569" t="s">
        <v>444</v>
      </c>
      <c r="FS569" t="s">
        <v>444</v>
      </c>
      <c r="FT569" s="24" t="s">
        <v>444</v>
      </c>
      <c r="FU569" s="24" t="s">
        <v>444</v>
      </c>
      <c r="FV569" t="s">
        <v>444</v>
      </c>
      <c r="FW569" t="s">
        <v>444</v>
      </c>
      <c r="FX569" s="24" t="s">
        <v>444</v>
      </c>
      <c r="FY569" s="24" t="s">
        <v>444</v>
      </c>
      <c r="FZ569" t="s">
        <v>444</v>
      </c>
      <c r="GA569" t="s">
        <v>444</v>
      </c>
      <c r="GB569" s="24" t="s">
        <v>444</v>
      </c>
      <c r="GC569" s="24" t="s">
        <v>444</v>
      </c>
      <c r="GD569" t="s">
        <v>444</v>
      </c>
      <c r="GE569" t="s">
        <v>444</v>
      </c>
      <c r="GF569" s="24" t="s">
        <v>444</v>
      </c>
      <c r="GG569" s="24" t="s">
        <v>444</v>
      </c>
      <c r="GH569" t="s">
        <v>15</v>
      </c>
      <c r="GI569" s="24" t="s">
        <v>571</v>
      </c>
      <c r="GJ569" s="24" t="s">
        <v>572</v>
      </c>
      <c r="GK569" t="s">
        <v>444</v>
      </c>
      <c r="GL569" t="s">
        <v>444</v>
      </c>
      <c r="GM569" s="24" t="s">
        <v>444</v>
      </c>
      <c r="GN569" s="24" t="s">
        <v>444</v>
      </c>
      <c r="GO569" t="s">
        <v>444</v>
      </c>
      <c r="GP569" t="s">
        <v>444</v>
      </c>
      <c r="GQ569" s="24" t="s">
        <v>444</v>
      </c>
      <c r="GR569" s="24" t="s">
        <v>444</v>
      </c>
      <c r="GS569" t="s">
        <v>444</v>
      </c>
      <c r="GT569" t="s">
        <v>444</v>
      </c>
      <c r="GU569" s="24" t="s">
        <v>444</v>
      </c>
      <c r="GV569" s="24" t="s">
        <v>444</v>
      </c>
      <c r="GW569" t="s">
        <v>444</v>
      </c>
      <c r="GX569" t="s">
        <v>444</v>
      </c>
      <c r="GY569" s="24" t="s">
        <v>444</v>
      </c>
      <c r="GZ569" s="24" t="s">
        <v>444</v>
      </c>
      <c r="HA569" t="s">
        <v>444</v>
      </c>
      <c r="HB569" t="s">
        <v>444</v>
      </c>
      <c r="HC569" s="24" t="s">
        <v>444</v>
      </c>
      <c r="HD569" s="24" t="s">
        <v>444</v>
      </c>
      <c r="HE569" t="s">
        <v>444</v>
      </c>
      <c r="HF569" t="s">
        <v>444</v>
      </c>
      <c r="HG569" s="24" t="s">
        <v>444</v>
      </c>
      <c r="HH569" s="24" t="s">
        <v>444</v>
      </c>
      <c r="HI569" t="s">
        <v>444</v>
      </c>
      <c r="HJ569" t="s">
        <v>444</v>
      </c>
      <c r="HK569" s="24" t="s">
        <v>444</v>
      </c>
      <c r="HL569" s="24" t="s">
        <v>444</v>
      </c>
      <c r="HM569" t="s">
        <v>444</v>
      </c>
      <c r="HN569" t="s">
        <v>444</v>
      </c>
      <c r="HO569" s="24" t="s">
        <v>444</v>
      </c>
      <c r="HP569" s="24" t="s">
        <v>444</v>
      </c>
      <c r="HQ569" t="s">
        <v>444</v>
      </c>
      <c r="HR569" t="s">
        <v>444</v>
      </c>
      <c r="HS569" s="24" t="s">
        <v>444</v>
      </c>
      <c r="HT569" s="24" t="s">
        <v>444</v>
      </c>
      <c r="HU569" t="s">
        <v>444</v>
      </c>
      <c r="HV569" t="s">
        <v>444</v>
      </c>
      <c r="HW569" s="24" t="s">
        <v>444</v>
      </c>
      <c r="HX569" s="24" t="s">
        <v>444</v>
      </c>
      <c r="HY569" t="s">
        <v>444</v>
      </c>
      <c r="HZ569" t="s">
        <v>444</v>
      </c>
      <c r="IA569" t="s">
        <v>2929</v>
      </c>
      <c r="IB569" t="s">
        <v>2736</v>
      </c>
      <c r="IC569" t="s">
        <v>2809</v>
      </c>
      <c r="ID569" s="33" t="b" cm="1">
        <f t="array" ref="ID569">_xlfn.IFNA(MATCH($A$2,_xlfn.NUMBERVALUE(Table_Query_from_MF_DSNP62[[#This Row],[CL_GLACCT_DR1]:[CL_GLACCT_CR4]]),0),0)&gt;=1</f>
        <v>1</v>
      </c>
      <c r="IE569" s="33" t="b">
        <f>OR(Table_Query_from_MF_DSNP62[[#This Row],[Pair1]:[Pair25]])</f>
        <v>1</v>
      </c>
      <c r="IF569" s="33">
        <f>_xlfn.IFNA(MATCH(TRUE,Table_Query_from_MF_DSNP62[[#This Row],[Pair1]:[Pair25]],0),"none")</f>
        <v>1</v>
      </c>
      <c r="IG569" s="33" t="b">
        <f>AND($A$2&gt;=_xlfn.NUMBERVALUE(Table_Query_from_MF_DSNP62[[#This Row],[CL_GL_ACCT_FR1]]),$A$2&lt;=_xlfn.NUMBERVALUE(Table_Query_from_MF_DSNP62[[#This Row],[CL_GL_ACCT_TO1]]))</f>
        <v>1</v>
      </c>
      <c r="IH569" s="33" t="b">
        <f>AND($A$2&gt;=_xlfn.NUMBERVALUE(Table_Query_from_MF_DSNP62[[#This Row],[CL_GL_ACCT_FR2]]),$A$2&lt;=_xlfn.NUMBERVALUE(Table_Query_from_MF_DSNP62[[#This Row],[CL_GL_ACCT_TO2]]))</f>
        <v>1</v>
      </c>
      <c r="II569" s="33" t="b">
        <f>AND($A$2&gt;=_xlfn.NUMBERVALUE(Table_Query_from_MF_DSNP62[[#This Row],[CL_GL_ACCT_FR3]]),$A$2&lt;=_xlfn.NUMBERVALUE(Table_Query_from_MF_DSNP62[[#This Row],[CL_GL_ACCT_TO3]]))</f>
        <v>1</v>
      </c>
      <c r="IJ569" s="33" t="b">
        <f>AND($A$2&gt;=_xlfn.NUMBERVALUE(Table_Query_from_MF_DSNP62[[#This Row],[CL_GL_ACCT_FR4]]),$A$2&lt;=_xlfn.NUMBERVALUE(Table_Query_from_MF_DSNP62[[#This Row],[CL_GL_ACCT_TO4]]))</f>
        <v>1</v>
      </c>
      <c r="IK569" s="33" t="b">
        <f>AND($A$2&gt;=_xlfn.NUMBERVALUE(Table_Query_from_MF_DSNP62[[#This Row],[CL_GL_ACCT_FR5]]),$A$2&lt;=_xlfn.NUMBERVALUE(Table_Query_from_MF_DSNP62[[#This Row],[CL_GL_ACCT_TO5]]))</f>
        <v>1</v>
      </c>
      <c r="IL569" s="33" t="b">
        <f>AND($A$2&gt;=_xlfn.NUMBERVALUE(Table_Query_from_MF_DSNP62[[#This Row],[CL_GL_ACCT_FR6]]),$A$2&lt;=_xlfn.NUMBERVALUE(Table_Query_from_MF_DSNP62[[#This Row],[CL_GL_ACCT_TO6]]))</f>
        <v>1</v>
      </c>
      <c r="IM569" s="33" t="b">
        <f>AND($A$2&gt;=_xlfn.NUMBERVALUE(Table_Query_from_MF_DSNP62[[#This Row],[CL_GL_ACCT_FR7]]),$A$2&lt;=_xlfn.NUMBERVALUE(Table_Query_from_MF_DSNP62[[#This Row],[CL_GL_ACCT_TO7]]))</f>
        <v>1</v>
      </c>
      <c r="IN569" s="33" t="b">
        <f>AND($A$2&gt;=_xlfn.NUMBERVALUE(Table_Query_from_MF_DSNP62[[#This Row],[CL_GL_ACCT_FR8]]),$A$2&lt;=_xlfn.NUMBERVALUE(Table_Query_from_MF_DSNP62[[#This Row],[CL_GL_ACCT_TO8]]))</f>
        <v>1</v>
      </c>
      <c r="IO569" s="33" t="b">
        <f>AND($A$2&gt;=_xlfn.NUMBERVALUE(Table_Query_from_MF_DSNP62[[#This Row],[CL_GL_ACCT_FR9]]),$A$2&lt;=_xlfn.NUMBERVALUE(Table_Query_from_MF_DSNP62[[#This Row],[CL_GL_ACCT_TO9]]))</f>
        <v>1</v>
      </c>
      <c r="IP569" s="33" t="b">
        <f>AND($A$2&gt;=_xlfn.NUMBERVALUE(Table_Query_from_MF_DSNP62[[#This Row],[CL_GL_ACCT_FR10]]),$A$2&lt;=_xlfn.NUMBERVALUE(Table_Query_from_MF_DSNP62[[#This Row],[CL_GL_ACCT_TO10]]))</f>
        <v>1</v>
      </c>
      <c r="IQ569" s="33" t="b">
        <f>AND($A$2&gt;=_xlfn.NUMBERVALUE(Table_Query_from_MF_DSNP62[[#This Row],[CL_GL_ACCT_FR11]]),$A$2&lt;=_xlfn.NUMBERVALUE(Table_Query_from_MF_DSNP62[[#This Row],[CL_GL_ACCT_TO11]]))</f>
        <v>1</v>
      </c>
      <c r="IR569" s="33" t="b">
        <f>AND($A$2&gt;=_xlfn.NUMBERVALUE(Table_Query_from_MF_DSNP62[[#This Row],[CL_GL_ACCT_FR12]]),$A$2&lt;=_xlfn.NUMBERVALUE(Table_Query_from_MF_DSNP62[[#This Row],[CL_GL_ACCT_TO12]]))</f>
        <v>1</v>
      </c>
      <c r="IS569" s="33" t="b">
        <f>AND($A$2&gt;=_xlfn.NUMBERVALUE(Table_Query_from_MF_DSNP62[[#This Row],[CL_GL_ACCT_FR13]]),$A$2&lt;=_xlfn.NUMBERVALUE(Table_Query_from_MF_DSNP62[[#This Row],[CL_GL_ACCT_TO13]]))</f>
        <v>1</v>
      </c>
      <c r="IT569" s="33" t="b">
        <f>AND($A$2&gt;=_xlfn.NUMBERVALUE(Table_Query_from_MF_DSNP62[[#This Row],[CL_GL_ACCT_FR14]]),$A$2&lt;=_xlfn.NUMBERVALUE(Table_Query_from_MF_DSNP62[[#This Row],[CL_GL_ACCT_TO14]]))</f>
        <v>1</v>
      </c>
      <c r="IU569" s="33" t="b">
        <f>AND($A$2&gt;=_xlfn.NUMBERVALUE(Table_Query_from_MF_DSNP62[[#This Row],[CL_GL_ACCT_FR15]]),$A$2&lt;=_xlfn.NUMBERVALUE(Table_Query_from_MF_DSNP62[[#This Row],[CL_GL_ACCT_TO15]]))</f>
        <v>1</v>
      </c>
      <c r="IV569" s="33" t="b">
        <f>AND($A$2&gt;=_xlfn.NUMBERVALUE(Table_Query_from_MF_DSNP62[[#This Row],[CL_GL_ACCT_FR16]]),$A$2&lt;=_xlfn.NUMBERVALUE(Table_Query_from_MF_DSNP62[[#This Row],[CL_GL_ACCT_TO16]]))</f>
        <v>1</v>
      </c>
      <c r="IW569" s="33" t="b">
        <f>AND($A$2&gt;=_xlfn.NUMBERVALUE(Table_Query_from_MF_DSNP62[[#This Row],[CL_GL_ACCT_FR17]]),$A$2&lt;=_xlfn.NUMBERVALUE(Table_Query_from_MF_DSNP62[[#This Row],[CL_GL_ACCT_TO17]]))</f>
        <v>1</v>
      </c>
      <c r="IX569" s="33" t="b">
        <f>AND($A$2&gt;=_xlfn.NUMBERVALUE(Table_Query_from_MF_DSNP62[[#This Row],[CL_GL_ACCT_FR18]]),$A$2&lt;=_xlfn.NUMBERVALUE(Table_Query_from_MF_DSNP62[[#This Row],[CL_GL_ACCT_TO18]]))</f>
        <v>1</v>
      </c>
      <c r="IY569" s="33" t="b">
        <f>AND($A$2&gt;=_xlfn.NUMBERVALUE(Table_Query_from_MF_DSNP62[[#This Row],[CL_GL_ACCT_FR19]]),$A$2&lt;=_xlfn.NUMBERVALUE(Table_Query_from_MF_DSNP62[[#This Row],[CL_GL_ACCT_TO19]]))</f>
        <v>1</v>
      </c>
      <c r="IZ569" s="33" t="b">
        <f>AND($A$2&gt;=_xlfn.NUMBERVALUE(Table_Query_from_MF_DSNP62[[#This Row],[CL_GL_ACCT_FR20]]),$A$2&lt;=_xlfn.NUMBERVALUE(Table_Query_from_MF_DSNP62[[#This Row],[CL_GL_ACCT_TO20]]))</f>
        <v>1</v>
      </c>
      <c r="JA569" s="33" t="b">
        <f>AND($A$2&gt;=_xlfn.NUMBERVALUE(Table_Query_from_MF_DSNP62[[#This Row],[CL_GL_ACCT_FR21]]),$A$2&lt;=_xlfn.NUMBERVALUE(Table_Query_from_MF_DSNP62[[#This Row],[CL_GL_ACCT_TO21]]))</f>
        <v>1</v>
      </c>
      <c r="JB569" s="33" t="b">
        <f>AND($A$2&gt;=_xlfn.NUMBERVALUE(Table_Query_from_MF_DSNP62[[#This Row],[CL_GL_ACCT_FR22]]),$A$2&lt;=_xlfn.NUMBERVALUE(Table_Query_from_MF_DSNP62[[#This Row],[CL_GL_ACCT_TO22]]))</f>
        <v>1</v>
      </c>
      <c r="JC569" s="33" t="b">
        <f>AND($A$2&gt;=_xlfn.NUMBERVALUE(Table_Query_from_MF_DSNP62[[#This Row],[CL_GL_ACCT_FR23]]),$A$2&lt;=_xlfn.NUMBERVALUE(Table_Query_from_MF_DSNP62[[#This Row],[CL_GL_ACCT_TO23]]))</f>
        <v>1</v>
      </c>
      <c r="JD569" s="33" t="b">
        <f>AND($A$2&gt;=_xlfn.NUMBERVALUE(Table_Query_from_MF_DSNP62[[#This Row],[CL_GL_ACCT_FR24]]),$A$2&lt;=_xlfn.NUMBERVALUE(Table_Query_from_MF_DSNP62[[#This Row],[CL_GL_ACCT_TO24]]))</f>
        <v>1</v>
      </c>
      <c r="JE569" s="33" t="b">
        <f>AND($A$2&gt;=_xlfn.NUMBERVALUE(Table_Query_from_MF_DSNP62[[#This Row],[CL_GL_ACCT_FR25]]),$A$2&lt;=_xlfn.NUMBERVALUE(Table_Query_from_MF_DSNP62[[#This Row],[CL_GL_ACCT_TO25]]))</f>
        <v>1</v>
      </c>
      <c r="JF569" s="33" t="b">
        <f>OR(Table_Query_from_MF_DSNP62[[#This Row],[PairA]:[PairO]])</f>
        <v>1</v>
      </c>
      <c r="JG569" s="33">
        <f>_xlfn.IFNA(MATCH(TRUE,Table_Query_from_MF_DSNP62[[#This Row],[PairA]:[PairO]],0),"none")</f>
        <v>2</v>
      </c>
      <c r="JH569" s="33" t="b">
        <f>AND($B$2&gt;=_xlfn.NUMBERVALUE(Table_Query_from_MF_DSNP62[[#This Row],[CL_CMP_OBJ_FR1]]),$B$2&lt;=_xlfn.NUMBERVALUE(Table_Query_from_MF_DSNP62[[#This Row],[CL_CMP_OBJ_TO1]]))</f>
        <v>0</v>
      </c>
      <c r="JI569" s="33" t="b">
        <f>AND($B$2&gt;=_xlfn.NUMBERVALUE(Table_Query_from_MF_DSNP62[[#This Row],[CL_CMP_OBJ_FR2]]),$B$2&lt;=_xlfn.NUMBERVALUE(Table_Query_from_MF_DSNP62[[#This Row],[CL_CMP_OBJ_TO2]]))</f>
        <v>1</v>
      </c>
      <c r="JJ569" s="33" t="b">
        <f>AND($B$2&gt;=_xlfn.NUMBERVALUE(Table_Query_from_MF_DSNP62[[#This Row],[CL_CMP_OBJ_FR3]]),$B$2&lt;=_xlfn.NUMBERVALUE(Table_Query_from_MF_DSNP62[[#This Row],[CL_CMP_OBJ_TO3]]))</f>
        <v>1</v>
      </c>
      <c r="JK569" s="33" t="b">
        <f>AND($B$2&gt;=_xlfn.NUMBERVALUE(Table_Query_from_MF_DSNP62[[#This Row],[CL_CMP_OBJ_FR4]]),$B$2&lt;=_xlfn.NUMBERVALUE(Table_Query_from_MF_DSNP62[[#This Row],[CL_CMP_OBJ_TO4]]))</f>
        <v>1</v>
      </c>
      <c r="JL569" s="33" t="b">
        <f>AND($B$2&gt;=_xlfn.NUMBERVALUE(Table_Query_from_MF_DSNP62[[#This Row],[CL_CMP_OBJ_FR5]]),$B$2&lt;=_xlfn.NUMBERVALUE(Table_Query_from_MF_DSNP62[[#This Row],[CL_CMP_OBJ_TO5]]))</f>
        <v>1</v>
      </c>
      <c r="JM569" s="33" t="b">
        <f>AND($B$2&gt;=_xlfn.NUMBERVALUE(Table_Query_from_MF_DSNP62[[#This Row],[CL_CMP_OBJ_FR6]]),$B$2&lt;=_xlfn.NUMBERVALUE(Table_Query_from_MF_DSNP62[[#This Row],[CL_CMP_OBJ_TO6]]))</f>
        <v>1</v>
      </c>
      <c r="JN569" s="33" t="b">
        <f>AND($B$2&gt;=_xlfn.NUMBERVALUE(Table_Query_from_MF_DSNP62[[#This Row],[CL_CMP_OBJ_FR7]]),$B$2&lt;=_xlfn.NUMBERVALUE(Table_Query_from_MF_DSNP62[[#This Row],[CL_CMP_OBJ_TO7]]))</f>
        <v>1</v>
      </c>
      <c r="JO569" s="33" t="b">
        <f>AND($B$2&gt;=_xlfn.NUMBERVALUE(Table_Query_from_MF_DSNP62[[#This Row],[CL_CMP_OBJ_FR8]]),$B$2&lt;=_xlfn.NUMBERVALUE(Table_Query_from_MF_DSNP62[[#This Row],[CL_CMP_OBJ_TO8]]))</f>
        <v>1</v>
      </c>
      <c r="JP569" s="33" t="b">
        <f>AND($B$2&gt;=_xlfn.NUMBERVALUE(Table_Query_from_MF_DSNP62[[#This Row],[CL_CMP_OBJ_FR9]]),$B$2&lt;=_xlfn.NUMBERVALUE(Table_Query_from_MF_DSNP62[[#This Row],[CL_CMP_OBJ_TO9]]))</f>
        <v>1</v>
      </c>
      <c r="JQ569" s="33" t="b">
        <f>AND($B$2&gt;=_xlfn.NUMBERVALUE(Table_Query_from_MF_DSNP62[[#This Row],[CL_CMP_OBJ_FR10]]),$B$2&lt;=_xlfn.NUMBERVALUE(Table_Query_from_MF_DSNP62[[#This Row],[CL_CMP_OBJ_TO10]]))</f>
        <v>1</v>
      </c>
      <c r="JR569" s="33" t="b">
        <f>AND($B$2&gt;=_xlfn.NUMBERVALUE(Table_Query_from_MF_DSNP62[[#This Row],[CL_CMP_OBJ_FR11]]),$B$2&lt;=_xlfn.NUMBERVALUE(Table_Query_from_MF_DSNP62[[#This Row],[CL_CMP_OBJ_TO11]]))</f>
        <v>1</v>
      </c>
      <c r="JS569" s="33" t="b">
        <f>AND($B$2&gt;=_xlfn.NUMBERVALUE(Table_Query_from_MF_DSNP62[[#This Row],[CL_CMP_OBJ_FR12]]),$B$2&lt;=_xlfn.NUMBERVALUE(Table_Query_from_MF_DSNP62[[#This Row],[CL_CMP_OBJ_TO12]]))</f>
        <v>1</v>
      </c>
      <c r="JT569" s="33" t="b">
        <f>AND($B$2&gt;=_xlfn.NUMBERVALUE(Table_Query_from_MF_DSNP62[[#This Row],[CL_CMP_OBJ_FR13]]),$B$2&lt;=_xlfn.NUMBERVALUE(Table_Query_from_MF_DSNP62[[#This Row],[CL_CMP_OBJ_TO13]]))</f>
        <v>1</v>
      </c>
      <c r="JU569" s="33" t="b">
        <f>AND($B$2&gt;=_xlfn.NUMBERVALUE(Table_Query_from_MF_DSNP62[[#This Row],[CL_CMP_OBJ_FR14]]),$B$2&lt;=_xlfn.NUMBERVALUE(Table_Query_from_MF_DSNP62[[#This Row],[CL_CMP_OBJ_TO14]]))</f>
        <v>1</v>
      </c>
      <c r="JV569" s="33" t="b">
        <f>AND($B$2&gt;=_xlfn.NUMBERVALUE(Table_Query_from_MF_DSNP62[[#This Row],[CL_CMP_OBJ_FR15]]),$B$2&lt;=_xlfn.NUMBERVALUE(Table_Query_from_MF_DSNP62[[#This Row],[CL_CMP_OBJ_TO15]]))</f>
        <v>1</v>
      </c>
    </row>
    <row r="570" spans="1:282" x14ac:dyDescent="0.25">
      <c r="A570" t="b">
        <f>OR(,Table_Query_from_MF_DSNP62[[#This Row],[Desired GL included as "hard-coded" GL?]],Table_Query_from_MF_DSNP62[[#This Row],[Desired GL included as "Open GL"?]])</f>
        <v>1</v>
      </c>
      <c r="B570" t="b">
        <f>Table_Query_from_MF_DSNP62[[#This Row],[Desired CObj included as "Open CObj"?]]</f>
        <v>1</v>
      </c>
      <c r="C570" t="s">
        <v>868</v>
      </c>
      <c r="D570" t="s">
        <v>2302</v>
      </c>
      <c r="E570" t="s">
        <v>8</v>
      </c>
      <c r="F570" s="24" t="s">
        <v>13</v>
      </c>
      <c r="G570" t="s">
        <v>41</v>
      </c>
      <c r="H570" s="24" t="s">
        <v>415</v>
      </c>
      <c r="I570" t="s">
        <v>415</v>
      </c>
      <c r="J570" s="24" t="s">
        <v>444</v>
      </c>
      <c r="K570" t="s">
        <v>444</v>
      </c>
      <c r="L570" s="24" t="s">
        <v>444</v>
      </c>
      <c r="M570" t="s">
        <v>444</v>
      </c>
      <c r="N570" t="s">
        <v>444</v>
      </c>
      <c r="O570" t="s">
        <v>444</v>
      </c>
      <c r="P570" t="s">
        <v>444</v>
      </c>
      <c r="Q570" t="s">
        <v>15</v>
      </c>
      <c r="R570" t="s">
        <v>15</v>
      </c>
      <c r="S570" t="s">
        <v>442</v>
      </c>
      <c r="T570" t="s">
        <v>447</v>
      </c>
      <c r="U570" t="s">
        <v>444</v>
      </c>
      <c r="V570" t="s">
        <v>444</v>
      </c>
      <c r="W570" t="s">
        <v>447</v>
      </c>
      <c r="X570" t="s">
        <v>444</v>
      </c>
      <c r="Y570" t="s">
        <v>444</v>
      </c>
      <c r="Z570" t="s">
        <v>442</v>
      </c>
      <c r="AA570" t="s">
        <v>442</v>
      </c>
      <c r="AB570" t="s">
        <v>442</v>
      </c>
      <c r="AC570" t="s">
        <v>444</v>
      </c>
      <c r="AD570" t="s">
        <v>447</v>
      </c>
      <c r="AE570" t="s">
        <v>447</v>
      </c>
      <c r="AF570" t="s">
        <v>447</v>
      </c>
      <c r="AG570" t="s">
        <v>442</v>
      </c>
      <c r="AH570" t="s">
        <v>447</v>
      </c>
      <c r="AI570" t="s">
        <v>447</v>
      </c>
      <c r="AJ570" t="s">
        <v>442</v>
      </c>
      <c r="AK570" t="s">
        <v>444</v>
      </c>
      <c r="AL570" t="s">
        <v>444</v>
      </c>
      <c r="AM570" t="s">
        <v>444</v>
      </c>
      <c r="AN570" t="s">
        <v>444</v>
      </c>
      <c r="AO570" t="s">
        <v>444</v>
      </c>
      <c r="AP570" t="s">
        <v>447</v>
      </c>
      <c r="AQ570" t="s">
        <v>282</v>
      </c>
      <c r="AR570" t="s">
        <v>1451</v>
      </c>
      <c r="AS570" t="s">
        <v>162</v>
      </c>
      <c r="AT570" t="s">
        <v>10</v>
      </c>
      <c r="AU570" t="s">
        <v>444</v>
      </c>
      <c r="AV570" t="s">
        <v>442</v>
      </c>
      <c r="AW570" t="s">
        <v>444</v>
      </c>
      <c r="AX570" t="s">
        <v>444</v>
      </c>
      <c r="AY570" t="s">
        <v>444</v>
      </c>
      <c r="AZ570" t="s">
        <v>7</v>
      </c>
      <c r="BA570" t="s">
        <v>478</v>
      </c>
      <c r="BB570" t="s">
        <v>444</v>
      </c>
      <c r="BC570" t="s">
        <v>444</v>
      </c>
      <c r="BD570" t="s">
        <v>1359</v>
      </c>
      <c r="BE570" t="s">
        <v>867</v>
      </c>
      <c r="BF570" t="s">
        <v>1360</v>
      </c>
      <c r="BG570" t="s">
        <v>1360</v>
      </c>
      <c r="BH570" t="s">
        <v>755</v>
      </c>
      <c r="BI570" t="s">
        <v>529</v>
      </c>
      <c r="BJ570" t="s">
        <v>282</v>
      </c>
      <c r="BK570" t="s">
        <v>282</v>
      </c>
      <c r="BL570" t="s">
        <v>1360</v>
      </c>
      <c r="BM570" t="s">
        <v>758</v>
      </c>
      <c r="BN570" t="s">
        <v>529</v>
      </c>
      <c r="BO570" t="s">
        <v>282</v>
      </c>
      <c r="BP570" t="s">
        <v>282</v>
      </c>
      <c r="BQ570" t="s">
        <v>740</v>
      </c>
      <c r="BR570" t="s">
        <v>264</v>
      </c>
      <c r="BS570" t="s">
        <v>444</v>
      </c>
      <c r="BT570" t="s">
        <v>1360</v>
      </c>
      <c r="BU570" t="s">
        <v>264</v>
      </c>
      <c r="BV570" t="s">
        <v>444</v>
      </c>
      <c r="BW570" t="s">
        <v>740</v>
      </c>
      <c r="BX570" t="s">
        <v>264</v>
      </c>
      <c r="BY570" t="s">
        <v>444</v>
      </c>
      <c r="BZ570" t="s">
        <v>1360</v>
      </c>
      <c r="CA570" t="s">
        <v>264</v>
      </c>
      <c r="CB570" t="s">
        <v>444</v>
      </c>
      <c r="CC570" t="s">
        <v>1360</v>
      </c>
      <c r="CD570" t="s">
        <v>264</v>
      </c>
      <c r="CE570" t="s">
        <v>444</v>
      </c>
      <c r="CF570" t="s">
        <v>444</v>
      </c>
      <c r="CG570" t="s">
        <v>444</v>
      </c>
      <c r="CH570" t="s">
        <v>444</v>
      </c>
      <c r="CI570" t="s">
        <v>740</v>
      </c>
      <c r="CJ570" t="s">
        <v>264</v>
      </c>
      <c r="CK570" t="s">
        <v>444</v>
      </c>
      <c r="CL570" t="s">
        <v>1360</v>
      </c>
      <c r="CM570" t="s">
        <v>264</v>
      </c>
      <c r="CN570" t="s">
        <v>444</v>
      </c>
      <c r="CO570" t="s">
        <v>740</v>
      </c>
      <c r="CP570" t="s">
        <v>264</v>
      </c>
      <c r="CQ570" t="s">
        <v>444</v>
      </c>
      <c r="CR570" t="s">
        <v>1360</v>
      </c>
      <c r="CS570" t="s">
        <v>264</v>
      </c>
      <c r="CT570" t="s">
        <v>444</v>
      </c>
      <c r="CU570" t="s">
        <v>282</v>
      </c>
      <c r="CV570" t="s">
        <v>2929</v>
      </c>
      <c r="CW570" t="s">
        <v>2736</v>
      </c>
      <c r="CX570" t="s">
        <v>2930</v>
      </c>
      <c r="CY570" t="s">
        <v>1370</v>
      </c>
      <c r="CZ570" t="s">
        <v>1371</v>
      </c>
      <c r="DA570" t="s">
        <v>444</v>
      </c>
      <c r="DB570" t="s">
        <v>444</v>
      </c>
      <c r="DC570" t="s">
        <v>444</v>
      </c>
      <c r="DD570" t="s">
        <v>444</v>
      </c>
      <c r="DE570" t="s">
        <v>444</v>
      </c>
      <c r="DF570" t="s">
        <v>444</v>
      </c>
      <c r="DG570" t="s">
        <v>444</v>
      </c>
      <c r="DH570" t="s">
        <v>444</v>
      </c>
      <c r="DI570" t="s">
        <v>443</v>
      </c>
      <c r="DJ570" t="s">
        <v>282</v>
      </c>
      <c r="DK570" t="s">
        <v>1440</v>
      </c>
      <c r="DL570" t="s">
        <v>1451</v>
      </c>
      <c r="DM570" t="s">
        <v>444</v>
      </c>
      <c r="DN570" t="s">
        <v>444</v>
      </c>
      <c r="DO570" t="s">
        <v>444</v>
      </c>
      <c r="DP570" t="s">
        <v>444</v>
      </c>
      <c r="DQ570" t="s">
        <v>444</v>
      </c>
      <c r="DR570" t="s">
        <v>444</v>
      </c>
      <c r="DS570" t="s">
        <v>444</v>
      </c>
      <c r="DT570" s="24" t="s">
        <v>444</v>
      </c>
      <c r="DU570" s="24" t="s">
        <v>444</v>
      </c>
      <c r="DV570" t="s">
        <v>444</v>
      </c>
      <c r="DW570" t="s">
        <v>444</v>
      </c>
      <c r="DX570" s="24" t="s">
        <v>444</v>
      </c>
      <c r="DY570" s="24" t="s">
        <v>444</v>
      </c>
      <c r="DZ570" t="s">
        <v>444</v>
      </c>
      <c r="EA570" t="s">
        <v>444</v>
      </c>
      <c r="EB570" s="24" t="s">
        <v>444</v>
      </c>
      <c r="EC570" s="24" t="s">
        <v>444</v>
      </c>
      <c r="ED570" t="s">
        <v>444</v>
      </c>
      <c r="EE570" t="s">
        <v>444</v>
      </c>
      <c r="EF570" s="24" t="s">
        <v>444</v>
      </c>
      <c r="EG570" s="24" t="s">
        <v>444</v>
      </c>
      <c r="EH570" t="s">
        <v>444</v>
      </c>
      <c r="EI570" t="s">
        <v>444</v>
      </c>
      <c r="EJ570" s="24" t="s">
        <v>444</v>
      </c>
      <c r="EK570" s="24" t="s">
        <v>444</v>
      </c>
      <c r="EL570" t="s">
        <v>444</v>
      </c>
      <c r="EM570" t="s">
        <v>444</v>
      </c>
      <c r="EN570" s="24" t="s">
        <v>444</v>
      </c>
      <c r="EO570" s="24" t="s">
        <v>444</v>
      </c>
      <c r="EP570" t="s">
        <v>444</v>
      </c>
      <c r="EQ570" t="s">
        <v>444</v>
      </c>
      <c r="ER570" s="24" t="s">
        <v>444</v>
      </c>
      <c r="ES570" s="24" t="s">
        <v>444</v>
      </c>
      <c r="ET570" t="s">
        <v>444</v>
      </c>
      <c r="EU570" t="s">
        <v>444</v>
      </c>
      <c r="EV570" s="24" t="s">
        <v>444</v>
      </c>
      <c r="EW570" s="24" t="s">
        <v>444</v>
      </c>
      <c r="EX570" t="s">
        <v>444</v>
      </c>
      <c r="EY570" t="s">
        <v>444</v>
      </c>
      <c r="EZ570" s="24" t="s">
        <v>444</v>
      </c>
      <c r="FA570" s="24" t="s">
        <v>444</v>
      </c>
      <c r="FB570" t="s">
        <v>444</v>
      </c>
      <c r="FC570" t="s">
        <v>444</v>
      </c>
      <c r="FD570" s="24" t="s">
        <v>444</v>
      </c>
      <c r="FE570" s="24" t="s">
        <v>444</v>
      </c>
      <c r="FF570" t="s">
        <v>444</v>
      </c>
      <c r="FG570" t="s">
        <v>444</v>
      </c>
      <c r="FH570" s="24" t="s">
        <v>444</v>
      </c>
      <c r="FI570" s="24" t="s">
        <v>444</v>
      </c>
      <c r="FJ570" t="s">
        <v>444</v>
      </c>
      <c r="FK570" t="s">
        <v>444</v>
      </c>
      <c r="FL570" s="24" t="s">
        <v>444</v>
      </c>
      <c r="FM570" s="24" t="s">
        <v>444</v>
      </c>
      <c r="FN570" t="s">
        <v>444</v>
      </c>
      <c r="FO570" t="s">
        <v>444</v>
      </c>
      <c r="FP570" s="24" t="s">
        <v>444</v>
      </c>
      <c r="FQ570" s="24" t="s">
        <v>444</v>
      </c>
      <c r="FR570" t="s">
        <v>444</v>
      </c>
      <c r="FS570" t="s">
        <v>444</v>
      </c>
      <c r="FT570" s="24" t="s">
        <v>444</v>
      </c>
      <c r="FU570" s="24" t="s">
        <v>444</v>
      </c>
      <c r="FV570" t="s">
        <v>444</v>
      </c>
      <c r="FW570" t="s">
        <v>444</v>
      </c>
      <c r="FX570" s="24" t="s">
        <v>444</v>
      </c>
      <c r="FY570" s="24" t="s">
        <v>444</v>
      </c>
      <c r="FZ570" t="s">
        <v>444</v>
      </c>
      <c r="GA570" t="s">
        <v>444</v>
      </c>
      <c r="GB570" s="24" t="s">
        <v>444</v>
      </c>
      <c r="GC570" s="24" t="s">
        <v>444</v>
      </c>
      <c r="GD570" t="s">
        <v>444</v>
      </c>
      <c r="GE570" t="s">
        <v>444</v>
      </c>
      <c r="GF570" s="24" t="s">
        <v>444</v>
      </c>
      <c r="GG570" s="24" t="s">
        <v>444</v>
      </c>
      <c r="GH570" t="s">
        <v>15</v>
      </c>
      <c r="GI570" s="24" t="s">
        <v>1416</v>
      </c>
      <c r="GJ570" s="24" t="s">
        <v>480</v>
      </c>
      <c r="GK570" t="s">
        <v>444</v>
      </c>
      <c r="GL570" t="s">
        <v>444</v>
      </c>
      <c r="GM570" s="24" t="s">
        <v>444</v>
      </c>
      <c r="GN570" s="24" t="s">
        <v>444</v>
      </c>
      <c r="GO570" t="s">
        <v>444</v>
      </c>
      <c r="GP570" t="s">
        <v>444</v>
      </c>
      <c r="GQ570" s="24" t="s">
        <v>444</v>
      </c>
      <c r="GR570" s="24" t="s">
        <v>444</v>
      </c>
      <c r="GS570" t="s">
        <v>444</v>
      </c>
      <c r="GT570" t="s">
        <v>444</v>
      </c>
      <c r="GU570" s="24" t="s">
        <v>444</v>
      </c>
      <c r="GV570" s="24" t="s">
        <v>444</v>
      </c>
      <c r="GW570" t="s">
        <v>444</v>
      </c>
      <c r="GX570" t="s">
        <v>444</v>
      </c>
      <c r="GY570" s="24" t="s">
        <v>444</v>
      </c>
      <c r="GZ570" s="24" t="s">
        <v>444</v>
      </c>
      <c r="HA570" t="s">
        <v>444</v>
      </c>
      <c r="HB570" t="s">
        <v>444</v>
      </c>
      <c r="HC570" s="24" t="s">
        <v>444</v>
      </c>
      <c r="HD570" s="24" t="s">
        <v>444</v>
      </c>
      <c r="HE570" t="s">
        <v>444</v>
      </c>
      <c r="HF570" t="s">
        <v>444</v>
      </c>
      <c r="HG570" s="24" t="s">
        <v>444</v>
      </c>
      <c r="HH570" s="24" t="s">
        <v>444</v>
      </c>
      <c r="HI570" t="s">
        <v>444</v>
      </c>
      <c r="HJ570" t="s">
        <v>444</v>
      </c>
      <c r="HK570" s="24" t="s">
        <v>444</v>
      </c>
      <c r="HL570" s="24" t="s">
        <v>444</v>
      </c>
      <c r="HM570" t="s">
        <v>444</v>
      </c>
      <c r="HN570" t="s">
        <v>444</v>
      </c>
      <c r="HO570" s="24" t="s">
        <v>444</v>
      </c>
      <c r="HP570" s="24" t="s">
        <v>444</v>
      </c>
      <c r="HQ570" t="s">
        <v>444</v>
      </c>
      <c r="HR570" t="s">
        <v>444</v>
      </c>
      <c r="HS570" s="24" t="s">
        <v>444</v>
      </c>
      <c r="HT570" s="24" t="s">
        <v>444</v>
      </c>
      <c r="HU570" t="s">
        <v>444</v>
      </c>
      <c r="HV570" t="s">
        <v>444</v>
      </c>
      <c r="HW570" s="24" t="s">
        <v>444</v>
      </c>
      <c r="HX570" s="24" t="s">
        <v>444</v>
      </c>
      <c r="HY570" t="s">
        <v>444</v>
      </c>
      <c r="HZ570" t="s">
        <v>444</v>
      </c>
      <c r="IA570" t="s">
        <v>2929</v>
      </c>
      <c r="IB570" t="s">
        <v>2736</v>
      </c>
      <c r="IC570" t="s">
        <v>2809</v>
      </c>
      <c r="ID570" s="33" t="b" cm="1">
        <f t="array" ref="ID570">_xlfn.IFNA(MATCH($A$2,_xlfn.NUMBERVALUE(Table_Query_from_MF_DSNP62[[#This Row],[CL_GLACCT_DR1]:[CL_GLACCT_CR4]]),0),0)&gt;=1</f>
        <v>1</v>
      </c>
      <c r="IE570" s="33" t="b">
        <f>OR(Table_Query_from_MF_DSNP62[[#This Row],[Pair1]:[Pair25]])</f>
        <v>1</v>
      </c>
      <c r="IF570" s="33">
        <f>_xlfn.IFNA(MATCH(TRUE,Table_Query_from_MF_DSNP62[[#This Row],[Pair1]:[Pair25]],0),"none")</f>
        <v>1</v>
      </c>
      <c r="IG570" s="33" t="b">
        <f>AND($A$2&gt;=_xlfn.NUMBERVALUE(Table_Query_from_MF_DSNP62[[#This Row],[CL_GL_ACCT_FR1]]),$A$2&lt;=_xlfn.NUMBERVALUE(Table_Query_from_MF_DSNP62[[#This Row],[CL_GL_ACCT_TO1]]))</f>
        <v>1</v>
      </c>
      <c r="IH570" s="33" t="b">
        <f>AND($A$2&gt;=_xlfn.NUMBERVALUE(Table_Query_from_MF_DSNP62[[#This Row],[CL_GL_ACCT_FR2]]),$A$2&lt;=_xlfn.NUMBERVALUE(Table_Query_from_MF_DSNP62[[#This Row],[CL_GL_ACCT_TO2]]))</f>
        <v>1</v>
      </c>
      <c r="II570" s="33" t="b">
        <f>AND($A$2&gt;=_xlfn.NUMBERVALUE(Table_Query_from_MF_DSNP62[[#This Row],[CL_GL_ACCT_FR3]]),$A$2&lt;=_xlfn.NUMBERVALUE(Table_Query_from_MF_DSNP62[[#This Row],[CL_GL_ACCT_TO3]]))</f>
        <v>1</v>
      </c>
      <c r="IJ570" s="33" t="b">
        <f>AND($A$2&gt;=_xlfn.NUMBERVALUE(Table_Query_from_MF_DSNP62[[#This Row],[CL_GL_ACCT_FR4]]),$A$2&lt;=_xlfn.NUMBERVALUE(Table_Query_from_MF_DSNP62[[#This Row],[CL_GL_ACCT_TO4]]))</f>
        <v>1</v>
      </c>
      <c r="IK570" s="33" t="b">
        <f>AND($A$2&gt;=_xlfn.NUMBERVALUE(Table_Query_from_MF_DSNP62[[#This Row],[CL_GL_ACCT_FR5]]),$A$2&lt;=_xlfn.NUMBERVALUE(Table_Query_from_MF_DSNP62[[#This Row],[CL_GL_ACCT_TO5]]))</f>
        <v>1</v>
      </c>
      <c r="IL570" s="33" t="b">
        <f>AND($A$2&gt;=_xlfn.NUMBERVALUE(Table_Query_from_MF_DSNP62[[#This Row],[CL_GL_ACCT_FR6]]),$A$2&lt;=_xlfn.NUMBERVALUE(Table_Query_from_MF_DSNP62[[#This Row],[CL_GL_ACCT_TO6]]))</f>
        <v>1</v>
      </c>
      <c r="IM570" s="33" t="b">
        <f>AND($A$2&gt;=_xlfn.NUMBERVALUE(Table_Query_from_MF_DSNP62[[#This Row],[CL_GL_ACCT_FR7]]),$A$2&lt;=_xlfn.NUMBERVALUE(Table_Query_from_MF_DSNP62[[#This Row],[CL_GL_ACCT_TO7]]))</f>
        <v>1</v>
      </c>
      <c r="IN570" s="33" t="b">
        <f>AND($A$2&gt;=_xlfn.NUMBERVALUE(Table_Query_from_MF_DSNP62[[#This Row],[CL_GL_ACCT_FR8]]),$A$2&lt;=_xlfn.NUMBERVALUE(Table_Query_from_MF_DSNP62[[#This Row],[CL_GL_ACCT_TO8]]))</f>
        <v>1</v>
      </c>
      <c r="IO570" s="33" t="b">
        <f>AND($A$2&gt;=_xlfn.NUMBERVALUE(Table_Query_from_MF_DSNP62[[#This Row],[CL_GL_ACCT_FR9]]),$A$2&lt;=_xlfn.NUMBERVALUE(Table_Query_from_MF_DSNP62[[#This Row],[CL_GL_ACCT_TO9]]))</f>
        <v>1</v>
      </c>
      <c r="IP570" s="33" t="b">
        <f>AND($A$2&gt;=_xlfn.NUMBERVALUE(Table_Query_from_MF_DSNP62[[#This Row],[CL_GL_ACCT_FR10]]),$A$2&lt;=_xlfn.NUMBERVALUE(Table_Query_from_MF_DSNP62[[#This Row],[CL_GL_ACCT_TO10]]))</f>
        <v>1</v>
      </c>
      <c r="IQ570" s="33" t="b">
        <f>AND($A$2&gt;=_xlfn.NUMBERVALUE(Table_Query_from_MF_DSNP62[[#This Row],[CL_GL_ACCT_FR11]]),$A$2&lt;=_xlfn.NUMBERVALUE(Table_Query_from_MF_DSNP62[[#This Row],[CL_GL_ACCT_TO11]]))</f>
        <v>1</v>
      </c>
      <c r="IR570" s="33" t="b">
        <f>AND($A$2&gt;=_xlfn.NUMBERVALUE(Table_Query_from_MF_DSNP62[[#This Row],[CL_GL_ACCT_FR12]]),$A$2&lt;=_xlfn.NUMBERVALUE(Table_Query_from_MF_DSNP62[[#This Row],[CL_GL_ACCT_TO12]]))</f>
        <v>1</v>
      </c>
      <c r="IS570" s="33" t="b">
        <f>AND($A$2&gt;=_xlfn.NUMBERVALUE(Table_Query_from_MF_DSNP62[[#This Row],[CL_GL_ACCT_FR13]]),$A$2&lt;=_xlfn.NUMBERVALUE(Table_Query_from_MF_DSNP62[[#This Row],[CL_GL_ACCT_TO13]]))</f>
        <v>1</v>
      </c>
      <c r="IT570" s="33" t="b">
        <f>AND($A$2&gt;=_xlfn.NUMBERVALUE(Table_Query_from_MF_DSNP62[[#This Row],[CL_GL_ACCT_FR14]]),$A$2&lt;=_xlfn.NUMBERVALUE(Table_Query_from_MF_DSNP62[[#This Row],[CL_GL_ACCT_TO14]]))</f>
        <v>1</v>
      </c>
      <c r="IU570" s="33" t="b">
        <f>AND($A$2&gt;=_xlfn.NUMBERVALUE(Table_Query_from_MF_DSNP62[[#This Row],[CL_GL_ACCT_FR15]]),$A$2&lt;=_xlfn.NUMBERVALUE(Table_Query_from_MF_DSNP62[[#This Row],[CL_GL_ACCT_TO15]]))</f>
        <v>1</v>
      </c>
      <c r="IV570" s="33" t="b">
        <f>AND($A$2&gt;=_xlfn.NUMBERVALUE(Table_Query_from_MF_DSNP62[[#This Row],[CL_GL_ACCT_FR16]]),$A$2&lt;=_xlfn.NUMBERVALUE(Table_Query_from_MF_DSNP62[[#This Row],[CL_GL_ACCT_TO16]]))</f>
        <v>1</v>
      </c>
      <c r="IW570" s="33" t="b">
        <f>AND($A$2&gt;=_xlfn.NUMBERVALUE(Table_Query_from_MF_DSNP62[[#This Row],[CL_GL_ACCT_FR17]]),$A$2&lt;=_xlfn.NUMBERVALUE(Table_Query_from_MF_DSNP62[[#This Row],[CL_GL_ACCT_TO17]]))</f>
        <v>1</v>
      </c>
      <c r="IX570" s="33" t="b">
        <f>AND($A$2&gt;=_xlfn.NUMBERVALUE(Table_Query_from_MF_DSNP62[[#This Row],[CL_GL_ACCT_FR18]]),$A$2&lt;=_xlfn.NUMBERVALUE(Table_Query_from_MF_DSNP62[[#This Row],[CL_GL_ACCT_TO18]]))</f>
        <v>1</v>
      </c>
      <c r="IY570" s="33" t="b">
        <f>AND($A$2&gt;=_xlfn.NUMBERVALUE(Table_Query_from_MF_DSNP62[[#This Row],[CL_GL_ACCT_FR19]]),$A$2&lt;=_xlfn.NUMBERVALUE(Table_Query_from_MF_DSNP62[[#This Row],[CL_GL_ACCT_TO19]]))</f>
        <v>1</v>
      </c>
      <c r="IZ570" s="33" t="b">
        <f>AND($A$2&gt;=_xlfn.NUMBERVALUE(Table_Query_from_MF_DSNP62[[#This Row],[CL_GL_ACCT_FR20]]),$A$2&lt;=_xlfn.NUMBERVALUE(Table_Query_from_MF_DSNP62[[#This Row],[CL_GL_ACCT_TO20]]))</f>
        <v>1</v>
      </c>
      <c r="JA570" s="33" t="b">
        <f>AND($A$2&gt;=_xlfn.NUMBERVALUE(Table_Query_from_MF_DSNP62[[#This Row],[CL_GL_ACCT_FR21]]),$A$2&lt;=_xlfn.NUMBERVALUE(Table_Query_from_MF_DSNP62[[#This Row],[CL_GL_ACCT_TO21]]))</f>
        <v>1</v>
      </c>
      <c r="JB570" s="33" t="b">
        <f>AND($A$2&gt;=_xlfn.NUMBERVALUE(Table_Query_from_MF_DSNP62[[#This Row],[CL_GL_ACCT_FR22]]),$A$2&lt;=_xlfn.NUMBERVALUE(Table_Query_from_MF_DSNP62[[#This Row],[CL_GL_ACCT_TO22]]))</f>
        <v>1</v>
      </c>
      <c r="JC570" s="33" t="b">
        <f>AND($A$2&gt;=_xlfn.NUMBERVALUE(Table_Query_from_MF_DSNP62[[#This Row],[CL_GL_ACCT_FR23]]),$A$2&lt;=_xlfn.NUMBERVALUE(Table_Query_from_MF_DSNP62[[#This Row],[CL_GL_ACCT_TO23]]))</f>
        <v>1</v>
      </c>
      <c r="JD570" s="33" t="b">
        <f>AND($A$2&gt;=_xlfn.NUMBERVALUE(Table_Query_from_MF_DSNP62[[#This Row],[CL_GL_ACCT_FR24]]),$A$2&lt;=_xlfn.NUMBERVALUE(Table_Query_from_MF_DSNP62[[#This Row],[CL_GL_ACCT_TO24]]))</f>
        <v>1</v>
      </c>
      <c r="JE570" s="33" t="b">
        <f>AND($A$2&gt;=_xlfn.NUMBERVALUE(Table_Query_from_MF_DSNP62[[#This Row],[CL_GL_ACCT_FR25]]),$A$2&lt;=_xlfn.NUMBERVALUE(Table_Query_from_MF_DSNP62[[#This Row],[CL_GL_ACCT_TO25]]))</f>
        <v>1</v>
      </c>
      <c r="JF570" s="33" t="b">
        <f>OR(Table_Query_from_MF_DSNP62[[#This Row],[PairA]:[PairO]])</f>
        <v>1</v>
      </c>
      <c r="JG570" s="33">
        <f>_xlfn.IFNA(MATCH(TRUE,Table_Query_from_MF_DSNP62[[#This Row],[PairA]:[PairO]],0),"none")</f>
        <v>2</v>
      </c>
      <c r="JH570" s="33" t="b">
        <f>AND($B$2&gt;=_xlfn.NUMBERVALUE(Table_Query_from_MF_DSNP62[[#This Row],[CL_CMP_OBJ_FR1]]),$B$2&lt;=_xlfn.NUMBERVALUE(Table_Query_from_MF_DSNP62[[#This Row],[CL_CMP_OBJ_TO1]]))</f>
        <v>0</v>
      </c>
      <c r="JI570" s="33" t="b">
        <f>AND($B$2&gt;=_xlfn.NUMBERVALUE(Table_Query_from_MF_DSNP62[[#This Row],[CL_CMP_OBJ_FR2]]),$B$2&lt;=_xlfn.NUMBERVALUE(Table_Query_from_MF_DSNP62[[#This Row],[CL_CMP_OBJ_TO2]]))</f>
        <v>1</v>
      </c>
      <c r="JJ570" s="33" t="b">
        <f>AND($B$2&gt;=_xlfn.NUMBERVALUE(Table_Query_from_MF_DSNP62[[#This Row],[CL_CMP_OBJ_FR3]]),$B$2&lt;=_xlfn.NUMBERVALUE(Table_Query_from_MF_DSNP62[[#This Row],[CL_CMP_OBJ_TO3]]))</f>
        <v>1</v>
      </c>
      <c r="JK570" s="33" t="b">
        <f>AND($B$2&gt;=_xlfn.NUMBERVALUE(Table_Query_from_MF_DSNP62[[#This Row],[CL_CMP_OBJ_FR4]]),$B$2&lt;=_xlfn.NUMBERVALUE(Table_Query_from_MF_DSNP62[[#This Row],[CL_CMP_OBJ_TO4]]))</f>
        <v>1</v>
      </c>
      <c r="JL570" s="33" t="b">
        <f>AND($B$2&gt;=_xlfn.NUMBERVALUE(Table_Query_from_MF_DSNP62[[#This Row],[CL_CMP_OBJ_FR5]]),$B$2&lt;=_xlfn.NUMBERVALUE(Table_Query_from_MF_DSNP62[[#This Row],[CL_CMP_OBJ_TO5]]))</f>
        <v>1</v>
      </c>
      <c r="JM570" s="33" t="b">
        <f>AND($B$2&gt;=_xlfn.NUMBERVALUE(Table_Query_from_MF_DSNP62[[#This Row],[CL_CMP_OBJ_FR6]]),$B$2&lt;=_xlfn.NUMBERVALUE(Table_Query_from_MF_DSNP62[[#This Row],[CL_CMP_OBJ_TO6]]))</f>
        <v>1</v>
      </c>
      <c r="JN570" s="33" t="b">
        <f>AND($B$2&gt;=_xlfn.NUMBERVALUE(Table_Query_from_MF_DSNP62[[#This Row],[CL_CMP_OBJ_FR7]]),$B$2&lt;=_xlfn.NUMBERVALUE(Table_Query_from_MF_DSNP62[[#This Row],[CL_CMP_OBJ_TO7]]))</f>
        <v>1</v>
      </c>
      <c r="JO570" s="33" t="b">
        <f>AND($B$2&gt;=_xlfn.NUMBERVALUE(Table_Query_from_MF_DSNP62[[#This Row],[CL_CMP_OBJ_FR8]]),$B$2&lt;=_xlfn.NUMBERVALUE(Table_Query_from_MF_DSNP62[[#This Row],[CL_CMP_OBJ_TO8]]))</f>
        <v>1</v>
      </c>
      <c r="JP570" s="33" t="b">
        <f>AND($B$2&gt;=_xlfn.NUMBERVALUE(Table_Query_from_MF_DSNP62[[#This Row],[CL_CMP_OBJ_FR9]]),$B$2&lt;=_xlfn.NUMBERVALUE(Table_Query_from_MF_DSNP62[[#This Row],[CL_CMP_OBJ_TO9]]))</f>
        <v>1</v>
      </c>
      <c r="JQ570" s="33" t="b">
        <f>AND($B$2&gt;=_xlfn.NUMBERVALUE(Table_Query_from_MF_DSNP62[[#This Row],[CL_CMP_OBJ_FR10]]),$B$2&lt;=_xlfn.NUMBERVALUE(Table_Query_from_MF_DSNP62[[#This Row],[CL_CMP_OBJ_TO10]]))</f>
        <v>1</v>
      </c>
      <c r="JR570" s="33" t="b">
        <f>AND($B$2&gt;=_xlfn.NUMBERVALUE(Table_Query_from_MF_DSNP62[[#This Row],[CL_CMP_OBJ_FR11]]),$B$2&lt;=_xlfn.NUMBERVALUE(Table_Query_from_MF_DSNP62[[#This Row],[CL_CMP_OBJ_TO11]]))</f>
        <v>1</v>
      </c>
      <c r="JS570" s="33" t="b">
        <f>AND($B$2&gt;=_xlfn.NUMBERVALUE(Table_Query_from_MF_DSNP62[[#This Row],[CL_CMP_OBJ_FR12]]),$B$2&lt;=_xlfn.NUMBERVALUE(Table_Query_from_MF_DSNP62[[#This Row],[CL_CMP_OBJ_TO12]]))</f>
        <v>1</v>
      </c>
      <c r="JT570" s="33" t="b">
        <f>AND($B$2&gt;=_xlfn.NUMBERVALUE(Table_Query_from_MF_DSNP62[[#This Row],[CL_CMP_OBJ_FR13]]),$B$2&lt;=_xlfn.NUMBERVALUE(Table_Query_from_MF_DSNP62[[#This Row],[CL_CMP_OBJ_TO13]]))</f>
        <v>1</v>
      </c>
      <c r="JU570" s="33" t="b">
        <f>AND($B$2&gt;=_xlfn.NUMBERVALUE(Table_Query_from_MF_DSNP62[[#This Row],[CL_CMP_OBJ_FR14]]),$B$2&lt;=_xlfn.NUMBERVALUE(Table_Query_from_MF_DSNP62[[#This Row],[CL_CMP_OBJ_TO14]]))</f>
        <v>1</v>
      </c>
      <c r="JV570" s="33" t="b">
        <f>AND($B$2&gt;=_xlfn.NUMBERVALUE(Table_Query_from_MF_DSNP62[[#This Row],[CL_CMP_OBJ_FR15]]),$B$2&lt;=_xlfn.NUMBERVALUE(Table_Query_from_MF_DSNP62[[#This Row],[CL_CMP_OBJ_TO15]]))</f>
        <v>1</v>
      </c>
    </row>
    <row r="571" spans="1:282" x14ac:dyDescent="0.25">
      <c r="A571" t="b">
        <f>OR(,Table_Query_from_MF_DSNP62[[#This Row],[Desired GL included as "hard-coded" GL?]],Table_Query_from_MF_DSNP62[[#This Row],[Desired GL included as "Open GL"?]])</f>
        <v>1</v>
      </c>
      <c r="B571" t="b">
        <f>Table_Query_from_MF_DSNP62[[#This Row],[Desired CObj included as "Open CObj"?]]</f>
        <v>1</v>
      </c>
      <c r="C571" t="s">
        <v>2303</v>
      </c>
      <c r="D571" t="s">
        <v>2304</v>
      </c>
      <c r="E571" t="s">
        <v>15</v>
      </c>
      <c r="F571" s="24" t="s">
        <v>421</v>
      </c>
      <c r="G571" t="s">
        <v>13</v>
      </c>
      <c r="H571" s="24" t="s">
        <v>293</v>
      </c>
      <c r="I571" t="s">
        <v>322</v>
      </c>
      <c r="J571" s="24" t="s">
        <v>444</v>
      </c>
      <c r="K571" t="s">
        <v>444</v>
      </c>
      <c r="L571" s="24" t="s">
        <v>359</v>
      </c>
      <c r="M571" t="s">
        <v>307</v>
      </c>
      <c r="N571" t="s">
        <v>444</v>
      </c>
      <c r="O571" t="s">
        <v>444</v>
      </c>
      <c r="P571" t="s">
        <v>444</v>
      </c>
      <c r="Q571" t="s">
        <v>15</v>
      </c>
      <c r="R571" t="s">
        <v>447</v>
      </c>
      <c r="S571" t="s">
        <v>15</v>
      </c>
      <c r="T571" t="s">
        <v>447</v>
      </c>
      <c r="U571" t="s">
        <v>444</v>
      </c>
      <c r="V571" t="s">
        <v>444</v>
      </c>
      <c r="W571" t="s">
        <v>447</v>
      </c>
      <c r="X571" t="s">
        <v>444</v>
      </c>
      <c r="Y571" t="s">
        <v>444</v>
      </c>
      <c r="Z571" t="s">
        <v>442</v>
      </c>
      <c r="AA571" t="s">
        <v>444</v>
      </c>
      <c r="AB571" t="s">
        <v>442</v>
      </c>
      <c r="AC571" t="s">
        <v>444</v>
      </c>
      <c r="AD571" t="s">
        <v>15</v>
      </c>
      <c r="AE571" t="s">
        <v>447</v>
      </c>
      <c r="AF571" t="s">
        <v>447</v>
      </c>
      <c r="AG571" t="s">
        <v>442</v>
      </c>
      <c r="AH571" t="s">
        <v>447</v>
      </c>
      <c r="AI571" t="s">
        <v>447</v>
      </c>
      <c r="AJ571" t="s">
        <v>442</v>
      </c>
      <c r="AK571" t="s">
        <v>442</v>
      </c>
      <c r="AL571" t="s">
        <v>444</v>
      </c>
      <c r="AM571" t="s">
        <v>447</v>
      </c>
      <c r="AN571" t="s">
        <v>444</v>
      </c>
      <c r="AO571" t="s">
        <v>444</v>
      </c>
      <c r="AP571" t="s">
        <v>447</v>
      </c>
      <c r="AQ571" t="s">
        <v>282</v>
      </c>
      <c r="AR571" t="s">
        <v>1451</v>
      </c>
      <c r="AS571" t="s">
        <v>162</v>
      </c>
      <c r="AT571" t="s">
        <v>10</v>
      </c>
      <c r="AU571" t="s">
        <v>444</v>
      </c>
      <c r="AV571" t="s">
        <v>442</v>
      </c>
      <c r="AW571" t="s">
        <v>444</v>
      </c>
      <c r="AX571" t="s">
        <v>444</v>
      </c>
      <c r="AY571" t="s">
        <v>444</v>
      </c>
      <c r="AZ571" t="s">
        <v>7</v>
      </c>
      <c r="BA571" t="s">
        <v>478</v>
      </c>
      <c r="BB571" t="s">
        <v>444</v>
      </c>
      <c r="BC571" t="s">
        <v>444</v>
      </c>
      <c r="BD571" t="s">
        <v>1359</v>
      </c>
      <c r="BE571" t="s">
        <v>2305</v>
      </c>
      <c r="BF571" t="s">
        <v>740</v>
      </c>
      <c r="BG571" t="s">
        <v>1360</v>
      </c>
      <c r="BH571" t="s">
        <v>755</v>
      </c>
      <c r="BI571" t="s">
        <v>529</v>
      </c>
      <c r="BJ571" t="s">
        <v>1520</v>
      </c>
      <c r="BK571" t="s">
        <v>282</v>
      </c>
      <c r="BL571" t="s">
        <v>1360</v>
      </c>
      <c r="BM571" t="s">
        <v>758</v>
      </c>
      <c r="BN571" t="s">
        <v>529</v>
      </c>
      <c r="BO571" t="s">
        <v>1520</v>
      </c>
      <c r="BP571" t="s">
        <v>282</v>
      </c>
      <c r="BQ571" t="s">
        <v>740</v>
      </c>
      <c r="BR571" t="s">
        <v>1521</v>
      </c>
      <c r="BS571" t="s">
        <v>444</v>
      </c>
      <c r="BT571" t="s">
        <v>1360</v>
      </c>
      <c r="BU571" t="s">
        <v>1487</v>
      </c>
      <c r="BV571" t="s">
        <v>444</v>
      </c>
      <c r="BW571" t="s">
        <v>740</v>
      </c>
      <c r="BX571" t="s">
        <v>1521</v>
      </c>
      <c r="BY571" t="s">
        <v>444</v>
      </c>
      <c r="BZ571" t="s">
        <v>1360</v>
      </c>
      <c r="CA571" t="s">
        <v>1487</v>
      </c>
      <c r="CB571" t="s">
        <v>444</v>
      </c>
      <c r="CC571" t="s">
        <v>1360</v>
      </c>
      <c r="CD571" t="s">
        <v>1487</v>
      </c>
      <c r="CE571" t="s">
        <v>444</v>
      </c>
      <c r="CF571" t="s">
        <v>444</v>
      </c>
      <c r="CG571" t="s">
        <v>444</v>
      </c>
      <c r="CH571" t="s">
        <v>444</v>
      </c>
      <c r="CI571" t="s">
        <v>740</v>
      </c>
      <c r="CJ571" t="s">
        <v>1521</v>
      </c>
      <c r="CK571" t="s">
        <v>444</v>
      </c>
      <c r="CL571" t="s">
        <v>1360</v>
      </c>
      <c r="CM571" t="s">
        <v>1487</v>
      </c>
      <c r="CN571" t="s">
        <v>444</v>
      </c>
      <c r="CO571" t="s">
        <v>740</v>
      </c>
      <c r="CP571" t="s">
        <v>1521</v>
      </c>
      <c r="CQ571" t="s">
        <v>444</v>
      </c>
      <c r="CR571" t="s">
        <v>1360</v>
      </c>
      <c r="CS571" t="s">
        <v>1487</v>
      </c>
      <c r="CT571" t="s">
        <v>444</v>
      </c>
      <c r="CU571" t="s">
        <v>444</v>
      </c>
      <c r="CV571" t="s">
        <v>2931</v>
      </c>
      <c r="CW571" t="s">
        <v>2736</v>
      </c>
      <c r="CX571" t="s">
        <v>2803</v>
      </c>
      <c r="CY571" t="s">
        <v>1370</v>
      </c>
      <c r="CZ571" t="s">
        <v>1371</v>
      </c>
      <c r="DA571" t="s">
        <v>444</v>
      </c>
      <c r="DB571" t="s">
        <v>444</v>
      </c>
      <c r="DC571" t="s">
        <v>444</v>
      </c>
      <c r="DD571" t="s">
        <v>444</v>
      </c>
      <c r="DE571" t="s">
        <v>444</v>
      </c>
      <c r="DF571" t="s">
        <v>444</v>
      </c>
      <c r="DG571" t="s">
        <v>444</v>
      </c>
      <c r="DH571" t="s">
        <v>444</v>
      </c>
      <c r="DI571" t="s">
        <v>443</v>
      </c>
      <c r="DJ571" t="s">
        <v>282</v>
      </c>
      <c r="DK571" t="s">
        <v>1440</v>
      </c>
      <c r="DL571" t="s">
        <v>444</v>
      </c>
      <c r="DM571" t="s">
        <v>444</v>
      </c>
      <c r="DN571" t="s">
        <v>444</v>
      </c>
      <c r="DO571" t="s">
        <v>444</v>
      </c>
      <c r="DP571" t="s">
        <v>444</v>
      </c>
      <c r="DQ571" t="s">
        <v>444</v>
      </c>
      <c r="DR571" t="s">
        <v>444</v>
      </c>
      <c r="DS571" t="s">
        <v>444</v>
      </c>
      <c r="DT571" s="24" t="s">
        <v>444</v>
      </c>
      <c r="DU571" s="24" t="s">
        <v>444</v>
      </c>
      <c r="DV571" t="s">
        <v>444</v>
      </c>
      <c r="DW571" t="s">
        <v>444</v>
      </c>
      <c r="DX571" s="24" t="s">
        <v>444</v>
      </c>
      <c r="DY571" s="24" t="s">
        <v>444</v>
      </c>
      <c r="DZ571" t="s">
        <v>444</v>
      </c>
      <c r="EA571" t="s">
        <v>444</v>
      </c>
      <c r="EB571" s="24" t="s">
        <v>444</v>
      </c>
      <c r="EC571" s="24" t="s">
        <v>444</v>
      </c>
      <c r="ED571" t="s">
        <v>444</v>
      </c>
      <c r="EE571" t="s">
        <v>444</v>
      </c>
      <c r="EF571" s="24" t="s">
        <v>444</v>
      </c>
      <c r="EG571" s="24" t="s">
        <v>444</v>
      </c>
      <c r="EH571" t="s">
        <v>444</v>
      </c>
      <c r="EI571" t="s">
        <v>444</v>
      </c>
      <c r="EJ571" s="24" t="s">
        <v>444</v>
      </c>
      <c r="EK571" s="24" t="s">
        <v>444</v>
      </c>
      <c r="EL571" t="s">
        <v>444</v>
      </c>
      <c r="EM571" t="s">
        <v>444</v>
      </c>
      <c r="EN571" s="24" t="s">
        <v>444</v>
      </c>
      <c r="EO571" s="24" t="s">
        <v>444</v>
      </c>
      <c r="EP571" t="s">
        <v>444</v>
      </c>
      <c r="EQ571" t="s">
        <v>444</v>
      </c>
      <c r="ER571" s="24" t="s">
        <v>444</v>
      </c>
      <c r="ES571" s="24" t="s">
        <v>444</v>
      </c>
      <c r="ET571" t="s">
        <v>444</v>
      </c>
      <c r="EU571" t="s">
        <v>444</v>
      </c>
      <c r="EV571" s="24" t="s">
        <v>444</v>
      </c>
      <c r="EW571" s="24" t="s">
        <v>444</v>
      </c>
      <c r="EX571" t="s">
        <v>444</v>
      </c>
      <c r="EY571" t="s">
        <v>444</v>
      </c>
      <c r="EZ571" s="24" t="s">
        <v>444</v>
      </c>
      <c r="FA571" s="24" t="s">
        <v>444</v>
      </c>
      <c r="FB571" t="s">
        <v>444</v>
      </c>
      <c r="FC571" t="s">
        <v>444</v>
      </c>
      <c r="FD571" s="24" t="s">
        <v>444</v>
      </c>
      <c r="FE571" s="24" t="s">
        <v>444</v>
      </c>
      <c r="FF571" t="s">
        <v>444</v>
      </c>
      <c r="FG571" t="s">
        <v>444</v>
      </c>
      <c r="FH571" s="24" t="s">
        <v>444</v>
      </c>
      <c r="FI571" s="24" t="s">
        <v>444</v>
      </c>
      <c r="FJ571" t="s">
        <v>444</v>
      </c>
      <c r="FK571" t="s">
        <v>444</v>
      </c>
      <c r="FL571" s="24" t="s">
        <v>444</v>
      </c>
      <c r="FM571" s="24" t="s">
        <v>444</v>
      </c>
      <c r="FN571" t="s">
        <v>444</v>
      </c>
      <c r="FO571" t="s">
        <v>444</v>
      </c>
      <c r="FP571" s="24" t="s">
        <v>444</v>
      </c>
      <c r="FQ571" s="24" t="s">
        <v>444</v>
      </c>
      <c r="FR571" t="s">
        <v>444</v>
      </c>
      <c r="FS571" t="s">
        <v>444</v>
      </c>
      <c r="FT571" s="24" t="s">
        <v>444</v>
      </c>
      <c r="FU571" s="24" t="s">
        <v>444</v>
      </c>
      <c r="FV571" t="s">
        <v>444</v>
      </c>
      <c r="FW571" t="s">
        <v>444</v>
      </c>
      <c r="FX571" s="24" t="s">
        <v>444</v>
      </c>
      <c r="FY571" s="24" t="s">
        <v>444</v>
      </c>
      <c r="FZ571" t="s">
        <v>444</v>
      </c>
      <c r="GA571" t="s">
        <v>444</v>
      </c>
      <c r="GB571" s="24" t="s">
        <v>444</v>
      </c>
      <c r="GC571" s="24" t="s">
        <v>444</v>
      </c>
      <c r="GD571" t="s">
        <v>444</v>
      </c>
      <c r="GE571" t="s">
        <v>444</v>
      </c>
      <c r="GF571" s="24" t="s">
        <v>444</v>
      </c>
      <c r="GG571" s="24" t="s">
        <v>444</v>
      </c>
      <c r="GH571" t="s">
        <v>15</v>
      </c>
      <c r="GI571" s="24" t="s">
        <v>571</v>
      </c>
      <c r="GJ571" s="24" t="s">
        <v>574</v>
      </c>
      <c r="GK571" t="s">
        <v>444</v>
      </c>
      <c r="GL571" t="s">
        <v>444</v>
      </c>
      <c r="GM571" s="24" t="s">
        <v>444</v>
      </c>
      <c r="GN571" s="24" t="s">
        <v>444</v>
      </c>
      <c r="GO571" t="s">
        <v>444</v>
      </c>
      <c r="GP571" t="s">
        <v>444</v>
      </c>
      <c r="GQ571" s="24" t="s">
        <v>444</v>
      </c>
      <c r="GR571" s="24" t="s">
        <v>444</v>
      </c>
      <c r="GS571" t="s">
        <v>444</v>
      </c>
      <c r="GT571" t="s">
        <v>444</v>
      </c>
      <c r="GU571" s="24" t="s">
        <v>444</v>
      </c>
      <c r="GV571" s="24" t="s">
        <v>444</v>
      </c>
      <c r="GW571" t="s">
        <v>444</v>
      </c>
      <c r="GX571" t="s">
        <v>444</v>
      </c>
      <c r="GY571" s="24" t="s">
        <v>444</v>
      </c>
      <c r="GZ571" s="24" t="s">
        <v>444</v>
      </c>
      <c r="HA571" t="s">
        <v>444</v>
      </c>
      <c r="HB571" t="s">
        <v>444</v>
      </c>
      <c r="HC571" s="24" t="s">
        <v>444</v>
      </c>
      <c r="HD571" s="24" t="s">
        <v>444</v>
      </c>
      <c r="HE571" t="s">
        <v>444</v>
      </c>
      <c r="HF571" t="s">
        <v>444</v>
      </c>
      <c r="HG571" s="24" t="s">
        <v>444</v>
      </c>
      <c r="HH571" s="24" t="s">
        <v>444</v>
      </c>
      <c r="HI571" t="s">
        <v>444</v>
      </c>
      <c r="HJ571" t="s">
        <v>444</v>
      </c>
      <c r="HK571" s="24" t="s">
        <v>444</v>
      </c>
      <c r="HL571" s="24" t="s">
        <v>444</v>
      </c>
      <c r="HM571" t="s">
        <v>444</v>
      </c>
      <c r="HN571" t="s">
        <v>444</v>
      </c>
      <c r="HO571" s="24" t="s">
        <v>444</v>
      </c>
      <c r="HP571" s="24" t="s">
        <v>444</v>
      </c>
      <c r="HQ571" t="s">
        <v>444</v>
      </c>
      <c r="HR571" t="s">
        <v>444</v>
      </c>
      <c r="HS571" s="24" t="s">
        <v>444</v>
      </c>
      <c r="HT571" s="24" t="s">
        <v>444</v>
      </c>
      <c r="HU571" t="s">
        <v>444</v>
      </c>
      <c r="HV571" t="s">
        <v>444</v>
      </c>
      <c r="HW571" s="24" t="s">
        <v>444</v>
      </c>
      <c r="HX571" s="24" t="s">
        <v>444</v>
      </c>
      <c r="HY571" t="s">
        <v>444</v>
      </c>
      <c r="HZ571" t="s">
        <v>444</v>
      </c>
      <c r="IA571" t="s">
        <v>2832</v>
      </c>
      <c r="IB571" t="s">
        <v>2736</v>
      </c>
      <c r="IC571" t="s">
        <v>3044</v>
      </c>
      <c r="ID571" s="33" t="b" cm="1">
        <f t="array" ref="ID571">_xlfn.IFNA(MATCH($A$2,_xlfn.NUMBERVALUE(Table_Query_from_MF_DSNP62[[#This Row],[CL_GLACCT_DR1]:[CL_GLACCT_CR4]]),0),0)&gt;=1</f>
        <v>1</v>
      </c>
      <c r="IE571" s="33" t="b">
        <f>OR(Table_Query_from_MF_DSNP62[[#This Row],[Pair1]:[Pair25]])</f>
        <v>1</v>
      </c>
      <c r="IF571" s="33">
        <f>_xlfn.IFNA(MATCH(TRUE,Table_Query_from_MF_DSNP62[[#This Row],[Pair1]:[Pair25]],0),"none")</f>
        <v>1</v>
      </c>
      <c r="IG571" s="33" t="b">
        <f>AND($A$2&gt;=_xlfn.NUMBERVALUE(Table_Query_from_MF_DSNP62[[#This Row],[CL_GL_ACCT_FR1]]),$A$2&lt;=_xlfn.NUMBERVALUE(Table_Query_from_MF_DSNP62[[#This Row],[CL_GL_ACCT_TO1]]))</f>
        <v>1</v>
      </c>
      <c r="IH571" s="33" t="b">
        <f>AND($A$2&gt;=_xlfn.NUMBERVALUE(Table_Query_from_MF_DSNP62[[#This Row],[CL_GL_ACCT_FR2]]),$A$2&lt;=_xlfn.NUMBERVALUE(Table_Query_from_MF_DSNP62[[#This Row],[CL_GL_ACCT_TO2]]))</f>
        <v>1</v>
      </c>
      <c r="II571" s="33" t="b">
        <f>AND($A$2&gt;=_xlfn.NUMBERVALUE(Table_Query_from_MF_DSNP62[[#This Row],[CL_GL_ACCT_FR3]]),$A$2&lt;=_xlfn.NUMBERVALUE(Table_Query_from_MF_DSNP62[[#This Row],[CL_GL_ACCT_TO3]]))</f>
        <v>1</v>
      </c>
      <c r="IJ571" s="33" t="b">
        <f>AND($A$2&gt;=_xlfn.NUMBERVALUE(Table_Query_from_MF_DSNP62[[#This Row],[CL_GL_ACCT_FR4]]),$A$2&lt;=_xlfn.NUMBERVALUE(Table_Query_from_MF_DSNP62[[#This Row],[CL_GL_ACCT_TO4]]))</f>
        <v>1</v>
      </c>
      <c r="IK571" s="33" t="b">
        <f>AND($A$2&gt;=_xlfn.NUMBERVALUE(Table_Query_from_MF_DSNP62[[#This Row],[CL_GL_ACCT_FR5]]),$A$2&lt;=_xlfn.NUMBERVALUE(Table_Query_from_MF_DSNP62[[#This Row],[CL_GL_ACCT_TO5]]))</f>
        <v>1</v>
      </c>
      <c r="IL571" s="33" t="b">
        <f>AND($A$2&gt;=_xlfn.NUMBERVALUE(Table_Query_from_MF_DSNP62[[#This Row],[CL_GL_ACCT_FR6]]),$A$2&lt;=_xlfn.NUMBERVALUE(Table_Query_from_MF_DSNP62[[#This Row],[CL_GL_ACCT_TO6]]))</f>
        <v>1</v>
      </c>
      <c r="IM571" s="33" t="b">
        <f>AND($A$2&gt;=_xlfn.NUMBERVALUE(Table_Query_from_MF_DSNP62[[#This Row],[CL_GL_ACCT_FR7]]),$A$2&lt;=_xlfn.NUMBERVALUE(Table_Query_from_MF_DSNP62[[#This Row],[CL_GL_ACCT_TO7]]))</f>
        <v>1</v>
      </c>
      <c r="IN571" s="33" t="b">
        <f>AND($A$2&gt;=_xlfn.NUMBERVALUE(Table_Query_from_MF_DSNP62[[#This Row],[CL_GL_ACCT_FR8]]),$A$2&lt;=_xlfn.NUMBERVALUE(Table_Query_from_MF_DSNP62[[#This Row],[CL_GL_ACCT_TO8]]))</f>
        <v>1</v>
      </c>
      <c r="IO571" s="33" t="b">
        <f>AND($A$2&gt;=_xlfn.NUMBERVALUE(Table_Query_from_MF_DSNP62[[#This Row],[CL_GL_ACCT_FR9]]),$A$2&lt;=_xlfn.NUMBERVALUE(Table_Query_from_MF_DSNP62[[#This Row],[CL_GL_ACCT_TO9]]))</f>
        <v>1</v>
      </c>
      <c r="IP571" s="33" t="b">
        <f>AND($A$2&gt;=_xlfn.NUMBERVALUE(Table_Query_from_MF_DSNP62[[#This Row],[CL_GL_ACCT_FR10]]),$A$2&lt;=_xlfn.NUMBERVALUE(Table_Query_from_MF_DSNP62[[#This Row],[CL_GL_ACCT_TO10]]))</f>
        <v>1</v>
      </c>
      <c r="IQ571" s="33" t="b">
        <f>AND($A$2&gt;=_xlfn.NUMBERVALUE(Table_Query_from_MF_DSNP62[[#This Row],[CL_GL_ACCT_FR11]]),$A$2&lt;=_xlfn.NUMBERVALUE(Table_Query_from_MF_DSNP62[[#This Row],[CL_GL_ACCT_TO11]]))</f>
        <v>1</v>
      </c>
      <c r="IR571" s="33" t="b">
        <f>AND($A$2&gt;=_xlfn.NUMBERVALUE(Table_Query_from_MF_DSNP62[[#This Row],[CL_GL_ACCT_FR12]]),$A$2&lt;=_xlfn.NUMBERVALUE(Table_Query_from_MF_DSNP62[[#This Row],[CL_GL_ACCT_TO12]]))</f>
        <v>1</v>
      </c>
      <c r="IS571" s="33" t="b">
        <f>AND($A$2&gt;=_xlfn.NUMBERVALUE(Table_Query_from_MF_DSNP62[[#This Row],[CL_GL_ACCT_FR13]]),$A$2&lt;=_xlfn.NUMBERVALUE(Table_Query_from_MF_DSNP62[[#This Row],[CL_GL_ACCT_TO13]]))</f>
        <v>1</v>
      </c>
      <c r="IT571" s="33" t="b">
        <f>AND($A$2&gt;=_xlfn.NUMBERVALUE(Table_Query_from_MF_DSNP62[[#This Row],[CL_GL_ACCT_FR14]]),$A$2&lt;=_xlfn.NUMBERVALUE(Table_Query_from_MF_DSNP62[[#This Row],[CL_GL_ACCT_TO14]]))</f>
        <v>1</v>
      </c>
      <c r="IU571" s="33" t="b">
        <f>AND($A$2&gt;=_xlfn.NUMBERVALUE(Table_Query_from_MF_DSNP62[[#This Row],[CL_GL_ACCT_FR15]]),$A$2&lt;=_xlfn.NUMBERVALUE(Table_Query_from_MF_DSNP62[[#This Row],[CL_GL_ACCT_TO15]]))</f>
        <v>1</v>
      </c>
      <c r="IV571" s="33" t="b">
        <f>AND($A$2&gt;=_xlfn.NUMBERVALUE(Table_Query_from_MF_DSNP62[[#This Row],[CL_GL_ACCT_FR16]]),$A$2&lt;=_xlfn.NUMBERVALUE(Table_Query_from_MF_DSNP62[[#This Row],[CL_GL_ACCT_TO16]]))</f>
        <v>1</v>
      </c>
      <c r="IW571" s="33" t="b">
        <f>AND($A$2&gt;=_xlfn.NUMBERVALUE(Table_Query_from_MF_DSNP62[[#This Row],[CL_GL_ACCT_FR17]]),$A$2&lt;=_xlfn.NUMBERVALUE(Table_Query_from_MF_DSNP62[[#This Row],[CL_GL_ACCT_TO17]]))</f>
        <v>1</v>
      </c>
      <c r="IX571" s="33" t="b">
        <f>AND($A$2&gt;=_xlfn.NUMBERVALUE(Table_Query_from_MF_DSNP62[[#This Row],[CL_GL_ACCT_FR18]]),$A$2&lt;=_xlfn.NUMBERVALUE(Table_Query_from_MF_DSNP62[[#This Row],[CL_GL_ACCT_TO18]]))</f>
        <v>1</v>
      </c>
      <c r="IY571" s="33" t="b">
        <f>AND($A$2&gt;=_xlfn.NUMBERVALUE(Table_Query_from_MF_DSNP62[[#This Row],[CL_GL_ACCT_FR19]]),$A$2&lt;=_xlfn.NUMBERVALUE(Table_Query_from_MF_DSNP62[[#This Row],[CL_GL_ACCT_TO19]]))</f>
        <v>1</v>
      </c>
      <c r="IZ571" s="33" t="b">
        <f>AND($A$2&gt;=_xlfn.NUMBERVALUE(Table_Query_from_MF_DSNP62[[#This Row],[CL_GL_ACCT_FR20]]),$A$2&lt;=_xlfn.NUMBERVALUE(Table_Query_from_MF_DSNP62[[#This Row],[CL_GL_ACCT_TO20]]))</f>
        <v>1</v>
      </c>
      <c r="JA571" s="33" t="b">
        <f>AND($A$2&gt;=_xlfn.NUMBERVALUE(Table_Query_from_MF_DSNP62[[#This Row],[CL_GL_ACCT_FR21]]),$A$2&lt;=_xlfn.NUMBERVALUE(Table_Query_from_MF_DSNP62[[#This Row],[CL_GL_ACCT_TO21]]))</f>
        <v>1</v>
      </c>
      <c r="JB571" s="33" t="b">
        <f>AND($A$2&gt;=_xlfn.NUMBERVALUE(Table_Query_from_MF_DSNP62[[#This Row],[CL_GL_ACCT_FR22]]),$A$2&lt;=_xlfn.NUMBERVALUE(Table_Query_from_MF_DSNP62[[#This Row],[CL_GL_ACCT_TO22]]))</f>
        <v>1</v>
      </c>
      <c r="JC571" s="33" t="b">
        <f>AND($A$2&gt;=_xlfn.NUMBERVALUE(Table_Query_from_MF_DSNP62[[#This Row],[CL_GL_ACCT_FR23]]),$A$2&lt;=_xlfn.NUMBERVALUE(Table_Query_from_MF_DSNP62[[#This Row],[CL_GL_ACCT_TO23]]))</f>
        <v>1</v>
      </c>
      <c r="JD571" s="33" t="b">
        <f>AND($A$2&gt;=_xlfn.NUMBERVALUE(Table_Query_from_MF_DSNP62[[#This Row],[CL_GL_ACCT_FR24]]),$A$2&lt;=_xlfn.NUMBERVALUE(Table_Query_from_MF_DSNP62[[#This Row],[CL_GL_ACCT_TO24]]))</f>
        <v>1</v>
      </c>
      <c r="JE571" s="33" t="b">
        <f>AND($A$2&gt;=_xlfn.NUMBERVALUE(Table_Query_from_MF_DSNP62[[#This Row],[CL_GL_ACCT_FR25]]),$A$2&lt;=_xlfn.NUMBERVALUE(Table_Query_from_MF_DSNP62[[#This Row],[CL_GL_ACCT_TO25]]))</f>
        <v>1</v>
      </c>
      <c r="JF571" s="33" t="b">
        <f>OR(Table_Query_from_MF_DSNP62[[#This Row],[PairA]:[PairO]])</f>
        <v>1</v>
      </c>
      <c r="JG571" s="33">
        <f>_xlfn.IFNA(MATCH(TRUE,Table_Query_from_MF_DSNP62[[#This Row],[PairA]:[PairO]],0),"none")</f>
        <v>2</v>
      </c>
      <c r="JH571" s="33" t="b">
        <f>AND($B$2&gt;=_xlfn.NUMBERVALUE(Table_Query_from_MF_DSNP62[[#This Row],[CL_CMP_OBJ_FR1]]),$B$2&lt;=_xlfn.NUMBERVALUE(Table_Query_from_MF_DSNP62[[#This Row],[CL_CMP_OBJ_TO1]]))</f>
        <v>0</v>
      </c>
      <c r="JI571" s="33" t="b">
        <f>AND($B$2&gt;=_xlfn.NUMBERVALUE(Table_Query_from_MF_DSNP62[[#This Row],[CL_CMP_OBJ_FR2]]),$B$2&lt;=_xlfn.NUMBERVALUE(Table_Query_from_MF_DSNP62[[#This Row],[CL_CMP_OBJ_TO2]]))</f>
        <v>1</v>
      </c>
      <c r="JJ571" s="33" t="b">
        <f>AND($B$2&gt;=_xlfn.NUMBERVALUE(Table_Query_from_MF_DSNP62[[#This Row],[CL_CMP_OBJ_FR3]]),$B$2&lt;=_xlfn.NUMBERVALUE(Table_Query_from_MF_DSNP62[[#This Row],[CL_CMP_OBJ_TO3]]))</f>
        <v>1</v>
      </c>
      <c r="JK571" s="33" t="b">
        <f>AND($B$2&gt;=_xlfn.NUMBERVALUE(Table_Query_from_MF_DSNP62[[#This Row],[CL_CMP_OBJ_FR4]]),$B$2&lt;=_xlfn.NUMBERVALUE(Table_Query_from_MF_DSNP62[[#This Row],[CL_CMP_OBJ_TO4]]))</f>
        <v>1</v>
      </c>
      <c r="JL571" s="33" t="b">
        <f>AND($B$2&gt;=_xlfn.NUMBERVALUE(Table_Query_from_MF_DSNP62[[#This Row],[CL_CMP_OBJ_FR5]]),$B$2&lt;=_xlfn.NUMBERVALUE(Table_Query_from_MF_DSNP62[[#This Row],[CL_CMP_OBJ_TO5]]))</f>
        <v>1</v>
      </c>
      <c r="JM571" s="33" t="b">
        <f>AND($B$2&gt;=_xlfn.NUMBERVALUE(Table_Query_from_MF_DSNP62[[#This Row],[CL_CMP_OBJ_FR6]]),$B$2&lt;=_xlfn.NUMBERVALUE(Table_Query_from_MF_DSNP62[[#This Row],[CL_CMP_OBJ_TO6]]))</f>
        <v>1</v>
      </c>
      <c r="JN571" s="33" t="b">
        <f>AND($B$2&gt;=_xlfn.NUMBERVALUE(Table_Query_from_MF_DSNP62[[#This Row],[CL_CMP_OBJ_FR7]]),$B$2&lt;=_xlfn.NUMBERVALUE(Table_Query_from_MF_DSNP62[[#This Row],[CL_CMP_OBJ_TO7]]))</f>
        <v>1</v>
      </c>
      <c r="JO571" s="33" t="b">
        <f>AND($B$2&gt;=_xlfn.NUMBERVALUE(Table_Query_from_MF_DSNP62[[#This Row],[CL_CMP_OBJ_FR8]]),$B$2&lt;=_xlfn.NUMBERVALUE(Table_Query_from_MF_DSNP62[[#This Row],[CL_CMP_OBJ_TO8]]))</f>
        <v>1</v>
      </c>
      <c r="JP571" s="33" t="b">
        <f>AND($B$2&gt;=_xlfn.NUMBERVALUE(Table_Query_from_MF_DSNP62[[#This Row],[CL_CMP_OBJ_FR9]]),$B$2&lt;=_xlfn.NUMBERVALUE(Table_Query_from_MF_DSNP62[[#This Row],[CL_CMP_OBJ_TO9]]))</f>
        <v>1</v>
      </c>
      <c r="JQ571" s="33" t="b">
        <f>AND($B$2&gt;=_xlfn.NUMBERVALUE(Table_Query_from_MF_DSNP62[[#This Row],[CL_CMP_OBJ_FR10]]),$B$2&lt;=_xlfn.NUMBERVALUE(Table_Query_from_MF_DSNP62[[#This Row],[CL_CMP_OBJ_TO10]]))</f>
        <v>1</v>
      </c>
      <c r="JR571" s="33" t="b">
        <f>AND($B$2&gt;=_xlfn.NUMBERVALUE(Table_Query_from_MF_DSNP62[[#This Row],[CL_CMP_OBJ_FR11]]),$B$2&lt;=_xlfn.NUMBERVALUE(Table_Query_from_MF_DSNP62[[#This Row],[CL_CMP_OBJ_TO11]]))</f>
        <v>1</v>
      </c>
      <c r="JS571" s="33" t="b">
        <f>AND($B$2&gt;=_xlfn.NUMBERVALUE(Table_Query_from_MF_DSNP62[[#This Row],[CL_CMP_OBJ_FR12]]),$B$2&lt;=_xlfn.NUMBERVALUE(Table_Query_from_MF_DSNP62[[#This Row],[CL_CMP_OBJ_TO12]]))</f>
        <v>1</v>
      </c>
      <c r="JT571" s="33" t="b">
        <f>AND($B$2&gt;=_xlfn.NUMBERVALUE(Table_Query_from_MF_DSNP62[[#This Row],[CL_CMP_OBJ_FR13]]),$B$2&lt;=_xlfn.NUMBERVALUE(Table_Query_from_MF_DSNP62[[#This Row],[CL_CMP_OBJ_TO13]]))</f>
        <v>1</v>
      </c>
      <c r="JU571" s="33" t="b">
        <f>AND($B$2&gt;=_xlfn.NUMBERVALUE(Table_Query_from_MF_DSNP62[[#This Row],[CL_CMP_OBJ_FR14]]),$B$2&lt;=_xlfn.NUMBERVALUE(Table_Query_from_MF_DSNP62[[#This Row],[CL_CMP_OBJ_TO14]]))</f>
        <v>1</v>
      </c>
      <c r="JV571" s="33" t="b">
        <f>AND($B$2&gt;=_xlfn.NUMBERVALUE(Table_Query_from_MF_DSNP62[[#This Row],[CL_CMP_OBJ_FR15]]),$B$2&lt;=_xlfn.NUMBERVALUE(Table_Query_from_MF_DSNP62[[#This Row],[CL_CMP_OBJ_TO15]]))</f>
        <v>1</v>
      </c>
    </row>
    <row r="572" spans="1:282" x14ac:dyDescent="0.25">
      <c r="A572" t="b">
        <f>OR(,Table_Query_from_MF_DSNP62[[#This Row],[Desired GL included as "hard-coded" GL?]],Table_Query_from_MF_DSNP62[[#This Row],[Desired GL included as "Open GL"?]])</f>
        <v>1</v>
      </c>
      <c r="B572" t="b">
        <f>Table_Query_from_MF_DSNP62[[#This Row],[Desired CObj included as "Open CObj"?]]</f>
        <v>1</v>
      </c>
      <c r="C572" t="s">
        <v>2305</v>
      </c>
      <c r="D572" t="s">
        <v>2306</v>
      </c>
      <c r="E572" t="s">
        <v>15</v>
      </c>
      <c r="F572" s="24" t="s">
        <v>13</v>
      </c>
      <c r="G572" t="s">
        <v>41</v>
      </c>
      <c r="H572" s="24" t="s">
        <v>415</v>
      </c>
      <c r="I572" t="s">
        <v>415</v>
      </c>
      <c r="J572" s="24" t="s">
        <v>444</v>
      </c>
      <c r="K572" t="s">
        <v>444</v>
      </c>
      <c r="L572" s="24" t="s">
        <v>444</v>
      </c>
      <c r="M572" t="s">
        <v>444</v>
      </c>
      <c r="N572" t="s">
        <v>444</v>
      </c>
      <c r="O572" t="s">
        <v>444</v>
      </c>
      <c r="P572" t="s">
        <v>444</v>
      </c>
      <c r="Q572" t="s">
        <v>15</v>
      </c>
      <c r="R572" t="s">
        <v>15</v>
      </c>
      <c r="S572" t="s">
        <v>442</v>
      </c>
      <c r="T572" t="s">
        <v>447</v>
      </c>
      <c r="U572" t="s">
        <v>444</v>
      </c>
      <c r="V572" t="s">
        <v>444</v>
      </c>
      <c r="W572" t="s">
        <v>447</v>
      </c>
      <c r="X572" t="s">
        <v>444</v>
      </c>
      <c r="Y572" t="s">
        <v>444</v>
      </c>
      <c r="Z572" t="s">
        <v>442</v>
      </c>
      <c r="AA572" t="s">
        <v>442</v>
      </c>
      <c r="AB572" t="s">
        <v>442</v>
      </c>
      <c r="AC572" t="s">
        <v>444</v>
      </c>
      <c r="AD572" t="s">
        <v>447</v>
      </c>
      <c r="AE572" t="s">
        <v>447</v>
      </c>
      <c r="AF572" t="s">
        <v>447</v>
      </c>
      <c r="AG572" t="s">
        <v>442</v>
      </c>
      <c r="AH572" t="s">
        <v>447</v>
      </c>
      <c r="AI572" t="s">
        <v>447</v>
      </c>
      <c r="AJ572" t="s">
        <v>442</v>
      </c>
      <c r="AK572" t="s">
        <v>444</v>
      </c>
      <c r="AL572" t="s">
        <v>444</v>
      </c>
      <c r="AM572" t="s">
        <v>444</v>
      </c>
      <c r="AN572" t="s">
        <v>444</v>
      </c>
      <c r="AO572" t="s">
        <v>444</v>
      </c>
      <c r="AP572" t="s">
        <v>447</v>
      </c>
      <c r="AQ572" t="s">
        <v>282</v>
      </c>
      <c r="AR572" t="s">
        <v>1451</v>
      </c>
      <c r="AS572" t="s">
        <v>162</v>
      </c>
      <c r="AT572" t="s">
        <v>10</v>
      </c>
      <c r="AU572" t="s">
        <v>444</v>
      </c>
      <c r="AV572" t="s">
        <v>442</v>
      </c>
      <c r="AW572" t="s">
        <v>444</v>
      </c>
      <c r="AX572" t="s">
        <v>444</v>
      </c>
      <c r="AY572" t="s">
        <v>444</v>
      </c>
      <c r="AZ572" t="s">
        <v>7</v>
      </c>
      <c r="BA572" t="s">
        <v>478</v>
      </c>
      <c r="BB572" t="s">
        <v>444</v>
      </c>
      <c r="BC572" t="s">
        <v>444</v>
      </c>
      <c r="BD572" t="s">
        <v>1359</v>
      </c>
      <c r="BE572" t="s">
        <v>2303</v>
      </c>
      <c r="BF572" t="s">
        <v>1360</v>
      </c>
      <c r="BG572" t="s">
        <v>1360</v>
      </c>
      <c r="BH572" t="s">
        <v>755</v>
      </c>
      <c r="BI572" t="s">
        <v>529</v>
      </c>
      <c r="BJ572" t="s">
        <v>282</v>
      </c>
      <c r="BK572" t="s">
        <v>282</v>
      </c>
      <c r="BL572" t="s">
        <v>1360</v>
      </c>
      <c r="BM572" t="s">
        <v>758</v>
      </c>
      <c r="BN572" t="s">
        <v>529</v>
      </c>
      <c r="BO572" t="s">
        <v>282</v>
      </c>
      <c r="BP572" t="s">
        <v>282</v>
      </c>
      <c r="BQ572" t="s">
        <v>740</v>
      </c>
      <c r="BR572" t="s">
        <v>264</v>
      </c>
      <c r="BS572" t="s">
        <v>444</v>
      </c>
      <c r="BT572" t="s">
        <v>1360</v>
      </c>
      <c r="BU572" t="s">
        <v>264</v>
      </c>
      <c r="BV572" t="s">
        <v>444</v>
      </c>
      <c r="BW572" t="s">
        <v>740</v>
      </c>
      <c r="BX572" t="s">
        <v>264</v>
      </c>
      <c r="BY572" t="s">
        <v>444</v>
      </c>
      <c r="BZ572" t="s">
        <v>1360</v>
      </c>
      <c r="CA572" t="s">
        <v>264</v>
      </c>
      <c r="CB572" t="s">
        <v>444</v>
      </c>
      <c r="CC572" t="s">
        <v>1360</v>
      </c>
      <c r="CD572" t="s">
        <v>264</v>
      </c>
      <c r="CE572" t="s">
        <v>444</v>
      </c>
      <c r="CF572" t="s">
        <v>444</v>
      </c>
      <c r="CG572" t="s">
        <v>444</v>
      </c>
      <c r="CH572" t="s">
        <v>444</v>
      </c>
      <c r="CI572" t="s">
        <v>740</v>
      </c>
      <c r="CJ572" t="s">
        <v>264</v>
      </c>
      <c r="CK572" t="s">
        <v>444</v>
      </c>
      <c r="CL572" t="s">
        <v>1360</v>
      </c>
      <c r="CM572" t="s">
        <v>264</v>
      </c>
      <c r="CN572" t="s">
        <v>444</v>
      </c>
      <c r="CO572" t="s">
        <v>740</v>
      </c>
      <c r="CP572" t="s">
        <v>264</v>
      </c>
      <c r="CQ572" t="s">
        <v>444</v>
      </c>
      <c r="CR572" t="s">
        <v>1360</v>
      </c>
      <c r="CS572" t="s">
        <v>264</v>
      </c>
      <c r="CT572" t="s">
        <v>444</v>
      </c>
      <c r="CU572" t="s">
        <v>282</v>
      </c>
      <c r="CV572" t="s">
        <v>2931</v>
      </c>
      <c r="CW572" t="s">
        <v>2736</v>
      </c>
      <c r="CX572" t="s">
        <v>2803</v>
      </c>
      <c r="CY572" t="s">
        <v>1370</v>
      </c>
      <c r="CZ572" t="s">
        <v>1371</v>
      </c>
      <c r="DA572" t="s">
        <v>444</v>
      </c>
      <c r="DB572" t="s">
        <v>444</v>
      </c>
      <c r="DC572" t="s">
        <v>444</v>
      </c>
      <c r="DD572" t="s">
        <v>444</v>
      </c>
      <c r="DE572" t="s">
        <v>444</v>
      </c>
      <c r="DF572" t="s">
        <v>444</v>
      </c>
      <c r="DG572" t="s">
        <v>444</v>
      </c>
      <c r="DH572" t="s">
        <v>444</v>
      </c>
      <c r="DI572" t="s">
        <v>443</v>
      </c>
      <c r="DJ572" t="s">
        <v>282</v>
      </c>
      <c r="DK572" t="s">
        <v>1440</v>
      </c>
      <c r="DL572" t="s">
        <v>444</v>
      </c>
      <c r="DM572" t="s">
        <v>444</v>
      </c>
      <c r="DN572" t="s">
        <v>444</v>
      </c>
      <c r="DO572" t="s">
        <v>444</v>
      </c>
      <c r="DP572" t="s">
        <v>444</v>
      </c>
      <c r="DQ572" t="s">
        <v>444</v>
      </c>
      <c r="DR572" t="s">
        <v>444</v>
      </c>
      <c r="DS572" t="s">
        <v>444</v>
      </c>
      <c r="DT572" s="24" t="s">
        <v>444</v>
      </c>
      <c r="DU572" s="24" t="s">
        <v>444</v>
      </c>
      <c r="DV572" t="s">
        <v>444</v>
      </c>
      <c r="DW572" t="s">
        <v>444</v>
      </c>
      <c r="DX572" s="24" t="s">
        <v>444</v>
      </c>
      <c r="DY572" s="24" t="s">
        <v>444</v>
      </c>
      <c r="DZ572" t="s">
        <v>444</v>
      </c>
      <c r="EA572" t="s">
        <v>444</v>
      </c>
      <c r="EB572" s="24" t="s">
        <v>444</v>
      </c>
      <c r="EC572" s="24" t="s">
        <v>444</v>
      </c>
      <c r="ED572" t="s">
        <v>444</v>
      </c>
      <c r="EE572" t="s">
        <v>444</v>
      </c>
      <c r="EF572" s="24" t="s">
        <v>444</v>
      </c>
      <c r="EG572" s="24" t="s">
        <v>444</v>
      </c>
      <c r="EH572" t="s">
        <v>444</v>
      </c>
      <c r="EI572" t="s">
        <v>444</v>
      </c>
      <c r="EJ572" s="24" t="s">
        <v>444</v>
      </c>
      <c r="EK572" s="24" t="s">
        <v>444</v>
      </c>
      <c r="EL572" t="s">
        <v>444</v>
      </c>
      <c r="EM572" t="s">
        <v>444</v>
      </c>
      <c r="EN572" s="24" t="s">
        <v>444</v>
      </c>
      <c r="EO572" s="24" t="s">
        <v>444</v>
      </c>
      <c r="EP572" t="s">
        <v>444</v>
      </c>
      <c r="EQ572" t="s">
        <v>444</v>
      </c>
      <c r="ER572" s="24" t="s">
        <v>444</v>
      </c>
      <c r="ES572" s="24" t="s">
        <v>444</v>
      </c>
      <c r="ET572" t="s">
        <v>444</v>
      </c>
      <c r="EU572" t="s">
        <v>444</v>
      </c>
      <c r="EV572" s="24" t="s">
        <v>444</v>
      </c>
      <c r="EW572" s="24" t="s">
        <v>444</v>
      </c>
      <c r="EX572" t="s">
        <v>444</v>
      </c>
      <c r="EY572" t="s">
        <v>444</v>
      </c>
      <c r="EZ572" s="24" t="s">
        <v>444</v>
      </c>
      <c r="FA572" s="24" t="s">
        <v>444</v>
      </c>
      <c r="FB572" t="s">
        <v>444</v>
      </c>
      <c r="FC572" t="s">
        <v>444</v>
      </c>
      <c r="FD572" s="24" t="s">
        <v>444</v>
      </c>
      <c r="FE572" s="24" t="s">
        <v>444</v>
      </c>
      <c r="FF572" t="s">
        <v>444</v>
      </c>
      <c r="FG572" t="s">
        <v>444</v>
      </c>
      <c r="FH572" s="24" t="s">
        <v>444</v>
      </c>
      <c r="FI572" s="24" t="s">
        <v>444</v>
      </c>
      <c r="FJ572" t="s">
        <v>444</v>
      </c>
      <c r="FK572" t="s">
        <v>444</v>
      </c>
      <c r="FL572" s="24" t="s">
        <v>444</v>
      </c>
      <c r="FM572" s="24" t="s">
        <v>444</v>
      </c>
      <c r="FN572" t="s">
        <v>444</v>
      </c>
      <c r="FO572" t="s">
        <v>444</v>
      </c>
      <c r="FP572" s="24" t="s">
        <v>444</v>
      </c>
      <c r="FQ572" s="24" t="s">
        <v>444</v>
      </c>
      <c r="FR572" t="s">
        <v>444</v>
      </c>
      <c r="FS572" t="s">
        <v>444</v>
      </c>
      <c r="FT572" s="24" t="s">
        <v>444</v>
      </c>
      <c r="FU572" s="24" t="s">
        <v>444</v>
      </c>
      <c r="FV572" t="s">
        <v>444</v>
      </c>
      <c r="FW572" t="s">
        <v>444</v>
      </c>
      <c r="FX572" s="24" t="s">
        <v>444</v>
      </c>
      <c r="FY572" s="24" t="s">
        <v>444</v>
      </c>
      <c r="FZ572" t="s">
        <v>444</v>
      </c>
      <c r="GA572" t="s">
        <v>444</v>
      </c>
      <c r="GB572" s="24" t="s">
        <v>444</v>
      </c>
      <c r="GC572" s="24" t="s">
        <v>444</v>
      </c>
      <c r="GD572" t="s">
        <v>444</v>
      </c>
      <c r="GE572" t="s">
        <v>444</v>
      </c>
      <c r="GF572" s="24" t="s">
        <v>444</v>
      </c>
      <c r="GG572" s="24" t="s">
        <v>444</v>
      </c>
      <c r="GH572" t="s">
        <v>15</v>
      </c>
      <c r="GI572" s="24" t="s">
        <v>184</v>
      </c>
      <c r="GJ572" s="24" t="s">
        <v>2143</v>
      </c>
      <c r="GK572" t="s">
        <v>487</v>
      </c>
      <c r="GL572" t="s">
        <v>480</v>
      </c>
      <c r="GM572" s="24" t="s">
        <v>444</v>
      </c>
      <c r="GN572" s="24" t="s">
        <v>444</v>
      </c>
      <c r="GO572" t="s">
        <v>444</v>
      </c>
      <c r="GP572" t="s">
        <v>444</v>
      </c>
      <c r="GQ572" s="24" t="s">
        <v>444</v>
      </c>
      <c r="GR572" s="24" t="s">
        <v>444</v>
      </c>
      <c r="GS572" t="s">
        <v>444</v>
      </c>
      <c r="GT572" t="s">
        <v>444</v>
      </c>
      <c r="GU572" s="24" t="s">
        <v>444</v>
      </c>
      <c r="GV572" s="24" t="s">
        <v>444</v>
      </c>
      <c r="GW572" t="s">
        <v>444</v>
      </c>
      <c r="GX572" t="s">
        <v>444</v>
      </c>
      <c r="GY572" s="24" t="s">
        <v>444</v>
      </c>
      <c r="GZ572" s="24" t="s">
        <v>444</v>
      </c>
      <c r="HA572" t="s">
        <v>444</v>
      </c>
      <c r="HB572" t="s">
        <v>444</v>
      </c>
      <c r="HC572" s="24" t="s">
        <v>444</v>
      </c>
      <c r="HD572" s="24" t="s">
        <v>444</v>
      </c>
      <c r="HE572" t="s">
        <v>444</v>
      </c>
      <c r="HF572" t="s">
        <v>444</v>
      </c>
      <c r="HG572" s="24" t="s">
        <v>444</v>
      </c>
      <c r="HH572" s="24" t="s">
        <v>444</v>
      </c>
      <c r="HI572" t="s">
        <v>444</v>
      </c>
      <c r="HJ572" t="s">
        <v>444</v>
      </c>
      <c r="HK572" s="24" t="s">
        <v>444</v>
      </c>
      <c r="HL572" s="24" t="s">
        <v>444</v>
      </c>
      <c r="HM572" t="s">
        <v>444</v>
      </c>
      <c r="HN572" t="s">
        <v>444</v>
      </c>
      <c r="HO572" s="24" t="s">
        <v>444</v>
      </c>
      <c r="HP572" s="24" t="s">
        <v>444</v>
      </c>
      <c r="HQ572" t="s">
        <v>444</v>
      </c>
      <c r="HR572" t="s">
        <v>444</v>
      </c>
      <c r="HS572" s="24" t="s">
        <v>444</v>
      </c>
      <c r="HT572" s="24" t="s">
        <v>444</v>
      </c>
      <c r="HU572" t="s">
        <v>444</v>
      </c>
      <c r="HV572" t="s">
        <v>444</v>
      </c>
      <c r="HW572" s="24" t="s">
        <v>444</v>
      </c>
      <c r="HX572" s="24" t="s">
        <v>444</v>
      </c>
      <c r="HY572" t="s">
        <v>444</v>
      </c>
      <c r="HZ572" t="s">
        <v>444</v>
      </c>
      <c r="IA572" t="s">
        <v>2832</v>
      </c>
      <c r="IB572" t="s">
        <v>2736</v>
      </c>
      <c r="IC572" t="s">
        <v>3044</v>
      </c>
      <c r="ID572" s="33" t="b" cm="1">
        <f t="array" ref="ID572">_xlfn.IFNA(MATCH($A$2,_xlfn.NUMBERVALUE(Table_Query_from_MF_DSNP62[[#This Row],[CL_GLACCT_DR1]:[CL_GLACCT_CR4]]),0),0)&gt;=1</f>
        <v>1</v>
      </c>
      <c r="IE572" s="33" t="b">
        <f>OR(Table_Query_from_MF_DSNP62[[#This Row],[Pair1]:[Pair25]])</f>
        <v>1</v>
      </c>
      <c r="IF572" s="33">
        <f>_xlfn.IFNA(MATCH(TRUE,Table_Query_from_MF_DSNP62[[#This Row],[Pair1]:[Pair25]],0),"none")</f>
        <v>1</v>
      </c>
      <c r="IG572" s="33" t="b">
        <f>AND($A$2&gt;=_xlfn.NUMBERVALUE(Table_Query_from_MF_DSNP62[[#This Row],[CL_GL_ACCT_FR1]]),$A$2&lt;=_xlfn.NUMBERVALUE(Table_Query_from_MF_DSNP62[[#This Row],[CL_GL_ACCT_TO1]]))</f>
        <v>1</v>
      </c>
      <c r="IH572" s="33" t="b">
        <f>AND($A$2&gt;=_xlfn.NUMBERVALUE(Table_Query_from_MF_DSNP62[[#This Row],[CL_GL_ACCT_FR2]]),$A$2&lt;=_xlfn.NUMBERVALUE(Table_Query_from_MF_DSNP62[[#This Row],[CL_GL_ACCT_TO2]]))</f>
        <v>1</v>
      </c>
      <c r="II572" s="33" t="b">
        <f>AND($A$2&gt;=_xlfn.NUMBERVALUE(Table_Query_from_MF_DSNP62[[#This Row],[CL_GL_ACCT_FR3]]),$A$2&lt;=_xlfn.NUMBERVALUE(Table_Query_from_MF_DSNP62[[#This Row],[CL_GL_ACCT_TO3]]))</f>
        <v>1</v>
      </c>
      <c r="IJ572" s="33" t="b">
        <f>AND($A$2&gt;=_xlfn.NUMBERVALUE(Table_Query_from_MF_DSNP62[[#This Row],[CL_GL_ACCT_FR4]]),$A$2&lt;=_xlfn.NUMBERVALUE(Table_Query_from_MF_DSNP62[[#This Row],[CL_GL_ACCT_TO4]]))</f>
        <v>1</v>
      </c>
      <c r="IK572" s="33" t="b">
        <f>AND($A$2&gt;=_xlfn.NUMBERVALUE(Table_Query_from_MF_DSNP62[[#This Row],[CL_GL_ACCT_FR5]]),$A$2&lt;=_xlfn.NUMBERVALUE(Table_Query_from_MF_DSNP62[[#This Row],[CL_GL_ACCT_TO5]]))</f>
        <v>1</v>
      </c>
      <c r="IL572" s="33" t="b">
        <f>AND($A$2&gt;=_xlfn.NUMBERVALUE(Table_Query_from_MF_DSNP62[[#This Row],[CL_GL_ACCT_FR6]]),$A$2&lt;=_xlfn.NUMBERVALUE(Table_Query_from_MF_DSNP62[[#This Row],[CL_GL_ACCT_TO6]]))</f>
        <v>1</v>
      </c>
      <c r="IM572" s="33" t="b">
        <f>AND($A$2&gt;=_xlfn.NUMBERVALUE(Table_Query_from_MF_DSNP62[[#This Row],[CL_GL_ACCT_FR7]]),$A$2&lt;=_xlfn.NUMBERVALUE(Table_Query_from_MF_DSNP62[[#This Row],[CL_GL_ACCT_TO7]]))</f>
        <v>1</v>
      </c>
      <c r="IN572" s="33" t="b">
        <f>AND($A$2&gt;=_xlfn.NUMBERVALUE(Table_Query_from_MF_DSNP62[[#This Row],[CL_GL_ACCT_FR8]]),$A$2&lt;=_xlfn.NUMBERVALUE(Table_Query_from_MF_DSNP62[[#This Row],[CL_GL_ACCT_TO8]]))</f>
        <v>1</v>
      </c>
      <c r="IO572" s="33" t="b">
        <f>AND($A$2&gt;=_xlfn.NUMBERVALUE(Table_Query_from_MF_DSNP62[[#This Row],[CL_GL_ACCT_FR9]]),$A$2&lt;=_xlfn.NUMBERVALUE(Table_Query_from_MF_DSNP62[[#This Row],[CL_GL_ACCT_TO9]]))</f>
        <v>1</v>
      </c>
      <c r="IP572" s="33" t="b">
        <f>AND($A$2&gt;=_xlfn.NUMBERVALUE(Table_Query_from_MF_DSNP62[[#This Row],[CL_GL_ACCT_FR10]]),$A$2&lt;=_xlfn.NUMBERVALUE(Table_Query_from_MF_DSNP62[[#This Row],[CL_GL_ACCT_TO10]]))</f>
        <v>1</v>
      </c>
      <c r="IQ572" s="33" t="b">
        <f>AND($A$2&gt;=_xlfn.NUMBERVALUE(Table_Query_from_MF_DSNP62[[#This Row],[CL_GL_ACCT_FR11]]),$A$2&lt;=_xlfn.NUMBERVALUE(Table_Query_from_MF_DSNP62[[#This Row],[CL_GL_ACCT_TO11]]))</f>
        <v>1</v>
      </c>
      <c r="IR572" s="33" t="b">
        <f>AND($A$2&gt;=_xlfn.NUMBERVALUE(Table_Query_from_MF_DSNP62[[#This Row],[CL_GL_ACCT_FR12]]),$A$2&lt;=_xlfn.NUMBERVALUE(Table_Query_from_MF_DSNP62[[#This Row],[CL_GL_ACCT_TO12]]))</f>
        <v>1</v>
      </c>
      <c r="IS572" s="33" t="b">
        <f>AND($A$2&gt;=_xlfn.NUMBERVALUE(Table_Query_from_MF_DSNP62[[#This Row],[CL_GL_ACCT_FR13]]),$A$2&lt;=_xlfn.NUMBERVALUE(Table_Query_from_MF_DSNP62[[#This Row],[CL_GL_ACCT_TO13]]))</f>
        <v>1</v>
      </c>
      <c r="IT572" s="33" t="b">
        <f>AND($A$2&gt;=_xlfn.NUMBERVALUE(Table_Query_from_MF_DSNP62[[#This Row],[CL_GL_ACCT_FR14]]),$A$2&lt;=_xlfn.NUMBERVALUE(Table_Query_from_MF_DSNP62[[#This Row],[CL_GL_ACCT_TO14]]))</f>
        <v>1</v>
      </c>
      <c r="IU572" s="33" t="b">
        <f>AND($A$2&gt;=_xlfn.NUMBERVALUE(Table_Query_from_MF_DSNP62[[#This Row],[CL_GL_ACCT_FR15]]),$A$2&lt;=_xlfn.NUMBERVALUE(Table_Query_from_MF_DSNP62[[#This Row],[CL_GL_ACCT_TO15]]))</f>
        <v>1</v>
      </c>
      <c r="IV572" s="33" t="b">
        <f>AND($A$2&gt;=_xlfn.NUMBERVALUE(Table_Query_from_MF_DSNP62[[#This Row],[CL_GL_ACCT_FR16]]),$A$2&lt;=_xlfn.NUMBERVALUE(Table_Query_from_MF_DSNP62[[#This Row],[CL_GL_ACCT_TO16]]))</f>
        <v>1</v>
      </c>
      <c r="IW572" s="33" t="b">
        <f>AND($A$2&gt;=_xlfn.NUMBERVALUE(Table_Query_from_MF_DSNP62[[#This Row],[CL_GL_ACCT_FR17]]),$A$2&lt;=_xlfn.NUMBERVALUE(Table_Query_from_MF_DSNP62[[#This Row],[CL_GL_ACCT_TO17]]))</f>
        <v>1</v>
      </c>
      <c r="IX572" s="33" t="b">
        <f>AND($A$2&gt;=_xlfn.NUMBERVALUE(Table_Query_from_MF_DSNP62[[#This Row],[CL_GL_ACCT_FR18]]),$A$2&lt;=_xlfn.NUMBERVALUE(Table_Query_from_MF_DSNP62[[#This Row],[CL_GL_ACCT_TO18]]))</f>
        <v>1</v>
      </c>
      <c r="IY572" s="33" t="b">
        <f>AND($A$2&gt;=_xlfn.NUMBERVALUE(Table_Query_from_MF_DSNP62[[#This Row],[CL_GL_ACCT_FR19]]),$A$2&lt;=_xlfn.NUMBERVALUE(Table_Query_from_MF_DSNP62[[#This Row],[CL_GL_ACCT_TO19]]))</f>
        <v>1</v>
      </c>
      <c r="IZ572" s="33" t="b">
        <f>AND($A$2&gt;=_xlfn.NUMBERVALUE(Table_Query_from_MF_DSNP62[[#This Row],[CL_GL_ACCT_FR20]]),$A$2&lt;=_xlfn.NUMBERVALUE(Table_Query_from_MF_DSNP62[[#This Row],[CL_GL_ACCT_TO20]]))</f>
        <v>1</v>
      </c>
      <c r="JA572" s="33" t="b">
        <f>AND($A$2&gt;=_xlfn.NUMBERVALUE(Table_Query_from_MF_DSNP62[[#This Row],[CL_GL_ACCT_FR21]]),$A$2&lt;=_xlfn.NUMBERVALUE(Table_Query_from_MF_DSNP62[[#This Row],[CL_GL_ACCT_TO21]]))</f>
        <v>1</v>
      </c>
      <c r="JB572" s="33" t="b">
        <f>AND($A$2&gt;=_xlfn.NUMBERVALUE(Table_Query_from_MF_DSNP62[[#This Row],[CL_GL_ACCT_FR22]]),$A$2&lt;=_xlfn.NUMBERVALUE(Table_Query_from_MF_DSNP62[[#This Row],[CL_GL_ACCT_TO22]]))</f>
        <v>1</v>
      </c>
      <c r="JC572" s="33" t="b">
        <f>AND($A$2&gt;=_xlfn.NUMBERVALUE(Table_Query_from_MF_DSNP62[[#This Row],[CL_GL_ACCT_FR23]]),$A$2&lt;=_xlfn.NUMBERVALUE(Table_Query_from_MF_DSNP62[[#This Row],[CL_GL_ACCT_TO23]]))</f>
        <v>1</v>
      </c>
      <c r="JD572" s="33" t="b">
        <f>AND($A$2&gt;=_xlfn.NUMBERVALUE(Table_Query_from_MF_DSNP62[[#This Row],[CL_GL_ACCT_FR24]]),$A$2&lt;=_xlfn.NUMBERVALUE(Table_Query_from_MF_DSNP62[[#This Row],[CL_GL_ACCT_TO24]]))</f>
        <v>1</v>
      </c>
      <c r="JE572" s="33" t="b">
        <f>AND($A$2&gt;=_xlfn.NUMBERVALUE(Table_Query_from_MF_DSNP62[[#This Row],[CL_GL_ACCT_FR25]]),$A$2&lt;=_xlfn.NUMBERVALUE(Table_Query_from_MF_DSNP62[[#This Row],[CL_GL_ACCT_TO25]]))</f>
        <v>1</v>
      </c>
      <c r="JF572" s="33" t="b">
        <f>OR(Table_Query_from_MF_DSNP62[[#This Row],[PairA]:[PairO]])</f>
        <v>1</v>
      </c>
      <c r="JG572" s="33">
        <f>_xlfn.IFNA(MATCH(TRUE,Table_Query_from_MF_DSNP62[[#This Row],[PairA]:[PairO]],0),"none")</f>
        <v>3</v>
      </c>
      <c r="JH572" s="33" t="b">
        <f>AND($B$2&gt;=_xlfn.NUMBERVALUE(Table_Query_from_MF_DSNP62[[#This Row],[CL_CMP_OBJ_FR1]]),$B$2&lt;=_xlfn.NUMBERVALUE(Table_Query_from_MF_DSNP62[[#This Row],[CL_CMP_OBJ_TO1]]))</f>
        <v>0</v>
      </c>
      <c r="JI572" s="33" t="b">
        <f>AND($B$2&gt;=_xlfn.NUMBERVALUE(Table_Query_from_MF_DSNP62[[#This Row],[CL_CMP_OBJ_FR2]]),$B$2&lt;=_xlfn.NUMBERVALUE(Table_Query_from_MF_DSNP62[[#This Row],[CL_CMP_OBJ_TO2]]))</f>
        <v>0</v>
      </c>
      <c r="JJ572" s="33" t="b">
        <f>AND($B$2&gt;=_xlfn.NUMBERVALUE(Table_Query_from_MF_DSNP62[[#This Row],[CL_CMP_OBJ_FR3]]),$B$2&lt;=_xlfn.NUMBERVALUE(Table_Query_from_MF_DSNP62[[#This Row],[CL_CMP_OBJ_TO3]]))</f>
        <v>1</v>
      </c>
      <c r="JK572" s="33" t="b">
        <f>AND($B$2&gt;=_xlfn.NUMBERVALUE(Table_Query_from_MF_DSNP62[[#This Row],[CL_CMP_OBJ_FR4]]),$B$2&lt;=_xlfn.NUMBERVALUE(Table_Query_from_MF_DSNP62[[#This Row],[CL_CMP_OBJ_TO4]]))</f>
        <v>1</v>
      </c>
      <c r="JL572" s="33" t="b">
        <f>AND($B$2&gt;=_xlfn.NUMBERVALUE(Table_Query_from_MF_DSNP62[[#This Row],[CL_CMP_OBJ_FR5]]),$B$2&lt;=_xlfn.NUMBERVALUE(Table_Query_from_MF_DSNP62[[#This Row],[CL_CMP_OBJ_TO5]]))</f>
        <v>1</v>
      </c>
      <c r="JM572" s="33" t="b">
        <f>AND($B$2&gt;=_xlfn.NUMBERVALUE(Table_Query_from_MF_DSNP62[[#This Row],[CL_CMP_OBJ_FR6]]),$B$2&lt;=_xlfn.NUMBERVALUE(Table_Query_from_MF_DSNP62[[#This Row],[CL_CMP_OBJ_TO6]]))</f>
        <v>1</v>
      </c>
      <c r="JN572" s="33" t="b">
        <f>AND($B$2&gt;=_xlfn.NUMBERVALUE(Table_Query_from_MF_DSNP62[[#This Row],[CL_CMP_OBJ_FR7]]),$B$2&lt;=_xlfn.NUMBERVALUE(Table_Query_from_MF_DSNP62[[#This Row],[CL_CMP_OBJ_TO7]]))</f>
        <v>1</v>
      </c>
      <c r="JO572" s="33" t="b">
        <f>AND($B$2&gt;=_xlfn.NUMBERVALUE(Table_Query_from_MF_DSNP62[[#This Row],[CL_CMP_OBJ_FR8]]),$B$2&lt;=_xlfn.NUMBERVALUE(Table_Query_from_MF_DSNP62[[#This Row],[CL_CMP_OBJ_TO8]]))</f>
        <v>1</v>
      </c>
      <c r="JP572" s="33" t="b">
        <f>AND($B$2&gt;=_xlfn.NUMBERVALUE(Table_Query_from_MF_DSNP62[[#This Row],[CL_CMP_OBJ_FR9]]),$B$2&lt;=_xlfn.NUMBERVALUE(Table_Query_from_MF_DSNP62[[#This Row],[CL_CMP_OBJ_TO9]]))</f>
        <v>1</v>
      </c>
      <c r="JQ572" s="33" t="b">
        <f>AND($B$2&gt;=_xlfn.NUMBERVALUE(Table_Query_from_MF_DSNP62[[#This Row],[CL_CMP_OBJ_FR10]]),$B$2&lt;=_xlfn.NUMBERVALUE(Table_Query_from_MF_DSNP62[[#This Row],[CL_CMP_OBJ_TO10]]))</f>
        <v>1</v>
      </c>
      <c r="JR572" s="33" t="b">
        <f>AND($B$2&gt;=_xlfn.NUMBERVALUE(Table_Query_from_MF_DSNP62[[#This Row],[CL_CMP_OBJ_FR11]]),$B$2&lt;=_xlfn.NUMBERVALUE(Table_Query_from_MF_DSNP62[[#This Row],[CL_CMP_OBJ_TO11]]))</f>
        <v>1</v>
      </c>
      <c r="JS572" s="33" t="b">
        <f>AND($B$2&gt;=_xlfn.NUMBERVALUE(Table_Query_from_MF_DSNP62[[#This Row],[CL_CMP_OBJ_FR12]]),$B$2&lt;=_xlfn.NUMBERVALUE(Table_Query_from_MF_DSNP62[[#This Row],[CL_CMP_OBJ_TO12]]))</f>
        <v>1</v>
      </c>
      <c r="JT572" s="33" t="b">
        <f>AND($B$2&gt;=_xlfn.NUMBERVALUE(Table_Query_from_MF_DSNP62[[#This Row],[CL_CMP_OBJ_FR13]]),$B$2&lt;=_xlfn.NUMBERVALUE(Table_Query_from_MF_DSNP62[[#This Row],[CL_CMP_OBJ_TO13]]))</f>
        <v>1</v>
      </c>
      <c r="JU572" s="33" t="b">
        <f>AND($B$2&gt;=_xlfn.NUMBERVALUE(Table_Query_from_MF_DSNP62[[#This Row],[CL_CMP_OBJ_FR14]]),$B$2&lt;=_xlfn.NUMBERVALUE(Table_Query_from_MF_DSNP62[[#This Row],[CL_CMP_OBJ_TO14]]))</f>
        <v>1</v>
      </c>
      <c r="JV572" s="33" t="b">
        <f>AND($B$2&gt;=_xlfn.NUMBERVALUE(Table_Query_from_MF_DSNP62[[#This Row],[CL_CMP_OBJ_FR15]]),$B$2&lt;=_xlfn.NUMBERVALUE(Table_Query_from_MF_DSNP62[[#This Row],[CL_CMP_OBJ_TO15]]))</f>
        <v>1</v>
      </c>
    </row>
    <row r="573" spans="1:282" x14ac:dyDescent="0.25">
      <c r="A573" t="b">
        <f>OR(,Table_Query_from_MF_DSNP62[[#This Row],[Desired GL included as "hard-coded" GL?]],Table_Query_from_MF_DSNP62[[#This Row],[Desired GL included as "Open GL"?]])</f>
        <v>1</v>
      </c>
      <c r="B573" t="b">
        <f>Table_Query_from_MF_DSNP62[[#This Row],[Desired CObj included as "Open CObj"?]]</f>
        <v>1</v>
      </c>
      <c r="C573" t="s">
        <v>1057</v>
      </c>
      <c r="D573" t="s">
        <v>2307</v>
      </c>
      <c r="E573" t="s">
        <v>8</v>
      </c>
      <c r="F573" s="24" t="s">
        <v>421</v>
      </c>
      <c r="G573" t="s">
        <v>13</v>
      </c>
      <c r="H573" s="24" t="s">
        <v>444</v>
      </c>
      <c r="I573" t="s">
        <v>444</v>
      </c>
      <c r="J573" s="24" t="s">
        <v>444</v>
      </c>
      <c r="K573" t="s">
        <v>444</v>
      </c>
      <c r="L573" s="24" t="s">
        <v>444</v>
      </c>
      <c r="M573" t="s">
        <v>444</v>
      </c>
      <c r="N573" t="s">
        <v>444</v>
      </c>
      <c r="O573" t="s">
        <v>444</v>
      </c>
      <c r="P573" t="s">
        <v>444</v>
      </c>
      <c r="Q573" t="s">
        <v>15</v>
      </c>
      <c r="R573" t="s">
        <v>444</v>
      </c>
      <c r="S573" t="s">
        <v>442</v>
      </c>
      <c r="T573" t="s">
        <v>447</v>
      </c>
      <c r="U573" t="s">
        <v>444</v>
      </c>
      <c r="V573" t="s">
        <v>444</v>
      </c>
      <c r="W573" t="s">
        <v>447</v>
      </c>
      <c r="X573" t="s">
        <v>444</v>
      </c>
      <c r="Y573" t="s">
        <v>444</v>
      </c>
      <c r="Z573" t="s">
        <v>442</v>
      </c>
      <c r="AA573" t="s">
        <v>444</v>
      </c>
      <c r="AB573" t="s">
        <v>442</v>
      </c>
      <c r="AC573" t="s">
        <v>444</v>
      </c>
      <c r="AD573" t="s">
        <v>15</v>
      </c>
      <c r="AE573" t="s">
        <v>447</v>
      </c>
      <c r="AF573" t="s">
        <v>447</v>
      </c>
      <c r="AG573" t="s">
        <v>442</v>
      </c>
      <c r="AH573" t="s">
        <v>447</v>
      </c>
      <c r="AI573" t="s">
        <v>447</v>
      </c>
      <c r="AJ573" t="s">
        <v>442</v>
      </c>
      <c r="AK573" t="s">
        <v>442</v>
      </c>
      <c r="AL573" t="s">
        <v>444</v>
      </c>
      <c r="AM573" t="s">
        <v>444</v>
      </c>
      <c r="AN573" t="s">
        <v>444</v>
      </c>
      <c r="AO573" t="s">
        <v>444</v>
      </c>
      <c r="AP573" t="s">
        <v>442</v>
      </c>
      <c r="AQ573" t="s">
        <v>528</v>
      </c>
      <c r="AR573" t="s">
        <v>1451</v>
      </c>
      <c r="AS573" t="s">
        <v>162</v>
      </c>
      <c r="AT573" t="s">
        <v>10</v>
      </c>
      <c r="AU573" t="s">
        <v>444</v>
      </c>
      <c r="AV573" t="s">
        <v>442</v>
      </c>
      <c r="AW573" t="s">
        <v>444</v>
      </c>
      <c r="AX573" t="s">
        <v>444</v>
      </c>
      <c r="AY573" t="s">
        <v>444</v>
      </c>
      <c r="AZ573" t="s">
        <v>7</v>
      </c>
      <c r="BA573" t="s">
        <v>478</v>
      </c>
      <c r="BB573" t="s">
        <v>444</v>
      </c>
      <c r="BC573" t="s">
        <v>444</v>
      </c>
      <c r="BD573" t="s">
        <v>1359</v>
      </c>
      <c r="BE573" t="s">
        <v>2308</v>
      </c>
      <c r="BF573" t="s">
        <v>740</v>
      </c>
      <c r="BG573" t="s">
        <v>444</v>
      </c>
      <c r="BH573" t="s">
        <v>444</v>
      </c>
      <c r="BI573" t="s">
        <v>444</v>
      </c>
      <c r="BJ573" t="s">
        <v>444</v>
      </c>
      <c r="BK573" t="s">
        <v>444</v>
      </c>
      <c r="BL573" t="s">
        <v>444</v>
      </c>
      <c r="BM573" t="s">
        <v>444</v>
      </c>
      <c r="BN573" t="s">
        <v>444</v>
      </c>
      <c r="BO573" t="s">
        <v>444</v>
      </c>
      <c r="BP573" t="s">
        <v>444</v>
      </c>
      <c r="BQ573" t="s">
        <v>1360</v>
      </c>
      <c r="BR573" t="s">
        <v>1487</v>
      </c>
      <c r="BS573" t="s">
        <v>444</v>
      </c>
      <c r="BT573" t="s">
        <v>444</v>
      </c>
      <c r="BU573" t="s">
        <v>444</v>
      </c>
      <c r="BV573" t="s">
        <v>444</v>
      </c>
      <c r="BW573" t="s">
        <v>1360</v>
      </c>
      <c r="BX573" t="s">
        <v>1487</v>
      </c>
      <c r="BY573" t="s">
        <v>444</v>
      </c>
      <c r="BZ573" t="s">
        <v>444</v>
      </c>
      <c r="CA573" t="s">
        <v>444</v>
      </c>
      <c r="CB573" t="s">
        <v>444</v>
      </c>
      <c r="CC573" t="s">
        <v>1360</v>
      </c>
      <c r="CD573" t="s">
        <v>1487</v>
      </c>
      <c r="CE573" t="s">
        <v>444</v>
      </c>
      <c r="CF573" t="s">
        <v>444</v>
      </c>
      <c r="CG573" t="s">
        <v>444</v>
      </c>
      <c r="CH573" t="s">
        <v>444</v>
      </c>
      <c r="CI573" t="s">
        <v>1360</v>
      </c>
      <c r="CJ573" t="s">
        <v>1487</v>
      </c>
      <c r="CK573" t="s">
        <v>444</v>
      </c>
      <c r="CL573" t="s">
        <v>444</v>
      </c>
      <c r="CM573" t="s">
        <v>444</v>
      </c>
      <c r="CN573" t="s">
        <v>444</v>
      </c>
      <c r="CO573" t="s">
        <v>1360</v>
      </c>
      <c r="CP573" t="s">
        <v>1487</v>
      </c>
      <c r="CQ573" t="s">
        <v>444</v>
      </c>
      <c r="CR573" t="s">
        <v>444</v>
      </c>
      <c r="CS573" t="s">
        <v>444</v>
      </c>
      <c r="CT573" t="s">
        <v>444</v>
      </c>
      <c r="CU573" t="s">
        <v>444</v>
      </c>
      <c r="CV573" t="s">
        <v>2766</v>
      </c>
      <c r="CW573" t="s">
        <v>2736</v>
      </c>
      <c r="CX573" t="s">
        <v>2737</v>
      </c>
      <c r="CY573" t="s">
        <v>1370</v>
      </c>
      <c r="CZ573" t="s">
        <v>1371</v>
      </c>
      <c r="DA573" t="s">
        <v>444</v>
      </c>
      <c r="DB573" t="s">
        <v>444</v>
      </c>
      <c r="DC573" t="s">
        <v>444</v>
      </c>
      <c r="DD573" t="s">
        <v>444</v>
      </c>
      <c r="DE573" t="s">
        <v>444</v>
      </c>
      <c r="DF573" t="s">
        <v>444</v>
      </c>
      <c r="DG573" t="s">
        <v>444</v>
      </c>
      <c r="DH573" t="s">
        <v>444</v>
      </c>
      <c r="DI573" t="s">
        <v>443</v>
      </c>
      <c r="DJ573" t="s">
        <v>282</v>
      </c>
      <c r="DK573" t="s">
        <v>1440</v>
      </c>
      <c r="DL573" t="s">
        <v>444</v>
      </c>
      <c r="DM573" t="s">
        <v>444</v>
      </c>
      <c r="DN573" t="s">
        <v>444</v>
      </c>
      <c r="DO573" t="s">
        <v>444</v>
      </c>
      <c r="DP573" t="s">
        <v>444</v>
      </c>
      <c r="DQ573" t="s">
        <v>444</v>
      </c>
      <c r="DR573" t="s">
        <v>444</v>
      </c>
      <c r="DS573" t="s">
        <v>444</v>
      </c>
      <c r="DT573" s="24" t="s">
        <v>444</v>
      </c>
      <c r="DU573" s="24" t="s">
        <v>444</v>
      </c>
      <c r="DV573" t="s">
        <v>444</v>
      </c>
      <c r="DW573" t="s">
        <v>444</v>
      </c>
      <c r="DX573" s="24" t="s">
        <v>444</v>
      </c>
      <c r="DY573" s="24" t="s">
        <v>444</v>
      </c>
      <c r="DZ573" t="s">
        <v>444</v>
      </c>
      <c r="EA573" t="s">
        <v>444</v>
      </c>
      <c r="EB573" s="24" t="s">
        <v>444</v>
      </c>
      <c r="EC573" s="24" t="s">
        <v>444</v>
      </c>
      <c r="ED573" t="s">
        <v>444</v>
      </c>
      <c r="EE573" t="s">
        <v>444</v>
      </c>
      <c r="EF573" s="24" t="s">
        <v>444</v>
      </c>
      <c r="EG573" s="24" t="s">
        <v>444</v>
      </c>
      <c r="EH573" t="s">
        <v>444</v>
      </c>
      <c r="EI573" t="s">
        <v>444</v>
      </c>
      <c r="EJ573" s="24" t="s">
        <v>444</v>
      </c>
      <c r="EK573" s="24" t="s">
        <v>444</v>
      </c>
      <c r="EL573" t="s">
        <v>444</v>
      </c>
      <c r="EM573" t="s">
        <v>444</v>
      </c>
      <c r="EN573" s="24" t="s">
        <v>444</v>
      </c>
      <c r="EO573" s="24" t="s">
        <v>444</v>
      </c>
      <c r="EP573" t="s">
        <v>444</v>
      </c>
      <c r="EQ573" t="s">
        <v>444</v>
      </c>
      <c r="ER573" s="24" t="s">
        <v>444</v>
      </c>
      <c r="ES573" s="24" t="s">
        <v>444</v>
      </c>
      <c r="ET573" t="s">
        <v>444</v>
      </c>
      <c r="EU573" t="s">
        <v>444</v>
      </c>
      <c r="EV573" s="24" t="s">
        <v>444</v>
      </c>
      <c r="EW573" s="24" t="s">
        <v>444</v>
      </c>
      <c r="EX573" t="s">
        <v>444</v>
      </c>
      <c r="EY573" t="s">
        <v>444</v>
      </c>
      <c r="EZ573" s="24" t="s">
        <v>444</v>
      </c>
      <c r="FA573" s="24" t="s">
        <v>444</v>
      </c>
      <c r="FB573" t="s">
        <v>444</v>
      </c>
      <c r="FC573" t="s">
        <v>444</v>
      </c>
      <c r="FD573" s="24" t="s">
        <v>444</v>
      </c>
      <c r="FE573" s="24" t="s">
        <v>444</v>
      </c>
      <c r="FF573" t="s">
        <v>444</v>
      </c>
      <c r="FG573" t="s">
        <v>444</v>
      </c>
      <c r="FH573" s="24" t="s">
        <v>444</v>
      </c>
      <c r="FI573" s="24" t="s">
        <v>444</v>
      </c>
      <c r="FJ573" t="s">
        <v>444</v>
      </c>
      <c r="FK573" t="s">
        <v>444</v>
      </c>
      <c r="FL573" s="24" t="s">
        <v>444</v>
      </c>
      <c r="FM573" s="24" t="s">
        <v>444</v>
      </c>
      <c r="FN573" t="s">
        <v>444</v>
      </c>
      <c r="FO573" t="s">
        <v>444</v>
      </c>
      <c r="FP573" s="24" t="s">
        <v>444</v>
      </c>
      <c r="FQ573" s="24" t="s">
        <v>444</v>
      </c>
      <c r="FR573" t="s">
        <v>444</v>
      </c>
      <c r="FS573" t="s">
        <v>444</v>
      </c>
      <c r="FT573" s="24" t="s">
        <v>444</v>
      </c>
      <c r="FU573" s="24" t="s">
        <v>444</v>
      </c>
      <c r="FV573" t="s">
        <v>444</v>
      </c>
      <c r="FW573" t="s">
        <v>444</v>
      </c>
      <c r="FX573" s="24" t="s">
        <v>444</v>
      </c>
      <c r="FY573" s="24" t="s">
        <v>444</v>
      </c>
      <c r="FZ573" t="s">
        <v>444</v>
      </c>
      <c r="GA573" t="s">
        <v>444</v>
      </c>
      <c r="GB573" s="24" t="s">
        <v>444</v>
      </c>
      <c r="GC573" s="24" t="s">
        <v>444</v>
      </c>
      <c r="GD573" t="s">
        <v>444</v>
      </c>
      <c r="GE573" t="s">
        <v>444</v>
      </c>
      <c r="GF573" s="24" t="s">
        <v>444</v>
      </c>
      <c r="GG573" s="24" t="s">
        <v>444</v>
      </c>
      <c r="GH573" t="s">
        <v>15</v>
      </c>
      <c r="GI573" s="24" t="s">
        <v>526</v>
      </c>
      <c r="GJ573" s="24" t="s">
        <v>1453</v>
      </c>
      <c r="GK573" t="s">
        <v>1454</v>
      </c>
      <c r="GL573" t="s">
        <v>609</v>
      </c>
      <c r="GM573" s="24" t="s">
        <v>444</v>
      </c>
      <c r="GN573" s="24" t="s">
        <v>444</v>
      </c>
      <c r="GO573" t="s">
        <v>444</v>
      </c>
      <c r="GP573" t="s">
        <v>444</v>
      </c>
      <c r="GQ573" s="24" t="s">
        <v>444</v>
      </c>
      <c r="GR573" s="24" t="s">
        <v>444</v>
      </c>
      <c r="GS573" t="s">
        <v>444</v>
      </c>
      <c r="GT573" t="s">
        <v>444</v>
      </c>
      <c r="GU573" s="24" t="s">
        <v>444</v>
      </c>
      <c r="GV573" s="24" t="s">
        <v>444</v>
      </c>
      <c r="GW573" t="s">
        <v>444</v>
      </c>
      <c r="GX573" t="s">
        <v>444</v>
      </c>
      <c r="GY573" s="24" t="s">
        <v>444</v>
      </c>
      <c r="GZ573" s="24" t="s">
        <v>444</v>
      </c>
      <c r="HA573" t="s">
        <v>444</v>
      </c>
      <c r="HB573" t="s">
        <v>444</v>
      </c>
      <c r="HC573" s="24" t="s">
        <v>444</v>
      </c>
      <c r="HD573" s="24" t="s">
        <v>444</v>
      </c>
      <c r="HE573" t="s">
        <v>444</v>
      </c>
      <c r="HF573" t="s">
        <v>444</v>
      </c>
      <c r="HG573" s="24" t="s">
        <v>444</v>
      </c>
      <c r="HH573" s="24" t="s">
        <v>444</v>
      </c>
      <c r="HI573" t="s">
        <v>444</v>
      </c>
      <c r="HJ573" t="s">
        <v>444</v>
      </c>
      <c r="HK573" s="24" t="s">
        <v>444</v>
      </c>
      <c r="HL573" s="24" t="s">
        <v>444</v>
      </c>
      <c r="HM573" t="s">
        <v>444</v>
      </c>
      <c r="HN573" t="s">
        <v>444</v>
      </c>
      <c r="HO573" s="24" t="s">
        <v>444</v>
      </c>
      <c r="HP573" s="24" t="s">
        <v>444</v>
      </c>
      <c r="HQ573" t="s">
        <v>444</v>
      </c>
      <c r="HR573" t="s">
        <v>444</v>
      </c>
      <c r="HS573" s="24" t="s">
        <v>444</v>
      </c>
      <c r="HT573" s="24" t="s">
        <v>444</v>
      </c>
      <c r="HU573" t="s">
        <v>444</v>
      </c>
      <c r="HV573" t="s">
        <v>444</v>
      </c>
      <c r="HW573" s="24" t="s">
        <v>444</v>
      </c>
      <c r="HX573" s="24" t="s">
        <v>444</v>
      </c>
      <c r="HY573" t="s">
        <v>444</v>
      </c>
      <c r="HZ573" t="s">
        <v>444</v>
      </c>
      <c r="IA573" t="s">
        <v>2832</v>
      </c>
      <c r="IB573" t="s">
        <v>2736</v>
      </c>
      <c r="IC573" t="s">
        <v>3091</v>
      </c>
      <c r="ID573" s="33" t="b" cm="1">
        <f t="array" ref="ID573">_xlfn.IFNA(MATCH($A$2,_xlfn.NUMBERVALUE(Table_Query_from_MF_DSNP62[[#This Row],[CL_GLACCT_DR1]:[CL_GLACCT_CR4]]),0),0)&gt;=1</f>
        <v>1</v>
      </c>
      <c r="IE573" s="33" t="b">
        <f>OR(Table_Query_from_MF_DSNP62[[#This Row],[Pair1]:[Pair25]])</f>
        <v>1</v>
      </c>
      <c r="IF573" s="33">
        <f>_xlfn.IFNA(MATCH(TRUE,Table_Query_from_MF_DSNP62[[#This Row],[Pair1]:[Pair25]],0),"none")</f>
        <v>1</v>
      </c>
      <c r="IG573" s="33" t="b">
        <f>AND($A$2&gt;=_xlfn.NUMBERVALUE(Table_Query_from_MF_DSNP62[[#This Row],[CL_GL_ACCT_FR1]]),$A$2&lt;=_xlfn.NUMBERVALUE(Table_Query_from_MF_DSNP62[[#This Row],[CL_GL_ACCT_TO1]]))</f>
        <v>1</v>
      </c>
      <c r="IH573" s="33" t="b">
        <f>AND($A$2&gt;=_xlfn.NUMBERVALUE(Table_Query_from_MF_DSNP62[[#This Row],[CL_GL_ACCT_FR2]]),$A$2&lt;=_xlfn.NUMBERVALUE(Table_Query_from_MF_DSNP62[[#This Row],[CL_GL_ACCT_TO2]]))</f>
        <v>1</v>
      </c>
      <c r="II573" s="33" t="b">
        <f>AND($A$2&gt;=_xlfn.NUMBERVALUE(Table_Query_from_MF_DSNP62[[#This Row],[CL_GL_ACCT_FR3]]),$A$2&lt;=_xlfn.NUMBERVALUE(Table_Query_from_MF_DSNP62[[#This Row],[CL_GL_ACCT_TO3]]))</f>
        <v>1</v>
      </c>
      <c r="IJ573" s="33" t="b">
        <f>AND($A$2&gt;=_xlfn.NUMBERVALUE(Table_Query_from_MF_DSNP62[[#This Row],[CL_GL_ACCT_FR4]]),$A$2&lt;=_xlfn.NUMBERVALUE(Table_Query_from_MF_DSNP62[[#This Row],[CL_GL_ACCT_TO4]]))</f>
        <v>1</v>
      </c>
      <c r="IK573" s="33" t="b">
        <f>AND($A$2&gt;=_xlfn.NUMBERVALUE(Table_Query_from_MF_DSNP62[[#This Row],[CL_GL_ACCT_FR5]]),$A$2&lt;=_xlfn.NUMBERVALUE(Table_Query_from_MF_DSNP62[[#This Row],[CL_GL_ACCT_TO5]]))</f>
        <v>1</v>
      </c>
      <c r="IL573" s="33" t="b">
        <f>AND($A$2&gt;=_xlfn.NUMBERVALUE(Table_Query_from_MF_DSNP62[[#This Row],[CL_GL_ACCT_FR6]]),$A$2&lt;=_xlfn.NUMBERVALUE(Table_Query_from_MF_DSNP62[[#This Row],[CL_GL_ACCT_TO6]]))</f>
        <v>1</v>
      </c>
      <c r="IM573" s="33" t="b">
        <f>AND($A$2&gt;=_xlfn.NUMBERVALUE(Table_Query_from_MF_DSNP62[[#This Row],[CL_GL_ACCT_FR7]]),$A$2&lt;=_xlfn.NUMBERVALUE(Table_Query_from_MF_DSNP62[[#This Row],[CL_GL_ACCT_TO7]]))</f>
        <v>1</v>
      </c>
      <c r="IN573" s="33" t="b">
        <f>AND($A$2&gt;=_xlfn.NUMBERVALUE(Table_Query_from_MF_DSNP62[[#This Row],[CL_GL_ACCT_FR8]]),$A$2&lt;=_xlfn.NUMBERVALUE(Table_Query_from_MF_DSNP62[[#This Row],[CL_GL_ACCT_TO8]]))</f>
        <v>1</v>
      </c>
      <c r="IO573" s="33" t="b">
        <f>AND($A$2&gt;=_xlfn.NUMBERVALUE(Table_Query_from_MF_DSNP62[[#This Row],[CL_GL_ACCT_FR9]]),$A$2&lt;=_xlfn.NUMBERVALUE(Table_Query_from_MF_DSNP62[[#This Row],[CL_GL_ACCT_TO9]]))</f>
        <v>1</v>
      </c>
      <c r="IP573" s="33" t="b">
        <f>AND($A$2&gt;=_xlfn.NUMBERVALUE(Table_Query_from_MF_DSNP62[[#This Row],[CL_GL_ACCT_FR10]]),$A$2&lt;=_xlfn.NUMBERVALUE(Table_Query_from_MF_DSNP62[[#This Row],[CL_GL_ACCT_TO10]]))</f>
        <v>1</v>
      </c>
      <c r="IQ573" s="33" t="b">
        <f>AND($A$2&gt;=_xlfn.NUMBERVALUE(Table_Query_from_MF_DSNP62[[#This Row],[CL_GL_ACCT_FR11]]),$A$2&lt;=_xlfn.NUMBERVALUE(Table_Query_from_MF_DSNP62[[#This Row],[CL_GL_ACCT_TO11]]))</f>
        <v>1</v>
      </c>
      <c r="IR573" s="33" t="b">
        <f>AND($A$2&gt;=_xlfn.NUMBERVALUE(Table_Query_from_MF_DSNP62[[#This Row],[CL_GL_ACCT_FR12]]),$A$2&lt;=_xlfn.NUMBERVALUE(Table_Query_from_MF_DSNP62[[#This Row],[CL_GL_ACCT_TO12]]))</f>
        <v>1</v>
      </c>
      <c r="IS573" s="33" t="b">
        <f>AND($A$2&gt;=_xlfn.NUMBERVALUE(Table_Query_from_MF_DSNP62[[#This Row],[CL_GL_ACCT_FR13]]),$A$2&lt;=_xlfn.NUMBERVALUE(Table_Query_from_MF_DSNP62[[#This Row],[CL_GL_ACCT_TO13]]))</f>
        <v>1</v>
      </c>
      <c r="IT573" s="33" t="b">
        <f>AND($A$2&gt;=_xlfn.NUMBERVALUE(Table_Query_from_MF_DSNP62[[#This Row],[CL_GL_ACCT_FR14]]),$A$2&lt;=_xlfn.NUMBERVALUE(Table_Query_from_MF_DSNP62[[#This Row],[CL_GL_ACCT_TO14]]))</f>
        <v>1</v>
      </c>
      <c r="IU573" s="33" t="b">
        <f>AND($A$2&gt;=_xlfn.NUMBERVALUE(Table_Query_from_MF_DSNP62[[#This Row],[CL_GL_ACCT_FR15]]),$A$2&lt;=_xlfn.NUMBERVALUE(Table_Query_from_MF_DSNP62[[#This Row],[CL_GL_ACCT_TO15]]))</f>
        <v>1</v>
      </c>
      <c r="IV573" s="33" t="b">
        <f>AND($A$2&gt;=_xlfn.NUMBERVALUE(Table_Query_from_MF_DSNP62[[#This Row],[CL_GL_ACCT_FR16]]),$A$2&lt;=_xlfn.NUMBERVALUE(Table_Query_from_MF_DSNP62[[#This Row],[CL_GL_ACCT_TO16]]))</f>
        <v>1</v>
      </c>
      <c r="IW573" s="33" t="b">
        <f>AND($A$2&gt;=_xlfn.NUMBERVALUE(Table_Query_from_MF_DSNP62[[#This Row],[CL_GL_ACCT_FR17]]),$A$2&lt;=_xlfn.NUMBERVALUE(Table_Query_from_MF_DSNP62[[#This Row],[CL_GL_ACCT_TO17]]))</f>
        <v>1</v>
      </c>
      <c r="IX573" s="33" t="b">
        <f>AND($A$2&gt;=_xlfn.NUMBERVALUE(Table_Query_from_MF_DSNP62[[#This Row],[CL_GL_ACCT_FR18]]),$A$2&lt;=_xlfn.NUMBERVALUE(Table_Query_from_MF_DSNP62[[#This Row],[CL_GL_ACCT_TO18]]))</f>
        <v>1</v>
      </c>
      <c r="IY573" s="33" t="b">
        <f>AND($A$2&gt;=_xlfn.NUMBERVALUE(Table_Query_from_MF_DSNP62[[#This Row],[CL_GL_ACCT_FR19]]),$A$2&lt;=_xlfn.NUMBERVALUE(Table_Query_from_MF_DSNP62[[#This Row],[CL_GL_ACCT_TO19]]))</f>
        <v>1</v>
      </c>
      <c r="IZ573" s="33" t="b">
        <f>AND($A$2&gt;=_xlfn.NUMBERVALUE(Table_Query_from_MF_DSNP62[[#This Row],[CL_GL_ACCT_FR20]]),$A$2&lt;=_xlfn.NUMBERVALUE(Table_Query_from_MF_DSNP62[[#This Row],[CL_GL_ACCT_TO20]]))</f>
        <v>1</v>
      </c>
      <c r="JA573" s="33" t="b">
        <f>AND($A$2&gt;=_xlfn.NUMBERVALUE(Table_Query_from_MF_DSNP62[[#This Row],[CL_GL_ACCT_FR21]]),$A$2&lt;=_xlfn.NUMBERVALUE(Table_Query_from_MF_DSNP62[[#This Row],[CL_GL_ACCT_TO21]]))</f>
        <v>1</v>
      </c>
      <c r="JB573" s="33" t="b">
        <f>AND($A$2&gt;=_xlfn.NUMBERVALUE(Table_Query_from_MF_DSNP62[[#This Row],[CL_GL_ACCT_FR22]]),$A$2&lt;=_xlfn.NUMBERVALUE(Table_Query_from_MF_DSNP62[[#This Row],[CL_GL_ACCT_TO22]]))</f>
        <v>1</v>
      </c>
      <c r="JC573" s="33" t="b">
        <f>AND($A$2&gt;=_xlfn.NUMBERVALUE(Table_Query_from_MF_DSNP62[[#This Row],[CL_GL_ACCT_FR23]]),$A$2&lt;=_xlfn.NUMBERVALUE(Table_Query_from_MF_DSNP62[[#This Row],[CL_GL_ACCT_TO23]]))</f>
        <v>1</v>
      </c>
      <c r="JD573" s="33" t="b">
        <f>AND($A$2&gt;=_xlfn.NUMBERVALUE(Table_Query_from_MF_DSNP62[[#This Row],[CL_GL_ACCT_FR24]]),$A$2&lt;=_xlfn.NUMBERVALUE(Table_Query_from_MF_DSNP62[[#This Row],[CL_GL_ACCT_TO24]]))</f>
        <v>1</v>
      </c>
      <c r="JE573" s="33" t="b">
        <f>AND($A$2&gt;=_xlfn.NUMBERVALUE(Table_Query_from_MF_DSNP62[[#This Row],[CL_GL_ACCT_FR25]]),$A$2&lt;=_xlfn.NUMBERVALUE(Table_Query_from_MF_DSNP62[[#This Row],[CL_GL_ACCT_TO25]]))</f>
        <v>1</v>
      </c>
      <c r="JF573" s="33" t="b">
        <f>OR(Table_Query_from_MF_DSNP62[[#This Row],[PairA]:[PairO]])</f>
        <v>1</v>
      </c>
      <c r="JG573" s="33">
        <f>_xlfn.IFNA(MATCH(TRUE,Table_Query_from_MF_DSNP62[[#This Row],[PairA]:[PairO]],0),"none")</f>
        <v>3</v>
      </c>
      <c r="JH573" s="33" t="b">
        <f>AND($B$2&gt;=_xlfn.NUMBERVALUE(Table_Query_from_MF_DSNP62[[#This Row],[CL_CMP_OBJ_FR1]]),$B$2&lt;=_xlfn.NUMBERVALUE(Table_Query_from_MF_DSNP62[[#This Row],[CL_CMP_OBJ_TO1]]))</f>
        <v>0</v>
      </c>
      <c r="JI573" s="33" t="b">
        <f>AND($B$2&gt;=_xlfn.NUMBERVALUE(Table_Query_from_MF_DSNP62[[#This Row],[CL_CMP_OBJ_FR2]]),$B$2&lt;=_xlfn.NUMBERVALUE(Table_Query_from_MF_DSNP62[[#This Row],[CL_CMP_OBJ_TO2]]))</f>
        <v>0</v>
      </c>
      <c r="JJ573" s="33" t="b">
        <f>AND($B$2&gt;=_xlfn.NUMBERVALUE(Table_Query_from_MF_DSNP62[[#This Row],[CL_CMP_OBJ_FR3]]),$B$2&lt;=_xlfn.NUMBERVALUE(Table_Query_from_MF_DSNP62[[#This Row],[CL_CMP_OBJ_TO3]]))</f>
        <v>1</v>
      </c>
      <c r="JK573" s="33" t="b">
        <f>AND($B$2&gt;=_xlfn.NUMBERVALUE(Table_Query_from_MF_DSNP62[[#This Row],[CL_CMP_OBJ_FR4]]),$B$2&lt;=_xlfn.NUMBERVALUE(Table_Query_from_MF_DSNP62[[#This Row],[CL_CMP_OBJ_TO4]]))</f>
        <v>1</v>
      </c>
      <c r="JL573" s="33" t="b">
        <f>AND($B$2&gt;=_xlfn.NUMBERVALUE(Table_Query_from_MF_DSNP62[[#This Row],[CL_CMP_OBJ_FR5]]),$B$2&lt;=_xlfn.NUMBERVALUE(Table_Query_from_MF_DSNP62[[#This Row],[CL_CMP_OBJ_TO5]]))</f>
        <v>1</v>
      </c>
      <c r="JM573" s="33" t="b">
        <f>AND($B$2&gt;=_xlfn.NUMBERVALUE(Table_Query_from_MF_DSNP62[[#This Row],[CL_CMP_OBJ_FR6]]),$B$2&lt;=_xlfn.NUMBERVALUE(Table_Query_from_MF_DSNP62[[#This Row],[CL_CMP_OBJ_TO6]]))</f>
        <v>1</v>
      </c>
      <c r="JN573" s="33" t="b">
        <f>AND($B$2&gt;=_xlfn.NUMBERVALUE(Table_Query_from_MF_DSNP62[[#This Row],[CL_CMP_OBJ_FR7]]),$B$2&lt;=_xlfn.NUMBERVALUE(Table_Query_from_MF_DSNP62[[#This Row],[CL_CMP_OBJ_TO7]]))</f>
        <v>1</v>
      </c>
      <c r="JO573" s="33" t="b">
        <f>AND($B$2&gt;=_xlfn.NUMBERVALUE(Table_Query_from_MF_DSNP62[[#This Row],[CL_CMP_OBJ_FR8]]),$B$2&lt;=_xlfn.NUMBERVALUE(Table_Query_from_MF_DSNP62[[#This Row],[CL_CMP_OBJ_TO8]]))</f>
        <v>1</v>
      </c>
      <c r="JP573" s="33" t="b">
        <f>AND($B$2&gt;=_xlfn.NUMBERVALUE(Table_Query_from_MF_DSNP62[[#This Row],[CL_CMP_OBJ_FR9]]),$B$2&lt;=_xlfn.NUMBERVALUE(Table_Query_from_MF_DSNP62[[#This Row],[CL_CMP_OBJ_TO9]]))</f>
        <v>1</v>
      </c>
      <c r="JQ573" s="33" t="b">
        <f>AND($B$2&gt;=_xlfn.NUMBERVALUE(Table_Query_from_MF_DSNP62[[#This Row],[CL_CMP_OBJ_FR10]]),$B$2&lt;=_xlfn.NUMBERVALUE(Table_Query_from_MF_DSNP62[[#This Row],[CL_CMP_OBJ_TO10]]))</f>
        <v>1</v>
      </c>
      <c r="JR573" s="33" t="b">
        <f>AND($B$2&gt;=_xlfn.NUMBERVALUE(Table_Query_from_MF_DSNP62[[#This Row],[CL_CMP_OBJ_FR11]]),$B$2&lt;=_xlfn.NUMBERVALUE(Table_Query_from_MF_DSNP62[[#This Row],[CL_CMP_OBJ_TO11]]))</f>
        <v>1</v>
      </c>
      <c r="JS573" s="33" t="b">
        <f>AND($B$2&gt;=_xlfn.NUMBERVALUE(Table_Query_from_MF_DSNP62[[#This Row],[CL_CMP_OBJ_FR12]]),$B$2&lt;=_xlfn.NUMBERVALUE(Table_Query_from_MF_DSNP62[[#This Row],[CL_CMP_OBJ_TO12]]))</f>
        <v>1</v>
      </c>
      <c r="JT573" s="33" t="b">
        <f>AND($B$2&gt;=_xlfn.NUMBERVALUE(Table_Query_from_MF_DSNP62[[#This Row],[CL_CMP_OBJ_FR13]]),$B$2&lt;=_xlfn.NUMBERVALUE(Table_Query_from_MF_DSNP62[[#This Row],[CL_CMP_OBJ_TO13]]))</f>
        <v>1</v>
      </c>
      <c r="JU573" s="33" t="b">
        <f>AND($B$2&gt;=_xlfn.NUMBERVALUE(Table_Query_from_MF_DSNP62[[#This Row],[CL_CMP_OBJ_FR14]]),$B$2&lt;=_xlfn.NUMBERVALUE(Table_Query_from_MF_DSNP62[[#This Row],[CL_CMP_OBJ_TO14]]))</f>
        <v>1</v>
      </c>
      <c r="JV573" s="33" t="b">
        <f>AND($B$2&gt;=_xlfn.NUMBERVALUE(Table_Query_from_MF_DSNP62[[#This Row],[CL_CMP_OBJ_FR15]]),$B$2&lt;=_xlfn.NUMBERVALUE(Table_Query_from_MF_DSNP62[[#This Row],[CL_CMP_OBJ_TO15]]))</f>
        <v>1</v>
      </c>
    </row>
    <row r="574" spans="1:282" x14ac:dyDescent="0.25">
      <c r="A574" t="b">
        <f>OR(,Table_Query_from_MF_DSNP62[[#This Row],[Desired GL included as "hard-coded" GL?]],Table_Query_from_MF_DSNP62[[#This Row],[Desired GL included as "Open GL"?]])</f>
        <v>1</v>
      </c>
      <c r="B574" t="b">
        <f>Table_Query_from_MF_DSNP62[[#This Row],[Desired CObj included as "Open CObj"?]]</f>
        <v>1</v>
      </c>
      <c r="C574" t="s">
        <v>2308</v>
      </c>
      <c r="D574" t="s">
        <v>2296</v>
      </c>
      <c r="E574" t="s">
        <v>8</v>
      </c>
      <c r="F574" s="24" t="s">
        <v>13</v>
      </c>
      <c r="G574" t="s">
        <v>41</v>
      </c>
      <c r="H574" s="24" t="s">
        <v>444</v>
      </c>
      <c r="I574" t="s">
        <v>444</v>
      </c>
      <c r="J574" s="24" t="s">
        <v>444</v>
      </c>
      <c r="K574" t="s">
        <v>444</v>
      </c>
      <c r="L574" s="24" t="s">
        <v>444</v>
      </c>
      <c r="M574" t="s">
        <v>444</v>
      </c>
      <c r="N574" t="s">
        <v>444</v>
      </c>
      <c r="O574" t="s">
        <v>444</v>
      </c>
      <c r="P574" t="s">
        <v>444</v>
      </c>
      <c r="Q574" t="s">
        <v>15</v>
      </c>
      <c r="R574" t="s">
        <v>15</v>
      </c>
      <c r="S574" t="s">
        <v>442</v>
      </c>
      <c r="T574" t="s">
        <v>447</v>
      </c>
      <c r="U574" t="s">
        <v>444</v>
      </c>
      <c r="V574" t="s">
        <v>444</v>
      </c>
      <c r="W574" t="s">
        <v>442</v>
      </c>
      <c r="X574" t="s">
        <v>442</v>
      </c>
      <c r="Y574" t="s">
        <v>444</v>
      </c>
      <c r="Z574" t="s">
        <v>442</v>
      </c>
      <c r="AA574" t="s">
        <v>442</v>
      </c>
      <c r="AB574" t="s">
        <v>442</v>
      </c>
      <c r="AC574" t="s">
        <v>444</v>
      </c>
      <c r="AD574" t="s">
        <v>447</v>
      </c>
      <c r="AE574" t="s">
        <v>447</v>
      </c>
      <c r="AF574" t="s">
        <v>447</v>
      </c>
      <c r="AG574" t="s">
        <v>442</v>
      </c>
      <c r="AH574" t="s">
        <v>447</v>
      </c>
      <c r="AI574" t="s">
        <v>447</v>
      </c>
      <c r="AJ574" t="s">
        <v>442</v>
      </c>
      <c r="AK574" t="s">
        <v>444</v>
      </c>
      <c r="AL574" t="s">
        <v>444</v>
      </c>
      <c r="AM574" t="s">
        <v>444</v>
      </c>
      <c r="AN574" t="s">
        <v>444</v>
      </c>
      <c r="AO574" t="s">
        <v>444</v>
      </c>
      <c r="AP574" t="s">
        <v>442</v>
      </c>
      <c r="AQ574" t="s">
        <v>282</v>
      </c>
      <c r="AR574" t="s">
        <v>1451</v>
      </c>
      <c r="AS574" t="s">
        <v>162</v>
      </c>
      <c r="AT574" t="s">
        <v>10</v>
      </c>
      <c r="AU574" t="s">
        <v>444</v>
      </c>
      <c r="AV574" t="s">
        <v>442</v>
      </c>
      <c r="AW574" t="s">
        <v>444</v>
      </c>
      <c r="AX574" t="s">
        <v>444</v>
      </c>
      <c r="AY574" t="s">
        <v>444</v>
      </c>
      <c r="AZ574" t="s">
        <v>7</v>
      </c>
      <c r="BA574" t="s">
        <v>478</v>
      </c>
      <c r="BB574" t="s">
        <v>444</v>
      </c>
      <c r="BC574" t="s">
        <v>444</v>
      </c>
      <c r="BD574" t="s">
        <v>1359</v>
      </c>
      <c r="BE574" t="s">
        <v>1057</v>
      </c>
      <c r="BF574" t="s">
        <v>1360</v>
      </c>
      <c r="BG574" t="s">
        <v>1360</v>
      </c>
      <c r="BH574" t="s">
        <v>755</v>
      </c>
      <c r="BI574" t="s">
        <v>529</v>
      </c>
      <c r="BJ574" t="s">
        <v>282</v>
      </c>
      <c r="BK574" t="s">
        <v>282</v>
      </c>
      <c r="BL574" t="s">
        <v>1360</v>
      </c>
      <c r="BM574" t="s">
        <v>758</v>
      </c>
      <c r="BN574" t="s">
        <v>529</v>
      </c>
      <c r="BO574" t="s">
        <v>282</v>
      </c>
      <c r="BP574" t="s">
        <v>282</v>
      </c>
      <c r="BQ574" t="s">
        <v>444</v>
      </c>
      <c r="BR574" t="s">
        <v>444</v>
      </c>
      <c r="BS574" t="s">
        <v>444</v>
      </c>
      <c r="BT574" t="s">
        <v>444</v>
      </c>
      <c r="BU574" t="s">
        <v>444</v>
      </c>
      <c r="BV574" t="s">
        <v>444</v>
      </c>
      <c r="BW574" t="s">
        <v>444</v>
      </c>
      <c r="BX574" t="s">
        <v>444</v>
      </c>
      <c r="BY574" t="s">
        <v>444</v>
      </c>
      <c r="BZ574" t="s">
        <v>444</v>
      </c>
      <c r="CA574" t="s">
        <v>444</v>
      </c>
      <c r="CB574" t="s">
        <v>444</v>
      </c>
      <c r="CC574" t="s">
        <v>1360</v>
      </c>
      <c r="CD574" t="s">
        <v>843</v>
      </c>
      <c r="CE574" t="s">
        <v>444</v>
      </c>
      <c r="CF574" t="s">
        <v>444</v>
      </c>
      <c r="CG574" t="s">
        <v>444</v>
      </c>
      <c r="CH574" t="s">
        <v>444</v>
      </c>
      <c r="CI574" t="s">
        <v>740</v>
      </c>
      <c r="CJ574" t="s">
        <v>904</v>
      </c>
      <c r="CK574" t="s">
        <v>444</v>
      </c>
      <c r="CL574" t="s">
        <v>444</v>
      </c>
      <c r="CM574" t="s">
        <v>444</v>
      </c>
      <c r="CN574" t="s">
        <v>444</v>
      </c>
      <c r="CO574" t="s">
        <v>740</v>
      </c>
      <c r="CP574" t="s">
        <v>904</v>
      </c>
      <c r="CQ574" t="s">
        <v>444</v>
      </c>
      <c r="CR574" t="s">
        <v>444</v>
      </c>
      <c r="CS574" t="s">
        <v>444</v>
      </c>
      <c r="CT574" t="s">
        <v>444</v>
      </c>
      <c r="CU574" t="s">
        <v>282</v>
      </c>
      <c r="CV574" t="s">
        <v>2766</v>
      </c>
      <c r="CW574" t="s">
        <v>2736</v>
      </c>
      <c r="CX574" t="s">
        <v>2932</v>
      </c>
      <c r="CY574" t="s">
        <v>1370</v>
      </c>
      <c r="CZ574" t="s">
        <v>1371</v>
      </c>
      <c r="DA574" t="s">
        <v>444</v>
      </c>
      <c r="DB574" t="s">
        <v>444</v>
      </c>
      <c r="DC574" t="s">
        <v>444</v>
      </c>
      <c r="DD574" t="s">
        <v>444</v>
      </c>
      <c r="DE574" t="s">
        <v>444</v>
      </c>
      <c r="DF574" t="s">
        <v>444</v>
      </c>
      <c r="DG574" t="s">
        <v>444</v>
      </c>
      <c r="DH574" t="s">
        <v>444</v>
      </c>
      <c r="DI574" t="s">
        <v>443</v>
      </c>
      <c r="DJ574" t="s">
        <v>282</v>
      </c>
      <c r="DK574" t="s">
        <v>1440</v>
      </c>
      <c r="DL574" t="s">
        <v>444</v>
      </c>
      <c r="DM574" t="s">
        <v>444</v>
      </c>
      <c r="DN574" t="s">
        <v>444</v>
      </c>
      <c r="DO574" t="s">
        <v>444</v>
      </c>
      <c r="DP574" t="s">
        <v>444</v>
      </c>
      <c r="DQ574" t="s">
        <v>444</v>
      </c>
      <c r="DR574" t="s">
        <v>444</v>
      </c>
      <c r="DS574" t="s">
        <v>444</v>
      </c>
      <c r="DT574" s="24" t="s">
        <v>444</v>
      </c>
      <c r="DU574" s="24" t="s">
        <v>444</v>
      </c>
      <c r="DV574" t="s">
        <v>444</v>
      </c>
      <c r="DW574" t="s">
        <v>444</v>
      </c>
      <c r="DX574" s="24" t="s">
        <v>444</v>
      </c>
      <c r="DY574" s="24" t="s">
        <v>444</v>
      </c>
      <c r="DZ574" t="s">
        <v>444</v>
      </c>
      <c r="EA574" t="s">
        <v>444</v>
      </c>
      <c r="EB574" s="24" t="s">
        <v>444</v>
      </c>
      <c r="EC574" s="24" t="s">
        <v>444</v>
      </c>
      <c r="ED574" t="s">
        <v>444</v>
      </c>
      <c r="EE574" t="s">
        <v>444</v>
      </c>
      <c r="EF574" s="24" t="s">
        <v>444</v>
      </c>
      <c r="EG574" s="24" t="s">
        <v>444</v>
      </c>
      <c r="EH574" t="s">
        <v>444</v>
      </c>
      <c r="EI574" t="s">
        <v>444</v>
      </c>
      <c r="EJ574" s="24" t="s">
        <v>444</v>
      </c>
      <c r="EK574" s="24" t="s">
        <v>444</v>
      </c>
      <c r="EL574" t="s">
        <v>444</v>
      </c>
      <c r="EM574" t="s">
        <v>444</v>
      </c>
      <c r="EN574" s="24" t="s">
        <v>444</v>
      </c>
      <c r="EO574" s="24" t="s">
        <v>444</v>
      </c>
      <c r="EP574" t="s">
        <v>444</v>
      </c>
      <c r="EQ574" t="s">
        <v>444</v>
      </c>
      <c r="ER574" s="24" t="s">
        <v>444</v>
      </c>
      <c r="ES574" s="24" t="s">
        <v>444</v>
      </c>
      <c r="ET574" t="s">
        <v>444</v>
      </c>
      <c r="EU574" t="s">
        <v>444</v>
      </c>
      <c r="EV574" s="24" t="s">
        <v>444</v>
      </c>
      <c r="EW574" s="24" t="s">
        <v>444</v>
      </c>
      <c r="EX574" t="s">
        <v>444</v>
      </c>
      <c r="EY574" t="s">
        <v>444</v>
      </c>
      <c r="EZ574" s="24" t="s">
        <v>444</v>
      </c>
      <c r="FA574" s="24" t="s">
        <v>444</v>
      </c>
      <c r="FB574" t="s">
        <v>444</v>
      </c>
      <c r="FC574" t="s">
        <v>444</v>
      </c>
      <c r="FD574" s="24" t="s">
        <v>444</v>
      </c>
      <c r="FE574" s="24" t="s">
        <v>444</v>
      </c>
      <c r="FF574" t="s">
        <v>444</v>
      </c>
      <c r="FG574" t="s">
        <v>444</v>
      </c>
      <c r="FH574" s="24" t="s">
        <v>444</v>
      </c>
      <c r="FI574" s="24" t="s">
        <v>444</v>
      </c>
      <c r="FJ574" t="s">
        <v>444</v>
      </c>
      <c r="FK574" t="s">
        <v>444</v>
      </c>
      <c r="FL574" s="24" t="s">
        <v>444</v>
      </c>
      <c r="FM574" s="24" t="s">
        <v>444</v>
      </c>
      <c r="FN574" t="s">
        <v>444</v>
      </c>
      <c r="FO574" t="s">
        <v>444</v>
      </c>
      <c r="FP574" s="24" t="s">
        <v>444</v>
      </c>
      <c r="FQ574" s="24" t="s">
        <v>444</v>
      </c>
      <c r="FR574" t="s">
        <v>444</v>
      </c>
      <c r="FS574" t="s">
        <v>444</v>
      </c>
      <c r="FT574" s="24" t="s">
        <v>444</v>
      </c>
      <c r="FU574" s="24" t="s">
        <v>444</v>
      </c>
      <c r="FV574" t="s">
        <v>444</v>
      </c>
      <c r="FW574" t="s">
        <v>444</v>
      </c>
      <c r="FX574" s="24" t="s">
        <v>444</v>
      </c>
      <c r="FY574" s="24" t="s">
        <v>444</v>
      </c>
      <c r="FZ574" t="s">
        <v>444</v>
      </c>
      <c r="GA574" t="s">
        <v>444</v>
      </c>
      <c r="GB574" s="24" t="s">
        <v>444</v>
      </c>
      <c r="GC574" s="24" t="s">
        <v>444</v>
      </c>
      <c r="GD574" t="s">
        <v>444</v>
      </c>
      <c r="GE574" t="s">
        <v>444</v>
      </c>
      <c r="GF574" s="24" t="s">
        <v>444</v>
      </c>
      <c r="GG574" s="24" t="s">
        <v>444</v>
      </c>
      <c r="GH574" t="s">
        <v>444</v>
      </c>
      <c r="GI574" s="24" t="s">
        <v>444</v>
      </c>
      <c r="GJ574" s="24" t="s">
        <v>444</v>
      </c>
      <c r="GK574" t="s">
        <v>444</v>
      </c>
      <c r="GL574" t="s">
        <v>444</v>
      </c>
      <c r="GM574" s="24" t="s">
        <v>444</v>
      </c>
      <c r="GN574" s="24" t="s">
        <v>444</v>
      </c>
      <c r="GO574" t="s">
        <v>444</v>
      </c>
      <c r="GP574" t="s">
        <v>444</v>
      </c>
      <c r="GQ574" s="24" t="s">
        <v>444</v>
      </c>
      <c r="GR574" s="24" t="s">
        <v>444</v>
      </c>
      <c r="GS574" t="s">
        <v>444</v>
      </c>
      <c r="GT574" t="s">
        <v>444</v>
      </c>
      <c r="GU574" s="24" t="s">
        <v>444</v>
      </c>
      <c r="GV574" s="24" t="s">
        <v>444</v>
      </c>
      <c r="GW574" t="s">
        <v>444</v>
      </c>
      <c r="GX574" t="s">
        <v>444</v>
      </c>
      <c r="GY574" s="24" t="s">
        <v>444</v>
      </c>
      <c r="GZ574" s="24" t="s">
        <v>444</v>
      </c>
      <c r="HA574" t="s">
        <v>444</v>
      </c>
      <c r="HB574" t="s">
        <v>444</v>
      </c>
      <c r="HC574" s="24" t="s">
        <v>444</v>
      </c>
      <c r="HD574" s="24" t="s">
        <v>444</v>
      </c>
      <c r="HE574" t="s">
        <v>444</v>
      </c>
      <c r="HF574" t="s">
        <v>444</v>
      </c>
      <c r="HG574" s="24" t="s">
        <v>444</v>
      </c>
      <c r="HH574" s="24" t="s">
        <v>444</v>
      </c>
      <c r="HI574" t="s">
        <v>444</v>
      </c>
      <c r="HJ574" t="s">
        <v>444</v>
      </c>
      <c r="HK574" s="24" t="s">
        <v>444</v>
      </c>
      <c r="HL574" s="24" t="s">
        <v>444</v>
      </c>
      <c r="HM574" t="s">
        <v>444</v>
      </c>
      <c r="HN574" t="s">
        <v>444</v>
      </c>
      <c r="HO574" s="24" t="s">
        <v>444</v>
      </c>
      <c r="HP574" s="24" t="s">
        <v>444</v>
      </c>
      <c r="HQ574" t="s">
        <v>444</v>
      </c>
      <c r="HR574" t="s">
        <v>444</v>
      </c>
      <c r="HS574" s="24" t="s">
        <v>444</v>
      </c>
      <c r="HT574" s="24" t="s">
        <v>444</v>
      </c>
      <c r="HU574" t="s">
        <v>444</v>
      </c>
      <c r="HV574" t="s">
        <v>444</v>
      </c>
      <c r="HW574" s="24" t="s">
        <v>444</v>
      </c>
      <c r="HX574" s="24" t="s">
        <v>444</v>
      </c>
      <c r="HY574" t="s">
        <v>444</v>
      </c>
      <c r="HZ574" t="s">
        <v>444</v>
      </c>
      <c r="IA574" t="s">
        <v>2832</v>
      </c>
      <c r="IB574" t="s">
        <v>2736</v>
      </c>
      <c r="IC574" t="s">
        <v>3091</v>
      </c>
      <c r="ID574" s="33" t="b" cm="1">
        <f t="array" ref="ID574">_xlfn.IFNA(MATCH($A$2,_xlfn.NUMBERVALUE(Table_Query_from_MF_DSNP62[[#This Row],[CL_GLACCT_DR1]:[CL_GLACCT_CR4]]),0),0)&gt;=1</f>
        <v>1</v>
      </c>
      <c r="IE574" s="33" t="b">
        <f>OR(Table_Query_from_MF_DSNP62[[#This Row],[Pair1]:[Pair25]])</f>
        <v>1</v>
      </c>
      <c r="IF574" s="33">
        <f>_xlfn.IFNA(MATCH(TRUE,Table_Query_from_MF_DSNP62[[#This Row],[Pair1]:[Pair25]],0),"none")</f>
        <v>1</v>
      </c>
      <c r="IG574" s="33" t="b">
        <f>AND($A$2&gt;=_xlfn.NUMBERVALUE(Table_Query_from_MF_DSNP62[[#This Row],[CL_GL_ACCT_FR1]]),$A$2&lt;=_xlfn.NUMBERVALUE(Table_Query_from_MF_DSNP62[[#This Row],[CL_GL_ACCT_TO1]]))</f>
        <v>1</v>
      </c>
      <c r="IH574" s="33" t="b">
        <f>AND($A$2&gt;=_xlfn.NUMBERVALUE(Table_Query_from_MF_DSNP62[[#This Row],[CL_GL_ACCT_FR2]]),$A$2&lt;=_xlfn.NUMBERVALUE(Table_Query_from_MF_DSNP62[[#This Row],[CL_GL_ACCT_TO2]]))</f>
        <v>1</v>
      </c>
      <c r="II574" s="33" t="b">
        <f>AND($A$2&gt;=_xlfn.NUMBERVALUE(Table_Query_from_MF_DSNP62[[#This Row],[CL_GL_ACCT_FR3]]),$A$2&lt;=_xlfn.NUMBERVALUE(Table_Query_from_MF_DSNP62[[#This Row],[CL_GL_ACCT_TO3]]))</f>
        <v>1</v>
      </c>
      <c r="IJ574" s="33" t="b">
        <f>AND($A$2&gt;=_xlfn.NUMBERVALUE(Table_Query_from_MF_DSNP62[[#This Row],[CL_GL_ACCT_FR4]]),$A$2&lt;=_xlfn.NUMBERVALUE(Table_Query_from_MF_DSNP62[[#This Row],[CL_GL_ACCT_TO4]]))</f>
        <v>1</v>
      </c>
      <c r="IK574" s="33" t="b">
        <f>AND($A$2&gt;=_xlfn.NUMBERVALUE(Table_Query_from_MF_DSNP62[[#This Row],[CL_GL_ACCT_FR5]]),$A$2&lt;=_xlfn.NUMBERVALUE(Table_Query_from_MF_DSNP62[[#This Row],[CL_GL_ACCT_TO5]]))</f>
        <v>1</v>
      </c>
      <c r="IL574" s="33" t="b">
        <f>AND($A$2&gt;=_xlfn.NUMBERVALUE(Table_Query_from_MF_DSNP62[[#This Row],[CL_GL_ACCT_FR6]]),$A$2&lt;=_xlfn.NUMBERVALUE(Table_Query_from_MF_DSNP62[[#This Row],[CL_GL_ACCT_TO6]]))</f>
        <v>1</v>
      </c>
      <c r="IM574" s="33" t="b">
        <f>AND($A$2&gt;=_xlfn.NUMBERVALUE(Table_Query_from_MF_DSNP62[[#This Row],[CL_GL_ACCT_FR7]]),$A$2&lt;=_xlfn.NUMBERVALUE(Table_Query_from_MF_DSNP62[[#This Row],[CL_GL_ACCT_TO7]]))</f>
        <v>1</v>
      </c>
      <c r="IN574" s="33" t="b">
        <f>AND($A$2&gt;=_xlfn.NUMBERVALUE(Table_Query_from_MF_DSNP62[[#This Row],[CL_GL_ACCT_FR8]]),$A$2&lt;=_xlfn.NUMBERVALUE(Table_Query_from_MF_DSNP62[[#This Row],[CL_GL_ACCT_TO8]]))</f>
        <v>1</v>
      </c>
      <c r="IO574" s="33" t="b">
        <f>AND($A$2&gt;=_xlfn.NUMBERVALUE(Table_Query_from_MF_DSNP62[[#This Row],[CL_GL_ACCT_FR9]]),$A$2&lt;=_xlfn.NUMBERVALUE(Table_Query_from_MF_DSNP62[[#This Row],[CL_GL_ACCT_TO9]]))</f>
        <v>1</v>
      </c>
      <c r="IP574" s="33" t="b">
        <f>AND($A$2&gt;=_xlfn.NUMBERVALUE(Table_Query_from_MF_DSNP62[[#This Row],[CL_GL_ACCT_FR10]]),$A$2&lt;=_xlfn.NUMBERVALUE(Table_Query_from_MF_DSNP62[[#This Row],[CL_GL_ACCT_TO10]]))</f>
        <v>1</v>
      </c>
      <c r="IQ574" s="33" t="b">
        <f>AND($A$2&gt;=_xlfn.NUMBERVALUE(Table_Query_from_MF_DSNP62[[#This Row],[CL_GL_ACCT_FR11]]),$A$2&lt;=_xlfn.NUMBERVALUE(Table_Query_from_MF_DSNP62[[#This Row],[CL_GL_ACCT_TO11]]))</f>
        <v>1</v>
      </c>
      <c r="IR574" s="33" t="b">
        <f>AND($A$2&gt;=_xlfn.NUMBERVALUE(Table_Query_from_MF_DSNP62[[#This Row],[CL_GL_ACCT_FR12]]),$A$2&lt;=_xlfn.NUMBERVALUE(Table_Query_from_MF_DSNP62[[#This Row],[CL_GL_ACCT_TO12]]))</f>
        <v>1</v>
      </c>
      <c r="IS574" s="33" t="b">
        <f>AND($A$2&gt;=_xlfn.NUMBERVALUE(Table_Query_from_MF_DSNP62[[#This Row],[CL_GL_ACCT_FR13]]),$A$2&lt;=_xlfn.NUMBERVALUE(Table_Query_from_MF_DSNP62[[#This Row],[CL_GL_ACCT_TO13]]))</f>
        <v>1</v>
      </c>
      <c r="IT574" s="33" t="b">
        <f>AND($A$2&gt;=_xlfn.NUMBERVALUE(Table_Query_from_MF_DSNP62[[#This Row],[CL_GL_ACCT_FR14]]),$A$2&lt;=_xlfn.NUMBERVALUE(Table_Query_from_MF_DSNP62[[#This Row],[CL_GL_ACCT_TO14]]))</f>
        <v>1</v>
      </c>
      <c r="IU574" s="33" t="b">
        <f>AND($A$2&gt;=_xlfn.NUMBERVALUE(Table_Query_from_MF_DSNP62[[#This Row],[CL_GL_ACCT_FR15]]),$A$2&lt;=_xlfn.NUMBERVALUE(Table_Query_from_MF_DSNP62[[#This Row],[CL_GL_ACCT_TO15]]))</f>
        <v>1</v>
      </c>
      <c r="IV574" s="33" t="b">
        <f>AND($A$2&gt;=_xlfn.NUMBERVALUE(Table_Query_from_MF_DSNP62[[#This Row],[CL_GL_ACCT_FR16]]),$A$2&lt;=_xlfn.NUMBERVALUE(Table_Query_from_MF_DSNP62[[#This Row],[CL_GL_ACCT_TO16]]))</f>
        <v>1</v>
      </c>
      <c r="IW574" s="33" t="b">
        <f>AND($A$2&gt;=_xlfn.NUMBERVALUE(Table_Query_from_MF_DSNP62[[#This Row],[CL_GL_ACCT_FR17]]),$A$2&lt;=_xlfn.NUMBERVALUE(Table_Query_from_MF_DSNP62[[#This Row],[CL_GL_ACCT_TO17]]))</f>
        <v>1</v>
      </c>
      <c r="IX574" s="33" t="b">
        <f>AND($A$2&gt;=_xlfn.NUMBERVALUE(Table_Query_from_MF_DSNP62[[#This Row],[CL_GL_ACCT_FR18]]),$A$2&lt;=_xlfn.NUMBERVALUE(Table_Query_from_MF_DSNP62[[#This Row],[CL_GL_ACCT_TO18]]))</f>
        <v>1</v>
      </c>
      <c r="IY574" s="33" t="b">
        <f>AND($A$2&gt;=_xlfn.NUMBERVALUE(Table_Query_from_MF_DSNP62[[#This Row],[CL_GL_ACCT_FR19]]),$A$2&lt;=_xlfn.NUMBERVALUE(Table_Query_from_MF_DSNP62[[#This Row],[CL_GL_ACCT_TO19]]))</f>
        <v>1</v>
      </c>
      <c r="IZ574" s="33" t="b">
        <f>AND($A$2&gt;=_xlfn.NUMBERVALUE(Table_Query_from_MF_DSNP62[[#This Row],[CL_GL_ACCT_FR20]]),$A$2&lt;=_xlfn.NUMBERVALUE(Table_Query_from_MF_DSNP62[[#This Row],[CL_GL_ACCT_TO20]]))</f>
        <v>1</v>
      </c>
      <c r="JA574" s="33" t="b">
        <f>AND($A$2&gt;=_xlfn.NUMBERVALUE(Table_Query_from_MF_DSNP62[[#This Row],[CL_GL_ACCT_FR21]]),$A$2&lt;=_xlfn.NUMBERVALUE(Table_Query_from_MF_DSNP62[[#This Row],[CL_GL_ACCT_TO21]]))</f>
        <v>1</v>
      </c>
      <c r="JB574" s="33" t="b">
        <f>AND($A$2&gt;=_xlfn.NUMBERVALUE(Table_Query_from_MF_DSNP62[[#This Row],[CL_GL_ACCT_FR22]]),$A$2&lt;=_xlfn.NUMBERVALUE(Table_Query_from_MF_DSNP62[[#This Row],[CL_GL_ACCT_TO22]]))</f>
        <v>1</v>
      </c>
      <c r="JC574" s="33" t="b">
        <f>AND($A$2&gt;=_xlfn.NUMBERVALUE(Table_Query_from_MF_DSNP62[[#This Row],[CL_GL_ACCT_FR23]]),$A$2&lt;=_xlfn.NUMBERVALUE(Table_Query_from_MF_DSNP62[[#This Row],[CL_GL_ACCT_TO23]]))</f>
        <v>1</v>
      </c>
      <c r="JD574" s="33" t="b">
        <f>AND($A$2&gt;=_xlfn.NUMBERVALUE(Table_Query_from_MF_DSNP62[[#This Row],[CL_GL_ACCT_FR24]]),$A$2&lt;=_xlfn.NUMBERVALUE(Table_Query_from_MF_DSNP62[[#This Row],[CL_GL_ACCT_TO24]]))</f>
        <v>1</v>
      </c>
      <c r="JE574" s="33" t="b">
        <f>AND($A$2&gt;=_xlfn.NUMBERVALUE(Table_Query_from_MF_DSNP62[[#This Row],[CL_GL_ACCT_FR25]]),$A$2&lt;=_xlfn.NUMBERVALUE(Table_Query_from_MF_DSNP62[[#This Row],[CL_GL_ACCT_TO25]]))</f>
        <v>1</v>
      </c>
      <c r="JF574" s="33" t="b">
        <f>OR(Table_Query_from_MF_DSNP62[[#This Row],[PairA]:[PairO]])</f>
        <v>1</v>
      </c>
      <c r="JG574" s="33">
        <f>_xlfn.IFNA(MATCH(TRUE,Table_Query_from_MF_DSNP62[[#This Row],[PairA]:[PairO]],0),"none")</f>
        <v>1</v>
      </c>
      <c r="JH574" s="33" t="b">
        <f>AND($B$2&gt;=_xlfn.NUMBERVALUE(Table_Query_from_MF_DSNP62[[#This Row],[CL_CMP_OBJ_FR1]]),$B$2&lt;=_xlfn.NUMBERVALUE(Table_Query_from_MF_DSNP62[[#This Row],[CL_CMP_OBJ_TO1]]))</f>
        <v>1</v>
      </c>
      <c r="JI574" s="33" t="b">
        <f>AND($B$2&gt;=_xlfn.NUMBERVALUE(Table_Query_from_MF_DSNP62[[#This Row],[CL_CMP_OBJ_FR2]]),$B$2&lt;=_xlfn.NUMBERVALUE(Table_Query_from_MF_DSNP62[[#This Row],[CL_CMP_OBJ_TO2]]))</f>
        <v>1</v>
      </c>
      <c r="JJ574" s="33" t="b">
        <f>AND($B$2&gt;=_xlfn.NUMBERVALUE(Table_Query_from_MF_DSNP62[[#This Row],[CL_CMP_OBJ_FR3]]),$B$2&lt;=_xlfn.NUMBERVALUE(Table_Query_from_MF_DSNP62[[#This Row],[CL_CMP_OBJ_TO3]]))</f>
        <v>1</v>
      </c>
      <c r="JK574" s="33" t="b">
        <f>AND($B$2&gt;=_xlfn.NUMBERVALUE(Table_Query_from_MF_DSNP62[[#This Row],[CL_CMP_OBJ_FR4]]),$B$2&lt;=_xlfn.NUMBERVALUE(Table_Query_from_MF_DSNP62[[#This Row],[CL_CMP_OBJ_TO4]]))</f>
        <v>1</v>
      </c>
      <c r="JL574" s="33" t="b">
        <f>AND($B$2&gt;=_xlfn.NUMBERVALUE(Table_Query_from_MF_DSNP62[[#This Row],[CL_CMP_OBJ_FR5]]),$B$2&lt;=_xlfn.NUMBERVALUE(Table_Query_from_MF_DSNP62[[#This Row],[CL_CMP_OBJ_TO5]]))</f>
        <v>1</v>
      </c>
      <c r="JM574" s="33" t="b">
        <f>AND($B$2&gt;=_xlfn.NUMBERVALUE(Table_Query_from_MF_DSNP62[[#This Row],[CL_CMP_OBJ_FR6]]),$B$2&lt;=_xlfn.NUMBERVALUE(Table_Query_from_MF_DSNP62[[#This Row],[CL_CMP_OBJ_TO6]]))</f>
        <v>1</v>
      </c>
      <c r="JN574" s="33" t="b">
        <f>AND($B$2&gt;=_xlfn.NUMBERVALUE(Table_Query_from_MF_DSNP62[[#This Row],[CL_CMP_OBJ_FR7]]),$B$2&lt;=_xlfn.NUMBERVALUE(Table_Query_from_MF_DSNP62[[#This Row],[CL_CMP_OBJ_TO7]]))</f>
        <v>1</v>
      </c>
      <c r="JO574" s="33" t="b">
        <f>AND($B$2&gt;=_xlfn.NUMBERVALUE(Table_Query_from_MF_DSNP62[[#This Row],[CL_CMP_OBJ_FR8]]),$B$2&lt;=_xlfn.NUMBERVALUE(Table_Query_from_MF_DSNP62[[#This Row],[CL_CMP_OBJ_TO8]]))</f>
        <v>1</v>
      </c>
      <c r="JP574" s="33" t="b">
        <f>AND($B$2&gt;=_xlfn.NUMBERVALUE(Table_Query_from_MF_DSNP62[[#This Row],[CL_CMP_OBJ_FR9]]),$B$2&lt;=_xlfn.NUMBERVALUE(Table_Query_from_MF_DSNP62[[#This Row],[CL_CMP_OBJ_TO9]]))</f>
        <v>1</v>
      </c>
      <c r="JQ574" s="33" t="b">
        <f>AND($B$2&gt;=_xlfn.NUMBERVALUE(Table_Query_from_MF_DSNP62[[#This Row],[CL_CMP_OBJ_FR10]]),$B$2&lt;=_xlfn.NUMBERVALUE(Table_Query_from_MF_DSNP62[[#This Row],[CL_CMP_OBJ_TO10]]))</f>
        <v>1</v>
      </c>
      <c r="JR574" s="33" t="b">
        <f>AND($B$2&gt;=_xlfn.NUMBERVALUE(Table_Query_from_MF_DSNP62[[#This Row],[CL_CMP_OBJ_FR11]]),$B$2&lt;=_xlfn.NUMBERVALUE(Table_Query_from_MF_DSNP62[[#This Row],[CL_CMP_OBJ_TO11]]))</f>
        <v>1</v>
      </c>
      <c r="JS574" s="33" t="b">
        <f>AND($B$2&gt;=_xlfn.NUMBERVALUE(Table_Query_from_MF_DSNP62[[#This Row],[CL_CMP_OBJ_FR12]]),$B$2&lt;=_xlfn.NUMBERVALUE(Table_Query_from_MF_DSNP62[[#This Row],[CL_CMP_OBJ_TO12]]))</f>
        <v>1</v>
      </c>
      <c r="JT574" s="33" t="b">
        <f>AND($B$2&gt;=_xlfn.NUMBERVALUE(Table_Query_from_MF_DSNP62[[#This Row],[CL_CMP_OBJ_FR13]]),$B$2&lt;=_xlfn.NUMBERVALUE(Table_Query_from_MF_DSNP62[[#This Row],[CL_CMP_OBJ_TO13]]))</f>
        <v>1</v>
      </c>
      <c r="JU574" s="33" t="b">
        <f>AND($B$2&gt;=_xlfn.NUMBERVALUE(Table_Query_from_MF_DSNP62[[#This Row],[CL_CMP_OBJ_FR14]]),$B$2&lt;=_xlfn.NUMBERVALUE(Table_Query_from_MF_DSNP62[[#This Row],[CL_CMP_OBJ_TO14]]))</f>
        <v>1</v>
      </c>
      <c r="JV574" s="33" t="b">
        <f>AND($B$2&gt;=_xlfn.NUMBERVALUE(Table_Query_from_MF_DSNP62[[#This Row],[CL_CMP_OBJ_FR15]]),$B$2&lt;=_xlfn.NUMBERVALUE(Table_Query_from_MF_DSNP62[[#This Row],[CL_CMP_OBJ_TO15]]))</f>
        <v>1</v>
      </c>
    </row>
    <row r="575" spans="1:282" x14ac:dyDescent="0.25">
      <c r="A575" t="b">
        <f>OR(,Table_Query_from_MF_DSNP62[[#This Row],[Desired GL included as "hard-coded" GL?]],Table_Query_from_MF_DSNP62[[#This Row],[Desired GL included as "Open GL"?]])</f>
        <v>1</v>
      </c>
      <c r="B575" t="b">
        <f>Table_Query_from_MF_DSNP62[[#This Row],[Desired CObj included as "Open CObj"?]]</f>
        <v>1</v>
      </c>
      <c r="C575" t="s">
        <v>986</v>
      </c>
      <c r="D575" t="s">
        <v>2309</v>
      </c>
      <c r="E575" t="s">
        <v>8</v>
      </c>
      <c r="F575" s="24" t="s">
        <v>198</v>
      </c>
      <c r="G575" t="s">
        <v>13</v>
      </c>
      <c r="H575" s="24" t="s">
        <v>444</v>
      </c>
      <c r="I575" t="s">
        <v>444</v>
      </c>
      <c r="J575" s="24" t="s">
        <v>444</v>
      </c>
      <c r="K575" t="s">
        <v>444</v>
      </c>
      <c r="L575" s="24" t="s">
        <v>444</v>
      </c>
      <c r="M575" t="s">
        <v>444</v>
      </c>
      <c r="N575" t="s">
        <v>444</v>
      </c>
      <c r="O575" t="s">
        <v>444</v>
      </c>
      <c r="P575" t="s">
        <v>444</v>
      </c>
      <c r="Q575" t="s">
        <v>15</v>
      </c>
      <c r="R575" t="s">
        <v>444</v>
      </c>
      <c r="S575" t="s">
        <v>442</v>
      </c>
      <c r="T575" t="s">
        <v>447</v>
      </c>
      <c r="U575" t="s">
        <v>444</v>
      </c>
      <c r="V575" t="s">
        <v>444</v>
      </c>
      <c r="W575" t="s">
        <v>442</v>
      </c>
      <c r="X575" t="s">
        <v>442</v>
      </c>
      <c r="Y575" t="s">
        <v>444</v>
      </c>
      <c r="Z575" t="s">
        <v>442</v>
      </c>
      <c r="AA575" t="s">
        <v>442</v>
      </c>
      <c r="AB575" t="s">
        <v>442</v>
      </c>
      <c r="AC575" t="s">
        <v>444</v>
      </c>
      <c r="AD575" t="s">
        <v>15</v>
      </c>
      <c r="AE575" t="s">
        <v>447</v>
      </c>
      <c r="AF575" t="s">
        <v>447</v>
      </c>
      <c r="AG575" t="s">
        <v>442</v>
      </c>
      <c r="AH575" t="s">
        <v>444</v>
      </c>
      <c r="AI575" t="s">
        <v>447</v>
      </c>
      <c r="AJ575" t="s">
        <v>442</v>
      </c>
      <c r="AK575" t="s">
        <v>444</v>
      </c>
      <c r="AL575" t="s">
        <v>444</v>
      </c>
      <c r="AM575" t="s">
        <v>444</v>
      </c>
      <c r="AN575" t="s">
        <v>444</v>
      </c>
      <c r="AO575" t="s">
        <v>444</v>
      </c>
      <c r="AP575" t="s">
        <v>442</v>
      </c>
      <c r="AQ575" t="s">
        <v>282</v>
      </c>
      <c r="AR575" t="s">
        <v>1451</v>
      </c>
      <c r="AS575" t="s">
        <v>162</v>
      </c>
      <c r="AT575" t="s">
        <v>10</v>
      </c>
      <c r="AU575" t="s">
        <v>444</v>
      </c>
      <c r="AV575" t="s">
        <v>442</v>
      </c>
      <c r="AW575" t="s">
        <v>444</v>
      </c>
      <c r="AX575" t="s">
        <v>444</v>
      </c>
      <c r="AY575" t="s">
        <v>444</v>
      </c>
      <c r="AZ575" t="s">
        <v>7</v>
      </c>
      <c r="BA575" t="s">
        <v>478</v>
      </c>
      <c r="BB575" t="s">
        <v>444</v>
      </c>
      <c r="BC575" t="s">
        <v>444</v>
      </c>
      <c r="BD575" t="s">
        <v>1359</v>
      </c>
      <c r="BE575" t="s">
        <v>987</v>
      </c>
      <c r="BF575" t="s">
        <v>740</v>
      </c>
      <c r="BG575" t="s">
        <v>444</v>
      </c>
      <c r="BH575" t="s">
        <v>444</v>
      </c>
      <c r="BI575" t="s">
        <v>444</v>
      </c>
      <c r="BJ575" t="s">
        <v>444</v>
      </c>
      <c r="BK575" t="s">
        <v>444</v>
      </c>
      <c r="BL575" t="s">
        <v>444</v>
      </c>
      <c r="BM575" t="s">
        <v>444</v>
      </c>
      <c r="BN575" t="s">
        <v>444</v>
      </c>
      <c r="BO575" t="s">
        <v>444</v>
      </c>
      <c r="BP575" t="s">
        <v>444</v>
      </c>
      <c r="BQ575" t="s">
        <v>444</v>
      </c>
      <c r="BR575" t="s">
        <v>444</v>
      </c>
      <c r="BS575" t="s">
        <v>444</v>
      </c>
      <c r="BT575" t="s">
        <v>444</v>
      </c>
      <c r="BU575" t="s">
        <v>444</v>
      </c>
      <c r="BV575" t="s">
        <v>444</v>
      </c>
      <c r="BW575" t="s">
        <v>444</v>
      </c>
      <c r="BX575" t="s">
        <v>444</v>
      </c>
      <c r="BY575" t="s">
        <v>444</v>
      </c>
      <c r="BZ575" t="s">
        <v>444</v>
      </c>
      <c r="CA575" t="s">
        <v>444</v>
      </c>
      <c r="CB575" t="s">
        <v>444</v>
      </c>
      <c r="CC575" t="s">
        <v>740</v>
      </c>
      <c r="CD575" t="s">
        <v>843</v>
      </c>
      <c r="CE575" t="s">
        <v>444</v>
      </c>
      <c r="CF575" t="s">
        <v>444</v>
      </c>
      <c r="CG575" t="s">
        <v>444</v>
      </c>
      <c r="CH575" t="s">
        <v>444</v>
      </c>
      <c r="CI575" t="s">
        <v>444</v>
      </c>
      <c r="CJ575" t="s">
        <v>444</v>
      </c>
      <c r="CK575" t="s">
        <v>444</v>
      </c>
      <c r="CL575" t="s">
        <v>444</v>
      </c>
      <c r="CM575" t="s">
        <v>444</v>
      </c>
      <c r="CN575" t="s">
        <v>444</v>
      </c>
      <c r="CO575" t="s">
        <v>444</v>
      </c>
      <c r="CP575" t="s">
        <v>444</v>
      </c>
      <c r="CQ575" t="s">
        <v>444</v>
      </c>
      <c r="CR575" t="s">
        <v>444</v>
      </c>
      <c r="CS575" t="s">
        <v>444</v>
      </c>
      <c r="CT575" t="s">
        <v>444</v>
      </c>
      <c r="CU575" t="s">
        <v>7</v>
      </c>
      <c r="CV575" t="s">
        <v>2832</v>
      </c>
      <c r="CW575" t="s">
        <v>2736</v>
      </c>
      <c r="CX575" t="s">
        <v>2933</v>
      </c>
      <c r="CY575" t="s">
        <v>1370</v>
      </c>
      <c r="CZ575" t="s">
        <v>1371</v>
      </c>
      <c r="DA575" t="s">
        <v>444</v>
      </c>
      <c r="DB575" t="s">
        <v>444</v>
      </c>
      <c r="DC575" t="s">
        <v>444</v>
      </c>
      <c r="DD575" t="s">
        <v>444</v>
      </c>
      <c r="DE575" t="s">
        <v>444</v>
      </c>
      <c r="DF575" t="s">
        <v>444</v>
      </c>
      <c r="DG575" t="s">
        <v>444</v>
      </c>
      <c r="DH575" t="s">
        <v>444</v>
      </c>
      <c r="DI575" t="s">
        <v>443</v>
      </c>
      <c r="DJ575" t="s">
        <v>282</v>
      </c>
      <c r="DK575" t="s">
        <v>1440</v>
      </c>
      <c r="DL575" t="s">
        <v>444</v>
      </c>
      <c r="DM575" t="s">
        <v>444</v>
      </c>
      <c r="DN575" t="s">
        <v>444</v>
      </c>
      <c r="DO575" t="s">
        <v>444</v>
      </c>
      <c r="DP575" t="s">
        <v>444</v>
      </c>
      <c r="DQ575" t="s">
        <v>444</v>
      </c>
      <c r="DR575" t="s">
        <v>444</v>
      </c>
      <c r="DS575" t="s">
        <v>444</v>
      </c>
      <c r="DT575" s="24" t="s">
        <v>444</v>
      </c>
      <c r="DU575" s="24" t="s">
        <v>444</v>
      </c>
      <c r="DV575" t="s">
        <v>444</v>
      </c>
      <c r="DW575" t="s">
        <v>444</v>
      </c>
      <c r="DX575" s="24" t="s">
        <v>444</v>
      </c>
      <c r="DY575" s="24" t="s">
        <v>444</v>
      </c>
      <c r="DZ575" t="s">
        <v>444</v>
      </c>
      <c r="EA575" t="s">
        <v>444</v>
      </c>
      <c r="EB575" s="24" t="s">
        <v>444</v>
      </c>
      <c r="EC575" s="24" t="s">
        <v>444</v>
      </c>
      <c r="ED575" t="s">
        <v>444</v>
      </c>
      <c r="EE575" t="s">
        <v>444</v>
      </c>
      <c r="EF575" s="24" t="s">
        <v>444</v>
      </c>
      <c r="EG575" s="24" t="s">
        <v>444</v>
      </c>
      <c r="EH575" t="s">
        <v>444</v>
      </c>
      <c r="EI575" t="s">
        <v>444</v>
      </c>
      <c r="EJ575" s="24" t="s">
        <v>444</v>
      </c>
      <c r="EK575" s="24" t="s">
        <v>444</v>
      </c>
      <c r="EL575" t="s">
        <v>444</v>
      </c>
      <c r="EM575" t="s">
        <v>444</v>
      </c>
      <c r="EN575" s="24" t="s">
        <v>444</v>
      </c>
      <c r="EO575" s="24" t="s">
        <v>444</v>
      </c>
      <c r="EP575" t="s">
        <v>444</v>
      </c>
      <c r="EQ575" t="s">
        <v>444</v>
      </c>
      <c r="ER575" s="24" t="s">
        <v>444</v>
      </c>
      <c r="ES575" s="24" t="s">
        <v>444</v>
      </c>
      <c r="ET575" t="s">
        <v>444</v>
      </c>
      <c r="EU575" t="s">
        <v>444</v>
      </c>
      <c r="EV575" s="24" t="s">
        <v>444</v>
      </c>
      <c r="EW575" s="24" t="s">
        <v>444</v>
      </c>
      <c r="EX575" t="s">
        <v>444</v>
      </c>
      <c r="EY575" t="s">
        <v>444</v>
      </c>
      <c r="EZ575" s="24" t="s">
        <v>444</v>
      </c>
      <c r="FA575" s="24" t="s">
        <v>444</v>
      </c>
      <c r="FB575" t="s">
        <v>444</v>
      </c>
      <c r="FC575" t="s">
        <v>444</v>
      </c>
      <c r="FD575" s="24" t="s">
        <v>444</v>
      </c>
      <c r="FE575" s="24" t="s">
        <v>444</v>
      </c>
      <c r="FF575" t="s">
        <v>444</v>
      </c>
      <c r="FG575" t="s">
        <v>444</v>
      </c>
      <c r="FH575" s="24" t="s">
        <v>444</v>
      </c>
      <c r="FI575" s="24" t="s">
        <v>444</v>
      </c>
      <c r="FJ575" t="s">
        <v>444</v>
      </c>
      <c r="FK575" t="s">
        <v>444</v>
      </c>
      <c r="FL575" s="24" t="s">
        <v>444</v>
      </c>
      <c r="FM575" s="24" t="s">
        <v>444</v>
      </c>
      <c r="FN575" t="s">
        <v>444</v>
      </c>
      <c r="FO575" t="s">
        <v>444</v>
      </c>
      <c r="FP575" s="24" t="s">
        <v>444</v>
      </c>
      <c r="FQ575" s="24" t="s">
        <v>444</v>
      </c>
      <c r="FR575" t="s">
        <v>444</v>
      </c>
      <c r="FS575" t="s">
        <v>444</v>
      </c>
      <c r="FT575" s="24" t="s">
        <v>444</v>
      </c>
      <c r="FU575" s="24" t="s">
        <v>444</v>
      </c>
      <c r="FV575" t="s">
        <v>444</v>
      </c>
      <c r="FW575" t="s">
        <v>444</v>
      </c>
      <c r="FX575" s="24" t="s">
        <v>444</v>
      </c>
      <c r="FY575" s="24" t="s">
        <v>444</v>
      </c>
      <c r="FZ575" t="s">
        <v>444</v>
      </c>
      <c r="GA575" t="s">
        <v>444</v>
      </c>
      <c r="GB575" s="24" t="s">
        <v>444</v>
      </c>
      <c r="GC575" s="24" t="s">
        <v>444</v>
      </c>
      <c r="GD575" t="s">
        <v>444</v>
      </c>
      <c r="GE575" t="s">
        <v>444</v>
      </c>
      <c r="GF575" s="24" t="s">
        <v>444</v>
      </c>
      <c r="GG575" s="24" t="s">
        <v>444</v>
      </c>
      <c r="GH575" t="s">
        <v>444</v>
      </c>
      <c r="GI575" s="24" t="s">
        <v>444</v>
      </c>
      <c r="GJ575" s="24" t="s">
        <v>444</v>
      </c>
      <c r="GK575" t="s">
        <v>444</v>
      </c>
      <c r="GL575" t="s">
        <v>444</v>
      </c>
      <c r="GM575" s="24" t="s">
        <v>444</v>
      </c>
      <c r="GN575" s="24" t="s">
        <v>444</v>
      </c>
      <c r="GO575" t="s">
        <v>444</v>
      </c>
      <c r="GP575" t="s">
        <v>444</v>
      </c>
      <c r="GQ575" s="24" t="s">
        <v>444</v>
      </c>
      <c r="GR575" s="24" t="s">
        <v>444</v>
      </c>
      <c r="GS575" t="s">
        <v>444</v>
      </c>
      <c r="GT575" t="s">
        <v>444</v>
      </c>
      <c r="GU575" s="24" t="s">
        <v>444</v>
      </c>
      <c r="GV575" s="24" t="s">
        <v>444</v>
      </c>
      <c r="GW575" t="s">
        <v>444</v>
      </c>
      <c r="GX575" t="s">
        <v>444</v>
      </c>
      <c r="GY575" s="24" t="s">
        <v>444</v>
      </c>
      <c r="GZ575" s="24" t="s">
        <v>444</v>
      </c>
      <c r="HA575" t="s">
        <v>444</v>
      </c>
      <c r="HB575" t="s">
        <v>444</v>
      </c>
      <c r="HC575" s="24" t="s">
        <v>444</v>
      </c>
      <c r="HD575" s="24" t="s">
        <v>444</v>
      </c>
      <c r="HE575" t="s">
        <v>444</v>
      </c>
      <c r="HF575" t="s">
        <v>444</v>
      </c>
      <c r="HG575" s="24" t="s">
        <v>444</v>
      </c>
      <c r="HH575" s="24" t="s">
        <v>444</v>
      </c>
      <c r="HI575" t="s">
        <v>444</v>
      </c>
      <c r="HJ575" t="s">
        <v>444</v>
      </c>
      <c r="HK575" s="24" t="s">
        <v>444</v>
      </c>
      <c r="HL575" s="24" t="s">
        <v>444</v>
      </c>
      <c r="HM575" t="s">
        <v>444</v>
      </c>
      <c r="HN575" t="s">
        <v>444</v>
      </c>
      <c r="HO575" s="24" t="s">
        <v>444</v>
      </c>
      <c r="HP575" s="24" t="s">
        <v>444</v>
      </c>
      <c r="HQ575" t="s">
        <v>444</v>
      </c>
      <c r="HR575" t="s">
        <v>444</v>
      </c>
      <c r="HS575" s="24" t="s">
        <v>444</v>
      </c>
      <c r="HT575" s="24" t="s">
        <v>444</v>
      </c>
      <c r="HU575" t="s">
        <v>444</v>
      </c>
      <c r="HV575" t="s">
        <v>444</v>
      </c>
      <c r="HW575" s="24" t="s">
        <v>444</v>
      </c>
      <c r="HX575" s="24" t="s">
        <v>444</v>
      </c>
      <c r="HY575" t="s">
        <v>444</v>
      </c>
      <c r="HZ575" t="s">
        <v>444</v>
      </c>
      <c r="IA575" t="s">
        <v>2832</v>
      </c>
      <c r="IB575" t="s">
        <v>2736</v>
      </c>
      <c r="IC575" t="s">
        <v>3091</v>
      </c>
      <c r="ID575" s="33" t="b" cm="1">
        <f t="array" ref="ID575">_xlfn.IFNA(MATCH($A$2,_xlfn.NUMBERVALUE(Table_Query_from_MF_DSNP62[[#This Row],[CL_GLACCT_DR1]:[CL_GLACCT_CR4]]),0),0)&gt;=1</f>
        <v>1</v>
      </c>
      <c r="IE575" s="33" t="b">
        <f>OR(Table_Query_from_MF_DSNP62[[#This Row],[Pair1]:[Pair25]])</f>
        <v>1</v>
      </c>
      <c r="IF575" s="33">
        <f>_xlfn.IFNA(MATCH(TRUE,Table_Query_from_MF_DSNP62[[#This Row],[Pair1]:[Pair25]],0),"none")</f>
        <v>1</v>
      </c>
      <c r="IG575" s="33" t="b">
        <f>AND($A$2&gt;=_xlfn.NUMBERVALUE(Table_Query_from_MF_DSNP62[[#This Row],[CL_GL_ACCT_FR1]]),$A$2&lt;=_xlfn.NUMBERVALUE(Table_Query_from_MF_DSNP62[[#This Row],[CL_GL_ACCT_TO1]]))</f>
        <v>1</v>
      </c>
      <c r="IH575" s="33" t="b">
        <f>AND($A$2&gt;=_xlfn.NUMBERVALUE(Table_Query_from_MF_DSNP62[[#This Row],[CL_GL_ACCT_FR2]]),$A$2&lt;=_xlfn.NUMBERVALUE(Table_Query_from_MF_DSNP62[[#This Row],[CL_GL_ACCT_TO2]]))</f>
        <v>1</v>
      </c>
      <c r="II575" s="33" t="b">
        <f>AND($A$2&gt;=_xlfn.NUMBERVALUE(Table_Query_from_MF_DSNP62[[#This Row],[CL_GL_ACCT_FR3]]),$A$2&lt;=_xlfn.NUMBERVALUE(Table_Query_from_MF_DSNP62[[#This Row],[CL_GL_ACCT_TO3]]))</f>
        <v>1</v>
      </c>
      <c r="IJ575" s="33" t="b">
        <f>AND($A$2&gt;=_xlfn.NUMBERVALUE(Table_Query_from_MF_DSNP62[[#This Row],[CL_GL_ACCT_FR4]]),$A$2&lt;=_xlfn.NUMBERVALUE(Table_Query_from_MF_DSNP62[[#This Row],[CL_GL_ACCT_TO4]]))</f>
        <v>1</v>
      </c>
      <c r="IK575" s="33" t="b">
        <f>AND($A$2&gt;=_xlfn.NUMBERVALUE(Table_Query_from_MF_DSNP62[[#This Row],[CL_GL_ACCT_FR5]]),$A$2&lt;=_xlfn.NUMBERVALUE(Table_Query_from_MF_DSNP62[[#This Row],[CL_GL_ACCT_TO5]]))</f>
        <v>1</v>
      </c>
      <c r="IL575" s="33" t="b">
        <f>AND($A$2&gt;=_xlfn.NUMBERVALUE(Table_Query_from_MF_DSNP62[[#This Row],[CL_GL_ACCT_FR6]]),$A$2&lt;=_xlfn.NUMBERVALUE(Table_Query_from_MF_DSNP62[[#This Row],[CL_GL_ACCT_TO6]]))</f>
        <v>1</v>
      </c>
      <c r="IM575" s="33" t="b">
        <f>AND($A$2&gt;=_xlfn.NUMBERVALUE(Table_Query_from_MF_DSNP62[[#This Row],[CL_GL_ACCT_FR7]]),$A$2&lt;=_xlfn.NUMBERVALUE(Table_Query_from_MF_DSNP62[[#This Row],[CL_GL_ACCT_TO7]]))</f>
        <v>1</v>
      </c>
      <c r="IN575" s="33" t="b">
        <f>AND($A$2&gt;=_xlfn.NUMBERVALUE(Table_Query_from_MF_DSNP62[[#This Row],[CL_GL_ACCT_FR8]]),$A$2&lt;=_xlfn.NUMBERVALUE(Table_Query_from_MF_DSNP62[[#This Row],[CL_GL_ACCT_TO8]]))</f>
        <v>1</v>
      </c>
      <c r="IO575" s="33" t="b">
        <f>AND($A$2&gt;=_xlfn.NUMBERVALUE(Table_Query_from_MF_DSNP62[[#This Row],[CL_GL_ACCT_FR9]]),$A$2&lt;=_xlfn.NUMBERVALUE(Table_Query_from_MF_DSNP62[[#This Row],[CL_GL_ACCT_TO9]]))</f>
        <v>1</v>
      </c>
      <c r="IP575" s="33" t="b">
        <f>AND($A$2&gt;=_xlfn.NUMBERVALUE(Table_Query_from_MF_DSNP62[[#This Row],[CL_GL_ACCT_FR10]]),$A$2&lt;=_xlfn.NUMBERVALUE(Table_Query_from_MF_DSNP62[[#This Row],[CL_GL_ACCT_TO10]]))</f>
        <v>1</v>
      </c>
      <c r="IQ575" s="33" t="b">
        <f>AND($A$2&gt;=_xlfn.NUMBERVALUE(Table_Query_from_MF_DSNP62[[#This Row],[CL_GL_ACCT_FR11]]),$A$2&lt;=_xlfn.NUMBERVALUE(Table_Query_from_MF_DSNP62[[#This Row],[CL_GL_ACCT_TO11]]))</f>
        <v>1</v>
      </c>
      <c r="IR575" s="33" t="b">
        <f>AND($A$2&gt;=_xlfn.NUMBERVALUE(Table_Query_from_MF_DSNP62[[#This Row],[CL_GL_ACCT_FR12]]),$A$2&lt;=_xlfn.NUMBERVALUE(Table_Query_from_MF_DSNP62[[#This Row],[CL_GL_ACCT_TO12]]))</f>
        <v>1</v>
      </c>
      <c r="IS575" s="33" t="b">
        <f>AND($A$2&gt;=_xlfn.NUMBERVALUE(Table_Query_from_MF_DSNP62[[#This Row],[CL_GL_ACCT_FR13]]),$A$2&lt;=_xlfn.NUMBERVALUE(Table_Query_from_MF_DSNP62[[#This Row],[CL_GL_ACCT_TO13]]))</f>
        <v>1</v>
      </c>
      <c r="IT575" s="33" t="b">
        <f>AND($A$2&gt;=_xlfn.NUMBERVALUE(Table_Query_from_MF_DSNP62[[#This Row],[CL_GL_ACCT_FR14]]),$A$2&lt;=_xlfn.NUMBERVALUE(Table_Query_from_MF_DSNP62[[#This Row],[CL_GL_ACCT_TO14]]))</f>
        <v>1</v>
      </c>
      <c r="IU575" s="33" t="b">
        <f>AND($A$2&gt;=_xlfn.NUMBERVALUE(Table_Query_from_MF_DSNP62[[#This Row],[CL_GL_ACCT_FR15]]),$A$2&lt;=_xlfn.NUMBERVALUE(Table_Query_from_MF_DSNP62[[#This Row],[CL_GL_ACCT_TO15]]))</f>
        <v>1</v>
      </c>
      <c r="IV575" s="33" t="b">
        <f>AND($A$2&gt;=_xlfn.NUMBERVALUE(Table_Query_from_MF_DSNP62[[#This Row],[CL_GL_ACCT_FR16]]),$A$2&lt;=_xlfn.NUMBERVALUE(Table_Query_from_MF_DSNP62[[#This Row],[CL_GL_ACCT_TO16]]))</f>
        <v>1</v>
      </c>
      <c r="IW575" s="33" t="b">
        <f>AND($A$2&gt;=_xlfn.NUMBERVALUE(Table_Query_from_MF_DSNP62[[#This Row],[CL_GL_ACCT_FR17]]),$A$2&lt;=_xlfn.NUMBERVALUE(Table_Query_from_MF_DSNP62[[#This Row],[CL_GL_ACCT_TO17]]))</f>
        <v>1</v>
      </c>
      <c r="IX575" s="33" t="b">
        <f>AND($A$2&gt;=_xlfn.NUMBERVALUE(Table_Query_from_MF_DSNP62[[#This Row],[CL_GL_ACCT_FR18]]),$A$2&lt;=_xlfn.NUMBERVALUE(Table_Query_from_MF_DSNP62[[#This Row],[CL_GL_ACCT_TO18]]))</f>
        <v>1</v>
      </c>
      <c r="IY575" s="33" t="b">
        <f>AND($A$2&gt;=_xlfn.NUMBERVALUE(Table_Query_from_MF_DSNP62[[#This Row],[CL_GL_ACCT_FR19]]),$A$2&lt;=_xlfn.NUMBERVALUE(Table_Query_from_MF_DSNP62[[#This Row],[CL_GL_ACCT_TO19]]))</f>
        <v>1</v>
      </c>
      <c r="IZ575" s="33" t="b">
        <f>AND($A$2&gt;=_xlfn.NUMBERVALUE(Table_Query_from_MF_DSNP62[[#This Row],[CL_GL_ACCT_FR20]]),$A$2&lt;=_xlfn.NUMBERVALUE(Table_Query_from_MF_DSNP62[[#This Row],[CL_GL_ACCT_TO20]]))</f>
        <v>1</v>
      </c>
      <c r="JA575" s="33" t="b">
        <f>AND($A$2&gt;=_xlfn.NUMBERVALUE(Table_Query_from_MF_DSNP62[[#This Row],[CL_GL_ACCT_FR21]]),$A$2&lt;=_xlfn.NUMBERVALUE(Table_Query_from_MF_DSNP62[[#This Row],[CL_GL_ACCT_TO21]]))</f>
        <v>1</v>
      </c>
      <c r="JB575" s="33" t="b">
        <f>AND($A$2&gt;=_xlfn.NUMBERVALUE(Table_Query_from_MF_DSNP62[[#This Row],[CL_GL_ACCT_FR22]]),$A$2&lt;=_xlfn.NUMBERVALUE(Table_Query_from_MF_DSNP62[[#This Row],[CL_GL_ACCT_TO22]]))</f>
        <v>1</v>
      </c>
      <c r="JC575" s="33" t="b">
        <f>AND($A$2&gt;=_xlfn.NUMBERVALUE(Table_Query_from_MF_DSNP62[[#This Row],[CL_GL_ACCT_FR23]]),$A$2&lt;=_xlfn.NUMBERVALUE(Table_Query_from_MF_DSNP62[[#This Row],[CL_GL_ACCT_TO23]]))</f>
        <v>1</v>
      </c>
      <c r="JD575" s="33" t="b">
        <f>AND($A$2&gt;=_xlfn.NUMBERVALUE(Table_Query_from_MF_DSNP62[[#This Row],[CL_GL_ACCT_FR24]]),$A$2&lt;=_xlfn.NUMBERVALUE(Table_Query_from_MF_DSNP62[[#This Row],[CL_GL_ACCT_TO24]]))</f>
        <v>1</v>
      </c>
      <c r="JE575" s="33" t="b">
        <f>AND($A$2&gt;=_xlfn.NUMBERVALUE(Table_Query_from_MF_DSNP62[[#This Row],[CL_GL_ACCT_FR25]]),$A$2&lt;=_xlfn.NUMBERVALUE(Table_Query_from_MF_DSNP62[[#This Row],[CL_GL_ACCT_TO25]]))</f>
        <v>1</v>
      </c>
      <c r="JF575" s="33" t="b">
        <f>OR(Table_Query_from_MF_DSNP62[[#This Row],[PairA]:[PairO]])</f>
        <v>1</v>
      </c>
      <c r="JG575" s="33">
        <f>_xlfn.IFNA(MATCH(TRUE,Table_Query_from_MF_DSNP62[[#This Row],[PairA]:[PairO]],0),"none")</f>
        <v>1</v>
      </c>
      <c r="JH575" s="33" t="b">
        <f>AND($B$2&gt;=_xlfn.NUMBERVALUE(Table_Query_from_MF_DSNP62[[#This Row],[CL_CMP_OBJ_FR1]]),$B$2&lt;=_xlfn.NUMBERVALUE(Table_Query_from_MF_DSNP62[[#This Row],[CL_CMP_OBJ_TO1]]))</f>
        <v>1</v>
      </c>
      <c r="JI575" s="33" t="b">
        <f>AND($B$2&gt;=_xlfn.NUMBERVALUE(Table_Query_from_MF_DSNP62[[#This Row],[CL_CMP_OBJ_FR2]]),$B$2&lt;=_xlfn.NUMBERVALUE(Table_Query_from_MF_DSNP62[[#This Row],[CL_CMP_OBJ_TO2]]))</f>
        <v>1</v>
      </c>
      <c r="JJ575" s="33" t="b">
        <f>AND($B$2&gt;=_xlfn.NUMBERVALUE(Table_Query_from_MF_DSNP62[[#This Row],[CL_CMP_OBJ_FR3]]),$B$2&lt;=_xlfn.NUMBERVALUE(Table_Query_from_MF_DSNP62[[#This Row],[CL_CMP_OBJ_TO3]]))</f>
        <v>1</v>
      </c>
      <c r="JK575" s="33" t="b">
        <f>AND($B$2&gt;=_xlfn.NUMBERVALUE(Table_Query_from_MF_DSNP62[[#This Row],[CL_CMP_OBJ_FR4]]),$B$2&lt;=_xlfn.NUMBERVALUE(Table_Query_from_MF_DSNP62[[#This Row],[CL_CMP_OBJ_TO4]]))</f>
        <v>1</v>
      </c>
      <c r="JL575" s="33" t="b">
        <f>AND($B$2&gt;=_xlfn.NUMBERVALUE(Table_Query_from_MF_DSNP62[[#This Row],[CL_CMP_OBJ_FR5]]),$B$2&lt;=_xlfn.NUMBERVALUE(Table_Query_from_MF_DSNP62[[#This Row],[CL_CMP_OBJ_TO5]]))</f>
        <v>1</v>
      </c>
      <c r="JM575" s="33" t="b">
        <f>AND($B$2&gt;=_xlfn.NUMBERVALUE(Table_Query_from_MF_DSNP62[[#This Row],[CL_CMP_OBJ_FR6]]),$B$2&lt;=_xlfn.NUMBERVALUE(Table_Query_from_MF_DSNP62[[#This Row],[CL_CMP_OBJ_TO6]]))</f>
        <v>1</v>
      </c>
      <c r="JN575" s="33" t="b">
        <f>AND($B$2&gt;=_xlfn.NUMBERVALUE(Table_Query_from_MF_DSNP62[[#This Row],[CL_CMP_OBJ_FR7]]),$B$2&lt;=_xlfn.NUMBERVALUE(Table_Query_from_MF_DSNP62[[#This Row],[CL_CMP_OBJ_TO7]]))</f>
        <v>1</v>
      </c>
      <c r="JO575" s="33" t="b">
        <f>AND($B$2&gt;=_xlfn.NUMBERVALUE(Table_Query_from_MF_DSNP62[[#This Row],[CL_CMP_OBJ_FR8]]),$B$2&lt;=_xlfn.NUMBERVALUE(Table_Query_from_MF_DSNP62[[#This Row],[CL_CMP_OBJ_TO8]]))</f>
        <v>1</v>
      </c>
      <c r="JP575" s="33" t="b">
        <f>AND($B$2&gt;=_xlfn.NUMBERVALUE(Table_Query_from_MF_DSNP62[[#This Row],[CL_CMP_OBJ_FR9]]),$B$2&lt;=_xlfn.NUMBERVALUE(Table_Query_from_MF_DSNP62[[#This Row],[CL_CMP_OBJ_TO9]]))</f>
        <v>1</v>
      </c>
      <c r="JQ575" s="33" t="b">
        <f>AND($B$2&gt;=_xlfn.NUMBERVALUE(Table_Query_from_MF_DSNP62[[#This Row],[CL_CMP_OBJ_FR10]]),$B$2&lt;=_xlfn.NUMBERVALUE(Table_Query_from_MF_DSNP62[[#This Row],[CL_CMP_OBJ_TO10]]))</f>
        <v>1</v>
      </c>
      <c r="JR575" s="33" t="b">
        <f>AND($B$2&gt;=_xlfn.NUMBERVALUE(Table_Query_from_MF_DSNP62[[#This Row],[CL_CMP_OBJ_FR11]]),$B$2&lt;=_xlfn.NUMBERVALUE(Table_Query_from_MF_DSNP62[[#This Row],[CL_CMP_OBJ_TO11]]))</f>
        <v>1</v>
      </c>
      <c r="JS575" s="33" t="b">
        <f>AND($B$2&gt;=_xlfn.NUMBERVALUE(Table_Query_from_MF_DSNP62[[#This Row],[CL_CMP_OBJ_FR12]]),$B$2&lt;=_xlfn.NUMBERVALUE(Table_Query_from_MF_DSNP62[[#This Row],[CL_CMP_OBJ_TO12]]))</f>
        <v>1</v>
      </c>
      <c r="JT575" s="33" t="b">
        <f>AND($B$2&gt;=_xlfn.NUMBERVALUE(Table_Query_from_MF_DSNP62[[#This Row],[CL_CMP_OBJ_FR13]]),$B$2&lt;=_xlfn.NUMBERVALUE(Table_Query_from_MF_DSNP62[[#This Row],[CL_CMP_OBJ_TO13]]))</f>
        <v>1</v>
      </c>
      <c r="JU575" s="33" t="b">
        <f>AND($B$2&gt;=_xlfn.NUMBERVALUE(Table_Query_from_MF_DSNP62[[#This Row],[CL_CMP_OBJ_FR14]]),$B$2&lt;=_xlfn.NUMBERVALUE(Table_Query_from_MF_DSNP62[[#This Row],[CL_CMP_OBJ_TO14]]))</f>
        <v>1</v>
      </c>
      <c r="JV575" s="33" t="b">
        <f>AND($B$2&gt;=_xlfn.NUMBERVALUE(Table_Query_from_MF_DSNP62[[#This Row],[CL_CMP_OBJ_FR15]]),$B$2&lt;=_xlfn.NUMBERVALUE(Table_Query_from_MF_DSNP62[[#This Row],[CL_CMP_OBJ_TO15]]))</f>
        <v>1</v>
      </c>
    </row>
    <row r="576" spans="1:282" x14ac:dyDescent="0.25">
      <c r="A576" t="b">
        <f>OR(,Table_Query_from_MF_DSNP62[[#This Row],[Desired GL included as "hard-coded" GL?]],Table_Query_from_MF_DSNP62[[#This Row],[Desired GL included as "Open GL"?]])</f>
        <v>1</v>
      </c>
      <c r="B576" t="b">
        <f>Table_Query_from_MF_DSNP62[[#This Row],[Desired CObj included as "Open CObj"?]]</f>
        <v>1</v>
      </c>
      <c r="C576" t="s">
        <v>987</v>
      </c>
      <c r="D576" t="s">
        <v>2310</v>
      </c>
      <c r="E576" t="s">
        <v>8</v>
      </c>
      <c r="F576" s="24" t="s">
        <v>335</v>
      </c>
      <c r="G576" t="s">
        <v>312</v>
      </c>
      <c r="H576" s="24" t="s">
        <v>444</v>
      </c>
      <c r="I576" t="s">
        <v>444</v>
      </c>
      <c r="J576" s="24" t="s">
        <v>444</v>
      </c>
      <c r="K576" t="s">
        <v>444</v>
      </c>
      <c r="L576" s="24" t="s">
        <v>444</v>
      </c>
      <c r="M576" t="s">
        <v>444</v>
      </c>
      <c r="N576" t="s">
        <v>444</v>
      </c>
      <c r="O576" t="s">
        <v>444</v>
      </c>
      <c r="P576" t="s">
        <v>444</v>
      </c>
      <c r="Q576" t="s">
        <v>15</v>
      </c>
      <c r="R576" t="s">
        <v>444</v>
      </c>
      <c r="S576" t="s">
        <v>442</v>
      </c>
      <c r="T576" t="s">
        <v>447</v>
      </c>
      <c r="U576" t="s">
        <v>444</v>
      </c>
      <c r="V576" t="s">
        <v>444</v>
      </c>
      <c r="W576" t="s">
        <v>442</v>
      </c>
      <c r="X576" t="s">
        <v>442</v>
      </c>
      <c r="Y576" t="s">
        <v>442</v>
      </c>
      <c r="Z576" t="s">
        <v>442</v>
      </c>
      <c r="AA576" t="s">
        <v>442</v>
      </c>
      <c r="AB576" t="s">
        <v>442</v>
      </c>
      <c r="AC576" t="s">
        <v>444</v>
      </c>
      <c r="AD576" t="s">
        <v>444</v>
      </c>
      <c r="AE576" t="s">
        <v>444</v>
      </c>
      <c r="AF576" t="s">
        <v>444</v>
      </c>
      <c r="AG576" t="s">
        <v>442</v>
      </c>
      <c r="AH576" t="s">
        <v>442</v>
      </c>
      <c r="AI576" t="s">
        <v>447</v>
      </c>
      <c r="AJ576" t="s">
        <v>442</v>
      </c>
      <c r="AK576" t="s">
        <v>442</v>
      </c>
      <c r="AL576" t="s">
        <v>442</v>
      </c>
      <c r="AM576" t="s">
        <v>442</v>
      </c>
      <c r="AN576" t="s">
        <v>442</v>
      </c>
      <c r="AO576" t="s">
        <v>444</v>
      </c>
      <c r="AP576" t="s">
        <v>442</v>
      </c>
      <c r="AQ576" t="s">
        <v>528</v>
      </c>
      <c r="AR576" t="s">
        <v>1451</v>
      </c>
      <c r="AS576" t="s">
        <v>162</v>
      </c>
      <c r="AT576" t="s">
        <v>10</v>
      </c>
      <c r="AU576" t="s">
        <v>444</v>
      </c>
      <c r="AV576" t="s">
        <v>442</v>
      </c>
      <c r="AW576" t="s">
        <v>444</v>
      </c>
      <c r="AX576" t="s">
        <v>444</v>
      </c>
      <c r="AY576" t="s">
        <v>444</v>
      </c>
      <c r="AZ576" t="s">
        <v>7</v>
      </c>
      <c r="BA576" t="s">
        <v>161</v>
      </c>
      <c r="BB576" t="s">
        <v>444</v>
      </c>
      <c r="BC576" t="s">
        <v>444</v>
      </c>
      <c r="BD576" t="s">
        <v>1359</v>
      </c>
      <c r="BE576" t="s">
        <v>986</v>
      </c>
      <c r="BF576" t="s">
        <v>1360</v>
      </c>
      <c r="BG576" t="s">
        <v>444</v>
      </c>
      <c r="BH576" t="s">
        <v>444</v>
      </c>
      <c r="BI576" t="s">
        <v>444</v>
      </c>
      <c r="BJ576" t="s">
        <v>444</v>
      </c>
      <c r="BK576" t="s">
        <v>444</v>
      </c>
      <c r="BL576" t="s">
        <v>444</v>
      </c>
      <c r="BM576" t="s">
        <v>444</v>
      </c>
      <c r="BN576" t="s">
        <v>444</v>
      </c>
      <c r="BO576" t="s">
        <v>444</v>
      </c>
      <c r="BP576" t="s">
        <v>444</v>
      </c>
      <c r="BQ576" t="s">
        <v>444</v>
      </c>
      <c r="BR576" t="s">
        <v>444</v>
      </c>
      <c r="BS576" t="s">
        <v>444</v>
      </c>
      <c r="BT576" t="s">
        <v>444</v>
      </c>
      <c r="BU576" t="s">
        <v>444</v>
      </c>
      <c r="BV576" t="s">
        <v>444</v>
      </c>
      <c r="BW576" t="s">
        <v>444</v>
      </c>
      <c r="BX576" t="s">
        <v>444</v>
      </c>
      <c r="BY576" t="s">
        <v>444</v>
      </c>
      <c r="BZ576" t="s">
        <v>444</v>
      </c>
      <c r="CA576" t="s">
        <v>444</v>
      </c>
      <c r="CB576" t="s">
        <v>444</v>
      </c>
      <c r="CC576" t="s">
        <v>444</v>
      </c>
      <c r="CD576" t="s">
        <v>444</v>
      </c>
      <c r="CE576" t="s">
        <v>444</v>
      </c>
      <c r="CF576" t="s">
        <v>444</v>
      </c>
      <c r="CG576" t="s">
        <v>444</v>
      </c>
      <c r="CH576" t="s">
        <v>444</v>
      </c>
      <c r="CI576" t="s">
        <v>444</v>
      </c>
      <c r="CJ576" t="s">
        <v>444</v>
      </c>
      <c r="CK576" t="s">
        <v>444</v>
      </c>
      <c r="CL576" t="s">
        <v>444</v>
      </c>
      <c r="CM576" t="s">
        <v>444</v>
      </c>
      <c r="CN576" t="s">
        <v>444</v>
      </c>
      <c r="CO576" t="s">
        <v>444</v>
      </c>
      <c r="CP576" t="s">
        <v>444</v>
      </c>
      <c r="CQ576" t="s">
        <v>444</v>
      </c>
      <c r="CR576" t="s">
        <v>444</v>
      </c>
      <c r="CS576" t="s">
        <v>444</v>
      </c>
      <c r="CT576" t="s">
        <v>444</v>
      </c>
      <c r="CU576" t="s">
        <v>444</v>
      </c>
      <c r="CV576" t="s">
        <v>2747</v>
      </c>
      <c r="CW576" t="s">
        <v>2736</v>
      </c>
      <c r="CX576" t="s">
        <v>2934</v>
      </c>
      <c r="CY576" t="s">
        <v>1370</v>
      </c>
      <c r="CZ576" t="s">
        <v>1371</v>
      </c>
      <c r="DA576" t="s">
        <v>444</v>
      </c>
      <c r="DB576" t="s">
        <v>444</v>
      </c>
      <c r="DC576" t="s">
        <v>444</v>
      </c>
      <c r="DD576" t="s">
        <v>444</v>
      </c>
      <c r="DE576" t="s">
        <v>444</v>
      </c>
      <c r="DF576" t="s">
        <v>444</v>
      </c>
      <c r="DG576" t="s">
        <v>444</v>
      </c>
      <c r="DH576" t="s">
        <v>444</v>
      </c>
      <c r="DI576" t="s">
        <v>443</v>
      </c>
      <c r="DJ576" t="s">
        <v>282</v>
      </c>
      <c r="DK576" t="s">
        <v>1440</v>
      </c>
      <c r="DL576" t="s">
        <v>1451</v>
      </c>
      <c r="DM576" t="s">
        <v>444</v>
      </c>
      <c r="DN576" t="s">
        <v>444</v>
      </c>
      <c r="DO576" t="s">
        <v>444</v>
      </c>
      <c r="DP576" t="s">
        <v>444</v>
      </c>
      <c r="DQ576" t="s">
        <v>444</v>
      </c>
      <c r="DR576" t="s">
        <v>444</v>
      </c>
      <c r="DS576" t="s">
        <v>444</v>
      </c>
      <c r="DT576" s="24" t="s">
        <v>444</v>
      </c>
      <c r="DU576" s="24" t="s">
        <v>444</v>
      </c>
      <c r="DV576" t="s">
        <v>444</v>
      </c>
      <c r="DW576" t="s">
        <v>444</v>
      </c>
      <c r="DX576" s="24" t="s">
        <v>444</v>
      </c>
      <c r="DY576" s="24" t="s">
        <v>444</v>
      </c>
      <c r="DZ576" t="s">
        <v>444</v>
      </c>
      <c r="EA576" t="s">
        <v>444</v>
      </c>
      <c r="EB576" s="24" t="s">
        <v>444</v>
      </c>
      <c r="EC576" s="24" t="s">
        <v>444</v>
      </c>
      <c r="ED576" t="s">
        <v>444</v>
      </c>
      <c r="EE576" t="s">
        <v>444</v>
      </c>
      <c r="EF576" s="24" t="s">
        <v>444</v>
      </c>
      <c r="EG576" s="24" t="s">
        <v>444</v>
      </c>
      <c r="EH576" t="s">
        <v>444</v>
      </c>
      <c r="EI576" t="s">
        <v>444</v>
      </c>
      <c r="EJ576" s="24" t="s">
        <v>444</v>
      </c>
      <c r="EK576" s="24" t="s">
        <v>444</v>
      </c>
      <c r="EL576" t="s">
        <v>444</v>
      </c>
      <c r="EM576" t="s">
        <v>444</v>
      </c>
      <c r="EN576" s="24" t="s">
        <v>444</v>
      </c>
      <c r="EO576" s="24" t="s">
        <v>444</v>
      </c>
      <c r="EP576" t="s">
        <v>444</v>
      </c>
      <c r="EQ576" t="s">
        <v>444</v>
      </c>
      <c r="ER576" s="24" t="s">
        <v>444</v>
      </c>
      <c r="ES576" s="24" t="s">
        <v>444</v>
      </c>
      <c r="ET576" t="s">
        <v>444</v>
      </c>
      <c r="EU576" t="s">
        <v>444</v>
      </c>
      <c r="EV576" s="24" t="s">
        <v>444</v>
      </c>
      <c r="EW576" s="24" t="s">
        <v>444</v>
      </c>
      <c r="EX576" t="s">
        <v>444</v>
      </c>
      <c r="EY576" t="s">
        <v>444</v>
      </c>
      <c r="EZ576" s="24" t="s">
        <v>444</v>
      </c>
      <c r="FA576" s="24" t="s">
        <v>444</v>
      </c>
      <c r="FB576" t="s">
        <v>444</v>
      </c>
      <c r="FC576" t="s">
        <v>444</v>
      </c>
      <c r="FD576" s="24" t="s">
        <v>444</v>
      </c>
      <c r="FE576" s="24" t="s">
        <v>444</v>
      </c>
      <c r="FF576" t="s">
        <v>444</v>
      </c>
      <c r="FG576" t="s">
        <v>444</v>
      </c>
      <c r="FH576" s="24" t="s">
        <v>444</v>
      </c>
      <c r="FI576" s="24" t="s">
        <v>444</v>
      </c>
      <c r="FJ576" t="s">
        <v>444</v>
      </c>
      <c r="FK576" t="s">
        <v>444</v>
      </c>
      <c r="FL576" s="24" t="s">
        <v>444</v>
      </c>
      <c r="FM576" s="24" t="s">
        <v>444</v>
      </c>
      <c r="FN576" t="s">
        <v>444</v>
      </c>
      <c r="FO576" t="s">
        <v>444</v>
      </c>
      <c r="FP576" s="24" t="s">
        <v>444</v>
      </c>
      <c r="FQ576" s="24" t="s">
        <v>444</v>
      </c>
      <c r="FR576" t="s">
        <v>444</v>
      </c>
      <c r="FS576" t="s">
        <v>444</v>
      </c>
      <c r="FT576" s="24" t="s">
        <v>444</v>
      </c>
      <c r="FU576" s="24" t="s">
        <v>444</v>
      </c>
      <c r="FV576" t="s">
        <v>444</v>
      </c>
      <c r="FW576" t="s">
        <v>444</v>
      </c>
      <c r="FX576" s="24" t="s">
        <v>444</v>
      </c>
      <c r="FY576" s="24" t="s">
        <v>444</v>
      </c>
      <c r="FZ576" t="s">
        <v>444</v>
      </c>
      <c r="GA576" t="s">
        <v>444</v>
      </c>
      <c r="GB576" s="24" t="s">
        <v>444</v>
      </c>
      <c r="GC576" s="24" t="s">
        <v>444</v>
      </c>
      <c r="GD576" t="s">
        <v>444</v>
      </c>
      <c r="GE576" t="s">
        <v>444</v>
      </c>
      <c r="GF576" s="24" t="s">
        <v>444</v>
      </c>
      <c r="GG576" s="24" t="s">
        <v>444</v>
      </c>
      <c r="GH576" t="s">
        <v>444</v>
      </c>
      <c r="GI576" s="24" t="s">
        <v>444</v>
      </c>
      <c r="GJ576" s="24" t="s">
        <v>444</v>
      </c>
      <c r="GK576" t="s">
        <v>444</v>
      </c>
      <c r="GL576" t="s">
        <v>444</v>
      </c>
      <c r="GM576" s="24" t="s">
        <v>444</v>
      </c>
      <c r="GN576" s="24" t="s">
        <v>444</v>
      </c>
      <c r="GO576" t="s">
        <v>444</v>
      </c>
      <c r="GP576" t="s">
        <v>444</v>
      </c>
      <c r="GQ576" s="24" t="s">
        <v>444</v>
      </c>
      <c r="GR576" s="24" t="s">
        <v>444</v>
      </c>
      <c r="GS576" t="s">
        <v>444</v>
      </c>
      <c r="GT576" t="s">
        <v>444</v>
      </c>
      <c r="GU576" s="24" t="s">
        <v>444</v>
      </c>
      <c r="GV576" s="24" t="s">
        <v>444</v>
      </c>
      <c r="GW576" t="s">
        <v>444</v>
      </c>
      <c r="GX576" t="s">
        <v>444</v>
      </c>
      <c r="GY576" s="24" t="s">
        <v>444</v>
      </c>
      <c r="GZ576" s="24" t="s">
        <v>444</v>
      </c>
      <c r="HA576" t="s">
        <v>444</v>
      </c>
      <c r="HB576" t="s">
        <v>444</v>
      </c>
      <c r="HC576" s="24" t="s">
        <v>444</v>
      </c>
      <c r="HD576" s="24" t="s">
        <v>444</v>
      </c>
      <c r="HE576" t="s">
        <v>444</v>
      </c>
      <c r="HF576" t="s">
        <v>444</v>
      </c>
      <c r="HG576" s="24" t="s">
        <v>444</v>
      </c>
      <c r="HH576" s="24" t="s">
        <v>444</v>
      </c>
      <c r="HI576" t="s">
        <v>444</v>
      </c>
      <c r="HJ576" t="s">
        <v>444</v>
      </c>
      <c r="HK576" s="24" t="s">
        <v>444</v>
      </c>
      <c r="HL576" s="24" t="s">
        <v>444</v>
      </c>
      <c r="HM576" t="s">
        <v>444</v>
      </c>
      <c r="HN576" t="s">
        <v>444</v>
      </c>
      <c r="HO576" s="24" t="s">
        <v>444</v>
      </c>
      <c r="HP576" s="24" t="s">
        <v>444</v>
      </c>
      <c r="HQ576" t="s">
        <v>444</v>
      </c>
      <c r="HR576" t="s">
        <v>444</v>
      </c>
      <c r="HS576" s="24" t="s">
        <v>444</v>
      </c>
      <c r="HT576" s="24" t="s">
        <v>444</v>
      </c>
      <c r="HU576" t="s">
        <v>444</v>
      </c>
      <c r="HV576" t="s">
        <v>444</v>
      </c>
      <c r="HW576" s="24" t="s">
        <v>444</v>
      </c>
      <c r="HX576" s="24" t="s">
        <v>444</v>
      </c>
      <c r="HY576" t="s">
        <v>444</v>
      </c>
      <c r="HZ576" t="s">
        <v>444</v>
      </c>
      <c r="IA576" t="s">
        <v>2747</v>
      </c>
      <c r="IB576" t="s">
        <v>2736</v>
      </c>
      <c r="IC576" t="s">
        <v>3086</v>
      </c>
      <c r="ID576" s="33" t="b" cm="1">
        <f t="array" ref="ID576">_xlfn.IFNA(MATCH($A$2,_xlfn.NUMBERVALUE(Table_Query_from_MF_DSNP62[[#This Row],[CL_GLACCT_DR1]:[CL_GLACCT_CR4]]),0),0)&gt;=1</f>
        <v>1</v>
      </c>
      <c r="IE576" s="33" t="b">
        <f>OR(Table_Query_from_MF_DSNP62[[#This Row],[Pair1]:[Pair25]])</f>
        <v>1</v>
      </c>
      <c r="IF576" s="33">
        <f>_xlfn.IFNA(MATCH(TRUE,Table_Query_from_MF_DSNP62[[#This Row],[Pair1]:[Pair25]],0),"none")</f>
        <v>1</v>
      </c>
      <c r="IG576" s="33" t="b">
        <f>AND($A$2&gt;=_xlfn.NUMBERVALUE(Table_Query_from_MF_DSNP62[[#This Row],[CL_GL_ACCT_FR1]]),$A$2&lt;=_xlfn.NUMBERVALUE(Table_Query_from_MF_DSNP62[[#This Row],[CL_GL_ACCT_TO1]]))</f>
        <v>1</v>
      </c>
      <c r="IH576" s="33" t="b">
        <f>AND($A$2&gt;=_xlfn.NUMBERVALUE(Table_Query_from_MF_DSNP62[[#This Row],[CL_GL_ACCT_FR2]]),$A$2&lt;=_xlfn.NUMBERVALUE(Table_Query_from_MF_DSNP62[[#This Row],[CL_GL_ACCT_TO2]]))</f>
        <v>1</v>
      </c>
      <c r="II576" s="33" t="b">
        <f>AND($A$2&gt;=_xlfn.NUMBERVALUE(Table_Query_from_MF_DSNP62[[#This Row],[CL_GL_ACCT_FR3]]),$A$2&lt;=_xlfn.NUMBERVALUE(Table_Query_from_MF_DSNP62[[#This Row],[CL_GL_ACCT_TO3]]))</f>
        <v>1</v>
      </c>
      <c r="IJ576" s="33" t="b">
        <f>AND($A$2&gt;=_xlfn.NUMBERVALUE(Table_Query_from_MF_DSNP62[[#This Row],[CL_GL_ACCT_FR4]]),$A$2&lt;=_xlfn.NUMBERVALUE(Table_Query_from_MF_DSNP62[[#This Row],[CL_GL_ACCT_TO4]]))</f>
        <v>1</v>
      </c>
      <c r="IK576" s="33" t="b">
        <f>AND($A$2&gt;=_xlfn.NUMBERVALUE(Table_Query_from_MF_DSNP62[[#This Row],[CL_GL_ACCT_FR5]]),$A$2&lt;=_xlfn.NUMBERVALUE(Table_Query_from_MF_DSNP62[[#This Row],[CL_GL_ACCT_TO5]]))</f>
        <v>1</v>
      </c>
      <c r="IL576" s="33" t="b">
        <f>AND($A$2&gt;=_xlfn.NUMBERVALUE(Table_Query_from_MF_DSNP62[[#This Row],[CL_GL_ACCT_FR6]]),$A$2&lt;=_xlfn.NUMBERVALUE(Table_Query_from_MF_DSNP62[[#This Row],[CL_GL_ACCT_TO6]]))</f>
        <v>1</v>
      </c>
      <c r="IM576" s="33" t="b">
        <f>AND($A$2&gt;=_xlfn.NUMBERVALUE(Table_Query_from_MF_DSNP62[[#This Row],[CL_GL_ACCT_FR7]]),$A$2&lt;=_xlfn.NUMBERVALUE(Table_Query_from_MF_DSNP62[[#This Row],[CL_GL_ACCT_TO7]]))</f>
        <v>1</v>
      </c>
      <c r="IN576" s="33" t="b">
        <f>AND($A$2&gt;=_xlfn.NUMBERVALUE(Table_Query_from_MF_DSNP62[[#This Row],[CL_GL_ACCT_FR8]]),$A$2&lt;=_xlfn.NUMBERVALUE(Table_Query_from_MF_DSNP62[[#This Row],[CL_GL_ACCT_TO8]]))</f>
        <v>1</v>
      </c>
      <c r="IO576" s="33" t="b">
        <f>AND($A$2&gt;=_xlfn.NUMBERVALUE(Table_Query_from_MF_DSNP62[[#This Row],[CL_GL_ACCT_FR9]]),$A$2&lt;=_xlfn.NUMBERVALUE(Table_Query_from_MF_DSNP62[[#This Row],[CL_GL_ACCT_TO9]]))</f>
        <v>1</v>
      </c>
      <c r="IP576" s="33" t="b">
        <f>AND($A$2&gt;=_xlfn.NUMBERVALUE(Table_Query_from_MF_DSNP62[[#This Row],[CL_GL_ACCT_FR10]]),$A$2&lt;=_xlfn.NUMBERVALUE(Table_Query_from_MF_DSNP62[[#This Row],[CL_GL_ACCT_TO10]]))</f>
        <v>1</v>
      </c>
      <c r="IQ576" s="33" t="b">
        <f>AND($A$2&gt;=_xlfn.NUMBERVALUE(Table_Query_from_MF_DSNP62[[#This Row],[CL_GL_ACCT_FR11]]),$A$2&lt;=_xlfn.NUMBERVALUE(Table_Query_from_MF_DSNP62[[#This Row],[CL_GL_ACCT_TO11]]))</f>
        <v>1</v>
      </c>
      <c r="IR576" s="33" t="b">
        <f>AND($A$2&gt;=_xlfn.NUMBERVALUE(Table_Query_from_MF_DSNP62[[#This Row],[CL_GL_ACCT_FR12]]),$A$2&lt;=_xlfn.NUMBERVALUE(Table_Query_from_MF_DSNP62[[#This Row],[CL_GL_ACCT_TO12]]))</f>
        <v>1</v>
      </c>
      <c r="IS576" s="33" t="b">
        <f>AND($A$2&gt;=_xlfn.NUMBERVALUE(Table_Query_from_MF_DSNP62[[#This Row],[CL_GL_ACCT_FR13]]),$A$2&lt;=_xlfn.NUMBERVALUE(Table_Query_from_MF_DSNP62[[#This Row],[CL_GL_ACCT_TO13]]))</f>
        <v>1</v>
      </c>
      <c r="IT576" s="33" t="b">
        <f>AND($A$2&gt;=_xlfn.NUMBERVALUE(Table_Query_from_MF_DSNP62[[#This Row],[CL_GL_ACCT_FR14]]),$A$2&lt;=_xlfn.NUMBERVALUE(Table_Query_from_MF_DSNP62[[#This Row],[CL_GL_ACCT_TO14]]))</f>
        <v>1</v>
      </c>
      <c r="IU576" s="33" t="b">
        <f>AND($A$2&gt;=_xlfn.NUMBERVALUE(Table_Query_from_MF_DSNP62[[#This Row],[CL_GL_ACCT_FR15]]),$A$2&lt;=_xlfn.NUMBERVALUE(Table_Query_from_MF_DSNP62[[#This Row],[CL_GL_ACCT_TO15]]))</f>
        <v>1</v>
      </c>
      <c r="IV576" s="33" t="b">
        <f>AND($A$2&gt;=_xlfn.NUMBERVALUE(Table_Query_from_MF_DSNP62[[#This Row],[CL_GL_ACCT_FR16]]),$A$2&lt;=_xlfn.NUMBERVALUE(Table_Query_from_MF_DSNP62[[#This Row],[CL_GL_ACCT_TO16]]))</f>
        <v>1</v>
      </c>
      <c r="IW576" s="33" t="b">
        <f>AND($A$2&gt;=_xlfn.NUMBERVALUE(Table_Query_from_MF_DSNP62[[#This Row],[CL_GL_ACCT_FR17]]),$A$2&lt;=_xlfn.NUMBERVALUE(Table_Query_from_MF_DSNP62[[#This Row],[CL_GL_ACCT_TO17]]))</f>
        <v>1</v>
      </c>
      <c r="IX576" s="33" t="b">
        <f>AND($A$2&gt;=_xlfn.NUMBERVALUE(Table_Query_from_MF_DSNP62[[#This Row],[CL_GL_ACCT_FR18]]),$A$2&lt;=_xlfn.NUMBERVALUE(Table_Query_from_MF_DSNP62[[#This Row],[CL_GL_ACCT_TO18]]))</f>
        <v>1</v>
      </c>
      <c r="IY576" s="33" t="b">
        <f>AND($A$2&gt;=_xlfn.NUMBERVALUE(Table_Query_from_MF_DSNP62[[#This Row],[CL_GL_ACCT_FR19]]),$A$2&lt;=_xlfn.NUMBERVALUE(Table_Query_from_MF_DSNP62[[#This Row],[CL_GL_ACCT_TO19]]))</f>
        <v>1</v>
      </c>
      <c r="IZ576" s="33" t="b">
        <f>AND($A$2&gt;=_xlfn.NUMBERVALUE(Table_Query_from_MF_DSNP62[[#This Row],[CL_GL_ACCT_FR20]]),$A$2&lt;=_xlfn.NUMBERVALUE(Table_Query_from_MF_DSNP62[[#This Row],[CL_GL_ACCT_TO20]]))</f>
        <v>1</v>
      </c>
      <c r="JA576" s="33" t="b">
        <f>AND($A$2&gt;=_xlfn.NUMBERVALUE(Table_Query_from_MF_DSNP62[[#This Row],[CL_GL_ACCT_FR21]]),$A$2&lt;=_xlfn.NUMBERVALUE(Table_Query_from_MF_DSNP62[[#This Row],[CL_GL_ACCT_TO21]]))</f>
        <v>1</v>
      </c>
      <c r="JB576" s="33" t="b">
        <f>AND($A$2&gt;=_xlfn.NUMBERVALUE(Table_Query_from_MF_DSNP62[[#This Row],[CL_GL_ACCT_FR22]]),$A$2&lt;=_xlfn.NUMBERVALUE(Table_Query_from_MF_DSNP62[[#This Row],[CL_GL_ACCT_TO22]]))</f>
        <v>1</v>
      </c>
      <c r="JC576" s="33" t="b">
        <f>AND($A$2&gt;=_xlfn.NUMBERVALUE(Table_Query_from_MF_DSNP62[[#This Row],[CL_GL_ACCT_FR23]]),$A$2&lt;=_xlfn.NUMBERVALUE(Table_Query_from_MF_DSNP62[[#This Row],[CL_GL_ACCT_TO23]]))</f>
        <v>1</v>
      </c>
      <c r="JD576" s="33" t="b">
        <f>AND($A$2&gt;=_xlfn.NUMBERVALUE(Table_Query_from_MF_DSNP62[[#This Row],[CL_GL_ACCT_FR24]]),$A$2&lt;=_xlfn.NUMBERVALUE(Table_Query_from_MF_DSNP62[[#This Row],[CL_GL_ACCT_TO24]]))</f>
        <v>1</v>
      </c>
      <c r="JE576" s="33" t="b">
        <f>AND($A$2&gt;=_xlfn.NUMBERVALUE(Table_Query_from_MF_DSNP62[[#This Row],[CL_GL_ACCT_FR25]]),$A$2&lt;=_xlfn.NUMBERVALUE(Table_Query_from_MF_DSNP62[[#This Row],[CL_GL_ACCT_TO25]]))</f>
        <v>1</v>
      </c>
      <c r="JF576" s="33" t="b">
        <f>OR(Table_Query_from_MF_DSNP62[[#This Row],[PairA]:[PairO]])</f>
        <v>1</v>
      </c>
      <c r="JG576" s="33">
        <f>_xlfn.IFNA(MATCH(TRUE,Table_Query_from_MF_DSNP62[[#This Row],[PairA]:[PairO]],0),"none")</f>
        <v>1</v>
      </c>
      <c r="JH576" s="33" t="b">
        <f>AND($B$2&gt;=_xlfn.NUMBERVALUE(Table_Query_from_MF_DSNP62[[#This Row],[CL_CMP_OBJ_FR1]]),$B$2&lt;=_xlfn.NUMBERVALUE(Table_Query_from_MF_DSNP62[[#This Row],[CL_CMP_OBJ_TO1]]))</f>
        <v>1</v>
      </c>
      <c r="JI576" s="33" t="b">
        <f>AND($B$2&gt;=_xlfn.NUMBERVALUE(Table_Query_from_MF_DSNP62[[#This Row],[CL_CMP_OBJ_FR2]]),$B$2&lt;=_xlfn.NUMBERVALUE(Table_Query_from_MF_DSNP62[[#This Row],[CL_CMP_OBJ_TO2]]))</f>
        <v>1</v>
      </c>
      <c r="JJ576" s="33" t="b">
        <f>AND($B$2&gt;=_xlfn.NUMBERVALUE(Table_Query_from_MF_DSNP62[[#This Row],[CL_CMP_OBJ_FR3]]),$B$2&lt;=_xlfn.NUMBERVALUE(Table_Query_from_MF_DSNP62[[#This Row],[CL_CMP_OBJ_TO3]]))</f>
        <v>1</v>
      </c>
      <c r="JK576" s="33" t="b">
        <f>AND($B$2&gt;=_xlfn.NUMBERVALUE(Table_Query_from_MF_DSNP62[[#This Row],[CL_CMP_OBJ_FR4]]),$B$2&lt;=_xlfn.NUMBERVALUE(Table_Query_from_MF_DSNP62[[#This Row],[CL_CMP_OBJ_TO4]]))</f>
        <v>1</v>
      </c>
      <c r="JL576" s="33" t="b">
        <f>AND($B$2&gt;=_xlfn.NUMBERVALUE(Table_Query_from_MF_DSNP62[[#This Row],[CL_CMP_OBJ_FR5]]),$B$2&lt;=_xlfn.NUMBERVALUE(Table_Query_from_MF_DSNP62[[#This Row],[CL_CMP_OBJ_TO5]]))</f>
        <v>1</v>
      </c>
      <c r="JM576" s="33" t="b">
        <f>AND($B$2&gt;=_xlfn.NUMBERVALUE(Table_Query_from_MF_DSNP62[[#This Row],[CL_CMP_OBJ_FR6]]),$B$2&lt;=_xlfn.NUMBERVALUE(Table_Query_from_MF_DSNP62[[#This Row],[CL_CMP_OBJ_TO6]]))</f>
        <v>1</v>
      </c>
      <c r="JN576" s="33" t="b">
        <f>AND($B$2&gt;=_xlfn.NUMBERVALUE(Table_Query_from_MF_DSNP62[[#This Row],[CL_CMP_OBJ_FR7]]),$B$2&lt;=_xlfn.NUMBERVALUE(Table_Query_from_MF_DSNP62[[#This Row],[CL_CMP_OBJ_TO7]]))</f>
        <v>1</v>
      </c>
      <c r="JO576" s="33" t="b">
        <f>AND($B$2&gt;=_xlfn.NUMBERVALUE(Table_Query_from_MF_DSNP62[[#This Row],[CL_CMP_OBJ_FR8]]),$B$2&lt;=_xlfn.NUMBERVALUE(Table_Query_from_MF_DSNP62[[#This Row],[CL_CMP_OBJ_TO8]]))</f>
        <v>1</v>
      </c>
      <c r="JP576" s="33" t="b">
        <f>AND($B$2&gt;=_xlfn.NUMBERVALUE(Table_Query_from_MF_DSNP62[[#This Row],[CL_CMP_OBJ_FR9]]),$B$2&lt;=_xlfn.NUMBERVALUE(Table_Query_from_MF_DSNP62[[#This Row],[CL_CMP_OBJ_TO9]]))</f>
        <v>1</v>
      </c>
      <c r="JQ576" s="33" t="b">
        <f>AND($B$2&gt;=_xlfn.NUMBERVALUE(Table_Query_from_MF_DSNP62[[#This Row],[CL_CMP_OBJ_FR10]]),$B$2&lt;=_xlfn.NUMBERVALUE(Table_Query_from_MF_DSNP62[[#This Row],[CL_CMP_OBJ_TO10]]))</f>
        <v>1</v>
      </c>
      <c r="JR576" s="33" t="b">
        <f>AND($B$2&gt;=_xlfn.NUMBERVALUE(Table_Query_from_MF_DSNP62[[#This Row],[CL_CMP_OBJ_FR11]]),$B$2&lt;=_xlfn.NUMBERVALUE(Table_Query_from_MF_DSNP62[[#This Row],[CL_CMP_OBJ_TO11]]))</f>
        <v>1</v>
      </c>
      <c r="JS576" s="33" t="b">
        <f>AND($B$2&gt;=_xlfn.NUMBERVALUE(Table_Query_from_MF_DSNP62[[#This Row],[CL_CMP_OBJ_FR12]]),$B$2&lt;=_xlfn.NUMBERVALUE(Table_Query_from_MF_DSNP62[[#This Row],[CL_CMP_OBJ_TO12]]))</f>
        <v>1</v>
      </c>
      <c r="JT576" s="33" t="b">
        <f>AND($B$2&gt;=_xlfn.NUMBERVALUE(Table_Query_from_MF_DSNP62[[#This Row],[CL_CMP_OBJ_FR13]]),$B$2&lt;=_xlfn.NUMBERVALUE(Table_Query_from_MF_DSNP62[[#This Row],[CL_CMP_OBJ_TO13]]))</f>
        <v>1</v>
      </c>
      <c r="JU576" s="33" t="b">
        <f>AND($B$2&gt;=_xlfn.NUMBERVALUE(Table_Query_from_MF_DSNP62[[#This Row],[CL_CMP_OBJ_FR14]]),$B$2&lt;=_xlfn.NUMBERVALUE(Table_Query_from_MF_DSNP62[[#This Row],[CL_CMP_OBJ_TO14]]))</f>
        <v>1</v>
      </c>
      <c r="JV576" s="33" t="b">
        <f>AND($B$2&gt;=_xlfn.NUMBERVALUE(Table_Query_from_MF_DSNP62[[#This Row],[CL_CMP_OBJ_FR15]]),$B$2&lt;=_xlfn.NUMBERVALUE(Table_Query_from_MF_DSNP62[[#This Row],[CL_CMP_OBJ_TO15]]))</f>
        <v>1</v>
      </c>
    </row>
    <row r="577" spans="1:282" x14ac:dyDescent="0.25">
      <c r="A577" t="b">
        <f>OR(,Table_Query_from_MF_DSNP62[[#This Row],[Desired GL included as "hard-coded" GL?]],Table_Query_from_MF_DSNP62[[#This Row],[Desired GL included as "Open GL"?]])</f>
        <v>1</v>
      </c>
      <c r="B577" t="b">
        <f>Table_Query_from_MF_DSNP62[[#This Row],[Desired CObj included as "Open CObj"?]]</f>
        <v>1</v>
      </c>
      <c r="C577" t="s">
        <v>2311</v>
      </c>
      <c r="D577" t="s">
        <v>2312</v>
      </c>
      <c r="E577" t="s">
        <v>8</v>
      </c>
      <c r="F577" s="24" t="s">
        <v>198</v>
      </c>
      <c r="G577" t="s">
        <v>13</v>
      </c>
      <c r="H577" s="24" t="s">
        <v>444</v>
      </c>
      <c r="I577" t="s">
        <v>444</v>
      </c>
      <c r="J577" s="24" t="s">
        <v>444</v>
      </c>
      <c r="K577" t="s">
        <v>444</v>
      </c>
      <c r="L577" s="24" t="s">
        <v>444</v>
      </c>
      <c r="M577" t="s">
        <v>444</v>
      </c>
      <c r="N577" t="s">
        <v>444</v>
      </c>
      <c r="O577" t="s">
        <v>444</v>
      </c>
      <c r="P577" t="s">
        <v>444</v>
      </c>
      <c r="Q577" t="s">
        <v>15</v>
      </c>
      <c r="R577" t="s">
        <v>444</v>
      </c>
      <c r="S577" t="s">
        <v>442</v>
      </c>
      <c r="T577" t="s">
        <v>447</v>
      </c>
      <c r="U577" t="s">
        <v>444</v>
      </c>
      <c r="V577" t="s">
        <v>444</v>
      </c>
      <c r="W577" t="s">
        <v>442</v>
      </c>
      <c r="X577" t="s">
        <v>442</v>
      </c>
      <c r="Y577" t="s">
        <v>444</v>
      </c>
      <c r="Z577" t="s">
        <v>442</v>
      </c>
      <c r="AA577" t="s">
        <v>442</v>
      </c>
      <c r="AB577" t="s">
        <v>442</v>
      </c>
      <c r="AC577" t="s">
        <v>444</v>
      </c>
      <c r="AD577" t="s">
        <v>15</v>
      </c>
      <c r="AE577" t="s">
        <v>447</v>
      </c>
      <c r="AF577" t="s">
        <v>447</v>
      </c>
      <c r="AG577" t="s">
        <v>442</v>
      </c>
      <c r="AH577" t="s">
        <v>447</v>
      </c>
      <c r="AI577" t="s">
        <v>447</v>
      </c>
      <c r="AJ577" t="s">
        <v>442</v>
      </c>
      <c r="AK577" t="s">
        <v>444</v>
      </c>
      <c r="AL577" t="s">
        <v>444</v>
      </c>
      <c r="AM577" t="s">
        <v>444</v>
      </c>
      <c r="AN577" t="s">
        <v>444</v>
      </c>
      <c r="AO577" t="s">
        <v>444</v>
      </c>
      <c r="AP577" t="s">
        <v>442</v>
      </c>
      <c r="AQ577" t="s">
        <v>282</v>
      </c>
      <c r="AR577" t="s">
        <v>1451</v>
      </c>
      <c r="AS577" t="s">
        <v>162</v>
      </c>
      <c r="AT577" t="s">
        <v>10</v>
      </c>
      <c r="AU577" t="s">
        <v>444</v>
      </c>
      <c r="AV577" t="s">
        <v>442</v>
      </c>
      <c r="AW577" t="s">
        <v>444</v>
      </c>
      <c r="AX577" t="s">
        <v>444</v>
      </c>
      <c r="AY577" t="s">
        <v>444</v>
      </c>
      <c r="AZ577" t="s">
        <v>7</v>
      </c>
      <c r="BA577" t="s">
        <v>478</v>
      </c>
      <c r="BB577" t="s">
        <v>444</v>
      </c>
      <c r="BC577" t="s">
        <v>444</v>
      </c>
      <c r="BD577" t="s">
        <v>1359</v>
      </c>
      <c r="BE577" t="s">
        <v>790</v>
      </c>
      <c r="BF577" t="s">
        <v>740</v>
      </c>
      <c r="BG577" t="s">
        <v>444</v>
      </c>
      <c r="BH577" t="s">
        <v>444</v>
      </c>
      <c r="BI577" t="s">
        <v>444</v>
      </c>
      <c r="BJ577" t="s">
        <v>444</v>
      </c>
      <c r="BK577" t="s">
        <v>444</v>
      </c>
      <c r="BL577" t="s">
        <v>444</v>
      </c>
      <c r="BM577" t="s">
        <v>444</v>
      </c>
      <c r="BN577" t="s">
        <v>444</v>
      </c>
      <c r="BO577" t="s">
        <v>444</v>
      </c>
      <c r="BP577" t="s">
        <v>444</v>
      </c>
      <c r="BQ577" t="s">
        <v>444</v>
      </c>
      <c r="BR577" t="s">
        <v>444</v>
      </c>
      <c r="BS577" t="s">
        <v>444</v>
      </c>
      <c r="BT577" t="s">
        <v>444</v>
      </c>
      <c r="BU577" t="s">
        <v>444</v>
      </c>
      <c r="BV577" t="s">
        <v>444</v>
      </c>
      <c r="BW577" t="s">
        <v>444</v>
      </c>
      <c r="BX577" t="s">
        <v>444</v>
      </c>
      <c r="BY577" t="s">
        <v>444</v>
      </c>
      <c r="BZ577" t="s">
        <v>444</v>
      </c>
      <c r="CA577" t="s">
        <v>444</v>
      </c>
      <c r="CB577" t="s">
        <v>444</v>
      </c>
      <c r="CC577" t="s">
        <v>740</v>
      </c>
      <c r="CD577" t="s">
        <v>843</v>
      </c>
      <c r="CE577" t="s">
        <v>444</v>
      </c>
      <c r="CF577" t="s">
        <v>444</v>
      </c>
      <c r="CG577" t="s">
        <v>444</v>
      </c>
      <c r="CH577" t="s">
        <v>444</v>
      </c>
      <c r="CI577" t="s">
        <v>444</v>
      </c>
      <c r="CJ577" t="s">
        <v>444</v>
      </c>
      <c r="CK577" t="s">
        <v>444</v>
      </c>
      <c r="CL577" t="s">
        <v>444</v>
      </c>
      <c r="CM577" t="s">
        <v>444</v>
      </c>
      <c r="CN577" t="s">
        <v>444</v>
      </c>
      <c r="CO577" t="s">
        <v>444</v>
      </c>
      <c r="CP577" t="s">
        <v>444</v>
      </c>
      <c r="CQ577" t="s">
        <v>444</v>
      </c>
      <c r="CR577" t="s">
        <v>444</v>
      </c>
      <c r="CS577" t="s">
        <v>444</v>
      </c>
      <c r="CT577" t="s">
        <v>444</v>
      </c>
      <c r="CU577" t="s">
        <v>7</v>
      </c>
      <c r="CV577" t="s">
        <v>2832</v>
      </c>
      <c r="CW577" t="s">
        <v>2736</v>
      </c>
      <c r="CX577" t="s">
        <v>2737</v>
      </c>
      <c r="CY577" t="s">
        <v>1370</v>
      </c>
      <c r="CZ577" t="s">
        <v>1371</v>
      </c>
      <c r="DA577" t="s">
        <v>444</v>
      </c>
      <c r="DB577" t="s">
        <v>444</v>
      </c>
      <c r="DC577" t="s">
        <v>444</v>
      </c>
      <c r="DD577" t="s">
        <v>444</v>
      </c>
      <c r="DE577" t="s">
        <v>444</v>
      </c>
      <c r="DF577" t="s">
        <v>444</v>
      </c>
      <c r="DG577" t="s">
        <v>444</v>
      </c>
      <c r="DH577" t="s">
        <v>444</v>
      </c>
      <c r="DI577" t="s">
        <v>443</v>
      </c>
      <c r="DJ577" t="s">
        <v>282</v>
      </c>
      <c r="DK577" t="s">
        <v>1440</v>
      </c>
      <c r="DL577" t="s">
        <v>444</v>
      </c>
      <c r="DM577" t="s">
        <v>444</v>
      </c>
      <c r="DN577" t="s">
        <v>444</v>
      </c>
      <c r="DO577" t="s">
        <v>444</v>
      </c>
      <c r="DP577" t="s">
        <v>444</v>
      </c>
      <c r="DQ577" t="s">
        <v>444</v>
      </c>
      <c r="DR577" t="s">
        <v>444</v>
      </c>
      <c r="DS577" t="s">
        <v>444</v>
      </c>
      <c r="DT577" s="24" t="s">
        <v>444</v>
      </c>
      <c r="DU577" s="24" t="s">
        <v>444</v>
      </c>
      <c r="DV577" t="s">
        <v>444</v>
      </c>
      <c r="DW577" t="s">
        <v>444</v>
      </c>
      <c r="DX577" s="24" t="s">
        <v>444</v>
      </c>
      <c r="DY577" s="24" t="s">
        <v>444</v>
      </c>
      <c r="DZ577" t="s">
        <v>444</v>
      </c>
      <c r="EA577" t="s">
        <v>444</v>
      </c>
      <c r="EB577" s="24" t="s">
        <v>444</v>
      </c>
      <c r="EC577" s="24" t="s">
        <v>444</v>
      </c>
      <c r="ED577" t="s">
        <v>444</v>
      </c>
      <c r="EE577" t="s">
        <v>444</v>
      </c>
      <c r="EF577" s="24" t="s">
        <v>444</v>
      </c>
      <c r="EG577" s="24" t="s">
        <v>444</v>
      </c>
      <c r="EH577" t="s">
        <v>444</v>
      </c>
      <c r="EI577" t="s">
        <v>444</v>
      </c>
      <c r="EJ577" s="24" t="s">
        <v>444</v>
      </c>
      <c r="EK577" s="24" t="s">
        <v>444</v>
      </c>
      <c r="EL577" t="s">
        <v>444</v>
      </c>
      <c r="EM577" t="s">
        <v>444</v>
      </c>
      <c r="EN577" s="24" t="s">
        <v>444</v>
      </c>
      <c r="EO577" s="24" t="s">
        <v>444</v>
      </c>
      <c r="EP577" t="s">
        <v>444</v>
      </c>
      <c r="EQ577" t="s">
        <v>444</v>
      </c>
      <c r="ER577" s="24" t="s">
        <v>444</v>
      </c>
      <c r="ES577" s="24" t="s">
        <v>444</v>
      </c>
      <c r="ET577" t="s">
        <v>444</v>
      </c>
      <c r="EU577" t="s">
        <v>444</v>
      </c>
      <c r="EV577" s="24" t="s">
        <v>444</v>
      </c>
      <c r="EW577" s="24" t="s">
        <v>444</v>
      </c>
      <c r="EX577" t="s">
        <v>444</v>
      </c>
      <c r="EY577" t="s">
        <v>444</v>
      </c>
      <c r="EZ577" s="24" t="s">
        <v>444</v>
      </c>
      <c r="FA577" s="24" t="s">
        <v>444</v>
      </c>
      <c r="FB577" t="s">
        <v>444</v>
      </c>
      <c r="FC577" t="s">
        <v>444</v>
      </c>
      <c r="FD577" s="24" t="s">
        <v>444</v>
      </c>
      <c r="FE577" s="24" t="s">
        <v>444</v>
      </c>
      <c r="FF577" t="s">
        <v>444</v>
      </c>
      <c r="FG577" t="s">
        <v>444</v>
      </c>
      <c r="FH577" s="24" t="s">
        <v>444</v>
      </c>
      <c r="FI577" s="24" t="s">
        <v>444</v>
      </c>
      <c r="FJ577" t="s">
        <v>444</v>
      </c>
      <c r="FK577" t="s">
        <v>444</v>
      </c>
      <c r="FL577" s="24" t="s">
        <v>444</v>
      </c>
      <c r="FM577" s="24" t="s">
        <v>444</v>
      </c>
      <c r="FN577" t="s">
        <v>444</v>
      </c>
      <c r="FO577" t="s">
        <v>444</v>
      </c>
      <c r="FP577" s="24" t="s">
        <v>444</v>
      </c>
      <c r="FQ577" s="24" t="s">
        <v>444</v>
      </c>
      <c r="FR577" t="s">
        <v>444</v>
      </c>
      <c r="FS577" t="s">
        <v>444</v>
      </c>
      <c r="FT577" s="24" t="s">
        <v>444</v>
      </c>
      <c r="FU577" s="24" t="s">
        <v>444</v>
      </c>
      <c r="FV577" t="s">
        <v>444</v>
      </c>
      <c r="FW577" t="s">
        <v>444</v>
      </c>
      <c r="FX577" s="24" t="s">
        <v>444</v>
      </c>
      <c r="FY577" s="24" t="s">
        <v>444</v>
      </c>
      <c r="FZ577" t="s">
        <v>444</v>
      </c>
      <c r="GA577" t="s">
        <v>444</v>
      </c>
      <c r="GB577" s="24" t="s">
        <v>444</v>
      </c>
      <c r="GC577" s="24" t="s">
        <v>444</v>
      </c>
      <c r="GD577" t="s">
        <v>444</v>
      </c>
      <c r="GE577" t="s">
        <v>444</v>
      </c>
      <c r="GF577" s="24" t="s">
        <v>444</v>
      </c>
      <c r="GG577" s="24" t="s">
        <v>444</v>
      </c>
      <c r="GH577" t="s">
        <v>444</v>
      </c>
      <c r="GI577" s="24" t="s">
        <v>444</v>
      </c>
      <c r="GJ577" s="24" t="s">
        <v>444</v>
      </c>
      <c r="GK577" t="s">
        <v>444</v>
      </c>
      <c r="GL577" t="s">
        <v>444</v>
      </c>
      <c r="GM577" s="24" t="s">
        <v>444</v>
      </c>
      <c r="GN577" s="24" t="s">
        <v>444</v>
      </c>
      <c r="GO577" t="s">
        <v>444</v>
      </c>
      <c r="GP577" t="s">
        <v>444</v>
      </c>
      <c r="GQ577" s="24" t="s">
        <v>444</v>
      </c>
      <c r="GR577" s="24" t="s">
        <v>444</v>
      </c>
      <c r="GS577" t="s">
        <v>444</v>
      </c>
      <c r="GT577" t="s">
        <v>444</v>
      </c>
      <c r="GU577" s="24" t="s">
        <v>444</v>
      </c>
      <c r="GV577" s="24" t="s">
        <v>444</v>
      </c>
      <c r="GW577" t="s">
        <v>444</v>
      </c>
      <c r="GX577" t="s">
        <v>444</v>
      </c>
      <c r="GY577" s="24" t="s">
        <v>444</v>
      </c>
      <c r="GZ577" s="24" t="s">
        <v>444</v>
      </c>
      <c r="HA577" t="s">
        <v>444</v>
      </c>
      <c r="HB577" t="s">
        <v>444</v>
      </c>
      <c r="HC577" s="24" t="s">
        <v>444</v>
      </c>
      <c r="HD577" s="24" t="s">
        <v>444</v>
      </c>
      <c r="HE577" t="s">
        <v>444</v>
      </c>
      <c r="HF577" t="s">
        <v>444</v>
      </c>
      <c r="HG577" s="24" t="s">
        <v>444</v>
      </c>
      <c r="HH577" s="24" t="s">
        <v>444</v>
      </c>
      <c r="HI577" t="s">
        <v>444</v>
      </c>
      <c r="HJ577" t="s">
        <v>444</v>
      </c>
      <c r="HK577" s="24" t="s">
        <v>444</v>
      </c>
      <c r="HL577" s="24" t="s">
        <v>444</v>
      </c>
      <c r="HM577" t="s">
        <v>444</v>
      </c>
      <c r="HN577" t="s">
        <v>444</v>
      </c>
      <c r="HO577" s="24" t="s">
        <v>444</v>
      </c>
      <c r="HP577" s="24" t="s">
        <v>444</v>
      </c>
      <c r="HQ577" t="s">
        <v>444</v>
      </c>
      <c r="HR577" t="s">
        <v>444</v>
      </c>
      <c r="HS577" s="24" t="s">
        <v>444</v>
      </c>
      <c r="HT577" s="24" t="s">
        <v>444</v>
      </c>
      <c r="HU577" t="s">
        <v>444</v>
      </c>
      <c r="HV577" t="s">
        <v>444</v>
      </c>
      <c r="HW577" s="24" t="s">
        <v>444</v>
      </c>
      <c r="HX577" s="24" t="s">
        <v>444</v>
      </c>
      <c r="HY577" t="s">
        <v>444</v>
      </c>
      <c r="HZ577" t="s">
        <v>444</v>
      </c>
      <c r="IA577" t="s">
        <v>2832</v>
      </c>
      <c r="IB577" t="s">
        <v>2736</v>
      </c>
      <c r="IC577" t="s">
        <v>3086</v>
      </c>
      <c r="ID577" s="33" t="b" cm="1">
        <f t="array" ref="ID577">_xlfn.IFNA(MATCH($A$2,_xlfn.NUMBERVALUE(Table_Query_from_MF_DSNP62[[#This Row],[CL_GLACCT_DR1]:[CL_GLACCT_CR4]]),0),0)&gt;=1</f>
        <v>1</v>
      </c>
      <c r="IE577" s="33" t="b">
        <f>OR(Table_Query_from_MF_DSNP62[[#This Row],[Pair1]:[Pair25]])</f>
        <v>1</v>
      </c>
      <c r="IF577" s="33">
        <f>_xlfn.IFNA(MATCH(TRUE,Table_Query_from_MF_DSNP62[[#This Row],[Pair1]:[Pair25]],0),"none")</f>
        <v>1</v>
      </c>
      <c r="IG577" s="33" t="b">
        <f>AND($A$2&gt;=_xlfn.NUMBERVALUE(Table_Query_from_MF_DSNP62[[#This Row],[CL_GL_ACCT_FR1]]),$A$2&lt;=_xlfn.NUMBERVALUE(Table_Query_from_MF_DSNP62[[#This Row],[CL_GL_ACCT_TO1]]))</f>
        <v>1</v>
      </c>
      <c r="IH577" s="33" t="b">
        <f>AND($A$2&gt;=_xlfn.NUMBERVALUE(Table_Query_from_MF_DSNP62[[#This Row],[CL_GL_ACCT_FR2]]),$A$2&lt;=_xlfn.NUMBERVALUE(Table_Query_from_MF_DSNP62[[#This Row],[CL_GL_ACCT_TO2]]))</f>
        <v>1</v>
      </c>
      <c r="II577" s="33" t="b">
        <f>AND($A$2&gt;=_xlfn.NUMBERVALUE(Table_Query_from_MF_DSNP62[[#This Row],[CL_GL_ACCT_FR3]]),$A$2&lt;=_xlfn.NUMBERVALUE(Table_Query_from_MF_DSNP62[[#This Row],[CL_GL_ACCT_TO3]]))</f>
        <v>1</v>
      </c>
      <c r="IJ577" s="33" t="b">
        <f>AND($A$2&gt;=_xlfn.NUMBERVALUE(Table_Query_from_MF_DSNP62[[#This Row],[CL_GL_ACCT_FR4]]),$A$2&lt;=_xlfn.NUMBERVALUE(Table_Query_from_MF_DSNP62[[#This Row],[CL_GL_ACCT_TO4]]))</f>
        <v>1</v>
      </c>
      <c r="IK577" s="33" t="b">
        <f>AND($A$2&gt;=_xlfn.NUMBERVALUE(Table_Query_from_MF_DSNP62[[#This Row],[CL_GL_ACCT_FR5]]),$A$2&lt;=_xlfn.NUMBERVALUE(Table_Query_from_MF_DSNP62[[#This Row],[CL_GL_ACCT_TO5]]))</f>
        <v>1</v>
      </c>
      <c r="IL577" s="33" t="b">
        <f>AND($A$2&gt;=_xlfn.NUMBERVALUE(Table_Query_from_MF_DSNP62[[#This Row],[CL_GL_ACCT_FR6]]),$A$2&lt;=_xlfn.NUMBERVALUE(Table_Query_from_MF_DSNP62[[#This Row],[CL_GL_ACCT_TO6]]))</f>
        <v>1</v>
      </c>
      <c r="IM577" s="33" t="b">
        <f>AND($A$2&gt;=_xlfn.NUMBERVALUE(Table_Query_from_MF_DSNP62[[#This Row],[CL_GL_ACCT_FR7]]),$A$2&lt;=_xlfn.NUMBERVALUE(Table_Query_from_MF_DSNP62[[#This Row],[CL_GL_ACCT_TO7]]))</f>
        <v>1</v>
      </c>
      <c r="IN577" s="33" t="b">
        <f>AND($A$2&gt;=_xlfn.NUMBERVALUE(Table_Query_from_MF_DSNP62[[#This Row],[CL_GL_ACCT_FR8]]),$A$2&lt;=_xlfn.NUMBERVALUE(Table_Query_from_MF_DSNP62[[#This Row],[CL_GL_ACCT_TO8]]))</f>
        <v>1</v>
      </c>
      <c r="IO577" s="33" t="b">
        <f>AND($A$2&gt;=_xlfn.NUMBERVALUE(Table_Query_from_MF_DSNP62[[#This Row],[CL_GL_ACCT_FR9]]),$A$2&lt;=_xlfn.NUMBERVALUE(Table_Query_from_MF_DSNP62[[#This Row],[CL_GL_ACCT_TO9]]))</f>
        <v>1</v>
      </c>
      <c r="IP577" s="33" t="b">
        <f>AND($A$2&gt;=_xlfn.NUMBERVALUE(Table_Query_from_MF_DSNP62[[#This Row],[CL_GL_ACCT_FR10]]),$A$2&lt;=_xlfn.NUMBERVALUE(Table_Query_from_MF_DSNP62[[#This Row],[CL_GL_ACCT_TO10]]))</f>
        <v>1</v>
      </c>
      <c r="IQ577" s="33" t="b">
        <f>AND($A$2&gt;=_xlfn.NUMBERVALUE(Table_Query_from_MF_DSNP62[[#This Row],[CL_GL_ACCT_FR11]]),$A$2&lt;=_xlfn.NUMBERVALUE(Table_Query_from_MF_DSNP62[[#This Row],[CL_GL_ACCT_TO11]]))</f>
        <v>1</v>
      </c>
      <c r="IR577" s="33" t="b">
        <f>AND($A$2&gt;=_xlfn.NUMBERVALUE(Table_Query_from_MF_DSNP62[[#This Row],[CL_GL_ACCT_FR12]]),$A$2&lt;=_xlfn.NUMBERVALUE(Table_Query_from_MF_DSNP62[[#This Row],[CL_GL_ACCT_TO12]]))</f>
        <v>1</v>
      </c>
      <c r="IS577" s="33" t="b">
        <f>AND($A$2&gt;=_xlfn.NUMBERVALUE(Table_Query_from_MF_DSNP62[[#This Row],[CL_GL_ACCT_FR13]]),$A$2&lt;=_xlfn.NUMBERVALUE(Table_Query_from_MF_DSNP62[[#This Row],[CL_GL_ACCT_TO13]]))</f>
        <v>1</v>
      </c>
      <c r="IT577" s="33" t="b">
        <f>AND($A$2&gt;=_xlfn.NUMBERVALUE(Table_Query_from_MF_DSNP62[[#This Row],[CL_GL_ACCT_FR14]]),$A$2&lt;=_xlfn.NUMBERVALUE(Table_Query_from_MF_DSNP62[[#This Row],[CL_GL_ACCT_TO14]]))</f>
        <v>1</v>
      </c>
      <c r="IU577" s="33" t="b">
        <f>AND($A$2&gt;=_xlfn.NUMBERVALUE(Table_Query_from_MF_DSNP62[[#This Row],[CL_GL_ACCT_FR15]]),$A$2&lt;=_xlfn.NUMBERVALUE(Table_Query_from_MF_DSNP62[[#This Row],[CL_GL_ACCT_TO15]]))</f>
        <v>1</v>
      </c>
      <c r="IV577" s="33" t="b">
        <f>AND($A$2&gt;=_xlfn.NUMBERVALUE(Table_Query_from_MF_DSNP62[[#This Row],[CL_GL_ACCT_FR16]]),$A$2&lt;=_xlfn.NUMBERVALUE(Table_Query_from_MF_DSNP62[[#This Row],[CL_GL_ACCT_TO16]]))</f>
        <v>1</v>
      </c>
      <c r="IW577" s="33" t="b">
        <f>AND($A$2&gt;=_xlfn.NUMBERVALUE(Table_Query_from_MF_DSNP62[[#This Row],[CL_GL_ACCT_FR17]]),$A$2&lt;=_xlfn.NUMBERVALUE(Table_Query_from_MF_DSNP62[[#This Row],[CL_GL_ACCT_TO17]]))</f>
        <v>1</v>
      </c>
      <c r="IX577" s="33" t="b">
        <f>AND($A$2&gt;=_xlfn.NUMBERVALUE(Table_Query_from_MF_DSNP62[[#This Row],[CL_GL_ACCT_FR18]]),$A$2&lt;=_xlfn.NUMBERVALUE(Table_Query_from_MF_DSNP62[[#This Row],[CL_GL_ACCT_TO18]]))</f>
        <v>1</v>
      </c>
      <c r="IY577" s="33" t="b">
        <f>AND($A$2&gt;=_xlfn.NUMBERVALUE(Table_Query_from_MF_DSNP62[[#This Row],[CL_GL_ACCT_FR19]]),$A$2&lt;=_xlfn.NUMBERVALUE(Table_Query_from_MF_DSNP62[[#This Row],[CL_GL_ACCT_TO19]]))</f>
        <v>1</v>
      </c>
      <c r="IZ577" s="33" t="b">
        <f>AND($A$2&gt;=_xlfn.NUMBERVALUE(Table_Query_from_MF_DSNP62[[#This Row],[CL_GL_ACCT_FR20]]),$A$2&lt;=_xlfn.NUMBERVALUE(Table_Query_from_MF_DSNP62[[#This Row],[CL_GL_ACCT_TO20]]))</f>
        <v>1</v>
      </c>
      <c r="JA577" s="33" t="b">
        <f>AND($A$2&gt;=_xlfn.NUMBERVALUE(Table_Query_from_MF_DSNP62[[#This Row],[CL_GL_ACCT_FR21]]),$A$2&lt;=_xlfn.NUMBERVALUE(Table_Query_from_MF_DSNP62[[#This Row],[CL_GL_ACCT_TO21]]))</f>
        <v>1</v>
      </c>
      <c r="JB577" s="33" t="b">
        <f>AND($A$2&gt;=_xlfn.NUMBERVALUE(Table_Query_from_MF_DSNP62[[#This Row],[CL_GL_ACCT_FR22]]),$A$2&lt;=_xlfn.NUMBERVALUE(Table_Query_from_MF_DSNP62[[#This Row],[CL_GL_ACCT_TO22]]))</f>
        <v>1</v>
      </c>
      <c r="JC577" s="33" t="b">
        <f>AND($A$2&gt;=_xlfn.NUMBERVALUE(Table_Query_from_MF_DSNP62[[#This Row],[CL_GL_ACCT_FR23]]),$A$2&lt;=_xlfn.NUMBERVALUE(Table_Query_from_MF_DSNP62[[#This Row],[CL_GL_ACCT_TO23]]))</f>
        <v>1</v>
      </c>
      <c r="JD577" s="33" t="b">
        <f>AND($A$2&gt;=_xlfn.NUMBERVALUE(Table_Query_from_MF_DSNP62[[#This Row],[CL_GL_ACCT_FR24]]),$A$2&lt;=_xlfn.NUMBERVALUE(Table_Query_from_MF_DSNP62[[#This Row],[CL_GL_ACCT_TO24]]))</f>
        <v>1</v>
      </c>
      <c r="JE577" s="33" t="b">
        <f>AND($A$2&gt;=_xlfn.NUMBERVALUE(Table_Query_from_MF_DSNP62[[#This Row],[CL_GL_ACCT_FR25]]),$A$2&lt;=_xlfn.NUMBERVALUE(Table_Query_from_MF_DSNP62[[#This Row],[CL_GL_ACCT_TO25]]))</f>
        <v>1</v>
      </c>
      <c r="JF577" s="33" t="b">
        <f>OR(Table_Query_from_MF_DSNP62[[#This Row],[PairA]:[PairO]])</f>
        <v>1</v>
      </c>
      <c r="JG577" s="33">
        <f>_xlfn.IFNA(MATCH(TRUE,Table_Query_from_MF_DSNP62[[#This Row],[PairA]:[PairO]],0),"none")</f>
        <v>1</v>
      </c>
      <c r="JH577" s="33" t="b">
        <f>AND($B$2&gt;=_xlfn.NUMBERVALUE(Table_Query_from_MF_DSNP62[[#This Row],[CL_CMP_OBJ_FR1]]),$B$2&lt;=_xlfn.NUMBERVALUE(Table_Query_from_MF_DSNP62[[#This Row],[CL_CMP_OBJ_TO1]]))</f>
        <v>1</v>
      </c>
      <c r="JI577" s="33" t="b">
        <f>AND($B$2&gt;=_xlfn.NUMBERVALUE(Table_Query_from_MF_DSNP62[[#This Row],[CL_CMP_OBJ_FR2]]),$B$2&lt;=_xlfn.NUMBERVALUE(Table_Query_from_MF_DSNP62[[#This Row],[CL_CMP_OBJ_TO2]]))</f>
        <v>1</v>
      </c>
      <c r="JJ577" s="33" t="b">
        <f>AND($B$2&gt;=_xlfn.NUMBERVALUE(Table_Query_from_MF_DSNP62[[#This Row],[CL_CMP_OBJ_FR3]]),$B$2&lt;=_xlfn.NUMBERVALUE(Table_Query_from_MF_DSNP62[[#This Row],[CL_CMP_OBJ_TO3]]))</f>
        <v>1</v>
      </c>
      <c r="JK577" s="33" t="b">
        <f>AND($B$2&gt;=_xlfn.NUMBERVALUE(Table_Query_from_MF_DSNP62[[#This Row],[CL_CMP_OBJ_FR4]]),$B$2&lt;=_xlfn.NUMBERVALUE(Table_Query_from_MF_DSNP62[[#This Row],[CL_CMP_OBJ_TO4]]))</f>
        <v>1</v>
      </c>
      <c r="JL577" s="33" t="b">
        <f>AND($B$2&gt;=_xlfn.NUMBERVALUE(Table_Query_from_MF_DSNP62[[#This Row],[CL_CMP_OBJ_FR5]]),$B$2&lt;=_xlfn.NUMBERVALUE(Table_Query_from_MF_DSNP62[[#This Row],[CL_CMP_OBJ_TO5]]))</f>
        <v>1</v>
      </c>
      <c r="JM577" s="33" t="b">
        <f>AND($B$2&gt;=_xlfn.NUMBERVALUE(Table_Query_from_MF_DSNP62[[#This Row],[CL_CMP_OBJ_FR6]]),$B$2&lt;=_xlfn.NUMBERVALUE(Table_Query_from_MF_DSNP62[[#This Row],[CL_CMP_OBJ_TO6]]))</f>
        <v>1</v>
      </c>
      <c r="JN577" s="33" t="b">
        <f>AND($B$2&gt;=_xlfn.NUMBERVALUE(Table_Query_from_MF_DSNP62[[#This Row],[CL_CMP_OBJ_FR7]]),$B$2&lt;=_xlfn.NUMBERVALUE(Table_Query_from_MF_DSNP62[[#This Row],[CL_CMP_OBJ_TO7]]))</f>
        <v>1</v>
      </c>
      <c r="JO577" s="33" t="b">
        <f>AND($B$2&gt;=_xlfn.NUMBERVALUE(Table_Query_from_MF_DSNP62[[#This Row],[CL_CMP_OBJ_FR8]]),$B$2&lt;=_xlfn.NUMBERVALUE(Table_Query_from_MF_DSNP62[[#This Row],[CL_CMP_OBJ_TO8]]))</f>
        <v>1</v>
      </c>
      <c r="JP577" s="33" t="b">
        <f>AND($B$2&gt;=_xlfn.NUMBERVALUE(Table_Query_from_MF_DSNP62[[#This Row],[CL_CMP_OBJ_FR9]]),$B$2&lt;=_xlfn.NUMBERVALUE(Table_Query_from_MF_DSNP62[[#This Row],[CL_CMP_OBJ_TO9]]))</f>
        <v>1</v>
      </c>
      <c r="JQ577" s="33" t="b">
        <f>AND($B$2&gt;=_xlfn.NUMBERVALUE(Table_Query_from_MF_DSNP62[[#This Row],[CL_CMP_OBJ_FR10]]),$B$2&lt;=_xlfn.NUMBERVALUE(Table_Query_from_MF_DSNP62[[#This Row],[CL_CMP_OBJ_TO10]]))</f>
        <v>1</v>
      </c>
      <c r="JR577" s="33" t="b">
        <f>AND($B$2&gt;=_xlfn.NUMBERVALUE(Table_Query_from_MF_DSNP62[[#This Row],[CL_CMP_OBJ_FR11]]),$B$2&lt;=_xlfn.NUMBERVALUE(Table_Query_from_MF_DSNP62[[#This Row],[CL_CMP_OBJ_TO11]]))</f>
        <v>1</v>
      </c>
      <c r="JS577" s="33" t="b">
        <f>AND($B$2&gt;=_xlfn.NUMBERVALUE(Table_Query_from_MF_DSNP62[[#This Row],[CL_CMP_OBJ_FR12]]),$B$2&lt;=_xlfn.NUMBERVALUE(Table_Query_from_MF_DSNP62[[#This Row],[CL_CMP_OBJ_TO12]]))</f>
        <v>1</v>
      </c>
      <c r="JT577" s="33" t="b">
        <f>AND($B$2&gt;=_xlfn.NUMBERVALUE(Table_Query_from_MF_DSNP62[[#This Row],[CL_CMP_OBJ_FR13]]),$B$2&lt;=_xlfn.NUMBERVALUE(Table_Query_from_MF_DSNP62[[#This Row],[CL_CMP_OBJ_TO13]]))</f>
        <v>1</v>
      </c>
      <c r="JU577" s="33" t="b">
        <f>AND($B$2&gt;=_xlfn.NUMBERVALUE(Table_Query_from_MF_DSNP62[[#This Row],[CL_CMP_OBJ_FR14]]),$B$2&lt;=_xlfn.NUMBERVALUE(Table_Query_from_MF_DSNP62[[#This Row],[CL_CMP_OBJ_TO14]]))</f>
        <v>1</v>
      </c>
      <c r="JV577" s="33" t="b">
        <f>AND($B$2&gt;=_xlfn.NUMBERVALUE(Table_Query_from_MF_DSNP62[[#This Row],[CL_CMP_OBJ_FR15]]),$B$2&lt;=_xlfn.NUMBERVALUE(Table_Query_from_MF_DSNP62[[#This Row],[CL_CMP_OBJ_TO15]]))</f>
        <v>1</v>
      </c>
    </row>
    <row r="578" spans="1:282" x14ac:dyDescent="0.25">
      <c r="A578" t="b">
        <f>OR(,Table_Query_from_MF_DSNP62[[#This Row],[Desired GL included as "hard-coded" GL?]],Table_Query_from_MF_DSNP62[[#This Row],[Desired GL included as "Open GL"?]])</f>
        <v>1</v>
      </c>
      <c r="B578" t="b">
        <f>Table_Query_from_MF_DSNP62[[#This Row],[Desired CObj included as "Open CObj"?]]</f>
        <v>1</v>
      </c>
      <c r="C578" t="s">
        <v>790</v>
      </c>
      <c r="D578" t="s">
        <v>2312</v>
      </c>
      <c r="E578" t="s">
        <v>8</v>
      </c>
      <c r="F578" s="24" t="s">
        <v>13</v>
      </c>
      <c r="G578" t="s">
        <v>411</v>
      </c>
      <c r="H578" s="24" t="s">
        <v>444</v>
      </c>
      <c r="I578" t="s">
        <v>444</v>
      </c>
      <c r="J578" s="24" t="s">
        <v>444</v>
      </c>
      <c r="K578" t="s">
        <v>444</v>
      </c>
      <c r="L578" s="24" t="s">
        <v>444</v>
      </c>
      <c r="M578" t="s">
        <v>444</v>
      </c>
      <c r="N578" t="s">
        <v>444</v>
      </c>
      <c r="O578" t="s">
        <v>444</v>
      </c>
      <c r="P578" t="s">
        <v>444</v>
      </c>
      <c r="Q578" t="s">
        <v>15</v>
      </c>
      <c r="R578" t="s">
        <v>444</v>
      </c>
      <c r="S578" t="s">
        <v>442</v>
      </c>
      <c r="T578" t="s">
        <v>447</v>
      </c>
      <c r="U578" t="s">
        <v>444</v>
      </c>
      <c r="V578" t="s">
        <v>444</v>
      </c>
      <c r="W578" t="s">
        <v>447</v>
      </c>
      <c r="X578" t="s">
        <v>444</v>
      </c>
      <c r="Y578" t="s">
        <v>444</v>
      </c>
      <c r="Z578" t="s">
        <v>442</v>
      </c>
      <c r="AA578" t="s">
        <v>442</v>
      </c>
      <c r="AB578" t="s">
        <v>442</v>
      </c>
      <c r="AC578" t="s">
        <v>444</v>
      </c>
      <c r="AD578" t="s">
        <v>444</v>
      </c>
      <c r="AE578" t="s">
        <v>444</v>
      </c>
      <c r="AF578" t="s">
        <v>444</v>
      </c>
      <c r="AG578" t="s">
        <v>442</v>
      </c>
      <c r="AH578" t="s">
        <v>447</v>
      </c>
      <c r="AI578" t="s">
        <v>447</v>
      </c>
      <c r="AJ578" t="s">
        <v>442</v>
      </c>
      <c r="AK578" t="s">
        <v>442</v>
      </c>
      <c r="AL578" t="s">
        <v>444</v>
      </c>
      <c r="AM578" t="s">
        <v>444</v>
      </c>
      <c r="AN578" t="s">
        <v>444</v>
      </c>
      <c r="AO578" t="s">
        <v>444</v>
      </c>
      <c r="AP578" t="s">
        <v>442</v>
      </c>
      <c r="AQ578" t="s">
        <v>282</v>
      </c>
      <c r="AR578" t="s">
        <v>1451</v>
      </c>
      <c r="AS578" t="s">
        <v>162</v>
      </c>
      <c r="AT578" t="s">
        <v>10</v>
      </c>
      <c r="AU578" t="s">
        <v>444</v>
      </c>
      <c r="AV578" t="s">
        <v>442</v>
      </c>
      <c r="AW578" t="s">
        <v>444</v>
      </c>
      <c r="AX578" t="s">
        <v>444</v>
      </c>
      <c r="AY578" t="s">
        <v>444</v>
      </c>
      <c r="AZ578" t="s">
        <v>7</v>
      </c>
      <c r="BA578" t="s">
        <v>478</v>
      </c>
      <c r="BB578" t="s">
        <v>444</v>
      </c>
      <c r="BC578" t="s">
        <v>444</v>
      </c>
      <c r="BD578" t="s">
        <v>1359</v>
      </c>
      <c r="BE578" t="s">
        <v>2311</v>
      </c>
      <c r="BF578" t="s">
        <v>1360</v>
      </c>
      <c r="BG578" t="s">
        <v>444</v>
      </c>
      <c r="BH578" t="s">
        <v>444</v>
      </c>
      <c r="BI578" t="s">
        <v>444</v>
      </c>
      <c r="BJ578" t="s">
        <v>444</v>
      </c>
      <c r="BK578" t="s">
        <v>444</v>
      </c>
      <c r="BL578" t="s">
        <v>444</v>
      </c>
      <c r="BM578" t="s">
        <v>444</v>
      </c>
      <c r="BN578" t="s">
        <v>444</v>
      </c>
      <c r="BO578" t="s">
        <v>444</v>
      </c>
      <c r="BP578" t="s">
        <v>444</v>
      </c>
      <c r="BQ578" t="s">
        <v>1360</v>
      </c>
      <c r="BR578" t="s">
        <v>143</v>
      </c>
      <c r="BS578" t="s">
        <v>444</v>
      </c>
      <c r="BT578" t="s">
        <v>444</v>
      </c>
      <c r="BU578" t="s">
        <v>444</v>
      </c>
      <c r="BV578" t="s">
        <v>444</v>
      </c>
      <c r="BW578" t="s">
        <v>1360</v>
      </c>
      <c r="BX578" t="s">
        <v>143</v>
      </c>
      <c r="BY578" t="s">
        <v>444</v>
      </c>
      <c r="BZ578" t="s">
        <v>444</v>
      </c>
      <c r="CA578" t="s">
        <v>444</v>
      </c>
      <c r="CB578" t="s">
        <v>444</v>
      </c>
      <c r="CC578" t="s">
        <v>1360</v>
      </c>
      <c r="CD578" t="s">
        <v>143</v>
      </c>
      <c r="CE578" t="s">
        <v>444</v>
      </c>
      <c r="CF578" t="s">
        <v>444</v>
      </c>
      <c r="CG578" t="s">
        <v>444</v>
      </c>
      <c r="CH578" t="s">
        <v>444</v>
      </c>
      <c r="CI578" t="s">
        <v>1360</v>
      </c>
      <c r="CJ578" t="s">
        <v>143</v>
      </c>
      <c r="CK578" t="s">
        <v>444</v>
      </c>
      <c r="CL578" t="s">
        <v>444</v>
      </c>
      <c r="CM578" t="s">
        <v>444</v>
      </c>
      <c r="CN578" t="s">
        <v>444</v>
      </c>
      <c r="CO578" t="s">
        <v>1360</v>
      </c>
      <c r="CP578" t="s">
        <v>143</v>
      </c>
      <c r="CQ578" t="s">
        <v>444</v>
      </c>
      <c r="CR578" t="s">
        <v>444</v>
      </c>
      <c r="CS578" t="s">
        <v>444</v>
      </c>
      <c r="CT578" t="s">
        <v>444</v>
      </c>
      <c r="CU578" t="s">
        <v>444</v>
      </c>
      <c r="CV578" t="s">
        <v>2738</v>
      </c>
      <c r="CW578" t="s">
        <v>2736</v>
      </c>
      <c r="CX578" t="s">
        <v>2841</v>
      </c>
      <c r="CY578" t="s">
        <v>1370</v>
      </c>
      <c r="CZ578" t="s">
        <v>1371</v>
      </c>
      <c r="DA578" t="s">
        <v>444</v>
      </c>
      <c r="DB578" t="s">
        <v>444</v>
      </c>
      <c r="DC578" t="s">
        <v>444</v>
      </c>
      <c r="DD578" t="s">
        <v>444</v>
      </c>
      <c r="DE578" t="s">
        <v>444</v>
      </c>
      <c r="DF578" t="s">
        <v>444</v>
      </c>
      <c r="DG578" t="s">
        <v>444</v>
      </c>
      <c r="DH578" t="s">
        <v>444</v>
      </c>
      <c r="DI578" t="s">
        <v>443</v>
      </c>
      <c r="DJ578" t="s">
        <v>282</v>
      </c>
      <c r="DK578" t="s">
        <v>1440</v>
      </c>
      <c r="DL578" t="s">
        <v>1451</v>
      </c>
      <c r="DM578" t="s">
        <v>444</v>
      </c>
      <c r="DN578" t="s">
        <v>444</v>
      </c>
      <c r="DO578" t="s">
        <v>444</v>
      </c>
      <c r="DP578" t="s">
        <v>444</v>
      </c>
      <c r="DQ578" t="s">
        <v>444</v>
      </c>
      <c r="DR578" t="s">
        <v>444</v>
      </c>
      <c r="DS578" t="s">
        <v>444</v>
      </c>
      <c r="DT578" s="24" t="s">
        <v>444</v>
      </c>
      <c r="DU578" s="24" t="s">
        <v>444</v>
      </c>
      <c r="DV578" t="s">
        <v>444</v>
      </c>
      <c r="DW578" t="s">
        <v>444</v>
      </c>
      <c r="DX578" s="24" t="s">
        <v>444</v>
      </c>
      <c r="DY578" s="24" t="s">
        <v>444</v>
      </c>
      <c r="DZ578" t="s">
        <v>444</v>
      </c>
      <c r="EA578" t="s">
        <v>444</v>
      </c>
      <c r="EB578" s="24" t="s">
        <v>444</v>
      </c>
      <c r="EC578" s="24" t="s">
        <v>444</v>
      </c>
      <c r="ED578" t="s">
        <v>444</v>
      </c>
      <c r="EE578" t="s">
        <v>444</v>
      </c>
      <c r="EF578" s="24" t="s">
        <v>444</v>
      </c>
      <c r="EG578" s="24" t="s">
        <v>444</v>
      </c>
      <c r="EH578" t="s">
        <v>444</v>
      </c>
      <c r="EI578" t="s">
        <v>444</v>
      </c>
      <c r="EJ578" s="24" t="s">
        <v>444</v>
      </c>
      <c r="EK578" s="24" t="s">
        <v>444</v>
      </c>
      <c r="EL578" t="s">
        <v>444</v>
      </c>
      <c r="EM578" t="s">
        <v>444</v>
      </c>
      <c r="EN578" s="24" t="s">
        <v>444</v>
      </c>
      <c r="EO578" s="24" t="s">
        <v>444</v>
      </c>
      <c r="EP578" t="s">
        <v>444</v>
      </c>
      <c r="EQ578" t="s">
        <v>444</v>
      </c>
      <c r="ER578" s="24" t="s">
        <v>444</v>
      </c>
      <c r="ES578" s="24" t="s">
        <v>444</v>
      </c>
      <c r="ET578" t="s">
        <v>444</v>
      </c>
      <c r="EU578" t="s">
        <v>444</v>
      </c>
      <c r="EV578" s="24" t="s">
        <v>444</v>
      </c>
      <c r="EW578" s="24" t="s">
        <v>444</v>
      </c>
      <c r="EX578" t="s">
        <v>444</v>
      </c>
      <c r="EY578" t="s">
        <v>444</v>
      </c>
      <c r="EZ578" s="24" t="s">
        <v>444</v>
      </c>
      <c r="FA578" s="24" t="s">
        <v>444</v>
      </c>
      <c r="FB578" t="s">
        <v>444</v>
      </c>
      <c r="FC578" t="s">
        <v>444</v>
      </c>
      <c r="FD578" s="24" t="s">
        <v>444</v>
      </c>
      <c r="FE578" s="24" t="s">
        <v>444</v>
      </c>
      <c r="FF578" t="s">
        <v>444</v>
      </c>
      <c r="FG578" t="s">
        <v>444</v>
      </c>
      <c r="FH578" s="24" t="s">
        <v>444</v>
      </c>
      <c r="FI578" s="24" t="s">
        <v>444</v>
      </c>
      <c r="FJ578" t="s">
        <v>444</v>
      </c>
      <c r="FK578" t="s">
        <v>444</v>
      </c>
      <c r="FL578" s="24" t="s">
        <v>444</v>
      </c>
      <c r="FM578" s="24" t="s">
        <v>444</v>
      </c>
      <c r="FN578" t="s">
        <v>444</v>
      </c>
      <c r="FO578" t="s">
        <v>444</v>
      </c>
      <c r="FP578" s="24" t="s">
        <v>444</v>
      </c>
      <c r="FQ578" s="24" t="s">
        <v>444</v>
      </c>
      <c r="FR578" t="s">
        <v>444</v>
      </c>
      <c r="FS578" t="s">
        <v>444</v>
      </c>
      <c r="FT578" s="24" t="s">
        <v>444</v>
      </c>
      <c r="FU578" s="24" t="s">
        <v>444</v>
      </c>
      <c r="FV578" t="s">
        <v>444</v>
      </c>
      <c r="FW578" t="s">
        <v>444</v>
      </c>
      <c r="FX578" s="24" t="s">
        <v>444</v>
      </c>
      <c r="FY578" s="24" t="s">
        <v>444</v>
      </c>
      <c r="FZ578" t="s">
        <v>444</v>
      </c>
      <c r="GA578" t="s">
        <v>444</v>
      </c>
      <c r="GB578" s="24" t="s">
        <v>444</v>
      </c>
      <c r="GC578" s="24" t="s">
        <v>444</v>
      </c>
      <c r="GD578" t="s">
        <v>444</v>
      </c>
      <c r="GE578" t="s">
        <v>444</v>
      </c>
      <c r="GF578" s="24" t="s">
        <v>444</v>
      </c>
      <c r="GG578" s="24" t="s">
        <v>444</v>
      </c>
      <c r="GH578" t="s">
        <v>15</v>
      </c>
      <c r="GI578" s="24" t="s">
        <v>460</v>
      </c>
      <c r="GJ578" s="24" t="s">
        <v>460</v>
      </c>
      <c r="GK578" t="s">
        <v>474</v>
      </c>
      <c r="GL578" t="s">
        <v>474</v>
      </c>
      <c r="GM578" s="24" t="s">
        <v>444</v>
      </c>
      <c r="GN578" s="24" t="s">
        <v>444</v>
      </c>
      <c r="GO578" t="s">
        <v>444</v>
      </c>
      <c r="GP578" t="s">
        <v>444</v>
      </c>
      <c r="GQ578" s="24" t="s">
        <v>444</v>
      </c>
      <c r="GR578" s="24" t="s">
        <v>444</v>
      </c>
      <c r="GS578" t="s">
        <v>444</v>
      </c>
      <c r="GT578" t="s">
        <v>444</v>
      </c>
      <c r="GU578" s="24" t="s">
        <v>444</v>
      </c>
      <c r="GV578" s="24" t="s">
        <v>444</v>
      </c>
      <c r="GW578" t="s">
        <v>444</v>
      </c>
      <c r="GX578" t="s">
        <v>444</v>
      </c>
      <c r="GY578" s="24" t="s">
        <v>444</v>
      </c>
      <c r="GZ578" s="24" t="s">
        <v>444</v>
      </c>
      <c r="HA578" t="s">
        <v>444</v>
      </c>
      <c r="HB578" t="s">
        <v>444</v>
      </c>
      <c r="HC578" s="24" t="s">
        <v>444</v>
      </c>
      <c r="HD578" s="24" t="s">
        <v>444</v>
      </c>
      <c r="HE578" t="s">
        <v>444</v>
      </c>
      <c r="HF578" t="s">
        <v>444</v>
      </c>
      <c r="HG578" s="24" t="s">
        <v>444</v>
      </c>
      <c r="HH578" s="24" t="s">
        <v>444</v>
      </c>
      <c r="HI578" t="s">
        <v>444</v>
      </c>
      <c r="HJ578" t="s">
        <v>444</v>
      </c>
      <c r="HK578" s="24" t="s">
        <v>444</v>
      </c>
      <c r="HL578" s="24" t="s">
        <v>444</v>
      </c>
      <c r="HM578" t="s">
        <v>444</v>
      </c>
      <c r="HN578" t="s">
        <v>444</v>
      </c>
      <c r="HO578" s="24" t="s">
        <v>444</v>
      </c>
      <c r="HP578" s="24" t="s">
        <v>444</v>
      </c>
      <c r="HQ578" t="s">
        <v>444</v>
      </c>
      <c r="HR578" t="s">
        <v>444</v>
      </c>
      <c r="HS578" s="24" t="s">
        <v>444</v>
      </c>
      <c r="HT578" s="24" t="s">
        <v>444</v>
      </c>
      <c r="HU578" t="s">
        <v>444</v>
      </c>
      <c r="HV578" t="s">
        <v>444</v>
      </c>
      <c r="HW578" s="24" t="s">
        <v>444</v>
      </c>
      <c r="HX578" s="24" t="s">
        <v>444</v>
      </c>
      <c r="HY578" t="s">
        <v>444</v>
      </c>
      <c r="HZ578" t="s">
        <v>444</v>
      </c>
      <c r="IA578" t="s">
        <v>2738</v>
      </c>
      <c r="IB578" t="s">
        <v>2736</v>
      </c>
      <c r="IC578" t="s">
        <v>3092</v>
      </c>
      <c r="ID578" s="33" t="b" cm="1">
        <f t="array" ref="ID578">_xlfn.IFNA(MATCH($A$2,_xlfn.NUMBERVALUE(Table_Query_from_MF_DSNP62[[#This Row],[CL_GLACCT_DR1]:[CL_GLACCT_CR4]]),0),0)&gt;=1</f>
        <v>1</v>
      </c>
      <c r="IE578" s="33" t="b">
        <f>OR(Table_Query_from_MF_DSNP62[[#This Row],[Pair1]:[Pair25]])</f>
        <v>1</v>
      </c>
      <c r="IF578" s="33">
        <f>_xlfn.IFNA(MATCH(TRUE,Table_Query_from_MF_DSNP62[[#This Row],[Pair1]:[Pair25]],0),"none")</f>
        <v>1</v>
      </c>
      <c r="IG578" s="33" t="b">
        <f>AND($A$2&gt;=_xlfn.NUMBERVALUE(Table_Query_from_MF_DSNP62[[#This Row],[CL_GL_ACCT_FR1]]),$A$2&lt;=_xlfn.NUMBERVALUE(Table_Query_from_MF_DSNP62[[#This Row],[CL_GL_ACCT_TO1]]))</f>
        <v>1</v>
      </c>
      <c r="IH578" s="33" t="b">
        <f>AND($A$2&gt;=_xlfn.NUMBERVALUE(Table_Query_from_MF_DSNP62[[#This Row],[CL_GL_ACCT_FR2]]),$A$2&lt;=_xlfn.NUMBERVALUE(Table_Query_from_MF_DSNP62[[#This Row],[CL_GL_ACCT_TO2]]))</f>
        <v>1</v>
      </c>
      <c r="II578" s="33" t="b">
        <f>AND($A$2&gt;=_xlfn.NUMBERVALUE(Table_Query_from_MF_DSNP62[[#This Row],[CL_GL_ACCT_FR3]]),$A$2&lt;=_xlfn.NUMBERVALUE(Table_Query_from_MF_DSNP62[[#This Row],[CL_GL_ACCT_TO3]]))</f>
        <v>1</v>
      </c>
      <c r="IJ578" s="33" t="b">
        <f>AND($A$2&gt;=_xlfn.NUMBERVALUE(Table_Query_from_MF_DSNP62[[#This Row],[CL_GL_ACCT_FR4]]),$A$2&lt;=_xlfn.NUMBERVALUE(Table_Query_from_MF_DSNP62[[#This Row],[CL_GL_ACCT_TO4]]))</f>
        <v>1</v>
      </c>
      <c r="IK578" s="33" t="b">
        <f>AND($A$2&gt;=_xlfn.NUMBERVALUE(Table_Query_from_MF_DSNP62[[#This Row],[CL_GL_ACCT_FR5]]),$A$2&lt;=_xlfn.NUMBERVALUE(Table_Query_from_MF_DSNP62[[#This Row],[CL_GL_ACCT_TO5]]))</f>
        <v>1</v>
      </c>
      <c r="IL578" s="33" t="b">
        <f>AND($A$2&gt;=_xlfn.NUMBERVALUE(Table_Query_from_MF_DSNP62[[#This Row],[CL_GL_ACCT_FR6]]),$A$2&lt;=_xlfn.NUMBERVALUE(Table_Query_from_MF_DSNP62[[#This Row],[CL_GL_ACCT_TO6]]))</f>
        <v>1</v>
      </c>
      <c r="IM578" s="33" t="b">
        <f>AND($A$2&gt;=_xlfn.NUMBERVALUE(Table_Query_from_MF_DSNP62[[#This Row],[CL_GL_ACCT_FR7]]),$A$2&lt;=_xlfn.NUMBERVALUE(Table_Query_from_MF_DSNP62[[#This Row],[CL_GL_ACCT_TO7]]))</f>
        <v>1</v>
      </c>
      <c r="IN578" s="33" t="b">
        <f>AND($A$2&gt;=_xlfn.NUMBERVALUE(Table_Query_from_MF_DSNP62[[#This Row],[CL_GL_ACCT_FR8]]),$A$2&lt;=_xlfn.NUMBERVALUE(Table_Query_from_MF_DSNP62[[#This Row],[CL_GL_ACCT_TO8]]))</f>
        <v>1</v>
      </c>
      <c r="IO578" s="33" t="b">
        <f>AND($A$2&gt;=_xlfn.NUMBERVALUE(Table_Query_from_MF_DSNP62[[#This Row],[CL_GL_ACCT_FR9]]),$A$2&lt;=_xlfn.NUMBERVALUE(Table_Query_from_MF_DSNP62[[#This Row],[CL_GL_ACCT_TO9]]))</f>
        <v>1</v>
      </c>
      <c r="IP578" s="33" t="b">
        <f>AND($A$2&gt;=_xlfn.NUMBERVALUE(Table_Query_from_MF_DSNP62[[#This Row],[CL_GL_ACCT_FR10]]),$A$2&lt;=_xlfn.NUMBERVALUE(Table_Query_from_MF_DSNP62[[#This Row],[CL_GL_ACCT_TO10]]))</f>
        <v>1</v>
      </c>
      <c r="IQ578" s="33" t="b">
        <f>AND($A$2&gt;=_xlfn.NUMBERVALUE(Table_Query_from_MF_DSNP62[[#This Row],[CL_GL_ACCT_FR11]]),$A$2&lt;=_xlfn.NUMBERVALUE(Table_Query_from_MF_DSNP62[[#This Row],[CL_GL_ACCT_TO11]]))</f>
        <v>1</v>
      </c>
      <c r="IR578" s="33" t="b">
        <f>AND($A$2&gt;=_xlfn.NUMBERVALUE(Table_Query_from_MF_DSNP62[[#This Row],[CL_GL_ACCT_FR12]]),$A$2&lt;=_xlfn.NUMBERVALUE(Table_Query_from_MF_DSNP62[[#This Row],[CL_GL_ACCT_TO12]]))</f>
        <v>1</v>
      </c>
      <c r="IS578" s="33" t="b">
        <f>AND($A$2&gt;=_xlfn.NUMBERVALUE(Table_Query_from_MF_DSNP62[[#This Row],[CL_GL_ACCT_FR13]]),$A$2&lt;=_xlfn.NUMBERVALUE(Table_Query_from_MF_DSNP62[[#This Row],[CL_GL_ACCT_TO13]]))</f>
        <v>1</v>
      </c>
      <c r="IT578" s="33" t="b">
        <f>AND($A$2&gt;=_xlfn.NUMBERVALUE(Table_Query_from_MF_DSNP62[[#This Row],[CL_GL_ACCT_FR14]]),$A$2&lt;=_xlfn.NUMBERVALUE(Table_Query_from_MF_DSNP62[[#This Row],[CL_GL_ACCT_TO14]]))</f>
        <v>1</v>
      </c>
      <c r="IU578" s="33" t="b">
        <f>AND($A$2&gt;=_xlfn.NUMBERVALUE(Table_Query_from_MF_DSNP62[[#This Row],[CL_GL_ACCT_FR15]]),$A$2&lt;=_xlfn.NUMBERVALUE(Table_Query_from_MF_DSNP62[[#This Row],[CL_GL_ACCT_TO15]]))</f>
        <v>1</v>
      </c>
      <c r="IV578" s="33" t="b">
        <f>AND($A$2&gt;=_xlfn.NUMBERVALUE(Table_Query_from_MF_DSNP62[[#This Row],[CL_GL_ACCT_FR16]]),$A$2&lt;=_xlfn.NUMBERVALUE(Table_Query_from_MF_DSNP62[[#This Row],[CL_GL_ACCT_TO16]]))</f>
        <v>1</v>
      </c>
      <c r="IW578" s="33" t="b">
        <f>AND($A$2&gt;=_xlfn.NUMBERVALUE(Table_Query_from_MF_DSNP62[[#This Row],[CL_GL_ACCT_FR17]]),$A$2&lt;=_xlfn.NUMBERVALUE(Table_Query_from_MF_DSNP62[[#This Row],[CL_GL_ACCT_TO17]]))</f>
        <v>1</v>
      </c>
      <c r="IX578" s="33" t="b">
        <f>AND($A$2&gt;=_xlfn.NUMBERVALUE(Table_Query_from_MF_DSNP62[[#This Row],[CL_GL_ACCT_FR18]]),$A$2&lt;=_xlfn.NUMBERVALUE(Table_Query_from_MF_DSNP62[[#This Row],[CL_GL_ACCT_TO18]]))</f>
        <v>1</v>
      </c>
      <c r="IY578" s="33" t="b">
        <f>AND($A$2&gt;=_xlfn.NUMBERVALUE(Table_Query_from_MF_DSNP62[[#This Row],[CL_GL_ACCT_FR19]]),$A$2&lt;=_xlfn.NUMBERVALUE(Table_Query_from_MF_DSNP62[[#This Row],[CL_GL_ACCT_TO19]]))</f>
        <v>1</v>
      </c>
      <c r="IZ578" s="33" t="b">
        <f>AND($A$2&gt;=_xlfn.NUMBERVALUE(Table_Query_from_MF_DSNP62[[#This Row],[CL_GL_ACCT_FR20]]),$A$2&lt;=_xlfn.NUMBERVALUE(Table_Query_from_MF_DSNP62[[#This Row],[CL_GL_ACCT_TO20]]))</f>
        <v>1</v>
      </c>
      <c r="JA578" s="33" t="b">
        <f>AND($A$2&gt;=_xlfn.NUMBERVALUE(Table_Query_from_MF_DSNP62[[#This Row],[CL_GL_ACCT_FR21]]),$A$2&lt;=_xlfn.NUMBERVALUE(Table_Query_from_MF_DSNP62[[#This Row],[CL_GL_ACCT_TO21]]))</f>
        <v>1</v>
      </c>
      <c r="JB578" s="33" t="b">
        <f>AND($A$2&gt;=_xlfn.NUMBERVALUE(Table_Query_from_MF_DSNP62[[#This Row],[CL_GL_ACCT_FR22]]),$A$2&lt;=_xlfn.NUMBERVALUE(Table_Query_from_MF_DSNP62[[#This Row],[CL_GL_ACCT_TO22]]))</f>
        <v>1</v>
      </c>
      <c r="JC578" s="33" t="b">
        <f>AND($A$2&gt;=_xlfn.NUMBERVALUE(Table_Query_from_MF_DSNP62[[#This Row],[CL_GL_ACCT_FR23]]),$A$2&lt;=_xlfn.NUMBERVALUE(Table_Query_from_MF_DSNP62[[#This Row],[CL_GL_ACCT_TO23]]))</f>
        <v>1</v>
      </c>
      <c r="JD578" s="33" t="b">
        <f>AND($A$2&gt;=_xlfn.NUMBERVALUE(Table_Query_from_MF_DSNP62[[#This Row],[CL_GL_ACCT_FR24]]),$A$2&lt;=_xlfn.NUMBERVALUE(Table_Query_from_MF_DSNP62[[#This Row],[CL_GL_ACCT_TO24]]))</f>
        <v>1</v>
      </c>
      <c r="JE578" s="33" t="b">
        <f>AND($A$2&gt;=_xlfn.NUMBERVALUE(Table_Query_from_MF_DSNP62[[#This Row],[CL_GL_ACCT_FR25]]),$A$2&lt;=_xlfn.NUMBERVALUE(Table_Query_from_MF_DSNP62[[#This Row],[CL_GL_ACCT_TO25]]))</f>
        <v>1</v>
      </c>
      <c r="JF578" s="33" t="b">
        <f>OR(Table_Query_from_MF_DSNP62[[#This Row],[PairA]:[PairO]])</f>
        <v>1</v>
      </c>
      <c r="JG578" s="33">
        <f>_xlfn.IFNA(MATCH(TRUE,Table_Query_from_MF_DSNP62[[#This Row],[PairA]:[PairO]],0),"none")</f>
        <v>3</v>
      </c>
      <c r="JH578" s="33" t="b">
        <f>AND($B$2&gt;=_xlfn.NUMBERVALUE(Table_Query_from_MF_DSNP62[[#This Row],[CL_CMP_OBJ_FR1]]),$B$2&lt;=_xlfn.NUMBERVALUE(Table_Query_from_MF_DSNP62[[#This Row],[CL_CMP_OBJ_TO1]]))</f>
        <v>0</v>
      </c>
      <c r="JI578" s="33" t="b">
        <f>AND($B$2&gt;=_xlfn.NUMBERVALUE(Table_Query_from_MF_DSNP62[[#This Row],[CL_CMP_OBJ_FR2]]),$B$2&lt;=_xlfn.NUMBERVALUE(Table_Query_from_MF_DSNP62[[#This Row],[CL_CMP_OBJ_TO2]]))</f>
        <v>0</v>
      </c>
      <c r="JJ578" s="33" t="b">
        <f>AND($B$2&gt;=_xlfn.NUMBERVALUE(Table_Query_from_MF_DSNP62[[#This Row],[CL_CMP_OBJ_FR3]]),$B$2&lt;=_xlfn.NUMBERVALUE(Table_Query_from_MF_DSNP62[[#This Row],[CL_CMP_OBJ_TO3]]))</f>
        <v>1</v>
      </c>
      <c r="JK578" s="33" t="b">
        <f>AND($B$2&gt;=_xlfn.NUMBERVALUE(Table_Query_from_MF_DSNP62[[#This Row],[CL_CMP_OBJ_FR4]]),$B$2&lt;=_xlfn.NUMBERVALUE(Table_Query_from_MF_DSNP62[[#This Row],[CL_CMP_OBJ_TO4]]))</f>
        <v>1</v>
      </c>
      <c r="JL578" s="33" t="b">
        <f>AND($B$2&gt;=_xlfn.NUMBERVALUE(Table_Query_from_MF_DSNP62[[#This Row],[CL_CMP_OBJ_FR5]]),$B$2&lt;=_xlfn.NUMBERVALUE(Table_Query_from_MF_DSNP62[[#This Row],[CL_CMP_OBJ_TO5]]))</f>
        <v>1</v>
      </c>
      <c r="JM578" s="33" t="b">
        <f>AND($B$2&gt;=_xlfn.NUMBERVALUE(Table_Query_from_MF_DSNP62[[#This Row],[CL_CMP_OBJ_FR6]]),$B$2&lt;=_xlfn.NUMBERVALUE(Table_Query_from_MF_DSNP62[[#This Row],[CL_CMP_OBJ_TO6]]))</f>
        <v>1</v>
      </c>
      <c r="JN578" s="33" t="b">
        <f>AND($B$2&gt;=_xlfn.NUMBERVALUE(Table_Query_from_MF_DSNP62[[#This Row],[CL_CMP_OBJ_FR7]]),$B$2&lt;=_xlfn.NUMBERVALUE(Table_Query_from_MF_DSNP62[[#This Row],[CL_CMP_OBJ_TO7]]))</f>
        <v>1</v>
      </c>
      <c r="JO578" s="33" t="b">
        <f>AND($B$2&gt;=_xlfn.NUMBERVALUE(Table_Query_from_MF_DSNP62[[#This Row],[CL_CMP_OBJ_FR8]]),$B$2&lt;=_xlfn.NUMBERVALUE(Table_Query_from_MF_DSNP62[[#This Row],[CL_CMP_OBJ_TO8]]))</f>
        <v>1</v>
      </c>
      <c r="JP578" s="33" t="b">
        <f>AND($B$2&gt;=_xlfn.NUMBERVALUE(Table_Query_from_MF_DSNP62[[#This Row],[CL_CMP_OBJ_FR9]]),$B$2&lt;=_xlfn.NUMBERVALUE(Table_Query_from_MF_DSNP62[[#This Row],[CL_CMP_OBJ_TO9]]))</f>
        <v>1</v>
      </c>
      <c r="JQ578" s="33" t="b">
        <f>AND($B$2&gt;=_xlfn.NUMBERVALUE(Table_Query_from_MF_DSNP62[[#This Row],[CL_CMP_OBJ_FR10]]),$B$2&lt;=_xlfn.NUMBERVALUE(Table_Query_from_MF_DSNP62[[#This Row],[CL_CMP_OBJ_TO10]]))</f>
        <v>1</v>
      </c>
      <c r="JR578" s="33" t="b">
        <f>AND($B$2&gt;=_xlfn.NUMBERVALUE(Table_Query_from_MF_DSNP62[[#This Row],[CL_CMP_OBJ_FR11]]),$B$2&lt;=_xlfn.NUMBERVALUE(Table_Query_from_MF_DSNP62[[#This Row],[CL_CMP_OBJ_TO11]]))</f>
        <v>1</v>
      </c>
      <c r="JS578" s="33" t="b">
        <f>AND($B$2&gt;=_xlfn.NUMBERVALUE(Table_Query_from_MF_DSNP62[[#This Row],[CL_CMP_OBJ_FR12]]),$B$2&lt;=_xlfn.NUMBERVALUE(Table_Query_from_MF_DSNP62[[#This Row],[CL_CMP_OBJ_TO12]]))</f>
        <v>1</v>
      </c>
      <c r="JT578" s="33" t="b">
        <f>AND($B$2&gt;=_xlfn.NUMBERVALUE(Table_Query_from_MF_DSNP62[[#This Row],[CL_CMP_OBJ_FR13]]),$B$2&lt;=_xlfn.NUMBERVALUE(Table_Query_from_MF_DSNP62[[#This Row],[CL_CMP_OBJ_TO13]]))</f>
        <v>1</v>
      </c>
      <c r="JU578" s="33" t="b">
        <f>AND($B$2&gt;=_xlfn.NUMBERVALUE(Table_Query_from_MF_DSNP62[[#This Row],[CL_CMP_OBJ_FR14]]),$B$2&lt;=_xlfn.NUMBERVALUE(Table_Query_from_MF_DSNP62[[#This Row],[CL_CMP_OBJ_TO14]]))</f>
        <v>1</v>
      </c>
      <c r="JV578" s="33" t="b">
        <f>AND($B$2&gt;=_xlfn.NUMBERVALUE(Table_Query_from_MF_DSNP62[[#This Row],[CL_CMP_OBJ_FR15]]),$B$2&lt;=_xlfn.NUMBERVALUE(Table_Query_from_MF_DSNP62[[#This Row],[CL_CMP_OBJ_TO15]]))</f>
        <v>1</v>
      </c>
    </row>
    <row r="579" spans="1:282" x14ac:dyDescent="0.25">
      <c r="A579" t="b">
        <f>OR(,Table_Query_from_MF_DSNP62[[#This Row],[Desired GL included as "hard-coded" GL?]],Table_Query_from_MF_DSNP62[[#This Row],[Desired GL included as "Open GL"?]])</f>
        <v>1</v>
      </c>
      <c r="B579" t="b">
        <f>Table_Query_from_MF_DSNP62[[#This Row],[Desired CObj included as "Open CObj"?]]</f>
        <v>1</v>
      </c>
      <c r="C579" t="s">
        <v>869</v>
      </c>
      <c r="D579" t="s">
        <v>2313</v>
      </c>
      <c r="E579" t="s">
        <v>8</v>
      </c>
      <c r="F579" s="24" t="s">
        <v>17</v>
      </c>
      <c r="G579" t="s">
        <v>413</v>
      </c>
      <c r="H579" s="24" t="s">
        <v>444</v>
      </c>
      <c r="I579" t="s">
        <v>444</v>
      </c>
      <c r="J579" s="24" t="s">
        <v>444</v>
      </c>
      <c r="K579" t="s">
        <v>444</v>
      </c>
      <c r="L579" s="24" t="s">
        <v>444</v>
      </c>
      <c r="M579" t="s">
        <v>444</v>
      </c>
      <c r="N579" t="s">
        <v>444</v>
      </c>
      <c r="O579" t="s">
        <v>444</v>
      </c>
      <c r="P579" t="s">
        <v>444</v>
      </c>
      <c r="Q579" t="s">
        <v>15</v>
      </c>
      <c r="R579" t="s">
        <v>444</v>
      </c>
      <c r="S579" t="s">
        <v>442</v>
      </c>
      <c r="T579" t="s">
        <v>447</v>
      </c>
      <c r="U579" t="s">
        <v>444</v>
      </c>
      <c r="V579" t="s">
        <v>444</v>
      </c>
      <c r="W579" t="s">
        <v>447</v>
      </c>
      <c r="X579" t="s">
        <v>444</v>
      </c>
      <c r="Y579" t="s">
        <v>444</v>
      </c>
      <c r="Z579" t="s">
        <v>442</v>
      </c>
      <c r="AA579" t="s">
        <v>442</v>
      </c>
      <c r="AB579" t="s">
        <v>444</v>
      </c>
      <c r="AC579" t="s">
        <v>442</v>
      </c>
      <c r="AD579" t="s">
        <v>444</v>
      </c>
      <c r="AE579" t="s">
        <v>444</v>
      </c>
      <c r="AF579" t="s">
        <v>444</v>
      </c>
      <c r="AG579" t="s">
        <v>442</v>
      </c>
      <c r="AH579" t="s">
        <v>442</v>
      </c>
      <c r="AI579" t="s">
        <v>447</v>
      </c>
      <c r="AJ579" t="s">
        <v>442</v>
      </c>
      <c r="AK579" t="s">
        <v>442</v>
      </c>
      <c r="AL579" t="s">
        <v>444</v>
      </c>
      <c r="AM579" t="s">
        <v>442</v>
      </c>
      <c r="AN579" t="s">
        <v>444</v>
      </c>
      <c r="AO579" t="s">
        <v>444</v>
      </c>
      <c r="AP579" t="s">
        <v>442</v>
      </c>
      <c r="AQ579" t="s">
        <v>282</v>
      </c>
      <c r="AR579" t="s">
        <v>1451</v>
      </c>
      <c r="AS579" t="s">
        <v>162</v>
      </c>
      <c r="AT579" t="s">
        <v>10</v>
      </c>
      <c r="AU579" t="s">
        <v>444</v>
      </c>
      <c r="AV579" t="s">
        <v>442</v>
      </c>
      <c r="AW579" t="s">
        <v>444</v>
      </c>
      <c r="AX579" t="s">
        <v>444</v>
      </c>
      <c r="AY579" t="s">
        <v>444</v>
      </c>
      <c r="AZ579" t="s">
        <v>444</v>
      </c>
      <c r="BA579" t="s">
        <v>444</v>
      </c>
      <c r="BB579" t="s">
        <v>444</v>
      </c>
      <c r="BC579" t="s">
        <v>444</v>
      </c>
      <c r="BD579" t="s">
        <v>1359</v>
      </c>
      <c r="BE579" t="s">
        <v>444</v>
      </c>
      <c r="BF579" t="s">
        <v>1360</v>
      </c>
      <c r="BG579" t="s">
        <v>444</v>
      </c>
      <c r="BH579" t="s">
        <v>444</v>
      </c>
      <c r="BI579" t="s">
        <v>444</v>
      </c>
      <c r="BJ579" t="s">
        <v>444</v>
      </c>
      <c r="BK579" t="s">
        <v>444</v>
      </c>
      <c r="BL579" t="s">
        <v>444</v>
      </c>
      <c r="BM579" t="s">
        <v>444</v>
      </c>
      <c r="BN579" t="s">
        <v>444</v>
      </c>
      <c r="BO579" t="s">
        <v>444</v>
      </c>
      <c r="BP579" t="s">
        <v>444</v>
      </c>
      <c r="BQ579" t="s">
        <v>444</v>
      </c>
      <c r="BR579" t="s">
        <v>444</v>
      </c>
      <c r="BS579" t="s">
        <v>444</v>
      </c>
      <c r="BT579" t="s">
        <v>444</v>
      </c>
      <c r="BU579" t="s">
        <v>444</v>
      </c>
      <c r="BV579" t="s">
        <v>444</v>
      </c>
      <c r="BW579" t="s">
        <v>444</v>
      </c>
      <c r="BX579" t="s">
        <v>444</v>
      </c>
      <c r="BY579" t="s">
        <v>444</v>
      </c>
      <c r="BZ579" t="s">
        <v>444</v>
      </c>
      <c r="CA579" t="s">
        <v>444</v>
      </c>
      <c r="CB579" t="s">
        <v>444</v>
      </c>
      <c r="CC579" t="s">
        <v>444</v>
      </c>
      <c r="CD579" t="s">
        <v>444</v>
      </c>
      <c r="CE579" t="s">
        <v>444</v>
      </c>
      <c r="CF579" t="s">
        <v>444</v>
      </c>
      <c r="CG579" t="s">
        <v>444</v>
      </c>
      <c r="CH579" t="s">
        <v>444</v>
      </c>
      <c r="CI579" t="s">
        <v>444</v>
      </c>
      <c r="CJ579" t="s">
        <v>444</v>
      </c>
      <c r="CK579" t="s">
        <v>444</v>
      </c>
      <c r="CL579" t="s">
        <v>444</v>
      </c>
      <c r="CM579" t="s">
        <v>444</v>
      </c>
      <c r="CN579" t="s">
        <v>444</v>
      </c>
      <c r="CO579" t="s">
        <v>444</v>
      </c>
      <c r="CP579" t="s">
        <v>444</v>
      </c>
      <c r="CQ579" t="s">
        <v>444</v>
      </c>
      <c r="CR579" t="s">
        <v>444</v>
      </c>
      <c r="CS579" t="s">
        <v>444</v>
      </c>
      <c r="CT579" t="s">
        <v>444</v>
      </c>
      <c r="CU579" t="s">
        <v>444</v>
      </c>
      <c r="CV579" t="s">
        <v>2747</v>
      </c>
      <c r="CW579" t="s">
        <v>2736</v>
      </c>
      <c r="CX579" t="s">
        <v>2737</v>
      </c>
      <c r="CY579" t="s">
        <v>2156</v>
      </c>
      <c r="CZ579" t="s">
        <v>2314</v>
      </c>
      <c r="DA579" t="s">
        <v>444</v>
      </c>
      <c r="DB579" t="s">
        <v>444</v>
      </c>
      <c r="DC579" t="s">
        <v>444</v>
      </c>
      <c r="DD579" t="s">
        <v>444</v>
      </c>
      <c r="DE579" t="s">
        <v>444</v>
      </c>
      <c r="DF579" t="s">
        <v>444</v>
      </c>
      <c r="DG579" t="s">
        <v>444</v>
      </c>
      <c r="DH579" t="s">
        <v>444</v>
      </c>
      <c r="DI579" t="s">
        <v>282</v>
      </c>
      <c r="DJ579" t="s">
        <v>1451</v>
      </c>
      <c r="DK579" t="s">
        <v>444</v>
      </c>
      <c r="DL579" t="s">
        <v>444</v>
      </c>
      <c r="DM579" t="s">
        <v>444</v>
      </c>
      <c r="DN579" t="s">
        <v>444</v>
      </c>
      <c r="DO579" t="s">
        <v>444</v>
      </c>
      <c r="DP579" t="s">
        <v>444</v>
      </c>
      <c r="DQ579" t="s">
        <v>444</v>
      </c>
      <c r="DR579" t="s">
        <v>444</v>
      </c>
      <c r="DS579" t="s">
        <v>444</v>
      </c>
      <c r="DT579" s="24" t="s">
        <v>444</v>
      </c>
      <c r="DU579" s="24" t="s">
        <v>444</v>
      </c>
      <c r="DV579" t="s">
        <v>444</v>
      </c>
      <c r="DW579" t="s">
        <v>444</v>
      </c>
      <c r="DX579" s="24" t="s">
        <v>444</v>
      </c>
      <c r="DY579" s="24" t="s">
        <v>444</v>
      </c>
      <c r="DZ579" t="s">
        <v>444</v>
      </c>
      <c r="EA579" t="s">
        <v>444</v>
      </c>
      <c r="EB579" s="24" t="s">
        <v>444</v>
      </c>
      <c r="EC579" s="24" t="s">
        <v>444</v>
      </c>
      <c r="ED579" t="s">
        <v>444</v>
      </c>
      <c r="EE579" t="s">
        <v>444</v>
      </c>
      <c r="EF579" s="24" t="s">
        <v>444</v>
      </c>
      <c r="EG579" s="24" t="s">
        <v>444</v>
      </c>
      <c r="EH579" t="s">
        <v>444</v>
      </c>
      <c r="EI579" t="s">
        <v>444</v>
      </c>
      <c r="EJ579" s="24" t="s">
        <v>444</v>
      </c>
      <c r="EK579" s="24" t="s">
        <v>444</v>
      </c>
      <c r="EL579" t="s">
        <v>444</v>
      </c>
      <c r="EM579" t="s">
        <v>444</v>
      </c>
      <c r="EN579" s="24" t="s">
        <v>444</v>
      </c>
      <c r="EO579" s="24" t="s">
        <v>444</v>
      </c>
      <c r="EP579" t="s">
        <v>444</v>
      </c>
      <c r="EQ579" t="s">
        <v>444</v>
      </c>
      <c r="ER579" s="24" t="s">
        <v>444</v>
      </c>
      <c r="ES579" s="24" t="s">
        <v>444</v>
      </c>
      <c r="ET579" t="s">
        <v>444</v>
      </c>
      <c r="EU579" t="s">
        <v>444</v>
      </c>
      <c r="EV579" s="24" t="s">
        <v>444</v>
      </c>
      <c r="EW579" s="24" t="s">
        <v>444</v>
      </c>
      <c r="EX579" t="s">
        <v>444</v>
      </c>
      <c r="EY579" t="s">
        <v>444</v>
      </c>
      <c r="EZ579" s="24" t="s">
        <v>444</v>
      </c>
      <c r="FA579" s="24" t="s">
        <v>444</v>
      </c>
      <c r="FB579" t="s">
        <v>444</v>
      </c>
      <c r="FC579" t="s">
        <v>444</v>
      </c>
      <c r="FD579" s="24" t="s">
        <v>444</v>
      </c>
      <c r="FE579" s="24" t="s">
        <v>444</v>
      </c>
      <c r="FF579" t="s">
        <v>444</v>
      </c>
      <c r="FG579" t="s">
        <v>444</v>
      </c>
      <c r="FH579" s="24" t="s">
        <v>444</v>
      </c>
      <c r="FI579" s="24" t="s">
        <v>444</v>
      </c>
      <c r="FJ579" t="s">
        <v>444</v>
      </c>
      <c r="FK579" t="s">
        <v>444</v>
      </c>
      <c r="FL579" s="24" t="s">
        <v>444</v>
      </c>
      <c r="FM579" s="24" t="s">
        <v>444</v>
      </c>
      <c r="FN579" t="s">
        <v>444</v>
      </c>
      <c r="FO579" t="s">
        <v>444</v>
      </c>
      <c r="FP579" s="24" t="s">
        <v>444</v>
      </c>
      <c r="FQ579" s="24" t="s">
        <v>444</v>
      </c>
      <c r="FR579" t="s">
        <v>444</v>
      </c>
      <c r="FS579" t="s">
        <v>444</v>
      </c>
      <c r="FT579" s="24" t="s">
        <v>444</v>
      </c>
      <c r="FU579" s="24" t="s">
        <v>444</v>
      </c>
      <c r="FV579" t="s">
        <v>444</v>
      </c>
      <c r="FW579" t="s">
        <v>444</v>
      </c>
      <c r="FX579" s="24" t="s">
        <v>444</v>
      </c>
      <c r="FY579" s="24" t="s">
        <v>444</v>
      </c>
      <c r="FZ579" t="s">
        <v>444</v>
      </c>
      <c r="GA579" t="s">
        <v>444</v>
      </c>
      <c r="GB579" s="24" t="s">
        <v>444</v>
      </c>
      <c r="GC579" s="24" t="s">
        <v>444</v>
      </c>
      <c r="GD579" t="s">
        <v>444</v>
      </c>
      <c r="GE579" t="s">
        <v>444</v>
      </c>
      <c r="GF579" s="24" t="s">
        <v>444</v>
      </c>
      <c r="GG579" s="24" t="s">
        <v>444</v>
      </c>
      <c r="GH579" t="s">
        <v>15</v>
      </c>
      <c r="GI579" s="24" t="s">
        <v>446</v>
      </c>
      <c r="GJ579" s="24" t="s">
        <v>475</v>
      </c>
      <c r="GK579" t="s">
        <v>481</v>
      </c>
      <c r="GL579" t="s">
        <v>1423</v>
      </c>
      <c r="GM579" s="24" t="s">
        <v>1424</v>
      </c>
      <c r="GN579" s="24" t="s">
        <v>1425</v>
      </c>
      <c r="GO579" t="s">
        <v>479</v>
      </c>
      <c r="GP579" t="s">
        <v>1399</v>
      </c>
      <c r="GQ579" s="24" t="s">
        <v>444</v>
      </c>
      <c r="GR579" s="24" t="s">
        <v>444</v>
      </c>
      <c r="GS579" t="s">
        <v>444</v>
      </c>
      <c r="GT579" t="s">
        <v>444</v>
      </c>
      <c r="GU579" s="24" t="s">
        <v>444</v>
      </c>
      <c r="GV579" s="24" t="s">
        <v>444</v>
      </c>
      <c r="GW579" t="s">
        <v>444</v>
      </c>
      <c r="GX579" t="s">
        <v>444</v>
      </c>
      <c r="GY579" s="24" t="s">
        <v>444</v>
      </c>
      <c r="GZ579" s="24" t="s">
        <v>444</v>
      </c>
      <c r="HA579" t="s">
        <v>444</v>
      </c>
      <c r="HB579" t="s">
        <v>444</v>
      </c>
      <c r="HC579" s="24" t="s">
        <v>444</v>
      </c>
      <c r="HD579" s="24" t="s">
        <v>444</v>
      </c>
      <c r="HE579" t="s">
        <v>444</v>
      </c>
      <c r="HF579" t="s">
        <v>444</v>
      </c>
      <c r="HG579" s="24" t="s">
        <v>444</v>
      </c>
      <c r="HH579" s="24" t="s">
        <v>444</v>
      </c>
      <c r="HI579" t="s">
        <v>444</v>
      </c>
      <c r="HJ579" t="s">
        <v>444</v>
      </c>
      <c r="HK579" s="24" t="s">
        <v>444</v>
      </c>
      <c r="HL579" s="24" t="s">
        <v>444</v>
      </c>
      <c r="HM579" t="s">
        <v>444</v>
      </c>
      <c r="HN579" t="s">
        <v>444</v>
      </c>
      <c r="HO579" s="24" t="s">
        <v>444</v>
      </c>
      <c r="HP579" s="24" t="s">
        <v>444</v>
      </c>
      <c r="HQ579" t="s">
        <v>444</v>
      </c>
      <c r="HR579" t="s">
        <v>444</v>
      </c>
      <c r="HS579" s="24" t="s">
        <v>444</v>
      </c>
      <c r="HT579" s="24" t="s">
        <v>444</v>
      </c>
      <c r="HU579" t="s">
        <v>444</v>
      </c>
      <c r="HV579" t="s">
        <v>444</v>
      </c>
      <c r="HW579" s="24" t="s">
        <v>444</v>
      </c>
      <c r="HX579" s="24" t="s">
        <v>444</v>
      </c>
      <c r="HY579" t="s">
        <v>444</v>
      </c>
      <c r="HZ579" t="s">
        <v>444</v>
      </c>
      <c r="IA579" t="s">
        <v>2833</v>
      </c>
      <c r="IB579" t="s">
        <v>2736</v>
      </c>
      <c r="IC579" t="s">
        <v>3091</v>
      </c>
      <c r="ID579" s="33" t="b" cm="1">
        <f t="array" ref="ID579">_xlfn.IFNA(MATCH($A$2,_xlfn.NUMBERVALUE(Table_Query_from_MF_DSNP62[[#This Row],[CL_GLACCT_DR1]:[CL_GLACCT_CR4]]),0),0)&gt;=1</f>
        <v>1</v>
      </c>
      <c r="IE579" s="33" t="b">
        <f>OR(Table_Query_from_MF_DSNP62[[#This Row],[Pair1]:[Pair25]])</f>
        <v>1</v>
      </c>
      <c r="IF579" s="33">
        <f>_xlfn.IFNA(MATCH(TRUE,Table_Query_from_MF_DSNP62[[#This Row],[Pair1]:[Pair25]],0),"none")</f>
        <v>1</v>
      </c>
      <c r="IG579" s="33" t="b">
        <f>AND($A$2&gt;=_xlfn.NUMBERVALUE(Table_Query_from_MF_DSNP62[[#This Row],[CL_GL_ACCT_FR1]]),$A$2&lt;=_xlfn.NUMBERVALUE(Table_Query_from_MF_DSNP62[[#This Row],[CL_GL_ACCT_TO1]]))</f>
        <v>1</v>
      </c>
      <c r="IH579" s="33" t="b">
        <f>AND($A$2&gt;=_xlfn.NUMBERVALUE(Table_Query_from_MF_DSNP62[[#This Row],[CL_GL_ACCT_FR2]]),$A$2&lt;=_xlfn.NUMBERVALUE(Table_Query_from_MF_DSNP62[[#This Row],[CL_GL_ACCT_TO2]]))</f>
        <v>1</v>
      </c>
      <c r="II579" s="33" t="b">
        <f>AND($A$2&gt;=_xlfn.NUMBERVALUE(Table_Query_from_MF_DSNP62[[#This Row],[CL_GL_ACCT_FR3]]),$A$2&lt;=_xlfn.NUMBERVALUE(Table_Query_from_MF_DSNP62[[#This Row],[CL_GL_ACCT_TO3]]))</f>
        <v>1</v>
      </c>
      <c r="IJ579" s="33" t="b">
        <f>AND($A$2&gt;=_xlfn.NUMBERVALUE(Table_Query_from_MF_DSNP62[[#This Row],[CL_GL_ACCT_FR4]]),$A$2&lt;=_xlfn.NUMBERVALUE(Table_Query_from_MF_DSNP62[[#This Row],[CL_GL_ACCT_TO4]]))</f>
        <v>1</v>
      </c>
      <c r="IK579" s="33" t="b">
        <f>AND($A$2&gt;=_xlfn.NUMBERVALUE(Table_Query_from_MF_DSNP62[[#This Row],[CL_GL_ACCT_FR5]]),$A$2&lt;=_xlfn.NUMBERVALUE(Table_Query_from_MF_DSNP62[[#This Row],[CL_GL_ACCT_TO5]]))</f>
        <v>1</v>
      </c>
      <c r="IL579" s="33" t="b">
        <f>AND($A$2&gt;=_xlfn.NUMBERVALUE(Table_Query_from_MF_DSNP62[[#This Row],[CL_GL_ACCT_FR6]]),$A$2&lt;=_xlfn.NUMBERVALUE(Table_Query_from_MF_DSNP62[[#This Row],[CL_GL_ACCT_TO6]]))</f>
        <v>1</v>
      </c>
      <c r="IM579" s="33" t="b">
        <f>AND($A$2&gt;=_xlfn.NUMBERVALUE(Table_Query_from_MF_DSNP62[[#This Row],[CL_GL_ACCT_FR7]]),$A$2&lt;=_xlfn.NUMBERVALUE(Table_Query_from_MF_DSNP62[[#This Row],[CL_GL_ACCT_TO7]]))</f>
        <v>1</v>
      </c>
      <c r="IN579" s="33" t="b">
        <f>AND($A$2&gt;=_xlfn.NUMBERVALUE(Table_Query_from_MF_DSNP62[[#This Row],[CL_GL_ACCT_FR8]]),$A$2&lt;=_xlfn.NUMBERVALUE(Table_Query_from_MF_DSNP62[[#This Row],[CL_GL_ACCT_TO8]]))</f>
        <v>1</v>
      </c>
      <c r="IO579" s="33" t="b">
        <f>AND($A$2&gt;=_xlfn.NUMBERVALUE(Table_Query_from_MF_DSNP62[[#This Row],[CL_GL_ACCT_FR9]]),$A$2&lt;=_xlfn.NUMBERVALUE(Table_Query_from_MF_DSNP62[[#This Row],[CL_GL_ACCT_TO9]]))</f>
        <v>1</v>
      </c>
      <c r="IP579" s="33" t="b">
        <f>AND($A$2&gt;=_xlfn.NUMBERVALUE(Table_Query_from_MF_DSNP62[[#This Row],[CL_GL_ACCT_FR10]]),$A$2&lt;=_xlfn.NUMBERVALUE(Table_Query_from_MF_DSNP62[[#This Row],[CL_GL_ACCT_TO10]]))</f>
        <v>1</v>
      </c>
      <c r="IQ579" s="33" t="b">
        <f>AND($A$2&gt;=_xlfn.NUMBERVALUE(Table_Query_from_MF_DSNP62[[#This Row],[CL_GL_ACCT_FR11]]),$A$2&lt;=_xlfn.NUMBERVALUE(Table_Query_from_MF_DSNP62[[#This Row],[CL_GL_ACCT_TO11]]))</f>
        <v>1</v>
      </c>
      <c r="IR579" s="33" t="b">
        <f>AND($A$2&gt;=_xlfn.NUMBERVALUE(Table_Query_from_MF_DSNP62[[#This Row],[CL_GL_ACCT_FR12]]),$A$2&lt;=_xlfn.NUMBERVALUE(Table_Query_from_MF_DSNP62[[#This Row],[CL_GL_ACCT_TO12]]))</f>
        <v>1</v>
      </c>
      <c r="IS579" s="33" t="b">
        <f>AND($A$2&gt;=_xlfn.NUMBERVALUE(Table_Query_from_MF_DSNP62[[#This Row],[CL_GL_ACCT_FR13]]),$A$2&lt;=_xlfn.NUMBERVALUE(Table_Query_from_MF_DSNP62[[#This Row],[CL_GL_ACCT_TO13]]))</f>
        <v>1</v>
      </c>
      <c r="IT579" s="33" t="b">
        <f>AND($A$2&gt;=_xlfn.NUMBERVALUE(Table_Query_from_MF_DSNP62[[#This Row],[CL_GL_ACCT_FR14]]),$A$2&lt;=_xlfn.NUMBERVALUE(Table_Query_from_MF_DSNP62[[#This Row],[CL_GL_ACCT_TO14]]))</f>
        <v>1</v>
      </c>
      <c r="IU579" s="33" t="b">
        <f>AND($A$2&gt;=_xlfn.NUMBERVALUE(Table_Query_from_MF_DSNP62[[#This Row],[CL_GL_ACCT_FR15]]),$A$2&lt;=_xlfn.NUMBERVALUE(Table_Query_from_MF_DSNP62[[#This Row],[CL_GL_ACCT_TO15]]))</f>
        <v>1</v>
      </c>
      <c r="IV579" s="33" t="b">
        <f>AND($A$2&gt;=_xlfn.NUMBERVALUE(Table_Query_from_MF_DSNP62[[#This Row],[CL_GL_ACCT_FR16]]),$A$2&lt;=_xlfn.NUMBERVALUE(Table_Query_from_MF_DSNP62[[#This Row],[CL_GL_ACCT_TO16]]))</f>
        <v>1</v>
      </c>
      <c r="IW579" s="33" t="b">
        <f>AND($A$2&gt;=_xlfn.NUMBERVALUE(Table_Query_from_MF_DSNP62[[#This Row],[CL_GL_ACCT_FR17]]),$A$2&lt;=_xlfn.NUMBERVALUE(Table_Query_from_MF_DSNP62[[#This Row],[CL_GL_ACCT_TO17]]))</f>
        <v>1</v>
      </c>
      <c r="IX579" s="33" t="b">
        <f>AND($A$2&gt;=_xlfn.NUMBERVALUE(Table_Query_from_MF_DSNP62[[#This Row],[CL_GL_ACCT_FR18]]),$A$2&lt;=_xlfn.NUMBERVALUE(Table_Query_from_MF_DSNP62[[#This Row],[CL_GL_ACCT_TO18]]))</f>
        <v>1</v>
      </c>
      <c r="IY579" s="33" t="b">
        <f>AND($A$2&gt;=_xlfn.NUMBERVALUE(Table_Query_from_MF_DSNP62[[#This Row],[CL_GL_ACCT_FR19]]),$A$2&lt;=_xlfn.NUMBERVALUE(Table_Query_from_MF_DSNP62[[#This Row],[CL_GL_ACCT_TO19]]))</f>
        <v>1</v>
      </c>
      <c r="IZ579" s="33" t="b">
        <f>AND($A$2&gt;=_xlfn.NUMBERVALUE(Table_Query_from_MF_DSNP62[[#This Row],[CL_GL_ACCT_FR20]]),$A$2&lt;=_xlfn.NUMBERVALUE(Table_Query_from_MF_DSNP62[[#This Row],[CL_GL_ACCT_TO20]]))</f>
        <v>1</v>
      </c>
      <c r="JA579" s="33" t="b">
        <f>AND($A$2&gt;=_xlfn.NUMBERVALUE(Table_Query_from_MF_DSNP62[[#This Row],[CL_GL_ACCT_FR21]]),$A$2&lt;=_xlfn.NUMBERVALUE(Table_Query_from_MF_DSNP62[[#This Row],[CL_GL_ACCT_TO21]]))</f>
        <v>1</v>
      </c>
      <c r="JB579" s="33" t="b">
        <f>AND($A$2&gt;=_xlfn.NUMBERVALUE(Table_Query_from_MF_DSNP62[[#This Row],[CL_GL_ACCT_FR22]]),$A$2&lt;=_xlfn.NUMBERVALUE(Table_Query_from_MF_DSNP62[[#This Row],[CL_GL_ACCT_TO22]]))</f>
        <v>1</v>
      </c>
      <c r="JC579" s="33" t="b">
        <f>AND($A$2&gt;=_xlfn.NUMBERVALUE(Table_Query_from_MF_DSNP62[[#This Row],[CL_GL_ACCT_FR23]]),$A$2&lt;=_xlfn.NUMBERVALUE(Table_Query_from_MF_DSNP62[[#This Row],[CL_GL_ACCT_TO23]]))</f>
        <v>1</v>
      </c>
      <c r="JD579" s="33" t="b">
        <f>AND($A$2&gt;=_xlfn.NUMBERVALUE(Table_Query_from_MF_DSNP62[[#This Row],[CL_GL_ACCT_FR24]]),$A$2&lt;=_xlfn.NUMBERVALUE(Table_Query_from_MF_DSNP62[[#This Row],[CL_GL_ACCT_TO24]]))</f>
        <v>1</v>
      </c>
      <c r="JE579" s="33" t="b">
        <f>AND($A$2&gt;=_xlfn.NUMBERVALUE(Table_Query_from_MF_DSNP62[[#This Row],[CL_GL_ACCT_FR25]]),$A$2&lt;=_xlfn.NUMBERVALUE(Table_Query_from_MF_DSNP62[[#This Row],[CL_GL_ACCT_TO25]]))</f>
        <v>1</v>
      </c>
      <c r="JF579" s="33" t="b">
        <f>OR(Table_Query_from_MF_DSNP62[[#This Row],[PairA]:[PairO]])</f>
        <v>1</v>
      </c>
      <c r="JG579" s="33">
        <f>_xlfn.IFNA(MATCH(TRUE,Table_Query_from_MF_DSNP62[[#This Row],[PairA]:[PairO]],0),"none")</f>
        <v>5</v>
      </c>
      <c r="JH579" s="33" t="b">
        <f>AND($B$2&gt;=_xlfn.NUMBERVALUE(Table_Query_from_MF_DSNP62[[#This Row],[CL_CMP_OBJ_FR1]]),$B$2&lt;=_xlfn.NUMBERVALUE(Table_Query_from_MF_DSNP62[[#This Row],[CL_CMP_OBJ_TO1]]))</f>
        <v>0</v>
      </c>
      <c r="JI579" s="33" t="b">
        <f>AND($B$2&gt;=_xlfn.NUMBERVALUE(Table_Query_from_MF_DSNP62[[#This Row],[CL_CMP_OBJ_FR2]]),$B$2&lt;=_xlfn.NUMBERVALUE(Table_Query_from_MF_DSNP62[[#This Row],[CL_CMP_OBJ_TO2]]))</f>
        <v>0</v>
      </c>
      <c r="JJ579" s="33" t="b">
        <f>AND($B$2&gt;=_xlfn.NUMBERVALUE(Table_Query_from_MF_DSNP62[[#This Row],[CL_CMP_OBJ_FR3]]),$B$2&lt;=_xlfn.NUMBERVALUE(Table_Query_from_MF_DSNP62[[#This Row],[CL_CMP_OBJ_TO3]]))</f>
        <v>0</v>
      </c>
      <c r="JK579" s="33" t="b">
        <f>AND($B$2&gt;=_xlfn.NUMBERVALUE(Table_Query_from_MF_DSNP62[[#This Row],[CL_CMP_OBJ_FR4]]),$B$2&lt;=_xlfn.NUMBERVALUE(Table_Query_from_MF_DSNP62[[#This Row],[CL_CMP_OBJ_TO4]]))</f>
        <v>0</v>
      </c>
      <c r="JL579" s="33" t="b">
        <f>AND($B$2&gt;=_xlfn.NUMBERVALUE(Table_Query_from_MF_DSNP62[[#This Row],[CL_CMP_OBJ_FR5]]),$B$2&lt;=_xlfn.NUMBERVALUE(Table_Query_from_MF_DSNP62[[#This Row],[CL_CMP_OBJ_TO5]]))</f>
        <v>1</v>
      </c>
      <c r="JM579" s="33" t="b">
        <f>AND($B$2&gt;=_xlfn.NUMBERVALUE(Table_Query_from_MF_DSNP62[[#This Row],[CL_CMP_OBJ_FR6]]),$B$2&lt;=_xlfn.NUMBERVALUE(Table_Query_from_MF_DSNP62[[#This Row],[CL_CMP_OBJ_TO6]]))</f>
        <v>1</v>
      </c>
      <c r="JN579" s="33" t="b">
        <f>AND($B$2&gt;=_xlfn.NUMBERVALUE(Table_Query_from_MF_DSNP62[[#This Row],[CL_CMP_OBJ_FR7]]),$B$2&lt;=_xlfn.NUMBERVALUE(Table_Query_from_MF_DSNP62[[#This Row],[CL_CMP_OBJ_TO7]]))</f>
        <v>1</v>
      </c>
      <c r="JO579" s="33" t="b">
        <f>AND($B$2&gt;=_xlfn.NUMBERVALUE(Table_Query_from_MF_DSNP62[[#This Row],[CL_CMP_OBJ_FR8]]),$B$2&lt;=_xlfn.NUMBERVALUE(Table_Query_from_MF_DSNP62[[#This Row],[CL_CMP_OBJ_TO8]]))</f>
        <v>1</v>
      </c>
      <c r="JP579" s="33" t="b">
        <f>AND($B$2&gt;=_xlfn.NUMBERVALUE(Table_Query_from_MF_DSNP62[[#This Row],[CL_CMP_OBJ_FR9]]),$B$2&lt;=_xlfn.NUMBERVALUE(Table_Query_from_MF_DSNP62[[#This Row],[CL_CMP_OBJ_TO9]]))</f>
        <v>1</v>
      </c>
      <c r="JQ579" s="33" t="b">
        <f>AND($B$2&gt;=_xlfn.NUMBERVALUE(Table_Query_from_MF_DSNP62[[#This Row],[CL_CMP_OBJ_FR10]]),$B$2&lt;=_xlfn.NUMBERVALUE(Table_Query_from_MF_DSNP62[[#This Row],[CL_CMP_OBJ_TO10]]))</f>
        <v>1</v>
      </c>
      <c r="JR579" s="33" t="b">
        <f>AND($B$2&gt;=_xlfn.NUMBERVALUE(Table_Query_from_MF_DSNP62[[#This Row],[CL_CMP_OBJ_FR11]]),$B$2&lt;=_xlfn.NUMBERVALUE(Table_Query_from_MF_DSNP62[[#This Row],[CL_CMP_OBJ_TO11]]))</f>
        <v>1</v>
      </c>
      <c r="JS579" s="33" t="b">
        <f>AND($B$2&gt;=_xlfn.NUMBERVALUE(Table_Query_from_MF_DSNP62[[#This Row],[CL_CMP_OBJ_FR12]]),$B$2&lt;=_xlfn.NUMBERVALUE(Table_Query_from_MF_DSNP62[[#This Row],[CL_CMP_OBJ_TO12]]))</f>
        <v>1</v>
      </c>
      <c r="JT579" s="33" t="b">
        <f>AND($B$2&gt;=_xlfn.NUMBERVALUE(Table_Query_from_MF_DSNP62[[#This Row],[CL_CMP_OBJ_FR13]]),$B$2&lt;=_xlfn.NUMBERVALUE(Table_Query_from_MF_DSNP62[[#This Row],[CL_CMP_OBJ_TO13]]))</f>
        <v>1</v>
      </c>
      <c r="JU579" s="33" t="b">
        <f>AND($B$2&gt;=_xlfn.NUMBERVALUE(Table_Query_from_MF_DSNP62[[#This Row],[CL_CMP_OBJ_FR14]]),$B$2&lt;=_xlfn.NUMBERVALUE(Table_Query_from_MF_DSNP62[[#This Row],[CL_CMP_OBJ_TO14]]))</f>
        <v>1</v>
      </c>
      <c r="JV579" s="33" t="b">
        <f>AND($B$2&gt;=_xlfn.NUMBERVALUE(Table_Query_from_MF_DSNP62[[#This Row],[CL_CMP_OBJ_FR15]]),$B$2&lt;=_xlfn.NUMBERVALUE(Table_Query_from_MF_DSNP62[[#This Row],[CL_CMP_OBJ_TO15]]))</f>
        <v>1</v>
      </c>
    </row>
    <row r="580" spans="1:282" x14ac:dyDescent="0.25">
      <c r="A580" t="b">
        <f>OR(,Table_Query_from_MF_DSNP62[[#This Row],[Desired GL included as "hard-coded" GL?]],Table_Query_from_MF_DSNP62[[#This Row],[Desired GL included as "Open GL"?]])</f>
        <v>1</v>
      </c>
      <c r="B580" t="b">
        <f>Table_Query_from_MF_DSNP62[[#This Row],[Desired CObj included as "Open CObj"?]]</f>
        <v>1</v>
      </c>
      <c r="C580" t="s">
        <v>2315</v>
      </c>
      <c r="D580" t="s">
        <v>2316</v>
      </c>
      <c r="E580" t="s">
        <v>8</v>
      </c>
      <c r="F580" s="24" t="s">
        <v>423</v>
      </c>
      <c r="G580" t="s">
        <v>17</v>
      </c>
      <c r="H580" s="24" t="s">
        <v>444</v>
      </c>
      <c r="I580" t="s">
        <v>444</v>
      </c>
      <c r="J580" s="24" t="s">
        <v>444</v>
      </c>
      <c r="K580" t="s">
        <v>444</v>
      </c>
      <c r="L580" s="24" t="s">
        <v>444</v>
      </c>
      <c r="M580" t="s">
        <v>444</v>
      </c>
      <c r="N580" t="s">
        <v>444</v>
      </c>
      <c r="O580" t="s">
        <v>444</v>
      </c>
      <c r="P580" t="s">
        <v>444</v>
      </c>
      <c r="Q580" t="s">
        <v>15</v>
      </c>
      <c r="R580" t="s">
        <v>444</v>
      </c>
      <c r="S580" t="s">
        <v>442</v>
      </c>
      <c r="T580" t="s">
        <v>447</v>
      </c>
      <c r="U580" t="s">
        <v>444</v>
      </c>
      <c r="V580" t="s">
        <v>444</v>
      </c>
      <c r="W580" t="s">
        <v>447</v>
      </c>
      <c r="X580" t="s">
        <v>444</v>
      </c>
      <c r="Y580" t="s">
        <v>444</v>
      </c>
      <c r="Z580" t="s">
        <v>442</v>
      </c>
      <c r="AA580" t="s">
        <v>442</v>
      </c>
      <c r="AB580" t="s">
        <v>444</v>
      </c>
      <c r="AC580" t="s">
        <v>444</v>
      </c>
      <c r="AD580" t="s">
        <v>444</v>
      </c>
      <c r="AE580" t="s">
        <v>444</v>
      </c>
      <c r="AF580" t="s">
        <v>444</v>
      </c>
      <c r="AG580" t="s">
        <v>444</v>
      </c>
      <c r="AH580" t="s">
        <v>442</v>
      </c>
      <c r="AI580" t="s">
        <v>447</v>
      </c>
      <c r="AJ580" t="s">
        <v>442</v>
      </c>
      <c r="AK580" t="s">
        <v>442</v>
      </c>
      <c r="AL580" t="s">
        <v>444</v>
      </c>
      <c r="AM580" t="s">
        <v>442</v>
      </c>
      <c r="AN580" t="s">
        <v>444</v>
      </c>
      <c r="AO580" t="s">
        <v>444</v>
      </c>
      <c r="AP580" t="s">
        <v>442</v>
      </c>
      <c r="AQ580" t="s">
        <v>528</v>
      </c>
      <c r="AR580" t="s">
        <v>1451</v>
      </c>
      <c r="AS580" t="s">
        <v>162</v>
      </c>
      <c r="AT580" t="s">
        <v>10</v>
      </c>
      <c r="AU580" t="s">
        <v>444</v>
      </c>
      <c r="AV580" t="s">
        <v>442</v>
      </c>
      <c r="AW580" t="s">
        <v>444</v>
      </c>
      <c r="AX580" t="s">
        <v>444</v>
      </c>
      <c r="AY580" t="s">
        <v>444</v>
      </c>
      <c r="AZ580" t="s">
        <v>444</v>
      </c>
      <c r="BA580" t="s">
        <v>444</v>
      </c>
      <c r="BB580" t="s">
        <v>444</v>
      </c>
      <c r="BC580" t="s">
        <v>444</v>
      </c>
      <c r="BD580" t="s">
        <v>1359</v>
      </c>
      <c r="BE580" t="s">
        <v>444</v>
      </c>
      <c r="BF580" t="s">
        <v>1360</v>
      </c>
      <c r="BG580" t="s">
        <v>444</v>
      </c>
      <c r="BH580" t="s">
        <v>444</v>
      </c>
      <c r="BI580" t="s">
        <v>444</v>
      </c>
      <c r="BJ580" t="s">
        <v>444</v>
      </c>
      <c r="BK580" t="s">
        <v>444</v>
      </c>
      <c r="BL580" t="s">
        <v>444</v>
      </c>
      <c r="BM580" t="s">
        <v>444</v>
      </c>
      <c r="BN580" t="s">
        <v>444</v>
      </c>
      <c r="BO580" t="s">
        <v>444</v>
      </c>
      <c r="BP580" t="s">
        <v>444</v>
      </c>
      <c r="BQ580" t="s">
        <v>444</v>
      </c>
      <c r="BR580" t="s">
        <v>444</v>
      </c>
      <c r="BS580" t="s">
        <v>444</v>
      </c>
      <c r="BT580" t="s">
        <v>444</v>
      </c>
      <c r="BU580" t="s">
        <v>444</v>
      </c>
      <c r="BV580" t="s">
        <v>444</v>
      </c>
      <c r="BW580" t="s">
        <v>444</v>
      </c>
      <c r="BX580" t="s">
        <v>444</v>
      </c>
      <c r="BY580" t="s">
        <v>444</v>
      </c>
      <c r="BZ580" t="s">
        <v>444</v>
      </c>
      <c r="CA580" t="s">
        <v>444</v>
      </c>
      <c r="CB580" t="s">
        <v>444</v>
      </c>
      <c r="CC580" t="s">
        <v>444</v>
      </c>
      <c r="CD580" t="s">
        <v>444</v>
      </c>
      <c r="CE580" t="s">
        <v>444</v>
      </c>
      <c r="CF580" t="s">
        <v>444</v>
      </c>
      <c r="CG580" t="s">
        <v>444</v>
      </c>
      <c r="CH580" t="s">
        <v>444</v>
      </c>
      <c r="CI580" t="s">
        <v>444</v>
      </c>
      <c r="CJ580" t="s">
        <v>444</v>
      </c>
      <c r="CK580" t="s">
        <v>444</v>
      </c>
      <c r="CL580" t="s">
        <v>444</v>
      </c>
      <c r="CM580" t="s">
        <v>444</v>
      </c>
      <c r="CN580" t="s">
        <v>444</v>
      </c>
      <c r="CO580" t="s">
        <v>444</v>
      </c>
      <c r="CP580" t="s">
        <v>444</v>
      </c>
      <c r="CQ580" t="s">
        <v>444</v>
      </c>
      <c r="CR580" t="s">
        <v>444</v>
      </c>
      <c r="CS580" t="s">
        <v>444</v>
      </c>
      <c r="CT580" t="s">
        <v>444</v>
      </c>
      <c r="CU580" t="s">
        <v>444</v>
      </c>
      <c r="CV580" t="s">
        <v>2747</v>
      </c>
      <c r="CW580" t="s">
        <v>2736</v>
      </c>
      <c r="CX580" t="s">
        <v>2737</v>
      </c>
      <c r="CY580" t="s">
        <v>2156</v>
      </c>
      <c r="CZ580" t="s">
        <v>2314</v>
      </c>
      <c r="DA580" t="s">
        <v>444</v>
      </c>
      <c r="DB580" t="s">
        <v>444</v>
      </c>
      <c r="DC580" t="s">
        <v>444</v>
      </c>
      <c r="DD580" t="s">
        <v>444</v>
      </c>
      <c r="DE580" t="s">
        <v>444</v>
      </c>
      <c r="DF580" t="s">
        <v>444</v>
      </c>
      <c r="DG580" t="s">
        <v>444</v>
      </c>
      <c r="DH580" t="s">
        <v>444</v>
      </c>
      <c r="DI580" t="s">
        <v>1451</v>
      </c>
      <c r="DJ580" t="s">
        <v>1440</v>
      </c>
      <c r="DK580" t="s">
        <v>444</v>
      </c>
      <c r="DL580" t="s">
        <v>444</v>
      </c>
      <c r="DM580" t="s">
        <v>444</v>
      </c>
      <c r="DN580" t="s">
        <v>444</v>
      </c>
      <c r="DO580" t="s">
        <v>444</v>
      </c>
      <c r="DP580" t="s">
        <v>444</v>
      </c>
      <c r="DQ580" t="s">
        <v>444</v>
      </c>
      <c r="DR580" t="s">
        <v>444</v>
      </c>
      <c r="DS580" t="s">
        <v>444</v>
      </c>
      <c r="DT580" s="24" t="s">
        <v>444</v>
      </c>
      <c r="DU580" s="24" t="s">
        <v>444</v>
      </c>
      <c r="DV580" t="s">
        <v>444</v>
      </c>
      <c r="DW580" t="s">
        <v>444</v>
      </c>
      <c r="DX580" s="24" t="s">
        <v>444</v>
      </c>
      <c r="DY580" s="24" t="s">
        <v>444</v>
      </c>
      <c r="DZ580" t="s">
        <v>444</v>
      </c>
      <c r="EA580" t="s">
        <v>444</v>
      </c>
      <c r="EB580" s="24" t="s">
        <v>444</v>
      </c>
      <c r="EC580" s="24" t="s">
        <v>444</v>
      </c>
      <c r="ED580" t="s">
        <v>444</v>
      </c>
      <c r="EE580" t="s">
        <v>444</v>
      </c>
      <c r="EF580" s="24" t="s">
        <v>444</v>
      </c>
      <c r="EG580" s="24" t="s">
        <v>444</v>
      </c>
      <c r="EH580" t="s">
        <v>444</v>
      </c>
      <c r="EI580" t="s">
        <v>444</v>
      </c>
      <c r="EJ580" s="24" t="s">
        <v>444</v>
      </c>
      <c r="EK580" s="24" t="s">
        <v>444</v>
      </c>
      <c r="EL580" t="s">
        <v>444</v>
      </c>
      <c r="EM580" t="s">
        <v>444</v>
      </c>
      <c r="EN580" s="24" t="s">
        <v>444</v>
      </c>
      <c r="EO580" s="24" t="s">
        <v>444</v>
      </c>
      <c r="EP580" t="s">
        <v>444</v>
      </c>
      <c r="EQ580" t="s">
        <v>444</v>
      </c>
      <c r="ER580" s="24" t="s">
        <v>444</v>
      </c>
      <c r="ES580" s="24" t="s">
        <v>444</v>
      </c>
      <c r="ET580" t="s">
        <v>444</v>
      </c>
      <c r="EU580" t="s">
        <v>444</v>
      </c>
      <c r="EV580" s="24" t="s">
        <v>444</v>
      </c>
      <c r="EW580" s="24" t="s">
        <v>444</v>
      </c>
      <c r="EX580" t="s">
        <v>444</v>
      </c>
      <c r="EY580" t="s">
        <v>444</v>
      </c>
      <c r="EZ580" s="24" t="s">
        <v>444</v>
      </c>
      <c r="FA580" s="24" t="s">
        <v>444</v>
      </c>
      <c r="FB580" t="s">
        <v>444</v>
      </c>
      <c r="FC580" t="s">
        <v>444</v>
      </c>
      <c r="FD580" s="24" t="s">
        <v>444</v>
      </c>
      <c r="FE580" s="24" t="s">
        <v>444</v>
      </c>
      <c r="FF580" t="s">
        <v>444</v>
      </c>
      <c r="FG580" t="s">
        <v>444</v>
      </c>
      <c r="FH580" s="24" t="s">
        <v>444</v>
      </c>
      <c r="FI580" s="24" t="s">
        <v>444</v>
      </c>
      <c r="FJ580" t="s">
        <v>444</v>
      </c>
      <c r="FK580" t="s">
        <v>444</v>
      </c>
      <c r="FL580" s="24" t="s">
        <v>444</v>
      </c>
      <c r="FM580" s="24" t="s">
        <v>444</v>
      </c>
      <c r="FN580" t="s">
        <v>444</v>
      </c>
      <c r="FO580" t="s">
        <v>444</v>
      </c>
      <c r="FP580" s="24" t="s">
        <v>444</v>
      </c>
      <c r="FQ580" s="24" t="s">
        <v>444</v>
      </c>
      <c r="FR580" t="s">
        <v>444</v>
      </c>
      <c r="FS580" t="s">
        <v>444</v>
      </c>
      <c r="FT580" s="24" t="s">
        <v>444</v>
      </c>
      <c r="FU580" s="24" t="s">
        <v>444</v>
      </c>
      <c r="FV580" t="s">
        <v>444</v>
      </c>
      <c r="FW580" t="s">
        <v>444</v>
      </c>
      <c r="FX580" s="24" t="s">
        <v>444</v>
      </c>
      <c r="FY580" s="24" t="s">
        <v>444</v>
      </c>
      <c r="FZ580" t="s">
        <v>444</v>
      </c>
      <c r="GA580" t="s">
        <v>444</v>
      </c>
      <c r="GB580" s="24" t="s">
        <v>444</v>
      </c>
      <c r="GC580" s="24" t="s">
        <v>444</v>
      </c>
      <c r="GD580" t="s">
        <v>444</v>
      </c>
      <c r="GE580" t="s">
        <v>444</v>
      </c>
      <c r="GF580" s="24" t="s">
        <v>444</v>
      </c>
      <c r="GG580" s="24" t="s">
        <v>444</v>
      </c>
      <c r="GH580" t="s">
        <v>15</v>
      </c>
      <c r="GI580" s="24" t="s">
        <v>526</v>
      </c>
      <c r="GJ580" s="24" t="s">
        <v>1453</v>
      </c>
      <c r="GK580" t="s">
        <v>1454</v>
      </c>
      <c r="GL580" t="s">
        <v>609</v>
      </c>
      <c r="GM580" s="24" t="s">
        <v>444</v>
      </c>
      <c r="GN580" s="24" t="s">
        <v>444</v>
      </c>
      <c r="GO580" t="s">
        <v>444</v>
      </c>
      <c r="GP580" t="s">
        <v>444</v>
      </c>
      <c r="GQ580" s="24" t="s">
        <v>444</v>
      </c>
      <c r="GR580" s="24" t="s">
        <v>444</v>
      </c>
      <c r="GS580" t="s">
        <v>444</v>
      </c>
      <c r="GT580" t="s">
        <v>444</v>
      </c>
      <c r="GU580" s="24" t="s">
        <v>444</v>
      </c>
      <c r="GV580" s="24" t="s">
        <v>444</v>
      </c>
      <c r="GW580" t="s">
        <v>444</v>
      </c>
      <c r="GX580" t="s">
        <v>444</v>
      </c>
      <c r="GY580" s="24" t="s">
        <v>444</v>
      </c>
      <c r="GZ580" s="24" t="s">
        <v>444</v>
      </c>
      <c r="HA580" t="s">
        <v>444</v>
      </c>
      <c r="HB580" t="s">
        <v>444</v>
      </c>
      <c r="HC580" s="24" t="s">
        <v>444</v>
      </c>
      <c r="HD580" s="24" t="s">
        <v>444</v>
      </c>
      <c r="HE580" t="s">
        <v>444</v>
      </c>
      <c r="HF580" t="s">
        <v>444</v>
      </c>
      <c r="HG580" s="24" t="s">
        <v>444</v>
      </c>
      <c r="HH580" s="24" t="s">
        <v>444</v>
      </c>
      <c r="HI580" t="s">
        <v>444</v>
      </c>
      <c r="HJ580" t="s">
        <v>444</v>
      </c>
      <c r="HK580" s="24" t="s">
        <v>444</v>
      </c>
      <c r="HL580" s="24" t="s">
        <v>444</v>
      </c>
      <c r="HM580" t="s">
        <v>444</v>
      </c>
      <c r="HN580" t="s">
        <v>444</v>
      </c>
      <c r="HO580" s="24" t="s">
        <v>444</v>
      </c>
      <c r="HP580" s="24" t="s">
        <v>444</v>
      </c>
      <c r="HQ580" t="s">
        <v>444</v>
      </c>
      <c r="HR580" t="s">
        <v>444</v>
      </c>
      <c r="HS580" s="24" t="s">
        <v>444</v>
      </c>
      <c r="HT580" s="24" t="s">
        <v>444</v>
      </c>
      <c r="HU580" t="s">
        <v>444</v>
      </c>
      <c r="HV580" t="s">
        <v>444</v>
      </c>
      <c r="HW580" s="24" t="s">
        <v>444</v>
      </c>
      <c r="HX580" s="24" t="s">
        <v>444</v>
      </c>
      <c r="HY580" t="s">
        <v>444</v>
      </c>
      <c r="HZ580" t="s">
        <v>444</v>
      </c>
      <c r="IA580" t="s">
        <v>2747</v>
      </c>
      <c r="IB580" t="s">
        <v>2736</v>
      </c>
      <c r="IC580" t="s">
        <v>3091</v>
      </c>
      <c r="ID580" s="33" t="b" cm="1">
        <f t="array" ref="ID580">_xlfn.IFNA(MATCH($A$2,_xlfn.NUMBERVALUE(Table_Query_from_MF_DSNP62[[#This Row],[CL_GLACCT_DR1]:[CL_GLACCT_CR4]]),0),0)&gt;=1</f>
        <v>1</v>
      </c>
      <c r="IE580" s="33" t="b">
        <f>OR(Table_Query_from_MF_DSNP62[[#This Row],[Pair1]:[Pair25]])</f>
        <v>1</v>
      </c>
      <c r="IF580" s="33">
        <f>_xlfn.IFNA(MATCH(TRUE,Table_Query_from_MF_DSNP62[[#This Row],[Pair1]:[Pair25]],0),"none")</f>
        <v>1</v>
      </c>
      <c r="IG580" s="33" t="b">
        <f>AND($A$2&gt;=_xlfn.NUMBERVALUE(Table_Query_from_MF_DSNP62[[#This Row],[CL_GL_ACCT_FR1]]),$A$2&lt;=_xlfn.NUMBERVALUE(Table_Query_from_MF_DSNP62[[#This Row],[CL_GL_ACCT_TO1]]))</f>
        <v>1</v>
      </c>
      <c r="IH580" s="33" t="b">
        <f>AND($A$2&gt;=_xlfn.NUMBERVALUE(Table_Query_from_MF_DSNP62[[#This Row],[CL_GL_ACCT_FR2]]),$A$2&lt;=_xlfn.NUMBERVALUE(Table_Query_from_MF_DSNP62[[#This Row],[CL_GL_ACCT_TO2]]))</f>
        <v>1</v>
      </c>
      <c r="II580" s="33" t="b">
        <f>AND($A$2&gt;=_xlfn.NUMBERVALUE(Table_Query_from_MF_DSNP62[[#This Row],[CL_GL_ACCT_FR3]]),$A$2&lt;=_xlfn.NUMBERVALUE(Table_Query_from_MF_DSNP62[[#This Row],[CL_GL_ACCT_TO3]]))</f>
        <v>1</v>
      </c>
      <c r="IJ580" s="33" t="b">
        <f>AND($A$2&gt;=_xlfn.NUMBERVALUE(Table_Query_from_MF_DSNP62[[#This Row],[CL_GL_ACCT_FR4]]),$A$2&lt;=_xlfn.NUMBERVALUE(Table_Query_from_MF_DSNP62[[#This Row],[CL_GL_ACCT_TO4]]))</f>
        <v>1</v>
      </c>
      <c r="IK580" s="33" t="b">
        <f>AND($A$2&gt;=_xlfn.NUMBERVALUE(Table_Query_from_MF_DSNP62[[#This Row],[CL_GL_ACCT_FR5]]),$A$2&lt;=_xlfn.NUMBERVALUE(Table_Query_from_MF_DSNP62[[#This Row],[CL_GL_ACCT_TO5]]))</f>
        <v>1</v>
      </c>
      <c r="IL580" s="33" t="b">
        <f>AND($A$2&gt;=_xlfn.NUMBERVALUE(Table_Query_from_MF_DSNP62[[#This Row],[CL_GL_ACCT_FR6]]),$A$2&lt;=_xlfn.NUMBERVALUE(Table_Query_from_MF_DSNP62[[#This Row],[CL_GL_ACCT_TO6]]))</f>
        <v>1</v>
      </c>
      <c r="IM580" s="33" t="b">
        <f>AND($A$2&gt;=_xlfn.NUMBERVALUE(Table_Query_from_MF_DSNP62[[#This Row],[CL_GL_ACCT_FR7]]),$A$2&lt;=_xlfn.NUMBERVALUE(Table_Query_from_MF_DSNP62[[#This Row],[CL_GL_ACCT_TO7]]))</f>
        <v>1</v>
      </c>
      <c r="IN580" s="33" t="b">
        <f>AND($A$2&gt;=_xlfn.NUMBERVALUE(Table_Query_from_MF_DSNP62[[#This Row],[CL_GL_ACCT_FR8]]),$A$2&lt;=_xlfn.NUMBERVALUE(Table_Query_from_MF_DSNP62[[#This Row],[CL_GL_ACCT_TO8]]))</f>
        <v>1</v>
      </c>
      <c r="IO580" s="33" t="b">
        <f>AND($A$2&gt;=_xlfn.NUMBERVALUE(Table_Query_from_MF_DSNP62[[#This Row],[CL_GL_ACCT_FR9]]),$A$2&lt;=_xlfn.NUMBERVALUE(Table_Query_from_MF_DSNP62[[#This Row],[CL_GL_ACCT_TO9]]))</f>
        <v>1</v>
      </c>
      <c r="IP580" s="33" t="b">
        <f>AND($A$2&gt;=_xlfn.NUMBERVALUE(Table_Query_from_MF_DSNP62[[#This Row],[CL_GL_ACCT_FR10]]),$A$2&lt;=_xlfn.NUMBERVALUE(Table_Query_from_MF_DSNP62[[#This Row],[CL_GL_ACCT_TO10]]))</f>
        <v>1</v>
      </c>
      <c r="IQ580" s="33" t="b">
        <f>AND($A$2&gt;=_xlfn.NUMBERVALUE(Table_Query_from_MF_DSNP62[[#This Row],[CL_GL_ACCT_FR11]]),$A$2&lt;=_xlfn.NUMBERVALUE(Table_Query_from_MF_DSNP62[[#This Row],[CL_GL_ACCT_TO11]]))</f>
        <v>1</v>
      </c>
      <c r="IR580" s="33" t="b">
        <f>AND($A$2&gt;=_xlfn.NUMBERVALUE(Table_Query_from_MF_DSNP62[[#This Row],[CL_GL_ACCT_FR12]]),$A$2&lt;=_xlfn.NUMBERVALUE(Table_Query_from_MF_DSNP62[[#This Row],[CL_GL_ACCT_TO12]]))</f>
        <v>1</v>
      </c>
      <c r="IS580" s="33" t="b">
        <f>AND($A$2&gt;=_xlfn.NUMBERVALUE(Table_Query_from_MF_DSNP62[[#This Row],[CL_GL_ACCT_FR13]]),$A$2&lt;=_xlfn.NUMBERVALUE(Table_Query_from_MF_DSNP62[[#This Row],[CL_GL_ACCT_TO13]]))</f>
        <v>1</v>
      </c>
      <c r="IT580" s="33" t="b">
        <f>AND($A$2&gt;=_xlfn.NUMBERVALUE(Table_Query_from_MF_DSNP62[[#This Row],[CL_GL_ACCT_FR14]]),$A$2&lt;=_xlfn.NUMBERVALUE(Table_Query_from_MF_DSNP62[[#This Row],[CL_GL_ACCT_TO14]]))</f>
        <v>1</v>
      </c>
      <c r="IU580" s="33" t="b">
        <f>AND($A$2&gt;=_xlfn.NUMBERVALUE(Table_Query_from_MF_DSNP62[[#This Row],[CL_GL_ACCT_FR15]]),$A$2&lt;=_xlfn.NUMBERVALUE(Table_Query_from_MF_DSNP62[[#This Row],[CL_GL_ACCT_TO15]]))</f>
        <v>1</v>
      </c>
      <c r="IV580" s="33" t="b">
        <f>AND($A$2&gt;=_xlfn.NUMBERVALUE(Table_Query_from_MF_DSNP62[[#This Row],[CL_GL_ACCT_FR16]]),$A$2&lt;=_xlfn.NUMBERVALUE(Table_Query_from_MF_DSNP62[[#This Row],[CL_GL_ACCT_TO16]]))</f>
        <v>1</v>
      </c>
      <c r="IW580" s="33" t="b">
        <f>AND($A$2&gt;=_xlfn.NUMBERVALUE(Table_Query_from_MF_DSNP62[[#This Row],[CL_GL_ACCT_FR17]]),$A$2&lt;=_xlfn.NUMBERVALUE(Table_Query_from_MF_DSNP62[[#This Row],[CL_GL_ACCT_TO17]]))</f>
        <v>1</v>
      </c>
      <c r="IX580" s="33" t="b">
        <f>AND($A$2&gt;=_xlfn.NUMBERVALUE(Table_Query_from_MF_DSNP62[[#This Row],[CL_GL_ACCT_FR18]]),$A$2&lt;=_xlfn.NUMBERVALUE(Table_Query_from_MF_DSNP62[[#This Row],[CL_GL_ACCT_TO18]]))</f>
        <v>1</v>
      </c>
      <c r="IY580" s="33" t="b">
        <f>AND($A$2&gt;=_xlfn.NUMBERVALUE(Table_Query_from_MF_DSNP62[[#This Row],[CL_GL_ACCT_FR19]]),$A$2&lt;=_xlfn.NUMBERVALUE(Table_Query_from_MF_DSNP62[[#This Row],[CL_GL_ACCT_TO19]]))</f>
        <v>1</v>
      </c>
      <c r="IZ580" s="33" t="b">
        <f>AND($A$2&gt;=_xlfn.NUMBERVALUE(Table_Query_from_MF_DSNP62[[#This Row],[CL_GL_ACCT_FR20]]),$A$2&lt;=_xlfn.NUMBERVALUE(Table_Query_from_MF_DSNP62[[#This Row],[CL_GL_ACCT_TO20]]))</f>
        <v>1</v>
      </c>
      <c r="JA580" s="33" t="b">
        <f>AND($A$2&gt;=_xlfn.NUMBERVALUE(Table_Query_from_MF_DSNP62[[#This Row],[CL_GL_ACCT_FR21]]),$A$2&lt;=_xlfn.NUMBERVALUE(Table_Query_from_MF_DSNP62[[#This Row],[CL_GL_ACCT_TO21]]))</f>
        <v>1</v>
      </c>
      <c r="JB580" s="33" t="b">
        <f>AND($A$2&gt;=_xlfn.NUMBERVALUE(Table_Query_from_MF_DSNP62[[#This Row],[CL_GL_ACCT_FR22]]),$A$2&lt;=_xlfn.NUMBERVALUE(Table_Query_from_MF_DSNP62[[#This Row],[CL_GL_ACCT_TO22]]))</f>
        <v>1</v>
      </c>
      <c r="JC580" s="33" t="b">
        <f>AND($A$2&gt;=_xlfn.NUMBERVALUE(Table_Query_from_MF_DSNP62[[#This Row],[CL_GL_ACCT_FR23]]),$A$2&lt;=_xlfn.NUMBERVALUE(Table_Query_from_MF_DSNP62[[#This Row],[CL_GL_ACCT_TO23]]))</f>
        <v>1</v>
      </c>
      <c r="JD580" s="33" t="b">
        <f>AND($A$2&gt;=_xlfn.NUMBERVALUE(Table_Query_from_MF_DSNP62[[#This Row],[CL_GL_ACCT_FR24]]),$A$2&lt;=_xlfn.NUMBERVALUE(Table_Query_from_MF_DSNP62[[#This Row],[CL_GL_ACCT_TO24]]))</f>
        <v>1</v>
      </c>
      <c r="JE580" s="33" t="b">
        <f>AND($A$2&gt;=_xlfn.NUMBERVALUE(Table_Query_from_MF_DSNP62[[#This Row],[CL_GL_ACCT_FR25]]),$A$2&lt;=_xlfn.NUMBERVALUE(Table_Query_from_MF_DSNP62[[#This Row],[CL_GL_ACCT_TO25]]))</f>
        <v>1</v>
      </c>
      <c r="JF580" s="33" t="b">
        <f>OR(Table_Query_from_MF_DSNP62[[#This Row],[PairA]:[PairO]])</f>
        <v>1</v>
      </c>
      <c r="JG580" s="33">
        <f>_xlfn.IFNA(MATCH(TRUE,Table_Query_from_MF_DSNP62[[#This Row],[PairA]:[PairO]],0),"none")</f>
        <v>3</v>
      </c>
      <c r="JH580" s="33" t="b">
        <f>AND($B$2&gt;=_xlfn.NUMBERVALUE(Table_Query_from_MF_DSNP62[[#This Row],[CL_CMP_OBJ_FR1]]),$B$2&lt;=_xlfn.NUMBERVALUE(Table_Query_from_MF_DSNP62[[#This Row],[CL_CMP_OBJ_TO1]]))</f>
        <v>0</v>
      </c>
      <c r="JI580" s="33" t="b">
        <f>AND($B$2&gt;=_xlfn.NUMBERVALUE(Table_Query_from_MF_DSNP62[[#This Row],[CL_CMP_OBJ_FR2]]),$B$2&lt;=_xlfn.NUMBERVALUE(Table_Query_from_MF_DSNP62[[#This Row],[CL_CMP_OBJ_TO2]]))</f>
        <v>0</v>
      </c>
      <c r="JJ580" s="33" t="b">
        <f>AND($B$2&gt;=_xlfn.NUMBERVALUE(Table_Query_from_MF_DSNP62[[#This Row],[CL_CMP_OBJ_FR3]]),$B$2&lt;=_xlfn.NUMBERVALUE(Table_Query_from_MF_DSNP62[[#This Row],[CL_CMP_OBJ_TO3]]))</f>
        <v>1</v>
      </c>
      <c r="JK580" s="33" t="b">
        <f>AND($B$2&gt;=_xlfn.NUMBERVALUE(Table_Query_from_MF_DSNP62[[#This Row],[CL_CMP_OBJ_FR4]]),$B$2&lt;=_xlfn.NUMBERVALUE(Table_Query_from_MF_DSNP62[[#This Row],[CL_CMP_OBJ_TO4]]))</f>
        <v>1</v>
      </c>
      <c r="JL580" s="33" t="b">
        <f>AND($B$2&gt;=_xlfn.NUMBERVALUE(Table_Query_from_MF_DSNP62[[#This Row],[CL_CMP_OBJ_FR5]]),$B$2&lt;=_xlfn.NUMBERVALUE(Table_Query_from_MF_DSNP62[[#This Row],[CL_CMP_OBJ_TO5]]))</f>
        <v>1</v>
      </c>
      <c r="JM580" s="33" t="b">
        <f>AND($B$2&gt;=_xlfn.NUMBERVALUE(Table_Query_from_MF_DSNP62[[#This Row],[CL_CMP_OBJ_FR6]]),$B$2&lt;=_xlfn.NUMBERVALUE(Table_Query_from_MF_DSNP62[[#This Row],[CL_CMP_OBJ_TO6]]))</f>
        <v>1</v>
      </c>
      <c r="JN580" s="33" t="b">
        <f>AND($B$2&gt;=_xlfn.NUMBERVALUE(Table_Query_from_MF_DSNP62[[#This Row],[CL_CMP_OBJ_FR7]]),$B$2&lt;=_xlfn.NUMBERVALUE(Table_Query_from_MF_DSNP62[[#This Row],[CL_CMP_OBJ_TO7]]))</f>
        <v>1</v>
      </c>
      <c r="JO580" s="33" t="b">
        <f>AND($B$2&gt;=_xlfn.NUMBERVALUE(Table_Query_from_MF_DSNP62[[#This Row],[CL_CMP_OBJ_FR8]]),$B$2&lt;=_xlfn.NUMBERVALUE(Table_Query_from_MF_DSNP62[[#This Row],[CL_CMP_OBJ_TO8]]))</f>
        <v>1</v>
      </c>
      <c r="JP580" s="33" t="b">
        <f>AND($B$2&gt;=_xlfn.NUMBERVALUE(Table_Query_from_MF_DSNP62[[#This Row],[CL_CMP_OBJ_FR9]]),$B$2&lt;=_xlfn.NUMBERVALUE(Table_Query_from_MF_DSNP62[[#This Row],[CL_CMP_OBJ_TO9]]))</f>
        <v>1</v>
      </c>
      <c r="JQ580" s="33" t="b">
        <f>AND($B$2&gt;=_xlfn.NUMBERVALUE(Table_Query_from_MF_DSNP62[[#This Row],[CL_CMP_OBJ_FR10]]),$B$2&lt;=_xlfn.NUMBERVALUE(Table_Query_from_MF_DSNP62[[#This Row],[CL_CMP_OBJ_TO10]]))</f>
        <v>1</v>
      </c>
      <c r="JR580" s="33" t="b">
        <f>AND($B$2&gt;=_xlfn.NUMBERVALUE(Table_Query_from_MF_DSNP62[[#This Row],[CL_CMP_OBJ_FR11]]),$B$2&lt;=_xlfn.NUMBERVALUE(Table_Query_from_MF_DSNP62[[#This Row],[CL_CMP_OBJ_TO11]]))</f>
        <v>1</v>
      </c>
      <c r="JS580" s="33" t="b">
        <f>AND($B$2&gt;=_xlfn.NUMBERVALUE(Table_Query_from_MF_DSNP62[[#This Row],[CL_CMP_OBJ_FR12]]),$B$2&lt;=_xlfn.NUMBERVALUE(Table_Query_from_MF_DSNP62[[#This Row],[CL_CMP_OBJ_TO12]]))</f>
        <v>1</v>
      </c>
      <c r="JT580" s="33" t="b">
        <f>AND($B$2&gt;=_xlfn.NUMBERVALUE(Table_Query_from_MF_DSNP62[[#This Row],[CL_CMP_OBJ_FR13]]),$B$2&lt;=_xlfn.NUMBERVALUE(Table_Query_from_MF_DSNP62[[#This Row],[CL_CMP_OBJ_TO13]]))</f>
        <v>1</v>
      </c>
      <c r="JU580" s="33" t="b">
        <f>AND($B$2&gt;=_xlfn.NUMBERVALUE(Table_Query_from_MF_DSNP62[[#This Row],[CL_CMP_OBJ_FR14]]),$B$2&lt;=_xlfn.NUMBERVALUE(Table_Query_from_MF_DSNP62[[#This Row],[CL_CMP_OBJ_TO14]]))</f>
        <v>1</v>
      </c>
      <c r="JV580" s="33" t="b">
        <f>AND($B$2&gt;=_xlfn.NUMBERVALUE(Table_Query_from_MF_DSNP62[[#This Row],[CL_CMP_OBJ_FR15]]),$B$2&lt;=_xlfn.NUMBERVALUE(Table_Query_from_MF_DSNP62[[#This Row],[CL_CMP_OBJ_TO15]]))</f>
        <v>1</v>
      </c>
    </row>
    <row r="581" spans="1:282" x14ac:dyDescent="0.25">
      <c r="A581" t="b">
        <f>OR(,Table_Query_from_MF_DSNP62[[#This Row],[Desired GL included as "hard-coded" GL?]],Table_Query_from_MF_DSNP62[[#This Row],[Desired GL included as "Open GL"?]])</f>
        <v>1</v>
      </c>
      <c r="B581" t="b">
        <f>Table_Query_from_MF_DSNP62[[#This Row],[Desired CObj included as "Open CObj"?]]</f>
        <v>1</v>
      </c>
      <c r="C581" t="s">
        <v>970</v>
      </c>
      <c r="D581" t="s">
        <v>2317</v>
      </c>
      <c r="E581" t="s">
        <v>8</v>
      </c>
      <c r="F581" s="24" t="s">
        <v>17</v>
      </c>
      <c r="G581" t="s">
        <v>444</v>
      </c>
      <c r="H581" s="24" t="s">
        <v>444</v>
      </c>
      <c r="I581" t="s">
        <v>444</v>
      </c>
      <c r="J581" s="24" t="s">
        <v>444</v>
      </c>
      <c r="K581" t="s">
        <v>444</v>
      </c>
      <c r="L581" s="24" t="s">
        <v>444</v>
      </c>
      <c r="M581" t="s">
        <v>444</v>
      </c>
      <c r="N581" t="s">
        <v>444</v>
      </c>
      <c r="O581" t="s">
        <v>444</v>
      </c>
      <c r="P581" t="s">
        <v>444</v>
      </c>
      <c r="Q581" t="s">
        <v>15</v>
      </c>
      <c r="R581" t="s">
        <v>444</v>
      </c>
      <c r="S581" t="s">
        <v>442</v>
      </c>
      <c r="T581" t="s">
        <v>447</v>
      </c>
      <c r="U581" t="s">
        <v>444</v>
      </c>
      <c r="V581" t="s">
        <v>444</v>
      </c>
      <c r="W581" t="s">
        <v>442</v>
      </c>
      <c r="X581" t="s">
        <v>442</v>
      </c>
      <c r="Y581" t="s">
        <v>444</v>
      </c>
      <c r="Z581" t="s">
        <v>442</v>
      </c>
      <c r="AA581" t="s">
        <v>442</v>
      </c>
      <c r="AB581" t="s">
        <v>444</v>
      </c>
      <c r="AC581" t="s">
        <v>444</v>
      </c>
      <c r="AD581" t="s">
        <v>444</v>
      </c>
      <c r="AE581" t="s">
        <v>444</v>
      </c>
      <c r="AF581" t="s">
        <v>444</v>
      </c>
      <c r="AG581" t="s">
        <v>442</v>
      </c>
      <c r="AH581" t="s">
        <v>442</v>
      </c>
      <c r="AI581" t="s">
        <v>447</v>
      </c>
      <c r="AJ581" t="s">
        <v>15</v>
      </c>
      <c r="AK581" t="s">
        <v>444</v>
      </c>
      <c r="AL581" t="s">
        <v>444</v>
      </c>
      <c r="AM581" t="s">
        <v>442</v>
      </c>
      <c r="AN581" t="s">
        <v>444</v>
      </c>
      <c r="AO581" t="s">
        <v>444</v>
      </c>
      <c r="AP581" t="s">
        <v>442</v>
      </c>
      <c r="AQ581" t="s">
        <v>1440</v>
      </c>
      <c r="AR581" t="s">
        <v>1451</v>
      </c>
      <c r="AS581" t="s">
        <v>162</v>
      </c>
      <c r="AT581" t="s">
        <v>10</v>
      </c>
      <c r="AU581" t="s">
        <v>444</v>
      </c>
      <c r="AV581" t="s">
        <v>1359</v>
      </c>
      <c r="AW581" t="s">
        <v>444</v>
      </c>
      <c r="AX581" t="s">
        <v>444</v>
      </c>
      <c r="AY581" t="s">
        <v>444</v>
      </c>
      <c r="AZ581" t="s">
        <v>444</v>
      </c>
      <c r="BA581" t="s">
        <v>444</v>
      </c>
      <c r="BB581" t="s">
        <v>444</v>
      </c>
      <c r="BC581" t="s">
        <v>444</v>
      </c>
      <c r="BD581" t="s">
        <v>1359</v>
      </c>
      <c r="BE581" t="s">
        <v>444</v>
      </c>
      <c r="BF581" t="s">
        <v>1360</v>
      </c>
      <c r="BG581" t="s">
        <v>444</v>
      </c>
      <c r="BH581" t="s">
        <v>444</v>
      </c>
      <c r="BI581" t="s">
        <v>444</v>
      </c>
      <c r="BJ581" t="s">
        <v>444</v>
      </c>
      <c r="BK581" t="s">
        <v>444</v>
      </c>
      <c r="BL581" t="s">
        <v>444</v>
      </c>
      <c r="BM581" t="s">
        <v>444</v>
      </c>
      <c r="BN581" t="s">
        <v>444</v>
      </c>
      <c r="BO581" t="s">
        <v>444</v>
      </c>
      <c r="BP581" t="s">
        <v>444</v>
      </c>
      <c r="BQ581" t="s">
        <v>444</v>
      </c>
      <c r="BR581" t="s">
        <v>444</v>
      </c>
      <c r="BS581" t="s">
        <v>444</v>
      </c>
      <c r="BT581" t="s">
        <v>444</v>
      </c>
      <c r="BU581" t="s">
        <v>444</v>
      </c>
      <c r="BV581" t="s">
        <v>444</v>
      </c>
      <c r="BW581" t="s">
        <v>444</v>
      </c>
      <c r="BX581" t="s">
        <v>444</v>
      </c>
      <c r="BY581" t="s">
        <v>444</v>
      </c>
      <c r="BZ581" t="s">
        <v>444</v>
      </c>
      <c r="CA581" t="s">
        <v>444</v>
      </c>
      <c r="CB581" t="s">
        <v>444</v>
      </c>
      <c r="CC581" t="s">
        <v>444</v>
      </c>
      <c r="CD581" t="s">
        <v>444</v>
      </c>
      <c r="CE581" t="s">
        <v>444</v>
      </c>
      <c r="CF581" t="s">
        <v>444</v>
      </c>
      <c r="CG581" t="s">
        <v>444</v>
      </c>
      <c r="CH581" t="s">
        <v>444</v>
      </c>
      <c r="CI581" t="s">
        <v>444</v>
      </c>
      <c r="CJ581" t="s">
        <v>444</v>
      </c>
      <c r="CK581" t="s">
        <v>444</v>
      </c>
      <c r="CL581" t="s">
        <v>444</v>
      </c>
      <c r="CM581" t="s">
        <v>444</v>
      </c>
      <c r="CN581" t="s">
        <v>444</v>
      </c>
      <c r="CO581" t="s">
        <v>444</v>
      </c>
      <c r="CP581" t="s">
        <v>444</v>
      </c>
      <c r="CQ581" t="s">
        <v>444</v>
      </c>
      <c r="CR581" t="s">
        <v>444</v>
      </c>
      <c r="CS581" t="s">
        <v>444</v>
      </c>
      <c r="CT581" t="s">
        <v>444</v>
      </c>
      <c r="CU581" t="s">
        <v>282</v>
      </c>
      <c r="CV581" t="s">
        <v>2739</v>
      </c>
      <c r="CW581" t="s">
        <v>2736</v>
      </c>
      <c r="CX581" t="s">
        <v>2935</v>
      </c>
      <c r="CY581" t="s">
        <v>2156</v>
      </c>
      <c r="CZ581" t="s">
        <v>2318</v>
      </c>
      <c r="DA581" t="s">
        <v>1431</v>
      </c>
      <c r="DB581" t="s">
        <v>2314</v>
      </c>
      <c r="DC581" t="s">
        <v>444</v>
      </c>
      <c r="DD581" t="s">
        <v>444</v>
      </c>
      <c r="DE581" t="s">
        <v>444</v>
      </c>
      <c r="DF581" t="s">
        <v>444</v>
      </c>
      <c r="DG581" t="s">
        <v>444</v>
      </c>
      <c r="DH581" t="s">
        <v>444</v>
      </c>
      <c r="DI581" t="s">
        <v>282</v>
      </c>
      <c r="DJ581" t="s">
        <v>1451</v>
      </c>
      <c r="DK581" t="s">
        <v>529</v>
      </c>
      <c r="DL581" t="s">
        <v>444</v>
      </c>
      <c r="DM581" t="s">
        <v>444</v>
      </c>
      <c r="DN581" t="s">
        <v>444</v>
      </c>
      <c r="DO581" t="s">
        <v>444</v>
      </c>
      <c r="DP581" t="s">
        <v>444</v>
      </c>
      <c r="DQ581" t="s">
        <v>444</v>
      </c>
      <c r="DR581" t="s">
        <v>444</v>
      </c>
      <c r="DS581" t="s">
        <v>15</v>
      </c>
      <c r="DT581" s="24" t="s">
        <v>2</v>
      </c>
      <c r="DU581" s="24" t="s">
        <v>2</v>
      </c>
      <c r="DV581" t="s">
        <v>16</v>
      </c>
      <c r="DW581" t="s">
        <v>16</v>
      </c>
      <c r="DX581" s="24" t="s">
        <v>18</v>
      </c>
      <c r="DY581" s="24" t="s">
        <v>18</v>
      </c>
      <c r="DZ581" t="s">
        <v>19</v>
      </c>
      <c r="EA581" t="s">
        <v>19</v>
      </c>
      <c r="EB581" s="24" t="s">
        <v>26</v>
      </c>
      <c r="EC581" s="24" t="s">
        <v>31</v>
      </c>
      <c r="ED581" t="s">
        <v>47</v>
      </c>
      <c r="EE581" t="s">
        <v>47</v>
      </c>
      <c r="EF581" s="24" t="s">
        <v>55</v>
      </c>
      <c r="EG581" s="24" t="s">
        <v>55</v>
      </c>
      <c r="EH581" t="s">
        <v>57</v>
      </c>
      <c r="EI581" t="s">
        <v>57</v>
      </c>
      <c r="EJ581" s="24" t="s">
        <v>3543</v>
      </c>
      <c r="EK581" s="24" t="s">
        <v>3543</v>
      </c>
      <c r="EL581" t="s">
        <v>174</v>
      </c>
      <c r="EM581" t="s">
        <v>174</v>
      </c>
      <c r="EN581" s="24" t="s">
        <v>444</v>
      </c>
      <c r="EO581" s="24" t="s">
        <v>444</v>
      </c>
      <c r="EP581" t="s">
        <v>189</v>
      </c>
      <c r="EQ581" t="s">
        <v>189</v>
      </c>
      <c r="ER581" s="24" t="s">
        <v>198</v>
      </c>
      <c r="ES581" s="24" t="s">
        <v>198</v>
      </c>
      <c r="ET581" t="s">
        <v>199</v>
      </c>
      <c r="EU581" t="s">
        <v>203</v>
      </c>
      <c r="EV581" s="24" t="s">
        <v>1873</v>
      </c>
      <c r="EW581" s="24" t="s">
        <v>1873</v>
      </c>
      <c r="EX581" t="s">
        <v>444</v>
      </c>
      <c r="EY581" t="s">
        <v>444</v>
      </c>
      <c r="EZ581" s="24" t="s">
        <v>444</v>
      </c>
      <c r="FA581" s="24" t="s">
        <v>444</v>
      </c>
      <c r="FB581" t="s">
        <v>444</v>
      </c>
      <c r="FC581" t="s">
        <v>444</v>
      </c>
      <c r="FD581" s="24" t="s">
        <v>444</v>
      </c>
      <c r="FE581" s="24" t="s">
        <v>444</v>
      </c>
      <c r="FF581" t="s">
        <v>444</v>
      </c>
      <c r="FG581" t="s">
        <v>444</v>
      </c>
      <c r="FH581" s="24" t="s">
        <v>444</v>
      </c>
      <c r="FI581" s="24" t="s">
        <v>444</v>
      </c>
      <c r="FJ581" t="s">
        <v>444</v>
      </c>
      <c r="FK581" t="s">
        <v>444</v>
      </c>
      <c r="FL581" s="24" t="s">
        <v>444</v>
      </c>
      <c r="FM581" s="24" t="s">
        <v>444</v>
      </c>
      <c r="FN581" t="s">
        <v>444</v>
      </c>
      <c r="FO581" t="s">
        <v>444</v>
      </c>
      <c r="FP581" s="24" t="s">
        <v>444</v>
      </c>
      <c r="FQ581" s="24" t="s">
        <v>444</v>
      </c>
      <c r="FR581" t="s">
        <v>444</v>
      </c>
      <c r="FS581" t="s">
        <v>444</v>
      </c>
      <c r="FT581" s="24" t="s">
        <v>444</v>
      </c>
      <c r="FU581" s="24" t="s">
        <v>444</v>
      </c>
      <c r="FV581" t="s">
        <v>444</v>
      </c>
      <c r="FW581" t="s">
        <v>444</v>
      </c>
      <c r="FX581" s="24" t="s">
        <v>444</v>
      </c>
      <c r="FY581" s="24" t="s">
        <v>444</v>
      </c>
      <c r="FZ581" t="s">
        <v>444</v>
      </c>
      <c r="GA581" t="s">
        <v>444</v>
      </c>
      <c r="GB581" s="24" t="s">
        <v>444</v>
      </c>
      <c r="GC581" s="24" t="s">
        <v>444</v>
      </c>
      <c r="GD581" t="s">
        <v>444</v>
      </c>
      <c r="GE581" t="s">
        <v>444</v>
      </c>
      <c r="GF581" s="24" t="s">
        <v>444</v>
      </c>
      <c r="GG581" s="24" t="s">
        <v>444</v>
      </c>
      <c r="GH581" t="s">
        <v>444</v>
      </c>
      <c r="GI581" s="24" t="s">
        <v>444</v>
      </c>
      <c r="GJ581" s="24" t="s">
        <v>444</v>
      </c>
      <c r="GK581" t="s">
        <v>444</v>
      </c>
      <c r="GL581" t="s">
        <v>444</v>
      </c>
      <c r="GM581" s="24" t="s">
        <v>444</v>
      </c>
      <c r="GN581" s="24" t="s">
        <v>444</v>
      </c>
      <c r="GO581" t="s">
        <v>444</v>
      </c>
      <c r="GP581" t="s">
        <v>444</v>
      </c>
      <c r="GQ581" s="24" t="s">
        <v>444</v>
      </c>
      <c r="GR581" s="24" t="s">
        <v>444</v>
      </c>
      <c r="GS581" t="s">
        <v>444</v>
      </c>
      <c r="GT581" t="s">
        <v>444</v>
      </c>
      <c r="GU581" s="24" t="s">
        <v>444</v>
      </c>
      <c r="GV581" s="24" t="s">
        <v>444</v>
      </c>
      <c r="GW581" t="s">
        <v>444</v>
      </c>
      <c r="GX581" t="s">
        <v>444</v>
      </c>
      <c r="GY581" s="24" t="s">
        <v>444</v>
      </c>
      <c r="GZ581" s="24" t="s">
        <v>444</v>
      </c>
      <c r="HA581" t="s">
        <v>444</v>
      </c>
      <c r="HB581" t="s">
        <v>444</v>
      </c>
      <c r="HC581" s="24" t="s">
        <v>444</v>
      </c>
      <c r="HD581" s="24" t="s">
        <v>444</v>
      </c>
      <c r="HE581" t="s">
        <v>444</v>
      </c>
      <c r="HF581" t="s">
        <v>444</v>
      </c>
      <c r="HG581" s="24" t="s">
        <v>444</v>
      </c>
      <c r="HH581" s="24" t="s">
        <v>444</v>
      </c>
      <c r="HI581" t="s">
        <v>444</v>
      </c>
      <c r="HJ581" t="s">
        <v>444</v>
      </c>
      <c r="HK581" s="24" t="s">
        <v>444</v>
      </c>
      <c r="HL581" s="24" t="s">
        <v>444</v>
      </c>
      <c r="HM581" t="s">
        <v>444</v>
      </c>
      <c r="HN581" t="s">
        <v>444</v>
      </c>
      <c r="HO581" s="24" t="s">
        <v>444</v>
      </c>
      <c r="HP581" s="24" t="s">
        <v>444</v>
      </c>
      <c r="HQ581" t="s">
        <v>444</v>
      </c>
      <c r="HR581" t="s">
        <v>444</v>
      </c>
      <c r="HS581" s="24" t="s">
        <v>444</v>
      </c>
      <c r="HT581" s="24" t="s">
        <v>444</v>
      </c>
      <c r="HU581" t="s">
        <v>444</v>
      </c>
      <c r="HV581" t="s">
        <v>444</v>
      </c>
      <c r="HW581" s="24" t="s">
        <v>444</v>
      </c>
      <c r="HX581" s="24" t="s">
        <v>444</v>
      </c>
      <c r="HY581" t="s">
        <v>444</v>
      </c>
      <c r="HZ581" t="s">
        <v>444</v>
      </c>
      <c r="IA581" t="s">
        <v>3033</v>
      </c>
      <c r="IB581" t="s">
        <v>2736</v>
      </c>
      <c r="IC581" t="s">
        <v>3545</v>
      </c>
      <c r="ID581" s="33" t="b" cm="1">
        <f t="array" ref="ID581">_xlfn.IFNA(MATCH($A$2,_xlfn.NUMBERVALUE(Table_Query_from_MF_DSNP62[[#This Row],[CL_GLACCT_DR1]:[CL_GLACCT_CR4]]),0),0)&gt;=1</f>
        <v>1</v>
      </c>
      <c r="IE581" s="33" t="b">
        <f>OR(Table_Query_from_MF_DSNP62[[#This Row],[Pair1]:[Pair25]])</f>
        <v>1</v>
      </c>
      <c r="IF581" s="33">
        <f>_xlfn.IFNA(MATCH(TRUE,Table_Query_from_MF_DSNP62[[#This Row],[Pair1]:[Pair25]],0),"none")</f>
        <v>11</v>
      </c>
      <c r="IG581" s="33" t="b">
        <f>AND($A$2&gt;=_xlfn.NUMBERVALUE(Table_Query_from_MF_DSNP62[[#This Row],[CL_GL_ACCT_FR1]]),$A$2&lt;=_xlfn.NUMBERVALUE(Table_Query_from_MF_DSNP62[[#This Row],[CL_GL_ACCT_TO1]]))</f>
        <v>0</v>
      </c>
      <c r="IH581" s="33" t="b">
        <f>AND($A$2&gt;=_xlfn.NUMBERVALUE(Table_Query_from_MF_DSNP62[[#This Row],[CL_GL_ACCT_FR2]]),$A$2&lt;=_xlfn.NUMBERVALUE(Table_Query_from_MF_DSNP62[[#This Row],[CL_GL_ACCT_TO2]]))</f>
        <v>0</v>
      </c>
      <c r="II581" s="33" t="b">
        <f>AND($A$2&gt;=_xlfn.NUMBERVALUE(Table_Query_from_MF_DSNP62[[#This Row],[CL_GL_ACCT_FR3]]),$A$2&lt;=_xlfn.NUMBERVALUE(Table_Query_from_MF_DSNP62[[#This Row],[CL_GL_ACCT_TO3]]))</f>
        <v>0</v>
      </c>
      <c r="IJ581" s="33" t="b">
        <f>AND($A$2&gt;=_xlfn.NUMBERVALUE(Table_Query_from_MF_DSNP62[[#This Row],[CL_GL_ACCT_FR4]]),$A$2&lt;=_xlfn.NUMBERVALUE(Table_Query_from_MF_DSNP62[[#This Row],[CL_GL_ACCT_TO4]]))</f>
        <v>0</v>
      </c>
      <c r="IK581" s="33" t="b">
        <f>AND($A$2&gt;=_xlfn.NUMBERVALUE(Table_Query_from_MF_DSNP62[[#This Row],[CL_GL_ACCT_FR5]]),$A$2&lt;=_xlfn.NUMBERVALUE(Table_Query_from_MF_DSNP62[[#This Row],[CL_GL_ACCT_TO5]]))</f>
        <v>0</v>
      </c>
      <c r="IL581" s="33" t="b">
        <f>AND($A$2&gt;=_xlfn.NUMBERVALUE(Table_Query_from_MF_DSNP62[[#This Row],[CL_GL_ACCT_FR6]]),$A$2&lt;=_xlfn.NUMBERVALUE(Table_Query_from_MF_DSNP62[[#This Row],[CL_GL_ACCT_TO6]]))</f>
        <v>0</v>
      </c>
      <c r="IM581" s="33" t="b">
        <f>AND($A$2&gt;=_xlfn.NUMBERVALUE(Table_Query_from_MF_DSNP62[[#This Row],[CL_GL_ACCT_FR7]]),$A$2&lt;=_xlfn.NUMBERVALUE(Table_Query_from_MF_DSNP62[[#This Row],[CL_GL_ACCT_TO7]]))</f>
        <v>0</v>
      </c>
      <c r="IN581" s="33" t="b">
        <f>AND($A$2&gt;=_xlfn.NUMBERVALUE(Table_Query_from_MF_DSNP62[[#This Row],[CL_GL_ACCT_FR8]]),$A$2&lt;=_xlfn.NUMBERVALUE(Table_Query_from_MF_DSNP62[[#This Row],[CL_GL_ACCT_TO8]]))</f>
        <v>0</v>
      </c>
      <c r="IO581" s="33" t="b">
        <f>AND($A$2&gt;=_xlfn.NUMBERVALUE(Table_Query_from_MF_DSNP62[[#This Row],[CL_GL_ACCT_FR9]]),$A$2&lt;=_xlfn.NUMBERVALUE(Table_Query_from_MF_DSNP62[[#This Row],[CL_GL_ACCT_TO9]]))</f>
        <v>0</v>
      </c>
      <c r="IP581" s="33" t="b">
        <f>AND($A$2&gt;=_xlfn.NUMBERVALUE(Table_Query_from_MF_DSNP62[[#This Row],[CL_GL_ACCT_FR10]]),$A$2&lt;=_xlfn.NUMBERVALUE(Table_Query_from_MF_DSNP62[[#This Row],[CL_GL_ACCT_TO10]]))</f>
        <v>0</v>
      </c>
      <c r="IQ581" s="33" t="b">
        <f>AND($A$2&gt;=_xlfn.NUMBERVALUE(Table_Query_from_MF_DSNP62[[#This Row],[CL_GL_ACCT_FR11]]),$A$2&lt;=_xlfn.NUMBERVALUE(Table_Query_from_MF_DSNP62[[#This Row],[CL_GL_ACCT_TO11]]))</f>
        <v>1</v>
      </c>
      <c r="IR581" s="33" t="b">
        <f>AND($A$2&gt;=_xlfn.NUMBERVALUE(Table_Query_from_MF_DSNP62[[#This Row],[CL_GL_ACCT_FR12]]),$A$2&lt;=_xlfn.NUMBERVALUE(Table_Query_from_MF_DSNP62[[#This Row],[CL_GL_ACCT_TO12]]))</f>
        <v>0</v>
      </c>
      <c r="IS581" s="33" t="b">
        <f>AND($A$2&gt;=_xlfn.NUMBERVALUE(Table_Query_from_MF_DSNP62[[#This Row],[CL_GL_ACCT_FR13]]),$A$2&lt;=_xlfn.NUMBERVALUE(Table_Query_from_MF_DSNP62[[#This Row],[CL_GL_ACCT_TO13]]))</f>
        <v>0</v>
      </c>
      <c r="IT581" s="33" t="b">
        <f>AND($A$2&gt;=_xlfn.NUMBERVALUE(Table_Query_from_MF_DSNP62[[#This Row],[CL_GL_ACCT_FR14]]),$A$2&lt;=_xlfn.NUMBERVALUE(Table_Query_from_MF_DSNP62[[#This Row],[CL_GL_ACCT_TO14]]))</f>
        <v>0</v>
      </c>
      <c r="IU581" s="33" t="b">
        <f>AND($A$2&gt;=_xlfn.NUMBERVALUE(Table_Query_from_MF_DSNP62[[#This Row],[CL_GL_ACCT_FR15]]),$A$2&lt;=_xlfn.NUMBERVALUE(Table_Query_from_MF_DSNP62[[#This Row],[CL_GL_ACCT_TO15]]))</f>
        <v>0</v>
      </c>
      <c r="IV581" s="33" t="b">
        <f>AND($A$2&gt;=_xlfn.NUMBERVALUE(Table_Query_from_MF_DSNP62[[#This Row],[CL_GL_ACCT_FR16]]),$A$2&lt;=_xlfn.NUMBERVALUE(Table_Query_from_MF_DSNP62[[#This Row],[CL_GL_ACCT_TO16]]))</f>
        <v>1</v>
      </c>
      <c r="IW581" s="33" t="b">
        <f>AND($A$2&gt;=_xlfn.NUMBERVALUE(Table_Query_from_MF_DSNP62[[#This Row],[CL_GL_ACCT_FR17]]),$A$2&lt;=_xlfn.NUMBERVALUE(Table_Query_from_MF_DSNP62[[#This Row],[CL_GL_ACCT_TO17]]))</f>
        <v>1</v>
      </c>
      <c r="IX581" s="33" t="b">
        <f>AND($A$2&gt;=_xlfn.NUMBERVALUE(Table_Query_from_MF_DSNP62[[#This Row],[CL_GL_ACCT_FR18]]),$A$2&lt;=_xlfn.NUMBERVALUE(Table_Query_from_MF_DSNP62[[#This Row],[CL_GL_ACCT_TO18]]))</f>
        <v>1</v>
      </c>
      <c r="IY581" s="33" t="b">
        <f>AND($A$2&gt;=_xlfn.NUMBERVALUE(Table_Query_from_MF_DSNP62[[#This Row],[CL_GL_ACCT_FR19]]),$A$2&lt;=_xlfn.NUMBERVALUE(Table_Query_from_MF_DSNP62[[#This Row],[CL_GL_ACCT_TO19]]))</f>
        <v>1</v>
      </c>
      <c r="IZ581" s="33" t="b">
        <f>AND($A$2&gt;=_xlfn.NUMBERVALUE(Table_Query_from_MF_DSNP62[[#This Row],[CL_GL_ACCT_FR20]]),$A$2&lt;=_xlfn.NUMBERVALUE(Table_Query_from_MF_DSNP62[[#This Row],[CL_GL_ACCT_TO20]]))</f>
        <v>1</v>
      </c>
      <c r="JA581" s="33" t="b">
        <f>AND($A$2&gt;=_xlfn.NUMBERVALUE(Table_Query_from_MF_DSNP62[[#This Row],[CL_GL_ACCT_FR21]]),$A$2&lt;=_xlfn.NUMBERVALUE(Table_Query_from_MF_DSNP62[[#This Row],[CL_GL_ACCT_TO21]]))</f>
        <v>1</v>
      </c>
      <c r="JB581" s="33" t="b">
        <f>AND($A$2&gt;=_xlfn.NUMBERVALUE(Table_Query_from_MF_DSNP62[[#This Row],[CL_GL_ACCT_FR22]]),$A$2&lt;=_xlfn.NUMBERVALUE(Table_Query_from_MF_DSNP62[[#This Row],[CL_GL_ACCT_TO22]]))</f>
        <v>1</v>
      </c>
      <c r="JC581" s="33" t="b">
        <f>AND($A$2&gt;=_xlfn.NUMBERVALUE(Table_Query_from_MF_DSNP62[[#This Row],[CL_GL_ACCT_FR23]]),$A$2&lt;=_xlfn.NUMBERVALUE(Table_Query_from_MF_DSNP62[[#This Row],[CL_GL_ACCT_TO23]]))</f>
        <v>1</v>
      </c>
      <c r="JD581" s="33" t="b">
        <f>AND($A$2&gt;=_xlfn.NUMBERVALUE(Table_Query_from_MF_DSNP62[[#This Row],[CL_GL_ACCT_FR24]]),$A$2&lt;=_xlfn.NUMBERVALUE(Table_Query_from_MF_DSNP62[[#This Row],[CL_GL_ACCT_TO24]]))</f>
        <v>1</v>
      </c>
      <c r="JE581" s="33" t="b">
        <f>AND($A$2&gt;=_xlfn.NUMBERVALUE(Table_Query_from_MF_DSNP62[[#This Row],[CL_GL_ACCT_FR25]]),$A$2&lt;=_xlfn.NUMBERVALUE(Table_Query_from_MF_DSNP62[[#This Row],[CL_GL_ACCT_TO25]]))</f>
        <v>1</v>
      </c>
      <c r="JF581" s="33" t="b">
        <f>OR(Table_Query_from_MF_DSNP62[[#This Row],[PairA]:[PairO]])</f>
        <v>1</v>
      </c>
      <c r="JG581" s="33">
        <f>_xlfn.IFNA(MATCH(TRUE,Table_Query_from_MF_DSNP62[[#This Row],[PairA]:[PairO]],0),"none")</f>
        <v>1</v>
      </c>
      <c r="JH581" s="33" t="b">
        <f>AND($B$2&gt;=_xlfn.NUMBERVALUE(Table_Query_from_MF_DSNP62[[#This Row],[CL_CMP_OBJ_FR1]]),$B$2&lt;=_xlfn.NUMBERVALUE(Table_Query_from_MF_DSNP62[[#This Row],[CL_CMP_OBJ_TO1]]))</f>
        <v>1</v>
      </c>
      <c r="JI581" s="33" t="b">
        <f>AND($B$2&gt;=_xlfn.NUMBERVALUE(Table_Query_from_MF_DSNP62[[#This Row],[CL_CMP_OBJ_FR2]]),$B$2&lt;=_xlfn.NUMBERVALUE(Table_Query_from_MF_DSNP62[[#This Row],[CL_CMP_OBJ_TO2]]))</f>
        <v>1</v>
      </c>
      <c r="JJ581" s="33" t="b">
        <f>AND($B$2&gt;=_xlfn.NUMBERVALUE(Table_Query_from_MF_DSNP62[[#This Row],[CL_CMP_OBJ_FR3]]),$B$2&lt;=_xlfn.NUMBERVALUE(Table_Query_from_MF_DSNP62[[#This Row],[CL_CMP_OBJ_TO3]]))</f>
        <v>1</v>
      </c>
      <c r="JK581" s="33" t="b">
        <f>AND($B$2&gt;=_xlfn.NUMBERVALUE(Table_Query_from_MF_DSNP62[[#This Row],[CL_CMP_OBJ_FR4]]),$B$2&lt;=_xlfn.NUMBERVALUE(Table_Query_from_MF_DSNP62[[#This Row],[CL_CMP_OBJ_TO4]]))</f>
        <v>1</v>
      </c>
      <c r="JL581" s="33" t="b">
        <f>AND($B$2&gt;=_xlfn.NUMBERVALUE(Table_Query_from_MF_DSNP62[[#This Row],[CL_CMP_OBJ_FR5]]),$B$2&lt;=_xlfn.NUMBERVALUE(Table_Query_from_MF_DSNP62[[#This Row],[CL_CMP_OBJ_TO5]]))</f>
        <v>1</v>
      </c>
      <c r="JM581" s="33" t="b">
        <f>AND($B$2&gt;=_xlfn.NUMBERVALUE(Table_Query_from_MF_DSNP62[[#This Row],[CL_CMP_OBJ_FR6]]),$B$2&lt;=_xlfn.NUMBERVALUE(Table_Query_from_MF_DSNP62[[#This Row],[CL_CMP_OBJ_TO6]]))</f>
        <v>1</v>
      </c>
      <c r="JN581" s="33" t="b">
        <f>AND($B$2&gt;=_xlfn.NUMBERVALUE(Table_Query_from_MF_DSNP62[[#This Row],[CL_CMP_OBJ_FR7]]),$B$2&lt;=_xlfn.NUMBERVALUE(Table_Query_from_MF_DSNP62[[#This Row],[CL_CMP_OBJ_TO7]]))</f>
        <v>1</v>
      </c>
      <c r="JO581" s="33" t="b">
        <f>AND($B$2&gt;=_xlfn.NUMBERVALUE(Table_Query_from_MF_DSNP62[[#This Row],[CL_CMP_OBJ_FR8]]),$B$2&lt;=_xlfn.NUMBERVALUE(Table_Query_from_MF_DSNP62[[#This Row],[CL_CMP_OBJ_TO8]]))</f>
        <v>1</v>
      </c>
      <c r="JP581" s="33" t="b">
        <f>AND($B$2&gt;=_xlfn.NUMBERVALUE(Table_Query_from_MF_DSNP62[[#This Row],[CL_CMP_OBJ_FR9]]),$B$2&lt;=_xlfn.NUMBERVALUE(Table_Query_from_MF_DSNP62[[#This Row],[CL_CMP_OBJ_TO9]]))</f>
        <v>1</v>
      </c>
      <c r="JQ581" s="33" t="b">
        <f>AND($B$2&gt;=_xlfn.NUMBERVALUE(Table_Query_from_MF_DSNP62[[#This Row],[CL_CMP_OBJ_FR10]]),$B$2&lt;=_xlfn.NUMBERVALUE(Table_Query_from_MF_DSNP62[[#This Row],[CL_CMP_OBJ_TO10]]))</f>
        <v>1</v>
      </c>
      <c r="JR581" s="33" t="b">
        <f>AND($B$2&gt;=_xlfn.NUMBERVALUE(Table_Query_from_MF_DSNP62[[#This Row],[CL_CMP_OBJ_FR11]]),$B$2&lt;=_xlfn.NUMBERVALUE(Table_Query_from_MF_DSNP62[[#This Row],[CL_CMP_OBJ_TO11]]))</f>
        <v>1</v>
      </c>
      <c r="JS581" s="33" t="b">
        <f>AND($B$2&gt;=_xlfn.NUMBERVALUE(Table_Query_from_MF_DSNP62[[#This Row],[CL_CMP_OBJ_FR12]]),$B$2&lt;=_xlfn.NUMBERVALUE(Table_Query_from_MF_DSNP62[[#This Row],[CL_CMP_OBJ_TO12]]))</f>
        <v>1</v>
      </c>
      <c r="JT581" s="33" t="b">
        <f>AND($B$2&gt;=_xlfn.NUMBERVALUE(Table_Query_from_MF_DSNP62[[#This Row],[CL_CMP_OBJ_FR13]]),$B$2&lt;=_xlfn.NUMBERVALUE(Table_Query_from_MF_DSNP62[[#This Row],[CL_CMP_OBJ_TO13]]))</f>
        <v>1</v>
      </c>
      <c r="JU581" s="33" t="b">
        <f>AND($B$2&gt;=_xlfn.NUMBERVALUE(Table_Query_from_MF_DSNP62[[#This Row],[CL_CMP_OBJ_FR14]]),$B$2&lt;=_xlfn.NUMBERVALUE(Table_Query_from_MF_DSNP62[[#This Row],[CL_CMP_OBJ_TO14]]))</f>
        <v>1</v>
      </c>
      <c r="JV581" s="33" t="b">
        <f>AND($B$2&gt;=_xlfn.NUMBERVALUE(Table_Query_from_MF_DSNP62[[#This Row],[CL_CMP_OBJ_FR15]]),$B$2&lt;=_xlfn.NUMBERVALUE(Table_Query_from_MF_DSNP62[[#This Row],[CL_CMP_OBJ_TO15]]))</f>
        <v>1</v>
      </c>
    </row>
    <row r="582" spans="1:282" x14ac:dyDescent="0.25">
      <c r="A582" t="b">
        <f>OR(,Table_Query_from_MF_DSNP62[[#This Row],[Desired GL included as "hard-coded" GL?]],Table_Query_from_MF_DSNP62[[#This Row],[Desired GL included as "Open GL"?]])</f>
        <v>1</v>
      </c>
      <c r="B582" t="b">
        <f>Table_Query_from_MF_DSNP62[[#This Row],[Desired CObj included as "Open CObj"?]]</f>
        <v>1</v>
      </c>
      <c r="C582" t="s">
        <v>976</v>
      </c>
      <c r="D582" t="s">
        <v>2319</v>
      </c>
      <c r="E582" t="s">
        <v>8</v>
      </c>
      <c r="F582" s="24" t="s">
        <v>44</v>
      </c>
      <c r="G582" t="s">
        <v>413</v>
      </c>
      <c r="H582" s="24" t="s">
        <v>444</v>
      </c>
      <c r="I582" t="s">
        <v>444</v>
      </c>
      <c r="J582" s="24" t="s">
        <v>444</v>
      </c>
      <c r="K582" t="s">
        <v>444</v>
      </c>
      <c r="L582" s="24" t="s">
        <v>444</v>
      </c>
      <c r="M582" t="s">
        <v>444</v>
      </c>
      <c r="N582" t="s">
        <v>444</v>
      </c>
      <c r="O582" t="s">
        <v>444</v>
      </c>
      <c r="P582" t="s">
        <v>444</v>
      </c>
      <c r="Q582" t="s">
        <v>15</v>
      </c>
      <c r="R582" t="s">
        <v>444</v>
      </c>
      <c r="S582" t="s">
        <v>442</v>
      </c>
      <c r="T582" t="s">
        <v>447</v>
      </c>
      <c r="U582" t="s">
        <v>444</v>
      </c>
      <c r="V582" t="s">
        <v>444</v>
      </c>
      <c r="W582" t="s">
        <v>447</v>
      </c>
      <c r="X582" t="s">
        <v>444</v>
      </c>
      <c r="Y582" t="s">
        <v>444</v>
      </c>
      <c r="Z582" t="s">
        <v>442</v>
      </c>
      <c r="AA582" t="s">
        <v>442</v>
      </c>
      <c r="AB582" t="s">
        <v>442</v>
      </c>
      <c r="AC582" t="s">
        <v>444</v>
      </c>
      <c r="AD582" t="s">
        <v>444</v>
      </c>
      <c r="AE582" t="s">
        <v>444</v>
      </c>
      <c r="AF582" t="s">
        <v>444</v>
      </c>
      <c r="AG582" t="s">
        <v>442</v>
      </c>
      <c r="AH582" t="s">
        <v>442</v>
      </c>
      <c r="AI582" t="s">
        <v>447</v>
      </c>
      <c r="AJ582" t="s">
        <v>442</v>
      </c>
      <c r="AK582" t="s">
        <v>444</v>
      </c>
      <c r="AL582" t="s">
        <v>444</v>
      </c>
      <c r="AM582" t="s">
        <v>442</v>
      </c>
      <c r="AN582" t="s">
        <v>444</v>
      </c>
      <c r="AO582" t="s">
        <v>444</v>
      </c>
      <c r="AP582" t="s">
        <v>442</v>
      </c>
      <c r="AQ582" t="s">
        <v>282</v>
      </c>
      <c r="AR582" t="s">
        <v>1451</v>
      </c>
      <c r="AS582" t="s">
        <v>162</v>
      </c>
      <c r="AT582" t="s">
        <v>444</v>
      </c>
      <c r="AU582" t="s">
        <v>444</v>
      </c>
      <c r="AV582" t="s">
        <v>442</v>
      </c>
      <c r="AW582" t="s">
        <v>444</v>
      </c>
      <c r="AX582" t="s">
        <v>444</v>
      </c>
      <c r="AY582" t="s">
        <v>444</v>
      </c>
      <c r="AZ582" t="s">
        <v>444</v>
      </c>
      <c r="BA582" t="s">
        <v>444</v>
      </c>
      <c r="BB582" t="s">
        <v>444</v>
      </c>
      <c r="BC582" t="s">
        <v>444</v>
      </c>
      <c r="BD582" t="s">
        <v>1359</v>
      </c>
      <c r="BE582" t="s">
        <v>444</v>
      </c>
      <c r="BF582" t="s">
        <v>1360</v>
      </c>
      <c r="BG582" t="s">
        <v>444</v>
      </c>
      <c r="BH582" t="s">
        <v>444</v>
      </c>
      <c r="BI582" t="s">
        <v>444</v>
      </c>
      <c r="BJ582" t="s">
        <v>444</v>
      </c>
      <c r="BK582" t="s">
        <v>444</v>
      </c>
      <c r="BL582" t="s">
        <v>444</v>
      </c>
      <c r="BM582" t="s">
        <v>444</v>
      </c>
      <c r="BN582" t="s">
        <v>444</v>
      </c>
      <c r="BO582" t="s">
        <v>444</v>
      </c>
      <c r="BP582" t="s">
        <v>444</v>
      </c>
      <c r="BQ582" t="s">
        <v>444</v>
      </c>
      <c r="BR582" t="s">
        <v>444</v>
      </c>
      <c r="BS582" t="s">
        <v>444</v>
      </c>
      <c r="BT582" t="s">
        <v>444</v>
      </c>
      <c r="BU582" t="s">
        <v>444</v>
      </c>
      <c r="BV582" t="s">
        <v>444</v>
      </c>
      <c r="BW582" t="s">
        <v>444</v>
      </c>
      <c r="BX582" t="s">
        <v>444</v>
      </c>
      <c r="BY582" t="s">
        <v>444</v>
      </c>
      <c r="BZ582" t="s">
        <v>444</v>
      </c>
      <c r="CA582" t="s">
        <v>444</v>
      </c>
      <c r="CB582" t="s">
        <v>444</v>
      </c>
      <c r="CC582" t="s">
        <v>444</v>
      </c>
      <c r="CD582" t="s">
        <v>444</v>
      </c>
      <c r="CE582" t="s">
        <v>444</v>
      </c>
      <c r="CF582" t="s">
        <v>444</v>
      </c>
      <c r="CG582" t="s">
        <v>444</v>
      </c>
      <c r="CH582" t="s">
        <v>444</v>
      </c>
      <c r="CI582" t="s">
        <v>444</v>
      </c>
      <c r="CJ582" t="s">
        <v>444</v>
      </c>
      <c r="CK582" t="s">
        <v>444</v>
      </c>
      <c r="CL582" t="s">
        <v>444</v>
      </c>
      <c r="CM582" t="s">
        <v>444</v>
      </c>
      <c r="CN582" t="s">
        <v>444</v>
      </c>
      <c r="CO582" t="s">
        <v>444</v>
      </c>
      <c r="CP582" t="s">
        <v>444</v>
      </c>
      <c r="CQ582" t="s">
        <v>444</v>
      </c>
      <c r="CR582" t="s">
        <v>444</v>
      </c>
      <c r="CS582" t="s">
        <v>444</v>
      </c>
      <c r="CT582" t="s">
        <v>444</v>
      </c>
      <c r="CU582" t="s">
        <v>7</v>
      </c>
      <c r="CV582" t="s">
        <v>2750</v>
      </c>
      <c r="CW582" t="s">
        <v>2736</v>
      </c>
      <c r="CX582" t="s">
        <v>2737</v>
      </c>
      <c r="CY582" t="s">
        <v>2156</v>
      </c>
      <c r="CZ582" t="s">
        <v>2314</v>
      </c>
      <c r="DA582" t="s">
        <v>444</v>
      </c>
      <c r="DB582" t="s">
        <v>444</v>
      </c>
      <c r="DC582" t="s">
        <v>444</v>
      </c>
      <c r="DD582" t="s">
        <v>444</v>
      </c>
      <c r="DE582" t="s">
        <v>444</v>
      </c>
      <c r="DF582" t="s">
        <v>444</v>
      </c>
      <c r="DG582" t="s">
        <v>444</v>
      </c>
      <c r="DH582" t="s">
        <v>444</v>
      </c>
      <c r="DI582" t="s">
        <v>282</v>
      </c>
      <c r="DJ582" t="s">
        <v>1451</v>
      </c>
      <c r="DK582" t="s">
        <v>444</v>
      </c>
      <c r="DL582" t="s">
        <v>444</v>
      </c>
      <c r="DM582" t="s">
        <v>444</v>
      </c>
      <c r="DN582" t="s">
        <v>444</v>
      </c>
      <c r="DO582" t="s">
        <v>444</v>
      </c>
      <c r="DP582" t="s">
        <v>444</v>
      </c>
      <c r="DQ582" t="s">
        <v>444</v>
      </c>
      <c r="DR582" t="s">
        <v>444</v>
      </c>
      <c r="DS582" t="s">
        <v>444</v>
      </c>
      <c r="DT582" s="24" t="s">
        <v>444</v>
      </c>
      <c r="DU582" s="24" t="s">
        <v>444</v>
      </c>
      <c r="DV582" t="s">
        <v>444</v>
      </c>
      <c r="DW582" t="s">
        <v>444</v>
      </c>
      <c r="DX582" s="24" t="s">
        <v>444</v>
      </c>
      <c r="DY582" s="24" t="s">
        <v>444</v>
      </c>
      <c r="DZ582" t="s">
        <v>444</v>
      </c>
      <c r="EA582" t="s">
        <v>444</v>
      </c>
      <c r="EB582" s="24" t="s">
        <v>444</v>
      </c>
      <c r="EC582" s="24" t="s">
        <v>444</v>
      </c>
      <c r="ED582" t="s">
        <v>444</v>
      </c>
      <c r="EE582" t="s">
        <v>444</v>
      </c>
      <c r="EF582" s="24" t="s">
        <v>444</v>
      </c>
      <c r="EG582" s="24" t="s">
        <v>444</v>
      </c>
      <c r="EH582" t="s">
        <v>444</v>
      </c>
      <c r="EI582" t="s">
        <v>444</v>
      </c>
      <c r="EJ582" s="24" t="s">
        <v>444</v>
      </c>
      <c r="EK582" s="24" t="s">
        <v>444</v>
      </c>
      <c r="EL582" t="s">
        <v>444</v>
      </c>
      <c r="EM582" t="s">
        <v>444</v>
      </c>
      <c r="EN582" s="24" t="s">
        <v>444</v>
      </c>
      <c r="EO582" s="24" t="s">
        <v>444</v>
      </c>
      <c r="EP582" t="s">
        <v>444</v>
      </c>
      <c r="EQ582" t="s">
        <v>444</v>
      </c>
      <c r="ER582" s="24" t="s">
        <v>444</v>
      </c>
      <c r="ES582" s="24" t="s">
        <v>444</v>
      </c>
      <c r="ET582" t="s">
        <v>444</v>
      </c>
      <c r="EU582" t="s">
        <v>444</v>
      </c>
      <c r="EV582" s="24" t="s">
        <v>444</v>
      </c>
      <c r="EW582" s="24" t="s">
        <v>444</v>
      </c>
      <c r="EX582" t="s">
        <v>444</v>
      </c>
      <c r="EY582" t="s">
        <v>444</v>
      </c>
      <c r="EZ582" s="24" t="s">
        <v>444</v>
      </c>
      <c r="FA582" s="24" t="s">
        <v>444</v>
      </c>
      <c r="FB582" t="s">
        <v>444</v>
      </c>
      <c r="FC582" t="s">
        <v>444</v>
      </c>
      <c r="FD582" s="24" t="s">
        <v>444</v>
      </c>
      <c r="FE582" s="24" t="s">
        <v>444</v>
      </c>
      <c r="FF582" t="s">
        <v>444</v>
      </c>
      <c r="FG582" t="s">
        <v>444</v>
      </c>
      <c r="FH582" s="24" t="s">
        <v>444</v>
      </c>
      <c r="FI582" s="24" t="s">
        <v>444</v>
      </c>
      <c r="FJ582" t="s">
        <v>444</v>
      </c>
      <c r="FK582" t="s">
        <v>444</v>
      </c>
      <c r="FL582" s="24" t="s">
        <v>444</v>
      </c>
      <c r="FM582" s="24" t="s">
        <v>444</v>
      </c>
      <c r="FN582" t="s">
        <v>444</v>
      </c>
      <c r="FO582" t="s">
        <v>444</v>
      </c>
      <c r="FP582" s="24" t="s">
        <v>444</v>
      </c>
      <c r="FQ582" s="24" t="s">
        <v>444</v>
      </c>
      <c r="FR582" t="s">
        <v>444</v>
      </c>
      <c r="FS582" t="s">
        <v>444</v>
      </c>
      <c r="FT582" s="24" t="s">
        <v>444</v>
      </c>
      <c r="FU582" s="24" t="s">
        <v>444</v>
      </c>
      <c r="FV582" t="s">
        <v>444</v>
      </c>
      <c r="FW582" t="s">
        <v>444</v>
      </c>
      <c r="FX582" s="24" t="s">
        <v>444</v>
      </c>
      <c r="FY582" s="24" t="s">
        <v>444</v>
      </c>
      <c r="FZ582" t="s">
        <v>444</v>
      </c>
      <c r="GA582" t="s">
        <v>444</v>
      </c>
      <c r="GB582" s="24" t="s">
        <v>444</v>
      </c>
      <c r="GC582" s="24" t="s">
        <v>444</v>
      </c>
      <c r="GD582" t="s">
        <v>444</v>
      </c>
      <c r="GE582" t="s">
        <v>444</v>
      </c>
      <c r="GF582" s="24" t="s">
        <v>444</v>
      </c>
      <c r="GG582" s="24" t="s">
        <v>444</v>
      </c>
      <c r="GH582" t="s">
        <v>15</v>
      </c>
      <c r="GI582" s="24" t="s">
        <v>446</v>
      </c>
      <c r="GJ582" s="24" t="s">
        <v>475</v>
      </c>
      <c r="GK582" t="s">
        <v>481</v>
      </c>
      <c r="GL582" t="s">
        <v>1423</v>
      </c>
      <c r="GM582" s="24" t="s">
        <v>1424</v>
      </c>
      <c r="GN582" s="24" t="s">
        <v>1425</v>
      </c>
      <c r="GO582" t="s">
        <v>479</v>
      </c>
      <c r="GP582" t="s">
        <v>1399</v>
      </c>
      <c r="GQ582" s="24" t="s">
        <v>444</v>
      </c>
      <c r="GR582" s="24" t="s">
        <v>444</v>
      </c>
      <c r="GS582" t="s">
        <v>444</v>
      </c>
      <c r="GT582" t="s">
        <v>444</v>
      </c>
      <c r="GU582" s="24" t="s">
        <v>444</v>
      </c>
      <c r="GV582" s="24" t="s">
        <v>444</v>
      </c>
      <c r="GW582" t="s">
        <v>444</v>
      </c>
      <c r="GX582" t="s">
        <v>444</v>
      </c>
      <c r="GY582" s="24" t="s">
        <v>444</v>
      </c>
      <c r="GZ582" s="24" t="s">
        <v>444</v>
      </c>
      <c r="HA582" t="s">
        <v>444</v>
      </c>
      <c r="HB582" t="s">
        <v>444</v>
      </c>
      <c r="HC582" s="24" t="s">
        <v>444</v>
      </c>
      <c r="HD582" s="24" t="s">
        <v>444</v>
      </c>
      <c r="HE582" t="s">
        <v>444</v>
      </c>
      <c r="HF582" t="s">
        <v>444</v>
      </c>
      <c r="HG582" s="24" t="s">
        <v>444</v>
      </c>
      <c r="HH582" s="24" t="s">
        <v>444</v>
      </c>
      <c r="HI582" t="s">
        <v>444</v>
      </c>
      <c r="HJ582" t="s">
        <v>444</v>
      </c>
      <c r="HK582" s="24" t="s">
        <v>444</v>
      </c>
      <c r="HL582" s="24" t="s">
        <v>444</v>
      </c>
      <c r="HM582" t="s">
        <v>444</v>
      </c>
      <c r="HN582" t="s">
        <v>444</v>
      </c>
      <c r="HO582" s="24" t="s">
        <v>444</v>
      </c>
      <c r="HP582" s="24" t="s">
        <v>444</v>
      </c>
      <c r="HQ582" t="s">
        <v>444</v>
      </c>
      <c r="HR582" t="s">
        <v>444</v>
      </c>
      <c r="HS582" s="24" t="s">
        <v>444</v>
      </c>
      <c r="HT582" s="24" t="s">
        <v>444</v>
      </c>
      <c r="HU582" t="s">
        <v>444</v>
      </c>
      <c r="HV582" t="s">
        <v>444</v>
      </c>
      <c r="HW582" s="24" t="s">
        <v>444</v>
      </c>
      <c r="HX582" s="24" t="s">
        <v>444</v>
      </c>
      <c r="HY582" t="s">
        <v>444</v>
      </c>
      <c r="HZ582" t="s">
        <v>444</v>
      </c>
      <c r="IA582" t="s">
        <v>2750</v>
      </c>
      <c r="IB582" t="s">
        <v>2736</v>
      </c>
      <c r="IC582" t="s">
        <v>3091</v>
      </c>
      <c r="ID582" s="33" t="b" cm="1">
        <f t="array" ref="ID582">_xlfn.IFNA(MATCH($A$2,_xlfn.NUMBERVALUE(Table_Query_from_MF_DSNP62[[#This Row],[CL_GLACCT_DR1]:[CL_GLACCT_CR4]]),0),0)&gt;=1</f>
        <v>1</v>
      </c>
      <c r="IE582" s="33" t="b">
        <f>OR(Table_Query_from_MF_DSNP62[[#This Row],[Pair1]:[Pair25]])</f>
        <v>1</v>
      </c>
      <c r="IF582" s="33">
        <f>_xlfn.IFNA(MATCH(TRUE,Table_Query_from_MF_DSNP62[[#This Row],[Pair1]:[Pair25]],0),"none")</f>
        <v>1</v>
      </c>
      <c r="IG582" s="33" t="b">
        <f>AND($A$2&gt;=_xlfn.NUMBERVALUE(Table_Query_from_MF_DSNP62[[#This Row],[CL_GL_ACCT_FR1]]),$A$2&lt;=_xlfn.NUMBERVALUE(Table_Query_from_MF_DSNP62[[#This Row],[CL_GL_ACCT_TO1]]))</f>
        <v>1</v>
      </c>
      <c r="IH582" s="33" t="b">
        <f>AND($A$2&gt;=_xlfn.NUMBERVALUE(Table_Query_from_MF_DSNP62[[#This Row],[CL_GL_ACCT_FR2]]),$A$2&lt;=_xlfn.NUMBERVALUE(Table_Query_from_MF_DSNP62[[#This Row],[CL_GL_ACCT_TO2]]))</f>
        <v>1</v>
      </c>
      <c r="II582" s="33" t="b">
        <f>AND($A$2&gt;=_xlfn.NUMBERVALUE(Table_Query_from_MF_DSNP62[[#This Row],[CL_GL_ACCT_FR3]]),$A$2&lt;=_xlfn.NUMBERVALUE(Table_Query_from_MF_DSNP62[[#This Row],[CL_GL_ACCT_TO3]]))</f>
        <v>1</v>
      </c>
      <c r="IJ582" s="33" t="b">
        <f>AND($A$2&gt;=_xlfn.NUMBERVALUE(Table_Query_from_MF_DSNP62[[#This Row],[CL_GL_ACCT_FR4]]),$A$2&lt;=_xlfn.NUMBERVALUE(Table_Query_from_MF_DSNP62[[#This Row],[CL_GL_ACCT_TO4]]))</f>
        <v>1</v>
      </c>
      <c r="IK582" s="33" t="b">
        <f>AND($A$2&gt;=_xlfn.NUMBERVALUE(Table_Query_from_MF_DSNP62[[#This Row],[CL_GL_ACCT_FR5]]),$A$2&lt;=_xlfn.NUMBERVALUE(Table_Query_from_MF_DSNP62[[#This Row],[CL_GL_ACCT_TO5]]))</f>
        <v>1</v>
      </c>
      <c r="IL582" s="33" t="b">
        <f>AND($A$2&gt;=_xlfn.NUMBERVALUE(Table_Query_from_MF_DSNP62[[#This Row],[CL_GL_ACCT_FR6]]),$A$2&lt;=_xlfn.NUMBERVALUE(Table_Query_from_MF_DSNP62[[#This Row],[CL_GL_ACCT_TO6]]))</f>
        <v>1</v>
      </c>
      <c r="IM582" s="33" t="b">
        <f>AND($A$2&gt;=_xlfn.NUMBERVALUE(Table_Query_from_MF_DSNP62[[#This Row],[CL_GL_ACCT_FR7]]),$A$2&lt;=_xlfn.NUMBERVALUE(Table_Query_from_MF_DSNP62[[#This Row],[CL_GL_ACCT_TO7]]))</f>
        <v>1</v>
      </c>
      <c r="IN582" s="33" t="b">
        <f>AND($A$2&gt;=_xlfn.NUMBERVALUE(Table_Query_from_MF_DSNP62[[#This Row],[CL_GL_ACCT_FR8]]),$A$2&lt;=_xlfn.NUMBERVALUE(Table_Query_from_MF_DSNP62[[#This Row],[CL_GL_ACCT_TO8]]))</f>
        <v>1</v>
      </c>
      <c r="IO582" s="33" t="b">
        <f>AND($A$2&gt;=_xlfn.NUMBERVALUE(Table_Query_from_MF_DSNP62[[#This Row],[CL_GL_ACCT_FR9]]),$A$2&lt;=_xlfn.NUMBERVALUE(Table_Query_from_MF_DSNP62[[#This Row],[CL_GL_ACCT_TO9]]))</f>
        <v>1</v>
      </c>
      <c r="IP582" s="33" t="b">
        <f>AND($A$2&gt;=_xlfn.NUMBERVALUE(Table_Query_from_MF_DSNP62[[#This Row],[CL_GL_ACCT_FR10]]),$A$2&lt;=_xlfn.NUMBERVALUE(Table_Query_from_MF_DSNP62[[#This Row],[CL_GL_ACCT_TO10]]))</f>
        <v>1</v>
      </c>
      <c r="IQ582" s="33" t="b">
        <f>AND($A$2&gt;=_xlfn.NUMBERVALUE(Table_Query_from_MF_DSNP62[[#This Row],[CL_GL_ACCT_FR11]]),$A$2&lt;=_xlfn.NUMBERVALUE(Table_Query_from_MF_DSNP62[[#This Row],[CL_GL_ACCT_TO11]]))</f>
        <v>1</v>
      </c>
      <c r="IR582" s="33" t="b">
        <f>AND($A$2&gt;=_xlfn.NUMBERVALUE(Table_Query_from_MF_DSNP62[[#This Row],[CL_GL_ACCT_FR12]]),$A$2&lt;=_xlfn.NUMBERVALUE(Table_Query_from_MF_DSNP62[[#This Row],[CL_GL_ACCT_TO12]]))</f>
        <v>1</v>
      </c>
      <c r="IS582" s="33" t="b">
        <f>AND($A$2&gt;=_xlfn.NUMBERVALUE(Table_Query_from_MF_DSNP62[[#This Row],[CL_GL_ACCT_FR13]]),$A$2&lt;=_xlfn.NUMBERVALUE(Table_Query_from_MF_DSNP62[[#This Row],[CL_GL_ACCT_TO13]]))</f>
        <v>1</v>
      </c>
      <c r="IT582" s="33" t="b">
        <f>AND($A$2&gt;=_xlfn.NUMBERVALUE(Table_Query_from_MF_DSNP62[[#This Row],[CL_GL_ACCT_FR14]]),$A$2&lt;=_xlfn.NUMBERVALUE(Table_Query_from_MF_DSNP62[[#This Row],[CL_GL_ACCT_TO14]]))</f>
        <v>1</v>
      </c>
      <c r="IU582" s="33" t="b">
        <f>AND($A$2&gt;=_xlfn.NUMBERVALUE(Table_Query_from_MF_DSNP62[[#This Row],[CL_GL_ACCT_FR15]]),$A$2&lt;=_xlfn.NUMBERVALUE(Table_Query_from_MF_DSNP62[[#This Row],[CL_GL_ACCT_TO15]]))</f>
        <v>1</v>
      </c>
      <c r="IV582" s="33" t="b">
        <f>AND($A$2&gt;=_xlfn.NUMBERVALUE(Table_Query_from_MF_DSNP62[[#This Row],[CL_GL_ACCT_FR16]]),$A$2&lt;=_xlfn.NUMBERVALUE(Table_Query_from_MF_DSNP62[[#This Row],[CL_GL_ACCT_TO16]]))</f>
        <v>1</v>
      </c>
      <c r="IW582" s="33" t="b">
        <f>AND($A$2&gt;=_xlfn.NUMBERVALUE(Table_Query_from_MF_DSNP62[[#This Row],[CL_GL_ACCT_FR17]]),$A$2&lt;=_xlfn.NUMBERVALUE(Table_Query_from_MF_DSNP62[[#This Row],[CL_GL_ACCT_TO17]]))</f>
        <v>1</v>
      </c>
      <c r="IX582" s="33" t="b">
        <f>AND($A$2&gt;=_xlfn.NUMBERVALUE(Table_Query_from_MF_DSNP62[[#This Row],[CL_GL_ACCT_FR18]]),$A$2&lt;=_xlfn.NUMBERVALUE(Table_Query_from_MF_DSNP62[[#This Row],[CL_GL_ACCT_TO18]]))</f>
        <v>1</v>
      </c>
      <c r="IY582" s="33" t="b">
        <f>AND($A$2&gt;=_xlfn.NUMBERVALUE(Table_Query_from_MF_DSNP62[[#This Row],[CL_GL_ACCT_FR19]]),$A$2&lt;=_xlfn.NUMBERVALUE(Table_Query_from_MF_DSNP62[[#This Row],[CL_GL_ACCT_TO19]]))</f>
        <v>1</v>
      </c>
      <c r="IZ582" s="33" t="b">
        <f>AND($A$2&gt;=_xlfn.NUMBERVALUE(Table_Query_from_MF_DSNP62[[#This Row],[CL_GL_ACCT_FR20]]),$A$2&lt;=_xlfn.NUMBERVALUE(Table_Query_from_MF_DSNP62[[#This Row],[CL_GL_ACCT_TO20]]))</f>
        <v>1</v>
      </c>
      <c r="JA582" s="33" t="b">
        <f>AND($A$2&gt;=_xlfn.NUMBERVALUE(Table_Query_from_MF_DSNP62[[#This Row],[CL_GL_ACCT_FR21]]),$A$2&lt;=_xlfn.NUMBERVALUE(Table_Query_from_MF_DSNP62[[#This Row],[CL_GL_ACCT_TO21]]))</f>
        <v>1</v>
      </c>
      <c r="JB582" s="33" t="b">
        <f>AND($A$2&gt;=_xlfn.NUMBERVALUE(Table_Query_from_MF_DSNP62[[#This Row],[CL_GL_ACCT_FR22]]),$A$2&lt;=_xlfn.NUMBERVALUE(Table_Query_from_MF_DSNP62[[#This Row],[CL_GL_ACCT_TO22]]))</f>
        <v>1</v>
      </c>
      <c r="JC582" s="33" t="b">
        <f>AND($A$2&gt;=_xlfn.NUMBERVALUE(Table_Query_from_MF_DSNP62[[#This Row],[CL_GL_ACCT_FR23]]),$A$2&lt;=_xlfn.NUMBERVALUE(Table_Query_from_MF_DSNP62[[#This Row],[CL_GL_ACCT_TO23]]))</f>
        <v>1</v>
      </c>
      <c r="JD582" s="33" t="b">
        <f>AND($A$2&gt;=_xlfn.NUMBERVALUE(Table_Query_from_MF_DSNP62[[#This Row],[CL_GL_ACCT_FR24]]),$A$2&lt;=_xlfn.NUMBERVALUE(Table_Query_from_MF_DSNP62[[#This Row],[CL_GL_ACCT_TO24]]))</f>
        <v>1</v>
      </c>
      <c r="JE582" s="33" t="b">
        <f>AND($A$2&gt;=_xlfn.NUMBERVALUE(Table_Query_from_MF_DSNP62[[#This Row],[CL_GL_ACCT_FR25]]),$A$2&lt;=_xlfn.NUMBERVALUE(Table_Query_from_MF_DSNP62[[#This Row],[CL_GL_ACCT_TO25]]))</f>
        <v>1</v>
      </c>
      <c r="JF582" s="33" t="b">
        <f>OR(Table_Query_from_MF_DSNP62[[#This Row],[PairA]:[PairO]])</f>
        <v>1</v>
      </c>
      <c r="JG582" s="33">
        <f>_xlfn.IFNA(MATCH(TRUE,Table_Query_from_MF_DSNP62[[#This Row],[PairA]:[PairO]],0),"none")</f>
        <v>5</v>
      </c>
      <c r="JH582" s="33" t="b">
        <f>AND($B$2&gt;=_xlfn.NUMBERVALUE(Table_Query_from_MF_DSNP62[[#This Row],[CL_CMP_OBJ_FR1]]),$B$2&lt;=_xlfn.NUMBERVALUE(Table_Query_from_MF_DSNP62[[#This Row],[CL_CMP_OBJ_TO1]]))</f>
        <v>0</v>
      </c>
      <c r="JI582" s="33" t="b">
        <f>AND($B$2&gt;=_xlfn.NUMBERVALUE(Table_Query_from_MF_DSNP62[[#This Row],[CL_CMP_OBJ_FR2]]),$B$2&lt;=_xlfn.NUMBERVALUE(Table_Query_from_MF_DSNP62[[#This Row],[CL_CMP_OBJ_TO2]]))</f>
        <v>0</v>
      </c>
      <c r="JJ582" s="33" t="b">
        <f>AND($B$2&gt;=_xlfn.NUMBERVALUE(Table_Query_from_MF_DSNP62[[#This Row],[CL_CMP_OBJ_FR3]]),$B$2&lt;=_xlfn.NUMBERVALUE(Table_Query_from_MF_DSNP62[[#This Row],[CL_CMP_OBJ_TO3]]))</f>
        <v>0</v>
      </c>
      <c r="JK582" s="33" t="b">
        <f>AND($B$2&gt;=_xlfn.NUMBERVALUE(Table_Query_from_MF_DSNP62[[#This Row],[CL_CMP_OBJ_FR4]]),$B$2&lt;=_xlfn.NUMBERVALUE(Table_Query_from_MF_DSNP62[[#This Row],[CL_CMP_OBJ_TO4]]))</f>
        <v>0</v>
      </c>
      <c r="JL582" s="33" t="b">
        <f>AND($B$2&gt;=_xlfn.NUMBERVALUE(Table_Query_from_MF_DSNP62[[#This Row],[CL_CMP_OBJ_FR5]]),$B$2&lt;=_xlfn.NUMBERVALUE(Table_Query_from_MF_DSNP62[[#This Row],[CL_CMP_OBJ_TO5]]))</f>
        <v>1</v>
      </c>
      <c r="JM582" s="33" t="b">
        <f>AND($B$2&gt;=_xlfn.NUMBERVALUE(Table_Query_from_MF_DSNP62[[#This Row],[CL_CMP_OBJ_FR6]]),$B$2&lt;=_xlfn.NUMBERVALUE(Table_Query_from_MF_DSNP62[[#This Row],[CL_CMP_OBJ_TO6]]))</f>
        <v>1</v>
      </c>
      <c r="JN582" s="33" t="b">
        <f>AND($B$2&gt;=_xlfn.NUMBERVALUE(Table_Query_from_MF_DSNP62[[#This Row],[CL_CMP_OBJ_FR7]]),$B$2&lt;=_xlfn.NUMBERVALUE(Table_Query_from_MF_DSNP62[[#This Row],[CL_CMP_OBJ_TO7]]))</f>
        <v>1</v>
      </c>
      <c r="JO582" s="33" t="b">
        <f>AND($B$2&gt;=_xlfn.NUMBERVALUE(Table_Query_from_MF_DSNP62[[#This Row],[CL_CMP_OBJ_FR8]]),$B$2&lt;=_xlfn.NUMBERVALUE(Table_Query_from_MF_DSNP62[[#This Row],[CL_CMP_OBJ_TO8]]))</f>
        <v>1</v>
      </c>
      <c r="JP582" s="33" t="b">
        <f>AND($B$2&gt;=_xlfn.NUMBERVALUE(Table_Query_from_MF_DSNP62[[#This Row],[CL_CMP_OBJ_FR9]]),$B$2&lt;=_xlfn.NUMBERVALUE(Table_Query_from_MF_DSNP62[[#This Row],[CL_CMP_OBJ_TO9]]))</f>
        <v>1</v>
      </c>
      <c r="JQ582" s="33" t="b">
        <f>AND($B$2&gt;=_xlfn.NUMBERVALUE(Table_Query_from_MF_DSNP62[[#This Row],[CL_CMP_OBJ_FR10]]),$B$2&lt;=_xlfn.NUMBERVALUE(Table_Query_from_MF_DSNP62[[#This Row],[CL_CMP_OBJ_TO10]]))</f>
        <v>1</v>
      </c>
      <c r="JR582" s="33" t="b">
        <f>AND($B$2&gt;=_xlfn.NUMBERVALUE(Table_Query_from_MF_DSNP62[[#This Row],[CL_CMP_OBJ_FR11]]),$B$2&lt;=_xlfn.NUMBERVALUE(Table_Query_from_MF_DSNP62[[#This Row],[CL_CMP_OBJ_TO11]]))</f>
        <v>1</v>
      </c>
      <c r="JS582" s="33" t="b">
        <f>AND($B$2&gt;=_xlfn.NUMBERVALUE(Table_Query_from_MF_DSNP62[[#This Row],[CL_CMP_OBJ_FR12]]),$B$2&lt;=_xlfn.NUMBERVALUE(Table_Query_from_MF_DSNP62[[#This Row],[CL_CMP_OBJ_TO12]]))</f>
        <v>1</v>
      </c>
      <c r="JT582" s="33" t="b">
        <f>AND($B$2&gt;=_xlfn.NUMBERVALUE(Table_Query_from_MF_DSNP62[[#This Row],[CL_CMP_OBJ_FR13]]),$B$2&lt;=_xlfn.NUMBERVALUE(Table_Query_from_MF_DSNP62[[#This Row],[CL_CMP_OBJ_TO13]]))</f>
        <v>1</v>
      </c>
      <c r="JU582" s="33" t="b">
        <f>AND($B$2&gt;=_xlfn.NUMBERVALUE(Table_Query_from_MF_DSNP62[[#This Row],[CL_CMP_OBJ_FR14]]),$B$2&lt;=_xlfn.NUMBERVALUE(Table_Query_from_MF_DSNP62[[#This Row],[CL_CMP_OBJ_TO14]]))</f>
        <v>1</v>
      </c>
      <c r="JV582" s="33" t="b">
        <f>AND($B$2&gt;=_xlfn.NUMBERVALUE(Table_Query_from_MF_DSNP62[[#This Row],[CL_CMP_OBJ_FR15]]),$B$2&lt;=_xlfn.NUMBERVALUE(Table_Query_from_MF_DSNP62[[#This Row],[CL_CMP_OBJ_TO15]]))</f>
        <v>1</v>
      </c>
    </row>
    <row r="583" spans="1:282" x14ac:dyDescent="0.25">
      <c r="A583" t="b">
        <f>OR(,Table_Query_from_MF_DSNP62[[#This Row],[Desired GL included as "hard-coded" GL?]],Table_Query_from_MF_DSNP62[[#This Row],[Desired GL included as "Open GL"?]])</f>
        <v>1</v>
      </c>
      <c r="B583" t="b">
        <f>Table_Query_from_MF_DSNP62[[#This Row],[Desired CObj included as "Open CObj"?]]</f>
        <v>1</v>
      </c>
      <c r="C583" t="s">
        <v>971</v>
      </c>
      <c r="D583" t="s">
        <v>2320</v>
      </c>
      <c r="E583" t="s">
        <v>8</v>
      </c>
      <c r="F583" s="24" t="s">
        <v>17</v>
      </c>
      <c r="G583" t="s">
        <v>44</v>
      </c>
      <c r="H583" s="24" t="s">
        <v>444</v>
      </c>
      <c r="I583" t="s">
        <v>444</v>
      </c>
      <c r="J583" s="24" t="s">
        <v>444</v>
      </c>
      <c r="K583" t="s">
        <v>444</v>
      </c>
      <c r="L583" s="24" t="s">
        <v>444</v>
      </c>
      <c r="M583" t="s">
        <v>444</v>
      </c>
      <c r="N583" t="s">
        <v>444</v>
      </c>
      <c r="O583" t="s">
        <v>444</v>
      </c>
      <c r="P583" t="s">
        <v>444</v>
      </c>
      <c r="Q583" t="s">
        <v>15</v>
      </c>
      <c r="R583" t="s">
        <v>444</v>
      </c>
      <c r="S583" t="s">
        <v>442</v>
      </c>
      <c r="T583" t="s">
        <v>447</v>
      </c>
      <c r="U583" t="s">
        <v>444</v>
      </c>
      <c r="V583" t="s">
        <v>444</v>
      </c>
      <c r="W583" t="s">
        <v>442</v>
      </c>
      <c r="X583" t="s">
        <v>442</v>
      </c>
      <c r="Y583" t="s">
        <v>444</v>
      </c>
      <c r="Z583" t="s">
        <v>442</v>
      </c>
      <c r="AA583" t="s">
        <v>442</v>
      </c>
      <c r="AB583" t="s">
        <v>444</v>
      </c>
      <c r="AC583" t="s">
        <v>444</v>
      </c>
      <c r="AD583" t="s">
        <v>444</v>
      </c>
      <c r="AE583" t="s">
        <v>444</v>
      </c>
      <c r="AF583" t="s">
        <v>444</v>
      </c>
      <c r="AG583" t="s">
        <v>442</v>
      </c>
      <c r="AH583" t="s">
        <v>442</v>
      </c>
      <c r="AI583" t="s">
        <v>447</v>
      </c>
      <c r="AJ583" t="s">
        <v>442</v>
      </c>
      <c r="AK583" t="s">
        <v>444</v>
      </c>
      <c r="AL583" t="s">
        <v>444</v>
      </c>
      <c r="AM583" t="s">
        <v>442</v>
      </c>
      <c r="AN583" t="s">
        <v>444</v>
      </c>
      <c r="AO583" t="s">
        <v>444</v>
      </c>
      <c r="AP583" t="s">
        <v>442</v>
      </c>
      <c r="AQ583" t="s">
        <v>282</v>
      </c>
      <c r="AR583" t="s">
        <v>1451</v>
      </c>
      <c r="AS583" t="s">
        <v>162</v>
      </c>
      <c r="AT583" t="s">
        <v>10</v>
      </c>
      <c r="AU583" t="s">
        <v>444</v>
      </c>
      <c r="AV583" t="s">
        <v>442</v>
      </c>
      <c r="AW583" t="s">
        <v>444</v>
      </c>
      <c r="AX583" t="s">
        <v>444</v>
      </c>
      <c r="AY583" t="s">
        <v>444</v>
      </c>
      <c r="AZ583" t="s">
        <v>444</v>
      </c>
      <c r="BA583" t="s">
        <v>444</v>
      </c>
      <c r="BB583" t="s">
        <v>444</v>
      </c>
      <c r="BC583" t="s">
        <v>444</v>
      </c>
      <c r="BD583" t="s">
        <v>1359</v>
      </c>
      <c r="BE583" t="s">
        <v>444</v>
      </c>
      <c r="BF583" t="s">
        <v>1360</v>
      </c>
      <c r="BG583" t="s">
        <v>444</v>
      </c>
      <c r="BH583" t="s">
        <v>444</v>
      </c>
      <c r="BI583" t="s">
        <v>444</v>
      </c>
      <c r="BJ583" t="s">
        <v>444</v>
      </c>
      <c r="BK583" t="s">
        <v>444</v>
      </c>
      <c r="BL583" t="s">
        <v>444</v>
      </c>
      <c r="BM583" t="s">
        <v>444</v>
      </c>
      <c r="BN583" t="s">
        <v>444</v>
      </c>
      <c r="BO583" t="s">
        <v>444</v>
      </c>
      <c r="BP583" t="s">
        <v>444</v>
      </c>
      <c r="BQ583" t="s">
        <v>444</v>
      </c>
      <c r="BR583" t="s">
        <v>444</v>
      </c>
      <c r="BS583" t="s">
        <v>444</v>
      </c>
      <c r="BT583" t="s">
        <v>444</v>
      </c>
      <c r="BU583" t="s">
        <v>444</v>
      </c>
      <c r="BV583" t="s">
        <v>444</v>
      </c>
      <c r="BW583" t="s">
        <v>444</v>
      </c>
      <c r="BX583" t="s">
        <v>444</v>
      </c>
      <c r="BY583" t="s">
        <v>444</v>
      </c>
      <c r="BZ583" t="s">
        <v>444</v>
      </c>
      <c r="CA583" t="s">
        <v>444</v>
      </c>
      <c r="CB583" t="s">
        <v>444</v>
      </c>
      <c r="CC583" t="s">
        <v>444</v>
      </c>
      <c r="CD583" t="s">
        <v>444</v>
      </c>
      <c r="CE583" t="s">
        <v>444</v>
      </c>
      <c r="CF583" t="s">
        <v>444</v>
      </c>
      <c r="CG583" t="s">
        <v>444</v>
      </c>
      <c r="CH583" t="s">
        <v>444</v>
      </c>
      <c r="CI583" t="s">
        <v>444</v>
      </c>
      <c r="CJ583" t="s">
        <v>444</v>
      </c>
      <c r="CK583" t="s">
        <v>444</v>
      </c>
      <c r="CL583" t="s">
        <v>444</v>
      </c>
      <c r="CM583" t="s">
        <v>444</v>
      </c>
      <c r="CN583" t="s">
        <v>444</v>
      </c>
      <c r="CO583" t="s">
        <v>444</v>
      </c>
      <c r="CP583" t="s">
        <v>444</v>
      </c>
      <c r="CQ583" t="s">
        <v>444</v>
      </c>
      <c r="CR583" t="s">
        <v>444</v>
      </c>
      <c r="CS583" t="s">
        <v>444</v>
      </c>
      <c r="CT583" t="s">
        <v>444</v>
      </c>
      <c r="CU583" t="s">
        <v>282</v>
      </c>
      <c r="CV583" t="s">
        <v>2747</v>
      </c>
      <c r="CW583" t="s">
        <v>2736</v>
      </c>
      <c r="CX583" t="s">
        <v>2737</v>
      </c>
      <c r="CY583" t="s">
        <v>2156</v>
      </c>
      <c r="CZ583" t="s">
        <v>2314</v>
      </c>
      <c r="DA583" t="s">
        <v>444</v>
      </c>
      <c r="DB583" t="s">
        <v>444</v>
      </c>
      <c r="DC583" t="s">
        <v>444</v>
      </c>
      <c r="DD583" t="s">
        <v>444</v>
      </c>
      <c r="DE583" t="s">
        <v>444</v>
      </c>
      <c r="DF583" t="s">
        <v>444</v>
      </c>
      <c r="DG583" t="s">
        <v>444</v>
      </c>
      <c r="DH583" t="s">
        <v>444</v>
      </c>
      <c r="DI583" t="s">
        <v>282</v>
      </c>
      <c r="DJ583" t="s">
        <v>1451</v>
      </c>
      <c r="DK583" t="s">
        <v>444</v>
      </c>
      <c r="DL583" t="s">
        <v>444</v>
      </c>
      <c r="DM583" t="s">
        <v>444</v>
      </c>
      <c r="DN583" t="s">
        <v>444</v>
      </c>
      <c r="DO583" t="s">
        <v>444</v>
      </c>
      <c r="DP583" t="s">
        <v>444</v>
      </c>
      <c r="DQ583" t="s">
        <v>444</v>
      </c>
      <c r="DR583" t="s">
        <v>444</v>
      </c>
      <c r="DS583" t="s">
        <v>444</v>
      </c>
      <c r="DT583" s="24" t="s">
        <v>444</v>
      </c>
      <c r="DU583" s="24" t="s">
        <v>444</v>
      </c>
      <c r="DV583" t="s">
        <v>444</v>
      </c>
      <c r="DW583" t="s">
        <v>444</v>
      </c>
      <c r="DX583" s="24" t="s">
        <v>444</v>
      </c>
      <c r="DY583" s="24" t="s">
        <v>444</v>
      </c>
      <c r="DZ583" t="s">
        <v>444</v>
      </c>
      <c r="EA583" t="s">
        <v>444</v>
      </c>
      <c r="EB583" s="24" t="s">
        <v>444</v>
      </c>
      <c r="EC583" s="24" t="s">
        <v>444</v>
      </c>
      <c r="ED583" t="s">
        <v>444</v>
      </c>
      <c r="EE583" t="s">
        <v>444</v>
      </c>
      <c r="EF583" s="24" t="s">
        <v>444</v>
      </c>
      <c r="EG583" s="24" t="s">
        <v>444</v>
      </c>
      <c r="EH583" t="s">
        <v>444</v>
      </c>
      <c r="EI583" t="s">
        <v>444</v>
      </c>
      <c r="EJ583" s="24" t="s">
        <v>444</v>
      </c>
      <c r="EK583" s="24" t="s">
        <v>444</v>
      </c>
      <c r="EL583" t="s">
        <v>444</v>
      </c>
      <c r="EM583" t="s">
        <v>444</v>
      </c>
      <c r="EN583" s="24" t="s">
        <v>444</v>
      </c>
      <c r="EO583" s="24" t="s">
        <v>444</v>
      </c>
      <c r="EP583" t="s">
        <v>444</v>
      </c>
      <c r="EQ583" t="s">
        <v>444</v>
      </c>
      <c r="ER583" s="24" t="s">
        <v>444</v>
      </c>
      <c r="ES583" s="24" t="s">
        <v>444</v>
      </c>
      <c r="ET583" t="s">
        <v>444</v>
      </c>
      <c r="EU583" t="s">
        <v>444</v>
      </c>
      <c r="EV583" s="24" t="s">
        <v>444</v>
      </c>
      <c r="EW583" s="24" t="s">
        <v>444</v>
      </c>
      <c r="EX583" t="s">
        <v>444</v>
      </c>
      <c r="EY583" t="s">
        <v>444</v>
      </c>
      <c r="EZ583" s="24" t="s">
        <v>444</v>
      </c>
      <c r="FA583" s="24" t="s">
        <v>444</v>
      </c>
      <c r="FB583" t="s">
        <v>444</v>
      </c>
      <c r="FC583" t="s">
        <v>444</v>
      </c>
      <c r="FD583" s="24" t="s">
        <v>444</v>
      </c>
      <c r="FE583" s="24" t="s">
        <v>444</v>
      </c>
      <c r="FF583" t="s">
        <v>444</v>
      </c>
      <c r="FG583" t="s">
        <v>444</v>
      </c>
      <c r="FH583" s="24" t="s">
        <v>444</v>
      </c>
      <c r="FI583" s="24" t="s">
        <v>444</v>
      </c>
      <c r="FJ583" t="s">
        <v>444</v>
      </c>
      <c r="FK583" t="s">
        <v>444</v>
      </c>
      <c r="FL583" s="24" t="s">
        <v>444</v>
      </c>
      <c r="FM583" s="24" t="s">
        <v>444</v>
      </c>
      <c r="FN583" t="s">
        <v>444</v>
      </c>
      <c r="FO583" t="s">
        <v>444</v>
      </c>
      <c r="FP583" s="24" t="s">
        <v>444</v>
      </c>
      <c r="FQ583" s="24" t="s">
        <v>444</v>
      </c>
      <c r="FR583" t="s">
        <v>444</v>
      </c>
      <c r="FS583" t="s">
        <v>444</v>
      </c>
      <c r="FT583" s="24" t="s">
        <v>444</v>
      </c>
      <c r="FU583" s="24" t="s">
        <v>444</v>
      </c>
      <c r="FV583" t="s">
        <v>444</v>
      </c>
      <c r="FW583" t="s">
        <v>444</v>
      </c>
      <c r="FX583" s="24" t="s">
        <v>444</v>
      </c>
      <c r="FY583" s="24" t="s">
        <v>444</v>
      </c>
      <c r="FZ583" t="s">
        <v>444</v>
      </c>
      <c r="GA583" t="s">
        <v>444</v>
      </c>
      <c r="GB583" s="24" t="s">
        <v>444</v>
      </c>
      <c r="GC583" s="24" t="s">
        <v>444</v>
      </c>
      <c r="GD583" t="s">
        <v>444</v>
      </c>
      <c r="GE583" t="s">
        <v>444</v>
      </c>
      <c r="GF583" s="24" t="s">
        <v>444</v>
      </c>
      <c r="GG583" s="24" t="s">
        <v>444</v>
      </c>
      <c r="GH583" t="s">
        <v>444</v>
      </c>
      <c r="GI583" s="24" t="s">
        <v>444</v>
      </c>
      <c r="GJ583" s="24" t="s">
        <v>444</v>
      </c>
      <c r="GK583" t="s">
        <v>444</v>
      </c>
      <c r="GL583" t="s">
        <v>444</v>
      </c>
      <c r="GM583" s="24" t="s">
        <v>444</v>
      </c>
      <c r="GN583" s="24" t="s">
        <v>444</v>
      </c>
      <c r="GO583" t="s">
        <v>444</v>
      </c>
      <c r="GP583" t="s">
        <v>444</v>
      </c>
      <c r="GQ583" s="24" t="s">
        <v>444</v>
      </c>
      <c r="GR583" s="24" t="s">
        <v>444</v>
      </c>
      <c r="GS583" t="s">
        <v>444</v>
      </c>
      <c r="GT583" t="s">
        <v>444</v>
      </c>
      <c r="GU583" s="24" t="s">
        <v>444</v>
      </c>
      <c r="GV583" s="24" t="s">
        <v>444</v>
      </c>
      <c r="GW583" t="s">
        <v>444</v>
      </c>
      <c r="GX583" t="s">
        <v>444</v>
      </c>
      <c r="GY583" s="24" t="s">
        <v>444</v>
      </c>
      <c r="GZ583" s="24" t="s">
        <v>444</v>
      </c>
      <c r="HA583" t="s">
        <v>444</v>
      </c>
      <c r="HB583" t="s">
        <v>444</v>
      </c>
      <c r="HC583" s="24" t="s">
        <v>444</v>
      </c>
      <c r="HD583" s="24" t="s">
        <v>444</v>
      </c>
      <c r="HE583" t="s">
        <v>444</v>
      </c>
      <c r="HF583" t="s">
        <v>444</v>
      </c>
      <c r="HG583" s="24" t="s">
        <v>444</v>
      </c>
      <c r="HH583" s="24" t="s">
        <v>444</v>
      </c>
      <c r="HI583" t="s">
        <v>444</v>
      </c>
      <c r="HJ583" t="s">
        <v>444</v>
      </c>
      <c r="HK583" s="24" t="s">
        <v>444</v>
      </c>
      <c r="HL583" s="24" t="s">
        <v>444</v>
      </c>
      <c r="HM583" t="s">
        <v>444</v>
      </c>
      <c r="HN583" t="s">
        <v>444</v>
      </c>
      <c r="HO583" s="24" t="s">
        <v>444</v>
      </c>
      <c r="HP583" s="24" t="s">
        <v>444</v>
      </c>
      <c r="HQ583" t="s">
        <v>444</v>
      </c>
      <c r="HR583" t="s">
        <v>444</v>
      </c>
      <c r="HS583" s="24" t="s">
        <v>444</v>
      </c>
      <c r="HT583" s="24" t="s">
        <v>444</v>
      </c>
      <c r="HU583" t="s">
        <v>444</v>
      </c>
      <c r="HV583" t="s">
        <v>444</v>
      </c>
      <c r="HW583" s="24" t="s">
        <v>444</v>
      </c>
      <c r="HX583" s="24" t="s">
        <v>444</v>
      </c>
      <c r="HY583" t="s">
        <v>444</v>
      </c>
      <c r="HZ583" t="s">
        <v>444</v>
      </c>
      <c r="IA583" t="s">
        <v>2747</v>
      </c>
      <c r="IB583" t="s">
        <v>2736</v>
      </c>
      <c r="IC583" t="s">
        <v>3091</v>
      </c>
      <c r="ID583" s="33" t="b" cm="1">
        <f t="array" ref="ID583">_xlfn.IFNA(MATCH($A$2,_xlfn.NUMBERVALUE(Table_Query_from_MF_DSNP62[[#This Row],[CL_GLACCT_DR1]:[CL_GLACCT_CR4]]),0),0)&gt;=1</f>
        <v>1</v>
      </c>
      <c r="IE583" s="33" t="b">
        <f>OR(Table_Query_from_MF_DSNP62[[#This Row],[Pair1]:[Pair25]])</f>
        <v>1</v>
      </c>
      <c r="IF583" s="33">
        <f>_xlfn.IFNA(MATCH(TRUE,Table_Query_from_MF_DSNP62[[#This Row],[Pair1]:[Pair25]],0),"none")</f>
        <v>1</v>
      </c>
      <c r="IG583" s="33" t="b">
        <f>AND($A$2&gt;=_xlfn.NUMBERVALUE(Table_Query_from_MF_DSNP62[[#This Row],[CL_GL_ACCT_FR1]]),$A$2&lt;=_xlfn.NUMBERVALUE(Table_Query_from_MF_DSNP62[[#This Row],[CL_GL_ACCT_TO1]]))</f>
        <v>1</v>
      </c>
      <c r="IH583" s="33" t="b">
        <f>AND($A$2&gt;=_xlfn.NUMBERVALUE(Table_Query_from_MF_DSNP62[[#This Row],[CL_GL_ACCT_FR2]]),$A$2&lt;=_xlfn.NUMBERVALUE(Table_Query_from_MF_DSNP62[[#This Row],[CL_GL_ACCT_TO2]]))</f>
        <v>1</v>
      </c>
      <c r="II583" s="33" t="b">
        <f>AND($A$2&gt;=_xlfn.NUMBERVALUE(Table_Query_from_MF_DSNP62[[#This Row],[CL_GL_ACCT_FR3]]),$A$2&lt;=_xlfn.NUMBERVALUE(Table_Query_from_MF_DSNP62[[#This Row],[CL_GL_ACCT_TO3]]))</f>
        <v>1</v>
      </c>
      <c r="IJ583" s="33" t="b">
        <f>AND($A$2&gt;=_xlfn.NUMBERVALUE(Table_Query_from_MF_DSNP62[[#This Row],[CL_GL_ACCT_FR4]]),$A$2&lt;=_xlfn.NUMBERVALUE(Table_Query_from_MF_DSNP62[[#This Row],[CL_GL_ACCT_TO4]]))</f>
        <v>1</v>
      </c>
      <c r="IK583" s="33" t="b">
        <f>AND($A$2&gt;=_xlfn.NUMBERVALUE(Table_Query_from_MF_DSNP62[[#This Row],[CL_GL_ACCT_FR5]]),$A$2&lt;=_xlfn.NUMBERVALUE(Table_Query_from_MF_DSNP62[[#This Row],[CL_GL_ACCT_TO5]]))</f>
        <v>1</v>
      </c>
      <c r="IL583" s="33" t="b">
        <f>AND($A$2&gt;=_xlfn.NUMBERVALUE(Table_Query_from_MF_DSNP62[[#This Row],[CL_GL_ACCT_FR6]]),$A$2&lt;=_xlfn.NUMBERVALUE(Table_Query_from_MF_DSNP62[[#This Row],[CL_GL_ACCT_TO6]]))</f>
        <v>1</v>
      </c>
      <c r="IM583" s="33" t="b">
        <f>AND($A$2&gt;=_xlfn.NUMBERVALUE(Table_Query_from_MF_DSNP62[[#This Row],[CL_GL_ACCT_FR7]]),$A$2&lt;=_xlfn.NUMBERVALUE(Table_Query_from_MF_DSNP62[[#This Row],[CL_GL_ACCT_TO7]]))</f>
        <v>1</v>
      </c>
      <c r="IN583" s="33" t="b">
        <f>AND($A$2&gt;=_xlfn.NUMBERVALUE(Table_Query_from_MF_DSNP62[[#This Row],[CL_GL_ACCT_FR8]]),$A$2&lt;=_xlfn.NUMBERVALUE(Table_Query_from_MF_DSNP62[[#This Row],[CL_GL_ACCT_TO8]]))</f>
        <v>1</v>
      </c>
      <c r="IO583" s="33" t="b">
        <f>AND($A$2&gt;=_xlfn.NUMBERVALUE(Table_Query_from_MF_DSNP62[[#This Row],[CL_GL_ACCT_FR9]]),$A$2&lt;=_xlfn.NUMBERVALUE(Table_Query_from_MF_DSNP62[[#This Row],[CL_GL_ACCT_TO9]]))</f>
        <v>1</v>
      </c>
      <c r="IP583" s="33" t="b">
        <f>AND($A$2&gt;=_xlfn.NUMBERVALUE(Table_Query_from_MF_DSNP62[[#This Row],[CL_GL_ACCT_FR10]]),$A$2&lt;=_xlfn.NUMBERVALUE(Table_Query_from_MF_DSNP62[[#This Row],[CL_GL_ACCT_TO10]]))</f>
        <v>1</v>
      </c>
      <c r="IQ583" s="33" t="b">
        <f>AND($A$2&gt;=_xlfn.NUMBERVALUE(Table_Query_from_MF_DSNP62[[#This Row],[CL_GL_ACCT_FR11]]),$A$2&lt;=_xlfn.NUMBERVALUE(Table_Query_from_MF_DSNP62[[#This Row],[CL_GL_ACCT_TO11]]))</f>
        <v>1</v>
      </c>
      <c r="IR583" s="33" t="b">
        <f>AND($A$2&gt;=_xlfn.NUMBERVALUE(Table_Query_from_MF_DSNP62[[#This Row],[CL_GL_ACCT_FR12]]),$A$2&lt;=_xlfn.NUMBERVALUE(Table_Query_from_MF_DSNP62[[#This Row],[CL_GL_ACCT_TO12]]))</f>
        <v>1</v>
      </c>
      <c r="IS583" s="33" t="b">
        <f>AND($A$2&gt;=_xlfn.NUMBERVALUE(Table_Query_from_MF_DSNP62[[#This Row],[CL_GL_ACCT_FR13]]),$A$2&lt;=_xlfn.NUMBERVALUE(Table_Query_from_MF_DSNP62[[#This Row],[CL_GL_ACCT_TO13]]))</f>
        <v>1</v>
      </c>
      <c r="IT583" s="33" t="b">
        <f>AND($A$2&gt;=_xlfn.NUMBERVALUE(Table_Query_from_MF_DSNP62[[#This Row],[CL_GL_ACCT_FR14]]),$A$2&lt;=_xlfn.NUMBERVALUE(Table_Query_from_MF_DSNP62[[#This Row],[CL_GL_ACCT_TO14]]))</f>
        <v>1</v>
      </c>
      <c r="IU583" s="33" t="b">
        <f>AND($A$2&gt;=_xlfn.NUMBERVALUE(Table_Query_from_MF_DSNP62[[#This Row],[CL_GL_ACCT_FR15]]),$A$2&lt;=_xlfn.NUMBERVALUE(Table_Query_from_MF_DSNP62[[#This Row],[CL_GL_ACCT_TO15]]))</f>
        <v>1</v>
      </c>
      <c r="IV583" s="33" t="b">
        <f>AND($A$2&gt;=_xlfn.NUMBERVALUE(Table_Query_from_MF_DSNP62[[#This Row],[CL_GL_ACCT_FR16]]),$A$2&lt;=_xlfn.NUMBERVALUE(Table_Query_from_MF_DSNP62[[#This Row],[CL_GL_ACCT_TO16]]))</f>
        <v>1</v>
      </c>
      <c r="IW583" s="33" t="b">
        <f>AND($A$2&gt;=_xlfn.NUMBERVALUE(Table_Query_from_MF_DSNP62[[#This Row],[CL_GL_ACCT_FR17]]),$A$2&lt;=_xlfn.NUMBERVALUE(Table_Query_from_MF_DSNP62[[#This Row],[CL_GL_ACCT_TO17]]))</f>
        <v>1</v>
      </c>
      <c r="IX583" s="33" t="b">
        <f>AND($A$2&gt;=_xlfn.NUMBERVALUE(Table_Query_from_MF_DSNP62[[#This Row],[CL_GL_ACCT_FR18]]),$A$2&lt;=_xlfn.NUMBERVALUE(Table_Query_from_MF_DSNP62[[#This Row],[CL_GL_ACCT_TO18]]))</f>
        <v>1</v>
      </c>
      <c r="IY583" s="33" t="b">
        <f>AND($A$2&gt;=_xlfn.NUMBERVALUE(Table_Query_from_MF_DSNP62[[#This Row],[CL_GL_ACCT_FR19]]),$A$2&lt;=_xlfn.NUMBERVALUE(Table_Query_from_MF_DSNP62[[#This Row],[CL_GL_ACCT_TO19]]))</f>
        <v>1</v>
      </c>
      <c r="IZ583" s="33" t="b">
        <f>AND($A$2&gt;=_xlfn.NUMBERVALUE(Table_Query_from_MF_DSNP62[[#This Row],[CL_GL_ACCT_FR20]]),$A$2&lt;=_xlfn.NUMBERVALUE(Table_Query_from_MF_DSNP62[[#This Row],[CL_GL_ACCT_TO20]]))</f>
        <v>1</v>
      </c>
      <c r="JA583" s="33" t="b">
        <f>AND($A$2&gt;=_xlfn.NUMBERVALUE(Table_Query_from_MF_DSNP62[[#This Row],[CL_GL_ACCT_FR21]]),$A$2&lt;=_xlfn.NUMBERVALUE(Table_Query_from_MF_DSNP62[[#This Row],[CL_GL_ACCT_TO21]]))</f>
        <v>1</v>
      </c>
      <c r="JB583" s="33" t="b">
        <f>AND($A$2&gt;=_xlfn.NUMBERVALUE(Table_Query_from_MF_DSNP62[[#This Row],[CL_GL_ACCT_FR22]]),$A$2&lt;=_xlfn.NUMBERVALUE(Table_Query_from_MF_DSNP62[[#This Row],[CL_GL_ACCT_TO22]]))</f>
        <v>1</v>
      </c>
      <c r="JC583" s="33" t="b">
        <f>AND($A$2&gt;=_xlfn.NUMBERVALUE(Table_Query_from_MF_DSNP62[[#This Row],[CL_GL_ACCT_FR23]]),$A$2&lt;=_xlfn.NUMBERVALUE(Table_Query_from_MF_DSNP62[[#This Row],[CL_GL_ACCT_TO23]]))</f>
        <v>1</v>
      </c>
      <c r="JD583" s="33" t="b">
        <f>AND($A$2&gt;=_xlfn.NUMBERVALUE(Table_Query_from_MF_DSNP62[[#This Row],[CL_GL_ACCT_FR24]]),$A$2&lt;=_xlfn.NUMBERVALUE(Table_Query_from_MF_DSNP62[[#This Row],[CL_GL_ACCT_TO24]]))</f>
        <v>1</v>
      </c>
      <c r="JE583" s="33" t="b">
        <f>AND($A$2&gt;=_xlfn.NUMBERVALUE(Table_Query_from_MF_DSNP62[[#This Row],[CL_GL_ACCT_FR25]]),$A$2&lt;=_xlfn.NUMBERVALUE(Table_Query_from_MF_DSNP62[[#This Row],[CL_GL_ACCT_TO25]]))</f>
        <v>1</v>
      </c>
      <c r="JF583" s="33" t="b">
        <f>OR(Table_Query_from_MF_DSNP62[[#This Row],[PairA]:[PairO]])</f>
        <v>1</v>
      </c>
      <c r="JG583" s="33">
        <f>_xlfn.IFNA(MATCH(TRUE,Table_Query_from_MF_DSNP62[[#This Row],[PairA]:[PairO]],0),"none")</f>
        <v>1</v>
      </c>
      <c r="JH583" s="33" t="b">
        <f>AND($B$2&gt;=_xlfn.NUMBERVALUE(Table_Query_from_MF_DSNP62[[#This Row],[CL_CMP_OBJ_FR1]]),$B$2&lt;=_xlfn.NUMBERVALUE(Table_Query_from_MF_DSNP62[[#This Row],[CL_CMP_OBJ_TO1]]))</f>
        <v>1</v>
      </c>
      <c r="JI583" s="33" t="b">
        <f>AND($B$2&gt;=_xlfn.NUMBERVALUE(Table_Query_from_MF_DSNP62[[#This Row],[CL_CMP_OBJ_FR2]]),$B$2&lt;=_xlfn.NUMBERVALUE(Table_Query_from_MF_DSNP62[[#This Row],[CL_CMP_OBJ_TO2]]))</f>
        <v>1</v>
      </c>
      <c r="JJ583" s="33" t="b">
        <f>AND($B$2&gt;=_xlfn.NUMBERVALUE(Table_Query_from_MF_DSNP62[[#This Row],[CL_CMP_OBJ_FR3]]),$B$2&lt;=_xlfn.NUMBERVALUE(Table_Query_from_MF_DSNP62[[#This Row],[CL_CMP_OBJ_TO3]]))</f>
        <v>1</v>
      </c>
      <c r="JK583" s="33" t="b">
        <f>AND($B$2&gt;=_xlfn.NUMBERVALUE(Table_Query_from_MF_DSNP62[[#This Row],[CL_CMP_OBJ_FR4]]),$B$2&lt;=_xlfn.NUMBERVALUE(Table_Query_from_MF_DSNP62[[#This Row],[CL_CMP_OBJ_TO4]]))</f>
        <v>1</v>
      </c>
      <c r="JL583" s="33" t="b">
        <f>AND($B$2&gt;=_xlfn.NUMBERVALUE(Table_Query_from_MF_DSNP62[[#This Row],[CL_CMP_OBJ_FR5]]),$B$2&lt;=_xlfn.NUMBERVALUE(Table_Query_from_MF_DSNP62[[#This Row],[CL_CMP_OBJ_TO5]]))</f>
        <v>1</v>
      </c>
      <c r="JM583" s="33" t="b">
        <f>AND($B$2&gt;=_xlfn.NUMBERVALUE(Table_Query_from_MF_DSNP62[[#This Row],[CL_CMP_OBJ_FR6]]),$B$2&lt;=_xlfn.NUMBERVALUE(Table_Query_from_MF_DSNP62[[#This Row],[CL_CMP_OBJ_TO6]]))</f>
        <v>1</v>
      </c>
      <c r="JN583" s="33" t="b">
        <f>AND($B$2&gt;=_xlfn.NUMBERVALUE(Table_Query_from_MF_DSNP62[[#This Row],[CL_CMP_OBJ_FR7]]),$B$2&lt;=_xlfn.NUMBERVALUE(Table_Query_from_MF_DSNP62[[#This Row],[CL_CMP_OBJ_TO7]]))</f>
        <v>1</v>
      </c>
      <c r="JO583" s="33" t="b">
        <f>AND($B$2&gt;=_xlfn.NUMBERVALUE(Table_Query_from_MF_DSNP62[[#This Row],[CL_CMP_OBJ_FR8]]),$B$2&lt;=_xlfn.NUMBERVALUE(Table_Query_from_MF_DSNP62[[#This Row],[CL_CMP_OBJ_TO8]]))</f>
        <v>1</v>
      </c>
      <c r="JP583" s="33" t="b">
        <f>AND($B$2&gt;=_xlfn.NUMBERVALUE(Table_Query_from_MF_DSNP62[[#This Row],[CL_CMP_OBJ_FR9]]),$B$2&lt;=_xlfn.NUMBERVALUE(Table_Query_from_MF_DSNP62[[#This Row],[CL_CMP_OBJ_TO9]]))</f>
        <v>1</v>
      </c>
      <c r="JQ583" s="33" t="b">
        <f>AND($B$2&gt;=_xlfn.NUMBERVALUE(Table_Query_from_MF_DSNP62[[#This Row],[CL_CMP_OBJ_FR10]]),$B$2&lt;=_xlfn.NUMBERVALUE(Table_Query_from_MF_DSNP62[[#This Row],[CL_CMP_OBJ_TO10]]))</f>
        <v>1</v>
      </c>
      <c r="JR583" s="33" t="b">
        <f>AND($B$2&gt;=_xlfn.NUMBERVALUE(Table_Query_from_MF_DSNP62[[#This Row],[CL_CMP_OBJ_FR11]]),$B$2&lt;=_xlfn.NUMBERVALUE(Table_Query_from_MF_DSNP62[[#This Row],[CL_CMP_OBJ_TO11]]))</f>
        <v>1</v>
      </c>
      <c r="JS583" s="33" t="b">
        <f>AND($B$2&gt;=_xlfn.NUMBERVALUE(Table_Query_from_MF_DSNP62[[#This Row],[CL_CMP_OBJ_FR12]]),$B$2&lt;=_xlfn.NUMBERVALUE(Table_Query_from_MF_DSNP62[[#This Row],[CL_CMP_OBJ_TO12]]))</f>
        <v>1</v>
      </c>
      <c r="JT583" s="33" t="b">
        <f>AND($B$2&gt;=_xlfn.NUMBERVALUE(Table_Query_from_MF_DSNP62[[#This Row],[CL_CMP_OBJ_FR13]]),$B$2&lt;=_xlfn.NUMBERVALUE(Table_Query_from_MF_DSNP62[[#This Row],[CL_CMP_OBJ_TO13]]))</f>
        <v>1</v>
      </c>
      <c r="JU583" s="33" t="b">
        <f>AND($B$2&gt;=_xlfn.NUMBERVALUE(Table_Query_from_MF_DSNP62[[#This Row],[CL_CMP_OBJ_FR14]]),$B$2&lt;=_xlfn.NUMBERVALUE(Table_Query_from_MF_DSNP62[[#This Row],[CL_CMP_OBJ_TO14]]))</f>
        <v>1</v>
      </c>
      <c r="JV583" s="33" t="b">
        <f>AND($B$2&gt;=_xlfn.NUMBERVALUE(Table_Query_from_MF_DSNP62[[#This Row],[CL_CMP_OBJ_FR15]]),$B$2&lt;=_xlfn.NUMBERVALUE(Table_Query_from_MF_DSNP62[[#This Row],[CL_CMP_OBJ_TO15]]))</f>
        <v>1</v>
      </c>
    </row>
    <row r="584" spans="1:282" x14ac:dyDescent="0.25">
      <c r="A584" t="b">
        <f>OR(,Table_Query_from_MF_DSNP62[[#This Row],[Desired GL included as "hard-coded" GL?]],Table_Query_from_MF_DSNP62[[#This Row],[Desired GL included as "Open GL"?]])</f>
        <v>1</v>
      </c>
      <c r="B584" t="b">
        <f>Table_Query_from_MF_DSNP62[[#This Row],[Desired CObj included as "Open CObj"?]]</f>
        <v>1</v>
      </c>
      <c r="C584" t="s">
        <v>2321</v>
      </c>
      <c r="D584" t="s">
        <v>2322</v>
      </c>
      <c r="E584" t="s">
        <v>8</v>
      </c>
      <c r="F584" s="24" t="s">
        <v>423</v>
      </c>
      <c r="G584" t="s">
        <v>170</v>
      </c>
      <c r="H584" s="24" t="s">
        <v>444</v>
      </c>
      <c r="I584" t="s">
        <v>444</v>
      </c>
      <c r="J584" s="24" t="s">
        <v>444</v>
      </c>
      <c r="K584" t="s">
        <v>444</v>
      </c>
      <c r="L584" s="24" t="s">
        <v>444</v>
      </c>
      <c r="M584" t="s">
        <v>444</v>
      </c>
      <c r="N584" t="s">
        <v>444</v>
      </c>
      <c r="O584" t="s">
        <v>444</v>
      </c>
      <c r="P584" t="s">
        <v>444</v>
      </c>
      <c r="Q584" t="s">
        <v>15</v>
      </c>
      <c r="R584" t="s">
        <v>444</v>
      </c>
      <c r="S584" t="s">
        <v>442</v>
      </c>
      <c r="T584" t="s">
        <v>447</v>
      </c>
      <c r="U584" t="s">
        <v>444</v>
      </c>
      <c r="V584" t="s">
        <v>444</v>
      </c>
      <c r="W584" t="s">
        <v>447</v>
      </c>
      <c r="X584" t="s">
        <v>444</v>
      </c>
      <c r="Y584" t="s">
        <v>444</v>
      </c>
      <c r="Z584" t="s">
        <v>442</v>
      </c>
      <c r="AA584" t="s">
        <v>442</v>
      </c>
      <c r="AB584" t="s">
        <v>442</v>
      </c>
      <c r="AC584" t="s">
        <v>444</v>
      </c>
      <c r="AD584" t="s">
        <v>444</v>
      </c>
      <c r="AE584" t="s">
        <v>444</v>
      </c>
      <c r="AF584" t="s">
        <v>444</v>
      </c>
      <c r="AG584" t="s">
        <v>442</v>
      </c>
      <c r="AH584" t="s">
        <v>442</v>
      </c>
      <c r="AI584" t="s">
        <v>447</v>
      </c>
      <c r="AJ584" t="s">
        <v>442</v>
      </c>
      <c r="AK584" t="s">
        <v>444</v>
      </c>
      <c r="AL584" t="s">
        <v>444</v>
      </c>
      <c r="AM584" t="s">
        <v>442</v>
      </c>
      <c r="AN584" t="s">
        <v>444</v>
      </c>
      <c r="AO584" t="s">
        <v>444</v>
      </c>
      <c r="AP584" t="s">
        <v>442</v>
      </c>
      <c r="AQ584" t="s">
        <v>528</v>
      </c>
      <c r="AR584" t="s">
        <v>1451</v>
      </c>
      <c r="AS584" t="s">
        <v>162</v>
      </c>
      <c r="AT584" t="s">
        <v>10</v>
      </c>
      <c r="AU584" t="s">
        <v>444</v>
      </c>
      <c r="AV584" t="s">
        <v>442</v>
      </c>
      <c r="AW584" t="s">
        <v>444</v>
      </c>
      <c r="AX584" t="s">
        <v>444</v>
      </c>
      <c r="AY584" t="s">
        <v>444</v>
      </c>
      <c r="AZ584" t="s">
        <v>444</v>
      </c>
      <c r="BA584" t="s">
        <v>444</v>
      </c>
      <c r="BB584" t="s">
        <v>444</v>
      </c>
      <c r="BC584" t="s">
        <v>444</v>
      </c>
      <c r="BD584" t="s">
        <v>1359</v>
      </c>
      <c r="BE584" t="s">
        <v>444</v>
      </c>
      <c r="BF584" t="s">
        <v>1360</v>
      </c>
      <c r="BG584" t="s">
        <v>444</v>
      </c>
      <c r="BH584" t="s">
        <v>444</v>
      </c>
      <c r="BI584" t="s">
        <v>444</v>
      </c>
      <c r="BJ584" t="s">
        <v>444</v>
      </c>
      <c r="BK584" t="s">
        <v>444</v>
      </c>
      <c r="BL584" t="s">
        <v>444</v>
      </c>
      <c r="BM584" t="s">
        <v>444</v>
      </c>
      <c r="BN584" t="s">
        <v>444</v>
      </c>
      <c r="BO584" t="s">
        <v>444</v>
      </c>
      <c r="BP584" t="s">
        <v>444</v>
      </c>
      <c r="BQ584" t="s">
        <v>444</v>
      </c>
      <c r="BR584" t="s">
        <v>444</v>
      </c>
      <c r="BS584" t="s">
        <v>444</v>
      </c>
      <c r="BT584" t="s">
        <v>444</v>
      </c>
      <c r="BU584" t="s">
        <v>444</v>
      </c>
      <c r="BV584" t="s">
        <v>444</v>
      </c>
      <c r="BW584" t="s">
        <v>444</v>
      </c>
      <c r="BX584" t="s">
        <v>444</v>
      </c>
      <c r="BY584" t="s">
        <v>444</v>
      </c>
      <c r="BZ584" t="s">
        <v>444</v>
      </c>
      <c r="CA584" t="s">
        <v>444</v>
      </c>
      <c r="CB584" t="s">
        <v>444</v>
      </c>
      <c r="CC584" t="s">
        <v>444</v>
      </c>
      <c r="CD584" t="s">
        <v>444</v>
      </c>
      <c r="CE584" t="s">
        <v>444</v>
      </c>
      <c r="CF584" t="s">
        <v>444</v>
      </c>
      <c r="CG584" t="s">
        <v>444</v>
      </c>
      <c r="CH584" t="s">
        <v>444</v>
      </c>
      <c r="CI584" t="s">
        <v>444</v>
      </c>
      <c r="CJ584" t="s">
        <v>444</v>
      </c>
      <c r="CK584" t="s">
        <v>444</v>
      </c>
      <c r="CL584" t="s">
        <v>444</v>
      </c>
      <c r="CM584" t="s">
        <v>444</v>
      </c>
      <c r="CN584" t="s">
        <v>444</v>
      </c>
      <c r="CO584" t="s">
        <v>444</v>
      </c>
      <c r="CP584" t="s">
        <v>444</v>
      </c>
      <c r="CQ584" t="s">
        <v>444</v>
      </c>
      <c r="CR584" t="s">
        <v>444</v>
      </c>
      <c r="CS584" t="s">
        <v>444</v>
      </c>
      <c r="CT584" t="s">
        <v>444</v>
      </c>
      <c r="CU584" t="s">
        <v>282</v>
      </c>
      <c r="CV584" t="s">
        <v>2738</v>
      </c>
      <c r="CW584" t="s">
        <v>2736</v>
      </c>
      <c r="CX584" t="s">
        <v>2737</v>
      </c>
      <c r="CY584" t="s">
        <v>2156</v>
      </c>
      <c r="CZ584" t="s">
        <v>2314</v>
      </c>
      <c r="DA584" t="s">
        <v>444</v>
      </c>
      <c r="DB584" t="s">
        <v>444</v>
      </c>
      <c r="DC584" t="s">
        <v>444</v>
      </c>
      <c r="DD584" t="s">
        <v>444</v>
      </c>
      <c r="DE584" t="s">
        <v>444</v>
      </c>
      <c r="DF584" t="s">
        <v>444</v>
      </c>
      <c r="DG584" t="s">
        <v>444</v>
      </c>
      <c r="DH584" t="s">
        <v>444</v>
      </c>
      <c r="DI584" t="s">
        <v>1440</v>
      </c>
      <c r="DJ584" t="s">
        <v>1451</v>
      </c>
      <c r="DK584" t="s">
        <v>444</v>
      </c>
      <c r="DL584" t="s">
        <v>444</v>
      </c>
      <c r="DM584" t="s">
        <v>444</v>
      </c>
      <c r="DN584" t="s">
        <v>444</v>
      </c>
      <c r="DO584" t="s">
        <v>444</v>
      </c>
      <c r="DP584" t="s">
        <v>444</v>
      </c>
      <c r="DQ584" t="s">
        <v>444</v>
      </c>
      <c r="DR584" t="s">
        <v>444</v>
      </c>
      <c r="DS584" t="s">
        <v>444</v>
      </c>
      <c r="DT584" s="24" t="s">
        <v>444</v>
      </c>
      <c r="DU584" s="24" t="s">
        <v>444</v>
      </c>
      <c r="DV584" t="s">
        <v>444</v>
      </c>
      <c r="DW584" t="s">
        <v>444</v>
      </c>
      <c r="DX584" s="24" t="s">
        <v>444</v>
      </c>
      <c r="DY584" s="24" t="s">
        <v>444</v>
      </c>
      <c r="DZ584" t="s">
        <v>444</v>
      </c>
      <c r="EA584" t="s">
        <v>444</v>
      </c>
      <c r="EB584" s="24" t="s">
        <v>444</v>
      </c>
      <c r="EC584" s="24" t="s">
        <v>444</v>
      </c>
      <c r="ED584" t="s">
        <v>444</v>
      </c>
      <c r="EE584" t="s">
        <v>444</v>
      </c>
      <c r="EF584" s="24" t="s">
        <v>444</v>
      </c>
      <c r="EG584" s="24" t="s">
        <v>444</v>
      </c>
      <c r="EH584" t="s">
        <v>444</v>
      </c>
      <c r="EI584" t="s">
        <v>444</v>
      </c>
      <c r="EJ584" s="24" t="s">
        <v>444</v>
      </c>
      <c r="EK584" s="24" t="s">
        <v>444</v>
      </c>
      <c r="EL584" t="s">
        <v>444</v>
      </c>
      <c r="EM584" t="s">
        <v>444</v>
      </c>
      <c r="EN584" s="24" t="s">
        <v>444</v>
      </c>
      <c r="EO584" s="24" t="s">
        <v>444</v>
      </c>
      <c r="EP584" t="s">
        <v>444</v>
      </c>
      <c r="EQ584" t="s">
        <v>444</v>
      </c>
      <c r="ER584" s="24" t="s">
        <v>444</v>
      </c>
      <c r="ES584" s="24" t="s">
        <v>444</v>
      </c>
      <c r="ET584" t="s">
        <v>444</v>
      </c>
      <c r="EU584" t="s">
        <v>444</v>
      </c>
      <c r="EV584" s="24" t="s">
        <v>444</v>
      </c>
      <c r="EW584" s="24" t="s">
        <v>444</v>
      </c>
      <c r="EX584" t="s">
        <v>444</v>
      </c>
      <c r="EY584" t="s">
        <v>444</v>
      </c>
      <c r="EZ584" s="24" t="s">
        <v>444</v>
      </c>
      <c r="FA584" s="24" t="s">
        <v>444</v>
      </c>
      <c r="FB584" t="s">
        <v>444</v>
      </c>
      <c r="FC584" t="s">
        <v>444</v>
      </c>
      <c r="FD584" s="24" t="s">
        <v>444</v>
      </c>
      <c r="FE584" s="24" t="s">
        <v>444</v>
      </c>
      <c r="FF584" t="s">
        <v>444</v>
      </c>
      <c r="FG584" t="s">
        <v>444</v>
      </c>
      <c r="FH584" s="24" t="s">
        <v>444</v>
      </c>
      <c r="FI584" s="24" t="s">
        <v>444</v>
      </c>
      <c r="FJ584" t="s">
        <v>444</v>
      </c>
      <c r="FK584" t="s">
        <v>444</v>
      </c>
      <c r="FL584" s="24" t="s">
        <v>444</v>
      </c>
      <c r="FM584" s="24" t="s">
        <v>444</v>
      </c>
      <c r="FN584" t="s">
        <v>444</v>
      </c>
      <c r="FO584" t="s">
        <v>444</v>
      </c>
      <c r="FP584" s="24" t="s">
        <v>444</v>
      </c>
      <c r="FQ584" s="24" t="s">
        <v>444</v>
      </c>
      <c r="FR584" t="s">
        <v>444</v>
      </c>
      <c r="FS584" t="s">
        <v>444</v>
      </c>
      <c r="FT584" s="24" t="s">
        <v>444</v>
      </c>
      <c r="FU584" s="24" t="s">
        <v>444</v>
      </c>
      <c r="FV584" t="s">
        <v>444</v>
      </c>
      <c r="FW584" t="s">
        <v>444</v>
      </c>
      <c r="FX584" s="24" t="s">
        <v>444</v>
      </c>
      <c r="FY584" s="24" t="s">
        <v>444</v>
      </c>
      <c r="FZ584" t="s">
        <v>444</v>
      </c>
      <c r="GA584" t="s">
        <v>444</v>
      </c>
      <c r="GB584" s="24" t="s">
        <v>444</v>
      </c>
      <c r="GC584" s="24" t="s">
        <v>444</v>
      </c>
      <c r="GD584" t="s">
        <v>444</v>
      </c>
      <c r="GE584" t="s">
        <v>444</v>
      </c>
      <c r="GF584" s="24" t="s">
        <v>444</v>
      </c>
      <c r="GG584" s="24" t="s">
        <v>444</v>
      </c>
      <c r="GH584" t="s">
        <v>15</v>
      </c>
      <c r="GI584" s="24" t="s">
        <v>526</v>
      </c>
      <c r="GJ584" s="24" t="s">
        <v>1453</v>
      </c>
      <c r="GK584" t="s">
        <v>1454</v>
      </c>
      <c r="GL584" t="s">
        <v>609</v>
      </c>
      <c r="GM584" s="24" t="s">
        <v>444</v>
      </c>
      <c r="GN584" s="24" t="s">
        <v>444</v>
      </c>
      <c r="GO584" t="s">
        <v>444</v>
      </c>
      <c r="GP584" t="s">
        <v>444</v>
      </c>
      <c r="GQ584" s="24" t="s">
        <v>444</v>
      </c>
      <c r="GR584" s="24" t="s">
        <v>444</v>
      </c>
      <c r="GS584" t="s">
        <v>444</v>
      </c>
      <c r="GT584" t="s">
        <v>444</v>
      </c>
      <c r="GU584" s="24" t="s">
        <v>444</v>
      </c>
      <c r="GV584" s="24" t="s">
        <v>444</v>
      </c>
      <c r="GW584" t="s">
        <v>444</v>
      </c>
      <c r="GX584" t="s">
        <v>444</v>
      </c>
      <c r="GY584" s="24" t="s">
        <v>444</v>
      </c>
      <c r="GZ584" s="24" t="s">
        <v>444</v>
      </c>
      <c r="HA584" t="s">
        <v>444</v>
      </c>
      <c r="HB584" t="s">
        <v>444</v>
      </c>
      <c r="HC584" s="24" t="s">
        <v>444</v>
      </c>
      <c r="HD584" s="24" t="s">
        <v>444</v>
      </c>
      <c r="HE584" t="s">
        <v>444</v>
      </c>
      <c r="HF584" t="s">
        <v>444</v>
      </c>
      <c r="HG584" s="24" t="s">
        <v>444</v>
      </c>
      <c r="HH584" s="24" t="s">
        <v>444</v>
      </c>
      <c r="HI584" t="s">
        <v>444</v>
      </c>
      <c r="HJ584" t="s">
        <v>444</v>
      </c>
      <c r="HK584" s="24" t="s">
        <v>444</v>
      </c>
      <c r="HL584" s="24" t="s">
        <v>444</v>
      </c>
      <c r="HM584" t="s">
        <v>444</v>
      </c>
      <c r="HN584" t="s">
        <v>444</v>
      </c>
      <c r="HO584" s="24" t="s">
        <v>444</v>
      </c>
      <c r="HP584" s="24" t="s">
        <v>444</v>
      </c>
      <c r="HQ584" t="s">
        <v>444</v>
      </c>
      <c r="HR584" t="s">
        <v>444</v>
      </c>
      <c r="HS584" s="24" t="s">
        <v>444</v>
      </c>
      <c r="HT584" s="24" t="s">
        <v>444</v>
      </c>
      <c r="HU584" t="s">
        <v>444</v>
      </c>
      <c r="HV584" t="s">
        <v>444</v>
      </c>
      <c r="HW584" s="24" t="s">
        <v>444</v>
      </c>
      <c r="HX584" s="24" t="s">
        <v>444</v>
      </c>
      <c r="HY584" t="s">
        <v>444</v>
      </c>
      <c r="HZ584" t="s">
        <v>444</v>
      </c>
      <c r="IA584" t="s">
        <v>2747</v>
      </c>
      <c r="IB584" t="s">
        <v>2736</v>
      </c>
      <c r="IC584" t="s">
        <v>3041</v>
      </c>
      <c r="ID584" s="33" t="b" cm="1">
        <f t="array" ref="ID584">_xlfn.IFNA(MATCH($A$2,_xlfn.NUMBERVALUE(Table_Query_from_MF_DSNP62[[#This Row],[CL_GLACCT_DR1]:[CL_GLACCT_CR4]]),0),0)&gt;=1</f>
        <v>1</v>
      </c>
      <c r="IE584" s="33" t="b">
        <f>OR(Table_Query_from_MF_DSNP62[[#This Row],[Pair1]:[Pair25]])</f>
        <v>1</v>
      </c>
      <c r="IF584" s="33">
        <f>_xlfn.IFNA(MATCH(TRUE,Table_Query_from_MF_DSNP62[[#This Row],[Pair1]:[Pair25]],0),"none")</f>
        <v>1</v>
      </c>
      <c r="IG584" s="33" t="b">
        <f>AND($A$2&gt;=_xlfn.NUMBERVALUE(Table_Query_from_MF_DSNP62[[#This Row],[CL_GL_ACCT_FR1]]),$A$2&lt;=_xlfn.NUMBERVALUE(Table_Query_from_MF_DSNP62[[#This Row],[CL_GL_ACCT_TO1]]))</f>
        <v>1</v>
      </c>
      <c r="IH584" s="33" t="b">
        <f>AND($A$2&gt;=_xlfn.NUMBERVALUE(Table_Query_from_MF_DSNP62[[#This Row],[CL_GL_ACCT_FR2]]),$A$2&lt;=_xlfn.NUMBERVALUE(Table_Query_from_MF_DSNP62[[#This Row],[CL_GL_ACCT_TO2]]))</f>
        <v>1</v>
      </c>
      <c r="II584" s="33" t="b">
        <f>AND($A$2&gt;=_xlfn.NUMBERVALUE(Table_Query_from_MF_DSNP62[[#This Row],[CL_GL_ACCT_FR3]]),$A$2&lt;=_xlfn.NUMBERVALUE(Table_Query_from_MF_DSNP62[[#This Row],[CL_GL_ACCT_TO3]]))</f>
        <v>1</v>
      </c>
      <c r="IJ584" s="33" t="b">
        <f>AND($A$2&gt;=_xlfn.NUMBERVALUE(Table_Query_from_MF_DSNP62[[#This Row],[CL_GL_ACCT_FR4]]),$A$2&lt;=_xlfn.NUMBERVALUE(Table_Query_from_MF_DSNP62[[#This Row],[CL_GL_ACCT_TO4]]))</f>
        <v>1</v>
      </c>
      <c r="IK584" s="33" t="b">
        <f>AND($A$2&gt;=_xlfn.NUMBERVALUE(Table_Query_from_MF_DSNP62[[#This Row],[CL_GL_ACCT_FR5]]),$A$2&lt;=_xlfn.NUMBERVALUE(Table_Query_from_MF_DSNP62[[#This Row],[CL_GL_ACCT_TO5]]))</f>
        <v>1</v>
      </c>
      <c r="IL584" s="33" t="b">
        <f>AND($A$2&gt;=_xlfn.NUMBERVALUE(Table_Query_from_MF_DSNP62[[#This Row],[CL_GL_ACCT_FR6]]),$A$2&lt;=_xlfn.NUMBERVALUE(Table_Query_from_MF_DSNP62[[#This Row],[CL_GL_ACCT_TO6]]))</f>
        <v>1</v>
      </c>
      <c r="IM584" s="33" t="b">
        <f>AND($A$2&gt;=_xlfn.NUMBERVALUE(Table_Query_from_MF_DSNP62[[#This Row],[CL_GL_ACCT_FR7]]),$A$2&lt;=_xlfn.NUMBERVALUE(Table_Query_from_MF_DSNP62[[#This Row],[CL_GL_ACCT_TO7]]))</f>
        <v>1</v>
      </c>
      <c r="IN584" s="33" t="b">
        <f>AND($A$2&gt;=_xlfn.NUMBERVALUE(Table_Query_from_MF_DSNP62[[#This Row],[CL_GL_ACCT_FR8]]),$A$2&lt;=_xlfn.NUMBERVALUE(Table_Query_from_MF_DSNP62[[#This Row],[CL_GL_ACCT_TO8]]))</f>
        <v>1</v>
      </c>
      <c r="IO584" s="33" t="b">
        <f>AND($A$2&gt;=_xlfn.NUMBERVALUE(Table_Query_from_MF_DSNP62[[#This Row],[CL_GL_ACCT_FR9]]),$A$2&lt;=_xlfn.NUMBERVALUE(Table_Query_from_MF_DSNP62[[#This Row],[CL_GL_ACCT_TO9]]))</f>
        <v>1</v>
      </c>
      <c r="IP584" s="33" t="b">
        <f>AND($A$2&gt;=_xlfn.NUMBERVALUE(Table_Query_from_MF_DSNP62[[#This Row],[CL_GL_ACCT_FR10]]),$A$2&lt;=_xlfn.NUMBERVALUE(Table_Query_from_MF_DSNP62[[#This Row],[CL_GL_ACCT_TO10]]))</f>
        <v>1</v>
      </c>
      <c r="IQ584" s="33" t="b">
        <f>AND($A$2&gt;=_xlfn.NUMBERVALUE(Table_Query_from_MF_DSNP62[[#This Row],[CL_GL_ACCT_FR11]]),$A$2&lt;=_xlfn.NUMBERVALUE(Table_Query_from_MF_DSNP62[[#This Row],[CL_GL_ACCT_TO11]]))</f>
        <v>1</v>
      </c>
      <c r="IR584" s="33" t="b">
        <f>AND($A$2&gt;=_xlfn.NUMBERVALUE(Table_Query_from_MF_DSNP62[[#This Row],[CL_GL_ACCT_FR12]]),$A$2&lt;=_xlfn.NUMBERVALUE(Table_Query_from_MF_DSNP62[[#This Row],[CL_GL_ACCT_TO12]]))</f>
        <v>1</v>
      </c>
      <c r="IS584" s="33" t="b">
        <f>AND($A$2&gt;=_xlfn.NUMBERVALUE(Table_Query_from_MF_DSNP62[[#This Row],[CL_GL_ACCT_FR13]]),$A$2&lt;=_xlfn.NUMBERVALUE(Table_Query_from_MF_DSNP62[[#This Row],[CL_GL_ACCT_TO13]]))</f>
        <v>1</v>
      </c>
      <c r="IT584" s="33" t="b">
        <f>AND($A$2&gt;=_xlfn.NUMBERVALUE(Table_Query_from_MF_DSNP62[[#This Row],[CL_GL_ACCT_FR14]]),$A$2&lt;=_xlfn.NUMBERVALUE(Table_Query_from_MF_DSNP62[[#This Row],[CL_GL_ACCT_TO14]]))</f>
        <v>1</v>
      </c>
      <c r="IU584" s="33" t="b">
        <f>AND($A$2&gt;=_xlfn.NUMBERVALUE(Table_Query_from_MF_DSNP62[[#This Row],[CL_GL_ACCT_FR15]]),$A$2&lt;=_xlfn.NUMBERVALUE(Table_Query_from_MF_DSNP62[[#This Row],[CL_GL_ACCT_TO15]]))</f>
        <v>1</v>
      </c>
      <c r="IV584" s="33" t="b">
        <f>AND($A$2&gt;=_xlfn.NUMBERVALUE(Table_Query_from_MF_DSNP62[[#This Row],[CL_GL_ACCT_FR16]]),$A$2&lt;=_xlfn.NUMBERVALUE(Table_Query_from_MF_DSNP62[[#This Row],[CL_GL_ACCT_TO16]]))</f>
        <v>1</v>
      </c>
      <c r="IW584" s="33" t="b">
        <f>AND($A$2&gt;=_xlfn.NUMBERVALUE(Table_Query_from_MF_DSNP62[[#This Row],[CL_GL_ACCT_FR17]]),$A$2&lt;=_xlfn.NUMBERVALUE(Table_Query_from_MF_DSNP62[[#This Row],[CL_GL_ACCT_TO17]]))</f>
        <v>1</v>
      </c>
      <c r="IX584" s="33" t="b">
        <f>AND($A$2&gt;=_xlfn.NUMBERVALUE(Table_Query_from_MF_DSNP62[[#This Row],[CL_GL_ACCT_FR18]]),$A$2&lt;=_xlfn.NUMBERVALUE(Table_Query_from_MF_DSNP62[[#This Row],[CL_GL_ACCT_TO18]]))</f>
        <v>1</v>
      </c>
      <c r="IY584" s="33" t="b">
        <f>AND($A$2&gt;=_xlfn.NUMBERVALUE(Table_Query_from_MF_DSNP62[[#This Row],[CL_GL_ACCT_FR19]]),$A$2&lt;=_xlfn.NUMBERVALUE(Table_Query_from_MF_DSNP62[[#This Row],[CL_GL_ACCT_TO19]]))</f>
        <v>1</v>
      </c>
      <c r="IZ584" s="33" t="b">
        <f>AND($A$2&gt;=_xlfn.NUMBERVALUE(Table_Query_from_MF_DSNP62[[#This Row],[CL_GL_ACCT_FR20]]),$A$2&lt;=_xlfn.NUMBERVALUE(Table_Query_from_MF_DSNP62[[#This Row],[CL_GL_ACCT_TO20]]))</f>
        <v>1</v>
      </c>
      <c r="JA584" s="33" t="b">
        <f>AND($A$2&gt;=_xlfn.NUMBERVALUE(Table_Query_from_MF_DSNP62[[#This Row],[CL_GL_ACCT_FR21]]),$A$2&lt;=_xlfn.NUMBERVALUE(Table_Query_from_MF_DSNP62[[#This Row],[CL_GL_ACCT_TO21]]))</f>
        <v>1</v>
      </c>
      <c r="JB584" s="33" t="b">
        <f>AND($A$2&gt;=_xlfn.NUMBERVALUE(Table_Query_from_MF_DSNP62[[#This Row],[CL_GL_ACCT_FR22]]),$A$2&lt;=_xlfn.NUMBERVALUE(Table_Query_from_MF_DSNP62[[#This Row],[CL_GL_ACCT_TO22]]))</f>
        <v>1</v>
      </c>
      <c r="JC584" s="33" t="b">
        <f>AND($A$2&gt;=_xlfn.NUMBERVALUE(Table_Query_from_MF_DSNP62[[#This Row],[CL_GL_ACCT_FR23]]),$A$2&lt;=_xlfn.NUMBERVALUE(Table_Query_from_MF_DSNP62[[#This Row],[CL_GL_ACCT_TO23]]))</f>
        <v>1</v>
      </c>
      <c r="JD584" s="33" t="b">
        <f>AND($A$2&gt;=_xlfn.NUMBERVALUE(Table_Query_from_MF_DSNP62[[#This Row],[CL_GL_ACCT_FR24]]),$A$2&lt;=_xlfn.NUMBERVALUE(Table_Query_from_MF_DSNP62[[#This Row],[CL_GL_ACCT_TO24]]))</f>
        <v>1</v>
      </c>
      <c r="JE584" s="33" t="b">
        <f>AND($A$2&gt;=_xlfn.NUMBERVALUE(Table_Query_from_MF_DSNP62[[#This Row],[CL_GL_ACCT_FR25]]),$A$2&lt;=_xlfn.NUMBERVALUE(Table_Query_from_MF_DSNP62[[#This Row],[CL_GL_ACCT_TO25]]))</f>
        <v>1</v>
      </c>
      <c r="JF584" s="33" t="b">
        <f>OR(Table_Query_from_MF_DSNP62[[#This Row],[PairA]:[PairO]])</f>
        <v>1</v>
      </c>
      <c r="JG584" s="33">
        <f>_xlfn.IFNA(MATCH(TRUE,Table_Query_from_MF_DSNP62[[#This Row],[PairA]:[PairO]],0),"none")</f>
        <v>3</v>
      </c>
      <c r="JH584" s="33" t="b">
        <f>AND($B$2&gt;=_xlfn.NUMBERVALUE(Table_Query_from_MF_DSNP62[[#This Row],[CL_CMP_OBJ_FR1]]),$B$2&lt;=_xlfn.NUMBERVALUE(Table_Query_from_MF_DSNP62[[#This Row],[CL_CMP_OBJ_TO1]]))</f>
        <v>0</v>
      </c>
      <c r="JI584" s="33" t="b">
        <f>AND($B$2&gt;=_xlfn.NUMBERVALUE(Table_Query_from_MF_DSNP62[[#This Row],[CL_CMP_OBJ_FR2]]),$B$2&lt;=_xlfn.NUMBERVALUE(Table_Query_from_MF_DSNP62[[#This Row],[CL_CMP_OBJ_TO2]]))</f>
        <v>0</v>
      </c>
      <c r="JJ584" s="33" t="b">
        <f>AND($B$2&gt;=_xlfn.NUMBERVALUE(Table_Query_from_MF_DSNP62[[#This Row],[CL_CMP_OBJ_FR3]]),$B$2&lt;=_xlfn.NUMBERVALUE(Table_Query_from_MF_DSNP62[[#This Row],[CL_CMP_OBJ_TO3]]))</f>
        <v>1</v>
      </c>
      <c r="JK584" s="33" t="b">
        <f>AND($B$2&gt;=_xlfn.NUMBERVALUE(Table_Query_from_MF_DSNP62[[#This Row],[CL_CMP_OBJ_FR4]]),$B$2&lt;=_xlfn.NUMBERVALUE(Table_Query_from_MF_DSNP62[[#This Row],[CL_CMP_OBJ_TO4]]))</f>
        <v>1</v>
      </c>
      <c r="JL584" s="33" t="b">
        <f>AND($B$2&gt;=_xlfn.NUMBERVALUE(Table_Query_from_MF_DSNP62[[#This Row],[CL_CMP_OBJ_FR5]]),$B$2&lt;=_xlfn.NUMBERVALUE(Table_Query_from_MF_DSNP62[[#This Row],[CL_CMP_OBJ_TO5]]))</f>
        <v>1</v>
      </c>
      <c r="JM584" s="33" t="b">
        <f>AND($B$2&gt;=_xlfn.NUMBERVALUE(Table_Query_from_MF_DSNP62[[#This Row],[CL_CMP_OBJ_FR6]]),$B$2&lt;=_xlfn.NUMBERVALUE(Table_Query_from_MF_DSNP62[[#This Row],[CL_CMP_OBJ_TO6]]))</f>
        <v>1</v>
      </c>
      <c r="JN584" s="33" t="b">
        <f>AND($B$2&gt;=_xlfn.NUMBERVALUE(Table_Query_from_MF_DSNP62[[#This Row],[CL_CMP_OBJ_FR7]]),$B$2&lt;=_xlfn.NUMBERVALUE(Table_Query_from_MF_DSNP62[[#This Row],[CL_CMP_OBJ_TO7]]))</f>
        <v>1</v>
      </c>
      <c r="JO584" s="33" t="b">
        <f>AND($B$2&gt;=_xlfn.NUMBERVALUE(Table_Query_from_MF_DSNP62[[#This Row],[CL_CMP_OBJ_FR8]]),$B$2&lt;=_xlfn.NUMBERVALUE(Table_Query_from_MF_DSNP62[[#This Row],[CL_CMP_OBJ_TO8]]))</f>
        <v>1</v>
      </c>
      <c r="JP584" s="33" t="b">
        <f>AND($B$2&gt;=_xlfn.NUMBERVALUE(Table_Query_from_MF_DSNP62[[#This Row],[CL_CMP_OBJ_FR9]]),$B$2&lt;=_xlfn.NUMBERVALUE(Table_Query_from_MF_DSNP62[[#This Row],[CL_CMP_OBJ_TO9]]))</f>
        <v>1</v>
      </c>
      <c r="JQ584" s="33" t="b">
        <f>AND($B$2&gt;=_xlfn.NUMBERVALUE(Table_Query_from_MF_DSNP62[[#This Row],[CL_CMP_OBJ_FR10]]),$B$2&lt;=_xlfn.NUMBERVALUE(Table_Query_from_MF_DSNP62[[#This Row],[CL_CMP_OBJ_TO10]]))</f>
        <v>1</v>
      </c>
      <c r="JR584" s="33" t="b">
        <f>AND($B$2&gt;=_xlfn.NUMBERVALUE(Table_Query_from_MF_DSNP62[[#This Row],[CL_CMP_OBJ_FR11]]),$B$2&lt;=_xlfn.NUMBERVALUE(Table_Query_from_MF_DSNP62[[#This Row],[CL_CMP_OBJ_TO11]]))</f>
        <v>1</v>
      </c>
      <c r="JS584" s="33" t="b">
        <f>AND($B$2&gt;=_xlfn.NUMBERVALUE(Table_Query_from_MF_DSNP62[[#This Row],[CL_CMP_OBJ_FR12]]),$B$2&lt;=_xlfn.NUMBERVALUE(Table_Query_from_MF_DSNP62[[#This Row],[CL_CMP_OBJ_TO12]]))</f>
        <v>1</v>
      </c>
      <c r="JT584" s="33" t="b">
        <f>AND($B$2&gt;=_xlfn.NUMBERVALUE(Table_Query_from_MF_DSNP62[[#This Row],[CL_CMP_OBJ_FR13]]),$B$2&lt;=_xlfn.NUMBERVALUE(Table_Query_from_MF_DSNP62[[#This Row],[CL_CMP_OBJ_TO13]]))</f>
        <v>1</v>
      </c>
      <c r="JU584" s="33" t="b">
        <f>AND($B$2&gt;=_xlfn.NUMBERVALUE(Table_Query_from_MF_DSNP62[[#This Row],[CL_CMP_OBJ_FR14]]),$B$2&lt;=_xlfn.NUMBERVALUE(Table_Query_from_MF_DSNP62[[#This Row],[CL_CMP_OBJ_TO14]]))</f>
        <v>1</v>
      </c>
      <c r="JV584" s="33" t="b">
        <f>AND($B$2&gt;=_xlfn.NUMBERVALUE(Table_Query_from_MF_DSNP62[[#This Row],[CL_CMP_OBJ_FR15]]),$B$2&lt;=_xlfn.NUMBERVALUE(Table_Query_from_MF_DSNP62[[#This Row],[CL_CMP_OBJ_TO15]]))</f>
        <v>1</v>
      </c>
    </row>
    <row r="585" spans="1:282" x14ac:dyDescent="0.25">
      <c r="A585" t="b">
        <f>OR(,Table_Query_from_MF_DSNP62[[#This Row],[Desired GL included as "hard-coded" GL?]],Table_Query_from_MF_DSNP62[[#This Row],[Desired GL included as "Open GL"?]])</f>
        <v>1</v>
      </c>
      <c r="B585" t="b">
        <f>Table_Query_from_MF_DSNP62[[#This Row],[Desired CObj included as "Open CObj"?]]</f>
        <v>1</v>
      </c>
      <c r="C585" t="s">
        <v>2323</v>
      </c>
      <c r="D585" t="s">
        <v>2324</v>
      </c>
      <c r="E585" t="s">
        <v>8</v>
      </c>
      <c r="F585" s="24" t="s">
        <v>170</v>
      </c>
      <c r="G585" t="s">
        <v>17</v>
      </c>
      <c r="H585" s="24" t="s">
        <v>444</v>
      </c>
      <c r="I585" t="s">
        <v>444</v>
      </c>
      <c r="J585" s="24" t="s">
        <v>444</v>
      </c>
      <c r="K585" t="s">
        <v>444</v>
      </c>
      <c r="L585" s="24" t="s">
        <v>444</v>
      </c>
      <c r="M585" t="s">
        <v>444</v>
      </c>
      <c r="N585" t="s">
        <v>444</v>
      </c>
      <c r="O585" t="s">
        <v>444</v>
      </c>
      <c r="P585" t="s">
        <v>444</v>
      </c>
      <c r="Q585" t="s">
        <v>15</v>
      </c>
      <c r="R585" t="s">
        <v>444</v>
      </c>
      <c r="S585" t="s">
        <v>442</v>
      </c>
      <c r="T585" t="s">
        <v>447</v>
      </c>
      <c r="U585" t="s">
        <v>444</v>
      </c>
      <c r="V585" t="s">
        <v>444</v>
      </c>
      <c r="W585" t="s">
        <v>442</v>
      </c>
      <c r="X585" t="s">
        <v>442</v>
      </c>
      <c r="Y585" t="s">
        <v>444</v>
      </c>
      <c r="Z585" t="s">
        <v>442</v>
      </c>
      <c r="AA585" t="s">
        <v>442</v>
      </c>
      <c r="AB585" t="s">
        <v>442</v>
      </c>
      <c r="AC585" t="s">
        <v>444</v>
      </c>
      <c r="AD585" t="s">
        <v>444</v>
      </c>
      <c r="AE585" t="s">
        <v>444</v>
      </c>
      <c r="AF585" t="s">
        <v>444</v>
      </c>
      <c r="AG585" t="s">
        <v>442</v>
      </c>
      <c r="AH585" t="s">
        <v>442</v>
      </c>
      <c r="AI585" t="s">
        <v>447</v>
      </c>
      <c r="AJ585" t="s">
        <v>442</v>
      </c>
      <c r="AK585" t="s">
        <v>444</v>
      </c>
      <c r="AL585" t="s">
        <v>444</v>
      </c>
      <c r="AM585" t="s">
        <v>442</v>
      </c>
      <c r="AN585" t="s">
        <v>444</v>
      </c>
      <c r="AO585" t="s">
        <v>444</v>
      </c>
      <c r="AP585" t="s">
        <v>442</v>
      </c>
      <c r="AQ585" t="s">
        <v>528</v>
      </c>
      <c r="AR585" t="s">
        <v>1451</v>
      </c>
      <c r="AS585" t="s">
        <v>162</v>
      </c>
      <c r="AT585" t="s">
        <v>10</v>
      </c>
      <c r="AU585" t="s">
        <v>444</v>
      </c>
      <c r="AV585" t="s">
        <v>442</v>
      </c>
      <c r="AW585" t="s">
        <v>444</v>
      </c>
      <c r="AX585" t="s">
        <v>444</v>
      </c>
      <c r="AY585" t="s">
        <v>444</v>
      </c>
      <c r="AZ585" t="s">
        <v>444</v>
      </c>
      <c r="BA585" t="s">
        <v>444</v>
      </c>
      <c r="BB585" t="s">
        <v>444</v>
      </c>
      <c r="BC585" t="s">
        <v>444</v>
      </c>
      <c r="BD585" t="s">
        <v>1359</v>
      </c>
      <c r="BE585" t="s">
        <v>444</v>
      </c>
      <c r="BF585" t="s">
        <v>1360</v>
      </c>
      <c r="BG585" t="s">
        <v>444</v>
      </c>
      <c r="BH585" t="s">
        <v>444</v>
      </c>
      <c r="BI585" t="s">
        <v>444</v>
      </c>
      <c r="BJ585" t="s">
        <v>444</v>
      </c>
      <c r="BK585" t="s">
        <v>444</v>
      </c>
      <c r="BL585" t="s">
        <v>444</v>
      </c>
      <c r="BM585" t="s">
        <v>444</v>
      </c>
      <c r="BN585" t="s">
        <v>444</v>
      </c>
      <c r="BO585" t="s">
        <v>444</v>
      </c>
      <c r="BP585" t="s">
        <v>444</v>
      </c>
      <c r="BQ585" t="s">
        <v>444</v>
      </c>
      <c r="BR585" t="s">
        <v>444</v>
      </c>
      <c r="BS585" t="s">
        <v>444</v>
      </c>
      <c r="BT585" t="s">
        <v>444</v>
      </c>
      <c r="BU585" t="s">
        <v>444</v>
      </c>
      <c r="BV585" t="s">
        <v>444</v>
      </c>
      <c r="BW585" t="s">
        <v>444</v>
      </c>
      <c r="BX585" t="s">
        <v>444</v>
      </c>
      <c r="BY585" t="s">
        <v>444</v>
      </c>
      <c r="BZ585" t="s">
        <v>444</v>
      </c>
      <c r="CA585" t="s">
        <v>444</v>
      </c>
      <c r="CB585" t="s">
        <v>444</v>
      </c>
      <c r="CC585" t="s">
        <v>444</v>
      </c>
      <c r="CD585" t="s">
        <v>444</v>
      </c>
      <c r="CE585" t="s">
        <v>444</v>
      </c>
      <c r="CF585" t="s">
        <v>444</v>
      </c>
      <c r="CG585" t="s">
        <v>444</v>
      </c>
      <c r="CH585" t="s">
        <v>444</v>
      </c>
      <c r="CI585" t="s">
        <v>444</v>
      </c>
      <c r="CJ585" t="s">
        <v>444</v>
      </c>
      <c r="CK585" t="s">
        <v>444</v>
      </c>
      <c r="CL585" t="s">
        <v>444</v>
      </c>
      <c r="CM585" t="s">
        <v>444</v>
      </c>
      <c r="CN585" t="s">
        <v>444</v>
      </c>
      <c r="CO585" t="s">
        <v>444</v>
      </c>
      <c r="CP585" t="s">
        <v>444</v>
      </c>
      <c r="CQ585" t="s">
        <v>444</v>
      </c>
      <c r="CR585" t="s">
        <v>444</v>
      </c>
      <c r="CS585" t="s">
        <v>444</v>
      </c>
      <c r="CT585" t="s">
        <v>444</v>
      </c>
      <c r="CU585" t="s">
        <v>7</v>
      </c>
      <c r="CV585" t="s">
        <v>2747</v>
      </c>
      <c r="CW585" t="s">
        <v>2736</v>
      </c>
      <c r="CX585" t="s">
        <v>2737</v>
      </c>
      <c r="CY585" t="s">
        <v>2156</v>
      </c>
      <c r="CZ585" t="s">
        <v>2314</v>
      </c>
      <c r="DA585" t="s">
        <v>444</v>
      </c>
      <c r="DB585" t="s">
        <v>444</v>
      </c>
      <c r="DC585" t="s">
        <v>444</v>
      </c>
      <c r="DD585" t="s">
        <v>444</v>
      </c>
      <c r="DE585" t="s">
        <v>444</v>
      </c>
      <c r="DF585" t="s">
        <v>444</v>
      </c>
      <c r="DG585" t="s">
        <v>444</v>
      </c>
      <c r="DH585" t="s">
        <v>444</v>
      </c>
      <c r="DI585" t="s">
        <v>1440</v>
      </c>
      <c r="DJ585" t="s">
        <v>1451</v>
      </c>
      <c r="DK585" t="s">
        <v>444</v>
      </c>
      <c r="DL585" t="s">
        <v>444</v>
      </c>
      <c r="DM585" t="s">
        <v>444</v>
      </c>
      <c r="DN585" t="s">
        <v>444</v>
      </c>
      <c r="DO585" t="s">
        <v>444</v>
      </c>
      <c r="DP585" t="s">
        <v>444</v>
      </c>
      <c r="DQ585" t="s">
        <v>444</v>
      </c>
      <c r="DR585" t="s">
        <v>444</v>
      </c>
      <c r="DS585" t="s">
        <v>444</v>
      </c>
      <c r="DT585" s="24" t="s">
        <v>444</v>
      </c>
      <c r="DU585" s="24" t="s">
        <v>444</v>
      </c>
      <c r="DV585" t="s">
        <v>444</v>
      </c>
      <c r="DW585" t="s">
        <v>444</v>
      </c>
      <c r="DX585" s="24" t="s">
        <v>444</v>
      </c>
      <c r="DY585" s="24" t="s">
        <v>444</v>
      </c>
      <c r="DZ585" t="s">
        <v>444</v>
      </c>
      <c r="EA585" t="s">
        <v>444</v>
      </c>
      <c r="EB585" s="24" t="s">
        <v>444</v>
      </c>
      <c r="EC585" s="24" t="s">
        <v>444</v>
      </c>
      <c r="ED585" t="s">
        <v>444</v>
      </c>
      <c r="EE585" t="s">
        <v>444</v>
      </c>
      <c r="EF585" s="24" t="s">
        <v>444</v>
      </c>
      <c r="EG585" s="24" t="s">
        <v>444</v>
      </c>
      <c r="EH585" t="s">
        <v>444</v>
      </c>
      <c r="EI585" t="s">
        <v>444</v>
      </c>
      <c r="EJ585" s="24" t="s">
        <v>444</v>
      </c>
      <c r="EK585" s="24" t="s">
        <v>444</v>
      </c>
      <c r="EL585" t="s">
        <v>444</v>
      </c>
      <c r="EM585" t="s">
        <v>444</v>
      </c>
      <c r="EN585" s="24" t="s">
        <v>444</v>
      </c>
      <c r="EO585" s="24" t="s">
        <v>444</v>
      </c>
      <c r="EP585" t="s">
        <v>444</v>
      </c>
      <c r="EQ585" t="s">
        <v>444</v>
      </c>
      <c r="ER585" s="24" t="s">
        <v>444</v>
      </c>
      <c r="ES585" s="24" t="s">
        <v>444</v>
      </c>
      <c r="ET585" t="s">
        <v>444</v>
      </c>
      <c r="EU585" t="s">
        <v>444</v>
      </c>
      <c r="EV585" s="24" t="s">
        <v>444</v>
      </c>
      <c r="EW585" s="24" t="s">
        <v>444</v>
      </c>
      <c r="EX585" t="s">
        <v>444</v>
      </c>
      <c r="EY585" t="s">
        <v>444</v>
      </c>
      <c r="EZ585" s="24" t="s">
        <v>444</v>
      </c>
      <c r="FA585" s="24" t="s">
        <v>444</v>
      </c>
      <c r="FB585" t="s">
        <v>444</v>
      </c>
      <c r="FC585" t="s">
        <v>444</v>
      </c>
      <c r="FD585" s="24" t="s">
        <v>444</v>
      </c>
      <c r="FE585" s="24" t="s">
        <v>444</v>
      </c>
      <c r="FF585" t="s">
        <v>444</v>
      </c>
      <c r="FG585" t="s">
        <v>444</v>
      </c>
      <c r="FH585" s="24" t="s">
        <v>444</v>
      </c>
      <c r="FI585" s="24" t="s">
        <v>444</v>
      </c>
      <c r="FJ585" t="s">
        <v>444</v>
      </c>
      <c r="FK585" t="s">
        <v>444</v>
      </c>
      <c r="FL585" s="24" t="s">
        <v>444</v>
      </c>
      <c r="FM585" s="24" t="s">
        <v>444</v>
      </c>
      <c r="FN585" t="s">
        <v>444</v>
      </c>
      <c r="FO585" t="s">
        <v>444</v>
      </c>
      <c r="FP585" s="24" t="s">
        <v>444</v>
      </c>
      <c r="FQ585" s="24" t="s">
        <v>444</v>
      </c>
      <c r="FR585" t="s">
        <v>444</v>
      </c>
      <c r="FS585" t="s">
        <v>444</v>
      </c>
      <c r="FT585" s="24" t="s">
        <v>444</v>
      </c>
      <c r="FU585" s="24" t="s">
        <v>444</v>
      </c>
      <c r="FV585" t="s">
        <v>444</v>
      </c>
      <c r="FW585" t="s">
        <v>444</v>
      </c>
      <c r="FX585" s="24" t="s">
        <v>444</v>
      </c>
      <c r="FY585" s="24" t="s">
        <v>444</v>
      </c>
      <c r="FZ585" t="s">
        <v>444</v>
      </c>
      <c r="GA585" t="s">
        <v>444</v>
      </c>
      <c r="GB585" s="24" t="s">
        <v>444</v>
      </c>
      <c r="GC585" s="24" t="s">
        <v>444</v>
      </c>
      <c r="GD585" t="s">
        <v>444</v>
      </c>
      <c r="GE585" t="s">
        <v>444</v>
      </c>
      <c r="GF585" s="24" t="s">
        <v>444</v>
      </c>
      <c r="GG585" s="24" t="s">
        <v>444</v>
      </c>
      <c r="GH585" t="s">
        <v>444</v>
      </c>
      <c r="GI585" s="24" t="s">
        <v>444</v>
      </c>
      <c r="GJ585" s="24" t="s">
        <v>444</v>
      </c>
      <c r="GK585" t="s">
        <v>444</v>
      </c>
      <c r="GL585" t="s">
        <v>444</v>
      </c>
      <c r="GM585" s="24" t="s">
        <v>444</v>
      </c>
      <c r="GN585" s="24" t="s">
        <v>444</v>
      </c>
      <c r="GO585" t="s">
        <v>444</v>
      </c>
      <c r="GP585" t="s">
        <v>444</v>
      </c>
      <c r="GQ585" s="24" t="s">
        <v>444</v>
      </c>
      <c r="GR585" s="24" t="s">
        <v>444</v>
      </c>
      <c r="GS585" t="s">
        <v>444</v>
      </c>
      <c r="GT585" t="s">
        <v>444</v>
      </c>
      <c r="GU585" s="24" t="s">
        <v>444</v>
      </c>
      <c r="GV585" s="24" t="s">
        <v>444</v>
      </c>
      <c r="GW585" t="s">
        <v>444</v>
      </c>
      <c r="GX585" t="s">
        <v>444</v>
      </c>
      <c r="GY585" s="24" t="s">
        <v>444</v>
      </c>
      <c r="GZ585" s="24" t="s">
        <v>444</v>
      </c>
      <c r="HA585" t="s">
        <v>444</v>
      </c>
      <c r="HB585" t="s">
        <v>444</v>
      </c>
      <c r="HC585" s="24" t="s">
        <v>444</v>
      </c>
      <c r="HD585" s="24" t="s">
        <v>444</v>
      </c>
      <c r="HE585" t="s">
        <v>444</v>
      </c>
      <c r="HF585" t="s">
        <v>444</v>
      </c>
      <c r="HG585" s="24" t="s">
        <v>444</v>
      </c>
      <c r="HH585" s="24" t="s">
        <v>444</v>
      </c>
      <c r="HI585" t="s">
        <v>444</v>
      </c>
      <c r="HJ585" t="s">
        <v>444</v>
      </c>
      <c r="HK585" s="24" t="s">
        <v>444</v>
      </c>
      <c r="HL585" s="24" t="s">
        <v>444</v>
      </c>
      <c r="HM585" t="s">
        <v>444</v>
      </c>
      <c r="HN585" t="s">
        <v>444</v>
      </c>
      <c r="HO585" s="24" t="s">
        <v>444</v>
      </c>
      <c r="HP585" s="24" t="s">
        <v>444</v>
      </c>
      <c r="HQ585" t="s">
        <v>444</v>
      </c>
      <c r="HR585" t="s">
        <v>444</v>
      </c>
      <c r="HS585" s="24" t="s">
        <v>444</v>
      </c>
      <c r="HT585" s="24" t="s">
        <v>444</v>
      </c>
      <c r="HU585" t="s">
        <v>444</v>
      </c>
      <c r="HV585" t="s">
        <v>444</v>
      </c>
      <c r="HW585" s="24" t="s">
        <v>444</v>
      </c>
      <c r="HX585" s="24" t="s">
        <v>444</v>
      </c>
      <c r="HY585" t="s">
        <v>444</v>
      </c>
      <c r="HZ585" t="s">
        <v>444</v>
      </c>
      <c r="IA585" t="s">
        <v>2747</v>
      </c>
      <c r="IB585" t="s">
        <v>2736</v>
      </c>
      <c r="IC585" t="s">
        <v>3041</v>
      </c>
      <c r="ID585" s="33" t="b" cm="1">
        <f t="array" ref="ID585">_xlfn.IFNA(MATCH($A$2,_xlfn.NUMBERVALUE(Table_Query_from_MF_DSNP62[[#This Row],[CL_GLACCT_DR1]:[CL_GLACCT_CR4]]),0),0)&gt;=1</f>
        <v>1</v>
      </c>
      <c r="IE585" s="33" t="b">
        <f>OR(Table_Query_from_MF_DSNP62[[#This Row],[Pair1]:[Pair25]])</f>
        <v>1</v>
      </c>
      <c r="IF585" s="33">
        <f>_xlfn.IFNA(MATCH(TRUE,Table_Query_from_MF_DSNP62[[#This Row],[Pair1]:[Pair25]],0),"none")</f>
        <v>1</v>
      </c>
      <c r="IG585" s="33" t="b">
        <f>AND($A$2&gt;=_xlfn.NUMBERVALUE(Table_Query_from_MF_DSNP62[[#This Row],[CL_GL_ACCT_FR1]]),$A$2&lt;=_xlfn.NUMBERVALUE(Table_Query_from_MF_DSNP62[[#This Row],[CL_GL_ACCT_TO1]]))</f>
        <v>1</v>
      </c>
      <c r="IH585" s="33" t="b">
        <f>AND($A$2&gt;=_xlfn.NUMBERVALUE(Table_Query_from_MF_DSNP62[[#This Row],[CL_GL_ACCT_FR2]]),$A$2&lt;=_xlfn.NUMBERVALUE(Table_Query_from_MF_DSNP62[[#This Row],[CL_GL_ACCT_TO2]]))</f>
        <v>1</v>
      </c>
      <c r="II585" s="33" t="b">
        <f>AND($A$2&gt;=_xlfn.NUMBERVALUE(Table_Query_from_MF_DSNP62[[#This Row],[CL_GL_ACCT_FR3]]),$A$2&lt;=_xlfn.NUMBERVALUE(Table_Query_from_MF_DSNP62[[#This Row],[CL_GL_ACCT_TO3]]))</f>
        <v>1</v>
      </c>
      <c r="IJ585" s="33" t="b">
        <f>AND($A$2&gt;=_xlfn.NUMBERVALUE(Table_Query_from_MF_DSNP62[[#This Row],[CL_GL_ACCT_FR4]]),$A$2&lt;=_xlfn.NUMBERVALUE(Table_Query_from_MF_DSNP62[[#This Row],[CL_GL_ACCT_TO4]]))</f>
        <v>1</v>
      </c>
      <c r="IK585" s="33" t="b">
        <f>AND($A$2&gt;=_xlfn.NUMBERVALUE(Table_Query_from_MF_DSNP62[[#This Row],[CL_GL_ACCT_FR5]]),$A$2&lt;=_xlfn.NUMBERVALUE(Table_Query_from_MF_DSNP62[[#This Row],[CL_GL_ACCT_TO5]]))</f>
        <v>1</v>
      </c>
      <c r="IL585" s="33" t="b">
        <f>AND($A$2&gt;=_xlfn.NUMBERVALUE(Table_Query_from_MF_DSNP62[[#This Row],[CL_GL_ACCT_FR6]]),$A$2&lt;=_xlfn.NUMBERVALUE(Table_Query_from_MF_DSNP62[[#This Row],[CL_GL_ACCT_TO6]]))</f>
        <v>1</v>
      </c>
      <c r="IM585" s="33" t="b">
        <f>AND($A$2&gt;=_xlfn.NUMBERVALUE(Table_Query_from_MF_DSNP62[[#This Row],[CL_GL_ACCT_FR7]]),$A$2&lt;=_xlfn.NUMBERVALUE(Table_Query_from_MF_DSNP62[[#This Row],[CL_GL_ACCT_TO7]]))</f>
        <v>1</v>
      </c>
      <c r="IN585" s="33" t="b">
        <f>AND($A$2&gt;=_xlfn.NUMBERVALUE(Table_Query_from_MF_DSNP62[[#This Row],[CL_GL_ACCT_FR8]]),$A$2&lt;=_xlfn.NUMBERVALUE(Table_Query_from_MF_DSNP62[[#This Row],[CL_GL_ACCT_TO8]]))</f>
        <v>1</v>
      </c>
      <c r="IO585" s="33" t="b">
        <f>AND($A$2&gt;=_xlfn.NUMBERVALUE(Table_Query_from_MF_DSNP62[[#This Row],[CL_GL_ACCT_FR9]]),$A$2&lt;=_xlfn.NUMBERVALUE(Table_Query_from_MF_DSNP62[[#This Row],[CL_GL_ACCT_TO9]]))</f>
        <v>1</v>
      </c>
      <c r="IP585" s="33" t="b">
        <f>AND($A$2&gt;=_xlfn.NUMBERVALUE(Table_Query_from_MF_DSNP62[[#This Row],[CL_GL_ACCT_FR10]]),$A$2&lt;=_xlfn.NUMBERVALUE(Table_Query_from_MF_DSNP62[[#This Row],[CL_GL_ACCT_TO10]]))</f>
        <v>1</v>
      </c>
      <c r="IQ585" s="33" t="b">
        <f>AND($A$2&gt;=_xlfn.NUMBERVALUE(Table_Query_from_MF_DSNP62[[#This Row],[CL_GL_ACCT_FR11]]),$A$2&lt;=_xlfn.NUMBERVALUE(Table_Query_from_MF_DSNP62[[#This Row],[CL_GL_ACCT_TO11]]))</f>
        <v>1</v>
      </c>
      <c r="IR585" s="33" t="b">
        <f>AND($A$2&gt;=_xlfn.NUMBERVALUE(Table_Query_from_MF_DSNP62[[#This Row],[CL_GL_ACCT_FR12]]),$A$2&lt;=_xlfn.NUMBERVALUE(Table_Query_from_MF_DSNP62[[#This Row],[CL_GL_ACCT_TO12]]))</f>
        <v>1</v>
      </c>
      <c r="IS585" s="33" t="b">
        <f>AND($A$2&gt;=_xlfn.NUMBERVALUE(Table_Query_from_MF_DSNP62[[#This Row],[CL_GL_ACCT_FR13]]),$A$2&lt;=_xlfn.NUMBERVALUE(Table_Query_from_MF_DSNP62[[#This Row],[CL_GL_ACCT_TO13]]))</f>
        <v>1</v>
      </c>
      <c r="IT585" s="33" t="b">
        <f>AND($A$2&gt;=_xlfn.NUMBERVALUE(Table_Query_from_MF_DSNP62[[#This Row],[CL_GL_ACCT_FR14]]),$A$2&lt;=_xlfn.NUMBERVALUE(Table_Query_from_MF_DSNP62[[#This Row],[CL_GL_ACCT_TO14]]))</f>
        <v>1</v>
      </c>
      <c r="IU585" s="33" t="b">
        <f>AND($A$2&gt;=_xlfn.NUMBERVALUE(Table_Query_from_MF_DSNP62[[#This Row],[CL_GL_ACCT_FR15]]),$A$2&lt;=_xlfn.NUMBERVALUE(Table_Query_from_MF_DSNP62[[#This Row],[CL_GL_ACCT_TO15]]))</f>
        <v>1</v>
      </c>
      <c r="IV585" s="33" t="b">
        <f>AND($A$2&gt;=_xlfn.NUMBERVALUE(Table_Query_from_MF_DSNP62[[#This Row],[CL_GL_ACCT_FR16]]),$A$2&lt;=_xlfn.NUMBERVALUE(Table_Query_from_MF_DSNP62[[#This Row],[CL_GL_ACCT_TO16]]))</f>
        <v>1</v>
      </c>
      <c r="IW585" s="33" t="b">
        <f>AND($A$2&gt;=_xlfn.NUMBERVALUE(Table_Query_from_MF_DSNP62[[#This Row],[CL_GL_ACCT_FR17]]),$A$2&lt;=_xlfn.NUMBERVALUE(Table_Query_from_MF_DSNP62[[#This Row],[CL_GL_ACCT_TO17]]))</f>
        <v>1</v>
      </c>
      <c r="IX585" s="33" t="b">
        <f>AND($A$2&gt;=_xlfn.NUMBERVALUE(Table_Query_from_MF_DSNP62[[#This Row],[CL_GL_ACCT_FR18]]),$A$2&lt;=_xlfn.NUMBERVALUE(Table_Query_from_MF_DSNP62[[#This Row],[CL_GL_ACCT_TO18]]))</f>
        <v>1</v>
      </c>
      <c r="IY585" s="33" t="b">
        <f>AND($A$2&gt;=_xlfn.NUMBERVALUE(Table_Query_from_MF_DSNP62[[#This Row],[CL_GL_ACCT_FR19]]),$A$2&lt;=_xlfn.NUMBERVALUE(Table_Query_from_MF_DSNP62[[#This Row],[CL_GL_ACCT_TO19]]))</f>
        <v>1</v>
      </c>
      <c r="IZ585" s="33" t="b">
        <f>AND($A$2&gt;=_xlfn.NUMBERVALUE(Table_Query_from_MF_DSNP62[[#This Row],[CL_GL_ACCT_FR20]]),$A$2&lt;=_xlfn.NUMBERVALUE(Table_Query_from_MF_DSNP62[[#This Row],[CL_GL_ACCT_TO20]]))</f>
        <v>1</v>
      </c>
      <c r="JA585" s="33" t="b">
        <f>AND($A$2&gt;=_xlfn.NUMBERVALUE(Table_Query_from_MF_DSNP62[[#This Row],[CL_GL_ACCT_FR21]]),$A$2&lt;=_xlfn.NUMBERVALUE(Table_Query_from_MF_DSNP62[[#This Row],[CL_GL_ACCT_TO21]]))</f>
        <v>1</v>
      </c>
      <c r="JB585" s="33" t="b">
        <f>AND($A$2&gt;=_xlfn.NUMBERVALUE(Table_Query_from_MF_DSNP62[[#This Row],[CL_GL_ACCT_FR22]]),$A$2&lt;=_xlfn.NUMBERVALUE(Table_Query_from_MF_DSNP62[[#This Row],[CL_GL_ACCT_TO22]]))</f>
        <v>1</v>
      </c>
      <c r="JC585" s="33" t="b">
        <f>AND($A$2&gt;=_xlfn.NUMBERVALUE(Table_Query_from_MF_DSNP62[[#This Row],[CL_GL_ACCT_FR23]]),$A$2&lt;=_xlfn.NUMBERVALUE(Table_Query_from_MF_DSNP62[[#This Row],[CL_GL_ACCT_TO23]]))</f>
        <v>1</v>
      </c>
      <c r="JD585" s="33" t="b">
        <f>AND($A$2&gt;=_xlfn.NUMBERVALUE(Table_Query_from_MF_DSNP62[[#This Row],[CL_GL_ACCT_FR24]]),$A$2&lt;=_xlfn.NUMBERVALUE(Table_Query_from_MF_DSNP62[[#This Row],[CL_GL_ACCT_TO24]]))</f>
        <v>1</v>
      </c>
      <c r="JE585" s="33" t="b">
        <f>AND($A$2&gt;=_xlfn.NUMBERVALUE(Table_Query_from_MF_DSNP62[[#This Row],[CL_GL_ACCT_FR25]]),$A$2&lt;=_xlfn.NUMBERVALUE(Table_Query_from_MF_DSNP62[[#This Row],[CL_GL_ACCT_TO25]]))</f>
        <v>1</v>
      </c>
      <c r="JF585" s="33" t="b">
        <f>OR(Table_Query_from_MF_DSNP62[[#This Row],[PairA]:[PairO]])</f>
        <v>1</v>
      </c>
      <c r="JG585" s="33">
        <f>_xlfn.IFNA(MATCH(TRUE,Table_Query_from_MF_DSNP62[[#This Row],[PairA]:[PairO]],0),"none")</f>
        <v>1</v>
      </c>
      <c r="JH585" s="33" t="b">
        <f>AND($B$2&gt;=_xlfn.NUMBERVALUE(Table_Query_from_MF_DSNP62[[#This Row],[CL_CMP_OBJ_FR1]]),$B$2&lt;=_xlfn.NUMBERVALUE(Table_Query_from_MF_DSNP62[[#This Row],[CL_CMP_OBJ_TO1]]))</f>
        <v>1</v>
      </c>
      <c r="JI585" s="33" t="b">
        <f>AND($B$2&gt;=_xlfn.NUMBERVALUE(Table_Query_from_MF_DSNP62[[#This Row],[CL_CMP_OBJ_FR2]]),$B$2&lt;=_xlfn.NUMBERVALUE(Table_Query_from_MF_DSNP62[[#This Row],[CL_CMP_OBJ_TO2]]))</f>
        <v>1</v>
      </c>
      <c r="JJ585" s="33" t="b">
        <f>AND($B$2&gt;=_xlfn.NUMBERVALUE(Table_Query_from_MF_DSNP62[[#This Row],[CL_CMP_OBJ_FR3]]),$B$2&lt;=_xlfn.NUMBERVALUE(Table_Query_from_MF_DSNP62[[#This Row],[CL_CMP_OBJ_TO3]]))</f>
        <v>1</v>
      </c>
      <c r="JK585" s="33" t="b">
        <f>AND($B$2&gt;=_xlfn.NUMBERVALUE(Table_Query_from_MF_DSNP62[[#This Row],[CL_CMP_OBJ_FR4]]),$B$2&lt;=_xlfn.NUMBERVALUE(Table_Query_from_MF_DSNP62[[#This Row],[CL_CMP_OBJ_TO4]]))</f>
        <v>1</v>
      </c>
      <c r="JL585" s="33" t="b">
        <f>AND($B$2&gt;=_xlfn.NUMBERVALUE(Table_Query_from_MF_DSNP62[[#This Row],[CL_CMP_OBJ_FR5]]),$B$2&lt;=_xlfn.NUMBERVALUE(Table_Query_from_MF_DSNP62[[#This Row],[CL_CMP_OBJ_TO5]]))</f>
        <v>1</v>
      </c>
      <c r="JM585" s="33" t="b">
        <f>AND($B$2&gt;=_xlfn.NUMBERVALUE(Table_Query_from_MF_DSNP62[[#This Row],[CL_CMP_OBJ_FR6]]),$B$2&lt;=_xlfn.NUMBERVALUE(Table_Query_from_MF_DSNP62[[#This Row],[CL_CMP_OBJ_TO6]]))</f>
        <v>1</v>
      </c>
      <c r="JN585" s="33" t="b">
        <f>AND($B$2&gt;=_xlfn.NUMBERVALUE(Table_Query_from_MF_DSNP62[[#This Row],[CL_CMP_OBJ_FR7]]),$B$2&lt;=_xlfn.NUMBERVALUE(Table_Query_from_MF_DSNP62[[#This Row],[CL_CMP_OBJ_TO7]]))</f>
        <v>1</v>
      </c>
      <c r="JO585" s="33" t="b">
        <f>AND($B$2&gt;=_xlfn.NUMBERVALUE(Table_Query_from_MF_DSNP62[[#This Row],[CL_CMP_OBJ_FR8]]),$B$2&lt;=_xlfn.NUMBERVALUE(Table_Query_from_MF_DSNP62[[#This Row],[CL_CMP_OBJ_TO8]]))</f>
        <v>1</v>
      </c>
      <c r="JP585" s="33" t="b">
        <f>AND($B$2&gt;=_xlfn.NUMBERVALUE(Table_Query_from_MF_DSNP62[[#This Row],[CL_CMP_OBJ_FR9]]),$B$2&lt;=_xlfn.NUMBERVALUE(Table_Query_from_MF_DSNP62[[#This Row],[CL_CMP_OBJ_TO9]]))</f>
        <v>1</v>
      </c>
      <c r="JQ585" s="33" t="b">
        <f>AND($B$2&gt;=_xlfn.NUMBERVALUE(Table_Query_from_MF_DSNP62[[#This Row],[CL_CMP_OBJ_FR10]]),$B$2&lt;=_xlfn.NUMBERVALUE(Table_Query_from_MF_DSNP62[[#This Row],[CL_CMP_OBJ_TO10]]))</f>
        <v>1</v>
      </c>
      <c r="JR585" s="33" t="b">
        <f>AND($B$2&gt;=_xlfn.NUMBERVALUE(Table_Query_from_MF_DSNP62[[#This Row],[CL_CMP_OBJ_FR11]]),$B$2&lt;=_xlfn.NUMBERVALUE(Table_Query_from_MF_DSNP62[[#This Row],[CL_CMP_OBJ_TO11]]))</f>
        <v>1</v>
      </c>
      <c r="JS585" s="33" t="b">
        <f>AND($B$2&gt;=_xlfn.NUMBERVALUE(Table_Query_from_MF_DSNP62[[#This Row],[CL_CMP_OBJ_FR12]]),$B$2&lt;=_xlfn.NUMBERVALUE(Table_Query_from_MF_DSNP62[[#This Row],[CL_CMP_OBJ_TO12]]))</f>
        <v>1</v>
      </c>
      <c r="JT585" s="33" t="b">
        <f>AND($B$2&gt;=_xlfn.NUMBERVALUE(Table_Query_from_MF_DSNP62[[#This Row],[CL_CMP_OBJ_FR13]]),$B$2&lt;=_xlfn.NUMBERVALUE(Table_Query_from_MF_DSNP62[[#This Row],[CL_CMP_OBJ_TO13]]))</f>
        <v>1</v>
      </c>
      <c r="JU585" s="33" t="b">
        <f>AND($B$2&gt;=_xlfn.NUMBERVALUE(Table_Query_from_MF_DSNP62[[#This Row],[CL_CMP_OBJ_FR14]]),$B$2&lt;=_xlfn.NUMBERVALUE(Table_Query_from_MF_DSNP62[[#This Row],[CL_CMP_OBJ_TO14]]))</f>
        <v>1</v>
      </c>
      <c r="JV585" s="33" t="b">
        <f>AND($B$2&gt;=_xlfn.NUMBERVALUE(Table_Query_from_MF_DSNP62[[#This Row],[CL_CMP_OBJ_FR15]]),$B$2&lt;=_xlfn.NUMBERVALUE(Table_Query_from_MF_DSNP62[[#This Row],[CL_CMP_OBJ_TO15]]))</f>
        <v>1</v>
      </c>
    </row>
    <row r="586" spans="1:282" x14ac:dyDescent="0.25">
      <c r="A586" t="b">
        <f>OR(,Table_Query_from_MF_DSNP62[[#This Row],[Desired GL included as "hard-coded" GL?]],Table_Query_from_MF_DSNP62[[#This Row],[Desired GL included as "Open GL"?]])</f>
        <v>1</v>
      </c>
      <c r="B586" t="b">
        <f>Table_Query_from_MF_DSNP62[[#This Row],[Desired CObj included as "Open CObj"?]]</f>
        <v>1</v>
      </c>
      <c r="C586" t="s">
        <v>972</v>
      </c>
      <c r="D586" t="s">
        <v>2325</v>
      </c>
      <c r="E586" t="s">
        <v>8</v>
      </c>
      <c r="F586" s="24" t="s">
        <v>17</v>
      </c>
      <c r="G586" t="s">
        <v>198</v>
      </c>
      <c r="H586" s="24" t="s">
        <v>444</v>
      </c>
      <c r="I586" t="s">
        <v>444</v>
      </c>
      <c r="J586" s="24" t="s">
        <v>444</v>
      </c>
      <c r="K586" t="s">
        <v>444</v>
      </c>
      <c r="L586" s="24" t="s">
        <v>444</v>
      </c>
      <c r="M586" t="s">
        <v>444</v>
      </c>
      <c r="N586" t="s">
        <v>444</v>
      </c>
      <c r="O586" t="s">
        <v>444</v>
      </c>
      <c r="P586" t="s">
        <v>444</v>
      </c>
      <c r="Q586" t="s">
        <v>15</v>
      </c>
      <c r="R586" t="s">
        <v>444</v>
      </c>
      <c r="S586" t="s">
        <v>442</v>
      </c>
      <c r="T586" t="s">
        <v>447</v>
      </c>
      <c r="U586" t="s">
        <v>444</v>
      </c>
      <c r="V586" t="s">
        <v>444</v>
      </c>
      <c r="W586" t="s">
        <v>442</v>
      </c>
      <c r="X586" t="s">
        <v>442</v>
      </c>
      <c r="Y586" t="s">
        <v>444</v>
      </c>
      <c r="Z586" t="s">
        <v>442</v>
      </c>
      <c r="AA586" t="s">
        <v>442</v>
      </c>
      <c r="AB586" t="s">
        <v>444</v>
      </c>
      <c r="AC586" t="s">
        <v>444</v>
      </c>
      <c r="AD586" t="s">
        <v>444</v>
      </c>
      <c r="AE586" t="s">
        <v>444</v>
      </c>
      <c r="AF586" t="s">
        <v>444</v>
      </c>
      <c r="AG586" t="s">
        <v>442</v>
      </c>
      <c r="AH586" t="s">
        <v>442</v>
      </c>
      <c r="AI586" t="s">
        <v>447</v>
      </c>
      <c r="AJ586" t="s">
        <v>442</v>
      </c>
      <c r="AK586" t="s">
        <v>444</v>
      </c>
      <c r="AL586" t="s">
        <v>444</v>
      </c>
      <c r="AM586" t="s">
        <v>442</v>
      </c>
      <c r="AN586" t="s">
        <v>444</v>
      </c>
      <c r="AO586" t="s">
        <v>444</v>
      </c>
      <c r="AP586" t="s">
        <v>442</v>
      </c>
      <c r="AQ586" t="s">
        <v>282</v>
      </c>
      <c r="AR586" t="s">
        <v>1451</v>
      </c>
      <c r="AS586" t="s">
        <v>162</v>
      </c>
      <c r="AT586" t="s">
        <v>10</v>
      </c>
      <c r="AU586" t="s">
        <v>444</v>
      </c>
      <c r="AV586" t="s">
        <v>442</v>
      </c>
      <c r="AW586" t="s">
        <v>444</v>
      </c>
      <c r="AX586" t="s">
        <v>444</v>
      </c>
      <c r="AY586" t="s">
        <v>444</v>
      </c>
      <c r="AZ586" t="s">
        <v>444</v>
      </c>
      <c r="BA586" t="s">
        <v>444</v>
      </c>
      <c r="BB586" t="s">
        <v>444</v>
      </c>
      <c r="BC586" t="s">
        <v>444</v>
      </c>
      <c r="BD586" t="s">
        <v>1359</v>
      </c>
      <c r="BE586" t="s">
        <v>444</v>
      </c>
      <c r="BF586" t="s">
        <v>1360</v>
      </c>
      <c r="BG586" t="s">
        <v>444</v>
      </c>
      <c r="BH586" t="s">
        <v>444</v>
      </c>
      <c r="BI586" t="s">
        <v>444</v>
      </c>
      <c r="BJ586" t="s">
        <v>444</v>
      </c>
      <c r="BK586" t="s">
        <v>444</v>
      </c>
      <c r="BL586" t="s">
        <v>444</v>
      </c>
      <c r="BM586" t="s">
        <v>444</v>
      </c>
      <c r="BN586" t="s">
        <v>444</v>
      </c>
      <c r="BO586" t="s">
        <v>444</v>
      </c>
      <c r="BP586" t="s">
        <v>444</v>
      </c>
      <c r="BQ586" t="s">
        <v>444</v>
      </c>
      <c r="BR586" t="s">
        <v>444</v>
      </c>
      <c r="BS586" t="s">
        <v>444</v>
      </c>
      <c r="BT586" t="s">
        <v>444</v>
      </c>
      <c r="BU586" t="s">
        <v>444</v>
      </c>
      <c r="BV586" t="s">
        <v>444</v>
      </c>
      <c r="BW586" t="s">
        <v>444</v>
      </c>
      <c r="BX586" t="s">
        <v>444</v>
      </c>
      <c r="BY586" t="s">
        <v>444</v>
      </c>
      <c r="BZ586" t="s">
        <v>444</v>
      </c>
      <c r="CA586" t="s">
        <v>444</v>
      </c>
      <c r="CB586" t="s">
        <v>444</v>
      </c>
      <c r="CC586" t="s">
        <v>444</v>
      </c>
      <c r="CD586" t="s">
        <v>444</v>
      </c>
      <c r="CE586" t="s">
        <v>444</v>
      </c>
      <c r="CF586" t="s">
        <v>444</v>
      </c>
      <c r="CG586" t="s">
        <v>444</v>
      </c>
      <c r="CH586" t="s">
        <v>444</v>
      </c>
      <c r="CI586" t="s">
        <v>444</v>
      </c>
      <c r="CJ586" t="s">
        <v>444</v>
      </c>
      <c r="CK586" t="s">
        <v>444</v>
      </c>
      <c r="CL586" t="s">
        <v>444</v>
      </c>
      <c r="CM586" t="s">
        <v>444</v>
      </c>
      <c r="CN586" t="s">
        <v>444</v>
      </c>
      <c r="CO586" t="s">
        <v>444</v>
      </c>
      <c r="CP586" t="s">
        <v>444</v>
      </c>
      <c r="CQ586" t="s">
        <v>444</v>
      </c>
      <c r="CR586" t="s">
        <v>444</v>
      </c>
      <c r="CS586" t="s">
        <v>444</v>
      </c>
      <c r="CT586" t="s">
        <v>444</v>
      </c>
      <c r="CU586" t="s">
        <v>282</v>
      </c>
      <c r="CV586" t="s">
        <v>2766</v>
      </c>
      <c r="CW586" t="s">
        <v>2736</v>
      </c>
      <c r="CX586" t="s">
        <v>2737</v>
      </c>
      <c r="CY586" t="s">
        <v>2156</v>
      </c>
      <c r="CZ586" t="s">
        <v>2326</v>
      </c>
      <c r="DA586" t="s">
        <v>2318</v>
      </c>
      <c r="DB586" t="s">
        <v>1431</v>
      </c>
      <c r="DC586" t="s">
        <v>2327</v>
      </c>
      <c r="DD586" t="s">
        <v>2314</v>
      </c>
      <c r="DE586" t="s">
        <v>444</v>
      </c>
      <c r="DF586" t="s">
        <v>444</v>
      </c>
      <c r="DG586" t="s">
        <v>444</v>
      </c>
      <c r="DH586" t="s">
        <v>444</v>
      </c>
      <c r="DI586" t="s">
        <v>282</v>
      </c>
      <c r="DJ586" t="s">
        <v>1451</v>
      </c>
      <c r="DK586" t="s">
        <v>529</v>
      </c>
      <c r="DL586" t="s">
        <v>444</v>
      </c>
      <c r="DM586" t="s">
        <v>444</v>
      </c>
      <c r="DN586" t="s">
        <v>444</v>
      </c>
      <c r="DO586" t="s">
        <v>444</v>
      </c>
      <c r="DP586" t="s">
        <v>444</v>
      </c>
      <c r="DQ586" t="s">
        <v>444</v>
      </c>
      <c r="DR586" t="s">
        <v>444</v>
      </c>
      <c r="DS586" t="s">
        <v>444</v>
      </c>
      <c r="DT586" s="24" t="s">
        <v>444</v>
      </c>
      <c r="DU586" s="24" t="s">
        <v>444</v>
      </c>
      <c r="DV586" t="s">
        <v>444</v>
      </c>
      <c r="DW586" t="s">
        <v>444</v>
      </c>
      <c r="DX586" s="24" t="s">
        <v>444</v>
      </c>
      <c r="DY586" s="24" t="s">
        <v>444</v>
      </c>
      <c r="DZ586" t="s">
        <v>444</v>
      </c>
      <c r="EA586" t="s">
        <v>444</v>
      </c>
      <c r="EB586" s="24" t="s">
        <v>444</v>
      </c>
      <c r="EC586" s="24" t="s">
        <v>444</v>
      </c>
      <c r="ED586" t="s">
        <v>444</v>
      </c>
      <c r="EE586" t="s">
        <v>444</v>
      </c>
      <c r="EF586" s="24" t="s">
        <v>444</v>
      </c>
      <c r="EG586" s="24" t="s">
        <v>444</v>
      </c>
      <c r="EH586" t="s">
        <v>444</v>
      </c>
      <c r="EI586" t="s">
        <v>444</v>
      </c>
      <c r="EJ586" s="24" t="s">
        <v>444</v>
      </c>
      <c r="EK586" s="24" t="s">
        <v>444</v>
      </c>
      <c r="EL586" t="s">
        <v>444</v>
      </c>
      <c r="EM586" t="s">
        <v>444</v>
      </c>
      <c r="EN586" s="24" t="s">
        <v>444</v>
      </c>
      <c r="EO586" s="24" t="s">
        <v>444</v>
      </c>
      <c r="EP586" t="s">
        <v>444</v>
      </c>
      <c r="EQ586" t="s">
        <v>444</v>
      </c>
      <c r="ER586" s="24" t="s">
        <v>444</v>
      </c>
      <c r="ES586" s="24" t="s">
        <v>444</v>
      </c>
      <c r="ET586" t="s">
        <v>444</v>
      </c>
      <c r="EU586" t="s">
        <v>444</v>
      </c>
      <c r="EV586" s="24" t="s">
        <v>444</v>
      </c>
      <c r="EW586" s="24" t="s">
        <v>444</v>
      </c>
      <c r="EX586" t="s">
        <v>444</v>
      </c>
      <c r="EY586" t="s">
        <v>444</v>
      </c>
      <c r="EZ586" s="24" t="s">
        <v>444</v>
      </c>
      <c r="FA586" s="24" t="s">
        <v>444</v>
      </c>
      <c r="FB586" t="s">
        <v>444</v>
      </c>
      <c r="FC586" t="s">
        <v>444</v>
      </c>
      <c r="FD586" s="24" t="s">
        <v>444</v>
      </c>
      <c r="FE586" s="24" t="s">
        <v>444</v>
      </c>
      <c r="FF586" t="s">
        <v>444</v>
      </c>
      <c r="FG586" t="s">
        <v>444</v>
      </c>
      <c r="FH586" s="24" t="s">
        <v>444</v>
      </c>
      <c r="FI586" s="24" t="s">
        <v>444</v>
      </c>
      <c r="FJ586" t="s">
        <v>444</v>
      </c>
      <c r="FK586" t="s">
        <v>444</v>
      </c>
      <c r="FL586" s="24" t="s">
        <v>444</v>
      </c>
      <c r="FM586" s="24" t="s">
        <v>444</v>
      </c>
      <c r="FN586" t="s">
        <v>444</v>
      </c>
      <c r="FO586" t="s">
        <v>444</v>
      </c>
      <c r="FP586" s="24" t="s">
        <v>444</v>
      </c>
      <c r="FQ586" s="24" t="s">
        <v>444</v>
      </c>
      <c r="FR586" t="s">
        <v>444</v>
      </c>
      <c r="FS586" t="s">
        <v>444</v>
      </c>
      <c r="FT586" s="24" t="s">
        <v>444</v>
      </c>
      <c r="FU586" s="24" t="s">
        <v>444</v>
      </c>
      <c r="FV586" t="s">
        <v>444</v>
      </c>
      <c r="FW586" t="s">
        <v>444</v>
      </c>
      <c r="FX586" s="24" t="s">
        <v>444</v>
      </c>
      <c r="FY586" s="24" t="s">
        <v>444</v>
      </c>
      <c r="FZ586" t="s">
        <v>444</v>
      </c>
      <c r="GA586" t="s">
        <v>444</v>
      </c>
      <c r="GB586" s="24" t="s">
        <v>444</v>
      </c>
      <c r="GC586" s="24" t="s">
        <v>444</v>
      </c>
      <c r="GD586" t="s">
        <v>444</v>
      </c>
      <c r="GE586" t="s">
        <v>444</v>
      </c>
      <c r="GF586" s="24" t="s">
        <v>444</v>
      </c>
      <c r="GG586" s="24" t="s">
        <v>444</v>
      </c>
      <c r="GH586" t="s">
        <v>444</v>
      </c>
      <c r="GI586" s="24" t="s">
        <v>444</v>
      </c>
      <c r="GJ586" s="24" t="s">
        <v>444</v>
      </c>
      <c r="GK586" t="s">
        <v>444</v>
      </c>
      <c r="GL586" t="s">
        <v>444</v>
      </c>
      <c r="GM586" s="24" t="s">
        <v>444</v>
      </c>
      <c r="GN586" s="24" t="s">
        <v>444</v>
      </c>
      <c r="GO586" t="s">
        <v>444</v>
      </c>
      <c r="GP586" t="s">
        <v>444</v>
      </c>
      <c r="GQ586" s="24" t="s">
        <v>444</v>
      </c>
      <c r="GR586" s="24" t="s">
        <v>444</v>
      </c>
      <c r="GS586" t="s">
        <v>444</v>
      </c>
      <c r="GT586" t="s">
        <v>444</v>
      </c>
      <c r="GU586" s="24" t="s">
        <v>444</v>
      </c>
      <c r="GV586" s="24" t="s">
        <v>444</v>
      </c>
      <c r="GW586" t="s">
        <v>444</v>
      </c>
      <c r="GX586" t="s">
        <v>444</v>
      </c>
      <c r="GY586" s="24" t="s">
        <v>444</v>
      </c>
      <c r="GZ586" s="24" t="s">
        <v>444</v>
      </c>
      <c r="HA586" t="s">
        <v>444</v>
      </c>
      <c r="HB586" t="s">
        <v>444</v>
      </c>
      <c r="HC586" s="24" t="s">
        <v>444</v>
      </c>
      <c r="HD586" s="24" t="s">
        <v>444</v>
      </c>
      <c r="HE586" t="s">
        <v>444</v>
      </c>
      <c r="HF586" t="s">
        <v>444</v>
      </c>
      <c r="HG586" s="24" t="s">
        <v>444</v>
      </c>
      <c r="HH586" s="24" t="s">
        <v>444</v>
      </c>
      <c r="HI586" t="s">
        <v>444</v>
      </c>
      <c r="HJ586" t="s">
        <v>444</v>
      </c>
      <c r="HK586" s="24" t="s">
        <v>444</v>
      </c>
      <c r="HL586" s="24" t="s">
        <v>444</v>
      </c>
      <c r="HM586" t="s">
        <v>444</v>
      </c>
      <c r="HN586" t="s">
        <v>444</v>
      </c>
      <c r="HO586" s="24" t="s">
        <v>444</v>
      </c>
      <c r="HP586" s="24" t="s">
        <v>444</v>
      </c>
      <c r="HQ586" t="s">
        <v>444</v>
      </c>
      <c r="HR586" t="s">
        <v>444</v>
      </c>
      <c r="HS586" s="24" t="s">
        <v>444</v>
      </c>
      <c r="HT586" s="24" t="s">
        <v>444</v>
      </c>
      <c r="HU586" t="s">
        <v>444</v>
      </c>
      <c r="HV586" t="s">
        <v>444</v>
      </c>
      <c r="HW586" s="24" t="s">
        <v>444</v>
      </c>
      <c r="HX586" s="24" t="s">
        <v>444</v>
      </c>
      <c r="HY586" t="s">
        <v>444</v>
      </c>
      <c r="HZ586" t="s">
        <v>444</v>
      </c>
      <c r="IA586" t="s">
        <v>2766</v>
      </c>
      <c r="IB586" t="s">
        <v>2736</v>
      </c>
      <c r="IC586" t="s">
        <v>3091</v>
      </c>
      <c r="ID586" s="33" t="b" cm="1">
        <f t="array" ref="ID586">_xlfn.IFNA(MATCH($A$2,_xlfn.NUMBERVALUE(Table_Query_from_MF_DSNP62[[#This Row],[CL_GLACCT_DR1]:[CL_GLACCT_CR4]]),0),0)&gt;=1</f>
        <v>1</v>
      </c>
      <c r="IE586" s="33" t="b">
        <f>OR(Table_Query_from_MF_DSNP62[[#This Row],[Pair1]:[Pair25]])</f>
        <v>1</v>
      </c>
      <c r="IF586" s="33">
        <f>_xlfn.IFNA(MATCH(TRUE,Table_Query_from_MF_DSNP62[[#This Row],[Pair1]:[Pair25]],0),"none")</f>
        <v>1</v>
      </c>
      <c r="IG586" s="33" t="b">
        <f>AND($A$2&gt;=_xlfn.NUMBERVALUE(Table_Query_from_MF_DSNP62[[#This Row],[CL_GL_ACCT_FR1]]),$A$2&lt;=_xlfn.NUMBERVALUE(Table_Query_from_MF_DSNP62[[#This Row],[CL_GL_ACCT_TO1]]))</f>
        <v>1</v>
      </c>
      <c r="IH586" s="33" t="b">
        <f>AND($A$2&gt;=_xlfn.NUMBERVALUE(Table_Query_from_MF_DSNP62[[#This Row],[CL_GL_ACCT_FR2]]),$A$2&lt;=_xlfn.NUMBERVALUE(Table_Query_from_MF_DSNP62[[#This Row],[CL_GL_ACCT_TO2]]))</f>
        <v>1</v>
      </c>
      <c r="II586" s="33" t="b">
        <f>AND($A$2&gt;=_xlfn.NUMBERVALUE(Table_Query_from_MF_DSNP62[[#This Row],[CL_GL_ACCT_FR3]]),$A$2&lt;=_xlfn.NUMBERVALUE(Table_Query_from_MF_DSNP62[[#This Row],[CL_GL_ACCT_TO3]]))</f>
        <v>1</v>
      </c>
      <c r="IJ586" s="33" t="b">
        <f>AND($A$2&gt;=_xlfn.NUMBERVALUE(Table_Query_from_MF_DSNP62[[#This Row],[CL_GL_ACCT_FR4]]),$A$2&lt;=_xlfn.NUMBERVALUE(Table_Query_from_MF_DSNP62[[#This Row],[CL_GL_ACCT_TO4]]))</f>
        <v>1</v>
      </c>
      <c r="IK586" s="33" t="b">
        <f>AND($A$2&gt;=_xlfn.NUMBERVALUE(Table_Query_from_MF_DSNP62[[#This Row],[CL_GL_ACCT_FR5]]),$A$2&lt;=_xlfn.NUMBERVALUE(Table_Query_from_MF_DSNP62[[#This Row],[CL_GL_ACCT_TO5]]))</f>
        <v>1</v>
      </c>
      <c r="IL586" s="33" t="b">
        <f>AND($A$2&gt;=_xlfn.NUMBERVALUE(Table_Query_from_MF_DSNP62[[#This Row],[CL_GL_ACCT_FR6]]),$A$2&lt;=_xlfn.NUMBERVALUE(Table_Query_from_MF_DSNP62[[#This Row],[CL_GL_ACCT_TO6]]))</f>
        <v>1</v>
      </c>
      <c r="IM586" s="33" t="b">
        <f>AND($A$2&gt;=_xlfn.NUMBERVALUE(Table_Query_from_MF_DSNP62[[#This Row],[CL_GL_ACCT_FR7]]),$A$2&lt;=_xlfn.NUMBERVALUE(Table_Query_from_MF_DSNP62[[#This Row],[CL_GL_ACCT_TO7]]))</f>
        <v>1</v>
      </c>
      <c r="IN586" s="33" t="b">
        <f>AND($A$2&gt;=_xlfn.NUMBERVALUE(Table_Query_from_MF_DSNP62[[#This Row],[CL_GL_ACCT_FR8]]),$A$2&lt;=_xlfn.NUMBERVALUE(Table_Query_from_MF_DSNP62[[#This Row],[CL_GL_ACCT_TO8]]))</f>
        <v>1</v>
      </c>
      <c r="IO586" s="33" t="b">
        <f>AND($A$2&gt;=_xlfn.NUMBERVALUE(Table_Query_from_MF_DSNP62[[#This Row],[CL_GL_ACCT_FR9]]),$A$2&lt;=_xlfn.NUMBERVALUE(Table_Query_from_MF_DSNP62[[#This Row],[CL_GL_ACCT_TO9]]))</f>
        <v>1</v>
      </c>
      <c r="IP586" s="33" t="b">
        <f>AND($A$2&gt;=_xlfn.NUMBERVALUE(Table_Query_from_MF_DSNP62[[#This Row],[CL_GL_ACCT_FR10]]),$A$2&lt;=_xlfn.NUMBERVALUE(Table_Query_from_MF_DSNP62[[#This Row],[CL_GL_ACCT_TO10]]))</f>
        <v>1</v>
      </c>
      <c r="IQ586" s="33" t="b">
        <f>AND($A$2&gt;=_xlfn.NUMBERVALUE(Table_Query_from_MF_DSNP62[[#This Row],[CL_GL_ACCT_FR11]]),$A$2&lt;=_xlfn.NUMBERVALUE(Table_Query_from_MF_DSNP62[[#This Row],[CL_GL_ACCT_TO11]]))</f>
        <v>1</v>
      </c>
      <c r="IR586" s="33" t="b">
        <f>AND($A$2&gt;=_xlfn.NUMBERVALUE(Table_Query_from_MF_DSNP62[[#This Row],[CL_GL_ACCT_FR12]]),$A$2&lt;=_xlfn.NUMBERVALUE(Table_Query_from_MF_DSNP62[[#This Row],[CL_GL_ACCT_TO12]]))</f>
        <v>1</v>
      </c>
      <c r="IS586" s="33" t="b">
        <f>AND($A$2&gt;=_xlfn.NUMBERVALUE(Table_Query_from_MF_DSNP62[[#This Row],[CL_GL_ACCT_FR13]]),$A$2&lt;=_xlfn.NUMBERVALUE(Table_Query_from_MF_DSNP62[[#This Row],[CL_GL_ACCT_TO13]]))</f>
        <v>1</v>
      </c>
      <c r="IT586" s="33" t="b">
        <f>AND($A$2&gt;=_xlfn.NUMBERVALUE(Table_Query_from_MF_DSNP62[[#This Row],[CL_GL_ACCT_FR14]]),$A$2&lt;=_xlfn.NUMBERVALUE(Table_Query_from_MF_DSNP62[[#This Row],[CL_GL_ACCT_TO14]]))</f>
        <v>1</v>
      </c>
      <c r="IU586" s="33" t="b">
        <f>AND($A$2&gt;=_xlfn.NUMBERVALUE(Table_Query_from_MF_DSNP62[[#This Row],[CL_GL_ACCT_FR15]]),$A$2&lt;=_xlfn.NUMBERVALUE(Table_Query_from_MF_DSNP62[[#This Row],[CL_GL_ACCT_TO15]]))</f>
        <v>1</v>
      </c>
      <c r="IV586" s="33" t="b">
        <f>AND($A$2&gt;=_xlfn.NUMBERVALUE(Table_Query_from_MF_DSNP62[[#This Row],[CL_GL_ACCT_FR16]]),$A$2&lt;=_xlfn.NUMBERVALUE(Table_Query_from_MF_DSNP62[[#This Row],[CL_GL_ACCT_TO16]]))</f>
        <v>1</v>
      </c>
      <c r="IW586" s="33" t="b">
        <f>AND($A$2&gt;=_xlfn.NUMBERVALUE(Table_Query_from_MF_DSNP62[[#This Row],[CL_GL_ACCT_FR17]]),$A$2&lt;=_xlfn.NUMBERVALUE(Table_Query_from_MF_DSNP62[[#This Row],[CL_GL_ACCT_TO17]]))</f>
        <v>1</v>
      </c>
      <c r="IX586" s="33" t="b">
        <f>AND($A$2&gt;=_xlfn.NUMBERVALUE(Table_Query_from_MF_DSNP62[[#This Row],[CL_GL_ACCT_FR18]]),$A$2&lt;=_xlfn.NUMBERVALUE(Table_Query_from_MF_DSNP62[[#This Row],[CL_GL_ACCT_TO18]]))</f>
        <v>1</v>
      </c>
      <c r="IY586" s="33" t="b">
        <f>AND($A$2&gt;=_xlfn.NUMBERVALUE(Table_Query_from_MF_DSNP62[[#This Row],[CL_GL_ACCT_FR19]]),$A$2&lt;=_xlfn.NUMBERVALUE(Table_Query_from_MF_DSNP62[[#This Row],[CL_GL_ACCT_TO19]]))</f>
        <v>1</v>
      </c>
      <c r="IZ586" s="33" t="b">
        <f>AND($A$2&gt;=_xlfn.NUMBERVALUE(Table_Query_from_MF_DSNP62[[#This Row],[CL_GL_ACCT_FR20]]),$A$2&lt;=_xlfn.NUMBERVALUE(Table_Query_from_MF_DSNP62[[#This Row],[CL_GL_ACCT_TO20]]))</f>
        <v>1</v>
      </c>
      <c r="JA586" s="33" t="b">
        <f>AND($A$2&gt;=_xlfn.NUMBERVALUE(Table_Query_from_MF_DSNP62[[#This Row],[CL_GL_ACCT_FR21]]),$A$2&lt;=_xlfn.NUMBERVALUE(Table_Query_from_MF_DSNP62[[#This Row],[CL_GL_ACCT_TO21]]))</f>
        <v>1</v>
      </c>
      <c r="JB586" s="33" t="b">
        <f>AND($A$2&gt;=_xlfn.NUMBERVALUE(Table_Query_from_MF_DSNP62[[#This Row],[CL_GL_ACCT_FR22]]),$A$2&lt;=_xlfn.NUMBERVALUE(Table_Query_from_MF_DSNP62[[#This Row],[CL_GL_ACCT_TO22]]))</f>
        <v>1</v>
      </c>
      <c r="JC586" s="33" t="b">
        <f>AND($A$2&gt;=_xlfn.NUMBERVALUE(Table_Query_from_MF_DSNP62[[#This Row],[CL_GL_ACCT_FR23]]),$A$2&lt;=_xlfn.NUMBERVALUE(Table_Query_from_MF_DSNP62[[#This Row],[CL_GL_ACCT_TO23]]))</f>
        <v>1</v>
      </c>
      <c r="JD586" s="33" t="b">
        <f>AND($A$2&gt;=_xlfn.NUMBERVALUE(Table_Query_from_MF_DSNP62[[#This Row],[CL_GL_ACCT_FR24]]),$A$2&lt;=_xlfn.NUMBERVALUE(Table_Query_from_MF_DSNP62[[#This Row],[CL_GL_ACCT_TO24]]))</f>
        <v>1</v>
      </c>
      <c r="JE586" s="33" t="b">
        <f>AND($A$2&gt;=_xlfn.NUMBERVALUE(Table_Query_from_MF_DSNP62[[#This Row],[CL_GL_ACCT_FR25]]),$A$2&lt;=_xlfn.NUMBERVALUE(Table_Query_from_MF_DSNP62[[#This Row],[CL_GL_ACCT_TO25]]))</f>
        <v>1</v>
      </c>
      <c r="JF586" s="33" t="b">
        <f>OR(Table_Query_from_MF_DSNP62[[#This Row],[PairA]:[PairO]])</f>
        <v>1</v>
      </c>
      <c r="JG586" s="33">
        <f>_xlfn.IFNA(MATCH(TRUE,Table_Query_from_MF_DSNP62[[#This Row],[PairA]:[PairO]],0),"none")</f>
        <v>1</v>
      </c>
      <c r="JH586" s="33" t="b">
        <f>AND($B$2&gt;=_xlfn.NUMBERVALUE(Table_Query_from_MF_DSNP62[[#This Row],[CL_CMP_OBJ_FR1]]),$B$2&lt;=_xlfn.NUMBERVALUE(Table_Query_from_MF_DSNP62[[#This Row],[CL_CMP_OBJ_TO1]]))</f>
        <v>1</v>
      </c>
      <c r="JI586" s="33" t="b">
        <f>AND($B$2&gt;=_xlfn.NUMBERVALUE(Table_Query_from_MF_DSNP62[[#This Row],[CL_CMP_OBJ_FR2]]),$B$2&lt;=_xlfn.NUMBERVALUE(Table_Query_from_MF_DSNP62[[#This Row],[CL_CMP_OBJ_TO2]]))</f>
        <v>1</v>
      </c>
      <c r="JJ586" s="33" t="b">
        <f>AND($B$2&gt;=_xlfn.NUMBERVALUE(Table_Query_from_MF_DSNP62[[#This Row],[CL_CMP_OBJ_FR3]]),$B$2&lt;=_xlfn.NUMBERVALUE(Table_Query_from_MF_DSNP62[[#This Row],[CL_CMP_OBJ_TO3]]))</f>
        <v>1</v>
      </c>
      <c r="JK586" s="33" t="b">
        <f>AND($B$2&gt;=_xlfn.NUMBERVALUE(Table_Query_from_MF_DSNP62[[#This Row],[CL_CMP_OBJ_FR4]]),$B$2&lt;=_xlfn.NUMBERVALUE(Table_Query_from_MF_DSNP62[[#This Row],[CL_CMP_OBJ_TO4]]))</f>
        <v>1</v>
      </c>
      <c r="JL586" s="33" t="b">
        <f>AND($B$2&gt;=_xlfn.NUMBERVALUE(Table_Query_from_MF_DSNP62[[#This Row],[CL_CMP_OBJ_FR5]]),$B$2&lt;=_xlfn.NUMBERVALUE(Table_Query_from_MF_DSNP62[[#This Row],[CL_CMP_OBJ_TO5]]))</f>
        <v>1</v>
      </c>
      <c r="JM586" s="33" t="b">
        <f>AND($B$2&gt;=_xlfn.NUMBERVALUE(Table_Query_from_MF_DSNP62[[#This Row],[CL_CMP_OBJ_FR6]]),$B$2&lt;=_xlfn.NUMBERVALUE(Table_Query_from_MF_DSNP62[[#This Row],[CL_CMP_OBJ_TO6]]))</f>
        <v>1</v>
      </c>
      <c r="JN586" s="33" t="b">
        <f>AND($B$2&gt;=_xlfn.NUMBERVALUE(Table_Query_from_MF_DSNP62[[#This Row],[CL_CMP_OBJ_FR7]]),$B$2&lt;=_xlfn.NUMBERVALUE(Table_Query_from_MF_DSNP62[[#This Row],[CL_CMP_OBJ_TO7]]))</f>
        <v>1</v>
      </c>
      <c r="JO586" s="33" t="b">
        <f>AND($B$2&gt;=_xlfn.NUMBERVALUE(Table_Query_from_MF_DSNP62[[#This Row],[CL_CMP_OBJ_FR8]]),$B$2&lt;=_xlfn.NUMBERVALUE(Table_Query_from_MF_DSNP62[[#This Row],[CL_CMP_OBJ_TO8]]))</f>
        <v>1</v>
      </c>
      <c r="JP586" s="33" t="b">
        <f>AND($B$2&gt;=_xlfn.NUMBERVALUE(Table_Query_from_MF_DSNP62[[#This Row],[CL_CMP_OBJ_FR9]]),$B$2&lt;=_xlfn.NUMBERVALUE(Table_Query_from_MF_DSNP62[[#This Row],[CL_CMP_OBJ_TO9]]))</f>
        <v>1</v>
      </c>
      <c r="JQ586" s="33" t="b">
        <f>AND($B$2&gt;=_xlfn.NUMBERVALUE(Table_Query_from_MF_DSNP62[[#This Row],[CL_CMP_OBJ_FR10]]),$B$2&lt;=_xlfn.NUMBERVALUE(Table_Query_from_MF_DSNP62[[#This Row],[CL_CMP_OBJ_TO10]]))</f>
        <v>1</v>
      </c>
      <c r="JR586" s="33" t="b">
        <f>AND($B$2&gt;=_xlfn.NUMBERVALUE(Table_Query_from_MF_DSNP62[[#This Row],[CL_CMP_OBJ_FR11]]),$B$2&lt;=_xlfn.NUMBERVALUE(Table_Query_from_MF_DSNP62[[#This Row],[CL_CMP_OBJ_TO11]]))</f>
        <v>1</v>
      </c>
      <c r="JS586" s="33" t="b">
        <f>AND($B$2&gt;=_xlfn.NUMBERVALUE(Table_Query_from_MF_DSNP62[[#This Row],[CL_CMP_OBJ_FR12]]),$B$2&lt;=_xlfn.NUMBERVALUE(Table_Query_from_MF_DSNP62[[#This Row],[CL_CMP_OBJ_TO12]]))</f>
        <v>1</v>
      </c>
      <c r="JT586" s="33" t="b">
        <f>AND($B$2&gt;=_xlfn.NUMBERVALUE(Table_Query_from_MF_DSNP62[[#This Row],[CL_CMP_OBJ_FR13]]),$B$2&lt;=_xlfn.NUMBERVALUE(Table_Query_from_MF_DSNP62[[#This Row],[CL_CMP_OBJ_TO13]]))</f>
        <v>1</v>
      </c>
      <c r="JU586" s="33" t="b">
        <f>AND($B$2&gt;=_xlfn.NUMBERVALUE(Table_Query_from_MF_DSNP62[[#This Row],[CL_CMP_OBJ_FR14]]),$B$2&lt;=_xlfn.NUMBERVALUE(Table_Query_from_MF_DSNP62[[#This Row],[CL_CMP_OBJ_TO14]]))</f>
        <v>1</v>
      </c>
      <c r="JV586" s="33" t="b">
        <f>AND($B$2&gt;=_xlfn.NUMBERVALUE(Table_Query_from_MF_DSNP62[[#This Row],[CL_CMP_OBJ_FR15]]),$B$2&lt;=_xlfn.NUMBERVALUE(Table_Query_from_MF_DSNP62[[#This Row],[CL_CMP_OBJ_TO15]]))</f>
        <v>1</v>
      </c>
    </row>
    <row r="587" spans="1:282" x14ac:dyDescent="0.25">
      <c r="A587" t="b">
        <f>OR(,Table_Query_from_MF_DSNP62[[#This Row],[Desired GL included as "hard-coded" GL?]],Table_Query_from_MF_DSNP62[[#This Row],[Desired GL included as "Open GL"?]])</f>
        <v>1</v>
      </c>
      <c r="B587" t="b">
        <f>Table_Query_from_MF_DSNP62[[#This Row],[Desired CObj included as "Open CObj"?]]</f>
        <v>1</v>
      </c>
      <c r="C587" t="s">
        <v>2328</v>
      </c>
      <c r="D587" t="s">
        <v>2329</v>
      </c>
      <c r="E587" t="s">
        <v>8</v>
      </c>
      <c r="F587" s="24" t="s">
        <v>198</v>
      </c>
      <c r="G587" t="s">
        <v>413</v>
      </c>
      <c r="H587" s="24" t="s">
        <v>444</v>
      </c>
      <c r="I587" t="s">
        <v>444</v>
      </c>
      <c r="J587" s="24" t="s">
        <v>444</v>
      </c>
      <c r="K587" t="s">
        <v>444</v>
      </c>
      <c r="L587" s="24" t="s">
        <v>444</v>
      </c>
      <c r="M587" t="s">
        <v>444</v>
      </c>
      <c r="N587" t="s">
        <v>444</v>
      </c>
      <c r="O587" t="s">
        <v>444</v>
      </c>
      <c r="P587" t="s">
        <v>444</v>
      </c>
      <c r="Q587" t="s">
        <v>15</v>
      </c>
      <c r="R587" t="s">
        <v>444</v>
      </c>
      <c r="S587" t="s">
        <v>442</v>
      </c>
      <c r="T587" t="s">
        <v>447</v>
      </c>
      <c r="U587" t="s">
        <v>444</v>
      </c>
      <c r="V587" t="s">
        <v>444</v>
      </c>
      <c r="W587" t="s">
        <v>447</v>
      </c>
      <c r="X587" t="s">
        <v>444</v>
      </c>
      <c r="Y587" t="s">
        <v>444</v>
      </c>
      <c r="Z587" t="s">
        <v>442</v>
      </c>
      <c r="AA587" t="s">
        <v>442</v>
      </c>
      <c r="AB587" t="s">
        <v>444</v>
      </c>
      <c r="AC587" t="s">
        <v>444</v>
      </c>
      <c r="AD587" t="s">
        <v>444</v>
      </c>
      <c r="AE587" t="s">
        <v>444</v>
      </c>
      <c r="AF587" t="s">
        <v>444</v>
      </c>
      <c r="AG587" t="s">
        <v>442</v>
      </c>
      <c r="AH587" t="s">
        <v>442</v>
      </c>
      <c r="AI587" t="s">
        <v>447</v>
      </c>
      <c r="AJ587" t="s">
        <v>442</v>
      </c>
      <c r="AK587" t="s">
        <v>444</v>
      </c>
      <c r="AL587" t="s">
        <v>444</v>
      </c>
      <c r="AM587" t="s">
        <v>442</v>
      </c>
      <c r="AN587" t="s">
        <v>444</v>
      </c>
      <c r="AO587" t="s">
        <v>444</v>
      </c>
      <c r="AP587" t="s">
        <v>442</v>
      </c>
      <c r="AQ587" t="s">
        <v>282</v>
      </c>
      <c r="AR587" t="s">
        <v>1451</v>
      </c>
      <c r="AS587" t="s">
        <v>162</v>
      </c>
      <c r="AT587" t="s">
        <v>10</v>
      </c>
      <c r="AU587" t="s">
        <v>444</v>
      </c>
      <c r="AV587" t="s">
        <v>442</v>
      </c>
      <c r="AW587" t="s">
        <v>444</v>
      </c>
      <c r="AX587" t="s">
        <v>444</v>
      </c>
      <c r="AY587" t="s">
        <v>444</v>
      </c>
      <c r="AZ587" t="s">
        <v>444</v>
      </c>
      <c r="BA587" t="s">
        <v>444</v>
      </c>
      <c r="BB587" t="s">
        <v>444</v>
      </c>
      <c r="BC587" t="s">
        <v>444</v>
      </c>
      <c r="BD587" t="s">
        <v>1359</v>
      </c>
      <c r="BE587" t="s">
        <v>444</v>
      </c>
      <c r="BF587" t="s">
        <v>1360</v>
      </c>
      <c r="BG587" t="s">
        <v>444</v>
      </c>
      <c r="BH587" t="s">
        <v>444</v>
      </c>
      <c r="BI587" t="s">
        <v>444</v>
      </c>
      <c r="BJ587" t="s">
        <v>444</v>
      </c>
      <c r="BK587" t="s">
        <v>444</v>
      </c>
      <c r="BL587" t="s">
        <v>444</v>
      </c>
      <c r="BM587" t="s">
        <v>444</v>
      </c>
      <c r="BN587" t="s">
        <v>444</v>
      </c>
      <c r="BO587" t="s">
        <v>444</v>
      </c>
      <c r="BP587" t="s">
        <v>444</v>
      </c>
      <c r="BQ587" t="s">
        <v>444</v>
      </c>
      <c r="BR587" t="s">
        <v>444</v>
      </c>
      <c r="BS587" t="s">
        <v>444</v>
      </c>
      <c r="BT587" t="s">
        <v>444</v>
      </c>
      <c r="BU587" t="s">
        <v>444</v>
      </c>
      <c r="BV587" t="s">
        <v>444</v>
      </c>
      <c r="BW587" t="s">
        <v>444</v>
      </c>
      <c r="BX587" t="s">
        <v>444</v>
      </c>
      <c r="BY587" t="s">
        <v>444</v>
      </c>
      <c r="BZ587" t="s">
        <v>444</v>
      </c>
      <c r="CA587" t="s">
        <v>444</v>
      </c>
      <c r="CB587" t="s">
        <v>444</v>
      </c>
      <c r="CC587" t="s">
        <v>444</v>
      </c>
      <c r="CD587" t="s">
        <v>444</v>
      </c>
      <c r="CE587" t="s">
        <v>444</v>
      </c>
      <c r="CF587" t="s">
        <v>444</v>
      </c>
      <c r="CG587" t="s">
        <v>444</v>
      </c>
      <c r="CH587" t="s">
        <v>444</v>
      </c>
      <c r="CI587" t="s">
        <v>444</v>
      </c>
      <c r="CJ587" t="s">
        <v>444</v>
      </c>
      <c r="CK587" t="s">
        <v>444</v>
      </c>
      <c r="CL587" t="s">
        <v>444</v>
      </c>
      <c r="CM587" t="s">
        <v>444</v>
      </c>
      <c r="CN587" t="s">
        <v>444</v>
      </c>
      <c r="CO587" t="s">
        <v>444</v>
      </c>
      <c r="CP587" t="s">
        <v>444</v>
      </c>
      <c r="CQ587" t="s">
        <v>444</v>
      </c>
      <c r="CR587" t="s">
        <v>444</v>
      </c>
      <c r="CS587" t="s">
        <v>444</v>
      </c>
      <c r="CT587" t="s">
        <v>444</v>
      </c>
      <c r="CU587" t="s">
        <v>7</v>
      </c>
      <c r="CV587" t="s">
        <v>2766</v>
      </c>
      <c r="CW587" t="s">
        <v>2736</v>
      </c>
      <c r="CX587" t="s">
        <v>2737</v>
      </c>
      <c r="CY587" t="s">
        <v>2156</v>
      </c>
      <c r="CZ587" t="s">
        <v>2314</v>
      </c>
      <c r="DA587" t="s">
        <v>444</v>
      </c>
      <c r="DB587" t="s">
        <v>444</v>
      </c>
      <c r="DC587" t="s">
        <v>444</v>
      </c>
      <c r="DD587" t="s">
        <v>444</v>
      </c>
      <c r="DE587" t="s">
        <v>444</v>
      </c>
      <c r="DF587" t="s">
        <v>444</v>
      </c>
      <c r="DG587" t="s">
        <v>444</v>
      </c>
      <c r="DH587" t="s">
        <v>444</v>
      </c>
      <c r="DI587" t="s">
        <v>282</v>
      </c>
      <c r="DJ587" t="s">
        <v>1451</v>
      </c>
      <c r="DK587" t="s">
        <v>444</v>
      </c>
      <c r="DL587" t="s">
        <v>444</v>
      </c>
      <c r="DM587" t="s">
        <v>444</v>
      </c>
      <c r="DN587" t="s">
        <v>444</v>
      </c>
      <c r="DO587" t="s">
        <v>444</v>
      </c>
      <c r="DP587" t="s">
        <v>444</v>
      </c>
      <c r="DQ587" t="s">
        <v>444</v>
      </c>
      <c r="DR587" t="s">
        <v>444</v>
      </c>
      <c r="DS587" t="s">
        <v>444</v>
      </c>
      <c r="DT587" s="24" t="s">
        <v>444</v>
      </c>
      <c r="DU587" s="24" t="s">
        <v>444</v>
      </c>
      <c r="DV587" t="s">
        <v>444</v>
      </c>
      <c r="DW587" t="s">
        <v>444</v>
      </c>
      <c r="DX587" s="24" t="s">
        <v>444</v>
      </c>
      <c r="DY587" s="24" t="s">
        <v>444</v>
      </c>
      <c r="DZ587" t="s">
        <v>444</v>
      </c>
      <c r="EA587" t="s">
        <v>444</v>
      </c>
      <c r="EB587" s="24" t="s">
        <v>444</v>
      </c>
      <c r="EC587" s="24" t="s">
        <v>444</v>
      </c>
      <c r="ED587" t="s">
        <v>444</v>
      </c>
      <c r="EE587" t="s">
        <v>444</v>
      </c>
      <c r="EF587" s="24" t="s">
        <v>444</v>
      </c>
      <c r="EG587" s="24" t="s">
        <v>444</v>
      </c>
      <c r="EH587" t="s">
        <v>444</v>
      </c>
      <c r="EI587" t="s">
        <v>444</v>
      </c>
      <c r="EJ587" s="24" t="s">
        <v>444</v>
      </c>
      <c r="EK587" s="24" t="s">
        <v>444</v>
      </c>
      <c r="EL587" t="s">
        <v>444</v>
      </c>
      <c r="EM587" t="s">
        <v>444</v>
      </c>
      <c r="EN587" s="24" t="s">
        <v>444</v>
      </c>
      <c r="EO587" s="24" t="s">
        <v>444</v>
      </c>
      <c r="EP587" t="s">
        <v>444</v>
      </c>
      <c r="EQ587" t="s">
        <v>444</v>
      </c>
      <c r="ER587" s="24" t="s">
        <v>444</v>
      </c>
      <c r="ES587" s="24" t="s">
        <v>444</v>
      </c>
      <c r="ET587" t="s">
        <v>444</v>
      </c>
      <c r="EU587" t="s">
        <v>444</v>
      </c>
      <c r="EV587" s="24" t="s">
        <v>444</v>
      </c>
      <c r="EW587" s="24" t="s">
        <v>444</v>
      </c>
      <c r="EX587" t="s">
        <v>444</v>
      </c>
      <c r="EY587" t="s">
        <v>444</v>
      </c>
      <c r="EZ587" s="24" t="s">
        <v>444</v>
      </c>
      <c r="FA587" s="24" t="s">
        <v>444</v>
      </c>
      <c r="FB587" t="s">
        <v>444</v>
      </c>
      <c r="FC587" t="s">
        <v>444</v>
      </c>
      <c r="FD587" s="24" t="s">
        <v>444</v>
      </c>
      <c r="FE587" s="24" t="s">
        <v>444</v>
      </c>
      <c r="FF587" t="s">
        <v>444</v>
      </c>
      <c r="FG587" t="s">
        <v>444</v>
      </c>
      <c r="FH587" s="24" t="s">
        <v>444</v>
      </c>
      <c r="FI587" s="24" t="s">
        <v>444</v>
      </c>
      <c r="FJ587" t="s">
        <v>444</v>
      </c>
      <c r="FK587" t="s">
        <v>444</v>
      </c>
      <c r="FL587" s="24" t="s">
        <v>444</v>
      </c>
      <c r="FM587" s="24" t="s">
        <v>444</v>
      </c>
      <c r="FN587" t="s">
        <v>444</v>
      </c>
      <c r="FO587" t="s">
        <v>444</v>
      </c>
      <c r="FP587" s="24" t="s">
        <v>444</v>
      </c>
      <c r="FQ587" s="24" t="s">
        <v>444</v>
      </c>
      <c r="FR587" t="s">
        <v>444</v>
      </c>
      <c r="FS587" t="s">
        <v>444</v>
      </c>
      <c r="FT587" s="24" t="s">
        <v>444</v>
      </c>
      <c r="FU587" s="24" t="s">
        <v>444</v>
      </c>
      <c r="FV587" t="s">
        <v>444</v>
      </c>
      <c r="FW587" t="s">
        <v>444</v>
      </c>
      <c r="FX587" s="24" t="s">
        <v>444</v>
      </c>
      <c r="FY587" s="24" t="s">
        <v>444</v>
      </c>
      <c r="FZ587" t="s">
        <v>444</v>
      </c>
      <c r="GA587" t="s">
        <v>444</v>
      </c>
      <c r="GB587" s="24" t="s">
        <v>444</v>
      </c>
      <c r="GC587" s="24" t="s">
        <v>444</v>
      </c>
      <c r="GD587" t="s">
        <v>444</v>
      </c>
      <c r="GE587" t="s">
        <v>444</v>
      </c>
      <c r="GF587" s="24" t="s">
        <v>444</v>
      </c>
      <c r="GG587" s="24" t="s">
        <v>444</v>
      </c>
      <c r="GH587" t="s">
        <v>15</v>
      </c>
      <c r="GI587" s="24" t="s">
        <v>446</v>
      </c>
      <c r="GJ587" s="24" t="s">
        <v>475</v>
      </c>
      <c r="GK587" t="s">
        <v>481</v>
      </c>
      <c r="GL587" t="s">
        <v>494</v>
      </c>
      <c r="GM587" s="24" t="s">
        <v>502</v>
      </c>
      <c r="GN587" s="24" t="s">
        <v>248</v>
      </c>
      <c r="GO587" t="s">
        <v>479</v>
      </c>
      <c r="GP587" t="s">
        <v>1399</v>
      </c>
      <c r="GQ587" s="24" t="s">
        <v>444</v>
      </c>
      <c r="GR587" s="24" t="s">
        <v>444</v>
      </c>
      <c r="GS587" t="s">
        <v>444</v>
      </c>
      <c r="GT587" t="s">
        <v>444</v>
      </c>
      <c r="GU587" s="24" t="s">
        <v>444</v>
      </c>
      <c r="GV587" s="24" t="s">
        <v>444</v>
      </c>
      <c r="GW587" t="s">
        <v>444</v>
      </c>
      <c r="GX587" t="s">
        <v>444</v>
      </c>
      <c r="GY587" s="24" t="s">
        <v>444</v>
      </c>
      <c r="GZ587" s="24" t="s">
        <v>444</v>
      </c>
      <c r="HA587" t="s">
        <v>444</v>
      </c>
      <c r="HB587" t="s">
        <v>444</v>
      </c>
      <c r="HC587" s="24" t="s">
        <v>444</v>
      </c>
      <c r="HD587" s="24" t="s">
        <v>444</v>
      </c>
      <c r="HE587" t="s">
        <v>444</v>
      </c>
      <c r="HF587" t="s">
        <v>444</v>
      </c>
      <c r="HG587" s="24" t="s">
        <v>444</v>
      </c>
      <c r="HH587" s="24" t="s">
        <v>444</v>
      </c>
      <c r="HI587" t="s">
        <v>444</v>
      </c>
      <c r="HJ587" t="s">
        <v>444</v>
      </c>
      <c r="HK587" s="24" t="s">
        <v>444</v>
      </c>
      <c r="HL587" s="24" t="s">
        <v>444</v>
      </c>
      <c r="HM587" t="s">
        <v>444</v>
      </c>
      <c r="HN587" t="s">
        <v>444</v>
      </c>
      <c r="HO587" s="24" t="s">
        <v>444</v>
      </c>
      <c r="HP587" s="24" t="s">
        <v>444</v>
      </c>
      <c r="HQ587" t="s">
        <v>444</v>
      </c>
      <c r="HR587" t="s">
        <v>444</v>
      </c>
      <c r="HS587" s="24" t="s">
        <v>444</v>
      </c>
      <c r="HT587" s="24" t="s">
        <v>444</v>
      </c>
      <c r="HU587" t="s">
        <v>444</v>
      </c>
      <c r="HV587" t="s">
        <v>444</v>
      </c>
      <c r="HW587" s="24" t="s">
        <v>444</v>
      </c>
      <c r="HX587" s="24" t="s">
        <v>444</v>
      </c>
      <c r="HY587" t="s">
        <v>444</v>
      </c>
      <c r="HZ587" t="s">
        <v>444</v>
      </c>
      <c r="IA587" t="s">
        <v>2766</v>
      </c>
      <c r="IB587" t="s">
        <v>2736</v>
      </c>
      <c r="IC587" t="s">
        <v>3041</v>
      </c>
      <c r="ID587" s="33" t="b" cm="1">
        <f t="array" ref="ID587">_xlfn.IFNA(MATCH($A$2,_xlfn.NUMBERVALUE(Table_Query_from_MF_DSNP62[[#This Row],[CL_GLACCT_DR1]:[CL_GLACCT_CR4]]),0),0)&gt;=1</f>
        <v>1</v>
      </c>
      <c r="IE587" s="33" t="b">
        <f>OR(Table_Query_from_MF_DSNP62[[#This Row],[Pair1]:[Pair25]])</f>
        <v>1</v>
      </c>
      <c r="IF587" s="33">
        <f>_xlfn.IFNA(MATCH(TRUE,Table_Query_from_MF_DSNP62[[#This Row],[Pair1]:[Pair25]],0),"none")</f>
        <v>1</v>
      </c>
      <c r="IG587" s="33" t="b">
        <f>AND($A$2&gt;=_xlfn.NUMBERVALUE(Table_Query_from_MF_DSNP62[[#This Row],[CL_GL_ACCT_FR1]]),$A$2&lt;=_xlfn.NUMBERVALUE(Table_Query_from_MF_DSNP62[[#This Row],[CL_GL_ACCT_TO1]]))</f>
        <v>1</v>
      </c>
      <c r="IH587" s="33" t="b">
        <f>AND($A$2&gt;=_xlfn.NUMBERVALUE(Table_Query_from_MF_DSNP62[[#This Row],[CL_GL_ACCT_FR2]]),$A$2&lt;=_xlfn.NUMBERVALUE(Table_Query_from_MF_DSNP62[[#This Row],[CL_GL_ACCT_TO2]]))</f>
        <v>1</v>
      </c>
      <c r="II587" s="33" t="b">
        <f>AND($A$2&gt;=_xlfn.NUMBERVALUE(Table_Query_from_MF_DSNP62[[#This Row],[CL_GL_ACCT_FR3]]),$A$2&lt;=_xlfn.NUMBERVALUE(Table_Query_from_MF_DSNP62[[#This Row],[CL_GL_ACCT_TO3]]))</f>
        <v>1</v>
      </c>
      <c r="IJ587" s="33" t="b">
        <f>AND($A$2&gt;=_xlfn.NUMBERVALUE(Table_Query_from_MF_DSNP62[[#This Row],[CL_GL_ACCT_FR4]]),$A$2&lt;=_xlfn.NUMBERVALUE(Table_Query_from_MF_DSNP62[[#This Row],[CL_GL_ACCT_TO4]]))</f>
        <v>1</v>
      </c>
      <c r="IK587" s="33" t="b">
        <f>AND($A$2&gt;=_xlfn.NUMBERVALUE(Table_Query_from_MF_DSNP62[[#This Row],[CL_GL_ACCT_FR5]]),$A$2&lt;=_xlfn.NUMBERVALUE(Table_Query_from_MF_DSNP62[[#This Row],[CL_GL_ACCT_TO5]]))</f>
        <v>1</v>
      </c>
      <c r="IL587" s="33" t="b">
        <f>AND($A$2&gt;=_xlfn.NUMBERVALUE(Table_Query_from_MF_DSNP62[[#This Row],[CL_GL_ACCT_FR6]]),$A$2&lt;=_xlfn.NUMBERVALUE(Table_Query_from_MF_DSNP62[[#This Row],[CL_GL_ACCT_TO6]]))</f>
        <v>1</v>
      </c>
      <c r="IM587" s="33" t="b">
        <f>AND($A$2&gt;=_xlfn.NUMBERVALUE(Table_Query_from_MF_DSNP62[[#This Row],[CL_GL_ACCT_FR7]]),$A$2&lt;=_xlfn.NUMBERVALUE(Table_Query_from_MF_DSNP62[[#This Row],[CL_GL_ACCT_TO7]]))</f>
        <v>1</v>
      </c>
      <c r="IN587" s="33" t="b">
        <f>AND($A$2&gt;=_xlfn.NUMBERVALUE(Table_Query_from_MF_DSNP62[[#This Row],[CL_GL_ACCT_FR8]]),$A$2&lt;=_xlfn.NUMBERVALUE(Table_Query_from_MF_DSNP62[[#This Row],[CL_GL_ACCT_TO8]]))</f>
        <v>1</v>
      </c>
      <c r="IO587" s="33" t="b">
        <f>AND($A$2&gt;=_xlfn.NUMBERVALUE(Table_Query_from_MF_DSNP62[[#This Row],[CL_GL_ACCT_FR9]]),$A$2&lt;=_xlfn.NUMBERVALUE(Table_Query_from_MF_DSNP62[[#This Row],[CL_GL_ACCT_TO9]]))</f>
        <v>1</v>
      </c>
      <c r="IP587" s="33" t="b">
        <f>AND($A$2&gt;=_xlfn.NUMBERVALUE(Table_Query_from_MF_DSNP62[[#This Row],[CL_GL_ACCT_FR10]]),$A$2&lt;=_xlfn.NUMBERVALUE(Table_Query_from_MF_DSNP62[[#This Row],[CL_GL_ACCT_TO10]]))</f>
        <v>1</v>
      </c>
      <c r="IQ587" s="33" t="b">
        <f>AND($A$2&gt;=_xlfn.NUMBERVALUE(Table_Query_from_MF_DSNP62[[#This Row],[CL_GL_ACCT_FR11]]),$A$2&lt;=_xlfn.NUMBERVALUE(Table_Query_from_MF_DSNP62[[#This Row],[CL_GL_ACCT_TO11]]))</f>
        <v>1</v>
      </c>
      <c r="IR587" s="33" t="b">
        <f>AND($A$2&gt;=_xlfn.NUMBERVALUE(Table_Query_from_MF_DSNP62[[#This Row],[CL_GL_ACCT_FR12]]),$A$2&lt;=_xlfn.NUMBERVALUE(Table_Query_from_MF_DSNP62[[#This Row],[CL_GL_ACCT_TO12]]))</f>
        <v>1</v>
      </c>
      <c r="IS587" s="33" t="b">
        <f>AND($A$2&gt;=_xlfn.NUMBERVALUE(Table_Query_from_MF_DSNP62[[#This Row],[CL_GL_ACCT_FR13]]),$A$2&lt;=_xlfn.NUMBERVALUE(Table_Query_from_MF_DSNP62[[#This Row],[CL_GL_ACCT_TO13]]))</f>
        <v>1</v>
      </c>
      <c r="IT587" s="33" t="b">
        <f>AND($A$2&gt;=_xlfn.NUMBERVALUE(Table_Query_from_MF_DSNP62[[#This Row],[CL_GL_ACCT_FR14]]),$A$2&lt;=_xlfn.NUMBERVALUE(Table_Query_from_MF_DSNP62[[#This Row],[CL_GL_ACCT_TO14]]))</f>
        <v>1</v>
      </c>
      <c r="IU587" s="33" t="b">
        <f>AND($A$2&gt;=_xlfn.NUMBERVALUE(Table_Query_from_MF_DSNP62[[#This Row],[CL_GL_ACCT_FR15]]),$A$2&lt;=_xlfn.NUMBERVALUE(Table_Query_from_MF_DSNP62[[#This Row],[CL_GL_ACCT_TO15]]))</f>
        <v>1</v>
      </c>
      <c r="IV587" s="33" t="b">
        <f>AND($A$2&gt;=_xlfn.NUMBERVALUE(Table_Query_from_MF_DSNP62[[#This Row],[CL_GL_ACCT_FR16]]),$A$2&lt;=_xlfn.NUMBERVALUE(Table_Query_from_MF_DSNP62[[#This Row],[CL_GL_ACCT_TO16]]))</f>
        <v>1</v>
      </c>
      <c r="IW587" s="33" t="b">
        <f>AND($A$2&gt;=_xlfn.NUMBERVALUE(Table_Query_from_MF_DSNP62[[#This Row],[CL_GL_ACCT_FR17]]),$A$2&lt;=_xlfn.NUMBERVALUE(Table_Query_from_MF_DSNP62[[#This Row],[CL_GL_ACCT_TO17]]))</f>
        <v>1</v>
      </c>
      <c r="IX587" s="33" t="b">
        <f>AND($A$2&gt;=_xlfn.NUMBERVALUE(Table_Query_from_MF_DSNP62[[#This Row],[CL_GL_ACCT_FR18]]),$A$2&lt;=_xlfn.NUMBERVALUE(Table_Query_from_MF_DSNP62[[#This Row],[CL_GL_ACCT_TO18]]))</f>
        <v>1</v>
      </c>
      <c r="IY587" s="33" t="b">
        <f>AND($A$2&gt;=_xlfn.NUMBERVALUE(Table_Query_from_MF_DSNP62[[#This Row],[CL_GL_ACCT_FR19]]),$A$2&lt;=_xlfn.NUMBERVALUE(Table_Query_from_MF_DSNP62[[#This Row],[CL_GL_ACCT_TO19]]))</f>
        <v>1</v>
      </c>
      <c r="IZ587" s="33" t="b">
        <f>AND($A$2&gt;=_xlfn.NUMBERVALUE(Table_Query_from_MF_DSNP62[[#This Row],[CL_GL_ACCT_FR20]]),$A$2&lt;=_xlfn.NUMBERVALUE(Table_Query_from_MF_DSNP62[[#This Row],[CL_GL_ACCT_TO20]]))</f>
        <v>1</v>
      </c>
      <c r="JA587" s="33" t="b">
        <f>AND($A$2&gt;=_xlfn.NUMBERVALUE(Table_Query_from_MF_DSNP62[[#This Row],[CL_GL_ACCT_FR21]]),$A$2&lt;=_xlfn.NUMBERVALUE(Table_Query_from_MF_DSNP62[[#This Row],[CL_GL_ACCT_TO21]]))</f>
        <v>1</v>
      </c>
      <c r="JB587" s="33" t="b">
        <f>AND($A$2&gt;=_xlfn.NUMBERVALUE(Table_Query_from_MF_DSNP62[[#This Row],[CL_GL_ACCT_FR22]]),$A$2&lt;=_xlfn.NUMBERVALUE(Table_Query_from_MF_DSNP62[[#This Row],[CL_GL_ACCT_TO22]]))</f>
        <v>1</v>
      </c>
      <c r="JC587" s="33" t="b">
        <f>AND($A$2&gt;=_xlfn.NUMBERVALUE(Table_Query_from_MF_DSNP62[[#This Row],[CL_GL_ACCT_FR23]]),$A$2&lt;=_xlfn.NUMBERVALUE(Table_Query_from_MF_DSNP62[[#This Row],[CL_GL_ACCT_TO23]]))</f>
        <v>1</v>
      </c>
      <c r="JD587" s="33" t="b">
        <f>AND($A$2&gt;=_xlfn.NUMBERVALUE(Table_Query_from_MF_DSNP62[[#This Row],[CL_GL_ACCT_FR24]]),$A$2&lt;=_xlfn.NUMBERVALUE(Table_Query_from_MF_DSNP62[[#This Row],[CL_GL_ACCT_TO24]]))</f>
        <v>1</v>
      </c>
      <c r="JE587" s="33" t="b">
        <f>AND($A$2&gt;=_xlfn.NUMBERVALUE(Table_Query_from_MF_DSNP62[[#This Row],[CL_GL_ACCT_FR25]]),$A$2&lt;=_xlfn.NUMBERVALUE(Table_Query_from_MF_DSNP62[[#This Row],[CL_GL_ACCT_TO25]]))</f>
        <v>1</v>
      </c>
      <c r="JF587" s="33" t="b">
        <f>OR(Table_Query_from_MF_DSNP62[[#This Row],[PairA]:[PairO]])</f>
        <v>1</v>
      </c>
      <c r="JG587" s="33">
        <f>_xlfn.IFNA(MATCH(TRUE,Table_Query_from_MF_DSNP62[[#This Row],[PairA]:[PairO]],0),"none")</f>
        <v>5</v>
      </c>
      <c r="JH587" s="33" t="b">
        <f>AND($B$2&gt;=_xlfn.NUMBERVALUE(Table_Query_from_MF_DSNP62[[#This Row],[CL_CMP_OBJ_FR1]]),$B$2&lt;=_xlfn.NUMBERVALUE(Table_Query_from_MF_DSNP62[[#This Row],[CL_CMP_OBJ_TO1]]))</f>
        <v>0</v>
      </c>
      <c r="JI587" s="33" t="b">
        <f>AND($B$2&gt;=_xlfn.NUMBERVALUE(Table_Query_from_MF_DSNP62[[#This Row],[CL_CMP_OBJ_FR2]]),$B$2&lt;=_xlfn.NUMBERVALUE(Table_Query_from_MF_DSNP62[[#This Row],[CL_CMP_OBJ_TO2]]))</f>
        <v>0</v>
      </c>
      <c r="JJ587" s="33" t="b">
        <f>AND($B$2&gt;=_xlfn.NUMBERVALUE(Table_Query_from_MF_DSNP62[[#This Row],[CL_CMP_OBJ_FR3]]),$B$2&lt;=_xlfn.NUMBERVALUE(Table_Query_from_MF_DSNP62[[#This Row],[CL_CMP_OBJ_TO3]]))</f>
        <v>0</v>
      </c>
      <c r="JK587" s="33" t="b">
        <f>AND($B$2&gt;=_xlfn.NUMBERVALUE(Table_Query_from_MF_DSNP62[[#This Row],[CL_CMP_OBJ_FR4]]),$B$2&lt;=_xlfn.NUMBERVALUE(Table_Query_from_MF_DSNP62[[#This Row],[CL_CMP_OBJ_TO4]]))</f>
        <v>0</v>
      </c>
      <c r="JL587" s="33" t="b">
        <f>AND($B$2&gt;=_xlfn.NUMBERVALUE(Table_Query_from_MF_DSNP62[[#This Row],[CL_CMP_OBJ_FR5]]),$B$2&lt;=_xlfn.NUMBERVALUE(Table_Query_from_MF_DSNP62[[#This Row],[CL_CMP_OBJ_TO5]]))</f>
        <v>1</v>
      </c>
      <c r="JM587" s="33" t="b">
        <f>AND($B$2&gt;=_xlfn.NUMBERVALUE(Table_Query_from_MF_DSNP62[[#This Row],[CL_CMP_OBJ_FR6]]),$B$2&lt;=_xlfn.NUMBERVALUE(Table_Query_from_MF_DSNP62[[#This Row],[CL_CMP_OBJ_TO6]]))</f>
        <v>1</v>
      </c>
      <c r="JN587" s="33" t="b">
        <f>AND($B$2&gt;=_xlfn.NUMBERVALUE(Table_Query_from_MF_DSNP62[[#This Row],[CL_CMP_OBJ_FR7]]),$B$2&lt;=_xlfn.NUMBERVALUE(Table_Query_from_MF_DSNP62[[#This Row],[CL_CMP_OBJ_TO7]]))</f>
        <v>1</v>
      </c>
      <c r="JO587" s="33" t="b">
        <f>AND($B$2&gt;=_xlfn.NUMBERVALUE(Table_Query_from_MF_DSNP62[[#This Row],[CL_CMP_OBJ_FR8]]),$B$2&lt;=_xlfn.NUMBERVALUE(Table_Query_from_MF_DSNP62[[#This Row],[CL_CMP_OBJ_TO8]]))</f>
        <v>1</v>
      </c>
      <c r="JP587" s="33" t="b">
        <f>AND($B$2&gt;=_xlfn.NUMBERVALUE(Table_Query_from_MF_DSNP62[[#This Row],[CL_CMP_OBJ_FR9]]),$B$2&lt;=_xlfn.NUMBERVALUE(Table_Query_from_MF_DSNP62[[#This Row],[CL_CMP_OBJ_TO9]]))</f>
        <v>1</v>
      </c>
      <c r="JQ587" s="33" t="b">
        <f>AND($B$2&gt;=_xlfn.NUMBERVALUE(Table_Query_from_MF_DSNP62[[#This Row],[CL_CMP_OBJ_FR10]]),$B$2&lt;=_xlfn.NUMBERVALUE(Table_Query_from_MF_DSNP62[[#This Row],[CL_CMP_OBJ_TO10]]))</f>
        <v>1</v>
      </c>
      <c r="JR587" s="33" t="b">
        <f>AND($B$2&gt;=_xlfn.NUMBERVALUE(Table_Query_from_MF_DSNP62[[#This Row],[CL_CMP_OBJ_FR11]]),$B$2&lt;=_xlfn.NUMBERVALUE(Table_Query_from_MF_DSNP62[[#This Row],[CL_CMP_OBJ_TO11]]))</f>
        <v>1</v>
      </c>
      <c r="JS587" s="33" t="b">
        <f>AND($B$2&gt;=_xlfn.NUMBERVALUE(Table_Query_from_MF_DSNP62[[#This Row],[CL_CMP_OBJ_FR12]]),$B$2&lt;=_xlfn.NUMBERVALUE(Table_Query_from_MF_DSNP62[[#This Row],[CL_CMP_OBJ_TO12]]))</f>
        <v>1</v>
      </c>
      <c r="JT587" s="33" t="b">
        <f>AND($B$2&gt;=_xlfn.NUMBERVALUE(Table_Query_from_MF_DSNP62[[#This Row],[CL_CMP_OBJ_FR13]]),$B$2&lt;=_xlfn.NUMBERVALUE(Table_Query_from_MF_DSNP62[[#This Row],[CL_CMP_OBJ_TO13]]))</f>
        <v>1</v>
      </c>
      <c r="JU587" s="33" t="b">
        <f>AND($B$2&gt;=_xlfn.NUMBERVALUE(Table_Query_from_MF_DSNP62[[#This Row],[CL_CMP_OBJ_FR14]]),$B$2&lt;=_xlfn.NUMBERVALUE(Table_Query_from_MF_DSNP62[[#This Row],[CL_CMP_OBJ_TO14]]))</f>
        <v>1</v>
      </c>
      <c r="JV587" s="33" t="b">
        <f>AND($B$2&gt;=_xlfn.NUMBERVALUE(Table_Query_from_MF_DSNP62[[#This Row],[CL_CMP_OBJ_FR15]]),$B$2&lt;=_xlfn.NUMBERVALUE(Table_Query_from_MF_DSNP62[[#This Row],[CL_CMP_OBJ_TO15]]))</f>
        <v>1</v>
      </c>
    </row>
    <row r="588" spans="1:282" x14ac:dyDescent="0.25">
      <c r="A588" t="b">
        <f>OR(,Table_Query_from_MF_DSNP62[[#This Row],[Desired GL included as "hard-coded" GL?]],Table_Query_from_MF_DSNP62[[#This Row],[Desired GL included as "Open GL"?]])</f>
        <v>1</v>
      </c>
      <c r="B588" t="b">
        <f>Table_Query_from_MF_DSNP62[[#This Row],[Desired CObj included as "Open CObj"?]]</f>
        <v>1</v>
      </c>
      <c r="C588" t="s">
        <v>2330</v>
      </c>
      <c r="D588" t="s">
        <v>2331</v>
      </c>
      <c r="E588" t="s">
        <v>8</v>
      </c>
      <c r="F588" s="24" t="s">
        <v>427</v>
      </c>
      <c r="G588" t="s">
        <v>17</v>
      </c>
      <c r="H588" s="24" t="s">
        <v>444</v>
      </c>
      <c r="I588" t="s">
        <v>444</v>
      </c>
      <c r="J588" s="24" t="s">
        <v>444</v>
      </c>
      <c r="K588" t="s">
        <v>444</v>
      </c>
      <c r="L588" s="24" t="s">
        <v>444</v>
      </c>
      <c r="M588" t="s">
        <v>444</v>
      </c>
      <c r="N588" t="s">
        <v>444</v>
      </c>
      <c r="O588" t="s">
        <v>444</v>
      </c>
      <c r="P588" t="s">
        <v>444</v>
      </c>
      <c r="Q588" t="s">
        <v>15</v>
      </c>
      <c r="R588" t="s">
        <v>444</v>
      </c>
      <c r="S588" t="s">
        <v>442</v>
      </c>
      <c r="T588" t="s">
        <v>447</v>
      </c>
      <c r="U588" t="s">
        <v>444</v>
      </c>
      <c r="V588" t="s">
        <v>444</v>
      </c>
      <c r="W588" t="s">
        <v>447</v>
      </c>
      <c r="X588" t="s">
        <v>444</v>
      </c>
      <c r="Y588" t="s">
        <v>444</v>
      </c>
      <c r="Z588" t="s">
        <v>442</v>
      </c>
      <c r="AA588" t="s">
        <v>442</v>
      </c>
      <c r="AB588" t="s">
        <v>442</v>
      </c>
      <c r="AC588" t="s">
        <v>444</v>
      </c>
      <c r="AD588" t="s">
        <v>444</v>
      </c>
      <c r="AE588" t="s">
        <v>444</v>
      </c>
      <c r="AF588" t="s">
        <v>444</v>
      </c>
      <c r="AG588" t="s">
        <v>442</v>
      </c>
      <c r="AH588" t="s">
        <v>442</v>
      </c>
      <c r="AI588" t="s">
        <v>447</v>
      </c>
      <c r="AJ588" t="s">
        <v>442</v>
      </c>
      <c r="AK588" t="s">
        <v>442</v>
      </c>
      <c r="AL588" t="s">
        <v>444</v>
      </c>
      <c r="AM588" t="s">
        <v>442</v>
      </c>
      <c r="AN588" t="s">
        <v>444</v>
      </c>
      <c r="AO588" t="s">
        <v>444</v>
      </c>
      <c r="AP588" t="s">
        <v>447</v>
      </c>
      <c r="AQ588" t="s">
        <v>528</v>
      </c>
      <c r="AR588" t="s">
        <v>1451</v>
      </c>
      <c r="AS588" t="s">
        <v>162</v>
      </c>
      <c r="AT588" t="s">
        <v>10</v>
      </c>
      <c r="AU588" t="s">
        <v>444</v>
      </c>
      <c r="AV588" t="s">
        <v>442</v>
      </c>
      <c r="AW588" t="s">
        <v>444</v>
      </c>
      <c r="AX588" t="s">
        <v>444</v>
      </c>
      <c r="AY588" t="s">
        <v>444</v>
      </c>
      <c r="AZ588" t="s">
        <v>444</v>
      </c>
      <c r="BA588" t="s">
        <v>444</v>
      </c>
      <c r="BB588" t="s">
        <v>444</v>
      </c>
      <c r="BC588" t="s">
        <v>444</v>
      </c>
      <c r="BD588" t="s">
        <v>1359</v>
      </c>
      <c r="BE588" t="s">
        <v>444</v>
      </c>
      <c r="BF588" t="s">
        <v>1360</v>
      </c>
      <c r="BG588" t="s">
        <v>444</v>
      </c>
      <c r="BH588" t="s">
        <v>444</v>
      </c>
      <c r="BI588" t="s">
        <v>444</v>
      </c>
      <c r="BJ588" t="s">
        <v>444</v>
      </c>
      <c r="BK588" t="s">
        <v>444</v>
      </c>
      <c r="BL588" t="s">
        <v>444</v>
      </c>
      <c r="BM588" t="s">
        <v>444</v>
      </c>
      <c r="BN588" t="s">
        <v>444</v>
      </c>
      <c r="BO588" t="s">
        <v>444</v>
      </c>
      <c r="BP588" t="s">
        <v>444</v>
      </c>
      <c r="BQ588" t="s">
        <v>444</v>
      </c>
      <c r="BR588" t="s">
        <v>444</v>
      </c>
      <c r="BS588" t="s">
        <v>444</v>
      </c>
      <c r="BT588" t="s">
        <v>444</v>
      </c>
      <c r="BU588" t="s">
        <v>444</v>
      </c>
      <c r="BV588" t="s">
        <v>444</v>
      </c>
      <c r="BW588" t="s">
        <v>444</v>
      </c>
      <c r="BX588" t="s">
        <v>444</v>
      </c>
      <c r="BY588" t="s">
        <v>444</v>
      </c>
      <c r="BZ588" t="s">
        <v>444</v>
      </c>
      <c r="CA588" t="s">
        <v>444</v>
      </c>
      <c r="CB588" t="s">
        <v>444</v>
      </c>
      <c r="CC588" t="s">
        <v>444</v>
      </c>
      <c r="CD588" t="s">
        <v>444</v>
      </c>
      <c r="CE588" t="s">
        <v>444</v>
      </c>
      <c r="CF588" t="s">
        <v>444</v>
      </c>
      <c r="CG588" t="s">
        <v>444</v>
      </c>
      <c r="CH588" t="s">
        <v>444</v>
      </c>
      <c r="CI588" t="s">
        <v>444</v>
      </c>
      <c r="CJ588" t="s">
        <v>444</v>
      </c>
      <c r="CK588" t="s">
        <v>444</v>
      </c>
      <c r="CL588" t="s">
        <v>444</v>
      </c>
      <c r="CM588" t="s">
        <v>444</v>
      </c>
      <c r="CN588" t="s">
        <v>444</v>
      </c>
      <c r="CO588" t="s">
        <v>444</v>
      </c>
      <c r="CP588" t="s">
        <v>444</v>
      </c>
      <c r="CQ588" t="s">
        <v>444</v>
      </c>
      <c r="CR588" t="s">
        <v>444</v>
      </c>
      <c r="CS588" t="s">
        <v>444</v>
      </c>
      <c r="CT588" t="s">
        <v>444</v>
      </c>
      <c r="CU588" t="s">
        <v>444</v>
      </c>
      <c r="CV588" t="s">
        <v>2747</v>
      </c>
      <c r="CW588" t="s">
        <v>2736</v>
      </c>
      <c r="CX588" t="s">
        <v>2737</v>
      </c>
      <c r="CY588" t="s">
        <v>2156</v>
      </c>
      <c r="CZ588" t="s">
        <v>2314</v>
      </c>
      <c r="DA588" t="s">
        <v>444</v>
      </c>
      <c r="DB588" t="s">
        <v>444</v>
      </c>
      <c r="DC588" t="s">
        <v>444</v>
      </c>
      <c r="DD588" t="s">
        <v>444</v>
      </c>
      <c r="DE588" t="s">
        <v>444</v>
      </c>
      <c r="DF588" t="s">
        <v>444</v>
      </c>
      <c r="DG588" t="s">
        <v>444</v>
      </c>
      <c r="DH588" t="s">
        <v>444</v>
      </c>
      <c r="DI588" t="s">
        <v>1440</v>
      </c>
      <c r="DJ588" t="s">
        <v>1451</v>
      </c>
      <c r="DK588" t="s">
        <v>444</v>
      </c>
      <c r="DL588" t="s">
        <v>444</v>
      </c>
      <c r="DM588" t="s">
        <v>444</v>
      </c>
      <c r="DN588" t="s">
        <v>444</v>
      </c>
      <c r="DO588" t="s">
        <v>444</v>
      </c>
      <c r="DP588" t="s">
        <v>444</v>
      </c>
      <c r="DQ588" t="s">
        <v>444</v>
      </c>
      <c r="DR588" t="s">
        <v>444</v>
      </c>
      <c r="DS588" t="s">
        <v>444</v>
      </c>
      <c r="DT588" s="24" t="s">
        <v>444</v>
      </c>
      <c r="DU588" s="24" t="s">
        <v>444</v>
      </c>
      <c r="DV588" t="s">
        <v>444</v>
      </c>
      <c r="DW588" t="s">
        <v>444</v>
      </c>
      <c r="DX588" s="24" t="s">
        <v>444</v>
      </c>
      <c r="DY588" s="24" t="s">
        <v>444</v>
      </c>
      <c r="DZ588" t="s">
        <v>444</v>
      </c>
      <c r="EA588" t="s">
        <v>444</v>
      </c>
      <c r="EB588" s="24" t="s">
        <v>444</v>
      </c>
      <c r="EC588" s="24" t="s">
        <v>444</v>
      </c>
      <c r="ED588" t="s">
        <v>444</v>
      </c>
      <c r="EE588" t="s">
        <v>444</v>
      </c>
      <c r="EF588" s="24" t="s">
        <v>444</v>
      </c>
      <c r="EG588" s="24" t="s">
        <v>444</v>
      </c>
      <c r="EH588" t="s">
        <v>444</v>
      </c>
      <c r="EI588" t="s">
        <v>444</v>
      </c>
      <c r="EJ588" s="24" t="s">
        <v>444</v>
      </c>
      <c r="EK588" s="24" t="s">
        <v>444</v>
      </c>
      <c r="EL588" t="s">
        <v>444</v>
      </c>
      <c r="EM588" t="s">
        <v>444</v>
      </c>
      <c r="EN588" s="24" t="s">
        <v>444</v>
      </c>
      <c r="EO588" s="24" t="s">
        <v>444</v>
      </c>
      <c r="EP588" t="s">
        <v>444</v>
      </c>
      <c r="EQ588" t="s">
        <v>444</v>
      </c>
      <c r="ER588" s="24" t="s">
        <v>444</v>
      </c>
      <c r="ES588" s="24" t="s">
        <v>444</v>
      </c>
      <c r="ET588" t="s">
        <v>444</v>
      </c>
      <c r="EU588" t="s">
        <v>444</v>
      </c>
      <c r="EV588" s="24" t="s">
        <v>444</v>
      </c>
      <c r="EW588" s="24" t="s">
        <v>444</v>
      </c>
      <c r="EX588" t="s">
        <v>444</v>
      </c>
      <c r="EY588" t="s">
        <v>444</v>
      </c>
      <c r="EZ588" s="24" t="s">
        <v>444</v>
      </c>
      <c r="FA588" s="24" t="s">
        <v>444</v>
      </c>
      <c r="FB588" t="s">
        <v>444</v>
      </c>
      <c r="FC588" t="s">
        <v>444</v>
      </c>
      <c r="FD588" s="24" t="s">
        <v>444</v>
      </c>
      <c r="FE588" s="24" t="s">
        <v>444</v>
      </c>
      <c r="FF588" t="s">
        <v>444</v>
      </c>
      <c r="FG588" t="s">
        <v>444</v>
      </c>
      <c r="FH588" s="24" t="s">
        <v>444</v>
      </c>
      <c r="FI588" s="24" t="s">
        <v>444</v>
      </c>
      <c r="FJ588" t="s">
        <v>444</v>
      </c>
      <c r="FK588" t="s">
        <v>444</v>
      </c>
      <c r="FL588" s="24" t="s">
        <v>444</v>
      </c>
      <c r="FM588" s="24" t="s">
        <v>444</v>
      </c>
      <c r="FN588" t="s">
        <v>444</v>
      </c>
      <c r="FO588" t="s">
        <v>444</v>
      </c>
      <c r="FP588" s="24" t="s">
        <v>444</v>
      </c>
      <c r="FQ588" s="24" t="s">
        <v>444</v>
      </c>
      <c r="FR588" t="s">
        <v>444</v>
      </c>
      <c r="FS588" t="s">
        <v>444</v>
      </c>
      <c r="FT588" s="24" t="s">
        <v>444</v>
      </c>
      <c r="FU588" s="24" t="s">
        <v>444</v>
      </c>
      <c r="FV588" t="s">
        <v>444</v>
      </c>
      <c r="FW588" t="s">
        <v>444</v>
      </c>
      <c r="FX588" s="24" t="s">
        <v>444</v>
      </c>
      <c r="FY588" s="24" t="s">
        <v>444</v>
      </c>
      <c r="FZ588" t="s">
        <v>444</v>
      </c>
      <c r="GA588" t="s">
        <v>444</v>
      </c>
      <c r="GB588" s="24" t="s">
        <v>444</v>
      </c>
      <c r="GC588" s="24" t="s">
        <v>444</v>
      </c>
      <c r="GD588" t="s">
        <v>444</v>
      </c>
      <c r="GE588" t="s">
        <v>444</v>
      </c>
      <c r="GF588" s="24" t="s">
        <v>444</v>
      </c>
      <c r="GG588" s="24" t="s">
        <v>444</v>
      </c>
      <c r="GH588" t="s">
        <v>15</v>
      </c>
      <c r="GI588" s="24" t="s">
        <v>490</v>
      </c>
      <c r="GJ588" s="24" t="s">
        <v>490</v>
      </c>
      <c r="GK588" t="s">
        <v>493</v>
      </c>
      <c r="GL588" t="s">
        <v>493</v>
      </c>
      <c r="GM588" s="24" t="s">
        <v>498</v>
      </c>
      <c r="GN588" s="24" t="s">
        <v>498</v>
      </c>
      <c r="GO588" t="s">
        <v>500</v>
      </c>
      <c r="GP588" t="s">
        <v>500</v>
      </c>
      <c r="GQ588" s="24" t="s">
        <v>507</v>
      </c>
      <c r="GR588" s="24" t="s">
        <v>1404</v>
      </c>
      <c r="GS588" t="s">
        <v>444</v>
      </c>
      <c r="GT588" t="s">
        <v>444</v>
      </c>
      <c r="GU588" s="24" t="s">
        <v>444</v>
      </c>
      <c r="GV588" s="24" t="s">
        <v>444</v>
      </c>
      <c r="GW588" t="s">
        <v>444</v>
      </c>
      <c r="GX588" t="s">
        <v>444</v>
      </c>
      <c r="GY588" s="24" t="s">
        <v>444</v>
      </c>
      <c r="GZ588" s="24" t="s">
        <v>444</v>
      </c>
      <c r="HA588" t="s">
        <v>444</v>
      </c>
      <c r="HB588" t="s">
        <v>444</v>
      </c>
      <c r="HC588" s="24" t="s">
        <v>444</v>
      </c>
      <c r="HD588" s="24" t="s">
        <v>444</v>
      </c>
      <c r="HE588" t="s">
        <v>444</v>
      </c>
      <c r="HF588" t="s">
        <v>444</v>
      </c>
      <c r="HG588" s="24" t="s">
        <v>444</v>
      </c>
      <c r="HH588" s="24" t="s">
        <v>444</v>
      </c>
      <c r="HI588" t="s">
        <v>444</v>
      </c>
      <c r="HJ588" t="s">
        <v>444</v>
      </c>
      <c r="HK588" s="24" t="s">
        <v>444</v>
      </c>
      <c r="HL588" s="24" t="s">
        <v>444</v>
      </c>
      <c r="HM588" t="s">
        <v>444</v>
      </c>
      <c r="HN588" t="s">
        <v>444</v>
      </c>
      <c r="HO588" s="24" t="s">
        <v>444</v>
      </c>
      <c r="HP588" s="24" t="s">
        <v>444</v>
      </c>
      <c r="HQ588" t="s">
        <v>444</v>
      </c>
      <c r="HR588" t="s">
        <v>444</v>
      </c>
      <c r="HS588" s="24" t="s">
        <v>444</v>
      </c>
      <c r="HT588" s="24" t="s">
        <v>444</v>
      </c>
      <c r="HU588" t="s">
        <v>444</v>
      </c>
      <c r="HV588" t="s">
        <v>444</v>
      </c>
      <c r="HW588" s="24" t="s">
        <v>444</v>
      </c>
      <c r="HX588" s="24" t="s">
        <v>444</v>
      </c>
      <c r="HY588" t="s">
        <v>444</v>
      </c>
      <c r="HZ588" t="s">
        <v>444</v>
      </c>
      <c r="IA588" t="s">
        <v>2833</v>
      </c>
      <c r="IB588" t="s">
        <v>2736</v>
      </c>
      <c r="IC588" t="s">
        <v>3023</v>
      </c>
      <c r="ID588" s="33" t="b" cm="1">
        <f t="array" ref="ID588">_xlfn.IFNA(MATCH($A$2,_xlfn.NUMBERVALUE(Table_Query_from_MF_DSNP62[[#This Row],[CL_GLACCT_DR1]:[CL_GLACCT_CR4]]),0),0)&gt;=1</f>
        <v>1</v>
      </c>
      <c r="IE588" s="33" t="b">
        <f>OR(Table_Query_from_MF_DSNP62[[#This Row],[Pair1]:[Pair25]])</f>
        <v>1</v>
      </c>
      <c r="IF588" s="33">
        <f>_xlfn.IFNA(MATCH(TRUE,Table_Query_from_MF_DSNP62[[#This Row],[Pair1]:[Pair25]],0),"none")</f>
        <v>1</v>
      </c>
      <c r="IG588" s="33" t="b">
        <f>AND($A$2&gt;=_xlfn.NUMBERVALUE(Table_Query_from_MF_DSNP62[[#This Row],[CL_GL_ACCT_FR1]]),$A$2&lt;=_xlfn.NUMBERVALUE(Table_Query_from_MF_DSNP62[[#This Row],[CL_GL_ACCT_TO1]]))</f>
        <v>1</v>
      </c>
      <c r="IH588" s="33" t="b">
        <f>AND($A$2&gt;=_xlfn.NUMBERVALUE(Table_Query_from_MF_DSNP62[[#This Row],[CL_GL_ACCT_FR2]]),$A$2&lt;=_xlfn.NUMBERVALUE(Table_Query_from_MF_DSNP62[[#This Row],[CL_GL_ACCT_TO2]]))</f>
        <v>1</v>
      </c>
      <c r="II588" s="33" t="b">
        <f>AND($A$2&gt;=_xlfn.NUMBERVALUE(Table_Query_from_MF_DSNP62[[#This Row],[CL_GL_ACCT_FR3]]),$A$2&lt;=_xlfn.NUMBERVALUE(Table_Query_from_MF_DSNP62[[#This Row],[CL_GL_ACCT_TO3]]))</f>
        <v>1</v>
      </c>
      <c r="IJ588" s="33" t="b">
        <f>AND($A$2&gt;=_xlfn.NUMBERVALUE(Table_Query_from_MF_DSNP62[[#This Row],[CL_GL_ACCT_FR4]]),$A$2&lt;=_xlfn.NUMBERVALUE(Table_Query_from_MF_DSNP62[[#This Row],[CL_GL_ACCT_TO4]]))</f>
        <v>1</v>
      </c>
      <c r="IK588" s="33" t="b">
        <f>AND($A$2&gt;=_xlfn.NUMBERVALUE(Table_Query_from_MF_DSNP62[[#This Row],[CL_GL_ACCT_FR5]]),$A$2&lt;=_xlfn.NUMBERVALUE(Table_Query_from_MF_DSNP62[[#This Row],[CL_GL_ACCT_TO5]]))</f>
        <v>1</v>
      </c>
      <c r="IL588" s="33" t="b">
        <f>AND($A$2&gt;=_xlfn.NUMBERVALUE(Table_Query_from_MF_DSNP62[[#This Row],[CL_GL_ACCT_FR6]]),$A$2&lt;=_xlfn.NUMBERVALUE(Table_Query_from_MF_DSNP62[[#This Row],[CL_GL_ACCT_TO6]]))</f>
        <v>1</v>
      </c>
      <c r="IM588" s="33" t="b">
        <f>AND($A$2&gt;=_xlfn.NUMBERVALUE(Table_Query_from_MF_DSNP62[[#This Row],[CL_GL_ACCT_FR7]]),$A$2&lt;=_xlfn.NUMBERVALUE(Table_Query_from_MF_DSNP62[[#This Row],[CL_GL_ACCT_TO7]]))</f>
        <v>1</v>
      </c>
      <c r="IN588" s="33" t="b">
        <f>AND($A$2&gt;=_xlfn.NUMBERVALUE(Table_Query_from_MF_DSNP62[[#This Row],[CL_GL_ACCT_FR8]]),$A$2&lt;=_xlfn.NUMBERVALUE(Table_Query_from_MF_DSNP62[[#This Row],[CL_GL_ACCT_TO8]]))</f>
        <v>1</v>
      </c>
      <c r="IO588" s="33" t="b">
        <f>AND($A$2&gt;=_xlfn.NUMBERVALUE(Table_Query_from_MF_DSNP62[[#This Row],[CL_GL_ACCT_FR9]]),$A$2&lt;=_xlfn.NUMBERVALUE(Table_Query_from_MF_DSNP62[[#This Row],[CL_GL_ACCT_TO9]]))</f>
        <v>1</v>
      </c>
      <c r="IP588" s="33" t="b">
        <f>AND($A$2&gt;=_xlfn.NUMBERVALUE(Table_Query_from_MF_DSNP62[[#This Row],[CL_GL_ACCT_FR10]]),$A$2&lt;=_xlfn.NUMBERVALUE(Table_Query_from_MF_DSNP62[[#This Row],[CL_GL_ACCT_TO10]]))</f>
        <v>1</v>
      </c>
      <c r="IQ588" s="33" t="b">
        <f>AND($A$2&gt;=_xlfn.NUMBERVALUE(Table_Query_from_MF_DSNP62[[#This Row],[CL_GL_ACCT_FR11]]),$A$2&lt;=_xlfn.NUMBERVALUE(Table_Query_from_MF_DSNP62[[#This Row],[CL_GL_ACCT_TO11]]))</f>
        <v>1</v>
      </c>
      <c r="IR588" s="33" t="b">
        <f>AND($A$2&gt;=_xlfn.NUMBERVALUE(Table_Query_from_MF_DSNP62[[#This Row],[CL_GL_ACCT_FR12]]),$A$2&lt;=_xlfn.NUMBERVALUE(Table_Query_from_MF_DSNP62[[#This Row],[CL_GL_ACCT_TO12]]))</f>
        <v>1</v>
      </c>
      <c r="IS588" s="33" t="b">
        <f>AND($A$2&gt;=_xlfn.NUMBERVALUE(Table_Query_from_MF_DSNP62[[#This Row],[CL_GL_ACCT_FR13]]),$A$2&lt;=_xlfn.NUMBERVALUE(Table_Query_from_MF_DSNP62[[#This Row],[CL_GL_ACCT_TO13]]))</f>
        <v>1</v>
      </c>
      <c r="IT588" s="33" t="b">
        <f>AND($A$2&gt;=_xlfn.NUMBERVALUE(Table_Query_from_MF_DSNP62[[#This Row],[CL_GL_ACCT_FR14]]),$A$2&lt;=_xlfn.NUMBERVALUE(Table_Query_from_MF_DSNP62[[#This Row],[CL_GL_ACCT_TO14]]))</f>
        <v>1</v>
      </c>
      <c r="IU588" s="33" t="b">
        <f>AND($A$2&gt;=_xlfn.NUMBERVALUE(Table_Query_from_MF_DSNP62[[#This Row],[CL_GL_ACCT_FR15]]),$A$2&lt;=_xlfn.NUMBERVALUE(Table_Query_from_MF_DSNP62[[#This Row],[CL_GL_ACCT_TO15]]))</f>
        <v>1</v>
      </c>
      <c r="IV588" s="33" t="b">
        <f>AND($A$2&gt;=_xlfn.NUMBERVALUE(Table_Query_from_MF_DSNP62[[#This Row],[CL_GL_ACCT_FR16]]),$A$2&lt;=_xlfn.NUMBERVALUE(Table_Query_from_MF_DSNP62[[#This Row],[CL_GL_ACCT_TO16]]))</f>
        <v>1</v>
      </c>
      <c r="IW588" s="33" t="b">
        <f>AND($A$2&gt;=_xlfn.NUMBERVALUE(Table_Query_from_MF_DSNP62[[#This Row],[CL_GL_ACCT_FR17]]),$A$2&lt;=_xlfn.NUMBERVALUE(Table_Query_from_MF_DSNP62[[#This Row],[CL_GL_ACCT_TO17]]))</f>
        <v>1</v>
      </c>
      <c r="IX588" s="33" t="b">
        <f>AND($A$2&gt;=_xlfn.NUMBERVALUE(Table_Query_from_MF_DSNP62[[#This Row],[CL_GL_ACCT_FR18]]),$A$2&lt;=_xlfn.NUMBERVALUE(Table_Query_from_MF_DSNP62[[#This Row],[CL_GL_ACCT_TO18]]))</f>
        <v>1</v>
      </c>
      <c r="IY588" s="33" t="b">
        <f>AND($A$2&gt;=_xlfn.NUMBERVALUE(Table_Query_from_MF_DSNP62[[#This Row],[CL_GL_ACCT_FR19]]),$A$2&lt;=_xlfn.NUMBERVALUE(Table_Query_from_MF_DSNP62[[#This Row],[CL_GL_ACCT_TO19]]))</f>
        <v>1</v>
      </c>
      <c r="IZ588" s="33" t="b">
        <f>AND($A$2&gt;=_xlfn.NUMBERVALUE(Table_Query_from_MF_DSNP62[[#This Row],[CL_GL_ACCT_FR20]]),$A$2&lt;=_xlfn.NUMBERVALUE(Table_Query_from_MF_DSNP62[[#This Row],[CL_GL_ACCT_TO20]]))</f>
        <v>1</v>
      </c>
      <c r="JA588" s="33" t="b">
        <f>AND($A$2&gt;=_xlfn.NUMBERVALUE(Table_Query_from_MF_DSNP62[[#This Row],[CL_GL_ACCT_FR21]]),$A$2&lt;=_xlfn.NUMBERVALUE(Table_Query_from_MF_DSNP62[[#This Row],[CL_GL_ACCT_TO21]]))</f>
        <v>1</v>
      </c>
      <c r="JB588" s="33" t="b">
        <f>AND($A$2&gt;=_xlfn.NUMBERVALUE(Table_Query_from_MF_DSNP62[[#This Row],[CL_GL_ACCT_FR22]]),$A$2&lt;=_xlfn.NUMBERVALUE(Table_Query_from_MF_DSNP62[[#This Row],[CL_GL_ACCT_TO22]]))</f>
        <v>1</v>
      </c>
      <c r="JC588" s="33" t="b">
        <f>AND($A$2&gt;=_xlfn.NUMBERVALUE(Table_Query_from_MF_DSNP62[[#This Row],[CL_GL_ACCT_FR23]]),$A$2&lt;=_xlfn.NUMBERVALUE(Table_Query_from_MF_DSNP62[[#This Row],[CL_GL_ACCT_TO23]]))</f>
        <v>1</v>
      </c>
      <c r="JD588" s="33" t="b">
        <f>AND($A$2&gt;=_xlfn.NUMBERVALUE(Table_Query_from_MF_DSNP62[[#This Row],[CL_GL_ACCT_FR24]]),$A$2&lt;=_xlfn.NUMBERVALUE(Table_Query_from_MF_DSNP62[[#This Row],[CL_GL_ACCT_TO24]]))</f>
        <v>1</v>
      </c>
      <c r="JE588" s="33" t="b">
        <f>AND($A$2&gt;=_xlfn.NUMBERVALUE(Table_Query_from_MF_DSNP62[[#This Row],[CL_GL_ACCT_FR25]]),$A$2&lt;=_xlfn.NUMBERVALUE(Table_Query_from_MF_DSNP62[[#This Row],[CL_GL_ACCT_TO25]]))</f>
        <v>1</v>
      </c>
      <c r="JF588" s="33" t="b">
        <f>OR(Table_Query_from_MF_DSNP62[[#This Row],[PairA]:[PairO]])</f>
        <v>1</v>
      </c>
      <c r="JG588" s="33">
        <f>_xlfn.IFNA(MATCH(TRUE,Table_Query_from_MF_DSNP62[[#This Row],[PairA]:[PairO]],0),"none")</f>
        <v>6</v>
      </c>
      <c r="JH588" s="33" t="b">
        <f>AND($B$2&gt;=_xlfn.NUMBERVALUE(Table_Query_from_MF_DSNP62[[#This Row],[CL_CMP_OBJ_FR1]]),$B$2&lt;=_xlfn.NUMBERVALUE(Table_Query_from_MF_DSNP62[[#This Row],[CL_CMP_OBJ_TO1]]))</f>
        <v>0</v>
      </c>
      <c r="JI588" s="33" t="b">
        <f>AND($B$2&gt;=_xlfn.NUMBERVALUE(Table_Query_from_MF_DSNP62[[#This Row],[CL_CMP_OBJ_FR2]]),$B$2&lt;=_xlfn.NUMBERVALUE(Table_Query_from_MF_DSNP62[[#This Row],[CL_CMP_OBJ_TO2]]))</f>
        <v>0</v>
      </c>
      <c r="JJ588" s="33" t="b">
        <f>AND($B$2&gt;=_xlfn.NUMBERVALUE(Table_Query_from_MF_DSNP62[[#This Row],[CL_CMP_OBJ_FR3]]),$B$2&lt;=_xlfn.NUMBERVALUE(Table_Query_from_MF_DSNP62[[#This Row],[CL_CMP_OBJ_TO3]]))</f>
        <v>0</v>
      </c>
      <c r="JK588" s="33" t="b">
        <f>AND($B$2&gt;=_xlfn.NUMBERVALUE(Table_Query_from_MF_DSNP62[[#This Row],[CL_CMP_OBJ_FR4]]),$B$2&lt;=_xlfn.NUMBERVALUE(Table_Query_from_MF_DSNP62[[#This Row],[CL_CMP_OBJ_TO4]]))</f>
        <v>0</v>
      </c>
      <c r="JL588" s="33" t="b">
        <f>AND($B$2&gt;=_xlfn.NUMBERVALUE(Table_Query_from_MF_DSNP62[[#This Row],[CL_CMP_OBJ_FR5]]),$B$2&lt;=_xlfn.NUMBERVALUE(Table_Query_from_MF_DSNP62[[#This Row],[CL_CMP_OBJ_TO5]]))</f>
        <v>0</v>
      </c>
      <c r="JM588" s="33" t="b">
        <f>AND($B$2&gt;=_xlfn.NUMBERVALUE(Table_Query_from_MF_DSNP62[[#This Row],[CL_CMP_OBJ_FR6]]),$B$2&lt;=_xlfn.NUMBERVALUE(Table_Query_from_MF_DSNP62[[#This Row],[CL_CMP_OBJ_TO6]]))</f>
        <v>1</v>
      </c>
      <c r="JN588" s="33" t="b">
        <f>AND($B$2&gt;=_xlfn.NUMBERVALUE(Table_Query_from_MF_DSNP62[[#This Row],[CL_CMP_OBJ_FR7]]),$B$2&lt;=_xlfn.NUMBERVALUE(Table_Query_from_MF_DSNP62[[#This Row],[CL_CMP_OBJ_TO7]]))</f>
        <v>1</v>
      </c>
      <c r="JO588" s="33" t="b">
        <f>AND($B$2&gt;=_xlfn.NUMBERVALUE(Table_Query_from_MF_DSNP62[[#This Row],[CL_CMP_OBJ_FR8]]),$B$2&lt;=_xlfn.NUMBERVALUE(Table_Query_from_MF_DSNP62[[#This Row],[CL_CMP_OBJ_TO8]]))</f>
        <v>1</v>
      </c>
      <c r="JP588" s="33" t="b">
        <f>AND($B$2&gt;=_xlfn.NUMBERVALUE(Table_Query_from_MF_DSNP62[[#This Row],[CL_CMP_OBJ_FR9]]),$B$2&lt;=_xlfn.NUMBERVALUE(Table_Query_from_MF_DSNP62[[#This Row],[CL_CMP_OBJ_TO9]]))</f>
        <v>1</v>
      </c>
      <c r="JQ588" s="33" t="b">
        <f>AND($B$2&gt;=_xlfn.NUMBERVALUE(Table_Query_from_MF_DSNP62[[#This Row],[CL_CMP_OBJ_FR10]]),$B$2&lt;=_xlfn.NUMBERVALUE(Table_Query_from_MF_DSNP62[[#This Row],[CL_CMP_OBJ_TO10]]))</f>
        <v>1</v>
      </c>
      <c r="JR588" s="33" t="b">
        <f>AND($B$2&gt;=_xlfn.NUMBERVALUE(Table_Query_from_MF_DSNP62[[#This Row],[CL_CMP_OBJ_FR11]]),$B$2&lt;=_xlfn.NUMBERVALUE(Table_Query_from_MF_DSNP62[[#This Row],[CL_CMP_OBJ_TO11]]))</f>
        <v>1</v>
      </c>
      <c r="JS588" s="33" t="b">
        <f>AND($B$2&gt;=_xlfn.NUMBERVALUE(Table_Query_from_MF_DSNP62[[#This Row],[CL_CMP_OBJ_FR12]]),$B$2&lt;=_xlfn.NUMBERVALUE(Table_Query_from_MF_DSNP62[[#This Row],[CL_CMP_OBJ_TO12]]))</f>
        <v>1</v>
      </c>
      <c r="JT588" s="33" t="b">
        <f>AND($B$2&gt;=_xlfn.NUMBERVALUE(Table_Query_from_MF_DSNP62[[#This Row],[CL_CMP_OBJ_FR13]]),$B$2&lt;=_xlfn.NUMBERVALUE(Table_Query_from_MF_DSNP62[[#This Row],[CL_CMP_OBJ_TO13]]))</f>
        <v>1</v>
      </c>
      <c r="JU588" s="33" t="b">
        <f>AND($B$2&gt;=_xlfn.NUMBERVALUE(Table_Query_from_MF_DSNP62[[#This Row],[CL_CMP_OBJ_FR14]]),$B$2&lt;=_xlfn.NUMBERVALUE(Table_Query_from_MF_DSNP62[[#This Row],[CL_CMP_OBJ_TO14]]))</f>
        <v>1</v>
      </c>
      <c r="JV588" s="33" t="b">
        <f>AND($B$2&gt;=_xlfn.NUMBERVALUE(Table_Query_from_MF_DSNP62[[#This Row],[CL_CMP_OBJ_FR15]]),$B$2&lt;=_xlfn.NUMBERVALUE(Table_Query_from_MF_DSNP62[[#This Row],[CL_CMP_OBJ_TO15]]))</f>
        <v>1</v>
      </c>
    </row>
    <row r="589" spans="1:282" x14ac:dyDescent="0.25">
      <c r="A589" t="b">
        <f>OR(,Table_Query_from_MF_DSNP62[[#This Row],[Desired GL included as "hard-coded" GL?]],Table_Query_from_MF_DSNP62[[#This Row],[Desired GL included as "Open GL"?]])</f>
        <v>1</v>
      </c>
      <c r="B589" t="b">
        <f>Table_Query_from_MF_DSNP62[[#This Row],[Desired CObj included as "Open CObj"?]]</f>
        <v>1</v>
      </c>
      <c r="C589" t="s">
        <v>2332</v>
      </c>
      <c r="D589" t="s">
        <v>2333</v>
      </c>
      <c r="E589" t="s">
        <v>8</v>
      </c>
      <c r="F589" s="24" t="s">
        <v>17</v>
      </c>
      <c r="G589" t="s">
        <v>416</v>
      </c>
      <c r="H589" s="24" t="s">
        <v>444</v>
      </c>
      <c r="I589" t="s">
        <v>444</v>
      </c>
      <c r="J589" s="24" t="s">
        <v>444</v>
      </c>
      <c r="K589" t="s">
        <v>444</v>
      </c>
      <c r="L589" s="24" t="s">
        <v>444</v>
      </c>
      <c r="M589" t="s">
        <v>444</v>
      </c>
      <c r="N589" t="s">
        <v>444</v>
      </c>
      <c r="O589" t="s">
        <v>444</v>
      </c>
      <c r="P589" t="s">
        <v>444</v>
      </c>
      <c r="Q589" t="s">
        <v>15</v>
      </c>
      <c r="R589" t="s">
        <v>444</v>
      </c>
      <c r="S589" t="s">
        <v>442</v>
      </c>
      <c r="T589" t="s">
        <v>447</v>
      </c>
      <c r="U589" t="s">
        <v>444</v>
      </c>
      <c r="V589" t="s">
        <v>444</v>
      </c>
      <c r="W589" t="s">
        <v>447</v>
      </c>
      <c r="X589" t="s">
        <v>444</v>
      </c>
      <c r="Y589" t="s">
        <v>444</v>
      </c>
      <c r="Z589" t="s">
        <v>442</v>
      </c>
      <c r="AA589" t="s">
        <v>442</v>
      </c>
      <c r="AB589" t="s">
        <v>442</v>
      </c>
      <c r="AC589" t="s">
        <v>444</v>
      </c>
      <c r="AD589" t="s">
        <v>444</v>
      </c>
      <c r="AE589" t="s">
        <v>444</v>
      </c>
      <c r="AF589" t="s">
        <v>444</v>
      </c>
      <c r="AG589" t="s">
        <v>442</v>
      </c>
      <c r="AH589" t="s">
        <v>442</v>
      </c>
      <c r="AI589" t="s">
        <v>447</v>
      </c>
      <c r="AJ589" t="s">
        <v>442</v>
      </c>
      <c r="AK589" t="s">
        <v>442</v>
      </c>
      <c r="AL589" t="s">
        <v>444</v>
      </c>
      <c r="AM589" t="s">
        <v>442</v>
      </c>
      <c r="AN589" t="s">
        <v>444</v>
      </c>
      <c r="AO589" t="s">
        <v>444</v>
      </c>
      <c r="AP589" t="s">
        <v>447</v>
      </c>
      <c r="AQ589" t="s">
        <v>282</v>
      </c>
      <c r="AR589" t="s">
        <v>1451</v>
      </c>
      <c r="AS589" t="s">
        <v>162</v>
      </c>
      <c r="AT589" t="s">
        <v>10</v>
      </c>
      <c r="AU589" t="s">
        <v>444</v>
      </c>
      <c r="AV589" t="s">
        <v>442</v>
      </c>
      <c r="AW589" t="s">
        <v>444</v>
      </c>
      <c r="AX589" t="s">
        <v>444</v>
      </c>
      <c r="AY589" t="s">
        <v>444</v>
      </c>
      <c r="AZ589" t="s">
        <v>444</v>
      </c>
      <c r="BA589" t="s">
        <v>444</v>
      </c>
      <c r="BB589" t="s">
        <v>444</v>
      </c>
      <c r="BC589" t="s">
        <v>444</v>
      </c>
      <c r="BD589" t="s">
        <v>1359</v>
      </c>
      <c r="BE589" t="s">
        <v>444</v>
      </c>
      <c r="BF589" t="s">
        <v>1360</v>
      </c>
      <c r="BG589" t="s">
        <v>444</v>
      </c>
      <c r="BH589" t="s">
        <v>444</v>
      </c>
      <c r="BI589" t="s">
        <v>444</v>
      </c>
      <c r="BJ589" t="s">
        <v>444</v>
      </c>
      <c r="BK589" t="s">
        <v>444</v>
      </c>
      <c r="BL589" t="s">
        <v>444</v>
      </c>
      <c r="BM589" t="s">
        <v>444</v>
      </c>
      <c r="BN589" t="s">
        <v>444</v>
      </c>
      <c r="BO589" t="s">
        <v>444</v>
      </c>
      <c r="BP589" t="s">
        <v>444</v>
      </c>
      <c r="BQ589" t="s">
        <v>444</v>
      </c>
      <c r="BR589" t="s">
        <v>444</v>
      </c>
      <c r="BS589" t="s">
        <v>444</v>
      </c>
      <c r="BT589" t="s">
        <v>444</v>
      </c>
      <c r="BU589" t="s">
        <v>444</v>
      </c>
      <c r="BV589" t="s">
        <v>444</v>
      </c>
      <c r="BW589" t="s">
        <v>444</v>
      </c>
      <c r="BX589" t="s">
        <v>444</v>
      </c>
      <c r="BY589" t="s">
        <v>444</v>
      </c>
      <c r="BZ589" t="s">
        <v>444</v>
      </c>
      <c r="CA589" t="s">
        <v>444</v>
      </c>
      <c r="CB589" t="s">
        <v>444</v>
      </c>
      <c r="CC589" t="s">
        <v>444</v>
      </c>
      <c r="CD589" t="s">
        <v>444</v>
      </c>
      <c r="CE589" t="s">
        <v>444</v>
      </c>
      <c r="CF589" t="s">
        <v>444</v>
      </c>
      <c r="CG589" t="s">
        <v>444</v>
      </c>
      <c r="CH589" t="s">
        <v>444</v>
      </c>
      <c r="CI589" t="s">
        <v>444</v>
      </c>
      <c r="CJ589" t="s">
        <v>444</v>
      </c>
      <c r="CK589" t="s">
        <v>444</v>
      </c>
      <c r="CL589" t="s">
        <v>444</v>
      </c>
      <c r="CM589" t="s">
        <v>444</v>
      </c>
      <c r="CN589" t="s">
        <v>444</v>
      </c>
      <c r="CO589" t="s">
        <v>444</v>
      </c>
      <c r="CP589" t="s">
        <v>444</v>
      </c>
      <c r="CQ589" t="s">
        <v>444</v>
      </c>
      <c r="CR589" t="s">
        <v>444</v>
      </c>
      <c r="CS589" t="s">
        <v>444</v>
      </c>
      <c r="CT589" t="s">
        <v>444</v>
      </c>
      <c r="CU589" t="s">
        <v>444</v>
      </c>
      <c r="CV589" t="s">
        <v>2747</v>
      </c>
      <c r="CW589" t="s">
        <v>2736</v>
      </c>
      <c r="CX589" t="s">
        <v>2737</v>
      </c>
      <c r="CY589" t="s">
        <v>2156</v>
      </c>
      <c r="CZ589" t="s">
        <v>2314</v>
      </c>
      <c r="DA589" t="s">
        <v>444</v>
      </c>
      <c r="DB589" t="s">
        <v>444</v>
      </c>
      <c r="DC589" t="s">
        <v>444</v>
      </c>
      <c r="DD589" t="s">
        <v>444</v>
      </c>
      <c r="DE589" t="s">
        <v>444</v>
      </c>
      <c r="DF589" t="s">
        <v>444</v>
      </c>
      <c r="DG589" t="s">
        <v>444</v>
      </c>
      <c r="DH589" t="s">
        <v>444</v>
      </c>
      <c r="DI589" t="s">
        <v>282</v>
      </c>
      <c r="DJ589" t="s">
        <v>1451</v>
      </c>
      <c r="DK589" t="s">
        <v>444</v>
      </c>
      <c r="DL589" t="s">
        <v>444</v>
      </c>
      <c r="DM589" t="s">
        <v>444</v>
      </c>
      <c r="DN589" t="s">
        <v>444</v>
      </c>
      <c r="DO589" t="s">
        <v>444</v>
      </c>
      <c r="DP589" t="s">
        <v>444</v>
      </c>
      <c r="DQ589" t="s">
        <v>444</v>
      </c>
      <c r="DR589" t="s">
        <v>444</v>
      </c>
      <c r="DS589" t="s">
        <v>444</v>
      </c>
      <c r="DT589" s="24" t="s">
        <v>444</v>
      </c>
      <c r="DU589" s="24" t="s">
        <v>444</v>
      </c>
      <c r="DV589" t="s">
        <v>444</v>
      </c>
      <c r="DW589" t="s">
        <v>444</v>
      </c>
      <c r="DX589" s="24" t="s">
        <v>444</v>
      </c>
      <c r="DY589" s="24" t="s">
        <v>444</v>
      </c>
      <c r="DZ589" t="s">
        <v>444</v>
      </c>
      <c r="EA589" t="s">
        <v>444</v>
      </c>
      <c r="EB589" s="24" t="s">
        <v>444</v>
      </c>
      <c r="EC589" s="24" t="s">
        <v>444</v>
      </c>
      <c r="ED589" t="s">
        <v>444</v>
      </c>
      <c r="EE589" t="s">
        <v>444</v>
      </c>
      <c r="EF589" s="24" t="s">
        <v>444</v>
      </c>
      <c r="EG589" s="24" t="s">
        <v>444</v>
      </c>
      <c r="EH589" t="s">
        <v>444</v>
      </c>
      <c r="EI589" t="s">
        <v>444</v>
      </c>
      <c r="EJ589" s="24" t="s">
        <v>444</v>
      </c>
      <c r="EK589" s="24" t="s">
        <v>444</v>
      </c>
      <c r="EL589" t="s">
        <v>444</v>
      </c>
      <c r="EM589" t="s">
        <v>444</v>
      </c>
      <c r="EN589" s="24" t="s">
        <v>444</v>
      </c>
      <c r="EO589" s="24" t="s">
        <v>444</v>
      </c>
      <c r="EP589" t="s">
        <v>444</v>
      </c>
      <c r="EQ589" t="s">
        <v>444</v>
      </c>
      <c r="ER589" s="24" t="s">
        <v>444</v>
      </c>
      <c r="ES589" s="24" t="s">
        <v>444</v>
      </c>
      <c r="ET589" t="s">
        <v>444</v>
      </c>
      <c r="EU589" t="s">
        <v>444</v>
      </c>
      <c r="EV589" s="24" t="s">
        <v>444</v>
      </c>
      <c r="EW589" s="24" t="s">
        <v>444</v>
      </c>
      <c r="EX589" t="s">
        <v>444</v>
      </c>
      <c r="EY589" t="s">
        <v>444</v>
      </c>
      <c r="EZ589" s="24" t="s">
        <v>444</v>
      </c>
      <c r="FA589" s="24" t="s">
        <v>444</v>
      </c>
      <c r="FB589" t="s">
        <v>444</v>
      </c>
      <c r="FC589" t="s">
        <v>444</v>
      </c>
      <c r="FD589" s="24" t="s">
        <v>444</v>
      </c>
      <c r="FE589" s="24" t="s">
        <v>444</v>
      </c>
      <c r="FF589" t="s">
        <v>444</v>
      </c>
      <c r="FG589" t="s">
        <v>444</v>
      </c>
      <c r="FH589" s="24" t="s">
        <v>444</v>
      </c>
      <c r="FI589" s="24" t="s">
        <v>444</v>
      </c>
      <c r="FJ589" t="s">
        <v>444</v>
      </c>
      <c r="FK589" t="s">
        <v>444</v>
      </c>
      <c r="FL589" s="24" t="s">
        <v>444</v>
      </c>
      <c r="FM589" s="24" t="s">
        <v>444</v>
      </c>
      <c r="FN589" t="s">
        <v>444</v>
      </c>
      <c r="FO589" t="s">
        <v>444</v>
      </c>
      <c r="FP589" s="24" t="s">
        <v>444</v>
      </c>
      <c r="FQ589" s="24" t="s">
        <v>444</v>
      </c>
      <c r="FR589" t="s">
        <v>444</v>
      </c>
      <c r="FS589" t="s">
        <v>444</v>
      </c>
      <c r="FT589" s="24" t="s">
        <v>444</v>
      </c>
      <c r="FU589" s="24" t="s">
        <v>444</v>
      </c>
      <c r="FV589" t="s">
        <v>444</v>
      </c>
      <c r="FW589" t="s">
        <v>444</v>
      </c>
      <c r="FX589" s="24" t="s">
        <v>444</v>
      </c>
      <c r="FY589" s="24" t="s">
        <v>444</v>
      </c>
      <c r="FZ589" t="s">
        <v>444</v>
      </c>
      <c r="GA589" t="s">
        <v>444</v>
      </c>
      <c r="GB589" s="24" t="s">
        <v>444</v>
      </c>
      <c r="GC589" s="24" t="s">
        <v>444</v>
      </c>
      <c r="GD589" t="s">
        <v>444</v>
      </c>
      <c r="GE589" t="s">
        <v>444</v>
      </c>
      <c r="GF589" s="24" t="s">
        <v>444</v>
      </c>
      <c r="GG589" s="24" t="s">
        <v>444</v>
      </c>
      <c r="GH589" t="s">
        <v>15</v>
      </c>
      <c r="GI589" s="24" t="s">
        <v>482</v>
      </c>
      <c r="GJ589" s="24" t="s">
        <v>482</v>
      </c>
      <c r="GK589" t="s">
        <v>484</v>
      </c>
      <c r="GL589" t="s">
        <v>484</v>
      </c>
      <c r="GM589" s="24" t="s">
        <v>486</v>
      </c>
      <c r="GN589" s="24" t="s">
        <v>486</v>
      </c>
      <c r="GO589" t="s">
        <v>489</v>
      </c>
      <c r="GP589" t="s">
        <v>489</v>
      </c>
      <c r="GQ589" s="24" t="s">
        <v>444</v>
      </c>
      <c r="GR589" s="24" t="s">
        <v>444</v>
      </c>
      <c r="GS589" t="s">
        <v>444</v>
      </c>
      <c r="GT589" t="s">
        <v>444</v>
      </c>
      <c r="GU589" s="24" t="s">
        <v>444</v>
      </c>
      <c r="GV589" s="24" t="s">
        <v>444</v>
      </c>
      <c r="GW589" t="s">
        <v>444</v>
      </c>
      <c r="GX589" t="s">
        <v>444</v>
      </c>
      <c r="GY589" s="24" t="s">
        <v>444</v>
      </c>
      <c r="GZ589" s="24" t="s">
        <v>444</v>
      </c>
      <c r="HA589" t="s">
        <v>444</v>
      </c>
      <c r="HB589" t="s">
        <v>444</v>
      </c>
      <c r="HC589" s="24" t="s">
        <v>444</v>
      </c>
      <c r="HD589" s="24" t="s">
        <v>444</v>
      </c>
      <c r="HE589" t="s">
        <v>444</v>
      </c>
      <c r="HF589" t="s">
        <v>444</v>
      </c>
      <c r="HG589" s="24" t="s">
        <v>444</v>
      </c>
      <c r="HH589" s="24" t="s">
        <v>444</v>
      </c>
      <c r="HI589" t="s">
        <v>444</v>
      </c>
      <c r="HJ589" t="s">
        <v>444</v>
      </c>
      <c r="HK589" s="24" t="s">
        <v>444</v>
      </c>
      <c r="HL589" s="24" t="s">
        <v>444</v>
      </c>
      <c r="HM589" t="s">
        <v>444</v>
      </c>
      <c r="HN589" t="s">
        <v>444</v>
      </c>
      <c r="HO589" s="24" t="s">
        <v>444</v>
      </c>
      <c r="HP589" s="24" t="s">
        <v>444</v>
      </c>
      <c r="HQ589" t="s">
        <v>444</v>
      </c>
      <c r="HR589" t="s">
        <v>444</v>
      </c>
      <c r="HS589" s="24" t="s">
        <v>444</v>
      </c>
      <c r="HT589" s="24" t="s">
        <v>444</v>
      </c>
      <c r="HU589" t="s">
        <v>444</v>
      </c>
      <c r="HV589" t="s">
        <v>444</v>
      </c>
      <c r="HW589" s="24" t="s">
        <v>444</v>
      </c>
      <c r="HX589" s="24" t="s">
        <v>444</v>
      </c>
      <c r="HY589" t="s">
        <v>444</v>
      </c>
      <c r="HZ589" t="s">
        <v>444</v>
      </c>
      <c r="IA589" t="s">
        <v>2833</v>
      </c>
      <c r="IB589" t="s">
        <v>2736</v>
      </c>
      <c r="IC589" t="s">
        <v>3023</v>
      </c>
      <c r="ID589" s="33" t="b" cm="1">
        <f t="array" ref="ID589">_xlfn.IFNA(MATCH($A$2,_xlfn.NUMBERVALUE(Table_Query_from_MF_DSNP62[[#This Row],[CL_GLACCT_DR1]:[CL_GLACCT_CR4]]),0),0)&gt;=1</f>
        <v>1</v>
      </c>
      <c r="IE589" s="33" t="b">
        <f>OR(Table_Query_from_MF_DSNP62[[#This Row],[Pair1]:[Pair25]])</f>
        <v>1</v>
      </c>
      <c r="IF589" s="33">
        <f>_xlfn.IFNA(MATCH(TRUE,Table_Query_from_MF_DSNP62[[#This Row],[Pair1]:[Pair25]],0),"none")</f>
        <v>1</v>
      </c>
      <c r="IG589" s="33" t="b">
        <f>AND($A$2&gt;=_xlfn.NUMBERVALUE(Table_Query_from_MF_DSNP62[[#This Row],[CL_GL_ACCT_FR1]]),$A$2&lt;=_xlfn.NUMBERVALUE(Table_Query_from_MF_DSNP62[[#This Row],[CL_GL_ACCT_TO1]]))</f>
        <v>1</v>
      </c>
      <c r="IH589" s="33" t="b">
        <f>AND($A$2&gt;=_xlfn.NUMBERVALUE(Table_Query_from_MF_DSNP62[[#This Row],[CL_GL_ACCT_FR2]]),$A$2&lt;=_xlfn.NUMBERVALUE(Table_Query_from_MF_DSNP62[[#This Row],[CL_GL_ACCT_TO2]]))</f>
        <v>1</v>
      </c>
      <c r="II589" s="33" t="b">
        <f>AND($A$2&gt;=_xlfn.NUMBERVALUE(Table_Query_from_MF_DSNP62[[#This Row],[CL_GL_ACCT_FR3]]),$A$2&lt;=_xlfn.NUMBERVALUE(Table_Query_from_MF_DSNP62[[#This Row],[CL_GL_ACCT_TO3]]))</f>
        <v>1</v>
      </c>
      <c r="IJ589" s="33" t="b">
        <f>AND($A$2&gt;=_xlfn.NUMBERVALUE(Table_Query_from_MF_DSNP62[[#This Row],[CL_GL_ACCT_FR4]]),$A$2&lt;=_xlfn.NUMBERVALUE(Table_Query_from_MF_DSNP62[[#This Row],[CL_GL_ACCT_TO4]]))</f>
        <v>1</v>
      </c>
      <c r="IK589" s="33" t="b">
        <f>AND($A$2&gt;=_xlfn.NUMBERVALUE(Table_Query_from_MF_DSNP62[[#This Row],[CL_GL_ACCT_FR5]]),$A$2&lt;=_xlfn.NUMBERVALUE(Table_Query_from_MF_DSNP62[[#This Row],[CL_GL_ACCT_TO5]]))</f>
        <v>1</v>
      </c>
      <c r="IL589" s="33" t="b">
        <f>AND($A$2&gt;=_xlfn.NUMBERVALUE(Table_Query_from_MF_DSNP62[[#This Row],[CL_GL_ACCT_FR6]]),$A$2&lt;=_xlfn.NUMBERVALUE(Table_Query_from_MF_DSNP62[[#This Row],[CL_GL_ACCT_TO6]]))</f>
        <v>1</v>
      </c>
      <c r="IM589" s="33" t="b">
        <f>AND($A$2&gt;=_xlfn.NUMBERVALUE(Table_Query_from_MF_DSNP62[[#This Row],[CL_GL_ACCT_FR7]]),$A$2&lt;=_xlfn.NUMBERVALUE(Table_Query_from_MF_DSNP62[[#This Row],[CL_GL_ACCT_TO7]]))</f>
        <v>1</v>
      </c>
      <c r="IN589" s="33" t="b">
        <f>AND($A$2&gt;=_xlfn.NUMBERVALUE(Table_Query_from_MF_DSNP62[[#This Row],[CL_GL_ACCT_FR8]]),$A$2&lt;=_xlfn.NUMBERVALUE(Table_Query_from_MF_DSNP62[[#This Row],[CL_GL_ACCT_TO8]]))</f>
        <v>1</v>
      </c>
      <c r="IO589" s="33" t="b">
        <f>AND($A$2&gt;=_xlfn.NUMBERVALUE(Table_Query_from_MF_DSNP62[[#This Row],[CL_GL_ACCT_FR9]]),$A$2&lt;=_xlfn.NUMBERVALUE(Table_Query_from_MF_DSNP62[[#This Row],[CL_GL_ACCT_TO9]]))</f>
        <v>1</v>
      </c>
      <c r="IP589" s="33" t="b">
        <f>AND($A$2&gt;=_xlfn.NUMBERVALUE(Table_Query_from_MF_DSNP62[[#This Row],[CL_GL_ACCT_FR10]]),$A$2&lt;=_xlfn.NUMBERVALUE(Table_Query_from_MF_DSNP62[[#This Row],[CL_GL_ACCT_TO10]]))</f>
        <v>1</v>
      </c>
      <c r="IQ589" s="33" t="b">
        <f>AND($A$2&gt;=_xlfn.NUMBERVALUE(Table_Query_from_MF_DSNP62[[#This Row],[CL_GL_ACCT_FR11]]),$A$2&lt;=_xlfn.NUMBERVALUE(Table_Query_from_MF_DSNP62[[#This Row],[CL_GL_ACCT_TO11]]))</f>
        <v>1</v>
      </c>
      <c r="IR589" s="33" t="b">
        <f>AND($A$2&gt;=_xlfn.NUMBERVALUE(Table_Query_from_MF_DSNP62[[#This Row],[CL_GL_ACCT_FR12]]),$A$2&lt;=_xlfn.NUMBERVALUE(Table_Query_from_MF_DSNP62[[#This Row],[CL_GL_ACCT_TO12]]))</f>
        <v>1</v>
      </c>
      <c r="IS589" s="33" t="b">
        <f>AND($A$2&gt;=_xlfn.NUMBERVALUE(Table_Query_from_MF_DSNP62[[#This Row],[CL_GL_ACCT_FR13]]),$A$2&lt;=_xlfn.NUMBERVALUE(Table_Query_from_MF_DSNP62[[#This Row],[CL_GL_ACCT_TO13]]))</f>
        <v>1</v>
      </c>
      <c r="IT589" s="33" t="b">
        <f>AND($A$2&gt;=_xlfn.NUMBERVALUE(Table_Query_from_MF_DSNP62[[#This Row],[CL_GL_ACCT_FR14]]),$A$2&lt;=_xlfn.NUMBERVALUE(Table_Query_from_MF_DSNP62[[#This Row],[CL_GL_ACCT_TO14]]))</f>
        <v>1</v>
      </c>
      <c r="IU589" s="33" t="b">
        <f>AND($A$2&gt;=_xlfn.NUMBERVALUE(Table_Query_from_MF_DSNP62[[#This Row],[CL_GL_ACCT_FR15]]),$A$2&lt;=_xlfn.NUMBERVALUE(Table_Query_from_MF_DSNP62[[#This Row],[CL_GL_ACCT_TO15]]))</f>
        <v>1</v>
      </c>
      <c r="IV589" s="33" t="b">
        <f>AND($A$2&gt;=_xlfn.NUMBERVALUE(Table_Query_from_MF_DSNP62[[#This Row],[CL_GL_ACCT_FR16]]),$A$2&lt;=_xlfn.NUMBERVALUE(Table_Query_from_MF_DSNP62[[#This Row],[CL_GL_ACCT_TO16]]))</f>
        <v>1</v>
      </c>
      <c r="IW589" s="33" t="b">
        <f>AND($A$2&gt;=_xlfn.NUMBERVALUE(Table_Query_from_MF_DSNP62[[#This Row],[CL_GL_ACCT_FR17]]),$A$2&lt;=_xlfn.NUMBERVALUE(Table_Query_from_MF_DSNP62[[#This Row],[CL_GL_ACCT_TO17]]))</f>
        <v>1</v>
      </c>
      <c r="IX589" s="33" t="b">
        <f>AND($A$2&gt;=_xlfn.NUMBERVALUE(Table_Query_from_MF_DSNP62[[#This Row],[CL_GL_ACCT_FR18]]),$A$2&lt;=_xlfn.NUMBERVALUE(Table_Query_from_MF_DSNP62[[#This Row],[CL_GL_ACCT_TO18]]))</f>
        <v>1</v>
      </c>
      <c r="IY589" s="33" t="b">
        <f>AND($A$2&gt;=_xlfn.NUMBERVALUE(Table_Query_from_MF_DSNP62[[#This Row],[CL_GL_ACCT_FR19]]),$A$2&lt;=_xlfn.NUMBERVALUE(Table_Query_from_MF_DSNP62[[#This Row],[CL_GL_ACCT_TO19]]))</f>
        <v>1</v>
      </c>
      <c r="IZ589" s="33" t="b">
        <f>AND($A$2&gt;=_xlfn.NUMBERVALUE(Table_Query_from_MF_DSNP62[[#This Row],[CL_GL_ACCT_FR20]]),$A$2&lt;=_xlfn.NUMBERVALUE(Table_Query_from_MF_DSNP62[[#This Row],[CL_GL_ACCT_TO20]]))</f>
        <v>1</v>
      </c>
      <c r="JA589" s="33" t="b">
        <f>AND($A$2&gt;=_xlfn.NUMBERVALUE(Table_Query_from_MF_DSNP62[[#This Row],[CL_GL_ACCT_FR21]]),$A$2&lt;=_xlfn.NUMBERVALUE(Table_Query_from_MF_DSNP62[[#This Row],[CL_GL_ACCT_TO21]]))</f>
        <v>1</v>
      </c>
      <c r="JB589" s="33" t="b">
        <f>AND($A$2&gt;=_xlfn.NUMBERVALUE(Table_Query_from_MF_DSNP62[[#This Row],[CL_GL_ACCT_FR22]]),$A$2&lt;=_xlfn.NUMBERVALUE(Table_Query_from_MF_DSNP62[[#This Row],[CL_GL_ACCT_TO22]]))</f>
        <v>1</v>
      </c>
      <c r="JC589" s="33" t="b">
        <f>AND($A$2&gt;=_xlfn.NUMBERVALUE(Table_Query_from_MF_DSNP62[[#This Row],[CL_GL_ACCT_FR23]]),$A$2&lt;=_xlfn.NUMBERVALUE(Table_Query_from_MF_DSNP62[[#This Row],[CL_GL_ACCT_TO23]]))</f>
        <v>1</v>
      </c>
      <c r="JD589" s="33" t="b">
        <f>AND($A$2&gt;=_xlfn.NUMBERVALUE(Table_Query_from_MF_DSNP62[[#This Row],[CL_GL_ACCT_FR24]]),$A$2&lt;=_xlfn.NUMBERVALUE(Table_Query_from_MF_DSNP62[[#This Row],[CL_GL_ACCT_TO24]]))</f>
        <v>1</v>
      </c>
      <c r="JE589" s="33" t="b">
        <f>AND($A$2&gt;=_xlfn.NUMBERVALUE(Table_Query_from_MF_DSNP62[[#This Row],[CL_GL_ACCT_FR25]]),$A$2&lt;=_xlfn.NUMBERVALUE(Table_Query_from_MF_DSNP62[[#This Row],[CL_GL_ACCT_TO25]]))</f>
        <v>1</v>
      </c>
      <c r="JF589" s="33" t="b">
        <f>OR(Table_Query_from_MF_DSNP62[[#This Row],[PairA]:[PairO]])</f>
        <v>1</v>
      </c>
      <c r="JG589" s="33">
        <f>_xlfn.IFNA(MATCH(TRUE,Table_Query_from_MF_DSNP62[[#This Row],[PairA]:[PairO]],0),"none")</f>
        <v>5</v>
      </c>
      <c r="JH589" s="33" t="b">
        <f>AND($B$2&gt;=_xlfn.NUMBERVALUE(Table_Query_from_MF_DSNP62[[#This Row],[CL_CMP_OBJ_FR1]]),$B$2&lt;=_xlfn.NUMBERVALUE(Table_Query_from_MF_DSNP62[[#This Row],[CL_CMP_OBJ_TO1]]))</f>
        <v>0</v>
      </c>
      <c r="JI589" s="33" t="b">
        <f>AND($B$2&gt;=_xlfn.NUMBERVALUE(Table_Query_from_MF_DSNP62[[#This Row],[CL_CMP_OBJ_FR2]]),$B$2&lt;=_xlfn.NUMBERVALUE(Table_Query_from_MF_DSNP62[[#This Row],[CL_CMP_OBJ_TO2]]))</f>
        <v>0</v>
      </c>
      <c r="JJ589" s="33" t="b">
        <f>AND($B$2&gt;=_xlfn.NUMBERVALUE(Table_Query_from_MF_DSNP62[[#This Row],[CL_CMP_OBJ_FR3]]),$B$2&lt;=_xlfn.NUMBERVALUE(Table_Query_from_MF_DSNP62[[#This Row],[CL_CMP_OBJ_TO3]]))</f>
        <v>0</v>
      </c>
      <c r="JK589" s="33" t="b">
        <f>AND($B$2&gt;=_xlfn.NUMBERVALUE(Table_Query_from_MF_DSNP62[[#This Row],[CL_CMP_OBJ_FR4]]),$B$2&lt;=_xlfn.NUMBERVALUE(Table_Query_from_MF_DSNP62[[#This Row],[CL_CMP_OBJ_TO4]]))</f>
        <v>0</v>
      </c>
      <c r="JL589" s="33" t="b">
        <f>AND($B$2&gt;=_xlfn.NUMBERVALUE(Table_Query_from_MF_DSNP62[[#This Row],[CL_CMP_OBJ_FR5]]),$B$2&lt;=_xlfn.NUMBERVALUE(Table_Query_from_MF_DSNP62[[#This Row],[CL_CMP_OBJ_TO5]]))</f>
        <v>1</v>
      </c>
      <c r="JM589" s="33" t="b">
        <f>AND($B$2&gt;=_xlfn.NUMBERVALUE(Table_Query_from_MF_DSNP62[[#This Row],[CL_CMP_OBJ_FR6]]),$B$2&lt;=_xlfn.NUMBERVALUE(Table_Query_from_MF_DSNP62[[#This Row],[CL_CMP_OBJ_TO6]]))</f>
        <v>1</v>
      </c>
      <c r="JN589" s="33" t="b">
        <f>AND($B$2&gt;=_xlfn.NUMBERVALUE(Table_Query_from_MF_DSNP62[[#This Row],[CL_CMP_OBJ_FR7]]),$B$2&lt;=_xlfn.NUMBERVALUE(Table_Query_from_MF_DSNP62[[#This Row],[CL_CMP_OBJ_TO7]]))</f>
        <v>1</v>
      </c>
      <c r="JO589" s="33" t="b">
        <f>AND($B$2&gt;=_xlfn.NUMBERVALUE(Table_Query_from_MF_DSNP62[[#This Row],[CL_CMP_OBJ_FR8]]),$B$2&lt;=_xlfn.NUMBERVALUE(Table_Query_from_MF_DSNP62[[#This Row],[CL_CMP_OBJ_TO8]]))</f>
        <v>1</v>
      </c>
      <c r="JP589" s="33" t="b">
        <f>AND($B$2&gt;=_xlfn.NUMBERVALUE(Table_Query_from_MF_DSNP62[[#This Row],[CL_CMP_OBJ_FR9]]),$B$2&lt;=_xlfn.NUMBERVALUE(Table_Query_from_MF_DSNP62[[#This Row],[CL_CMP_OBJ_TO9]]))</f>
        <v>1</v>
      </c>
      <c r="JQ589" s="33" t="b">
        <f>AND($B$2&gt;=_xlfn.NUMBERVALUE(Table_Query_from_MF_DSNP62[[#This Row],[CL_CMP_OBJ_FR10]]),$B$2&lt;=_xlfn.NUMBERVALUE(Table_Query_from_MF_DSNP62[[#This Row],[CL_CMP_OBJ_TO10]]))</f>
        <v>1</v>
      </c>
      <c r="JR589" s="33" t="b">
        <f>AND($B$2&gt;=_xlfn.NUMBERVALUE(Table_Query_from_MF_DSNP62[[#This Row],[CL_CMP_OBJ_FR11]]),$B$2&lt;=_xlfn.NUMBERVALUE(Table_Query_from_MF_DSNP62[[#This Row],[CL_CMP_OBJ_TO11]]))</f>
        <v>1</v>
      </c>
      <c r="JS589" s="33" t="b">
        <f>AND($B$2&gt;=_xlfn.NUMBERVALUE(Table_Query_from_MF_DSNP62[[#This Row],[CL_CMP_OBJ_FR12]]),$B$2&lt;=_xlfn.NUMBERVALUE(Table_Query_from_MF_DSNP62[[#This Row],[CL_CMP_OBJ_TO12]]))</f>
        <v>1</v>
      </c>
      <c r="JT589" s="33" t="b">
        <f>AND($B$2&gt;=_xlfn.NUMBERVALUE(Table_Query_from_MF_DSNP62[[#This Row],[CL_CMP_OBJ_FR13]]),$B$2&lt;=_xlfn.NUMBERVALUE(Table_Query_from_MF_DSNP62[[#This Row],[CL_CMP_OBJ_TO13]]))</f>
        <v>1</v>
      </c>
      <c r="JU589" s="33" t="b">
        <f>AND($B$2&gt;=_xlfn.NUMBERVALUE(Table_Query_from_MF_DSNP62[[#This Row],[CL_CMP_OBJ_FR14]]),$B$2&lt;=_xlfn.NUMBERVALUE(Table_Query_from_MF_DSNP62[[#This Row],[CL_CMP_OBJ_TO14]]))</f>
        <v>1</v>
      </c>
      <c r="JV589" s="33" t="b">
        <f>AND($B$2&gt;=_xlfn.NUMBERVALUE(Table_Query_from_MF_DSNP62[[#This Row],[CL_CMP_OBJ_FR15]]),$B$2&lt;=_xlfn.NUMBERVALUE(Table_Query_from_MF_DSNP62[[#This Row],[CL_CMP_OBJ_TO15]]))</f>
        <v>1</v>
      </c>
    </row>
    <row r="590" spans="1:282" x14ac:dyDescent="0.25">
      <c r="A590" t="b">
        <f>OR(,Table_Query_from_MF_DSNP62[[#This Row],[Desired GL included as "hard-coded" GL?]],Table_Query_from_MF_DSNP62[[#This Row],[Desired GL included as "Open GL"?]])</f>
        <v>1</v>
      </c>
      <c r="B590" t="b">
        <f>Table_Query_from_MF_DSNP62[[#This Row],[Desired CObj included as "Open CObj"?]]</f>
        <v>1</v>
      </c>
      <c r="C590" t="s">
        <v>2334</v>
      </c>
      <c r="D590" t="s">
        <v>2335</v>
      </c>
      <c r="E590" t="s">
        <v>8</v>
      </c>
      <c r="F590" s="24" t="s">
        <v>17</v>
      </c>
      <c r="G590" t="s">
        <v>45</v>
      </c>
      <c r="H590" s="24" t="s">
        <v>444</v>
      </c>
      <c r="I590" t="s">
        <v>444</v>
      </c>
      <c r="J590" s="24" t="s">
        <v>444</v>
      </c>
      <c r="K590" t="s">
        <v>444</v>
      </c>
      <c r="L590" s="24" t="s">
        <v>444</v>
      </c>
      <c r="M590" t="s">
        <v>444</v>
      </c>
      <c r="N590" t="s">
        <v>444</v>
      </c>
      <c r="O590" t="s">
        <v>444</v>
      </c>
      <c r="P590" t="s">
        <v>444</v>
      </c>
      <c r="Q590" t="s">
        <v>447</v>
      </c>
      <c r="R590" t="s">
        <v>444</v>
      </c>
      <c r="S590" t="s">
        <v>442</v>
      </c>
      <c r="T590" t="s">
        <v>447</v>
      </c>
      <c r="U590" t="s">
        <v>444</v>
      </c>
      <c r="V590" t="s">
        <v>444</v>
      </c>
      <c r="W590" t="s">
        <v>442</v>
      </c>
      <c r="X590" t="s">
        <v>442</v>
      </c>
      <c r="Y590" t="s">
        <v>444</v>
      </c>
      <c r="Z590" t="s">
        <v>442</v>
      </c>
      <c r="AA590" t="s">
        <v>442</v>
      </c>
      <c r="AB590" t="s">
        <v>442</v>
      </c>
      <c r="AC590" t="s">
        <v>444</v>
      </c>
      <c r="AD590" t="s">
        <v>444</v>
      </c>
      <c r="AE590" t="s">
        <v>444</v>
      </c>
      <c r="AF590" t="s">
        <v>444</v>
      </c>
      <c r="AG590" t="s">
        <v>442</v>
      </c>
      <c r="AH590" t="s">
        <v>442</v>
      </c>
      <c r="AI590" t="s">
        <v>447</v>
      </c>
      <c r="AJ590" t="s">
        <v>442</v>
      </c>
      <c r="AK590" t="s">
        <v>15</v>
      </c>
      <c r="AL590" t="s">
        <v>442</v>
      </c>
      <c r="AM590" t="s">
        <v>442</v>
      </c>
      <c r="AN590" t="s">
        <v>442</v>
      </c>
      <c r="AO590" t="s">
        <v>444</v>
      </c>
      <c r="AP590" t="s">
        <v>442</v>
      </c>
      <c r="AQ590" t="s">
        <v>1440</v>
      </c>
      <c r="AR590" t="s">
        <v>1451</v>
      </c>
      <c r="AS590" t="s">
        <v>162</v>
      </c>
      <c r="AT590" t="s">
        <v>10</v>
      </c>
      <c r="AU590" t="s">
        <v>444</v>
      </c>
      <c r="AV590" t="s">
        <v>442</v>
      </c>
      <c r="AW590" t="s">
        <v>444</v>
      </c>
      <c r="AX590" t="s">
        <v>444</v>
      </c>
      <c r="AY590" t="s">
        <v>444</v>
      </c>
      <c r="AZ590" t="s">
        <v>444</v>
      </c>
      <c r="BA590" t="s">
        <v>161</v>
      </c>
      <c r="BB590" t="s">
        <v>444</v>
      </c>
      <c r="BC590" t="s">
        <v>444</v>
      </c>
      <c r="BD590" t="s">
        <v>1359</v>
      </c>
      <c r="BE590" t="s">
        <v>444</v>
      </c>
      <c r="BF590" t="s">
        <v>1360</v>
      </c>
      <c r="BG590" t="s">
        <v>444</v>
      </c>
      <c r="BH590" t="s">
        <v>444</v>
      </c>
      <c r="BI590" t="s">
        <v>444</v>
      </c>
      <c r="BJ590" t="s">
        <v>444</v>
      </c>
      <c r="BK590" t="s">
        <v>444</v>
      </c>
      <c r="BL590" t="s">
        <v>444</v>
      </c>
      <c r="BM590" t="s">
        <v>444</v>
      </c>
      <c r="BN590" t="s">
        <v>444</v>
      </c>
      <c r="BO590" t="s">
        <v>444</v>
      </c>
      <c r="BP590" t="s">
        <v>444</v>
      </c>
      <c r="BQ590" t="s">
        <v>444</v>
      </c>
      <c r="BR590" t="s">
        <v>444</v>
      </c>
      <c r="BS590" t="s">
        <v>444</v>
      </c>
      <c r="BT590" t="s">
        <v>444</v>
      </c>
      <c r="BU590" t="s">
        <v>444</v>
      </c>
      <c r="BV590" t="s">
        <v>444</v>
      </c>
      <c r="BW590" t="s">
        <v>444</v>
      </c>
      <c r="BX590" t="s">
        <v>444</v>
      </c>
      <c r="BY590" t="s">
        <v>444</v>
      </c>
      <c r="BZ590" t="s">
        <v>444</v>
      </c>
      <c r="CA590" t="s">
        <v>444</v>
      </c>
      <c r="CB590" t="s">
        <v>444</v>
      </c>
      <c r="CC590" t="s">
        <v>444</v>
      </c>
      <c r="CD590" t="s">
        <v>444</v>
      </c>
      <c r="CE590" t="s">
        <v>444</v>
      </c>
      <c r="CF590" t="s">
        <v>444</v>
      </c>
      <c r="CG590" t="s">
        <v>444</v>
      </c>
      <c r="CH590" t="s">
        <v>444</v>
      </c>
      <c r="CI590" t="s">
        <v>444</v>
      </c>
      <c r="CJ590" t="s">
        <v>444</v>
      </c>
      <c r="CK590" t="s">
        <v>444</v>
      </c>
      <c r="CL590" t="s">
        <v>444</v>
      </c>
      <c r="CM590" t="s">
        <v>444</v>
      </c>
      <c r="CN590" t="s">
        <v>444</v>
      </c>
      <c r="CO590" t="s">
        <v>444</v>
      </c>
      <c r="CP590" t="s">
        <v>444</v>
      </c>
      <c r="CQ590" t="s">
        <v>444</v>
      </c>
      <c r="CR590" t="s">
        <v>444</v>
      </c>
      <c r="CS590" t="s">
        <v>444</v>
      </c>
      <c r="CT590" t="s">
        <v>444</v>
      </c>
      <c r="CU590" t="s">
        <v>282</v>
      </c>
      <c r="CV590" t="s">
        <v>2913</v>
      </c>
      <c r="CW590" t="s">
        <v>2736</v>
      </c>
      <c r="CX590" t="s">
        <v>2737</v>
      </c>
      <c r="CY590" t="s">
        <v>1472</v>
      </c>
      <c r="CZ590" t="s">
        <v>444</v>
      </c>
      <c r="DA590" t="s">
        <v>444</v>
      </c>
      <c r="DB590" t="s">
        <v>444</v>
      </c>
      <c r="DC590" t="s">
        <v>444</v>
      </c>
      <c r="DD590" t="s">
        <v>444</v>
      </c>
      <c r="DE590" t="s">
        <v>444</v>
      </c>
      <c r="DF590" t="s">
        <v>444</v>
      </c>
      <c r="DG590" t="s">
        <v>444</v>
      </c>
      <c r="DH590" t="s">
        <v>444</v>
      </c>
      <c r="DI590" t="s">
        <v>282</v>
      </c>
      <c r="DJ590" t="s">
        <v>1440</v>
      </c>
      <c r="DK590" t="s">
        <v>1451</v>
      </c>
      <c r="DL590" t="s">
        <v>444</v>
      </c>
      <c r="DM590" t="s">
        <v>444</v>
      </c>
      <c r="DN590" t="s">
        <v>444</v>
      </c>
      <c r="DO590" t="s">
        <v>444</v>
      </c>
      <c r="DP590" t="s">
        <v>444</v>
      </c>
      <c r="DQ590" t="s">
        <v>444</v>
      </c>
      <c r="DR590" t="s">
        <v>444</v>
      </c>
      <c r="DS590" t="s">
        <v>444</v>
      </c>
      <c r="DT590" s="24" t="s">
        <v>444</v>
      </c>
      <c r="DU590" s="24" t="s">
        <v>444</v>
      </c>
      <c r="DV590" t="s">
        <v>444</v>
      </c>
      <c r="DW590" t="s">
        <v>444</v>
      </c>
      <c r="DX590" s="24" t="s">
        <v>444</v>
      </c>
      <c r="DY590" s="24" t="s">
        <v>444</v>
      </c>
      <c r="DZ590" t="s">
        <v>444</v>
      </c>
      <c r="EA590" t="s">
        <v>444</v>
      </c>
      <c r="EB590" s="24" t="s">
        <v>444</v>
      </c>
      <c r="EC590" s="24" t="s">
        <v>444</v>
      </c>
      <c r="ED590" t="s">
        <v>444</v>
      </c>
      <c r="EE590" t="s">
        <v>444</v>
      </c>
      <c r="EF590" s="24" t="s">
        <v>444</v>
      </c>
      <c r="EG590" s="24" t="s">
        <v>444</v>
      </c>
      <c r="EH590" t="s">
        <v>444</v>
      </c>
      <c r="EI590" t="s">
        <v>444</v>
      </c>
      <c r="EJ590" s="24" t="s">
        <v>444</v>
      </c>
      <c r="EK590" s="24" t="s">
        <v>444</v>
      </c>
      <c r="EL590" t="s">
        <v>444</v>
      </c>
      <c r="EM590" t="s">
        <v>444</v>
      </c>
      <c r="EN590" s="24" t="s">
        <v>444</v>
      </c>
      <c r="EO590" s="24" t="s">
        <v>444</v>
      </c>
      <c r="EP590" t="s">
        <v>444</v>
      </c>
      <c r="EQ590" t="s">
        <v>444</v>
      </c>
      <c r="ER590" s="24" t="s">
        <v>444</v>
      </c>
      <c r="ES590" s="24" t="s">
        <v>444</v>
      </c>
      <c r="ET590" t="s">
        <v>444</v>
      </c>
      <c r="EU590" t="s">
        <v>444</v>
      </c>
      <c r="EV590" s="24" t="s">
        <v>444</v>
      </c>
      <c r="EW590" s="24" t="s">
        <v>444</v>
      </c>
      <c r="EX590" t="s">
        <v>444</v>
      </c>
      <c r="EY590" t="s">
        <v>444</v>
      </c>
      <c r="EZ590" s="24" t="s">
        <v>444</v>
      </c>
      <c r="FA590" s="24" t="s">
        <v>444</v>
      </c>
      <c r="FB590" t="s">
        <v>444</v>
      </c>
      <c r="FC590" t="s">
        <v>444</v>
      </c>
      <c r="FD590" s="24" t="s">
        <v>444</v>
      </c>
      <c r="FE590" s="24" t="s">
        <v>444</v>
      </c>
      <c r="FF590" t="s">
        <v>444</v>
      </c>
      <c r="FG590" t="s">
        <v>444</v>
      </c>
      <c r="FH590" s="24" t="s">
        <v>444</v>
      </c>
      <c r="FI590" s="24" t="s">
        <v>444</v>
      </c>
      <c r="FJ590" t="s">
        <v>444</v>
      </c>
      <c r="FK590" t="s">
        <v>444</v>
      </c>
      <c r="FL590" s="24" t="s">
        <v>444</v>
      </c>
      <c r="FM590" s="24" t="s">
        <v>444</v>
      </c>
      <c r="FN590" t="s">
        <v>444</v>
      </c>
      <c r="FO590" t="s">
        <v>444</v>
      </c>
      <c r="FP590" s="24" t="s">
        <v>444</v>
      </c>
      <c r="FQ590" s="24" t="s">
        <v>444</v>
      </c>
      <c r="FR590" t="s">
        <v>444</v>
      </c>
      <c r="FS590" t="s">
        <v>444</v>
      </c>
      <c r="FT590" s="24" t="s">
        <v>444</v>
      </c>
      <c r="FU590" s="24" t="s">
        <v>444</v>
      </c>
      <c r="FV590" t="s">
        <v>444</v>
      </c>
      <c r="FW590" t="s">
        <v>444</v>
      </c>
      <c r="FX590" s="24" t="s">
        <v>444</v>
      </c>
      <c r="FY590" s="24" t="s">
        <v>444</v>
      </c>
      <c r="FZ590" t="s">
        <v>444</v>
      </c>
      <c r="GA590" t="s">
        <v>444</v>
      </c>
      <c r="GB590" s="24" t="s">
        <v>444</v>
      </c>
      <c r="GC590" s="24" t="s">
        <v>444</v>
      </c>
      <c r="GD590" t="s">
        <v>444</v>
      </c>
      <c r="GE590" t="s">
        <v>444</v>
      </c>
      <c r="GF590" s="24" t="s">
        <v>444</v>
      </c>
      <c r="GG590" s="24" t="s">
        <v>444</v>
      </c>
      <c r="GH590" t="s">
        <v>444</v>
      </c>
      <c r="GI590" s="24" t="s">
        <v>444</v>
      </c>
      <c r="GJ590" s="24" t="s">
        <v>444</v>
      </c>
      <c r="GK590" t="s">
        <v>444</v>
      </c>
      <c r="GL590" t="s">
        <v>444</v>
      </c>
      <c r="GM590" s="24" t="s">
        <v>444</v>
      </c>
      <c r="GN590" s="24" t="s">
        <v>444</v>
      </c>
      <c r="GO590" t="s">
        <v>444</v>
      </c>
      <c r="GP590" t="s">
        <v>444</v>
      </c>
      <c r="GQ590" s="24" t="s">
        <v>444</v>
      </c>
      <c r="GR590" s="24" t="s">
        <v>444</v>
      </c>
      <c r="GS590" t="s">
        <v>444</v>
      </c>
      <c r="GT590" t="s">
        <v>444</v>
      </c>
      <c r="GU590" s="24" t="s">
        <v>444</v>
      </c>
      <c r="GV590" s="24" t="s">
        <v>444</v>
      </c>
      <c r="GW590" t="s">
        <v>444</v>
      </c>
      <c r="GX590" t="s">
        <v>444</v>
      </c>
      <c r="GY590" s="24" t="s">
        <v>444</v>
      </c>
      <c r="GZ590" s="24" t="s">
        <v>444</v>
      </c>
      <c r="HA590" t="s">
        <v>444</v>
      </c>
      <c r="HB590" t="s">
        <v>444</v>
      </c>
      <c r="HC590" s="24" t="s">
        <v>444</v>
      </c>
      <c r="HD590" s="24" t="s">
        <v>444</v>
      </c>
      <c r="HE590" t="s">
        <v>444</v>
      </c>
      <c r="HF590" t="s">
        <v>444</v>
      </c>
      <c r="HG590" s="24" t="s">
        <v>444</v>
      </c>
      <c r="HH590" s="24" t="s">
        <v>444</v>
      </c>
      <c r="HI590" t="s">
        <v>444</v>
      </c>
      <c r="HJ590" t="s">
        <v>444</v>
      </c>
      <c r="HK590" s="24" t="s">
        <v>444</v>
      </c>
      <c r="HL590" s="24" t="s">
        <v>444</v>
      </c>
      <c r="HM590" t="s">
        <v>444</v>
      </c>
      <c r="HN590" t="s">
        <v>444</v>
      </c>
      <c r="HO590" s="24" t="s">
        <v>444</v>
      </c>
      <c r="HP590" s="24" t="s">
        <v>444</v>
      </c>
      <c r="HQ590" t="s">
        <v>444</v>
      </c>
      <c r="HR590" t="s">
        <v>444</v>
      </c>
      <c r="HS590" s="24" t="s">
        <v>444</v>
      </c>
      <c r="HT590" s="24" t="s">
        <v>444</v>
      </c>
      <c r="HU590" t="s">
        <v>444</v>
      </c>
      <c r="HV590" t="s">
        <v>444</v>
      </c>
      <c r="HW590" s="24" t="s">
        <v>444</v>
      </c>
      <c r="HX590" s="24" t="s">
        <v>444</v>
      </c>
      <c r="HY590" t="s">
        <v>444</v>
      </c>
      <c r="HZ590" t="s">
        <v>444</v>
      </c>
      <c r="IA590" t="s">
        <v>2913</v>
      </c>
      <c r="IB590" t="s">
        <v>2736</v>
      </c>
      <c r="IC590" t="s">
        <v>3093</v>
      </c>
      <c r="ID590" s="33" t="b" cm="1">
        <f t="array" ref="ID590">_xlfn.IFNA(MATCH($A$2,_xlfn.NUMBERVALUE(Table_Query_from_MF_DSNP62[[#This Row],[CL_GLACCT_DR1]:[CL_GLACCT_CR4]]),0),0)&gt;=1</f>
        <v>1</v>
      </c>
      <c r="IE590" s="33" t="b">
        <f>OR(Table_Query_from_MF_DSNP62[[#This Row],[Pair1]:[Pair25]])</f>
        <v>1</v>
      </c>
      <c r="IF590" s="33">
        <f>_xlfn.IFNA(MATCH(TRUE,Table_Query_from_MF_DSNP62[[#This Row],[Pair1]:[Pair25]],0),"none")</f>
        <v>1</v>
      </c>
      <c r="IG590" s="33" t="b">
        <f>AND($A$2&gt;=_xlfn.NUMBERVALUE(Table_Query_from_MF_DSNP62[[#This Row],[CL_GL_ACCT_FR1]]),$A$2&lt;=_xlfn.NUMBERVALUE(Table_Query_from_MF_DSNP62[[#This Row],[CL_GL_ACCT_TO1]]))</f>
        <v>1</v>
      </c>
      <c r="IH590" s="33" t="b">
        <f>AND($A$2&gt;=_xlfn.NUMBERVALUE(Table_Query_from_MF_DSNP62[[#This Row],[CL_GL_ACCT_FR2]]),$A$2&lt;=_xlfn.NUMBERVALUE(Table_Query_from_MF_DSNP62[[#This Row],[CL_GL_ACCT_TO2]]))</f>
        <v>1</v>
      </c>
      <c r="II590" s="33" t="b">
        <f>AND($A$2&gt;=_xlfn.NUMBERVALUE(Table_Query_from_MF_DSNP62[[#This Row],[CL_GL_ACCT_FR3]]),$A$2&lt;=_xlfn.NUMBERVALUE(Table_Query_from_MF_DSNP62[[#This Row],[CL_GL_ACCT_TO3]]))</f>
        <v>1</v>
      </c>
      <c r="IJ590" s="33" t="b">
        <f>AND($A$2&gt;=_xlfn.NUMBERVALUE(Table_Query_from_MF_DSNP62[[#This Row],[CL_GL_ACCT_FR4]]),$A$2&lt;=_xlfn.NUMBERVALUE(Table_Query_from_MF_DSNP62[[#This Row],[CL_GL_ACCT_TO4]]))</f>
        <v>1</v>
      </c>
      <c r="IK590" s="33" t="b">
        <f>AND($A$2&gt;=_xlfn.NUMBERVALUE(Table_Query_from_MF_DSNP62[[#This Row],[CL_GL_ACCT_FR5]]),$A$2&lt;=_xlfn.NUMBERVALUE(Table_Query_from_MF_DSNP62[[#This Row],[CL_GL_ACCT_TO5]]))</f>
        <v>1</v>
      </c>
      <c r="IL590" s="33" t="b">
        <f>AND($A$2&gt;=_xlfn.NUMBERVALUE(Table_Query_from_MF_DSNP62[[#This Row],[CL_GL_ACCT_FR6]]),$A$2&lt;=_xlfn.NUMBERVALUE(Table_Query_from_MF_DSNP62[[#This Row],[CL_GL_ACCT_TO6]]))</f>
        <v>1</v>
      </c>
      <c r="IM590" s="33" t="b">
        <f>AND($A$2&gt;=_xlfn.NUMBERVALUE(Table_Query_from_MF_DSNP62[[#This Row],[CL_GL_ACCT_FR7]]),$A$2&lt;=_xlfn.NUMBERVALUE(Table_Query_from_MF_DSNP62[[#This Row],[CL_GL_ACCT_TO7]]))</f>
        <v>1</v>
      </c>
      <c r="IN590" s="33" t="b">
        <f>AND($A$2&gt;=_xlfn.NUMBERVALUE(Table_Query_from_MF_DSNP62[[#This Row],[CL_GL_ACCT_FR8]]),$A$2&lt;=_xlfn.NUMBERVALUE(Table_Query_from_MF_DSNP62[[#This Row],[CL_GL_ACCT_TO8]]))</f>
        <v>1</v>
      </c>
      <c r="IO590" s="33" t="b">
        <f>AND($A$2&gt;=_xlfn.NUMBERVALUE(Table_Query_from_MF_DSNP62[[#This Row],[CL_GL_ACCT_FR9]]),$A$2&lt;=_xlfn.NUMBERVALUE(Table_Query_from_MF_DSNP62[[#This Row],[CL_GL_ACCT_TO9]]))</f>
        <v>1</v>
      </c>
      <c r="IP590" s="33" t="b">
        <f>AND($A$2&gt;=_xlfn.NUMBERVALUE(Table_Query_from_MF_DSNP62[[#This Row],[CL_GL_ACCT_FR10]]),$A$2&lt;=_xlfn.NUMBERVALUE(Table_Query_from_MF_DSNP62[[#This Row],[CL_GL_ACCT_TO10]]))</f>
        <v>1</v>
      </c>
      <c r="IQ590" s="33" t="b">
        <f>AND($A$2&gt;=_xlfn.NUMBERVALUE(Table_Query_from_MF_DSNP62[[#This Row],[CL_GL_ACCT_FR11]]),$A$2&lt;=_xlfn.NUMBERVALUE(Table_Query_from_MF_DSNP62[[#This Row],[CL_GL_ACCT_TO11]]))</f>
        <v>1</v>
      </c>
      <c r="IR590" s="33" t="b">
        <f>AND($A$2&gt;=_xlfn.NUMBERVALUE(Table_Query_from_MF_DSNP62[[#This Row],[CL_GL_ACCT_FR12]]),$A$2&lt;=_xlfn.NUMBERVALUE(Table_Query_from_MF_DSNP62[[#This Row],[CL_GL_ACCT_TO12]]))</f>
        <v>1</v>
      </c>
      <c r="IS590" s="33" t="b">
        <f>AND($A$2&gt;=_xlfn.NUMBERVALUE(Table_Query_from_MF_DSNP62[[#This Row],[CL_GL_ACCT_FR13]]),$A$2&lt;=_xlfn.NUMBERVALUE(Table_Query_from_MF_DSNP62[[#This Row],[CL_GL_ACCT_TO13]]))</f>
        <v>1</v>
      </c>
      <c r="IT590" s="33" t="b">
        <f>AND($A$2&gt;=_xlfn.NUMBERVALUE(Table_Query_from_MF_DSNP62[[#This Row],[CL_GL_ACCT_FR14]]),$A$2&lt;=_xlfn.NUMBERVALUE(Table_Query_from_MF_DSNP62[[#This Row],[CL_GL_ACCT_TO14]]))</f>
        <v>1</v>
      </c>
      <c r="IU590" s="33" t="b">
        <f>AND($A$2&gt;=_xlfn.NUMBERVALUE(Table_Query_from_MF_DSNP62[[#This Row],[CL_GL_ACCT_FR15]]),$A$2&lt;=_xlfn.NUMBERVALUE(Table_Query_from_MF_DSNP62[[#This Row],[CL_GL_ACCT_TO15]]))</f>
        <v>1</v>
      </c>
      <c r="IV590" s="33" t="b">
        <f>AND($A$2&gt;=_xlfn.NUMBERVALUE(Table_Query_from_MF_DSNP62[[#This Row],[CL_GL_ACCT_FR16]]),$A$2&lt;=_xlfn.NUMBERVALUE(Table_Query_from_MF_DSNP62[[#This Row],[CL_GL_ACCT_TO16]]))</f>
        <v>1</v>
      </c>
      <c r="IW590" s="33" t="b">
        <f>AND($A$2&gt;=_xlfn.NUMBERVALUE(Table_Query_from_MF_DSNP62[[#This Row],[CL_GL_ACCT_FR17]]),$A$2&lt;=_xlfn.NUMBERVALUE(Table_Query_from_MF_DSNP62[[#This Row],[CL_GL_ACCT_TO17]]))</f>
        <v>1</v>
      </c>
      <c r="IX590" s="33" t="b">
        <f>AND($A$2&gt;=_xlfn.NUMBERVALUE(Table_Query_from_MF_DSNP62[[#This Row],[CL_GL_ACCT_FR18]]),$A$2&lt;=_xlfn.NUMBERVALUE(Table_Query_from_MF_DSNP62[[#This Row],[CL_GL_ACCT_TO18]]))</f>
        <v>1</v>
      </c>
      <c r="IY590" s="33" t="b">
        <f>AND($A$2&gt;=_xlfn.NUMBERVALUE(Table_Query_from_MF_DSNP62[[#This Row],[CL_GL_ACCT_FR19]]),$A$2&lt;=_xlfn.NUMBERVALUE(Table_Query_from_MF_DSNP62[[#This Row],[CL_GL_ACCT_TO19]]))</f>
        <v>1</v>
      </c>
      <c r="IZ590" s="33" t="b">
        <f>AND($A$2&gt;=_xlfn.NUMBERVALUE(Table_Query_from_MF_DSNP62[[#This Row],[CL_GL_ACCT_FR20]]),$A$2&lt;=_xlfn.NUMBERVALUE(Table_Query_from_MF_DSNP62[[#This Row],[CL_GL_ACCT_TO20]]))</f>
        <v>1</v>
      </c>
      <c r="JA590" s="33" t="b">
        <f>AND($A$2&gt;=_xlfn.NUMBERVALUE(Table_Query_from_MF_DSNP62[[#This Row],[CL_GL_ACCT_FR21]]),$A$2&lt;=_xlfn.NUMBERVALUE(Table_Query_from_MF_DSNP62[[#This Row],[CL_GL_ACCT_TO21]]))</f>
        <v>1</v>
      </c>
      <c r="JB590" s="33" t="b">
        <f>AND($A$2&gt;=_xlfn.NUMBERVALUE(Table_Query_from_MF_DSNP62[[#This Row],[CL_GL_ACCT_FR22]]),$A$2&lt;=_xlfn.NUMBERVALUE(Table_Query_from_MF_DSNP62[[#This Row],[CL_GL_ACCT_TO22]]))</f>
        <v>1</v>
      </c>
      <c r="JC590" s="33" t="b">
        <f>AND($A$2&gt;=_xlfn.NUMBERVALUE(Table_Query_from_MF_DSNP62[[#This Row],[CL_GL_ACCT_FR23]]),$A$2&lt;=_xlfn.NUMBERVALUE(Table_Query_from_MF_DSNP62[[#This Row],[CL_GL_ACCT_TO23]]))</f>
        <v>1</v>
      </c>
      <c r="JD590" s="33" t="b">
        <f>AND($A$2&gt;=_xlfn.NUMBERVALUE(Table_Query_from_MF_DSNP62[[#This Row],[CL_GL_ACCT_FR24]]),$A$2&lt;=_xlfn.NUMBERVALUE(Table_Query_from_MF_DSNP62[[#This Row],[CL_GL_ACCT_TO24]]))</f>
        <v>1</v>
      </c>
      <c r="JE590" s="33" t="b">
        <f>AND($A$2&gt;=_xlfn.NUMBERVALUE(Table_Query_from_MF_DSNP62[[#This Row],[CL_GL_ACCT_FR25]]),$A$2&lt;=_xlfn.NUMBERVALUE(Table_Query_from_MF_DSNP62[[#This Row],[CL_GL_ACCT_TO25]]))</f>
        <v>1</v>
      </c>
      <c r="JF590" s="33" t="b">
        <f>OR(Table_Query_from_MF_DSNP62[[#This Row],[PairA]:[PairO]])</f>
        <v>1</v>
      </c>
      <c r="JG590" s="33">
        <f>_xlfn.IFNA(MATCH(TRUE,Table_Query_from_MF_DSNP62[[#This Row],[PairA]:[PairO]],0),"none")</f>
        <v>1</v>
      </c>
      <c r="JH590" s="33" t="b">
        <f>AND($B$2&gt;=_xlfn.NUMBERVALUE(Table_Query_from_MF_DSNP62[[#This Row],[CL_CMP_OBJ_FR1]]),$B$2&lt;=_xlfn.NUMBERVALUE(Table_Query_from_MF_DSNP62[[#This Row],[CL_CMP_OBJ_TO1]]))</f>
        <v>1</v>
      </c>
      <c r="JI590" s="33" t="b">
        <f>AND($B$2&gt;=_xlfn.NUMBERVALUE(Table_Query_from_MF_DSNP62[[#This Row],[CL_CMP_OBJ_FR2]]),$B$2&lt;=_xlfn.NUMBERVALUE(Table_Query_from_MF_DSNP62[[#This Row],[CL_CMP_OBJ_TO2]]))</f>
        <v>1</v>
      </c>
      <c r="JJ590" s="33" t="b">
        <f>AND($B$2&gt;=_xlfn.NUMBERVALUE(Table_Query_from_MF_DSNP62[[#This Row],[CL_CMP_OBJ_FR3]]),$B$2&lt;=_xlfn.NUMBERVALUE(Table_Query_from_MF_DSNP62[[#This Row],[CL_CMP_OBJ_TO3]]))</f>
        <v>1</v>
      </c>
      <c r="JK590" s="33" t="b">
        <f>AND($B$2&gt;=_xlfn.NUMBERVALUE(Table_Query_from_MF_DSNP62[[#This Row],[CL_CMP_OBJ_FR4]]),$B$2&lt;=_xlfn.NUMBERVALUE(Table_Query_from_MF_DSNP62[[#This Row],[CL_CMP_OBJ_TO4]]))</f>
        <v>1</v>
      </c>
      <c r="JL590" s="33" t="b">
        <f>AND($B$2&gt;=_xlfn.NUMBERVALUE(Table_Query_from_MF_DSNP62[[#This Row],[CL_CMP_OBJ_FR5]]),$B$2&lt;=_xlfn.NUMBERVALUE(Table_Query_from_MF_DSNP62[[#This Row],[CL_CMP_OBJ_TO5]]))</f>
        <v>1</v>
      </c>
      <c r="JM590" s="33" t="b">
        <f>AND($B$2&gt;=_xlfn.NUMBERVALUE(Table_Query_from_MF_DSNP62[[#This Row],[CL_CMP_OBJ_FR6]]),$B$2&lt;=_xlfn.NUMBERVALUE(Table_Query_from_MF_DSNP62[[#This Row],[CL_CMP_OBJ_TO6]]))</f>
        <v>1</v>
      </c>
      <c r="JN590" s="33" t="b">
        <f>AND($B$2&gt;=_xlfn.NUMBERVALUE(Table_Query_from_MF_DSNP62[[#This Row],[CL_CMP_OBJ_FR7]]),$B$2&lt;=_xlfn.NUMBERVALUE(Table_Query_from_MF_DSNP62[[#This Row],[CL_CMP_OBJ_TO7]]))</f>
        <v>1</v>
      </c>
      <c r="JO590" s="33" t="b">
        <f>AND($B$2&gt;=_xlfn.NUMBERVALUE(Table_Query_from_MF_DSNP62[[#This Row],[CL_CMP_OBJ_FR8]]),$B$2&lt;=_xlfn.NUMBERVALUE(Table_Query_from_MF_DSNP62[[#This Row],[CL_CMP_OBJ_TO8]]))</f>
        <v>1</v>
      </c>
      <c r="JP590" s="33" t="b">
        <f>AND($B$2&gt;=_xlfn.NUMBERVALUE(Table_Query_from_MF_DSNP62[[#This Row],[CL_CMP_OBJ_FR9]]),$B$2&lt;=_xlfn.NUMBERVALUE(Table_Query_from_MF_DSNP62[[#This Row],[CL_CMP_OBJ_TO9]]))</f>
        <v>1</v>
      </c>
      <c r="JQ590" s="33" t="b">
        <f>AND($B$2&gt;=_xlfn.NUMBERVALUE(Table_Query_from_MF_DSNP62[[#This Row],[CL_CMP_OBJ_FR10]]),$B$2&lt;=_xlfn.NUMBERVALUE(Table_Query_from_MF_DSNP62[[#This Row],[CL_CMP_OBJ_TO10]]))</f>
        <v>1</v>
      </c>
      <c r="JR590" s="33" t="b">
        <f>AND($B$2&gt;=_xlfn.NUMBERVALUE(Table_Query_from_MF_DSNP62[[#This Row],[CL_CMP_OBJ_FR11]]),$B$2&lt;=_xlfn.NUMBERVALUE(Table_Query_from_MF_DSNP62[[#This Row],[CL_CMP_OBJ_TO11]]))</f>
        <v>1</v>
      </c>
      <c r="JS590" s="33" t="b">
        <f>AND($B$2&gt;=_xlfn.NUMBERVALUE(Table_Query_from_MF_DSNP62[[#This Row],[CL_CMP_OBJ_FR12]]),$B$2&lt;=_xlfn.NUMBERVALUE(Table_Query_from_MF_DSNP62[[#This Row],[CL_CMP_OBJ_TO12]]))</f>
        <v>1</v>
      </c>
      <c r="JT590" s="33" t="b">
        <f>AND($B$2&gt;=_xlfn.NUMBERVALUE(Table_Query_from_MF_DSNP62[[#This Row],[CL_CMP_OBJ_FR13]]),$B$2&lt;=_xlfn.NUMBERVALUE(Table_Query_from_MF_DSNP62[[#This Row],[CL_CMP_OBJ_TO13]]))</f>
        <v>1</v>
      </c>
      <c r="JU590" s="33" t="b">
        <f>AND($B$2&gt;=_xlfn.NUMBERVALUE(Table_Query_from_MF_DSNP62[[#This Row],[CL_CMP_OBJ_FR14]]),$B$2&lt;=_xlfn.NUMBERVALUE(Table_Query_from_MF_DSNP62[[#This Row],[CL_CMP_OBJ_TO14]]))</f>
        <v>1</v>
      </c>
      <c r="JV590" s="33" t="b">
        <f>AND($B$2&gt;=_xlfn.NUMBERVALUE(Table_Query_from_MF_DSNP62[[#This Row],[CL_CMP_OBJ_FR15]]),$B$2&lt;=_xlfn.NUMBERVALUE(Table_Query_from_MF_DSNP62[[#This Row],[CL_CMP_OBJ_TO15]]))</f>
        <v>1</v>
      </c>
    </row>
    <row r="591" spans="1:282" x14ac:dyDescent="0.25">
      <c r="A591" t="b">
        <f>OR(,Table_Query_from_MF_DSNP62[[#This Row],[Desired GL included as "hard-coded" GL?]],Table_Query_from_MF_DSNP62[[#This Row],[Desired GL included as "Open GL"?]])</f>
        <v>1</v>
      </c>
      <c r="B591" t="b">
        <f>Table_Query_from_MF_DSNP62[[#This Row],[Desired CObj included as "Open CObj"?]]</f>
        <v>1</v>
      </c>
      <c r="C591" t="s">
        <v>910</v>
      </c>
      <c r="D591" t="s">
        <v>2336</v>
      </c>
      <c r="E591" t="s">
        <v>8</v>
      </c>
      <c r="F591" s="24" t="s">
        <v>335</v>
      </c>
      <c r="G591" t="s">
        <v>312</v>
      </c>
      <c r="H591" s="24" t="s">
        <v>444</v>
      </c>
      <c r="I591" t="s">
        <v>444</v>
      </c>
      <c r="J591" s="24" t="s">
        <v>444</v>
      </c>
      <c r="K591" t="s">
        <v>444</v>
      </c>
      <c r="L591" s="24" t="s">
        <v>444</v>
      </c>
      <c r="M591" t="s">
        <v>444</v>
      </c>
      <c r="N591" t="s">
        <v>444</v>
      </c>
      <c r="O591" t="s">
        <v>444</v>
      </c>
      <c r="P591" t="s">
        <v>444</v>
      </c>
      <c r="Q591" t="s">
        <v>15</v>
      </c>
      <c r="R591" t="s">
        <v>444</v>
      </c>
      <c r="S591" t="s">
        <v>442</v>
      </c>
      <c r="T591" t="s">
        <v>447</v>
      </c>
      <c r="U591" t="s">
        <v>444</v>
      </c>
      <c r="V591" t="s">
        <v>444</v>
      </c>
      <c r="W591" t="s">
        <v>442</v>
      </c>
      <c r="X591" t="s">
        <v>442</v>
      </c>
      <c r="Y591" t="s">
        <v>444</v>
      </c>
      <c r="Z591" t="s">
        <v>442</v>
      </c>
      <c r="AA591" t="s">
        <v>442</v>
      </c>
      <c r="AB591" t="s">
        <v>442</v>
      </c>
      <c r="AC591" t="s">
        <v>444</v>
      </c>
      <c r="AD591" t="s">
        <v>444</v>
      </c>
      <c r="AE591" t="s">
        <v>444</v>
      </c>
      <c r="AF591" t="s">
        <v>444</v>
      </c>
      <c r="AG591" t="s">
        <v>442</v>
      </c>
      <c r="AH591" t="s">
        <v>442</v>
      </c>
      <c r="AI591" t="s">
        <v>447</v>
      </c>
      <c r="AJ591" t="s">
        <v>442</v>
      </c>
      <c r="AK591" t="s">
        <v>442</v>
      </c>
      <c r="AL591" t="s">
        <v>442</v>
      </c>
      <c r="AM591" t="s">
        <v>442</v>
      </c>
      <c r="AN591" t="s">
        <v>442</v>
      </c>
      <c r="AO591" t="s">
        <v>444</v>
      </c>
      <c r="AP591" t="s">
        <v>442</v>
      </c>
      <c r="AQ591" t="s">
        <v>528</v>
      </c>
      <c r="AR591" t="s">
        <v>1451</v>
      </c>
      <c r="AS591" t="s">
        <v>162</v>
      </c>
      <c r="AT591" t="s">
        <v>10</v>
      </c>
      <c r="AU591" t="s">
        <v>444</v>
      </c>
      <c r="AV591" t="s">
        <v>442</v>
      </c>
      <c r="AW591" t="s">
        <v>444</v>
      </c>
      <c r="AX591" t="s">
        <v>444</v>
      </c>
      <c r="AY591" t="s">
        <v>444</v>
      </c>
      <c r="AZ591" t="s">
        <v>444</v>
      </c>
      <c r="BA591" t="s">
        <v>444</v>
      </c>
      <c r="BB591" t="s">
        <v>444</v>
      </c>
      <c r="BC591" t="s">
        <v>444</v>
      </c>
      <c r="BD591" t="s">
        <v>1359</v>
      </c>
      <c r="BE591" t="s">
        <v>444</v>
      </c>
      <c r="BF591" t="s">
        <v>1360</v>
      </c>
      <c r="BG591" t="s">
        <v>444</v>
      </c>
      <c r="BH591" t="s">
        <v>444</v>
      </c>
      <c r="BI591" t="s">
        <v>444</v>
      </c>
      <c r="BJ591" t="s">
        <v>444</v>
      </c>
      <c r="BK591" t="s">
        <v>444</v>
      </c>
      <c r="BL591" t="s">
        <v>444</v>
      </c>
      <c r="BM591" t="s">
        <v>444</v>
      </c>
      <c r="BN591" t="s">
        <v>444</v>
      </c>
      <c r="BO591" t="s">
        <v>444</v>
      </c>
      <c r="BP591" t="s">
        <v>444</v>
      </c>
      <c r="BQ591" t="s">
        <v>444</v>
      </c>
      <c r="BR591" t="s">
        <v>444</v>
      </c>
      <c r="BS591" t="s">
        <v>444</v>
      </c>
      <c r="BT591" t="s">
        <v>444</v>
      </c>
      <c r="BU591" t="s">
        <v>444</v>
      </c>
      <c r="BV591" t="s">
        <v>444</v>
      </c>
      <c r="BW591" t="s">
        <v>444</v>
      </c>
      <c r="BX591" t="s">
        <v>444</v>
      </c>
      <c r="BY591" t="s">
        <v>444</v>
      </c>
      <c r="BZ591" t="s">
        <v>444</v>
      </c>
      <c r="CA591" t="s">
        <v>444</v>
      </c>
      <c r="CB591" t="s">
        <v>444</v>
      </c>
      <c r="CC591" t="s">
        <v>444</v>
      </c>
      <c r="CD591" t="s">
        <v>444</v>
      </c>
      <c r="CE591" t="s">
        <v>444</v>
      </c>
      <c r="CF591" t="s">
        <v>444</v>
      </c>
      <c r="CG591" t="s">
        <v>444</v>
      </c>
      <c r="CH591" t="s">
        <v>444</v>
      </c>
      <c r="CI591" t="s">
        <v>444</v>
      </c>
      <c r="CJ591" t="s">
        <v>444</v>
      </c>
      <c r="CK591" t="s">
        <v>444</v>
      </c>
      <c r="CL591" t="s">
        <v>444</v>
      </c>
      <c r="CM591" t="s">
        <v>444</v>
      </c>
      <c r="CN591" t="s">
        <v>444</v>
      </c>
      <c r="CO591" t="s">
        <v>444</v>
      </c>
      <c r="CP591" t="s">
        <v>444</v>
      </c>
      <c r="CQ591" t="s">
        <v>444</v>
      </c>
      <c r="CR591" t="s">
        <v>444</v>
      </c>
      <c r="CS591" t="s">
        <v>444</v>
      </c>
      <c r="CT591" t="s">
        <v>444</v>
      </c>
      <c r="CU591" t="s">
        <v>444</v>
      </c>
      <c r="CV591" t="s">
        <v>2747</v>
      </c>
      <c r="CW591" t="s">
        <v>2736</v>
      </c>
      <c r="CX591" t="s">
        <v>2737</v>
      </c>
      <c r="CY591" t="s">
        <v>1472</v>
      </c>
      <c r="CZ591" t="s">
        <v>2156</v>
      </c>
      <c r="DA591" t="s">
        <v>2314</v>
      </c>
      <c r="DB591" t="s">
        <v>444</v>
      </c>
      <c r="DC591" t="s">
        <v>444</v>
      </c>
      <c r="DD591" t="s">
        <v>444</v>
      </c>
      <c r="DE591" t="s">
        <v>444</v>
      </c>
      <c r="DF591" t="s">
        <v>444</v>
      </c>
      <c r="DG591" t="s">
        <v>444</v>
      </c>
      <c r="DH591" t="s">
        <v>444</v>
      </c>
      <c r="DI591" t="s">
        <v>282</v>
      </c>
      <c r="DJ591" t="s">
        <v>1440</v>
      </c>
      <c r="DK591" t="s">
        <v>1451</v>
      </c>
      <c r="DL591" t="s">
        <v>444</v>
      </c>
      <c r="DM591" t="s">
        <v>444</v>
      </c>
      <c r="DN591" t="s">
        <v>444</v>
      </c>
      <c r="DO591" t="s">
        <v>444</v>
      </c>
      <c r="DP591" t="s">
        <v>444</v>
      </c>
      <c r="DQ591" t="s">
        <v>444</v>
      </c>
      <c r="DR591" t="s">
        <v>444</v>
      </c>
      <c r="DS591" t="s">
        <v>444</v>
      </c>
      <c r="DT591" s="24" t="s">
        <v>444</v>
      </c>
      <c r="DU591" s="24" t="s">
        <v>444</v>
      </c>
      <c r="DV591" t="s">
        <v>444</v>
      </c>
      <c r="DW591" t="s">
        <v>444</v>
      </c>
      <c r="DX591" s="24" t="s">
        <v>444</v>
      </c>
      <c r="DY591" s="24" t="s">
        <v>444</v>
      </c>
      <c r="DZ591" t="s">
        <v>444</v>
      </c>
      <c r="EA591" t="s">
        <v>444</v>
      </c>
      <c r="EB591" s="24" t="s">
        <v>444</v>
      </c>
      <c r="EC591" s="24" t="s">
        <v>444</v>
      </c>
      <c r="ED591" t="s">
        <v>444</v>
      </c>
      <c r="EE591" t="s">
        <v>444</v>
      </c>
      <c r="EF591" s="24" t="s">
        <v>444</v>
      </c>
      <c r="EG591" s="24" t="s">
        <v>444</v>
      </c>
      <c r="EH591" t="s">
        <v>444</v>
      </c>
      <c r="EI591" t="s">
        <v>444</v>
      </c>
      <c r="EJ591" s="24" t="s">
        <v>444</v>
      </c>
      <c r="EK591" s="24" t="s">
        <v>444</v>
      </c>
      <c r="EL591" t="s">
        <v>444</v>
      </c>
      <c r="EM591" t="s">
        <v>444</v>
      </c>
      <c r="EN591" s="24" t="s">
        <v>444</v>
      </c>
      <c r="EO591" s="24" t="s">
        <v>444</v>
      </c>
      <c r="EP591" t="s">
        <v>444</v>
      </c>
      <c r="EQ591" t="s">
        <v>444</v>
      </c>
      <c r="ER591" s="24" t="s">
        <v>444</v>
      </c>
      <c r="ES591" s="24" t="s">
        <v>444</v>
      </c>
      <c r="ET591" t="s">
        <v>444</v>
      </c>
      <c r="EU591" t="s">
        <v>444</v>
      </c>
      <c r="EV591" s="24" t="s">
        <v>444</v>
      </c>
      <c r="EW591" s="24" t="s">
        <v>444</v>
      </c>
      <c r="EX591" t="s">
        <v>444</v>
      </c>
      <c r="EY591" t="s">
        <v>444</v>
      </c>
      <c r="EZ591" s="24" t="s">
        <v>444</v>
      </c>
      <c r="FA591" s="24" t="s">
        <v>444</v>
      </c>
      <c r="FB591" t="s">
        <v>444</v>
      </c>
      <c r="FC591" t="s">
        <v>444</v>
      </c>
      <c r="FD591" s="24" t="s">
        <v>444</v>
      </c>
      <c r="FE591" s="24" t="s">
        <v>444</v>
      </c>
      <c r="FF591" t="s">
        <v>444</v>
      </c>
      <c r="FG591" t="s">
        <v>444</v>
      </c>
      <c r="FH591" s="24" t="s">
        <v>444</v>
      </c>
      <c r="FI591" s="24" t="s">
        <v>444</v>
      </c>
      <c r="FJ591" t="s">
        <v>444</v>
      </c>
      <c r="FK591" t="s">
        <v>444</v>
      </c>
      <c r="FL591" s="24" t="s">
        <v>444</v>
      </c>
      <c r="FM591" s="24" t="s">
        <v>444</v>
      </c>
      <c r="FN591" t="s">
        <v>444</v>
      </c>
      <c r="FO591" t="s">
        <v>444</v>
      </c>
      <c r="FP591" s="24" t="s">
        <v>444</v>
      </c>
      <c r="FQ591" s="24" t="s">
        <v>444</v>
      </c>
      <c r="FR591" t="s">
        <v>444</v>
      </c>
      <c r="FS591" t="s">
        <v>444</v>
      </c>
      <c r="FT591" s="24" t="s">
        <v>444</v>
      </c>
      <c r="FU591" s="24" t="s">
        <v>444</v>
      </c>
      <c r="FV591" t="s">
        <v>444</v>
      </c>
      <c r="FW591" t="s">
        <v>444</v>
      </c>
      <c r="FX591" s="24" t="s">
        <v>444</v>
      </c>
      <c r="FY591" s="24" t="s">
        <v>444</v>
      </c>
      <c r="FZ591" t="s">
        <v>444</v>
      </c>
      <c r="GA591" t="s">
        <v>444</v>
      </c>
      <c r="GB591" s="24" t="s">
        <v>444</v>
      </c>
      <c r="GC591" s="24" t="s">
        <v>444</v>
      </c>
      <c r="GD591" t="s">
        <v>444</v>
      </c>
      <c r="GE591" t="s">
        <v>444</v>
      </c>
      <c r="GF591" s="24" t="s">
        <v>444</v>
      </c>
      <c r="GG591" s="24" t="s">
        <v>444</v>
      </c>
      <c r="GH591" t="s">
        <v>444</v>
      </c>
      <c r="GI591" s="24" t="s">
        <v>444</v>
      </c>
      <c r="GJ591" s="24" t="s">
        <v>444</v>
      </c>
      <c r="GK591" t="s">
        <v>444</v>
      </c>
      <c r="GL591" t="s">
        <v>444</v>
      </c>
      <c r="GM591" s="24" t="s">
        <v>444</v>
      </c>
      <c r="GN591" s="24" t="s">
        <v>444</v>
      </c>
      <c r="GO591" t="s">
        <v>444</v>
      </c>
      <c r="GP591" t="s">
        <v>444</v>
      </c>
      <c r="GQ591" s="24" t="s">
        <v>444</v>
      </c>
      <c r="GR591" s="24" t="s">
        <v>444</v>
      </c>
      <c r="GS591" t="s">
        <v>444</v>
      </c>
      <c r="GT591" t="s">
        <v>444</v>
      </c>
      <c r="GU591" s="24" t="s">
        <v>444</v>
      </c>
      <c r="GV591" s="24" t="s">
        <v>444</v>
      </c>
      <c r="GW591" t="s">
        <v>444</v>
      </c>
      <c r="GX591" t="s">
        <v>444</v>
      </c>
      <c r="GY591" s="24" t="s">
        <v>444</v>
      </c>
      <c r="GZ591" s="24" t="s">
        <v>444</v>
      </c>
      <c r="HA591" t="s">
        <v>444</v>
      </c>
      <c r="HB591" t="s">
        <v>444</v>
      </c>
      <c r="HC591" s="24" t="s">
        <v>444</v>
      </c>
      <c r="HD591" s="24" t="s">
        <v>444</v>
      </c>
      <c r="HE591" t="s">
        <v>444</v>
      </c>
      <c r="HF591" t="s">
        <v>444</v>
      </c>
      <c r="HG591" s="24" t="s">
        <v>444</v>
      </c>
      <c r="HH591" s="24" t="s">
        <v>444</v>
      </c>
      <c r="HI591" t="s">
        <v>444</v>
      </c>
      <c r="HJ591" t="s">
        <v>444</v>
      </c>
      <c r="HK591" s="24" t="s">
        <v>444</v>
      </c>
      <c r="HL591" s="24" t="s">
        <v>444</v>
      </c>
      <c r="HM591" t="s">
        <v>444</v>
      </c>
      <c r="HN591" t="s">
        <v>444</v>
      </c>
      <c r="HO591" s="24" t="s">
        <v>444</v>
      </c>
      <c r="HP591" s="24" t="s">
        <v>444</v>
      </c>
      <c r="HQ591" t="s">
        <v>444</v>
      </c>
      <c r="HR591" t="s">
        <v>444</v>
      </c>
      <c r="HS591" s="24" t="s">
        <v>444</v>
      </c>
      <c r="HT591" s="24" t="s">
        <v>444</v>
      </c>
      <c r="HU591" t="s">
        <v>444</v>
      </c>
      <c r="HV591" t="s">
        <v>444</v>
      </c>
      <c r="HW591" s="24" t="s">
        <v>444</v>
      </c>
      <c r="HX591" s="24" t="s">
        <v>444</v>
      </c>
      <c r="HY591" t="s">
        <v>444</v>
      </c>
      <c r="HZ591" t="s">
        <v>444</v>
      </c>
      <c r="IA591" t="s">
        <v>3094</v>
      </c>
      <c r="IB591" t="s">
        <v>2736</v>
      </c>
      <c r="IC591" t="s">
        <v>3093</v>
      </c>
      <c r="ID591" s="33" t="b" cm="1">
        <f t="array" ref="ID591">_xlfn.IFNA(MATCH($A$2,_xlfn.NUMBERVALUE(Table_Query_from_MF_DSNP62[[#This Row],[CL_GLACCT_DR1]:[CL_GLACCT_CR4]]),0),0)&gt;=1</f>
        <v>1</v>
      </c>
      <c r="IE591" s="33" t="b">
        <f>OR(Table_Query_from_MF_DSNP62[[#This Row],[Pair1]:[Pair25]])</f>
        <v>1</v>
      </c>
      <c r="IF591" s="33">
        <f>_xlfn.IFNA(MATCH(TRUE,Table_Query_from_MF_DSNP62[[#This Row],[Pair1]:[Pair25]],0),"none")</f>
        <v>1</v>
      </c>
      <c r="IG591" s="33" t="b">
        <f>AND($A$2&gt;=_xlfn.NUMBERVALUE(Table_Query_from_MF_DSNP62[[#This Row],[CL_GL_ACCT_FR1]]),$A$2&lt;=_xlfn.NUMBERVALUE(Table_Query_from_MF_DSNP62[[#This Row],[CL_GL_ACCT_TO1]]))</f>
        <v>1</v>
      </c>
      <c r="IH591" s="33" t="b">
        <f>AND($A$2&gt;=_xlfn.NUMBERVALUE(Table_Query_from_MF_DSNP62[[#This Row],[CL_GL_ACCT_FR2]]),$A$2&lt;=_xlfn.NUMBERVALUE(Table_Query_from_MF_DSNP62[[#This Row],[CL_GL_ACCT_TO2]]))</f>
        <v>1</v>
      </c>
      <c r="II591" s="33" t="b">
        <f>AND($A$2&gt;=_xlfn.NUMBERVALUE(Table_Query_from_MF_DSNP62[[#This Row],[CL_GL_ACCT_FR3]]),$A$2&lt;=_xlfn.NUMBERVALUE(Table_Query_from_MF_DSNP62[[#This Row],[CL_GL_ACCT_TO3]]))</f>
        <v>1</v>
      </c>
      <c r="IJ591" s="33" t="b">
        <f>AND($A$2&gt;=_xlfn.NUMBERVALUE(Table_Query_from_MF_DSNP62[[#This Row],[CL_GL_ACCT_FR4]]),$A$2&lt;=_xlfn.NUMBERVALUE(Table_Query_from_MF_DSNP62[[#This Row],[CL_GL_ACCT_TO4]]))</f>
        <v>1</v>
      </c>
      <c r="IK591" s="33" t="b">
        <f>AND($A$2&gt;=_xlfn.NUMBERVALUE(Table_Query_from_MF_DSNP62[[#This Row],[CL_GL_ACCT_FR5]]),$A$2&lt;=_xlfn.NUMBERVALUE(Table_Query_from_MF_DSNP62[[#This Row],[CL_GL_ACCT_TO5]]))</f>
        <v>1</v>
      </c>
      <c r="IL591" s="33" t="b">
        <f>AND($A$2&gt;=_xlfn.NUMBERVALUE(Table_Query_from_MF_DSNP62[[#This Row],[CL_GL_ACCT_FR6]]),$A$2&lt;=_xlfn.NUMBERVALUE(Table_Query_from_MF_DSNP62[[#This Row],[CL_GL_ACCT_TO6]]))</f>
        <v>1</v>
      </c>
      <c r="IM591" s="33" t="b">
        <f>AND($A$2&gt;=_xlfn.NUMBERVALUE(Table_Query_from_MF_DSNP62[[#This Row],[CL_GL_ACCT_FR7]]),$A$2&lt;=_xlfn.NUMBERVALUE(Table_Query_from_MF_DSNP62[[#This Row],[CL_GL_ACCT_TO7]]))</f>
        <v>1</v>
      </c>
      <c r="IN591" s="33" t="b">
        <f>AND($A$2&gt;=_xlfn.NUMBERVALUE(Table_Query_from_MF_DSNP62[[#This Row],[CL_GL_ACCT_FR8]]),$A$2&lt;=_xlfn.NUMBERVALUE(Table_Query_from_MF_DSNP62[[#This Row],[CL_GL_ACCT_TO8]]))</f>
        <v>1</v>
      </c>
      <c r="IO591" s="33" t="b">
        <f>AND($A$2&gt;=_xlfn.NUMBERVALUE(Table_Query_from_MF_DSNP62[[#This Row],[CL_GL_ACCT_FR9]]),$A$2&lt;=_xlfn.NUMBERVALUE(Table_Query_from_MF_DSNP62[[#This Row],[CL_GL_ACCT_TO9]]))</f>
        <v>1</v>
      </c>
      <c r="IP591" s="33" t="b">
        <f>AND($A$2&gt;=_xlfn.NUMBERVALUE(Table_Query_from_MF_DSNP62[[#This Row],[CL_GL_ACCT_FR10]]),$A$2&lt;=_xlfn.NUMBERVALUE(Table_Query_from_MF_DSNP62[[#This Row],[CL_GL_ACCT_TO10]]))</f>
        <v>1</v>
      </c>
      <c r="IQ591" s="33" t="b">
        <f>AND($A$2&gt;=_xlfn.NUMBERVALUE(Table_Query_from_MF_DSNP62[[#This Row],[CL_GL_ACCT_FR11]]),$A$2&lt;=_xlfn.NUMBERVALUE(Table_Query_from_MF_DSNP62[[#This Row],[CL_GL_ACCT_TO11]]))</f>
        <v>1</v>
      </c>
      <c r="IR591" s="33" t="b">
        <f>AND($A$2&gt;=_xlfn.NUMBERVALUE(Table_Query_from_MF_DSNP62[[#This Row],[CL_GL_ACCT_FR12]]),$A$2&lt;=_xlfn.NUMBERVALUE(Table_Query_from_MF_DSNP62[[#This Row],[CL_GL_ACCT_TO12]]))</f>
        <v>1</v>
      </c>
      <c r="IS591" s="33" t="b">
        <f>AND($A$2&gt;=_xlfn.NUMBERVALUE(Table_Query_from_MF_DSNP62[[#This Row],[CL_GL_ACCT_FR13]]),$A$2&lt;=_xlfn.NUMBERVALUE(Table_Query_from_MF_DSNP62[[#This Row],[CL_GL_ACCT_TO13]]))</f>
        <v>1</v>
      </c>
      <c r="IT591" s="33" t="b">
        <f>AND($A$2&gt;=_xlfn.NUMBERVALUE(Table_Query_from_MF_DSNP62[[#This Row],[CL_GL_ACCT_FR14]]),$A$2&lt;=_xlfn.NUMBERVALUE(Table_Query_from_MF_DSNP62[[#This Row],[CL_GL_ACCT_TO14]]))</f>
        <v>1</v>
      </c>
      <c r="IU591" s="33" t="b">
        <f>AND($A$2&gt;=_xlfn.NUMBERVALUE(Table_Query_from_MF_DSNP62[[#This Row],[CL_GL_ACCT_FR15]]),$A$2&lt;=_xlfn.NUMBERVALUE(Table_Query_from_MF_DSNP62[[#This Row],[CL_GL_ACCT_TO15]]))</f>
        <v>1</v>
      </c>
      <c r="IV591" s="33" t="b">
        <f>AND($A$2&gt;=_xlfn.NUMBERVALUE(Table_Query_from_MF_DSNP62[[#This Row],[CL_GL_ACCT_FR16]]),$A$2&lt;=_xlfn.NUMBERVALUE(Table_Query_from_MF_DSNP62[[#This Row],[CL_GL_ACCT_TO16]]))</f>
        <v>1</v>
      </c>
      <c r="IW591" s="33" t="b">
        <f>AND($A$2&gt;=_xlfn.NUMBERVALUE(Table_Query_from_MF_DSNP62[[#This Row],[CL_GL_ACCT_FR17]]),$A$2&lt;=_xlfn.NUMBERVALUE(Table_Query_from_MF_DSNP62[[#This Row],[CL_GL_ACCT_TO17]]))</f>
        <v>1</v>
      </c>
      <c r="IX591" s="33" t="b">
        <f>AND($A$2&gt;=_xlfn.NUMBERVALUE(Table_Query_from_MF_DSNP62[[#This Row],[CL_GL_ACCT_FR18]]),$A$2&lt;=_xlfn.NUMBERVALUE(Table_Query_from_MF_DSNP62[[#This Row],[CL_GL_ACCT_TO18]]))</f>
        <v>1</v>
      </c>
      <c r="IY591" s="33" t="b">
        <f>AND($A$2&gt;=_xlfn.NUMBERVALUE(Table_Query_from_MF_DSNP62[[#This Row],[CL_GL_ACCT_FR19]]),$A$2&lt;=_xlfn.NUMBERVALUE(Table_Query_from_MF_DSNP62[[#This Row],[CL_GL_ACCT_TO19]]))</f>
        <v>1</v>
      </c>
      <c r="IZ591" s="33" t="b">
        <f>AND($A$2&gt;=_xlfn.NUMBERVALUE(Table_Query_from_MF_DSNP62[[#This Row],[CL_GL_ACCT_FR20]]),$A$2&lt;=_xlfn.NUMBERVALUE(Table_Query_from_MF_DSNP62[[#This Row],[CL_GL_ACCT_TO20]]))</f>
        <v>1</v>
      </c>
      <c r="JA591" s="33" t="b">
        <f>AND($A$2&gt;=_xlfn.NUMBERVALUE(Table_Query_from_MF_DSNP62[[#This Row],[CL_GL_ACCT_FR21]]),$A$2&lt;=_xlfn.NUMBERVALUE(Table_Query_from_MF_DSNP62[[#This Row],[CL_GL_ACCT_TO21]]))</f>
        <v>1</v>
      </c>
      <c r="JB591" s="33" t="b">
        <f>AND($A$2&gt;=_xlfn.NUMBERVALUE(Table_Query_from_MF_DSNP62[[#This Row],[CL_GL_ACCT_FR22]]),$A$2&lt;=_xlfn.NUMBERVALUE(Table_Query_from_MF_DSNP62[[#This Row],[CL_GL_ACCT_TO22]]))</f>
        <v>1</v>
      </c>
      <c r="JC591" s="33" t="b">
        <f>AND($A$2&gt;=_xlfn.NUMBERVALUE(Table_Query_from_MF_DSNP62[[#This Row],[CL_GL_ACCT_FR23]]),$A$2&lt;=_xlfn.NUMBERVALUE(Table_Query_from_MF_DSNP62[[#This Row],[CL_GL_ACCT_TO23]]))</f>
        <v>1</v>
      </c>
      <c r="JD591" s="33" t="b">
        <f>AND($A$2&gt;=_xlfn.NUMBERVALUE(Table_Query_from_MF_DSNP62[[#This Row],[CL_GL_ACCT_FR24]]),$A$2&lt;=_xlfn.NUMBERVALUE(Table_Query_from_MF_DSNP62[[#This Row],[CL_GL_ACCT_TO24]]))</f>
        <v>1</v>
      </c>
      <c r="JE591" s="33" t="b">
        <f>AND($A$2&gt;=_xlfn.NUMBERVALUE(Table_Query_from_MF_DSNP62[[#This Row],[CL_GL_ACCT_FR25]]),$A$2&lt;=_xlfn.NUMBERVALUE(Table_Query_from_MF_DSNP62[[#This Row],[CL_GL_ACCT_TO25]]))</f>
        <v>1</v>
      </c>
      <c r="JF591" s="33" t="b">
        <f>OR(Table_Query_from_MF_DSNP62[[#This Row],[PairA]:[PairO]])</f>
        <v>1</v>
      </c>
      <c r="JG591" s="33">
        <f>_xlfn.IFNA(MATCH(TRUE,Table_Query_from_MF_DSNP62[[#This Row],[PairA]:[PairO]],0),"none")</f>
        <v>1</v>
      </c>
      <c r="JH591" s="33" t="b">
        <f>AND($B$2&gt;=_xlfn.NUMBERVALUE(Table_Query_from_MF_DSNP62[[#This Row],[CL_CMP_OBJ_FR1]]),$B$2&lt;=_xlfn.NUMBERVALUE(Table_Query_from_MF_DSNP62[[#This Row],[CL_CMP_OBJ_TO1]]))</f>
        <v>1</v>
      </c>
      <c r="JI591" s="33" t="b">
        <f>AND($B$2&gt;=_xlfn.NUMBERVALUE(Table_Query_from_MF_DSNP62[[#This Row],[CL_CMP_OBJ_FR2]]),$B$2&lt;=_xlfn.NUMBERVALUE(Table_Query_from_MF_DSNP62[[#This Row],[CL_CMP_OBJ_TO2]]))</f>
        <v>1</v>
      </c>
      <c r="JJ591" s="33" t="b">
        <f>AND($B$2&gt;=_xlfn.NUMBERVALUE(Table_Query_from_MF_DSNP62[[#This Row],[CL_CMP_OBJ_FR3]]),$B$2&lt;=_xlfn.NUMBERVALUE(Table_Query_from_MF_DSNP62[[#This Row],[CL_CMP_OBJ_TO3]]))</f>
        <v>1</v>
      </c>
      <c r="JK591" s="33" t="b">
        <f>AND($B$2&gt;=_xlfn.NUMBERVALUE(Table_Query_from_MF_DSNP62[[#This Row],[CL_CMP_OBJ_FR4]]),$B$2&lt;=_xlfn.NUMBERVALUE(Table_Query_from_MF_DSNP62[[#This Row],[CL_CMP_OBJ_TO4]]))</f>
        <v>1</v>
      </c>
      <c r="JL591" s="33" t="b">
        <f>AND($B$2&gt;=_xlfn.NUMBERVALUE(Table_Query_from_MF_DSNP62[[#This Row],[CL_CMP_OBJ_FR5]]),$B$2&lt;=_xlfn.NUMBERVALUE(Table_Query_from_MF_DSNP62[[#This Row],[CL_CMP_OBJ_TO5]]))</f>
        <v>1</v>
      </c>
      <c r="JM591" s="33" t="b">
        <f>AND($B$2&gt;=_xlfn.NUMBERVALUE(Table_Query_from_MF_DSNP62[[#This Row],[CL_CMP_OBJ_FR6]]),$B$2&lt;=_xlfn.NUMBERVALUE(Table_Query_from_MF_DSNP62[[#This Row],[CL_CMP_OBJ_TO6]]))</f>
        <v>1</v>
      </c>
      <c r="JN591" s="33" t="b">
        <f>AND($B$2&gt;=_xlfn.NUMBERVALUE(Table_Query_from_MF_DSNP62[[#This Row],[CL_CMP_OBJ_FR7]]),$B$2&lt;=_xlfn.NUMBERVALUE(Table_Query_from_MF_DSNP62[[#This Row],[CL_CMP_OBJ_TO7]]))</f>
        <v>1</v>
      </c>
      <c r="JO591" s="33" t="b">
        <f>AND($B$2&gt;=_xlfn.NUMBERVALUE(Table_Query_from_MF_DSNP62[[#This Row],[CL_CMP_OBJ_FR8]]),$B$2&lt;=_xlfn.NUMBERVALUE(Table_Query_from_MF_DSNP62[[#This Row],[CL_CMP_OBJ_TO8]]))</f>
        <v>1</v>
      </c>
      <c r="JP591" s="33" t="b">
        <f>AND($B$2&gt;=_xlfn.NUMBERVALUE(Table_Query_from_MF_DSNP62[[#This Row],[CL_CMP_OBJ_FR9]]),$B$2&lt;=_xlfn.NUMBERVALUE(Table_Query_from_MF_DSNP62[[#This Row],[CL_CMP_OBJ_TO9]]))</f>
        <v>1</v>
      </c>
      <c r="JQ591" s="33" t="b">
        <f>AND($B$2&gt;=_xlfn.NUMBERVALUE(Table_Query_from_MF_DSNP62[[#This Row],[CL_CMP_OBJ_FR10]]),$B$2&lt;=_xlfn.NUMBERVALUE(Table_Query_from_MF_DSNP62[[#This Row],[CL_CMP_OBJ_TO10]]))</f>
        <v>1</v>
      </c>
      <c r="JR591" s="33" t="b">
        <f>AND($B$2&gt;=_xlfn.NUMBERVALUE(Table_Query_from_MF_DSNP62[[#This Row],[CL_CMP_OBJ_FR11]]),$B$2&lt;=_xlfn.NUMBERVALUE(Table_Query_from_MF_DSNP62[[#This Row],[CL_CMP_OBJ_TO11]]))</f>
        <v>1</v>
      </c>
      <c r="JS591" s="33" t="b">
        <f>AND($B$2&gt;=_xlfn.NUMBERVALUE(Table_Query_from_MF_DSNP62[[#This Row],[CL_CMP_OBJ_FR12]]),$B$2&lt;=_xlfn.NUMBERVALUE(Table_Query_from_MF_DSNP62[[#This Row],[CL_CMP_OBJ_TO12]]))</f>
        <v>1</v>
      </c>
      <c r="JT591" s="33" t="b">
        <f>AND($B$2&gt;=_xlfn.NUMBERVALUE(Table_Query_from_MF_DSNP62[[#This Row],[CL_CMP_OBJ_FR13]]),$B$2&lt;=_xlfn.NUMBERVALUE(Table_Query_from_MF_DSNP62[[#This Row],[CL_CMP_OBJ_TO13]]))</f>
        <v>1</v>
      </c>
      <c r="JU591" s="33" t="b">
        <f>AND($B$2&gt;=_xlfn.NUMBERVALUE(Table_Query_from_MF_DSNP62[[#This Row],[CL_CMP_OBJ_FR14]]),$B$2&lt;=_xlfn.NUMBERVALUE(Table_Query_from_MF_DSNP62[[#This Row],[CL_CMP_OBJ_TO14]]))</f>
        <v>1</v>
      </c>
      <c r="JV591" s="33" t="b">
        <f>AND($B$2&gt;=_xlfn.NUMBERVALUE(Table_Query_from_MF_DSNP62[[#This Row],[CL_CMP_OBJ_FR15]]),$B$2&lt;=_xlfn.NUMBERVALUE(Table_Query_from_MF_DSNP62[[#This Row],[CL_CMP_OBJ_TO15]]))</f>
        <v>1</v>
      </c>
    </row>
    <row r="592" spans="1:282" x14ac:dyDescent="0.25">
      <c r="A592" t="b">
        <f>OR(,Table_Query_from_MF_DSNP62[[#This Row],[Desired GL included as "hard-coded" GL?]],Table_Query_from_MF_DSNP62[[#This Row],[Desired GL included as "Open GL"?]])</f>
        <v>1</v>
      </c>
      <c r="B592" t="b">
        <f>Table_Query_from_MF_DSNP62[[#This Row],[Desired CObj included as "Open CObj"?]]</f>
        <v>1</v>
      </c>
      <c r="C592" t="s">
        <v>886</v>
      </c>
      <c r="D592" t="s">
        <v>2337</v>
      </c>
      <c r="E592" t="s">
        <v>8</v>
      </c>
      <c r="F592" s="24" t="s">
        <v>421</v>
      </c>
      <c r="G592" t="s">
        <v>13</v>
      </c>
      <c r="H592" s="24" t="s">
        <v>63</v>
      </c>
      <c r="I592" t="s">
        <v>428</v>
      </c>
      <c r="J592" s="24" t="s">
        <v>444</v>
      </c>
      <c r="K592" t="s">
        <v>444</v>
      </c>
      <c r="L592" s="24" t="s">
        <v>444</v>
      </c>
      <c r="M592" t="s">
        <v>444</v>
      </c>
      <c r="N592" t="s">
        <v>444</v>
      </c>
      <c r="O592" t="s">
        <v>444</v>
      </c>
      <c r="P592" t="s">
        <v>444</v>
      </c>
      <c r="Q592" t="s">
        <v>15</v>
      </c>
      <c r="R592" t="s">
        <v>444</v>
      </c>
      <c r="S592" t="s">
        <v>442</v>
      </c>
      <c r="T592" t="s">
        <v>447</v>
      </c>
      <c r="U592" t="s">
        <v>444</v>
      </c>
      <c r="V592" t="s">
        <v>444</v>
      </c>
      <c r="W592" t="s">
        <v>447</v>
      </c>
      <c r="X592" t="s">
        <v>444</v>
      </c>
      <c r="Y592" t="s">
        <v>444</v>
      </c>
      <c r="Z592" t="s">
        <v>442</v>
      </c>
      <c r="AA592" t="s">
        <v>444</v>
      </c>
      <c r="AB592" t="s">
        <v>442</v>
      </c>
      <c r="AC592" t="s">
        <v>444</v>
      </c>
      <c r="AD592" t="s">
        <v>15</v>
      </c>
      <c r="AE592" t="s">
        <v>447</v>
      </c>
      <c r="AF592" t="s">
        <v>447</v>
      </c>
      <c r="AG592" t="s">
        <v>442</v>
      </c>
      <c r="AH592" t="s">
        <v>447</v>
      </c>
      <c r="AI592" t="s">
        <v>447</v>
      </c>
      <c r="AJ592" t="s">
        <v>442</v>
      </c>
      <c r="AK592" t="s">
        <v>444</v>
      </c>
      <c r="AL592" t="s">
        <v>444</v>
      </c>
      <c r="AM592" t="s">
        <v>444</v>
      </c>
      <c r="AN592" t="s">
        <v>444</v>
      </c>
      <c r="AO592" t="s">
        <v>444</v>
      </c>
      <c r="AP592" t="s">
        <v>442</v>
      </c>
      <c r="AQ592" t="s">
        <v>528</v>
      </c>
      <c r="AR592" t="s">
        <v>1451</v>
      </c>
      <c r="AS592" t="s">
        <v>162</v>
      </c>
      <c r="AT592" t="s">
        <v>10</v>
      </c>
      <c r="AU592" t="s">
        <v>444</v>
      </c>
      <c r="AV592" t="s">
        <v>442</v>
      </c>
      <c r="AW592" t="s">
        <v>444</v>
      </c>
      <c r="AX592" t="s">
        <v>444</v>
      </c>
      <c r="AY592" t="s">
        <v>444</v>
      </c>
      <c r="AZ592" t="s">
        <v>7</v>
      </c>
      <c r="BA592" t="s">
        <v>478</v>
      </c>
      <c r="BB592" t="s">
        <v>444</v>
      </c>
      <c r="BC592" t="s">
        <v>444</v>
      </c>
      <c r="BD592" t="s">
        <v>1359</v>
      </c>
      <c r="BE592" t="s">
        <v>2338</v>
      </c>
      <c r="BF592" t="s">
        <v>740</v>
      </c>
      <c r="BG592" t="s">
        <v>444</v>
      </c>
      <c r="BH592" t="s">
        <v>444</v>
      </c>
      <c r="BI592" t="s">
        <v>444</v>
      </c>
      <c r="BJ592" t="s">
        <v>444</v>
      </c>
      <c r="BK592" t="s">
        <v>444</v>
      </c>
      <c r="BL592" t="s">
        <v>444</v>
      </c>
      <c r="BM592" t="s">
        <v>444</v>
      </c>
      <c r="BN592" t="s">
        <v>444</v>
      </c>
      <c r="BO592" t="s">
        <v>444</v>
      </c>
      <c r="BP592" t="s">
        <v>444</v>
      </c>
      <c r="BQ592" t="s">
        <v>1360</v>
      </c>
      <c r="BR592" t="s">
        <v>1487</v>
      </c>
      <c r="BS592" t="s">
        <v>444</v>
      </c>
      <c r="BT592" t="s">
        <v>444</v>
      </c>
      <c r="BU592" t="s">
        <v>444</v>
      </c>
      <c r="BV592" t="s">
        <v>444</v>
      </c>
      <c r="BW592" t="s">
        <v>1360</v>
      </c>
      <c r="BX592" t="s">
        <v>1487</v>
      </c>
      <c r="BY592" t="s">
        <v>444</v>
      </c>
      <c r="BZ592" t="s">
        <v>444</v>
      </c>
      <c r="CA592" t="s">
        <v>444</v>
      </c>
      <c r="CB592" t="s">
        <v>444</v>
      </c>
      <c r="CC592" t="s">
        <v>1360</v>
      </c>
      <c r="CD592" t="s">
        <v>1487</v>
      </c>
      <c r="CE592" t="s">
        <v>444</v>
      </c>
      <c r="CF592" t="s">
        <v>444</v>
      </c>
      <c r="CG592" t="s">
        <v>444</v>
      </c>
      <c r="CH592" t="s">
        <v>444</v>
      </c>
      <c r="CI592" t="s">
        <v>1360</v>
      </c>
      <c r="CJ592" t="s">
        <v>1487</v>
      </c>
      <c r="CK592" t="s">
        <v>444</v>
      </c>
      <c r="CL592" t="s">
        <v>444</v>
      </c>
      <c r="CM592" t="s">
        <v>444</v>
      </c>
      <c r="CN592" t="s">
        <v>444</v>
      </c>
      <c r="CO592" t="s">
        <v>1360</v>
      </c>
      <c r="CP592" t="s">
        <v>1487</v>
      </c>
      <c r="CQ592" t="s">
        <v>444</v>
      </c>
      <c r="CR592" t="s">
        <v>444</v>
      </c>
      <c r="CS592" t="s">
        <v>444</v>
      </c>
      <c r="CT592" t="s">
        <v>444</v>
      </c>
      <c r="CU592" t="s">
        <v>528</v>
      </c>
      <c r="CV592" t="s">
        <v>2936</v>
      </c>
      <c r="CW592" t="s">
        <v>2736</v>
      </c>
      <c r="CX592" t="s">
        <v>2848</v>
      </c>
      <c r="CY592" t="s">
        <v>1370</v>
      </c>
      <c r="CZ592" t="s">
        <v>444</v>
      </c>
      <c r="DA592" t="s">
        <v>444</v>
      </c>
      <c r="DB592" t="s">
        <v>444</v>
      </c>
      <c r="DC592" t="s">
        <v>444</v>
      </c>
      <c r="DD592" t="s">
        <v>444</v>
      </c>
      <c r="DE592" t="s">
        <v>444</v>
      </c>
      <c r="DF592" t="s">
        <v>444</v>
      </c>
      <c r="DG592" t="s">
        <v>444</v>
      </c>
      <c r="DH592" t="s">
        <v>444</v>
      </c>
      <c r="DI592" t="s">
        <v>443</v>
      </c>
      <c r="DJ592" t="s">
        <v>282</v>
      </c>
      <c r="DK592" t="s">
        <v>1440</v>
      </c>
      <c r="DL592" t="s">
        <v>444</v>
      </c>
      <c r="DM592" t="s">
        <v>444</v>
      </c>
      <c r="DN592" t="s">
        <v>444</v>
      </c>
      <c r="DO592" t="s">
        <v>444</v>
      </c>
      <c r="DP592" t="s">
        <v>444</v>
      </c>
      <c r="DQ592" t="s">
        <v>444</v>
      </c>
      <c r="DR592" t="s">
        <v>444</v>
      </c>
      <c r="DS592" t="s">
        <v>444</v>
      </c>
      <c r="DT592" s="24" t="s">
        <v>444</v>
      </c>
      <c r="DU592" s="24" t="s">
        <v>444</v>
      </c>
      <c r="DV592" t="s">
        <v>444</v>
      </c>
      <c r="DW592" t="s">
        <v>444</v>
      </c>
      <c r="DX592" s="24" t="s">
        <v>444</v>
      </c>
      <c r="DY592" s="24" t="s">
        <v>444</v>
      </c>
      <c r="DZ592" t="s">
        <v>444</v>
      </c>
      <c r="EA592" t="s">
        <v>444</v>
      </c>
      <c r="EB592" s="24" t="s">
        <v>444</v>
      </c>
      <c r="EC592" s="24" t="s">
        <v>444</v>
      </c>
      <c r="ED592" t="s">
        <v>444</v>
      </c>
      <c r="EE592" t="s">
        <v>444</v>
      </c>
      <c r="EF592" s="24" t="s">
        <v>444</v>
      </c>
      <c r="EG592" s="24" t="s">
        <v>444</v>
      </c>
      <c r="EH592" t="s">
        <v>444</v>
      </c>
      <c r="EI592" t="s">
        <v>444</v>
      </c>
      <c r="EJ592" s="24" t="s">
        <v>444</v>
      </c>
      <c r="EK592" s="24" t="s">
        <v>444</v>
      </c>
      <c r="EL592" t="s">
        <v>444</v>
      </c>
      <c r="EM592" t="s">
        <v>444</v>
      </c>
      <c r="EN592" s="24" t="s">
        <v>444</v>
      </c>
      <c r="EO592" s="24" t="s">
        <v>444</v>
      </c>
      <c r="EP592" t="s">
        <v>444</v>
      </c>
      <c r="EQ592" t="s">
        <v>444</v>
      </c>
      <c r="ER592" s="24" t="s">
        <v>444</v>
      </c>
      <c r="ES592" s="24" t="s">
        <v>444</v>
      </c>
      <c r="ET592" t="s">
        <v>444</v>
      </c>
      <c r="EU592" t="s">
        <v>444</v>
      </c>
      <c r="EV592" s="24" t="s">
        <v>444</v>
      </c>
      <c r="EW592" s="24" t="s">
        <v>444</v>
      </c>
      <c r="EX592" t="s">
        <v>444</v>
      </c>
      <c r="EY592" t="s">
        <v>444</v>
      </c>
      <c r="EZ592" s="24" t="s">
        <v>444</v>
      </c>
      <c r="FA592" s="24" t="s">
        <v>444</v>
      </c>
      <c r="FB592" t="s">
        <v>444</v>
      </c>
      <c r="FC592" t="s">
        <v>444</v>
      </c>
      <c r="FD592" s="24" t="s">
        <v>444</v>
      </c>
      <c r="FE592" s="24" t="s">
        <v>444</v>
      </c>
      <c r="FF592" t="s">
        <v>444</v>
      </c>
      <c r="FG592" t="s">
        <v>444</v>
      </c>
      <c r="FH592" s="24" t="s">
        <v>444</v>
      </c>
      <c r="FI592" s="24" t="s">
        <v>444</v>
      </c>
      <c r="FJ592" t="s">
        <v>444</v>
      </c>
      <c r="FK592" t="s">
        <v>444</v>
      </c>
      <c r="FL592" s="24" t="s">
        <v>444</v>
      </c>
      <c r="FM592" s="24" t="s">
        <v>444</v>
      </c>
      <c r="FN592" t="s">
        <v>444</v>
      </c>
      <c r="FO592" t="s">
        <v>444</v>
      </c>
      <c r="FP592" s="24" t="s">
        <v>444</v>
      </c>
      <c r="FQ592" s="24" t="s">
        <v>444</v>
      </c>
      <c r="FR592" t="s">
        <v>444</v>
      </c>
      <c r="FS592" t="s">
        <v>444</v>
      </c>
      <c r="FT592" s="24" t="s">
        <v>444</v>
      </c>
      <c r="FU592" s="24" t="s">
        <v>444</v>
      </c>
      <c r="FV592" t="s">
        <v>444</v>
      </c>
      <c r="FW592" t="s">
        <v>444</v>
      </c>
      <c r="FX592" s="24" t="s">
        <v>444</v>
      </c>
      <c r="FY592" s="24" t="s">
        <v>444</v>
      </c>
      <c r="FZ592" t="s">
        <v>444</v>
      </c>
      <c r="GA592" t="s">
        <v>444</v>
      </c>
      <c r="GB592" s="24" t="s">
        <v>444</v>
      </c>
      <c r="GC592" s="24" t="s">
        <v>444</v>
      </c>
      <c r="GD592" t="s">
        <v>444</v>
      </c>
      <c r="GE592" t="s">
        <v>444</v>
      </c>
      <c r="GF592" s="24" t="s">
        <v>444</v>
      </c>
      <c r="GG592" s="24" t="s">
        <v>444</v>
      </c>
      <c r="GH592" t="s">
        <v>15</v>
      </c>
      <c r="GI592" s="24" t="s">
        <v>555</v>
      </c>
      <c r="GJ592" s="24" t="s">
        <v>555</v>
      </c>
      <c r="GK592" t="s">
        <v>535</v>
      </c>
      <c r="GL592" t="s">
        <v>535</v>
      </c>
      <c r="GM592" s="24" t="s">
        <v>444</v>
      </c>
      <c r="GN592" s="24" t="s">
        <v>444</v>
      </c>
      <c r="GO592" t="s">
        <v>444</v>
      </c>
      <c r="GP592" t="s">
        <v>444</v>
      </c>
      <c r="GQ592" s="24" t="s">
        <v>444</v>
      </c>
      <c r="GR592" s="24" t="s">
        <v>444</v>
      </c>
      <c r="GS592" t="s">
        <v>444</v>
      </c>
      <c r="GT592" t="s">
        <v>444</v>
      </c>
      <c r="GU592" s="24" t="s">
        <v>444</v>
      </c>
      <c r="GV592" s="24" t="s">
        <v>444</v>
      </c>
      <c r="GW592" t="s">
        <v>444</v>
      </c>
      <c r="GX592" t="s">
        <v>444</v>
      </c>
      <c r="GY592" s="24" t="s">
        <v>444</v>
      </c>
      <c r="GZ592" s="24" t="s">
        <v>444</v>
      </c>
      <c r="HA592" t="s">
        <v>444</v>
      </c>
      <c r="HB592" t="s">
        <v>444</v>
      </c>
      <c r="HC592" s="24" t="s">
        <v>444</v>
      </c>
      <c r="HD592" s="24" t="s">
        <v>444</v>
      </c>
      <c r="HE592" t="s">
        <v>444</v>
      </c>
      <c r="HF592" t="s">
        <v>444</v>
      </c>
      <c r="HG592" s="24" t="s">
        <v>444</v>
      </c>
      <c r="HH592" s="24" t="s">
        <v>444</v>
      </c>
      <c r="HI592" t="s">
        <v>444</v>
      </c>
      <c r="HJ592" t="s">
        <v>444</v>
      </c>
      <c r="HK592" s="24" t="s">
        <v>444</v>
      </c>
      <c r="HL592" s="24" t="s">
        <v>444</v>
      </c>
      <c r="HM592" t="s">
        <v>444</v>
      </c>
      <c r="HN592" t="s">
        <v>444</v>
      </c>
      <c r="HO592" s="24" t="s">
        <v>444</v>
      </c>
      <c r="HP592" s="24" t="s">
        <v>444</v>
      </c>
      <c r="HQ592" t="s">
        <v>444</v>
      </c>
      <c r="HR592" t="s">
        <v>444</v>
      </c>
      <c r="HS592" s="24" t="s">
        <v>444</v>
      </c>
      <c r="HT592" s="24" t="s">
        <v>444</v>
      </c>
      <c r="HU592" t="s">
        <v>444</v>
      </c>
      <c r="HV592" t="s">
        <v>444</v>
      </c>
      <c r="HW592" s="24" t="s">
        <v>444</v>
      </c>
      <c r="HX592" s="24" t="s">
        <v>444</v>
      </c>
      <c r="HY592" t="s">
        <v>444</v>
      </c>
      <c r="HZ592" t="s">
        <v>444</v>
      </c>
      <c r="IA592" t="s">
        <v>2845</v>
      </c>
      <c r="IB592" t="s">
        <v>2736</v>
      </c>
      <c r="IC592" t="s">
        <v>3093</v>
      </c>
      <c r="ID592" s="33" t="b" cm="1">
        <f t="array" ref="ID592">_xlfn.IFNA(MATCH($A$2,_xlfn.NUMBERVALUE(Table_Query_from_MF_DSNP62[[#This Row],[CL_GLACCT_DR1]:[CL_GLACCT_CR4]]),0),0)&gt;=1</f>
        <v>1</v>
      </c>
      <c r="IE592" s="33" t="b">
        <f>OR(Table_Query_from_MF_DSNP62[[#This Row],[Pair1]:[Pair25]])</f>
        <v>1</v>
      </c>
      <c r="IF592" s="33">
        <f>_xlfn.IFNA(MATCH(TRUE,Table_Query_from_MF_DSNP62[[#This Row],[Pair1]:[Pair25]],0),"none")</f>
        <v>1</v>
      </c>
      <c r="IG592" s="33" t="b">
        <f>AND($A$2&gt;=_xlfn.NUMBERVALUE(Table_Query_from_MF_DSNP62[[#This Row],[CL_GL_ACCT_FR1]]),$A$2&lt;=_xlfn.NUMBERVALUE(Table_Query_from_MF_DSNP62[[#This Row],[CL_GL_ACCT_TO1]]))</f>
        <v>1</v>
      </c>
      <c r="IH592" s="33" t="b">
        <f>AND($A$2&gt;=_xlfn.NUMBERVALUE(Table_Query_from_MF_DSNP62[[#This Row],[CL_GL_ACCT_FR2]]),$A$2&lt;=_xlfn.NUMBERVALUE(Table_Query_from_MF_DSNP62[[#This Row],[CL_GL_ACCT_TO2]]))</f>
        <v>1</v>
      </c>
      <c r="II592" s="33" t="b">
        <f>AND($A$2&gt;=_xlfn.NUMBERVALUE(Table_Query_from_MF_DSNP62[[#This Row],[CL_GL_ACCT_FR3]]),$A$2&lt;=_xlfn.NUMBERVALUE(Table_Query_from_MF_DSNP62[[#This Row],[CL_GL_ACCT_TO3]]))</f>
        <v>1</v>
      </c>
      <c r="IJ592" s="33" t="b">
        <f>AND($A$2&gt;=_xlfn.NUMBERVALUE(Table_Query_from_MF_DSNP62[[#This Row],[CL_GL_ACCT_FR4]]),$A$2&lt;=_xlfn.NUMBERVALUE(Table_Query_from_MF_DSNP62[[#This Row],[CL_GL_ACCT_TO4]]))</f>
        <v>1</v>
      </c>
      <c r="IK592" s="33" t="b">
        <f>AND($A$2&gt;=_xlfn.NUMBERVALUE(Table_Query_from_MF_DSNP62[[#This Row],[CL_GL_ACCT_FR5]]),$A$2&lt;=_xlfn.NUMBERVALUE(Table_Query_from_MF_DSNP62[[#This Row],[CL_GL_ACCT_TO5]]))</f>
        <v>1</v>
      </c>
      <c r="IL592" s="33" t="b">
        <f>AND($A$2&gt;=_xlfn.NUMBERVALUE(Table_Query_from_MF_DSNP62[[#This Row],[CL_GL_ACCT_FR6]]),$A$2&lt;=_xlfn.NUMBERVALUE(Table_Query_from_MF_DSNP62[[#This Row],[CL_GL_ACCT_TO6]]))</f>
        <v>1</v>
      </c>
      <c r="IM592" s="33" t="b">
        <f>AND($A$2&gt;=_xlfn.NUMBERVALUE(Table_Query_from_MF_DSNP62[[#This Row],[CL_GL_ACCT_FR7]]),$A$2&lt;=_xlfn.NUMBERVALUE(Table_Query_from_MF_DSNP62[[#This Row],[CL_GL_ACCT_TO7]]))</f>
        <v>1</v>
      </c>
      <c r="IN592" s="33" t="b">
        <f>AND($A$2&gt;=_xlfn.NUMBERVALUE(Table_Query_from_MF_DSNP62[[#This Row],[CL_GL_ACCT_FR8]]),$A$2&lt;=_xlfn.NUMBERVALUE(Table_Query_from_MF_DSNP62[[#This Row],[CL_GL_ACCT_TO8]]))</f>
        <v>1</v>
      </c>
      <c r="IO592" s="33" t="b">
        <f>AND($A$2&gt;=_xlfn.NUMBERVALUE(Table_Query_from_MF_DSNP62[[#This Row],[CL_GL_ACCT_FR9]]),$A$2&lt;=_xlfn.NUMBERVALUE(Table_Query_from_MF_DSNP62[[#This Row],[CL_GL_ACCT_TO9]]))</f>
        <v>1</v>
      </c>
      <c r="IP592" s="33" t="b">
        <f>AND($A$2&gt;=_xlfn.NUMBERVALUE(Table_Query_from_MF_DSNP62[[#This Row],[CL_GL_ACCT_FR10]]),$A$2&lt;=_xlfn.NUMBERVALUE(Table_Query_from_MF_DSNP62[[#This Row],[CL_GL_ACCT_TO10]]))</f>
        <v>1</v>
      </c>
      <c r="IQ592" s="33" t="b">
        <f>AND($A$2&gt;=_xlfn.NUMBERVALUE(Table_Query_from_MF_DSNP62[[#This Row],[CL_GL_ACCT_FR11]]),$A$2&lt;=_xlfn.NUMBERVALUE(Table_Query_from_MF_DSNP62[[#This Row],[CL_GL_ACCT_TO11]]))</f>
        <v>1</v>
      </c>
      <c r="IR592" s="33" t="b">
        <f>AND($A$2&gt;=_xlfn.NUMBERVALUE(Table_Query_from_MF_DSNP62[[#This Row],[CL_GL_ACCT_FR12]]),$A$2&lt;=_xlfn.NUMBERVALUE(Table_Query_from_MF_DSNP62[[#This Row],[CL_GL_ACCT_TO12]]))</f>
        <v>1</v>
      </c>
      <c r="IS592" s="33" t="b">
        <f>AND($A$2&gt;=_xlfn.NUMBERVALUE(Table_Query_from_MF_DSNP62[[#This Row],[CL_GL_ACCT_FR13]]),$A$2&lt;=_xlfn.NUMBERVALUE(Table_Query_from_MF_DSNP62[[#This Row],[CL_GL_ACCT_TO13]]))</f>
        <v>1</v>
      </c>
      <c r="IT592" s="33" t="b">
        <f>AND($A$2&gt;=_xlfn.NUMBERVALUE(Table_Query_from_MF_DSNP62[[#This Row],[CL_GL_ACCT_FR14]]),$A$2&lt;=_xlfn.NUMBERVALUE(Table_Query_from_MF_DSNP62[[#This Row],[CL_GL_ACCT_TO14]]))</f>
        <v>1</v>
      </c>
      <c r="IU592" s="33" t="b">
        <f>AND($A$2&gt;=_xlfn.NUMBERVALUE(Table_Query_from_MF_DSNP62[[#This Row],[CL_GL_ACCT_FR15]]),$A$2&lt;=_xlfn.NUMBERVALUE(Table_Query_from_MF_DSNP62[[#This Row],[CL_GL_ACCT_TO15]]))</f>
        <v>1</v>
      </c>
      <c r="IV592" s="33" t="b">
        <f>AND($A$2&gt;=_xlfn.NUMBERVALUE(Table_Query_from_MF_DSNP62[[#This Row],[CL_GL_ACCT_FR16]]),$A$2&lt;=_xlfn.NUMBERVALUE(Table_Query_from_MF_DSNP62[[#This Row],[CL_GL_ACCT_TO16]]))</f>
        <v>1</v>
      </c>
      <c r="IW592" s="33" t="b">
        <f>AND($A$2&gt;=_xlfn.NUMBERVALUE(Table_Query_from_MF_DSNP62[[#This Row],[CL_GL_ACCT_FR17]]),$A$2&lt;=_xlfn.NUMBERVALUE(Table_Query_from_MF_DSNP62[[#This Row],[CL_GL_ACCT_TO17]]))</f>
        <v>1</v>
      </c>
      <c r="IX592" s="33" t="b">
        <f>AND($A$2&gt;=_xlfn.NUMBERVALUE(Table_Query_from_MF_DSNP62[[#This Row],[CL_GL_ACCT_FR18]]),$A$2&lt;=_xlfn.NUMBERVALUE(Table_Query_from_MF_DSNP62[[#This Row],[CL_GL_ACCT_TO18]]))</f>
        <v>1</v>
      </c>
      <c r="IY592" s="33" t="b">
        <f>AND($A$2&gt;=_xlfn.NUMBERVALUE(Table_Query_from_MF_DSNP62[[#This Row],[CL_GL_ACCT_FR19]]),$A$2&lt;=_xlfn.NUMBERVALUE(Table_Query_from_MF_DSNP62[[#This Row],[CL_GL_ACCT_TO19]]))</f>
        <v>1</v>
      </c>
      <c r="IZ592" s="33" t="b">
        <f>AND($A$2&gt;=_xlfn.NUMBERVALUE(Table_Query_from_MF_DSNP62[[#This Row],[CL_GL_ACCT_FR20]]),$A$2&lt;=_xlfn.NUMBERVALUE(Table_Query_from_MF_DSNP62[[#This Row],[CL_GL_ACCT_TO20]]))</f>
        <v>1</v>
      </c>
      <c r="JA592" s="33" t="b">
        <f>AND($A$2&gt;=_xlfn.NUMBERVALUE(Table_Query_from_MF_DSNP62[[#This Row],[CL_GL_ACCT_FR21]]),$A$2&lt;=_xlfn.NUMBERVALUE(Table_Query_from_MF_DSNP62[[#This Row],[CL_GL_ACCT_TO21]]))</f>
        <v>1</v>
      </c>
      <c r="JB592" s="33" t="b">
        <f>AND($A$2&gt;=_xlfn.NUMBERVALUE(Table_Query_from_MF_DSNP62[[#This Row],[CL_GL_ACCT_FR22]]),$A$2&lt;=_xlfn.NUMBERVALUE(Table_Query_from_MF_DSNP62[[#This Row],[CL_GL_ACCT_TO22]]))</f>
        <v>1</v>
      </c>
      <c r="JC592" s="33" t="b">
        <f>AND($A$2&gt;=_xlfn.NUMBERVALUE(Table_Query_from_MF_DSNP62[[#This Row],[CL_GL_ACCT_FR23]]),$A$2&lt;=_xlfn.NUMBERVALUE(Table_Query_from_MF_DSNP62[[#This Row],[CL_GL_ACCT_TO23]]))</f>
        <v>1</v>
      </c>
      <c r="JD592" s="33" t="b">
        <f>AND($A$2&gt;=_xlfn.NUMBERVALUE(Table_Query_from_MF_DSNP62[[#This Row],[CL_GL_ACCT_FR24]]),$A$2&lt;=_xlfn.NUMBERVALUE(Table_Query_from_MF_DSNP62[[#This Row],[CL_GL_ACCT_TO24]]))</f>
        <v>1</v>
      </c>
      <c r="JE592" s="33" t="b">
        <f>AND($A$2&gt;=_xlfn.NUMBERVALUE(Table_Query_from_MF_DSNP62[[#This Row],[CL_GL_ACCT_FR25]]),$A$2&lt;=_xlfn.NUMBERVALUE(Table_Query_from_MF_DSNP62[[#This Row],[CL_GL_ACCT_TO25]]))</f>
        <v>1</v>
      </c>
      <c r="JF592" s="33" t="b">
        <f>OR(Table_Query_from_MF_DSNP62[[#This Row],[PairA]:[PairO]])</f>
        <v>1</v>
      </c>
      <c r="JG592" s="33">
        <f>_xlfn.IFNA(MATCH(TRUE,Table_Query_from_MF_DSNP62[[#This Row],[PairA]:[PairO]],0),"none")</f>
        <v>3</v>
      </c>
      <c r="JH592" s="33" t="b">
        <f>AND($B$2&gt;=_xlfn.NUMBERVALUE(Table_Query_from_MF_DSNP62[[#This Row],[CL_CMP_OBJ_FR1]]),$B$2&lt;=_xlfn.NUMBERVALUE(Table_Query_from_MF_DSNP62[[#This Row],[CL_CMP_OBJ_TO1]]))</f>
        <v>0</v>
      </c>
      <c r="JI592" s="33" t="b">
        <f>AND($B$2&gt;=_xlfn.NUMBERVALUE(Table_Query_from_MF_DSNP62[[#This Row],[CL_CMP_OBJ_FR2]]),$B$2&lt;=_xlfn.NUMBERVALUE(Table_Query_from_MF_DSNP62[[#This Row],[CL_CMP_OBJ_TO2]]))</f>
        <v>0</v>
      </c>
      <c r="JJ592" s="33" t="b">
        <f>AND($B$2&gt;=_xlfn.NUMBERVALUE(Table_Query_from_MF_DSNP62[[#This Row],[CL_CMP_OBJ_FR3]]),$B$2&lt;=_xlfn.NUMBERVALUE(Table_Query_from_MF_DSNP62[[#This Row],[CL_CMP_OBJ_TO3]]))</f>
        <v>1</v>
      </c>
      <c r="JK592" s="33" t="b">
        <f>AND($B$2&gt;=_xlfn.NUMBERVALUE(Table_Query_from_MF_DSNP62[[#This Row],[CL_CMP_OBJ_FR4]]),$B$2&lt;=_xlfn.NUMBERVALUE(Table_Query_from_MF_DSNP62[[#This Row],[CL_CMP_OBJ_TO4]]))</f>
        <v>1</v>
      </c>
      <c r="JL592" s="33" t="b">
        <f>AND($B$2&gt;=_xlfn.NUMBERVALUE(Table_Query_from_MF_DSNP62[[#This Row],[CL_CMP_OBJ_FR5]]),$B$2&lt;=_xlfn.NUMBERVALUE(Table_Query_from_MF_DSNP62[[#This Row],[CL_CMP_OBJ_TO5]]))</f>
        <v>1</v>
      </c>
      <c r="JM592" s="33" t="b">
        <f>AND($B$2&gt;=_xlfn.NUMBERVALUE(Table_Query_from_MF_DSNP62[[#This Row],[CL_CMP_OBJ_FR6]]),$B$2&lt;=_xlfn.NUMBERVALUE(Table_Query_from_MF_DSNP62[[#This Row],[CL_CMP_OBJ_TO6]]))</f>
        <v>1</v>
      </c>
      <c r="JN592" s="33" t="b">
        <f>AND($B$2&gt;=_xlfn.NUMBERVALUE(Table_Query_from_MF_DSNP62[[#This Row],[CL_CMP_OBJ_FR7]]),$B$2&lt;=_xlfn.NUMBERVALUE(Table_Query_from_MF_DSNP62[[#This Row],[CL_CMP_OBJ_TO7]]))</f>
        <v>1</v>
      </c>
      <c r="JO592" s="33" t="b">
        <f>AND($B$2&gt;=_xlfn.NUMBERVALUE(Table_Query_from_MF_DSNP62[[#This Row],[CL_CMP_OBJ_FR8]]),$B$2&lt;=_xlfn.NUMBERVALUE(Table_Query_from_MF_DSNP62[[#This Row],[CL_CMP_OBJ_TO8]]))</f>
        <v>1</v>
      </c>
      <c r="JP592" s="33" t="b">
        <f>AND($B$2&gt;=_xlfn.NUMBERVALUE(Table_Query_from_MF_DSNP62[[#This Row],[CL_CMP_OBJ_FR9]]),$B$2&lt;=_xlfn.NUMBERVALUE(Table_Query_from_MF_DSNP62[[#This Row],[CL_CMP_OBJ_TO9]]))</f>
        <v>1</v>
      </c>
      <c r="JQ592" s="33" t="b">
        <f>AND($B$2&gt;=_xlfn.NUMBERVALUE(Table_Query_from_MF_DSNP62[[#This Row],[CL_CMP_OBJ_FR10]]),$B$2&lt;=_xlfn.NUMBERVALUE(Table_Query_from_MF_DSNP62[[#This Row],[CL_CMP_OBJ_TO10]]))</f>
        <v>1</v>
      </c>
      <c r="JR592" s="33" t="b">
        <f>AND($B$2&gt;=_xlfn.NUMBERVALUE(Table_Query_from_MF_DSNP62[[#This Row],[CL_CMP_OBJ_FR11]]),$B$2&lt;=_xlfn.NUMBERVALUE(Table_Query_from_MF_DSNP62[[#This Row],[CL_CMP_OBJ_TO11]]))</f>
        <v>1</v>
      </c>
      <c r="JS592" s="33" t="b">
        <f>AND($B$2&gt;=_xlfn.NUMBERVALUE(Table_Query_from_MF_DSNP62[[#This Row],[CL_CMP_OBJ_FR12]]),$B$2&lt;=_xlfn.NUMBERVALUE(Table_Query_from_MF_DSNP62[[#This Row],[CL_CMP_OBJ_TO12]]))</f>
        <v>1</v>
      </c>
      <c r="JT592" s="33" t="b">
        <f>AND($B$2&gt;=_xlfn.NUMBERVALUE(Table_Query_from_MF_DSNP62[[#This Row],[CL_CMP_OBJ_FR13]]),$B$2&lt;=_xlfn.NUMBERVALUE(Table_Query_from_MF_DSNP62[[#This Row],[CL_CMP_OBJ_TO13]]))</f>
        <v>1</v>
      </c>
      <c r="JU592" s="33" t="b">
        <f>AND($B$2&gt;=_xlfn.NUMBERVALUE(Table_Query_from_MF_DSNP62[[#This Row],[CL_CMP_OBJ_FR14]]),$B$2&lt;=_xlfn.NUMBERVALUE(Table_Query_from_MF_DSNP62[[#This Row],[CL_CMP_OBJ_TO14]]))</f>
        <v>1</v>
      </c>
      <c r="JV592" s="33" t="b">
        <f>AND($B$2&gt;=_xlfn.NUMBERVALUE(Table_Query_from_MF_DSNP62[[#This Row],[CL_CMP_OBJ_FR15]]),$B$2&lt;=_xlfn.NUMBERVALUE(Table_Query_from_MF_DSNP62[[#This Row],[CL_CMP_OBJ_TO15]]))</f>
        <v>1</v>
      </c>
    </row>
    <row r="593" spans="1:282" x14ac:dyDescent="0.25">
      <c r="A593" t="b">
        <f>OR(,Table_Query_from_MF_DSNP62[[#This Row],[Desired GL included as "hard-coded" GL?]],Table_Query_from_MF_DSNP62[[#This Row],[Desired GL included as "Open GL"?]])</f>
        <v>1</v>
      </c>
      <c r="B593" t="b">
        <f>Table_Query_from_MF_DSNP62[[#This Row],[Desired CObj included as "Open CObj"?]]</f>
        <v>1</v>
      </c>
      <c r="C593" t="s">
        <v>2338</v>
      </c>
      <c r="D593" t="s">
        <v>2339</v>
      </c>
      <c r="E593" t="s">
        <v>8</v>
      </c>
      <c r="F593" s="24" t="s">
        <v>13</v>
      </c>
      <c r="G593" t="s">
        <v>207</v>
      </c>
      <c r="H593" s="24" t="s">
        <v>417</v>
      </c>
      <c r="I593" t="s">
        <v>411</v>
      </c>
      <c r="J593" s="24" t="s">
        <v>444</v>
      </c>
      <c r="K593" t="s">
        <v>444</v>
      </c>
      <c r="L593" s="24" t="s">
        <v>444</v>
      </c>
      <c r="M593" t="s">
        <v>444</v>
      </c>
      <c r="N593" t="s">
        <v>444</v>
      </c>
      <c r="O593" t="s">
        <v>444</v>
      </c>
      <c r="P593" t="s">
        <v>444</v>
      </c>
      <c r="Q593" t="s">
        <v>15</v>
      </c>
      <c r="R593" t="s">
        <v>444</v>
      </c>
      <c r="S593" t="s">
        <v>442</v>
      </c>
      <c r="T593" t="s">
        <v>447</v>
      </c>
      <c r="U593" t="s">
        <v>444</v>
      </c>
      <c r="V593" t="s">
        <v>444</v>
      </c>
      <c r="W593" t="s">
        <v>447</v>
      </c>
      <c r="X593" t="s">
        <v>444</v>
      </c>
      <c r="Y593" t="s">
        <v>442</v>
      </c>
      <c r="Z593" t="s">
        <v>442</v>
      </c>
      <c r="AA593" t="s">
        <v>442</v>
      </c>
      <c r="AB593" t="s">
        <v>442</v>
      </c>
      <c r="AC593" t="s">
        <v>444</v>
      </c>
      <c r="AD593" t="s">
        <v>444</v>
      </c>
      <c r="AE593" t="s">
        <v>444</v>
      </c>
      <c r="AF593" t="s">
        <v>444</v>
      </c>
      <c r="AG593" t="s">
        <v>442</v>
      </c>
      <c r="AH593" t="s">
        <v>447</v>
      </c>
      <c r="AI593" t="s">
        <v>447</v>
      </c>
      <c r="AJ593" t="s">
        <v>442</v>
      </c>
      <c r="AK593" t="s">
        <v>442</v>
      </c>
      <c r="AL593" t="s">
        <v>444</v>
      </c>
      <c r="AM593" t="s">
        <v>444</v>
      </c>
      <c r="AN593" t="s">
        <v>444</v>
      </c>
      <c r="AO593" t="s">
        <v>444</v>
      </c>
      <c r="AP593" t="s">
        <v>442</v>
      </c>
      <c r="AQ593" t="s">
        <v>282</v>
      </c>
      <c r="AR593" t="s">
        <v>1451</v>
      </c>
      <c r="AS593" t="s">
        <v>162</v>
      </c>
      <c r="AT593" t="s">
        <v>10</v>
      </c>
      <c r="AU593" t="s">
        <v>444</v>
      </c>
      <c r="AV593" t="s">
        <v>442</v>
      </c>
      <c r="AW593" t="s">
        <v>444</v>
      </c>
      <c r="AX593" t="s">
        <v>444</v>
      </c>
      <c r="AY593" t="s">
        <v>444</v>
      </c>
      <c r="AZ593" t="s">
        <v>7</v>
      </c>
      <c r="BA593" t="s">
        <v>478</v>
      </c>
      <c r="BB593" t="s">
        <v>444</v>
      </c>
      <c r="BC593" t="s">
        <v>444</v>
      </c>
      <c r="BD593" t="s">
        <v>1359</v>
      </c>
      <c r="BE593" t="s">
        <v>886</v>
      </c>
      <c r="BF593" t="s">
        <v>1360</v>
      </c>
      <c r="BG593" t="s">
        <v>1360</v>
      </c>
      <c r="BH593" t="s">
        <v>448</v>
      </c>
      <c r="BI593" t="s">
        <v>442</v>
      </c>
      <c r="BJ593" t="s">
        <v>282</v>
      </c>
      <c r="BK593" t="s">
        <v>7</v>
      </c>
      <c r="BL593" t="s">
        <v>444</v>
      </c>
      <c r="BM593" t="s">
        <v>444</v>
      </c>
      <c r="BN593" t="s">
        <v>444</v>
      </c>
      <c r="BO593" t="s">
        <v>444</v>
      </c>
      <c r="BP593" t="s">
        <v>444</v>
      </c>
      <c r="BQ593" t="s">
        <v>1360</v>
      </c>
      <c r="BR593" t="s">
        <v>143</v>
      </c>
      <c r="BS593" t="s">
        <v>444</v>
      </c>
      <c r="BT593" t="s">
        <v>444</v>
      </c>
      <c r="BU593" t="s">
        <v>444</v>
      </c>
      <c r="BV593" t="s">
        <v>444</v>
      </c>
      <c r="BW593" t="s">
        <v>1360</v>
      </c>
      <c r="BX593" t="s">
        <v>143</v>
      </c>
      <c r="BY593" t="s">
        <v>444</v>
      </c>
      <c r="BZ593" t="s">
        <v>444</v>
      </c>
      <c r="CA593" t="s">
        <v>444</v>
      </c>
      <c r="CB593" t="s">
        <v>444</v>
      </c>
      <c r="CC593" t="s">
        <v>1360</v>
      </c>
      <c r="CD593" t="s">
        <v>143</v>
      </c>
      <c r="CE593" t="s">
        <v>444</v>
      </c>
      <c r="CF593" t="s">
        <v>444</v>
      </c>
      <c r="CG593" t="s">
        <v>444</v>
      </c>
      <c r="CH593" t="s">
        <v>444</v>
      </c>
      <c r="CI593" t="s">
        <v>1360</v>
      </c>
      <c r="CJ593" t="s">
        <v>143</v>
      </c>
      <c r="CK593" t="s">
        <v>444</v>
      </c>
      <c r="CL593" t="s">
        <v>444</v>
      </c>
      <c r="CM593" t="s">
        <v>444</v>
      </c>
      <c r="CN593" t="s">
        <v>444</v>
      </c>
      <c r="CO593" t="s">
        <v>1360</v>
      </c>
      <c r="CP593" t="s">
        <v>143</v>
      </c>
      <c r="CQ593" t="s">
        <v>444</v>
      </c>
      <c r="CR593" t="s">
        <v>444</v>
      </c>
      <c r="CS593" t="s">
        <v>444</v>
      </c>
      <c r="CT593" t="s">
        <v>444</v>
      </c>
      <c r="CU593" t="s">
        <v>444</v>
      </c>
      <c r="CV593" t="s">
        <v>2936</v>
      </c>
      <c r="CW593" t="s">
        <v>2736</v>
      </c>
      <c r="CX593" t="s">
        <v>2848</v>
      </c>
      <c r="CY593" t="s">
        <v>1370</v>
      </c>
      <c r="CZ593" t="s">
        <v>444</v>
      </c>
      <c r="DA593" t="s">
        <v>444</v>
      </c>
      <c r="DB593" t="s">
        <v>444</v>
      </c>
      <c r="DC593" t="s">
        <v>444</v>
      </c>
      <c r="DD593" t="s">
        <v>444</v>
      </c>
      <c r="DE593" t="s">
        <v>444</v>
      </c>
      <c r="DF593" t="s">
        <v>444</v>
      </c>
      <c r="DG593" t="s">
        <v>444</v>
      </c>
      <c r="DH593" t="s">
        <v>444</v>
      </c>
      <c r="DI593" t="s">
        <v>443</v>
      </c>
      <c r="DJ593" t="s">
        <v>282</v>
      </c>
      <c r="DK593" t="s">
        <v>1440</v>
      </c>
      <c r="DL593" t="s">
        <v>1451</v>
      </c>
      <c r="DM593" t="s">
        <v>444</v>
      </c>
      <c r="DN593" t="s">
        <v>444</v>
      </c>
      <c r="DO593" t="s">
        <v>444</v>
      </c>
      <c r="DP593" t="s">
        <v>444</v>
      </c>
      <c r="DQ593" t="s">
        <v>444</v>
      </c>
      <c r="DR593" t="s">
        <v>444</v>
      </c>
      <c r="DS593" t="s">
        <v>444</v>
      </c>
      <c r="DT593" s="24" t="s">
        <v>444</v>
      </c>
      <c r="DU593" s="24" t="s">
        <v>444</v>
      </c>
      <c r="DV593" t="s">
        <v>444</v>
      </c>
      <c r="DW593" t="s">
        <v>444</v>
      </c>
      <c r="DX593" s="24" t="s">
        <v>444</v>
      </c>
      <c r="DY593" s="24" t="s">
        <v>444</v>
      </c>
      <c r="DZ593" t="s">
        <v>444</v>
      </c>
      <c r="EA593" t="s">
        <v>444</v>
      </c>
      <c r="EB593" s="24" t="s">
        <v>444</v>
      </c>
      <c r="EC593" s="24" t="s">
        <v>444</v>
      </c>
      <c r="ED593" t="s">
        <v>444</v>
      </c>
      <c r="EE593" t="s">
        <v>444</v>
      </c>
      <c r="EF593" s="24" t="s">
        <v>444</v>
      </c>
      <c r="EG593" s="24" t="s">
        <v>444</v>
      </c>
      <c r="EH593" t="s">
        <v>444</v>
      </c>
      <c r="EI593" t="s">
        <v>444</v>
      </c>
      <c r="EJ593" s="24" t="s">
        <v>444</v>
      </c>
      <c r="EK593" s="24" t="s">
        <v>444</v>
      </c>
      <c r="EL593" t="s">
        <v>444</v>
      </c>
      <c r="EM593" t="s">
        <v>444</v>
      </c>
      <c r="EN593" s="24" t="s">
        <v>444</v>
      </c>
      <c r="EO593" s="24" t="s">
        <v>444</v>
      </c>
      <c r="EP593" t="s">
        <v>444</v>
      </c>
      <c r="EQ593" t="s">
        <v>444</v>
      </c>
      <c r="ER593" s="24" t="s">
        <v>444</v>
      </c>
      <c r="ES593" s="24" t="s">
        <v>444</v>
      </c>
      <c r="ET593" t="s">
        <v>444</v>
      </c>
      <c r="EU593" t="s">
        <v>444</v>
      </c>
      <c r="EV593" s="24" t="s">
        <v>444</v>
      </c>
      <c r="EW593" s="24" t="s">
        <v>444</v>
      </c>
      <c r="EX593" t="s">
        <v>444</v>
      </c>
      <c r="EY593" t="s">
        <v>444</v>
      </c>
      <c r="EZ593" s="24" t="s">
        <v>444</v>
      </c>
      <c r="FA593" s="24" t="s">
        <v>444</v>
      </c>
      <c r="FB593" t="s">
        <v>444</v>
      </c>
      <c r="FC593" t="s">
        <v>444</v>
      </c>
      <c r="FD593" s="24" t="s">
        <v>444</v>
      </c>
      <c r="FE593" s="24" t="s">
        <v>444</v>
      </c>
      <c r="FF593" t="s">
        <v>444</v>
      </c>
      <c r="FG593" t="s">
        <v>444</v>
      </c>
      <c r="FH593" s="24" t="s">
        <v>444</v>
      </c>
      <c r="FI593" s="24" t="s">
        <v>444</v>
      </c>
      <c r="FJ593" t="s">
        <v>444</v>
      </c>
      <c r="FK593" t="s">
        <v>444</v>
      </c>
      <c r="FL593" s="24" t="s">
        <v>444</v>
      </c>
      <c r="FM593" s="24" t="s">
        <v>444</v>
      </c>
      <c r="FN593" t="s">
        <v>444</v>
      </c>
      <c r="FO593" t="s">
        <v>444</v>
      </c>
      <c r="FP593" s="24" t="s">
        <v>444</v>
      </c>
      <c r="FQ593" s="24" t="s">
        <v>444</v>
      </c>
      <c r="FR593" t="s">
        <v>444</v>
      </c>
      <c r="FS593" t="s">
        <v>444</v>
      </c>
      <c r="FT593" s="24" t="s">
        <v>444</v>
      </c>
      <c r="FU593" s="24" t="s">
        <v>444</v>
      </c>
      <c r="FV593" t="s">
        <v>444</v>
      </c>
      <c r="FW593" t="s">
        <v>444</v>
      </c>
      <c r="FX593" s="24" t="s">
        <v>444</v>
      </c>
      <c r="FY593" s="24" t="s">
        <v>444</v>
      </c>
      <c r="FZ593" t="s">
        <v>444</v>
      </c>
      <c r="GA593" t="s">
        <v>444</v>
      </c>
      <c r="GB593" s="24" t="s">
        <v>444</v>
      </c>
      <c r="GC593" s="24" t="s">
        <v>444</v>
      </c>
      <c r="GD593" t="s">
        <v>444</v>
      </c>
      <c r="GE593" t="s">
        <v>444</v>
      </c>
      <c r="GF593" s="24" t="s">
        <v>444</v>
      </c>
      <c r="GG593" s="24" t="s">
        <v>444</v>
      </c>
      <c r="GH593" t="s">
        <v>15</v>
      </c>
      <c r="GI593" s="24" t="s">
        <v>459</v>
      </c>
      <c r="GJ593" s="24" t="s">
        <v>459</v>
      </c>
      <c r="GK593" t="s">
        <v>444</v>
      </c>
      <c r="GL593" t="s">
        <v>444</v>
      </c>
      <c r="GM593" s="24" t="s">
        <v>444</v>
      </c>
      <c r="GN593" s="24" t="s">
        <v>444</v>
      </c>
      <c r="GO593" t="s">
        <v>444</v>
      </c>
      <c r="GP593" t="s">
        <v>444</v>
      </c>
      <c r="GQ593" s="24" t="s">
        <v>444</v>
      </c>
      <c r="GR593" s="24" t="s">
        <v>444</v>
      </c>
      <c r="GS593" t="s">
        <v>444</v>
      </c>
      <c r="GT593" t="s">
        <v>444</v>
      </c>
      <c r="GU593" s="24" t="s">
        <v>444</v>
      </c>
      <c r="GV593" s="24" t="s">
        <v>444</v>
      </c>
      <c r="GW593" t="s">
        <v>444</v>
      </c>
      <c r="GX593" t="s">
        <v>444</v>
      </c>
      <c r="GY593" s="24" t="s">
        <v>444</v>
      </c>
      <c r="GZ593" s="24" t="s">
        <v>444</v>
      </c>
      <c r="HA593" t="s">
        <v>444</v>
      </c>
      <c r="HB593" t="s">
        <v>444</v>
      </c>
      <c r="HC593" s="24" t="s">
        <v>444</v>
      </c>
      <c r="HD593" s="24" t="s">
        <v>444</v>
      </c>
      <c r="HE593" t="s">
        <v>444</v>
      </c>
      <c r="HF593" t="s">
        <v>444</v>
      </c>
      <c r="HG593" s="24" t="s">
        <v>444</v>
      </c>
      <c r="HH593" s="24" t="s">
        <v>444</v>
      </c>
      <c r="HI593" t="s">
        <v>444</v>
      </c>
      <c r="HJ593" t="s">
        <v>444</v>
      </c>
      <c r="HK593" s="24" t="s">
        <v>444</v>
      </c>
      <c r="HL593" s="24" t="s">
        <v>444</v>
      </c>
      <c r="HM593" t="s">
        <v>444</v>
      </c>
      <c r="HN593" t="s">
        <v>444</v>
      </c>
      <c r="HO593" s="24" t="s">
        <v>444</v>
      </c>
      <c r="HP593" s="24" t="s">
        <v>444</v>
      </c>
      <c r="HQ593" t="s">
        <v>444</v>
      </c>
      <c r="HR593" t="s">
        <v>444</v>
      </c>
      <c r="HS593" s="24" t="s">
        <v>444</v>
      </c>
      <c r="HT593" s="24" t="s">
        <v>444</v>
      </c>
      <c r="HU593" t="s">
        <v>444</v>
      </c>
      <c r="HV593" t="s">
        <v>444</v>
      </c>
      <c r="HW593" s="24" t="s">
        <v>444</v>
      </c>
      <c r="HX593" s="24" t="s">
        <v>444</v>
      </c>
      <c r="HY593" t="s">
        <v>444</v>
      </c>
      <c r="HZ593" t="s">
        <v>444</v>
      </c>
      <c r="IA593" t="s">
        <v>2845</v>
      </c>
      <c r="IB593" t="s">
        <v>2736</v>
      </c>
      <c r="IC593" t="s">
        <v>3087</v>
      </c>
      <c r="ID593" s="33" t="b" cm="1">
        <f t="array" ref="ID593">_xlfn.IFNA(MATCH($A$2,_xlfn.NUMBERVALUE(Table_Query_from_MF_DSNP62[[#This Row],[CL_GLACCT_DR1]:[CL_GLACCT_CR4]]),0),0)&gt;=1</f>
        <v>1</v>
      </c>
      <c r="IE593" s="33" t="b">
        <f>OR(Table_Query_from_MF_DSNP62[[#This Row],[Pair1]:[Pair25]])</f>
        <v>1</v>
      </c>
      <c r="IF593" s="33">
        <f>_xlfn.IFNA(MATCH(TRUE,Table_Query_from_MF_DSNP62[[#This Row],[Pair1]:[Pair25]],0),"none")</f>
        <v>1</v>
      </c>
      <c r="IG593" s="33" t="b">
        <f>AND($A$2&gt;=_xlfn.NUMBERVALUE(Table_Query_from_MF_DSNP62[[#This Row],[CL_GL_ACCT_FR1]]),$A$2&lt;=_xlfn.NUMBERVALUE(Table_Query_from_MF_DSNP62[[#This Row],[CL_GL_ACCT_TO1]]))</f>
        <v>1</v>
      </c>
      <c r="IH593" s="33" t="b">
        <f>AND($A$2&gt;=_xlfn.NUMBERVALUE(Table_Query_from_MF_DSNP62[[#This Row],[CL_GL_ACCT_FR2]]),$A$2&lt;=_xlfn.NUMBERVALUE(Table_Query_from_MF_DSNP62[[#This Row],[CL_GL_ACCT_TO2]]))</f>
        <v>1</v>
      </c>
      <c r="II593" s="33" t="b">
        <f>AND($A$2&gt;=_xlfn.NUMBERVALUE(Table_Query_from_MF_DSNP62[[#This Row],[CL_GL_ACCT_FR3]]),$A$2&lt;=_xlfn.NUMBERVALUE(Table_Query_from_MF_DSNP62[[#This Row],[CL_GL_ACCT_TO3]]))</f>
        <v>1</v>
      </c>
      <c r="IJ593" s="33" t="b">
        <f>AND($A$2&gt;=_xlfn.NUMBERVALUE(Table_Query_from_MF_DSNP62[[#This Row],[CL_GL_ACCT_FR4]]),$A$2&lt;=_xlfn.NUMBERVALUE(Table_Query_from_MF_DSNP62[[#This Row],[CL_GL_ACCT_TO4]]))</f>
        <v>1</v>
      </c>
      <c r="IK593" s="33" t="b">
        <f>AND($A$2&gt;=_xlfn.NUMBERVALUE(Table_Query_from_MF_DSNP62[[#This Row],[CL_GL_ACCT_FR5]]),$A$2&lt;=_xlfn.NUMBERVALUE(Table_Query_from_MF_DSNP62[[#This Row],[CL_GL_ACCT_TO5]]))</f>
        <v>1</v>
      </c>
      <c r="IL593" s="33" t="b">
        <f>AND($A$2&gt;=_xlfn.NUMBERVALUE(Table_Query_from_MF_DSNP62[[#This Row],[CL_GL_ACCT_FR6]]),$A$2&lt;=_xlfn.NUMBERVALUE(Table_Query_from_MF_DSNP62[[#This Row],[CL_GL_ACCT_TO6]]))</f>
        <v>1</v>
      </c>
      <c r="IM593" s="33" t="b">
        <f>AND($A$2&gt;=_xlfn.NUMBERVALUE(Table_Query_from_MF_DSNP62[[#This Row],[CL_GL_ACCT_FR7]]),$A$2&lt;=_xlfn.NUMBERVALUE(Table_Query_from_MF_DSNP62[[#This Row],[CL_GL_ACCT_TO7]]))</f>
        <v>1</v>
      </c>
      <c r="IN593" s="33" t="b">
        <f>AND($A$2&gt;=_xlfn.NUMBERVALUE(Table_Query_from_MF_DSNP62[[#This Row],[CL_GL_ACCT_FR8]]),$A$2&lt;=_xlfn.NUMBERVALUE(Table_Query_from_MF_DSNP62[[#This Row],[CL_GL_ACCT_TO8]]))</f>
        <v>1</v>
      </c>
      <c r="IO593" s="33" t="b">
        <f>AND($A$2&gt;=_xlfn.NUMBERVALUE(Table_Query_from_MF_DSNP62[[#This Row],[CL_GL_ACCT_FR9]]),$A$2&lt;=_xlfn.NUMBERVALUE(Table_Query_from_MF_DSNP62[[#This Row],[CL_GL_ACCT_TO9]]))</f>
        <v>1</v>
      </c>
      <c r="IP593" s="33" t="b">
        <f>AND($A$2&gt;=_xlfn.NUMBERVALUE(Table_Query_from_MF_DSNP62[[#This Row],[CL_GL_ACCT_FR10]]),$A$2&lt;=_xlfn.NUMBERVALUE(Table_Query_from_MF_DSNP62[[#This Row],[CL_GL_ACCT_TO10]]))</f>
        <v>1</v>
      </c>
      <c r="IQ593" s="33" t="b">
        <f>AND($A$2&gt;=_xlfn.NUMBERVALUE(Table_Query_from_MF_DSNP62[[#This Row],[CL_GL_ACCT_FR11]]),$A$2&lt;=_xlfn.NUMBERVALUE(Table_Query_from_MF_DSNP62[[#This Row],[CL_GL_ACCT_TO11]]))</f>
        <v>1</v>
      </c>
      <c r="IR593" s="33" t="b">
        <f>AND($A$2&gt;=_xlfn.NUMBERVALUE(Table_Query_from_MF_DSNP62[[#This Row],[CL_GL_ACCT_FR12]]),$A$2&lt;=_xlfn.NUMBERVALUE(Table_Query_from_MF_DSNP62[[#This Row],[CL_GL_ACCT_TO12]]))</f>
        <v>1</v>
      </c>
      <c r="IS593" s="33" t="b">
        <f>AND($A$2&gt;=_xlfn.NUMBERVALUE(Table_Query_from_MF_DSNP62[[#This Row],[CL_GL_ACCT_FR13]]),$A$2&lt;=_xlfn.NUMBERVALUE(Table_Query_from_MF_DSNP62[[#This Row],[CL_GL_ACCT_TO13]]))</f>
        <v>1</v>
      </c>
      <c r="IT593" s="33" t="b">
        <f>AND($A$2&gt;=_xlfn.NUMBERVALUE(Table_Query_from_MF_DSNP62[[#This Row],[CL_GL_ACCT_FR14]]),$A$2&lt;=_xlfn.NUMBERVALUE(Table_Query_from_MF_DSNP62[[#This Row],[CL_GL_ACCT_TO14]]))</f>
        <v>1</v>
      </c>
      <c r="IU593" s="33" t="b">
        <f>AND($A$2&gt;=_xlfn.NUMBERVALUE(Table_Query_from_MF_DSNP62[[#This Row],[CL_GL_ACCT_FR15]]),$A$2&lt;=_xlfn.NUMBERVALUE(Table_Query_from_MF_DSNP62[[#This Row],[CL_GL_ACCT_TO15]]))</f>
        <v>1</v>
      </c>
      <c r="IV593" s="33" t="b">
        <f>AND($A$2&gt;=_xlfn.NUMBERVALUE(Table_Query_from_MF_DSNP62[[#This Row],[CL_GL_ACCT_FR16]]),$A$2&lt;=_xlfn.NUMBERVALUE(Table_Query_from_MF_DSNP62[[#This Row],[CL_GL_ACCT_TO16]]))</f>
        <v>1</v>
      </c>
      <c r="IW593" s="33" t="b">
        <f>AND($A$2&gt;=_xlfn.NUMBERVALUE(Table_Query_from_MF_DSNP62[[#This Row],[CL_GL_ACCT_FR17]]),$A$2&lt;=_xlfn.NUMBERVALUE(Table_Query_from_MF_DSNP62[[#This Row],[CL_GL_ACCT_TO17]]))</f>
        <v>1</v>
      </c>
      <c r="IX593" s="33" t="b">
        <f>AND($A$2&gt;=_xlfn.NUMBERVALUE(Table_Query_from_MF_DSNP62[[#This Row],[CL_GL_ACCT_FR18]]),$A$2&lt;=_xlfn.NUMBERVALUE(Table_Query_from_MF_DSNP62[[#This Row],[CL_GL_ACCT_TO18]]))</f>
        <v>1</v>
      </c>
      <c r="IY593" s="33" t="b">
        <f>AND($A$2&gt;=_xlfn.NUMBERVALUE(Table_Query_from_MF_DSNP62[[#This Row],[CL_GL_ACCT_FR19]]),$A$2&lt;=_xlfn.NUMBERVALUE(Table_Query_from_MF_DSNP62[[#This Row],[CL_GL_ACCT_TO19]]))</f>
        <v>1</v>
      </c>
      <c r="IZ593" s="33" t="b">
        <f>AND($A$2&gt;=_xlfn.NUMBERVALUE(Table_Query_from_MF_DSNP62[[#This Row],[CL_GL_ACCT_FR20]]),$A$2&lt;=_xlfn.NUMBERVALUE(Table_Query_from_MF_DSNP62[[#This Row],[CL_GL_ACCT_TO20]]))</f>
        <v>1</v>
      </c>
      <c r="JA593" s="33" t="b">
        <f>AND($A$2&gt;=_xlfn.NUMBERVALUE(Table_Query_from_MF_DSNP62[[#This Row],[CL_GL_ACCT_FR21]]),$A$2&lt;=_xlfn.NUMBERVALUE(Table_Query_from_MF_DSNP62[[#This Row],[CL_GL_ACCT_TO21]]))</f>
        <v>1</v>
      </c>
      <c r="JB593" s="33" t="b">
        <f>AND($A$2&gt;=_xlfn.NUMBERVALUE(Table_Query_from_MF_DSNP62[[#This Row],[CL_GL_ACCT_FR22]]),$A$2&lt;=_xlfn.NUMBERVALUE(Table_Query_from_MF_DSNP62[[#This Row],[CL_GL_ACCT_TO22]]))</f>
        <v>1</v>
      </c>
      <c r="JC593" s="33" t="b">
        <f>AND($A$2&gt;=_xlfn.NUMBERVALUE(Table_Query_from_MF_DSNP62[[#This Row],[CL_GL_ACCT_FR23]]),$A$2&lt;=_xlfn.NUMBERVALUE(Table_Query_from_MF_DSNP62[[#This Row],[CL_GL_ACCT_TO23]]))</f>
        <v>1</v>
      </c>
      <c r="JD593" s="33" t="b">
        <f>AND($A$2&gt;=_xlfn.NUMBERVALUE(Table_Query_from_MF_DSNP62[[#This Row],[CL_GL_ACCT_FR24]]),$A$2&lt;=_xlfn.NUMBERVALUE(Table_Query_from_MF_DSNP62[[#This Row],[CL_GL_ACCT_TO24]]))</f>
        <v>1</v>
      </c>
      <c r="JE593" s="33" t="b">
        <f>AND($A$2&gt;=_xlfn.NUMBERVALUE(Table_Query_from_MF_DSNP62[[#This Row],[CL_GL_ACCT_FR25]]),$A$2&lt;=_xlfn.NUMBERVALUE(Table_Query_from_MF_DSNP62[[#This Row],[CL_GL_ACCT_TO25]]))</f>
        <v>1</v>
      </c>
      <c r="JF593" s="33" t="b">
        <f>OR(Table_Query_from_MF_DSNP62[[#This Row],[PairA]:[PairO]])</f>
        <v>1</v>
      </c>
      <c r="JG593" s="33">
        <f>_xlfn.IFNA(MATCH(TRUE,Table_Query_from_MF_DSNP62[[#This Row],[PairA]:[PairO]],0),"none")</f>
        <v>2</v>
      </c>
      <c r="JH593" s="33" t="b">
        <f>AND($B$2&gt;=_xlfn.NUMBERVALUE(Table_Query_from_MF_DSNP62[[#This Row],[CL_CMP_OBJ_FR1]]),$B$2&lt;=_xlfn.NUMBERVALUE(Table_Query_from_MF_DSNP62[[#This Row],[CL_CMP_OBJ_TO1]]))</f>
        <v>0</v>
      </c>
      <c r="JI593" s="33" t="b">
        <f>AND($B$2&gt;=_xlfn.NUMBERVALUE(Table_Query_from_MF_DSNP62[[#This Row],[CL_CMP_OBJ_FR2]]),$B$2&lt;=_xlfn.NUMBERVALUE(Table_Query_from_MF_DSNP62[[#This Row],[CL_CMP_OBJ_TO2]]))</f>
        <v>1</v>
      </c>
      <c r="JJ593" s="33" t="b">
        <f>AND($B$2&gt;=_xlfn.NUMBERVALUE(Table_Query_from_MF_DSNP62[[#This Row],[CL_CMP_OBJ_FR3]]),$B$2&lt;=_xlfn.NUMBERVALUE(Table_Query_from_MF_DSNP62[[#This Row],[CL_CMP_OBJ_TO3]]))</f>
        <v>1</v>
      </c>
      <c r="JK593" s="33" t="b">
        <f>AND($B$2&gt;=_xlfn.NUMBERVALUE(Table_Query_from_MF_DSNP62[[#This Row],[CL_CMP_OBJ_FR4]]),$B$2&lt;=_xlfn.NUMBERVALUE(Table_Query_from_MF_DSNP62[[#This Row],[CL_CMP_OBJ_TO4]]))</f>
        <v>1</v>
      </c>
      <c r="JL593" s="33" t="b">
        <f>AND($B$2&gt;=_xlfn.NUMBERVALUE(Table_Query_from_MF_DSNP62[[#This Row],[CL_CMP_OBJ_FR5]]),$B$2&lt;=_xlfn.NUMBERVALUE(Table_Query_from_MF_DSNP62[[#This Row],[CL_CMP_OBJ_TO5]]))</f>
        <v>1</v>
      </c>
      <c r="JM593" s="33" t="b">
        <f>AND($B$2&gt;=_xlfn.NUMBERVALUE(Table_Query_from_MF_DSNP62[[#This Row],[CL_CMP_OBJ_FR6]]),$B$2&lt;=_xlfn.NUMBERVALUE(Table_Query_from_MF_DSNP62[[#This Row],[CL_CMP_OBJ_TO6]]))</f>
        <v>1</v>
      </c>
      <c r="JN593" s="33" t="b">
        <f>AND($B$2&gt;=_xlfn.NUMBERVALUE(Table_Query_from_MF_DSNP62[[#This Row],[CL_CMP_OBJ_FR7]]),$B$2&lt;=_xlfn.NUMBERVALUE(Table_Query_from_MF_DSNP62[[#This Row],[CL_CMP_OBJ_TO7]]))</f>
        <v>1</v>
      </c>
      <c r="JO593" s="33" t="b">
        <f>AND($B$2&gt;=_xlfn.NUMBERVALUE(Table_Query_from_MF_DSNP62[[#This Row],[CL_CMP_OBJ_FR8]]),$B$2&lt;=_xlfn.NUMBERVALUE(Table_Query_from_MF_DSNP62[[#This Row],[CL_CMP_OBJ_TO8]]))</f>
        <v>1</v>
      </c>
      <c r="JP593" s="33" t="b">
        <f>AND($B$2&gt;=_xlfn.NUMBERVALUE(Table_Query_from_MF_DSNP62[[#This Row],[CL_CMP_OBJ_FR9]]),$B$2&lt;=_xlfn.NUMBERVALUE(Table_Query_from_MF_DSNP62[[#This Row],[CL_CMP_OBJ_TO9]]))</f>
        <v>1</v>
      </c>
      <c r="JQ593" s="33" t="b">
        <f>AND($B$2&gt;=_xlfn.NUMBERVALUE(Table_Query_from_MF_DSNP62[[#This Row],[CL_CMP_OBJ_FR10]]),$B$2&lt;=_xlfn.NUMBERVALUE(Table_Query_from_MF_DSNP62[[#This Row],[CL_CMP_OBJ_TO10]]))</f>
        <v>1</v>
      </c>
      <c r="JR593" s="33" t="b">
        <f>AND($B$2&gt;=_xlfn.NUMBERVALUE(Table_Query_from_MF_DSNP62[[#This Row],[CL_CMP_OBJ_FR11]]),$B$2&lt;=_xlfn.NUMBERVALUE(Table_Query_from_MF_DSNP62[[#This Row],[CL_CMP_OBJ_TO11]]))</f>
        <v>1</v>
      </c>
      <c r="JS593" s="33" t="b">
        <f>AND($B$2&gt;=_xlfn.NUMBERVALUE(Table_Query_from_MF_DSNP62[[#This Row],[CL_CMP_OBJ_FR12]]),$B$2&lt;=_xlfn.NUMBERVALUE(Table_Query_from_MF_DSNP62[[#This Row],[CL_CMP_OBJ_TO12]]))</f>
        <v>1</v>
      </c>
      <c r="JT593" s="33" t="b">
        <f>AND($B$2&gt;=_xlfn.NUMBERVALUE(Table_Query_from_MF_DSNP62[[#This Row],[CL_CMP_OBJ_FR13]]),$B$2&lt;=_xlfn.NUMBERVALUE(Table_Query_from_MF_DSNP62[[#This Row],[CL_CMP_OBJ_TO13]]))</f>
        <v>1</v>
      </c>
      <c r="JU593" s="33" t="b">
        <f>AND($B$2&gt;=_xlfn.NUMBERVALUE(Table_Query_from_MF_DSNP62[[#This Row],[CL_CMP_OBJ_FR14]]),$B$2&lt;=_xlfn.NUMBERVALUE(Table_Query_from_MF_DSNP62[[#This Row],[CL_CMP_OBJ_TO14]]))</f>
        <v>1</v>
      </c>
      <c r="JV593" s="33" t="b">
        <f>AND($B$2&gt;=_xlfn.NUMBERVALUE(Table_Query_from_MF_DSNP62[[#This Row],[CL_CMP_OBJ_FR15]]),$B$2&lt;=_xlfn.NUMBERVALUE(Table_Query_from_MF_DSNP62[[#This Row],[CL_CMP_OBJ_TO15]]))</f>
        <v>1</v>
      </c>
    </row>
    <row r="594" spans="1:282" x14ac:dyDescent="0.25">
      <c r="A594" t="b">
        <f>OR(,Table_Query_from_MF_DSNP62[[#This Row],[Desired GL included as "hard-coded" GL?]],Table_Query_from_MF_DSNP62[[#This Row],[Desired GL included as "Open GL"?]])</f>
        <v>1</v>
      </c>
      <c r="B594" t="b">
        <f>Table_Query_from_MF_DSNP62[[#This Row],[Desired CObj included as "Open CObj"?]]</f>
        <v>1</v>
      </c>
      <c r="C594" t="s">
        <v>2340</v>
      </c>
      <c r="D594" t="s">
        <v>2341</v>
      </c>
      <c r="E594" t="s">
        <v>15</v>
      </c>
      <c r="F594" s="24" t="s">
        <v>421</v>
      </c>
      <c r="G594" t="s">
        <v>13</v>
      </c>
      <c r="H594" s="24" t="s">
        <v>63</v>
      </c>
      <c r="I594" t="s">
        <v>343</v>
      </c>
      <c r="J594" s="24" t="s">
        <v>410</v>
      </c>
      <c r="K594" t="s">
        <v>428</v>
      </c>
      <c r="L594" s="24" t="s">
        <v>444</v>
      </c>
      <c r="M594" t="s">
        <v>444</v>
      </c>
      <c r="N594" t="s">
        <v>444</v>
      </c>
      <c r="O594" t="s">
        <v>444</v>
      </c>
      <c r="P594" t="s">
        <v>444</v>
      </c>
      <c r="Q594" t="s">
        <v>15</v>
      </c>
      <c r="R594" t="s">
        <v>444</v>
      </c>
      <c r="S594" t="s">
        <v>442</v>
      </c>
      <c r="T594" t="s">
        <v>447</v>
      </c>
      <c r="U594" t="s">
        <v>444</v>
      </c>
      <c r="V594" t="s">
        <v>444</v>
      </c>
      <c r="W594" t="s">
        <v>447</v>
      </c>
      <c r="X594" t="s">
        <v>444</v>
      </c>
      <c r="Y594" t="s">
        <v>444</v>
      </c>
      <c r="Z594" t="s">
        <v>442</v>
      </c>
      <c r="AA594" t="s">
        <v>444</v>
      </c>
      <c r="AB594" t="s">
        <v>442</v>
      </c>
      <c r="AC594" t="s">
        <v>444</v>
      </c>
      <c r="AD594" t="s">
        <v>15</v>
      </c>
      <c r="AE594" t="s">
        <v>447</v>
      </c>
      <c r="AF594" t="s">
        <v>447</v>
      </c>
      <c r="AG594" t="s">
        <v>442</v>
      </c>
      <c r="AH594" t="s">
        <v>447</v>
      </c>
      <c r="AI594" t="s">
        <v>447</v>
      </c>
      <c r="AJ594" t="s">
        <v>442</v>
      </c>
      <c r="AK594" t="s">
        <v>444</v>
      </c>
      <c r="AL594" t="s">
        <v>444</v>
      </c>
      <c r="AM594" t="s">
        <v>444</v>
      </c>
      <c r="AN594" t="s">
        <v>444</v>
      </c>
      <c r="AO594" t="s">
        <v>444</v>
      </c>
      <c r="AP594" t="s">
        <v>442</v>
      </c>
      <c r="AQ594" t="s">
        <v>528</v>
      </c>
      <c r="AR594" t="s">
        <v>1451</v>
      </c>
      <c r="AS594" t="s">
        <v>162</v>
      </c>
      <c r="AT594" t="s">
        <v>10</v>
      </c>
      <c r="AU594" t="s">
        <v>444</v>
      </c>
      <c r="AV594" t="s">
        <v>442</v>
      </c>
      <c r="AW594" t="s">
        <v>444</v>
      </c>
      <c r="AX594" t="s">
        <v>444</v>
      </c>
      <c r="AY594" t="s">
        <v>444</v>
      </c>
      <c r="AZ594" t="s">
        <v>7</v>
      </c>
      <c r="BA594" t="s">
        <v>478</v>
      </c>
      <c r="BB594" t="s">
        <v>444</v>
      </c>
      <c r="BC594" t="s">
        <v>444</v>
      </c>
      <c r="BD594" t="s">
        <v>1359</v>
      </c>
      <c r="BE594" t="s">
        <v>2342</v>
      </c>
      <c r="BF594" t="s">
        <v>740</v>
      </c>
      <c r="BG594" t="s">
        <v>444</v>
      </c>
      <c r="BH594" t="s">
        <v>444</v>
      </c>
      <c r="BI594" t="s">
        <v>444</v>
      </c>
      <c r="BJ594" t="s">
        <v>444</v>
      </c>
      <c r="BK594" t="s">
        <v>444</v>
      </c>
      <c r="BL594" t="s">
        <v>444</v>
      </c>
      <c r="BM594" t="s">
        <v>444</v>
      </c>
      <c r="BN594" t="s">
        <v>444</v>
      </c>
      <c r="BO594" t="s">
        <v>444</v>
      </c>
      <c r="BP594" t="s">
        <v>444</v>
      </c>
      <c r="BQ594" t="s">
        <v>1360</v>
      </c>
      <c r="BR594" t="s">
        <v>1487</v>
      </c>
      <c r="BS594" t="s">
        <v>444</v>
      </c>
      <c r="BT594" t="s">
        <v>444</v>
      </c>
      <c r="BU594" t="s">
        <v>444</v>
      </c>
      <c r="BV594" t="s">
        <v>444</v>
      </c>
      <c r="BW594" t="s">
        <v>1360</v>
      </c>
      <c r="BX594" t="s">
        <v>1487</v>
      </c>
      <c r="BY594" t="s">
        <v>444</v>
      </c>
      <c r="BZ594" t="s">
        <v>444</v>
      </c>
      <c r="CA594" t="s">
        <v>444</v>
      </c>
      <c r="CB594" t="s">
        <v>444</v>
      </c>
      <c r="CC594" t="s">
        <v>1360</v>
      </c>
      <c r="CD594" t="s">
        <v>1487</v>
      </c>
      <c r="CE594" t="s">
        <v>444</v>
      </c>
      <c r="CF594" t="s">
        <v>444</v>
      </c>
      <c r="CG594" t="s">
        <v>444</v>
      </c>
      <c r="CH594" t="s">
        <v>444</v>
      </c>
      <c r="CI594" t="s">
        <v>1360</v>
      </c>
      <c r="CJ594" t="s">
        <v>1487</v>
      </c>
      <c r="CK594" t="s">
        <v>444</v>
      </c>
      <c r="CL594" t="s">
        <v>444</v>
      </c>
      <c r="CM594" t="s">
        <v>444</v>
      </c>
      <c r="CN594" t="s">
        <v>444</v>
      </c>
      <c r="CO594" t="s">
        <v>1360</v>
      </c>
      <c r="CP594" t="s">
        <v>1487</v>
      </c>
      <c r="CQ594" t="s">
        <v>444</v>
      </c>
      <c r="CR594" t="s">
        <v>444</v>
      </c>
      <c r="CS594" t="s">
        <v>444</v>
      </c>
      <c r="CT594" t="s">
        <v>444</v>
      </c>
      <c r="CU594" t="s">
        <v>528</v>
      </c>
      <c r="CV594" t="s">
        <v>2936</v>
      </c>
      <c r="CW594" t="s">
        <v>2736</v>
      </c>
      <c r="CX594" t="s">
        <v>2767</v>
      </c>
      <c r="CY594" t="s">
        <v>1370</v>
      </c>
      <c r="CZ594" t="s">
        <v>444</v>
      </c>
      <c r="DA594" t="s">
        <v>444</v>
      </c>
      <c r="DB594" t="s">
        <v>444</v>
      </c>
      <c r="DC594" t="s">
        <v>444</v>
      </c>
      <c r="DD594" t="s">
        <v>444</v>
      </c>
      <c r="DE594" t="s">
        <v>444</v>
      </c>
      <c r="DF594" t="s">
        <v>444</v>
      </c>
      <c r="DG594" t="s">
        <v>444</v>
      </c>
      <c r="DH594" t="s">
        <v>444</v>
      </c>
      <c r="DI594" t="s">
        <v>443</v>
      </c>
      <c r="DJ594" t="s">
        <v>282</v>
      </c>
      <c r="DK594" t="s">
        <v>1440</v>
      </c>
      <c r="DL594" t="s">
        <v>444</v>
      </c>
      <c r="DM594" t="s">
        <v>444</v>
      </c>
      <c r="DN594" t="s">
        <v>444</v>
      </c>
      <c r="DO594" t="s">
        <v>444</v>
      </c>
      <c r="DP594" t="s">
        <v>444</v>
      </c>
      <c r="DQ594" t="s">
        <v>444</v>
      </c>
      <c r="DR594" t="s">
        <v>444</v>
      </c>
      <c r="DS594" t="s">
        <v>444</v>
      </c>
      <c r="DT594" s="24" t="s">
        <v>444</v>
      </c>
      <c r="DU594" s="24" t="s">
        <v>444</v>
      </c>
      <c r="DV594" t="s">
        <v>444</v>
      </c>
      <c r="DW594" t="s">
        <v>444</v>
      </c>
      <c r="DX594" s="24" t="s">
        <v>444</v>
      </c>
      <c r="DY594" s="24" t="s">
        <v>444</v>
      </c>
      <c r="DZ594" t="s">
        <v>444</v>
      </c>
      <c r="EA594" t="s">
        <v>444</v>
      </c>
      <c r="EB594" s="24" t="s">
        <v>444</v>
      </c>
      <c r="EC594" s="24" t="s">
        <v>444</v>
      </c>
      <c r="ED594" t="s">
        <v>444</v>
      </c>
      <c r="EE594" t="s">
        <v>444</v>
      </c>
      <c r="EF594" s="24" t="s">
        <v>444</v>
      </c>
      <c r="EG594" s="24" t="s">
        <v>444</v>
      </c>
      <c r="EH594" t="s">
        <v>444</v>
      </c>
      <c r="EI594" t="s">
        <v>444</v>
      </c>
      <c r="EJ594" s="24" t="s">
        <v>444</v>
      </c>
      <c r="EK594" s="24" t="s">
        <v>444</v>
      </c>
      <c r="EL594" t="s">
        <v>444</v>
      </c>
      <c r="EM594" t="s">
        <v>444</v>
      </c>
      <c r="EN594" s="24" t="s">
        <v>444</v>
      </c>
      <c r="EO594" s="24" t="s">
        <v>444</v>
      </c>
      <c r="EP594" t="s">
        <v>444</v>
      </c>
      <c r="EQ594" t="s">
        <v>444</v>
      </c>
      <c r="ER594" s="24" t="s">
        <v>444</v>
      </c>
      <c r="ES594" s="24" t="s">
        <v>444</v>
      </c>
      <c r="ET594" t="s">
        <v>444</v>
      </c>
      <c r="EU594" t="s">
        <v>444</v>
      </c>
      <c r="EV594" s="24" t="s">
        <v>444</v>
      </c>
      <c r="EW594" s="24" t="s">
        <v>444</v>
      </c>
      <c r="EX594" t="s">
        <v>444</v>
      </c>
      <c r="EY594" t="s">
        <v>444</v>
      </c>
      <c r="EZ594" s="24" t="s">
        <v>444</v>
      </c>
      <c r="FA594" s="24" t="s">
        <v>444</v>
      </c>
      <c r="FB594" t="s">
        <v>444</v>
      </c>
      <c r="FC594" t="s">
        <v>444</v>
      </c>
      <c r="FD594" s="24" t="s">
        <v>444</v>
      </c>
      <c r="FE594" s="24" t="s">
        <v>444</v>
      </c>
      <c r="FF594" t="s">
        <v>444</v>
      </c>
      <c r="FG594" t="s">
        <v>444</v>
      </c>
      <c r="FH594" s="24" t="s">
        <v>444</v>
      </c>
      <c r="FI594" s="24" t="s">
        <v>444</v>
      </c>
      <c r="FJ594" t="s">
        <v>444</v>
      </c>
      <c r="FK594" t="s">
        <v>444</v>
      </c>
      <c r="FL594" s="24" t="s">
        <v>444</v>
      </c>
      <c r="FM594" s="24" t="s">
        <v>444</v>
      </c>
      <c r="FN594" t="s">
        <v>444</v>
      </c>
      <c r="FO594" t="s">
        <v>444</v>
      </c>
      <c r="FP594" s="24" t="s">
        <v>444</v>
      </c>
      <c r="FQ594" s="24" t="s">
        <v>444</v>
      </c>
      <c r="FR594" t="s">
        <v>444</v>
      </c>
      <c r="FS594" t="s">
        <v>444</v>
      </c>
      <c r="FT594" s="24" t="s">
        <v>444</v>
      </c>
      <c r="FU594" s="24" t="s">
        <v>444</v>
      </c>
      <c r="FV594" t="s">
        <v>444</v>
      </c>
      <c r="FW594" t="s">
        <v>444</v>
      </c>
      <c r="FX594" s="24" t="s">
        <v>444</v>
      </c>
      <c r="FY594" s="24" t="s">
        <v>444</v>
      </c>
      <c r="FZ594" t="s">
        <v>444</v>
      </c>
      <c r="GA594" t="s">
        <v>444</v>
      </c>
      <c r="GB594" s="24" t="s">
        <v>444</v>
      </c>
      <c r="GC594" s="24" t="s">
        <v>444</v>
      </c>
      <c r="GD594" t="s">
        <v>444</v>
      </c>
      <c r="GE594" t="s">
        <v>444</v>
      </c>
      <c r="GF594" s="24" t="s">
        <v>444</v>
      </c>
      <c r="GG594" s="24" t="s">
        <v>444</v>
      </c>
      <c r="GH594" t="s">
        <v>15</v>
      </c>
      <c r="GI594" s="24" t="s">
        <v>555</v>
      </c>
      <c r="GJ594" s="24" t="s">
        <v>555</v>
      </c>
      <c r="GK594" t="s">
        <v>535</v>
      </c>
      <c r="GL594" t="s">
        <v>535</v>
      </c>
      <c r="GM594" s="24" t="s">
        <v>444</v>
      </c>
      <c r="GN594" s="24" t="s">
        <v>444</v>
      </c>
      <c r="GO594" t="s">
        <v>444</v>
      </c>
      <c r="GP594" t="s">
        <v>444</v>
      </c>
      <c r="GQ594" s="24" t="s">
        <v>444</v>
      </c>
      <c r="GR594" s="24" t="s">
        <v>444</v>
      </c>
      <c r="GS594" t="s">
        <v>444</v>
      </c>
      <c r="GT594" t="s">
        <v>444</v>
      </c>
      <c r="GU594" s="24" t="s">
        <v>444</v>
      </c>
      <c r="GV594" s="24" t="s">
        <v>444</v>
      </c>
      <c r="GW594" t="s">
        <v>444</v>
      </c>
      <c r="GX594" t="s">
        <v>444</v>
      </c>
      <c r="GY594" s="24" t="s">
        <v>444</v>
      </c>
      <c r="GZ594" s="24" t="s">
        <v>444</v>
      </c>
      <c r="HA594" t="s">
        <v>444</v>
      </c>
      <c r="HB594" t="s">
        <v>444</v>
      </c>
      <c r="HC594" s="24" t="s">
        <v>444</v>
      </c>
      <c r="HD594" s="24" t="s">
        <v>444</v>
      </c>
      <c r="HE594" t="s">
        <v>444</v>
      </c>
      <c r="HF594" t="s">
        <v>444</v>
      </c>
      <c r="HG594" s="24" t="s">
        <v>444</v>
      </c>
      <c r="HH594" s="24" t="s">
        <v>444</v>
      </c>
      <c r="HI594" t="s">
        <v>444</v>
      </c>
      <c r="HJ594" t="s">
        <v>444</v>
      </c>
      <c r="HK594" s="24" t="s">
        <v>444</v>
      </c>
      <c r="HL594" s="24" t="s">
        <v>444</v>
      </c>
      <c r="HM594" t="s">
        <v>444</v>
      </c>
      <c r="HN594" t="s">
        <v>444</v>
      </c>
      <c r="HO594" s="24" t="s">
        <v>444</v>
      </c>
      <c r="HP594" s="24" t="s">
        <v>444</v>
      </c>
      <c r="HQ594" t="s">
        <v>444</v>
      </c>
      <c r="HR594" t="s">
        <v>444</v>
      </c>
      <c r="HS594" s="24" t="s">
        <v>444</v>
      </c>
      <c r="HT594" s="24" t="s">
        <v>444</v>
      </c>
      <c r="HU594" t="s">
        <v>444</v>
      </c>
      <c r="HV594" t="s">
        <v>444</v>
      </c>
      <c r="HW594" s="24" t="s">
        <v>444</v>
      </c>
      <c r="HX594" s="24" t="s">
        <v>444</v>
      </c>
      <c r="HY594" t="s">
        <v>444</v>
      </c>
      <c r="HZ594" t="s">
        <v>444</v>
      </c>
      <c r="IA594" t="s">
        <v>2845</v>
      </c>
      <c r="IB594" t="s">
        <v>2736</v>
      </c>
      <c r="IC594" t="s">
        <v>2767</v>
      </c>
      <c r="ID594" s="33" t="b" cm="1">
        <f t="array" ref="ID594">_xlfn.IFNA(MATCH($A$2,_xlfn.NUMBERVALUE(Table_Query_from_MF_DSNP62[[#This Row],[CL_GLACCT_DR1]:[CL_GLACCT_CR4]]),0),0)&gt;=1</f>
        <v>1</v>
      </c>
      <c r="IE594" s="33" t="b">
        <f>OR(Table_Query_from_MF_DSNP62[[#This Row],[Pair1]:[Pair25]])</f>
        <v>1</v>
      </c>
      <c r="IF594" s="33">
        <f>_xlfn.IFNA(MATCH(TRUE,Table_Query_from_MF_DSNP62[[#This Row],[Pair1]:[Pair25]],0),"none")</f>
        <v>1</v>
      </c>
      <c r="IG594" s="33" t="b">
        <f>AND($A$2&gt;=_xlfn.NUMBERVALUE(Table_Query_from_MF_DSNP62[[#This Row],[CL_GL_ACCT_FR1]]),$A$2&lt;=_xlfn.NUMBERVALUE(Table_Query_from_MF_DSNP62[[#This Row],[CL_GL_ACCT_TO1]]))</f>
        <v>1</v>
      </c>
      <c r="IH594" s="33" t="b">
        <f>AND($A$2&gt;=_xlfn.NUMBERVALUE(Table_Query_from_MF_DSNP62[[#This Row],[CL_GL_ACCT_FR2]]),$A$2&lt;=_xlfn.NUMBERVALUE(Table_Query_from_MF_DSNP62[[#This Row],[CL_GL_ACCT_TO2]]))</f>
        <v>1</v>
      </c>
      <c r="II594" s="33" t="b">
        <f>AND($A$2&gt;=_xlfn.NUMBERVALUE(Table_Query_from_MF_DSNP62[[#This Row],[CL_GL_ACCT_FR3]]),$A$2&lt;=_xlfn.NUMBERVALUE(Table_Query_from_MF_DSNP62[[#This Row],[CL_GL_ACCT_TO3]]))</f>
        <v>1</v>
      </c>
      <c r="IJ594" s="33" t="b">
        <f>AND($A$2&gt;=_xlfn.NUMBERVALUE(Table_Query_from_MF_DSNP62[[#This Row],[CL_GL_ACCT_FR4]]),$A$2&lt;=_xlfn.NUMBERVALUE(Table_Query_from_MF_DSNP62[[#This Row],[CL_GL_ACCT_TO4]]))</f>
        <v>1</v>
      </c>
      <c r="IK594" s="33" t="b">
        <f>AND($A$2&gt;=_xlfn.NUMBERVALUE(Table_Query_from_MF_DSNP62[[#This Row],[CL_GL_ACCT_FR5]]),$A$2&lt;=_xlfn.NUMBERVALUE(Table_Query_from_MF_DSNP62[[#This Row],[CL_GL_ACCT_TO5]]))</f>
        <v>1</v>
      </c>
      <c r="IL594" s="33" t="b">
        <f>AND($A$2&gt;=_xlfn.NUMBERVALUE(Table_Query_from_MF_DSNP62[[#This Row],[CL_GL_ACCT_FR6]]),$A$2&lt;=_xlfn.NUMBERVALUE(Table_Query_from_MF_DSNP62[[#This Row],[CL_GL_ACCT_TO6]]))</f>
        <v>1</v>
      </c>
      <c r="IM594" s="33" t="b">
        <f>AND($A$2&gt;=_xlfn.NUMBERVALUE(Table_Query_from_MF_DSNP62[[#This Row],[CL_GL_ACCT_FR7]]),$A$2&lt;=_xlfn.NUMBERVALUE(Table_Query_from_MF_DSNP62[[#This Row],[CL_GL_ACCT_TO7]]))</f>
        <v>1</v>
      </c>
      <c r="IN594" s="33" t="b">
        <f>AND($A$2&gt;=_xlfn.NUMBERVALUE(Table_Query_from_MF_DSNP62[[#This Row],[CL_GL_ACCT_FR8]]),$A$2&lt;=_xlfn.NUMBERVALUE(Table_Query_from_MF_DSNP62[[#This Row],[CL_GL_ACCT_TO8]]))</f>
        <v>1</v>
      </c>
      <c r="IO594" s="33" t="b">
        <f>AND($A$2&gt;=_xlfn.NUMBERVALUE(Table_Query_from_MF_DSNP62[[#This Row],[CL_GL_ACCT_FR9]]),$A$2&lt;=_xlfn.NUMBERVALUE(Table_Query_from_MF_DSNP62[[#This Row],[CL_GL_ACCT_TO9]]))</f>
        <v>1</v>
      </c>
      <c r="IP594" s="33" t="b">
        <f>AND($A$2&gt;=_xlfn.NUMBERVALUE(Table_Query_from_MF_DSNP62[[#This Row],[CL_GL_ACCT_FR10]]),$A$2&lt;=_xlfn.NUMBERVALUE(Table_Query_from_MF_DSNP62[[#This Row],[CL_GL_ACCT_TO10]]))</f>
        <v>1</v>
      </c>
      <c r="IQ594" s="33" t="b">
        <f>AND($A$2&gt;=_xlfn.NUMBERVALUE(Table_Query_from_MF_DSNP62[[#This Row],[CL_GL_ACCT_FR11]]),$A$2&lt;=_xlfn.NUMBERVALUE(Table_Query_from_MF_DSNP62[[#This Row],[CL_GL_ACCT_TO11]]))</f>
        <v>1</v>
      </c>
      <c r="IR594" s="33" t="b">
        <f>AND($A$2&gt;=_xlfn.NUMBERVALUE(Table_Query_from_MF_DSNP62[[#This Row],[CL_GL_ACCT_FR12]]),$A$2&lt;=_xlfn.NUMBERVALUE(Table_Query_from_MF_DSNP62[[#This Row],[CL_GL_ACCT_TO12]]))</f>
        <v>1</v>
      </c>
      <c r="IS594" s="33" t="b">
        <f>AND($A$2&gt;=_xlfn.NUMBERVALUE(Table_Query_from_MF_DSNP62[[#This Row],[CL_GL_ACCT_FR13]]),$A$2&lt;=_xlfn.NUMBERVALUE(Table_Query_from_MF_DSNP62[[#This Row],[CL_GL_ACCT_TO13]]))</f>
        <v>1</v>
      </c>
      <c r="IT594" s="33" t="b">
        <f>AND($A$2&gt;=_xlfn.NUMBERVALUE(Table_Query_from_MF_DSNP62[[#This Row],[CL_GL_ACCT_FR14]]),$A$2&lt;=_xlfn.NUMBERVALUE(Table_Query_from_MF_DSNP62[[#This Row],[CL_GL_ACCT_TO14]]))</f>
        <v>1</v>
      </c>
      <c r="IU594" s="33" t="b">
        <f>AND($A$2&gt;=_xlfn.NUMBERVALUE(Table_Query_from_MF_DSNP62[[#This Row],[CL_GL_ACCT_FR15]]),$A$2&lt;=_xlfn.NUMBERVALUE(Table_Query_from_MF_DSNP62[[#This Row],[CL_GL_ACCT_TO15]]))</f>
        <v>1</v>
      </c>
      <c r="IV594" s="33" t="b">
        <f>AND($A$2&gt;=_xlfn.NUMBERVALUE(Table_Query_from_MF_DSNP62[[#This Row],[CL_GL_ACCT_FR16]]),$A$2&lt;=_xlfn.NUMBERVALUE(Table_Query_from_MF_DSNP62[[#This Row],[CL_GL_ACCT_TO16]]))</f>
        <v>1</v>
      </c>
      <c r="IW594" s="33" t="b">
        <f>AND($A$2&gt;=_xlfn.NUMBERVALUE(Table_Query_from_MF_DSNP62[[#This Row],[CL_GL_ACCT_FR17]]),$A$2&lt;=_xlfn.NUMBERVALUE(Table_Query_from_MF_DSNP62[[#This Row],[CL_GL_ACCT_TO17]]))</f>
        <v>1</v>
      </c>
      <c r="IX594" s="33" t="b">
        <f>AND($A$2&gt;=_xlfn.NUMBERVALUE(Table_Query_from_MF_DSNP62[[#This Row],[CL_GL_ACCT_FR18]]),$A$2&lt;=_xlfn.NUMBERVALUE(Table_Query_from_MF_DSNP62[[#This Row],[CL_GL_ACCT_TO18]]))</f>
        <v>1</v>
      </c>
      <c r="IY594" s="33" t="b">
        <f>AND($A$2&gt;=_xlfn.NUMBERVALUE(Table_Query_from_MF_DSNP62[[#This Row],[CL_GL_ACCT_FR19]]),$A$2&lt;=_xlfn.NUMBERVALUE(Table_Query_from_MF_DSNP62[[#This Row],[CL_GL_ACCT_TO19]]))</f>
        <v>1</v>
      </c>
      <c r="IZ594" s="33" t="b">
        <f>AND($A$2&gt;=_xlfn.NUMBERVALUE(Table_Query_from_MF_DSNP62[[#This Row],[CL_GL_ACCT_FR20]]),$A$2&lt;=_xlfn.NUMBERVALUE(Table_Query_from_MF_DSNP62[[#This Row],[CL_GL_ACCT_TO20]]))</f>
        <v>1</v>
      </c>
      <c r="JA594" s="33" t="b">
        <f>AND($A$2&gt;=_xlfn.NUMBERVALUE(Table_Query_from_MF_DSNP62[[#This Row],[CL_GL_ACCT_FR21]]),$A$2&lt;=_xlfn.NUMBERVALUE(Table_Query_from_MF_DSNP62[[#This Row],[CL_GL_ACCT_TO21]]))</f>
        <v>1</v>
      </c>
      <c r="JB594" s="33" t="b">
        <f>AND($A$2&gt;=_xlfn.NUMBERVALUE(Table_Query_from_MF_DSNP62[[#This Row],[CL_GL_ACCT_FR22]]),$A$2&lt;=_xlfn.NUMBERVALUE(Table_Query_from_MF_DSNP62[[#This Row],[CL_GL_ACCT_TO22]]))</f>
        <v>1</v>
      </c>
      <c r="JC594" s="33" t="b">
        <f>AND($A$2&gt;=_xlfn.NUMBERVALUE(Table_Query_from_MF_DSNP62[[#This Row],[CL_GL_ACCT_FR23]]),$A$2&lt;=_xlfn.NUMBERVALUE(Table_Query_from_MF_DSNP62[[#This Row],[CL_GL_ACCT_TO23]]))</f>
        <v>1</v>
      </c>
      <c r="JD594" s="33" t="b">
        <f>AND($A$2&gt;=_xlfn.NUMBERVALUE(Table_Query_from_MF_DSNP62[[#This Row],[CL_GL_ACCT_FR24]]),$A$2&lt;=_xlfn.NUMBERVALUE(Table_Query_from_MF_DSNP62[[#This Row],[CL_GL_ACCT_TO24]]))</f>
        <v>1</v>
      </c>
      <c r="JE594" s="33" t="b">
        <f>AND($A$2&gt;=_xlfn.NUMBERVALUE(Table_Query_from_MF_DSNP62[[#This Row],[CL_GL_ACCT_FR25]]),$A$2&lt;=_xlfn.NUMBERVALUE(Table_Query_from_MF_DSNP62[[#This Row],[CL_GL_ACCT_TO25]]))</f>
        <v>1</v>
      </c>
      <c r="JF594" s="33" t="b">
        <f>OR(Table_Query_from_MF_DSNP62[[#This Row],[PairA]:[PairO]])</f>
        <v>1</v>
      </c>
      <c r="JG594" s="33">
        <f>_xlfn.IFNA(MATCH(TRUE,Table_Query_from_MF_DSNP62[[#This Row],[PairA]:[PairO]],0),"none")</f>
        <v>3</v>
      </c>
      <c r="JH594" s="33" t="b">
        <f>AND($B$2&gt;=_xlfn.NUMBERVALUE(Table_Query_from_MF_DSNP62[[#This Row],[CL_CMP_OBJ_FR1]]),$B$2&lt;=_xlfn.NUMBERVALUE(Table_Query_from_MF_DSNP62[[#This Row],[CL_CMP_OBJ_TO1]]))</f>
        <v>0</v>
      </c>
      <c r="JI594" s="33" t="b">
        <f>AND($B$2&gt;=_xlfn.NUMBERVALUE(Table_Query_from_MF_DSNP62[[#This Row],[CL_CMP_OBJ_FR2]]),$B$2&lt;=_xlfn.NUMBERVALUE(Table_Query_from_MF_DSNP62[[#This Row],[CL_CMP_OBJ_TO2]]))</f>
        <v>0</v>
      </c>
      <c r="JJ594" s="33" t="b">
        <f>AND($B$2&gt;=_xlfn.NUMBERVALUE(Table_Query_from_MF_DSNP62[[#This Row],[CL_CMP_OBJ_FR3]]),$B$2&lt;=_xlfn.NUMBERVALUE(Table_Query_from_MF_DSNP62[[#This Row],[CL_CMP_OBJ_TO3]]))</f>
        <v>1</v>
      </c>
      <c r="JK594" s="33" t="b">
        <f>AND($B$2&gt;=_xlfn.NUMBERVALUE(Table_Query_from_MF_DSNP62[[#This Row],[CL_CMP_OBJ_FR4]]),$B$2&lt;=_xlfn.NUMBERVALUE(Table_Query_from_MF_DSNP62[[#This Row],[CL_CMP_OBJ_TO4]]))</f>
        <v>1</v>
      </c>
      <c r="JL594" s="33" t="b">
        <f>AND($B$2&gt;=_xlfn.NUMBERVALUE(Table_Query_from_MF_DSNP62[[#This Row],[CL_CMP_OBJ_FR5]]),$B$2&lt;=_xlfn.NUMBERVALUE(Table_Query_from_MF_DSNP62[[#This Row],[CL_CMP_OBJ_TO5]]))</f>
        <v>1</v>
      </c>
      <c r="JM594" s="33" t="b">
        <f>AND($B$2&gt;=_xlfn.NUMBERVALUE(Table_Query_from_MF_DSNP62[[#This Row],[CL_CMP_OBJ_FR6]]),$B$2&lt;=_xlfn.NUMBERVALUE(Table_Query_from_MF_DSNP62[[#This Row],[CL_CMP_OBJ_TO6]]))</f>
        <v>1</v>
      </c>
      <c r="JN594" s="33" t="b">
        <f>AND($B$2&gt;=_xlfn.NUMBERVALUE(Table_Query_from_MF_DSNP62[[#This Row],[CL_CMP_OBJ_FR7]]),$B$2&lt;=_xlfn.NUMBERVALUE(Table_Query_from_MF_DSNP62[[#This Row],[CL_CMP_OBJ_TO7]]))</f>
        <v>1</v>
      </c>
      <c r="JO594" s="33" t="b">
        <f>AND($B$2&gt;=_xlfn.NUMBERVALUE(Table_Query_from_MF_DSNP62[[#This Row],[CL_CMP_OBJ_FR8]]),$B$2&lt;=_xlfn.NUMBERVALUE(Table_Query_from_MF_DSNP62[[#This Row],[CL_CMP_OBJ_TO8]]))</f>
        <v>1</v>
      </c>
      <c r="JP594" s="33" t="b">
        <f>AND($B$2&gt;=_xlfn.NUMBERVALUE(Table_Query_from_MF_DSNP62[[#This Row],[CL_CMP_OBJ_FR9]]),$B$2&lt;=_xlfn.NUMBERVALUE(Table_Query_from_MF_DSNP62[[#This Row],[CL_CMP_OBJ_TO9]]))</f>
        <v>1</v>
      </c>
      <c r="JQ594" s="33" t="b">
        <f>AND($B$2&gt;=_xlfn.NUMBERVALUE(Table_Query_from_MF_DSNP62[[#This Row],[CL_CMP_OBJ_FR10]]),$B$2&lt;=_xlfn.NUMBERVALUE(Table_Query_from_MF_DSNP62[[#This Row],[CL_CMP_OBJ_TO10]]))</f>
        <v>1</v>
      </c>
      <c r="JR594" s="33" t="b">
        <f>AND($B$2&gt;=_xlfn.NUMBERVALUE(Table_Query_from_MF_DSNP62[[#This Row],[CL_CMP_OBJ_FR11]]),$B$2&lt;=_xlfn.NUMBERVALUE(Table_Query_from_MF_DSNP62[[#This Row],[CL_CMP_OBJ_TO11]]))</f>
        <v>1</v>
      </c>
      <c r="JS594" s="33" t="b">
        <f>AND($B$2&gt;=_xlfn.NUMBERVALUE(Table_Query_from_MF_DSNP62[[#This Row],[CL_CMP_OBJ_FR12]]),$B$2&lt;=_xlfn.NUMBERVALUE(Table_Query_from_MF_DSNP62[[#This Row],[CL_CMP_OBJ_TO12]]))</f>
        <v>1</v>
      </c>
      <c r="JT594" s="33" t="b">
        <f>AND($B$2&gt;=_xlfn.NUMBERVALUE(Table_Query_from_MF_DSNP62[[#This Row],[CL_CMP_OBJ_FR13]]),$B$2&lt;=_xlfn.NUMBERVALUE(Table_Query_from_MF_DSNP62[[#This Row],[CL_CMP_OBJ_TO13]]))</f>
        <v>1</v>
      </c>
      <c r="JU594" s="33" t="b">
        <f>AND($B$2&gt;=_xlfn.NUMBERVALUE(Table_Query_from_MF_DSNP62[[#This Row],[CL_CMP_OBJ_FR14]]),$B$2&lt;=_xlfn.NUMBERVALUE(Table_Query_from_MF_DSNP62[[#This Row],[CL_CMP_OBJ_TO14]]))</f>
        <v>1</v>
      </c>
      <c r="JV594" s="33" t="b">
        <f>AND($B$2&gt;=_xlfn.NUMBERVALUE(Table_Query_from_MF_DSNP62[[#This Row],[CL_CMP_OBJ_FR15]]),$B$2&lt;=_xlfn.NUMBERVALUE(Table_Query_from_MF_DSNP62[[#This Row],[CL_CMP_OBJ_TO15]]))</f>
        <v>1</v>
      </c>
    </row>
    <row r="595" spans="1:282" x14ac:dyDescent="0.25">
      <c r="A595" t="b">
        <f>OR(,Table_Query_from_MF_DSNP62[[#This Row],[Desired GL included as "hard-coded" GL?]],Table_Query_from_MF_DSNP62[[#This Row],[Desired GL included as "Open GL"?]])</f>
        <v>1</v>
      </c>
      <c r="B595" t="b">
        <f>Table_Query_from_MF_DSNP62[[#This Row],[Desired CObj included as "Open CObj"?]]</f>
        <v>1</v>
      </c>
      <c r="C595" t="s">
        <v>2342</v>
      </c>
      <c r="D595" t="s">
        <v>2343</v>
      </c>
      <c r="E595" t="s">
        <v>15</v>
      </c>
      <c r="F595" s="24" t="s">
        <v>13</v>
      </c>
      <c r="G595" t="s">
        <v>207</v>
      </c>
      <c r="H595" s="24" t="s">
        <v>417</v>
      </c>
      <c r="I595" t="s">
        <v>411</v>
      </c>
      <c r="J595" s="24" t="s">
        <v>444</v>
      </c>
      <c r="K595" t="s">
        <v>444</v>
      </c>
      <c r="L595" s="24" t="s">
        <v>444</v>
      </c>
      <c r="M595" t="s">
        <v>444</v>
      </c>
      <c r="N595" t="s">
        <v>444</v>
      </c>
      <c r="O595" t="s">
        <v>444</v>
      </c>
      <c r="P595" t="s">
        <v>444</v>
      </c>
      <c r="Q595" t="s">
        <v>15</v>
      </c>
      <c r="R595" t="s">
        <v>444</v>
      </c>
      <c r="S595" t="s">
        <v>442</v>
      </c>
      <c r="T595" t="s">
        <v>447</v>
      </c>
      <c r="U595" t="s">
        <v>444</v>
      </c>
      <c r="V595" t="s">
        <v>444</v>
      </c>
      <c r="W595" t="s">
        <v>447</v>
      </c>
      <c r="X595" t="s">
        <v>444</v>
      </c>
      <c r="Y595" t="s">
        <v>442</v>
      </c>
      <c r="Z595" t="s">
        <v>442</v>
      </c>
      <c r="AA595" t="s">
        <v>442</v>
      </c>
      <c r="AB595" t="s">
        <v>442</v>
      </c>
      <c r="AC595" t="s">
        <v>444</v>
      </c>
      <c r="AD595" t="s">
        <v>444</v>
      </c>
      <c r="AE595" t="s">
        <v>444</v>
      </c>
      <c r="AF595" t="s">
        <v>444</v>
      </c>
      <c r="AG595" t="s">
        <v>442</v>
      </c>
      <c r="AH595" t="s">
        <v>447</v>
      </c>
      <c r="AI595" t="s">
        <v>447</v>
      </c>
      <c r="AJ595" t="s">
        <v>442</v>
      </c>
      <c r="AK595" t="s">
        <v>442</v>
      </c>
      <c r="AL595" t="s">
        <v>444</v>
      </c>
      <c r="AM595" t="s">
        <v>444</v>
      </c>
      <c r="AN595" t="s">
        <v>444</v>
      </c>
      <c r="AO595" t="s">
        <v>444</v>
      </c>
      <c r="AP595" t="s">
        <v>442</v>
      </c>
      <c r="AQ595" t="s">
        <v>282</v>
      </c>
      <c r="AR595" t="s">
        <v>1451</v>
      </c>
      <c r="AS595" t="s">
        <v>162</v>
      </c>
      <c r="AT595" t="s">
        <v>10</v>
      </c>
      <c r="AU595" t="s">
        <v>444</v>
      </c>
      <c r="AV595" t="s">
        <v>442</v>
      </c>
      <c r="AW595" t="s">
        <v>444</v>
      </c>
      <c r="AX595" t="s">
        <v>444</v>
      </c>
      <c r="AY595" t="s">
        <v>444</v>
      </c>
      <c r="AZ595" t="s">
        <v>7</v>
      </c>
      <c r="BA595" t="s">
        <v>478</v>
      </c>
      <c r="BB595" t="s">
        <v>444</v>
      </c>
      <c r="BC595" t="s">
        <v>444</v>
      </c>
      <c r="BD595" t="s">
        <v>1359</v>
      </c>
      <c r="BE595" t="s">
        <v>2340</v>
      </c>
      <c r="BF595" t="s">
        <v>1360</v>
      </c>
      <c r="BG595" t="s">
        <v>1360</v>
      </c>
      <c r="BH595" t="s">
        <v>448</v>
      </c>
      <c r="BI595" t="s">
        <v>442</v>
      </c>
      <c r="BJ595" t="s">
        <v>282</v>
      </c>
      <c r="BK595" t="s">
        <v>7</v>
      </c>
      <c r="BL595" t="s">
        <v>444</v>
      </c>
      <c r="BM595" t="s">
        <v>444</v>
      </c>
      <c r="BN595" t="s">
        <v>444</v>
      </c>
      <c r="BO595" t="s">
        <v>444</v>
      </c>
      <c r="BP595" t="s">
        <v>444</v>
      </c>
      <c r="BQ595" t="s">
        <v>1360</v>
      </c>
      <c r="BR595" t="s">
        <v>143</v>
      </c>
      <c r="BS595" t="s">
        <v>444</v>
      </c>
      <c r="BT595" t="s">
        <v>444</v>
      </c>
      <c r="BU595" t="s">
        <v>444</v>
      </c>
      <c r="BV595" t="s">
        <v>444</v>
      </c>
      <c r="BW595" t="s">
        <v>1360</v>
      </c>
      <c r="BX595" t="s">
        <v>143</v>
      </c>
      <c r="BY595" t="s">
        <v>444</v>
      </c>
      <c r="BZ595" t="s">
        <v>444</v>
      </c>
      <c r="CA595" t="s">
        <v>444</v>
      </c>
      <c r="CB595" t="s">
        <v>444</v>
      </c>
      <c r="CC595" t="s">
        <v>1360</v>
      </c>
      <c r="CD595" t="s">
        <v>143</v>
      </c>
      <c r="CE595" t="s">
        <v>444</v>
      </c>
      <c r="CF595" t="s">
        <v>444</v>
      </c>
      <c r="CG595" t="s">
        <v>444</v>
      </c>
      <c r="CH595" t="s">
        <v>444</v>
      </c>
      <c r="CI595" t="s">
        <v>1360</v>
      </c>
      <c r="CJ595" t="s">
        <v>143</v>
      </c>
      <c r="CK595" t="s">
        <v>444</v>
      </c>
      <c r="CL595" t="s">
        <v>444</v>
      </c>
      <c r="CM595" t="s">
        <v>444</v>
      </c>
      <c r="CN595" t="s">
        <v>444</v>
      </c>
      <c r="CO595" t="s">
        <v>1360</v>
      </c>
      <c r="CP595" t="s">
        <v>143</v>
      </c>
      <c r="CQ595" t="s">
        <v>444</v>
      </c>
      <c r="CR595" t="s">
        <v>444</v>
      </c>
      <c r="CS595" t="s">
        <v>444</v>
      </c>
      <c r="CT595" t="s">
        <v>444</v>
      </c>
      <c r="CU595" t="s">
        <v>444</v>
      </c>
      <c r="CV595" t="s">
        <v>2936</v>
      </c>
      <c r="CW595" t="s">
        <v>2736</v>
      </c>
      <c r="CX595" t="s">
        <v>2767</v>
      </c>
      <c r="CY595" t="s">
        <v>1370</v>
      </c>
      <c r="CZ595" t="s">
        <v>444</v>
      </c>
      <c r="DA595" t="s">
        <v>444</v>
      </c>
      <c r="DB595" t="s">
        <v>444</v>
      </c>
      <c r="DC595" t="s">
        <v>444</v>
      </c>
      <c r="DD595" t="s">
        <v>444</v>
      </c>
      <c r="DE595" t="s">
        <v>444</v>
      </c>
      <c r="DF595" t="s">
        <v>444</v>
      </c>
      <c r="DG595" t="s">
        <v>444</v>
      </c>
      <c r="DH595" t="s">
        <v>444</v>
      </c>
      <c r="DI595" t="s">
        <v>443</v>
      </c>
      <c r="DJ595" t="s">
        <v>282</v>
      </c>
      <c r="DK595" t="s">
        <v>1440</v>
      </c>
      <c r="DL595" t="s">
        <v>1451</v>
      </c>
      <c r="DM595" t="s">
        <v>444</v>
      </c>
      <c r="DN595" t="s">
        <v>444</v>
      </c>
      <c r="DO595" t="s">
        <v>444</v>
      </c>
      <c r="DP595" t="s">
        <v>444</v>
      </c>
      <c r="DQ595" t="s">
        <v>444</v>
      </c>
      <c r="DR595" t="s">
        <v>444</v>
      </c>
      <c r="DS595" t="s">
        <v>444</v>
      </c>
      <c r="DT595" s="24" t="s">
        <v>444</v>
      </c>
      <c r="DU595" s="24" t="s">
        <v>444</v>
      </c>
      <c r="DV595" t="s">
        <v>444</v>
      </c>
      <c r="DW595" t="s">
        <v>444</v>
      </c>
      <c r="DX595" s="24" t="s">
        <v>444</v>
      </c>
      <c r="DY595" s="24" t="s">
        <v>444</v>
      </c>
      <c r="DZ595" t="s">
        <v>444</v>
      </c>
      <c r="EA595" t="s">
        <v>444</v>
      </c>
      <c r="EB595" s="24" t="s">
        <v>444</v>
      </c>
      <c r="EC595" s="24" t="s">
        <v>444</v>
      </c>
      <c r="ED595" t="s">
        <v>444</v>
      </c>
      <c r="EE595" t="s">
        <v>444</v>
      </c>
      <c r="EF595" s="24" t="s">
        <v>444</v>
      </c>
      <c r="EG595" s="24" t="s">
        <v>444</v>
      </c>
      <c r="EH595" t="s">
        <v>444</v>
      </c>
      <c r="EI595" t="s">
        <v>444</v>
      </c>
      <c r="EJ595" s="24" t="s">
        <v>444</v>
      </c>
      <c r="EK595" s="24" t="s">
        <v>444</v>
      </c>
      <c r="EL595" t="s">
        <v>444</v>
      </c>
      <c r="EM595" t="s">
        <v>444</v>
      </c>
      <c r="EN595" s="24" t="s">
        <v>444</v>
      </c>
      <c r="EO595" s="24" t="s">
        <v>444</v>
      </c>
      <c r="EP595" t="s">
        <v>444</v>
      </c>
      <c r="EQ595" t="s">
        <v>444</v>
      </c>
      <c r="ER595" s="24" t="s">
        <v>444</v>
      </c>
      <c r="ES595" s="24" t="s">
        <v>444</v>
      </c>
      <c r="ET595" t="s">
        <v>444</v>
      </c>
      <c r="EU595" t="s">
        <v>444</v>
      </c>
      <c r="EV595" s="24" t="s">
        <v>444</v>
      </c>
      <c r="EW595" s="24" t="s">
        <v>444</v>
      </c>
      <c r="EX595" t="s">
        <v>444</v>
      </c>
      <c r="EY595" t="s">
        <v>444</v>
      </c>
      <c r="EZ595" s="24" t="s">
        <v>444</v>
      </c>
      <c r="FA595" s="24" t="s">
        <v>444</v>
      </c>
      <c r="FB595" t="s">
        <v>444</v>
      </c>
      <c r="FC595" t="s">
        <v>444</v>
      </c>
      <c r="FD595" s="24" t="s">
        <v>444</v>
      </c>
      <c r="FE595" s="24" t="s">
        <v>444</v>
      </c>
      <c r="FF595" t="s">
        <v>444</v>
      </c>
      <c r="FG595" t="s">
        <v>444</v>
      </c>
      <c r="FH595" s="24" t="s">
        <v>444</v>
      </c>
      <c r="FI595" s="24" t="s">
        <v>444</v>
      </c>
      <c r="FJ595" t="s">
        <v>444</v>
      </c>
      <c r="FK595" t="s">
        <v>444</v>
      </c>
      <c r="FL595" s="24" t="s">
        <v>444</v>
      </c>
      <c r="FM595" s="24" t="s">
        <v>444</v>
      </c>
      <c r="FN595" t="s">
        <v>444</v>
      </c>
      <c r="FO595" t="s">
        <v>444</v>
      </c>
      <c r="FP595" s="24" t="s">
        <v>444</v>
      </c>
      <c r="FQ595" s="24" t="s">
        <v>444</v>
      </c>
      <c r="FR595" t="s">
        <v>444</v>
      </c>
      <c r="FS595" t="s">
        <v>444</v>
      </c>
      <c r="FT595" s="24" t="s">
        <v>444</v>
      </c>
      <c r="FU595" s="24" t="s">
        <v>444</v>
      </c>
      <c r="FV595" t="s">
        <v>444</v>
      </c>
      <c r="FW595" t="s">
        <v>444</v>
      </c>
      <c r="FX595" s="24" t="s">
        <v>444</v>
      </c>
      <c r="FY595" s="24" t="s">
        <v>444</v>
      </c>
      <c r="FZ595" t="s">
        <v>444</v>
      </c>
      <c r="GA595" t="s">
        <v>444</v>
      </c>
      <c r="GB595" s="24" t="s">
        <v>444</v>
      </c>
      <c r="GC595" s="24" t="s">
        <v>444</v>
      </c>
      <c r="GD595" t="s">
        <v>444</v>
      </c>
      <c r="GE595" t="s">
        <v>444</v>
      </c>
      <c r="GF595" s="24" t="s">
        <v>444</v>
      </c>
      <c r="GG595" s="24" t="s">
        <v>444</v>
      </c>
      <c r="GH595" t="s">
        <v>15</v>
      </c>
      <c r="GI595" s="24" t="s">
        <v>459</v>
      </c>
      <c r="GJ595" s="24" t="s">
        <v>459</v>
      </c>
      <c r="GK595" t="s">
        <v>444</v>
      </c>
      <c r="GL595" t="s">
        <v>444</v>
      </c>
      <c r="GM595" s="24" t="s">
        <v>444</v>
      </c>
      <c r="GN595" s="24" t="s">
        <v>444</v>
      </c>
      <c r="GO595" t="s">
        <v>444</v>
      </c>
      <c r="GP595" t="s">
        <v>444</v>
      </c>
      <c r="GQ595" s="24" t="s">
        <v>444</v>
      </c>
      <c r="GR595" s="24" t="s">
        <v>444</v>
      </c>
      <c r="GS595" t="s">
        <v>444</v>
      </c>
      <c r="GT595" t="s">
        <v>444</v>
      </c>
      <c r="GU595" s="24" t="s">
        <v>444</v>
      </c>
      <c r="GV595" s="24" t="s">
        <v>444</v>
      </c>
      <c r="GW595" t="s">
        <v>444</v>
      </c>
      <c r="GX595" t="s">
        <v>444</v>
      </c>
      <c r="GY595" s="24" t="s">
        <v>444</v>
      </c>
      <c r="GZ595" s="24" t="s">
        <v>444</v>
      </c>
      <c r="HA595" t="s">
        <v>444</v>
      </c>
      <c r="HB595" t="s">
        <v>444</v>
      </c>
      <c r="HC595" s="24" t="s">
        <v>444</v>
      </c>
      <c r="HD595" s="24" t="s">
        <v>444</v>
      </c>
      <c r="HE595" t="s">
        <v>444</v>
      </c>
      <c r="HF595" t="s">
        <v>444</v>
      </c>
      <c r="HG595" s="24" t="s">
        <v>444</v>
      </c>
      <c r="HH595" s="24" t="s">
        <v>444</v>
      </c>
      <c r="HI595" t="s">
        <v>444</v>
      </c>
      <c r="HJ595" t="s">
        <v>444</v>
      </c>
      <c r="HK595" s="24" t="s">
        <v>444</v>
      </c>
      <c r="HL595" s="24" t="s">
        <v>444</v>
      </c>
      <c r="HM595" t="s">
        <v>444</v>
      </c>
      <c r="HN595" t="s">
        <v>444</v>
      </c>
      <c r="HO595" s="24" t="s">
        <v>444</v>
      </c>
      <c r="HP595" s="24" t="s">
        <v>444</v>
      </c>
      <c r="HQ595" t="s">
        <v>444</v>
      </c>
      <c r="HR595" t="s">
        <v>444</v>
      </c>
      <c r="HS595" s="24" t="s">
        <v>444</v>
      </c>
      <c r="HT595" s="24" t="s">
        <v>444</v>
      </c>
      <c r="HU595" t="s">
        <v>444</v>
      </c>
      <c r="HV595" t="s">
        <v>444</v>
      </c>
      <c r="HW595" s="24" t="s">
        <v>444</v>
      </c>
      <c r="HX595" s="24" t="s">
        <v>444</v>
      </c>
      <c r="HY595" t="s">
        <v>444</v>
      </c>
      <c r="HZ595" t="s">
        <v>444</v>
      </c>
      <c r="IA595" t="s">
        <v>2845</v>
      </c>
      <c r="IB595" t="s">
        <v>2736</v>
      </c>
      <c r="IC595" t="s">
        <v>2767</v>
      </c>
      <c r="ID595" s="33" t="b" cm="1">
        <f t="array" ref="ID595">_xlfn.IFNA(MATCH($A$2,_xlfn.NUMBERVALUE(Table_Query_from_MF_DSNP62[[#This Row],[CL_GLACCT_DR1]:[CL_GLACCT_CR4]]),0),0)&gt;=1</f>
        <v>1</v>
      </c>
      <c r="IE595" s="33" t="b">
        <f>OR(Table_Query_from_MF_DSNP62[[#This Row],[Pair1]:[Pair25]])</f>
        <v>1</v>
      </c>
      <c r="IF595" s="33">
        <f>_xlfn.IFNA(MATCH(TRUE,Table_Query_from_MF_DSNP62[[#This Row],[Pair1]:[Pair25]],0),"none")</f>
        <v>1</v>
      </c>
      <c r="IG595" s="33" t="b">
        <f>AND($A$2&gt;=_xlfn.NUMBERVALUE(Table_Query_from_MF_DSNP62[[#This Row],[CL_GL_ACCT_FR1]]),$A$2&lt;=_xlfn.NUMBERVALUE(Table_Query_from_MF_DSNP62[[#This Row],[CL_GL_ACCT_TO1]]))</f>
        <v>1</v>
      </c>
      <c r="IH595" s="33" t="b">
        <f>AND($A$2&gt;=_xlfn.NUMBERVALUE(Table_Query_from_MF_DSNP62[[#This Row],[CL_GL_ACCT_FR2]]),$A$2&lt;=_xlfn.NUMBERVALUE(Table_Query_from_MF_DSNP62[[#This Row],[CL_GL_ACCT_TO2]]))</f>
        <v>1</v>
      </c>
      <c r="II595" s="33" t="b">
        <f>AND($A$2&gt;=_xlfn.NUMBERVALUE(Table_Query_from_MF_DSNP62[[#This Row],[CL_GL_ACCT_FR3]]),$A$2&lt;=_xlfn.NUMBERVALUE(Table_Query_from_MF_DSNP62[[#This Row],[CL_GL_ACCT_TO3]]))</f>
        <v>1</v>
      </c>
      <c r="IJ595" s="33" t="b">
        <f>AND($A$2&gt;=_xlfn.NUMBERVALUE(Table_Query_from_MF_DSNP62[[#This Row],[CL_GL_ACCT_FR4]]),$A$2&lt;=_xlfn.NUMBERVALUE(Table_Query_from_MF_DSNP62[[#This Row],[CL_GL_ACCT_TO4]]))</f>
        <v>1</v>
      </c>
      <c r="IK595" s="33" t="b">
        <f>AND($A$2&gt;=_xlfn.NUMBERVALUE(Table_Query_from_MF_DSNP62[[#This Row],[CL_GL_ACCT_FR5]]),$A$2&lt;=_xlfn.NUMBERVALUE(Table_Query_from_MF_DSNP62[[#This Row],[CL_GL_ACCT_TO5]]))</f>
        <v>1</v>
      </c>
      <c r="IL595" s="33" t="b">
        <f>AND($A$2&gt;=_xlfn.NUMBERVALUE(Table_Query_from_MF_DSNP62[[#This Row],[CL_GL_ACCT_FR6]]),$A$2&lt;=_xlfn.NUMBERVALUE(Table_Query_from_MF_DSNP62[[#This Row],[CL_GL_ACCT_TO6]]))</f>
        <v>1</v>
      </c>
      <c r="IM595" s="33" t="b">
        <f>AND($A$2&gt;=_xlfn.NUMBERVALUE(Table_Query_from_MF_DSNP62[[#This Row],[CL_GL_ACCT_FR7]]),$A$2&lt;=_xlfn.NUMBERVALUE(Table_Query_from_MF_DSNP62[[#This Row],[CL_GL_ACCT_TO7]]))</f>
        <v>1</v>
      </c>
      <c r="IN595" s="33" t="b">
        <f>AND($A$2&gt;=_xlfn.NUMBERVALUE(Table_Query_from_MF_DSNP62[[#This Row],[CL_GL_ACCT_FR8]]),$A$2&lt;=_xlfn.NUMBERVALUE(Table_Query_from_MF_DSNP62[[#This Row],[CL_GL_ACCT_TO8]]))</f>
        <v>1</v>
      </c>
      <c r="IO595" s="33" t="b">
        <f>AND($A$2&gt;=_xlfn.NUMBERVALUE(Table_Query_from_MF_DSNP62[[#This Row],[CL_GL_ACCT_FR9]]),$A$2&lt;=_xlfn.NUMBERVALUE(Table_Query_from_MF_DSNP62[[#This Row],[CL_GL_ACCT_TO9]]))</f>
        <v>1</v>
      </c>
      <c r="IP595" s="33" t="b">
        <f>AND($A$2&gt;=_xlfn.NUMBERVALUE(Table_Query_from_MF_DSNP62[[#This Row],[CL_GL_ACCT_FR10]]),$A$2&lt;=_xlfn.NUMBERVALUE(Table_Query_from_MF_DSNP62[[#This Row],[CL_GL_ACCT_TO10]]))</f>
        <v>1</v>
      </c>
      <c r="IQ595" s="33" t="b">
        <f>AND($A$2&gt;=_xlfn.NUMBERVALUE(Table_Query_from_MF_DSNP62[[#This Row],[CL_GL_ACCT_FR11]]),$A$2&lt;=_xlfn.NUMBERVALUE(Table_Query_from_MF_DSNP62[[#This Row],[CL_GL_ACCT_TO11]]))</f>
        <v>1</v>
      </c>
      <c r="IR595" s="33" t="b">
        <f>AND($A$2&gt;=_xlfn.NUMBERVALUE(Table_Query_from_MF_DSNP62[[#This Row],[CL_GL_ACCT_FR12]]),$A$2&lt;=_xlfn.NUMBERVALUE(Table_Query_from_MF_DSNP62[[#This Row],[CL_GL_ACCT_TO12]]))</f>
        <v>1</v>
      </c>
      <c r="IS595" s="33" t="b">
        <f>AND($A$2&gt;=_xlfn.NUMBERVALUE(Table_Query_from_MF_DSNP62[[#This Row],[CL_GL_ACCT_FR13]]),$A$2&lt;=_xlfn.NUMBERVALUE(Table_Query_from_MF_DSNP62[[#This Row],[CL_GL_ACCT_TO13]]))</f>
        <v>1</v>
      </c>
      <c r="IT595" s="33" t="b">
        <f>AND($A$2&gt;=_xlfn.NUMBERVALUE(Table_Query_from_MF_DSNP62[[#This Row],[CL_GL_ACCT_FR14]]),$A$2&lt;=_xlfn.NUMBERVALUE(Table_Query_from_MF_DSNP62[[#This Row],[CL_GL_ACCT_TO14]]))</f>
        <v>1</v>
      </c>
      <c r="IU595" s="33" t="b">
        <f>AND($A$2&gt;=_xlfn.NUMBERVALUE(Table_Query_from_MF_DSNP62[[#This Row],[CL_GL_ACCT_FR15]]),$A$2&lt;=_xlfn.NUMBERVALUE(Table_Query_from_MF_DSNP62[[#This Row],[CL_GL_ACCT_TO15]]))</f>
        <v>1</v>
      </c>
      <c r="IV595" s="33" t="b">
        <f>AND($A$2&gt;=_xlfn.NUMBERVALUE(Table_Query_from_MF_DSNP62[[#This Row],[CL_GL_ACCT_FR16]]),$A$2&lt;=_xlfn.NUMBERVALUE(Table_Query_from_MF_DSNP62[[#This Row],[CL_GL_ACCT_TO16]]))</f>
        <v>1</v>
      </c>
      <c r="IW595" s="33" t="b">
        <f>AND($A$2&gt;=_xlfn.NUMBERVALUE(Table_Query_from_MF_DSNP62[[#This Row],[CL_GL_ACCT_FR17]]),$A$2&lt;=_xlfn.NUMBERVALUE(Table_Query_from_MF_DSNP62[[#This Row],[CL_GL_ACCT_TO17]]))</f>
        <v>1</v>
      </c>
      <c r="IX595" s="33" t="b">
        <f>AND($A$2&gt;=_xlfn.NUMBERVALUE(Table_Query_from_MF_DSNP62[[#This Row],[CL_GL_ACCT_FR18]]),$A$2&lt;=_xlfn.NUMBERVALUE(Table_Query_from_MF_DSNP62[[#This Row],[CL_GL_ACCT_TO18]]))</f>
        <v>1</v>
      </c>
      <c r="IY595" s="33" t="b">
        <f>AND($A$2&gt;=_xlfn.NUMBERVALUE(Table_Query_from_MF_DSNP62[[#This Row],[CL_GL_ACCT_FR19]]),$A$2&lt;=_xlfn.NUMBERVALUE(Table_Query_from_MF_DSNP62[[#This Row],[CL_GL_ACCT_TO19]]))</f>
        <v>1</v>
      </c>
      <c r="IZ595" s="33" t="b">
        <f>AND($A$2&gt;=_xlfn.NUMBERVALUE(Table_Query_from_MF_DSNP62[[#This Row],[CL_GL_ACCT_FR20]]),$A$2&lt;=_xlfn.NUMBERVALUE(Table_Query_from_MF_DSNP62[[#This Row],[CL_GL_ACCT_TO20]]))</f>
        <v>1</v>
      </c>
      <c r="JA595" s="33" t="b">
        <f>AND($A$2&gt;=_xlfn.NUMBERVALUE(Table_Query_from_MF_DSNP62[[#This Row],[CL_GL_ACCT_FR21]]),$A$2&lt;=_xlfn.NUMBERVALUE(Table_Query_from_MF_DSNP62[[#This Row],[CL_GL_ACCT_TO21]]))</f>
        <v>1</v>
      </c>
      <c r="JB595" s="33" t="b">
        <f>AND($A$2&gt;=_xlfn.NUMBERVALUE(Table_Query_from_MF_DSNP62[[#This Row],[CL_GL_ACCT_FR22]]),$A$2&lt;=_xlfn.NUMBERVALUE(Table_Query_from_MF_DSNP62[[#This Row],[CL_GL_ACCT_TO22]]))</f>
        <v>1</v>
      </c>
      <c r="JC595" s="33" t="b">
        <f>AND($A$2&gt;=_xlfn.NUMBERVALUE(Table_Query_from_MF_DSNP62[[#This Row],[CL_GL_ACCT_FR23]]),$A$2&lt;=_xlfn.NUMBERVALUE(Table_Query_from_MF_DSNP62[[#This Row],[CL_GL_ACCT_TO23]]))</f>
        <v>1</v>
      </c>
      <c r="JD595" s="33" t="b">
        <f>AND($A$2&gt;=_xlfn.NUMBERVALUE(Table_Query_from_MF_DSNP62[[#This Row],[CL_GL_ACCT_FR24]]),$A$2&lt;=_xlfn.NUMBERVALUE(Table_Query_from_MF_DSNP62[[#This Row],[CL_GL_ACCT_TO24]]))</f>
        <v>1</v>
      </c>
      <c r="JE595" s="33" t="b">
        <f>AND($A$2&gt;=_xlfn.NUMBERVALUE(Table_Query_from_MF_DSNP62[[#This Row],[CL_GL_ACCT_FR25]]),$A$2&lt;=_xlfn.NUMBERVALUE(Table_Query_from_MF_DSNP62[[#This Row],[CL_GL_ACCT_TO25]]))</f>
        <v>1</v>
      </c>
      <c r="JF595" s="33" t="b">
        <f>OR(Table_Query_from_MF_DSNP62[[#This Row],[PairA]:[PairO]])</f>
        <v>1</v>
      </c>
      <c r="JG595" s="33">
        <f>_xlfn.IFNA(MATCH(TRUE,Table_Query_from_MF_DSNP62[[#This Row],[PairA]:[PairO]],0),"none")</f>
        <v>2</v>
      </c>
      <c r="JH595" s="33" t="b">
        <f>AND($B$2&gt;=_xlfn.NUMBERVALUE(Table_Query_from_MF_DSNP62[[#This Row],[CL_CMP_OBJ_FR1]]),$B$2&lt;=_xlfn.NUMBERVALUE(Table_Query_from_MF_DSNP62[[#This Row],[CL_CMP_OBJ_TO1]]))</f>
        <v>0</v>
      </c>
      <c r="JI595" s="33" t="b">
        <f>AND($B$2&gt;=_xlfn.NUMBERVALUE(Table_Query_from_MF_DSNP62[[#This Row],[CL_CMP_OBJ_FR2]]),$B$2&lt;=_xlfn.NUMBERVALUE(Table_Query_from_MF_DSNP62[[#This Row],[CL_CMP_OBJ_TO2]]))</f>
        <v>1</v>
      </c>
      <c r="JJ595" s="33" t="b">
        <f>AND($B$2&gt;=_xlfn.NUMBERVALUE(Table_Query_from_MF_DSNP62[[#This Row],[CL_CMP_OBJ_FR3]]),$B$2&lt;=_xlfn.NUMBERVALUE(Table_Query_from_MF_DSNP62[[#This Row],[CL_CMP_OBJ_TO3]]))</f>
        <v>1</v>
      </c>
      <c r="JK595" s="33" t="b">
        <f>AND($B$2&gt;=_xlfn.NUMBERVALUE(Table_Query_from_MF_DSNP62[[#This Row],[CL_CMP_OBJ_FR4]]),$B$2&lt;=_xlfn.NUMBERVALUE(Table_Query_from_MF_DSNP62[[#This Row],[CL_CMP_OBJ_TO4]]))</f>
        <v>1</v>
      </c>
      <c r="JL595" s="33" t="b">
        <f>AND($B$2&gt;=_xlfn.NUMBERVALUE(Table_Query_from_MF_DSNP62[[#This Row],[CL_CMP_OBJ_FR5]]),$B$2&lt;=_xlfn.NUMBERVALUE(Table_Query_from_MF_DSNP62[[#This Row],[CL_CMP_OBJ_TO5]]))</f>
        <v>1</v>
      </c>
      <c r="JM595" s="33" t="b">
        <f>AND($B$2&gt;=_xlfn.NUMBERVALUE(Table_Query_from_MF_DSNP62[[#This Row],[CL_CMP_OBJ_FR6]]),$B$2&lt;=_xlfn.NUMBERVALUE(Table_Query_from_MF_DSNP62[[#This Row],[CL_CMP_OBJ_TO6]]))</f>
        <v>1</v>
      </c>
      <c r="JN595" s="33" t="b">
        <f>AND($B$2&gt;=_xlfn.NUMBERVALUE(Table_Query_from_MF_DSNP62[[#This Row],[CL_CMP_OBJ_FR7]]),$B$2&lt;=_xlfn.NUMBERVALUE(Table_Query_from_MF_DSNP62[[#This Row],[CL_CMP_OBJ_TO7]]))</f>
        <v>1</v>
      </c>
      <c r="JO595" s="33" t="b">
        <f>AND($B$2&gt;=_xlfn.NUMBERVALUE(Table_Query_from_MF_DSNP62[[#This Row],[CL_CMP_OBJ_FR8]]),$B$2&lt;=_xlfn.NUMBERVALUE(Table_Query_from_MF_DSNP62[[#This Row],[CL_CMP_OBJ_TO8]]))</f>
        <v>1</v>
      </c>
      <c r="JP595" s="33" t="b">
        <f>AND($B$2&gt;=_xlfn.NUMBERVALUE(Table_Query_from_MF_DSNP62[[#This Row],[CL_CMP_OBJ_FR9]]),$B$2&lt;=_xlfn.NUMBERVALUE(Table_Query_from_MF_DSNP62[[#This Row],[CL_CMP_OBJ_TO9]]))</f>
        <v>1</v>
      </c>
      <c r="JQ595" s="33" t="b">
        <f>AND($B$2&gt;=_xlfn.NUMBERVALUE(Table_Query_from_MF_DSNP62[[#This Row],[CL_CMP_OBJ_FR10]]),$B$2&lt;=_xlfn.NUMBERVALUE(Table_Query_from_MF_DSNP62[[#This Row],[CL_CMP_OBJ_TO10]]))</f>
        <v>1</v>
      </c>
      <c r="JR595" s="33" t="b">
        <f>AND($B$2&gt;=_xlfn.NUMBERVALUE(Table_Query_from_MF_DSNP62[[#This Row],[CL_CMP_OBJ_FR11]]),$B$2&lt;=_xlfn.NUMBERVALUE(Table_Query_from_MF_DSNP62[[#This Row],[CL_CMP_OBJ_TO11]]))</f>
        <v>1</v>
      </c>
      <c r="JS595" s="33" t="b">
        <f>AND($B$2&gt;=_xlfn.NUMBERVALUE(Table_Query_from_MF_DSNP62[[#This Row],[CL_CMP_OBJ_FR12]]),$B$2&lt;=_xlfn.NUMBERVALUE(Table_Query_from_MF_DSNP62[[#This Row],[CL_CMP_OBJ_TO12]]))</f>
        <v>1</v>
      </c>
      <c r="JT595" s="33" t="b">
        <f>AND($B$2&gt;=_xlfn.NUMBERVALUE(Table_Query_from_MF_DSNP62[[#This Row],[CL_CMP_OBJ_FR13]]),$B$2&lt;=_xlfn.NUMBERVALUE(Table_Query_from_MF_DSNP62[[#This Row],[CL_CMP_OBJ_TO13]]))</f>
        <v>1</v>
      </c>
      <c r="JU595" s="33" t="b">
        <f>AND($B$2&gt;=_xlfn.NUMBERVALUE(Table_Query_from_MF_DSNP62[[#This Row],[CL_CMP_OBJ_FR14]]),$B$2&lt;=_xlfn.NUMBERVALUE(Table_Query_from_MF_DSNP62[[#This Row],[CL_CMP_OBJ_TO14]]))</f>
        <v>1</v>
      </c>
      <c r="JV595" s="33" t="b">
        <f>AND($B$2&gt;=_xlfn.NUMBERVALUE(Table_Query_from_MF_DSNP62[[#This Row],[CL_CMP_OBJ_FR15]]),$B$2&lt;=_xlfn.NUMBERVALUE(Table_Query_from_MF_DSNP62[[#This Row],[CL_CMP_OBJ_TO15]]))</f>
        <v>1</v>
      </c>
    </row>
    <row r="596" spans="1:282" x14ac:dyDescent="0.25">
      <c r="A596" t="b">
        <f>OR(,Table_Query_from_MF_DSNP62[[#This Row],[Desired GL included as "hard-coded" GL?]],Table_Query_from_MF_DSNP62[[#This Row],[Desired GL included as "Open GL"?]])</f>
        <v>1</v>
      </c>
      <c r="B596" t="b">
        <f>Table_Query_from_MF_DSNP62[[#This Row],[Desired CObj included as "Open CObj"?]]</f>
        <v>1</v>
      </c>
      <c r="C596" t="s">
        <v>2344</v>
      </c>
      <c r="D596" t="s">
        <v>2345</v>
      </c>
      <c r="E596" t="s">
        <v>8</v>
      </c>
      <c r="F596" s="24" t="s">
        <v>421</v>
      </c>
      <c r="G596" t="s">
        <v>13</v>
      </c>
      <c r="H596" s="24" t="s">
        <v>322</v>
      </c>
      <c r="I596" t="s">
        <v>293</v>
      </c>
      <c r="J596" s="24" t="s">
        <v>444</v>
      </c>
      <c r="K596" t="s">
        <v>444</v>
      </c>
      <c r="L596" s="24" t="s">
        <v>444</v>
      </c>
      <c r="M596" t="s">
        <v>444</v>
      </c>
      <c r="N596" t="s">
        <v>444</v>
      </c>
      <c r="O596" t="s">
        <v>444</v>
      </c>
      <c r="P596" t="s">
        <v>444</v>
      </c>
      <c r="Q596" t="s">
        <v>15</v>
      </c>
      <c r="R596" t="s">
        <v>444</v>
      </c>
      <c r="S596" t="s">
        <v>442</v>
      </c>
      <c r="T596" t="s">
        <v>447</v>
      </c>
      <c r="U596" t="s">
        <v>444</v>
      </c>
      <c r="V596" t="s">
        <v>444</v>
      </c>
      <c r="W596" t="s">
        <v>447</v>
      </c>
      <c r="X596" t="s">
        <v>444</v>
      </c>
      <c r="Y596" t="s">
        <v>444</v>
      </c>
      <c r="Z596" t="s">
        <v>442</v>
      </c>
      <c r="AA596" t="s">
        <v>444</v>
      </c>
      <c r="AB596" t="s">
        <v>442</v>
      </c>
      <c r="AC596" t="s">
        <v>444</v>
      </c>
      <c r="AD596" t="s">
        <v>15</v>
      </c>
      <c r="AE596" t="s">
        <v>447</v>
      </c>
      <c r="AF596" t="s">
        <v>447</v>
      </c>
      <c r="AG596" t="s">
        <v>442</v>
      </c>
      <c r="AH596" t="s">
        <v>447</v>
      </c>
      <c r="AI596" t="s">
        <v>447</v>
      </c>
      <c r="AJ596" t="s">
        <v>442</v>
      </c>
      <c r="AK596" t="s">
        <v>442</v>
      </c>
      <c r="AL596" t="s">
        <v>444</v>
      </c>
      <c r="AM596" t="s">
        <v>444</v>
      </c>
      <c r="AN596" t="s">
        <v>444</v>
      </c>
      <c r="AO596" t="s">
        <v>444</v>
      </c>
      <c r="AP596" t="s">
        <v>442</v>
      </c>
      <c r="AQ596" t="s">
        <v>528</v>
      </c>
      <c r="AR596" t="s">
        <v>1451</v>
      </c>
      <c r="AS596" t="s">
        <v>162</v>
      </c>
      <c r="AT596" t="s">
        <v>10</v>
      </c>
      <c r="AU596" t="s">
        <v>444</v>
      </c>
      <c r="AV596" t="s">
        <v>442</v>
      </c>
      <c r="AW596" t="s">
        <v>444</v>
      </c>
      <c r="AX596" t="s">
        <v>444</v>
      </c>
      <c r="AY596" t="s">
        <v>444</v>
      </c>
      <c r="AZ596" t="s">
        <v>7</v>
      </c>
      <c r="BA596" t="s">
        <v>478</v>
      </c>
      <c r="BB596" t="s">
        <v>444</v>
      </c>
      <c r="BC596" t="s">
        <v>444</v>
      </c>
      <c r="BD596" t="s">
        <v>1359</v>
      </c>
      <c r="BE596" t="s">
        <v>2346</v>
      </c>
      <c r="BF596" t="s">
        <v>740</v>
      </c>
      <c r="BG596" t="s">
        <v>444</v>
      </c>
      <c r="BH596" t="s">
        <v>444</v>
      </c>
      <c r="BI596" t="s">
        <v>444</v>
      </c>
      <c r="BJ596" t="s">
        <v>444</v>
      </c>
      <c r="BK596" t="s">
        <v>444</v>
      </c>
      <c r="BL596" t="s">
        <v>444</v>
      </c>
      <c r="BM596" t="s">
        <v>444</v>
      </c>
      <c r="BN596" t="s">
        <v>444</v>
      </c>
      <c r="BO596" t="s">
        <v>444</v>
      </c>
      <c r="BP596" t="s">
        <v>444</v>
      </c>
      <c r="BQ596" t="s">
        <v>740</v>
      </c>
      <c r="BR596" t="s">
        <v>906</v>
      </c>
      <c r="BS596" t="s">
        <v>444</v>
      </c>
      <c r="BT596" t="s">
        <v>1360</v>
      </c>
      <c r="BU596" t="s">
        <v>1487</v>
      </c>
      <c r="BV596" t="s">
        <v>444</v>
      </c>
      <c r="BW596" t="s">
        <v>740</v>
      </c>
      <c r="BX596" t="s">
        <v>906</v>
      </c>
      <c r="BY596" t="s">
        <v>444</v>
      </c>
      <c r="BZ596" t="s">
        <v>1360</v>
      </c>
      <c r="CA596" t="s">
        <v>1487</v>
      </c>
      <c r="CB596" t="s">
        <v>444</v>
      </c>
      <c r="CC596" t="s">
        <v>1360</v>
      </c>
      <c r="CD596" t="s">
        <v>1487</v>
      </c>
      <c r="CE596" t="s">
        <v>444</v>
      </c>
      <c r="CF596" t="s">
        <v>444</v>
      </c>
      <c r="CG596" t="s">
        <v>444</v>
      </c>
      <c r="CH596" t="s">
        <v>444</v>
      </c>
      <c r="CI596" t="s">
        <v>740</v>
      </c>
      <c r="CJ596" t="s">
        <v>906</v>
      </c>
      <c r="CK596" t="s">
        <v>444</v>
      </c>
      <c r="CL596" t="s">
        <v>1360</v>
      </c>
      <c r="CM596" t="s">
        <v>1487</v>
      </c>
      <c r="CN596" t="s">
        <v>444</v>
      </c>
      <c r="CO596" t="s">
        <v>740</v>
      </c>
      <c r="CP596" t="s">
        <v>906</v>
      </c>
      <c r="CQ596" t="s">
        <v>444</v>
      </c>
      <c r="CR596" t="s">
        <v>1360</v>
      </c>
      <c r="CS596" t="s">
        <v>1487</v>
      </c>
      <c r="CT596" t="s">
        <v>444</v>
      </c>
      <c r="CU596" t="s">
        <v>444</v>
      </c>
      <c r="CV596" t="s">
        <v>2806</v>
      </c>
      <c r="CW596" t="s">
        <v>2736</v>
      </c>
      <c r="CX596" t="s">
        <v>2809</v>
      </c>
      <c r="CY596" t="s">
        <v>1370</v>
      </c>
      <c r="CZ596" t="s">
        <v>1371</v>
      </c>
      <c r="DA596" t="s">
        <v>444</v>
      </c>
      <c r="DB596" t="s">
        <v>444</v>
      </c>
      <c r="DC596" t="s">
        <v>444</v>
      </c>
      <c r="DD596" t="s">
        <v>444</v>
      </c>
      <c r="DE596" t="s">
        <v>444</v>
      </c>
      <c r="DF596" t="s">
        <v>444</v>
      </c>
      <c r="DG596" t="s">
        <v>444</v>
      </c>
      <c r="DH596" t="s">
        <v>444</v>
      </c>
      <c r="DI596" t="s">
        <v>443</v>
      </c>
      <c r="DJ596" t="s">
        <v>282</v>
      </c>
      <c r="DK596" t="s">
        <v>1440</v>
      </c>
      <c r="DL596" t="s">
        <v>444</v>
      </c>
      <c r="DM596" t="s">
        <v>444</v>
      </c>
      <c r="DN596" t="s">
        <v>444</v>
      </c>
      <c r="DO596" t="s">
        <v>444</v>
      </c>
      <c r="DP596" t="s">
        <v>444</v>
      </c>
      <c r="DQ596" t="s">
        <v>444</v>
      </c>
      <c r="DR596" t="s">
        <v>444</v>
      </c>
      <c r="DS596" t="s">
        <v>444</v>
      </c>
      <c r="DT596" s="24" t="s">
        <v>444</v>
      </c>
      <c r="DU596" s="24" t="s">
        <v>444</v>
      </c>
      <c r="DV596" t="s">
        <v>444</v>
      </c>
      <c r="DW596" t="s">
        <v>444</v>
      </c>
      <c r="DX596" s="24" t="s">
        <v>444</v>
      </c>
      <c r="DY596" s="24" t="s">
        <v>444</v>
      </c>
      <c r="DZ596" t="s">
        <v>444</v>
      </c>
      <c r="EA596" t="s">
        <v>444</v>
      </c>
      <c r="EB596" s="24" t="s">
        <v>444</v>
      </c>
      <c r="EC596" s="24" t="s">
        <v>444</v>
      </c>
      <c r="ED596" t="s">
        <v>444</v>
      </c>
      <c r="EE596" t="s">
        <v>444</v>
      </c>
      <c r="EF596" s="24" t="s">
        <v>444</v>
      </c>
      <c r="EG596" s="24" t="s">
        <v>444</v>
      </c>
      <c r="EH596" t="s">
        <v>444</v>
      </c>
      <c r="EI596" t="s">
        <v>444</v>
      </c>
      <c r="EJ596" s="24" t="s">
        <v>444</v>
      </c>
      <c r="EK596" s="24" t="s">
        <v>444</v>
      </c>
      <c r="EL596" t="s">
        <v>444</v>
      </c>
      <c r="EM596" t="s">
        <v>444</v>
      </c>
      <c r="EN596" s="24" t="s">
        <v>444</v>
      </c>
      <c r="EO596" s="24" t="s">
        <v>444</v>
      </c>
      <c r="EP596" t="s">
        <v>444</v>
      </c>
      <c r="EQ596" t="s">
        <v>444</v>
      </c>
      <c r="ER596" s="24" t="s">
        <v>444</v>
      </c>
      <c r="ES596" s="24" t="s">
        <v>444</v>
      </c>
      <c r="ET596" t="s">
        <v>444</v>
      </c>
      <c r="EU596" t="s">
        <v>444</v>
      </c>
      <c r="EV596" s="24" t="s">
        <v>444</v>
      </c>
      <c r="EW596" s="24" t="s">
        <v>444</v>
      </c>
      <c r="EX596" t="s">
        <v>444</v>
      </c>
      <c r="EY596" t="s">
        <v>444</v>
      </c>
      <c r="EZ596" s="24" t="s">
        <v>444</v>
      </c>
      <c r="FA596" s="24" t="s">
        <v>444</v>
      </c>
      <c r="FB596" t="s">
        <v>444</v>
      </c>
      <c r="FC596" t="s">
        <v>444</v>
      </c>
      <c r="FD596" s="24" t="s">
        <v>444</v>
      </c>
      <c r="FE596" s="24" t="s">
        <v>444</v>
      </c>
      <c r="FF596" t="s">
        <v>444</v>
      </c>
      <c r="FG596" t="s">
        <v>444</v>
      </c>
      <c r="FH596" s="24" t="s">
        <v>444</v>
      </c>
      <c r="FI596" s="24" t="s">
        <v>444</v>
      </c>
      <c r="FJ596" t="s">
        <v>444</v>
      </c>
      <c r="FK596" t="s">
        <v>444</v>
      </c>
      <c r="FL596" s="24" t="s">
        <v>444</v>
      </c>
      <c r="FM596" s="24" t="s">
        <v>444</v>
      </c>
      <c r="FN596" t="s">
        <v>444</v>
      </c>
      <c r="FO596" t="s">
        <v>444</v>
      </c>
      <c r="FP596" s="24" t="s">
        <v>444</v>
      </c>
      <c r="FQ596" s="24" t="s">
        <v>444</v>
      </c>
      <c r="FR596" t="s">
        <v>444</v>
      </c>
      <c r="FS596" t="s">
        <v>444</v>
      </c>
      <c r="FT596" s="24" t="s">
        <v>444</v>
      </c>
      <c r="FU596" s="24" t="s">
        <v>444</v>
      </c>
      <c r="FV596" t="s">
        <v>444</v>
      </c>
      <c r="FW596" t="s">
        <v>444</v>
      </c>
      <c r="FX596" s="24" t="s">
        <v>444</v>
      </c>
      <c r="FY596" s="24" t="s">
        <v>444</v>
      </c>
      <c r="FZ596" t="s">
        <v>444</v>
      </c>
      <c r="GA596" t="s">
        <v>444</v>
      </c>
      <c r="GB596" s="24" t="s">
        <v>444</v>
      </c>
      <c r="GC596" s="24" t="s">
        <v>444</v>
      </c>
      <c r="GD596" t="s">
        <v>444</v>
      </c>
      <c r="GE596" t="s">
        <v>444</v>
      </c>
      <c r="GF596" s="24" t="s">
        <v>444</v>
      </c>
      <c r="GG596" s="24" t="s">
        <v>444</v>
      </c>
      <c r="GH596" t="s">
        <v>15</v>
      </c>
      <c r="GI596" s="24" t="s">
        <v>533</v>
      </c>
      <c r="GJ596" s="24" t="s">
        <v>1453</v>
      </c>
      <c r="GK596" t="s">
        <v>582</v>
      </c>
      <c r="GL596" t="s">
        <v>588</v>
      </c>
      <c r="GM596" s="24" t="s">
        <v>444</v>
      </c>
      <c r="GN596" s="24" t="s">
        <v>444</v>
      </c>
      <c r="GO596" t="s">
        <v>444</v>
      </c>
      <c r="GP596" t="s">
        <v>444</v>
      </c>
      <c r="GQ596" s="24" t="s">
        <v>444</v>
      </c>
      <c r="GR596" s="24" t="s">
        <v>444</v>
      </c>
      <c r="GS596" t="s">
        <v>444</v>
      </c>
      <c r="GT596" t="s">
        <v>444</v>
      </c>
      <c r="GU596" s="24" t="s">
        <v>444</v>
      </c>
      <c r="GV596" s="24" t="s">
        <v>444</v>
      </c>
      <c r="GW596" t="s">
        <v>444</v>
      </c>
      <c r="GX596" t="s">
        <v>444</v>
      </c>
      <c r="GY596" s="24" t="s">
        <v>444</v>
      </c>
      <c r="GZ596" s="24" t="s">
        <v>444</v>
      </c>
      <c r="HA596" t="s">
        <v>444</v>
      </c>
      <c r="HB596" t="s">
        <v>444</v>
      </c>
      <c r="HC596" s="24" t="s">
        <v>444</v>
      </c>
      <c r="HD596" s="24" t="s">
        <v>444</v>
      </c>
      <c r="HE596" t="s">
        <v>444</v>
      </c>
      <c r="HF596" t="s">
        <v>444</v>
      </c>
      <c r="HG596" s="24" t="s">
        <v>444</v>
      </c>
      <c r="HH596" s="24" t="s">
        <v>444</v>
      </c>
      <c r="HI596" t="s">
        <v>444</v>
      </c>
      <c r="HJ596" t="s">
        <v>444</v>
      </c>
      <c r="HK596" s="24" t="s">
        <v>444</v>
      </c>
      <c r="HL596" s="24" t="s">
        <v>444</v>
      </c>
      <c r="HM596" t="s">
        <v>444</v>
      </c>
      <c r="HN596" t="s">
        <v>444</v>
      </c>
      <c r="HO596" s="24" t="s">
        <v>444</v>
      </c>
      <c r="HP596" s="24" t="s">
        <v>444</v>
      </c>
      <c r="HQ596" t="s">
        <v>444</v>
      </c>
      <c r="HR596" t="s">
        <v>444</v>
      </c>
      <c r="HS596" s="24" t="s">
        <v>444</v>
      </c>
      <c r="HT596" s="24" t="s">
        <v>444</v>
      </c>
      <c r="HU596" t="s">
        <v>444</v>
      </c>
      <c r="HV596" t="s">
        <v>444</v>
      </c>
      <c r="HW596" s="24" t="s">
        <v>444</v>
      </c>
      <c r="HX596" s="24" t="s">
        <v>444</v>
      </c>
      <c r="HY596" t="s">
        <v>444</v>
      </c>
      <c r="HZ596" t="s">
        <v>444</v>
      </c>
      <c r="IA596" t="s">
        <v>2806</v>
      </c>
      <c r="IB596" t="s">
        <v>2736</v>
      </c>
      <c r="IC596" t="s">
        <v>2809</v>
      </c>
      <c r="ID596" s="33" t="b" cm="1">
        <f t="array" ref="ID596">_xlfn.IFNA(MATCH($A$2,_xlfn.NUMBERVALUE(Table_Query_from_MF_DSNP62[[#This Row],[CL_GLACCT_DR1]:[CL_GLACCT_CR4]]),0),0)&gt;=1</f>
        <v>1</v>
      </c>
      <c r="IE596" s="33" t="b">
        <f>OR(Table_Query_from_MF_DSNP62[[#This Row],[Pair1]:[Pair25]])</f>
        <v>1</v>
      </c>
      <c r="IF596" s="33">
        <f>_xlfn.IFNA(MATCH(TRUE,Table_Query_from_MF_DSNP62[[#This Row],[Pair1]:[Pair25]],0),"none")</f>
        <v>1</v>
      </c>
      <c r="IG596" s="33" t="b">
        <f>AND($A$2&gt;=_xlfn.NUMBERVALUE(Table_Query_from_MF_DSNP62[[#This Row],[CL_GL_ACCT_FR1]]),$A$2&lt;=_xlfn.NUMBERVALUE(Table_Query_from_MF_DSNP62[[#This Row],[CL_GL_ACCT_TO1]]))</f>
        <v>1</v>
      </c>
      <c r="IH596" s="33" t="b">
        <f>AND($A$2&gt;=_xlfn.NUMBERVALUE(Table_Query_from_MF_DSNP62[[#This Row],[CL_GL_ACCT_FR2]]),$A$2&lt;=_xlfn.NUMBERVALUE(Table_Query_from_MF_DSNP62[[#This Row],[CL_GL_ACCT_TO2]]))</f>
        <v>1</v>
      </c>
      <c r="II596" s="33" t="b">
        <f>AND($A$2&gt;=_xlfn.NUMBERVALUE(Table_Query_from_MF_DSNP62[[#This Row],[CL_GL_ACCT_FR3]]),$A$2&lt;=_xlfn.NUMBERVALUE(Table_Query_from_MF_DSNP62[[#This Row],[CL_GL_ACCT_TO3]]))</f>
        <v>1</v>
      </c>
      <c r="IJ596" s="33" t="b">
        <f>AND($A$2&gt;=_xlfn.NUMBERVALUE(Table_Query_from_MF_DSNP62[[#This Row],[CL_GL_ACCT_FR4]]),$A$2&lt;=_xlfn.NUMBERVALUE(Table_Query_from_MF_DSNP62[[#This Row],[CL_GL_ACCT_TO4]]))</f>
        <v>1</v>
      </c>
      <c r="IK596" s="33" t="b">
        <f>AND($A$2&gt;=_xlfn.NUMBERVALUE(Table_Query_from_MF_DSNP62[[#This Row],[CL_GL_ACCT_FR5]]),$A$2&lt;=_xlfn.NUMBERVALUE(Table_Query_from_MF_DSNP62[[#This Row],[CL_GL_ACCT_TO5]]))</f>
        <v>1</v>
      </c>
      <c r="IL596" s="33" t="b">
        <f>AND($A$2&gt;=_xlfn.NUMBERVALUE(Table_Query_from_MF_DSNP62[[#This Row],[CL_GL_ACCT_FR6]]),$A$2&lt;=_xlfn.NUMBERVALUE(Table_Query_from_MF_DSNP62[[#This Row],[CL_GL_ACCT_TO6]]))</f>
        <v>1</v>
      </c>
      <c r="IM596" s="33" t="b">
        <f>AND($A$2&gt;=_xlfn.NUMBERVALUE(Table_Query_from_MF_DSNP62[[#This Row],[CL_GL_ACCT_FR7]]),$A$2&lt;=_xlfn.NUMBERVALUE(Table_Query_from_MF_DSNP62[[#This Row],[CL_GL_ACCT_TO7]]))</f>
        <v>1</v>
      </c>
      <c r="IN596" s="33" t="b">
        <f>AND($A$2&gt;=_xlfn.NUMBERVALUE(Table_Query_from_MF_DSNP62[[#This Row],[CL_GL_ACCT_FR8]]),$A$2&lt;=_xlfn.NUMBERVALUE(Table_Query_from_MF_DSNP62[[#This Row],[CL_GL_ACCT_TO8]]))</f>
        <v>1</v>
      </c>
      <c r="IO596" s="33" t="b">
        <f>AND($A$2&gt;=_xlfn.NUMBERVALUE(Table_Query_from_MF_DSNP62[[#This Row],[CL_GL_ACCT_FR9]]),$A$2&lt;=_xlfn.NUMBERVALUE(Table_Query_from_MF_DSNP62[[#This Row],[CL_GL_ACCT_TO9]]))</f>
        <v>1</v>
      </c>
      <c r="IP596" s="33" t="b">
        <f>AND($A$2&gt;=_xlfn.NUMBERVALUE(Table_Query_from_MF_DSNP62[[#This Row],[CL_GL_ACCT_FR10]]),$A$2&lt;=_xlfn.NUMBERVALUE(Table_Query_from_MF_DSNP62[[#This Row],[CL_GL_ACCT_TO10]]))</f>
        <v>1</v>
      </c>
      <c r="IQ596" s="33" t="b">
        <f>AND($A$2&gt;=_xlfn.NUMBERVALUE(Table_Query_from_MF_DSNP62[[#This Row],[CL_GL_ACCT_FR11]]),$A$2&lt;=_xlfn.NUMBERVALUE(Table_Query_from_MF_DSNP62[[#This Row],[CL_GL_ACCT_TO11]]))</f>
        <v>1</v>
      </c>
      <c r="IR596" s="33" t="b">
        <f>AND($A$2&gt;=_xlfn.NUMBERVALUE(Table_Query_from_MF_DSNP62[[#This Row],[CL_GL_ACCT_FR12]]),$A$2&lt;=_xlfn.NUMBERVALUE(Table_Query_from_MF_DSNP62[[#This Row],[CL_GL_ACCT_TO12]]))</f>
        <v>1</v>
      </c>
      <c r="IS596" s="33" t="b">
        <f>AND($A$2&gt;=_xlfn.NUMBERVALUE(Table_Query_from_MF_DSNP62[[#This Row],[CL_GL_ACCT_FR13]]),$A$2&lt;=_xlfn.NUMBERVALUE(Table_Query_from_MF_DSNP62[[#This Row],[CL_GL_ACCT_TO13]]))</f>
        <v>1</v>
      </c>
      <c r="IT596" s="33" t="b">
        <f>AND($A$2&gt;=_xlfn.NUMBERVALUE(Table_Query_from_MF_DSNP62[[#This Row],[CL_GL_ACCT_FR14]]),$A$2&lt;=_xlfn.NUMBERVALUE(Table_Query_from_MF_DSNP62[[#This Row],[CL_GL_ACCT_TO14]]))</f>
        <v>1</v>
      </c>
      <c r="IU596" s="33" t="b">
        <f>AND($A$2&gt;=_xlfn.NUMBERVALUE(Table_Query_from_MF_DSNP62[[#This Row],[CL_GL_ACCT_FR15]]),$A$2&lt;=_xlfn.NUMBERVALUE(Table_Query_from_MF_DSNP62[[#This Row],[CL_GL_ACCT_TO15]]))</f>
        <v>1</v>
      </c>
      <c r="IV596" s="33" t="b">
        <f>AND($A$2&gt;=_xlfn.NUMBERVALUE(Table_Query_from_MF_DSNP62[[#This Row],[CL_GL_ACCT_FR16]]),$A$2&lt;=_xlfn.NUMBERVALUE(Table_Query_from_MF_DSNP62[[#This Row],[CL_GL_ACCT_TO16]]))</f>
        <v>1</v>
      </c>
      <c r="IW596" s="33" t="b">
        <f>AND($A$2&gt;=_xlfn.NUMBERVALUE(Table_Query_from_MF_DSNP62[[#This Row],[CL_GL_ACCT_FR17]]),$A$2&lt;=_xlfn.NUMBERVALUE(Table_Query_from_MF_DSNP62[[#This Row],[CL_GL_ACCT_TO17]]))</f>
        <v>1</v>
      </c>
      <c r="IX596" s="33" t="b">
        <f>AND($A$2&gt;=_xlfn.NUMBERVALUE(Table_Query_from_MF_DSNP62[[#This Row],[CL_GL_ACCT_FR18]]),$A$2&lt;=_xlfn.NUMBERVALUE(Table_Query_from_MF_DSNP62[[#This Row],[CL_GL_ACCT_TO18]]))</f>
        <v>1</v>
      </c>
      <c r="IY596" s="33" t="b">
        <f>AND($A$2&gt;=_xlfn.NUMBERVALUE(Table_Query_from_MF_DSNP62[[#This Row],[CL_GL_ACCT_FR19]]),$A$2&lt;=_xlfn.NUMBERVALUE(Table_Query_from_MF_DSNP62[[#This Row],[CL_GL_ACCT_TO19]]))</f>
        <v>1</v>
      </c>
      <c r="IZ596" s="33" t="b">
        <f>AND($A$2&gt;=_xlfn.NUMBERVALUE(Table_Query_from_MF_DSNP62[[#This Row],[CL_GL_ACCT_FR20]]),$A$2&lt;=_xlfn.NUMBERVALUE(Table_Query_from_MF_DSNP62[[#This Row],[CL_GL_ACCT_TO20]]))</f>
        <v>1</v>
      </c>
      <c r="JA596" s="33" t="b">
        <f>AND($A$2&gt;=_xlfn.NUMBERVALUE(Table_Query_from_MF_DSNP62[[#This Row],[CL_GL_ACCT_FR21]]),$A$2&lt;=_xlfn.NUMBERVALUE(Table_Query_from_MF_DSNP62[[#This Row],[CL_GL_ACCT_TO21]]))</f>
        <v>1</v>
      </c>
      <c r="JB596" s="33" t="b">
        <f>AND($A$2&gt;=_xlfn.NUMBERVALUE(Table_Query_from_MF_DSNP62[[#This Row],[CL_GL_ACCT_FR22]]),$A$2&lt;=_xlfn.NUMBERVALUE(Table_Query_from_MF_DSNP62[[#This Row],[CL_GL_ACCT_TO22]]))</f>
        <v>1</v>
      </c>
      <c r="JC596" s="33" t="b">
        <f>AND($A$2&gt;=_xlfn.NUMBERVALUE(Table_Query_from_MF_DSNP62[[#This Row],[CL_GL_ACCT_FR23]]),$A$2&lt;=_xlfn.NUMBERVALUE(Table_Query_from_MF_DSNP62[[#This Row],[CL_GL_ACCT_TO23]]))</f>
        <v>1</v>
      </c>
      <c r="JD596" s="33" t="b">
        <f>AND($A$2&gt;=_xlfn.NUMBERVALUE(Table_Query_from_MF_DSNP62[[#This Row],[CL_GL_ACCT_FR24]]),$A$2&lt;=_xlfn.NUMBERVALUE(Table_Query_from_MF_DSNP62[[#This Row],[CL_GL_ACCT_TO24]]))</f>
        <v>1</v>
      </c>
      <c r="JE596" s="33" t="b">
        <f>AND($A$2&gt;=_xlfn.NUMBERVALUE(Table_Query_from_MF_DSNP62[[#This Row],[CL_GL_ACCT_FR25]]),$A$2&lt;=_xlfn.NUMBERVALUE(Table_Query_from_MF_DSNP62[[#This Row],[CL_GL_ACCT_TO25]]))</f>
        <v>1</v>
      </c>
      <c r="JF596" s="33" t="b">
        <f>OR(Table_Query_from_MF_DSNP62[[#This Row],[PairA]:[PairO]])</f>
        <v>1</v>
      </c>
      <c r="JG596" s="33">
        <f>_xlfn.IFNA(MATCH(TRUE,Table_Query_from_MF_DSNP62[[#This Row],[PairA]:[PairO]],0),"none")</f>
        <v>3</v>
      </c>
      <c r="JH596" s="33" t="b">
        <f>AND($B$2&gt;=_xlfn.NUMBERVALUE(Table_Query_from_MF_DSNP62[[#This Row],[CL_CMP_OBJ_FR1]]),$B$2&lt;=_xlfn.NUMBERVALUE(Table_Query_from_MF_DSNP62[[#This Row],[CL_CMP_OBJ_TO1]]))</f>
        <v>0</v>
      </c>
      <c r="JI596" s="33" t="b">
        <f>AND($B$2&gt;=_xlfn.NUMBERVALUE(Table_Query_from_MF_DSNP62[[#This Row],[CL_CMP_OBJ_FR2]]),$B$2&lt;=_xlfn.NUMBERVALUE(Table_Query_from_MF_DSNP62[[#This Row],[CL_CMP_OBJ_TO2]]))</f>
        <v>0</v>
      </c>
      <c r="JJ596" s="33" t="b">
        <f>AND($B$2&gt;=_xlfn.NUMBERVALUE(Table_Query_from_MF_DSNP62[[#This Row],[CL_CMP_OBJ_FR3]]),$B$2&lt;=_xlfn.NUMBERVALUE(Table_Query_from_MF_DSNP62[[#This Row],[CL_CMP_OBJ_TO3]]))</f>
        <v>1</v>
      </c>
      <c r="JK596" s="33" t="b">
        <f>AND($B$2&gt;=_xlfn.NUMBERVALUE(Table_Query_from_MF_DSNP62[[#This Row],[CL_CMP_OBJ_FR4]]),$B$2&lt;=_xlfn.NUMBERVALUE(Table_Query_from_MF_DSNP62[[#This Row],[CL_CMP_OBJ_TO4]]))</f>
        <v>1</v>
      </c>
      <c r="JL596" s="33" t="b">
        <f>AND($B$2&gt;=_xlfn.NUMBERVALUE(Table_Query_from_MF_DSNP62[[#This Row],[CL_CMP_OBJ_FR5]]),$B$2&lt;=_xlfn.NUMBERVALUE(Table_Query_from_MF_DSNP62[[#This Row],[CL_CMP_OBJ_TO5]]))</f>
        <v>1</v>
      </c>
      <c r="JM596" s="33" t="b">
        <f>AND($B$2&gt;=_xlfn.NUMBERVALUE(Table_Query_from_MF_DSNP62[[#This Row],[CL_CMP_OBJ_FR6]]),$B$2&lt;=_xlfn.NUMBERVALUE(Table_Query_from_MF_DSNP62[[#This Row],[CL_CMP_OBJ_TO6]]))</f>
        <v>1</v>
      </c>
      <c r="JN596" s="33" t="b">
        <f>AND($B$2&gt;=_xlfn.NUMBERVALUE(Table_Query_from_MF_DSNP62[[#This Row],[CL_CMP_OBJ_FR7]]),$B$2&lt;=_xlfn.NUMBERVALUE(Table_Query_from_MF_DSNP62[[#This Row],[CL_CMP_OBJ_TO7]]))</f>
        <v>1</v>
      </c>
      <c r="JO596" s="33" t="b">
        <f>AND($B$2&gt;=_xlfn.NUMBERVALUE(Table_Query_from_MF_DSNP62[[#This Row],[CL_CMP_OBJ_FR8]]),$B$2&lt;=_xlfn.NUMBERVALUE(Table_Query_from_MF_DSNP62[[#This Row],[CL_CMP_OBJ_TO8]]))</f>
        <v>1</v>
      </c>
      <c r="JP596" s="33" t="b">
        <f>AND($B$2&gt;=_xlfn.NUMBERVALUE(Table_Query_from_MF_DSNP62[[#This Row],[CL_CMP_OBJ_FR9]]),$B$2&lt;=_xlfn.NUMBERVALUE(Table_Query_from_MF_DSNP62[[#This Row],[CL_CMP_OBJ_TO9]]))</f>
        <v>1</v>
      </c>
      <c r="JQ596" s="33" t="b">
        <f>AND($B$2&gt;=_xlfn.NUMBERVALUE(Table_Query_from_MF_DSNP62[[#This Row],[CL_CMP_OBJ_FR10]]),$B$2&lt;=_xlfn.NUMBERVALUE(Table_Query_from_MF_DSNP62[[#This Row],[CL_CMP_OBJ_TO10]]))</f>
        <v>1</v>
      </c>
      <c r="JR596" s="33" t="b">
        <f>AND($B$2&gt;=_xlfn.NUMBERVALUE(Table_Query_from_MF_DSNP62[[#This Row],[CL_CMP_OBJ_FR11]]),$B$2&lt;=_xlfn.NUMBERVALUE(Table_Query_from_MF_DSNP62[[#This Row],[CL_CMP_OBJ_TO11]]))</f>
        <v>1</v>
      </c>
      <c r="JS596" s="33" t="b">
        <f>AND($B$2&gt;=_xlfn.NUMBERVALUE(Table_Query_from_MF_DSNP62[[#This Row],[CL_CMP_OBJ_FR12]]),$B$2&lt;=_xlfn.NUMBERVALUE(Table_Query_from_MF_DSNP62[[#This Row],[CL_CMP_OBJ_TO12]]))</f>
        <v>1</v>
      </c>
      <c r="JT596" s="33" t="b">
        <f>AND($B$2&gt;=_xlfn.NUMBERVALUE(Table_Query_from_MF_DSNP62[[#This Row],[CL_CMP_OBJ_FR13]]),$B$2&lt;=_xlfn.NUMBERVALUE(Table_Query_from_MF_DSNP62[[#This Row],[CL_CMP_OBJ_TO13]]))</f>
        <v>1</v>
      </c>
      <c r="JU596" s="33" t="b">
        <f>AND($B$2&gt;=_xlfn.NUMBERVALUE(Table_Query_from_MF_DSNP62[[#This Row],[CL_CMP_OBJ_FR14]]),$B$2&lt;=_xlfn.NUMBERVALUE(Table_Query_from_MF_DSNP62[[#This Row],[CL_CMP_OBJ_TO14]]))</f>
        <v>1</v>
      </c>
      <c r="JV596" s="33" t="b">
        <f>AND($B$2&gt;=_xlfn.NUMBERVALUE(Table_Query_from_MF_DSNP62[[#This Row],[CL_CMP_OBJ_FR15]]),$B$2&lt;=_xlfn.NUMBERVALUE(Table_Query_from_MF_DSNP62[[#This Row],[CL_CMP_OBJ_TO15]]))</f>
        <v>1</v>
      </c>
    </row>
    <row r="597" spans="1:282" x14ac:dyDescent="0.25">
      <c r="A597" t="b">
        <f>OR(,Table_Query_from_MF_DSNP62[[#This Row],[Desired GL included as "hard-coded" GL?]],Table_Query_from_MF_DSNP62[[#This Row],[Desired GL included as "Open GL"?]])</f>
        <v>1</v>
      </c>
      <c r="B597" t="b">
        <f>Table_Query_from_MF_DSNP62[[#This Row],[Desired CObj included as "Open CObj"?]]</f>
        <v>1</v>
      </c>
      <c r="C597" t="s">
        <v>2346</v>
      </c>
      <c r="D597" t="s">
        <v>2253</v>
      </c>
      <c r="E597" t="s">
        <v>8</v>
      </c>
      <c r="F597" s="24" t="s">
        <v>13</v>
      </c>
      <c r="G597" t="s">
        <v>41</v>
      </c>
      <c r="H597" s="24" t="s">
        <v>412</v>
      </c>
      <c r="I597" t="s">
        <v>411</v>
      </c>
      <c r="J597" s="24" t="s">
        <v>444</v>
      </c>
      <c r="K597" t="s">
        <v>444</v>
      </c>
      <c r="L597" s="24" t="s">
        <v>444</v>
      </c>
      <c r="M597" t="s">
        <v>444</v>
      </c>
      <c r="N597" t="s">
        <v>444</v>
      </c>
      <c r="O597" t="s">
        <v>444</v>
      </c>
      <c r="P597" t="s">
        <v>444</v>
      </c>
      <c r="Q597" t="s">
        <v>15</v>
      </c>
      <c r="R597" t="s">
        <v>15</v>
      </c>
      <c r="S597" t="s">
        <v>442</v>
      </c>
      <c r="T597" t="s">
        <v>447</v>
      </c>
      <c r="U597" t="s">
        <v>444</v>
      </c>
      <c r="V597" t="s">
        <v>444</v>
      </c>
      <c r="W597" t="s">
        <v>447</v>
      </c>
      <c r="X597" t="s">
        <v>444</v>
      </c>
      <c r="Y597" t="s">
        <v>444</v>
      </c>
      <c r="Z597" t="s">
        <v>442</v>
      </c>
      <c r="AA597" t="s">
        <v>442</v>
      </c>
      <c r="AB597" t="s">
        <v>442</v>
      </c>
      <c r="AC597" t="s">
        <v>444</v>
      </c>
      <c r="AD597" t="s">
        <v>447</v>
      </c>
      <c r="AE597" t="s">
        <v>447</v>
      </c>
      <c r="AF597" t="s">
        <v>447</v>
      </c>
      <c r="AG597" t="s">
        <v>442</v>
      </c>
      <c r="AH597" t="s">
        <v>447</v>
      </c>
      <c r="AI597" t="s">
        <v>447</v>
      </c>
      <c r="AJ597" t="s">
        <v>442</v>
      </c>
      <c r="AK597" t="s">
        <v>444</v>
      </c>
      <c r="AL597" t="s">
        <v>444</v>
      </c>
      <c r="AM597" t="s">
        <v>444</v>
      </c>
      <c r="AN597" t="s">
        <v>444</v>
      </c>
      <c r="AO597" t="s">
        <v>444</v>
      </c>
      <c r="AP597" t="s">
        <v>442</v>
      </c>
      <c r="AQ597" t="s">
        <v>282</v>
      </c>
      <c r="AR597" t="s">
        <v>1451</v>
      </c>
      <c r="AS597" t="s">
        <v>162</v>
      </c>
      <c r="AT597" t="s">
        <v>10</v>
      </c>
      <c r="AU597" t="s">
        <v>444</v>
      </c>
      <c r="AV597" t="s">
        <v>442</v>
      </c>
      <c r="AW597" t="s">
        <v>444</v>
      </c>
      <c r="AX597" t="s">
        <v>444</v>
      </c>
      <c r="AY597" t="s">
        <v>444</v>
      </c>
      <c r="AZ597" t="s">
        <v>7</v>
      </c>
      <c r="BA597" t="s">
        <v>478</v>
      </c>
      <c r="BB597" t="s">
        <v>444</v>
      </c>
      <c r="BC597" t="s">
        <v>444</v>
      </c>
      <c r="BD597" t="s">
        <v>1359</v>
      </c>
      <c r="BE597" t="s">
        <v>2344</v>
      </c>
      <c r="BF597" t="s">
        <v>1360</v>
      </c>
      <c r="BG597" t="s">
        <v>1360</v>
      </c>
      <c r="BH597" t="s">
        <v>755</v>
      </c>
      <c r="BI597" t="s">
        <v>529</v>
      </c>
      <c r="BJ597" t="s">
        <v>282</v>
      </c>
      <c r="BK597" t="s">
        <v>282</v>
      </c>
      <c r="BL597" t="s">
        <v>1360</v>
      </c>
      <c r="BM597" t="s">
        <v>758</v>
      </c>
      <c r="BN597" t="s">
        <v>529</v>
      </c>
      <c r="BO597" t="s">
        <v>282</v>
      </c>
      <c r="BP597" t="s">
        <v>282</v>
      </c>
      <c r="BQ597" t="s">
        <v>1360</v>
      </c>
      <c r="BR597" t="s">
        <v>143</v>
      </c>
      <c r="BS597" t="s">
        <v>444</v>
      </c>
      <c r="BT597" t="s">
        <v>740</v>
      </c>
      <c r="BU597" t="s">
        <v>524</v>
      </c>
      <c r="BV597" t="s">
        <v>444</v>
      </c>
      <c r="BW597" t="s">
        <v>1360</v>
      </c>
      <c r="BX597" t="s">
        <v>143</v>
      </c>
      <c r="BY597" t="s">
        <v>444</v>
      </c>
      <c r="BZ597" t="s">
        <v>740</v>
      </c>
      <c r="CA597" t="s">
        <v>524</v>
      </c>
      <c r="CB597" t="s">
        <v>444</v>
      </c>
      <c r="CC597" t="s">
        <v>1360</v>
      </c>
      <c r="CD597" t="s">
        <v>143</v>
      </c>
      <c r="CE597" t="s">
        <v>444</v>
      </c>
      <c r="CF597" t="s">
        <v>444</v>
      </c>
      <c r="CG597" t="s">
        <v>444</v>
      </c>
      <c r="CH597" t="s">
        <v>444</v>
      </c>
      <c r="CI597" t="s">
        <v>1360</v>
      </c>
      <c r="CJ597" t="s">
        <v>143</v>
      </c>
      <c r="CK597" t="s">
        <v>444</v>
      </c>
      <c r="CL597" t="s">
        <v>740</v>
      </c>
      <c r="CM597" t="s">
        <v>524</v>
      </c>
      <c r="CN597" t="s">
        <v>444</v>
      </c>
      <c r="CO597" t="s">
        <v>1360</v>
      </c>
      <c r="CP597" t="s">
        <v>143</v>
      </c>
      <c r="CQ597" t="s">
        <v>444</v>
      </c>
      <c r="CR597" t="s">
        <v>740</v>
      </c>
      <c r="CS597" t="s">
        <v>524</v>
      </c>
      <c r="CT597" t="s">
        <v>444</v>
      </c>
      <c r="CU597" t="s">
        <v>282</v>
      </c>
      <c r="CV597" t="s">
        <v>2806</v>
      </c>
      <c r="CW597" t="s">
        <v>2736</v>
      </c>
      <c r="CX597" t="s">
        <v>2806</v>
      </c>
      <c r="CY597" t="s">
        <v>1370</v>
      </c>
      <c r="CZ597" t="s">
        <v>1371</v>
      </c>
      <c r="DA597" t="s">
        <v>444</v>
      </c>
      <c r="DB597" t="s">
        <v>444</v>
      </c>
      <c r="DC597" t="s">
        <v>444</v>
      </c>
      <c r="DD597" t="s">
        <v>444</v>
      </c>
      <c r="DE597" t="s">
        <v>444</v>
      </c>
      <c r="DF597" t="s">
        <v>444</v>
      </c>
      <c r="DG597" t="s">
        <v>444</v>
      </c>
      <c r="DH597" t="s">
        <v>444</v>
      </c>
      <c r="DI597" t="s">
        <v>443</v>
      </c>
      <c r="DJ597" t="s">
        <v>282</v>
      </c>
      <c r="DK597" t="s">
        <v>1440</v>
      </c>
      <c r="DL597" t="s">
        <v>444</v>
      </c>
      <c r="DM597" t="s">
        <v>444</v>
      </c>
      <c r="DN597" t="s">
        <v>444</v>
      </c>
      <c r="DO597" t="s">
        <v>444</v>
      </c>
      <c r="DP597" t="s">
        <v>444</v>
      </c>
      <c r="DQ597" t="s">
        <v>444</v>
      </c>
      <c r="DR597" t="s">
        <v>444</v>
      </c>
      <c r="DS597" t="s">
        <v>444</v>
      </c>
      <c r="DT597" s="24" t="s">
        <v>444</v>
      </c>
      <c r="DU597" s="24" t="s">
        <v>444</v>
      </c>
      <c r="DV597" t="s">
        <v>444</v>
      </c>
      <c r="DW597" t="s">
        <v>444</v>
      </c>
      <c r="DX597" s="24" t="s">
        <v>444</v>
      </c>
      <c r="DY597" s="24" t="s">
        <v>444</v>
      </c>
      <c r="DZ597" t="s">
        <v>444</v>
      </c>
      <c r="EA597" t="s">
        <v>444</v>
      </c>
      <c r="EB597" s="24" t="s">
        <v>444</v>
      </c>
      <c r="EC597" s="24" t="s">
        <v>444</v>
      </c>
      <c r="ED597" t="s">
        <v>444</v>
      </c>
      <c r="EE597" t="s">
        <v>444</v>
      </c>
      <c r="EF597" s="24" t="s">
        <v>444</v>
      </c>
      <c r="EG597" s="24" t="s">
        <v>444</v>
      </c>
      <c r="EH597" t="s">
        <v>444</v>
      </c>
      <c r="EI597" t="s">
        <v>444</v>
      </c>
      <c r="EJ597" s="24" t="s">
        <v>444</v>
      </c>
      <c r="EK597" s="24" t="s">
        <v>444</v>
      </c>
      <c r="EL597" t="s">
        <v>444</v>
      </c>
      <c r="EM597" t="s">
        <v>444</v>
      </c>
      <c r="EN597" s="24" t="s">
        <v>444</v>
      </c>
      <c r="EO597" s="24" t="s">
        <v>444</v>
      </c>
      <c r="EP597" t="s">
        <v>444</v>
      </c>
      <c r="EQ597" t="s">
        <v>444</v>
      </c>
      <c r="ER597" s="24" t="s">
        <v>444</v>
      </c>
      <c r="ES597" s="24" t="s">
        <v>444</v>
      </c>
      <c r="ET597" t="s">
        <v>444</v>
      </c>
      <c r="EU597" t="s">
        <v>444</v>
      </c>
      <c r="EV597" s="24" t="s">
        <v>444</v>
      </c>
      <c r="EW597" s="24" t="s">
        <v>444</v>
      </c>
      <c r="EX597" t="s">
        <v>444</v>
      </c>
      <c r="EY597" t="s">
        <v>444</v>
      </c>
      <c r="EZ597" s="24" t="s">
        <v>444</v>
      </c>
      <c r="FA597" s="24" t="s">
        <v>444</v>
      </c>
      <c r="FB597" t="s">
        <v>444</v>
      </c>
      <c r="FC597" t="s">
        <v>444</v>
      </c>
      <c r="FD597" s="24" t="s">
        <v>444</v>
      </c>
      <c r="FE597" s="24" t="s">
        <v>444</v>
      </c>
      <c r="FF597" t="s">
        <v>444</v>
      </c>
      <c r="FG597" t="s">
        <v>444</v>
      </c>
      <c r="FH597" s="24" t="s">
        <v>444</v>
      </c>
      <c r="FI597" s="24" t="s">
        <v>444</v>
      </c>
      <c r="FJ597" t="s">
        <v>444</v>
      </c>
      <c r="FK597" t="s">
        <v>444</v>
      </c>
      <c r="FL597" s="24" t="s">
        <v>444</v>
      </c>
      <c r="FM597" s="24" t="s">
        <v>444</v>
      </c>
      <c r="FN597" t="s">
        <v>444</v>
      </c>
      <c r="FO597" t="s">
        <v>444</v>
      </c>
      <c r="FP597" s="24" t="s">
        <v>444</v>
      </c>
      <c r="FQ597" s="24" t="s">
        <v>444</v>
      </c>
      <c r="FR597" t="s">
        <v>444</v>
      </c>
      <c r="FS597" t="s">
        <v>444</v>
      </c>
      <c r="FT597" s="24" t="s">
        <v>444</v>
      </c>
      <c r="FU597" s="24" t="s">
        <v>444</v>
      </c>
      <c r="FV597" t="s">
        <v>444</v>
      </c>
      <c r="FW597" t="s">
        <v>444</v>
      </c>
      <c r="FX597" s="24" t="s">
        <v>444</v>
      </c>
      <c r="FY597" s="24" t="s">
        <v>444</v>
      </c>
      <c r="FZ597" t="s">
        <v>444</v>
      </c>
      <c r="GA597" t="s">
        <v>444</v>
      </c>
      <c r="GB597" s="24" t="s">
        <v>444</v>
      </c>
      <c r="GC597" s="24" t="s">
        <v>444</v>
      </c>
      <c r="GD597" t="s">
        <v>444</v>
      </c>
      <c r="GE597" t="s">
        <v>444</v>
      </c>
      <c r="GF597" s="24" t="s">
        <v>444</v>
      </c>
      <c r="GG597" s="24" t="s">
        <v>444</v>
      </c>
      <c r="GH597" t="s">
        <v>15</v>
      </c>
      <c r="GI597" s="24" t="s">
        <v>446</v>
      </c>
      <c r="GJ597" s="24" t="s">
        <v>475</v>
      </c>
      <c r="GK597" t="s">
        <v>444</v>
      </c>
      <c r="GL597" t="s">
        <v>444</v>
      </c>
      <c r="GM597" s="24" t="s">
        <v>444</v>
      </c>
      <c r="GN597" s="24" t="s">
        <v>444</v>
      </c>
      <c r="GO597" t="s">
        <v>444</v>
      </c>
      <c r="GP597" t="s">
        <v>444</v>
      </c>
      <c r="GQ597" s="24" t="s">
        <v>444</v>
      </c>
      <c r="GR597" s="24" t="s">
        <v>444</v>
      </c>
      <c r="GS597" t="s">
        <v>444</v>
      </c>
      <c r="GT597" t="s">
        <v>444</v>
      </c>
      <c r="GU597" s="24" t="s">
        <v>444</v>
      </c>
      <c r="GV597" s="24" t="s">
        <v>444</v>
      </c>
      <c r="GW597" t="s">
        <v>444</v>
      </c>
      <c r="GX597" t="s">
        <v>444</v>
      </c>
      <c r="GY597" s="24" t="s">
        <v>444</v>
      </c>
      <c r="GZ597" s="24" t="s">
        <v>444</v>
      </c>
      <c r="HA597" t="s">
        <v>444</v>
      </c>
      <c r="HB597" t="s">
        <v>444</v>
      </c>
      <c r="HC597" s="24" t="s">
        <v>444</v>
      </c>
      <c r="HD597" s="24" t="s">
        <v>444</v>
      </c>
      <c r="HE597" t="s">
        <v>444</v>
      </c>
      <c r="HF597" t="s">
        <v>444</v>
      </c>
      <c r="HG597" s="24" t="s">
        <v>444</v>
      </c>
      <c r="HH597" s="24" t="s">
        <v>444</v>
      </c>
      <c r="HI597" t="s">
        <v>444</v>
      </c>
      <c r="HJ597" t="s">
        <v>444</v>
      </c>
      <c r="HK597" s="24" t="s">
        <v>444</v>
      </c>
      <c r="HL597" s="24" t="s">
        <v>444</v>
      </c>
      <c r="HM597" t="s">
        <v>444</v>
      </c>
      <c r="HN597" t="s">
        <v>444</v>
      </c>
      <c r="HO597" s="24" t="s">
        <v>444</v>
      </c>
      <c r="HP597" s="24" t="s">
        <v>444</v>
      </c>
      <c r="HQ597" t="s">
        <v>444</v>
      </c>
      <c r="HR597" t="s">
        <v>444</v>
      </c>
      <c r="HS597" s="24" t="s">
        <v>444</v>
      </c>
      <c r="HT597" s="24" t="s">
        <v>444</v>
      </c>
      <c r="HU597" t="s">
        <v>444</v>
      </c>
      <c r="HV597" t="s">
        <v>444</v>
      </c>
      <c r="HW597" s="24" t="s">
        <v>444</v>
      </c>
      <c r="HX597" s="24" t="s">
        <v>444</v>
      </c>
      <c r="HY597" t="s">
        <v>444</v>
      </c>
      <c r="HZ597" t="s">
        <v>444</v>
      </c>
      <c r="IA597" t="s">
        <v>2806</v>
      </c>
      <c r="IB597" t="s">
        <v>2736</v>
      </c>
      <c r="IC597" t="s">
        <v>2809</v>
      </c>
      <c r="ID597" s="33" t="b" cm="1">
        <f t="array" ref="ID597">_xlfn.IFNA(MATCH($A$2,_xlfn.NUMBERVALUE(Table_Query_from_MF_DSNP62[[#This Row],[CL_GLACCT_DR1]:[CL_GLACCT_CR4]]),0),0)&gt;=1</f>
        <v>1</v>
      </c>
      <c r="IE597" s="33" t="b">
        <f>OR(Table_Query_from_MF_DSNP62[[#This Row],[Pair1]:[Pair25]])</f>
        <v>1</v>
      </c>
      <c r="IF597" s="33">
        <f>_xlfn.IFNA(MATCH(TRUE,Table_Query_from_MF_DSNP62[[#This Row],[Pair1]:[Pair25]],0),"none")</f>
        <v>1</v>
      </c>
      <c r="IG597" s="33" t="b">
        <f>AND($A$2&gt;=_xlfn.NUMBERVALUE(Table_Query_from_MF_DSNP62[[#This Row],[CL_GL_ACCT_FR1]]),$A$2&lt;=_xlfn.NUMBERVALUE(Table_Query_from_MF_DSNP62[[#This Row],[CL_GL_ACCT_TO1]]))</f>
        <v>1</v>
      </c>
      <c r="IH597" s="33" t="b">
        <f>AND($A$2&gt;=_xlfn.NUMBERVALUE(Table_Query_from_MF_DSNP62[[#This Row],[CL_GL_ACCT_FR2]]),$A$2&lt;=_xlfn.NUMBERVALUE(Table_Query_from_MF_DSNP62[[#This Row],[CL_GL_ACCT_TO2]]))</f>
        <v>1</v>
      </c>
      <c r="II597" s="33" t="b">
        <f>AND($A$2&gt;=_xlfn.NUMBERVALUE(Table_Query_from_MF_DSNP62[[#This Row],[CL_GL_ACCT_FR3]]),$A$2&lt;=_xlfn.NUMBERVALUE(Table_Query_from_MF_DSNP62[[#This Row],[CL_GL_ACCT_TO3]]))</f>
        <v>1</v>
      </c>
      <c r="IJ597" s="33" t="b">
        <f>AND($A$2&gt;=_xlfn.NUMBERVALUE(Table_Query_from_MF_DSNP62[[#This Row],[CL_GL_ACCT_FR4]]),$A$2&lt;=_xlfn.NUMBERVALUE(Table_Query_from_MF_DSNP62[[#This Row],[CL_GL_ACCT_TO4]]))</f>
        <v>1</v>
      </c>
      <c r="IK597" s="33" t="b">
        <f>AND($A$2&gt;=_xlfn.NUMBERVALUE(Table_Query_from_MF_DSNP62[[#This Row],[CL_GL_ACCT_FR5]]),$A$2&lt;=_xlfn.NUMBERVALUE(Table_Query_from_MF_DSNP62[[#This Row],[CL_GL_ACCT_TO5]]))</f>
        <v>1</v>
      </c>
      <c r="IL597" s="33" t="b">
        <f>AND($A$2&gt;=_xlfn.NUMBERVALUE(Table_Query_from_MF_DSNP62[[#This Row],[CL_GL_ACCT_FR6]]),$A$2&lt;=_xlfn.NUMBERVALUE(Table_Query_from_MF_DSNP62[[#This Row],[CL_GL_ACCT_TO6]]))</f>
        <v>1</v>
      </c>
      <c r="IM597" s="33" t="b">
        <f>AND($A$2&gt;=_xlfn.NUMBERVALUE(Table_Query_from_MF_DSNP62[[#This Row],[CL_GL_ACCT_FR7]]),$A$2&lt;=_xlfn.NUMBERVALUE(Table_Query_from_MF_DSNP62[[#This Row],[CL_GL_ACCT_TO7]]))</f>
        <v>1</v>
      </c>
      <c r="IN597" s="33" t="b">
        <f>AND($A$2&gt;=_xlfn.NUMBERVALUE(Table_Query_from_MF_DSNP62[[#This Row],[CL_GL_ACCT_FR8]]),$A$2&lt;=_xlfn.NUMBERVALUE(Table_Query_from_MF_DSNP62[[#This Row],[CL_GL_ACCT_TO8]]))</f>
        <v>1</v>
      </c>
      <c r="IO597" s="33" t="b">
        <f>AND($A$2&gt;=_xlfn.NUMBERVALUE(Table_Query_from_MF_DSNP62[[#This Row],[CL_GL_ACCT_FR9]]),$A$2&lt;=_xlfn.NUMBERVALUE(Table_Query_from_MF_DSNP62[[#This Row],[CL_GL_ACCT_TO9]]))</f>
        <v>1</v>
      </c>
      <c r="IP597" s="33" t="b">
        <f>AND($A$2&gt;=_xlfn.NUMBERVALUE(Table_Query_from_MF_DSNP62[[#This Row],[CL_GL_ACCT_FR10]]),$A$2&lt;=_xlfn.NUMBERVALUE(Table_Query_from_MF_DSNP62[[#This Row],[CL_GL_ACCT_TO10]]))</f>
        <v>1</v>
      </c>
      <c r="IQ597" s="33" t="b">
        <f>AND($A$2&gt;=_xlfn.NUMBERVALUE(Table_Query_from_MF_DSNP62[[#This Row],[CL_GL_ACCT_FR11]]),$A$2&lt;=_xlfn.NUMBERVALUE(Table_Query_from_MF_DSNP62[[#This Row],[CL_GL_ACCT_TO11]]))</f>
        <v>1</v>
      </c>
      <c r="IR597" s="33" t="b">
        <f>AND($A$2&gt;=_xlfn.NUMBERVALUE(Table_Query_from_MF_DSNP62[[#This Row],[CL_GL_ACCT_FR12]]),$A$2&lt;=_xlfn.NUMBERVALUE(Table_Query_from_MF_DSNP62[[#This Row],[CL_GL_ACCT_TO12]]))</f>
        <v>1</v>
      </c>
      <c r="IS597" s="33" t="b">
        <f>AND($A$2&gt;=_xlfn.NUMBERVALUE(Table_Query_from_MF_DSNP62[[#This Row],[CL_GL_ACCT_FR13]]),$A$2&lt;=_xlfn.NUMBERVALUE(Table_Query_from_MF_DSNP62[[#This Row],[CL_GL_ACCT_TO13]]))</f>
        <v>1</v>
      </c>
      <c r="IT597" s="33" t="b">
        <f>AND($A$2&gt;=_xlfn.NUMBERVALUE(Table_Query_from_MF_DSNP62[[#This Row],[CL_GL_ACCT_FR14]]),$A$2&lt;=_xlfn.NUMBERVALUE(Table_Query_from_MF_DSNP62[[#This Row],[CL_GL_ACCT_TO14]]))</f>
        <v>1</v>
      </c>
      <c r="IU597" s="33" t="b">
        <f>AND($A$2&gt;=_xlfn.NUMBERVALUE(Table_Query_from_MF_DSNP62[[#This Row],[CL_GL_ACCT_FR15]]),$A$2&lt;=_xlfn.NUMBERVALUE(Table_Query_from_MF_DSNP62[[#This Row],[CL_GL_ACCT_TO15]]))</f>
        <v>1</v>
      </c>
      <c r="IV597" s="33" t="b">
        <f>AND($A$2&gt;=_xlfn.NUMBERVALUE(Table_Query_from_MF_DSNP62[[#This Row],[CL_GL_ACCT_FR16]]),$A$2&lt;=_xlfn.NUMBERVALUE(Table_Query_from_MF_DSNP62[[#This Row],[CL_GL_ACCT_TO16]]))</f>
        <v>1</v>
      </c>
      <c r="IW597" s="33" t="b">
        <f>AND($A$2&gt;=_xlfn.NUMBERVALUE(Table_Query_from_MF_DSNP62[[#This Row],[CL_GL_ACCT_FR17]]),$A$2&lt;=_xlfn.NUMBERVALUE(Table_Query_from_MF_DSNP62[[#This Row],[CL_GL_ACCT_TO17]]))</f>
        <v>1</v>
      </c>
      <c r="IX597" s="33" t="b">
        <f>AND($A$2&gt;=_xlfn.NUMBERVALUE(Table_Query_from_MF_DSNP62[[#This Row],[CL_GL_ACCT_FR18]]),$A$2&lt;=_xlfn.NUMBERVALUE(Table_Query_from_MF_DSNP62[[#This Row],[CL_GL_ACCT_TO18]]))</f>
        <v>1</v>
      </c>
      <c r="IY597" s="33" t="b">
        <f>AND($A$2&gt;=_xlfn.NUMBERVALUE(Table_Query_from_MF_DSNP62[[#This Row],[CL_GL_ACCT_FR19]]),$A$2&lt;=_xlfn.NUMBERVALUE(Table_Query_from_MF_DSNP62[[#This Row],[CL_GL_ACCT_TO19]]))</f>
        <v>1</v>
      </c>
      <c r="IZ597" s="33" t="b">
        <f>AND($A$2&gt;=_xlfn.NUMBERVALUE(Table_Query_from_MF_DSNP62[[#This Row],[CL_GL_ACCT_FR20]]),$A$2&lt;=_xlfn.NUMBERVALUE(Table_Query_from_MF_DSNP62[[#This Row],[CL_GL_ACCT_TO20]]))</f>
        <v>1</v>
      </c>
      <c r="JA597" s="33" t="b">
        <f>AND($A$2&gt;=_xlfn.NUMBERVALUE(Table_Query_from_MF_DSNP62[[#This Row],[CL_GL_ACCT_FR21]]),$A$2&lt;=_xlfn.NUMBERVALUE(Table_Query_from_MF_DSNP62[[#This Row],[CL_GL_ACCT_TO21]]))</f>
        <v>1</v>
      </c>
      <c r="JB597" s="33" t="b">
        <f>AND($A$2&gt;=_xlfn.NUMBERVALUE(Table_Query_from_MF_DSNP62[[#This Row],[CL_GL_ACCT_FR22]]),$A$2&lt;=_xlfn.NUMBERVALUE(Table_Query_from_MF_DSNP62[[#This Row],[CL_GL_ACCT_TO22]]))</f>
        <v>1</v>
      </c>
      <c r="JC597" s="33" t="b">
        <f>AND($A$2&gt;=_xlfn.NUMBERVALUE(Table_Query_from_MF_DSNP62[[#This Row],[CL_GL_ACCT_FR23]]),$A$2&lt;=_xlfn.NUMBERVALUE(Table_Query_from_MF_DSNP62[[#This Row],[CL_GL_ACCT_TO23]]))</f>
        <v>1</v>
      </c>
      <c r="JD597" s="33" t="b">
        <f>AND($A$2&gt;=_xlfn.NUMBERVALUE(Table_Query_from_MF_DSNP62[[#This Row],[CL_GL_ACCT_FR24]]),$A$2&lt;=_xlfn.NUMBERVALUE(Table_Query_from_MF_DSNP62[[#This Row],[CL_GL_ACCT_TO24]]))</f>
        <v>1</v>
      </c>
      <c r="JE597" s="33" t="b">
        <f>AND($A$2&gt;=_xlfn.NUMBERVALUE(Table_Query_from_MF_DSNP62[[#This Row],[CL_GL_ACCT_FR25]]),$A$2&lt;=_xlfn.NUMBERVALUE(Table_Query_from_MF_DSNP62[[#This Row],[CL_GL_ACCT_TO25]]))</f>
        <v>1</v>
      </c>
      <c r="JF597" s="33" t="b">
        <f>OR(Table_Query_from_MF_DSNP62[[#This Row],[PairA]:[PairO]])</f>
        <v>1</v>
      </c>
      <c r="JG597" s="33">
        <f>_xlfn.IFNA(MATCH(TRUE,Table_Query_from_MF_DSNP62[[#This Row],[PairA]:[PairO]],0),"none")</f>
        <v>2</v>
      </c>
      <c r="JH597" s="33" t="b">
        <f>AND($B$2&gt;=_xlfn.NUMBERVALUE(Table_Query_from_MF_DSNP62[[#This Row],[CL_CMP_OBJ_FR1]]),$B$2&lt;=_xlfn.NUMBERVALUE(Table_Query_from_MF_DSNP62[[#This Row],[CL_CMP_OBJ_TO1]]))</f>
        <v>0</v>
      </c>
      <c r="JI597" s="33" t="b">
        <f>AND($B$2&gt;=_xlfn.NUMBERVALUE(Table_Query_from_MF_DSNP62[[#This Row],[CL_CMP_OBJ_FR2]]),$B$2&lt;=_xlfn.NUMBERVALUE(Table_Query_from_MF_DSNP62[[#This Row],[CL_CMP_OBJ_TO2]]))</f>
        <v>1</v>
      </c>
      <c r="JJ597" s="33" t="b">
        <f>AND($B$2&gt;=_xlfn.NUMBERVALUE(Table_Query_from_MF_DSNP62[[#This Row],[CL_CMP_OBJ_FR3]]),$B$2&lt;=_xlfn.NUMBERVALUE(Table_Query_from_MF_DSNP62[[#This Row],[CL_CMP_OBJ_TO3]]))</f>
        <v>1</v>
      </c>
      <c r="JK597" s="33" t="b">
        <f>AND($B$2&gt;=_xlfn.NUMBERVALUE(Table_Query_from_MF_DSNP62[[#This Row],[CL_CMP_OBJ_FR4]]),$B$2&lt;=_xlfn.NUMBERVALUE(Table_Query_from_MF_DSNP62[[#This Row],[CL_CMP_OBJ_TO4]]))</f>
        <v>1</v>
      </c>
      <c r="JL597" s="33" t="b">
        <f>AND($B$2&gt;=_xlfn.NUMBERVALUE(Table_Query_from_MF_DSNP62[[#This Row],[CL_CMP_OBJ_FR5]]),$B$2&lt;=_xlfn.NUMBERVALUE(Table_Query_from_MF_DSNP62[[#This Row],[CL_CMP_OBJ_TO5]]))</f>
        <v>1</v>
      </c>
      <c r="JM597" s="33" t="b">
        <f>AND($B$2&gt;=_xlfn.NUMBERVALUE(Table_Query_from_MF_DSNP62[[#This Row],[CL_CMP_OBJ_FR6]]),$B$2&lt;=_xlfn.NUMBERVALUE(Table_Query_from_MF_DSNP62[[#This Row],[CL_CMP_OBJ_TO6]]))</f>
        <v>1</v>
      </c>
      <c r="JN597" s="33" t="b">
        <f>AND($B$2&gt;=_xlfn.NUMBERVALUE(Table_Query_from_MF_DSNP62[[#This Row],[CL_CMP_OBJ_FR7]]),$B$2&lt;=_xlfn.NUMBERVALUE(Table_Query_from_MF_DSNP62[[#This Row],[CL_CMP_OBJ_TO7]]))</f>
        <v>1</v>
      </c>
      <c r="JO597" s="33" t="b">
        <f>AND($B$2&gt;=_xlfn.NUMBERVALUE(Table_Query_from_MF_DSNP62[[#This Row],[CL_CMP_OBJ_FR8]]),$B$2&lt;=_xlfn.NUMBERVALUE(Table_Query_from_MF_DSNP62[[#This Row],[CL_CMP_OBJ_TO8]]))</f>
        <v>1</v>
      </c>
      <c r="JP597" s="33" t="b">
        <f>AND($B$2&gt;=_xlfn.NUMBERVALUE(Table_Query_from_MF_DSNP62[[#This Row],[CL_CMP_OBJ_FR9]]),$B$2&lt;=_xlfn.NUMBERVALUE(Table_Query_from_MF_DSNP62[[#This Row],[CL_CMP_OBJ_TO9]]))</f>
        <v>1</v>
      </c>
      <c r="JQ597" s="33" t="b">
        <f>AND($B$2&gt;=_xlfn.NUMBERVALUE(Table_Query_from_MF_DSNP62[[#This Row],[CL_CMP_OBJ_FR10]]),$B$2&lt;=_xlfn.NUMBERVALUE(Table_Query_from_MF_DSNP62[[#This Row],[CL_CMP_OBJ_TO10]]))</f>
        <v>1</v>
      </c>
      <c r="JR597" s="33" t="b">
        <f>AND($B$2&gt;=_xlfn.NUMBERVALUE(Table_Query_from_MF_DSNP62[[#This Row],[CL_CMP_OBJ_FR11]]),$B$2&lt;=_xlfn.NUMBERVALUE(Table_Query_from_MF_DSNP62[[#This Row],[CL_CMP_OBJ_TO11]]))</f>
        <v>1</v>
      </c>
      <c r="JS597" s="33" t="b">
        <f>AND($B$2&gt;=_xlfn.NUMBERVALUE(Table_Query_from_MF_DSNP62[[#This Row],[CL_CMP_OBJ_FR12]]),$B$2&lt;=_xlfn.NUMBERVALUE(Table_Query_from_MF_DSNP62[[#This Row],[CL_CMP_OBJ_TO12]]))</f>
        <v>1</v>
      </c>
      <c r="JT597" s="33" t="b">
        <f>AND($B$2&gt;=_xlfn.NUMBERVALUE(Table_Query_from_MF_DSNP62[[#This Row],[CL_CMP_OBJ_FR13]]),$B$2&lt;=_xlfn.NUMBERVALUE(Table_Query_from_MF_DSNP62[[#This Row],[CL_CMP_OBJ_TO13]]))</f>
        <v>1</v>
      </c>
      <c r="JU597" s="33" t="b">
        <f>AND($B$2&gt;=_xlfn.NUMBERVALUE(Table_Query_from_MF_DSNP62[[#This Row],[CL_CMP_OBJ_FR14]]),$B$2&lt;=_xlfn.NUMBERVALUE(Table_Query_from_MF_DSNP62[[#This Row],[CL_CMP_OBJ_TO14]]))</f>
        <v>1</v>
      </c>
      <c r="JV597" s="33" t="b">
        <f>AND($B$2&gt;=_xlfn.NUMBERVALUE(Table_Query_from_MF_DSNP62[[#This Row],[CL_CMP_OBJ_FR15]]),$B$2&lt;=_xlfn.NUMBERVALUE(Table_Query_from_MF_DSNP62[[#This Row],[CL_CMP_OBJ_TO15]]))</f>
        <v>1</v>
      </c>
    </row>
    <row r="598" spans="1:282" x14ac:dyDescent="0.25">
      <c r="A598" t="b">
        <f>OR(,Table_Query_from_MF_DSNP62[[#This Row],[Desired GL included as "hard-coded" GL?]],Table_Query_from_MF_DSNP62[[#This Row],[Desired GL included as "Open GL"?]])</f>
        <v>1</v>
      </c>
      <c r="B598" t="b">
        <f>Table_Query_from_MF_DSNP62[[#This Row],[Desired CObj included as "Open CObj"?]]</f>
        <v>1</v>
      </c>
      <c r="C598" t="s">
        <v>2347</v>
      </c>
      <c r="D598" t="s">
        <v>2348</v>
      </c>
      <c r="E598" t="s">
        <v>8</v>
      </c>
      <c r="F598" s="24" t="s">
        <v>421</v>
      </c>
      <c r="G598" t="s">
        <v>13</v>
      </c>
      <c r="H598" s="24" t="s">
        <v>322</v>
      </c>
      <c r="I598" t="s">
        <v>293</v>
      </c>
      <c r="J598" s="24" t="s">
        <v>444</v>
      </c>
      <c r="K598" t="s">
        <v>444</v>
      </c>
      <c r="L598" s="24" t="s">
        <v>444</v>
      </c>
      <c r="M598" t="s">
        <v>444</v>
      </c>
      <c r="N598" t="s">
        <v>444</v>
      </c>
      <c r="O598" t="s">
        <v>444</v>
      </c>
      <c r="P598" t="s">
        <v>444</v>
      </c>
      <c r="Q598" t="s">
        <v>15</v>
      </c>
      <c r="R598" t="s">
        <v>444</v>
      </c>
      <c r="S598" t="s">
        <v>442</v>
      </c>
      <c r="T598" t="s">
        <v>447</v>
      </c>
      <c r="U598" t="s">
        <v>444</v>
      </c>
      <c r="V598" t="s">
        <v>444</v>
      </c>
      <c r="W598" t="s">
        <v>447</v>
      </c>
      <c r="X598" t="s">
        <v>444</v>
      </c>
      <c r="Y598" t="s">
        <v>444</v>
      </c>
      <c r="Z598" t="s">
        <v>442</v>
      </c>
      <c r="AA598" t="s">
        <v>444</v>
      </c>
      <c r="AB598" t="s">
        <v>442</v>
      </c>
      <c r="AC598" t="s">
        <v>444</v>
      </c>
      <c r="AD598" t="s">
        <v>15</v>
      </c>
      <c r="AE598" t="s">
        <v>447</v>
      </c>
      <c r="AF598" t="s">
        <v>447</v>
      </c>
      <c r="AG598" t="s">
        <v>442</v>
      </c>
      <c r="AH598" t="s">
        <v>447</v>
      </c>
      <c r="AI598" t="s">
        <v>447</v>
      </c>
      <c r="AJ598" t="s">
        <v>442</v>
      </c>
      <c r="AK598" t="s">
        <v>442</v>
      </c>
      <c r="AL598" t="s">
        <v>444</v>
      </c>
      <c r="AM598" t="s">
        <v>444</v>
      </c>
      <c r="AN598" t="s">
        <v>444</v>
      </c>
      <c r="AO598" t="s">
        <v>444</v>
      </c>
      <c r="AP598" t="s">
        <v>442</v>
      </c>
      <c r="AQ598" t="s">
        <v>528</v>
      </c>
      <c r="AR598" t="s">
        <v>1451</v>
      </c>
      <c r="AS598" t="s">
        <v>162</v>
      </c>
      <c r="AT598" t="s">
        <v>10</v>
      </c>
      <c r="AU598" t="s">
        <v>444</v>
      </c>
      <c r="AV598" t="s">
        <v>442</v>
      </c>
      <c r="AW598" t="s">
        <v>444</v>
      </c>
      <c r="AX598" t="s">
        <v>444</v>
      </c>
      <c r="AY598" t="s">
        <v>444</v>
      </c>
      <c r="AZ598" t="s">
        <v>7</v>
      </c>
      <c r="BA598" t="s">
        <v>478</v>
      </c>
      <c r="BB598" t="s">
        <v>444</v>
      </c>
      <c r="BC598" t="s">
        <v>444</v>
      </c>
      <c r="BD598" t="s">
        <v>1359</v>
      </c>
      <c r="BE598" t="s">
        <v>2349</v>
      </c>
      <c r="BF598" t="s">
        <v>740</v>
      </c>
      <c r="BG598" t="s">
        <v>444</v>
      </c>
      <c r="BH598" t="s">
        <v>444</v>
      </c>
      <c r="BI598" t="s">
        <v>444</v>
      </c>
      <c r="BJ598" t="s">
        <v>444</v>
      </c>
      <c r="BK598" t="s">
        <v>444</v>
      </c>
      <c r="BL598" t="s">
        <v>444</v>
      </c>
      <c r="BM598" t="s">
        <v>444</v>
      </c>
      <c r="BN598" t="s">
        <v>444</v>
      </c>
      <c r="BO598" t="s">
        <v>444</v>
      </c>
      <c r="BP598" t="s">
        <v>444</v>
      </c>
      <c r="BQ598" t="s">
        <v>740</v>
      </c>
      <c r="BR598" t="s">
        <v>906</v>
      </c>
      <c r="BS598" t="s">
        <v>444</v>
      </c>
      <c r="BT598" t="s">
        <v>1360</v>
      </c>
      <c r="BU598" t="s">
        <v>1487</v>
      </c>
      <c r="BV598" t="s">
        <v>444</v>
      </c>
      <c r="BW598" t="s">
        <v>740</v>
      </c>
      <c r="BX598" t="s">
        <v>906</v>
      </c>
      <c r="BY598" t="s">
        <v>444</v>
      </c>
      <c r="BZ598" t="s">
        <v>1360</v>
      </c>
      <c r="CA598" t="s">
        <v>1487</v>
      </c>
      <c r="CB598" t="s">
        <v>444</v>
      </c>
      <c r="CC598" t="s">
        <v>1360</v>
      </c>
      <c r="CD598" t="s">
        <v>1487</v>
      </c>
      <c r="CE598" t="s">
        <v>444</v>
      </c>
      <c r="CF598" t="s">
        <v>444</v>
      </c>
      <c r="CG598" t="s">
        <v>444</v>
      </c>
      <c r="CH598" t="s">
        <v>444</v>
      </c>
      <c r="CI598" t="s">
        <v>740</v>
      </c>
      <c r="CJ598" t="s">
        <v>906</v>
      </c>
      <c r="CK598" t="s">
        <v>444</v>
      </c>
      <c r="CL598" t="s">
        <v>1360</v>
      </c>
      <c r="CM598" t="s">
        <v>1487</v>
      </c>
      <c r="CN598" t="s">
        <v>444</v>
      </c>
      <c r="CO598" t="s">
        <v>740</v>
      </c>
      <c r="CP598" t="s">
        <v>906</v>
      </c>
      <c r="CQ598" t="s">
        <v>444</v>
      </c>
      <c r="CR598" t="s">
        <v>1360</v>
      </c>
      <c r="CS598" t="s">
        <v>1487</v>
      </c>
      <c r="CT598" t="s">
        <v>444</v>
      </c>
      <c r="CU598" t="s">
        <v>444</v>
      </c>
      <c r="CV598" t="s">
        <v>2806</v>
      </c>
      <c r="CW598" t="s">
        <v>2736</v>
      </c>
      <c r="CX598" t="s">
        <v>2809</v>
      </c>
      <c r="CY598" t="s">
        <v>1370</v>
      </c>
      <c r="CZ598" t="s">
        <v>1371</v>
      </c>
      <c r="DA598" t="s">
        <v>444</v>
      </c>
      <c r="DB598" t="s">
        <v>444</v>
      </c>
      <c r="DC598" t="s">
        <v>444</v>
      </c>
      <c r="DD598" t="s">
        <v>444</v>
      </c>
      <c r="DE598" t="s">
        <v>444</v>
      </c>
      <c r="DF598" t="s">
        <v>444</v>
      </c>
      <c r="DG598" t="s">
        <v>444</v>
      </c>
      <c r="DH598" t="s">
        <v>444</v>
      </c>
      <c r="DI598" t="s">
        <v>443</v>
      </c>
      <c r="DJ598" t="s">
        <v>282</v>
      </c>
      <c r="DK598" t="s">
        <v>1440</v>
      </c>
      <c r="DL598" t="s">
        <v>444</v>
      </c>
      <c r="DM598" t="s">
        <v>444</v>
      </c>
      <c r="DN598" t="s">
        <v>444</v>
      </c>
      <c r="DO598" t="s">
        <v>444</v>
      </c>
      <c r="DP598" t="s">
        <v>444</v>
      </c>
      <c r="DQ598" t="s">
        <v>444</v>
      </c>
      <c r="DR598" t="s">
        <v>444</v>
      </c>
      <c r="DS598" t="s">
        <v>444</v>
      </c>
      <c r="DT598" s="24" t="s">
        <v>444</v>
      </c>
      <c r="DU598" s="24" t="s">
        <v>444</v>
      </c>
      <c r="DV598" t="s">
        <v>444</v>
      </c>
      <c r="DW598" t="s">
        <v>444</v>
      </c>
      <c r="DX598" s="24" t="s">
        <v>444</v>
      </c>
      <c r="DY598" s="24" t="s">
        <v>444</v>
      </c>
      <c r="DZ598" t="s">
        <v>444</v>
      </c>
      <c r="EA598" t="s">
        <v>444</v>
      </c>
      <c r="EB598" s="24" t="s">
        <v>444</v>
      </c>
      <c r="EC598" s="24" t="s">
        <v>444</v>
      </c>
      <c r="ED598" t="s">
        <v>444</v>
      </c>
      <c r="EE598" t="s">
        <v>444</v>
      </c>
      <c r="EF598" s="24" t="s">
        <v>444</v>
      </c>
      <c r="EG598" s="24" t="s">
        <v>444</v>
      </c>
      <c r="EH598" t="s">
        <v>444</v>
      </c>
      <c r="EI598" t="s">
        <v>444</v>
      </c>
      <c r="EJ598" s="24" t="s">
        <v>444</v>
      </c>
      <c r="EK598" s="24" t="s">
        <v>444</v>
      </c>
      <c r="EL598" t="s">
        <v>444</v>
      </c>
      <c r="EM598" t="s">
        <v>444</v>
      </c>
      <c r="EN598" s="24" t="s">
        <v>444</v>
      </c>
      <c r="EO598" s="24" t="s">
        <v>444</v>
      </c>
      <c r="EP598" t="s">
        <v>444</v>
      </c>
      <c r="EQ598" t="s">
        <v>444</v>
      </c>
      <c r="ER598" s="24" t="s">
        <v>444</v>
      </c>
      <c r="ES598" s="24" t="s">
        <v>444</v>
      </c>
      <c r="ET598" t="s">
        <v>444</v>
      </c>
      <c r="EU598" t="s">
        <v>444</v>
      </c>
      <c r="EV598" s="24" t="s">
        <v>444</v>
      </c>
      <c r="EW598" s="24" t="s">
        <v>444</v>
      </c>
      <c r="EX598" t="s">
        <v>444</v>
      </c>
      <c r="EY598" t="s">
        <v>444</v>
      </c>
      <c r="EZ598" s="24" t="s">
        <v>444</v>
      </c>
      <c r="FA598" s="24" t="s">
        <v>444</v>
      </c>
      <c r="FB598" t="s">
        <v>444</v>
      </c>
      <c r="FC598" t="s">
        <v>444</v>
      </c>
      <c r="FD598" s="24" t="s">
        <v>444</v>
      </c>
      <c r="FE598" s="24" t="s">
        <v>444</v>
      </c>
      <c r="FF598" t="s">
        <v>444</v>
      </c>
      <c r="FG598" t="s">
        <v>444</v>
      </c>
      <c r="FH598" s="24" t="s">
        <v>444</v>
      </c>
      <c r="FI598" s="24" t="s">
        <v>444</v>
      </c>
      <c r="FJ598" t="s">
        <v>444</v>
      </c>
      <c r="FK598" t="s">
        <v>444</v>
      </c>
      <c r="FL598" s="24" t="s">
        <v>444</v>
      </c>
      <c r="FM598" s="24" t="s">
        <v>444</v>
      </c>
      <c r="FN598" t="s">
        <v>444</v>
      </c>
      <c r="FO598" t="s">
        <v>444</v>
      </c>
      <c r="FP598" s="24" t="s">
        <v>444</v>
      </c>
      <c r="FQ598" s="24" t="s">
        <v>444</v>
      </c>
      <c r="FR598" t="s">
        <v>444</v>
      </c>
      <c r="FS598" t="s">
        <v>444</v>
      </c>
      <c r="FT598" s="24" t="s">
        <v>444</v>
      </c>
      <c r="FU598" s="24" t="s">
        <v>444</v>
      </c>
      <c r="FV598" t="s">
        <v>444</v>
      </c>
      <c r="FW598" t="s">
        <v>444</v>
      </c>
      <c r="FX598" s="24" t="s">
        <v>444</v>
      </c>
      <c r="FY598" s="24" t="s">
        <v>444</v>
      </c>
      <c r="FZ598" t="s">
        <v>444</v>
      </c>
      <c r="GA598" t="s">
        <v>444</v>
      </c>
      <c r="GB598" s="24" t="s">
        <v>444</v>
      </c>
      <c r="GC598" s="24" t="s">
        <v>444</v>
      </c>
      <c r="GD598" t="s">
        <v>444</v>
      </c>
      <c r="GE598" t="s">
        <v>444</v>
      </c>
      <c r="GF598" s="24" t="s">
        <v>444</v>
      </c>
      <c r="GG598" s="24" t="s">
        <v>444</v>
      </c>
      <c r="GH598" t="s">
        <v>15</v>
      </c>
      <c r="GI598" s="24" t="s">
        <v>533</v>
      </c>
      <c r="GJ598" s="24" t="s">
        <v>1453</v>
      </c>
      <c r="GK598" t="s">
        <v>582</v>
      </c>
      <c r="GL598" t="s">
        <v>588</v>
      </c>
      <c r="GM598" s="24" t="s">
        <v>444</v>
      </c>
      <c r="GN598" s="24" t="s">
        <v>444</v>
      </c>
      <c r="GO598" t="s">
        <v>444</v>
      </c>
      <c r="GP598" t="s">
        <v>444</v>
      </c>
      <c r="GQ598" s="24" t="s">
        <v>444</v>
      </c>
      <c r="GR598" s="24" t="s">
        <v>444</v>
      </c>
      <c r="GS598" t="s">
        <v>444</v>
      </c>
      <c r="GT598" t="s">
        <v>444</v>
      </c>
      <c r="GU598" s="24" t="s">
        <v>444</v>
      </c>
      <c r="GV598" s="24" t="s">
        <v>444</v>
      </c>
      <c r="GW598" t="s">
        <v>444</v>
      </c>
      <c r="GX598" t="s">
        <v>444</v>
      </c>
      <c r="GY598" s="24" t="s">
        <v>444</v>
      </c>
      <c r="GZ598" s="24" t="s">
        <v>444</v>
      </c>
      <c r="HA598" t="s">
        <v>444</v>
      </c>
      <c r="HB598" t="s">
        <v>444</v>
      </c>
      <c r="HC598" s="24" t="s">
        <v>444</v>
      </c>
      <c r="HD598" s="24" t="s">
        <v>444</v>
      </c>
      <c r="HE598" t="s">
        <v>444</v>
      </c>
      <c r="HF598" t="s">
        <v>444</v>
      </c>
      <c r="HG598" s="24" t="s">
        <v>444</v>
      </c>
      <c r="HH598" s="24" t="s">
        <v>444</v>
      </c>
      <c r="HI598" t="s">
        <v>444</v>
      </c>
      <c r="HJ598" t="s">
        <v>444</v>
      </c>
      <c r="HK598" s="24" t="s">
        <v>444</v>
      </c>
      <c r="HL598" s="24" t="s">
        <v>444</v>
      </c>
      <c r="HM598" t="s">
        <v>444</v>
      </c>
      <c r="HN598" t="s">
        <v>444</v>
      </c>
      <c r="HO598" s="24" t="s">
        <v>444</v>
      </c>
      <c r="HP598" s="24" t="s">
        <v>444</v>
      </c>
      <c r="HQ598" t="s">
        <v>444</v>
      </c>
      <c r="HR598" t="s">
        <v>444</v>
      </c>
      <c r="HS598" s="24" t="s">
        <v>444</v>
      </c>
      <c r="HT598" s="24" t="s">
        <v>444</v>
      </c>
      <c r="HU598" t="s">
        <v>444</v>
      </c>
      <c r="HV598" t="s">
        <v>444</v>
      </c>
      <c r="HW598" s="24" t="s">
        <v>444</v>
      </c>
      <c r="HX598" s="24" t="s">
        <v>444</v>
      </c>
      <c r="HY598" t="s">
        <v>444</v>
      </c>
      <c r="HZ598" t="s">
        <v>444</v>
      </c>
      <c r="IA598" t="s">
        <v>2806</v>
      </c>
      <c r="IB598" t="s">
        <v>2736</v>
      </c>
      <c r="IC598" t="s">
        <v>2809</v>
      </c>
      <c r="ID598" s="33" t="b" cm="1">
        <f t="array" ref="ID598">_xlfn.IFNA(MATCH($A$2,_xlfn.NUMBERVALUE(Table_Query_from_MF_DSNP62[[#This Row],[CL_GLACCT_DR1]:[CL_GLACCT_CR4]]),0),0)&gt;=1</f>
        <v>1</v>
      </c>
      <c r="IE598" s="33" t="b">
        <f>OR(Table_Query_from_MF_DSNP62[[#This Row],[Pair1]:[Pair25]])</f>
        <v>1</v>
      </c>
      <c r="IF598" s="33">
        <f>_xlfn.IFNA(MATCH(TRUE,Table_Query_from_MF_DSNP62[[#This Row],[Pair1]:[Pair25]],0),"none")</f>
        <v>1</v>
      </c>
      <c r="IG598" s="33" t="b">
        <f>AND($A$2&gt;=_xlfn.NUMBERVALUE(Table_Query_from_MF_DSNP62[[#This Row],[CL_GL_ACCT_FR1]]),$A$2&lt;=_xlfn.NUMBERVALUE(Table_Query_from_MF_DSNP62[[#This Row],[CL_GL_ACCT_TO1]]))</f>
        <v>1</v>
      </c>
      <c r="IH598" s="33" t="b">
        <f>AND($A$2&gt;=_xlfn.NUMBERVALUE(Table_Query_from_MF_DSNP62[[#This Row],[CL_GL_ACCT_FR2]]),$A$2&lt;=_xlfn.NUMBERVALUE(Table_Query_from_MF_DSNP62[[#This Row],[CL_GL_ACCT_TO2]]))</f>
        <v>1</v>
      </c>
      <c r="II598" s="33" t="b">
        <f>AND($A$2&gt;=_xlfn.NUMBERVALUE(Table_Query_from_MF_DSNP62[[#This Row],[CL_GL_ACCT_FR3]]),$A$2&lt;=_xlfn.NUMBERVALUE(Table_Query_from_MF_DSNP62[[#This Row],[CL_GL_ACCT_TO3]]))</f>
        <v>1</v>
      </c>
      <c r="IJ598" s="33" t="b">
        <f>AND($A$2&gt;=_xlfn.NUMBERVALUE(Table_Query_from_MF_DSNP62[[#This Row],[CL_GL_ACCT_FR4]]),$A$2&lt;=_xlfn.NUMBERVALUE(Table_Query_from_MF_DSNP62[[#This Row],[CL_GL_ACCT_TO4]]))</f>
        <v>1</v>
      </c>
      <c r="IK598" s="33" t="b">
        <f>AND($A$2&gt;=_xlfn.NUMBERVALUE(Table_Query_from_MF_DSNP62[[#This Row],[CL_GL_ACCT_FR5]]),$A$2&lt;=_xlfn.NUMBERVALUE(Table_Query_from_MF_DSNP62[[#This Row],[CL_GL_ACCT_TO5]]))</f>
        <v>1</v>
      </c>
      <c r="IL598" s="33" t="b">
        <f>AND($A$2&gt;=_xlfn.NUMBERVALUE(Table_Query_from_MF_DSNP62[[#This Row],[CL_GL_ACCT_FR6]]),$A$2&lt;=_xlfn.NUMBERVALUE(Table_Query_from_MF_DSNP62[[#This Row],[CL_GL_ACCT_TO6]]))</f>
        <v>1</v>
      </c>
      <c r="IM598" s="33" t="b">
        <f>AND($A$2&gt;=_xlfn.NUMBERVALUE(Table_Query_from_MF_DSNP62[[#This Row],[CL_GL_ACCT_FR7]]),$A$2&lt;=_xlfn.NUMBERVALUE(Table_Query_from_MF_DSNP62[[#This Row],[CL_GL_ACCT_TO7]]))</f>
        <v>1</v>
      </c>
      <c r="IN598" s="33" t="b">
        <f>AND($A$2&gt;=_xlfn.NUMBERVALUE(Table_Query_from_MF_DSNP62[[#This Row],[CL_GL_ACCT_FR8]]),$A$2&lt;=_xlfn.NUMBERVALUE(Table_Query_from_MF_DSNP62[[#This Row],[CL_GL_ACCT_TO8]]))</f>
        <v>1</v>
      </c>
      <c r="IO598" s="33" t="b">
        <f>AND($A$2&gt;=_xlfn.NUMBERVALUE(Table_Query_from_MF_DSNP62[[#This Row],[CL_GL_ACCT_FR9]]),$A$2&lt;=_xlfn.NUMBERVALUE(Table_Query_from_MF_DSNP62[[#This Row],[CL_GL_ACCT_TO9]]))</f>
        <v>1</v>
      </c>
      <c r="IP598" s="33" t="b">
        <f>AND($A$2&gt;=_xlfn.NUMBERVALUE(Table_Query_from_MF_DSNP62[[#This Row],[CL_GL_ACCT_FR10]]),$A$2&lt;=_xlfn.NUMBERVALUE(Table_Query_from_MF_DSNP62[[#This Row],[CL_GL_ACCT_TO10]]))</f>
        <v>1</v>
      </c>
      <c r="IQ598" s="33" t="b">
        <f>AND($A$2&gt;=_xlfn.NUMBERVALUE(Table_Query_from_MF_DSNP62[[#This Row],[CL_GL_ACCT_FR11]]),$A$2&lt;=_xlfn.NUMBERVALUE(Table_Query_from_MF_DSNP62[[#This Row],[CL_GL_ACCT_TO11]]))</f>
        <v>1</v>
      </c>
      <c r="IR598" s="33" t="b">
        <f>AND($A$2&gt;=_xlfn.NUMBERVALUE(Table_Query_from_MF_DSNP62[[#This Row],[CL_GL_ACCT_FR12]]),$A$2&lt;=_xlfn.NUMBERVALUE(Table_Query_from_MF_DSNP62[[#This Row],[CL_GL_ACCT_TO12]]))</f>
        <v>1</v>
      </c>
      <c r="IS598" s="33" t="b">
        <f>AND($A$2&gt;=_xlfn.NUMBERVALUE(Table_Query_from_MF_DSNP62[[#This Row],[CL_GL_ACCT_FR13]]),$A$2&lt;=_xlfn.NUMBERVALUE(Table_Query_from_MF_DSNP62[[#This Row],[CL_GL_ACCT_TO13]]))</f>
        <v>1</v>
      </c>
      <c r="IT598" s="33" t="b">
        <f>AND($A$2&gt;=_xlfn.NUMBERVALUE(Table_Query_from_MF_DSNP62[[#This Row],[CL_GL_ACCT_FR14]]),$A$2&lt;=_xlfn.NUMBERVALUE(Table_Query_from_MF_DSNP62[[#This Row],[CL_GL_ACCT_TO14]]))</f>
        <v>1</v>
      </c>
      <c r="IU598" s="33" t="b">
        <f>AND($A$2&gt;=_xlfn.NUMBERVALUE(Table_Query_from_MF_DSNP62[[#This Row],[CL_GL_ACCT_FR15]]),$A$2&lt;=_xlfn.NUMBERVALUE(Table_Query_from_MF_DSNP62[[#This Row],[CL_GL_ACCT_TO15]]))</f>
        <v>1</v>
      </c>
      <c r="IV598" s="33" t="b">
        <f>AND($A$2&gt;=_xlfn.NUMBERVALUE(Table_Query_from_MF_DSNP62[[#This Row],[CL_GL_ACCT_FR16]]),$A$2&lt;=_xlfn.NUMBERVALUE(Table_Query_from_MF_DSNP62[[#This Row],[CL_GL_ACCT_TO16]]))</f>
        <v>1</v>
      </c>
      <c r="IW598" s="33" t="b">
        <f>AND($A$2&gt;=_xlfn.NUMBERVALUE(Table_Query_from_MF_DSNP62[[#This Row],[CL_GL_ACCT_FR17]]),$A$2&lt;=_xlfn.NUMBERVALUE(Table_Query_from_MF_DSNP62[[#This Row],[CL_GL_ACCT_TO17]]))</f>
        <v>1</v>
      </c>
      <c r="IX598" s="33" t="b">
        <f>AND($A$2&gt;=_xlfn.NUMBERVALUE(Table_Query_from_MF_DSNP62[[#This Row],[CL_GL_ACCT_FR18]]),$A$2&lt;=_xlfn.NUMBERVALUE(Table_Query_from_MF_DSNP62[[#This Row],[CL_GL_ACCT_TO18]]))</f>
        <v>1</v>
      </c>
      <c r="IY598" s="33" t="b">
        <f>AND($A$2&gt;=_xlfn.NUMBERVALUE(Table_Query_from_MF_DSNP62[[#This Row],[CL_GL_ACCT_FR19]]),$A$2&lt;=_xlfn.NUMBERVALUE(Table_Query_from_MF_DSNP62[[#This Row],[CL_GL_ACCT_TO19]]))</f>
        <v>1</v>
      </c>
      <c r="IZ598" s="33" t="b">
        <f>AND($A$2&gt;=_xlfn.NUMBERVALUE(Table_Query_from_MF_DSNP62[[#This Row],[CL_GL_ACCT_FR20]]),$A$2&lt;=_xlfn.NUMBERVALUE(Table_Query_from_MF_DSNP62[[#This Row],[CL_GL_ACCT_TO20]]))</f>
        <v>1</v>
      </c>
      <c r="JA598" s="33" t="b">
        <f>AND($A$2&gt;=_xlfn.NUMBERVALUE(Table_Query_from_MF_DSNP62[[#This Row],[CL_GL_ACCT_FR21]]),$A$2&lt;=_xlfn.NUMBERVALUE(Table_Query_from_MF_DSNP62[[#This Row],[CL_GL_ACCT_TO21]]))</f>
        <v>1</v>
      </c>
      <c r="JB598" s="33" t="b">
        <f>AND($A$2&gt;=_xlfn.NUMBERVALUE(Table_Query_from_MF_DSNP62[[#This Row],[CL_GL_ACCT_FR22]]),$A$2&lt;=_xlfn.NUMBERVALUE(Table_Query_from_MF_DSNP62[[#This Row],[CL_GL_ACCT_TO22]]))</f>
        <v>1</v>
      </c>
      <c r="JC598" s="33" t="b">
        <f>AND($A$2&gt;=_xlfn.NUMBERVALUE(Table_Query_from_MF_DSNP62[[#This Row],[CL_GL_ACCT_FR23]]),$A$2&lt;=_xlfn.NUMBERVALUE(Table_Query_from_MF_DSNP62[[#This Row],[CL_GL_ACCT_TO23]]))</f>
        <v>1</v>
      </c>
      <c r="JD598" s="33" t="b">
        <f>AND($A$2&gt;=_xlfn.NUMBERVALUE(Table_Query_from_MF_DSNP62[[#This Row],[CL_GL_ACCT_FR24]]),$A$2&lt;=_xlfn.NUMBERVALUE(Table_Query_from_MF_DSNP62[[#This Row],[CL_GL_ACCT_TO24]]))</f>
        <v>1</v>
      </c>
      <c r="JE598" s="33" t="b">
        <f>AND($A$2&gt;=_xlfn.NUMBERVALUE(Table_Query_from_MF_DSNP62[[#This Row],[CL_GL_ACCT_FR25]]),$A$2&lt;=_xlfn.NUMBERVALUE(Table_Query_from_MF_DSNP62[[#This Row],[CL_GL_ACCT_TO25]]))</f>
        <v>1</v>
      </c>
      <c r="JF598" s="33" t="b">
        <f>OR(Table_Query_from_MF_DSNP62[[#This Row],[PairA]:[PairO]])</f>
        <v>1</v>
      </c>
      <c r="JG598" s="33">
        <f>_xlfn.IFNA(MATCH(TRUE,Table_Query_from_MF_DSNP62[[#This Row],[PairA]:[PairO]],0),"none")</f>
        <v>3</v>
      </c>
      <c r="JH598" s="33" t="b">
        <f>AND($B$2&gt;=_xlfn.NUMBERVALUE(Table_Query_from_MF_DSNP62[[#This Row],[CL_CMP_OBJ_FR1]]),$B$2&lt;=_xlfn.NUMBERVALUE(Table_Query_from_MF_DSNP62[[#This Row],[CL_CMP_OBJ_TO1]]))</f>
        <v>0</v>
      </c>
      <c r="JI598" s="33" t="b">
        <f>AND($B$2&gt;=_xlfn.NUMBERVALUE(Table_Query_from_MF_DSNP62[[#This Row],[CL_CMP_OBJ_FR2]]),$B$2&lt;=_xlfn.NUMBERVALUE(Table_Query_from_MF_DSNP62[[#This Row],[CL_CMP_OBJ_TO2]]))</f>
        <v>0</v>
      </c>
      <c r="JJ598" s="33" t="b">
        <f>AND($B$2&gt;=_xlfn.NUMBERVALUE(Table_Query_from_MF_DSNP62[[#This Row],[CL_CMP_OBJ_FR3]]),$B$2&lt;=_xlfn.NUMBERVALUE(Table_Query_from_MF_DSNP62[[#This Row],[CL_CMP_OBJ_TO3]]))</f>
        <v>1</v>
      </c>
      <c r="JK598" s="33" t="b">
        <f>AND($B$2&gt;=_xlfn.NUMBERVALUE(Table_Query_from_MF_DSNP62[[#This Row],[CL_CMP_OBJ_FR4]]),$B$2&lt;=_xlfn.NUMBERVALUE(Table_Query_from_MF_DSNP62[[#This Row],[CL_CMP_OBJ_TO4]]))</f>
        <v>1</v>
      </c>
      <c r="JL598" s="33" t="b">
        <f>AND($B$2&gt;=_xlfn.NUMBERVALUE(Table_Query_from_MF_DSNP62[[#This Row],[CL_CMP_OBJ_FR5]]),$B$2&lt;=_xlfn.NUMBERVALUE(Table_Query_from_MF_DSNP62[[#This Row],[CL_CMP_OBJ_TO5]]))</f>
        <v>1</v>
      </c>
      <c r="JM598" s="33" t="b">
        <f>AND($B$2&gt;=_xlfn.NUMBERVALUE(Table_Query_from_MF_DSNP62[[#This Row],[CL_CMP_OBJ_FR6]]),$B$2&lt;=_xlfn.NUMBERVALUE(Table_Query_from_MF_DSNP62[[#This Row],[CL_CMP_OBJ_TO6]]))</f>
        <v>1</v>
      </c>
      <c r="JN598" s="33" t="b">
        <f>AND($B$2&gt;=_xlfn.NUMBERVALUE(Table_Query_from_MF_DSNP62[[#This Row],[CL_CMP_OBJ_FR7]]),$B$2&lt;=_xlfn.NUMBERVALUE(Table_Query_from_MF_DSNP62[[#This Row],[CL_CMP_OBJ_TO7]]))</f>
        <v>1</v>
      </c>
      <c r="JO598" s="33" t="b">
        <f>AND($B$2&gt;=_xlfn.NUMBERVALUE(Table_Query_from_MF_DSNP62[[#This Row],[CL_CMP_OBJ_FR8]]),$B$2&lt;=_xlfn.NUMBERVALUE(Table_Query_from_MF_DSNP62[[#This Row],[CL_CMP_OBJ_TO8]]))</f>
        <v>1</v>
      </c>
      <c r="JP598" s="33" t="b">
        <f>AND($B$2&gt;=_xlfn.NUMBERVALUE(Table_Query_from_MF_DSNP62[[#This Row],[CL_CMP_OBJ_FR9]]),$B$2&lt;=_xlfn.NUMBERVALUE(Table_Query_from_MF_DSNP62[[#This Row],[CL_CMP_OBJ_TO9]]))</f>
        <v>1</v>
      </c>
      <c r="JQ598" s="33" t="b">
        <f>AND($B$2&gt;=_xlfn.NUMBERVALUE(Table_Query_from_MF_DSNP62[[#This Row],[CL_CMP_OBJ_FR10]]),$B$2&lt;=_xlfn.NUMBERVALUE(Table_Query_from_MF_DSNP62[[#This Row],[CL_CMP_OBJ_TO10]]))</f>
        <v>1</v>
      </c>
      <c r="JR598" s="33" t="b">
        <f>AND($B$2&gt;=_xlfn.NUMBERVALUE(Table_Query_from_MF_DSNP62[[#This Row],[CL_CMP_OBJ_FR11]]),$B$2&lt;=_xlfn.NUMBERVALUE(Table_Query_from_MF_DSNP62[[#This Row],[CL_CMP_OBJ_TO11]]))</f>
        <v>1</v>
      </c>
      <c r="JS598" s="33" t="b">
        <f>AND($B$2&gt;=_xlfn.NUMBERVALUE(Table_Query_from_MF_DSNP62[[#This Row],[CL_CMP_OBJ_FR12]]),$B$2&lt;=_xlfn.NUMBERVALUE(Table_Query_from_MF_DSNP62[[#This Row],[CL_CMP_OBJ_TO12]]))</f>
        <v>1</v>
      </c>
      <c r="JT598" s="33" t="b">
        <f>AND($B$2&gt;=_xlfn.NUMBERVALUE(Table_Query_from_MF_DSNP62[[#This Row],[CL_CMP_OBJ_FR13]]),$B$2&lt;=_xlfn.NUMBERVALUE(Table_Query_from_MF_DSNP62[[#This Row],[CL_CMP_OBJ_TO13]]))</f>
        <v>1</v>
      </c>
      <c r="JU598" s="33" t="b">
        <f>AND($B$2&gt;=_xlfn.NUMBERVALUE(Table_Query_from_MF_DSNP62[[#This Row],[CL_CMP_OBJ_FR14]]),$B$2&lt;=_xlfn.NUMBERVALUE(Table_Query_from_MF_DSNP62[[#This Row],[CL_CMP_OBJ_TO14]]))</f>
        <v>1</v>
      </c>
      <c r="JV598" s="33" t="b">
        <f>AND($B$2&gt;=_xlfn.NUMBERVALUE(Table_Query_from_MF_DSNP62[[#This Row],[CL_CMP_OBJ_FR15]]),$B$2&lt;=_xlfn.NUMBERVALUE(Table_Query_from_MF_DSNP62[[#This Row],[CL_CMP_OBJ_TO15]]))</f>
        <v>1</v>
      </c>
    </row>
    <row r="599" spans="1:282" x14ac:dyDescent="0.25">
      <c r="A599" t="b">
        <f>OR(,Table_Query_from_MF_DSNP62[[#This Row],[Desired GL included as "hard-coded" GL?]],Table_Query_from_MF_DSNP62[[#This Row],[Desired GL included as "Open GL"?]])</f>
        <v>1</v>
      </c>
      <c r="B599" t="b">
        <f>Table_Query_from_MF_DSNP62[[#This Row],[Desired CObj included as "Open CObj"?]]</f>
        <v>1</v>
      </c>
      <c r="C599" t="s">
        <v>2349</v>
      </c>
      <c r="D599" t="s">
        <v>2350</v>
      </c>
      <c r="E599" t="s">
        <v>8</v>
      </c>
      <c r="F599" s="24" t="s">
        <v>13</v>
      </c>
      <c r="G599" t="s">
        <v>411</v>
      </c>
      <c r="H599" s="24" t="s">
        <v>444</v>
      </c>
      <c r="I599" t="s">
        <v>444</v>
      </c>
      <c r="J599" s="24" t="s">
        <v>444</v>
      </c>
      <c r="K599" t="s">
        <v>444</v>
      </c>
      <c r="L599" s="24" t="s">
        <v>444</v>
      </c>
      <c r="M599" t="s">
        <v>444</v>
      </c>
      <c r="N599" t="s">
        <v>444</v>
      </c>
      <c r="O599" t="s">
        <v>444</v>
      </c>
      <c r="P599" t="s">
        <v>444</v>
      </c>
      <c r="Q599" t="s">
        <v>15</v>
      </c>
      <c r="R599" t="s">
        <v>444</v>
      </c>
      <c r="S599" t="s">
        <v>442</v>
      </c>
      <c r="T599" t="s">
        <v>447</v>
      </c>
      <c r="U599" t="s">
        <v>444</v>
      </c>
      <c r="V599" t="s">
        <v>444</v>
      </c>
      <c r="W599" t="s">
        <v>447</v>
      </c>
      <c r="X599" t="s">
        <v>444</v>
      </c>
      <c r="Y599" t="s">
        <v>444</v>
      </c>
      <c r="Z599" t="s">
        <v>442</v>
      </c>
      <c r="AA599" t="s">
        <v>442</v>
      </c>
      <c r="AB599" t="s">
        <v>442</v>
      </c>
      <c r="AC599" t="s">
        <v>444</v>
      </c>
      <c r="AD599" t="s">
        <v>444</v>
      </c>
      <c r="AE599" t="s">
        <v>444</v>
      </c>
      <c r="AF599" t="s">
        <v>444</v>
      </c>
      <c r="AG599" t="s">
        <v>442</v>
      </c>
      <c r="AH599" t="s">
        <v>447</v>
      </c>
      <c r="AI599" t="s">
        <v>447</v>
      </c>
      <c r="AJ599" t="s">
        <v>442</v>
      </c>
      <c r="AK599" t="s">
        <v>442</v>
      </c>
      <c r="AL599" t="s">
        <v>444</v>
      </c>
      <c r="AM599" t="s">
        <v>444</v>
      </c>
      <c r="AN599" t="s">
        <v>444</v>
      </c>
      <c r="AO599" t="s">
        <v>444</v>
      </c>
      <c r="AP599" t="s">
        <v>442</v>
      </c>
      <c r="AQ599" t="s">
        <v>282</v>
      </c>
      <c r="AR599" t="s">
        <v>1451</v>
      </c>
      <c r="AS599" t="s">
        <v>162</v>
      </c>
      <c r="AT599" t="s">
        <v>10</v>
      </c>
      <c r="AU599" t="s">
        <v>444</v>
      </c>
      <c r="AV599" t="s">
        <v>442</v>
      </c>
      <c r="AW599" t="s">
        <v>444</v>
      </c>
      <c r="AX599" t="s">
        <v>444</v>
      </c>
      <c r="AY599" t="s">
        <v>444</v>
      </c>
      <c r="AZ599" t="s">
        <v>7</v>
      </c>
      <c r="BA599" t="s">
        <v>478</v>
      </c>
      <c r="BB599" t="s">
        <v>444</v>
      </c>
      <c r="BC599" t="s">
        <v>444</v>
      </c>
      <c r="BD599" t="s">
        <v>1359</v>
      </c>
      <c r="BE599" t="s">
        <v>2347</v>
      </c>
      <c r="BF599" t="s">
        <v>1360</v>
      </c>
      <c r="BG599" t="s">
        <v>444</v>
      </c>
      <c r="BH599" t="s">
        <v>444</v>
      </c>
      <c r="BI599" t="s">
        <v>444</v>
      </c>
      <c r="BJ599" t="s">
        <v>444</v>
      </c>
      <c r="BK599" t="s">
        <v>444</v>
      </c>
      <c r="BL599" t="s">
        <v>444</v>
      </c>
      <c r="BM599" t="s">
        <v>444</v>
      </c>
      <c r="BN599" t="s">
        <v>444</v>
      </c>
      <c r="BO599" t="s">
        <v>444</v>
      </c>
      <c r="BP599" t="s">
        <v>444</v>
      </c>
      <c r="BQ599" t="s">
        <v>1360</v>
      </c>
      <c r="BR599" t="s">
        <v>143</v>
      </c>
      <c r="BS599" t="s">
        <v>444</v>
      </c>
      <c r="BT599" t="s">
        <v>444</v>
      </c>
      <c r="BU599" t="s">
        <v>444</v>
      </c>
      <c r="BV599" t="s">
        <v>444</v>
      </c>
      <c r="BW599" t="s">
        <v>1360</v>
      </c>
      <c r="BX599" t="s">
        <v>143</v>
      </c>
      <c r="BY599" t="s">
        <v>444</v>
      </c>
      <c r="BZ599" t="s">
        <v>444</v>
      </c>
      <c r="CA599" t="s">
        <v>444</v>
      </c>
      <c r="CB599" t="s">
        <v>444</v>
      </c>
      <c r="CC599" t="s">
        <v>1360</v>
      </c>
      <c r="CD599" t="s">
        <v>143</v>
      </c>
      <c r="CE599" t="s">
        <v>444</v>
      </c>
      <c r="CF599" t="s">
        <v>444</v>
      </c>
      <c r="CG599" t="s">
        <v>444</v>
      </c>
      <c r="CH599" t="s">
        <v>444</v>
      </c>
      <c r="CI599" t="s">
        <v>1360</v>
      </c>
      <c r="CJ599" t="s">
        <v>143</v>
      </c>
      <c r="CK599" t="s">
        <v>444</v>
      </c>
      <c r="CL599" t="s">
        <v>444</v>
      </c>
      <c r="CM599" t="s">
        <v>444</v>
      </c>
      <c r="CN599" t="s">
        <v>444</v>
      </c>
      <c r="CO599" t="s">
        <v>1360</v>
      </c>
      <c r="CP599" t="s">
        <v>143</v>
      </c>
      <c r="CQ599" t="s">
        <v>444</v>
      </c>
      <c r="CR599" t="s">
        <v>444</v>
      </c>
      <c r="CS599" t="s">
        <v>444</v>
      </c>
      <c r="CT599" t="s">
        <v>444</v>
      </c>
      <c r="CU599" t="s">
        <v>444</v>
      </c>
      <c r="CV599" t="s">
        <v>2806</v>
      </c>
      <c r="CW599" t="s">
        <v>2736</v>
      </c>
      <c r="CX599" t="s">
        <v>2806</v>
      </c>
      <c r="CY599" t="s">
        <v>1370</v>
      </c>
      <c r="CZ599" t="s">
        <v>1371</v>
      </c>
      <c r="DA599" t="s">
        <v>444</v>
      </c>
      <c r="DB599" t="s">
        <v>444</v>
      </c>
      <c r="DC599" t="s">
        <v>444</v>
      </c>
      <c r="DD599" t="s">
        <v>444</v>
      </c>
      <c r="DE599" t="s">
        <v>444</v>
      </c>
      <c r="DF599" t="s">
        <v>444</v>
      </c>
      <c r="DG599" t="s">
        <v>444</v>
      </c>
      <c r="DH599" t="s">
        <v>444</v>
      </c>
      <c r="DI599" t="s">
        <v>443</v>
      </c>
      <c r="DJ599" t="s">
        <v>282</v>
      </c>
      <c r="DK599" t="s">
        <v>1440</v>
      </c>
      <c r="DL599" t="s">
        <v>444</v>
      </c>
      <c r="DM599" t="s">
        <v>444</v>
      </c>
      <c r="DN599" t="s">
        <v>444</v>
      </c>
      <c r="DO599" t="s">
        <v>444</v>
      </c>
      <c r="DP599" t="s">
        <v>444</v>
      </c>
      <c r="DQ599" t="s">
        <v>444</v>
      </c>
      <c r="DR599" t="s">
        <v>444</v>
      </c>
      <c r="DS599" t="s">
        <v>444</v>
      </c>
      <c r="DT599" s="24" t="s">
        <v>444</v>
      </c>
      <c r="DU599" s="24" t="s">
        <v>444</v>
      </c>
      <c r="DV599" t="s">
        <v>444</v>
      </c>
      <c r="DW599" t="s">
        <v>444</v>
      </c>
      <c r="DX599" s="24" t="s">
        <v>444</v>
      </c>
      <c r="DY599" s="24" t="s">
        <v>444</v>
      </c>
      <c r="DZ599" t="s">
        <v>444</v>
      </c>
      <c r="EA599" t="s">
        <v>444</v>
      </c>
      <c r="EB599" s="24" t="s">
        <v>444</v>
      </c>
      <c r="EC599" s="24" t="s">
        <v>444</v>
      </c>
      <c r="ED599" t="s">
        <v>444</v>
      </c>
      <c r="EE599" t="s">
        <v>444</v>
      </c>
      <c r="EF599" s="24" t="s">
        <v>444</v>
      </c>
      <c r="EG599" s="24" t="s">
        <v>444</v>
      </c>
      <c r="EH599" t="s">
        <v>444</v>
      </c>
      <c r="EI599" t="s">
        <v>444</v>
      </c>
      <c r="EJ599" s="24" t="s">
        <v>444</v>
      </c>
      <c r="EK599" s="24" t="s">
        <v>444</v>
      </c>
      <c r="EL599" t="s">
        <v>444</v>
      </c>
      <c r="EM599" t="s">
        <v>444</v>
      </c>
      <c r="EN599" s="24" t="s">
        <v>444</v>
      </c>
      <c r="EO599" s="24" t="s">
        <v>444</v>
      </c>
      <c r="EP599" t="s">
        <v>444</v>
      </c>
      <c r="EQ599" t="s">
        <v>444</v>
      </c>
      <c r="ER599" s="24" t="s">
        <v>444</v>
      </c>
      <c r="ES599" s="24" t="s">
        <v>444</v>
      </c>
      <c r="ET599" t="s">
        <v>444</v>
      </c>
      <c r="EU599" t="s">
        <v>444</v>
      </c>
      <c r="EV599" s="24" t="s">
        <v>444</v>
      </c>
      <c r="EW599" s="24" t="s">
        <v>444</v>
      </c>
      <c r="EX599" t="s">
        <v>444</v>
      </c>
      <c r="EY599" t="s">
        <v>444</v>
      </c>
      <c r="EZ599" s="24" t="s">
        <v>444</v>
      </c>
      <c r="FA599" s="24" t="s">
        <v>444</v>
      </c>
      <c r="FB599" t="s">
        <v>444</v>
      </c>
      <c r="FC599" t="s">
        <v>444</v>
      </c>
      <c r="FD599" s="24" t="s">
        <v>444</v>
      </c>
      <c r="FE599" s="24" t="s">
        <v>444</v>
      </c>
      <c r="FF599" t="s">
        <v>444</v>
      </c>
      <c r="FG599" t="s">
        <v>444</v>
      </c>
      <c r="FH599" s="24" t="s">
        <v>444</v>
      </c>
      <c r="FI599" s="24" t="s">
        <v>444</v>
      </c>
      <c r="FJ599" t="s">
        <v>444</v>
      </c>
      <c r="FK599" t="s">
        <v>444</v>
      </c>
      <c r="FL599" s="24" t="s">
        <v>444</v>
      </c>
      <c r="FM599" s="24" t="s">
        <v>444</v>
      </c>
      <c r="FN599" t="s">
        <v>444</v>
      </c>
      <c r="FO599" t="s">
        <v>444</v>
      </c>
      <c r="FP599" s="24" t="s">
        <v>444</v>
      </c>
      <c r="FQ599" s="24" t="s">
        <v>444</v>
      </c>
      <c r="FR599" t="s">
        <v>444</v>
      </c>
      <c r="FS599" t="s">
        <v>444</v>
      </c>
      <c r="FT599" s="24" t="s">
        <v>444</v>
      </c>
      <c r="FU599" s="24" t="s">
        <v>444</v>
      </c>
      <c r="FV599" t="s">
        <v>444</v>
      </c>
      <c r="FW599" t="s">
        <v>444</v>
      </c>
      <c r="FX599" s="24" t="s">
        <v>444</v>
      </c>
      <c r="FY599" s="24" t="s">
        <v>444</v>
      </c>
      <c r="FZ599" t="s">
        <v>444</v>
      </c>
      <c r="GA599" t="s">
        <v>444</v>
      </c>
      <c r="GB599" s="24" t="s">
        <v>444</v>
      </c>
      <c r="GC599" s="24" t="s">
        <v>444</v>
      </c>
      <c r="GD599" t="s">
        <v>444</v>
      </c>
      <c r="GE599" t="s">
        <v>444</v>
      </c>
      <c r="GF599" s="24" t="s">
        <v>444</v>
      </c>
      <c r="GG599" s="24" t="s">
        <v>444</v>
      </c>
      <c r="GH599" t="s">
        <v>15</v>
      </c>
      <c r="GI599" s="24" t="s">
        <v>446</v>
      </c>
      <c r="GJ599" s="24" t="s">
        <v>475</v>
      </c>
      <c r="GK599" t="s">
        <v>444</v>
      </c>
      <c r="GL599" t="s">
        <v>444</v>
      </c>
      <c r="GM599" s="24" t="s">
        <v>444</v>
      </c>
      <c r="GN599" s="24" t="s">
        <v>444</v>
      </c>
      <c r="GO599" t="s">
        <v>444</v>
      </c>
      <c r="GP599" t="s">
        <v>444</v>
      </c>
      <c r="GQ599" s="24" t="s">
        <v>444</v>
      </c>
      <c r="GR599" s="24" t="s">
        <v>444</v>
      </c>
      <c r="GS599" t="s">
        <v>444</v>
      </c>
      <c r="GT599" t="s">
        <v>444</v>
      </c>
      <c r="GU599" s="24" t="s">
        <v>444</v>
      </c>
      <c r="GV599" s="24" t="s">
        <v>444</v>
      </c>
      <c r="GW599" t="s">
        <v>444</v>
      </c>
      <c r="GX599" t="s">
        <v>444</v>
      </c>
      <c r="GY599" s="24" t="s">
        <v>444</v>
      </c>
      <c r="GZ599" s="24" t="s">
        <v>444</v>
      </c>
      <c r="HA599" t="s">
        <v>444</v>
      </c>
      <c r="HB599" t="s">
        <v>444</v>
      </c>
      <c r="HC599" s="24" t="s">
        <v>444</v>
      </c>
      <c r="HD599" s="24" t="s">
        <v>444</v>
      </c>
      <c r="HE599" t="s">
        <v>444</v>
      </c>
      <c r="HF599" t="s">
        <v>444</v>
      </c>
      <c r="HG599" s="24" t="s">
        <v>444</v>
      </c>
      <c r="HH599" s="24" t="s">
        <v>444</v>
      </c>
      <c r="HI599" t="s">
        <v>444</v>
      </c>
      <c r="HJ599" t="s">
        <v>444</v>
      </c>
      <c r="HK599" s="24" t="s">
        <v>444</v>
      </c>
      <c r="HL599" s="24" t="s">
        <v>444</v>
      </c>
      <c r="HM599" t="s">
        <v>444</v>
      </c>
      <c r="HN599" t="s">
        <v>444</v>
      </c>
      <c r="HO599" s="24" t="s">
        <v>444</v>
      </c>
      <c r="HP599" s="24" t="s">
        <v>444</v>
      </c>
      <c r="HQ599" t="s">
        <v>444</v>
      </c>
      <c r="HR599" t="s">
        <v>444</v>
      </c>
      <c r="HS599" s="24" t="s">
        <v>444</v>
      </c>
      <c r="HT599" s="24" t="s">
        <v>444</v>
      </c>
      <c r="HU599" t="s">
        <v>444</v>
      </c>
      <c r="HV599" t="s">
        <v>444</v>
      </c>
      <c r="HW599" s="24" t="s">
        <v>444</v>
      </c>
      <c r="HX599" s="24" t="s">
        <v>444</v>
      </c>
      <c r="HY599" t="s">
        <v>444</v>
      </c>
      <c r="HZ599" t="s">
        <v>444</v>
      </c>
      <c r="IA599" t="s">
        <v>2806</v>
      </c>
      <c r="IB599" t="s">
        <v>2736</v>
      </c>
      <c r="IC599" t="s">
        <v>3093</v>
      </c>
      <c r="ID599" s="33" t="b" cm="1">
        <f t="array" ref="ID599">_xlfn.IFNA(MATCH($A$2,_xlfn.NUMBERVALUE(Table_Query_from_MF_DSNP62[[#This Row],[CL_GLACCT_DR1]:[CL_GLACCT_CR4]]),0),0)&gt;=1</f>
        <v>1</v>
      </c>
      <c r="IE599" s="33" t="b">
        <f>OR(Table_Query_from_MF_DSNP62[[#This Row],[Pair1]:[Pair25]])</f>
        <v>1</v>
      </c>
      <c r="IF599" s="33">
        <f>_xlfn.IFNA(MATCH(TRUE,Table_Query_from_MF_DSNP62[[#This Row],[Pair1]:[Pair25]],0),"none")</f>
        <v>1</v>
      </c>
      <c r="IG599" s="33" t="b">
        <f>AND($A$2&gt;=_xlfn.NUMBERVALUE(Table_Query_from_MF_DSNP62[[#This Row],[CL_GL_ACCT_FR1]]),$A$2&lt;=_xlfn.NUMBERVALUE(Table_Query_from_MF_DSNP62[[#This Row],[CL_GL_ACCT_TO1]]))</f>
        <v>1</v>
      </c>
      <c r="IH599" s="33" t="b">
        <f>AND($A$2&gt;=_xlfn.NUMBERVALUE(Table_Query_from_MF_DSNP62[[#This Row],[CL_GL_ACCT_FR2]]),$A$2&lt;=_xlfn.NUMBERVALUE(Table_Query_from_MF_DSNP62[[#This Row],[CL_GL_ACCT_TO2]]))</f>
        <v>1</v>
      </c>
      <c r="II599" s="33" t="b">
        <f>AND($A$2&gt;=_xlfn.NUMBERVALUE(Table_Query_from_MF_DSNP62[[#This Row],[CL_GL_ACCT_FR3]]),$A$2&lt;=_xlfn.NUMBERVALUE(Table_Query_from_MF_DSNP62[[#This Row],[CL_GL_ACCT_TO3]]))</f>
        <v>1</v>
      </c>
      <c r="IJ599" s="33" t="b">
        <f>AND($A$2&gt;=_xlfn.NUMBERVALUE(Table_Query_from_MF_DSNP62[[#This Row],[CL_GL_ACCT_FR4]]),$A$2&lt;=_xlfn.NUMBERVALUE(Table_Query_from_MF_DSNP62[[#This Row],[CL_GL_ACCT_TO4]]))</f>
        <v>1</v>
      </c>
      <c r="IK599" s="33" t="b">
        <f>AND($A$2&gt;=_xlfn.NUMBERVALUE(Table_Query_from_MF_DSNP62[[#This Row],[CL_GL_ACCT_FR5]]),$A$2&lt;=_xlfn.NUMBERVALUE(Table_Query_from_MF_DSNP62[[#This Row],[CL_GL_ACCT_TO5]]))</f>
        <v>1</v>
      </c>
      <c r="IL599" s="33" t="b">
        <f>AND($A$2&gt;=_xlfn.NUMBERVALUE(Table_Query_from_MF_DSNP62[[#This Row],[CL_GL_ACCT_FR6]]),$A$2&lt;=_xlfn.NUMBERVALUE(Table_Query_from_MF_DSNP62[[#This Row],[CL_GL_ACCT_TO6]]))</f>
        <v>1</v>
      </c>
      <c r="IM599" s="33" t="b">
        <f>AND($A$2&gt;=_xlfn.NUMBERVALUE(Table_Query_from_MF_DSNP62[[#This Row],[CL_GL_ACCT_FR7]]),$A$2&lt;=_xlfn.NUMBERVALUE(Table_Query_from_MF_DSNP62[[#This Row],[CL_GL_ACCT_TO7]]))</f>
        <v>1</v>
      </c>
      <c r="IN599" s="33" t="b">
        <f>AND($A$2&gt;=_xlfn.NUMBERVALUE(Table_Query_from_MF_DSNP62[[#This Row],[CL_GL_ACCT_FR8]]),$A$2&lt;=_xlfn.NUMBERVALUE(Table_Query_from_MF_DSNP62[[#This Row],[CL_GL_ACCT_TO8]]))</f>
        <v>1</v>
      </c>
      <c r="IO599" s="33" t="b">
        <f>AND($A$2&gt;=_xlfn.NUMBERVALUE(Table_Query_from_MF_DSNP62[[#This Row],[CL_GL_ACCT_FR9]]),$A$2&lt;=_xlfn.NUMBERVALUE(Table_Query_from_MF_DSNP62[[#This Row],[CL_GL_ACCT_TO9]]))</f>
        <v>1</v>
      </c>
      <c r="IP599" s="33" t="b">
        <f>AND($A$2&gt;=_xlfn.NUMBERVALUE(Table_Query_from_MF_DSNP62[[#This Row],[CL_GL_ACCT_FR10]]),$A$2&lt;=_xlfn.NUMBERVALUE(Table_Query_from_MF_DSNP62[[#This Row],[CL_GL_ACCT_TO10]]))</f>
        <v>1</v>
      </c>
      <c r="IQ599" s="33" t="b">
        <f>AND($A$2&gt;=_xlfn.NUMBERVALUE(Table_Query_from_MF_DSNP62[[#This Row],[CL_GL_ACCT_FR11]]),$A$2&lt;=_xlfn.NUMBERVALUE(Table_Query_from_MF_DSNP62[[#This Row],[CL_GL_ACCT_TO11]]))</f>
        <v>1</v>
      </c>
      <c r="IR599" s="33" t="b">
        <f>AND($A$2&gt;=_xlfn.NUMBERVALUE(Table_Query_from_MF_DSNP62[[#This Row],[CL_GL_ACCT_FR12]]),$A$2&lt;=_xlfn.NUMBERVALUE(Table_Query_from_MF_DSNP62[[#This Row],[CL_GL_ACCT_TO12]]))</f>
        <v>1</v>
      </c>
      <c r="IS599" s="33" t="b">
        <f>AND($A$2&gt;=_xlfn.NUMBERVALUE(Table_Query_from_MF_DSNP62[[#This Row],[CL_GL_ACCT_FR13]]),$A$2&lt;=_xlfn.NUMBERVALUE(Table_Query_from_MF_DSNP62[[#This Row],[CL_GL_ACCT_TO13]]))</f>
        <v>1</v>
      </c>
      <c r="IT599" s="33" t="b">
        <f>AND($A$2&gt;=_xlfn.NUMBERVALUE(Table_Query_from_MF_DSNP62[[#This Row],[CL_GL_ACCT_FR14]]),$A$2&lt;=_xlfn.NUMBERVALUE(Table_Query_from_MF_DSNP62[[#This Row],[CL_GL_ACCT_TO14]]))</f>
        <v>1</v>
      </c>
      <c r="IU599" s="33" t="b">
        <f>AND($A$2&gt;=_xlfn.NUMBERVALUE(Table_Query_from_MF_DSNP62[[#This Row],[CL_GL_ACCT_FR15]]),$A$2&lt;=_xlfn.NUMBERVALUE(Table_Query_from_MF_DSNP62[[#This Row],[CL_GL_ACCT_TO15]]))</f>
        <v>1</v>
      </c>
      <c r="IV599" s="33" t="b">
        <f>AND($A$2&gt;=_xlfn.NUMBERVALUE(Table_Query_from_MF_DSNP62[[#This Row],[CL_GL_ACCT_FR16]]),$A$2&lt;=_xlfn.NUMBERVALUE(Table_Query_from_MF_DSNP62[[#This Row],[CL_GL_ACCT_TO16]]))</f>
        <v>1</v>
      </c>
      <c r="IW599" s="33" t="b">
        <f>AND($A$2&gt;=_xlfn.NUMBERVALUE(Table_Query_from_MF_DSNP62[[#This Row],[CL_GL_ACCT_FR17]]),$A$2&lt;=_xlfn.NUMBERVALUE(Table_Query_from_MF_DSNP62[[#This Row],[CL_GL_ACCT_TO17]]))</f>
        <v>1</v>
      </c>
      <c r="IX599" s="33" t="b">
        <f>AND($A$2&gt;=_xlfn.NUMBERVALUE(Table_Query_from_MF_DSNP62[[#This Row],[CL_GL_ACCT_FR18]]),$A$2&lt;=_xlfn.NUMBERVALUE(Table_Query_from_MF_DSNP62[[#This Row],[CL_GL_ACCT_TO18]]))</f>
        <v>1</v>
      </c>
      <c r="IY599" s="33" t="b">
        <f>AND($A$2&gt;=_xlfn.NUMBERVALUE(Table_Query_from_MF_DSNP62[[#This Row],[CL_GL_ACCT_FR19]]),$A$2&lt;=_xlfn.NUMBERVALUE(Table_Query_from_MF_DSNP62[[#This Row],[CL_GL_ACCT_TO19]]))</f>
        <v>1</v>
      </c>
      <c r="IZ599" s="33" t="b">
        <f>AND($A$2&gt;=_xlfn.NUMBERVALUE(Table_Query_from_MF_DSNP62[[#This Row],[CL_GL_ACCT_FR20]]),$A$2&lt;=_xlfn.NUMBERVALUE(Table_Query_from_MF_DSNP62[[#This Row],[CL_GL_ACCT_TO20]]))</f>
        <v>1</v>
      </c>
      <c r="JA599" s="33" t="b">
        <f>AND($A$2&gt;=_xlfn.NUMBERVALUE(Table_Query_from_MF_DSNP62[[#This Row],[CL_GL_ACCT_FR21]]),$A$2&lt;=_xlfn.NUMBERVALUE(Table_Query_from_MF_DSNP62[[#This Row],[CL_GL_ACCT_TO21]]))</f>
        <v>1</v>
      </c>
      <c r="JB599" s="33" t="b">
        <f>AND($A$2&gt;=_xlfn.NUMBERVALUE(Table_Query_from_MF_DSNP62[[#This Row],[CL_GL_ACCT_FR22]]),$A$2&lt;=_xlfn.NUMBERVALUE(Table_Query_from_MF_DSNP62[[#This Row],[CL_GL_ACCT_TO22]]))</f>
        <v>1</v>
      </c>
      <c r="JC599" s="33" t="b">
        <f>AND($A$2&gt;=_xlfn.NUMBERVALUE(Table_Query_from_MF_DSNP62[[#This Row],[CL_GL_ACCT_FR23]]),$A$2&lt;=_xlfn.NUMBERVALUE(Table_Query_from_MF_DSNP62[[#This Row],[CL_GL_ACCT_TO23]]))</f>
        <v>1</v>
      </c>
      <c r="JD599" s="33" t="b">
        <f>AND($A$2&gt;=_xlfn.NUMBERVALUE(Table_Query_from_MF_DSNP62[[#This Row],[CL_GL_ACCT_FR24]]),$A$2&lt;=_xlfn.NUMBERVALUE(Table_Query_from_MF_DSNP62[[#This Row],[CL_GL_ACCT_TO24]]))</f>
        <v>1</v>
      </c>
      <c r="JE599" s="33" t="b">
        <f>AND($A$2&gt;=_xlfn.NUMBERVALUE(Table_Query_from_MF_DSNP62[[#This Row],[CL_GL_ACCT_FR25]]),$A$2&lt;=_xlfn.NUMBERVALUE(Table_Query_from_MF_DSNP62[[#This Row],[CL_GL_ACCT_TO25]]))</f>
        <v>1</v>
      </c>
      <c r="JF599" s="33" t="b">
        <f>OR(Table_Query_from_MF_DSNP62[[#This Row],[PairA]:[PairO]])</f>
        <v>1</v>
      </c>
      <c r="JG599" s="33">
        <f>_xlfn.IFNA(MATCH(TRUE,Table_Query_from_MF_DSNP62[[#This Row],[PairA]:[PairO]],0),"none")</f>
        <v>2</v>
      </c>
      <c r="JH599" s="33" t="b">
        <f>AND($B$2&gt;=_xlfn.NUMBERVALUE(Table_Query_from_MF_DSNP62[[#This Row],[CL_CMP_OBJ_FR1]]),$B$2&lt;=_xlfn.NUMBERVALUE(Table_Query_from_MF_DSNP62[[#This Row],[CL_CMP_OBJ_TO1]]))</f>
        <v>0</v>
      </c>
      <c r="JI599" s="33" t="b">
        <f>AND($B$2&gt;=_xlfn.NUMBERVALUE(Table_Query_from_MF_DSNP62[[#This Row],[CL_CMP_OBJ_FR2]]),$B$2&lt;=_xlfn.NUMBERVALUE(Table_Query_from_MF_DSNP62[[#This Row],[CL_CMP_OBJ_TO2]]))</f>
        <v>1</v>
      </c>
      <c r="JJ599" s="33" t="b">
        <f>AND($B$2&gt;=_xlfn.NUMBERVALUE(Table_Query_from_MF_DSNP62[[#This Row],[CL_CMP_OBJ_FR3]]),$B$2&lt;=_xlfn.NUMBERVALUE(Table_Query_from_MF_DSNP62[[#This Row],[CL_CMP_OBJ_TO3]]))</f>
        <v>1</v>
      </c>
      <c r="JK599" s="33" t="b">
        <f>AND($B$2&gt;=_xlfn.NUMBERVALUE(Table_Query_from_MF_DSNP62[[#This Row],[CL_CMP_OBJ_FR4]]),$B$2&lt;=_xlfn.NUMBERVALUE(Table_Query_from_MF_DSNP62[[#This Row],[CL_CMP_OBJ_TO4]]))</f>
        <v>1</v>
      </c>
      <c r="JL599" s="33" t="b">
        <f>AND($B$2&gt;=_xlfn.NUMBERVALUE(Table_Query_from_MF_DSNP62[[#This Row],[CL_CMP_OBJ_FR5]]),$B$2&lt;=_xlfn.NUMBERVALUE(Table_Query_from_MF_DSNP62[[#This Row],[CL_CMP_OBJ_TO5]]))</f>
        <v>1</v>
      </c>
      <c r="JM599" s="33" t="b">
        <f>AND($B$2&gt;=_xlfn.NUMBERVALUE(Table_Query_from_MF_DSNP62[[#This Row],[CL_CMP_OBJ_FR6]]),$B$2&lt;=_xlfn.NUMBERVALUE(Table_Query_from_MF_DSNP62[[#This Row],[CL_CMP_OBJ_TO6]]))</f>
        <v>1</v>
      </c>
      <c r="JN599" s="33" t="b">
        <f>AND($B$2&gt;=_xlfn.NUMBERVALUE(Table_Query_from_MF_DSNP62[[#This Row],[CL_CMP_OBJ_FR7]]),$B$2&lt;=_xlfn.NUMBERVALUE(Table_Query_from_MF_DSNP62[[#This Row],[CL_CMP_OBJ_TO7]]))</f>
        <v>1</v>
      </c>
      <c r="JO599" s="33" t="b">
        <f>AND($B$2&gt;=_xlfn.NUMBERVALUE(Table_Query_from_MF_DSNP62[[#This Row],[CL_CMP_OBJ_FR8]]),$B$2&lt;=_xlfn.NUMBERVALUE(Table_Query_from_MF_DSNP62[[#This Row],[CL_CMP_OBJ_TO8]]))</f>
        <v>1</v>
      </c>
      <c r="JP599" s="33" t="b">
        <f>AND($B$2&gt;=_xlfn.NUMBERVALUE(Table_Query_from_MF_DSNP62[[#This Row],[CL_CMP_OBJ_FR9]]),$B$2&lt;=_xlfn.NUMBERVALUE(Table_Query_from_MF_DSNP62[[#This Row],[CL_CMP_OBJ_TO9]]))</f>
        <v>1</v>
      </c>
      <c r="JQ599" s="33" t="b">
        <f>AND($B$2&gt;=_xlfn.NUMBERVALUE(Table_Query_from_MF_DSNP62[[#This Row],[CL_CMP_OBJ_FR10]]),$B$2&lt;=_xlfn.NUMBERVALUE(Table_Query_from_MF_DSNP62[[#This Row],[CL_CMP_OBJ_TO10]]))</f>
        <v>1</v>
      </c>
      <c r="JR599" s="33" t="b">
        <f>AND($B$2&gt;=_xlfn.NUMBERVALUE(Table_Query_from_MF_DSNP62[[#This Row],[CL_CMP_OBJ_FR11]]),$B$2&lt;=_xlfn.NUMBERVALUE(Table_Query_from_MF_DSNP62[[#This Row],[CL_CMP_OBJ_TO11]]))</f>
        <v>1</v>
      </c>
      <c r="JS599" s="33" t="b">
        <f>AND($B$2&gt;=_xlfn.NUMBERVALUE(Table_Query_from_MF_DSNP62[[#This Row],[CL_CMP_OBJ_FR12]]),$B$2&lt;=_xlfn.NUMBERVALUE(Table_Query_from_MF_DSNP62[[#This Row],[CL_CMP_OBJ_TO12]]))</f>
        <v>1</v>
      </c>
      <c r="JT599" s="33" t="b">
        <f>AND($B$2&gt;=_xlfn.NUMBERVALUE(Table_Query_from_MF_DSNP62[[#This Row],[CL_CMP_OBJ_FR13]]),$B$2&lt;=_xlfn.NUMBERVALUE(Table_Query_from_MF_DSNP62[[#This Row],[CL_CMP_OBJ_TO13]]))</f>
        <v>1</v>
      </c>
      <c r="JU599" s="33" t="b">
        <f>AND($B$2&gt;=_xlfn.NUMBERVALUE(Table_Query_from_MF_DSNP62[[#This Row],[CL_CMP_OBJ_FR14]]),$B$2&lt;=_xlfn.NUMBERVALUE(Table_Query_from_MF_DSNP62[[#This Row],[CL_CMP_OBJ_TO14]]))</f>
        <v>1</v>
      </c>
      <c r="JV599" s="33" t="b">
        <f>AND($B$2&gt;=_xlfn.NUMBERVALUE(Table_Query_from_MF_DSNP62[[#This Row],[CL_CMP_OBJ_FR15]]),$B$2&lt;=_xlfn.NUMBERVALUE(Table_Query_from_MF_DSNP62[[#This Row],[CL_CMP_OBJ_TO15]]))</f>
        <v>1</v>
      </c>
    </row>
    <row r="600" spans="1:282" x14ac:dyDescent="0.25">
      <c r="A600" t="b">
        <f>OR(,Table_Query_from_MF_DSNP62[[#This Row],[Desired GL included as "hard-coded" GL?]],Table_Query_from_MF_DSNP62[[#This Row],[Desired GL included as "Open GL"?]])</f>
        <v>1</v>
      </c>
      <c r="B600" t="b">
        <f>Table_Query_from_MF_DSNP62[[#This Row],[Desired CObj included as "Open CObj"?]]</f>
        <v>1</v>
      </c>
      <c r="C600" t="s">
        <v>1051</v>
      </c>
      <c r="D600" t="s">
        <v>2351</v>
      </c>
      <c r="E600" t="s">
        <v>8</v>
      </c>
      <c r="F600" s="24" t="s">
        <v>421</v>
      </c>
      <c r="G600" t="s">
        <v>13</v>
      </c>
      <c r="H600" s="24" t="s">
        <v>322</v>
      </c>
      <c r="I600" t="s">
        <v>293</v>
      </c>
      <c r="J600" s="24" t="s">
        <v>444</v>
      </c>
      <c r="K600" t="s">
        <v>444</v>
      </c>
      <c r="L600" s="24" t="s">
        <v>444</v>
      </c>
      <c r="M600" t="s">
        <v>444</v>
      </c>
      <c r="N600" t="s">
        <v>444</v>
      </c>
      <c r="O600" t="s">
        <v>444</v>
      </c>
      <c r="P600" t="s">
        <v>444</v>
      </c>
      <c r="Q600" t="s">
        <v>15</v>
      </c>
      <c r="R600" t="s">
        <v>444</v>
      </c>
      <c r="S600" t="s">
        <v>442</v>
      </c>
      <c r="T600" t="s">
        <v>447</v>
      </c>
      <c r="U600" t="s">
        <v>444</v>
      </c>
      <c r="V600" t="s">
        <v>444</v>
      </c>
      <c r="W600" t="s">
        <v>447</v>
      </c>
      <c r="X600" t="s">
        <v>444</v>
      </c>
      <c r="Y600" t="s">
        <v>444</v>
      </c>
      <c r="Z600" t="s">
        <v>442</v>
      </c>
      <c r="AA600" t="s">
        <v>444</v>
      </c>
      <c r="AB600" t="s">
        <v>442</v>
      </c>
      <c r="AC600" t="s">
        <v>444</v>
      </c>
      <c r="AD600" t="s">
        <v>15</v>
      </c>
      <c r="AE600" t="s">
        <v>447</v>
      </c>
      <c r="AF600" t="s">
        <v>447</v>
      </c>
      <c r="AG600" t="s">
        <v>442</v>
      </c>
      <c r="AH600" t="s">
        <v>447</v>
      </c>
      <c r="AI600" t="s">
        <v>447</v>
      </c>
      <c r="AJ600" t="s">
        <v>442</v>
      </c>
      <c r="AK600" t="s">
        <v>442</v>
      </c>
      <c r="AL600" t="s">
        <v>444</v>
      </c>
      <c r="AM600" t="s">
        <v>444</v>
      </c>
      <c r="AN600" t="s">
        <v>444</v>
      </c>
      <c r="AO600" t="s">
        <v>444</v>
      </c>
      <c r="AP600" t="s">
        <v>447</v>
      </c>
      <c r="AQ600" t="s">
        <v>528</v>
      </c>
      <c r="AR600" t="s">
        <v>1451</v>
      </c>
      <c r="AS600" t="s">
        <v>162</v>
      </c>
      <c r="AT600" t="s">
        <v>10</v>
      </c>
      <c r="AU600" t="s">
        <v>444</v>
      </c>
      <c r="AV600" t="s">
        <v>442</v>
      </c>
      <c r="AW600" t="s">
        <v>444</v>
      </c>
      <c r="AX600" t="s">
        <v>444</v>
      </c>
      <c r="AY600" t="s">
        <v>444</v>
      </c>
      <c r="AZ600" t="s">
        <v>7</v>
      </c>
      <c r="BA600" t="s">
        <v>478</v>
      </c>
      <c r="BB600" t="s">
        <v>444</v>
      </c>
      <c r="BC600" t="s">
        <v>444</v>
      </c>
      <c r="BD600" t="s">
        <v>1359</v>
      </c>
      <c r="BE600" t="s">
        <v>887</v>
      </c>
      <c r="BF600" t="s">
        <v>740</v>
      </c>
      <c r="BG600" t="s">
        <v>444</v>
      </c>
      <c r="BH600" t="s">
        <v>444</v>
      </c>
      <c r="BI600" t="s">
        <v>444</v>
      </c>
      <c r="BJ600" t="s">
        <v>444</v>
      </c>
      <c r="BK600" t="s">
        <v>444</v>
      </c>
      <c r="BL600" t="s">
        <v>444</v>
      </c>
      <c r="BM600" t="s">
        <v>444</v>
      </c>
      <c r="BN600" t="s">
        <v>444</v>
      </c>
      <c r="BO600" t="s">
        <v>444</v>
      </c>
      <c r="BP600" t="s">
        <v>444</v>
      </c>
      <c r="BQ600" t="s">
        <v>740</v>
      </c>
      <c r="BR600" t="s">
        <v>906</v>
      </c>
      <c r="BS600" t="s">
        <v>444</v>
      </c>
      <c r="BT600" t="s">
        <v>1360</v>
      </c>
      <c r="BU600" t="s">
        <v>1487</v>
      </c>
      <c r="BV600" t="s">
        <v>444</v>
      </c>
      <c r="BW600" t="s">
        <v>740</v>
      </c>
      <c r="BX600" t="s">
        <v>906</v>
      </c>
      <c r="BY600" t="s">
        <v>444</v>
      </c>
      <c r="BZ600" t="s">
        <v>1360</v>
      </c>
      <c r="CA600" t="s">
        <v>1487</v>
      </c>
      <c r="CB600" t="s">
        <v>444</v>
      </c>
      <c r="CC600" t="s">
        <v>1360</v>
      </c>
      <c r="CD600" t="s">
        <v>1487</v>
      </c>
      <c r="CE600" t="s">
        <v>444</v>
      </c>
      <c r="CF600" t="s">
        <v>444</v>
      </c>
      <c r="CG600" t="s">
        <v>444</v>
      </c>
      <c r="CH600" t="s">
        <v>444</v>
      </c>
      <c r="CI600" t="s">
        <v>740</v>
      </c>
      <c r="CJ600" t="s">
        <v>906</v>
      </c>
      <c r="CK600" t="s">
        <v>444</v>
      </c>
      <c r="CL600" t="s">
        <v>1360</v>
      </c>
      <c r="CM600" t="s">
        <v>1487</v>
      </c>
      <c r="CN600" t="s">
        <v>444</v>
      </c>
      <c r="CO600" t="s">
        <v>740</v>
      </c>
      <c r="CP600" t="s">
        <v>906</v>
      </c>
      <c r="CQ600" t="s">
        <v>444</v>
      </c>
      <c r="CR600" t="s">
        <v>1360</v>
      </c>
      <c r="CS600" t="s">
        <v>1487</v>
      </c>
      <c r="CT600" t="s">
        <v>444</v>
      </c>
      <c r="CU600" t="s">
        <v>444</v>
      </c>
      <c r="CV600" t="s">
        <v>2806</v>
      </c>
      <c r="CW600" t="s">
        <v>2736</v>
      </c>
      <c r="CX600" t="s">
        <v>2809</v>
      </c>
      <c r="CY600" t="s">
        <v>1370</v>
      </c>
      <c r="CZ600" t="s">
        <v>1371</v>
      </c>
      <c r="DA600" t="s">
        <v>444</v>
      </c>
      <c r="DB600" t="s">
        <v>444</v>
      </c>
      <c r="DC600" t="s">
        <v>444</v>
      </c>
      <c r="DD600" t="s">
        <v>444</v>
      </c>
      <c r="DE600" t="s">
        <v>444</v>
      </c>
      <c r="DF600" t="s">
        <v>444</v>
      </c>
      <c r="DG600" t="s">
        <v>444</v>
      </c>
      <c r="DH600" t="s">
        <v>444</v>
      </c>
      <c r="DI600" t="s">
        <v>443</v>
      </c>
      <c r="DJ600" t="s">
        <v>282</v>
      </c>
      <c r="DK600" t="s">
        <v>1440</v>
      </c>
      <c r="DL600" t="s">
        <v>444</v>
      </c>
      <c r="DM600" t="s">
        <v>444</v>
      </c>
      <c r="DN600" t="s">
        <v>444</v>
      </c>
      <c r="DO600" t="s">
        <v>444</v>
      </c>
      <c r="DP600" t="s">
        <v>444</v>
      </c>
      <c r="DQ600" t="s">
        <v>444</v>
      </c>
      <c r="DR600" t="s">
        <v>444</v>
      </c>
      <c r="DS600" t="s">
        <v>444</v>
      </c>
      <c r="DT600" s="24" t="s">
        <v>444</v>
      </c>
      <c r="DU600" s="24" t="s">
        <v>444</v>
      </c>
      <c r="DV600" t="s">
        <v>444</v>
      </c>
      <c r="DW600" t="s">
        <v>444</v>
      </c>
      <c r="DX600" s="24" t="s">
        <v>444</v>
      </c>
      <c r="DY600" s="24" t="s">
        <v>444</v>
      </c>
      <c r="DZ600" t="s">
        <v>444</v>
      </c>
      <c r="EA600" t="s">
        <v>444</v>
      </c>
      <c r="EB600" s="24" t="s">
        <v>444</v>
      </c>
      <c r="EC600" s="24" t="s">
        <v>444</v>
      </c>
      <c r="ED600" t="s">
        <v>444</v>
      </c>
      <c r="EE600" t="s">
        <v>444</v>
      </c>
      <c r="EF600" s="24" t="s">
        <v>444</v>
      </c>
      <c r="EG600" s="24" t="s">
        <v>444</v>
      </c>
      <c r="EH600" t="s">
        <v>444</v>
      </c>
      <c r="EI600" t="s">
        <v>444</v>
      </c>
      <c r="EJ600" s="24" t="s">
        <v>444</v>
      </c>
      <c r="EK600" s="24" t="s">
        <v>444</v>
      </c>
      <c r="EL600" t="s">
        <v>444</v>
      </c>
      <c r="EM600" t="s">
        <v>444</v>
      </c>
      <c r="EN600" s="24" t="s">
        <v>444</v>
      </c>
      <c r="EO600" s="24" t="s">
        <v>444</v>
      </c>
      <c r="EP600" t="s">
        <v>444</v>
      </c>
      <c r="EQ600" t="s">
        <v>444</v>
      </c>
      <c r="ER600" s="24" t="s">
        <v>444</v>
      </c>
      <c r="ES600" s="24" t="s">
        <v>444</v>
      </c>
      <c r="ET600" t="s">
        <v>444</v>
      </c>
      <c r="EU600" t="s">
        <v>444</v>
      </c>
      <c r="EV600" s="24" t="s">
        <v>444</v>
      </c>
      <c r="EW600" s="24" t="s">
        <v>444</v>
      </c>
      <c r="EX600" t="s">
        <v>444</v>
      </c>
      <c r="EY600" t="s">
        <v>444</v>
      </c>
      <c r="EZ600" s="24" t="s">
        <v>444</v>
      </c>
      <c r="FA600" s="24" t="s">
        <v>444</v>
      </c>
      <c r="FB600" t="s">
        <v>444</v>
      </c>
      <c r="FC600" t="s">
        <v>444</v>
      </c>
      <c r="FD600" s="24" t="s">
        <v>444</v>
      </c>
      <c r="FE600" s="24" t="s">
        <v>444</v>
      </c>
      <c r="FF600" t="s">
        <v>444</v>
      </c>
      <c r="FG600" t="s">
        <v>444</v>
      </c>
      <c r="FH600" s="24" t="s">
        <v>444</v>
      </c>
      <c r="FI600" s="24" t="s">
        <v>444</v>
      </c>
      <c r="FJ600" t="s">
        <v>444</v>
      </c>
      <c r="FK600" t="s">
        <v>444</v>
      </c>
      <c r="FL600" s="24" t="s">
        <v>444</v>
      </c>
      <c r="FM600" s="24" t="s">
        <v>444</v>
      </c>
      <c r="FN600" t="s">
        <v>444</v>
      </c>
      <c r="FO600" t="s">
        <v>444</v>
      </c>
      <c r="FP600" s="24" t="s">
        <v>444</v>
      </c>
      <c r="FQ600" s="24" t="s">
        <v>444</v>
      </c>
      <c r="FR600" t="s">
        <v>444</v>
      </c>
      <c r="FS600" t="s">
        <v>444</v>
      </c>
      <c r="FT600" s="24" t="s">
        <v>444</v>
      </c>
      <c r="FU600" s="24" t="s">
        <v>444</v>
      </c>
      <c r="FV600" t="s">
        <v>444</v>
      </c>
      <c r="FW600" t="s">
        <v>444</v>
      </c>
      <c r="FX600" s="24" t="s">
        <v>444</v>
      </c>
      <c r="FY600" s="24" t="s">
        <v>444</v>
      </c>
      <c r="FZ600" t="s">
        <v>444</v>
      </c>
      <c r="GA600" t="s">
        <v>444</v>
      </c>
      <c r="GB600" s="24" t="s">
        <v>444</v>
      </c>
      <c r="GC600" s="24" t="s">
        <v>444</v>
      </c>
      <c r="GD600" t="s">
        <v>444</v>
      </c>
      <c r="GE600" t="s">
        <v>444</v>
      </c>
      <c r="GF600" s="24" t="s">
        <v>444</v>
      </c>
      <c r="GG600" s="24" t="s">
        <v>444</v>
      </c>
      <c r="GH600" t="s">
        <v>15</v>
      </c>
      <c r="GI600" s="24" t="s">
        <v>571</v>
      </c>
      <c r="GJ600" s="24" t="s">
        <v>574</v>
      </c>
      <c r="GK600" t="s">
        <v>444</v>
      </c>
      <c r="GL600" t="s">
        <v>444</v>
      </c>
      <c r="GM600" s="24" t="s">
        <v>444</v>
      </c>
      <c r="GN600" s="24" t="s">
        <v>444</v>
      </c>
      <c r="GO600" t="s">
        <v>444</v>
      </c>
      <c r="GP600" t="s">
        <v>444</v>
      </c>
      <c r="GQ600" s="24" t="s">
        <v>444</v>
      </c>
      <c r="GR600" s="24" t="s">
        <v>444</v>
      </c>
      <c r="GS600" t="s">
        <v>444</v>
      </c>
      <c r="GT600" t="s">
        <v>444</v>
      </c>
      <c r="GU600" s="24" t="s">
        <v>444</v>
      </c>
      <c r="GV600" s="24" t="s">
        <v>444</v>
      </c>
      <c r="GW600" t="s">
        <v>444</v>
      </c>
      <c r="GX600" t="s">
        <v>444</v>
      </c>
      <c r="GY600" s="24" t="s">
        <v>444</v>
      </c>
      <c r="GZ600" s="24" t="s">
        <v>444</v>
      </c>
      <c r="HA600" t="s">
        <v>444</v>
      </c>
      <c r="HB600" t="s">
        <v>444</v>
      </c>
      <c r="HC600" s="24" t="s">
        <v>444</v>
      </c>
      <c r="HD600" s="24" t="s">
        <v>444</v>
      </c>
      <c r="HE600" t="s">
        <v>444</v>
      </c>
      <c r="HF600" t="s">
        <v>444</v>
      </c>
      <c r="HG600" s="24" t="s">
        <v>444</v>
      </c>
      <c r="HH600" s="24" t="s">
        <v>444</v>
      </c>
      <c r="HI600" t="s">
        <v>444</v>
      </c>
      <c r="HJ600" t="s">
        <v>444</v>
      </c>
      <c r="HK600" s="24" t="s">
        <v>444</v>
      </c>
      <c r="HL600" s="24" t="s">
        <v>444</v>
      </c>
      <c r="HM600" t="s">
        <v>444</v>
      </c>
      <c r="HN600" t="s">
        <v>444</v>
      </c>
      <c r="HO600" s="24" t="s">
        <v>444</v>
      </c>
      <c r="HP600" s="24" t="s">
        <v>444</v>
      </c>
      <c r="HQ600" t="s">
        <v>444</v>
      </c>
      <c r="HR600" t="s">
        <v>444</v>
      </c>
      <c r="HS600" s="24" t="s">
        <v>444</v>
      </c>
      <c r="HT600" s="24" t="s">
        <v>444</v>
      </c>
      <c r="HU600" t="s">
        <v>444</v>
      </c>
      <c r="HV600" t="s">
        <v>444</v>
      </c>
      <c r="HW600" s="24" t="s">
        <v>444</v>
      </c>
      <c r="HX600" s="24" t="s">
        <v>444</v>
      </c>
      <c r="HY600" t="s">
        <v>444</v>
      </c>
      <c r="HZ600" t="s">
        <v>444</v>
      </c>
      <c r="IA600" t="s">
        <v>2806</v>
      </c>
      <c r="IB600" t="s">
        <v>2736</v>
      </c>
      <c r="IC600" t="s">
        <v>2809</v>
      </c>
      <c r="ID600" s="33" t="b" cm="1">
        <f t="array" ref="ID600">_xlfn.IFNA(MATCH($A$2,_xlfn.NUMBERVALUE(Table_Query_from_MF_DSNP62[[#This Row],[CL_GLACCT_DR1]:[CL_GLACCT_CR4]]),0),0)&gt;=1</f>
        <v>1</v>
      </c>
      <c r="IE600" s="33" t="b">
        <f>OR(Table_Query_from_MF_DSNP62[[#This Row],[Pair1]:[Pair25]])</f>
        <v>1</v>
      </c>
      <c r="IF600" s="33">
        <f>_xlfn.IFNA(MATCH(TRUE,Table_Query_from_MF_DSNP62[[#This Row],[Pair1]:[Pair25]],0),"none")</f>
        <v>1</v>
      </c>
      <c r="IG600" s="33" t="b">
        <f>AND($A$2&gt;=_xlfn.NUMBERVALUE(Table_Query_from_MF_DSNP62[[#This Row],[CL_GL_ACCT_FR1]]),$A$2&lt;=_xlfn.NUMBERVALUE(Table_Query_from_MF_DSNP62[[#This Row],[CL_GL_ACCT_TO1]]))</f>
        <v>1</v>
      </c>
      <c r="IH600" s="33" t="b">
        <f>AND($A$2&gt;=_xlfn.NUMBERVALUE(Table_Query_from_MF_DSNP62[[#This Row],[CL_GL_ACCT_FR2]]),$A$2&lt;=_xlfn.NUMBERVALUE(Table_Query_from_MF_DSNP62[[#This Row],[CL_GL_ACCT_TO2]]))</f>
        <v>1</v>
      </c>
      <c r="II600" s="33" t="b">
        <f>AND($A$2&gt;=_xlfn.NUMBERVALUE(Table_Query_from_MF_DSNP62[[#This Row],[CL_GL_ACCT_FR3]]),$A$2&lt;=_xlfn.NUMBERVALUE(Table_Query_from_MF_DSNP62[[#This Row],[CL_GL_ACCT_TO3]]))</f>
        <v>1</v>
      </c>
      <c r="IJ600" s="33" t="b">
        <f>AND($A$2&gt;=_xlfn.NUMBERVALUE(Table_Query_from_MF_DSNP62[[#This Row],[CL_GL_ACCT_FR4]]),$A$2&lt;=_xlfn.NUMBERVALUE(Table_Query_from_MF_DSNP62[[#This Row],[CL_GL_ACCT_TO4]]))</f>
        <v>1</v>
      </c>
      <c r="IK600" s="33" t="b">
        <f>AND($A$2&gt;=_xlfn.NUMBERVALUE(Table_Query_from_MF_DSNP62[[#This Row],[CL_GL_ACCT_FR5]]),$A$2&lt;=_xlfn.NUMBERVALUE(Table_Query_from_MF_DSNP62[[#This Row],[CL_GL_ACCT_TO5]]))</f>
        <v>1</v>
      </c>
      <c r="IL600" s="33" t="b">
        <f>AND($A$2&gt;=_xlfn.NUMBERVALUE(Table_Query_from_MF_DSNP62[[#This Row],[CL_GL_ACCT_FR6]]),$A$2&lt;=_xlfn.NUMBERVALUE(Table_Query_from_MF_DSNP62[[#This Row],[CL_GL_ACCT_TO6]]))</f>
        <v>1</v>
      </c>
      <c r="IM600" s="33" t="b">
        <f>AND($A$2&gt;=_xlfn.NUMBERVALUE(Table_Query_from_MF_DSNP62[[#This Row],[CL_GL_ACCT_FR7]]),$A$2&lt;=_xlfn.NUMBERVALUE(Table_Query_from_MF_DSNP62[[#This Row],[CL_GL_ACCT_TO7]]))</f>
        <v>1</v>
      </c>
      <c r="IN600" s="33" t="b">
        <f>AND($A$2&gt;=_xlfn.NUMBERVALUE(Table_Query_from_MF_DSNP62[[#This Row],[CL_GL_ACCT_FR8]]),$A$2&lt;=_xlfn.NUMBERVALUE(Table_Query_from_MF_DSNP62[[#This Row],[CL_GL_ACCT_TO8]]))</f>
        <v>1</v>
      </c>
      <c r="IO600" s="33" t="b">
        <f>AND($A$2&gt;=_xlfn.NUMBERVALUE(Table_Query_from_MF_DSNP62[[#This Row],[CL_GL_ACCT_FR9]]),$A$2&lt;=_xlfn.NUMBERVALUE(Table_Query_from_MF_DSNP62[[#This Row],[CL_GL_ACCT_TO9]]))</f>
        <v>1</v>
      </c>
      <c r="IP600" s="33" t="b">
        <f>AND($A$2&gt;=_xlfn.NUMBERVALUE(Table_Query_from_MF_DSNP62[[#This Row],[CL_GL_ACCT_FR10]]),$A$2&lt;=_xlfn.NUMBERVALUE(Table_Query_from_MF_DSNP62[[#This Row],[CL_GL_ACCT_TO10]]))</f>
        <v>1</v>
      </c>
      <c r="IQ600" s="33" t="b">
        <f>AND($A$2&gt;=_xlfn.NUMBERVALUE(Table_Query_from_MF_DSNP62[[#This Row],[CL_GL_ACCT_FR11]]),$A$2&lt;=_xlfn.NUMBERVALUE(Table_Query_from_MF_DSNP62[[#This Row],[CL_GL_ACCT_TO11]]))</f>
        <v>1</v>
      </c>
      <c r="IR600" s="33" t="b">
        <f>AND($A$2&gt;=_xlfn.NUMBERVALUE(Table_Query_from_MF_DSNP62[[#This Row],[CL_GL_ACCT_FR12]]),$A$2&lt;=_xlfn.NUMBERVALUE(Table_Query_from_MF_DSNP62[[#This Row],[CL_GL_ACCT_TO12]]))</f>
        <v>1</v>
      </c>
      <c r="IS600" s="33" t="b">
        <f>AND($A$2&gt;=_xlfn.NUMBERVALUE(Table_Query_from_MF_DSNP62[[#This Row],[CL_GL_ACCT_FR13]]),$A$2&lt;=_xlfn.NUMBERVALUE(Table_Query_from_MF_DSNP62[[#This Row],[CL_GL_ACCT_TO13]]))</f>
        <v>1</v>
      </c>
      <c r="IT600" s="33" t="b">
        <f>AND($A$2&gt;=_xlfn.NUMBERVALUE(Table_Query_from_MF_DSNP62[[#This Row],[CL_GL_ACCT_FR14]]),$A$2&lt;=_xlfn.NUMBERVALUE(Table_Query_from_MF_DSNP62[[#This Row],[CL_GL_ACCT_TO14]]))</f>
        <v>1</v>
      </c>
      <c r="IU600" s="33" t="b">
        <f>AND($A$2&gt;=_xlfn.NUMBERVALUE(Table_Query_from_MF_DSNP62[[#This Row],[CL_GL_ACCT_FR15]]),$A$2&lt;=_xlfn.NUMBERVALUE(Table_Query_from_MF_DSNP62[[#This Row],[CL_GL_ACCT_TO15]]))</f>
        <v>1</v>
      </c>
      <c r="IV600" s="33" t="b">
        <f>AND($A$2&gt;=_xlfn.NUMBERVALUE(Table_Query_from_MF_DSNP62[[#This Row],[CL_GL_ACCT_FR16]]),$A$2&lt;=_xlfn.NUMBERVALUE(Table_Query_from_MF_DSNP62[[#This Row],[CL_GL_ACCT_TO16]]))</f>
        <v>1</v>
      </c>
      <c r="IW600" s="33" t="b">
        <f>AND($A$2&gt;=_xlfn.NUMBERVALUE(Table_Query_from_MF_DSNP62[[#This Row],[CL_GL_ACCT_FR17]]),$A$2&lt;=_xlfn.NUMBERVALUE(Table_Query_from_MF_DSNP62[[#This Row],[CL_GL_ACCT_TO17]]))</f>
        <v>1</v>
      </c>
      <c r="IX600" s="33" t="b">
        <f>AND($A$2&gt;=_xlfn.NUMBERVALUE(Table_Query_from_MF_DSNP62[[#This Row],[CL_GL_ACCT_FR18]]),$A$2&lt;=_xlfn.NUMBERVALUE(Table_Query_from_MF_DSNP62[[#This Row],[CL_GL_ACCT_TO18]]))</f>
        <v>1</v>
      </c>
      <c r="IY600" s="33" t="b">
        <f>AND($A$2&gt;=_xlfn.NUMBERVALUE(Table_Query_from_MF_DSNP62[[#This Row],[CL_GL_ACCT_FR19]]),$A$2&lt;=_xlfn.NUMBERVALUE(Table_Query_from_MF_DSNP62[[#This Row],[CL_GL_ACCT_TO19]]))</f>
        <v>1</v>
      </c>
      <c r="IZ600" s="33" t="b">
        <f>AND($A$2&gt;=_xlfn.NUMBERVALUE(Table_Query_from_MF_DSNP62[[#This Row],[CL_GL_ACCT_FR20]]),$A$2&lt;=_xlfn.NUMBERVALUE(Table_Query_from_MF_DSNP62[[#This Row],[CL_GL_ACCT_TO20]]))</f>
        <v>1</v>
      </c>
      <c r="JA600" s="33" t="b">
        <f>AND($A$2&gt;=_xlfn.NUMBERVALUE(Table_Query_from_MF_DSNP62[[#This Row],[CL_GL_ACCT_FR21]]),$A$2&lt;=_xlfn.NUMBERVALUE(Table_Query_from_MF_DSNP62[[#This Row],[CL_GL_ACCT_TO21]]))</f>
        <v>1</v>
      </c>
      <c r="JB600" s="33" t="b">
        <f>AND($A$2&gt;=_xlfn.NUMBERVALUE(Table_Query_from_MF_DSNP62[[#This Row],[CL_GL_ACCT_FR22]]),$A$2&lt;=_xlfn.NUMBERVALUE(Table_Query_from_MF_DSNP62[[#This Row],[CL_GL_ACCT_TO22]]))</f>
        <v>1</v>
      </c>
      <c r="JC600" s="33" t="b">
        <f>AND($A$2&gt;=_xlfn.NUMBERVALUE(Table_Query_from_MF_DSNP62[[#This Row],[CL_GL_ACCT_FR23]]),$A$2&lt;=_xlfn.NUMBERVALUE(Table_Query_from_MF_DSNP62[[#This Row],[CL_GL_ACCT_TO23]]))</f>
        <v>1</v>
      </c>
      <c r="JD600" s="33" t="b">
        <f>AND($A$2&gt;=_xlfn.NUMBERVALUE(Table_Query_from_MF_DSNP62[[#This Row],[CL_GL_ACCT_FR24]]),$A$2&lt;=_xlfn.NUMBERVALUE(Table_Query_from_MF_DSNP62[[#This Row],[CL_GL_ACCT_TO24]]))</f>
        <v>1</v>
      </c>
      <c r="JE600" s="33" t="b">
        <f>AND($A$2&gt;=_xlfn.NUMBERVALUE(Table_Query_from_MF_DSNP62[[#This Row],[CL_GL_ACCT_FR25]]),$A$2&lt;=_xlfn.NUMBERVALUE(Table_Query_from_MF_DSNP62[[#This Row],[CL_GL_ACCT_TO25]]))</f>
        <v>1</v>
      </c>
      <c r="JF600" s="33" t="b">
        <f>OR(Table_Query_from_MF_DSNP62[[#This Row],[PairA]:[PairO]])</f>
        <v>1</v>
      </c>
      <c r="JG600" s="33">
        <f>_xlfn.IFNA(MATCH(TRUE,Table_Query_from_MF_DSNP62[[#This Row],[PairA]:[PairO]],0),"none")</f>
        <v>2</v>
      </c>
      <c r="JH600" s="33" t="b">
        <f>AND($B$2&gt;=_xlfn.NUMBERVALUE(Table_Query_from_MF_DSNP62[[#This Row],[CL_CMP_OBJ_FR1]]),$B$2&lt;=_xlfn.NUMBERVALUE(Table_Query_from_MF_DSNP62[[#This Row],[CL_CMP_OBJ_TO1]]))</f>
        <v>0</v>
      </c>
      <c r="JI600" s="33" t="b">
        <f>AND($B$2&gt;=_xlfn.NUMBERVALUE(Table_Query_from_MF_DSNP62[[#This Row],[CL_CMP_OBJ_FR2]]),$B$2&lt;=_xlfn.NUMBERVALUE(Table_Query_from_MF_DSNP62[[#This Row],[CL_CMP_OBJ_TO2]]))</f>
        <v>1</v>
      </c>
      <c r="JJ600" s="33" t="b">
        <f>AND($B$2&gt;=_xlfn.NUMBERVALUE(Table_Query_from_MF_DSNP62[[#This Row],[CL_CMP_OBJ_FR3]]),$B$2&lt;=_xlfn.NUMBERVALUE(Table_Query_from_MF_DSNP62[[#This Row],[CL_CMP_OBJ_TO3]]))</f>
        <v>1</v>
      </c>
      <c r="JK600" s="33" t="b">
        <f>AND($B$2&gt;=_xlfn.NUMBERVALUE(Table_Query_from_MF_DSNP62[[#This Row],[CL_CMP_OBJ_FR4]]),$B$2&lt;=_xlfn.NUMBERVALUE(Table_Query_from_MF_DSNP62[[#This Row],[CL_CMP_OBJ_TO4]]))</f>
        <v>1</v>
      </c>
      <c r="JL600" s="33" t="b">
        <f>AND($B$2&gt;=_xlfn.NUMBERVALUE(Table_Query_from_MF_DSNP62[[#This Row],[CL_CMP_OBJ_FR5]]),$B$2&lt;=_xlfn.NUMBERVALUE(Table_Query_from_MF_DSNP62[[#This Row],[CL_CMP_OBJ_TO5]]))</f>
        <v>1</v>
      </c>
      <c r="JM600" s="33" t="b">
        <f>AND($B$2&gt;=_xlfn.NUMBERVALUE(Table_Query_from_MF_DSNP62[[#This Row],[CL_CMP_OBJ_FR6]]),$B$2&lt;=_xlfn.NUMBERVALUE(Table_Query_from_MF_DSNP62[[#This Row],[CL_CMP_OBJ_TO6]]))</f>
        <v>1</v>
      </c>
      <c r="JN600" s="33" t="b">
        <f>AND($B$2&gt;=_xlfn.NUMBERVALUE(Table_Query_from_MF_DSNP62[[#This Row],[CL_CMP_OBJ_FR7]]),$B$2&lt;=_xlfn.NUMBERVALUE(Table_Query_from_MF_DSNP62[[#This Row],[CL_CMP_OBJ_TO7]]))</f>
        <v>1</v>
      </c>
      <c r="JO600" s="33" t="b">
        <f>AND($B$2&gt;=_xlfn.NUMBERVALUE(Table_Query_from_MF_DSNP62[[#This Row],[CL_CMP_OBJ_FR8]]),$B$2&lt;=_xlfn.NUMBERVALUE(Table_Query_from_MF_DSNP62[[#This Row],[CL_CMP_OBJ_TO8]]))</f>
        <v>1</v>
      </c>
      <c r="JP600" s="33" t="b">
        <f>AND($B$2&gt;=_xlfn.NUMBERVALUE(Table_Query_from_MF_DSNP62[[#This Row],[CL_CMP_OBJ_FR9]]),$B$2&lt;=_xlfn.NUMBERVALUE(Table_Query_from_MF_DSNP62[[#This Row],[CL_CMP_OBJ_TO9]]))</f>
        <v>1</v>
      </c>
      <c r="JQ600" s="33" t="b">
        <f>AND($B$2&gt;=_xlfn.NUMBERVALUE(Table_Query_from_MF_DSNP62[[#This Row],[CL_CMP_OBJ_FR10]]),$B$2&lt;=_xlfn.NUMBERVALUE(Table_Query_from_MF_DSNP62[[#This Row],[CL_CMP_OBJ_TO10]]))</f>
        <v>1</v>
      </c>
      <c r="JR600" s="33" t="b">
        <f>AND($B$2&gt;=_xlfn.NUMBERVALUE(Table_Query_from_MF_DSNP62[[#This Row],[CL_CMP_OBJ_FR11]]),$B$2&lt;=_xlfn.NUMBERVALUE(Table_Query_from_MF_DSNP62[[#This Row],[CL_CMP_OBJ_TO11]]))</f>
        <v>1</v>
      </c>
      <c r="JS600" s="33" t="b">
        <f>AND($B$2&gt;=_xlfn.NUMBERVALUE(Table_Query_from_MF_DSNP62[[#This Row],[CL_CMP_OBJ_FR12]]),$B$2&lt;=_xlfn.NUMBERVALUE(Table_Query_from_MF_DSNP62[[#This Row],[CL_CMP_OBJ_TO12]]))</f>
        <v>1</v>
      </c>
      <c r="JT600" s="33" t="b">
        <f>AND($B$2&gt;=_xlfn.NUMBERVALUE(Table_Query_from_MF_DSNP62[[#This Row],[CL_CMP_OBJ_FR13]]),$B$2&lt;=_xlfn.NUMBERVALUE(Table_Query_from_MF_DSNP62[[#This Row],[CL_CMP_OBJ_TO13]]))</f>
        <v>1</v>
      </c>
      <c r="JU600" s="33" t="b">
        <f>AND($B$2&gt;=_xlfn.NUMBERVALUE(Table_Query_from_MF_DSNP62[[#This Row],[CL_CMP_OBJ_FR14]]),$B$2&lt;=_xlfn.NUMBERVALUE(Table_Query_from_MF_DSNP62[[#This Row],[CL_CMP_OBJ_TO14]]))</f>
        <v>1</v>
      </c>
      <c r="JV600" s="33" t="b">
        <f>AND($B$2&gt;=_xlfn.NUMBERVALUE(Table_Query_from_MF_DSNP62[[#This Row],[CL_CMP_OBJ_FR15]]),$B$2&lt;=_xlfn.NUMBERVALUE(Table_Query_from_MF_DSNP62[[#This Row],[CL_CMP_OBJ_TO15]]))</f>
        <v>1</v>
      </c>
    </row>
    <row r="601" spans="1:282" x14ac:dyDescent="0.25">
      <c r="A601" t="b">
        <f>OR(,Table_Query_from_MF_DSNP62[[#This Row],[Desired GL included as "hard-coded" GL?]],Table_Query_from_MF_DSNP62[[#This Row],[Desired GL included as "Open GL"?]])</f>
        <v>1</v>
      </c>
      <c r="B601" t="b">
        <f>Table_Query_from_MF_DSNP62[[#This Row],[Desired CObj included as "Open CObj"?]]</f>
        <v>1</v>
      </c>
      <c r="C601" t="s">
        <v>887</v>
      </c>
      <c r="D601" t="s">
        <v>2352</v>
      </c>
      <c r="E601" t="s">
        <v>8</v>
      </c>
      <c r="F601" s="24" t="s">
        <v>13</v>
      </c>
      <c r="G601" t="s">
        <v>415</v>
      </c>
      <c r="H601" s="24" t="s">
        <v>444</v>
      </c>
      <c r="I601" t="s">
        <v>444</v>
      </c>
      <c r="J601" s="24" t="s">
        <v>444</v>
      </c>
      <c r="K601" t="s">
        <v>444</v>
      </c>
      <c r="L601" s="24" t="s">
        <v>444</v>
      </c>
      <c r="M601" t="s">
        <v>444</v>
      </c>
      <c r="N601" t="s">
        <v>444</v>
      </c>
      <c r="O601" t="s">
        <v>444</v>
      </c>
      <c r="P601" t="s">
        <v>444</v>
      </c>
      <c r="Q601" t="s">
        <v>15</v>
      </c>
      <c r="R601" t="s">
        <v>444</v>
      </c>
      <c r="S601" t="s">
        <v>442</v>
      </c>
      <c r="T601" t="s">
        <v>447</v>
      </c>
      <c r="U601" t="s">
        <v>444</v>
      </c>
      <c r="V601" t="s">
        <v>444</v>
      </c>
      <c r="W601" t="s">
        <v>447</v>
      </c>
      <c r="X601" t="s">
        <v>444</v>
      </c>
      <c r="Y601" t="s">
        <v>444</v>
      </c>
      <c r="Z601" t="s">
        <v>442</v>
      </c>
      <c r="AA601" t="s">
        <v>442</v>
      </c>
      <c r="AB601" t="s">
        <v>442</v>
      </c>
      <c r="AC601" t="s">
        <v>444</v>
      </c>
      <c r="AD601" t="s">
        <v>15</v>
      </c>
      <c r="AE601" t="s">
        <v>447</v>
      </c>
      <c r="AF601" t="s">
        <v>447</v>
      </c>
      <c r="AG601" t="s">
        <v>442</v>
      </c>
      <c r="AH601" t="s">
        <v>447</v>
      </c>
      <c r="AI601" t="s">
        <v>447</v>
      </c>
      <c r="AJ601" t="s">
        <v>442</v>
      </c>
      <c r="AK601" t="s">
        <v>442</v>
      </c>
      <c r="AL601" t="s">
        <v>444</v>
      </c>
      <c r="AM601" t="s">
        <v>444</v>
      </c>
      <c r="AN601" t="s">
        <v>444</v>
      </c>
      <c r="AO601" t="s">
        <v>444</v>
      </c>
      <c r="AP601" t="s">
        <v>447</v>
      </c>
      <c r="AQ601" t="s">
        <v>282</v>
      </c>
      <c r="AR601" t="s">
        <v>1451</v>
      </c>
      <c r="AS601" t="s">
        <v>162</v>
      </c>
      <c r="AT601" t="s">
        <v>10</v>
      </c>
      <c r="AU601" t="s">
        <v>444</v>
      </c>
      <c r="AV601" t="s">
        <v>442</v>
      </c>
      <c r="AW601" t="s">
        <v>444</v>
      </c>
      <c r="AX601" t="s">
        <v>444</v>
      </c>
      <c r="AY601" t="s">
        <v>444</v>
      </c>
      <c r="AZ601" t="s">
        <v>7</v>
      </c>
      <c r="BA601" t="s">
        <v>478</v>
      </c>
      <c r="BB601" t="s">
        <v>444</v>
      </c>
      <c r="BC601" t="s">
        <v>444</v>
      </c>
      <c r="BD601" t="s">
        <v>1359</v>
      </c>
      <c r="BE601" t="s">
        <v>1051</v>
      </c>
      <c r="BF601" t="s">
        <v>1360</v>
      </c>
      <c r="BG601" t="s">
        <v>444</v>
      </c>
      <c r="BH601" t="s">
        <v>444</v>
      </c>
      <c r="BI601" t="s">
        <v>444</v>
      </c>
      <c r="BJ601" t="s">
        <v>444</v>
      </c>
      <c r="BK601" t="s">
        <v>444</v>
      </c>
      <c r="BL601" t="s">
        <v>444</v>
      </c>
      <c r="BM601" t="s">
        <v>444</v>
      </c>
      <c r="BN601" t="s">
        <v>444</v>
      </c>
      <c r="BO601" t="s">
        <v>444</v>
      </c>
      <c r="BP601" t="s">
        <v>444</v>
      </c>
      <c r="BQ601" t="s">
        <v>1360</v>
      </c>
      <c r="BR601" t="s">
        <v>264</v>
      </c>
      <c r="BS601" t="s">
        <v>444</v>
      </c>
      <c r="BT601" t="s">
        <v>444</v>
      </c>
      <c r="BU601" t="s">
        <v>444</v>
      </c>
      <c r="BV601" t="s">
        <v>444</v>
      </c>
      <c r="BW601" t="s">
        <v>1360</v>
      </c>
      <c r="BX601" t="s">
        <v>264</v>
      </c>
      <c r="BY601" t="s">
        <v>444</v>
      </c>
      <c r="BZ601" t="s">
        <v>444</v>
      </c>
      <c r="CA601" t="s">
        <v>444</v>
      </c>
      <c r="CB601" t="s">
        <v>444</v>
      </c>
      <c r="CC601" t="s">
        <v>1360</v>
      </c>
      <c r="CD601" t="s">
        <v>264</v>
      </c>
      <c r="CE601" t="s">
        <v>444</v>
      </c>
      <c r="CF601" t="s">
        <v>444</v>
      </c>
      <c r="CG601" t="s">
        <v>444</v>
      </c>
      <c r="CH601" t="s">
        <v>444</v>
      </c>
      <c r="CI601" t="s">
        <v>1360</v>
      </c>
      <c r="CJ601" t="s">
        <v>264</v>
      </c>
      <c r="CK601" t="s">
        <v>444</v>
      </c>
      <c r="CL601" t="s">
        <v>444</v>
      </c>
      <c r="CM601" t="s">
        <v>444</v>
      </c>
      <c r="CN601" t="s">
        <v>444</v>
      </c>
      <c r="CO601" t="s">
        <v>1360</v>
      </c>
      <c r="CP601" t="s">
        <v>264</v>
      </c>
      <c r="CQ601" t="s">
        <v>444</v>
      </c>
      <c r="CR601" t="s">
        <v>444</v>
      </c>
      <c r="CS601" t="s">
        <v>444</v>
      </c>
      <c r="CT601" t="s">
        <v>444</v>
      </c>
      <c r="CU601" t="s">
        <v>444</v>
      </c>
      <c r="CV601" t="s">
        <v>2806</v>
      </c>
      <c r="CW601" t="s">
        <v>2736</v>
      </c>
      <c r="CX601" t="s">
        <v>2806</v>
      </c>
      <c r="CY601" t="s">
        <v>1370</v>
      </c>
      <c r="CZ601" t="s">
        <v>1371</v>
      </c>
      <c r="DA601" t="s">
        <v>444</v>
      </c>
      <c r="DB601" t="s">
        <v>444</v>
      </c>
      <c r="DC601" t="s">
        <v>444</v>
      </c>
      <c r="DD601" t="s">
        <v>444</v>
      </c>
      <c r="DE601" t="s">
        <v>444</v>
      </c>
      <c r="DF601" t="s">
        <v>444</v>
      </c>
      <c r="DG601" t="s">
        <v>444</v>
      </c>
      <c r="DH601" t="s">
        <v>444</v>
      </c>
      <c r="DI601" t="s">
        <v>443</v>
      </c>
      <c r="DJ601" t="s">
        <v>282</v>
      </c>
      <c r="DK601" t="s">
        <v>1440</v>
      </c>
      <c r="DL601" t="s">
        <v>444</v>
      </c>
      <c r="DM601" t="s">
        <v>444</v>
      </c>
      <c r="DN601" t="s">
        <v>444</v>
      </c>
      <c r="DO601" t="s">
        <v>444</v>
      </c>
      <c r="DP601" t="s">
        <v>444</v>
      </c>
      <c r="DQ601" t="s">
        <v>444</v>
      </c>
      <c r="DR601" t="s">
        <v>444</v>
      </c>
      <c r="DS601" t="s">
        <v>444</v>
      </c>
      <c r="DT601" s="24" t="s">
        <v>444</v>
      </c>
      <c r="DU601" s="24" t="s">
        <v>444</v>
      </c>
      <c r="DV601" t="s">
        <v>444</v>
      </c>
      <c r="DW601" t="s">
        <v>444</v>
      </c>
      <c r="DX601" s="24" t="s">
        <v>444</v>
      </c>
      <c r="DY601" s="24" t="s">
        <v>444</v>
      </c>
      <c r="DZ601" t="s">
        <v>444</v>
      </c>
      <c r="EA601" t="s">
        <v>444</v>
      </c>
      <c r="EB601" s="24" t="s">
        <v>444</v>
      </c>
      <c r="EC601" s="24" t="s">
        <v>444</v>
      </c>
      <c r="ED601" t="s">
        <v>444</v>
      </c>
      <c r="EE601" t="s">
        <v>444</v>
      </c>
      <c r="EF601" s="24" t="s">
        <v>444</v>
      </c>
      <c r="EG601" s="24" t="s">
        <v>444</v>
      </c>
      <c r="EH601" t="s">
        <v>444</v>
      </c>
      <c r="EI601" t="s">
        <v>444</v>
      </c>
      <c r="EJ601" s="24" t="s">
        <v>444</v>
      </c>
      <c r="EK601" s="24" t="s">
        <v>444</v>
      </c>
      <c r="EL601" t="s">
        <v>444</v>
      </c>
      <c r="EM601" t="s">
        <v>444</v>
      </c>
      <c r="EN601" s="24" t="s">
        <v>444</v>
      </c>
      <c r="EO601" s="24" t="s">
        <v>444</v>
      </c>
      <c r="EP601" t="s">
        <v>444</v>
      </c>
      <c r="EQ601" t="s">
        <v>444</v>
      </c>
      <c r="ER601" s="24" t="s">
        <v>444</v>
      </c>
      <c r="ES601" s="24" t="s">
        <v>444</v>
      </c>
      <c r="ET601" t="s">
        <v>444</v>
      </c>
      <c r="EU601" t="s">
        <v>444</v>
      </c>
      <c r="EV601" s="24" t="s">
        <v>444</v>
      </c>
      <c r="EW601" s="24" t="s">
        <v>444</v>
      </c>
      <c r="EX601" t="s">
        <v>444</v>
      </c>
      <c r="EY601" t="s">
        <v>444</v>
      </c>
      <c r="EZ601" s="24" t="s">
        <v>444</v>
      </c>
      <c r="FA601" s="24" t="s">
        <v>444</v>
      </c>
      <c r="FB601" t="s">
        <v>444</v>
      </c>
      <c r="FC601" t="s">
        <v>444</v>
      </c>
      <c r="FD601" s="24" t="s">
        <v>444</v>
      </c>
      <c r="FE601" s="24" t="s">
        <v>444</v>
      </c>
      <c r="FF601" t="s">
        <v>444</v>
      </c>
      <c r="FG601" t="s">
        <v>444</v>
      </c>
      <c r="FH601" s="24" t="s">
        <v>444</v>
      </c>
      <c r="FI601" s="24" t="s">
        <v>444</v>
      </c>
      <c r="FJ601" t="s">
        <v>444</v>
      </c>
      <c r="FK601" t="s">
        <v>444</v>
      </c>
      <c r="FL601" s="24" t="s">
        <v>444</v>
      </c>
      <c r="FM601" s="24" t="s">
        <v>444</v>
      </c>
      <c r="FN601" t="s">
        <v>444</v>
      </c>
      <c r="FO601" t="s">
        <v>444</v>
      </c>
      <c r="FP601" s="24" t="s">
        <v>444</v>
      </c>
      <c r="FQ601" s="24" t="s">
        <v>444</v>
      </c>
      <c r="FR601" t="s">
        <v>444</v>
      </c>
      <c r="FS601" t="s">
        <v>444</v>
      </c>
      <c r="FT601" s="24" t="s">
        <v>444</v>
      </c>
      <c r="FU601" s="24" t="s">
        <v>444</v>
      </c>
      <c r="FV601" t="s">
        <v>444</v>
      </c>
      <c r="FW601" t="s">
        <v>444</v>
      </c>
      <c r="FX601" s="24" t="s">
        <v>444</v>
      </c>
      <c r="FY601" s="24" t="s">
        <v>444</v>
      </c>
      <c r="FZ601" t="s">
        <v>444</v>
      </c>
      <c r="GA601" t="s">
        <v>444</v>
      </c>
      <c r="GB601" s="24" t="s">
        <v>444</v>
      </c>
      <c r="GC601" s="24" t="s">
        <v>444</v>
      </c>
      <c r="GD601" t="s">
        <v>444</v>
      </c>
      <c r="GE601" t="s">
        <v>444</v>
      </c>
      <c r="GF601" s="24" t="s">
        <v>444</v>
      </c>
      <c r="GG601" s="24" t="s">
        <v>444</v>
      </c>
      <c r="GH601" t="s">
        <v>15</v>
      </c>
      <c r="GI601" s="24" t="s">
        <v>1416</v>
      </c>
      <c r="GJ601" s="24" t="s">
        <v>2143</v>
      </c>
      <c r="GK601" t="s">
        <v>487</v>
      </c>
      <c r="GL601" t="s">
        <v>480</v>
      </c>
      <c r="GM601" s="24" t="s">
        <v>444</v>
      </c>
      <c r="GN601" s="24" t="s">
        <v>444</v>
      </c>
      <c r="GO601" t="s">
        <v>444</v>
      </c>
      <c r="GP601" t="s">
        <v>444</v>
      </c>
      <c r="GQ601" s="24" t="s">
        <v>444</v>
      </c>
      <c r="GR601" s="24" t="s">
        <v>444</v>
      </c>
      <c r="GS601" t="s">
        <v>444</v>
      </c>
      <c r="GT601" t="s">
        <v>444</v>
      </c>
      <c r="GU601" s="24" t="s">
        <v>444</v>
      </c>
      <c r="GV601" s="24" t="s">
        <v>444</v>
      </c>
      <c r="GW601" t="s">
        <v>444</v>
      </c>
      <c r="GX601" t="s">
        <v>444</v>
      </c>
      <c r="GY601" s="24" t="s">
        <v>444</v>
      </c>
      <c r="GZ601" s="24" t="s">
        <v>444</v>
      </c>
      <c r="HA601" t="s">
        <v>444</v>
      </c>
      <c r="HB601" t="s">
        <v>444</v>
      </c>
      <c r="HC601" s="24" t="s">
        <v>444</v>
      </c>
      <c r="HD601" s="24" t="s">
        <v>444</v>
      </c>
      <c r="HE601" t="s">
        <v>444</v>
      </c>
      <c r="HF601" t="s">
        <v>444</v>
      </c>
      <c r="HG601" s="24" t="s">
        <v>444</v>
      </c>
      <c r="HH601" s="24" t="s">
        <v>444</v>
      </c>
      <c r="HI601" t="s">
        <v>444</v>
      </c>
      <c r="HJ601" t="s">
        <v>444</v>
      </c>
      <c r="HK601" s="24" t="s">
        <v>444</v>
      </c>
      <c r="HL601" s="24" t="s">
        <v>444</v>
      </c>
      <c r="HM601" t="s">
        <v>444</v>
      </c>
      <c r="HN601" t="s">
        <v>444</v>
      </c>
      <c r="HO601" s="24" t="s">
        <v>444</v>
      </c>
      <c r="HP601" s="24" t="s">
        <v>444</v>
      </c>
      <c r="HQ601" t="s">
        <v>444</v>
      </c>
      <c r="HR601" t="s">
        <v>444</v>
      </c>
      <c r="HS601" s="24" t="s">
        <v>444</v>
      </c>
      <c r="HT601" s="24" t="s">
        <v>444</v>
      </c>
      <c r="HU601" t="s">
        <v>444</v>
      </c>
      <c r="HV601" t="s">
        <v>444</v>
      </c>
      <c r="HW601" s="24" t="s">
        <v>444</v>
      </c>
      <c r="HX601" s="24" t="s">
        <v>444</v>
      </c>
      <c r="HY601" t="s">
        <v>444</v>
      </c>
      <c r="HZ601" t="s">
        <v>444</v>
      </c>
      <c r="IA601" t="s">
        <v>2806</v>
      </c>
      <c r="IB601" t="s">
        <v>2736</v>
      </c>
      <c r="IC601" t="s">
        <v>3093</v>
      </c>
      <c r="ID601" s="33" t="b" cm="1">
        <f t="array" ref="ID601">_xlfn.IFNA(MATCH($A$2,_xlfn.NUMBERVALUE(Table_Query_from_MF_DSNP62[[#This Row],[CL_GLACCT_DR1]:[CL_GLACCT_CR4]]),0),0)&gt;=1</f>
        <v>1</v>
      </c>
      <c r="IE601" s="33" t="b">
        <f>OR(Table_Query_from_MF_DSNP62[[#This Row],[Pair1]:[Pair25]])</f>
        <v>1</v>
      </c>
      <c r="IF601" s="33">
        <f>_xlfn.IFNA(MATCH(TRUE,Table_Query_from_MF_DSNP62[[#This Row],[Pair1]:[Pair25]],0),"none")</f>
        <v>1</v>
      </c>
      <c r="IG601" s="33" t="b">
        <f>AND($A$2&gt;=_xlfn.NUMBERVALUE(Table_Query_from_MF_DSNP62[[#This Row],[CL_GL_ACCT_FR1]]),$A$2&lt;=_xlfn.NUMBERVALUE(Table_Query_from_MF_DSNP62[[#This Row],[CL_GL_ACCT_TO1]]))</f>
        <v>1</v>
      </c>
      <c r="IH601" s="33" t="b">
        <f>AND($A$2&gt;=_xlfn.NUMBERVALUE(Table_Query_from_MF_DSNP62[[#This Row],[CL_GL_ACCT_FR2]]),$A$2&lt;=_xlfn.NUMBERVALUE(Table_Query_from_MF_DSNP62[[#This Row],[CL_GL_ACCT_TO2]]))</f>
        <v>1</v>
      </c>
      <c r="II601" s="33" t="b">
        <f>AND($A$2&gt;=_xlfn.NUMBERVALUE(Table_Query_from_MF_DSNP62[[#This Row],[CL_GL_ACCT_FR3]]),$A$2&lt;=_xlfn.NUMBERVALUE(Table_Query_from_MF_DSNP62[[#This Row],[CL_GL_ACCT_TO3]]))</f>
        <v>1</v>
      </c>
      <c r="IJ601" s="33" t="b">
        <f>AND($A$2&gt;=_xlfn.NUMBERVALUE(Table_Query_from_MF_DSNP62[[#This Row],[CL_GL_ACCT_FR4]]),$A$2&lt;=_xlfn.NUMBERVALUE(Table_Query_from_MF_DSNP62[[#This Row],[CL_GL_ACCT_TO4]]))</f>
        <v>1</v>
      </c>
      <c r="IK601" s="33" t="b">
        <f>AND($A$2&gt;=_xlfn.NUMBERVALUE(Table_Query_from_MF_DSNP62[[#This Row],[CL_GL_ACCT_FR5]]),$A$2&lt;=_xlfn.NUMBERVALUE(Table_Query_from_MF_DSNP62[[#This Row],[CL_GL_ACCT_TO5]]))</f>
        <v>1</v>
      </c>
      <c r="IL601" s="33" t="b">
        <f>AND($A$2&gt;=_xlfn.NUMBERVALUE(Table_Query_from_MF_DSNP62[[#This Row],[CL_GL_ACCT_FR6]]),$A$2&lt;=_xlfn.NUMBERVALUE(Table_Query_from_MF_DSNP62[[#This Row],[CL_GL_ACCT_TO6]]))</f>
        <v>1</v>
      </c>
      <c r="IM601" s="33" t="b">
        <f>AND($A$2&gt;=_xlfn.NUMBERVALUE(Table_Query_from_MF_DSNP62[[#This Row],[CL_GL_ACCT_FR7]]),$A$2&lt;=_xlfn.NUMBERVALUE(Table_Query_from_MF_DSNP62[[#This Row],[CL_GL_ACCT_TO7]]))</f>
        <v>1</v>
      </c>
      <c r="IN601" s="33" t="b">
        <f>AND($A$2&gt;=_xlfn.NUMBERVALUE(Table_Query_from_MF_DSNP62[[#This Row],[CL_GL_ACCT_FR8]]),$A$2&lt;=_xlfn.NUMBERVALUE(Table_Query_from_MF_DSNP62[[#This Row],[CL_GL_ACCT_TO8]]))</f>
        <v>1</v>
      </c>
      <c r="IO601" s="33" t="b">
        <f>AND($A$2&gt;=_xlfn.NUMBERVALUE(Table_Query_from_MF_DSNP62[[#This Row],[CL_GL_ACCT_FR9]]),$A$2&lt;=_xlfn.NUMBERVALUE(Table_Query_from_MF_DSNP62[[#This Row],[CL_GL_ACCT_TO9]]))</f>
        <v>1</v>
      </c>
      <c r="IP601" s="33" t="b">
        <f>AND($A$2&gt;=_xlfn.NUMBERVALUE(Table_Query_from_MF_DSNP62[[#This Row],[CL_GL_ACCT_FR10]]),$A$2&lt;=_xlfn.NUMBERVALUE(Table_Query_from_MF_DSNP62[[#This Row],[CL_GL_ACCT_TO10]]))</f>
        <v>1</v>
      </c>
      <c r="IQ601" s="33" t="b">
        <f>AND($A$2&gt;=_xlfn.NUMBERVALUE(Table_Query_from_MF_DSNP62[[#This Row],[CL_GL_ACCT_FR11]]),$A$2&lt;=_xlfn.NUMBERVALUE(Table_Query_from_MF_DSNP62[[#This Row],[CL_GL_ACCT_TO11]]))</f>
        <v>1</v>
      </c>
      <c r="IR601" s="33" t="b">
        <f>AND($A$2&gt;=_xlfn.NUMBERVALUE(Table_Query_from_MF_DSNP62[[#This Row],[CL_GL_ACCT_FR12]]),$A$2&lt;=_xlfn.NUMBERVALUE(Table_Query_from_MF_DSNP62[[#This Row],[CL_GL_ACCT_TO12]]))</f>
        <v>1</v>
      </c>
      <c r="IS601" s="33" t="b">
        <f>AND($A$2&gt;=_xlfn.NUMBERVALUE(Table_Query_from_MF_DSNP62[[#This Row],[CL_GL_ACCT_FR13]]),$A$2&lt;=_xlfn.NUMBERVALUE(Table_Query_from_MF_DSNP62[[#This Row],[CL_GL_ACCT_TO13]]))</f>
        <v>1</v>
      </c>
      <c r="IT601" s="33" t="b">
        <f>AND($A$2&gt;=_xlfn.NUMBERVALUE(Table_Query_from_MF_DSNP62[[#This Row],[CL_GL_ACCT_FR14]]),$A$2&lt;=_xlfn.NUMBERVALUE(Table_Query_from_MF_DSNP62[[#This Row],[CL_GL_ACCT_TO14]]))</f>
        <v>1</v>
      </c>
      <c r="IU601" s="33" t="b">
        <f>AND($A$2&gt;=_xlfn.NUMBERVALUE(Table_Query_from_MF_DSNP62[[#This Row],[CL_GL_ACCT_FR15]]),$A$2&lt;=_xlfn.NUMBERVALUE(Table_Query_from_MF_DSNP62[[#This Row],[CL_GL_ACCT_TO15]]))</f>
        <v>1</v>
      </c>
      <c r="IV601" s="33" t="b">
        <f>AND($A$2&gt;=_xlfn.NUMBERVALUE(Table_Query_from_MF_DSNP62[[#This Row],[CL_GL_ACCT_FR16]]),$A$2&lt;=_xlfn.NUMBERVALUE(Table_Query_from_MF_DSNP62[[#This Row],[CL_GL_ACCT_TO16]]))</f>
        <v>1</v>
      </c>
      <c r="IW601" s="33" t="b">
        <f>AND($A$2&gt;=_xlfn.NUMBERVALUE(Table_Query_from_MF_DSNP62[[#This Row],[CL_GL_ACCT_FR17]]),$A$2&lt;=_xlfn.NUMBERVALUE(Table_Query_from_MF_DSNP62[[#This Row],[CL_GL_ACCT_TO17]]))</f>
        <v>1</v>
      </c>
      <c r="IX601" s="33" t="b">
        <f>AND($A$2&gt;=_xlfn.NUMBERVALUE(Table_Query_from_MF_DSNP62[[#This Row],[CL_GL_ACCT_FR18]]),$A$2&lt;=_xlfn.NUMBERVALUE(Table_Query_from_MF_DSNP62[[#This Row],[CL_GL_ACCT_TO18]]))</f>
        <v>1</v>
      </c>
      <c r="IY601" s="33" t="b">
        <f>AND($A$2&gt;=_xlfn.NUMBERVALUE(Table_Query_from_MF_DSNP62[[#This Row],[CL_GL_ACCT_FR19]]),$A$2&lt;=_xlfn.NUMBERVALUE(Table_Query_from_MF_DSNP62[[#This Row],[CL_GL_ACCT_TO19]]))</f>
        <v>1</v>
      </c>
      <c r="IZ601" s="33" t="b">
        <f>AND($A$2&gt;=_xlfn.NUMBERVALUE(Table_Query_from_MF_DSNP62[[#This Row],[CL_GL_ACCT_FR20]]),$A$2&lt;=_xlfn.NUMBERVALUE(Table_Query_from_MF_DSNP62[[#This Row],[CL_GL_ACCT_TO20]]))</f>
        <v>1</v>
      </c>
      <c r="JA601" s="33" t="b">
        <f>AND($A$2&gt;=_xlfn.NUMBERVALUE(Table_Query_from_MF_DSNP62[[#This Row],[CL_GL_ACCT_FR21]]),$A$2&lt;=_xlfn.NUMBERVALUE(Table_Query_from_MF_DSNP62[[#This Row],[CL_GL_ACCT_TO21]]))</f>
        <v>1</v>
      </c>
      <c r="JB601" s="33" t="b">
        <f>AND($A$2&gt;=_xlfn.NUMBERVALUE(Table_Query_from_MF_DSNP62[[#This Row],[CL_GL_ACCT_FR22]]),$A$2&lt;=_xlfn.NUMBERVALUE(Table_Query_from_MF_DSNP62[[#This Row],[CL_GL_ACCT_TO22]]))</f>
        <v>1</v>
      </c>
      <c r="JC601" s="33" t="b">
        <f>AND($A$2&gt;=_xlfn.NUMBERVALUE(Table_Query_from_MF_DSNP62[[#This Row],[CL_GL_ACCT_FR23]]),$A$2&lt;=_xlfn.NUMBERVALUE(Table_Query_from_MF_DSNP62[[#This Row],[CL_GL_ACCT_TO23]]))</f>
        <v>1</v>
      </c>
      <c r="JD601" s="33" t="b">
        <f>AND($A$2&gt;=_xlfn.NUMBERVALUE(Table_Query_from_MF_DSNP62[[#This Row],[CL_GL_ACCT_FR24]]),$A$2&lt;=_xlfn.NUMBERVALUE(Table_Query_from_MF_DSNP62[[#This Row],[CL_GL_ACCT_TO24]]))</f>
        <v>1</v>
      </c>
      <c r="JE601" s="33" t="b">
        <f>AND($A$2&gt;=_xlfn.NUMBERVALUE(Table_Query_from_MF_DSNP62[[#This Row],[CL_GL_ACCT_FR25]]),$A$2&lt;=_xlfn.NUMBERVALUE(Table_Query_from_MF_DSNP62[[#This Row],[CL_GL_ACCT_TO25]]))</f>
        <v>1</v>
      </c>
      <c r="JF601" s="33" t="b">
        <f>OR(Table_Query_from_MF_DSNP62[[#This Row],[PairA]:[PairO]])</f>
        <v>1</v>
      </c>
      <c r="JG601" s="33">
        <f>_xlfn.IFNA(MATCH(TRUE,Table_Query_from_MF_DSNP62[[#This Row],[PairA]:[PairO]],0),"none")</f>
        <v>3</v>
      </c>
      <c r="JH601" s="33" t="b">
        <f>AND($B$2&gt;=_xlfn.NUMBERVALUE(Table_Query_from_MF_DSNP62[[#This Row],[CL_CMP_OBJ_FR1]]),$B$2&lt;=_xlfn.NUMBERVALUE(Table_Query_from_MF_DSNP62[[#This Row],[CL_CMP_OBJ_TO1]]))</f>
        <v>0</v>
      </c>
      <c r="JI601" s="33" t="b">
        <f>AND($B$2&gt;=_xlfn.NUMBERVALUE(Table_Query_from_MF_DSNP62[[#This Row],[CL_CMP_OBJ_FR2]]),$B$2&lt;=_xlfn.NUMBERVALUE(Table_Query_from_MF_DSNP62[[#This Row],[CL_CMP_OBJ_TO2]]))</f>
        <v>0</v>
      </c>
      <c r="JJ601" s="33" t="b">
        <f>AND($B$2&gt;=_xlfn.NUMBERVALUE(Table_Query_from_MF_DSNP62[[#This Row],[CL_CMP_OBJ_FR3]]),$B$2&lt;=_xlfn.NUMBERVALUE(Table_Query_from_MF_DSNP62[[#This Row],[CL_CMP_OBJ_TO3]]))</f>
        <v>1</v>
      </c>
      <c r="JK601" s="33" t="b">
        <f>AND($B$2&gt;=_xlfn.NUMBERVALUE(Table_Query_from_MF_DSNP62[[#This Row],[CL_CMP_OBJ_FR4]]),$B$2&lt;=_xlfn.NUMBERVALUE(Table_Query_from_MF_DSNP62[[#This Row],[CL_CMP_OBJ_TO4]]))</f>
        <v>1</v>
      </c>
      <c r="JL601" s="33" t="b">
        <f>AND($B$2&gt;=_xlfn.NUMBERVALUE(Table_Query_from_MF_DSNP62[[#This Row],[CL_CMP_OBJ_FR5]]),$B$2&lt;=_xlfn.NUMBERVALUE(Table_Query_from_MF_DSNP62[[#This Row],[CL_CMP_OBJ_TO5]]))</f>
        <v>1</v>
      </c>
      <c r="JM601" s="33" t="b">
        <f>AND($B$2&gt;=_xlfn.NUMBERVALUE(Table_Query_from_MF_DSNP62[[#This Row],[CL_CMP_OBJ_FR6]]),$B$2&lt;=_xlfn.NUMBERVALUE(Table_Query_from_MF_DSNP62[[#This Row],[CL_CMP_OBJ_TO6]]))</f>
        <v>1</v>
      </c>
      <c r="JN601" s="33" t="b">
        <f>AND($B$2&gt;=_xlfn.NUMBERVALUE(Table_Query_from_MF_DSNP62[[#This Row],[CL_CMP_OBJ_FR7]]),$B$2&lt;=_xlfn.NUMBERVALUE(Table_Query_from_MF_DSNP62[[#This Row],[CL_CMP_OBJ_TO7]]))</f>
        <v>1</v>
      </c>
      <c r="JO601" s="33" t="b">
        <f>AND($B$2&gt;=_xlfn.NUMBERVALUE(Table_Query_from_MF_DSNP62[[#This Row],[CL_CMP_OBJ_FR8]]),$B$2&lt;=_xlfn.NUMBERVALUE(Table_Query_from_MF_DSNP62[[#This Row],[CL_CMP_OBJ_TO8]]))</f>
        <v>1</v>
      </c>
      <c r="JP601" s="33" t="b">
        <f>AND($B$2&gt;=_xlfn.NUMBERVALUE(Table_Query_from_MF_DSNP62[[#This Row],[CL_CMP_OBJ_FR9]]),$B$2&lt;=_xlfn.NUMBERVALUE(Table_Query_from_MF_DSNP62[[#This Row],[CL_CMP_OBJ_TO9]]))</f>
        <v>1</v>
      </c>
      <c r="JQ601" s="33" t="b">
        <f>AND($B$2&gt;=_xlfn.NUMBERVALUE(Table_Query_from_MF_DSNP62[[#This Row],[CL_CMP_OBJ_FR10]]),$B$2&lt;=_xlfn.NUMBERVALUE(Table_Query_from_MF_DSNP62[[#This Row],[CL_CMP_OBJ_TO10]]))</f>
        <v>1</v>
      </c>
      <c r="JR601" s="33" t="b">
        <f>AND($B$2&gt;=_xlfn.NUMBERVALUE(Table_Query_from_MF_DSNP62[[#This Row],[CL_CMP_OBJ_FR11]]),$B$2&lt;=_xlfn.NUMBERVALUE(Table_Query_from_MF_DSNP62[[#This Row],[CL_CMP_OBJ_TO11]]))</f>
        <v>1</v>
      </c>
      <c r="JS601" s="33" t="b">
        <f>AND($B$2&gt;=_xlfn.NUMBERVALUE(Table_Query_from_MF_DSNP62[[#This Row],[CL_CMP_OBJ_FR12]]),$B$2&lt;=_xlfn.NUMBERVALUE(Table_Query_from_MF_DSNP62[[#This Row],[CL_CMP_OBJ_TO12]]))</f>
        <v>1</v>
      </c>
      <c r="JT601" s="33" t="b">
        <f>AND($B$2&gt;=_xlfn.NUMBERVALUE(Table_Query_from_MF_DSNP62[[#This Row],[CL_CMP_OBJ_FR13]]),$B$2&lt;=_xlfn.NUMBERVALUE(Table_Query_from_MF_DSNP62[[#This Row],[CL_CMP_OBJ_TO13]]))</f>
        <v>1</v>
      </c>
      <c r="JU601" s="33" t="b">
        <f>AND($B$2&gt;=_xlfn.NUMBERVALUE(Table_Query_from_MF_DSNP62[[#This Row],[CL_CMP_OBJ_FR14]]),$B$2&lt;=_xlfn.NUMBERVALUE(Table_Query_from_MF_DSNP62[[#This Row],[CL_CMP_OBJ_TO14]]))</f>
        <v>1</v>
      </c>
      <c r="JV601" s="33" t="b">
        <f>AND($B$2&gt;=_xlfn.NUMBERVALUE(Table_Query_from_MF_DSNP62[[#This Row],[CL_CMP_OBJ_FR15]]),$B$2&lt;=_xlfn.NUMBERVALUE(Table_Query_from_MF_DSNP62[[#This Row],[CL_CMP_OBJ_TO15]]))</f>
        <v>1</v>
      </c>
    </row>
    <row r="602" spans="1:282" x14ac:dyDescent="0.25">
      <c r="A602" t="b">
        <f>OR(,Table_Query_from_MF_DSNP62[[#This Row],[Desired GL included as "hard-coded" GL?]],Table_Query_from_MF_DSNP62[[#This Row],[Desired GL included as "Open GL"?]])</f>
        <v>1</v>
      </c>
      <c r="B602" t="b">
        <f>Table_Query_from_MF_DSNP62[[#This Row],[Desired CObj included as "Open CObj"?]]</f>
        <v>1</v>
      </c>
      <c r="C602" t="s">
        <v>870</v>
      </c>
      <c r="D602" t="s">
        <v>2353</v>
      </c>
      <c r="E602" t="s">
        <v>8</v>
      </c>
      <c r="F602" s="24" t="s">
        <v>413</v>
      </c>
      <c r="G602" t="s">
        <v>36</v>
      </c>
      <c r="H602" s="24" t="s">
        <v>444</v>
      </c>
      <c r="I602" t="s">
        <v>444</v>
      </c>
      <c r="J602" s="24" t="s">
        <v>444</v>
      </c>
      <c r="K602" t="s">
        <v>444</v>
      </c>
      <c r="L602" s="24" t="s">
        <v>444</v>
      </c>
      <c r="M602" t="s">
        <v>444</v>
      </c>
      <c r="N602" t="s">
        <v>444</v>
      </c>
      <c r="O602" t="s">
        <v>444</v>
      </c>
      <c r="P602" t="s">
        <v>444</v>
      </c>
      <c r="Q602" t="s">
        <v>15</v>
      </c>
      <c r="R602" t="s">
        <v>444</v>
      </c>
      <c r="S602" t="s">
        <v>442</v>
      </c>
      <c r="T602" t="s">
        <v>447</v>
      </c>
      <c r="U602" t="s">
        <v>444</v>
      </c>
      <c r="V602" t="s">
        <v>444</v>
      </c>
      <c r="W602" t="s">
        <v>447</v>
      </c>
      <c r="X602" t="s">
        <v>444</v>
      </c>
      <c r="Y602" t="s">
        <v>444</v>
      </c>
      <c r="Z602" t="s">
        <v>442</v>
      </c>
      <c r="AA602" t="s">
        <v>442</v>
      </c>
      <c r="AB602" t="s">
        <v>442</v>
      </c>
      <c r="AC602" t="s">
        <v>444</v>
      </c>
      <c r="AD602" t="s">
        <v>444</v>
      </c>
      <c r="AE602" t="s">
        <v>444</v>
      </c>
      <c r="AF602" t="s">
        <v>444</v>
      </c>
      <c r="AG602" t="s">
        <v>442</v>
      </c>
      <c r="AH602" t="s">
        <v>442</v>
      </c>
      <c r="AI602" t="s">
        <v>447</v>
      </c>
      <c r="AJ602" t="s">
        <v>442</v>
      </c>
      <c r="AK602" t="s">
        <v>442</v>
      </c>
      <c r="AL602" t="s">
        <v>444</v>
      </c>
      <c r="AM602" t="s">
        <v>442</v>
      </c>
      <c r="AN602" t="s">
        <v>444</v>
      </c>
      <c r="AO602" t="s">
        <v>444</v>
      </c>
      <c r="AP602" t="s">
        <v>442</v>
      </c>
      <c r="AQ602" t="s">
        <v>282</v>
      </c>
      <c r="AR602" t="s">
        <v>1451</v>
      </c>
      <c r="AS602" t="s">
        <v>162</v>
      </c>
      <c r="AT602" t="s">
        <v>444</v>
      </c>
      <c r="AU602" t="s">
        <v>444</v>
      </c>
      <c r="AV602" t="s">
        <v>442</v>
      </c>
      <c r="AW602" t="s">
        <v>444</v>
      </c>
      <c r="AX602" t="s">
        <v>444</v>
      </c>
      <c r="AY602" t="s">
        <v>444</v>
      </c>
      <c r="AZ602" t="s">
        <v>444</v>
      </c>
      <c r="BA602" t="s">
        <v>444</v>
      </c>
      <c r="BB602" t="s">
        <v>444</v>
      </c>
      <c r="BC602" t="s">
        <v>444</v>
      </c>
      <c r="BD602" t="s">
        <v>1359</v>
      </c>
      <c r="BE602" t="s">
        <v>444</v>
      </c>
      <c r="BF602" t="s">
        <v>1360</v>
      </c>
      <c r="BG602" t="s">
        <v>444</v>
      </c>
      <c r="BH602" t="s">
        <v>444</v>
      </c>
      <c r="BI602" t="s">
        <v>444</v>
      </c>
      <c r="BJ602" t="s">
        <v>444</v>
      </c>
      <c r="BK602" t="s">
        <v>444</v>
      </c>
      <c r="BL602" t="s">
        <v>444</v>
      </c>
      <c r="BM602" t="s">
        <v>444</v>
      </c>
      <c r="BN602" t="s">
        <v>444</v>
      </c>
      <c r="BO602" t="s">
        <v>444</v>
      </c>
      <c r="BP602" t="s">
        <v>444</v>
      </c>
      <c r="BQ602" t="s">
        <v>444</v>
      </c>
      <c r="BR602" t="s">
        <v>444</v>
      </c>
      <c r="BS602" t="s">
        <v>444</v>
      </c>
      <c r="BT602" t="s">
        <v>444</v>
      </c>
      <c r="BU602" t="s">
        <v>444</v>
      </c>
      <c r="BV602" t="s">
        <v>444</v>
      </c>
      <c r="BW602" t="s">
        <v>444</v>
      </c>
      <c r="BX602" t="s">
        <v>444</v>
      </c>
      <c r="BY602" t="s">
        <v>444</v>
      </c>
      <c r="BZ602" t="s">
        <v>444</v>
      </c>
      <c r="CA602" t="s">
        <v>444</v>
      </c>
      <c r="CB602" t="s">
        <v>444</v>
      </c>
      <c r="CC602" t="s">
        <v>444</v>
      </c>
      <c r="CD602" t="s">
        <v>444</v>
      </c>
      <c r="CE602" t="s">
        <v>444</v>
      </c>
      <c r="CF602" t="s">
        <v>444</v>
      </c>
      <c r="CG602" t="s">
        <v>444</v>
      </c>
      <c r="CH602" t="s">
        <v>444</v>
      </c>
      <c r="CI602" t="s">
        <v>444</v>
      </c>
      <c r="CJ602" t="s">
        <v>444</v>
      </c>
      <c r="CK602" t="s">
        <v>444</v>
      </c>
      <c r="CL602" t="s">
        <v>444</v>
      </c>
      <c r="CM602" t="s">
        <v>444</v>
      </c>
      <c r="CN602" t="s">
        <v>444</v>
      </c>
      <c r="CO602" t="s">
        <v>444</v>
      </c>
      <c r="CP602" t="s">
        <v>444</v>
      </c>
      <c r="CQ602" t="s">
        <v>444</v>
      </c>
      <c r="CR602" t="s">
        <v>444</v>
      </c>
      <c r="CS602" t="s">
        <v>444</v>
      </c>
      <c r="CT602" t="s">
        <v>444</v>
      </c>
      <c r="CU602" t="s">
        <v>444</v>
      </c>
      <c r="CV602" t="s">
        <v>2937</v>
      </c>
      <c r="CW602" t="s">
        <v>2736</v>
      </c>
      <c r="CX602" t="s">
        <v>2737</v>
      </c>
      <c r="CY602" t="s">
        <v>2156</v>
      </c>
      <c r="CZ602" t="s">
        <v>444</v>
      </c>
      <c r="DA602" t="s">
        <v>444</v>
      </c>
      <c r="DB602" t="s">
        <v>444</v>
      </c>
      <c r="DC602" t="s">
        <v>444</v>
      </c>
      <c r="DD602" t="s">
        <v>444</v>
      </c>
      <c r="DE602" t="s">
        <v>444</v>
      </c>
      <c r="DF602" t="s">
        <v>444</v>
      </c>
      <c r="DG602" t="s">
        <v>444</v>
      </c>
      <c r="DH602" t="s">
        <v>444</v>
      </c>
      <c r="DI602" t="s">
        <v>282</v>
      </c>
      <c r="DJ602" t="s">
        <v>1451</v>
      </c>
      <c r="DK602" t="s">
        <v>444</v>
      </c>
      <c r="DL602" t="s">
        <v>444</v>
      </c>
      <c r="DM602" t="s">
        <v>444</v>
      </c>
      <c r="DN602" t="s">
        <v>444</v>
      </c>
      <c r="DO602" t="s">
        <v>444</v>
      </c>
      <c r="DP602" t="s">
        <v>444</v>
      </c>
      <c r="DQ602" t="s">
        <v>444</v>
      </c>
      <c r="DR602" t="s">
        <v>444</v>
      </c>
      <c r="DS602" t="s">
        <v>444</v>
      </c>
      <c r="DT602" s="24" t="s">
        <v>444</v>
      </c>
      <c r="DU602" s="24" t="s">
        <v>444</v>
      </c>
      <c r="DV602" t="s">
        <v>444</v>
      </c>
      <c r="DW602" t="s">
        <v>444</v>
      </c>
      <c r="DX602" s="24" t="s">
        <v>444</v>
      </c>
      <c r="DY602" s="24" t="s">
        <v>444</v>
      </c>
      <c r="DZ602" t="s">
        <v>444</v>
      </c>
      <c r="EA602" t="s">
        <v>444</v>
      </c>
      <c r="EB602" s="24" t="s">
        <v>444</v>
      </c>
      <c r="EC602" s="24" t="s">
        <v>444</v>
      </c>
      <c r="ED602" t="s">
        <v>444</v>
      </c>
      <c r="EE602" t="s">
        <v>444</v>
      </c>
      <c r="EF602" s="24" t="s">
        <v>444</v>
      </c>
      <c r="EG602" s="24" t="s">
        <v>444</v>
      </c>
      <c r="EH602" t="s">
        <v>444</v>
      </c>
      <c r="EI602" t="s">
        <v>444</v>
      </c>
      <c r="EJ602" s="24" t="s">
        <v>444</v>
      </c>
      <c r="EK602" s="24" t="s">
        <v>444</v>
      </c>
      <c r="EL602" t="s">
        <v>444</v>
      </c>
      <c r="EM602" t="s">
        <v>444</v>
      </c>
      <c r="EN602" s="24" t="s">
        <v>444</v>
      </c>
      <c r="EO602" s="24" t="s">
        <v>444</v>
      </c>
      <c r="EP602" t="s">
        <v>444</v>
      </c>
      <c r="EQ602" t="s">
        <v>444</v>
      </c>
      <c r="ER602" s="24" t="s">
        <v>444</v>
      </c>
      <c r="ES602" s="24" t="s">
        <v>444</v>
      </c>
      <c r="ET602" t="s">
        <v>444</v>
      </c>
      <c r="EU602" t="s">
        <v>444</v>
      </c>
      <c r="EV602" s="24" t="s">
        <v>444</v>
      </c>
      <c r="EW602" s="24" t="s">
        <v>444</v>
      </c>
      <c r="EX602" t="s">
        <v>444</v>
      </c>
      <c r="EY602" t="s">
        <v>444</v>
      </c>
      <c r="EZ602" s="24" t="s">
        <v>444</v>
      </c>
      <c r="FA602" s="24" t="s">
        <v>444</v>
      </c>
      <c r="FB602" t="s">
        <v>444</v>
      </c>
      <c r="FC602" t="s">
        <v>444</v>
      </c>
      <c r="FD602" s="24" t="s">
        <v>444</v>
      </c>
      <c r="FE602" s="24" t="s">
        <v>444</v>
      </c>
      <c r="FF602" t="s">
        <v>444</v>
      </c>
      <c r="FG602" t="s">
        <v>444</v>
      </c>
      <c r="FH602" s="24" t="s">
        <v>444</v>
      </c>
      <c r="FI602" s="24" t="s">
        <v>444</v>
      </c>
      <c r="FJ602" t="s">
        <v>444</v>
      </c>
      <c r="FK602" t="s">
        <v>444</v>
      </c>
      <c r="FL602" s="24" t="s">
        <v>444</v>
      </c>
      <c r="FM602" s="24" t="s">
        <v>444</v>
      </c>
      <c r="FN602" t="s">
        <v>444</v>
      </c>
      <c r="FO602" t="s">
        <v>444</v>
      </c>
      <c r="FP602" s="24" t="s">
        <v>444</v>
      </c>
      <c r="FQ602" s="24" t="s">
        <v>444</v>
      </c>
      <c r="FR602" t="s">
        <v>444</v>
      </c>
      <c r="FS602" t="s">
        <v>444</v>
      </c>
      <c r="FT602" s="24" t="s">
        <v>444</v>
      </c>
      <c r="FU602" s="24" t="s">
        <v>444</v>
      </c>
      <c r="FV602" t="s">
        <v>444</v>
      </c>
      <c r="FW602" t="s">
        <v>444</v>
      </c>
      <c r="FX602" s="24" t="s">
        <v>444</v>
      </c>
      <c r="FY602" s="24" t="s">
        <v>444</v>
      </c>
      <c r="FZ602" t="s">
        <v>444</v>
      </c>
      <c r="GA602" t="s">
        <v>444</v>
      </c>
      <c r="GB602" s="24" t="s">
        <v>444</v>
      </c>
      <c r="GC602" s="24" t="s">
        <v>444</v>
      </c>
      <c r="GD602" t="s">
        <v>444</v>
      </c>
      <c r="GE602" t="s">
        <v>444</v>
      </c>
      <c r="GF602" s="24" t="s">
        <v>444</v>
      </c>
      <c r="GG602" s="24" t="s">
        <v>444</v>
      </c>
      <c r="GH602" t="s">
        <v>15</v>
      </c>
      <c r="GI602" s="24" t="s">
        <v>446</v>
      </c>
      <c r="GJ602" s="24" t="s">
        <v>475</v>
      </c>
      <c r="GK602" t="s">
        <v>481</v>
      </c>
      <c r="GL602" t="s">
        <v>494</v>
      </c>
      <c r="GM602" s="24" t="s">
        <v>495</v>
      </c>
      <c r="GN602" s="24" t="s">
        <v>495</v>
      </c>
      <c r="GO602" t="s">
        <v>496</v>
      </c>
      <c r="GP602" t="s">
        <v>496</v>
      </c>
      <c r="GQ602" s="24" t="s">
        <v>499</v>
      </c>
      <c r="GR602" s="24" t="s">
        <v>499</v>
      </c>
      <c r="GS602" t="s">
        <v>502</v>
      </c>
      <c r="GT602" t="s">
        <v>248</v>
      </c>
      <c r="GU602" s="24" t="s">
        <v>479</v>
      </c>
      <c r="GV602" s="24" t="s">
        <v>1399</v>
      </c>
      <c r="GW602" t="s">
        <v>444</v>
      </c>
      <c r="GX602" t="s">
        <v>444</v>
      </c>
      <c r="GY602" s="24" t="s">
        <v>444</v>
      </c>
      <c r="GZ602" s="24" t="s">
        <v>444</v>
      </c>
      <c r="HA602" t="s">
        <v>444</v>
      </c>
      <c r="HB602" t="s">
        <v>444</v>
      </c>
      <c r="HC602" s="24" t="s">
        <v>444</v>
      </c>
      <c r="HD602" s="24" t="s">
        <v>444</v>
      </c>
      <c r="HE602" t="s">
        <v>444</v>
      </c>
      <c r="HF602" t="s">
        <v>444</v>
      </c>
      <c r="HG602" s="24" t="s">
        <v>444</v>
      </c>
      <c r="HH602" s="24" t="s">
        <v>444</v>
      </c>
      <c r="HI602" t="s">
        <v>444</v>
      </c>
      <c r="HJ602" t="s">
        <v>444</v>
      </c>
      <c r="HK602" s="24" t="s">
        <v>444</v>
      </c>
      <c r="HL602" s="24" t="s">
        <v>444</v>
      </c>
      <c r="HM602" t="s">
        <v>444</v>
      </c>
      <c r="HN602" t="s">
        <v>444</v>
      </c>
      <c r="HO602" s="24" t="s">
        <v>444</v>
      </c>
      <c r="HP602" s="24" t="s">
        <v>444</v>
      </c>
      <c r="HQ602" t="s">
        <v>444</v>
      </c>
      <c r="HR602" t="s">
        <v>444</v>
      </c>
      <c r="HS602" s="24" t="s">
        <v>444</v>
      </c>
      <c r="HT602" s="24" t="s">
        <v>444</v>
      </c>
      <c r="HU602" t="s">
        <v>444</v>
      </c>
      <c r="HV602" t="s">
        <v>444</v>
      </c>
      <c r="HW602" s="24" t="s">
        <v>444</v>
      </c>
      <c r="HX602" s="24" t="s">
        <v>444</v>
      </c>
      <c r="HY602" t="s">
        <v>444</v>
      </c>
      <c r="HZ602" t="s">
        <v>444</v>
      </c>
      <c r="IA602" t="s">
        <v>2937</v>
      </c>
      <c r="IB602" t="s">
        <v>2736</v>
      </c>
      <c r="IC602" t="s">
        <v>3095</v>
      </c>
      <c r="ID602" s="33" t="b" cm="1">
        <f t="array" ref="ID602">_xlfn.IFNA(MATCH($A$2,_xlfn.NUMBERVALUE(Table_Query_from_MF_DSNP62[[#This Row],[CL_GLACCT_DR1]:[CL_GLACCT_CR4]]),0),0)&gt;=1</f>
        <v>1</v>
      </c>
      <c r="IE602" s="33" t="b">
        <f>OR(Table_Query_from_MF_DSNP62[[#This Row],[Pair1]:[Pair25]])</f>
        <v>1</v>
      </c>
      <c r="IF602" s="33">
        <f>_xlfn.IFNA(MATCH(TRUE,Table_Query_from_MF_DSNP62[[#This Row],[Pair1]:[Pair25]],0),"none")</f>
        <v>1</v>
      </c>
      <c r="IG602" s="33" t="b">
        <f>AND($A$2&gt;=_xlfn.NUMBERVALUE(Table_Query_from_MF_DSNP62[[#This Row],[CL_GL_ACCT_FR1]]),$A$2&lt;=_xlfn.NUMBERVALUE(Table_Query_from_MF_DSNP62[[#This Row],[CL_GL_ACCT_TO1]]))</f>
        <v>1</v>
      </c>
      <c r="IH602" s="33" t="b">
        <f>AND($A$2&gt;=_xlfn.NUMBERVALUE(Table_Query_from_MF_DSNP62[[#This Row],[CL_GL_ACCT_FR2]]),$A$2&lt;=_xlfn.NUMBERVALUE(Table_Query_from_MF_DSNP62[[#This Row],[CL_GL_ACCT_TO2]]))</f>
        <v>1</v>
      </c>
      <c r="II602" s="33" t="b">
        <f>AND($A$2&gt;=_xlfn.NUMBERVALUE(Table_Query_from_MF_DSNP62[[#This Row],[CL_GL_ACCT_FR3]]),$A$2&lt;=_xlfn.NUMBERVALUE(Table_Query_from_MF_DSNP62[[#This Row],[CL_GL_ACCT_TO3]]))</f>
        <v>1</v>
      </c>
      <c r="IJ602" s="33" t="b">
        <f>AND($A$2&gt;=_xlfn.NUMBERVALUE(Table_Query_from_MF_DSNP62[[#This Row],[CL_GL_ACCT_FR4]]),$A$2&lt;=_xlfn.NUMBERVALUE(Table_Query_from_MF_DSNP62[[#This Row],[CL_GL_ACCT_TO4]]))</f>
        <v>1</v>
      </c>
      <c r="IK602" s="33" t="b">
        <f>AND($A$2&gt;=_xlfn.NUMBERVALUE(Table_Query_from_MF_DSNP62[[#This Row],[CL_GL_ACCT_FR5]]),$A$2&lt;=_xlfn.NUMBERVALUE(Table_Query_from_MF_DSNP62[[#This Row],[CL_GL_ACCT_TO5]]))</f>
        <v>1</v>
      </c>
      <c r="IL602" s="33" t="b">
        <f>AND($A$2&gt;=_xlfn.NUMBERVALUE(Table_Query_from_MF_DSNP62[[#This Row],[CL_GL_ACCT_FR6]]),$A$2&lt;=_xlfn.NUMBERVALUE(Table_Query_from_MF_DSNP62[[#This Row],[CL_GL_ACCT_TO6]]))</f>
        <v>1</v>
      </c>
      <c r="IM602" s="33" t="b">
        <f>AND($A$2&gt;=_xlfn.NUMBERVALUE(Table_Query_from_MF_DSNP62[[#This Row],[CL_GL_ACCT_FR7]]),$A$2&lt;=_xlfn.NUMBERVALUE(Table_Query_from_MF_DSNP62[[#This Row],[CL_GL_ACCT_TO7]]))</f>
        <v>1</v>
      </c>
      <c r="IN602" s="33" t="b">
        <f>AND($A$2&gt;=_xlfn.NUMBERVALUE(Table_Query_from_MF_DSNP62[[#This Row],[CL_GL_ACCT_FR8]]),$A$2&lt;=_xlfn.NUMBERVALUE(Table_Query_from_MF_DSNP62[[#This Row],[CL_GL_ACCT_TO8]]))</f>
        <v>1</v>
      </c>
      <c r="IO602" s="33" t="b">
        <f>AND($A$2&gt;=_xlfn.NUMBERVALUE(Table_Query_from_MF_DSNP62[[#This Row],[CL_GL_ACCT_FR9]]),$A$2&lt;=_xlfn.NUMBERVALUE(Table_Query_from_MF_DSNP62[[#This Row],[CL_GL_ACCT_TO9]]))</f>
        <v>1</v>
      </c>
      <c r="IP602" s="33" t="b">
        <f>AND($A$2&gt;=_xlfn.NUMBERVALUE(Table_Query_from_MF_DSNP62[[#This Row],[CL_GL_ACCT_FR10]]),$A$2&lt;=_xlfn.NUMBERVALUE(Table_Query_from_MF_DSNP62[[#This Row],[CL_GL_ACCT_TO10]]))</f>
        <v>1</v>
      </c>
      <c r="IQ602" s="33" t="b">
        <f>AND($A$2&gt;=_xlfn.NUMBERVALUE(Table_Query_from_MF_DSNP62[[#This Row],[CL_GL_ACCT_FR11]]),$A$2&lt;=_xlfn.NUMBERVALUE(Table_Query_from_MF_DSNP62[[#This Row],[CL_GL_ACCT_TO11]]))</f>
        <v>1</v>
      </c>
      <c r="IR602" s="33" t="b">
        <f>AND($A$2&gt;=_xlfn.NUMBERVALUE(Table_Query_from_MF_DSNP62[[#This Row],[CL_GL_ACCT_FR12]]),$A$2&lt;=_xlfn.NUMBERVALUE(Table_Query_from_MF_DSNP62[[#This Row],[CL_GL_ACCT_TO12]]))</f>
        <v>1</v>
      </c>
      <c r="IS602" s="33" t="b">
        <f>AND($A$2&gt;=_xlfn.NUMBERVALUE(Table_Query_from_MF_DSNP62[[#This Row],[CL_GL_ACCT_FR13]]),$A$2&lt;=_xlfn.NUMBERVALUE(Table_Query_from_MF_DSNP62[[#This Row],[CL_GL_ACCT_TO13]]))</f>
        <v>1</v>
      </c>
      <c r="IT602" s="33" t="b">
        <f>AND($A$2&gt;=_xlfn.NUMBERVALUE(Table_Query_from_MF_DSNP62[[#This Row],[CL_GL_ACCT_FR14]]),$A$2&lt;=_xlfn.NUMBERVALUE(Table_Query_from_MF_DSNP62[[#This Row],[CL_GL_ACCT_TO14]]))</f>
        <v>1</v>
      </c>
      <c r="IU602" s="33" t="b">
        <f>AND($A$2&gt;=_xlfn.NUMBERVALUE(Table_Query_from_MF_DSNP62[[#This Row],[CL_GL_ACCT_FR15]]),$A$2&lt;=_xlfn.NUMBERVALUE(Table_Query_from_MF_DSNP62[[#This Row],[CL_GL_ACCT_TO15]]))</f>
        <v>1</v>
      </c>
      <c r="IV602" s="33" t="b">
        <f>AND($A$2&gt;=_xlfn.NUMBERVALUE(Table_Query_from_MF_DSNP62[[#This Row],[CL_GL_ACCT_FR16]]),$A$2&lt;=_xlfn.NUMBERVALUE(Table_Query_from_MF_DSNP62[[#This Row],[CL_GL_ACCT_TO16]]))</f>
        <v>1</v>
      </c>
      <c r="IW602" s="33" t="b">
        <f>AND($A$2&gt;=_xlfn.NUMBERVALUE(Table_Query_from_MF_DSNP62[[#This Row],[CL_GL_ACCT_FR17]]),$A$2&lt;=_xlfn.NUMBERVALUE(Table_Query_from_MF_DSNP62[[#This Row],[CL_GL_ACCT_TO17]]))</f>
        <v>1</v>
      </c>
      <c r="IX602" s="33" t="b">
        <f>AND($A$2&gt;=_xlfn.NUMBERVALUE(Table_Query_from_MF_DSNP62[[#This Row],[CL_GL_ACCT_FR18]]),$A$2&lt;=_xlfn.NUMBERVALUE(Table_Query_from_MF_DSNP62[[#This Row],[CL_GL_ACCT_TO18]]))</f>
        <v>1</v>
      </c>
      <c r="IY602" s="33" t="b">
        <f>AND($A$2&gt;=_xlfn.NUMBERVALUE(Table_Query_from_MF_DSNP62[[#This Row],[CL_GL_ACCT_FR19]]),$A$2&lt;=_xlfn.NUMBERVALUE(Table_Query_from_MF_DSNP62[[#This Row],[CL_GL_ACCT_TO19]]))</f>
        <v>1</v>
      </c>
      <c r="IZ602" s="33" t="b">
        <f>AND($A$2&gt;=_xlfn.NUMBERVALUE(Table_Query_from_MF_DSNP62[[#This Row],[CL_GL_ACCT_FR20]]),$A$2&lt;=_xlfn.NUMBERVALUE(Table_Query_from_MF_DSNP62[[#This Row],[CL_GL_ACCT_TO20]]))</f>
        <v>1</v>
      </c>
      <c r="JA602" s="33" t="b">
        <f>AND($A$2&gt;=_xlfn.NUMBERVALUE(Table_Query_from_MF_DSNP62[[#This Row],[CL_GL_ACCT_FR21]]),$A$2&lt;=_xlfn.NUMBERVALUE(Table_Query_from_MF_DSNP62[[#This Row],[CL_GL_ACCT_TO21]]))</f>
        <v>1</v>
      </c>
      <c r="JB602" s="33" t="b">
        <f>AND($A$2&gt;=_xlfn.NUMBERVALUE(Table_Query_from_MF_DSNP62[[#This Row],[CL_GL_ACCT_FR22]]),$A$2&lt;=_xlfn.NUMBERVALUE(Table_Query_from_MF_DSNP62[[#This Row],[CL_GL_ACCT_TO22]]))</f>
        <v>1</v>
      </c>
      <c r="JC602" s="33" t="b">
        <f>AND($A$2&gt;=_xlfn.NUMBERVALUE(Table_Query_from_MF_DSNP62[[#This Row],[CL_GL_ACCT_FR23]]),$A$2&lt;=_xlfn.NUMBERVALUE(Table_Query_from_MF_DSNP62[[#This Row],[CL_GL_ACCT_TO23]]))</f>
        <v>1</v>
      </c>
      <c r="JD602" s="33" t="b">
        <f>AND($A$2&gt;=_xlfn.NUMBERVALUE(Table_Query_from_MF_DSNP62[[#This Row],[CL_GL_ACCT_FR24]]),$A$2&lt;=_xlfn.NUMBERVALUE(Table_Query_from_MF_DSNP62[[#This Row],[CL_GL_ACCT_TO24]]))</f>
        <v>1</v>
      </c>
      <c r="JE602" s="33" t="b">
        <f>AND($A$2&gt;=_xlfn.NUMBERVALUE(Table_Query_from_MF_DSNP62[[#This Row],[CL_GL_ACCT_FR25]]),$A$2&lt;=_xlfn.NUMBERVALUE(Table_Query_from_MF_DSNP62[[#This Row],[CL_GL_ACCT_TO25]]))</f>
        <v>1</v>
      </c>
      <c r="JF602" s="33" t="b">
        <f>OR(Table_Query_from_MF_DSNP62[[#This Row],[PairA]:[PairO]])</f>
        <v>1</v>
      </c>
      <c r="JG602" s="33">
        <f>_xlfn.IFNA(MATCH(TRUE,Table_Query_from_MF_DSNP62[[#This Row],[PairA]:[PairO]],0),"none")</f>
        <v>8</v>
      </c>
      <c r="JH602" s="33" t="b">
        <f>AND($B$2&gt;=_xlfn.NUMBERVALUE(Table_Query_from_MF_DSNP62[[#This Row],[CL_CMP_OBJ_FR1]]),$B$2&lt;=_xlfn.NUMBERVALUE(Table_Query_from_MF_DSNP62[[#This Row],[CL_CMP_OBJ_TO1]]))</f>
        <v>0</v>
      </c>
      <c r="JI602" s="33" t="b">
        <f>AND($B$2&gt;=_xlfn.NUMBERVALUE(Table_Query_from_MF_DSNP62[[#This Row],[CL_CMP_OBJ_FR2]]),$B$2&lt;=_xlfn.NUMBERVALUE(Table_Query_from_MF_DSNP62[[#This Row],[CL_CMP_OBJ_TO2]]))</f>
        <v>0</v>
      </c>
      <c r="JJ602" s="33" t="b">
        <f>AND($B$2&gt;=_xlfn.NUMBERVALUE(Table_Query_from_MF_DSNP62[[#This Row],[CL_CMP_OBJ_FR3]]),$B$2&lt;=_xlfn.NUMBERVALUE(Table_Query_from_MF_DSNP62[[#This Row],[CL_CMP_OBJ_TO3]]))</f>
        <v>0</v>
      </c>
      <c r="JK602" s="33" t="b">
        <f>AND($B$2&gt;=_xlfn.NUMBERVALUE(Table_Query_from_MF_DSNP62[[#This Row],[CL_CMP_OBJ_FR4]]),$B$2&lt;=_xlfn.NUMBERVALUE(Table_Query_from_MF_DSNP62[[#This Row],[CL_CMP_OBJ_TO4]]))</f>
        <v>0</v>
      </c>
      <c r="JL602" s="33" t="b">
        <f>AND($B$2&gt;=_xlfn.NUMBERVALUE(Table_Query_from_MF_DSNP62[[#This Row],[CL_CMP_OBJ_FR5]]),$B$2&lt;=_xlfn.NUMBERVALUE(Table_Query_from_MF_DSNP62[[#This Row],[CL_CMP_OBJ_TO5]]))</f>
        <v>0</v>
      </c>
      <c r="JM602" s="33" t="b">
        <f>AND($B$2&gt;=_xlfn.NUMBERVALUE(Table_Query_from_MF_DSNP62[[#This Row],[CL_CMP_OBJ_FR6]]),$B$2&lt;=_xlfn.NUMBERVALUE(Table_Query_from_MF_DSNP62[[#This Row],[CL_CMP_OBJ_TO6]]))</f>
        <v>0</v>
      </c>
      <c r="JN602" s="33" t="b">
        <f>AND($B$2&gt;=_xlfn.NUMBERVALUE(Table_Query_from_MF_DSNP62[[#This Row],[CL_CMP_OBJ_FR7]]),$B$2&lt;=_xlfn.NUMBERVALUE(Table_Query_from_MF_DSNP62[[#This Row],[CL_CMP_OBJ_TO7]]))</f>
        <v>0</v>
      </c>
      <c r="JO602" s="33" t="b">
        <f>AND($B$2&gt;=_xlfn.NUMBERVALUE(Table_Query_from_MF_DSNP62[[#This Row],[CL_CMP_OBJ_FR8]]),$B$2&lt;=_xlfn.NUMBERVALUE(Table_Query_from_MF_DSNP62[[#This Row],[CL_CMP_OBJ_TO8]]))</f>
        <v>1</v>
      </c>
      <c r="JP602" s="33" t="b">
        <f>AND($B$2&gt;=_xlfn.NUMBERVALUE(Table_Query_from_MF_DSNP62[[#This Row],[CL_CMP_OBJ_FR9]]),$B$2&lt;=_xlfn.NUMBERVALUE(Table_Query_from_MF_DSNP62[[#This Row],[CL_CMP_OBJ_TO9]]))</f>
        <v>1</v>
      </c>
      <c r="JQ602" s="33" t="b">
        <f>AND($B$2&gt;=_xlfn.NUMBERVALUE(Table_Query_from_MF_DSNP62[[#This Row],[CL_CMP_OBJ_FR10]]),$B$2&lt;=_xlfn.NUMBERVALUE(Table_Query_from_MF_DSNP62[[#This Row],[CL_CMP_OBJ_TO10]]))</f>
        <v>1</v>
      </c>
      <c r="JR602" s="33" t="b">
        <f>AND($B$2&gt;=_xlfn.NUMBERVALUE(Table_Query_from_MF_DSNP62[[#This Row],[CL_CMP_OBJ_FR11]]),$B$2&lt;=_xlfn.NUMBERVALUE(Table_Query_from_MF_DSNP62[[#This Row],[CL_CMP_OBJ_TO11]]))</f>
        <v>1</v>
      </c>
      <c r="JS602" s="33" t="b">
        <f>AND($B$2&gt;=_xlfn.NUMBERVALUE(Table_Query_from_MF_DSNP62[[#This Row],[CL_CMP_OBJ_FR12]]),$B$2&lt;=_xlfn.NUMBERVALUE(Table_Query_from_MF_DSNP62[[#This Row],[CL_CMP_OBJ_TO12]]))</f>
        <v>1</v>
      </c>
      <c r="JT602" s="33" t="b">
        <f>AND($B$2&gt;=_xlfn.NUMBERVALUE(Table_Query_from_MF_DSNP62[[#This Row],[CL_CMP_OBJ_FR13]]),$B$2&lt;=_xlfn.NUMBERVALUE(Table_Query_from_MF_DSNP62[[#This Row],[CL_CMP_OBJ_TO13]]))</f>
        <v>1</v>
      </c>
      <c r="JU602" s="33" t="b">
        <f>AND($B$2&gt;=_xlfn.NUMBERVALUE(Table_Query_from_MF_DSNP62[[#This Row],[CL_CMP_OBJ_FR14]]),$B$2&lt;=_xlfn.NUMBERVALUE(Table_Query_from_MF_DSNP62[[#This Row],[CL_CMP_OBJ_TO14]]))</f>
        <v>1</v>
      </c>
      <c r="JV602" s="33" t="b">
        <f>AND($B$2&gt;=_xlfn.NUMBERVALUE(Table_Query_from_MF_DSNP62[[#This Row],[CL_CMP_OBJ_FR15]]),$B$2&lt;=_xlfn.NUMBERVALUE(Table_Query_from_MF_DSNP62[[#This Row],[CL_CMP_OBJ_TO15]]))</f>
        <v>1</v>
      </c>
    </row>
    <row r="603" spans="1:282" x14ac:dyDescent="0.25">
      <c r="A603" t="b">
        <f>OR(,Table_Query_from_MF_DSNP62[[#This Row],[Desired GL included as "hard-coded" GL?]],Table_Query_from_MF_DSNP62[[#This Row],[Desired GL included as "Open GL"?]])</f>
        <v>1</v>
      </c>
      <c r="B603" t="b">
        <f>Table_Query_from_MF_DSNP62[[#This Row],[Desired CObj included as "Open CObj"?]]</f>
        <v>1</v>
      </c>
      <c r="C603" t="s">
        <v>791</v>
      </c>
      <c r="D603" t="s">
        <v>2354</v>
      </c>
      <c r="E603" t="s">
        <v>8</v>
      </c>
      <c r="F603" s="24" t="s">
        <v>9</v>
      </c>
      <c r="G603" t="s">
        <v>185</v>
      </c>
      <c r="H603" s="24" t="s">
        <v>444</v>
      </c>
      <c r="I603" t="s">
        <v>444</v>
      </c>
      <c r="J603" s="24" t="s">
        <v>444</v>
      </c>
      <c r="K603" t="s">
        <v>444</v>
      </c>
      <c r="L603" s="24" t="s">
        <v>444</v>
      </c>
      <c r="M603" t="s">
        <v>444</v>
      </c>
      <c r="N603" t="s">
        <v>444</v>
      </c>
      <c r="O603" t="s">
        <v>444</v>
      </c>
      <c r="P603" t="s">
        <v>444</v>
      </c>
      <c r="Q603" t="s">
        <v>15</v>
      </c>
      <c r="R603" t="s">
        <v>444</v>
      </c>
      <c r="S603" t="s">
        <v>442</v>
      </c>
      <c r="T603" t="s">
        <v>447</v>
      </c>
      <c r="U603" t="s">
        <v>444</v>
      </c>
      <c r="V603" t="s">
        <v>444</v>
      </c>
      <c r="W603" t="s">
        <v>442</v>
      </c>
      <c r="X603" t="s">
        <v>442</v>
      </c>
      <c r="Y603" t="s">
        <v>444</v>
      </c>
      <c r="Z603" t="s">
        <v>442</v>
      </c>
      <c r="AA603" t="s">
        <v>442</v>
      </c>
      <c r="AB603" t="s">
        <v>444</v>
      </c>
      <c r="AC603" t="s">
        <v>15</v>
      </c>
      <c r="AD603" t="s">
        <v>444</v>
      </c>
      <c r="AE603" t="s">
        <v>444</v>
      </c>
      <c r="AF603" t="s">
        <v>444</v>
      </c>
      <c r="AG603" t="s">
        <v>442</v>
      </c>
      <c r="AH603" t="s">
        <v>444</v>
      </c>
      <c r="AI603" t="s">
        <v>447</v>
      </c>
      <c r="AJ603" t="s">
        <v>442</v>
      </c>
      <c r="AK603" t="s">
        <v>442</v>
      </c>
      <c r="AL603" t="s">
        <v>444</v>
      </c>
      <c r="AM603" t="s">
        <v>444</v>
      </c>
      <c r="AN603" t="s">
        <v>444</v>
      </c>
      <c r="AO603" t="s">
        <v>444</v>
      </c>
      <c r="AP603" t="s">
        <v>442</v>
      </c>
      <c r="AQ603" t="s">
        <v>528</v>
      </c>
      <c r="AR603" t="s">
        <v>528</v>
      </c>
      <c r="AS603" t="s">
        <v>162</v>
      </c>
      <c r="AT603" t="s">
        <v>10</v>
      </c>
      <c r="AU603" t="s">
        <v>444</v>
      </c>
      <c r="AV603" t="s">
        <v>442</v>
      </c>
      <c r="AW603" t="s">
        <v>444</v>
      </c>
      <c r="AX603" t="s">
        <v>444</v>
      </c>
      <c r="AY603" t="s">
        <v>444</v>
      </c>
      <c r="AZ603" t="s">
        <v>444</v>
      </c>
      <c r="BA603" t="s">
        <v>444</v>
      </c>
      <c r="BB603" t="s">
        <v>444</v>
      </c>
      <c r="BC603" t="s">
        <v>444</v>
      </c>
      <c r="BD603" t="s">
        <v>1359</v>
      </c>
      <c r="BE603" t="s">
        <v>444</v>
      </c>
      <c r="BF603" t="s">
        <v>1360</v>
      </c>
      <c r="BG603" t="s">
        <v>444</v>
      </c>
      <c r="BH603" t="s">
        <v>444</v>
      </c>
      <c r="BI603" t="s">
        <v>444</v>
      </c>
      <c r="BJ603" t="s">
        <v>444</v>
      </c>
      <c r="BK603" t="s">
        <v>444</v>
      </c>
      <c r="BL603" t="s">
        <v>444</v>
      </c>
      <c r="BM603" t="s">
        <v>444</v>
      </c>
      <c r="BN603" t="s">
        <v>444</v>
      </c>
      <c r="BO603" t="s">
        <v>444</v>
      </c>
      <c r="BP603" t="s">
        <v>444</v>
      </c>
      <c r="BQ603" t="s">
        <v>444</v>
      </c>
      <c r="BR603" t="s">
        <v>444</v>
      </c>
      <c r="BS603" t="s">
        <v>444</v>
      </c>
      <c r="BT603" t="s">
        <v>444</v>
      </c>
      <c r="BU603" t="s">
        <v>444</v>
      </c>
      <c r="BV603" t="s">
        <v>444</v>
      </c>
      <c r="BW603" t="s">
        <v>444</v>
      </c>
      <c r="BX603" t="s">
        <v>444</v>
      </c>
      <c r="BY603" t="s">
        <v>444</v>
      </c>
      <c r="BZ603" t="s">
        <v>444</v>
      </c>
      <c r="CA603" t="s">
        <v>444</v>
      </c>
      <c r="CB603" t="s">
        <v>444</v>
      </c>
      <c r="CC603" t="s">
        <v>1360</v>
      </c>
      <c r="CD603" t="s">
        <v>843</v>
      </c>
      <c r="CE603" t="s">
        <v>444</v>
      </c>
      <c r="CF603" t="s">
        <v>1360</v>
      </c>
      <c r="CG603" t="s">
        <v>908</v>
      </c>
      <c r="CH603" t="s">
        <v>444</v>
      </c>
      <c r="CI603" t="s">
        <v>444</v>
      </c>
      <c r="CJ603" t="s">
        <v>444</v>
      </c>
      <c r="CK603" t="s">
        <v>444</v>
      </c>
      <c r="CL603" t="s">
        <v>444</v>
      </c>
      <c r="CM603" t="s">
        <v>444</v>
      </c>
      <c r="CN603" t="s">
        <v>444</v>
      </c>
      <c r="CO603" t="s">
        <v>444</v>
      </c>
      <c r="CP603" t="s">
        <v>444</v>
      </c>
      <c r="CQ603" t="s">
        <v>444</v>
      </c>
      <c r="CR603" t="s">
        <v>444</v>
      </c>
      <c r="CS603" t="s">
        <v>444</v>
      </c>
      <c r="CT603" t="s">
        <v>444</v>
      </c>
      <c r="CU603" t="s">
        <v>444</v>
      </c>
      <c r="CV603" t="s">
        <v>2739</v>
      </c>
      <c r="CW603" t="s">
        <v>2736</v>
      </c>
      <c r="CX603" t="s">
        <v>2842</v>
      </c>
      <c r="CY603" t="s">
        <v>1491</v>
      </c>
      <c r="CZ603" t="s">
        <v>444</v>
      </c>
      <c r="DA603" t="s">
        <v>444</v>
      </c>
      <c r="DB603" t="s">
        <v>444</v>
      </c>
      <c r="DC603" t="s">
        <v>444</v>
      </c>
      <c r="DD603" t="s">
        <v>444</v>
      </c>
      <c r="DE603" t="s">
        <v>444</v>
      </c>
      <c r="DF603" t="s">
        <v>444</v>
      </c>
      <c r="DG603" t="s">
        <v>444</v>
      </c>
      <c r="DH603" t="s">
        <v>444</v>
      </c>
      <c r="DI603" t="s">
        <v>282</v>
      </c>
      <c r="DJ603" t="s">
        <v>444</v>
      </c>
      <c r="DK603" t="s">
        <v>444</v>
      </c>
      <c r="DL603" t="s">
        <v>444</v>
      </c>
      <c r="DM603" t="s">
        <v>444</v>
      </c>
      <c r="DN603" t="s">
        <v>444</v>
      </c>
      <c r="DO603" t="s">
        <v>444</v>
      </c>
      <c r="DP603" t="s">
        <v>444</v>
      </c>
      <c r="DQ603" t="s">
        <v>444</v>
      </c>
      <c r="DR603" t="s">
        <v>444</v>
      </c>
      <c r="DS603" t="s">
        <v>444</v>
      </c>
      <c r="DT603" s="24" t="s">
        <v>444</v>
      </c>
      <c r="DU603" s="24" t="s">
        <v>444</v>
      </c>
      <c r="DV603" t="s">
        <v>444</v>
      </c>
      <c r="DW603" t="s">
        <v>444</v>
      </c>
      <c r="DX603" s="24" t="s">
        <v>444</v>
      </c>
      <c r="DY603" s="24" t="s">
        <v>444</v>
      </c>
      <c r="DZ603" t="s">
        <v>444</v>
      </c>
      <c r="EA603" t="s">
        <v>444</v>
      </c>
      <c r="EB603" s="24" t="s">
        <v>444</v>
      </c>
      <c r="EC603" s="24" t="s">
        <v>444</v>
      </c>
      <c r="ED603" t="s">
        <v>444</v>
      </c>
      <c r="EE603" t="s">
        <v>444</v>
      </c>
      <c r="EF603" s="24" t="s">
        <v>444</v>
      </c>
      <c r="EG603" s="24" t="s">
        <v>444</v>
      </c>
      <c r="EH603" t="s">
        <v>444</v>
      </c>
      <c r="EI603" t="s">
        <v>444</v>
      </c>
      <c r="EJ603" s="24" t="s">
        <v>444</v>
      </c>
      <c r="EK603" s="24" t="s">
        <v>444</v>
      </c>
      <c r="EL603" t="s">
        <v>444</v>
      </c>
      <c r="EM603" t="s">
        <v>444</v>
      </c>
      <c r="EN603" s="24" t="s">
        <v>444</v>
      </c>
      <c r="EO603" s="24" t="s">
        <v>444</v>
      </c>
      <c r="EP603" t="s">
        <v>444</v>
      </c>
      <c r="EQ603" t="s">
        <v>444</v>
      </c>
      <c r="ER603" s="24" t="s">
        <v>444</v>
      </c>
      <c r="ES603" s="24" t="s">
        <v>444</v>
      </c>
      <c r="ET603" t="s">
        <v>444</v>
      </c>
      <c r="EU603" t="s">
        <v>444</v>
      </c>
      <c r="EV603" s="24" t="s">
        <v>444</v>
      </c>
      <c r="EW603" s="24" t="s">
        <v>444</v>
      </c>
      <c r="EX603" t="s">
        <v>444</v>
      </c>
      <c r="EY603" t="s">
        <v>444</v>
      </c>
      <c r="EZ603" s="24" t="s">
        <v>444</v>
      </c>
      <c r="FA603" s="24" t="s">
        <v>444</v>
      </c>
      <c r="FB603" t="s">
        <v>444</v>
      </c>
      <c r="FC603" t="s">
        <v>444</v>
      </c>
      <c r="FD603" s="24" t="s">
        <v>444</v>
      </c>
      <c r="FE603" s="24" t="s">
        <v>444</v>
      </c>
      <c r="FF603" t="s">
        <v>444</v>
      </c>
      <c r="FG603" t="s">
        <v>444</v>
      </c>
      <c r="FH603" s="24" t="s">
        <v>444</v>
      </c>
      <c r="FI603" s="24" t="s">
        <v>444</v>
      </c>
      <c r="FJ603" t="s">
        <v>444</v>
      </c>
      <c r="FK603" t="s">
        <v>444</v>
      </c>
      <c r="FL603" s="24" t="s">
        <v>444</v>
      </c>
      <c r="FM603" s="24" t="s">
        <v>444</v>
      </c>
      <c r="FN603" t="s">
        <v>444</v>
      </c>
      <c r="FO603" t="s">
        <v>444</v>
      </c>
      <c r="FP603" s="24" t="s">
        <v>444</v>
      </c>
      <c r="FQ603" s="24" t="s">
        <v>444</v>
      </c>
      <c r="FR603" t="s">
        <v>444</v>
      </c>
      <c r="FS603" t="s">
        <v>444</v>
      </c>
      <c r="FT603" s="24" t="s">
        <v>444</v>
      </c>
      <c r="FU603" s="24" t="s">
        <v>444</v>
      </c>
      <c r="FV603" t="s">
        <v>444</v>
      </c>
      <c r="FW603" t="s">
        <v>444</v>
      </c>
      <c r="FX603" s="24" t="s">
        <v>444</v>
      </c>
      <c r="FY603" s="24" t="s">
        <v>444</v>
      </c>
      <c r="FZ603" t="s">
        <v>444</v>
      </c>
      <c r="GA603" t="s">
        <v>444</v>
      </c>
      <c r="GB603" s="24" t="s">
        <v>444</v>
      </c>
      <c r="GC603" s="24" t="s">
        <v>444</v>
      </c>
      <c r="GD603" t="s">
        <v>444</v>
      </c>
      <c r="GE603" t="s">
        <v>444</v>
      </c>
      <c r="GF603" s="24" t="s">
        <v>444</v>
      </c>
      <c r="GG603" s="24" t="s">
        <v>444</v>
      </c>
      <c r="GH603" t="s">
        <v>444</v>
      </c>
      <c r="GI603" s="24" t="s">
        <v>444</v>
      </c>
      <c r="GJ603" s="24" t="s">
        <v>444</v>
      </c>
      <c r="GK603" t="s">
        <v>444</v>
      </c>
      <c r="GL603" t="s">
        <v>444</v>
      </c>
      <c r="GM603" s="24" t="s">
        <v>444</v>
      </c>
      <c r="GN603" s="24" t="s">
        <v>444</v>
      </c>
      <c r="GO603" t="s">
        <v>444</v>
      </c>
      <c r="GP603" t="s">
        <v>444</v>
      </c>
      <c r="GQ603" s="24" t="s">
        <v>444</v>
      </c>
      <c r="GR603" s="24" t="s">
        <v>444</v>
      </c>
      <c r="GS603" t="s">
        <v>444</v>
      </c>
      <c r="GT603" t="s">
        <v>444</v>
      </c>
      <c r="GU603" s="24" t="s">
        <v>444</v>
      </c>
      <c r="GV603" s="24" t="s">
        <v>444</v>
      </c>
      <c r="GW603" t="s">
        <v>444</v>
      </c>
      <c r="GX603" t="s">
        <v>444</v>
      </c>
      <c r="GY603" s="24" t="s">
        <v>444</v>
      </c>
      <c r="GZ603" s="24" t="s">
        <v>444</v>
      </c>
      <c r="HA603" t="s">
        <v>444</v>
      </c>
      <c r="HB603" t="s">
        <v>444</v>
      </c>
      <c r="HC603" s="24" t="s">
        <v>444</v>
      </c>
      <c r="HD603" s="24" t="s">
        <v>444</v>
      </c>
      <c r="HE603" t="s">
        <v>444</v>
      </c>
      <c r="HF603" t="s">
        <v>444</v>
      </c>
      <c r="HG603" s="24" t="s">
        <v>444</v>
      </c>
      <c r="HH603" s="24" t="s">
        <v>444</v>
      </c>
      <c r="HI603" t="s">
        <v>444</v>
      </c>
      <c r="HJ603" t="s">
        <v>444</v>
      </c>
      <c r="HK603" s="24" t="s">
        <v>444</v>
      </c>
      <c r="HL603" s="24" t="s">
        <v>444</v>
      </c>
      <c r="HM603" t="s">
        <v>444</v>
      </c>
      <c r="HN603" t="s">
        <v>444</v>
      </c>
      <c r="HO603" s="24" t="s">
        <v>444</v>
      </c>
      <c r="HP603" s="24" t="s">
        <v>444</v>
      </c>
      <c r="HQ603" t="s">
        <v>444</v>
      </c>
      <c r="HR603" t="s">
        <v>444</v>
      </c>
      <c r="HS603" s="24" t="s">
        <v>444</v>
      </c>
      <c r="HT603" s="24" t="s">
        <v>444</v>
      </c>
      <c r="HU603" t="s">
        <v>444</v>
      </c>
      <c r="HV603" t="s">
        <v>444</v>
      </c>
      <c r="HW603" s="24" t="s">
        <v>444</v>
      </c>
      <c r="HX603" s="24" t="s">
        <v>444</v>
      </c>
      <c r="HY603" t="s">
        <v>444</v>
      </c>
      <c r="HZ603" t="s">
        <v>444</v>
      </c>
      <c r="IA603" t="s">
        <v>2833</v>
      </c>
      <c r="IB603" t="s">
        <v>2736</v>
      </c>
      <c r="IC603" t="s">
        <v>3093</v>
      </c>
      <c r="ID603" s="33" t="b" cm="1">
        <f t="array" ref="ID603">_xlfn.IFNA(MATCH($A$2,_xlfn.NUMBERVALUE(Table_Query_from_MF_DSNP62[[#This Row],[CL_GLACCT_DR1]:[CL_GLACCT_CR4]]),0),0)&gt;=1</f>
        <v>1</v>
      </c>
      <c r="IE603" s="33" t="b">
        <f>OR(Table_Query_from_MF_DSNP62[[#This Row],[Pair1]:[Pair25]])</f>
        <v>1</v>
      </c>
      <c r="IF603" s="33">
        <f>_xlfn.IFNA(MATCH(TRUE,Table_Query_from_MF_DSNP62[[#This Row],[Pair1]:[Pair25]],0),"none")</f>
        <v>1</v>
      </c>
      <c r="IG603" s="33" t="b">
        <f>AND($A$2&gt;=_xlfn.NUMBERVALUE(Table_Query_from_MF_DSNP62[[#This Row],[CL_GL_ACCT_FR1]]),$A$2&lt;=_xlfn.NUMBERVALUE(Table_Query_from_MF_DSNP62[[#This Row],[CL_GL_ACCT_TO1]]))</f>
        <v>1</v>
      </c>
      <c r="IH603" s="33" t="b">
        <f>AND($A$2&gt;=_xlfn.NUMBERVALUE(Table_Query_from_MF_DSNP62[[#This Row],[CL_GL_ACCT_FR2]]),$A$2&lt;=_xlfn.NUMBERVALUE(Table_Query_from_MF_DSNP62[[#This Row],[CL_GL_ACCT_TO2]]))</f>
        <v>1</v>
      </c>
      <c r="II603" s="33" t="b">
        <f>AND($A$2&gt;=_xlfn.NUMBERVALUE(Table_Query_from_MF_DSNP62[[#This Row],[CL_GL_ACCT_FR3]]),$A$2&lt;=_xlfn.NUMBERVALUE(Table_Query_from_MF_DSNP62[[#This Row],[CL_GL_ACCT_TO3]]))</f>
        <v>1</v>
      </c>
      <c r="IJ603" s="33" t="b">
        <f>AND($A$2&gt;=_xlfn.NUMBERVALUE(Table_Query_from_MF_DSNP62[[#This Row],[CL_GL_ACCT_FR4]]),$A$2&lt;=_xlfn.NUMBERVALUE(Table_Query_from_MF_DSNP62[[#This Row],[CL_GL_ACCT_TO4]]))</f>
        <v>1</v>
      </c>
      <c r="IK603" s="33" t="b">
        <f>AND($A$2&gt;=_xlfn.NUMBERVALUE(Table_Query_from_MF_DSNP62[[#This Row],[CL_GL_ACCT_FR5]]),$A$2&lt;=_xlfn.NUMBERVALUE(Table_Query_from_MF_DSNP62[[#This Row],[CL_GL_ACCT_TO5]]))</f>
        <v>1</v>
      </c>
      <c r="IL603" s="33" t="b">
        <f>AND($A$2&gt;=_xlfn.NUMBERVALUE(Table_Query_from_MF_DSNP62[[#This Row],[CL_GL_ACCT_FR6]]),$A$2&lt;=_xlfn.NUMBERVALUE(Table_Query_from_MF_DSNP62[[#This Row],[CL_GL_ACCT_TO6]]))</f>
        <v>1</v>
      </c>
      <c r="IM603" s="33" t="b">
        <f>AND($A$2&gt;=_xlfn.NUMBERVALUE(Table_Query_from_MF_DSNP62[[#This Row],[CL_GL_ACCT_FR7]]),$A$2&lt;=_xlfn.NUMBERVALUE(Table_Query_from_MF_DSNP62[[#This Row],[CL_GL_ACCT_TO7]]))</f>
        <v>1</v>
      </c>
      <c r="IN603" s="33" t="b">
        <f>AND($A$2&gt;=_xlfn.NUMBERVALUE(Table_Query_from_MF_DSNP62[[#This Row],[CL_GL_ACCT_FR8]]),$A$2&lt;=_xlfn.NUMBERVALUE(Table_Query_from_MF_DSNP62[[#This Row],[CL_GL_ACCT_TO8]]))</f>
        <v>1</v>
      </c>
      <c r="IO603" s="33" t="b">
        <f>AND($A$2&gt;=_xlfn.NUMBERVALUE(Table_Query_from_MF_DSNP62[[#This Row],[CL_GL_ACCT_FR9]]),$A$2&lt;=_xlfn.NUMBERVALUE(Table_Query_from_MF_DSNP62[[#This Row],[CL_GL_ACCT_TO9]]))</f>
        <v>1</v>
      </c>
      <c r="IP603" s="33" t="b">
        <f>AND($A$2&gt;=_xlfn.NUMBERVALUE(Table_Query_from_MF_DSNP62[[#This Row],[CL_GL_ACCT_FR10]]),$A$2&lt;=_xlfn.NUMBERVALUE(Table_Query_from_MF_DSNP62[[#This Row],[CL_GL_ACCT_TO10]]))</f>
        <v>1</v>
      </c>
      <c r="IQ603" s="33" t="b">
        <f>AND($A$2&gt;=_xlfn.NUMBERVALUE(Table_Query_from_MF_DSNP62[[#This Row],[CL_GL_ACCT_FR11]]),$A$2&lt;=_xlfn.NUMBERVALUE(Table_Query_from_MF_DSNP62[[#This Row],[CL_GL_ACCT_TO11]]))</f>
        <v>1</v>
      </c>
      <c r="IR603" s="33" t="b">
        <f>AND($A$2&gt;=_xlfn.NUMBERVALUE(Table_Query_from_MF_DSNP62[[#This Row],[CL_GL_ACCT_FR12]]),$A$2&lt;=_xlfn.NUMBERVALUE(Table_Query_from_MF_DSNP62[[#This Row],[CL_GL_ACCT_TO12]]))</f>
        <v>1</v>
      </c>
      <c r="IS603" s="33" t="b">
        <f>AND($A$2&gt;=_xlfn.NUMBERVALUE(Table_Query_from_MF_DSNP62[[#This Row],[CL_GL_ACCT_FR13]]),$A$2&lt;=_xlfn.NUMBERVALUE(Table_Query_from_MF_DSNP62[[#This Row],[CL_GL_ACCT_TO13]]))</f>
        <v>1</v>
      </c>
      <c r="IT603" s="33" t="b">
        <f>AND($A$2&gt;=_xlfn.NUMBERVALUE(Table_Query_from_MF_DSNP62[[#This Row],[CL_GL_ACCT_FR14]]),$A$2&lt;=_xlfn.NUMBERVALUE(Table_Query_from_MF_DSNP62[[#This Row],[CL_GL_ACCT_TO14]]))</f>
        <v>1</v>
      </c>
      <c r="IU603" s="33" t="b">
        <f>AND($A$2&gt;=_xlfn.NUMBERVALUE(Table_Query_from_MF_DSNP62[[#This Row],[CL_GL_ACCT_FR15]]),$A$2&lt;=_xlfn.NUMBERVALUE(Table_Query_from_MF_DSNP62[[#This Row],[CL_GL_ACCT_TO15]]))</f>
        <v>1</v>
      </c>
      <c r="IV603" s="33" t="b">
        <f>AND($A$2&gt;=_xlfn.NUMBERVALUE(Table_Query_from_MF_DSNP62[[#This Row],[CL_GL_ACCT_FR16]]),$A$2&lt;=_xlfn.NUMBERVALUE(Table_Query_from_MF_DSNP62[[#This Row],[CL_GL_ACCT_TO16]]))</f>
        <v>1</v>
      </c>
      <c r="IW603" s="33" t="b">
        <f>AND($A$2&gt;=_xlfn.NUMBERVALUE(Table_Query_from_MF_DSNP62[[#This Row],[CL_GL_ACCT_FR17]]),$A$2&lt;=_xlfn.NUMBERVALUE(Table_Query_from_MF_DSNP62[[#This Row],[CL_GL_ACCT_TO17]]))</f>
        <v>1</v>
      </c>
      <c r="IX603" s="33" t="b">
        <f>AND($A$2&gt;=_xlfn.NUMBERVALUE(Table_Query_from_MF_DSNP62[[#This Row],[CL_GL_ACCT_FR18]]),$A$2&lt;=_xlfn.NUMBERVALUE(Table_Query_from_MF_DSNP62[[#This Row],[CL_GL_ACCT_TO18]]))</f>
        <v>1</v>
      </c>
      <c r="IY603" s="33" t="b">
        <f>AND($A$2&gt;=_xlfn.NUMBERVALUE(Table_Query_from_MF_DSNP62[[#This Row],[CL_GL_ACCT_FR19]]),$A$2&lt;=_xlfn.NUMBERVALUE(Table_Query_from_MF_DSNP62[[#This Row],[CL_GL_ACCT_TO19]]))</f>
        <v>1</v>
      </c>
      <c r="IZ603" s="33" t="b">
        <f>AND($A$2&gt;=_xlfn.NUMBERVALUE(Table_Query_from_MF_DSNP62[[#This Row],[CL_GL_ACCT_FR20]]),$A$2&lt;=_xlfn.NUMBERVALUE(Table_Query_from_MF_DSNP62[[#This Row],[CL_GL_ACCT_TO20]]))</f>
        <v>1</v>
      </c>
      <c r="JA603" s="33" t="b">
        <f>AND($A$2&gt;=_xlfn.NUMBERVALUE(Table_Query_from_MF_DSNP62[[#This Row],[CL_GL_ACCT_FR21]]),$A$2&lt;=_xlfn.NUMBERVALUE(Table_Query_from_MF_DSNP62[[#This Row],[CL_GL_ACCT_TO21]]))</f>
        <v>1</v>
      </c>
      <c r="JB603" s="33" t="b">
        <f>AND($A$2&gt;=_xlfn.NUMBERVALUE(Table_Query_from_MF_DSNP62[[#This Row],[CL_GL_ACCT_FR22]]),$A$2&lt;=_xlfn.NUMBERVALUE(Table_Query_from_MF_DSNP62[[#This Row],[CL_GL_ACCT_TO22]]))</f>
        <v>1</v>
      </c>
      <c r="JC603" s="33" t="b">
        <f>AND($A$2&gt;=_xlfn.NUMBERVALUE(Table_Query_from_MF_DSNP62[[#This Row],[CL_GL_ACCT_FR23]]),$A$2&lt;=_xlfn.NUMBERVALUE(Table_Query_from_MF_DSNP62[[#This Row],[CL_GL_ACCT_TO23]]))</f>
        <v>1</v>
      </c>
      <c r="JD603" s="33" t="b">
        <f>AND($A$2&gt;=_xlfn.NUMBERVALUE(Table_Query_from_MF_DSNP62[[#This Row],[CL_GL_ACCT_FR24]]),$A$2&lt;=_xlfn.NUMBERVALUE(Table_Query_from_MF_DSNP62[[#This Row],[CL_GL_ACCT_TO24]]))</f>
        <v>1</v>
      </c>
      <c r="JE603" s="33" t="b">
        <f>AND($A$2&gt;=_xlfn.NUMBERVALUE(Table_Query_from_MF_DSNP62[[#This Row],[CL_GL_ACCT_FR25]]),$A$2&lt;=_xlfn.NUMBERVALUE(Table_Query_from_MF_DSNP62[[#This Row],[CL_GL_ACCT_TO25]]))</f>
        <v>1</v>
      </c>
      <c r="JF603" s="33" t="b">
        <f>OR(Table_Query_from_MF_DSNP62[[#This Row],[PairA]:[PairO]])</f>
        <v>1</v>
      </c>
      <c r="JG603" s="33">
        <f>_xlfn.IFNA(MATCH(TRUE,Table_Query_from_MF_DSNP62[[#This Row],[PairA]:[PairO]],0),"none")</f>
        <v>1</v>
      </c>
      <c r="JH603" s="33" t="b">
        <f>AND($B$2&gt;=_xlfn.NUMBERVALUE(Table_Query_from_MF_DSNP62[[#This Row],[CL_CMP_OBJ_FR1]]),$B$2&lt;=_xlfn.NUMBERVALUE(Table_Query_from_MF_DSNP62[[#This Row],[CL_CMP_OBJ_TO1]]))</f>
        <v>1</v>
      </c>
      <c r="JI603" s="33" t="b">
        <f>AND($B$2&gt;=_xlfn.NUMBERVALUE(Table_Query_from_MF_DSNP62[[#This Row],[CL_CMP_OBJ_FR2]]),$B$2&lt;=_xlfn.NUMBERVALUE(Table_Query_from_MF_DSNP62[[#This Row],[CL_CMP_OBJ_TO2]]))</f>
        <v>1</v>
      </c>
      <c r="JJ603" s="33" t="b">
        <f>AND($B$2&gt;=_xlfn.NUMBERVALUE(Table_Query_from_MF_DSNP62[[#This Row],[CL_CMP_OBJ_FR3]]),$B$2&lt;=_xlfn.NUMBERVALUE(Table_Query_from_MF_DSNP62[[#This Row],[CL_CMP_OBJ_TO3]]))</f>
        <v>1</v>
      </c>
      <c r="JK603" s="33" t="b">
        <f>AND($B$2&gt;=_xlfn.NUMBERVALUE(Table_Query_from_MF_DSNP62[[#This Row],[CL_CMP_OBJ_FR4]]),$B$2&lt;=_xlfn.NUMBERVALUE(Table_Query_from_MF_DSNP62[[#This Row],[CL_CMP_OBJ_TO4]]))</f>
        <v>1</v>
      </c>
      <c r="JL603" s="33" t="b">
        <f>AND($B$2&gt;=_xlfn.NUMBERVALUE(Table_Query_from_MF_DSNP62[[#This Row],[CL_CMP_OBJ_FR5]]),$B$2&lt;=_xlfn.NUMBERVALUE(Table_Query_from_MF_DSNP62[[#This Row],[CL_CMP_OBJ_TO5]]))</f>
        <v>1</v>
      </c>
      <c r="JM603" s="33" t="b">
        <f>AND($B$2&gt;=_xlfn.NUMBERVALUE(Table_Query_from_MF_DSNP62[[#This Row],[CL_CMP_OBJ_FR6]]),$B$2&lt;=_xlfn.NUMBERVALUE(Table_Query_from_MF_DSNP62[[#This Row],[CL_CMP_OBJ_TO6]]))</f>
        <v>1</v>
      </c>
      <c r="JN603" s="33" t="b">
        <f>AND($B$2&gt;=_xlfn.NUMBERVALUE(Table_Query_from_MF_DSNP62[[#This Row],[CL_CMP_OBJ_FR7]]),$B$2&lt;=_xlfn.NUMBERVALUE(Table_Query_from_MF_DSNP62[[#This Row],[CL_CMP_OBJ_TO7]]))</f>
        <v>1</v>
      </c>
      <c r="JO603" s="33" t="b">
        <f>AND($B$2&gt;=_xlfn.NUMBERVALUE(Table_Query_from_MF_DSNP62[[#This Row],[CL_CMP_OBJ_FR8]]),$B$2&lt;=_xlfn.NUMBERVALUE(Table_Query_from_MF_DSNP62[[#This Row],[CL_CMP_OBJ_TO8]]))</f>
        <v>1</v>
      </c>
      <c r="JP603" s="33" t="b">
        <f>AND($B$2&gt;=_xlfn.NUMBERVALUE(Table_Query_from_MF_DSNP62[[#This Row],[CL_CMP_OBJ_FR9]]),$B$2&lt;=_xlfn.NUMBERVALUE(Table_Query_from_MF_DSNP62[[#This Row],[CL_CMP_OBJ_TO9]]))</f>
        <v>1</v>
      </c>
      <c r="JQ603" s="33" t="b">
        <f>AND($B$2&gt;=_xlfn.NUMBERVALUE(Table_Query_from_MF_DSNP62[[#This Row],[CL_CMP_OBJ_FR10]]),$B$2&lt;=_xlfn.NUMBERVALUE(Table_Query_from_MF_DSNP62[[#This Row],[CL_CMP_OBJ_TO10]]))</f>
        <v>1</v>
      </c>
      <c r="JR603" s="33" t="b">
        <f>AND($B$2&gt;=_xlfn.NUMBERVALUE(Table_Query_from_MF_DSNP62[[#This Row],[CL_CMP_OBJ_FR11]]),$B$2&lt;=_xlfn.NUMBERVALUE(Table_Query_from_MF_DSNP62[[#This Row],[CL_CMP_OBJ_TO11]]))</f>
        <v>1</v>
      </c>
      <c r="JS603" s="33" t="b">
        <f>AND($B$2&gt;=_xlfn.NUMBERVALUE(Table_Query_from_MF_DSNP62[[#This Row],[CL_CMP_OBJ_FR12]]),$B$2&lt;=_xlfn.NUMBERVALUE(Table_Query_from_MF_DSNP62[[#This Row],[CL_CMP_OBJ_TO12]]))</f>
        <v>1</v>
      </c>
      <c r="JT603" s="33" t="b">
        <f>AND($B$2&gt;=_xlfn.NUMBERVALUE(Table_Query_from_MF_DSNP62[[#This Row],[CL_CMP_OBJ_FR13]]),$B$2&lt;=_xlfn.NUMBERVALUE(Table_Query_from_MF_DSNP62[[#This Row],[CL_CMP_OBJ_TO13]]))</f>
        <v>1</v>
      </c>
      <c r="JU603" s="33" t="b">
        <f>AND($B$2&gt;=_xlfn.NUMBERVALUE(Table_Query_from_MF_DSNP62[[#This Row],[CL_CMP_OBJ_FR14]]),$B$2&lt;=_xlfn.NUMBERVALUE(Table_Query_from_MF_DSNP62[[#This Row],[CL_CMP_OBJ_TO14]]))</f>
        <v>1</v>
      </c>
      <c r="JV603" s="33" t="b">
        <f>AND($B$2&gt;=_xlfn.NUMBERVALUE(Table_Query_from_MF_DSNP62[[#This Row],[CL_CMP_OBJ_FR15]]),$B$2&lt;=_xlfn.NUMBERVALUE(Table_Query_from_MF_DSNP62[[#This Row],[CL_CMP_OBJ_TO15]]))</f>
        <v>1</v>
      </c>
    </row>
    <row r="604" spans="1:282" x14ac:dyDescent="0.25">
      <c r="A604" t="b">
        <f>OR(,Table_Query_from_MF_DSNP62[[#This Row],[Desired GL included as "hard-coded" GL?]],Table_Query_from_MF_DSNP62[[#This Row],[Desired GL included as "Open GL"?]])</f>
        <v>1</v>
      </c>
      <c r="B604" t="b">
        <f>Table_Query_from_MF_DSNP62[[#This Row],[Desired CObj included as "Open CObj"?]]</f>
        <v>1</v>
      </c>
      <c r="C604" t="s">
        <v>1058</v>
      </c>
      <c r="D604" t="s">
        <v>2355</v>
      </c>
      <c r="E604" t="s">
        <v>8</v>
      </c>
      <c r="F604" s="24" t="s">
        <v>185</v>
      </c>
      <c r="G604" t="s">
        <v>13</v>
      </c>
      <c r="H604" s="24" t="s">
        <v>444</v>
      </c>
      <c r="I604" t="s">
        <v>444</v>
      </c>
      <c r="J604" s="24" t="s">
        <v>444</v>
      </c>
      <c r="K604" t="s">
        <v>444</v>
      </c>
      <c r="L604" s="24" t="s">
        <v>444</v>
      </c>
      <c r="M604" t="s">
        <v>444</v>
      </c>
      <c r="N604" t="s">
        <v>444</v>
      </c>
      <c r="O604" t="s">
        <v>444</v>
      </c>
      <c r="P604" t="s">
        <v>444</v>
      </c>
      <c r="Q604" t="s">
        <v>15</v>
      </c>
      <c r="R604" t="s">
        <v>444</v>
      </c>
      <c r="S604" t="s">
        <v>442</v>
      </c>
      <c r="T604" t="s">
        <v>447</v>
      </c>
      <c r="U604" t="s">
        <v>444</v>
      </c>
      <c r="V604" t="s">
        <v>444</v>
      </c>
      <c r="W604" t="s">
        <v>442</v>
      </c>
      <c r="X604" t="s">
        <v>442</v>
      </c>
      <c r="Y604" t="s">
        <v>444</v>
      </c>
      <c r="Z604" t="s">
        <v>442</v>
      </c>
      <c r="AA604" t="s">
        <v>442</v>
      </c>
      <c r="AB604" t="s">
        <v>442</v>
      </c>
      <c r="AC604" t="s">
        <v>444</v>
      </c>
      <c r="AD604" t="s">
        <v>15</v>
      </c>
      <c r="AE604" t="s">
        <v>447</v>
      </c>
      <c r="AF604" t="s">
        <v>447</v>
      </c>
      <c r="AG604" t="s">
        <v>442</v>
      </c>
      <c r="AH604" t="s">
        <v>444</v>
      </c>
      <c r="AI604" t="s">
        <v>447</v>
      </c>
      <c r="AJ604" t="s">
        <v>442</v>
      </c>
      <c r="AK604" t="s">
        <v>442</v>
      </c>
      <c r="AL604" t="s">
        <v>444</v>
      </c>
      <c r="AM604" t="s">
        <v>444</v>
      </c>
      <c r="AN604" t="s">
        <v>444</v>
      </c>
      <c r="AO604" t="s">
        <v>444</v>
      </c>
      <c r="AP604" t="s">
        <v>442</v>
      </c>
      <c r="AQ604" t="s">
        <v>282</v>
      </c>
      <c r="AR604" t="s">
        <v>1451</v>
      </c>
      <c r="AS604" t="s">
        <v>162</v>
      </c>
      <c r="AT604" t="s">
        <v>10</v>
      </c>
      <c r="AU604" t="s">
        <v>444</v>
      </c>
      <c r="AV604" t="s">
        <v>442</v>
      </c>
      <c r="AW604" t="s">
        <v>444</v>
      </c>
      <c r="AX604" t="s">
        <v>444</v>
      </c>
      <c r="AY604" t="s">
        <v>444</v>
      </c>
      <c r="AZ604" t="s">
        <v>7</v>
      </c>
      <c r="BA604" t="s">
        <v>478</v>
      </c>
      <c r="BB604" t="s">
        <v>444</v>
      </c>
      <c r="BC604" t="s">
        <v>444</v>
      </c>
      <c r="BD604" t="s">
        <v>1359</v>
      </c>
      <c r="BE604" t="s">
        <v>2356</v>
      </c>
      <c r="BF604" t="s">
        <v>740</v>
      </c>
      <c r="BG604" t="s">
        <v>444</v>
      </c>
      <c r="BH604" t="s">
        <v>444</v>
      </c>
      <c r="BI604" t="s">
        <v>444</v>
      </c>
      <c r="BJ604" t="s">
        <v>444</v>
      </c>
      <c r="BK604" t="s">
        <v>444</v>
      </c>
      <c r="BL604" t="s">
        <v>444</v>
      </c>
      <c r="BM604" t="s">
        <v>444</v>
      </c>
      <c r="BN604" t="s">
        <v>444</v>
      </c>
      <c r="BO604" t="s">
        <v>444</v>
      </c>
      <c r="BP604" t="s">
        <v>444</v>
      </c>
      <c r="BQ604" t="s">
        <v>444</v>
      </c>
      <c r="BR604" t="s">
        <v>444</v>
      </c>
      <c r="BS604" t="s">
        <v>444</v>
      </c>
      <c r="BT604" t="s">
        <v>444</v>
      </c>
      <c r="BU604" t="s">
        <v>444</v>
      </c>
      <c r="BV604" t="s">
        <v>444</v>
      </c>
      <c r="BW604" t="s">
        <v>444</v>
      </c>
      <c r="BX604" t="s">
        <v>444</v>
      </c>
      <c r="BY604" t="s">
        <v>444</v>
      </c>
      <c r="BZ604" t="s">
        <v>444</v>
      </c>
      <c r="CA604" t="s">
        <v>444</v>
      </c>
      <c r="CB604" t="s">
        <v>444</v>
      </c>
      <c r="CC604" t="s">
        <v>740</v>
      </c>
      <c r="CD604" t="s">
        <v>843</v>
      </c>
      <c r="CE604" t="s">
        <v>444</v>
      </c>
      <c r="CF604" t="s">
        <v>444</v>
      </c>
      <c r="CG604" t="s">
        <v>444</v>
      </c>
      <c r="CH604" t="s">
        <v>444</v>
      </c>
      <c r="CI604" t="s">
        <v>444</v>
      </c>
      <c r="CJ604" t="s">
        <v>444</v>
      </c>
      <c r="CK604" t="s">
        <v>444</v>
      </c>
      <c r="CL604" t="s">
        <v>444</v>
      </c>
      <c r="CM604" t="s">
        <v>444</v>
      </c>
      <c r="CN604" t="s">
        <v>444</v>
      </c>
      <c r="CO604" t="s">
        <v>444</v>
      </c>
      <c r="CP604" t="s">
        <v>444</v>
      </c>
      <c r="CQ604" t="s">
        <v>444</v>
      </c>
      <c r="CR604" t="s">
        <v>444</v>
      </c>
      <c r="CS604" t="s">
        <v>444</v>
      </c>
      <c r="CT604" t="s">
        <v>444</v>
      </c>
      <c r="CU604" t="s">
        <v>444</v>
      </c>
      <c r="CV604" t="s">
        <v>2739</v>
      </c>
      <c r="CW604" t="s">
        <v>2736</v>
      </c>
      <c r="CX604" t="s">
        <v>2737</v>
      </c>
      <c r="CY604" t="s">
        <v>1370</v>
      </c>
      <c r="CZ604" t="s">
        <v>1371</v>
      </c>
      <c r="DA604" t="s">
        <v>444</v>
      </c>
      <c r="DB604" t="s">
        <v>444</v>
      </c>
      <c r="DC604" t="s">
        <v>444</v>
      </c>
      <c r="DD604" t="s">
        <v>444</v>
      </c>
      <c r="DE604" t="s">
        <v>444</v>
      </c>
      <c r="DF604" t="s">
        <v>444</v>
      </c>
      <c r="DG604" t="s">
        <v>444</v>
      </c>
      <c r="DH604" t="s">
        <v>444</v>
      </c>
      <c r="DI604" t="s">
        <v>443</v>
      </c>
      <c r="DJ604" t="s">
        <v>282</v>
      </c>
      <c r="DK604" t="s">
        <v>1440</v>
      </c>
      <c r="DL604" t="s">
        <v>444</v>
      </c>
      <c r="DM604" t="s">
        <v>444</v>
      </c>
      <c r="DN604" t="s">
        <v>444</v>
      </c>
      <c r="DO604" t="s">
        <v>444</v>
      </c>
      <c r="DP604" t="s">
        <v>444</v>
      </c>
      <c r="DQ604" t="s">
        <v>444</v>
      </c>
      <c r="DR604" t="s">
        <v>444</v>
      </c>
      <c r="DS604" t="s">
        <v>444</v>
      </c>
      <c r="DT604" s="24" t="s">
        <v>444</v>
      </c>
      <c r="DU604" s="24" t="s">
        <v>444</v>
      </c>
      <c r="DV604" t="s">
        <v>444</v>
      </c>
      <c r="DW604" t="s">
        <v>444</v>
      </c>
      <c r="DX604" s="24" t="s">
        <v>444</v>
      </c>
      <c r="DY604" s="24" t="s">
        <v>444</v>
      </c>
      <c r="DZ604" t="s">
        <v>444</v>
      </c>
      <c r="EA604" t="s">
        <v>444</v>
      </c>
      <c r="EB604" s="24" t="s">
        <v>444</v>
      </c>
      <c r="EC604" s="24" t="s">
        <v>444</v>
      </c>
      <c r="ED604" t="s">
        <v>444</v>
      </c>
      <c r="EE604" t="s">
        <v>444</v>
      </c>
      <c r="EF604" s="24" t="s">
        <v>444</v>
      </c>
      <c r="EG604" s="24" t="s">
        <v>444</v>
      </c>
      <c r="EH604" t="s">
        <v>444</v>
      </c>
      <c r="EI604" t="s">
        <v>444</v>
      </c>
      <c r="EJ604" s="24" t="s">
        <v>444</v>
      </c>
      <c r="EK604" s="24" t="s">
        <v>444</v>
      </c>
      <c r="EL604" t="s">
        <v>444</v>
      </c>
      <c r="EM604" t="s">
        <v>444</v>
      </c>
      <c r="EN604" s="24" t="s">
        <v>444</v>
      </c>
      <c r="EO604" s="24" t="s">
        <v>444</v>
      </c>
      <c r="EP604" t="s">
        <v>444</v>
      </c>
      <c r="EQ604" t="s">
        <v>444</v>
      </c>
      <c r="ER604" s="24" t="s">
        <v>444</v>
      </c>
      <c r="ES604" s="24" t="s">
        <v>444</v>
      </c>
      <c r="ET604" t="s">
        <v>444</v>
      </c>
      <c r="EU604" t="s">
        <v>444</v>
      </c>
      <c r="EV604" s="24" t="s">
        <v>444</v>
      </c>
      <c r="EW604" s="24" t="s">
        <v>444</v>
      </c>
      <c r="EX604" t="s">
        <v>444</v>
      </c>
      <c r="EY604" t="s">
        <v>444</v>
      </c>
      <c r="EZ604" s="24" t="s">
        <v>444</v>
      </c>
      <c r="FA604" s="24" t="s">
        <v>444</v>
      </c>
      <c r="FB604" t="s">
        <v>444</v>
      </c>
      <c r="FC604" t="s">
        <v>444</v>
      </c>
      <c r="FD604" s="24" t="s">
        <v>444</v>
      </c>
      <c r="FE604" s="24" t="s">
        <v>444</v>
      </c>
      <c r="FF604" t="s">
        <v>444</v>
      </c>
      <c r="FG604" t="s">
        <v>444</v>
      </c>
      <c r="FH604" s="24" t="s">
        <v>444</v>
      </c>
      <c r="FI604" s="24" t="s">
        <v>444</v>
      </c>
      <c r="FJ604" t="s">
        <v>444</v>
      </c>
      <c r="FK604" t="s">
        <v>444</v>
      </c>
      <c r="FL604" s="24" t="s">
        <v>444</v>
      </c>
      <c r="FM604" s="24" t="s">
        <v>444</v>
      </c>
      <c r="FN604" t="s">
        <v>444</v>
      </c>
      <c r="FO604" t="s">
        <v>444</v>
      </c>
      <c r="FP604" s="24" t="s">
        <v>444</v>
      </c>
      <c r="FQ604" s="24" t="s">
        <v>444</v>
      </c>
      <c r="FR604" t="s">
        <v>444</v>
      </c>
      <c r="FS604" t="s">
        <v>444</v>
      </c>
      <c r="FT604" s="24" t="s">
        <v>444</v>
      </c>
      <c r="FU604" s="24" t="s">
        <v>444</v>
      </c>
      <c r="FV604" t="s">
        <v>444</v>
      </c>
      <c r="FW604" t="s">
        <v>444</v>
      </c>
      <c r="FX604" s="24" t="s">
        <v>444</v>
      </c>
      <c r="FY604" s="24" t="s">
        <v>444</v>
      </c>
      <c r="FZ604" t="s">
        <v>444</v>
      </c>
      <c r="GA604" t="s">
        <v>444</v>
      </c>
      <c r="GB604" s="24" t="s">
        <v>444</v>
      </c>
      <c r="GC604" s="24" t="s">
        <v>444</v>
      </c>
      <c r="GD604" t="s">
        <v>444</v>
      </c>
      <c r="GE604" t="s">
        <v>444</v>
      </c>
      <c r="GF604" s="24" t="s">
        <v>444</v>
      </c>
      <c r="GG604" s="24" t="s">
        <v>444</v>
      </c>
      <c r="GH604" t="s">
        <v>444</v>
      </c>
      <c r="GI604" s="24" t="s">
        <v>444</v>
      </c>
      <c r="GJ604" s="24" t="s">
        <v>444</v>
      </c>
      <c r="GK604" t="s">
        <v>444</v>
      </c>
      <c r="GL604" t="s">
        <v>444</v>
      </c>
      <c r="GM604" s="24" t="s">
        <v>444</v>
      </c>
      <c r="GN604" s="24" t="s">
        <v>444</v>
      </c>
      <c r="GO604" t="s">
        <v>444</v>
      </c>
      <c r="GP604" t="s">
        <v>444</v>
      </c>
      <c r="GQ604" s="24" t="s">
        <v>444</v>
      </c>
      <c r="GR604" s="24" t="s">
        <v>444</v>
      </c>
      <c r="GS604" t="s">
        <v>444</v>
      </c>
      <c r="GT604" t="s">
        <v>444</v>
      </c>
      <c r="GU604" s="24" t="s">
        <v>444</v>
      </c>
      <c r="GV604" s="24" t="s">
        <v>444</v>
      </c>
      <c r="GW604" t="s">
        <v>444</v>
      </c>
      <c r="GX604" t="s">
        <v>444</v>
      </c>
      <c r="GY604" s="24" t="s">
        <v>444</v>
      </c>
      <c r="GZ604" s="24" t="s">
        <v>444</v>
      </c>
      <c r="HA604" t="s">
        <v>444</v>
      </c>
      <c r="HB604" t="s">
        <v>444</v>
      </c>
      <c r="HC604" s="24" t="s">
        <v>444</v>
      </c>
      <c r="HD604" s="24" t="s">
        <v>444</v>
      </c>
      <c r="HE604" t="s">
        <v>444</v>
      </c>
      <c r="HF604" t="s">
        <v>444</v>
      </c>
      <c r="HG604" s="24" t="s">
        <v>444</v>
      </c>
      <c r="HH604" s="24" t="s">
        <v>444</v>
      </c>
      <c r="HI604" t="s">
        <v>444</v>
      </c>
      <c r="HJ604" t="s">
        <v>444</v>
      </c>
      <c r="HK604" s="24" t="s">
        <v>444</v>
      </c>
      <c r="HL604" s="24" t="s">
        <v>444</v>
      </c>
      <c r="HM604" t="s">
        <v>444</v>
      </c>
      <c r="HN604" t="s">
        <v>444</v>
      </c>
      <c r="HO604" s="24" t="s">
        <v>444</v>
      </c>
      <c r="HP604" s="24" t="s">
        <v>444</v>
      </c>
      <c r="HQ604" t="s">
        <v>444</v>
      </c>
      <c r="HR604" t="s">
        <v>444</v>
      </c>
      <c r="HS604" s="24" t="s">
        <v>444</v>
      </c>
      <c r="HT604" s="24" t="s">
        <v>444</v>
      </c>
      <c r="HU604" t="s">
        <v>444</v>
      </c>
      <c r="HV604" t="s">
        <v>444</v>
      </c>
      <c r="HW604" s="24" t="s">
        <v>444</v>
      </c>
      <c r="HX604" s="24" t="s">
        <v>444</v>
      </c>
      <c r="HY604" t="s">
        <v>444</v>
      </c>
      <c r="HZ604" t="s">
        <v>444</v>
      </c>
      <c r="IA604" t="s">
        <v>2922</v>
      </c>
      <c r="IB604" t="s">
        <v>2736</v>
      </c>
      <c r="IC604" t="s">
        <v>3093</v>
      </c>
      <c r="ID604" s="33" t="b" cm="1">
        <f t="array" ref="ID604">_xlfn.IFNA(MATCH($A$2,_xlfn.NUMBERVALUE(Table_Query_from_MF_DSNP62[[#This Row],[CL_GLACCT_DR1]:[CL_GLACCT_CR4]]),0),0)&gt;=1</f>
        <v>1</v>
      </c>
      <c r="IE604" s="33" t="b">
        <f>OR(Table_Query_from_MF_DSNP62[[#This Row],[Pair1]:[Pair25]])</f>
        <v>1</v>
      </c>
      <c r="IF604" s="33">
        <f>_xlfn.IFNA(MATCH(TRUE,Table_Query_from_MF_DSNP62[[#This Row],[Pair1]:[Pair25]],0),"none")</f>
        <v>1</v>
      </c>
      <c r="IG604" s="33" t="b">
        <f>AND($A$2&gt;=_xlfn.NUMBERVALUE(Table_Query_from_MF_DSNP62[[#This Row],[CL_GL_ACCT_FR1]]),$A$2&lt;=_xlfn.NUMBERVALUE(Table_Query_from_MF_DSNP62[[#This Row],[CL_GL_ACCT_TO1]]))</f>
        <v>1</v>
      </c>
      <c r="IH604" s="33" t="b">
        <f>AND($A$2&gt;=_xlfn.NUMBERVALUE(Table_Query_from_MF_DSNP62[[#This Row],[CL_GL_ACCT_FR2]]),$A$2&lt;=_xlfn.NUMBERVALUE(Table_Query_from_MF_DSNP62[[#This Row],[CL_GL_ACCT_TO2]]))</f>
        <v>1</v>
      </c>
      <c r="II604" s="33" t="b">
        <f>AND($A$2&gt;=_xlfn.NUMBERVALUE(Table_Query_from_MF_DSNP62[[#This Row],[CL_GL_ACCT_FR3]]),$A$2&lt;=_xlfn.NUMBERVALUE(Table_Query_from_MF_DSNP62[[#This Row],[CL_GL_ACCT_TO3]]))</f>
        <v>1</v>
      </c>
      <c r="IJ604" s="33" t="b">
        <f>AND($A$2&gt;=_xlfn.NUMBERVALUE(Table_Query_from_MF_DSNP62[[#This Row],[CL_GL_ACCT_FR4]]),$A$2&lt;=_xlfn.NUMBERVALUE(Table_Query_from_MF_DSNP62[[#This Row],[CL_GL_ACCT_TO4]]))</f>
        <v>1</v>
      </c>
      <c r="IK604" s="33" t="b">
        <f>AND($A$2&gt;=_xlfn.NUMBERVALUE(Table_Query_from_MF_DSNP62[[#This Row],[CL_GL_ACCT_FR5]]),$A$2&lt;=_xlfn.NUMBERVALUE(Table_Query_from_MF_DSNP62[[#This Row],[CL_GL_ACCT_TO5]]))</f>
        <v>1</v>
      </c>
      <c r="IL604" s="33" t="b">
        <f>AND($A$2&gt;=_xlfn.NUMBERVALUE(Table_Query_from_MF_DSNP62[[#This Row],[CL_GL_ACCT_FR6]]),$A$2&lt;=_xlfn.NUMBERVALUE(Table_Query_from_MF_DSNP62[[#This Row],[CL_GL_ACCT_TO6]]))</f>
        <v>1</v>
      </c>
      <c r="IM604" s="33" t="b">
        <f>AND($A$2&gt;=_xlfn.NUMBERVALUE(Table_Query_from_MF_DSNP62[[#This Row],[CL_GL_ACCT_FR7]]),$A$2&lt;=_xlfn.NUMBERVALUE(Table_Query_from_MF_DSNP62[[#This Row],[CL_GL_ACCT_TO7]]))</f>
        <v>1</v>
      </c>
      <c r="IN604" s="33" t="b">
        <f>AND($A$2&gt;=_xlfn.NUMBERVALUE(Table_Query_from_MF_DSNP62[[#This Row],[CL_GL_ACCT_FR8]]),$A$2&lt;=_xlfn.NUMBERVALUE(Table_Query_from_MF_DSNP62[[#This Row],[CL_GL_ACCT_TO8]]))</f>
        <v>1</v>
      </c>
      <c r="IO604" s="33" t="b">
        <f>AND($A$2&gt;=_xlfn.NUMBERVALUE(Table_Query_from_MF_DSNP62[[#This Row],[CL_GL_ACCT_FR9]]),$A$2&lt;=_xlfn.NUMBERVALUE(Table_Query_from_MF_DSNP62[[#This Row],[CL_GL_ACCT_TO9]]))</f>
        <v>1</v>
      </c>
      <c r="IP604" s="33" t="b">
        <f>AND($A$2&gt;=_xlfn.NUMBERVALUE(Table_Query_from_MF_DSNP62[[#This Row],[CL_GL_ACCT_FR10]]),$A$2&lt;=_xlfn.NUMBERVALUE(Table_Query_from_MF_DSNP62[[#This Row],[CL_GL_ACCT_TO10]]))</f>
        <v>1</v>
      </c>
      <c r="IQ604" s="33" t="b">
        <f>AND($A$2&gt;=_xlfn.NUMBERVALUE(Table_Query_from_MF_DSNP62[[#This Row],[CL_GL_ACCT_FR11]]),$A$2&lt;=_xlfn.NUMBERVALUE(Table_Query_from_MF_DSNP62[[#This Row],[CL_GL_ACCT_TO11]]))</f>
        <v>1</v>
      </c>
      <c r="IR604" s="33" t="b">
        <f>AND($A$2&gt;=_xlfn.NUMBERVALUE(Table_Query_from_MF_DSNP62[[#This Row],[CL_GL_ACCT_FR12]]),$A$2&lt;=_xlfn.NUMBERVALUE(Table_Query_from_MF_DSNP62[[#This Row],[CL_GL_ACCT_TO12]]))</f>
        <v>1</v>
      </c>
      <c r="IS604" s="33" t="b">
        <f>AND($A$2&gt;=_xlfn.NUMBERVALUE(Table_Query_from_MF_DSNP62[[#This Row],[CL_GL_ACCT_FR13]]),$A$2&lt;=_xlfn.NUMBERVALUE(Table_Query_from_MF_DSNP62[[#This Row],[CL_GL_ACCT_TO13]]))</f>
        <v>1</v>
      </c>
      <c r="IT604" s="33" t="b">
        <f>AND($A$2&gt;=_xlfn.NUMBERVALUE(Table_Query_from_MF_DSNP62[[#This Row],[CL_GL_ACCT_FR14]]),$A$2&lt;=_xlfn.NUMBERVALUE(Table_Query_from_MF_DSNP62[[#This Row],[CL_GL_ACCT_TO14]]))</f>
        <v>1</v>
      </c>
      <c r="IU604" s="33" t="b">
        <f>AND($A$2&gt;=_xlfn.NUMBERVALUE(Table_Query_from_MF_DSNP62[[#This Row],[CL_GL_ACCT_FR15]]),$A$2&lt;=_xlfn.NUMBERVALUE(Table_Query_from_MF_DSNP62[[#This Row],[CL_GL_ACCT_TO15]]))</f>
        <v>1</v>
      </c>
      <c r="IV604" s="33" t="b">
        <f>AND($A$2&gt;=_xlfn.NUMBERVALUE(Table_Query_from_MF_DSNP62[[#This Row],[CL_GL_ACCT_FR16]]),$A$2&lt;=_xlfn.NUMBERVALUE(Table_Query_from_MF_DSNP62[[#This Row],[CL_GL_ACCT_TO16]]))</f>
        <v>1</v>
      </c>
      <c r="IW604" s="33" t="b">
        <f>AND($A$2&gt;=_xlfn.NUMBERVALUE(Table_Query_from_MF_DSNP62[[#This Row],[CL_GL_ACCT_FR17]]),$A$2&lt;=_xlfn.NUMBERVALUE(Table_Query_from_MF_DSNP62[[#This Row],[CL_GL_ACCT_TO17]]))</f>
        <v>1</v>
      </c>
      <c r="IX604" s="33" t="b">
        <f>AND($A$2&gt;=_xlfn.NUMBERVALUE(Table_Query_from_MF_DSNP62[[#This Row],[CL_GL_ACCT_FR18]]),$A$2&lt;=_xlfn.NUMBERVALUE(Table_Query_from_MF_DSNP62[[#This Row],[CL_GL_ACCT_TO18]]))</f>
        <v>1</v>
      </c>
      <c r="IY604" s="33" t="b">
        <f>AND($A$2&gt;=_xlfn.NUMBERVALUE(Table_Query_from_MF_DSNP62[[#This Row],[CL_GL_ACCT_FR19]]),$A$2&lt;=_xlfn.NUMBERVALUE(Table_Query_from_MF_DSNP62[[#This Row],[CL_GL_ACCT_TO19]]))</f>
        <v>1</v>
      </c>
      <c r="IZ604" s="33" t="b">
        <f>AND($A$2&gt;=_xlfn.NUMBERVALUE(Table_Query_from_MF_DSNP62[[#This Row],[CL_GL_ACCT_FR20]]),$A$2&lt;=_xlfn.NUMBERVALUE(Table_Query_from_MF_DSNP62[[#This Row],[CL_GL_ACCT_TO20]]))</f>
        <v>1</v>
      </c>
      <c r="JA604" s="33" t="b">
        <f>AND($A$2&gt;=_xlfn.NUMBERVALUE(Table_Query_from_MF_DSNP62[[#This Row],[CL_GL_ACCT_FR21]]),$A$2&lt;=_xlfn.NUMBERVALUE(Table_Query_from_MF_DSNP62[[#This Row],[CL_GL_ACCT_TO21]]))</f>
        <v>1</v>
      </c>
      <c r="JB604" s="33" t="b">
        <f>AND($A$2&gt;=_xlfn.NUMBERVALUE(Table_Query_from_MF_DSNP62[[#This Row],[CL_GL_ACCT_FR22]]),$A$2&lt;=_xlfn.NUMBERVALUE(Table_Query_from_MF_DSNP62[[#This Row],[CL_GL_ACCT_TO22]]))</f>
        <v>1</v>
      </c>
      <c r="JC604" s="33" t="b">
        <f>AND($A$2&gt;=_xlfn.NUMBERVALUE(Table_Query_from_MF_DSNP62[[#This Row],[CL_GL_ACCT_FR23]]),$A$2&lt;=_xlfn.NUMBERVALUE(Table_Query_from_MF_DSNP62[[#This Row],[CL_GL_ACCT_TO23]]))</f>
        <v>1</v>
      </c>
      <c r="JD604" s="33" t="b">
        <f>AND($A$2&gt;=_xlfn.NUMBERVALUE(Table_Query_from_MF_DSNP62[[#This Row],[CL_GL_ACCT_FR24]]),$A$2&lt;=_xlfn.NUMBERVALUE(Table_Query_from_MF_DSNP62[[#This Row],[CL_GL_ACCT_TO24]]))</f>
        <v>1</v>
      </c>
      <c r="JE604" s="33" t="b">
        <f>AND($A$2&gt;=_xlfn.NUMBERVALUE(Table_Query_from_MF_DSNP62[[#This Row],[CL_GL_ACCT_FR25]]),$A$2&lt;=_xlfn.NUMBERVALUE(Table_Query_from_MF_DSNP62[[#This Row],[CL_GL_ACCT_TO25]]))</f>
        <v>1</v>
      </c>
      <c r="JF604" s="33" t="b">
        <f>OR(Table_Query_from_MF_DSNP62[[#This Row],[PairA]:[PairO]])</f>
        <v>1</v>
      </c>
      <c r="JG604" s="33">
        <f>_xlfn.IFNA(MATCH(TRUE,Table_Query_from_MF_DSNP62[[#This Row],[PairA]:[PairO]],0),"none")</f>
        <v>1</v>
      </c>
      <c r="JH604" s="33" t="b">
        <f>AND($B$2&gt;=_xlfn.NUMBERVALUE(Table_Query_from_MF_DSNP62[[#This Row],[CL_CMP_OBJ_FR1]]),$B$2&lt;=_xlfn.NUMBERVALUE(Table_Query_from_MF_DSNP62[[#This Row],[CL_CMP_OBJ_TO1]]))</f>
        <v>1</v>
      </c>
      <c r="JI604" s="33" t="b">
        <f>AND($B$2&gt;=_xlfn.NUMBERVALUE(Table_Query_from_MF_DSNP62[[#This Row],[CL_CMP_OBJ_FR2]]),$B$2&lt;=_xlfn.NUMBERVALUE(Table_Query_from_MF_DSNP62[[#This Row],[CL_CMP_OBJ_TO2]]))</f>
        <v>1</v>
      </c>
      <c r="JJ604" s="33" t="b">
        <f>AND($B$2&gt;=_xlfn.NUMBERVALUE(Table_Query_from_MF_DSNP62[[#This Row],[CL_CMP_OBJ_FR3]]),$B$2&lt;=_xlfn.NUMBERVALUE(Table_Query_from_MF_DSNP62[[#This Row],[CL_CMP_OBJ_TO3]]))</f>
        <v>1</v>
      </c>
      <c r="JK604" s="33" t="b">
        <f>AND($B$2&gt;=_xlfn.NUMBERVALUE(Table_Query_from_MF_DSNP62[[#This Row],[CL_CMP_OBJ_FR4]]),$B$2&lt;=_xlfn.NUMBERVALUE(Table_Query_from_MF_DSNP62[[#This Row],[CL_CMP_OBJ_TO4]]))</f>
        <v>1</v>
      </c>
      <c r="JL604" s="33" t="b">
        <f>AND($B$2&gt;=_xlfn.NUMBERVALUE(Table_Query_from_MF_DSNP62[[#This Row],[CL_CMP_OBJ_FR5]]),$B$2&lt;=_xlfn.NUMBERVALUE(Table_Query_from_MF_DSNP62[[#This Row],[CL_CMP_OBJ_TO5]]))</f>
        <v>1</v>
      </c>
      <c r="JM604" s="33" t="b">
        <f>AND($B$2&gt;=_xlfn.NUMBERVALUE(Table_Query_from_MF_DSNP62[[#This Row],[CL_CMP_OBJ_FR6]]),$B$2&lt;=_xlfn.NUMBERVALUE(Table_Query_from_MF_DSNP62[[#This Row],[CL_CMP_OBJ_TO6]]))</f>
        <v>1</v>
      </c>
      <c r="JN604" s="33" t="b">
        <f>AND($B$2&gt;=_xlfn.NUMBERVALUE(Table_Query_from_MF_DSNP62[[#This Row],[CL_CMP_OBJ_FR7]]),$B$2&lt;=_xlfn.NUMBERVALUE(Table_Query_from_MF_DSNP62[[#This Row],[CL_CMP_OBJ_TO7]]))</f>
        <v>1</v>
      </c>
      <c r="JO604" s="33" t="b">
        <f>AND($B$2&gt;=_xlfn.NUMBERVALUE(Table_Query_from_MF_DSNP62[[#This Row],[CL_CMP_OBJ_FR8]]),$B$2&lt;=_xlfn.NUMBERVALUE(Table_Query_from_MF_DSNP62[[#This Row],[CL_CMP_OBJ_TO8]]))</f>
        <v>1</v>
      </c>
      <c r="JP604" s="33" t="b">
        <f>AND($B$2&gt;=_xlfn.NUMBERVALUE(Table_Query_from_MF_DSNP62[[#This Row],[CL_CMP_OBJ_FR9]]),$B$2&lt;=_xlfn.NUMBERVALUE(Table_Query_from_MF_DSNP62[[#This Row],[CL_CMP_OBJ_TO9]]))</f>
        <v>1</v>
      </c>
      <c r="JQ604" s="33" t="b">
        <f>AND($B$2&gt;=_xlfn.NUMBERVALUE(Table_Query_from_MF_DSNP62[[#This Row],[CL_CMP_OBJ_FR10]]),$B$2&lt;=_xlfn.NUMBERVALUE(Table_Query_from_MF_DSNP62[[#This Row],[CL_CMP_OBJ_TO10]]))</f>
        <v>1</v>
      </c>
      <c r="JR604" s="33" t="b">
        <f>AND($B$2&gt;=_xlfn.NUMBERVALUE(Table_Query_from_MF_DSNP62[[#This Row],[CL_CMP_OBJ_FR11]]),$B$2&lt;=_xlfn.NUMBERVALUE(Table_Query_from_MF_DSNP62[[#This Row],[CL_CMP_OBJ_TO11]]))</f>
        <v>1</v>
      </c>
      <c r="JS604" s="33" t="b">
        <f>AND($B$2&gt;=_xlfn.NUMBERVALUE(Table_Query_from_MF_DSNP62[[#This Row],[CL_CMP_OBJ_FR12]]),$B$2&lt;=_xlfn.NUMBERVALUE(Table_Query_from_MF_DSNP62[[#This Row],[CL_CMP_OBJ_TO12]]))</f>
        <v>1</v>
      </c>
      <c r="JT604" s="33" t="b">
        <f>AND($B$2&gt;=_xlfn.NUMBERVALUE(Table_Query_from_MF_DSNP62[[#This Row],[CL_CMP_OBJ_FR13]]),$B$2&lt;=_xlfn.NUMBERVALUE(Table_Query_from_MF_DSNP62[[#This Row],[CL_CMP_OBJ_TO13]]))</f>
        <v>1</v>
      </c>
      <c r="JU604" s="33" t="b">
        <f>AND($B$2&gt;=_xlfn.NUMBERVALUE(Table_Query_from_MF_DSNP62[[#This Row],[CL_CMP_OBJ_FR14]]),$B$2&lt;=_xlfn.NUMBERVALUE(Table_Query_from_MF_DSNP62[[#This Row],[CL_CMP_OBJ_TO14]]))</f>
        <v>1</v>
      </c>
      <c r="JV604" s="33" t="b">
        <f>AND($B$2&gt;=_xlfn.NUMBERVALUE(Table_Query_from_MF_DSNP62[[#This Row],[CL_CMP_OBJ_FR15]]),$B$2&lt;=_xlfn.NUMBERVALUE(Table_Query_from_MF_DSNP62[[#This Row],[CL_CMP_OBJ_TO15]]))</f>
        <v>1</v>
      </c>
    </row>
    <row r="605" spans="1:282" x14ac:dyDescent="0.25">
      <c r="A605" t="b">
        <f>OR(,Table_Query_from_MF_DSNP62[[#This Row],[Desired GL included as "hard-coded" GL?]],Table_Query_from_MF_DSNP62[[#This Row],[Desired GL included as "Open GL"?]])</f>
        <v>1</v>
      </c>
      <c r="B605" t="b">
        <f>Table_Query_from_MF_DSNP62[[#This Row],[Desired CObj included as "Open CObj"?]]</f>
        <v>1</v>
      </c>
      <c r="C605" t="s">
        <v>2356</v>
      </c>
      <c r="D605" t="s">
        <v>2355</v>
      </c>
      <c r="E605" t="s">
        <v>8</v>
      </c>
      <c r="F605" s="24" t="s">
        <v>13</v>
      </c>
      <c r="G605" t="s">
        <v>198</v>
      </c>
      <c r="H605" s="24" t="s">
        <v>444</v>
      </c>
      <c r="I605" t="s">
        <v>444</v>
      </c>
      <c r="J605" s="24" t="s">
        <v>444</v>
      </c>
      <c r="K605" t="s">
        <v>444</v>
      </c>
      <c r="L605" s="24" t="s">
        <v>444</v>
      </c>
      <c r="M605" t="s">
        <v>444</v>
      </c>
      <c r="N605" t="s">
        <v>444</v>
      </c>
      <c r="O605" t="s">
        <v>444</v>
      </c>
      <c r="P605" t="s">
        <v>444</v>
      </c>
      <c r="Q605" t="s">
        <v>15</v>
      </c>
      <c r="R605" t="s">
        <v>444</v>
      </c>
      <c r="S605" t="s">
        <v>442</v>
      </c>
      <c r="T605" t="s">
        <v>447</v>
      </c>
      <c r="U605" t="s">
        <v>444</v>
      </c>
      <c r="V605" t="s">
        <v>444</v>
      </c>
      <c r="W605" t="s">
        <v>442</v>
      </c>
      <c r="X605" t="s">
        <v>442</v>
      </c>
      <c r="Y605" t="s">
        <v>442</v>
      </c>
      <c r="Z605" t="s">
        <v>442</v>
      </c>
      <c r="AA605" t="s">
        <v>442</v>
      </c>
      <c r="AB605" t="s">
        <v>442</v>
      </c>
      <c r="AC605" t="s">
        <v>444</v>
      </c>
      <c r="AD605" t="s">
        <v>15</v>
      </c>
      <c r="AE605" t="s">
        <v>447</v>
      </c>
      <c r="AF605" t="s">
        <v>447</v>
      </c>
      <c r="AG605" t="s">
        <v>442</v>
      </c>
      <c r="AH605" t="s">
        <v>444</v>
      </c>
      <c r="AI605" t="s">
        <v>447</v>
      </c>
      <c r="AJ605" t="s">
        <v>442</v>
      </c>
      <c r="AK605" t="s">
        <v>444</v>
      </c>
      <c r="AL605" t="s">
        <v>444</v>
      </c>
      <c r="AM605" t="s">
        <v>444</v>
      </c>
      <c r="AN605" t="s">
        <v>444</v>
      </c>
      <c r="AO605" t="s">
        <v>444</v>
      </c>
      <c r="AP605" t="s">
        <v>442</v>
      </c>
      <c r="AQ605" t="s">
        <v>282</v>
      </c>
      <c r="AR605" t="s">
        <v>1451</v>
      </c>
      <c r="AS605" t="s">
        <v>162</v>
      </c>
      <c r="AT605" t="s">
        <v>10</v>
      </c>
      <c r="AU605" t="s">
        <v>444</v>
      </c>
      <c r="AV605" t="s">
        <v>442</v>
      </c>
      <c r="AW605" t="s">
        <v>444</v>
      </c>
      <c r="AX605" t="s">
        <v>444</v>
      </c>
      <c r="AY605" t="s">
        <v>444</v>
      </c>
      <c r="AZ605" t="s">
        <v>7</v>
      </c>
      <c r="BA605" t="s">
        <v>478</v>
      </c>
      <c r="BB605" t="s">
        <v>444</v>
      </c>
      <c r="BC605" t="s">
        <v>444</v>
      </c>
      <c r="BD605" t="s">
        <v>1359</v>
      </c>
      <c r="BE605" t="s">
        <v>1058</v>
      </c>
      <c r="BF605" t="s">
        <v>1360</v>
      </c>
      <c r="BG605" t="s">
        <v>444</v>
      </c>
      <c r="BH605" t="s">
        <v>444</v>
      </c>
      <c r="BI605" t="s">
        <v>444</v>
      </c>
      <c r="BJ605" t="s">
        <v>444</v>
      </c>
      <c r="BK605" t="s">
        <v>444</v>
      </c>
      <c r="BL605" t="s">
        <v>444</v>
      </c>
      <c r="BM605" t="s">
        <v>444</v>
      </c>
      <c r="BN605" t="s">
        <v>444</v>
      </c>
      <c r="BO605" t="s">
        <v>444</v>
      </c>
      <c r="BP605" t="s">
        <v>444</v>
      </c>
      <c r="BQ605" t="s">
        <v>444</v>
      </c>
      <c r="BR605" t="s">
        <v>444</v>
      </c>
      <c r="BS605" t="s">
        <v>444</v>
      </c>
      <c r="BT605" t="s">
        <v>444</v>
      </c>
      <c r="BU605" t="s">
        <v>444</v>
      </c>
      <c r="BV605" t="s">
        <v>444</v>
      </c>
      <c r="BW605" t="s">
        <v>444</v>
      </c>
      <c r="BX605" t="s">
        <v>444</v>
      </c>
      <c r="BY605" t="s">
        <v>444</v>
      </c>
      <c r="BZ605" t="s">
        <v>444</v>
      </c>
      <c r="CA605" t="s">
        <v>444</v>
      </c>
      <c r="CB605" t="s">
        <v>444</v>
      </c>
      <c r="CC605" t="s">
        <v>1360</v>
      </c>
      <c r="CD605" t="s">
        <v>843</v>
      </c>
      <c r="CE605" t="s">
        <v>444</v>
      </c>
      <c r="CF605" t="s">
        <v>444</v>
      </c>
      <c r="CG605" t="s">
        <v>444</v>
      </c>
      <c r="CH605" t="s">
        <v>444</v>
      </c>
      <c r="CI605" t="s">
        <v>444</v>
      </c>
      <c r="CJ605" t="s">
        <v>444</v>
      </c>
      <c r="CK605" t="s">
        <v>444</v>
      </c>
      <c r="CL605" t="s">
        <v>444</v>
      </c>
      <c r="CM605" t="s">
        <v>444</v>
      </c>
      <c r="CN605" t="s">
        <v>444</v>
      </c>
      <c r="CO605" t="s">
        <v>444</v>
      </c>
      <c r="CP605" t="s">
        <v>444</v>
      </c>
      <c r="CQ605" t="s">
        <v>444</v>
      </c>
      <c r="CR605" t="s">
        <v>444</v>
      </c>
      <c r="CS605" t="s">
        <v>444</v>
      </c>
      <c r="CT605" t="s">
        <v>444</v>
      </c>
      <c r="CU605" t="s">
        <v>282</v>
      </c>
      <c r="CV605" t="s">
        <v>2739</v>
      </c>
      <c r="CW605" t="s">
        <v>2736</v>
      </c>
      <c r="CX605" t="s">
        <v>2938</v>
      </c>
      <c r="CY605" t="s">
        <v>1370</v>
      </c>
      <c r="CZ605" t="s">
        <v>1371</v>
      </c>
      <c r="DA605" t="s">
        <v>444</v>
      </c>
      <c r="DB605" t="s">
        <v>444</v>
      </c>
      <c r="DC605" t="s">
        <v>444</v>
      </c>
      <c r="DD605" t="s">
        <v>444</v>
      </c>
      <c r="DE605" t="s">
        <v>444</v>
      </c>
      <c r="DF605" t="s">
        <v>444</v>
      </c>
      <c r="DG605" t="s">
        <v>444</v>
      </c>
      <c r="DH605" t="s">
        <v>444</v>
      </c>
      <c r="DI605" t="s">
        <v>443</v>
      </c>
      <c r="DJ605" t="s">
        <v>282</v>
      </c>
      <c r="DK605" t="s">
        <v>1440</v>
      </c>
      <c r="DL605" t="s">
        <v>444</v>
      </c>
      <c r="DM605" t="s">
        <v>444</v>
      </c>
      <c r="DN605" t="s">
        <v>444</v>
      </c>
      <c r="DO605" t="s">
        <v>444</v>
      </c>
      <c r="DP605" t="s">
        <v>444</v>
      </c>
      <c r="DQ605" t="s">
        <v>444</v>
      </c>
      <c r="DR605" t="s">
        <v>444</v>
      </c>
      <c r="DS605" t="s">
        <v>444</v>
      </c>
      <c r="DT605" s="24" t="s">
        <v>444</v>
      </c>
      <c r="DU605" s="24" t="s">
        <v>444</v>
      </c>
      <c r="DV605" t="s">
        <v>444</v>
      </c>
      <c r="DW605" t="s">
        <v>444</v>
      </c>
      <c r="DX605" s="24" t="s">
        <v>444</v>
      </c>
      <c r="DY605" s="24" t="s">
        <v>444</v>
      </c>
      <c r="DZ605" t="s">
        <v>444</v>
      </c>
      <c r="EA605" t="s">
        <v>444</v>
      </c>
      <c r="EB605" s="24" t="s">
        <v>444</v>
      </c>
      <c r="EC605" s="24" t="s">
        <v>444</v>
      </c>
      <c r="ED605" t="s">
        <v>444</v>
      </c>
      <c r="EE605" t="s">
        <v>444</v>
      </c>
      <c r="EF605" s="24" t="s">
        <v>444</v>
      </c>
      <c r="EG605" s="24" t="s">
        <v>444</v>
      </c>
      <c r="EH605" t="s">
        <v>444</v>
      </c>
      <c r="EI605" t="s">
        <v>444</v>
      </c>
      <c r="EJ605" s="24" t="s">
        <v>444</v>
      </c>
      <c r="EK605" s="24" t="s">
        <v>444</v>
      </c>
      <c r="EL605" t="s">
        <v>444</v>
      </c>
      <c r="EM605" t="s">
        <v>444</v>
      </c>
      <c r="EN605" s="24" t="s">
        <v>444</v>
      </c>
      <c r="EO605" s="24" t="s">
        <v>444</v>
      </c>
      <c r="EP605" t="s">
        <v>444</v>
      </c>
      <c r="EQ605" t="s">
        <v>444</v>
      </c>
      <c r="ER605" s="24" t="s">
        <v>444</v>
      </c>
      <c r="ES605" s="24" t="s">
        <v>444</v>
      </c>
      <c r="ET605" t="s">
        <v>444</v>
      </c>
      <c r="EU605" t="s">
        <v>444</v>
      </c>
      <c r="EV605" s="24" t="s">
        <v>444</v>
      </c>
      <c r="EW605" s="24" t="s">
        <v>444</v>
      </c>
      <c r="EX605" t="s">
        <v>444</v>
      </c>
      <c r="EY605" t="s">
        <v>444</v>
      </c>
      <c r="EZ605" s="24" t="s">
        <v>444</v>
      </c>
      <c r="FA605" s="24" t="s">
        <v>444</v>
      </c>
      <c r="FB605" t="s">
        <v>444</v>
      </c>
      <c r="FC605" t="s">
        <v>444</v>
      </c>
      <c r="FD605" s="24" t="s">
        <v>444</v>
      </c>
      <c r="FE605" s="24" t="s">
        <v>444</v>
      </c>
      <c r="FF605" t="s">
        <v>444</v>
      </c>
      <c r="FG605" t="s">
        <v>444</v>
      </c>
      <c r="FH605" s="24" t="s">
        <v>444</v>
      </c>
      <c r="FI605" s="24" t="s">
        <v>444</v>
      </c>
      <c r="FJ605" t="s">
        <v>444</v>
      </c>
      <c r="FK605" t="s">
        <v>444</v>
      </c>
      <c r="FL605" s="24" t="s">
        <v>444</v>
      </c>
      <c r="FM605" s="24" t="s">
        <v>444</v>
      </c>
      <c r="FN605" t="s">
        <v>444</v>
      </c>
      <c r="FO605" t="s">
        <v>444</v>
      </c>
      <c r="FP605" s="24" t="s">
        <v>444</v>
      </c>
      <c r="FQ605" s="24" t="s">
        <v>444</v>
      </c>
      <c r="FR605" t="s">
        <v>444</v>
      </c>
      <c r="FS605" t="s">
        <v>444</v>
      </c>
      <c r="FT605" s="24" t="s">
        <v>444</v>
      </c>
      <c r="FU605" s="24" t="s">
        <v>444</v>
      </c>
      <c r="FV605" t="s">
        <v>444</v>
      </c>
      <c r="FW605" t="s">
        <v>444</v>
      </c>
      <c r="FX605" s="24" t="s">
        <v>444</v>
      </c>
      <c r="FY605" s="24" t="s">
        <v>444</v>
      </c>
      <c r="FZ605" t="s">
        <v>444</v>
      </c>
      <c r="GA605" t="s">
        <v>444</v>
      </c>
      <c r="GB605" s="24" t="s">
        <v>444</v>
      </c>
      <c r="GC605" s="24" t="s">
        <v>444</v>
      </c>
      <c r="GD605" t="s">
        <v>444</v>
      </c>
      <c r="GE605" t="s">
        <v>444</v>
      </c>
      <c r="GF605" s="24" t="s">
        <v>444</v>
      </c>
      <c r="GG605" s="24" t="s">
        <v>444</v>
      </c>
      <c r="GH605" t="s">
        <v>444</v>
      </c>
      <c r="GI605" s="24" t="s">
        <v>444</v>
      </c>
      <c r="GJ605" s="24" t="s">
        <v>444</v>
      </c>
      <c r="GK605" t="s">
        <v>444</v>
      </c>
      <c r="GL605" t="s">
        <v>444</v>
      </c>
      <c r="GM605" s="24" t="s">
        <v>444</v>
      </c>
      <c r="GN605" s="24" t="s">
        <v>444</v>
      </c>
      <c r="GO605" t="s">
        <v>444</v>
      </c>
      <c r="GP605" t="s">
        <v>444</v>
      </c>
      <c r="GQ605" s="24" t="s">
        <v>444</v>
      </c>
      <c r="GR605" s="24" t="s">
        <v>444</v>
      </c>
      <c r="GS605" t="s">
        <v>444</v>
      </c>
      <c r="GT605" t="s">
        <v>444</v>
      </c>
      <c r="GU605" s="24" t="s">
        <v>444</v>
      </c>
      <c r="GV605" s="24" t="s">
        <v>444</v>
      </c>
      <c r="GW605" t="s">
        <v>444</v>
      </c>
      <c r="GX605" t="s">
        <v>444</v>
      </c>
      <c r="GY605" s="24" t="s">
        <v>444</v>
      </c>
      <c r="GZ605" s="24" t="s">
        <v>444</v>
      </c>
      <c r="HA605" t="s">
        <v>444</v>
      </c>
      <c r="HB605" t="s">
        <v>444</v>
      </c>
      <c r="HC605" s="24" t="s">
        <v>444</v>
      </c>
      <c r="HD605" s="24" t="s">
        <v>444</v>
      </c>
      <c r="HE605" t="s">
        <v>444</v>
      </c>
      <c r="HF605" t="s">
        <v>444</v>
      </c>
      <c r="HG605" s="24" t="s">
        <v>444</v>
      </c>
      <c r="HH605" s="24" t="s">
        <v>444</v>
      </c>
      <c r="HI605" t="s">
        <v>444</v>
      </c>
      <c r="HJ605" t="s">
        <v>444</v>
      </c>
      <c r="HK605" s="24" t="s">
        <v>444</v>
      </c>
      <c r="HL605" s="24" t="s">
        <v>444</v>
      </c>
      <c r="HM605" t="s">
        <v>444</v>
      </c>
      <c r="HN605" t="s">
        <v>444</v>
      </c>
      <c r="HO605" s="24" t="s">
        <v>444</v>
      </c>
      <c r="HP605" s="24" t="s">
        <v>444</v>
      </c>
      <c r="HQ605" t="s">
        <v>444</v>
      </c>
      <c r="HR605" t="s">
        <v>444</v>
      </c>
      <c r="HS605" s="24" t="s">
        <v>444</v>
      </c>
      <c r="HT605" s="24" t="s">
        <v>444</v>
      </c>
      <c r="HU605" t="s">
        <v>444</v>
      </c>
      <c r="HV605" t="s">
        <v>444</v>
      </c>
      <c r="HW605" s="24" t="s">
        <v>444</v>
      </c>
      <c r="HX605" s="24" t="s">
        <v>444</v>
      </c>
      <c r="HY605" t="s">
        <v>444</v>
      </c>
      <c r="HZ605" t="s">
        <v>444</v>
      </c>
      <c r="IA605" t="s">
        <v>2922</v>
      </c>
      <c r="IB605" t="s">
        <v>2736</v>
      </c>
      <c r="IC605" t="s">
        <v>3093</v>
      </c>
      <c r="ID605" s="33" t="b" cm="1">
        <f t="array" ref="ID605">_xlfn.IFNA(MATCH($A$2,_xlfn.NUMBERVALUE(Table_Query_from_MF_DSNP62[[#This Row],[CL_GLACCT_DR1]:[CL_GLACCT_CR4]]),0),0)&gt;=1</f>
        <v>1</v>
      </c>
      <c r="IE605" s="33" t="b">
        <f>OR(Table_Query_from_MF_DSNP62[[#This Row],[Pair1]:[Pair25]])</f>
        <v>1</v>
      </c>
      <c r="IF605" s="33">
        <f>_xlfn.IFNA(MATCH(TRUE,Table_Query_from_MF_DSNP62[[#This Row],[Pair1]:[Pair25]],0),"none")</f>
        <v>1</v>
      </c>
      <c r="IG605" s="33" t="b">
        <f>AND($A$2&gt;=_xlfn.NUMBERVALUE(Table_Query_from_MF_DSNP62[[#This Row],[CL_GL_ACCT_FR1]]),$A$2&lt;=_xlfn.NUMBERVALUE(Table_Query_from_MF_DSNP62[[#This Row],[CL_GL_ACCT_TO1]]))</f>
        <v>1</v>
      </c>
      <c r="IH605" s="33" t="b">
        <f>AND($A$2&gt;=_xlfn.NUMBERVALUE(Table_Query_from_MF_DSNP62[[#This Row],[CL_GL_ACCT_FR2]]),$A$2&lt;=_xlfn.NUMBERVALUE(Table_Query_from_MF_DSNP62[[#This Row],[CL_GL_ACCT_TO2]]))</f>
        <v>1</v>
      </c>
      <c r="II605" s="33" t="b">
        <f>AND($A$2&gt;=_xlfn.NUMBERVALUE(Table_Query_from_MF_DSNP62[[#This Row],[CL_GL_ACCT_FR3]]),$A$2&lt;=_xlfn.NUMBERVALUE(Table_Query_from_MF_DSNP62[[#This Row],[CL_GL_ACCT_TO3]]))</f>
        <v>1</v>
      </c>
      <c r="IJ605" s="33" t="b">
        <f>AND($A$2&gt;=_xlfn.NUMBERVALUE(Table_Query_from_MF_DSNP62[[#This Row],[CL_GL_ACCT_FR4]]),$A$2&lt;=_xlfn.NUMBERVALUE(Table_Query_from_MF_DSNP62[[#This Row],[CL_GL_ACCT_TO4]]))</f>
        <v>1</v>
      </c>
      <c r="IK605" s="33" t="b">
        <f>AND($A$2&gt;=_xlfn.NUMBERVALUE(Table_Query_from_MF_DSNP62[[#This Row],[CL_GL_ACCT_FR5]]),$A$2&lt;=_xlfn.NUMBERVALUE(Table_Query_from_MF_DSNP62[[#This Row],[CL_GL_ACCT_TO5]]))</f>
        <v>1</v>
      </c>
      <c r="IL605" s="33" t="b">
        <f>AND($A$2&gt;=_xlfn.NUMBERVALUE(Table_Query_from_MF_DSNP62[[#This Row],[CL_GL_ACCT_FR6]]),$A$2&lt;=_xlfn.NUMBERVALUE(Table_Query_from_MF_DSNP62[[#This Row],[CL_GL_ACCT_TO6]]))</f>
        <v>1</v>
      </c>
      <c r="IM605" s="33" t="b">
        <f>AND($A$2&gt;=_xlfn.NUMBERVALUE(Table_Query_from_MF_DSNP62[[#This Row],[CL_GL_ACCT_FR7]]),$A$2&lt;=_xlfn.NUMBERVALUE(Table_Query_from_MF_DSNP62[[#This Row],[CL_GL_ACCT_TO7]]))</f>
        <v>1</v>
      </c>
      <c r="IN605" s="33" t="b">
        <f>AND($A$2&gt;=_xlfn.NUMBERVALUE(Table_Query_from_MF_DSNP62[[#This Row],[CL_GL_ACCT_FR8]]),$A$2&lt;=_xlfn.NUMBERVALUE(Table_Query_from_MF_DSNP62[[#This Row],[CL_GL_ACCT_TO8]]))</f>
        <v>1</v>
      </c>
      <c r="IO605" s="33" t="b">
        <f>AND($A$2&gt;=_xlfn.NUMBERVALUE(Table_Query_from_MF_DSNP62[[#This Row],[CL_GL_ACCT_FR9]]),$A$2&lt;=_xlfn.NUMBERVALUE(Table_Query_from_MF_DSNP62[[#This Row],[CL_GL_ACCT_TO9]]))</f>
        <v>1</v>
      </c>
      <c r="IP605" s="33" t="b">
        <f>AND($A$2&gt;=_xlfn.NUMBERVALUE(Table_Query_from_MF_DSNP62[[#This Row],[CL_GL_ACCT_FR10]]),$A$2&lt;=_xlfn.NUMBERVALUE(Table_Query_from_MF_DSNP62[[#This Row],[CL_GL_ACCT_TO10]]))</f>
        <v>1</v>
      </c>
      <c r="IQ605" s="33" t="b">
        <f>AND($A$2&gt;=_xlfn.NUMBERVALUE(Table_Query_from_MF_DSNP62[[#This Row],[CL_GL_ACCT_FR11]]),$A$2&lt;=_xlfn.NUMBERVALUE(Table_Query_from_MF_DSNP62[[#This Row],[CL_GL_ACCT_TO11]]))</f>
        <v>1</v>
      </c>
      <c r="IR605" s="33" t="b">
        <f>AND($A$2&gt;=_xlfn.NUMBERVALUE(Table_Query_from_MF_DSNP62[[#This Row],[CL_GL_ACCT_FR12]]),$A$2&lt;=_xlfn.NUMBERVALUE(Table_Query_from_MF_DSNP62[[#This Row],[CL_GL_ACCT_TO12]]))</f>
        <v>1</v>
      </c>
      <c r="IS605" s="33" t="b">
        <f>AND($A$2&gt;=_xlfn.NUMBERVALUE(Table_Query_from_MF_DSNP62[[#This Row],[CL_GL_ACCT_FR13]]),$A$2&lt;=_xlfn.NUMBERVALUE(Table_Query_from_MF_DSNP62[[#This Row],[CL_GL_ACCT_TO13]]))</f>
        <v>1</v>
      </c>
      <c r="IT605" s="33" t="b">
        <f>AND($A$2&gt;=_xlfn.NUMBERVALUE(Table_Query_from_MF_DSNP62[[#This Row],[CL_GL_ACCT_FR14]]),$A$2&lt;=_xlfn.NUMBERVALUE(Table_Query_from_MF_DSNP62[[#This Row],[CL_GL_ACCT_TO14]]))</f>
        <v>1</v>
      </c>
      <c r="IU605" s="33" t="b">
        <f>AND($A$2&gt;=_xlfn.NUMBERVALUE(Table_Query_from_MF_DSNP62[[#This Row],[CL_GL_ACCT_FR15]]),$A$2&lt;=_xlfn.NUMBERVALUE(Table_Query_from_MF_DSNP62[[#This Row],[CL_GL_ACCT_TO15]]))</f>
        <v>1</v>
      </c>
      <c r="IV605" s="33" t="b">
        <f>AND($A$2&gt;=_xlfn.NUMBERVALUE(Table_Query_from_MF_DSNP62[[#This Row],[CL_GL_ACCT_FR16]]),$A$2&lt;=_xlfn.NUMBERVALUE(Table_Query_from_MF_DSNP62[[#This Row],[CL_GL_ACCT_TO16]]))</f>
        <v>1</v>
      </c>
      <c r="IW605" s="33" t="b">
        <f>AND($A$2&gt;=_xlfn.NUMBERVALUE(Table_Query_from_MF_DSNP62[[#This Row],[CL_GL_ACCT_FR17]]),$A$2&lt;=_xlfn.NUMBERVALUE(Table_Query_from_MF_DSNP62[[#This Row],[CL_GL_ACCT_TO17]]))</f>
        <v>1</v>
      </c>
      <c r="IX605" s="33" t="b">
        <f>AND($A$2&gt;=_xlfn.NUMBERVALUE(Table_Query_from_MF_DSNP62[[#This Row],[CL_GL_ACCT_FR18]]),$A$2&lt;=_xlfn.NUMBERVALUE(Table_Query_from_MF_DSNP62[[#This Row],[CL_GL_ACCT_TO18]]))</f>
        <v>1</v>
      </c>
      <c r="IY605" s="33" t="b">
        <f>AND($A$2&gt;=_xlfn.NUMBERVALUE(Table_Query_from_MF_DSNP62[[#This Row],[CL_GL_ACCT_FR19]]),$A$2&lt;=_xlfn.NUMBERVALUE(Table_Query_from_MF_DSNP62[[#This Row],[CL_GL_ACCT_TO19]]))</f>
        <v>1</v>
      </c>
      <c r="IZ605" s="33" t="b">
        <f>AND($A$2&gt;=_xlfn.NUMBERVALUE(Table_Query_from_MF_DSNP62[[#This Row],[CL_GL_ACCT_FR20]]),$A$2&lt;=_xlfn.NUMBERVALUE(Table_Query_from_MF_DSNP62[[#This Row],[CL_GL_ACCT_TO20]]))</f>
        <v>1</v>
      </c>
      <c r="JA605" s="33" t="b">
        <f>AND($A$2&gt;=_xlfn.NUMBERVALUE(Table_Query_from_MF_DSNP62[[#This Row],[CL_GL_ACCT_FR21]]),$A$2&lt;=_xlfn.NUMBERVALUE(Table_Query_from_MF_DSNP62[[#This Row],[CL_GL_ACCT_TO21]]))</f>
        <v>1</v>
      </c>
      <c r="JB605" s="33" t="b">
        <f>AND($A$2&gt;=_xlfn.NUMBERVALUE(Table_Query_from_MF_DSNP62[[#This Row],[CL_GL_ACCT_FR22]]),$A$2&lt;=_xlfn.NUMBERVALUE(Table_Query_from_MF_DSNP62[[#This Row],[CL_GL_ACCT_TO22]]))</f>
        <v>1</v>
      </c>
      <c r="JC605" s="33" t="b">
        <f>AND($A$2&gt;=_xlfn.NUMBERVALUE(Table_Query_from_MF_DSNP62[[#This Row],[CL_GL_ACCT_FR23]]),$A$2&lt;=_xlfn.NUMBERVALUE(Table_Query_from_MF_DSNP62[[#This Row],[CL_GL_ACCT_TO23]]))</f>
        <v>1</v>
      </c>
      <c r="JD605" s="33" t="b">
        <f>AND($A$2&gt;=_xlfn.NUMBERVALUE(Table_Query_from_MF_DSNP62[[#This Row],[CL_GL_ACCT_FR24]]),$A$2&lt;=_xlfn.NUMBERVALUE(Table_Query_from_MF_DSNP62[[#This Row],[CL_GL_ACCT_TO24]]))</f>
        <v>1</v>
      </c>
      <c r="JE605" s="33" t="b">
        <f>AND($A$2&gt;=_xlfn.NUMBERVALUE(Table_Query_from_MF_DSNP62[[#This Row],[CL_GL_ACCT_FR25]]),$A$2&lt;=_xlfn.NUMBERVALUE(Table_Query_from_MF_DSNP62[[#This Row],[CL_GL_ACCT_TO25]]))</f>
        <v>1</v>
      </c>
      <c r="JF605" s="33" t="b">
        <f>OR(Table_Query_from_MF_DSNP62[[#This Row],[PairA]:[PairO]])</f>
        <v>1</v>
      </c>
      <c r="JG605" s="33">
        <f>_xlfn.IFNA(MATCH(TRUE,Table_Query_from_MF_DSNP62[[#This Row],[PairA]:[PairO]],0),"none")</f>
        <v>1</v>
      </c>
      <c r="JH605" s="33" t="b">
        <f>AND($B$2&gt;=_xlfn.NUMBERVALUE(Table_Query_from_MF_DSNP62[[#This Row],[CL_CMP_OBJ_FR1]]),$B$2&lt;=_xlfn.NUMBERVALUE(Table_Query_from_MF_DSNP62[[#This Row],[CL_CMP_OBJ_TO1]]))</f>
        <v>1</v>
      </c>
      <c r="JI605" s="33" t="b">
        <f>AND($B$2&gt;=_xlfn.NUMBERVALUE(Table_Query_from_MF_DSNP62[[#This Row],[CL_CMP_OBJ_FR2]]),$B$2&lt;=_xlfn.NUMBERVALUE(Table_Query_from_MF_DSNP62[[#This Row],[CL_CMP_OBJ_TO2]]))</f>
        <v>1</v>
      </c>
      <c r="JJ605" s="33" t="b">
        <f>AND($B$2&gt;=_xlfn.NUMBERVALUE(Table_Query_from_MF_DSNP62[[#This Row],[CL_CMP_OBJ_FR3]]),$B$2&lt;=_xlfn.NUMBERVALUE(Table_Query_from_MF_DSNP62[[#This Row],[CL_CMP_OBJ_TO3]]))</f>
        <v>1</v>
      </c>
      <c r="JK605" s="33" t="b">
        <f>AND($B$2&gt;=_xlfn.NUMBERVALUE(Table_Query_from_MF_DSNP62[[#This Row],[CL_CMP_OBJ_FR4]]),$B$2&lt;=_xlfn.NUMBERVALUE(Table_Query_from_MF_DSNP62[[#This Row],[CL_CMP_OBJ_TO4]]))</f>
        <v>1</v>
      </c>
      <c r="JL605" s="33" t="b">
        <f>AND($B$2&gt;=_xlfn.NUMBERVALUE(Table_Query_from_MF_DSNP62[[#This Row],[CL_CMP_OBJ_FR5]]),$B$2&lt;=_xlfn.NUMBERVALUE(Table_Query_from_MF_DSNP62[[#This Row],[CL_CMP_OBJ_TO5]]))</f>
        <v>1</v>
      </c>
      <c r="JM605" s="33" t="b">
        <f>AND($B$2&gt;=_xlfn.NUMBERVALUE(Table_Query_from_MF_DSNP62[[#This Row],[CL_CMP_OBJ_FR6]]),$B$2&lt;=_xlfn.NUMBERVALUE(Table_Query_from_MF_DSNP62[[#This Row],[CL_CMP_OBJ_TO6]]))</f>
        <v>1</v>
      </c>
      <c r="JN605" s="33" t="b">
        <f>AND($B$2&gt;=_xlfn.NUMBERVALUE(Table_Query_from_MF_DSNP62[[#This Row],[CL_CMP_OBJ_FR7]]),$B$2&lt;=_xlfn.NUMBERVALUE(Table_Query_from_MF_DSNP62[[#This Row],[CL_CMP_OBJ_TO7]]))</f>
        <v>1</v>
      </c>
      <c r="JO605" s="33" t="b">
        <f>AND($B$2&gt;=_xlfn.NUMBERVALUE(Table_Query_from_MF_DSNP62[[#This Row],[CL_CMP_OBJ_FR8]]),$B$2&lt;=_xlfn.NUMBERVALUE(Table_Query_from_MF_DSNP62[[#This Row],[CL_CMP_OBJ_TO8]]))</f>
        <v>1</v>
      </c>
      <c r="JP605" s="33" t="b">
        <f>AND($B$2&gt;=_xlfn.NUMBERVALUE(Table_Query_from_MF_DSNP62[[#This Row],[CL_CMP_OBJ_FR9]]),$B$2&lt;=_xlfn.NUMBERVALUE(Table_Query_from_MF_DSNP62[[#This Row],[CL_CMP_OBJ_TO9]]))</f>
        <v>1</v>
      </c>
      <c r="JQ605" s="33" t="b">
        <f>AND($B$2&gt;=_xlfn.NUMBERVALUE(Table_Query_from_MF_DSNP62[[#This Row],[CL_CMP_OBJ_FR10]]),$B$2&lt;=_xlfn.NUMBERVALUE(Table_Query_from_MF_DSNP62[[#This Row],[CL_CMP_OBJ_TO10]]))</f>
        <v>1</v>
      </c>
      <c r="JR605" s="33" t="b">
        <f>AND($B$2&gt;=_xlfn.NUMBERVALUE(Table_Query_from_MF_DSNP62[[#This Row],[CL_CMP_OBJ_FR11]]),$B$2&lt;=_xlfn.NUMBERVALUE(Table_Query_from_MF_DSNP62[[#This Row],[CL_CMP_OBJ_TO11]]))</f>
        <v>1</v>
      </c>
      <c r="JS605" s="33" t="b">
        <f>AND($B$2&gt;=_xlfn.NUMBERVALUE(Table_Query_from_MF_DSNP62[[#This Row],[CL_CMP_OBJ_FR12]]),$B$2&lt;=_xlfn.NUMBERVALUE(Table_Query_from_MF_DSNP62[[#This Row],[CL_CMP_OBJ_TO12]]))</f>
        <v>1</v>
      </c>
      <c r="JT605" s="33" t="b">
        <f>AND($B$2&gt;=_xlfn.NUMBERVALUE(Table_Query_from_MF_DSNP62[[#This Row],[CL_CMP_OBJ_FR13]]),$B$2&lt;=_xlfn.NUMBERVALUE(Table_Query_from_MF_DSNP62[[#This Row],[CL_CMP_OBJ_TO13]]))</f>
        <v>1</v>
      </c>
      <c r="JU605" s="33" t="b">
        <f>AND($B$2&gt;=_xlfn.NUMBERVALUE(Table_Query_from_MF_DSNP62[[#This Row],[CL_CMP_OBJ_FR14]]),$B$2&lt;=_xlfn.NUMBERVALUE(Table_Query_from_MF_DSNP62[[#This Row],[CL_CMP_OBJ_TO14]]))</f>
        <v>1</v>
      </c>
      <c r="JV605" s="33" t="b">
        <f>AND($B$2&gt;=_xlfn.NUMBERVALUE(Table_Query_from_MF_DSNP62[[#This Row],[CL_CMP_OBJ_FR15]]),$B$2&lt;=_xlfn.NUMBERVALUE(Table_Query_from_MF_DSNP62[[#This Row],[CL_CMP_OBJ_TO15]]))</f>
        <v>1</v>
      </c>
    </row>
    <row r="606" spans="1:282" x14ac:dyDescent="0.25">
      <c r="A606" t="b">
        <f>OR(,Table_Query_from_MF_DSNP62[[#This Row],[Desired GL included as "hard-coded" GL?]],Table_Query_from_MF_DSNP62[[#This Row],[Desired GL included as "Open GL"?]])</f>
        <v>1</v>
      </c>
      <c r="B606" t="b">
        <f>Table_Query_from_MF_DSNP62[[#This Row],[Desired CObj included as "Open CObj"?]]</f>
        <v>1</v>
      </c>
      <c r="C606" t="s">
        <v>2357</v>
      </c>
      <c r="D606" t="s">
        <v>2358</v>
      </c>
      <c r="E606" t="s">
        <v>8</v>
      </c>
      <c r="F606" s="24" t="s">
        <v>185</v>
      </c>
      <c r="G606" t="s">
        <v>13</v>
      </c>
      <c r="H606" s="24" t="s">
        <v>444</v>
      </c>
      <c r="I606" t="s">
        <v>444</v>
      </c>
      <c r="J606" s="24" t="s">
        <v>444</v>
      </c>
      <c r="K606" t="s">
        <v>444</v>
      </c>
      <c r="L606" s="24" t="s">
        <v>444</v>
      </c>
      <c r="M606" t="s">
        <v>444</v>
      </c>
      <c r="N606" t="s">
        <v>444</v>
      </c>
      <c r="O606" t="s">
        <v>444</v>
      </c>
      <c r="P606" t="s">
        <v>444</v>
      </c>
      <c r="Q606" t="s">
        <v>15</v>
      </c>
      <c r="R606" t="s">
        <v>444</v>
      </c>
      <c r="S606" t="s">
        <v>442</v>
      </c>
      <c r="T606" t="s">
        <v>447</v>
      </c>
      <c r="U606" t="s">
        <v>444</v>
      </c>
      <c r="V606" t="s">
        <v>444</v>
      </c>
      <c r="W606" t="s">
        <v>442</v>
      </c>
      <c r="X606" t="s">
        <v>442</v>
      </c>
      <c r="Y606" t="s">
        <v>444</v>
      </c>
      <c r="Z606" t="s">
        <v>442</v>
      </c>
      <c r="AA606" t="s">
        <v>442</v>
      </c>
      <c r="AB606" t="s">
        <v>442</v>
      </c>
      <c r="AC606" t="s">
        <v>444</v>
      </c>
      <c r="AD606" t="s">
        <v>444</v>
      </c>
      <c r="AE606" t="s">
        <v>444</v>
      </c>
      <c r="AF606" t="s">
        <v>444</v>
      </c>
      <c r="AG606" t="s">
        <v>442</v>
      </c>
      <c r="AH606" t="s">
        <v>444</v>
      </c>
      <c r="AI606" t="s">
        <v>447</v>
      </c>
      <c r="AJ606" t="s">
        <v>442</v>
      </c>
      <c r="AK606" t="s">
        <v>442</v>
      </c>
      <c r="AL606" t="s">
        <v>444</v>
      </c>
      <c r="AM606" t="s">
        <v>444</v>
      </c>
      <c r="AN606" t="s">
        <v>444</v>
      </c>
      <c r="AO606" t="s">
        <v>444</v>
      </c>
      <c r="AP606" t="s">
        <v>442</v>
      </c>
      <c r="AQ606" t="s">
        <v>282</v>
      </c>
      <c r="AR606" t="s">
        <v>1451</v>
      </c>
      <c r="AS606" t="s">
        <v>162</v>
      </c>
      <c r="AT606" t="s">
        <v>10</v>
      </c>
      <c r="AU606" t="s">
        <v>444</v>
      </c>
      <c r="AV606" t="s">
        <v>442</v>
      </c>
      <c r="AW606" t="s">
        <v>444</v>
      </c>
      <c r="AX606" t="s">
        <v>444</v>
      </c>
      <c r="AY606" t="s">
        <v>444</v>
      </c>
      <c r="AZ606" t="s">
        <v>7</v>
      </c>
      <c r="BA606" t="s">
        <v>478</v>
      </c>
      <c r="BB606" t="s">
        <v>444</v>
      </c>
      <c r="BC606" t="s">
        <v>444</v>
      </c>
      <c r="BD606" t="s">
        <v>1359</v>
      </c>
      <c r="BE606" t="s">
        <v>2359</v>
      </c>
      <c r="BF606" t="s">
        <v>740</v>
      </c>
      <c r="BG606" t="s">
        <v>444</v>
      </c>
      <c r="BH606" t="s">
        <v>444</v>
      </c>
      <c r="BI606" t="s">
        <v>444</v>
      </c>
      <c r="BJ606" t="s">
        <v>444</v>
      </c>
      <c r="BK606" t="s">
        <v>444</v>
      </c>
      <c r="BL606" t="s">
        <v>444</v>
      </c>
      <c r="BM606" t="s">
        <v>444</v>
      </c>
      <c r="BN606" t="s">
        <v>444</v>
      </c>
      <c r="BO606" t="s">
        <v>444</v>
      </c>
      <c r="BP606" t="s">
        <v>444</v>
      </c>
      <c r="BQ606" t="s">
        <v>444</v>
      </c>
      <c r="BR606" t="s">
        <v>444</v>
      </c>
      <c r="BS606" t="s">
        <v>444</v>
      </c>
      <c r="BT606" t="s">
        <v>444</v>
      </c>
      <c r="BU606" t="s">
        <v>444</v>
      </c>
      <c r="BV606" t="s">
        <v>444</v>
      </c>
      <c r="BW606" t="s">
        <v>444</v>
      </c>
      <c r="BX606" t="s">
        <v>444</v>
      </c>
      <c r="BY606" t="s">
        <v>444</v>
      </c>
      <c r="BZ606" t="s">
        <v>444</v>
      </c>
      <c r="CA606" t="s">
        <v>444</v>
      </c>
      <c r="CB606" t="s">
        <v>444</v>
      </c>
      <c r="CC606" t="s">
        <v>740</v>
      </c>
      <c r="CD606" t="s">
        <v>843</v>
      </c>
      <c r="CE606" t="s">
        <v>444</v>
      </c>
      <c r="CF606" t="s">
        <v>444</v>
      </c>
      <c r="CG606" t="s">
        <v>444</v>
      </c>
      <c r="CH606" t="s">
        <v>444</v>
      </c>
      <c r="CI606" t="s">
        <v>444</v>
      </c>
      <c r="CJ606" t="s">
        <v>444</v>
      </c>
      <c r="CK606" t="s">
        <v>444</v>
      </c>
      <c r="CL606" t="s">
        <v>444</v>
      </c>
      <c r="CM606" t="s">
        <v>444</v>
      </c>
      <c r="CN606" t="s">
        <v>444</v>
      </c>
      <c r="CO606" t="s">
        <v>444</v>
      </c>
      <c r="CP606" t="s">
        <v>444</v>
      </c>
      <c r="CQ606" t="s">
        <v>444</v>
      </c>
      <c r="CR606" t="s">
        <v>444</v>
      </c>
      <c r="CS606" t="s">
        <v>444</v>
      </c>
      <c r="CT606" t="s">
        <v>444</v>
      </c>
      <c r="CU606" t="s">
        <v>444</v>
      </c>
      <c r="CV606" t="s">
        <v>2939</v>
      </c>
      <c r="CW606" t="s">
        <v>2736</v>
      </c>
      <c r="CX606" t="s">
        <v>2737</v>
      </c>
      <c r="CY606" t="s">
        <v>1370</v>
      </c>
      <c r="CZ606" t="s">
        <v>1371</v>
      </c>
      <c r="DA606" t="s">
        <v>444</v>
      </c>
      <c r="DB606" t="s">
        <v>444</v>
      </c>
      <c r="DC606" t="s">
        <v>444</v>
      </c>
      <c r="DD606" t="s">
        <v>444</v>
      </c>
      <c r="DE606" t="s">
        <v>444</v>
      </c>
      <c r="DF606" t="s">
        <v>444</v>
      </c>
      <c r="DG606" t="s">
        <v>444</v>
      </c>
      <c r="DH606" t="s">
        <v>444</v>
      </c>
      <c r="DI606" t="s">
        <v>443</v>
      </c>
      <c r="DJ606" t="s">
        <v>282</v>
      </c>
      <c r="DK606" t="s">
        <v>1440</v>
      </c>
      <c r="DL606" t="s">
        <v>1451</v>
      </c>
      <c r="DM606" t="s">
        <v>444</v>
      </c>
      <c r="DN606" t="s">
        <v>444</v>
      </c>
      <c r="DO606" t="s">
        <v>444</v>
      </c>
      <c r="DP606" t="s">
        <v>444</v>
      </c>
      <c r="DQ606" t="s">
        <v>444</v>
      </c>
      <c r="DR606" t="s">
        <v>444</v>
      </c>
      <c r="DS606" t="s">
        <v>444</v>
      </c>
      <c r="DT606" s="24" t="s">
        <v>444</v>
      </c>
      <c r="DU606" s="24" t="s">
        <v>444</v>
      </c>
      <c r="DV606" t="s">
        <v>444</v>
      </c>
      <c r="DW606" t="s">
        <v>444</v>
      </c>
      <c r="DX606" s="24" t="s">
        <v>444</v>
      </c>
      <c r="DY606" s="24" t="s">
        <v>444</v>
      </c>
      <c r="DZ606" t="s">
        <v>444</v>
      </c>
      <c r="EA606" t="s">
        <v>444</v>
      </c>
      <c r="EB606" s="24" t="s">
        <v>444</v>
      </c>
      <c r="EC606" s="24" t="s">
        <v>444</v>
      </c>
      <c r="ED606" t="s">
        <v>444</v>
      </c>
      <c r="EE606" t="s">
        <v>444</v>
      </c>
      <c r="EF606" s="24" t="s">
        <v>444</v>
      </c>
      <c r="EG606" s="24" t="s">
        <v>444</v>
      </c>
      <c r="EH606" t="s">
        <v>444</v>
      </c>
      <c r="EI606" t="s">
        <v>444</v>
      </c>
      <c r="EJ606" s="24" t="s">
        <v>444</v>
      </c>
      <c r="EK606" s="24" t="s">
        <v>444</v>
      </c>
      <c r="EL606" t="s">
        <v>444</v>
      </c>
      <c r="EM606" t="s">
        <v>444</v>
      </c>
      <c r="EN606" s="24" t="s">
        <v>444</v>
      </c>
      <c r="EO606" s="24" t="s">
        <v>444</v>
      </c>
      <c r="EP606" t="s">
        <v>444</v>
      </c>
      <c r="EQ606" t="s">
        <v>444</v>
      </c>
      <c r="ER606" s="24" t="s">
        <v>444</v>
      </c>
      <c r="ES606" s="24" t="s">
        <v>444</v>
      </c>
      <c r="ET606" t="s">
        <v>444</v>
      </c>
      <c r="EU606" t="s">
        <v>444</v>
      </c>
      <c r="EV606" s="24" t="s">
        <v>444</v>
      </c>
      <c r="EW606" s="24" t="s">
        <v>444</v>
      </c>
      <c r="EX606" t="s">
        <v>444</v>
      </c>
      <c r="EY606" t="s">
        <v>444</v>
      </c>
      <c r="EZ606" s="24" t="s">
        <v>444</v>
      </c>
      <c r="FA606" s="24" t="s">
        <v>444</v>
      </c>
      <c r="FB606" t="s">
        <v>444</v>
      </c>
      <c r="FC606" t="s">
        <v>444</v>
      </c>
      <c r="FD606" s="24" t="s">
        <v>444</v>
      </c>
      <c r="FE606" s="24" t="s">
        <v>444</v>
      </c>
      <c r="FF606" t="s">
        <v>444</v>
      </c>
      <c r="FG606" t="s">
        <v>444</v>
      </c>
      <c r="FH606" s="24" t="s">
        <v>444</v>
      </c>
      <c r="FI606" s="24" t="s">
        <v>444</v>
      </c>
      <c r="FJ606" t="s">
        <v>444</v>
      </c>
      <c r="FK606" t="s">
        <v>444</v>
      </c>
      <c r="FL606" s="24" t="s">
        <v>444</v>
      </c>
      <c r="FM606" s="24" t="s">
        <v>444</v>
      </c>
      <c r="FN606" t="s">
        <v>444</v>
      </c>
      <c r="FO606" t="s">
        <v>444</v>
      </c>
      <c r="FP606" s="24" t="s">
        <v>444</v>
      </c>
      <c r="FQ606" s="24" t="s">
        <v>444</v>
      </c>
      <c r="FR606" t="s">
        <v>444</v>
      </c>
      <c r="FS606" t="s">
        <v>444</v>
      </c>
      <c r="FT606" s="24" t="s">
        <v>444</v>
      </c>
      <c r="FU606" s="24" t="s">
        <v>444</v>
      </c>
      <c r="FV606" t="s">
        <v>444</v>
      </c>
      <c r="FW606" t="s">
        <v>444</v>
      </c>
      <c r="FX606" s="24" t="s">
        <v>444</v>
      </c>
      <c r="FY606" s="24" t="s">
        <v>444</v>
      </c>
      <c r="FZ606" t="s">
        <v>444</v>
      </c>
      <c r="GA606" t="s">
        <v>444</v>
      </c>
      <c r="GB606" s="24" t="s">
        <v>444</v>
      </c>
      <c r="GC606" s="24" t="s">
        <v>444</v>
      </c>
      <c r="GD606" t="s">
        <v>444</v>
      </c>
      <c r="GE606" t="s">
        <v>444</v>
      </c>
      <c r="GF606" s="24" t="s">
        <v>444</v>
      </c>
      <c r="GG606" s="24" t="s">
        <v>444</v>
      </c>
      <c r="GH606" t="s">
        <v>444</v>
      </c>
      <c r="GI606" s="24" t="s">
        <v>444</v>
      </c>
      <c r="GJ606" s="24" t="s">
        <v>444</v>
      </c>
      <c r="GK606" t="s">
        <v>444</v>
      </c>
      <c r="GL606" t="s">
        <v>444</v>
      </c>
      <c r="GM606" s="24" t="s">
        <v>444</v>
      </c>
      <c r="GN606" s="24" t="s">
        <v>444</v>
      </c>
      <c r="GO606" t="s">
        <v>444</v>
      </c>
      <c r="GP606" t="s">
        <v>444</v>
      </c>
      <c r="GQ606" s="24" t="s">
        <v>444</v>
      </c>
      <c r="GR606" s="24" t="s">
        <v>444</v>
      </c>
      <c r="GS606" t="s">
        <v>444</v>
      </c>
      <c r="GT606" t="s">
        <v>444</v>
      </c>
      <c r="GU606" s="24" t="s">
        <v>444</v>
      </c>
      <c r="GV606" s="24" t="s">
        <v>444</v>
      </c>
      <c r="GW606" t="s">
        <v>444</v>
      </c>
      <c r="GX606" t="s">
        <v>444</v>
      </c>
      <c r="GY606" s="24" t="s">
        <v>444</v>
      </c>
      <c r="GZ606" s="24" t="s">
        <v>444</v>
      </c>
      <c r="HA606" t="s">
        <v>444</v>
      </c>
      <c r="HB606" t="s">
        <v>444</v>
      </c>
      <c r="HC606" s="24" t="s">
        <v>444</v>
      </c>
      <c r="HD606" s="24" t="s">
        <v>444</v>
      </c>
      <c r="HE606" t="s">
        <v>444</v>
      </c>
      <c r="HF606" t="s">
        <v>444</v>
      </c>
      <c r="HG606" s="24" t="s">
        <v>444</v>
      </c>
      <c r="HH606" s="24" t="s">
        <v>444</v>
      </c>
      <c r="HI606" t="s">
        <v>444</v>
      </c>
      <c r="HJ606" t="s">
        <v>444</v>
      </c>
      <c r="HK606" s="24" t="s">
        <v>444</v>
      </c>
      <c r="HL606" s="24" t="s">
        <v>444</v>
      </c>
      <c r="HM606" t="s">
        <v>444</v>
      </c>
      <c r="HN606" t="s">
        <v>444</v>
      </c>
      <c r="HO606" s="24" t="s">
        <v>444</v>
      </c>
      <c r="HP606" s="24" t="s">
        <v>444</v>
      </c>
      <c r="HQ606" t="s">
        <v>444</v>
      </c>
      <c r="HR606" t="s">
        <v>444</v>
      </c>
      <c r="HS606" s="24" t="s">
        <v>444</v>
      </c>
      <c r="HT606" s="24" t="s">
        <v>444</v>
      </c>
      <c r="HU606" t="s">
        <v>444</v>
      </c>
      <c r="HV606" t="s">
        <v>444</v>
      </c>
      <c r="HW606" s="24" t="s">
        <v>444</v>
      </c>
      <c r="HX606" s="24" t="s">
        <v>444</v>
      </c>
      <c r="HY606" t="s">
        <v>444</v>
      </c>
      <c r="HZ606" t="s">
        <v>444</v>
      </c>
      <c r="IA606" t="s">
        <v>2939</v>
      </c>
      <c r="IB606" t="s">
        <v>2736</v>
      </c>
      <c r="IC606" t="s">
        <v>3093</v>
      </c>
      <c r="ID606" s="33" t="b" cm="1">
        <f t="array" ref="ID606">_xlfn.IFNA(MATCH($A$2,_xlfn.NUMBERVALUE(Table_Query_from_MF_DSNP62[[#This Row],[CL_GLACCT_DR1]:[CL_GLACCT_CR4]]),0),0)&gt;=1</f>
        <v>1</v>
      </c>
      <c r="IE606" s="33" t="b">
        <f>OR(Table_Query_from_MF_DSNP62[[#This Row],[Pair1]:[Pair25]])</f>
        <v>1</v>
      </c>
      <c r="IF606" s="33">
        <f>_xlfn.IFNA(MATCH(TRUE,Table_Query_from_MF_DSNP62[[#This Row],[Pair1]:[Pair25]],0),"none")</f>
        <v>1</v>
      </c>
      <c r="IG606" s="33" t="b">
        <f>AND($A$2&gt;=_xlfn.NUMBERVALUE(Table_Query_from_MF_DSNP62[[#This Row],[CL_GL_ACCT_FR1]]),$A$2&lt;=_xlfn.NUMBERVALUE(Table_Query_from_MF_DSNP62[[#This Row],[CL_GL_ACCT_TO1]]))</f>
        <v>1</v>
      </c>
      <c r="IH606" s="33" t="b">
        <f>AND($A$2&gt;=_xlfn.NUMBERVALUE(Table_Query_from_MF_DSNP62[[#This Row],[CL_GL_ACCT_FR2]]),$A$2&lt;=_xlfn.NUMBERVALUE(Table_Query_from_MF_DSNP62[[#This Row],[CL_GL_ACCT_TO2]]))</f>
        <v>1</v>
      </c>
      <c r="II606" s="33" t="b">
        <f>AND($A$2&gt;=_xlfn.NUMBERVALUE(Table_Query_from_MF_DSNP62[[#This Row],[CL_GL_ACCT_FR3]]),$A$2&lt;=_xlfn.NUMBERVALUE(Table_Query_from_MF_DSNP62[[#This Row],[CL_GL_ACCT_TO3]]))</f>
        <v>1</v>
      </c>
      <c r="IJ606" s="33" t="b">
        <f>AND($A$2&gt;=_xlfn.NUMBERVALUE(Table_Query_from_MF_DSNP62[[#This Row],[CL_GL_ACCT_FR4]]),$A$2&lt;=_xlfn.NUMBERVALUE(Table_Query_from_MF_DSNP62[[#This Row],[CL_GL_ACCT_TO4]]))</f>
        <v>1</v>
      </c>
      <c r="IK606" s="33" t="b">
        <f>AND($A$2&gt;=_xlfn.NUMBERVALUE(Table_Query_from_MF_DSNP62[[#This Row],[CL_GL_ACCT_FR5]]),$A$2&lt;=_xlfn.NUMBERVALUE(Table_Query_from_MF_DSNP62[[#This Row],[CL_GL_ACCT_TO5]]))</f>
        <v>1</v>
      </c>
      <c r="IL606" s="33" t="b">
        <f>AND($A$2&gt;=_xlfn.NUMBERVALUE(Table_Query_from_MF_DSNP62[[#This Row],[CL_GL_ACCT_FR6]]),$A$2&lt;=_xlfn.NUMBERVALUE(Table_Query_from_MF_DSNP62[[#This Row],[CL_GL_ACCT_TO6]]))</f>
        <v>1</v>
      </c>
      <c r="IM606" s="33" t="b">
        <f>AND($A$2&gt;=_xlfn.NUMBERVALUE(Table_Query_from_MF_DSNP62[[#This Row],[CL_GL_ACCT_FR7]]),$A$2&lt;=_xlfn.NUMBERVALUE(Table_Query_from_MF_DSNP62[[#This Row],[CL_GL_ACCT_TO7]]))</f>
        <v>1</v>
      </c>
      <c r="IN606" s="33" t="b">
        <f>AND($A$2&gt;=_xlfn.NUMBERVALUE(Table_Query_from_MF_DSNP62[[#This Row],[CL_GL_ACCT_FR8]]),$A$2&lt;=_xlfn.NUMBERVALUE(Table_Query_from_MF_DSNP62[[#This Row],[CL_GL_ACCT_TO8]]))</f>
        <v>1</v>
      </c>
      <c r="IO606" s="33" t="b">
        <f>AND($A$2&gt;=_xlfn.NUMBERVALUE(Table_Query_from_MF_DSNP62[[#This Row],[CL_GL_ACCT_FR9]]),$A$2&lt;=_xlfn.NUMBERVALUE(Table_Query_from_MF_DSNP62[[#This Row],[CL_GL_ACCT_TO9]]))</f>
        <v>1</v>
      </c>
      <c r="IP606" s="33" t="b">
        <f>AND($A$2&gt;=_xlfn.NUMBERVALUE(Table_Query_from_MF_DSNP62[[#This Row],[CL_GL_ACCT_FR10]]),$A$2&lt;=_xlfn.NUMBERVALUE(Table_Query_from_MF_DSNP62[[#This Row],[CL_GL_ACCT_TO10]]))</f>
        <v>1</v>
      </c>
      <c r="IQ606" s="33" t="b">
        <f>AND($A$2&gt;=_xlfn.NUMBERVALUE(Table_Query_from_MF_DSNP62[[#This Row],[CL_GL_ACCT_FR11]]),$A$2&lt;=_xlfn.NUMBERVALUE(Table_Query_from_MF_DSNP62[[#This Row],[CL_GL_ACCT_TO11]]))</f>
        <v>1</v>
      </c>
      <c r="IR606" s="33" t="b">
        <f>AND($A$2&gt;=_xlfn.NUMBERVALUE(Table_Query_from_MF_DSNP62[[#This Row],[CL_GL_ACCT_FR12]]),$A$2&lt;=_xlfn.NUMBERVALUE(Table_Query_from_MF_DSNP62[[#This Row],[CL_GL_ACCT_TO12]]))</f>
        <v>1</v>
      </c>
      <c r="IS606" s="33" t="b">
        <f>AND($A$2&gt;=_xlfn.NUMBERVALUE(Table_Query_from_MF_DSNP62[[#This Row],[CL_GL_ACCT_FR13]]),$A$2&lt;=_xlfn.NUMBERVALUE(Table_Query_from_MF_DSNP62[[#This Row],[CL_GL_ACCT_TO13]]))</f>
        <v>1</v>
      </c>
      <c r="IT606" s="33" t="b">
        <f>AND($A$2&gt;=_xlfn.NUMBERVALUE(Table_Query_from_MF_DSNP62[[#This Row],[CL_GL_ACCT_FR14]]),$A$2&lt;=_xlfn.NUMBERVALUE(Table_Query_from_MF_DSNP62[[#This Row],[CL_GL_ACCT_TO14]]))</f>
        <v>1</v>
      </c>
      <c r="IU606" s="33" t="b">
        <f>AND($A$2&gt;=_xlfn.NUMBERVALUE(Table_Query_from_MF_DSNP62[[#This Row],[CL_GL_ACCT_FR15]]),$A$2&lt;=_xlfn.NUMBERVALUE(Table_Query_from_MF_DSNP62[[#This Row],[CL_GL_ACCT_TO15]]))</f>
        <v>1</v>
      </c>
      <c r="IV606" s="33" t="b">
        <f>AND($A$2&gt;=_xlfn.NUMBERVALUE(Table_Query_from_MF_DSNP62[[#This Row],[CL_GL_ACCT_FR16]]),$A$2&lt;=_xlfn.NUMBERVALUE(Table_Query_from_MF_DSNP62[[#This Row],[CL_GL_ACCT_TO16]]))</f>
        <v>1</v>
      </c>
      <c r="IW606" s="33" t="b">
        <f>AND($A$2&gt;=_xlfn.NUMBERVALUE(Table_Query_from_MF_DSNP62[[#This Row],[CL_GL_ACCT_FR17]]),$A$2&lt;=_xlfn.NUMBERVALUE(Table_Query_from_MF_DSNP62[[#This Row],[CL_GL_ACCT_TO17]]))</f>
        <v>1</v>
      </c>
      <c r="IX606" s="33" t="b">
        <f>AND($A$2&gt;=_xlfn.NUMBERVALUE(Table_Query_from_MF_DSNP62[[#This Row],[CL_GL_ACCT_FR18]]),$A$2&lt;=_xlfn.NUMBERVALUE(Table_Query_from_MF_DSNP62[[#This Row],[CL_GL_ACCT_TO18]]))</f>
        <v>1</v>
      </c>
      <c r="IY606" s="33" t="b">
        <f>AND($A$2&gt;=_xlfn.NUMBERVALUE(Table_Query_from_MF_DSNP62[[#This Row],[CL_GL_ACCT_FR19]]),$A$2&lt;=_xlfn.NUMBERVALUE(Table_Query_from_MF_DSNP62[[#This Row],[CL_GL_ACCT_TO19]]))</f>
        <v>1</v>
      </c>
      <c r="IZ606" s="33" t="b">
        <f>AND($A$2&gt;=_xlfn.NUMBERVALUE(Table_Query_from_MF_DSNP62[[#This Row],[CL_GL_ACCT_FR20]]),$A$2&lt;=_xlfn.NUMBERVALUE(Table_Query_from_MF_DSNP62[[#This Row],[CL_GL_ACCT_TO20]]))</f>
        <v>1</v>
      </c>
      <c r="JA606" s="33" t="b">
        <f>AND($A$2&gt;=_xlfn.NUMBERVALUE(Table_Query_from_MF_DSNP62[[#This Row],[CL_GL_ACCT_FR21]]),$A$2&lt;=_xlfn.NUMBERVALUE(Table_Query_from_MF_DSNP62[[#This Row],[CL_GL_ACCT_TO21]]))</f>
        <v>1</v>
      </c>
      <c r="JB606" s="33" t="b">
        <f>AND($A$2&gt;=_xlfn.NUMBERVALUE(Table_Query_from_MF_DSNP62[[#This Row],[CL_GL_ACCT_FR22]]),$A$2&lt;=_xlfn.NUMBERVALUE(Table_Query_from_MF_DSNP62[[#This Row],[CL_GL_ACCT_TO22]]))</f>
        <v>1</v>
      </c>
      <c r="JC606" s="33" t="b">
        <f>AND($A$2&gt;=_xlfn.NUMBERVALUE(Table_Query_from_MF_DSNP62[[#This Row],[CL_GL_ACCT_FR23]]),$A$2&lt;=_xlfn.NUMBERVALUE(Table_Query_from_MF_DSNP62[[#This Row],[CL_GL_ACCT_TO23]]))</f>
        <v>1</v>
      </c>
      <c r="JD606" s="33" t="b">
        <f>AND($A$2&gt;=_xlfn.NUMBERVALUE(Table_Query_from_MF_DSNP62[[#This Row],[CL_GL_ACCT_FR24]]),$A$2&lt;=_xlfn.NUMBERVALUE(Table_Query_from_MF_DSNP62[[#This Row],[CL_GL_ACCT_TO24]]))</f>
        <v>1</v>
      </c>
      <c r="JE606" s="33" t="b">
        <f>AND($A$2&gt;=_xlfn.NUMBERVALUE(Table_Query_from_MF_DSNP62[[#This Row],[CL_GL_ACCT_FR25]]),$A$2&lt;=_xlfn.NUMBERVALUE(Table_Query_from_MF_DSNP62[[#This Row],[CL_GL_ACCT_TO25]]))</f>
        <v>1</v>
      </c>
      <c r="JF606" s="33" t="b">
        <f>OR(Table_Query_from_MF_DSNP62[[#This Row],[PairA]:[PairO]])</f>
        <v>1</v>
      </c>
      <c r="JG606" s="33">
        <f>_xlfn.IFNA(MATCH(TRUE,Table_Query_from_MF_DSNP62[[#This Row],[PairA]:[PairO]],0),"none")</f>
        <v>1</v>
      </c>
      <c r="JH606" s="33" t="b">
        <f>AND($B$2&gt;=_xlfn.NUMBERVALUE(Table_Query_from_MF_DSNP62[[#This Row],[CL_CMP_OBJ_FR1]]),$B$2&lt;=_xlfn.NUMBERVALUE(Table_Query_from_MF_DSNP62[[#This Row],[CL_CMP_OBJ_TO1]]))</f>
        <v>1</v>
      </c>
      <c r="JI606" s="33" t="b">
        <f>AND($B$2&gt;=_xlfn.NUMBERVALUE(Table_Query_from_MF_DSNP62[[#This Row],[CL_CMP_OBJ_FR2]]),$B$2&lt;=_xlfn.NUMBERVALUE(Table_Query_from_MF_DSNP62[[#This Row],[CL_CMP_OBJ_TO2]]))</f>
        <v>1</v>
      </c>
      <c r="JJ606" s="33" t="b">
        <f>AND($B$2&gt;=_xlfn.NUMBERVALUE(Table_Query_from_MF_DSNP62[[#This Row],[CL_CMP_OBJ_FR3]]),$B$2&lt;=_xlfn.NUMBERVALUE(Table_Query_from_MF_DSNP62[[#This Row],[CL_CMP_OBJ_TO3]]))</f>
        <v>1</v>
      </c>
      <c r="JK606" s="33" t="b">
        <f>AND($B$2&gt;=_xlfn.NUMBERVALUE(Table_Query_from_MF_DSNP62[[#This Row],[CL_CMP_OBJ_FR4]]),$B$2&lt;=_xlfn.NUMBERVALUE(Table_Query_from_MF_DSNP62[[#This Row],[CL_CMP_OBJ_TO4]]))</f>
        <v>1</v>
      </c>
      <c r="JL606" s="33" t="b">
        <f>AND($B$2&gt;=_xlfn.NUMBERVALUE(Table_Query_from_MF_DSNP62[[#This Row],[CL_CMP_OBJ_FR5]]),$B$2&lt;=_xlfn.NUMBERVALUE(Table_Query_from_MF_DSNP62[[#This Row],[CL_CMP_OBJ_TO5]]))</f>
        <v>1</v>
      </c>
      <c r="JM606" s="33" t="b">
        <f>AND($B$2&gt;=_xlfn.NUMBERVALUE(Table_Query_from_MF_DSNP62[[#This Row],[CL_CMP_OBJ_FR6]]),$B$2&lt;=_xlfn.NUMBERVALUE(Table_Query_from_MF_DSNP62[[#This Row],[CL_CMP_OBJ_TO6]]))</f>
        <v>1</v>
      </c>
      <c r="JN606" s="33" t="b">
        <f>AND($B$2&gt;=_xlfn.NUMBERVALUE(Table_Query_from_MF_DSNP62[[#This Row],[CL_CMP_OBJ_FR7]]),$B$2&lt;=_xlfn.NUMBERVALUE(Table_Query_from_MF_DSNP62[[#This Row],[CL_CMP_OBJ_TO7]]))</f>
        <v>1</v>
      </c>
      <c r="JO606" s="33" t="b">
        <f>AND($B$2&gt;=_xlfn.NUMBERVALUE(Table_Query_from_MF_DSNP62[[#This Row],[CL_CMP_OBJ_FR8]]),$B$2&lt;=_xlfn.NUMBERVALUE(Table_Query_from_MF_DSNP62[[#This Row],[CL_CMP_OBJ_TO8]]))</f>
        <v>1</v>
      </c>
      <c r="JP606" s="33" t="b">
        <f>AND($B$2&gt;=_xlfn.NUMBERVALUE(Table_Query_from_MF_DSNP62[[#This Row],[CL_CMP_OBJ_FR9]]),$B$2&lt;=_xlfn.NUMBERVALUE(Table_Query_from_MF_DSNP62[[#This Row],[CL_CMP_OBJ_TO9]]))</f>
        <v>1</v>
      </c>
      <c r="JQ606" s="33" t="b">
        <f>AND($B$2&gt;=_xlfn.NUMBERVALUE(Table_Query_from_MF_DSNP62[[#This Row],[CL_CMP_OBJ_FR10]]),$B$2&lt;=_xlfn.NUMBERVALUE(Table_Query_from_MF_DSNP62[[#This Row],[CL_CMP_OBJ_TO10]]))</f>
        <v>1</v>
      </c>
      <c r="JR606" s="33" t="b">
        <f>AND($B$2&gt;=_xlfn.NUMBERVALUE(Table_Query_from_MF_DSNP62[[#This Row],[CL_CMP_OBJ_FR11]]),$B$2&lt;=_xlfn.NUMBERVALUE(Table_Query_from_MF_DSNP62[[#This Row],[CL_CMP_OBJ_TO11]]))</f>
        <v>1</v>
      </c>
      <c r="JS606" s="33" t="b">
        <f>AND($B$2&gt;=_xlfn.NUMBERVALUE(Table_Query_from_MF_DSNP62[[#This Row],[CL_CMP_OBJ_FR12]]),$B$2&lt;=_xlfn.NUMBERVALUE(Table_Query_from_MF_DSNP62[[#This Row],[CL_CMP_OBJ_TO12]]))</f>
        <v>1</v>
      </c>
      <c r="JT606" s="33" t="b">
        <f>AND($B$2&gt;=_xlfn.NUMBERVALUE(Table_Query_from_MF_DSNP62[[#This Row],[CL_CMP_OBJ_FR13]]),$B$2&lt;=_xlfn.NUMBERVALUE(Table_Query_from_MF_DSNP62[[#This Row],[CL_CMP_OBJ_TO13]]))</f>
        <v>1</v>
      </c>
      <c r="JU606" s="33" t="b">
        <f>AND($B$2&gt;=_xlfn.NUMBERVALUE(Table_Query_from_MF_DSNP62[[#This Row],[CL_CMP_OBJ_FR14]]),$B$2&lt;=_xlfn.NUMBERVALUE(Table_Query_from_MF_DSNP62[[#This Row],[CL_CMP_OBJ_TO14]]))</f>
        <v>1</v>
      </c>
      <c r="JV606" s="33" t="b">
        <f>AND($B$2&gt;=_xlfn.NUMBERVALUE(Table_Query_from_MF_DSNP62[[#This Row],[CL_CMP_OBJ_FR15]]),$B$2&lt;=_xlfn.NUMBERVALUE(Table_Query_from_MF_DSNP62[[#This Row],[CL_CMP_OBJ_TO15]]))</f>
        <v>1</v>
      </c>
    </row>
    <row r="607" spans="1:282" x14ac:dyDescent="0.25">
      <c r="A607" t="b">
        <f>OR(,Table_Query_from_MF_DSNP62[[#This Row],[Desired GL included as "hard-coded" GL?]],Table_Query_from_MF_DSNP62[[#This Row],[Desired GL included as "Open GL"?]])</f>
        <v>1</v>
      </c>
      <c r="B607" t="b">
        <f>Table_Query_from_MF_DSNP62[[#This Row],[Desired CObj included as "Open CObj"?]]</f>
        <v>1</v>
      </c>
      <c r="C607" t="s">
        <v>2359</v>
      </c>
      <c r="D607" t="s">
        <v>2360</v>
      </c>
      <c r="E607" t="s">
        <v>8</v>
      </c>
      <c r="F607" s="24" t="s">
        <v>335</v>
      </c>
      <c r="G607" t="s">
        <v>312</v>
      </c>
      <c r="H607" s="24" t="s">
        <v>444</v>
      </c>
      <c r="I607" t="s">
        <v>444</v>
      </c>
      <c r="J607" s="24" t="s">
        <v>444</v>
      </c>
      <c r="K607" t="s">
        <v>444</v>
      </c>
      <c r="L607" s="24" t="s">
        <v>444</v>
      </c>
      <c r="M607" t="s">
        <v>444</v>
      </c>
      <c r="N607" t="s">
        <v>444</v>
      </c>
      <c r="O607" t="s">
        <v>444</v>
      </c>
      <c r="P607" t="s">
        <v>444</v>
      </c>
      <c r="Q607" t="s">
        <v>15</v>
      </c>
      <c r="R607" t="s">
        <v>444</v>
      </c>
      <c r="S607" t="s">
        <v>442</v>
      </c>
      <c r="T607" t="s">
        <v>447</v>
      </c>
      <c r="U607" t="s">
        <v>444</v>
      </c>
      <c r="V607" t="s">
        <v>444</v>
      </c>
      <c r="W607" t="s">
        <v>442</v>
      </c>
      <c r="X607" t="s">
        <v>442</v>
      </c>
      <c r="Y607" t="s">
        <v>442</v>
      </c>
      <c r="Z607" t="s">
        <v>442</v>
      </c>
      <c r="AA607" t="s">
        <v>442</v>
      </c>
      <c r="AB607" t="s">
        <v>442</v>
      </c>
      <c r="AC607" t="s">
        <v>444</v>
      </c>
      <c r="AD607" t="s">
        <v>444</v>
      </c>
      <c r="AE607" t="s">
        <v>444</v>
      </c>
      <c r="AF607" t="s">
        <v>444</v>
      </c>
      <c r="AG607" t="s">
        <v>442</v>
      </c>
      <c r="AH607" t="s">
        <v>442</v>
      </c>
      <c r="AI607" t="s">
        <v>447</v>
      </c>
      <c r="AJ607" t="s">
        <v>442</v>
      </c>
      <c r="AK607" t="s">
        <v>442</v>
      </c>
      <c r="AL607" t="s">
        <v>442</v>
      </c>
      <c r="AM607" t="s">
        <v>442</v>
      </c>
      <c r="AN607" t="s">
        <v>442</v>
      </c>
      <c r="AO607" t="s">
        <v>444</v>
      </c>
      <c r="AP607" t="s">
        <v>442</v>
      </c>
      <c r="AQ607" t="s">
        <v>528</v>
      </c>
      <c r="AR607" t="s">
        <v>1451</v>
      </c>
      <c r="AS607" t="s">
        <v>162</v>
      </c>
      <c r="AT607" t="s">
        <v>10</v>
      </c>
      <c r="AU607" t="s">
        <v>444</v>
      </c>
      <c r="AV607" t="s">
        <v>442</v>
      </c>
      <c r="AW607" t="s">
        <v>444</v>
      </c>
      <c r="AX607" t="s">
        <v>444</v>
      </c>
      <c r="AY607" t="s">
        <v>444</v>
      </c>
      <c r="AZ607" t="s">
        <v>7</v>
      </c>
      <c r="BA607" t="s">
        <v>161</v>
      </c>
      <c r="BB607" t="s">
        <v>444</v>
      </c>
      <c r="BC607" t="s">
        <v>444</v>
      </c>
      <c r="BD607" t="s">
        <v>1359</v>
      </c>
      <c r="BE607" t="s">
        <v>2357</v>
      </c>
      <c r="BF607" t="s">
        <v>1360</v>
      </c>
      <c r="BG607" t="s">
        <v>444</v>
      </c>
      <c r="BH607" t="s">
        <v>444</v>
      </c>
      <c r="BI607" t="s">
        <v>444</v>
      </c>
      <c r="BJ607" t="s">
        <v>444</v>
      </c>
      <c r="BK607" t="s">
        <v>444</v>
      </c>
      <c r="BL607" t="s">
        <v>444</v>
      </c>
      <c r="BM607" t="s">
        <v>444</v>
      </c>
      <c r="BN607" t="s">
        <v>444</v>
      </c>
      <c r="BO607" t="s">
        <v>444</v>
      </c>
      <c r="BP607" t="s">
        <v>444</v>
      </c>
      <c r="BQ607" t="s">
        <v>444</v>
      </c>
      <c r="BR607" t="s">
        <v>444</v>
      </c>
      <c r="BS607" t="s">
        <v>444</v>
      </c>
      <c r="BT607" t="s">
        <v>444</v>
      </c>
      <c r="BU607" t="s">
        <v>444</v>
      </c>
      <c r="BV607" t="s">
        <v>444</v>
      </c>
      <c r="BW607" t="s">
        <v>444</v>
      </c>
      <c r="BX607" t="s">
        <v>444</v>
      </c>
      <c r="BY607" t="s">
        <v>444</v>
      </c>
      <c r="BZ607" t="s">
        <v>444</v>
      </c>
      <c r="CA607" t="s">
        <v>444</v>
      </c>
      <c r="CB607" t="s">
        <v>444</v>
      </c>
      <c r="CC607" t="s">
        <v>444</v>
      </c>
      <c r="CD607" t="s">
        <v>444</v>
      </c>
      <c r="CE607" t="s">
        <v>444</v>
      </c>
      <c r="CF607" t="s">
        <v>444</v>
      </c>
      <c r="CG607" t="s">
        <v>444</v>
      </c>
      <c r="CH607" t="s">
        <v>444</v>
      </c>
      <c r="CI607" t="s">
        <v>444</v>
      </c>
      <c r="CJ607" t="s">
        <v>444</v>
      </c>
      <c r="CK607" t="s">
        <v>444</v>
      </c>
      <c r="CL607" t="s">
        <v>444</v>
      </c>
      <c r="CM607" t="s">
        <v>444</v>
      </c>
      <c r="CN607" t="s">
        <v>444</v>
      </c>
      <c r="CO607" t="s">
        <v>444</v>
      </c>
      <c r="CP607" t="s">
        <v>444</v>
      </c>
      <c r="CQ607" t="s">
        <v>444</v>
      </c>
      <c r="CR607" t="s">
        <v>444</v>
      </c>
      <c r="CS607" t="s">
        <v>444</v>
      </c>
      <c r="CT607" t="s">
        <v>444</v>
      </c>
      <c r="CU607" t="s">
        <v>444</v>
      </c>
      <c r="CV607" t="s">
        <v>2939</v>
      </c>
      <c r="CW607" t="s">
        <v>2736</v>
      </c>
      <c r="CX607" t="s">
        <v>2737</v>
      </c>
      <c r="CY607" t="s">
        <v>1370</v>
      </c>
      <c r="CZ607" t="s">
        <v>1371</v>
      </c>
      <c r="DA607" t="s">
        <v>444</v>
      </c>
      <c r="DB607" t="s">
        <v>444</v>
      </c>
      <c r="DC607" t="s">
        <v>444</v>
      </c>
      <c r="DD607" t="s">
        <v>444</v>
      </c>
      <c r="DE607" t="s">
        <v>444</v>
      </c>
      <c r="DF607" t="s">
        <v>444</v>
      </c>
      <c r="DG607" t="s">
        <v>444</v>
      </c>
      <c r="DH607" t="s">
        <v>444</v>
      </c>
      <c r="DI607" t="s">
        <v>443</v>
      </c>
      <c r="DJ607" t="s">
        <v>282</v>
      </c>
      <c r="DK607" t="s">
        <v>1440</v>
      </c>
      <c r="DL607" t="s">
        <v>1451</v>
      </c>
      <c r="DM607" t="s">
        <v>444</v>
      </c>
      <c r="DN607" t="s">
        <v>444</v>
      </c>
      <c r="DO607" t="s">
        <v>444</v>
      </c>
      <c r="DP607" t="s">
        <v>444</v>
      </c>
      <c r="DQ607" t="s">
        <v>444</v>
      </c>
      <c r="DR607" t="s">
        <v>444</v>
      </c>
      <c r="DS607" t="s">
        <v>444</v>
      </c>
      <c r="DT607" s="24" t="s">
        <v>444</v>
      </c>
      <c r="DU607" s="24" t="s">
        <v>444</v>
      </c>
      <c r="DV607" t="s">
        <v>444</v>
      </c>
      <c r="DW607" t="s">
        <v>444</v>
      </c>
      <c r="DX607" s="24" t="s">
        <v>444</v>
      </c>
      <c r="DY607" s="24" t="s">
        <v>444</v>
      </c>
      <c r="DZ607" t="s">
        <v>444</v>
      </c>
      <c r="EA607" t="s">
        <v>444</v>
      </c>
      <c r="EB607" s="24" t="s">
        <v>444</v>
      </c>
      <c r="EC607" s="24" t="s">
        <v>444</v>
      </c>
      <c r="ED607" t="s">
        <v>444</v>
      </c>
      <c r="EE607" t="s">
        <v>444</v>
      </c>
      <c r="EF607" s="24" t="s">
        <v>444</v>
      </c>
      <c r="EG607" s="24" t="s">
        <v>444</v>
      </c>
      <c r="EH607" t="s">
        <v>444</v>
      </c>
      <c r="EI607" t="s">
        <v>444</v>
      </c>
      <c r="EJ607" s="24" t="s">
        <v>444</v>
      </c>
      <c r="EK607" s="24" t="s">
        <v>444</v>
      </c>
      <c r="EL607" t="s">
        <v>444</v>
      </c>
      <c r="EM607" t="s">
        <v>444</v>
      </c>
      <c r="EN607" s="24" t="s">
        <v>444</v>
      </c>
      <c r="EO607" s="24" t="s">
        <v>444</v>
      </c>
      <c r="EP607" t="s">
        <v>444</v>
      </c>
      <c r="EQ607" t="s">
        <v>444</v>
      </c>
      <c r="ER607" s="24" t="s">
        <v>444</v>
      </c>
      <c r="ES607" s="24" t="s">
        <v>444</v>
      </c>
      <c r="ET607" t="s">
        <v>444</v>
      </c>
      <c r="EU607" t="s">
        <v>444</v>
      </c>
      <c r="EV607" s="24" t="s">
        <v>444</v>
      </c>
      <c r="EW607" s="24" t="s">
        <v>444</v>
      </c>
      <c r="EX607" t="s">
        <v>444</v>
      </c>
      <c r="EY607" t="s">
        <v>444</v>
      </c>
      <c r="EZ607" s="24" t="s">
        <v>444</v>
      </c>
      <c r="FA607" s="24" t="s">
        <v>444</v>
      </c>
      <c r="FB607" t="s">
        <v>444</v>
      </c>
      <c r="FC607" t="s">
        <v>444</v>
      </c>
      <c r="FD607" s="24" t="s">
        <v>444</v>
      </c>
      <c r="FE607" s="24" t="s">
        <v>444</v>
      </c>
      <c r="FF607" t="s">
        <v>444</v>
      </c>
      <c r="FG607" t="s">
        <v>444</v>
      </c>
      <c r="FH607" s="24" t="s">
        <v>444</v>
      </c>
      <c r="FI607" s="24" t="s">
        <v>444</v>
      </c>
      <c r="FJ607" t="s">
        <v>444</v>
      </c>
      <c r="FK607" t="s">
        <v>444</v>
      </c>
      <c r="FL607" s="24" t="s">
        <v>444</v>
      </c>
      <c r="FM607" s="24" t="s">
        <v>444</v>
      </c>
      <c r="FN607" t="s">
        <v>444</v>
      </c>
      <c r="FO607" t="s">
        <v>444</v>
      </c>
      <c r="FP607" s="24" t="s">
        <v>444</v>
      </c>
      <c r="FQ607" s="24" t="s">
        <v>444</v>
      </c>
      <c r="FR607" t="s">
        <v>444</v>
      </c>
      <c r="FS607" t="s">
        <v>444</v>
      </c>
      <c r="FT607" s="24" t="s">
        <v>444</v>
      </c>
      <c r="FU607" s="24" t="s">
        <v>444</v>
      </c>
      <c r="FV607" t="s">
        <v>444</v>
      </c>
      <c r="FW607" t="s">
        <v>444</v>
      </c>
      <c r="FX607" s="24" t="s">
        <v>444</v>
      </c>
      <c r="FY607" s="24" t="s">
        <v>444</v>
      </c>
      <c r="FZ607" t="s">
        <v>444</v>
      </c>
      <c r="GA607" t="s">
        <v>444</v>
      </c>
      <c r="GB607" s="24" t="s">
        <v>444</v>
      </c>
      <c r="GC607" s="24" t="s">
        <v>444</v>
      </c>
      <c r="GD607" t="s">
        <v>444</v>
      </c>
      <c r="GE607" t="s">
        <v>444</v>
      </c>
      <c r="GF607" s="24" t="s">
        <v>444</v>
      </c>
      <c r="GG607" s="24" t="s">
        <v>444</v>
      </c>
      <c r="GH607" t="s">
        <v>444</v>
      </c>
      <c r="GI607" s="24" t="s">
        <v>444</v>
      </c>
      <c r="GJ607" s="24" t="s">
        <v>444</v>
      </c>
      <c r="GK607" t="s">
        <v>444</v>
      </c>
      <c r="GL607" t="s">
        <v>444</v>
      </c>
      <c r="GM607" s="24" t="s">
        <v>444</v>
      </c>
      <c r="GN607" s="24" t="s">
        <v>444</v>
      </c>
      <c r="GO607" t="s">
        <v>444</v>
      </c>
      <c r="GP607" t="s">
        <v>444</v>
      </c>
      <c r="GQ607" s="24" t="s">
        <v>444</v>
      </c>
      <c r="GR607" s="24" t="s">
        <v>444</v>
      </c>
      <c r="GS607" t="s">
        <v>444</v>
      </c>
      <c r="GT607" t="s">
        <v>444</v>
      </c>
      <c r="GU607" s="24" t="s">
        <v>444</v>
      </c>
      <c r="GV607" s="24" t="s">
        <v>444</v>
      </c>
      <c r="GW607" t="s">
        <v>444</v>
      </c>
      <c r="GX607" t="s">
        <v>444</v>
      </c>
      <c r="GY607" s="24" t="s">
        <v>444</v>
      </c>
      <c r="GZ607" s="24" t="s">
        <v>444</v>
      </c>
      <c r="HA607" t="s">
        <v>444</v>
      </c>
      <c r="HB607" t="s">
        <v>444</v>
      </c>
      <c r="HC607" s="24" t="s">
        <v>444</v>
      </c>
      <c r="HD607" s="24" t="s">
        <v>444</v>
      </c>
      <c r="HE607" t="s">
        <v>444</v>
      </c>
      <c r="HF607" t="s">
        <v>444</v>
      </c>
      <c r="HG607" s="24" t="s">
        <v>444</v>
      </c>
      <c r="HH607" s="24" t="s">
        <v>444</v>
      </c>
      <c r="HI607" t="s">
        <v>444</v>
      </c>
      <c r="HJ607" t="s">
        <v>444</v>
      </c>
      <c r="HK607" s="24" t="s">
        <v>444</v>
      </c>
      <c r="HL607" s="24" t="s">
        <v>444</v>
      </c>
      <c r="HM607" t="s">
        <v>444</v>
      </c>
      <c r="HN607" t="s">
        <v>444</v>
      </c>
      <c r="HO607" s="24" t="s">
        <v>444</v>
      </c>
      <c r="HP607" s="24" t="s">
        <v>444</v>
      </c>
      <c r="HQ607" t="s">
        <v>444</v>
      </c>
      <c r="HR607" t="s">
        <v>444</v>
      </c>
      <c r="HS607" s="24" t="s">
        <v>444</v>
      </c>
      <c r="HT607" s="24" t="s">
        <v>444</v>
      </c>
      <c r="HU607" t="s">
        <v>444</v>
      </c>
      <c r="HV607" t="s">
        <v>444</v>
      </c>
      <c r="HW607" s="24" t="s">
        <v>444</v>
      </c>
      <c r="HX607" s="24" t="s">
        <v>444</v>
      </c>
      <c r="HY607" t="s">
        <v>444</v>
      </c>
      <c r="HZ607" t="s">
        <v>444</v>
      </c>
      <c r="IA607" t="s">
        <v>2939</v>
      </c>
      <c r="IB607" t="s">
        <v>2736</v>
      </c>
      <c r="IC607" t="s">
        <v>3093</v>
      </c>
      <c r="ID607" s="33" t="b" cm="1">
        <f t="array" ref="ID607">_xlfn.IFNA(MATCH($A$2,_xlfn.NUMBERVALUE(Table_Query_from_MF_DSNP62[[#This Row],[CL_GLACCT_DR1]:[CL_GLACCT_CR4]]),0),0)&gt;=1</f>
        <v>1</v>
      </c>
      <c r="IE607" s="33" t="b">
        <f>OR(Table_Query_from_MF_DSNP62[[#This Row],[Pair1]:[Pair25]])</f>
        <v>1</v>
      </c>
      <c r="IF607" s="33">
        <f>_xlfn.IFNA(MATCH(TRUE,Table_Query_from_MF_DSNP62[[#This Row],[Pair1]:[Pair25]],0),"none")</f>
        <v>1</v>
      </c>
      <c r="IG607" s="33" t="b">
        <f>AND($A$2&gt;=_xlfn.NUMBERVALUE(Table_Query_from_MF_DSNP62[[#This Row],[CL_GL_ACCT_FR1]]),$A$2&lt;=_xlfn.NUMBERVALUE(Table_Query_from_MF_DSNP62[[#This Row],[CL_GL_ACCT_TO1]]))</f>
        <v>1</v>
      </c>
      <c r="IH607" s="33" t="b">
        <f>AND($A$2&gt;=_xlfn.NUMBERVALUE(Table_Query_from_MF_DSNP62[[#This Row],[CL_GL_ACCT_FR2]]),$A$2&lt;=_xlfn.NUMBERVALUE(Table_Query_from_MF_DSNP62[[#This Row],[CL_GL_ACCT_TO2]]))</f>
        <v>1</v>
      </c>
      <c r="II607" s="33" t="b">
        <f>AND($A$2&gt;=_xlfn.NUMBERVALUE(Table_Query_from_MF_DSNP62[[#This Row],[CL_GL_ACCT_FR3]]),$A$2&lt;=_xlfn.NUMBERVALUE(Table_Query_from_MF_DSNP62[[#This Row],[CL_GL_ACCT_TO3]]))</f>
        <v>1</v>
      </c>
      <c r="IJ607" s="33" t="b">
        <f>AND($A$2&gt;=_xlfn.NUMBERVALUE(Table_Query_from_MF_DSNP62[[#This Row],[CL_GL_ACCT_FR4]]),$A$2&lt;=_xlfn.NUMBERVALUE(Table_Query_from_MF_DSNP62[[#This Row],[CL_GL_ACCT_TO4]]))</f>
        <v>1</v>
      </c>
      <c r="IK607" s="33" t="b">
        <f>AND($A$2&gt;=_xlfn.NUMBERVALUE(Table_Query_from_MF_DSNP62[[#This Row],[CL_GL_ACCT_FR5]]),$A$2&lt;=_xlfn.NUMBERVALUE(Table_Query_from_MF_DSNP62[[#This Row],[CL_GL_ACCT_TO5]]))</f>
        <v>1</v>
      </c>
      <c r="IL607" s="33" t="b">
        <f>AND($A$2&gt;=_xlfn.NUMBERVALUE(Table_Query_from_MF_DSNP62[[#This Row],[CL_GL_ACCT_FR6]]),$A$2&lt;=_xlfn.NUMBERVALUE(Table_Query_from_MF_DSNP62[[#This Row],[CL_GL_ACCT_TO6]]))</f>
        <v>1</v>
      </c>
      <c r="IM607" s="33" t="b">
        <f>AND($A$2&gt;=_xlfn.NUMBERVALUE(Table_Query_from_MF_DSNP62[[#This Row],[CL_GL_ACCT_FR7]]),$A$2&lt;=_xlfn.NUMBERVALUE(Table_Query_from_MF_DSNP62[[#This Row],[CL_GL_ACCT_TO7]]))</f>
        <v>1</v>
      </c>
      <c r="IN607" s="33" t="b">
        <f>AND($A$2&gt;=_xlfn.NUMBERVALUE(Table_Query_from_MF_DSNP62[[#This Row],[CL_GL_ACCT_FR8]]),$A$2&lt;=_xlfn.NUMBERVALUE(Table_Query_from_MF_DSNP62[[#This Row],[CL_GL_ACCT_TO8]]))</f>
        <v>1</v>
      </c>
      <c r="IO607" s="33" t="b">
        <f>AND($A$2&gt;=_xlfn.NUMBERVALUE(Table_Query_from_MF_DSNP62[[#This Row],[CL_GL_ACCT_FR9]]),$A$2&lt;=_xlfn.NUMBERVALUE(Table_Query_from_MF_DSNP62[[#This Row],[CL_GL_ACCT_TO9]]))</f>
        <v>1</v>
      </c>
      <c r="IP607" s="33" t="b">
        <f>AND($A$2&gt;=_xlfn.NUMBERVALUE(Table_Query_from_MF_DSNP62[[#This Row],[CL_GL_ACCT_FR10]]),$A$2&lt;=_xlfn.NUMBERVALUE(Table_Query_from_MF_DSNP62[[#This Row],[CL_GL_ACCT_TO10]]))</f>
        <v>1</v>
      </c>
      <c r="IQ607" s="33" t="b">
        <f>AND($A$2&gt;=_xlfn.NUMBERVALUE(Table_Query_from_MF_DSNP62[[#This Row],[CL_GL_ACCT_FR11]]),$A$2&lt;=_xlfn.NUMBERVALUE(Table_Query_from_MF_DSNP62[[#This Row],[CL_GL_ACCT_TO11]]))</f>
        <v>1</v>
      </c>
      <c r="IR607" s="33" t="b">
        <f>AND($A$2&gt;=_xlfn.NUMBERVALUE(Table_Query_from_MF_DSNP62[[#This Row],[CL_GL_ACCT_FR12]]),$A$2&lt;=_xlfn.NUMBERVALUE(Table_Query_from_MF_DSNP62[[#This Row],[CL_GL_ACCT_TO12]]))</f>
        <v>1</v>
      </c>
      <c r="IS607" s="33" t="b">
        <f>AND($A$2&gt;=_xlfn.NUMBERVALUE(Table_Query_from_MF_DSNP62[[#This Row],[CL_GL_ACCT_FR13]]),$A$2&lt;=_xlfn.NUMBERVALUE(Table_Query_from_MF_DSNP62[[#This Row],[CL_GL_ACCT_TO13]]))</f>
        <v>1</v>
      </c>
      <c r="IT607" s="33" t="b">
        <f>AND($A$2&gt;=_xlfn.NUMBERVALUE(Table_Query_from_MF_DSNP62[[#This Row],[CL_GL_ACCT_FR14]]),$A$2&lt;=_xlfn.NUMBERVALUE(Table_Query_from_MF_DSNP62[[#This Row],[CL_GL_ACCT_TO14]]))</f>
        <v>1</v>
      </c>
      <c r="IU607" s="33" t="b">
        <f>AND($A$2&gt;=_xlfn.NUMBERVALUE(Table_Query_from_MF_DSNP62[[#This Row],[CL_GL_ACCT_FR15]]),$A$2&lt;=_xlfn.NUMBERVALUE(Table_Query_from_MF_DSNP62[[#This Row],[CL_GL_ACCT_TO15]]))</f>
        <v>1</v>
      </c>
      <c r="IV607" s="33" t="b">
        <f>AND($A$2&gt;=_xlfn.NUMBERVALUE(Table_Query_from_MF_DSNP62[[#This Row],[CL_GL_ACCT_FR16]]),$A$2&lt;=_xlfn.NUMBERVALUE(Table_Query_from_MF_DSNP62[[#This Row],[CL_GL_ACCT_TO16]]))</f>
        <v>1</v>
      </c>
      <c r="IW607" s="33" t="b">
        <f>AND($A$2&gt;=_xlfn.NUMBERVALUE(Table_Query_from_MF_DSNP62[[#This Row],[CL_GL_ACCT_FR17]]),$A$2&lt;=_xlfn.NUMBERVALUE(Table_Query_from_MF_DSNP62[[#This Row],[CL_GL_ACCT_TO17]]))</f>
        <v>1</v>
      </c>
      <c r="IX607" s="33" t="b">
        <f>AND($A$2&gt;=_xlfn.NUMBERVALUE(Table_Query_from_MF_DSNP62[[#This Row],[CL_GL_ACCT_FR18]]),$A$2&lt;=_xlfn.NUMBERVALUE(Table_Query_from_MF_DSNP62[[#This Row],[CL_GL_ACCT_TO18]]))</f>
        <v>1</v>
      </c>
      <c r="IY607" s="33" t="b">
        <f>AND($A$2&gt;=_xlfn.NUMBERVALUE(Table_Query_from_MF_DSNP62[[#This Row],[CL_GL_ACCT_FR19]]),$A$2&lt;=_xlfn.NUMBERVALUE(Table_Query_from_MF_DSNP62[[#This Row],[CL_GL_ACCT_TO19]]))</f>
        <v>1</v>
      </c>
      <c r="IZ607" s="33" t="b">
        <f>AND($A$2&gt;=_xlfn.NUMBERVALUE(Table_Query_from_MF_DSNP62[[#This Row],[CL_GL_ACCT_FR20]]),$A$2&lt;=_xlfn.NUMBERVALUE(Table_Query_from_MF_DSNP62[[#This Row],[CL_GL_ACCT_TO20]]))</f>
        <v>1</v>
      </c>
      <c r="JA607" s="33" t="b">
        <f>AND($A$2&gt;=_xlfn.NUMBERVALUE(Table_Query_from_MF_DSNP62[[#This Row],[CL_GL_ACCT_FR21]]),$A$2&lt;=_xlfn.NUMBERVALUE(Table_Query_from_MF_DSNP62[[#This Row],[CL_GL_ACCT_TO21]]))</f>
        <v>1</v>
      </c>
      <c r="JB607" s="33" t="b">
        <f>AND($A$2&gt;=_xlfn.NUMBERVALUE(Table_Query_from_MF_DSNP62[[#This Row],[CL_GL_ACCT_FR22]]),$A$2&lt;=_xlfn.NUMBERVALUE(Table_Query_from_MF_DSNP62[[#This Row],[CL_GL_ACCT_TO22]]))</f>
        <v>1</v>
      </c>
      <c r="JC607" s="33" t="b">
        <f>AND($A$2&gt;=_xlfn.NUMBERVALUE(Table_Query_from_MF_DSNP62[[#This Row],[CL_GL_ACCT_FR23]]),$A$2&lt;=_xlfn.NUMBERVALUE(Table_Query_from_MF_DSNP62[[#This Row],[CL_GL_ACCT_TO23]]))</f>
        <v>1</v>
      </c>
      <c r="JD607" s="33" t="b">
        <f>AND($A$2&gt;=_xlfn.NUMBERVALUE(Table_Query_from_MF_DSNP62[[#This Row],[CL_GL_ACCT_FR24]]),$A$2&lt;=_xlfn.NUMBERVALUE(Table_Query_from_MF_DSNP62[[#This Row],[CL_GL_ACCT_TO24]]))</f>
        <v>1</v>
      </c>
      <c r="JE607" s="33" t="b">
        <f>AND($A$2&gt;=_xlfn.NUMBERVALUE(Table_Query_from_MF_DSNP62[[#This Row],[CL_GL_ACCT_FR25]]),$A$2&lt;=_xlfn.NUMBERVALUE(Table_Query_from_MF_DSNP62[[#This Row],[CL_GL_ACCT_TO25]]))</f>
        <v>1</v>
      </c>
      <c r="JF607" s="33" t="b">
        <f>OR(Table_Query_from_MF_DSNP62[[#This Row],[PairA]:[PairO]])</f>
        <v>1</v>
      </c>
      <c r="JG607" s="33">
        <f>_xlfn.IFNA(MATCH(TRUE,Table_Query_from_MF_DSNP62[[#This Row],[PairA]:[PairO]],0),"none")</f>
        <v>1</v>
      </c>
      <c r="JH607" s="33" t="b">
        <f>AND($B$2&gt;=_xlfn.NUMBERVALUE(Table_Query_from_MF_DSNP62[[#This Row],[CL_CMP_OBJ_FR1]]),$B$2&lt;=_xlfn.NUMBERVALUE(Table_Query_from_MF_DSNP62[[#This Row],[CL_CMP_OBJ_TO1]]))</f>
        <v>1</v>
      </c>
      <c r="JI607" s="33" t="b">
        <f>AND($B$2&gt;=_xlfn.NUMBERVALUE(Table_Query_from_MF_DSNP62[[#This Row],[CL_CMP_OBJ_FR2]]),$B$2&lt;=_xlfn.NUMBERVALUE(Table_Query_from_MF_DSNP62[[#This Row],[CL_CMP_OBJ_TO2]]))</f>
        <v>1</v>
      </c>
      <c r="JJ607" s="33" t="b">
        <f>AND($B$2&gt;=_xlfn.NUMBERVALUE(Table_Query_from_MF_DSNP62[[#This Row],[CL_CMP_OBJ_FR3]]),$B$2&lt;=_xlfn.NUMBERVALUE(Table_Query_from_MF_DSNP62[[#This Row],[CL_CMP_OBJ_TO3]]))</f>
        <v>1</v>
      </c>
      <c r="JK607" s="33" t="b">
        <f>AND($B$2&gt;=_xlfn.NUMBERVALUE(Table_Query_from_MF_DSNP62[[#This Row],[CL_CMP_OBJ_FR4]]),$B$2&lt;=_xlfn.NUMBERVALUE(Table_Query_from_MF_DSNP62[[#This Row],[CL_CMP_OBJ_TO4]]))</f>
        <v>1</v>
      </c>
      <c r="JL607" s="33" t="b">
        <f>AND($B$2&gt;=_xlfn.NUMBERVALUE(Table_Query_from_MF_DSNP62[[#This Row],[CL_CMP_OBJ_FR5]]),$B$2&lt;=_xlfn.NUMBERVALUE(Table_Query_from_MF_DSNP62[[#This Row],[CL_CMP_OBJ_TO5]]))</f>
        <v>1</v>
      </c>
      <c r="JM607" s="33" t="b">
        <f>AND($B$2&gt;=_xlfn.NUMBERVALUE(Table_Query_from_MF_DSNP62[[#This Row],[CL_CMP_OBJ_FR6]]),$B$2&lt;=_xlfn.NUMBERVALUE(Table_Query_from_MF_DSNP62[[#This Row],[CL_CMP_OBJ_TO6]]))</f>
        <v>1</v>
      </c>
      <c r="JN607" s="33" t="b">
        <f>AND($B$2&gt;=_xlfn.NUMBERVALUE(Table_Query_from_MF_DSNP62[[#This Row],[CL_CMP_OBJ_FR7]]),$B$2&lt;=_xlfn.NUMBERVALUE(Table_Query_from_MF_DSNP62[[#This Row],[CL_CMP_OBJ_TO7]]))</f>
        <v>1</v>
      </c>
      <c r="JO607" s="33" t="b">
        <f>AND($B$2&gt;=_xlfn.NUMBERVALUE(Table_Query_from_MF_DSNP62[[#This Row],[CL_CMP_OBJ_FR8]]),$B$2&lt;=_xlfn.NUMBERVALUE(Table_Query_from_MF_DSNP62[[#This Row],[CL_CMP_OBJ_TO8]]))</f>
        <v>1</v>
      </c>
      <c r="JP607" s="33" t="b">
        <f>AND($B$2&gt;=_xlfn.NUMBERVALUE(Table_Query_from_MF_DSNP62[[#This Row],[CL_CMP_OBJ_FR9]]),$B$2&lt;=_xlfn.NUMBERVALUE(Table_Query_from_MF_DSNP62[[#This Row],[CL_CMP_OBJ_TO9]]))</f>
        <v>1</v>
      </c>
      <c r="JQ607" s="33" t="b">
        <f>AND($B$2&gt;=_xlfn.NUMBERVALUE(Table_Query_from_MF_DSNP62[[#This Row],[CL_CMP_OBJ_FR10]]),$B$2&lt;=_xlfn.NUMBERVALUE(Table_Query_from_MF_DSNP62[[#This Row],[CL_CMP_OBJ_TO10]]))</f>
        <v>1</v>
      </c>
      <c r="JR607" s="33" t="b">
        <f>AND($B$2&gt;=_xlfn.NUMBERVALUE(Table_Query_from_MF_DSNP62[[#This Row],[CL_CMP_OBJ_FR11]]),$B$2&lt;=_xlfn.NUMBERVALUE(Table_Query_from_MF_DSNP62[[#This Row],[CL_CMP_OBJ_TO11]]))</f>
        <v>1</v>
      </c>
      <c r="JS607" s="33" t="b">
        <f>AND($B$2&gt;=_xlfn.NUMBERVALUE(Table_Query_from_MF_DSNP62[[#This Row],[CL_CMP_OBJ_FR12]]),$B$2&lt;=_xlfn.NUMBERVALUE(Table_Query_from_MF_DSNP62[[#This Row],[CL_CMP_OBJ_TO12]]))</f>
        <v>1</v>
      </c>
      <c r="JT607" s="33" t="b">
        <f>AND($B$2&gt;=_xlfn.NUMBERVALUE(Table_Query_from_MF_DSNP62[[#This Row],[CL_CMP_OBJ_FR13]]),$B$2&lt;=_xlfn.NUMBERVALUE(Table_Query_from_MF_DSNP62[[#This Row],[CL_CMP_OBJ_TO13]]))</f>
        <v>1</v>
      </c>
      <c r="JU607" s="33" t="b">
        <f>AND($B$2&gt;=_xlfn.NUMBERVALUE(Table_Query_from_MF_DSNP62[[#This Row],[CL_CMP_OBJ_FR14]]),$B$2&lt;=_xlfn.NUMBERVALUE(Table_Query_from_MF_DSNP62[[#This Row],[CL_CMP_OBJ_TO14]]))</f>
        <v>1</v>
      </c>
      <c r="JV607" s="33" t="b">
        <f>AND($B$2&gt;=_xlfn.NUMBERVALUE(Table_Query_from_MF_DSNP62[[#This Row],[CL_CMP_OBJ_FR15]]),$B$2&lt;=_xlfn.NUMBERVALUE(Table_Query_from_MF_DSNP62[[#This Row],[CL_CMP_OBJ_TO15]]))</f>
        <v>1</v>
      </c>
    </row>
    <row r="608" spans="1:282" x14ac:dyDescent="0.25">
      <c r="A608" t="b">
        <f>OR(,Table_Query_from_MF_DSNP62[[#This Row],[Desired GL included as "hard-coded" GL?]],Table_Query_from_MF_DSNP62[[#This Row],[Desired GL included as "Open GL"?]])</f>
        <v>1</v>
      </c>
      <c r="B608" t="b">
        <f>Table_Query_from_MF_DSNP62[[#This Row],[Desired CObj included as "Open CObj"?]]</f>
        <v>1</v>
      </c>
      <c r="C608" t="s">
        <v>947</v>
      </c>
      <c r="D608" t="s">
        <v>2361</v>
      </c>
      <c r="E608" t="s">
        <v>8</v>
      </c>
      <c r="F608" s="24" t="s">
        <v>13</v>
      </c>
      <c r="G608" t="s">
        <v>198</v>
      </c>
      <c r="H608" s="24" t="s">
        <v>444</v>
      </c>
      <c r="I608" t="s">
        <v>444</v>
      </c>
      <c r="J608" s="24" t="s">
        <v>444</v>
      </c>
      <c r="K608" t="s">
        <v>444</v>
      </c>
      <c r="L608" s="24" t="s">
        <v>444</v>
      </c>
      <c r="M608" t="s">
        <v>444</v>
      </c>
      <c r="N608" t="s">
        <v>444</v>
      </c>
      <c r="O608" t="s">
        <v>444</v>
      </c>
      <c r="P608" t="s">
        <v>444</v>
      </c>
      <c r="Q608" t="s">
        <v>15</v>
      </c>
      <c r="R608" t="s">
        <v>444</v>
      </c>
      <c r="S608" t="s">
        <v>442</v>
      </c>
      <c r="T608" t="s">
        <v>447</v>
      </c>
      <c r="U608" t="s">
        <v>444</v>
      </c>
      <c r="V608" t="s">
        <v>444</v>
      </c>
      <c r="W608" t="s">
        <v>442</v>
      </c>
      <c r="X608" t="s">
        <v>442</v>
      </c>
      <c r="Y608" t="s">
        <v>444</v>
      </c>
      <c r="Z608" t="s">
        <v>442</v>
      </c>
      <c r="AA608" t="s">
        <v>442</v>
      </c>
      <c r="AB608" t="s">
        <v>442</v>
      </c>
      <c r="AC608" t="s">
        <v>444</v>
      </c>
      <c r="AD608" t="s">
        <v>444</v>
      </c>
      <c r="AE608" t="s">
        <v>444</v>
      </c>
      <c r="AF608" t="s">
        <v>444</v>
      </c>
      <c r="AG608" t="s">
        <v>442</v>
      </c>
      <c r="AH608" t="s">
        <v>444</v>
      </c>
      <c r="AI608" t="s">
        <v>447</v>
      </c>
      <c r="AJ608" t="s">
        <v>442</v>
      </c>
      <c r="AK608" t="s">
        <v>444</v>
      </c>
      <c r="AL608" t="s">
        <v>444</v>
      </c>
      <c r="AM608" t="s">
        <v>444</v>
      </c>
      <c r="AN608" t="s">
        <v>444</v>
      </c>
      <c r="AO608" t="s">
        <v>444</v>
      </c>
      <c r="AP608" t="s">
        <v>442</v>
      </c>
      <c r="AQ608" t="s">
        <v>282</v>
      </c>
      <c r="AR608" t="s">
        <v>1451</v>
      </c>
      <c r="AS608" t="s">
        <v>162</v>
      </c>
      <c r="AT608" t="s">
        <v>10</v>
      </c>
      <c r="AU608" t="s">
        <v>444</v>
      </c>
      <c r="AV608" t="s">
        <v>442</v>
      </c>
      <c r="AW608" t="s">
        <v>444</v>
      </c>
      <c r="AX608" t="s">
        <v>444</v>
      </c>
      <c r="AY608" t="s">
        <v>444</v>
      </c>
      <c r="AZ608" t="s">
        <v>444</v>
      </c>
      <c r="BA608" t="s">
        <v>444</v>
      </c>
      <c r="BB608" t="s">
        <v>444</v>
      </c>
      <c r="BC608" t="s">
        <v>444</v>
      </c>
      <c r="BD608" t="s">
        <v>1359</v>
      </c>
      <c r="BE608" t="s">
        <v>444</v>
      </c>
      <c r="BF608" t="s">
        <v>1360</v>
      </c>
      <c r="BG608" t="s">
        <v>444</v>
      </c>
      <c r="BH608" t="s">
        <v>444</v>
      </c>
      <c r="BI608" t="s">
        <v>444</v>
      </c>
      <c r="BJ608" t="s">
        <v>444</v>
      </c>
      <c r="BK608" t="s">
        <v>444</v>
      </c>
      <c r="BL608" t="s">
        <v>444</v>
      </c>
      <c r="BM608" t="s">
        <v>444</v>
      </c>
      <c r="BN608" t="s">
        <v>444</v>
      </c>
      <c r="BO608" t="s">
        <v>444</v>
      </c>
      <c r="BP608" t="s">
        <v>444</v>
      </c>
      <c r="BQ608" t="s">
        <v>444</v>
      </c>
      <c r="BR608" t="s">
        <v>444</v>
      </c>
      <c r="BS608" t="s">
        <v>444</v>
      </c>
      <c r="BT608" t="s">
        <v>444</v>
      </c>
      <c r="BU608" t="s">
        <v>444</v>
      </c>
      <c r="BV608" t="s">
        <v>444</v>
      </c>
      <c r="BW608" t="s">
        <v>444</v>
      </c>
      <c r="BX608" t="s">
        <v>444</v>
      </c>
      <c r="BY608" t="s">
        <v>444</v>
      </c>
      <c r="BZ608" t="s">
        <v>444</v>
      </c>
      <c r="CA608" t="s">
        <v>444</v>
      </c>
      <c r="CB608" t="s">
        <v>444</v>
      </c>
      <c r="CC608" t="s">
        <v>1360</v>
      </c>
      <c r="CD608" t="s">
        <v>843</v>
      </c>
      <c r="CE608" t="s">
        <v>444</v>
      </c>
      <c r="CF608" t="s">
        <v>444</v>
      </c>
      <c r="CG608" t="s">
        <v>444</v>
      </c>
      <c r="CH608" t="s">
        <v>444</v>
      </c>
      <c r="CI608" t="s">
        <v>444</v>
      </c>
      <c r="CJ608" t="s">
        <v>444</v>
      </c>
      <c r="CK608" t="s">
        <v>444</v>
      </c>
      <c r="CL608" t="s">
        <v>444</v>
      </c>
      <c r="CM608" t="s">
        <v>444</v>
      </c>
      <c r="CN608" t="s">
        <v>444</v>
      </c>
      <c r="CO608" t="s">
        <v>444</v>
      </c>
      <c r="CP608" t="s">
        <v>444</v>
      </c>
      <c r="CQ608" t="s">
        <v>444</v>
      </c>
      <c r="CR608" t="s">
        <v>444</v>
      </c>
      <c r="CS608" t="s">
        <v>444</v>
      </c>
      <c r="CT608" t="s">
        <v>444</v>
      </c>
      <c r="CU608" t="s">
        <v>282</v>
      </c>
      <c r="CV608" t="s">
        <v>2832</v>
      </c>
      <c r="CW608" t="s">
        <v>2736</v>
      </c>
      <c r="CX608" t="s">
        <v>2940</v>
      </c>
      <c r="CY608" t="s">
        <v>1472</v>
      </c>
      <c r="CZ608" t="s">
        <v>444</v>
      </c>
      <c r="DA608" t="s">
        <v>444</v>
      </c>
      <c r="DB608" t="s">
        <v>444</v>
      </c>
      <c r="DC608" t="s">
        <v>444</v>
      </c>
      <c r="DD608" t="s">
        <v>444</v>
      </c>
      <c r="DE608" t="s">
        <v>444</v>
      </c>
      <c r="DF608" t="s">
        <v>444</v>
      </c>
      <c r="DG608" t="s">
        <v>444</v>
      </c>
      <c r="DH608" t="s">
        <v>444</v>
      </c>
      <c r="DI608" t="s">
        <v>282</v>
      </c>
      <c r="DJ608" t="s">
        <v>1440</v>
      </c>
      <c r="DK608" t="s">
        <v>444</v>
      </c>
      <c r="DL608" t="s">
        <v>444</v>
      </c>
      <c r="DM608" t="s">
        <v>444</v>
      </c>
      <c r="DN608" t="s">
        <v>444</v>
      </c>
      <c r="DO608" t="s">
        <v>444</v>
      </c>
      <c r="DP608" t="s">
        <v>444</v>
      </c>
      <c r="DQ608" t="s">
        <v>444</v>
      </c>
      <c r="DR608" t="s">
        <v>444</v>
      </c>
      <c r="DS608" t="s">
        <v>444</v>
      </c>
      <c r="DT608" s="24" t="s">
        <v>444</v>
      </c>
      <c r="DU608" s="24" t="s">
        <v>444</v>
      </c>
      <c r="DV608" t="s">
        <v>444</v>
      </c>
      <c r="DW608" t="s">
        <v>444</v>
      </c>
      <c r="DX608" s="24" t="s">
        <v>444</v>
      </c>
      <c r="DY608" s="24" t="s">
        <v>444</v>
      </c>
      <c r="DZ608" t="s">
        <v>444</v>
      </c>
      <c r="EA608" t="s">
        <v>444</v>
      </c>
      <c r="EB608" s="24" t="s">
        <v>444</v>
      </c>
      <c r="EC608" s="24" t="s">
        <v>444</v>
      </c>
      <c r="ED608" t="s">
        <v>444</v>
      </c>
      <c r="EE608" t="s">
        <v>444</v>
      </c>
      <c r="EF608" s="24" t="s">
        <v>444</v>
      </c>
      <c r="EG608" s="24" t="s">
        <v>444</v>
      </c>
      <c r="EH608" t="s">
        <v>444</v>
      </c>
      <c r="EI608" t="s">
        <v>444</v>
      </c>
      <c r="EJ608" s="24" t="s">
        <v>444</v>
      </c>
      <c r="EK608" s="24" t="s">
        <v>444</v>
      </c>
      <c r="EL608" t="s">
        <v>444</v>
      </c>
      <c r="EM608" t="s">
        <v>444</v>
      </c>
      <c r="EN608" s="24" t="s">
        <v>444</v>
      </c>
      <c r="EO608" s="24" t="s">
        <v>444</v>
      </c>
      <c r="EP608" t="s">
        <v>444</v>
      </c>
      <c r="EQ608" t="s">
        <v>444</v>
      </c>
      <c r="ER608" s="24" t="s">
        <v>444</v>
      </c>
      <c r="ES608" s="24" t="s">
        <v>444</v>
      </c>
      <c r="ET608" t="s">
        <v>444</v>
      </c>
      <c r="EU608" t="s">
        <v>444</v>
      </c>
      <c r="EV608" s="24" t="s">
        <v>444</v>
      </c>
      <c r="EW608" s="24" t="s">
        <v>444</v>
      </c>
      <c r="EX608" t="s">
        <v>444</v>
      </c>
      <c r="EY608" t="s">
        <v>444</v>
      </c>
      <c r="EZ608" s="24" t="s">
        <v>444</v>
      </c>
      <c r="FA608" s="24" t="s">
        <v>444</v>
      </c>
      <c r="FB608" t="s">
        <v>444</v>
      </c>
      <c r="FC608" t="s">
        <v>444</v>
      </c>
      <c r="FD608" s="24" t="s">
        <v>444</v>
      </c>
      <c r="FE608" s="24" t="s">
        <v>444</v>
      </c>
      <c r="FF608" t="s">
        <v>444</v>
      </c>
      <c r="FG608" t="s">
        <v>444</v>
      </c>
      <c r="FH608" s="24" t="s">
        <v>444</v>
      </c>
      <c r="FI608" s="24" t="s">
        <v>444</v>
      </c>
      <c r="FJ608" t="s">
        <v>444</v>
      </c>
      <c r="FK608" t="s">
        <v>444</v>
      </c>
      <c r="FL608" s="24" t="s">
        <v>444</v>
      </c>
      <c r="FM608" s="24" t="s">
        <v>444</v>
      </c>
      <c r="FN608" t="s">
        <v>444</v>
      </c>
      <c r="FO608" t="s">
        <v>444</v>
      </c>
      <c r="FP608" s="24" t="s">
        <v>444</v>
      </c>
      <c r="FQ608" s="24" t="s">
        <v>444</v>
      </c>
      <c r="FR608" t="s">
        <v>444</v>
      </c>
      <c r="FS608" t="s">
        <v>444</v>
      </c>
      <c r="FT608" s="24" t="s">
        <v>444</v>
      </c>
      <c r="FU608" s="24" t="s">
        <v>444</v>
      </c>
      <c r="FV608" t="s">
        <v>444</v>
      </c>
      <c r="FW608" t="s">
        <v>444</v>
      </c>
      <c r="FX608" s="24" t="s">
        <v>444</v>
      </c>
      <c r="FY608" s="24" t="s">
        <v>444</v>
      </c>
      <c r="FZ608" t="s">
        <v>444</v>
      </c>
      <c r="GA608" t="s">
        <v>444</v>
      </c>
      <c r="GB608" s="24" t="s">
        <v>444</v>
      </c>
      <c r="GC608" s="24" t="s">
        <v>444</v>
      </c>
      <c r="GD608" t="s">
        <v>444</v>
      </c>
      <c r="GE608" t="s">
        <v>444</v>
      </c>
      <c r="GF608" s="24" t="s">
        <v>444</v>
      </c>
      <c r="GG608" s="24" t="s">
        <v>444</v>
      </c>
      <c r="GH608" t="s">
        <v>444</v>
      </c>
      <c r="GI608" s="24" t="s">
        <v>444</v>
      </c>
      <c r="GJ608" s="24" t="s">
        <v>444</v>
      </c>
      <c r="GK608" t="s">
        <v>444</v>
      </c>
      <c r="GL608" t="s">
        <v>444</v>
      </c>
      <c r="GM608" s="24" t="s">
        <v>444</v>
      </c>
      <c r="GN608" s="24" t="s">
        <v>444</v>
      </c>
      <c r="GO608" t="s">
        <v>444</v>
      </c>
      <c r="GP608" t="s">
        <v>444</v>
      </c>
      <c r="GQ608" s="24" t="s">
        <v>444</v>
      </c>
      <c r="GR608" s="24" t="s">
        <v>444</v>
      </c>
      <c r="GS608" t="s">
        <v>444</v>
      </c>
      <c r="GT608" t="s">
        <v>444</v>
      </c>
      <c r="GU608" s="24" t="s">
        <v>444</v>
      </c>
      <c r="GV608" s="24" t="s">
        <v>444</v>
      </c>
      <c r="GW608" t="s">
        <v>444</v>
      </c>
      <c r="GX608" t="s">
        <v>444</v>
      </c>
      <c r="GY608" s="24" t="s">
        <v>444</v>
      </c>
      <c r="GZ608" s="24" t="s">
        <v>444</v>
      </c>
      <c r="HA608" t="s">
        <v>444</v>
      </c>
      <c r="HB608" t="s">
        <v>444</v>
      </c>
      <c r="HC608" s="24" t="s">
        <v>444</v>
      </c>
      <c r="HD608" s="24" t="s">
        <v>444</v>
      </c>
      <c r="HE608" t="s">
        <v>444</v>
      </c>
      <c r="HF608" t="s">
        <v>444</v>
      </c>
      <c r="HG608" s="24" t="s">
        <v>444</v>
      </c>
      <c r="HH608" s="24" t="s">
        <v>444</v>
      </c>
      <c r="HI608" t="s">
        <v>444</v>
      </c>
      <c r="HJ608" t="s">
        <v>444</v>
      </c>
      <c r="HK608" s="24" t="s">
        <v>444</v>
      </c>
      <c r="HL608" s="24" t="s">
        <v>444</v>
      </c>
      <c r="HM608" t="s">
        <v>444</v>
      </c>
      <c r="HN608" t="s">
        <v>444</v>
      </c>
      <c r="HO608" s="24" t="s">
        <v>444</v>
      </c>
      <c r="HP608" s="24" t="s">
        <v>444</v>
      </c>
      <c r="HQ608" t="s">
        <v>444</v>
      </c>
      <c r="HR608" t="s">
        <v>444</v>
      </c>
      <c r="HS608" s="24" t="s">
        <v>444</v>
      </c>
      <c r="HT608" s="24" t="s">
        <v>444</v>
      </c>
      <c r="HU608" t="s">
        <v>444</v>
      </c>
      <c r="HV608" t="s">
        <v>444</v>
      </c>
      <c r="HW608" s="24" t="s">
        <v>444</v>
      </c>
      <c r="HX608" s="24" t="s">
        <v>444</v>
      </c>
      <c r="HY608" t="s">
        <v>444</v>
      </c>
      <c r="HZ608" t="s">
        <v>444</v>
      </c>
      <c r="IA608" t="s">
        <v>2832</v>
      </c>
      <c r="IB608" t="s">
        <v>2736</v>
      </c>
      <c r="IC608" t="s">
        <v>3093</v>
      </c>
      <c r="ID608" s="33" t="b" cm="1">
        <f t="array" ref="ID608">_xlfn.IFNA(MATCH($A$2,_xlfn.NUMBERVALUE(Table_Query_from_MF_DSNP62[[#This Row],[CL_GLACCT_DR1]:[CL_GLACCT_CR4]]),0),0)&gt;=1</f>
        <v>1</v>
      </c>
      <c r="IE608" s="33" t="b">
        <f>OR(Table_Query_from_MF_DSNP62[[#This Row],[Pair1]:[Pair25]])</f>
        <v>1</v>
      </c>
      <c r="IF608" s="33">
        <f>_xlfn.IFNA(MATCH(TRUE,Table_Query_from_MF_DSNP62[[#This Row],[Pair1]:[Pair25]],0),"none")</f>
        <v>1</v>
      </c>
      <c r="IG608" s="33" t="b">
        <f>AND($A$2&gt;=_xlfn.NUMBERVALUE(Table_Query_from_MF_DSNP62[[#This Row],[CL_GL_ACCT_FR1]]),$A$2&lt;=_xlfn.NUMBERVALUE(Table_Query_from_MF_DSNP62[[#This Row],[CL_GL_ACCT_TO1]]))</f>
        <v>1</v>
      </c>
      <c r="IH608" s="33" t="b">
        <f>AND($A$2&gt;=_xlfn.NUMBERVALUE(Table_Query_from_MF_DSNP62[[#This Row],[CL_GL_ACCT_FR2]]),$A$2&lt;=_xlfn.NUMBERVALUE(Table_Query_from_MF_DSNP62[[#This Row],[CL_GL_ACCT_TO2]]))</f>
        <v>1</v>
      </c>
      <c r="II608" s="33" t="b">
        <f>AND($A$2&gt;=_xlfn.NUMBERVALUE(Table_Query_from_MF_DSNP62[[#This Row],[CL_GL_ACCT_FR3]]),$A$2&lt;=_xlfn.NUMBERVALUE(Table_Query_from_MF_DSNP62[[#This Row],[CL_GL_ACCT_TO3]]))</f>
        <v>1</v>
      </c>
      <c r="IJ608" s="33" t="b">
        <f>AND($A$2&gt;=_xlfn.NUMBERVALUE(Table_Query_from_MF_DSNP62[[#This Row],[CL_GL_ACCT_FR4]]),$A$2&lt;=_xlfn.NUMBERVALUE(Table_Query_from_MF_DSNP62[[#This Row],[CL_GL_ACCT_TO4]]))</f>
        <v>1</v>
      </c>
      <c r="IK608" s="33" t="b">
        <f>AND($A$2&gt;=_xlfn.NUMBERVALUE(Table_Query_from_MF_DSNP62[[#This Row],[CL_GL_ACCT_FR5]]),$A$2&lt;=_xlfn.NUMBERVALUE(Table_Query_from_MF_DSNP62[[#This Row],[CL_GL_ACCT_TO5]]))</f>
        <v>1</v>
      </c>
      <c r="IL608" s="33" t="b">
        <f>AND($A$2&gt;=_xlfn.NUMBERVALUE(Table_Query_from_MF_DSNP62[[#This Row],[CL_GL_ACCT_FR6]]),$A$2&lt;=_xlfn.NUMBERVALUE(Table_Query_from_MF_DSNP62[[#This Row],[CL_GL_ACCT_TO6]]))</f>
        <v>1</v>
      </c>
      <c r="IM608" s="33" t="b">
        <f>AND($A$2&gt;=_xlfn.NUMBERVALUE(Table_Query_from_MF_DSNP62[[#This Row],[CL_GL_ACCT_FR7]]),$A$2&lt;=_xlfn.NUMBERVALUE(Table_Query_from_MF_DSNP62[[#This Row],[CL_GL_ACCT_TO7]]))</f>
        <v>1</v>
      </c>
      <c r="IN608" s="33" t="b">
        <f>AND($A$2&gt;=_xlfn.NUMBERVALUE(Table_Query_from_MF_DSNP62[[#This Row],[CL_GL_ACCT_FR8]]),$A$2&lt;=_xlfn.NUMBERVALUE(Table_Query_from_MF_DSNP62[[#This Row],[CL_GL_ACCT_TO8]]))</f>
        <v>1</v>
      </c>
      <c r="IO608" s="33" t="b">
        <f>AND($A$2&gt;=_xlfn.NUMBERVALUE(Table_Query_from_MF_DSNP62[[#This Row],[CL_GL_ACCT_FR9]]),$A$2&lt;=_xlfn.NUMBERVALUE(Table_Query_from_MF_DSNP62[[#This Row],[CL_GL_ACCT_TO9]]))</f>
        <v>1</v>
      </c>
      <c r="IP608" s="33" t="b">
        <f>AND($A$2&gt;=_xlfn.NUMBERVALUE(Table_Query_from_MF_DSNP62[[#This Row],[CL_GL_ACCT_FR10]]),$A$2&lt;=_xlfn.NUMBERVALUE(Table_Query_from_MF_DSNP62[[#This Row],[CL_GL_ACCT_TO10]]))</f>
        <v>1</v>
      </c>
      <c r="IQ608" s="33" t="b">
        <f>AND($A$2&gt;=_xlfn.NUMBERVALUE(Table_Query_from_MF_DSNP62[[#This Row],[CL_GL_ACCT_FR11]]),$A$2&lt;=_xlfn.NUMBERVALUE(Table_Query_from_MF_DSNP62[[#This Row],[CL_GL_ACCT_TO11]]))</f>
        <v>1</v>
      </c>
      <c r="IR608" s="33" t="b">
        <f>AND($A$2&gt;=_xlfn.NUMBERVALUE(Table_Query_from_MF_DSNP62[[#This Row],[CL_GL_ACCT_FR12]]),$A$2&lt;=_xlfn.NUMBERVALUE(Table_Query_from_MF_DSNP62[[#This Row],[CL_GL_ACCT_TO12]]))</f>
        <v>1</v>
      </c>
      <c r="IS608" s="33" t="b">
        <f>AND($A$2&gt;=_xlfn.NUMBERVALUE(Table_Query_from_MF_DSNP62[[#This Row],[CL_GL_ACCT_FR13]]),$A$2&lt;=_xlfn.NUMBERVALUE(Table_Query_from_MF_DSNP62[[#This Row],[CL_GL_ACCT_TO13]]))</f>
        <v>1</v>
      </c>
      <c r="IT608" s="33" t="b">
        <f>AND($A$2&gt;=_xlfn.NUMBERVALUE(Table_Query_from_MF_DSNP62[[#This Row],[CL_GL_ACCT_FR14]]),$A$2&lt;=_xlfn.NUMBERVALUE(Table_Query_from_MF_DSNP62[[#This Row],[CL_GL_ACCT_TO14]]))</f>
        <v>1</v>
      </c>
      <c r="IU608" s="33" t="b">
        <f>AND($A$2&gt;=_xlfn.NUMBERVALUE(Table_Query_from_MF_DSNP62[[#This Row],[CL_GL_ACCT_FR15]]),$A$2&lt;=_xlfn.NUMBERVALUE(Table_Query_from_MF_DSNP62[[#This Row],[CL_GL_ACCT_TO15]]))</f>
        <v>1</v>
      </c>
      <c r="IV608" s="33" t="b">
        <f>AND($A$2&gt;=_xlfn.NUMBERVALUE(Table_Query_from_MF_DSNP62[[#This Row],[CL_GL_ACCT_FR16]]),$A$2&lt;=_xlfn.NUMBERVALUE(Table_Query_from_MF_DSNP62[[#This Row],[CL_GL_ACCT_TO16]]))</f>
        <v>1</v>
      </c>
      <c r="IW608" s="33" t="b">
        <f>AND($A$2&gt;=_xlfn.NUMBERVALUE(Table_Query_from_MF_DSNP62[[#This Row],[CL_GL_ACCT_FR17]]),$A$2&lt;=_xlfn.NUMBERVALUE(Table_Query_from_MF_DSNP62[[#This Row],[CL_GL_ACCT_TO17]]))</f>
        <v>1</v>
      </c>
      <c r="IX608" s="33" t="b">
        <f>AND($A$2&gt;=_xlfn.NUMBERVALUE(Table_Query_from_MF_DSNP62[[#This Row],[CL_GL_ACCT_FR18]]),$A$2&lt;=_xlfn.NUMBERVALUE(Table_Query_from_MF_DSNP62[[#This Row],[CL_GL_ACCT_TO18]]))</f>
        <v>1</v>
      </c>
      <c r="IY608" s="33" t="b">
        <f>AND($A$2&gt;=_xlfn.NUMBERVALUE(Table_Query_from_MF_DSNP62[[#This Row],[CL_GL_ACCT_FR19]]),$A$2&lt;=_xlfn.NUMBERVALUE(Table_Query_from_MF_DSNP62[[#This Row],[CL_GL_ACCT_TO19]]))</f>
        <v>1</v>
      </c>
      <c r="IZ608" s="33" t="b">
        <f>AND($A$2&gt;=_xlfn.NUMBERVALUE(Table_Query_from_MF_DSNP62[[#This Row],[CL_GL_ACCT_FR20]]),$A$2&lt;=_xlfn.NUMBERVALUE(Table_Query_from_MF_DSNP62[[#This Row],[CL_GL_ACCT_TO20]]))</f>
        <v>1</v>
      </c>
      <c r="JA608" s="33" t="b">
        <f>AND($A$2&gt;=_xlfn.NUMBERVALUE(Table_Query_from_MF_DSNP62[[#This Row],[CL_GL_ACCT_FR21]]),$A$2&lt;=_xlfn.NUMBERVALUE(Table_Query_from_MF_DSNP62[[#This Row],[CL_GL_ACCT_TO21]]))</f>
        <v>1</v>
      </c>
      <c r="JB608" s="33" t="b">
        <f>AND($A$2&gt;=_xlfn.NUMBERVALUE(Table_Query_from_MF_DSNP62[[#This Row],[CL_GL_ACCT_FR22]]),$A$2&lt;=_xlfn.NUMBERVALUE(Table_Query_from_MF_DSNP62[[#This Row],[CL_GL_ACCT_TO22]]))</f>
        <v>1</v>
      </c>
      <c r="JC608" s="33" t="b">
        <f>AND($A$2&gt;=_xlfn.NUMBERVALUE(Table_Query_from_MF_DSNP62[[#This Row],[CL_GL_ACCT_FR23]]),$A$2&lt;=_xlfn.NUMBERVALUE(Table_Query_from_MF_DSNP62[[#This Row],[CL_GL_ACCT_TO23]]))</f>
        <v>1</v>
      </c>
      <c r="JD608" s="33" t="b">
        <f>AND($A$2&gt;=_xlfn.NUMBERVALUE(Table_Query_from_MF_DSNP62[[#This Row],[CL_GL_ACCT_FR24]]),$A$2&lt;=_xlfn.NUMBERVALUE(Table_Query_from_MF_DSNP62[[#This Row],[CL_GL_ACCT_TO24]]))</f>
        <v>1</v>
      </c>
      <c r="JE608" s="33" t="b">
        <f>AND($A$2&gt;=_xlfn.NUMBERVALUE(Table_Query_from_MF_DSNP62[[#This Row],[CL_GL_ACCT_FR25]]),$A$2&lt;=_xlfn.NUMBERVALUE(Table_Query_from_MF_DSNP62[[#This Row],[CL_GL_ACCT_TO25]]))</f>
        <v>1</v>
      </c>
      <c r="JF608" s="33" t="b">
        <f>OR(Table_Query_from_MF_DSNP62[[#This Row],[PairA]:[PairO]])</f>
        <v>1</v>
      </c>
      <c r="JG608" s="33">
        <f>_xlfn.IFNA(MATCH(TRUE,Table_Query_from_MF_DSNP62[[#This Row],[PairA]:[PairO]],0),"none")</f>
        <v>1</v>
      </c>
      <c r="JH608" s="33" t="b">
        <f>AND($B$2&gt;=_xlfn.NUMBERVALUE(Table_Query_from_MF_DSNP62[[#This Row],[CL_CMP_OBJ_FR1]]),$B$2&lt;=_xlfn.NUMBERVALUE(Table_Query_from_MF_DSNP62[[#This Row],[CL_CMP_OBJ_TO1]]))</f>
        <v>1</v>
      </c>
      <c r="JI608" s="33" t="b">
        <f>AND($B$2&gt;=_xlfn.NUMBERVALUE(Table_Query_from_MF_DSNP62[[#This Row],[CL_CMP_OBJ_FR2]]),$B$2&lt;=_xlfn.NUMBERVALUE(Table_Query_from_MF_DSNP62[[#This Row],[CL_CMP_OBJ_TO2]]))</f>
        <v>1</v>
      </c>
      <c r="JJ608" s="33" t="b">
        <f>AND($B$2&gt;=_xlfn.NUMBERVALUE(Table_Query_from_MF_DSNP62[[#This Row],[CL_CMP_OBJ_FR3]]),$B$2&lt;=_xlfn.NUMBERVALUE(Table_Query_from_MF_DSNP62[[#This Row],[CL_CMP_OBJ_TO3]]))</f>
        <v>1</v>
      </c>
      <c r="JK608" s="33" t="b">
        <f>AND($B$2&gt;=_xlfn.NUMBERVALUE(Table_Query_from_MF_DSNP62[[#This Row],[CL_CMP_OBJ_FR4]]),$B$2&lt;=_xlfn.NUMBERVALUE(Table_Query_from_MF_DSNP62[[#This Row],[CL_CMP_OBJ_TO4]]))</f>
        <v>1</v>
      </c>
      <c r="JL608" s="33" t="b">
        <f>AND($B$2&gt;=_xlfn.NUMBERVALUE(Table_Query_from_MF_DSNP62[[#This Row],[CL_CMP_OBJ_FR5]]),$B$2&lt;=_xlfn.NUMBERVALUE(Table_Query_from_MF_DSNP62[[#This Row],[CL_CMP_OBJ_TO5]]))</f>
        <v>1</v>
      </c>
      <c r="JM608" s="33" t="b">
        <f>AND($B$2&gt;=_xlfn.NUMBERVALUE(Table_Query_from_MF_DSNP62[[#This Row],[CL_CMP_OBJ_FR6]]),$B$2&lt;=_xlfn.NUMBERVALUE(Table_Query_from_MF_DSNP62[[#This Row],[CL_CMP_OBJ_TO6]]))</f>
        <v>1</v>
      </c>
      <c r="JN608" s="33" t="b">
        <f>AND($B$2&gt;=_xlfn.NUMBERVALUE(Table_Query_from_MF_DSNP62[[#This Row],[CL_CMP_OBJ_FR7]]),$B$2&lt;=_xlfn.NUMBERVALUE(Table_Query_from_MF_DSNP62[[#This Row],[CL_CMP_OBJ_TO7]]))</f>
        <v>1</v>
      </c>
      <c r="JO608" s="33" t="b">
        <f>AND($B$2&gt;=_xlfn.NUMBERVALUE(Table_Query_from_MF_DSNP62[[#This Row],[CL_CMP_OBJ_FR8]]),$B$2&lt;=_xlfn.NUMBERVALUE(Table_Query_from_MF_DSNP62[[#This Row],[CL_CMP_OBJ_TO8]]))</f>
        <v>1</v>
      </c>
      <c r="JP608" s="33" t="b">
        <f>AND($B$2&gt;=_xlfn.NUMBERVALUE(Table_Query_from_MF_DSNP62[[#This Row],[CL_CMP_OBJ_FR9]]),$B$2&lt;=_xlfn.NUMBERVALUE(Table_Query_from_MF_DSNP62[[#This Row],[CL_CMP_OBJ_TO9]]))</f>
        <v>1</v>
      </c>
      <c r="JQ608" s="33" t="b">
        <f>AND($B$2&gt;=_xlfn.NUMBERVALUE(Table_Query_from_MF_DSNP62[[#This Row],[CL_CMP_OBJ_FR10]]),$B$2&lt;=_xlfn.NUMBERVALUE(Table_Query_from_MF_DSNP62[[#This Row],[CL_CMP_OBJ_TO10]]))</f>
        <v>1</v>
      </c>
      <c r="JR608" s="33" t="b">
        <f>AND($B$2&gt;=_xlfn.NUMBERVALUE(Table_Query_from_MF_DSNP62[[#This Row],[CL_CMP_OBJ_FR11]]),$B$2&lt;=_xlfn.NUMBERVALUE(Table_Query_from_MF_DSNP62[[#This Row],[CL_CMP_OBJ_TO11]]))</f>
        <v>1</v>
      </c>
      <c r="JS608" s="33" t="b">
        <f>AND($B$2&gt;=_xlfn.NUMBERVALUE(Table_Query_from_MF_DSNP62[[#This Row],[CL_CMP_OBJ_FR12]]),$B$2&lt;=_xlfn.NUMBERVALUE(Table_Query_from_MF_DSNP62[[#This Row],[CL_CMP_OBJ_TO12]]))</f>
        <v>1</v>
      </c>
      <c r="JT608" s="33" t="b">
        <f>AND($B$2&gt;=_xlfn.NUMBERVALUE(Table_Query_from_MF_DSNP62[[#This Row],[CL_CMP_OBJ_FR13]]),$B$2&lt;=_xlfn.NUMBERVALUE(Table_Query_from_MF_DSNP62[[#This Row],[CL_CMP_OBJ_TO13]]))</f>
        <v>1</v>
      </c>
      <c r="JU608" s="33" t="b">
        <f>AND($B$2&gt;=_xlfn.NUMBERVALUE(Table_Query_from_MF_DSNP62[[#This Row],[CL_CMP_OBJ_FR14]]),$B$2&lt;=_xlfn.NUMBERVALUE(Table_Query_from_MF_DSNP62[[#This Row],[CL_CMP_OBJ_TO14]]))</f>
        <v>1</v>
      </c>
      <c r="JV608" s="33" t="b">
        <f>AND($B$2&gt;=_xlfn.NUMBERVALUE(Table_Query_from_MF_DSNP62[[#This Row],[CL_CMP_OBJ_FR15]]),$B$2&lt;=_xlfn.NUMBERVALUE(Table_Query_from_MF_DSNP62[[#This Row],[CL_CMP_OBJ_TO15]]))</f>
        <v>1</v>
      </c>
    </row>
    <row r="609" spans="1:282" x14ac:dyDescent="0.25">
      <c r="A609" t="b">
        <f>OR(,Table_Query_from_MF_DSNP62[[#This Row],[Desired GL included as "hard-coded" GL?]],Table_Query_from_MF_DSNP62[[#This Row],[Desired GL included as "Open GL"?]])</f>
        <v>1</v>
      </c>
      <c r="B609" t="b">
        <f>Table_Query_from_MF_DSNP62[[#This Row],[Desired CObj included as "Open CObj"?]]</f>
        <v>1</v>
      </c>
      <c r="C609" t="s">
        <v>2362</v>
      </c>
      <c r="D609" t="s">
        <v>2363</v>
      </c>
      <c r="E609" t="s">
        <v>8</v>
      </c>
      <c r="F609" s="24" t="s">
        <v>13</v>
      </c>
      <c r="G609" t="s">
        <v>444</v>
      </c>
      <c r="H609" s="24" t="s">
        <v>444</v>
      </c>
      <c r="I609" t="s">
        <v>444</v>
      </c>
      <c r="J609" s="24" t="s">
        <v>444</v>
      </c>
      <c r="K609" t="s">
        <v>444</v>
      </c>
      <c r="L609" s="24" t="s">
        <v>444</v>
      </c>
      <c r="M609" t="s">
        <v>444</v>
      </c>
      <c r="N609" t="s">
        <v>444</v>
      </c>
      <c r="O609" t="s">
        <v>444</v>
      </c>
      <c r="P609" t="s">
        <v>444</v>
      </c>
      <c r="Q609" t="s">
        <v>15</v>
      </c>
      <c r="R609" t="s">
        <v>444</v>
      </c>
      <c r="S609" t="s">
        <v>442</v>
      </c>
      <c r="T609" t="s">
        <v>447</v>
      </c>
      <c r="U609" t="s">
        <v>444</v>
      </c>
      <c r="V609" t="s">
        <v>444</v>
      </c>
      <c r="W609" t="s">
        <v>442</v>
      </c>
      <c r="X609" t="s">
        <v>442</v>
      </c>
      <c r="Y609" t="s">
        <v>444</v>
      </c>
      <c r="Z609" t="s">
        <v>442</v>
      </c>
      <c r="AA609" t="s">
        <v>442</v>
      </c>
      <c r="AB609" t="s">
        <v>442</v>
      </c>
      <c r="AC609" t="s">
        <v>442</v>
      </c>
      <c r="AD609" t="s">
        <v>442</v>
      </c>
      <c r="AE609" t="s">
        <v>442</v>
      </c>
      <c r="AF609" t="s">
        <v>442</v>
      </c>
      <c r="AG609" t="s">
        <v>442</v>
      </c>
      <c r="AH609" t="s">
        <v>444</v>
      </c>
      <c r="AI609" t="s">
        <v>447</v>
      </c>
      <c r="AJ609" t="s">
        <v>15</v>
      </c>
      <c r="AK609" t="s">
        <v>442</v>
      </c>
      <c r="AL609" t="s">
        <v>442</v>
      </c>
      <c r="AM609" t="s">
        <v>444</v>
      </c>
      <c r="AN609" t="s">
        <v>442</v>
      </c>
      <c r="AO609" t="s">
        <v>444</v>
      </c>
      <c r="AP609" t="s">
        <v>442</v>
      </c>
      <c r="AQ609" t="s">
        <v>282</v>
      </c>
      <c r="AR609" t="s">
        <v>1451</v>
      </c>
      <c r="AS609" t="s">
        <v>162</v>
      </c>
      <c r="AT609" t="s">
        <v>10</v>
      </c>
      <c r="AU609" t="s">
        <v>444</v>
      </c>
      <c r="AV609" t="s">
        <v>442</v>
      </c>
      <c r="AW609" t="s">
        <v>444</v>
      </c>
      <c r="AX609" t="s">
        <v>444</v>
      </c>
      <c r="AY609" t="s">
        <v>444</v>
      </c>
      <c r="AZ609" t="s">
        <v>7</v>
      </c>
      <c r="BA609" t="s">
        <v>478</v>
      </c>
      <c r="BB609" t="s">
        <v>444</v>
      </c>
      <c r="BC609" t="s">
        <v>444</v>
      </c>
      <c r="BD609" t="s">
        <v>1359</v>
      </c>
      <c r="BE609" t="s">
        <v>1059</v>
      </c>
      <c r="BF609" t="s">
        <v>1360</v>
      </c>
      <c r="BG609" t="s">
        <v>444</v>
      </c>
      <c r="BH609" t="s">
        <v>444</v>
      </c>
      <c r="BI609" t="s">
        <v>444</v>
      </c>
      <c r="BJ609" t="s">
        <v>444</v>
      </c>
      <c r="BK609" t="s">
        <v>444</v>
      </c>
      <c r="BL609" t="s">
        <v>444</v>
      </c>
      <c r="BM609" t="s">
        <v>444</v>
      </c>
      <c r="BN609" t="s">
        <v>444</v>
      </c>
      <c r="BO609" t="s">
        <v>444</v>
      </c>
      <c r="BP609" t="s">
        <v>444</v>
      </c>
      <c r="BQ609" t="s">
        <v>444</v>
      </c>
      <c r="BR609" t="s">
        <v>444</v>
      </c>
      <c r="BS609" t="s">
        <v>444</v>
      </c>
      <c r="BT609" t="s">
        <v>444</v>
      </c>
      <c r="BU609" t="s">
        <v>444</v>
      </c>
      <c r="BV609" t="s">
        <v>444</v>
      </c>
      <c r="BW609" t="s">
        <v>444</v>
      </c>
      <c r="BX609" t="s">
        <v>444</v>
      </c>
      <c r="BY609" t="s">
        <v>444</v>
      </c>
      <c r="BZ609" t="s">
        <v>444</v>
      </c>
      <c r="CA609" t="s">
        <v>444</v>
      </c>
      <c r="CB609" t="s">
        <v>444</v>
      </c>
      <c r="CC609" t="s">
        <v>1360</v>
      </c>
      <c r="CD609" t="s">
        <v>843</v>
      </c>
      <c r="CE609" t="s">
        <v>444</v>
      </c>
      <c r="CF609" t="s">
        <v>444</v>
      </c>
      <c r="CG609" t="s">
        <v>444</v>
      </c>
      <c r="CH609" t="s">
        <v>444</v>
      </c>
      <c r="CI609" t="s">
        <v>444</v>
      </c>
      <c r="CJ609" t="s">
        <v>444</v>
      </c>
      <c r="CK609" t="s">
        <v>444</v>
      </c>
      <c r="CL609" t="s">
        <v>444</v>
      </c>
      <c r="CM609" t="s">
        <v>444</v>
      </c>
      <c r="CN609" t="s">
        <v>444</v>
      </c>
      <c r="CO609" t="s">
        <v>444</v>
      </c>
      <c r="CP609" t="s">
        <v>444</v>
      </c>
      <c r="CQ609" t="s">
        <v>444</v>
      </c>
      <c r="CR609" t="s">
        <v>444</v>
      </c>
      <c r="CS609" t="s">
        <v>444</v>
      </c>
      <c r="CT609" t="s">
        <v>444</v>
      </c>
      <c r="CU609" t="s">
        <v>444</v>
      </c>
      <c r="CV609" t="s">
        <v>2941</v>
      </c>
      <c r="CW609" t="s">
        <v>2736</v>
      </c>
      <c r="CX609" t="s">
        <v>2825</v>
      </c>
      <c r="CY609" t="s">
        <v>1370</v>
      </c>
      <c r="CZ609" t="s">
        <v>1371</v>
      </c>
      <c r="DA609" t="s">
        <v>444</v>
      </c>
      <c r="DB609" t="s">
        <v>444</v>
      </c>
      <c r="DC609" t="s">
        <v>444</v>
      </c>
      <c r="DD609" t="s">
        <v>444</v>
      </c>
      <c r="DE609" t="s">
        <v>444</v>
      </c>
      <c r="DF609" t="s">
        <v>444</v>
      </c>
      <c r="DG609" t="s">
        <v>444</v>
      </c>
      <c r="DH609" t="s">
        <v>444</v>
      </c>
      <c r="DI609" t="s">
        <v>443</v>
      </c>
      <c r="DJ609" t="s">
        <v>282</v>
      </c>
      <c r="DK609" t="s">
        <v>1440</v>
      </c>
      <c r="DL609" t="s">
        <v>1451</v>
      </c>
      <c r="DM609" t="s">
        <v>444</v>
      </c>
      <c r="DN609" t="s">
        <v>444</v>
      </c>
      <c r="DO609" t="s">
        <v>444</v>
      </c>
      <c r="DP609" t="s">
        <v>444</v>
      </c>
      <c r="DQ609" t="s">
        <v>444</v>
      </c>
      <c r="DR609" t="s">
        <v>444</v>
      </c>
      <c r="DS609" t="s">
        <v>15</v>
      </c>
      <c r="DT609" s="24" t="s">
        <v>369</v>
      </c>
      <c r="DU609" s="24" t="s">
        <v>369</v>
      </c>
      <c r="DV609" t="s">
        <v>389</v>
      </c>
      <c r="DW609" t="s">
        <v>394</v>
      </c>
      <c r="DX609" s="24" t="s">
        <v>397</v>
      </c>
      <c r="DY609" s="24" t="s">
        <v>400</v>
      </c>
      <c r="DZ609" t="s">
        <v>444</v>
      </c>
      <c r="EA609" t="s">
        <v>444</v>
      </c>
      <c r="EB609" s="24" t="s">
        <v>444</v>
      </c>
      <c r="EC609" s="24" t="s">
        <v>444</v>
      </c>
      <c r="ED609" t="s">
        <v>444</v>
      </c>
      <c r="EE609" t="s">
        <v>444</v>
      </c>
      <c r="EF609" s="24" t="s">
        <v>444</v>
      </c>
      <c r="EG609" s="24" t="s">
        <v>444</v>
      </c>
      <c r="EH609" t="s">
        <v>444</v>
      </c>
      <c r="EI609" t="s">
        <v>444</v>
      </c>
      <c r="EJ609" s="24" t="s">
        <v>444</v>
      </c>
      <c r="EK609" s="24" t="s">
        <v>444</v>
      </c>
      <c r="EL609" t="s">
        <v>444</v>
      </c>
      <c r="EM609" t="s">
        <v>444</v>
      </c>
      <c r="EN609" s="24" t="s">
        <v>444</v>
      </c>
      <c r="EO609" s="24" t="s">
        <v>444</v>
      </c>
      <c r="EP609" t="s">
        <v>444</v>
      </c>
      <c r="EQ609" t="s">
        <v>444</v>
      </c>
      <c r="ER609" s="24" t="s">
        <v>444</v>
      </c>
      <c r="ES609" s="24" t="s">
        <v>444</v>
      </c>
      <c r="ET609" t="s">
        <v>444</v>
      </c>
      <c r="EU609" t="s">
        <v>444</v>
      </c>
      <c r="EV609" s="24" t="s">
        <v>444</v>
      </c>
      <c r="EW609" s="24" t="s">
        <v>444</v>
      </c>
      <c r="EX609" t="s">
        <v>444</v>
      </c>
      <c r="EY609" t="s">
        <v>444</v>
      </c>
      <c r="EZ609" s="24" t="s">
        <v>444</v>
      </c>
      <c r="FA609" s="24" t="s">
        <v>444</v>
      </c>
      <c r="FB609" t="s">
        <v>444</v>
      </c>
      <c r="FC609" t="s">
        <v>444</v>
      </c>
      <c r="FD609" s="24" t="s">
        <v>444</v>
      </c>
      <c r="FE609" s="24" t="s">
        <v>444</v>
      </c>
      <c r="FF609" t="s">
        <v>444</v>
      </c>
      <c r="FG609" t="s">
        <v>444</v>
      </c>
      <c r="FH609" s="24" t="s">
        <v>444</v>
      </c>
      <c r="FI609" s="24" t="s">
        <v>444</v>
      </c>
      <c r="FJ609" t="s">
        <v>444</v>
      </c>
      <c r="FK609" t="s">
        <v>444</v>
      </c>
      <c r="FL609" s="24" t="s">
        <v>444</v>
      </c>
      <c r="FM609" s="24" t="s">
        <v>444</v>
      </c>
      <c r="FN609" t="s">
        <v>444</v>
      </c>
      <c r="FO609" t="s">
        <v>444</v>
      </c>
      <c r="FP609" s="24" t="s">
        <v>444</v>
      </c>
      <c r="FQ609" s="24" t="s">
        <v>444</v>
      </c>
      <c r="FR609" t="s">
        <v>444</v>
      </c>
      <c r="FS609" t="s">
        <v>444</v>
      </c>
      <c r="FT609" s="24" t="s">
        <v>444</v>
      </c>
      <c r="FU609" s="24" t="s">
        <v>444</v>
      </c>
      <c r="FV609" t="s">
        <v>444</v>
      </c>
      <c r="FW609" t="s">
        <v>444</v>
      </c>
      <c r="FX609" s="24" t="s">
        <v>444</v>
      </c>
      <c r="FY609" s="24" t="s">
        <v>444</v>
      </c>
      <c r="FZ609" t="s">
        <v>444</v>
      </c>
      <c r="GA609" t="s">
        <v>444</v>
      </c>
      <c r="GB609" s="24" t="s">
        <v>444</v>
      </c>
      <c r="GC609" s="24" t="s">
        <v>444</v>
      </c>
      <c r="GD609" t="s">
        <v>444</v>
      </c>
      <c r="GE609" t="s">
        <v>444</v>
      </c>
      <c r="GF609" s="24" t="s">
        <v>444</v>
      </c>
      <c r="GG609" s="24" t="s">
        <v>444</v>
      </c>
      <c r="GH609" t="s">
        <v>444</v>
      </c>
      <c r="GI609" s="24" t="s">
        <v>444</v>
      </c>
      <c r="GJ609" s="24" t="s">
        <v>444</v>
      </c>
      <c r="GK609" t="s">
        <v>444</v>
      </c>
      <c r="GL609" t="s">
        <v>444</v>
      </c>
      <c r="GM609" s="24" t="s">
        <v>444</v>
      </c>
      <c r="GN609" s="24" t="s">
        <v>444</v>
      </c>
      <c r="GO609" t="s">
        <v>444</v>
      </c>
      <c r="GP609" t="s">
        <v>444</v>
      </c>
      <c r="GQ609" s="24" t="s">
        <v>444</v>
      </c>
      <c r="GR609" s="24" t="s">
        <v>444</v>
      </c>
      <c r="GS609" t="s">
        <v>444</v>
      </c>
      <c r="GT609" t="s">
        <v>444</v>
      </c>
      <c r="GU609" s="24" t="s">
        <v>444</v>
      </c>
      <c r="GV609" s="24" t="s">
        <v>444</v>
      </c>
      <c r="GW609" t="s">
        <v>444</v>
      </c>
      <c r="GX609" t="s">
        <v>444</v>
      </c>
      <c r="GY609" s="24" t="s">
        <v>444</v>
      </c>
      <c r="GZ609" s="24" t="s">
        <v>444</v>
      </c>
      <c r="HA609" t="s">
        <v>444</v>
      </c>
      <c r="HB609" t="s">
        <v>444</v>
      </c>
      <c r="HC609" s="24" t="s">
        <v>444</v>
      </c>
      <c r="HD609" s="24" t="s">
        <v>444</v>
      </c>
      <c r="HE609" t="s">
        <v>444</v>
      </c>
      <c r="HF609" t="s">
        <v>444</v>
      </c>
      <c r="HG609" s="24" t="s">
        <v>444</v>
      </c>
      <c r="HH609" s="24" t="s">
        <v>444</v>
      </c>
      <c r="HI609" t="s">
        <v>444</v>
      </c>
      <c r="HJ609" t="s">
        <v>444</v>
      </c>
      <c r="HK609" s="24" t="s">
        <v>444</v>
      </c>
      <c r="HL609" s="24" t="s">
        <v>444</v>
      </c>
      <c r="HM609" t="s">
        <v>444</v>
      </c>
      <c r="HN609" t="s">
        <v>444</v>
      </c>
      <c r="HO609" s="24" t="s">
        <v>444</v>
      </c>
      <c r="HP609" s="24" t="s">
        <v>444</v>
      </c>
      <c r="HQ609" t="s">
        <v>444</v>
      </c>
      <c r="HR609" t="s">
        <v>444</v>
      </c>
      <c r="HS609" s="24" t="s">
        <v>444</v>
      </c>
      <c r="HT609" s="24" t="s">
        <v>444</v>
      </c>
      <c r="HU609" t="s">
        <v>444</v>
      </c>
      <c r="HV609" t="s">
        <v>444</v>
      </c>
      <c r="HW609" s="24" t="s">
        <v>444</v>
      </c>
      <c r="HX609" s="24" t="s">
        <v>444</v>
      </c>
      <c r="HY609" t="s">
        <v>444</v>
      </c>
      <c r="HZ609" t="s">
        <v>444</v>
      </c>
      <c r="IA609" t="s">
        <v>2941</v>
      </c>
      <c r="IB609" t="s">
        <v>2736</v>
      </c>
      <c r="IC609" t="s">
        <v>3093</v>
      </c>
      <c r="ID609" s="33" t="b" cm="1">
        <f t="array" ref="ID609">_xlfn.IFNA(MATCH($A$2,_xlfn.NUMBERVALUE(Table_Query_from_MF_DSNP62[[#This Row],[CL_GLACCT_DR1]:[CL_GLACCT_CR4]]),0),0)&gt;=1</f>
        <v>1</v>
      </c>
      <c r="IE609" s="33" t="b">
        <f>OR(Table_Query_from_MF_DSNP62[[#This Row],[Pair1]:[Pair25]])</f>
        <v>1</v>
      </c>
      <c r="IF609" s="33">
        <f>_xlfn.IFNA(MATCH(TRUE,Table_Query_from_MF_DSNP62[[#This Row],[Pair1]:[Pair25]],0),"none")</f>
        <v>4</v>
      </c>
      <c r="IG609" s="33" t="b">
        <f>AND($A$2&gt;=_xlfn.NUMBERVALUE(Table_Query_from_MF_DSNP62[[#This Row],[CL_GL_ACCT_FR1]]),$A$2&lt;=_xlfn.NUMBERVALUE(Table_Query_from_MF_DSNP62[[#This Row],[CL_GL_ACCT_TO1]]))</f>
        <v>0</v>
      </c>
      <c r="IH609" s="33" t="b">
        <f>AND($A$2&gt;=_xlfn.NUMBERVALUE(Table_Query_from_MF_DSNP62[[#This Row],[CL_GL_ACCT_FR2]]),$A$2&lt;=_xlfn.NUMBERVALUE(Table_Query_from_MF_DSNP62[[#This Row],[CL_GL_ACCT_TO2]]))</f>
        <v>0</v>
      </c>
      <c r="II609" s="33" t="b">
        <f>AND($A$2&gt;=_xlfn.NUMBERVALUE(Table_Query_from_MF_DSNP62[[#This Row],[CL_GL_ACCT_FR3]]),$A$2&lt;=_xlfn.NUMBERVALUE(Table_Query_from_MF_DSNP62[[#This Row],[CL_GL_ACCT_TO3]]))</f>
        <v>0</v>
      </c>
      <c r="IJ609" s="33" t="b">
        <f>AND($A$2&gt;=_xlfn.NUMBERVALUE(Table_Query_from_MF_DSNP62[[#This Row],[CL_GL_ACCT_FR4]]),$A$2&lt;=_xlfn.NUMBERVALUE(Table_Query_from_MF_DSNP62[[#This Row],[CL_GL_ACCT_TO4]]))</f>
        <v>1</v>
      </c>
      <c r="IK609" s="33" t="b">
        <f>AND($A$2&gt;=_xlfn.NUMBERVALUE(Table_Query_from_MF_DSNP62[[#This Row],[CL_GL_ACCT_FR5]]),$A$2&lt;=_xlfn.NUMBERVALUE(Table_Query_from_MF_DSNP62[[#This Row],[CL_GL_ACCT_TO5]]))</f>
        <v>1</v>
      </c>
      <c r="IL609" s="33" t="b">
        <f>AND($A$2&gt;=_xlfn.NUMBERVALUE(Table_Query_from_MF_DSNP62[[#This Row],[CL_GL_ACCT_FR6]]),$A$2&lt;=_xlfn.NUMBERVALUE(Table_Query_from_MF_DSNP62[[#This Row],[CL_GL_ACCT_TO6]]))</f>
        <v>1</v>
      </c>
      <c r="IM609" s="33" t="b">
        <f>AND($A$2&gt;=_xlfn.NUMBERVALUE(Table_Query_from_MF_DSNP62[[#This Row],[CL_GL_ACCT_FR7]]),$A$2&lt;=_xlfn.NUMBERVALUE(Table_Query_from_MF_DSNP62[[#This Row],[CL_GL_ACCT_TO7]]))</f>
        <v>1</v>
      </c>
      <c r="IN609" s="33" t="b">
        <f>AND($A$2&gt;=_xlfn.NUMBERVALUE(Table_Query_from_MF_DSNP62[[#This Row],[CL_GL_ACCT_FR8]]),$A$2&lt;=_xlfn.NUMBERVALUE(Table_Query_from_MF_DSNP62[[#This Row],[CL_GL_ACCT_TO8]]))</f>
        <v>1</v>
      </c>
      <c r="IO609" s="33" t="b">
        <f>AND($A$2&gt;=_xlfn.NUMBERVALUE(Table_Query_from_MF_DSNP62[[#This Row],[CL_GL_ACCT_FR9]]),$A$2&lt;=_xlfn.NUMBERVALUE(Table_Query_from_MF_DSNP62[[#This Row],[CL_GL_ACCT_TO9]]))</f>
        <v>1</v>
      </c>
      <c r="IP609" s="33" t="b">
        <f>AND($A$2&gt;=_xlfn.NUMBERVALUE(Table_Query_from_MF_DSNP62[[#This Row],[CL_GL_ACCT_FR10]]),$A$2&lt;=_xlfn.NUMBERVALUE(Table_Query_from_MF_DSNP62[[#This Row],[CL_GL_ACCT_TO10]]))</f>
        <v>1</v>
      </c>
      <c r="IQ609" s="33" t="b">
        <f>AND($A$2&gt;=_xlfn.NUMBERVALUE(Table_Query_from_MF_DSNP62[[#This Row],[CL_GL_ACCT_FR11]]),$A$2&lt;=_xlfn.NUMBERVALUE(Table_Query_from_MF_DSNP62[[#This Row],[CL_GL_ACCT_TO11]]))</f>
        <v>1</v>
      </c>
      <c r="IR609" s="33" t="b">
        <f>AND($A$2&gt;=_xlfn.NUMBERVALUE(Table_Query_from_MF_DSNP62[[#This Row],[CL_GL_ACCT_FR12]]),$A$2&lt;=_xlfn.NUMBERVALUE(Table_Query_from_MF_DSNP62[[#This Row],[CL_GL_ACCT_TO12]]))</f>
        <v>1</v>
      </c>
      <c r="IS609" s="33" t="b">
        <f>AND($A$2&gt;=_xlfn.NUMBERVALUE(Table_Query_from_MF_DSNP62[[#This Row],[CL_GL_ACCT_FR13]]),$A$2&lt;=_xlfn.NUMBERVALUE(Table_Query_from_MF_DSNP62[[#This Row],[CL_GL_ACCT_TO13]]))</f>
        <v>1</v>
      </c>
      <c r="IT609" s="33" t="b">
        <f>AND($A$2&gt;=_xlfn.NUMBERVALUE(Table_Query_from_MF_DSNP62[[#This Row],[CL_GL_ACCT_FR14]]),$A$2&lt;=_xlfn.NUMBERVALUE(Table_Query_from_MF_DSNP62[[#This Row],[CL_GL_ACCT_TO14]]))</f>
        <v>1</v>
      </c>
      <c r="IU609" s="33" t="b">
        <f>AND($A$2&gt;=_xlfn.NUMBERVALUE(Table_Query_from_MF_DSNP62[[#This Row],[CL_GL_ACCT_FR15]]),$A$2&lt;=_xlfn.NUMBERVALUE(Table_Query_from_MF_DSNP62[[#This Row],[CL_GL_ACCT_TO15]]))</f>
        <v>1</v>
      </c>
      <c r="IV609" s="33" t="b">
        <f>AND($A$2&gt;=_xlfn.NUMBERVALUE(Table_Query_from_MF_DSNP62[[#This Row],[CL_GL_ACCT_FR16]]),$A$2&lt;=_xlfn.NUMBERVALUE(Table_Query_from_MF_DSNP62[[#This Row],[CL_GL_ACCT_TO16]]))</f>
        <v>1</v>
      </c>
      <c r="IW609" s="33" t="b">
        <f>AND($A$2&gt;=_xlfn.NUMBERVALUE(Table_Query_from_MF_DSNP62[[#This Row],[CL_GL_ACCT_FR17]]),$A$2&lt;=_xlfn.NUMBERVALUE(Table_Query_from_MF_DSNP62[[#This Row],[CL_GL_ACCT_TO17]]))</f>
        <v>1</v>
      </c>
      <c r="IX609" s="33" t="b">
        <f>AND($A$2&gt;=_xlfn.NUMBERVALUE(Table_Query_from_MF_DSNP62[[#This Row],[CL_GL_ACCT_FR18]]),$A$2&lt;=_xlfn.NUMBERVALUE(Table_Query_from_MF_DSNP62[[#This Row],[CL_GL_ACCT_TO18]]))</f>
        <v>1</v>
      </c>
      <c r="IY609" s="33" t="b">
        <f>AND($A$2&gt;=_xlfn.NUMBERVALUE(Table_Query_from_MF_DSNP62[[#This Row],[CL_GL_ACCT_FR19]]),$A$2&lt;=_xlfn.NUMBERVALUE(Table_Query_from_MF_DSNP62[[#This Row],[CL_GL_ACCT_TO19]]))</f>
        <v>1</v>
      </c>
      <c r="IZ609" s="33" t="b">
        <f>AND($A$2&gt;=_xlfn.NUMBERVALUE(Table_Query_from_MF_DSNP62[[#This Row],[CL_GL_ACCT_FR20]]),$A$2&lt;=_xlfn.NUMBERVALUE(Table_Query_from_MF_DSNP62[[#This Row],[CL_GL_ACCT_TO20]]))</f>
        <v>1</v>
      </c>
      <c r="JA609" s="33" t="b">
        <f>AND($A$2&gt;=_xlfn.NUMBERVALUE(Table_Query_from_MF_DSNP62[[#This Row],[CL_GL_ACCT_FR21]]),$A$2&lt;=_xlfn.NUMBERVALUE(Table_Query_from_MF_DSNP62[[#This Row],[CL_GL_ACCT_TO21]]))</f>
        <v>1</v>
      </c>
      <c r="JB609" s="33" t="b">
        <f>AND($A$2&gt;=_xlfn.NUMBERVALUE(Table_Query_from_MF_DSNP62[[#This Row],[CL_GL_ACCT_FR22]]),$A$2&lt;=_xlfn.NUMBERVALUE(Table_Query_from_MF_DSNP62[[#This Row],[CL_GL_ACCT_TO22]]))</f>
        <v>1</v>
      </c>
      <c r="JC609" s="33" t="b">
        <f>AND($A$2&gt;=_xlfn.NUMBERVALUE(Table_Query_from_MF_DSNP62[[#This Row],[CL_GL_ACCT_FR23]]),$A$2&lt;=_xlfn.NUMBERVALUE(Table_Query_from_MF_DSNP62[[#This Row],[CL_GL_ACCT_TO23]]))</f>
        <v>1</v>
      </c>
      <c r="JD609" s="33" t="b">
        <f>AND($A$2&gt;=_xlfn.NUMBERVALUE(Table_Query_from_MF_DSNP62[[#This Row],[CL_GL_ACCT_FR24]]),$A$2&lt;=_xlfn.NUMBERVALUE(Table_Query_from_MF_DSNP62[[#This Row],[CL_GL_ACCT_TO24]]))</f>
        <v>1</v>
      </c>
      <c r="JE609" s="33" t="b">
        <f>AND($A$2&gt;=_xlfn.NUMBERVALUE(Table_Query_from_MF_DSNP62[[#This Row],[CL_GL_ACCT_FR25]]),$A$2&lt;=_xlfn.NUMBERVALUE(Table_Query_from_MF_DSNP62[[#This Row],[CL_GL_ACCT_TO25]]))</f>
        <v>1</v>
      </c>
      <c r="JF609" s="33" t="b">
        <f>OR(Table_Query_from_MF_DSNP62[[#This Row],[PairA]:[PairO]])</f>
        <v>1</v>
      </c>
      <c r="JG609" s="33">
        <f>_xlfn.IFNA(MATCH(TRUE,Table_Query_from_MF_DSNP62[[#This Row],[PairA]:[PairO]],0),"none")</f>
        <v>1</v>
      </c>
      <c r="JH609" s="33" t="b">
        <f>AND($B$2&gt;=_xlfn.NUMBERVALUE(Table_Query_from_MF_DSNP62[[#This Row],[CL_CMP_OBJ_FR1]]),$B$2&lt;=_xlfn.NUMBERVALUE(Table_Query_from_MF_DSNP62[[#This Row],[CL_CMP_OBJ_TO1]]))</f>
        <v>1</v>
      </c>
      <c r="JI609" s="33" t="b">
        <f>AND($B$2&gt;=_xlfn.NUMBERVALUE(Table_Query_from_MF_DSNP62[[#This Row],[CL_CMP_OBJ_FR2]]),$B$2&lt;=_xlfn.NUMBERVALUE(Table_Query_from_MF_DSNP62[[#This Row],[CL_CMP_OBJ_TO2]]))</f>
        <v>1</v>
      </c>
      <c r="JJ609" s="33" t="b">
        <f>AND($B$2&gt;=_xlfn.NUMBERVALUE(Table_Query_from_MF_DSNP62[[#This Row],[CL_CMP_OBJ_FR3]]),$B$2&lt;=_xlfn.NUMBERVALUE(Table_Query_from_MF_DSNP62[[#This Row],[CL_CMP_OBJ_TO3]]))</f>
        <v>1</v>
      </c>
      <c r="JK609" s="33" t="b">
        <f>AND($B$2&gt;=_xlfn.NUMBERVALUE(Table_Query_from_MF_DSNP62[[#This Row],[CL_CMP_OBJ_FR4]]),$B$2&lt;=_xlfn.NUMBERVALUE(Table_Query_from_MF_DSNP62[[#This Row],[CL_CMP_OBJ_TO4]]))</f>
        <v>1</v>
      </c>
      <c r="JL609" s="33" t="b">
        <f>AND($B$2&gt;=_xlfn.NUMBERVALUE(Table_Query_from_MF_DSNP62[[#This Row],[CL_CMP_OBJ_FR5]]),$B$2&lt;=_xlfn.NUMBERVALUE(Table_Query_from_MF_DSNP62[[#This Row],[CL_CMP_OBJ_TO5]]))</f>
        <v>1</v>
      </c>
      <c r="JM609" s="33" t="b">
        <f>AND($B$2&gt;=_xlfn.NUMBERVALUE(Table_Query_from_MF_DSNP62[[#This Row],[CL_CMP_OBJ_FR6]]),$B$2&lt;=_xlfn.NUMBERVALUE(Table_Query_from_MF_DSNP62[[#This Row],[CL_CMP_OBJ_TO6]]))</f>
        <v>1</v>
      </c>
      <c r="JN609" s="33" t="b">
        <f>AND($B$2&gt;=_xlfn.NUMBERVALUE(Table_Query_from_MF_DSNP62[[#This Row],[CL_CMP_OBJ_FR7]]),$B$2&lt;=_xlfn.NUMBERVALUE(Table_Query_from_MF_DSNP62[[#This Row],[CL_CMP_OBJ_TO7]]))</f>
        <v>1</v>
      </c>
      <c r="JO609" s="33" t="b">
        <f>AND($B$2&gt;=_xlfn.NUMBERVALUE(Table_Query_from_MF_DSNP62[[#This Row],[CL_CMP_OBJ_FR8]]),$B$2&lt;=_xlfn.NUMBERVALUE(Table_Query_from_MF_DSNP62[[#This Row],[CL_CMP_OBJ_TO8]]))</f>
        <v>1</v>
      </c>
      <c r="JP609" s="33" t="b">
        <f>AND($B$2&gt;=_xlfn.NUMBERVALUE(Table_Query_from_MF_DSNP62[[#This Row],[CL_CMP_OBJ_FR9]]),$B$2&lt;=_xlfn.NUMBERVALUE(Table_Query_from_MF_DSNP62[[#This Row],[CL_CMP_OBJ_TO9]]))</f>
        <v>1</v>
      </c>
      <c r="JQ609" s="33" t="b">
        <f>AND($B$2&gt;=_xlfn.NUMBERVALUE(Table_Query_from_MF_DSNP62[[#This Row],[CL_CMP_OBJ_FR10]]),$B$2&lt;=_xlfn.NUMBERVALUE(Table_Query_from_MF_DSNP62[[#This Row],[CL_CMP_OBJ_TO10]]))</f>
        <v>1</v>
      </c>
      <c r="JR609" s="33" t="b">
        <f>AND($B$2&gt;=_xlfn.NUMBERVALUE(Table_Query_from_MF_DSNP62[[#This Row],[CL_CMP_OBJ_FR11]]),$B$2&lt;=_xlfn.NUMBERVALUE(Table_Query_from_MF_DSNP62[[#This Row],[CL_CMP_OBJ_TO11]]))</f>
        <v>1</v>
      </c>
      <c r="JS609" s="33" t="b">
        <f>AND($B$2&gt;=_xlfn.NUMBERVALUE(Table_Query_from_MF_DSNP62[[#This Row],[CL_CMP_OBJ_FR12]]),$B$2&lt;=_xlfn.NUMBERVALUE(Table_Query_from_MF_DSNP62[[#This Row],[CL_CMP_OBJ_TO12]]))</f>
        <v>1</v>
      </c>
      <c r="JT609" s="33" t="b">
        <f>AND($B$2&gt;=_xlfn.NUMBERVALUE(Table_Query_from_MF_DSNP62[[#This Row],[CL_CMP_OBJ_FR13]]),$B$2&lt;=_xlfn.NUMBERVALUE(Table_Query_from_MF_DSNP62[[#This Row],[CL_CMP_OBJ_TO13]]))</f>
        <v>1</v>
      </c>
      <c r="JU609" s="33" t="b">
        <f>AND($B$2&gt;=_xlfn.NUMBERVALUE(Table_Query_from_MF_DSNP62[[#This Row],[CL_CMP_OBJ_FR14]]),$B$2&lt;=_xlfn.NUMBERVALUE(Table_Query_from_MF_DSNP62[[#This Row],[CL_CMP_OBJ_TO14]]))</f>
        <v>1</v>
      </c>
      <c r="JV609" s="33" t="b">
        <f>AND($B$2&gt;=_xlfn.NUMBERVALUE(Table_Query_from_MF_DSNP62[[#This Row],[CL_CMP_OBJ_FR15]]),$B$2&lt;=_xlfn.NUMBERVALUE(Table_Query_from_MF_DSNP62[[#This Row],[CL_CMP_OBJ_TO15]]))</f>
        <v>1</v>
      </c>
    </row>
    <row r="610" spans="1:282" x14ac:dyDescent="0.25">
      <c r="A610" t="b">
        <f>OR(,Table_Query_from_MF_DSNP62[[#This Row],[Desired GL included as "hard-coded" GL?]],Table_Query_from_MF_DSNP62[[#This Row],[Desired GL included as "Open GL"?]])</f>
        <v>1</v>
      </c>
      <c r="B610" t="b">
        <f>Table_Query_from_MF_DSNP62[[#This Row],[Desired CObj included as "Open CObj"?]]</f>
        <v>1</v>
      </c>
      <c r="C610" t="s">
        <v>1059</v>
      </c>
      <c r="D610" t="s">
        <v>2363</v>
      </c>
      <c r="E610" t="s">
        <v>8</v>
      </c>
      <c r="F610" s="24" t="s">
        <v>444</v>
      </c>
      <c r="G610" t="s">
        <v>13</v>
      </c>
      <c r="H610" s="24" t="s">
        <v>444</v>
      </c>
      <c r="I610" t="s">
        <v>444</v>
      </c>
      <c r="J610" s="24" t="s">
        <v>444</v>
      </c>
      <c r="K610" t="s">
        <v>444</v>
      </c>
      <c r="L610" s="24" t="s">
        <v>444</v>
      </c>
      <c r="M610" t="s">
        <v>444</v>
      </c>
      <c r="N610" t="s">
        <v>444</v>
      </c>
      <c r="O610" t="s">
        <v>444</v>
      </c>
      <c r="P610" t="s">
        <v>444</v>
      </c>
      <c r="Q610" t="s">
        <v>15</v>
      </c>
      <c r="R610" t="s">
        <v>444</v>
      </c>
      <c r="S610" t="s">
        <v>442</v>
      </c>
      <c r="T610" t="s">
        <v>447</v>
      </c>
      <c r="U610" t="s">
        <v>444</v>
      </c>
      <c r="V610" t="s">
        <v>444</v>
      </c>
      <c r="W610" t="s">
        <v>442</v>
      </c>
      <c r="X610" t="s">
        <v>442</v>
      </c>
      <c r="Y610" t="s">
        <v>444</v>
      </c>
      <c r="Z610" t="s">
        <v>442</v>
      </c>
      <c r="AA610" t="s">
        <v>442</v>
      </c>
      <c r="AB610" t="s">
        <v>442</v>
      </c>
      <c r="AC610" t="s">
        <v>442</v>
      </c>
      <c r="AD610" t="s">
        <v>442</v>
      </c>
      <c r="AE610" t="s">
        <v>442</v>
      </c>
      <c r="AF610" t="s">
        <v>442</v>
      </c>
      <c r="AG610" t="s">
        <v>442</v>
      </c>
      <c r="AH610" t="s">
        <v>444</v>
      </c>
      <c r="AI610" t="s">
        <v>447</v>
      </c>
      <c r="AJ610" t="s">
        <v>15</v>
      </c>
      <c r="AK610" t="s">
        <v>442</v>
      </c>
      <c r="AL610" t="s">
        <v>444</v>
      </c>
      <c r="AM610" t="s">
        <v>444</v>
      </c>
      <c r="AN610" t="s">
        <v>444</v>
      </c>
      <c r="AO610" t="s">
        <v>444</v>
      </c>
      <c r="AP610" t="s">
        <v>442</v>
      </c>
      <c r="AQ610" t="s">
        <v>282</v>
      </c>
      <c r="AR610" t="s">
        <v>1451</v>
      </c>
      <c r="AS610" t="s">
        <v>162</v>
      </c>
      <c r="AT610" t="s">
        <v>10</v>
      </c>
      <c r="AU610" t="s">
        <v>444</v>
      </c>
      <c r="AV610" t="s">
        <v>442</v>
      </c>
      <c r="AW610" t="s">
        <v>444</v>
      </c>
      <c r="AX610" t="s">
        <v>444</v>
      </c>
      <c r="AY610" t="s">
        <v>444</v>
      </c>
      <c r="AZ610" t="s">
        <v>7</v>
      </c>
      <c r="BA610" t="s">
        <v>478</v>
      </c>
      <c r="BB610" t="s">
        <v>444</v>
      </c>
      <c r="BC610" t="s">
        <v>444</v>
      </c>
      <c r="BD610" t="s">
        <v>1359</v>
      </c>
      <c r="BE610" t="s">
        <v>2362</v>
      </c>
      <c r="BF610" t="s">
        <v>740</v>
      </c>
      <c r="BG610" t="s">
        <v>444</v>
      </c>
      <c r="BH610" t="s">
        <v>444</v>
      </c>
      <c r="BI610" t="s">
        <v>444</v>
      </c>
      <c r="BJ610" t="s">
        <v>444</v>
      </c>
      <c r="BK610" t="s">
        <v>444</v>
      </c>
      <c r="BL610" t="s">
        <v>444</v>
      </c>
      <c r="BM610" t="s">
        <v>444</v>
      </c>
      <c r="BN610" t="s">
        <v>444</v>
      </c>
      <c r="BO610" t="s">
        <v>444</v>
      </c>
      <c r="BP610" t="s">
        <v>444</v>
      </c>
      <c r="BQ610" t="s">
        <v>444</v>
      </c>
      <c r="BR610" t="s">
        <v>444</v>
      </c>
      <c r="BS610" t="s">
        <v>444</v>
      </c>
      <c r="BT610" t="s">
        <v>444</v>
      </c>
      <c r="BU610" t="s">
        <v>444</v>
      </c>
      <c r="BV610" t="s">
        <v>444</v>
      </c>
      <c r="BW610" t="s">
        <v>444</v>
      </c>
      <c r="BX610" t="s">
        <v>444</v>
      </c>
      <c r="BY610" t="s">
        <v>444</v>
      </c>
      <c r="BZ610" t="s">
        <v>444</v>
      </c>
      <c r="CA610" t="s">
        <v>444</v>
      </c>
      <c r="CB610" t="s">
        <v>444</v>
      </c>
      <c r="CC610" t="s">
        <v>740</v>
      </c>
      <c r="CD610" t="s">
        <v>843</v>
      </c>
      <c r="CE610" t="s">
        <v>444</v>
      </c>
      <c r="CF610" t="s">
        <v>444</v>
      </c>
      <c r="CG610" t="s">
        <v>444</v>
      </c>
      <c r="CH610" t="s">
        <v>444</v>
      </c>
      <c r="CI610" t="s">
        <v>444</v>
      </c>
      <c r="CJ610" t="s">
        <v>444</v>
      </c>
      <c r="CK610" t="s">
        <v>444</v>
      </c>
      <c r="CL610" t="s">
        <v>444</v>
      </c>
      <c r="CM610" t="s">
        <v>444</v>
      </c>
      <c r="CN610" t="s">
        <v>444</v>
      </c>
      <c r="CO610" t="s">
        <v>444</v>
      </c>
      <c r="CP610" t="s">
        <v>444</v>
      </c>
      <c r="CQ610" t="s">
        <v>444</v>
      </c>
      <c r="CR610" t="s">
        <v>444</v>
      </c>
      <c r="CS610" t="s">
        <v>444</v>
      </c>
      <c r="CT610" t="s">
        <v>444</v>
      </c>
      <c r="CU610" t="s">
        <v>444</v>
      </c>
      <c r="CV610" t="s">
        <v>2941</v>
      </c>
      <c r="CW610" t="s">
        <v>2736</v>
      </c>
      <c r="CX610" t="s">
        <v>2825</v>
      </c>
      <c r="CY610" t="s">
        <v>1370</v>
      </c>
      <c r="CZ610" t="s">
        <v>1371</v>
      </c>
      <c r="DA610" t="s">
        <v>444</v>
      </c>
      <c r="DB610" t="s">
        <v>444</v>
      </c>
      <c r="DC610" t="s">
        <v>444</v>
      </c>
      <c r="DD610" t="s">
        <v>444</v>
      </c>
      <c r="DE610" t="s">
        <v>444</v>
      </c>
      <c r="DF610" t="s">
        <v>444</v>
      </c>
      <c r="DG610" t="s">
        <v>444</v>
      </c>
      <c r="DH610" t="s">
        <v>444</v>
      </c>
      <c r="DI610" t="s">
        <v>443</v>
      </c>
      <c r="DJ610" t="s">
        <v>282</v>
      </c>
      <c r="DK610" t="s">
        <v>1440</v>
      </c>
      <c r="DL610" t="s">
        <v>1451</v>
      </c>
      <c r="DM610" t="s">
        <v>444</v>
      </c>
      <c r="DN610" t="s">
        <v>444</v>
      </c>
      <c r="DO610" t="s">
        <v>444</v>
      </c>
      <c r="DP610" t="s">
        <v>444</v>
      </c>
      <c r="DQ610" t="s">
        <v>444</v>
      </c>
      <c r="DR610" t="s">
        <v>444</v>
      </c>
      <c r="DS610" t="s">
        <v>15</v>
      </c>
      <c r="DT610" s="24" t="s">
        <v>369</v>
      </c>
      <c r="DU610" s="24" t="s">
        <v>369</v>
      </c>
      <c r="DV610" t="s">
        <v>389</v>
      </c>
      <c r="DW610" t="s">
        <v>394</v>
      </c>
      <c r="DX610" s="24" t="s">
        <v>397</v>
      </c>
      <c r="DY610" s="24" t="s">
        <v>400</v>
      </c>
      <c r="DZ610" t="s">
        <v>444</v>
      </c>
      <c r="EA610" t="s">
        <v>444</v>
      </c>
      <c r="EB610" s="24" t="s">
        <v>444</v>
      </c>
      <c r="EC610" s="24" t="s">
        <v>444</v>
      </c>
      <c r="ED610" t="s">
        <v>444</v>
      </c>
      <c r="EE610" t="s">
        <v>444</v>
      </c>
      <c r="EF610" s="24" t="s">
        <v>444</v>
      </c>
      <c r="EG610" s="24" t="s">
        <v>444</v>
      </c>
      <c r="EH610" t="s">
        <v>444</v>
      </c>
      <c r="EI610" t="s">
        <v>444</v>
      </c>
      <c r="EJ610" s="24" t="s">
        <v>444</v>
      </c>
      <c r="EK610" s="24" t="s">
        <v>444</v>
      </c>
      <c r="EL610" t="s">
        <v>444</v>
      </c>
      <c r="EM610" t="s">
        <v>444</v>
      </c>
      <c r="EN610" s="24" t="s">
        <v>444</v>
      </c>
      <c r="EO610" s="24" t="s">
        <v>444</v>
      </c>
      <c r="EP610" t="s">
        <v>444</v>
      </c>
      <c r="EQ610" t="s">
        <v>444</v>
      </c>
      <c r="ER610" s="24" t="s">
        <v>444</v>
      </c>
      <c r="ES610" s="24" t="s">
        <v>444</v>
      </c>
      <c r="ET610" t="s">
        <v>444</v>
      </c>
      <c r="EU610" t="s">
        <v>444</v>
      </c>
      <c r="EV610" s="24" t="s">
        <v>444</v>
      </c>
      <c r="EW610" s="24" t="s">
        <v>444</v>
      </c>
      <c r="EX610" t="s">
        <v>444</v>
      </c>
      <c r="EY610" t="s">
        <v>444</v>
      </c>
      <c r="EZ610" s="24" t="s">
        <v>444</v>
      </c>
      <c r="FA610" s="24" t="s">
        <v>444</v>
      </c>
      <c r="FB610" t="s">
        <v>444</v>
      </c>
      <c r="FC610" t="s">
        <v>444</v>
      </c>
      <c r="FD610" s="24" t="s">
        <v>444</v>
      </c>
      <c r="FE610" s="24" t="s">
        <v>444</v>
      </c>
      <c r="FF610" t="s">
        <v>444</v>
      </c>
      <c r="FG610" t="s">
        <v>444</v>
      </c>
      <c r="FH610" s="24" t="s">
        <v>444</v>
      </c>
      <c r="FI610" s="24" t="s">
        <v>444</v>
      </c>
      <c r="FJ610" t="s">
        <v>444</v>
      </c>
      <c r="FK610" t="s">
        <v>444</v>
      </c>
      <c r="FL610" s="24" t="s">
        <v>444</v>
      </c>
      <c r="FM610" s="24" t="s">
        <v>444</v>
      </c>
      <c r="FN610" t="s">
        <v>444</v>
      </c>
      <c r="FO610" t="s">
        <v>444</v>
      </c>
      <c r="FP610" s="24" t="s">
        <v>444</v>
      </c>
      <c r="FQ610" s="24" t="s">
        <v>444</v>
      </c>
      <c r="FR610" t="s">
        <v>444</v>
      </c>
      <c r="FS610" t="s">
        <v>444</v>
      </c>
      <c r="FT610" s="24" t="s">
        <v>444</v>
      </c>
      <c r="FU610" s="24" t="s">
        <v>444</v>
      </c>
      <c r="FV610" t="s">
        <v>444</v>
      </c>
      <c r="FW610" t="s">
        <v>444</v>
      </c>
      <c r="FX610" s="24" t="s">
        <v>444</v>
      </c>
      <c r="FY610" s="24" t="s">
        <v>444</v>
      </c>
      <c r="FZ610" t="s">
        <v>444</v>
      </c>
      <c r="GA610" t="s">
        <v>444</v>
      </c>
      <c r="GB610" s="24" t="s">
        <v>444</v>
      </c>
      <c r="GC610" s="24" t="s">
        <v>444</v>
      </c>
      <c r="GD610" t="s">
        <v>444</v>
      </c>
      <c r="GE610" t="s">
        <v>444</v>
      </c>
      <c r="GF610" s="24" t="s">
        <v>444</v>
      </c>
      <c r="GG610" s="24" t="s">
        <v>444</v>
      </c>
      <c r="GH610" t="s">
        <v>444</v>
      </c>
      <c r="GI610" s="24" t="s">
        <v>444</v>
      </c>
      <c r="GJ610" s="24" t="s">
        <v>444</v>
      </c>
      <c r="GK610" t="s">
        <v>444</v>
      </c>
      <c r="GL610" t="s">
        <v>444</v>
      </c>
      <c r="GM610" s="24" t="s">
        <v>444</v>
      </c>
      <c r="GN610" s="24" t="s">
        <v>444</v>
      </c>
      <c r="GO610" t="s">
        <v>444</v>
      </c>
      <c r="GP610" t="s">
        <v>444</v>
      </c>
      <c r="GQ610" s="24" t="s">
        <v>444</v>
      </c>
      <c r="GR610" s="24" t="s">
        <v>444</v>
      </c>
      <c r="GS610" t="s">
        <v>444</v>
      </c>
      <c r="GT610" t="s">
        <v>444</v>
      </c>
      <c r="GU610" s="24" t="s">
        <v>444</v>
      </c>
      <c r="GV610" s="24" t="s">
        <v>444</v>
      </c>
      <c r="GW610" t="s">
        <v>444</v>
      </c>
      <c r="GX610" t="s">
        <v>444</v>
      </c>
      <c r="GY610" s="24" t="s">
        <v>444</v>
      </c>
      <c r="GZ610" s="24" t="s">
        <v>444</v>
      </c>
      <c r="HA610" t="s">
        <v>444</v>
      </c>
      <c r="HB610" t="s">
        <v>444</v>
      </c>
      <c r="HC610" s="24" t="s">
        <v>444</v>
      </c>
      <c r="HD610" s="24" t="s">
        <v>444</v>
      </c>
      <c r="HE610" t="s">
        <v>444</v>
      </c>
      <c r="HF610" t="s">
        <v>444</v>
      </c>
      <c r="HG610" s="24" t="s">
        <v>444</v>
      </c>
      <c r="HH610" s="24" t="s">
        <v>444</v>
      </c>
      <c r="HI610" t="s">
        <v>444</v>
      </c>
      <c r="HJ610" t="s">
        <v>444</v>
      </c>
      <c r="HK610" s="24" t="s">
        <v>444</v>
      </c>
      <c r="HL610" s="24" t="s">
        <v>444</v>
      </c>
      <c r="HM610" t="s">
        <v>444</v>
      </c>
      <c r="HN610" t="s">
        <v>444</v>
      </c>
      <c r="HO610" s="24" t="s">
        <v>444</v>
      </c>
      <c r="HP610" s="24" t="s">
        <v>444</v>
      </c>
      <c r="HQ610" t="s">
        <v>444</v>
      </c>
      <c r="HR610" t="s">
        <v>444</v>
      </c>
      <c r="HS610" s="24" t="s">
        <v>444</v>
      </c>
      <c r="HT610" s="24" t="s">
        <v>444</v>
      </c>
      <c r="HU610" t="s">
        <v>444</v>
      </c>
      <c r="HV610" t="s">
        <v>444</v>
      </c>
      <c r="HW610" s="24" t="s">
        <v>444</v>
      </c>
      <c r="HX610" s="24" t="s">
        <v>444</v>
      </c>
      <c r="HY610" t="s">
        <v>444</v>
      </c>
      <c r="HZ610" t="s">
        <v>444</v>
      </c>
      <c r="IA610" t="s">
        <v>2941</v>
      </c>
      <c r="IB610" t="s">
        <v>2736</v>
      </c>
      <c r="IC610" t="s">
        <v>3093</v>
      </c>
      <c r="ID610" s="33" t="b" cm="1">
        <f t="array" ref="ID610">_xlfn.IFNA(MATCH($A$2,_xlfn.NUMBERVALUE(Table_Query_from_MF_DSNP62[[#This Row],[CL_GLACCT_DR1]:[CL_GLACCT_CR4]]),0),0)&gt;=1</f>
        <v>1</v>
      </c>
      <c r="IE610" s="33" t="b">
        <f>OR(Table_Query_from_MF_DSNP62[[#This Row],[Pair1]:[Pair25]])</f>
        <v>1</v>
      </c>
      <c r="IF610" s="33">
        <f>_xlfn.IFNA(MATCH(TRUE,Table_Query_from_MF_DSNP62[[#This Row],[Pair1]:[Pair25]],0),"none")</f>
        <v>4</v>
      </c>
      <c r="IG610" s="33" t="b">
        <f>AND($A$2&gt;=_xlfn.NUMBERVALUE(Table_Query_from_MF_DSNP62[[#This Row],[CL_GL_ACCT_FR1]]),$A$2&lt;=_xlfn.NUMBERVALUE(Table_Query_from_MF_DSNP62[[#This Row],[CL_GL_ACCT_TO1]]))</f>
        <v>0</v>
      </c>
      <c r="IH610" s="33" t="b">
        <f>AND($A$2&gt;=_xlfn.NUMBERVALUE(Table_Query_from_MF_DSNP62[[#This Row],[CL_GL_ACCT_FR2]]),$A$2&lt;=_xlfn.NUMBERVALUE(Table_Query_from_MF_DSNP62[[#This Row],[CL_GL_ACCT_TO2]]))</f>
        <v>0</v>
      </c>
      <c r="II610" s="33" t="b">
        <f>AND($A$2&gt;=_xlfn.NUMBERVALUE(Table_Query_from_MF_DSNP62[[#This Row],[CL_GL_ACCT_FR3]]),$A$2&lt;=_xlfn.NUMBERVALUE(Table_Query_from_MF_DSNP62[[#This Row],[CL_GL_ACCT_TO3]]))</f>
        <v>0</v>
      </c>
      <c r="IJ610" s="33" t="b">
        <f>AND($A$2&gt;=_xlfn.NUMBERVALUE(Table_Query_from_MF_DSNP62[[#This Row],[CL_GL_ACCT_FR4]]),$A$2&lt;=_xlfn.NUMBERVALUE(Table_Query_from_MF_DSNP62[[#This Row],[CL_GL_ACCT_TO4]]))</f>
        <v>1</v>
      </c>
      <c r="IK610" s="33" t="b">
        <f>AND($A$2&gt;=_xlfn.NUMBERVALUE(Table_Query_from_MF_DSNP62[[#This Row],[CL_GL_ACCT_FR5]]),$A$2&lt;=_xlfn.NUMBERVALUE(Table_Query_from_MF_DSNP62[[#This Row],[CL_GL_ACCT_TO5]]))</f>
        <v>1</v>
      </c>
      <c r="IL610" s="33" t="b">
        <f>AND($A$2&gt;=_xlfn.NUMBERVALUE(Table_Query_from_MF_DSNP62[[#This Row],[CL_GL_ACCT_FR6]]),$A$2&lt;=_xlfn.NUMBERVALUE(Table_Query_from_MF_DSNP62[[#This Row],[CL_GL_ACCT_TO6]]))</f>
        <v>1</v>
      </c>
      <c r="IM610" s="33" t="b">
        <f>AND($A$2&gt;=_xlfn.NUMBERVALUE(Table_Query_from_MF_DSNP62[[#This Row],[CL_GL_ACCT_FR7]]),$A$2&lt;=_xlfn.NUMBERVALUE(Table_Query_from_MF_DSNP62[[#This Row],[CL_GL_ACCT_TO7]]))</f>
        <v>1</v>
      </c>
      <c r="IN610" s="33" t="b">
        <f>AND($A$2&gt;=_xlfn.NUMBERVALUE(Table_Query_from_MF_DSNP62[[#This Row],[CL_GL_ACCT_FR8]]),$A$2&lt;=_xlfn.NUMBERVALUE(Table_Query_from_MF_DSNP62[[#This Row],[CL_GL_ACCT_TO8]]))</f>
        <v>1</v>
      </c>
      <c r="IO610" s="33" t="b">
        <f>AND($A$2&gt;=_xlfn.NUMBERVALUE(Table_Query_from_MF_DSNP62[[#This Row],[CL_GL_ACCT_FR9]]),$A$2&lt;=_xlfn.NUMBERVALUE(Table_Query_from_MF_DSNP62[[#This Row],[CL_GL_ACCT_TO9]]))</f>
        <v>1</v>
      </c>
      <c r="IP610" s="33" t="b">
        <f>AND($A$2&gt;=_xlfn.NUMBERVALUE(Table_Query_from_MF_DSNP62[[#This Row],[CL_GL_ACCT_FR10]]),$A$2&lt;=_xlfn.NUMBERVALUE(Table_Query_from_MF_DSNP62[[#This Row],[CL_GL_ACCT_TO10]]))</f>
        <v>1</v>
      </c>
      <c r="IQ610" s="33" t="b">
        <f>AND($A$2&gt;=_xlfn.NUMBERVALUE(Table_Query_from_MF_DSNP62[[#This Row],[CL_GL_ACCT_FR11]]),$A$2&lt;=_xlfn.NUMBERVALUE(Table_Query_from_MF_DSNP62[[#This Row],[CL_GL_ACCT_TO11]]))</f>
        <v>1</v>
      </c>
      <c r="IR610" s="33" t="b">
        <f>AND($A$2&gt;=_xlfn.NUMBERVALUE(Table_Query_from_MF_DSNP62[[#This Row],[CL_GL_ACCT_FR12]]),$A$2&lt;=_xlfn.NUMBERVALUE(Table_Query_from_MF_DSNP62[[#This Row],[CL_GL_ACCT_TO12]]))</f>
        <v>1</v>
      </c>
      <c r="IS610" s="33" t="b">
        <f>AND($A$2&gt;=_xlfn.NUMBERVALUE(Table_Query_from_MF_DSNP62[[#This Row],[CL_GL_ACCT_FR13]]),$A$2&lt;=_xlfn.NUMBERVALUE(Table_Query_from_MF_DSNP62[[#This Row],[CL_GL_ACCT_TO13]]))</f>
        <v>1</v>
      </c>
      <c r="IT610" s="33" t="b">
        <f>AND($A$2&gt;=_xlfn.NUMBERVALUE(Table_Query_from_MF_DSNP62[[#This Row],[CL_GL_ACCT_FR14]]),$A$2&lt;=_xlfn.NUMBERVALUE(Table_Query_from_MF_DSNP62[[#This Row],[CL_GL_ACCT_TO14]]))</f>
        <v>1</v>
      </c>
      <c r="IU610" s="33" t="b">
        <f>AND($A$2&gt;=_xlfn.NUMBERVALUE(Table_Query_from_MF_DSNP62[[#This Row],[CL_GL_ACCT_FR15]]),$A$2&lt;=_xlfn.NUMBERVALUE(Table_Query_from_MF_DSNP62[[#This Row],[CL_GL_ACCT_TO15]]))</f>
        <v>1</v>
      </c>
      <c r="IV610" s="33" t="b">
        <f>AND($A$2&gt;=_xlfn.NUMBERVALUE(Table_Query_from_MF_DSNP62[[#This Row],[CL_GL_ACCT_FR16]]),$A$2&lt;=_xlfn.NUMBERVALUE(Table_Query_from_MF_DSNP62[[#This Row],[CL_GL_ACCT_TO16]]))</f>
        <v>1</v>
      </c>
      <c r="IW610" s="33" t="b">
        <f>AND($A$2&gt;=_xlfn.NUMBERVALUE(Table_Query_from_MF_DSNP62[[#This Row],[CL_GL_ACCT_FR17]]),$A$2&lt;=_xlfn.NUMBERVALUE(Table_Query_from_MF_DSNP62[[#This Row],[CL_GL_ACCT_TO17]]))</f>
        <v>1</v>
      </c>
      <c r="IX610" s="33" t="b">
        <f>AND($A$2&gt;=_xlfn.NUMBERVALUE(Table_Query_from_MF_DSNP62[[#This Row],[CL_GL_ACCT_FR18]]),$A$2&lt;=_xlfn.NUMBERVALUE(Table_Query_from_MF_DSNP62[[#This Row],[CL_GL_ACCT_TO18]]))</f>
        <v>1</v>
      </c>
      <c r="IY610" s="33" t="b">
        <f>AND($A$2&gt;=_xlfn.NUMBERVALUE(Table_Query_from_MF_DSNP62[[#This Row],[CL_GL_ACCT_FR19]]),$A$2&lt;=_xlfn.NUMBERVALUE(Table_Query_from_MF_DSNP62[[#This Row],[CL_GL_ACCT_TO19]]))</f>
        <v>1</v>
      </c>
      <c r="IZ610" s="33" t="b">
        <f>AND($A$2&gt;=_xlfn.NUMBERVALUE(Table_Query_from_MF_DSNP62[[#This Row],[CL_GL_ACCT_FR20]]),$A$2&lt;=_xlfn.NUMBERVALUE(Table_Query_from_MF_DSNP62[[#This Row],[CL_GL_ACCT_TO20]]))</f>
        <v>1</v>
      </c>
      <c r="JA610" s="33" t="b">
        <f>AND($A$2&gt;=_xlfn.NUMBERVALUE(Table_Query_from_MF_DSNP62[[#This Row],[CL_GL_ACCT_FR21]]),$A$2&lt;=_xlfn.NUMBERVALUE(Table_Query_from_MF_DSNP62[[#This Row],[CL_GL_ACCT_TO21]]))</f>
        <v>1</v>
      </c>
      <c r="JB610" s="33" t="b">
        <f>AND($A$2&gt;=_xlfn.NUMBERVALUE(Table_Query_from_MF_DSNP62[[#This Row],[CL_GL_ACCT_FR22]]),$A$2&lt;=_xlfn.NUMBERVALUE(Table_Query_from_MF_DSNP62[[#This Row],[CL_GL_ACCT_TO22]]))</f>
        <v>1</v>
      </c>
      <c r="JC610" s="33" t="b">
        <f>AND($A$2&gt;=_xlfn.NUMBERVALUE(Table_Query_from_MF_DSNP62[[#This Row],[CL_GL_ACCT_FR23]]),$A$2&lt;=_xlfn.NUMBERVALUE(Table_Query_from_MF_DSNP62[[#This Row],[CL_GL_ACCT_TO23]]))</f>
        <v>1</v>
      </c>
      <c r="JD610" s="33" t="b">
        <f>AND($A$2&gt;=_xlfn.NUMBERVALUE(Table_Query_from_MF_DSNP62[[#This Row],[CL_GL_ACCT_FR24]]),$A$2&lt;=_xlfn.NUMBERVALUE(Table_Query_from_MF_DSNP62[[#This Row],[CL_GL_ACCT_TO24]]))</f>
        <v>1</v>
      </c>
      <c r="JE610" s="33" t="b">
        <f>AND($A$2&gt;=_xlfn.NUMBERVALUE(Table_Query_from_MF_DSNP62[[#This Row],[CL_GL_ACCT_FR25]]),$A$2&lt;=_xlfn.NUMBERVALUE(Table_Query_from_MF_DSNP62[[#This Row],[CL_GL_ACCT_TO25]]))</f>
        <v>1</v>
      </c>
      <c r="JF610" s="33" t="b">
        <f>OR(Table_Query_from_MF_DSNP62[[#This Row],[PairA]:[PairO]])</f>
        <v>1</v>
      </c>
      <c r="JG610" s="33">
        <f>_xlfn.IFNA(MATCH(TRUE,Table_Query_from_MF_DSNP62[[#This Row],[PairA]:[PairO]],0),"none")</f>
        <v>1</v>
      </c>
      <c r="JH610" s="33" t="b">
        <f>AND($B$2&gt;=_xlfn.NUMBERVALUE(Table_Query_from_MF_DSNP62[[#This Row],[CL_CMP_OBJ_FR1]]),$B$2&lt;=_xlfn.NUMBERVALUE(Table_Query_from_MF_DSNP62[[#This Row],[CL_CMP_OBJ_TO1]]))</f>
        <v>1</v>
      </c>
      <c r="JI610" s="33" t="b">
        <f>AND($B$2&gt;=_xlfn.NUMBERVALUE(Table_Query_from_MF_DSNP62[[#This Row],[CL_CMP_OBJ_FR2]]),$B$2&lt;=_xlfn.NUMBERVALUE(Table_Query_from_MF_DSNP62[[#This Row],[CL_CMP_OBJ_TO2]]))</f>
        <v>1</v>
      </c>
      <c r="JJ610" s="33" t="b">
        <f>AND($B$2&gt;=_xlfn.NUMBERVALUE(Table_Query_from_MF_DSNP62[[#This Row],[CL_CMP_OBJ_FR3]]),$B$2&lt;=_xlfn.NUMBERVALUE(Table_Query_from_MF_DSNP62[[#This Row],[CL_CMP_OBJ_TO3]]))</f>
        <v>1</v>
      </c>
      <c r="JK610" s="33" t="b">
        <f>AND($B$2&gt;=_xlfn.NUMBERVALUE(Table_Query_from_MF_DSNP62[[#This Row],[CL_CMP_OBJ_FR4]]),$B$2&lt;=_xlfn.NUMBERVALUE(Table_Query_from_MF_DSNP62[[#This Row],[CL_CMP_OBJ_TO4]]))</f>
        <v>1</v>
      </c>
      <c r="JL610" s="33" t="b">
        <f>AND($B$2&gt;=_xlfn.NUMBERVALUE(Table_Query_from_MF_DSNP62[[#This Row],[CL_CMP_OBJ_FR5]]),$B$2&lt;=_xlfn.NUMBERVALUE(Table_Query_from_MF_DSNP62[[#This Row],[CL_CMP_OBJ_TO5]]))</f>
        <v>1</v>
      </c>
      <c r="JM610" s="33" t="b">
        <f>AND($B$2&gt;=_xlfn.NUMBERVALUE(Table_Query_from_MF_DSNP62[[#This Row],[CL_CMP_OBJ_FR6]]),$B$2&lt;=_xlfn.NUMBERVALUE(Table_Query_from_MF_DSNP62[[#This Row],[CL_CMP_OBJ_TO6]]))</f>
        <v>1</v>
      </c>
      <c r="JN610" s="33" t="b">
        <f>AND($B$2&gt;=_xlfn.NUMBERVALUE(Table_Query_from_MF_DSNP62[[#This Row],[CL_CMP_OBJ_FR7]]),$B$2&lt;=_xlfn.NUMBERVALUE(Table_Query_from_MF_DSNP62[[#This Row],[CL_CMP_OBJ_TO7]]))</f>
        <v>1</v>
      </c>
      <c r="JO610" s="33" t="b">
        <f>AND($B$2&gt;=_xlfn.NUMBERVALUE(Table_Query_from_MF_DSNP62[[#This Row],[CL_CMP_OBJ_FR8]]),$B$2&lt;=_xlfn.NUMBERVALUE(Table_Query_from_MF_DSNP62[[#This Row],[CL_CMP_OBJ_TO8]]))</f>
        <v>1</v>
      </c>
      <c r="JP610" s="33" t="b">
        <f>AND($B$2&gt;=_xlfn.NUMBERVALUE(Table_Query_from_MF_DSNP62[[#This Row],[CL_CMP_OBJ_FR9]]),$B$2&lt;=_xlfn.NUMBERVALUE(Table_Query_from_MF_DSNP62[[#This Row],[CL_CMP_OBJ_TO9]]))</f>
        <v>1</v>
      </c>
      <c r="JQ610" s="33" t="b">
        <f>AND($B$2&gt;=_xlfn.NUMBERVALUE(Table_Query_from_MF_DSNP62[[#This Row],[CL_CMP_OBJ_FR10]]),$B$2&lt;=_xlfn.NUMBERVALUE(Table_Query_from_MF_DSNP62[[#This Row],[CL_CMP_OBJ_TO10]]))</f>
        <v>1</v>
      </c>
      <c r="JR610" s="33" t="b">
        <f>AND($B$2&gt;=_xlfn.NUMBERVALUE(Table_Query_from_MF_DSNP62[[#This Row],[CL_CMP_OBJ_FR11]]),$B$2&lt;=_xlfn.NUMBERVALUE(Table_Query_from_MF_DSNP62[[#This Row],[CL_CMP_OBJ_TO11]]))</f>
        <v>1</v>
      </c>
      <c r="JS610" s="33" t="b">
        <f>AND($B$2&gt;=_xlfn.NUMBERVALUE(Table_Query_from_MF_DSNP62[[#This Row],[CL_CMP_OBJ_FR12]]),$B$2&lt;=_xlfn.NUMBERVALUE(Table_Query_from_MF_DSNP62[[#This Row],[CL_CMP_OBJ_TO12]]))</f>
        <v>1</v>
      </c>
      <c r="JT610" s="33" t="b">
        <f>AND($B$2&gt;=_xlfn.NUMBERVALUE(Table_Query_from_MF_DSNP62[[#This Row],[CL_CMP_OBJ_FR13]]),$B$2&lt;=_xlfn.NUMBERVALUE(Table_Query_from_MF_DSNP62[[#This Row],[CL_CMP_OBJ_TO13]]))</f>
        <v>1</v>
      </c>
      <c r="JU610" s="33" t="b">
        <f>AND($B$2&gt;=_xlfn.NUMBERVALUE(Table_Query_from_MF_DSNP62[[#This Row],[CL_CMP_OBJ_FR14]]),$B$2&lt;=_xlfn.NUMBERVALUE(Table_Query_from_MF_DSNP62[[#This Row],[CL_CMP_OBJ_TO14]]))</f>
        <v>1</v>
      </c>
      <c r="JV610" s="33" t="b">
        <f>AND($B$2&gt;=_xlfn.NUMBERVALUE(Table_Query_from_MF_DSNP62[[#This Row],[CL_CMP_OBJ_FR15]]),$B$2&lt;=_xlfn.NUMBERVALUE(Table_Query_from_MF_DSNP62[[#This Row],[CL_CMP_OBJ_TO15]]))</f>
        <v>1</v>
      </c>
    </row>
    <row r="611" spans="1:282" x14ac:dyDescent="0.25">
      <c r="A611" t="b">
        <f>OR(,Table_Query_from_MF_DSNP62[[#This Row],[Desired GL included as "hard-coded" GL?]],Table_Query_from_MF_DSNP62[[#This Row],[Desired GL included as "Open GL"?]])</f>
        <v>1</v>
      </c>
      <c r="B611" t="b">
        <f>Table_Query_from_MF_DSNP62[[#This Row],[Desired CObj included as "Open CObj"?]]</f>
        <v>1</v>
      </c>
      <c r="C611" t="s">
        <v>977</v>
      </c>
      <c r="D611" t="s">
        <v>2364</v>
      </c>
      <c r="E611" t="s">
        <v>15</v>
      </c>
      <c r="F611" s="24" t="s">
        <v>421</v>
      </c>
      <c r="G611" t="s">
        <v>13</v>
      </c>
      <c r="H611" s="24" t="s">
        <v>166</v>
      </c>
      <c r="I611" t="s">
        <v>164</v>
      </c>
      <c r="J611" s="24" t="s">
        <v>444</v>
      </c>
      <c r="K611" t="s">
        <v>444</v>
      </c>
      <c r="L611" s="24" t="s">
        <v>444</v>
      </c>
      <c r="M611" t="s">
        <v>444</v>
      </c>
      <c r="N611" t="s">
        <v>444</v>
      </c>
      <c r="O611" t="s">
        <v>442</v>
      </c>
      <c r="P611" t="s">
        <v>444</v>
      </c>
      <c r="Q611" t="s">
        <v>15</v>
      </c>
      <c r="R611" t="s">
        <v>444</v>
      </c>
      <c r="S611" t="s">
        <v>442</v>
      </c>
      <c r="T611" t="s">
        <v>447</v>
      </c>
      <c r="U611" t="s">
        <v>444</v>
      </c>
      <c r="V611" t="s">
        <v>444</v>
      </c>
      <c r="W611" t="s">
        <v>447</v>
      </c>
      <c r="X611" t="s">
        <v>444</v>
      </c>
      <c r="Y611" t="s">
        <v>444</v>
      </c>
      <c r="Z611" t="s">
        <v>444</v>
      </c>
      <c r="AA611" t="s">
        <v>442</v>
      </c>
      <c r="AB611" t="s">
        <v>444</v>
      </c>
      <c r="AC611" t="s">
        <v>444</v>
      </c>
      <c r="AD611" t="s">
        <v>444</v>
      </c>
      <c r="AE611" t="s">
        <v>444</v>
      </c>
      <c r="AF611" t="s">
        <v>444</v>
      </c>
      <c r="AG611" t="s">
        <v>442</v>
      </c>
      <c r="AH611" t="s">
        <v>447</v>
      </c>
      <c r="AI611" t="s">
        <v>447</v>
      </c>
      <c r="AJ611" t="s">
        <v>442</v>
      </c>
      <c r="AK611" t="s">
        <v>442</v>
      </c>
      <c r="AL611" t="s">
        <v>444</v>
      </c>
      <c r="AM611" t="s">
        <v>444</v>
      </c>
      <c r="AN611" t="s">
        <v>444</v>
      </c>
      <c r="AO611" t="s">
        <v>444</v>
      </c>
      <c r="AP611" t="s">
        <v>442</v>
      </c>
      <c r="AQ611" t="s">
        <v>528</v>
      </c>
      <c r="AR611" t="s">
        <v>562</v>
      </c>
      <c r="AS611" t="s">
        <v>162</v>
      </c>
      <c r="AT611" t="s">
        <v>10</v>
      </c>
      <c r="AU611" t="s">
        <v>2365</v>
      </c>
      <c r="AV611" t="s">
        <v>1359</v>
      </c>
      <c r="AW611" t="s">
        <v>444</v>
      </c>
      <c r="AX611" t="s">
        <v>444</v>
      </c>
      <c r="AY611" t="s">
        <v>444</v>
      </c>
      <c r="AZ611" t="s">
        <v>444</v>
      </c>
      <c r="BA611" t="s">
        <v>15</v>
      </c>
      <c r="BB611" t="s">
        <v>444</v>
      </c>
      <c r="BC611" t="s">
        <v>2366</v>
      </c>
      <c r="BD611" t="s">
        <v>1359</v>
      </c>
      <c r="BE611" t="s">
        <v>444</v>
      </c>
      <c r="BF611" t="s">
        <v>1360</v>
      </c>
      <c r="BG611" t="s">
        <v>444</v>
      </c>
      <c r="BH611" t="s">
        <v>444</v>
      </c>
      <c r="BI611" t="s">
        <v>444</v>
      </c>
      <c r="BJ611" t="s">
        <v>444</v>
      </c>
      <c r="BK611" t="s">
        <v>444</v>
      </c>
      <c r="BL611" t="s">
        <v>444</v>
      </c>
      <c r="BM611" t="s">
        <v>444</v>
      </c>
      <c r="BN611" t="s">
        <v>444</v>
      </c>
      <c r="BO611" t="s">
        <v>444</v>
      </c>
      <c r="BP611" t="s">
        <v>444</v>
      </c>
      <c r="BQ611" t="s">
        <v>1360</v>
      </c>
      <c r="BR611" t="s">
        <v>1487</v>
      </c>
      <c r="BS611" t="s">
        <v>444</v>
      </c>
      <c r="BT611" t="s">
        <v>444</v>
      </c>
      <c r="BU611" t="s">
        <v>444</v>
      </c>
      <c r="BV611" t="s">
        <v>444</v>
      </c>
      <c r="BW611" t="s">
        <v>1360</v>
      </c>
      <c r="BX611" t="s">
        <v>1487</v>
      </c>
      <c r="BY611" t="s">
        <v>444</v>
      </c>
      <c r="BZ611" t="s">
        <v>444</v>
      </c>
      <c r="CA611" t="s">
        <v>444</v>
      </c>
      <c r="CB611" t="s">
        <v>444</v>
      </c>
      <c r="CC611" t="s">
        <v>1360</v>
      </c>
      <c r="CD611" t="s">
        <v>1487</v>
      </c>
      <c r="CE611" t="s">
        <v>444</v>
      </c>
      <c r="CF611" t="s">
        <v>1360</v>
      </c>
      <c r="CG611" t="s">
        <v>625</v>
      </c>
      <c r="CH611" t="s">
        <v>444</v>
      </c>
      <c r="CI611" t="s">
        <v>1360</v>
      </c>
      <c r="CJ611" t="s">
        <v>1487</v>
      </c>
      <c r="CK611" t="s">
        <v>444</v>
      </c>
      <c r="CL611" t="s">
        <v>444</v>
      </c>
      <c r="CM611" t="s">
        <v>444</v>
      </c>
      <c r="CN611" t="s">
        <v>444</v>
      </c>
      <c r="CO611" t="s">
        <v>1360</v>
      </c>
      <c r="CP611" t="s">
        <v>1487</v>
      </c>
      <c r="CQ611" t="s">
        <v>444</v>
      </c>
      <c r="CR611" t="s">
        <v>444</v>
      </c>
      <c r="CS611" t="s">
        <v>444</v>
      </c>
      <c r="CT611" t="s">
        <v>444</v>
      </c>
      <c r="CU611" t="s">
        <v>444</v>
      </c>
      <c r="CV611" t="s">
        <v>2922</v>
      </c>
      <c r="CW611" t="s">
        <v>2736</v>
      </c>
      <c r="CX611" t="s">
        <v>2803</v>
      </c>
      <c r="CY611" t="s">
        <v>2367</v>
      </c>
      <c r="CZ611" t="s">
        <v>444</v>
      </c>
      <c r="DA611" t="s">
        <v>444</v>
      </c>
      <c r="DB611" t="s">
        <v>444</v>
      </c>
      <c r="DC611" t="s">
        <v>444</v>
      </c>
      <c r="DD611" t="s">
        <v>444</v>
      </c>
      <c r="DE611" t="s">
        <v>444</v>
      </c>
      <c r="DF611" t="s">
        <v>444</v>
      </c>
      <c r="DG611" t="s">
        <v>444</v>
      </c>
      <c r="DH611" t="s">
        <v>444</v>
      </c>
      <c r="DI611" t="s">
        <v>529</v>
      </c>
      <c r="DJ611" t="s">
        <v>282</v>
      </c>
      <c r="DK611" t="s">
        <v>1440</v>
      </c>
      <c r="DL611" t="s">
        <v>444</v>
      </c>
      <c r="DM611" t="s">
        <v>444</v>
      </c>
      <c r="DN611" t="s">
        <v>444</v>
      </c>
      <c r="DO611" t="s">
        <v>444</v>
      </c>
      <c r="DP611" t="s">
        <v>444</v>
      </c>
      <c r="DQ611" t="s">
        <v>444</v>
      </c>
      <c r="DR611" t="s">
        <v>444</v>
      </c>
      <c r="DS611" t="s">
        <v>444</v>
      </c>
      <c r="DT611" s="24" t="s">
        <v>444</v>
      </c>
      <c r="DU611" s="24" t="s">
        <v>444</v>
      </c>
      <c r="DV611" t="s">
        <v>444</v>
      </c>
      <c r="DW611" t="s">
        <v>444</v>
      </c>
      <c r="DX611" s="24" t="s">
        <v>444</v>
      </c>
      <c r="DY611" s="24" t="s">
        <v>444</v>
      </c>
      <c r="DZ611" t="s">
        <v>444</v>
      </c>
      <c r="EA611" t="s">
        <v>444</v>
      </c>
      <c r="EB611" s="24" t="s">
        <v>444</v>
      </c>
      <c r="EC611" s="24" t="s">
        <v>444</v>
      </c>
      <c r="ED611" t="s">
        <v>444</v>
      </c>
      <c r="EE611" t="s">
        <v>444</v>
      </c>
      <c r="EF611" s="24" t="s">
        <v>444</v>
      </c>
      <c r="EG611" s="24" t="s">
        <v>444</v>
      </c>
      <c r="EH611" t="s">
        <v>444</v>
      </c>
      <c r="EI611" t="s">
        <v>444</v>
      </c>
      <c r="EJ611" s="24" t="s">
        <v>444</v>
      </c>
      <c r="EK611" s="24" t="s">
        <v>444</v>
      </c>
      <c r="EL611" t="s">
        <v>444</v>
      </c>
      <c r="EM611" t="s">
        <v>444</v>
      </c>
      <c r="EN611" s="24" t="s">
        <v>444</v>
      </c>
      <c r="EO611" s="24" t="s">
        <v>444</v>
      </c>
      <c r="EP611" t="s">
        <v>444</v>
      </c>
      <c r="EQ611" t="s">
        <v>444</v>
      </c>
      <c r="ER611" s="24" t="s">
        <v>444</v>
      </c>
      <c r="ES611" s="24" t="s">
        <v>444</v>
      </c>
      <c r="ET611" t="s">
        <v>444</v>
      </c>
      <c r="EU611" t="s">
        <v>444</v>
      </c>
      <c r="EV611" s="24" t="s">
        <v>444</v>
      </c>
      <c r="EW611" s="24" t="s">
        <v>444</v>
      </c>
      <c r="EX611" t="s">
        <v>444</v>
      </c>
      <c r="EY611" t="s">
        <v>444</v>
      </c>
      <c r="EZ611" s="24" t="s">
        <v>444</v>
      </c>
      <c r="FA611" s="24" t="s">
        <v>444</v>
      </c>
      <c r="FB611" t="s">
        <v>444</v>
      </c>
      <c r="FC611" t="s">
        <v>444</v>
      </c>
      <c r="FD611" s="24" t="s">
        <v>444</v>
      </c>
      <c r="FE611" s="24" t="s">
        <v>444</v>
      </c>
      <c r="FF611" t="s">
        <v>444</v>
      </c>
      <c r="FG611" t="s">
        <v>444</v>
      </c>
      <c r="FH611" s="24" t="s">
        <v>444</v>
      </c>
      <c r="FI611" s="24" t="s">
        <v>444</v>
      </c>
      <c r="FJ611" t="s">
        <v>444</v>
      </c>
      <c r="FK611" t="s">
        <v>444</v>
      </c>
      <c r="FL611" s="24" t="s">
        <v>444</v>
      </c>
      <c r="FM611" s="24" t="s">
        <v>444</v>
      </c>
      <c r="FN611" t="s">
        <v>444</v>
      </c>
      <c r="FO611" t="s">
        <v>444</v>
      </c>
      <c r="FP611" s="24" t="s">
        <v>444</v>
      </c>
      <c r="FQ611" s="24" t="s">
        <v>444</v>
      </c>
      <c r="FR611" t="s">
        <v>444</v>
      </c>
      <c r="FS611" t="s">
        <v>444</v>
      </c>
      <c r="FT611" s="24" t="s">
        <v>444</v>
      </c>
      <c r="FU611" s="24" t="s">
        <v>444</v>
      </c>
      <c r="FV611" t="s">
        <v>444</v>
      </c>
      <c r="FW611" t="s">
        <v>444</v>
      </c>
      <c r="FX611" s="24" t="s">
        <v>444</v>
      </c>
      <c r="FY611" s="24" t="s">
        <v>444</v>
      </c>
      <c r="FZ611" t="s">
        <v>444</v>
      </c>
      <c r="GA611" t="s">
        <v>444</v>
      </c>
      <c r="GB611" s="24" t="s">
        <v>444</v>
      </c>
      <c r="GC611" s="24" t="s">
        <v>444</v>
      </c>
      <c r="GD611" t="s">
        <v>444</v>
      </c>
      <c r="GE611" t="s">
        <v>444</v>
      </c>
      <c r="GF611" s="24" t="s">
        <v>444</v>
      </c>
      <c r="GG611" s="24" t="s">
        <v>444</v>
      </c>
      <c r="GH611" t="s">
        <v>15</v>
      </c>
      <c r="GI611" s="24" t="s">
        <v>538</v>
      </c>
      <c r="GJ611" s="24" t="s">
        <v>536</v>
      </c>
      <c r="GK611" t="s">
        <v>548</v>
      </c>
      <c r="GL611" t="s">
        <v>1453</v>
      </c>
      <c r="GM611" s="24" t="s">
        <v>1454</v>
      </c>
      <c r="GN611" s="24" t="s">
        <v>609</v>
      </c>
      <c r="GO611" t="s">
        <v>444</v>
      </c>
      <c r="GP611" t="s">
        <v>444</v>
      </c>
      <c r="GQ611" s="24" t="s">
        <v>444</v>
      </c>
      <c r="GR611" s="24" t="s">
        <v>444</v>
      </c>
      <c r="GS611" t="s">
        <v>444</v>
      </c>
      <c r="GT611" t="s">
        <v>444</v>
      </c>
      <c r="GU611" s="24" t="s">
        <v>444</v>
      </c>
      <c r="GV611" s="24" t="s">
        <v>444</v>
      </c>
      <c r="GW611" t="s">
        <v>444</v>
      </c>
      <c r="GX611" t="s">
        <v>444</v>
      </c>
      <c r="GY611" s="24" t="s">
        <v>444</v>
      </c>
      <c r="GZ611" s="24" t="s">
        <v>444</v>
      </c>
      <c r="HA611" t="s">
        <v>444</v>
      </c>
      <c r="HB611" t="s">
        <v>444</v>
      </c>
      <c r="HC611" s="24" t="s">
        <v>444</v>
      </c>
      <c r="HD611" s="24" t="s">
        <v>444</v>
      </c>
      <c r="HE611" t="s">
        <v>444</v>
      </c>
      <c r="HF611" t="s">
        <v>444</v>
      </c>
      <c r="HG611" s="24" t="s">
        <v>444</v>
      </c>
      <c r="HH611" s="24" t="s">
        <v>444</v>
      </c>
      <c r="HI611" t="s">
        <v>444</v>
      </c>
      <c r="HJ611" t="s">
        <v>444</v>
      </c>
      <c r="HK611" s="24" t="s">
        <v>444</v>
      </c>
      <c r="HL611" s="24" t="s">
        <v>444</v>
      </c>
      <c r="HM611" t="s">
        <v>444</v>
      </c>
      <c r="HN611" t="s">
        <v>444</v>
      </c>
      <c r="HO611" s="24" t="s">
        <v>444</v>
      </c>
      <c r="HP611" s="24" t="s">
        <v>444</v>
      </c>
      <c r="HQ611" t="s">
        <v>444</v>
      </c>
      <c r="HR611" t="s">
        <v>444</v>
      </c>
      <c r="HS611" s="24" t="s">
        <v>444</v>
      </c>
      <c r="HT611" s="24" t="s">
        <v>444</v>
      </c>
      <c r="HU611" t="s">
        <v>444</v>
      </c>
      <c r="HV611" t="s">
        <v>444</v>
      </c>
      <c r="HW611" s="24" t="s">
        <v>444</v>
      </c>
      <c r="HX611" s="24" t="s">
        <v>444</v>
      </c>
      <c r="HY611" t="s">
        <v>444</v>
      </c>
      <c r="HZ611" t="s">
        <v>444</v>
      </c>
      <c r="IA611" t="s">
        <v>2922</v>
      </c>
      <c r="IB611" t="s">
        <v>2736</v>
      </c>
      <c r="IC611" t="s">
        <v>3050</v>
      </c>
      <c r="ID611" s="33" t="b" cm="1">
        <f t="array" ref="ID611">_xlfn.IFNA(MATCH($A$2,_xlfn.NUMBERVALUE(Table_Query_from_MF_DSNP62[[#This Row],[CL_GLACCT_DR1]:[CL_GLACCT_CR4]]),0),0)&gt;=1</f>
        <v>1</v>
      </c>
      <c r="IE611" s="33" t="b">
        <f>OR(Table_Query_from_MF_DSNP62[[#This Row],[Pair1]:[Pair25]])</f>
        <v>1</v>
      </c>
      <c r="IF611" s="33">
        <f>_xlfn.IFNA(MATCH(TRUE,Table_Query_from_MF_DSNP62[[#This Row],[Pair1]:[Pair25]],0),"none")</f>
        <v>1</v>
      </c>
      <c r="IG611" s="33" t="b">
        <f>AND($A$2&gt;=_xlfn.NUMBERVALUE(Table_Query_from_MF_DSNP62[[#This Row],[CL_GL_ACCT_FR1]]),$A$2&lt;=_xlfn.NUMBERVALUE(Table_Query_from_MF_DSNP62[[#This Row],[CL_GL_ACCT_TO1]]))</f>
        <v>1</v>
      </c>
      <c r="IH611" s="33" t="b">
        <f>AND($A$2&gt;=_xlfn.NUMBERVALUE(Table_Query_from_MF_DSNP62[[#This Row],[CL_GL_ACCT_FR2]]),$A$2&lt;=_xlfn.NUMBERVALUE(Table_Query_from_MF_DSNP62[[#This Row],[CL_GL_ACCT_TO2]]))</f>
        <v>1</v>
      </c>
      <c r="II611" s="33" t="b">
        <f>AND($A$2&gt;=_xlfn.NUMBERVALUE(Table_Query_from_MF_DSNP62[[#This Row],[CL_GL_ACCT_FR3]]),$A$2&lt;=_xlfn.NUMBERVALUE(Table_Query_from_MF_DSNP62[[#This Row],[CL_GL_ACCT_TO3]]))</f>
        <v>1</v>
      </c>
      <c r="IJ611" s="33" t="b">
        <f>AND($A$2&gt;=_xlfn.NUMBERVALUE(Table_Query_from_MF_DSNP62[[#This Row],[CL_GL_ACCT_FR4]]),$A$2&lt;=_xlfn.NUMBERVALUE(Table_Query_from_MF_DSNP62[[#This Row],[CL_GL_ACCT_TO4]]))</f>
        <v>1</v>
      </c>
      <c r="IK611" s="33" t="b">
        <f>AND($A$2&gt;=_xlfn.NUMBERVALUE(Table_Query_from_MF_DSNP62[[#This Row],[CL_GL_ACCT_FR5]]),$A$2&lt;=_xlfn.NUMBERVALUE(Table_Query_from_MF_DSNP62[[#This Row],[CL_GL_ACCT_TO5]]))</f>
        <v>1</v>
      </c>
      <c r="IL611" s="33" t="b">
        <f>AND($A$2&gt;=_xlfn.NUMBERVALUE(Table_Query_from_MF_DSNP62[[#This Row],[CL_GL_ACCT_FR6]]),$A$2&lt;=_xlfn.NUMBERVALUE(Table_Query_from_MF_DSNP62[[#This Row],[CL_GL_ACCT_TO6]]))</f>
        <v>1</v>
      </c>
      <c r="IM611" s="33" t="b">
        <f>AND($A$2&gt;=_xlfn.NUMBERVALUE(Table_Query_from_MF_DSNP62[[#This Row],[CL_GL_ACCT_FR7]]),$A$2&lt;=_xlfn.NUMBERVALUE(Table_Query_from_MF_DSNP62[[#This Row],[CL_GL_ACCT_TO7]]))</f>
        <v>1</v>
      </c>
      <c r="IN611" s="33" t="b">
        <f>AND($A$2&gt;=_xlfn.NUMBERVALUE(Table_Query_from_MF_DSNP62[[#This Row],[CL_GL_ACCT_FR8]]),$A$2&lt;=_xlfn.NUMBERVALUE(Table_Query_from_MF_DSNP62[[#This Row],[CL_GL_ACCT_TO8]]))</f>
        <v>1</v>
      </c>
      <c r="IO611" s="33" t="b">
        <f>AND($A$2&gt;=_xlfn.NUMBERVALUE(Table_Query_from_MF_DSNP62[[#This Row],[CL_GL_ACCT_FR9]]),$A$2&lt;=_xlfn.NUMBERVALUE(Table_Query_from_MF_DSNP62[[#This Row],[CL_GL_ACCT_TO9]]))</f>
        <v>1</v>
      </c>
      <c r="IP611" s="33" t="b">
        <f>AND($A$2&gt;=_xlfn.NUMBERVALUE(Table_Query_from_MF_DSNP62[[#This Row],[CL_GL_ACCT_FR10]]),$A$2&lt;=_xlfn.NUMBERVALUE(Table_Query_from_MF_DSNP62[[#This Row],[CL_GL_ACCT_TO10]]))</f>
        <v>1</v>
      </c>
      <c r="IQ611" s="33" t="b">
        <f>AND($A$2&gt;=_xlfn.NUMBERVALUE(Table_Query_from_MF_DSNP62[[#This Row],[CL_GL_ACCT_FR11]]),$A$2&lt;=_xlfn.NUMBERVALUE(Table_Query_from_MF_DSNP62[[#This Row],[CL_GL_ACCT_TO11]]))</f>
        <v>1</v>
      </c>
      <c r="IR611" s="33" t="b">
        <f>AND($A$2&gt;=_xlfn.NUMBERVALUE(Table_Query_from_MF_DSNP62[[#This Row],[CL_GL_ACCT_FR12]]),$A$2&lt;=_xlfn.NUMBERVALUE(Table_Query_from_MF_DSNP62[[#This Row],[CL_GL_ACCT_TO12]]))</f>
        <v>1</v>
      </c>
      <c r="IS611" s="33" t="b">
        <f>AND($A$2&gt;=_xlfn.NUMBERVALUE(Table_Query_from_MF_DSNP62[[#This Row],[CL_GL_ACCT_FR13]]),$A$2&lt;=_xlfn.NUMBERVALUE(Table_Query_from_MF_DSNP62[[#This Row],[CL_GL_ACCT_TO13]]))</f>
        <v>1</v>
      </c>
      <c r="IT611" s="33" t="b">
        <f>AND($A$2&gt;=_xlfn.NUMBERVALUE(Table_Query_from_MF_DSNP62[[#This Row],[CL_GL_ACCT_FR14]]),$A$2&lt;=_xlfn.NUMBERVALUE(Table_Query_from_MF_DSNP62[[#This Row],[CL_GL_ACCT_TO14]]))</f>
        <v>1</v>
      </c>
      <c r="IU611" s="33" t="b">
        <f>AND($A$2&gt;=_xlfn.NUMBERVALUE(Table_Query_from_MF_DSNP62[[#This Row],[CL_GL_ACCT_FR15]]),$A$2&lt;=_xlfn.NUMBERVALUE(Table_Query_from_MF_DSNP62[[#This Row],[CL_GL_ACCT_TO15]]))</f>
        <v>1</v>
      </c>
      <c r="IV611" s="33" t="b">
        <f>AND($A$2&gt;=_xlfn.NUMBERVALUE(Table_Query_from_MF_DSNP62[[#This Row],[CL_GL_ACCT_FR16]]),$A$2&lt;=_xlfn.NUMBERVALUE(Table_Query_from_MF_DSNP62[[#This Row],[CL_GL_ACCT_TO16]]))</f>
        <v>1</v>
      </c>
      <c r="IW611" s="33" t="b">
        <f>AND($A$2&gt;=_xlfn.NUMBERVALUE(Table_Query_from_MF_DSNP62[[#This Row],[CL_GL_ACCT_FR17]]),$A$2&lt;=_xlfn.NUMBERVALUE(Table_Query_from_MF_DSNP62[[#This Row],[CL_GL_ACCT_TO17]]))</f>
        <v>1</v>
      </c>
      <c r="IX611" s="33" t="b">
        <f>AND($A$2&gt;=_xlfn.NUMBERVALUE(Table_Query_from_MF_DSNP62[[#This Row],[CL_GL_ACCT_FR18]]),$A$2&lt;=_xlfn.NUMBERVALUE(Table_Query_from_MF_DSNP62[[#This Row],[CL_GL_ACCT_TO18]]))</f>
        <v>1</v>
      </c>
      <c r="IY611" s="33" t="b">
        <f>AND($A$2&gt;=_xlfn.NUMBERVALUE(Table_Query_from_MF_DSNP62[[#This Row],[CL_GL_ACCT_FR19]]),$A$2&lt;=_xlfn.NUMBERVALUE(Table_Query_from_MF_DSNP62[[#This Row],[CL_GL_ACCT_TO19]]))</f>
        <v>1</v>
      </c>
      <c r="IZ611" s="33" t="b">
        <f>AND($A$2&gt;=_xlfn.NUMBERVALUE(Table_Query_from_MF_DSNP62[[#This Row],[CL_GL_ACCT_FR20]]),$A$2&lt;=_xlfn.NUMBERVALUE(Table_Query_from_MF_DSNP62[[#This Row],[CL_GL_ACCT_TO20]]))</f>
        <v>1</v>
      </c>
      <c r="JA611" s="33" t="b">
        <f>AND($A$2&gt;=_xlfn.NUMBERVALUE(Table_Query_from_MF_DSNP62[[#This Row],[CL_GL_ACCT_FR21]]),$A$2&lt;=_xlfn.NUMBERVALUE(Table_Query_from_MF_DSNP62[[#This Row],[CL_GL_ACCT_TO21]]))</f>
        <v>1</v>
      </c>
      <c r="JB611" s="33" t="b">
        <f>AND($A$2&gt;=_xlfn.NUMBERVALUE(Table_Query_from_MF_DSNP62[[#This Row],[CL_GL_ACCT_FR22]]),$A$2&lt;=_xlfn.NUMBERVALUE(Table_Query_from_MF_DSNP62[[#This Row],[CL_GL_ACCT_TO22]]))</f>
        <v>1</v>
      </c>
      <c r="JC611" s="33" t="b">
        <f>AND($A$2&gt;=_xlfn.NUMBERVALUE(Table_Query_from_MF_DSNP62[[#This Row],[CL_GL_ACCT_FR23]]),$A$2&lt;=_xlfn.NUMBERVALUE(Table_Query_from_MF_DSNP62[[#This Row],[CL_GL_ACCT_TO23]]))</f>
        <v>1</v>
      </c>
      <c r="JD611" s="33" t="b">
        <f>AND($A$2&gt;=_xlfn.NUMBERVALUE(Table_Query_from_MF_DSNP62[[#This Row],[CL_GL_ACCT_FR24]]),$A$2&lt;=_xlfn.NUMBERVALUE(Table_Query_from_MF_DSNP62[[#This Row],[CL_GL_ACCT_TO24]]))</f>
        <v>1</v>
      </c>
      <c r="JE611" s="33" t="b">
        <f>AND($A$2&gt;=_xlfn.NUMBERVALUE(Table_Query_from_MF_DSNP62[[#This Row],[CL_GL_ACCT_FR25]]),$A$2&lt;=_xlfn.NUMBERVALUE(Table_Query_from_MF_DSNP62[[#This Row],[CL_GL_ACCT_TO25]]))</f>
        <v>1</v>
      </c>
      <c r="JF611" s="33" t="b">
        <f>OR(Table_Query_from_MF_DSNP62[[#This Row],[PairA]:[PairO]])</f>
        <v>1</v>
      </c>
      <c r="JG611" s="33">
        <f>_xlfn.IFNA(MATCH(TRUE,Table_Query_from_MF_DSNP62[[#This Row],[PairA]:[PairO]],0),"none")</f>
        <v>4</v>
      </c>
      <c r="JH611" s="33" t="b">
        <f>AND($B$2&gt;=_xlfn.NUMBERVALUE(Table_Query_from_MF_DSNP62[[#This Row],[CL_CMP_OBJ_FR1]]),$B$2&lt;=_xlfn.NUMBERVALUE(Table_Query_from_MF_DSNP62[[#This Row],[CL_CMP_OBJ_TO1]]))</f>
        <v>0</v>
      </c>
      <c r="JI611" s="33" t="b">
        <f>AND($B$2&gt;=_xlfn.NUMBERVALUE(Table_Query_from_MF_DSNP62[[#This Row],[CL_CMP_OBJ_FR2]]),$B$2&lt;=_xlfn.NUMBERVALUE(Table_Query_from_MF_DSNP62[[#This Row],[CL_CMP_OBJ_TO2]]))</f>
        <v>0</v>
      </c>
      <c r="JJ611" s="33" t="b">
        <f>AND($B$2&gt;=_xlfn.NUMBERVALUE(Table_Query_from_MF_DSNP62[[#This Row],[CL_CMP_OBJ_FR3]]),$B$2&lt;=_xlfn.NUMBERVALUE(Table_Query_from_MF_DSNP62[[#This Row],[CL_CMP_OBJ_TO3]]))</f>
        <v>0</v>
      </c>
      <c r="JK611" s="33" t="b">
        <f>AND($B$2&gt;=_xlfn.NUMBERVALUE(Table_Query_from_MF_DSNP62[[#This Row],[CL_CMP_OBJ_FR4]]),$B$2&lt;=_xlfn.NUMBERVALUE(Table_Query_from_MF_DSNP62[[#This Row],[CL_CMP_OBJ_TO4]]))</f>
        <v>1</v>
      </c>
      <c r="JL611" s="33" t="b">
        <f>AND($B$2&gt;=_xlfn.NUMBERVALUE(Table_Query_from_MF_DSNP62[[#This Row],[CL_CMP_OBJ_FR5]]),$B$2&lt;=_xlfn.NUMBERVALUE(Table_Query_from_MF_DSNP62[[#This Row],[CL_CMP_OBJ_TO5]]))</f>
        <v>1</v>
      </c>
      <c r="JM611" s="33" t="b">
        <f>AND($B$2&gt;=_xlfn.NUMBERVALUE(Table_Query_from_MF_DSNP62[[#This Row],[CL_CMP_OBJ_FR6]]),$B$2&lt;=_xlfn.NUMBERVALUE(Table_Query_from_MF_DSNP62[[#This Row],[CL_CMP_OBJ_TO6]]))</f>
        <v>1</v>
      </c>
      <c r="JN611" s="33" t="b">
        <f>AND($B$2&gt;=_xlfn.NUMBERVALUE(Table_Query_from_MF_DSNP62[[#This Row],[CL_CMP_OBJ_FR7]]),$B$2&lt;=_xlfn.NUMBERVALUE(Table_Query_from_MF_DSNP62[[#This Row],[CL_CMP_OBJ_TO7]]))</f>
        <v>1</v>
      </c>
      <c r="JO611" s="33" t="b">
        <f>AND($B$2&gt;=_xlfn.NUMBERVALUE(Table_Query_from_MF_DSNP62[[#This Row],[CL_CMP_OBJ_FR8]]),$B$2&lt;=_xlfn.NUMBERVALUE(Table_Query_from_MF_DSNP62[[#This Row],[CL_CMP_OBJ_TO8]]))</f>
        <v>1</v>
      </c>
      <c r="JP611" s="33" t="b">
        <f>AND($B$2&gt;=_xlfn.NUMBERVALUE(Table_Query_from_MF_DSNP62[[#This Row],[CL_CMP_OBJ_FR9]]),$B$2&lt;=_xlfn.NUMBERVALUE(Table_Query_from_MF_DSNP62[[#This Row],[CL_CMP_OBJ_TO9]]))</f>
        <v>1</v>
      </c>
      <c r="JQ611" s="33" t="b">
        <f>AND($B$2&gt;=_xlfn.NUMBERVALUE(Table_Query_from_MF_DSNP62[[#This Row],[CL_CMP_OBJ_FR10]]),$B$2&lt;=_xlfn.NUMBERVALUE(Table_Query_from_MF_DSNP62[[#This Row],[CL_CMP_OBJ_TO10]]))</f>
        <v>1</v>
      </c>
      <c r="JR611" s="33" t="b">
        <f>AND($B$2&gt;=_xlfn.NUMBERVALUE(Table_Query_from_MF_DSNP62[[#This Row],[CL_CMP_OBJ_FR11]]),$B$2&lt;=_xlfn.NUMBERVALUE(Table_Query_from_MF_DSNP62[[#This Row],[CL_CMP_OBJ_TO11]]))</f>
        <v>1</v>
      </c>
      <c r="JS611" s="33" t="b">
        <f>AND($B$2&gt;=_xlfn.NUMBERVALUE(Table_Query_from_MF_DSNP62[[#This Row],[CL_CMP_OBJ_FR12]]),$B$2&lt;=_xlfn.NUMBERVALUE(Table_Query_from_MF_DSNP62[[#This Row],[CL_CMP_OBJ_TO12]]))</f>
        <v>1</v>
      </c>
      <c r="JT611" s="33" t="b">
        <f>AND($B$2&gt;=_xlfn.NUMBERVALUE(Table_Query_from_MF_DSNP62[[#This Row],[CL_CMP_OBJ_FR13]]),$B$2&lt;=_xlfn.NUMBERVALUE(Table_Query_from_MF_DSNP62[[#This Row],[CL_CMP_OBJ_TO13]]))</f>
        <v>1</v>
      </c>
      <c r="JU611" s="33" t="b">
        <f>AND($B$2&gt;=_xlfn.NUMBERVALUE(Table_Query_from_MF_DSNP62[[#This Row],[CL_CMP_OBJ_FR14]]),$B$2&lt;=_xlfn.NUMBERVALUE(Table_Query_from_MF_DSNP62[[#This Row],[CL_CMP_OBJ_TO14]]))</f>
        <v>1</v>
      </c>
      <c r="JV611" s="33" t="b">
        <f>AND($B$2&gt;=_xlfn.NUMBERVALUE(Table_Query_from_MF_DSNP62[[#This Row],[CL_CMP_OBJ_FR15]]),$B$2&lt;=_xlfn.NUMBERVALUE(Table_Query_from_MF_DSNP62[[#This Row],[CL_CMP_OBJ_TO15]]))</f>
        <v>1</v>
      </c>
    </row>
    <row r="612" spans="1:282" x14ac:dyDescent="0.25">
      <c r="A612" t="b">
        <f>OR(,Table_Query_from_MF_DSNP62[[#This Row],[Desired GL included as "hard-coded" GL?]],Table_Query_from_MF_DSNP62[[#This Row],[Desired GL included as "Open GL"?]])</f>
        <v>1</v>
      </c>
      <c r="B612" t="b">
        <f>Table_Query_from_MF_DSNP62[[#This Row],[Desired CObj included as "Open CObj"?]]</f>
        <v>1</v>
      </c>
      <c r="C612" t="s">
        <v>1006</v>
      </c>
      <c r="D612" t="s">
        <v>2368</v>
      </c>
      <c r="E612" t="s">
        <v>8</v>
      </c>
      <c r="F612" s="24" t="s">
        <v>18</v>
      </c>
      <c r="G612" t="s">
        <v>411</v>
      </c>
      <c r="H612" s="24" t="s">
        <v>444</v>
      </c>
      <c r="I612" t="s">
        <v>444</v>
      </c>
      <c r="J612" s="24" t="s">
        <v>444</v>
      </c>
      <c r="K612" t="s">
        <v>444</v>
      </c>
      <c r="L612" s="24" t="s">
        <v>444</v>
      </c>
      <c r="M612" t="s">
        <v>444</v>
      </c>
      <c r="N612" t="s">
        <v>444</v>
      </c>
      <c r="O612" t="s">
        <v>444</v>
      </c>
      <c r="P612" t="s">
        <v>444</v>
      </c>
      <c r="Q612" t="s">
        <v>15</v>
      </c>
      <c r="R612" t="s">
        <v>444</v>
      </c>
      <c r="S612" t="s">
        <v>442</v>
      </c>
      <c r="T612" t="s">
        <v>447</v>
      </c>
      <c r="U612" t="s">
        <v>444</v>
      </c>
      <c r="V612" t="s">
        <v>444</v>
      </c>
      <c r="W612" t="s">
        <v>447</v>
      </c>
      <c r="X612" t="s">
        <v>444</v>
      </c>
      <c r="Y612" t="s">
        <v>444</v>
      </c>
      <c r="Z612" t="s">
        <v>442</v>
      </c>
      <c r="AA612" t="s">
        <v>442</v>
      </c>
      <c r="AB612" t="s">
        <v>444</v>
      </c>
      <c r="AC612" t="s">
        <v>444</v>
      </c>
      <c r="AD612" t="s">
        <v>444</v>
      </c>
      <c r="AE612" t="s">
        <v>444</v>
      </c>
      <c r="AF612" t="s">
        <v>444</v>
      </c>
      <c r="AG612" t="s">
        <v>442</v>
      </c>
      <c r="AH612" t="s">
        <v>447</v>
      </c>
      <c r="AI612" t="s">
        <v>447</v>
      </c>
      <c r="AJ612" t="s">
        <v>442</v>
      </c>
      <c r="AK612" t="s">
        <v>442</v>
      </c>
      <c r="AL612" t="s">
        <v>444</v>
      </c>
      <c r="AM612" t="s">
        <v>444</v>
      </c>
      <c r="AN612" t="s">
        <v>444</v>
      </c>
      <c r="AO612" t="s">
        <v>444</v>
      </c>
      <c r="AP612" t="s">
        <v>442</v>
      </c>
      <c r="AQ612" t="s">
        <v>282</v>
      </c>
      <c r="AR612" t="s">
        <v>528</v>
      </c>
      <c r="AS612" t="s">
        <v>162</v>
      </c>
      <c r="AT612" t="s">
        <v>444</v>
      </c>
      <c r="AU612" t="s">
        <v>444</v>
      </c>
      <c r="AV612" t="s">
        <v>442</v>
      </c>
      <c r="AW612" t="s">
        <v>444</v>
      </c>
      <c r="AX612" t="s">
        <v>444</v>
      </c>
      <c r="AY612" t="s">
        <v>444</v>
      </c>
      <c r="AZ612" t="s">
        <v>444</v>
      </c>
      <c r="BA612" t="s">
        <v>444</v>
      </c>
      <c r="BB612" t="s">
        <v>444</v>
      </c>
      <c r="BC612" t="s">
        <v>444</v>
      </c>
      <c r="BD612" t="s">
        <v>1359</v>
      </c>
      <c r="BE612" t="s">
        <v>444</v>
      </c>
      <c r="BF612" t="s">
        <v>1360</v>
      </c>
      <c r="BG612" t="s">
        <v>444</v>
      </c>
      <c r="BH612" t="s">
        <v>444</v>
      </c>
      <c r="BI612" t="s">
        <v>444</v>
      </c>
      <c r="BJ612" t="s">
        <v>444</v>
      </c>
      <c r="BK612" t="s">
        <v>444</v>
      </c>
      <c r="BL612" t="s">
        <v>444</v>
      </c>
      <c r="BM612" t="s">
        <v>444</v>
      </c>
      <c r="BN612" t="s">
        <v>444</v>
      </c>
      <c r="BO612" t="s">
        <v>444</v>
      </c>
      <c r="BP612" t="s">
        <v>444</v>
      </c>
      <c r="BQ612" t="s">
        <v>1360</v>
      </c>
      <c r="BR612" t="s">
        <v>143</v>
      </c>
      <c r="BS612" t="s">
        <v>444</v>
      </c>
      <c r="BT612" t="s">
        <v>444</v>
      </c>
      <c r="BU612" t="s">
        <v>444</v>
      </c>
      <c r="BV612" t="s">
        <v>444</v>
      </c>
      <c r="BW612" t="s">
        <v>1360</v>
      </c>
      <c r="BX612" t="s">
        <v>143</v>
      </c>
      <c r="BY612" t="s">
        <v>444</v>
      </c>
      <c r="BZ612" t="s">
        <v>444</v>
      </c>
      <c r="CA612" t="s">
        <v>444</v>
      </c>
      <c r="CB612" t="s">
        <v>444</v>
      </c>
      <c r="CC612" t="s">
        <v>444</v>
      </c>
      <c r="CD612" t="s">
        <v>444</v>
      </c>
      <c r="CE612" t="s">
        <v>444</v>
      </c>
      <c r="CF612" t="s">
        <v>444</v>
      </c>
      <c r="CG612" t="s">
        <v>444</v>
      </c>
      <c r="CH612" t="s">
        <v>444</v>
      </c>
      <c r="CI612" t="s">
        <v>1360</v>
      </c>
      <c r="CJ612" t="s">
        <v>143</v>
      </c>
      <c r="CK612" t="s">
        <v>444</v>
      </c>
      <c r="CL612" t="s">
        <v>444</v>
      </c>
      <c r="CM612" t="s">
        <v>444</v>
      </c>
      <c r="CN612" t="s">
        <v>444</v>
      </c>
      <c r="CO612" t="s">
        <v>1360</v>
      </c>
      <c r="CP612" t="s">
        <v>143</v>
      </c>
      <c r="CQ612" t="s">
        <v>444</v>
      </c>
      <c r="CR612" t="s">
        <v>444</v>
      </c>
      <c r="CS612" t="s">
        <v>444</v>
      </c>
      <c r="CT612" t="s">
        <v>444</v>
      </c>
      <c r="CU612" t="s">
        <v>444</v>
      </c>
      <c r="CV612" t="s">
        <v>2942</v>
      </c>
      <c r="CW612" t="s">
        <v>2736</v>
      </c>
      <c r="CX612" t="s">
        <v>2943</v>
      </c>
      <c r="CY612" t="s">
        <v>1472</v>
      </c>
      <c r="CZ612" t="s">
        <v>1473</v>
      </c>
      <c r="DA612" t="s">
        <v>444</v>
      </c>
      <c r="DB612" t="s">
        <v>444</v>
      </c>
      <c r="DC612" t="s">
        <v>444</v>
      </c>
      <c r="DD612" t="s">
        <v>444</v>
      </c>
      <c r="DE612" t="s">
        <v>444</v>
      </c>
      <c r="DF612" t="s">
        <v>444</v>
      </c>
      <c r="DG612" t="s">
        <v>444</v>
      </c>
      <c r="DH612" t="s">
        <v>444</v>
      </c>
      <c r="DI612" t="s">
        <v>282</v>
      </c>
      <c r="DJ612" t="s">
        <v>1451</v>
      </c>
      <c r="DK612" t="s">
        <v>444</v>
      </c>
      <c r="DL612" t="s">
        <v>444</v>
      </c>
      <c r="DM612" t="s">
        <v>444</v>
      </c>
      <c r="DN612" t="s">
        <v>444</v>
      </c>
      <c r="DO612" t="s">
        <v>444</v>
      </c>
      <c r="DP612" t="s">
        <v>444</v>
      </c>
      <c r="DQ612" t="s">
        <v>444</v>
      </c>
      <c r="DR612" t="s">
        <v>444</v>
      </c>
      <c r="DS612" t="s">
        <v>15</v>
      </c>
      <c r="DT612" s="24" t="s">
        <v>444</v>
      </c>
      <c r="DU612" s="24" t="s">
        <v>444</v>
      </c>
      <c r="DV612" t="s">
        <v>444</v>
      </c>
      <c r="DW612" t="s">
        <v>444</v>
      </c>
      <c r="DX612" s="24" t="s">
        <v>444</v>
      </c>
      <c r="DY612" s="24" t="s">
        <v>444</v>
      </c>
      <c r="DZ612" t="s">
        <v>444</v>
      </c>
      <c r="EA612" t="s">
        <v>444</v>
      </c>
      <c r="EB612" s="24" t="s">
        <v>444</v>
      </c>
      <c r="EC612" s="24" t="s">
        <v>444</v>
      </c>
      <c r="ED612" t="s">
        <v>444</v>
      </c>
      <c r="EE612" t="s">
        <v>444</v>
      </c>
      <c r="EF612" s="24" t="s">
        <v>444</v>
      </c>
      <c r="EG612" s="24" t="s">
        <v>444</v>
      </c>
      <c r="EH612" t="s">
        <v>444</v>
      </c>
      <c r="EI612" t="s">
        <v>444</v>
      </c>
      <c r="EJ612" s="24" t="s">
        <v>444</v>
      </c>
      <c r="EK612" s="24" t="s">
        <v>444</v>
      </c>
      <c r="EL612" t="s">
        <v>444</v>
      </c>
      <c r="EM612" t="s">
        <v>444</v>
      </c>
      <c r="EN612" s="24" t="s">
        <v>444</v>
      </c>
      <c r="EO612" s="24" t="s">
        <v>444</v>
      </c>
      <c r="EP612" t="s">
        <v>444</v>
      </c>
      <c r="EQ612" t="s">
        <v>444</v>
      </c>
      <c r="ER612" s="24" t="s">
        <v>444</v>
      </c>
      <c r="ES612" s="24" t="s">
        <v>444</v>
      </c>
      <c r="ET612" t="s">
        <v>444</v>
      </c>
      <c r="EU612" t="s">
        <v>444</v>
      </c>
      <c r="EV612" s="24" t="s">
        <v>444</v>
      </c>
      <c r="EW612" s="24" t="s">
        <v>444</v>
      </c>
      <c r="EX612" t="s">
        <v>444</v>
      </c>
      <c r="EY612" t="s">
        <v>444</v>
      </c>
      <c r="EZ612" s="24" t="s">
        <v>444</v>
      </c>
      <c r="FA612" s="24" t="s">
        <v>444</v>
      </c>
      <c r="FB612" t="s">
        <v>444</v>
      </c>
      <c r="FC612" t="s">
        <v>444</v>
      </c>
      <c r="FD612" s="24" t="s">
        <v>444</v>
      </c>
      <c r="FE612" s="24" t="s">
        <v>444</v>
      </c>
      <c r="FF612" t="s">
        <v>444</v>
      </c>
      <c r="FG612" t="s">
        <v>444</v>
      </c>
      <c r="FH612" s="24" t="s">
        <v>444</v>
      </c>
      <c r="FI612" s="24" t="s">
        <v>444</v>
      </c>
      <c r="FJ612" t="s">
        <v>444</v>
      </c>
      <c r="FK612" t="s">
        <v>444</v>
      </c>
      <c r="FL612" s="24" t="s">
        <v>444</v>
      </c>
      <c r="FM612" s="24" t="s">
        <v>444</v>
      </c>
      <c r="FN612" t="s">
        <v>444</v>
      </c>
      <c r="FO612" t="s">
        <v>444</v>
      </c>
      <c r="FP612" s="24" t="s">
        <v>444</v>
      </c>
      <c r="FQ612" s="24" t="s">
        <v>444</v>
      </c>
      <c r="FR612" t="s">
        <v>444</v>
      </c>
      <c r="FS612" t="s">
        <v>444</v>
      </c>
      <c r="FT612" s="24" t="s">
        <v>444</v>
      </c>
      <c r="FU612" s="24" t="s">
        <v>444</v>
      </c>
      <c r="FV612" t="s">
        <v>444</v>
      </c>
      <c r="FW612" t="s">
        <v>444</v>
      </c>
      <c r="FX612" s="24" t="s">
        <v>444</v>
      </c>
      <c r="FY612" s="24" t="s">
        <v>444</v>
      </c>
      <c r="FZ612" t="s">
        <v>444</v>
      </c>
      <c r="GA612" t="s">
        <v>444</v>
      </c>
      <c r="GB612" s="24" t="s">
        <v>444</v>
      </c>
      <c r="GC612" s="24" t="s">
        <v>444</v>
      </c>
      <c r="GD612" t="s">
        <v>444</v>
      </c>
      <c r="GE612" t="s">
        <v>444</v>
      </c>
      <c r="GF612" s="24" t="s">
        <v>444</v>
      </c>
      <c r="GG612" s="24" t="s">
        <v>444</v>
      </c>
      <c r="GH612" t="s">
        <v>15</v>
      </c>
      <c r="GI612" s="24" t="s">
        <v>454</v>
      </c>
      <c r="GJ612" s="24" t="s">
        <v>454</v>
      </c>
      <c r="GK612" t="s">
        <v>444</v>
      </c>
      <c r="GL612" t="s">
        <v>444</v>
      </c>
      <c r="GM612" s="24" t="s">
        <v>444</v>
      </c>
      <c r="GN612" s="24" t="s">
        <v>444</v>
      </c>
      <c r="GO612" t="s">
        <v>444</v>
      </c>
      <c r="GP612" t="s">
        <v>444</v>
      </c>
      <c r="GQ612" s="24" t="s">
        <v>444</v>
      </c>
      <c r="GR612" s="24" t="s">
        <v>444</v>
      </c>
      <c r="GS612" t="s">
        <v>444</v>
      </c>
      <c r="GT612" t="s">
        <v>444</v>
      </c>
      <c r="GU612" s="24" t="s">
        <v>444</v>
      </c>
      <c r="GV612" s="24" t="s">
        <v>444</v>
      </c>
      <c r="GW612" t="s">
        <v>444</v>
      </c>
      <c r="GX612" t="s">
        <v>444</v>
      </c>
      <c r="GY612" s="24" t="s">
        <v>444</v>
      </c>
      <c r="GZ612" s="24" t="s">
        <v>444</v>
      </c>
      <c r="HA612" t="s">
        <v>444</v>
      </c>
      <c r="HB612" t="s">
        <v>444</v>
      </c>
      <c r="HC612" s="24" t="s">
        <v>444</v>
      </c>
      <c r="HD612" s="24" t="s">
        <v>444</v>
      </c>
      <c r="HE612" t="s">
        <v>444</v>
      </c>
      <c r="HF612" t="s">
        <v>444</v>
      </c>
      <c r="HG612" s="24" t="s">
        <v>444</v>
      </c>
      <c r="HH612" s="24" t="s">
        <v>444</v>
      </c>
      <c r="HI612" t="s">
        <v>444</v>
      </c>
      <c r="HJ612" t="s">
        <v>444</v>
      </c>
      <c r="HK612" s="24" t="s">
        <v>444</v>
      </c>
      <c r="HL612" s="24" t="s">
        <v>444</v>
      </c>
      <c r="HM612" t="s">
        <v>444</v>
      </c>
      <c r="HN612" t="s">
        <v>444</v>
      </c>
      <c r="HO612" s="24" t="s">
        <v>444</v>
      </c>
      <c r="HP612" s="24" t="s">
        <v>444</v>
      </c>
      <c r="HQ612" t="s">
        <v>444</v>
      </c>
      <c r="HR612" t="s">
        <v>444</v>
      </c>
      <c r="HS612" s="24" t="s">
        <v>444</v>
      </c>
      <c r="HT612" s="24" t="s">
        <v>444</v>
      </c>
      <c r="HU612" t="s">
        <v>444</v>
      </c>
      <c r="HV612" t="s">
        <v>444</v>
      </c>
      <c r="HW612" s="24" t="s">
        <v>444</v>
      </c>
      <c r="HX612" s="24" t="s">
        <v>444</v>
      </c>
      <c r="HY612" t="s">
        <v>444</v>
      </c>
      <c r="HZ612" t="s">
        <v>444</v>
      </c>
      <c r="IA612" t="s">
        <v>2942</v>
      </c>
      <c r="IB612" t="s">
        <v>2736</v>
      </c>
      <c r="IC612" t="s">
        <v>2943</v>
      </c>
      <c r="ID612" s="33" t="b" cm="1">
        <f t="array" ref="ID612">_xlfn.IFNA(MATCH($A$2,_xlfn.NUMBERVALUE(Table_Query_from_MF_DSNP62[[#This Row],[CL_GLACCT_DR1]:[CL_GLACCT_CR4]]),0),0)&gt;=1</f>
        <v>1</v>
      </c>
      <c r="IE612" s="33" t="b">
        <f>OR(Table_Query_from_MF_DSNP62[[#This Row],[Pair1]:[Pair25]])</f>
        <v>1</v>
      </c>
      <c r="IF612" s="33">
        <f>_xlfn.IFNA(MATCH(TRUE,Table_Query_from_MF_DSNP62[[#This Row],[Pair1]:[Pair25]],0),"none")</f>
        <v>1</v>
      </c>
      <c r="IG612" s="33" t="b">
        <f>AND($A$2&gt;=_xlfn.NUMBERVALUE(Table_Query_from_MF_DSNP62[[#This Row],[CL_GL_ACCT_FR1]]),$A$2&lt;=_xlfn.NUMBERVALUE(Table_Query_from_MF_DSNP62[[#This Row],[CL_GL_ACCT_TO1]]))</f>
        <v>1</v>
      </c>
      <c r="IH612" s="33" t="b">
        <f>AND($A$2&gt;=_xlfn.NUMBERVALUE(Table_Query_from_MF_DSNP62[[#This Row],[CL_GL_ACCT_FR2]]),$A$2&lt;=_xlfn.NUMBERVALUE(Table_Query_from_MF_DSNP62[[#This Row],[CL_GL_ACCT_TO2]]))</f>
        <v>1</v>
      </c>
      <c r="II612" s="33" t="b">
        <f>AND($A$2&gt;=_xlfn.NUMBERVALUE(Table_Query_from_MF_DSNP62[[#This Row],[CL_GL_ACCT_FR3]]),$A$2&lt;=_xlfn.NUMBERVALUE(Table_Query_from_MF_DSNP62[[#This Row],[CL_GL_ACCT_TO3]]))</f>
        <v>1</v>
      </c>
      <c r="IJ612" s="33" t="b">
        <f>AND($A$2&gt;=_xlfn.NUMBERVALUE(Table_Query_from_MF_DSNP62[[#This Row],[CL_GL_ACCT_FR4]]),$A$2&lt;=_xlfn.NUMBERVALUE(Table_Query_from_MF_DSNP62[[#This Row],[CL_GL_ACCT_TO4]]))</f>
        <v>1</v>
      </c>
      <c r="IK612" s="33" t="b">
        <f>AND($A$2&gt;=_xlfn.NUMBERVALUE(Table_Query_from_MF_DSNP62[[#This Row],[CL_GL_ACCT_FR5]]),$A$2&lt;=_xlfn.NUMBERVALUE(Table_Query_from_MF_DSNP62[[#This Row],[CL_GL_ACCT_TO5]]))</f>
        <v>1</v>
      </c>
      <c r="IL612" s="33" t="b">
        <f>AND($A$2&gt;=_xlfn.NUMBERVALUE(Table_Query_from_MF_DSNP62[[#This Row],[CL_GL_ACCT_FR6]]),$A$2&lt;=_xlfn.NUMBERVALUE(Table_Query_from_MF_DSNP62[[#This Row],[CL_GL_ACCT_TO6]]))</f>
        <v>1</v>
      </c>
      <c r="IM612" s="33" t="b">
        <f>AND($A$2&gt;=_xlfn.NUMBERVALUE(Table_Query_from_MF_DSNP62[[#This Row],[CL_GL_ACCT_FR7]]),$A$2&lt;=_xlfn.NUMBERVALUE(Table_Query_from_MF_DSNP62[[#This Row],[CL_GL_ACCT_TO7]]))</f>
        <v>1</v>
      </c>
      <c r="IN612" s="33" t="b">
        <f>AND($A$2&gt;=_xlfn.NUMBERVALUE(Table_Query_from_MF_DSNP62[[#This Row],[CL_GL_ACCT_FR8]]),$A$2&lt;=_xlfn.NUMBERVALUE(Table_Query_from_MF_DSNP62[[#This Row],[CL_GL_ACCT_TO8]]))</f>
        <v>1</v>
      </c>
      <c r="IO612" s="33" t="b">
        <f>AND($A$2&gt;=_xlfn.NUMBERVALUE(Table_Query_from_MF_DSNP62[[#This Row],[CL_GL_ACCT_FR9]]),$A$2&lt;=_xlfn.NUMBERVALUE(Table_Query_from_MF_DSNP62[[#This Row],[CL_GL_ACCT_TO9]]))</f>
        <v>1</v>
      </c>
      <c r="IP612" s="33" t="b">
        <f>AND($A$2&gt;=_xlfn.NUMBERVALUE(Table_Query_from_MF_DSNP62[[#This Row],[CL_GL_ACCT_FR10]]),$A$2&lt;=_xlfn.NUMBERVALUE(Table_Query_from_MF_DSNP62[[#This Row],[CL_GL_ACCT_TO10]]))</f>
        <v>1</v>
      </c>
      <c r="IQ612" s="33" t="b">
        <f>AND($A$2&gt;=_xlfn.NUMBERVALUE(Table_Query_from_MF_DSNP62[[#This Row],[CL_GL_ACCT_FR11]]),$A$2&lt;=_xlfn.NUMBERVALUE(Table_Query_from_MF_DSNP62[[#This Row],[CL_GL_ACCT_TO11]]))</f>
        <v>1</v>
      </c>
      <c r="IR612" s="33" t="b">
        <f>AND($A$2&gt;=_xlfn.NUMBERVALUE(Table_Query_from_MF_DSNP62[[#This Row],[CL_GL_ACCT_FR12]]),$A$2&lt;=_xlfn.NUMBERVALUE(Table_Query_from_MF_DSNP62[[#This Row],[CL_GL_ACCT_TO12]]))</f>
        <v>1</v>
      </c>
      <c r="IS612" s="33" t="b">
        <f>AND($A$2&gt;=_xlfn.NUMBERVALUE(Table_Query_from_MF_DSNP62[[#This Row],[CL_GL_ACCT_FR13]]),$A$2&lt;=_xlfn.NUMBERVALUE(Table_Query_from_MF_DSNP62[[#This Row],[CL_GL_ACCT_TO13]]))</f>
        <v>1</v>
      </c>
      <c r="IT612" s="33" t="b">
        <f>AND($A$2&gt;=_xlfn.NUMBERVALUE(Table_Query_from_MF_DSNP62[[#This Row],[CL_GL_ACCT_FR14]]),$A$2&lt;=_xlfn.NUMBERVALUE(Table_Query_from_MF_DSNP62[[#This Row],[CL_GL_ACCT_TO14]]))</f>
        <v>1</v>
      </c>
      <c r="IU612" s="33" t="b">
        <f>AND($A$2&gt;=_xlfn.NUMBERVALUE(Table_Query_from_MF_DSNP62[[#This Row],[CL_GL_ACCT_FR15]]),$A$2&lt;=_xlfn.NUMBERVALUE(Table_Query_from_MF_DSNP62[[#This Row],[CL_GL_ACCT_TO15]]))</f>
        <v>1</v>
      </c>
      <c r="IV612" s="33" t="b">
        <f>AND($A$2&gt;=_xlfn.NUMBERVALUE(Table_Query_from_MF_DSNP62[[#This Row],[CL_GL_ACCT_FR16]]),$A$2&lt;=_xlfn.NUMBERVALUE(Table_Query_from_MF_DSNP62[[#This Row],[CL_GL_ACCT_TO16]]))</f>
        <v>1</v>
      </c>
      <c r="IW612" s="33" t="b">
        <f>AND($A$2&gt;=_xlfn.NUMBERVALUE(Table_Query_from_MF_DSNP62[[#This Row],[CL_GL_ACCT_FR17]]),$A$2&lt;=_xlfn.NUMBERVALUE(Table_Query_from_MF_DSNP62[[#This Row],[CL_GL_ACCT_TO17]]))</f>
        <v>1</v>
      </c>
      <c r="IX612" s="33" t="b">
        <f>AND($A$2&gt;=_xlfn.NUMBERVALUE(Table_Query_from_MF_DSNP62[[#This Row],[CL_GL_ACCT_FR18]]),$A$2&lt;=_xlfn.NUMBERVALUE(Table_Query_from_MF_DSNP62[[#This Row],[CL_GL_ACCT_TO18]]))</f>
        <v>1</v>
      </c>
      <c r="IY612" s="33" t="b">
        <f>AND($A$2&gt;=_xlfn.NUMBERVALUE(Table_Query_from_MF_DSNP62[[#This Row],[CL_GL_ACCT_FR19]]),$A$2&lt;=_xlfn.NUMBERVALUE(Table_Query_from_MF_DSNP62[[#This Row],[CL_GL_ACCT_TO19]]))</f>
        <v>1</v>
      </c>
      <c r="IZ612" s="33" t="b">
        <f>AND($A$2&gt;=_xlfn.NUMBERVALUE(Table_Query_from_MF_DSNP62[[#This Row],[CL_GL_ACCT_FR20]]),$A$2&lt;=_xlfn.NUMBERVALUE(Table_Query_from_MF_DSNP62[[#This Row],[CL_GL_ACCT_TO20]]))</f>
        <v>1</v>
      </c>
      <c r="JA612" s="33" t="b">
        <f>AND($A$2&gt;=_xlfn.NUMBERVALUE(Table_Query_from_MF_DSNP62[[#This Row],[CL_GL_ACCT_FR21]]),$A$2&lt;=_xlfn.NUMBERVALUE(Table_Query_from_MF_DSNP62[[#This Row],[CL_GL_ACCT_TO21]]))</f>
        <v>1</v>
      </c>
      <c r="JB612" s="33" t="b">
        <f>AND($A$2&gt;=_xlfn.NUMBERVALUE(Table_Query_from_MF_DSNP62[[#This Row],[CL_GL_ACCT_FR22]]),$A$2&lt;=_xlfn.NUMBERVALUE(Table_Query_from_MF_DSNP62[[#This Row],[CL_GL_ACCT_TO22]]))</f>
        <v>1</v>
      </c>
      <c r="JC612" s="33" t="b">
        <f>AND($A$2&gt;=_xlfn.NUMBERVALUE(Table_Query_from_MF_DSNP62[[#This Row],[CL_GL_ACCT_FR23]]),$A$2&lt;=_xlfn.NUMBERVALUE(Table_Query_from_MF_DSNP62[[#This Row],[CL_GL_ACCT_TO23]]))</f>
        <v>1</v>
      </c>
      <c r="JD612" s="33" t="b">
        <f>AND($A$2&gt;=_xlfn.NUMBERVALUE(Table_Query_from_MF_DSNP62[[#This Row],[CL_GL_ACCT_FR24]]),$A$2&lt;=_xlfn.NUMBERVALUE(Table_Query_from_MF_DSNP62[[#This Row],[CL_GL_ACCT_TO24]]))</f>
        <v>1</v>
      </c>
      <c r="JE612" s="33" t="b">
        <f>AND($A$2&gt;=_xlfn.NUMBERVALUE(Table_Query_from_MF_DSNP62[[#This Row],[CL_GL_ACCT_FR25]]),$A$2&lt;=_xlfn.NUMBERVALUE(Table_Query_from_MF_DSNP62[[#This Row],[CL_GL_ACCT_TO25]]))</f>
        <v>1</v>
      </c>
      <c r="JF612" s="33" t="b">
        <f>OR(Table_Query_from_MF_DSNP62[[#This Row],[PairA]:[PairO]])</f>
        <v>1</v>
      </c>
      <c r="JG612" s="33">
        <f>_xlfn.IFNA(MATCH(TRUE,Table_Query_from_MF_DSNP62[[#This Row],[PairA]:[PairO]],0),"none")</f>
        <v>2</v>
      </c>
      <c r="JH612" s="33" t="b">
        <f>AND($B$2&gt;=_xlfn.NUMBERVALUE(Table_Query_from_MF_DSNP62[[#This Row],[CL_CMP_OBJ_FR1]]),$B$2&lt;=_xlfn.NUMBERVALUE(Table_Query_from_MF_DSNP62[[#This Row],[CL_CMP_OBJ_TO1]]))</f>
        <v>0</v>
      </c>
      <c r="JI612" s="33" t="b">
        <f>AND($B$2&gt;=_xlfn.NUMBERVALUE(Table_Query_from_MF_DSNP62[[#This Row],[CL_CMP_OBJ_FR2]]),$B$2&lt;=_xlfn.NUMBERVALUE(Table_Query_from_MF_DSNP62[[#This Row],[CL_CMP_OBJ_TO2]]))</f>
        <v>1</v>
      </c>
      <c r="JJ612" s="33" t="b">
        <f>AND($B$2&gt;=_xlfn.NUMBERVALUE(Table_Query_from_MF_DSNP62[[#This Row],[CL_CMP_OBJ_FR3]]),$B$2&lt;=_xlfn.NUMBERVALUE(Table_Query_from_MF_DSNP62[[#This Row],[CL_CMP_OBJ_TO3]]))</f>
        <v>1</v>
      </c>
      <c r="JK612" s="33" t="b">
        <f>AND($B$2&gt;=_xlfn.NUMBERVALUE(Table_Query_from_MF_DSNP62[[#This Row],[CL_CMP_OBJ_FR4]]),$B$2&lt;=_xlfn.NUMBERVALUE(Table_Query_from_MF_DSNP62[[#This Row],[CL_CMP_OBJ_TO4]]))</f>
        <v>1</v>
      </c>
      <c r="JL612" s="33" t="b">
        <f>AND($B$2&gt;=_xlfn.NUMBERVALUE(Table_Query_from_MF_DSNP62[[#This Row],[CL_CMP_OBJ_FR5]]),$B$2&lt;=_xlfn.NUMBERVALUE(Table_Query_from_MF_DSNP62[[#This Row],[CL_CMP_OBJ_TO5]]))</f>
        <v>1</v>
      </c>
      <c r="JM612" s="33" t="b">
        <f>AND($B$2&gt;=_xlfn.NUMBERVALUE(Table_Query_from_MF_DSNP62[[#This Row],[CL_CMP_OBJ_FR6]]),$B$2&lt;=_xlfn.NUMBERVALUE(Table_Query_from_MF_DSNP62[[#This Row],[CL_CMP_OBJ_TO6]]))</f>
        <v>1</v>
      </c>
      <c r="JN612" s="33" t="b">
        <f>AND($B$2&gt;=_xlfn.NUMBERVALUE(Table_Query_from_MF_DSNP62[[#This Row],[CL_CMP_OBJ_FR7]]),$B$2&lt;=_xlfn.NUMBERVALUE(Table_Query_from_MF_DSNP62[[#This Row],[CL_CMP_OBJ_TO7]]))</f>
        <v>1</v>
      </c>
      <c r="JO612" s="33" t="b">
        <f>AND($B$2&gt;=_xlfn.NUMBERVALUE(Table_Query_from_MF_DSNP62[[#This Row],[CL_CMP_OBJ_FR8]]),$B$2&lt;=_xlfn.NUMBERVALUE(Table_Query_from_MF_DSNP62[[#This Row],[CL_CMP_OBJ_TO8]]))</f>
        <v>1</v>
      </c>
      <c r="JP612" s="33" t="b">
        <f>AND($B$2&gt;=_xlfn.NUMBERVALUE(Table_Query_from_MF_DSNP62[[#This Row],[CL_CMP_OBJ_FR9]]),$B$2&lt;=_xlfn.NUMBERVALUE(Table_Query_from_MF_DSNP62[[#This Row],[CL_CMP_OBJ_TO9]]))</f>
        <v>1</v>
      </c>
      <c r="JQ612" s="33" t="b">
        <f>AND($B$2&gt;=_xlfn.NUMBERVALUE(Table_Query_from_MF_DSNP62[[#This Row],[CL_CMP_OBJ_FR10]]),$B$2&lt;=_xlfn.NUMBERVALUE(Table_Query_from_MF_DSNP62[[#This Row],[CL_CMP_OBJ_TO10]]))</f>
        <v>1</v>
      </c>
      <c r="JR612" s="33" t="b">
        <f>AND($B$2&gt;=_xlfn.NUMBERVALUE(Table_Query_from_MF_DSNP62[[#This Row],[CL_CMP_OBJ_FR11]]),$B$2&lt;=_xlfn.NUMBERVALUE(Table_Query_from_MF_DSNP62[[#This Row],[CL_CMP_OBJ_TO11]]))</f>
        <v>1</v>
      </c>
      <c r="JS612" s="33" t="b">
        <f>AND($B$2&gt;=_xlfn.NUMBERVALUE(Table_Query_from_MF_DSNP62[[#This Row],[CL_CMP_OBJ_FR12]]),$B$2&lt;=_xlfn.NUMBERVALUE(Table_Query_from_MF_DSNP62[[#This Row],[CL_CMP_OBJ_TO12]]))</f>
        <v>1</v>
      </c>
      <c r="JT612" s="33" t="b">
        <f>AND($B$2&gt;=_xlfn.NUMBERVALUE(Table_Query_from_MF_DSNP62[[#This Row],[CL_CMP_OBJ_FR13]]),$B$2&lt;=_xlfn.NUMBERVALUE(Table_Query_from_MF_DSNP62[[#This Row],[CL_CMP_OBJ_TO13]]))</f>
        <v>1</v>
      </c>
      <c r="JU612" s="33" t="b">
        <f>AND($B$2&gt;=_xlfn.NUMBERVALUE(Table_Query_from_MF_DSNP62[[#This Row],[CL_CMP_OBJ_FR14]]),$B$2&lt;=_xlfn.NUMBERVALUE(Table_Query_from_MF_DSNP62[[#This Row],[CL_CMP_OBJ_TO14]]))</f>
        <v>1</v>
      </c>
      <c r="JV612" s="33" t="b">
        <f>AND($B$2&gt;=_xlfn.NUMBERVALUE(Table_Query_from_MF_DSNP62[[#This Row],[CL_CMP_OBJ_FR15]]),$B$2&lt;=_xlfn.NUMBERVALUE(Table_Query_from_MF_DSNP62[[#This Row],[CL_CMP_OBJ_TO15]]))</f>
        <v>1</v>
      </c>
    </row>
    <row r="613" spans="1:282" x14ac:dyDescent="0.25">
      <c r="A613" t="b">
        <f>OR(,Table_Query_from_MF_DSNP62[[#This Row],[Desired GL included as "hard-coded" GL?]],Table_Query_from_MF_DSNP62[[#This Row],[Desired GL included as "Open GL"?]])</f>
        <v>1</v>
      </c>
      <c r="B613" t="b">
        <f>Table_Query_from_MF_DSNP62[[#This Row],[Desired CObj included as "Open CObj"?]]</f>
        <v>1</v>
      </c>
      <c r="C613" t="s">
        <v>2369</v>
      </c>
      <c r="D613" t="s">
        <v>2370</v>
      </c>
      <c r="E613" t="s">
        <v>15</v>
      </c>
      <c r="F613" s="24" t="s">
        <v>43</v>
      </c>
      <c r="G613" t="s">
        <v>13</v>
      </c>
      <c r="H613" s="24" t="s">
        <v>166</v>
      </c>
      <c r="I613" t="s">
        <v>164</v>
      </c>
      <c r="J613" s="24" t="s">
        <v>421</v>
      </c>
      <c r="K613" t="s">
        <v>422</v>
      </c>
      <c r="L613" s="24" t="s">
        <v>444</v>
      </c>
      <c r="M613" t="s">
        <v>444</v>
      </c>
      <c r="N613" t="s">
        <v>444</v>
      </c>
      <c r="O613" t="s">
        <v>444</v>
      </c>
      <c r="P613" t="s">
        <v>444</v>
      </c>
      <c r="Q613" t="s">
        <v>15</v>
      </c>
      <c r="R613" t="s">
        <v>444</v>
      </c>
      <c r="S613" t="s">
        <v>442</v>
      </c>
      <c r="T613" t="s">
        <v>447</v>
      </c>
      <c r="U613" t="s">
        <v>444</v>
      </c>
      <c r="V613" t="s">
        <v>444</v>
      </c>
      <c r="W613" t="s">
        <v>447</v>
      </c>
      <c r="X613" t="s">
        <v>444</v>
      </c>
      <c r="Y613" t="s">
        <v>444</v>
      </c>
      <c r="Z613" t="s">
        <v>444</v>
      </c>
      <c r="AA613" t="s">
        <v>442</v>
      </c>
      <c r="AB613" t="s">
        <v>444</v>
      </c>
      <c r="AC613" t="s">
        <v>444</v>
      </c>
      <c r="AD613" t="s">
        <v>442</v>
      </c>
      <c r="AE613" t="s">
        <v>444</v>
      </c>
      <c r="AF613" t="s">
        <v>444</v>
      </c>
      <c r="AG613" t="s">
        <v>442</v>
      </c>
      <c r="AH613" t="s">
        <v>447</v>
      </c>
      <c r="AI613" t="s">
        <v>447</v>
      </c>
      <c r="AJ613" t="s">
        <v>442</v>
      </c>
      <c r="AK613" t="s">
        <v>444</v>
      </c>
      <c r="AL613" t="s">
        <v>444</v>
      </c>
      <c r="AM613" t="s">
        <v>444</v>
      </c>
      <c r="AN613" t="s">
        <v>444</v>
      </c>
      <c r="AO613" t="s">
        <v>444</v>
      </c>
      <c r="AP613" t="s">
        <v>442</v>
      </c>
      <c r="AQ613" t="s">
        <v>282</v>
      </c>
      <c r="AR613" t="s">
        <v>562</v>
      </c>
      <c r="AS613" t="s">
        <v>162</v>
      </c>
      <c r="AT613" t="s">
        <v>10</v>
      </c>
      <c r="AU613" t="s">
        <v>2371</v>
      </c>
      <c r="AV613" t="s">
        <v>442</v>
      </c>
      <c r="AW613" t="s">
        <v>444</v>
      </c>
      <c r="AX613" t="s">
        <v>444</v>
      </c>
      <c r="AY613" t="s">
        <v>444</v>
      </c>
      <c r="AZ613" t="s">
        <v>444</v>
      </c>
      <c r="BA613" t="s">
        <v>15</v>
      </c>
      <c r="BB613" t="s">
        <v>444</v>
      </c>
      <c r="BC613" t="s">
        <v>2366</v>
      </c>
      <c r="BD613" t="s">
        <v>1359</v>
      </c>
      <c r="BE613" t="s">
        <v>444</v>
      </c>
      <c r="BF613" t="s">
        <v>1360</v>
      </c>
      <c r="BG613" t="s">
        <v>444</v>
      </c>
      <c r="BH613" t="s">
        <v>444</v>
      </c>
      <c r="BI613" t="s">
        <v>444</v>
      </c>
      <c r="BJ613" t="s">
        <v>444</v>
      </c>
      <c r="BK613" t="s">
        <v>444</v>
      </c>
      <c r="BL613" t="s">
        <v>444</v>
      </c>
      <c r="BM613" t="s">
        <v>444</v>
      </c>
      <c r="BN613" t="s">
        <v>444</v>
      </c>
      <c r="BO613" t="s">
        <v>444</v>
      </c>
      <c r="BP613" t="s">
        <v>444</v>
      </c>
      <c r="BQ613" t="s">
        <v>1360</v>
      </c>
      <c r="BR613" t="s">
        <v>1487</v>
      </c>
      <c r="BS613" t="s">
        <v>444</v>
      </c>
      <c r="BT613" t="s">
        <v>740</v>
      </c>
      <c r="BU613" t="s">
        <v>188</v>
      </c>
      <c r="BV613" t="s">
        <v>444</v>
      </c>
      <c r="BW613" t="s">
        <v>1360</v>
      </c>
      <c r="BX613" t="s">
        <v>1487</v>
      </c>
      <c r="BY613" t="s">
        <v>444</v>
      </c>
      <c r="BZ613" t="s">
        <v>740</v>
      </c>
      <c r="CA613" t="s">
        <v>188</v>
      </c>
      <c r="CB613" t="s">
        <v>444</v>
      </c>
      <c r="CC613" t="s">
        <v>1360</v>
      </c>
      <c r="CD613" t="s">
        <v>625</v>
      </c>
      <c r="CE613" t="s">
        <v>444</v>
      </c>
      <c r="CF613" t="s">
        <v>1360</v>
      </c>
      <c r="CG613" t="s">
        <v>1487</v>
      </c>
      <c r="CH613" t="s">
        <v>444</v>
      </c>
      <c r="CI613" t="s">
        <v>1360</v>
      </c>
      <c r="CJ613" t="s">
        <v>1487</v>
      </c>
      <c r="CK613" t="s">
        <v>444</v>
      </c>
      <c r="CL613" t="s">
        <v>740</v>
      </c>
      <c r="CM613" t="s">
        <v>188</v>
      </c>
      <c r="CN613" t="s">
        <v>444</v>
      </c>
      <c r="CO613" t="s">
        <v>1360</v>
      </c>
      <c r="CP613" t="s">
        <v>1487</v>
      </c>
      <c r="CQ613" t="s">
        <v>444</v>
      </c>
      <c r="CR613" t="s">
        <v>740</v>
      </c>
      <c r="CS613" t="s">
        <v>188</v>
      </c>
      <c r="CT613" t="s">
        <v>444</v>
      </c>
      <c r="CU613" t="s">
        <v>7</v>
      </c>
      <c r="CV613" t="s">
        <v>2922</v>
      </c>
      <c r="CW613" t="s">
        <v>2736</v>
      </c>
      <c r="CX613" t="s">
        <v>2803</v>
      </c>
      <c r="CY613" t="s">
        <v>2367</v>
      </c>
      <c r="CZ613" t="s">
        <v>444</v>
      </c>
      <c r="DA613" t="s">
        <v>444</v>
      </c>
      <c r="DB613" t="s">
        <v>444</v>
      </c>
      <c r="DC613" t="s">
        <v>444</v>
      </c>
      <c r="DD613" t="s">
        <v>444</v>
      </c>
      <c r="DE613" t="s">
        <v>444</v>
      </c>
      <c r="DF613" t="s">
        <v>444</v>
      </c>
      <c r="DG613" t="s">
        <v>444</v>
      </c>
      <c r="DH613" t="s">
        <v>444</v>
      </c>
      <c r="DI613" t="s">
        <v>529</v>
      </c>
      <c r="DJ613" t="s">
        <v>282</v>
      </c>
      <c r="DK613" t="s">
        <v>444</v>
      </c>
      <c r="DL613" t="s">
        <v>444</v>
      </c>
      <c r="DM613" t="s">
        <v>444</v>
      </c>
      <c r="DN613" t="s">
        <v>444</v>
      </c>
      <c r="DO613" t="s">
        <v>444</v>
      </c>
      <c r="DP613" t="s">
        <v>444</v>
      </c>
      <c r="DQ613" t="s">
        <v>444</v>
      </c>
      <c r="DR613" t="s">
        <v>444</v>
      </c>
      <c r="DS613" t="s">
        <v>444</v>
      </c>
      <c r="DT613" s="24" t="s">
        <v>444</v>
      </c>
      <c r="DU613" s="24" t="s">
        <v>444</v>
      </c>
      <c r="DV613" t="s">
        <v>444</v>
      </c>
      <c r="DW613" t="s">
        <v>444</v>
      </c>
      <c r="DX613" s="24" t="s">
        <v>444</v>
      </c>
      <c r="DY613" s="24" t="s">
        <v>444</v>
      </c>
      <c r="DZ613" t="s">
        <v>444</v>
      </c>
      <c r="EA613" t="s">
        <v>444</v>
      </c>
      <c r="EB613" s="24" t="s">
        <v>444</v>
      </c>
      <c r="EC613" s="24" t="s">
        <v>444</v>
      </c>
      <c r="ED613" t="s">
        <v>444</v>
      </c>
      <c r="EE613" t="s">
        <v>444</v>
      </c>
      <c r="EF613" s="24" t="s">
        <v>444</v>
      </c>
      <c r="EG613" s="24" t="s">
        <v>444</v>
      </c>
      <c r="EH613" t="s">
        <v>444</v>
      </c>
      <c r="EI613" t="s">
        <v>444</v>
      </c>
      <c r="EJ613" s="24" t="s">
        <v>444</v>
      </c>
      <c r="EK613" s="24" t="s">
        <v>444</v>
      </c>
      <c r="EL613" t="s">
        <v>444</v>
      </c>
      <c r="EM613" t="s">
        <v>444</v>
      </c>
      <c r="EN613" s="24" t="s">
        <v>444</v>
      </c>
      <c r="EO613" s="24" t="s">
        <v>444</v>
      </c>
      <c r="EP613" t="s">
        <v>444</v>
      </c>
      <c r="EQ613" t="s">
        <v>444</v>
      </c>
      <c r="ER613" s="24" t="s">
        <v>444</v>
      </c>
      <c r="ES613" s="24" t="s">
        <v>444</v>
      </c>
      <c r="ET613" t="s">
        <v>444</v>
      </c>
      <c r="EU613" t="s">
        <v>444</v>
      </c>
      <c r="EV613" s="24" t="s">
        <v>444</v>
      </c>
      <c r="EW613" s="24" t="s">
        <v>444</v>
      </c>
      <c r="EX613" t="s">
        <v>444</v>
      </c>
      <c r="EY613" t="s">
        <v>444</v>
      </c>
      <c r="EZ613" s="24" t="s">
        <v>444</v>
      </c>
      <c r="FA613" s="24" t="s">
        <v>444</v>
      </c>
      <c r="FB613" t="s">
        <v>444</v>
      </c>
      <c r="FC613" t="s">
        <v>444</v>
      </c>
      <c r="FD613" s="24" t="s">
        <v>444</v>
      </c>
      <c r="FE613" s="24" t="s">
        <v>444</v>
      </c>
      <c r="FF613" t="s">
        <v>444</v>
      </c>
      <c r="FG613" t="s">
        <v>444</v>
      </c>
      <c r="FH613" s="24" t="s">
        <v>444</v>
      </c>
      <c r="FI613" s="24" t="s">
        <v>444</v>
      </c>
      <c r="FJ613" t="s">
        <v>444</v>
      </c>
      <c r="FK613" t="s">
        <v>444</v>
      </c>
      <c r="FL613" s="24" t="s">
        <v>444</v>
      </c>
      <c r="FM613" s="24" t="s">
        <v>444</v>
      </c>
      <c r="FN613" t="s">
        <v>444</v>
      </c>
      <c r="FO613" t="s">
        <v>444</v>
      </c>
      <c r="FP613" s="24" t="s">
        <v>444</v>
      </c>
      <c r="FQ613" s="24" t="s">
        <v>444</v>
      </c>
      <c r="FR613" t="s">
        <v>444</v>
      </c>
      <c r="FS613" t="s">
        <v>444</v>
      </c>
      <c r="FT613" s="24" t="s">
        <v>444</v>
      </c>
      <c r="FU613" s="24" t="s">
        <v>444</v>
      </c>
      <c r="FV613" t="s">
        <v>444</v>
      </c>
      <c r="FW613" t="s">
        <v>444</v>
      </c>
      <c r="FX613" s="24" t="s">
        <v>444</v>
      </c>
      <c r="FY613" s="24" t="s">
        <v>444</v>
      </c>
      <c r="FZ613" t="s">
        <v>444</v>
      </c>
      <c r="GA613" t="s">
        <v>444</v>
      </c>
      <c r="GB613" s="24" t="s">
        <v>444</v>
      </c>
      <c r="GC613" s="24" t="s">
        <v>444</v>
      </c>
      <c r="GD613" t="s">
        <v>444</v>
      </c>
      <c r="GE613" t="s">
        <v>444</v>
      </c>
      <c r="GF613" s="24" t="s">
        <v>444</v>
      </c>
      <c r="GG613" s="24" t="s">
        <v>444</v>
      </c>
      <c r="GH613" t="s">
        <v>15</v>
      </c>
      <c r="GI613" s="24" t="s">
        <v>538</v>
      </c>
      <c r="GJ613" s="24" t="s">
        <v>536</v>
      </c>
      <c r="GK613" t="s">
        <v>548</v>
      </c>
      <c r="GL613" t="s">
        <v>1453</v>
      </c>
      <c r="GM613" s="24" t="s">
        <v>1454</v>
      </c>
      <c r="GN613" s="24" t="s">
        <v>609</v>
      </c>
      <c r="GO613" t="s">
        <v>444</v>
      </c>
      <c r="GP613" t="s">
        <v>444</v>
      </c>
      <c r="GQ613" s="24" t="s">
        <v>444</v>
      </c>
      <c r="GR613" s="24" t="s">
        <v>444</v>
      </c>
      <c r="GS613" t="s">
        <v>444</v>
      </c>
      <c r="GT613" t="s">
        <v>444</v>
      </c>
      <c r="GU613" s="24" t="s">
        <v>444</v>
      </c>
      <c r="GV613" s="24" t="s">
        <v>444</v>
      </c>
      <c r="GW613" t="s">
        <v>444</v>
      </c>
      <c r="GX613" t="s">
        <v>444</v>
      </c>
      <c r="GY613" s="24" t="s">
        <v>444</v>
      </c>
      <c r="GZ613" s="24" t="s">
        <v>444</v>
      </c>
      <c r="HA613" t="s">
        <v>444</v>
      </c>
      <c r="HB613" t="s">
        <v>444</v>
      </c>
      <c r="HC613" s="24" t="s">
        <v>444</v>
      </c>
      <c r="HD613" s="24" t="s">
        <v>444</v>
      </c>
      <c r="HE613" t="s">
        <v>444</v>
      </c>
      <c r="HF613" t="s">
        <v>444</v>
      </c>
      <c r="HG613" s="24" t="s">
        <v>444</v>
      </c>
      <c r="HH613" s="24" t="s">
        <v>444</v>
      </c>
      <c r="HI613" t="s">
        <v>444</v>
      </c>
      <c r="HJ613" t="s">
        <v>444</v>
      </c>
      <c r="HK613" s="24" t="s">
        <v>444</v>
      </c>
      <c r="HL613" s="24" t="s">
        <v>444</v>
      </c>
      <c r="HM613" t="s">
        <v>444</v>
      </c>
      <c r="HN613" t="s">
        <v>444</v>
      </c>
      <c r="HO613" s="24" t="s">
        <v>444</v>
      </c>
      <c r="HP613" s="24" t="s">
        <v>444</v>
      </c>
      <c r="HQ613" t="s">
        <v>444</v>
      </c>
      <c r="HR613" t="s">
        <v>444</v>
      </c>
      <c r="HS613" s="24" t="s">
        <v>444</v>
      </c>
      <c r="HT613" s="24" t="s">
        <v>444</v>
      </c>
      <c r="HU613" t="s">
        <v>444</v>
      </c>
      <c r="HV613" t="s">
        <v>444</v>
      </c>
      <c r="HW613" s="24" t="s">
        <v>444</v>
      </c>
      <c r="HX613" s="24" t="s">
        <v>444</v>
      </c>
      <c r="HY613" t="s">
        <v>444</v>
      </c>
      <c r="HZ613" t="s">
        <v>444</v>
      </c>
      <c r="IA613" t="s">
        <v>2922</v>
      </c>
      <c r="IB613" t="s">
        <v>2736</v>
      </c>
      <c r="IC613" t="s">
        <v>3050</v>
      </c>
      <c r="ID613" s="33" t="b" cm="1">
        <f t="array" ref="ID613">_xlfn.IFNA(MATCH($A$2,_xlfn.NUMBERVALUE(Table_Query_from_MF_DSNP62[[#This Row],[CL_GLACCT_DR1]:[CL_GLACCT_CR4]]),0),0)&gt;=1</f>
        <v>1</v>
      </c>
      <c r="IE613" s="33" t="b">
        <f>OR(Table_Query_from_MF_DSNP62[[#This Row],[Pair1]:[Pair25]])</f>
        <v>1</v>
      </c>
      <c r="IF613" s="33">
        <f>_xlfn.IFNA(MATCH(TRUE,Table_Query_from_MF_DSNP62[[#This Row],[Pair1]:[Pair25]],0),"none")</f>
        <v>1</v>
      </c>
      <c r="IG613" s="33" t="b">
        <f>AND($A$2&gt;=_xlfn.NUMBERVALUE(Table_Query_from_MF_DSNP62[[#This Row],[CL_GL_ACCT_FR1]]),$A$2&lt;=_xlfn.NUMBERVALUE(Table_Query_from_MF_DSNP62[[#This Row],[CL_GL_ACCT_TO1]]))</f>
        <v>1</v>
      </c>
      <c r="IH613" s="33" t="b">
        <f>AND($A$2&gt;=_xlfn.NUMBERVALUE(Table_Query_from_MF_DSNP62[[#This Row],[CL_GL_ACCT_FR2]]),$A$2&lt;=_xlfn.NUMBERVALUE(Table_Query_from_MF_DSNP62[[#This Row],[CL_GL_ACCT_TO2]]))</f>
        <v>1</v>
      </c>
      <c r="II613" s="33" t="b">
        <f>AND($A$2&gt;=_xlfn.NUMBERVALUE(Table_Query_from_MF_DSNP62[[#This Row],[CL_GL_ACCT_FR3]]),$A$2&lt;=_xlfn.NUMBERVALUE(Table_Query_from_MF_DSNP62[[#This Row],[CL_GL_ACCT_TO3]]))</f>
        <v>1</v>
      </c>
      <c r="IJ613" s="33" t="b">
        <f>AND($A$2&gt;=_xlfn.NUMBERVALUE(Table_Query_from_MF_DSNP62[[#This Row],[CL_GL_ACCT_FR4]]),$A$2&lt;=_xlfn.NUMBERVALUE(Table_Query_from_MF_DSNP62[[#This Row],[CL_GL_ACCT_TO4]]))</f>
        <v>1</v>
      </c>
      <c r="IK613" s="33" t="b">
        <f>AND($A$2&gt;=_xlfn.NUMBERVALUE(Table_Query_from_MF_DSNP62[[#This Row],[CL_GL_ACCT_FR5]]),$A$2&lt;=_xlfn.NUMBERVALUE(Table_Query_from_MF_DSNP62[[#This Row],[CL_GL_ACCT_TO5]]))</f>
        <v>1</v>
      </c>
      <c r="IL613" s="33" t="b">
        <f>AND($A$2&gt;=_xlfn.NUMBERVALUE(Table_Query_from_MF_DSNP62[[#This Row],[CL_GL_ACCT_FR6]]),$A$2&lt;=_xlfn.NUMBERVALUE(Table_Query_from_MF_DSNP62[[#This Row],[CL_GL_ACCT_TO6]]))</f>
        <v>1</v>
      </c>
      <c r="IM613" s="33" t="b">
        <f>AND($A$2&gt;=_xlfn.NUMBERVALUE(Table_Query_from_MF_DSNP62[[#This Row],[CL_GL_ACCT_FR7]]),$A$2&lt;=_xlfn.NUMBERVALUE(Table_Query_from_MF_DSNP62[[#This Row],[CL_GL_ACCT_TO7]]))</f>
        <v>1</v>
      </c>
      <c r="IN613" s="33" t="b">
        <f>AND($A$2&gt;=_xlfn.NUMBERVALUE(Table_Query_from_MF_DSNP62[[#This Row],[CL_GL_ACCT_FR8]]),$A$2&lt;=_xlfn.NUMBERVALUE(Table_Query_from_MF_DSNP62[[#This Row],[CL_GL_ACCT_TO8]]))</f>
        <v>1</v>
      </c>
      <c r="IO613" s="33" t="b">
        <f>AND($A$2&gt;=_xlfn.NUMBERVALUE(Table_Query_from_MF_DSNP62[[#This Row],[CL_GL_ACCT_FR9]]),$A$2&lt;=_xlfn.NUMBERVALUE(Table_Query_from_MF_DSNP62[[#This Row],[CL_GL_ACCT_TO9]]))</f>
        <v>1</v>
      </c>
      <c r="IP613" s="33" t="b">
        <f>AND($A$2&gt;=_xlfn.NUMBERVALUE(Table_Query_from_MF_DSNP62[[#This Row],[CL_GL_ACCT_FR10]]),$A$2&lt;=_xlfn.NUMBERVALUE(Table_Query_from_MF_DSNP62[[#This Row],[CL_GL_ACCT_TO10]]))</f>
        <v>1</v>
      </c>
      <c r="IQ613" s="33" t="b">
        <f>AND($A$2&gt;=_xlfn.NUMBERVALUE(Table_Query_from_MF_DSNP62[[#This Row],[CL_GL_ACCT_FR11]]),$A$2&lt;=_xlfn.NUMBERVALUE(Table_Query_from_MF_DSNP62[[#This Row],[CL_GL_ACCT_TO11]]))</f>
        <v>1</v>
      </c>
      <c r="IR613" s="33" t="b">
        <f>AND($A$2&gt;=_xlfn.NUMBERVALUE(Table_Query_from_MF_DSNP62[[#This Row],[CL_GL_ACCT_FR12]]),$A$2&lt;=_xlfn.NUMBERVALUE(Table_Query_from_MF_DSNP62[[#This Row],[CL_GL_ACCT_TO12]]))</f>
        <v>1</v>
      </c>
      <c r="IS613" s="33" t="b">
        <f>AND($A$2&gt;=_xlfn.NUMBERVALUE(Table_Query_from_MF_DSNP62[[#This Row],[CL_GL_ACCT_FR13]]),$A$2&lt;=_xlfn.NUMBERVALUE(Table_Query_from_MF_DSNP62[[#This Row],[CL_GL_ACCT_TO13]]))</f>
        <v>1</v>
      </c>
      <c r="IT613" s="33" t="b">
        <f>AND($A$2&gt;=_xlfn.NUMBERVALUE(Table_Query_from_MF_DSNP62[[#This Row],[CL_GL_ACCT_FR14]]),$A$2&lt;=_xlfn.NUMBERVALUE(Table_Query_from_MF_DSNP62[[#This Row],[CL_GL_ACCT_TO14]]))</f>
        <v>1</v>
      </c>
      <c r="IU613" s="33" t="b">
        <f>AND($A$2&gt;=_xlfn.NUMBERVALUE(Table_Query_from_MF_DSNP62[[#This Row],[CL_GL_ACCT_FR15]]),$A$2&lt;=_xlfn.NUMBERVALUE(Table_Query_from_MF_DSNP62[[#This Row],[CL_GL_ACCT_TO15]]))</f>
        <v>1</v>
      </c>
      <c r="IV613" s="33" t="b">
        <f>AND($A$2&gt;=_xlfn.NUMBERVALUE(Table_Query_from_MF_DSNP62[[#This Row],[CL_GL_ACCT_FR16]]),$A$2&lt;=_xlfn.NUMBERVALUE(Table_Query_from_MF_DSNP62[[#This Row],[CL_GL_ACCT_TO16]]))</f>
        <v>1</v>
      </c>
      <c r="IW613" s="33" t="b">
        <f>AND($A$2&gt;=_xlfn.NUMBERVALUE(Table_Query_from_MF_DSNP62[[#This Row],[CL_GL_ACCT_FR17]]),$A$2&lt;=_xlfn.NUMBERVALUE(Table_Query_from_MF_DSNP62[[#This Row],[CL_GL_ACCT_TO17]]))</f>
        <v>1</v>
      </c>
      <c r="IX613" s="33" t="b">
        <f>AND($A$2&gt;=_xlfn.NUMBERVALUE(Table_Query_from_MF_DSNP62[[#This Row],[CL_GL_ACCT_FR18]]),$A$2&lt;=_xlfn.NUMBERVALUE(Table_Query_from_MF_DSNP62[[#This Row],[CL_GL_ACCT_TO18]]))</f>
        <v>1</v>
      </c>
      <c r="IY613" s="33" t="b">
        <f>AND($A$2&gt;=_xlfn.NUMBERVALUE(Table_Query_from_MF_DSNP62[[#This Row],[CL_GL_ACCT_FR19]]),$A$2&lt;=_xlfn.NUMBERVALUE(Table_Query_from_MF_DSNP62[[#This Row],[CL_GL_ACCT_TO19]]))</f>
        <v>1</v>
      </c>
      <c r="IZ613" s="33" t="b">
        <f>AND($A$2&gt;=_xlfn.NUMBERVALUE(Table_Query_from_MF_DSNP62[[#This Row],[CL_GL_ACCT_FR20]]),$A$2&lt;=_xlfn.NUMBERVALUE(Table_Query_from_MF_DSNP62[[#This Row],[CL_GL_ACCT_TO20]]))</f>
        <v>1</v>
      </c>
      <c r="JA613" s="33" t="b">
        <f>AND($A$2&gt;=_xlfn.NUMBERVALUE(Table_Query_from_MF_DSNP62[[#This Row],[CL_GL_ACCT_FR21]]),$A$2&lt;=_xlfn.NUMBERVALUE(Table_Query_from_MF_DSNP62[[#This Row],[CL_GL_ACCT_TO21]]))</f>
        <v>1</v>
      </c>
      <c r="JB613" s="33" t="b">
        <f>AND($A$2&gt;=_xlfn.NUMBERVALUE(Table_Query_from_MF_DSNP62[[#This Row],[CL_GL_ACCT_FR22]]),$A$2&lt;=_xlfn.NUMBERVALUE(Table_Query_from_MF_DSNP62[[#This Row],[CL_GL_ACCT_TO22]]))</f>
        <v>1</v>
      </c>
      <c r="JC613" s="33" t="b">
        <f>AND($A$2&gt;=_xlfn.NUMBERVALUE(Table_Query_from_MF_DSNP62[[#This Row],[CL_GL_ACCT_FR23]]),$A$2&lt;=_xlfn.NUMBERVALUE(Table_Query_from_MF_DSNP62[[#This Row],[CL_GL_ACCT_TO23]]))</f>
        <v>1</v>
      </c>
      <c r="JD613" s="33" t="b">
        <f>AND($A$2&gt;=_xlfn.NUMBERVALUE(Table_Query_from_MF_DSNP62[[#This Row],[CL_GL_ACCT_FR24]]),$A$2&lt;=_xlfn.NUMBERVALUE(Table_Query_from_MF_DSNP62[[#This Row],[CL_GL_ACCT_TO24]]))</f>
        <v>1</v>
      </c>
      <c r="JE613" s="33" t="b">
        <f>AND($A$2&gt;=_xlfn.NUMBERVALUE(Table_Query_from_MF_DSNP62[[#This Row],[CL_GL_ACCT_FR25]]),$A$2&lt;=_xlfn.NUMBERVALUE(Table_Query_from_MF_DSNP62[[#This Row],[CL_GL_ACCT_TO25]]))</f>
        <v>1</v>
      </c>
      <c r="JF613" s="33" t="b">
        <f>OR(Table_Query_from_MF_DSNP62[[#This Row],[PairA]:[PairO]])</f>
        <v>1</v>
      </c>
      <c r="JG613" s="33">
        <f>_xlfn.IFNA(MATCH(TRUE,Table_Query_from_MF_DSNP62[[#This Row],[PairA]:[PairO]],0),"none")</f>
        <v>4</v>
      </c>
      <c r="JH613" s="33" t="b">
        <f>AND($B$2&gt;=_xlfn.NUMBERVALUE(Table_Query_from_MF_DSNP62[[#This Row],[CL_CMP_OBJ_FR1]]),$B$2&lt;=_xlfn.NUMBERVALUE(Table_Query_from_MF_DSNP62[[#This Row],[CL_CMP_OBJ_TO1]]))</f>
        <v>0</v>
      </c>
      <c r="JI613" s="33" t="b">
        <f>AND($B$2&gt;=_xlfn.NUMBERVALUE(Table_Query_from_MF_DSNP62[[#This Row],[CL_CMP_OBJ_FR2]]),$B$2&lt;=_xlfn.NUMBERVALUE(Table_Query_from_MF_DSNP62[[#This Row],[CL_CMP_OBJ_TO2]]))</f>
        <v>0</v>
      </c>
      <c r="JJ613" s="33" t="b">
        <f>AND($B$2&gt;=_xlfn.NUMBERVALUE(Table_Query_from_MF_DSNP62[[#This Row],[CL_CMP_OBJ_FR3]]),$B$2&lt;=_xlfn.NUMBERVALUE(Table_Query_from_MF_DSNP62[[#This Row],[CL_CMP_OBJ_TO3]]))</f>
        <v>0</v>
      </c>
      <c r="JK613" s="33" t="b">
        <f>AND($B$2&gt;=_xlfn.NUMBERVALUE(Table_Query_from_MF_DSNP62[[#This Row],[CL_CMP_OBJ_FR4]]),$B$2&lt;=_xlfn.NUMBERVALUE(Table_Query_from_MF_DSNP62[[#This Row],[CL_CMP_OBJ_TO4]]))</f>
        <v>1</v>
      </c>
      <c r="JL613" s="33" t="b">
        <f>AND($B$2&gt;=_xlfn.NUMBERVALUE(Table_Query_from_MF_DSNP62[[#This Row],[CL_CMP_OBJ_FR5]]),$B$2&lt;=_xlfn.NUMBERVALUE(Table_Query_from_MF_DSNP62[[#This Row],[CL_CMP_OBJ_TO5]]))</f>
        <v>1</v>
      </c>
      <c r="JM613" s="33" t="b">
        <f>AND($B$2&gt;=_xlfn.NUMBERVALUE(Table_Query_from_MF_DSNP62[[#This Row],[CL_CMP_OBJ_FR6]]),$B$2&lt;=_xlfn.NUMBERVALUE(Table_Query_from_MF_DSNP62[[#This Row],[CL_CMP_OBJ_TO6]]))</f>
        <v>1</v>
      </c>
      <c r="JN613" s="33" t="b">
        <f>AND($B$2&gt;=_xlfn.NUMBERVALUE(Table_Query_from_MF_DSNP62[[#This Row],[CL_CMP_OBJ_FR7]]),$B$2&lt;=_xlfn.NUMBERVALUE(Table_Query_from_MF_DSNP62[[#This Row],[CL_CMP_OBJ_TO7]]))</f>
        <v>1</v>
      </c>
      <c r="JO613" s="33" t="b">
        <f>AND($B$2&gt;=_xlfn.NUMBERVALUE(Table_Query_from_MF_DSNP62[[#This Row],[CL_CMP_OBJ_FR8]]),$B$2&lt;=_xlfn.NUMBERVALUE(Table_Query_from_MF_DSNP62[[#This Row],[CL_CMP_OBJ_TO8]]))</f>
        <v>1</v>
      </c>
      <c r="JP613" s="33" t="b">
        <f>AND($B$2&gt;=_xlfn.NUMBERVALUE(Table_Query_from_MF_DSNP62[[#This Row],[CL_CMP_OBJ_FR9]]),$B$2&lt;=_xlfn.NUMBERVALUE(Table_Query_from_MF_DSNP62[[#This Row],[CL_CMP_OBJ_TO9]]))</f>
        <v>1</v>
      </c>
      <c r="JQ613" s="33" t="b">
        <f>AND($B$2&gt;=_xlfn.NUMBERVALUE(Table_Query_from_MF_DSNP62[[#This Row],[CL_CMP_OBJ_FR10]]),$B$2&lt;=_xlfn.NUMBERVALUE(Table_Query_from_MF_DSNP62[[#This Row],[CL_CMP_OBJ_TO10]]))</f>
        <v>1</v>
      </c>
      <c r="JR613" s="33" t="b">
        <f>AND($B$2&gt;=_xlfn.NUMBERVALUE(Table_Query_from_MF_DSNP62[[#This Row],[CL_CMP_OBJ_FR11]]),$B$2&lt;=_xlfn.NUMBERVALUE(Table_Query_from_MF_DSNP62[[#This Row],[CL_CMP_OBJ_TO11]]))</f>
        <v>1</v>
      </c>
      <c r="JS613" s="33" t="b">
        <f>AND($B$2&gt;=_xlfn.NUMBERVALUE(Table_Query_from_MF_DSNP62[[#This Row],[CL_CMP_OBJ_FR12]]),$B$2&lt;=_xlfn.NUMBERVALUE(Table_Query_from_MF_DSNP62[[#This Row],[CL_CMP_OBJ_TO12]]))</f>
        <v>1</v>
      </c>
      <c r="JT613" s="33" t="b">
        <f>AND($B$2&gt;=_xlfn.NUMBERVALUE(Table_Query_from_MF_DSNP62[[#This Row],[CL_CMP_OBJ_FR13]]),$B$2&lt;=_xlfn.NUMBERVALUE(Table_Query_from_MF_DSNP62[[#This Row],[CL_CMP_OBJ_TO13]]))</f>
        <v>1</v>
      </c>
      <c r="JU613" s="33" t="b">
        <f>AND($B$2&gt;=_xlfn.NUMBERVALUE(Table_Query_from_MF_DSNP62[[#This Row],[CL_CMP_OBJ_FR14]]),$B$2&lt;=_xlfn.NUMBERVALUE(Table_Query_from_MF_DSNP62[[#This Row],[CL_CMP_OBJ_TO14]]))</f>
        <v>1</v>
      </c>
      <c r="JV613" s="33" t="b">
        <f>AND($B$2&gt;=_xlfn.NUMBERVALUE(Table_Query_from_MF_DSNP62[[#This Row],[CL_CMP_OBJ_FR15]]),$B$2&lt;=_xlfn.NUMBERVALUE(Table_Query_from_MF_DSNP62[[#This Row],[CL_CMP_OBJ_TO15]]))</f>
        <v>1</v>
      </c>
    </row>
    <row r="614" spans="1:282" x14ac:dyDescent="0.25">
      <c r="A614" t="b">
        <f>OR(,Table_Query_from_MF_DSNP62[[#This Row],[Desired GL included as "hard-coded" GL?]],Table_Query_from_MF_DSNP62[[#This Row],[Desired GL included as "Open GL"?]])</f>
        <v>1</v>
      </c>
      <c r="B614" t="b">
        <f>Table_Query_from_MF_DSNP62[[#This Row],[Desired CObj included as "Open CObj"?]]</f>
        <v>1</v>
      </c>
      <c r="C614" t="s">
        <v>2372</v>
      </c>
      <c r="D614" t="s">
        <v>2373</v>
      </c>
      <c r="E614" t="s">
        <v>15</v>
      </c>
      <c r="F614" s="24" t="s">
        <v>198</v>
      </c>
      <c r="G614" t="s">
        <v>13</v>
      </c>
      <c r="H614" s="24" t="s">
        <v>166</v>
      </c>
      <c r="I614" t="s">
        <v>164</v>
      </c>
      <c r="J614" s="24" t="s">
        <v>444</v>
      </c>
      <c r="K614" t="s">
        <v>444</v>
      </c>
      <c r="L614" s="24" t="s">
        <v>444</v>
      </c>
      <c r="M614" t="s">
        <v>444</v>
      </c>
      <c r="N614" t="s">
        <v>444</v>
      </c>
      <c r="O614" t="s">
        <v>444</v>
      </c>
      <c r="P614" t="s">
        <v>444</v>
      </c>
      <c r="Q614" t="s">
        <v>15</v>
      </c>
      <c r="R614" t="s">
        <v>444</v>
      </c>
      <c r="S614" t="s">
        <v>442</v>
      </c>
      <c r="T614" t="s">
        <v>447</v>
      </c>
      <c r="U614" t="s">
        <v>444</v>
      </c>
      <c r="V614" t="s">
        <v>444</v>
      </c>
      <c r="W614" t="s">
        <v>442</v>
      </c>
      <c r="X614" t="s">
        <v>442</v>
      </c>
      <c r="Y614" t="s">
        <v>444</v>
      </c>
      <c r="Z614" t="s">
        <v>444</v>
      </c>
      <c r="AA614" t="s">
        <v>442</v>
      </c>
      <c r="AB614" t="s">
        <v>444</v>
      </c>
      <c r="AC614" t="s">
        <v>444</v>
      </c>
      <c r="AD614" t="s">
        <v>442</v>
      </c>
      <c r="AE614" t="s">
        <v>444</v>
      </c>
      <c r="AF614" t="s">
        <v>444</v>
      </c>
      <c r="AG614" t="s">
        <v>442</v>
      </c>
      <c r="AH614" t="s">
        <v>447</v>
      </c>
      <c r="AI614" t="s">
        <v>447</v>
      </c>
      <c r="AJ614" t="s">
        <v>442</v>
      </c>
      <c r="AK614" t="s">
        <v>444</v>
      </c>
      <c r="AL614" t="s">
        <v>444</v>
      </c>
      <c r="AM614" t="s">
        <v>444</v>
      </c>
      <c r="AN614" t="s">
        <v>444</v>
      </c>
      <c r="AO614" t="s">
        <v>444</v>
      </c>
      <c r="AP614" t="s">
        <v>442</v>
      </c>
      <c r="AQ614" t="s">
        <v>7</v>
      </c>
      <c r="AR614" t="s">
        <v>562</v>
      </c>
      <c r="AS614" t="s">
        <v>162</v>
      </c>
      <c r="AT614" t="s">
        <v>10</v>
      </c>
      <c r="AU614" t="s">
        <v>2374</v>
      </c>
      <c r="AV614" t="s">
        <v>442</v>
      </c>
      <c r="AW614" t="s">
        <v>444</v>
      </c>
      <c r="AX614" t="s">
        <v>444</v>
      </c>
      <c r="AY614" t="s">
        <v>444</v>
      </c>
      <c r="AZ614" t="s">
        <v>444</v>
      </c>
      <c r="BA614" t="s">
        <v>15</v>
      </c>
      <c r="BB614" t="s">
        <v>444</v>
      </c>
      <c r="BC614" t="s">
        <v>2366</v>
      </c>
      <c r="BD614" t="s">
        <v>1359</v>
      </c>
      <c r="BE614" t="s">
        <v>444</v>
      </c>
      <c r="BF614" t="s">
        <v>1360</v>
      </c>
      <c r="BG614" t="s">
        <v>444</v>
      </c>
      <c r="BH614" t="s">
        <v>444</v>
      </c>
      <c r="BI614" t="s">
        <v>444</v>
      </c>
      <c r="BJ614" t="s">
        <v>444</v>
      </c>
      <c r="BK614" t="s">
        <v>444</v>
      </c>
      <c r="BL614" t="s">
        <v>444</v>
      </c>
      <c r="BM614" t="s">
        <v>444</v>
      </c>
      <c r="BN614" t="s">
        <v>444</v>
      </c>
      <c r="BO614" t="s">
        <v>444</v>
      </c>
      <c r="BP614" t="s">
        <v>444</v>
      </c>
      <c r="BQ614" t="s">
        <v>444</v>
      </c>
      <c r="BR614" t="s">
        <v>444</v>
      </c>
      <c r="BS614" t="s">
        <v>444</v>
      </c>
      <c r="BT614" t="s">
        <v>444</v>
      </c>
      <c r="BU614" t="s">
        <v>444</v>
      </c>
      <c r="BV614" t="s">
        <v>444</v>
      </c>
      <c r="BW614" t="s">
        <v>444</v>
      </c>
      <c r="BX614" t="s">
        <v>444</v>
      </c>
      <c r="BY614" t="s">
        <v>444</v>
      </c>
      <c r="BZ614" t="s">
        <v>444</v>
      </c>
      <c r="CA614" t="s">
        <v>444</v>
      </c>
      <c r="CB614" t="s">
        <v>444</v>
      </c>
      <c r="CC614" t="s">
        <v>1360</v>
      </c>
      <c r="CD614" t="s">
        <v>625</v>
      </c>
      <c r="CE614" t="s">
        <v>444</v>
      </c>
      <c r="CF614" t="s">
        <v>1360</v>
      </c>
      <c r="CG614" t="s">
        <v>852</v>
      </c>
      <c r="CH614" t="s">
        <v>444</v>
      </c>
      <c r="CI614" t="s">
        <v>444</v>
      </c>
      <c r="CJ614" t="s">
        <v>444</v>
      </c>
      <c r="CK614" t="s">
        <v>444</v>
      </c>
      <c r="CL614" t="s">
        <v>444</v>
      </c>
      <c r="CM614" t="s">
        <v>444</v>
      </c>
      <c r="CN614" t="s">
        <v>444</v>
      </c>
      <c r="CO614" t="s">
        <v>444</v>
      </c>
      <c r="CP614" t="s">
        <v>444</v>
      </c>
      <c r="CQ614" t="s">
        <v>444</v>
      </c>
      <c r="CR614" t="s">
        <v>444</v>
      </c>
      <c r="CS614" t="s">
        <v>444</v>
      </c>
      <c r="CT614" t="s">
        <v>444</v>
      </c>
      <c r="CU614" t="s">
        <v>7</v>
      </c>
      <c r="CV614" t="s">
        <v>2922</v>
      </c>
      <c r="CW614" t="s">
        <v>2736</v>
      </c>
      <c r="CX614" t="s">
        <v>2803</v>
      </c>
      <c r="CY614" t="s">
        <v>2367</v>
      </c>
      <c r="CZ614" t="s">
        <v>444</v>
      </c>
      <c r="DA614" t="s">
        <v>444</v>
      </c>
      <c r="DB614" t="s">
        <v>444</v>
      </c>
      <c r="DC614" t="s">
        <v>444</v>
      </c>
      <c r="DD614" t="s">
        <v>444</v>
      </c>
      <c r="DE614" t="s">
        <v>444</v>
      </c>
      <c r="DF614" t="s">
        <v>444</v>
      </c>
      <c r="DG614" t="s">
        <v>444</v>
      </c>
      <c r="DH614" t="s">
        <v>444</v>
      </c>
      <c r="DI614" t="s">
        <v>529</v>
      </c>
      <c r="DJ614" t="s">
        <v>282</v>
      </c>
      <c r="DK614" t="s">
        <v>444</v>
      </c>
      <c r="DL614" t="s">
        <v>444</v>
      </c>
      <c r="DM614" t="s">
        <v>444</v>
      </c>
      <c r="DN614" t="s">
        <v>444</v>
      </c>
      <c r="DO614" t="s">
        <v>444</v>
      </c>
      <c r="DP614" t="s">
        <v>444</v>
      </c>
      <c r="DQ614" t="s">
        <v>444</v>
      </c>
      <c r="DR614" t="s">
        <v>444</v>
      </c>
      <c r="DS614" t="s">
        <v>444</v>
      </c>
      <c r="DT614" s="24" t="s">
        <v>444</v>
      </c>
      <c r="DU614" s="24" t="s">
        <v>444</v>
      </c>
      <c r="DV614" t="s">
        <v>444</v>
      </c>
      <c r="DW614" t="s">
        <v>444</v>
      </c>
      <c r="DX614" s="24" t="s">
        <v>444</v>
      </c>
      <c r="DY614" s="24" t="s">
        <v>444</v>
      </c>
      <c r="DZ614" t="s">
        <v>444</v>
      </c>
      <c r="EA614" t="s">
        <v>444</v>
      </c>
      <c r="EB614" s="24" t="s">
        <v>444</v>
      </c>
      <c r="EC614" s="24" t="s">
        <v>444</v>
      </c>
      <c r="ED614" t="s">
        <v>444</v>
      </c>
      <c r="EE614" t="s">
        <v>444</v>
      </c>
      <c r="EF614" s="24" t="s">
        <v>444</v>
      </c>
      <c r="EG614" s="24" t="s">
        <v>444</v>
      </c>
      <c r="EH614" t="s">
        <v>444</v>
      </c>
      <c r="EI614" t="s">
        <v>444</v>
      </c>
      <c r="EJ614" s="24" t="s">
        <v>444</v>
      </c>
      <c r="EK614" s="24" t="s">
        <v>444</v>
      </c>
      <c r="EL614" t="s">
        <v>444</v>
      </c>
      <c r="EM614" t="s">
        <v>444</v>
      </c>
      <c r="EN614" s="24" t="s">
        <v>444</v>
      </c>
      <c r="EO614" s="24" t="s">
        <v>444</v>
      </c>
      <c r="EP614" t="s">
        <v>444</v>
      </c>
      <c r="EQ614" t="s">
        <v>444</v>
      </c>
      <c r="ER614" s="24" t="s">
        <v>444</v>
      </c>
      <c r="ES614" s="24" t="s">
        <v>444</v>
      </c>
      <c r="ET614" t="s">
        <v>444</v>
      </c>
      <c r="EU614" t="s">
        <v>444</v>
      </c>
      <c r="EV614" s="24" t="s">
        <v>444</v>
      </c>
      <c r="EW614" s="24" t="s">
        <v>444</v>
      </c>
      <c r="EX614" t="s">
        <v>444</v>
      </c>
      <c r="EY614" t="s">
        <v>444</v>
      </c>
      <c r="EZ614" s="24" t="s">
        <v>444</v>
      </c>
      <c r="FA614" s="24" t="s">
        <v>444</v>
      </c>
      <c r="FB614" t="s">
        <v>444</v>
      </c>
      <c r="FC614" t="s">
        <v>444</v>
      </c>
      <c r="FD614" s="24" t="s">
        <v>444</v>
      </c>
      <c r="FE614" s="24" t="s">
        <v>444</v>
      </c>
      <c r="FF614" t="s">
        <v>444</v>
      </c>
      <c r="FG614" t="s">
        <v>444</v>
      </c>
      <c r="FH614" s="24" t="s">
        <v>444</v>
      </c>
      <c r="FI614" s="24" t="s">
        <v>444</v>
      </c>
      <c r="FJ614" t="s">
        <v>444</v>
      </c>
      <c r="FK614" t="s">
        <v>444</v>
      </c>
      <c r="FL614" s="24" t="s">
        <v>444</v>
      </c>
      <c r="FM614" s="24" t="s">
        <v>444</v>
      </c>
      <c r="FN614" t="s">
        <v>444</v>
      </c>
      <c r="FO614" t="s">
        <v>444</v>
      </c>
      <c r="FP614" s="24" t="s">
        <v>444</v>
      </c>
      <c r="FQ614" s="24" t="s">
        <v>444</v>
      </c>
      <c r="FR614" t="s">
        <v>444</v>
      </c>
      <c r="FS614" t="s">
        <v>444</v>
      </c>
      <c r="FT614" s="24" t="s">
        <v>444</v>
      </c>
      <c r="FU614" s="24" t="s">
        <v>444</v>
      </c>
      <c r="FV614" t="s">
        <v>444</v>
      </c>
      <c r="FW614" t="s">
        <v>444</v>
      </c>
      <c r="FX614" s="24" t="s">
        <v>444</v>
      </c>
      <c r="FY614" s="24" t="s">
        <v>444</v>
      </c>
      <c r="FZ614" t="s">
        <v>444</v>
      </c>
      <c r="GA614" t="s">
        <v>444</v>
      </c>
      <c r="GB614" s="24" t="s">
        <v>444</v>
      </c>
      <c r="GC614" s="24" t="s">
        <v>444</v>
      </c>
      <c r="GD614" t="s">
        <v>444</v>
      </c>
      <c r="GE614" t="s">
        <v>444</v>
      </c>
      <c r="GF614" s="24" t="s">
        <v>444</v>
      </c>
      <c r="GG614" s="24" t="s">
        <v>444</v>
      </c>
      <c r="GH614" t="s">
        <v>444</v>
      </c>
      <c r="GI614" s="24" t="s">
        <v>444</v>
      </c>
      <c r="GJ614" s="24" t="s">
        <v>444</v>
      </c>
      <c r="GK614" t="s">
        <v>444</v>
      </c>
      <c r="GL614" t="s">
        <v>444</v>
      </c>
      <c r="GM614" s="24" t="s">
        <v>444</v>
      </c>
      <c r="GN614" s="24" t="s">
        <v>444</v>
      </c>
      <c r="GO614" t="s">
        <v>444</v>
      </c>
      <c r="GP614" t="s">
        <v>444</v>
      </c>
      <c r="GQ614" s="24" t="s">
        <v>444</v>
      </c>
      <c r="GR614" s="24" t="s">
        <v>444</v>
      </c>
      <c r="GS614" t="s">
        <v>444</v>
      </c>
      <c r="GT614" t="s">
        <v>444</v>
      </c>
      <c r="GU614" s="24" t="s">
        <v>444</v>
      </c>
      <c r="GV614" s="24" t="s">
        <v>444</v>
      </c>
      <c r="GW614" t="s">
        <v>444</v>
      </c>
      <c r="GX614" t="s">
        <v>444</v>
      </c>
      <c r="GY614" s="24" t="s">
        <v>444</v>
      </c>
      <c r="GZ614" s="24" t="s">
        <v>444</v>
      </c>
      <c r="HA614" t="s">
        <v>444</v>
      </c>
      <c r="HB614" t="s">
        <v>444</v>
      </c>
      <c r="HC614" s="24" t="s">
        <v>444</v>
      </c>
      <c r="HD614" s="24" t="s">
        <v>444</v>
      </c>
      <c r="HE614" t="s">
        <v>444</v>
      </c>
      <c r="HF614" t="s">
        <v>444</v>
      </c>
      <c r="HG614" s="24" t="s">
        <v>444</v>
      </c>
      <c r="HH614" s="24" t="s">
        <v>444</v>
      </c>
      <c r="HI614" t="s">
        <v>444</v>
      </c>
      <c r="HJ614" t="s">
        <v>444</v>
      </c>
      <c r="HK614" s="24" t="s">
        <v>444</v>
      </c>
      <c r="HL614" s="24" t="s">
        <v>444</v>
      </c>
      <c r="HM614" t="s">
        <v>444</v>
      </c>
      <c r="HN614" t="s">
        <v>444</v>
      </c>
      <c r="HO614" s="24" t="s">
        <v>444</v>
      </c>
      <c r="HP614" s="24" t="s">
        <v>444</v>
      </c>
      <c r="HQ614" t="s">
        <v>444</v>
      </c>
      <c r="HR614" t="s">
        <v>444</v>
      </c>
      <c r="HS614" s="24" t="s">
        <v>444</v>
      </c>
      <c r="HT614" s="24" t="s">
        <v>444</v>
      </c>
      <c r="HU614" t="s">
        <v>444</v>
      </c>
      <c r="HV614" t="s">
        <v>444</v>
      </c>
      <c r="HW614" s="24" t="s">
        <v>444</v>
      </c>
      <c r="HX614" s="24" t="s">
        <v>444</v>
      </c>
      <c r="HY614" t="s">
        <v>444</v>
      </c>
      <c r="HZ614" t="s">
        <v>444</v>
      </c>
      <c r="IA614" t="s">
        <v>2922</v>
      </c>
      <c r="IB614" t="s">
        <v>2736</v>
      </c>
      <c r="IC614" t="s">
        <v>2737</v>
      </c>
      <c r="ID614" s="33" t="b" cm="1">
        <f t="array" ref="ID614">_xlfn.IFNA(MATCH($A$2,_xlfn.NUMBERVALUE(Table_Query_from_MF_DSNP62[[#This Row],[CL_GLACCT_DR1]:[CL_GLACCT_CR4]]),0),0)&gt;=1</f>
        <v>1</v>
      </c>
      <c r="IE614" s="33" t="b">
        <f>OR(Table_Query_from_MF_DSNP62[[#This Row],[Pair1]:[Pair25]])</f>
        <v>1</v>
      </c>
      <c r="IF614" s="33">
        <f>_xlfn.IFNA(MATCH(TRUE,Table_Query_from_MF_DSNP62[[#This Row],[Pair1]:[Pair25]],0),"none")</f>
        <v>1</v>
      </c>
      <c r="IG614" s="33" t="b">
        <f>AND($A$2&gt;=_xlfn.NUMBERVALUE(Table_Query_from_MF_DSNP62[[#This Row],[CL_GL_ACCT_FR1]]),$A$2&lt;=_xlfn.NUMBERVALUE(Table_Query_from_MF_DSNP62[[#This Row],[CL_GL_ACCT_TO1]]))</f>
        <v>1</v>
      </c>
      <c r="IH614" s="33" t="b">
        <f>AND($A$2&gt;=_xlfn.NUMBERVALUE(Table_Query_from_MF_DSNP62[[#This Row],[CL_GL_ACCT_FR2]]),$A$2&lt;=_xlfn.NUMBERVALUE(Table_Query_from_MF_DSNP62[[#This Row],[CL_GL_ACCT_TO2]]))</f>
        <v>1</v>
      </c>
      <c r="II614" s="33" t="b">
        <f>AND($A$2&gt;=_xlfn.NUMBERVALUE(Table_Query_from_MF_DSNP62[[#This Row],[CL_GL_ACCT_FR3]]),$A$2&lt;=_xlfn.NUMBERVALUE(Table_Query_from_MF_DSNP62[[#This Row],[CL_GL_ACCT_TO3]]))</f>
        <v>1</v>
      </c>
      <c r="IJ614" s="33" t="b">
        <f>AND($A$2&gt;=_xlfn.NUMBERVALUE(Table_Query_from_MF_DSNP62[[#This Row],[CL_GL_ACCT_FR4]]),$A$2&lt;=_xlfn.NUMBERVALUE(Table_Query_from_MF_DSNP62[[#This Row],[CL_GL_ACCT_TO4]]))</f>
        <v>1</v>
      </c>
      <c r="IK614" s="33" t="b">
        <f>AND($A$2&gt;=_xlfn.NUMBERVALUE(Table_Query_from_MF_DSNP62[[#This Row],[CL_GL_ACCT_FR5]]),$A$2&lt;=_xlfn.NUMBERVALUE(Table_Query_from_MF_DSNP62[[#This Row],[CL_GL_ACCT_TO5]]))</f>
        <v>1</v>
      </c>
      <c r="IL614" s="33" t="b">
        <f>AND($A$2&gt;=_xlfn.NUMBERVALUE(Table_Query_from_MF_DSNP62[[#This Row],[CL_GL_ACCT_FR6]]),$A$2&lt;=_xlfn.NUMBERVALUE(Table_Query_from_MF_DSNP62[[#This Row],[CL_GL_ACCT_TO6]]))</f>
        <v>1</v>
      </c>
      <c r="IM614" s="33" t="b">
        <f>AND($A$2&gt;=_xlfn.NUMBERVALUE(Table_Query_from_MF_DSNP62[[#This Row],[CL_GL_ACCT_FR7]]),$A$2&lt;=_xlfn.NUMBERVALUE(Table_Query_from_MF_DSNP62[[#This Row],[CL_GL_ACCT_TO7]]))</f>
        <v>1</v>
      </c>
      <c r="IN614" s="33" t="b">
        <f>AND($A$2&gt;=_xlfn.NUMBERVALUE(Table_Query_from_MF_DSNP62[[#This Row],[CL_GL_ACCT_FR8]]),$A$2&lt;=_xlfn.NUMBERVALUE(Table_Query_from_MF_DSNP62[[#This Row],[CL_GL_ACCT_TO8]]))</f>
        <v>1</v>
      </c>
      <c r="IO614" s="33" t="b">
        <f>AND($A$2&gt;=_xlfn.NUMBERVALUE(Table_Query_from_MF_DSNP62[[#This Row],[CL_GL_ACCT_FR9]]),$A$2&lt;=_xlfn.NUMBERVALUE(Table_Query_from_MF_DSNP62[[#This Row],[CL_GL_ACCT_TO9]]))</f>
        <v>1</v>
      </c>
      <c r="IP614" s="33" t="b">
        <f>AND($A$2&gt;=_xlfn.NUMBERVALUE(Table_Query_from_MF_DSNP62[[#This Row],[CL_GL_ACCT_FR10]]),$A$2&lt;=_xlfn.NUMBERVALUE(Table_Query_from_MF_DSNP62[[#This Row],[CL_GL_ACCT_TO10]]))</f>
        <v>1</v>
      </c>
      <c r="IQ614" s="33" t="b">
        <f>AND($A$2&gt;=_xlfn.NUMBERVALUE(Table_Query_from_MF_DSNP62[[#This Row],[CL_GL_ACCT_FR11]]),$A$2&lt;=_xlfn.NUMBERVALUE(Table_Query_from_MF_DSNP62[[#This Row],[CL_GL_ACCT_TO11]]))</f>
        <v>1</v>
      </c>
      <c r="IR614" s="33" t="b">
        <f>AND($A$2&gt;=_xlfn.NUMBERVALUE(Table_Query_from_MF_DSNP62[[#This Row],[CL_GL_ACCT_FR12]]),$A$2&lt;=_xlfn.NUMBERVALUE(Table_Query_from_MF_DSNP62[[#This Row],[CL_GL_ACCT_TO12]]))</f>
        <v>1</v>
      </c>
      <c r="IS614" s="33" t="b">
        <f>AND($A$2&gt;=_xlfn.NUMBERVALUE(Table_Query_from_MF_DSNP62[[#This Row],[CL_GL_ACCT_FR13]]),$A$2&lt;=_xlfn.NUMBERVALUE(Table_Query_from_MF_DSNP62[[#This Row],[CL_GL_ACCT_TO13]]))</f>
        <v>1</v>
      </c>
      <c r="IT614" s="33" t="b">
        <f>AND($A$2&gt;=_xlfn.NUMBERVALUE(Table_Query_from_MF_DSNP62[[#This Row],[CL_GL_ACCT_FR14]]),$A$2&lt;=_xlfn.NUMBERVALUE(Table_Query_from_MF_DSNP62[[#This Row],[CL_GL_ACCT_TO14]]))</f>
        <v>1</v>
      </c>
      <c r="IU614" s="33" t="b">
        <f>AND($A$2&gt;=_xlfn.NUMBERVALUE(Table_Query_from_MF_DSNP62[[#This Row],[CL_GL_ACCT_FR15]]),$A$2&lt;=_xlfn.NUMBERVALUE(Table_Query_from_MF_DSNP62[[#This Row],[CL_GL_ACCT_TO15]]))</f>
        <v>1</v>
      </c>
      <c r="IV614" s="33" t="b">
        <f>AND($A$2&gt;=_xlfn.NUMBERVALUE(Table_Query_from_MF_DSNP62[[#This Row],[CL_GL_ACCT_FR16]]),$A$2&lt;=_xlfn.NUMBERVALUE(Table_Query_from_MF_DSNP62[[#This Row],[CL_GL_ACCT_TO16]]))</f>
        <v>1</v>
      </c>
      <c r="IW614" s="33" t="b">
        <f>AND($A$2&gt;=_xlfn.NUMBERVALUE(Table_Query_from_MF_DSNP62[[#This Row],[CL_GL_ACCT_FR17]]),$A$2&lt;=_xlfn.NUMBERVALUE(Table_Query_from_MF_DSNP62[[#This Row],[CL_GL_ACCT_TO17]]))</f>
        <v>1</v>
      </c>
      <c r="IX614" s="33" t="b">
        <f>AND($A$2&gt;=_xlfn.NUMBERVALUE(Table_Query_from_MF_DSNP62[[#This Row],[CL_GL_ACCT_FR18]]),$A$2&lt;=_xlfn.NUMBERVALUE(Table_Query_from_MF_DSNP62[[#This Row],[CL_GL_ACCT_TO18]]))</f>
        <v>1</v>
      </c>
      <c r="IY614" s="33" t="b">
        <f>AND($A$2&gt;=_xlfn.NUMBERVALUE(Table_Query_from_MF_DSNP62[[#This Row],[CL_GL_ACCT_FR19]]),$A$2&lt;=_xlfn.NUMBERVALUE(Table_Query_from_MF_DSNP62[[#This Row],[CL_GL_ACCT_TO19]]))</f>
        <v>1</v>
      </c>
      <c r="IZ614" s="33" t="b">
        <f>AND($A$2&gt;=_xlfn.NUMBERVALUE(Table_Query_from_MF_DSNP62[[#This Row],[CL_GL_ACCT_FR20]]),$A$2&lt;=_xlfn.NUMBERVALUE(Table_Query_from_MF_DSNP62[[#This Row],[CL_GL_ACCT_TO20]]))</f>
        <v>1</v>
      </c>
      <c r="JA614" s="33" t="b">
        <f>AND($A$2&gt;=_xlfn.NUMBERVALUE(Table_Query_from_MF_DSNP62[[#This Row],[CL_GL_ACCT_FR21]]),$A$2&lt;=_xlfn.NUMBERVALUE(Table_Query_from_MF_DSNP62[[#This Row],[CL_GL_ACCT_TO21]]))</f>
        <v>1</v>
      </c>
      <c r="JB614" s="33" t="b">
        <f>AND($A$2&gt;=_xlfn.NUMBERVALUE(Table_Query_from_MF_DSNP62[[#This Row],[CL_GL_ACCT_FR22]]),$A$2&lt;=_xlfn.NUMBERVALUE(Table_Query_from_MF_DSNP62[[#This Row],[CL_GL_ACCT_TO22]]))</f>
        <v>1</v>
      </c>
      <c r="JC614" s="33" t="b">
        <f>AND($A$2&gt;=_xlfn.NUMBERVALUE(Table_Query_from_MF_DSNP62[[#This Row],[CL_GL_ACCT_FR23]]),$A$2&lt;=_xlfn.NUMBERVALUE(Table_Query_from_MF_DSNP62[[#This Row],[CL_GL_ACCT_TO23]]))</f>
        <v>1</v>
      </c>
      <c r="JD614" s="33" t="b">
        <f>AND($A$2&gt;=_xlfn.NUMBERVALUE(Table_Query_from_MF_DSNP62[[#This Row],[CL_GL_ACCT_FR24]]),$A$2&lt;=_xlfn.NUMBERVALUE(Table_Query_from_MF_DSNP62[[#This Row],[CL_GL_ACCT_TO24]]))</f>
        <v>1</v>
      </c>
      <c r="JE614" s="33" t="b">
        <f>AND($A$2&gt;=_xlfn.NUMBERVALUE(Table_Query_from_MF_DSNP62[[#This Row],[CL_GL_ACCT_FR25]]),$A$2&lt;=_xlfn.NUMBERVALUE(Table_Query_from_MF_DSNP62[[#This Row],[CL_GL_ACCT_TO25]]))</f>
        <v>1</v>
      </c>
      <c r="JF614" s="33" t="b">
        <f>OR(Table_Query_from_MF_DSNP62[[#This Row],[PairA]:[PairO]])</f>
        <v>1</v>
      </c>
      <c r="JG614" s="33">
        <f>_xlfn.IFNA(MATCH(TRUE,Table_Query_from_MF_DSNP62[[#This Row],[PairA]:[PairO]],0),"none")</f>
        <v>1</v>
      </c>
      <c r="JH614" s="33" t="b">
        <f>AND($B$2&gt;=_xlfn.NUMBERVALUE(Table_Query_from_MF_DSNP62[[#This Row],[CL_CMP_OBJ_FR1]]),$B$2&lt;=_xlfn.NUMBERVALUE(Table_Query_from_MF_DSNP62[[#This Row],[CL_CMP_OBJ_TO1]]))</f>
        <v>1</v>
      </c>
      <c r="JI614" s="33" t="b">
        <f>AND($B$2&gt;=_xlfn.NUMBERVALUE(Table_Query_from_MF_DSNP62[[#This Row],[CL_CMP_OBJ_FR2]]),$B$2&lt;=_xlfn.NUMBERVALUE(Table_Query_from_MF_DSNP62[[#This Row],[CL_CMP_OBJ_TO2]]))</f>
        <v>1</v>
      </c>
      <c r="JJ614" s="33" t="b">
        <f>AND($B$2&gt;=_xlfn.NUMBERVALUE(Table_Query_from_MF_DSNP62[[#This Row],[CL_CMP_OBJ_FR3]]),$B$2&lt;=_xlfn.NUMBERVALUE(Table_Query_from_MF_DSNP62[[#This Row],[CL_CMP_OBJ_TO3]]))</f>
        <v>1</v>
      </c>
      <c r="JK614" s="33" t="b">
        <f>AND($B$2&gt;=_xlfn.NUMBERVALUE(Table_Query_from_MF_DSNP62[[#This Row],[CL_CMP_OBJ_FR4]]),$B$2&lt;=_xlfn.NUMBERVALUE(Table_Query_from_MF_DSNP62[[#This Row],[CL_CMP_OBJ_TO4]]))</f>
        <v>1</v>
      </c>
      <c r="JL614" s="33" t="b">
        <f>AND($B$2&gt;=_xlfn.NUMBERVALUE(Table_Query_from_MF_DSNP62[[#This Row],[CL_CMP_OBJ_FR5]]),$B$2&lt;=_xlfn.NUMBERVALUE(Table_Query_from_MF_DSNP62[[#This Row],[CL_CMP_OBJ_TO5]]))</f>
        <v>1</v>
      </c>
      <c r="JM614" s="33" t="b">
        <f>AND($B$2&gt;=_xlfn.NUMBERVALUE(Table_Query_from_MF_DSNP62[[#This Row],[CL_CMP_OBJ_FR6]]),$B$2&lt;=_xlfn.NUMBERVALUE(Table_Query_from_MF_DSNP62[[#This Row],[CL_CMP_OBJ_TO6]]))</f>
        <v>1</v>
      </c>
      <c r="JN614" s="33" t="b">
        <f>AND($B$2&gt;=_xlfn.NUMBERVALUE(Table_Query_from_MF_DSNP62[[#This Row],[CL_CMP_OBJ_FR7]]),$B$2&lt;=_xlfn.NUMBERVALUE(Table_Query_from_MF_DSNP62[[#This Row],[CL_CMP_OBJ_TO7]]))</f>
        <v>1</v>
      </c>
      <c r="JO614" s="33" t="b">
        <f>AND($B$2&gt;=_xlfn.NUMBERVALUE(Table_Query_from_MF_DSNP62[[#This Row],[CL_CMP_OBJ_FR8]]),$B$2&lt;=_xlfn.NUMBERVALUE(Table_Query_from_MF_DSNP62[[#This Row],[CL_CMP_OBJ_TO8]]))</f>
        <v>1</v>
      </c>
      <c r="JP614" s="33" t="b">
        <f>AND($B$2&gt;=_xlfn.NUMBERVALUE(Table_Query_from_MF_DSNP62[[#This Row],[CL_CMP_OBJ_FR9]]),$B$2&lt;=_xlfn.NUMBERVALUE(Table_Query_from_MF_DSNP62[[#This Row],[CL_CMP_OBJ_TO9]]))</f>
        <v>1</v>
      </c>
      <c r="JQ614" s="33" t="b">
        <f>AND($B$2&gt;=_xlfn.NUMBERVALUE(Table_Query_from_MF_DSNP62[[#This Row],[CL_CMP_OBJ_FR10]]),$B$2&lt;=_xlfn.NUMBERVALUE(Table_Query_from_MF_DSNP62[[#This Row],[CL_CMP_OBJ_TO10]]))</f>
        <v>1</v>
      </c>
      <c r="JR614" s="33" t="b">
        <f>AND($B$2&gt;=_xlfn.NUMBERVALUE(Table_Query_from_MF_DSNP62[[#This Row],[CL_CMP_OBJ_FR11]]),$B$2&lt;=_xlfn.NUMBERVALUE(Table_Query_from_MF_DSNP62[[#This Row],[CL_CMP_OBJ_TO11]]))</f>
        <v>1</v>
      </c>
      <c r="JS614" s="33" t="b">
        <f>AND($B$2&gt;=_xlfn.NUMBERVALUE(Table_Query_from_MF_DSNP62[[#This Row],[CL_CMP_OBJ_FR12]]),$B$2&lt;=_xlfn.NUMBERVALUE(Table_Query_from_MF_DSNP62[[#This Row],[CL_CMP_OBJ_TO12]]))</f>
        <v>1</v>
      </c>
      <c r="JT614" s="33" t="b">
        <f>AND($B$2&gt;=_xlfn.NUMBERVALUE(Table_Query_from_MF_DSNP62[[#This Row],[CL_CMP_OBJ_FR13]]),$B$2&lt;=_xlfn.NUMBERVALUE(Table_Query_from_MF_DSNP62[[#This Row],[CL_CMP_OBJ_TO13]]))</f>
        <v>1</v>
      </c>
      <c r="JU614" s="33" t="b">
        <f>AND($B$2&gt;=_xlfn.NUMBERVALUE(Table_Query_from_MF_DSNP62[[#This Row],[CL_CMP_OBJ_FR14]]),$B$2&lt;=_xlfn.NUMBERVALUE(Table_Query_from_MF_DSNP62[[#This Row],[CL_CMP_OBJ_TO14]]))</f>
        <v>1</v>
      </c>
      <c r="JV614" s="33" t="b">
        <f>AND($B$2&gt;=_xlfn.NUMBERVALUE(Table_Query_from_MF_DSNP62[[#This Row],[CL_CMP_OBJ_FR15]]),$B$2&lt;=_xlfn.NUMBERVALUE(Table_Query_from_MF_DSNP62[[#This Row],[CL_CMP_OBJ_TO15]]))</f>
        <v>1</v>
      </c>
    </row>
    <row r="615" spans="1:282" x14ac:dyDescent="0.25">
      <c r="A615" t="b">
        <f>OR(,Table_Query_from_MF_DSNP62[[#This Row],[Desired GL included as "hard-coded" GL?]],Table_Query_from_MF_DSNP62[[#This Row],[Desired GL included as "Open GL"?]])</f>
        <v>1</v>
      </c>
      <c r="B615" t="b">
        <f>Table_Query_from_MF_DSNP62[[#This Row],[Desired CObj included as "Open CObj"?]]</f>
        <v>1</v>
      </c>
      <c r="C615" t="s">
        <v>2375</v>
      </c>
      <c r="D615" t="s">
        <v>2376</v>
      </c>
      <c r="E615" t="s">
        <v>8</v>
      </c>
      <c r="F615" s="24" t="s">
        <v>422</v>
      </c>
      <c r="G615" t="s">
        <v>168</v>
      </c>
      <c r="H615" s="24" t="s">
        <v>444</v>
      </c>
      <c r="I615" t="s">
        <v>444</v>
      </c>
      <c r="J615" s="24" t="s">
        <v>444</v>
      </c>
      <c r="K615" t="s">
        <v>444</v>
      </c>
      <c r="L615" s="24" t="s">
        <v>444</v>
      </c>
      <c r="M615" t="s">
        <v>444</v>
      </c>
      <c r="N615" t="s">
        <v>444</v>
      </c>
      <c r="O615" t="s">
        <v>444</v>
      </c>
      <c r="P615" t="s">
        <v>444</v>
      </c>
      <c r="Q615" t="s">
        <v>15</v>
      </c>
      <c r="R615" t="s">
        <v>444</v>
      </c>
      <c r="S615" t="s">
        <v>442</v>
      </c>
      <c r="T615" t="s">
        <v>447</v>
      </c>
      <c r="U615" t="s">
        <v>444</v>
      </c>
      <c r="V615" t="s">
        <v>444</v>
      </c>
      <c r="W615" t="s">
        <v>447</v>
      </c>
      <c r="X615" t="s">
        <v>444</v>
      </c>
      <c r="Y615" t="s">
        <v>444</v>
      </c>
      <c r="Z615" t="s">
        <v>447</v>
      </c>
      <c r="AA615" t="s">
        <v>447</v>
      </c>
      <c r="AB615" t="s">
        <v>15</v>
      </c>
      <c r="AC615" t="s">
        <v>444</v>
      </c>
      <c r="AD615" t="s">
        <v>15</v>
      </c>
      <c r="AE615" t="s">
        <v>447</v>
      </c>
      <c r="AF615" t="s">
        <v>447</v>
      </c>
      <c r="AG615" t="s">
        <v>447</v>
      </c>
      <c r="AH615" t="s">
        <v>447</v>
      </c>
      <c r="AI615" t="s">
        <v>447</v>
      </c>
      <c r="AJ615" t="s">
        <v>442</v>
      </c>
      <c r="AK615" t="s">
        <v>442</v>
      </c>
      <c r="AL615" t="s">
        <v>444</v>
      </c>
      <c r="AM615" t="s">
        <v>444</v>
      </c>
      <c r="AN615" t="s">
        <v>444</v>
      </c>
      <c r="AO615" t="s">
        <v>444</v>
      </c>
      <c r="AP615" t="s">
        <v>442</v>
      </c>
      <c r="AQ615" t="s">
        <v>528</v>
      </c>
      <c r="AR615" t="s">
        <v>282</v>
      </c>
      <c r="AS615" t="s">
        <v>7</v>
      </c>
      <c r="AT615" t="s">
        <v>10</v>
      </c>
      <c r="AU615" t="s">
        <v>2365</v>
      </c>
      <c r="AV615" t="s">
        <v>442</v>
      </c>
      <c r="AW615" t="s">
        <v>444</v>
      </c>
      <c r="AX615" t="s">
        <v>444</v>
      </c>
      <c r="AY615" t="s">
        <v>444</v>
      </c>
      <c r="AZ615" t="s">
        <v>444</v>
      </c>
      <c r="BA615" t="s">
        <v>444</v>
      </c>
      <c r="BB615" t="s">
        <v>2377</v>
      </c>
      <c r="BC615" t="s">
        <v>2366</v>
      </c>
      <c r="BD615" t="s">
        <v>1359</v>
      </c>
      <c r="BE615" t="s">
        <v>444</v>
      </c>
      <c r="BF615" t="s">
        <v>1360</v>
      </c>
      <c r="BG615" t="s">
        <v>444</v>
      </c>
      <c r="BH615" t="s">
        <v>444</v>
      </c>
      <c r="BI615" t="s">
        <v>444</v>
      </c>
      <c r="BJ615" t="s">
        <v>444</v>
      </c>
      <c r="BK615" t="s">
        <v>444</v>
      </c>
      <c r="BL615" t="s">
        <v>444</v>
      </c>
      <c r="BM615" t="s">
        <v>444</v>
      </c>
      <c r="BN615" t="s">
        <v>444</v>
      </c>
      <c r="BO615" t="s">
        <v>444</v>
      </c>
      <c r="BP615" t="s">
        <v>444</v>
      </c>
      <c r="BQ615" t="s">
        <v>1360</v>
      </c>
      <c r="BR615" t="s">
        <v>188</v>
      </c>
      <c r="BS615" t="s">
        <v>444</v>
      </c>
      <c r="BT615" t="s">
        <v>444</v>
      </c>
      <c r="BU615" t="s">
        <v>444</v>
      </c>
      <c r="BV615" t="s">
        <v>444</v>
      </c>
      <c r="BW615" t="s">
        <v>1360</v>
      </c>
      <c r="BX615" t="s">
        <v>188</v>
      </c>
      <c r="BY615" t="s">
        <v>444</v>
      </c>
      <c r="BZ615" t="s">
        <v>444</v>
      </c>
      <c r="CA615" t="s">
        <v>444</v>
      </c>
      <c r="CB615" t="s">
        <v>444</v>
      </c>
      <c r="CC615" t="s">
        <v>444</v>
      </c>
      <c r="CD615" t="s">
        <v>444</v>
      </c>
      <c r="CE615" t="s">
        <v>444</v>
      </c>
      <c r="CF615" t="s">
        <v>444</v>
      </c>
      <c r="CG615" t="s">
        <v>444</v>
      </c>
      <c r="CH615" t="s">
        <v>444</v>
      </c>
      <c r="CI615" t="s">
        <v>1360</v>
      </c>
      <c r="CJ615" t="s">
        <v>188</v>
      </c>
      <c r="CK615" t="s">
        <v>444</v>
      </c>
      <c r="CL615" t="s">
        <v>444</v>
      </c>
      <c r="CM615" t="s">
        <v>444</v>
      </c>
      <c r="CN615" t="s">
        <v>444</v>
      </c>
      <c r="CO615" t="s">
        <v>1360</v>
      </c>
      <c r="CP615" t="s">
        <v>188</v>
      </c>
      <c r="CQ615" t="s">
        <v>444</v>
      </c>
      <c r="CR615" t="s">
        <v>444</v>
      </c>
      <c r="CS615" t="s">
        <v>444</v>
      </c>
      <c r="CT615" t="s">
        <v>444</v>
      </c>
      <c r="CU615" t="s">
        <v>444</v>
      </c>
      <c r="CV615" t="s">
        <v>2922</v>
      </c>
      <c r="CW615" t="s">
        <v>2736</v>
      </c>
      <c r="CX615" t="s">
        <v>2737</v>
      </c>
      <c r="CY615" t="s">
        <v>1594</v>
      </c>
      <c r="CZ615" t="s">
        <v>444</v>
      </c>
      <c r="DA615" t="s">
        <v>444</v>
      </c>
      <c r="DB615" t="s">
        <v>444</v>
      </c>
      <c r="DC615" t="s">
        <v>444</v>
      </c>
      <c r="DD615" t="s">
        <v>444</v>
      </c>
      <c r="DE615" t="s">
        <v>444</v>
      </c>
      <c r="DF615" t="s">
        <v>444</v>
      </c>
      <c r="DG615" t="s">
        <v>444</v>
      </c>
      <c r="DH615" t="s">
        <v>444</v>
      </c>
      <c r="DI615" t="s">
        <v>529</v>
      </c>
      <c r="DJ615" t="s">
        <v>1440</v>
      </c>
      <c r="DK615" t="s">
        <v>444</v>
      </c>
      <c r="DL615" t="s">
        <v>444</v>
      </c>
      <c r="DM615" t="s">
        <v>444</v>
      </c>
      <c r="DN615" t="s">
        <v>444</v>
      </c>
      <c r="DO615" t="s">
        <v>444</v>
      </c>
      <c r="DP615" t="s">
        <v>444</v>
      </c>
      <c r="DQ615" t="s">
        <v>444</v>
      </c>
      <c r="DR615" t="s">
        <v>444</v>
      </c>
      <c r="DS615" t="s">
        <v>444</v>
      </c>
      <c r="DT615" s="24" t="s">
        <v>444</v>
      </c>
      <c r="DU615" s="24" t="s">
        <v>444</v>
      </c>
      <c r="DV615" t="s">
        <v>444</v>
      </c>
      <c r="DW615" t="s">
        <v>444</v>
      </c>
      <c r="DX615" s="24" t="s">
        <v>444</v>
      </c>
      <c r="DY615" s="24" t="s">
        <v>444</v>
      </c>
      <c r="DZ615" t="s">
        <v>444</v>
      </c>
      <c r="EA615" t="s">
        <v>444</v>
      </c>
      <c r="EB615" s="24" t="s">
        <v>444</v>
      </c>
      <c r="EC615" s="24" t="s">
        <v>444</v>
      </c>
      <c r="ED615" t="s">
        <v>444</v>
      </c>
      <c r="EE615" t="s">
        <v>444</v>
      </c>
      <c r="EF615" s="24" t="s">
        <v>444</v>
      </c>
      <c r="EG615" s="24" t="s">
        <v>444</v>
      </c>
      <c r="EH615" t="s">
        <v>444</v>
      </c>
      <c r="EI615" t="s">
        <v>444</v>
      </c>
      <c r="EJ615" s="24" t="s">
        <v>444</v>
      </c>
      <c r="EK615" s="24" t="s">
        <v>444</v>
      </c>
      <c r="EL615" t="s">
        <v>444</v>
      </c>
      <c r="EM615" t="s">
        <v>444</v>
      </c>
      <c r="EN615" s="24" t="s">
        <v>444</v>
      </c>
      <c r="EO615" s="24" t="s">
        <v>444</v>
      </c>
      <c r="EP615" t="s">
        <v>444</v>
      </c>
      <c r="EQ615" t="s">
        <v>444</v>
      </c>
      <c r="ER615" s="24" t="s">
        <v>444</v>
      </c>
      <c r="ES615" s="24" t="s">
        <v>444</v>
      </c>
      <c r="ET615" t="s">
        <v>444</v>
      </c>
      <c r="EU615" t="s">
        <v>444</v>
      </c>
      <c r="EV615" s="24" t="s">
        <v>444</v>
      </c>
      <c r="EW615" s="24" t="s">
        <v>444</v>
      </c>
      <c r="EX615" t="s">
        <v>444</v>
      </c>
      <c r="EY615" t="s">
        <v>444</v>
      </c>
      <c r="EZ615" s="24" t="s">
        <v>444</v>
      </c>
      <c r="FA615" s="24" t="s">
        <v>444</v>
      </c>
      <c r="FB615" t="s">
        <v>444</v>
      </c>
      <c r="FC615" t="s">
        <v>444</v>
      </c>
      <c r="FD615" s="24" t="s">
        <v>444</v>
      </c>
      <c r="FE615" s="24" t="s">
        <v>444</v>
      </c>
      <c r="FF615" t="s">
        <v>444</v>
      </c>
      <c r="FG615" t="s">
        <v>444</v>
      </c>
      <c r="FH615" s="24" t="s">
        <v>444</v>
      </c>
      <c r="FI615" s="24" t="s">
        <v>444</v>
      </c>
      <c r="FJ615" t="s">
        <v>444</v>
      </c>
      <c r="FK615" t="s">
        <v>444</v>
      </c>
      <c r="FL615" s="24" t="s">
        <v>444</v>
      </c>
      <c r="FM615" s="24" t="s">
        <v>444</v>
      </c>
      <c r="FN615" t="s">
        <v>444</v>
      </c>
      <c r="FO615" t="s">
        <v>444</v>
      </c>
      <c r="FP615" s="24" t="s">
        <v>444</v>
      </c>
      <c r="FQ615" s="24" t="s">
        <v>444</v>
      </c>
      <c r="FR615" t="s">
        <v>444</v>
      </c>
      <c r="FS615" t="s">
        <v>444</v>
      </c>
      <c r="FT615" s="24" t="s">
        <v>444</v>
      </c>
      <c r="FU615" s="24" t="s">
        <v>444</v>
      </c>
      <c r="FV615" t="s">
        <v>444</v>
      </c>
      <c r="FW615" t="s">
        <v>444</v>
      </c>
      <c r="FX615" s="24" t="s">
        <v>444</v>
      </c>
      <c r="FY615" s="24" t="s">
        <v>444</v>
      </c>
      <c r="FZ615" t="s">
        <v>444</v>
      </c>
      <c r="GA615" t="s">
        <v>444</v>
      </c>
      <c r="GB615" s="24" t="s">
        <v>444</v>
      </c>
      <c r="GC615" s="24" t="s">
        <v>444</v>
      </c>
      <c r="GD615" t="s">
        <v>444</v>
      </c>
      <c r="GE615" t="s">
        <v>444</v>
      </c>
      <c r="GF615" s="24" t="s">
        <v>444</v>
      </c>
      <c r="GG615" s="24" t="s">
        <v>444</v>
      </c>
      <c r="GH615" t="s">
        <v>15</v>
      </c>
      <c r="GI615" s="24" t="s">
        <v>526</v>
      </c>
      <c r="GJ615" s="24" t="s">
        <v>526</v>
      </c>
      <c r="GK615" t="s">
        <v>538</v>
      </c>
      <c r="GL615" t="s">
        <v>1453</v>
      </c>
      <c r="GM615" s="24" t="s">
        <v>1454</v>
      </c>
      <c r="GN615" s="24" t="s">
        <v>609</v>
      </c>
      <c r="GO615" t="s">
        <v>444</v>
      </c>
      <c r="GP615" t="s">
        <v>444</v>
      </c>
      <c r="GQ615" s="24" t="s">
        <v>444</v>
      </c>
      <c r="GR615" s="24" t="s">
        <v>444</v>
      </c>
      <c r="GS615" t="s">
        <v>444</v>
      </c>
      <c r="GT615" t="s">
        <v>444</v>
      </c>
      <c r="GU615" s="24" t="s">
        <v>444</v>
      </c>
      <c r="GV615" s="24" t="s">
        <v>444</v>
      </c>
      <c r="GW615" t="s">
        <v>444</v>
      </c>
      <c r="GX615" t="s">
        <v>444</v>
      </c>
      <c r="GY615" s="24" t="s">
        <v>444</v>
      </c>
      <c r="GZ615" s="24" t="s">
        <v>444</v>
      </c>
      <c r="HA615" t="s">
        <v>444</v>
      </c>
      <c r="HB615" t="s">
        <v>444</v>
      </c>
      <c r="HC615" s="24" t="s">
        <v>444</v>
      </c>
      <c r="HD615" s="24" t="s">
        <v>444</v>
      </c>
      <c r="HE615" t="s">
        <v>444</v>
      </c>
      <c r="HF615" t="s">
        <v>444</v>
      </c>
      <c r="HG615" s="24" t="s">
        <v>444</v>
      </c>
      <c r="HH615" s="24" t="s">
        <v>444</v>
      </c>
      <c r="HI615" t="s">
        <v>444</v>
      </c>
      <c r="HJ615" t="s">
        <v>444</v>
      </c>
      <c r="HK615" s="24" t="s">
        <v>444</v>
      </c>
      <c r="HL615" s="24" t="s">
        <v>444</v>
      </c>
      <c r="HM615" t="s">
        <v>444</v>
      </c>
      <c r="HN615" t="s">
        <v>444</v>
      </c>
      <c r="HO615" s="24" t="s">
        <v>444</v>
      </c>
      <c r="HP615" s="24" t="s">
        <v>444</v>
      </c>
      <c r="HQ615" t="s">
        <v>444</v>
      </c>
      <c r="HR615" t="s">
        <v>444</v>
      </c>
      <c r="HS615" s="24" t="s">
        <v>444</v>
      </c>
      <c r="HT615" s="24" t="s">
        <v>444</v>
      </c>
      <c r="HU615" t="s">
        <v>444</v>
      </c>
      <c r="HV615" t="s">
        <v>444</v>
      </c>
      <c r="HW615" s="24" t="s">
        <v>444</v>
      </c>
      <c r="HX615" s="24" t="s">
        <v>444</v>
      </c>
      <c r="HY615" t="s">
        <v>444</v>
      </c>
      <c r="HZ615" t="s">
        <v>444</v>
      </c>
      <c r="IA615" t="s">
        <v>2922</v>
      </c>
      <c r="IB615" t="s">
        <v>2736</v>
      </c>
      <c r="IC615" t="s">
        <v>3023</v>
      </c>
      <c r="ID615" s="33" t="b" cm="1">
        <f t="array" ref="ID615">_xlfn.IFNA(MATCH($A$2,_xlfn.NUMBERVALUE(Table_Query_from_MF_DSNP62[[#This Row],[CL_GLACCT_DR1]:[CL_GLACCT_CR4]]),0),0)&gt;=1</f>
        <v>1</v>
      </c>
      <c r="IE615" s="33" t="b">
        <f>OR(Table_Query_from_MF_DSNP62[[#This Row],[Pair1]:[Pair25]])</f>
        <v>1</v>
      </c>
      <c r="IF615" s="33">
        <f>_xlfn.IFNA(MATCH(TRUE,Table_Query_from_MF_DSNP62[[#This Row],[Pair1]:[Pair25]],0),"none")</f>
        <v>1</v>
      </c>
      <c r="IG615" s="33" t="b">
        <f>AND($A$2&gt;=_xlfn.NUMBERVALUE(Table_Query_from_MF_DSNP62[[#This Row],[CL_GL_ACCT_FR1]]),$A$2&lt;=_xlfn.NUMBERVALUE(Table_Query_from_MF_DSNP62[[#This Row],[CL_GL_ACCT_TO1]]))</f>
        <v>1</v>
      </c>
      <c r="IH615" s="33" t="b">
        <f>AND($A$2&gt;=_xlfn.NUMBERVALUE(Table_Query_from_MF_DSNP62[[#This Row],[CL_GL_ACCT_FR2]]),$A$2&lt;=_xlfn.NUMBERVALUE(Table_Query_from_MF_DSNP62[[#This Row],[CL_GL_ACCT_TO2]]))</f>
        <v>1</v>
      </c>
      <c r="II615" s="33" t="b">
        <f>AND($A$2&gt;=_xlfn.NUMBERVALUE(Table_Query_from_MF_DSNP62[[#This Row],[CL_GL_ACCT_FR3]]),$A$2&lt;=_xlfn.NUMBERVALUE(Table_Query_from_MF_DSNP62[[#This Row],[CL_GL_ACCT_TO3]]))</f>
        <v>1</v>
      </c>
      <c r="IJ615" s="33" t="b">
        <f>AND($A$2&gt;=_xlfn.NUMBERVALUE(Table_Query_from_MF_DSNP62[[#This Row],[CL_GL_ACCT_FR4]]),$A$2&lt;=_xlfn.NUMBERVALUE(Table_Query_from_MF_DSNP62[[#This Row],[CL_GL_ACCT_TO4]]))</f>
        <v>1</v>
      </c>
      <c r="IK615" s="33" t="b">
        <f>AND($A$2&gt;=_xlfn.NUMBERVALUE(Table_Query_from_MF_DSNP62[[#This Row],[CL_GL_ACCT_FR5]]),$A$2&lt;=_xlfn.NUMBERVALUE(Table_Query_from_MF_DSNP62[[#This Row],[CL_GL_ACCT_TO5]]))</f>
        <v>1</v>
      </c>
      <c r="IL615" s="33" t="b">
        <f>AND($A$2&gt;=_xlfn.NUMBERVALUE(Table_Query_from_MF_DSNP62[[#This Row],[CL_GL_ACCT_FR6]]),$A$2&lt;=_xlfn.NUMBERVALUE(Table_Query_from_MF_DSNP62[[#This Row],[CL_GL_ACCT_TO6]]))</f>
        <v>1</v>
      </c>
      <c r="IM615" s="33" t="b">
        <f>AND($A$2&gt;=_xlfn.NUMBERVALUE(Table_Query_from_MF_DSNP62[[#This Row],[CL_GL_ACCT_FR7]]),$A$2&lt;=_xlfn.NUMBERVALUE(Table_Query_from_MF_DSNP62[[#This Row],[CL_GL_ACCT_TO7]]))</f>
        <v>1</v>
      </c>
      <c r="IN615" s="33" t="b">
        <f>AND($A$2&gt;=_xlfn.NUMBERVALUE(Table_Query_from_MF_DSNP62[[#This Row],[CL_GL_ACCT_FR8]]),$A$2&lt;=_xlfn.NUMBERVALUE(Table_Query_from_MF_DSNP62[[#This Row],[CL_GL_ACCT_TO8]]))</f>
        <v>1</v>
      </c>
      <c r="IO615" s="33" t="b">
        <f>AND($A$2&gt;=_xlfn.NUMBERVALUE(Table_Query_from_MF_DSNP62[[#This Row],[CL_GL_ACCT_FR9]]),$A$2&lt;=_xlfn.NUMBERVALUE(Table_Query_from_MF_DSNP62[[#This Row],[CL_GL_ACCT_TO9]]))</f>
        <v>1</v>
      </c>
      <c r="IP615" s="33" t="b">
        <f>AND($A$2&gt;=_xlfn.NUMBERVALUE(Table_Query_from_MF_DSNP62[[#This Row],[CL_GL_ACCT_FR10]]),$A$2&lt;=_xlfn.NUMBERVALUE(Table_Query_from_MF_DSNP62[[#This Row],[CL_GL_ACCT_TO10]]))</f>
        <v>1</v>
      </c>
      <c r="IQ615" s="33" t="b">
        <f>AND($A$2&gt;=_xlfn.NUMBERVALUE(Table_Query_from_MF_DSNP62[[#This Row],[CL_GL_ACCT_FR11]]),$A$2&lt;=_xlfn.NUMBERVALUE(Table_Query_from_MF_DSNP62[[#This Row],[CL_GL_ACCT_TO11]]))</f>
        <v>1</v>
      </c>
      <c r="IR615" s="33" t="b">
        <f>AND($A$2&gt;=_xlfn.NUMBERVALUE(Table_Query_from_MF_DSNP62[[#This Row],[CL_GL_ACCT_FR12]]),$A$2&lt;=_xlfn.NUMBERVALUE(Table_Query_from_MF_DSNP62[[#This Row],[CL_GL_ACCT_TO12]]))</f>
        <v>1</v>
      </c>
      <c r="IS615" s="33" t="b">
        <f>AND($A$2&gt;=_xlfn.NUMBERVALUE(Table_Query_from_MF_DSNP62[[#This Row],[CL_GL_ACCT_FR13]]),$A$2&lt;=_xlfn.NUMBERVALUE(Table_Query_from_MF_DSNP62[[#This Row],[CL_GL_ACCT_TO13]]))</f>
        <v>1</v>
      </c>
      <c r="IT615" s="33" t="b">
        <f>AND($A$2&gt;=_xlfn.NUMBERVALUE(Table_Query_from_MF_DSNP62[[#This Row],[CL_GL_ACCT_FR14]]),$A$2&lt;=_xlfn.NUMBERVALUE(Table_Query_from_MF_DSNP62[[#This Row],[CL_GL_ACCT_TO14]]))</f>
        <v>1</v>
      </c>
      <c r="IU615" s="33" t="b">
        <f>AND($A$2&gt;=_xlfn.NUMBERVALUE(Table_Query_from_MF_DSNP62[[#This Row],[CL_GL_ACCT_FR15]]),$A$2&lt;=_xlfn.NUMBERVALUE(Table_Query_from_MF_DSNP62[[#This Row],[CL_GL_ACCT_TO15]]))</f>
        <v>1</v>
      </c>
      <c r="IV615" s="33" t="b">
        <f>AND($A$2&gt;=_xlfn.NUMBERVALUE(Table_Query_from_MF_DSNP62[[#This Row],[CL_GL_ACCT_FR16]]),$A$2&lt;=_xlfn.NUMBERVALUE(Table_Query_from_MF_DSNP62[[#This Row],[CL_GL_ACCT_TO16]]))</f>
        <v>1</v>
      </c>
      <c r="IW615" s="33" t="b">
        <f>AND($A$2&gt;=_xlfn.NUMBERVALUE(Table_Query_from_MF_DSNP62[[#This Row],[CL_GL_ACCT_FR17]]),$A$2&lt;=_xlfn.NUMBERVALUE(Table_Query_from_MF_DSNP62[[#This Row],[CL_GL_ACCT_TO17]]))</f>
        <v>1</v>
      </c>
      <c r="IX615" s="33" t="b">
        <f>AND($A$2&gt;=_xlfn.NUMBERVALUE(Table_Query_from_MF_DSNP62[[#This Row],[CL_GL_ACCT_FR18]]),$A$2&lt;=_xlfn.NUMBERVALUE(Table_Query_from_MF_DSNP62[[#This Row],[CL_GL_ACCT_TO18]]))</f>
        <v>1</v>
      </c>
      <c r="IY615" s="33" t="b">
        <f>AND($A$2&gt;=_xlfn.NUMBERVALUE(Table_Query_from_MF_DSNP62[[#This Row],[CL_GL_ACCT_FR19]]),$A$2&lt;=_xlfn.NUMBERVALUE(Table_Query_from_MF_DSNP62[[#This Row],[CL_GL_ACCT_TO19]]))</f>
        <v>1</v>
      </c>
      <c r="IZ615" s="33" t="b">
        <f>AND($A$2&gt;=_xlfn.NUMBERVALUE(Table_Query_from_MF_DSNP62[[#This Row],[CL_GL_ACCT_FR20]]),$A$2&lt;=_xlfn.NUMBERVALUE(Table_Query_from_MF_DSNP62[[#This Row],[CL_GL_ACCT_TO20]]))</f>
        <v>1</v>
      </c>
      <c r="JA615" s="33" t="b">
        <f>AND($A$2&gt;=_xlfn.NUMBERVALUE(Table_Query_from_MF_DSNP62[[#This Row],[CL_GL_ACCT_FR21]]),$A$2&lt;=_xlfn.NUMBERVALUE(Table_Query_from_MF_DSNP62[[#This Row],[CL_GL_ACCT_TO21]]))</f>
        <v>1</v>
      </c>
      <c r="JB615" s="33" t="b">
        <f>AND($A$2&gt;=_xlfn.NUMBERVALUE(Table_Query_from_MF_DSNP62[[#This Row],[CL_GL_ACCT_FR22]]),$A$2&lt;=_xlfn.NUMBERVALUE(Table_Query_from_MF_DSNP62[[#This Row],[CL_GL_ACCT_TO22]]))</f>
        <v>1</v>
      </c>
      <c r="JC615" s="33" t="b">
        <f>AND($A$2&gt;=_xlfn.NUMBERVALUE(Table_Query_from_MF_DSNP62[[#This Row],[CL_GL_ACCT_FR23]]),$A$2&lt;=_xlfn.NUMBERVALUE(Table_Query_from_MF_DSNP62[[#This Row],[CL_GL_ACCT_TO23]]))</f>
        <v>1</v>
      </c>
      <c r="JD615" s="33" t="b">
        <f>AND($A$2&gt;=_xlfn.NUMBERVALUE(Table_Query_from_MF_DSNP62[[#This Row],[CL_GL_ACCT_FR24]]),$A$2&lt;=_xlfn.NUMBERVALUE(Table_Query_from_MF_DSNP62[[#This Row],[CL_GL_ACCT_TO24]]))</f>
        <v>1</v>
      </c>
      <c r="JE615" s="33" t="b">
        <f>AND($A$2&gt;=_xlfn.NUMBERVALUE(Table_Query_from_MF_DSNP62[[#This Row],[CL_GL_ACCT_FR25]]),$A$2&lt;=_xlfn.NUMBERVALUE(Table_Query_from_MF_DSNP62[[#This Row],[CL_GL_ACCT_TO25]]))</f>
        <v>1</v>
      </c>
      <c r="JF615" s="33" t="b">
        <f>OR(Table_Query_from_MF_DSNP62[[#This Row],[PairA]:[PairO]])</f>
        <v>1</v>
      </c>
      <c r="JG615" s="33">
        <f>_xlfn.IFNA(MATCH(TRUE,Table_Query_from_MF_DSNP62[[#This Row],[PairA]:[PairO]],0),"none")</f>
        <v>4</v>
      </c>
      <c r="JH615" s="33" t="b">
        <f>AND($B$2&gt;=_xlfn.NUMBERVALUE(Table_Query_from_MF_DSNP62[[#This Row],[CL_CMP_OBJ_FR1]]),$B$2&lt;=_xlfn.NUMBERVALUE(Table_Query_from_MF_DSNP62[[#This Row],[CL_CMP_OBJ_TO1]]))</f>
        <v>0</v>
      </c>
      <c r="JI615" s="33" t="b">
        <f>AND($B$2&gt;=_xlfn.NUMBERVALUE(Table_Query_from_MF_DSNP62[[#This Row],[CL_CMP_OBJ_FR2]]),$B$2&lt;=_xlfn.NUMBERVALUE(Table_Query_from_MF_DSNP62[[#This Row],[CL_CMP_OBJ_TO2]]))</f>
        <v>0</v>
      </c>
      <c r="JJ615" s="33" t="b">
        <f>AND($B$2&gt;=_xlfn.NUMBERVALUE(Table_Query_from_MF_DSNP62[[#This Row],[CL_CMP_OBJ_FR3]]),$B$2&lt;=_xlfn.NUMBERVALUE(Table_Query_from_MF_DSNP62[[#This Row],[CL_CMP_OBJ_TO3]]))</f>
        <v>0</v>
      </c>
      <c r="JK615" s="33" t="b">
        <f>AND($B$2&gt;=_xlfn.NUMBERVALUE(Table_Query_from_MF_DSNP62[[#This Row],[CL_CMP_OBJ_FR4]]),$B$2&lt;=_xlfn.NUMBERVALUE(Table_Query_from_MF_DSNP62[[#This Row],[CL_CMP_OBJ_TO4]]))</f>
        <v>1</v>
      </c>
      <c r="JL615" s="33" t="b">
        <f>AND($B$2&gt;=_xlfn.NUMBERVALUE(Table_Query_from_MF_DSNP62[[#This Row],[CL_CMP_OBJ_FR5]]),$B$2&lt;=_xlfn.NUMBERVALUE(Table_Query_from_MF_DSNP62[[#This Row],[CL_CMP_OBJ_TO5]]))</f>
        <v>1</v>
      </c>
      <c r="JM615" s="33" t="b">
        <f>AND($B$2&gt;=_xlfn.NUMBERVALUE(Table_Query_from_MF_DSNP62[[#This Row],[CL_CMP_OBJ_FR6]]),$B$2&lt;=_xlfn.NUMBERVALUE(Table_Query_from_MF_DSNP62[[#This Row],[CL_CMP_OBJ_TO6]]))</f>
        <v>1</v>
      </c>
      <c r="JN615" s="33" t="b">
        <f>AND($B$2&gt;=_xlfn.NUMBERVALUE(Table_Query_from_MF_DSNP62[[#This Row],[CL_CMP_OBJ_FR7]]),$B$2&lt;=_xlfn.NUMBERVALUE(Table_Query_from_MF_DSNP62[[#This Row],[CL_CMP_OBJ_TO7]]))</f>
        <v>1</v>
      </c>
      <c r="JO615" s="33" t="b">
        <f>AND($B$2&gt;=_xlfn.NUMBERVALUE(Table_Query_from_MF_DSNP62[[#This Row],[CL_CMP_OBJ_FR8]]),$B$2&lt;=_xlfn.NUMBERVALUE(Table_Query_from_MF_DSNP62[[#This Row],[CL_CMP_OBJ_TO8]]))</f>
        <v>1</v>
      </c>
      <c r="JP615" s="33" t="b">
        <f>AND($B$2&gt;=_xlfn.NUMBERVALUE(Table_Query_from_MF_DSNP62[[#This Row],[CL_CMP_OBJ_FR9]]),$B$2&lt;=_xlfn.NUMBERVALUE(Table_Query_from_MF_DSNP62[[#This Row],[CL_CMP_OBJ_TO9]]))</f>
        <v>1</v>
      </c>
      <c r="JQ615" s="33" t="b">
        <f>AND($B$2&gt;=_xlfn.NUMBERVALUE(Table_Query_from_MF_DSNP62[[#This Row],[CL_CMP_OBJ_FR10]]),$B$2&lt;=_xlfn.NUMBERVALUE(Table_Query_from_MF_DSNP62[[#This Row],[CL_CMP_OBJ_TO10]]))</f>
        <v>1</v>
      </c>
      <c r="JR615" s="33" t="b">
        <f>AND($B$2&gt;=_xlfn.NUMBERVALUE(Table_Query_from_MF_DSNP62[[#This Row],[CL_CMP_OBJ_FR11]]),$B$2&lt;=_xlfn.NUMBERVALUE(Table_Query_from_MF_DSNP62[[#This Row],[CL_CMP_OBJ_TO11]]))</f>
        <v>1</v>
      </c>
      <c r="JS615" s="33" t="b">
        <f>AND($B$2&gt;=_xlfn.NUMBERVALUE(Table_Query_from_MF_DSNP62[[#This Row],[CL_CMP_OBJ_FR12]]),$B$2&lt;=_xlfn.NUMBERVALUE(Table_Query_from_MF_DSNP62[[#This Row],[CL_CMP_OBJ_TO12]]))</f>
        <v>1</v>
      </c>
      <c r="JT615" s="33" t="b">
        <f>AND($B$2&gt;=_xlfn.NUMBERVALUE(Table_Query_from_MF_DSNP62[[#This Row],[CL_CMP_OBJ_FR13]]),$B$2&lt;=_xlfn.NUMBERVALUE(Table_Query_from_MF_DSNP62[[#This Row],[CL_CMP_OBJ_TO13]]))</f>
        <v>1</v>
      </c>
      <c r="JU615" s="33" t="b">
        <f>AND($B$2&gt;=_xlfn.NUMBERVALUE(Table_Query_from_MF_DSNP62[[#This Row],[CL_CMP_OBJ_FR14]]),$B$2&lt;=_xlfn.NUMBERVALUE(Table_Query_from_MF_DSNP62[[#This Row],[CL_CMP_OBJ_TO14]]))</f>
        <v>1</v>
      </c>
      <c r="JV615" s="33" t="b">
        <f>AND($B$2&gt;=_xlfn.NUMBERVALUE(Table_Query_from_MF_DSNP62[[#This Row],[CL_CMP_OBJ_FR15]]),$B$2&lt;=_xlfn.NUMBERVALUE(Table_Query_from_MF_DSNP62[[#This Row],[CL_CMP_OBJ_TO15]]))</f>
        <v>1</v>
      </c>
    </row>
    <row r="616" spans="1:282" x14ac:dyDescent="0.25">
      <c r="A616" t="b">
        <f>OR(,Table_Query_from_MF_DSNP62[[#This Row],[Desired GL included as "hard-coded" GL?]],Table_Query_from_MF_DSNP62[[#This Row],[Desired GL included as "Open GL"?]])</f>
        <v>1</v>
      </c>
      <c r="B616" t="b">
        <f>Table_Query_from_MF_DSNP62[[#This Row],[Desired CObj included as "Open CObj"?]]</f>
        <v>1</v>
      </c>
      <c r="C616" t="s">
        <v>2378</v>
      </c>
      <c r="D616" t="s">
        <v>2379</v>
      </c>
      <c r="E616" t="s">
        <v>15</v>
      </c>
      <c r="F616" s="24" t="s">
        <v>46</v>
      </c>
      <c r="G616" t="s">
        <v>13</v>
      </c>
      <c r="H616" s="24" t="s">
        <v>166</v>
      </c>
      <c r="I616" t="s">
        <v>164</v>
      </c>
      <c r="J616" s="24" t="s">
        <v>444</v>
      </c>
      <c r="K616" t="s">
        <v>444</v>
      </c>
      <c r="L616" s="24" t="s">
        <v>444</v>
      </c>
      <c r="M616" t="s">
        <v>444</v>
      </c>
      <c r="N616" t="s">
        <v>444</v>
      </c>
      <c r="O616" t="s">
        <v>444</v>
      </c>
      <c r="P616" t="s">
        <v>444</v>
      </c>
      <c r="Q616" t="s">
        <v>15</v>
      </c>
      <c r="R616" t="s">
        <v>444</v>
      </c>
      <c r="S616" t="s">
        <v>442</v>
      </c>
      <c r="T616" t="s">
        <v>447</v>
      </c>
      <c r="U616" t="s">
        <v>444</v>
      </c>
      <c r="V616" t="s">
        <v>444</v>
      </c>
      <c r="W616" t="s">
        <v>442</v>
      </c>
      <c r="X616" t="s">
        <v>442</v>
      </c>
      <c r="Y616" t="s">
        <v>444</v>
      </c>
      <c r="Z616" t="s">
        <v>444</v>
      </c>
      <c r="AA616" t="s">
        <v>442</v>
      </c>
      <c r="AB616" t="s">
        <v>444</v>
      </c>
      <c r="AC616" t="s">
        <v>444</v>
      </c>
      <c r="AD616" t="s">
        <v>442</v>
      </c>
      <c r="AE616" t="s">
        <v>444</v>
      </c>
      <c r="AF616" t="s">
        <v>444</v>
      </c>
      <c r="AG616" t="s">
        <v>442</v>
      </c>
      <c r="AH616" t="s">
        <v>447</v>
      </c>
      <c r="AI616" t="s">
        <v>447</v>
      </c>
      <c r="AJ616" t="s">
        <v>442</v>
      </c>
      <c r="AK616" t="s">
        <v>442</v>
      </c>
      <c r="AL616" t="s">
        <v>444</v>
      </c>
      <c r="AM616" t="s">
        <v>444</v>
      </c>
      <c r="AN616" t="s">
        <v>444</v>
      </c>
      <c r="AO616" t="s">
        <v>444</v>
      </c>
      <c r="AP616" t="s">
        <v>442</v>
      </c>
      <c r="AQ616" t="s">
        <v>7</v>
      </c>
      <c r="AR616" t="s">
        <v>562</v>
      </c>
      <c r="AS616" t="s">
        <v>162</v>
      </c>
      <c r="AT616" t="s">
        <v>10</v>
      </c>
      <c r="AU616" t="s">
        <v>2380</v>
      </c>
      <c r="AV616" t="s">
        <v>442</v>
      </c>
      <c r="AW616" t="s">
        <v>444</v>
      </c>
      <c r="AX616" t="s">
        <v>444</v>
      </c>
      <c r="AY616" t="s">
        <v>444</v>
      </c>
      <c r="AZ616" t="s">
        <v>444</v>
      </c>
      <c r="BA616" t="s">
        <v>15</v>
      </c>
      <c r="BB616" t="s">
        <v>444</v>
      </c>
      <c r="BC616" t="s">
        <v>2366</v>
      </c>
      <c r="BD616" t="s">
        <v>1359</v>
      </c>
      <c r="BE616" t="s">
        <v>444</v>
      </c>
      <c r="BF616" t="s">
        <v>1360</v>
      </c>
      <c r="BG616" t="s">
        <v>444</v>
      </c>
      <c r="BH616" t="s">
        <v>444</v>
      </c>
      <c r="BI616" t="s">
        <v>444</v>
      </c>
      <c r="BJ616" t="s">
        <v>444</v>
      </c>
      <c r="BK616" t="s">
        <v>444</v>
      </c>
      <c r="BL616" t="s">
        <v>444</v>
      </c>
      <c r="BM616" t="s">
        <v>444</v>
      </c>
      <c r="BN616" t="s">
        <v>444</v>
      </c>
      <c r="BO616" t="s">
        <v>444</v>
      </c>
      <c r="BP616" t="s">
        <v>444</v>
      </c>
      <c r="BQ616" t="s">
        <v>444</v>
      </c>
      <c r="BR616" t="s">
        <v>444</v>
      </c>
      <c r="BS616" t="s">
        <v>444</v>
      </c>
      <c r="BT616" t="s">
        <v>444</v>
      </c>
      <c r="BU616" t="s">
        <v>444</v>
      </c>
      <c r="BV616" t="s">
        <v>444</v>
      </c>
      <c r="BW616" t="s">
        <v>444</v>
      </c>
      <c r="BX616" t="s">
        <v>444</v>
      </c>
      <c r="BY616" t="s">
        <v>444</v>
      </c>
      <c r="BZ616" t="s">
        <v>444</v>
      </c>
      <c r="CA616" t="s">
        <v>444</v>
      </c>
      <c r="CB616" t="s">
        <v>444</v>
      </c>
      <c r="CC616" t="s">
        <v>1360</v>
      </c>
      <c r="CD616" t="s">
        <v>625</v>
      </c>
      <c r="CE616" t="s">
        <v>444</v>
      </c>
      <c r="CF616" t="s">
        <v>1360</v>
      </c>
      <c r="CG616" t="s">
        <v>852</v>
      </c>
      <c r="CH616" t="s">
        <v>444</v>
      </c>
      <c r="CI616" t="s">
        <v>444</v>
      </c>
      <c r="CJ616" t="s">
        <v>444</v>
      </c>
      <c r="CK616" t="s">
        <v>444</v>
      </c>
      <c r="CL616" t="s">
        <v>444</v>
      </c>
      <c r="CM616" t="s">
        <v>444</v>
      </c>
      <c r="CN616" t="s">
        <v>444</v>
      </c>
      <c r="CO616" t="s">
        <v>444</v>
      </c>
      <c r="CP616" t="s">
        <v>444</v>
      </c>
      <c r="CQ616" t="s">
        <v>444</v>
      </c>
      <c r="CR616" t="s">
        <v>444</v>
      </c>
      <c r="CS616" t="s">
        <v>444</v>
      </c>
      <c r="CT616" t="s">
        <v>444</v>
      </c>
      <c r="CU616" t="s">
        <v>444</v>
      </c>
      <c r="CV616" t="s">
        <v>2922</v>
      </c>
      <c r="CW616" t="s">
        <v>2736</v>
      </c>
      <c r="CX616" t="s">
        <v>2803</v>
      </c>
      <c r="CY616" t="s">
        <v>2367</v>
      </c>
      <c r="CZ616" t="s">
        <v>444</v>
      </c>
      <c r="DA616" t="s">
        <v>444</v>
      </c>
      <c r="DB616" t="s">
        <v>444</v>
      </c>
      <c r="DC616" t="s">
        <v>444</v>
      </c>
      <c r="DD616" t="s">
        <v>444</v>
      </c>
      <c r="DE616" t="s">
        <v>444</v>
      </c>
      <c r="DF616" t="s">
        <v>444</v>
      </c>
      <c r="DG616" t="s">
        <v>444</v>
      </c>
      <c r="DH616" t="s">
        <v>444</v>
      </c>
      <c r="DI616" t="s">
        <v>529</v>
      </c>
      <c r="DJ616" t="s">
        <v>282</v>
      </c>
      <c r="DK616" t="s">
        <v>444</v>
      </c>
      <c r="DL616" t="s">
        <v>444</v>
      </c>
      <c r="DM616" t="s">
        <v>444</v>
      </c>
      <c r="DN616" t="s">
        <v>444</v>
      </c>
      <c r="DO616" t="s">
        <v>444</v>
      </c>
      <c r="DP616" t="s">
        <v>444</v>
      </c>
      <c r="DQ616" t="s">
        <v>444</v>
      </c>
      <c r="DR616" t="s">
        <v>444</v>
      </c>
      <c r="DS616" t="s">
        <v>444</v>
      </c>
      <c r="DT616" s="24" t="s">
        <v>444</v>
      </c>
      <c r="DU616" s="24" t="s">
        <v>444</v>
      </c>
      <c r="DV616" t="s">
        <v>444</v>
      </c>
      <c r="DW616" t="s">
        <v>444</v>
      </c>
      <c r="DX616" s="24" t="s">
        <v>444</v>
      </c>
      <c r="DY616" s="24" t="s">
        <v>444</v>
      </c>
      <c r="DZ616" t="s">
        <v>444</v>
      </c>
      <c r="EA616" t="s">
        <v>444</v>
      </c>
      <c r="EB616" s="24" t="s">
        <v>444</v>
      </c>
      <c r="EC616" s="24" t="s">
        <v>444</v>
      </c>
      <c r="ED616" t="s">
        <v>444</v>
      </c>
      <c r="EE616" t="s">
        <v>444</v>
      </c>
      <c r="EF616" s="24" t="s">
        <v>444</v>
      </c>
      <c r="EG616" s="24" t="s">
        <v>444</v>
      </c>
      <c r="EH616" t="s">
        <v>444</v>
      </c>
      <c r="EI616" t="s">
        <v>444</v>
      </c>
      <c r="EJ616" s="24" t="s">
        <v>444</v>
      </c>
      <c r="EK616" s="24" t="s">
        <v>444</v>
      </c>
      <c r="EL616" t="s">
        <v>444</v>
      </c>
      <c r="EM616" t="s">
        <v>444</v>
      </c>
      <c r="EN616" s="24" t="s">
        <v>444</v>
      </c>
      <c r="EO616" s="24" t="s">
        <v>444</v>
      </c>
      <c r="EP616" t="s">
        <v>444</v>
      </c>
      <c r="EQ616" t="s">
        <v>444</v>
      </c>
      <c r="ER616" s="24" t="s">
        <v>444</v>
      </c>
      <c r="ES616" s="24" t="s">
        <v>444</v>
      </c>
      <c r="ET616" t="s">
        <v>444</v>
      </c>
      <c r="EU616" t="s">
        <v>444</v>
      </c>
      <c r="EV616" s="24" t="s">
        <v>444</v>
      </c>
      <c r="EW616" s="24" t="s">
        <v>444</v>
      </c>
      <c r="EX616" t="s">
        <v>444</v>
      </c>
      <c r="EY616" t="s">
        <v>444</v>
      </c>
      <c r="EZ616" s="24" t="s">
        <v>444</v>
      </c>
      <c r="FA616" s="24" t="s">
        <v>444</v>
      </c>
      <c r="FB616" t="s">
        <v>444</v>
      </c>
      <c r="FC616" t="s">
        <v>444</v>
      </c>
      <c r="FD616" s="24" t="s">
        <v>444</v>
      </c>
      <c r="FE616" s="24" t="s">
        <v>444</v>
      </c>
      <c r="FF616" t="s">
        <v>444</v>
      </c>
      <c r="FG616" t="s">
        <v>444</v>
      </c>
      <c r="FH616" s="24" t="s">
        <v>444</v>
      </c>
      <c r="FI616" s="24" t="s">
        <v>444</v>
      </c>
      <c r="FJ616" t="s">
        <v>444</v>
      </c>
      <c r="FK616" t="s">
        <v>444</v>
      </c>
      <c r="FL616" s="24" t="s">
        <v>444</v>
      </c>
      <c r="FM616" s="24" t="s">
        <v>444</v>
      </c>
      <c r="FN616" t="s">
        <v>444</v>
      </c>
      <c r="FO616" t="s">
        <v>444</v>
      </c>
      <c r="FP616" s="24" t="s">
        <v>444</v>
      </c>
      <c r="FQ616" s="24" t="s">
        <v>444</v>
      </c>
      <c r="FR616" t="s">
        <v>444</v>
      </c>
      <c r="FS616" t="s">
        <v>444</v>
      </c>
      <c r="FT616" s="24" t="s">
        <v>444</v>
      </c>
      <c r="FU616" s="24" t="s">
        <v>444</v>
      </c>
      <c r="FV616" t="s">
        <v>444</v>
      </c>
      <c r="FW616" t="s">
        <v>444</v>
      </c>
      <c r="FX616" s="24" t="s">
        <v>444</v>
      </c>
      <c r="FY616" s="24" t="s">
        <v>444</v>
      </c>
      <c r="FZ616" t="s">
        <v>444</v>
      </c>
      <c r="GA616" t="s">
        <v>444</v>
      </c>
      <c r="GB616" s="24" t="s">
        <v>444</v>
      </c>
      <c r="GC616" s="24" t="s">
        <v>444</v>
      </c>
      <c r="GD616" t="s">
        <v>444</v>
      </c>
      <c r="GE616" t="s">
        <v>444</v>
      </c>
      <c r="GF616" s="24" t="s">
        <v>444</v>
      </c>
      <c r="GG616" s="24" t="s">
        <v>444</v>
      </c>
      <c r="GH616" t="s">
        <v>444</v>
      </c>
      <c r="GI616" s="24" t="s">
        <v>444</v>
      </c>
      <c r="GJ616" s="24" t="s">
        <v>444</v>
      </c>
      <c r="GK616" t="s">
        <v>444</v>
      </c>
      <c r="GL616" t="s">
        <v>444</v>
      </c>
      <c r="GM616" s="24" t="s">
        <v>444</v>
      </c>
      <c r="GN616" s="24" t="s">
        <v>444</v>
      </c>
      <c r="GO616" t="s">
        <v>444</v>
      </c>
      <c r="GP616" t="s">
        <v>444</v>
      </c>
      <c r="GQ616" s="24" t="s">
        <v>444</v>
      </c>
      <c r="GR616" s="24" t="s">
        <v>444</v>
      </c>
      <c r="GS616" t="s">
        <v>444</v>
      </c>
      <c r="GT616" t="s">
        <v>444</v>
      </c>
      <c r="GU616" s="24" t="s">
        <v>444</v>
      </c>
      <c r="GV616" s="24" t="s">
        <v>444</v>
      </c>
      <c r="GW616" t="s">
        <v>444</v>
      </c>
      <c r="GX616" t="s">
        <v>444</v>
      </c>
      <c r="GY616" s="24" t="s">
        <v>444</v>
      </c>
      <c r="GZ616" s="24" t="s">
        <v>444</v>
      </c>
      <c r="HA616" t="s">
        <v>444</v>
      </c>
      <c r="HB616" t="s">
        <v>444</v>
      </c>
      <c r="HC616" s="24" t="s">
        <v>444</v>
      </c>
      <c r="HD616" s="24" t="s">
        <v>444</v>
      </c>
      <c r="HE616" t="s">
        <v>444</v>
      </c>
      <c r="HF616" t="s">
        <v>444</v>
      </c>
      <c r="HG616" s="24" t="s">
        <v>444</v>
      </c>
      <c r="HH616" s="24" t="s">
        <v>444</v>
      </c>
      <c r="HI616" t="s">
        <v>444</v>
      </c>
      <c r="HJ616" t="s">
        <v>444</v>
      </c>
      <c r="HK616" s="24" t="s">
        <v>444</v>
      </c>
      <c r="HL616" s="24" t="s">
        <v>444</v>
      </c>
      <c r="HM616" t="s">
        <v>444</v>
      </c>
      <c r="HN616" t="s">
        <v>444</v>
      </c>
      <c r="HO616" s="24" t="s">
        <v>444</v>
      </c>
      <c r="HP616" s="24" t="s">
        <v>444</v>
      </c>
      <c r="HQ616" t="s">
        <v>444</v>
      </c>
      <c r="HR616" t="s">
        <v>444</v>
      </c>
      <c r="HS616" s="24" t="s">
        <v>444</v>
      </c>
      <c r="HT616" s="24" t="s">
        <v>444</v>
      </c>
      <c r="HU616" t="s">
        <v>444</v>
      </c>
      <c r="HV616" t="s">
        <v>444</v>
      </c>
      <c r="HW616" s="24" t="s">
        <v>444</v>
      </c>
      <c r="HX616" s="24" t="s">
        <v>444</v>
      </c>
      <c r="HY616" t="s">
        <v>444</v>
      </c>
      <c r="HZ616" t="s">
        <v>444</v>
      </c>
      <c r="IA616" t="s">
        <v>2922</v>
      </c>
      <c r="IB616" t="s">
        <v>2736</v>
      </c>
      <c r="IC616" t="s">
        <v>2737</v>
      </c>
      <c r="ID616" s="33" t="b" cm="1">
        <f t="array" ref="ID616">_xlfn.IFNA(MATCH($A$2,_xlfn.NUMBERVALUE(Table_Query_from_MF_DSNP62[[#This Row],[CL_GLACCT_DR1]:[CL_GLACCT_CR4]]),0),0)&gt;=1</f>
        <v>1</v>
      </c>
      <c r="IE616" s="33" t="b">
        <f>OR(Table_Query_from_MF_DSNP62[[#This Row],[Pair1]:[Pair25]])</f>
        <v>1</v>
      </c>
      <c r="IF616" s="33">
        <f>_xlfn.IFNA(MATCH(TRUE,Table_Query_from_MF_DSNP62[[#This Row],[Pair1]:[Pair25]],0),"none")</f>
        <v>1</v>
      </c>
      <c r="IG616" s="33" t="b">
        <f>AND($A$2&gt;=_xlfn.NUMBERVALUE(Table_Query_from_MF_DSNP62[[#This Row],[CL_GL_ACCT_FR1]]),$A$2&lt;=_xlfn.NUMBERVALUE(Table_Query_from_MF_DSNP62[[#This Row],[CL_GL_ACCT_TO1]]))</f>
        <v>1</v>
      </c>
      <c r="IH616" s="33" t="b">
        <f>AND($A$2&gt;=_xlfn.NUMBERVALUE(Table_Query_from_MF_DSNP62[[#This Row],[CL_GL_ACCT_FR2]]),$A$2&lt;=_xlfn.NUMBERVALUE(Table_Query_from_MF_DSNP62[[#This Row],[CL_GL_ACCT_TO2]]))</f>
        <v>1</v>
      </c>
      <c r="II616" s="33" t="b">
        <f>AND($A$2&gt;=_xlfn.NUMBERVALUE(Table_Query_from_MF_DSNP62[[#This Row],[CL_GL_ACCT_FR3]]),$A$2&lt;=_xlfn.NUMBERVALUE(Table_Query_from_MF_DSNP62[[#This Row],[CL_GL_ACCT_TO3]]))</f>
        <v>1</v>
      </c>
      <c r="IJ616" s="33" t="b">
        <f>AND($A$2&gt;=_xlfn.NUMBERVALUE(Table_Query_from_MF_DSNP62[[#This Row],[CL_GL_ACCT_FR4]]),$A$2&lt;=_xlfn.NUMBERVALUE(Table_Query_from_MF_DSNP62[[#This Row],[CL_GL_ACCT_TO4]]))</f>
        <v>1</v>
      </c>
      <c r="IK616" s="33" t="b">
        <f>AND($A$2&gt;=_xlfn.NUMBERVALUE(Table_Query_from_MF_DSNP62[[#This Row],[CL_GL_ACCT_FR5]]),$A$2&lt;=_xlfn.NUMBERVALUE(Table_Query_from_MF_DSNP62[[#This Row],[CL_GL_ACCT_TO5]]))</f>
        <v>1</v>
      </c>
      <c r="IL616" s="33" t="b">
        <f>AND($A$2&gt;=_xlfn.NUMBERVALUE(Table_Query_from_MF_DSNP62[[#This Row],[CL_GL_ACCT_FR6]]),$A$2&lt;=_xlfn.NUMBERVALUE(Table_Query_from_MF_DSNP62[[#This Row],[CL_GL_ACCT_TO6]]))</f>
        <v>1</v>
      </c>
      <c r="IM616" s="33" t="b">
        <f>AND($A$2&gt;=_xlfn.NUMBERVALUE(Table_Query_from_MF_DSNP62[[#This Row],[CL_GL_ACCT_FR7]]),$A$2&lt;=_xlfn.NUMBERVALUE(Table_Query_from_MF_DSNP62[[#This Row],[CL_GL_ACCT_TO7]]))</f>
        <v>1</v>
      </c>
      <c r="IN616" s="33" t="b">
        <f>AND($A$2&gt;=_xlfn.NUMBERVALUE(Table_Query_from_MF_DSNP62[[#This Row],[CL_GL_ACCT_FR8]]),$A$2&lt;=_xlfn.NUMBERVALUE(Table_Query_from_MF_DSNP62[[#This Row],[CL_GL_ACCT_TO8]]))</f>
        <v>1</v>
      </c>
      <c r="IO616" s="33" t="b">
        <f>AND($A$2&gt;=_xlfn.NUMBERVALUE(Table_Query_from_MF_DSNP62[[#This Row],[CL_GL_ACCT_FR9]]),$A$2&lt;=_xlfn.NUMBERVALUE(Table_Query_from_MF_DSNP62[[#This Row],[CL_GL_ACCT_TO9]]))</f>
        <v>1</v>
      </c>
      <c r="IP616" s="33" t="b">
        <f>AND($A$2&gt;=_xlfn.NUMBERVALUE(Table_Query_from_MF_DSNP62[[#This Row],[CL_GL_ACCT_FR10]]),$A$2&lt;=_xlfn.NUMBERVALUE(Table_Query_from_MF_DSNP62[[#This Row],[CL_GL_ACCT_TO10]]))</f>
        <v>1</v>
      </c>
      <c r="IQ616" s="33" t="b">
        <f>AND($A$2&gt;=_xlfn.NUMBERVALUE(Table_Query_from_MF_DSNP62[[#This Row],[CL_GL_ACCT_FR11]]),$A$2&lt;=_xlfn.NUMBERVALUE(Table_Query_from_MF_DSNP62[[#This Row],[CL_GL_ACCT_TO11]]))</f>
        <v>1</v>
      </c>
      <c r="IR616" s="33" t="b">
        <f>AND($A$2&gt;=_xlfn.NUMBERVALUE(Table_Query_from_MF_DSNP62[[#This Row],[CL_GL_ACCT_FR12]]),$A$2&lt;=_xlfn.NUMBERVALUE(Table_Query_from_MF_DSNP62[[#This Row],[CL_GL_ACCT_TO12]]))</f>
        <v>1</v>
      </c>
      <c r="IS616" s="33" t="b">
        <f>AND($A$2&gt;=_xlfn.NUMBERVALUE(Table_Query_from_MF_DSNP62[[#This Row],[CL_GL_ACCT_FR13]]),$A$2&lt;=_xlfn.NUMBERVALUE(Table_Query_from_MF_DSNP62[[#This Row],[CL_GL_ACCT_TO13]]))</f>
        <v>1</v>
      </c>
      <c r="IT616" s="33" t="b">
        <f>AND($A$2&gt;=_xlfn.NUMBERVALUE(Table_Query_from_MF_DSNP62[[#This Row],[CL_GL_ACCT_FR14]]),$A$2&lt;=_xlfn.NUMBERVALUE(Table_Query_from_MF_DSNP62[[#This Row],[CL_GL_ACCT_TO14]]))</f>
        <v>1</v>
      </c>
      <c r="IU616" s="33" t="b">
        <f>AND($A$2&gt;=_xlfn.NUMBERVALUE(Table_Query_from_MF_DSNP62[[#This Row],[CL_GL_ACCT_FR15]]),$A$2&lt;=_xlfn.NUMBERVALUE(Table_Query_from_MF_DSNP62[[#This Row],[CL_GL_ACCT_TO15]]))</f>
        <v>1</v>
      </c>
      <c r="IV616" s="33" t="b">
        <f>AND($A$2&gt;=_xlfn.NUMBERVALUE(Table_Query_from_MF_DSNP62[[#This Row],[CL_GL_ACCT_FR16]]),$A$2&lt;=_xlfn.NUMBERVALUE(Table_Query_from_MF_DSNP62[[#This Row],[CL_GL_ACCT_TO16]]))</f>
        <v>1</v>
      </c>
      <c r="IW616" s="33" t="b">
        <f>AND($A$2&gt;=_xlfn.NUMBERVALUE(Table_Query_from_MF_DSNP62[[#This Row],[CL_GL_ACCT_FR17]]),$A$2&lt;=_xlfn.NUMBERVALUE(Table_Query_from_MF_DSNP62[[#This Row],[CL_GL_ACCT_TO17]]))</f>
        <v>1</v>
      </c>
      <c r="IX616" s="33" t="b">
        <f>AND($A$2&gt;=_xlfn.NUMBERVALUE(Table_Query_from_MF_DSNP62[[#This Row],[CL_GL_ACCT_FR18]]),$A$2&lt;=_xlfn.NUMBERVALUE(Table_Query_from_MF_DSNP62[[#This Row],[CL_GL_ACCT_TO18]]))</f>
        <v>1</v>
      </c>
      <c r="IY616" s="33" t="b">
        <f>AND($A$2&gt;=_xlfn.NUMBERVALUE(Table_Query_from_MF_DSNP62[[#This Row],[CL_GL_ACCT_FR19]]),$A$2&lt;=_xlfn.NUMBERVALUE(Table_Query_from_MF_DSNP62[[#This Row],[CL_GL_ACCT_TO19]]))</f>
        <v>1</v>
      </c>
      <c r="IZ616" s="33" t="b">
        <f>AND($A$2&gt;=_xlfn.NUMBERVALUE(Table_Query_from_MF_DSNP62[[#This Row],[CL_GL_ACCT_FR20]]),$A$2&lt;=_xlfn.NUMBERVALUE(Table_Query_from_MF_DSNP62[[#This Row],[CL_GL_ACCT_TO20]]))</f>
        <v>1</v>
      </c>
      <c r="JA616" s="33" t="b">
        <f>AND($A$2&gt;=_xlfn.NUMBERVALUE(Table_Query_from_MF_DSNP62[[#This Row],[CL_GL_ACCT_FR21]]),$A$2&lt;=_xlfn.NUMBERVALUE(Table_Query_from_MF_DSNP62[[#This Row],[CL_GL_ACCT_TO21]]))</f>
        <v>1</v>
      </c>
      <c r="JB616" s="33" t="b">
        <f>AND($A$2&gt;=_xlfn.NUMBERVALUE(Table_Query_from_MF_DSNP62[[#This Row],[CL_GL_ACCT_FR22]]),$A$2&lt;=_xlfn.NUMBERVALUE(Table_Query_from_MF_DSNP62[[#This Row],[CL_GL_ACCT_TO22]]))</f>
        <v>1</v>
      </c>
      <c r="JC616" s="33" t="b">
        <f>AND($A$2&gt;=_xlfn.NUMBERVALUE(Table_Query_from_MF_DSNP62[[#This Row],[CL_GL_ACCT_FR23]]),$A$2&lt;=_xlfn.NUMBERVALUE(Table_Query_from_MF_DSNP62[[#This Row],[CL_GL_ACCT_TO23]]))</f>
        <v>1</v>
      </c>
      <c r="JD616" s="33" t="b">
        <f>AND($A$2&gt;=_xlfn.NUMBERVALUE(Table_Query_from_MF_DSNP62[[#This Row],[CL_GL_ACCT_FR24]]),$A$2&lt;=_xlfn.NUMBERVALUE(Table_Query_from_MF_DSNP62[[#This Row],[CL_GL_ACCT_TO24]]))</f>
        <v>1</v>
      </c>
      <c r="JE616" s="33" t="b">
        <f>AND($A$2&gt;=_xlfn.NUMBERVALUE(Table_Query_from_MF_DSNP62[[#This Row],[CL_GL_ACCT_FR25]]),$A$2&lt;=_xlfn.NUMBERVALUE(Table_Query_from_MF_DSNP62[[#This Row],[CL_GL_ACCT_TO25]]))</f>
        <v>1</v>
      </c>
      <c r="JF616" s="33" t="b">
        <f>OR(Table_Query_from_MF_DSNP62[[#This Row],[PairA]:[PairO]])</f>
        <v>1</v>
      </c>
      <c r="JG616" s="33">
        <f>_xlfn.IFNA(MATCH(TRUE,Table_Query_from_MF_DSNP62[[#This Row],[PairA]:[PairO]],0),"none")</f>
        <v>1</v>
      </c>
      <c r="JH616" s="33" t="b">
        <f>AND($B$2&gt;=_xlfn.NUMBERVALUE(Table_Query_from_MF_DSNP62[[#This Row],[CL_CMP_OBJ_FR1]]),$B$2&lt;=_xlfn.NUMBERVALUE(Table_Query_from_MF_DSNP62[[#This Row],[CL_CMP_OBJ_TO1]]))</f>
        <v>1</v>
      </c>
      <c r="JI616" s="33" t="b">
        <f>AND($B$2&gt;=_xlfn.NUMBERVALUE(Table_Query_from_MF_DSNP62[[#This Row],[CL_CMP_OBJ_FR2]]),$B$2&lt;=_xlfn.NUMBERVALUE(Table_Query_from_MF_DSNP62[[#This Row],[CL_CMP_OBJ_TO2]]))</f>
        <v>1</v>
      </c>
      <c r="JJ616" s="33" t="b">
        <f>AND($B$2&gt;=_xlfn.NUMBERVALUE(Table_Query_from_MF_DSNP62[[#This Row],[CL_CMP_OBJ_FR3]]),$B$2&lt;=_xlfn.NUMBERVALUE(Table_Query_from_MF_DSNP62[[#This Row],[CL_CMP_OBJ_TO3]]))</f>
        <v>1</v>
      </c>
      <c r="JK616" s="33" t="b">
        <f>AND($B$2&gt;=_xlfn.NUMBERVALUE(Table_Query_from_MF_DSNP62[[#This Row],[CL_CMP_OBJ_FR4]]),$B$2&lt;=_xlfn.NUMBERVALUE(Table_Query_from_MF_DSNP62[[#This Row],[CL_CMP_OBJ_TO4]]))</f>
        <v>1</v>
      </c>
      <c r="JL616" s="33" t="b">
        <f>AND($B$2&gt;=_xlfn.NUMBERVALUE(Table_Query_from_MF_DSNP62[[#This Row],[CL_CMP_OBJ_FR5]]),$B$2&lt;=_xlfn.NUMBERVALUE(Table_Query_from_MF_DSNP62[[#This Row],[CL_CMP_OBJ_TO5]]))</f>
        <v>1</v>
      </c>
      <c r="JM616" s="33" t="b">
        <f>AND($B$2&gt;=_xlfn.NUMBERVALUE(Table_Query_from_MF_DSNP62[[#This Row],[CL_CMP_OBJ_FR6]]),$B$2&lt;=_xlfn.NUMBERVALUE(Table_Query_from_MF_DSNP62[[#This Row],[CL_CMP_OBJ_TO6]]))</f>
        <v>1</v>
      </c>
      <c r="JN616" s="33" t="b">
        <f>AND($B$2&gt;=_xlfn.NUMBERVALUE(Table_Query_from_MF_DSNP62[[#This Row],[CL_CMP_OBJ_FR7]]),$B$2&lt;=_xlfn.NUMBERVALUE(Table_Query_from_MF_DSNP62[[#This Row],[CL_CMP_OBJ_TO7]]))</f>
        <v>1</v>
      </c>
      <c r="JO616" s="33" t="b">
        <f>AND($B$2&gt;=_xlfn.NUMBERVALUE(Table_Query_from_MF_DSNP62[[#This Row],[CL_CMP_OBJ_FR8]]),$B$2&lt;=_xlfn.NUMBERVALUE(Table_Query_from_MF_DSNP62[[#This Row],[CL_CMP_OBJ_TO8]]))</f>
        <v>1</v>
      </c>
      <c r="JP616" s="33" t="b">
        <f>AND($B$2&gt;=_xlfn.NUMBERVALUE(Table_Query_from_MF_DSNP62[[#This Row],[CL_CMP_OBJ_FR9]]),$B$2&lt;=_xlfn.NUMBERVALUE(Table_Query_from_MF_DSNP62[[#This Row],[CL_CMP_OBJ_TO9]]))</f>
        <v>1</v>
      </c>
      <c r="JQ616" s="33" t="b">
        <f>AND($B$2&gt;=_xlfn.NUMBERVALUE(Table_Query_from_MF_DSNP62[[#This Row],[CL_CMP_OBJ_FR10]]),$B$2&lt;=_xlfn.NUMBERVALUE(Table_Query_from_MF_DSNP62[[#This Row],[CL_CMP_OBJ_TO10]]))</f>
        <v>1</v>
      </c>
      <c r="JR616" s="33" t="b">
        <f>AND($B$2&gt;=_xlfn.NUMBERVALUE(Table_Query_from_MF_DSNP62[[#This Row],[CL_CMP_OBJ_FR11]]),$B$2&lt;=_xlfn.NUMBERVALUE(Table_Query_from_MF_DSNP62[[#This Row],[CL_CMP_OBJ_TO11]]))</f>
        <v>1</v>
      </c>
      <c r="JS616" s="33" t="b">
        <f>AND($B$2&gt;=_xlfn.NUMBERVALUE(Table_Query_from_MF_DSNP62[[#This Row],[CL_CMP_OBJ_FR12]]),$B$2&lt;=_xlfn.NUMBERVALUE(Table_Query_from_MF_DSNP62[[#This Row],[CL_CMP_OBJ_TO12]]))</f>
        <v>1</v>
      </c>
      <c r="JT616" s="33" t="b">
        <f>AND($B$2&gt;=_xlfn.NUMBERVALUE(Table_Query_from_MF_DSNP62[[#This Row],[CL_CMP_OBJ_FR13]]),$B$2&lt;=_xlfn.NUMBERVALUE(Table_Query_from_MF_DSNP62[[#This Row],[CL_CMP_OBJ_TO13]]))</f>
        <v>1</v>
      </c>
      <c r="JU616" s="33" t="b">
        <f>AND($B$2&gt;=_xlfn.NUMBERVALUE(Table_Query_from_MF_DSNP62[[#This Row],[CL_CMP_OBJ_FR14]]),$B$2&lt;=_xlfn.NUMBERVALUE(Table_Query_from_MF_DSNP62[[#This Row],[CL_CMP_OBJ_TO14]]))</f>
        <v>1</v>
      </c>
      <c r="JV616" s="33" t="b">
        <f>AND($B$2&gt;=_xlfn.NUMBERVALUE(Table_Query_from_MF_DSNP62[[#This Row],[CL_CMP_OBJ_FR15]]),$B$2&lt;=_xlfn.NUMBERVALUE(Table_Query_from_MF_DSNP62[[#This Row],[CL_CMP_OBJ_TO15]]))</f>
        <v>1</v>
      </c>
    </row>
    <row r="617" spans="1:282" x14ac:dyDescent="0.25">
      <c r="A617" t="b">
        <f>OR(,Table_Query_from_MF_DSNP62[[#This Row],[Desired GL included as "hard-coded" GL?]],Table_Query_from_MF_DSNP62[[#This Row],[Desired GL included as "Open GL"?]])</f>
        <v>1</v>
      </c>
      <c r="B617" t="b">
        <f>Table_Query_from_MF_DSNP62[[#This Row],[Desired CObj included as "Open CObj"?]]</f>
        <v>1</v>
      </c>
      <c r="C617" t="s">
        <v>1007</v>
      </c>
      <c r="D617" t="s">
        <v>2381</v>
      </c>
      <c r="E617" t="s">
        <v>15</v>
      </c>
      <c r="F617" s="24" t="s">
        <v>43</v>
      </c>
      <c r="G617" t="s">
        <v>13</v>
      </c>
      <c r="H617" s="24" t="s">
        <v>166</v>
      </c>
      <c r="I617" t="s">
        <v>164</v>
      </c>
      <c r="J617" s="24" t="s">
        <v>444</v>
      </c>
      <c r="K617" t="s">
        <v>444</v>
      </c>
      <c r="L617" s="24" t="s">
        <v>444</v>
      </c>
      <c r="M617" t="s">
        <v>444</v>
      </c>
      <c r="N617" t="s">
        <v>444</v>
      </c>
      <c r="O617" t="s">
        <v>444</v>
      </c>
      <c r="P617" t="s">
        <v>444</v>
      </c>
      <c r="Q617" t="s">
        <v>15</v>
      </c>
      <c r="R617" t="s">
        <v>444</v>
      </c>
      <c r="S617" t="s">
        <v>442</v>
      </c>
      <c r="T617" t="s">
        <v>447</v>
      </c>
      <c r="U617" t="s">
        <v>444</v>
      </c>
      <c r="V617" t="s">
        <v>444</v>
      </c>
      <c r="W617" t="s">
        <v>442</v>
      </c>
      <c r="X617" t="s">
        <v>442</v>
      </c>
      <c r="Y617" t="s">
        <v>444</v>
      </c>
      <c r="Z617" t="s">
        <v>444</v>
      </c>
      <c r="AA617" t="s">
        <v>442</v>
      </c>
      <c r="AB617" t="s">
        <v>444</v>
      </c>
      <c r="AC617" t="s">
        <v>444</v>
      </c>
      <c r="AD617" t="s">
        <v>442</v>
      </c>
      <c r="AE617" t="s">
        <v>444</v>
      </c>
      <c r="AF617" t="s">
        <v>444</v>
      </c>
      <c r="AG617" t="s">
        <v>442</v>
      </c>
      <c r="AH617" t="s">
        <v>447</v>
      </c>
      <c r="AI617" t="s">
        <v>447</v>
      </c>
      <c r="AJ617" t="s">
        <v>442</v>
      </c>
      <c r="AK617" t="s">
        <v>444</v>
      </c>
      <c r="AL617" t="s">
        <v>444</v>
      </c>
      <c r="AM617" t="s">
        <v>444</v>
      </c>
      <c r="AN617" t="s">
        <v>444</v>
      </c>
      <c r="AO617" t="s">
        <v>444</v>
      </c>
      <c r="AP617" t="s">
        <v>442</v>
      </c>
      <c r="AQ617" t="s">
        <v>7</v>
      </c>
      <c r="AR617" t="s">
        <v>562</v>
      </c>
      <c r="AS617" t="s">
        <v>162</v>
      </c>
      <c r="AT617" t="s">
        <v>10</v>
      </c>
      <c r="AU617" t="s">
        <v>2382</v>
      </c>
      <c r="AV617" t="s">
        <v>442</v>
      </c>
      <c r="AW617" t="s">
        <v>444</v>
      </c>
      <c r="AX617" t="s">
        <v>444</v>
      </c>
      <c r="AY617" t="s">
        <v>444</v>
      </c>
      <c r="AZ617" t="s">
        <v>444</v>
      </c>
      <c r="BA617" t="s">
        <v>15</v>
      </c>
      <c r="BB617" t="s">
        <v>444</v>
      </c>
      <c r="BC617" t="s">
        <v>2366</v>
      </c>
      <c r="BD617" t="s">
        <v>1359</v>
      </c>
      <c r="BE617" t="s">
        <v>444</v>
      </c>
      <c r="BF617" t="s">
        <v>1360</v>
      </c>
      <c r="BG617" t="s">
        <v>444</v>
      </c>
      <c r="BH617" t="s">
        <v>444</v>
      </c>
      <c r="BI617" t="s">
        <v>444</v>
      </c>
      <c r="BJ617" t="s">
        <v>444</v>
      </c>
      <c r="BK617" t="s">
        <v>444</v>
      </c>
      <c r="BL617" t="s">
        <v>444</v>
      </c>
      <c r="BM617" t="s">
        <v>444</v>
      </c>
      <c r="BN617" t="s">
        <v>444</v>
      </c>
      <c r="BO617" t="s">
        <v>444</v>
      </c>
      <c r="BP617" t="s">
        <v>444</v>
      </c>
      <c r="BQ617" t="s">
        <v>444</v>
      </c>
      <c r="BR617" t="s">
        <v>444</v>
      </c>
      <c r="BS617" t="s">
        <v>444</v>
      </c>
      <c r="BT617" t="s">
        <v>444</v>
      </c>
      <c r="BU617" t="s">
        <v>444</v>
      </c>
      <c r="BV617" t="s">
        <v>444</v>
      </c>
      <c r="BW617" t="s">
        <v>444</v>
      </c>
      <c r="BX617" t="s">
        <v>444</v>
      </c>
      <c r="BY617" t="s">
        <v>444</v>
      </c>
      <c r="BZ617" t="s">
        <v>444</v>
      </c>
      <c r="CA617" t="s">
        <v>444</v>
      </c>
      <c r="CB617" t="s">
        <v>444</v>
      </c>
      <c r="CC617" t="s">
        <v>1360</v>
      </c>
      <c r="CD617" t="s">
        <v>852</v>
      </c>
      <c r="CE617" t="s">
        <v>444</v>
      </c>
      <c r="CF617" t="s">
        <v>1360</v>
      </c>
      <c r="CG617" t="s">
        <v>625</v>
      </c>
      <c r="CH617" t="s">
        <v>444</v>
      </c>
      <c r="CI617" t="s">
        <v>444</v>
      </c>
      <c r="CJ617" t="s">
        <v>444</v>
      </c>
      <c r="CK617" t="s">
        <v>444</v>
      </c>
      <c r="CL617" t="s">
        <v>444</v>
      </c>
      <c r="CM617" t="s">
        <v>444</v>
      </c>
      <c r="CN617" t="s">
        <v>444</v>
      </c>
      <c r="CO617" t="s">
        <v>444</v>
      </c>
      <c r="CP617" t="s">
        <v>444</v>
      </c>
      <c r="CQ617" t="s">
        <v>444</v>
      </c>
      <c r="CR617" t="s">
        <v>444</v>
      </c>
      <c r="CS617" t="s">
        <v>444</v>
      </c>
      <c r="CT617" t="s">
        <v>444</v>
      </c>
      <c r="CU617" t="s">
        <v>7</v>
      </c>
      <c r="CV617" t="s">
        <v>2922</v>
      </c>
      <c r="CW617" t="s">
        <v>2736</v>
      </c>
      <c r="CX617" t="s">
        <v>2737</v>
      </c>
      <c r="CY617" t="s">
        <v>2367</v>
      </c>
      <c r="CZ617" t="s">
        <v>444</v>
      </c>
      <c r="DA617" t="s">
        <v>444</v>
      </c>
      <c r="DB617" t="s">
        <v>444</v>
      </c>
      <c r="DC617" t="s">
        <v>444</v>
      </c>
      <c r="DD617" t="s">
        <v>444</v>
      </c>
      <c r="DE617" t="s">
        <v>444</v>
      </c>
      <c r="DF617" t="s">
        <v>444</v>
      </c>
      <c r="DG617" t="s">
        <v>444</v>
      </c>
      <c r="DH617" t="s">
        <v>444</v>
      </c>
      <c r="DI617" t="s">
        <v>529</v>
      </c>
      <c r="DJ617" t="s">
        <v>444</v>
      </c>
      <c r="DK617" t="s">
        <v>444</v>
      </c>
      <c r="DL617" t="s">
        <v>444</v>
      </c>
      <c r="DM617" t="s">
        <v>444</v>
      </c>
      <c r="DN617" t="s">
        <v>444</v>
      </c>
      <c r="DO617" t="s">
        <v>444</v>
      </c>
      <c r="DP617" t="s">
        <v>444</v>
      </c>
      <c r="DQ617" t="s">
        <v>444</v>
      </c>
      <c r="DR617" t="s">
        <v>444</v>
      </c>
      <c r="DS617" t="s">
        <v>444</v>
      </c>
      <c r="DT617" s="24" t="s">
        <v>444</v>
      </c>
      <c r="DU617" s="24" t="s">
        <v>444</v>
      </c>
      <c r="DV617" t="s">
        <v>444</v>
      </c>
      <c r="DW617" t="s">
        <v>444</v>
      </c>
      <c r="DX617" s="24" t="s">
        <v>444</v>
      </c>
      <c r="DY617" s="24" t="s">
        <v>444</v>
      </c>
      <c r="DZ617" t="s">
        <v>444</v>
      </c>
      <c r="EA617" t="s">
        <v>444</v>
      </c>
      <c r="EB617" s="24" t="s">
        <v>444</v>
      </c>
      <c r="EC617" s="24" t="s">
        <v>444</v>
      </c>
      <c r="ED617" t="s">
        <v>444</v>
      </c>
      <c r="EE617" t="s">
        <v>444</v>
      </c>
      <c r="EF617" s="24" t="s">
        <v>444</v>
      </c>
      <c r="EG617" s="24" t="s">
        <v>444</v>
      </c>
      <c r="EH617" t="s">
        <v>444</v>
      </c>
      <c r="EI617" t="s">
        <v>444</v>
      </c>
      <c r="EJ617" s="24" t="s">
        <v>444</v>
      </c>
      <c r="EK617" s="24" t="s">
        <v>444</v>
      </c>
      <c r="EL617" t="s">
        <v>444</v>
      </c>
      <c r="EM617" t="s">
        <v>444</v>
      </c>
      <c r="EN617" s="24" t="s">
        <v>444</v>
      </c>
      <c r="EO617" s="24" t="s">
        <v>444</v>
      </c>
      <c r="EP617" t="s">
        <v>444</v>
      </c>
      <c r="EQ617" t="s">
        <v>444</v>
      </c>
      <c r="ER617" s="24" t="s">
        <v>444</v>
      </c>
      <c r="ES617" s="24" t="s">
        <v>444</v>
      </c>
      <c r="ET617" t="s">
        <v>444</v>
      </c>
      <c r="EU617" t="s">
        <v>444</v>
      </c>
      <c r="EV617" s="24" t="s">
        <v>444</v>
      </c>
      <c r="EW617" s="24" t="s">
        <v>444</v>
      </c>
      <c r="EX617" t="s">
        <v>444</v>
      </c>
      <c r="EY617" t="s">
        <v>444</v>
      </c>
      <c r="EZ617" s="24" t="s">
        <v>444</v>
      </c>
      <c r="FA617" s="24" t="s">
        <v>444</v>
      </c>
      <c r="FB617" t="s">
        <v>444</v>
      </c>
      <c r="FC617" t="s">
        <v>444</v>
      </c>
      <c r="FD617" s="24" t="s">
        <v>444</v>
      </c>
      <c r="FE617" s="24" t="s">
        <v>444</v>
      </c>
      <c r="FF617" t="s">
        <v>444</v>
      </c>
      <c r="FG617" t="s">
        <v>444</v>
      </c>
      <c r="FH617" s="24" t="s">
        <v>444</v>
      </c>
      <c r="FI617" s="24" t="s">
        <v>444</v>
      </c>
      <c r="FJ617" t="s">
        <v>444</v>
      </c>
      <c r="FK617" t="s">
        <v>444</v>
      </c>
      <c r="FL617" s="24" t="s">
        <v>444</v>
      </c>
      <c r="FM617" s="24" t="s">
        <v>444</v>
      </c>
      <c r="FN617" t="s">
        <v>444</v>
      </c>
      <c r="FO617" t="s">
        <v>444</v>
      </c>
      <c r="FP617" s="24" t="s">
        <v>444</v>
      </c>
      <c r="FQ617" s="24" t="s">
        <v>444</v>
      </c>
      <c r="FR617" t="s">
        <v>444</v>
      </c>
      <c r="FS617" t="s">
        <v>444</v>
      </c>
      <c r="FT617" s="24" t="s">
        <v>444</v>
      </c>
      <c r="FU617" s="24" t="s">
        <v>444</v>
      </c>
      <c r="FV617" t="s">
        <v>444</v>
      </c>
      <c r="FW617" t="s">
        <v>444</v>
      </c>
      <c r="FX617" s="24" t="s">
        <v>444</v>
      </c>
      <c r="FY617" s="24" t="s">
        <v>444</v>
      </c>
      <c r="FZ617" t="s">
        <v>444</v>
      </c>
      <c r="GA617" t="s">
        <v>444</v>
      </c>
      <c r="GB617" s="24" t="s">
        <v>444</v>
      </c>
      <c r="GC617" s="24" t="s">
        <v>444</v>
      </c>
      <c r="GD617" t="s">
        <v>444</v>
      </c>
      <c r="GE617" t="s">
        <v>444</v>
      </c>
      <c r="GF617" s="24" t="s">
        <v>444</v>
      </c>
      <c r="GG617" s="24" t="s">
        <v>444</v>
      </c>
      <c r="GH617" t="s">
        <v>444</v>
      </c>
      <c r="GI617" s="24" t="s">
        <v>444</v>
      </c>
      <c r="GJ617" s="24" t="s">
        <v>444</v>
      </c>
      <c r="GK617" t="s">
        <v>444</v>
      </c>
      <c r="GL617" t="s">
        <v>444</v>
      </c>
      <c r="GM617" s="24" t="s">
        <v>444</v>
      </c>
      <c r="GN617" s="24" t="s">
        <v>444</v>
      </c>
      <c r="GO617" t="s">
        <v>444</v>
      </c>
      <c r="GP617" t="s">
        <v>444</v>
      </c>
      <c r="GQ617" s="24" t="s">
        <v>444</v>
      </c>
      <c r="GR617" s="24" t="s">
        <v>444</v>
      </c>
      <c r="GS617" t="s">
        <v>444</v>
      </c>
      <c r="GT617" t="s">
        <v>444</v>
      </c>
      <c r="GU617" s="24" t="s">
        <v>444</v>
      </c>
      <c r="GV617" s="24" t="s">
        <v>444</v>
      </c>
      <c r="GW617" t="s">
        <v>444</v>
      </c>
      <c r="GX617" t="s">
        <v>444</v>
      </c>
      <c r="GY617" s="24" t="s">
        <v>444</v>
      </c>
      <c r="GZ617" s="24" t="s">
        <v>444</v>
      </c>
      <c r="HA617" t="s">
        <v>444</v>
      </c>
      <c r="HB617" t="s">
        <v>444</v>
      </c>
      <c r="HC617" s="24" t="s">
        <v>444</v>
      </c>
      <c r="HD617" s="24" t="s">
        <v>444</v>
      </c>
      <c r="HE617" t="s">
        <v>444</v>
      </c>
      <c r="HF617" t="s">
        <v>444</v>
      </c>
      <c r="HG617" s="24" t="s">
        <v>444</v>
      </c>
      <c r="HH617" s="24" t="s">
        <v>444</v>
      </c>
      <c r="HI617" t="s">
        <v>444</v>
      </c>
      <c r="HJ617" t="s">
        <v>444</v>
      </c>
      <c r="HK617" s="24" t="s">
        <v>444</v>
      </c>
      <c r="HL617" s="24" t="s">
        <v>444</v>
      </c>
      <c r="HM617" t="s">
        <v>444</v>
      </c>
      <c r="HN617" t="s">
        <v>444</v>
      </c>
      <c r="HO617" s="24" t="s">
        <v>444</v>
      </c>
      <c r="HP617" s="24" t="s">
        <v>444</v>
      </c>
      <c r="HQ617" t="s">
        <v>444</v>
      </c>
      <c r="HR617" t="s">
        <v>444</v>
      </c>
      <c r="HS617" s="24" t="s">
        <v>444</v>
      </c>
      <c r="HT617" s="24" t="s">
        <v>444</v>
      </c>
      <c r="HU617" t="s">
        <v>444</v>
      </c>
      <c r="HV617" t="s">
        <v>444</v>
      </c>
      <c r="HW617" s="24" t="s">
        <v>444</v>
      </c>
      <c r="HX617" s="24" t="s">
        <v>444</v>
      </c>
      <c r="HY617" t="s">
        <v>444</v>
      </c>
      <c r="HZ617" t="s">
        <v>444</v>
      </c>
      <c r="IA617" t="s">
        <v>2922</v>
      </c>
      <c r="IB617" t="s">
        <v>2736</v>
      </c>
      <c r="IC617" t="s">
        <v>2737</v>
      </c>
      <c r="ID617" s="33" t="b" cm="1">
        <f t="array" ref="ID617">_xlfn.IFNA(MATCH($A$2,_xlfn.NUMBERVALUE(Table_Query_from_MF_DSNP62[[#This Row],[CL_GLACCT_DR1]:[CL_GLACCT_CR4]]),0),0)&gt;=1</f>
        <v>1</v>
      </c>
      <c r="IE617" s="33" t="b">
        <f>OR(Table_Query_from_MF_DSNP62[[#This Row],[Pair1]:[Pair25]])</f>
        <v>1</v>
      </c>
      <c r="IF617" s="33">
        <f>_xlfn.IFNA(MATCH(TRUE,Table_Query_from_MF_DSNP62[[#This Row],[Pair1]:[Pair25]],0),"none")</f>
        <v>1</v>
      </c>
      <c r="IG617" s="33" t="b">
        <f>AND($A$2&gt;=_xlfn.NUMBERVALUE(Table_Query_from_MF_DSNP62[[#This Row],[CL_GL_ACCT_FR1]]),$A$2&lt;=_xlfn.NUMBERVALUE(Table_Query_from_MF_DSNP62[[#This Row],[CL_GL_ACCT_TO1]]))</f>
        <v>1</v>
      </c>
      <c r="IH617" s="33" t="b">
        <f>AND($A$2&gt;=_xlfn.NUMBERVALUE(Table_Query_from_MF_DSNP62[[#This Row],[CL_GL_ACCT_FR2]]),$A$2&lt;=_xlfn.NUMBERVALUE(Table_Query_from_MF_DSNP62[[#This Row],[CL_GL_ACCT_TO2]]))</f>
        <v>1</v>
      </c>
      <c r="II617" s="33" t="b">
        <f>AND($A$2&gt;=_xlfn.NUMBERVALUE(Table_Query_from_MF_DSNP62[[#This Row],[CL_GL_ACCT_FR3]]),$A$2&lt;=_xlfn.NUMBERVALUE(Table_Query_from_MF_DSNP62[[#This Row],[CL_GL_ACCT_TO3]]))</f>
        <v>1</v>
      </c>
      <c r="IJ617" s="33" t="b">
        <f>AND($A$2&gt;=_xlfn.NUMBERVALUE(Table_Query_from_MF_DSNP62[[#This Row],[CL_GL_ACCT_FR4]]),$A$2&lt;=_xlfn.NUMBERVALUE(Table_Query_from_MF_DSNP62[[#This Row],[CL_GL_ACCT_TO4]]))</f>
        <v>1</v>
      </c>
      <c r="IK617" s="33" t="b">
        <f>AND($A$2&gt;=_xlfn.NUMBERVALUE(Table_Query_from_MF_DSNP62[[#This Row],[CL_GL_ACCT_FR5]]),$A$2&lt;=_xlfn.NUMBERVALUE(Table_Query_from_MF_DSNP62[[#This Row],[CL_GL_ACCT_TO5]]))</f>
        <v>1</v>
      </c>
      <c r="IL617" s="33" t="b">
        <f>AND($A$2&gt;=_xlfn.NUMBERVALUE(Table_Query_from_MF_DSNP62[[#This Row],[CL_GL_ACCT_FR6]]),$A$2&lt;=_xlfn.NUMBERVALUE(Table_Query_from_MF_DSNP62[[#This Row],[CL_GL_ACCT_TO6]]))</f>
        <v>1</v>
      </c>
      <c r="IM617" s="33" t="b">
        <f>AND($A$2&gt;=_xlfn.NUMBERVALUE(Table_Query_from_MF_DSNP62[[#This Row],[CL_GL_ACCT_FR7]]),$A$2&lt;=_xlfn.NUMBERVALUE(Table_Query_from_MF_DSNP62[[#This Row],[CL_GL_ACCT_TO7]]))</f>
        <v>1</v>
      </c>
      <c r="IN617" s="33" t="b">
        <f>AND($A$2&gt;=_xlfn.NUMBERVALUE(Table_Query_from_MF_DSNP62[[#This Row],[CL_GL_ACCT_FR8]]),$A$2&lt;=_xlfn.NUMBERVALUE(Table_Query_from_MF_DSNP62[[#This Row],[CL_GL_ACCT_TO8]]))</f>
        <v>1</v>
      </c>
      <c r="IO617" s="33" t="b">
        <f>AND($A$2&gt;=_xlfn.NUMBERVALUE(Table_Query_from_MF_DSNP62[[#This Row],[CL_GL_ACCT_FR9]]),$A$2&lt;=_xlfn.NUMBERVALUE(Table_Query_from_MF_DSNP62[[#This Row],[CL_GL_ACCT_TO9]]))</f>
        <v>1</v>
      </c>
      <c r="IP617" s="33" t="b">
        <f>AND($A$2&gt;=_xlfn.NUMBERVALUE(Table_Query_from_MF_DSNP62[[#This Row],[CL_GL_ACCT_FR10]]),$A$2&lt;=_xlfn.NUMBERVALUE(Table_Query_from_MF_DSNP62[[#This Row],[CL_GL_ACCT_TO10]]))</f>
        <v>1</v>
      </c>
      <c r="IQ617" s="33" t="b">
        <f>AND($A$2&gt;=_xlfn.NUMBERVALUE(Table_Query_from_MF_DSNP62[[#This Row],[CL_GL_ACCT_FR11]]),$A$2&lt;=_xlfn.NUMBERVALUE(Table_Query_from_MF_DSNP62[[#This Row],[CL_GL_ACCT_TO11]]))</f>
        <v>1</v>
      </c>
      <c r="IR617" s="33" t="b">
        <f>AND($A$2&gt;=_xlfn.NUMBERVALUE(Table_Query_from_MF_DSNP62[[#This Row],[CL_GL_ACCT_FR12]]),$A$2&lt;=_xlfn.NUMBERVALUE(Table_Query_from_MF_DSNP62[[#This Row],[CL_GL_ACCT_TO12]]))</f>
        <v>1</v>
      </c>
      <c r="IS617" s="33" t="b">
        <f>AND($A$2&gt;=_xlfn.NUMBERVALUE(Table_Query_from_MF_DSNP62[[#This Row],[CL_GL_ACCT_FR13]]),$A$2&lt;=_xlfn.NUMBERVALUE(Table_Query_from_MF_DSNP62[[#This Row],[CL_GL_ACCT_TO13]]))</f>
        <v>1</v>
      </c>
      <c r="IT617" s="33" t="b">
        <f>AND($A$2&gt;=_xlfn.NUMBERVALUE(Table_Query_from_MF_DSNP62[[#This Row],[CL_GL_ACCT_FR14]]),$A$2&lt;=_xlfn.NUMBERVALUE(Table_Query_from_MF_DSNP62[[#This Row],[CL_GL_ACCT_TO14]]))</f>
        <v>1</v>
      </c>
      <c r="IU617" s="33" t="b">
        <f>AND($A$2&gt;=_xlfn.NUMBERVALUE(Table_Query_from_MF_DSNP62[[#This Row],[CL_GL_ACCT_FR15]]),$A$2&lt;=_xlfn.NUMBERVALUE(Table_Query_from_MF_DSNP62[[#This Row],[CL_GL_ACCT_TO15]]))</f>
        <v>1</v>
      </c>
      <c r="IV617" s="33" t="b">
        <f>AND($A$2&gt;=_xlfn.NUMBERVALUE(Table_Query_from_MF_DSNP62[[#This Row],[CL_GL_ACCT_FR16]]),$A$2&lt;=_xlfn.NUMBERVALUE(Table_Query_from_MF_DSNP62[[#This Row],[CL_GL_ACCT_TO16]]))</f>
        <v>1</v>
      </c>
      <c r="IW617" s="33" t="b">
        <f>AND($A$2&gt;=_xlfn.NUMBERVALUE(Table_Query_from_MF_DSNP62[[#This Row],[CL_GL_ACCT_FR17]]),$A$2&lt;=_xlfn.NUMBERVALUE(Table_Query_from_MF_DSNP62[[#This Row],[CL_GL_ACCT_TO17]]))</f>
        <v>1</v>
      </c>
      <c r="IX617" s="33" t="b">
        <f>AND($A$2&gt;=_xlfn.NUMBERVALUE(Table_Query_from_MF_DSNP62[[#This Row],[CL_GL_ACCT_FR18]]),$A$2&lt;=_xlfn.NUMBERVALUE(Table_Query_from_MF_DSNP62[[#This Row],[CL_GL_ACCT_TO18]]))</f>
        <v>1</v>
      </c>
      <c r="IY617" s="33" t="b">
        <f>AND($A$2&gt;=_xlfn.NUMBERVALUE(Table_Query_from_MF_DSNP62[[#This Row],[CL_GL_ACCT_FR19]]),$A$2&lt;=_xlfn.NUMBERVALUE(Table_Query_from_MF_DSNP62[[#This Row],[CL_GL_ACCT_TO19]]))</f>
        <v>1</v>
      </c>
      <c r="IZ617" s="33" t="b">
        <f>AND($A$2&gt;=_xlfn.NUMBERVALUE(Table_Query_from_MF_DSNP62[[#This Row],[CL_GL_ACCT_FR20]]),$A$2&lt;=_xlfn.NUMBERVALUE(Table_Query_from_MF_DSNP62[[#This Row],[CL_GL_ACCT_TO20]]))</f>
        <v>1</v>
      </c>
      <c r="JA617" s="33" t="b">
        <f>AND($A$2&gt;=_xlfn.NUMBERVALUE(Table_Query_from_MF_DSNP62[[#This Row],[CL_GL_ACCT_FR21]]),$A$2&lt;=_xlfn.NUMBERVALUE(Table_Query_from_MF_DSNP62[[#This Row],[CL_GL_ACCT_TO21]]))</f>
        <v>1</v>
      </c>
      <c r="JB617" s="33" t="b">
        <f>AND($A$2&gt;=_xlfn.NUMBERVALUE(Table_Query_from_MF_DSNP62[[#This Row],[CL_GL_ACCT_FR22]]),$A$2&lt;=_xlfn.NUMBERVALUE(Table_Query_from_MF_DSNP62[[#This Row],[CL_GL_ACCT_TO22]]))</f>
        <v>1</v>
      </c>
      <c r="JC617" s="33" t="b">
        <f>AND($A$2&gt;=_xlfn.NUMBERVALUE(Table_Query_from_MF_DSNP62[[#This Row],[CL_GL_ACCT_FR23]]),$A$2&lt;=_xlfn.NUMBERVALUE(Table_Query_from_MF_DSNP62[[#This Row],[CL_GL_ACCT_TO23]]))</f>
        <v>1</v>
      </c>
      <c r="JD617" s="33" t="b">
        <f>AND($A$2&gt;=_xlfn.NUMBERVALUE(Table_Query_from_MF_DSNP62[[#This Row],[CL_GL_ACCT_FR24]]),$A$2&lt;=_xlfn.NUMBERVALUE(Table_Query_from_MF_DSNP62[[#This Row],[CL_GL_ACCT_TO24]]))</f>
        <v>1</v>
      </c>
      <c r="JE617" s="33" t="b">
        <f>AND($A$2&gt;=_xlfn.NUMBERVALUE(Table_Query_from_MF_DSNP62[[#This Row],[CL_GL_ACCT_FR25]]),$A$2&lt;=_xlfn.NUMBERVALUE(Table_Query_from_MF_DSNP62[[#This Row],[CL_GL_ACCT_TO25]]))</f>
        <v>1</v>
      </c>
      <c r="JF617" s="33" t="b">
        <f>OR(Table_Query_from_MF_DSNP62[[#This Row],[PairA]:[PairO]])</f>
        <v>1</v>
      </c>
      <c r="JG617" s="33">
        <f>_xlfn.IFNA(MATCH(TRUE,Table_Query_from_MF_DSNP62[[#This Row],[PairA]:[PairO]],0),"none")</f>
        <v>1</v>
      </c>
      <c r="JH617" s="33" t="b">
        <f>AND($B$2&gt;=_xlfn.NUMBERVALUE(Table_Query_from_MF_DSNP62[[#This Row],[CL_CMP_OBJ_FR1]]),$B$2&lt;=_xlfn.NUMBERVALUE(Table_Query_from_MF_DSNP62[[#This Row],[CL_CMP_OBJ_TO1]]))</f>
        <v>1</v>
      </c>
      <c r="JI617" s="33" t="b">
        <f>AND($B$2&gt;=_xlfn.NUMBERVALUE(Table_Query_from_MF_DSNP62[[#This Row],[CL_CMP_OBJ_FR2]]),$B$2&lt;=_xlfn.NUMBERVALUE(Table_Query_from_MF_DSNP62[[#This Row],[CL_CMP_OBJ_TO2]]))</f>
        <v>1</v>
      </c>
      <c r="JJ617" s="33" t="b">
        <f>AND($B$2&gt;=_xlfn.NUMBERVALUE(Table_Query_from_MF_DSNP62[[#This Row],[CL_CMP_OBJ_FR3]]),$B$2&lt;=_xlfn.NUMBERVALUE(Table_Query_from_MF_DSNP62[[#This Row],[CL_CMP_OBJ_TO3]]))</f>
        <v>1</v>
      </c>
      <c r="JK617" s="33" t="b">
        <f>AND($B$2&gt;=_xlfn.NUMBERVALUE(Table_Query_from_MF_DSNP62[[#This Row],[CL_CMP_OBJ_FR4]]),$B$2&lt;=_xlfn.NUMBERVALUE(Table_Query_from_MF_DSNP62[[#This Row],[CL_CMP_OBJ_TO4]]))</f>
        <v>1</v>
      </c>
      <c r="JL617" s="33" t="b">
        <f>AND($B$2&gt;=_xlfn.NUMBERVALUE(Table_Query_from_MF_DSNP62[[#This Row],[CL_CMP_OBJ_FR5]]),$B$2&lt;=_xlfn.NUMBERVALUE(Table_Query_from_MF_DSNP62[[#This Row],[CL_CMP_OBJ_TO5]]))</f>
        <v>1</v>
      </c>
      <c r="JM617" s="33" t="b">
        <f>AND($B$2&gt;=_xlfn.NUMBERVALUE(Table_Query_from_MF_DSNP62[[#This Row],[CL_CMP_OBJ_FR6]]),$B$2&lt;=_xlfn.NUMBERVALUE(Table_Query_from_MF_DSNP62[[#This Row],[CL_CMP_OBJ_TO6]]))</f>
        <v>1</v>
      </c>
      <c r="JN617" s="33" t="b">
        <f>AND($B$2&gt;=_xlfn.NUMBERVALUE(Table_Query_from_MF_DSNP62[[#This Row],[CL_CMP_OBJ_FR7]]),$B$2&lt;=_xlfn.NUMBERVALUE(Table_Query_from_MF_DSNP62[[#This Row],[CL_CMP_OBJ_TO7]]))</f>
        <v>1</v>
      </c>
      <c r="JO617" s="33" t="b">
        <f>AND($B$2&gt;=_xlfn.NUMBERVALUE(Table_Query_from_MF_DSNP62[[#This Row],[CL_CMP_OBJ_FR8]]),$B$2&lt;=_xlfn.NUMBERVALUE(Table_Query_from_MF_DSNP62[[#This Row],[CL_CMP_OBJ_TO8]]))</f>
        <v>1</v>
      </c>
      <c r="JP617" s="33" t="b">
        <f>AND($B$2&gt;=_xlfn.NUMBERVALUE(Table_Query_from_MF_DSNP62[[#This Row],[CL_CMP_OBJ_FR9]]),$B$2&lt;=_xlfn.NUMBERVALUE(Table_Query_from_MF_DSNP62[[#This Row],[CL_CMP_OBJ_TO9]]))</f>
        <v>1</v>
      </c>
      <c r="JQ617" s="33" t="b">
        <f>AND($B$2&gt;=_xlfn.NUMBERVALUE(Table_Query_from_MF_DSNP62[[#This Row],[CL_CMP_OBJ_FR10]]),$B$2&lt;=_xlfn.NUMBERVALUE(Table_Query_from_MF_DSNP62[[#This Row],[CL_CMP_OBJ_TO10]]))</f>
        <v>1</v>
      </c>
      <c r="JR617" s="33" t="b">
        <f>AND($B$2&gt;=_xlfn.NUMBERVALUE(Table_Query_from_MF_DSNP62[[#This Row],[CL_CMP_OBJ_FR11]]),$B$2&lt;=_xlfn.NUMBERVALUE(Table_Query_from_MF_DSNP62[[#This Row],[CL_CMP_OBJ_TO11]]))</f>
        <v>1</v>
      </c>
      <c r="JS617" s="33" t="b">
        <f>AND($B$2&gt;=_xlfn.NUMBERVALUE(Table_Query_from_MF_DSNP62[[#This Row],[CL_CMP_OBJ_FR12]]),$B$2&lt;=_xlfn.NUMBERVALUE(Table_Query_from_MF_DSNP62[[#This Row],[CL_CMP_OBJ_TO12]]))</f>
        <v>1</v>
      </c>
      <c r="JT617" s="33" t="b">
        <f>AND($B$2&gt;=_xlfn.NUMBERVALUE(Table_Query_from_MF_DSNP62[[#This Row],[CL_CMP_OBJ_FR13]]),$B$2&lt;=_xlfn.NUMBERVALUE(Table_Query_from_MF_DSNP62[[#This Row],[CL_CMP_OBJ_TO13]]))</f>
        <v>1</v>
      </c>
      <c r="JU617" s="33" t="b">
        <f>AND($B$2&gt;=_xlfn.NUMBERVALUE(Table_Query_from_MF_DSNP62[[#This Row],[CL_CMP_OBJ_FR14]]),$B$2&lt;=_xlfn.NUMBERVALUE(Table_Query_from_MF_DSNP62[[#This Row],[CL_CMP_OBJ_TO14]]))</f>
        <v>1</v>
      </c>
      <c r="JV617" s="33" t="b">
        <f>AND($B$2&gt;=_xlfn.NUMBERVALUE(Table_Query_from_MF_DSNP62[[#This Row],[CL_CMP_OBJ_FR15]]),$B$2&lt;=_xlfn.NUMBERVALUE(Table_Query_from_MF_DSNP62[[#This Row],[CL_CMP_OBJ_TO15]]))</f>
        <v>1</v>
      </c>
    </row>
    <row r="618" spans="1:282" x14ac:dyDescent="0.25">
      <c r="A618" t="b">
        <f>OR(,Table_Query_from_MF_DSNP62[[#This Row],[Desired GL included as "hard-coded" GL?]],Table_Query_from_MF_DSNP62[[#This Row],[Desired GL included as "Open GL"?]])</f>
        <v>1</v>
      </c>
      <c r="B618" t="b">
        <f>Table_Query_from_MF_DSNP62[[#This Row],[Desired CObj included as "Open CObj"?]]</f>
        <v>1</v>
      </c>
      <c r="C618" t="s">
        <v>2383</v>
      </c>
      <c r="D618" t="s">
        <v>2384</v>
      </c>
      <c r="E618" t="s">
        <v>8</v>
      </c>
      <c r="F618" s="24" t="s">
        <v>46</v>
      </c>
      <c r="G618" t="s">
        <v>13</v>
      </c>
      <c r="H618" s="24" t="s">
        <v>444</v>
      </c>
      <c r="I618" t="s">
        <v>444</v>
      </c>
      <c r="J618" s="24" t="s">
        <v>444</v>
      </c>
      <c r="K618" t="s">
        <v>444</v>
      </c>
      <c r="L618" s="24" t="s">
        <v>444</v>
      </c>
      <c r="M618" t="s">
        <v>444</v>
      </c>
      <c r="N618" t="s">
        <v>444</v>
      </c>
      <c r="O618" t="s">
        <v>444</v>
      </c>
      <c r="P618" t="s">
        <v>444</v>
      </c>
      <c r="Q618" t="s">
        <v>15</v>
      </c>
      <c r="R618" t="s">
        <v>444</v>
      </c>
      <c r="S618" t="s">
        <v>442</v>
      </c>
      <c r="T618" t="s">
        <v>447</v>
      </c>
      <c r="U618" t="s">
        <v>444</v>
      </c>
      <c r="V618" t="s">
        <v>444</v>
      </c>
      <c r="W618" t="s">
        <v>442</v>
      </c>
      <c r="X618" t="s">
        <v>442</v>
      </c>
      <c r="Y618" t="s">
        <v>444</v>
      </c>
      <c r="Z618" t="s">
        <v>442</v>
      </c>
      <c r="AA618" t="s">
        <v>442</v>
      </c>
      <c r="AB618" t="s">
        <v>442</v>
      </c>
      <c r="AC618" t="s">
        <v>444</v>
      </c>
      <c r="AD618" t="s">
        <v>444</v>
      </c>
      <c r="AE618" t="s">
        <v>444</v>
      </c>
      <c r="AF618" t="s">
        <v>444</v>
      </c>
      <c r="AG618" t="s">
        <v>442</v>
      </c>
      <c r="AH618" t="s">
        <v>447</v>
      </c>
      <c r="AI618" t="s">
        <v>447</v>
      </c>
      <c r="AJ618" t="s">
        <v>442</v>
      </c>
      <c r="AK618" t="s">
        <v>442</v>
      </c>
      <c r="AL618" t="s">
        <v>444</v>
      </c>
      <c r="AM618" t="s">
        <v>444</v>
      </c>
      <c r="AN618" t="s">
        <v>444</v>
      </c>
      <c r="AO618" t="s">
        <v>444</v>
      </c>
      <c r="AP618" t="s">
        <v>442</v>
      </c>
      <c r="AQ618" t="s">
        <v>282</v>
      </c>
      <c r="AR618" t="s">
        <v>1451</v>
      </c>
      <c r="AS618" t="s">
        <v>162</v>
      </c>
      <c r="AT618" t="s">
        <v>10</v>
      </c>
      <c r="AU618" t="s">
        <v>444</v>
      </c>
      <c r="AV618" t="s">
        <v>442</v>
      </c>
      <c r="AW618" t="s">
        <v>444</v>
      </c>
      <c r="AX618" t="s">
        <v>444</v>
      </c>
      <c r="AY618" t="s">
        <v>444</v>
      </c>
      <c r="AZ618" t="s">
        <v>7</v>
      </c>
      <c r="BA618" t="s">
        <v>478</v>
      </c>
      <c r="BB618" t="s">
        <v>444</v>
      </c>
      <c r="BC618" t="s">
        <v>444</v>
      </c>
      <c r="BD618" t="s">
        <v>1359</v>
      </c>
      <c r="BE618" t="s">
        <v>2385</v>
      </c>
      <c r="BF618" t="s">
        <v>740</v>
      </c>
      <c r="BG618" t="s">
        <v>444</v>
      </c>
      <c r="BH618" t="s">
        <v>444</v>
      </c>
      <c r="BI618" t="s">
        <v>444</v>
      </c>
      <c r="BJ618" t="s">
        <v>444</v>
      </c>
      <c r="BK618" t="s">
        <v>444</v>
      </c>
      <c r="BL618" t="s">
        <v>444</v>
      </c>
      <c r="BM618" t="s">
        <v>444</v>
      </c>
      <c r="BN618" t="s">
        <v>444</v>
      </c>
      <c r="BO618" t="s">
        <v>444</v>
      </c>
      <c r="BP618" t="s">
        <v>444</v>
      </c>
      <c r="BQ618" t="s">
        <v>444</v>
      </c>
      <c r="BR618" t="s">
        <v>444</v>
      </c>
      <c r="BS618" t="s">
        <v>444</v>
      </c>
      <c r="BT618" t="s">
        <v>444</v>
      </c>
      <c r="BU618" t="s">
        <v>444</v>
      </c>
      <c r="BV618" t="s">
        <v>444</v>
      </c>
      <c r="BW618" t="s">
        <v>444</v>
      </c>
      <c r="BX618" t="s">
        <v>444</v>
      </c>
      <c r="BY618" t="s">
        <v>444</v>
      </c>
      <c r="BZ618" t="s">
        <v>444</v>
      </c>
      <c r="CA618" t="s">
        <v>444</v>
      </c>
      <c r="CB618" t="s">
        <v>444</v>
      </c>
      <c r="CC618" t="s">
        <v>740</v>
      </c>
      <c r="CD618" t="s">
        <v>843</v>
      </c>
      <c r="CE618" t="s">
        <v>444</v>
      </c>
      <c r="CF618" t="s">
        <v>444</v>
      </c>
      <c r="CG618" t="s">
        <v>444</v>
      </c>
      <c r="CH618" t="s">
        <v>444</v>
      </c>
      <c r="CI618" t="s">
        <v>444</v>
      </c>
      <c r="CJ618" t="s">
        <v>444</v>
      </c>
      <c r="CK618" t="s">
        <v>444</v>
      </c>
      <c r="CL618" t="s">
        <v>444</v>
      </c>
      <c r="CM618" t="s">
        <v>444</v>
      </c>
      <c r="CN618" t="s">
        <v>444</v>
      </c>
      <c r="CO618" t="s">
        <v>444</v>
      </c>
      <c r="CP618" t="s">
        <v>444</v>
      </c>
      <c r="CQ618" t="s">
        <v>444</v>
      </c>
      <c r="CR618" t="s">
        <v>444</v>
      </c>
      <c r="CS618" t="s">
        <v>444</v>
      </c>
      <c r="CT618" t="s">
        <v>444</v>
      </c>
      <c r="CU618" t="s">
        <v>444</v>
      </c>
      <c r="CV618" t="s">
        <v>2944</v>
      </c>
      <c r="CW618" t="s">
        <v>2736</v>
      </c>
      <c r="CX618" t="s">
        <v>2945</v>
      </c>
      <c r="CY618" t="s">
        <v>1370</v>
      </c>
      <c r="CZ618" t="s">
        <v>1371</v>
      </c>
      <c r="DA618" t="s">
        <v>444</v>
      </c>
      <c r="DB618" t="s">
        <v>444</v>
      </c>
      <c r="DC618" t="s">
        <v>444</v>
      </c>
      <c r="DD618" t="s">
        <v>444</v>
      </c>
      <c r="DE618" t="s">
        <v>444</v>
      </c>
      <c r="DF618" t="s">
        <v>444</v>
      </c>
      <c r="DG618" t="s">
        <v>444</v>
      </c>
      <c r="DH618" t="s">
        <v>444</v>
      </c>
      <c r="DI618" t="s">
        <v>529</v>
      </c>
      <c r="DJ618" t="s">
        <v>1440</v>
      </c>
      <c r="DK618" t="s">
        <v>444</v>
      </c>
      <c r="DL618" t="s">
        <v>444</v>
      </c>
      <c r="DM618" t="s">
        <v>444</v>
      </c>
      <c r="DN618" t="s">
        <v>444</v>
      </c>
      <c r="DO618" t="s">
        <v>444</v>
      </c>
      <c r="DP618" t="s">
        <v>444</v>
      </c>
      <c r="DQ618" t="s">
        <v>444</v>
      </c>
      <c r="DR618" t="s">
        <v>444</v>
      </c>
      <c r="DS618" t="s">
        <v>444</v>
      </c>
      <c r="DT618" s="24" t="s">
        <v>444</v>
      </c>
      <c r="DU618" s="24" t="s">
        <v>444</v>
      </c>
      <c r="DV618" t="s">
        <v>444</v>
      </c>
      <c r="DW618" t="s">
        <v>444</v>
      </c>
      <c r="DX618" s="24" t="s">
        <v>444</v>
      </c>
      <c r="DY618" s="24" t="s">
        <v>444</v>
      </c>
      <c r="DZ618" t="s">
        <v>444</v>
      </c>
      <c r="EA618" t="s">
        <v>444</v>
      </c>
      <c r="EB618" s="24" t="s">
        <v>444</v>
      </c>
      <c r="EC618" s="24" t="s">
        <v>444</v>
      </c>
      <c r="ED618" t="s">
        <v>444</v>
      </c>
      <c r="EE618" t="s">
        <v>444</v>
      </c>
      <c r="EF618" s="24" t="s">
        <v>444</v>
      </c>
      <c r="EG618" s="24" t="s">
        <v>444</v>
      </c>
      <c r="EH618" t="s">
        <v>444</v>
      </c>
      <c r="EI618" t="s">
        <v>444</v>
      </c>
      <c r="EJ618" s="24" t="s">
        <v>444</v>
      </c>
      <c r="EK618" s="24" t="s">
        <v>444</v>
      </c>
      <c r="EL618" t="s">
        <v>444</v>
      </c>
      <c r="EM618" t="s">
        <v>444</v>
      </c>
      <c r="EN618" s="24" t="s">
        <v>444</v>
      </c>
      <c r="EO618" s="24" t="s">
        <v>444</v>
      </c>
      <c r="EP618" t="s">
        <v>444</v>
      </c>
      <c r="EQ618" t="s">
        <v>444</v>
      </c>
      <c r="ER618" s="24" t="s">
        <v>444</v>
      </c>
      <c r="ES618" s="24" t="s">
        <v>444</v>
      </c>
      <c r="ET618" t="s">
        <v>444</v>
      </c>
      <c r="EU618" t="s">
        <v>444</v>
      </c>
      <c r="EV618" s="24" t="s">
        <v>444</v>
      </c>
      <c r="EW618" s="24" t="s">
        <v>444</v>
      </c>
      <c r="EX618" t="s">
        <v>444</v>
      </c>
      <c r="EY618" t="s">
        <v>444</v>
      </c>
      <c r="EZ618" s="24" t="s">
        <v>444</v>
      </c>
      <c r="FA618" s="24" t="s">
        <v>444</v>
      </c>
      <c r="FB618" t="s">
        <v>444</v>
      </c>
      <c r="FC618" t="s">
        <v>444</v>
      </c>
      <c r="FD618" s="24" t="s">
        <v>444</v>
      </c>
      <c r="FE618" s="24" t="s">
        <v>444</v>
      </c>
      <c r="FF618" t="s">
        <v>444</v>
      </c>
      <c r="FG618" t="s">
        <v>444</v>
      </c>
      <c r="FH618" s="24" t="s">
        <v>444</v>
      </c>
      <c r="FI618" s="24" t="s">
        <v>444</v>
      </c>
      <c r="FJ618" t="s">
        <v>444</v>
      </c>
      <c r="FK618" t="s">
        <v>444</v>
      </c>
      <c r="FL618" s="24" t="s">
        <v>444</v>
      </c>
      <c r="FM618" s="24" t="s">
        <v>444</v>
      </c>
      <c r="FN618" t="s">
        <v>444</v>
      </c>
      <c r="FO618" t="s">
        <v>444</v>
      </c>
      <c r="FP618" s="24" t="s">
        <v>444</v>
      </c>
      <c r="FQ618" s="24" t="s">
        <v>444</v>
      </c>
      <c r="FR618" t="s">
        <v>444</v>
      </c>
      <c r="FS618" t="s">
        <v>444</v>
      </c>
      <c r="FT618" s="24" t="s">
        <v>444</v>
      </c>
      <c r="FU618" s="24" t="s">
        <v>444</v>
      </c>
      <c r="FV618" t="s">
        <v>444</v>
      </c>
      <c r="FW618" t="s">
        <v>444</v>
      </c>
      <c r="FX618" s="24" t="s">
        <v>444</v>
      </c>
      <c r="FY618" s="24" t="s">
        <v>444</v>
      </c>
      <c r="FZ618" t="s">
        <v>444</v>
      </c>
      <c r="GA618" t="s">
        <v>444</v>
      </c>
      <c r="GB618" s="24" t="s">
        <v>444</v>
      </c>
      <c r="GC618" s="24" t="s">
        <v>444</v>
      </c>
      <c r="GD618" t="s">
        <v>444</v>
      </c>
      <c r="GE618" t="s">
        <v>444</v>
      </c>
      <c r="GF618" s="24" t="s">
        <v>444</v>
      </c>
      <c r="GG618" s="24" t="s">
        <v>444</v>
      </c>
      <c r="GH618" t="s">
        <v>444</v>
      </c>
      <c r="GI618" s="24" t="s">
        <v>444</v>
      </c>
      <c r="GJ618" s="24" t="s">
        <v>444</v>
      </c>
      <c r="GK618" t="s">
        <v>444</v>
      </c>
      <c r="GL618" t="s">
        <v>444</v>
      </c>
      <c r="GM618" s="24" t="s">
        <v>444</v>
      </c>
      <c r="GN618" s="24" t="s">
        <v>444</v>
      </c>
      <c r="GO618" t="s">
        <v>444</v>
      </c>
      <c r="GP618" t="s">
        <v>444</v>
      </c>
      <c r="GQ618" s="24" t="s">
        <v>444</v>
      </c>
      <c r="GR618" s="24" t="s">
        <v>444</v>
      </c>
      <c r="GS618" t="s">
        <v>444</v>
      </c>
      <c r="GT618" t="s">
        <v>444</v>
      </c>
      <c r="GU618" s="24" t="s">
        <v>444</v>
      </c>
      <c r="GV618" s="24" t="s">
        <v>444</v>
      </c>
      <c r="GW618" t="s">
        <v>444</v>
      </c>
      <c r="GX618" t="s">
        <v>444</v>
      </c>
      <c r="GY618" s="24" t="s">
        <v>444</v>
      </c>
      <c r="GZ618" s="24" t="s">
        <v>444</v>
      </c>
      <c r="HA618" t="s">
        <v>444</v>
      </c>
      <c r="HB618" t="s">
        <v>444</v>
      </c>
      <c r="HC618" s="24" t="s">
        <v>444</v>
      </c>
      <c r="HD618" s="24" t="s">
        <v>444</v>
      </c>
      <c r="HE618" t="s">
        <v>444</v>
      </c>
      <c r="HF618" t="s">
        <v>444</v>
      </c>
      <c r="HG618" s="24" t="s">
        <v>444</v>
      </c>
      <c r="HH618" s="24" t="s">
        <v>444</v>
      </c>
      <c r="HI618" t="s">
        <v>444</v>
      </c>
      <c r="HJ618" t="s">
        <v>444</v>
      </c>
      <c r="HK618" s="24" t="s">
        <v>444</v>
      </c>
      <c r="HL618" s="24" t="s">
        <v>444</v>
      </c>
      <c r="HM618" t="s">
        <v>444</v>
      </c>
      <c r="HN618" t="s">
        <v>444</v>
      </c>
      <c r="HO618" s="24" t="s">
        <v>444</v>
      </c>
      <c r="HP618" s="24" t="s">
        <v>444</v>
      </c>
      <c r="HQ618" t="s">
        <v>444</v>
      </c>
      <c r="HR618" t="s">
        <v>444</v>
      </c>
      <c r="HS618" s="24" t="s">
        <v>444</v>
      </c>
      <c r="HT618" s="24" t="s">
        <v>444</v>
      </c>
      <c r="HU618" t="s">
        <v>444</v>
      </c>
      <c r="HV618" t="s">
        <v>444</v>
      </c>
      <c r="HW618" s="24" t="s">
        <v>444</v>
      </c>
      <c r="HX618" s="24" t="s">
        <v>444</v>
      </c>
      <c r="HY618" t="s">
        <v>444</v>
      </c>
      <c r="HZ618" t="s">
        <v>444</v>
      </c>
      <c r="IA618" t="s">
        <v>2944</v>
      </c>
      <c r="IB618" t="s">
        <v>2736</v>
      </c>
      <c r="IC618" t="s">
        <v>3093</v>
      </c>
      <c r="ID618" s="33" t="b" cm="1">
        <f t="array" ref="ID618">_xlfn.IFNA(MATCH($A$2,_xlfn.NUMBERVALUE(Table_Query_from_MF_DSNP62[[#This Row],[CL_GLACCT_DR1]:[CL_GLACCT_CR4]]),0),0)&gt;=1</f>
        <v>1</v>
      </c>
      <c r="IE618" s="33" t="b">
        <f>OR(Table_Query_from_MF_DSNP62[[#This Row],[Pair1]:[Pair25]])</f>
        <v>1</v>
      </c>
      <c r="IF618" s="33">
        <f>_xlfn.IFNA(MATCH(TRUE,Table_Query_from_MF_DSNP62[[#This Row],[Pair1]:[Pair25]],0),"none")</f>
        <v>1</v>
      </c>
      <c r="IG618" s="33" t="b">
        <f>AND($A$2&gt;=_xlfn.NUMBERVALUE(Table_Query_from_MF_DSNP62[[#This Row],[CL_GL_ACCT_FR1]]),$A$2&lt;=_xlfn.NUMBERVALUE(Table_Query_from_MF_DSNP62[[#This Row],[CL_GL_ACCT_TO1]]))</f>
        <v>1</v>
      </c>
      <c r="IH618" s="33" t="b">
        <f>AND($A$2&gt;=_xlfn.NUMBERVALUE(Table_Query_from_MF_DSNP62[[#This Row],[CL_GL_ACCT_FR2]]),$A$2&lt;=_xlfn.NUMBERVALUE(Table_Query_from_MF_DSNP62[[#This Row],[CL_GL_ACCT_TO2]]))</f>
        <v>1</v>
      </c>
      <c r="II618" s="33" t="b">
        <f>AND($A$2&gt;=_xlfn.NUMBERVALUE(Table_Query_from_MF_DSNP62[[#This Row],[CL_GL_ACCT_FR3]]),$A$2&lt;=_xlfn.NUMBERVALUE(Table_Query_from_MF_DSNP62[[#This Row],[CL_GL_ACCT_TO3]]))</f>
        <v>1</v>
      </c>
      <c r="IJ618" s="33" t="b">
        <f>AND($A$2&gt;=_xlfn.NUMBERVALUE(Table_Query_from_MF_DSNP62[[#This Row],[CL_GL_ACCT_FR4]]),$A$2&lt;=_xlfn.NUMBERVALUE(Table_Query_from_MF_DSNP62[[#This Row],[CL_GL_ACCT_TO4]]))</f>
        <v>1</v>
      </c>
      <c r="IK618" s="33" t="b">
        <f>AND($A$2&gt;=_xlfn.NUMBERVALUE(Table_Query_from_MF_DSNP62[[#This Row],[CL_GL_ACCT_FR5]]),$A$2&lt;=_xlfn.NUMBERVALUE(Table_Query_from_MF_DSNP62[[#This Row],[CL_GL_ACCT_TO5]]))</f>
        <v>1</v>
      </c>
      <c r="IL618" s="33" t="b">
        <f>AND($A$2&gt;=_xlfn.NUMBERVALUE(Table_Query_from_MF_DSNP62[[#This Row],[CL_GL_ACCT_FR6]]),$A$2&lt;=_xlfn.NUMBERVALUE(Table_Query_from_MF_DSNP62[[#This Row],[CL_GL_ACCT_TO6]]))</f>
        <v>1</v>
      </c>
      <c r="IM618" s="33" t="b">
        <f>AND($A$2&gt;=_xlfn.NUMBERVALUE(Table_Query_from_MF_DSNP62[[#This Row],[CL_GL_ACCT_FR7]]),$A$2&lt;=_xlfn.NUMBERVALUE(Table_Query_from_MF_DSNP62[[#This Row],[CL_GL_ACCT_TO7]]))</f>
        <v>1</v>
      </c>
      <c r="IN618" s="33" t="b">
        <f>AND($A$2&gt;=_xlfn.NUMBERVALUE(Table_Query_from_MF_DSNP62[[#This Row],[CL_GL_ACCT_FR8]]),$A$2&lt;=_xlfn.NUMBERVALUE(Table_Query_from_MF_DSNP62[[#This Row],[CL_GL_ACCT_TO8]]))</f>
        <v>1</v>
      </c>
      <c r="IO618" s="33" t="b">
        <f>AND($A$2&gt;=_xlfn.NUMBERVALUE(Table_Query_from_MF_DSNP62[[#This Row],[CL_GL_ACCT_FR9]]),$A$2&lt;=_xlfn.NUMBERVALUE(Table_Query_from_MF_DSNP62[[#This Row],[CL_GL_ACCT_TO9]]))</f>
        <v>1</v>
      </c>
      <c r="IP618" s="33" t="b">
        <f>AND($A$2&gt;=_xlfn.NUMBERVALUE(Table_Query_from_MF_DSNP62[[#This Row],[CL_GL_ACCT_FR10]]),$A$2&lt;=_xlfn.NUMBERVALUE(Table_Query_from_MF_DSNP62[[#This Row],[CL_GL_ACCT_TO10]]))</f>
        <v>1</v>
      </c>
      <c r="IQ618" s="33" t="b">
        <f>AND($A$2&gt;=_xlfn.NUMBERVALUE(Table_Query_from_MF_DSNP62[[#This Row],[CL_GL_ACCT_FR11]]),$A$2&lt;=_xlfn.NUMBERVALUE(Table_Query_from_MF_DSNP62[[#This Row],[CL_GL_ACCT_TO11]]))</f>
        <v>1</v>
      </c>
      <c r="IR618" s="33" t="b">
        <f>AND($A$2&gt;=_xlfn.NUMBERVALUE(Table_Query_from_MF_DSNP62[[#This Row],[CL_GL_ACCT_FR12]]),$A$2&lt;=_xlfn.NUMBERVALUE(Table_Query_from_MF_DSNP62[[#This Row],[CL_GL_ACCT_TO12]]))</f>
        <v>1</v>
      </c>
      <c r="IS618" s="33" t="b">
        <f>AND($A$2&gt;=_xlfn.NUMBERVALUE(Table_Query_from_MF_DSNP62[[#This Row],[CL_GL_ACCT_FR13]]),$A$2&lt;=_xlfn.NUMBERVALUE(Table_Query_from_MF_DSNP62[[#This Row],[CL_GL_ACCT_TO13]]))</f>
        <v>1</v>
      </c>
      <c r="IT618" s="33" t="b">
        <f>AND($A$2&gt;=_xlfn.NUMBERVALUE(Table_Query_from_MF_DSNP62[[#This Row],[CL_GL_ACCT_FR14]]),$A$2&lt;=_xlfn.NUMBERVALUE(Table_Query_from_MF_DSNP62[[#This Row],[CL_GL_ACCT_TO14]]))</f>
        <v>1</v>
      </c>
      <c r="IU618" s="33" t="b">
        <f>AND($A$2&gt;=_xlfn.NUMBERVALUE(Table_Query_from_MF_DSNP62[[#This Row],[CL_GL_ACCT_FR15]]),$A$2&lt;=_xlfn.NUMBERVALUE(Table_Query_from_MF_DSNP62[[#This Row],[CL_GL_ACCT_TO15]]))</f>
        <v>1</v>
      </c>
      <c r="IV618" s="33" t="b">
        <f>AND($A$2&gt;=_xlfn.NUMBERVALUE(Table_Query_from_MF_DSNP62[[#This Row],[CL_GL_ACCT_FR16]]),$A$2&lt;=_xlfn.NUMBERVALUE(Table_Query_from_MF_DSNP62[[#This Row],[CL_GL_ACCT_TO16]]))</f>
        <v>1</v>
      </c>
      <c r="IW618" s="33" t="b">
        <f>AND($A$2&gt;=_xlfn.NUMBERVALUE(Table_Query_from_MF_DSNP62[[#This Row],[CL_GL_ACCT_FR17]]),$A$2&lt;=_xlfn.NUMBERVALUE(Table_Query_from_MF_DSNP62[[#This Row],[CL_GL_ACCT_TO17]]))</f>
        <v>1</v>
      </c>
      <c r="IX618" s="33" t="b">
        <f>AND($A$2&gt;=_xlfn.NUMBERVALUE(Table_Query_from_MF_DSNP62[[#This Row],[CL_GL_ACCT_FR18]]),$A$2&lt;=_xlfn.NUMBERVALUE(Table_Query_from_MF_DSNP62[[#This Row],[CL_GL_ACCT_TO18]]))</f>
        <v>1</v>
      </c>
      <c r="IY618" s="33" t="b">
        <f>AND($A$2&gt;=_xlfn.NUMBERVALUE(Table_Query_from_MF_DSNP62[[#This Row],[CL_GL_ACCT_FR19]]),$A$2&lt;=_xlfn.NUMBERVALUE(Table_Query_from_MF_DSNP62[[#This Row],[CL_GL_ACCT_TO19]]))</f>
        <v>1</v>
      </c>
      <c r="IZ618" s="33" t="b">
        <f>AND($A$2&gt;=_xlfn.NUMBERVALUE(Table_Query_from_MF_DSNP62[[#This Row],[CL_GL_ACCT_FR20]]),$A$2&lt;=_xlfn.NUMBERVALUE(Table_Query_from_MF_DSNP62[[#This Row],[CL_GL_ACCT_TO20]]))</f>
        <v>1</v>
      </c>
      <c r="JA618" s="33" t="b">
        <f>AND($A$2&gt;=_xlfn.NUMBERVALUE(Table_Query_from_MF_DSNP62[[#This Row],[CL_GL_ACCT_FR21]]),$A$2&lt;=_xlfn.NUMBERVALUE(Table_Query_from_MF_DSNP62[[#This Row],[CL_GL_ACCT_TO21]]))</f>
        <v>1</v>
      </c>
      <c r="JB618" s="33" t="b">
        <f>AND($A$2&gt;=_xlfn.NUMBERVALUE(Table_Query_from_MF_DSNP62[[#This Row],[CL_GL_ACCT_FR22]]),$A$2&lt;=_xlfn.NUMBERVALUE(Table_Query_from_MF_DSNP62[[#This Row],[CL_GL_ACCT_TO22]]))</f>
        <v>1</v>
      </c>
      <c r="JC618" s="33" t="b">
        <f>AND($A$2&gt;=_xlfn.NUMBERVALUE(Table_Query_from_MF_DSNP62[[#This Row],[CL_GL_ACCT_FR23]]),$A$2&lt;=_xlfn.NUMBERVALUE(Table_Query_from_MF_DSNP62[[#This Row],[CL_GL_ACCT_TO23]]))</f>
        <v>1</v>
      </c>
      <c r="JD618" s="33" t="b">
        <f>AND($A$2&gt;=_xlfn.NUMBERVALUE(Table_Query_from_MF_DSNP62[[#This Row],[CL_GL_ACCT_FR24]]),$A$2&lt;=_xlfn.NUMBERVALUE(Table_Query_from_MF_DSNP62[[#This Row],[CL_GL_ACCT_TO24]]))</f>
        <v>1</v>
      </c>
      <c r="JE618" s="33" t="b">
        <f>AND($A$2&gt;=_xlfn.NUMBERVALUE(Table_Query_from_MF_DSNP62[[#This Row],[CL_GL_ACCT_FR25]]),$A$2&lt;=_xlfn.NUMBERVALUE(Table_Query_from_MF_DSNP62[[#This Row],[CL_GL_ACCT_TO25]]))</f>
        <v>1</v>
      </c>
      <c r="JF618" s="33" t="b">
        <f>OR(Table_Query_from_MF_DSNP62[[#This Row],[PairA]:[PairO]])</f>
        <v>1</v>
      </c>
      <c r="JG618" s="33">
        <f>_xlfn.IFNA(MATCH(TRUE,Table_Query_from_MF_DSNP62[[#This Row],[PairA]:[PairO]],0),"none")</f>
        <v>1</v>
      </c>
      <c r="JH618" s="33" t="b">
        <f>AND($B$2&gt;=_xlfn.NUMBERVALUE(Table_Query_from_MF_DSNP62[[#This Row],[CL_CMP_OBJ_FR1]]),$B$2&lt;=_xlfn.NUMBERVALUE(Table_Query_from_MF_DSNP62[[#This Row],[CL_CMP_OBJ_TO1]]))</f>
        <v>1</v>
      </c>
      <c r="JI618" s="33" t="b">
        <f>AND($B$2&gt;=_xlfn.NUMBERVALUE(Table_Query_from_MF_DSNP62[[#This Row],[CL_CMP_OBJ_FR2]]),$B$2&lt;=_xlfn.NUMBERVALUE(Table_Query_from_MF_DSNP62[[#This Row],[CL_CMP_OBJ_TO2]]))</f>
        <v>1</v>
      </c>
      <c r="JJ618" s="33" t="b">
        <f>AND($B$2&gt;=_xlfn.NUMBERVALUE(Table_Query_from_MF_DSNP62[[#This Row],[CL_CMP_OBJ_FR3]]),$B$2&lt;=_xlfn.NUMBERVALUE(Table_Query_from_MF_DSNP62[[#This Row],[CL_CMP_OBJ_TO3]]))</f>
        <v>1</v>
      </c>
      <c r="JK618" s="33" t="b">
        <f>AND($B$2&gt;=_xlfn.NUMBERVALUE(Table_Query_from_MF_DSNP62[[#This Row],[CL_CMP_OBJ_FR4]]),$B$2&lt;=_xlfn.NUMBERVALUE(Table_Query_from_MF_DSNP62[[#This Row],[CL_CMP_OBJ_TO4]]))</f>
        <v>1</v>
      </c>
      <c r="JL618" s="33" t="b">
        <f>AND($B$2&gt;=_xlfn.NUMBERVALUE(Table_Query_from_MF_DSNP62[[#This Row],[CL_CMP_OBJ_FR5]]),$B$2&lt;=_xlfn.NUMBERVALUE(Table_Query_from_MF_DSNP62[[#This Row],[CL_CMP_OBJ_TO5]]))</f>
        <v>1</v>
      </c>
      <c r="JM618" s="33" t="b">
        <f>AND($B$2&gt;=_xlfn.NUMBERVALUE(Table_Query_from_MF_DSNP62[[#This Row],[CL_CMP_OBJ_FR6]]),$B$2&lt;=_xlfn.NUMBERVALUE(Table_Query_from_MF_DSNP62[[#This Row],[CL_CMP_OBJ_TO6]]))</f>
        <v>1</v>
      </c>
      <c r="JN618" s="33" t="b">
        <f>AND($B$2&gt;=_xlfn.NUMBERVALUE(Table_Query_from_MF_DSNP62[[#This Row],[CL_CMP_OBJ_FR7]]),$B$2&lt;=_xlfn.NUMBERVALUE(Table_Query_from_MF_DSNP62[[#This Row],[CL_CMP_OBJ_TO7]]))</f>
        <v>1</v>
      </c>
      <c r="JO618" s="33" t="b">
        <f>AND($B$2&gt;=_xlfn.NUMBERVALUE(Table_Query_from_MF_DSNP62[[#This Row],[CL_CMP_OBJ_FR8]]),$B$2&lt;=_xlfn.NUMBERVALUE(Table_Query_from_MF_DSNP62[[#This Row],[CL_CMP_OBJ_TO8]]))</f>
        <v>1</v>
      </c>
      <c r="JP618" s="33" t="b">
        <f>AND($B$2&gt;=_xlfn.NUMBERVALUE(Table_Query_from_MF_DSNP62[[#This Row],[CL_CMP_OBJ_FR9]]),$B$2&lt;=_xlfn.NUMBERVALUE(Table_Query_from_MF_DSNP62[[#This Row],[CL_CMP_OBJ_TO9]]))</f>
        <v>1</v>
      </c>
      <c r="JQ618" s="33" t="b">
        <f>AND($B$2&gt;=_xlfn.NUMBERVALUE(Table_Query_from_MF_DSNP62[[#This Row],[CL_CMP_OBJ_FR10]]),$B$2&lt;=_xlfn.NUMBERVALUE(Table_Query_from_MF_DSNP62[[#This Row],[CL_CMP_OBJ_TO10]]))</f>
        <v>1</v>
      </c>
      <c r="JR618" s="33" t="b">
        <f>AND($B$2&gt;=_xlfn.NUMBERVALUE(Table_Query_from_MF_DSNP62[[#This Row],[CL_CMP_OBJ_FR11]]),$B$2&lt;=_xlfn.NUMBERVALUE(Table_Query_from_MF_DSNP62[[#This Row],[CL_CMP_OBJ_TO11]]))</f>
        <v>1</v>
      </c>
      <c r="JS618" s="33" t="b">
        <f>AND($B$2&gt;=_xlfn.NUMBERVALUE(Table_Query_from_MF_DSNP62[[#This Row],[CL_CMP_OBJ_FR12]]),$B$2&lt;=_xlfn.NUMBERVALUE(Table_Query_from_MF_DSNP62[[#This Row],[CL_CMP_OBJ_TO12]]))</f>
        <v>1</v>
      </c>
      <c r="JT618" s="33" t="b">
        <f>AND($B$2&gt;=_xlfn.NUMBERVALUE(Table_Query_from_MF_DSNP62[[#This Row],[CL_CMP_OBJ_FR13]]),$B$2&lt;=_xlfn.NUMBERVALUE(Table_Query_from_MF_DSNP62[[#This Row],[CL_CMP_OBJ_TO13]]))</f>
        <v>1</v>
      </c>
      <c r="JU618" s="33" t="b">
        <f>AND($B$2&gt;=_xlfn.NUMBERVALUE(Table_Query_from_MF_DSNP62[[#This Row],[CL_CMP_OBJ_FR14]]),$B$2&lt;=_xlfn.NUMBERVALUE(Table_Query_from_MF_DSNP62[[#This Row],[CL_CMP_OBJ_TO14]]))</f>
        <v>1</v>
      </c>
      <c r="JV618" s="33" t="b">
        <f>AND($B$2&gt;=_xlfn.NUMBERVALUE(Table_Query_from_MF_DSNP62[[#This Row],[CL_CMP_OBJ_FR15]]),$B$2&lt;=_xlfn.NUMBERVALUE(Table_Query_from_MF_DSNP62[[#This Row],[CL_CMP_OBJ_TO15]]))</f>
        <v>1</v>
      </c>
    </row>
    <row r="619" spans="1:282" x14ac:dyDescent="0.25">
      <c r="A619" t="b">
        <f>OR(,Table_Query_from_MF_DSNP62[[#This Row],[Desired GL included as "hard-coded" GL?]],Table_Query_from_MF_DSNP62[[#This Row],[Desired GL included as "Open GL"?]])</f>
        <v>1</v>
      </c>
      <c r="B619" t="b">
        <f>Table_Query_from_MF_DSNP62[[#This Row],[Desired CObj included as "Open CObj"?]]</f>
        <v>1</v>
      </c>
      <c r="C619" t="s">
        <v>2385</v>
      </c>
      <c r="D619" t="s">
        <v>2386</v>
      </c>
      <c r="E619" t="s">
        <v>8</v>
      </c>
      <c r="F619" s="24" t="s">
        <v>335</v>
      </c>
      <c r="G619" t="s">
        <v>312</v>
      </c>
      <c r="H619" s="24" t="s">
        <v>444</v>
      </c>
      <c r="I619" t="s">
        <v>444</v>
      </c>
      <c r="J619" s="24" t="s">
        <v>444</v>
      </c>
      <c r="K619" t="s">
        <v>444</v>
      </c>
      <c r="L619" s="24" t="s">
        <v>444</v>
      </c>
      <c r="M619" t="s">
        <v>444</v>
      </c>
      <c r="N619" t="s">
        <v>444</v>
      </c>
      <c r="O619" t="s">
        <v>444</v>
      </c>
      <c r="P619" t="s">
        <v>444</v>
      </c>
      <c r="Q619" t="s">
        <v>15</v>
      </c>
      <c r="R619" t="s">
        <v>444</v>
      </c>
      <c r="S619" t="s">
        <v>442</v>
      </c>
      <c r="T619" t="s">
        <v>447</v>
      </c>
      <c r="U619" t="s">
        <v>444</v>
      </c>
      <c r="V619" t="s">
        <v>444</v>
      </c>
      <c r="W619" t="s">
        <v>442</v>
      </c>
      <c r="X619" t="s">
        <v>442</v>
      </c>
      <c r="Y619" t="s">
        <v>442</v>
      </c>
      <c r="Z619" t="s">
        <v>442</v>
      </c>
      <c r="AA619" t="s">
        <v>442</v>
      </c>
      <c r="AB619" t="s">
        <v>442</v>
      </c>
      <c r="AC619" t="s">
        <v>444</v>
      </c>
      <c r="AD619" t="s">
        <v>444</v>
      </c>
      <c r="AE619" t="s">
        <v>444</v>
      </c>
      <c r="AF619" t="s">
        <v>444</v>
      </c>
      <c r="AG619" t="s">
        <v>442</v>
      </c>
      <c r="AH619" t="s">
        <v>442</v>
      </c>
      <c r="AI619" t="s">
        <v>447</v>
      </c>
      <c r="AJ619" t="s">
        <v>442</v>
      </c>
      <c r="AK619" t="s">
        <v>442</v>
      </c>
      <c r="AL619" t="s">
        <v>442</v>
      </c>
      <c r="AM619" t="s">
        <v>442</v>
      </c>
      <c r="AN619" t="s">
        <v>442</v>
      </c>
      <c r="AO619" t="s">
        <v>444</v>
      </c>
      <c r="AP619" t="s">
        <v>442</v>
      </c>
      <c r="AQ619" t="s">
        <v>528</v>
      </c>
      <c r="AR619" t="s">
        <v>1451</v>
      </c>
      <c r="AS619" t="s">
        <v>162</v>
      </c>
      <c r="AT619" t="s">
        <v>10</v>
      </c>
      <c r="AU619" t="s">
        <v>444</v>
      </c>
      <c r="AV619" t="s">
        <v>442</v>
      </c>
      <c r="AW619" t="s">
        <v>444</v>
      </c>
      <c r="AX619" t="s">
        <v>444</v>
      </c>
      <c r="AY619" t="s">
        <v>444</v>
      </c>
      <c r="AZ619" t="s">
        <v>7</v>
      </c>
      <c r="BA619" t="s">
        <v>161</v>
      </c>
      <c r="BB619" t="s">
        <v>444</v>
      </c>
      <c r="BC619" t="s">
        <v>444</v>
      </c>
      <c r="BD619" t="s">
        <v>1359</v>
      </c>
      <c r="BE619" t="s">
        <v>2383</v>
      </c>
      <c r="BF619" t="s">
        <v>1360</v>
      </c>
      <c r="BG619" t="s">
        <v>444</v>
      </c>
      <c r="BH619" t="s">
        <v>444</v>
      </c>
      <c r="BI619" t="s">
        <v>444</v>
      </c>
      <c r="BJ619" t="s">
        <v>444</v>
      </c>
      <c r="BK619" t="s">
        <v>444</v>
      </c>
      <c r="BL619" t="s">
        <v>444</v>
      </c>
      <c r="BM619" t="s">
        <v>444</v>
      </c>
      <c r="BN619" t="s">
        <v>444</v>
      </c>
      <c r="BO619" t="s">
        <v>444</v>
      </c>
      <c r="BP619" t="s">
        <v>444</v>
      </c>
      <c r="BQ619" t="s">
        <v>444</v>
      </c>
      <c r="BR619" t="s">
        <v>444</v>
      </c>
      <c r="BS619" t="s">
        <v>444</v>
      </c>
      <c r="BT619" t="s">
        <v>444</v>
      </c>
      <c r="BU619" t="s">
        <v>444</v>
      </c>
      <c r="BV619" t="s">
        <v>444</v>
      </c>
      <c r="BW619" t="s">
        <v>444</v>
      </c>
      <c r="BX619" t="s">
        <v>444</v>
      </c>
      <c r="BY619" t="s">
        <v>444</v>
      </c>
      <c r="BZ619" t="s">
        <v>444</v>
      </c>
      <c r="CA619" t="s">
        <v>444</v>
      </c>
      <c r="CB619" t="s">
        <v>444</v>
      </c>
      <c r="CC619" t="s">
        <v>444</v>
      </c>
      <c r="CD619" t="s">
        <v>444</v>
      </c>
      <c r="CE619" t="s">
        <v>444</v>
      </c>
      <c r="CF619" t="s">
        <v>444</v>
      </c>
      <c r="CG619" t="s">
        <v>444</v>
      </c>
      <c r="CH619" t="s">
        <v>444</v>
      </c>
      <c r="CI619" t="s">
        <v>444</v>
      </c>
      <c r="CJ619" t="s">
        <v>444</v>
      </c>
      <c r="CK619" t="s">
        <v>444</v>
      </c>
      <c r="CL619" t="s">
        <v>444</v>
      </c>
      <c r="CM619" t="s">
        <v>444</v>
      </c>
      <c r="CN619" t="s">
        <v>444</v>
      </c>
      <c r="CO619" t="s">
        <v>444</v>
      </c>
      <c r="CP619" t="s">
        <v>444</v>
      </c>
      <c r="CQ619" t="s">
        <v>444</v>
      </c>
      <c r="CR619" t="s">
        <v>444</v>
      </c>
      <c r="CS619" t="s">
        <v>444</v>
      </c>
      <c r="CT619" t="s">
        <v>444</v>
      </c>
      <c r="CU619" t="s">
        <v>444</v>
      </c>
      <c r="CV619" t="s">
        <v>2944</v>
      </c>
      <c r="CW619" t="s">
        <v>2736</v>
      </c>
      <c r="CX619" t="s">
        <v>2945</v>
      </c>
      <c r="CY619" t="s">
        <v>1370</v>
      </c>
      <c r="CZ619" t="s">
        <v>1371</v>
      </c>
      <c r="DA619" t="s">
        <v>444</v>
      </c>
      <c r="DB619" t="s">
        <v>444</v>
      </c>
      <c r="DC619" t="s">
        <v>444</v>
      </c>
      <c r="DD619" t="s">
        <v>444</v>
      </c>
      <c r="DE619" t="s">
        <v>444</v>
      </c>
      <c r="DF619" t="s">
        <v>444</v>
      </c>
      <c r="DG619" t="s">
        <v>444</v>
      </c>
      <c r="DH619" t="s">
        <v>444</v>
      </c>
      <c r="DI619" t="s">
        <v>529</v>
      </c>
      <c r="DJ619" t="s">
        <v>1440</v>
      </c>
      <c r="DK619" t="s">
        <v>444</v>
      </c>
      <c r="DL619" t="s">
        <v>444</v>
      </c>
      <c r="DM619" t="s">
        <v>444</v>
      </c>
      <c r="DN619" t="s">
        <v>444</v>
      </c>
      <c r="DO619" t="s">
        <v>444</v>
      </c>
      <c r="DP619" t="s">
        <v>444</v>
      </c>
      <c r="DQ619" t="s">
        <v>444</v>
      </c>
      <c r="DR619" t="s">
        <v>444</v>
      </c>
      <c r="DS619" t="s">
        <v>444</v>
      </c>
      <c r="DT619" s="24" t="s">
        <v>444</v>
      </c>
      <c r="DU619" s="24" t="s">
        <v>444</v>
      </c>
      <c r="DV619" t="s">
        <v>444</v>
      </c>
      <c r="DW619" t="s">
        <v>444</v>
      </c>
      <c r="DX619" s="24" t="s">
        <v>444</v>
      </c>
      <c r="DY619" s="24" t="s">
        <v>444</v>
      </c>
      <c r="DZ619" t="s">
        <v>444</v>
      </c>
      <c r="EA619" t="s">
        <v>444</v>
      </c>
      <c r="EB619" s="24" t="s">
        <v>444</v>
      </c>
      <c r="EC619" s="24" t="s">
        <v>444</v>
      </c>
      <c r="ED619" t="s">
        <v>444</v>
      </c>
      <c r="EE619" t="s">
        <v>444</v>
      </c>
      <c r="EF619" s="24" t="s">
        <v>444</v>
      </c>
      <c r="EG619" s="24" t="s">
        <v>444</v>
      </c>
      <c r="EH619" t="s">
        <v>444</v>
      </c>
      <c r="EI619" t="s">
        <v>444</v>
      </c>
      <c r="EJ619" s="24" t="s">
        <v>444</v>
      </c>
      <c r="EK619" s="24" t="s">
        <v>444</v>
      </c>
      <c r="EL619" t="s">
        <v>444</v>
      </c>
      <c r="EM619" t="s">
        <v>444</v>
      </c>
      <c r="EN619" s="24" t="s">
        <v>444</v>
      </c>
      <c r="EO619" s="24" t="s">
        <v>444</v>
      </c>
      <c r="EP619" t="s">
        <v>444</v>
      </c>
      <c r="EQ619" t="s">
        <v>444</v>
      </c>
      <c r="ER619" s="24" t="s">
        <v>444</v>
      </c>
      <c r="ES619" s="24" t="s">
        <v>444</v>
      </c>
      <c r="ET619" t="s">
        <v>444</v>
      </c>
      <c r="EU619" t="s">
        <v>444</v>
      </c>
      <c r="EV619" s="24" t="s">
        <v>444</v>
      </c>
      <c r="EW619" s="24" t="s">
        <v>444</v>
      </c>
      <c r="EX619" t="s">
        <v>444</v>
      </c>
      <c r="EY619" t="s">
        <v>444</v>
      </c>
      <c r="EZ619" s="24" t="s">
        <v>444</v>
      </c>
      <c r="FA619" s="24" t="s">
        <v>444</v>
      </c>
      <c r="FB619" t="s">
        <v>444</v>
      </c>
      <c r="FC619" t="s">
        <v>444</v>
      </c>
      <c r="FD619" s="24" t="s">
        <v>444</v>
      </c>
      <c r="FE619" s="24" t="s">
        <v>444</v>
      </c>
      <c r="FF619" t="s">
        <v>444</v>
      </c>
      <c r="FG619" t="s">
        <v>444</v>
      </c>
      <c r="FH619" s="24" t="s">
        <v>444</v>
      </c>
      <c r="FI619" s="24" t="s">
        <v>444</v>
      </c>
      <c r="FJ619" t="s">
        <v>444</v>
      </c>
      <c r="FK619" t="s">
        <v>444</v>
      </c>
      <c r="FL619" s="24" t="s">
        <v>444</v>
      </c>
      <c r="FM619" s="24" t="s">
        <v>444</v>
      </c>
      <c r="FN619" t="s">
        <v>444</v>
      </c>
      <c r="FO619" t="s">
        <v>444</v>
      </c>
      <c r="FP619" s="24" t="s">
        <v>444</v>
      </c>
      <c r="FQ619" s="24" t="s">
        <v>444</v>
      </c>
      <c r="FR619" t="s">
        <v>444</v>
      </c>
      <c r="FS619" t="s">
        <v>444</v>
      </c>
      <c r="FT619" s="24" t="s">
        <v>444</v>
      </c>
      <c r="FU619" s="24" t="s">
        <v>444</v>
      </c>
      <c r="FV619" t="s">
        <v>444</v>
      </c>
      <c r="FW619" t="s">
        <v>444</v>
      </c>
      <c r="FX619" s="24" t="s">
        <v>444</v>
      </c>
      <c r="FY619" s="24" t="s">
        <v>444</v>
      </c>
      <c r="FZ619" t="s">
        <v>444</v>
      </c>
      <c r="GA619" t="s">
        <v>444</v>
      </c>
      <c r="GB619" s="24" t="s">
        <v>444</v>
      </c>
      <c r="GC619" s="24" t="s">
        <v>444</v>
      </c>
      <c r="GD619" t="s">
        <v>444</v>
      </c>
      <c r="GE619" t="s">
        <v>444</v>
      </c>
      <c r="GF619" s="24" t="s">
        <v>444</v>
      </c>
      <c r="GG619" s="24" t="s">
        <v>444</v>
      </c>
      <c r="GH619" t="s">
        <v>444</v>
      </c>
      <c r="GI619" s="24" t="s">
        <v>444</v>
      </c>
      <c r="GJ619" s="24" t="s">
        <v>444</v>
      </c>
      <c r="GK619" t="s">
        <v>444</v>
      </c>
      <c r="GL619" t="s">
        <v>444</v>
      </c>
      <c r="GM619" s="24" t="s">
        <v>444</v>
      </c>
      <c r="GN619" s="24" t="s">
        <v>444</v>
      </c>
      <c r="GO619" t="s">
        <v>444</v>
      </c>
      <c r="GP619" t="s">
        <v>444</v>
      </c>
      <c r="GQ619" s="24" t="s">
        <v>444</v>
      </c>
      <c r="GR619" s="24" t="s">
        <v>444</v>
      </c>
      <c r="GS619" t="s">
        <v>444</v>
      </c>
      <c r="GT619" t="s">
        <v>444</v>
      </c>
      <c r="GU619" s="24" t="s">
        <v>444</v>
      </c>
      <c r="GV619" s="24" t="s">
        <v>444</v>
      </c>
      <c r="GW619" t="s">
        <v>444</v>
      </c>
      <c r="GX619" t="s">
        <v>444</v>
      </c>
      <c r="GY619" s="24" t="s">
        <v>444</v>
      </c>
      <c r="GZ619" s="24" t="s">
        <v>444</v>
      </c>
      <c r="HA619" t="s">
        <v>444</v>
      </c>
      <c r="HB619" t="s">
        <v>444</v>
      </c>
      <c r="HC619" s="24" t="s">
        <v>444</v>
      </c>
      <c r="HD619" s="24" t="s">
        <v>444</v>
      </c>
      <c r="HE619" t="s">
        <v>444</v>
      </c>
      <c r="HF619" t="s">
        <v>444</v>
      </c>
      <c r="HG619" s="24" t="s">
        <v>444</v>
      </c>
      <c r="HH619" s="24" t="s">
        <v>444</v>
      </c>
      <c r="HI619" t="s">
        <v>444</v>
      </c>
      <c r="HJ619" t="s">
        <v>444</v>
      </c>
      <c r="HK619" s="24" t="s">
        <v>444</v>
      </c>
      <c r="HL619" s="24" t="s">
        <v>444</v>
      </c>
      <c r="HM619" t="s">
        <v>444</v>
      </c>
      <c r="HN619" t="s">
        <v>444</v>
      </c>
      <c r="HO619" s="24" t="s">
        <v>444</v>
      </c>
      <c r="HP619" s="24" t="s">
        <v>444</v>
      </c>
      <c r="HQ619" t="s">
        <v>444</v>
      </c>
      <c r="HR619" t="s">
        <v>444</v>
      </c>
      <c r="HS619" s="24" t="s">
        <v>444</v>
      </c>
      <c r="HT619" s="24" t="s">
        <v>444</v>
      </c>
      <c r="HU619" t="s">
        <v>444</v>
      </c>
      <c r="HV619" t="s">
        <v>444</v>
      </c>
      <c r="HW619" s="24" t="s">
        <v>444</v>
      </c>
      <c r="HX619" s="24" t="s">
        <v>444</v>
      </c>
      <c r="HY619" t="s">
        <v>444</v>
      </c>
      <c r="HZ619" t="s">
        <v>444</v>
      </c>
      <c r="IA619" t="s">
        <v>2944</v>
      </c>
      <c r="IB619" t="s">
        <v>2736</v>
      </c>
      <c r="IC619" t="s">
        <v>3093</v>
      </c>
      <c r="ID619" s="33" t="b" cm="1">
        <f t="array" ref="ID619">_xlfn.IFNA(MATCH($A$2,_xlfn.NUMBERVALUE(Table_Query_from_MF_DSNP62[[#This Row],[CL_GLACCT_DR1]:[CL_GLACCT_CR4]]),0),0)&gt;=1</f>
        <v>1</v>
      </c>
      <c r="IE619" s="33" t="b">
        <f>OR(Table_Query_from_MF_DSNP62[[#This Row],[Pair1]:[Pair25]])</f>
        <v>1</v>
      </c>
      <c r="IF619" s="33">
        <f>_xlfn.IFNA(MATCH(TRUE,Table_Query_from_MF_DSNP62[[#This Row],[Pair1]:[Pair25]],0),"none")</f>
        <v>1</v>
      </c>
      <c r="IG619" s="33" t="b">
        <f>AND($A$2&gt;=_xlfn.NUMBERVALUE(Table_Query_from_MF_DSNP62[[#This Row],[CL_GL_ACCT_FR1]]),$A$2&lt;=_xlfn.NUMBERVALUE(Table_Query_from_MF_DSNP62[[#This Row],[CL_GL_ACCT_TO1]]))</f>
        <v>1</v>
      </c>
      <c r="IH619" s="33" t="b">
        <f>AND($A$2&gt;=_xlfn.NUMBERVALUE(Table_Query_from_MF_DSNP62[[#This Row],[CL_GL_ACCT_FR2]]),$A$2&lt;=_xlfn.NUMBERVALUE(Table_Query_from_MF_DSNP62[[#This Row],[CL_GL_ACCT_TO2]]))</f>
        <v>1</v>
      </c>
      <c r="II619" s="33" t="b">
        <f>AND($A$2&gt;=_xlfn.NUMBERVALUE(Table_Query_from_MF_DSNP62[[#This Row],[CL_GL_ACCT_FR3]]),$A$2&lt;=_xlfn.NUMBERVALUE(Table_Query_from_MF_DSNP62[[#This Row],[CL_GL_ACCT_TO3]]))</f>
        <v>1</v>
      </c>
      <c r="IJ619" s="33" t="b">
        <f>AND($A$2&gt;=_xlfn.NUMBERVALUE(Table_Query_from_MF_DSNP62[[#This Row],[CL_GL_ACCT_FR4]]),$A$2&lt;=_xlfn.NUMBERVALUE(Table_Query_from_MF_DSNP62[[#This Row],[CL_GL_ACCT_TO4]]))</f>
        <v>1</v>
      </c>
      <c r="IK619" s="33" t="b">
        <f>AND($A$2&gt;=_xlfn.NUMBERVALUE(Table_Query_from_MF_DSNP62[[#This Row],[CL_GL_ACCT_FR5]]),$A$2&lt;=_xlfn.NUMBERVALUE(Table_Query_from_MF_DSNP62[[#This Row],[CL_GL_ACCT_TO5]]))</f>
        <v>1</v>
      </c>
      <c r="IL619" s="33" t="b">
        <f>AND($A$2&gt;=_xlfn.NUMBERVALUE(Table_Query_from_MF_DSNP62[[#This Row],[CL_GL_ACCT_FR6]]),$A$2&lt;=_xlfn.NUMBERVALUE(Table_Query_from_MF_DSNP62[[#This Row],[CL_GL_ACCT_TO6]]))</f>
        <v>1</v>
      </c>
      <c r="IM619" s="33" t="b">
        <f>AND($A$2&gt;=_xlfn.NUMBERVALUE(Table_Query_from_MF_DSNP62[[#This Row],[CL_GL_ACCT_FR7]]),$A$2&lt;=_xlfn.NUMBERVALUE(Table_Query_from_MF_DSNP62[[#This Row],[CL_GL_ACCT_TO7]]))</f>
        <v>1</v>
      </c>
      <c r="IN619" s="33" t="b">
        <f>AND($A$2&gt;=_xlfn.NUMBERVALUE(Table_Query_from_MF_DSNP62[[#This Row],[CL_GL_ACCT_FR8]]),$A$2&lt;=_xlfn.NUMBERVALUE(Table_Query_from_MF_DSNP62[[#This Row],[CL_GL_ACCT_TO8]]))</f>
        <v>1</v>
      </c>
      <c r="IO619" s="33" t="b">
        <f>AND($A$2&gt;=_xlfn.NUMBERVALUE(Table_Query_from_MF_DSNP62[[#This Row],[CL_GL_ACCT_FR9]]),$A$2&lt;=_xlfn.NUMBERVALUE(Table_Query_from_MF_DSNP62[[#This Row],[CL_GL_ACCT_TO9]]))</f>
        <v>1</v>
      </c>
      <c r="IP619" s="33" t="b">
        <f>AND($A$2&gt;=_xlfn.NUMBERVALUE(Table_Query_from_MF_DSNP62[[#This Row],[CL_GL_ACCT_FR10]]),$A$2&lt;=_xlfn.NUMBERVALUE(Table_Query_from_MF_DSNP62[[#This Row],[CL_GL_ACCT_TO10]]))</f>
        <v>1</v>
      </c>
      <c r="IQ619" s="33" t="b">
        <f>AND($A$2&gt;=_xlfn.NUMBERVALUE(Table_Query_from_MF_DSNP62[[#This Row],[CL_GL_ACCT_FR11]]),$A$2&lt;=_xlfn.NUMBERVALUE(Table_Query_from_MF_DSNP62[[#This Row],[CL_GL_ACCT_TO11]]))</f>
        <v>1</v>
      </c>
      <c r="IR619" s="33" t="b">
        <f>AND($A$2&gt;=_xlfn.NUMBERVALUE(Table_Query_from_MF_DSNP62[[#This Row],[CL_GL_ACCT_FR12]]),$A$2&lt;=_xlfn.NUMBERVALUE(Table_Query_from_MF_DSNP62[[#This Row],[CL_GL_ACCT_TO12]]))</f>
        <v>1</v>
      </c>
      <c r="IS619" s="33" t="b">
        <f>AND($A$2&gt;=_xlfn.NUMBERVALUE(Table_Query_from_MF_DSNP62[[#This Row],[CL_GL_ACCT_FR13]]),$A$2&lt;=_xlfn.NUMBERVALUE(Table_Query_from_MF_DSNP62[[#This Row],[CL_GL_ACCT_TO13]]))</f>
        <v>1</v>
      </c>
      <c r="IT619" s="33" t="b">
        <f>AND($A$2&gt;=_xlfn.NUMBERVALUE(Table_Query_from_MF_DSNP62[[#This Row],[CL_GL_ACCT_FR14]]),$A$2&lt;=_xlfn.NUMBERVALUE(Table_Query_from_MF_DSNP62[[#This Row],[CL_GL_ACCT_TO14]]))</f>
        <v>1</v>
      </c>
      <c r="IU619" s="33" t="b">
        <f>AND($A$2&gt;=_xlfn.NUMBERVALUE(Table_Query_from_MF_DSNP62[[#This Row],[CL_GL_ACCT_FR15]]),$A$2&lt;=_xlfn.NUMBERVALUE(Table_Query_from_MF_DSNP62[[#This Row],[CL_GL_ACCT_TO15]]))</f>
        <v>1</v>
      </c>
      <c r="IV619" s="33" t="b">
        <f>AND($A$2&gt;=_xlfn.NUMBERVALUE(Table_Query_from_MF_DSNP62[[#This Row],[CL_GL_ACCT_FR16]]),$A$2&lt;=_xlfn.NUMBERVALUE(Table_Query_from_MF_DSNP62[[#This Row],[CL_GL_ACCT_TO16]]))</f>
        <v>1</v>
      </c>
      <c r="IW619" s="33" t="b">
        <f>AND($A$2&gt;=_xlfn.NUMBERVALUE(Table_Query_from_MF_DSNP62[[#This Row],[CL_GL_ACCT_FR17]]),$A$2&lt;=_xlfn.NUMBERVALUE(Table_Query_from_MF_DSNP62[[#This Row],[CL_GL_ACCT_TO17]]))</f>
        <v>1</v>
      </c>
      <c r="IX619" s="33" t="b">
        <f>AND($A$2&gt;=_xlfn.NUMBERVALUE(Table_Query_from_MF_DSNP62[[#This Row],[CL_GL_ACCT_FR18]]),$A$2&lt;=_xlfn.NUMBERVALUE(Table_Query_from_MF_DSNP62[[#This Row],[CL_GL_ACCT_TO18]]))</f>
        <v>1</v>
      </c>
      <c r="IY619" s="33" t="b">
        <f>AND($A$2&gt;=_xlfn.NUMBERVALUE(Table_Query_from_MF_DSNP62[[#This Row],[CL_GL_ACCT_FR19]]),$A$2&lt;=_xlfn.NUMBERVALUE(Table_Query_from_MF_DSNP62[[#This Row],[CL_GL_ACCT_TO19]]))</f>
        <v>1</v>
      </c>
      <c r="IZ619" s="33" t="b">
        <f>AND($A$2&gt;=_xlfn.NUMBERVALUE(Table_Query_from_MF_DSNP62[[#This Row],[CL_GL_ACCT_FR20]]),$A$2&lt;=_xlfn.NUMBERVALUE(Table_Query_from_MF_DSNP62[[#This Row],[CL_GL_ACCT_TO20]]))</f>
        <v>1</v>
      </c>
      <c r="JA619" s="33" t="b">
        <f>AND($A$2&gt;=_xlfn.NUMBERVALUE(Table_Query_from_MF_DSNP62[[#This Row],[CL_GL_ACCT_FR21]]),$A$2&lt;=_xlfn.NUMBERVALUE(Table_Query_from_MF_DSNP62[[#This Row],[CL_GL_ACCT_TO21]]))</f>
        <v>1</v>
      </c>
      <c r="JB619" s="33" t="b">
        <f>AND($A$2&gt;=_xlfn.NUMBERVALUE(Table_Query_from_MF_DSNP62[[#This Row],[CL_GL_ACCT_FR22]]),$A$2&lt;=_xlfn.NUMBERVALUE(Table_Query_from_MF_DSNP62[[#This Row],[CL_GL_ACCT_TO22]]))</f>
        <v>1</v>
      </c>
      <c r="JC619" s="33" t="b">
        <f>AND($A$2&gt;=_xlfn.NUMBERVALUE(Table_Query_from_MF_DSNP62[[#This Row],[CL_GL_ACCT_FR23]]),$A$2&lt;=_xlfn.NUMBERVALUE(Table_Query_from_MF_DSNP62[[#This Row],[CL_GL_ACCT_TO23]]))</f>
        <v>1</v>
      </c>
      <c r="JD619" s="33" t="b">
        <f>AND($A$2&gt;=_xlfn.NUMBERVALUE(Table_Query_from_MF_DSNP62[[#This Row],[CL_GL_ACCT_FR24]]),$A$2&lt;=_xlfn.NUMBERVALUE(Table_Query_from_MF_DSNP62[[#This Row],[CL_GL_ACCT_TO24]]))</f>
        <v>1</v>
      </c>
      <c r="JE619" s="33" t="b">
        <f>AND($A$2&gt;=_xlfn.NUMBERVALUE(Table_Query_from_MF_DSNP62[[#This Row],[CL_GL_ACCT_FR25]]),$A$2&lt;=_xlfn.NUMBERVALUE(Table_Query_from_MF_DSNP62[[#This Row],[CL_GL_ACCT_TO25]]))</f>
        <v>1</v>
      </c>
      <c r="JF619" s="33" t="b">
        <f>OR(Table_Query_from_MF_DSNP62[[#This Row],[PairA]:[PairO]])</f>
        <v>1</v>
      </c>
      <c r="JG619" s="33">
        <f>_xlfn.IFNA(MATCH(TRUE,Table_Query_from_MF_DSNP62[[#This Row],[PairA]:[PairO]],0),"none")</f>
        <v>1</v>
      </c>
      <c r="JH619" s="33" t="b">
        <f>AND($B$2&gt;=_xlfn.NUMBERVALUE(Table_Query_from_MF_DSNP62[[#This Row],[CL_CMP_OBJ_FR1]]),$B$2&lt;=_xlfn.NUMBERVALUE(Table_Query_from_MF_DSNP62[[#This Row],[CL_CMP_OBJ_TO1]]))</f>
        <v>1</v>
      </c>
      <c r="JI619" s="33" t="b">
        <f>AND($B$2&gt;=_xlfn.NUMBERVALUE(Table_Query_from_MF_DSNP62[[#This Row],[CL_CMP_OBJ_FR2]]),$B$2&lt;=_xlfn.NUMBERVALUE(Table_Query_from_MF_DSNP62[[#This Row],[CL_CMP_OBJ_TO2]]))</f>
        <v>1</v>
      </c>
      <c r="JJ619" s="33" t="b">
        <f>AND($B$2&gt;=_xlfn.NUMBERVALUE(Table_Query_from_MF_DSNP62[[#This Row],[CL_CMP_OBJ_FR3]]),$B$2&lt;=_xlfn.NUMBERVALUE(Table_Query_from_MF_DSNP62[[#This Row],[CL_CMP_OBJ_TO3]]))</f>
        <v>1</v>
      </c>
      <c r="JK619" s="33" t="b">
        <f>AND($B$2&gt;=_xlfn.NUMBERVALUE(Table_Query_from_MF_DSNP62[[#This Row],[CL_CMP_OBJ_FR4]]),$B$2&lt;=_xlfn.NUMBERVALUE(Table_Query_from_MF_DSNP62[[#This Row],[CL_CMP_OBJ_TO4]]))</f>
        <v>1</v>
      </c>
      <c r="JL619" s="33" t="b">
        <f>AND($B$2&gt;=_xlfn.NUMBERVALUE(Table_Query_from_MF_DSNP62[[#This Row],[CL_CMP_OBJ_FR5]]),$B$2&lt;=_xlfn.NUMBERVALUE(Table_Query_from_MF_DSNP62[[#This Row],[CL_CMP_OBJ_TO5]]))</f>
        <v>1</v>
      </c>
      <c r="JM619" s="33" t="b">
        <f>AND($B$2&gt;=_xlfn.NUMBERVALUE(Table_Query_from_MF_DSNP62[[#This Row],[CL_CMP_OBJ_FR6]]),$B$2&lt;=_xlfn.NUMBERVALUE(Table_Query_from_MF_DSNP62[[#This Row],[CL_CMP_OBJ_TO6]]))</f>
        <v>1</v>
      </c>
      <c r="JN619" s="33" t="b">
        <f>AND($B$2&gt;=_xlfn.NUMBERVALUE(Table_Query_from_MF_DSNP62[[#This Row],[CL_CMP_OBJ_FR7]]),$B$2&lt;=_xlfn.NUMBERVALUE(Table_Query_from_MF_DSNP62[[#This Row],[CL_CMP_OBJ_TO7]]))</f>
        <v>1</v>
      </c>
      <c r="JO619" s="33" t="b">
        <f>AND($B$2&gt;=_xlfn.NUMBERVALUE(Table_Query_from_MF_DSNP62[[#This Row],[CL_CMP_OBJ_FR8]]),$B$2&lt;=_xlfn.NUMBERVALUE(Table_Query_from_MF_DSNP62[[#This Row],[CL_CMP_OBJ_TO8]]))</f>
        <v>1</v>
      </c>
      <c r="JP619" s="33" t="b">
        <f>AND($B$2&gt;=_xlfn.NUMBERVALUE(Table_Query_from_MF_DSNP62[[#This Row],[CL_CMP_OBJ_FR9]]),$B$2&lt;=_xlfn.NUMBERVALUE(Table_Query_from_MF_DSNP62[[#This Row],[CL_CMP_OBJ_TO9]]))</f>
        <v>1</v>
      </c>
      <c r="JQ619" s="33" t="b">
        <f>AND($B$2&gt;=_xlfn.NUMBERVALUE(Table_Query_from_MF_DSNP62[[#This Row],[CL_CMP_OBJ_FR10]]),$B$2&lt;=_xlfn.NUMBERVALUE(Table_Query_from_MF_DSNP62[[#This Row],[CL_CMP_OBJ_TO10]]))</f>
        <v>1</v>
      </c>
      <c r="JR619" s="33" t="b">
        <f>AND($B$2&gt;=_xlfn.NUMBERVALUE(Table_Query_from_MF_DSNP62[[#This Row],[CL_CMP_OBJ_FR11]]),$B$2&lt;=_xlfn.NUMBERVALUE(Table_Query_from_MF_DSNP62[[#This Row],[CL_CMP_OBJ_TO11]]))</f>
        <v>1</v>
      </c>
      <c r="JS619" s="33" t="b">
        <f>AND($B$2&gt;=_xlfn.NUMBERVALUE(Table_Query_from_MF_DSNP62[[#This Row],[CL_CMP_OBJ_FR12]]),$B$2&lt;=_xlfn.NUMBERVALUE(Table_Query_from_MF_DSNP62[[#This Row],[CL_CMP_OBJ_TO12]]))</f>
        <v>1</v>
      </c>
      <c r="JT619" s="33" t="b">
        <f>AND($B$2&gt;=_xlfn.NUMBERVALUE(Table_Query_from_MF_DSNP62[[#This Row],[CL_CMP_OBJ_FR13]]),$B$2&lt;=_xlfn.NUMBERVALUE(Table_Query_from_MF_DSNP62[[#This Row],[CL_CMP_OBJ_TO13]]))</f>
        <v>1</v>
      </c>
      <c r="JU619" s="33" t="b">
        <f>AND($B$2&gt;=_xlfn.NUMBERVALUE(Table_Query_from_MF_DSNP62[[#This Row],[CL_CMP_OBJ_FR14]]),$B$2&lt;=_xlfn.NUMBERVALUE(Table_Query_from_MF_DSNP62[[#This Row],[CL_CMP_OBJ_TO14]]))</f>
        <v>1</v>
      </c>
      <c r="JV619" s="33" t="b">
        <f>AND($B$2&gt;=_xlfn.NUMBERVALUE(Table_Query_from_MF_DSNP62[[#This Row],[CL_CMP_OBJ_FR15]]),$B$2&lt;=_xlfn.NUMBERVALUE(Table_Query_from_MF_DSNP62[[#This Row],[CL_CMP_OBJ_TO15]]))</f>
        <v>1</v>
      </c>
    </row>
    <row r="620" spans="1:282" x14ac:dyDescent="0.25">
      <c r="A620" t="b">
        <f>OR(,Table_Query_from_MF_DSNP62[[#This Row],[Desired GL included as "hard-coded" GL?]],Table_Query_from_MF_DSNP62[[#This Row],[Desired GL included as "Open GL"?]])</f>
        <v>1</v>
      </c>
      <c r="B620" t="b">
        <f>Table_Query_from_MF_DSNP62[[#This Row],[Desired CObj included as "Open CObj"?]]</f>
        <v>1</v>
      </c>
      <c r="C620" t="s">
        <v>2387</v>
      </c>
      <c r="D620" t="s">
        <v>2388</v>
      </c>
      <c r="E620" t="s">
        <v>8</v>
      </c>
      <c r="F620" s="24" t="s">
        <v>2</v>
      </c>
      <c r="G620" t="s">
        <v>13</v>
      </c>
      <c r="H620" s="24" t="s">
        <v>444</v>
      </c>
      <c r="I620" t="s">
        <v>444</v>
      </c>
      <c r="J620" s="24" t="s">
        <v>444</v>
      </c>
      <c r="K620" t="s">
        <v>444</v>
      </c>
      <c r="L620" s="24" t="s">
        <v>444</v>
      </c>
      <c r="M620" t="s">
        <v>444</v>
      </c>
      <c r="N620" t="s">
        <v>444</v>
      </c>
      <c r="O620" t="s">
        <v>444</v>
      </c>
      <c r="P620" t="s">
        <v>444</v>
      </c>
      <c r="Q620" t="s">
        <v>15</v>
      </c>
      <c r="R620" t="s">
        <v>444</v>
      </c>
      <c r="S620" t="s">
        <v>442</v>
      </c>
      <c r="T620" t="s">
        <v>447</v>
      </c>
      <c r="U620" t="s">
        <v>444</v>
      </c>
      <c r="V620" t="s">
        <v>444</v>
      </c>
      <c r="W620" t="s">
        <v>442</v>
      </c>
      <c r="X620" t="s">
        <v>442</v>
      </c>
      <c r="Y620" t="s">
        <v>444</v>
      </c>
      <c r="Z620" t="s">
        <v>442</v>
      </c>
      <c r="AA620" t="s">
        <v>442</v>
      </c>
      <c r="AB620" t="s">
        <v>442</v>
      </c>
      <c r="AC620" t="s">
        <v>444</v>
      </c>
      <c r="AD620" t="s">
        <v>444</v>
      </c>
      <c r="AE620" t="s">
        <v>444</v>
      </c>
      <c r="AF620" t="s">
        <v>444</v>
      </c>
      <c r="AG620" t="s">
        <v>442</v>
      </c>
      <c r="AH620" t="s">
        <v>444</v>
      </c>
      <c r="AI620" t="s">
        <v>447</v>
      </c>
      <c r="AJ620" t="s">
        <v>442</v>
      </c>
      <c r="AK620" t="s">
        <v>442</v>
      </c>
      <c r="AL620" t="s">
        <v>444</v>
      </c>
      <c r="AM620" t="s">
        <v>444</v>
      </c>
      <c r="AN620" t="s">
        <v>444</v>
      </c>
      <c r="AO620" t="s">
        <v>444</v>
      </c>
      <c r="AP620" t="s">
        <v>442</v>
      </c>
      <c r="AQ620" t="s">
        <v>1440</v>
      </c>
      <c r="AR620" t="s">
        <v>1451</v>
      </c>
      <c r="AS620" t="s">
        <v>162</v>
      </c>
      <c r="AT620" t="s">
        <v>10</v>
      </c>
      <c r="AU620" t="s">
        <v>444</v>
      </c>
      <c r="AV620" t="s">
        <v>442</v>
      </c>
      <c r="AW620" t="s">
        <v>444</v>
      </c>
      <c r="AX620" t="s">
        <v>444</v>
      </c>
      <c r="AY620" t="s">
        <v>444</v>
      </c>
      <c r="AZ620" t="s">
        <v>7</v>
      </c>
      <c r="BA620" t="s">
        <v>478</v>
      </c>
      <c r="BB620" t="s">
        <v>444</v>
      </c>
      <c r="BC620" t="s">
        <v>444</v>
      </c>
      <c r="BD620" t="s">
        <v>1359</v>
      </c>
      <c r="BE620" t="s">
        <v>2389</v>
      </c>
      <c r="BF620" t="s">
        <v>740</v>
      </c>
      <c r="BG620" t="s">
        <v>444</v>
      </c>
      <c r="BH620" t="s">
        <v>444</v>
      </c>
      <c r="BI620" t="s">
        <v>444</v>
      </c>
      <c r="BJ620" t="s">
        <v>444</v>
      </c>
      <c r="BK620" t="s">
        <v>444</v>
      </c>
      <c r="BL620" t="s">
        <v>444</v>
      </c>
      <c r="BM620" t="s">
        <v>444</v>
      </c>
      <c r="BN620" t="s">
        <v>444</v>
      </c>
      <c r="BO620" t="s">
        <v>444</v>
      </c>
      <c r="BP620" t="s">
        <v>444</v>
      </c>
      <c r="BQ620" t="s">
        <v>444</v>
      </c>
      <c r="BR620" t="s">
        <v>444</v>
      </c>
      <c r="BS620" t="s">
        <v>444</v>
      </c>
      <c r="BT620" t="s">
        <v>444</v>
      </c>
      <c r="BU620" t="s">
        <v>444</v>
      </c>
      <c r="BV620" t="s">
        <v>444</v>
      </c>
      <c r="BW620" t="s">
        <v>444</v>
      </c>
      <c r="BX620" t="s">
        <v>444</v>
      </c>
      <c r="BY620" t="s">
        <v>444</v>
      </c>
      <c r="BZ620" t="s">
        <v>444</v>
      </c>
      <c r="CA620" t="s">
        <v>444</v>
      </c>
      <c r="CB620" t="s">
        <v>444</v>
      </c>
      <c r="CC620" t="s">
        <v>740</v>
      </c>
      <c r="CD620" t="s">
        <v>843</v>
      </c>
      <c r="CE620" t="s">
        <v>444</v>
      </c>
      <c r="CF620" t="s">
        <v>444</v>
      </c>
      <c r="CG620" t="s">
        <v>444</v>
      </c>
      <c r="CH620" t="s">
        <v>444</v>
      </c>
      <c r="CI620" t="s">
        <v>444</v>
      </c>
      <c r="CJ620" t="s">
        <v>444</v>
      </c>
      <c r="CK620" t="s">
        <v>444</v>
      </c>
      <c r="CL620" t="s">
        <v>444</v>
      </c>
      <c r="CM620" t="s">
        <v>444</v>
      </c>
      <c r="CN620" t="s">
        <v>444</v>
      </c>
      <c r="CO620" t="s">
        <v>444</v>
      </c>
      <c r="CP620" t="s">
        <v>444</v>
      </c>
      <c r="CQ620" t="s">
        <v>444</v>
      </c>
      <c r="CR620" t="s">
        <v>444</v>
      </c>
      <c r="CS620" t="s">
        <v>444</v>
      </c>
      <c r="CT620" t="s">
        <v>444</v>
      </c>
      <c r="CU620" t="s">
        <v>444</v>
      </c>
      <c r="CV620" t="s">
        <v>2922</v>
      </c>
      <c r="CW620" t="s">
        <v>2736</v>
      </c>
      <c r="CX620" t="s">
        <v>2946</v>
      </c>
      <c r="CY620" t="s">
        <v>1370</v>
      </c>
      <c r="CZ620" t="s">
        <v>1371</v>
      </c>
      <c r="DA620" t="s">
        <v>444</v>
      </c>
      <c r="DB620" t="s">
        <v>444</v>
      </c>
      <c r="DC620" t="s">
        <v>444</v>
      </c>
      <c r="DD620" t="s">
        <v>444</v>
      </c>
      <c r="DE620" t="s">
        <v>444</v>
      </c>
      <c r="DF620" t="s">
        <v>444</v>
      </c>
      <c r="DG620" t="s">
        <v>444</v>
      </c>
      <c r="DH620" t="s">
        <v>444</v>
      </c>
      <c r="DI620" t="s">
        <v>443</v>
      </c>
      <c r="DJ620" t="s">
        <v>282</v>
      </c>
      <c r="DK620" t="s">
        <v>1440</v>
      </c>
      <c r="DL620" t="s">
        <v>1451</v>
      </c>
      <c r="DM620" t="s">
        <v>529</v>
      </c>
      <c r="DN620" t="s">
        <v>444</v>
      </c>
      <c r="DO620" t="s">
        <v>444</v>
      </c>
      <c r="DP620" t="s">
        <v>444</v>
      </c>
      <c r="DQ620" t="s">
        <v>444</v>
      </c>
      <c r="DR620" t="s">
        <v>444</v>
      </c>
      <c r="DS620" t="s">
        <v>444</v>
      </c>
      <c r="DT620" s="24" t="s">
        <v>444</v>
      </c>
      <c r="DU620" s="24" t="s">
        <v>444</v>
      </c>
      <c r="DV620" t="s">
        <v>444</v>
      </c>
      <c r="DW620" t="s">
        <v>444</v>
      </c>
      <c r="DX620" s="24" t="s">
        <v>444</v>
      </c>
      <c r="DY620" s="24" t="s">
        <v>444</v>
      </c>
      <c r="DZ620" t="s">
        <v>444</v>
      </c>
      <c r="EA620" t="s">
        <v>444</v>
      </c>
      <c r="EB620" s="24" t="s">
        <v>444</v>
      </c>
      <c r="EC620" s="24" t="s">
        <v>444</v>
      </c>
      <c r="ED620" t="s">
        <v>444</v>
      </c>
      <c r="EE620" t="s">
        <v>444</v>
      </c>
      <c r="EF620" s="24" t="s">
        <v>444</v>
      </c>
      <c r="EG620" s="24" t="s">
        <v>444</v>
      </c>
      <c r="EH620" t="s">
        <v>444</v>
      </c>
      <c r="EI620" t="s">
        <v>444</v>
      </c>
      <c r="EJ620" s="24" t="s">
        <v>444</v>
      </c>
      <c r="EK620" s="24" t="s">
        <v>444</v>
      </c>
      <c r="EL620" t="s">
        <v>444</v>
      </c>
      <c r="EM620" t="s">
        <v>444</v>
      </c>
      <c r="EN620" s="24" t="s">
        <v>444</v>
      </c>
      <c r="EO620" s="24" t="s">
        <v>444</v>
      </c>
      <c r="EP620" t="s">
        <v>444</v>
      </c>
      <c r="EQ620" t="s">
        <v>444</v>
      </c>
      <c r="ER620" s="24" t="s">
        <v>444</v>
      </c>
      <c r="ES620" s="24" t="s">
        <v>444</v>
      </c>
      <c r="ET620" t="s">
        <v>444</v>
      </c>
      <c r="EU620" t="s">
        <v>444</v>
      </c>
      <c r="EV620" s="24" t="s">
        <v>444</v>
      </c>
      <c r="EW620" s="24" t="s">
        <v>444</v>
      </c>
      <c r="EX620" t="s">
        <v>444</v>
      </c>
      <c r="EY620" t="s">
        <v>444</v>
      </c>
      <c r="EZ620" s="24" t="s">
        <v>444</v>
      </c>
      <c r="FA620" s="24" t="s">
        <v>444</v>
      </c>
      <c r="FB620" t="s">
        <v>444</v>
      </c>
      <c r="FC620" t="s">
        <v>444</v>
      </c>
      <c r="FD620" s="24" t="s">
        <v>444</v>
      </c>
      <c r="FE620" s="24" t="s">
        <v>444</v>
      </c>
      <c r="FF620" t="s">
        <v>444</v>
      </c>
      <c r="FG620" t="s">
        <v>444</v>
      </c>
      <c r="FH620" s="24" t="s">
        <v>444</v>
      </c>
      <c r="FI620" s="24" t="s">
        <v>444</v>
      </c>
      <c r="FJ620" t="s">
        <v>444</v>
      </c>
      <c r="FK620" t="s">
        <v>444</v>
      </c>
      <c r="FL620" s="24" t="s">
        <v>444</v>
      </c>
      <c r="FM620" s="24" t="s">
        <v>444</v>
      </c>
      <c r="FN620" t="s">
        <v>444</v>
      </c>
      <c r="FO620" t="s">
        <v>444</v>
      </c>
      <c r="FP620" s="24" t="s">
        <v>444</v>
      </c>
      <c r="FQ620" s="24" t="s">
        <v>444</v>
      </c>
      <c r="FR620" t="s">
        <v>444</v>
      </c>
      <c r="FS620" t="s">
        <v>444</v>
      </c>
      <c r="FT620" s="24" t="s">
        <v>444</v>
      </c>
      <c r="FU620" s="24" t="s">
        <v>444</v>
      </c>
      <c r="FV620" t="s">
        <v>444</v>
      </c>
      <c r="FW620" t="s">
        <v>444</v>
      </c>
      <c r="FX620" s="24" t="s">
        <v>444</v>
      </c>
      <c r="FY620" s="24" t="s">
        <v>444</v>
      </c>
      <c r="FZ620" t="s">
        <v>444</v>
      </c>
      <c r="GA620" t="s">
        <v>444</v>
      </c>
      <c r="GB620" s="24" t="s">
        <v>444</v>
      </c>
      <c r="GC620" s="24" t="s">
        <v>444</v>
      </c>
      <c r="GD620" t="s">
        <v>444</v>
      </c>
      <c r="GE620" t="s">
        <v>444</v>
      </c>
      <c r="GF620" s="24" t="s">
        <v>444</v>
      </c>
      <c r="GG620" s="24" t="s">
        <v>444</v>
      </c>
      <c r="GH620" t="s">
        <v>444</v>
      </c>
      <c r="GI620" s="24" t="s">
        <v>444</v>
      </c>
      <c r="GJ620" s="24" t="s">
        <v>444</v>
      </c>
      <c r="GK620" t="s">
        <v>444</v>
      </c>
      <c r="GL620" t="s">
        <v>444</v>
      </c>
      <c r="GM620" s="24" t="s">
        <v>444</v>
      </c>
      <c r="GN620" s="24" t="s">
        <v>444</v>
      </c>
      <c r="GO620" t="s">
        <v>444</v>
      </c>
      <c r="GP620" t="s">
        <v>444</v>
      </c>
      <c r="GQ620" s="24" t="s">
        <v>444</v>
      </c>
      <c r="GR620" s="24" t="s">
        <v>444</v>
      </c>
      <c r="GS620" t="s">
        <v>444</v>
      </c>
      <c r="GT620" t="s">
        <v>444</v>
      </c>
      <c r="GU620" s="24" t="s">
        <v>444</v>
      </c>
      <c r="GV620" s="24" t="s">
        <v>444</v>
      </c>
      <c r="GW620" t="s">
        <v>444</v>
      </c>
      <c r="GX620" t="s">
        <v>444</v>
      </c>
      <c r="GY620" s="24" t="s">
        <v>444</v>
      </c>
      <c r="GZ620" s="24" t="s">
        <v>444</v>
      </c>
      <c r="HA620" t="s">
        <v>444</v>
      </c>
      <c r="HB620" t="s">
        <v>444</v>
      </c>
      <c r="HC620" s="24" t="s">
        <v>444</v>
      </c>
      <c r="HD620" s="24" t="s">
        <v>444</v>
      </c>
      <c r="HE620" t="s">
        <v>444</v>
      </c>
      <c r="HF620" t="s">
        <v>444</v>
      </c>
      <c r="HG620" s="24" t="s">
        <v>444</v>
      </c>
      <c r="HH620" s="24" t="s">
        <v>444</v>
      </c>
      <c r="HI620" t="s">
        <v>444</v>
      </c>
      <c r="HJ620" t="s">
        <v>444</v>
      </c>
      <c r="HK620" s="24" t="s">
        <v>444</v>
      </c>
      <c r="HL620" s="24" t="s">
        <v>444</v>
      </c>
      <c r="HM620" t="s">
        <v>444</v>
      </c>
      <c r="HN620" t="s">
        <v>444</v>
      </c>
      <c r="HO620" s="24" t="s">
        <v>444</v>
      </c>
      <c r="HP620" s="24" t="s">
        <v>444</v>
      </c>
      <c r="HQ620" t="s">
        <v>444</v>
      </c>
      <c r="HR620" t="s">
        <v>444</v>
      </c>
      <c r="HS620" s="24" t="s">
        <v>444</v>
      </c>
      <c r="HT620" s="24" t="s">
        <v>444</v>
      </c>
      <c r="HU620" t="s">
        <v>444</v>
      </c>
      <c r="HV620" t="s">
        <v>444</v>
      </c>
      <c r="HW620" s="24" t="s">
        <v>444</v>
      </c>
      <c r="HX620" s="24" t="s">
        <v>444</v>
      </c>
      <c r="HY620" t="s">
        <v>444</v>
      </c>
      <c r="HZ620" t="s">
        <v>444</v>
      </c>
      <c r="IA620" t="s">
        <v>2922</v>
      </c>
      <c r="IB620" t="s">
        <v>2736</v>
      </c>
      <c r="IC620" t="s">
        <v>2947</v>
      </c>
      <c r="ID620" s="33" t="b" cm="1">
        <f t="array" ref="ID620">_xlfn.IFNA(MATCH($A$2,_xlfn.NUMBERVALUE(Table_Query_from_MF_DSNP62[[#This Row],[CL_GLACCT_DR1]:[CL_GLACCT_CR4]]),0),0)&gt;=1</f>
        <v>1</v>
      </c>
      <c r="IE620" s="33" t="b">
        <f>OR(Table_Query_from_MF_DSNP62[[#This Row],[Pair1]:[Pair25]])</f>
        <v>1</v>
      </c>
      <c r="IF620" s="33">
        <f>_xlfn.IFNA(MATCH(TRUE,Table_Query_from_MF_DSNP62[[#This Row],[Pair1]:[Pair25]],0),"none")</f>
        <v>1</v>
      </c>
      <c r="IG620" s="33" t="b">
        <f>AND($A$2&gt;=_xlfn.NUMBERVALUE(Table_Query_from_MF_DSNP62[[#This Row],[CL_GL_ACCT_FR1]]),$A$2&lt;=_xlfn.NUMBERVALUE(Table_Query_from_MF_DSNP62[[#This Row],[CL_GL_ACCT_TO1]]))</f>
        <v>1</v>
      </c>
      <c r="IH620" s="33" t="b">
        <f>AND($A$2&gt;=_xlfn.NUMBERVALUE(Table_Query_from_MF_DSNP62[[#This Row],[CL_GL_ACCT_FR2]]),$A$2&lt;=_xlfn.NUMBERVALUE(Table_Query_from_MF_DSNP62[[#This Row],[CL_GL_ACCT_TO2]]))</f>
        <v>1</v>
      </c>
      <c r="II620" s="33" t="b">
        <f>AND($A$2&gt;=_xlfn.NUMBERVALUE(Table_Query_from_MF_DSNP62[[#This Row],[CL_GL_ACCT_FR3]]),$A$2&lt;=_xlfn.NUMBERVALUE(Table_Query_from_MF_DSNP62[[#This Row],[CL_GL_ACCT_TO3]]))</f>
        <v>1</v>
      </c>
      <c r="IJ620" s="33" t="b">
        <f>AND($A$2&gt;=_xlfn.NUMBERVALUE(Table_Query_from_MF_DSNP62[[#This Row],[CL_GL_ACCT_FR4]]),$A$2&lt;=_xlfn.NUMBERVALUE(Table_Query_from_MF_DSNP62[[#This Row],[CL_GL_ACCT_TO4]]))</f>
        <v>1</v>
      </c>
      <c r="IK620" s="33" t="b">
        <f>AND($A$2&gt;=_xlfn.NUMBERVALUE(Table_Query_from_MF_DSNP62[[#This Row],[CL_GL_ACCT_FR5]]),$A$2&lt;=_xlfn.NUMBERVALUE(Table_Query_from_MF_DSNP62[[#This Row],[CL_GL_ACCT_TO5]]))</f>
        <v>1</v>
      </c>
      <c r="IL620" s="33" t="b">
        <f>AND($A$2&gt;=_xlfn.NUMBERVALUE(Table_Query_from_MF_DSNP62[[#This Row],[CL_GL_ACCT_FR6]]),$A$2&lt;=_xlfn.NUMBERVALUE(Table_Query_from_MF_DSNP62[[#This Row],[CL_GL_ACCT_TO6]]))</f>
        <v>1</v>
      </c>
      <c r="IM620" s="33" t="b">
        <f>AND($A$2&gt;=_xlfn.NUMBERVALUE(Table_Query_from_MF_DSNP62[[#This Row],[CL_GL_ACCT_FR7]]),$A$2&lt;=_xlfn.NUMBERVALUE(Table_Query_from_MF_DSNP62[[#This Row],[CL_GL_ACCT_TO7]]))</f>
        <v>1</v>
      </c>
      <c r="IN620" s="33" t="b">
        <f>AND($A$2&gt;=_xlfn.NUMBERVALUE(Table_Query_from_MF_DSNP62[[#This Row],[CL_GL_ACCT_FR8]]),$A$2&lt;=_xlfn.NUMBERVALUE(Table_Query_from_MF_DSNP62[[#This Row],[CL_GL_ACCT_TO8]]))</f>
        <v>1</v>
      </c>
      <c r="IO620" s="33" t="b">
        <f>AND($A$2&gt;=_xlfn.NUMBERVALUE(Table_Query_from_MF_DSNP62[[#This Row],[CL_GL_ACCT_FR9]]),$A$2&lt;=_xlfn.NUMBERVALUE(Table_Query_from_MF_DSNP62[[#This Row],[CL_GL_ACCT_TO9]]))</f>
        <v>1</v>
      </c>
      <c r="IP620" s="33" t="b">
        <f>AND($A$2&gt;=_xlfn.NUMBERVALUE(Table_Query_from_MF_DSNP62[[#This Row],[CL_GL_ACCT_FR10]]),$A$2&lt;=_xlfn.NUMBERVALUE(Table_Query_from_MF_DSNP62[[#This Row],[CL_GL_ACCT_TO10]]))</f>
        <v>1</v>
      </c>
      <c r="IQ620" s="33" t="b">
        <f>AND($A$2&gt;=_xlfn.NUMBERVALUE(Table_Query_from_MF_DSNP62[[#This Row],[CL_GL_ACCT_FR11]]),$A$2&lt;=_xlfn.NUMBERVALUE(Table_Query_from_MF_DSNP62[[#This Row],[CL_GL_ACCT_TO11]]))</f>
        <v>1</v>
      </c>
      <c r="IR620" s="33" t="b">
        <f>AND($A$2&gt;=_xlfn.NUMBERVALUE(Table_Query_from_MF_DSNP62[[#This Row],[CL_GL_ACCT_FR12]]),$A$2&lt;=_xlfn.NUMBERVALUE(Table_Query_from_MF_DSNP62[[#This Row],[CL_GL_ACCT_TO12]]))</f>
        <v>1</v>
      </c>
      <c r="IS620" s="33" t="b">
        <f>AND($A$2&gt;=_xlfn.NUMBERVALUE(Table_Query_from_MF_DSNP62[[#This Row],[CL_GL_ACCT_FR13]]),$A$2&lt;=_xlfn.NUMBERVALUE(Table_Query_from_MF_DSNP62[[#This Row],[CL_GL_ACCT_TO13]]))</f>
        <v>1</v>
      </c>
      <c r="IT620" s="33" t="b">
        <f>AND($A$2&gt;=_xlfn.NUMBERVALUE(Table_Query_from_MF_DSNP62[[#This Row],[CL_GL_ACCT_FR14]]),$A$2&lt;=_xlfn.NUMBERVALUE(Table_Query_from_MF_DSNP62[[#This Row],[CL_GL_ACCT_TO14]]))</f>
        <v>1</v>
      </c>
      <c r="IU620" s="33" t="b">
        <f>AND($A$2&gt;=_xlfn.NUMBERVALUE(Table_Query_from_MF_DSNP62[[#This Row],[CL_GL_ACCT_FR15]]),$A$2&lt;=_xlfn.NUMBERVALUE(Table_Query_from_MF_DSNP62[[#This Row],[CL_GL_ACCT_TO15]]))</f>
        <v>1</v>
      </c>
      <c r="IV620" s="33" t="b">
        <f>AND($A$2&gt;=_xlfn.NUMBERVALUE(Table_Query_from_MF_DSNP62[[#This Row],[CL_GL_ACCT_FR16]]),$A$2&lt;=_xlfn.NUMBERVALUE(Table_Query_from_MF_DSNP62[[#This Row],[CL_GL_ACCT_TO16]]))</f>
        <v>1</v>
      </c>
      <c r="IW620" s="33" t="b">
        <f>AND($A$2&gt;=_xlfn.NUMBERVALUE(Table_Query_from_MF_DSNP62[[#This Row],[CL_GL_ACCT_FR17]]),$A$2&lt;=_xlfn.NUMBERVALUE(Table_Query_from_MF_DSNP62[[#This Row],[CL_GL_ACCT_TO17]]))</f>
        <v>1</v>
      </c>
      <c r="IX620" s="33" t="b">
        <f>AND($A$2&gt;=_xlfn.NUMBERVALUE(Table_Query_from_MF_DSNP62[[#This Row],[CL_GL_ACCT_FR18]]),$A$2&lt;=_xlfn.NUMBERVALUE(Table_Query_from_MF_DSNP62[[#This Row],[CL_GL_ACCT_TO18]]))</f>
        <v>1</v>
      </c>
      <c r="IY620" s="33" t="b">
        <f>AND($A$2&gt;=_xlfn.NUMBERVALUE(Table_Query_from_MF_DSNP62[[#This Row],[CL_GL_ACCT_FR19]]),$A$2&lt;=_xlfn.NUMBERVALUE(Table_Query_from_MF_DSNP62[[#This Row],[CL_GL_ACCT_TO19]]))</f>
        <v>1</v>
      </c>
      <c r="IZ620" s="33" t="b">
        <f>AND($A$2&gt;=_xlfn.NUMBERVALUE(Table_Query_from_MF_DSNP62[[#This Row],[CL_GL_ACCT_FR20]]),$A$2&lt;=_xlfn.NUMBERVALUE(Table_Query_from_MF_DSNP62[[#This Row],[CL_GL_ACCT_TO20]]))</f>
        <v>1</v>
      </c>
      <c r="JA620" s="33" t="b">
        <f>AND($A$2&gt;=_xlfn.NUMBERVALUE(Table_Query_from_MF_DSNP62[[#This Row],[CL_GL_ACCT_FR21]]),$A$2&lt;=_xlfn.NUMBERVALUE(Table_Query_from_MF_DSNP62[[#This Row],[CL_GL_ACCT_TO21]]))</f>
        <v>1</v>
      </c>
      <c r="JB620" s="33" t="b">
        <f>AND($A$2&gt;=_xlfn.NUMBERVALUE(Table_Query_from_MF_DSNP62[[#This Row],[CL_GL_ACCT_FR22]]),$A$2&lt;=_xlfn.NUMBERVALUE(Table_Query_from_MF_DSNP62[[#This Row],[CL_GL_ACCT_TO22]]))</f>
        <v>1</v>
      </c>
      <c r="JC620" s="33" t="b">
        <f>AND($A$2&gt;=_xlfn.NUMBERVALUE(Table_Query_from_MF_DSNP62[[#This Row],[CL_GL_ACCT_FR23]]),$A$2&lt;=_xlfn.NUMBERVALUE(Table_Query_from_MF_DSNP62[[#This Row],[CL_GL_ACCT_TO23]]))</f>
        <v>1</v>
      </c>
      <c r="JD620" s="33" t="b">
        <f>AND($A$2&gt;=_xlfn.NUMBERVALUE(Table_Query_from_MF_DSNP62[[#This Row],[CL_GL_ACCT_FR24]]),$A$2&lt;=_xlfn.NUMBERVALUE(Table_Query_from_MF_DSNP62[[#This Row],[CL_GL_ACCT_TO24]]))</f>
        <v>1</v>
      </c>
      <c r="JE620" s="33" t="b">
        <f>AND($A$2&gt;=_xlfn.NUMBERVALUE(Table_Query_from_MF_DSNP62[[#This Row],[CL_GL_ACCT_FR25]]),$A$2&lt;=_xlfn.NUMBERVALUE(Table_Query_from_MF_DSNP62[[#This Row],[CL_GL_ACCT_TO25]]))</f>
        <v>1</v>
      </c>
      <c r="JF620" s="33" t="b">
        <f>OR(Table_Query_from_MF_DSNP62[[#This Row],[PairA]:[PairO]])</f>
        <v>1</v>
      </c>
      <c r="JG620" s="33">
        <f>_xlfn.IFNA(MATCH(TRUE,Table_Query_from_MF_DSNP62[[#This Row],[PairA]:[PairO]],0),"none")</f>
        <v>1</v>
      </c>
      <c r="JH620" s="33" t="b">
        <f>AND($B$2&gt;=_xlfn.NUMBERVALUE(Table_Query_from_MF_DSNP62[[#This Row],[CL_CMP_OBJ_FR1]]),$B$2&lt;=_xlfn.NUMBERVALUE(Table_Query_from_MF_DSNP62[[#This Row],[CL_CMP_OBJ_TO1]]))</f>
        <v>1</v>
      </c>
      <c r="JI620" s="33" t="b">
        <f>AND($B$2&gt;=_xlfn.NUMBERVALUE(Table_Query_from_MF_DSNP62[[#This Row],[CL_CMP_OBJ_FR2]]),$B$2&lt;=_xlfn.NUMBERVALUE(Table_Query_from_MF_DSNP62[[#This Row],[CL_CMP_OBJ_TO2]]))</f>
        <v>1</v>
      </c>
      <c r="JJ620" s="33" t="b">
        <f>AND($B$2&gt;=_xlfn.NUMBERVALUE(Table_Query_from_MF_DSNP62[[#This Row],[CL_CMP_OBJ_FR3]]),$B$2&lt;=_xlfn.NUMBERVALUE(Table_Query_from_MF_DSNP62[[#This Row],[CL_CMP_OBJ_TO3]]))</f>
        <v>1</v>
      </c>
      <c r="JK620" s="33" t="b">
        <f>AND($B$2&gt;=_xlfn.NUMBERVALUE(Table_Query_from_MF_DSNP62[[#This Row],[CL_CMP_OBJ_FR4]]),$B$2&lt;=_xlfn.NUMBERVALUE(Table_Query_from_MF_DSNP62[[#This Row],[CL_CMP_OBJ_TO4]]))</f>
        <v>1</v>
      </c>
      <c r="JL620" s="33" t="b">
        <f>AND($B$2&gt;=_xlfn.NUMBERVALUE(Table_Query_from_MF_DSNP62[[#This Row],[CL_CMP_OBJ_FR5]]),$B$2&lt;=_xlfn.NUMBERVALUE(Table_Query_from_MF_DSNP62[[#This Row],[CL_CMP_OBJ_TO5]]))</f>
        <v>1</v>
      </c>
      <c r="JM620" s="33" t="b">
        <f>AND($B$2&gt;=_xlfn.NUMBERVALUE(Table_Query_from_MF_DSNP62[[#This Row],[CL_CMP_OBJ_FR6]]),$B$2&lt;=_xlfn.NUMBERVALUE(Table_Query_from_MF_DSNP62[[#This Row],[CL_CMP_OBJ_TO6]]))</f>
        <v>1</v>
      </c>
      <c r="JN620" s="33" t="b">
        <f>AND($B$2&gt;=_xlfn.NUMBERVALUE(Table_Query_from_MF_DSNP62[[#This Row],[CL_CMP_OBJ_FR7]]),$B$2&lt;=_xlfn.NUMBERVALUE(Table_Query_from_MF_DSNP62[[#This Row],[CL_CMP_OBJ_TO7]]))</f>
        <v>1</v>
      </c>
      <c r="JO620" s="33" t="b">
        <f>AND($B$2&gt;=_xlfn.NUMBERVALUE(Table_Query_from_MF_DSNP62[[#This Row],[CL_CMP_OBJ_FR8]]),$B$2&lt;=_xlfn.NUMBERVALUE(Table_Query_from_MF_DSNP62[[#This Row],[CL_CMP_OBJ_TO8]]))</f>
        <v>1</v>
      </c>
      <c r="JP620" s="33" t="b">
        <f>AND($B$2&gt;=_xlfn.NUMBERVALUE(Table_Query_from_MF_DSNP62[[#This Row],[CL_CMP_OBJ_FR9]]),$B$2&lt;=_xlfn.NUMBERVALUE(Table_Query_from_MF_DSNP62[[#This Row],[CL_CMP_OBJ_TO9]]))</f>
        <v>1</v>
      </c>
      <c r="JQ620" s="33" t="b">
        <f>AND($B$2&gt;=_xlfn.NUMBERVALUE(Table_Query_from_MF_DSNP62[[#This Row],[CL_CMP_OBJ_FR10]]),$B$2&lt;=_xlfn.NUMBERVALUE(Table_Query_from_MF_DSNP62[[#This Row],[CL_CMP_OBJ_TO10]]))</f>
        <v>1</v>
      </c>
      <c r="JR620" s="33" t="b">
        <f>AND($B$2&gt;=_xlfn.NUMBERVALUE(Table_Query_from_MF_DSNP62[[#This Row],[CL_CMP_OBJ_FR11]]),$B$2&lt;=_xlfn.NUMBERVALUE(Table_Query_from_MF_DSNP62[[#This Row],[CL_CMP_OBJ_TO11]]))</f>
        <v>1</v>
      </c>
      <c r="JS620" s="33" t="b">
        <f>AND($B$2&gt;=_xlfn.NUMBERVALUE(Table_Query_from_MF_DSNP62[[#This Row],[CL_CMP_OBJ_FR12]]),$B$2&lt;=_xlfn.NUMBERVALUE(Table_Query_from_MF_DSNP62[[#This Row],[CL_CMP_OBJ_TO12]]))</f>
        <v>1</v>
      </c>
      <c r="JT620" s="33" t="b">
        <f>AND($B$2&gt;=_xlfn.NUMBERVALUE(Table_Query_from_MF_DSNP62[[#This Row],[CL_CMP_OBJ_FR13]]),$B$2&lt;=_xlfn.NUMBERVALUE(Table_Query_from_MF_DSNP62[[#This Row],[CL_CMP_OBJ_TO13]]))</f>
        <v>1</v>
      </c>
      <c r="JU620" s="33" t="b">
        <f>AND($B$2&gt;=_xlfn.NUMBERVALUE(Table_Query_from_MF_DSNP62[[#This Row],[CL_CMP_OBJ_FR14]]),$B$2&lt;=_xlfn.NUMBERVALUE(Table_Query_from_MF_DSNP62[[#This Row],[CL_CMP_OBJ_TO14]]))</f>
        <v>1</v>
      </c>
      <c r="JV620" s="33" t="b">
        <f>AND($B$2&gt;=_xlfn.NUMBERVALUE(Table_Query_from_MF_DSNP62[[#This Row],[CL_CMP_OBJ_FR15]]),$B$2&lt;=_xlfn.NUMBERVALUE(Table_Query_from_MF_DSNP62[[#This Row],[CL_CMP_OBJ_TO15]]))</f>
        <v>1</v>
      </c>
    </row>
    <row r="621" spans="1:282" x14ac:dyDescent="0.25">
      <c r="A621" t="b">
        <f>OR(,Table_Query_from_MF_DSNP62[[#This Row],[Desired GL included as "hard-coded" GL?]],Table_Query_from_MF_DSNP62[[#This Row],[Desired GL included as "Open GL"?]])</f>
        <v>1</v>
      </c>
      <c r="B621" t="b">
        <f>Table_Query_from_MF_DSNP62[[#This Row],[Desired CObj included as "Open CObj"?]]</f>
        <v>1</v>
      </c>
      <c r="C621" t="s">
        <v>2389</v>
      </c>
      <c r="D621" t="s">
        <v>2390</v>
      </c>
      <c r="E621" t="s">
        <v>8</v>
      </c>
      <c r="F621" s="24" t="s">
        <v>335</v>
      </c>
      <c r="G621" t="s">
        <v>312</v>
      </c>
      <c r="H621" s="24" t="s">
        <v>444</v>
      </c>
      <c r="I621" t="s">
        <v>444</v>
      </c>
      <c r="J621" s="24" t="s">
        <v>444</v>
      </c>
      <c r="K621" t="s">
        <v>444</v>
      </c>
      <c r="L621" s="24" t="s">
        <v>444</v>
      </c>
      <c r="M621" t="s">
        <v>444</v>
      </c>
      <c r="N621" t="s">
        <v>444</v>
      </c>
      <c r="O621" t="s">
        <v>444</v>
      </c>
      <c r="P621" t="s">
        <v>444</v>
      </c>
      <c r="Q621" t="s">
        <v>15</v>
      </c>
      <c r="R621" t="s">
        <v>444</v>
      </c>
      <c r="S621" t="s">
        <v>442</v>
      </c>
      <c r="T621" t="s">
        <v>447</v>
      </c>
      <c r="U621" t="s">
        <v>444</v>
      </c>
      <c r="V621" t="s">
        <v>444</v>
      </c>
      <c r="W621" t="s">
        <v>442</v>
      </c>
      <c r="X621" t="s">
        <v>442</v>
      </c>
      <c r="Y621" t="s">
        <v>442</v>
      </c>
      <c r="Z621" t="s">
        <v>442</v>
      </c>
      <c r="AA621" t="s">
        <v>442</v>
      </c>
      <c r="AB621" t="s">
        <v>442</v>
      </c>
      <c r="AC621" t="s">
        <v>444</v>
      </c>
      <c r="AD621" t="s">
        <v>444</v>
      </c>
      <c r="AE621" t="s">
        <v>444</v>
      </c>
      <c r="AF621" t="s">
        <v>444</v>
      </c>
      <c r="AG621" t="s">
        <v>442</v>
      </c>
      <c r="AH621" t="s">
        <v>442</v>
      </c>
      <c r="AI621" t="s">
        <v>447</v>
      </c>
      <c r="AJ621" t="s">
        <v>442</v>
      </c>
      <c r="AK621" t="s">
        <v>442</v>
      </c>
      <c r="AL621" t="s">
        <v>442</v>
      </c>
      <c r="AM621" t="s">
        <v>442</v>
      </c>
      <c r="AN621" t="s">
        <v>442</v>
      </c>
      <c r="AO621" t="s">
        <v>444</v>
      </c>
      <c r="AP621" t="s">
        <v>442</v>
      </c>
      <c r="AQ621" t="s">
        <v>528</v>
      </c>
      <c r="AR621" t="s">
        <v>1451</v>
      </c>
      <c r="AS621" t="s">
        <v>162</v>
      </c>
      <c r="AT621" t="s">
        <v>10</v>
      </c>
      <c r="AU621" t="s">
        <v>444</v>
      </c>
      <c r="AV621" t="s">
        <v>442</v>
      </c>
      <c r="AW621" t="s">
        <v>444</v>
      </c>
      <c r="AX621" t="s">
        <v>444</v>
      </c>
      <c r="AY621" t="s">
        <v>444</v>
      </c>
      <c r="AZ621" t="s">
        <v>7</v>
      </c>
      <c r="BA621" t="s">
        <v>161</v>
      </c>
      <c r="BB621" t="s">
        <v>444</v>
      </c>
      <c r="BC621" t="s">
        <v>444</v>
      </c>
      <c r="BD621" t="s">
        <v>1359</v>
      </c>
      <c r="BE621" t="s">
        <v>2387</v>
      </c>
      <c r="BF621" t="s">
        <v>1360</v>
      </c>
      <c r="BG621" t="s">
        <v>444</v>
      </c>
      <c r="BH621" t="s">
        <v>444</v>
      </c>
      <c r="BI621" t="s">
        <v>444</v>
      </c>
      <c r="BJ621" t="s">
        <v>444</v>
      </c>
      <c r="BK621" t="s">
        <v>444</v>
      </c>
      <c r="BL621" t="s">
        <v>444</v>
      </c>
      <c r="BM621" t="s">
        <v>444</v>
      </c>
      <c r="BN621" t="s">
        <v>444</v>
      </c>
      <c r="BO621" t="s">
        <v>444</v>
      </c>
      <c r="BP621" t="s">
        <v>444</v>
      </c>
      <c r="BQ621" t="s">
        <v>444</v>
      </c>
      <c r="BR621" t="s">
        <v>444</v>
      </c>
      <c r="BS621" t="s">
        <v>444</v>
      </c>
      <c r="BT621" t="s">
        <v>444</v>
      </c>
      <c r="BU621" t="s">
        <v>444</v>
      </c>
      <c r="BV621" t="s">
        <v>444</v>
      </c>
      <c r="BW621" t="s">
        <v>444</v>
      </c>
      <c r="BX621" t="s">
        <v>444</v>
      </c>
      <c r="BY621" t="s">
        <v>444</v>
      </c>
      <c r="BZ621" t="s">
        <v>444</v>
      </c>
      <c r="CA621" t="s">
        <v>444</v>
      </c>
      <c r="CB621" t="s">
        <v>444</v>
      </c>
      <c r="CC621" t="s">
        <v>444</v>
      </c>
      <c r="CD621" t="s">
        <v>444</v>
      </c>
      <c r="CE621" t="s">
        <v>444</v>
      </c>
      <c r="CF621" t="s">
        <v>444</v>
      </c>
      <c r="CG621" t="s">
        <v>444</v>
      </c>
      <c r="CH621" t="s">
        <v>444</v>
      </c>
      <c r="CI621" t="s">
        <v>444</v>
      </c>
      <c r="CJ621" t="s">
        <v>444</v>
      </c>
      <c r="CK621" t="s">
        <v>444</v>
      </c>
      <c r="CL621" t="s">
        <v>444</v>
      </c>
      <c r="CM621" t="s">
        <v>444</v>
      </c>
      <c r="CN621" t="s">
        <v>444</v>
      </c>
      <c r="CO621" t="s">
        <v>444</v>
      </c>
      <c r="CP621" t="s">
        <v>444</v>
      </c>
      <c r="CQ621" t="s">
        <v>444</v>
      </c>
      <c r="CR621" t="s">
        <v>444</v>
      </c>
      <c r="CS621" t="s">
        <v>444</v>
      </c>
      <c r="CT621" t="s">
        <v>444</v>
      </c>
      <c r="CU621" t="s">
        <v>444</v>
      </c>
      <c r="CV621" t="s">
        <v>2922</v>
      </c>
      <c r="CW621" t="s">
        <v>2736</v>
      </c>
      <c r="CX621" t="s">
        <v>2947</v>
      </c>
      <c r="CY621" t="s">
        <v>1370</v>
      </c>
      <c r="CZ621" t="s">
        <v>1371</v>
      </c>
      <c r="DA621" t="s">
        <v>444</v>
      </c>
      <c r="DB621" t="s">
        <v>444</v>
      </c>
      <c r="DC621" t="s">
        <v>444</v>
      </c>
      <c r="DD621" t="s">
        <v>444</v>
      </c>
      <c r="DE621" t="s">
        <v>444</v>
      </c>
      <c r="DF621" t="s">
        <v>444</v>
      </c>
      <c r="DG621" t="s">
        <v>444</v>
      </c>
      <c r="DH621" t="s">
        <v>444</v>
      </c>
      <c r="DI621" t="s">
        <v>443</v>
      </c>
      <c r="DJ621" t="s">
        <v>282</v>
      </c>
      <c r="DK621" t="s">
        <v>1440</v>
      </c>
      <c r="DL621" t="s">
        <v>1451</v>
      </c>
      <c r="DM621" t="s">
        <v>529</v>
      </c>
      <c r="DN621" t="s">
        <v>444</v>
      </c>
      <c r="DO621" t="s">
        <v>444</v>
      </c>
      <c r="DP621" t="s">
        <v>444</v>
      </c>
      <c r="DQ621" t="s">
        <v>444</v>
      </c>
      <c r="DR621" t="s">
        <v>444</v>
      </c>
      <c r="DS621" t="s">
        <v>444</v>
      </c>
      <c r="DT621" s="24" t="s">
        <v>444</v>
      </c>
      <c r="DU621" s="24" t="s">
        <v>444</v>
      </c>
      <c r="DV621" t="s">
        <v>444</v>
      </c>
      <c r="DW621" t="s">
        <v>444</v>
      </c>
      <c r="DX621" s="24" t="s">
        <v>444</v>
      </c>
      <c r="DY621" s="24" t="s">
        <v>444</v>
      </c>
      <c r="DZ621" t="s">
        <v>444</v>
      </c>
      <c r="EA621" t="s">
        <v>444</v>
      </c>
      <c r="EB621" s="24" t="s">
        <v>444</v>
      </c>
      <c r="EC621" s="24" t="s">
        <v>444</v>
      </c>
      <c r="ED621" t="s">
        <v>444</v>
      </c>
      <c r="EE621" t="s">
        <v>444</v>
      </c>
      <c r="EF621" s="24" t="s">
        <v>444</v>
      </c>
      <c r="EG621" s="24" t="s">
        <v>444</v>
      </c>
      <c r="EH621" t="s">
        <v>444</v>
      </c>
      <c r="EI621" t="s">
        <v>444</v>
      </c>
      <c r="EJ621" s="24" t="s">
        <v>444</v>
      </c>
      <c r="EK621" s="24" t="s">
        <v>444</v>
      </c>
      <c r="EL621" t="s">
        <v>444</v>
      </c>
      <c r="EM621" t="s">
        <v>444</v>
      </c>
      <c r="EN621" s="24" t="s">
        <v>444</v>
      </c>
      <c r="EO621" s="24" t="s">
        <v>444</v>
      </c>
      <c r="EP621" t="s">
        <v>444</v>
      </c>
      <c r="EQ621" t="s">
        <v>444</v>
      </c>
      <c r="ER621" s="24" t="s">
        <v>444</v>
      </c>
      <c r="ES621" s="24" t="s">
        <v>444</v>
      </c>
      <c r="ET621" t="s">
        <v>444</v>
      </c>
      <c r="EU621" t="s">
        <v>444</v>
      </c>
      <c r="EV621" s="24" t="s">
        <v>444</v>
      </c>
      <c r="EW621" s="24" t="s">
        <v>444</v>
      </c>
      <c r="EX621" t="s">
        <v>444</v>
      </c>
      <c r="EY621" t="s">
        <v>444</v>
      </c>
      <c r="EZ621" s="24" t="s">
        <v>444</v>
      </c>
      <c r="FA621" s="24" t="s">
        <v>444</v>
      </c>
      <c r="FB621" t="s">
        <v>444</v>
      </c>
      <c r="FC621" t="s">
        <v>444</v>
      </c>
      <c r="FD621" s="24" t="s">
        <v>444</v>
      </c>
      <c r="FE621" s="24" t="s">
        <v>444</v>
      </c>
      <c r="FF621" t="s">
        <v>444</v>
      </c>
      <c r="FG621" t="s">
        <v>444</v>
      </c>
      <c r="FH621" s="24" t="s">
        <v>444</v>
      </c>
      <c r="FI621" s="24" t="s">
        <v>444</v>
      </c>
      <c r="FJ621" t="s">
        <v>444</v>
      </c>
      <c r="FK621" t="s">
        <v>444</v>
      </c>
      <c r="FL621" s="24" t="s">
        <v>444</v>
      </c>
      <c r="FM621" s="24" t="s">
        <v>444</v>
      </c>
      <c r="FN621" t="s">
        <v>444</v>
      </c>
      <c r="FO621" t="s">
        <v>444</v>
      </c>
      <c r="FP621" s="24" t="s">
        <v>444</v>
      </c>
      <c r="FQ621" s="24" t="s">
        <v>444</v>
      </c>
      <c r="FR621" t="s">
        <v>444</v>
      </c>
      <c r="FS621" t="s">
        <v>444</v>
      </c>
      <c r="FT621" s="24" t="s">
        <v>444</v>
      </c>
      <c r="FU621" s="24" t="s">
        <v>444</v>
      </c>
      <c r="FV621" t="s">
        <v>444</v>
      </c>
      <c r="FW621" t="s">
        <v>444</v>
      </c>
      <c r="FX621" s="24" t="s">
        <v>444</v>
      </c>
      <c r="FY621" s="24" t="s">
        <v>444</v>
      </c>
      <c r="FZ621" t="s">
        <v>444</v>
      </c>
      <c r="GA621" t="s">
        <v>444</v>
      </c>
      <c r="GB621" s="24" t="s">
        <v>444</v>
      </c>
      <c r="GC621" s="24" t="s">
        <v>444</v>
      </c>
      <c r="GD621" t="s">
        <v>444</v>
      </c>
      <c r="GE621" t="s">
        <v>444</v>
      </c>
      <c r="GF621" s="24" t="s">
        <v>444</v>
      </c>
      <c r="GG621" s="24" t="s">
        <v>444</v>
      </c>
      <c r="GH621" t="s">
        <v>444</v>
      </c>
      <c r="GI621" s="24" t="s">
        <v>444</v>
      </c>
      <c r="GJ621" s="24" t="s">
        <v>444</v>
      </c>
      <c r="GK621" t="s">
        <v>444</v>
      </c>
      <c r="GL621" t="s">
        <v>444</v>
      </c>
      <c r="GM621" s="24" t="s">
        <v>444</v>
      </c>
      <c r="GN621" s="24" t="s">
        <v>444</v>
      </c>
      <c r="GO621" t="s">
        <v>444</v>
      </c>
      <c r="GP621" t="s">
        <v>444</v>
      </c>
      <c r="GQ621" s="24" t="s">
        <v>444</v>
      </c>
      <c r="GR621" s="24" t="s">
        <v>444</v>
      </c>
      <c r="GS621" t="s">
        <v>444</v>
      </c>
      <c r="GT621" t="s">
        <v>444</v>
      </c>
      <c r="GU621" s="24" t="s">
        <v>444</v>
      </c>
      <c r="GV621" s="24" t="s">
        <v>444</v>
      </c>
      <c r="GW621" t="s">
        <v>444</v>
      </c>
      <c r="GX621" t="s">
        <v>444</v>
      </c>
      <c r="GY621" s="24" t="s">
        <v>444</v>
      </c>
      <c r="GZ621" s="24" t="s">
        <v>444</v>
      </c>
      <c r="HA621" t="s">
        <v>444</v>
      </c>
      <c r="HB621" t="s">
        <v>444</v>
      </c>
      <c r="HC621" s="24" t="s">
        <v>444</v>
      </c>
      <c r="HD621" s="24" t="s">
        <v>444</v>
      </c>
      <c r="HE621" t="s">
        <v>444</v>
      </c>
      <c r="HF621" t="s">
        <v>444</v>
      </c>
      <c r="HG621" s="24" t="s">
        <v>444</v>
      </c>
      <c r="HH621" s="24" t="s">
        <v>444</v>
      </c>
      <c r="HI621" t="s">
        <v>444</v>
      </c>
      <c r="HJ621" t="s">
        <v>444</v>
      </c>
      <c r="HK621" s="24" t="s">
        <v>444</v>
      </c>
      <c r="HL621" s="24" t="s">
        <v>444</v>
      </c>
      <c r="HM621" t="s">
        <v>444</v>
      </c>
      <c r="HN621" t="s">
        <v>444</v>
      </c>
      <c r="HO621" s="24" t="s">
        <v>444</v>
      </c>
      <c r="HP621" s="24" t="s">
        <v>444</v>
      </c>
      <c r="HQ621" t="s">
        <v>444</v>
      </c>
      <c r="HR621" t="s">
        <v>444</v>
      </c>
      <c r="HS621" s="24" t="s">
        <v>444</v>
      </c>
      <c r="HT621" s="24" t="s">
        <v>444</v>
      </c>
      <c r="HU621" t="s">
        <v>444</v>
      </c>
      <c r="HV621" t="s">
        <v>444</v>
      </c>
      <c r="HW621" s="24" t="s">
        <v>444</v>
      </c>
      <c r="HX621" s="24" t="s">
        <v>444</v>
      </c>
      <c r="HY621" t="s">
        <v>444</v>
      </c>
      <c r="HZ621" t="s">
        <v>444</v>
      </c>
      <c r="IA621" t="s">
        <v>2922</v>
      </c>
      <c r="IB621" t="s">
        <v>2736</v>
      </c>
      <c r="IC621" t="s">
        <v>2947</v>
      </c>
      <c r="ID621" s="33" t="b" cm="1">
        <f t="array" ref="ID621">_xlfn.IFNA(MATCH($A$2,_xlfn.NUMBERVALUE(Table_Query_from_MF_DSNP62[[#This Row],[CL_GLACCT_DR1]:[CL_GLACCT_CR4]]),0),0)&gt;=1</f>
        <v>1</v>
      </c>
      <c r="IE621" s="33" t="b">
        <f>OR(Table_Query_from_MF_DSNP62[[#This Row],[Pair1]:[Pair25]])</f>
        <v>1</v>
      </c>
      <c r="IF621" s="33">
        <f>_xlfn.IFNA(MATCH(TRUE,Table_Query_from_MF_DSNP62[[#This Row],[Pair1]:[Pair25]],0),"none")</f>
        <v>1</v>
      </c>
      <c r="IG621" s="33" t="b">
        <f>AND($A$2&gt;=_xlfn.NUMBERVALUE(Table_Query_from_MF_DSNP62[[#This Row],[CL_GL_ACCT_FR1]]),$A$2&lt;=_xlfn.NUMBERVALUE(Table_Query_from_MF_DSNP62[[#This Row],[CL_GL_ACCT_TO1]]))</f>
        <v>1</v>
      </c>
      <c r="IH621" s="33" t="b">
        <f>AND($A$2&gt;=_xlfn.NUMBERVALUE(Table_Query_from_MF_DSNP62[[#This Row],[CL_GL_ACCT_FR2]]),$A$2&lt;=_xlfn.NUMBERVALUE(Table_Query_from_MF_DSNP62[[#This Row],[CL_GL_ACCT_TO2]]))</f>
        <v>1</v>
      </c>
      <c r="II621" s="33" t="b">
        <f>AND($A$2&gt;=_xlfn.NUMBERVALUE(Table_Query_from_MF_DSNP62[[#This Row],[CL_GL_ACCT_FR3]]),$A$2&lt;=_xlfn.NUMBERVALUE(Table_Query_from_MF_DSNP62[[#This Row],[CL_GL_ACCT_TO3]]))</f>
        <v>1</v>
      </c>
      <c r="IJ621" s="33" t="b">
        <f>AND($A$2&gt;=_xlfn.NUMBERVALUE(Table_Query_from_MF_DSNP62[[#This Row],[CL_GL_ACCT_FR4]]),$A$2&lt;=_xlfn.NUMBERVALUE(Table_Query_from_MF_DSNP62[[#This Row],[CL_GL_ACCT_TO4]]))</f>
        <v>1</v>
      </c>
      <c r="IK621" s="33" t="b">
        <f>AND($A$2&gt;=_xlfn.NUMBERVALUE(Table_Query_from_MF_DSNP62[[#This Row],[CL_GL_ACCT_FR5]]),$A$2&lt;=_xlfn.NUMBERVALUE(Table_Query_from_MF_DSNP62[[#This Row],[CL_GL_ACCT_TO5]]))</f>
        <v>1</v>
      </c>
      <c r="IL621" s="33" t="b">
        <f>AND($A$2&gt;=_xlfn.NUMBERVALUE(Table_Query_from_MF_DSNP62[[#This Row],[CL_GL_ACCT_FR6]]),$A$2&lt;=_xlfn.NUMBERVALUE(Table_Query_from_MF_DSNP62[[#This Row],[CL_GL_ACCT_TO6]]))</f>
        <v>1</v>
      </c>
      <c r="IM621" s="33" t="b">
        <f>AND($A$2&gt;=_xlfn.NUMBERVALUE(Table_Query_from_MF_DSNP62[[#This Row],[CL_GL_ACCT_FR7]]),$A$2&lt;=_xlfn.NUMBERVALUE(Table_Query_from_MF_DSNP62[[#This Row],[CL_GL_ACCT_TO7]]))</f>
        <v>1</v>
      </c>
      <c r="IN621" s="33" t="b">
        <f>AND($A$2&gt;=_xlfn.NUMBERVALUE(Table_Query_from_MF_DSNP62[[#This Row],[CL_GL_ACCT_FR8]]),$A$2&lt;=_xlfn.NUMBERVALUE(Table_Query_from_MF_DSNP62[[#This Row],[CL_GL_ACCT_TO8]]))</f>
        <v>1</v>
      </c>
      <c r="IO621" s="33" t="b">
        <f>AND($A$2&gt;=_xlfn.NUMBERVALUE(Table_Query_from_MF_DSNP62[[#This Row],[CL_GL_ACCT_FR9]]),$A$2&lt;=_xlfn.NUMBERVALUE(Table_Query_from_MF_DSNP62[[#This Row],[CL_GL_ACCT_TO9]]))</f>
        <v>1</v>
      </c>
      <c r="IP621" s="33" t="b">
        <f>AND($A$2&gt;=_xlfn.NUMBERVALUE(Table_Query_from_MF_DSNP62[[#This Row],[CL_GL_ACCT_FR10]]),$A$2&lt;=_xlfn.NUMBERVALUE(Table_Query_from_MF_DSNP62[[#This Row],[CL_GL_ACCT_TO10]]))</f>
        <v>1</v>
      </c>
      <c r="IQ621" s="33" t="b">
        <f>AND($A$2&gt;=_xlfn.NUMBERVALUE(Table_Query_from_MF_DSNP62[[#This Row],[CL_GL_ACCT_FR11]]),$A$2&lt;=_xlfn.NUMBERVALUE(Table_Query_from_MF_DSNP62[[#This Row],[CL_GL_ACCT_TO11]]))</f>
        <v>1</v>
      </c>
      <c r="IR621" s="33" t="b">
        <f>AND($A$2&gt;=_xlfn.NUMBERVALUE(Table_Query_from_MF_DSNP62[[#This Row],[CL_GL_ACCT_FR12]]),$A$2&lt;=_xlfn.NUMBERVALUE(Table_Query_from_MF_DSNP62[[#This Row],[CL_GL_ACCT_TO12]]))</f>
        <v>1</v>
      </c>
      <c r="IS621" s="33" t="b">
        <f>AND($A$2&gt;=_xlfn.NUMBERVALUE(Table_Query_from_MF_DSNP62[[#This Row],[CL_GL_ACCT_FR13]]),$A$2&lt;=_xlfn.NUMBERVALUE(Table_Query_from_MF_DSNP62[[#This Row],[CL_GL_ACCT_TO13]]))</f>
        <v>1</v>
      </c>
      <c r="IT621" s="33" t="b">
        <f>AND($A$2&gt;=_xlfn.NUMBERVALUE(Table_Query_from_MF_DSNP62[[#This Row],[CL_GL_ACCT_FR14]]),$A$2&lt;=_xlfn.NUMBERVALUE(Table_Query_from_MF_DSNP62[[#This Row],[CL_GL_ACCT_TO14]]))</f>
        <v>1</v>
      </c>
      <c r="IU621" s="33" t="b">
        <f>AND($A$2&gt;=_xlfn.NUMBERVALUE(Table_Query_from_MF_DSNP62[[#This Row],[CL_GL_ACCT_FR15]]),$A$2&lt;=_xlfn.NUMBERVALUE(Table_Query_from_MF_DSNP62[[#This Row],[CL_GL_ACCT_TO15]]))</f>
        <v>1</v>
      </c>
      <c r="IV621" s="33" t="b">
        <f>AND($A$2&gt;=_xlfn.NUMBERVALUE(Table_Query_from_MF_DSNP62[[#This Row],[CL_GL_ACCT_FR16]]),$A$2&lt;=_xlfn.NUMBERVALUE(Table_Query_from_MF_DSNP62[[#This Row],[CL_GL_ACCT_TO16]]))</f>
        <v>1</v>
      </c>
      <c r="IW621" s="33" t="b">
        <f>AND($A$2&gt;=_xlfn.NUMBERVALUE(Table_Query_from_MF_DSNP62[[#This Row],[CL_GL_ACCT_FR17]]),$A$2&lt;=_xlfn.NUMBERVALUE(Table_Query_from_MF_DSNP62[[#This Row],[CL_GL_ACCT_TO17]]))</f>
        <v>1</v>
      </c>
      <c r="IX621" s="33" t="b">
        <f>AND($A$2&gt;=_xlfn.NUMBERVALUE(Table_Query_from_MF_DSNP62[[#This Row],[CL_GL_ACCT_FR18]]),$A$2&lt;=_xlfn.NUMBERVALUE(Table_Query_from_MF_DSNP62[[#This Row],[CL_GL_ACCT_TO18]]))</f>
        <v>1</v>
      </c>
      <c r="IY621" s="33" t="b">
        <f>AND($A$2&gt;=_xlfn.NUMBERVALUE(Table_Query_from_MF_DSNP62[[#This Row],[CL_GL_ACCT_FR19]]),$A$2&lt;=_xlfn.NUMBERVALUE(Table_Query_from_MF_DSNP62[[#This Row],[CL_GL_ACCT_TO19]]))</f>
        <v>1</v>
      </c>
      <c r="IZ621" s="33" t="b">
        <f>AND($A$2&gt;=_xlfn.NUMBERVALUE(Table_Query_from_MF_DSNP62[[#This Row],[CL_GL_ACCT_FR20]]),$A$2&lt;=_xlfn.NUMBERVALUE(Table_Query_from_MF_DSNP62[[#This Row],[CL_GL_ACCT_TO20]]))</f>
        <v>1</v>
      </c>
      <c r="JA621" s="33" t="b">
        <f>AND($A$2&gt;=_xlfn.NUMBERVALUE(Table_Query_from_MF_DSNP62[[#This Row],[CL_GL_ACCT_FR21]]),$A$2&lt;=_xlfn.NUMBERVALUE(Table_Query_from_MF_DSNP62[[#This Row],[CL_GL_ACCT_TO21]]))</f>
        <v>1</v>
      </c>
      <c r="JB621" s="33" t="b">
        <f>AND($A$2&gt;=_xlfn.NUMBERVALUE(Table_Query_from_MF_DSNP62[[#This Row],[CL_GL_ACCT_FR22]]),$A$2&lt;=_xlfn.NUMBERVALUE(Table_Query_from_MF_DSNP62[[#This Row],[CL_GL_ACCT_TO22]]))</f>
        <v>1</v>
      </c>
      <c r="JC621" s="33" t="b">
        <f>AND($A$2&gt;=_xlfn.NUMBERVALUE(Table_Query_from_MF_DSNP62[[#This Row],[CL_GL_ACCT_FR23]]),$A$2&lt;=_xlfn.NUMBERVALUE(Table_Query_from_MF_DSNP62[[#This Row],[CL_GL_ACCT_TO23]]))</f>
        <v>1</v>
      </c>
      <c r="JD621" s="33" t="b">
        <f>AND($A$2&gt;=_xlfn.NUMBERVALUE(Table_Query_from_MF_DSNP62[[#This Row],[CL_GL_ACCT_FR24]]),$A$2&lt;=_xlfn.NUMBERVALUE(Table_Query_from_MF_DSNP62[[#This Row],[CL_GL_ACCT_TO24]]))</f>
        <v>1</v>
      </c>
      <c r="JE621" s="33" t="b">
        <f>AND($A$2&gt;=_xlfn.NUMBERVALUE(Table_Query_from_MF_DSNP62[[#This Row],[CL_GL_ACCT_FR25]]),$A$2&lt;=_xlfn.NUMBERVALUE(Table_Query_from_MF_DSNP62[[#This Row],[CL_GL_ACCT_TO25]]))</f>
        <v>1</v>
      </c>
      <c r="JF621" s="33" t="b">
        <f>OR(Table_Query_from_MF_DSNP62[[#This Row],[PairA]:[PairO]])</f>
        <v>1</v>
      </c>
      <c r="JG621" s="33">
        <f>_xlfn.IFNA(MATCH(TRUE,Table_Query_from_MF_DSNP62[[#This Row],[PairA]:[PairO]],0),"none")</f>
        <v>1</v>
      </c>
      <c r="JH621" s="33" t="b">
        <f>AND($B$2&gt;=_xlfn.NUMBERVALUE(Table_Query_from_MF_DSNP62[[#This Row],[CL_CMP_OBJ_FR1]]),$B$2&lt;=_xlfn.NUMBERVALUE(Table_Query_from_MF_DSNP62[[#This Row],[CL_CMP_OBJ_TO1]]))</f>
        <v>1</v>
      </c>
      <c r="JI621" s="33" t="b">
        <f>AND($B$2&gt;=_xlfn.NUMBERVALUE(Table_Query_from_MF_DSNP62[[#This Row],[CL_CMP_OBJ_FR2]]),$B$2&lt;=_xlfn.NUMBERVALUE(Table_Query_from_MF_DSNP62[[#This Row],[CL_CMP_OBJ_TO2]]))</f>
        <v>1</v>
      </c>
      <c r="JJ621" s="33" t="b">
        <f>AND($B$2&gt;=_xlfn.NUMBERVALUE(Table_Query_from_MF_DSNP62[[#This Row],[CL_CMP_OBJ_FR3]]),$B$2&lt;=_xlfn.NUMBERVALUE(Table_Query_from_MF_DSNP62[[#This Row],[CL_CMP_OBJ_TO3]]))</f>
        <v>1</v>
      </c>
      <c r="JK621" s="33" t="b">
        <f>AND($B$2&gt;=_xlfn.NUMBERVALUE(Table_Query_from_MF_DSNP62[[#This Row],[CL_CMP_OBJ_FR4]]),$B$2&lt;=_xlfn.NUMBERVALUE(Table_Query_from_MF_DSNP62[[#This Row],[CL_CMP_OBJ_TO4]]))</f>
        <v>1</v>
      </c>
      <c r="JL621" s="33" t="b">
        <f>AND($B$2&gt;=_xlfn.NUMBERVALUE(Table_Query_from_MF_DSNP62[[#This Row],[CL_CMP_OBJ_FR5]]),$B$2&lt;=_xlfn.NUMBERVALUE(Table_Query_from_MF_DSNP62[[#This Row],[CL_CMP_OBJ_TO5]]))</f>
        <v>1</v>
      </c>
      <c r="JM621" s="33" t="b">
        <f>AND($B$2&gt;=_xlfn.NUMBERVALUE(Table_Query_from_MF_DSNP62[[#This Row],[CL_CMP_OBJ_FR6]]),$B$2&lt;=_xlfn.NUMBERVALUE(Table_Query_from_MF_DSNP62[[#This Row],[CL_CMP_OBJ_TO6]]))</f>
        <v>1</v>
      </c>
      <c r="JN621" s="33" t="b">
        <f>AND($B$2&gt;=_xlfn.NUMBERVALUE(Table_Query_from_MF_DSNP62[[#This Row],[CL_CMP_OBJ_FR7]]),$B$2&lt;=_xlfn.NUMBERVALUE(Table_Query_from_MF_DSNP62[[#This Row],[CL_CMP_OBJ_TO7]]))</f>
        <v>1</v>
      </c>
      <c r="JO621" s="33" t="b">
        <f>AND($B$2&gt;=_xlfn.NUMBERVALUE(Table_Query_from_MF_DSNP62[[#This Row],[CL_CMP_OBJ_FR8]]),$B$2&lt;=_xlfn.NUMBERVALUE(Table_Query_from_MF_DSNP62[[#This Row],[CL_CMP_OBJ_TO8]]))</f>
        <v>1</v>
      </c>
      <c r="JP621" s="33" t="b">
        <f>AND($B$2&gt;=_xlfn.NUMBERVALUE(Table_Query_from_MF_DSNP62[[#This Row],[CL_CMP_OBJ_FR9]]),$B$2&lt;=_xlfn.NUMBERVALUE(Table_Query_from_MF_DSNP62[[#This Row],[CL_CMP_OBJ_TO9]]))</f>
        <v>1</v>
      </c>
      <c r="JQ621" s="33" t="b">
        <f>AND($B$2&gt;=_xlfn.NUMBERVALUE(Table_Query_from_MF_DSNP62[[#This Row],[CL_CMP_OBJ_FR10]]),$B$2&lt;=_xlfn.NUMBERVALUE(Table_Query_from_MF_DSNP62[[#This Row],[CL_CMP_OBJ_TO10]]))</f>
        <v>1</v>
      </c>
      <c r="JR621" s="33" t="b">
        <f>AND($B$2&gt;=_xlfn.NUMBERVALUE(Table_Query_from_MF_DSNP62[[#This Row],[CL_CMP_OBJ_FR11]]),$B$2&lt;=_xlfn.NUMBERVALUE(Table_Query_from_MF_DSNP62[[#This Row],[CL_CMP_OBJ_TO11]]))</f>
        <v>1</v>
      </c>
      <c r="JS621" s="33" t="b">
        <f>AND($B$2&gt;=_xlfn.NUMBERVALUE(Table_Query_from_MF_DSNP62[[#This Row],[CL_CMP_OBJ_FR12]]),$B$2&lt;=_xlfn.NUMBERVALUE(Table_Query_from_MF_DSNP62[[#This Row],[CL_CMP_OBJ_TO12]]))</f>
        <v>1</v>
      </c>
      <c r="JT621" s="33" t="b">
        <f>AND($B$2&gt;=_xlfn.NUMBERVALUE(Table_Query_from_MF_DSNP62[[#This Row],[CL_CMP_OBJ_FR13]]),$B$2&lt;=_xlfn.NUMBERVALUE(Table_Query_from_MF_DSNP62[[#This Row],[CL_CMP_OBJ_TO13]]))</f>
        <v>1</v>
      </c>
      <c r="JU621" s="33" t="b">
        <f>AND($B$2&gt;=_xlfn.NUMBERVALUE(Table_Query_from_MF_DSNP62[[#This Row],[CL_CMP_OBJ_FR14]]),$B$2&lt;=_xlfn.NUMBERVALUE(Table_Query_from_MF_DSNP62[[#This Row],[CL_CMP_OBJ_TO14]]))</f>
        <v>1</v>
      </c>
      <c r="JV621" s="33" t="b">
        <f>AND($B$2&gt;=_xlfn.NUMBERVALUE(Table_Query_from_MF_DSNP62[[#This Row],[CL_CMP_OBJ_FR15]]),$B$2&lt;=_xlfn.NUMBERVALUE(Table_Query_from_MF_DSNP62[[#This Row],[CL_CMP_OBJ_TO15]]))</f>
        <v>1</v>
      </c>
    </row>
    <row r="622" spans="1:282" x14ac:dyDescent="0.25">
      <c r="A622" t="b">
        <f>OR(,Table_Query_from_MF_DSNP62[[#This Row],[Desired GL included as "hard-coded" GL?]],Table_Query_from_MF_DSNP62[[#This Row],[Desired GL included as "Open GL"?]])</f>
        <v>1</v>
      </c>
      <c r="B622" t="b">
        <f>Table_Query_from_MF_DSNP62[[#This Row],[Desired CObj included as "Open CObj"?]]</f>
        <v>1</v>
      </c>
      <c r="C622" t="s">
        <v>992</v>
      </c>
      <c r="D622" t="s">
        <v>2391</v>
      </c>
      <c r="E622" t="s">
        <v>8</v>
      </c>
      <c r="F622" s="24" t="s">
        <v>2</v>
      </c>
      <c r="G622" t="s">
        <v>13</v>
      </c>
      <c r="H622" s="24" t="s">
        <v>444</v>
      </c>
      <c r="I622" t="s">
        <v>444</v>
      </c>
      <c r="J622" s="24" t="s">
        <v>444</v>
      </c>
      <c r="K622" t="s">
        <v>444</v>
      </c>
      <c r="L622" s="24" t="s">
        <v>444</v>
      </c>
      <c r="M622" t="s">
        <v>444</v>
      </c>
      <c r="N622" t="s">
        <v>444</v>
      </c>
      <c r="O622" t="s">
        <v>444</v>
      </c>
      <c r="P622" t="s">
        <v>444</v>
      </c>
      <c r="Q622" t="s">
        <v>15</v>
      </c>
      <c r="R622" t="s">
        <v>444</v>
      </c>
      <c r="S622" t="s">
        <v>442</v>
      </c>
      <c r="T622" t="s">
        <v>447</v>
      </c>
      <c r="U622" t="s">
        <v>444</v>
      </c>
      <c r="V622" t="s">
        <v>444</v>
      </c>
      <c r="W622" t="s">
        <v>442</v>
      </c>
      <c r="X622" t="s">
        <v>442</v>
      </c>
      <c r="Y622" t="s">
        <v>444</v>
      </c>
      <c r="Z622" t="s">
        <v>442</v>
      </c>
      <c r="AA622" t="s">
        <v>442</v>
      </c>
      <c r="AB622" t="s">
        <v>442</v>
      </c>
      <c r="AC622" t="s">
        <v>444</v>
      </c>
      <c r="AD622" t="s">
        <v>442</v>
      </c>
      <c r="AE622" t="s">
        <v>444</v>
      </c>
      <c r="AF622" t="s">
        <v>444</v>
      </c>
      <c r="AG622" t="s">
        <v>442</v>
      </c>
      <c r="AH622" t="s">
        <v>444</v>
      </c>
      <c r="AI622" t="s">
        <v>447</v>
      </c>
      <c r="AJ622" t="s">
        <v>442</v>
      </c>
      <c r="AK622" t="s">
        <v>442</v>
      </c>
      <c r="AL622" t="s">
        <v>444</v>
      </c>
      <c r="AM622" t="s">
        <v>444</v>
      </c>
      <c r="AN622" t="s">
        <v>444</v>
      </c>
      <c r="AO622" t="s">
        <v>444</v>
      </c>
      <c r="AP622" t="s">
        <v>442</v>
      </c>
      <c r="AQ622" t="s">
        <v>1440</v>
      </c>
      <c r="AR622" t="s">
        <v>1451</v>
      </c>
      <c r="AS622" t="s">
        <v>162</v>
      </c>
      <c r="AT622" t="s">
        <v>10</v>
      </c>
      <c r="AU622" t="s">
        <v>444</v>
      </c>
      <c r="AV622" t="s">
        <v>442</v>
      </c>
      <c r="AW622" t="s">
        <v>444</v>
      </c>
      <c r="AX622" t="s">
        <v>444</v>
      </c>
      <c r="AY622" t="s">
        <v>444</v>
      </c>
      <c r="AZ622" t="s">
        <v>7</v>
      </c>
      <c r="BA622" t="s">
        <v>478</v>
      </c>
      <c r="BB622" t="s">
        <v>444</v>
      </c>
      <c r="BC622" t="s">
        <v>444</v>
      </c>
      <c r="BD622" t="s">
        <v>1359</v>
      </c>
      <c r="BE622" t="s">
        <v>993</v>
      </c>
      <c r="BF622" t="s">
        <v>740</v>
      </c>
      <c r="BG622" t="s">
        <v>444</v>
      </c>
      <c r="BH622" t="s">
        <v>444</v>
      </c>
      <c r="BI622" t="s">
        <v>444</v>
      </c>
      <c r="BJ622" t="s">
        <v>444</v>
      </c>
      <c r="BK622" t="s">
        <v>444</v>
      </c>
      <c r="BL622" t="s">
        <v>444</v>
      </c>
      <c r="BM622" t="s">
        <v>444</v>
      </c>
      <c r="BN622" t="s">
        <v>444</v>
      </c>
      <c r="BO622" t="s">
        <v>444</v>
      </c>
      <c r="BP622" t="s">
        <v>444</v>
      </c>
      <c r="BQ622" t="s">
        <v>444</v>
      </c>
      <c r="BR622" t="s">
        <v>444</v>
      </c>
      <c r="BS622" t="s">
        <v>444</v>
      </c>
      <c r="BT622" t="s">
        <v>444</v>
      </c>
      <c r="BU622" t="s">
        <v>444</v>
      </c>
      <c r="BV622" t="s">
        <v>444</v>
      </c>
      <c r="BW622" t="s">
        <v>444</v>
      </c>
      <c r="BX622" t="s">
        <v>444</v>
      </c>
      <c r="BY622" t="s">
        <v>444</v>
      </c>
      <c r="BZ622" t="s">
        <v>444</v>
      </c>
      <c r="CA622" t="s">
        <v>444</v>
      </c>
      <c r="CB622" t="s">
        <v>444</v>
      </c>
      <c r="CC622" t="s">
        <v>1360</v>
      </c>
      <c r="CD622" t="s">
        <v>852</v>
      </c>
      <c r="CE622" t="s">
        <v>444</v>
      </c>
      <c r="CF622" t="s">
        <v>444</v>
      </c>
      <c r="CG622" t="s">
        <v>444</v>
      </c>
      <c r="CH622" t="s">
        <v>444</v>
      </c>
      <c r="CI622" t="s">
        <v>444</v>
      </c>
      <c r="CJ622" t="s">
        <v>444</v>
      </c>
      <c r="CK622" t="s">
        <v>444</v>
      </c>
      <c r="CL622" t="s">
        <v>444</v>
      </c>
      <c r="CM622" t="s">
        <v>444</v>
      </c>
      <c r="CN622" t="s">
        <v>444</v>
      </c>
      <c r="CO622" t="s">
        <v>444</v>
      </c>
      <c r="CP622" t="s">
        <v>444</v>
      </c>
      <c r="CQ622" t="s">
        <v>444</v>
      </c>
      <c r="CR622" t="s">
        <v>444</v>
      </c>
      <c r="CS622" t="s">
        <v>444</v>
      </c>
      <c r="CT622" t="s">
        <v>444</v>
      </c>
      <c r="CU622" t="s">
        <v>444</v>
      </c>
      <c r="CV622" t="s">
        <v>2922</v>
      </c>
      <c r="CW622" t="s">
        <v>2736</v>
      </c>
      <c r="CX622" t="s">
        <v>2737</v>
      </c>
      <c r="CY622" t="s">
        <v>1370</v>
      </c>
      <c r="CZ622" t="s">
        <v>1371</v>
      </c>
      <c r="DA622" t="s">
        <v>444</v>
      </c>
      <c r="DB622" t="s">
        <v>444</v>
      </c>
      <c r="DC622" t="s">
        <v>444</v>
      </c>
      <c r="DD622" t="s">
        <v>444</v>
      </c>
      <c r="DE622" t="s">
        <v>444</v>
      </c>
      <c r="DF622" t="s">
        <v>444</v>
      </c>
      <c r="DG622" t="s">
        <v>444</v>
      </c>
      <c r="DH622" t="s">
        <v>444</v>
      </c>
      <c r="DI622" t="s">
        <v>443</v>
      </c>
      <c r="DJ622" t="s">
        <v>282</v>
      </c>
      <c r="DK622" t="s">
        <v>1440</v>
      </c>
      <c r="DL622" t="s">
        <v>1451</v>
      </c>
      <c r="DM622" t="s">
        <v>529</v>
      </c>
      <c r="DN622" t="s">
        <v>444</v>
      </c>
      <c r="DO622" t="s">
        <v>444</v>
      </c>
      <c r="DP622" t="s">
        <v>444</v>
      </c>
      <c r="DQ622" t="s">
        <v>444</v>
      </c>
      <c r="DR622" t="s">
        <v>444</v>
      </c>
      <c r="DS622" t="s">
        <v>444</v>
      </c>
      <c r="DT622" s="24" t="s">
        <v>444</v>
      </c>
      <c r="DU622" s="24" t="s">
        <v>444</v>
      </c>
      <c r="DV622" t="s">
        <v>444</v>
      </c>
      <c r="DW622" t="s">
        <v>444</v>
      </c>
      <c r="DX622" s="24" t="s">
        <v>444</v>
      </c>
      <c r="DY622" s="24" t="s">
        <v>444</v>
      </c>
      <c r="DZ622" t="s">
        <v>444</v>
      </c>
      <c r="EA622" t="s">
        <v>444</v>
      </c>
      <c r="EB622" s="24" t="s">
        <v>444</v>
      </c>
      <c r="EC622" s="24" t="s">
        <v>444</v>
      </c>
      <c r="ED622" t="s">
        <v>444</v>
      </c>
      <c r="EE622" t="s">
        <v>444</v>
      </c>
      <c r="EF622" s="24" t="s">
        <v>444</v>
      </c>
      <c r="EG622" s="24" t="s">
        <v>444</v>
      </c>
      <c r="EH622" t="s">
        <v>444</v>
      </c>
      <c r="EI622" t="s">
        <v>444</v>
      </c>
      <c r="EJ622" s="24" t="s">
        <v>444</v>
      </c>
      <c r="EK622" s="24" t="s">
        <v>444</v>
      </c>
      <c r="EL622" t="s">
        <v>444</v>
      </c>
      <c r="EM622" t="s">
        <v>444</v>
      </c>
      <c r="EN622" s="24" t="s">
        <v>444</v>
      </c>
      <c r="EO622" s="24" t="s">
        <v>444</v>
      </c>
      <c r="EP622" t="s">
        <v>444</v>
      </c>
      <c r="EQ622" t="s">
        <v>444</v>
      </c>
      <c r="ER622" s="24" t="s">
        <v>444</v>
      </c>
      <c r="ES622" s="24" t="s">
        <v>444</v>
      </c>
      <c r="ET622" t="s">
        <v>444</v>
      </c>
      <c r="EU622" t="s">
        <v>444</v>
      </c>
      <c r="EV622" s="24" t="s">
        <v>444</v>
      </c>
      <c r="EW622" s="24" t="s">
        <v>444</v>
      </c>
      <c r="EX622" t="s">
        <v>444</v>
      </c>
      <c r="EY622" t="s">
        <v>444</v>
      </c>
      <c r="EZ622" s="24" t="s">
        <v>444</v>
      </c>
      <c r="FA622" s="24" t="s">
        <v>444</v>
      </c>
      <c r="FB622" t="s">
        <v>444</v>
      </c>
      <c r="FC622" t="s">
        <v>444</v>
      </c>
      <c r="FD622" s="24" t="s">
        <v>444</v>
      </c>
      <c r="FE622" s="24" t="s">
        <v>444</v>
      </c>
      <c r="FF622" t="s">
        <v>444</v>
      </c>
      <c r="FG622" t="s">
        <v>444</v>
      </c>
      <c r="FH622" s="24" t="s">
        <v>444</v>
      </c>
      <c r="FI622" s="24" t="s">
        <v>444</v>
      </c>
      <c r="FJ622" t="s">
        <v>444</v>
      </c>
      <c r="FK622" t="s">
        <v>444</v>
      </c>
      <c r="FL622" s="24" t="s">
        <v>444</v>
      </c>
      <c r="FM622" s="24" t="s">
        <v>444</v>
      </c>
      <c r="FN622" t="s">
        <v>444</v>
      </c>
      <c r="FO622" t="s">
        <v>444</v>
      </c>
      <c r="FP622" s="24" t="s">
        <v>444</v>
      </c>
      <c r="FQ622" s="24" t="s">
        <v>444</v>
      </c>
      <c r="FR622" t="s">
        <v>444</v>
      </c>
      <c r="FS622" t="s">
        <v>444</v>
      </c>
      <c r="FT622" s="24" t="s">
        <v>444</v>
      </c>
      <c r="FU622" s="24" t="s">
        <v>444</v>
      </c>
      <c r="FV622" t="s">
        <v>444</v>
      </c>
      <c r="FW622" t="s">
        <v>444</v>
      </c>
      <c r="FX622" s="24" t="s">
        <v>444</v>
      </c>
      <c r="FY622" s="24" t="s">
        <v>444</v>
      </c>
      <c r="FZ622" t="s">
        <v>444</v>
      </c>
      <c r="GA622" t="s">
        <v>444</v>
      </c>
      <c r="GB622" s="24" t="s">
        <v>444</v>
      </c>
      <c r="GC622" s="24" t="s">
        <v>444</v>
      </c>
      <c r="GD622" t="s">
        <v>444</v>
      </c>
      <c r="GE622" t="s">
        <v>444</v>
      </c>
      <c r="GF622" s="24" t="s">
        <v>444</v>
      </c>
      <c r="GG622" s="24" t="s">
        <v>444</v>
      </c>
      <c r="GH622" t="s">
        <v>444</v>
      </c>
      <c r="GI622" s="24" t="s">
        <v>444</v>
      </c>
      <c r="GJ622" s="24" t="s">
        <v>444</v>
      </c>
      <c r="GK622" t="s">
        <v>444</v>
      </c>
      <c r="GL622" t="s">
        <v>444</v>
      </c>
      <c r="GM622" s="24" t="s">
        <v>444</v>
      </c>
      <c r="GN622" s="24" t="s">
        <v>444</v>
      </c>
      <c r="GO622" t="s">
        <v>444</v>
      </c>
      <c r="GP622" t="s">
        <v>444</v>
      </c>
      <c r="GQ622" s="24" t="s">
        <v>444</v>
      </c>
      <c r="GR622" s="24" t="s">
        <v>444</v>
      </c>
      <c r="GS622" t="s">
        <v>444</v>
      </c>
      <c r="GT622" t="s">
        <v>444</v>
      </c>
      <c r="GU622" s="24" t="s">
        <v>444</v>
      </c>
      <c r="GV622" s="24" t="s">
        <v>444</v>
      </c>
      <c r="GW622" t="s">
        <v>444</v>
      </c>
      <c r="GX622" t="s">
        <v>444</v>
      </c>
      <c r="GY622" s="24" t="s">
        <v>444</v>
      </c>
      <c r="GZ622" s="24" t="s">
        <v>444</v>
      </c>
      <c r="HA622" t="s">
        <v>444</v>
      </c>
      <c r="HB622" t="s">
        <v>444</v>
      </c>
      <c r="HC622" s="24" t="s">
        <v>444</v>
      </c>
      <c r="HD622" s="24" t="s">
        <v>444</v>
      </c>
      <c r="HE622" t="s">
        <v>444</v>
      </c>
      <c r="HF622" t="s">
        <v>444</v>
      </c>
      <c r="HG622" s="24" t="s">
        <v>444</v>
      </c>
      <c r="HH622" s="24" t="s">
        <v>444</v>
      </c>
      <c r="HI622" t="s">
        <v>444</v>
      </c>
      <c r="HJ622" t="s">
        <v>444</v>
      </c>
      <c r="HK622" s="24" t="s">
        <v>444</v>
      </c>
      <c r="HL622" s="24" t="s">
        <v>444</v>
      </c>
      <c r="HM622" t="s">
        <v>444</v>
      </c>
      <c r="HN622" t="s">
        <v>444</v>
      </c>
      <c r="HO622" s="24" t="s">
        <v>444</v>
      </c>
      <c r="HP622" s="24" t="s">
        <v>444</v>
      </c>
      <c r="HQ622" t="s">
        <v>444</v>
      </c>
      <c r="HR622" t="s">
        <v>444</v>
      </c>
      <c r="HS622" s="24" t="s">
        <v>444</v>
      </c>
      <c r="HT622" s="24" t="s">
        <v>444</v>
      </c>
      <c r="HU622" t="s">
        <v>444</v>
      </c>
      <c r="HV622" t="s">
        <v>444</v>
      </c>
      <c r="HW622" s="24" t="s">
        <v>444</v>
      </c>
      <c r="HX622" s="24" t="s">
        <v>444</v>
      </c>
      <c r="HY622" t="s">
        <v>444</v>
      </c>
      <c r="HZ622" t="s">
        <v>444</v>
      </c>
      <c r="IA622" t="s">
        <v>2922</v>
      </c>
      <c r="IB622" t="s">
        <v>2736</v>
      </c>
      <c r="IC622" t="s">
        <v>3093</v>
      </c>
      <c r="ID622" s="33" t="b" cm="1">
        <f t="array" ref="ID622">_xlfn.IFNA(MATCH($A$2,_xlfn.NUMBERVALUE(Table_Query_from_MF_DSNP62[[#This Row],[CL_GLACCT_DR1]:[CL_GLACCT_CR4]]),0),0)&gt;=1</f>
        <v>1</v>
      </c>
      <c r="IE622" s="33" t="b">
        <f>OR(Table_Query_from_MF_DSNP62[[#This Row],[Pair1]:[Pair25]])</f>
        <v>1</v>
      </c>
      <c r="IF622" s="33">
        <f>_xlfn.IFNA(MATCH(TRUE,Table_Query_from_MF_DSNP62[[#This Row],[Pair1]:[Pair25]],0),"none")</f>
        <v>1</v>
      </c>
      <c r="IG622" s="33" t="b">
        <f>AND($A$2&gt;=_xlfn.NUMBERVALUE(Table_Query_from_MF_DSNP62[[#This Row],[CL_GL_ACCT_FR1]]),$A$2&lt;=_xlfn.NUMBERVALUE(Table_Query_from_MF_DSNP62[[#This Row],[CL_GL_ACCT_TO1]]))</f>
        <v>1</v>
      </c>
      <c r="IH622" s="33" t="b">
        <f>AND($A$2&gt;=_xlfn.NUMBERVALUE(Table_Query_from_MF_DSNP62[[#This Row],[CL_GL_ACCT_FR2]]),$A$2&lt;=_xlfn.NUMBERVALUE(Table_Query_from_MF_DSNP62[[#This Row],[CL_GL_ACCT_TO2]]))</f>
        <v>1</v>
      </c>
      <c r="II622" s="33" t="b">
        <f>AND($A$2&gt;=_xlfn.NUMBERVALUE(Table_Query_from_MF_DSNP62[[#This Row],[CL_GL_ACCT_FR3]]),$A$2&lt;=_xlfn.NUMBERVALUE(Table_Query_from_MF_DSNP62[[#This Row],[CL_GL_ACCT_TO3]]))</f>
        <v>1</v>
      </c>
      <c r="IJ622" s="33" t="b">
        <f>AND($A$2&gt;=_xlfn.NUMBERVALUE(Table_Query_from_MF_DSNP62[[#This Row],[CL_GL_ACCT_FR4]]),$A$2&lt;=_xlfn.NUMBERVALUE(Table_Query_from_MF_DSNP62[[#This Row],[CL_GL_ACCT_TO4]]))</f>
        <v>1</v>
      </c>
      <c r="IK622" s="33" t="b">
        <f>AND($A$2&gt;=_xlfn.NUMBERVALUE(Table_Query_from_MF_DSNP62[[#This Row],[CL_GL_ACCT_FR5]]),$A$2&lt;=_xlfn.NUMBERVALUE(Table_Query_from_MF_DSNP62[[#This Row],[CL_GL_ACCT_TO5]]))</f>
        <v>1</v>
      </c>
      <c r="IL622" s="33" t="b">
        <f>AND($A$2&gt;=_xlfn.NUMBERVALUE(Table_Query_from_MF_DSNP62[[#This Row],[CL_GL_ACCT_FR6]]),$A$2&lt;=_xlfn.NUMBERVALUE(Table_Query_from_MF_DSNP62[[#This Row],[CL_GL_ACCT_TO6]]))</f>
        <v>1</v>
      </c>
      <c r="IM622" s="33" t="b">
        <f>AND($A$2&gt;=_xlfn.NUMBERVALUE(Table_Query_from_MF_DSNP62[[#This Row],[CL_GL_ACCT_FR7]]),$A$2&lt;=_xlfn.NUMBERVALUE(Table_Query_from_MF_DSNP62[[#This Row],[CL_GL_ACCT_TO7]]))</f>
        <v>1</v>
      </c>
      <c r="IN622" s="33" t="b">
        <f>AND($A$2&gt;=_xlfn.NUMBERVALUE(Table_Query_from_MF_DSNP62[[#This Row],[CL_GL_ACCT_FR8]]),$A$2&lt;=_xlfn.NUMBERVALUE(Table_Query_from_MF_DSNP62[[#This Row],[CL_GL_ACCT_TO8]]))</f>
        <v>1</v>
      </c>
      <c r="IO622" s="33" t="b">
        <f>AND($A$2&gt;=_xlfn.NUMBERVALUE(Table_Query_from_MF_DSNP62[[#This Row],[CL_GL_ACCT_FR9]]),$A$2&lt;=_xlfn.NUMBERVALUE(Table_Query_from_MF_DSNP62[[#This Row],[CL_GL_ACCT_TO9]]))</f>
        <v>1</v>
      </c>
      <c r="IP622" s="33" t="b">
        <f>AND($A$2&gt;=_xlfn.NUMBERVALUE(Table_Query_from_MF_DSNP62[[#This Row],[CL_GL_ACCT_FR10]]),$A$2&lt;=_xlfn.NUMBERVALUE(Table_Query_from_MF_DSNP62[[#This Row],[CL_GL_ACCT_TO10]]))</f>
        <v>1</v>
      </c>
      <c r="IQ622" s="33" t="b">
        <f>AND($A$2&gt;=_xlfn.NUMBERVALUE(Table_Query_from_MF_DSNP62[[#This Row],[CL_GL_ACCT_FR11]]),$A$2&lt;=_xlfn.NUMBERVALUE(Table_Query_from_MF_DSNP62[[#This Row],[CL_GL_ACCT_TO11]]))</f>
        <v>1</v>
      </c>
      <c r="IR622" s="33" t="b">
        <f>AND($A$2&gt;=_xlfn.NUMBERVALUE(Table_Query_from_MF_DSNP62[[#This Row],[CL_GL_ACCT_FR12]]),$A$2&lt;=_xlfn.NUMBERVALUE(Table_Query_from_MF_DSNP62[[#This Row],[CL_GL_ACCT_TO12]]))</f>
        <v>1</v>
      </c>
      <c r="IS622" s="33" t="b">
        <f>AND($A$2&gt;=_xlfn.NUMBERVALUE(Table_Query_from_MF_DSNP62[[#This Row],[CL_GL_ACCT_FR13]]),$A$2&lt;=_xlfn.NUMBERVALUE(Table_Query_from_MF_DSNP62[[#This Row],[CL_GL_ACCT_TO13]]))</f>
        <v>1</v>
      </c>
      <c r="IT622" s="33" t="b">
        <f>AND($A$2&gt;=_xlfn.NUMBERVALUE(Table_Query_from_MF_DSNP62[[#This Row],[CL_GL_ACCT_FR14]]),$A$2&lt;=_xlfn.NUMBERVALUE(Table_Query_from_MF_DSNP62[[#This Row],[CL_GL_ACCT_TO14]]))</f>
        <v>1</v>
      </c>
      <c r="IU622" s="33" t="b">
        <f>AND($A$2&gt;=_xlfn.NUMBERVALUE(Table_Query_from_MF_DSNP62[[#This Row],[CL_GL_ACCT_FR15]]),$A$2&lt;=_xlfn.NUMBERVALUE(Table_Query_from_MF_DSNP62[[#This Row],[CL_GL_ACCT_TO15]]))</f>
        <v>1</v>
      </c>
      <c r="IV622" s="33" t="b">
        <f>AND($A$2&gt;=_xlfn.NUMBERVALUE(Table_Query_from_MF_DSNP62[[#This Row],[CL_GL_ACCT_FR16]]),$A$2&lt;=_xlfn.NUMBERVALUE(Table_Query_from_MF_DSNP62[[#This Row],[CL_GL_ACCT_TO16]]))</f>
        <v>1</v>
      </c>
      <c r="IW622" s="33" t="b">
        <f>AND($A$2&gt;=_xlfn.NUMBERVALUE(Table_Query_from_MF_DSNP62[[#This Row],[CL_GL_ACCT_FR17]]),$A$2&lt;=_xlfn.NUMBERVALUE(Table_Query_from_MF_DSNP62[[#This Row],[CL_GL_ACCT_TO17]]))</f>
        <v>1</v>
      </c>
      <c r="IX622" s="33" t="b">
        <f>AND($A$2&gt;=_xlfn.NUMBERVALUE(Table_Query_from_MF_DSNP62[[#This Row],[CL_GL_ACCT_FR18]]),$A$2&lt;=_xlfn.NUMBERVALUE(Table_Query_from_MF_DSNP62[[#This Row],[CL_GL_ACCT_TO18]]))</f>
        <v>1</v>
      </c>
      <c r="IY622" s="33" t="b">
        <f>AND($A$2&gt;=_xlfn.NUMBERVALUE(Table_Query_from_MF_DSNP62[[#This Row],[CL_GL_ACCT_FR19]]),$A$2&lt;=_xlfn.NUMBERVALUE(Table_Query_from_MF_DSNP62[[#This Row],[CL_GL_ACCT_TO19]]))</f>
        <v>1</v>
      </c>
      <c r="IZ622" s="33" t="b">
        <f>AND($A$2&gt;=_xlfn.NUMBERVALUE(Table_Query_from_MF_DSNP62[[#This Row],[CL_GL_ACCT_FR20]]),$A$2&lt;=_xlfn.NUMBERVALUE(Table_Query_from_MF_DSNP62[[#This Row],[CL_GL_ACCT_TO20]]))</f>
        <v>1</v>
      </c>
      <c r="JA622" s="33" t="b">
        <f>AND($A$2&gt;=_xlfn.NUMBERVALUE(Table_Query_from_MF_DSNP62[[#This Row],[CL_GL_ACCT_FR21]]),$A$2&lt;=_xlfn.NUMBERVALUE(Table_Query_from_MF_DSNP62[[#This Row],[CL_GL_ACCT_TO21]]))</f>
        <v>1</v>
      </c>
      <c r="JB622" s="33" t="b">
        <f>AND($A$2&gt;=_xlfn.NUMBERVALUE(Table_Query_from_MF_DSNP62[[#This Row],[CL_GL_ACCT_FR22]]),$A$2&lt;=_xlfn.NUMBERVALUE(Table_Query_from_MF_DSNP62[[#This Row],[CL_GL_ACCT_TO22]]))</f>
        <v>1</v>
      </c>
      <c r="JC622" s="33" t="b">
        <f>AND($A$2&gt;=_xlfn.NUMBERVALUE(Table_Query_from_MF_DSNP62[[#This Row],[CL_GL_ACCT_FR23]]),$A$2&lt;=_xlfn.NUMBERVALUE(Table_Query_from_MF_DSNP62[[#This Row],[CL_GL_ACCT_TO23]]))</f>
        <v>1</v>
      </c>
      <c r="JD622" s="33" t="b">
        <f>AND($A$2&gt;=_xlfn.NUMBERVALUE(Table_Query_from_MF_DSNP62[[#This Row],[CL_GL_ACCT_FR24]]),$A$2&lt;=_xlfn.NUMBERVALUE(Table_Query_from_MF_DSNP62[[#This Row],[CL_GL_ACCT_TO24]]))</f>
        <v>1</v>
      </c>
      <c r="JE622" s="33" t="b">
        <f>AND($A$2&gt;=_xlfn.NUMBERVALUE(Table_Query_from_MF_DSNP62[[#This Row],[CL_GL_ACCT_FR25]]),$A$2&lt;=_xlfn.NUMBERVALUE(Table_Query_from_MF_DSNP62[[#This Row],[CL_GL_ACCT_TO25]]))</f>
        <v>1</v>
      </c>
      <c r="JF622" s="33" t="b">
        <f>OR(Table_Query_from_MF_DSNP62[[#This Row],[PairA]:[PairO]])</f>
        <v>1</v>
      </c>
      <c r="JG622" s="33">
        <f>_xlfn.IFNA(MATCH(TRUE,Table_Query_from_MF_DSNP62[[#This Row],[PairA]:[PairO]],0),"none")</f>
        <v>1</v>
      </c>
      <c r="JH622" s="33" t="b">
        <f>AND($B$2&gt;=_xlfn.NUMBERVALUE(Table_Query_from_MF_DSNP62[[#This Row],[CL_CMP_OBJ_FR1]]),$B$2&lt;=_xlfn.NUMBERVALUE(Table_Query_from_MF_DSNP62[[#This Row],[CL_CMP_OBJ_TO1]]))</f>
        <v>1</v>
      </c>
      <c r="JI622" s="33" t="b">
        <f>AND($B$2&gt;=_xlfn.NUMBERVALUE(Table_Query_from_MF_DSNP62[[#This Row],[CL_CMP_OBJ_FR2]]),$B$2&lt;=_xlfn.NUMBERVALUE(Table_Query_from_MF_DSNP62[[#This Row],[CL_CMP_OBJ_TO2]]))</f>
        <v>1</v>
      </c>
      <c r="JJ622" s="33" t="b">
        <f>AND($B$2&gt;=_xlfn.NUMBERVALUE(Table_Query_from_MF_DSNP62[[#This Row],[CL_CMP_OBJ_FR3]]),$B$2&lt;=_xlfn.NUMBERVALUE(Table_Query_from_MF_DSNP62[[#This Row],[CL_CMP_OBJ_TO3]]))</f>
        <v>1</v>
      </c>
      <c r="JK622" s="33" t="b">
        <f>AND($B$2&gt;=_xlfn.NUMBERVALUE(Table_Query_from_MF_DSNP62[[#This Row],[CL_CMP_OBJ_FR4]]),$B$2&lt;=_xlfn.NUMBERVALUE(Table_Query_from_MF_DSNP62[[#This Row],[CL_CMP_OBJ_TO4]]))</f>
        <v>1</v>
      </c>
      <c r="JL622" s="33" t="b">
        <f>AND($B$2&gt;=_xlfn.NUMBERVALUE(Table_Query_from_MF_DSNP62[[#This Row],[CL_CMP_OBJ_FR5]]),$B$2&lt;=_xlfn.NUMBERVALUE(Table_Query_from_MF_DSNP62[[#This Row],[CL_CMP_OBJ_TO5]]))</f>
        <v>1</v>
      </c>
      <c r="JM622" s="33" t="b">
        <f>AND($B$2&gt;=_xlfn.NUMBERVALUE(Table_Query_from_MF_DSNP62[[#This Row],[CL_CMP_OBJ_FR6]]),$B$2&lt;=_xlfn.NUMBERVALUE(Table_Query_from_MF_DSNP62[[#This Row],[CL_CMP_OBJ_TO6]]))</f>
        <v>1</v>
      </c>
      <c r="JN622" s="33" t="b">
        <f>AND($B$2&gt;=_xlfn.NUMBERVALUE(Table_Query_from_MF_DSNP62[[#This Row],[CL_CMP_OBJ_FR7]]),$B$2&lt;=_xlfn.NUMBERVALUE(Table_Query_from_MF_DSNP62[[#This Row],[CL_CMP_OBJ_TO7]]))</f>
        <v>1</v>
      </c>
      <c r="JO622" s="33" t="b">
        <f>AND($B$2&gt;=_xlfn.NUMBERVALUE(Table_Query_from_MF_DSNP62[[#This Row],[CL_CMP_OBJ_FR8]]),$B$2&lt;=_xlfn.NUMBERVALUE(Table_Query_from_MF_DSNP62[[#This Row],[CL_CMP_OBJ_TO8]]))</f>
        <v>1</v>
      </c>
      <c r="JP622" s="33" t="b">
        <f>AND($B$2&gt;=_xlfn.NUMBERVALUE(Table_Query_from_MF_DSNP62[[#This Row],[CL_CMP_OBJ_FR9]]),$B$2&lt;=_xlfn.NUMBERVALUE(Table_Query_from_MF_DSNP62[[#This Row],[CL_CMP_OBJ_TO9]]))</f>
        <v>1</v>
      </c>
      <c r="JQ622" s="33" t="b">
        <f>AND($B$2&gt;=_xlfn.NUMBERVALUE(Table_Query_from_MF_DSNP62[[#This Row],[CL_CMP_OBJ_FR10]]),$B$2&lt;=_xlfn.NUMBERVALUE(Table_Query_from_MF_DSNP62[[#This Row],[CL_CMP_OBJ_TO10]]))</f>
        <v>1</v>
      </c>
      <c r="JR622" s="33" t="b">
        <f>AND($B$2&gt;=_xlfn.NUMBERVALUE(Table_Query_from_MF_DSNP62[[#This Row],[CL_CMP_OBJ_FR11]]),$B$2&lt;=_xlfn.NUMBERVALUE(Table_Query_from_MF_DSNP62[[#This Row],[CL_CMP_OBJ_TO11]]))</f>
        <v>1</v>
      </c>
      <c r="JS622" s="33" t="b">
        <f>AND($B$2&gt;=_xlfn.NUMBERVALUE(Table_Query_from_MF_DSNP62[[#This Row],[CL_CMP_OBJ_FR12]]),$B$2&lt;=_xlfn.NUMBERVALUE(Table_Query_from_MF_DSNP62[[#This Row],[CL_CMP_OBJ_TO12]]))</f>
        <v>1</v>
      </c>
      <c r="JT622" s="33" t="b">
        <f>AND($B$2&gt;=_xlfn.NUMBERVALUE(Table_Query_from_MF_DSNP62[[#This Row],[CL_CMP_OBJ_FR13]]),$B$2&lt;=_xlfn.NUMBERVALUE(Table_Query_from_MF_DSNP62[[#This Row],[CL_CMP_OBJ_TO13]]))</f>
        <v>1</v>
      </c>
      <c r="JU622" s="33" t="b">
        <f>AND($B$2&gt;=_xlfn.NUMBERVALUE(Table_Query_from_MF_DSNP62[[#This Row],[CL_CMP_OBJ_FR14]]),$B$2&lt;=_xlfn.NUMBERVALUE(Table_Query_from_MF_DSNP62[[#This Row],[CL_CMP_OBJ_TO14]]))</f>
        <v>1</v>
      </c>
      <c r="JV622" s="33" t="b">
        <f>AND($B$2&gt;=_xlfn.NUMBERVALUE(Table_Query_from_MF_DSNP62[[#This Row],[CL_CMP_OBJ_FR15]]),$B$2&lt;=_xlfn.NUMBERVALUE(Table_Query_from_MF_DSNP62[[#This Row],[CL_CMP_OBJ_TO15]]))</f>
        <v>1</v>
      </c>
    </row>
    <row r="623" spans="1:282" x14ac:dyDescent="0.25">
      <c r="A623" t="b">
        <f>OR(,Table_Query_from_MF_DSNP62[[#This Row],[Desired GL included as "hard-coded" GL?]],Table_Query_from_MF_DSNP62[[#This Row],[Desired GL included as "Open GL"?]])</f>
        <v>1</v>
      </c>
      <c r="B623" t="b">
        <f>Table_Query_from_MF_DSNP62[[#This Row],[Desired CObj included as "Open CObj"?]]</f>
        <v>1</v>
      </c>
      <c r="C623" t="s">
        <v>993</v>
      </c>
      <c r="D623" t="s">
        <v>2392</v>
      </c>
      <c r="E623" t="s">
        <v>8</v>
      </c>
      <c r="F623" s="24" t="s">
        <v>13</v>
      </c>
      <c r="G623" t="s">
        <v>411</v>
      </c>
      <c r="H623" s="24" t="s">
        <v>444</v>
      </c>
      <c r="I623" t="s">
        <v>444</v>
      </c>
      <c r="J623" s="24" t="s">
        <v>444</v>
      </c>
      <c r="K623" t="s">
        <v>444</v>
      </c>
      <c r="L623" s="24" t="s">
        <v>444</v>
      </c>
      <c r="M623" t="s">
        <v>444</v>
      </c>
      <c r="N623" t="s">
        <v>444</v>
      </c>
      <c r="O623" t="s">
        <v>444</v>
      </c>
      <c r="P623" t="s">
        <v>444</v>
      </c>
      <c r="Q623" t="s">
        <v>15</v>
      </c>
      <c r="R623" t="s">
        <v>444</v>
      </c>
      <c r="S623" t="s">
        <v>442</v>
      </c>
      <c r="T623" t="s">
        <v>447</v>
      </c>
      <c r="U623" t="s">
        <v>444</v>
      </c>
      <c r="V623" t="s">
        <v>444</v>
      </c>
      <c r="W623" t="s">
        <v>447</v>
      </c>
      <c r="X623" t="s">
        <v>444</v>
      </c>
      <c r="Y623" t="s">
        <v>444</v>
      </c>
      <c r="Z623" t="s">
        <v>442</v>
      </c>
      <c r="AA623" t="s">
        <v>442</v>
      </c>
      <c r="AB623" t="s">
        <v>442</v>
      </c>
      <c r="AC623" t="s">
        <v>444</v>
      </c>
      <c r="AD623" t="s">
        <v>442</v>
      </c>
      <c r="AE623" t="s">
        <v>444</v>
      </c>
      <c r="AF623" t="s">
        <v>444</v>
      </c>
      <c r="AG623" t="s">
        <v>442</v>
      </c>
      <c r="AH623" t="s">
        <v>447</v>
      </c>
      <c r="AI623" t="s">
        <v>447</v>
      </c>
      <c r="AJ623" t="s">
        <v>442</v>
      </c>
      <c r="AK623" t="s">
        <v>442</v>
      </c>
      <c r="AL623" t="s">
        <v>444</v>
      </c>
      <c r="AM623" t="s">
        <v>444</v>
      </c>
      <c r="AN623" t="s">
        <v>444</v>
      </c>
      <c r="AO623" t="s">
        <v>444</v>
      </c>
      <c r="AP623" t="s">
        <v>442</v>
      </c>
      <c r="AQ623" t="s">
        <v>282</v>
      </c>
      <c r="AR623" t="s">
        <v>1451</v>
      </c>
      <c r="AS623" t="s">
        <v>162</v>
      </c>
      <c r="AT623" t="s">
        <v>10</v>
      </c>
      <c r="AU623" t="s">
        <v>444</v>
      </c>
      <c r="AV623" t="s">
        <v>442</v>
      </c>
      <c r="AW623" t="s">
        <v>444</v>
      </c>
      <c r="AX623" t="s">
        <v>444</v>
      </c>
      <c r="AY623" t="s">
        <v>444</v>
      </c>
      <c r="AZ623" t="s">
        <v>7</v>
      </c>
      <c r="BA623" t="s">
        <v>478</v>
      </c>
      <c r="BB623" t="s">
        <v>444</v>
      </c>
      <c r="BC623" t="s">
        <v>444</v>
      </c>
      <c r="BD623" t="s">
        <v>1359</v>
      </c>
      <c r="BE623" t="s">
        <v>992</v>
      </c>
      <c r="BF623" t="s">
        <v>1360</v>
      </c>
      <c r="BG623" t="s">
        <v>444</v>
      </c>
      <c r="BH623" t="s">
        <v>444</v>
      </c>
      <c r="BI623" t="s">
        <v>444</v>
      </c>
      <c r="BJ623" t="s">
        <v>444</v>
      </c>
      <c r="BK623" t="s">
        <v>444</v>
      </c>
      <c r="BL623" t="s">
        <v>444</v>
      </c>
      <c r="BM623" t="s">
        <v>444</v>
      </c>
      <c r="BN623" t="s">
        <v>444</v>
      </c>
      <c r="BO623" t="s">
        <v>444</v>
      </c>
      <c r="BP623" t="s">
        <v>444</v>
      </c>
      <c r="BQ623" t="s">
        <v>1360</v>
      </c>
      <c r="BR623" t="s">
        <v>143</v>
      </c>
      <c r="BS623" t="s">
        <v>444</v>
      </c>
      <c r="BT623" t="s">
        <v>444</v>
      </c>
      <c r="BU623" t="s">
        <v>444</v>
      </c>
      <c r="BV623" t="s">
        <v>444</v>
      </c>
      <c r="BW623" t="s">
        <v>1360</v>
      </c>
      <c r="BX623" t="s">
        <v>143</v>
      </c>
      <c r="BY623" t="s">
        <v>444</v>
      </c>
      <c r="BZ623" t="s">
        <v>444</v>
      </c>
      <c r="CA623" t="s">
        <v>444</v>
      </c>
      <c r="CB623" t="s">
        <v>444</v>
      </c>
      <c r="CC623" t="s">
        <v>1360</v>
      </c>
      <c r="CD623" t="s">
        <v>143</v>
      </c>
      <c r="CE623" t="s">
        <v>444</v>
      </c>
      <c r="CF623" t="s">
        <v>444</v>
      </c>
      <c r="CG623" t="s">
        <v>444</v>
      </c>
      <c r="CH623" t="s">
        <v>444</v>
      </c>
      <c r="CI623" t="s">
        <v>1360</v>
      </c>
      <c r="CJ623" t="s">
        <v>143</v>
      </c>
      <c r="CK623" t="s">
        <v>444</v>
      </c>
      <c r="CL623" t="s">
        <v>444</v>
      </c>
      <c r="CM623" t="s">
        <v>444</v>
      </c>
      <c r="CN623" t="s">
        <v>444</v>
      </c>
      <c r="CO623" t="s">
        <v>1360</v>
      </c>
      <c r="CP623" t="s">
        <v>143</v>
      </c>
      <c r="CQ623" t="s">
        <v>444</v>
      </c>
      <c r="CR623" t="s">
        <v>444</v>
      </c>
      <c r="CS623" t="s">
        <v>444</v>
      </c>
      <c r="CT623" t="s">
        <v>444</v>
      </c>
      <c r="CU623" t="s">
        <v>444</v>
      </c>
      <c r="CV623" t="s">
        <v>2922</v>
      </c>
      <c r="CW623" t="s">
        <v>2736</v>
      </c>
      <c r="CX623" t="s">
        <v>2737</v>
      </c>
      <c r="CY623" t="s">
        <v>1370</v>
      </c>
      <c r="CZ623" t="s">
        <v>1371</v>
      </c>
      <c r="DA623" t="s">
        <v>444</v>
      </c>
      <c r="DB623" t="s">
        <v>444</v>
      </c>
      <c r="DC623" t="s">
        <v>444</v>
      </c>
      <c r="DD623" t="s">
        <v>444</v>
      </c>
      <c r="DE623" t="s">
        <v>444</v>
      </c>
      <c r="DF623" t="s">
        <v>444</v>
      </c>
      <c r="DG623" t="s">
        <v>444</v>
      </c>
      <c r="DH623" t="s">
        <v>444</v>
      </c>
      <c r="DI623" t="s">
        <v>443</v>
      </c>
      <c r="DJ623" t="s">
        <v>282</v>
      </c>
      <c r="DK623" t="s">
        <v>1440</v>
      </c>
      <c r="DL623" t="s">
        <v>1451</v>
      </c>
      <c r="DM623" t="s">
        <v>529</v>
      </c>
      <c r="DN623" t="s">
        <v>444</v>
      </c>
      <c r="DO623" t="s">
        <v>444</v>
      </c>
      <c r="DP623" t="s">
        <v>444</v>
      </c>
      <c r="DQ623" t="s">
        <v>444</v>
      </c>
      <c r="DR623" t="s">
        <v>444</v>
      </c>
      <c r="DS623" t="s">
        <v>444</v>
      </c>
      <c r="DT623" s="24" t="s">
        <v>444</v>
      </c>
      <c r="DU623" s="24" t="s">
        <v>444</v>
      </c>
      <c r="DV623" t="s">
        <v>444</v>
      </c>
      <c r="DW623" t="s">
        <v>444</v>
      </c>
      <c r="DX623" s="24" t="s">
        <v>444</v>
      </c>
      <c r="DY623" s="24" t="s">
        <v>444</v>
      </c>
      <c r="DZ623" t="s">
        <v>444</v>
      </c>
      <c r="EA623" t="s">
        <v>444</v>
      </c>
      <c r="EB623" s="24" t="s">
        <v>444</v>
      </c>
      <c r="EC623" s="24" t="s">
        <v>444</v>
      </c>
      <c r="ED623" t="s">
        <v>444</v>
      </c>
      <c r="EE623" t="s">
        <v>444</v>
      </c>
      <c r="EF623" s="24" t="s">
        <v>444</v>
      </c>
      <c r="EG623" s="24" t="s">
        <v>444</v>
      </c>
      <c r="EH623" t="s">
        <v>444</v>
      </c>
      <c r="EI623" t="s">
        <v>444</v>
      </c>
      <c r="EJ623" s="24" t="s">
        <v>444</v>
      </c>
      <c r="EK623" s="24" t="s">
        <v>444</v>
      </c>
      <c r="EL623" t="s">
        <v>444</v>
      </c>
      <c r="EM623" t="s">
        <v>444</v>
      </c>
      <c r="EN623" s="24" t="s">
        <v>444</v>
      </c>
      <c r="EO623" s="24" t="s">
        <v>444</v>
      </c>
      <c r="EP623" t="s">
        <v>444</v>
      </c>
      <c r="EQ623" t="s">
        <v>444</v>
      </c>
      <c r="ER623" s="24" t="s">
        <v>444</v>
      </c>
      <c r="ES623" s="24" t="s">
        <v>444</v>
      </c>
      <c r="ET623" t="s">
        <v>444</v>
      </c>
      <c r="EU623" t="s">
        <v>444</v>
      </c>
      <c r="EV623" s="24" t="s">
        <v>444</v>
      </c>
      <c r="EW623" s="24" t="s">
        <v>444</v>
      </c>
      <c r="EX623" t="s">
        <v>444</v>
      </c>
      <c r="EY623" t="s">
        <v>444</v>
      </c>
      <c r="EZ623" s="24" t="s">
        <v>444</v>
      </c>
      <c r="FA623" s="24" t="s">
        <v>444</v>
      </c>
      <c r="FB623" t="s">
        <v>444</v>
      </c>
      <c r="FC623" t="s">
        <v>444</v>
      </c>
      <c r="FD623" s="24" t="s">
        <v>444</v>
      </c>
      <c r="FE623" s="24" t="s">
        <v>444</v>
      </c>
      <c r="FF623" t="s">
        <v>444</v>
      </c>
      <c r="FG623" t="s">
        <v>444</v>
      </c>
      <c r="FH623" s="24" t="s">
        <v>444</v>
      </c>
      <c r="FI623" s="24" t="s">
        <v>444</v>
      </c>
      <c r="FJ623" t="s">
        <v>444</v>
      </c>
      <c r="FK623" t="s">
        <v>444</v>
      </c>
      <c r="FL623" s="24" t="s">
        <v>444</v>
      </c>
      <c r="FM623" s="24" t="s">
        <v>444</v>
      </c>
      <c r="FN623" t="s">
        <v>444</v>
      </c>
      <c r="FO623" t="s">
        <v>444</v>
      </c>
      <c r="FP623" s="24" t="s">
        <v>444</v>
      </c>
      <c r="FQ623" s="24" t="s">
        <v>444</v>
      </c>
      <c r="FR623" t="s">
        <v>444</v>
      </c>
      <c r="FS623" t="s">
        <v>444</v>
      </c>
      <c r="FT623" s="24" t="s">
        <v>444</v>
      </c>
      <c r="FU623" s="24" t="s">
        <v>444</v>
      </c>
      <c r="FV623" t="s">
        <v>444</v>
      </c>
      <c r="FW623" t="s">
        <v>444</v>
      </c>
      <c r="FX623" s="24" t="s">
        <v>444</v>
      </c>
      <c r="FY623" s="24" t="s">
        <v>444</v>
      </c>
      <c r="FZ623" t="s">
        <v>444</v>
      </c>
      <c r="GA623" t="s">
        <v>444</v>
      </c>
      <c r="GB623" s="24" t="s">
        <v>444</v>
      </c>
      <c r="GC623" s="24" t="s">
        <v>444</v>
      </c>
      <c r="GD623" t="s">
        <v>444</v>
      </c>
      <c r="GE623" t="s">
        <v>444</v>
      </c>
      <c r="GF623" s="24" t="s">
        <v>444</v>
      </c>
      <c r="GG623" s="24" t="s">
        <v>444</v>
      </c>
      <c r="GH623" t="s">
        <v>15</v>
      </c>
      <c r="GI623" s="24" t="s">
        <v>446</v>
      </c>
      <c r="GJ623" s="24" t="s">
        <v>475</v>
      </c>
      <c r="GK623" t="s">
        <v>481</v>
      </c>
      <c r="GL623" t="s">
        <v>494</v>
      </c>
      <c r="GM623" s="24" t="s">
        <v>502</v>
      </c>
      <c r="GN623" s="24" t="s">
        <v>248</v>
      </c>
      <c r="GO623" t="s">
        <v>479</v>
      </c>
      <c r="GP623" t="s">
        <v>1399</v>
      </c>
      <c r="GQ623" s="24" t="s">
        <v>444</v>
      </c>
      <c r="GR623" s="24" t="s">
        <v>444</v>
      </c>
      <c r="GS623" t="s">
        <v>444</v>
      </c>
      <c r="GT623" t="s">
        <v>444</v>
      </c>
      <c r="GU623" s="24" t="s">
        <v>444</v>
      </c>
      <c r="GV623" s="24" t="s">
        <v>444</v>
      </c>
      <c r="GW623" t="s">
        <v>444</v>
      </c>
      <c r="GX623" t="s">
        <v>444</v>
      </c>
      <c r="GY623" s="24" t="s">
        <v>444</v>
      </c>
      <c r="GZ623" s="24" t="s">
        <v>444</v>
      </c>
      <c r="HA623" t="s">
        <v>444</v>
      </c>
      <c r="HB623" t="s">
        <v>444</v>
      </c>
      <c r="HC623" s="24" t="s">
        <v>444</v>
      </c>
      <c r="HD623" s="24" t="s">
        <v>444</v>
      </c>
      <c r="HE623" t="s">
        <v>444</v>
      </c>
      <c r="HF623" t="s">
        <v>444</v>
      </c>
      <c r="HG623" s="24" t="s">
        <v>444</v>
      </c>
      <c r="HH623" s="24" t="s">
        <v>444</v>
      </c>
      <c r="HI623" t="s">
        <v>444</v>
      </c>
      <c r="HJ623" t="s">
        <v>444</v>
      </c>
      <c r="HK623" s="24" t="s">
        <v>444</v>
      </c>
      <c r="HL623" s="24" t="s">
        <v>444</v>
      </c>
      <c r="HM623" t="s">
        <v>444</v>
      </c>
      <c r="HN623" t="s">
        <v>444</v>
      </c>
      <c r="HO623" s="24" t="s">
        <v>444</v>
      </c>
      <c r="HP623" s="24" t="s">
        <v>444</v>
      </c>
      <c r="HQ623" t="s">
        <v>444</v>
      </c>
      <c r="HR623" t="s">
        <v>444</v>
      </c>
      <c r="HS623" s="24" t="s">
        <v>444</v>
      </c>
      <c r="HT623" s="24" t="s">
        <v>444</v>
      </c>
      <c r="HU623" t="s">
        <v>444</v>
      </c>
      <c r="HV623" t="s">
        <v>444</v>
      </c>
      <c r="HW623" s="24" t="s">
        <v>444</v>
      </c>
      <c r="HX623" s="24" t="s">
        <v>444</v>
      </c>
      <c r="HY623" t="s">
        <v>444</v>
      </c>
      <c r="HZ623" t="s">
        <v>444</v>
      </c>
      <c r="IA623" t="s">
        <v>2922</v>
      </c>
      <c r="IB623" t="s">
        <v>2736</v>
      </c>
      <c r="IC623" t="s">
        <v>3093</v>
      </c>
      <c r="ID623" s="33" t="b" cm="1">
        <f t="array" ref="ID623">_xlfn.IFNA(MATCH($A$2,_xlfn.NUMBERVALUE(Table_Query_from_MF_DSNP62[[#This Row],[CL_GLACCT_DR1]:[CL_GLACCT_CR4]]),0),0)&gt;=1</f>
        <v>1</v>
      </c>
      <c r="IE623" s="33" t="b">
        <f>OR(Table_Query_from_MF_DSNP62[[#This Row],[Pair1]:[Pair25]])</f>
        <v>1</v>
      </c>
      <c r="IF623" s="33">
        <f>_xlfn.IFNA(MATCH(TRUE,Table_Query_from_MF_DSNP62[[#This Row],[Pair1]:[Pair25]],0),"none")</f>
        <v>1</v>
      </c>
      <c r="IG623" s="33" t="b">
        <f>AND($A$2&gt;=_xlfn.NUMBERVALUE(Table_Query_from_MF_DSNP62[[#This Row],[CL_GL_ACCT_FR1]]),$A$2&lt;=_xlfn.NUMBERVALUE(Table_Query_from_MF_DSNP62[[#This Row],[CL_GL_ACCT_TO1]]))</f>
        <v>1</v>
      </c>
      <c r="IH623" s="33" t="b">
        <f>AND($A$2&gt;=_xlfn.NUMBERVALUE(Table_Query_from_MF_DSNP62[[#This Row],[CL_GL_ACCT_FR2]]),$A$2&lt;=_xlfn.NUMBERVALUE(Table_Query_from_MF_DSNP62[[#This Row],[CL_GL_ACCT_TO2]]))</f>
        <v>1</v>
      </c>
      <c r="II623" s="33" t="b">
        <f>AND($A$2&gt;=_xlfn.NUMBERVALUE(Table_Query_from_MF_DSNP62[[#This Row],[CL_GL_ACCT_FR3]]),$A$2&lt;=_xlfn.NUMBERVALUE(Table_Query_from_MF_DSNP62[[#This Row],[CL_GL_ACCT_TO3]]))</f>
        <v>1</v>
      </c>
      <c r="IJ623" s="33" t="b">
        <f>AND($A$2&gt;=_xlfn.NUMBERVALUE(Table_Query_from_MF_DSNP62[[#This Row],[CL_GL_ACCT_FR4]]),$A$2&lt;=_xlfn.NUMBERVALUE(Table_Query_from_MF_DSNP62[[#This Row],[CL_GL_ACCT_TO4]]))</f>
        <v>1</v>
      </c>
      <c r="IK623" s="33" t="b">
        <f>AND($A$2&gt;=_xlfn.NUMBERVALUE(Table_Query_from_MF_DSNP62[[#This Row],[CL_GL_ACCT_FR5]]),$A$2&lt;=_xlfn.NUMBERVALUE(Table_Query_from_MF_DSNP62[[#This Row],[CL_GL_ACCT_TO5]]))</f>
        <v>1</v>
      </c>
      <c r="IL623" s="33" t="b">
        <f>AND($A$2&gt;=_xlfn.NUMBERVALUE(Table_Query_from_MF_DSNP62[[#This Row],[CL_GL_ACCT_FR6]]),$A$2&lt;=_xlfn.NUMBERVALUE(Table_Query_from_MF_DSNP62[[#This Row],[CL_GL_ACCT_TO6]]))</f>
        <v>1</v>
      </c>
      <c r="IM623" s="33" t="b">
        <f>AND($A$2&gt;=_xlfn.NUMBERVALUE(Table_Query_from_MF_DSNP62[[#This Row],[CL_GL_ACCT_FR7]]),$A$2&lt;=_xlfn.NUMBERVALUE(Table_Query_from_MF_DSNP62[[#This Row],[CL_GL_ACCT_TO7]]))</f>
        <v>1</v>
      </c>
      <c r="IN623" s="33" t="b">
        <f>AND($A$2&gt;=_xlfn.NUMBERVALUE(Table_Query_from_MF_DSNP62[[#This Row],[CL_GL_ACCT_FR8]]),$A$2&lt;=_xlfn.NUMBERVALUE(Table_Query_from_MF_DSNP62[[#This Row],[CL_GL_ACCT_TO8]]))</f>
        <v>1</v>
      </c>
      <c r="IO623" s="33" t="b">
        <f>AND($A$2&gt;=_xlfn.NUMBERVALUE(Table_Query_from_MF_DSNP62[[#This Row],[CL_GL_ACCT_FR9]]),$A$2&lt;=_xlfn.NUMBERVALUE(Table_Query_from_MF_DSNP62[[#This Row],[CL_GL_ACCT_TO9]]))</f>
        <v>1</v>
      </c>
      <c r="IP623" s="33" t="b">
        <f>AND($A$2&gt;=_xlfn.NUMBERVALUE(Table_Query_from_MF_DSNP62[[#This Row],[CL_GL_ACCT_FR10]]),$A$2&lt;=_xlfn.NUMBERVALUE(Table_Query_from_MF_DSNP62[[#This Row],[CL_GL_ACCT_TO10]]))</f>
        <v>1</v>
      </c>
      <c r="IQ623" s="33" t="b">
        <f>AND($A$2&gt;=_xlfn.NUMBERVALUE(Table_Query_from_MF_DSNP62[[#This Row],[CL_GL_ACCT_FR11]]),$A$2&lt;=_xlfn.NUMBERVALUE(Table_Query_from_MF_DSNP62[[#This Row],[CL_GL_ACCT_TO11]]))</f>
        <v>1</v>
      </c>
      <c r="IR623" s="33" t="b">
        <f>AND($A$2&gt;=_xlfn.NUMBERVALUE(Table_Query_from_MF_DSNP62[[#This Row],[CL_GL_ACCT_FR12]]),$A$2&lt;=_xlfn.NUMBERVALUE(Table_Query_from_MF_DSNP62[[#This Row],[CL_GL_ACCT_TO12]]))</f>
        <v>1</v>
      </c>
      <c r="IS623" s="33" t="b">
        <f>AND($A$2&gt;=_xlfn.NUMBERVALUE(Table_Query_from_MF_DSNP62[[#This Row],[CL_GL_ACCT_FR13]]),$A$2&lt;=_xlfn.NUMBERVALUE(Table_Query_from_MF_DSNP62[[#This Row],[CL_GL_ACCT_TO13]]))</f>
        <v>1</v>
      </c>
      <c r="IT623" s="33" t="b">
        <f>AND($A$2&gt;=_xlfn.NUMBERVALUE(Table_Query_from_MF_DSNP62[[#This Row],[CL_GL_ACCT_FR14]]),$A$2&lt;=_xlfn.NUMBERVALUE(Table_Query_from_MF_DSNP62[[#This Row],[CL_GL_ACCT_TO14]]))</f>
        <v>1</v>
      </c>
      <c r="IU623" s="33" t="b">
        <f>AND($A$2&gt;=_xlfn.NUMBERVALUE(Table_Query_from_MF_DSNP62[[#This Row],[CL_GL_ACCT_FR15]]),$A$2&lt;=_xlfn.NUMBERVALUE(Table_Query_from_MF_DSNP62[[#This Row],[CL_GL_ACCT_TO15]]))</f>
        <v>1</v>
      </c>
      <c r="IV623" s="33" t="b">
        <f>AND($A$2&gt;=_xlfn.NUMBERVALUE(Table_Query_from_MF_DSNP62[[#This Row],[CL_GL_ACCT_FR16]]),$A$2&lt;=_xlfn.NUMBERVALUE(Table_Query_from_MF_DSNP62[[#This Row],[CL_GL_ACCT_TO16]]))</f>
        <v>1</v>
      </c>
      <c r="IW623" s="33" t="b">
        <f>AND($A$2&gt;=_xlfn.NUMBERVALUE(Table_Query_from_MF_DSNP62[[#This Row],[CL_GL_ACCT_FR17]]),$A$2&lt;=_xlfn.NUMBERVALUE(Table_Query_from_MF_DSNP62[[#This Row],[CL_GL_ACCT_TO17]]))</f>
        <v>1</v>
      </c>
      <c r="IX623" s="33" t="b">
        <f>AND($A$2&gt;=_xlfn.NUMBERVALUE(Table_Query_from_MF_DSNP62[[#This Row],[CL_GL_ACCT_FR18]]),$A$2&lt;=_xlfn.NUMBERVALUE(Table_Query_from_MF_DSNP62[[#This Row],[CL_GL_ACCT_TO18]]))</f>
        <v>1</v>
      </c>
      <c r="IY623" s="33" t="b">
        <f>AND($A$2&gt;=_xlfn.NUMBERVALUE(Table_Query_from_MF_DSNP62[[#This Row],[CL_GL_ACCT_FR19]]),$A$2&lt;=_xlfn.NUMBERVALUE(Table_Query_from_MF_DSNP62[[#This Row],[CL_GL_ACCT_TO19]]))</f>
        <v>1</v>
      </c>
      <c r="IZ623" s="33" t="b">
        <f>AND($A$2&gt;=_xlfn.NUMBERVALUE(Table_Query_from_MF_DSNP62[[#This Row],[CL_GL_ACCT_FR20]]),$A$2&lt;=_xlfn.NUMBERVALUE(Table_Query_from_MF_DSNP62[[#This Row],[CL_GL_ACCT_TO20]]))</f>
        <v>1</v>
      </c>
      <c r="JA623" s="33" t="b">
        <f>AND($A$2&gt;=_xlfn.NUMBERVALUE(Table_Query_from_MF_DSNP62[[#This Row],[CL_GL_ACCT_FR21]]),$A$2&lt;=_xlfn.NUMBERVALUE(Table_Query_from_MF_DSNP62[[#This Row],[CL_GL_ACCT_TO21]]))</f>
        <v>1</v>
      </c>
      <c r="JB623" s="33" t="b">
        <f>AND($A$2&gt;=_xlfn.NUMBERVALUE(Table_Query_from_MF_DSNP62[[#This Row],[CL_GL_ACCT_FR22]]),$A$2&lt;=_xlfn.NUMBERVALUE(Table_Query_from_MF_DSNP62[[#This Row],[CL_GL_ACCT_TO22]]))</f>
        <v>1</v>
      </c>
      <c r="JC623" s="33" t="b">
        <f>AND($A$2&gt;=_xlfn.NUMBERVALUE(Table_Query_from_MF_DSNP62[[#This Row],[CL_GL_ACCT_FR23]]),$A$2&lt;=_xlfn.NUMBERVALUE(Table_Query_from_MF_DSNP62[[#This Row],[CL_GL_ACCT_TO23]]))</f>
        <v>1</v>
      </c>
      <c r="JD623" s="33" t="b">
        <f>AND($A$2&gt;=_xlfn.NUMBERVALUE(Table_Query_from_MF_DSNP62[[#This Row],[CL_GL_ACCT_FR24]]),$A$2&lt;=_xlfn.NUMBERVALUE(Table_Query_from_MF_DSNP62[[#This Row],[CL_GL_ACCT_TO24]]))</f>
        <v>1</v>
      </c>
      <c r="JE623" s="33" t="b">
        <f>AND($A$2&gt;=_xlfn.NUMBERVALUE(Table_Query_from_MF_DSNP62[[#This Row],[CL_GL_ACCT_FR25]]),$A$2&lt;=_xlfn.NUMBERVALUE(Table_Query_from_MF_DSNP62[[#This Row],[CL_GL_ACCT_TO25]]))</f>
        <v>1</v>
      </c>
      <c r="JF623" s="33" t="b">
        <f>OR(Table_Query_from_MF_DSNP62[[#This Row],[PairA]:[PairO]])</f>
        <v>1</v>
      </c>
      <c r="JG623" s="33">
        <f>_xlfn.IFNA(MATCH(TRUE,Table_Query_from_MF_DSNP62[[#This Row],[PairA]:[PairO]],0),"none")</f>
        <v>5</v>
      </c>
      <c r="JH623" s="33" t="b">
        <f>AND($B$2&gt;=_xlfn.NUMBERVALUE(Table_Query_from_MF_DSNP62[[#This Row],[CL_CMP_OBJ_FR1]]),$B$2&lt;=_xlfn.NUMBERVALUE(Table_Query_from_MF_DSNP62[[#This Row],[CL_CMP_OBJ_TO1]]))</f>
        <v>0</v>
      </c>
      <c r="JI623" s="33" t="b">
        <f>AND($B$2&gt;=_xlfn.NUMBERVALUE(Table_Query_from_MF_DSNP62[[#This Row],[CL_CMP_OBJ_FR2]]),$B$2&lt;=_xlfn.NUMBERVALUE(Table_Query_from_MF_DSNP62[[#This Row],[CL_CMP_OBJ_TO2]]))</f>
        <v>0</v>
      </c>
      <c r="JJ623" s="33" t="b">
        <f>AND($B$2&gt;=_xlfn.NUMBERVALUE(Table_Query_from_MF_DSNP62[[#This Row],[CL_CMP_OBJ_FR3]]),$B$2&lt;=_xlfn.NUMBERVALUE(Table_Query_from_MF_DSNP62[[#This Row],[CL_CMP_OBJ_TO3]]))</f>
        <v>0</v>
      </c>
      <c r="JK623" s="33" t="b">
        <f>AND($B$2&gt;=_xlfn.NUMBERVALUE(Table_Query_from_MF_DSNP62[[#This Row],[CL_CMP_OBJ_FR4]]),$B$2&lt;=_xlfn.NUMBERVALUE(Table_Query_from_MF_DSNP62[[#This Row],[CL_CMP_OBJ_TO4]]))</f>
        <v>0</v>
      </c>
      <c r="JL623" s="33" t="b">
        <f>AND($B$2&gt;=_xlfn.NUMBERVALUE(Table_Query_from_MF_DSNP62[[#This Row],[CL_CMP_OBJ_FR5]]),$B$2&lt;=_xlfn.NUMBERVALUE(Table_Query_from_MF_DSNP62[[#This Row],[CL_CMP_OBJ_TO5]]))</f>
        <v>1</v>
      </c>
      <c r="JM623" s="33" t="b">
        <f>AND($B$2&gt;=_xlfn.NUMBERVALUE(Table_Query_from_MF_DSNP62[[#This Row],[CL_CMP_OBJ_FR6]]),$B$2&lt;=_xlfn.NUMBERVALUE(Table_Query_from_MF_DSNP62[[#This Row],[CL_CMP_OBJ_TO6]]))</f>
        <v>1</v>
      </c>
      <c r="JN623" s="33" t="b">
        <f>AND($B$2&gt;=_xlfn.NUMBERVALUE(Table_Query_from_MF_DSNP62[[#This Row],[CL_CMP_OBJ_FR7]]),$B$2&lt;=_xlfn.NUMBERVALUE(Table_Query_from_MF_DSNP62[[#This Row],[CL_CMP_OBJ_TO7]]))</f>
        <v>1</v>
      </c>
      <c r="JO623" s="33" t="b">
        <f>AND($B$2&gt;=_xlfn.NUMBERVALUE(Table_Query_from_MF_DSNP62[[#This Row],[CL_CMP_OBJ_FR8]]),$B$2&lt;=_xlfn.NUMBERVALUE(Table_Query_from_MF_DSNP62[[#This Row],[CL_CMP_OBJ_TO8]]))</f>
        <v>1</v>
      </c>
      <c r="JP623" s="33" t="b">
        <f>AND($B$2&gt;=_xlfn.NUMBERVALUE(Table_Query_from_MF_DSNP62[[#This Row],[CL_CMP_OBJ_FR9]]),$B$2&lt;=_xlfn.NUMBERVALUE(Table_Query_from_MF_DSNP62[[#This Row],[CL_CMP_OBJ_TO9]]))</f>
        <v>1</v>
      </c>
      <c r="JQ623" s="33" t="b">
        <f>AND($B$2&gt;=_xlfn.NUMBERVALUE(Table_Query_from_MF_DSNP62[[#This Row],[CL_CMP_OBJ_FR10]]),$B$2&lt;=_xlfn.NUMBERVALUE(Table_Query_from_MF_DSNP62[[#This Row],[CL_CMP_OBJ_TO10]]))</f>
        <v>1</v>
      </c>
      <c r="JR623" s="33" t="b">
        <f>AND($B$2&gt;=_xlfn.NUMBERVALUE(Table_Query_from_MF_DSNP62[[#This Row],[CL_CMP_OBJ_FR11]]),$B$2&lt;=_xlfn.NUMBERVALUE(Table_Query_from_MF_DSNP62[[#This Row],[CL_CMP_OBJ_TO11]]))</f>
        <v>1</v>
      </c>
      <c r="JS623" s="33" t="b">
        <f>AND($B$2&gt;=_xlfn.NUMBERVALUE(Table_Query_from_MF_DSNP62[[#This Row],[CL_CMP_OBJ_FR12]]),$B$2&lt;=_xlfn.NUMBERVALUE(Table_Query_from_MF_DSNP62[[#This Row],[CL_CMP_OBJ_TO12]]))</f>
        <v>1</v>
      </c>
      <c r="JT623" s="33" t="b">
        <f>AND($B$2&gt;=_xlfn.NUMBERVALUE(Table_Query_from_MF_DSNP62[[#This Row],[CL_CMP_OBJ_FR13]]),$B$2&lt;=_xlfn.NUMBERVALUE(Table_Query_from_MF_DSNP62[[#This Row],[CL_CMP_OBJ_TO13]]))</f>
        <v>1</v>
      </c>
      <c r="JU623" s="33" t="b">
        <f>AND($B$2&gt;=_xlfn.NUMBERVALUE(Table_Query_from_MF_DSNP62[[#This Row],[CL_CMP_OBJ_FR14]]),$B$2&lt;=_xlfn.NUMBERVALUE(Table_Query_from_MF_DSNP62[[#This Row],[CL_CMP_OBJ_TO14]]))</f>
        <v>1</v>
      </c>
      <c r="JV623" s="33" t="b">
        <f>AND($B$2&gt;=_xlfn.NUMBERVALUE(Table_Query_from_MF_DSNP62[[#This Row],[CL_CMP_OBJ_FR15]]),$B$2&lt;=_xlfn.NUMBERVALUE(Table_Query_from_MF_DSNP62[[#This Row],[CL_CMP_OBJ_TO15]]))</f>
        <v>1</v>
      </c>
    </row>
    <row r="624" spans="1:282" x14ac:dyDescent="0.25">
      <c r="A624" t="b">
        <f>OR(,Table_Query_from_MF_DSNP62[[#This Row],[Desired GL included as "hard-coded" GL?]],Table_Query_from_MF_DSNP62[[#This Row],[Desired GL included as "Open GL"?]])</f>
        <v>1</v>
      </c>
      <c r="B624" t="b">
        <f>Table_Query_from_MF_DSNP62[[#This Row],[Desired CObj included as "Open CObj"?]]</f>
        <v>1</v>
      </c>
      <c r="C624" t="s">
        <v>2393</v>
      </c>
      <c r="D624" t="s">
        <v>2391</v>
      </c>
      <c r="E624" t="s">
        <v>15</v>
      </c>
      <c r="F624" s="24" t="s">
        <v>2</v>
      </c>
      <c r="G624" t="s">
        <v>13</v>
      </c>
      <c r="H624" s="24" t="s">
        <v>444</v>
      </c>
      <c r="I624" t="s">
        <v>444</v>
      </c>
      <c r="J624" s="24" t="s">
        <v>444</v>
      </c>
      <c r="K624" t="s">
        <v>444</v>
      </c>
      <c r="L624" s="24" t="s">
        <v>444</v>
      </c>
      <c r="M624" t="s">
        <v>444</v>
      </c>
      <c r="N624" t="s">
        <v>444</v>
      </c>
      <c r="O624" t="s">
        <v>444</v>
      </c>
      <c r="P624" t="s">
        <v>444</v>
      </c>
      <c r="Q624" t="s">
        <v>15</v>
      </c>
      <c r="R624" t="s">
        <v>444</v>
      </c>
      <c r="S624" t="s">
        <v>442</v>
      </c>
      <c r="T624" t="s">
        <v>447</v>
      </c>
      <c r="U624" t="s">
        <v>444</v>
      </c>
      <c r="V624" t="s">
        <v>444</v>
      </c>
      <c r="W624" t="s">
        <v>442</v>
      </c>
      <c r="X624" t="s">
        <v>442</v>
      </c>
      <c r="Y624" t="s">
        <v>444</v>
      </c>
      <c r="Z624" t="s">
        <v>442</v>
      </c>
      <c r="AA624" t="s">
        <v>442</v>
      </c>
      <c r="AB624" t="s">
        <v>442</v>
      </c>
      <c r="AC624" t="s">
        <v>444</v>
      </c>
      <c r="AD624" t="s">
        <v>442</v>
      </c>
      <c r="AE624" t="s">
        <v>444</v>
      </c>
      <c r="AF624" t="s">
        <v>444</v>
      </c>
      <c r="AG624" t="s">
        <v>442</v>
      </c>
      <c r="AH624" t="s">
        <v>444</v>
      </c>
      <c r="AI624" t="s">
        <v>447</v>
      </c>
      <c r="AJ624" t="s">
        <v>442</v>
      </c>
      <c r="AK624" t="s">
        <v>442</v>
      </c>
      <c r="AL624" t="s">
        <v>444</v>
      </c>
      <c r="AM624" t="s">
        <v>444</v>
      </c>
      <c r="AN624" t="s">
        <v>444</v>
      </c>
      <c r="AO624" t="s">
        <v>444</v>
      </c>
      <c r="AP624" t="s">
        <v>442</v>
      </c>
      <c r="AQ624" t="s">
        <v>1440</v>
      </c>
      <c r="AR624" t="s">
        <v>1451</v>
      </c>
      <c r="AS624" t="s">
        <v>162</v>
      </c>
      <c r="AT624" t="s">
        <v>10</v>
      </c>
      <c r="AU624" t="s">
        <v>444</v>
      </c>
      <c r="AV624" t="s">
        <v>442</v>
      </c>
      <c r="AW624" t="s">
        <v>444</v>
      </c>
      <c r="AX624" t="s">
        <v>444</v>
      </c>
      <c r="AY624" t="s">
        <v>444</v>
      </c>
      <c r="AZ624" t="s">
        <v>7</v>
      </c>
      <c r="BA624" t="s">
        <v>478</v>
      </c>
      <c r="BB624" t="s">
        <v>444</v>
      </c>
      <c r="BC624" t="s">
        <v>444</v>
      </c>
      <c r="BD624" t="s">
        <v>1359</v>
      </c>
      <c r="BE624" t="s">
        <v>2394</v>
      </c>
      <c r="BF624" t="s">
        <v>740</v>
      </c>
      <c r="BG624" t="s">
        <v>444</v>
      </c>
      <c r="BH624" t="s">
        <v>444</v>
      </c>
      <c r="BI624" t="s">
        <v>444</v>
      </c>
      <c r="BJ624" t="s">
        <v>444</v>
      </c>
      <c r="BK624" t="s">
        <v>444</v>
      </c>
      <c r="BL624" t="s">
        <v>444</v>
      </c>
      <c r="BM624" t="s">
        <v>444</v>
      </c>
      <c r="BN624" t="s">
        <v>444</v>
      </c>
      <c r="BO624" t="s">
        <v>444</v>
      </c>
      <c r="BP624" t="s">
        <v>444</v>
      </c>
      <c r="BQ624" t="s">
        <v>444</v>
      </c>
      <c r="BR624" t="s">
        <v>444</v>
      </c>
      <c r="BS624" t="s">
        <v>444</v>
      </c>
      <c r="BT624" t="s">
        <v>444</v>
      </c>
      <c r="BU624" t="s">
        <v>444</v>
      </c>
      <c r="BV624" t="s">
        <v>444</v>
      </c>
      <c r="BW624" t="s">
        <v>444</v>
      </c>
      <c r="BX624" t="s">
        <v>444</v>
      </c>
      <c r="BY624" t="s">
        <v>444</v>
      </c>
      <c r="BZ624" t="s">
        <v>444</v>
      </c>
      <c r="CA624" t="s">
        <v>444</v>
      </c>
      <c r="CB624" t="s">
        <v>444</v>
      </c>
      <c r="CC624" t="s">
        <v>1360</v>
      </c>
      <c r="CD624" t="s">
        <v>852</v>
      </c>
      <c r="CE624" t="s">
        <v>444</v>
      </c>
      <c r="CF624" t="s">
        <v>444</v>
      </c>
      <c r="CG624" t="s">
        <v>444</v>
      </c>
      <c r="CH624" t="s">
        <v>444</v>
      </c>
      <c r="CI624" t="s">
        <v>444</v>
      </c>
      <c r="CJ624" t="s">
        <v>444</v>
      </c>
      <c r="CK624" t="s">
        <v>444</v>
      </c>
      <c r="CL624" t="s">
        <v>444</v>
      </c>
      <c r="CM624" t="s">
        <v>444</v>
      </c>
      <c r="CN624" t="s">
        <v>444</v>
      </c>
      <c r="CO624" t="s">
        <v>444</v>
      </c>
      <c r="CP624" t="s">
        <v>444</v>
      </c>
      <c r="CQ624" t="s">
        <v>444</v>
      </c>
      <c r="CR624" t="s">
        <v>444</v>
      </c>
      <c r="CS624" t="s">
        <v>444</v>
      </c>
      <c r="CT624" t="s">
        <v>444</v>
      </c>
      <c r="CU624" t="s">
        <v>444</v>
      </c>
      <c r="CV624" t="s">
        <v>2922</v>
      </c>
      <c r="CW624" t="s">
        <v>2736</v>
      </c>
      <c r="CX624" t="s">
        <v>2803</v>
      </c>
      <c r="CY624" t="s">
        <v>1370</v>
      </c>
      <c r="CZ624" t="s">
        <v>1371</v>
      </c>
      <c r="DA624" t="s">
        <v>444</v>
      </c>
      <c r="DB624" t="s">
        <v>444</v>
      </c>
      <c r="DC624" t="s">
        <v>444</v>
      </c>
      <c r="DD624" t="s">
        <v>444</v>
      </c>
      <c r="DE624" t="s">
        <v>444</v>
      </c>
      <c r="DF624" t="s">
        <v>444</v>
      </c>
      <c r="DG624" t="s">
        <v>444</v>
      </c>
      <c r="DH624" t="s">
        <v>444</v>
      </c>
      <c r="DI624" t="s">
        <v>443</v>
      </c>
      <c r="DJ624" t="s">
        <v>282</v>
      </c>
      <c r="DK624" t="s">
        <v>1440</v>
      </c>
      <c r="DL624" t="s">
        <v>1451</v>
      </c>
      <c r="DM624" t="s">
        <v>529</v>
      </c>
      <c r="DN624" t="s">
        <v>444</v>
      </c>
      <c r="DO624" t="s">
        <v>444</v>
      </c>
      <c r="DP624" t="s">
        <v>444</v>
      </c>
      <c r="DQ624" t="s">
        <v>444</v>
      </c>
      <c r="DR624" t="s">
        <v>444</v>
      </c>
      <c r="DS624" t="s">
        <v>444</v>
      </c>
      <c r="DT624" s="24" t="s">
        <v>444</v>
      </c>
      <c r="DU624" s="24" t="s">
        <v>444</v>
      </c>
      <c r="DV624" t="s">
        <v>444</v>
      </c>
      <c r="DW624" t="s">
        <v>444</v>
      </c>
      <c r="DX624" s="24" t="s">
        <v>444</v>
      </c>
      <c r="DY624" s="24" t="s">
        <v>444</v>
      </c>
      <c r="DZ624" t="s">
        <v>444</v>
      </c>
      <c r="EA624" t="s">
        <v>444</v>
      </c>
      <c r="EB624" s="24" t="s">
        <v>444</v>
      </c>
      <c r="EC624" s="24" t="s">
        <v>444</v>
      </c>
      <c r="ED624" t="s">
        <v>444</v>
      </c>
      <c r="EE624" t="s">
        <v>444</v>
      </c>
      <c r="EF624" s="24" t="s">
        <v>444</v>
      </c>
      <c r="EG624" s="24" t="s">
        <v>444</v>
      </c>
      <c r="EH624" t="s">
        <v>444</v>
      </c>
      <c r="EI624" t="s">
        <v>444</v>
      </c>
      <c r="EJ624" s="24" t="s">
        <v>444</v>
      </c>
      <c r="EK624" s="24" t="s">
        <v>444</v>
      </c>
      <c r="EL624" t="s">
        <v>444</v>
      </c>
      <c r="EM624" t="s">
        <v>444</v>
      </c>
      <c r="EN624" s="24" t="s">
        <v>444</v>
      </c>
      <c r="EO624" s="24" t="s">
        <v>444</v>
      </c>
      <c r="EP624" t="s">
        <v>444</v>
      </c>
      <c r="EQ624" t="s">
        <v>444</v>
      </c>
      <c r="ER624" s="24" t="s">
        <v>444</v>
      </c>
      <c r="ES624" s="24" t="s">
        <v>444</v>
      </c>
      <c r="ET624" t="s">
        <v>444</v>
      </c>
      <c r="EU624" t="s">
        <v>444</v>
      </c>
      <c r="EV624" s="24" t="s">
        <v>444</v>
      </c>
      <c r="EW624" s="24" t="s">
        <v>444</v>
      </c>
      <c r="EX624" t="s">
        <v>444</v>
      </c>
      <c r="EY624" t="s">
        <v>444</v>
      </c>
      <c r="EZ624" s="24" t="s">
        <v>444</v>
      </c>
      <c r="FA624" s="24" t="s">
        <v>444</v>
      </c>
      <c r="FB624" t="s">
        <v>444</v>
      </c>
      <c r="FC624" t="s">
        <v>444</v>
      </c>
      <c r="FD624" s="24" t="s">
        <v>444</v>
      </c>
      <c r="FE624" s="24" t="s">
        <v>444</v>
      </c>
      <c r="FF624" t="s">
        <v>444</v>
      </c>
      <c r="FG624" t="s">
        <v>444</v>
      </c>
      <c r="FH624" s="24" t="s">
        <v>444</v>
      </c>
      <c r="FI624" s="24" t="s">
        <v>444</v>
      </c>
      <c r="FJ624" t="s">
        <v>444</v>
      </c>
      <c r="FK624" t="s">
        <v>444</v>
      </c>
      <c r="FL624" s="24" t="s">
        <v>444</v>
      </c>
      <c r="FM624" s="24" t="s">
        <v>444</v>
      </c>
      <c r="FN624" t="s">
        <v>444</v>
      </c>
      <c r="FO624" t="s">
        <v>444</v>
      </c>
      <c r="FP624" s="24" t="s">
        <v>444</v>
      </c>
      <c r="FQ624" s="24" t="s">
        <v>444</v>
      </c>
      <c r="FR624" t="s">
        <v>444</v>
      </c>
      <c r="FS624" t="s">
        <v>444</v>
      </c>
      <c r="FT624" s="24" t="s">
        <v>444</v>
      </c>
      <c r="FU624" s="24" t="s">
        <v>444</v>
      </c>
      <c r="FV624" t="s">
        <v>444</v>
      </c>
      <c r="FW624" t="s">
        <v>444</v>
      </c>
      <c r="FX624" s="24" t="s">
        <v>444</v>
      </c>
      <c r="FY624" s="24" t="s">
        <v>444</v>
      </c>
      <c r="FZ624" t="s">
        <v>444</v>
      </c>
      <c r="GA624" t="s">
        <v>444</v>
      </c>
      <c r="GB624" s="24" t="s">
        <v>444</v>
      </c>
      <c r="GC624" s="24" t="s">
        <v>444</v>
      </c>
      <c r="GD624" t="s">
        <v>444</v>
      </c>
      <c r="GE624" t="s">
        <v>444</v>
      </c>
      <c r="GF624" s="24" t="s">
        <v>444</v>
      </c>
      <c r="GG624" s="24" t="s">
        <v>444</v>
      </c>
      <c r="GH624" t="s">
        <v>444</v>
      </c>
      <c r="GI624" s="24" t="s">
        <v>444</v>
      </c>
      <c r="GJ624" s="24" t="s">
        <v>444</v>
      </c>
      <c r="GK624" t="s">
        <v>444</v>
      </c>
      <c r="GL624" t="s">
        <v>444</v>
      </c>
      <c r="GM624" s="24" t="s">
        <v>444</v>
      </c>
      <c r="GN624" s="24" t="s">
        <v>444</v>
      </c>
      <c r="GO624" t="s">
        <v>444</v>
      </c>
      <c r="GP624" t="s">
        <v>444</v>
      </c>
      <c r="GQ624" s="24" t="s">
        <v>444</v>
      </c>
      <c r="GR624" s="24" t="s">
        <v>444</v>
      </c>
      <c r="GS624" t="s">
        <v>444</v>
      </c>
      <c r="GT624" t="s">
        <v>444</v>
      </c>
      <c r="GU624" s="24" t="s">
        <v>444</v>
      </c>
      <c r="GV624" s="24" t="s">
        <v>444</v>
      </c>
      <c r="GW624" t="s">
        <v>444</v>
      </c>
      <c r="GX624" t="s">
        <v>444</v>
      </c>
      <c r="GY624" s="24" t="s">
        <v>444</v>
      </c>
      <c r="GZ624" s="24" t="s">
        <v>444</v>
      </c>
      <c r="HA624" t="s">
        <v>444</v>
      </c>
      <c r="HB624" t="s">
        <v>444</v>
      </c>
      <c r="HC624" s="24" t="s">
        <v>444</v>
      </c>
      <c r="HD624" s="24" t="s">
        <v>444</v>
      </c>
      <c r="HE624" t="s">
        <v>444</v>
      </c>
      <c r="HF624" t="s">
        <v>444</v>
      </c>
      <c r="HG624" s="24" t="s">
        <v>444</v>
      </c>
      <c r="HH624" s="24" t="s">
        <v>444</v>
      </c>
      <c r="HI624" t="s">
        <v>444</v>
      </c>
      <c r="HJ624" t="s">
        <v>444</v>
      </c>
      <c r="HK624" s="24" t="s">
        <v>444</v>
      </c>
      <c r="HL624" s="24" t="s">
        <v>444</v>
      </c>
      <c r="HM624" t="s">
        <v>444</v>
      </c>
      <c r="HN624" t="s">
        <v>444</v>
      </c>
      <c r="HO624" s="24" t="s">
        <v>444</v>
      </c>
      <c r="HP624" s="24" t="s">
        <v>444</v>
      </c>
      <c r="HQ624" t="s">
        <v>444</v>
      </c>
      <c r="HR624" t="s">
        <v>444</v>
      </c>
      <c r="HS624" s="24" t="s">
        <v>444</v>
      </c>
      <c r="HT624" s="24" t="s">
        <v>444</v>
      </c>
      <c r="HU624" t="s">
        <v>444</v>
      </c>
      <c r="HV624" t="s">
        <v>444</v>
      </c>
      <c r="HW624" s="24" t="s">
        <v>444</v>
      </c>
      <c r="HX624" s="24" t="s">
        <v>444</v>
      </c>
      <c r="HY624" t="s">
        <v>444</v>
      </c>
      <c r="HZ624" t="s">
        <v>444</v>
      </c>
      <c r="IA624" t="s">
        <v>2922</v>
      </c>
      <c r="IB624" t="s">
        <v>2736</v>
      </c>
      <c r="IC624" t="s">
        <v>2925</v>
      </c>
      <c r="ID624" s="33" t="b" cm="1">
        <f t="array" ref="ID624">_xlfn.IFNA(MATCH($A$2,_xlfn.NUMBERVALUE(Table_Query_from_MF_DSNP62[[#This Row],[CL_GLACCT_DR1]:[CL_GLACCT_CR4]]),0),0)&gt;=1</f>
        <v>1</v>
      </c>
      <c r="IE624" s="33" t="b">
        <f>OR(Table_Query_from_MF_DSNP62[[#This Row],[Pair1]:[Pair25]])</f>
        <v>1</v>
      </c>
      <c r="IF624" s="33">
        <f>_xlfn.IFNA(MATCH(TRUE,Table_Query_from_MF_DSNP62[[#This Row],[Pair1]:[Pair25]],0),"none")</f>
        <v>1</v>
      </c>
      <c r="IG624" s="33" t="b">
        <f>AND($A$2&gt;=_xlfn.NUMBERVALUE(Table_Query_from_MF_DSNP62[[#This Row],[CL_GL_ACCT_FR1]]),$A$2&lt;=_xlfn.NUMBERVALUE(Table_Query_from_MF_DSNP62[[#This Row],[CL_GL_ACCT_TO1]]))</f>
        <v>1</v>
      </c>
      <c r="IH624" s="33" t="b">
        <f>AND($A$2&gt;=_xlfn.NUMBERVALUE(Table_Query_from_MF_DSNP62[[#This Row],[CL_GL_ACCT_FR2]]),$A$2&lt;=_xlfn.NUMBERVALUE(Table_Query_from_MF_DSNP62[[#This Row],[CL_GL_ACCT_TO2]]))</f>
        <v>1</v>
      </c>
      <c r="II624" s="33" t="b">
        <f>AND($A$2&gt;=_xlfn.NUMBERVALUE(Table_Query_from_MF_DSNP62[[#This Row],[CL_GL_ACCT_FR3]]),$A$2&lt;=_xlfn.NUMBERVALUE(Table_Query_from_MF_DSNP62[[#This Row],[CL_GL_ACCT_TO3]]))</f>
        <v>1</v>
      </c>
      <c r="IJ624" s="33" t="b">
        <f>AND($A$2&gt;=_xlfn.NUMBERVALUE(Table_Query_from_MF_DSNP62[[#This Row],[CL_GL_ACCT_FR4]]),$A$2&lt;=_xlfn.NUMBERVALUE(Table_Query_from_MF_DSNP62[[#This Row],[CL_GL_ACCT_TO4]]))</f>
        <v>1</v>
      </c>
      <c r="IK624" s="33" t="b">
        <f>AND($A$2&gt;=_xlfn.NUMBERVALUE(Table_Query_from_MF_DSNP62[[#This Row],[CL_GL_ACCT_FR5]]),$A$2&lt;=_xlfn.NUMBERVALUE(Table_Query_from_MF_DSNP62[[#This Row],[CL_GL_ACCT_TO5]]))</f>
        <v>1</v>
      </c>
      <c r="IL624" s="33" t="b">
        <f>AND($A$2&gt;=_xlfn.NUMBERVALUE(Table_Query_from_MF_DSNP62[[#This Row],[CL_GL_ACCT_FR6]]),$A$2&lt;=_xlfn.NUMBERVALUE(Table_Query_from_MF_DSNP62[[#This Row],[CL_GL_ACCT_TO6]]))</f>
        <v>1</v>
      </c>
      <c r="IM624" s="33" t="b">
        <f>AND($A$2&gt;=_xlfn.NUMBERVALUE(Table_Query_from_MF_DSNP62[[#This Row],[CL_GL_ACCT_FR7]]),$A$2&lt;=_xlfn.NUMBERVALUE(Table_Query_from_MF_DSNP62[[#This Row],[CL_GL_ACCT_TO7]]))</f>
        <v>1</v>
      </c>
      <c r="IN624" s="33" t="b">
        <f>AND($A$2&gt;=_xlfn.NUMBERVALUE(Table_Query_from_MF_DSNP62[[#This Row],[CL_GL_ACCT_FR8]]),$A$2&lt;=_xlfn.NUMBERVALUE(Table_Query_from_MF_DSNP62[[#This Row],[CL_GL_ACCT_TO8]]))</f>
        <v>1</v>
      </c>
      <c r="IO624" s="33" t="b">
        <f>AND($A$2&gt;=_xlfn.NUMBERVALUE(Table_Query_from_MF_DSNP62[[#This Row],[CL_GL_ACCT_FR9]]),$A$2&lt;=_xlfn.NUMBERVALUE(Table_Query_from_MF_DSNP62[[#This Row],[CL_GL_ACCT_TO9]]))</f>
        <v>1</v>
      </c>
      <c r="IP624" s="33" t="b">
        <f>AND($A$2&gt;=_xlfn.NUMBERVALUE(Table_Query_from_MF_DSNP62[[#This Row],[CL_GL_ACCT_FR10]]),$A$2&lt;=_xlfn.NUMBERVALUE(Table_Query_from_MF_DSNP62[[#This Row],[CL_GL_ACCT_TO10]]))</f>
        <v>1</v>
      </c>
      <c r="IQ624" s="33" t="b">
        <f>AND($A$2&gt;=_xlfn.NUMBERVALUE(Table_Query_from_MF_DSNP62[[#This Row],[CL_GL_ACCT_FR11]]),$A$2&lt;=_xlfn.NUMBERVALUE(Table_Query_from_MF_DSNP62[[#This Row],[CL_GL_ACCT_TO11]]))</f>
        <v>1</v>
      </c>
      <c r="IR624" s="33" t="b">
        <f>AND($A$2&gt;=_xlfn.NUMBERVALUE(Table_Query_from_MF_DSNP62[[#This Row],[CL_GL_ACCT_FR12]]),$A$2&lt;=_xlfn.NUMBERVALUE(Table_Query_from_MF_DSNP62[[#This Row],[CL_GL_ACCT_TO12]]))</f>
        <v>1</v>
      </c>
      <c r="IS624" s="33" t="b">
        <f>AND($A$2&gt;=_xlfn.NUMBERVALUE(Table_Query_from_MF_DSNP62[[#This Row],[CL_GL_ACCT_FR13]]),$A$2&lt;=_xlfn.NUMBERVALUE(Table_Query_from_MF_DSNP62[[#This Row],[CL_GL_ACCT_TO13]]))</f>
        <v>1</v>
      </c>
      <c r="IT624" s="33" t="b">
        <f>AND($A$2&gt;=_xlfn.NUMBERVALUE(Table_Query_from_MF_DSNP62[[#This Row],[CL_GL_ACCT_FR14]]),$A$2&lt;=_xlfn.NUMBERVALUE(Table_Query_from_MF_DSNP62[[#This Row],[CL_GL_ACCT_TO14]]))</f>
        <v>1</v>
      </c>
      <c r="IU624" s="33" t="b">
        <f>AND($A$2&gt;=_xlfn.NUMBERVALUE(Table_Query_from_MF_DSNP62[[#This Row],[CL_GL_ACCT_FR15]]),$A$2&lt;=_xlfn.NUMBERVALUE(Table_Query_from_MF_DSNP62[[#This Row],[CL_GL_ACCT_TO15]]))</f>
        <v>1</v>
      </c>
      <c r="IV624" s="33" t="b">
        <f>AND($A$2&gt;=_xlfn.NUMBERVALUE(Table_Query_from_MF_DSNP62[[#This Row],[CL_GL_ACCT_FR16]]),$A$2&lt;=_xlfn.NUMBERVALUE(Table_Query_from_MF_DSNP62[[#This Row],[CL_GL_ACCT_TO16]]))</f>
        <v>1</v>
      </c>
      <c r="IW624" s="33" t="b">
        <f>AND($A$2&gt;=_xlfn.NUMBERVALUE(Table_Query_from_MF_DSNP62[[#This Row],[CL_GL_ACCT_FR17]]),$A$2&lt;=_xlfn.NUMBERVALUE(Table_Query_from_MF_DSNP62[[#This Row],[CL_GL_ACCT_TO17]]))</f>
        <v>1</v>
      </c>
      <c r="IX624" s="33" t="b">
        <f>AND($A$2&gt;=_xlfn.NUMBERVALUE(Table_Query_from_MF_DSNP62[[#This Row],[CL_GL_ACCT_FR18]]),$A$2&lt;=_xlfn.NUMBERVALUE(Table_Query_from_MF_DSNP62[[#This Row],[CL_GL_ACCT_TO18]]))</f>
        <v>1</v>
      </c>
      <c r="IY624" s="33" t="b">
        <f>AND($A$2&gt;=_xlfn.NUMBERVALUE(Table_Query_from_MF_DSNP62[[#This Row],[CL_GL_ACCT_FR19]]),$A$2&lt;=_xlfn.NUMBERVALUE(Table_Query_from_MF_DSNP62[[#This Row],[CL_GL_ACCT_TO19]]))</f>
        <v>1</v>
      </c>
      <c r="IZ624" s="33" t="b">
        <f>AND($A$2&gt;=_xlfn.NUMBERVALUE(Table_Query_from_MF_DSNP62[[#This Row],[CL_GL_ACCT_FR20]]),$A$2&lt;=_xlfn.NUMBERVALUE(Table_Query_from_MF_DSNP62[[#This Row],[CL_GL_ACCT_TO20]]))</f>
        <v>1</v>
      </c>
      <c r="JA624" s="33" t="b">
        <f>AND($A$2&gt;=_xlfn.NUMBERVALUE(Table_Query_from_MF_DSNP62[[#This Row],[CL_GL_ACCT_FR21]]),$A$2&lt;=_xlfn.NUMBERVALUE(Table_Query_from_MF_DSNP62[[#This Row],[CL_GL_ACCT_TO21]]))</f>
        <v>1</v>
      </c>
      <c r="JB624" s="33" t="b">
        <f>AND($A$2&gt;=_xlfn.NUMBERVALUE(Table_Query_from_MF_DSNP62[[#This Row],[CL_GL_ACCT_FR22]]),$A$2&lt;=_xlfn.NUMBERVALUE(Table_Query_from_MF_DSNP62[[#This Row],[CL_GL_ACCT_TO22]]))</f>
        <v>1</v>
      </c>
      <c r="JC624" s="33" t="b">
        <f>AND($A$2&gt;=_xlfn.NUMBERVALUE(Table_Query_from_MF_DSNP62[[#This Row],[CL_GL_ACCT_FR23]]),$A$2&lt;=_xlfn.NUMBERVALUE(Table_Query_from_MF_DSNP62[[#This Row],[CL_GL_ACCT_TO23]]))</f>
        <v>1</v>
      </c>
      <c r="JD624" s="33" t="b">
        <f>AND($A$2&gt;=_xlfn.NUMBERVALUE(Table_Query_from_MF_DSNP62[[#This Row],[CL_GL_ACCT_FR24]]),$A$2&lt;=_xlfn.NUMBERVALUE(Table_Query_from_MF_DSNP62[[#This Row],[CL_GL_ACCT_TO24]]))</f>
        <v>1</v>
      </c>
      <c r="JE624" s="33" t="b">
        <f>AND($A$2&gt;=_xlfn.NUMBERVALUE(Table_Query_from_MF_DSNP62[[#This Row],[CL_GL_ACCT_FR25]]),$A$2&lt;=_xlfn.NUMBERVALUE(Table_Query_from_MF_DSNP62[[#This Row],[CL_GL_ACCT_TO25]]))</f>
        <v>1</v>
      </c>
      <c r="JF624" s="33" t="b">
        <f>OR(Table_Query_from_MF_DSNP62[[#This Row],[PairA]:[PairO]])</f>
        <v>1</v>
      </c>
      <c r="JG624" s="33">
        <f>_xlfn.IFNA(MATCH(TRUE,Table_Query_from_MF_DSNP62[[#This Row],[PairA]:[PairO]],0),"none")</f>
        <v>1</v>
      </c>
      <c r="JH624" s="33" t="b">
        <f>AND($B$2&gt;=_xlfn.NUMBERVALUE(Table_Query_from_MF_DSNP62[[#This Row],[CL_CMP_OBJ_FR1]]),$B$2&lt;=_xlfn.NUMBERVALUE(Table_Query_from_MF_DSNP62[[#This Row],[CL_CMP_OBJ_TO1]]))</f>
        <v>1</v>
      </c>
      <c r="JI624" s="33" t="b">
        <f>AND($B$2&gt;=_xlfn.NUMBERVALUE(Table_Query_from_MF_DSNP62[[#This Row],[CL_CMP_OBJ_FR2]]),$B$2&lt;=_xlfn.NUMBERVALUE(Table_Query_from_MF_DSNP62[[#This Row],[CL_CMP_OBJ_TO2]]))</f>
        <v>1</v>
      </c>
      <c r="JJ624" s="33" t="b">
        <f>AND($B$2&gt;=_xlfn.NUMBERVALUE(Table_Query_from_MF_DSNP62[[#This Row],[CL_CMP_OBJ_FR3]]),$B$2&lt;=_xlfn.NUMBERVALUE(Table_Query_from_MF_DSNP62[[#This Row],[CL_CMP_OBJ_TO3]]))</f>
        <v>1</v>
      </c>
      <c r="JK624" s="33" t="b">
        <f>AND($B$2&gt;=_xlfn.NUMBERVALUE(Table_Query_from_MF_DSNP62[[#This Row],[CL_CMP_OBJ_FR4]]),$B$2&lt;=_xlfn.NUMBERVALUE(Table_Query_from_MF_DSNP62[[#This Row],[CL_CMP_OBJ_TO4]]))</f>
        <v>1</v>
      </c>
      <c r="JL624" s="33" t="b">
        <f>AND($B$2&gt;=_xlfn.NUMBERVALUE(Table_Query_from_MF_DSNP62[[#This Row],[CL_CMP_OBJ_FR5]]),$B$2&lt;=_xlfn.NUMBERVALUE(Table_Query_from_MF_DSNP62[[#This Row],[CL_CMP_OBJ_TO5]]))</f>
        <v>1</v>
      </c>
      <c r="JM624" s="33" t="b">
        <f>AND($B$2&gt;=_xlfn.NUMBERVALUE(Table_Query_from_MF_DSNP62[[#This Row],[CL_CMP_OBJ_FR6]]),$B$2&lt;=_xlfn.NUMBERVALUE(Table_Query_from_MF_DSNP62[[#This Row],[CL_CMP_OBJ_TO6]]))</f>
        <v>1</v>
      </c>
      <c r="JN624" s="33" t="b">
        <f>AND($B$2&gt;=_xlfn.NUMBERVALUE(Table_Query_from_MF_DSNP62[[#This Row],[CL_CMP_OBJ_FR7]]),$B$2&lt;=_xlfn.NUMBERVALUE(Table_Query_from_MF_DSNP62[[#This Row],[CL_CMP_OBJ_TO7]]))</f>
        <v>1</v>
      </c>
      <c r="JO624" s="33" t="b">
        <f>AND($B$2&gt;=_xlfn.NUMBERVALUE(Table_Query_from_MF_DSNP62[[#This Row],[CL_CMP_OBJ_FR8]]),$B$2&lt;=_xlfn.NUMBERVALUE(Table_Query_from_MF_DSNP62[[#This Row],[CL_CMP_OBJ_TO8]]))</f>
        <v>1</v>
      </c>
      <c r="JP624" s="33" t="b">
        <f>AND($B$2&gt;=_xlfn.NUMBERVALUE(Table_Query_from_MF_DSNP62[[#This Row],[CL_CMP_OBJ_FR9]]),$B$2&lt;=_xlfn.NUMBERVALUE(Table_Query_from_MF_DSNP62[[#This Row],[CL_CMP_OBJ_TO9]]))</f>
        <v>1</v>
      </c>
      <c r="JQ624" s="33" t="b">
        <f>AND($B$2&gt;=_xlfn.NUMBERVALUE(Table_Query_from_MF_DSNP62[[#This Row],[CL_CMP_OBJ_FR10]]),$B$2&lt;=_xlfn.NUMBERVALUE(Table_Query_from_MF_DSNP62[[#This Row],[CL_CMP_OBJ_TO10]]))</f>
        <v>1</v>
      </c>
      <c r="JR624" s="33" t="b">
        <f>AND($B$2&gt;=_xlfn.NUMBERVALUE(Table_Query_from_MF_DSNP62[[#This Row],[CL_CMP_OBJ_FR11]]),$B$2&lt;=_xlfn.NUMBERVALUE(Table_Query_from_MF_DSNP62[[#This Row],[CL_CMP_OBJ_TO11]]))</f>
        <v>1</v>
      </c>
      <c r="JS624" s="33" t="b">
        <f>AND($B$2&gt;=_xlfn.NUMBERVALUE(Table_Query_from_MF_DSNP62[[#This Row],[CL_CMP_OBJ_FR12]]),$B$2&lt;=_xlfn.NUMBERVALUE(Table_Query_from_MF_DSNP62[[#This Row],[CL_CMP_OBJ_TO12]]))</f>
        <v>1</v>
      </c>
      <c r="JT624" s="33" t="b">
        <f>AND($B$2&gt;=_xlfn.NUMBERVALUE(Table_Query_from_MF_DSNP62[[#This Row],[CL_CMP_OBJ_FR13]]),$B$2&lt;=_xlfn.NUMBERVALUE(Table_Query_from_MF_DSNP62[[#This Row],[CL_CMP_OBJ_TO13]]))</f>
        <v>1</v>
      </c>
      <c r="JU624" s="33" t="b">
        <f>AND($B$2&gt;=_xlfn.NUMBERVALUE(Table_Query_from_MF_DSNP62[[#This Row],[CL_CMP_OBJ_FR14]]),$B$2&lt;=_xlfn.NUMBERVALUE(Table_Query_from_MF_DSNP62[[#This Row],[CL_CMP_OBJ_TO14]]))</f>
        <v>1</v>
      </c>
      <c r="JV624" s="33" t="b">
        <f>AND($B$2&gt;=_xlfn.NUMBERVALUE(Table_Query_from_MF_DSNP62[[#This Row],[CL_CMP_OBJ_FR15]]),$B$2&lt;=_xlfn.NUMBERVALUE(Table_Query_from_MF_DSNP62[[#This Row],[CL_CMP_OBJ_TO15]]))</f>
        <v>1</v>
      </c>
    </row>
    <row r="625" spans="1:282" x14ac:dyDescent="0.25">
      <c r="A625" t="b">
        <f>OR(,Table_Query_from_MF_DSNP62[[#This Row],[Desired GL included as "hard-coded" GL?]],Table_Query_from_MF_DSNP62[[#This Row],[Desired GL included as "Open GL"?]])</f>
        <v>1</v>
      </c>
      <c r="B625" t="b">
        <f>Table_Query_from_MF_DSNP62[[#This Row],[Desired CObj included as "Open CObj"?]]</f>
        <v>1</v>
      </c>
      <c r="C625" t="s">
        <v>2394</v>
      </c>
      <c r="D625" t="s">
        <v>2395</v>
      </c>
      <c r="E625" t="s">
        <v>15</v>
      </c>
      <c r="F625" s="24" t="s">
        <v>13</v>
      </c>
      <c r="G625" t="s">
        <v>43</v>
      </c>
      <c r="H625" s="24" t="s">
        <v>422</v>
      </c>
      <c r="I625" t="s">
        <v>421</v>
      </c>
      <c r="J625" s="24" t="s">
        <v>444</v>
      </c>
      <c r="K625" t="s">
        <v>444</v>
      </c>
      <c r="L625" s="24" t="s">
        <v>444</v>
      </c>
      <c r="M625" t="s">
        <v>444</v>
      </c>
      <c r="N625" t="s">
        <v>444</v>
      </c>
      <c r="O625" t="s">
        <v>444</v>
      </c>
      <c r="P625" t="s">
        <v>444</v>
      </c>
      <c r="Q625" t="s">
        <v>15</v>
      </c>
      <c r="R625" t="s">
        <v>444</v>
      </c>
      <c r="S625" t="s">
        <v>442</v>
      </c>
      <c r="T625" t="s">
        <v>447</v>
      </c>
      <c r="U625" t="s">
        <v>444</v>
      </c>
      <c r="V625" t="s">
        <v>444</v>
      </c>
      <c r="W625" t="s">
        <v>447</v>
      </c>
      <c r="X625" t="s">
        <v>444</v>
      </c>
      <c r="Y625" t="s">
        <v>444</v>
      </c>
      <c r="Z625" t="s">
        <v>442</v>
      </c>
      <c r="AA625" t="s">
        <v>442</v>
      </c>
      <c r="AB625" t="s">
        <v>442</v>
      </c>
      <c r="AC625" t="s">
        <v>444</v>
      </c>
      <c r="AD625" t="s">
        <v>442</v>
      </c>
      <c r="AE625" t="s">
        <v>444</v>
      </c>
      <c r="AF625" t="s">
        <v>444</v>
      </c>
      <c r="AG625" t="s">
        <v>442</v>
      </c>
      <c r="AH625" t="s">
        <v>447</v>
      </c>
      <c r="AI625" t="s">
        <v>447</v>
      </c>
      <c r="AJ625" t="s">
        <v>442</v>
      </c>
      <c r="AK625" t="s">
        <v>444</v>
      </c>
      <c r="AL625" t="s">
        <v>444</v>
      </c>
      <c r="AM625" t="s">
        <v>444</v>
      </c>
      <c r="AN625" t="s">
        <v>444</v>
      </c>
      <c r="AO625" t="s">
        <v>444</v>
      </c>
      <c r="AP625" t="s">
        <v>442</v>
      </c>
      <c r="AQ625" t="s">
        <v>282</v>
      </c>
      <c r="AR625" t="s">
        <v>1451</v>
      </c>
      <c r="AS625" t="s">
        <v>162</v>
      </c>
      <c r="AT625" t="s">
        <v>10</v>
      </c>
      <c r="AU625" t="s">
        <v>444</v>
      </c>
      <c r="AV625" t="s">
        <v>442</v>
      </c>
      <c r="AW625" t="s">
        <v>444</v>
      </c>
      <c r="AX625" t="s">
        <v>444</v>
      </c>
      <c r="AY625" t="s">
        <v>444</v>
      </c>
      <c r="AZ625" t="s">
        <v>7</v>
      </c>
      <c r="BA625" t="s">
        <v>478</v>
      </c>
      <c r="BB625" t="s">
        <v>444</v>
      </c>
      <c r="BC625" t="s">
        <v>444</v>
      </c>
      <c r="BD625" t="s">
        <v>1359</v>
      </c>
      <c r="BE625" t="s">
        <v>2393</v>
      </c>
      <c r="BF625" t="s">
        <v>1360</v>
      </c>
      <c r="BG625" t="s">
        <v>444</v>
      </c>
      <c r="BH625" t="s">
        <v>444</v>
      </c>
      <c r="BI625" t="s">
        <v>444</v>
      </c>
      <c r="BJ625" t="s">
        <v>444</v>
      </c>
      <c r="BK625" t="s">
        <v>444</v>
      </c>
      <c r="BL625" t="s">
        <v>444</v>
      </c>
      <c r="BM625" t="s">
        <v>444</v>
      </c>
      <c r="BN625" t="s">
        <v>444</v>
      </c>
      <c r="BO625" t="s">
        <v>444</v>
      </c>
      <c r="BP625" t="s">
        <v>444</v>
      </c>
      <c r="BQ625" t="s">
        <v>740</v>
      </c>
      <c r="BR625" t="s">
        <v>1487</v>
      </c>
      <c r="BS625" t="s">
        <v>444</v>
      </c>
      <c r="BT625" t="s">
        <v>1360</v>
      </c>
      <c r="BU625" t="s">
        <v>188</v>
      </c>
      <c r="BV625" t="s">
        <v>444</v>
      </c>
      <c r="BW625" t="s">
        <v>740</v>
      </c>
      <c r="BX625" t="s">
        <v>1487</v>
      </c>
      <c r="BY625" t="s">
        <v>444</v>
      </c>
      <c r="BZ625" t="s">
        <v>1360</v>
      </c>
      <c r="CA625" t="s">
        <v>188</v>
      </c>
      <c r="CB625" t="s">
        <v>444</v>
      </c>
      <c r="CC625" t="s">
        <v>740</v>
      </c>
      <c r="CD625" t="s">
        <v>1487</v>
      </c>
      <c r="CE625" t="s">
        <v>444</v>
      </c>
      <c r="CF625" t="s">
        <v>444</v>
      </c>
      <c r="CG625" t="s">
        <v>444</v>
      </c>
      <c r="CH625" t="s">
        <v>444</v>
      </c>
      <c r="CI625" t="s">
        <v>740</v>
      </c>
      <c r="CJ625" t="s">
        <v>1487</v>
      </c>
      <c r="CK625" t="s">
        <v>444</v>
      </c>
      <c r="CL625" t="s">
        <v>1360</v>
      </c>
      <c r="CM625" t="s">
        <v>188</v>
      </c>
      <c r="CN625" t="s">
        <v>444</v>
      </c>
      <c r="CO625" t="s">
        <v>740</v>
      </c>
      <c r="CP625" t="s">
        <v>1487</v>
      </c>
      <c r="CQ625" t="s">
        <v>444</v>
      </c>
      <c r="CR625" t="s">
        <v>1360</v>
      </c>
      <c r="CS625" t="s">
        <v>188</v>
      </c>
      <c r="CT625" t="s">
        <v>444</v>
      </c>
      <c r="CU625" t="s">
        <v>282</v>
      </c>
      <c r="CV625" t="s">
        <v>2922</v>
      </c>
      <c r="CW625" t="s">
        <v>2736</v>
      </c>
      <c r="CX625" t="s">
        <v>2803</v>
      </c>
      <c r="CY625" t="s">
        <v>1370</v>
      </c>
      <c r="CZ625" t="s">
        <v>1371</v>
      </c>
      <c r="DA625" t="s">
        <v>444</v>
      </c>
      <c r="DB625" t="s">
        <v>444</v>
      </c>
      <c r="DC625" t="s">
        <v>444</v>
      </c>
      <c r="DD625" t="s">
        <v>444</v>
      </c>
      <c r="DE625" t="s">
        <v>444</v>
      </c>
      <c r="DF625" t="s">
        <v>444</v>
      </c>
      <c r="DG625" t="s">
        <v>444</v>
      </c>
      <c r="DH625" t="s">
        <v>444</v>
      </c>
      <c r="DI625" t="s">
        <v>443</v>
      </c>
      <c r="DJ625" t="s">
        <v>282</v>
      </c>
      <c r="DK625" t="s">
        <v>1440</v>
      </c>
      <c r="DL625" t="s">
        <v>1451</v>
      </c>
      <c r="DM625" t="s">
        <v>529</v>
      </c>
      <c r="DN625" t="s">
        <v>444</v>
      </c>
      <c r="DO625" t="s">
        <v>444</v>
      </c>
      <c r="DP625" t="s">
        <v>444</v>
      </c>
      <c r="DQ625" t="s">
        <v>444</v>
      </c>
      <c r="DR625" t="s">
        <v>444</v>
      </c>
      <c r="DS625" t="s">
        <v>444</v>
      </c>
      <c r="DT625" s="24" t="s">
        <v>444</v>
      </c>
      <c r="DU625" s="24" t="s">
        <v>444</v>
      </c>
      <c r="DV625" t="s">
        <v>444</v>
      </c>
      <c r="DW625" t="s">
        <v>444</v>
      </c>
      <c r="DX625" s="24" t="s">
        <v>444</v>
      </c>
      <c r="DY625" s="24" t="s">
        <v>444</v>
      </c>
      <c r="DZ625" t="s">
        <v>444</v>
      </c>
      <c r="EA625" t="s">
        <v>444</v>
      </c>
      <c r="EB625" s="24" t="s">
        <v>444</v>
      </c>
      <c r="EC625" s="24" t="s">
        <v>444</v>
      </c>
      <c r="ED625" t="s">
        <v>444</v>
      </c>
      <c r="EE625" t="s">
        <v>444</v>
      </c>
      <c r="EF625" s="24" t="s">
        <v>444</v>
      </c>
      <c r="EG625" s="24" t="s">
        <v>444</v>
      </c>
      <c r="EH625" t="s">
        <v>444</v>
      </c>
      <c r="EI625" t="s">
        <v>444</v>
      </c>
      <c r="EJ625" s="24" t="s">
        <v>444</v>
      </c>
      <c r="EK625" s="24" t="s">
        <v>444</v>
      </c>
      <c r="EL625" t="s">
        <v>444</v>
      </c>
      <c r="EM625" t="s">
        <v>444</v>
      </c>
      <c r="EN625" s="24" t="s">
        <v>444</v>
      </c>
      <c r="EO625" s="24" t="s">
        <v>444</v>
      </c>
      <c r="EP625" t="s">
        <v>444</v>
      </c>
      <c r="EQ625" t="s">
        <v>444</v>
      </c>
      <c r="ER625" s="24" t="s">
        <v>444</v>
      </c>
      <c r="ES625" s="24" t="s">
        <v>444</v>
      </c>
      <c r="ET625" t="s">
        <v>444</v>
      </c>
      <c r="EU625" t="s">
        <v>444</v>
      </c>
      <c r="EV625" s="24" t="s">
        <v>444</v>
      </c>
      <c r="EW625" s="24" t="s">
        <v>444</v>
      </c>
      <c r="EX625" t="s">
        <v>444</v>
      </c>
      <c r="EY625" t="s">
        <v>444</v>
      </c>
      <c r="EZ625" s="24" t="s">
        <v>444</v>
      </c>
      <c r="FA625" s="24" t="s">
        <v>444</v>
      </c>
      <c r="FB625" t="s">
        <v>444</v>
      </c>
      <c r="FC625" t="s">
        <v>444</v>
      </c>
      <c r="FD625" s="24" t="s">
        <v>444</v>
      </c>
      <c r="FE625" s="24" t="s">
        <v>444</v>
      </c>
      <c r="FF625" t="s">
        <v>444</v>
      </c>
      <c r="FG625" t="s">
        <v>444</v>
      </c>
      <c r="FH625" s="24" t="s">
        <v>444</v>
      </c>
      <c r="FI625" s="24" t="s">
        <v>444</v>
      </c>
      <c r="FJ625" t="s">
        <v>444</v>
      </c>
      <c r="FK625" t="s">
        <v>444</v>
      </c>
      <c r="FL625" s="24" t="s">
        <v>444</v>
      </c>
      <c r="FM625" s="24" t="s">
        <v>444</v>
      </c>
      <c r="FN625" t="s">
        <v>444</v>
      </c>
      <c r="FO625" t="s">
        <v>444</v>
      </c>
      <c r="FP625" s="24" t="s">
        <v>444</v>
      </c>
      <c r="FQ625" s="24" t="s">
        <v>444</v>
      </c>
      <c r="FR625" t="s">
        <v>444</v>
      </c>
      <c r="FS625" t="s">
        <v>444</v>
      </c>
      <c r="FT625" s="24" t="s">
        <v>444</v>
      </c>
      <c r="FU625" s="24" t="s">
        <v>444</v>
      </c>
      <c r="FV625" t="s">
        <v>444</v>
      </c>
      <c r="FW625" t="s">
        <v>444</v>
      </c>
      <c r="FX625" s="24" t="s">
        <v>444</v>
      </c>
      <c r="FY625" s="24" t="s">
        <v>444</v>
      </c>
      <c r="FZ625" t="s">
        <v>444</v>
      </c>
      <c r="GA625" t="s">
        <v>444</v>
      </c>
      <c r="GB625" s="24" t="s">
        <v>444</v>
      </c>
      <c r="GC625" s="24" t="s">
        <v>444</v>
      </c>
      <c r="GD625" t="s">
        <v>444</v>
      </c>
      <c r="GE625" t="s">
        <v>444</v>
      </c>
      <c r="GF625" s="24" t="s">
        <v>444</v>
      </c>
      <c r="GG625" s="24" t="s">
        <v>444</v>
      </c>
      <c r="GH625" t="s">
        <v>15</v>
      </c>
      <c r="GI625" s="24" t="s">
        <v>533</v>
      </c>
      <c r="GJ625" s="24" t="s">
        <v>2396</v>
      </c>
      <c r="GK625" t="s">
        <v>548</v>
      </c>
      <c r="GL625" t="s">
        <v>2397</v>
      </c>
      <c r="GM625" s="24" t="s">
        <v>555</v>
      </c>
      <c r="GN625" s="24" t="s">
        <v>568</v>
      </c>
      <c r="GO625" t="s">
        <v>582</v>
      </c>
      <c r="GP625" t="s">
        <v>609</v>
      </c>
      <c r="GQ625" s="24" t="s">
        <v>444</v>
      </c>
      <c r="GR625" s="24" t="s">
        <v>444</v>
      </c>
      <c r="GS625" t="s">
        <v>444</v>
      </c>
      <c r="GT625" t="s">
        <v>444</v>
      </c>
      <c r="GU625" s="24" t="s">
        <v>444</v>
      </c>
      <c r="GV625" s="24" t="s">
        <v>444</v>
      </c>
      <c r="GW625" t="s">
        <v>444</v>
      </c>
      <c r="GX625" t="s">
        <v>444</v>
      </c>
      <c r="GY625" s="24" t="s">
        <v>444</v>
      </c>
      <c r="GZ625" s="24" t="s">
        <v>444</v>
      </c>
      <c r="HA625" t="s">
        <v>444</v>
      </c>
      <c r="HB625" t="s">
        <v>444</v>
      </c>
      <c r="HC625" s="24" t="s">
        <v>444</v>
      </c>
      <c r="HD625" s="24" t="s">
        <v>444</v>
      </c>
      <c r="HE625" t="s">
        <v>444</v>
      </c>
      <c r="HF625" t="s">
        <v>444</v>
      </c>
      <c r="HG625" s="24" t="s">
        <v>444</v>
      </c>
      <c r="HH625" s="24" t="s">
        <v>444</v>
      </c>
      <c r="HI625" t="s">
        <v>444</v>
      </c>
      <c r="HJ625" t="s">
        <v>444</v>
      </c>
      <c r="HK625" s="24" t="s">
        <v>444</v>
      </c>
      <c r="HL625" s="24" t="s">
        <v>444</v>
      </c>
      <c r="HM625" t="s">
        <v>444</v>
      </c>
      <c r="HN625" t="s">
        <v>444</v>
      </c>
      <c r="HO625" s="24" t="s">
        <v>444</v>
      </c>
      <c r="HP625" s="24" t="s">
        <v>444</v>
      </c>
      <c r="HQ625" t="s">
        <v>444</v>
      </c>
      <c r="HR625" t="s">
        <v>444</v>
      </c>
      <c r="HS625" s="24" t="s">
        <v>444</v>
      </c>
      <c r="HT625" s="24" t="s">
        <v>444</v>
      </c>
      <c r="HU625" t="s">
        <v>444</v>
      </c>
      <c r="HV625" t="s">
        <v>444</v>
      </c>
      <c r="HW625" s="24" t="s">
        <v>444</v>
      </c>
      <c r="HX625" s="24" t="s">
        <v>444</v>
      </c>
      <c r="HY625" t="s">
        <v>444</v>
      </c>
      <c r="HZ625" t="s">
        <v>444</v>
      </c>
      <c r="IA625" t="s">
        <v>2922</v>
      </c>
      <c r="IB625" t="s">
        <v>2736</v>
      </c>
      <c r="IC625" t="s">
        <v>3050</v>
      </c>
      <c r="ID625" s="33" t="b" cm="1">
        <f t="array" ref="ID625">_xlfn.IFNA(MATCH($A$2,_xlfn.NUMBERVALUE(Table_Query_from_MF_DSNP62[[#This Row],[CL_GLACCT_DR1]:[CL_GLACCT_CR4]]),0),0)&gt;=1</f>
        <v>1</v>
      </c>
      <c r="IE625" s="33" t="b">
        <f>OR(Table_Query_from_MF_DSNP62[[#This Row],[Pair1]:[Pair25]])</f>
        <v>1</v>
      </c>
      <c r="IF625" s="33">
        <f>_xlfn.IFNA(MATCH(TRUE,Table_Query_from_MF_DSNP62[[#This Row],[Pair1]:[Pair25]],0),"none")</f>
        <v>1</v>
      </c>
      <c r="IG625" s="33" t="b">
        <f>AND($A$2&gt;=_xlfn.NUMBERVALUE(Table_Query_from_MF_DSNP62[[#This Row],[CL_GL_ACCT_FR1]]),$A$2&lt;=_xlfn.NUMBERVALUE(Table_Query_from_MF_DSNP62[[#This Row],[CL_GL_ACCT_TO1]]))</f>
        <v>1</v>
      </c>
      <c r="IH625" s="33" t="b">
        <f>AND($A$2&gt;=_xlfn.NUMBERVALUE(Table_Query_from_MF_DSNP62[[#This Row],[CL_GL_ACCT_FR2]]),$A$2&lt;=_xlfn.NUMBERVALUE(Table_Query_from_MF_DSNP62[[#This Row],[CL_GL_ACCT_TO2]]))</f>
        <v>1</v>
      </c>
      <c r="II625" s="33" t="b">
        <f>AND($A$2&gt;=_xlfn.NUMBERVALUE(Table_Query_from_MF_DSNP62[[#This Row],[CL_GL_ACCT_FR3]]),$A$2&lt;=_xlfn.NUMBERVALUE(Table_Query_from_MF_DSNP62[[#This Row],[CL_GL_ACCT_TO3]]))</f>
        <v>1</v>
      </c>
      <c r="IJ625" s="33" t="b">
        <f>AND($A$2&gt;=_xlfn.NUMBERVALUE(Table_Query_from_MF_DSNP62[[#This Row],[CL_GL_ACCT_FR4]]),$A$2&lt;=_xlfn.NUMBERVALUE(Table_Query_from_MF_DSNP62[[#This Row],[CL_GL_ACCT_TO4]]))</f>
        <v>1</v>
      </c>
      <c r="IK625" s="33" t="b">
        <f>AND($A$2&gt;=_xlfn.NUMBERVALUE(Table_Query_from_MF_DSNP62[[#This Row],[CL_GL_ACCT_FR5]]),$A$2&lt;=_xlfn.NUMBERVALUE(Table_Query_from_MF_DSNP62[[#This Row],[CL_GL_ACCT_TO5]]))</f>
        <v>1</v>
      </c>
      <c r="IL625" s="33" t="b">
        <f>AND($A$2&gt;=_xlfn.NUMBERVALUE(Table_Query_from_MF_DSNP62[[#This Row],[CL_GL_ACCT_FR6]]),$A$2&lt;=_xlfn.NUMBERVALUE(Table_Query_from_MF_DSNP62[[#This Row],[CL_GL_ACCT_TO6]]))</f>
        <v>1</v>
      </c>
      <c r="IM625" s="33" t="b">
        <f>AND($A$2&gt;=_xlfn.NUMBERVALUE(Table_Query_from_MF_DSNP62[[#This Row],[CL_GL_ACCT_FR7]]),$A$2&lt;=_xlfn.NUMBERVALUE(Table_Query_from_MF_DSNP62[[#This Row],[CL_GL_ACCT_TO7]]))</f>
        <v>1</v>
      </c>
      <c r="IN625" s="33" t="b">
        <f>AND($A$2&gt;=_xlfn.NUMBERVALUE(Table_Query_from_MF_DSNP62[[#This Row],[CL_GL_ACCT_FR8]]),$A$2&lt;=_xlfn.NUMBERVALUE(Table_Query_from_MF_DSNP62[[#This Row],[CL_GL_ACCT_TO8]]))</f>
        <v>1</v>
      </c>
      <c r="IO625" s="33" t="b">
        <f>AND($A$2&gt;=_xlfn.NUMBERVALUE(Table_Query_from_MF_DSNP62[[#This Row],[CL_GL_ACCT_FR9]]),$A$2&lt;=_xlfn.NUMBERVALUE(Table_Query_from_MF_DSNP62[[#This Row],[CL_GL_ACCT_TO9]]))</f>
        <v>1</v>
      </c>
      <c r="IP625" s="33" t="b">
        <f>AND($A$2&gt;=_xlfn.NUMBERVALUE(Table_Query_from_MF_DSNP62[[#This Row],[CL_GL_ACCT_FR10]]),$A$2&lt;=_xlfn.NUMBERVALUE(Table_Query_from_MF_DSNP62[[#This Row],[CL_GL_ACCT_TO10]]))</f>
        <v>1</v>
      </c>
      <c r="IQ625" s="33" t="b">
        <f>AND($A$2&gt;=_xlfn.NUMBERVALUE(Table_Query_from_MF_DSNP62[[#This Row],[CL_GL_ACCT_FR11]]),$A$2&lt;=_xlfn.NUMBERVALUE(Table_Query_from_MF_DSNP62[[#This Row],[CL_GL_ACCT_TO11]]))</f>
        <v>1</v>
      </c>
      <c r="IR625" s="33" t="b">
        <f>AND($A$2&gt;=_xlfn.NUMBERVALUE(Table_Query_from_MF_DSNP62[[#This Row],[CL_GL_ACCT_FR12]]),$A$2&lt;=_xlfn.NUMBERVALUE(Table_Query_from_MF_DSNP62[[#This Row],[CL_GL_ACCT_TO12]]))</f>
        <v>1</v>
      </c>
      <c r="IS625" s="33" t="b">
        <f>AND($A$2&gt;=_xlfn.NUMBERVALUE(Table_Query_from_MF_DSNP62[[#This Row],[CL_GL_ACCT_FR13]]),$A$2&lt;=_xlfn.NUMBERVALUE(Table_Query_from_MF_DSNP62[[#This Row],[CL_GL_ACCT_TO13]]))</f>
        <v>1</v>
      </c>
      <c r="IT625" s="33" t="b">
        <f>AND($A$2&gt;=_xlfn.NUMBERVALUE(Table_Query_from_MF_DSNP62[[#This Row],[CL_GL_ACCT_FR14]]),$A$2&lt;=_xlfn.NUMBERVALUE(Table_Query_from_MF_DSNP62[[#This Row],[CL_GL_ACCT_TO14]]))</f>
        <v>1</v>
      </c>
      <c r="IU625" s="33" t="b">
        <f>AND($A$2&gt;=_xlfn.NUMBERVALUE(Table_Query_from_MF_DSNP62[[#This Row],[CL_GL_ACCT_FR15]]),$A$2&lt;=_xlfn.NUMBERVALUE(Table_Query_from_MF_DSNP62[[#This Row],[CL_GL_ACCT_TO15]]))</f>
        <v>1</v>
      </c>
      <c r="IV625" s="33" t="b">
        <f>AND($A$2&gt;=_xlfn.NUMBERVALUE(Table_Query_from_MF_DSNP62[[#This Row],[CL_GL_ACCT_FR16]]),$A$2&lt;=_xlfn.NUMBERVALUE(Table_Query_from_MF_DSNP62[[#This Row],[CL_GL_ACCT_TO16]]))</f>
        <v>1</v>
      </c>
      <c r="IW625" s="33" t="b">
        <f>AND($A$2&gt;=_xlfn.NUMBERVALUE(Table_Query_from_MF_DSNP62[[#This Row],[CL_GL_ACCT_FR17]]),$A$2&lt;=_xlfn.NUMBERVALUE(Table_Query_from_MF_DSNP62[[#This Row],[CL_GL_ACCT_TO17]]))</f>
        <v>1</v>
      </c>
      <c r="IX625" s="33" t="b">
        <f>AND($A$2&gt;=_xlfn.NUMBERVALUE(Table_Query_from_MF_DSNP62[[#This Row],[CL_GL_ACCT_FR18]]),$A$2&lt;=_xlfn.NUMBERVALUE(Table_Query_from_MF_DSNP62[[#This Row],[CL_GL_ACCT_TO18]]))</f>
        <v>1</v>
      </c>
      <c r="IY625" s="33" t="b">
        <f>AND($A$2&gt;=_xlfn.NUMBERVALUE(Table_Query_from_MF_DSNP62[[#This Row],[CL_GL_ACCT_FR19]]),$A$2&lt;=_xlfn.NUMBERVALUE(Table_Query_from_MF_DSNP62[[#This Row],[CL_GL_ACCT_TO19]]))</f>
        <v>1</v>
      </c>
      <c r="IZ625" s="33" t="b">
        <f>AND($A$2&gt;=_xlfn.NUMBERVALUE(Table_Query_from_MF_DSNP62[[#This Row],[CL_GL_ACCT_FR20]]),$A$2&lt;=_xlfn.NUMBERVALUE(Table_Query_from_MF_DSNP62[[#This Row],[CL_GL_ACCT_TO20]]))</f>
        <v>1</v>
      </c>
      <c r="JA625" s="33" t="b">
        <f>AND($A$2&gt;=_xlfn.NUMBERVALUE(Table_Query_from_MF_DSNP62[[#This Row],[CL_GL_ACCT_FR21]]),$A$2&lt;=_xlfn.NUMBERVALUE(Table_Query_from_MF_DSNP62[[#This Row],[CL_GL_ACCT_TO21]]))</f>
        <v>1</v>
      </c>
      <c r="JB625" s="33" t="b">
        <f>AND($A$2&gt;=_xlfn.NUMBERVALUE(Table_Query_from_MF_DSNP62[[#This Row],[CL_GL_ACCT_FR22]]),$A$2&lt;=_xlfn.NUMBERVALUE(Table_Query_from_MF_DSNP62[[#This Row],[CL_GL_ACCT_TO22]]))</f>
        <v>1</v>
      </c>
      <c r="JC625" s="33" t="b">
        <f>AND($A$2&gt;=_xlfn.NUMBERVALUE(Table_Query_from_MF_DSNP62[[#This Row],[CL_GL_ACCT_FR23]]),$A$2&lt;=_xlfn.NUMBERVALUE(Table_Query_from_MF_DSNP62[[#This Row],[CL_GL_ACCT_TO23]]))</f>
        <v>1</v>
      </c>
      <c r="JD625" s="33" t="b">
        <f>AND($A$2&gt;=_xlfn.NUMBERVALUE(Table_Query_from_MF_DSNP62[[#This Row],[CL_GL_ACCT_FR24]]),$A$2&lt;=_xlfn.NUMBERVALUE(Table_Query_from_MF_DSNP62[[#This Row],[CL_GL_ACCT_TO24]]))</f>
        <v>1</v>
      </c>
      <c r="JE625" s="33" t="b">
        <f>AND($A$2&gt;=_xlfn.NUMBERVALUE(Table_Query_from_MF_DSNP62[[#This Row],[CL_GL_ACCT_FR25]]),$A$2&lt;=_xlfn.NUMBERVALUE(Table_Query_from_MF_DSNP62[[#This Row],[CL_GL_ACCT_TO25]]))</f>
        <v>1</v>
      </c>
      <c r="JF625" s="33" t="b">
        <f>OR(Table_Query_from_MF_DSNP62[[#This Row],[PairA]:[PairO]])</f>
        <v>1</v>
      </c>
      <c r="JG625" s="33">
        <f>_xlfn.IFNA(MATCH(TRUE,Table_Query_from_MF_DSNP62[[#This Row],[PairA]:[PairO]],0),"none")</f>
        <v>5</v>
      </c>
      <c r="JH625" s="33" t="b">
        <f>AND($B$2&gt;=_xlfn.NUMBERVALUE(Table_Query_from_MF_DSNP62[[#This Row],[CL_CMP_OBJ_FR1]]),$B$2&lt;=_xlfn.NUMBERVALUE(Table_Query_from_MF_DSNP62[[#This Row],[CL_CMP_OBJ_TO1]]))</f>
        <v>0</v>
      </c>
      <c r="JI625" s="33" t="b">
        <f>AND($B$2&gt;=_xlfn.NUMBERVALUE(Table_Query_from_MF_DSNP62[[#This Row],[CL_CMP_OBJ_FR2]]),$B$2&lt;=_xlfn.NUMBERVALUE(Table_Query_from_MF_DSNP62[[#This Row],[CL_CMP_OBJ_TO2]]))</f>
        <v>0</v>
      </c>
      <c r="JJ625" s="33" t="b">
        <f>AND($B$2&gt;=_xlfn.NUMBERVALUE(Table_Query_from_MF_DSNP62[[#This Row],[CL_CMP_OBJ_FR3]]),$B$2&lt;=_xlfn.NUMBERVALUE(Table_Query_from_MF_DSNP62[[#This Row],[CL_CMP_OBJ_TO3]]))</f>
        <v>0</v>
      </c>
      <c r="JK625" s="33" t="b">
        <f>AND($B$2&gt;=_xlfn.NUMBERVALUE(Table_Query_from_MF_DSNP62[[#This Row],[CL_CMP_OBJ_FR4]]),$B$2&lt;=_xlfn.NUMBERVALUE(Table_Query_from_MF_DSNP62[[#This Row],[CL_CMP_OBJ_TO4]]))</f>
        <v>0</v>
      </c>
      <c r="JL625" s="33" t="b">
        <f>AND($B$2&gt;=_xlfn.NUMBERVALUE(Table_Query_from_MF_DSNP62[[#This Row],[CL_CMP_OBJ_FR5]]),$B$2&lt;=_xlfn.NUMBERVALUE(Table_Query_from_MF_DSNP62[[#This Row],[CL_CMP_OBJ_TO5]]))</f>
        <v>1</v>
      </c>
      <c r="JM625" s="33" t="b">
        <f>AND($B$2&gt;=_xlfn.NUMBERVALUE(Table_Query_from_MF_DSNP62[[#This Row],[CL_CMP_OBJ_FR6]]),$B$2&lt;=_xlfn.NUMBERVALUE(Table_Query_from_MF_DSNP62[[#This Row],[CL_CMP_OBJ_TO6]]))</f>
        <v>1</v>
      </c>
      <c r="JN625" s="33" t="b">
        <f>AND($B$2&gt;=_xlfn.NUMBERVALUE(Table_Query_from_MF_DSNP62[[#This Row],[CL_CMP_OBJ_FR7]]),$B$2&lt;=_xlfn.NUMBERVALUE(Table_Query_from_MF_DSNP62[[#This Row],[CL_CMP_OBJ_TO7]]))</f>
        <v>1</v>
      </c>
      <c r="JO625" s="33" t="b">
        <f>AND($B$2&gt;=_xlfn.NUMBERVALUE(Table_Query_from_MF_DSNP62[[#This Row],[CL_CMP_OBJ_FR8]]),$B$2&lt;=_xlfn.NUMBERVALUE(Table_Query_from_MF_DSNP62[[#This Row],[CL_CMP_OBJ_TO8]]))</f>
        <v>1</v>
      </c>
      <c r="JP625" s="33" t="b">
        <f>AND($B$2&gt;=_xlfn.NUMBERVALUE(Table_Query_from_MF_DSNP62[[#This Row],[CL_CMP_OBJ_FR9]]),$B$2&lt;=_xlfn.NUMBERVALUE(Table_Query_from_MF_DSNP62[[#This Row],[CL_CMP_OBJ_TO9]]))</f>
        <v>1</v>
      </c>
      <c r="JQ625" s="33" t="b">
        <f>AND($B$2&gt;=_xlfn.NUMBERVALUE(Table_Query_from_MF_DSNP62[[#This Row],[CL_CMP_OBJ_FR10]]),$B$2&lt;=_xlfn.NUMBERVALUE(Table_Query_from_MF_DSNP62[[#This Row],[CL_CMP_OBJ_TO10]]))</f>
        <v>1</v>
      </c>
      <c r="JR625" s="33" t="b">
        <f>AND($B$2&gt;=_xlfn.NUMBERVALUE(Table_Query_from_MF_DSNP62[[#This Row],[CL_CMP_OBJ_FR11]]),$B$2&lt;=_xlfn.NUMBERVALUE(Table_Query_from_MF_DSNP62[[#This Row],[CL_CMP_OBJ_TO11]]))</f>
        <v>1</v>
      </c>
      <c r="JS625" s="33" t="b">
        <f>AND($B$2&gt;=_xlfn.NUMBERVALUE(Table_Query_from_MF_DSNP62[[#This Row],[CL_CMP_OBJ_FR12]]),$B$2&lt;=_xlfn.NUMBERVALUE(Table_Query_from_MF_DSNP62[[#This Row],[CL_CMP_OBJ_TO12]]))</f>
        <v>1</v>
      </c>
      <c r="JT625" s="33" t="b">
        <f>AND($B$2&gt;=_xlfn.NUMBERVALUE(Table_Query_from_MF_DSNP62[[#This Row],[CL_CMP_OBJ_FR13]]),$B$2&lt;=_xlfn.NUMBERVALUE(Table_Query_from_MF_DSNP62[[#This Row],[CL_CMP_OBJ_TO13]]))</f>
        <v>1</v>
      </c>
      <c r="JU625" s="33" t="b">
        <f>AND($B$2&gt;=_xlfn.NUMBERVALUE(Table_Query_from_MF_DSNP62[[#This Row],[CL_CMP_OBJ_FR14]]),$B$2&lt;=_xlfn.NUMBERVALUE(Table_Query_from_MF_DSNP62[[#This Row],[CL_CMP_OBJ_TO14]]))</f>
        <v>1</v>
      </c>
      <c r="JV625" s="33" t="b">
        <f>AND($B$2&gt;=_xlfn.NUMBERVALUE(Table_Query_from_MF_DSNP62[[#This Row],[CL_CMP_OBJ_FR15]]),$B$2&lt;=_xlfn.NUMBERVALUE(Table_Query_from_MF_DSNP62[[#This Row],[CL_CMP_OBJ_TO15]]))</f>
        <v>1</v>
      </c>
    </row>
    <row r="626" spans="1:282" x14ac:dyDescent="0.25">
      <c r="A626" t="b">
        <f>OR(,Table_Query_from_MF_DSNP62[[#This Row],[Desired GL included as "hard-coded" GL?]],Table_Query_from_MF_DSNP62[[#This Row],[Desired GL included as "Open GL"?]])</f>
        <v>1</v>
      </c>
      <c r="B626" t="b">
        <f>Table_Query_from_MF_DSNP62[[#This Row],[Desired CObj included as "Open CObj"?]]</f>
        <v>1</v>
      </c>
      <c r="C626" t="s">
        <v>994</v>
      </c>
      <c r="D626" t="s">
        <v>2391</v>
      </c>
      <c r="E626" t="s">
        <v>8</v>
      </c>
      <c r="F626" s="24" t="s">
        <v>2</v>
      </c>
      <c r="G626" t="s">
        <v>13</v>
      </c>
      <c r="H626" s="24" t="s">
        <v>444</v>
      </c>
      <c r="I626" t="s">
        <v>444</v>
      </c>
      <c r="J626" s="24" t="s">
        <v>444</v>
      </c>
      <c r="K626" t="s">
        <v>444</v>
      </c>
      <c r="L626" s="24" t="s">
        <v>444</v>
      </c>
      <c r="M626" t="s">
        <v>444</v>
      </c>
      <c r="N626" t="s">
        <v>444</v>
      </c>
      <c r="O626" t="s">
        <v>444</v>
      </c>
      <c r="P626" t="s">
        <v>444</v>
      </c>
      <c r="Q626" t="s">
        <v>15</v>
      </c>
      <c r="R626" t="s">
        <v>444</v>
      </c>
      <c r="S626" t="s">
        <v>442</v>
      </c>
      <c r="T626" t="s">
        <v>447</v>
      </c>
      <c r="U626" t="s">
        <v>444</v>
      </c>
      <c r="V626" t="s">
        <v>444</v>
      </c>
      <c r="W626" t="s">
        <v>442</v>
      </c>
      <c r="X626" t="s">
        <v>442</v>
      </c>
      <c r="Y626" t="s">
        <v>444</v>
      </c>
      <c r="Z626" t="s">
        <v>442</v>
      </c>
      <c r="AA626" t="s">
        <v>442</v>
      </c>
      <c r="AB626" t="s">
        <v>442</v>
      </c>
      <c r="AC626" t="s">
        <v>444</v>
      </c>
      <c r="AD626" t="s">
        <v>442</v>
      </c>
      <c r="AE626" t="s">
        <v>444</v>
      </c>
      <c r="AF626" t="s">
        <v>444</v>
      </c>
      <c r="AG626" t="s">
        <v>442</v>
      </c>
      <c r="AH626" t="s">
        <v>444</v>
      </c>
      <c r="AI626" t="s">
        <v>447</v>
      </c>
      <c r="AJ626" t="s">
        <v>442</v>
      </c>
      <c r="AK626" t="s">
        <v>442</v>
      </c>
      <c r="AL626" t="s">
        <v>444</v>
      </c>
      <c r="AM626" t="s">
        <v>444</v>
      </c>
      <c r="AN626" t="s">
        <v>444</v>
      </c>
      <c r="AO626" t="s">
        <v>444</v>
      </c>
      <c r="AP626" t="s">
        <v>442</v>
      </c>
      <c r="AQ626" t="s">
        <v>1440</v>
      </c>
      <c r="AR626" t="s">
        <v>1451</v>
      </c>
      <c r="AS626" t="s">
        <v>162</v>
      </c>
      <c r="AT626" t="s">
        <v>10</v>
      </c>
      <c r="AU626" t="s">
        <v>444</v>
      </c>
      <c r="AV626" t="s">
        <v>442</v>
      </c>
      <c r="AW626" t="s">
        <v>444</v>
      </c>
      <c r="AX626" t="s">
        <v>444</v>
      </c>
      <c r="AY626" t="s">
        <v>444</v>
      </c>
      <c r="AZ626" t="s">
        <v>7</v>
      </c>
      <c r="BA626" t="s">
        <v>478</v>
      </c>
      <c r="BB626" t="s">
        <v>444</v>
      </c>
      <c r="BC626" t="s">
        <v>444</v>
      </c>
      <c r="BD626" t="s">
        <v>1359</v>
      </c>
      <c r="BE626" t="s">
        <v>995</v>
      </c>
      <c r="BF626" t="s">
        <v>740</v>
      </c>
      <c r="BG626" t="s">
        <v>444</v>
      </c>
      <c r="BH626" t="s">
        <v>444</v>
      </c>
      <c r="BI626" t="s">
        <v>444</v>
      </c>
      <c r="BJ626" t="s">
        <v>444</v>
      </c>
      <c r="BK626" t="s">
        <v>444</v>
      </c>
      <c r="BL626" t="s">
        <v>444</v>
      </c>
      <c r="BM626" t="s">
        <v>444</v>
      </c>
      <c r="BN626" t="s">
        <v>444</v>
      </c>
      <c r="BO626" t="s">
        <v>444</v>
      </c>
      <c r="BP626" t="s">
        <v>444</v>
      </c>
      <c r="BQ626" t="s">
        <v>444</v>
      </c>
      <c r="BR626" t="s">
        <v>444</v>
      </c>
      <c r="BS626" t="s">
        <v>444</v>
      </c>
      <c r="BT626" t="s">
        <v>444</v>
      </c>
      <c r="BU626" t="s">
        <v>444</v>
      </c>
      <c r="BV626" t="s">
        <v>444</v>
      </c>
      <c r="BW626" t="s">
        <v>444</v>
      </c>
      <c r="BX626" t="s">
        <v>444</v>
      </c>
      <c r="BY626" t="s">
        <v>444</v>
      </c>
      <c r="BZ626" t="s">
        <v>444</v>
      </c>
      <c r="CA626" t="s">
        <v>444</v>
      </c>
      <c r="CB626" t="s">
        <v>444</v>
      </c>
      <c r="CC626" t="s">
        <v>1360</v>
      </c>
      <c r="CD626" t="s">
        <v>852</v>
      </c>
      <c r="CE626" t="s">
        <v>444</v>
      </c>
      <c r="CF626" t="s">
        <v>444</v>
      </c>
      <c r="CG626" t="s">
        <v>444</v>
      </c>
      <c r="CH626" t="s">
        <v>444</v>
      </c>
      <c r="CI626" t="s">
        <v>444</v>
      </c>
      <c r="CJ626" t="s">
        <v>444</v>
      </c>
      <c r="CK626" t="s">
        <v>444</v>
      </c>
      <c r="CL626" t="s">
        <v>444</v>
      </c>
      <c r="CM626" t="s">
        <v>444</v>
      </c>
      <c r="CN626" t="s">
        <v>444</v>
      </c>
      <c r="CO626" t="s">
        <v>444</v>
      </c>
      <c r="CP626" t="s">
        <v>444</v>
      </c>
      <c r="CQ626" t="s">
        <v>444</v>
      </c>
      <c r="CR626" t="s">
        <v>444</v>
      </c>
      <c r="CS626" t="s">
        <v>444</v>
      </c>
      <c r="CT626" t="s">
        <v>444</v>
      </c>
      <c r="CU626" t="s">
        <v>444</v>
      </c>
      <c r="CV626" t="s">
        <v>2922</v>
      </c>
      <c r="CW626" t="s">
        <v>2736</v>
      </c>
      <c r="CX626" t="s">
        <v>2737</v>
      </c>
      <c r="CY626" t="s">
        <v>1370</v>
      </c>
      <c r="CZ626" t="s">
        <v>1371</v>
      </c>
      <c r="DA626" t="s">
        <v>444</v>
      </c>
      <c r="DB626" t="s">
        <v>444</v>
      </c>
      <c r="DC626" t="s">
        <v>444</v>
      </c>
      <c r="DD626" t="s">
        <v>444</v>
      </c>
      <c r="DE626" t="s">
        <v>444</v>
      </c>
      <c r="DF626" t="s">
        <v>444</v>
      </c>
      <c r="DG626" t="s">
        <v>444</v>
      </c>
      <c r="DH626" t="s">
        <v>444</v>
      </c>
      <c r="DI626" t="s">
        <v>443</v>
      </c>
      <c r="DJ626" t="s">
        <v>282</v>
      </c>
      <c r="DK626" t="s">
        <v>1440</v>
      </c>
      <c r="DL626" t="s">
        <v>1451</v>
      </c>
      <c r="DM626" t="s">
        <v>529</v>
      </c>
      <c r="DN626" t="s">
        <v>444</v>
      </c>
      <c r="DO626" t="s">
        <v>444</v>
      </c>
      <c r="DP626" t="s">
        <v>444</v>
      </c>
      <c r="DQ626" t="s">
        <v>444</v>
      </c>
      <c r="DR626" t="s">
        <v>444</v>
      </c>
      <c r="DS626" t="s">
        <v>444</v>
      </c>
      <c r="DT626" s="24" t="s">
        <v>444</v>
      </c>
      <c r="DU626" s="24" t="s">
        <v>444</v>
      </c>
      <c r="DV626" t="s">
        <v>444</v>
      </c>
      <c r="DW626" t="s">
        <v>444</v>
      </c>
      <c r="DX626" s="24" t="s">
        <v>444</v>
      </c>
      <c r="DY626" s="24" t="s">
        <v>444</v>
      </c>
      <c r="DZ626" t="s">
        <v>444</v>
      </c>
      <c r="EA626" t="s">
        <v>444</v>
      </c>
      <c r="EB626" s="24" t="s">
        <v>444</v>
      </c>
      <c r="EC626" s="24" t="s">
        <v>444</v>
      </c>
      <c r="ED626" t="s">
        <v>444</v>
      </c>
      <c r="EE626" t="s">
        <v>444</v>
      </c>
      <c r="EF626" s="24" t="s">
        <v>444</v>
      </c>
      <c r="EG626" s="24" t="s">
        <v>444</v>
      </c>
      <c r="EH626" t="s">
        <v>444</v>
      </c>
      <c r="EI626" t="s">
        <v>444</v>
      </c>
      <c r="EJ626" s="24" t="s">
        <v>444</v>
      </c>
      <c r="EK626" s="24" t="s">
        <v>444</v>
      </c>
      <c r="EL626" t="s">
        <v>444</v>
      </c>
      <c r="EM626" t="s">
        <v>444</v>
      </c>
      <c r="EN626" s="24" t="s">
        <v>444</v>
      </c>
      <c r="EO626" s="24" t="s">
        <v>444</v>
      </c>
      <c r="EP626" t="s">
        <v>444</v>
      </c>
      <c r="EQ626" t="s">
        <v>444</v>
      </c>
      <c r="ER626" s="24" t="s">
        <v>444</v>
      </c>
      <c r="ES626" s="24" t="s">
        <v>444</v>
      </c>
      <c r="ET626" t="s">
        <v>444</v>
      </c>
      <c r="EU626" t="s">
        <v>444</v>
      </c>
      <c r="EV626" s="24" t="s">
        <v>444</v>
      </c>
      <c r="EW626" s="24" t="s">
        <v>444</v>
      </c>
      <c r="EX626" t="s">
        <v>444</v>
      </c>
      <c r="EY626" t="s">
        <v>444</v>
      </c>
      <c r="EZ626" s="24" t="s">
        <v>444</v>
      </c>
      <c r="FA626" s="24" t="s">
        <v>444</v>
      </c>
      <c r="FB626" t="s">
        <v>444</v>
      </c>
      <c r="FC626" t="s">
        <v>444</v>
      </c>
      <c r="FD626" s="24" t="s">
        <v>444</v>
      </c>
      <c r="FE626" s="24" t="s">
        <v>444</v>
      </c>
      <c r="FF626" t="s">
        <v>444</v>
      </c>
      <c r="FG626" t="s">
        <v>444</v>
      </c>
      <c r="FH626" s="24" t="s">
        <v>444</v>
      </c>
      <c r="FI626" s="24" t="s">
        <v>444</v>
      </c>
      <c r="FJ626" t="s">
        <v>444</v>
      </c>
      <c r="FK626" t="s">
        <v>444</v>
      </c>
      <c r="FL626" s="24" t="s">
        <v>444</v>
      </c>
      <c r="FM626" s="24" t="s">
        <v>444</v>
      </c>
      <c r="FN626" t="s">
        <v>444</v>
      </c>
      <c r="FO626" t="s">
        <v>444</v>
      </c>
      <c r="FP626" s="24" t="s">
        <v>444</v>
      </c>
      <c r="FQ626" s="24" t="s">
        <v>444</v>
      </c>
      <c r="FR626" t="s">
        <v>444</v>
      </c>
      <c r="FS626" t="s">
        <v>444</v>
      </c>
      <c r="FT626" s="24" t="s">
        <v>444</v>
      </c>
      <c r="FU626" s="24" t="s">
        <v>444</v>
      </c>
      <c r="FV626" t="s">
        <v>444</v>
      </c>
      <c r="FW626" t="s">
        <v>444</v>
      </c>
      <c r="FX626" s="24" t="s">
        <v>444</v>
      </c>
      <c r="FY626" s="24" t="s">
        <v>444</v>
      </c>
      <c r="FZ626" t="s">
        <v>444</v>
      </c>
      <c r="GA626" t="s">
        <v>444</v>
      </c>
      <c r="GB626" s="24" t="s">
        <v>444</v>
      </c>
      <c r="GC626" s="24" t="s">
        <v>444</v>
      </c>
      <c r="GD626" t="s">
        <v>444</v>
      </c>
      <c r="GE626" t="s">
        <v>444</v>
      </c>
      <c r="GF626" s="24" t="s">
        <v>444</v>
      </c>
      <c r="GG626" s="24" t="s">
        <v>444</v>
      </c>
      <c r="GH626" t="s">
        <v>444</v>
      </c>
      <c r="GI626" s="24" t="s">
        <v>444</v>
      </c>
      <c r="GJ626" s="24" t="s">
        <v>444</v>
      </c>
      <c r="GK626" t="s">
        <v>444</v>
      </c>
      <c r="GL626" t="s">
        <v>444</v>
      </c>
      <c r="GM626" s="24" t="s">
        <v>444</v>
      </c>
      <c r="GN626" s="24" t="s">
        <v>444</v>
      </c>
      <c r="GO626" t="s">
        <v>444</v>
      </c>
      <c r="GP626" t="s">
        <v>444</v>
      </c>
      <c r="GQ626" s="24" t="s">
        <v>444</v>
      </c>
      <c r="GR626" s="24" t="s">
        <v>444</v>
      </c>
      <c r="GS626" t="s">
        <v>444</v>
      </c>
      <c r="GT626" t="s">
        <v>444</v>
      </c>
      <c r="GU626" s="24" t="s">
        <v>444</v>
      </c>
      <c r="GV626" s="24" t="s">
        <v>444</v>
      </c>
      <c r="GW626" t="s">
        <v>444</v>
      </c>
      <c r="GX626" t="s">
        <v>444</v>
      </c>
      <c r="GY626" s="24" t="s">
        <v>444</v>
      </c>
      <c r="GZ626" s="24" t="s">
        <v>444</v>
      </c>
      <c r="HA626" t="s">
        <v>444</v>
      </c>
      <c r="HB626" t="s">
        <v>444</v>
      </c>
      <c r="HC626" s="24" t="s">
        <v>444</v>
      </c>
      <c r="HD626" s="24" t="s">
        <v>444</v>
      </c>
      <c r="HE626" t="s">
        <v>444</v>
      </c>
      <c r="HF626" t="s">
        <v>444</v>
      </c>
      <c r="HG626" s="24" t="s">
        <v>444</v>
      </c>
      <c r="HH626" s="24" t="s">
        <v>444</v>
      </c>
      <c r="HI626" t="s">
        <v>444</v>
      </c>
      <c r="HJ626" t="s">
        <v>444</v>
      </c>
      <c r="HK626" s="24" t="s">
        <v>444</v>
      </c>
      <c r="HL626" s="24" t="s">
        <v>444</v>
      </c>
      <c r="HM626" t="s">
        <v>444</v>
      </c>
      <c r="HN626" t="s">
        <v>444</v>
      </c>
      <c r="HO626" s="24" t="s">
        <v>444</v>
      </c>
      <c r="HP626" s="24" t="s">
        <v>444</v>
      </c>
      <c r="HQ626" t="s">
        <v>444</v>
      </c>
      <c r="HR626" t="s">
        <v>444</v>
      </c>
      <c r="HS626" s="24" t="s">
        <v>444</v>
      </c>
      <c r="HT626" s="24" t="s">
        <v>444</v>
      </c>
      <c r="HU626" t="s">
        <v>444</v>
      </c>
      <c r="HV626" t="s">
        <v>444</v>
      </c>
      <c r="HW626" s="24" t="s">
        <v>444</v>
      </c>
      <c r="HX626" s="24" t="s">
        <v>444</v>
      </c>
      <c r="HY626" t="s">
        <v>444</v>
      </c>
      <c r="HZ626" t="s">
        <v>444</v>
      </c>
      <c r="IA626" t="s">
        <v>2922</v>
      </c>
      <c r="IB626" t="s">
        <v>2736</v>
      </c>
      <c r="IC626" t="s">
        <v>3093</v>
      </c>
      <c r="ID626" s="33" t="b" cm="1">
        <f t="array" ref="ID626">_xlfn.IFNA(MATCH($A$2,_xlfn.NUMBERVALUE(Table_Query_from_MF_DSNP62[[#This Row],[CL_GLACCT_DR1]:[CL_GLACCT_CR4]]),0),0)&gt;=1</f>
        <v>1</v>
      </c>
      <c r="IE626" s="33" t="b">
        <f>OR(Table_Query_from_MF_DSNP62[[#This Row],[Pair1]:[Pair25]])</f>
        <v>1</v>
      </c>
      <c r="IF626" s="33">
        <f>_xlfn.IFNA(MATCH(TRUE,Table_Query_from_MF_DSNP62[[#This Row],[Pair1]:[Pair25]],0),"none")</f>
        <v>1</v>
      </c>
      <c r="IG626" s="33" t="b">
        <f>AND($A$2&gt;=_xlfn.NUMBERVALUE(Table_Query_from_MF_DSNP62[[#This Row],[CL_GL_ACCT_FR1]]),$A$2&lt;=_xlfn.NUMBERVALUE(Table_Query_from_MF_DSNP62[[#This Row],[CL_GL_ACCT_TO1]]))</f>
        <v>1</v>
      </c>
      <c r="IH626" s="33" t="b">
        <f>AND($A$2&gt;=_xlfn.NUMBERVALUE(Table_Query_from_MF_DSNP62[[#This Row],[CL_GL_ACCT_FR2]]),$A$2&lt;=_xlfn.NUMBERVALUE(Table_Query_from_MF_DSNP62[[#This Row],[CL_GL_ACCT_TO2]]))</f>
        <v>1</v>
      </c>
      <c r="II626" s="33" t="b">
        <f>AND($A$2&gt;=_xlfn.NUMBERVALUE(Table_Query_from_MF_DSNP62[[#This Row],[CL_GL_ACCT_FR3]]),$A$2&lt;=_xlfn.NUMBERVALUE(Table_Query_from_MF_DSNP62[[#This Row],[CL_GL_ACCT_TO3]]))</f>
        <v>1</v>
      </c>
      <c r="IJ626" s="33" t="b">
        <f>AND($A$2&gt;=_xlfn.NUMBERVALUE(Table_Query_from_MF_DSNP62[[#This Row],[CL_GL_ACCT_FR4]]),$A$2&lt;=_xlfn.NUMBERVALUE(Table_Query_from_MF_DSNP62[[#This Row],[CL_GL_ACCT_TO4]]))</f>
        <v>1</v>
      </c>
      <c r="IK626" s="33" t="b">
        <f>AND($A$2&gt;=_xlfn.NUMBERVALUE(Table_Query_from_MF_DSNP62[[#This Row],[CL_GL_ACCT_FR5]]),$A$2&lt;=_xlfn.NUMBERVALUE(Table_Query_from_MF_DSNP62[[#This Row],[CL_GL_ACCT_TO5]]))</f>
        <v>1</v>
      </c>
      <c r="IL626" s="33" t="b">
        <f>AND($A$2&gt;=_xlfn.NUMBERVALUE(Table_Query_from_MF_DSNP62[[#This Row],[CL_GL_ACCT_FR6]]),$A$2&lt;=_xlfn.NUMBERVALUE(Table_Query_from_MF_DSNP62[[#This Row],[CL_GL_ACCT_TO6]]))</f>
        <v>1</v>
      </c>
      <c r="IM626" s="33" t="b">
        <f>AND($A$2&gt;=_xlfn.NUMBERVALUE(Table_Query_from_MF_DSNP62[[#This Row],[CL_GL_ACCT_FR7]]),$A$2&lt;=_xlfn.NUMBERVALUE(Table_Query_from_MF_DSNP62[[#This Row],[CL_GL_ACCT_TO7]]))</f>
        <v>1</v>
      </c>
      <c r="IN626" s="33" t="b">
        <f>AND($A$2&gt;=_xlfn.NUMBERVALUE(Table_Query_from_MF_DSNP62[[#This Row],[CL_GL_ACCT_FR8]]),$A$2&lt;=_xlfn.NUMBERVALUE(Table_Query_from_MF_DSNP62[[#This Row],[CL_GL_ACCT_TO8]]))</f>
        <v>1</v>
      </c>
      <c r="IO626" s="33" t="b">
        <f>AND($A$2&gt;=_xlfn.NUMBERVALUE(Table_Query_from_MF_DSNP62[[#This Row],[CL_GL_ACCT_FR9]]),$A$2&lt;=_xlfn.NUMBERVALUE(Table_Query_from_MF_DSNP62[[#This Row],[CL_GL_ACCT_TO9]]))</f>
        <v>1</v>
      </c>
      <c r="IP626" s="33" t="b">
        <f>AND($A$2&gt;=_xlfn.NUMBERVALUE(Table_Query_from_MF_DSNP62[[#This Row],[CL_GL_ACCT_FR10]]),$A$2&lt;=_xlfn.NUMBERVALUE(Table_Query_from_MF_DSNP62[[#This Row],[CL_GL_ACCT_TO10]]))</f>
        <v>1</v>
      </c>
      <c r="IQ626" s="33" t="b">
        <f>AND($A$2&gt;=_xlfn.NUMBERVALUE(Table_Query_from_MF_DSNP62[[#This Row],[CL_GL_ACCT_FR11]]),$A$2&lt;=_xlfn.NUMBERVALUE(Table_Query_from_MF_DSNP62[[#This Row],[CL_GL_ACCT_TO11]]))</f>
        <v>1</v>
      </c>
      <c r="IR626" s="33" t="b">
        <f>AND($A$2&gt;=_xlfn.NUMBERVALUE(Table_Query_from_MF_DSNP62[[#This Row],[CL_GL_ACCT_FR12]]),$A$2&lt;=_xlfn.NUMBERVALUE(Table_Query_from_MF_DSNP62[[#This Row],[CL_GL_ACCT_TO12]]))</f>
        <v>1</v>
      </c>
      <c r="IS626" s="33" t="b">
        <f>AND($A$2&gt;=_xlfn.NUMBERVALUE(Table_Query_from_MF_DSNP62[[#This Row],[CL_GL_ACCT_FR13]]),$A$2&lt;=_xlfn.NUMBERVALUE(Table_Query_from_MF_DSNP62[[#This Row],[CL_GL_ACCT_TO13]]))</f>
        <v>1</v>
      </c>
      <c r="IT626" s="33" t="b">
        <f>AND($A$2&gt;=_xlfn.NUMBERVALUE(Table_Query_from_MF_DSNP62[[#This Row],[CL_GL_ACCT_FR14]]),$A$2&lt;=_xlfn.NUMBERVALUE(Table_Query_from_MF_DSNP62[[#This Row],[CL_GL_ACCT_TO14]]))</f>
        <v>1</v>
      </c>
      <c r="IU626" s="33" t="b">
        <f>AND($A$2&gt;=_xlfn.NUMBERVALUE(Table_Query_from_MF_DSNP62[[#This Row],[CL_GL_ACCT_FR15]]),$A$2&lt;=_xlfn.NUMBERVALUE(Table_Query_from_MF_DSNP62[[#This Row],[CL_GL_ACCT_TO15]]))</f>
        <v>1</v>
      </c>
      <c r="IV626" s="33" t="b">
        <f>AND($A$2&gt;=_xlfn.NUMBERVALUE(Table_Query_from_MF_DSNP62[[#This Row],[CL_GL_ACCT_FR16]]),$A$2&lt;=_xlfn.NUMBERVALUE(Table_Query_from_MF_DSNP62[[#This Row],[CL_GL_ACCT_TO16]]))</f>
        <v>1</v>
      </c>
      <c r="IW626" s="33" t="b">
        <f>AND($A$2&gt;=_xlfn.NUMBERVALUE(Table_Query_from_MF_DSNP62[[#This Row],[CL_GL_ACCT_FR17]]),$A$2&lt;=_xlfn.NUMBERVALUE(Table_Query_from_MF_DSNP62[[#This Row],[CL_GL_ACCT_TO17]]))</f>
        <v>1</v>
      </c>
      <c r="IX626" s="33" t="b">
        <f>AND($A$2&gt;=_xlfn.NUMBERVALUE(Table_Query_from_MF_DSNP62[[#This Row],[CL_GL_ACCT_FR18]]),$A$2&lt;=_xlfn.NUMBERVALUE(Table_Query_from_MF_DSNP62[[#This Row],[CL_GL_ACCT_TO18]]))</f>
        <v>1</v>
      </c>
      <c r="IY626" s="33" t="b">
        <f>AND($A$2&gt;=_xlfn.NUMBERVALUE(Table_Query_from_MF_DSNP62[[#This Row],[CL_GL_ACCT_FR19]]),$A$2&lt;=_xlfn.NUMBERVALUE(Table_Query_from_MF_DSNP62[[#This Row],[CL_GL_ACCT_TO19]]))</f>
        <v>1</v>
      </c>
      <c r="IZ626" s="33" t="b">
        <f>AND($A$2&gt;=_xlfn.NUMBERVALUE(Table_Query_from_MF_DSNP62[[#This Row],[CL_GL_ACCT_FR20]]),$A$2&lt;=_xlfn.NUMBERVALUE(Table_Query_from_MF_DSNP62[[#This Row],[CL_GL_ACCT_TO20]]))</f>
        <v>1</v>
      </c>
      <c r="JA626" s="33" t="b">
        <f>AND($A$2&gt;=_xlfn.NUMBERVALUE(Table_Query_from_MF_DSNP62[[#This Row],[CL_GL_ACCT_FR21]]),$A$2&lt;=_xlfn.NUMBERVALUE(Table_Query_from_MF_DSNP62[[#This Row],[CL_GL_ACCT_TO21]]))</f>
        <v>1</v>
      </c>
      <c r="JB626" s="33" t="b">
        <f>AND($A$2&gt;=_xlfn.NUMBERVALUE(Table_Query_from_MF_DSNP62[[#This Row],[CL_GL_ACCT_FR22]]),$A$2&lt;=_xlfn.NUMBERVALUE(Table_Query_from_MF_DSNP62[[#This Row],[CL_GL_ACCT_TO22]]))</f>
        <v>1</v>
      </c>
      <c r="JC626" s="33" t="b">
        <f>AND($A$2&gt;=_xlfn.NUMBERVALUE(Table_Query_from_MF_DSNP62[[#This Row],[CL_GL_ACCT_FR23]]),$A$2&lt;=_xlfn.NUMBERVALUE(Table_Query_from_MF_DSNP62[[#This Row],[CL_GL_ACCT_TO23]]))</f>
        <v>1</v>
      </c>
      <c r="JD626" s="33" t="b">
        <f>AND($A$2&gt;=_xlfn.NUMBERVALUE(Table_Query_from_MF_DSNP62[[#This Row],[CL_GL_ACCT_FR24]]),$A$2&lt;=_xlfn.NUMBERVALUE(Table_Query_from_MF_DSNP62[[#This Row],[CL_GL_ACCT_TO24]]))</f>
        <v>1</v>
      </c>
      <c r="JE626" s="33" t="b">
        <f>AND($A$2&gt;=_xlfn.NUMBERVALUE(Table_Query_from_MF_DSNP62[[#This Row],[CL_GL_ACCT_FR25]]),$A$2&lt;=_xlfn.NUMBERVALUE(Table_Query_from_MF_DSNP62[[#This Row],[CL_GL_ACCT_TO25]]))</f>
        <v>1</v>
      </c>
      <c r="JF626" s="33" t="b">
        <f>OR(Table_Query_from_MF_DSNP62[[#This Row],[PairA]:[PairO]])</f>
        <v>1</v>
      </c>
      <c r="JG626" s="33">
        <f>_xlfn.IFNA(MATCH(TRUE,Table_Query_from_MF_DSNP62[[#This Row],[PairA]:[PairO]],0),"none")</f>
        <v>1</v>
      </c>
      <c r="JH626" s="33" t="b">
        <f>AND($B$2&gt;=_xlfn.NUMBERVALUE(Table_Query_from_MF_DSNP62[[#This Row],[CL_CMP_OBJ_FR1]]),$B$2&lt;=_xlfn.NUMBERVALUE(Table_Query_from_MF_DSNP62[[#This Row],[CL_CMP_OBJ_TO1]]))</f>
        <v>1</v>
      </c>
      <c r="JI626" s="33" t="b">
        <f>AND($B$2&gt;=_xlfn.NUMBERVALUE(Table_Query_from_MF_DSNP62[[#This Row],[CL_CMP_OBJ_FR2]]),$B$2&lt;=_xlfn.NUMBERVALUE(Table_Query_from_MF_DSNP62[[#This Row],[CL_CMP_OBJ_TO2]]))</f>
        <v>1</v>
      </c>
      <c r="JJ626" s="33" t="b">
        <f>AND($B$2&gt;=_xlfn.NUMBERVALUE(Table_Query_from_MF_DSNP62[[#This Row],[CL_CMP_OBJ_FR3]]),$B$2&lt;=_xlfn.NUMBERVALUE(Table_Query_from_MF_DSNP62[[#This Row],[CL_CMP_OBJ_TO3]]))</f>
        <v>1</v>
      </c>
      <c r="JK626" s="33" t="b">
        <f>AND($B$2&gt;=_xlfn.NUMBERVALUE(Table_Query_from_MF_DSNP62[[#This Row],[CL_CMP_OBJ_FR4]]),$B$2&lt;=_xlfn.NUMBERVALUE(Table_Query_from_MF_DSNP62[[#This Row],[CL_CMP_OBJ_TO4]]))</f>
        <v>1</v>
      </c>
      <c r="JL626" s="33" t="b">
        <f>AND($B$2&gt;=_xlfn.NUMBERVALUE(Table_Query_from_MF_DSNP62[[#This Row],[CL_CMP_OBJ_FR5]]),$B$2&lt;=_xlfn.NUMBERVALUE(Table_Query_from_MF_DSNP62[[#This Row],[CL_CMP_OBJ_TO5]]))</f>
        <v>1</v>
      </c>
      <c r="JM626" s="33" t="b">
        <f>AND($B$2&gt;=_xlfn.NUMBERVALUE(Table_Query_from_MF_DSNP62[[#This Row],[CL_CMP_OBJ_FR6]]),$B$2&lt;=_xlfn.NUMBERVALUE(Table_Query_from_MF_DSNP62[[#This Row],[CL_CMP_OBJ_TO6]]))</f>
        <v>1</v>
      </c>
      <c r="JN626" s="33" t="b">
        <f>AND($B$2&gt;=_xlfn.NUMBERVALUE(Table_Query_from_MF_DSNP62[[#This Row],[CL_CMP_OBJ_FR7]]),$B$2&lt;=_xlfn.NUMBERVALUE(Table_Query_from_MF_DSNP62[[#This Row],[CL_CMP_OBJ_TO7]]))</f>
        <v>1</v>
      </c>
      <c r="JO626" s="33" t="b">
        <f>AND($B$2&gt;=_xlfn.NUMBERVALUE(Table_Query_from_MF_DSNP62[[#This Row],[CL_CMP_OBJ_FR8]]),$B$2&lt;=_xlfn.NUMBERVALUE(Table_Query_from_MF_DSNP62[[#This Row],[CL_CMP_OBJ_TO8]]))</f>
        <v>1</v>
      </c>
      <c r="JP626" s="33" t="b">
        <f>AND($B$2&gt;=_xlfn.NUMBERVALUE(Table_Query_from_MF_DSNP62[[#This Row],[CL_CMP_OBJ_FR9]]),$B$2&lt;=_xlfn.NUMBERVALUE(Table_Query_from_MF_DSNP62[[#This Row],[CL_CMP_OBJ_TO9]]))</f>
        <v>1</v>
      </c>
      <c r="JQ626" s="33" t="b">
        <f>AND($B$2&gt;=_xlfn.NUMBERVALUE(Table_Query_from_MF_DSNP62[[#This Row],[CL_CMP_OBJ_FR10]]),$B$2&lt;=_xlfn.NUMBERVALUE(Table_Query_from_MF_DSNP62[[#This Row],[CL_CMP_OBJ_TO10]]))</f>
        <v>1</v>
      </c>
      <c r="JR626" s="33" t="b">
        <f>AND($B$2&gt;=_xlfn.NUMBERVALUE(Table_Query_from_MF_DSNP62[[#This Row],[CL_CMP_OBJ_FR11]]),$B$2&lt;=_xlfn.NUMBERVALUE(Table_Query_from_MF_DSNP62[[#This Row],[CL_CMP_OBJ_TO11]]))</f>
        <v>1</v>
      </c>
      <c r="JS626" s="33" t="b">
        <f>AND($B$2&gt;=_xlfn.NUMBERVALUE(Table_Query_from_MF_DSNP62[[#This Row],[CL_CMP_OBJ_FR12]]),$B$2&lt;=_xlfn.NUMBERVALUE(Table_Query_from_MF_DSNP62[[#This Row],[CL_CMP_OBJ_TO12]]))</f>
        <v>1</v>
      </c>
      <c r="JT626" s="33" t="b">
        <f>AND($B$2&gt;=_xlfn.NUMBERVALUE(Table_Query_from_MF_DSNP62[[#This Row],[CL_CMP_OBJ_FR13]]),$B$2&lt;=_xlfn.NUMBERVALUE(Table_Query_from_MF_DSNP62[[#This Row],[CL_CMP_OBJ_TO13]]))</f>
        <v>1</v>
      </c>
      <c r="JU626" s="33" t="b">
        <f>AND($B$2&gt;=_xlfn.NUMBERVALUE(Table_Query_from_MF_DSNP62[[#This Row],[CL_CMP_OBJ_FR14]]),$B$2&lt;=_xlfn.NUMBERVALUE(Table_Query_from_MF_DSNP62[[#This Row],[CL_CMP_OBJ_TO14]]))</f>
        <v>1</v>
      </c>
      <c r="JV626" s="33" t="b">
        <f>AND($B$2&gt;=_xlfn.NUMBERVALUE(Table_Query_from_MF_DSNP62[[#This Row],[CL_CMP_OBJ_FR15]]),$B$2&lt;=_xlfn.NUMBERVALUE(Table_Query_from_MF_DSNP62[[#This Row],[CL_CMP_OBJ_TO15]]))</f>
        <v>1</v>
      </c>
    </row>
    <row r="627" spans="1:282" x14ac:dyDescent="0.25">
      <c r="A627" t="b">
        <f>OR(,Table_Query_from_MF_DSNP62[[#This Row],[Desired GL included as "hard-coded" GL?]],Table_Query_from_MF_DSNP62[[#This Row],[Desired GL included as "Open GL"?]])</f>
        <v>1</v>
      </c>
      <c r="B627" t="b">
        <f>Table_Query_from_MF_DSNP62[[#This Row],[Desired CObj included as "Open CObj"?]]</f>
        <v>1</v>
      </c>
      <c r="C627" t="s">
        <v>995</v>
      </c>
      <c r="D627" t="s">
        <v>1532</v>
      </c>
      <c r="E627" t="s">
        <v>8</v>
      </c>
      <c r="F627" s="24" t="s">
        <v>13</v>
      </c>
      <c r="G627" t="s">
        <v>421</v>
      </c>
      <c r="H627" s="24" t="s">
        <v>444</v>
      </c>
      <c r="I627" t="s">
        <v>444</v>
      </c>
      <c r="J627" s="24" t="s">
        <v>444</v>
      </c>
      <c r="K627" t="s">
        <v>444</v>
      </c>
      <c r="L627" s="24" t="s">
        <v>444</v>
      </c>
      <c r="M627" t="s">
        <v>444</v>
      </c>
      <c r="N627" t="s">
        <v>444</v>
      </c>
      <c r="O627" t="s">
        <v>444</v>
      </c>
      <c r="P627" t="s">
        <v>444</v>
      </c>
      <c r="Q627" t="s">
        <v>15</v>
      </c>
      <c r="R627" t="s">
        <v>444</v>
      </c>
      <c r="S627" t="s">
        <v>442</v>
      </c>
      <c r="T627" t="s">
        <v>447</v>
      </c>
      <c r="U627" t="s">
        <v>444</v>
      </c>
      <c r="V627" t="s">
        <v>444</v>
      </c>
      <c r="W627" t="s">
        <v>447</v>
      </c>
      <c r="X627" t="s">
        <v>444</v>
      </c>
      <c r="Y627" t="s">
        <v>444</v>
      </c>
      <c r="Z627" t="s">
        <v>442</v>
      </c>
      <c r="AA627" t="s">
        <v>442</v>
      </c>
      <c r="AB627" t="s">
        <v>442</v>
      </c>
      <c r="AC627" t="s">
        <v>444</v>
      </c>
      <c r="AD627" t="s">
        <v>442</v>
      </c>
      <c r="AE627" t="s">
        <v>444</v>
      </c>
      <c r="AF627" t="s">
        <v>444</v>
      </c>
      <c r="AG627" t="s">
        <v>442</v>
      </c>
      <c r="AH627" t="s">
        <v>447</v>
      </c>
      <c r="AI627" t="s">
        <v>447</v>
      </c>
      <c r="AJ627" t="s">
        <v>442</v>
      </c>
      <c r="AK627" t="s">
        <v>442</v>
      </c>
      <c r="AL627" t="s">
        <v>444</v>
      </c>
      <c r="AM627" t="s">
        <v>444</v>
      </c>
      <c r="AN627" t="s">
        <v>444</v>
      </c>
      <c r="AO627" t="s">
        <v>444</v>
      </c>
      <c r="AP627" t="s">
        <v>442</v>
      </c>
      <c r="AQ627" t="s">
        <v>282</v>
      </c>
      <c r="AR627" t="s">
        <v>1451</v>
      </c>
      <c r="AS627" t="s">
        <v>162</v>
      </c>
      <c r="AT627" t="s">
        <v>10</v>
      </c>
      <c r="AU627" t="s">
        <v>444</v>
      </c>
      <c r="AV627" t="s">
        <v>442</v>
      </c>
      <c r="AW627" t="s">
        <v>444</v>
      </c>
      <c r="AX627" t="s">
        <v>444</v>
      </c>
      <c r="AY627" t="s">
        <v>444</v>
      </c>
      <c r="AZ627" t="s">
        <v>7</v>
      </c>
      <c r="BA627" t="s">
        <v>478</v>
      </c>
      <c r="BB627" t="s">
        <v>444</v>
      </c>
      <c r="BC627" t="s">
        <v>444</v>
      </c>
      <c r="BD627" t="s">
        <v>1359</v>
      </c>
      <c r="BE627" t="s">
        <v>994</v>
      </c>
      <c r="BF627" t="s">
        <v>1360</v>
      </c>
      <c r="BG627" t="s">
        <v>444</v>
      </c>
      <c r="BH627" t="s">
        <v>444</v>
      </c>
      <c r="BI627" t="s">
        <v>444</v>
      </c>
      <c r="BJ627" t="s">
        <v>444</v>
      </c>
      <c r="BK627" t="s">
        <v>444</v>
      </c>
      <c r="BL627" t="s">
        <v>444</v>
      </c>
      <c r="BM627" t="s">
        <v>444</v>
      </c>
      <c r="BN627" t="s">
        <v>444</v>
      </c>
      <c r="BO627" t="s">
        <v>444</v>
      </c>
      <c r="BP627" t="s">
        <v>444</v>
      </c>
      <c r="BQ627" t="s">
        <v>740</v>
      </c>
      <c r="BR627" t="s">
        <v>1487</v>
      </c>
      <c r="BS627" t="s">
        <v>444</v>
      </c>
      <c r="BT627" t="s">
        <v>444</v>
      </c>
      <c r="BU627" t="s">
        <v>444</v>
      </c>
      <c r="BV627" t="s">
        <v>444</v>
      </c>
      <c r="BW627" t="s">
        <v>740</v>
      </c>
      <c r="BX627" t="s">
        <v>1487</v>
      </c>
      <c r="BY627" t="s">
        <v>444</v>
      </c>
      <c r="BZ627" t="s">
        <v>444</v>
      </c>
      <c r="CA627" t="s">
        <v>444</v>
      </c>
      <c r="CB627" t="s">
        <v>444</v>
      </c>
      <c r="CC627" t="s">
        <v>740</v>
      </c>
      <c r="CD627" t="s">
        <v>1487</v>
      </c>
      <c r="CE627" t="s">
        <v>444</v>
      </c>
      <c r="CF627" t="s">
        <v>444</v>
      </c>
      <c r="CG627" t="s">
        <v>444</v>
      </c>
      <c r="CH627" t="s">
        <v>444</v>
      </c>
      <c r="CI627" t="s">
        <v>740</v>
      </c>
      <c r="CJ627" t="s">
        <v>1487</v>
      </c>
      <c r="CK627" t="s">
        <v>444</v>
      </c>
      <c r="CL627" t="s">
        <v>444</v>
      </c>
      <c r="CM627" t="s">
        <v>444</v>
      </c>
      <c r="CN627" t="s">
        <v>444</v>
      </c>
      <c r="CO627" t="s">
        <v>740</v>
      </c>
      <c r="CP627" t="s">
        <v>1487</v>
      </c>
      <c r="CQ627" t="s">
        <v>444</v>
      </c>
      <c r="CR627" t="s">
        <v>444</v>
      </c>
      <c r="CS627" t="s">
        <v>444</v>
      </c>
      <c r="CT627" t="s">
        <v>444</v>
      </c>
      <c r="CU627" t="s">
        <v>444</v>
      </c>
      <c r="CV627" t="s">
        <v>2922</v>
      </c>
      <c r="CW627" t="s">
        <v>2736</v>
      </c>
      <c r="CX627" t="s">
        <v>2737</v>
      </c>
      <c r="CY627" t="s">
        <v>1370</v>
      </c>
      <c r="CZ627" t="s">
        <v>1371</v>
      </c>
      <c r="DA627" t="s">
        <v>444</v>
      </c>
      <c r="DB627" t="s">
        <v>444</v>
      </c>
      <c r="DC627" t="s">
        <v>444</v>
      </c>
      <c r="DD627" t="s">
        <v>444</v>
      </c>
      <c r="DE627" t="s">
        <v>444</v>
      </c>
      <c r="DF627" t="s">
        <v>444</v>
      </c>
      <c r="DG627" t="s">
        <v>444</v>
      </c>
      <c r="DH627" t="s">
        <v>444</v>
      </c>
      <c r="DI627" t="s">
        <v>443</v>
      </c>
      <c r="DJ627" t="s">
        <v>282</v>
      </c>
      <c r="DK627" t="s">
        <v>1440</v>
      </c>
      <c r="DL627" t="s">
        <v>1451</v>
      </c>
      <c r="DM627" t="s">
        <v>529</v>
      </c>
      <c r="DN627" t="s">
        <v>444</v>
      </c>
      <c r="DO627" t="s">
        <v>444</v>
      </c>
      <c r="DP627" t="s">
        <v>444</v>
      </c>
      <c r="DQ627" t="s">
        <v>444</v>
      </c>
      <c r="DR627" t="s">
        <v>444</v>
      </c>
      <c r="DS627" t="s">
        <v>444</v>
      </c>
      <c r="DT627" s="24" t="s">
        <v>444</v>
      </c>
      <c r="DU627" s="24" t="s">
        <v>444</v>
      </c>
      <c r="DV627" t="s">
        <v>444</v>
      </c>
      <c r="DW627" t="s">
        <v>444</v>
      </c>
      <c r="DX627" s="24" t="s">
        <v>444</v>
      </c>
      <c r="DY627" s="24" t="s">
        <v>444</v>
      </c>
      <c r="DZ627" t="s">
        <v>444</v>
      </c>
      <c r="EA627" t="s">
        <v>444</v>
      </c>
      <c r="EB627" s="24" t="s">
        <v>444</v>
      </c>
      <c r="EC627" s="24" t="s">
        <v>444</v>
      </c>
      <c r="ED627" t="s">
        <v>444</v>
      </c>
      <c r="EE627" t="s">
        <v>444</v>
      </c>
      <c r="EF627" s="24" t="s">
        <v>444</v>
      </c>
      <c r="EG627" s="24" t="s">
        <v>444</v>
      </c>
      <c r="EH627" t="s">
        <v>444</v>
      </c>
      <c r="EI627" t="s">
        <v>444</v>
      </c>
      <c r="EJ627" s="24" t="s">
        <v>444</v>
      </c>
      <c r="EK627" s="24" t="s">
        <v>444</v>
      </c>
      <c r="EL627" t="s">
        <v>444</v>
      </c>
      <c r="EM627" t="s">
        <v>444</v>
      </c>
      <c r="EN627" s="24" t="s">
        <v>444</v>
      </c>
      <c r="EO627" s="24" t="s">
        <v>444</v>
      </c>
      <c r="EP627" t="s">
        <v>444</v>
      </c>
      <c r="EQ627" t="s">
        <v>444</v>
      </c>
      <c r="ER627" s="24" t="s">
        <v>444</v>
      </c>
      <c r="ES627" s="24" t="s">
        <v>444</v>
      </c>
      <c r="ET627" t="s">
        <v>444</v>
      </c>
      <c r="EU627" t="s">
        <v>444</v>
      </c>
      <c r="EV627" s="24" t="s">
        <v>444</v>
      </c>
      <c r="EW627" s="24" t="s">
        <v>444</v>
      </c>
      <c r="EX627" t="s">
        <v>444</v>
      </c>
      <c r="EY627" t="s">
        <v>444</v>
      </c>
      <c r="EZ627" s="24" t="s">
        <v>444</v>
      </c>
      <c r="FA627" s="24" t="s">
        <v>444</v>
      </c>
      <c r="FB627" t="s">
        <v>444</v>
      </c>
      <c r="FC627" t="s">
        <v>444</v>
      </c>
      <c r="FD627" s="24" t="s">
        <v>444</v>
      </c>
      <c r="FE627" s="24" t="s">
        <v>444</v>
      </c>
      <c r="FF627" t="s">
        <v>444</v>
      </c>
      <c r="FG627" t="s">
        <v>444</v>
      </c>
      <c r="FH627" s="24" t="s">
        <v>444</v>
      </c>
      <c r="FI627" s="24" t="s">
        <v>444</v>
      </c>
      <c r="FJ627" t="s">
        <v>444</v>
      </c>
      <c r="FK627" t="s">
        <v>444</v>
      </c>
      <c r="FL627" s="24" t="s">
        <v>444</v>
      </c>
      <c r="FM627" s="24" t="s">
        <v>444</v>
      </c>
      <c r="FN627" t="s">
        <v>444</v>
      </c>
      <c r="FO627" t="s">
        <v>444</v>
      </c>
      <c r="FP627" s="24" t="s">
        <v>444</v>
      </c>
      <c r="FQ627" s="24" t="s">
        <v>444</v>
      </c>
      <c r="FR627" t="s">
        <v>444</v>
      </c>
      <c r="FS627" t="s">
        <v>444</v>
      </c>
      <c r="FT627" s="24" t="s">
        <v>444</v>
      </c>
      <c r="FU627" s="24" t="s">
        <v>444</v>
      </c>
      <c r="FV627" t="s">
        <v>444</v>
      </c>
      <c r="FW627" t="s">
        <v>444</v>
      </c>
      <c r="FX627" s="24" t="s">
        <v>444</v>
      </c>
      <c r="FY627" s="24" t="s">
        <v>444</v>
      </c>
      <c r="FZ627" t="s">
        <v>444</v>
      </c>
      <c r="GA627" t="s">
        <v>444</v>
      </c>
      <c r="GB627" s="24" t="s">
        <v>444</v>
      </c>
      <c r="GC627" s="24" t="s">
        <v>444</v>
      </c>
      <c r="GD627" t="s">
        <v>444</v>
      </c>
      <c r="GE627" t="s">
        <v>444</v>
      </c>
      <c r="GF627" s="24" t="s">
        <v>444</v>
      </c>
      <c r="GG627" s="24" t="s">
        <v>444</v>
      </c>
      <c r="GH627" t="s">
        <v>15</v>
      </c>
      <c r="GI627" s="24" t="s">
        <v>526</v>
      </c>
      <c r="GJ627" s="24" t="s">
        <v>1453</v>
      </c>
      <c r="GK627" t="s">
        <v>1454</v>
      </c>
      <c r="GL627" t="s">
        <v>609</v>
      </c>
      <c r="GM627" s="24" t="s">
        <v>444</v>
      </c>
      <c r="GN627" s="24" t="s">
        <v>444</v>
      </c>
      <c r="GO627" t="s">
        <v>444</v>
      </c>
      <c r="GP627" t="s">
        <v>444</v>
      </c>
      <c r="GQ627" s="24" t="s">
        <v>444</v>
      </c>
      <c r="GR627" s="24" t="s">
        <v>444</v>
      </c>
      <c r="GS627" t="s">
        <v>444</v>
      </c>
      <c r="GT627" t="s">
        <v>444</v>
      </c>
      <c r="GU627" s="24" t="s">
        <v>444</v>
      </c>
      <c r="GV627" s="24" t="s">
        <v>444</v>
      </c>
      <c r="GW627" t="s">
        <v>444</v>
      </c>
      <c r="GX627" t="s">
        <v>444</v>
      </c>
      <c r="GY627" s="24" t="s">
        <v>444</v>
      </c>
      <c r="GZ627" s="24" t="s">
        <v>444</v>
      </c>
      <c r="HA627" t="s">
        <v>444</v>
      </c>
      <c r="HB627" t="s">
        <v>444</v>
      </c>
      <c r="HC627" s="24" t="s">
        <v>444</v>
      </c>
      <c r="HD627" s="24" t="s">
        <v>444</v>
      </c>
      <c r="HE627" t="s">
        <v>444</v>
      </c>
      <c r="HF627" t="s">
        <v>444</v>
      </c>
      <c r="HG627" s="24" t="s">
        <v>444</v>
      </c>
      <c r="HH627" s="24" t="s">
        <v>444</v>
      </c>
      <c r="HI627" t="s">
        <v>444</v>
      </c>
      <c r="HJ627" t="s">
        <v>444</v>
      </c>
      <c r="HK627" s="24" t="s">
        <v>444</v>
      </c>
      <c r="HL627" s="24" t="s">
        <v>444</v>
      </c>
      <c r="HM627" t="s">
        <v>444</v>
      </c>
      <c r="HN627" t="s">
        <v>444</v>
      </c>
      <c r="HO627" s="24" t="s">
        <v>444</v>
      </c>
      <c r="HP627" s="24" t="s">
        <v>444</v>
      </c>
      <c r="HQ627" t="s">
        <v>444</v>
      </c>
      <c r="HR627" t="s">
        <v>444</v>
      </c>
      <c r="HS627" s="24" t="s">
        <v>444</v>
      </c>
      <c r="HT627" s="24" t="s">
        <v>444</v>
      </c>
      <c r="HU627" t="s">
        <v>444</v>
      </c>
      <c r="HV627" t="s">
        <v>444</v>
      </c>
      <c r="HW627" s="24" t="s">
        <v>444</v>
      </c>
      <c r="HX627" s="24" t="s">
        <v>444</v>
      </c>
      <c r="HY627" t="s">
        <v>444</v>
      </c>
      <c r="HZ627" t="s">
        <v>444</v>
      </c>
      <c r="IA627" t="s">
        <v>2922</v>
      </c>
      <c r="IB627" t="s">
        <v>2736</v>
      </c>
      <c r="IC627" t="s">
        <v>3093</v>
      </c>
      <c r="ID627" s="33" t="b" cm="1">
        <f t="array" ref="ID627">_xlfn.IFNA(MATCH($A$2,_xlfn.NUMBERVALUE(Table_Query_from_MF_DSNP62[[#This Row],[CL_GLACCT_DR1]:[CL_GLACCT_CR4]]),0),0)&gt;=1</f>
        <v>1</v>
      </c>
      <c r="IE627" s="33" t="b">
        <f>OR(Table_Query_from_MF_DSNP62[[#This Row],[Pair1]:[Pair25]])</f>
        <v>1</v>
      </c>
      <c r="IF627" s="33">
        <f>_xlfn.IFNA(MATCH(TRUE,Table_Query_from_MF_DSNP62[[#This Row],[Pair1]:[Pair25]],0),"none")</f>
        <v>1</v>
      </c>
      <c r="IG627" s="33" t="b">
        <f>AND($A$2&gt;=_xlfn.NUMBERVALUE(Table_Query_from_MF_DSNP62[[#This Row],[CL_GL_ACCT_FR1]]),$A$2&lt;=_xlfn.NUMBERVALUE(Table_Query_from_MF_DSNP62[[#This Row],[CL_GL_ACCT_TO1]]))</f>
        <v>1</v>
      </c>
      <c r="IH627" s="33" t="b">
        <f>AND($A$2&gt;=_xlfn.NUMBERVALUE(Table_Query_from_MF_DSNP62[[#This Row],[CL_GL_ACCT_FR2]]),$A$2&lt;=_xlfn.NUMBERVALUE(Table_Query_from_MF_DSNP62[[#This Row],[CL_GL_ACCT_TO2]]))</f>
        <v>1</v>
      </c>
      <c r="II627" s="33" t="b">
        <f>AND($A$2&gt;=_xlfn.NUMBERVALUE(Table_Query_from_MF_DSNP62[[#This Row],[CL_GL_ACCT_FR3]]),$A$2&lt;=_xlfn.NUMBERVALUE(Table_Query_from_MF_DSNP62[[#This Row],[CL_GL_ACCT_TO3]]))</f>
        <v>1</v>
      </c>
      <c r="IJ627" s="33" t="b">
        <f>AND($A$2&gt;=_xlfn.NUMBERVALUE(Table_Query_from_MF_DSNP62[[#This Row],[CL_GL_ACCT_FR4]]),$A$2&lt;=_xlfn.NUMBERVALUE(Table_Query_from_MF_DSNP62[[#This Row],[CL_GL_ACCT_TO4]]))</f>
        <v>1</v>
      </c>
      <c r="IK627" s="33" t="b">
        <f>AND($A$2&gt;=_xlfn.NUMBERVALUE(Table_Query_from_MF_DSNP62[[#This Row],[CL_GL_ACCT_FR5]]),$A$2&lt;=_xlfn.NUMBERVALUE(Table_Query_from_MF_DSNP62[[#This Row],[CL_GL_ACCT_TO5]]))</f>
        <v>1</v>
      </c>
      <c r="IL627" s="33" t="b">
        <f>AND($A$2&gt;=_xlfn.NUMBERVALUE(Table_Query_from_MF_DSNP62[[#This Row],[CL_GL_ACCT_FR6]]),$A$2&lt;=_xlfn.NUMBERVALUE(Table_Query_from_MF_DSNP62[[#This Row],[CL_GL_ACCT_TO6]]))</f>
        <v>1</v>
      </c>
      <c r="IM627" s="33" t="b">
        <f>AND($A$2&gt;=_xlfn.NUMBERVALUE(Table_Query_from_MF_DSNP62[[#This Row],[CL_GL_ACCT_FR7]]),$A$2&lt;=_xlfn.NUMBERVALUE(Table_Query_from_MF_DSNP62[[#This Row],[CL_GL_ACCT_TO7]]))</f>
        <v>1</v>
      </c>
      <c r="IN627" s="33" t="b">
        <f>AND($A$2&gt;=_xlfn.NUMBERVALUE(Table_Query_from_MF_DSNP62[[#This Row],[CL_GL_ACCT_FR8]]),$A$2&lt;=_xlfn.NUMBERVALUE(Table_Query_from_MF_DSNP62[[#This Row],[CL_GL_ACCT_TO8]]))</f>
        <v>1</v>
      </c>
      <c r="IO627" s="33" t="b">
        <f>AND($A$2&gt;=_xlfn.NUMBERVALUE(Table_Query_from_MF_DSNP62[[#This Row],[CL_GL_ACCT_FR9]]),$A$2&lt;=_xlfn.NUMBERVALUE(Table_Query_from_MF_DSNP62[[#This Row],[CL_GL_ACCT_TO9]]))</f>
        <v>1</v>
      </c>
      <c r="IP627" s="33" t="b">
        <f>AND($A$2&gt;=_xlfn.NUMBERVALUE(Table_Query_from_MF_DSNP62[[#This Row],[CL_GL_ACCT_FR10]]),$A$2&lt;=_xlfn.NUMBERVALUE(Table_Query_from_MF_DSNP62[[#This Row],[CL_GL_ACCT_TO10]]))</f>
        <v>1</v>
      </c>
      <c r="IQ627" s="33" t="b">
        <f>AND($A$2&gt;=_xlfn.NUMBERVALUE(Table_Query_from_MF_DSNP62[[#This Row],[CL_GL_ACCT_FR11]]),$A$2&lt;=_xlfn.NUMBERVALUE(Table_Query_from_MF_DSNP62[[#This Row],[CL_GL_ACCT_TO11]]))</f>
        <v>1</v>
      </c>
      <c r="IR627" s="33" t="b">
        <f>AND($A$2&gt;=_xlfn.NUMBERVALUE(Table_Query_from_MF_DSNP62[[#This Row],[CL_GL_ACCT_FR12]]),$A$2&lt;=_xlfn.NUMBERVALUE(Table_Query_from_MF_DSNP62[[#This Row],[CL_GL_ACCT_TO12]]))</f>
        <v>1</v>
      </c>
      <c r="IS627" s="33" t="b">
        <f>AND($A$2&gt;=_xlfn.NUMBERVALUE(Table_Query_from_MF_DSNP62[[#This Row],[CL_GL_ACCT_FR13]]),$A$2&lt;=_xlfn.NUMBERVALUE(Table_Query_from_MF_DSNP62[[#This Row],[CL_GL_ACCT_TO13]]))</f>
        <v>1</v>
      </c>
      <c r="IT627" s="33" t="b">
        <f>AND($A$2&gt;=_xlfn.NUMBERVALUE(Table_Query_from_MF_DSNP62[[#This Row],[CL_GL_ACCT_FR14]]),$A$2&lt;=_xlfn.NUMBERVALUE(Table_Query_from_MF_DSNP62[[#This Row],[CL_GL_ACCT_TO14]]))</f>
        <v>1</v>
      </c>
      <c r="IU627" s="33" t="b">
        <f>AND($A$2&gt;=_xlfn.NUMBERVALUE(Table_Query_from_MF_DSNP62[[#This Row],[CL_GL_ACCT_FR15]]),$A$2&lt;=_xlfn.NUMBERVALUE(Table_Query_from_MF_DSNP62[[#This Row],[CL_GL_ACCT_TO15]]))</f>
        <v>1</v>
      </c>
      <c r="IV627" s="33" t="b">
        <f>AND($A$2&gt;=_xlfn.NUMBERVALUE(Table_Query_from_MF_DSNP62[[#This Row],[CL_GL_ACCT_FR16]]),$A$2&lt;=_xlfn.NUMBERVALUE(Table_Query_from_MF_DSNP62[[#This Row],[CL_GL_ACCT_TO16]]))</f>
        <v>1</v>
      </c>
      <c r="IW627" s="33" t="b">
        <f>AND($A$2&gt;=_xlfn.NUMBERVALUE(Table_Query_from_MF_DSNP62[[#This Row],[CL_GL_ACCT_FR17]]),$A$2&lt;=_xlfn.NUMBERVALUE(Table_Query_from_MF_DSNP62[[#This Row],[CL_GL_ACCT_TO17]]))</f>
        <v>1</v>
      </c>
      <c r="IX627" s="33" t="b">
        <f>AND($A$2&gt;=_xlfn.NUMBERVALUE(Table_Query_from_MF_DSNP62[[#This Row],[CL_GL_ACCT_FR18]]),$A$2&lt;=_xlfn.NUMBERVALUE(Table_Query_from_MF_DSNP62[[#This Row],[CL_GL_ACCT_TO18]]))</f>
        <v>1</v>
      </c>
      <c r="IY627" s="33" t="b">
        <f>AND($A$2&gt;=_xlfn.NUMBERVALUE(Table_Query_from_MF_DSNP62[[#This Row],[CL_GL_ACCT_FR19]]),$A$2&lt;=_xlfn.NUMBERVALUE(Table_Query_from_MF_DSNP62[[#This Row],[CL_GL_ACCT_TO19]]))</f>
        <v>1</v>
      </c>
      <c r="IZ627" s="33" t="b">
        <f>AND($A$2&gt;=_xlfn.NUMBERVALUE(Table_Query_from_MF_DSNP62[[#This Row],[CL_GL_ACCT_FR20]]),$A$2&lt;=_xlfn.NUMBERVALUE(Table_Query_from_MF_DSNP62[[#This Row],[CL_GL_ACCT_TO20]]))</f>
        <v>1</v>
      </c>
      <c r="JA627" s="33" t="b">
        <f>AND($A$2&gt;=_xlfn.NUMBERVALUE(Table_Query_from_MF_DSNP62[[#This Row],[CL_GL_ACCT_FR21]]),$A$2&lt;=_xlfn.NUMBERVALUE(Table_Query_from_MF_DSNP62[[#This Row],[CL_GL_ACCT_TO21]]))</f>
        <v>1</v>
      </c>
      <c r="JB627" s="33" t="b">
        <f>AND($A$2&gt;=_xlfn.NUMBERVALUE(Table_Query_from_MF_DSNP62[[#This Row],[CL_GL_ACCT_FR22]]),$A$2&lt;=_xlfn.NUMBERVALUE(Table_Query_from_MF_DSNP62[[#This Row],[CL_GL_ACCT_TO22]]))</f>
        <v>1</v>
      </c>
      <c r="JC627" s="33" t="b">
        <f>AND($A$2&gt;=_xlfn.NUMBERVALUE(Table_Query_from_MF_DSNP62[[#This Row],[CL_GL_ACCT_FR23]]),$A$2&lt;=_xlfn.NUMBERVALUE(Table_Query_from_MF_DSNP62[[#This Row],[CL_GL_ACCT_TO23]]))</f>
        <v>1</v>
      </c>
      <c r="JD627" s="33" t="b">
        <f>AND($A$2&gt;=_xlfn.NUMBERVALUE(Table_Query_from_MF_DSNP62[[#This Row],[CL_GL_ACCT_FR24]]),$A$2&lt;=_xlfn.NUMBERVALUE(Table_Query_from_MF_DSNP62[[#This Row],[CL_GL_ACCT_TO24]]))</f>
        <v>1</v>
      </c>
      <c r="JE627" s="33" t="b">
        <f>AND($A$2&gt;=_xlfn.NUMBERVALUE(Table_Query_from_MF_DSNP62[[#This Row],[CL_GL_ACCT_FR25]]),$A$2&lt;=_xlfn.NUMBERVALUE(Table_Query_from_MF_DSNP62[[#This Row],[CL_GL_ACCT_TO25]]))</f>
        <v>1</v>
      </c>
      <c r="JF627" s="33" t="b">
        <f>OR(Table_Query_from_MF_DSNP62[[#This Row],[PairA]:[PairO]])</f>
        <v>1</v>
      </c>
      <c r="JG627" s="33">
        <f>_xlfn.IFNA(MATCH(TRUE,Table_Query_from_MF_DSNP62[[#This Row],[PairA]:[PairO]],0),"none")</f>
        <v>3</v>
      </c>
      <c r="JH627" s="33" t="b">
        <f>AND($B$2&gt;=_xlfn.NUMBERVALUE(Table_Query_from_MF_DSNP62[[#This Row],[CL_CMP_OBJ_FR1]]),$B$2&lt;=_xlfn.NUMBERVALUE(Table_Query_from_MF_DSNP62[[#This Row],[CL_CMP_OBJ_TO1]]))</f>
        <v>0</v>
      </c>
      <c r="JI627" s="33" t="b">
        <f>AND($B$2&gt;=_xlfn.NUMBERVALUE(Table_Query_from_MF_DSNP62[[#This Row],[CL_CMP_OBJ_FR2]]),$B$2&lt;=_xlfn.NUMBERVALUE(Table_Query_from_MF_DSNP62[[#This Row],[CL_CMP_OBJ_TO2]]))</f>
        <v>0</v>
      </c>
      <c r="JJ627" s="33" t="b">
        <f>AND($B$2&gt;=_xlfn.NUMBERVALUE(Table_Query_from_MF_DSNP62[[#This Row],[CL_CMP_OBJ_FR3]]),$B$2&lt;=_xlfn.NUMBERVALUE(Table_Query_from_MF_DSNP62[[#This Row],[CL_CMP_OBJ_TO3]]))</f>
        <v>1</v>
      </c>
      <c r="JK627" s="33" t="b">
        <f>AND($B$2&gt;=_xlfn.NUMBERVALUE(Table_Query_from_MF_DSNP62[[#This Row],[CL_CMP_OBJ_FR4]]),$B$2&lt;=_xlfn.NUMBERVALUE(Table_Query_from_MF_DSNP62[[#This Row],[CL_CMP_OBJ_TO4]]))</f>
        <v>1</v>
      </c>
      <c r="JL627" s="33" t="b">
        <f>AND($B$2&gt;=_xlfn.NUMBERVALUE(Table_Query_from_MF_DSNP62[[#This Row],[CL_CMP_OBJ_FR5]]),$B$2&lt;=_xlfn.NUMBERVALUE(Table_Query_from_MF_DSNP62[[#This Row],[CL_CMP_OBJ_TO5]]))</f>
        <v>1</v>
      </c>
      <c r="JM627" s="33" t="b">
        <f>AND($B$2&gt;=_xlfn.NUMBERVALUE(Table_Query_from_MF_DSNP62[[#This Row],[CL_CMP_OBJ_FR6]]),$B$2&lt;=_xlfn.NUMBERVALUE(Table_Query_from_MF_DSNP62[[#This Row],[CL_CMP_OBJ_TO6]]))</f>
        <v>1</v>
      </c>
      <c r="JN627" s="33" t="b">
        <f>AND($B$2&gt;=_xlfn.NUMBERVALUE(Table_Query_from_MF_DSNP62[[#This Row],[CL_CMP_OBJ_FR7]]),$B$2&lt;=_xlfn.NUMBERVALUE(Table_Query_from_MF_DSNP62[[#This Row],[CL_CMP_OBJ_TO7]]))</f>
        <v>1</v>
      </c>
      <c r="JO627" s="33" t="b">
        <f>AND($B$2&gt;=_xlfn.NUMBERVALUE(Table_Query_from_MF_DSNP62[[#This Row],[CL_CMP_OBJ_FR8]]),$B$2&lt;=_xlfn.NUMBERVALUE(Table_Query_from_MF_DSNP62[[#This Row],[CL_CMP_OBJ_TO8]]))</f>
        <v>1</v>
      </c>
      <c r="JP627" s="33" t="b">
        <f>AND($B$2&gt;=_xlfn.NUMBERVALUE(Table_Query_from_MF_DSNP62[[#This Row],[CL_CMP_OBJ_FR9]]),$B$2&lt;=_xlfn.NUMBERVALUE(Table_Query_from_MF_DSNP62[[#This Row],[CL_CMP_OBJ_TO9]]))</f>
        <v>1</v>
      </c>
      <c r="JQ627" s="33" t="b">
        <f>AND($B$2&gt;=_xlfn.NUMBERVALUE(Table_Query_from_MF_DSNP62[[#This Row],[CL_CMP_OBJ_FR10]]),$B$2&lt;=_xlfn.NUMBERVALUE(Table_Query_from_MF_DSNP62[[#This Row],[CL_CMP_OBJ_TO10]]))</f>
        <v>1</v>
      </c>
      <c r="JR627" s="33" t="b">
        <f>AND($B$2&gt;=_xlfn.NUMBERVALUE(Table_Query_from_MF_DSNP62[[#This Row],[CL_CMP_OBJ_FR11]]),$B$2&lt;=_xlfn.NUMBERVALUE(Table_Query_from_MF_DSNP62[[#This Row],[CL_CMP_OBJ_TO11]]))</f>
        <v>1</v>
      </c>
      <c r="JS627" s="33" t="b">
        <f>AND($B$2&gt;=_xlfn.NUMBERVALUE(Table_Query_from_MF_DSNP62[[#This Row],[CL_CMP_OBJ_FR12]]),$B$2&lt;=_xlfn.NUMBERVALUE(Table_Query_from_MF_DSNP62[[#This Row],[CL_CMP_OBJ_TO12]]))</f>
        <v>1</v>
      </c>
      <c r="JT627" s="33" t="b">
        <f>AND($B$2&gt;=_xlfn.NUMBERVALUE(Table_Query_from_MF_DSNP62[[#This Row],[CL_CMP_OBJ_FR13]]),$B$2&lt;=_xlfn.NUMBERVALUE(Table_Query_from_MF_DSNP62[[#This Row],[CL_CMP_OBJ_TO13]]))</f>
        <v>1</v>
      </c>
      <c r="JU627" s="33" t="b">
        <f>AND($B$2&gt;=_xlfn.NUMBERVALUE(Table_Query_from_MF_DSNP62[[#This Row],[CL_CMP_OBJ_FR14]]),$B$2&lt;=_xlfn.NUMBERVALUE(Table_Query_from_MF_DSNP62[[#This Row],[CL_CMP_OBJ_TO14]]))</f>
        <v>1</v>
      </c>
      <c r="JV627" s="33" t="b">
        <f>AND($B$2&gt;=_xlfn.NUMBERVALUE(Table_Query_from_MF_DSNP62[[#This Row],[CL_CMP_OBJ_FR15]]),$B$2&lt;=_xlfn.NUMBERVALUE(Table_Query_from_MF_DSNP62[[#This Row],[CL_CMP_OBJ_TO15]]))</f>
        <v>1</v>
      </c>
    </row>
    <row r="628" spans="1:282" x14ac:dyDescent="0.25">
      <c r="A628" t="b">
        <f>OR(,Table_Query_from_MF_DSNP62[[#This Row],[Desired GL included as "hard-coded" GL?]],Table_Query_from_MF_DSNP62[[#This Row],[Desired GL included as "Open GL"?]])</f>
        <v>1</v>
      </c>
      <c r="B628" t="b">
        <f>Table_Query_from_MF_DSNP62[[#This Row],[Desired CObj included as "Open CObj"?]]</f>
        <v>1</v>
      </c>
      <c r="C628" t="s">
        <v>2398</v>
      </c>
      <c r="D628" t="s">
        <v>2391</v>
      </c>
      <c r="E628" t="s">
        <v>8</v>
      </c>
      <c r="F628" s="24" t="s">
        <v>2</v>
      </c>
      <c r="G628" t="s">
        <v>13</v>
      </c>
      <c r="H628" s="24" t="s">
        <v>444</v>
      </c>
      <c r="I628" t="s">
        <v>444</v>
      </c>
      <c r="J628" s="24" t="s">
        <v>444</v>
      </c>
      <c r="K628" t="s">
        <v>444</v>
      </c>
      <c r="L628" s="24" t="s">
        <v>444</v>
      </c>
      <c r="M628" t="s">
        <v>444</v>
      </c>
      <c r="N628" t="s">
        <v>444</v>
      </c>
      <c r="O628" t="s">
        <v>444</v>
      </c>
      <c r="P628" t="s">
        <v>444</v>
      </c>
      <c r="Q628" t="s">
        <v>15</v>
      </c>
      <c r="R628" t="s">
        <v>444</v>
      </c>
      <c r="S628" t="s">
        <v>442</v>
      </c>
      <c r="T628" t="s">
        <v>447</v>
      </c>
      <c r="U628" t="s">
        <v>444</v>
      </c>
      <c r="V628" t="s">
        <v>444</v>
      </c>
      <c r="W628" t="s">
        <v>442</v>
      </c>
      <c r="X628" t="s">
        <v>442</v>
      </c>
      <c r="Y628" t="s">
        <v>444</v>
      </c>
      <c r="Z628" t="s">
        <v>442</v>
      </c>
      <c r="AA628" t="s">
        <v>442</v>
      </c>
      <c r="AB628" t="s">
        <v>442</v>
      </c>
      <c r="AC628" t="s">
        <v>444</v>
      </c>
      <c r="AD628" t="s">
        <v>442</v>
      </c>
      <c r="AE628" t="s">
        <v>444</v>
      </c>
      <c r="AF628" t="s">
        <v>444</v>
      </c>
      <c r="AG628" t="s">
        <v>442</v>
      </c>
      <c r="AH628" t="s">
        <v>444</v>
      </c>
      <c r="AI628" t="s">
        <v>447</v>
      </c>
      <c r="AJ628" t="s">
        <v>442</v>
      </c>
      <c r="AK628" t="s">
        <v>442</v>
      </c>
      <c r="AL628" t="s">
        <v>444</v>
      </c>
      <c r="AM628" t="s">
        <v>444</v>
      </c>
      <c r="AN628" t="s">
        <v>444</v>
      </c>
      <c r="AO628" t="s">
        <v>444</v>
      </c>
      <c r="AP628" t="s">
        <v>442</v>
      </c>
      <c r="AQ628" t="s">
        <v>1440</v>
      </c>
      <c r="AR628" t="s">
        <v>1451</v>
      </c>
      <c r="AS628" t="s">
        <v>162</v>
      </c>
      <c r="AT628" t="s">
        <v>10</v>
      </c>
      <c r="AU628" t="s">
        <v>444</v>
      </c>
      <c r="AV628" t="s">
        <v>442</v>
      </c>
      <c r="AW628" t="s">
        <v>444</v>
      </c>
      <c r="AX628" t="s">
        <v>444</v>
      </c>
      <c r="AY628" t="s">
        <v>444</v>
      </c>
      <c r="AZ628" t="s">
        <v>7</v>
      </c>
      <c r="BA628" t="s">
        <v>478</v>
      </c>
      <c r="BB628" t="s">
        <v>444</v>
      </c>
      <c r="BC628" t="s">
        <v>444</v>
      </c>
      <c r="BD628" t="s">
        <v>1359</v>
      </c>
      <c r="BE628" t="s">
        <v>2399</v>
      </c>
      <c r="BF628" t="s">
        <v>740</v>
      </c>
      <c r="BG628" t="s">
        <v>444</v>
      </c>
      <c r="BH628" t="s">
        <v>444</v>
      </c>
      <c r="BI628" t="s">
        <v>444</v>
      </c>
      <c r="BJ628" t="s">
        <v>444</v>
      </c>
      <c r="BK628" t="s">
        <v>444</v>
      </c>
      <c r="BL628" t="s">
        <v>444</v>
      </c>
      <c r="BM628" t="s">
        <v>444</v>
      </c>
      <c r="BN628" t="s">
        <v>444</v>
      </c>
      <c r="BO628" t="s">
        <v>444</v>
      </c>
      <c r="BP628" t="s">
        <v>444</v>
      </c>
      <c r="BQ628" t="s">
        <v>444</v>
      </c>
      <c r="BR628" t="s">
        <v>444</v>
      </c>
      <c r="BS628" t="s">
        <v>444</v>
      </c>
      <c r="BT628" t="s">
        <v>444</v>
      </c>
      <c r="BU628" t="s">
        <v>444</v>
      </c>
      <c r="BV628" t="s">
        <v>444</v>
      </c>
      <c r="BW628" t="s">
        <v>444</v>
      </c>
      <c r="BX628" t="s">
        <v>444</v>
      </c>
      <c r="BY628" t="s">
        <v>444</v>
      </c>
      <c r="BZ628" t="s">
        <v>444</v>
      </c>
      <c r="CA628" t="s">
        <v>444</v>
      </c>
      <c r="CB628" t="s">
        <v>444</v>
      </c>
      <c r="CC628" t="s">
        <v>1360</v>
      </c>
      <c r="CD628" t="s">
        <v>852</v>
      </c>
      <c r="CE628" t="s">
        <v>444</v>
      </c>
      <c r="CF628" t="s">
        <v>444</v>
      </c>
      <c r="CG628" t="s">
        <v>444</v>
      </c>
      <c r="CH628" t="s">
        <v>444</v>
      </c>
      <c r="CI628" t="s">
        <v>444</v>
      </c>
      <c r="CJ628" t="s">
        <v>444</v>
      </c>
      <c r="CK628" t="s">
        <v>444</v>
      </c>
      <c r="CL628" t="s">
        <v>444</v>
      </c>
      <c r="CM628" t="s">
        <v>444</v>
      </c>
      <c r="CN628" t="s">
        <v>444</v>
      </c>
      <c r="CO628" t="s">
        <v>444</v>
      </c>
      <c r="CP628" t="s">
        <v>444</v>
      </c>
      <c r="CQ628" t="s">
        <v>444</v>
      </c>
      <c r="CR628" t="s">
        <v>444</v>
      </c>
      <c r="CS628" t="s">
        <v>444</v>
      </c>
      <c r="CT628" t="s">
        <v>444</v>
      </c>
      <c r="CU628" t="s">
        <v>444</v>
      </c>
      <c r="CV628" t="s">
        <v>2922</v>
      </c>
      <c r="CW628" t="s">
        <v>2736</v>
      </c>
      <c r="CX628" t="s">
        <v>2737</v>
      </c>
      <c r="CY628" t="s">
        <v>1370</v>
      </c>
      <c r="CZ628" t="s">
        <v>1371</v>
      </c>
      <c r="DA628" t="s">
        <v>444</v>
      </c>
      <c r="DB628" t="s">
        <v>444</v>
      </c>
      <c r="DC628" t="s">
        <v>444</v>
      </c>
      <c r="DD628" t="s">
        <v>444</v>
      </c>
      <c r="DE628" t="s">
        <v>444</v>
      </c>
      <c r="DF628" t="s">
        <v>444</v>
      </c>
      <c r="DG628" t="s">
        <v>444</v>
      </c>
      <c r="DH628" t="s">
        <v>444</v>
      </c>
      <c r="DI628" t="s">
        <v>443</v>
      </c>
      <c r="DJ628" t="s">
        <v>282</v>
      </c>
      <c r="DK628" t="s">
        <v>1440</v>
      </c>
      <c r="DL628" t="s">
        <v>1451</v>
      </c>
      <c r="DM628" t="s">
        <v>529</v>
      </c>
      <c r="DN628" t="s">
        <v>444</v>
      </c>
      <c r="DO628" t="s">
        <v>444</v>
      </c>
      <c r="DP628" t="s">
        <v>444</v>
      </c>
      <c r="DQ628" t="s">
        <v>444</v>
      </c>
      <c r="DR628" t="s">
        <v>444</v>
      </c>
      <c r="DS628" t="s">
        <v>444</v>
      </c>
      <c r="DT628" s="24" t="s">
        <v>444</v>
      </c>
      <c r="DU628" s="24" t="s">
        <v>444</v>
      </c>
      <c r="DV628" t="s">
        <v>444</v>
      </c>
      <c r="DW628" t="s">
        <v>444</v>
      </c>
      <c r="DX628" s="24" t="s">
        <v>444</v>
      </c>
      <c r="DY628" s="24" t="s">
        <v>444</v>
      </c>
      <c r="DZ628" t="s">
        <v>444</v>
      </c>
      <c r="EA628" t="s">
        <v>444</v>
      </c>
      <c r="EB628" s="24" t="s">
        <v>444</v>
      </c>
      <c r="EC628" s="24" t="s">
        <v>444</v>
      </c>
      <c r="ED628" t="s">
        <v>444</v>
      </c>
      <c r="EE628" t="s">
        <v>444</v>
      </c>
      <c r="EF628" s="24" t="s">
        <v>444</v>
      </c>
      <c r="EG628" s="24" t="s">
        <v>444</v>
      </c>
      <c r="EH628" t="s">
        <v>444</v>
      </c>
      <c r="EI628" t="s">
        <v>444</v>
      </c>
      <c r="EJ628" s="24" t="s">
        <v>444</v>
      </c>
      <c r="EK628" s="24" t="s">
        <v>444</v>
      </c>
      <c r="EL628" t="s">
        <v>444</v>
      </c>
      <c r="EM628" t="s">
        <v>444</v>
      </c>
      <c r="EN628" s="24" t="s">
        <v>444</v>
      </c>
      <c r="EO628" s="24" t="s">
        <v>444</v>
      </c>
      <c r="EP628" t="s">
        <v>444</v>
      </c>
      <c r="EQ628" t="s">
        <v>444</v>
      </c>
      <c r="ER628" s="24" t="s">
        <v>444</v>
      </c>
      <c r="ES628" s="24" t="s">
        <v>444</v>
      </c>
      <c r="ET628" t="s">
        <v>444</v>
      </c>
      <c r="EU628" t="s">
        <v>444</v>
      </c>
      <c r="EV628" s="24" t="s">
        <v>444</v>
      </c>
      <c r="EW628" s="24" t="s">
        <v>444</v>
      </c>
      <c r="EX628" t="s">
        <v>444</v>
      </c>
      <c r="EY628" t="s">
        <v>444</v>
      </c>
      <c r="EZ628" s="24" t="s">
        <v>444</v>
      </c>
      <c r="FA628" s="24" t="s">
        <v>444</v>
      </c>
      <c r="FB628" t="s">
        <v>444</v>
      </c>
      <c r="FC628" t="s">
        <v>444</v>
      </c>
      <c r="FD628" s="24" t="s">
        <v>444</v>
      </c>
      <c r="FE628" s="24" t="s">
        <v>444</v>
      </c>
      <c r="FF628" t="s">
        <v>444</v>
      </c>
      <c r="FG628" t="s">
        <v>444</v>
      </c>
      <c r="FH628" s="24" t="s">
        <v>444</v>
      </c>
      <c r="FI628" s="24" t="s">
        <v>444</v>
      </c>
      <c r="FJ628" t="s">
        <v>444</v>
      </c>
      <c r="FK628" t="s">
        <v>444</v>
      </c>
      <c r="FL628" s="24" t="s">
        <v>444</v>
      </c>
      <c r="FM628" s="24" t="s">
        <v>444</v>
      </c>
      <c r="FN628" t="s">
        <v>444</v>
      </c>
      <c r="FO628" t="s">
        <v>444</v>
      </c>
      <c r="FP628" s="24" t="s">
        <v>444</v>
      </c>
      <c r="FQ628" s="24" t="s">
        <v>444</v>
      </c>
      <c r="FR628" t="s">
        <v>444</v>
      </c>
      <c r="FS628" t="s">
        <v>444</v>
      </c>
      <c r="FT628" s="24" t="s">
        <v>444</v>
      </c>
      <c r="FU628" s="24" t="s">
        <v>444</v>
      </c>
      <c r="FV628" t="s">
        <v>444</v>
      </c>
      <c r="FW628" t="s">
        <v>444</v>
      </c>
      <c r="FX628" s="24" t="s">
        <v>444</v>
      </c>
      <c r="FY628" s="24" t="s">
        <v>444</v>
      </c>
      <c r="FZ628" t="s">
        <v>444</v>
      </c>
      <c r="GA628" t="s">
        <v>444</v>
      </c>
      <c r="GB628" s="24" t="s">
        <v>444</v>
      </c>
      <c r="GC628" s="24" t="s">
        <v>444</v>
      </c>
      <c r="GD628" t="s">
        <v>444</v>
      </c>
      <c r="GE628" t="s">
        <v>444</v>
      </c>
      <c r="GF628" s="24" t="s">
        <v>444</v>
      </c>
      <c r="GG628" s="24" t="s">
        <v>444</v>
      </c>
      <c r="GH628" t="s">
        <v>444</v>
      </c>
      <c r="GI628" s="24" t="s">
        <v>444</v>
      </c>
      <c r="GJ628" s="24" t="s">
        <v>444</v>
      </c>
      <c r="GK628" t="s">
        <v>444</v>
      </c>
      <c r="GL628" t="s">
        <v>444</v>
      </c>
      <c r="GM628" s="24" t="s">
        <v>444</v>
      </c>
      <c r="GN628" s="24" t="s">
        <v>444</v>
      </c>
      <c r="GO628" t="s">
        <v>444</v>
      </c>
      <c r="GP628" t="s">
        <v>444</v>
      </c>
      <c r="GQ628" s="24" t="s">
        <v>444</v>
      </c>
      <c r="GR628" s="24" t="s">
        <v>444</v>
      </c>
      <c r="GS628" t="s">
        <v>444</v>
      </c>
      <c r="GT628" t="s">
        <v>444</v>
      </c>
      <c r="GU628" s="24" t="s">
        <v>444</v>
      </c>
      <c r="GV628" s="24" t="s">
        <v>444</v>
      </c>
      <c r="GW628" t="s">
        <v>444</v>
      </c>
      <c r="GX628" t="s">
        <v>444</v>
      </c>
      <c r="GY628" s="24" t="s">
        <v>444</v>
      </c>
      <c r="GZ628" s="24" t="s">
        <v>444</v>
      </c>
      <c r="HA628" t="s">
        <v>444</v>
      </c>
      <c r="HB628" t="s">
        <v>444</v>
      </c>
      <c r="HC628" s="24" t="s">
        <v>444</v>
      </c>
      <c r="HD628" s="24" t="s">
        <v>444</v>
      </c>
      <c r="HE628" t="s">
        <v>444</v>
      </c>
      <c r="HF628" t="s">
        <v>444</v>
      </c>
      <c r="HG628" s="24" t="s">
        <v>444</v>
      </c>
      <c r="HH628" s="24" t="s">
        <v>444</v>
      </c>
      <c r="HI628" t="s">
        <v>444</v>
      </c>
      <c r="HJ628" t="s">
        <v>444</v>
      </c>
      <c r="HK628" s="24" t="s">
        <v>444</v>
      </c>
      <c r="HL628" s="24" t="s">
        <v>444</v>
      </c>
      <c r="HM628" t="s">
        <v>444</v>
      </c>
      <c r="HN628" t="s">
        <v>444</v>
      </c>
      <c r="HO628" s="24" t="s">
        <v>444</v>
      </c>
      <c r="HP628" s="24" t="s">
        <v>444</v>
      </c>
      <c r="HQ628" t="s">
        <v>444</v>
      </c>
      <c r="HR628" t="s">
        <v>444</v>
      </c>
      <c r="HS628" s="24" t="s">
        <v>444</v>
      </c>
      <c r="HT628" s="24" t="s">
        <v>444</v>
      </c>
      <c r="HU628" t="s">
        <v>444</v>
      </c>
      <c r="HV628" t="s">
        <v>444</v>
      </c>
      <c r="HW628" s="24" t="s">
        <v>444</v>
      </c>
      <c r="HX628" s="24" t="s">
        <v>444</v>
      </c>
      <c r="HY628" t="s">
        <v>444</v>
      </c>
      <c r="HZ628" t="s">
        <v>444</v>
      </c>
      <c r="IA628" t="s">
        <v>2922</v>
      </c>
      <c r="IB628" t="s">
        <v>2736</v>
      </c>
      <c r="IC628" t="s">
        <v>3093</v>
      </c>
      <c r="ID628" s="33" t="b" cm="1">
        <f t="array" ref="ID628">_xlfn.IFNA(MATCH($A$2,_xlfn.NUMBERVALUE(Table_Query_from_MF_DSNP62[[#This Row],[CL_GLACCT_DR1]:[CL_GLACCT_CR4]]),0),0)&gt;=1</f>
        <v>1</v>
      </c>
      <c r="IE628" s="33" t="b">
        <f>OR(Table_Query_from_MF_DSNP62[[#This Row],[Pair1]:[Pair25]])</f>
        <v>1</v>
      </c>
      <c r="IF628" s="33">
        <f>_xlfn.IFNA(MATCH(TRUE,Table_Query_from_MF_DSNP62[[#This Row],[Pair1]:[Pair25]],0),"none")</f>
        <v>1</v>
      </c>
      <c r="IG628" s="33" t="b">
        <f>AND($A$2&gt;=_xlfn.NUMBERVALUE(Table_Query_from_MF_DSNP62[[#This Row],[CL_GL_ACCT_FR1]]),$A$2&lt;=_xlfn.NUMBERVALUE(Table_Query_from_MF_DSNP62[[#This Row],[CL_GL_ACCT_TO1]]))</f>
        <v>1</v>
      </c>
      <c r="IH628" s="33" t="b">
        <f>AND($A$2&gt;=_xlfn.NUMBERVALUE(Table_Query_from_MF_DSNP62[[#This Row],[CL_GL_ACCT_FR2]]),$A$2&lt;=_xlfn.NUMBERVALUE(Table_Query_from_MF_DSNP62[[#This Row],[CL_GL_ACCT_TO2]]))</f>
        <v>1</v>
      </c>
      <c r="II628" s="33" t="b">
        <f>AND($A$2&gt;=_xlfn.NUMBERVALUE(Table_Query_from_MF_DSNP62[[#This Row],[CL_GL_ACCT_FR3]]),$A$2&lt;=_xlfn.NUMBERVALUE(Table_Query_from_MF_DSNP62[[#This Row],[CL_GL_ACCT_TO3]]))</f>
        <v>1</v>
      </c>
      <c r="IJ628" s="33" t="b">
        <f>AND($A$2&gt;=_xlfn.NUMBERVALUE(Table_Query_from_MF_DSNP62[[#This Row],[CL_GL_ACCT_FR4]]),$A$2&lt;=_xlfn.NUMBERVALUE(Table_Query_from_MF_DSNP62[[#This Row],[CL_GL_ACCT_TO4]]))</f>
        <v>1</v>
      </c>
      <c r="IK628" s="33" t="b">
        <f>AND($A$2&gt;=_xlfn.NUMBERVALUE(Table_Query_from_MF_DSNP62[[#This Row],[CL_GL_ACCT_FR5]]),$A$2&lt;=_xlfn.NUMBERVALUE(Table_Query_from_MF_DSNP62[[#This Row],[CL_GL_ACCT_TO5]]))</f>
        <v>1</v>
      </c>
      <c r="IL628" s="33" t="b">
        <f>AND($A$2&gt;=_xlfn.NUMBERVALUE(Table_Query_from_MF_DSNP62[[#This Row],[CL_GL_ACCT_FR6]]),$A$2&lt;=_xlfn.NUMBERVALUE(Table_Query_from_MF_DSNP62[[#This Row],[CL_GL_ACCT_TO6]]))</f>
        <v>1</v>
      </c>
      <c r="IM628" s="33" t="b">
        <f>AND($A$2&gt;=_xlfn.NUMBERVALUE(Table_Query_from_MF_DSNP62[[#This Row],[CL_GL_ACCT_FR7]]),$A$2&lt;=_xlfn.NUMBERVALUE(Table_Query_from_MF_DSNP62[[#This Row],[CL_GL_ACCT_TO7]]))</f>
        <v>1</v>
      </c>
      <c r="IN628" s="33" t="b">
        <f>AND($A$2&gt;=_xlfn.NUMBERVALUE(Table_Query_from_MF_DSNP62[[#This Row],[CL_GL_ACCT_FR8]]),$A$2&lt;=_xlfn.NUMBERVALUE(Table_Query_from_MF_DSNP62[[#This Row],[CL_GL_ACCT_TO8]]))</f>
        <v>1</v>
      </c>
      <c r="IO628" s="33" t="b">
        <f>AND($A$2&gt;=_xlfn.NUMBERVALUE(Table_Query_from_MF_DSNP62[[#This Row],[CL_GL_ACCT_FR9]]),$A$2&lt;=_xlfn.NUMBERVALUE(Table_Query_from_MF_DSNP62[[#This Row],[CL_GL_ACCT_TO9]]))</f>
        <v>1</v>
      </c>
      <c r="IP628" s="33" t="b">
        <f>AND($A$2&gt;=_xlfn.NUMBERVALUE(Table_Query_from_MF_DSNP62[[#This Row],[CL_GL_ACCT_FR10]]),$A$2&lt;=_xlfn.NUMBERVALUE(Table_Query_from_MF_DSNP62[[#This Row],[CL_GL_ACCT_TO10]]))</f>
        <v>1</v>
      </c>
      <c r="IQ628" s="33" t="b">
        <f>AND($A$2&gt;=_xlfn.NUMBERVALUE(Table_Query_from_MF_DSNP62[[#This Row],[CL_GL_ACCT_FR11]]),$A$2&lt;=_xlfn.NUMBERVALUE(Table_Query_from_MF_DSNP62[[#This Row],[CL_GL_ACCT_TO11]]))</f>
        <v>1</v>
      </c>
      <c r="IR628" s="33" t="b">
        <f>AND($A$2&gt;=_xlfn.NUMBERVALUE(Table_Query_from_MF_DSNP62[[#This Row],[CL_GL_ACCT_FR12]]),$A$2&lt;=_xlfn.NUMBERVALUE(Table_Query_from_MF_DSNP62[[#This Row],[CL_GL_ACCT_TO12]]))</f>
        <v>1</v>
      </c>
      <c r="IS628" s="33" t="b">
        <f>AND($A$2&gt;=_xlfn.NUMBERVALUE(Table_Query_from_MF_DSNP62[[#This Row],[CL_GL_ACCT_FR13]]),$A$2&lt;=_xlfn.NUMBERVALUE(Table_Query_from_MF_DSNP62[[#This Row],[CL_GL_ACCT_TO13]]))</f>
        <v>1</v>
      </c>
      <c r="IT628" s="33" t="b">
        <f>AND($A$2&gt;=_xlfn.NUMBERVALUE(Table_Query_from_MF_DSNP62[[#This Row],[CL_GL_ACCT_FR14]]),$A$2&lt;=_xlfn.NUMBERVALUE(Table_Query_from_MF_DSNP62[[#This Row],[CL_GL_ACCT_TO14]]))</f>
        <v>1</v>
      </c>
      <c r="IU628" s="33" t="b">
        <f>AND($A$2&gt;=_xlfn.NUMBERVALUE(Table_Query_from_MF_DSNP62[[#This Row],[CL_GL_ACCT_FR15]]),$A$2&lt;=_xlfn.NUMBERVALUE(Table_Query_from_MF_DSNP62[[#This Row],[CL_GL_ACCT_TO15]]))</f>
        <v>1</v>
      </c>
      <c r="IV628" s="33" t="b">
        <f>AND($A$2&gt;=_xlfn.NUMBERVALUE(Table_Query_from_MF_DSNP62[[#This Row],[CL_GL_ACCT_FR16]]),$A$2&lt;=_xlfn.NUMBERVALUE(Table_Query_from_MF_DSNP62[[#This Row],[CL_GL_ACCT_TO16]]))</f>
        <v>1</v>
      </c>
      <c r="IW628" s="33" t="b">
        <f>AND($A$2&gt;=_xlfn.NUMBERVALUE(Table_Query_from_MF_DSNP62[[#This Row],[CL_GL_ACCT_FR17]]),$A$2&lt;=_xlfn.NUMBERVALUE(Table_Query_from_MF_DSNP62[[#This Row],[CL_GL_ACCT_TO17]]))</f>
        <v>1</v>
      </c>
      <c r="IX628" s="33" t="b">
        <f>AND($A$2&gt;=_xlfn.NUMBERVALUE(Table_Query_from_MF_DSNP62[[#This Row],[CL_GL_ACCT_FR18]]),$A$2&lt;=_xlfn.NUMBERVALUE(Table_Query_from_MF_DSNP62[[#This Row],[CL_GL_ACCT_TO18]]))</f>
        <v>1</v>
      </c>
      <c r="IY628" s="33" t="b">
        <f>AND($A$2&gt;=_xlfn.NUMBERVALUE(Table_Query_from_MF_DSNP62[[#This Row],[CL_GL_ACCT_FR19]]),$A$2&lt;=_xlfn.NUMBERVALUE(Table_Query_from_MF_DSNP62[[#This Row],[CL_GL_ACCT_TO19]]))</f>
        <v>1</v>
      </c>
      <c r="IZ628" s="33" t="b">
        <f>AND($A$2&gt;=_xlfn.NUMBERVALUE(Table_Query_from_MF_DSNP62[[#This Row],[CL_GL_ACCT_FR20]]),$A$2&lt;=_xlfn.NUMBERVALUE(Table_Query_from_MF_DSNP62[[#This Row],[CL_GL_ACCT_TO20]]))</f>
        <v>1</v>
      </c>
      <c r="JA628" s="33" t="b">
        <f>AND($A$2&gt;=_xlfn.NUMBERVALUE(Table_Query_from_MF_DSNP62[[#This Row],[CL_GL_ACCT_FR21]]),$A$2&lt;=_xlfn.NUMBERVALUE(Table_Query_from_MF_DSNP62[[#This Row],[CL_GL_ACCT_TO21]]))</f>
        <v>1</v>
      </c>
      <c r="JB628" s="33" t="b">
        <f>AND($A$2&gt;=_xlfn.NUMBERVALUE(Table_Query_from_MF_DSNP62[[#This Row],[CL_GL_ACCT_FR22]]),$A$2&lt;=_xlfn.NUMBERVALUE(Table_Query_from_MF_DSNP62[[#This Row],[CL_GL_ACCT_TO22]]))</f>
        <v>1</v>
      </c>
      <c r="JC628" s="33" t="b">
        <f>AND($A$2&gt;=_xlfn.NUMBERVALUE(Table_Query_from_MF_DSNP62[[#This Row],[CL_GL_ACCT_FR23]]),$A$2&lt;=_xlfn.NUMBERVALUE(Table_Query_from_MF_DSNP62[[#This Row],[CL_GL_ACCT_TO23]]))</f>
        <v>1</v>
      </c>
      <c r="JD628" s="33" t="b">
        <f>AND($A$2&gt;=_xlfn.NUMBERVALUE(Table_Query_from_MF_DSNP62[[#This Row],[CL_GL_ACCT_FR24]]),$A$2&lt;=_xlfn.NUMBERVALUE(Table_Query_from_MF_DSNP62[[#This Row],[CL_GL_ACCT_TO24]]))</f>
        <v>1</v>
      </c>
      <c r="JE628" s="33" t="b">
        <f>AND($A$2&gt;=_xlfn.NUMBERVALUE(Table_Query_from_MF_DSNP62[[#This Row],[CL_GL_ACCT_FR25]]),$A$2&lt;=_xlfn.NUMBERVALUE(Table_Query_from_MF_DSNP62[[#This Row],[CL_GL_ACCT_TO25]]))</f>
        <v>1</v>
      </c>
      <c r="JF628" s="33" t="b">
        <f>OR(Table_Query_from_MF_DSNP62[[#This Row],[PairA]:[PairO]])</f>
        <v>1</v>
      </c>
      <c r="JG628" s="33">
        <f>_xlfn.IFNA(MATCH(TRUE,Table_Query_from_MF_DSNP62[[#This Row],[PairA]:[PairO]],0),"none")</f>
        <v>1</v>
      </c>
      <c r="JH628" s="33" t="b">
        <f>AND($B$2&gt;=_xlfn.NUMBERVALUE(Table_Query_from_MF_DSNP62[[#This Row],[CL_CMP_OBJ_FR1]]),$B$2&lt;=_xlfn.NUMBERVALUE(Table_Query_from_MF_DSNP62[[#This Row],[CL_CMP_OBJ_TO1]]))</f>
        <v>1</v>
      </c>
      <c r="JI628" s="33" t="b">
        <f>AND($B$2&gt;=_xlfn.NUMBERVALUE(Table_Query_from_MF_DSNP62[[#This Row],[CL_CMP_OBJ_FR2]]),$B$2&lt;=_xlfn.NUMBERVALUE(Table_Query_from_MF_DSNP62[[#This Row],[CL_CMP_OBJ_TO2]]))</f>
        <v>1</v>
      </c>
      <c r="JJ628" s="33" t="b">
        <f>AND($B$2&gt;=_xlfn.NUMBERVALUE(Table_Query_from_MF_DSNP62[[#This Row],[CL_CMP_OBJ_FR3]]),$B$2&lt;=_xlfn.NUMBERVALUE(Table_Query_from_MF_DSNP62[[#This Row],[CL_CMP_OBJ_TO3]]))</f>
        <v>1</v>
      </c>
      <c r="JK628" s="33" t="b">
        <f>AND($B$2&gt;=_xlfn.NUMBERVALUE(Table_Query_from_MF_DSNP62[[#This Row],[CL_CMP_OBJ_FR4]]),$B$2&lt;=_xlfn.NUMBERVALUE(Table_Query_from_MF_DSNP62[[#This Row],[CL_CMP_OBJ_TO4]]))</f>
        <v>1</v>
      </c>
      <c r="JL628" s="33" t="b">
        <f>AND($B$2&gt;=_xlfn.NUMBERVALUE(Table_Query_from_MF_DSNP62[[#This Row],[CL_CMP_OBJ_FR5]]),$B$2&lt;=_xlfn.NUMBERVALUE(Table_Query_from_MF_DSNP62[[#This Row],[CL_CMP_OBJ_TO5]]))</f>
        <v>1</v>
      </c>
      <c r="JM628" s="33" t="b">
        <f>AND($B$2&gt;=_xlfn.NUMBERVALUE(Table_Query_from_MF_DSNP62[[#This Row],[CL_CMP_OBJ_FR6]]),$B$2&lt;=_xlfn.NUMBERVALUE(Table_Query_from_MF_DSNP62[[#This Row],[CL_CMP_OBJ_TO6]]))</f>
        <v>1</v>
      </c>
      <c r="JN628" s="33" t="b">
        <f>AND($B$2&gt;=_xlfn.NUMBERVALUE(Table_Query_from_MF_DSNP62[[#This Row],[CL_CMP_OBJ_FR7]]),$B$2&lt;=_xlfn.NUMBERVALUE(Table_Query_from_MF_DSNP62[[#This Row],[CL_CMP_OBJ_TO7]]))</f>
        <v>1</v>
      </c>
      <c r="JO628" s="33" t="b">
        <f>AND($B$2&gt;=_xlfn.NUMBERVALUE(Table_Query_from_MF_DSNP62[[#This Row],[CL_CMP_OBJ_FR8]]),$B$2&lt;=_xlfn.NUMBERVALUE(Table_Query_from_MF_DSNP62[[#This Row],[CL_CMP_OBJ_TO8]]))</f>
        <v>1</v>
      </c>
      <c r="JP628" s="33" t="b">
        <f>AND($B$2&gt;=_xlfn.NUMBERVALUE(Table_Query_from_MF_DSNP62[[#This Row],[CL_CMP_OBJ_FR9]]),$B$2&lt;=_xlfn.NUMBERVALUE(Table_Query_from_MF_DSNP62[[#This Row],[CL_CMP_OBJ_TO9]]))</f>
        <v>1</v>
      </c>
      <c r="JQ628" s="33" t="b">
        <f>AND($B$2&gt;=_xlfn.NUMBERVALUE(Table_Query_from_MF_DSNP62[[#This Row],[CL_CMP_OBJ_FR10]]),$B$2&lt;=_xlfn.NUMBERVALUE(Table_Query_from_MF_DSNP62[[#This Row],[CL_CMP_OBJ_TO10]]))</f>
        <v>1</v>
      </c>
      <c r="JR628" s="33" t="b">
        <f>AND($B$2&gt;=_xlfn.NUMBERVALUE(Table_Query_from_MF_DSNP62[[#This Row],[CL_CMP_OBJ_FR11]]),$B$2&lt;=_xlfn.NUMBERVALUE(Table_Query_from_MF_DSNP62[[#This Row],[CL_CMP_OBJ_TO11]]))</f>
        <v>1</v>
      </c>
      <c r="JS628" s="33" t="b">
        <f>AND($B$2&gt;=_xlfn.NUMBERVALUE(Table_Query_from_MF_DSNP62[[#This Row],[CL_CMP_OBJ_FR12]]),$B$2&lt;=_xlfn.NUMBERVALUE(Table_Query_from_MF_DSNP62[[#This Row],[CL_CMP_OBJ_TO12]]))</f>
        <v>1</v>
      </c>
      <c r="JT628" s="33" t="b">
        <f>AND($B$2&gt;=_xlfn.NUMBERVALUE(Table_Query_from_MF_DSNP62[[#This Row],[CL_CMP_OBJ_FR13]]),$B$2&lt;=_xlfn.NUMBERVALUE(Table_Query_from_MF_DSNP62[[#This Row],[CL_CMP_OBJ_TO13]]))</f>
        <v>1</v>
      </c>
      <c r="JU628" s="33" t="b">
        <f>AND($B$2&gt;=_xlfn.NUMBERVALUE(Table_Query_from_MF_DSNP62[[#This Row],[CL_CMP_OBJ_FR14]]),$B$2&lt;=_xlfn.NUMBERVALUE(Table_Query_from_MF_DSNP62[[#This Row],[CL_CMP_OBJ_TO14]]))</f>
        <v>1</v>
      </c>
      <c r="JV628" s="33" t="b">
        <f>AND($B$2&gt;=_xlfn.NUMBERVALUE(Table_Query_from_MF_DSNP62[[#This Row],[CL_CMP_OBJ_FR15]]),$B$2&lt;=_xlfn.NUMBERVALUE(Table_Query_from_MF_DSNP62[[#This Row],[CL_CMP_OBJ_TO15]]))</f>
        <v>1</v>
      </c>
    </row>
    <row r="629" spans="1:282" x14ac:dyDescent="0.25">
      <c r="A629" t="b">
        <f>OR(,Table_Query_from_MF_DSNP62[[#This Row],[Desired GL included as "hard-coded" GL?]],Table_Query_from_MF_DSNP62[[#This Row],[Desired GL included as "Open GL"?]])</f>
        <v>1</v>
      </c>
      <c r="B629" t="b">
        <f>Table_Query_from_MF_DSNP62[[#This Row],[Desired CObj included as "Open CObj"?]]</f>
        <v>1</v>
      </c>
      <c r="C629" t="s">
        <v>2399</v>
      </c>
      <c r="D629" t="s">
        <v>2400</v>
      </c>
      <c r="E629" t="s">
        <v>8</v>
      </c>
      <c r="F629" s="24" t="s">
        <v>13</v>
      </c>
      <c r="G629" t="s">
        <v>198</v>
      </c>
      <c r="H629" s="24" t="s">
        <v>444</v>
      </c>
      <c r="I629" t="s">
        <v>444</v>
      </c>
      <c r="J629" s="24" t="s">
        <v>444</v>
      </c>
      <c r="K629" t="s">
        <v>444</v>
      </c>
      <c r="L629" s="24" t="s">
        <v>444</v>
      </c>
      <c r="M629" t="s">
        <v>444</v>
      </c>
      <c r="N629" t="s">
        <v>444</v>
      </c>
      <c r="O629" t="s">
        <v>444</v>
      </c>
      <c r="P629" t="s">
        <v>444</v>
      </c>
      <c r="Q629" t="s">
        <v>15</v>
      </c>
      <c r="R629" t="s">
        <v>444</v>
      </c>
      <c r="S629" t="s">
        <v>442</v>
      </c>
      <c r="T629" t="s">
        <v>447</v>
      </c>
      <c r="U629" t="s">
        <v>444</v>
      </c>
      <c r="V629" t="s">
        <v>444</v>
      </c>
      <c r="W629" t="s">
        <v>442</v>
      </c>
      <c r="X629" t="s">
        <v>442</v>
      </c>
      <c r="Y629" t="s">
        <v>444</v>
      </c>
      <c r="Z629" t="s">
        <v>442</v>
      </c>
      <c r="AA629" t="s">
        <v>442</v>
      </c>
      <c r="AB629" t="s">
        <v>442</v>
      </c>
      <c r="AC629" t="s">
        <v>444</v>
      </c>
      <c r="AD629" t="s">
        <v>442</v>
      </c>
      <c r="AE629" t="s">
        <v>444</v>
      </c>
      <c r="AF629" t="s">
        <v>444</v>
      </c>
      <c r="AG629" t="s">
        <v>442</v>
      </c>
      <c r="AH629" t="s">
        <v>447</v>
      </c>
      <c r="AI629" t="s">
        <v>447</v>
      </c>
      <c r="AJ629" t="s">
        <v>442</v>
      </c>
      <c r="AK629" t="s">
        <v>444</v>
      </c>
      <c r="AL629" t="s">
        <v>444</v>
      </c>
      <c r="AM629" t="s">
        <v>444</v>
      </c>
      <c r="AN629" t="s">
        <v>444</v>
      </c>
      <c r="AO629" t="s">
        <v>444</v>
      </c>
      <c r="AP629" t="s">
        <v>442</v>
      </c>
      <c r="AQ629" t="s">
        <v>282</v>
      </c>
      <c r="AR629" t="s">
        <v>1451</v>
      </c>
      <c r="AS629" t="s">
        <v>162</v>
      </c>
      <c r="AT629" t="s">
        <v>10</v>
      </c>
      <c r="AU629" t="s">
        <v>444</v>
      </c>
      <c r="AV629" t="s">
        <v>442</v>
      </c>
      <c r="AW629" t="s">
        <v>444</v>
      </c>
      <c r="AX629" t="s">
        <v>444</v>
      </c>
      <c r="AY629" t="s">
        <v>444</v>
      </c>
      <c r="AZ629" t="s">
        <v>7</v>
      </c>
      <c r="BA629" t="s">
        <v>478</v>
      </c>
      <c r="BB629" t="s">
        <v>444</v>
      </c>
      <c r="BC629" t="s">
        <v>444</v>
      </c>
      <c r="BD629" t="s">
        <v>1359</v>
      </c>
      <c r="BE629" t="s">
        <v>2398</v>
      </c>
      <c r="BF629" t="s">
        <v>1360</v>
      </c>
      <c r="BG629" t="s">
        <v>444</v>
      </c>
      <c r="BH629" t="s">
        <v>444</v>
      </c>
      <c r="BI629" t="s">
        <v>444</v>
      </c>
      <c r="BJ629" t="s">
        <v>444</v>
      </c>
      <c r="BK629" t="s">
        <v>444</v>
      </c>
      <c r="BL629" t="s">
        <v>444</v>
      </c>
      <c r="BM629" t="s">
        <v>444</v>
      </c>
      <c r="BN629" t="s">
        <v>444</v>
      </c>
      <c r="BO629" t="s">
        <v>444</v>
      </c>
      <c r="BP629" t="s">
        <v>444</v>
      </c>
      <c r="BQ629" t="s">
        <v>444</v>
      </c>
      <c r="BR629" t="s">
        <v>444</v>
      </c>
      <c r="BS629" t="s">
        <v>444</v>
      </c>
      <c r="BT629" t="s">
        <v>444</v>
      </c>
      <c r="BU629" t="s">
        <v>444</v>
      </c>
      <c r="BV629" t="s">
        <v>444</v>
      </c>
      <c r="BW629" t="s">
        <v>444</v>
      </c>
      <c r="BX629" t="s">
        <v>444</v>
      </c>
      <c r="BY629" t="s">
        <v>444</v>
      </c>
      <c r="BZ629" t="s">
        <v>444</v>
      </c>
      <c r="CA629" t="s">
        <v>444</v>
      </c>
      <c r="CB629" t="s">
        <v>444</v>
      </c>
      <c r="CC629" t="s">
        <v>1360</v>
      </c>
      <c r="CD629" t="s">
        <v>843</v>
      </c>
      <c r="CE629" t="s">
        <v>444</v>
      </c>
      <c r="CF629" t="s">
        <v>444</v>
      </c>
      <c r="CG629" t="s">
        <v>444</v>
      </c>
      <c r="CH629" t="s">
        <v>444</v>
      </c>
      <c r="CI629" t="s">
        <v>444</v>
      </c>
      <c r="CJ629" t="s">
        <v>444</v>
      </c>
      <c r="CK629" t="s">
        <v>444</v>
      </c>
      <c r="CL629" t="s">
        <v>444</v>
      </c>
      <c r="CM629" t="s">
        <v>444</v>
      </c>
      <c r="CN629" t="s">
        <v>444</v>
      </c>
      <c r="CO629" t="s">
        <v>444</v>
      </c>
      <c r="CP629" t="s">
        <v>444</v>
      </c>
      <c r="CQ629" t="s">
        <v>444</v>
      </c>
      <c r="CR629" t="s">
        <v>444</v>
      </c>
      <c r="CS629" t="s">
        <v>444</v>
      </c>
      <c r="CT629" t="s">
        <v>444</v>
      </c>
      <c r="CU629" t="s">
        <v>282</v>
      </c>
      <c r="CV629" t="s">
        <v>2922</v>
      </c>
      <c r="CW629" t="s">
        <v>2736</v>
      </c>
      <c r="CX629" t="s">
        <v>2842</v>
      </c>
      <c r="CY629" t="s">
        <v>1370</v>
      </c>
      <c r="CZ629" t="s">
        <v>1371</v>
      </c>
      <c r="DA629" t="s">
        <v>444</v>
      </c>
      <c r="DB629" t="s">
        <v>444</v>
      </c>
      <c r="DC629" t="s">
        <v>444</v>
      </c>
      <c r="DD629" t="s">
        <v>444</v>
      </c>
      <c r="DE629" t="s">
        <v>444</v>
      </c>
      <c r="DF629" t="s">
        <v>444</v>
      </c>
      <c r="DG629" t="s">
        <v>444</v>
      </c>
      <c r="DH629" t="s">
        <v>444</v>
      </c>
      <c r="DI629" t="s">
        <v>443</v>
      </c>
      <c r="DJ629" t="s">
        <v>282</v>
      </c>
      <c r="DK629" t="s">
        <v>1440</v>
      </c>
      <c r="DL629" t="s">
        <v>1451</v>
      </c>
      <c r="DM629" t="s">
        <v>529</v>
      </c>
      <c r="DN629" t="s">
        <v>444</v>
      </c>
      <c r="DO629" t="s">
        <v>444</v>
      </c>
      <c r="DP629" t="s">
        <v>444</v>
      </c>
      <c r="DQ629" t="s">
        <v>444</v>
      </c>
      <c r="DR629" t="s">
        <v>444</v>
      </c>
      <c r="DS629" t="s">
        <v>444</v>
      </c>
      <c r="DT629" s="24" t="s">
        <v>444</v>
      </c>
      <c r="DU629" s="24" t="s">
        <v>444</v>
      </c>
      <c r="DV629" t="s">
        <v>444</v>
      </c>
      <c r="DW629" t="s">
        <v>444</v>
      </c>
      <c r="DX629" s="24" t="s">
        <v>444</v>
      </c>
      <c r="DY629" s="24" t="s">
        <v>444</v>
      </c>
      <c r="DZ629" t="s">
        <v>444</v>
      </c>
      <c r="EA629" t="s">
        <v>444</v>
      </c>
      <c r="EB629" s="24" t="s">
        <v>444</v>
      </c>
      <c r="EC629" s="24" t="s">
        <v>444</v>
      </c>
      <c r="ED629" t="s">
        <v>444</v>
      </c>
      <c r="EE629" t="s">
        <v>444</v>
      </c>
      <c r="EF629" s="24" t="s">
        <v>444</v>
      </c>
      <c r="EG629" s="24" t="s">
        <v>444</v>
      </c>
      <c r="EH629" t="s">
        <v>444</v>
      </c>
      <c r="EI629" t="s">
        <v>444</v>
      </c>
      <c r="EJ629" s="24" t="s">
        <v>444</v>
      </c>
      <c r="EK629" s="24" t="s">
        <v>444</v>
      </c>
      <c r="EL629" t="s">
        <v>444</v>
      </c>
      <c r="EM629" t="s">
        <v>444</v>
      </c>
      <c r="EN629" s="24" t="s">
        <v>444</v>
      </c>
      <c r="EO629" s="24" t="s">
        <v>444</v>
      </c>
      <c r="EP629" t="s">
        <v>444</v>
      </c>
      <c r="EQ629" t="s">
        <v>444</v>
      </c>
      <c r="ER629" s="24" t="s">
        <v>444</v>
      </c>
      <c r="ES629" s="24" t="s">
        <v>444</v>
      </c>
      <c r="ET629" t="s">
        <v>444</v>
      </c>
      <c r="EU629" t="s">
        <v>444</v>
      </c>
      <c r="EV629" s="24" t="s">
        <v>444</v>
      </c>
      <c r="EW629" s="24" t="s">
        <v>444</v>
      </c>
      <c r="EX629" t="s">
        <v>444</v>
      </c>
      <c r="EY629" t="s">
        <v>444</v>
      </c>
      <c r="EZ629" s="24" t="s">
        <v>444</v>
      </c>
      <c r="FA629" s="24" t="s">
        <v>444</v>
      </c>
      <c r="FB629" t="s">
        <v>444</v>
      </c>
      <c r="FC629" t="s">
        <v>444</v>
      </c>
      <c r="FD629" s="24" t="s">
        <v>444</v>
      </c>
      <c r="FE629" s="24" t="s">
        <v>444</v>
      </c>
      <c r="FF629" t="s">
        <v>444</v>
      </c>
      <c r="FG629" t="s">
        <v>444</v>
      </c>
      <c r="FH629" s="24" t="s">
        <v>444</v>
      </c>
      <c r="FI629" s="24" t="s">
        <v>444</v>
      </c>
      <c r="FJ629" t="s">
        <v>444</v>
      </c>
      <c r="FK629" t="s">
        <v>444</v>
      </c>
      <c r="FL629" s="24" t="s">
        <v>444</v>
      </c>
      <c r="FM629" s="24" t="s">
        <v>444</v>
      </c>
      <c r="FN629" t="s">
        <v>444</v>
      </c>
      <c r="FO629" t="s">
        <v>444</v>
      </c>
      <c r="FP629" s="24" t="s">
        <v>444</v>
      </c>
      <c r="FQ629" s="24" t="s">
        <v>444</v>
      </c>
      <c r="FR629" t="s">
        <v>444</v>
      </c>
      <c r="FS629" t="s">
        <v>444</v>
      </c>
      <c r="FT629" s="24" t="s">
        <v>444</v>
      </c>
      <c r="FU629" s="24" t="s">
        <v>444</v>
      </c>
      <c r="FV629" t="s">
        <v>444</v>
      </c>
      <c r="FW629" t="s">
        <v>444</v>
      </c>
      <c r="FX629" s="24" t="s">
        <v>444</v>
      </c>
      <c r="FY629" s="24" t="s">
        <v>444</v>
      </c>
      <c r="FZ629" t="s">
        <v>444</v>
      </c>
      <c r="GA629" t="s">
        <v>444</v>
      </c>
      <c r="GB629" s="24" t="s">
        <v>444</v>
      </c>
      <c r="GC629" s="24" t="s">
        <v>444</v>
      </c>
      <c r="GD629" t="s">
        <v>444</v>
      </c>
      <c r="GE629" t="s">
        <v>444</v>
      </c>
      <c r="GF629" s="24" t="s">
        <v>444</v>
      </c>
      <c r="GG629" s="24" t="s">
        <v>444</v>
      </c>
      <c r="GH629" t="s">
        <v>444</v>
      </c>
      <c r="GI629" s="24" t="s">
        <v>444</v>
      </c>
      <c r="GJ629" s="24" t="s">
        <v>444</v>
      </c>
      <c r="GK629" t="s">
        <v>444</v>
      </c>
      <c r="GL629" t="s">
        <v>444</v>
      </c>
      <c r="GM629" s="24" t="s">
        <v>444</v>
      </c>
      <c r="GN629" s="24" t="s">
        <v>444</v>
      </c>
      <c r="GO629" t="s">
        <v>444</v>
      </c>
      <c r="GP629" t="s">
        <v>444</v>
      </c>
      <c r="GQ629" s="24" t="s">
        <v>444</v>
      </c>
      <c r="GR629" s="24" t="s">
        <v>444</v>
      </c>
      <c r="GS629" t="s">
        <v>444</v>
      </c>
      <c r="GT629" t="s">
        <v>444</v>
      </c>
      <c r="GU629" s="24" t="s">
        <v>444</v>
      </c>
      <c r="GV629" s="24" t="s">
        <v>444</v>
      </c>
      <c r="GW629" t="s">
        <v>444</v>
      </c>
      <c r="GX629" t="s">
        <v>444</v>
      </c>
      <c r="GY629" s="24" t="s">
        <v>444</v>
      </c>
      <c r="GZ629" s="24" t="s">
        <v>444</v>
      </c>
      <c r="HA629" t="s">
        <v>444</v>
      </c>
      <c r="HB629" t="s">
        <v>444</v>
      </c>
      <c r="HC629" s="24" t="s">
        <v>444</v>
      </c>
      <c r="HD629" s="24" t="s">
        <v>444</v>
      </c>
      <c r="HE629" t="s">
        <v>444</v>
      </c>
      <c r="HF629" t="s">
        <v>444</v>
      </c>
      <c r="HG629" s="24" t="s">
        <v>444</v>
      </c>
      <c r="HH629" s="24" t="s">
        <v>444</v>
      </c>
      <c r="HI629" t="s">
        <v>444</v>
      </c>
      <c r="HJ629" t="s">
        <v>444</v>
      </c>
      <c r="HK629" s="24" t="s">
        <v>444</v>
      </c>
      <c r="HL629" s="24" t="s">
        <v>444</v>
      </c>
      <c r="HM629" t="s">
        <v>444</v>
      </c>
      <c r="HN629" t="s">
        <v>444</v>
      </c>
      <c r="HO629" s="24" t="s">
        <v>444</v>
      </c>
      <c r="HP629" s="24" t="s">
        <v>444</v>
      </c>
      <c r="HQ629" t="s">
        <v>444</v>
      </c>
      <c r="HR629" t="s">
        <v>444</v>
      </c>
      <c r="HS629" s="24" t="s">
        <v>444</v>
      </c>
      <c r="HT629" s="24" t="s">
        <v>444</v>
      </c>
      <c r="HU629" t="s">
        <v>444</v>
      </c>
      <c r="HV629" t="s">
        <v>444</v>
      </c>
      <c r="HW629" s="24" t="s">
        <v>444</v>
      </c>
      <c r="HX629" s="24" t="s">
        <v>444</v>
      </c>
      <c r="HY629" t="s">
        <v>444</v>
      </c>
      <c r="HZ629" t="s">
        <v>444</v>
      </c>
      <c r="IA629" t="s">
        <v>2922</v>
      </c>
      <c r="IB629" t="s">
        <v>2736</v>
      </c>
      <c r="IC629" t="s">
        <v>3093</v>
      </c>
      <c r="ID629" s="33" t="b" cm="1">
        <f t="array" ref="ID629">_xlfn.IFNA(MATCH($A$2,_xlfn.NUMBERVALUE(Table_Query_from_MF_DSNP62[[#This Row],[CL_GLACCT_DR1]:[CL_GLACCT_CR4]]),0),0)&gt;=1</f>
        <v>1</v>
      </c>
      <c r="IE629" s="33" t="b">
        <f>OR(Table_Query_from_MF_DSNP62[[#This Row],[Pair1]:[Pair25]])</f>
        <v>1</v>
      </c>
      <c r="IF629" s="33">
        <f>_xlfn.IFNA(MATCH(TRUE,Table_Query_from_MF_DSNP62[[#This Row],[Pair1]:[Pair25]],0),"none")</f>
        <v>1</v>
      </c>
      <c r="IG629" s="33" t="b">
        <f>AND($A$2&gt;=_xlfn.NUMBERVALUE(Table_Query_from_MF_DSNP62[[#This Row],[CL_GL_ACCT_FR1]]),$A$2&lt;=_xlfn.NUMBERVALUE(Table_Query_from_MF_DSNP62[[#This Row],[CL_GL_ACCT_TO1]]))</f>
        <v>1</v>
      </c>
      <c r="IH629" s="33" t="b">
        <f>AND($A$2&gt;=_xlfn.NUMBERVALUE(Table_Query_from_MF_DSNP62[[#This Row],[CL_GL_ACCT_FR2]]),$A$2&lt;=_xlfn.NUMBERVALUE(Table_Query_from_MF_DSNP62[[#This Row],[CL_GL_ACCT_TO2]]))</f>
        <v>1</v>
      </c>
      <c r="II629" s="33" t="b">
        <f>AND($A$2&gt;=_xlfn.NUMBERVALUE(Table_Query_from_MF_DSNP62[[#This Row],[CL_GL_ACCT_FR3]]),$A$2&lt;=_xlfn.NUMBERVALUE(Table_Query_from_MF_DSNP62[[#This Row],[CL_GL_ACCT_TO3]]))</f>
        <v>1</v>
      </c>
      <c r="IJ629" s="33" t="b">
        <f>AND($A$2&gt;=_xlfn.NUMBERVALUE(Table_Query_from_MF_DSNP62[[#This Row],[CL_GL_ACCT_FR4]]),$A$2&lt;=_xlfn.NUMBERVALUE(Table_Query_from_MF_DSNP62[[#This Row],[CL_GL_ACCT_TO4]]))</f>
        <v>1</v>
      </c>
      <c r="IK629" s="33" t="b">
        <f>AND($A$2&gt;=_xlfn.NUMBERVALUE(Table_Query_from_MF_DSNP62[[#This Row],[CL_GL_ACCT_FR5]]),$A$2&lt;=_xlfn.NUMBERVALUE(Table_Query_from_MF_DSNP62[[#This Row],[CL_GL_ACCT_TO5]]))</f>
        <v>1</v>
      </c>
      <c r="IL629" s="33" t="b">
        <f>AND($A$2&gt;=_xlfn.NUMBERVALUE(Table_Query_from_MF_DSNP62[[#This Row],[CL_GL_ACCT_FR6]]),$A$2&lt;=_xlfn.NUMBERVALUE(Table_Query_from_MF_DSNP62[[#This Row],[CL_GL_ACCT_TO6]]))</f>
        <v>1</v>
      </c>
      <c r="IM629" s="33" t="b">
        <f>AND($A$2&gt;=_xlfn.NUMBERVALUE(Table_Query_from_MF_DSNP62[[#This Row],[CL_GL_ACCT_FR7]]),$A$2&lt;=_xlfn.NUMBERVALUE(Table_Query_from_MF_DSNP62[[#This Row],[CL_GL_ACCT_TO7]]))</f>
        <v>1</v>
      </c>
      <c r="IN629" s="33" t="b">
        <f>AND($A$2&gt;=_xlfn.NUMBERVALUE(Table_Query_from_MF_DSNP62[[#This Row],[CL_GL_ACCT_FR8]]),$A$2&lt;=_xlfn.NUMBERVALUE(Table_Query_from_MF_DSNP62[[#This Row],[CL_GL_ACCT_TO8]]))</f>
        <v>1</v>
      </c>
      <c r="IO629" s="33" t="b">
        <f>AND($A$2&gt;=_xlfn.NUMBERVALUE(Table_Query_from_MF_DSNP62[[#This Row],[CL_GL_ACCT_FR9]]),$A$2&lt;=_xlfn.NUMBERVALUE(Table_Query_from_MF_DSNP62[[#This Row],[CL_GL_ACCT_TO9]]))</f>
        <v>1</v>
      </c>
      <c r="IP629" s="33" t="b">
        <f>AND($A$2&gt;=_xlfn.NUMBERVALUE(Table_Query_from_MF_DSNP62[[#This Row],[CL_GL_ACCT_FR10]]),$A$2&lt;=_xlfn.NUMBERVALUE(Table_Query_from_MF_DSNP62[[#This Row],[CL_GL_ACCT_TO10]]))</f>
        <v>1</v>
      </c>
      <c r="IQ629" s="33" t="b">
        <f>AND($A$2&gt;=_xlfn.NUMBERVALUE(Table_Query_from_MF_DSNP62[[#This Row],[CL_GL_ACCT_FR11]]),$A$2&lt;=_xlfn.NUMBERVALUE(Table_Query_from_MF_DSNP62[[#This Row],[CL_GL_ACCT_TO11]]))</f>
        <v>1</v>
      </c>
      <c r="IR629" s="33" t="b">
        <f>AND($A$2&gt;=_xlfn.NUMBERVALUE(Table_Query_from_MF_DSNP62[[#This Row],[CL_GL_ACCT_FR12]]),$A$2&lt;=_xlfn.NUMBERVALUE(Table_Query_from_MF_DSNP62[[#This Row],[CL_GL_ACCT_TO12]]))</f>
        <v>1</v>
      </c>
      <c r="IS629" s="33" t="b">
        <f>AND($A$2&gt;=_xlfn.NUMBERVALUE(Table_Query_from_MF_DSNP62[[#This Row],[CL_GL_ACCT_FR13]]),$A$2&lt;=_xlfn.NUMBERVALUE(Table_Query_from_MF_DSNP62[[#This Row],[CL_GL_ACCT_TO13]]))</f>
        <v>1</v>
      </c>
      <c r="IT629" s="33" t="b">
        <f>AND($A$2&gt;=_xlfn.NUMBERVALUE(Table_Query_from_MF_DSNP62[[#This Row],[CL_GL_ACCT_FR14]]),$A$2&lt;=_xlfn.NUMBERVALUE(Table_Query_from_MF_DSNP62[[#This Row],[CL_GL_ACCT_TO14]]))</f>
        <v>1</v>
      </c>
      <c r="IU629" s="33" t="b">
        <f>AND($A$2&gt;=_xlfn.NUMBERVALUE(Table_Query_from_MF_DSNP62[[#This Row],[CL_GL_ACCT_FR15]]),$A$2&lt;=_xlfn.NUMBERVALUE(Table_Query_from_MF_DSNP62[[#This Row],[CL_GL_ACCT_TO15]]))</f>
        <v>1</v>
      </c>
      <c r="IV629" s="33" t="b">
        <f>AND($A$2&gt;=_xlfn.NUMBERVALUE(Table_Query_from_MF_DSNP62[[#This Row],[CL_GL_ACCT_FR16]]),$A$2&lt;=_xlfn.NUMBERVALUE(Table_Query_from_MF_DSNP62[[#This Row],[CL_GL_ACCT_TO16]]))</f>
        <v>1</v>
      </c>
      <c r="IW629" s="33" t="b">
        <f>AND($A$2&gt;=_xlfn.NUMBERVALUE(Table_Query_from_MF_DSNP62[[#This Row],[CL_GL_ACCT_FR17]]),$A$2&lt;=_xlfn.NUMBERVALUE(Table_Query_from_MF_DSNP62[[#This Row],[CL_GL_ACCT_TO17]]))</f>
        <v>1</v>
      </c>
      <c r="IX629" s="33" t="b">
        <f>AND($A$2&gt;=_xlfn.NUMBERVALUE(Table_Query_from_MF_DSNP62[[#This Row],[CL_GL_ACCT_FR18]]),$A$2&lt;=_xlfn.NUMBERVALUE(Table_Query_from_MF_DSNP62[[#This Row],[CL_GL_ACCT_TO18]]))</f>
        <v>1</v>
      </c>
      <c r="IY629" s="33" t="b">
        <f>AND($A$2&gt;=_xlfn.NUMBERVALUE(Table_Query_from_MF_DSNP62[[#This Row],[CL_GL_ACCT_FR19]]),$A$2&lt;=_xlfn.NUMBERVALUE(Table_Query_from_MF_DSNP62[[#This Row],[CL_GL_ACCT_TO19]]))</f>
        <v>1</v>
      </c>
      <c r="IZ629" s="33" t="b">
        <f>AND($A$2&gt;=_xlfn.NUMBERVALUE(Table_Query_from_MF_DSNP62[[#This Row],[CL_GL_ACCT_FR20]]),$A$2&lt;=_xlfn.NUMBERVALUE(Table_Query_from_MF_DSNP62[[#This Row],[CL_GL_ACCT_TO20]]))</f>
        <v>1</v>
      </c>
      <c r="JA629" s="33" t="b">
        <f>AND($A$2&gt;=_xlfn.NUMBERVALUE(Table_Query_from_MF_DSNP62[[#This Row],[CL_GL_ACCT_FR21]]),$A$2&lt;=_xlfn.NUMBERVALUE(Table_Query_from_MF_DSNP62[[#This Row],[CL_GL_ACCT_TO21]]))</f>
        <v>1</v>
      </c>
      <c r="JB629" s="33" t="b">
        <f>AND($A$2&gt;=_xlfn.NUMBERVALUE(Table_Query_from_MF_DSNP62[[#This Row],[CL_GL_ACCT_FR22]]),$A$2&lt;=_xlfn.NUMBERVALUE(Table_Query_from_MF_DSNP62[[#This Row],[CL_GL_ACCT_TO22]]))</f>
        <v>1</v>
      </c>
      <c r="JC629" s="33" t="b">
        <f>AND($A$2&gt;=_xlfn.NUMBERVALUE(Table_Query_from_MF_DSNP62[[#This Row],[CL_GL_ACCT_FR23]]),$A$2&lt;=_xlfn.NUMBERVALUE(Table_Query_from_MF_DSNP62[[#This Row],[CL_GL_ACCT_TO23]]))</f>
        <v>1</v>
      </c>
      <c r="JD629" s="33" t="b">
        <f>AND($A$2&gt;=_xlfn.NUMBERVALUE(Table_Query_from_MF_DSNP62[[#This Row],[CL_GL_ACCT_FR24]]),$A$2&lt;=_xlfn.NUMBERVALUE(Table_Query_from_MF_DSNP62[[#This Row],[CL_GL_ACCT_TO24]]))</f>
        <v>1</v>
      </c>
      <c r="JE629" s="33" t="b">
        <f>AND($A$2&gt;=_xlfn.NUMBERVALUE(Table_Query_from_MF_DSNP62[[#This Row],[CL_GL_ACCT_FR25]]),$A$2&lt;=_xlfn.NUMBERVALUE(Table_Query_from_MF_DSNP62[[#This Row],[CL_GL_ACCT_TO25]]))</f>
        <v>1</v>
      </c>
      <c r="JF629" s="33" t="b">
        <f>OR(Table_Query_from_MF_DSNP62[[#This Row],[PairA]:[PairO]])</f>
        <v>1</v>
      </c>
      <c r="JG629" s="33">
        <f>_xlfn.IFNA(MATCH(TRUE,Table_Query_from_MF_DSNP62[[#This Row],[PairA]:[PairO]],0),"none")</f>
        <v>1</v>
      </c>
      <c r="JH629" s="33" t="b">
        <f>AND($B$2&gt;=_xlfn.NUMBERVALUE(Table_Query_from_MF_DSNP62[[#This Row],[CL_CMP_OBJ_FR1]]),$B$2&lt;=_xlfn.NUMBERVALUE(Table_Query_from_MF_DSNP62[[#This Row],[CL_CMP_OBJ_TO1]]))</f>
        <v>1</v>
      </c>
      <c r="JI629" s="33" t="b">
        <f>AND($B$2&gt;=_xlfn.NUMBERVALUE(Table_Query_from_MF_DSNP62[[#This Row],[CL_CMP_OBJ_FR2]]),$B$2&lt;=_xlfn.NUMBERVALUE(Table_Query_from_MF_DSNP62[[#This Row],[CL_CMP_OBJ_TO2]]))</f>
        <v>1</v>
      </c>
      <c r="JJ629" s="33" t="b">
        <f>AND($B$2&gt;=_xlfn.NUMBERVALUE(Table_Query_from_MF_DSNP62[[#This Row],[CL_CMP_OBJ_FR3]]),$B$2&lt;=_xlfn.NUMBERVALUE(Table_Query_from_MF_DSNP62[[#This Row],[CL_CMP_OBJ_TO3]]))</f>
        <v>1</v>
      </c>
      <c r="JK629" s="33" t="b">
        <f>AND($B$2&gt;=_xlfn.NUMBERVALUE(Table_Query_from_MF_DSNP62[[#This Row],[CL_CMP_OBJ_FR4]]),$B$2&lt;=_xlfn.NUMBERVALUE(Table_Query_from_MF_DSNP62[[#This Row],[CL_CMP_OBJ_TO4]]))</f>
        <v>1</v>
      </c>
      <c r="JL629" s="33" t="b">
        <f>AND($B$2&gt;=_xlfn.NUMBERVALUE(Table_Query_from_MF_DSNP62[[#This Row],[CL_CMP_OBJ_FR5]]),$B$2&lt;=_xlfn.NUMBERVALUE(Table_Query_from_MF_DSNP62[[#This Row],[CL_CMP_OBJ_TO5]]))</f>
        <v>1</v>
      </c>
      <c r="JM629" s="33" t="b">
        <f>AND($B$2&gt;=_xlfn.NUMBERVALUE(Table_Query_from_MF_DSNP62[[#This Row],[CL_CMP_OBJ_FR6]]),$B$2&lt;=_xlfn.NUMBERVALUE(Table_Query_from_MF_DSNP62[[#This Row],[CL_CMP_OBJ_TO6]]))</f>
        <v>1</v>
      </c>
      <c r="JN629" s="33" t="b">
        <f>AND($B$2&gt;=_xlfn.NUMBERVALUE(Table_Query_from_MF_DSNP62[[#This Row],[CL_CMP_OBJ_FR7]]),$B$2&lt;=_xlfn.NUMBERVALUE(Table_Query_from_MF_DSNP62[[#This Row],[CL_CMP_OBJ_TO7]]))</f>
        <v>1</v>
      </c>
      <c r="JO629" s="33" t="b">
        <f>AND($B$2&gt;=_xlfn.NUMBERVALUE(Table_Query_from_MF_DSNP62[[#This Row],[CL_CMP_OBJ_FR8]]),$B$2&lt;=_xlfn.NUMBERVALUE(Table_Query_from_MF_DSNP62[[#This Row],[CL_CMP_OBJ_TO8]]))</f>
        <v>1</v>
      </c>
      <c r="JP629" s="33" t="b">
        <f>AND($B$2&gt;=_xlfn.NUMBERVALUE(Table_Query_from_MF_DSNP62[[#This Row],[CL_CMP_OBJ_FR9]]),$B$2&lt;=_xlfn.NUMBERVALUE(Table_Query_from_MF_DSNP62[[#This Row],[CL_CMP_OBJ_TO9]]))</f>
        <v>1</v>
      </c>
      <c r="JQ629" s="33" t="b">
        <f>AND($B$2&gt;=_xlfn.NUMBERVALUE(Table_Query_from_MF_DSNP62[[#This Row],[CL_CMP_OBJ_FR10]]),$B$2&lt;=_xlfn.NUMBERVALUE(Table_Query_from_MF_DSNP62[[#This Row],[CL_CMP_OBJ_TO10]]))</f>
        <v>1</v>
      </c>
      <c r="JR629" s="33" t="b">
        <f>AND($B$2&gt;=_xlfn.NUMBERVALUE(Table_Query_from_MF_DSNP62[[#This Row],[CL_CMP_OBJ_FR11]]),$B$2&lt;=_xlfn.NUMBERVALUE(Table_Query_from_MF_DSNP62[[#This Row],[CL_CMP_OBJ_TO11]]))</f>
        <v>1</v>
      </c>
      <c r="JS629" s="33" t="b">
        <f>AND($B$2&gt;=_xlfn.NUMBERVALUE(Table_Query_from_MF_DSNP62[[#This Row],[CL_CMP_OBJ_FR12]]),$B$2&lt;=_xlfn.NUMBERVALUE(Table_Query_from_MF_DSNP62[[#This Row],[CL_CMP_OBJ_TO12]]))</f>
        <v>1</v>
      </c>
      <c r="JT629" s="33" t="b">
        <f>AND($B$2&gt;=_xlfn.NUMBERVALUE(Table_Query_from_MF_DSNP62[[#This Row],[CL_CMP_OBJ_FR13]]),$B$2&lt;=_xlfn.NUMBERVALUE(Table_Query_from_MF_DSNP62[[#This Row],[CL_CMP_OBJ_TO13]]))</f>
        <v>1</v>
      </c>
      <c r="JU629" s="33" t="b">
        <f>AND($B$2&gt;=_xlfn.NUMBERVALUE(Table_Query_from_MF_DSNP62[[#This Row],[CL_CMP_OBJ_FR14]]),$B$2&lt;=_xlfn.NUMBERVALUE(Table_Query_from_MF_DSNP62[[#This Row],[CL_CMP_OBJ_TO14]]))</f>
        <v>1</v>
      </c>
      <c r="JV629" s="33" t="b">
        <f>AND($B$2&gt;=_xlfn.NUMBERVALUE(Table_Query_from_MF_DSNP62[[#This Row],[CL_CMP_OBJ_FR15]]),$B$2&lt;=_xlfn.NUMBERVALUE(Table_Query_from_MF_DSNP62[[#This Row],[CL_CMP_OBJ_TO15]]))</f>
        <v>1</v>
      </c>
    </row>
    <row r="630" spans="1:282" x14ac:dyDescent="0.25">
      <c r="A630" t="b">
        <f>OR(,Table_Query_from_MF_DSNP62[[#This Row],[Desired GL included as "hard-coded" GL?]],Table_Query_from_MF_DSNP62[[#This Row],[Desired GL included as "Open GL"?]])</f>
        <v>1</v>
      </c>
      <c r="B630" t="b">
        <f>Table_Query_from_MF_DSNP62[[#This Row],[Desired CObj included as "Open CObj"?]]</f>
        <v>1</v>
      </c>
      <c r="C630" t="s">
        <v>2401</v>
      </c>
      <c r="D630" t="s">
        <v>2402</v>
      </c>
      <c r="E630" t="s">
        <v>8</v>
      </c>
      <c r="F630" s="24" t="s">
        <v>9</v>
      </c>
      <c r="G630" t="s">
        <v>421</v>
      </c>
      <c r="H630" s="24" t="s">
        <v>444</v>
      </c>
      <c r="I630" t="s">
        <v>444</v>
      </c>
      <c r="J630" s="24" t="s">
        <v>444</v>
      </c>
      <c r="K630" t="s">
        <v>444</v>
      </c>
      <c r="L630" s="24" t="s">
        <v>444</v>
      </c>
      <c r="M630" t="s">
        <v>444</v>
      </c>
      <c r="N630" t="s">
        <v>444</v>
      </c>
      <c r="O630" t="s">
        <v>444</v>
      </c>
      <c r="P630" t="s">
        <v>444</v>
      </c>
      <c r="Q630" t="s">
        <v>15</v>
      </c>
      <c r="R630" t="s">
        <v>444</v>
      </c>
      <c r="S630" t="s">
        <v>442</v>
      </c>
      <c r="T630" t="s">
        <v>447</v>
      </c>
      <c r="U630" t="s">
        <v>444</v>
      </c>
      <c r="V630" t="s">
        <v>444</v>
      </c>
      <c r="W630" t="s">
        <v>447</v>
      </c>
      <c r="X630" t="s">
        <v>444</v>
      </c>
      <c r="Y630" t="s">
        <v>444</v>
      </c>
      <c r="Z630" t="s">
        <v>442</v>
      </c>
      <c r="AA630" t="s">
        <v>442</v>
      </c>
      <c r="AB630" t="s">
        <v>444</v>
      </c>
      <c r="AC630" t="s">
        <v>15</v>
      </c>
      <c r="AD630" t="s">
        <v>444</v>
      </c>
      <c r="AE630" t="s">
        <v>444</v>
      </c>
      <c r="AF630" t="s">
        <v>444</v>
      </c>
      <c r="AG630" t="s">
        <v>442</v>
      </c>
      <c r="AH630" t="s">
        <v>447</v>
      </c>
      <c r="AI630" t="s">
        <v>447</v>
      </c>
      <c r="AJ630" t="s">
        <v>442</v>
      </c>
      <c r="AK630" t="s">
        <v>442</v>
      </c>
      <c r="AL630" t="s">
        <v>444</v>
      </c>
      <c r="AM630" t="s">
        <v>444</v>
      </c>
      <c r="AN630" t="s">
        <v>444</v>
      </c>
      <c r="AO630" t="s">
        <v>444</v>
      </c>
      <c r="AP630" t="s">
        <v>442</v>
      </c>
      <c r="AQ630" t="s">
        <v>282</v>
      </c>
      <c r="AR630" t="s">
        <v>528</v>
      </c>
      <c r="AS630" t="s">
        <v>162</v>
      </c>
      <c r="AT630" t="s">
        <v>10</v>
      </c>
      <c r="AU630" t="s">
        <v>444</v>
      </c>
      <c r="AV630" t="s">
        <v>1359</v>
      </c>
      <c r="AW630" t="s">
        <v>444</v>
      </c>
      <c r="AX630" t="s">
        <v>444</v>
      </c>
      <c r="AY630" t="s">
        <v>444</v>
      </c>
      <c r="AZ630" t="s">
        <v>444</v>
      </c>
      <c r="BA630" t="s">
        <v>444</v>
      </c>
      <c r="BB630" t="s">
        <v>444</v>
      </c>
      <c r="BC630" t="s">
        <v>444</v>
      </c>
      <c r="BD630" t="s">
        <v>1359</v>
      </c>
      <c r="BE630" t="s">
        <v>444</v>
      </c>
      <c r="BF630" t="s">
        <v>1360</v>
      </c>
      <c r="BG630" t="s">
        <v>444</v>
      </c>
      <c r="BH630" t="s">
        <v>444</v>
      </c>
      <c r="BI630" t="s">
        <v>444</v>
      </c>
      <c r="BJ630" t="s">
        <v>444</v>
      </c>
      <c r="BK630" t="s">
        <v>444</v>
      </c>
      <c r="BL630" t="s">
        <v>444</v>
      </c>
      <c r="BM630" t="s">
        <v>444</v>
      </c>
      <c r="BN630" t="s">
        <v>444</v>
      </c>
      <c r="BO630" t="s">
        <v>444</v>
      </c>
      <c r="BP630" t="s">
        <v>444</v>
      </c>
      <c r="BQ630" t="s">
        <v>740</v>
      </c>
      <c r="BR630" t="s">
        <v>1487</v>
      </c>
      <c r="BS630" t="s">
        <v>444</v>
      </c>
      <c r="BT630" t="s">
        <v>444</v>
      </c>
      <c r="BU630" t="s">
        <v>444</v>
      </c>
      <c r="BV630" t="s">
        <v>444</v>
      </c>
      <c r="BW630" t="s">
        <v>740</v>
      </c>
      <c r="BX630" t="s">
        <v>1487</v>
      </c>
      <c r="BY630" t="s">
        <v>444</v>
      </c>
      <c r="BZ630" t="s">
        <v>444</v>
      </c>
      <c r="CA630" t="s">
        <v>444</v>
      </c>
      <c r="CB630" t="s">
        <v>444</v>
      </c>
      <c r="CC630" t="s">
        <v>740</v>
      </c>
      <c r="CD630" t="s">
        <v>1487</v>
      </c>
      <c r="CE630" t="s">
        <v>444</v>
      </c>
      <c r="CF630" t="s">
        <v>1360</v>
      </c>
      <c r="CG630" t="s">
        <v>908</v>
      </c>
      <c r="CH630" t="s">
        <v>444</v>
      </c>
      <c r="CI630" t="s">
        <v>740</v>
      </c>
      <c r="CJ630" t="s">
        <v>1487</v>
      </c>
      <c r="CK630" t="s">
        <v>444</v>
      </c>
      <c r="CL630" t="s">
        <v>444</v>
      </c>
      <c r="CM630" t="s">
        <v>444</v>
      </c>
      <c r="CN630" t="s">
        <v>444</v>
      </c>
      <c r="CO630" t="s">
        <v>740</v>
      </c>
      <c r="CP630" t="s">
        <v>1487</v>
      </c>
      <c r="CQ630" t="s">
        <v>444</v>
      </c>
      <c r="CR630" t="s">
        <v>444</v>
      </c>
      <c r="CS630" t="s">
        <v>444</v>
      </c>
      <c r="CT630" t="s">
        <v>444</v>
      </c>
      <c r="CU630" t="s">
        <v>444</v>
      </c>
      <c r="CV630" t="s">
        <v>2922</v>
      </c>
      <c r="CW630" t="s">
        <v>2736</v>
      </c>
      <c r="CX630" t="s">
        <v>2737</v>
      </c>
      <c r="CY630" t="s">
        <v>1488</v>
      </c>
      <c r="CZ630" t="s">
        <v>1489</v>
      </c>
      <c r="DA630" t="s">
        <v>1490</v>
      </c>
      <c r="DB630" t="s">
        <v>1491</v>
      </c>
      <c r="DC630" t="s">
        <v>444</v>
      </c>
      <c r="DD630" t="s">
        <v>444</v>
      </c>
      <c r="DE630" t="s">
        <v>444</v>
      </c>
      <c r="DF630" t="s">
        <v>444</v>
      </c>
      <c r="DG630" t="s">
        <v>444</v>
      </c>
      <c r="DH630" t="s">
        <v>444</v>
      </c>
      <c r="DI630" t="s">
        <v>282</v>
      </c>
      <c r="DJ630" t="s">
        <v>1440</v>
      </c>
      <c r="DK630" t="s">
        <v>529</v>
      </c>
      <c r="DL630" t="s">
        <v>444</v>
      </c>
      <c r="DM630" t="s">
        <v>444</v>
      </c>
      <c r="DN630" t="s">
        <v>444</v>
      </c>
      <c r="DO630" t="s">
        <v>444</v>
      </c>
      <c r="DP630" t="s">
        <v>444</v>
      </c>
      <c r="DQ630" t="s">
        <v>444</v>
      </c>
      <c r="DR630" t="s">
        <v>444</v>
      </c>
      <c r="DS630" t="s">
        <v>444</v>
      </c>
      <c r="DT630" s="24" t="s">
        <v>444</v>
      </c>
      <c r="DU630" s="24" t="s">
        <v>444</v>
      </c>
      <c r="DV630" t="s">
        <v>444</v>
      </c>
      <c r="DW630" t="s">
        <v>444</v>
      </c>
      <c r="DX630" s="24" t="s">
        <v>444</v>
      </c>
      <c r="DY630" s="24" t="s">
        <v>444</v>
      </c>
      <c r="DZ630" t="s">
        <v>444</v>
      </c>
      <c r="EA630" t="s">
        <v>444</v>
      </c>
      <c r="EB630" s="24" t="s">
        <v>444</v>
      </c>
      <c r="EC630" s="24" t="s">
        <v>444</v>
      </c>
      <c r="ED630" t="s">
        <v>444</v>
      </c>
      <c r="EE630" t="s">
        <v>444</v>
      </c>
      <c r="EF630" s="24" t="s">
        <v>444</v>
      </c>
      <c r="EG630" s="24" t="s">
        <v>444</v>
      </c>
      <c r="EH630" t="s">
        <v>444</v>
      </c>
      <c r="EI630" t="s">
        <v>444</v>
      </c>
      <c r="EJ630" s="24" t="s">
        <v>444</v>
      </c>
      <c r="EK630" s="24" t="s">
        <v>444</v>
      </c>
      <c r="EL630" t="s">
        <v>444</v>
      </c>
      <c r="EM630" t="s">
        <v>444</v>
      </c>
      <c r="EN630" s="24" t="s">
        <v>444</v>
      </c>
      <c r="EO630" s="24" t="s">
        <v>444</v>
      </c>
      <c r="EP630" t="s">
        <v>444</v>
      </c>
      <c r="EQ630" t="s">
        <v>444</v>
      </c>
      <c r="ER630" s="24" t="s">
        <v>444</v>
      </c>
      <c r="ES630" s="24" t="s">
        <v>444</v>
      </c>
      <c r="ET630" t="s">
        <v>444</v>
      </c>
      <c r="EU630" t="s">
        <v>444</v>
      </c>
      <c r="EV630" s="24" t="s">
        <v>444</v>
      </c>
      <c r="EW630" s="24" t="s">
        <v>444</v>
      </c>
      <c r="EX630" t="s">
        <v>444</v>
      </c>
      <c r="EY630" t="s">
        <v>444</v>
      </c>
      <c r="EZ630" s="24" t="s">
        <v>444</v>
      </c>
      <c r="FA630" s="24" t="s">
        <v>444</v>
      </c>
      <c r="FB630" t="s">
        <v>444</v>
      </c>
      <c r="FC630" t="s">
        <v>444</v>
      </c>
      <c r="FD630" s="24" t="s">
        <v>444</v>
      </c>
      <c r="FE630" s="24" t="s">
        <v>444</v>
      </c>
      <c r="FF630" t="s">
        <v>444</v>
      </c>
      <c r="FG630" t="s">
        <v>444</v>
      </c>
      <c r="FH630" s="24" t="s">
        <v>444</v>
      </c>
      <c r="FI630" s="24" t="s">
        <v>444</v>
      </c>
      <c r="FJ630" t="s">
        <v>444</v>
      </c>
      <c r="FK630" t="s">
        <v>444</v>
      </c>
      <c r="FL630" s="24" t="s">
        <v>444</v>
      </c>
      <c r="FM630" s="24" t="s">
        <v>444</v>
      </c>
      <c r="FN630" t="s">
        <v>444</v>
      </c>
      <c r="FO630" t="s">
        <v>444</v>
      </c>
      <c r="FP630" s="24" t="s">
        <v>444</v>
      </c>
      <c r="FQ630" s="24" t="s">
        <v>444</v>
      </c>
      <c r="FR630" t="s">
        <v>444</v>
      </c>
      <c r="FS630" t="s">
        <v>444</v>
      </c>
      <c r="FT630" s="24" t="s">
        <v>444</v>
      </c>
      <c r="FU630" s="24" t="s">
        <v>444</v>
      </c>
      <c r="FV630" t="s">
        <v>444</v>
      </c>
      <c r="FW630" t="s">
        <v>444</v>
      </c>
      <c r="FX630" s="24" t="s">
        <v>444</v>
      </c>
      <c r="FY630" s="24" t="s">
        <v>444</v>
      </c>
      <c r="FZ630" t="s">
        <v>444</v>
      </c>
      <c r="GA630" t="s">
        <v>444</v>
      </c>
      <c r="GB630" s="24" t="s">
        <v>444</v>
      </c>
      <c r="GC630" s="24" t="s">
        <v>444</v>
      </c>
      <c r="GD630" t="s">
        <v>444</v>
      </c>
      <c r="GE630" t="s">
        <v>444</v>
      </c>
      <c r="GF630" s="24" t="s">
        <v>444</v>
      </c>
      <c r="GG630" s="24" t="s">
        <v>444</v>
      </c>
      <c r="GH630" t="s">
        <v>15</v>
      </c>
      <c r="GI630" s="24" t="s">
        <v>538</v>
      </c>
      <c r="GJ630" s="24" t="s">
        <v>1453</v>
      </c>
      <c r="GK630" t="s">
        <v>1454</v>
      </c>
      <c r="GL630" t="s">
        <v>609</v>
      </c>
      <c r="GM630" s="24" t="s">
        <v>444</v>
      </c>
      <c r="GN630" s="24" t="s">
        <v>444</v>
      </c>
      <c r="GO630" t="s">
        <v>444</v>
      </c>
      <c r="GP630" t="s">
        <v>444</v>
      </c>
      <c r="GQ630" s="24" t="s">
        <v>444</v>
      </c>
      <c r="GR630" s="24" t="s">
        <v>444</v>
      </c>
      <c r="GS630" t="s">
        <v>444</v>
      </c>
      <c r="GT630" t="s">
        <v>444</v>
      </c>
      <c r="GU630" s="24" t="s">
        <v>444</v>
      </c>
      <c r="GV630" s="24" t="s">
        <v>444</v>
      </c>
      <c r="GW630" t="s">
        <v>444</v>
      </c>
      <c r="GX630" t="s">
        <v>444</v>
      </c>
      <c r="GY630" s="24" t="s">
        <v>444</v>
      </c>
      <c r="GZ630" s="24" t="s">
        <v>444</v>
      </c>
      <c r="HA630" t="s">
        <v>444</v>
      </c>
      <c r="HB630" t="s">
        <v>444</v>
      </c>
      <c r="HC630" s="24" t="s">
        <v>444</v>
      </c>
      <c r="HD630" s="24" t="s">
        <v>444</v>
      </c>
      <c r="HE630" t="s">
        <v>444</v>
      </c>
      <c r="HF630" t="s">
        <v>444</v>
      </c>
      <c r="HG630" s="24" t="s">
        <v>444</v>
      </c>
      <c r="HH630" s="24" t="s">
        <v>444</v>
      </c>
      <c r="HI630" t="s">
        <v>444</v>
      </c>
      <c r="HJ630" t="s">
        <v>444</v>
      </c>
      <c r="HK630" s="24" t="s">
        <v>444</v>
      </c>
      <c r="HL630" s="24" t="s">
        <v>444</v>
      </c>
      <c r="HM630" t="s">
        <v>444</v>
      </c>
      <c r="HN630" t="s">
        <v>444</v>
      </c>
      <c r="HO630" s="24" t="s">
        <v>444</v>
      </c>
      <c r="HP630" s="24" t="s">
        <v>444</v>
      </c>
      <c r="HQ630" t="s">
        <v>444</v>
      </c>
      <c r="HR630" t="s">
        <v>444</v>
      </c>
      <c r="HS630" s="24" t="s">
        <v>444</v>
      </c>
      <c r="HT630" s="24" t="s">
        <v>444</v>
      </c>
      <c r="HU630" t="s">
        <v>444</v>
      </c>
      <c r="HV630" t="s">
        <v>444</v>
      </c>
      <c r="HW630" s="24" t="s">
        <v>444</v>
      </c>
      <c r="HX630" s="24" t="s">
        <v>444</v>
      </c>
      <c r="HY630" t="s">
        <v>444</v>
      </c>
      <c r="HZ630" t="s">
        <v>444</v>
      </c>
      <c r="IA630" t="s">
        <v>2922</v>
      </c>
      <c r="IB630" t="s">
        <v>2736</v>
      </c>
      <c r="IC630" t="s">
        <v>3093</v>
      </c>
      <c r="ID630" s="33" t="b" cm="1">
        <f t="array" ref="ID630">_xlfn.IFNA(MATCH($A$2,_xlfn.NUMBERVALUE(Table_Query_from_MF_DSNP62[[#This Row],[CL_GLACCT_DR1]:[CL_GLACCT_CR4]]),0),0)&gt;=1</f>
        <v>1</v>
      </c>
      <c r="IE630" s="33" t="b">
        <f>OR(Table_Query_from_MF_DSNP62[[#This Row],[Pair1]:[Pair25]])</f>
        <v>1</v>
      </c>
      <c r="IF630" s="33">
        <f>_xlfn.IFNA(MATCH(TRUE,Table_Query_from_MF_DSNP62[[#This Row],[Pair1]:[Pair25]],0),"none")</f>
        <v>1</v>
      </c>
      <c r="IG630" s="33" t="b">
        <f>AND($A$2&gt;=_xlfn.NUMBERVALUE(Table_Query_from_MF_DSNP62[[#This Row],[CL_GL_ACCT_FR1]]),$A$2&lt;=_xlfn.NUMBERVALUE(Table_Query_from_MF_DSNP62[[#This Row],[CL_GL_ACCT_TO1]]))</f>
        <v>1</v>
      </c>
      <c r="IH630" s="33" t="b">
        <f>AND($A$2&gt;=_xlfn.NUMBERVALUE(Table_Query_from_MF_DSNP62[[#This Row],[CL_GL_ACCT_FR2]]),$A$2&lt;=_xlfn.NUMBERVALUE(Table_Query_from_MF_DSNP62[[#This Row],[CL_GL_ACCT_TO2]]))</f>
        <v>1</v>
      </c>
      <c r="II630" s="33" t="b">
        <f>AND($A$2&gt;=_xlfn.NUMBERVALUE(Table_Query_from_MF_DSNP62[[#This Row],[CL_GL_ACCT_FR3]]),$A$2&lt;=_xlfn.NUMBERVALUE(Table_Query_from_MF_DSNP62[[#This Row],[CL_GL_ACCT_TO3]]))</f>
        <v>1</v>
      </c>
      <c r="IJ630" s="33" t="b">
        <f>AND($A$2&gt;=_xlfn.NUMBERVALUE(Table_Query_from_MF_DSNP62[[#This Row],[CL_GL_ACCT_FR4]]),$A$2&lt;=_xlfn.NUMBERVALUE(Table_Query_from_MF_DSNP62[[#This Row],[CL_GL_ACCT_TO4]]))</f>
        <v>1</v>
      </c>
      <c r="IK630" s="33" t="b">
        <f>AND($A$2&gt;=_xlfn.NUMBERVALUE(Table_Query_from_MF_DSNP62[[#This Row],[CL_GL_ACCT_FR5]]),$A$2&lt;=_xlfn.NUMBERVALUE(Table_Query_from_MF_DSNP62[[#This Row],[CL_GL_ACCT_TO5]]))</f>
        <v>1</v>
      </c>
      <c r="IL630" s="33" t="b">
        <f>AND($A$2&gt;=_xlfn.NUMBERVALUE(Table_Query_from_MF_DSNP62[[#This Row],[CL_GL_ACCT_FR6]]),$A$2&lt;=_xlfn.NUMBERVALUE(Table_Query_from_MF_DSNP62[[#This Row],[CL_GL_ACCT_TO6]]))</f>
        <v>1</v>
      </c>
      <c r="IM630" s="33" t="b">
        <f>AND($A$2&gt;=_xlfn.NUMBERVALUE(Table_Query_from_MF_DSNP62[[#This Row],[CL_GL_ACCT_FR7]]),$A$2&lt;=_xlfn.NUMBERVALUE(Table_Query_from_MF_DSNP62[[#This Row],[CL_GL_ACCT_TO7]]))</f>
        <v>1</v>
      </c>
      <c r="IN630" s="33" t="b">
        <f>AND($A$2&gt;=_xlfn.NUMBERVALUE(Table_Query_from_MF_DSNP62[[#This Row],[CL_GL_ACCT_FR8]]),$A$2&lt;=_xlfn.NUMBERVALUE(Table_Query_from_MF_DSNP62[[#This Row],[CL_GL_ACCT_TO8]]))</f>
        <v>1</v>
      </c>
      <c r="IO630" s="33" t="b">
        <f>AND($A$2&gt;=_xlfn.NUMBERVALUE(Table_Query_from_MF_DSNP62[[#This Row],[CL_GL_ACCT_FR9]]),$A$2&lt;=_xlfn.NUMBERVALUE(Table_Query_from_MF_DSNP62[[#This Row],[CL_GL_ACCT_TO9]]))</f>
        <v>1</v>
      </c>
      <c r="IP630" s="33" t="b">
        <f>AND($A$2&gt;=_xlfn.NUMBERVALUE(Table_Query_from_MF_DSNP62[[#This Row],[CL_GL_ACCT_FR10]]),$A$2&lt;=_xlfn.NUMBERVALUE(Table_Query_from_MF_DSNP62[[#This Row],[CL_GL_ACCT_TO10]]))</f>
        <v>1</v>
      </c>
      <c r="IQ630" s="33" t="b">
        <f>AND($A$2&gt;=_xlfn.NUMBERVALUE(Table_Query_from_MF_DSNP62[[#This Row],[CL_GL_ACCT_FR11]]),$A$2&lt;=_xlfn.NUMBERVALUE(Table_Query_from_MF_DSNP62[[#This Row],[CL_GL_ACCT_TO11]]))</f>
        <v>1</v>
      </c>
      <c r="IR630" s="33" t="b">
        <f>AND($A$2&gt;=_xlfn.NUMBERVALUE(Table_Query_from_MF_DSNP62[[#This Row],[CL_GL_ACCT_FR12]]),$A$2&lt;=_xlfn.NUMBERVALUE(Table_Query_from_MF_DSNP62[[#This Row],[CL_GL_ACCT_TO12]]))</f>
        <v>1</v>
      </c>
      <c r="IS630" s="33" t="b">
        <f>AND($A$2&gt;=_xlfn.NUMBERVALUE(Table_Query_from_MF_DSNP62[[#This Row],[CL_GL_ACCT_FR13]]),$A$2&lt;=_xlfn.NUMBERVALUE(Table_Query_from_MF_DSNP62[[#This Row],[CL_GL_ACCT_TO13]]))</f>
        <v>1</v>
      </c>
      <c r="IT630" s="33" t="b">
        <f>AND($A$2&gt;=_xlfn.NUMBERVALUE(Table_Query_from_MF_DSNP62[[#This Row],[CL_GL_ACCT_FR14]]),$A$2&lt;=_xlfn.NUMBERVALUE(Table_Query_from_MF_DSNP62[[#This Row],[CL_GL_ACCT_TO14]]))</f>
        <v>1</v>
      </c>
      <c r="IU630" s="33" t="b">
        <f>AND($A$2&gt;=_xlfn.NUMBERVALUE(Table_Query_from_MF_DSNP62[[#This Row],[CL_GL_ACCT_FR15]]),$A$2&lt;=_xlfn.NUMBERVALUE(Table_Query_from_MF_DSNP62[[#This Row],[CL_GL_ACCT_TO15]]))</f>
        <v>1</v>
      </c>
      <c r="IV630" s="33" t="b">
        <f>AND($A$2&gt;=_xlfn.NUMBERVALUE(Table_Query_from_MF_DSNP62[[#This Row],[CL_GL_ACCT_FR16]]),$A$2&lt;=_xlfn.NUMBERVALUE(Table_Query_from_MF_DSNP62[[#This Row],[CL_GL_ACCT_TO16]]))</f>
        <v>1</v>
      </c>
      <c r="IW630" s="33" t="b">
        <f>AND($A$2&gt;=_xlfn.NUMBERVALUE(Table_Query_from_MF_DSNP62[[#This Row],[CL_GL_ACCT_FR17]]),$A$2&lt;=_xlfn.NUMBERVALUE(Table_Query_from_MF_DSNP62[[#This Row],[CL_GL_ACCT_TO17]]))</f>
        <v>1</v>
      </c>
      <c r="IX630" s="33" t="b">
        <f>AND($A$2&gt;=_xlfn.NUMBERVALUE(Table_Query_from_MF_DSNP62[[#This Row],[CL_GL_ACCT_FR18]]),$A$2&lt;=_xlfn.NUMBERVALUE(Table_Query_from_MF_DSNP62[[#This Row],[CL_GL_ACCT_TO18]]))</f>
        <v>1</v>
      </c>
      <c r="IY630" s="33" t="b">
        <f>AND($A$2&gt;=_xlfn.NUMBERVALUE(Table_Query_from_MF_DSNP62[[#This Row],[CL_GL_ACCT_FR19]]),$A$2&lt;=_xlfn.NUMBERVALUE(Table_Query_from_MF_DSNP62[[#This Row],[CL_GL_ACCT_TO19]]))</f>
        <v>1</v>
      </c>
      <c r="IZ630" s="33" t="b">
        <f>AND($A$2&gt;=_xlfn.NUMBERVALUE(Table_Query_from_MF_DSNP62[[#This Row],[CL_GL_ACCT_FR20]]),$A$2&lt;=_xlfn.NUMBERVALUE(Table_Query_from_MF_DSNP62[[#This Row],[CL_GL_ACCT_TO20]]))</f>
        <v>1</v>
      </c>
      <c r="JA630" s="33" t="b">
        <f>AND($A$2&gt;=_xlfn.NUMBERVALUE(Table_Query_from_MF_DSNP62[[#This Row],[CL_GL_ACCT_FR21]]),$A$2&lt;=_xlfn.NUMBERVALUE(Table_Query_from_MF_DSNP62[[#This Row],[CL_GL_ACCT_TO21]]))</f>
        <v>1</v>
      </c>
      <c r="JB630" s="33" t="b">
        <f>AND($A$2&gt;=_xlfn.NUMBERVALUE(Table_Query_from_MF_DSNP62[[#This Row],[CL_GL_ACCT_FR22]]),$A$2&lt;=_xlfn.NUMBERVALUE(Table_Query_from_MF_DSNP62[[#This Row],[CL_GL_ACCT_TO22]]))</f>
        <v>1</v>
      </c>
      <c r="JC630" s="33" t="b">
        <f>AND($A$2&gt;=_xlfn.NUMBERVALUE(Table_Query_from_MF_DSNP62[[#This Row],[CL_GL_ACCT_FR23]]),$A$2&lt;=_xlfn.NUMBERVALUE(Table_Query_from_MF_DSNP62[[#This Row],[CL_GL_ACCT_TO23]]))</f>
        <v>1</v>
      </c>
      <c r="JD630" s="33" t="b">
        <f>AND($A$2&gt;=_xlfn.NUMBERVALUE(Table_Query_from_MF_DSNP62[[#This Row],[CL_GL_ACCT_FR24]]),$A$2&lt;=_xlfn.NUMBERVALUE(Table_Query_from_MF_DSNP62[[#This Row],[CL_GL_ACCT_TO24]]))</f>
        <v>1</v>
      </c>
      <c r="JE630" s="33" t="b">
        <f>AND($A$2&gt;=_xlfn.NUMBERVALUE(Table_Query_from_MF_DSNP62[[#This Row],[CL_GL_ACCT_FR25]]),$A$2&lt;=_xlfn.NUMBERVALUE(Table_Query_from_MF_DSNP62[[#This Row],[CL_GL_ACCT_TO25]]))</f>
        <v>1</v>
      </c>
      <c r="JF630" s="33" t="b">
        <f>OR(Table_Query_from_MF_DSNP62[[#This Row],[PairA]:[PairO]])</f>
        <v>1</v>
      </c>
      <c r="JG630" s="33">
        <f>_xlfn.IFNA(MATCH(TRUE,Table_Query_from_MF_DSNP62[[#This Row],[PairA]:[PairO]],0),"none")</f>
        <v>3</v>
      </c>
      <c r="JH630" s="33" t="b">
        <f>AND($B$2&gt;=_xlfn.NUMBERVALUE(Table_Query_from_MF_DSNP62[[#This Row],[CL_CMP_OBJ_FR1]]),$B$2&lt;=_xlfn.NUMBERVALUE(Table_Query_from_MF_DSNP62[[#This Row],[CL_CMP_OBJ_TO1]]))</f>
        <v>0</v>
      </c>
      <c r="JI630" s="33" t="b">
        <f>AND($B$2&gt;=_xlfn.NUMBERVALUE(Table_Query_from_MF_DSNP62[[#This Row],[CL_CMP_OBJ_FR2]]),$B$2&lt;=_xlfn.NUMBERVALUE(Table_Query_from_MF_DSNP62[[#This Row],[CL_CMP_OBJ_TO2]]))</f>
        <v>0</v>
      </c>
      <c r="JJ630" s="33" t="b">
        <f>AND($B$2&gt;=_xlfn.NUMBERVALUE(Table_Query_from_MF_DSNP62[[#This Row],[CL_CMP_OBJ_FR3]]),$B$2&lt;=_xlfn.NUMBERVALUE(Table_Query_from_MF_DSNP62[[#This Row],[CL_CMP_OBJ_TO3]]))</f>
        <v>1</v>
      </c>
      <c r="JK630" s="33" t="b">
        <f>AND($B$2&gt;=_xlfn.NUMBERVALUE(Table_Query_from_MF_DSNP62[[#This Row],[CL_CMP_OBJ_FR4]]),$B$2&lt;=_xlfn.NUMBERVALUE(Table_Query_from_MF_DSNP62[[#This Row],[CL_CMP_OBJ_TO4]]))</f>
        <v>1</v>
      </c>
      <c r="JL630" s="33" t="b">
        <f>AND($B$2&gt;=_xlfn.NUMBERVALUE(Table_Query_from_MF_DSNP62[[#This Row],[CL_CMP_OBJ_FR5]]),$B$2&lt;=_xlfn.NUMBERVALUE(Table_Query_from_MF_DSNP62[[#This Row],[CL_CMP_OBJ_TO5]]))</f>
        <v>1</v>
      </c>
      <c r="JM630" s="33" t="b">
        <f>AND($B$2&gt;=_xlfn.NUMBERVALUE(Table_Query_from_MF_DSNP62[[#This Row],[CL_CMP_OBJ_FR6]]),$B$2&lt;=_xlfn.NUMBERVALUE(Table_Query_from_MF_DSNP62[[#This Row],[CL_CMP_OBJ_TO6]]))</f>
        <v>1</v>
      </c>
      <c r="JN630" s="33" t="b">
        <f>AND($B$2&gt;=_xlfn.NUMBERVALUE(Table_Query_from_MF_DSNP62[[#This Row],[CL_CMP_OBJ_FR7]]),$B$2&lt;=_xlfn.NUMBERVALUE(Table_Query_from_MF_DSNP62[[#This Row],[CL_CMP_OBJ_TO7]]))</f>
        <v>1</v>
      </c>
      <c r="JO630" s="33" t="b">
        <f>AND($B$2&gt;=_xlfn.NUMBERVALUE(Table_Query_from_MF_DSNP62[[#This Row],[CL_CMP_OBJ_FR8]]),$B$2&lt;=_xlfn.NUMBERVALUE(Table_Query_from_MF_DSNP62[[#This Row],[CL_CMP_OBJ_TO8]]))</f>
        <v>1</v>
      </c>
      <c r="JP630" s="33" t="b">
        <f>AND($B$2&gt;=_xlfn.NUMBERVALUE(Table_Query_from_MF_DSNP62[[#This Row],[CL_CMP_OBJ_FR9]]),$B$2&lt;=_xlfn.NUMBERVALUE(Table_Query_from_MF_DSNP62[[#This Row],[CL_CMP_OBJ_TO9]]))</f>
        <v>1</v>
      </c>
      <c r="JQ630" s="33" t="b">
        <f>AND($B$2&gt;=_xlfn.NUMBERVALUE(Table_Query_from_MF_DSNP62[[#This Row],[CL_CMP_OBJ_FR10]]),$B$2&lt;=_xlfn.NUMBERVALUE(Table_Query_from_MF_DSNP62[[#This Row],[CL_CMP_OBJ_TO10]]))</f>
        <v>1</v>
      </c>
      <c r="JR630" s="33" t="b">
        <f>AND($B$2&gt;=_xlfn.NUMBERVALUE(Table_Query_from_MF_DSNP62[[#This Row],[CL_CMP_OBJ_FR11]]),$B$2&lt;=_xlfn.NUMBERVALUE(Table_Query_from_MF_DSNP62[[#This Row],[CL_CMP_OBJ_TO11]]))</f>
        <v>1</v>
      </c>
      <c r="JS630" s="33" t="b">
        <f>AND($B$2&gt;=_xlfn.NUMBERVALUE(Table_Query_from_MF_DSNP62[[#This Row],[CL_CMP_OBJ_FR12]]),$B$2&lt;=_xlfn.NUMBERVALUE(Table_Query_from_MF_DSNP62[[#This Row],[CL_CMP_OBJ_TO12]]))</f>
        <v>1</v>
      </c>
      <c r="JT630" s="33" t="b">
        <f>AND($B$2&gt;=_xlfn.NUMBERVALUE(Table_Query_from_MF_DSNP62[[#This Row],[CL_CMP_OBJ_FR13]]),$B$2&lt;=_xlfn.NUMBERVALUE(Table_Query_from_MF_DSNP62[[#This Row],[CL_CMP_OBJ_TO13]]))</f>
        <v>1</v>
      </c>
      <c r="JU630" s="33" t="b">
        <f>AND($B$2&gt;=_xlfn.NUMBERVALUE(Table_Query_from_MF_DSNP62[[#This Row],[CL_CMP_OBJ_FR14]]),$B$2&lt;=_xlfn.NUMBERVALUE(Table_Query_from_MF_DSNP62[[#This Row],[CL_CMP_OBJ_TO14]]))</f>
        <v>1</v>
      </c>
      <c r="JV630" s="33" t="b">
        <f>AND($B$2&gt;=_xlfn.NUMBERVALUE(Table_Query_from_MF_DSNP62[[#This Row],[CL_CMP_OBJ_FR15]]),$B$2&lt;=_xlfn.NUMBERVALUE(Table_Query_from_MF_DSNP62[[#This Row],[CL_CMP_OBJ_TO15]]))</f>
        <v>1</v>
      </c>
    </row>
    <row r="631" spans="1:282" x14ac:dyDescent="0.25">
      <c r="A631" t="b">
        <f>OR(,Table_Query_from_MF_DSNP62[[#This Row],[Desired GL included as "hard-coded" GL?]],Table_Query_from_MF_DSNP62[[#This Row],[Desired GL included as "Open GL"?]])</f>
        <v>1</v>
      </c>
      <c r="B631" t="b">
        <f>Table_Query_from_MF_DSNP62[[#This Row],[Desired CObj included as "Open CObj"?]]</f>
        <v>1</v>
      </c>
      <c r="C631" t="s">
        <v>2403</v>
      </c>
      <c r="D631" t="s">
        <v>2404</v>
      </c>
      <c r="E631" t="s">
        <v>15</v>
      </c>
      <c r="F631" s="24" t="s">
        <v>421</v>
      </c>
      <c r="G631" t="s">
        <v>330</v>
      </c>
      <c r="H631" s="24" t="s">
        <v>444</v>
      </c>
      <c r="I631" t="s">
        <v>444</v>
      </c>
      <c r="J631" s="24" t="s">
        <v>444</v>
      </c>
      <c r="K631" t="s">
        <v>444</v>
      </c>
      <c r="L631" s="24" t="s">
        <v>444</v>
      </c>
      <c r="M631" t="s">
        <v>444</v>
      </c>
      <c r="N631" t="s">
        <v>444</v>
      </c>
      <c r="O631" t="s">
        <v>442</v>
      </c>
      <c r="P631" t="s">
        <v>444</v>
      </c>
      <c r="Q631" t="s">
        <v>15</v>
      </c>
      <c r="R631" t="s">
        <v>444</v>
      </c>
      <c r="S631" t="s">
        <v>442</v>
      </c>
      <c r="T631" t="s">
        <v>447</v>
      </c>
      <c r="U631" t="s">
        <v>444</v>
      </c>
      <c r="V631" t="s">
        <v>444</v>
      </c>
      <c r="W631" t="s">
        <v>447</v>
      </c>
      <c r="X631" t="s">
        <v>444</v>
      </c>
      <c r="Y631" t="s">
        <v>444</v>
      </c>
      <c r="Z631" t="s">
        <v>444</v>
      </c>
      <c r="AA631" t="s">
        <v>442</v>
      </c>
      <c r="AB631" t="s">
        <v>442</v>
      </c>
      <c r="AC631" t="s">
        <v>444</v>
      </c>
      <c r="AD631" t="s">
        <v>442</v>
      </c>
      <c r="AE631" t="s">
        <v>444</v>
      </c>
      <c r="AF631" t="s">
        <v>444</v>
      </c>
      <c r="AG631" t="s">
        <v>442</v>
      </c>
      <c r="AH631" t="s">
        <v>447</v>
      </c>
      <c r="AI631" t="s">
        <v>447</v>
      </c>
      <c r="AJ631" t="s">
        <v>442</v>
      </c>
      <c r="AK631" t="s">
        <v>442</v>
      </c>
      <c r="AL631" t="s">
        <v>444</v>
      </c>
      <c r="AM631" t="s">
        <v>444</v>
      </c>
      <c r="AN631" t="s">
        <v>444</v>
      </c>
      <c r="AO631" t="s">
        <v>444</v>
      </c>
      <c r="AP631" t="s">
        <v>442</v>
      </c>
      <c r="AQ631" t="s">
        <v>528</v>
      </c>
      <c r="AR631" t="s">
        <v>1451</v>
      </c>
      <c r="AS631" t="s">
        <v>162</v>
      </c>
      <c r="AT631" t="s">
        <v>10</v>
      </c>
      <c r="AU631" t="s">
        <v>444</v>
      </c>
      <c r="AV631" t="s">
        <v>442</v>
      </c>
      <c r="AW631" t="s">
        <v>444</v>
      </c>
      <c r="AX631" t="s">
        <v>444</v>
      </c>
      <c r="AY631" t="s">
        <v>444</v>
      </c>
      <c r="AZ631" t="s">
        <v>444</v>
      </c>
      <c r="BA631" t="s">
        <v>444</v>
      </c>
      <c r="BB631" t="s">
        <v>444</v>
      </c>
      <c r="BC631" t="s">
        <v>444</v>
      </c>
      <c r="BD631" t="s">
        <v>1359</v>
      </c>
      <c r="BE631" t="s">
        <v>444</v>
      </c>
      <c r="BF631" t="s">
        <v>1360</v>
      </c>
      <c r="BG631" t="s">
        <v>444</v>
      </c>
      <c r="BH631" t="s">
        <v>444</v>
      </c>
      <c r="BI631" t="s">
        <v>444</v>
      </c>
      <c r="BJ631" t="s">
        <v>444</v>
      </c>
      <c r="BK631" t="s">
        <v>444</v>
      </c>
      <c r="BL631" t="s">
        <v>444</v>
      </c>
      <c r="BM631" t="s">
        <v>444</v>
      </c>
      <c r="BN631" t="s">
        <v>444</v>
      </c>
      <c r="BO631" t="s">
        <v>444</v>
      </c>
      <c r="BP631" t="s">
        <v>444</v>
      </c>
      <c r="BQ631" t="s">
        <v>1360</v>
      </c>
      <c r="BR631" t="s">
        <v>1487</v>
      </c>
      <c r="BS631" t="s">
        <v>444</v>
      </c>
      <c r="BT631" t="s">
        <v>444</v>
      </c>
      <c r="BU631" t="s">
        <v>444</v>
      </c>
      <c r="BV631" t="s">
        <v>444</v>
      </c>
      <c r="BW631" t="s">
        <v>1360</v>
      </c>
      <c r="BX631" t="s">
        <v>1487</v>
      </c>
      <c r="BY631" t="s">
        <v>444</v>
      </c>
      <c r="BZ631" t="s">
        <v>444</v>
      </c>
      <c r="CA631" t="s">
        <v>444</v>
      </c>
      <c r="CB631" t="s">
        <v>444</v>
      </c>
      <c r="CC631" t="s">
        <v>444</v>
      </c>
      <c r="CD631" t="s">
        <v>444</v>
      </c>
      <c r="CE631" t="s">
        <v>444</v>
      </c>
      <c r="CF631" t="s">
        <v>444</v>
      </c>
      <c r="CG631" t="s">
        <v>444</v>
      </c>
      <c r="CH631" t="s">
        <v>444</v>
      </c>
      <c r="CI631" t="s">
        <v>1360</v>
      </c>
      <c r="CJ631" t="s">
        <v>1487</v>
      </c>
      <c r="CK631" t="s">
        <v>444</v>
      </c>
      <c r="CL631" t="s">
        <v>444</v>
      </c>
      <c r="CM631" t="s">
        <v>444</v>
      </c>
      <c r="CN631" t="s">
        <v>444</v>
      </c>
      <c r="CO631" t="s">
        <v>1360</v>
      </c>
      <c r="CP631" t="s">
        <v>1487</v>
      </c>
      <c r="CQ631" t="s">
        <v>444</v>
      </c>
      <c r="CR631" t="s">
        <v>444</v>
      </c>
      <c r="CS631" t="s">
        <v>444</v>
      </c>
      <c r="CT631" t="s">
        <v>444</v>
      </c>
      <c r="CU631" t="s">
        <v>444</v>
      </c>
      <c r="CV631" t="s">
        <v>2922</v>
      </c>
      <c r="CW631" t="s">
        <v>2736</v>
      </c>
      <c r="CX631" t="s">
        <v>2737</v>
      </c>
      <c r="CY631" t="s">
        <v>2405</v>
      </c>
      <c r="CZ631" t="s">
        <v>444</v>
      </c>
      <c r="DA631" t="s">
        <v>444</v>
      </c>
      <c r="DB631" t="s">
        <v>444</v>
      </c>
      <c r="DC631" t="s">
        <v>444</v>
      </c>
      <c r="DD631" t="s">
        <v>444</v>
      </c>
      <c r="DE631" t="s">
        <v>444</v>
      </c>
      <c r="DF631" t="s">
        <v>444</v>
      </c>
      <c r="DG631" t="s">
        <v>444</v>
      </c>
      <c r="DH631" t="s">
        <v>444</v>
      </c>
      <c r="DI631" t="s">
        <v>529</v>
      </c>
      <c r="DJ631" t="s">
        <v>1440</v>
      </c>
      <c r="DK631" t="s">
        <v>444</v>
      </c>
      <c r="DL631" t="s">
        <v>444</v>
      </c>
      <c r="DM631" t="s">
        <v>444</v>
      </c>
      <c r="DN631" t="s">
        <v>444</v>
      </c>
      <c r="DO631" t="s">
        <v>444</v>
      </c>
      <c r="DP631" t="s">
        <v>444</v>
      </c>
      <c r="DQ631" t="s">
        <v>444</v>
      </c>
      <c r="DR631" t="s">
        <v>444</v>
      </c>
      <c r="DS631" t="s">
        <v>444</v>
      </c>
      <c r="DT631" s="24" t="s">
        <v>444</v>
      </c>
      <c r="DU631" s="24" t="s">
        <v>444</v>
      </c>
      <c r="DV631" t="s">
        <v>444</v>
      </c>
      <c r="DW631" t="s">
        <v>444</v>
      </c>
      <c r="DX631" s="24" t="s">
        <v>444</v>
      </c>
      <c r="DY631" s="24" t="s">
        <v>444</v>
      </c>
      <c r="DZ631" t="s">
        <v>444</v>
      </c>
      <c r="EA631" t="s">
        <v>444</v>
      </c>
      <c r="EB631" s="24" t="s">
        <v>444</v>
      </c>
      <c r="EC631" s="24" t="s">
        <v>444</v>
      </c>
      <c r="ED631" t="s">
        <v>444</v>
      </c>
      <c r="EE631" t="s">
        <v>444</v>
      </c>
      <c r="EF631" s="24" t="s">
        <v>444</v>
      </c>
      <c r="EG631" s="24" t="s">
        <v>444</v>
      </c>
      <c r="EH631" t="s">
        <v>444</v>
      </c>
      <c r="EI631" t="s">
        <v>444</v>
      </c>
      <c r="EJ631" s="24" t="s">
        <v>444</v>
      </c>
      <c r="EK631" s="24" t="s">
        <v>444</v>
      </c>
      <c r="EL631" t="s">
        <v>444</v>
      </c>
      <c r="EM631" t="s">
        <v>444</v>
      </c>
      <c r="EN631" s="24" t="s">
        <v>444</v>
      </c>
      <c r="EO631" s="24" t="s">
        <v>444</v>
      </c>
      <c r="EP631" t="s">
        <v>444</v>
      </c>
      <c r="EQ631" t="s">
        <v>444</v>
      </c>
      <c r="ER631" s="24" t="s">
        <v>444</v>
      </c>
      <c r="ES631" s="24" t="s">
        <v>444</v>
      </c>
      <c r="ET631" t="s">
        <v>444</v>
      </c>
      <c r="EU631" t="s">
        <v>444</v>
      </c>
      <c r="EV631" s="24" t="s">
        <v>444</v>
      </c>
      <c r="EW631" s="24" t="s">
        <v>444</v>
      </c>
      <c r="EX631" t="s">
        <v>444</v>
      </c>
      <c r="EY631" t="s">
        <v>444</v>
      </c>
      <c r="EZ631" s="24" t="s">
        <v>444</v>
      </c>
      <c r="FA631" s="24" t="s">
        <v>444</v>
      </c>
      <c r="FB631" t="s">
        <v>444</v>
      </c>
      <c r="FC631" t="s">
        <v>444</v>
      </c>
      <c r="FD631" s="24" t="s">
        <v>444</v>
      </c>
      <c r="FE631" s="24" t="s">
        <v>444</v>
      </c>
      <c r="FF631" t="s">
        <v>444</v>
      </c>
      <c r="FG631" t="s">
        <v>444</v>
      </c>
      <c r="FH631" s="24" t="s">
        <v>444</v>
      </c>
      <c r="FI631" s="24" t="s">
        <v>444</v>
      </c>
      <c r="FJ631" t="s">
        <v>444</v>
      </c>
      <c r="FK631" t="s">
        <v>444</v>
      </c>
      <c r="FL631" s="24" t="s">
        <v>444</v>
      </c>
      <c r="FM631" s="24" t="s">
        <v>444</v>
      </c>
      <c r="FN631" t="s">
        <v>444</v>
      </c>
      <c r="FO631" t="s">
        <v>444</v>
      </c>
      <c r="FP631" s="24" t="s">
        <v>444</v>
      </c>
      <c r="FQ631" s="24" t="s">
        <v>444</v>
      </c>
      <c r="FR631" t="s">
        <v>444</v>
      </c>
      <c r="FS631" t="s">
        <v>444</v>
      </c>
      <c r="FT631" s="24" t="s">
        <v>444</v>
      </c>
      <c r="FU631" s="24" t="s">
        <v>444</v>
      </c>
      <c r="FV631" t="s">
        <v>444</v>
      </c>
      <c r="FW631" t="s">
        <v>444</v>
      </c>
      <c r="FX631" s="24" t="s">
        <v>444</v>
      </c>
      <c r="FY631" s="24" t="s">
        <v>444</v>
      </c>
      <c r="FZ631" t="s">
        <v>444</v>
      </c>
      <c r="GA631" t="s">
        <v>444</v>
      </c>
      <c r="GB631" s="24" t="s">
        <v>444</v>
      </c>
      <c r="GC631" s="24" t="s">
        <v>444</v>
      </c>
      <c r="GD631" t="s">
        <v>444</v>
      </c>
      <c r="GE631" t="s">
        <v>444</v>
      </c>
      <c r="GF631" s="24" t="s">
        <v>444</v>
      </c>
      <c r="GG631" s="24" t="s">
        <v>444</v>
      </c>
      <c r="GH631" t="s">
        <v>15</v>
      </c>
      <c r="GI631" s="24" t="s">
        <v>538</v>
      </c>
      <c r="GJ631" s="24" t="s">
        <v>536</v>
      </c>
      <c r="GK631" t="s">
        <v>548</v>
      </c>
      <c r="GL631" t="s">
        <v>1453</v>
      </c>
      <c r="GM631" s="24" t="s">
        <v>1454</v>
      </c>
      <c r="GN631" s="24" t="s">
        <v>1455</v>
      </c>
      <c r="GO631" t="s">
        <v>444</v>
      </c>
      <c r="GP631" t="s">
        <v>444</v>
      </c>
      <c r="GQ631" s="24" t="s">
        <v>444</v>
      </c>
      <c r="GR631" s="24" t="s">
        <v>444</v>
      </c>
      <c r="GS631" t="s">
        <v>444</v>
      </c>
      <c r="GT631" t="s">
        <v>444</v>
      </c>
      <c r="GU631" s="24" t="s">
        <v>444</v>
      </c>
      <c r="GV631" s="24" t="s">
        <v>444</v>
      </c>
      <c r="GW631" t="s">
        <v>444</v>
      </c>
      <c r="GX631" t="s">
        <v>444</v>
      </c>
      <c r="GY631" s="24" t="s">
        <v>444</v>
      </c>
      <c r="GZ631" s="24" t="s">
        <v>444</v>
      </c>
      <c r="HA631" t="s">
        <v>444</v>
      </c>
      <c r="HB631" t="s">
        <v>444</v>
      </c>
      <c r="HC631" s="24" t="s">
        <v>444</v>
      </c>
      <c r="HD631" s="24" t="s">
        <v>444</v>
      </c>
      <c r="HE631" t="s">
        <v>444</v>
      </c>
      <c r="HF631" t="s">
        <v>444</v>
      </c>
      <c r="HG631" s="24" t="s">
        <v>444</v>
      </c>
      <c r="HH631" s="24" t="s">
        <v>444</v>
      </c>
      <c r="HI631" t="s">
        <v>444</v>
      </c>
      <c r="HJ631" t="s">
        <v>444</v>
      </c>
      <c r="HK631" s="24" t="s">
        <v>444</v>
      </c>
      <c r="HL631" s="24" t="s">
        <v>444</v>
      </c>
      <c r="HM631" t="s">
        <v>444</v>
      </c>
      <c r="HN631" t="s">
        <v>444</v>
      </c>
      <c r="HO631" s="24" t="s">
        <v>444</v>
      </c>
      <c r="HP631" s="24" t="s">
        <v>444</v>
      </c>
      <c r="HQ631" t="s">
        <v>444</v>
      </c>
      <c r="HR631" t="s">
        <v>444</v>
      </c>
      <c r="HS631" s="24" t="s">
        <v>444</v>
      </c>
      <c r="HT631" s="24" t="s">
        <v>444</v>
      </c>
      <c r="HU631" t="s">
        <v>444</v>
      </c>
      <c r="HV631" t="s">
        <v>444</v>
      </c>
      <c r="HW631" s="24" t="s">
        <v>444</v>
      </c>
      <c r="HX631" s="24" t="s">
        <v>444</v>
      </c>
      <c r="HY631" t="s">
        <v>444</v>
      </c>
      <c r="HZ631" t="s">
        <v>444</v>
      </c>
      <c r="IA631" t="s">
        <v>2922</v>
      </c>
      <c r="IB631" t="s">
        <v>2736</v>
      </c>
      <c r="IC631" t="s">
        <v>2737</v>
      </c>
      <c r="ID631" s="33" t="b" cm="1">
        <f t="array" ref="ID631">_xlfn.IFNA(MATCH($A$2,_xlfn.NUMBERVALUE(Table_Query_from_MF_DSNP62[[#This Row],[CL_GLACCT_DR1]:[CL_GLACCT_CR4]]),0),0)&gt;=1</f>
        <v>1</v>
      </c>
      <c r="IE631" s="33" t="b">
        <f>OR(Table_Query_from_MF_DSNP62[[#This Row],[Pair1]:[Pair25]])</f>
        <v>1</v>
      </c>
      <c r="IF631" s="33">
        <f>_xlfn.IFNA(MATCH(TRUE,Table_Query_from_MF_DSNP62[[#This Row],[Pair1]:[Pair25]],0),"none")</f>
        <v>1</v>
      </c>
      <c r="IG631" s="33" t="b">
        <f>AND($A$2&gt;=_xlfn.NUMBERVALUE(Table_Query_from_MF_DSNP62[[#This Row],[CL_GL_ACCT_FR1]]),$A$2&lt;=_xlfn.NUMBERVALUE(Table_Query_from_MF_DSNP62[[#This Row],[CL_GL_ACCT_TO1]]))</f>
        <v>1</v>
      </c>
      <c r="IH631" s="33" t="b">
        <f>AND($A$2&gt;=_xlfn.NUMBERVALUE(Table_Query_from_MF_DSNP62[[#This Row],[CL_GL_ACCT_FR2]]),$A$2&lt;=_xlfn.NUMBERVALUE(Table_Query_from_MF_DSNP62[[#This Row],[CL_GL_ACCT_TO2]]))</f>
        <v>1</v>
      </c>
      <c r="II631" s="33" t="b">
        <f>AND($A$2&gt;=_xlfn.NUMBERVALUE(Table_Query_from_MF_DSNP62[[#This Row],[CL_GL_ACCT_FR3]]),$A$2&lt;=_xlfn.NUMBERVALUE(Table_Query_from_MF_DSNP62[[#This Row],[CL_GL_ACCT_TO3]]))</f>
        <v>1</v>
      </c>
      <c r="IJ631" s="33" t="b">
        <f>AND($A$2&gt;=_xlfn.NUMBERVALUE(Table_Query_from_MF_DSNP62[[#This Row],[CL_GL_ACCT_FR4]]),$A$2&lt;=_xlfn.NUMBERVALUE(Table_Query_from_MF_DSNP62[[#This Row],[CL_GL_ACCT_TO4]]))</f>
        <v>1</v>
      </c>
      <c r="IK631" s="33" t="b">
        <f>AND($A$2&gt;=_xlfn.NUMBERVALUE(Table_Query_from_MF_DSNP62[[#This Row],[CL_GL_ACCT_FR5]]),$A$2&lt;=_xlfn.NUMBERVALUE(Table_Query_from_MF_DSNP62[[#This Row],[CL_GL_ACCT_TO5]]))</f>
        <v>1</v>
      </c>
      <c r="IL631" s="33" t="b">
        <f>AND($A$2&gt;=_xlfn.NUMBERVALUE(Table_Query_from_MF_DSNP62[[#This Row],[CL_GL_ACCT_FR6]]),$A$2&lt;=_xlfn.NUMBERVALUE(Table_Query_from_MF_DSNP62[[#This Row],[CL_GL_ACCT_TO6]]))</f>
        <v>1</v>
      </c>
      <c r="IM631" s="33" t="b">
        <f>AND($A$2&gt;=_xlfn.NUMBERVALUE(Table_Query_from_MF_DSNP62[[#This Row],[CL_GL_ACCT_FR7]]),$A$2&lt;=_xlfn.NUMBERVALUE(Table_Query_from_MF_DSNP62[[#This Row],[CL_GL_ACCT_TO7]]))</f>
        <v>1</v>
      </c>
      <c r="IN631" s="33" t="b">
        <f>AND($A$2&gt;=_xlfn.NUMBERVALUE(Table_Query_from_MF_DSNP62[[#This Row],[CL_GL_ACCT_FR8]]),$A$2&lt;=_xlfn.NUMBERVALUE(Table_Query_from_MF_DSNP62[[#This Row],[CL_GL_ACCT_TO8]]))</f>
        <v>1</v>
      </c>
      <c r="IO631" s="33" t="b">
        <f>AND($A$2&gt;=_xlfn.NUMBERVALUE(Table_Query_from_MF_DSNP62[[#This Row],[CL_GL_ACCT_FR9]]),$A$2&lt;=_xlfn.NUMBERVALUE(Table_Query_from_MF_DSNP62[[#This Row],[CL_GL_ACCT_TO9]]))</f>
        <v>1</v>
      </c>
      <c r="IP631" s="33" t="b">
        <f>AND($A$2&gt;=_xlfn.NUMBERVALUE(Table_Query_from_MF_DSNP62[[#This Row],[CL_GL_ACCT_FR10]]),$A$2&lt;=_xlfn.NUMBERVALUE(Table_Query_from_MF_DSNP62[[#This Row],[CL_GL_ACCT_TO10]]))</f>
        <v>1</v>
      </c>
      <c r="IQ631" s="33" t="b">
        <f>AND($A$2&gt;=_xlfn.NUMBERVALUE(Table_Query_from_MF_DSNP62[[#This Row],[CL_GL_ACCT_FR11]]),$A$2&lt;=_xlfn.NUMBERVALUE(Table_Query_from_MF_DSNP62[[#This Row],[CL_GL_ACCT_TO11]]))</f>
        <v>1</v>
      </c>
      <c r="IR631" s="33" t="b">
        <f>AND($A$2&gt;=_xlfn.NUMBERVALUE(Table_Query_from_MF_DSNP62[[#This Row],[CL_GL_ACCT_FR12]]),$A$2&lt;=_xlfn.NUMBERVALUE(Table_Query_from_MF_DSNP62[[#This Row],[CL_GL_ACCT_TO12]]))</f>
        <v>1</v>
      </c>
      <c r="IS631" s="33" t="b">
        <f>AND($A$2&gt;=_xlfn.NUMBERVALUE(Table_Query_from_MF_DSNP62[[#This Row],[CL_GL_ACCT_FR13]]),$A$2&lt;=_xlfn.NUMBERVALUE(Table_Query_from_MF_DSNP62[[#This Row],[CL_GL_ACCT_TO13]]))</f>
        <v>1</v>
      </c>
      <c r="IT631" s="33" t="b">
        <f>AND($A$2&gt;=_xlfn.NUMBERVALUE(Table_Query_from_MF_DSNP62[[#This Row],[CL_GL_ACCT_FR14]]),$A$2&lt;=_xlfn.NUMBERVALUE(Table_Query_from_MF_DSNP62[[#This Row],[CL_GL_ACCT_TO14]]))</f>
        <v>1</v>
      </c>
      <c r="IU631" s="33" t="b">
        <f>AND($A$2&gt;=_xlfn.NUMBERVALUE(Table_Query_from_MF_DSNP62[[#This Row],[CL_GL_ACCT_FR15]]),$A$2&lt;=_xlfn.NUMBERVALUE(Table_Query_from_MF_DSNP62[[#This Row],[CL_GL_ACCT_TO15]]))</f>
        <v>1</v>
      </c>
      <c r="IV631" s="33" t="b">
        <f>AND($A$2&gt;=_xlfn.NUMBERVALUE(Table_Query_from_MF_DSNP62[[#This Row],[CL_GL_ACCT_FR16]]),$A$2&lt;=_xlfn.NUMBERVALUE(Table_Query_from_MF_DSNP62[[#This Row],[CL_GL_ACCT_TO16]]))</f>
        <v>1</v>
      </c>
      <c r="IW631" s="33" t="b">
        <f>AND($A$2&gt;=_xlfn.NUMBERVALUE(Table_Query_from_MF_DSNP62[[#This Row],[CL_GL_ACCT_FR17]]),$A$2&lt;=_xlfn.NUMBERVALUE(Table_Query_from_MF_DSNP62[[#This Row],[CL_GL_ACCT_TO17]]))</f>
        <v>1</v>
      </c>
      <c r="IX631" s="33" t="b">
        <f>AND($A$2&gt;=_xlfn.NUMBERVALUE(Table_Query_from_MF_DSNP62[[#This Row],[CL_GL_ACCT_FR18]]),$A$2&lt;=_xlfn.NUMBERVALUE(Table_Query_from_MF_DSNP62[[#This Row],[CL_GL_ACCT_TO18]]))</f>
        <v>1</v>
      </c>
      <c r="IY631" s="33" t="b">
        <f>AND($A$2&gt;=_xlfn.NUMBERVALUE(Table_Query_from_MF_DSNP62[[#This Row],[CL_GL_ACCT_FR19]]),$A$2&lt;=_xlfn.NUMBERVALUE(Table_Query_from_MF_DSNP62[[#This Row],[CL_GL_ACCT_TO19]]))</f>
        <v>1</v>
      </c>
      <c r="IZ631" s="33" t="b">
        <f>AND($A$2&gt;=_xlfn.NUMBERVALUE(Table_Query_from_MF_DSNP62[[#This Row],[CL_GL_ACCT_FR20]]),$A$2&lt;=_xlfn.NUMBERVALUE(Table_Query_from_MF_DSNP62[[#This Row],[CL_GL_ACCT_TO20]]))</f>
        <v>1</v>
      </c>
      <c r="JA631" s="33" t="b">
        <f>AND($A$2&gt;=_xlfn.NUMBERVALUE(Table_Query_from_MF_DSNP62[[#This Row],[CL_GL_ACCT_FR21]]),$A$2&lt;=_xlfn.NUMBERVALUE(Table_Query_from_MF_DSNP62[[#This Row],[CL_GL_ACCT_TO21]]))</f>
        <v>1</v>
      </c>
      <c r="JB631" s="33" t="b">
        <f>AND($A$2&gt;=_xlfn.NUMBERVALUE(Table_Query_from_MF_DSNP62[[#This Row],[CL_GL_ACCT_FR22]]),$A$2&lt;=_xlfn.NUMBERVALUE(Table_Query_from_MF_DSNP62[[#This Row],[CL_GL_ACCT_TO22]]))</f>
        <v>1</v>
      </c>
      <c r="JC631" s="33" t="b">
        <f>AND($A$2&gt;=_xlfn.NUMBERVALUE(Table_Query_from_MF_DSNP62[[#This Row],[CL_GL_ACCT_FR23]]),$A$2&lt;=_xlfn.NUMBERVALUE(Table_Query_from_MF_DSNP62[[#This Row],[CL_GL_ACCT_TO23]]))</f>
        <v>1</v>
      </c>
      <c r="JD631" s="33" t="b">
        <f>AND($A$2&gt;=_xlfn.NUMBERVALUE(Table_Query_from_MF_DSNP62[[#This Row],[CL_GL_ACCT_FR24]]),$A$2&lt;=_xlfn.NUMBERVALUE(Table_Query_from_MF_DSNP62[[#This Row],[CL_GL_ACCT_TO24]]))</f>
        <v>1</v>
      </c>
      <c r="JE631" s="33" t="b">
        <f>AND($A$2&gt;=_xlfn.NUMBERVALUE(Table_Query_from_MF_DSNP62[[#This Row],[CL_GL_ACCT_FR25]]),$A$2&lt;=_xlfn.NUMBERVALUE(Table_Query_from_MF_DSNP62[[#This Row],[CL_GL_ACCT_TO25]]))</f>
        <v>1</v>
      </c>
      <c r="JF631" s="33" t="b">
        <f>OR(Table_Query_from_MF_DSNP62[[#This Row],[PairA]:[PairO]])</f>
        <v>1</v>
      </c>
      <c r="JG631" s="33">
        <f>_xlfn.IFNA(MATCH(TRUE,Table_Query_from_MF_DSNP62[[#This Row],[PairA]:[PairO]],0),"none")</f>
        <v>4</v>
      </c>
      <c r="JH631" s="33" t="b">
        <f>AND($B$2&gt;=_xlfn.NUMBERVALUE(Table_Query_from_MF_DSNP62[[#This Row],[CL_CMP_OBJ_FR1]]),$B$2&lt;=_xlfn.NUMBERVALUE(Table_Query_from_MF_DSNP62[[#This Row],[CL_CMP_OBJ_TO1]]))</f>
        <v>0</v>
      </c>
      <c r="JI631" s="33" t="b">
        <f>AND($B$2&gt;=_xlfn.NUMBERVALUE(Table_Query_from_MF_DSNP62[[#This Row],[CL_CMP_OBJ_FR2]]),$B$2&lt;=_xlfn.NUMBERVALUE(Table_Query_from_MF_DSNP62[[#This Row],[CL_CMP_OBJ_TO2]]))</f>
        <v>0</v>
      </c>
      <c r="JJ631" s="33" t="b">
        <f>AND($B$2&gt;=_xlfn.NUMBERVALUE(Table_Query_from_MF_DSNP62[[#This Row],[CL_CMP_OBJ_FR3]]),$B$2&lt;=_xlfn.NUMBERVALUE(Table_Query_from_MF_DSNP62[[#This Row],[CL_CMP_OBJ_TO3]]))</f>
        <v>0</v>
      </c>
      <c r="JK631" s="33" t="b">
        <f>AND($B$2&gt;=_xlfn.NUMBERVALUE(Table_Query_from_MF_DSNP62[[#This Row],[CL_CMP_OBJ_FR4]]),$B$2&lt;=_xlfn.NUMBERVALUE(Table_Query_from_MF_DSNP62[[#This Row],[CL_CMP_OBJ_TO4]]))</f>
        <v>1</v>
      </c>
      <c r="JL631" s="33" t="b">
        <f>AND($B$2&gt;=_xlfn.NUMBERVALUE(Table_Query_from_MF_DSNP62[[#This Row],[CL_CMP_OBJ_FR5]]),$B$2&lt;=_xlfn.NUMBERVALUE(Table_Query_from_MF_DSNP62[[#This Row],[CL_CMP_OBJ_TO5]]))</f>
        <v>1</v>
      </c>
      <c r="JM631" s="33" t="b">
        <f>AND($B$2&gt;=_xlfn.NUMBERVALUE(Table_Query_from_MF_DSNP62[[#This Row],[CL_CMP_OBJ_FR6]]),$B$2&lt;=_xlfn.NUMBERVALUE(Table_Query_from_MF_DSNP62[[#This Row],[CL_CMP_OBJ_TO6]]))</f>
        <v>1</v>
      </c>
      <c r="JN631" s="33" t="b">
        <f>AND($B$2&gt;=_xlfn.NUMBERVALUE(Table_Query_from_MF_DSNP62[[#This Row],[CL_CMP_OBJ_FR7]]),$B$2&lt;=_xlfn.NUMBERVALUE(Table_Query_from_MF_DSNP62[[#This Row],[CL_CMP_OBJ_TO7]]))</f>
        <v>1</v>
      </c>
      <c r="JO631" s="33" t="b">
        <f>AND($B$2&gt;=_xlfn.NUMBERVALUE(Table_Query_from_MF_DSNP62[[#This Row],[CL_CMP_OBJ_FR8]]),$B$2&lt;=_xlfn.NUMBERVALUE(Table_Query_from_MF_DSNP62[[#This Row],[CL_CMP_OBJ_TO8]]))</f>
        <v>1</v>
      </c>
      <c r="JP631" s="33" t="b">
        <f>AND($B$2&gt;=_xlfn.NUMBERVALUE(Table_Query_from_MF_DSNP62[[#This Row],[CL_CMP_OBJ_FR9]]),$B$2&lt;=_xlfn.NUMBERVALUE(Table_Query_from_MF_DSNP62[[#This Row],[CL_CMP_OBJ_TO9]]))</f>
        <v>1</v>
      </c>
      <c r="JQ631" s="33" t="b">
        <f>AND($B$2&gt;=_xlfn.NUMBERVALUE(Table_Query_from_MF_DSNP62[[#This Row],[CL_CMP_OBJ_FR10]]),$B$2&lt;=_xlfn.NUMBERVALUE(Table_Query_from_MF_DSNP62[[#This Row],[CL_CMP_OBJ_TO10]]))</f>
        <v>1</v>
      </c>
      <c r="JR631" s="33" t="b">
        <f>AND($B$2&gt;=_xlfn.NUMBERVALUE(Table_Query_from_MF_DSNP62[[#This Row],[CL_CMP_OBJ_FR11]]),$B$2&lt;=_xlfn.NUMBERVALUE(Table_Query_from_MF_DSNP62[[#This Row],[CL_CMP_OBJ_TO11]]))</f>
        <v>1</v>
      </c>
      <c r="JS631" s="33" t="b">
        <f>AND($B$2&gt;=_xlfn.NUMBERVALUE(Table_Query_from_MF_DSNP62[[#This Row],[CL_CMP_OBJ_FR12]]),$B$2&lt;=_xlfn.NUMBERVALUE(Table_Query_from_MF_DSNP62[[#This Row],[CL_CMP_OBJ_TO12]]))</f>
        <v>1</v>
      </c>
      <c r="JT631" s="33" t="b">
        <f>AND($B$2&gt;=_xlfn.NUMBERVALUE(Table_Query_from_MF_DSNP62[[#This Row],[CL_CMP_OBJ_FR13]]),$B$2&lt;=_xlfn.NUMBERVALUE(Table_Query_from_MF_DSNP62[[#This Row],[CL_CMP_OBJ_TO13]]))</f>
        <v>1</v>
      </c>
      <c r="JU631" s="33" t="b">
        <f>AND($B$2&gt;=_xlfn.NUMBERVALUE(Table_Query_from_MF_DSNP62[[#This Row],[CL_CMP_OBJ_FR14]]),$B$2&lt;=_xlfn.NUMBERVALUE(Table_Query_from_MF_DSNP62[[#This Row],[CL_CMP_OBJ_TO14]]))</f>
        <v>1</v>
      </c>
      <c r="JV631" s="33" t="b">
        <f>AND($B$2&gt;=_xlfn.NUMBERVALUE(Table_Query_from_MF_DSNP62[[#This Row],[CL_CMP_OBJ_FR15]]),$B$2&lt;=_xlfn.NUMBERVALUE(Table_Query_from_MF_DSNP62[[#This Row],[CL_CMP_OBJ_TO15]]))</f>
        <v>1</v>
      </c>
    </row>
    <row r="632" spans="1:282" x14ac:dyDescent="0.25">
      <c r="A632" t="b">
        <f>OR(,Table_Query_from_MF_DSNP62[[#This Row],[Desired GL included as "hard-coded" GL?]],Table_Query_from_MF_DSNP62[[#This Row],[Desired GL included as "Open GL"?]])</f>
        <v>1</v>
      </c>
      <c r="B632" t="b">
        <f>Table_Query_from_MF_DSNP62[[#This Row],[Desired CObj included as "Open CObj"?]]</f>
        <v>1</v>
      </c>
      <c r="C632" t="s">
        <v>2406</v>
      </c>
      <c r="D632" t="s">
        <v>2407</v>
      </c>
      <c r="E632" t="s">
        <v>15</v>
      </c>
      <c r="F632" s="24" t="s">
        <v>422</v>
      </c>
      <c r="G632" t="s">
        <v>43</v>
      </c>
      <c r="H632" s="24" t="s">
        <v>444</v>
      </c>
      <c r="I632" t="s">
        <v>444</v>
      </c>
      <c r="J632" s="24" t="s">
        <v>444</v>
      </c>
      <c r="K632" t="s">
        <v>444</v>
      </c>
      <c r="L632" s="24" t="s">
        <v>444</v>
      </c>
      <c r="M632" t="s">
        <v>444</v>
      </c>
      <c r="N632" t="s">
        <v>444</v>
      </c>
      <c r="O632" t="s">
        <v>444</v>
      </c>
      <c r="P632" t="s">
        <v>444</v>
      </c>
      <c r="Q632" t="s">
        <v>15</v>
      </c>
      <c r="R632" t="s">
        <v>444</v>
      </c>
      <c r="S632" t="s">
        <v>442</v>
      </c>
      <c r="T632" t="s">
        <v>447</v>
      </c>
      <c r="U632" t="s">
        <v>444</v>
      </c>
      <c r="V632" t="s">
        <v>444</v>
      </c>
      <c r="W632" t="s">
        <v>447</v>
      </c>
      <c r="X632" t="s">
        <v>444</v>
      </c>
      <c r="Y632" t="s">
        <v>444</v>
      </c>
      <c r="Z632" t="s">
        <v>444</v>
      </c>
      <c r="AA632" t="s">
        <v>444</v>
      </c>
      <c r="AB632" t="s">
        <v>442</v>
      </c>
      <c r="AC632" t="s">
        <v>444</v>
      </c>
      <c r="AD632" t="s">
        <v>442</v>
      </c>
      <c r="AE632" t="s">
        <v>444</v>
      </c>
      <c r="AF632" t="s">
        <v>444</v>
      </c>
      <c r="AG632" t="s">
        <v>442</v>
      </c>
      <c r="AH632" t="s">
        <v>447</v>
      </c>
      <c r="AI632" t="s">
        <v>447</v>
      </c>
      <c r="AJ632" t="s">
        <v>442</v>
      </c>
      <c r="AK632" t="s">
        <v>444</v>
      </c>
      <c r="AL632" t="s">
        <v>444</v>
      </c>
      <c r="AM632" t="s">
        <v>444</v>
      </c>
      <c r="AN632" t="s">
        <v>444</v>
      </c>
      <c r="AO632" t="s">
        <v>444</v>
      </c>
      <c r="AP632" t="s">
        <v>442</v>
      </c>
      <c r="AQ632" t="s">
        <v>282</v>
      </c>
      <c r="AR632" t="s">
        <v>1451</v>
      </c>
      <c r="AS632" t="s">
        <v>162</v>
      </c>
      <c r="AT632" t="s">
        <v>10</v>
      </c>
      <c r="AU632" t="s">
        <v>444</v>
      </c>
      <c r="AV632" t="s">
        <v>442</v>
      </c>
      <c r="AW632" t="s">
        <v>444</v>
      </c>
      <c r="AX632" t="s">
        <v>444</v>
      </c>
      <c r="AY632" t="s">
        <v>444</v>
      </c>
      <c r="AZ632" t="s">
        <v>444</v>
      </c>
      <c r="BA632" t="s">
        <v>444</v>
      </c>
      <c r="BB632" t="s">
        <v>444</v>
      </c>
      <c r="BC632" t="s">
        <v>444</v>
      </c>
      <c r="BD632" t="s">
        <v>1359</v>
      </c>
      <c r="BE632" t="s">
        <v>444</v>
      </c>
      <c r="BF632" t="s">
        <v>1360</v>
      </c>
      <c r="BG632" t="s">
        <v>444</v>
      </c>
      <c r="BH632" t="s">
        <v>444</v>
      </c>
      <c r="BI632" t="s">
        <v>444</v>
      </c>
      <c r="BJ632" t="s">
        <v>444</v>
      </c>
      <c r="BK632" t="s">
        <v>444</v>
      </c>
      <c r="BL632" t="s">
        <v>444</v>
      </c>
      <c r="BM632" t="s">
        <v>444</v>
      </c>
      <c r="BN632" t="s">
        <v>444</v>
      </c>
      <c r="BO632" t="s">
        <v>444</v>
      </c>
      <c r="BP632" t="s">
        <v>444</v>
      </c>
      <c r="BQ632" t="s">
        <v>1360</v>
      </c>
      <c r="BR632" t="s">
        <v>188</v>
      </c>
      <c r="BS632" t="s">
        <v>444</v>
      </c>
      <c r="BT632" t="s">
        <v>444</v>
      </c>
      <c r="BU632" t="s">
        <v>444</v>
      </c>
      <c r="BV632" t="s">
        <v>444</v>
      </c>
      <c r="BW632" t="s">
        <v>1360</v>
      </c>
      <c r="BX632" t="s">
        <v>188</v>
      </c>
      <c r="BY632" t="s">
        <v>444</v>
      </c>
      <c r="BZ632" t="s">
        <v>444</v>
      </c>
      <c r="CA632" t="s">
        <v>444</v>
      </c>
      <c r="CB632" t="s">
        <v>444</v>
      </c>
      <c r="CC632" t="s">
        <v>444</v>
      </c>
      <c r="CD632" t="s">
        <v>444</v>
      </c>
      <c r="CE632" t="s">
        <v>444</v>
      </c>
      <c r="CF632" t="s">
        <v>444</v>
      </c>
      <c r="CG632" t="s">
        <v>444</v>
      </c>
      <c r="CH632" t="s">
        <v>444</v>
      </c>
      <c r="CI632" t="s">
        <v>1360</v>
      </c>
      <c r="CJ632" t="s">
        <v>188</v>
      </c>
      <c r="CK632" t="s">
        <v>444</v>
      </c>
      <c r="CL632" t="s">
        <v>444</v>
      </c>
      <c r="CM632" t="s">
        <v>444</v>
      </c>
      <c r="CN632" t="s">
        <v>444</v>
      </c>
      <c r="CO632" t="s">
        <v>1360</v>
      </c>
      <c r="CP632" t="s">
        <v>188</v>
      </c>
      <c r="CQ632" t="s">
        <v>444</v>
      </c>
      <c r="CR632" t="s">
        <v>444</v>
      </c>
      <c r="CS632" t="s">
        <v>444</v>
      </c>
      <c r="CT632" t="s">
        <v>444</v>
      </c>
      <c r="CU632" t="s">
        <v>282</v>
      </c>
      <c r="CV632" t="s">
        <v>2922</v>
      </c>
      <c r="CW632" t="s">
        <v>2736</v>
      </c>
      <c r="CX632" t="s">
        <v>2948</v>
      </c>
      <c r="CY632" t="s">
        <v>2405</v>
      </c>
      <c r="CZ632" t="s">
        <v>444</v>
      </c>
      <c r="DA632" t="s">
        <v>444</v>
      </c>
      <c r="DB632" t="s">
        <v>444</v>
      </c>
      <c r="DC632" t="s">
        <v>444</v>
      </c>
      <c r="DD632" t="s">
        <v>444</v>
      </c>
      <c r="DE632" t="s">
        <v>444</v>
      </c>
      <c r="DF632" t="s">
        <v>444</v>
      </c>
      <c r="DG632" t="s">
        <v>444</v>
      </c>
      <c r="DH632" t="s">
        <v>444</v>
      </c>
      <c r="DI632" t="s">
        <v>282</v>
      </c>
      <c r="DJ632" t="s">
        <v>529</v>
      </c>
      <c r="DK632" t="s">
        <v>1440</v>
      </c>
      <c r="DL632" t="s">
        <v>444</v>
      </c>
      <c r="DM632" t="s">
        <v>444</v>
      </c>
      <c r="DN632" t="s">
        <v>444</v>
      </c>
      <c r="DO632" t="s">
        <v>444</v>
      </c>
      <c r="DP632" t="s">
        <v>444</v>
      </c>
      <c r="DQ632" t="s">
        <v>444</v>
      </c>
      <c r="DR632" t="s">
        <v>444</v>
      </c>
      <c r="DS632" t="s">
        <v>444</v>
      </c>
      <c r="DT632" s="24" t="s">
        <v>444</v>
      </c>
      <c r="DU632" s="24" t="s">
        <v>444</v>
      </c>
      <c r="DV632" t="s">
        <v>444</v>
      </c>
      <c r="DW632" t="s">
        <v>444</v>
      </c>
      <c r="DX632" s="24" t="s">
        <v>444</v>
      </c>
      <c r="DY632" s="24" t="s">
        <v>444</v>
      </c>
      <c r="DZ632" t="s">
        <v>444</v>
      </c>
      <c r="EA632" t="s">
        <v>444</v>
      </c>
      <c r="EB632" s="24" t="s">
        <v>444</v>
      </c>
      <c r="EC632" s="24" t="s">
        <v>444</v>
      </c>
      <c r="ED632" t="s">
        <v>444</v>
      </c>
      <c r="EE632" t="s">
        <v>444</v>
      </c>
      <c r="EF632" s="24" t="s">
        <v>444</v>
      </c>
      <c r="EG632" s="24" t="s">
        <v>444</v>
      </c>
      <c r="EH632" t="s">
        <v>444</v>
      </c>
      <c r="EI632" t="s">
        <v>444</v>
      </c>
      <c r="EJ632" s="24" t="s">
        <v>444</v>
      </c>
      <c r="EK632" s="24" t="s">
        <v>444</v>
      </c>
      <c r="EL632" t="s">
        <v>444</v>
      </c>
      <c r="EM632" t="s">
        <v>444</v>
      </c>
      <c r="EN632" s="24" t="s">
        <v>444</v>
      </c>
      <c r="EO632" s="24" t="s">
        <v>444</v>
      </c>
      <c r="EP632" t="s">
        <v>444</v>
      </c>
      <c r="EQ632" t="s">
        <v>444</v>
      </c>
      <c r="ER632" s="24" t="s">
        <v>444</v>
      </c>
      <c r="ES632" s="24" t="s">
        <v>444</v>
      </c>
      <c r="ET632" t="s">
        <v>444</v>
      </c>
      <c r="EU632" t="s">
        <v>444</v>
      </c>
      <c r="EV632" s="24" t="s">
        <v>444</v>
      </c>
      <c r="EW632" s="24" t="s">
        <v>444</v>
      </c>
      <c r="EX632" t="s">
        <v>444</v>
      </c>
      <c r="EY632" t="s">
        <v>444</v>
      </c>
      <c r="EZ632" s="24" t="s">
        <v>444</v>
      </c>
      <c r="FA632" s="24" t="s">
        <v>444</v>
      </c>
      <c r="FB632" t="s">
        <v>444</v>
      </c>
      <c r="FC632" t="s">
        <v>444</v>
      </c>
      <c r="FD632" s="24" t="s">
        <v>444</v>
      </c>
      <c r="FE632" s="24" t="s">
        <v>444</v>
      </c>
      <c r="FF632" t="s">
        <v>444</v>
      </c>
      <c r="FG632" t="s">
        <v>444</v>
      </c>
      <c r="FH632" s="24" t="s">
        <v>444</v>
      </c>
      <c r="FI632" s="24" t="s">
        <v>444</v>
      </c>
      <c r="FJ632" t="s">
        <v>444</v>
      </c>
      <c r="FK632" t="s">
        <v>444</v>
      </c>
      <c r="FL632" s="24" t="s">
        <v>444</v>
      </c>
      <c r="FM632" s="24" t="s">
        <v>444</v>
      </c>
      <c r="FN632" t="s">
        <v>444</v>
      </c>
      <c r="FO632" t="s">
        <v>444</v>
      </c>
      <c r="FP632" s="24" t="s">
        <v>444</v>
      </c>
      <c r="FQ632" s="24" t="s">
        <v>444</v>
      </c>
      <c r="FR632" t="s">
        <v>444</v>
      </c>
      <c r="FS632" t="s">
        <v>444</v>
      </c>
      <c r="FT632" s="24" t="s">
        <v>444</v>
      </c>
      <c r="FU632" s="24" t="s">
        <v>444</v>
      </c>
      <c r="FV632" t="s">
        <v>444</v>
      </c>
      <c r="FW632" t="s">
        <v>444</v>
      </c>
      <c r="FX632" s="24" t="s">
        <v>444</v>
      </c>
      <c r="FY632" s="24" t="s">
        <v>444</v>
      </c>
      <c r="FZ632" t="s">
        <v>444</v>
      </c>
      <c r="GA632" t="s">
        <v>444</v>
      </c>
      <c r="GB632" s="24" t="s">
        <v>444</v>
      </c>
      <c r="GC632" s="24" t="s">
        <v>444</v>
      </c>
      <c r="GD632" t="s">
        <v>444</v>
      </c>
      <c r="GE632" t="s">
        <v>444</v>
      </c>
      <c r="GF632" s="24" t="s">
        <v>444</v>
      </c>
      <c r="GG632" s="24" t="s">
        <v>444</v>
      </c>
      <c r="GH632" t="s">
        <v>15</v>
      </c>
      <c r="GI632" s="24" t="s">
        <v>533</v>
      </c>
      <c r="GJ632" s="24" t="s">
        <v>1453</v>
      </c>
      <c r="GK632" t="s">
        <v>1454</v>
      </c>
      <c r="GL632" t="s">
        <v>609</v>
      </c>
      <c r="GM632" s="24" t="s">
        <v>444</v>
      </c>
      <c r="GN632" s="24" t="s">
        <v>444</v>
      </c>
      <c r="GO632" t="s">
        <v>444</v>
      </c>
      <c r="GP632" t="s">
        <v>444</v>
      </c>
      <c r="GQ632" s="24" t="s">
        <v>444</v>
      </c>
      <c r="GR632" s="24" t="s">
        <v>444</v>
      </c>
      <c r="GS632" t="s">
        <v>444</v>
      </c>
      <c r="GT632" t="s">
        <v>444</v>
      </c>
      <c r="GU632" s="24" t="s">
        <v>444</v>
      </c>
      <c r="GV632" s="24" t="s">
        <v>444</v>
      </c>
      <c r="GW632" t="s">
        <v>444</v>
      </c>
      <c r="GX632" t="s">
        <v>444</v>
      </c>
      <c r="GY632" s="24" t="s">
        <v>444</v>
      </c>
      <c r="GZ632" s="24" t="s">
        <v>444</v>
      </c>
      <c r="HA632" t="s">
        <v>444</v>
      </c>
      <c r="HB632" t="s">
        <v>444</v>
      </c>
      <c r="HC632" s="24" t="s">
        <v>444</v>
      </c>
      <c r="HD632" s="24" t="s">
        <v>444</v>
      </c>
      <c r="HE632" t="s">
        <v>444</v>
      </c>
      <c r="HF632" t="s">
        <v>444</v>
      </c>
      <c r="HG632" s="24" t="s">
        <v>444</v>
      </c>
      <c r="HH632" s="24" t="s">
        <v>444</v>
      </c>
      <c r="HI632" t="s">
        <v>444</v>
      </c>
      <c r="HJ632" t="s">
        <v>444</v>
      </c>
      <c r="HK632" s="24" t="s">
        <v>444</v>
      </c>
      <c r="HL632" s="24" t="s">
        <v>444</v>
      </c>
      <c r="HM632" t="s">
        <v>444</v>
      </c>
      <c r="HN632" t="s">
        <v>444</v>
      </c>
      <c r="HO632" s="24" t="s">
        <v>444</v>
      </c>
      <c r="HP632" s="24" t="s">
        <v>444</v>
      </c>
      <c r="HQ632" t="s">
        <v>444</v>
      </c>
      <c r="HR632" t="s">
        <v>444</v>
      </c>
      <c r="HS632" s="24" t="s">
        <v>444</v>
      </c>
      <c r="HT632" s="24" t="s">
        <v>444</v>
      </c>
      <c r="HU632" t="s">
        <v>444</v>
      </c>
      <c r="HV632" t="s">
        <v>444</v>
      </c>
      <c r="HW632" s="24" t="s">
        <v>444</v>
      </c>
      <c r="HX632" s="24" t="s">
        <v>444</v>
      </c>
      <c r="HY632" t="s">
        <v>444</v>
      </c>
      <c r="HZ632" t="s">
        <v>444</v>
      </c>
      <c r="IA632" t="s">
        <v>2922</v>
      </c>
      <c r="IB632" t="s">
        <v>2736</v>
      </c>
      <c r="IC632" t="s">
        <v>3093</v>
      </c>
      <c r="ID632" s="33" t="b" cm="1">
        <f t="array" ref="ID632">_xlfn.IFNA(MATCH($A$2,_xlfn.NUMBERVALUE(Table_Query_from_MF_DSNP62[[#This Row],[CL_GLACCT_DR1]:[CL_GLACCT_CR4]]),0),0)&gt;=1</f>
        <v>1</v>
      </c>
      <c r="IE632" s="33" t="b">
        <f>OR(Table_Query_from_MF_DSNP62[[#This Row],[Pair1]:[Pair25]])</f>
        <v>1</v>
      </c>
      <c r="IF632" s="33">
        <f>_xlfn.IFNA(MATCH(TRUE,Table_Query_from_MF_DSNP62[[#This Row],[Pair1]:[Pair25]],0),"none")</f>
        <v>1</v>
      </c>
      <c r="IG632" s="33" t="b">
        <f>AND($A$2&gt;=_xlfn.NUMBERVALUE(Table_Query_from_MF_DSNP62[[#This Row],[CL_GL_ACCT_FR1]]),$A$2&lt;=_xlfn.NUMBERVALUE(Table_Query_from_MF_DSNP62[[#This Row],[CL_GL_ACCT_TO1]]))</f>
        <v>1</v>
      </c>
      <c r="IH632" s="33" t="b">
        <f>AND($A$2&gt;=_xlfn.NUMBERVALUE(Table_Query_from_MF_DSNP62[[#This Row],[CL_GL_ACCT_FR2]]),$A$2&lt;=_xlfn.NUMBERVALUE(Table_Query_from_MF_DSNP62[[#This Row],[CL_GL_ACCT_TO2]]))</f>
        <v>1</v>
      </c>
      <c r="II632" s="33" t="b">
        <f>AND($A$2&gt;=_xlfn.NUMBERVALUE(Table_Query_from_MF_DSNP62[[#This Row],[CL_GL_ACCT_FR3]]),$A$2&lt;=_xlfn.NUMBERVALUE(Table_Query_from_MF_DSNP62[[#This Row],[CL_GL_ACCT_TO3]]))</f>
        <v>1</v>
      </c>
      <c r="IJ632" s="33" t="b">
        <f>AND($A$2&gt;=_xlfn.NUMBERVALUE(Table_Query_from_MF_DSNP62[[#This Row],[CL_GL_ACCT_FR4]]),$A$2&lt;=_xlfn.NUMBERVALUE(Table_Query_from_MF_DSNP62[[#This Row],[CL_GL_ACCT_TO4]]))</f>
        <v>1</v>
      </c>
      <c r="IK632" s="33" t="b">
        <f>AND($A$2&gt;=_xlfn.NUMBERVALUE(Table_Query_from_MF_DSNP62[[#This Row],[CL_GL_ACCT_FR5]]),$A$2&lt;=_xlfn.NUMBERVALUE(Table_Query_from_MF_DSNP62[[#This Row],[CL_GL_ACCT_TO5]]))</f>
        <v>1</v>
      </c>
      <c r="IL632" s="33" t="b">
        <f>AND($A$2&gt;=_xlfn.NUMBERVALUE(Table_Query_from_MF_DSNP62[[#This Row],[CL_GL_ACCT_FR6]]),$A$2&lt;=_xlfn.NUMBERVALUE(Table_Query_from_MF_DSNP62[[#This Row],[CL_GL_ACCT_TO6]]))</f>
        <v>1</v>
      </c>
      <c r="IM632" s="33" t="b">
        <f>AND($A$2&gt;=_xlfn.NUMBERVALUE(Table_Query_from_MF_DSNP62[[#This Row],[CL_GL_ACCT_FR7]]),$A$2&lt;=_xlfn.NUMBERVALUE(Table_Query_from_MF_DSNP62[[#This Row],[CL_GL_ACCT_TO7]]))</f>
        <v>1</v>
      </c>
      <c r="IN632" s="33" t="b">
        <f>AND($A$2&gt;=_xlfn.NUMBERVALUE(Table_Query_from_MF_DSNP62[[#This Row],[CL_GL_ACCT_FR8]]),$A$2&lt;=_xlfn.NUMBERVALUE(Table_Query_from_MF_DSNP62[[#This Row],[CL_GL_ACCT_TO8]]))</f>
        <v>1</v>
      </c>
      <c r="IO632" s="33" t="b">
        <f>AND($A$2&gt;=_xlfn.NUMBERVALUE(Table_Query_from_MF_DSNP62[[#This Row],[CL_GL_ACCT_FR9]]),$A$2&lt;=_xlfn.NUMBERVALUE(Table_Query_from_MF_DSNP62[[#This Row],[CL_GL_ACCT_TO9]]))</f>
        <v>1</v>
      </c>
      <c r="IP632" s="33" t="b">
        <f>AND($A$2&gt;=_xlfn.NUMBERVALUE(Table_Query_from_MF_DSNP62[[#This Row],[CL_GL_ACCT_FR10]]),$A$2&lt;=_xlfn.NUMBERVALUE(Table_Query_from_MF_DSNP62[[#This Row],[CL_GL_ACCT_TO10]]))</f>
        <v>1</v>
      </c>
      <c r="IQ632" s="33" t="b">
        <f>AND($A$2&gt;=_xlfn.NUMBERVALUE(Table_Query_from_MF_DSNP62[[#This Row],[CL_GL_ACCT_FR11]]),$A$2&lt;=_xlfn.NUMBERVALUE(Table_Query_from_MF_DSNP62[[#This Row],[CL_GL_ACCT_TO11]]))</f>
        <v>1</v>
      </c>
      <c r="IR632" s="33" t="b">
        <f>AND($A$2&gt;=_xlfn.NUMBERVALUE(Table_Query_from_MF_DSNP62[[#This Row],[CL_GL_ACCT_FR12]]),$A$2&lt;=_xlfn.NUMBERVALUE(Table_Query_from_MF_DSNP62[[#This Row],[CL_GL_ACCT_TO12]]))</f>
        <v>1</v>
      </c>
      <c r="IS632" s="33" t="b">
        <f>AND($A$2&gt;=_xlfn.NUMBERVALUE(Table_Query_from_MF_DSNP62[[#This Row],[CL_GL_ACCT_FR13]]),$A$2&lt;=_xlfn.NUMBERVALUE(Table_Query_from_MF_DSNP62[[#This Row],[CL_GL_ACCT_TO13]]))</f>
        <v>1</v>
      </c>
      <c r="IT632" s="33" t="b">
        <f>AND($A$2&gt;=_xlfn.NUMBERVALUE(Table_Query_from_MF_DSNP62[[#This Row],[CL_GL_ACCT_FR14]]),$A$2&lt;=_xlfn.NUMBERVALUE(Table_Query_from_MF_DSNP62[[#This Row],[CL_GL_ACCT_TO14]]))</f>
        <v>1</v>
      </c>
      <c r="IU632" s="33" t="b">
        <f>AND($A$2&gt;=_xlfn.NUMBERVALUE(Table_Query_from_MF_DSNP62[[#This Row],[CL_GL_ACCT_FR15]]),$A$2&lt;=_xlfn.NUMBERVALUE(Table_Query_from_MF_DSNP62[[#This Row],[CL_GL_ACCT_TO15]]))</f>
        <v>1</v>
      </c>
      <c r="IV632" s="33" t="b">
        <f>AND($A$2&gt;=_xlfn.NUMBERVALUE(Table_Query_from_MF_DSNP62[[#This Row],[CL_GL_ACCT_FR16]]),$A$2&lt;=_xlfn.NUMBERVALUE(Table_Query_from_MF_DSNP62[[#This Row],[CL_GL_ACCT_TO16]]))</f>
        <v>1</v>
      </c>
      <c r="IW632" s="33" t="b">
        <f>AND($A$2&gt;=_xlfn.NUMBERVALUE(Table_Query_from_MF_DSNP62[[#This Row],[CL_GL_ACCT_FR17]]),$A$2&lt;=_xlfn.NUMBERVALUE(Table_Query_from_MF_DSNP62[[#This Row],[CL_GL_ACCT_TO17]]))</f>
        <v>1</v>
      </c>
      <c r="IX632" s="33" t="b">
        <f>AND($A$2&gt;=_xlfn.NUMBERVALUE(Table_Query_from_MF_DSNP62[[#This Row],[CL_GL_ACCT_FR18]]),$A$2&lt;=_xlfn.NUMBERVALUE(Table_Query_from_MF_DSNP62[[#This Row],[CL_GL_ACCT_TO18]]))</f>
        <v>1</v>
      </c>
      <c r="IY632" s="33" t="b">
        <f>AND($A$2&gt;=_xlfn.NUMBERVALUE(Table_Query_from_MF_DSNP62[[#This Row],[CL_GL_ACCT_FR19]]),$A$2&lt;=_xlfn.NUMBERVALUE(Table_Query_from_MF_DSNP62[[#This Row],[CL_GL_ACCT_TO19]]))</f>
        <v>1</v>
      </c>
      <c r="IZ632" s="33" t="b">
        <f>AND($A$2&gt;=_xlfn.NUMBERVALUE(Table_Query_from_MF_DSNP62[[#This Row],[CL_GL_ACCT_FR20]]),$A$2&lt;=_xlfn.NUMBERVALUE(Table_Query_from_MF_DSNP62[[#This Row],[CL_GL_ACCT_TO20]]))</f>
        <v>1</v>
      </c>
      <c r="JA632" s="33" t="b">
        <f>AND($A$2&gt;=_xlfn.NUMBERVALUE(Table_Query_from_MF_DSNP62[[#This Row],[CL_GL_ACCT_FR21]]),$A$2&lt;=_xlfn.NUMBERVALUE(Table_Query_from_MF_DSNP62[[#This Row],[CL_GL_ACCT_TO21]]))</f>
        <v>1</v>
      </c>
      <c r="JB632" s="33" t="b">
        <f>AND($A$2&gt;=_xlfn.NUMBERVALUE(Table_Query_from_MF_DSNP62[[#This Row],[CL_GL_ACCT_FR22]]),$A$2&lt;=_xlfn.NUMBERVALUE(Table_Query_from_MF_DSNP62[[#This Row],[CL_GL_ACCT_TO22]]))</f>
        <v>1</v>
      </c>
      <c r="JC632" s="33" t="b">
        <f>AND($A$2&gt;=_xlfn.NUMBERVALUE(Table_Query_from_MF_DSNP62[[#This Row],[CL_GL_ACCT_FR23]]),$A$2&lt;=_xlfn.NUMBERVALUE(Table_Query_from_MF_DSNP62[[#This Row],[CL_GL_ACCT_TO23]]))</f>
        <v>1</v>
      </c>
      <c r="JD632" s="33" t="b">
        <f>AND($A$2&gt;=_xlfn.NUMBERVALUE(Table_Query_from_MF_DSNP62[[#This Row],[CL_GL_ACCT_FR24]]),$A$2&lt;=_xlfn.NUMBERVALUE(Table_Query_from_MF_DSNP62[[#This Row],[CL_GL_ACCT_TO24]]))</f>
        <v>1</v>
      </c>
      <c r="JE632" s="33" t="b">
        <f>AND($A$2&gt;=_xlfn.NUMBERVALUE(Table_Query_from_MF_DSNP62[[#This Row],[CL_GL_ACCT_FR25]]),$A$2&lt;=_xlfn.NUMBERVALUE(Table_Query_from_MF_DSNP62[[#This Row],[CL_GL_ACCT_TO25]]))</f>
        <v>1</v>
      </c>
      <c r="JF632" s="33" t="b">
        <f>OR(Table_Query_from_MF_DSNP62[[#This Row],[PairA]:[PairO]])</f>
        <v>1</v>
      </c>
      <c r="JG632" s="33">
        <f>_xlfn.IFNA(MATCH(TRUE,Table_Query_from_MF_DSNP62[[#This Row],[PairA]:[PairO]],0),"none")</f>
        <v>3</v>
      </c>
      <c r="JH632" s="33" t="b">
        <f>AND($B$2&gt;=_xlfn.NUMBERVALUE(Table_Query_from_MF_DSNP62[[#This Row],[CL_CMP_OBJ_FR1]]),$B$2&lt;=_xlfn.NUMBERVALUE(Table_Query_from_MF_DSNP62[[#This Row],[CL_CMP_OBJ_TO1]]))</f>
        <v>0</v>
      </c>
      <c r="JI632" s="33" t="b">
        <f>AND($B$2&gt;=_xlfn.NUMBERVALUE(Table_Query_from_MF_DSNP62[[#This Row],[CL_CMP_OBJ_FR2]]),$B$2&lt;=_xlfn.NUMBERVALUE(Table_Query_from_MF_DSNP62[[#This Row],[CL_CMP_OBJ_TO2]]))</f>
        <v>0</v>
      </c>
      <c r="JJ632" s="33" t="b">
        <f>AND($B$2&gt;=_xlfn.NUMBERVALUE(Table_Query_from_MF_DSNP62[[#This Row],[CL_CMP_OBJ_FR3]]),$B$2&lt;=_xlfn.NUMBERVALUE(Table_Query_from_MF_DSNP62[[#This Row],[CL_CMP_OBJ_TO3]]))</f>
        <v>1</v>
      </c>
      <c r="JK632" s="33" t="b">
        <f>AND($B$2&gt;=_xlfn.NUMBERVALUE(Table_Query_from_MF_DSNP62[[#This Row],[CL_CMP_OBJ_FR4]]),$B$2&lt;=_xlfn.NUMBERVALUE(Table_Query_from_MF_DSNP62[[#This Row],[CL_CMP_OBJ_TO4]]))</f>
        <v>1</v>
      </c>
      <c r="JL632" s="33" t="b">
        <f>AND($B$2&gt;=_xlfn.NUMBERVALUE(Table_Query_from_MF_DSNP62[[#This Row],[CL_CMP_OBJ_FR5]]),$B$2&lt;=_xlfn.NUMBERVALUE(Table_Query_from_MF_DSNP62[[#This Row],[CL_CMP_OBJ_TO5]]))</f>
        <v>1</v>
      </c>
      <c r="JM632" s="33" t="b">
        <f>AND($B$2&gt;=_xlfn.NUMBERVALUE(Table_Query_from_MF_DSNP62[[#This Row],[CL_CMP_OBJ_FR6]]),$B$2&lt;=_xlfn.NUMBERVALUE(Table_Query_from_MF_DSNP62[[#This Row],[CL_CMP_OBJ_TO6]]))</f>
        <v>1</v>
      </c>
      <c r="JN632" s="33" t="b">
        <f>AND($B$2&gt;=_xlfn.NUMBERVALUE(Table_Query_from_MF_DSNP62[[#This Row],[CL_CMP_OBJ_FR7]]),$B$2&lt;=_xlfn.NUMBERVALUE(Table_Query_from_MF_DSNP62[[#This Row],[CL_CMP_OBJ_TO7]]))</f>
        <v>1</v>
      </c>
      <c r="JO632" s="33" t="b">
        <f>AND($B$2&gt;=_xlfn.NUMBERVALUE(Table_Query_from_MF_DSNP62[[#This Row],[CL_CMP_OBJ_FR8]]),$B$2&lt;=_xlfn.NUMBERVALUE(Table_Query_from_MF_DSNP62[[#This Row],[CL_CMP_OBJ_TO8]]))</f>
        <v>1</v>
      </c>
      <c r="JP632" s="33" t="b">
        <f>AND($B$2&gt;=_xlfn.NUMBERVALUE(Table_Query_from_MF_DSNP62[[#This Row],[CL_CMP_OBJ_FR9]]),$B$2&lt;=_xlfn.NUMBERVALUE(Table_Query_from_MF_DSNP62[[#This Row],[CL_CMP_OBJ_TO9]]))</f>
        <v>1</v>
      </c>
      <c r="JQ632" s="33" t="b">
        <f>AND($B$2&gt;=_xlfn.NUMBERVALUE(Table_Query_from_MF_DSNP62[[#This Row],[CL_CMP_OBJ_FR10]]),$B$2&lt;=_xlfn.NUMBERVALUE(Table_Query_from_MF_DSNP62[[#This Row],[CL_CMP_OBJ_TO10]]))</f>
        <v>1</v>
      </c>
      <c r="JR632" s="33" t="b">
        <f>AND($B$2&gt;=_xlfn.NUMBERVALUE(Table_Query_from_MF_DSNP62[[#This Row],[CL_CMP_OBJ_FR11]]),$B$2&lt;=_xlfn.NUMBERVALUE(Table_Query_from_MF_DSNP62[[#This Row],[CL_CMP_OBJ_TO11]]))</f>
        <v>1</v>
      </c>
      <c r="JS632" s="33" t="b">
        <f>AND($B$2&gt;=_xlfn.NUMBERVALUE(Table_Query_from_MF_DSNP62[[#This Row],[CL_CMP_OBJ_FR12]]),$B$2&lt;=_xlfn.NUMBERVALUE(Table_Query_from_MF_DSNP62[[#This Row],[CL_CMP_OBJ_TO12]]))</f>
        <v>1</v>
      </c>
      <c r="JT632" s="33" t="b">
        <f>AND($B$2&gt;=_xlfn.NUMBERVALUE(Table_Query_from_MF_DSNP62[[#This Row],[CL_CMP_OBJ_FR13]]),$B$2&lt;=_xlfn.NUMBERVALUE(Table_Query_from_MF_DSNP62[[#This Row],[CL_CMP_OBJ_TO13]]))</f>
        <v>1</v>
      </c>
      <c r="JU632" s="33" t="b">
        <f>AND($B$2&gt;=_xlfn.NUMBERVALUE(Table_Query_from_MF_DSNP62[[#This Row],[CL_CMP_OBJ_FR14]]),$B$2&lt;=_xlfn.NUMBERVALUE(Table_Query_from_MF_DSNP62[[#This Row],[CL_CMP_OBJ_TO14]]))</f>
        <v>1</v>
      </c>
      <c r="JV632" s="33" t="b">
        <f>AND($B$2&gt;=_xlfn.NUMBERVALUE(Table_Query_from_MF_DSNP62[[#This Row],[CL_CMP_OBJ_FR15]]),$B$2&lt;=_xlfn.NUMBERVALUE(Table_Query_from_MF_DSNP62[[#This Row],[CL_CMP_OBJ_TO15]]))</f>
        <v>1</v>
      </c>
    </row>
    <row r="633" spans="1:282" x14ac:dyDescent="0.25">
      <c r="A633" t="b">
        <f>OR(,Table_Query_from_MF_DSNP62[[#This Row],[Desired GL included as "hard-coded" GL?]],Table_Query_from_MF_DSNP62[[#This Row],[Desired GL included as "Open GL"?]])</f>
        <v>1</v>
      </c>
      <c r="B633" t="b">
        <f>Table_Query_from_MF_DSNP62[[#This Row],[Desired CObj included as "Open CObj"?]]</f>
        <v>1</v>
      </c>
      <c r="C633" t="s">
        <v>2408</v>
      </c>
      <c r="D633" t="s">
        <v>2256</v>
      </c>
      <c r="E633" t="s">
        <v>15</v>
      </c>
      <c r="F633" s="24" t="s">
        <v>421</v>
      </c>
      <c r="G633" t="s">
        <v>13</v>
      </c>
      <c r="H633" s="24" t="s">
        <v>444</v>
      </c>
      <c r="I633" t="s">
        <v>444</v>
      </c>
      <c r="J633" s="24" t="s">
        <v>444</v>
      </c>
      <c r="K633" t="s">
        <v>444</v>
      </c>
      <c r="L633" s="24" t="s">
        <v>444</v>
      </c>
      <c r="M633" t="s">
        <v>444</v>
      </c>
      <c r="N633" t="s">
        <v>444</v>
      </c>
      <c r="O633" t="s">
        <v>444</v>
      </c>
      <c r="P633" t="s">
        <v>444</v>
      </c>
      <c r="Q633" t="s">
        <v>15</v>
      </c>
      <c r="R633" t="s">
        <v>444</v>
      </c>
      <c r="S633" t="s">
        <v>442</v>
      </c>
      <c r="T633" t="s">
        <v>447</v>
      </c>
      <c r="U633" t="s">
        <v>444</v>
      </c>
      <c r="V633" t="s">
        <v>444</v>
      </c>
      <c r="W633" t="s">
        <v>447</v>
      </c>
      <c r="X633" t="s">
        <v>444</v>
      </c>
      <c r="Y633" t="s">
        <v>444</v>
      </c>
      <c r="Z633" t="s">
        <v>442</v>
      </c>
      <c r="AA633" t="s">
        <v>442</v>
      </c>
      <c r="AB633" t="s">
        <v>442</v>
      </c>
      <c r="AC633" t="s">
        <v>444</v>
      </c>
      <c r="AD633" t="s">
        <v>442</v>
      </c>
      <c r="AE633" t="s">
        <v>444</v>
      </c>
      <c r="AF633" t="s">
        <v>444</v>
      </c>
      <c r="AG633" t="s">
        <v>442</v>
      </c>
      <c r="AH633" t="s">
        <v>447</v>
      </c>
      <c r="AI633" t="s">
        <v>447</v>
      </c>
      <c r="AJ633" t="s">
        <v>442</v>
      </c>
      <c r="AK633" t="s">
        <v>442</v>
      </c>
      <c r="AL633" t="s">
        <v>444</v>
      </c>
      <c r="AM633" t="s">
        <v>444</v>
      </c>
      <c r="AN633" t="s">
        <v>444</v>
      </c>
      <c r="AO633" t="s">
        <v>444</v>
      </c>
      <c r="AP633" t="s">
        <v>442</v>
      </c>
      <c r="AQ633" t="s">
        <v>1440</v>
      </c>
      <c r="AR633" t="s">
        <v>1451</v>
      </c>
      <c r="AS633" t="s">
        <v>162</v>
      </c>
      <c r="AT633" t="s">
        <v>10</v>
      </c>
      <c r="AU633" t="s">
        <v>444</v>
      </c>
      <c r="AV633" t="s">
        <v>442</v>
      </c>
      <c r="AW633" t="s">
        <v>444</v>
      </c>
      <c r="AX633" t="s">
        <v>444</v>
      </c>
      <c r="AY633" t="s">
        <v>444</v>
      </c>
      <c r="AZ633" t="s">
        <v>7</v>
      </c>
      <c r="BA633" t="s">
        <v>478</v>
      </c>
      <c r="BB633" t="s">
        <v>444</v>
      </c>
      <c r="BC633" t="s">
        <v>444</v>
      </c>
      <c r="BD633" t="s">
        <v>1359</v>
      </c>
      <c r="BE633" t="s">
        <v>2409</v>
      </c>
      <c r="BF633" t="s">
        <v>740</v>
      </c>
      <c r="BG633" t="s">
        <v>444</v>
      </c>
      <c r="BH633" t="s">
        <v>444</v>
      </c>
      <c r="BI633" t="s">
        <v>444</v>
      </c>
      <c r="BJ633" t="s">
        <v>444</v>
      </c>
      <c r="BK633" t="s">
        <v>444</v>
      </c>
      <c r="BL633" t="s">
        <v>444</v>
      </c>
      <c r="BM633" t="s">
        <v>444</v>
      </c>
      <c r="BN633" t="s">
        <v>444</v>
      </c>
      <c r="BO633" t="s">
        <v>444</v>
      </c>
      <c r="BP633" t="s">
        <v>444</v>
      </c>
      <c r="BQ633" t="s">
        <v>1360</v>
      </c>
      <c r="BR633" t="s">
        <v>1487</v>
      </c>
      <c r="BS633" t="s">
        <v>444</v>
      </c>
      <c r="BT633" t="s">
        <v>444</v>
      </c>
      <c r="BU633" t="s">
        <v>444</v>
      </c>
      <c r="BV633" t="s">
        <v>444</v>
      </c>
      <c r="BW633" t="s">
        <v>1360</v>
      </c>
      <c r="BX633" t="s">
        <v>1487</v>
      </c>
      <c r="BY633" t="s">
        <v>444</v>
      </c>
      <c r="BZ633" t="s">
        <v>444</v>
      </c>
      <c r="CA633" t="s">
        <v>444</v>
      </c>
      <c r="CB633" t="s">
        <v>444</v>
      </c>
      <c r="CC633" t="s">
        <v>1360</v>
      </c>
      <c r="CD633" t="s">
        <v>1487</v>
      </c>
      <c r="CE633" t="s">
        <v>444</v>
      </c>
      <c r="CF633" t="s">
        <v>444</v>
      </c>
      <c r="CG633" t="s">
        <v>444</v>
      </c>
      <c r="CH633" t="s">
        <v>444</v>
      </c>
      <c r="CI633" t="s">
        <v>1360</v>
      </c>
      <c r="CJ633" t="s">
        <v>1487</v>
      </c>
      <c r="CK633" t="s">
        <v>444</v>
      </c>
      <c r="CL633" t="s">
        <v>444</v>
      </c>
      <c r="CM633" t="s">
        <v>444</v>
      </c>
      <c r="CN633" t="s">
        <v>444</v>
      </c>
      <c r="CO633" t="s">
        <v>1360</v>
      </c>
      <c r="CP633" t="s">
        <v>1487</v>
      </c>
      <c r="CQ633" t="s">
        <v>444</v>
      </c>
      <c r="CR633" t="s">
        <v>444</v>
      </c>
      <c r="CS633" t="s">
        <v>444</v>
      </c>
      <c r="CT633" t="s">
        <v>444</v>
      </c>
      <c r="CU633" t="s">
        <v>444</v>
      </c>
      <c r="CV633" t="s">
        <v>2949</v>
      </c>
      <c r="CW633" t="s">
        <v>2736</v>
      </c>
      <c r="CX633" t="s">
        <v>2822</v>
      </c>
      <c r="CY633" t="s">
        <v>1370</v>
      </c>
      <c r="CZ633" t="s">
        <v>1371</v>
      </c>
      <c r="DA633" t="s">
        <v>444</v>
      </c>
      <c r="DB633" t="s">
        <v>444</v>
      </c>
      <c r="DC633" t="s">
        <v>444</v>
      </c>
      <c r="DD633" t="s">
        <v>444</v>
      </c>
      <c r="DE633" t="s">
        <v>444</v>
      </c>
      <c r="DF633" t="s">
        <v>444</v>
      </c>
      <c r="DG633" t="s">
        <v>444</v>
      </c>
      <c r="DH633" t="s">
        <v>444</v>
      </c>
      <c r="DI633" t="s">
        <v>443</v>
      </c>
      <c r="DJ633" t="s">
        <v>282</v>
      </c>
      <c r="DK633" t="s">
        <v>1440</v>
      </c>
      <c r="DL633" t="s">
        <v>1451</v>
      </c>
      <c r="DM633" t="s">
        <v>529</v>
      </c>
      <c r="DN633" t="s">
        <v>444</v>
      </c>
      <c r="DO633" t="s">
        <v>444</v>
      </c>
      <c r="DP633" t="s">
        <v>444</v>
      </c>
      <c r="DQ633" t="s">
        <v>444</v>
      </c>
      <c r="DR633" t="s">
        <v>444</v>
      </c>
      <c r="DS633" t="s">
        <v>444</v>
      </c>
      <c r="DT633" s="24" t="s">
        <v>444</v>
      </c>
      <c r="DU633" s="24" t="s">
        <v>444</v>
      </c>
      <c r="DV633" t="s">
        <v>444</v>
      </c>
      <c r="DW633" t="s">
        <v>444</v>
      </c>
      <c r="DX633" s="24" t="s">
        <v>444</v>
      </c>
      <c r="DY633" s="24" t="s">
        <v>444</v>
      </c>
      <c r="DZ633" t="s">
        <v>444</v>
      </c>
      <c r="EA633" t="s">
        <v>444</v>
      </c>
      <c r="EB633" s="24" t="s">
        <v>444</v>
      </c>
      <c r="EC633" s="24" t="s">
        <v>444</v>
      </c>
      <c r="ED633" t="s">
        <v>444</v>
      </c>
      <c r="EE633" t="s">
        <v>444</v>
      </c>
      <c r="EF633" s="24" t="s">
        <v>444</v>
      </c>
      <c r="EG633" s="24" t="s">
        <v>444</v>
      </c>
      <c r="EH633" t="s">
        <v>444</v>
      </c>
      <c r="EI633" t="s">
        <v>444</v>
      </c>
      <c r="EJ633" s="24" t="s">
        <v>444</v>
      </c>
      <c r="EK633" s="24" t="s">
        <v>444</v>
      </c>
      <c r="EL633" t="s">
        <v>444</v>
      </c>
      <c r="EM633" t="s">
        <v>444</v>
      </c>
      <c r="EN633" s="24" t="s">
        <v>444</v>
      </c>
      <c r="EO633" s="24" t="s">
        <v>444</v>
      </c>
      <c r="EP633" t="s">
        <v>444</v>
      </c>
      <c r="EQ633" t="s">
        <v>444</v>
      </c>
      <c r="ER633" s="24" t="s">
        <v>444</v>
      </c>
      <c r="ES633" s="24" t="s">
        <v>444</v>
      </c>
      <c r="ET633" t="s">
        <v>444</v>
      </c>
      <c r="EU633" t="s">
        <v>444</v>
      </c>
      <c r="EV633" s="24" t="s">
        <v>444</v>
      </c>
      <c r="EW633" s="24" t="s">
        <v>444</v>
      </c>
      <c r="EX633" t="s">
        <v>444</v>
      </c>
      <c r="EY633" t="s">
        <v>444</v>
      </c>
      <c r="EZ633" s="24" t="s">
        <v>444</v>
      </c>
      <c r="FA633" s="24" t="s">
        <v>444</v>
      </c>
      <c r="FB633" t="s">
        <v>444</v>
      </c>
      <c r="FC633" t="s">
        <v>444</v>
      </c>
      <c r="FD633" s="24" t="s">
        <v>444</v>
      </c>
      <c r="FE633" s="24" t="s">
        <v>444</v>
      </c>
      <c r="FF633" t="s">
        <v>444</v>
      </c>
      <c r="FG633" t="s">
        <v>444</v>
      </c>
      <c r="FH633" s="24" t="s">
        <v>444</v>
      </c>
      <c r="FI633" s="24" t="s">
        <v>444</v>
      </c>
      <c r="FJ633" t="s">
        <v>444</v>
      </c>
      <c r="FK633" t="s">
        <v>444</v>
      </c>
      <c r="FL633" s="24" t="s">
        <v>444</v>
      </c>
      <c r="FM633" s="24" t="s">
        <v>444</v>
      </c>
      <c r="FN633" t="s">
        <v>444</v>
      </c>
      <c r="FO633" t="s">
        <v>444</v>
      </c>
      <c r="FP633" s="24" t="s">
        <v>444</v>
      </c>
      <c r="FQ633" s="24" t="s">
        <v>444</v>
      </c>
      <c r="FR633" t="s">
        <v>444</v>
      </c>
      <c r="FS633" t="s">
        <v>444</v>
      </c>
      <c r="FT633" s="24" t="s">
        <v>444</v>
      </c>
      <c r="FU633" s="24" t="s">
        <v>444</v>
      </c>
      <c r="FV633" t="s">
        <v>444</v>
      </c>
      <c r="FW633" t="s">
        <v>444</v>
      </c>
      <c r="FX633" s="24" t="s">
        <v>444</v>
      </c>
      <c r="FY633" s="24" t="s">
        <v>444</v>
      </c>
      <c r="FZ633" t="s">
        <v>444</v>
      </c>
      <c r="GA633" t="s">
        <v>444</v>
      </c>
      <c r="GB633" s="24" t="s">
        <v>444</v>
      </c>
      <c r="GC633" s="24" t="s">
        <v>444</v>
      </c>
      <c r="GD633" t="s">
        <v>444</v>
      </c>
      <c r="GE633" t="s">
        <v>444</v>
      </c>
      <c r="GF633" s="24" t="s">
        <v>444</v>
      </c>
      <c r="GG633" s="24" t="s">
        <v>444</v>
      </c>
      <c r="GH633" t="s">
        <v>15</v>
      </c>
      <c r="GI633" s="24" t="s">
        <v>526</v>
      </c>
      <c r="GJ633" s="24" t="s">
        <v>1453</v>
      </c>
      <c r="GK633" t="s">
        <v>1454</v>
      </c>
      <c r="GL633" t="s">
        <v>609</v>
      </c>
      <c r="GM633" s="24" t="s">
        <v>444</v>
      </c>
      <c r="GN633" s="24" t="s">
        <v>444</v>
      </c>
      <c r="GO633" t="s">
        <v>444</v>
      </c>
      <c r="GP633" t="s">
        <v>444</v>
      </c>
      <c r="GQ633" s="24" t="s">
        <v>444</v>
      </c>
      <c r="GR633" s="24" t="s">
        <v>444</v>
      </c>
      <c r="GS633" t="s">
        <v>444</v>
      </c>
      <c r="GT633" t="s">
        <v>444</v>
      </c>
      <c r="GU633" s="24" t="s">
        <v>444</v>
      </c>
      <c r="GV633" s="24" t="s">
        <v>444</v>
      </c>
      <c r="GW633" t="s">
        <v>444</v>
      </c>
      <c r="GX633" t="s">
        <v>444</v>
      </c>
      <c r="GY633" s="24" t="s">
        <v>444</v>
      </c>
      <c r="GZ633" s="24" t="s">
        <v>444</v>
      </c>
      <c r="HA633" t="s">
        <v>444</v>
      </c>
      <c r="HB633" t="s">
        <v>444</v>
      </c>
      <c r="HC633" s="24" t="s">
        <v>444</v>
      </c>
      <c r="HD633" s="24" t="s">
        <v>444</v>
      </c>
      <c r="HE633" t="s">
        <v>444</v>
      </c>
      <c r="HF633" t="s">
        <v>444</v>
      </c>
      <c r="HG633" s="24" t="s">
        <v>444</v>
      </c>
      <c r="HH633" s="24" t="s">
        <v>444</v>
      </c>
      <c r="HI633" t="s">
        <v>444</v>
      </c>
      <c r="HJ633" t="s">
        <v>444</v>
      </c>
      <c r="HK633" s="24" t="s">
        <v>444</v>
      </c>
      <c r="HL633" s="24" t="s">
        <v>444</v>
      </c>
      <c r="HM633" t="s">
        <v>444</v>
      </c>
      <c r="HN633" t="s">
        <v>444</v>
      </c>
      <c r="HO633" s="24" t="s">
        <v>444</v>
      </c>
      <c r="HP633" s="24" t="s">
        <v>444</v>
      </c>
      <c r="HQ633" t="s">
        <v>444</v>
      </c>
      <c r="HR633" t="s">
        <v>444</v>
      </c>
      <c r="HS633" s="24" t="s">
        <v>444</v>
      </c>
      <c r="HT633" s="24" t="s">
        <v>444</v>
      </c>
      <c r="HU633" t="s">
        <v>444</v>
      </c>
      <c r="HV633" t="s">
        <v>444</v>
      </c>
      <c r="HW633" s="24" t="s">
        <v>444</v>
      </c>
      <c r="HX633" s="24" t="s">
        <v>444</v>
      </c>
      <c r="HY633" t="s">
        <v>444</v>
      </c>
      <c r="HZ633" t="s">
        <v>444</v>
      </c>
      <c r="IA633" t="s">
        <v>2949</v>
      </c>
      <c r="IB633" t="s">
        <v>2736</v>
      </c>
      <c r="IC633" t="s">
        <v>2822</v>
      </c>
      <c r="ID633" s="33" t="b" cm="1">
        <f t="array" ref="ID633">_xlfn.IFNA(MATCH($A$2,_xlfn.NUMBERVALUE(Table_Query_from_MF_DSNP62[[#This Row],[CL_GLACCT_DR1]:[CL_GLACCT_CR4]]),0),0)&gt;=1</f>
        <v>1</v>
      </c>
      <c r="IE633" s="33" t="b">
        <f>OR(Table_Query_from_MF_DSNP62[[#This Row],[Pair1]:[Pair25]])</f>
        <v>1</v>
      </c>
      <c r="IF633" s="33">
        <f>_xlfn.IFNA(MATCH(TRUE,Table_Query_from_MF_DSNP62[[#This Row],[Pair1]:[Pair25]],0),"none")</f>
        <v>1</v>
      </c>
      <c r="IG633" s="33" t="b">
        <f>AND($A$2&gt;=_xlfn.NUMBERVALUE(Table_Query_from_MF_DSNP62[[#This Row],[CL_GL_ACCT_FR1]]),$A$2&lt;=_xlfn.NUMBERVALUE(Table_Query_from_MF_DSNP62[[#This Row],[CL_GL_ACCT_TO1]]))</f>
        <v>1</v>
      </c>
      <c r="IH633" s="33" t="b">
        <f>AND($A$2&gt;=_xlfn.NUMBERVALUE(Table_Query_from_MF_DSNP62[[#This Row],[CL_GL_ACCT_FR2]]),$A$2&lt;=_xlfn.NUMBERVALUE(Table_Query_from_MF_DSNP62[[#This Row],[CL_GL_ACCT_TO2]]))</f>
        <v>1</v>
      </c>
      <c r="II633" s="33" t="b">
        <f>AND($A$2&gt;=_xlfn.NUMBERVALUE(Table_Query_from_MF_DSNP62[[#This Row],[CL_GL_ACCT_FR3]]),$A$2&lt;=_xlfn.NUMBERVALUE(Table_Query_from_MF_DSNP62[[#This Row],[CL_GL_ACCT_TO3]]))</f>
        <v>1</v>
      </c>
      <c r="IJ633" s="33" t="b">
        <f>AND($A$2&gt;=_xlfn.NUMBERVALUE(Table_Query_from_MF_DSNP62[[#This Row],[CL_GL_ACCT_FR4]]),$A$2&lt;=_xlfn.NUMBERVALUE(Table_Query_from_MF_DSNP62[[#This Row],[CL_GL_ACCT_TO4]]))</f>
        <v>1</v>
      </c>
      <c r="IK633" s="33" t="b">
        <f>AND($A$2&gt;=_xlfn.NUMBERVALUE(Table_Query_from_MF_DSNP62[[#This Row],[CL_GL_ACCT_FR5]]),$A$2&lt;=_xlfn.NUMBERVALUE(Table_Query_from_MF_DSNP62[[#This Row],[CL_GL_ACCT_TO5]]))</f>
        <v>1</v>
      </c>
      <c r="IL633" s="33" t="b">
        <f>AND($A$2&gt;=_xlfn.NUMBERVALUE(Table_Query_from_MF_DSNP62[[#This Row],[CL_GL_ACCT_FR6]]),$A$2&lt;=_xlfn.NUMBERVALUE(Table_Query_from_MF_DSNP62[[#This Row],[CL_GL_ACCT_TO6]]))</f>
        <v>1</v>
      </c>
      <c r="IM633" s="33" t="b">
        <f>AND($A$2&gt;=_xlfn.NUMBERVALUE(Table_Query_from_MF_DSNP62[[#This Row],[CL_GL_ACCT_FR7]]),$A$2&lt;=_xlfn.NUMBERVALUE(Table_Query_from_MF_DSNP62[[#This Row],[CL_GL_ACCT_TO7]]))</f>
        <v>1</v>
      </c>
      <c r="IN633" s="33" t="b">
        <f>AND($A$2&gt;=_xlfn.NUMBERVALUE(Table_Query_from_MF_DSNP62[[#This Row],[CL_GL_ACCT_FR8]]),$A$2&lt;=_xlfn.NUMBERVALUE(Table_Query_from_MF_DSNP62[[#This Row],[CL_GL_ACCT_TO8]]))</f>
        <v>1</v>
      </c>
      <c r="IO633" s="33" t="b">
        <f>AND($A$2&gt;=_xlfn.NUMBERVALUE(Table_Query_from_MF_DSNP62[[#This Row],[CL_GL_ACCT_FR9]]),$A$2&lt;=_xlfn.NUMBERVALUE(Table_Query_from_MF_DSNP62[[#This Row],[CL_GL_ACCT_TO9]]))</f>
        <v>1</v>
      </c>
      <c r="IP633" s="33" t="b">
        <f>AND($A$2&gt;=_xlfn.NUMBERVALUE(Table_Query_from_MF_DSNP62[[#This Row],[CL_GL_ACCT_FR10]]),$A$2&lt;=_xlfn.NUMBERVALUE(Table_Query_from_MF_DSNP62[[#This Row],[CL_GL_ACCT_TO10]]))</f>
        <v>1</v>
      </c>
      <c r="IQ633" s="33" t="b">
        <f>AND($A$2&gt;=_xlfn.NUMBERVALUE(Table_Query_from_MF_DSNP62[[#This Row],[CL_GL_ACCT_FR11]]),$A$2&lt;=_xlfn.NUMBERVALUE(Table_Query_from_MF_DSNP62[[#This Row],[CL_GL_ACCT_TO11]]))</f>
        <v>1</v>
      </c>
      <c r="IR633" s="33" t="b">
        <f>AND($A$2&gt;=_xlfn.NUMBERVALUE(Table_Query_from_MF_DSNP62[[#This Row],[CL_GL_ACCT_FR12]]),$A$2&lt;=_xlfn.NUMBERVALUE(Table_Query_from_MF_DSNP62[[#This Row],[CL_GL_ACCT_TO12]]))</f>
        <v>1</v>
      </c>
      <c r="IS633" s="33" t="b">
        <f>AND($A$2&gt;=_xlfn.NUMBERVALUE(Table_Query_from_MF_DSNP62[[#This Row],[CL_GL_ACCT_FR13]]),$A$2&lt;=_xlfn.NUMBERVALUE(Table_Query_from_MF_DSNP62[[#This Row],[CL_GL_ACCT_TO13]]))</f>
        <v>1</v>
      </c>
      <c r="IT633" s="33" t="b">
        <f>AND($A$2&gt;=_xlfn.NUMBERVALUE(Table_Query_from_MF_DSNP62[[#This Row],[CL_GL_ACCT_FR14]]),$A$2&lt;=_xlfn.NUMBERVALUE(Table_Query_from_MF_DSNP62[[#This Row],[CL_GL_ACCT_TO14]]))</f>
        <v>1</v>
      </c>
      <c r="IU633" s="33" t="b">
        <f>AND($A$2&gt;=_xlfn.NUMBERVALUE(Table_Query_from_MF_DSNP62[[#This Row],[CL_GL_ACCT_FR15]]),$A$2&lt;=_xlfn.NUMBERVALUE(Table_Query_from_MF_DSNP62[[#This Row],[CL_GL_ACCT_TO15]]))</f>
        <v>1</v>
      </c>
      <c r="IV633" s="33" t="b">
        <f>AND($A$2&gt;=_xlfn.NUMBERVALUE(Table_Query_from_MF_DSNP62[[#This Row],[CL_GL_ACCT_FR16]]),$A$2&lt;=_xlfn.NUMBERVALUE(Table_Query_from_MF_DSNP62[[#This Row],[CL_GL_ACCT_TO16]]))</f>
        <v>1</v>
      </c>
      <c r="IW633" s="33" t="b">
        <f>AND($A$2&gt;=_xlfn.NUMBERVALUE(Table_Query_from_MF_DSNP62[[#This Row],[CL_GL_ACCT_FR17]]),$A$2&lt;=_xlfn.NUMBERVALUE(Table_Query_from_MF_DSNP62[[#This Row],[CL_GL_ACCT_TO17]]))</f>
        <v>1</v>
      </c>
      <c r="IX633" s="33" t="b">
        <f>AND($A$2&gt;=_xlfn.NUMBERVALUE(Table_Query_from_MF_DSNP62[[#This Row],[CL_GL_ACCT_FR18]]),$A$2&lt;=_xlfn.NUMBERVALUE(Table_Query_from_MF_DSNP62[[#This Row],[CL_GL_ACCT_TO18]]))</f>
        <v>1</v>
      </c>
      <c r="IY633" s="33" t="b">
        <f>AND($A$2&gt;=_xlfn.NUMBERVALUE(Table_Query_from_MF_DSNP62[[#This Row],[CL_GL_ACCT_FR19]]),$A$2&lt;=_xlfn.NUMBERVALUE(Table_Query_from_MF_DSNP62[[#This Row],[CL_GL_ACCT_TO19]]))</f>
        <v>1</v>
      </c>
      <c r="IZ633" s="33" t="b">
        <f>AND($A$2&gt;=_xlfn.NUMBERVALUE(Table_Query_from_MF_DSNP62[[#This Row],[CL_GL_ACCT_FR20]]),$A$2&lt;=_xlfn.NUMBERVALUE(Table_Query_from_MF_DSNP62[[#This Row],[CL_GL_ACCT_TO20]]))</f>
        <v>1</v>
      </c>
      <c r="JA633" s="33" t="b">
        <f>AND($A$2&gt;=_xlfn.NUMBERVALUE(Table_Query_from_MF_DSNP62[[#This Row],[CL_GL_ACCT_FR21]]),$A$2&lt;=_xlfn.NUMBERVALUE(Table_Query_from_MF_DSNP62[[#This Row],[CL_GL_ACCT_TO21]]))</f>
        <v>1</v>
      </c>
      <c r="JB633" s="33" t="b">
        <f>AND($A$2&gt;=_xlfn.NUMBERVALUE(Table_Query_from_MF_DSNP62[[#This Row],[CL_GL_ACCT_FR22]]),$A$2&lt;=_xlfn.NUMBERVALUE(Table_Query_from_MF_DSNP62[[#This Row],[CL_GL_ACCT_TO22]]))</f>
        <v>1</v>
      </c>
      <c r="JC633" s="33" t="b">
        <f>AND($A$2&gt;=_xlfn.NUMBERVALUE(Table_Query_from_MF_DSNP62[[#This Row],[CL_GL_ACCT_FR23]]),$A$2&lt;=_xlfn.NUMBERVALUE(Table_Query_from_MF_DSNP62[[#This Row],[CL_GL_ACCT_TO23]]))</f>
        <v>1</v>
      </c>
      <c r="JD633" s="33" t="b">
        <f>AND($A$2&gt;=_xlfn.NUMBERVALUE(Table_Query_from_MF_DSNP62[[#This Row],[CL_GL_ACCT_FR24]]),$A$2&lt;=_xlfn.NUMBERVALUE(Table_Query_from_MF_DSNP62[[#This Row],[CL_GL_ACCT_TO24]]))</f>
        <v>1</v>
      </c>
      <c r="JE633" s="33" t="b">
        <f>AND($A$2&gt;=_xlfn.NUMBERVALUE(Table_Query_from_MF_DSNP62[[#This Row],[CL_GL_ACCT_FR25]]),$A$2&lt;=_xlfn.NUMBERVALUE(Table_Query_from_MF_DSNP62[[#This Row],[CL_GL_ACCT_TO25]]))</f>
        <v>1</v>
      </c>
      <c r="JF633" s="33" t="b">
        <f>OR(Table_Query_from_MF_DSNP62[[#This Row],[PairA]:[PairO]])</f>
        <v>1</v>
      </c>
      <c r="JG633" s="33">
        <f>_xlfn.IFNA(MATCH(TRUE,Table_Query_from_MF_DSNP62[[#This Row],[PairA]:[PairO]],0),"none")</f>
        <v>3</v>
      </c>
      <c r="JH633" s="33" t="b">
        <f>AND($B$2&gt;=_xlfn.NUMBERVALUE(Table_Query_from_MF_DSNP62[[#This Row],[CL_CMP_OBJ_FR1]]),$B$2&lt;=_xlfn.NUMBERVALUE(Table_Query_from_MF_DSNP62[[#This Row],[CL_CMP_OBJ_TO1]]))</f>
        <v>0</v>
      </c>
      <c r="JI633" s="33" t="b">
        <f>AND($B$2&gt;=_xlfn.NUMBERVALUE(Table_Query_from_MF_DSNP62[[#This Row],[CL_CMP_OBJ_FR2]]),$B$2&lt;=_xlfn.NUMBERVALUE(Table_Query_from_MF_DSNP62[[#This Row],[CL_CMP_OBJ_TO2]]))</f>
        <v>0</v>
      </c>
      <c r="JJ633" s="33" t="b">
        <f>AND($B$2&gt;=_xlfn.NUMBERVALUE(Table_Query_from_MF_DSNP62[[#This Row],[CL_CMP_OBJ_FR3]]),$B$2&lt;=_xlfn.NUMBERVALUE(Table_Query_from_MF_DSNP62[[#This Row],[CL_CMP_OBJ_TO3]]))</f>
        <v>1</v>
      </c>
      <c r="JK633" s="33" t="b">
        <f>AND($B$2&gt;=_xlfn.NUMBERVALUE(Table_Query_from_MF_DSNP62[[#This Row],[CL_CMP_OBJ_FR4]]),$B$2&lt;=_xlfn.NUMBERVALUE(Table_Query_from_MF_DSNP62[[#This Row],[CL_CMP_OBJ_TO4]]))</f>
        <v>1</v>
      </c>
      <c r="JL633" s="33" t="b">
        <f>AND($B$2&gt;=_xlfn.NUMBERVALUE(Table_Query_from_MF_DSNP62[[#This Row],[CL_CMP_OBJ_FR5]]),$B$2&lt;=_xlfn.NUMBERVALUE(Table_Query_from_MF_DSNP62[[#This Row],[CL_CMP_OBJ_TO5]]))</f>
        <v>1</v>
      </c>
      <c r="JM633" s="33" t="b">
        <f>AND($B$2&gt;=_xlfn.NUMBERVALUE(Table_Query_from_MF_DSNP62[[#This Row],[CL_CMP_OBJ_FR6]]),$B$2&lt;=_xlfn.NUMBERVALUE(Table_Query_from_MF_DSNP62[[#This Row],[CL_CMP_OBJ_TO6]]))</f>
        <v>1</v>
      </c>
      <c r="JN633" s="33" t="b">
        <f>AND($B$2&gt;=_xlfn.NUMBERVALUE(Table_Query_from_MF_DSNP62[[#This Row],[CL_CMP_OBJ_FR7]]),$B$2&lt;=_xlfn.NUMBERVALUE(Table_Query_from_MF_DSNP62[[#This Row],[CL_CMP_OBJ_TO7]]))</f>
        <v>1</v>
      </c>
      <c r="JO633" s="33" t="b">
        <f>AND($B$2&gt;=_xlfn.NUMBERVALUE(Table_Query_from_MF_DSNP62[[#This Row],[CL_CMP_OBJ_FR8]]),$B$2&lt;=_xlfn.NUMBERVALUE(Table_Query_from_MF_DSNP62[[#This Row],[CL_CMP_OBJ_TO8]]))</f>
        <v>1</v>
      </c>
      <c r="JP633" s="33" t="b">
        <f>AND($B$2&gt;=_xlfn.NUMBERVALUE(Table_Query_from_MF_DSNP62[[#This Row],[CL_CMP_OBJ_FR9]]),$B$2&lt;=_xlfn.NUMBERVALUE(Table_Query_from_MF_DSNP62[[#This Row],[CL_CMP_OBJ_TO9]]))</f>
        <v>1</v>
      </c>
      <c r="JQ633" s="33" t="b">
        <f>AND($B$2&gt;=_xlfn.NUMBERVALUE(Table_Query_from_MF_DSNP62[[#This Row],[CL_CMP_OBJ_FR10]]),$B$2&lt;=_xlfn.NUMBERVALUE(Table_Query_from_MF_DSNP62[[#This Row],[CL_CMP_OBJ_TO10]]))</f>
        <v>1</v>
      </c>
      <c r="JR633" s="33" t="b">
        <f>AND($B$2&gt;=_xlfn.NUMBERVALUE(Table_Query_from_MF_DSNP62[[#This Row],[CL_CMP_OBJ_FR11]]),$B$2&lt;=_xlfn.NUMBERVALUE(Table_Query_from_MF_DSNP62[[#This Row],[CL_CMP_OBJ_TO11]]))</f>
        <v>1</v>
      </c>
      <c r="JS633" s="33" t="b">
        <f>AND($B$2&gt;=_xlfn.NUMBERVALUE(Table_Query_from_MF_DSNP62[[#This Row],[CL_CMP_OBJ_FR12]]),$B$2&lt;=_xlfn.NUMBERVALUE(Table_Query_from_MF_DSNP62[[#This Row],[CL_CMP_OBJ_TO12]]))</f>
        <v>1</v>
      </c>
      <c r="JT633" s="33" t="b">
        <f>AND($B$2&gt;=_xlfn.NUMBERVALUE(Table_Query_from_MF_DSNP62[[#This Row],[CL_CMP_OBJ_FR13]]),$B$2&lt;=_xlfn.NUMBERVALUE(Table_Query_from_MF_DSNP62[[#This Row],[CL_CMP_OBJ_TO13]]))</f>
        <v>1</v>
      </c>
      <c r="JU633" s="33" t="b">
        <f>AND($B$2&gt;=_xlfn.NUMBERVALUE(Table_Query_from_MF_DSNP62[[#This Row],[CL_CMP_OBJ_FR14]]),$B$2&lt;=_xlfn.NUMBERVALUE(Table_Query_from_MF_DSNP62[[#This Row],[CL_CMP_OBJ_TO14]]))</f>
        <v>1</v>
      </c>
      <c r="JV633" s="33" t="b">
        <f>AND($B$2&gt;=_xlfn.NUMBERVALUE(Table_Query_from_MF_DSNP62[[#This Row],[CL_CMP_OBJ_FR15]]),$B$2&lt;=_xlfn.NUMBERVALUE(Table_Query_from_MF_DSNP62[[#This Row],[CL_CMP_OBJ_TO15]]))</f>
        <v>1</v>
      </c>
    </row>
    <row r="634" spans="1:282" x14ac:dyDescent="0.25">
      <c r="A634" t="b">
        <f>OR(,Table_Query_from_MF_DSNP62[[#This Row],[Desired GL included as "hard-coded" GL?]],Table_Query_from_MF_DSNP62[[#This Row],[Desired GL included as "Open GL"?]])</f>
        <v>1</v>
      </c>
      <c r="B634" t="b">
        <f>Table_Query_from_MF_DSNP62[[#This Row],[Desired CObj included as "Open CObj"?]]</f>
        <v>1</v>
      </c>
      <c r="C634" t="s">
        <v>2409</v>
      </c>
      <c r="D634" t="s">
        <v>2410</v>
      </c>
      <c r="E634" t="s">
        <v>15</v>
      </c>
      <c r="F634" s="24" t="s">
        <v>13</v>
      </c>
      <c r="G634" t="s">
        <v>198</v>
      </c>
      <c r="H634" s="24" t="s">
        <v>444</v>
      </c>
      <c r="I634" t="s">
        <v>444</v>
      </c>
      <c r="J634" s="24" t="s">
        <v>444</v>
      </c>
      <c r="K634" t="s">
        <v>444</v>
      </c>
      <c r="L634" s="24" t="s">
        <v>444</v>
      </c>
      <c r="M634" t="s">
        <v>444</v>
      </c>
      <c r="N634" t="s">
        <v>444</v>
      </c>
      <c r="O634" t="s">
        <v>444</v>
      </c>
      <c r="P634" t="s">
        <v>444</v>
      </c>
      <c r="Q634" t="s">
        <v>15</v>
      </c>
      <c r="R634" t="s">
        <v>444</v>
      </c>
      <c r="S634" t="s">
        <v>442</v>
      </c>
      <c r="T634" t="s">
        <v>447</v>
      </c>
      <c r="U634" t="s">
        <v>444</v>
      </c>
      <c r="V634" t="s">
        <v>444</v>
      </c>
      <c r="W634" t="s">
        <v>442</v>
      </c>
      <c r="X634" t="s">
        <v>442</v>
      </c>
      <c r="Y634" t="s">
        <v>444</v>
      </c>
      <c r="Z634" t="s">
        <v>442</v>
      </c>
      <c r="AA634" t="s">
        <v>442</v>
      </c>
      <c r="AB634" t="s">
        <v>442</v>
      </c>
      <c r="AC634" t="s">
        <v>444</v>
      </c>
      <c r="AD634" t="s">
        <v>442</v>
      </c>
      <c r="AE634" t="s">
        <v>444</v>
      </c>
      <c r="AF634" t="s">
        <v>444</v>
      </c>
      <c r="AG634" t="s">
        <v>442</v>
      </c>
      <c r="AH634" t="s">
        <v>444</v>
      </c>
      <c r="AI634" t="s">
        <v>447</v>
      </c>
      <c r="AJ634" t="s">
        <v>442</v>
      </c>
      <c r="AK634" t="s">
        <v>444</v>
      </c>
      <c r="AL634" t="s">
        <v>444</v>
      </c>
      <c r="AM634" t="s">
        <v>444</v>
      </c>
      <c r="AN634" t="s">
        <v>444</v>
      </c>
      <c r="AO634" t="s">
        <v>444</v>
      </c>
      <c r="AP634" t="s">
        <v>442</v>
      </c>
      <c r="AQ634" t="s">
        <v>282</v>
      </c>
      <c r="AR634" t="s">
        <v>1451</v>
      </c>
      <c r="AS634" t="s">
        <v>162</v>
      </c>
      <c r="AT634" t="s">
        <v>10</v>
      </c>
      <c r="AU634" t="s">
        <v>444</v>
      </c>
      <c r="AV634" t="s">
        <v>442</v>
      </c>
      <c r="AW634" t="s">
        <v>444</v>
      </c>
      <c r="AX634" t="s">
        <v>444</v>
      </c>
      <c r="AY634" t="s">
        <v>444</v>
      </c>
      <c r="AZ634" t="s">
        <v>7</v>
      </c>
      <c r="BA634" t="s">
        <v>478</v>
      </c>
      <c r="BB634" t="s">
        <v>444</v>
      </c>
      <c r="BC634" t="s">
        <v>444</v>
      </c>
      <c r="BD634" t="s">
        <v>1359</v>
      </c>
      <c r="BE634" t="s">
        <v>2408</v>
      </c>
      <c r="BF634" t="s">
        <v>1360</v>
      </c>
      <c r="BG634" t="s">
        <v>444</v>
      </c>
      <c r="BH634" t="s">
        <v>444</v>
      </c>
      <c r="BI634" t="s">
        <v>444</v>
      </c>
      <c r="BJ634" t="s">
        <v>444</v>
      </c>
      <c r="BK634" t="s">
        <v>444</v>
      </c>
      <c r="BL634" t="s">
        <v>444</v>
      </c>
      <c r="BM634" t="s">
        <v>444</v>
      </c>
      <c r="BN634" t="s">
        <v>444</v>
      </c>
      <c r="BO634" t="s">
        <v>444</v>
      </c>
      <c r="BP634" t="s">
        <v>444</v>
      </c>
      <c r="BQ634" t="s">
        <v>444</v>
      </c>
      <c r="BR634" t="s">
        <v>444</v>
      </c>
      <c r="BS634" t="s">
        <v>444</v>
      </c>
      <c r="BT634" t="s">
        <v>444</v>
      </c>
      <c r="BU634" t="s">
        <v>444</v>
      </c>
      <c r="BV634" t="s">
        <v>444</v>
      </c>
      <c r="BW634" t="s">
        <v>444</v>
      </c>
      <c r="BX634" t="s">
        <v>444</v>
      </c>
      <c r="BY634" t="s">
        <v>444</v>
      </c>
      <c r="BZ634" t="s">
        <v>444</v>
      </c>
      <c r="CA634" t="s">
        <v>444</v>
      </c>
      <c r="CB634" t="s">
        <v>444</v>
      </c>
      <c r="CC634" t="s">
        <v>1360</v>
      </c>
      <c r="CD634" t="s">
        <v>843</v>
      </c>
      <c r="CE634" t="s">
        <v>444</v>
      </c>
      <c r="CF634" t="s">
        <v>444</v>
      </c>
      <c r="CG634" t="s">
        <v>444</v>
      </c>
      <c r="CH634" t="s">
        <v>444</v>
      </c>
      <c r="CI634" t="s">
        <v>444</v>
      </c>
      <c r="CJ634" t="s">
        <v>444</v>
      </c>
      <c r="CK634" t="s">
        <v>444</v>
      </c>
      <c r="CL634" t="s">
        <v>444</v>
      </c>
      <c r="CM634" t="s">
        <v>444</v>
      </c>
      <c r="CN634" t="s">
        <v>444</v>
      </c>
      <c r="CO634" t="s">
        <v>444</v>
      </c>
      <c r="CP634" t="s">
        <v>444</v>
      </c>
      <c r="CQ634" t="s">
        <v>444</v>
      </c>
      <c r="CR634" t="s">
        <v>444</v>
      </c>
      <c r="CS634" t="s">
        <v>444</v>
      </c>
      <c r="CT634" t="s">
        <v>444</v>
      </c>
      <c r="CU634" t="s">
        <v>282</v>
      </c>
      <c r="CV634" t="s">
        <v>2949</v>
      </c>
      <c r="CW634" t="s">
        <v>2736</v>
      </c>
      <c r="CX634" t="s">
        <v>2822</v>
      </c>
      <c r="CY634" t="s">
        <v>1370</v>
      </c>
      <c r="CZ634" t="s">
        <v>1371</v>
      </c>
      <c r="DA634" t="s">
        <v>444</v>
      </c>
      <c r="DB634" t="s">
        <v>444</v>
      </c>
      <c r="DC634" t="s">
        <v>444</v>
      </c>
      <c r="DD634" t="s">
        <v>444</v>
      </c>
      <c r="DE634" t="s">
        <v>444</v>
      </c>
      <c r="DF634" t="s">
        <v>444</v>
      </c>
      <c r="DG634" t="s">
        <v>444</v>
      </c>
      <c r="DH634" t="s">
        <v>444</v>
      </c>
      <c r="DI634" t="s">
        <v>443</v>
      </c>
      <c r="DJ634" t="s">
        <v>282</v>
      </c>
      <c r="DK634" t="s">
        <v>1440</v>
      </c>
      <c r="DL634" t="s">
        <v>1451</v>
      </c>
      <c r="DM634" t="s">
        <v>529</v>
      </c>
      <c r="DN634" t="s">
        <v>444</v>
      </c>
      <c r="DO634" t="s">
        <v>444</v>
      </c>
      <c r="DP634" t="s">
        <v>444</v>
      </c>
      <c r="DQ634" t="s">
        <v>444</v>
      </c>
      <c r="DR634" t="s">
        <v>444</v>
      </c>
      <c r="DS634" t="s">
        <v>444</v>
      </c>
      <c r="DT634" s="24" t="s">
        <v>444</v>
      </c>
      <c r="DU634" s="24" t="s">
        <v>444</v>
      </c>
      <c r="DV634" t="s">
        <v>444</v>
      </c>
      <c r="DW634" t="s">
        <v>444</v>
      </c>
      <c r="DX634" s="24" t="s">
        <v>444</v>
      </c>
      <c r="DY634" s="24" t="s">
        <v>444</v>
      </c>
      <c r="DZ634" t="s">
        <v>444</v>
      </c>
      <c r="EA634" t="s">
        <v>444</v>
      </c>
      <c r="EB634" s="24" t="s">
        <v>444</v>
      </c>
      <c r="EC634" s="24" t="s">
        <v>444</v>
      </c>
      <c r="ED634" t="s">
        <v>444</v>
      </c>
      <c r="EE634" t="s">
        <v>444</v>
      </c>
      <c r="EF634" s="24" t="s">
        <v>444</v>
      </c>
      <c r="EG634" s="24" t="s">
        <v>444</v>
      </c>
      <c r="EH634" t="s">
        <v>444</v>
      </c>
      <c r="EI634" t="s">
        <v>444</v>
      </c>
      <c r="EJ634" s="24" t="s">
        <v>444</v>
      </c>
      <c r="EK634" s="24" t="s">
        <v>444</v>
      </c>
      <c r="EL634" t="s">
        <v>444</v>
      </c>
      <c r="EM634" t="s">
        <v>444</v>
      </c>
      <c r="EN634" s="24" t="s">
        <v>444</v>
      </c>
      <c r="EO634" s="24" t="s">
        <v>444</v>
      </c>
      <c r="EP634" t="s">
        <v>444</v>
      </c>
      <c r="EQ634" t="s">
        <v>444</v>
      </c>
      <c r="ER634" s="24" t="s">
        <v>444</v>
      </c>
      <c r="ES634" s="24" t="s">
        <v>444</v>
      </c>
      <c r="ET634" t="s">
        <v>444</v>
      </c>
      <c r="EU634" t="s">
        <v>444</v>
      </c>
      <c r="EV634" s="24" t="s">
        <v>444</v>
      </c>
      <c r="EW634" s="24" t="s">
        <v>444</v>
      </c>
      <c r="EX634" t="s">
        <v>444</v>
      </c>
      <c r="EY634" t="s">
        <v>444</v>
      </c>
      <c r="EZ634" s="24" t="s">
        <v>444</v>
      </c>
      <c r="FA634" s="24" t="s">
        <v>444</v>
      </c>
      <c r="FB634" t="s">
        <v>444</v>
      </c>
      <c r="FC634" t="s">
        <v>444</v>
      </c>
      <c r="FD634" s="24" t="s">
        <v>444</v>
      </c>
      <c r="FE634" s="24" t="s">
        <v>444</v>
      </c>
      <c r="FF634" t="s">
        <v>444</v>
      </c>
      <c r="FG634" t="s">
        <v>444</v>
      </c>
      <c r="FH634" s="24" t="s">
        <v>444</v>
      </c>
      <c r="FI634" s="24" t="s">
        <v>444</v>
      </c>
      <c r="FJ634" t="s">
        <v>444</v>
      </c>
      <c r="FK634" t="s">
        <v>444</v>
      </c>
      <c r="FL634" s="24" t="s">
        <v>444</v>
      </c>
      <c r="FM634" s="24" t="s">
        <v>444</v>
      </c>
      <c r="FN634" t="s">
        <v>444</v>
      </c>
      <c r="FO634" t="s">
        <v>444</v>
      </c>
      <c r="FP634" s="24" t="s">
        <v>444</v>
      </c>
      <c r="FQ634" s="24" t="s">
        <v>444</v>
      </c>
      <c r="FR634" t="s">
        <v>444</v>
      </c>
      <c r="FS634" t="s">
        <v>444</v>
      </c>
      <c r="FT634" s="24" t="s">
        <v>444</v>
      </c>
      <c r="FU634" s="24" t="s">
        <v>444</v>
      </c>
      <c r="FV634" t="s">
        <v>444</v>
      </c>
      <c r="FW634" t="s">
        <v>444</v>
      </c>
      <c r="FX634" s="24" t="s">
        <v>444</v>
      </c>
      <c r="FY634" s="24" t="s">
        <v>444</v>
      </c>
      <c r="FZ634" t="s">
        <v>444</v>
      </c>
      <c r="GA634" t="s">
        <v>444</v>
      </c>
      <c r="GB634" s="24" t="s">
        <v>444</v>
      </c>
      <c r="GC634" s="24" t="s">
        <v>444</v>
      </c>
      <c r="GD634" t="s">
        <v>444</v>
      </c>
      <c r="GE634" t="s">
        <v>444</v>
      </c>
      <c r="GF634" s="24" t="s">
        <v>444</v>
      </c>
      <c r="GG634" s="24" t="s">
        <v>444</v>
      </c>
      <c r="GH634" t="s">
        <v>444</v>
      </c>
      <c r="GI634" s="24" t="s">
        <v>444</v>
      </c>
      <c r="GJ634" s="24" t="s">
        <v>444</v>
      </c>
      <c r="GK634" t="s">
        <v>444</v>
      </c>
      <c r="GL634" t="s">
        <v>444</v>
      </c>
      <c r="GM634" s="24" t="s">
        <v>444</v>
      </c>
      <c r="GN634" s="24" t="s">
        <v>444</v>
      </c>
      <c r="GO634" t="s">
        <v>444</v>
      </c>
      <c r="GP634" t="s">
        <v>444</v>
      </c>
      <c r="GQ634" s="24" t="s">
        <v>444</v>
      </c>
      <c r="GR634" s="24" t="s">
        <v>444</v>
      </c>
      <c r="GS634" t="s">
        <v>444</v>
      </c>
      <c r="GT634" t="s">
        <v>444</v>
      </c>
      <c r="GU634" s="24" t="s">
        <v>444</v>
      </c>
      <c r="GV634" s="24" t="s">
        <v>444</v>
      </c>
      <c r="GW634" t="s">
        <v>444</v>
      </c>
      <c r="GX634" t="s">
        <v>444</v>
      </c>
      <c r="GY634" s="24" t="s">
        <v>444</v>
      </c>
      <c r="GZ634" s="24" t="s">
        <v>444</v>
      </c>
      <c r="HA634" t="s">
        <v>444</v>
      </c>
      <c r="HB634" t="s">
        <v>444</v>
      </c>
      <c r="HC634" s="24" t="s">
        <v>444</v>
      </c>
      <c r="HD634" s="24" t="s">
        <v>444</v>
      </c>
      <c r="HE634" t="s">
        <v>444</v>
      </c>
      <c r="HF634" t="s">
        <v>444</v>
      </c>
      <c r="HG634" s="24" t="s">
        <v>444</v>
      </c>
      <c r="HH634" s="24" t="s">
        <v>444</v>
      </c>
      <c r="HI634" t="s">
        <v>444</v>
      </c>
      <c r="HJ634" t="s">
        <v>444</v>
      </c>
      <c r="HK634" s="24" t="s">
        <v>444</v>
      </c>
      <c r="HL634" s="24" t="s">
        <v>444</v>
      </c>
      <c r="HM634" t="s">
        <v>444</v>
      </c>
      <c r="HN634" t="s">
        <v>444</v>
      </c>
      <c r="HO634" s="24" t="s">
        <v>444</v>
      </c>
      <c r="HP634" s="24" t="s">
        <v>444</v>
      </c>
      <c r="HQ634" t="s">
        <v>444</v>
      </c>
      <c r="HR634" t="s">
        <v>444</v>
      </c>
      <c r="HS634" s="24" t="s">
        <v>444</v>
      </c>
      <c r="HT634" s="24" t="s">
        <v>444</v>
      </c>
      <c r="HU634" t="s">
        <v>444</v>
      </c>
      <c r="HV634" t="s">
        <v>444</v>
      </c>
      <c r="HW634" s="24" t="s">
        <v>444</v>
      </c>
      <c r="HX634" s="24" t="s">
        <v>444</v>
      </c>
      <c r="HY634" t="s">
        <v>444</v>
      </c>
      <c r="HZ634" t="s">
        <v>444</v>
      </c>
      <c r="IA634" t="s">
        <v>2949</v>
      </c>
      <c r="IB634" t="s">
        <v>2736</v>
      </c>
      <c r="IC634" t="s">
        <v>2822</v>
      </c>
      <c r="ID634" s="33" t="b" cm="1">
        <f t="array" ref="ID634">_xlfn.IFNA(MATCH($A$2,_xlfn.NUMBERVALUE(Table_Query_from_MF_DSNP62[[#This Row],[CL_GLACCT_DR1]:[CL_GLACCT_CR4]]),0),0)&gt;=1</f>
        <v>1</v>
      </c>
      <c r="IE634" s="33" t="b">
        <f>OR(Table_Query_from_MF_DSNP62[[#This Row],[Pair1]:[Pair25]])</f>
        <v>1</v>
      </c>
      <c r="IF634" s="33">
        <f>_xlfn.IFNA(MATCH(TRUE,Table_Query_from_MF_DSNP62[[#This Row],[Pair1]:[Pair25]],0),"none")</f>
        <v>1</v>
      </c>
      <c r="IG634" s="33" t="b">
        <f>AND($A$2&gt;=_xlfn.NUMBERVALUE(Table_Query_from_MF_DSNP62[[#This Row],[CL_GL_ACCT_FR1]]),$A$2&lt;=_xlfn.NUMBERVALUE(Table_Query_from_MF_DSNP62[[#This Row],[CL_GL_ACCT_TO1]]))</f>
        <v>1</v>
      </c>
      <c r="IH634" s="33" t="b">
        <f>AND($A$2&gt;=_xlfn.NUMBERVALUE(Table_Query_from_MF_DSNP62[[#This Row],[CL_GL_ACCT_FR2]]),$A$2&lt;=_xlfn.NUMBERVALUE(Table_Query_from_MF_DSNP62[[#This Row],[CL_GL_ACCT_TO2]]))</f>
        <v>1</v>
      </c>
      <c r="II634" s="33" t="b">
        <f>AND($A$2&gt;=_xlfn.NUMBERVALUE(Table_Query_from_MF_DSNP62[[#This Row],[CL_GL_ACCT_FR3]]),$A$2&lt;=_xlfn.NUMBERVALUE(Table_Query_from_MF_DSNP62[[#This Row],[CL_GL_ACCT_TO3]]))</f>
        <v>1</v>
      </c>
      <c r="IJ634" s="33" t="b">
        <f>AND($A$2&gt;=_xlfn.NUMBERVALUE(Table_Query_from_MF_DSNP62[[#This Row],[CL_GL_ACCT_FR4]]),$A$2&lt;=_xlfn.NUMBERVALUE(Table_Query_from_MF_DSNP62[[#This Row],[CL_GL_ACCT_TO4]]))</f>
        <v>1</v>
      </c>
      <c r="IK634" s="33" t="b">
        <f>AND($A$2&gt;=_xlfn.NUMBERVALUE(Table_Query_from_MF_DSNP62[[#This Row],[CL_GL_ACCT_FR5]]),$A$2&lt;=_xlfn.NUMBERVALUE(Table_Query_from_MF_DSNP62[[#This Row],[CL_GL_ACCT_TO5]]))</f>
        <v>1</v>
      </c>
      <c r="IL634" s="33" t="b">
        <f>AND($A$2&gt;=_xlfn.NUMBERVALUE(Table_Query_from_MF_DSNP62[[#This Row],[CL_GL_ACCT_FR6]]),$A$2&lt;=_xlfn.NUMBERVALUE(Table_Query_from_MF_DSNP62[[#This Row],[CL_GL_ACCT_TO6]]))</f>
        <v>1</v>
      </c>
      <c r="IM634" s="33" t="b">
        <f>AND($A$2&gt;=_xlfn.NUMBERVALUE(Table_Query_from_MF_DSNP62[[#This Row],[CL_GL_ACCT_FR7]]),$A$2&lt;=_xlfn.NUMBERVALUE(Table_Query_from_MF_DSNP62[[#This Row],[CL_GL_ACCT_TO7]]))</f>
        <v>1</v>
      </c>
      <c r="IN634" s="33" t="b">
        <f>AND($A$2&gt;=_xlfn.NUMBERVALUE(Table_Query_from_MF_DSNP62[[#This Row],[CL_GL_ACCT_FR8]]),$A$2&lt;=_xlfn.NUMBERVALUE(Table_Query_from_MF_DSNP62[[#This Row],[CL_GL_ACCT_TO8]]))</f>
        <v>1</v>
      </c>
      <c r="IO634" s="33" t="b">
        <f>AND($A$2&gt;=_xlfn.NUMBERVALUE(Table_Query_from_MF_DSNP62[[#This Row],[CL_GL_ACCT_FR9]]),$A$2&lt;=_xlfn.NUMBERVALUE(Table_Query_from_MF_DSNP62[[#This Row],[CL_GL_ACCT_TO9]]))</f>
        <v>1</v>
      </c>
      <c r="IP634" s="33" t="b">
        <f>AND($A$2&gt;=_xlfn.NUMBERVALUE(Table_Query_from_MF_DSNP62[[#This Row],[CL_GL_ACCT_FR10]]),$A$2&lt;=_xlfn.NUMBERVALUE(Table_Query_from_MF_DSNP62[[#This Row],[CL_GL_ACCT_TO10]]))</f>
        <v>1</v>
      </c>
      <c r="IQ634" s="33" t="b">
        <f>AND($A$2&gt;=_xlfn.NUMBERVALUE(Table_Query_from_MF_DSNP62[[#This Row],[CL_GL_ACCT_FR11]]),$A$2&lt;=_xlfn.NUMBERVALUE(Table_Query_from_MF_DSNP62[[#This Row],[CL_GL_ACCT_TO11]]))</f>
        <v>1</v>
      </c>
      <c r="IR634" s="33" t="b">
        <f>AND($A$2&gt;=_xlfn.NUMBERVALUE(Table_Query_from_MF_DSNP62[[#This Row],[CL_GL_ACCT_FR12]]),$A$2&lt;=_xlfn.NUMBERVALUE(Table_Query_from_MF_DSNP62[[#This Row],[CL_GL_ACCT_TO12]]))</f>
        <v>1</v>
      </c>
      <c r="IS634" s="33" t="b">
        <f>AND($A$2&gt;=_xlfn.NUMBERVALUE(Table_Query_from_MF_DSNP62[[#This Row],[CL_GL_ACCT_FR13]]),$A$2&lt;=_xlfn.NUMBERVALUE(Table_Query_from_MF_DSNP62[[#This Row],[CL_GL_ACCT_TO13]]))</f>
        <v>1</v>
      </c>
      <c r="IT634" s="33" t="b">
        <f>AND($A$2&gt;=_xlfn.NUMBERVALUE(Table_Query_from_MF_DSNP62[[#This Row],[CL_GL_ACCT_FR14]]),$A$2&lt;=_xlfn.NUMBERVALUE(Table_Query_from_MF_DSNP62[[#This Row],[CL_GL_ACCT_TO14]]))</f>
        <v>1</v>
      </c>
      <c r="IU634" s="33" t="b">
        <f>AND($A$2&gt;=_xlfn.NUMBERVALUE(Table_Query_from_MF_DSNP62[[#This Row],[CL_GL_ACCT_FR15]]),$A$2&lt;=_xlfn.NUMBERVALUE(Table_Query_from_MF_DSNP62[[#This Row],[CL_GL_ACCT_TO15]]))</f>
        <v>1</v>
      </c>
      <c r="IV634" s="33" t="b">
        <f>AND($A$2&gt;=_xlfn.NUMBERVALUE(Table_Query_from_MF_DSNP62[[#This Row],[CL_GL_ACCT_FR16]]),$A$2&lt;=_xlfn.NUMBERVALUE(Table_Query_from_MF_DSNP62[[#This Row],[CL_GL_ACCT_TO16]]))</f>
        <v>1</v>
      </c>
      <c r="IW634" s="33" t="b">
        <f>AND($A$2&gt;=_xlfn.NUMBERVALUE(Table_Query_from_MF_DSNP62[[#This Row],[CL_GL_ACCT_FR17]]),$A$2&lt;=_xlfn.NUMBERVALUE(Table_Query_from_MF_DSNP62[[#This Row],[CL_GL_ACCT_TO17]]))</f>
        <v>1</v>
      </c>
      <c r="IX634" s="33" t="b">
        <f>AND($A$2&gt;=_xlfn.NUMBERVALUE(Table_Query_from_MF_DSNP62[[#This Row],[CL_GL_ACCT_FR18]]),$A$2&lt;=_xlfn.NUMBERVALUE(Table_Query_from_MF_DSNP62[[#This Row],[CL_GL_ACCT_TO18]]))</f>
        <v>1</v>
      </c>
      <c r="IY634" s="33" t="b">
        <f>AND($A$2&gt;=_xlfn.NUMBERVALUE(Table_Query_from_MF_DSNP62[[#This Row],[CL_GL_ACCT_FR19]]),$A$2&lt;=_xlfn.NUMBERVALUE(Table_Query_from_MF_DSNP62[[#This Row],[CL_GL_ACCT_TO19]]))</f>
        <v>1</v>
      </c>
      <c r="IZ634" s="33" t="b">
        <f>AND($A$2&gt;=_xlfn.NUMBERVALUE(Table_Query_from_MF_DSNP62[[#This Row],[CL_GL_ACCT_FR20]]),$A$2&lt;=_xlfn.NUMBERVALUE(Table_Query_from_MF_DSNP62[[#This Row],[CL_GL_ACCT_TO20]]))</f>
        <v>1</v>
      </c>
      <c r="JA634" s="33" t="b">
        <f>AND($A$2&gt;=_xlfn.NUMBERVALUE(Table_Query_from_MF_DSNP62[[#This Row],[CL_GL_ACCT_FR21]]),$A$2&lt;=_xlfn.NUMBERVALUE(Table_Query_from_MF_DSNP62[[#This Row],[CL_GL_ACCT_TO21]]))</f>
        <v>1</v>
      </c>
      <c r="JB634" s="33" t="b">
        <f>AND($A$2&gt;=_xlfn.NUMBERVALUE(Table_Query_from_MF_DSNP62[[#This Row],[CL_GL_ACCT_FR22]]),$A$2&lt;=_xlfn.NUMBERVALUE(Table_Query_from_MF_DSNP62[[#This Row],[CL_GL_ACCT_TO22]]))</f>
        <v>1</v>
      </c>
      <c r="JC634" s="33" t="b">
        <f>AND($A$2&gt;=_xlfn.NUMBERVALUE(Table_Query_from_MF_DSNP62[[#This Row],[CL_GL_ACCT_FR23]]),$A$2&lt;=_xlfn.NUMBERVALUE(Table_Query_from_MF_DSNP62[[#This Row],[CL_GL_ACCT_TO23]]))</f>
        <v>1</v>
      </c>
      <c r="JD634" s="33" t="b">
        <f>AND($A$2&gt;=_xlfn.NUMBERVALUE(Table_Query_from_MF_DSNP62[[#This Row],[CL_GL_ACCT_FR24]]),$A$2&lt;=_xlfn.NUMBERVALUE(Table_Query_from_MF_DSNP62[[#This Row],[CL_GL_ACCT_TO24]]))</f>
        <v>1</v>
      </c>
      <c r="JE634" s="33" t="b">
        <f>AND($A$2&gt;=_xlfn.NUMBERVALUE(Table_Query_from_MF_DSNP62[[#This Row],[CL_GL_ACCT_FR25]]),$A$2&lt;=_xlfn.NUMBERVALUE(Table_Query_from_MF_DSNP62[[#This Row],[CL_GL_ACCT_TO25]]))</f>
        <v>1</v>
      </c>
      <c r="JF634" s="33" t="b">
        <f>OR(Table_Query_from_MF_DSNP62[[#This Row],[PairA]:[PairO]])</f>
        <v>1</v>
      </c>
      <c r="JG634" s="33">
        <f>_xlfn.IFNA(MATCH(TRUE,Table_Query_from_MF_DSNP62[[#This Row],[PairA]:[PairO]],0),"none")</f>
        <v>1</v>
      </c>
      <c r="JH634" s="33" t="b">
        <f>AND($B$2&gt;=_xlfn.NUMBERVALUE(Table_Query_from_MF_DSNP62[[#This Row],[CL_CMP_OBJ_FR1]]),$B$2&lt;=_xlfn.NUMBERVALUE(Table_Query_from_MF_DSNP62[[#This Row],[CL_CMP_OBJ_TO1]]))</f>
        <v>1</v>
      </c>
      <c r="JI634" s="33" t="b">
        <f>AND($B$2&gt;=_xlfn.NUMBERVALUE(Table_Query_from_MF_DSNP62[[#This Row],[CL_CMP_OBJ_FR2]]),$B$2&lt;=_xlfn.NUMBERVALUE(Table_Query_from_MF_DSNP62[[#This Row],[CL_CMP_OBJ_TO2]]))</f>
        <v>1</v>
      </c>
      <c r="JJ634" s="33" t="b">
        <f>AND($B$2&gt;=_xlfn.NUMBERVALUE(Table_Query_from_MF_DSNP62[[#This Row],[CL_CMP_OBJ_FR3]]),$B$2&lt;=_xlfn.NUMBERVALUE(Table_Query_from_MF_DSNP62[[#This Row],[CL_CMP_OBJ_TO3]]))</f>
        <v>1</v>
      </c>
      <c r="JK634" s="33" t="b">
        <f>AND($B$2&gt;=_xlfn.NUMBERVALUE(Table_Query_from_MF_DSNP62[[#This Row],[CL_CMP_OBJ_FR4]]),$B$2&lt;=_xlfn.NUMBERVALUE(Table_Query_from_MF_DSNP62[[#This Row],[CL_CMP_OBJ_TO4]]))</f>
        <v>1</v>
      </c>
      <c r="JL634" s="33" t="b">
        <f>AND($B$2&gt;=_xlfn.NUMBERVALUE(Table_Query_from_MF_DSNP62[[#This Row],[CL_CMP_OBJ_FR5]]),$B$2&lt;=_xlfn.NUMBERVALUE(Table_Query_from_MF_DSNP62[[#This Row],[CL_CMP_OBJ_TO5]]))</f>
        <v>1</v>
      </c>
      <c r="JM634" s="33" t="b">
        <f>AND($B$2&gt;=_xlfn.NUMBERVALUE(Table_Query_from_MF_DSNP62[[#This Row],[CL_CMP_OBJ_FR6]]),$B$2&lt;=_xlfn.NUMBERVALUE(Table_Query_from_MF_DSNP62[[#This Row],[CL_CMP_OBJ_TO6]]))</f>
        <v>1</v>
      </c>
      <c r="JN634" s="33" t="b">
        <f>AND($B$2&gt;=_xlfn.NUMBERVALUE(Table_Query_from_MF_DSNP62[[#This Row],[CL_CMP_OBJ_FR7]]),$B$2&lt;=_xlfn.NUMBERVALUE(Table_Query_from_MF_DSNP62[[#This Row],[CL_CMP_OBJ_TO7]]))</f>
        <v>1</v>
      </c>
      <c r="JO634" s="33" t="b">
        <f>AND($B$2&gt;=_xlfn.NUMBERVALUE(Table_Query_from_MF_DSNP62[[#This Row],[CL_CMP_OBJ_FR8]]),$B$2&lt;=_xlfn.NUMBERVALUE(Table_Query_from_MF_DSNP62[[#This Row],[CL_CMP_OBJ_TO8]]))</f>
        <v>1</v>
      </c>
      <c r="JP634" s="33" t="b">
        <f>AND($B$2&gt;=_xlfn.NUMBERVALUE(Table_Query_from_MF_DSNP62[[#This Row],[CL_CMP_OBJ_FR9]]),$B$2&lt;=_xlfn.NUMBERVALUE(Table_Query_from_MF_DSNP62[[#This Row],[CL_CMP_OBJ_TO9]]))</f>
        <v>1</v>
      </c>
      <c r="JQ634" s="33" t="b">
        <f>AND($B$2&gt;=_xlfn.NUMBERVALUE(Table_Query_from_MF_DSNP62[[#This Row],[CL_CMP_OBJ_FR10]]),$B$2&lt;=_xlfn.NUMBERVALUE(Table_Query_from_MF_DSNP62[[#This Row],[CL_CMP_OBJ_TO10]]))</f>
        <v>1</v>
      </c>
      <c r="JR634" s="33" t="b">
        <f>AND($B$2&gt;=_xlfn.NUMBERVALUE(Table_Query_from_MF_DSNP62[[#This Row],[CL_CMP_OBJ_FR11]]),$B$2&lt;=_xlfn.NUMBERVALUE(Table_Query_from_MF_DSNP62[[#This Row],[CL_CMP_OBJ_TO11]]))</f>
        <v>1</v>
      </c>
      <c r="JS634" s="33" t="b">
        <f>AND($B$2&gt;=_xlfn.NUMBERVALUE(Table_Query_from_MF_DSNP62[[#This Row],[CL_CMP_OBJ_FR12]]),$B$2&lt;=_xlfn.NUMBERVALUE(Table_Query_from_MF_DSNP62[[#This Row],[CL_CMP_OBJ_TO12]]))</f>
        <v>1</v>
      </c>
      <c r="JT634" s="33" t="b">
        <f>AND($B$2&gt;=_xlfn.NUMBERVALUE(Table_Query_from_MF_DSNP62[[#This Row],[CL_CMP_OBJ_FR13]]),$B$2&lt;=_xlfn.NUMBERVALUE(Table_Query_from_MF_DSNP62[[#This Row],[CL_CMP_OBJ_TO13]]))</f>
        <v>1</v>
      </c>
      <c r="JU634" s="33" t="b">
        <f>AND($B$2&gt;=_xlfn.NUMBERVALUE(Table_Query_from_MF_DSNP62[[#This Row],[CL_CMP_OBJ_FR14]]),$B$2&lt;=_xlfn.NUMBERVALUE(Table_Query_from_MF_DSNP62[[#This Row],[CL_CMP_OBJ_TO14]]))</f>
        <v>1</v>
      </c>
      <c r="JV634" s="33" t="b">
        <f>AND($B$2&gt;=_xlfn.NUMBERVALUE(Table_Query_from_MF_DSNP62[[#This Row],[CL_CMP_OBJ_FR15]]),$B$2&lt;=_xlfn.NUMBERVALUE(Table_Query_from_MF_DSNP62[[#This Row],[CL_CMP_OBJ_TO15]]))</f>
        <v>1</v>
      </c>
    </row>
    <row r="635" spans="1:282" x14ac:dyDescent="0.25">
      <c r="A635" t="b">
        <f>OR(,Table_Query_from_MF_DSNP62[[#This Row],[Desired GL included as "hard-coded" GL?]],Table_Query_from_MF_DSNP62[[#This Row],[Desired GL included as "Open GL"?]])</f>
        <v>1</v>
      </c>
      <c r="B635" t="b">
        <f>Table_Query_from_MF_DSNP62[[#This Row],[Desired CObj included as "Open CObj"?]]</f>
        <v>1</v>
      </c>
      <c r="C635" t="s">
        <v>2411</v>
      </c>
      <c r="D635" t="s">
        <v>2407</v>
      </c>
      <c r="E635" t="s">
        <v>8</v>
      </c>
      <c r="F635" s="24" t="s">
        <v>424</v>
      </c>
      <c r="G635" t="s">
        <v>43</v>
      </c>
      <c r="H635" s="24" t="s">
        <v>444</v>
      </c>
      <c r="I635" t="s">
        <v>444</v>
      </c>
      <c r="J635" s="24" t="s">
        <v>444</v>
      </c>
      <c r="K635" t="s">
        <v>444</v>
      </c>
      <c r="L635" s="24" t="s">
        <v>444</v>
      </c>
      <c r="M635" t="s">
        <v>444</v>
      </c>
      <c r="N635" t="s">
        <v>444</v>
      </c>
      <c r="O635" t="s">
        <v>444</v>
      </c>
      <c r="P635" t="s">
        <v>444</v>
      </c>
      <c r="Q635" t="s">
        <v>15</v>
      </c>
      <c r="R635" t="s">
        <v>444</v>
      </c>
      <c r="S635" t="s">
        <v>442</v>
      </c>
      <c r="T635" t="s">
        <v>447</v>
      </c>
      <c r="U635" t="s">
        <v>444</v>
      </c>
      <c r="V635" t="s">
        <v>444</v>
      </c>
      <c r="W635" t="s">
        <v>447</v>
      </c>
      <c r="X635" t="s">
        <v>444</v>
      </c>
      <c r="Y635" t="s">
        <v>444</v>
      </c>
      <c r="Z635" t="s">
        <v>444</v>
      </c>
      <c r="AA635" t="s">
        <v>444</v>
      </c>
      <c r="AB635" t="s">
        <v>442</v>
      </c>
      <c r="AC635" t="s">
        <v>444</v>
      </c>
      <c r="AD635" t="s">
        <v>442</v>
      </c>
      <c r="AE635" t="s">
        <v>444</v>
      </c>
      <c r="AF635" t="s">
        <v>444</v>
      </c>
      <c r="AG635" t="s">
        <v>442</v>
      </c>
      <c r="AH635" t="s">
        <v>447</v>
      </c>
      <c r="AI635" t="s">
        <v>447</v>
      </c>
      <c r="AJ635" t="s">
        <v>442</v>
      </c>
      <c r="AK635" t="s">
        <v>444</v>
      </c>
      <c r="AL635" t="s">
        <v>444</v>
      </c>
      <c r="AM635" t="s">
        <v>444</v>
      </c>
      <c r="AN635" t="s">
        <v>444</v>
      </c>
      <c r="AO635" t="s">
        <v>444</v>
      </c>
      <c r="AP635" t="s">
        <v>442</v>
      </c>
      <c r="AQ635" t="s">
        <v>282</v>
      </c>
      <c r="AR635" t="s">
        <v>1451</v>
      </c>
      <c r="AS635" t="s">
        <v>162</v>
      </c>
      <c r="AT635" t="s">
        <v>10</v>
      </c>
      <c r="AU635" t="s">
        <v>444</v>
      </c>
      <c r="AV635" t="s">
        <v>442</v>
      </c>
      <c r="AW635" t="s">
        <v>444</v>
      </c>
      <c r="AX635" t="s">
        <v>444</v>
      </c>
      <c r="AY635" t="s">
        <v>444</v>
      </c>
      <c r="AZ635" t="s">
        <v>444</v>
      </c>
      <c r="BA635" t="s">
        <v>444</v>
      </c>
      <c r="BB635" t="s">
        <v>444</v>
      </c>
      <c r="BC635" t="s">
        <v>444</v>
      </c>
      <c r="BD635" t="s">
        <v>1359</v>
      </c>
      <c r="BE635" t="s">
        <v>444</v>
      </c>
      <c r="BF635" t="s">
        <v>1360</v>
      </c>
      <c r="BG635" t="s">
        <v>444</v>
      </c>
      <c r="BH635" t="s">
        <v>444</v>
      </c>
      <c r="BI635" t="s">
        <v>444</v>
      </c>
      <c r="BJ635" t="s">
        <v>444</v>
      </c>
      <c r="BK635" t="s">
        <v>444</v>
      </c>
      <c r="BL635" t="s">
        <v>444</v>
      </c>
      <c r="BM635" t="s">
        <v>444</v>
      </c>
      <c r="BN635" t="s">
        <v>444</v>
      </c>
      <c r="BO635" t="s">
        <v>444</v>
      </c>
      <c r="BP635" t="s">
        <v>444</v>
      </c>
      <c r="BQ635" t="s">
        <v>740</v>
      </c>
      <c r="BR635" t="s">
        <v>911</v>
      </c>
      <c r="BS635" t="s">
        <v>444</v>
      </c>
      <c r="BT635" t="s">
        <v>444</v>
      </c>
      <c r="BU635" t="s">
        <v>444</v>
      </c>
      <c r="BV635" t="s">
        <v>444</v>
      </c>
      <c r="BW635" t="s">
        <v>740</v>
      </c>
      <c r="BX635" t="s">
        <v>911</v>
      </c>
      <c r="BY635" t="s">
        <v>444</v>
      </c>
      <c r="BZ635" t="s">
        <v>444</v>
      </c>
      <c r="CA635" t="s">
        <v>444</v>
      </c>
      <c r="CB635" t="s">
        <v>444</v>
      </c>
      <c r="CC635" t="s">
        <v>444</v>
      </c>
      <c r="CD635" t="s">
        <v>444</v>
      </c>
      <c r="CE635" t="s">
        <v>444</v>
      </c>
      <c r="CF635" t="s">
        <v>444</v>
      </c>
      <c r="CG635" t="s">
        <v>444</v>
      </c>
      <c r="CH635" t="s">
        <v>444</v>
      </c>
      <c r="CI635" t="s">
        <v>740</v>
      </c>
      <c r="CJ635" t="s">
        <v>911</v>
      </c>
      <c r="CK635" t="s">
        <v>444</v>
      </c>
      <c r="CL635" t="s">
        <v>444</v>
      </c>
      <c r="CM635" t="s">
        <v>444</v>
      </c>
      <c r="CN635" t="s">
        <v>444</v>
      </c>
      <c r="CO635" t="s">
        <v>740</v>
      </c>
      <c r="CP635" t="s">
        <v>911</v>
      </c>
      <c r="CQ635" t="s">
        <v>444</v>
      </c>
      <c r="CR635" t="s">
        <v>444</v>
      </c>
      <c r="CS635" t="s">
        <v>444</v>
      </c>
      <c r="CT635" t="s">
        <v>444</v>
      </c>
      <c r="CU635" t="s">
        <v>282</v>
      </c>
      <c r="CV635" t="s">
        <v>2950</v>
      </c>
      <c r="CW635" t="s">
        <v>2736</v>
      </c>
      <c r="CX635" t="s">
        <v>2951</v>
      </c>
      <c r="CY635" t="s">
        <v>2405</v>
      </c>
      <c r="CZ635" t="s">
        <v>1420</v>
      </c>
      <c r="DA635" t="s">
        <v>444</v>
      </c>
      <c r="DB635" t="s">
        <v>444</v>
      </c>
      <c r="DC635" t="s">
        <v>444</v>
      </c>
      <c r="DD635" t="s">
        <v>444</v>
      </c>
      <c r="DE635" t="s">
        <v>444</v>
      </c>
      <c r="DF635" t="s">
        <v>444</v>
      </c>
      <c r="DG635" t="s">
        <v>444</v>
      </c>
      <c r="DH635" t="s">
        <v>444</v>
      </c>
      <c r="DI635" t="s">
        <v>529</v>
      </c>
      <c r="DJ635" t="s">
        <v>282</v>
      </c>
      <c r="DK635" t="s">
        <v>1440</v>
      </c>
      <c r="DL635" t="s">
        <v>444</v>
      </c>
      <c r="DM635" t="s">
        <v>444</v>
      </c>
      <c r="DN635" t="s">
        <v>444</v>
      </c>
      <c r="DO635" t="s">
        <v>444</v>
      </c>
      <c r="DP635" t="s">
        <v>444</v>
      </c>
      <c r="DQ635" t="s">
        <v>444</v>
      </c>
      <c r="DR635" t="s">
        <v>444</v>
      </c>
      <c r="DS635" t="s">
        <v>444</v>
      </c>
      <c r="DT635" s="24" t="s">
        <v>444</v>
      </c>
      <c r="DU635" s="24" t="s">
        <v>444</v>
      </c>
      <c r="DV635" t="s">
        <v>444</v>
      </c>
      <c r="DW635" t="s">
        <v>444</v>
      </c>
      <c r="DX635" s="24" t="s">
        <v>444</v>
      </c>
      <c r="DY635" s="24" t="s">
        <v>444</v>
      </c>
      <c r="DZ635" t="s">
        <v>444</v>
      </c>
      <c r="EA635" t="s">
        <v>444</v>
      </c>
      <c r="EB635" s="24" t="s">
        <v>444</v>
      </c>
      <c r="EC635" s="24" t="s">
        <v>444</v>
      </c>
      <c r="ED635" t="s">
        <v>444</v>
      </c>
      <c r="EE635" t="s">
        <v>444</v>
      </c>
      <c r="EF635" s="24" t="s">
        <v>444</v>
      </c>
      <c r="EG635" s="24" t="s">
        <v>444</v>
      </c>
      <c r="EH635" t="s">
        <v>444</v>
      </c>
      <c r="EI635" t="s">
        <v>444</v>
      </c>
      <c r="EJ635" s="24" t="s">
        <v>444</v>
      </c>
      <c r="EK635" s="24" t="s">
        <v>444</v>
      </c>
      <c r="EL635" t="s">
        <v>444</v>
      </c>
      <c r="EM635" t="s">
        <v>444</v>
      </c>
      <c r="EN635" s="24" t="s">
        <v>444</v>
      </c>
      <c r="EO635" s="24" t="s">
        <v>444</v>
      </c>
      <c r="EP635" t="s">
        <v>444</v>
      </c>
      <c r="EQ635" t="s">
        <v>444</v>
      </c>
      <c r="ER635" s="24" t="s">
        <v>444</v>
      </c>
      <c r="ES635" s="24" t="s">
        <v>444</v>
      </c>
      <c r="ET635" t="s">
        <v>444</v>
      </c>
      <c r="EU635" t="s">
        <v>444</v>
      </c>
      <c r="EV635" s="24" t="s">
        <v>444</v>
      </c>
      <c r="EW635" s="24" t="s">
        <v>444</v>
      </c>
      <c r="EX635" t="s">
        <v>444</v>
      </c>
      <c r="EY635" t="s">
        <v>444</v>
      </c>
      <c r="EZ635" s="24" t="s">
        <v>444</v>
      </c>
      <c r="FA635" s="24" t="s">
        <v>444</v>
      </c>
      <c r="FB635" t="s">
        <v>444</v>
      </c>
      <c r="FC635" t="s">
        <v>444</v>
      </c>
      <c r="FD635" s="24" t="s">
        <v>444</v>
      </c>
      <c r="FE635" s="24" t="s">
        <v>444</v>
      </c>
      <c r="FF635" t="s">
        <v>444</v>
      </c>
      <c r="FG635" t="s">
        <v>444</v>
      </c>
      <c r="FH635" s="24" t="s">
        <v>444</v>
      </c>
      <c r="FI635" s="24" t="s">
        <v>444</v>
      </c>
      <c r="FJ635" t="s">
        <v>444</v>
      </c>
      <c r="FK635" t="s">
        <v>444</v>
      </c>
      <c r="FL635" s="24" t="s">
        <v>444</v>
      </c>
      <c r="FM635" s="24" t="s">
        <v>444</v>
      </c>
      <c r="FN635" t="s">
        <v>444</v>
      </c>
      <c r="FO635" t="s">
        <v>444</v>
      </c>
      <c r="FP635" s="24" t="s">
        <v>444</v>
      </c>
      <c r="FQ635" s="24" t="s">
        <v>444</v>
      </c>
      <c r="FR635" t="s">
        <v>444</v>
      </c>
      <c r="FS635" t="s">
        <v>444</v>
      </c>
      <c r="FT635" s="24" t="s">
        <v>444</v>
      </c>
      <c r="FU635" s="24" t="s">
        <v>444</v>
      </c>
      <c r="FV635" t="s">
        <v>444</v>
      </c>
      <c r="FW635" t="s">
        <v>444</v>
      </c>
      <c r="FX635" s="24" t="s">
        <v>444</v>
      </c>
      <c r="FY635" s="24" t="s">
        <v>444</v>
      </c>
      <c r="FZ635" t="s">
        <v>444</v>
      </c>
      <c r="GA635" t="s">
        <v>444</v>
      </c>
      <c r="GB635" s="24" t="s">
        <v>444</v>
      </c>
      <c r="GC635" s="24" t="s">
        <v>444</v>
      </c>
      <c r="GD635" t="s">
        <v>444</v>
      </c>
      <c r="GE635" t="s">
        <v>444</v>
      </c>
      <c r="GF635" s="24" t="s">
        <v>444</v>
      </c>
      <c r="GG635" s="24" t="s">
        <v>444</v>
      </c>
      <c r="GH635" t="s">
        <v>15</v>
      </c>
      <c r="GI635" s="24" t="s">
        <v>533</v>
      </c>
      <c r="GJ635" s="24" t="s">
        <v>1453</v>
      </c>
      <c r="GK635" t="s">
        <v>1454</v>
      </c>
      <c r="GL635" t="s">
        <v>609</v>
      </c>
      <c r="GM635" s="24" t="s">
        <v>444</v>
      </c>
      <c r="GN635" s="24" t="s">
        <v>444</v>
      </c>
      <c r="GO635" t="s">
        <v>444</v>
      </c>
      <c r="GP635" t="s">
        <v>444</v>
      </c>
      <c r="GQ635" s="24" t="s">
        <v>444</v>
      </c>
      <c r="GR635" s="24" t="s">
        <v>444</v>
      </c>
      <c r="GS635" t="s">
        <v>444</v>
      </c>
      <c r="GT635" t="s">
        <v>444</v>
      </c>
      <c r="GU635" s="24" t="s">
        <v>444</v>
      </c>
      <c r="GV635" s="24" t="s">
        <v>444</v>
      </c>
      <c r="GW635" t="s">
        <v>444</v>
      </c>
      <c r="GX635" t="s">
        <v>444</v>
      </c>
      <c r="GY635" s="24" t="s">
        <v>444</v>
      </c>
      <c r="GZ635" s="24" t="s">
        <v>444</v>
      </c>
      <c r="HA635" t="s">
        <v>444</v>
      </c>
      <c r="HB635" t="s">
        <v>444</v>
      </c>
      <c r="HC635" s="24" t="s">
        <v>444</v>
      </c>
      <c r="HD635" s="24" t="s">
        <v>444</v>
      </c>
      <c r="HE635" t="s">
        <v>444</v>
      </c>
      <c r="HF635" t="s">
        <v>444</v>
      </c>
      <c r="HG635" s="24" t="s">
        <v>444</v>
      </c>
      <c r="HH635" s="24" t="s">
        <v>444</v>
      </c>
      <c r="HI635" t="s">
        <v>444</v>
      </c>
      <c r="HJ635" t="s">
        <v>444</v>
      </c>
      <c r="HK635" s="24" t="s">
        <v>444</v>
      </c>
      <c r="HL635" s="24" t="s">
        <v>444</v>
      </c>
      <c r="HM635" t="s">
        <v>444</v>
      </c>
      <c r="HN635" t="s">
        <v>444</v>
      </c>
      <c r="HO635" s="24" t="s">
        <v>444</v>
      </c>
      <c r="HP635" s="24" t="s">
        <v>444</v>
      </c>
      <c r="HQ635" t="s">
        <v>444</v>
      </c>
      <c r="HR635" t="s">
        <v>444</v>
      </c>
      <c r="HS635" s="24" t="s">
        <v>444</v>
      </c>
      <c r="HT635" s="24" t="s">
        <v>444</v>
      </c>
      <c r="HU635" t="s">
        <v>444</v>
      </c>
      <c r="HV635" t="s">
        <v>444</v>
      </c>
      <c r="HW635" s="24" t="s">
        <v>444</v>
      </c>
      <c r="HX635" s="24" t="s">
        <v>444</v>
      </c>
      <c r="HY635" t="s">
        <v>444</v>
      </c>
      <c r="HZ635" t="s">
        <v>444</v>
      </c>
      <c r="IA635" t="s">
        <v>2922</v>
      </c>
      <c r="IB635" t="s">
        <v>2736</v>
      </c>
      <c r="IC635" t="s">
        <v>3096</v>
      </c>
      <c r="ID635" s="33" t="b" cm="1">
        <f t="array" ref="ID635">_xlfn.IFNA(MATCH($A$2,_xlfn.NUMBERVALUE(Table_Query_from_MF_DSNP62[[#This Row],[CL_GLACCT_DR1]:[CL_GLACCT_CR4]]),0),0)&gt;=1</f>
        <v>1</v>
      </c>
      <c r="IE635" s="33" t="b">
        <f>OR(Table_Query_from_MF_DSNP62[[#This Row],[Pair1]:[Pair25]])</f>
        <v>1</v>
      </c>
      <c r="IF635" s="33">
        <f>_xlfn.IFNA(MATCH(TRUE,Table_Query_from_MF_DSNP62[[#This Row],[Pair1]:[Pair25]],0),"none")</f>
        <v>1</v>
      </c>
      <c r="IG635" s="33" t="b">
        <f>AND($A$2&gt;=_xlfn.NUMBERVALUE(Table_Query_from_MF_DSNP62[[#This Row],[CL_GL_ACCT_FR1]]),$A$2&lt;=_xlfn.NUMBERVALUE(Table_Query_from_MF_DSNP62[[#This Row],[CL_GL_ACCT_TO1]]))</f>
        <v>1</v>
      </c>
      <c r="IH635" s="33" t="b">
        <f>AND($A$2&gt;=_xlfn.NUMBERVALUE(Table_Query_from_MF_DSNP62[[#This Row],[CL_GL_ACCT_FR2]]),$A$2&lt;=_xlfn.NUMBERVALUE(Table_Query_from_MF_DSNP62[[#This Row],[CL_GL_ACCT_TO2]]))</f>
        <v>1</v>
      </c>
      <c r="II635" s="33" t="b">
        <f>AND($A$2&gt;=_xlfn.NUMBERVALUE(Table_Query_from_MF_DSNP62[[#This Row],[CL_GL_ACCT_FR3]]),$A$2&lt;=_xlfn.NUMBERVALUE(Table_Query_from_MF_DSNP62[[#This Row],[CL_GL_ACCT_TO3]]))</f>
        <v>1</v>
      </c>
      <c r="IJ635" s="33" t="b">
        <f>AND($A$2&gt;=_xlfn.NUMBERVALUE(Table_Query_from_MF_DSNP62[[#This Row],[CL_GL_ACCT_FR4]]),$A$2&lt;=_xlfn.NUMBERVALUE(Table_Query_from_MF_DSNP62[[#This Row],[CL_GL_ACCT_TO4]]))</f>
        <v>1</v>
      </c>
      <c r="IK635" s="33" t="b">
        <f>AND($A$2&gt;=_xlfn.NUMBERVALUE(Table_Query_from_MF_DSNP62[[#This Row],[CL_GL_ACCT_FR5]]),$A$2&lt;=_xlfn.NUMBERVALUE(Table_Query_from_MF_DSNP62[[#This Row],[CL_GL_ACCT_TO5]]))</f>
        <v>1</v>
      </c>
      <c r="IL635" s="33" t="b">
        <f>AND($A$2&gt;=_xlfn.NUMBERVALUE(Table_Query_from_MF_DSNP62[[#This Row],[CL_GL_ACCT_FR6]]),$A$2&lt;=_xlfn.NUMBERVALUE(Table_Query_from_MF_DSNP62[[#This Row],[CL_GL_ACCT_TO6]]))</f>
        <v>1</v>
      </c>
      <c r="IM635" s="33" t="b">
        <f>AND($A$2&gt;=_xlfn.NUMBERVALUE(Table_Query_from_MF_DSNP62[[#This Row],[CL_GL_ACCT_FR7]]),$A$2&lt;=_xlfn.NUMBERVALUE(Table_Query_from_MF_DSNP62[[#This Row],[CL_GL_ACCT_TO7]]))</f>
        <v>1</v>
      </c>
      <c r="IN635" s="33" t="b">
        <f>AND($A$2&gt;=_xlfn.NUMBERVALUE(Table_Query_from_MF_DSNP62[[#This Row],[CL_GL_ACCT_FR8]]),$A$2&lt;=_xlfn.NUMBERVALUE(Table_Query_from_MF_DSNP62[[#This Row],[CL_GL_ACCT_TO8]]))</f>
        <v>1</v>
      </c>
      <c r="IO635" s="33" t="b">
        <f>AND($A$2&gt;=_xlfn.NUMBERVALUE(Table_Query_from_MF_DSNP62[[#This Row],[CL_GL_ACCT_FR9]]),$A$2&lt;=_xlfn.NUMBERVALUE(Table_Query_from_MF_DSNP62[[#This Row],[CL_GL_ACCT_TO9]]))</f>
        <v>1</v>
      </c>
      <c r="IP635" s="33" t="b">
        <f>AND($A$2&gt;=_xlfn.NUMBERVALUE(Table_Query_from_MF_DSNP62[[#This Row],[CL_GL_ACCT_FR10]]),$A$2&lt;=_xlfn.NUMBERVALUE(Table_Query_from_MF_DSNP62[[#This Row],[CL_GL_ACCT_TO10]]))</f>
        <v>1</v>
      </c>
      <c r="IQ635" s="33" t="b">
        <f>AND($A$2&gt;=_xlfn.NUMBERVALUE(Table_Query_from_MF_DSNP62[[#This Row],[CL_GL_ACCT_FR11]]),$A$2&lt;=_xlfn.NUMBERVALUE(Table_Query_from_MF_DSNP62[[#This Row],[CL_GL_ACCT_TO11]]))</f>
        <v>1</v>
      </c>
      <c r="IR635" s="33" t="b">
        <f>AND($A$2&gt;=_xlfn.NUMBERVALUE(Table_Query_from_MF_DSNP62[[#This Row],[CL_GL_ACCT_FR12]]),$A$2&lt;=_xlfn.NUMBERVALUE(Table_Query_from_MF_DSNP62[[#This Row],[CL_GL_ACCT_TO12]]))</f>
        <v>1</v>
      </c>
      <c r="IS635" s="33" t="b">
        <f>AND($A$2&gt;=_xlfn.NUMBERVALUE(Table_Query_from_MF_DSNP62[[#This Row],[CL_GL_ACCT_FR13]]),$A$2&lt;=_xlfn.NUMBERVALUE(Table_Query_from_MF_DSNP62[[#This Row],[CL_GL_ACCT_TO13]]))</f>
        <v>1</v>
      </c>
      <c r="IT635" s="33" t="b">
        <f>AND($A$2&gt;=_xlfn.NUMBERVALUE(Table_Query_from_MF_DSNP62[[#This Row],[CL_GL_ACCT_FR14]]),$A$2&lt;=_xlfn.NUMBERVALUE(Table_Query_from_MF_DSNP62[[#This Row],[CL_GL_ACCT_TO14]]))</f>
        <v>1</v>
      </c>
      <c r="IU635" s="33" t="b">
        <f>AND($A$2&gt;=_xlfn.NUMBERVALUE(Table_Query_from_MF_DSNP62[[#This Row],[CL_GL_ACCT_FR15]]),$A$2&lt;=_xlfn.NUMBERVALUE(Table_Query_from_MF_DSNP62[[#This Row],[CL_GL_ACCT_TO15]]))</f>
        <v>1</v>
      </c>
      <c r="IV635" s="33" t="b">
        <f>AND($A$2&gt;=_xlfn.NUMBERVALUE(Table_Query_from_MF_DSNP62[[#This Row],[CL_GL_ACCT_FR16]]),$A$2&lt;=_xlfn.NUMBERVALUE(Table_Query_from_MF_DSNP62[[#This Row],[CL_GL_ACCT_TO16]]))</f>
        <v>1</v>
      </c>
      <c r="IW635" s="33" t="b">
        <f>AND($A$2&gt;=_xlfn.NUMBERVALUE(Table_Query_from_MF_DSNP62[[#This Row],[CL_GL_ACCT_FR17]]),$A$2&lt;=_xlfn.NUMBERVALUE(Table_Query_from_MF_DSNP62[[#This Row],[CL_GL_ACCT_TO17]]))</f>
        <v>1</v>
      </c>
      <c r="IX635" s="33" t="b">
        <f>AND($A$2&gt;=_xlfn.NUMBERVALUE(Table_Query_from_MF_DSNP62[[#This Row],[CL_GL_ACCT_FR18]]),$A$2&lt;=_xlfn.NUMBERVALUE(Table_Query_from_MF_DSNP62[[#This Row],[CL_GL_ACCT_TO18]]))</f>
        <v>1</v>
      </c>
      <c r="IY635" s="33" t="b">
        <f>AND($A$2&gt;=_xlfn.NUMBERVALUE(Table_Query_from_MF_DSNP62[[#This Row],[CL_GL_ACCT_FR19]]),$A$2&lt;=_xlfn.NUMBERVALUE(Table_Query_from_MF_DSNP62[[#This Row],[CL_GL_ACCT_TO19]]))</f>
        <v>1</v>
      </c>
      <c r="IZ635" s="33" t="b">
        <f>AND($A$2&gt;=_xlfn.NUMBERVALUE(Table_Query_from_MF_DSNP62[[#This Row],[CL_GL_ACCT_FR20]]),$A$2&lt;=_xlfn.NUMBERVALUE(Table_Query_from_MF_DSNP62[[#This Row],[CL_GL_ACCT_TO20]]))</f>
        <v>1</v>
      </c>
      <c r="JA635" s="33" t="b">
        <f>AND($A$2&gt;=_xlfn.NUMBERVALUE(Table_Query_from_MF_DSNP62[[#This Row],[CL_GL_ACCT_FR21]]),$A$2&lt;=_xlfn.NUMBERVALUE(Table_Query_from_MF_DSNP62[[#This Row],[CL_GL_ACCT_TO21]]))</f>
        <v>1</v>
      </c>
      <c r="JB635" s="33" t="b">
        <f>AND($A$2&gt;=_xlfn.NUMBERVALUE(Table_Query_from_MF_DSNP62[[#This Row],[CL_GL_ACCT_FR22]]),$A$2&lt;=_xlfn.NUMBERVALUE(Table_Query_from_MF_DSNP62[[#This Row],[CL_GL_ACCT_TO22]]))</f>
        <v>1</v>
      </c>
      <c r="JC635" s="33" t="b">
        <f>AND($A$2&gt;=_xlfn.NUMBERVALUE(Table_Query_from_MF_DSNP62[[#This Row],[CL_GL_ACCT_FR23]]),$A$2&lt;=_xlfn.NUMBERVALUE(Table_Query_from_MF_DSNP62[[#This Row],[CL_GL_ACCT_TO23]]))</f>
        <v>1</v>
      </c>
      <c r="JD635" s="33" t="b">
        <f>AND($A$2&gt;=_xlfn.NUMBERVALUE(Table_Query_from_MF_DSNP62[[#This Row],[CL_GL_ACCT_FR24]]),$A$2&lt;=_xlfn.NUMBERVALUE(Table_Query_from_MF_DSNP62[[#This Row],[CL_GL_ACCT_TO24]]))</f>
        <v>1</v>
      </c>
      <c r="JE635" s="33" t="b">
        <f>AND($A$2&gt;=_xlfn.NUMBERVALUE(Table_Query_from_MF_DSNP62[[#This Row],[CL_GL_ACCT_FR25]]),$A$2&lt;=_xlfn.NUMBERVALUE(Table_Query_from_MF_DSNP62[[#This Row],[CL_GL_ACCT_TO25]]))</f>
        <v>1</v>
      </c>
      <c r="JF635" s="33" t="b">
        <f>OR(Table_Query_from_MF_DSNP62[[#This Row],[PairA]:[PairO]])</f>
        <v>1</v>
      </c>
      <c r="JG635" s="33">
        <f>_xlfn.IFNA(MATCH(TRUE,Table_Query_from_MF_DSNP62[[#This Row],[PairA]:[PairO]],0),"none")</f>
        <v>3</v>
      </c>
      <c r="JH635" s="33" t="b">
        <f>AND($B$2&gt;=_xlfn.NUMBERVALUE(Table_Query_from_MF_DSNP62[[#This Row],[CL_CMP_OBJ_FR1]]),$B$2&lt;=_xlfn.NUMBERVALUE(Table_Query_from_MF_DSNP62[[#This Row],[CL_CMP_OBJ_TO1]]))</f>
        <v>0</v>
      </c>
      <c r="JI635" s="33" t="b">
        <f>AND($B$2&gt;=_xlfn.NUMBERVALUE(Table_Query_from_MF_DSNP62[[#This Row],[CL_CMP_OBJ_FR2]]),$B$2&lt;=_xlfn.NUMBERVALUE(Table_Query_from_MF_DSNP62[[#This Row],[CL_CMP_OBJ_TO2]]))</f>
        <v>0</v>
      </c>
      <c r="JJ635" s="33" t="b">
        <f>AND($B$2&gt;=_xlfn.NUMBERVALUE(Table_Query_from_MF_DSNP62[[#This Row],[CL_CMP_OBJ_FR3]]),$B$2&lt;=_xlfn.NUMBERVALUE(Table_Query_from_MF_DSNP62[[#This Row],[CL_CMP_OBJ_TO3]]))</f>
        <v>1</v>
      </c>
      <c r="JK635" s="33" t="b">
        <f>AND($B$2&gt;=_xlfn.NUMBERVALUE(Table_Query_from_MF_DSNP62[[#This Row],[CL_CMP_OBJ_FR4]]),$B$2&lt;=_xlfn.NUMBERVALUE(Table_Query_from_MF_DSNP62[[#This Row],[CL_CMP_OBJ_TO4]]))</f>
        <v>1</v>
      </c>
      <c r="JL635" s="33" t="b">
        <f>AND($B$2&gt;=_xlfn.NUMBERVALUE(Table_Query_from_MF_DSNP62[[#This Row],[CL_CMP_OBJ_FR5]]),$B$2&lt;=_xlfn.NUMBERVALUE(Table_Query_from_MF_DSNP62[[#This Row],[CL_CMP_OBJ_TO5]]))</f>
        <v>1</v>
      </c>
      <c r="JM635" s="33" t="b">
        <f>AND($B$2&gt;=_xlfn.NUMBERVALUE(Table_Query_from_MF_DSNP62[[#This Row],[CL_CMP_OBJ_FR6]]),$B$2&lt;=_xlfn.NUMBERVALUE(Table_Query_from_MF_DSNP62[[#This Row],[CL_CMP_OBJ_TO6]]))</f>
        <v>1</v>
      </c>
      <c r="JN635" s="33" t="b">
        <f>AND($B$2&gt;=_xlfn.NUMBERVALUE(Table_Query_from_MF_DSNP62[[#This Row],[CL_CMP_OBJ_FR7]]),$B$2&lt;=_xlfn.NUMBERVALUE(Table_Query_from_MF_DSNP62[[#This Row],[CL_CMP_OBJ_TO7]]))</f>
        <v>1</v>
      </c>
      <c r="JO635" s="33" t="b">
        <f>AND($B$2&gt;=_xlfn.NUMBERVALUE(Table_Query_from_MF_DSNP62[[#This Row],[CL_CMP_OBJ_FR8]]),$B$2&lt;=_xlfn.NUMBERVALUE(Table_Query_from_MF_DSNP62[[#This Row],[CL_CMP_OBJ_TO8]]))</f>
        <v>1</v>
      </c>
      <c r="JP635" s="33" t="b">
        <f>AND($B$2&gt;=_xlfn.NUMBERVALUE(Table_Query_from_MF_DSNP62[[#This Row],[CL_CMP_OBJ_FR9]]),$B$2&lt;=_xlfn.NUMBERVALUE(Table_Query_from_MF_DSNP62[[#This Row],[CL_CMP_OBJ_TO9]]))</f>
        <v>1</v>
      </c>
      <c r="JQ635" s="33" t="b">
        <f>AND($B$2&gt;=_xlfn.NUMBERVALUE(Table_Query_from_MF_DSNP62[[#This Row],[CL_CMP_OBJ_FR10]]),$B$2&lt;=_xlfn.NUMBERVALUE(Table_Query_from_MF_DSNP62[[#This Row],[CL_CMP_OBJ_TO10]]))</f>
        <v>1</v>
      </c>
      <c r="JR635" s="33" t="b">
        <f>AND($B$2&gt;=_xlfn.NUMBERVALUE(Table_Query_from_MF_DSNP62[[#This Row],[CL_CMP_OBJ_FR11]]),$B$2&lt;=_xlfn.NUMBERVALUE(Table_Query_from_MF_DSNP62[[#This Row],[CL_CMP_OBJ_TO11]]))</f>
        <v>1</v>
      </c>
      <c r="JS635" s="33" t="b">
        <f>AND($B$2&gt;=_xlfn.NUMBERVALUE(Table_Query_from_MF_DSNP62[[#This Row],[CL_CMP_OBJ_FR12]]),$B$2&lt;=_xlfn.NUMBERVALUE(Table_Query_from_MF_DSNP62[[#This Row],[CL_CMP_OBJ_TO12]]))</f>
        <v>1</v>
      </c>
      <c r="JT635" s="33" t="b">
        <f>AND($B$2&gt;=_xlfn.NUMBERVALUE(Table_Query_from_MF_DSNP62[[#This Row],[CL_CMP_OBJ_FR13]]),$B$2&lt;=_xlfn.NUMBERVALUE(Table_Query_from_MF_DSNP62[[#This Row],[CL_CMP_OBJ_TO13]]))</f>
        <v>1</v>
      </c>
      <c r="JU635" s="33" t="b">
        <f>AND($B$2&gt;=_xlfn.NUMBERVALUE(Table_Query_from_MF_DSNP62[[#This Row],[CL_CMP_OBJ_FR14]]),$B$2&lt;=_xlfn.NUMBERVALUE(Table_Query_from_MF_DSNP62[[#This Row],[CL_CMP_OBJ_TO14]]))</f>
        <v>1</v>
      </c>
      <c r="JV635" s="33" t="b">
        <f>AND($B$2&gt;=_xlfn.NUMBERVALUE(Table_Query_from_MF_DSNP62[[#This Row],[CL_CMP_OBJ_FR15]]),$B$2&lt;=_xlfn.NUMBERVALUE(Table_Query_from_MF_DSNP62[[#This Row],[CL_CMP_OBJ_TO15]]))</f>
        <v>1</v>
      </c>
    </row>
    <row r="636" spans="1:282" x14ac:dyDescent="0.25">
      <c r="A636" t="b">
        <f>OR(,Table_Query_from_MF_DSNP62[[#This Row],[Desired GL included as "hard-coded" GL?]],Table_Query_from_MF_DSNP62[[#This Row],[Desired GL included as "Open GL"?]])</f>
        <v>1</v>
      </c>
      <c r="B636" t="b">
        <f>Table_Query_from_MF_DSNP62[[#This Row],[Desired CObj included as "Open CObj"?]]</f>
        <v>1</v>
      </c>
      <c r="C636" t="s">
        <v>996</v>
      </c>
      <c r="D636" t="s">
        <v>2412</v>
      </c>
      <c r="E636" t="s">
        <v>8</v>
      </c>
      <c r="F636" s="24" t="s">
        <v>2</v>
      </c>
      <c r="G636" t="s">
        <v>13</v>
      </c>
      <c r="H636" s="24" t="s">
        <v>444</v>
      </c>
      <c r="I636" t="s">
        <v>444</v>
      </c>
      <c r="J636" s="24" t="s">
        <v>444</v>
      </c>
      <c r="K636" t="s">
        <v>444</v>
      </c>
      <c r="L636" s="24" t="s">
        <v>444</v>
      </c>
      <c r="M636" t="s">
        <v>444</v>
      </c>
      <c r="N636" t="s">
        <v>444</v>
      </c>
      <c r="O636" t="s">
        <v>444</v>
      </c>
      <c r="P636" t="s">
        <v>444</v>
      </c>
      <c r="Q636" t="s">
        <v>15</v>
      </c>
      <c r="R636" t="s">
        <v>444</v>
      </c>
      <c r="S636" t="s">
        <v>442</v>
      </c>
      <c r="T636" t="s">
        <v>447</v>
      </c>
      <c r="U636" t="s">
        <v>444</v>
      </c>
      <c r="V636" t="s">
        <v>444</v>
      </c>
      <c r="W636" t="s">
        <v>442</v>
      </c>
      <c r="X636" t="s">
        <v>442</v>
      </c>
      <c r="Y636" t="s">
        <v>444</v>
      </c>
      <c r="Z636" t="s">
        <v>442</v>
      </c>
      <c r="AA636" t="s">
        <v>444</v>
      </c>
      <c r="AB636" t="s">
        <v>442</v>
      </c>
      <c r="AC636" t="s">
        <v>444</v>
      </c>
      <c r="AD636" t="s">
        <v>15</v>
      </c>
      <c r="AE636" t="s">
        <v>447</v>
      </c>
      <c r="AF636" t="s">
        <v>447</v>
      </c>
      <c r="AG636" t="s">
        <v>442</v>
      </c>
      <c r="AH636" t="s">
        <v>444</v>
      </c>
      <c r="AI636" t="s">
        <v>447</v>
      </c>
      <c r="AJ636" t="s">
        <v>442</v>
      </c>
      <c r="AK636" t="s">
        <v>442</v>
      </c>
      <c r="AL636" t="s">
        <v>444</v>
      </c>
      <c r="AM636" t="s">
        <v>444</v>
      </c>
      <c r="AN636" t="s">
        <v>444</v>
      </c>
      <c r="AO636" t="s">
        <v>444</v>
      </c>
      <c r="AP636" t="s">
        <v>442</v>
      </c>
      <c r="AQ636" t="s">
        <v>1440</v>
      </c>
      <c r="AR636" t="s">
        <v>1451</v>
      </c>
      <c r="AS636" t="s">
        <v>162</v>
      </c>
      <c r="AT636" t="s">
        <v>10</v>
      </c>
      <c r="AU636" t="s">
        <v>444</v>
      </c>
      <c r="AV636" t="s">
        <v>442</v>
      </c>
      <c r="AW636" t="s">
        <v>444</v>
      </c>
      <c r="AX636" t="s">
        <v>444</v>
      </c>
      <c r="AY636" t="s">
        <v>444</v>
      </c>
      <c r="AZ636" t="s">
        <v>7</v>
      </c>
      <c r="BA636" t="s">
        <v>478</v>
      </c>
      <c r="BB636" t="s">
        <v>444</v>
      </c>
      <c r="BC636" t="s">
        <v>444</v>
      </c>
      <c r="BD636" t="s">
        <v>1359</v>
      </c>
      <c r="BE636" t="s">
        <v>2413</v>
      </c>
      <c r="BF636" t="s">
        <v>740</v>
      </c>
      <c r="BG636" t="s">
        <v>444</v>
      </c>
      <c r="BH636" t="s">
        <v>444</v>
      </c>
      <c r="BI636" t="s">
        <v>444</v>
      </c>
      <c r="BJ636" t="s">
        <v>444</v>
      </c>
      <c r="BK636" t="s">
        <v>444</v>
      </c>
      <c r="BL636" t="s">
        <v>444</v>
      </c>
      <c r="BM636" t="s">
        <v>444</v>
      </c>
      <c r="BN636" t="s">
        <v>444</v>
      </c>
      <c r="BO636" t="s">
        <v>444</v>
      </c>
      <c r="BP636" t="s">
        <v>444</v>
      </c>
      <c r="BQ636" t="s">
        <v>444</v>
      </c>
      <c r="BR636" t="s">
        <v>444</v>
      </c>
      <c r="BS636" t="s">
        <v>444</v>
      </c>
      <c r="BT636" t="s">
        <v>444</v>
      </c>
      <c r="BU636" t="s">
        <v>444</v>
      </c>
      <c r="BV636" t="s">
        <v>444</v>
      </c>
      <c r="BW636" t="s">
        <v>444</v>
      </c>
      <c r="BX636" t="s">
        <v>444</v>
      </c>
      <c r="BY636" t="s">
        <v>444</v>
      </c>
      <c r="BZ636" t="s">
        <v>444</v>
      </c>
      <c r="CA636" t="s">
        <v>444</v>
      </c>
      <c r="CB636" t="s">
        <v>444</v>
      </c>
      <c r="CC636" t="s">
        <v>1360</v>
      </c>
      <c r="CD636" t="s">
        <v>852</v>
      </c>
      <c r="CE636" t="s">
        <v>444</v>
      </c>
      <c r="CF636" t="s">
        <v>444</v>
      </c>
      <c r="CG636" t="s">
        <v>444</v>
      </c>
      <c r="CH636" t="s">
        <v>444</v>
      </c>
      <c r="CI636" t="s">
        <v>444</v>
      </c>
      <c r="CJ636" t="s">
        <v>444</v>
      </c>
      <c r="CK636" t="s">
        <v>444</v>
      </c>
      <c r="CL636" t="s">
        <v>444</v>
      </c>
      <c r="CM636" t="s">
        <v>444</v>
      </c>
      <c r="CN636" t="s">
        <v>444</v>
      </c>
      <c r="CO636" t="s">
        <v>444</v>
      </c>
      <c r="CP636" t="s">
        <v>444</v>
      </c>
      <c r="CQ636" t="s">
        <v>444</v>
      </c>
      <c r="CR636" t="s">
        <v>444</v>
      </c>
      <c r="CS636" t="s">
        <v>444</v>
      </c>
      <c r="CT636" t="s">
        <v>444</v>
      </c>
      <c r="CU636" t="s">
        <v>444</v>
      </c>
      <c r="CV636" t="s">
        <v>2952</v>
      </c>
      <c r="CW636" t="s">
        <v>2736</v>
      </c>
      <c r="CX636" t="s">
        <v>2953</v>
      </c>
      <c r="CY636" t="s">
        <v>1370</v>
      </c>
      <c r="CZ636" t="s">
        <v>1371</v>
      </c>
      <c r="DA636" t="s">
        <v>444</v>
      </c>
      <c r="DB636" t="s">
        <v>444</v>
      </c>
      <c r="DC636" t="s">
        <v>444</v>
      </c>
      <c r="DD636" t="s">
        <v>444</v>
      </c>
      <c r="DE636" t="s">
        <v>444</v>
      </c>
      <c r="DF636" t="s">
        <v>444</v>
      </c>
      <c r="DG636" t="s">
        <v>444</v>
      </c>
      <c r="DH636" t="s">
        <v>444</v>
      </c>
      <c r="DI636" t="s">
        <v>443</v>
      </c>
      <c r="DJ636" t="s">
        <v>282</v>
      </c>
      <c r="DK636" t="s">
        <v>1440</v>
      </c>
      <c r="DL636" t="s">
        <v>444</v>
      </c>
      <c r="DM636" t="s">
        <v>444</v>
      </c>
      <c r="DN636" t="s">
        <v>444</v>
      </c>
      <c r="DO636" t="s">
        <v>444</v>
      </c>
      <c r="DP636" t="s">
        <v>444</v>
      </c>
      <c r="DQ636" t="s">
        <v>444</v>
      </c>
      <c r="DR636" t="s">
        <v>444</v>
      </c>
      <c r="DS636" t="s">
        <v>444</v>
      </c>
      <c r="DT636" s="24" t="s">
        <v>444</v>
      </c>
      <c r="DU636" s="24" t="s">
        <v>444</v>
      </c>
      <c r="DV636" t="s">
        <v>444</v>
      </c>
      <c r="DW636" t="s">
        <v>444</v>
      </c>
      <c r="DX636" s="24" t="s">
        <v>444</v>
      </c>
      <c r="DY636" s="24" t="s">
        <v>444</v>
      </c>
      <c r="DZ636" t="s">
        <v>444</v>
      </c>
      <c r="EA636" t="s">
        <v>444</v>
      </c>
      <c r="EB636" s="24" t="s">
        <v>444</v>
      </c>
      <c r="EC636" s="24" t="s">
        <v>444</v>
      </c>
      <c r="ED636" t="s">
        <v>444</v>
      </c>
      <c r="EE636" t="s">
        <v>444</v>
      </c>
      <c r="EF636" s="24" t="s">
        <v>444</v>
      </c>
      <c r="EG636" s="24" t="s">
        <v>444</v>
      </c>
      <c r="EH636" t="s">
        <v>444</v>
      </c>
      <c r="EI636" t="s">
        <v>444</v>
      </c>
      <c r="EJ636" s="24" t="s">
        <v>444</v>
      </c>
      <c r="EK636" s="24" t="s">
        <v>444</v>
      </c>
      <c r="EL636" t="s">
        <v>444</v>
      </c>
      <c r="EM636" t="s">
        <v>444</v>
      </c>
      <c r="EN636" s="24" t="s">
        <v>444</v>
      </c>
      <c r="EO636" s="24" t="s">
        <v>444</v>
      </c>
      <c r="EP636" t="s">
        <v>444</v>
      </c>
      <c r="EQ636" t="s">
        <v>444</v>
      </c>
      <c r="ER636" s="24" t="s">
        <v>444</v>
      </c>
      <c r="ES636" s="24" t="s">
        <v>444</v>
      </c>
      <c r="ET636" t="s">
        <v>444</v>
      </c>
      <c r="EU636" t="s">
        <v>444</v>
      </c>
      <c r="EV636" s="24" t="s">
        <v>444</v>
      </c>
      <c r="EW636" s="24" t="s">
        <v>444</v>
      </c>
      <c r="EX636" t="s">
        <v>444</v>
      </c>
      <c r="EY636" t="s">
        <v>444</v>
      </c>
      <c r="EZ636" s="24" t="s">
        <v>444</v>
      </c>
      <c r="FA636" s="24" t="s">
        <v>444</v>
      </c>
      <c r="FB636" t="s">
        <v>444</v>
      </c>
      <c r="FC636" t="s">
        <v>444</v>
      </c>
      <c r="FD636" s="24" t="s">
        <v>444</v>
      </c>
      <c r="FE636" s="24" t="s">
        <v>444</v>
      </c>
      <c r="FF636" t="s">
        <v>444</v>
      </c>
      <c r="FG636" t="s">
        <v>444</v>
      </c>
      <c r="FH636" s="24" t="s">
        <v>444</v>
      </c>
      <c r="FI636" s="24" t="s">
        <v>444</v>
      </c>
      <c r="FJ636" t="s">
        <v>444</v>
      </c>
      <c r="FK636" t="s">
        <v>444</v>
      </c>
      <c r="FL636" s="24" t="s">
        <v>444</v>
      </c>
      <c r="FM636" s="24" t="s">
        <v>444</v>
      </c>
      <c r="FN636" t="s">
        <v>444</v>
      </c>
      <c r="FO636" t="s">
        <v>444</v>
      </c>
      <c r="FP636" s="24" t="s">
        <v>444</v>
      </c>
      <c r="FQ636" s="24" t="s">
        <v>444</v>
      </c>
      <c r="FR636" t="s">
        <v>444</v>
      </c>
      <c r="FS636" t="s">
        <v>444</v>
      </c>
      <c r="FT636" s="24" t="s">
        <v>444</v>
      </c>
      <c r="FU636" s="24" t="s">
        <v>444</v>
      </c>
      <c r="FV636" t="s">
        <v>444</v>
      </c>
      <c r="FW636" t="s">
        <v>444</v>
      </c>
      <c r="FX636" s="24" t="s">
        <v>444</v>
      </c>
      <c r="FY636" s="24" t="s">
        <v>444</v>
      </c>
      <c r="FZ636" t="s">
        <v>444</v>
      </c>
      <c r="GA636" t="s">
        <v>444</v>
      </c>
      <c r="GB636" s="24" t="s">
        <v>444</v>
      </c>
      <c r="GC636" s="24" t="s">
        <v>444</v>
      </c>
      <c r="GD636" t="s">
        <v>444</v>
      </c>
      <c r="GE636" t="s">
        <v>444</v>
      </c>
      <c r="GF636" s="24" t="s">
        <v>444</v>
      </c>
      <c r="GG636" s="24" t="s">
        <v>444</v>
      </c>
      <c r="GH636" t="s">
        <v>444</v>
      </c>
      <c r="GI636" s="24" t="s">
        <v>444</v>
      </c>
      <c r="GJ636" s="24" t="s">
        <v>444</v>
      </c>
      <c r="GK636" t="s">
        <v>444</v>
      </c>
      <c r="GL636" t="s">
        <v>444</v>
      </c>
      <c r="GM636" s="24" t="s">
        <v>444</v>
      </c>
      <c r="GN636" s="24" t="s">
        <v>444</v>
      </c>
      <c r="GO636" t="s">
        <v>444</v>
      </c>
      <c r="GP636" t="s">
        <v>444</v>
      </c>
      <c r="GQ636" s="24" t="s">
        <v>444</v>
      </c>
      <c r="GR636" s="24" t="s">
        <v>444</v>
      </c>
      <c r="GS636" t="s">
        <v>444</v>
      </c>
      <c r="GT636" t="s">
        <v>444</v>
      </c>
      <c r="GU636" s="24" t="s">
        <v>444</v>
      </c>
      <c r="GV636" s="24" t="s">
        <v>444</v>
      </c>
      <c r="GW636" t="s">
        <v>444</v>
      </c>
      <c r="GX636" t="s">
        <v>444</v>
      </c>
      <c r="GY636" s="24" t="s">
        <v>444</v>
      </c>
      <c r="GZ636" s="24" t="s">
        <v>444</v>
      </c>
      <c r="HA636" t="s">
        <v>444</v>
      </c>
      <c r="HB636" t="s">
        <v>444</v>
      </c>
      <c r="HC636" s="24" t="s">
        <v>444</v>
      </c>
      <c r="HD636" s="24" t="s">
        <v>444</v>
      </c>
      <c r="HE636" t="s">
        <v>444</v>
      </c>
      <c r="HF636" t="s">
        <v>444</v>
      </c>
      <c r="HG636" s="24" t="s">
        <v>444</v>
      </c>
      <c r="HH636" s="24" t="s">
        <v>444</v>
      </c>
      <c r="HI636" t="s">
        <v>444</v>
      </c>
      <c r="HJ636" t="s">
        <v>444</v>
      </c>
      <c r="HK636" s="24" t="s">
        <v>444</v>
      </c>
      <c r="HL636" s="24" t="s">
        <v>444</v>
      </c>
      <c r="HM636" t="s">
        <v>444</v>
      </c>
      <c r="HN636" t="s">
        <v>444</v>
      </c>
      <c r="HO636" s="24" t="s">
        <v>444</v>
      </c>
      <c r="HP636" s="24" t="s">
        <v>444</v>
      </c>
      <c r="HQ636" t="s">
        <v>444</v>
      </c>
      <c r="HR636" t="s">
        <v>444</v>
      </c>
      <c r="HS636" s="24" t="s">
        <v>444</v>
      </c>
      <c r="HT636" s="24" t="s">
        <v>444</v>
      </c>
      <c r="HU636" t="s">
        <v>444</v>
      </c>
      <c r="HV636" t="s">
        <v>444</v>
      </c>
      <c r="HW636" s="24" t="s">
        <v>444</v>
      </c>
      <c r="HX636" s="24" t="s">
        <v>444</v>
      </c>
      <c r="HY636" t="s">
        <v>444</v>
      </c>
      <c r="HZ636" t="s">
        <v>444</v>
      </c>
      <c r="IA636" t="s">
        <v>2952</v>
      </c>
      <c r="IB636" t="s">
        <v>2736</v>
      </c>
      <c r="IC636" t="s">
        <v>2954</v>
      </c>
      <c r="ID636" s="33" t="b" cm="1">
        <f t="array" ref="ID636">_xlfn.IFNA(MATCH($A$2,_xlfn.NUMBERVALUE(Table_Query_from_MF_DSNP62[[#This Row],[CL_GLACCT_DR1]:[CL_GLACCT_CR4]]),0),0)&gt;=1</f>
        <v>1</v>
      </c>
      <c r="IE636" s="33" t="b">
        <f>OR(Table_Query_from_MF_DSNP62[[#This Row],[Pair1]:[Pair25]])</f>
        <v>1</v>
      </c>
      <c r="IF636" s="33">
        <f>_xlfn.IFNA(MATCH(TRUE,Table_Query_from_MF_DSNP62[[#This Row],[Pair1]:[Pair25]],0),"none")</f>
        <v>1</v>
      </c>
      <c r="IG636" s="33" t="b">
        <f>AND($A$2&gt;=_xlfn.NUMBERVALUE(Table_Query_from_MF_DSNP62[[#This Row],[CL_GL_ACCT_FR1]]),$A$2&lt;=_xlfn.NUMBERVALUE(Table_Query_from_MF_DSNP62[[#This Row],[CL_GL_ACCT_TO1]]))</f>
        <v>1</v>
      </c>
      <c r="IH636" s="33" t="b">
        <f>AND($A$2&gt;=_xlfn.NUMBERVALUE(Table_Query_from_MF_DSNP62[[#This Row],[CL_GL_ACCT_FR2]]),$A$2&lt;=_xlfn.NUMBERVALUE(Table_Query_from_MF_DSNP62[[#This Row],[CL_GL_ACCT_TO2]]))</f>
        <v>1</v>
      </c>
      <c r="II636" s="33" t="b">
        <f>AND($A$2&gt;=_xlfn.NUMBERVALUE(Table_Query_from_MF_DSNP62[[#This Row],[CL_GL_ACCT_FR3]]),$A$2&lt;=_xlfn.NUMBERVALUE(Table_Query_from_MF_DSNP62[[#This Row],[CL_GL_ACCT_TO3]]))</f>
        <v>1</v>
      </c>
      <c r="IJ636" s="33" t="b">
        <f>AND($A$2&gt;=_xlfn.NUMBERVALUE(Table_Query_from_MF_DSNP62[[#This Row],[CL_GL_ACCT_FR4]]),$A$2&lt;=_xlfn.NUMBERVALUE(Table_Query_from_MF_DSNP62[[#This Row],[CL_GL_ACCT_TO4]]))</f>
        <v>1</v>
      </c>
      <c r="IK636" s="33" t="b">
        <f>AND($A$2&gt;=_xlfn.NUMBERVALUE(Table_Query_from_MF_DSNP62[[#This Row],[CL_GL_ACCT_FR5]]),$A$2&lt;=_xlfn.NUMBERVALUE(Table_Query_from_MF_DSNP62[[#This Row],[CL_GL_ACCT_TO5]]))</f>
        <v>1</v>
      </c>
      <c r="IL636" s="33" t="b">
        <f>AND($A$2&gt;=_xlfn.NUMBERVALUE(Table_Query_from_MF_DSNP62[[#This Row],[CL_GL_ACCT_FR6]]),$A$2&lt;=_xlfn.NUMBERVALUE(Table_Query_from_MF_DSNP62[[#This Row],[CL_GL_ACCT_TO6]]))</f>
        <v>1</v>
      </c>
      <c r="IM636" s="33" t="b">
        <f>AND($A$2&gt;=_xlfn.NUMBERVALUE(Table_Query_from_MF_DSNP62[[#This Row],[CL_GL_ACCT_FR7]]),$A$2&lt;=_xlfn.NUMBERVALUE(Table_Query_from_MF_DSNP62[[#This Row],[CL_GL_ACCT_TO7]]))</f>
        <v>1</v>
      </c>
      <c r="IN636" s="33" t="b">
        <f>AND($A$2&gt;=_xlfn.NUMBERVALUE(Table_Query_from_MF_DSNP62[[#This Row],[CL_GL_ACCT_FR8]]),$A$2&lt;=_xlfn.NUMBERVALUE(Table_Query_from_MF_DSNP62[[#This Row],[CL_GL_ACCT_TO8]]))</f>
        <v>1</v>
      </c>
      <c r="IO636" s="33" t="b">
        <f>AND($A$2&gt;=_xlfn.NUMBERVALUE(Table_Query_from_MF_DSNP62[[#This Row],[CL_GL_ACCT_FR9]]),$A$2&lt;=_xlfn.NUMBERVALUE(Table_Query_from_MF_DSNP62[[#This Row],[CL_GL_ACCT_TO9]]))</f>
        <v>1</v>
      </c>
      <c r="IP636" s="33" t="b">
        <f>AND($A$2&gt;=_xlfn.NUMBERVALUE(Table_Query_from_MF_DSNP62[[#This Row],[CL_GL_ACCT_FR10]]),$A$2&lt;=_xlfn.NUMBERVALUE(Table_Query_from_MF_DSNP62[[#This Row],[CL_GL_ACCT_TO10]]))</f>
        <v>1</v>
      </c>
      <c r="IQ636" s="33" t="b">
        <f>AND($A$2&gt;=_xlfn.NUMBERVALUE(Table_Query_from_MF_DSNP62[[#This Row],[CL_GL_ACCT_FR11]]),$A$2&lt;=_xlfn.NUMBERVALUE(Table_Query_from_MF_DSNP62[[#This Row],[CL_GL_ACCT_TO11]]))</f>
        <v>1</v>
      </c>
      <c r="IR636" s="33" t="b">
        <f>AND($A$2&gt;=_xlfn.NUMBERVALUE(Table_Query_from_MF_DSNP62[[#This Row],[CL_GL_ACCT_FR12]]),$A$2&lt;=_xlfn.NUMBERVALUE(Table_Query_from_MF_DSNP62[[#This Row],[CL_GL_ACCT_TO12]]))</f>
        <v>1</v>
      </c>
      <c r="IS636" s="33" t="b">
        <f>AND($A$2&gt;=_xlfn.NUMBERVALUE(Table_Query_from_MF_DSNP62[[#This Row],[CL_GL_ACCT_FR13]]),$A$2&lt;=_xlfn.NUMBERVALUE(Table_Query_from_MF_DSNP62[[#This Row],[CL_GL_ACCT_TO13]]))</f>
        <v>1</v>
      </c>
      <c r="IT636" s="33" t="b">
        <f>AND($A$2&gt;=_xlfn.NUMBERVALUE(Table_Query_from_MF_DSNP62[[#This Row],[CL_GL_ACCT_FR14]]),$A$2&lt;=_xlfn.NUMBERVALUE(Table_Query_from_MF_DSNP62[[#This Row],[CL_GL_ACCT_TO14]]))</f>
        <v>1</v>
      </c>
      <c r="IU636" s="33" t="b">
        <f>AND($A$2&gt;=_xlfn.NUMBERVALUE(Table_Query_from_MF_DSNP62[[#This Row],[CL_GL_ACCT_FR15]]),$A$2&lt;=_xlfn.NUMBERVALUE(Table_Query_from_MF_DSNP62[[#This Row],[CL_GL_ACCT_TO15]]))</f>
        <v>1</v>
      </c>
      <c r="IV636" s="33" t="b">
        <f>AND($A$2&gt;=_xlfn.NUMBERVALUE(Table_Query_from_MF_DSNP62[[#This Row],[CL_GL_ACCT_FR16]]),$A$2&lt;=_xlfn.NUMBERVALUE(Table_Query_from_MF_DSNP62[[#This Row],[CL_GL_ACCT_TO16]]))</f>
        <v>1</v>
      </c>
      <c r="IW636" s="33" t="b">
        <f>AND($A$2&gt;=_xlfn.NUMBERVALUE(Table_Query_from_MF_DSNP62[[#This Row],[CL_GL_ACCT_FR17]]),$A$2&lt;=_xlfn.NUMBERVALUE(Table_Query_from_MF_DSNP62[[#This Row],[CL_GL_ACCT_TO17]]))</f>
        <v>1</v>
      </c>
      <c r="IX636" s="33" t="b">
        <f>AND($A$2&gt;=_xlfn.NUMBERVALUE(Table_Query_from_MF_DSNP62[[#This Row],[CL_GL_ACCT_FR18]]),$A$2&lt;=_xlfn.NUMBERVALUE(Table_Query_from_MF_DSNP62[[#This Row],[CL_GL_ACCT_TO18]]))</f>
        <v>1</v>
      </c>
      <c r="IY636" s="33" t="b">
        <f>AND($A$2&gt;=_xlfn.NUMBERVALUE(Table_Query_from_MF_DSNP62[[#This Row],[CL_GL_ACCT_FR19]]),$A$2&lt;=_xlfn.NUMBERVALUE(Table_Query_from_MF_DSNP62[[#This Row],[CL_GL_ACCT_TO19]]))</f>
        <v>1</v>
      </c>
      <c r="IZ636" s="33" t="b">
        <f>AND($A$2&gt;=_xlfn.NUMBERVALUE(Table_Query_from_MF_DSNP62[[#This Row],[CL_GL_ACCT_FR20]]),$A$2&lt;=_xlfn.NUMBERVALUE(Table_Query_from_MF_DSNP62[[#This Row],[CL_GL_ACCT_TO20]]))</f>
        <v>1</v>
      </c>
      <c r="JA636" s="33" t="b">
        <f>AND($A$2&gt;=_xlfn.NUMBERVALUE(Table_Query_from_MF_DSNP62[[#This Row],[CL_GL_ACCT_FR21]]),$A$2&lt;=_xlfn.NUMBERVALUE(Table_Query_from_MF_DSNP62[[#This Row],[CL_GL_ACCT_TO21]]))</f>
        <v>1</v>
      </c>
      <c r="JB636" s="33" t="b">
        <f>AND($A$2&gt;=_xlfn.NUMBERVALUE(Table_Query_from_MF_DSNP62[[#This Row],[CL_GL_ACCT_FR22]]),$A$2&lt;=_xlfn.NUMBERVALUE(Table_Query_from_MF_DSNP62[[#This Row],[CL_GL_ACCT_TO22]]))</f>
        <v>1</v>
      </c>
      <c r="JC636" s="33" t="b">
        <f>AND($A$2&gt;=_xlfn.NUMBERVALUE(Table_Query_from_MF_DSNP62[[#This Row],[CL_GL_ACCT_FR23]]),$A$2&lt;=_xlfn.NUMBERVALUE(Table_Query_from_MF_DSNP62[[#This Row],[CL_GL_ACCT_TO23]]))</f>
        <v>1</v>
      </c>
      <c r="JD636" s="33" t="b">
        <f>AND($A$2&gt;=_xlfn.NUMBERVALUE(Table_Query_from_MF_DSNP62[[#This Row],[CL_GL_ACCT_FR24]]),$A$2&lt;=_xlfn.NUMBERVALUE(Table_Query_from_MF_DSNP62[[#This Row],[CL_GL_ACCT_TO24]]))</f>
        <v>1</v>
      </c>
      <c r="JE636" s="33" t="b">
        <f>AND($A$2&gt;=_xlfn.NUMBERVALUE(Table_Query_from_MF_DSNP62[[#This Row],[CL_GL_ACCT_FR25]]),$A$2&lt;=_xlfn.NUMBERVALUE(Table_Query_from_MF_DSNP62[[#This Row],[CL_GL_ACCT_TO25]]))</f>
        <v>1</v>
      </c>
      <c r="JF636" s="33" t="b">
        <f>OR(Table_Query_from_MF_DSNP62[[#This Row],[PairA]:[PairO]])</f>
        <v>1</v>
      </c>
      <c r="JG636" s="33">
        <f>_xlfn.IFNA(MATCH(TRUE,Table_Query_from_MF_DSNP62[[#This Row],[PairA]:[PairO]],0),"none")</f>
        <v>1</v>
      </c>
      <c r="JH636" s="33" t="b">
        <f>AND($B$2&gt;=_xlfn.NUMBERVALUE(Table_Query_from_MF_DSNP62[[#This Row],[CL_CMP_OBJ_FR1]]),$B$2&lt;=_xlfn.NUMBERVALUE(Table_Query_from_MF_DSNP62[[#This Row],[CL_CMP_OBJ_TO1]]))</f>
        <v>1</v>
      </c>
      <c r="JI636" s="33" t="b">
        <f>AND($B$2&gt;=_xlfn.NUMBERVALUE(Table_Query_from_MF_DSNP62[[#This Row],[CL_CMP_OBJ_FR2]]),$B$2&lt;=_xlfn.NUMBERVALUE(Table_Query_from_MF_DSNP62[[#This Row],[CL_CMP_OBJ_TO2]]))</f>
        <v>1</v>
      </c>
      <c r="JJ636" s="33" t="b">
        <f>AND($B$2&gt;=_xlfn.NUMBERVALUE(Table_Query_from_MF_DSNP62[[#This Row],[CL_CMP_OBJ_FR3]]),$B$2&lt;=_xlfn.NUMBERVALUE(Table_Query_from_MF_DSNP62[[#This Row],[CL_CMP_OBJ_TO3]]))</f>
        <v>1</v>
      </c>
      <c r="JK636" s="33" t="b">
        <f>AND($B$2&gt;=_xlfn.NUMBERVALUE(Table_Query_from_MF_DSNP62[[#This Row],[CL_CMP_OBJ_FR4]]),$B$2&lt;=_xlfn.NUMBERVALUE(Table_Query_from_MF_DSNP62[[#This Row],[CL_CMP_OBJ_TO4]]))</f>
        <v>1</v>
      </c>
      <c r="JL636" s="33" t="b">
        <f>AND($B$2&gt;=_xlfn.NUMBERVALUE(Table_Query_from_MF_DSNP62[[#This Row],[CL_CMP_OBJ_FR5]]),$B$2&lt;=_xlfn.NUMBERVALUE(Table_Query_from_MF_DSNP62[[#This Row],[CL_CMP_OBJ_TO5]]))</f>
        <v>1</v>
      </c>
      <c r="JM636" s="33" t="b">
        <f>AND($B$2&gt;=_xlfn.NUMBERVALUE(Table_Query_from_MF_DSNP62[[#This Row],[CL_CMP_OBJ_FR6]]),$B$2&lt;=_xlfn.NUMBERVALUE(Table_Query_from_MF_DSNP62[[#This Row],[CL_CMP_OBJ_TO6]]))</f>
        <v>1</v>
      </c>
      <c r="JN636" s="33" t="b">
        <f>AND($B$2&gt;=_xlfn.NUMBERVALUE(Table_Query_from_MF_DSNP62[[#This Row],[CL_CMP_OBJ_FR7]]),$B$2&lt;=_xlfn.NUMBERVALUE(Table_Query_from_MF_DSNP62[[#This Row],[CL_CMP_OBJ_TO7]]))</f>
        <v>1</v>
      </c>
      <c r="JO636" s="33" t="b">
        <f>AND($B$2&gt;=_xlfn.NUMBERVALUE(Table_Query_from_MF_DSNP62[[#This Row],[CL_CMP_OBJ_FR8]]),$B$2&lt;=_xlfn.NUMBERVALUE(Table_Query_from_MF_DSNP62[[#This Row],[CL_CMP_OBJ_TO8]]))</f>
        <v>1</v>
      </c>
      <c r="JP636" s="33" t="b">
        <f>AND($B$2&gt;=_xlfn.NUMBERVALUE(Table_Query_from_MF_DSNP62[[#This Row],[CL_CMP_OBJ_FR9]]),$B$2&lt;=_xlfn.NUMBERVALUE(Table_Query_from_MF_DSNP62[[#This Row],[CL_CMP_OBJ_TO9]]))</f>
        <v>1</v>
      </c>
      <c r="JQ636" s="33" t="b">
        <f>AND($B$2&gt;=_xlfn.NUMBERVALUE(Table_Query_from_MF_DSNP62[[#This Row],[CL_CMP_OBJ_FR10]]),$B$2&lt;=_xlfn.NUMBERVALUE(Table_Query_from_MF_DSNP62[[#This Row],[CL_CMP_OBJ_TO10]]))</f>
        <v>1</v>
      </c>
      <c r="JR636" s="33" t="b">
        <f>AND($B$2&gt;=_xlfn.NUMBERVALUE(Table_Query_from_MF_DSNP62[[#This Row],[CL_CMP_OBJ_FR11]]),$B$2&lt;=_xlfn.NUMBERVALUE(Table_Query_from_MF_DSNP62[[#This Row],[CL_CMP_OBJ_TO11]]))</f>
        <v>1</v>
      </c>
      <c r="JS636" s="33" t="b">
        <f>AND($B$2&gt;=_xlfn.NUMBERVALUE(Table_Query_from_MF_DSNP62[[#This Row],[CL_CMP_OBJ_FR12]]),$B$2&lt;=_xlfn.NUMBERVALUE(Table_Query_from_MF_DSNP62[[#This Row],[CL_CMP_OBJ_TO12]]))</f>
        <v>1</v>
      </c>
      <c r="JT636" s="33" t="b">
        <f>AND($B$2&gt;=_xlfn.NUMBERVALUE(Table_Query_from_MF_DSNP62[[#This Row],[CL_CMP_OBJ_FR13]]),$B$2&lt;=_xlfn.NUMBERVALUE(Table_Query_from_MF_DSNP62[[#This Row],[CL_CMP_OBJ_TO13]]))</f>
        <v>1</v>
      </c>
      <c r="JU636" s="33" t="b">
        <f>AND($B$2&gt;=_xlfn.NUMBERVALUE(Table_Query_from_MF_DSNP62[[#This Row],[CL_CMP_OBJ_FR14]]),$B$2&lt;=_xlfn.NUMBERVALUE(Table_Query_from_MF_DSNP62[[#This Row],[CL_CMP_OBJ_TO14]]))</f>
        <v>1</v>
      </c>
      <c r="JV636" s="33" t="b">
        <f>AND($B$2&gt;=_xlfn.NUMBERVALUE(Table_Query_from_MF_DSNP62[[#This Row],[CL_CMP_OBJ_FR15]]),$B$2&lt;=_xlfn.NUMBERVALUE(Table_Query_from_MF_DSNP62[[#This Row],[CL_CMP_OBJ_TO15]]))</f>
        <v>1</v>
      </c>
    </row>
    <row r="637" spans="1:282" x14ac:dyDescent="0.25">
      <c r="A637" t="b">
        <f>OR(,Table_Query_from_MF_DSNP62[[#This Row],[Desired GL included as "hard-coded" GL?]],Table_Query_from_MF_DSNP62[[#This Row],[Desired GL included as "Open GL"?]])</f>
        <v>1</v>
      </c>
      <c r="B637" t="b">
        <f>Table_Query_from_MF_DSNP62[[#This Row],[Desired CObj included as "Open CObj"?]]</f>
        <v>1</v>
      </c>
      <c r="C637" t="s">
        <v>2413</v>
      </c>
      <c r="D637" t="s">
        <v>2414</v>
      </c>
      <c r="E637" t="s">
        <v>8</v>
      </c>
      <c r="F637" s="24" t="s">
        <v>13</v>
      </c>
      <c r="G637" t="s">
        <v>41</v>
      </c>
      <c r="H637" s="24" t="s">
        <v>424</v>
      </c>
      <c r="I637" t="s">
        <v>421</v>
      </c>
      <c r="J637" s="24" t="s">
        <v>444</v>
      </c>
      <c r="K637" t="s">
        <v>444</v>
      </c>
      <c r="L637" s="24" t="s">
        <v>444</v>
      </c>
      <c r="M637" t="s">
        <v>444</v>
      </c>
      <c r="N637" t="s">
        <v>444</v>
      </c>
      <c r="O637" t="s">
        <v>444</v>
      </c>
      <c r="P637" t="s">
        <v>444</v>
      </c>
      <c r="Q637" t="s">
        <v>15</v>
      </c>
      <c r="R637" t="s">
        <v>15</v>
      </c>
      <c r="S637" t="s">
        <v>442</v>
      </c>
      <c r="T637" t="s">
        <v>447</v>
      </c>
      <c r="U637" t="s">
        <v>444</v>
      </c>
      <c r="V637" t="s">
        <v>444</v>
      </c>
      <c r="W637" t="s">
        <v>447</v>
      </c>
      <c r="X637" t="s">
        <v>444</v>
      </c>
      <c r="Y637" t="s">
        <v>444</v>
      </c>
      <c r="Z637" t="s">
        <v>442</v>
      </c>
      <c r="AA637" t="s">
        <v>444</v>
      </c>
      <c r="AB637" t="s">
        <v>442</v>
      </c>
      <c r="AC637" t="s">
        <v>444</v>
      </c>
      <c r="AD637" t="s">
        <v>447</v>
      </c>
      <c r="AE637" t="s">
        <v>447</v>
      </c>
      <c r="AF637" t="s">
        <v>447</v>
      </c>
      <c r="AG637" t="s">
        <v>442</v>
      </c>
      <c r="AH637" t="s">
        <v>447</v>
      </c>
      <c r="AI637" t="s">
        <v>447</v>
      </c>
      <c r="AJ637" t="s">
        <v>442</v>
      </c>
      <c r="AK637" t="s">
        <v>444</v>
      </c>
      <c r="AL637" t="s">
        <v>444</v>
      </c>
      <c r="AM637" t="s">
        <v>444</v>
      </c>
      <c r="AN637" t="s">
        <v>444</v>
      </c>
      <c r="AO637" t="s">
        <v>444</v>
      </c>
      <c r="AP637" t="s">
        <v>442</v>
      </c>
      <c r="AQ637" t="s">
        <v>282</v>
      </c>
      <c r="AR637" t="s">
        <v>1451</v>
      </c>
      <c r="AS637" t="s">
        <v>162</v>
      </c>
      <c r="AT637" t="s">
        <v>10</v>
      </c>
      <c r="AU637" t="s">
        <v>444</v>
      </c>
      <c r="AV637" t="s">
        <v>442</v>
      </c>
      <c r="AW637" t="s">
        <v>444</v>
      </c>
      <c r="AX637" t="s">
        <v>444</v>
      </c>
      <c r="AY637" t="s">
        <v>444</v>
      </c>
      <c r="AZ637" t="s">
        <v>7</v>
      </c>
      <c r="BA637" t="s">
        <v>478</v>
      </c>
      <c r="BB637" t="s">
        <v>444</v>
      </c>
      <c r="BC637" t="s">
        <v>444</v>
      </c>
      <c r="BD637" t="s">
        <v>1359</v>
      </c>
      <c r="BE637" t="s">
        <v>996</v>
      </c>
      <c r="BF637" t="s">
        <v>1360</v>
      </c>
      <c r="BG637" t="s">
        <v>1360</v>
      </c>
      <c r="BH637" t="s">
        <v>755</v>
      </c>
      <c r="BI637" t="s">
        <v>529</v>
      </c>
      <c r="BJ637" t="s">
        <v>282</v>
      </c>
      <c r="BK637" t="s">
        <v>282</v>
      </c>
      <c r="BL637" t="s">
        <v>1360</v>
      </c>
      <c r="BM637" t="s">
        <v>758</v>
      </c>
      <c r="BN637" t="s">
        <v>529</v>
      </c>
      <c r="BO637" t="s">
        <v>282</v>
      </c>
      <c r="BP637" t="s">
        <v>282</v>
      </c>
      <c r="BQ637" t="s">
        <v>740</v>
      </c>
      <c r="BR637" t="s">
        <v>1487</v>
      </c>
      <c r="BS637" t="s">
        <v>444</v>
      </c>
      <c r="BT637" t="s">
        <v>740</v>
      </c>
      <c r="BU637" t="s">
        <v>911</v>
      </c>
      <c r="BV637" t="s">
        <v>444</v>
      </c>
      <c r="BW637" t="s">
        <v>740</v>
      </c>
      <c r="BX637" t="s">
        <v>1487</v>
      </c>
      <c r="BY637" t="s">
        <v>444</v>
      </c>
      <c r="BZ637" t="s">
        <v>740</v>
      </c>
      <c r="CA637" t="s">
        <v>911</v>
      </c>
      <c r="CB637" t="s">
        <v>444</v>
      </c>
      <c r="CC637" t="s">
        <v>740</v>
      </c>
      <c r="CD637" t="s">
        <v>1487</v>
      </c>
      <c r="CE637" t="s">
        <v>444</v>
      </c>
      <c r="CF637" t="s">
        <v>444</v>
      </c>
      <c r="CG637" t="s">
        <v>444</v>
      </c>
      <c r="CH637" t="s">
        <v>444</v>
      </c>
      <c r="CI637" t="s">
        <v>740</v>
      </c>
      <c r="CJ637" t="s">
        <v>1487</v>
      </c>
      <c r="CK637" t="s">
        <v>444</v>
      </c>
      <c r="CL637" t="s">
        <v>740</v>
      </c>
      <c r="CM637" t="s">
        <v>911</v>
      </c>
      <c r="CN637" t="s">
        <v>444</v>
      </c>
      <c r="CO637" t="s">
        <v>740</v>
      </c>
      <c r="CP637" t="s">
        <v>1487</v>
      </c>
      <c r="CQ637" t="s">
        <v>444</v>
      </c>
      <c r="CR637" t="s">
        <v>740</v>
      </c>
      <c r="CS637" t="s">
        <v>911</v>
      </c>
      <c r="CT637" t="s">
        <v>444</v>
      </c>
      <c r="CU637" t="s">
        <v>282</v>
      </c>
      <c r="CV637" t="s">
        <v>2952</v>
      </c>
      <c r="CW637" t="s">
        <v>2736</v>
      </c>
      <c r="CX637" t="s">
        <v>2954</v>
      </c>
      <c r="CY637" t="s">
        <v>1370</v>
      </c>
      <c r="CZ637" t="s">
        <v>1371</v>
      </c>
      <c r="DA637" t="s">
        <v>444</v>
      </c>
      <c r="DB637" t="s">
        <v>444</v>
      </c>
      <c r="DC637" t="s">
        <v>444</v>
      </c>
      <c r="DD637" t="s">
        <v>444</v>
      </c>
      <c r="DE637" t="s">
        <v>444</v>
      </c>
      <c r="DF637" t="s">
        <v>444</v>
      </c>
      <c r="DG637" t="s">
        <v>444</v>
      </c>
      <c r="DH637" t="s">
        <v>444</v>
      </c>
      <c r="DI637" t="s">
        <v>443</v>
      </c>
      <c r="DJ637" t="s">
        <v>282</v>
      </c>
      <c r="DK637" t="s">
        <v>1440</v>
      </c>
      <c r="DL637" t="s">
        <v>444</v>
      </c>
      <c r="DM637" t="s">
        <v>444</v>
      </c>
      <c r="DN637" t="s">
        <v>444</v>
      </c>
      <c r="DO637" t="s">
        <v>444</v>
      </c>
      <c r="DP637" t="s">
        <v>444</v>
      </c>
      <c r="DQ637" t="s">
        <v>444</v>
      </c>
      <c r="DR637" t="s">
        <v>444</v>
      </c>
      <c r="DS637" t="s">
        <v>444</v>
      </c>
      <c r="DT637" s="24" t="s">
        <v>444</v>
      </c>
      <c r="DU637" s="24" t="s">
        <v>444</v>
      </c>
      <c r="DV637" t="s">
        <v>444</v>
      </c>
      <c r="DW637" t="s">
        <v>444</v>
      </c>
      <c r="DX637" s="24" t="s">
        <v>444</v>
      </c>
      <c r="DY637" s="24" t="s">
        <v>444</v>
      </c>
      <c r="DZ637" t="s">
        <v>444</v>
      </c>
      <c r="EA637" t="s">
        <v>444</v>
      </c>
      <c r="EB637" s="24" t="s">
        <v>444</v>
      </c>
      <c r="EC637" s="24" t="s">
        <v>444</v>
      </c>
      <c r="ED637" t="s">
        <v>444</v>
      </c>
      <c r="EE637" t="s">
        <v>444</v>
      </c>
      <c r="EF637" s="24" t="s">
        <v>444</v>
      </c>
      <c r="EG637" s="24" t="s">
        <v>444</v>
      </c>
      <c r="EH637" t="s">
        <v>444</v>
      </c>
      <c r="EI637" t="s">
        <v>444</v>
      </c>
      <c r="EJ637" s="24" t="s">
        <v>444</v>
      </c>
      <c r="EK637" s="24" t="s">
        <v>444</v>
      </c>
      <c r="EL637" t="s">
        <v>444</v>
      </c>
      <c r="EM637" t="s">
        <v>444</v>
      </c>
      <c r="EN637" s="24" t="s">
        <v>444</v>
      </c>
      <c r="EO637" s="24" t="s">
        <v>444</v>
      </c>
      <c r="EP637" t="s">
        <v>444</v>
      </c>
      <c r="EQ637" t="s">
        <v>444</v>
      </c>
      <c r="ER637" s="24" t="s">
        <v>444</v>
      </c>
      <c r="ES637" s="24" t="s">
        <v>444</v>
      </c>
      <c r="ET637" t="s">
        <v>444</v>
      </c>
      <c r="EU637" t="s">
        <v>444</v>
      </c>
      <c r="EV637" s="24" t="s">
        <v>444</v>
      </c>
      <c r="EW637" s="24" t="s">
        <v>444</v>
      </c>
      <c r="EX637" t="s">
        <v>444</v>
      </c>
      <c r="EY637" t="s">
        <v>444</v>
      </c>
      <c r="EZ637" s="24" t="s">
        <v>444</v>
      </c>
      <c r="FA637" s="24" t="s">
        <v>444</v>
      </c>
      <c r="FB637" t="s">
        <v>444</v>
      </c>
      <c r="FC637" t="s">
        <v>444</v>
      </c>
      <c r="FD637" s="24" t="s">
        <v>444</v>
      </c>
      <c r="FE637" s="24" t="s">
        <v>444</v>
      </c>
      <c r="FF637" t="s">
        <v>444</v>
      </c>
      <c r="FG637" t="s">
        <v>444</v>
      </c>
      <c r="FH637" s="24" t="s">
        <v>444</v>
      </c>
      <c r="FI637" s="24" t="s">
        <v>444</v>
      </c>
      <c r="FJ637" t="s">
        <v>444</v>
      </c>
      <c r="FK637" t="s">
        <v>444</v>
      </c>
      <c r="FL637" s="24" t="s">
        <v>444</v>
      </c>
      <c r="FM637" s="24" t="s">
        <v>444</v>
      </c>
      <c r="FN637" t="s">
        <v>444</v>
      </c>
      <c r="FO637" t="s">
        <v>444</v>
      </c>
      <c r="FP637" s="24" t="s">
        <v>444</v>
      </c>
      <c r="FQ637" s="24" t="s">
        <v>444</v>
      </c>
      <c r="FR637" t="s">
        <v>444</v>
      </c>
      <c r="FS637" t="s">
        <v>444</v>
      </c>
      <c r="FT637" s="24" t="s">
        <v>444</v>
      </c>
      <c r="FU637" s="24" t="s">
        <v>444</v>
      </c>
      <c r="FV637" t="s">
        <v>444</v>
      </c>
      <c r="FW637" t="s">
        <v>444</v>
      </c>
      <c r="FX637" s="24" t="s">
        <v>444</v>
      </c>
      <c r="FY637" s="24" t="s">
        <v>444</v>
      </c>
      <c r="FZ637" t="s">
        <v>444</v>
      </c>
      <c r="GA637" t="s">
        <v>444</v>
      </c>
      <c r="GB637" s="24" t="s">
        <v>444</v>
      </c>
      <c r="GC637" s="24" t="s">
        <v>444</v>
      </c>
      <c r="GD637" t="s">
        <v>444</v>
      </c>
      <c r="GE637" t="s">
        <v>444</v>
      </c>
      <c r="GF637" s="24" t="s">
        <v>444</v>
      </c>
      <c r="GG637" s="24" t="s">
        <v>444</v>
      </c>
      <c r="GH637" t="s">
        <v>15</v>
      </c>
      <c r="GI637" s="24" t="s">
        <v>533</v>
      </c>
      <c r="GJ637" s="24" t="s">
        <v>2396</v>
      </c>
      <c r="GK637" t="s">
        <v>548</v>
      </c>
      <c r="GL637" t="s">
        <v>2397</v>
      </c>
      <c r="GM637" s="24" t="s">
        <v>555</v>
      </c>
      <c r="GN637" s="24" t="s">
        <v>568</v>
      </c>
      <c r="GO637" t="s">
        <v>582</v>
      </c>
      <c r="GP637" t="s">
        <v>609</v>
      </c>
      <c r="GQ637" s="24" t="s">
        <v>444</v>
      </c>
      <c r="GR637" s="24" t="s">
        <v>444</v>
      </c>
      <c r="GS637" t="s">
        <v>444</v>
      </c>
      <c r="GT637" t="s">
        <v>444</v>
      </c>
      <c r="GU637" s="24" t="s">
        <v>444</v>
      </c>
      <c r="GV637" s="24" t="s">
        <v>444</v>
      </c>
      <c r="GW637" t="s">
        <v>444</v>
      </c>
      <c r="GX637" t="s">
        <v>444</v>
      </c>
      <c r="GY637" s="24" t="s">
        <v>444</v>
      </c>
      <c r="GZ637" s="24" t="s">
        <v>444</v>
      </c>
      <c r="HA637" t="s">
        <v>444</v>
      </c>
      <c r="HB637" t="s">
        <v>444</v>
      </c>
      <c r="HC637" s="24" t="s">
        <v>444</v>
      </c>
      <c r="HD637" s="24" t="s">
        <v>444</v>
      </c>
      <c r="HE637" t="s">
        <v>444</v>
      </c>
      <c r="HF637" t="s">
        <v>444</v>
      </c>
      <c r="HG637" s="24" t="s">
        <v>444</v>
      </c>
      <c r="HH637" s="24" t="s">
        <v>444</v>
      </c>
      <c r="HI637" t="s">
        <v>444</v>
      </c>
      <c r="HJ637" t="s">
        <v>444</v>
      </c>
      <c r="HK637" s="24" t="s">
        <v>444</v>
      </c>
      <c r="HL637" s="24" t="s">
        <v>444</v>
      </c>
      <c r="HM637" t="s">
        <v>444</v>
      </c>
      <c r="HN637" t="s">
        <v>444</v>
      </c>
      <c r="HO637" s="24" t="s">
        <v>444</v>
      </c>
      <c r="HP637" s="24" t="s">
        <v>444</v>
      </c>
      <c r="HQ637" t="s">
        <v>444</v>
      </c>
      <c r="HR637" t="s">
        <v>444</v>
      </c>
      <c r="HS637" s="24" t="s">
        <v>444</v>
      </c>
      <c r="HT637" s="24" t="s">
        <v>444</v>
      </c>
      <c r="HU637" t="s">
        <v>444</v>
      </c>
      <c r="HV637" t="s">
        <v>444</v>
      </c>
      <c r="HW637" s="24" t="s">
        <v>444</v>
      </c>
      <c r="HX637" s="24" t="s">
        <v>444</v>
      </c>
      <c r="HY637" t="s">
        <v>444</v>
      </c>
      <c r="HZ637" t="s">
        <v>444</v>
      </c>
      <c r="IA637" t="s">
        <v>2952</v>
      </c>
      <c r="IB637" t="s">
        <v>2736</v>
      </c>
      <c r="IC637" t="s">
        <v>2954</v>
      </c>
      <c r="ID637" s="33" t="b" cm="1">
        <f t="array" ref="ID637">_xlfn.IFNA(MATCH($A$2,_xlfn.NUMBERVALUE(Table_Query_from_MF_DSNP62[[#This Row],[CL_GLACCT_DR1]:[CL_GLACCT_CR4]]),0),0)&gt;=1</f>
        <v>1</v>
      </c>
      <c r="IE637" s="33" t="b">
        <f>OR(Table_Query_from_MF_DSNP62[[#This Row],[Pair1]:[Pair25]])</f>
        <v>1</v>
      </c>
      <c r="IF637" s="33">
        <f>_xlfn.IFNA(MATCH(TRUE,Table_Query_from_MF_DSNP62[[#This Row],[Pair1]:[Pair25]],0),"none")</f>
        <v>1</v>
      </c>
      <c r="IG637" s="33" t="b">
        <f>AND($A$2&gt;=_xlfn.NUMBERVALUE(Table_Query_from_MF_DSNP62[[#This Row],[CL_GL_ACCT_FR1]]),$A$2&lt;=_xlfn.NUMBERVALUE(Table_Query_from_MF_DSNP62[[#This Row],[CL_GL_ACCT_TO1]]))</f>
        <v>1</v>
      </c>
      <c r="IH637" s="33" t="b">
        <f>AND($A$2&gt;=_xlfn.NUMBERVALUE(Table_Query_from_MF_DSNP62[[#This Row],[CL_GL_ACCT_FR2]]),$A$2&lt;=_xlfn.NUMBERVALUE(Table_Query_from_MF_DSNP62[[#This Row],[CL_GL_ACCT_TO2]]))</f>
        <v>1</v>
      </c>
      <c r="II637" s="33" t="b">
        <f>AND($A$2&gt;=_xlfn.NUMBERVALUE(Table_Query_from_MF_DSNP62[[#This Row],[CL_GL_ACCT_FR3]]),$A$2&lt;=_xlfn.NUMBERVALUE(Table_Query_from_MF_DSNP62[[#This Row],[CL_GL_ACCT_TO3]]))</f>
        <v>1</v>
      </c>
      <c r="IJ637" s="33" t="b">
        <f>AND($A$2&gt;=_xlfn.NUMBERVALUE(Table_Query_from_MF_DSNP62[[#This Row],[CL_GL_ACCT_FR4]]),$A$2&lt;=_xlfn.NUMBERVALUE(Table_Query_from_MF_DSNP62[[#This Row],[CL_GL_ACCT_TO4]]))</f>
        <v>1</v>
      </c>
      <c r="IK637" s="33" t="b">
        <f>AND($A$2&gt;=_xlfn.NUMBERVALUE(Table_Query_from_MF_DSNP62[[#This Row],[CL_GL_ACCT_FR5]]),$A$2&lt;=_xlfn.NUMBERVALUE(Table_Query_from_MF_DSNP62[[#This Row],[CL_GL_ACCT_TO5]]))</f>
        <v>1</v>
      </c>
      <c r="IL637" s="33" t="b">
        <f>AND($A$2&gt;=_xlfn.NUMBERVALUE(Table_Query_from_MF_DSNP62[[#This Row],[CL_GL_ACCT_FR6]]),$A$2&lt;=_xlfn.NUMBERVALUE(Table_Query_from_MF_DSNP62[[#This Row],[CL_GL_ACCT_TO6]]))</f>
        <v>1</v>
      </c>
      <c r="IM637" s="33" t="b">
        <f>AND($A$2&gt;=_xlfn.NUMBERVALUE(Table_Query_from_MF_DSNP62[[#This Row],[CL_GL_ACCT_FR7]]),$A$2&lt;=_xlfn.NUMBERVALUE(Table_Query_from_MF_DSNP62[[#This Row],[CL_GL_ACCT_TO7]]))</f>
        <v>1</v>
      </c>
      <c r="IN637" s="33" t="b">
        <f>AND($A$2&gt;=_xlfn.NUMBERVALUE(Table_Query_from_MF_DSNP62[[#This Row],[CL_GL_ACCT_FR8]]),$A$2&lt;=_xlfn.NUMBERVALUE(Table_Query_from_MF_DSNP62[[#This Row],[CL_GL_ACCT_TO8]]))</f>
        <v>1</v>
      </c>
      <c r="IO637" s="33" t="b">
        <f>AND($A$2&gt;=_xlfn.NUMBERVALUE(Table_Query_from_MF_DSNP62[[#This Row],[CL_GL_ACCT_FR9]]),$A$2&lt;=_xlfn.NUMBERVALUE(Table_Query_from_MF_DSNP62[[#This Row],[CL_GL_ACCT_TO9]]))</f>
        <v>1</v>
      </c>
      <c r="IP637" s="33" t="b">
        <f>AND($A$2&gt;=_xlfn.NUMBERVALUE(Table_Query_from_MF_DSNP62[[#This Row],[CL_GL_ACCT_FR10]]),$A$2&lt;=_xlfn.NUMBERVALUE(Table_Query_from_MF_DSNP62[[#This Row],[CL_GL_ACCT_TO10]]))</f>
        <v>1</v>
      </c>
      <c r="IQ637" s="33" t="b">
        <f>AND($A$2&gt;=_xlfn.NUMBERVALUE(Table_Query_from_MF_DSNP62[[#This Row],[CL_GL_ACCT_FR11]]),$A$2&lt;=_xlfn.NUMBERVALUE(Table_Query_from_MF_DSNP62[[#This Row],[CL_GL_ACCT_TO11]]))</f>
        <v>1</v>
      </c>
      <c r="IR637" s="33" t="b">
        <f>AND($A$2&gt;=_xlfn.NUMBERVALUE(Table_Query_from_MF_DSNP62[[#This Row],[CL_GL_ACCT_FR12]]),$A$2&lt;=_xlfn.NUMBERVALUE(Table_Query_from_MF_DSNP62[[#This Row],[CL_GL_ACCT_TO12]]))</f>
        <v>1</v>
      </c>
      <c r="IS637" s="33" t="b">
        <f>AND($A$2&gt;=_xlfn.NUMBERVALUE(Table_Query_from_MF_DSNP62[[#This Row],[CL_GL_ACCT_FR13]]),$A$2&lt;=_xlfn.NUMBERVALUE(Table_Query_from_MF_DSNP62[[#This Row],[CL_GL_ACCT_TO13]]))</f>
        <v>1</v>
      </c>
      <c r="IT637" s="33" t="b">
        <f>AND($A$2&gt;=_xlfn.NUMBERVALUE(Table_Query_from_MF_DSNP62[[#This Row],[CL_GL_ACCT_FR14]]),$A$2&lt;=_xlfn.NUMBERVALUE(Table_Query_from_MF_DSNP62[[#This Row],[CL_GL_ACCT_TO14]]))</f>
        <v>1</v>
      </c>
      <c r="IU637" s="33" t="b">
        <f>AND($A$2&gt;=_xlfn.NUMBERVALUE(Table_Query_from_MF_DSNP62[[#This Row],[CL_GL_ACCT_FR15]]),$A$2&lt;=_xlfn.NUMBERVALUE(Table_Query_from_MF_DSNP62[[#This Row],[CL_GL_ACCT_TO15]]))</f>
        <v>1</v>
      </c>
      <c r="IV637" s="33" t="b">
        <f>AND($A$2&gt;=_xlfn.NUMBERVALUE(Table_Query_from_MF_DSNP62[[#This Row],[CL_GL_ACCT_FR16]]),$A$2&lt;=_xlfn.NUMBERVALUE(Table_Query_from_MF_DSNP62[[#This Row],[CL_GL_ACCT_TO16]]))</f>
        <v>1</v>
      </c>
      <c r="IW637" s="33" t="b">
        <f>AND($A$2&gt;=_xlfn.NUMBERVALUE(Table_Query_from_MF_DSNP62[[#This Row],[CL_GL_ACCT_FR17]]),$A$2&lt;=_xlfn.NUMBERVALUE(Table_Query_from_MF_DSNP62[[#This Row],[CL_GL_ACCT_TO17]]))</f>
        <v>1</v>
      </c>
      <c r="IX637" s="33" t="b">
        <f>AND($A$2&gt;=_xlfn.NUMBERVALUE(Table_Query_from_MF_DSNP62[[#This Row],[CL_GL_ACCT_FR18]]),$A$2&lt;=_xlfn.NUMBERVALUE(Table_Query_from_MF_DSNP62[[#This Row],[CL_GL_ACCT_TO18]]))</f>
        <v>1</v>
      </c>
      <c r="IY637" s="33" t="b">
        <f>AND($A$2&gt;=_xlfn.NUMBERVALUE(Table_Query_from_MF_DSNP62[[#This Row],[CL_GL_ACCT_FR19]]),$A$2&lt;=_xlfn.NUMBERVALUE(Table_Query_from_MF_DSNP62[[#This Row],[CL_GL_ACCT_TO19]]))</f>
        <v>1</v>
      </c>
      <c r="IZ637" s="33" t="b">
        <f>AND($A$2&gt;=_xlfn.NUMBERVALUE(Table_Query_from_MF_DSNP62[[#This Row],[CL_GL_ACCT_FR20]]),$A$2&lt;=_xlfn.NUMBERVALUE(Table_Query_from_MF_DSNP62[[#This Row],[CL_GL_ACCT_TO20]]))</f>
        <v>1</v>
      </c>
      <c r="JA637" s="33" t="b">
        <f>AND($A$2&gt;=_xlfn.NUMBERVALUE(Table_Query_from_MF_DSNP62[[#This Row],[CL_GL_ACCT_FR21]]),$A$2&lt;=_xlfn.NUMBERVALUE(Table_Query_from_MF_DSNP62[[#This Row],[CL_GL_ACCT_TO21]]))</f>
        <v>1</v>
      </c>
      <c r="JB637" s="33" t="b">
        <f>AND($A$2&gt;=_xlfn.NUMBERVALUE(Table_Query_from_MF_DSNP62[[#This Row],[CL_GL_ACCT_FR22]]),$A$2&lt;=_xlfn.NUMBERVALUE(Table_Query_from_MF_DSNP62[[#This Row],[CL_GL_ACCT_TO22]]))</f>
        <v>1</v>
      </c>
      <c r="JC637" s="33" t="b">
        <f>AND($A$2&gt;=_xlfn.NUMBERVALUE(Table_Query_from_MF_DSNP62[[#This Row],[CL_GL_ACCT_FR23]]),$A$2&lt;=_xlfn.NUMBERVALUE(Table_Query_from_MF_DSNP62[[#This Row],[CL_GL_ACCT_TO23]]))</f>
        <v>1</v>
      </c>
      <c r="JD637" s="33" t="b">
        <f>AND($A$2&gt;=_xlfn.NUMBERVALUE(Table_Query_from_MF_DSNP62[[#This Row],[CL_GL_ACCT_FR24]]),$A$2&lt;=_xlfn.NUMBERVALUE(Table_Query_from_MF_DSNP62[[#This Row],[CL_GL_ACCT_TO24]]))</f>
        <v>1</v>
      </c>
      <c r="JE637" s="33" t="b">
        <f>AND($A$2&gt;=_xlfn.NUMBERVALUE(Table_Query_from_MF_DSNP62[[#This Row],[CL_GL_ACCT_FR25]]),$A$2&lt;=_xlfn.NUMBERVALUE(Table_Query_from_MF_DSNP62[[#This Row],[CL_GL_ACCT_TO25]]))</f>
        <v>1</v>
      </c>
      <c r="JF637" s="33" t="b">
        <f>OR(Table_Query_from_MF_DSNP62[[#This Row],[PairA]:[PairO]])</f>
        <v>1</v>
      </c>
      <c r="JG637" s="33">
        <f>_xlfn.IFNA(MATCH(TRUE,Table_Query_from_MF_DSNP62[[#This Row],[PairA]:[PairO]],0),"none")</f>
        <v>5</v>
      </c>
      <c r="JH637" s="33" t="b">
        <f>AND($B$2&gt;=_xlfn.NUMBERVALUE(Table_Query_from_MF_DSNP62[[#This Row],[CL_CMP_OBJ_FR1]]),$B$2&lt;=_xlfn.NUMBERVALUE(Table_Query_from_MF_DSNP62[[#This Row],[CL_CMP_OBJ_TO1]]))</f>
        <v>0</v>
      </c>
      <c r="JI637" s="33" t="b">
        <f>AND($B$2&gt;=_xlfn.NUMBERVALUE(Table_Query_from_MF_DSNP62[[#This Row],[CL_CMP_OBJ_FR2]]),$B$2&lt;=_xlfn.NUMBERVALUE(Table_Query_from_MF_DSNP62[[#This Row],[CL_CMP_OBJ_TO2]]))</f>
        <v>0</v>
      </c>
      <c r="JJ637" s="33" t="b">
        <f>AND($B$2&gt;=_xlfn.NUMBERVALUE(Table_Query_from_MF_DSNP62[[#This Row],[CL_CMP_OBJ_FR3]]),$B$2&lt;=_xlfn.NUMBERVALUE(Table_Query_from_MF_DSNP62[[#This Row],[CL_CMP_OBJ_TO3]]))</f>
        <v>0</v>
      </c>
      <c r="JK637" s="33" t="b">
        <f>AND($B$2&gt;=_xlfn.NUMBERVALUE(Table_Query_from_MF_DSNP62[[#This Row],[CL_CMP_OBJ_FR4]]),$B$2&lt;=_xlfn.NUMBERVALUE(Table_Query_from_MF_DSNP62[[#This Row],[CL_CMP_OBJ_TO4]]))</f>
        <v>0</v>
      </c>
      <c r="JL637" s="33" t="b">
        <f>AND($B$2&gt;=_xlfn.NUMBERVALUE(Table_Query_from_MF_DSNP62[[#This Row],[CL_CMP_OBJ_FR5]]),$B$2&lt;=_xlfn.NUMBERVALUE(Table_Query_from_MF_DSNP62[[#This Row],[CL_CMP_OBJ_TO5]]))</f>
        <v>1</v>
      </c>
      <c r="JM637" s="33" t="b">
        <f>AND($B$2&gt;=_xlfn.NUMBERVALUE(Table_Query_from_MF_DSNP62[[#This Row],[CL_CMP_OBJ_FR6]]),$B$2&lt;=_xlfn.NUMBERVALUE(Table_Query_from_MF_DSNP62[[#This Row],[CL_CMP_OBJ_TO6]]))</f>
        <v>1</v>
      </c>
      <c r="JN637" s="33" t="b">
        <f>AND($B$2&gt;=_xlfn.NUMBERVALUE(Table_Query_from_MF_DSNP62[[#This Row],[CL_CMP_OBJ_FR7]]),$B$2&lt;=_xlfn.NUMBERVALUE(Table_Query_from_MF_DSNP62[[#This Row],[CL_CMP_OBJ_TO7]]))</f>
        <v>1</v>
      </c>
      <c r="JO637" s="33" t="b">
        <f>AND($B$2&gt;=_xlfn.NUMBERVALUE(Table_Query_from_MF_DSNP62[[#This Row],[CL_CMP_OBJ_FR8]]),$B$2&lt;=_xlfn.NUMBERVALUE(Table_Query_from_MF_DSNP62[[#This Row],[CL_CMP_OBJ_TO8]]))</f>
        <v>1</v>
      </c>
      <c r="JP637" s="33" t="b">
        <f>AND($B$2&gt;=_xlfn.NUMBERVALUE(Table_Query_from_MF_DSNP62[[#This Row],[CL_CMP_OBJ_FR9]]),$B$2&lt;=_xlfn.NUMBERVALUE(Table_Query_from_MF_DSNP62[[#This Row],[CL_CMP_OBJ_TO9]]))</f>
        <v>1</v>
      </c>
      <c r="JQ637" s="33" t="b">
        <f>AND($B$2&gt;=_xlfn.NUMBERVALUE(Table_Query_from_MF_DSNP62[[#This Row],[CL_CMP_OBJ_FR10]]),$B$2&lt;=_xlfn.NUMBERVALUE(Table_Query_from_MF_DSNP62[[#This Row],[CL_CMP_OBJ_TO10]]))</f>
        <v>1</v>
      </c>
      <c r="JR637" s="33" t="b">
        <f>AND($B$2&gt;=_xlfn.NUMBERVALUE(Table_Query_from_MF_DSNP62[[#This Row],[CL_CMP_OBJ_FR11]]),$B$2&lt;=_xlfn.NUMBERVALUE(Table_Query_from_MF_DSNP62[[#This Row],[CL_CMP_OBJ_TO11]]))</f>
        <v>1</v>
      </c>
      <c r="JS637" s="33" t="b">
        <f>AND($B$2&gt;=_xlfn.NUMBERVALUE(Table_Query_from_MF_DSNP62[[#This Row],[CL_CMP_OBJ_FR12]]),$B$2&lt;=_xlfn.NUMBERVALUE(Table_Query_from_MF_DSNP62[[#This Row],[CL_CMP_OBJ_TO12]]))</f>
        <v>1</v>
      </c>
      <c r="JT637" s="33" t="b">
        <f>AND($B$2&gt;=_xlfn.NUMBERVALUE(Table_Query_from_MF_DSNP62[[#This Row],[CL_CMP_OBJ_FR13]]),$B$2&lt;=_xlfn.NUMBERVALUE(Table_Query_from_MF_DSNP62[[#This Row],[CL_CMP_OBJ_TO13]]))</f>
        <v>1</v>
      </c>
      <c r="JU637" s="33" t="b">
        <f>AND($B$2&gt;=_xlfn.NUMBERVALUE(Table_Query_from_MF_DSNP62[[#This Row],[CL_CMP_OBJ_FR14]]),$B$2&lt;=_xlfn.NUMBERVALUE(Table_Query_from_MF_DSNP62[[#This Row],[CL_CMP_OBJ_TO14]]))</f>
        <v>1</v>
      </c>
      <c r="JV637" s="33" t="b">
        <f>AND($B$2&gt;=_xlfn.NUMBERVALUE(Table_Query_from_MF_DSNP62[[#This Row],[CL_CMP_OBJ_FR15]]),$B$2&lt;=_xlfn.NUMBERVALUE(Table_Query_from_MF_DSNP62[[#This Row],[CL_CMP_OBJ_TO15]]))</f>
        <v>1</v>
      </c>
    </row>
    <row r="638" spans="1:282" x14ac:dyDescent="0.25">
      <c r="A638" t="b">
        <f>OR(,Table_Query_from_MF_DSNP62[[#This Row],[Desired GL included as "hard-coded" GL?]],Table_Query_from_MF_DSNP62[[#This Row],[Desired GL included as "Open GL"?]])</f>
        <v>1</v>
      </c>
      <c r="B638" t="b">
        <f>Table_Query_from_MF_DSNP62[[#This Row],[Desired CObj included as "Open CObj"?]]</f>
        <v>1</v>
      </c>
      <c r="C638" t="s">
        <v>2415</v>
      </c>
      <c r="D638" t="s">
        <v>2412</v>
      </c>
      <c r="E638" t="s">
        <v>8</v>
      </c>
      <c r="F638" s="24" t="s">
        <v>2</v>
      </c>
      <c r="G638" t="s">
        <v>13</v>
      </c>
      <c r="H638" s="24" t="s">
        <v>444</v>
      </c>
      <c r="I638" t="s">
        <v>444</v>
      </c>
      <c r="J638" s="24" t="s">
        <v>444</v>
      </c>
      <c r="K638" t="s">
        <v>444</v>
      </c>
      <c r="L638" s="24" t="s">
        <v>444</v>
      </c>
      <c r="M638" t="s">
        <v>444</v>
      </c>
      <c r="N638" t="s">
        <v>444</v>
      </c>
      <c r="O638" t="s">
        <v>444</v>
      </c>
      <c r="P638" t="s">
        <v>444</v>
      </c>
      <c r="Q638" t="s">
        <v>15</v>
      </c>
      <c r="R638" t="s">
        <v>444</v>
      </c>
      <c r="S638" t="s">
        <v>442</v>
      </c>
      <c r="T638" t="s">
        <v>447</v>
      </c>
      <c r="U638" t="s">
        <v>444</v>
      </c>
      <c r="V638" t="s">
        <v>444</v>
      </c>
      <c r="W638" t="s">
        <v>442</v>
      </c>
      <c r="X638" t="s">
        <v>442</v>
      </c>
      <c r="Y638" t="s">
        <v>444</v>
      </c>
      <c r="Z638" t="s">
        <v>442</v>
      </c>
      <c r="AA638" t="s">
        <v>444</v>
      </c>
      <c r="AB638" t="s">
        <v>442</v>
      </c>
      <c r="AC638" t="s">
        <v>444</v>
      </c>
      <c r="AD638" t="s">
        <v>15</v>
      </c>
      <c r="AE638" t="s">
        <v>447</v>
      </c>
      <c r="AF638" t="s">
        <v>447</v>
      </c>
      <c r="AG638" t="s">
        <v>442</v>
      </c>
      <c r="AH638" t="s">
        <v>444</v>
      </c>
      <c r="AI638" t="s">
        <v>447</v>
      </c>
      <c r="AJ638" t="s">
        <v>442</v>
      </c>
      <c r="AK638" t="s">
        <v>442</v>
      </c>
      <c r="AL638" t="s">
        <v>444</v>
      </c>
      <c r="AM638" t="s">
        <v>444</v>
      </c>
      <c r="AN638" t="s">
        <v>444</v>
      </c>
      <c r="AO638" t="s">
        <v>444</v>
      </c>
      <c r="AP638" t="s">
        <v>442</v>
      </c>
      <c r="AQ638" t="s">
        <v>1440</v>
      </c>
      <c r="AR638" t="s">
        <v>1451</v>
      </c>
      <c r="AS638" t="s">
        <v>162</v>
      </c>
      <c r="AT638" t="s">
        <v>10</v>
      </c>
      <c r="AU638" t="s">
        <v>444</v>
      </c>
      <c r="AV638" t="s">
        <v>442</v>
      </c>
      <c r="AW638" t="s">
        <v>444</v>
      </c>
      <c r="AX638" t="s">
        <v>444</v>
      </c>
      <c r="AY638" t="s">
        <v>444</v>
      </c>
      <c r="AZ638" t="s">
        <v>7</v>
      </c>
      <c r="BA638" t="s">
        <v>478</v>
      </c>
      <c r="BB638" t="s">
        <v>444</v>
      </c>
      <c r="BC638" t="s">
        <v>444</v>
      </c>
      <c r="BD638" t="s">
        <v>1359</v>
      </c>
      <c r="BE638" t="s">
        <v>997</v>
      </c>
      <c r="BF638" t="s">
        <v>740</v>
      </c>
      <c r="BG638" t="s">
        <v>444</v>
      </c>
      <c r="BH638" t="s">
        <v>444</v>
      </c>
      <c r="BI638" t="s">
        <v>444</v>
      </c>
      <c r="BJ638" t="s">
        <v>444</v>
      </c>
      <c r="BK638" t="s">
        <v>444</v>
      </c>
      <c r="BL638" t="s">
        <v>444</v>
      </c>
      <c r="BM638" t="s">
        <v>444</v>
      </c>
      <c r="BN638" t="s">
        <v>444</v>
      </c>
      <c r="BO638" t="s">
        <v>444</v>
      </c>
      <c r="BP638" t="s">
        <v>444</v>
      </c>
      <c r="BQ638" t="s">
        <v>444</v>
      </c>
      <c r="BR638" t="s">
        <v>444</v>
      </c>
      <c r="BS638" t="s">
        <v>444</v>
      </c>
      <c r="BT638" t="s">
        <v>444</v>
      </c>
      <c r="BU638" t="s">
        <v>444</v>
      </c>
      <c r="BV638" t="s">
        <v>444</v>
      </c>
      <c r="BW638" t="s">
        <v>444</v>
      </c>
      <c r="BX638" t="s">
        <v>444</v>
      </c>
      <c r="BY638" t="s">
        <v>444</v>
      </c>
      <c r="BZ638" t="s">
        <v>444</v>
      </c>
      <c r="CA638" t="s">
        <v>444</v>
      </c>
      <c r="CB638" t="s">
        <v>444</v>
      </c>
      <c r="CC638" t="s">
        <v>1360</v>
      </c>
      <c r="CD638" t="s">
        <v>852</v>
      </c>
      <c r="CE638" t="s">
        <v>444</v>
      </c>
      <c r="CF638" t="s">
        <v>444</v>
      </c>
      <c r="CG638" t="s">
        <v>444</v>
      </c>
      <c r="CH638" t="s">
        <v>444</v>
      </c>
      <c r="CI638" t="s">
        <v>444</v>
      </c>
      <c r="CJ638" t="s">
        <v>444</v>
      </c>
      <c r="CK638" t="s">
        <v>444</v>
      </c>
      <c r="CL638" t="s">
        <v>444</v>
      </c>
      <c r="CM638" t="s">
        <v>444</v>
      </c>
      <c r="CN638" t="s">
        <v>444</v>
      </c>
      <c r="CO638" t="s">
        <v>444</v>
      </c>
      <c r="CP638" t="s">
        <v>444</v>
      </c>
      <c r="CQ638" t="s">
        <v>444</v>
      </c>
      <c r="CR638" t="s">
        <v>444</v>
      </c>
      <c r="CS638" t="s">
        <v>444</v>
      </c>
      <c r="CT638" t="s">
        <v>444</v>
      </c>
      <c r="CU638" t="s">
        <v>444</v>
      </c>
      <c r="CV638" t="s">
        <v>2952</v>
      </c>
      <c r="CW638" t="s">
        <v>2736</v>
      </c>
      <c r="CX638" t="s">
        <v>2953</v>
      </c>
      <c r="CY638" t="s">
        <v>1370</v>
      </c>
      <c r="CZ638" t="s">
        <v>1371</v>
      </c>
      <c r="DA638" t="s">
        <v>444</v>
      </c>
      <c r="DB638" t="s">
        <v>444</v>
      </c>
      <c r="DC638" t="s">
        <v>444</v>
      </c>
      <c r="DD638" t="s">
        <v>444</v>
      </c>
      <c r="DE638" t="s">
        <v>444</v>
      </c>
      <c r="DF638" t="s">
        <v>444</v>
      </c>
      <c r="DG638" t="s">
        <v>444</v>
      </c>
      <c r="DH638" t="s">
        <v>444</v>
      </c>
      <c r="DI638" t="s">
        <v>443</v>
      </c>
      <c r="DJ638" t="s">
        <v>282</v>
      </c>
      <c r="DK638" t="s">
        <v>1440</v>
      </c>
      <c r="DL638" t="s">
        <v>444</v>
      </c>
      <c r="DM638" t="s">
        <v>444</v>
      </c>
      <c r="DN638" t="s">
        <v>444</v>
      </c>
      <c r="DO638" t="s">
        <v>444</v>
      </c>
      <c r="DP638" t="s">
        <v>444</v>
      </c>
      <c r="DQ638" t="s">
        <v>444</v>
      </c>
      <c r="DR638" t="s">
        <v>444</v>
      </c>
      <c r="DS638" t="s">
        <v>444</v>
      </c>
      <c r="DT638" s="24" t="s">
        <v>444</v>
      </c>
      <c r="DU638" s="24" t="s">
        <v>444</v>
      </c>
      <c r="DV638" t="s">
        <v>444</v>
      </c>
      <c r="DW638" t="s">
        <v>444</v>
      </c>
      <c r="DX638" s="24" t="s">
        <v>444</v>
      </c>
      <c r="DY638" s="24" t="s">
        <v>444</v>
      </c>
      <c r="DZ638" t="s">
        <v>444</v>
      </c>
      <c r="EA638" t="s">
        <v>444</v>
      </c>
      <c r="EB638" s="24" t="s">
        <v>444</v>
      </c>
      <c r="EC638" s="24" t="s">
        <v>444</v>
      </c>
      <c r="ED638" t="s">
        <v>444</v>
      </c>
      <c r="EE638" t="s">
        <v>444</v>
      </c>
      <c r="EF638" s="24" t="s">
        <v>444</v>
      </c>
      <c r="EG638" s="24" t="s">
        <v>444</v>
      </c>
      <c r="EH638" t="s">
        <v>444</v>
      </c>
      <c r="EI638" t="s">
        <v>444</v>
      </c>
      <c r="EJ638" s="24" t="s">
        <v>444</v>
      </c>
      <c r="EK638" s="24" t="s">
        <v>444</v>
      </c>
      <c r="EL638" t="s">
        <v>444</v>
      </c>
      <c r="EM638" t="s">
        <v>444</v>
      </c>
      <c r="EN638" s="24" t="s">
        <v>444</v>
      </c>
      <c r="EO638" s="24" t="s">
        <v>444</v>
      </c>
      <c r="EP638" t="s">
        <v>444</v>
      </c>
      <c r="EQ638" t="s">
        <v>444</v>
      </c>
      <c r="ER638" s="24" t="s">
        <v>444</v>
      </c>
      <c r="ES638" s="24" t="s">
        <v>444</v>
      </c>
      <c r="ET638" t="s">
        <v>444</v>
      </c>
      <c r="EU638" t="s">
        <v>444</v>
      </c>
      <c r="EV638" s="24" t="s">
        <v>444</v>
      </c>
      <c r="EW638" s="24" t="s">
        <v>444</v>
      </c>
      <c r="EX638" t="s">
        <v>444</v>
      </c>
      <c r="EY638" t="s">
        <v>444</v>
      </c>
      <c r="EZ638" s="24" t="s">
        <v>444</v>
      </c>
      <c r="FA638" s="24" t="s">
        <v>444</v>
      </c>
      <c r="FB638" t="s">
        <v>444</v>
      </c>
      <c r="FC638" t="s">
        <v>444</v>
      </c>
      <c r="FD638" s="24" t="s">
        <v>444</v>
      </c>
      <c r="FE638" s="24" t="s">
        <v>444</v>
      </c>
      <c r="FF638" t="s">
        <v>444</v>
      </c>
      <c r="FG638" t="s">
        <v>444</v>
      </c>
      <c r="FH638" s="24" t="s">
        <v>444</v>
      </c>
      <c r="FI638" s="24" t="s">
        <v>444</v>
      </c>
      <c r="FJ638" t="s">
        <v>444</v>
      </c>
      <c r="FK638" t="s">
        <v>444</v>
      </c>
      <c r="FL638" s="24" t="s">
        <v>444</v>
      </c>
      <c r="FM638" s="24" t="s">
        <v>444</v>
      </c>
      <c r="FN638" t="s">
        <v>444</v>
      </c>
      <c r="FO638" t="s">
        <v>444</v>
      </c>
      <c r="FP638" s="24" t="s">
        <v>444</v>
      </c>
      <c r="FQ638" s="24" t="s">
        <v>444</v>
      </c>
      <c r="FR638" t="s">
        <v>444</v>
      </c>
      <c r="FS638" t="s">
        <v>444</v>
      </c>
      <c r="FT638" s="24" t="s">
        <v>444</v>
      </c>
      <c r="FU638" s="24" t="s">
        <v>444</v>
      </c>
      <c r="FV638" t="s">
        <v>444</v>
      </c>
      <c r="FW638" t="s">
        <v>444</v>
      </c>
      <c r="FX638" s="24" t="s">
        <v>444</v>
      </c>
      <c r="FY638" s="24" t="s">
        <v>444</v>
      </c>
      <c r="FZ638" t="s">
        <v>444</v>
      </c>
      <c r="GA638" t="s">
        <v>444</v>
      </c>
      <c r="GB638" s="24" t="s">
        <v>444</v>
      </c>
      <c r="GC638" s="24" t="s">
        <v>444</v>
      </c>
      <c r="GD638" t="s">
        <v>444</v>
      </c>
      <c r="GE638" t="s">
        <v>444</v>
      </c>
      <c r="GF638" s="24" t="s">
        <v>444</v>
      </c>
      <c r="GG638" s="24" t="s">
        <v>444</v>
      </c>
      <c r="GH638" t="s">
        <v>444</v>
      </c>
      <c r="GI638" s="24" t="s">
        <v>444</v>
      </c>
      <c r="GJ638" s="24" t="s">
        <v>444</v>
      </c>
      <c r="GK638" t="s">
        <v>444</v>
      </c>
      <c r="GL638" t="s">
        <v>444</v>
      </c>
      <c r="GM638" s="24" t="s">
        <v>444</v>
      </c>
      <c r="GN638" s="24" t="s">
        <v>444</v>
      </c>
      <c r="GO638" t="s">
        <v>444</v>
      </c>
      <c r="GP638" t="s">
        <v>444</v>
      </c>
      <c r="GQ638" s="24" t="s">
        <v>444</v>
      </c>
      <c r="GR638" s="24" t="s">
        <v>444</v>
      </c>
      <c r="GS638" t="s">
        <v>444</v>
      </c>
      <c r="GT638" t="s">
        <v>444</v>
      </c>
      <c r="GU638" s="24" t="s">
        <v>444</v>
      </c>
      <c r="GV638" s="24" t="s">
        <v>444</v>
      </c>
      <c r="GW638" t="s">
        <v>444</v>
      </c>
      <c r="GX638" t="s">
        <v>444</v>
      </c>
      <c r="GY638" s="24" t="s">
        <v>444</v>
      </c>
      <c r="GZ638" s="24" t="s">
        <v>444</v>
      </c>
      <c r="HA638" t="s">
        <v>444</v>
      </c>
      <c r="HB638" t="s">
        <v>444</v>
      </c>
      <c r="HC638" s="24" t="s">
        <v>444</v>
      </c>
      <c r="HD638" s="24" t="s">
        <v>444</v>
      </c>
      <c r="HE638" t="s">
        <v>444</v>
      </c>
      <c r="HF638" t="s">
        <v>444</v>
      </c>
      <c r="HG638" s="24" t="s">
        <v>444</v>
      </c>
      <c r="HH638" s="24" t="s">
        <v>444</v>
      </c>
      <c r="HI638" t="s">
        <v>444</v>
      </c>
      <c r="HJ638" t="s">
        <v>444</v>
      </c>
      <c r="HK638" s="24" t="s">
        <v>444</v>
      </c>
      <c r="HL638" s="24" t="s">
        <v>444</v>
      </c>
      <c r="HM638" t="s">
        <v>444</v>
      </c>
      <c r="HN638" t="s">
        <v>444</v>
      </c>
      <c r="HO638" s="24" t="s">
        <v>444</v>
      </c>
      <c r="HP638" s="24" t="s">
        <v>444</v>
      </c>
      <c r="HQ638" t="s">
        <v>444</v>
      </c>
      <c r="HR638" t="s">
        <v>444</v>
      </c>
      <c r="HS638" s="24" t="s">
        <v>444</v>
      </c>
      <c r="HT638" s="24" t="s">
        <v>444</v>
      </c>
      <c r="HU638" t="s">
        <v>444</v>
      </c>
      <c r="HV638" t="s">
        <v>444</v>
      </c>
      <c r="HW638" s="24" t="s">
        <v>444</v>
      </c>
      <c r="HX638" s="24" t="s">
        <v>444</v>
      </c>
      <c r="HY638" t="s">
        <v>444</v>
      </c>
      <c r="HZ638" t="s">
        <v>444</v>
      </c>
      <c r="IA638" t="s">
        <v>2952</v>
      </c>
      <c r="IB638" t="s">
        <v>2736</v>
      </c>
      <c r="IC638" t="s">
        <v>2954</v>
      </c>
      <c r="ID638" s="33" t="b" cm="1">
        <f t="array" ref="ID638">_xlfn.IFNA(MATCH($A$2,_xlfn.NUMBERVALUE(Table_Query_from_MF_DSNP62[[#This Row],[CL_GLACCT_DR1]:[CL_GLACCT_CR4]]),0),0)&gt;=1</f>
        <v>1</v>
      </c>
      <c r="IE638" s="33" t="b">
        <f>OR(Table_Query_from_MF_DSNP62[[#This Row],[Pair1]:[Pair25]])</f>
        <v>1</v>
      </c>
      <c r="IF638" s="33">
        <f>_xlfn.IFNA(MATCH(TRUE,Table_Query_from_MF_DSNP62[[#This Row],[Pair1]:[Pair25]],0),"none")</f>
        <v>1</v>
      </c>
      <c r="IG638" s="33" t="b">
        <f>AND($A$2&gt;=_xlfn.NUMBERVALUE(Table_Query_from_MF_DSNP62[[#This Row],[CL_GL_ACCT_FR1]]),$A$2&lt;=_xlfn.NUMBERVALUE(Table_Query_from_MF_DSNP62[[#This Row],[CL_GL_ACCT_TO1]]))</f>
        <v>1</v>
      </c>
      <c r="IH638" s="33" t="b">
        <f>AND($A$2&gt;=_xlfn.NUMBERVALUE(Table_Query_from_MF_DSNP62[[#This Row],[CL_GL_ACCT_FR2]]),$A$2&lt;=_xlfn.NUMBERVALUE(Table_Query_from_MF_DSNP62[[#This Row],[CL_GL_ACCT_TO2]]))</f>
        <v>1</v>
      </c>
      <c r="II638" s="33" t="b">
        <f>AND($A$2&gt;=_xlfn.NUMBERVALUE(Table_Query_from_MF_DSNP62[[#This Row],[CL_GL_ACCT_FR3]]),$A$2&lt;=_xlfn.NUMBERVALUE(Table_Query_from_MF_DSNP62[[#This Row],[CL_GL_ACCT_TO3]]))</f>
        <v>1</v>
      </c>
      <c r="IJ638" s="33" t="b">
        <f>AND($A$2&gt;=_xlfn.NUMBERVALUE(Table_Query_from_MF_DSNP62[[#This Row],[CL_GL_ACCT_FR4]]),$A$2&lt;=_xlfn.NUMBERVALUE(Table_Query_from_MF_DSNP62[[#This Row],[CL_GL_ACCT_TO4]]))</f>
        <v>1</v>
      </c>
      <c r="IK638" s="33" t="b">
        <f>AND($A$2&gt;=_xlfn.NUMBERVALUE(Table_Query_from_MF_DSNP62[[#This Row],[CL_GL_ACCT_FR5]]),$A$2&lt;=_xlfn.NUMBERVALUE(Table_Query_from_MF_DSNP62[[#This Row],[CL_GL_ACCT_TO5]]))</f>
        <v>1</v>
      </c>
      <c r="IL638" s="33" t="b">
        <f>AND($A$2&gt;=_xlfn.NUMBERVALUE(Table_Query_from_MF_DSNP62[[#This Row],[CL_GL_ACCT_FR6]]),$A$2&lt;=_xlfn.NUMBERVALUE(Table_Query_from_MF_DSNP62[[#This Row],[CL_GL_ACCT_TO6]]))</f>
        <v>1</v>
      </c>
      <c r="IM638" s="33" t="b">
        <f>AND($A$2&gt;=_xlfn.NUMBERVALUE(Table_Query_from_MF_DSNP62[[#This Row],[CL_GL_ACCT_FR7]]),$A$2&lt;=_xlfn.NUMBERVALUE(Table_Query_from_MF_DSNP62[[#This Row],[CL_GL_ACCT_TO7]]))</f>
        <v>1</v>
      </c>
      <c r="IN638" s="33" t="b">
        <f>AND($A$2&gt;=_xlfn.NUMBERVALUE(Table_Query_from_MF_DSNP62[[#This Row],[CL_GL_ACCT_FR8]]),$A$2&lt;=_xlfn.NUMBERVALUE(Table_Query_from_MF_DSNP62[[#This Row],[CL_GL_ACCT_TO8]]))</f>
        <v>1</v>
      </c>
      <c r="IO638" s="33" t="b">
        <f>AND($A$2&gt;=_xlfn.NUMBERVALUE(Table_Query_from_MF_DSNP62[[#This Row],[CL_GL_ACCT_FR9]]),$A$2&lt;=_xlfn.NUMBERVALUE(Table_Query_from_MF_DSNP62[[#This Row],[CL_GL_ACCT_TO9]]))</f>
        <v>1</v>
      </c>
      <c r="IP638" s="33" t="b">
        <f>AND($A$2&gt;=_xlfn.NUMBERVALUE(Table_Query_from_MF_DSNP62[[#This Row],[CL_GL_ACCT_FR10]]),$A$2&lt;=_xlfn.NUMBERVALUE(Table_Query_from_MF_DSNP62[[#This Row],[CL_GL_ACCT_TO10]]))</f>
        <v>1</v>
      </c>
      <c r="IQ638" s="33" t="b">
        <f>AND($A$2&gt;=_xlfn.NUMBERVALUE(Table_Query_from_MF_DSNP62[[#This Row],[CL_GL_ACCT_FR11]]),$A$2&lt;=_xlfn.NUMBERVALUE(Table_Query_from_MF_DSNP62[[#This Row],[CL_GL_ACCT_TO11]]))</f>
        <v>1</v>
      </c>
      <c r="IR638" s="33" t="b">
        <f>AND($A$2&gt;=_xlfn.NUMBERVALUE(Table_Query_from_MF_DSNP62[[#This Row],[CL_GL_ACCT_FR12]]),$A$2&lt;=_xlfn.NUMBERVALUE(Table_Query_from_MF_DSNP62[[#This Row],[CL_GL_ACCT_TO12]]))</f>
        <v>1</v>
      </c>
      <c r="IS638" s="33" t="b">
        <f>AND($A$2&gt;=_xlfn.NUMBERVALUE(Table_Query_from_MF_DSNP62[[#This Row],[CL_GL_ACCT_FR13]]),$A$2&lt;=_xlfn.NUMBERVALUE(Table_Query_from_MF_DSNP62[[#This Row],[CL_GL_ACCT_TO13]]))</f>
        <v>1</v>
      </c>
      <c r="IT638" s="33" t="b">
        <f>AND($A$2&gt;=_xlfn.NUMBERVALUE(Table_Query_from_MF_DSNP62[[#This Row],[CL_GL_ACCT_FR14]]),$A$2&lt;=_xlfn.NUMBERVALUE(Table_Query_from_MF_DSNP62[[#This Row],[CL_GL_ACCT_TO14]]))</f>
        <v>1</v>
      </c>
      <c r="IU638" s="33" t="b">
        <f>AND($A$2&gt;=_xlfn.NUMBERVALUE(Table_Query_from_MF_DSNP62[[#This Row],[CL_GL_ACCT_FR15]]),$A$2&lt;=_xlfn.NUMBERVALUE(Table_Query_from_MF_DSNP62[[#This Row],[CL_GL_ACCT_TO15]]))</f>
        <v>1</v>
      </c>
      <c r="IV638" s="33" t="b">
        <f>AND($A$2&gt;=_xlfn.NUMBERVALUE(Table_Query_from_MF_DSNP62[[#This Row],[CL_GL_ACCT_FR16]]),$A$2&lt;=_xlfn.NUMBERVALUE(Table_Query_from_MF_DSNP62[[#This Row],[CL_GL_ACCT_TO16]]))</f>
        <v>1</v>
      </c>
      <c r="IW638" s="33" t="b">
        <f>AND($A$2&gt;=_xlfn.NUMBERVALUE(Table_Query_from_MF_DSNP62[[#This Row],[CL_GL_ACCT_FR17]]),$A$2&lt;=_xlfn.NUMBERVALUE(Table_Query_from_MF_DSNP62[[#This Row],[CL_GL_ACCT_TO17]]))</f>
        <v>1</v>
      </c>
      <c r="IX638" s="33" t="b">
        <f>AND($A$2&gt;=_xlfn.NUMBERVALUE(Table_Query_from_MF_DSNP62[[#This Row],[CL_GL_ACCT_FR18]]),$A$2&lt;=_xlfn.NUMBERVALUE(Table_Query_from_MF_DSNP62[[#This Row],[CL_GL_ACCT_TO18]]))</f>
        <v>1</v>
      </c>
      <c r="IY638" s="33" t="b">
        <f>AND($A$2&gt;=_xlfn.NUMBERVALUE(Table_Query_from_MF_DSNP62[[#This Row],[CL_GL_ACCT_FR19]]),$A$2&lt;=_xlfn.NUMBERVALUE(Table_Query_from_MF_DSNP62[[#This Row],[CL_GL_ACCT_TO19]]))</f>
        <v>1</v>
      </c>
      <c r="IZ638" s="33" t="b">
        <f>AND($A$2&gt;=_xlfn.NUMBERVALUE(Table_Query_from_MF_DSNP62[[#This Row],[CL_GL_ACCT_FR20]]),$A$2&lt;=_xlfn.NUMBERVALUE(Table_Query_from_MF_DSNP62[[#This Row],[CL_GL_ACCT_TO20]]))</f>
        <v>1</v>
      </c>
      <c r="JA638" s="33" t="b">
        <f>AND($A$2&gt;=_xlfn.NUMBERVALUE(Table_Query_from_MF_DSNP62[[#This Row],[CL_GL_ACCT_FR21]]),$A$2&lt;=_xlfn.NUMBERVALUE(Table_Query_from_MF_DSNP62[[#This Row],[CL_GL_ACCT_TO21]]))</f>
        <v>1</v>
      </c>
      <c r="JB638" s="33" t="b">
        <f>AND($A$2&gt;=_xlfn.NUMBERVALUE(Table_Query_from_MF_DSNP62[[#This Row],[CL_GL_ACCT_FR22]]),$A$2&lt;=_xlfn.NUMBERVALUE(Table_Query_from_MF_DSNP62[[#This Row],[CL_GL_ACCT_TO22]]))</f>
        <v>1</v>
      </c>
      <c r="JC638" s="33" t="b">
        <f>AND($A$2&gt;=_xlfn.NUMBERVALUE(Table_Query_from_MF_DSNP62[[#This Row],[CL_GL_ACCT_FR23]]),$A$2&lt;=_xlfn.NUMBERVALUE(Table_Query_from_MF_DSNP62[[#This Row],[CL_GL_ACCT_TO23]]))</f>
        <v>1</v>
      </c>
      <c r="JD638" s="33" t="b">
        <f>AND($A$2&gt;=_xlfn.NUMBERVALUE(Table_Query_from_MF_DSNP62[[#This Row],[CL_GL_ACCT_FR24]]),$A$2&lt;=_xlfn.NUMBERVALUE(Table_Query_from_MF_DSNP62[[#This Row],[CL_GL_ACCT_TO24]]))</f>
        <v>1</v>
      </c>
      <c r="JE638" s="33" t="b">
        <f>AND($A$2&gt;=_xlfn.NUMBERVALUE(Table_Query_from_MF_DSNP62[[#This Row],[CL_GL_ACCT_FR25]]),$A$2&lt;=_xlfn.NUMBERVALUE(Table_Query_from_MF_DSNP62[[#This Row],[CL_GL_ACCT_TO25]]))</f>
        <v>1</v>
      </c>
      <c r="JF638" s="33" t="b">
        <f>OR(Table_Query_from_MF_DSNP62[[#This Row],[PairA]:[PairO]])</f>
        <v>1</v>
      </c>
      <c r="JG638" s="33">
        <f>_xlfn.IFNA(MATCH(TRUE,Table_Query_from_MF_DSNP62[[#This Row],[PairA]:[PairO]],0),"none")</f>
        <v>1</v>
      </c>
      <c r="JH638" s="33" t="b">
        <f>AND($B$2&gt;=_xlfn.NUMBERVALUE(Table_Query_from_MF_DSNP62[[#This Row],[CL_CMP_OBJ_FR1]]),$B$2&lt;=_xlfn.NUMBERVALUE(Table_Query_from_MF_DSNP62[[#This Row],[CL_CMP_OBJ_TO1]]))</f>
        <v>1</v>
      </c>
      <c r="JI638" s="33" t="b">
        <f>AND($B$2&gt;=_xlfn.NUMBERVALUE(Table_Query_from_MF_DSNP62[[#This Row],[CL_CMP_OBJ_FR2]]),$B$2&lt;=_xlfn.NUMBERVALUE(Table_Query_from_MF_DSNP62[[#This Row],[CL_CMP_OBJ_TO2]]))</f>
        <v>1</v>
      </c>
      <c r="JJ638" s="33" t="b">
        <f>AND($B$2&gt;=_xlfn.NUMBERVALUE(Table_Query_from_MF_DSNP62[[#This Row],[CL_CMP_OBJ_FR3]]),$B$2&lt;=_xlfn.NUMBERVALUE(Table_Query_from_MF_DSNP62[[#This Row],[CL_CMP_OBJ_TO3]]))</f>
        <v>1</v>
      </c>
      <c r="JK638" s="33" t="b">
        <f>AND($B$2&gt;=_xlfn.NUMBERVALUE(Table_Query_from_MF_DSNP62[[#This Row],[CL_CMP_OBJ_FR4]]),$B$2&lt;=_xlfn.NUMBERVALUE(Table_Query_from_MF_DSNP62[[#This Row],[CL_CMP_OBJ_TO4]]))</f>
        <v>1</v>
      </c>
      <c r="JL638" s="33" t="b">
        <f>AND($B$2&gt;=_xlfn.NUMBERVALUE(Table_Query_from_MF_DSNP62[[#This Row],[CL_CMP_OBJ_FR5]]),$B$2&lt;=_xlfn.NUMBERVALUE(Table_Query_from_MF_DSNP62[[#This Row],[CL_CMP_OBJ_TO5]]))</f>
        <v>1</v>
      </c>
      <c r="JM638" s="33" t="b">
        <f>AND($B$2&gt;=_xlfn.NUMBERVALUE(Table_Query_from_MF_DSNP62[[#This Row],[CL_CMP_OBJ_FR6]]),$B$2&lt;=_xlfn.NUMBERVALUE(Table_Query_from_MF_DSNP62[[#This Row],[CL_CMP_OBJ_TO6]]))</f>
        <v>1</v>
      </c>
      <c r="JN638" s="33" t="b">
        <f>AND($B$2&gt;=_xlfn.NUMBERVALUE(Table_Query_from_MF_DSNP62[[#This Row],[CL_CMP_OBJ_FR7]]),$B$2&lt;=_xlfn.NUMBERVALUE(Table_Query_from_MF_DSNP62[[#This Row],[CL_CMP_OBJ_TO7]]))</f>
        <v>1</v>
      </c>
      <c r="JO638" s="33" t="b">
        <f>AND($B$2&gt;=_xlfn.NUMBERVALUE(Table_Query_from_MF_DSNP62[[#This Row],[CL_CMP_OBJ_FR8]]),$B$2&lt;=_xlfn.NUMBERVALUE(Table_Query_from_MF_DSNP62[[#This Row],[CL_CMP_OBJ_TO8]]))</f>
        <v>1</v>
      </c>
      <c r="JP638" s="33" t="b">
        <f>AND($B$2&gt;=_xlfn.NUMBERVALUE(Table_Query_from_MF_DSNP62[[#This Row],[CL_CMP_OBJ_FR9]]),$B$2&lt;=_xlfn.NUMBERVALUE(Table_Query_from_MF_DSNP62[[#This Row],[CL_CMP_OBJ_TO9]]))</f>
        <v>1</v>
      </c>
      <c r="JQ638" s="33" t="b">
        <f>AND($B$2&gt;=_xlfn.NUMBERVALUE(Table_Query_from_MF_DSNP62[[#This Row],[CL_CMP_OBJ_FR10]]),$B$2&lt;=_xlfn.NUMBERVALUE(Table_Query_from_MF_DSNP62[[#This Row],[CL_CMP_OBJ_TO10]]))</f>
        <v>1</v>
      </c>
      <c r="JR638" s="33" t="b">
        <f>AND($B$2&gt;=_xlfn.NUMBERVALUE(Table_Query_from_MF_DSNP62[[#This Row],[CL_CMP_OBJ_FR11]]),$B$2&lt;=_xlfn.NUMBERVALUE(Table_Query_from_MF_DSNP62[[#This Row],[CL_CMP_OBJ_TO11]]))</f>
        <v>1</v>
      </c>
      <c r="JS638" s="33" t="b">
        <f>AND($B$2&gt;=_xlfn.NUMBERVALUE(Table_Query_from_MF_DSNP62[[#This Row],[CL_CMP_OBJ_FR12]]),$B$2&lt;=_xlfn.NUMBERVALUE(Table_Query_from_MF_DSNP62[[#This Row],[CL_CMP_OBJ_TO12]]))</f>
        <v>1</v>
      </c>
      <c r="JT638" s="33" t="b">
        <f>AND($B$2&gt;=_xlfn.NUMBERVALUE(Table_Query_from_MF_DSNP62[[#This Row],[CL_CMP_OBJ_FR13]]),$B$2&lt;=_xlfn.NUMBERVALUE(Table_Query_from_MF_DSNP62[[#This Row],[CL_CMP_OBJ_TO13]]))</f>
        <v>1</v>
      </c>
      <c r="JU638" s="33" t="b">
        <f>AND($B$2&gt;=_xlfn.NUMBERVALUE(Table_Query_from_MF_DSNP62[[#This Row],[CL_CMP_OBJ_FR14]]),$B$2&lt;=_xlfn.NUMBERVALUE(Table_Query_from_MF_DSNP62[[#This Row],[CL_CMP_OBJ_TO14]]))</f>
        <v>1</v>
      </c>
      <c r="JV638" s="33" t="b">
        <f>AND($B$2&gt;=_xlfn.NUMBERVALUE(Table_Query_from_MF_DSNP62[[#This Row],[CL_CMP_OBJ_FR15]]),$B$2&lt;=_xlfn.NUMBERVALUE(Table_Query_from_MF_DSNP62[[#This Row],[CL_CMP_OBJ_TO15]]))</f>
        <v>1</v>
      </c>
    </row>
    <row r="639" spans="1:282" x14ac:dyDescent="0.25">
      <c r="A639" t="b">
        <f>OR(,Table_Query_from_MF_DSNP62[[#This Row],[Desired GL included as "hard-coded" GL?]],Table_Query_from_MF_DSNP62[[#This Row],[Desired GL included as "Open GL"?]])</f>
        <v>1</v>
      </c>
      <c r="B639" t="b">
        <f>Table_Query_from_MF_DSNP62[[#This Row],[Desired CObj included as "Open CObj"?]]</f>
        <v>1</v>
      </c>
      <c r="C639" t="s">
        <v>997</v>
      </c>
      <c r="D639" t="s">
        <v>2414</v>
      </c>
      <c r="E639" t="s">
        <v>8</v>
      </c>
      <c r="F639" s="24" t="s">
        <v>13</v>
      </c>
      <c r="G639" t="s">
        <v>41</v>
      </c>
      <c r="H639" s="24" t="s">
        <v>412</v>
      </c>
      <c r="I639" t="s">
        <v>411</v>
      </c>
      <c r="J639" s="24" t="s">
        <v>444</v>
      </c>
      <c r="K639" t="s">
        <v>444</v>
      </c>
      <c r="L639" s="24" t="s">
        <v>444</v>
      </c>
      <c r="M639" t="s">
        <v>444</v>
      </c>
      <c r="N639" t="s">
        <v>444</v>
      </c>
      <c r="O639" t="s">
        <v>444</v>
      </c>
      <c r="P639" t="s">
        <v>444</v>
      </c>
      <c r="Q639" t="s">
        <v>15</v>
      </c>
      <c r="R639" t="s">
        <v>15</v>
      </c>
      <c r="S639" t="s">
        <v>442</v>
      </c>
      <c r="T639" t="s">
        <v>447</v>
      </c>
      <c r="U639" t="s">
        <v>444</v>
      </c>
      <c r="V639" t="s">
        <v>444</v>
      </c>
      <c r="W639" t="s">
        <v>447</v>
      </c>
      <c r="X639" t="s">
        <v>444</v>
      </c>
      <c r="Y639" t="s">
        <v>444</v>
      </c>
      <c r="Z639" t="s">
        <v>442</v>
      </c>
      <c r="AA639" t="s">
        <v>442</v>
      </c>
      <c r="AB639" t="s">
        <v>442</v>
      </c>
      <c r="AC639" t="s">
        <v>444</v>
      </c>
      <c r="AD639" t="s">
        <v>447</v>
      </c>
      <c r="AE639" t="s">
        <v>447</v>
      </c>
      <c r="AF639" t="s">
        <v>447</v>
      </c>
      <c r="AG639" t="s">
        <v>442</v>
      </c>
      <c r="AH639" t="s">
        <v>447</v>
      </c>
      <c r="AI639" t="s">
        <v>447</v>
      </c>
      <c r="AJ639" t="s">
        <v>442</v>
      </c>
      <c r="AK639" t="s">
        <v>444</v>
      </c>
      <c r="AL639" t="s">
        <v>444</v>
      </c>
      <c r="AM639" t="s">
        <v>444</v>
      </c>
      <c r="AN639" t="s">
        <v>444</v>
      </c>
      <c r="AO639" t="s">
        <v>444</v>
      </c>
      <c r="AP639" t="s">
        <v>442</v>
      </c>
      <c r="AQ639" t="s">
        <v>282</v>
      </c>
      <c r="AR639" t="s">
        <v>1451</v>
      </c>
      <c r="AS639" t="s">
        <v>162</v>
      </c>
      <c r="AT639" t="s">
        <v>10</v>
      </c>
      <c r="AU639" t="s">
        <v>444</v>
      </c>
      <c r="AV639" t="s">
        <v>442</v>
      </c>
      <c r="AW639" t="s">
        <v>444</v>
      </c>
      <c r="AX639" t="s">
        <v>444</v>
      </c>
      <c r="AY639" t="s">
        <v>444</v>
      </c>
      <c r="AZ639" t="s">
        <v>7</v>
      </c>
      <c r="BA639" t="s">
        <v>478</v>
      </c>
      <c r="BB639" t="s">
        <v>444</v>
      </c>
      <c r="BC639" t="s">
        <v>444</v>
      </c>
      <c r="BD639" t="s">
        <v>1359</v>
      </c>
      <c r="BE639" t="s">
        <v>2415</v>
      </c>
      <c r="BF639" t="s">
        <v>1360</v>
      </c>
      <c r="BG639" t="s">
        <v>1360</v>
      </c>
      <c r="BH639" t="s">
        <v>755</v>
      </c>
      <c r="BI639" t="s">
        <v>529</v>
      </c>
      <c r="BJ639" t="s">
        <v>282</v>
      </c>
      <c r="BK639" t="s">
        <v>282</v>
      </c>
      <c r="BL639" t="s">
        <v>1360</v>
      </c>
      <c r="BM639" t="s">
        <v>758</v>
      </c>
      <c r="BN639" t="s">
        <v>529</v>
      </c>
      <c r="BO639" t="s">
        <v>282</v>
      </c>
      <c r="BP639" t="s">
        <v>282</v>
      </c>
      <c r="BQ639" t="s">
        <v>1360</v>
      </c>
      <c r="BR639" t="s">
        <v>143</v>
      </c>
      <c r="BS639" t="s">
        <v>444</v>
      </c>
      <c r="BT639" t="s">
        <v>740</v>
      </c>
      <c r="BU639" t="s">
        <v>524</v>
      </c>
      <c r="BV639" t="s">
        <v>444</v>
      </c>
      <c r="BW639" t="s">
        <v>1360</v>
      </c>
      <c r="BX639" t="s">
        <v>143</v>
      </c>
      <c r="BY639" t="s">
        <v>444</v>
      </c>
      <c r="BZ639" t="s">
        <v>740</v>
      </c>
      <c r="CA639" t="s">
        <v>524</v>
      </c>
      <c r="CB639" t="s">
        <v>444</v>
      </c>
      <c r="CC639" t="s">
        <v>1360</v>
      </c>
      <c r="CD639" t="s">
        <v>143</v>
      </c>
      <c r="CE639" t="s">
        <v>444</v>
      </c>
      <c r="CF639" t="s">
        <v>444</v>
      </c>
      <c r="CG639" t="s">
        <v>444</v>
      </c>
      <c r="CH639" t="s">
        <v>444</v>
      </c>
      <c r="CI639" t="s">
        <v>1360</v>
      </c>
      <c r="CJ639" t="s">
        <v>143</v>
      </c>
      <c r="CK639" t="s">
        <v>444</v>
      </c>
      <c r="CL639" t="s">
        <v>740</v>
      </c>
      <c r="CM639" t="s">
        <v>524</v>
      </c>
      <c r="CN639" t="s">
        <v>444</v>
      </c>
      <c r="CO639" t="s">
        <v>1360</v>
      </c>
      <c r="CP639" t="s">
        <v>143</v>
      </c>
      <c r="CQ639" t="s">
        <v>444</v>
      </c>
      <c r="CR639" t="s">
        <v>740</v>
      </c>
      <c r="CS639" t="s">
        <v>524</v>
      </c>
      <c r="CT639" t="s">
        <v>444</v>
      </c>
      <c r="CU639" t="s">
        <v>282</v>
      </c>
      <c r="CV639" t="s">
        <v>2952</v>
      </c>
      <c r="CW639" t="s">
        <v>2736</v>
      </c>
      <c r="CX639" t="s">
        <v>2954</v>
      </c>
      <c r="CY639" t="s">
        <v>1370</v>
      </c>
      <c r="CZ639" t="s">
        <v>1371</v>
      </c>
      <c r="DA639" t="s">
        <v>444</v>
      </c>
      <c r="DB639" t="s">
        <v>444</v>
      </c>
      <c r="DC639" t="s">
        <v>444</v>
      </c>
      <c r="DD639" t="s">
        <v>444</v>
      </c>
      <c r="DE639" t="s">
        <v>444</v>
      </c>
      <c r="DF639" t="s">
        <v>444</v>
      </c>
      <c r="DG639" t="s">
        <v>444</v>
      </c>
      <c r="DH639" t="s">
        <v>444</v>
      </c>
      <c r="DI639" t="s">
        <v>443</v>
      </c>
      <c r="DJ639" t="s">
        <v>282</v>
      </c>
      <c r="DK639" t="s">
        <v>1440</v>
      </c>
      <c r="DL639" t="s">
        <v>444</v>
      </c>
      <c r="DM639" t="s">
        <v>444</v>
      </c>
      <c r="DN639" t="s">
        <v>444</v>
      </c>
      <c r="DO639" t="s">
        <v>444</v>
      </c>
      <c r="DP639" t="s">
        <v>444</v>
      </c>
      <c r="DQ639" t="s">
        <v>444</v>
      </c>
      <c r="DR639" t="s">
        <v>444</v>
      </c>
      <c r="DS639" t="s">
        <v>444</v>
      </c>
      <c r="DT639" s="24" t="s">
        <v>444</v>
      </c>
      <c r="DU639" s="24" t="s">
        <v>444</v>
      </c>
      <c r="DV639" t="s">
        <v>444</v>
      </c>
      <c r="DW639" t="s">
        <v>444</v>
      </c>
      <c r="DX639" s="24" t="s">
        <v>444</v>
      </c>
      <c r="DY639" s="24" t="s">
        <v>444</v>
      </c>
      <c r="DZ639" t="s">
        <v>444</v>
      </c>
      <c r="EA639" t="s">
        <v>444</v>
      </c>
      <c r="EB639" s="24" t="s">
        <v>444</v>
      </c>
      <c r="EC639" s="24" t="s">
        <v>444</v>
      </c>
      <c r="ED639" t="s">
        <v>444</v>
      </c>
      <c r="EE639" t="s">
        <v>444</v>
      </c>
      <c r="EF639" s="24" t="s">
        <v>444</v>
      </c>
      <c r="EG639" s="24" t="s">
        <v>444</v>
      </c>
      <c r="EH639" t="s">
        <v>444</v>
      </c>
      <c r="EI639" t="s">
        <v>444</v>
      </c>
      <c r="EJ639" s="24" t="s">
        <v>444</v>
      </c>
      <c r="EK639" s="24" t="s">
        <v>444</v>
      </c>
      <c r="EL639" t="s">
        <v>444</v>
      </c>
      <c r="EM639" t="s">
        <v>444</v>
      </c>
      <c r="EN639" s="24" t="s">
        <v>444</v>
      </c>
      <c r="EO639" s="24" t="s">
        <v>444</v>
      </c>
      <c r="EP639" t="s">
        <v>444</v>
      </c>
      <c r="EQ639" t="s">
        <v>444</v>
      </c>
      <c r="ER639" s="24" t="s">
        <v>444</v>
      </c>
      <c r="ES639" s="24" t="s">
        <v>444</v>
      </c>
      <c r="ET639" t="s">
        <v>444</v>
      </c>
      <c r="EU639" t="s">
        <v>444</v>
      </c>
      <c r="EV639" s="24" t="s">
        <v>444</v>
      </c>
      <c r="EW639" s="24" t="s">
        <v>444</v>
      </c>
      <c r="EX639" t="s">
        <v>444</v>
      </c>
      <c r="EY639" t="s">
        <v>444</v>
      </c>
      <c r="EZ639" s="24" t="s">
        <v>444</v>
      </c>
      <c r="FA639" s="24" t="s">
        <v>444</v>
      </c>
      <c r="FB639" t="s">
        <v>444</v>
      </c>
      <c r="FC639" t="s">
        <v>444</v>
      </c>
      <c r="FD639" s="24" t="s">
        <v>444</v>
      </c>
      <c r="FE639" s="24" t="s">
        <v>444</v>
      </c>
      <c r="FF639" t="s">
        <v>444</v>
      </c>
      <c r="FG639" t="s">
        <v>444</v>
      </c>
      <c r="FH639" s="24" t="s">
        <v>444</v>
      </c>
      <c r="FI639" s="24" t="s">
        <v>444</v>
      </c>
      <c r="FJ639" t="s">
        <v>444</v>
      </c>
      <c r="FK639" t="s">
        <v>444</v>
      </c>
      <c r="FL639" s="24" t="s">
        <v>444</v>
      </c>
      <c r="FM639" s="24" t="s">
        <v>444</v>
      </c>
      <c r="FN639" t="s">
        <v>444</v>
      </c>
      <c r="FO639" t="s">
        <v>444</v>
      </c>
      <c r="FP639" s="24" t="s">
        <v>444</v>
      </c>
      <c r="FQ639" s="24" t="s">
        <v>444</v>
      </c>
      <c r="FR639" t="s">
        <v>444</v>
      </c>
      <c r="FS639" t="s">
        <v>444</v>
      </c>
      <c r="FT639" s="24" t="s">
        <v>444</v>
      </c>
      <c r="FU639" s="24" t="s">
        <v>444</v>
      </c>
      <c r="FV639" t="s">
        <v>444</v>
      </c>
      <c r="FW639" t="s">
        <v>444</v>
      </c>
      <c r="FX639" s="24" t="s">
        <v>444</v>
      </c>
      <c r="FY639" s="24" t="s">
        <v>444</v>
      </c>
      <c r="FZ639" t="s">
        <v>444</v>
      </c>
      <c r="GA639" t="s">
        <v>444</v>
      </c>
      <c r="GB639" s="24" t="s">
        <v>444</v>
      </c>
      <c r="GC639" s="24" t="s">
        <v>444</v>
      </c>
      <c r="GD639" t="s">
        <v>444</v>
      </c>
      <c r="GE639" t="s">
        <v>444</v>
      </c>
      <c r="GF639" s="24" t="s">
        <v>444</v>
      </c>
      <c r="GG639" s="24" t="s">
        <v>444</v>
      </c>
      <c r="GH639" t="s">
        <v>15</v>
      </c>
      <c r="GI639" s="24" t="s">
        <v>446</v>
      </c>
      <c r="GJ639" s="24" t="s">
        <v>475</v>
      </c>
      <c r="GK639" t="s">
        <v>444</v>
      </c>
      <c r="GL639" t="s">
        <v>444</v>
      </c>
      <c r="GM639" s="24" t="s">
        <v>444</v>
      </c>
      <c r="GN639" s="24" t="s">
        <v>444</v>
      </c>
      <c r="GO639" t="s">
        <v>444</v>
      </c>
      <c r="GP639" t="s">
        <v>444</v>
      </c>
      <c r="GQ639" s="24" t="s">
        <v>444</v>
      </c>
      <c r="GR639" s="24" t="s">
        <v>444</v>
      </c>
      <c r="GS639" t="s">
        <v>444</v>
      </c>
      <c r="GT639" t="s">
        <v>444</v>
      </c>
      <c r="GU639" s="24" t="s">
        <v>444</v>
      </c>
      <c r="GV639" s="24" t="s">
        <v>444</v>
      </c>
      <c r="GW639" t="s">
        <v>444</v>
      </c>
      <c r="GX639" t="s">
        <v>444</v>
      </c>
      <c r="GY639" s="24" t="s">
        <v>444</v>
      </c>
      <c r="GZ639" s="24" t="s">
        <v>444</v>
      </c>
      <c r="HA639" t="s">
        <v>444</v>
      </c>
      <c r="HB639" t="s">
        <v>444</v>
      </c>
      <c r="HC639" s="24" t="s">
        <v>444</v>
      </c>
      <c r="HD639" s="24" t="s">
        <v>444</v>
      </c>
      <c r="HE639" t="s">
        <v>444</v>
      </c>
      <c r="HF639" t="s">
        <v>444</v>
      </c>
      <c r="HG639" s="24" t="s">
        <v>444</v>
      </c>
      <c r="HH639" s="24" t="s">
        <v>444</v>
      </c>
      <c r="HI639" t="s">
        <v>444</v>
      </c>
      <c r="HJ639" t="s">
        <v>444</v>
      </c>
      <c r="HK639" s="24" t="s">
        <v>444</v>
      </c>
      <c r="HL639" s="24" t="s">
        <v>444</v>
      </c>
      <c r="HM639" t="s">
        <v>444</v>
      </c>
      <c r="HN639" t="s">
        <v>444</v>
      </c>
      <c r="HO639" s="24" t="s">
        <v>444</v>
      </c>
      <c r="HP639" s="24" t="s">
        <v>444</v>
      </c>
      <c r="HQ639" t="s">
        <v>444</v>
      </c>
      <c r="HR639" t="s">
        <v>444</v>
      </c>
      <c r="HS639" s="24" t="s">
        <v>444</v>
      </c>
      <c r="HT639" s="24" t="s">
        <v>444</v>
      </c>
      <c r="HU639" t="s">
        <v>444</v>
      </c>
      <c r="HV639" t="s">
        <v>444</v>
      </c>
      <c r="HW639" s="24" t="s">
        <v>444</v>
      </c>
      <c r="HX639" s="24" t="s">
        <v>444</v>
      </c>
      <c r="HY639" t="s">
        <v>444</v>
      </c>
      <c r="HZ639" t="s">
        <v>444</v>
      </c>
      <c r="IA639" t="s">
        <v>2952</v>
      </c>
      <c r="IB639" t="s">
        <v>2736</v>
      </c>
      <c r="IC639" t="s">
        <v>3097</v>
      </c>
      <c r="ID639" s="33" t="b" cm="1">
        <f t="array" ref="ID639">_xlfn.IFNA(MATCH($A$2,_xlfn.NUMBERVALUE(Table_Query_from_MF_DSNP62[[#This Row],[CL_GLACCT_DR1]:[CL_GLACCT_CR4]]),0),0)&gt;=1</f>
        <v>1</v>
      </c>
      <c r="IE639" s="33" t="b">
        <f>OR(Table_Query_from_MF_DSNP62[[#This Row],[Pair1]:[Pair25]])</f>
        <v>1</v>
      </c>
      <c r="IF639" s="33">
        <f>_xlfn.IFNA(MATCH(TRUE,Table_Query_from_MF_DSNP62[[#This Row],[Pair1]:[Pair25]],0),"none")</f>
        <v>1</v>
      </c>
      <c r="IG639" s="33" t="b">
        <f>AND($A$2&gt;=_xlfn.NUMBERVALUE(Table_Query_from_MF_DSNP62[[#This Row],[CL_GL_ACCT_FR1]]),$A$2&lt;=_xlfn.NUMBERVALUE(Table_Query_from_MF_DSNP62[[#This Row],[CL_GL_ACCT_TO1]]))</f>
        <v>1</v>
      </c>
      <c r="IH639" s="33" t="b">
        <f>AND($A$2&gt;=_xlfn.NUMBERVALUE(Table_Query_from_MF_DSNP62[[#This Row],[CL_GL_ACCT_FR2]]),$A$2&lt;=_xlfn.NUMBERVALUE(Table_Query_from_MF_DSNP62[[#This Row],[CL_GL_ACCT_TO2]]))</f>
        <v>1</v>
      </c>
      <c r="II639" s="33" t="b">
        <f>AND($A$2&gt;=_xlfn.NUMBERVALUE(Table_Query_from_MF_DSNP62[[#This Row],[CL_GL_ACCT_FR3]]),$A$2&lt;=_xlfn.NUMBERVALUE(Table_Query_from_MF_DSNP62[[#This Row],[CL_GL_ACCT_TO3]]))</f>
        <v>1</v>
      </c>
      <c r="IJ639" s="33" t="b">
        <f>AND($A$2&gt;=_xlfn.NUMBERVALUE(Table_Query_from_MF_DSNP62[[#This Row],[CL_GL_ACCT_FR4]]),$A$2&lt;=_xlfn.NUMBERVALUE(Table_Query_from_MF_DSNP62[[#This Row],[CL_GL_ACCT_TO4]]))</f>
        <v>1</v>
      </c>
      <c r="IK639" s="33" t="b">
        <f>AND($A$2&gt;=_xlfn.NUMBERVALUE(Table_Query_from_MF_DSNP62[[#This Row],[CL_GL_ACCT_FR5]]),$A$2&lt;=_xlfn.NUMBERVALUE(Table_Query_from_MF_DSNP62[[#This Row],[CL_GL_ACCT_TO5]]))</f>
        <v>1</v>
      </c>
      <c r="IL639" s="33" t="b">
        <f>AND($A$2&gt;=_xlfn.NUMBERVALUE(Table_Query_from_MF_DSNP62[[#This Row],[CL_GL_ACCT_FR6]]),$A$2&lt;=_xlfn.NUMBERVALUE(Table_Query_from_MF_DSNP62[[#This Row],[CL_GL_ACCT_TO6]]))</f>
        <v>1</v>
      </c>
      <c r="IM639" s="33" t="b">
        <f>AND($A$2&gt;=_xlfn.NUMBERVALUE(Table_Query_from_MF_DSNP62[[#This Row],[CL_GL_ACCT_FR7]]),$A$2&lt;=_xlfn.NUMBERVALUE(Table_Query_from_MF_DSNP62[[#This Row],[CL_GL_ACCT_TO7]]))</f>
        <v>1</v>
      </c>
      <c r="IN639" s="33" t="b">
        <f>AND($A$2&gt;=_xlfn.NUMBERVALUE(Table_Query_from_MF_DSNP62[[#This Row],[CL_GL_ACCT_FR8]]),$A$2&lt;=_xlfn.NUMBERVALUE(Table_Query_from_MF_DSNP62[[#This Row],[CL_GL_ACCT_TO8]]))</f>
        <v>1</v>
      </c>
      <c r="IO639" s="33" t="b">
        <f>AND($A$2&gt;=_xlfn.NUMBERVALUE(Table_Query_from_MF_DSNP62[[#This Row],[CL_GL_ACCT_FR9]]),$A$2&lt;=_xlfn.NUMBERVALUE(Table_Query_from_MF_DSNP62[[#This Row],[CL_GL_ACCT_TO9]]))</f>
        <v>1</v>
      </c>
      <c r="IP639" s="33" t="b">
        <f>AND($A$2&gt;=_xlfn.NUMBERVALUE(Table_Query_from_MF_DSNP62[[#This Row],[CL_GL_ACCT_FR10]]),$A$2&lt;=_xlfn.NUMBERVALUE(Table_Query_from_MF_DSNP62[[#This Row],[CL_GL_ACCT_TO10]]))</f>
        <v>1</v>
      </c>
      <c r="IQ639" s="33" t="b">
        <f>AND($A$2&gt;=_xlfn.NUMBERVALUE(Table_Query_from_MF_DSNP62[[#This Row],[CL_GL_ACCT_FR11]]),$A$2&lt;=_xlfn.NUMBERVALUE(Table_Query_from_MF_DSNP62[[#This Row],[CL_GL_ACCT_TO11]]))</f>
        <v>1</v>
      </c>
      <c r="IR639" s="33" t="b">
        <f>AND($A$2&gt;=_xlfn.NUMBERVALUE(Table_Query_from_MF_DSNP62[[#This Row],[CL_GL_ACCT_FR12]]),$A$2&lt;=_xlfn.NUMBERVALUE(Table_Query_from_MF_DSNP62[[#This Row],[CL_GL_ACCT_TO12]]))</f>
        <v>1</v>
      </c>
      <c r="IS639" s="33" t="b">
        <f>AND($A$2&gt;=_xlfn.NUMBERVALUE(Table_Query_from_MF_DSNP62[[#This Row],[CL_GL_ACCT_FR13]]),$A$2&lt;=_xlfn.NUMBERVALUE(Table_Query_from_MF_DSNP62[[#This Row],[CL_GL_ACCT_TO13]]))</f>
        <v>1</v>
      </c>
      <c r="IT639" s="33" t="b">
        <f>AND($A$2&gt;=_xlfn.NUMBERVALUE(Table_Query_from_MF_DSNP62[[#This Row],[CL_GL_ACCT_FR14]]),$A$2&lt;=_xlfn.NUMBERVALUE(Table_Query_from_MF_DSNP62[[#This Row],[CL_GL_ACCT_TO14]]))</f>
        <v>1</v>
      </c>
      <c r="IU639" s="33" t="b">
        <f>AND($A$2&gt;=_xlfn.NUMBERVALUE(Table_Query_from_MF_DSNP62[[#This Row],[CL_GL_ACCT_FR15]]),$A$2&lt;=_xlfn.NUMBERVALUE(Table_Query_from_MF_DSNP62[[#This Row],[CL_GL_ACCT_TO15]]))</f>
        <v>1</v>
      </c>
      <c r="IV639" s="33" t="b">
        <f>AND($A$2&gt;=_xlfn.NUMBERVALUE(Table_Query_from_MF_DSNP62[[#This Row],[CL_GL_ACCT_FR16]]),$A$2&lt;=_xlfn.NUMBERVALUE(Table_Query_from_MF_DSNP62[[#This Row],[CL_GL_ACCT_TO16]]))</f>
        <v>1</v>
      </c>
      <c r="IW639" s="33" t="b">
        <f>AND($A$2&gt;=_xlfn.NUMBERVALUE(Table_Query_from_MF_DSNP62[[#This Row],[CL_GL_ACCT_FR17]]),$A$2&lt;=_xlfn.NUMBERVALUE(Table_Query_from_MF_DSNP62[[#This Row],[CL_GL_ACCT_TO17]]))</f>
        <v>1</v>
      </c>
      <c r="IX639" s="33" t="b">
        <f>AND($A$2&gt;=_xlfn.NUMBERVALUE(Table_Query_from_MF_DSNP62[[#This Row],[CL_GL_ACCT_FR18]]),$A$2&lt;=_xlfn.NUMBERVALUE(Table_Query_from_MF_DSNP62[[#This Row],[CL_GL_ACCT_TO18]]))</f>
        <v>1</v>
      </c>
      <c r="IY639" s="33" t="b">
        <f>AND($A$2&gt;=_xlfn.NUMBERVALUE(Table_Query_from_MF_DSNP62[[#This Row],[CL_GL_ACCT_FR19]]),$A$2&lt;=_xlfn.NUMBERVALUE(Table_Query_from_MF_DSNP62[[#This Row],[CL_GL_ACCT_TO19]]))</f>
        <v>1</v>
      </c>
      <c r="IZ639" s="33" t="b">
        <f>AND($A$2&gt;=_xlfn.NUMBERVALUE(Table_Query_from_MF_DSNP62[[#This Row],[CL_GL_ACCT_FR20]]),$A$2&lt;=_xlfn.NUMBERVALUE(Table_Query_from_MF_DSNP62[[#This Row],[CL_GL_ACCT_TO20]]))</f>
        <v>1</v>
      </c>
      <c r="JA639" s="33" t="b">
        <f>AND($A$2&gt;=_xlfn.NUMBERVALUE(Table_Query_from_MF_DSNP62[[#This Row],[CL_GL_ACCT_FR21]]),$A$2&lt;=_xlfn.NUMBERVALUE(Table_Query_from_MF_DSNP62[[#This Row],[CL_GL_ACCT_TO21]]))</f>
        <v>1</v>
      </c>
      <c r="JB639" s="33" t="b">
        <f>AND($A$2&gt;=_xlfn.NUMBERVALUE(Table_Query_from_MF_DSNP62[[#This Row],[CL_GL_ACCT_FR22]]),$A$2&lt;=_xlfn.NUMBERVALUE(Table_Query_from_MF_DSNP62[[#This Row],[CL_GL_ACCT_TO22]]))</f>
        <v>1</v>
      </c>
      <c r="JC639" s="33" t="b">
        <f>AND($A$2&gt;=_xlfn.NUMBERVALUE(Table_Query_from_MF_DSNP62[[#This Row],[CL_GL_ACCT_FR23]]),$A$2&lt;=_xlfn.NUMBERVALUE(Table_Query_from_MF_DSNP62[[#This Row],[CL_GL_ACCT_TO23]]))</f>
        <v>1</v>
      </c>
      <c r="JD639" s="33" t="b">
        <f>AND($A$2&gt;=_xlfn.NUMBERVALUE(Table_Query_from_MF_DSNP62[[#This Row],[CL_GL_ACCT_FR24]]),$A$2&lt;=_xlfn.NUMBERVALUE(Table_Query_from_MF_DSNP62[[#This Row],[CL_GL_ACCT_TO24]]))</f>
        <v>1</v>
      </c>
      <c r="JE639" s="33" t="b">
        <f>AND($A$2&gt;=_xlfn.NUMBERVALUE(Table_Query_from_MF_DSNP62[[#This Row],[CL_GL_ACCT_FR25]]),$A$2&lt;=_xlfn.NUMBERVALUE(Table_Query_from_MF_DSNP62[[#This Row],[CL_GL_ACCT_TO25]]))</f>
        <v>1</v>
      </c>
      <c r="JF639" s="33" t="b">
        <f>OR(Table_Query_from_MF_DSNP62[[#This Row],[PairA]:[PairO]])</f>
        <v>1</v>
      </c>
      <c r="JG639" s="33">
        <f>_xlfn.IFNA(MATCH(TRUE,Table_Query_from_MF_DSNP62[[#This Row],[PairA]:[PairO]],0),"none")</f>
        <v>2</v>
      </c>
      <c r="JH639" s="33" t="b">
        <f>AND($B$2&gt;=_xlfn.NUMBERVALUE(Table_Query_from_MF_DSNP62[[#This Row],[CL_CMP_OBJ_FR1]]),$B$2&lt;=_xlfn.NUMBERVALUE(Table_Query_from_MF_DSNP62[[#This Row],[CL_CMP_OBJ_TO1]]))</f>
        <v>0</v>
      </c>
      <c r="JI639" s="33" t="b">
        <f>AND($B$2&gt;=_xlfn.NUMBERVALUE(Table_Query_from_MF_DSNP62[[#This Row],[CL_CMP_OBJ_FR2]]),$B$2&lt;=_xlfn.NUMBERVALUE(Table_Query_from_MF_DSNP62[[#This Row],[CL_CMP_OBJ_TO2]]))</f>
        <v>1</v>
      </c>
      <c r="JJ639" s="33" t="b">
        <f>AND($B$2&gt;=_xlfn.NUMBERVALUE(Table_Query_from_MF_DSNP62[[#This Row],[CL_CMP_OBJ_FR3]]),$B$2&lt;=_xlfn.NUMBERVALUE(Table_Query_from_MF_DSNP62[[#This Row],[CL_CMP_OBJ_TO3]]))</f>
        <v>1</v>
      </c>
      <c r="JK639" s="33" t="b">
        <f>AND($B$2&gt;=_xlfn.NUMBERVALUE(Table_Query_from_MF_DSNP62[[#This Row],[CL_CMP_OBJ_FR4]]),$B$2&lt;=_xlfn.NUMBERVALUE(Table_Query_from_MF_DSNP62[[#This Row],[CL_CMP_OBJ_TO4]]))</f>
        <v>1</v>
      </c>
      <c r="JL639" s="33" t="b">
        <f>AND($B$2&gt;=_xlfn.NUMBERVALUE(Table_Query_from_MF_DSNP62[[#This Row],[CL_CMP_OBJ_FR5]]),$B$2&lt;=_xlfn.NUMBERVALUE(Table_Query_from_MF_DSNP62[[#This Row],[CL_CMP_OBJ_TO5]]))</f>
        <v>1</v>
      </c>
      <c r="JM639" s="33" t="b">
        <f>AND($B$2&gt;=_xlfn.NUMBERVALUE(Table_Query_from_MF_DSNP62[[#This Row],[CL_CMP_OBJ_FR6]]),$B$2&lt;=_xlfn.NUMBERVALUE(Table_Query_from_MF_DSNP62[[#This Row],[CL_CMP_OBJ_TO6]]))</f>
        <v>1</v>
      </c>
      <c r="JN639" s="33" t="b">
        <f>AND($B$2&gt;=_xlfn.NUMBERVALUE(Table_Query_from_MF_DSNP62[[#This Row],[CL_CMP_OBJ_FR7]]),$B$2&lt;=_xlfn.NUMBERVALUE(Table_Query_from_MF_DSNP62[[#This Row],[CL_CMP_OBJ_TO7]]))</f>
        <v>1</v>
      </c>
      <c r="JO639" s="33" t="b">
        <f>AND($B$2&gt;=_xlfn.NUMBERVALUE(Table_Query_from_MF_DSNP62[[#This Row],[CL_CMP_OBJ_FR8]]),$B$2&lt;=_xlfn.NUMBERVALUE(Table_Query_from_MF_DSNP62[[#This Row],[CL_CMP_OBJ_TO8]]))</f>
        <v>1</v>
      </c>
      <c r="JP639" s="33" t="b">
        <f>AND($B$2&gt;=_xlfn.NUMBERVALUE(Table_Query_from_MF_DSNP62[[#This Row],[CL_CMP_OBJ_FR9]]),$B$2&lt;=_xlfn.NUMBERVALUE(Table_Query_from_MF_DSNP62[[#This Row],[CL_CMP_OBJ_TO9]]))</f>
        <v>1</v>
      </c>
      <c r="JQ639" s="33" t="b">
        <f>AND($B$2&gt;=_xlfn.NUMBERVALUE(Table_Query_from_MF_DSNP62[[#This Row],[CL_CMP_OBJ_FR10]]),$B$2&lt;=_xlfn.NUMBERVALUE(Table_Query_from_MF_DSNP62[[#This Row],[CL_CMP_OBJ_TO10]]))</f>
        <v>1</v>
      </c>
      <c r="JR639" s="33" t="b">
        <f>AND($B$2&gt;=_xlfn.NUMBERVALUE(Table_Query_from_MF_DSNP62[[#This Row],[CL_CMP_OBJ_FR11]]),$B$2&lt;=_xlfn.NUMBERVALUE(Table_Query_from_MF_DSNP62[[#This Row],[CL_CMP_OBJ_TO11]]))</f>
        <v>1</v>
      </c>
      <c r="JS639" s="33" t="b">
        <f>AND($B$2&gt;=_xlfn.NUMBERVALUE(Table_Query_from_MF_DSNP62[[#This Row],[CL_CMP_OBJ_FR12]]),$B$2&lt;=_xlfn.NUMBERVALUE(Table_Query_from_MF_DSNP62[[#This Row],[CL_CMP_OBJ_TO12]]))</f>
        <v>1</v>
      </c>
      <c r="JT639" s="33" t="b">
        <f>AND($B$2&gt;=_xlfn.NUMBERVALUE(Table_Query_from_MF_DSNP62[[#This Row],[CL_CMP_OBJ_FR13]]),$B$2&lt;=_xlfn.NUMBERVALUE(Table_Query_from_MF_DSNP62[[#This Row],[CL_CMP_OBJ_TO13]]))</f>
        <v>1</v>
      </c>
      <c r="JU639" s="33" t="b">
        <f>AND($B$2&gt;=_xlfn.NUMBERVALUE(Table_Query_from_MF_DSNP62[[#This Row],[CL_CMP_OBJ_FR14]]),$B$2&lt;=_xlfn.NUMBERVALUE(Table_Query_from_MF_DSNP62[[#This Row],[CL_CMP_OBJ_TO14]]))</f>
        <v>1</v>
      </c>
      <c r="JV639" s="33" t="b">
        <f>AND($B$2&gt;=_xlfn.NUMBERVALUE(Table_Query_from_MF_DSNP62[[#This Row],[CL_CMP_OBJ_FR15]]),$B$2&lt;=_xlfn.NUMBERVALUE(Table_Query_from_MF_DSNP62[[#This Row],[CL_CMP_OBJ_TO15]]))</f>
        <v>1</v>
      </c>
    </row>
    <row r="640" spans="1:282" x14ac:dyDescent="0.25">
      <c r="A640" t="b">
        <f>OR(,Table_Query_from_MF_DSNP62[[#This Row],[Desired GL included as "hard-coded" GL?]],Table_Query_from_MF_DSNP62[[#This Row],[Desired GL included as "Open GL"?]])</f>
        <v>1</v>
      </c>
      <c r="B640" t="b">
        <f>Table_Query_from_MF_DSNP62[[#This Row],[Desired CObj included as "Open CObj"?]]</f>
        <v>1</v>
      </c>
      <c r="C640" t="s">
        <v>2366</v>
      </c>
      <c r="D640" t="s">
        <v>2416</v>
      </c>
      <c r="E640" t="s">
        <v>15</v>
      </c>
      <c r="F640" s="24" t="s">
        <v>164</v>
      </c>
      <c r="G640" t="s">
        <v>166</v>
      </c>
      <c r="H640" s="24" t="s">
        <v>444</v>
      </c>
      <c r="I640" t="s">
        <v>444</v>
      </c>
      <c r="J640" s="24" t="s">
        <v>444</v>
      </c>
      <c r="K640" t="s">
        <v>444</v>
      </c>
      <c r="L640" s="24" t="s">
        <v>444</v>
      </c>
      <c r="M640" t="s">
        <v>444</v>
      </c>
      <c r="N640" t="s">
        <v>444</v>
      </c>
      <c r="O640" t="s">
        <v>444</v>
      </c>
      <c r="P640" t="s">
        <v>444</v>
      </c>
      <c r="Q640" t="s">
        <v>15</v>
      </c>
      <c r="R640" t="s">
        <v>444</v>
      </c>
      <c r="S640" t="s">
        <v>442</v>
      </c>
      <c r="T640" t="s">
        <v>447</v>
      </c>
      <c r="U640" t="s">
        <v>444</v>
      </c>
      <c r="V640" t="s">
        <v>444</v>
      </c>
      <c r="W640" t="s">
        <v>442</v>
      </c>
      <c r="X640" t="s">
        <v>442</v>
      </c>
      <c r="Y640" t="s">
        <v>444</v>
      </c>
      <c r="Z640" t="s">
        <v>444</v>
      </c>
      <c r="AA640" t="s">
        <v>442</v>
      </c>
      <c r="AB640" t="s">
        <v>444</v>
      </c>
      <c r="AC640" t="s">
        <v>444</v>
      </c>
      <c r="AD640" t="s">
        <v>444</v>
      </c>
      <c r="AE640" t="s">
        <v>444</v>
      </c>
      <c r="AF640" t="s">
        <v>444</v>
      </c>
      <c r="AG640" t="s">
        <v>444</v>
      </c>
      <c r="AH640" t="s">
        <v>444</v>
      </c>
      <c r="AI640" t="s">
        <v>447</v>
      </c>
      <c r="AJ640" t="s">
        <v>442</v>
      </c>
      <c r="AK640" t="s">
        <v>442</v>
      </c>
      <c r="AL640" t="s">
        <v>444</v>
      </c>
      <c r="AM640" t="s">
        <v>444</v>
      </c>
      <c r="AN640" t="s">
        <v>444</v>
      </c>
      <c r="AO640" t="s">
        <v>444</v>
      </c>
      <c r="AP640" t="s">
        <v>442</v>
      </c>
      <c r="AQ640" t="s">
        <v>528</v>
      </c>
      <c r="AR640" t="s">
        <v>562</v>
      </c>
      <c r="AS640" t="s">
        <v>162</v>
      </c>
      <c r="AT640" t="s">
        <v>10</v>
      </c>
      <c r="AU640" t="s">
        <v>444</v>
      </c>
      <c r="AV640" t="s">
        <v>442</v>
      </c>
      <c r="AW640" t="s">
        <v>444</v>
      </c>
      <c r="AX640" t="s">
        <v>444</v>
      </c>
      <c r="AY640" t="s">
        <v>444</v>
      </c>
      <c r="AZ640" t="s">
        <v>444</v>
      </c>
      <c r="BA640" t="s">
        <v>447</v>
      </c>
      <c r="BB640" t="s">
        <v>444</v>
      </c>
      <c r="BC640" t="s">
        <v>444</v>
      </c>
      <c r="BD640" t="s">
        <v>1359</v>
      </c>
      <c r="BE640" t="s">
        <v>444</v>
      </c>
      <c r="BF640" t="s">
        <v>1360</v>
      </c>
      <c r="BG640" t="s">
        <v>444</v>
      </c>
      <c r="BH640" t="s">
        <v>444</v>
      </c>
      <c r="BI640" t="s">
        <v>444</v>
      </c>
      <c r="BJ640" t="s">
        <v>444</v>
      </c>
      <c r="BK640" t="s">
        <v>444</v>
      </c>
      <c r="BL640" t="s">
        <v>444</v>
      </c>
      <c r="BM640" t="s">
        <v>444</v>
      </c>
      <c r="BN640" t="s">
        <v>444</v>
      </c>
      <c r="BO640" t="s">
        <v>444</v>
      </c>
      <c r="BP640" t="s">
        <v>444</v>
      </c>
      <c r="BQ640" t="s">
        <v>444</v>
      </c>
      <c r="BR640" t="s">
        <v>444</v>
      </c>
      <c r="BS640" t="s">
        <v>444</v>
      </c>
      <c r="BT640" t="s">
        <v>444</v>
      </c>
      <c r="BU640" t="s">
        <v>444</v>
      </c>
      <c r="BV640" t="s">
        <v>444</v>
      </c>
      <c r="BW640" t="s">
        <v>444</v>
      </c>
      <c r="BX640" t="s">
        <v>444</v>
      </c>
      <c r="BY640" t="s">
        <v>444</v>
      </c>
      <c r="BZ640" t="s">
        <v>444</v>
      </c>
      <c r="CA640" t="s">
        <v>444</v>
      </c>
      <c r="CB640" t="s">
        <v>444</v>
      </c>
      <c r="CC640" t="s">
        <v>740</v>
      </c>
      <c r="CD640" t="s">
        <v>625</v>
      </c>
      <c r="CE640" t="s">
        <v>444</v>
      </c>
      <c r="CF640" t="s">
        <v>444</v>
      </c>
      <c r="CG640" t="s">
        <v>444</v>
      </c>
      <c r="CH640" t="s">
        <v>444</v>
      </c>
      <c r="CI640" t="s">
        <v>444</v>
      </c>
      <c r="CJ640" t="s">
        <v>444</v>
      </c>
      <c r="CK640" t="s">
        <v>444</v>
      </c>
      <c r="CL640" t="s">
        <v>444</v>
      </c>
      <c r="CM640" t="s">
        <v>444</v>
      </c>
      <c r="CN640" t="s">
        <v>444</v>
      </c>
      <c r="CO640" t="s">
        <v>444</v>
      </c>
      <c r="CP640" t="s">
        <v>444</v>
      </c>
      <c r="CQ640" t="s">
        <v>444</v>
      </c>
      <c r="CR640" t="s">
        <v>444</v>
      </c>
      <c r="CS640" t="s">
        <v>444</v>
      </c>
      <c r="CT640" t="s">
        <v>444</v>
      </c>
      <c r="CU640" t="s">
        <v>444</v>
      </c>
      <c r="CV640" t="s">
        <v>2922</v>
      </c>
      <c r="CW640" t="s">
        <v>2736</v>
      </c>
      <c r="CX640" t="s">
        <v>2803</v>
      </c>
      <c r="CY640" t="s">
        <v>2417</v>
      </c>
      <c r="CZ640" t="s">
        <v>2418</v>
      </c>
      <c r="DA640" t="s">
        <v>444</v>
      </c>
      <c r="DB640" t="s">
        <v>444</v>
      </c>
      <c r="DC640" t="s">
        <v>444</v>
      </c>
      <c r="DD640" t="s">
        <v>444</v>
      </c>
      <c r="DE640" t="s">
        <v>444</v>
      </c>
      <c r="DF640" t="s">
        <v>444</v>
      </c>
      <c r="DG640" t="s">
        <v>444</v>
      </c>
      <c r="DH640" t="s">
        <v>444</v>
      </c>
      <c r="DI640" t="s">
        <v>447</v>
      </c>
      <c r="DJ640" t="s">
        <v>1440</v>
      </c>
      <c r="DK640" t="s">
        <v>6</v>
      </c>
      <c r="DL640" t="s">
        <v>444</v>
      </c>
      <c r="DM640" t="s">
        <v>444</v>
      </c>
      <c r="DN640" t="s">
        <v>444</v>
      </c>
      <c r="DO640" t="s">
        <v>444</v>
      </c>
      <c r="DP640" t="s">
        <v>444</v>
      </c>
      <c r="DQ640" t="s">
        <v>444</v>
      </c>
      <c r="DR640" t="s">
        <v>444</v>
      </c>
      <c r="DS640" t="s">
        <v>444</v>
      </c>
      <c r="DT640" s="24" t="s">
        <v>444</v>
      </c>
      <c r="DU640" s="24" t="s">
        <v>444</v>
      </c>
      <c r="DV640" t="s">
        <v>444</v>
      </c>
      <c r="DW640" t="s">
        <v>444</v>
      </c>
      <c r="DX640" s="24" t="s">
        <v>444</v>
      </c>
      <c r="DY640" s="24" t="s">
        <v>444</v>
      </c>
      <c r="DZ640" t="s">
        <v>444</v>
      </c>
      <c r="EA640" t="s">
        <v>444</v>
      </c>
      <c r="EB640" s="24" t="s">
        <v>444</v>
      </c>
      <c r="EC640" s="24" t="s">
        <v>444</v>
      </c>
      <c r="ED640" t="s">
        <v>444</v>
      </c>
      <c r="EE640" t="s">
        <v>444</v>
      </c>
      <c r="EF640" s="24" t="s">
        <v>444</v>
      </c>
      <c r="EG640" s="24" t="s">
        <v>444</v>
      </c>
      <c r="EH640" t="s">
        <v>444</v>
      </c>
      <c r="EI640" t="s">
        <v>444</v>
      </c>
      <c r="EJ640" s="24" t="s">
        <v>444</v>
      </c>
      <c r="EK640" s="24" t="s">
        <v>444</v>
      </c>
      <c r="EL640" t="s">
        <v>444</v>
      </c>
      <c r="EM640" t="s">
        <v>444</v>
      </c>
      <c r="EN640" s="24" t="s">
        <v>444</v>
      </c>
      <c r="EO640" s="24" t="s">
        <v>444</v>
      </c>
      <c r="EP640" t="s">
        <v>444</v>
      </c>
      <c r="EQ640" t="s">
        <v>444</v>
      </c>
      <c r="ER640" s="24" t="s">
        <v>444</v>
      </c>
      <c r="ES640" s="24" t="s">
        <v>444</v>
      </c>
      <c r="ET640" t="s">
        <v>444</v>
      </c>
      <c r="EU640" t="s">
        <v>444</v>
      </c>
      <c r="EV640" s="24" t="s">
        <v>444</v>
      </c>
      <c r="EW640" s="24" t="s">
        <v>444</v>
      </c>
      <c r="EX640" t="s">
        <v>444</v>
      </c>
      <c r="EY640" t="s">
        <v>444</v>
      </c>
      <c r="EZ640" s="24" t="s">
        <v>444</v>
      </c>
      <c r="FA640" s="24" t="s">
        <v>444</v>
      </c>
      <c r="FB640" t="s">
        <v>444</v>
      </c>
      <c r="FC640" t="s">
        <v>444</v>
      </c>
      <c r="FD640" s="24" t="s">
        <v>444</v>
      </c>
      <c r="FE640" s="24" t="s">
        <v>444</v>
      </c>
      <c r="FF640" t="s">
        <v>444</v>
      </c>
      <c r="FG640" t="s">
        <v>444</v>
      </c>
      <c r="FH640" s="24" t="s">
        <v>444</v>
      </c>
      <c r="FI640" s="24" t="s">
        <v>444</v>
      </c>
      <c r="FJ640" t="s">
        <v>444</v>
      </c>
      <c r="FK640" t="s">
        <v>444</v>
      </c>
      <c r="FL640" s="24" t="s">
        <v>444</v>
      </c>
      <c r="FM640" s="24" t="s">
        <v>444</v>
      </c>
      <c r="FN640" t="s">
        <v>444</v>
      </c>
      <c r="FO640" t="s">
        <v>444</v>
      </c>
      <c r="FP640" s="24" t="s">
        <v>444</v>
      </c>
      <c r="FQ640" s="24" t="s">
        <v>444</v>
      </c>
      <c r="FR640" t="s">
        <v>444</v>
      </c>
      <c r="FS640" t="s">
        <v>444</v>
      </c>
      <c r="FT640" s="24" t="s">
        <v>444</v>
      </c>
      <c r="FU640" s="24" t="s">
        <v>444</v>
      </c>
      <c r="FV640" t="s">
        <v>444</v>
      </c>
      <c r="FW640" t="s">
        <v>444</v>
      </c>
      <c r="FX640" s="24" t="s">
        <v>444</v>
      </c>
      <c r="FY640" s="24" t="s">
        <v>444</v>
      </c>
      <c r="FZ640" t="s">
        <v>444</v>
      </c>
      <c r="GA640" t="s">
        <v>444</v>
      </c>
      <c r="GB640" s="24" t="s">
        <v>444</v>
      </c>
      <c r="GC640" s="24" t="s">
        <v>444</v>
      </c>
      <c r="GD640" t="s">
        <v>444</v>
      </c>
      <c r="GE640" t="s">
        <v>444</v>
      </c>
      <c r="GF640" s="24" t="s">
        <v>444</v>
      </c>
      <c r="GG640" s="24" t="s">
        <v>444</v>
      </c>
      <c r="GH640" t="s">
        <v>15</v>
      </c>
      <c r="GI640" s="24" t="s">
        <v>538</v>
      </c>
      <c r="GJ640" s="24" t="s">
        <v>1453</v>
      </c>
      <c r="GK640" t="s">
        <v>526</v>
      </c>
      <c r="GL640" t="s">
        <v>526</v>
      </c>
      <c r="GM640" s="24" t="s">
        <v>1454</v>
      </c>
      <c r="GN640" s="24" t="s">
        <v>609</v>
      </c>
      <c r="GO640" t="s">
        <v>444</v>
      </c>
      <c r="GP640" t="s">
        <v>444</v>
      </c>
      <c r="GQ640" s="24" t="s">
        <v>444</v>
      </c>
      <c r="GR640" s="24" t="s">
        <v>444</v>
      </c>
      <c r="GS640" t="s">
        <v>444</v>
      </c>
      <c r="GT640" t="s">
        <v>444</v>
      </c>
      <c r="GU640" s="24" t="s">
        <v>444</v>
      </c>
      <c r="GV640" s="24" t="s">
        <v>444</v>
      </c>
      <c r="GW640" t="s">
        <v>444</v>
      </c>
      <c r="GX640" t="s">
        <v>444</v>
      </c>
      <c r="GY640" s="24" t="s">
        <v>444</v>
      </c>
      <c r="GZ640" s="24" t="s">
        <v>444</v>
      </c>
      <c r="HA640" t="s">
        <v>444</v>
      </c>
      <c r="HB640" t="s">
        <v>444</v>
      </c>
      <c r="HC640" s="24" t="s">
        <v>444</v>
      </c>
      <c r="HD640" s="24" t="s">
        <v>444</v>
      </c>
      <c r="HE640" t="s">
        <v>444</v>
      </c>
      <c r="HF640" t="s">
        <v>444</v>
      </c>
      <c r="HG640" s="24" t="s">
        <v>444</v>
      </c>
      <c r="HH640" s="24" t="s">
        <v>444</v>
      </c>
      <c r="HI640" t="s">
        <v>444</v>
      </c>
      <c r="HJ640" t="s">
        <v>444</v>
      </c>
      <c r="HK640" s="24" t="s">
        <v>444</v>
      </c>
      <c r="HL640" s="24" t="s">
        <v>444</v>
      </c>
      <c r="HM640" t="s">
        <v>444</v>
      </c>
      <c r="HN640" t="s">
        <v>444</v>
      </c>
      <c r="HO640" s="24" t="s">
        <v>444</v>
      </c>
      <c r="HP640" s="24" t="s">
        <v>444</v>
      </c>
      <c r="HQ640" t="s">
        <v>444</v>
      </c>
      <c r="HR640" t="s">
        <v>444</v>
      </c>
      <c r="HS640" s="24" t="s">
        <v>444</v>
      </c>
      <c r="HT640" s="24" t="s">
        <v>444</v>
      </c>
      <c r="HU640" t="s">
        <v>444</v>
      </c>
      <c r="HV640" t="s">
        <v>444</v>
      </c>
      <c r="HW640" s="24" t="s">
        <v>444</v>
      </c>
      <c r="HX640" s="24" t="s">
        <v>444</v>
      </c>
      <c r="HY640" t="s">
        <v>444</v>
      </c>
      <c r="HZ640" t="s">
        <v>444</v>
      </c>
      <c r="IA640" t="s">
        <v>2922</v>
      </c>
      <c r="IB640" t="s">
        <v>2736</v>
      </c>
      <c r="IC640" t="s">
        <v>3050</v>
      </c>
      <c r="ID640" s="33" t="b" cm="1">
        <f t="array" ref="ID640">_xlfn.IFNA(MATCH($A$2,_xlfn.NUMBERVALUE(Table_Query_from_MF_DSNP62[[#This Row],[CL_GLACCT_DR1]:[CL_GLACCT_CR4]]),0),0)&gt;=1</f>
        <v>1</v>
      </c>
      <c r="IE640" s="33" t="b">
        <f>OR(Table_Query_from_MF_DSNP62[[#This Row],[Pair1]:[Pair25]])</f>
        <v>1</v>
      </c>
      <c r="IF640" s="33">
        <f>_xlfn.IFNA(MATCH(TRUE,Table_Query_from_MF_DSNP62[[#This Row],[Pair1]:[Pair25]],0),"none")</f>
        <v>1</v>
      </c>
      <c r="IG640" s="33" t="b">
        <f>AND($A$2&gt;=_xlfn.NUMBERVALUE(Table_Query_from_MF_DSNP62[[#This Row],[CL_GL_ACCT_FR1]]),$A$2&lt;=_xlfn.NUMBERVALUE(Table_Query_from_MF_DSNP62[[#This Row],[CL_GL_ACCT_TO1]]))</f>
        <v>1</v>
      </c>
      <c r="IH640" s="33" t="b">
        <f>AND($A$2&gt;=_xlfn.NUMBERVALUE(Table_Query_from_MF_DSNP62[[#This Row],[CL_GL_ACCT_FR2]]),$A$2&lt;=_xlfn.NUMBERVALUE(Table_Query_from_MF_DSNP62[[#This Row],[CL_GL_ACCT_TO2]]))</f>
        <v>1</v>
      </c>
      <c r="II640" s="33" t="b">
        <f>AND($A$2&gt;=_xlfn.NUMBERVALUE(Table_Query_from_MF_DSNP62[[#This Row],[CL_GL_ACCT_FR3]]),$A$2&lt;=_xlfn.NUMBERVALUE(Table_Query_from_MF_DSNP62[[#This Row],[CL_GL_ACCT_TO3]]))</f>
        <v>1</v>
      </c>
      <c r="IJ640" s="33" t="b">
        <f>AND($A$2&gt;=_xlfn.NUMBERVALUE(Table_Query_from_MF_DSNP62[[#This Row],[CL_GL_ACCT_FR4]]),$A$2&lt;=_xlfn.NUMBERVALUE(Table_Query_from_MF_DSNP62[[#This Row],[CL_GL_ACCT_TO4]]))</f>
        <v>1</v>
      </c>
      <c r="IK640" s="33" t="b">
        <f>AND($A$2&gt;=_xlfn.NUMBERVALUE(Table_Query_from_MF_DSNP62[[#This Row],[CL_GL_ACCT_FR5]]),$A$2&lt;=_xlfn.NUMBERVALUE(Table_Query_from_MF_DSNP62[[#This Row],[CL_GL_ACCT_TO5]]))</f>
        <v>1</v>
      </c>
      <c r="IL640" s="33" t="b">
        <f>AND($A$2&gt;=_xlfn.NUMBERVALUE(Table_Query_from_MF_DSNP62[[#This Row],[CL_GL_ACCT_FR6]]),$A$2&lt;=_xlfn.NUMBERVALUE(Table_Query_from_MF_DSNP62[[#This Row],[CL_GL_ACCT_TO6]]))</f>
        <v>1</v>
      </c>
      <c r="IM640" s="33" t="b">
        <f>AND($A$2&gt;=_xlfn.NUMBERVALUE(Table_Query_from_MF_DSNP62[[#This Row],[CL_GL_ACCT_FR7]]),$A$2&lt;=_xlfn.NUMBERVALUE(Table_Query_from_MF_DSNP62[[#This Row],[CL_GL_ACCT_TO7]]))</f>
        <v>1</v>
      </c>
      <c r="IN640" s="33" t="b">
        <f>AND($A$2&gt;=_xlfn.NUMBERVALUE(Table_Query_from_MF_DSNP62[[#This Row],[CL_GL_ACCT_FR8]]),$A$2&lt;=_xlfn.NUMBERVALUE(Table_Query_from_MF_DSNP62[[#This Row],[CL_GL_ACCT_TO8]]))</f>
        <v>1</v>
      </c>
      <c r="IO640" s="33" t="b">
        <f>AND($A$2&gt;=_xlfn.NUMBERVALUE(Table_Query_from_MF_DSNP62[[#This Row],[CL_GL_ACCT_FR9]]),$A$2&lt;=_xlfn.NUMBERVALUE(Table_Query_from_MF_DSNP62[[#This Row],[CL_GL_ACCT_TO9]]))</f>
        <v>1</v>
      </c>
      <c r="IP640" s="33" t="b">
        <f>AND($A$2&gt;=_xlfn.NUMBERVALUE(Table_Query_from_MF_DSNP62[[#This Row],[CL_GL_ACCT_FR10]]),$A$2&lt;=_xlfn.NUMBERVALUE(Table_Query_from_MF_DSNP62[[#This Row],[CL_GL_ACCT_TO10]]))</f>
        <v>1</v>
      </c>
      <c r="IQ640" s="33" t="b">
        <f>AND($A$2&gt;=_xlfn.NUMBERVALUE(Table_Query_from_MF_DSNP62[[#This Row],[CL_GL_ACCT_FR11]]),$A$2&lt;=_xlfn.NUMBERVALUE(Table_Query_from_MF_DSNP62[[#This Row],[CL_GL_ACCT_TO11]]))</f>
        <v>1</v>
      </c>
      <c r="IR640" s="33" t="b">
        <f>AND($A$2&gt;=_xlfn.NUMBERVALUE(Table_Query_from_MF_DSNP62[[#This Row],[CL_GL_ACCT_FR12]]),$A$2&lt;=_xlfn.NUMBERVALUE(Table_Query_from_MF_DSNP62[[#This Row],[CL_GL_ACCT_TO12]]))</f>
        <v>1</v>
      </c>
      <c r="IS640" s="33" t="b">
        <f>AND($A$2&gt;=_xlfn.NUMBERVALUE(Table_Query_from_MF_DSNP62[[#This Row],[CL_GL_ACCT_FR13]]),$A$2&lt;=_xlfn.NUMBERVALUE(Table_Query_from_MF_DSNP62[[#This Row],[CL_GL_ACCT_TO13]]))</f>
        <v>1</v>
      </c>
      <c r="IT640" s="33" t="b">
        <f>AND($A$2&gt;=_xlfn.NUMBERVALUE(Table_Query_from_MF_DSNP62[[#This Row],[CL_GL_ACCT_FR14]]),$A$2&lt;=_xlfn.NUMBERVALUE(Table_Query_from_MF_DSNP62[[#This Row],[CL_GL_ACCT_TO14]]))</f>
        <v>1</v>
      </c>
      <c r="IU640" s="33" t="b">
        <f>AND($A$2&gt;=_xlfn.NUMBERVALUE(Table_Query_from_MF_DSNP62[[#This Row],[CL_GL_ACCT_FR15]]),$A$2&lt;=_xlfn.NUMBERVALUE(Table_Query_from_MF_DSNP62[[#This Row],[CL_GL_ACCT_TO15]]))</f>
        <v>1</v>
      </c>
      <c r="IV640" s="33" t="b">
        <f>AND($A$2&gt;=_xlfn.NUMBERVALUE(Table_Query_from_MF_DSNP62[[#This Row],[CL_GL_ACCT_FR16]]),$A$2&lt;=_xlfn.NUMBERVALUE(Table_Query_from_MF_DSNP62[[#This Row],[CL_GL_ACCT_TO16]]))</f>
        <v>1</v>
      </c>
      <c r="IW640" s="33" t="b">
        <f>AND($A$2&gt;=_xlfn.NUMBERVALUE(Table_Query_from_MF_DSNP62[[#This Row],[CL_GL_ACCT_FR17]]),$A$2&lt;=_xlfn.NUMBERVALUE(Table_Query_from_MF_DSNP62[[#This Row],[CL_GL_ACCT_TO17]]))</f>
        <v>1</v>
      </c>
      <c r="IX640" s="33" t="b">
        <f>AND($A$2&gt;=_xlfn.NUMBERVALUE(Table_Query_from_MF_DSNP62[[#This Row],[CL_GL_ACCT_FR18]]),$A$2&lt;=_xlfn.NUMBERVALUE(Table_Query_from_MF_DSNP62[[#This Row],[CL_GL_ACCT_TO18]]))</f>
        <v>1</v>
      </c>
      <c r="IY640" s="33" t="b">
        <f>AND($A$2&gt;=_xlfn.NUMBERVALUE(Table_Query_from_MF_DSNP62[[#This Row],[CL_GL_ACCT_FR19]]),$A$2&lt;=_xlfn.NUMBERVALUE(Table_Query_from_MF_DSNP62[[#This Row],[CL_GL_ACCT_TO19]]))</f>
        <v>1</v>
      </c>
      <c r="IZ640" s="33" t="b">
        <f>AND($A$2&gt;=_xlfn.NUMBERVALUE(Table_Query_from_MF_DSNP62[[#This Row],[CL_GL_ACCT_FR20]]),$A$2&lt;=_xlfn.NUMBERVALUE(Table_Query_from_MF_DSNP62[[#This Row],[CL_GL_ACCT_TO20]]))</f>
        <v>1</v>
      </c>
      <c r="JA640" s="33" t="b">
        <f>AND($A$2&gt;=_xlfn.NUMBERVALUE(Table_Query_from_MF_DSNP62[[#This Row],[CL_GL_ACCT_FR21]]),$A$2&lt;=_xlfn.NUMBERVALUE(Table_Query_from_MF_DSNP62[[#This Row],[CL_GL_ACCT_TO21]]))</f>
        <v>1</v>
      </c>
      <c r="JB640" s="33" t="b">
        <f>AND($A$2&gt;=_xlfn.NUMBERVALUE(Table_Query_from_MF_DSNP62[[#This Row],[CL_GL_ACCT_FR22]]),$A$2&lt;=_xlfn.NUMBERVALUE(Table_Query_from_MF_DSNP62[[#This Row],[CL_GL_ACCT_TO22]]))</f>
        <v>1</v>
      </c>
      <c r="JC640" s="33" t="b">
        <f>AND($A$2&gt;=_xlfn.NUMBERVALUE(Table_Query_from_MF_DSNP62[[#This Row],[CL_GL_ACCT_FR23]]),$A$2&lt;=_xlfn.NUMBERVALUE(Table_Query_from_MF_DSNP62[[#This Row],[CL_GL_ACCT_TO23]]))</f>
        <v>1</v>
      </c>
      <c r="JD640" s="33" t="b">
        <f>AND($A$2&gt;=_xlfn.NUMBERVALUE(Table_Query_from_MF_DSNP62[[#This Row],[CL_GL_ACCT_FR24]]),$A$2&lt;=_xlfn.NUMBERVALUE(Table_Query_from_MF_DSNP62[[#This Row],[CL_GL_ACCT_TO24]]))</f>
        <v>1</v>
      </c>
      <c r="JE640" s="33" t="b">
        <f>AND($A$2&gt;=_xlfn.NUMBERVALUE(Table_Query_from_MF_DSNP62[[#This Row],[CL_GL_ACCT_FR25]]),$A$2&lt;=_xlfn.NUMBERVALUE(Table_Query_from_MF_DSNP62[[#This Row],[CL_GL_ACCT_TO25]]))</f>
        <v>1</v>
      </c>
      <c r="JF640" s="33" t="b">
        <f>OR(Table_Query_from_MF_DSNP62[[#This Row],[PairA]:[PairO]])</f>
        <v>1</v>
      </c>
      <c r="JG640" s="33">
        <f>_xlfn.IFNA(MATCH(TRUE,Table_Query_from_MF_DSNP62[[#This Row],[PairA]:[PairO]],0),"none")</f>
        <v>4</v>
      </c>
      <c r="JH640" s="33" t="b">
        <f>AND($B$2&gt;=_xlfn.NUMBERVALUE(Table_Query_from_MF_DSNP62[[#This Row],[CL_CMP_OBJ_FR1]]),$B$2&lt;=_xlfn.NUMBERVALUE(Table_Query_from_MF_DSNP62[[#This Row],[CL_CMP_OBJ_TO1]]))</f>
        <v>0</v>
      </c>
      <c r="JI640" s="33" t="b">
        <f>AND($B$2&gt;=_xlfn.NUMBERVALUE(Table_Query_from_MF_DSNP62[[#This Row],[CL_CMP_OBJ_FR2]]),$B$2&lt;=_xlfn.NUMBERVALUE(Table_Query_from_MF_DSNP62[[#This Row],[CL_CMP_OBJ_TO2]]))</f>
        <v>0</v>
      </c>
      <c r="JJ640" s="33" t="b">
        <f>AND($B$2&gt;=_xlfn.NUMBERVALUE(Table_Query_from_MF_DSNP62[[#This Row],[CL_CMP_OBJ_FR3]]),$B$2&lt;=_xlfn.NUMBERVALUE(Table_Query_from_MF_DSNP62[[#This Row],[CL_CMP_OBJ_TO3]]))</f>
        <v>0</v>
      </c>
      <c r="JK640" s="33" t="b">
        <f>AND($B$2&gt;=_xlfn.NUMBERVALUE(Table_Query_from_MF_DSNP62[[#This Row],[CL_CMP_OBJ_FR4]]),$B$2&lt;=_xlfn.NUMBERVALUE(Table_Query_from_MF_DSNP62[[#This Row],[CL_CMP_OBJ_TO4]]))</f>
        <v>1</v>
      </c>
      <c r="JL640" s="33" t="b">
        <f>AND($B$2&gt;=_xlfn.NUMBERVALUE(Table_Query_from_MF_DSNP62[[#This Row],[CL_CMP_OBJ_FR5]]),$B$2&lt;=_xlfn.NUMBERVALUE(Table_Query_from_MF_DSNP62[[#This Row],[CL_CMP_OBJ_TO5]]))</f>
        <v>1</v>
      </c>
      <c r="JM640" s="33" t="b">
        <f>AND($B$2&gt;=_xlfn.NUMBERVALUE(Table_Query_from_MF_DSNP62[[#This Row],[CL_CMP_OBJ_FR6]]),$B$2&lt;=_xlfn.NUMBERVALUE(Table_Query_from_MF_DSNP62[[#This Row],[CL_CMP_OBJ_TO6]]))</f>
        <v>1</v>
      </c>
      <c r="JN640" s="33" t="b">
        <f>AND($B$2&gt;=_xlfn.NUMBERVALUE(Table_Query_from_MF_DSNP62[[#This Row],[CL_CMP_OBJ_FR7]]),$B$2&lt;=_xlfn.NUMBERVALUE(Table_Query_from_MF_DSNP62[[#This Row],[CL_CMP_OBJ_TO7]]))</f>
        <v>1</v>
      </c>
      <c r="JO640" s="33" t="b">
        <f>AND($B$2&gt;=_xlfn.NUMBERVALUE(Table_Query_from_MF_DSNP62[[#This Row],[CL_CMP_OBJ_FR8]]),$B$2&lt;=_xlfn.NUMBERVALUE(Table_Query_from_MF_DSNP62[[#This Row],[CL_CMP_OBJ_TO8]]))</f>
        <v>1</v>
      </c>
      <c r="JP640" s="33" t="b">
        <f>AND($B$2&gt;=_xlfn.NUMBERVALUE(Table_Query_from_MF_DSNP62[[#This Row],[CL_CMP_OBJ_FR9]]),$B$2&lt;=_xlfn.NUMBERVALUE(Table_Query_from_MF_DSNP62[[#This Row],[CL_CMP_OBJ_TO9]]))</f>
        <v>1</v>
      </c>
      <c r="JQ640" s="33" t="b">
        <f>AND($B$2&gt;=_xlfn.NUMBERVALUE(Table_Query_from_MF_DSNP62[[#This Row],[CL_CMP_OBJ_FR10]]),$B$2&lt;=_xlfn.NUMBERVALUE(Table_Query_from_MF_DSNP62[[#This Row],[CL_CMP_OBJ_TO10]]))</f>
        <v>1</v>
      </c>
      <c r="JR640" s="33" t="b">
        <f>AND($B$2&gt;=_xlfn.NUMBERVALUE(Table_Query_from_MF_DSNP62[[#This Row],[CL_CMP_OBJ_FR11]]),$B$2&lt;=_xlfn.NUMBERVALUE(Table_Query_from_MF_DSNP62[[#This Row],[CL_CMP_OBJ_TO11]]))</f>
        <v>1</v>
      </c>
      <c r="JS640" s="33" t="b">
        <f>AND($B$2&gt;=_xlfn.NUMBERVALUE(Table_Query_from_MF_DSNP62[[#This Row],[CL_CMP_OBJ_FR12]]),$B$2&lt;=_xlfn.NUMBERVALUE(Table_Query_from_MF_DSNP62[[#This Row],[CL_CMP_OBJ_TO12]]))</f>
        <v>1</v>
      </c>
      <c r="JT640" s="33" t="b">
        <f>AND($B$2&gt;=_xlfn.NUMBERVALUE(Table_Query_from_MF_DSNP62[[#This Row],[CL_CMP_OBJ_FR13]]),$B$2&lt;=_xlfn.NUMBERVALUE(Table_Query_from_MF_DSNP62[[#This Row],[CL_CMP_OBJ_TO13]]))</f>
        <v>1</v>
      </c>
      <c r="JU640" s="33" t="b">
        <f>AND($B$2&gt;=_xlfn.NUMBERVALUE(Table_Query_from_MF_DSNP62[[#This Row],[CL_CMP_OBJ_FR14]]),$B$2&lt;=_xlfn.NUMBERVALUE(Table_Query_from_MF_DSNP62[[#This Row],[CL_CMP_OBJ_TO14]]))</f>
        <v>1</v>
      </c>
      <c r="JV640" s="33" t="b">
        <f>AND($B$2&gt;=_xlfn.NUMBERVALUE(Table_Query_from_MF_DSNP62[[#This Row],[CL_CMP_OBJ_FR15]]),$B$2&lt;=_xlfn.NUMBERVALUE(Table_Query_from_MF_DSNP62[[#This Row],[CL_CMP_OBJ_TO15]]))</f>
        <v>1</v>
      </c>
    </row>
    <row r="641" spans="1:282" x14ac:dyDescent="0.25">
      <c r="A641" t="b">
        <f>OR(,Table_Query_from_MF_DSNP62[[#This Row],[Desired GL included as "hard-coded" GL?]],Table_Query_from_MF_DSNP62[[#This Row],[Desired GL included as "Open GL"?]])</f>
        <v>1</v>
      </c>
      <c r="B641" t="b">
        <f>Table_Query_from_MF_DSNP62[[#This Row],[Desired CObj included as "Open CObj"?]]</f>
        <v>1</v>
      </c>
      <c r="C641" t="s">
        <v>2365</v>
      </c>
      <c r="D641" t="s">
        <v>2419</v>
      </c>
      <c r="E641" t="s">
        <v>15</v>
      </c>
      <c r="F641" s="24" t="s">
        <v>421</v>
      </c>
      <c r="G641" t="s">
        <v>13</v>
      </c>
      <c r="H641" s="24" t="s">
        <v>166</v>
      </c>
      <c r="I641" t="s">
        <v>164</v>
      </c>
      <c r="J641" s="24" t="s">
        <v>444</v>
      </c>
      <c r="K641" t="s">
        <v>444</v>
      </c>
      <c r="L641" s="24" t="s">
        <v>444</v>
      </c>
      <c r="M641" t="s">
        <v>444</v>
      </c>
      <c r="N641" t="s">
        <v>444</v>
      </c>
      <c r="O641" t="s">
        <v>444</v>
      </c>
      <c r="P641" t="s">
        <v>444</v>
      </c>
      <c r="Q641" t="s">
        <v>15</v>
      </c>
      <c r="R641" t="s">
        <v>444</v>
      </c>
      <c r="S641" t="s">
        <v>442</v>
      </c>
      <c r="T641" t="s">
        <v>447</v>
      </c>
      <c r="U641" t="s">
        <v>444</v>
      </c>
      <c r="V641" t="s">
        <v>444</v>
      </c>
      <c r="W641" t="s">
        <v>447</v>
      </c>
      <c r="X641" t="s">
        <v>444</v>
      </c>
      <c r="Y641" t="s">
        <v>444</v>
      </c>
      <c r="Z641" t="s">
        <v>444</v>
      </c>
      <c r="AA641" t="s">
        <v>444</v>
      </c>
      <c r="AB641" t="s">
        <v>444</v>
      </c>
      <c r="AC641" t="s">
        <v>444</v>
      </c>
      <c r="AD641" t="s">
        <v>444</v>
      </c>
      <c r="AE641" t="s">
        <v>444</v>
      </c>
      <c r="AF641" t="s">
        <v>444</v>
      </c>
      <c r="AG641" t="s">
        <v>444</v>
      </c>
      <c r="AH641" t="s">
        <v>447</v>
      </c>
      <c r="AI641" t="s">
        <v>447</v>
      </c>
      <c r="AJ641" t="s">
        <v>442</v>
      </c>
      <c r="AK641" t="s">
        <v>442</v>
      </c>
      <c r="AL641" t="s">
        <v>444</v>
      </c>
      <c r="AM641" t="s">
        <v>444</v>
      </c>
      <c r="AN641" t="s">
        <v>444</v>
      </c>
      <c r="AO641" t="s">
        <v>444</v>
      </c>
      <c r="AP641" t="s">
        <v>442</v>
      </c>
      <c r="AQ641" t="s">
        <v>7</v>
      </c>
      <c r="AR641" t="s">
        <v>562</v>
      </c>
      <c r="AS641" t="s">
        <v>162</v>
      </c>
      <c r="AT641" t="s">
        <v>10</v>
      </c>
      <c r="AU641" t="s">
        <v>444</v>
      </c>
      <c r="AV641" t="s">
        <v>442</v>
      </c>
      <c r="AW641" t="s">
        <v>444</v>
      </c>
      <c r="AX641" t="s">
        <v>444</v>
      </c>
      <c r="AY641" t="s">
        <v>444</v>
      </c>
      <c r="AZ641" t="s">
        <v>444</v>
      </c>
      <c r="BA641" t="s">
        <v>443</v>
      </c>
      <c r="BB641" t="s">
        <v>444</v>
      </c>
      <c r="BC641" t="s">
        <v>444</v>
      </c>
      <c r="BD641" t="s">
        <v>1359</v>
      </c>
      <c r="BE641" t="s">
        <v>444</v>
      </c>
      <c r="BF641" t="s">
        <v>1360</v>
      </c>
      <c r="BG641" t="s">
        <v>444</v>
      </c>
      <c r="BH641" t="s">
        <v>444</v>
      </c>
      <c r="BI641" t="s">
        <v>444</v>
      </c>
      <c r="BJ641" t="s">
        <v>444</v>
      </c>
      <c r="BK641" t="s">
        <v>444</v>
      </c>
      <c r="BL641" t="s">
        <v>444</v>
      </c>
      <c r="BM641" t="s">
        <v>444</v>
      </c>
      <c r="BN641" t="s">
        <v>444</v>
      </c>
      <c r="BO641" t="s">
        <v>444</v>
      </c>
      <c r="BP641" t="s">
        <v>444</v>
      </c>
      <c r="BQ641" t="s">
        <v>1360</v>
      </c>
      <c r="BR641" t="s">
        <v>1487</v>
      </c>
      <c r="BS641" t="s">
        <v>444</v>
      </c>
      <c r="BT641" t="s">
        <v>444</v>
      </c>
      <c r="BU641" t="s">
        <v>444</v>
      </c>
      <c r="BV641" t="s">
        <v>444</v>
      </c>
      <c r="BW641" t="s">
        <v>1360</v>
      </c>
      <c r="BX641" t="s">
        <v>1487</v>
      </c>
      <c r="BY641" t="s">
        <v>444</v>
      </c>
      <c r="BZ641" t="s">
        <v>444</v>
      </c>
      <c r="CA641" t="s">
        <v>444</v>
      </c>
      <c r="CB641" t="s">
        <v>444</v>
      </c>
      <c r="CC641" t="s">
        <v>1360</v>
      </c>
      <c r="CD641" t="s">
        <v>1487</v>
      </c>
      <c r="CE641" t="s">
        <v>444</v>
      </c>
      <c r="CF641" t="s">
        <v>1360</v>
      </c>
      <c r="CG641" t="s">
        <v>625</v>
      </c>
      <c r="CH641" t="s">
        <v>444</v>
      </c>
      <c r="CI641" t="s">
        <v>1360</v>
      </c>
      <c r="CJ641" t="s">
        <v>1487</v>
      </c>
      <c r="CK641" t="s">
        <v>444</v>
      </c>
      <c r="CL641" t="s">
        <v>444</v>
      </c>
      <c r="CM641" t="s">
        <v>444</v>
      </c>
      <c r="CN641" t="s">
        <v>444</v>
      </c>
      <c r="CO641" t="s">
        <v>1360</v>
      </c>
      <c r="CP641" t="s">
        <v>1487</v>
      </c>
      <c r="CQ641" t="s">
        <v>444</v>
      </c>
      <c r="CR641" t="s">
        <v>444</v>
      </c>
      <c r="CS641" t="s">
        <v>444</v>
      </c>
      <c r="CT641" t="s">
        <v>444</v>
      </c>
      <c r="CU641" t="s">
        <v>444</v>
      </c>
      <c r="CV641" t="s">
        <v>2922</v>
      </c>
      <c r="CW641" t="s">
        <v>2736</v>
      </c>
      <c r="CX641" t="s">
        <v>2803</v>
      </c>
      <c r="CY641" t="s">
        <v>1764</v>
      </c>
      <c r="CZ641" t="s">
        <v>444</v>
      </c>
      <c r="DA641" t="s">
        <v>444</v>
      </c>
      <c r="DB641" t="s">
        <v>444</v>
      </c>
      <c r="DC641" t="s">
        <v>444</v>
      </c>
      <c r="DD641" t="s">
        <v>444</v>
      </c>
      <c r="DE641" t="s">
        <v>444</v>
      </c>
      <c r="DF641" t="s">
        <v>444</v>
      </c>
      <c r="DG641" t="s">
        <v>444</v>
      </c>
      <c r="DH641" t="s">
        <v>444</v>
      </c>
      <c r="DI641" t="s">
        <v>1440</v>
      </c>
      <c r="DJ641" t="s">
        <v>1753</v>
      </c>
      <c r="DK641" t="s">
        <v>444</v>
      </c>
      <c r="DL641" t="s">
        <v>444</v>
      </c>
      <c r="DM641" t="s">
        <v>444</v>
      </c>
      <c r="DN641" t="s">
        <v>444</v>
      </c>
      <c r="DO641" t="s">
        <v>444</v>
      </c>
      <c r="DP641" t="s">
        <v>444</v>
      </c>
      <c r="DQ641" t="s">
        <v>444</v>
      </c>
      <c r="DR641" t="s">
        <v>444</v>
      </c>
      <c r="DS641" t="s">
        <v>444</v>
      </c>
      <c r="DT641" s="24" t="s">
        <v>444</v>
      </c>
      <c r="DU641" s="24" t="s">
        <v>444</v>
      </c>
      <c r="DV641" t="s">
        <v>444</v>
      </c>
      <c r="DW641" t="s">
        <v>444</v>
      </c>
      <c r="DX641" s="24" t="s">
        <v>444</v>
      </c>
      <c r="DY641" s="24" t="s">
        <v>444</v>
      </c>
      <c r="DZ641" t="s">
        <v>444</v>
      </c>
      <c r="EA641" t="s">
        <v>444</v>
      </c>
      <c r="EB641" s="24" t="s">
        <v>444</v>
      </c>
      <c r="EC641" s="24" t="s">
        <v>444</v>
      </c>
      <c r="ED641" t="s">
        <v>444</v>
      </c>
      <c r="EE641" t="s">
        <v>444</v>
      </c>
      <c r="EF641" s="24" t="s">
        <v>444</v>
      </c>
      <c r="EG641" s="24" t="s">
        <v>444</v>
      </c>
      <c r="EH641" t="s">
        <v>444</v>
      </c>
      <c r="EI641" t="s">
        <v>444</v>
      </c>
      <c r="EJ641" s="24" t="s">
        <v>444</v>
      </c>
      <c r="EK641" s="24" t="s">
        <v>444</v>
      </c>
      <c r="EL641" t="s">
        <v>444</v>
      </c>
      <c r="EM641" t="s">
        <v>444</v>
      </c>
      <c r="EN641" s="24" t="s">
        <v>444</v>
      </c>
      <c r="EO641" s="24" t="s">
        <v>444</v>
      </c>
      <c r="EP641" t="s">
        <v>444</v>
      </c>
      <c r="EQ641" t="s">
        <v>444</v>
      </c>
      <c r="ER641" s="24" t="s">
        <v>444</v>
      </c>
      <c r="ES641" s="24" t="s">
        <v>444</v>
      </c>
      <c r="ET641" t="s">
        <v>444</v>
      </c>
      <c r="EU641" t="s">
        <v>444</v>
      </c>
      <c r="EV641" s="24" t="s">
        <v>444</v>
      </c>
      <c r="EW641" s="24" t="s">
        <v>444</v>
      </c>
      <c r="EX641" t="s">
        <v>444</v>
      </c>
      <c r="EY641" t="s">
        <v>444</v>
      </c>
      <c r="EZ641" s="24" t="s">
        <v>444</v>
      </c>
      <c r="FA641" s="24" t="s">
        <v>444</v>
      </c>
      <c r="FB641" t="s">
        <v>444</v>
      </c>
      <c r="FC641" t="s">
        <v>444</v>
      </c>
      <c r="FD641" s="24" t="s">
        <v>444</v>
      </c>
      <c r="FE641" s="24" t="s">
        <v>444</v>
      </c>
      <c r="FF641" t="s">
        <v>444</v>
      </c>
      <c r="FG641" t="s">
        <v>444</v>
      </c>
      <c r="FH641" s="24" t="s">
        <v>444</v>
      </c>
      <c r="FI641" s="24" t="s">
        <v>444</v>
      </c>
      <c r="FJ641" t="s">
        <v>444</v>
      </c>
      <c r="FK641" t="s">
        <v>444</v>
      </c>
      <c r="FL641" s="24" t="s">
        <v>444</v>
      </c>
      <c r="FM641" s="24" t="s">
        <v>444</v>
      </c>
      <c r="FN641" t="s">
        <v>444</v>
      </c>
      <c r="FO641" t="s">
        <v>444</v>
      </c>
      <c r="FP641" s="24" t="s">
        <v>444</v>
      </c>
      <c r="FQ641" s="24" t="s">
        <v>444</v>
      </c>
      <c r="FR641" t="s">
        <v>444</v>
      </c>
      <c r="FS641" t="s">
        <v>444</v>
      </c>
      <c r="FT641" s="24" t="s">
        <v>444</v>
      </c>
      <c r="FU641" s="24" t="s">
        <v>444</v>
      </c>
      <c r="FV641" t="s">
        <v>444</v>
      </c>
      <c r="FW641" t="s">
        <v>444</v>
      </c>
      <c r="FX641" s="24" t="s">
        <v>444</v>
      </c>
      <c r="FY641" s="24" t="s">
        <v>444</v>
      </c>
      <c r="FZ641" t="s">
        <v>444</v>
      </c>
      <c r="GA641" t="s">
        <v>444</v>
      </c>
      <c r="GB641" s="24" t="s">
        <v>444</v>
      </c>
      <c r="GC641" s="24" t="s">
        <v>444</v>
      </c>
      <c r="GD641" t="s">
        <v>444</v>
      </c>
      <c r="GE641" t="s">
        <v>444</v>
      </c>
      <c r="GF641" s="24" t="s">
        <v>444</v>
      </c>
      <c r="GG641" s="24" t="s">
        <v>444</v>
      </c>
      <c r="GH641" t="s">
        <v>15</v>
      </c>
      <c r="GI641" s="24" t="s">
        <v>538</v>
      </c>
      <c r="GJ641" s="24" t="s">
        <v>1453</v>
      </c>
      <c r="GK641" t="s">
        <v>526</v>
      </c>
      <c r="GL641" t="s">
        <v>526</v>
      </c>
      <c r="GM641" s="24" t="s">
        <v>1454</v>
      </c>
      <c r="GN641" s="24" t="s">
        <v>609</v>
      </c>
      <c r="GO641" t="s">
        <v>444</v>
      </c>
      <c r="GP641" t="s">
        <v>444</v>
      </c>
      <c r="GQ641" s="24" t="s">
        <v>444</v>
      </c>
      <c r="GR641" s="24" t="s">
        <v>444</v>
      </c>
      <c r="GS641" t="s">
        <v>444</v>
      </c>
      <c r="GT641" t="s">
        <v>444</v>
      </c>
      <c r="GU641" s="24" t="s">
        <v>444</v>
      </c>
      <c r="GV641" s="24" t="s">
        <v>444</v>
      </c>
      <c r="GW641" t="s">
        <v>444</v>
      </c>
      <c r="GX641" t="s">
        <v>444</v>
      </c>
      <c r="GY641" s="24" t="s">
        <v>444</v>
      </c>
      <c r="GZ641" s="24" t="s">
        <v>444</v>
      </c>
      <c r="HA641" t="s">
        <v>444</v>
      </c>
      <c r="HB641" t="s">
        <v>444</v>
      </c>
      <c r="HC641" s="24" t="s">
        <v>444</v>
      </c>
      <c r="HD641" s="24" t="s">
        <v>444</v>
      </c>
      <c r="HE641" t="s">
        <v>444</v>
      </c>
      <c r="HF641" t="s">
        <v>444</v>
      </c>
      <c r="HG641" s="24" t="s">
        <v>444</v>
      </c>
      <c r="HH641" s="24" t="s">
        <v>444</v>
      </c>
      <c r="HI641" t="s">
        <v>444</v>
      </c>
      <c r="HJ641" t="s">
        <v>444</v>
      </c>
      <c r="HK641" s="24" t="s">
        <v>444</v>
      </c>
      <c r="HL641" s="24" t="s">
        <v>444</v>
      </c>
      <c r="HM641" t="s">
        <v>444</v>
      </c>
      <c r="HN641" t="s">
        <v>444</v>
      </c>
      <c r="HO641" s="24" t="s">
        <v>444</v>
      </c>
      <c r="HP641" s="24" t="s">
        <v>444</v>
      </c>
      <c r="HQ641" t="s">
        <v>444</v>
      </c>
      <c r="HR641" t="s">
        <v>444</v>
      </c>
      <c r="HS641" s="24" t="s">
        <v>444</v>
      </c>
      <c r="HT641" s="24" t="s">
        <v>444</v>
      </c>
      <c r="HU641" t="s">
        <v>444</v>
      </c>
      <c r="HV641" t="s">
        <v>444</v>
      </c>
      <c r="HW641" s="24" t="s">
        <v>444</v>
      </c>
      <c r="HX641" s="24" t="s">
        <v>444</v>
      </c>
      <c r="HY641" t="s">
        <v>444</v>
      </c>
      <c r="HZ641" t="s">
        <v>444</v>
      </c>
      <c r="IA641" t="s">
        <v>2922</v>
      </c>
      <c r="IB641" t="s">
        <v>2736</v>
      </c>
      <c r="IC641" t="s">
        <v>3098</v>
      </c>
      <c r="ID641" s="33" t="b" cm="1">
        <f t="array" ref="ID641">_xlfn.IFNA(MATCH($A$2,_xlfn.NUMBERVALUE(Table_Query_from_MF_DSNP62[[#This Row],[CL_GLACCT_DR1]:[CL_GLACCT_CR4]]),0),0)&gt;=1</f>
        <v>1</v>
      </c>
      <c r="IE641" s="33" t="b">
        <f>OR(Table_Query_from_MF_DSNP62[[#This Row],[Pair1]:[Pair25]])</f>
        <v>1</v>
      </c>
      <c r="IF641" s="33">
        <f>_xlfn.IFNA(MATCH(TRUE,Table_Query_from_MF_DSNP62[[#This Row],[Pair1]:[Pair25]],0),"none")</f>
        <v>1</v>
      </c>
      <c r="IG641" s="33" t="b">
        <f>AND($A$2&gt;=_xlfn.NUMBERVALUE(Table_Query_from_MF_DSNP62[[#This Row],[CL_GL_ACCT_FR1]]),$A$2&lt;=_xlfn.NUMBERVALUE(Table_Query_from_MF_DSNP62[[#This Row],[CL_GL_ACCT_TO1]]))</f>
        <v>1</v>
      </c>
      <c r="IH641" s="33" t="b">
        <f>AND($A$2&gt;=_xlfn.NUMBERVALUE(Table_Query_from_MF_DSNP62[[#This Row],[CL_GL_ACCT_FR2]]),$A$2&lt;=_xlfn.NUMBERVALUE(Table_Query_from_MF_DSNP62[[#This Row],[CL_GL_ACCT_TO2]]))</f>
        <v>1</v>
      </c>
      <c r="II641" s="33" t="b">
        <f>AND($A$2&gt;=_xlfn.NUMBERVALUE(Table_Query_from_MF_DSNP62[[#This Row],[CL_GL_ACCT_FR3]]),$A$2&lt;=_xlfn.NUMBERVALUE(Table_Query_from_MF_DSNP62[[#This Row],[CL_GL_ACCT_TO3]]))</f>
        <v>1</v>
      </c>
      <c r="IJ641" s="33" t="b">
        <f>AND($A$2&gt;=_xlfn.NUMBERVALUE(Table_Query_from_MF_DSNP62[[#This Row],[CL_GL_ACCT_FR4]]),$A$2&lt;=_xlfn.NUMBERVALUE(Table_Query_from_MF_DSNP62[[#This Row],[CL_GL_ACCT_TO4]]))</f>
        <v>1</v>
      </c>
      <c r="IK641" s="33" t="b">
        <f>AND($A$2&gt;=_xlfn.NUMBERVALUE(Table_Query_from_MF_DSNP62[[#This Row],[CL_GL_ACCT_FR5]]),$A$2&lt;=_xlfn.NUMBERVALUE(Table_Query_from_MF_DSNP62[[#This Row],[CL_GL_ACCT_TO5]]))</f>
        <v>1</v>
      </c>
      <c r="IL641" s="33" t="b">
        <f>AND($A$2&gt;=_xlfn.NUMBERVALUE(Table_Query_from_MF_DSNP62[[#This Row],[CL_GL_ACCT_FR6]]),$A$2&lt;=_xlfn.NUMBERVALUE(Table_Query_from_MF_DSNP62[[#This Row],[CL_GL_ACCT_TO6]]))</f>
        <v>1</v>
      </c>
      <c r="IM641" s="33" t="b">
        <f>AND($A$2&gt;=_xlfn.NUMBERVALUE(Table_Query_from_MF_DSNP62[[#This Row],[CL_GL_ACCT_FR7]]),$A$2&lt;=_xlfn.NUMBERVALUE(Table_Query_from_MF_DSNP62[[#This Row],[CL_GL_ACCT_TO7]]))</f>
        <v>1</v>
      </c>
      <c r="IN641" s="33" t="b">
        <f>AND($A$2&gt;=_xlfn.NUMBERVALUE(Table_Query_from_MF_DSNP62[[#This Row],[CL_GL_ACCT_FR8]]),$A$2&lt;=_xlfn.NUMBERVALUE(Table_Query_from_MF_DSNP62[[#This Row],[CL_GL_ACCT_TO8]]))</f>
        <v>1</v>
      </c>
      <c r="IO641" s="33" t="b">
        <f>AND($A$2&gt;=_xlfn.NUMBERVALUE(Table_Query_from_MF_DSNP62[[#This Row],[CL_GL_ACCT_FR9]]),$A$2&lt;=_xlfn.NUMBERVALUE(Table_Query_from_MF_DSNP62[[#This Row],[CL_GL_ACCT_TO9]]))</f>
        <v>1</v>
      </c>
      <c r="IP641" s="33" t="b">
        <f>AND($A$2&gt;=_xlfn.NUMBERVALUE(Table_Query_from_MF_DSNP62[[#This Row],[CL_GL_ACCT_FR10]]),$A$2&lt;=_xlfn.NUMBERVALUE(Table_Query_from_MF_DSNP62[[#This Row],[CL_GL_ACCT_TO10]]))</f>
        <v>1</v>
      </c>
      <c r="IQ641" s="33" t="b">
        <f>AND($A$2&gt;=_xlfn.NUMBERVALUE(Table_Query_from_MF_DSNP62[[#This Row],[CL_GL_ACCT_FR11]]),$A$2&lt;=_xlfn.NUMBERVALUE(Table_Query_from_MF_DSNP62[[#This Row],[CL_GL_ACCT_TO11]]))</f>
        <v>1</v>
      </c>
      <c r="IR641" s="33" t="b">
        <f>AND($A$2&gt;=_xlfn.NUMBERVALUE(Table_Query_from_MF_DSNP62[[#This Row],[CL_GL_ACCT_FR12]]),$A$2&lt;=_xlfn.NUMBERVALUE(Table_Query_from_MF_DSNP62[[#This Row],[CL_GL_ACCT_TO12]]))</f>
        <v>1</v>
      </c>
      <c r="IS641" s="33" t="b">
        <f>AND($A$2&gt;=_xlfn.NUMBERVALUE(Table_Query_from_MF_DSNP62[[#This Row],[CL_GL_ACCT_FR13]]),$A$2&lt;=_xlfn.NUMBERVALUE(Table_Query_from_MF_DSNP62[[#This Row],[CL_GL_ACCT_TO13]]))</f>
        <v>1</v>
      </c>
      <c r="IT641" s="33" t="b">
        <f>AND($A$2&gt;=_xlfn.NUMBERVALUE(Table_Query_from_MF_DSNP62[[#This Row],[CL_GL_ACCT_FR14]]),$A$2&lt;=_xlfn.NUMBERVALUE(Table_Query_from_MF_DSNP62[[#This Row],[CL_GL_ACCT_TO14]]))</f>
        <v>1</v>
      </c>
      <c r="IU641" s="33" t="b">
        <f>AND($A$2&gt;=_xlfn.NUMBERVALUE(Table_Query_from_MF_DSNP62[[#This Row],[CL_GL_ACCT_FR15]]),$A$2&lt;=_xlfn.NUMBERVALUE(Table_Query_from_MF_DSNP62[[#This Row],[CL_GL_ACCT_TO15]]))</f>
        <v>1</v>
      </c>
      <c r="IV641" s="33" t="b">
        <f>AND($A$2&gt;=_xlfn.NUMBERVALUE(Table_Query_from_MF_DSNP62[[#This Row],[CL_GL_ACCT_FR16]]),$A$2&lt;=_xlfn.NUMBERVALUE(Table_Query_from_MF_DSNP62[[#This Row],[CL_GL_ACCT_TO16]]))</f>
        <v>1</v>
      </c>
      <c r="IW641" s="33" t="b">
        <f>AND($A$2&gt;=_xlfn.NUMBERVALUE(Table_Query_from_MF_DSNP62[[#This Row],[CL_GL_ACCT_FR17]]),$A$2&lt;=_xlfn.NUMBERVALUE(Table_Query_from_MF_DSNP62[[#This Row],[CL_GL_ACCT_TO17]]))</f>
        <v>1</v>
      </c>
      <c r="IX641" s="33" t="b">
        <f>AND($A$2&gt;=_xlfn.NUMBERVALUE(Table_Query_from_MF_DSNP62[[#This Row],[CL_GL_ACCT_FR18]]),$A$2&lt;=_xlfn.NUMBERVALUE(Table_Query_from_MF_DSNP62[[#This Row],[CL_GL_ACCT_TO18]]))</f>
        <v>1</v>
      </c>
      <c r="IY641" s="33" t="b">
        <f>AND($A$2&gt;=_xlfn.NUMBERVALUE(Table_Query_from_MF_DSNP62[[#This Row],[CL_GL_ACCT_FR19]]),$A$2&lt;=_xlfn.NUMBERVALUE(Table_Query_from_MF_DSNP62[[#This Row],[CL_GL_ACCT_TO19]]))</f>
        <v>1</v>
      </c>
      <c r="IZ641" s="33" t="b">
        <f>AND($A$2&gt;=_xlfn.NUMBERVALUE(Table_Query_from_MF_DSNP62[[#This Row],[CL_GL_ACCT_FR20]]),$A$2&lt;=_xlfn.NUMBERVALUE(Table_Query_from_MF_DSNP62[[#This Row],[CL_GL_ACCT_TO20]]))</f>
        <v>1</v>
      </c>
      <c r="JA641" s="33" t="b">
        <f>AND($A$2&gt;=_xlfn.NUMBERVALUE(Table_Query_from_MF_DSNP62[[#This Row],[CL_GL_ACCT_FR21]]),$A$2&lt;=_xlfn.NUMBERVALUE(Table_Query_from_MF_DSNP62[[#This Row],[CL_GL_ACCT_TO21]]))</f>
        <v>1</v>
      </c>
      <c r="JB641" s="33" t="b">
        <f>AND($A$2&gt;=_xlfn.NUMBERVALUE(Table_Query_from_MF_DSNP62[[#This Row],[CL_GL_ACCT_FR22]]),$A$2&lt;=_xlfn.NUMBERVALUE(Table_Query_from_MF_DSNP62[[#This Row],[CL_GL_ACCT_TO22]]))</f>
        <v>1</v>
      </c>
      <c r="JC641" s="33" t="b">
        <f>AND($A$2&gt;=_xlfn.NUMBERVALUE(Table_Query_from_MF_DSNP62[[#This Row],[CL_GL_ACCT_FR23]]),$A$2&lt;=_xlfn.NUMBERVALUE(Table_Query_from_MF_DSNP62[[#This Row],[CL_GL_ACCT_TO23]]))</f>
        <v>1</v>
      </c>
      <c r="JD641" s="33" t="b">
        <f>AND($A$2&gt;=_xlfn.NUMBERVALUE(Table_Query_from_MF_DSNP62[[#This Row],[CL_GL_ACCT_FR24]]),$A$2&lt;=_xlfn.NUMBERVALUE(Table_Query_from_MF_DSNP62[[#This Row],[CL_GL_ACCT_TO24]]))</f>
        <v>1</v>
      </c>
      <c r="JE641" s="33" t="b">
        <f>AND($A$2&gt;=_xlfn.NUMBERVALUE(Table_Query_from_MF_DSNP62[[#This Row],[CL_GL_ACCT_FR25]]),$A$2&lt;=_xlfn.NUMBERVALUE(Table_Query_from_MF_DSNP62[[#This Row],[CL_GL_ACCT_TO25]]))</f>
        <v>1</v>
      </c>
      <c r="JF641" s="33" t="b">
        <f>OR(Table_Query_from_MF_DSNP62[[#This Row],[PairA]:[PairO]])</f>
        <v>1</v>
      </c>
      <c r="JG641" s="33">
        <f>_xlfn.IFNA(MATCH(TRUE,Table_Query_from_MF_DSNP62[[#This Row],[PairA]:[PairO]],0),"none")</f>
        <v>4</v>
      </c>
      <c r="JH641" s="33" t="b">
        <f>AND($B$2&gt;=_xlfn.NUMBERVALUE(Table_Query_from_MF_DSNP62[[#This Row],[CL_CMP_OBJ_FR1]]),$B$2&lt;=_xlfn.NUMBERVALUE(Table_Query_from_MF_DSNP62[[#This Row],[CL_CMP_OBJ_TO1]]))</f>
        <v>0</v>
      </c>
      <c r="JI641" s="33" t="b">
        <f>AND($B$2&gt;=_xlfn.NUMBERVALUE(Table_Query_from_MF_DSNP62[[#This Row],[CL_CMP_OBJ_FR2]]),$B$2&lt;=_xlfn.NUMBERVALUE(Table_Query_from_MF_DSNP62[[#This Row],[CL_CMP_OBJ_TO2]]))</f>
        <v>0</v>
      </c>
      <c r="JJ641" s="33" t="b">
        <f>AND($B$2&gt;=_xlfn.NUMBERVALUE(Table_Query_from_MF_DSNP62[[#This Row],[CL_CMP_OBJ_FR3]]),$B$2&lt;=_xlfn.NUMBERVALUE(Table_Query_from_MF_DSNP62[[#This Row],[CL_CMP_OBJ_TO3]]))</f>
        <v>0</v>
      </c>
      <c r="JK641" s="33" t="b">
        <f>AND($B$2&gt;=_xlfn.NUMBERVALUE(Table_Query_from_MF_DSNP62[[#This Row],[CL_CMP_OBJ_FR4]]),$B$2&lt;=_xlfn.NUMBERVALUE(Table_Query_from_MF_DSNP62[[#This Row],[CL_CMP_OBJ_TO4]]))</f>
        <v>1</v>
      </c>
      <c r="JL641" s="33" t="b">
        <f>AND($B$2&gt;=_xlfn.NUMBERVALUE(Table_Query_from_MF_DSNP62[[#This Row],[CL_CMP_OBJ_FR5]]),$B$2&lt;=_xlfn.NUMBERVALUE(Table_Query_from_MF_DSNP62[[#This Row],[CL_CMP_OBJ_TO5]]))</f>
        <v>1</v>
      </c>
      <c r="JM641" s="33" t="b">
        <f>AND($B$2&gt;=_xlfn.NUMBERVALUE(Table_Query_from_MF_DSNP62[[#This Row],[CL_CMP_OBJ_FR6]]),$B$2&lt;=_xlfn.NUMBERVALUE(Table_Query_from_MF_DSNP62[[#This Row],[CL_CMP_OBJ_TO6]]))</f>
        <v>1</v>
      </c>
      <c r="JN641" s="33" t="b">
        <f>AND($B$2&gt;=_xlfn.NUMBERVALUE(Table_Query_from_MF_DSNP62[[#This Row],[CL_CMP_OBJ_FR7]]),$B$2&lt;=_xlfn.NUMBERVALUE(Table_Query_from_MF_DSNP62[[#This Row],[CL_CMP_OBJ_TO7]]))</f>
        <v>1</v>
      </c>
      <c r="JO641" s="33" t="b">
        <f>AND($B$2&gt;=_xlfn.NUMBERVALUE(Table_Query_from_MF_DSNP62[[#This Row],[CL_CMP_OBJ_FR8]]),$B$2&lt;=_xlfn.NUMBERVALUE(Table_Query_from_MF_DSNP62[[#This Row],[CL_CMP_OBJ_TO8]]))</f>
        <v>1</v>
      </c>
      <c r="JP641" s="33" t="b">
        <f>AND($B$2&gt;=_xlfn.NUMBERVALUE(Table_Query_from_MF_DSNP62[[#This Row],[CL_CMP_OBJ_FR9]]),$B$2&lt;=_xlfn.NUMBERVALUE(Table_Query_from_MF_DSNP62[[#This Row],[CL_CMP_OBJ_TO9]]))</f>
        <v>1</v>
      </c>
      <c r="JQ641" s="33" t="b">
        <f>AND($B$2&gt;=_xlfn.NUMBERVALUE(Table_Query_from_MF_DSNP62[[#This Row],[CL_CMP_OBJ_FR10]]),$B$2&lt;=_xlfn.NUMBERVALUE(Table_Query_from_MF_DSNP62[[#This Row],[CL_CMP_OBJ_TO10]]))</f>
        <v>1</v>
      </c>
      <c r="JR641" s="33" t="b">
        <f>AND($B$2&gt;=_xlfn.NUMBERVALUE(Table_Query_from_MF_DSNP62[[#This Row],[CL_CMP_OBJ_FR11]]),$B$2&lt;=_xlfn.NUMBERVALUE(Table_Query_from_MF_DSNP62[[#This Row],[CL_CMP_OBJ_TO11]]))</f>
        <v>1</v>
      </c>
      <c r="JS641" s="33" t="b">
        <f>AND($B$2&gt;=_xlfn.NUMBERVALUE(Table_Query_from_MF_DSNP62[[#This Row],[CL_CMP_OBJ_FR12]]),$B$2&lt;=_xlfn.NUMBERVALUE(Table_Query_from_MF_DSNP62[[#This Row],[CL_CMP_OBJ_TO12]]))</f>
        <v>1</v>
      </c>
      <c r="JT641" s="33" t="b">
        <f>AND($B$2&gt;=_xlfn.NUMBERVALUE(Table_Query_from_MF_DSNP62[[#This Row],[CL_CMP_OBJ_FR13]]),$B$2&lt;=_xlfn.NUMBERVALUE(Table_Query_from_MF_DSNP62[[#This Row],[CL_CMP_OBJ_TO13]]))</f>
        <v>1</v>
      </c>
      <c r="JU641" s="33" t="b">
        <f>AND($B$2&gt;=_xlfn.NUMBERVALUE(Table_Query_from_MF_DSNP62[[#This Row],[CL_CMP_OBJ_FR14]]),$B$2&lt;=_xlfn.NUMBERVALUE(Table_Query_from_MF_DSNP62[[#This Row],[CL_CMP_OBJ_TO14]]))</f>
        <v>1</v>
      </c>
      <c r="JV641" s="33" t="b">
        <f>AND($B$2&gt;=_xlfn.NUMBERVALUE(Table_Query_from_MF_DSNP62[[#This Row],[CL_CMP_OBJ_FR15]]),$B$2&lt;=_xlfn.NUMBERVALUE(Table_Query_from_MF_DSNP62[[#This Row],[CL_CMP_OBJ_TO15]]))</f>
        <v>1</v>
      </c>
    </row>
    <row r="642" spans="1:282" x14ac:dyDescent="0.25">
      <c r="A642" t="b">
        <f>OR(,Table_Query_from_MF_DSNP62[[#This Row],[Desired GL included as "hard-coded" GL?]],Table_Query_from_MF_DSNP62[[#This Row],[Desired GL included as "Open GL"?]])</f>
        <v>1</v>
      </c>
      <c r="B642" t="b">
        <f>Table_Query_from_MF_DSNP62[[#This Row],[Desired CObj included as "Open CObj"?]]</f>
        <v>1</v>
      </c>
      <c r="C642" t="s">
        <v>2371</v>
      </c>
      <c r="D642" t="s">
        <v>2420</v>
      </c>
      <c r="E642" t="s">
        <v>15</v>
      </c>
      <c r="F642" s="24" t="s">
        <v>43</v>
      </c>
      <c r="G642" t="s">
        <v>13</v>
      </c>
      <c r="H642" s="24" t="s">
        <v>166</v>
      </c>
      <c r="I642" t="s">
        <v>164</v>
      </c>
      <c r="J642" s="24" t="s">
        <v>421</v>
      </c>
      <c r="K642" t="s">
        <v>422</v>
      </c>
      <c r="L642" s="24" t="s">
        <v>444</v>
      </c>
      <c r="M642" t="s">
        <v>444</v>
      </c>
      <c r="N642" t="s">
        <v>444</v>
      </c>
      <c r="O642" t="s">
        <v>444</v>
      </c>
      <c r="P642" t="s">
        <v>444</v>
      </c>
      <c r="Q642" t="s">
        <v>15</v>
      </c>
      <c r="R642" t="s">
        <v>444</v>
      </c>
      <c r="S642" t="s">
        <v>442</v>
      </c>
      <c r="T642" t="s">
        <v>447</v>
      </c>
      <c r="U642" t="s">
        <v>444</v>
      </c>
      <c r="V642" t="s">
        <v>444</v>
      </c>
      <c r="W642" t="s">
        <v>447</v>
      </c>
      <c r="X642" t="s">
        <v>444</v>
      </c>
      <c r="Y642" t="s">
        <v>444</v>
      </c>
      <c r="Z642" t="s">
        <v>444</v>
      </c>
      <c r="AA642" t="s">
        <v>442</v>
      </c>
      <c r="AB642" t="s">
        <v>444</v>
      </c>
      <c r="AC642" t="s">
        <v>444</v>
      </c>
      <c r="AD642" t="s">
        <v>444</v>
      </c>
      <c r="AE642" t="s">
        <v>444</v>
      </c>
      <c r="AF642" t="s">
        <v>444</v>
      </c>
      <c r="AG642" t="s">
        <v>444</v>
      </c>
      <c r="AH642" t="s">
        <v>447</v>
      </c>
      <c r="AI642" t="s">
        <v>447</v>
      </c>
      <c r="AJ642" t="s">
        <v>442</v>
      </c>
      <c r="AK642" t="s">
        <v>444</v>
      </c>
      <c r="AL642" t="s">
        <v>444</v>
      </c>
      <c r="AM642" t="s">
        <v>444</v>
      </c>
      <c r="AN642" t="s">
        <v>444</v>
      </c>
      <c r="AO642" t="s">
        <v>444</v>
      </c>
      <c r="AP642" t="s">
        <v>442</v>
      </c>
      <c r="AQ642" t="s">
        <v>7</v>
      </c>
      <c r="AR642" t="s">
        <v>562</v>
      </c>
      <c r="AS642" t="s">
        <v>162</v>
      </c>
      <c r="AT642" t="s">
        <v>10</v>
      </c>
      <c r="AU642" t="s">
        <v>444</v>
      </c>
      <c r="AV642" t="s">
        <v>442</v>
      </c>
      <c r="AW642" t="s">
        <v>444</v>
      </c>
      <c r="AX642" t="s">
        <v>444</v>
      </c>
      <c r="AY642" t="s">
        <v>444</v>
      </c>
      <c r="AZ642" t="s">
        <v>444</v>
      </c>
      <c r="BA642" t="s">
        <v>443</v>
      </c>
      <c r="BB642" t="s">
        <v>444</v>
      </c>
      <c r="BC642" t="s">
        <v>444</v>
      </c>
      <c r="BD642" t="s">
        <v>1359</v>
      </c>
      <c r="BE642" t="s">
        <v>444</v>
      </c>
      <c r="BF642" t="s">
        <v>1360</v>
      </c>
      <c r="BG642" t="s">
        <v>444</v>
      </c>
      <c r="BH642" t="s">
        <v>444</v>
      </c>
      <c r="BI642" t="s">
        <v>444</v>
      </c>
      <c r="BJ642" t="s">
        <v>444</v>
      </c>
      <c r="BK642" t="s">
        <v>444</v>
      </c>
      <c r="BL642" t="s">
        <v>444</v>
      </c>
      <c r="BM642" t="s">
        <v>444</v>
      </c>
      <c r="BN642" t="s">
        <v>444</v>
      </c>
      <c r="BO642" t="s">
        <v>444</v>
      </c>
      <c r="BP642" t="s">
        <v>444</v>
      </c>
      <c r="BQ642" t="s">
        <v>1360</v>
      </c>
      <c r="BR642" t="s">
        <v>1487</v>
      </c>
      <c r="BS642" t="s">
        <v>444</v>
      </c>
      <c r="BT642" t="s">
        <v>740</v>
      </c>
      <c r="BU642" t="s">
        <v>188</v>
      </c>
      <c r="BV642" t="s">
        <v>444</v>
      </c>
      <c r="BW642" t="s">
        <v>1360</v>
      </c>
      <c r="BX642" t="s">
        <v>1487</v>
      </c>
      <c r="BY642" t="s">
        <v>444</v>
      </c>
      <c r="BZ642" t="s">
        <v>740</v>
      </c>
      <c r="CA642" t="s">
        <v>188</v>
      </c>
      <c r="CB642" t="s">
        <v>444</v>
      </c>
      <c r="CC642" t="s">
        <v>1360</v>
      </c>
      <c r="CD642" t="s">
        <v>1487</v>
      </c>
      <c r="CE642" t="s">
        <v>444</v>
      </c>
      <c r="CF642" t="s">
        <v>1360</v>
      </c>
      <c r="CG642" t="s">
        <v>625</v>
      </c>
      <c r="CH642" t="s">
        <v>444</v>
      </c>
      <c r="CI642" t="s">
        <v>1360</v>
      </c>
      <c r="CJ642" t="s">
        <v>1487</v>
      </c>
      <c r="CK642" t="s">
        <v>444</v>
      </c>
      <c r="CL642" t="s">
        <v>740</v>
      </c>
      <c r="CM642" t="s">
        <v>188</v>
      </c>
      <c r="CN642" t="s">
        <v>444</v>
      </c>
      <c r="CO642" t="s">
        <v>1360</v>
      </c>
      <c r="CP642" t="s">
        <v>1487</v>
      </c>
      <c r="CQ642" t="s">
        <v>444</v>
      </c>
      <c r="CR642" t="s">
        <v>740</v>
      </c>
      <c r="CS642" t="s">
        <v>188</v>
      </c>
      <c r="CT642" t="s">
        <v>444</v>
      </c>
      <c r="CU642" t="s">
        <v>7</v>
      </c>
      <c r="CV642" t="s">
        <v>2922</v>
      </c>
      <c r="CW642" t="s">
        <v>2736</v>
      </c>
      <c r="CX642" t="s">
        <v>2803</v>
      </c>
      <c r="CY642" t="s">
        <v>1764</v>
      </c>
      <c r="CZ642" t="s">
        <v>444</v>
      </c>
      <c r="DA642" t="s">
        <v>444</v>
      </c>
      <c r="DB642" t="s">
        <v>444</v>
      </c>
      <c r="DC642" t="s">
        <v>444</v>
      </c>
      <c r="DD642" t="s">
        <v>444</v>
      </c>
      <c r="DE642" t="s">
        <v>444</v>
      </c>
      <c r="DF642" t="s">
        <v>444</v>
      </c>
      <c r="DG642" t="s">
        <v>444</v>
      </c>
      <c r="DH642" t="s">
        <v>444</v>
      </c>
      <c r="DI642" t="s">
        <v>1440</v>
      </c>
      <c r="DJ642" t="s">
        <v>1753</v>
      </c>
      <c r="DK642" t="s">
        <v>444</v>
      </c>
      <c r="DL642" t="s">
        <v>444</v>
      </c>
      <c r="DM642" t="s">
        <v>444</v>
      </c>
      <c r="DN642" t="s">
        <v>444</v>
      </c>
      <c r="DO642" t="s">
        <v>444</v>
      </c>
      <c r="DP642" t="s">
        <v>444</v>
      </c>
      <c r="DQ642" t="s">
        <v>444</v>
      </c>
      <c r="DR642" t="s">
        <v>444</v>
      </c>
      <c r="DS642" t="s">
        <v>444</v>
      </c>
      <c r="DT642" s="24" t="s">
        <v>444</v>
      </c>
      <c r="DU642" s="24" t="s">
        <v>444</v>
      </c>
      <c r="DV642" t="s">
        <v>444</v>
      </c>
      <c r="DW642" t="s">
        <v>444</v>
      </c>
      <c r="DX642" s="24" t="s">
        <v>444</v>
      </c>
      <c r="DY642" s="24" t="s">
        <v>444</v>
      </c>
      <c r="DZ642" t="s">
        <v>444</v>
      </c>
      <c r="EA642" t="s">
        <v>444</v>
      </c>
      <c r="EB642" s="24" t="s">
        <v>444</v>
      </c>
      <c r="EC642" s="24" t="s">
        <v>444</v>
      </c>
      <c r="ED642" t="s">
        <v>444</v>
      </c>
      <c r="EE642" t="s">
        <v>444</v>
      </c>
      <c r="EF642" s="24" t="s">
        <v>444</v>
      </c>
      <c r="EG642" s="24" t="s">
        <v>444</v>
      </c>
      <c r="EH642" t="s">
        <v>444</v>
      </c>
      <c r="EI642" t="s">
        <v>444</v>
      </c>
      <c r="EJ642" s="24" t="s">
        <v>444</v>
      </c>
      <c r="EK642" s="24" t="s">
        <v>444</v>
      </c>
      <c r="EL642" t="s">
        <v>444</v>
      </c>
      <c r="EM642" t="s">
        <v>444</v>
      </c>
      <c r="EN642" s="24" t="s">
        <v>444</v>
      </c>
      <c r="EO642" s="24" t="s">
        <v>444</v>
      </c>
      <c r="EP642" t="s">
        <v>444</v>
      </c>
      <c r="EQ642" t="s">
        <v>444</v>
      </c>
      <c r="ER642" s="24" t="s">
        <v>444</v>
      </c>
      <c r="ES642" s="24" t="s">
        <v>444</v>
      </c>
      <c r="ET642" t="s">
        <v>444</v>
      </c>
      <c r="EU642" t="s">
        <v>444</v>
      </c>
      <c r="EV642" s="24" t="s">
        <v>444</v>
      </c>
      <c r="EW642" s="24" t="s">
        <v>444</v>
      </c>
      <c r="EX642" t="s">
        <v>444</v>
      </c>
      <c r="EY642" t="s">
        <v>444</v>
      </c>
      <c r="EZ642" s="24" t="s">
        <v>444</v>
      </c>
      <c r="FA642" s="24" t="s">
        <v>444</v>
      </c>
      <c r="FB642" t="s">
        <v>444</v>
      </c>
      <c r="FC642" t="s">
        <v>444</v>
      </c>
      <c r="FD642" s="24" t="s">
        <v>444</v>
      </c>
      <c r="FE642" s="24" t="s">
        <v>444</v>
      </c>
      <c r="FF642" t="s">
        <v>444</v>
      </c>
      <c r="FG642" t="s">
        <v>444</v>
      </c>
      <c r="FH642" s="24" t="s">
        <v>444</v>
      </c>
      <c r="FI642" s="24" t="s">
        <v>444</v>
      </c>
      <c r="FJ642" t="s">
        <v>444</v>
      </c>
      <c r="FK642" t="s">
        <v>444</v>
      </c>
      <c r="FL642" s="24" t="s">
        <v>444</v>
      </c>
      <c r="FM642" s="24" t="s">
        <v>444</v>
      </c>
      <c r="FN642" t="s">
        <v>444</v>
      </c>
      <c r="FO642" t="s">
        <v>444</v>
      </c>
      <c r="FP642" s="24" t="s">
        <v>444</v>
      </c>
      <c r="FQ642" s="24" t="s">
        <v>444</v>
      </c>
      <c r="FR642" t="s">
        <v>444</v>
      </c>
      <c r="FS642" t="s">
        <v>444</v>
      </c>
      <c r="FT642" s="24" t="s">
        <v>444</v>
      </c>
      <c r="FU642" s="24" t="s">
        <v>444</v>
      </c>
      <c r="FV642" t="s">
        <v>444</v>
      </c>
      <c r="FW642" t="s">
        <v>444</v>
      </c>
      <c r="FX642" s="24" t="s">
        <v>444</v>
      </c>
      <c r="FY642" s="24" t="s">
        <v>444</v>
      </c>
      <c r="FZ642" t="s">
        <v>444</v>
      </c>
      <c r="GA642" t="s">
        <v>444</v>
      </c>
      <c r="GB642" s="24" t="s">
        <v>444</v>
      </c>
      <c r="GC642" s="24" t="s">
        <v>444</v>
      </c>
      <c r="GD642" t="s">
        <v>444</v>
      </c>
      <c r="GE642" t="s">
        <v>444</v>
      </c>
      <c r="GF642" s="24" t="s">
        <v>444</v>
      </c>
      <c r="GG642" s="24" t="s">
        <v>444</v>
      </c>
      <c r="GH642" t="s">
        <v>15</v>
      </c>
      <c r="GI642" s="24" t="s">
        <v>538</v>
      </c>
      <c r="GJ642" s="24" t="s">
        <v>536</v>
      </c>
      <c r="GK642" t="s">
        <v>548</v>
      </c>
      <c r="GL642" t="s">
        <v>1453</v>
      </c>
      <c r="GM642" s="24" t="s">
        <v>1454</v>
      </c>
      <c r="GN642" s="24" t="s">
        <v>609</v>
      </c>
      <c r="GO642" t="s">
        <v>444</v>
      </c>
      <c r="GP642" t="s">
        <v>444</v>
      </c>
      <c r="GQ642" s="24" t="s">
        <v>444</v>
      </c>
      <c r="GR642" s="24" t="s">
        <v>444</v>
      </c>
      <c r="GS642" t="s">
        <v>444</v>
      </c>
      <c r="GT642" t="s">
        <v>444</v>
      </c>
      <c r="GU642" s="24" t="s">
        <v>444</v>
      </c>
      <c r="GV642" s="24" t="s">
        <v>444</v>
      </c>
      <c r="GW642" t="s">
        <v>444</v>
      </c>
      <c r="GX642" t="s">
        <v>444</v>
      </c>
      <c r="GY642" s="24" t="s">
        <v>444</v>
      </c>
      <c r="GZ642" s="24" t="s">
        <v>444</v>
      </c>
      <c r="HA642" t="s">
        <v>444</v>
      </c>
      <c r="HB642" t="s">
        <v>444</v>
      </c>
      <c r="HC642" s="24" t="s">
        <v>444</v>
      </c>
      <c r="HD642" s="24" t="s">
        <v>444</v>
      </c>
      <c r="HE642" t="s">
        <v>444</v>
      </c>
      <c r="HF642" t="s">
        <v>444</v>
      </c>
      <c r="HG642" s="24" t="s">
        <v>444</v>
      </c>
      <c r="HH642" s="24" t="s">
        <v>444</v>
      </c>
      <c r="HI642" t="s">
        <v>444</v>
      </c>
      <c r="HJ642" t="s">
        <v>444</v>
      </c>
      <c r="HK642" s="24" t="s">
        <v>444</v>
      </c>
      <c r="HL642" s="24" t="s">
        <v>444</v>
      </c>
      <c r="HM642" t="s">
        <v>444</v>
      </c>
      <c r="HN642" t="s">
        <v>444</v>
      </c>
      <c r="HO642" s="24" t="s">
        <v>444</v>
      </c>
      <c r="HP642" s="24" t="s">
        <v>444</v>
      </c>
      <c r="HQ642" t="s">
        <v>444</v>
      </c>
      <c r="HR642" t="s">
        <v>444</v>
      </c>
      <c r="HS642" s="24" t="s">
        <v>444</v>
      </c>
      <c r="HT642" s="24" t="s">
        <v>444</v>
      </c>
      <c r="HU642" t="s">
        <v>444</v>
      </c>
      <c r="HV642" t="s">
        <v>444</v>
      </c>
      <c r="HW642" s="24" t="s">
        <v>444</v>
      </c>
      <c r="HX642" s="24" t="s">
        <v>444</v>
      </c>
      <c r="HY642" t="s">
        <v>444</v>
      </c>
      <c r="HZ642" t="s">
        <v>444</v>
      </c>
      <c r="IA642" t="s">
        <v>2922</v>
      </c>
      <c r="IB642" t="s">
        <v>2736</v>
      </c>
      <c r="IC642" t="s">
        <v>3050</v>
      </c>
      <c r="ID642" s="33" t="b" cm="1">
        <f t="array" ref="ID642">_xlfn.IFNA(MATCH($A$2,_xlfn.NUMBERVALUE(Table_Query_from_MF_DSNP62[[#This Row],[CL_GLACCT_DR1]:[CL_GLACCT_CR4]]),0),0)&gt;=1</f>
        <v>1</v>
      </c>
      <c r="IE642" s="33" t="b">
        <f>OR(Table_Query_from_MF_DSNP62[[#This Row],[Pair1]:[Pair25]])</f>
        <v>1</v>
      </c>
      <c r="IF642" s="33">
        <f>_xlfn.IFNA(MATCH(TRUE,Table_Query_from_MF_DSNP62[[#This Row],[Pair1]:[Pair25]],0),"none")</f>
        <v>1</v>
      </c>
      <c r="IG642" s="33" t="b">
        <f>AND($A$2&gt;=_xlfn.NUMBERVALUE(Table_Query_from_MF_DSNP62[[#This Row],[CL_GL_ACCT_FR1]]),$A$2&lt;=_xlfn.NUMBERVALUE(Table_Query_from_MF_DSNP62[[#This Row],[CL_GL_ACCT_TO1]]))</f>
        <v>1</v>
      </c>
      <c r="IH642" s="33" t="b">
        <f>AND($A$2&gt;=_xlfn.NUMBERVALUE(Table_Query_from_MF_DSNP62[[#This Row],[CL_GL_ACCT_FR2]]),$A$2&lt;=_xlfn.NUMBERVALUE(Table_Query_from_MF_DSNP62[[#This Row],[CL_GL_ACCT_TO2]]))</f>
        <v>1</v>
      </c>
      <c r="II642" s="33" t="b">
        <f>AND($A$2&gt;=_xlfn.NUMBERVALUE(Table_Query_from_MF_DSNP62[[#This Row],[CL_GL_ACCT_FR3]]),$A$2&lt;=_xlfn.NUMBERVALUE(Table_Query_from_MF_DSNP62[[#This Row],[CL_GL_ACCT_TO3]]))</f>
        <v>1</v>
      </c>
      <c r="IJ642" s="33" t="b">
        <f>AND($A$2&gt;=_xlfn.NUMBERVALUE(Table_Query_from_MF_DSNP62[[#This Row],[CL_GL_ACCT_FR4]]),$A$2&lt;=_xlfn.NUMBERVALUE(Table_Query_from_MF_DSNP62[[#This Row],[CL_GL_ACCT_TO4]]))</f>
        <v>1</v>
      </c>
      <c r="IK642" s="33" t="b">
        <f>AND($A$2&gt;=_xlfn.NUMBERVALUE(Table_Query_from_MF_DSNP62[[#This Row],[CL_GL_ACCT_FR5]]),$A$2&lt;=_xlfn.NUMBERVALUE(Table_Query_from_MF_DSNP62[[#This Row],[CL_GL_ACCT_TO5]]))</f>
        <v>1</v>
      </c>
      <c r="IL642" s="33" t="b">
        <f>AND($A$2&gt;=_xlfn.NUMBERVALUE(Table_Query_from_MF_DSNP62[[#This Row],[CL_GL_ACCT_FR6]]),$A$2&lt;=_xlfn.NUMBERVALUE(Table_Query_from_MF_DSNP62[[#This Row],[CL_GL_ACCT_TO6]]))</f>
        <v>1</v>
      </c>
      <c r="IM642" s="33" t="b">
        <f>AND($A$2&gt;=_xlfn.NUMBERVALUE(Table_Query_from_MF_DSNP62[[#This Row],[CL_GL_ACCT_FR7]]),$A$2&lt;=_xlfn.NUMBERVALUE(Table_Query_from_MF_DSNP62[[#This Row],[CL_GL_ACCT_TO7]]))</f>
        <v>1</v>
      </c>
      <c r="IN642" s="33" t="b">
        <f>AND($A$2&gt;=_xlfn.NUMBERVALUE(Table_Query_from_MF_DSNP62[[#This Row],[CL_GL_ACCT_FR8]]),$A$2&lt;=_xlfn.NUMBERVALUE(Table_Query_from_MF_DSNP62[[#This Row],[CL_GL_ACCT_TO8]]))</f>
        <v>1</v>
      </c>
      <c r="IO642" s="33" t="b">
        <f>AND($A$2&gt;=_xlfn.NUMBERVALUE(Table_Query_from_MF_DSNP62[[#This Row],[CL_GL_ACCT_FR9]]),$A$2&lt;=_xlfn.NUMBERVALUE(Table_Query_from_MF_DSNP62[[#This Row],[CL_GL_ACCT_TO9]]))</f>
        <v>1</v>
      </c>
      <c r="IP642" s="33" t="b">
        <f>AND($A$2&gt;=_xlfn.NUMBERVALUE(Table_Query_from_MF_DSNP62[[#This Row],[CL_GL_ACCT_FR10]]),$A$2&lt;=_xlfn.NUMBERVALUE(Table_Query_from_MF_DSNP62[[#This Row],[CL_GL_ACCT_TO10]]))</f>
        <v>1</v>
      </c>
      <c r="IQ642" s="33" t="b">
        <f>AND($A$2&gt;=_xlfn.NUMBERVALUE(Table_Query_from_MF_DSNP62[[#This Row],[CL_GL_ACCT_FR11]]),$A$2&lt;=_xlfn.NUMBERVALUE(Table_Query_from_MF_DSNP62[[#This Row],[CL_GL_ACCT_TO11]]))</f>
        <v>1</v>
      </c>
      <c r="IR642" s="33" t="b">
        <f>AND($A$2&gt;=_xlfn.NUMBERVALUE(Table_Query_from_MF_DSNP62[[#This Row],[CL_GL_ACCT_FR12]]),$A$2&lt;=_xlfn.NUMBERVALUE(Table_Query_from_MF_DSNP62[[#This Row],[CL_GL_ACCT_TO12]]))</f>
        <v>1</v>
      </c>
      <c r="IS642" s="33" t="b">
        <f>AND($A$2&gt;=_xlfn.NUMBERVALUE(Table_Query_from_MF_DSNP62[[#This Row],[CL_GL_ACCT_FR13]]),$A$2&lt;=_xlfn.NUMBERVALUE(Table_Query_from_MF_DSNP62[[#This Row],[CL_GL_ACCT_TO13]]))</f>
        <v>1</v>
      </c>
      <c r="IT642" s="33" t="b">
        <f>AND($A$2&gt;=_xlfn.NUMBERVALUE(Table_Query_from_MF_DSNP62[[#This Row],[CL_GL_ACCT_FR14]]),$A$2&lt;=_xlfn.NUMBERVALUE(Table_Query_from_MF_DSNP62[[#This Row],[CL_GL_ACCT_TO14]]))</f>
        <v>1</v>
      </c>
      <c r="IU642" s="33" t="b">
        <f>AND($A$2&gt;=_xlfn.NUMBERVALUE(Table_Query_from_MF_DSNP62[[#This Row],[CL_GL_ACCT_FR15]]),$A$2&lt;=_xlfn.NUMBERVALUE(Table_Query_from_MF_DSNP62[[#This Row],[CL_GL_ACCT_TO15]]))</f>
        <v>1</v>
      </c>
      <c r="IV642" s="33" t="b">
        <f>AND($A$2&gt;=_xlfn.NUMBERVALUE(Table_Query_from_MF_DSNP62[[#This Row],[CL_GL_ACCT_FR16]]),$A$2&lt;=_xlfn.NUMBERVALUE(Table_Query_from_MF_DSNP62[[#This Row],[CL_GL_ACCT_TO16]]))</f>
        <v>1</v>
      </c>
      <c r="IW642" s="33" t="b">
        <f>AND($A$2&gt;=_xlfn.NUMBERVALUE(Table_Query_from_MF_DSNP62[[#This Row],[CL_GL_ACCT_FR17]]),$A$2&lt;=_xlfn.NUMBERVALUE(Table_Query_from_MF_DSNP62[[#This Row],[CL_GL_ACCT_TO17]]))</f>
        <v>1</v>
      </c>
      <c r="IX642" s="33" t="b">
        <f>AND($A$2&gt;=_xlfn.NUMBERVALUE(Table_Query_from_MF_DSNP62[[#This Row],[CL_GL_ACCT_FR18]]),$A$2&lt;=_xlfn.NUMBERVALUE(Table_Query_from_MF_DSNP62[[#This Row],[CL_GL_ACCT_TO18]]))</f>
        <v>1</v>
      </c>
      <c r="IY642" s="33" t="b">
        <f>AND($A$2&gt;=_xlfn.NUMBERVALUE(Table_Query_from_MF_DSNP62[[#This Row],[CL_GL_ACCT_FR19]]),$A$2&lt;=_xlfn.NUMBERVALUE(Table_Query_from_MF_DSNP62[[#This Row],[CL_GL_ACCT_TO19]]))</f>
        <v>1</v>
      </c>
      <c r="IZ642" s="33" t="b">
        <f>AND($A$2&gt;=_xlfn.NUMBERVALUE(Table_Query_from_MF_DSNP62[[#This Row],[CL_GL_ACCT_FR20]]),$A$2&lt;=_xlfn.NUMBERVALUE(Table_Query_from_MF_DSNP62[[#This Row],[CL_GL_ACCT_TO20]]))</f>
        <v>1</v>
      </c>
      <c r="JA642" s="33" t="b">
        <f>AND($A$2&gt;=_xlfn.NUMBERVALUE(Table_Query_from_MF_DSNP62[[#This Row],[CL_GL_ACCT_FR21]]),$A$2&lt;=_xlfn.NUMBERVALUE(Table_Query_from_MF_DSNP62[[#This Row],[CL_GL_ACCT_TO21]]))</f>
        <v>1</v>
      </c>
      <c r="JB642" s="33" t="b">
        <f>AND($A$2&gt;=_xlfn.NUMBERVALUE(Table_Query_from_MF_DSNP62[[#This Row],[CL_GL_ACCT_FR22]]),$A$2&lt;=_xlfn.NUMBERVALUE(Table_Query_from_MF_DSNP62[[#This Row],[CL_GL_ACCT_TO22]]))</f>
        <v>1</v>
      </c>
      <c r="JC642" s="33" t="b">
        <f>AND($A$2&gt;=_xlfn.NUMBERVALUE(Table_Query_from_MF_DSNP62[[#This Row],[CL_GL_ACCT_FR23]]),$A$2&lt;=_xlfn.NUMBERVALUE(Table_Query_from_MF_DSNP62[[#This Row],[CL_GL_ACCT_TO23]]))</f>
        <v>1</v>
      </c>
      <c r="JD642" s="33" t="b">
        <f>AND($A$2&gt;=_xlfn.NUMBERVALUE(Table_Query_from_MF_DSNP62[[#This Row],[CL_GL_ACCT_FR24]]),$A$2&lt;=_xlfn.NUMBERVALUE(Table_Query_from_MF_DSNP62[[#This Row],[CL_GL_ACCT_TO24]]))</f>
        <v>1</v>
      </c>
      <c r="JE642" s="33" t="b">
        <f>AND($A$2&gt;=_xlfn.NUMBERVALUE(Table_Query_from_MF_DSNP62[[#This Row],[CL_GL_ACCT_FR25]]),$A$2&lt;=_xlfn.NUMBERVALUE(Table_Query_from_MF_DSNP62[[#This Row],[CL_GL_ACCT_TO25]]))</f>
        <v>1</v>
      </c>
      <c r="JF642" s="33" t="b">
        <f>OR(Table_Query_from_MF_DSNP62[[#This Row],[PairA]:[PairO]])</f>
        <v>1</v>
      </c>
      <c r="JG642" s="33">
        <f>_xlfn.IFNA(MATCH(TRUE,Table_Query_from_MF_DSNP62[[#This Row],[PairA]:[PairO]],0),"none")</f>
        <v>4</v>
      </c>
      <c r="JH642" s="33" t="b">
        <f>AND($B$2&gt;=_xlfn.NUMBERVALUE(Table_Query_from_MF_DSNP62[[#This Row],[CL_CMP_OBJ_FR1]]),$B$2&lt;=_xlfn.NUMBERVALUE(Table_Query_from_MF_DSNP62[[#This Row],[CL_CMP_OBJ_TO1]]))</f>
        <v>0</v>
      </c>
      <c r="JI642" s="33" t="b">
        <f>AND($B$2&gt;=_xlfn.NUMBERVALUE(Table_Query_from_MF_DSNP62[[#This Row],[CL_CMP_OBJ_FR2]]),$B$2&lt;=_xlfn.NUMBERVALUE(Table_Query_from_MF_DSNP62[[#This Row],[CL_CMP_OBJ_TO2]]))</f>
        <v>0</v>
      </c>
      <c r="JJ642" s="33" t="b">
        <f>AND($B$2&gt;=_xlfn.NUMBERVALUE(Table_Query_from_MF_DSNP62[[#This Row],[CL_CMP_OBJ_FR3]]),$B$2&lt;=_xlfn.NUMBERVALUE(Table_Query_from_MF_DSNP62[[#This Row],[CL_CMP_OBJ_TO3]]))</f>
        <v>0</v>
      </c>
      <c r="JK642" s="33" t="b">
        <f>AND($B$2&gt;=_xlfn.NUMBERVALUE(Table_Query_from_MF_DSNP62[[#This Row],[CL_CMP_OBJ_FR4]]),$B$2&lt;=_xlfn.NUMBERVALUE(Table_Query_from_MF_DSNP62[[#This Row],[CL_CMP_OBJ_TO4]]))</f>
        <v>1</v>
      </c>
      <c r="JL642" s="33" t="b">
        <f>AND($B$2&gt;=_xlfn.NUMBERVALUE(Table_Query_from_MF_DSNP62[[#This Row],[CL_CMP_OBJ_FR5]]),$B$2&lt;=_xlfn.NUMBERVALUE(Table_Query_from_MF_DSNP62[[#This Row],[CL_CMP_OBJ_TO5]]))</f>
        <v>1</v>
      </c>
      <c r="JM642" s="33" t="b">
        <f>AND($B$2&gt;=_xlfn.NUMBERVALUE(Table_Query_from_MF_DSNP62[[#This Row],[CL_CMP_OBJ_FR6]]),$B$2&lt;=_xlfn.NUMBERVALUE(Table_Query_from_MF_DSNP62[[#This Row],[CL_CMP_OBJ_TO6]]))</f>
        <v>1</v>
      </c>
      <c r="JN642" s="33" t="b">
        <f>AND($B$2&gt;=_xlfn.NUMBERVALUE(Table_Query_from_MF_DSNP62[[#This Row],[CL_CMP_OBJ_FR7]]),$B$2&lt;=_xlfn.NUMBERVALUE(Table_Query_from_MF_DSNP62[[#This Row],[CL_CMP_OBJ_TO7]]))</f>
        <v>1</v>
      </c>
      <c r="JO642" s="33" t="b">
        <f>AND($B$2&gt;=_xlfn.NUMBERVALUE(Table_Query_from_MF_DSNP62[[#This Row],[CL_CMP_OBJ_FR8]]),$B$2&lt;=_xlfn.NUMBERVALUE(Table_Query_from_MF_DSNP62[[#This Row],[CL_CMP_OBJ_TO8]]))</f>
        <v>1</v>
      </c>
      <c r="JP642" s="33" t="b">
        <f>AND($B$2&gt;=_xlfn.NUMBERVALUE(Table_Query_from_MF_DSNP62[[#This Row],[CL_CMP_OBJ_FR9]]),$B$2&lt;=_xlfn.NUMBERVALUE(Table_Query_from_MF_DSNP62[[#This Row],[CL_CMP_OBJ_TO9]]))</f>
        <v>1</v>
      </c>
      <c r="JQ642" s="33" t="b">
        <f>AND($B$2&gt;=_xlfn.NUMBERVALUE(Table_Query_from_MF_DSNP62[[#This Row],[CL_CMP_OBJ_FR10]]),$B$2&lt;=_xlfn.NUMBERVALUE(Table_Query_from_MF_DSNP62[[#This Row],[CL_CMP_OBJ_TO10]]))</f>
        <v>1</v>
      </c>
      <c r="JR642" s="33" t="b">
        <f>AND($B$2&gt;=_xlfn.NUMBERVALUE(Table_Query_from_MF_DSNP62[[#This Row],[CL_CMP_OBJ_FR11]]),$B$2&lt;=_xlfn.NUMBERVALUE(Table_Query_from_MF_DSNP62[[#This Row],[CL_CMP_OBJ_TO11]]))</f>
        <v>1</v>
      </c>
      <c r="JS642" s="33" t="b">
        <f>AND($B$2&gt;=_xlfn.NUMBERVALUE(Table_Query_from_MF_DSNP62[[#This Row],[CL_CMP_OBJ_FR12]]),$B$2&lt;=_xlfn.NUMBERVALUE(Table_Query_from_MF_DSNP62[[#This Row],[CL_CMP_OBJ_TO12]]))</f>
        <v>1</v>
      </c>
      <c r="JT642" s="33" t="b">
        <f>AND($B$2&gt;=_xlfn.NUMBERVALUE(Table_Query_from_MF_DSNP62[[#This Row],[CL_CMP_OBJ_FR13]]),$B$2&lt;=_xlfn.NUMBERVALUE(Table_Query_from_MF_DSNP62[[#This Row],[CL_CMP_OBJ_TO13]]))</f>
        <v>1</v>
      </c>
      <c r="JU642" s="33" t="b">
        <f>AND($B$2&gt;=_xlfn.NUMBERVALUE(Table_Query_from_MF_DSNP62[[#This Row],[CL_CMP_OBJ_FR14]]),$B$2&lt;=_xlfn.NUMBERVALUE(Table_Query_from_MF_DSNP62[[#This Row],[CL_CMP_OBJ_TO14]]))</f>
        <v>1</v>
      </c>
      <c r="JV642" s="33" t="b">
        <f>AND($B$2&gt;=_xlfn.NUMBERVALUE(Table_Query_from_MF_DSNP62[[#This Row],[CL_CMP_OBJ_FR15]]),$B$2&lt;=_xlfn.NUMBERVALUE(Table_Query_from_MF_DSNP62[[#This Row],[CL_CMP_OBJ_TO15]]))</f>
        <v>1</v>
      </c>
    </row>
    <row r="643" spans="1:282" x14ac:dyDescent="0.25">
      <c r="A643" t="b">
        <f>OR(,Table_Query_from_MF_DSNP62[[#This Row],[Desired GL included as "hard-coded" GL?]],Table_Query_from_MF_DSNP62[[#This Row],[Desired GL included as "Open GL"?]])</f>
        <v>1</v>
      </c>
      <c r="B643" t="b">
        <f>Table_Query_from_MF_DSNP62[[#This Row],[Desired CObj included as "Open CObj"?]]</f>
        <v>1</v>
      </c>
      <c r="C643" t="s">
        <v>2374</v>
      </c>
      <c r="D643" t="s">
        <v>2421</v>
      </c>
      <c r="E643" t="s">
        <v>15</v>
      </c>
      <c r="F643" s="24" t="s">
        <v>198</v>
      </c>
      <c r="G643" t="s">
        <v>13</v>
      </c>
      <c r="H643" s="24" t="s">
        <v>166</v>
      </c>
      <c r="I643" t="s">
        <v>164</v>
      </c>
      <c r="J643" s="24" t="s">
        <v>444</v>
      </c>
      <c r="K643" t="s">
        <v>444</v>
      </c>
      <c r="L643" s="24" t="s">
        <v>444</v>
      </c>
      <c r="M643" t="s">
        <v>444</v>
      </c>
      <c r="N643" t="s">
        <v>444</v>
      </c>
      <c r="O643" t="s">
        <v>444</v>
      </c>
      <c r="P643" t="s">
        <v>444</v>
      </c>
      <c r="Q643" t="s">
        <v>15</v>
      </c>
      <c r="R643" t="s">
        <v>444</v>
      </c>
      <c r="S643" t="s">
        <v>442</v>
      </c>
      <c r="T643" t="s">
        <v>447</v>
      </c>
      <c r="U643" t="s">
        <v>444</v>
      </c>
      <c r="V643" t="s">
        <v>444</v>
      </c>
      <c r="W643" t="s">
        <v>442</v>
      </c>
      <c r="X643" t="s">
        <v>442</v>
      </c>
      <c r="Y643" t="s">
        <v>444</v>
      </c>
      <c r="Z643" t="s">
        <v>444</v>
      </c>
      <c r="AA643" t="s">
        <v>442</v>
      </c>
      <c r="AB643" t="s">
        <v>444</v>
      </c>
      <c r="AC643" t="s">
        <v>444</v>
      </c>
      <c r="AD643" t="s">
        <v>444</v>
      </c>
      <c r="AE643" t="s">
        <v>444</v>
      </c>
      <c r="AF643" t="s">
        <v>444</v>
      </c>
      <c r="AG643" t="s">
        <v>444</v>
      </c>
      <c r="AH643" t="s">
        <v>447</v>
      </c>
      <c r="AI643" t="s">
        <v>447</v>
      </c>
      <c r="AJ643" t="s">
        <v>442</v>
      </c>
      <c r="AK643" t="s">
        <v>444</v>
      </c>
      <c r="AL643" t="s">
        <v>444</v>
      </c>
      <c r="AM643" t="s">
        <v>444</v>
      </c>
      <c r="AN643" t="s">
        <v>444</v>
      </c>
      <c r="AO643" t="s">
        <v>444</v>
      </c>
      <c r="AP643" t="s">
        <v>442</v>
      </c>
      <c r="AQ643" t="s">
        <v>7</v>
      </c>
      <c r="AR643" t="s">
        <v>562</v>
      </c>
      <c r="AS643" t="s">
        <v>162</v>
      </c>
      <c r="AT643" t="s">
        <v>10</v>
      </c>
      <c r="AU643" t="s">
        <v>444</v>
      </c>
      <c r="AV643" t="s">
        <v>442</v>
      </c>
      <c r="AW643" t="s">
        <v>444</v>
      </c>
      <c r="AX643" t="s">
        <v>444</v>
      </c>
      <c r="AY643" t="s">
        <v>444</v>
      </c>
      <c r="AZ643" t="s">
        <v>444</v>
      </c>
      <c r="BA643" t="s">
        <v>443</v>
      </c>
      <c r="BB643" t="s">
        <v>444</v>
      </c>
      <c r="BC643" t="s">
        <v>444</v>
      </c>
      <c r="BD643" t="s">
        <v>1359</v>
      </c>
      <c r="BE643" t="s">
        <v>444</v>
      </c>
      <c r="BF643" t="s">
        <v>1360</v>
      </c>
      <c r="BG643" t="s">
        <v>444</v>
      </c>
      <c r="BH643" t="s">
        <v>444</v>
      </c>
      <c r="BI643" t="s">
        <v>444</v>
      </c>
      <c r="BJ643" t="s">
        <v>444</v>
      </c>
      <c r="BK643" t="s">
        <v>444</v>
      </c>
      <c r="BL643" t="s">
        <v>444</v>
      </c>
      <c r="BM643" t="s">
        <v>444</v>
      </c>
      <c r="BN643" t="s">
        <v>444</v>
      </c>
      <c r="BO643" t="s">
        <v>444</v>
      </c>
      <c r="BP643" t="s">
        <v>444</v>
      </c>
      <c r="BQ643" t="s">
        <v>444</v>
      </c>
      <c r="BR643" t="s">
        <v>444</v>
      </c>
      <c r="BS643" t="s">
        <v>444</v>
      </c>
      <c r="BT643" t="s">
        <v>444</v>
      </c>
      <c r="BU643" t="s">
        <v>444</v>
      </c>
      <c r="BV643" t="s">
        <v>444</v>
      </c>
      <c r="BW643" t="s">
        <v>444</v>
      </c>
      <c r="BX643" t="s">
        <v>444</v>
      </c>
      <c r="BY643" t="s">
        <v>444</v>
      </c>
      <c r="BZ643" t="s">
        <v>444</v>
      </c>
      <c r="CA643" t="s">
        <v>444</v>
      </c>
      <c r="CB643" t="s">
        <v>444</v>
      </c>
      <c r="CC643" t="s">
        <v>1360</v>
      </c>
      <c r="CD643" t="s">
        <v>625</v>
      </c>
      <c r="CE643" t="s">
        <v>444</v>
      </c>
      <c r="CF643" t="s">
        <v>1360</v>
      </c>
      <c r="CG643" t="s">
        <v>852</v>
      </c>
      <c r="CH643" t="s">
        <v>444</v>
      </c>
      <c r="CI643" t="s">
        <v>444</v>
      </c>
      <c r="CJ643" t="s">
        <v>444</v>
      </c>
      <c r="CK643" t="s">
        <v>444</v>
      </c>
      <c r="CL643" t="s">
        <v>444</v>
      </c>
      <c r="CM643" t="s">
        <v>444</v>
      </c>
      <c r="CN643" t="s">
        <v>444</v>
      </c>
      <c r="CO643" t="s">
        <v>444</v>
      </c>
      <c r="CP643" t="s">
        <v>444</v>
      </c>
      <c r="CQ643" t="s">
        <v>444</v>
      </c>
      <c r="CR643" t="s">
        <v>444</v>
      </c>
      <c r="CS643" t="s">
        <v>444</v>
      </c>
      <c r="CT643" t="s">
        <v>444</v>
      </c>
      <c r="CU643" t="s">
        <v>7</v>
      </c>
      <c r="CV643" t="s">
        <v>2922</v>
      </c>
      <c r="CW643" t="s">
        <v>2736</v>
      </c>
      <c r="CX643" t="s">
        <v>2803</v>
      </c>
      <c r="CY643" t="s">
        <v>1764</v>
      </c>
      <c r="CZ643" t="s">
        <v>444</v>
      </c>
      <c r="DA643" t="s">
        <v>444</v>
      </c>
      <c r="DB643" t="s">
        <v>444</v>
      </c>
      <c r="DC643" t="s">
        <v>444</v>
      </c>
      <c r="DD643" t="s">
        <v>444</v>
      </c>
      <c r="DE643" t="s">
        <v>444</v>
      </c>
      <c r="DF643" t="s">
        <v>444</v>
      </c>
      <c r="DG643" t="s">
        <v>444</v>
      </c>
      <c r="DH643" t="s">
        <v>444</v>
      </c>
      <c r="DI643" t="s">
        <v>1440</v>
      </c>
      <c r="DJ643" t="s">
        <v>1753</v>
      </c>
      <c r="DK643" t="s">
        <v>444</v>
      </c>
      <c r="DL643" t="s">
        <v>444</v>
      </c>
      <c r="DM643" t="s">
        <v>444</v>
      </c>
      <c r="DN643" t="s">
        <v>444</v>
      </c>
      <c r="DO643" t="s">
        <v>444</v>
      </c>
      <c r="DP643" t="s">
        <v>444</v>
      </c>
      <c r="DQ643" t="s">
        <v>444</v>
      </c>
      <c r="DR643" t="s">
        <v>444</v>
      </c>
      <c r="DS643" t="s">
        <v>444</v>
      </c>
      <c r="DT643" s="24" t="s">
        <v>444</v>
      </c>
      <c r="DU643" s="24" t="s">
        <v>444</v>
      </c>
      <c r="DV643" t="s">
        <v>444</v>
      </c>
      <c r="DW643" t="s">
        <v>444</v>
      </c>
      <c r="DX643" s="24" t="s">
        <v>444</v>
      </c>
      <c r="DY643" s="24" t="s">
        <v>444</v>
      </c>
      <c r="DZ643" t="s">
        <v>444</v>
      </c>
      <c r="EA643" t="s">
        <v>444</v>
      </c>
      <c r="EB643" s="24" t="s">
        <v>444</v>
      </c>
      <c r="EC643" s="24" t="s">
        <v>444</v>
      </c>
      <c r="ED643" t="s">
        <v>444</v>
      </c>
      <c r="EE643" t="s">
        <v>444</v>
      </c>
      <c r="EF643" s="24" t="s">
        <v>444</v>
      </c>
      <c r="EG643" s="24" t="s">
        <v>444</v>
      </c>
      <c r="EH643" t="s">
        <v>444</v>
      </c>
      <c r="EI643" t="s">
        <v>444</v>
      </c>
      <c r="EJ643" s="24" t="s">
        <v>444</v>
      </c>
      <c r="EK643" s="24" t="s">
        <v>444</v>
      </c>
      <c r="EL643" t="s">
        <v>444</v>
      </c>
      <c r="EM643" t="s">
        <v>444</v>
      </c>
      <c r="EN643" s="24" t="s">
        <v>444</v>
      </c>
      <c r="EO643" s="24" t="s">
        <v>444</v>
      </c>
      <c r="EP643" t="s">
        <v>444</v>
      </c>
      <c r="EQ643" t="s">
        <v>444</v>
      </c>
      <c r="ER643" s="24" t="s">
        <v>444</v>
      </c>
      <c r="ES643" s="24" t="s">
        <v>444</v>
      </c>
      <c r="ET643" t="s">
        <v>444</v>
      </c>
      <c r="EU643" t="s">
        <v>444</v>
      </c>
      <c r="EV643" s="24" t="s">
        <v>444</v>
      </c>
      <c r="EW643" s="24" t="s">
        <v>444</v>
      </c>
      <c r="EX643" t="s">
        <v>444</v>
      </c>
      <c r="EY643" t="s">
        <v>444</v>
      </c>
      <c r="EZ643" s="24" t="s">
        <v>444</v>
      </c>
      <c r="FA643" s="24" t="s">
        <v>444</v>
      </c>
      <c r="FB643" t="s">
        <v>444</v>
      </c>
      <c r="FC643" t="s">
        <v>444</v>
      </c>
      <c r="FD643" s="24" t="s">
        <v>444</v>
      </c>
      <c r="FE643" s="24" t="s">
        <v>444</v>
      </c>
      <c r="FF643" t="s">
        <v>444</v>
      </c>
      <c r="FG643" t="s">
        <v>444</v>
      </c>
      <c r="FH643" s="24" t="s">
        <v>444</v>
      </c>
      <c r="FI643" s="24" t="s">
        <v>444</v>
      </c>
      <c r="FJ643" t="s">
        <v>444</v>
      </c>
      <c r="FK643" t="s">
        <v>444</v>
      </c>
      <c r="FL643" s="24" t="s">
        <v>444</v>
      </c>
      <c r="FM643" s="24" t="s">
        <v>444</v>
      </c>
      <c r="FN643" t="s">
        <v>444</v>
      </c>
      <c r="FO643" t="s">
        <v>444</v>
      </c>
      <c r="FP643" s="24" t="s">
        <v>444</v>
      </c>
      <c r="FQ643" s="24" t="s">
        <v>444</v>
      </c>
      <c r="FR643" t="s">
        <v>444</v>
      </c>
      <c r="FS643" t="s">
        <v>444</v>
      </c>
      <c r="FT643" s="24" t="s">
        <v>444</v>
      </c>
      <c r="FU643" s="24" t="s">
        <v>444</v>
      </c>
      <c r="FV643" t="s">
        <v>444</v>
      </c>
      <c r="FW643" t="s">
        <v>444</v>
      </c>
      <c r="FX643" s="24" t="s">
        <v>444</v>
      </c>
      <c r="FY643" s="24" t="s">
        <v>444</v>
      </c>
      <c r="FZ643" t="s">
        <v>444</v>
      </c>
      <c r="GA643" t="s">
        <v>444</v>
      </c>
      <c r="GB643" s="24" t="s">
        <v>444</v>
      </c>
      <c r="GC643" s="24" t="s">
        <v>444</v>
      </c>
      <c r="GD643" t="s">
        <v>444</v>
      </c>
      <c r="GE643" t="s">
        <v>444</v>
      </c>
      <c r="GF643" s="24" t="s">
        <v>444</v>
      </c>
      <c r="GG643" s="24" t="s">
        <v>444</v>
      </c>
      <c r="GH643" t="s">
        <v>444</v>
      </c>
      <c r="GI643" s="24" t="s">
        <v>444</v>
      </c>
      <c r="GJ643" s="24" t="s">
        <v>444</v>
      </c>
      <c r="GK643" t="s">
        <v>444</v>
      </c>
      <c r="GL643" t="s">
        <v>444</v>
      </c>
      <c r="GM643" s="24" t="s">
        <v>444</v>
      </c>
      <c r="GN643" s="24" t="s">
        <v>444</v>
      </c>
      <c r="GO643" t="s">
        <v>444</v>
      </c>
      <c r="GP643" t="s">
        <v>444</v>
      </c>
      <c r="GQ643" s="24" t="s">
        <v>444</v>
      </c>
      <c r="GR643" s="24" t="s">
        <v>444</v>
      </c>
      <c r="GS643" t="s">
        <v>444</v>
      </c>
      <c r="GT643" t="s">
        <v>444</v>
      </c>
      <c r="GU643" s="24" t="s">
        <v>444</v>
      </c>
      <c r="GV643" s="24" t="s">
        <v>444</v>
      </c>
      <c r="GW643" t="s">
        <v>444</v>
      </c>
      <c r="GX643" t="s">
        <v>444</v>
      </c>
      <c r="GY643" s="24" t="s">
        <v>444</v>
      </c>
      <c r="GZ643" s="24" t="s">
        <v>444</v>
      </c>
      <c r="HA643" t="s">
        <v>444</v>
      </c>
      <c r="HB643" t="s">
        <v>444</v>
      </c>
      <c r="HC643" s="24" t="s">
        <v>444</v>
      </c>
      <c r="HD643" s="24" t="s">
        <v>444</v>
      </c>
      <c r="HE643" t="s">
        <v>444</v>
      </c>
      <c r="HF643" t="s">
        <v>444</v>
      </c>
      <c r="HG643" s="24" t="s">
        <v>444</v>
      </c>
      <c r="HH643" s="24" t="s">
        <v>444</v>
      </c>
      <c r="HI643" t="s">
        <v>444</v>
      </c>
      <c r="HJ643" t="s">
        <v>444</v>
      </c>
      <c r="HK643" s="24" t="s">
        <v>444</v>
      </c>
      <c r="HL643" s="24" t="s">
        <v>444</v>
      </c>
      <c r="HM643" t="s">
        <v>444</v>
      </c>
      <c r="HN643" t="s">
        <v>444</v>
      </c>
      <c r="HO643" s="24" t="s">
        <v>444</v>
      </c>
      <c r="HP643" s="24" t="s">
        <v>444</v>
      </c>
      <c r="HQ643" t="s">
        <v>444</v>
      </c>
      <c r="HR643" t="s">
        <v>444</v>
      </c>
      <c r="HS643" s="24" t="s">
        <v>444</v>
      </c>
      <c r="HT643" s="24" t="s">
        <v>444</v>
      </c>
      <c r="HU643" t="s">
        <v>444</v>
      </c>
      <c r="HV643" t="s">
        <v>444</v>
      </c>
      <c r="HW643" s="24" t="s">
        <v>444</v>
      </c>
      <c r="HX643" s="24" t="s">
        <v>444</v>
      </c>
      <c r="HY643" t="s">
        <v>444</v>
      </c>
      <c r="HZ643" t="s">
        <v>444</v>
      </c>
      <c r="IA643" t="s">
        <v>2922</v>
      </c>
      <c r="IB643" t="s">
        <v>2736</v>
      </c>
      <c r="IC643" t="s">
        <v>3098</v>
      </c>
      <c r="ID643" s="33" t="b" cm="1">
        <f t="array" ref="ID643">_xlfn.IFNA(MATCH($A$2,_xlfn.NUMBERVALUE(Table_Query_from_MF_DSNP62[[#This Row],[CL_GLACCT_DR1]:[CL_GLACCT_CR4]]),0),0)&gt;=1</f>
        <v>1</v>
      </c>
      <c r="IE643" s="33" t="b">
        <f>OR(Table_Query_from_MF_DSNP62[[#This Row],[Pair1]:[Pair25]])</f>
        <v>1</v>
      </c>
      <c r="IF643" s="33">
        <f>_xlfn.IFNA(MATCH(TRUE,Table_Query_from_MF_DSNP62[[#This Row],[Pair1]:[Pair25]],0),"none")</f>
        <v>1</v>
      </c>
      <c r="IG643" s="33" t="b">
        <f>AND($A$2&gt;=_xlfn.NUMBERVALUE(Table_Query_from_MF_DSNP62[[#This Row],[CL_GL_ACCT_FR1]]),$A$2&lt;=_xlfn.NUMBERVALUE(Table_Query_from_MF_DSNP62[[#This Row],[CL_GL_ACCT_TO1]]))</f>
        <v>1</v>
      </c>
      <c r="IH643" s="33" t="b">
        <f>AND($A$2&gt;=_xlfn.NUMBERVALUE(Table_Query_from_MF_DSNP62[[#This Row],[CL_GL_ACCT_FR2]]),$A$2&lt;=_xlfn.NUMBERVALUE(Table_Query_from_MF_DSNP62[[#This Row],[CL_GL_ACCT_TO2]]))</f>
        <v>1</v>
      </c>
      <c r="II643" s="33" t="b">
        <f>AND($A$2&gt;=_xlfn.NUMBERVALUE(Table_Query_from_MF_DSNP62[[#This Row],[CL_GL_ACCT_FR3]]),$A$2&lt;=_xlfn.NUMBERVALUE(Table_Query_from_MF_DSNP62[[#This Row],[CL_GL_ACCT_TO3]]))</f>
        <v>1</v>
      </c>
      <c r="IJ643" s="33" t="b">
        <f>AND($A$2&gt;=_xlfn.NUMBERVALUE(Table_Query_from_MF_DSNP62[[#This Row],[CL_GL_ACCT_FR4]]),$A$2&lt;=_xlfn.NUMBERVALUE(Table_Query_from_MF_DSNP62[[#This Row],[CL_GL_ACCT_TO4]]))</f>
        <v>1</v>
      </c>
      <c r="IK643" s="33" t="b">
        <f>AND($A$2&gt;=_xlfn.NUMBERVALUE(Table_Query_from_MF_DSNP62[[#This Row],[CL_GL_ACCT_FR5]]),$A$2&lt;=_xlfn.NUMBERVALUE(Table_Query_from_MF_DSNP62[[#This Row],[CL_GL_ACCT_TO5]]))</f>
        <v>1</v>
      </c>
      <c r="IL643" s="33" t="b">
        <f>AND($A$2&gt;=_xlfn.NUMBERVALUE(Table_Query_from_MF_DSNP62[[#This Row],[CL_GL_ACCT_FR6]]),$A$2&lt;=_xlfn.NUMBERVALUE(Table_Query_from_MF_DSNP62[[#This Row],[CL_GL_ACCT_TO6]]))</f>
        <v>1</v>
      </c>
      <c r="IM643" s="33" t="b">
        <f>AND($A$2&gt;=_xlfn.NUMBERVALUE(Table_Query_from_MF_DSNP62[[#This Row],[CL_GL_ACCT_FR7]]),$A$2&lt;=_xlfn.NUMBERVALUE(Table_Query_from_MF_DSNP62[[#This Row],[CL_GL_ACCT_TO7]]))</f>
        <v>1</v>
      </c>
      <c r="IN643" s="33" t="b">
        <f>AND($A$2&gt;=_xlfn.NUMBERVALUE(Table_Query_from_MF_DSNP62[[#This Row],[CL_GL_ACCT_FR8]]),$A$2&lt;=_xlfn.NUMBERVALUE(Table_Query_from_MF_DSNP62[[#This Row],[CL_GL_ACCT_TO8]]))</f>
        <v>1</v>
      </c>
      <c r="IO643" s="33" t="b">
        <f>AND($A$2&gt;=_xlfn.NUMBERVALUE(Table_Query_from_MF_DSNP62[[#This Row],[CL_GL_ACCT_FR9]]),$A$2&lt;=_xlfn.NUMBERVALUE(Table_Query_from_MF_DSNP62[[#This Row],[CL_GL_ACCT_TO9]]))</f>
        <v>1</v>
      </c>
      <c r="IP643" s="33" t="b">
        <f>AND($A$2&gt;=_xlfn.NUMBERVALUE(Table_Query_from_MF_DSNP62[[#This Row],[CL_GL_ACCT_FR10]]),$A$2&lt;=_xlfn.NUMBERVALUE(Table_Query_from_MF_DSNP62[[#This Row],[CL_GL_ACCT_TO10]]))</f>
        <v>1</v>
      </c>
      <c r="IQ643" s="33" t="b">
        <f>AND($A$2&gt;=_xlfn.NUMBERVALUE(Table_Query_from_MF_DSNP62[[#This Row],[CL_GL_ACCT_FR11]]),$A$2&lt;=_xlfn.NUMBERVALUE(Table_Query_from_MF_DSNP62[[#This Row],[CL_GL_ACCT_TO11]]))</f>
        <v>1</v>
      </c>
      <c r="IR643" s="33" t="b">
        <f>AND($A$2&gt;=_xlfn.NUMBERVALUE(Table_Query_from_MF_DSNP62[[#This Row],[CL_GL_ACCT_FR12]]),$A$2&lt;=_xlfn.NUMBERVALUE(Table_Query_from_MF_DSNP62[[#This Row],[CL_GL_ACCT_TO12]]))</f>
        <v>1</v>
      </c>
      <c r="IS643" s="33" t="b">
        <f>AND($A$2&gt;=_xlfn.NUMBERVALUE(Table_Query_from_MF_DSNP62[[#This Row],[CL_GL_ACCT_FR13]]),$A$2&lt;=_xlfn.NUMBERVALUE(Table_Query_from_MF_DSNP62[[#This Row],[CL_GL_ACCT_TO13]]))</f>
        <v>1</v>
      </c>
      <c r="IT643" s="33" t="b">
        <f>AND($A$2&gt;=_xlfn.NUMBERVALUE(Table_Query_from_MF_DSNP62[[#This Row],[CL_GL_ACCT_FR14]]),$A$2&lt;=_xlfn.NUMBERVALUE(Table_Query_from_MF_DSNP62[[#This Row],[CL_GL_ACCT_TO14]]))</f>
        <v>1</v>
      </c>
      <c r="IU643" s="33" t="b">
        <f>AND($A$2&gt;=_xlfn.NUMBERVALUE(Table_Query_from_MF_DSNP62[[#This Row],[CL_GL_ACCT_FR15]]),$A$2&lt;=_xlfn.NUMBERVALUE(Table_Query_from_MF_DSNP62[[#This Row],[CL_GL_ACCT_TO15]]))</f>
        <v>1</v>
      </c>
      <c r="IV643" s="33" t="b">
        <f>AND($A$2&gt;=_xlfn.NUMBERVALUE(Table_Query_from_MF_DSNP62[[#This Row],[CL_GL_ACCT_FR16]]),$A$2&lt;=_xlfn.NUMBERVALUE(Table_Query_from_MF_DSNP62[[#This Row],[CL_GL_ACCT_TO16]]))</f>
        <v>1</v>
      </c>
      <c r="IW643" s="33" t="b">
        <f>AND($A$2&gt;=_xlfn.NUMBERVALUE(Table_Query_from_MF_DSNP62[[#This Row],[CL_GL_ACCT_FR17]]),$A$2&lt;=_xlfn.NUMBERVALUE(Table_Query_from_MF_DSNP62[[#This Row],[CL_GL_ACCT_TO17]]))</f>
        <v>1</v>
      </c>
      <c r="IX643" s="33" t="b">
        <f>AND($A$2&gt;=_xlfn.NUMBERVALUE(Table_Query_from_MF_DSNP62[[#This Row],[CL_GL_ACCT_FR18]]),$A$2&lt;=_xlfn.NUMBERVALUE(Table_Query_from_MF_DSNP62[[#This Row],[CL_GL_ACCT_TO18]]))</f>
        <v>1</v>
      </c>
      <c r="IY643" s="33" t="b">
        <f>AND($A$2&gt;=_xlfn.NUMBERVALUE(Table_Query_from_MF_DSNP62[[#This Row],[CL_GL_ACCT_FR19]]),$A$2&lt;=_xlfn.NUMBERVALUE(Table_Query_from_MF_DSNP62[[#This Row],[CL_GL_ACCT_TO19]]))</f>
        <v>1</v>
      </c>
      <c r="IZ643" s="33" t="b">
        <f>AND($A$2&gt;=_xlfn.NUMBERVALUE(Table_Query_from_MF_DSNP62[[#This Row],[CL_GL_ACCT_FR20]]),$A$2&lt;=_xlfn.NUMBERVALUE(Table_Query_from_MF_DSNP62[[#This Row],[CL_GL_ACCT_TO20]]))</f>
        <v>1</v>
      </c>
      <c r="JA643" s="33" t="b">
        <f>AND($A$2&gt;=_xlfn.NUMBERVALUE(Table_Query_from_MF_DSNP62[[#This Row],[CL_GL_ACCT_FR21]]),$A$2&lt;=_xlfn.NUMBERVALUE(Table_Query_from_MF_DSNP62[[#This Row],[CL_GL_ACCT_TO21]]))</f>
        <v>1</v>
      </c>
      <c r="JB643" s="33" t="b">
        <f>AND($A$2&gt;=_xlfn.NUMBERVALUE(Table_Query_from_MF_DSNP62[[#This Row],[CL_GL_ACCT_FR22]]),$A$2&lt;=_xlfn.NUMBERVALUE(Table_Query_from_MF_DSNP62[[#This Row],[CL_GL_ACCT_TO22]]))</f>
        <v>1</v>
      </c>
      <c r="JC643" s="33" t="b">
        <f>AND($A$2&gt;=_xlfn.NUMBERVALUE(Table_Query_from_MF_DSNP62[[#This Row],[CL_GL_ACCT_FR23]]),$A$2&lt;=_xlfn.NUMBERVALUE(Table_Query_from_MF_DSNP62[[#This Row],[CL_GL_ACCT_TO23]]))</f>
        <v>1</v>
      </c>
      <c r="JD643" s="33" t="b">
        <f>AND($A$2&gt;=_xlfn.NUMBERVALUE(Table_Query_from_MF_DSNP62[[#This Row],[CL_GL_ACCT_FR24]]),$A$2&lt;=_xlfn.NUMBERVALUE(Table_Query_from_MF_DSNP62[[#This Row],[CL_GL_ACCT_TO24]]))</f>
        <v>1</v>
      </c>
      <c r="JE643" s="33" t="b">
        <f>AND($A$2&gt;=_xlfn.NUMBERVALUE(Table_Query_from_MF_DSNP62[[#This Row],[CL_GL_ACCT_FR25]]),$A$2&lt;=_xlfn.NUMBERVALUE(Table_Query_from_MF_DSNP62[[#This Row],[CL_GL_ACCT_TO25]]))</f>
        <v>1</v>
      </c>
      <c r="JF643" s="33" t="b">
        <f>OR(Table_Query_from_MF_DSNP62[[#This Row],[PairA]:[PairO]])</f>
        <v>1</v>
      </c>
      <c r="JG643" s="33">
        <f>_xlfn.IFNA(MATCH(TRUE,Table_Query_from_MF_DSNP62[[#This Row],[PairA]:[PairO]],0),"none")</f>
        <v>1</v>
      </c>
      <c r="JH643" s="33" t="b">
        <f>AND($B$2&gt;=_xlfn.NUMBERVALUE(Table_Query_from_MF_DSNP62[[#This Row],[CL_CMP_OBJ_FR1]]),$B$2&lt;=_xlfn.NUMBERVALUE(Table_Query_from_MF_DSNP62[[#This Row],[CL_CMP_OBJ_TO1]]))</f>
        <v>1</v>
      </c>
      <c r="JI643" s="33" t="b">
        <f>AND($B$2&gt;=_xlfn.NUMBERVALUE(Table_Query_from_MF_DSNP62[[#This Row],[CL_CMP_OBJ_FR2]]),$B$2&lt;=_xlfn.NUMBERVALUE(Table_Query_from_MF_DSNP62[[#This Row],[CL_CMP_OBJ_TO2]]))</f>
        <v>1</v>
      </c>
      <c r="JJ643" s="33" t="b">
        <f>AND($B$2&gt;=_xlfn.NUMBERVALUE(Table_Query_from_MF_DSNP62[[#This Row],[CL_CMP_OBJ_FR3]]),$B$2&lt;=_xlfn.NUMBERVALUE(Table_Query_from_MF_DSNP62[[#This Row],[CL_CMP_OBJ_TO3]]))</f>
        <v>1</v>
      </c>
      <c r="JK643" s="33" t="b">
        <f>AND($B$2&gt;=_xlfn.NUMBERVALUE(Table_Query_from_MF_DSNP62[[#This Row],[CL_CMP_OBJ_FR4]]),$B$2&lt;=_xlfn.NUMBERVALUE(Table_Query_from_MF_DSNP62[[#This Row],[CL_CMP_OBJ_TO4]]))</f>
        <v>1</v>
      </c>
      <c r="JL643" s="33" t="b">
        <f>AND($B$2&gt;=_xlfn.NUMBERVALUE(Table_Query_from_MF_DSNP62[[#This Row],[CL_CMP_OBJ_FR5]]),$B$2&lt;=_xlfn.NUMBERVALUE(Table_Query_from_MF_DSNP62[[#This Row],[CL_CMP_OBJ_TO5]]))</f>
        <v>1</v>
      </c>
      <c r="JM643" s="33" t="b">
        <f>AND($B$2&gt;=_xlfn.NUMBERVALUE(Table_Query_from_MF_DSNP62[[#This Row],[CL_CMP_OBJ_FR6]]),$B$2&lt;=_xlfn.NUMBERVALUE(Table_Query_from_MF_DSNP62[[#This Row],[CL_CMP_OBJ_TO6]]))</f>
        <v>1</v>
      </c>
      <c r="JN643" s="33" t="b">
        <f>AND($B$2&gt;=_xlfn.NUMBERVALUE(Table_Query_from_MF_DSNP62[[#This Row],[CL_CMP_OBJ_FR7]]),$B$2&lt;=_xlfn.NUMBERVALUE(Table_Query_from_MF_DSNP62[[#This Row],[CL_CMP_OBJ_TO7]]))</f>
        <v>1</v>
      </c>
      <c r="JO643" s="33" t="b">
        <f>AND($B$2&gt;=_xlfn.NUMBERVALUE(Table_Query_from_MF_DSNP62[[#This Row],[CL_CMP_OBJ_FR8]]),$B$2&lt;=_xlfn.NUMBERVALUE(Table_Query_from_MF_DSNP62[[#This Row],[CL_CMP_OBJ_TO8]]))</f>
        <v>1</v>
      </c>
      <c r="JP643" s="33" t="b">
        <f>AND($B$2&gt;=_xlfn.NUMBERVALUE(Table_Query_from_MF_DSNP62[[#This Row],[CL_CMP_OBJ_FR9]]),$B$2&lt;=_xlfn.NUMBERVALUE(Table_Query_from_MF_DSNP62[[#This Row],[CL_CMP_OBJ_TO9]]))</f>
        <v>1</v>
      </c>
      <c r="JQ643" s="33" t="b">
        <f>AND($B$2&gt;=_xlfn.NUMBERVALUE(Table_Query_from_MF_DSNP62[[#This Row],[CL_CMP_OBJ_FR10]]),$B$2&lt;=_xlfn.NUMBERVALUE(Table_Query_from_MF_DSNP62[[#This Row],[CL_CMP_OBJ_TO10]]))</f>
        <v>1</v>
      </c>
      <c r="JR643" s="33" t="b">
        <f>AND($B$2&gt;=_xlfn.NUMBERVALUE(Table_Query_from_MF_DSNP62[[#This Row],[CL_CMP_OBJ_FR11]]),$B$2&lt;=_xlfn.NUMBERVALUE(Table_Query_from_MF_DSNP62[[#This Row],[CL_CMP_OBJ_TO11]]))</f>
        <v>1</v>
      </c>
      <c r="JS643" s="33" t="b">
        <f>AND($B$2&gt;=_xlfn.NUMBERVALUE(Table_Query_from_MF_DSNP62[[#This Row],[CL_CMP_OBJ_FR12]]),$B$2&lt;=_xlfn.NUMBERVALUE(Table_Query_from_MF_DSNP62[[#This Row],[CL_CMP_OBJ_TO12]]))</f>
        <v>1</v>
      </c>
      <c r="JT643" s="33" t="b">
        <f>AND($B$2&gt;=_xlfn.NUMBERVALUE(Table_Query_from_MF_DSNP62[[#This Row],[CL_CMP_OBJ_FR13]]),$B$2&lt;=_xlfn.NUMBERVALUE(Table_Query_from_MF_DSNP62[[#This Row],[CL_CMP_OBJ_TO13]]))</f>
        <v>1</v>
      </c>
      <c r="JU643" s="33" t="b">
        <f>AND($B$2&gt;=_xlfn.NUMBERVALUE(Table_Query_from_MF_DSNP62[[#This Row],[CL_CMP_OBJ_FR14]]),$B$2&lt;=_xlfn.NUMBERVALUE(Table_Query_from_MF_DSNP62[[#This Row],[CL_CMP_OBJ_TO14]]))</f>
        <v>1</v>
      </c>
      <c r="JV643" s="33" t="b">
        <f>AND($B$2&gt;=_xlfn.NUMBERVALUE(Table_Query_from_MF_DSNP62[[#This Row],[CL_CMP_OBJ_FR15]]),$B$2&lt;=_xlfn.NUMBERVALUE(Table_Query_from_MF_DSNP62[[#This Row],[CL_CMP_OBJ_TO15]]))</f>
        <v>1</v>
      </c>
    </row>
    <row r="644" spans="1:282" x14ac:dyDescent="0.25">
      <c r="A644" t="b">
        <f>OR(,Table_Query_from_MF_DSNP62[[#This Row],[Desired GL included as "hard-coded" GL?]],Table_Query_from_MF_DSNP62[[#This Row],[Desired GL included as "Open GL"?]])</f>
        <v>1</v>
      </c>
      <c r="B644" t="b">
        <f>Table_Query_from_MF_DSNP62[[#This Row],[Desired CObj included as "Open CObj"?]]</f>
        <v>1</v>
      </c>
      <c r="C644" t="s">
        <v>2380</v>
      </c>
      <c r="D644" t="s">
        <v>2422</v>
      </c>
      <c r="E644" t="s">
        <v>15</v>
      </c>
      <c r="F644" s="24" t="s">
        <v>46</v>
      </c>
      <c r="G644" t="s">
        <v>13</v>
      </c>
      <c r="H644" s="24" t="s">
        <v>166</v>
      </c>
      <c r="I644" t="s">
        <v>164</v>
      </c>
      <c r="J644" s="24" t="s">
        <v>444</v>
      </c>
      <c r="K644" t="s">
        <v>444</v>
      </c>
      <c r="L644" s="24" t="s">
        <v>444</v>
      </c>
      <c r="M644" t="s">
        <v>444</v>
      </c>
      <c r="N644" t="s">
        <v>444</v>
      </c>
      <c r="O644" t="s">
        <v>444</v>
      </c>
      <c r="P644" t="s">
        <v>444</v>
      </c>
      <c r="Q644" t="s">
        <v>15</v>
      </c>
      <c r="R644" t="s">
        <v>444</v>
      </c>
      <c r="S644" t="s">
        <v>442</v>
      </c>
      <c r="T644" t="s">
        <v>447</v>
      </c>
      <c r="U644" t="s">
        <v>444</v>
      </c>
      <c r="V644" t="s">
        <v>444</v>
      </c>
      <c r="W644" t="s">
        <v>442</v>
      </c>
      <c r="X644" t="s">
        <v>442</v>
      </c>
      <c r="Y644" t="s">
        <v>444</v>
      </c>
      <c r="Z644" t="s">
        <v>444</v>
      </c>
      <c r="AA644" t="s">
        <v>442</v>
      </c>
      <c r="AB644" t="s">
        <v>444</v>
      </c>
      <c r="AC644" t="s">
        <v>444</v>
      </c>
      <c r="AD644" t="s">
        <v>444</v>
      </c>
      <c r="AE644" t="s">
        <v>444</v>
      </c>
      <c r="AF644" t="s">
        <v>444</v>
      </c>
      <c r="AG644" t="s">
        <v>444</v>
      </c>
      <c r="AH644" t="s">
        <v>447</v>
      </c>
      <c r="AI644" t="s">
        <v>447</v>
      </c>
      <c r="AJ644" t="s">
        <v>442</v>
      </c>
      <c r="AK644" t="s">
        <v>442</v>
      </c>
      <c r="AL644" t="s">
        <v>444</v>
      </c>
      <c r="AM644" t="s">
        <v>444</v>
      </c>
      <c r="AN644" t="s">
        <v>444</v>
      </c>
      <c r="AO644" t="s">
        <v>444</v>
      </c>
      <c r="AP644" t="s">
        <v>442</v>
      </c>
      <c r="AQ644" t="s">
        <v>7</v>
      </c>
      <c r="AR644" t="s">
        <v>562</v>
      </c>
      <c r="AS644" t="s">
        <v>162</v>
      </c>
      <c r="AT644" t="s">
        <v>10</v>
      </c>
      <c r="AU644" t="s">
        <v>444</v>
      </c>
      <c r="AV644" t="s">
        <v>442</v>
      </c>
      <c r="AW644" t="s">
        <v>444</v>
      </c>
      <c r="AX644" t="s">
        <v>444</v>
      </c>
      <c r="AY644" t="s">
        <v>444</v>
      </c>
      <c r="AZ644" t="s">
        <v>444</v>
      </c>
      <c r="BA644" t="s">
        <v>443</v>
      </c>
      <c r="BB644" t="s">
        <v>444</v>
      </c>
      <c r="BC644" t="s">
        <v>444</v>
      </c>
      <c r="BD644" t="s">
        <v>1359</v>
      </c>
      <c r="BE644" t="s">
        <v>444</v>
      </c>
      <c r="BF644" t="s">
        <v>1360</v>
      </c>
      <c r="BG644" t="s">
        <v>444</v>
      </c>
      <c r="BH644" t="s">
        <v>444</v>
      </c>
      <c r="BI644" t="s">
        <v>444</v>
      </c>
      <c r="BJ644" t="s">
        <v>444</v>
      </c>
      <c r="BK644" t="s">
        <v>444</v>
      </c>
      <c r="BL644" t="s">
        <v>444</v>
      </c>
      <c r="BM644" t="s">
        <v>444</v>
      </c>
      <c r="BN644" t="s">
        <v>444</v>
      </c>
      <c r="BO644" t="s">
        <v>444</v>
      </c>
      <c r="BP644" t="s">
        <v>444</v>
      </c>
      <c r="BQ644" t="s">
        <v>444</v>
      </c>
      <c r="BR644" t="s">
        <v>444</v>
      </c>
      <c r="BS644" t="s">
        <v>444</v>
      </c>
      <c r="BT644" t="s">
        <v>444</v>
      </c>
      <c r="BU644" t="s">
        <v>444</v>
      </c>
      <c r="BV644" t="s">
        <v>444</v>
      </c>
      <c r="BW644" t="s">
        <v>444</v>
      </c>
      <c r="BX644" t="s">
        <v>444</v>
      </c>
      <c r="BY644" t="s">
        <v>444</v>
      </c>
      <c r="BZ644" t="s">
        <v>444</v>
      </c>
      <c r="CA644" t="s">
        <v>444</v>
      </c>
      <c r="CB644" t="s">
        <v>444</v>
      </c>
      <c r="CC644" t="s">
        <v>1360</v>
      </c>
      <c r="CD644" t="s">
        <v>625</v>
      </c>
      <c r="CE644" t="s">
        <v>444</v>
      </c>
      <c r="CF644" t="s">
        <v>1360</v>
      </c>
      <c r="CG644" t="s">
        <v>852</v>
      </c>
      <c r="CH644" t="s">
        <v>444</v>
      </c>
      <c r="CI644" t="s">
        <v>444</v>
      </c>
      <c r="CJ644" t="s">
        <v>444</v>
      </c>
      <c r="CK644" t="s">
        <v>444</v>
      </c>
      <c r="CL644" t="s">
        <v>444</v>
      </c>
      <c r="CM644" t="s">
        <v>444</v>
      </c>
      <c r="CN644" t="s">
        <v>444</v>
      </c>
      <c r="CO644" t="s">
        <v>444</v>
      </c>
      <c r="CP644" t="s">
        <v>444</v>
      </c>
      <c r="CQ644" t="s">
        <v>444</v>
      </c>
      <c r="CR644" t="s">
        <v>444</v>
      </c>
      <c r="CS644" t="s">
        <v>444</v>
      </c>
      <c r="CT644" t="s">
        <v>444</v>
      </c>
      <c r="CU644" t="s">
        <v>444</v>
      </c>
      <c r="CV644" t="s">
        <v>2922</v>
      </c>
      <c r="CW644" t="s">
        <v>2736</v>
      </c>
      <c r="CX644" t="s">
        <v>2803</v>
      </c>
      <c r="CY644" t="s">
        <v>1764</v>
      </c>
      <c r="CZ644" t="s">
        <v>444</v>
      </c>
      <c r="DA644" t="s">
        <v>444</v>
      </c>
      <c r="DB644" t="s">
        <v>444</v>
      </c>
      <c r="DC644" t="s">
        <v>444</v>
      </c>
      <c r="DD644" t="s">
        <v>444</v>
      </c>
      <c r="DE644" t="s">
        <v>444</v>
      </c>
      <c r="DF644" t="s">
        <v>444</v>
      </c>
      <c r="DG644" t="s">
        <v>444</v>
      </c>
      <c r="DH644" t="s">
        <v>444</v>
      </c>
      <c r="DI644" t="s">
        <v>1440</v>
      </c>
      <c r="DJ644" t="s">
        <v>1753</v>
      </c>
      <c r="DK644" t="s">
        <v>444</v>
      </c>
      <c r="DL644" t="s">
        <v>444</v>
      </c>
      <c r="DM644" t="s">
        <v>444</v>
      </c>
      <c r="DN644" t="s">
        <v>444</v>
      </c>
      <c r="DO644" t="s">
        <v>444</v>
      </c>
      <c r="DP644" t="s">
        <v>444</v>
      </c>
      <c r="DQ644" t="s">
        <v>444</v>
      </c>
      <c r="DR644" t="s">
        <v>444</v>
      </c>
      <c r="DS644" t="s">
        <v>444</v>
      </c>
      <c r="DT644" s="24" t="s">
        <v>444</v>
      </c>
      <c r="DU644" s="24" t="s">
        <v>444</v>
      </c>
      <c r="DV644" t="s">
        <v>444</v>
      </c>
      <c r="DW644" t="s">
        <v>444</v>
      </c>
      <c r="DX644" s="24" t="s">
        <v>444</v>
      </c>
      <c r="DY644" s="24" t="s">
        <v>444</v>
      </c>
      <c r="DZ644" t="s">
        <v>444</v>
      </c>
      <c r="EA644" t="s">
        <v>444</v>
      </c>
      <c r="EB644" s="24" t="s">
        <v>444</v>
      </c>
      <c r="EC644" s="24" t="s">
        <v>444</v>
      </c>
      <c r="ED644" t="s">
        <v>444</v>
      </c>
      <c r="EE644" t="s">
        <v>444</v>
      </c>
      <c r="EF644" s="24" t="s">
        <v>444</v>
      </c>
      <c r="EG644" s="24" t="s">
        <v>444</v>
      </c>
      <c r="EH644" t="s">
        <v>444</v>
      </c>
      <c r="EI644" t="s">
        <v>444</v>
      </c>
      <c r="EJ644" s="24" t="s">
        <v>444</v>
      </c>
      <c r="EK644" s="24" t="s">
        <v>444</v>
      </c>
      <c r="EL644" t="s">
        <v>444</v>
      </c>
      <c r="EM644" t="s">
        <v>444</v>
      </c>
      <c r="EN644" s="24" t="s">
        <v>444</v>
      </c>
      <c r="EO644" s="24" t="s">
        <v>444</v>
      </c>
      <c r="EP644" t="s">
        <v>444</v>
      </c>
      <c r="EQ644" t="s">
        <v>444</v>
      </c>
      <c r="ER644" s="24" t="s">
        <v>444</v>
      </c>
      <c r="ES644" s="24" t="s">
        <v>444</v>
      </c>
      <c r="ET644" t="s">
        <v>444</v>
      </c>
      <c r="EU644" t="s">
        <v>444</v>
      </c>
      <c r="EV644" s="24" t="s">
        <v>444</v>
      </c>
      <c r="EW644" s="24" t="s">
        <v>444</v>
      </c>
      <c r="EX644" t="s">
        <v>444</v>
      </c>
      <c r="EY644" t="s">
        <v>444</v>
      </c>
      <c r="EZ644" s="24" t="s">
        <v>444</v>
      </c>
      <c r="FA644" s="24" t="s">
        <v>444</v>
      </c>
      <c r="FB644" t="s">
        <v>444</v>
      </c>
      <c r="FC644" t="s">
        <v>444</v>
      </c>
      <c r="FD644" s="24" t="s">
        <v>444</v>
      </c>
      <c r="FE644" s="24" t="s">
        <v>444</v>
      </c>
      <c r="FF644" t="s">
        <v>444</v>
      </c>
      <c r="FG644" t="s">
        <v>444</v>
      </c>
      <c r="FH644" s="24" t="s">
        <v>444</v>
      </c>
      <c r="FI644" s="24" t="s">
        <v>444</v>
      </c>
      <c r="FJ644" t="s">
        <v>444</v>
      </c>
      <c r="FK644" t="s">
        <v>444</v>
      </c>
      <c r="FL644" s="24" t="s">
        <v>444</v>
      </c>
      <c r="FM644" s="24" t="s">
        <v>444</v>
      </c>
      <c r="FN644" t="s">
        <v>444</v>
      </c>
      <c r="FO644" t="s">
        <v>444</v>
      </c>
      <c r="FP644" s="24" t="s">
        <v>444</v>
      </c>
      <c r="FQ644" s="24" t="s">
        <v>444</v>
      </c>
      <c r="FR644" t="s">
        <v>444</v>
      </c>
      <c r="FS644" t="s">
        <v>444</v>
      </c>
      <c r="FT644" s="24" t="s">
        <v>444</v>
      </c>
      <c r="FU644" s="24" t="s">
        <v>444</v>
      </c>
      <c r="FV644" t="s">
        <v>444</v>
      </c>
      <c r="FW644" t="s">
        <v>444</v>
      </c>
      <c r="FX644" s="24" t="s">
        <v>444</v>
      </c>
      <c r="FY644" s="24" t="s">
        <v>444</v>
      </c>
      <c r="FZ644" t="s">
        <v>444</v>
      </c>
      <c r="GA644" t="s">
        <v>444</v>
      </c>
      <c r="GB644" s="24" t="s">
        <v>444</v>
      </c>
      <c r="GC644" s="24" t="s">
        <v>444</v>
      </c>
      <c r="GD644" t="s">
        <v>444</v>
      </c>
      <c r="GE644" t="s">
        <v>444</v>
      </c>
      <c r="GF644" s="24" t="s">
        <v>444</v>
      </c>
      <c r="GG644" s="24" t="s">
        <v>444</v>
      </c>
      <c r="GH644" t="s">
        <v>444</v>
      </c>
      <c r="GI644" s="24" t="s">
        <v>444</v>
      </c>
      <c r="GJ644" s="24" t="s">
        <v>444</v>
      </c>
      <c r="GK644" t="s">
        <v>444</v>
      </c>
      <c r="GL644" t="s">
        <v>444</v>
      </c>
      <c r="GM644" s="24" t="s">
        <v>444</v>
      </c>
      <c r="GN644" s="24" t="s">
        <v>444</v>
      </c>
      <c r="GO644" t="s">
        <v>444</v>
      </c>
      <c r="GP644" t="s">
        <v>444</v>
      </c>
      <c r="GQ644" s="24" t="s">
        <v>444</v>
      </c>
      <c r="GR644" s="24" t="s">
        <v>444</v>
      </c>
      <c r="GS644" t="s">
        <v>444</v>
      </c>
      <c r="GT644" t="s">
        <v>444</v>
      </c>
      <c r="GU644" s="24" t="s">
        <v>444</v>
      </c>
      <c r="GV644" s="24" t="s">
        <v>444</v>
      </c>
      <c r="GW644" t="s">
        <v>444</v>
      </c>
      <c r="GX644" t="s">
        <v>444</v>
      </c>
      <c r="GY644" s="24" t="s">
        <v>444</v>
      </c>
      <c r="GZ644" s="24" t="s">
        <v>444</v>
      </c>
      <c r="HA644" t="s">
        <v>444</v>
      </c>
      <c r="HB644" t="s">
        <v>444</v>
      </c>
      <c r="HC644" s="24" t="s">
        <v>444</v>
      </c>
      <c r="HD644" s="24" t="s">
        <v>444</v>
      </c>
      <c r="HE644" t="s">
        <v>444</v>
      </c>
      <c r="HF644" t="s">
        <v>444</v>
      </c>
      <c r="HG644" s="24" t="s">
        <v>444</v>
      </c>
      <c r="HH644" s="24" t="s">
        <v>444</v>
      </c>
      <c r="HI644" t="s">
        <v>444</v>
      </c>
      <c r="HJ644" t="s">
        <v>444</v>
      </c>
      <c r="HK644" s="24" t="s">
        <v>444</v>
      </c>
      <c r="HL644" s="24" t="s">
        <v>444</v>
      </c>
      <c r="HM644" t="s">
        <v>444</v>
      </c>
      <c r="HN644" t="s">
        <v>444</v>
      </c>
      <c r="HO644" s="24" t="s">
        <v>444</v>
      </c>
      <c r="HP644" s="24" t="s">
        <v>444</v>
      </c>
      <c r="HQ644" t="s">
        <v>444</v>
      </c>
      <c r="HR644" t="s">
        <v>444</v>
      </c>
      <c r="HS644" s="24" t="s">
        <v>444</v>
      </c>
      <c r="HT644" s="24" t="s">
        <v>444</v>
      </c>
      <c r="HU644" t="s">
        <v>444</v>
      </c>
      <c r="HV644" t="s">
        <v>444</v>
      </c>
      <c r="HW644" s="24" t="s">
        <v>444</v>
      </c>
      <c r="HX644" s="24" t="s">
        <v>444</v>
      </c>
      <c r="HY644" t="s">
        <v>444</v>
      </c>
      <c r="HZ644" t="s">
        <v>444</v>
      </c>
      <c r="IA644" t="s">
        <v>2922</v>
      </c>
      <c r="IB644" t="s">
        <v>2736</v>
      </c>
      <c r="IC644" t="s">
        <v>2737</v>
      </c>
      <c r="ID644" s="33" t="b" cm="1">
        <f t="array" ref="ID644">_xlfn.IFNA(MATCH($A$2,_xlfn.NUMBERVALUE(Table_Query_from_MF_DSNP62[[#This Row],[CL_GLACCT_DR1]:[CL_GLACCT_CR4]]),0),0)&gt;=1</f>
        <v>1</v>
      </c>
      <c r="IE644" s="33" t="b">
        <f>OR(Table_Query_from_MF_DSNP62[[#This Row],[Pair1]:[Pair25]])</f>
        <v>1</v>
      </c>
      <c r="IF644" s="33">
        <f>_xlfn.IFNA(MATCH(TRUE,Table_Query_from_MF_DSNP62[[#This Row],[Pair1]:[Pair25]],0),"none")</f>
        <v>1</v>
      </c>
      <c r="IG644" s="33" t="b">
        <f>AND($A$2&gt;=_xlfn.NUMBERVALUE(Table_Query_from_MF_DSNP62[[#This Row],[CL_GL_ACCT_FR1]]),$A$2&lt;=_xlfn.NUMBERVALUE(Table_Query_from_MF_DSNP62[[#This Row],[CL_GL_ACCT_TO1]]))</f>
        <v>1</v>
      </c>
      <c r="IH644" s="33" t="b">
        <f>AND($A$2&gt;=_xlfn.NUMBERVALUE(Table_Query_from_MF_DSNP62[[#This Row],[CL_GL_ACCT_FR2]]),$A$2&lt;=_xlfn.NUMBERVALUE(Table_Query_from_MF_DSNP62[[#This Row],[CL_GL_ACCT_TO2]]))</f>
        <v>1</v>
      </c>
      <c r="II644" s="33" t="b">
        <f>AND($A$2&gt;=_xlfn.NUMBERVALUE(Table_Query_from_MF_DSNP62[[#This Row],[CL_GL_ACCT_FR3]]),$A$2&lt;=_xlfn.NUMBERVALUE(Table_Query_from_MF_DSNP62[[#This Row],[CL_GL_ACCT_TO3]]))</f>
        <v>1</v>
      </c>
      <c r="IJ644" s="33" t="b">
        <f>AND($A$2&gt;=_xlfn.NUMBERVALUE(Table_Query_from_MF_DSNP62[[#This Row],[CL_GL_ACCT_FR4]]),$A$2&lt;=_xlfn.NUMBERVALUE(Table_Query_from_MF_DSNP62[[#This Row],[CL_GL_ACCT_TO4]]))</f>
        <v>1</v>
      </c>
      <c r="IK644" s="33" t="b">
        <f>AND($A$2&gt;=_xlfn.NUMBERVALUE(Table_Query_from_MF_DSNP62[[#This Row],[CL_GL_ACCT_FR5]]),$A$2&lt;=_xlfn.NUMBERVALUE(Table_Query_from_MF_DSNP62[[#This Row],[CL_GL_ACCT_TO5]]))</f>
        <v>1</v>
      </c>
      <c r="IL644" s="33" t="b">
        <f>AND($A$2&gt;=_xlfn.NUMBERVALUE(Table_Query_from_MF_DSNP62[[#This Row],[CL_GL_ACCT_FR6]]),$A$2&lt;=_xlfn.NUMBERVALUE(Table_Query_from_MF_DSNP62[[#This Row],[CL_GL_ACCT_TO6]]))</f>
        <v>1</v>
      </c>
      <c r="IM644" s="33" t="b">
        <f>AND($A$2&gt;=_xlfn.NUMBERVALUE(Table_Query_from_MF_DSNP62[[#This Row],[CL_GL_ACCT_FR7]]),$A$2&lt;=_xlfn.NUMBERVALUE(Table_Query_from_MF_DSNP62[[#This Row],[CL_GL_ACCT_TO7]]))</f>
        <v>1</v>
      </c>
      <c r="IN644" s="33" t="b">
        <f>AND($A$2&gt;=_xlfn.NUMBERVALUE(Table_Query_from_MF_DSNP62[[#This Row],[CL_GL_ACCT_FR8]]),$A$2&lt;=_xlfn.NUMBERVALUE(Table_Query_from_MF_DSNP62[[#This Row],[CL_GL_ACCT_TO8]]))</f>
        <v>1</v>
      </c>
      <c r="IO644" s="33" t="b">
        <f>AND($A$2&gt;=_xlfn.NUMBERVALUE(Table_Query_from_MF_DSNP62[[#This Row],[CL_GL_ACCT_FR9]]),$A$2&lt;=_xlfn.NUMBERVALUE(Table_Query_from_MF_DSNP62[[#This Row],[CL_GL_ACCT_TO9]]))</f>
        <v>1</v>
      </c>
      <c r="IP644" s="33" t="b">
        <f>AND($A$2&gt;=_xlfn.NUMBERVALUE(Table_Query_from_MF_DSNP62[[#This Row],[CL_GL_ACCT_FR10]]),$A$2&lt;=_xlfn.NUMBERVALUE(Table_Query_from_MF_DSNP62[[#This Row],[CL_GL_ACCT_TO10]]))</f>
        <v>1</v>
      </c>
      <c r="IQ644" s="33" t="b">
        <f>AND($A$2&gt;=_xlfn.NUMBERVALUE(Table_Query_from_MF_DSNP62[[#This Row],[CL_GL_ACCT_FR11]]),$A$2&lt;=_xlfn.NUMBERVALUE(Table_Query_from_MF_DSNP62[[#This Row],[CL_GL_ACCT_TO11]]))</f>
        <v>1</v>
      </c>
      <c r="IR644" s="33" t="b">
        <f>AND($A$2&gt;=_xlfn.NUMBERVALUE(Table_Query_from_MF_DSNP62[[#This Row],[CL_GL_ACCT_FR12]]),$A$2&lt;=_xlfn.NUMBERVALUE(Table_Query_from_MF_DSNP62[[#This Row],[CL_GL_ACCT_TO12]]))</f>
        <v>1</v>
      </c>
      <c r="IS644" s="33" t="b">
        <f>AND($A$2&gt;=_xlfn.NUMBERVALUE(Table_Query_from_MF_DSNP62[[#This Row],[CL_GL_ACCT_FR13]]),$A$2&lt;=_xlfn.NUMBERVALUE(Table_Query_from_MF_DSNP62[[#This Row],[CL_GL_ACCT_TO13]]))</f>
        <v>1</v>
      </c>
      <c r="IT644" s="33" t="b">
        <f>AND($A$2&gt;=_xlfn.NUMBERVALUE(Table_Query_from_MF_DSNP62[[#This Row],[CL_GL_ACCT_FR14]]),$A$2&lt;=_xlfn.NUMBERVALUE(Table_Query_from_MF_DSNP62[[#This Row],[CL_GL_ACCT_TO14]]))</f>
        <v>1</v>
      </c>
      <c r="IU644" s="33" t="b">
        <f>AND($A$2&gt;=_xlfn.NUMBERVALUE(Table_Query_from_MF_DSNP62[[#This Row],[CL_GL_ACCT_FR15]]),$A$2&lt;=_xlfn.NUMBERVALUE(Table_Query_from_MF_DSNP62[[#This Row],[CL_GL_ACCT_TO15]]))</f>
        <v>1</v>
      </c>
      <c r="IV644" s="33" t="b">
        <f>AND($A$2&gt;=_xlfn.NUMBERVALUE(Table_Query_from_MF_DSNP62[[#This Row],[CL_GL_ACCT_FR16]]),$A$2&lt;=_xlfn.NUMBERVALUE(Table_Query_from_MF_DSNP62[[#This Row],[CL_GL_ACCT_TO16]]))</f>
        <v>1</v>
      </c>
      <c r="IW644" s="33" t="b">
        <f>AND($A$2&gt;=_xlfn.NUMBERVALUE(Table_Query_from_MF_DSNP62[[#This Row],[CL_GL_ACCT_FR17]]),$A$2&lt;=_xlfn.NUMBERVALUE(Table_Query_from_MF_DSNP62[[#This Row],[CL_GL_ACCT_TO17]]))</f>
        <v>1</v>
      </c>
      <c r="IX644" s="33" t="b">
        <f>AND($A$2&gt;=_xlfn.NUMBERVALUE(Table_Query_from_MF_DSNP62[[#This Row],[CL_GL_ACCT_FR18]]),$A$2&lt;=_xlfn.NUMBERVALUE(Table_Query_from_MF_DSNP62[[#This Row],[CL_GL_ACCT_TO18]]))</f>
        <v>1</v>
      </c>
      <c r="IY644" s="33" t="b">
        <f>AND($A$2&gt;=_xlfn.NUMBERVALUE(Table_Query_from_MF_DSNP62[[#This Row],[CL_GL_ACCT_FR19]]),$A$2&lt;=_xlfn.NUMBERVALUE(Table_Query_from_MF_DSNP62[[#This Row],[CL_GL_ACCT_TO19]]))</f>
        <v>1</v>
      </c>
      <c r="IZ644" s="33" t="b">
        <f>AND($A$2&gt;=_xlfn.NUMBERVALUE(Table_Query_from_MF_DSNP62[[#This Row],[CL_GL_ACCT_FR20]]),$A$2&lt;=_xlfn.NUMBERVALUE(Table_Query_from_MF_DSNP62[[#This Row],[CL_GL_ACCT_TO20]]))</f>
        <v>1</v>
      </c>
      <c r="JA644" s="33" t="b">
        <f>AND($A$2&gt;=_xlfn.NUMBERVALUE(Table_Query_from_MF_DSNP62[[#This Row],[CL_GL_ACCT_FR21]]),$A$2&lt;=_xlfn.NUMBERVALUE(Table_Query_from_MF_DSNP62[[#This Row],[CL_GL_ACCT_TO21]]))</f>
        <v>1</v>
      </c>
      <c r="JB644" s="33" t="b">
        <f>AND($A$2&gt;=_xlfn.NUMBERVALUE(Table_Query_from_MF_DSNP62[[#This Row],[CL_GL_ACCT_FR22]]),$A$2&lt;=_xlfn.NUMBERVALUE(Table_Query_from_MF_DSNP62[[#This Row],[CL_GL_ACCT_TO22]]))</f>
        <v>1</v>
      </c>
      <c r="JC644" s="33" t="b">
        <f>AND($A$2&gt;=_xlfn.NUMBERVALUE(Table_Query_from_MF_DSNP62[[#This Row],[CL_GL_ACCT_FR23]]),$A$2&lt;=_xlfn.NUMBERVALUE(Table_Query_from_MF_DSNP62[[#This Row],[CL_GL_ACCT_TO23]]))</f>
        <v>1</v>
      </c>
      <c r="JD644" s="33" t="b">
        <f>AND($A$2&gt;=_xlfn.NUMBERVALUE(Table_Query_from_MF_DSNP62[[#This Row],[CL_GL_ACCT_FR24]]),$A$2&lt;=_xlfn.NUMBERVALUE(Table_Query_from_MF_DSNP62[[#This Row],[CL_GL_ACCT_TO24]]))</f>
        <v>1</v>
      </c>
      <c r="JE644" s="33" t="b">
        <f>AND($A$2&gt;=_xlfn.NUMBERVALUE(Table_Query_from_MF_DSNP62[[#This Row],[CL_GL_ACCT_FR25]]),$A$2&lt;=_xlfn.NUMBERVALUE(Table_Query_from_MF_DSNP62[[#This Row],[CL_GL_ACCT_TO25]]))</f>
        <v>1</v>
      </c>
      <c r="JF644" s="33" t="b">
        <f>OR(Table_Query_from_MF_DSNP62[[#This Row],[PairA]:[PairO]])</f>
        <v>1</v>
      </c>
      <c r="JG644" s="33">
        <f>_xlfn.IFNA(MATCH(TRUE,Table_Query_from_MF_DSNP62[[#This Row],[PairA]:[PairO]],0),"none")</f>
        <v>1</v>
      </c>
      <c r="JH644" s="33" t="b">
        <f>AND($B$2&gt;=_xlfn.NUMBERVALUE(Table_Query_from_MF_DSNP62[[#This Row],[CL_CMP_OBJ_FR1]]),$B$2&lt;=_xlfn.NUMBERVALUE(Table_Query_from_MF_DSNP62[[#This Row],[CL_CMP_OBJ_TO1]]))</f>
        <v>1</v>
      </c>
      <c r="JI644" s="33" t="b">
        <f>AND($B$2&gt;=_xlfn.NUMBERVALUE(Table_Query_from_MF_DSNP62[[#This Row],[CL_CMP_OBJ_FR2]]),$B$2&lt;=_xlfn.NUMBERVALUE(Table_Query_from_MF_DSNP62[[#This Row],[CL_CMP_OBJ_TO2]]))</f>
        <v>1</v>
      </c>
      <c r="JJ644" s="33" t="b">
        <f>AND($B$2&gt;=_xlfn.NUMBERVALUE(Table_Query_from_MF_DSNP62[[#This Row],[CL_CMP_OBJ_FR3]]),$B$2&lt;=_xlfn.NUMBERVALUE(Table_Query_from_MF_DSNP62[[#This Row],[CL_CMP_OBJ_TO3]]))</f>
        <v>1</v>
      </c>
      <c r="JK644" s="33" t="b">
        <f>AND($B$2&gt;=_xlfn.NUMBERVALUE(Table_Query_from_MF_DSNP62[[#This Row],[CL_CMP_OBJ_FR4]]),$B$2&lt;=_xlfn.NUMBERVALUE(Table_Query_from_MF_DSNP62[[#This Row],[CL_CMP_OBJ_TO4]]))</f>
        <v>1</v>
      </c>
      <c r="JL644" s="33" t="b">
        <f>AND($B$2&gt;=_xlfn.NUMBERVALUE(Table_Query_from_MF_DSNP62[[#This Row],[CL_CMP_OBJ_FR5]]),$B$2&lt;=_xlfn.NUMBERVALUE(Table_Query_from_MF_DSNP62[[#This Row],[CL_CMP_OBJ_TO5]]))</f>
        <v>1</v>
      </c>
      <c r="JM644" s="33" t="b">
        <f>AND($B$2&gt;=_xlfn.NUMBERVALUE(Table_Query_from_MF_DSNP62[[#This Row],[CL_CMP_OBJ_FR6]]),$B$2&lt;=_xlfn.NUMBERVALUE(Table_Query_from_MF_DSNP62[[#This Row],[CL_CMP_OBJ_TO6]]))</f>
        <v>1</v>
      </c>
      <c r="JN644" s="33" t="b">
        <f>AND($B$2&gt;=_xlfn.NUMBERVALUE(Table_Query_from_MF_DSNP62[[#This Row],[CL_CMP_OBJ_FR7]]),$B$2&lt;=_xlfn.NUMBERVALUE(Table_Query_from_MF_DSNP62[[#This Row],[CL_CMP_OBJ_TO7]]))</f>
        <v>1</v>
      </c>
      <c r="JO644" s="33" t="b">
        <f>AND($B$2&gt;=_xlfn.NUMBERVALUE(Table_Query_from_MF_DSNP62[[#This Row],[CL_CMP_OBJ_FR8]]),$B$2&lt;=_xlfn.NUMBERVALUE(Table_Query_from_MF_DSNP62[[#This Row],[CL_CMP_OBJ_TO8]]))</f>
        <v>1</v>
      </c>
      <c r="JP644" s="33" t="b">
        <f>AND($B$2&gt;=_xlfn.NUMBERVALUE(Table_Query_from_MF_DSNP62[[#This Row],[CL_CMP_OBJ_FR9]]),$B$2&lt;=_xlfn.NUMBERVALUE(Table_Query_from_MF_DSNP62[[#This Row],[CL_CMP_OBJ_TO9]]))</f>
        <v>1</v>
      </c>
      <c r="JQ644" s="33" t="b">
        <f>AND($B$2&gt;=_xlfn.NUMBERVALUE(Table_Query_from_MF_DSNP62[[#This Row],[CL_CMP_OBJ_FR10]]),$B$2&lt;=_xlfn.NUMBERVALUE(Table_Query_from_MF_DSNP62[[#This Row],[CL_CMP_OBJ_TO10]]))</f>
        <v>1</v>
      </c>
      <c r="JR644" s="33" t="b">
        <f>AND($B$2&gt;=_xlfn.NUMBERVALUE(Table_Query_from_MF_DSNP62[[#This Row],[CL_CMP_OBJ_FR11]]),$B$2&lt;=_xlfn.NUMBERVALUE(Table_Query_from_MF_DSNP62[[#This Row],[CL_CMP_OBJ_TO11]]))</f>
        <v>1</v>
      </c>
      <c r="JS644" s="33" t="b">
        <f>AND($B$2&gt;=_xlfn.NUMBERVALUE(Table_Query_from_MF_DSNP62[[#This Row],[CL_CMP_OBJ_FR12]]),$B$2&lt;=_xlfn.NUMBERVALUE(Table_Query_from_MF_DSNP62[[#This Row],[CL_CMP_OBJ_TO12]]))</f>
        <v>1</v>
      </c>
      <c r="JT644" s="33" t="b">
        <f>AND($B$2&gt;=_xlfn.NUMBERVALUE(Table_Query_from_MF_DSNP62[[#This Row],[CL_CMP_OBJ_FR13]]),$B$2&lt;=_xlfn.NUMBERVALUE(Table_Query_from_MF_DSNP62[[#This Row],[CL_CMP_OBJ_TO13]]))</f>
        <v>1</v>
      </c>
      <c r="JU644" s="33" t="b">
        <f>AND($B$2&gt;=_xlfn.NUMBERVALUE(Table_Query_from_MF_DSNP62[[#This Row],[CL_CMP_OBJ_FR14]]),$B$2&lt;=_xlfn.NUMBERVALUE(Table_Query_from_MF_DSNP62[[#This Row],[CL_CMP_OBJ_TO14]]))</f>
        <v>1</v>
      </c>
      <c r="JV644" s="33" t="b">
        <f>AND($B$2&gt;=_xlfn.NUMBERVALUE(Table_Query_from_MF_DSNP62[[#This Row],[CL_CMP_OBJ_FR15]]),$B$2&lt;=_xlfn.NUMBERVALUE(Table_Query_from_MF_DSNP62[[#This Row],[CL_CMP_OBJ_TO15]]))</f>
        <v>1</v>
      </c>
    </row>
    <row r="645" spans="1:282" x14ac:dyDescent="0.25">
      <c r="A645" t="b">
        <f>OR(,Table_Query_from_MF_DSNP62[[#This Row],[Desired GL included as "hard-coded" GL?]],Table_Query_from_MF_DSNP62[[#This Row],[Desired GL included as "Open GL"?]])</f>
        <v>1</v>
      </c>
      <c r="B645" t="b">
        <f>Table_Query_from_MF_DSNP62[[#This Row],[Desired CObj included as "Open CObj"?]]</f>
        <v>1</v>
      </c>
      <c r="C645" t="s">
        <v>2377</v>
      </c>
      <c r="D645" t="s">
        <v>2423</v>
      </c>
      <c r="E645" t="s">
        <v>15</v>
      </c>
      <c r="F645" s="24" t="s">
        <v>168</v>
      </c>
      <c r="G645" t="s">
        <v>13</v>
      </c>
      <c r="H645" s="24" t="s">
        <v>421</v>
      </c>
      <c r="I645" t="s">
        <v>422</v>
      </c>
      <c r="J645" s="24" t="s">
        <v>166</v>
      </c>
      <c r="K645" t="s">
        <v>164</v>
      </c>
      <c r="L645" s="24" t="s">
        <v>444</v>
      </c>
      <c r="M645" t="s">
        <v>444</v>
      </c>
      <c r="N645" t="s">
        <v>444</v>
      </c>
      <c r="O645" t="s">
        <v>444</v>
      </c>
      <c r="P645" t="s">
        <v>444</v>
      </c>
      <c r="Q645" t="s">
        <v>15</v>
      </c>
      <c r="R645" t="s">
        <v>444</v>
      </c>
      <c r="S645" t="s">
        <v>442</v>
      </c>
      <c r="T645" t="s">
        <v>447</v>
      </c>
      <c r="U645" t="s">
        <v>444</v>
      </c>
      <c r="V645" t="s">
        <v>444</v>
      </c>
      <c r="W645" t="s">
        <v>447</v>
      </c>
      <c r="X645" t="s">
        <v>444</v>
      </c>
      <c r="Y645" t="s">
        <v>444</v>
      </c>
      <c r="Z645" t="s">
        <v>444</v>
      </c>
      <c r="AA645" t="s">
        <v>447</v>
      </c>
      <c r="AB645" t="s">
        <v>444</v>
      </c>
      <c r="AC645" t="s">
        <v>444</v>
      </c>
      <c r="AD645" t="s">
        <v>447</v>
      </c>
      <c r="AE645" t="s">
        <v>447</v>
      </c>
      <c r="AF645" t="s">
        <v>447</v>
      </c>
      <c r="AG645" t="s">
        <v>444</v>
      </c>
      <c r="AH645" t="s">
        <v>447</v>
      </c>
      <c r="AI645" t="s">
        <v>447</v>
      </c>
      <c r="AJ645" t="s">
        <v>442</v>
      </c>
      <c r="AK645" t="s">
        <v>442</v>
      </c>
      <c r="AL645" t="s">
        <v>444</v>
      </c>
      <c r="AM645" t="s">
        <v>444</v>
      </c>
      <c r="AN645" t="s">
        <v>444</v>
      </c>
      <c r="AO645" t="s">
        <v>444</v>
      </c>
      <c r="AP645" t="s">
        <v>442</v>
      </c>
      <c r="AQ645" t="s">
        <v>528</v>
      </c>
      <c r="AR645" t="s">
        <v>562</v>
      </c>
      <c r="AS645" t="s">
        <v>162</v>
      </c>
      <c r="AT645" t="s">
        <v>10</v>
      </c>
      <c r="AU645" t="s">
        <v>444</v>
      </c>
      <c r="AV645" t="s">
        <v>442</v>
      </c>
      <c r="AW645" t="s">
        <v>444</v>
      </c>
      <c r="AX645" t="s">
        <v>444</v>
      </c>
      <c r="AY645" t="s">
        <v>444</v>
      </c>
      <c r="AZ645" t="s">
        <v>444</v>
      </c>
      <c r="BA645" t="s">
        <v>15</v>
      </c>
      <c r="BB645" t="s">
        <v>444</v>
      </c>
      <c r="BC645" t="s">
        <v>444</v>
      </c>
      <c r="BD645" t="s">
        <v>1359</v>
      </c>
      <c r="BE645" t="s">
        <v>444</v>
      </c>
      <c r="BF645" t="s">
        <v>1360</v>
      </c>
      <c r="BG645" t="s">
        <v>444</v>
      </c>
      <c r="BH645" t="s">
        <v>444</v>
      </c>
      <c r="BI645" t="s">
        <v>444</v>
      </c>
      <c r="BJ645" t="s">
        <v>444</v>
      </c>
      <c r="BK645" t="s">
        <v>444</v>
      </c>
      <c r="BL645" t="s">
        <v>444</v>
      </c>
      <c r="BM645" t="s">
        <v>444</v>
      </c>
      <c r="BN645" t="s">
        <v>444</v>
      </c>
      <c r="BO645" t="s">
        <v>444</v>
      </c>
      <c r="BP645" t="s">
        <v>444</v>
      </c>
      <c r="BQ645" t="s">
        <v>740</v>
      </c>
      <c r="BR645" t="s">
        <v>188</v>
      </c>
      <c r="BS645" t="s">
        <v>444</v>
      </c>
      <c r="BT645" t="s">
        <v>1360</v>
      </c>
      <c r="BU645" t="s">
        <v>1487</v>
      </c>
      <c r="BV645" t="s">
        <v>444</v>
      </c>
      <c r="BW645" t="s">
        <v>740</v>
      </c>
      <c r="BX645" t="s">
        <v>188</v>
      </c>
      <c r="BY645" t="s">
        <v>444</v>
      </c>
      <c r="BZ645" t="s">
        <v>1360</v>
      </c>
      <c r="CA645" t="s">
        <v>1487</v>
      </c>
      <c r="CB645" t="s">
        <v>444</v>
      </c>
      <c r="CC645" t="s">
        <v>1360</v>
      </c>
      <c r="CD645" t="s">
        <v>625</v>
      </c>
      <c r="CE645" t="s">
        <v>444</v>
      </c>
      <c r="CF645" t="s">
        <v>1360</v>
      </c>
      <c r="CG645" t="s">
        <v>1487</v>
      </c>
      <c r="CH645" t="s">
        <v>444</v>
      </c>
      <c r="CI645" t="s">
        <v>740</v>
      </c>
      <c r="CJ645" t="s">
        <v>188</v>
      </c>
      <c r="CK645" t="s">
        <v>444</v>
      </c>
      <c r="CL645" t="s">
        <v>1360</v>
      </c>
      <c r="CM645" t="s">
        <v>1487</v>
      </c>
      <c r="CN645" t="s">
        <v>444</v>
      </c>
      <c r="CO645" t="s">
        <v>740</v>
      </c>
      <c r="CP645" t="s">
        <v>188</v>
      </c>
      <c r="CQ645" t="s">
        <v>444</v>
      </c>
      <c r="CR645" t="s">
        <v>1360</v>
      </c>
      <c r="CS645" t="s">
        <v>1487</v>
      </c>
      <c r="CT645" t="s">
        <v>444</v>
      </c>
      <c r="CU645" t="s">
        <v>444</v>
      </c>
      <c r="CV645" t="s">
        <v>2922</v>
      </c>
      <c r="CW645" t="s">
        <v>2736</v>
      </c>
      <c r="CX645" t="s">
        <v>2803</v>
      </c>
      <c r="CY645" t="s">
        <v>1751</v>
      </c>
      <c r="CZ645" t="s">
        <v>444</v>
      </c>
      <c r="DA645" t="s">
        <v>444</v>
      </c>
      <c r="DB645" t="s">
        <v>444</v>
      </c>
      <c r="DC645" t="s">
        <v>444</v>
      </c>
      <c r="DD645" t="s">
        <v>444</v>
      </c>
      <c r="DE645" t="s">
        <v>444</v>
      </c>
      <c r="DF645" t="s">
        <v>444</v>
      </c>
      <c r="DG645" t="s">
        <v>444</v>
      </c>
      <c r="DH645" t="s">
        <v>444</v>
      </c>
      <c r="DI645" t="s">
        <v>1753</v>
      </c>
      <c r="DJ645" t="s">
        <v>1440</v>
      </c>
      <c r="DK645" t="s">
        <v>444</v>
      </c>
      <c r="DL645" t="s">
        <v>444</v>
      </c>
      <c r="DM645" t="s">
        <v>444</v>
      </c>
      <c r="DN645" t="s">
        <v>444</v>
      </c>
      <c r="DO645" t="s">
        <v>444</v>
      </c>
      <c r="DP645" t="s">
        <v>444</v>
      </c>
      <c r="DQ645" t="s">
        <v>444</v>
      </c>
      <c r="DR645" t="s">
        <v>444</v>
      </c>
      <c r="DS645" t="s">
        <v>444</v>
      </c>
      <c r="DT645" s="24" t="s">
        <v>444</v>
      </c>
      <c r="DU645" s="24" t="s">
        <v>444</v>
      </c>
      <c r="DV645" t="s">
        <v>444</v>
      </c>
      <c r="DW645" t="s">
        <v>444</v>
      </c>
      <c r="DX645" s="24" t="s">
        <v>444</v>
      </c>
      <c r="DY645" s="24" t="s">
        <v>444</v>
      </c>
      <c r="DZ645" t="s">
        <v>444</v>
      </c>
      <c r="EA645" t="s">
        <v>444</v>
      </c>
      <c r="EB645" s="24" t="s">
        <v>444</v>
      </c>
      <c r="EC645" s="24" t="s">
        <v>444</v>
      </c>
      <c r="ED645" t="s">
        <v>444</v>
      </c>
      <c r="EE645" t="s">
        <v>444</v>
      </c>
      <c r="EF645" s="24" t="s">
        <v>444</v>
      </c>
      <c r="EG645" s="24" t="s">
        <v>444</v>
      </c>
      <c r="EH645" t="s">
        <v>444</v>
      </c>
      <c r="EI645" t="s">
        <v>444</v>
      </c>
      <c r="EJ645" s="24" t="s">
        <v>444</v>
      </c>
      <c r="EK645" s="24" t="s">
        <v>444</v>
      </c>
      <c r="EL645" t="s">
        <v>444</v>
      </c>
      <c r="EM645" t="s">
        <v>444</v>
      </c>
      <c r="EN645" s="24" t="s">
        <v>444</v>
      </c>
      <c r="EO645" s="24" t="s">
        <v>444</v>
      </c>
      <c r="EP645" t="s">
        <v>444</v>
      </c>
      <c r="EQ645" t="s">
        <v>444</v>
      </c>
      <c r="ER645" s="24" t="s">
        <v>444</v>
      </c>
      <c r="ES645" s="24" t="s">
        <v>444</v>
      </c>
      <c r="ET645" t="s">
        <v>444</v>
      </c>
      <c r="EU645" t="s">
        <v>444</v>
      </c>
      <c r="EV645" s="24" t="s">
        <v>444</v>
      </c>
      <c r="EW645" s="24" t="s">
        <v>444</v>
      </c>
      <c r="EX645" t="s">
        <v>444</v>
      </c>
      <c r="EY645" t="s">
        <v>444</v>
      </c>
      <c r="EZ645" s="24" t="s">
        <v>444</v>
      </c>
      <c r="FA645" s="24" t="s">
        <v>444</v>
      </c>
      <c r="FB645" t="s">
        <v>444</v>
      </c>
      <c r="FC645" t="s">
        <v>444</v>
      </c>
      <c r="FD645" s="24" t="s">
        <v>444</v>
      </c>
      <c r="FE645" s="24" t="s">
        <v>444</v>
      </c>
      <c r="FF645" t="s">
        <v>444</v>
      </c>
      <c r="FG645" t="s">
        <v>444</v>
      </c>
      <c r="FH645" s="24" t="s">
        <v>444</v>
      </c>
      <c r="FI645" s="24" t="s">
        <v>444</v>
      </c>
      <c r="FJ645" t="s">
        <v>444</v>
      </c>
      <c r="FK645" t="s">
        <v>444</v>
      </c>
      <c r="FL645" s="24" t="s">
        <v>444</v>
      </c>
      <c r="FM645" s="24" t="s">
        <v>444</v>
      </c>
      <c r="FN645" t="s">
        <v>444</v>
      </c>
      <c r="FO645" t="s">
        <v>444</v>
      </c>
      <c r="FP645" s="24" t="s">
        <v>444</v>
      </c>
      <c r="FQ645" s="24" t="s">
        <v>444</v>
      </c>
      <c r="FR645" t="s">
        <v>444</v>
      </c>
      <c r="FS645" t="s">
        <v>444</v>
      </c>
      <c r="FT645" s="24" t="s">
        <v>444</v>
      </c>
      <c r="FU645" s="24" t="s">
        <v>444</v>
      </c>
      <c r="FV645" t="s">
        <v>444</v>
      </c>
      <c r="FW645" t="s">
        <v>444</v>
      </c>
      <c r="FX645" s="24" t="s">
        <v>444</v>
      </c>
      <c r="FY645" s="24" t="s">
        <v>444</v>
      </c>
      <c r="FZ645" t="s">
        <v>444</v>
      </c>
      <c r="GA645" t="s">
        <v>444</v>
      </c>
      <c r="GB645" s="24" t="s">
        <v>444</v>
      </c>
      <c r="GC645" s="24" t="s">
        <v>444</v>
      </c>
      <c r="GD645" t="s">
        <v>444</v>
      </c>
      <c r="GE645" t="s">
        <v>444</v>
      </c>
      <c r="GF645" s="24" t="s">
        <v>444</v>
      </c>
      <c r="GG645" s="24" t="s">
        <v>444</v>
      </c>
      <c r="GH645" t="s">
        <v>15</v>
      </c>
      <c r="GI645" s="24" t="s">
        <v>538</v>
      </c>
      <c r="GJ645" s="24" t="s">
        <v>1453</v>
      </c>
      <c r="GK645" t="s">
        <v>526</v>
      </c>
      <c r="GL645" t="s">
        <v>526</v>
      </c>
      <c r="GM645" s="24" t="s">
        <v>1454</v>
      </c>
      <c r="GN645" s="24" t="s">
        <v>609</v>
      </c>
      <c r="GO645" t="s">
        <v>444</v>
      </c>
      <c r="GP645" t="s">
        <v>444</v>
      </c>
      <c r="GQ645" s="24" t="s">
        <v>444</v>
      </c>
      <c r="GR645" s="24" t="s">
        <v>444</v>
      </c>
      <c r="GS645" t="s">
        <v>444</v>
      </c>
      <c r="GT645" t="s">
        <v>444</v>
      </c>
      <c r="GU645" s="24" t="s">
        <v>444</v>
      </c>
      <c r="GV645" s="24" t="s">
        <v>444</v>
      </c>
      <c r="GW645" t="s">
        <v>444</v>
      </c>
      <c r="GX645" t="s">
        <v>444</v>
      </c>
      <c r="GY645" s="24" t="s">
        <v>444</v>
      </c>
      <c r="GZ645" s="24" t="s">
        <v>444</v>
      </c>
      <c r="HA645" t="s">
        <v>444</v>
      </c>
      <c r="HB645" t="s">
        <v>444</v>
      </c>
      <c r="HC645" s="24" t="s">
        <v>444</v>
      </c>
      <c r="HD645" s="24" t="s">
        <v>444</v>
      </c>
      <c r="HE645" t="s">
        <v>444</v>
      </c>
      <c r="HF645" t="s">
        <v>444</v>
      </c>
      <c r="HG645" s="24" t="s">
        <v>444</v>
      </c>
      <c r="HH645" s="24" t="s">
        <v>444</v>
      </c>
      <c r="HI645" t="s">
        <v>444</v>
      </c>
      <c r="HJ645" t="s">
        <v>444</v>
      </c>
      <c r="HK645" s="24" t="s">
        <v>444</v>
      </c>
      <c r="HL645" s="24" t="s">
        <v>444</v>
      </c>
      <c r="HM645" t="s">
        <v>444</v>
      </c>
      <c r="HN645" t="s">
        <v>444</v>
      </c>
      <c r="HO645" s="24" t="s">
        <v>444</v>
      </c>
      <c r="HP645" s="24" t="s">
        <v>444</v>
      </c>
      <c r="HQ645" t="s">
        <v>444</v>
      </c>
      <c r="HR645" t="s">
        <v>444</v>
      </c>
      <c r="HS645" s="24" t="s">
        <v>444</v>
      </c>
      <c r="HT645" s="24" t="s">
        <v>444</v>
      </c>
      <c r="HU645" t="s">
        <v>444</v>
      </c>
      <c r="HV645" t="s">
        <v>444</v>
      </c>
      <c r="HW645" s="24" t="s">
        <v>444</v>
      </c>
      <c r="HX645" s="24" t="s">
        <v>444</v>
      </c>
      <c r="HY645" t="s">
        <v>444</v>
      </c>
      <c r="HZ645" t="s">
        <v>444</v>
      </c>
      <c r="IA645" t="s">
        <v>2922</v>
      </c>
      <c r="IB645" t="s">
        <v>2736</v>
      </c>
      <c r="IC645" t="s">
        <v>3050</v>
      </c>
      <c r="ID645" s="33" t="b" cm="1">
        <f t="array" ref="ID645">_xlfn.IFNA(MATCH($A$2,_xlfn.NUMBERVALUE(Table_Query_from_MF_DSNP62[[#This Row],[CL_GLACCT_DR1]:[CL_GLACCT_CR4]]),0),0)&gt;=1</f>
        <v>1</v>
      </c>
      <c r="IE645" s="33" t="b">
        <f>OR(Table_Query_from_MF_DSNP62[[#This Row],[Pair1]:[Pair25]])</f>
        <v>1</v>
      </c>
      <c r="IF645" s="33">
        <f>_xlfn.IFNA(MATCH(TRUE,Table_Query_from_MF_DSNP62[[#This Row],[Pair1]:[Pair25]],0),"none")</f>
        <v>1</v>
      </c>
      <c r="IG645" s="33" t="b">
        <f>AND($A$2&gt;=_xlfn.NUMBERVALUE(Table_Query_from_MF_DSNP62[[#This Row],[CL_GL_ACCT_FR1]]),$A$2&lt;=_xlfn.NUMBERVALUE(Table_Query_from_MF_DSNP62[[#This Row],[CL_GL_ACCT_TO1]]))</f>
        <v>1</v>
      </c>
      <c r="IH645" s="33" t="b">
        <f>AND($A$2&gt;=_xlfn.NUMBERVALUE(Table_Query_from_MF_DSNP62[[#This Row],[CL_GL_ACCT_FR2]]),$A$2&lt;=_xlfn.NUMBERVALUE(Table_Query_from_MF_DSNP62[[#This Row],[CL_GL_ACCT_TO2]]))</f>
        <v>1</v>
      </c>
      <c r="II645" s="33" t="b">
        <f>AND($A$2&gt;=_xlfn.NUMBERVALUE(Table_Query_from_MF_DSNP62[[#This Row],[CL_GL_ACCT_FR3]]),$A$2&lt;=_xlfn.NUMBERVALUE(Table_Query_from_MF_DSNP62[[#This Row],[CL_GL_ACCT_TO3]]))</f>
        <v>1</v>
      </c>
      <c r="IJ645" s="33" t="b">
        <f>AND($A$2&gt;=_xlfn.NUMBERVALUE(Table_Query_from_MF_DSNP62[[#This Row],[CL_GL_ACCT_FR4]]),$A$2&lt;=_xlfn.NUMBERVALUE(Table_Query_from_MF_DSNP62[[#This Row],[CL_GL_ACCT_TO4]]))</f>
        <v>1</v>
      </c>
      <c r="IK645" s="33" t="b">
        <f>AND($A$2&gt;=_xlfn.NUMBERVALUE(Table_Query_from_MF_DSNP62[[#This Row],[CL_GL_ACCT_FR5]]),$A$2&lt;=_xlfn.NUMBERVALUE(Table_Query_from_MF_DSNP62[[#This Row],[CL_GL_ACCT_TO5]]))</f>
        <v>1</v>
      </c>
      <c r="IL645" s="33" t="b">
        <f>AND($A$2&gt;=_xlfn.NUMBERVALUE(Table_Query_from_MF_DSNP62[[#This Row],[CL_GL_ACCT_FR6]]),$A$2&lt;=_xlfn.NUMBERVALUE(Table_Query_from_MF_DSNP62[[#This Row],[CL_GL_ACCT_TO6]]))</f>
        <v>1</v>
      </c>
      <c r="IM645" s="33" t="b">
        <f>AND($A$2&gt;=_xlfn.NUMBERVALUE(Table_Query_from_MF_DSNP62[[#This Row],[CL_GL_ACCT_FR7]]),$A$2&lt;=_xlfn.NUMBERVALUE(Table_Query_from_MF_DSNP62[[#This Row],[CL_GL_ACCT_TO7]]))</f>
        <v>1</v>
      </c>
      <c r="IN645" s="33" t="b">
        <f>AND($A$2&gt;=_xlfn.NUMBERVALUE(Table_Query_from_MF_DSNP62[[#This Row],[CL_GL_ACCT_FR8]]),$A$2&lt;=_xlfn.NUMBERVALUE(Table_Query_from_MF_DSNP62[[#This Row],[CL_GL_ACCT_TO8]]))</f>
        <v>1</v>
      </c>
      <c r="IO645" s="33" t="b">
        <f>AND($A$2&gt;=_xlfn.NUMBERVALUE(Table_Query_from_MF_DSNP62[[#This Row],[CL_GL_ACCT_FR9]]),$A$2&lt;=_xlfn.NUMBERVALUE(Table_Query_from_MF_DSNP62[[#This Row],[CL_GL_ACCT_TO9]]))</f>
        <v>1</v>
      </c>
      <c r="IP645" s="33" t="b">
        <f>AND($A$2&gt;=_xlfn.NUMBERVALUE(Table_Query_from_MF_DSNP62[[#This Row],[CL_GL_ACCT_FR10]]),$A$2&lt;=_xlfn.NUMBERVALUE(Table_Query_from_MF_DSNP62[[#This Row],[CL_GL_ACCT_TO10]]))</f>
        <v>1</v>
      </c>
      <c r="IQ645" s="33" t="b">
        <f>AND($A$2&gt;=_xlfn.NUMBERVALUE(Table_Query_from_MF_DSNP62[[#This Row],[CL_GL_ACCT_FR11]]),$A$2&lt;=_xlfn.NUMBERVALUE(Table_Query_from_MF_DSNP62[[#This Row],[CL_GL_ACCT_TO11]]))</f>
        <v>1</v>
      </c>
      <c r="IR645" s="33" t="b">
        <f>AND($A$2&gt;=_xlfn.NUMBERVALUE(Table_Query_from_MF_DSNP62[[#This Row],[CL_GL_ACCT_FR12]]),$A$2&lt;=_xlfn.NUMBERVALUE(Table_Query_from_MF_DSNP62[[#This Row],[CL_GL_ACCT_TO12]]))</f>
        <v>1</v>
      </c>
      <c r="IS645" s="33" t="b">
        <f>AND($A$2&gt;=_xlfn.NUMBERVALUE(Table_Query_from_MF_DSNP62[[#This Row],[CL_GL_ACCT_FR13]]),$A$2&lt;=_xlfn.NUMBERVALUE(Table_Query_from_MF_DSNP62[[#This Row],[CL_GL_ACCT_TO13]]))</f>
        <v>1</v>
      </c>
      <c r="IT645" s="33" t="b">
        <f>AND($A$2&gt;=_xlfn.NUMBERVALUE(Table_Query_from_MF_DSNP62[[#This Row],[CL_GL_ACCT_FR14]]),$A$2&lt;=_xlfn.NUMBERVALUE(Table_Query_from_MF_DSNP62[[#This Row],[CL_GL_ACCT_TO14]]))</f>
        <v>1</v>
      </c>
      <c r="IU645" s="33" t="b">
        <f>AND($A$2&gt;=_xlfn.NUMBERVALUE(Table_Query_from_MF_DSNP62[[#This Row],[CL_GL_ACCT_FR15]]),$A$2&lt;=_xlfn.NUMBERVALUE(Table_Query_from_MF_DSNP62[[#This Row],[CL_GL_ACCT_TO15]]))</f>
        <v>1</v>
      </c>
      <c r="IV645" s="33" t="b">
        <f>AND($A$2&gt;=_xlfn.NUMBERVALUE(Table_Query_from_MF_DSNP62[[#This Row],[CL_GL_ACCT_FR16]]),$A$2&lt;=_xlfn.NUMBERVALUE(Table_Query_from_MF_DSNP62[[#This Row],[CL_GL_ACCT_TO16]]))</f>
        <v>1</v>
      </c>
      <c r="IW645" s="33" t="b">
        <f>AND($A$2&gt;=_xlfn.NUMBERVALUE(Table_Query_from_MF_DSNP62[[#This Row],[CL_GL_ACCT_FR17]]),$A$2&lt;=_xlfn.NUMBERVALUE(Table_Query_from_MF_DSNP62[[#This Row],[CL_GL_ACCT_TO17]]))</f>
        <v>1</v>
      </c>
      <c r="IX645" s="33" t="b">
        <f>AND($A$2&gt;=_xlfn.NUMBERVALUE(Table_Query_from_MF_DSNP62[[#This Row],[CL_GL_ACCT_FR18]]),$A$2&lt;=_xlfn.NUMBERVALUE(Table_Query_from_MF_DSNP62[[#This Row],[CL_GL_ACCT_TO18]]))</f>
        <v>1</v>
      </c>
      <c r="IY645" s="33" t="b">
        <f>AND($A$2&gt;=_xlfn.NUMBERVALUE(Table_Query_from_MF_DSNP62[[#This Row],[CL_GL_ACCT_FR19]]),$A$2&lt;=_xlfn.NUMBERVALUE(Table_Query_from_MF_DSNP62[[#This Row],[CL_GL_ACCT_TO19]]))</f>
        <v>1</v>
      </c>
      <c r="IZ645" s="33" t="b">
        <f>AND($A$2&gt;=_xlfn.NUMBERVALUE(Table_Query_from_MF_DSNP62[[#This Row],[CL_GL_ACCT_FR20]]),$A$2&lt;=_xlfn.NUMBERVALUE(Table_Query_from_MF_DSNP62[[#This Row],[CL_GL_ACCT_TO20]]))</f>
        <v>1</v>
      </c>
      <c r="JA645" s="33" t="b">
        <f>AND($A$2&gt;=_xlfn.NUMBERVALUE(Table_Query_from_MF_DSNP62[[#This Row],[CL_GL_ACCT_FR21]]),$A$2&lt;=_xlfn.NUMBERVALUE(Table_Query_from_MF_DSNP62[[#This Row],[CL_GL_ACCT_TO21]]))</f>
        <v>1</v>
      </c>
      <c r="JB645" s="33" t="b">
        <f>AND($A$2&gt;=_xlfn.NUMBERVALUE(Table_Query_from_MF_DSNP62[[#This Row],[CL_GL_ACCT_FR22]]),$A$2&lt;=_xlfn.NUMBERVALUE(Table_Query_from_MF_DSNP62[[#This Row],[CL_GL_ACCT_TO22]]))</f>
        <v>1</v>
      </c>
      <c r="JC645" s="33" t="b">
        <f>AND($A$2&gt;=_xlfn.NUMBERVALUE(Table_Query_from_MF_DSNP62[[#This Row],[CL_GL_ACCT_FR23]]),$A$2&lt;=_xlfn.NUMBERVALUE(Table_Query_from_MF_DSNP62[[#This Row],[CL_GL_ACCT_TO23]]))</f>
        <v>1</v>
      </c>
      <c r="JD645" s="33" t="b">
        <f>AND($A$2&gt;=_xlfn.NUMBERVALUE(Table_Query_from_MF_DSNP62[[#This Row],[CL_GL_ACCT_FR24]]),$A$2&lt;=_xlfn.NUMBERVALUE(Table_Query_from_MF_DSNP62[[#This Row],[CL_GL_ACCT_TO24]]))</f>
        <v>1</v>
      </c>
      <c r="JE645" s="33" t="b">
        <f>AND($A$2&gt;=_xlfn.NUMBERVALUE(Table_Query_from_MF_DSNP62[[#This Row],[CL_GL_ACCT_FR25]]),$A$2&lt;=_xlfn.NUMBERVALUE(Table_Query_from_MF_DSNP62[[#This Row],[CL_GL_ACCT_TO25]]))</f>
        <v>1</v>
      </c>
      <c r="JF645" s="33" t="b">
        <f>OR(Table_Query_from_MF_DSNP62[[#This Row],[PairA]:[PairO]])</f>
        <v>1</v>
      </c>
      <c r="JG645" s="33">
        <f>_xlfn.IFNA(MATCH(TRUE,Table_Query_from_MF_DSNP62[[#This Row],[PairA]:[PairO]],0),"none")</f>
        <v>4</v>
      </c>
      <c r="JH645" s="33" t="b">
        <f>AND($B$2&gt;=_xlfn.NUMBERVALUE(Table_Query_from_MF_DSNP62[[#This Row],[CL_CMP_OBJ_FR1]]),$B$2&lt;=_xlfn.NUMBERVALUE(Table_Query_from_MF_DSNP62[[#This Row],[CL_CMP_OBJ_TO1]]))</f>
        <v>0</v>
      </c>
      <c r="JI645" s="33" t="b">
        <f>AND($B$2&gt;=_xlfn.NUMBERVALUE(Table_Query_from_MF_DSNP62[[#This Row],[CL_CMP_OBJ_FR2]]),$B$2&lt;=_xlfn.NUMBERVALUE(Table_Query_from_MF_DSNP62[[#This Row],[CL_CMP_OBJ_TO2]]))</f>
        <v>0</v>
      </c>
      <c r="JJ645" s="33" t="b">
        <f>AND($B$2&gt;=_xlfn.NUMBERVALUE(Table_Query_from_MF_DSNP62[[#This Row],[CL_CMP_OBJ_FR3]]),$B$2&lt;=_xlfn.NUMBERVALUE(Table_Query_from_MF_DSNP62[[#This Row],[CL_CMP_OBJ_TO3]]))</f>
        <v>0</v>
      </c>
      <c r="JK645" s="33" t="b">
        <f>AND($B$2&gt;=_xlfn.NUMBERVALUE(Table_Query_from_MF_DSNP62[[#This Row],[CL_CMP_OBJ_FR4]]),$B$2&lt;=_xlfn.NUMBERVALUE(Table_Query_from_MF_DSNP62[[#This Row],[CL_CMP_OBJ_TO4]]))</f>
        <v>1</v>
      </c>
      <c r="JL645" s="33" t="b">
        <f>AND($B$2&gt;=_xlfn.NUMBERVALUE(Table_Query_from_MF_DSNP62[[#This Row],[CL_CMP_OBJ_FR5]]),$B$2&lt;=_xlfn.NUMBERVALUE(Table_Query_from_MF_DSNP62[[#This Row],[CL_CMP_OBJ_TO5]]))</f>
        <v>1</v>
      </c>
      <c r="JM645" s="33" t="b">
        <f>AND($B$2&gt;=_xlfn.NUMBERVALUE(Table_Query_from_MF_DSNP62[[#This Row],[CL_CMP_OBJ_FR6]]),$B$2&lt;=_xlfn.NUMBERVALUE(Table_Query_from_MF_DSNP62[[#This Row],[CL_CMP_OBJ_TO6]]))</f>
        <v>1</v>
      </c>
      <c r="JN645" s="33" t="b">
        <f>AND($B$2&gt;=_xlfn.NUMBERVALUE(Table_Query_from_MF_DSNP62[[#This Row],[CL_CMP_OBJ_FR7]]),$B$2&lt;=_xlfn.NUMBERVALUE(Table_Query_from_MF_DSNP62[[#This Row],[CL_CMP_OBJ_TO7]]))</f>
        <v>1</v>
      </c>
      <c r="JO645" s="33" t="b">
        <f>AND($B$2&gt;=_xlfn.NUMBERVALUE(Table_Query_from_MF_DSNP62[[#This Row],[CL_CMP_OBJ_FR8]]),$B$2&lt;=_xlfn.NUMBERVALUE(Table_Query_from_MF_DSNP62[[#This Row],[CL_CMP_OBJ_TO8]]))</f>
        <v>1</v>
      </c>
      <c r="JP645" s="33" t="b">
        <f>AND($B$2&gt;=_xlfn.NUMBERVALUE(Table_Query_from_MF_DSNP62[[#This Row],[CL_CMP_OBJ_FR9]]),$B$2&lt;=_xlfn.NUMBERVALUE(Table_Query_from_MF_DSNP62[[#This Row],[CL_CMP_OBJ_TO9]]))</f>
        <v>1</v>
      </c>
      <c r="JQ645" s="33" t="b">
        <f>AND($B$2&gt;=_xlfn.NUMBERVALUE(Table_Query_from_MF_DSNP62[[#This Row],[CL_CMP_OBJ_FR10]]),$B$2&lt;=_xlfn.NUMBERVALUE(Table_Query_from_MF_DSNP62[[#This Row],[CL_CMP_OBJ_TO10]]))</f>
        <v>1</v>
      </c>
      <c r="JR645" s="33" t="b">
        <f>AND($B$2&gt;=_xlfn.NUMBERVALUE(Table_Query_from_MF_DSNP62[[#This Row],[CL_CMP_OBJ_FR11]]),$B$2&lt;=_xlfn.NUMBERVALUE(Table_Query_from_MF_DSNP62[[#This Row],[CL_CMP_OBJ_TO11]]))</f>
        <v>1</v>
      </c>
      <c r="JS645" s="33" t="b">
        <f>AND($B$2&gt;=_xlfn.NUMBERVALUE(Table_Query_from_MF_DSNP62[[#This Row],[CL_CMP_OBJ_FR12]]),$B$2&lt;=_xlfn.NUMBERVALUE(Table_Query_from_MF_DSNP62[[#This Row],[CL_CMP_OBJ_TO12]]))</f>
        <v>1</v>
      </c>
      <c r="JT645" s="33" t="b">
        <f>AND($B$2&gt;=_xlfn.NUMBERVALUE(Table_Query_from_MF_DSNP62[[#This Row],[CL_CMP_OBJ_FR13]]),$B$2&lt;=_xlfn.NUMBERVALUE(Table_Query_from_MF_DSNP62[[#This Row],[CL_CMP_OBJ_TO13]]))</f>
        <v>1</v>
      </c>
      <c r="JU645" s="33" t="b">
        <f>AND($B$2&gt;=_xlfn.NUMBERVALUE(Table_Query_from_MF_DSNP62[[#This Row],[CL_CMP_OBJ_FR14]]),$B$2&lt;=_xlfn.NUMBERVALUE(Table_Query_from_MF_DSNP62[[#This Row],[CL_CMP_OBJ_TO14]]))</f>
        <v>1</v>
      </c>
      <c r="JV645" s="33" t="b">
        <f>AND($B$2&gt;=_xlfn.NUMBERVALUE(Table_Query_from_MF_DSNP62[[#This Row],[CL_CMP_OBJ_FR15]]),$B$2&lt;=_xlfn.NUMBERVALUE(Table_Query_from_MF_DSNP62[[#This Row],[CL_CMP_OBJ_TO15]]))</f>
        <v>1</v>
      </c>
    </row>
    <row r="646" spans="1:282" x14ac:dyDescent="0.25">
      <c r="A646" t="b">
        <f>OR(,Table_Query_from_MF_DSNP62[[#This Row],[Desired GL included as "hard-coded" GL?]],Table_Query_from_MF_DSNP62[[#This Row],[Desired GL included as "Open GL"?]])</f>
        <v>1</v>
      </c>
      <c r="B646" t="b">
        <f>Table_Query_from_MF_DSNP62[[#This Row],[Desired CObj included as "Open CObj"?]]</f>
        <v>1</v>
      </c>
      <c r="C646" t="s">
        <v>2382</v>
      </c>
      <c r="D646" t="s">
        <v>2424</v>
      </c>
      <c r="E646" t="s">
        <v>15</v>
      </c>
      <c r="F646" s="24" t="s">
        <v>43</v>
      </c>
      <c r="G646" t="s">
        <v>13</v>
      </c>
      <c r="H646" s="24" t="s">
        <v>166</v>
      </c>
      <c r="I646" t="s">
        <v>164</v>
      </c>
      <c r="J646" s="24" t="s">
        <v>444</v>
      </c>
      <c r="K646" t="s">
        <v>444</v>
      </c>
      <c r="L646" s="24" t="s">
        <v>444</v>
      </c>
      <c r="M646" t="s">
        <v>444</v>
      </c>
      <c r="N646" t="s">
        <v>444</v>
      </c>
      <c r="O646" t="s">
        <v>444</v>
      </c>
      <c r="P646" t="s">
        <v>444</v>
      </c>
      <c r="Q646" t="s">
        <v>15</v>
      </c>
      <c r="R646" t="s">
        <v>444</v>
      </c>
      <c r="S646" t="s">
        <v>442</v>
      </c>
      <c r="T646" t="s">
        <v>447</v>
      </c>
      <c r="U646" t="s">
        <v>444</v>
      </c>
      <c r="V646" t="s">
        <v>444</v>
      </c>
      <c r="W646" t="s">
        <v>442</v>
      </c>
      <c r="X646" t="s">
        <v>442</v>
      </c>
      <c r="Y646" t="s">
        <v>444</v>
      </c>
      <c r="Z646" t="s">
        <v>444</v>
      </c>
      <c r="AA646" t="s">
        <v>442</v>
      </c>
      <c r="AB646" t="s">
        <v>444</v>
      </c>
      <c r="AC646" t="s">
        <v>444</v>
      </c>
      <c r="AD646" t="s">
        <v>444</v>
      </c>
      <c r="AE646" t="s">
        <v>444</v>
      </c>
      <c r="AF646" t="s">
        <v>444</v>
      </c>
      <c r="AG646" t="s">
        <v>444</v>
      </c>
      <c r="AH646" t="s">
        <v>447</v>
      </c>
      <c r="AI646" t="s">
        <v>447</v>
      </c>
      <c r="AJ646" t="s">
        <v>442</v>
      </c>
      <c r="AK646" t="s">
        <v>444</v>
      </c>
      <c r="AL646" t="s">
        <v>444</v>
      </c>
      <c r="AM646" t="s">
        <v>444</v>
      </c>
      <c r="AN646" t="s">
        <v>444</v>
      </c>
      <c r="AO646" t="s">
        <v>444</v>
      </c>
      <c r="AP646" t="s">
        <v>442</v>
      </c>
      <c r="AQ646" t="s">
        <v>7</v>
      </c>
      <c r="AR646" t="s">
        <v>562</v>
      </c>
      <c r="AS646" t="s">
        <v>162</v>
      </c>
      <c r="AT646" t="s">
        <v>10</v>
      </c>
      <c r="AU646" t="s">
        <v>444</v>
      </c>
      <c r="AV646" t="s">
        <v>442</v>
      </c>
      <c r="AW646" t="s">
        <v>444</v>
      </c>
      <c r="AX646" t="s">
        <v>444</v>
      </c>
      <c r="AY646" t="s">
        <v>444</v>
      </c>
      <c r="AZ646" t="s">
        <v>444</v>
      </c>
      <c r="BA646" t="s">
        <v>443</v>
      </c>
      <c r="BB646" t="s">
        <v>444</v>
      </c>
      <c r="BC646" t="s">
        <v>444</v>
      </c>
      <c r="BD646" t="s">
        <v>1359</v>
      </c>
      <c r="BE646" t="s">
        <v>444</v>
      </c>
      <c r="BF646" t="s">
        <v>1360</v>
      </c>
      <c r="BG646" t="s">
        <v>444</v>
      </c>
      <c r="BH646" t="s">
        <v>444</v>
      </c>
      <c r="BI646" t="s">
        <v>444</v>
      </c>
      <c r="BJ646" t="s">
        <v>444</v>
      </c>
      <c r="BK646" t="s">
        <v>444</v>
      </c>
      <c r="BL646" t="s">
        <v>444</v>
      </c>
      <c r="BM646" t="s">
        <v>444</v>
      </c>
      <c r="BN646" t="s">
        <v>444</v>
      </c>
      <c r="BO646" t="s">
        <v>444</v>
      </c>
      <c r="BP646" t="s">
        <v>444</v>
      </c>
      <c r="BQ646" t="s">
        <v>444</v>
      </c>
      <c r="BR646" t="s">
        <v>444</v>
      </c>
      <c r="BS646" t="s">
        <v>444</v>
      </c>
      <c r="BT646" t="s">
        <v>444</v>
      </c>
      <c r="BU646" t="s">
        <v>444</v>
      </c>
      <c r="BV646" t="s">
        <v>444</v>
      </c>
      <c r="BW646" t="s">
        <v>444</v>
      </c>
      <c r="BX646" t="s">
        <v>444</v>
      </c>
      <c r="BY646" t="s">
        <v>444</v>
      </c>
      <c r="BZ646" t="s">
        <v>444</v>
      </c>
      <c r="CA646" t="s">
        <v>444</v>
      </c>
      <c r="CB646" t="s">
        <v>444</v>
      </c>
      <c r="CC646" t="s">
        <v>1360</v>
      </c>
      <c r="CD646" t="s">
        <v>625</v>
      </c>
      <c r="CE646" t="s">
        <v>444</v>
      </c>
      <c r="CF646" t="s">
        <v>1360</v>
      </c>
      <c r="CG646" t="s">
        <v>852</v>
      </c>
      <c r="CH646" t="s">
        <v>444</v>
      </c>
      <c r="CI646" t="s">
        <v>444</v>
      </c>
      <c r="CJ646" t="s">
        <v>444</v>
      </c>
      <c r="CK646" t="s">
        <v>444</v>
      </c>
      <c r="CL646" t="s">
        <v>444</v>
      </c>
      <c r="CM646" t="s">
        <v>444</v>
      </c>
      <c r="CN646" t="s">
        <v>444</v>
      </c>
      <c r="CO646" t="s">
        <v>444</v>
      </c>
      <c r="CP646" t="s">
        <v>444</v>
      </c>
      <c r="CQ646" t="s">
        <v>444</v>
      </c>
      <c r="CR646" t="s">
        <v>444</v>
      </c>
      <c r="CS646" t="s">
        <v>444</v>
      </c>
      <c r="CT646" t="s">
        <v>444</v>
      </c>
      <c r="CU646" t="s">
        <v>7</v>
      </c>
      <c r="CV646" t="s">
        <v>2922</v>
      </c>
      <c r="CW646" t="s">
        <v>2736</v>
      </c>
      <c r="CX646" t="s">
        <v>2737</v>
      </c>
      <c r="CY646" t="s">
        <v>1764</v>
      </c>
      <c r="CZ646" t="s">
        <v>444</v>
      </c>
      <c r="DA646" t="s">
        <v>444</v>
      </c>
      <c r="DB646" t="s">
        <v>444</v>
      </c>
      <c r="DC646" t="s">
        <v>444</v>
      </c>
      <c r="DD646" t="s">
        <v>444</v>
      </c>
      <c r="DE646" t="s">
        <v>444</v>
      </c>
      <c r="DF646" t="s">
        <v>444</v>
      </c>
      <c r="DG646" t="s">
        <v>444</v>
      </c>
      <c r="DH646" t="s">
        <v>444</v>
      </c>
      <c r="DI646" t="s">
        <v>1753</v>
      </c>
      <c r="DJ646" t="s">
        <v>1440</v>
      </c>
      <c r="DK646" t="s">
        <v>444</v>
      </c>
      <c r="DL646" t="s">
        <v>444</v>
      </c>
      <c r="DM646" t="s">
        <v>444</v>
      </c>
      <c r="DN646" t="s">
        <v>444</v>
      </c>
      <c r="DO646" t="s">
        <v>444</v>
      </c>
      <c r="DP646" t="s">
        <v>444</v>
      </c>
      <c r="DQ646" t="s">
        <v>444</v>
      </c>
      <c r="DR646" t="s">
        <v>444</v>
      </c>
      <c r="DS646" t="s">
        <v>444</v>
      </c>
      <c r="DT646" s="24" t="s">
        <v>444</v>
      </c>
      <c r="DU646" s="24" t="s">
        <v>444</v>
      </c>
      <c r="DV646" t="s">
        <v>444</v>
      </c>
      <c r="DW646" t="s">
        <v>444</v>
      </c>
      <c r="DX646" s="24" t="s">
        <v>444</v>
      </c>
      <c r="DY646" s="24" t="s">
        <v>444</v>
      </c>
      <c r="DZ646" t="s">
        <v>444</v>
      </c>
      <c r="EA646" t="s">
        <v>444</v>
      </c>
      <c r="EB646" s="24" t="s">
        <v>444</v>
      </c>
      <c r="EC646" s="24" t="s">
        <v>444</v>
      </c>
      <c r="ED646" t="s">
        <v>444</v>
      </c>
      <c r="EE646" t="s">
        <v>444</v>
      </c>
      <c r="EF646" s="24" t="s">
        <v>444</v>
      </c>
      <c r="EG646" s="24" t="s">
        <v>444</v>
      </c>
      <c r="EH646" t="s">
        <v>444</v>
      </c>
      <c r="EI646" t="s">
        <v>444</v>
      </c>
      <c r="EJ646" s="24" t="s">
        <v>444</v>
      </c>
      <c r="EK646" s="24" t="s">
        <v>444</v>
      </c>
      <c r="EL646" t="s">
        <v>444</v>
      </c>
      <c r="EM646" t="s">
        <v>444</v>
      </c>
      <c r="EN646" s="24" t="s">
        <v>444</v>
      </c>
      <c r="EO646" s="24" t="s">
        <v>444</v>
      </c>
      <c r="EP646" t="s">
        <v>444</v>
      </c>
      <c r="EQ646" t="s">
        <v>444</v>
      </c>
      <c r="ER646" s="24" t="s">
        <v>444</v>
      </c>
      <c r="ES646" s="24" t="s">
        <v>444</v>
      </c>
      <c r="ET646" t="s">
        <v>444</v>
      </c>
      <c r="EU646" t="s">
        <v>444</v>
      </c>
      <c r="EV646" s="24" t="s">
        <v>444</v>
      </c>
      <c r="EW646" s="24" t="s">
        <v>444</v>
      </c>
      <c r="EX646" t="s">
        <v>444</v>
      </c>
      <c r="EY646" t="s">
        <v>444</v>
      </c>
      <c r="EZ646" s="24" t="s">
        <v>444</v>
      </c>
      <c r="FA646" s="24" t="s">
        <v>444</v>
      </c>
      <c r="FB646" t="s">
        <v>444</v>
      </c>
      <c r="FC646" t="s">
        <v>444</v>
      </c>
      <c r="FD646" s="24" t="s">
        <v>444</v>
      </c>
      <c r="FE646" s="24" t="s">
        <v>444</v>
      </c>
      <c r="FF646" t="s">
        <v>444</v>
      </c>
      <c r="FG646" t="s">
        <v>444</v>
      </c>
      <c r="FH646" s="24" t="s">
        <v>444</v>
      </c>
      <c r="FI646" s="24" t="s">
        <v>444</v>
      </c>
      <c r="FJ646" t="s">
        <v>444</v>
      </c>
      <c r="FK646" t="s">
        <v>444</v>
      </c>
      <c r="FL646" s="24" t="s">
        <v>444</v>
      </c>
      <c r="FM646" s="24" t="s">
        <v>444</v>
      </c>
      <c r="FN646" t="s">
        <v>444</v>
      </c>
      <c r="FO646" t="s">
        <v>444</v>
      </c>
      <c r="FP646" s="24" t="s">
        <v>444</v>
      </c>
      <c r="FQ646" s="24" t="s">
        <v>444</v>
      </c>
      <c r="FR646" t="s">
        <v>444</v>
      </c>
      <c r="FS646" t="s">
        <v>444</v>
      </c>
      <c r="FT646" s="24" t="s">
        <v>444</v>
      </c>
      <c r="FU646" s="24" t="s">
        <v>444</v>
      </c>
      <c r="FV646" t="s">
        <v>444</v>
      </c>
      <c r="FW646" t="s">
        <v>444</v>
      </c>
      <c r="FX646" s="24" t="s">
        <v>444</v>
      </c>
      <c r="FY646" s="24" t="s">
        <v>444</v>
      </c>
      <c r="FZ646" t="s">
        <v>444</v>
      </c>
      <c r="GA646" t="s">
        <v>444</v>
      </c>
      <c r="GB646" s="24" t="s">
        <v>444</v>
      </c>
      <c r="GC646" s="24" t="s">
        <v>444</v>
      </c>
      <c r="GD646" t="s">
        <v>444</v>
      </c>
      <c r="GE646" t="s">
        <v>444</v>
      </c>
      <c r="GF646" s="24" t="s">
        <v>444</v>
      </c>
      <c r="GG646" s="24" t="s">
        <v>444</v>
      </c>
      <c r="GH646" t="s">
        <v>444</v>
      </c>
      <c r="GI646" s="24" t="s">
        <v>444</v>
      </c>
      <c r="GJ646" s="24" t="s">
        <v>444</v>
      </c>
      <c r="GK646" t="s">
        <v>444</v>
      </c>
      <c r="GL646" t="s">
        <v>444</v>
      </c>
      <c r="GM646" s="24" t="s">
        <v>444</v>
      </c>
      <c r="GN646" s="24" t="s">
        <v>444</v>
      </c>
      <c r="GO646" t="s">
        <v>444</v>
      </c>
      <c r="GP646" t="s">
        <v>444</v>
      </c>
      <c r="GQ646" s="24" t="s">
        <v>444</v>
      </c>
      <c r="GR646" s="24" t="s">
        <v>444</v>
      </c>
      <c r="GS646" t="s">
        <v>444</v>
      </c>
      <c r="GT646" t="s">
        <v>444</v>
      </c>
      <c r="GU646" s="24" t="s">
        <v>444</v>
      </c>
      <c r="GV646" s="24" t="s">
        <v>444</v>
      </c>
      <c r="GW646" t="s">
        <v>444</v>
      </c>
      <c r="GX646" t="s">
        <v>444</v>
      </c>
      <c r="GY646" s="24" t="s">
        <v>444</v>
      </c>
      <c r="GZ646" s="24" t="s">
        <v>444</v>
      </c>
      <c r="HA646" t="s">
        <v>444</v>
      </c>
      <c r="HB646" t="s">
        <v>444</v>
      </c>
      <c r="HC646" s="24" t="s">
        <v>444</v>
      </c>
      <c r="HD646" s="24" t="s">
        <v>444</v>
      </c>
      <c r="HE646" t="s">
        <v>444</v>
      </c>
      <c r="HF646" t="s">
        <v>444</v>
      </c>
      <c r="HG646" s="24" t="s">
        <v>444</v>
      </c>
      <c r="HH646" s="24" t="s">
        <v>444</v>
      </c>
      <c r="HI646" t="s">
        <v>444</v>
      </c>
      <c r="HJ646" t="s">
        <v>444</v>
      </c>
      <c r="HK646" s="24" t="s">
        <v>444</v>
      </c>
      <c r="HL646" s="24" t="s">
        <v>444</v>
      </c>
      <c r="HM646" t="s">
        <v>444</v>
      </c>
      <c r="HN646" t="s">
        <v>444</v>
      </c>
      <c r="HO646" s="24" t="s">
        <v>444</v>
      </c>
      <c r="HP646" s="24" t="s">
        <v>444</v>
      </c>
      <c r="HQ646" t="s">
        <v>444</v>
      </c>
      <c r="HR646" t="s">
        <v>444</v>
      </c>
      <c r="HS646" s="24" t="s">
        <v>444</v>
      </c>
      <c r="HT646" s="24" t="s">
        <v>444</v>
      </c>
      <c r="HU646" t="s">
        <v>444</v>
      </c>
      <c r="HV646" t="s">
        <v>444</v>
      </c>
      <c r="HW646" s="24" t="s">
        <v>444</v>
      </c>
      <c r="HX646" s="24" t="s">
        <v>444</v>
      </c>
      <c r="HY646" t="s">
        <v>444</v>
      </c>
      <c r="HZ646" t="s">
        <v>444</v>
      </c>
      <c r="IA646" t="s">
        <v>3099</v>
      </c>
      <c r="IB646" t="s">
        <v>2736</v>
      </c>
      <c r="IC646" t="s">
        <v>2737</v>
      </c>
      <c r="ID646" s="33" t="b" cm="1">
        <f t="array" ref="ID646">_xlfn.IFNA(MATCH($A$2,_xlfn.NUMBERVALUE(Table_Query_from_MF_DSNP62[[#This Row],[CL_GLACCT_DR1]:[CL_GLACCT_CR4]]),0),0)&gt;=1</f>
        <v>1</v>
      </c>
      <c r="IE646" s="33" t="b">
        <f>OR(Table_Query_from_MF_DSNP62[[#This Row],[Pair1]:[Pair25]])</f>
        <v>1</v>
      </c>
      <c r="IF646" s="33">
        <f>_xlfn.IFNA(MATCH(TRUE,Table_Query_from_MF_DSNP62[[#This Row],[Pair1]:[Pair25]],0),"none")</f>
        <v>1</v>
      </c>
      <c r="IG646" s="33" t="b">
        <f>AND($A$2&gt;=_xlfn.NUMBERVALUE(Table_Query_from_MF_DSNP62[[#This Row],[CL_GL_ACCT_FR1]]),$A$2&lt;=_xlfn.NUMBERVALUE(Table_Query_from_MF_DSNP62[[#This Row],[CL_GL_ACCT_TO1]]))</f>
        <v>1</v>
      </c>
      <c r="IH646" s="33" t="b">
        <f>AND($A$2&gt;=_xlfn.NUMBERVALUE(Table_Query_from_MF_DSNP62[[#This Row],[CL_GL_ACCT_FR2]]),$A$2&lt;=_xlfn.NUMBERVALUE(Table_Query_from_MF_DSNP62[[#This Row],[CL_GL_ACCT_TO2]]))</f>
        <v>1</v>
      </c>
      <c r="II646" s="33" t="b">
        <f>AND($A$2&gt;=_xlfn.NUMBERVALUE(Table_Query_from_MF_DSNP62[[#This Row],[CL_GL_ACCT_FR3]]),$A$2&lt;=_xlfn.NUMBERVALUE(Table_Query_from_MF_DSNP62[[#This Row],[CL_GL_ACCT_TO3]]))</f>
        <v>1</v>
      </c>
      <c r="IJ646" s="33" t="b">
        <f>AND($A$2&gt;=_xlfn.NUMBERVALUE(Table_Query_from_MF_DSNP62[[#This Row],[CL_GL_ACCT_FR4]]),$A$2&lt;=_xlfn.NUMBERVALUE(Table_Query_from_MF_DSNP62[[#This Row],[CL_GL_ACCT_TO4]]))</f>
        <v>1</v>
      </c>
      <c r="IK646" s="33" t="b">
        <f>AND($A$2&gt;=_xlfn.NUMBERVALUE(Table_Query_from_MF_DSNP62[[#This Row],[CL_GL_ACCT_FR5]]),$A$2&lt;=_xlfn.NUMBERVALUE(Table_Query_from_MF_DSNP62[[#This Row],[CL_GL_ACCT_TO5]]))</f>
        <v>1</v>
      </c>
      <c r="IL646" s="33" t="b">
        <f>AND($A$2&gt;=_xlfn.NUMBERVALUE(Table_Query_from_MF_DSNP62[[#This Row],[CL_GL_ACCT_FR6]]),$A$2&lt;=_xlfn.NUMBERVALUE(Table_Query_from_MF_DSNP62[[#This Row],[CL_GL_ACCT_TO6]]))</f>
        <v>1</v>
      </c>
      <c r="IM646" s="33" t="b">
        <f>AND($A$2&gt;=_xlfn.NUMBERVALUE(Table_Query_from_MF_DSNP62[[#This Row],[CL_GL_ACCT_FR7]]),$A$2&lt;=_xlfn.NUMBERVALUE(Table_Query_from_MF_DSNP62[[#This Row],[CL_GL_ACCT_TO7]]))</f>
        <v>1</v>
      </c>
      <c r="IN646" s="33" t="b">
        <f>AND($A$2&gt;=_xlfn.NUMBERVALUE(Table_Query_from_MF_DSNP62[[#This Row],[CL_GL_ACCT_FR8]]),$A$2&lt;=_xlfn.NUMBERVALUE(Table_Query_from_MF_DSNP62[[#This Row],[CL_GL_ACCT_TO8]]))</f>
        <v>1</v>
      </c>
      <c r="IO646" s="33" t="b">
        <f>AND($A$2&gt;=_xlfn.NUMBERVALUE(Table_Query_from_MF_DSNP62[[#This Row],[CL_GL_ACCT_FR9]]),$A$2&lt;=_xlfn.NUMBERVALUE(Table_Query_from_MF_DSNP62[[#This Row],[CL_GL_ACCT_TO9]]))</f>
        <v>1</v>
      </c>
      <c r="IP646" s="33" t="b">
        <f>AND($A$2&gt;=_xlfn.NUMBERVALUE(Table_Query_from_MF_DSNP62[[#This Row],[CL_GL_ACCT_FR10]]),$A$2&lt;=_xlfn.NUMBERVALUE(Table_Query_from_MF_DSNP62[[#This Row],[CL_GL_ACCT_TO10]]))</f>
        <v>1</v>
      </c>
      <c r="IQ646" s="33" t="b">
        <f>AND($A$2&gt;=_xlfn.NUMBERVALUE(Table_Query_from_MF_DSNP62[[#This Row],[CL_GL_ACCT_FR11]]),$A$2&lt;=_xlfn.NUMBERVALUE(Table_Query_from_MF_DSNP62[[#This Row],[CL_GL_ACCT_TO11]]))</f>
        <v>1</v>
      </c>
      <c r="IR646" s="33" t="b">
        <f>AND($A$2&gt;=_xlfn.NUMBERVALUE(Table_Query_from_MF_DSNP62[[#This Row],[CL_GL_ACCT_FR12]]),$A$2&lt;=_xlfn.NUMBERVALUE(Table_Query_from_MF_DSNP62[[#This Row],[CL_GL_ACCT_TO12]]))</f>
        <v>1</v>
      </c>
      <c r="IS646" s="33" t="b">
        <f>AND($A$2&gt;=_xlfn.NUMBERVALUE(Table_Query_from_MF_DSNP62[[#This Row],[CL_GL_ACCT_FR13]]),$A$2&lt;=_xlfn.NUMBERVALUE(Table_Query_from_MF_DSNP62[[#This Row],[CL_GL_ACCT_TO13]]))</f>
        <v>1</v>
      </c>
      <c r="IT646" s="33" t="b">
        <f>AND($A$2&gt;=_xlfn.NUMBERVALUE(Table_Query_from_MF_DSNP62[[#This Row],[CL_GL_ACCT_FR14]]),$A$2&lt;=_xlfn.NUMBERVALUE(Table_Query_from_MF_DSNP62[[#This Row],[CL_GL_ACCT_TO14]]))</f>
        <v>1</v>
      </c>
      <c r="IU646" s="33" t="b">
        <f>AND($A$2&gt;=_xlfn.NUMBERVALUE(Table_Query_from_MF_DSNP62[[#This Row],[CL_GL_ACCT_FR15]]),$A$2&lt;=_xlfn.NUMBERVALUE(Table_Query_from_MF_DSNP62[[#This Row],[CL_GL_ACCT_TO15]]))</f>
        <v>1</v>
      </c>
      <c r="IV646" s="33" t="b">
        <f>AND($A$2&gt;=_xlfn.NUMBERVALUE(Table_Query_from_MF_DSNP62[[#This Row],[CL_GL_ACCT_FR16]]),$A$2&lt;=_xlfn.NUMBERVALUE(Table_Query_from_MF_DSNP62[[#This Row],[CL_GL_ACCT_TO16]]))</f>
        <v>1</v>
      </c>
      <c r="IW646" s="33" t="b">
        <f>AND($A$2&gt;=_xlfn.NUMBERVALUE(Table_Query_from_MF_DSNP62[[#This Row],[CL_GL_ACCT_FR17]]),$A$2&lt;=_xlfn.NUMBERVALUE(Table_Query_from_MF_DSNP62[[#This Row],[CL_GL_ACCT_TO17]]))</f>
        <v>1</v>
      </c>
      <c r="IX646" s="33" t="b">
        <f>AND($A$2&gt;=_xlfn.NUMBERVALUE(Table_Query_from_MF_DSNP62[[#This Row],[CL_GL_ACCT_FR18]]),$A$2&lt;=_xlfn.NUMBERVALUE(Table_Query_from_MF_DSNP62[[#This Row],[CL_GL_ACCT_TO18]]))</f>
        <v>1</v>
      </c>
      <c r="IY646" s="33" t="b">
        <f>AND($A$2&gt;=_xlfn.NUMBERVALUE(Table_Query_from_MF_DSNP62[[#This Row],[CL_GL_ACCT_FR19]]),$A$2&lt;=_xlfn.NUMBERVALUE(Table_Query_from_MF_DSNP62[[#This Row],[CL_GL_ACCT_TO19]]))</f>
        <v>1</v>
      </c>
      <c r="IZ646" s="33" t="b">
        <f>AND($A$2&gt;=_xlfn.NUMBERVALUE(Table_Query_from_MF_DSNP62[[#This Row],[CL_GL_ACCT_FR20]]),$A$2&lt;=_xlfn.NUMBERVALUE(Table_Query_from_MF_DSNP62[[#This Row],[CL_GL_ACCT_TO20]]))</f>
        <v>1</v>
      </c>
      <c r="JA646" s="33" t="b">
        <f>AND($A$2&gt;=_xlfn.NUMBERVALUE(Table_Query_from_MF_DSNP62[[#This Row],[CL_GL_ACCT_FR21]]),$A$2&lt;=_xlfn.NUMBERVALUE(Table_Query_from_MF_DSNP62[[#This Row],[CL_GL_ACCT_TO21]]))</f>
        <v>1</v>
      </c>
      <c r="JB646" s="33" t="b">
        <f>AND($A$2&gt;=_xlfn.NUMBERVALUE(Table_Query_from_MF_DSNP62[[#This Row],[CL_GL_ACCT_FR22]]),$A$2&lt;=_xlfn.NUMBERVALUE(Table_Query_from_MF_DSNP62[[#This Row],[CL_GL_ACCT_TO22]]))</f>
        <v>1</v>
      </c>
      <c r="JC646" s="33" t="b">
        <f>AND($A$2&gt;=_xlfn.NUMBERVALUE(Table_Query_from_MF_DSNP62[[#This Row],[CL_GL_ACCT_FR23]]),$A$2&lt;=_xlfn.NUMBERVALUE(Table_Query_from_MF_DSNP62[[#This Row],[CL_GL_ACCT_TO23]]))</f>
        <v>1</v>
      </c>
      <c r="JD646" s="33" t="b">
        <f>AND($A$2&gt;=_xlfn.NUMBERVALUE(Table_Query_from_MF_DSNP62[[#This Row],[CL_GL_ACCT_FR24]]),$A$2&lt;=_xlfn.NUMBERVALUE(Table_Query_from_MF_DSNP62[[#This Row],[CL_GL_ACCT_TO24]]))</f>
        <v>1</v>
      </c>
      <c r="JE646" s="33" t="b">
        <f>AND($A$2&gt;=_xlfn.NUMBERVALUE(Table_Query_from_MF_DSNP62[[#This Row],[CL_GL_ACCT_FR25]]),$A$2&lt;=_xlfn.NUMBERVALUE(Table_Query_from_MF_DSNP62[[#This Row],[CL_GL_ACCT_TO25]]))</f>
        <v>1</v>
      </c>
      <c r="JF646" s="33" t="b">
        <f>OR(Table_Query_from_MF_DSNP62[[#This Row],[PairA]:[PairO]])</f>
        <v>1</v>
      </c>
      <c r="JG646" s="33">
        <f>_xlfn.IFNA(MATCH(TRUE,Table_Query_from_MF_DSNP62[[#This Row],[PairA]:[PairO]],0),"none")</f>
        <v>1</v>
      </c>
      <c r="JH646" s="33" t="b">
        <f>AND($B$2&gt;=_xlfn.NUMBERVALUE(Table_Query_from_MF_DSNP62[[#This Row],[CL_CMP_OBJ_FR1]]),$B$2&lt;=_xlfn.NUMBERVALUE(Table_Query_from_MF_DSNP62[[#This Row],[CL_CMP_OBJ_TO1]]))</f>
        <v>1</v>
      </c>
      <c r="JI646" s="33" t="b">
        <f>AND($B$2&gt;=_xlfn.NUMBERVALUE(Table_Query_from_MF_DSNP62[[#This Row],[CL_CMP_OBJ_FR2]]),$B$2&lt;=_xlfn.NUMBERVALUE(Table_Query_from_MF_DSNP62[[#This Row],[CL_CMP_OBJ_TO2]]))</f>
        <v>1</v>
      </c>
      <c r="JJ646" s="33" t="b">
        <f>AND($B$2&gt;=_xlfn.NUMBERVALUE(Table_Query_from_MF_DSNP62[[#This Row],[CL_CMP_OBJ_FR3]]),$B$2&lt;=_xlfn.NUMBERVALUE(Table_Query_from_MF_DSNP62[[#This Row],[CL_CMP_OBJ_TO3]]))</f>
        <v>1</v>
      </c>
      <c r="JK646" s="33" t="b">
        <f>AND($B$2&gt;=_xlfn.NUMBERVALUE(Table_Query_from_MF_DSNP62[[#This Row],[CL_CMP_OBJ_FR4]]),$B$2&lt;=_xlfn.NUMBERVALUE(Table_Query_from_MF_DSNP62[[#This Row],[CL_CMP_OBJ_TO4]]))</f>
        <v>1</v>
      </c>
      <c r="JL646" s="33" t="b">
        <f>AND($B$2&gt;=_xlfn.NUMBERVALUE(Table_Query_from_MF_DSNP62[[#This Row],[CL_CMP_OBJ_FR5]]),$B$2&lt;=_xlfn.NUMBERVALUE(Table_Query_from_MF_DSNP62[[#This Row],[CL_CMP_OBJ_TO5]]))</f>
        <v>1</v>
      </c>
      <c r="JM646" s="33" t="b">
        <f>AND($B$2&gt;=_xlfn.NUMBERVALUE(Table_Query_from_MF_DSNP62[[#This Row],[CL_CMP_OBJ_FR6]]),$B$2&lt;=_xlfn.NUMBERVALUE(Table_Query_from_MF_DSNP62[[#This Row],[CL_CMP_OBJ_TO6]]))</f>
        <v>1</v>
      </c>
      <c r="JN646" s="33" t="b">
        <f>AND($B$2&gt;=_xlfn.NUMBERVALUE(Table_Query_from_MF_DSNP62[[#This Row],[CL_CMP_OBJ_FR7]]),$B$2&lt;=_xlfn.NUMBERVALUE(Table_Query_from_MF_DSNP62[[#This Row],[CL_CMP_OBJ_TO7]]))</f>
        <v>1</v>
      </c>
      <c r="JO646" s="33" t="b">
        <f>AND($B$2&gt;=_xlfn.NUMBERVALUE(Table_Query_from_MF_DSNP62[[#This Row],[CL_CMP_OBJ_FR8]]),$B$2&lt;=_xlfn.NUMBERVALUE(Table_Query_from_MF_DSNP62[[#This Row],[CL_CMP_OBJ_TO8]]))</f>
        <v>1</v>
      </c>
      <c r="JP646" s="33" t="b">
        <f>AND($B$2&gt;=_xlfn.NUMBERVALUE(Table_Query_from_MF_DSNP62[[#This Row],[CL_CMP_OBJ_FR9]]),$B$2&lt;=_xlfn.NUMBERVALUE(Table_Query_from_MF_DSNP62[[#This Row],[CL_CMP_OBJ_TO9]]))</f>
        <v>1</v>
      </c>
      <c r="JQ646" s="33" t="b">
        <f>AND($B$2&gt;=_xlfn.NUMBERVALUE(Table_Query_from_MF_DSNP62[[#This Row],[CL_CMP_OBJ_FR10]]),$B$2&lt;=_xlfn.NUMBERVALUE(Table_Query_from_MF_DSNP62[[#This Row],[CL_CMP_OBJ_TO10]]))</f>
        <v>1</v>
      </c>
      <c r="JR646" s="33" t="b">
        <f>AND($B$2&gt;=_xlfn.NUMBERVALUE(Table_Query_from_MF_DSNP62[[#This Row],[CL_CMP_OBJ_FR11]]),$B$2&lt;=_xlfn.NUMBERVALUE(Table_Query_from_MF_DSNP62[[#This Row],[CL_CMP_OBJ_TO11]]))</f>
        <v>1</v>
      </c>
      <c r="JS646" s="33" t="b">
        <f>AND($B$2&gt;=_xlfn.NUMBERVALUE(Table_Query_from_MF_DSNP62[[#This Row],[CL_CMP_OBJ_FR12]]),$B$2&lt;=_xlfn.NUMBERVALUE(Table_Query_from_MF_DSNP62[[#This Row],[CL_CMP_OBJ_TO12]]))</f>
        <v>1</v>
      </c>
      <c r="JT646" s="33" t="b">
        <f>AND($B$2&gt;=_xlfn.NUMBERVALUE(Table_Query_from_MF_DSNP62[[#This Row],[CL_CMP_OBJ_FR13]]),$B$2&lt;=_xlfn.NUMBERVALUE(Table_Query_from_MF_DSNP62[[#This Row],[CL_CMP_OBJ_TO13]]))</f>
        <v>1</v>
      </c>
      <c r="JU646" s="33" t="b">
        <f>AND($B$2&gt;=_xlfn.NUMBERVALUE(Table_Query_from_MF_DSNP62[[#This Row],[CL_CMP_OBJ_FR14]]),$B$2&lt;=_xlfn.NUMBERVALUE(Table_Query_from_MF_DSNP62[[#This Row],[CL_CMP_OBJ_TO14]]))</f>
        <v>1</v>
      </c>
      <c r="JV646" s="33" t="b">
        <f>AND($B$2&gt;=_xlfn.NUMBERVALUE(Table_Query_from_MF_DSNP62[[#This Row],[CL_CMP_OBJ_FR15]]),$B$2&lt;=_xlfn.NUMBERVALUE(Table_Query_from_MF_DSNP62[[#This Row],[CL_CMP_OBJ_TO15]]))</f>
        <v>1</v>
      </c>
    </row>
    <row r="647" spans="1:282" x14ac:dyDescent="0.25">
      <c r="A647" t="b">
        <f>OR(,Table_Query_from_MF_DSNP62[[#This Row],[Desired GL included as "hard-coded" GL?]],Table_Query_from_MF_DSNP62[[#This Row],[Desired GL included as "Open GL"?]])</f>
        <v>1</v>
      </c>
      <c r="B647" t="b">
        <f>Table_Query_from_MF_DSNP62[[#This Row],[Desired CObj included as "Open CObj"?]]</f>
        <v>1</v>
      </c>
      <c r="C647" t="s">
        <v>978</v>
      </c>
      <c r="D647" t="s">
        <v>2425</v>
      </c>
      <c r="E647" t="s">
        <v>15</v>
      </c>
      <c r="F647" s="24" t="s">
        <v>13</v>
      </c>
      <c r="G647" t="s">
        <v>411</v>
      </c>
      <c r="H647" s="24" t="s">
        <v>164</v>
      </c>
      <c r="I647" t="s">
        <v>166</v>
      </c>
      <c r="J647" s="24" t="s">
        <v>444</v>
      </c>
      <c r="K647" t="s">
        <v>444</v>
      </c>
      <c r="L647" s="24" t="s">
        <v>444</v>
      </c>
      <c r="M647" t="s">
        <v>444</v>
      </c>
      <c r="N647" t="s">
        <v>444</v>
      </c>
      <c r="O647" t="s">
        <v>444</v>
      </c>
      <c r="P647" t="s">
        <v>444</v>
      </c>
      <c r="Q647" t="s">
        <v>15</v>
      </c>
      <c r="R647" t="s">
        <v>444</v>
      </c>
      <c r="S647" t="s">
        <v>442</v>
      </c>
      <c r="T647" t="s">
        <v>447</v>
      </c>
      <c r="U647" t="s">
        <v>444</v>
      </c>
      <c r="V647" t="s">
        <v>444</v>
      </c>
      <c r="W647" t="s">
        <v>447</v>
      </c>
      <c r="X647" t="s">
        <v>444</v>
      </c>
      <c r="Y647" t="s">
        <v>444</v>
      </c>
      <c r="Z647" t="s">
        <v>444</v>
      </c>
      <c r="AA647" t="s">
        <v>444</v>
      </c>
      <c r="AB647" t="s">
        <v>444</v>
      </c>
      <c r="AC647" t="s">
        <v>444</v>
      </c>
      <c r="AD647" t="s">
        <v>444</v>
      </c>
      <c r="AE647" t="s">
        <v>444</v>
      </c>
      <c r="AF647" t="s">
        <v>444</v>
      </c>
      <c r="AG647" t="s">
        <v>444</v>
      </c>
      <c r="AH647" t="s">
        <v>447</v>
      </c>
      <c r="AI647" t="s">
        <v>447</v>
      </c>
      <c r="AJ647" t="s">
        <v>442</v>
      </c>
      <c r="AK647" t="s">
        <v>442</v>
      </c>
      <c r="AL647" t="s">
        <v>444</v>
      </c>
      <c r="AM647" t="s">
        <v>444</v>
      </c>
      <c r="AN647" t="s">
        <v>444</v>
      </c>
      <c r="AO647" t="s">
        <v>444</v>
      </c>
      <c r="AP647" t="s">
        <v>442</v>
      </c>
      <c r="AQ647" t="s">
        <v>7</v>
      </c>
      <c r="AR647" t="s">
        <v>562</v>
      </c>
      <c r="AS647" t="s">
        <v>162</v>
      </c>
      <c r="AT647" t="s">
        <v>10</v>
      </c>
      <c r="AU647" t="s">
        <v>444</v>
      </c>
      <c r="AV647" t="s">
        <v>442</v>
      </c>
      <c r="AW647" t="s">
        <v>444</v>
      </c>
      <c r="AX647" t="s">
        <v>444</v>
      </c>
      <c r="AY647" t="s">
        <v>444</v>
      </c>
      <c r="AZ647" t="s">
        <v>444</v>
      </c>
      <c r="BA647" t="s">
        <v>443</v>
      </c>
      <c r="BB647" t="s">
        <v>444</v>
      </c>
      <c r="BC647" t="s">
        <v>444</v>
      </c>
      <c r="BD647" t="s">
        <v>1359</v>
      </c>
      <c r="BE647" t="s">
        <v>444</v>
      </c>
      <c r="BF647" t="s">
        <v>1360</v>
      </c>
      <c r="BG647" t="s">
        <v>444</v>
      </c>
      <c r="BH647" t="s">
        <v>444</v>
      </c>
      <c r="BI647" t="s">
        <v>444</v>
      </c>
      <c r="BJ647" t="s">
        <v>444</v>
      </c>
      <c r="BK647" t="s">
        <v>444</v>
      </c>
      <c r="BL647" t="s">
        <v>444</v>
      </c>
      <c r="BM647" t="s">
        <v>444</v>
      </c>
      <c r="BN647" t="s">
        <v>444</v>
      </c>
      <c r="BO647" t="s">
        <v>444</v>
      </c>
      <c r="BP647" t="s">
        <v>444</v>
      </c>
      <c r="BQ647" t="s">
        <v>1360</v>
      </c>
      <c r="BR647" t="s">
        <v>143</v>
      </c>
      <c r="BS647" t="s">
        <v>444</v>
      </c>
      <c r="BT647" t="s">
        <v>444</v>
      </c>
      <c r="BU647" t="s">
        <v>444</v>
      </c>
      <c r="BV647" t="s">
        <v>444</v>
      </c>
      <c r="BW647" t="s">
        <v>1360</v>
      </c>
      <c r="BX647" t="s">
        <v>143</v>
      </c>
      <c r="BY647" t="s">
        <v>444</v>
      </c>
      <c r="BZ647" t="s">
        <v>444</v>
      </c>
      <c r="CA647" t="s">
        <v>444</v>
      </c>
      <c r="CB647" t="s">
        <v>444</v>
      </c>
      <c r="CC647" t="s">
        <v>1360</v>
      </c>
      <c r="CD647" t="s">
        <v>143</v>
      </c>
      <c r="CE647" t="s">
        <v>444</v>
      </c>
      <c r="CF647" t="s">
        <v>740</v>
      </c>
      <c r="CG647" t="s">
        <v>625</v>
      </c>
      <c r="CH647" t="s">
        <v>444</v>
      </c>
      <c r="CI647" t="s">
        <v>1360</v>
      </c>
      <c r="CJ647" t="s">
        <v>143</v>
      </c>
      <c r="CK647" t="s">
        <v>444</v>
      </c>
      <c r="CL647" t="s">
        <v>444</v>
      </c>
      <c r="CM647" t="s">
        <v>444</v>
      </c>
      <c r="CN647" t="s">
        <v>444</v>
      </c>
      <c r="CO647" t="s">
        <v>1360</v>
      </c>
      <c r="CP647" t="s">
        <v>143</v>
      </c>
      <c r="CQ647" t="s">
        <v>444</v>
      </c>
      <c r="CR647" t="s">
        <v>444</v>
      </c>
      <c r="CS647" t="s">
        <v>444</v>
      </c>
      <c r="CT647" t="s">
        <v>444</v>
      </c>
      <c r="CU647" t="s">
        <v>444</v>
      </c>
      <c r="CV647" t="s">
        <v>2955</v>
      </c>
      <c r="CW647" t="s">
        <v>2736</v>
      </c>
      <c r="CX647" t="s">
        <v>2803</v>
      </c>
      <c r="CY647" t="s">
        <v>1764</v>
      </c>
      <c r="CZ647" t="s">
        <v>444</v>
      </c>
      <c r="DA647" t="s">
        <v>444</v>
      </c>
      <c r="DB647" t="s">
        <v>444</v>
      </c>
      <c r="DC647" t="s">
        <v>444</v>
      </c>
      <c r="DD647" t="s">
        <v>444</v>
      </c>
      <c r="DE647" t="s">
        <v>444</v>
      </c>
      <c r="DF647" t="s">
        <v>444</v>
      </c>
      <c r="DG647" t="s">
        <v>444</v>
      </c>
      <c r="DH647" t="s">
        <v>444</v>
      </c>
      <c r="DI647" t="s">
        <v>1440</v>
      </c>
      <c r="DJ647" t="s">
        <v>1753</v>
      </c>
      <c r="DK647" t="s">
        <v>444</v>
      </c>
      <c r="DL647" t="s">
        <v>444</v>
      </c>
      <c r="DM647" t="s">
        <v>444</v>
      </c>
      <c r="DN647" t="s">
        <v>444</v>
      </c>
      <c r="DO647" t="s">
        <v>444</v>
      </c>
      <c r="DP647" t="s">
        <v>444</v>
      </c>
      <c r="DQ647" t="s">
        <v>444</v>
      </c>
      <c r="DR647" t="s">
        <v>444</v>
      </c>
      <c r="DS647" t="s">
        <v>444</v>
      </c>
      <c r="DT647" s="24" t="s">
        <v>444</v>
      </c>
      <c r="DU647" s="24" t="s">
        <v>444</v>
      </c>
      <c r="DV647" t="s">
        <v>444</v>
      </c>
      <c r="DW647" t="s">
        <v>444</v>
      </c>
      <c r="DX647" s="24" t="s">
        <v>444</v>
      </c>
      <c r="DY647" s="24" t="s">
        <v>444</v>
      </c>
      <c r="DZ647" t="s">
        <v>444</v>
      </c>
      <c r="EA647" t="s">
        <v>444</v>
      </c>
      <c r="EB647" s="24" t="s">
        <v>444</v>
      </c>
      <c r="EC647" s="24" t="s">
        <v>444</v>
      </c>
      <c r="ED647" t="s">
        <v>444</v>
      </c>
      <c r="EE647" t="s">
        <v>444</v>
      </c>
      <c r="EF647" s="24" t="s">
        <v>444</v>
      </c>
      <c r="EG647" s="24" t="s">
        <v>444</v>
      </c>
      <c r="EH647" t="s">
        <v>444</v>
      </c>
      <c r="EI647" t="s">
        <v>444</v>
      </c>
      <c r="EJ647" s="24" t="s">
        <v>444</v>
      </c>
      <c r="EK647" s="24" t="s">
        <v>444</v>
      </c>
      <c r="EL647" t="s">
        <v>444</v>
      </c>
      <c r="EM647" t="s">
        <v>444</v>
      </c>
      <c r="EN647" s="24" t="s">
        <v>444</v>
      </c>
      <c r="EO647" s="24" t="s">
        <v>444</v>
      </c>
      <c r="EP647" t="s">
        <v>444</v>
      </c>
      <c r="EQ647" t="s">
        <v>444</v>
      </c>
      <c r="ER647" s="24" t="s">
        <v>444</v>
      </c>
      <c r="ES647" s="24" t="s">
        <v>444</v>
      </c>
      <c r="ET647" t="s">
        <v>444</v>
      </c>
      <c r="EU647" t="s">
        <v>444</v>
      </c>
      <c r="EV647" s="24" t="s">
        <v>444</v>
      </c>
      <c r="EW647" s="24" t="s">
        <v>444</v>
      </c>
      <c r="EX647" t="s">
        <v>444</v>
      </c>
      <c r="EY647" t="s">
        <v>444</v>
      </c>
      <c r="EZ647" s="24" t="s">
        <v>444</v>
      </c>
      <c r="FA647" s="24" t="s">
        <v>444</v>
      </c>
      <c r="FB647" t="s">
        <v>444</v>
      </c>
      <c r="FC647" t="s">
        <v>444</v>
      </c>
      <c r="FD647" s="24" t="s">
        <v>444</v>
      </c>
      <c r="FE647" s="24" t="s">
        <v>444</v>
      </c>
      <c r="FF647" t="s">
        <v>444</v>
      </c>
      <c r="FG647" t="s">
        <v>444</v>
      </c>
      <c r="FH647" s="24" t="s">
        <v>444</v>
      </c>
      <c r="FI647" s="24" t="s">
        <v>444</v>
      </c>
      <c r="FJ647" t="s">
        <v>444</v>
      </c>
      <c r="FK647" t="s">
        <v>444</v>
      </c>
      <c r="FL647" s="24" t="s">
        <v>444</v>
      </c>
      <c r="FM647" s="24" t="s">
        <v>444</v>
      </c>
      <c r="FN647" t="s">
        <v>444</v>
      </c>
      <c r="FO647" t="s">
        <v>444</v>
      </c>
      <c r="FP647" s="24" t="s">
        <v>444</v>
      </c>
      <c r="FQ647" s="24" t="s">
        <v>444</v>
      </c>
      <c r="FR647" t="s">
        <v>444</v>
      </c>
      <c r="FS647" t="s">
        <v>444</v>
      </c>
      <c r="FT647" s="24" t="s">
        <v>444</v>
      </c>
      <c r="FU647" s="24" t="s">
        <v>444</v>
      </c>
      <c r="FV647" t="s">
        <v>444</v>
      </c>
      <c r="FW647" t="s">
        <v>444</v>
      </c>
      <c r="FX647" s="24" t="s">
        <v>444</v>
      </c>
      <c r="FY647" s="24" t="s">
        <v>444</v>
      </c>
      <c r="FZ647" t="s">
        <v>444</v>
      </c>
      <c r="GA647" t="s">
        <v>444</v>
      </c>
      <c r="GB647" s="24" t="s">
        <v>444</v>
      </c>
      <c r="GC647" s="24" t="s">
        <v>444</v>
      </c>
      <c r="GD647" t="s">
        <v>444</v>
      </c>
      <c r="GE647" t="s">
        <v>444</v>
      </c>
      <c r="GF647" s="24" t="s">
        <v>444</v>
      </c>
      <c r="GG647" s="24" t="s">
        <v>444</v>
      </c>
      <c r="GH647" t="s">
        <v>444</v>
      </c>
      <c r="GI647" s="24" t="s">
        <v>444</v>
      </c>
      <c r="GJ647" s="24" t="s">
        <v>444</v>
      </c>
      <c r="GK647" t="s">
        <v>444</v>
      </c>
      <c r="GL647" t="s">
        <v>444</v>
      </c>
      <c r="GM647" s="24" t="s">
        <v>444</v>
      </c>
      <c r="GN647" s="24" t="s">
        <v>444</v>
      </c>
      <c r="GO647" t="s">
        <v>444</v>
      </c>
      <c r="GP647" t="s">
        <v>444</v>
      </c>
      <c r="GQ647" s="24" t="s">
        <v>444</v>
      </c>
      <c r="GR647" s="24" t="s">
        <v>444</v>
      </c>
      <c r="GS647" t="s">
        <v>444</v>
      </c>
      <c r="GT647" t="s">
        <v>444</v>
      </c>
      <c r="GU647" s="24" t="s">
        <v>444</v>
      </c>
      <c r="GV647" s="24" t="s">
        <v>444</v>
      </c>
      <c r="GW647" t="s">
        <v>444</v>
      </c>
      <c r="GX647" t="s">
        <v>444</v>
      </c>
      <c r="GY647" s="24" t="s">
        <v>444</v>
      </c>
      <c r="GZ647" s="24" t="s">
        <v>444</v>
      </c>
      <c r="HA647" t="s">
        <v>444</v>
      </c>
      <c r="HB647" t="s">
        <v>444</v>
      </c>
      <c r="HC647" s="24" t="s">
        <v>444</v>
      </c>
      <c r="HD647" s="24" t="s">
        <v>444</v>
      </c>
      <c r="HE647" t="s">
        <v>444</v>
      </c>
      <c r="HF647" t="s">
        <v>444</v>
      </c>
      <c r="HG647" s="24" t="s">
        <v>444</v>
      </c>
      <c r="HH647" s="24" t="s">
        <v>444</v>
      </c>
      <c r="HI647" t="s">
        <v>444</v>
      </c>
      <c r="HJ647" t="s">
        <v>444</v>
      </c>
      <c r="HK647" s="24" t="s">
        <v>444</v>
      </c>
      <c r="HL647" s="24" t="s">
        <v>444</v>
      </c>
      <c r="HM647" t="s">
        <v>444</v>
      </c>
      <c r="HN647" t="s">
        <v>444</v>
      </c>
      <c r="HO647" s="24" t="s">
        <v>444</v>
      </c>
      <c r="HP647" s="24" t="s">
        <v>444</v>
      </c>
      <c r="HQ647" t="s">
        <v>444</v>
      </c>
      <c r="HR647" t="s">
        <v>444</v>
      </c>
      <c r="HS647" s="24" t="s">
        <v>444</v>
      </c>
      <c r="HT647" s="24" t="s">
        <v>444</v>
      </c>
      <c r="HU647" t="s">
        <v>444</v>
      </c>
      <c r="HV647" t="s">
        <v>444</v>
      </c>
      <c r="HW647" s="24" t="s">
        <v>444</v>
      </c>
      <c r="HX647" s="24" t="s">
        <v>444</v>
      </c>
      <c r="HY647" t="s">
        <v>444</v>
      </c>
      <c r="HZ647" t="s">
        <v>444</v>
      </c>
      <c r="IA647" t="s">
        <v>2955</v>
      </c>
      <c r="IB647" t="s">
        <v>2736</v>
      </c>
      <c r="IC647" t="s">
        <v>3098</v>
      </c>
      <c r="ID647" s="33" t="b" cm="1">
        <f t="array" ref="ID647">_xlfn.IFNA(MATCH($A$2,_xlfn.NUMBERVALUE(Table_Query_from_MF_DSNP62[[#This Row],[CL_GLACCT_DR1]:[CL_GLACCT_CR4]]),0),0)&gt;=1</f>
        <v>1</v>
      </c>
      <c r="IE647" s="33" t="b">
        <f>OR(Table_Query_from_MF_DSNP62[[#This Row],[Pair1]:[Pair25]])</f>
        <v>1</v>
      </c>
      <c r="IF647" s="33">
        <f>_xlfn.IFNA(MATCH(TRUE,Table_Query_from_MF_DSNP62[[#This Row],[Pair1]:[Pair25]],0),"none")</f>
        <v>1</v>
      </c>
      <c r="IG647" s="33" t="b">
        <f>AND($A$2&gt;=_xlfn.NUMBERVALUE(Table_Query_from_MF_DSNP62[[#This Row],[CL_GL_ACCT_FR1]]),$A$2&lt;=_xlfn.NUMBERVALUE(Table_Query_from_MF_DSNP62[[#This Row],[CL_GL_ACCT_TO1]]))</f>
        <v>1</v>
      </c>
      <c r="IH647" s="33" t="b">
        <f>AND($A$2&gt;=_xlfn.NUMBERVALUE(Table_Query_from_MF_DSNP62[[#This Row],[CL_GL_ACCT_FR2]]),$A$2&lt;=_xlfn.NUMBERVALUE(Table_Query_from_MF_DSNP62[[#This Row],[CL_GL_ACCT_TO2]]))</f>
        <v>1</v>
      </c>
      <c r="II647" s="33" t="b">
        <f>AND($A$2&gt;=_xlfn.NUMBERVALUE(Table_Query_from_MF_DSNP62[[#This Row],[CL_GL_ACCT_FR3]]),$A$2&lt;=_xlfn.NUMBERVALUE(Table_Query_from_MF_DSNP62[[#This Row],[CL_GL_ACCT_TO3]]))</f>
        <v>1</v>
      </c>
      <c r="IJ647" s="33" t="b">
        <f>AND($A$2&gt;=_xlfn.NUMBERVALUE(Table_Query_from_MF_DSNP62[[#This Row],[CL_GL_ACCT_FR4]]),$A$2&lt;=_xlfn.NUMBERVALUE(Table_Query_from_MF_DSNP62[[#This Row],[CL_GL_ACCT_TO4]]))</f>
        <v>1</v>
      </c>
      <c r="IK647" s="33" t="b">
        <f>AND($A$2&gt;=_xlfn.NUMBERVALUE(Table_Query_from_MF_DSNP62[[#This Row],[CL_GL_ACCT_FR5]]),$A$2&lt;=_xlfn.NUMBERVALUE(Table_Query_from_MF_DSNP62[[#This Row],[CL_GL_ACCT_TO5]]))</f>
        <v>1</v>
      </c>
      <c r="IL647" s="33" t="b">
        <f>AND($A$2&gt;=_xlfn.NUMBERVALUE(Table_Query_from_MF_DSNP62[[#This Row],[CL_GL_ACCT_FR6]]),$A$2&lt;=_xlfn.NUMBERVALUE(Table_Query_from_MF_DSNP62[[#This Row],[CL_GL_ACCT_TO6]]))</f>
        <v>1</v>
      </c>
      <c r="IM647" s="33" t="b">
        <f>AND($A$2&gt;=_xlfn.NUMBERVALUE(Table_Query_from_MF_DSNP62[[#This Row],[CL_GL_ACCT_FR7]]),$A$2&lt;=_xlfn.NUMBERVALUE(Table_Query_from_MF_DSNP62[[#This Row],[CL_GL_ACCT_TO7]]))</f>
        <v>1</v>
      </c>
      <c r="IN647" s="33" t="b">
        <f>AND($A$2&gt;=_xlfn.NUMBERVALUE(Table_Query_from_MF_DSNP62[[#This Row],[CL_GL_ACCT_FR8]]),$A$2&lt;=_xlfn.NUMBERVALUE(Table_Query_from_MF_DSNP62[[#This Row],[CL_GL_ACCT_TO8]]))</f>
        <v>1</v>
      </c>
      <c r="IO647" s="33" t="b">
        <f>AND($A$2&gt;=_xlfn.NUMBERVALUE(Table_Query_from_MF_DSNP62[[#This Row],[CL_GL_ACCT_FR9]]),$A$2&lt;=_xlfn.NUMBERVALUE(Table_Query_from_MF_DSNP62[[#This Row],[CL_GL_ACCT_TO9]]))</f>
        <v>1</v>
      </c>
      <c r="IP647" s="33" t="b">
        <f>AND($A$2&gt;=_xlfn.NUMBERVALUE(Table_Query_from_MF_DSNP62[[#This Row],[CL_GL_ACCT_FR10]]),$A$2&lt;=_xlfn.NUMBERVALUE(Table_Query_from_MF_DSNP62[[#This Row],[CL_GL_ACCT_TO10]]))</f>
        <v>1</v>
      </c>
      <c r="IQ647" s="33" t="b">
        <f>AND($A$2&gt;=_xlfn.NUMBERVALUE(Table_Query_from_MF_DSNP62[[#This Row],[CL_GL_ACCT_FR11]]),$A$2&lt;=_xlfn.NUMBERVALUE(Table_Query_from_MF_DSNP62[[#This Row],[CL_GL_ACCT_TO11]]))</f>
        <v>1</v>
      </c>
      <c r="IR647" s="33" t="b">
        <f>AND($A$2&gt;=_xlfn.NUMBERVALUE(Table_Query_from_MF_DSNP62[[#This Row],[CL_GL_ACCT_FR12]]),$A$2&lt;=_xlfn.NUMBERVALUE(Table_Query_from_MF_DSNP62[[#This Row],[CL_GL_ACCT_TO12]]))</f>
        <v>1</v>
      </c>
      <c r="IS647" s="33" t="b">
        <f>AND($A$2&gt;=_xlfn.NUMBERVALUE(Table_Query_from_MF_DSNP62[[#This Row],[CL_GL_ACCT_FR13]]),$A$2&lt;=_xlfn.NUMBERVALUE(Table_Query_from_MF_DSNP62[[#This Row],[CL_GL_ACCT_TO13]]))</f>
        <v>1</v>
      </c>
      <c r="IT647" s="33" t="b">
        <f>AND($A$2&gt;=_xlfn.NUMBERVALUE(Table_Query_from_MF_DSNP62[[#This Row],[CL_GL_ACCT_FR14]]),$A$2&lt;=_xlfn.NUMBERVALUE(Table_Query_from_MF_DSNP62[[#This Row],[CL_GL_ACCT_TO14]]))</f>
        <v>1</v>
      </c>
      <c r="IU647" s="33" t="b">
        <f>AND($A$2&gt;=_xlfn.NUMBERVALUE(Table_Query_from_MF_DSNP62[[#This Row],[CL_GL_ACCT_FR15]]),$A$2&lt;=_xlfn.NUMBERVALUE(Table_Query_from_MF_DSNP62[[#This Row],[CL_GL_ACCT_TO15]]))</f>
        <v>1</v>
      </c>
      <c r="IV647" s="33" t="b">
        <f>AND($A$2&gt;=_xlfn.NUMBERVALUE(Table_Query_from_MF_DSNP62[[#This Row],[CL_GL_ACCT_FR16]]),$A$2&lt;=_xlfn.NUMBERVALUE(Table_Query_from_MF_DSNP62[[#This Row],[CL_GL_ACCT_TO16]]))</f>
        <v>1</v>
      </c>
      <c r="IW647" s="33" t="b">
        <f>AND($A$2&gt;=_xlfn.NUMBERVALUE(Table_Query_from_MF_DSNP62[[#This Row],[CL_GL_ACCT_FR17]]),$A$2&lt;=_xlfn.NUMBERVALUE(Table_Query_from_MF_DSNP62[[#This Row],[CL_GL_ACCT_TO17]]))</f>
        <v>1</v>
      </c>
      <c r="IX647" s="33" t="b">
        <f>AND($A$2&gt;=_xlfn.NUMBERVALUE(Table_Query_from_MF_DSNP62[[#This Row],[CL_GL_ACCT_FR18]]),$A$2&lt;=_xlfn.NUMBERVALUE(Table_Query_from_MF_DSNP62[[#This Row],[CL_GL_ACCT_TO18]]))</f>
        <v>1</v>
      </c>
      <c r="IY647" s="33" t="b">
        <f>AND($A$2&gt;=_xlfn.NUMBERVALUE(Table_Query_from_MF_DSNP62[[#This Row],[CL_GL_ACCT_FR19]]),$A$2&lt;=_xlfn.NUMBERVALUE(Table_Query_from_MF_DSNP62[[#This Row],[CL_GL_ACCT_TO19]]))</f>
        <v>1</v>
      </c>
      <c r="IZ647" s="33" t="b">
        <f>AND($A$2&gt;=_xlfn.NUMBERVALUE(Table_Query_from_MF_DSNP62[[#This Row],[CL_GL_ACCT_FR20]]),$A$2&lt;=_xlfn.NUMBERVALUE(Table_Query_from_MF_DSNP62[[#This Row],[CL_GL_ACCT_TO20]]))</f>
        <v>1</v>
      </c>
      <c r="JA647" s="33" t="b">
        <f>AND($A$2&gt;=_xlfn.NUMBERVALUE(Table_Query_from_MF_DSNP62[[#This Row],[CL_GL_ACCT_FR21]]),$A$2&lt;=_xlfn.NUMBERVALUE(Table_Query_from_MF_DSNP62[[#This Row],[CL_GL_ACCT_TO21]]))</f>
        <v>1</v>
      </c>
      <c r="JB647" s="33" t="b">
        <f>AND($A$2&gt;=_xlfn.NUMBERVALUE(Table_Query_from_MF_DSNP62[[#This Row],[CL_GL_ACCT_FR22]]),$A$2&lt;=_xlfn.NUMBERVALUE(Table_Query_from_MF_DSNP62[[#This Row],[CL_GL_ACCT_TO22]]))</f>
        <v>1</v>
      </c>
      <c r="JC647" s="33" t="b">
        <f>AND($A$2&gt;=_xlfn.NUMBERVALUE(Table_Query_from_MF_DSNP62[[#This Row],[CL_GL_ACCT_FR23]]),$A$2&lt;=_xlfn.NUMBERVALUE(Table_Query_from_MF_DSNP62[[#This Row],[CL_GL_ACCT_TO23]]))</f>
        <v>1</v>
      </c>
      <c r="JD647" s="33" t="b">
        <f>AND($A$2&gt;=_xlfn.NUMBERVALUE(Table_Query_from_MF_DSNP62[[#This Row],[CL_GL_ACCT_FR24]]),$A$2&lt;=_xlfn.NUMBERVALUE(Table_Query_from_MF_DSNP62[[#This Row],[CL_GL_ACCT_TO24]]))</f>
        <v>1</v>
      </c>
      <c r="JE647" s="33" t="b">
        <f>AND($A$2&gt;=_xlfn.NUMBERVALUE(Table_Query_from_MF_DSNP62[[#This Row],[CL_GL_ACCT_FR25]]),$A$2&lt;=_xlfn.NUMBERVALUE(Table_Query_from_MF_DSNP62[[#This Row],[CL_GL_ACCT_TO25]]))</f>
        <v>1</v>
      </c>
      <c r="JF647" s="33" t="b">
        <f>OR(Table_Query_from_MF_DSNP62[[#This Row],[PairA]:[PairO]])</f>
        <v>1</v>
      </c>
      <c r="JG647" s="33">
        <f>_xlfn.IFNA(MATCH(TRUE,Table_Query_from_MF_DSNP62[[#This Row],[PairA]:[PairO]],0),"none")</f>
        <v>1</v>
      </c>
      <c r="JH647" s="33" t="b">
        <f>AND($B$2&gt;=_xlfn.NUMBERVALUE(Table_Query_from_MF_DSNP62[[#This Row],[CL_CMP_OBJ_FR1]]),$B$2&lt;=_xlfn.NUMBERVALUE(Table_Query_from_MF_DSNP62[[#This Row],[CL_CMP_OBJ_TO1]]))</f>
        <v>1</v>
      </c>
      <c r="JI647" s="33" t="b">
        <f>AND($B$2&gt;=_xlfn.NUMBERVALUE(Table_Query_from_MF_DSNP62[[#This Row],[CL_CMP_OBJ_FR2]]),$B$2&lt;=_xlfn.NUMBERVALUE(Table_Query_from_MF_DSNP62[[#This Row],[CL_CMP_OBJ_TO2]]))</f>
        <v>1</v>
      </c>
      <c r="JJ647" s="33" t="b">
        <f>AND($B$2&gt;=_xlfn.NUMBERVALUE(Table_Query_from_MF_DSNP62[[#This Row],[CL_CMP_OBJ_FR3]]),$B$2&lt;=_xlfn.NUMBERVALUE(Table_Query_from_MF_DSNP62[[#This Row],[CL_CMP_OBJ_TO3]]))</f>
        <v>1</v>
      </c>
      <c r="JK647" s="33" t="b">
        <f>AND($B$2&gt;=_xlfn.NUMBERVALUE(Table_Query_from_MF_DSNP62[[#This Row],[CL_CMP_OBJ_FR4]]),$B$2&lt;=_xlfn.NUMBERVALUE(Table_Query_from_MF_DSNP62[[#This Row],[CL_CMP_OBJ_TO4]]))</f>
        <v>1</v>
      </c>
      <c r="JL647" s="33" t="b">
        <f>AND($B$2&gt;=_xlfn.NUMBERVALUE(Table_Query_from_MF_DSNP62[[#This Row],[CL_CMP_OBJ_FR5]]),$B$2&lt;=_xlfn.NUMBERVALUE(Table_Query_from_MF_DSNP62[[#This Row],[CL_CMP_OBJ_TO5]]))</f>
        <v>1</v>
      </c>
      <c r="JM647" s="33" t="b">
        <f>AND($B$2&gt;=_xlfn.NUMBERVALUE(Table_Query_from_MF_DSNP62[[#This Row],[CL_CMP_OBJ_FR6]]),$B$2&lt;=_xlfn.NUMBERVALUE(Table_Query_from_MF_DSNP62[[#This Row],[CL_CMP_OBJ_TO6]]))</f>
        <v>1</v>
      </c>
      <c r="JN647" s="33" t="b">
        <f>AND($B$2&gt;=_xlfn.NUMBERVALUE(Table_Query_from_MF_DSNP62[[#This Row],[CL_CMP_OBJ_FR7]]),$B$2&lt;=_xlfn.NUMBERVALUE(Table_Query_from_MF_DSNP62[[#This Row],[CL_CMP_OBJ_TO7]]))</f>
        <v>1</v>
      </c>
      <c r="JO647" s="33" t="b">
        <f>AND($B$2&gt;=_xlfn.NUMBERVALUE(Table_Query_from_MF_DSNP62[[#This Row],[CL_CMP_OBJ_FR8]]),$B$2&lt;=_xlfn.NUMBERVALUE(Table_Query_from_MF_DSNP62[[#This Row],[CL_CMP_OBJ_TO8]]))</f>
        <v>1</v>
      </c>
      <c r="JP647" s="33" t="b">
        <f>AND($B$2&gt;=_xlfn.NUMBERVALUE(Table_Query_from_MF_DSNP62[[#This Row],[CL_CMP_OBJ_FR9]]),$B$2&lt;=_xlfn.NUMBERVALUE(Table_Query_from_MF_DSNP62[[#This Row],[CL_CMP_OBJ_TO9]]))</f>
        <v>1</v>
      </c>
      <c r="JQ647" s="33" t="b">
        <f>AND($B$2&gt;=_xlfn.NUMBERVALUE(Table_Query_from_MF_DSNP62[[#This Row],[CL_CMP_OBJ_FR10]]),$B$2&lt;=_xlfn.NUMBERVALUE(Table_Query_from_MF_DSNP62[[#This Row],[CL_CMP_OBJ_TO10]]))</f>
        <v>1</v>
      </c>
      <c r="JR647" s="33" t="b">
        <f>AND($B$2&gt;=_xlfn.NUMBERVALUE(Table_Query_from_MF_DSNP62[[#This Row],[CL_CMP_OBJ_FR11]]),$B$2&lt;=_xlfn.NUMBERVALUE(Table_Query_from_MF_DSNP62[[#This Row],[CL_CMP_OBJ_TO11]]))</f>
        <v>1</v>
      </c>
      <c r="JS647" s="33" t="b">
        <f>AND($B$2&gt;=_xlfn.NUMBERVALUE(Table_Query_from_MF_DSNP62[[#This Row],[CL_CMP_OBJ_FR12]]),$B$2&lt;=_xlfn.NUMBERVALUE(Table_Query_from_MF_DSNP62[[#This Row],[CL_CMP_OBJ_TO12]]))</f>
        <v>1</v>
      </c>
      <c r="JT647" s="33" t="b">
        <f>AND($B$2&gt;=_xlfn.NUMBERVALUE(Table_Query_from_MF_DSNP62[[#This Row],[CL_CMP_OBJ_FR13]]),$B$2&lt;=_xlfn.NUMBERVALUE(Table_Query_from_MF_DSNP62[[#This Row],[CL_CMP_OBJ_TO13]]))</f>
        <v>1</v>
      </c>
      <c r="JU647" s="33" t="b">
        <f>AND($B$2&gt;=_xlfn.NUMBERVALUE(Table_Query_from_MF_DSNP62[[#This Row],[CL_CMP_OBJ_FR14]]),$B$2&lt;=_xlfn.NUMBERVALUE(Table_Query_from_MF_DSNP62[[#This Row],[CL_CMP_OBJ_TO14]]))</f>
        <v>1</v>
      </c>
      <c r="JV647" s="33" t="b">
        <f>AND($B$2&gt;=_xlfn.NUMBERVALUE(Table_Query_from_MF_DSNP62[[#This Row],[CL_CMP_OBJ_FR15]]),$B$2&lt;=_xlfn.NUMBERVALUE(Table_Query_from_MF_DSNP62[[#This Row],[CL_CMP_OBJ_TO15]]))</f>
        <v>1</v>
      </c>
    </row>
    <row r="648" spans="1:282" x14ac:dyDescent="0.25">
      <c r="A648" t="b">
        <f>OR(,Table_Query_from_MF_DSNP62[[#This Row],[Desired GL included as "hard-coded" GL?]],Table_Query_from_MF_DSNP62[[#This Row],[Desired GL included as "Open GL"?]])</f>
        <v>1</v>
      </c>
      <c r="B648" t="b">
        <f>Table_Query_from_MF_DSNP62[[#This Row],[Desired CObj included as "Open CObj"?]]</f>
        <v>1</v>
      </c>
      <c r="C648" t="s">
        <v>912</v>
      </c>
      <c r="D648" t="s">
        <v>2426</v>
      </c>
      <c r="E648" t="s">
        <v>8</v>
      </c>
      <c r="F648" s="24" t="s">
        <v>47</v>
      </c>
      <c r="G648" t="s">
        <v>13</v>
      </c>
      <c r="H648" s="24" t="s">
        <v>444</v>
      </c>
      <c r="I648" t="s">
        <v>444</v>
      </c>
      <c r="J648" s="24" t="s">
        <v>444</v>
      </c>
      <c r="K648" t="s">
        <v>444</v>
      </c>
      <c r="L648" s="24" t="s">
        <v>444</v>
      </c>
      <c r="M648" t="s">
        <v>444</v>
      </c>
      <c r="N648" t="s">
        <v>444</v>
      </c>
      <c r="O648" t="s">
        <v>444</v>
      </c>
      <c r="P648" t="s">
        <v>444</v>
      </c>
      <c r="Q648" t="s">
        <v>15</v>
      </c>
      <c r="R648" t="s">
        <v>444</v>
      </c>
      <c r="S648" t="s">
        <v>442</v>
      </c>
      <c r="T648" t="s">
        <v>447</v>
      </c>
      <c r="U648" t="s">
        <v>444</v>
      </c>
      <c r="V648" t="s">
        <v>444</v>
      </c>
      <c r="W648" t="s">
        <v>442</v>
      </c>
      <c r="X648" t="s">
        <v>442</v>
      </c>
      <c r="Y648" t="s">
        <v>444</v>
      </c>
      <c r="Z648" t="s">
        <v>442</v>
      </c>
      <c r="AA648" t="s">
        <v>442</v>
      </c>
      <c r="AB648" t="s">
        <v>442</v>
      </c>
      <c r="AC648" t="s">
        <v>444</v>
      </c>
      <c r="AD648" t="s">
        <v>444</v>
      </c>
      <c r="AE648" t="s">
        <v>444</v>
      </c>
      <c r="AF648" t="s">
        <v>444</v>
      </c>
      <c r="AG648" t="s">
        <v>442</v>
      </c>
      <c r="AH648" t="s">
        <v>447</v>
      </c>
      <c r="AI648" t="s">
        <v>447</v>
      </c>
      <c r="AJ648" t="s">
        <v>442</v>
      </c>
      <c r="AK648" t="s">
        <v>444</v>
      </c>
      <c r="AL648" t="s">
        <v>444</v>
      </c>
      <c r="AM648" t="s">
        <v>444</v>
      </c>
      <c r="AN648" t="s">
        <v>444</v>
      </c>
      <c r="AO648" t="s">
        <v>444</v>
      </c>
      <c r="AP648" t="s">
        <v>442</v>
      </c>
      <c r="AQ648" t="s">
        <v>282</v>
      </c>
      <c r="AR648" t="s">
        <v>1451</v>
      </c>
      <c r="AS648" t="s">
        <v>162</v>
      </c>
      <c r="AT648" t="s">
        <v>10</v>
      </c>
      <c r="AU648" t="s">
        <v>444</v>
      </c>
      <c r="AV648" t="s">
        <v>442</v>
      </c>
      <c r="AW648" t="s">
        <v>444</v>
      </c>
      <c r="AX648" t="s">
        <v>444</v>
      </c>
      <c r="AY648" t="s">
        <v>444</v>
      </c>
      <c r="AZ648" t="s">
        <v>7</v>
      </c>
      <c r="BA648" t="s">
        <v>478</v>
      </c>
      <c r="BB648" t="s">
        <v>444</v>
      </c>
      <c r="BC648" t="s">
        <v>444</v>
      </c>
      <c r="BD648" t="s">
        <v>1359</v>
      </c>
      <c r="BE648" t="s">
        <v>2427</v>
      </c>
      <c r="BF648" t="s">
        <v>740</v>
      </c>
      <c r="BG648" t="s">
        <v>444</v>
      </c>
      <c r="BH648" t="s">
        <v>444</v>
      </c>
      <c r="BI648" t="s">
        <v>444</v>
      </c>
      <c r="BJ648" t="s">
        <v>444</v>
      </c>
      <c r="BK648" t="s">
        <v>444</v>
      </c>
      <c r="BL648" t="s">
        <v>444</v>
      </c>
      <c r="BM648" t="s">
        <v>444</v>
      </c>
      <c r="BN648" t="s">
        <v>444</v>
      </c>
      <c r="BO648" t="s">
        <v>444</v>
      </c>
      <c r="BP648" t="s">
        <v>444</v>
      </c>
      <c r="BQ648" t="s">
        <v>444</v>
      </c>
      <c r="BR648" t="s">
        <v>444</v>
      </c>
      <c r="BS648" t="s">
        <v>444</v>
      </c>
      <c r="BT648" t="s">
        <v>444</v>
      </c>
      <c r="BU648" t="s">
        <v>444</v>
      </c>
      <c r="BV648" t="s">
        <v>444</v>
      </c>
      <c r="BW648" t="s">
        <v>444</v>
      </c>
      <c r="BX648" t="s">
        <v>444</v>
      </c>
      <c r="BY648" t="s">
        <v>444</v>
      </c>
      <c r="BZ648" t="s">
        <v>444</v>
      </c>
      <c r="CA648" t="s">
        <v>444</v>
      </c>
      <c r="CB648" t="s">
        <v>444</v>
      </c>
      <c r="CC648" t="s">
        <v>740</v>
      </c>
      <c r="CD648" t="s">
        <v>843</v>
      </c>
      <c r="CE648" t="s">
        <v>444</v>
      </c>
      <c r="CF648" t="s">
        <v>444</v>
      </c>
      <c r="CG648" t="s">
        <v>444</v>
      </c>
      <c r="CH648" t="s">
        <v>444</v>
      </c>
      <c r="CI648" t="s">
        <v>444</v>
      </c>
      <c r="CJ648" t="s">
        <v>444</v>
      </c>
      <c r="CK648" t="s">
        <v>444</v>
      </c>
      <c r="CL648" t="s">
        <v>444</v>
      </c>
      <c r="CM648" t="s">
        <v>444</v>
      </c>
      <c r="CN648" t="s">
        <v>444</v>
      </c>
      <c r="CO648" t="s">
        <v>444</v>
      </c>
      <c r="CP648" t="s">
        <v>444</v>
      </c>
      <c r="CQ648" t="s">
        <v>444</v>
      </c>
      <c r="CR648" t="s">
        <v>444</v>
      </c>
      <c r="CS648" t="s">
        <v>444</v>
      </c>
      <c r="CT648" t="s">
        <v>444</v>
      </c>
      <c r="CU648" t="s">
        <v>7</v>
      </c>
      <c r="CV648" t="s">
        <v>2949</v>
      </c>
      <c r="CW648" t="s">
        <v>2736</v>
      </c>
      <c r="CX648" t="s">
        <v>2956</v>
      </c>
      <c r="CY648" t="s">
        <v>1370</v>
      </c>
      <c r="CZ648" t="s">
        <v>1371</v>
      </c>
      <c r="DA648" t="s">
        <v>444</v>
      </c>
      <c r="DB648" t="s">
        <v>444</v>
      </c>
      <c r="DC648" t="s">
        <v>444</v>
      </c>
      <c r="DD648" t="s">
        <v>444</v>
      </c>
      <c r="DE648" t="s">
        <v>444</v>
      </c>
      <c r="DF648" t="s">
        <v>444</v>
      </c>
      <c r="DG648" t="s">
        <v>444</v>
      </c>
      <c r="DH648" t="s">
        <v>444</v>
      </c>
      <c r="DI648" t="s">
        <v>529</v>
      </c>
      <c r="DJ648" t="s">
        <v>1440</v>
      </c>
      <c r="DK648" t="s">
        <v>282</v>
      </c>
      <c r="DL648" t="s">
        <v>444</v>
      </c>
      <c r="DM648" t="s">
        <v>444</v>
      </c>
      <c r="DN648" t="s">
        <v>444</v>
      </c>
      <c r="DO648" t="s">
        <v>444</v>
      </c>
      <c r="DP648" t="s">
        <v>444</v>
      </c>
      <c r="DQ648" t="s">
        <v>444</v>
      </c>
      <c r="DR648" t="s">
        <v>444</v>
      </c>
      <c r="DS648" t="s">
        <v>444</v>
      </c>
      <c r="DT648" s="24" t="s">
        <v>444</v>
      </c>
      <c r="DU648" s="24" t="s">
        <v>444</v>
      </c>
      <c r="DV648" t="s">
        <v>444</v>
      </c>
      <c r="DW648" t="s">
        <v>444</v>
      </c>
      <c r="DX648" s="24" t="s">
        <v>444</v>
      </c>
      <c r="DY648" s="24" t="s">
        <v>444</v>
      </c>
      <c r="DZ648" t="s">
        <v>444</v>
      </c>
      <c r="EA648" t="s">
        <v>444</v>
      </c>
      <c r="EB648" s="24" t="s">
        <v>444</v>
      </c>
      <c r="EC648" s="24" t="s">
        <v>444</v>
      </c>
      <c r="ED648" t="s">
        <v>444</v>
      </c>
      <c r="EE648" t="s">
        <v>444</v>
      </c>
      <c r="EF648" s="24" t="s">
        <v>444</v>
      </c>
      <c r="EG648" s="24" t="s">
        <v>444</v>
      </c>
      <c r="EH648" t="s">
        <v>444</v>
      </c>
      <c r="EI648" t="s">
        <v>444</v>
      </c>
      <c r="EJ648" s="24" t="s">
        <v>444</v>
      </c>
      <c r="EK648" s="24" t="s">
        <v>444</v>
      </c>
      <c r="EL648" t="s">
        <v>444</v>
      </c>
      <c r="EM648" t="s">
        <v>444</v>
      </c>
      <c r="EN648" s="24" t="s">
        <v>444</v>
      </c>
      <c r="EO648" s="24" t="s">
        <v>444</v>
      </c>
      <c r="EP648" t="s">
        <v>444</v>
      </c>
      <c r="EQ648" t="s">
        <v>444</v>
      </c>
      <c r="ER648" s="24" t="s">
        <v>444</v>
      </c>
      <c r="ES648" s="24" t="s">
        <v>444</v>
      </c>
      <c r="ET648" t="s">
        <v>444</v>
      </c>
      <c r="EU648" t="s">
        <v>444</v>
      </c>
      <c r="EV648" s="24" t="s">
        <v>444</v>
      </c>
      <c r="EW648" s="24" t="s">
        <v>444</v>
      </c>
      <c r="EX648" t="s">
        <v>444</v>
      </c>
      <c r="EY648" t="s">
        <v>444</v>
      </c>
      <c r="EZ648" s="24" t="s">
        <v>444</v>
      </c>
      <c r="FA648" s="24" t="s">
        <v>444</v>
      </c>
      <c r="FB648" t="s">
        <v>444</v>
      </c>
      <c r="FC648" t="s">
        <v>444</v>
      </c>
      <c r="FD648" s="24" t="s">
        <v>444</v>
      </c>
      <c r="FE648" s="24" t="s">
        <v>444</v>
      </c>
      <c r="FF648" t="s">
        <v>444</v>
      </c>
      <c r="FG648" t="s">
        <v>444</v>
      </c>
      <c r="FH648" s="24" t="s">
        <v>444</v>
      </c>
      <c r="FI648" s="24" t="s">
        <v>444</v>
      </c>
      <c r="FJ648" t="s">
        <v>444</v>
      </c>
      <c r="FK648" t="s">
        <v>444</v>
      </c>
      <c r="FL648" s="24" t="s">
        <v>444</v>
      </c>
      <c r="FM648" s="24" t="s">
        <v>444</v>
      </c>
      <c r="FN648" t="s">
        <v>444</v>
      </c>
      <c r="FO648" t="s">
        <v>444</v>
      </c>
      <c r="FP648" s="24" t="s">
        <v>444</v>
      </c>
      <c r="FQ648" s="24" t="s">
        <v>444</v>
      </c>
      <c r="FR648" t="s">
        <v>444</v>
      </c>
      <c r="FS648" t="s">
        <v>444</v>
      </c>
      <c r="FT648" s="24" t="s">
        <v>444</v>
      </c>
      <c r="FU648" s="24" t="s">
        <v>444</v>
      </c>
      <c r="FV648" t="s">
        <v>444</v>
      </c>
      <c r="FW648" t="s">
        <v>444</v>
      </c>
      <c r="FX648" s="24" t="s">
        <v>444</v>
      </c>
      <c r="FY648" s="24" t="s">
        <v>444</v>
      </c>
      <c r="FZ648" t="s">
        <v>444</v>
      </c>
      <c r="GA648" t="s">
        <v>444</v>
      </c>
      <c r="GB648" s="24" t="s">
        <v>444</v>
      </c>
      <c r="GC648" s="24" t="s">
        <v>444</v>
      </c>
      <c r="GD648" t="s">
        <v>444</v>
      </c>
      <c r="GE648" t="s">
        <v>444</v>
      </c>
      <c r="GF648" s="24" t="s">
        <v>444</v>
      </c>
      <c r="GG648" s="24" t="s">
        <v>444</v>
      </c>
      <c r="GH648" t="s">
        <v>444</v>
      </c>
      <c r="GI648" s="24" t="s">
        <v>444</v>
      </c>
      <c r="GJ648" s="24" t="s">
        <v>444</v>
      </c>
      <c r="GK648" t="s">
        <v>444</v>
      </c>
      <c r="GL648" t="s">
        <v>444</v>
      </c>
      <c r="GM648" s="24" t="s">
        <v>444</v>
      </c>
      <c r="GN648" s="24" t="s">
        <v>444</v>
      </c>
      <c r="GO648" t="s">
        <v>444</v>
      </c>
      <c r="GP648" t="s">
        <v>444</v>
      </c>
      <c r="GQ648" s="24" t="s">
        <v>444</v>
      </c>
      <c r="GR648" s="24" t="s">
        <v>444</v>
      </c>
      <c r="GS648" t="s">
        <v>444</v>
      </c>
      <c r="GT648" t="s">
        <v>444</v>
      </c>
      <c r="GU648" s="24" t="s">
        <v>444</v>
      </c>
      <c r="GV648" s="24" t="s">
        <v>444</v>
      </c>
      <c r="GW648" t="s">
        <v>444</v>
      </c>
      <c r="GX648" t="s">
        <v>444</v>
      </c>
      <c r="GY648" s="24" t="s">
        <v>444</v>
      </c>
      <c r="GZ648" s="24" t="s">
        <v>444</v>
      </c>
      <c r="HA648" t="s">
        <v>444</v>
      </c>
      <c r="HB648" t="s">
        <v>444</v>
      </c>
      <c r="HC648" s="24" t="s">
        <v>444</v>
      </c>
      <c r="HD648" s="24" t="s">
        <v>444</v>
      </c>
      <c r="HE648" t="s">
        <v>444</v>
      </c>
      <c r="HF648" t="s">
        <v>444</v>
      </c>
      <c r="HG648" s="24" t="s">
        <v>444</v>
      </c>
      <c r="HH648" s="24" t="s">
        <v>444</v>
      </c>
      <c r="HI648" t="s">
        <v>444</v>
      </c>
      <c r="HJ648" t="s">
        <v>444</v>
      </c>
      <c r="HK648" s="24" t="s">
        <v>444</v>
      </c>
      <c r="HL648" s="24" t="s">
        <v>444</v>
      </c>
      <c r="HM648" t="s">
        <v>444</v>
      </c>
      <c r="HN648" t="s">
        <v>444</v>
      </c>
      <c r="HO648" s="24" t="s">
        <v>444</v>
      </c>
      <c r="HP648" s="24" t="s">
        <v>444</v>
      </c>
      <c r="HQ648" t="s">
        <v>444</v>
      </c>
      <c r="HR648" t="s">
        <v>444</v>
      </c>
      <c r="HS648" s="24" t="s">
        <v>444</v>
      </c>
      <c r="HT648" s="24" t="s">
        <v>444</v>
      </c>
      <c r="HU648" t="s">
        <v>444</v>
      </c>
      <c r="HV648" t="s">
        <v>444</v>
      </c>
      <c r="HW648" s="24" t="s">
        <v>444</v>
      </c>
      <c r="HX648" s="24" t="s">
        <v>444</v>
      </c>
      <c r="HY648" t="s">
        <v>444</v>
      </c>
      <c r="HZ648" t="s">
        <v>444</v>
      </c>
      <c r="IA648" t="s">
        <v>2949</v>
      </c>
      <c r="IB648" t="s">
        <v>2736</v>
      </c>
      <c r="IC648" t="s">
        <v>3041</v>
      </c>
      <c r="ID648" s="33" t="b" cm="1">
        <f t="array" ref="ID648">_xlfn.IFNA(MATCH($A$2,_xlfn.NUMBERVALUE(Table_Query_from_MF_DSNP62[[#This Row],[CL_GLACCT_DR1]:[CL_GLACCT_CR4]]),0),0)&gt;=1</f>
        <v>1</v>
      </c>
      <c r="IE648" s="33" t="b">
        <f>OR(Table_Query_from_MF_DSNP62[[#This Row],[Pair1]:[Pair25]])</f>
        <v>1</v>
      </c>
      <c r="IF648" s="33">
        <f>_xlfn.IFNA(MATCH(TRUE,Table_Query_from_MF_DSNP62[[#This Row],[Pair1]:[Pair25]],0),"none")</f>
        <v>1</v>
      </c>
      <c r="IG648" s="33" t="b">
        <f>AND($A$2&gt;=_xlfn.NUMBERVALUE(Table_Query_from_MF_DSNP62[[#This Row],[CL_GL_ACCT_FR1]]),$A$2&lt;=_xlfn.NUMBERVALUE(Table_Query_from_MF_DSNP62[[#This Row],[CL_GL_ACCT_TO1]]))</f>
        <v>1</v>
      </c>
      <c r="IH648" s="33" t="b">
        <f>AND($A$2&gt;=_xlfn.NUMBERVALUE(Table_Query_from_MF_DSNP62[[#This Row],[CL_GL_ACCT_FR2]]),$A$2&lt;=_xlfn.NUMBERVALUE(Table_Query_from_MF_DSNP62[[#This Row],[CL_GL_ACCT_TO2]]))</f>
        <v>1</v>
      </c>
      <c r="II648" s="33" t="b">
        <f>AND($A$2&gt;=_xlfn.NUMBERVALUE(Table_Query_from_MF_DSNP62[[#This Row],[CL_GL_ACCT_FR3]]),$A$2&lt;=_xlfn.NUMBERVALUE(Table_Query_from_MF_DSNP62[[#This Row],[CL_GL_ACCT_TO3]]))</f>
        <v>1</v>
      </c>
      <c r="IJ648" s="33" t="b">
        <f>AND($A$2&gt;=_xlfn.NUMBERVALUE(Table_Query_from_MF_DSNP62[[#This Row],[CL_GL_ACCT_FR4]]),$A$2&lt;=_xlfn.NUMBERVALUE(Table_Query_from_MF_DSNP62[[#This Row],[CL_GL_ACCT_TO4]]))</f>
        <v>1</v>
      </c>
      <c r="IK648" s="33" t="b">
        <f>AND($A$2&gt;=_xlfn.NUMBERVALUE(Table_Query_from_MF_DSNP62[[#This Row],[CL_GL_ACCT_FR5]]),$A$2&lt;=_xlfn.NUMBERVALUE(Table_Query_from_MF_DSNP62[[#This Row],[CL_GL_ACCT_TO5]]))</f>
        <v>1</v>
      </c>
      <c r="IL648" s="33" t="b">
        <f>AND($A$2&gt;=_xlfn.NUMBERVALUE(Table_Query_from_MF_DSNP62[[#This Row],[CL_GL_ACCT_FR6]]),$A$2&lt;=_xlfn.NUMBERVALUE(Table_Query_from_MF_DSNP62[[#This Row],[CL_GL_ACCT_TO6]]))</f>
        <v>1</v>
      </c>
      <c r="IM648" s="33" t="b">
        <f>AND($A$2&gt;=_xlfn.NUMBERVALUE(Table_Query_from_MF_DSNP62[[#This Row],[CL_GL_ACCT_FR7]]),$A$2&lt;=_xlfn.NUMBERVALUE(Table_Query_from_MF_DSNP62[[#This Row],[CL_GL_ACCT_TO7]]))</f>
        <v>1</v>
      </c>
      <c r="IN648" s="33" t="b">
        <f>AND($A$2&gt;=_xlfn.NUMBERVALUE(Table_Query_from_MF_DSNP62[[#This Row],[CL_GL_ACCT_FR8]]),$A$2&lt;=_xlfn.NUMBERVALUE(Table_Query_from_MF_DSNP62[[#This Row],[CL_GL_ACCT_TO8]]))</f>
        <v>1</v>
      </c>
      <c r="IO648" s="33" t="b">
        <f>AND($A$2&gt;=_xlfn.NUMBERVALUE(Table_Query_from_MF_DSNP62[[#This Row],[CL_GL_ACCT_FR9]]),$A$2&lt;=_xlfn.NUMBERVALUE(Table_Query_from_MF_DSNP62[[#This Row],[CL_GL_ACCT_TO9]]))</f>
        <v>1</v>
      </c>
      <c r="IP648" s="33" t="b">
        <f>AND($A$2&gt;=_xlfn.NUMBERVALUE(Table_Query_from_MF_DSNP62[[#This Row],[CL_GL_ACCT_FR10]]),$A$2&lt;=_xlfn.NUMBERVALUE(Table_Query_from_MF_DSNP62[[#This Row],[CL_GL_ACCT_TO10]]))</f>
        <v>1</v>
      </c>
      <c r="IQ648" s="33" t="b">
        <f>AND($A$2&gt;=_xlfn.NUMBERVALUE(Table_Query_from_MF_DSNP62[[#This Row],[CL_GL_ACCT_FR11]]),$A$2&lt;=_xlfn.NUMBERVALUE(Table_Query_from_MF_DSNP62[[#This Row],[CL_GL_ACCT_TO11]]))</f>
        <v>1</v>
      </c>
      <c r="IR648" s="33" t="b">
        <f>AND($A$2&gt;=_xlfn.NUMBERVALUE(Table_Query_from_MF_DSNP62[[#This Row],[CL_GL_ACCT_FR12]]),$A$2&lt;=_xlfn.NUMBERVALUE(Table_Query_from_MF_DSNP62[[#This Row],[CL_GL_ACCT_TO12]]))</f>
        <v>1</v>
      </c>
      <c r="IS648" s="33" t="b">
        <f>AND($A$2&gt;=_xlfn.NUMBERVALUE(Table_Query_from_MF_DSNP62[[#This Row],[CL_GL_ACCT_FR13]]),$A$2&lt;=_xlfn.NUMBERVALUE(Table_Query_from_MF_DSNP62[[#This Row],[CL_GL_ACCT_TO13]]))</f>
        <v>1</v>
      </c>
      <c r="IT648" s="33" t="b">
        <f>AND($A$2&gt;=_xlfn.NUMBERVALUE(Table_Query_from_MF_DSNP62[[#This Row],[CL_GL_ACCT_FR14]]),$A$2&lt;=_xlfn.NUMBERVALUE(Table_Query_from_MF_DSNP62[[#This Row],[CL_GL_ACCT_TO14]]))</f>
        <v>1</v>
      </c>
      <c r="IU648" s="33" t="b">
        <f>AND($A$2&gt;=_xlfn.NUMBERVALUE(Table_Query_from_MF_DSNP62[[#This Row],[CL_GL_ACCT_FR15]]),$A$2&lt;=_xlfn.NUMBERVALUE(Table_Query_from_MF_DSNP62[[#This Row],[CL_GL_ACCT_TO15]]))</f>
        <v>1</v>
      </c>
      <c r="IV648" s="33" t="b">
        <f>AND($A$2&gt;=_xlfn.NUMBERVALUE(Table_Query_from_MF_DSNP62[[#This Row],[CL_GL_ACCT_FR16]]),$A$2&lt;=_xlfn.NUMBERVALUE(Table_Query_from_MF_DSNP62[[#This Row],[CL_GL_ACCT_TO16]]))</f>
        <v>1</v>
      </c>
      <c r="IW648" s="33" t="b">
        <f>AND($A$2&gt;=_xlfn.NUMBERVALUE(Table_Query_from_MF_DSNP62[[#This Row],[CL_GL_ACCT_FR17]]),$A$2&lt;=_xlfn.NUMBERVALUE(Table_Query_from_MF_DSNP62[[#This Row],[CL_GL_ACCT_TO17]]))</f>
        <v>1</v>
      </c>
      <c r="IX648" s="33" t="b">
        <f>AND($A$2&gt;=_xlfn.NUMBERVALUE(Table_Query_from_MF_DSNP62[[#This Row],[CL_GL_ACCT_FR18]]),$A$2&lt;=_xlfn.NUMBERVALUE(Table_Query_from_MF_DSNP62[[#This Row],[CL_GL_ACCT_TO18]]))</f>
        <v>1</v>
      </c>
      <c r="IY648" s="33" t="b">
        <f>AND($A$2&gt;=_xlfn.NUMBERVALUE(Table_Query_from_MF_DSNP62[[#This Row],[CL_GL_ACCT_FR19]]),$A$2&lt;=_xlfn.NUMBERVALUE(Table_Query_from_MF_DSNP62[[#This Row],[CL_GL_ACCT_TO19]]))</f>
        <v>1</v>
      </c>
      <c r="IZ648" s="33" t="b">
        <f>AND($A$2&gt;=_xlfn.NUMBERVALUE(Table_Query_from_MF_DSNP62[[#This Row],[CL_GL_ACCT_FR20]]),$A$2&lt;=_xlfn.NUMBERVALUE(Table_Query_from_MF_DSNP62[[#This Row],[CL_GL_ACCT_TO20]]))</f>
        <v>1</v>
      </c>
      <c r="JA648" s="33" t="b">
        <f>AND($A$2&gt;=_xlfn.NUMBERVALUE(Table_Query_from_MF_DSNP62[[#This Row],[CL_GL_ACCT_FR21]]),$A$2&lt;=_xlfn.NUMBERVALUE(Table_Query_from_MF_DSNP62[[#This Row],[CL_GL_ACCT_TO21]]))</f>
        <v>1</v>
      </c>
      <c r="JB648" s="33" t="b">
        <f>AND($A$2&gt;=_xlfn.NUMBERVALUE(Table_Query_from_MF_DSNP62[[#This Row],[CL_GL_ACCT_FR22]]),$A$2&lt;=_xlfn.NUMBERVALUE(Table_Query_from_MF_DSNP62[[#This Row],[CL_GL_ACCT_TO22]]))</f>
        <v>1</v>
      </c>
      <c r="JC648" s="33" t="b">
        <f>AND($A$2&gt;=_xlfn.NUMBERVALUE(Table_Query_from_MF_DSNP62[[#This Row],[CL_GL_ACCT_FR23]]),$A$2&lt;=_xlfn.NUMBERVALUE(Table_Query_from_MF_DSNP62[[#This Row],[CL_GL_ACCT_TO23]]))</f>
        <v>1</v>
      </c>
      <c r="JD648" s="33" t="b">
        <f>AND($A$2&gt;=_xlfn.NUMBERVALUE(Table_Query_from_MF_DSNP62[[#This Row],[CL_GL_ACCT_FR24]]),$A$2&lt;=_xlfn.NUMBERVALUE(Table_Query_from_MF_DSNP62[[#This Row],[CL_GL_ACCT_TO24]]))</f>
        <v>1</v>
      </c>
      <c r="JE648" s="33" t="b">
        <f>AND($A$2&gt;=_xlfn.NUMBERVALUE(Table_Query_from_MF_DSNP62[[#This Row],[CL_GL_ACCT_FR25]]),$A$2&lt;=_xlfn.NUMBERVALUE(Table_Query_from_MF_DSNP62[[#This Row],[CL_GL_ACCT_TO25]]))</f>
        <v>1</v>
      </c>
      <c r="JF648" s="33" t="b">
        <f>OR(Table_Query_from_MF_DSNP62[[#This Row],[PairA]:[PairO]])</f>
        <v>1</v>
      </c>
      <c r="JG648" s="33">
        <f>_xlfn.IFNA(MATCH(TRUE,Table_Query_from_MF_DSNP62[[#This Row],[PairA]:[PairO]],0),"none")</f>
        <v>1</v>
      </c>
      <c r="JH648" s="33" t="b">
        <f>AND($B$2&gt;=_xlfn.NUMBERVALUE(Table_Query_from_MF_DSNP62[[#This Row],[CL_CMP_OBJ_FR1]]),$B$2&lt;=_xlfn.NUMBERVALUE(Table_Query_from_MF_DSNP62[[#This Row],[CL_CMP_OBJ_TO1]]))</f>
        <v>1</v>
      </c>
      <c r="JI648" s="33" t="b">
        <f>AND($B$2&gt;=_xlfn.NUMBERVALUE(Table_Query_from_MF_DSNP62[[#This Row],[CL_CMP_OBJ_FR2]]),$B$2&lt;=_xlfn.NUMBERVALUE(Table_Query_from_MF_DSNP62[[#This Row],[CL_CMP_OBJ_TO2]]))</f>
        <v>1</v>
      </c>
      <c r="JJ648" s="33" t="b">
        <f>AND($B$2&gt;=_xlfn.NUMBERVALUE(Table_Query_from_MF_DSNP62[[#This Row],[CL_CMP_OBJ_FR3]]),$B$2&lt;=_xlfn.NUMBERVALUE(Table_Query_from_MF_DSNP62[[#This Row],[CL_CMP_OBJ_TO3]]))</f>
        <v>1</v>
      </c>
      <c r="JK648" s="33" t="b">
        <f>AND($B$2&gt;=_xlfn.NUMBERVALUE(Table_Query_from_MF_DSNP62[[#This Row],[CL_CMP_OBJ_FR4]]),$B$2&lt;=_xlfn.NUMBERVALUE(Table_Query_from_MF_DSNP62[[#This Row],[CL_CMP_OBJ_TO4]]))</f>
        <v>1</v>
      </c>
      <c r="JL648" s="33" t="b">
        <f>AND($B$2&gt;=_xlfn.NUMBERVALUE(Table_Query_from_MF_DSNP62[[#This Row],[CL_CMP_OBJ_FR5]]),$B$2&lt;=_xlfn.NUMBERVALUE(Table_Query_from_MF_DSNP62[[#This Row],[CL_CMP_OBJ_TO5]]))</f>
        <v>1</v>
      </c>
      <c r="JM648" s="33" t="b">
        <f>AND($B$2&gt;=_xlfn.NUMBERVALUE(Table_Query_from_MF_DSNP62[[#This Row],[CL_CMP_OBJ_FR6]]),$B$2&lt;=_xlfn.NUMBERVALUE(Table_Query_from_MF_DSNP62[[#This Row],[CL_CMP_OBJ_TO6]]))</f>
        <v>1</v>
      </c>
      <c r="JN648" s="33" t="b">
        <f>AND($B$2&gt;=_xlfn.NUMBERVALUE(Table_Query_from_MF_DSNP62[[#This Row],[CL_CMP_OBJ_FR7]]),$B$2&lt;=_xlfn.NUMBERVALUE(Table_Query_from_MF_DSNP62[[#This Row],[CL_CMP_OBJ_TO7]]))</f>
        <v>1</v>
      </c>
      <c r="JO648" s="33" t="b">
        <f>AND($B$2&gt;=_xlfn.NUMBERVALUE(Table_Query_from_MF_DSNP62[[#This Row],[CL_CMP_OBJ_FR8]]),$B$2&lt;=_xlfn.NUMBERVALUE(Table_Query_from_MF_DSNP62[[#This Row],[CL_CMP_OBJ_TO8]]))</f>
        <v>1</v>
      </c>
      <c r="JP648" s="33" t="b">
        <f>AND($B$2&gt;=_xlfn.NUMBERVALUE(Table_Query_from_MF_DSNP62[[#This Row],[CL_CMP_OBJ_FR9]]),$B$2&lt;=_xlfn.NUMBERVALUE(Table_Query_from_MF_DSNP62[[#This Row],[CL_CMP_OBJ_TO9]]))</f>
        <v>1</v>
      </c>
      <c r="JQ648" s="33" t="b">
        <f>AND($B$2&gt;=_xlfn.NUMBERVALUE(Table_Query_from_MF_DSNP62[[#This Row],[CL_CMP_OBJ_FR10]]),$B$2&lt;=_xlfn.NUMBERVALUE(Table_Query_from_MF_DSNP62[[#This Row],[CL_CMP_OBJ_TO10]]))</f>
        <v>1</v>
      </c>
      <c r="JR648" s="33" t="b">
        <f>AND($B$2&gt;=_xlfn.NUMBERVALUE(Table_Query_from_MF_DSNP62[[#This Row],[CL_CMP_OBJ_FR11]]),$B$2&lt;=_xlfn.NUMBERVALUE(Table_Query_from_MF_DSNP62[[#This Row],[CL_CMP_OBJ_TO11]]))</f>
        <v>1</v>
      </c>
      <c r="JS648" s="33" t="b">
        <f>AND($B$2&gt;=_xlfn.NUMBERVALUE(Table_Query_from_MF_DSNP62[[#This Row],[CL_CMP_OBJ_FR12]]),$B$2&lt;=_xlfn.NUMBERVALUE(Table_Query_from_MF_DSNP62[[#This Row],[CL_CMP_OBJ_TO12]]))</f>
        <v>1</v>
      </c>
      <c r="JT648" s="33" t="b">
        <f>AND($B$2&gt;=_xlfn.NUMBERVALUE(Table_Query_from_MF_DSNP62[[#This Row],[CL_CMP_OBJ_FR13]]),$B$2&lt;=_xlfn.NUMBERVALUE(Table_Query_from_MF_DSNP62[[#This Row],[CL_CMP_OBJ_TO13]]))</f>
        <v>1</v>
      </c>
      <c r="JU648" s="33" t="b">
        <f>AND($B$2&gt;=_xlfn.NUMBERVALUE(Table_Query_from_MF_DSNP62[[#This Row],[CL_CMP_OBJ_FR14]]),$B$2&lt;=_xlfn.NUMBERVALUE(Table_Query_from_MF_DSNP62[[#This Row],[CL_CMP_OBJ_TO14]]))</f>
        <v>1</v>
      </c>
      <c r="JV648" s="33" t="b">
        <f>AND($B$2&gt;=_xlfn.NUMBERVALUE(Table_Query_from_MF_DSNP62[[#This Row],[CL_CMP_OBJ_FR15]]),$B$2&lt;=_xlfn.NUMBERVALUE(Table_Query_from_MF_DSNP62[[#This Row],[CL_CMP_OBJ_TO15]]))</f>
        <v>1</v>
      </c>
    </row>
    <row r="649" spans="1:282" x14ac:dyDescent="0.25">
      <c r="A649" t="b">
        <f>OR(,Table_Query_from_MF_DSNP62[[#This Row],[Desired GL included as "hard-coded" GL?]],Table_Query_from_MF_DSNP62[[#This Row],[Desired GL included as "Open GL"?]])</f>
        <v>1</v>
      </c>
      <c r="B649" t="b">
        <f>Table_Query_from_MF_DSNP62[[#This Row],[Desired CObj included as "Open CObj"?]]</f>
        <v>1</v>
      </c>
      <c r="C649" t="s">
        <v>2427</v>
      </c>
      <c r="D649" t="s">
        <v>2428</v>
      </c>
      <c r="E649" t="s">
        <v>8</v>
      </c>
      <c r="F649" s="24" t="s">
        <v>335</v>
      </c>
      <c r="G649" t="s">
        <v>312</v>
      </c>
      <c r="H649" s="24" t="s">
        <v>444</v>
      </c>
      <c r="I649" t="s">
        <v>444</v>
      </c>
      <c r="J649" s="24" t="s">
        <v>444</v>
      </c>
      <c r="K649" t="s">
        <v>444</v>
      </c>
      <c r="L649" s="24" t="s">
        <v>444</v>
      </c>
      <c r="M649" t="s">
        <v>444</v>
      </c>
      <c r="N649" t="s">
        <v>444</v>
      </c>
      <c r="O649" t="s">
        <v>444</v>
      </c>
      <c r="P649" t="s">
        <v>444</v>
      </c>
      <c r="Q649" t="s">
        <v>15</v>
      </c>
      <c r="R649" t="s">
        <v>444</v>
      </c>
      <c r="S649" t="s">
        <v>442</v>
      </c>
      <c r="T649" t="s">
        <v>447</v>
      </c>
      <c r="U649" t="s">
        <v>444</v>
      </c>
      <c r="V649" t="s">
        <v>444</v>
      </c>
      <c r="W649" t="s">
        <v>442</v>
      </c>
      <c r="X649" t="s">
        <v>442</v>
      </c>
      <c r="Y649" t="s">
        <v>442</v>
      </c>
      <c r="Z649" t="s">
        <v>442</v>
      </c>
      <c r="AA649" t="s">
        <v>442</v>
      </c>
      <c r="AB649" t="s">
        <v>442</v>
      </c>
      <c r="AC649" t="s">
        <v>444</v>
      </c>
      <c r="AD649" t="s">
        <v>444</v>
      </c>
      <c r="AE649" t="s">
        <v>444</v>
      </c>
      <c r="AF649" t="s">
        <v>444</v>
      </c>
      <c r="AG649" t="s">
        <v>442</v>
      </c>
      <c r="AH649" t="s">
        <v>442</v>
      </c>
      <c r="AI649" t="s">
        <v>447</v>
      </c>
      <c r="AJ649" t="s">
        <v>442</v>
      </c>
      <c r="AK649" t="s">
        <v>442</v>
      </c>
      <c r="AL649" t="s">
        <v>442</v>
      </c>
      <c r="AM649" t="s">
        <v>442</v>
      </c>
      <c r="AN649" t="s">
        <v>442</v>
      </c>
      <c r="AO649" t="s">
        <v>444</v>
      </c>
      <c r="AP649" t="s">
        <v>442</v>
      </c>
      <c r="AQ649" t="s">
        <v>528</v>
      </c>
      <c r="AR649" t="s">
        <v>1451</v>
      </c>
      <c r="AS649" t="s">
        <v>162</v>
      </c>
      <c r="AT649" t="s">
        <v>10</v>
      </c>
      <c r="AU649" t="s">
        <v>444</v>
      </c>
      <c r="AV649" t="s">
        <v>442</v>
      </c>
      <c r="AW649" t="s">
        <v>444</v>
      </c>
      <c r="AX649" t="s">
        <v>444</v>
      </c>
      <c r="AY649" t="s">
        <v>444</v>
      </c>
      <c r="AZ649" t="s">
        <v>7</v>
      </c>
      <c r="BA649" t="s">
        <v>161</v>
      </c>
      <c r="BB649" t="s">
        <v>444</v>
      </c>
      <c r="BC649" t="s">
        <v>444</v>
      </c>
      <c r="BD649" t="s">
        <v>1359</v>
      </c>
      <c r="BE649" t="s">
        <v>912</v>
      </c>
      <c r="BF649" t="s">
        <v>1360</v>
      </c>
      <c r="BG649" t="s">
        <v>444</v>
      </c>
      <c r="BH649" t="s">
        <v>444</v>
      </c>
      <c r="BI649" t="s">
        <v>444</v>
      </c>
      <c r="BJ649" t="s">
        <v>444</v>
      </c>
      <c r="BK649" t="s">
        <v>444</v>
      </c>
      <c r="BL649" t="s">
        <v>444</v>
      </c>
      <c r="BM649" t="s">
        <v>444</v>
      </c>
      <c r="BN649" t="s">
        <v>444</v>
      </c>
      <c r="BO649" t="s">
        <v>444</v>
      </c>
      <c r="BP649" t="s">
        <v>444</v>
      </c>
      <c r="BQ649" t="s">
        <v>444</v>
      </c>
      <c r="BR649" t="s">
        <v>444</v>
      </c>
      <c r="BS649" t="s">
        <v>444</v>
      </c>
      <c r="BT649" t="s">
        <v>444</v>
      </c>
      <c r="BU649" t="s">
        <v>444</v>
      </c>
      <c r="BV649" t="s">
        <v>444</v>
      </c>
      <c r="BW649" t="s">
        <v>444</v>
      </c>
      <c r="BX649" t="s">
        <v>444</v>
      </c>
      <c r="BY649" t="s">
        <v>444</v>
      </c>
      <c r="BZ649" t="s">
        <v>444</v>
      </c>
      <c r="CA649" t="s">
        <v>444</v>
      </c>
      <c r="CB649" t="s">
        <v>444</v>
      </c>
      <c r="CC649" t="s">
        <v>444</v>
      </c>
      <c r="CD649" t="s">
        <v>444</v>
      </c>
      <c r="CE649" t="s">
        <v>444</v>
      </c>
      <c r="CF649" t="s">
        <v>444</v>
      </c>
      <c r="CG649" t="s">
        <v>444</v>
      </c>
      <c r="CH649" t="s">
        <v>444</v>
      </c>
      <c r="CI649" t="s">
        <v>444</v>
      </c>
      <c r="CJ649" t="s">
        <v>444</v>
      </c>
      <c r="CK649" t="s">
        <v>444</v>
      </c>
      <c r="CL649" t="s">
        <v>444</v>
      </c>
      <c r="CM649" t="s">
        <v>444</v>
      </c>
      <c r="CN649" t="s">
        <v>444</v>
      </c>
      <c r="CO649" t="s">
        <v>444</v>
      </c>
      <c r="CP649" t="s">
        <v>444</v>
      </c>
      <c r="CQ649" t="s">
        <v>444</v>
      </c>
      <c r="CR649" t="s">
        <v>444</v>
      </c>
      <c r="CS649" t="s">
        <v>444</v>
      </c>
      <c r="CT649" t="s">
        <v>444</v>
      </c>
      <c r="CU649" t="s">
        <v>444</v>
      </c>
      <c r="CV649" t="s">
        <v>2949</v>
      </c>
      <c r="CW649" t="s">
        <v>2736</v>
      </c>
      <c r="CX649" t="s">
        <v>2956</v>
      </c>
      <c r="CY649" t="s">
        <v>1370</v>
      </c>
      <c r="CZ649" t="s">
        <v>1371</v>
      </c>
      <c r="DA649" t="s">
        <v>444</v>
      </c>
      <c r="DB649" t="s">
        <v>444</v>
      </c>
      <c r="DC649" t="s">
        <v>444</v>
      </c>
      <c r="DD649" t="s">
        <v>444</v>
      </c>
      <c r="DE649" t="s">
        <v>444</v>
      </c>
      <c r="DF649" t="s">
        <v>444</v>
      </c>
      <c r="DG649" t="s">
        <v>444</v>
      </c>
      <c r="DH649" t="s">
        <v>444</v>
      </c>
      <c r="DI649" t="s">
        <v>529</v>
      </c>
      <c r="DJ649" t="s">
        <v>1440</v>
      </c>
      <c r="DK649" t="s">
        <v>282</v>
      </c>
      <c r="DL649" t="s">
        <v>444</v>
      </c>
      <c r="DM649" t="s">
        <v>444</v>
      </c>
      <c r="DN649" t="s">
        <v>444</v>
      </c>
      <c r="DO649" t="s">
        <v>444</v>
      </c>
      <c r="DP649" t="s">
        <v>444</v>
      </c>
      <c r="DQ649" t="s">
        <v>444</v>
      </c>
      <c r="DR649" t="s">
        <v>444</v>
      </c>
      <c r="DS649" t="s">
        <v>444</v>
      </c>
      <c r="DT649" s="24" t="s">
        <v>444</v>
      </c>
      <c r="DU649" s="24" t="s">
        <v>444</v>
      </c>
      <c r="DV649" t="s">
        <v>444</v>
      </c>
      <c r="DW649" t="s">
        <v>444</v>
      </c>
      <c r="DX649" s="24" t="s">
        <v>444</v>
      </c>
      <c r="DY649" s="24" t="s">
        <v>444</v>
      </c>
      <c r="DZ649" t="s">
        <v>444</v>
      </c>
      <c r="EA649" t="s">
        <v>444</v>
      </c>
      <c r="EB649" s="24" t="s">
        <v>444</v>
      </c>
      <c r="EC649" s="24" t="s">
        <v>444</v>
      </c>
      <c r="ED649" t="s">
        <v>444</v>
      </c>
      <c r="EE649" t="s">
        <v>444</v>
      </c>
      <c r="EF649" s="24" t="s">
        <v>444</v>
      </c>
      <c r="EG649" s="24" t="s">
        <v>444</v>
      </c>
      <c r="EH649" t="s">
        <v>444</v>
      </c>
      <c r="EI649" t="s">
        <v>444</v>
      </c>
      <c r="EJ649" s="24" t="s">
        <v>444</v>
      </c>
      <c r="EK649" s="24" t="s">
        <v>444</v>
      </c>
      <c r="EL649" t="s">
        <v>444</v>
      </c>
      <c r="EM649" t="s">
        <v>444</v>
      </c>
      <c r="EN649" s="24" t="s">
        <v>444</v>
      </c>
      <c r="EO649" s="24" t="s">
        <v>444</v>
      </c>
      <c r="EP649" t="s">
        <v>444</v>
      </c>
      <c r="EQ649" t="s">
        <v>444</v>
      </c>
      <c r="ER649" s="24" t="s">
        <v>444</v>
      </c>
      <c r="ES649" s="24" t="s">
        <v>444</v>
      </c>
      <c r="ET649" t="s">
        <v>444</v>
      </c>
      <c r="EU649" t="s">
        <v>444</v>
      </c>
      <c r="EV649" s="24" t="s">
        <v>444</v>
      </c>
      <c r="EW649" s="24" t="s">
        <v>444</v>
      </c>
      <c r="EX649" t="s">
        <v>444</v>
      </c>
      <c r="EY649" t="s">
        <v>444</v>
      </c>
      <c r="EZ649" s="24" t="s">
        <v>444</v>
      </c>
      <c r="FA649" s="24" t="s">
        <v>444</v>
      </c>
      <c r="FB649" t="s">
        <v>444</v>
      </c>
      <c r="FC649" t="s">
        <v>444</v>
      </c>
      <c r="FD649" s="24" t="s">
        <v>444</v>
      </c>
      <c r="FE649" s="24" t="s">
        <v>444</v>
      </c>
      <c r="FF649" t="s">
        <v>444</v>
      </c>
      <c r="FG649" t="s">
        <v>444</v>
      </c>
      <c r="FH649" s="24" t="s">
        <v>444</v>
      </c>
      <c r="FI649" s="24" t="s">
        <v>444</v>
      </c>
      <c r="FJ649" t="s">
        <v>444</v>
      </c>
      <c r="FK649" t="s">
        <v>444</v>
      </c>
      <c r="FL649" s="24" t="s">
        <v>444</v>
      </c>
      <c r="FM649" s="24" t="s">
        <v>444</v>
      </c>
      <c r="FN649" t="s">
        <v>444</v>
      </c>
      <c r="FO649" t="s">
        <v>444</v>
      </c>
      <c r="FP649" s="24" t="s">
        <v>444</v>
      </c>
      <c r="FQ649" s="24" t="s">
        <v>444</v>
      </c>
      <c r="FR649" t="s">
        <v>444</v>
      </c>
      <c r="FS649" t="s">
        <v>444</v>
      </c>
      <c r="FT649" s="24" t="s">
        <v>444</v>
      </c>
      <c r="FU649" s="24" t="s">
        <v>444</v>
      </c>
      <c r="FV649" t="s">
        <v>444</v>
      </c>
      <c r="FW649" t="s">
        <v>444</v>
      </c>
      <c r="FX649" s="24" t="s">
        <v>444</v>
      </c>
      <c r="FY649" s="24" t="s">
        <v>444</v>
      </c>
      <c r="FZ649" t="s">
        <v>444</v>
      </c>
      <c r="GA649" t="s">
        <v>444</v>
      </c>
      <c r="GB649" s="24" t="s">
        <v>444</v>
      </c>
      <c r="GC649" s="24" t="s">
        <v>444</v>
      </c>
      <c r="GD649" t="s">
        <v>444</v>
      </c>
      <c r="GE649" t="s">
        <v>444</v>
      </c>
      <c r="GF649" s="24" t="s">
        <v>444</v>
      </c>
      <c r="GG649" s="24" t="s">
        <v>444</v>
      </c>
      <c r="GH649" t="s">
        <v>444</v>
      </c>
      <c r="GI649" s="24" t="s">
        <v>444</v>
      </c>
      <c r="GJ649" s="24" t="s">
        <v>444</v>
      </c>
      <c r="GK649" t="s">
        <v>444</v>
      </c>
      <c r="GL649" t="s">
        <v>444</v>
      </c>
      <c r="GM649" s="24" t="s">
        <v>444</v>
      </c>
      <c r="GN649" s="24" t="s">
        <v>444</v>
      </c>
      <c r="GO649" t="s">
        <v>444</v>
      </c>
      <c r="GP649" t="s">
        <v>444</v>
      </c>
      <c r="GQ649" s="24" t="s">
        <v>444</v>
      </c>
      <c r="GR649" s="24" t="s">
        <v>444</v>
      </c>
      <c r="GS649" t="s">
        <v>444</v>
      </c>
      <c r="GT649" t="s">
        <v>444</v>
      </c>
      <c r="GU649" s="24" t="s">
        <v>444</v>
      </c>
      <c r="GV649" s="24" t="s">
        <v>444</v>
      </c>
      <c r="GW649" t="s">
        <v>444</v>
      </c>
      <c r="GX649" t="s">
        <v>444</v>
      </c>
      <c r="GY649" s="24" t="s">
        <v>444</v>
      </c>
      <c r="GZ649" s="24" t="s">
        <v>444</v>
      </c>
      <c r="HA649" t="s">
        <v>444</v>
      </c>
      <c r="HB649" t="s">
        <v>444</v>
      </c>
      <c r="HC649" s="24" t="s">
        <v>444</v>
      </c>
      <c r="HD649" s="24" t="s">
        <v>444</v>
      </c>
      <c r="HE649" t="s">
        <v>444</v>
      </c>
      <c r="HF649" t="s">
        <v>444</v>
      </c>
      <c r="HG649" s="24" t="s">
        <v>444</v>
      </c>
      <c r="HH649" s="24" t="s">
        <v>444</v>
      </c>
      <c r="HI649" t="s">
        <v>444</v>
      </c>
      <c r="HJ649" t="s">
        <v>444</v>
      </c>
      <c r="HK649" s="24" t="s">
        <v>444</v>
      </c>
      <c r="HL649" s="24" t="s">
        <v>444</v>
      </c>
      <c r="HM649" t="s">
        <v>444</v>
      </c>
      <c r="HN649" t="s">
        <v>444</v>
      </c>
      <c r="HO649" s="24" t="s">
        <v>444</v>
      </c>
      <c r="HP649" s="24" t="s">
        <v>444</v>
      </c>
      <c r="HQ649" t="s">
        <v>444</v>
      </c>
      <c r="HR649" t="s">
        <v>444</v>
      </c>
      <c r="HS649" s="24" t="s">
        <v>444</v>
      </c>
      <c r="HT649" s="24" t="s">
        <v>444</v>
      </c>
      <c r="HU649" t="s">
        <v>444</v>
      </c>
      <c r="HV649" t="s">
        <v>444</v>
      </c>
      <c r="HW649" s="24" t="s">
        <v>444</v>
      </c>
      <c r="HX649" s="24" t="s">
        <v>444</v>
      </c>
      <c r="HY649" t="s">
        <v>444</v>
      </c>
      <c r="HZ649" t="s">
        <v>444</v>
      </c>
      <c r="IA649" t="s">
        <v>2949</v>
      </c>
      <c r="IB649" t="s">
        <v>2736</v>
      </c>
      <c r="IC649" t="s">
        <v>3041</v>
      </c>
      <c r="ID649" s="33" t="b" cm="1">
        <f t="array" ref="ID649">_xlfn.IFNA(MATCH($A$2,_xlfn.NUMBERVALUE(Table_Query_from_MF_DSNP62[[#This Row],[CL_GLACCT_DR1]:[CL_GLACCT_CR4]]),0),0)&gt;=1</f>
        <v>1</v>
      </c>
      <c r="IE649" s="33" t="b">
        <f>OR(Table_Query_from_MF_DSNP62[[#This Row],[Pair1]:[Pair25]])</f>
        <v>1</v>
      </c>
      <c r="IF649" s="33">
        <f>_xlfn.IFNA(MATCH(TRUE,Table_Query_from_MF_DSNP62[[#This Row],[Pair1]:[Pair25]],0),"none")</f>
        <v>1</v>
      </c>
      <c r="IG649" s="33" t="b">
        <f>AND($A$2&gt;=_xlfn.NUMBERVALUE(Table_Query_from_MF_DSNP62[[#This Row],[CL_GL_ACCT_FR1]]),$A$2&lt;=_xlfn.NUMBERVALUE(Table_Query_from_MF_DSNP62[[#This Row],[CL_GL_ACCT_TO1]]))</f>
        <v>1</v>
      </c>
      <c r="IH649" s="33" t="b">
        <f>AND($A$2&gt;=_xlfn.NUMBERVALUE(Table_Query_from_MF_DSNP62[[#This Row],[CL_GL_ACCT_FR2]]),$A$2&lt;=_xlfn.NUMBERVALUE(Table_Query_from_MF_DSNP62[[#This Row],[CL_GL_ACCT_TO2]]))</f>
        <v>1</v>
      </c>
      <c r="II649" s="33" t="b">
        <f>AND($A$2&gt;=_xlfn.NUMBERVALUE(Table_Query_from_MF_DSNP62[[#This Row],[CL_GL_ACCT_FR3]]),$A$2&lt;=_xlfn.NUMBERVALUE(Table_Query_from_MF_DSNP62[[#This Row],[CL_GL_ACCT_TO3]]))</f>
        <v>1</v>
      </c>
      <c r="IJ649" s="33" t="b">
        <f>AND($A$2&gt;=_xlfn.NUMBERVALUE(Table_Query_from_MF_DSNP62[[#This Row],[CL_GL_ACCT_FR4]]),$A$2&lt;=_xlfn.NUMBERVALUE(Table_Query_from_MF_DSNP62[[#This Row],[CL_GL_ACCT_TO4]]))</f>
        <v>1</v>
      </c>
      <c r="IK649" s="33" t="b">
        <f>AND($A$2&gt;=_xlfn.NUMBERVALUE(Table_Query_from_MF_DSNP62[[#This Row],[CL_GL_ACCT_FR5]]),$A$2&lt;=_xlfn.NUMBERVALUE(Table_Query_from_MF_DSNP62[[#This Row],[CL_GL_ACCT_TO5]]))</f>
        <v>1</v>
      </c>
      <c r="IL649" s="33" t="b">
        <f>AND($A$2&gt;=_xlfn.NUMBERVALUE(Table_Query_from_MF_DSNP62[[#This Row],[CL_GL_ACCT_FR6]]),$A$2&lt;=_xlfn.NUMBERVALUE(Table_Query_from_MF_DSNP62[[#This Row],[CL_GL_ACCT_TO6]]))</f>
        <v>1</v>
      </c>
      <c r="IM649" s="33" t="b">
        <f>AND($A$2&gt;=_xlfn.NUMBERVALUE(Table_Query_from_MF_DSNP62[[#This Row],[CL_GL_ACCT_FR7]]),$A$2&lt;=_xlfn.NUMBERVALUE(Table_Query_from_MF_DSNP62[[#This Row],[CL_GL_ACCT_TO7]]))</f>
        <v>1</v>
      </c>
      <c r="IN649" s="33" t="b">
        <f>AND($A$2&gt;=_xlfn.NUMBERVALUE(Table_Query_from_MF_DSNP62[[#This Row],[CL_GL_ACCT_FR8]]),$A$2&lt;=_xlfn.NUMBERVALUE(Table_Query_from_MF_DSNP62[[#This Row],[CL_GL_ACCT_TO8]]))</f>
        <v>1</v>
      </c>
      <c r="IO649" s="33" t="b">
        <f>AND($A$2&gt;=_xlfn.NUMBERVALUE(Table_Query_from_MF_DSNP62[[#This Row],[CL_GL_ACCT_FR9]]),$A$2&lt;=_xlfn.NUMBERVALUE(Table_Query_from_MF_DSNP62[[#This Row],[CL_GL_ACCT_TO9]]))</f>
        <v>1</v>
      </c>
      <c r="IP649" s="33" t="b">
        <f>AND($A$2&gt;=_xlfn.NUMBERVALUE(Table_Query_from_MF_DSNP62[[#This Row],[CL_GL_ACCT_FR10]]),$A$2&lt;=_xlfn.NUMBERVALUE(Table_Query_from_MF_DSNP62[[#This Row],[CL_GL_ACCT_TO10]]))</f>
        <v>1</v>
      </c>
      <c r="IQ649" s="33" t="b">
        <f>AND($A$2&gt;=_xlfn.NUMBERVALUE(Table_Query_from_MF_DSNP62[[#This Row],[CL_GL_ACCT_FR11]]),$A$2&lt;=_xlfn.NUMBERVALUE(Table_Query_from_MF_DSNP62[[#This Row],[CL_GL_ACCT_TO11]]))</f>
        <v>1</v>
      </c>
      <c r="IR649" s="33" t="b">
        <f>AND($A$2&gt;=_xlfn.NUMBERVALUE(Table_Query_from_MF_DSNP62[[#This Row],[CL_GL_ACCT_FR12]]),$A$2&lt;=_xlfn.NUMBERVALUE(Table_Query_from_MF_DSNP62[[#This Row],[CL_GL_ACCT_TO12]]))</f>
        <v>1</v>
      </c>
      <c r="IS649" s="33" t="b">
        <f>AND($A$2&gt;=_xlfn.NUMBERVALUE(Table_Query_from_MF_DSNP62[[#This Row],[CL_GL_ACCT_FR13]]),$A$2&lt;=_xlfn.NUMBERVALUE(Table_Query_from_MF_DSNP62[[#This Row],[CL_GL_ACCT_TO13]]))</f>
        <v>1</v>
      </c>
      <c r="IT649" s="33" t="b">
        <f>AND($A$2&gt;=_xlfn.NUMBERVALUE(Table_Query_from_MF_DSNP62[[#This Row],[CL_GL_ACCT_FR14]]),$A$2&lt;=_xlfn.NUMBERVALUE(Table_Query_from_MF_DSNP62[[#This Row],[CL_GL_ACCT_TO14]]))</f>
        <v>1</v>
      </c>
      <c r="IU649" s="33" t="b">
        <f>AND($A$2&gt;=_xlfn.NUMBERVALUE(Table_Query_from_MF_DSNP62[[#This Row],[CL_GL_ACCT_FR15]]),$A$2&lt;=_xlfn.NUMBERVALUE(Table_Query_from_MF_DSNP62[[#This Row],[CL_GL_ACCT_TO15]]))</f>
        <v>1</v>
      </c>
      <c r="IV649" s="33" t="b">
        <f>AND($A$2&gt;=_xlfn.NUMBERVALUE(Table_Query_from_MF_DSNP62[[#This Row],[CL_GL_ACCT_FR16]]),$A$2&lt;=_xlfn.NUMBERVALUE(Table_Query_from_MF_DSNP62[[#This Row],[CL_GL_ACCT_TO16]]))</f>
        <v>1</v>
      </c>
      <c r="IW649" s="33" t="b">
        <f>AND($A$2&gt;=_xlfn.NUMBERVALUE(Table_Query_from_MF_DSNP62[[#This Row],[CL_GL_ACCT_FR17]]),$A$2&lt;=_xlfn.NUMBERVALUE(Table_Query_from_MF_DSNP62[[#This Row],[CL_GL_ACCT_TO17]]))</f>
        <v>1</v>
      </c>
      <c r="IX649" s="33" t="b">
        <f>AND($A$2&gt;=_xlfn.NUMBERVALUE(Table_Query_from_MF_DSNP62[[#This Row],[CL_GL_ACCT_FR18]]),$A$2&lt;=_xlfn.NUMBERVALUE(Table_Query_from_MF_DSNP62[[#This Row],[CL_GL_ACCT_TO18]]))</f>
        <v>1</v>
      </c>
      <c r="IY649" s="33" t="b">
        <f>AND($A$2&gt;=_xlfn.NUMBERVALUE(Table_Query_from_MF_DSNP62[[#This Row],[CL_GL_ACCT_FR19]]),$A$2&lt;=_xlfn.NUMBERVALUE(Table_Query_from_MF_DSNP62[[#This Row],[CL_GL_ACCT_TO19]]))</f>
        <v>1</v>
      </c>
      <c r="IZ649" s="33" t="b">
        <f>AND($A$2&gt;=_xlfn.NUMBERVALUE(Table_Query_from_MF_DSNP62[[#This Row],[CL_GL_ACCT_FR20]]),$A$2&lt;=_xlfn.NUMBERVALUE(Table_Query_from_MF_DSNP62[[#This Row],[CL_GL_ACCT_TO20]]))</f>
        <v>1</v>
      </c>
      <c r="JA649" s="33" t="b">
        <f>AND($A$2&gt;=_xlfn.NUMBERVALUE(Table_Query_from_MF_DSNP62[[#This Row],[CL_GL_ACCT_FR21]]),$A$2&lt;=_xlfn.NUMBERVALUE(Table_Query_from_MF_DSNP62[[#This Row],[CL_GL_ACCT_TO21]]))</f>
        <v>1</v>
      </c>
      <c r="JB649" s="33" t="b">
        <f>AND($A$2&gt;=_xlfn.NUMBERVALUE(Table_Query_from_MF_DSNP62[[#This Row],[CL_GL_ACCT_FR22]]),$A$2&lt;=_xlfn.NUMBERVALUE(Table_Query_from_MF_DSNP62[[#This Row],[CL_GL_ACCT_TO22]]))</f>
        <v>1</v>
      </c>
      <c r="JC649" s="33" t="b">
        <f>AND($A$2&gt;=_xlfn.NUMBERVALUE(Table_Query_from_MF_DSNP62[[#This Row],[CL_GL_ACCT_FR23]]),$A$2&lt;=_xlfn.NUMBERVALUE(Table_Query_from_MF_DSNP62[[#This Row],[CL_GL_ACCT_TO23]]))</f>
        <v>1</v>
      </c>
      <c r="JD649" s="33" t="b">
        <f>AND($A$2&gt;=_xlfn.NUMBERVALUE(Table_Query_from_MF_DSNP62[[#This Row],[CL_GL_ACCT_FR24]]),$A$2&lt;=_xlfn.NUMBERVALUE(Table_Query_from_MF_DSNP62[[#This Row],[CL_GL_ACCT_TO24]]))</f>
        <v>1</v>
      </c>
      <c r="JE649" s="33" t="b">
        <f>AND($A$2&gt;=_xlfn.NUMBERVALUE(Table_Query_from_MF_DSNP62[[#This Row],[CL_GL_ACCT_FR25]]),$A$2&lt;=_xlfn.NUMBERVALUE(Table_Query_from_MF_DSNP62[[#This Row],[CL_GL_ACCT_TO25]]))</f>
        <v>1</v>
      </c>
      <c r="JF649" s="33" t="b">
        <f>OR(Table_Query_from_MF_DSNP62[[#This Row],[PairA]:[PairO]])</f>
        <v>1</v>
      </c>
      <c r="JG649" s="33">
        <f>_xlfn.IFNA(MATCH(TRUE,Table_Query_from_MF_DSNP62[[#This Row],[PairA]:[PairO]],0),"none")</f>
        <v>1</v>
      </c>
      <c r="JH649" s="33" t="b">
        <f>AND($B$2&gt;=_xlfn.NUMBERVALUE(Table_Query_from_MF_DSNP62[[#This Row],[CL_CMP_OBJ_FR1]]),$B$2&lt;=_xlfn.NUMBERVALUE(Table_Query_from_MF_DSNP62[[#This Row],[CL_CMP_OBJ_TO1]]))</f>
        <v>1</v>
      </c>
      <c r="JI649" s="33" t="b">
        <f>AND($B$2&gt;=_xlfn.NUMBERVALUE(Table_Query_from_MF_DSNP62[[#This Row],[CL_CMP_OBJ_FR2]]),$B$2&lt;=_xlfn.NUMBERVALUE(Table_Query_from_MF_DSNP62[[#This Row],[CL_CMP_OBJ_TO2]]))</f>
        <v>1</v>
      </c>
      <c r="JJ649" s="33" t="b">
        <f>AND($B$2&gt;=_xlfn.NUMBERVALUE(Table_Query_from_MF_DSNP62[[#This Row],[CL_CMP_OBJ_FR3]]),$B$2&lt;=_xlfn.NUMBERVALUE(Table_Query_from_MF_DSNP62[[#This Row],[CL_CMP_OBJ_TO3]]))</f>
        <v>1</v>
      </c>
      <c r="JK649" s="33" t="b">
        <f>AND($B$2&gt;=_xlfn.NUMBERVALUE(Table_Query_from_MF_DSNP62[[#This Row],[CL_CMP_OBJ_FR4]]),$B$2&lt;=_xlfn.NUMBERVALUE(Table_Query_from_MF_DSNP62[[#This Row],[CL_CMP_OBJ_TO4]]))</f>
        <v>1</v>
      </c>
      <c r="JL649" s="33" t="b">
        <f>AND($B$2&gt;=_xlfn.NUMBERVALUE(Table_Query_from_MF_DSNP62[[#This Row],[CL_CMP_OBJ_FR5]]),$B$2&lt;=_xlfn.NUMBERVALUE(Table_Query_from_MF_DSNP62[[#This Row],[CL_CMP_OBJ_TO5]]))</f>
        <v>1</v>
      </c>
      <c r="JM649" s="33" t="b">
        <f>AND($B$2&gt;=_xlfn.NUMBERVALUE(Table_Query_from_MF_DSNP62[[#This Row],[CL_CMP_OBJ_FR6]]),$B$2&lt;=_xlfn.NUMBERVALUE(Table_Query_from_MF_DSNP62[[#This Row],[CL_CMP_OBJ_TO6]]))</f>
        <v>1</v>
      </c>
      <c r="JN649" s="33" t="b">
        <f>AND($B$2&gt;=_xlfn.NUMBERVALUE(Table_Query_from_MF_DSNP62[[#This Row],[CL_CMP_OBJ_FR7]]),$B$2&lt;=_xlfn.NUMBERVALUE(Table_Query_from_MF_DSNP62[[#This Row],[CL_CMP_OBJ_TO7]]))</f>
        <v>1</v>
      </c>
      <c r="JO649" s="33" t="b">
        <f>AND($B$2&gt;=_xlfn.NUMBERVALUE(Table_Query_from_MF_DSNP62[[#This Row],[CL_CMP_OBJ_FR8]]),$B$2&lt;=_xlfn.NUMBERVALUE(Table_Query_from_MF_DSNP62[[#This Row],[CL_CMP_OBJ_TO8]]))</f>
        <v>1</v>
      </c>
      <c r="JP649" s="33" t="b">
        <f>AND($B$2&gt;=_xlfn.NUMBERVALUE(Table_Query_from_MF_DSNP62[[#This Row],[CL_CMP_OBJ_FR9]]),$B$2&lt;=_xlfn.NUMBERVALUE(Table_Query_from_MF_DSNP62[[#This Row],[CL_CMP_OBJ_TO9]]))</f>
        <v>1</v>
      </c>
      <c r="JQ649" s="33" t="b">
        <f>AND($B$2&gt;=_xlfn.NUMBERVALUE(Table_Query_from_MF_DSNP62[[#This Row],[CL_CMP_OBJ_FR10]]),$B$2&lt;=_xlfn.NUMBERVALUE(Table_Query_from_MF_DSNP62[[#This Row],[CL_CMP_OBJ_TO10]]))</f>
        <v>1</v>
      </c>
      <c r="JR649" s="33" t="b">
        <f>AND($B$2&gt;=_xlfn.NUMBERVALUE(Table_Query_from_MF_DSNP62[[#This Row],[CL_CMP_OBJ_FR11]]),$B$2&lt;=_xlfn.NUMBERVALUE(Table_Query_from_MF_DSNP62[[#This Row],[CL_CMP_OBJ_TO11]]))</f>
        <v>1</v>
      </c>
      <c r="JS649" s="33" t="b">
        <f>AND($B$2&gt;=_xlfn.NUMBERVALUE(Table_Query_from_MF_DSNP62[[#This Row],[CL_CMP_OBJ_FR12]]),$B$2&lt;=_xlfn.NUMBERVALUE(Table_Query_from_MF_DSNP62[[#This Row],[CL_CMP_OBJ_TO12]]))</f>
        <v>1</v>
      </c>
      <c r="JT649" s="33" t="b">
        <f>AND($B$2&gt;=_xlfn.NUMBERVALUE(Table_Query_from_MF_DSNP62[[#This Row],[CL_CMP_OBJ_FR13]]),$B$2&lt;=_xlfn.NUMBERVALUE(Table_Query_from_MF_DSNP62[[#This Row],[CL_CMP_OBJ_TO13]]))</f>
        <v>1</v>
      </c>
      <c r="JU649" s="33" t="b">
        <f>AND($B$2&gt;=_xlfn.NUMBERVALUE(Table_Query_from_MF_DSNP62[[#This Row],[CL_CMP_OBJ_FR14]]),$B$2&lt;=_xlfn.NUMBERVALUE(Table_Query_from_MF_DSNP62[[#This Row],[CL_CMP_OBJ_TO14]]))</f>
        <v>1</v>
      </c>
      <c r="JV649" s="33" t="b">
        <f>AND($B$2&gt;=_xlfn.NUMBERVALUE(Table_Query_from_MF_DSNP62[[#This Row],[CL_CMP_OBJ_FR15]]),$B$2&lt;=_xlfn.NUMBERVALUE(Table_Query_from_MF_DSNP62[[#This Row],[CL_CMP_OBJ_TO15]]))</f>
        <v>1</v>
      </c>
    </row>
    <row r="650" spans="1:282" x14ac:dyDescent="0.25">
      <c r="A650" t="b">
        <f>OR(,Table_Query_from_MF_DSNP62[[#This Row],[Desired GL included as "hard-coded" GL?]],Table_Query_from_MF_DSNP62[[#This Row],[Desired GL included as "Open GL"?]])</f>
        <v>1</v>
      </c>
      <c r="B650" t="b">
        <f>Table_Query_from_MF_DSNP62[[#This Row],[Desired CObj included as "Open CObj"?]]</f>
        <v>1</v>
      </c>
      <c r="C650" t="s">
        <v>2429</v>
      </c>
      <c r="D650" t="s">
        <v>2430</v>
      </c>
      <c r="E650" t="s">
        <v>15</v>
      </c>
      <c r="F650" s="24" t="s">
        <v>330</v>
      </c>
      <c r="G650" t="s">
        <v>411</v>
      </c>
      <c r="H650" s="24" t="s">
        <v>444</v>
      </c>
      <c r="I650" t="s">
        <v>444</v>
      </c>
      <c r="J650" s="24" t="s">
        <v>444</v>
      </c>
      <c r="K650" t="s">
        <v>444</v>
      </c>
      <c r="L650" s="24" t="s">
        <v>444</v>
      </c>
      <c r="M650" t="s">
        <v>444</v>
      </c>
      <c r="N650" t="s">
        <v>444</v>
      </c>
      <c r="O650" t="s">
        <v>444</v>
      </c>
      <c r="P650" t="s">
        <v>444</v>
      </c>
      <c r="Q650" t="s">
        <v>15</v>
      </c>
      <c r="R650" t="s">
        <v>444</v>
      </c>
      <c r="S650" t="s">
        <v>442</v>
      </c>
      <c r="T650" t="s">
        <v>447</v>
      </c>
      <c r="U650" t="s">
        <v>444</v>
      </c>
      <c r="V650" t="s">
        <v>444</v>
      </c>
      <c r="W650" t="s">
        <v>447</v>
      </c>
      <c r="X650" t="s">
        <v>444</v>
      </c>
      <c r="Y650" t="s">
        <v>444</v>
      </c>
      <c r="Z650" t="s">
        <v>442</v>
      </c>
      <c r="AA650" t="s">
        <v>442</v>
      </c>
      <c r="AB650" t="s">
        <v>442</v>
      </c>
      <c r="AC650" t="s">
        <v>444</v>
      </c>
      <c r="AD650" t="s">
        <v>442</v>
      </c>
      <c r="AE650" t="s">
        <v>442</v>
      </c>
      <c r="AF650" t="s">
        <v>442</v>
      </c>
      <c r="AG650" t="s">
        <v>442</v>
      </c>
      <c r="AH650" t="s">
        <v>447</v>
      </c>
      <c r="AI650" t="s">
        <v>447</v>
      </c>
      <c r="AJ650" t="s">
        <v>442</v>
      </c>
      <c r="AK650" t="s">
        <v>442</v>
      </c>
      <c r="AL650" t="s">
        <v>444</v>
      </c>
      <c r="AM650" t="s">
        <v>444</v>
      </c>
      <c r="AN650" t="s">
        <v>444</v>
      </c>
      <c r="AO650" t="s">
        <v>444</v>
      </c>
      <c r="AP650" t="s">
        <v>442</v>
      </c>
      <c r="AQ650" t="s">
        <v>282</v>
      </c>
      <c r="AR650" t="s">
        <v>528</v>
      </c>
      <c r="AS650" t="s">
        <v>162</v>
      </c>
      <c r="AT650" t="s">
        <v>444</v>
      </c>
      <c r="AU650" t="s">
        <v>444</v>
      </c>
      <c r="AV650" t="s">
        <v>442</v>
      </c>
      <c r="AW650" t="s">
        <v>444</v>
      </c>
      <c r="AX650" t="s">
        <v>444</v>
      </c>
      <c r="AY650" t="s">
        <v>444</v>
      </c>
      <c r="AZ650" t="s">
        <v>444</v>
      </c>
      <c r="BA650" t="s">
        <v>444</v>
      </c>
      <c r="BB650" t="s">
        <v>444</v>
      </c>
      <c r="BC650" t="s">
        <v>444</v>
      </c>
      <c r="BD650" t="s">
        <v>1359</v>
      </c>
      <c r="BE650" t="s">
        <v>444</v>
      </c>
      <c r="BF650" t="s">
        <v>1360</v>
      </c>
      <c r="BG650" t="s">
        <v>444</v>
      </c>
      <c r="BH650" t="s">
        <v>444</v>
      </c>
      <c r="BI650" t="s">
        <v>444</v>
      </c>
      <c r="BJ650" t="s">
        <v>444</v>
      </c>
      <c r="BK650" t="s">
        <v>444</v>
      </c>
      <c r="BL650" t="s">
        <v>444</v>
      </c>
      <c r="BM650" t="s">
        <v>444</v>
      </c>
      <c r="BN650" t="s">
        <v>444</v>
      </c>
      <c r="BO650" t="s">
        <v>444</v>
      </c>
      <c r="BP650" t="s">
        <v>444</v>
      </c>
      <c r="BQ650" t="s">
        <v>1360</v>
      </c>
      <c r="BR650" t="s">
        <v>143</v>
      </c>
      <c r="BS650" t="s">
        <v>444</v>
      </c>
      <c r="BT650" t="s">
        <v>444</v>
      </c>
      <c r="BU650" t="s">
        <v>444</v>
      </c>
      <c r="BV650" t="s">
        <v>444</v>
      </c>
      <c r="BW650" t="s">
        <v>1360</v>
      </c>
      <c r="BX650" t="s">
        <v>143</v>
      </c>
      <c r="BY650" t="s">
        <v>444</v>
      </c>
      <c r="BZ650" t="s">
        <v>444</v>
      </c>
      <c r="CA650" t="s">
        <v>444</v>
      </c>
      <c r="CB650" t="s">
        <v>444</v>
      </c>
      <c r="CC650" t="s">
        <v>444</v>
      </c>
      <c r="CD650" t="s">
        <v>444</v>
      </c>
      <c r="CE650" t="s">
        <v>444</v>
      </c>
      <c r="CF650" t="s">
        <v>444</v>
      </c>
      <c r="CG650" t="s">
        <v>444</v>
      </c>
      <c r="CH650" t="s">
        <v>444</v>
      </c>
      <c r="CI650" t="s">
        <v>1360</v>
      </c>
      <c r="CJ650" t="s">
        <v>143</v>
      </c>
      <c r="CK650" t="s">
        <v>444</v>
      </c>
      <c r="CL650" t="s">
        <v>444</v>
      </c>
      <c r="CM650" t="s">
        <v>444</v>
      </c>
      <c r="CN650" t="s">
        <v>444</v>
      </c>
      <c r="CO650" t="s">
        <v>1360</v>
      </c>
      <c r="CP650" t="s">
        <v>143</v>
      </c>
      <c r="CQ650" t="s">
        <v>444</v>
      </c>
      <c r="CR650" t="s">
        <v>444</v>
      </c>
      <c r="CS650" t="s">
        <v>444</v>
      </c>
      <c r="CT650" t="s">
        <v>444</v>
      </c>
      <c r="CU650" t="s">
        <v>444</v>
      </c>
      <c r="CV650" t="s">
        <v>2957</v>
      </c>
      <c r="CW650" t="s">
        <v>2736</v>
      </c>
      <c r="CX650" t="s">
        <v>2737</v>
      </c>
      <c r="CY650" t="s">
        <v>1472</v>
      </c>
      <c r="CZ650" t="s">
        <v>1473</v>
      </c>
      <c r="DA650" t="s">
        <v>444</v>
      </c>
      <c r="DB650" t="s">
        <v>444</v>
      </c>
      <c r="DC650" t="s">
        <v>444</v>
      </c>
      <c r="DD650" t="s">
        <v>444</v>
      </c>
      <c r="DE650" t="s">
        <v>444</v>
      </c>
      <c r="DF650" t="s">
        <v>444</v>
      </c>
      <c r="DG650" t="s">
        <v>444</v>
      </c>
      <c r="DH650" t="s">
        <v>444</v>
      </c>
      <c r="DI650" t="s">
        <v>282</v>
      </c>
      <c r="DJ650" t="s">
        <v>1440</v>
      </c>
      <c r="DK650" t="s">
        <v>1451</v>
      </c>
      <c r="DL650" t="s">
        <v>444</v>
      </c>
      <c r="DM650" t="s">
        <v>444</v>
      </c>
      <c r="DN650" t="s">
        <v>444</v>
      </c>
      <c r="DO650" t="s">
        <v>444</v>
      </c>
      <c r="DP650" t="s">
        <v>444</v>
      </c>
      <c r="DQ650" t="s">
        <v>444</v>
      </c>
      <c r="DR650" t="s">
        <v>444</v>
      </c>
      <c r="DS650" t="s">
        <v>444</v>
      </c>
      <c r="DT650" s="24" t="s">
        <v>444</v>
      </c>
      <c r="DU650" s="24" t="s">
        <v>444</v>
      </c>
      <c r="DV650" t="s">
        <v>444</v>
      </c>
      <c r="DW650" t="s">
        <v>444</v>
      </c>
      <c r="DX650" s="24" t="s">
        <v>444</v>
      </c>
      <c r="DY650" s="24" t="s">
        <v>444</v>
      </c>
      <c r="DZ650" t="s">
        <v>444</v>
      </c>
      <c r="EA650" t="s">
        <v>444</v>
      </c>
      <c r="EB650" s="24" t="s">
        <v>444</v>
      </c>
      <c r="EC650" s="24" t="s">
        <v>444</v>
      </c>
      <c r="ED650" t="s">
        <v>444</v>
      </c>
      <c r="EE650" t="s">
        <v>444</v>
      </c>
      <c r="EF650" s="24" t="s">
        <v>444</v>
      </c>
      <c r="EG650" s="24" t="s">
        <v>444</v>
      </c>
      <c r="EH650" t="s">
        <v>444</v>
      </c>
      <c r="EI650" t="s">
        <v>444</v>
      </c>
      <c r="EJ650" s="24" t="s">
        <v>444</v>
      </c>
      <c r="EK650" s="24" t="s">
        <v>444</v>
      </c>
      <c r="EL650" t="s">
        <v>444</v>
      </c>
      <c r="EM650" t="s">
        <v>444</v>
      </c>
      <c r="EN650" s="24" t="s">
        <v>444</v>
      </c>
      <c r="EO650" s="24" t="s">
        <v>444</v>
      </c>
      <c r="EP650" t="s">
        <v>444</v>
      </c>
      <c r="EQ650" t="s">
        <v>444</v>
      </c>
      <c r="ER650" s="24" t="s">
        <v>444</v>
      </c>
      <c r="ES650" s="24" t="s">
        <v>444</v>
      </c>
      <c r="ET650" t="s">
        <v>444</v>
      </c>
      <c r="EU650" t="s">
        <v>444</v>
      </c>
      <c r="EV650" s="24" t="s">
        <v>444</v>
      </c>
      <c r="EW650" s="24" t="s">
        <v>444</v>
      </c>
      <c r="EX650" t="s">
        <v>444</v>
      </c>
      <c r="EY650" t="s">
        <v>444</v>
      </c>
      <c r="EZ650" s="24" t="s">
        <v>444</v>
      </c>
      <c r="FA650" s="24" t="s">
        <v>444</v>
      </c>
      <c r="FB650" t="s">
        <v>444</v>
      </c>
      <c r="FC650" t="s">
        <v>444</v>
      </c>
      <c r="FD650" s="24" t="s">
        <v>444</v>
      </c>
      <c r="FE650" s="24" t="s">
        <v>444</v>
      </c>
      <c r="FF650" t="s">
        <v>444</v>
      </c>
      <c r="FG650" t="s">
        <v>444</v>
      </c>
      <c r="FH650" s="24" t="s">
        <v>444</v>
      </c>
      <c r="FI650" s="24" t="s">
        <v>444</v>
      </c>
      <c r="FJ650" t="s">
        <v>444</v>
      </c>
      <c r="FK650" t="s">
        <v>444</v>
      </c>
      <c r="FL650" s="24" t="s">
        <v>444</v>
      </c>
      <c r="FM650" s="24" t="s">
        <v>444</v>
      </c>
      <c r="FN650" t="s">
        <v>444</v>
      </c>
      <c r="FO650" t="s">
        <v>444</v>
      </c>
      <c r="FP650" s="24" t="s">
        <v>444</v>
      </c>
      <c r="FQ650" s="24" t="s">
        <v>444</v>
      </c>
      <c r="FR650" t="s">
        <v>444</v>
      </c>
      <c r="FS650" t="s">
        <v>444</v>
      </c>
      <c r="FT650" s="24" t="s">
        <v>444</v>
      </c>
      <c r="FU650" s="24" t="s">
        <v>444</v>
      </c>
      <c r="FV650" t="s">
        <v>444</v>
      </c>
      <c r="FW650" t="s">
        <v>444</v>
      </c>
      <c r="FX650" s="24" t="s">
        <v>444</v>
      </c>
      <c r="FY650" s="24" t="s">
        <v>444</v>
      </c>
      <c r="FZ650" t="s">
        <v>444</v>
      </c>
      <c r="GA650" t="s">
        <v>444</v>
      </c>
      <c r="GB650" s="24" t="s">
        <v>444</v>
      </c>
      <c r="GC650" s="24" t="s">
        <v>444</v>
      </c>
      <c r="GD650" t="s">
        <v>444</v>
      </c>
      <c r="GE650" t="s">
        <v>444</v>
      </c>
      <c r="GF650" s="24" t="s">
        <v>444</v>
      </c>
      <c r="GG650" s="24" t="s">
        <v>444</v>
      </c>
      <c r="GH650" t="s">
        <v>15</v>
      </c>
      <c r="GI650" s="24" t="s">
        <v>446</v>
      </c>
      <c r="GJ650" s="24" t="s">
        <v>483</v>
      </c>
      <c r="GK650" t="s">
        <v>481</v>
      </c>
      <c r="GL650" t="s">
        <v>494</v>
      </c>
      <c r="GM650" s="24" t="s">
        <v>502</v>
      </c>
      <c r="GN650" s="24" t="s">
        <v>504</v>
      </c>
      <c r="GO650" t="s">
        <v>512</v>
      </c>
      <c r="GP650" t="s">
        <v>1399</v>
      </c>
      <c r="GQ650" s="24" t="s">
        <v>1447</v>
      </c>
      <c r="GR650" s="24" t="s">
        <v>1447</v>
      </c>
      <c r="GS650" t="s">
        <v>444</v>
      </c>
      <c r="GT650" t="s">
        <v>444</v>
      </c>
      <c r="GU650" s="24" t="s">
        <v>444</v>
      </c>
      <c r="GV650" s="24" t="s">
        <v>444</v>
      </c>
      <c r="GW650" t="s">
        <v>444</v>
      </c>
      <c r="GX650" t="s">
        <v>444</v>
      </c>
      <c r="GY650" s="24" t="s">
        <v>444</v>
      </c>
      <c r="GZ650" s="24" t="s">
        <v>444</v>
      </c>
      <c r="HA650" t="s">
        <v>444</v>
      </c>
      <c r="HB650" t="s">
        <v>444</v>
      </c>
      <c r="HC650" s="24" t="s">
        <v>444</v>
      </c>
      <c r="HD650" s="24" t="s">
        <v>444</v>
      </c>
      <c r="HE650" t="s">
        <v>444</v>
      </c>
      <c r="HF650" t="s">
        <v>444</v>
      </c>
      <c r="HG650" s="24" t="s">
        <v>444</v>
      </c>
      <c r="HH650" s="24" t="s">
        <v>444</v>
      </c>
      <c r="HI650" t="s">
        <v>444</v>
      </c>
      <c r="HJ650" t="s">
        <v>444</v>
      </c>
      <c r="HK650" s="24" t="s">
        <v>444</v>
      </c>
      <c r="HL650" s="24" t="s">
        <v>444</v>
      </c>
      <c r="HM650" t="s">
        <v>444</v>
      </c>
      <c r="HN650" t="s">
        <v>444</v>
      </c>
      <c r="HO650" s="24" t="s">
        <v>444</v>
      </c>
      <c r="HP650" s="24" t="s">
        <v>444</v>
      </c>
      <c r="HQ650" t="s">
        <v>444</v>
      </c>
      <c r="HR650" t="s">
        <v>444</v>
      </c>
      <c r="HS650" s="24" t="s">
        <v>444</v>
      </c>
      <c r="HT650" s="24" t="s">
        <v>444</v>
      </c>
      <c r="HU650" t="s">
        <v>444</v>
      </c>
      <c r="HV650" t="s">
        <v>444</v>
      </c>
      <c r="HW650" s="24" t="s">
        <v>444</v>
      </c>
      <c r="HX650" s="24" t="s">
        <v>444</v>
      </c>
      <c r="HY650" t="s">
        <v>444</v>
      </c>
      <c r="HZ650" t="s">
        <v>444</v>
      </c>
      <c r="IA650" t="s">
        <v>2957</v>
      </c>
      <c r="IB650" t="s">
        <v>2736</v>
      </c>
      <c r="IC650" t="s">
        <v>2737</v>
      </c>
      <c r="ID650" s="33" t="b" cm="1">
        <f t="array" ref="ID650">_xlfn.IFNA(MATCH($A$2,_xlfn.NUMBERVALUE(Table_Query_from_MF_DSNP62[[#This Row],[CL_GLACCT_DR1]:[CL_GLACCT_CR4]]),0),0)&gt;=1</f>
        <v>1</v>
      </c>
      <c r="IE650" s="33" t="b">
        <f>OR(Table_Query_from_MF_DSNP62[[#This Row],[Pair1]:[Pair25]])</f>
        <v>1</v>
      </c>
      <c r="IF650" s="33">
        <f>_xlfn.IFNA(MATCH(TRUE,Table_Query_from_MF_DSNP62[[#This Row],[Pair1]:[Pair25]],0),"none")</f>
        <v>1</v>
      </c>
      <c r="IG650" s="33" t="b">
        <f>AND($A$2&gt;=_xlfn.NUMBERVALUE(Table_Query_from_MF_DSNP62[[#This Row],[CL_GL_ACCT_FR1]]),$A$2&lt;=_xlfn.NUMBERVALUE(Table_Query_from_MF_DSNP62[[#This Row],[CL_GL_ACCT_TO1]]))</f>
        <v>1</v>
      </c>
      <c r="IH650" s="33" t="b">
        <f>AND($A$2&gt;=_xlfn.NUMBERVALUE(Table_Query_from_MF_DSNP62[[#This Row],[CL_GL_ACCT_FR2]]),$A$2&lt;=_xlfn.NUMBERVALUE(Table_Query_from_MF_DSNP62[[#This Row],[CL_GL_ACCT_TO2]]))</f>
        <v>1</v>
      </c>
      <c r="II650" s="33" t="b">
        <f>AND($A$2&gt;=_xlfn.NUMBERVALUE(Table_Query_from_MF_DSNP62[[#This Row],[CL_GL_ACCT_FR3]]),$A$2&lt;=_xlfn.NUMBERVALUE(Table_Query_from_MF_DSNP62[[#This Row],[CL_GL_ACCT_TO3]]))</f>
        <v>1</v>
      </c>
      <c r="IJ650" s="33" t="b">
        <f>AND($A$2&gt;=_xlfn.NUMBERVALUE(Table_Query_from_MF_DSNP62[[#This Row],[CL_GL_ACCT_FR4]]),$A$2&lt;=_xlfn.NUMBERVALUE(Table_Query_from_MF_DSNP62[[#This Row],[CL_GL_ACCT_TO4]]))</f>
        <v>1</v>
      </c>
      <c r="IK650" s="33" t="b">
        <f>AND($A$2&gt;=_xlfn.NUMBERVALUE(Table_Query_from_MF_DSNP62[[#This Row],[CL_GL_ACCT_FR5]]),$A$2&lt;=_xlfn.NUMBERVALUE(Table_Query_from_MF_DSNP62[[#This Row],[CL_GL_ACCT_TO5]]))</f>
        <v>1</v>
      </c>
      <c r="IL650" s="33" t="b">
        <f>AND($A$2&gt;=_xlfn.NUMBERVALUE(Table_Query_from_MF_DSNP62[[#This Row],[CL_GL_ACCT_FR6]]),$A$2&lt;=_xlfn.NUMBERVALUE(Table_Query_from_MF_DSNP62[[#This Row],[CL_GL_ACCT_TO6]]))</f>
        <v>1</v>
      </c>
      <c r="IM650" s="33" t="b">
        <f>AND($A$2&gt;=_xlfn.NUMBERVALUE(Table_Query_from_MF_DSNP62[[#This Row],[CL_GL_ACCT_FR7]]),$A$2&lt;=_xlfn.NUMBERVALUE(Table_Query_from_MF_DSNP62[[#This Row],[CL_GL_ACCT_TO7]]))</f>
        <v>1</v>
      </c>
      <c r="IN650" s="33" t="b">
        <f>AND($A$2&gt;=_xlfn.NUMBERVALUE(Table_Query_from_MF_DSNP62[[#This Row],[CL_GL_ACCT_FR8]]),$A$2&lt;=_xlfn.NUMBERVALUE(Table_Query_from_MF_DSNP62[[#This Row],[CL_GL_ACCT_TO8]]))</f>
        <v>1</v>
      </c>
      <c r="IO650" s="33" t="b">
        <f>AND($A$2&gt;=_xlfn.NUMBERVALUE(Table_Query_from_MF_DSNP62[[#This Row],[CL_GL_ACCT_FR9]]),$A$2&lt;=_xlfn.NUMBERVALUE(Table_Query_from_MF_DSNP62[[#This Row],[CL_GL_ACCT_TO9]]))</f>
        <v>1</v>
      </c>
      <c r="IP650" s="33" t="b">
        <f>AND($A$2&gt;=_xlfn.NUMBERVALUE(Table_Query_from_MF_DSNP62[[#This Row],[CL_GL_ACCT_FR10]]),$A$2&lt;=_xlfn.NUMBERVALUE(Table_Query_from_MF_DSNP62[[#This Row],[CL_GL_ACCT_TO10]]))</f>
        <v>1</v>
      </c>
      <c r="IQ650" s="33" t="b">
        <f>AND($A$2&gt;=_xlfn.NUMBERVALUE(Table_Query_from_MF_DSNP62[[#This Row],[CL_GL_ACCT_FR11]]),$A$2&lt;=_xlfn.NUMBERVALUE(Table_Query_from_MF_DSNP62[[#This Row],[CL_GL_ACCT_TO11]]))</f>
        <v>1</v>
      </c>
      <c r="IR650" s="33" t="b">
        <f>AND($A$2&gt;=_xlfn.NUMBERVALUE(Table_Query_from_MF_DSNP62[[#This Row],[CL_GL_ACCT_FR12]]),$A$2&lt;=_xlfn.NUMBERVALUE(Table_Query_from_MF_DSNP62[[#This Row],[CL_GL_ACCT_TO12]]))</f>
        <v>1</v>
      </c>
      <c r="IS650" s="33" t="b">
        <f>AND($A$2&gt;=_xlfn.NUMBERVALUE(Table_Query_from_MF_DSNP62[[#This Row],[CL_GL_ACCT_FR13]]),$A$2&lt;=_xlfn.NUMBERVALUE(Table_Query_from_MF_DSNP62[[#This Row],[CL_GL_ACCT_TO13]]))</f>
        <v>1</v>
      </c>
      <c r="IT650" s="33" t="b">
        <f>AND($A$2&gt;=_xlfn.NUMBERVALUE(Table_Query_from_MF_DSNP62[[#This Row],[CL_GL_ACCT_FR14]]),$A$2&lt;=_xlfn.NUMBERVALUE(Table_Query_from_MF_DSNP62[[#This Row],[CL_GL_ACCT_TO14]]))</f>
        <v>1</v>
      </c>
      <c r="IU650" s="33" t="b">
        <f>AND($A$2&gt;=_xlfn.NUMBERVALUE(Table_Query_from_MF_DSNP62[[#This Row],[CL_GL_ACCT_FR15]]),$A$2&lt;=_xlfn.NUMBERVALUE(Table_Query_from_MF_DSNP62[[#This Row],[CL_GL_ACCT_TO15]]))</f>
        <v>1</v>
      </c>
      <c r="IV650" s="33" t="b">
        <f>AND($A$2&gt;=_xlfn.NUMBERVALUE(Table_Query_from_MF_DSNP62[[#This Row],[CL_GL_ACCT_FR16]]),$A$2&lt;=_xlfn.NUMBERVALUE(Table_Query_from_MF_DSNP62[[#This Row],[CL_GL_ACCT_TO16]]))</f>
        <v>1</v>
      </c>
      <c r="IW650" s="33" t="b">
        <f>AND($A$2&gt;=_xlfn.NUMBERVALUE(Table_Query_from_MF_DSNP62[[#This Row],[CL_GL_ACCT_FR17]]),$A$2&lt;=_xlfn.NUMBERVALUE(Table_Query_from_MF_DSNP62[[#This Row],[CL_GL_ACCT_TO17]]))</f>
        <v>1</v>
      </c>
      <c r="IX650" s="33" t="b">
        <f>AND($A$2&gt;=_xlfn.NUMBERVALUE(Table_Query_from_MF_DSNP62[[#This Row],[CL_GL_ACCT_FR18]]),$A$2&lt;=_xlfn.NUMBERVALUE(Table_Query_from_MF_DSNP62[[#This Row],[CL_GL_ACCT_TO18]]))</f>
        <v>1</v>
      </c>
      <c r="IY650" s="33" t="b">
        <f>AND($A$2&gt;=_xlfn.NUMBERVALUE(Table_Query_from_MF_DSNP62[[#This Row],[CL_GL_ACCT_FR19]]),$A$2&lt;=_xlfn.NUMBERVALUE(Table_Query_from_MF_DSNP62[[#This Row],[CL_GL_ACCT_TO19]]))</f>
        <v>1</v>
      </c>
      <c r="IZ650" s="33" t="b">
        <f>AND($A$2&gt;=_xlfn.NUMBERVALUE(Table_Query_from_MF_DSNP62[[#This Row],[CL_GL_ACCT_FR20]]),$A$2&lt;=_xlfn.NUMBERVALUE(Table_Query_from_MF_DSNP62[[#This Row],[CL_GL_ACCT_TO20]]))</f>
        <v>1</v>
      </c>
      <c r="JA650" s="33" t="b">
        <f>AND($A$2&gt;=_xlfn.NUMBERVALUE(Table_Query_from_MF_DSNP62[[#This Row],[CL_GL_ACCT_FR21]]),$A$2&lt;=_xlfn.NUMBERVALUE(Table_Query_from_MF_DSNP62[[#This Row],[CL_GL_ACCT_TO21]]))</f>
        <v>1</v>
      </c>
      <c r="JB650" s="33" t="b">
        <f>AND($A$2&gt;=_xlfn.NUMBERVALUE(Table_Query_from_MF_DSNP62[[#This Row],[CL_GL_ACCT_FR22]]),$A$2&lt;=_xlfn.NUMBERVALUE(Table_Query_from_MF_DSNP62[[#This Row],[CL_GL_ACCT_TO22]]))</f>
        <v>1</v>
      </c>
      <c r="JC650" s="33" t="b">
        <f>AND($A$2&gt;=_xlfn.NUMBERVALUE(Table_Query_from_MF_DSNP62[[#This Row],[CL_GL_ACCT_FR23]]),$A$2&lt;=_xlfn.NUMBERVALUE(Table_Query_from_MF_DSNP62[[#This Row],[CL_GL_ACCT_TO23]]))</f>
        <v>1</v>
      </c>
      <c r="JD650" s="33" t="b">
        <f>AND($A$2&gt;=_xlfn.NUMBERVALUE(Table_Query_from_MF_DSNP62[[#This Row],[CL_GL_ACCT_FR24]]),$A$2&lt;=_xlfn.NUMBERVALUE(Table_Query_from_MF_DSNP62[[#This Row],[CL_GL_ACCT_TO24]]))</f>
        <v>1</v>
      </c>
      <c r="JE650" s="33" t="b">
        <f>AND($A$2&gt;=_xlfn.NUMBERVALUE(Table_Query_from_MF_DSNP62[[#This Row],[CL_GL_ACCT_FR25]]),$A$2&lt;=_xlfn.NUMBERVALUE(Table_Query_from_MF_DSNP62[[#This Row],[CL_GL_ACCT_TO25]]))</f>
        <v>1</v>
      </c>
      <c r="JF650" s="33" t="b">
        <f>OR(Table_Query_from_MF_DSNP62[[#This Row],[PairA]:[PairO]])</f>
        <v>1</v>
      </c>
      <c r="JG650" s="33">
        <f>_xlfn.IFNA(MATCH(TRUE,Table_Query_from_MF_DSNP62[[#This Row],[PairA]:[PairO]],0),"none")</f>
        <v>6</v>
      </c>
      <c r="JH650" s="33" t="b">
        <f>AND($B$2&gt;=_xlfn.NUMBERVALUE(Table_Query_from_MF_DSNP62[[#This Row],[CL_CMP_OBJ_FR1]]),$B$2&lt;=_xlfn.NUMBERVALUE(Table_Query_from_MF_DSNP62[[#This Row],[CL_CMP_OBJ_TO1]]))</f>
        <v>0</v>
      </c>
      <c r="JI650" s="33" t="b">
        <f>AND($B$2&gt;=_xlfn.NUMBERVALUE(Table_Query_from_MF_DSNP62[[#This Row],[CL_CMP_OBJ_FR2]]),$B$2&lt;=_xlfn.NUMBERVALUE(Table_Query_from_MF_DSNP62[[#This Row],[CL_CMP_OBJ_TO2]]))</f>
        <v>0</v>
      </c>
      <c r="JJ650" s="33" t="b">
        <f>AND($B$2&gt;=_xlfn.NUMBERVALUE(Table_Query_from_MF_DSNP62[[#This Row],[CL_CMP_OBJ_FR3]]),$B$2&lt;=_xlfn.NUMBERVALUE(Table_Query_from_MF_DSNP62[[#This Row],[CL_CMP_OBJ_TO3]]))</f>
        <v>0</v>
      </c>
      <c r="JK650" s="33" t="b">
        <f>AND($B$2&gt;=_xlfn.NUMBERVALUE(Table_Query_from_MF_DSNP62[[#This Row],[CL_CMP_OBJ_FR4]]),$B$2&lt;=_xlfn.NUMBERVALUE(Table_Query_from_MF_DSNP62[[#This Row],[CL_CMP_OBJ_TO4]]))</f>
        <v>0</v>
      </c>
      <c r="JL650" s="33" t="b">
        <f>AND($B$2&gt;=_xlfn.NUMBERVALUE(Table_Query_from_MF_DSNP62[[#This Row],[CL_CMP_OBJ_FR5]]),$B$2&lt;=_xlfn.NUMBERVALUE(Table_Query_from_MF_DSNP62[[#This Row],[CL_CMP_OBJ_TO5]]))</f>
        <v>0</v>
      </c>
      <c r="JM650" s="33" t="b">
        <f>AND($B$2&gt;=_xlfn.NUMBERVALUE(Table_Query_from_MF_DSNP62[[#This Row],[CL_CMP_OBJ_FR6]]),$B$2&lt;=_xlfn.NUMBERVALUE(Table_Query_from_MF_DSNP62[[#This Row],[CL_CMP_OBJ_TO6]]))</f>
        <v>1</v>
      </c>
      <c r="JN650" s="33" t="b">
        <f>AND($B$2&gt;=_xlfn.NUMBERVALUE(Table_Query_from_MF_DSNP62[[#This Row],[CL_CMP_OBJ_FR7]]),$B$2&lt;=_xlfn.NUMBERVALUE(Table_Query_from_MF_DSNP62[[#This Row],[CL_CMP_OBJ_TO7]]))</f>
        <v>1</v>
      </c>
      <c r="JO650" s="33" t="b">
        <f>AND($B$2&gt;=_xlfn.NUMBERVALUE(Table_Query_from_MF_DSNP62[[#This Row],[CL_CMP_OBJ_FR8]]),$B$2&lt;=_xlfn.NUMBERVALUE(Table_Query_from_MF_DSNP62[[#This Row],[CL_CMP_OBJ_TO8]]))</f>
        <v>1</v>
      </c>
      <c r="JP650" s="33" t="b">
        <f>AND($B$2&gt;=_xlfn.NUMBERVALUE(Table_Query_from_MF_DSNP62[[#This Row],[CL_CMP_OBJ_FR9]]),$B$2&lt;=_xlfn.NUMBERVALUE(Table_Query_from_MF_DSNP62[[#This Row],[CL_CMP_OBJ_TO9]]))</f>
        <v>1</v>
      </c>
      <c r="JQ650" s="33" t="b">
        <f>AND($B$2&gt;=_xlfn.NUMBERVALUE(Table_Query_from_MF_DSNP62[[#This Row],[CL_CMP_OBJ_FR10]]),$B$2&lt;=_xlfn.NUMBERVALUE(Table_Query_from_MF_DSNP62[[#This Row],[CL_CMP_OBJ_TO10]]))</f>
        <v>1</v>
      </c>
      <c r="JR650" s="33" t="b">
        <f>AND($B$2&gt;=_xlfn.NUMBERVALUE(Table_Query_from_MF_DSNP62[[#This Row],[CL_CMP_OBJ_FR11]]),$B$2&lt;=_xlfn.NUMBERVALUE(Table_Query_from_MF_DSNP62[[#This Row],[CL_CMP_OBJ_TO11]]))</f>
        <v>1</v>
      </c>
      <c r="JS650" s="33" t="b">
        <f>AND($B$2&gt;=_xlfn.NUMBERVALUE(Table_Query_from_MF_DSNP62[[#This Row],[CL_CMP_OBJ_FR12]]),$B$2&lt;=_xlfn.NUMBERVALUE(Table_Query_from_MF_DSNP62[[#This Row],[CL_CMP_OBJ_TO12]]))</f>
        <v>1</v>
      </c>
      <c r="JT650" s="33" t="b">
        <f>AND($B$2&gt;=_xlfn.NUMBERVALUE(Table_Query_from_MF_DSNP62[[#This Row],[CL_CMP_OBJ_FR13]]),$B$2&lt;=_xlfn.NUMBERVALUE(Table_Query_from_MF_DSNP62[[#This Row],[CL_CMP_OBJ_TO13]]))</f>
        <v>1</v>
      </c>
      <c r="JU650" s="33" t="b">
        <f>AND($B$2&gt;=_xlfn.NUMBERVALUE(Table_Query_from_MF_DSNP62[[#This Row],[CL_CMP_OBJ_FR14]]),$B$2&lt;=_xlfn.NUMBERVALUE(Table_Query_from_MF_DSNP62[[#This Row],[CL_CMP_OBJ_TO14]]))</f>
        <v>1</v>
      </c>
      <c r="JV650" s="33" t="b">
        <f>AND($B$2&gt;=_xlfn.NUMBERVALUE(Table_Query_from_MF_DSNP62[[#This Row],[CL_CMP_OBJ_FR15]]),$B$2&lt;=_xlfn.NUMBERVALUE(Table_Query_from_MF_DSNP62[[#This Row],[CL_CMP_OBJ_TO15]]))</f>
        <v>1</v>
      </c>
    </row>
    <row r="651" spans="1:282" x14ac:dyDescent="0.25">
      <c r="A651" t="b">
        <f>OR(,Table_Query_from_MF_DSNP62[[#This Row],[Desired GL included as "hard-coded" GL?]],Table_Query_from_MF_DSNP62[[#This Row],[Desired GL included as "Open GL"?]])</f>
        <v>1</v>
      </c>
      <c r="B651" t="b">
        <f>Table_Query_from_MF_DSNP62[[#This Row],[Desired CObj included as "Open CObj"?]]</f>
        <v>1</v>
      </c>
      <c r="C651" t="s">
        <v>2431</v>
      </c>
      <c r="D651" t="s">
        <v>2432</v>
      </c>
      <c r="E651" t="s">
        <v>15</v>
      </c>
      <c r="F651" s="24" t="s">
        <v>421</v>
      </c>
      <c r="G651" t="s">
        <v>330</v>
      </c>
      <c r="H651" s="24" t="s">
        <v>444</v>
      </c>
      <c r="I651" t="s">
        <v>444</v>
      </c>
      <c r="J651" s="24" t="s">
        <v>444</v>
      </c>
      <c r="K651" t="s">
        <v>444</v>
      </c>
      <c r="L651" s="24" t="s">
        <v>444</v>
      </c>
      <c r="M651" t="s">
        <v>444</v>
      </c>
      <c r="N651" t="s">
        <v>444</v>
      </c>
      <c r="O651" t="s">
        <v>444</v>
      </c>
      <c r="P651" t="s">
        <v>444</v>
      </c>
      <c r="Q651" t="s">
        <v>15</v>
      </c>
      <c r="R651" t="s">
        <v>444</v>
      </c>
      <c r="S651" t="s">
        <v>442</v>
      </c>
      <c r="T651" t="s">
        <v>447</v>
      </c>
      <c r="U651" t="s">
        <v>444</v>
      </c>
      <c r="V651" t="s">
        <v>444</v>
      </c>
      <c r="W651" t="s">
        <v>447</v>
      </c>
      <c r="X651" t="s">
        <v>444</v>
      </c>
      <c r="Y651" t="s">
        <v>444</v>
      </c>
      <c r="Z651" t="s">
        <v>442</v>
      </c>
      <c r="AA651" t="s">
        <v>442</v>
      </c>
      <c r="AB651" t="s">
        <v>442</v>
      </c>
      <c r="AC651" t="s">
        <v>444</v>
      </c>
      <c r="AD651" t="s">
        <v>442</v>
      </c>
      <c r="AE651" t="s">
        <v>442</v>
      </c>
      <c r="AF651" t="s">
        <v>442</v>
      </c>
      <c r="AG651" t="s">
        <v>442</v>
      </c>
      <c r="AH651" t="s">
        <v>447</v>
      </c>
      <c r="AI651" t="s">
        <v>447</v>
      </c>
      <c r="AJ651" t="s">
        <v>442</v>
      </c>
      <c r="AK651" t="s">
        <v>442</v>
      </c>
      <c r="AL651" t="s">
        <v>444</v>
      </c>
      <c r="AM651" t="s">
        <v>444</v>
      </c>
      <c r="AN651" t="s">
        <v>444</v>
      </c>
      <c r="AO651" t="s">
        <v>444</v>
      </c>
      <c r="AP651" t="s">
        <v>442</v>
      </c>
      <c r="AQ651" t="s">
        <v>528</v>
      </c>
      <c r="AR651" t="s">
        <v>282</v>
      </c>
      <c r="AS651" t="s">
        <v>162</v>
      </c>
      <c r="AT651" t="s">
        <v>444</v>
      </c>
      <c r="AU651" t="s">
        <v>444</v>
      </c>
      <c r="AV651" t="s">
        <v>442</v>
      </c>
      <c r="AW651" t="s">
        <v>444</v>
      </c>
      <c r="AX651" t="s">
        <v>444</v>
      </c>
      <c r="AY651" t="s">
        <v>444</v>
      </c>
      <c r="AZ651" t="s">
        <v>444</v>
      </c>
      <c r="BA651" t="s">
        <v>444</v>
      </c>
      <c r="BB651" t="s">
        <v>444</v>
      </c>
      <c r="BC651" t="s">
        <v>444</v>
      </c>
      <c r="BD651" t="s">
        <v>1359</v>
      </c>
      <c r="BE651" t="s">
        <v>444</v>
      </c>
      <c r="BF651" t="s">
        <v>1360</v>
      </c>
      <c r="BG651" t="s">
        <v>444</v>
      </c>
      <c r="BH651" t="s">
        <v>444</v>
      </c>
      <c r="BI651" t="s">
        <v>444</v>
      </c>
      <c r="BJ651" t="s">
        <v>444</v>
      </c>
      <c r="BK651" t="s">
        <v>444</v>
      </c>
      <c r="BL651" t="s">
        <v>444</v>
      </c>
      <c r="BM651" t="s">
        <v>444</v>
      </c>
      <c r="BN651" t="s">
        <v>444</v>
      </c>
      <c r="BO651" t="s">
        <v>444</v>
      </c>
      <c r="BP651" t="s">
        <v>444</v>
      </c>
      <c r="BQ651" t="s">
        <v>1360</v>
      </c>
      <c r="BR651" t="s">
        <v>1487</v>
      </c>
      <c r="BS651" t="s">
        <v>444</v>
      </c>
      <c r="BT651" t="s">
        <v>444</v>
      </c>
      <c r="BU651" t="s">
        <v>444</v>
      </c>
      <c r="BV651" t="s">
        <v>444</v>
      </c>
      <c r="BW651" t="s">
        <v>1360</v>
      </c>
      <c r="BX651" t="s">
        <v>1487</v>
      </c>
      <c r="BY651" t="s">
        <v>444</v>
      </c>
      <c r="BZ651" t="s">
        <v>444</v>
      </c>
      <c r="CA651" t="s">
        <v>444</v>
      </c>
      <c r="CB651" t="s">
        <v>444</v>
      </c>
      <c r="CC651" t="s">
        <v>444</v>
      </c>
      <c r="CD651" t="s">
        <v>444</v>
      </c>
      <c r="CE651" t="s">
        <v>444</v>
      </c>
      <c r="CF651" t="s">
        <v>444</v>
      </c>
      <c r="CG651" t="s">
        <v>444</v>
      </c>
      <c r="CH651" t="s">
        <v>444</v>
      </c>
      <c r="CI651" t="s">
        <v>1360</v>
      </c>
      <c r="CJ651" t="s">
        <v>1487</v>
      </c>
      <c r="CK651" t="s">
        <v>444</v>
      </c>
      <c r="CL651" t="s">
        <v>444</v>
      </c>
      <c r="CM651" t="s">
        <v>444</v>
      </c>
      <c r="CN651" t="s">
        <v>444</v>
      </c>
      <c r="CO651" t="s">
        <v>1360</v>
      </c>
      <c r="CP651" t="s">
        <v>1487</v>
      </c>
      <c r="CQ651" t="s">
        <v>444</v>
      </c>
      <c r="CR651" t="s">
        <v>444</v>
      </c>
      <c r="CS651" t="s">
        <v>444</v>
      </c>
      <c r="CT651" t="s">
        <v>444</v>
      </c>
      <c r="CU651" t="s">
        <v>444</v>
      </c>
      <c r="CV651" t="s">
        <v>2957</v>
      </c>
      <c r="CW651" t="s">
        <v>2736</v>
      </c>
      <c r="CX651" t="s">
        <v>2775</v>
      </c>
      <c r="CY651" t="s">
        <v>1472</v>
      </c>
      <c r="CZ651" t="s">
        <v>1473</v>
      </c>
      <c r="DA651" t="s">
        <v>444</v>
      </c>
      <c r="DB651" t="s">
        <v>444</v>
      </c>
      <c r="DC651" t="s">
        <v>444</v>
      </c>
      <c r="DD651" t="s">
        <v>444</v>
      </c>
      <c r="DE651" t="s">
        <v>444</v>
      </c>
      <c r="DF651" t="s">
        <v>444</v>
      </c>
      <c r="DG651" t="s">
        <v>444</v>
      </c>
      <c r="DH651" t="s">
        <v>444</v>
      </c>
      <c r="DI651" t="s">
        <v>282</v>
      </c>
      <c r="DJ651" t="s">
        <v>1440</v>
      </c>
      <c r="DK651" t="s">
        <v>1451</v>
      </c>
      <c r="DL651" t="s">
        <v>444</v>
      </c>
      <c r="DM651" t="s">
        <v>444</v>
      </c>
      <c r="DN651" t="s">
        <v>444</v>
      </c>
      <c r="DO651" t="s">
        <v>444</v>
      </c>
      <c r="DP651" t="s">
        <v>444</v>
      </c>
      <c r="DQ651" t="s">
        <v>444</v>
      </c>
      <c r="DR651" t="s">
        <v>444</v>
      </c>
      <c r="DS651" t="s">
        <v>444</v>
      </c>
      <c r="DT651" s="24" t="s">
        <v>444</v>
      </c>
      <c r="DU651" s="24" t="s">
        <v>444</v>
      </c>
      <c r="DV651" t="s">
        <v>444</v>
      </c>
      <c r="DW651" t="s">
        <v>444</v>
      </c>
      <c r="DX651" s="24" t="s">
        <v>444</v>
      </c>
      <c r="DY651" s="24" t="s">
        <v>444</v>
      </c>
      <c r="DZ651" t="s">
        <v>444</v>
      </c>
      <c r="EA651" t="s">
        <v>444</v>
      </c>
      <c r="EB651" s="24" t="s">
        <v>444</v>
      </c>
      <c r="EC651" s="24" t="s">
        <v>444</v>
      </c>
      <c r="ED651" t="s">
        <v>444</v>
      </c>
      <c r="EE651" t="s">
        <v>444</v>
      </c>
      <c r="EF651" s="24" t="s">
        <v>444</v>
      </c>
      <c r="EG651" s="24" t="s">
        <v>444</v>
      </c>
      <c r="EH651" t="s">
        <v>444</v>
      </c>
      <c r="EI651" t="s">
        <v>444</v>
      </c>
      <c r="EJ651" s="24" t="s">
        <v>444</v>
      </c>
      <c r="EK651" s="24" t="s">
        <v>444</v>
      </c>
      <c r="EL651" t="s">
        <v>444</v>
      </c>
      <c r="EM651" t="s">
        <v>444</v>
      </c>
      <c r="EN651" s="24" t="s">
        <v>444</v>
      </c>
      <c r="EO651" s="24" t="s">
        <v>444</v>
      </c>
      <c r="EP651" t="s">
        <v>444</v>
      </c>
      <c r="EQ651" t="s">
        <v>444</v>
      </c>
      <c r="ER651" s="24" t="s">
        <v>444</v>
      </c>
      <c r="ES651" s="24" t="s">
        <v>444</v>
      </c>
      <c r="ET651" t="s">
        <v>444</v>
      </c>
      <c r="EU651" t="s">
        <v>444</v>
      </c>
      <c r="EV651" s="24" t="s">
        <v>444</v>
      </c>
      <c r="EW651" s="24" t="s">
        <v>444</v>
      </c>
      <c r="EX651" t="s">
        <v>444</v>
      </c>
      <c r="EY651" t="s">
        <v>444</v>
      </c>
      <c r="EZ651" s="24" t="s">
        <v>444</v>
      </c>
      <c r="FA651" s="24" t="s">
        <v>444</v>
      </c>
      <c r="FB651" t="s">
        <v>444</v>
      </c>
      <c r="FC651" t="s">
        <v>444</v>
      </c>
      <c r="FD651" s="24" t="s">
        <v>444</v>
      </c>
      <c r="FE651" s="24" t="s">
        <v>444</v>
      </c>
      <c r="FF651" t="s">
        <v>444</v>
      </c>
      <c r="FG651" t="s">
        <v>444</v>
      </c>
      <c r="FH651" s="24" t="s">
        <v>444</v>
      </c>
      <c r="FI651" s="24" t="s">
        <v>444</v>
      </c>
      <c r="FJ651" t="s">
        <v>444</v>
      </c>
      <c r="FK651" t="s">
        <v>444</v>
      </c>
      <c r="FL651" s="24" t="s">
        <v>444</v>
      </c>
      <c r="FM651" s="24" t="s">
        <v>444</v>
      </c>
      <c r="FN651" t="s">
        <v>444</v>
      </c>
      <c r="FO651" t="s">
        <v>444</v>
      </c>
      <c r="FP651" s="24" t="s">
        <v>444</v>
      </c>
      <c r="FQ651" s="24" t="s">
        <v>444</v>
      </c>
      <c r="FR651" t="s">
        <v>444</v>
      </c>
      <c r="FS651" t="s">
        <v>444</v>
      </c>
      <c r="FT651" s="24" t="s">
        <v>444</v>
      </c>
      <c r="FU651" s="24" t="s">
        <v>444</v>
      </c>
      <c r="FV651" t="s">
        <v>444</v>
      </c>
      <c r="FW651" t="s">
        <v>444</v>
      </c>
      <c r="FX651" s="24" t="s">
        <v>444</v>
      </c>
      <c r="FY651" s="24" t="s">
        <v>444</v>
      </c>
      <c r="FZ651" t="s">
        <v>444</v>
      </c>
      <c r="GA651" t="s">
        <v>444</v>
      </c>
      <c r="GB651" s="24" t="s">
        <v>444</v>
      </c>
      <c r="GC651" s="24" t="s">
        <v>444</v>
      </c>
      <c r="GD651" t="s">
        <v>444</v>
      </c>
      <c r="GE651" t="s">
        <v>444</v>
      </c>
      <c r="GF651" s="24" t="s">
        <v>444</v>
      </c>
      <c r="GG651" s="24" t="s">
        <v>444</v>
      </c>
      <c r="GH651" t="s">
        <v>15</v>
      </c>
      <c r="GI651" s="24" t="s">
        <v>526</v>
      </c>
      <c r="GJ651" s="24" t="s">
        <v>1453</v>
      </c>
      <c r="GK651" t="s">
        <v>1454</v>
      </c>
      <c r="GL651" t="s">
        <v>1455</v>
      </c>
      <c r="GM651" s="24" t="s">
        <v>444</v>
      </c>
      <c r="GN651" s="24" t="s">
        <v>444</v>
      </c>
      <c r="GO651" t="s">
        <v>444</v>
      </c>
      <c r="GP651" t="s">
        <v>444</v>
      </c>
      <c r="GQ651" s="24" t="s">
        <v>444</v>
      </c>
      <c r="GR651" s="24" t="s">
        <v>444</v>
      </c>
      <c r="GS651" t="s">
        <v>444</v>
      </c>
      <c r="GT651" t="s">
        <v>444</v>
      </c>
      <c r="GU651" s="24" t="s">
        <v>444</v>
      </c>
      <c r="GV651" s="24" t="s">
        <v>444</v>
      </c>
      <c r="GW651" t="s">
        <v>444</v>
      </c>
      <c r="GX651" t="s">
        <v>444</v>
      </c>
      <c r="GY651" s="24" t="s">
        <v>444</v>
      </c>
      <c r="GZ651" s="24" t="s">
        <v>444</v>
      </c>
      <c r="HA651" t="s">
        <v>444</v>
      </c>
      <c r="HB651" t="s">
        <v>444</v>
      </c>
      <c r="HC651" s="24" t="s">
        <v>444</v>
      </c>
      <c r="HD651" s="24" t="s">
        <v>444</v>
      </c>
      <c r="HE651" t="s">
        <v>444</v>
      </c>
      <c r="HF651" t="s">
        <v>444</v>
      </c>
      <c r="HG651" s="24" t="s">
        <v>444</v>
      </c>
      <c r="HH651" s="24" t="s">
        <v>444</v>
      </c>
      <c r="HI651" t="s">
        <v>444</v>
      </c>
      <c r="HJ651" t="s">
        <v>444</v>
      </c>
      <c r="HK651" s="24" t="s">
        <v>444</v>
      </c>
      <c r="HL651" s="24" t="s">
        <v>444</v>
      </c>
      <c r="HM651" t="s">
        <v>444</v>
      </c>
      <c r="HN651" t="s">
        <v>444</v>
      </c>
      <c r="HO651" s="24" t="s">
        <v>444</v>
      </c>
      <c r="HP651" s="24" t="s">
        <v>444</v>
      </c>
      <c r="HQ651" t="s">
        <v>444</v>
      </c>
      <c r="HR651" t="s">
        <v>444</v>
      </c>
      <c r="HS651" s="24" t="s">
        <v>444</v>
      </c>
      <c r="HT651" s="24" t="s">
        <v>444</v>
      </c>
      <c r="HU651" t="s">
        <v>444</v>
      </c>
      <c r="HV651" t="s">
        <v>444</v>
      </c>
      <c r="HW651" s="24" t="s">
        <v>444</v>
      </c>
      <c r="HX651" s="24" t="s">
        <v>444</v>
      </c>
      <c r="HY651" t="s">
        <v>444</v>
      </c>
      <c r="HZ651" t="s">
        <v>444</v>
      </c>
      <c r="IA651" t="s">
        <v>2957</v>
      </c>
      <c r="IB651" t="s">
        <v>2736</v>
      </c>
      <c r="IC651" t="s">
        <v>2775</v>
      </c>
      <c r="ID651" s="33" t="b" cm="1">
        <f t="array" ref="ID651">_xlfn.IFNA(MATCH($A$2,_xlfn.NUMBERVALUE(Table_Query_from_MF_DSNP62[[#This Row],[CL_GLACCT_DR1]:[CL_GLACCT_CR4]]),0),0)&gt;=1</f>
        <v>1</v>
      </c>
      <c r="IE651" s="33" t="b">
        <f>OR(Table_Query_from_MF_DSNP62[[#This Row],[Pair1]:[Pair25]])</f>
        <v>1</v>
      </c>
      <c r="IF651" s="33">
        <f>_xlfn.IFNA(MATCH(TRUE,Table_Query_from_MF_DSNP62[[#This Row],[Pair1]:[Pair25]],0),"none")</f>
        <v>1</v>
      </c>
      <c r="IG651" s="33" t="b">
        <f>AND($A$2&gt;=_xlfn.NUMBERVALUE(Table_Query_from_MF_DSNP62[[#This Row],[CL_GL_ACCT_FR1]]),$A$2&lt;=_xlfn.NUMBERVALUE(Table_Query_from_MF_DSNP62[[#This Row],[CL_GL_ACCT_TO1]]))</f>
        <v>1</v>
      </c>
      <c r="IH651" s="33" t="b">
        <f>AND($A$2&gt;=_xlfn.NUMBERVALUE(Table_Query_from_MF_DSNP62[[#This Row],[CL_GL_ACCT_FR2]]),$A$2&lt;=_xlfn.NUMBERVALUE(Table_Query_from_MF_DSNP62[[#This Row],[CL_GL_ACCT_TO2]]))</f>
        <v>1</v>
      </c>
      <c r="II651" s="33" t="b">
        <f>AND($A$2&gt;=_xlfn.NUMBERVALUE(Table_Query_from_MF_DSNP62[[#This Row],[CL_GL_ACCT_FR3]]),$A$2&lt;=_xlfn.NUMBERVALUE(Table_Query_from_MF_DSNP62[[#This Row],[CL_GL_ACCT_TO3]]))</f>
        <v>1</v>
      </c>
      <c r="IJ651" s="33" t="b">
        <f>AND($A$2&gt;=_xlfn.NUMBERVALUE(Table_Query_from_MF_DSNP62[[#This Row],[CL_GL_ACCT_FR4]]),$A$2&lt;=_xlfn.NUMBERVALUE(Table_Query_from_MF_DSNP62[[#This Row],[CL_GL_ACCT_TO4]]))</f>
        <v>1</v>
      </c>
      <c r="IK651" s="33" t="b">
        <f>AND($A$2&gt;=_xlfn.NUMBERVALUE(Table_Query_from_MF_DSNP62[[#This Row],[CL_GL_ACCT_FR5]]),$A$2&lt;=_xlfn.NUMBERVALUE(Table_Query_from_MF_DSNP62[[#This Row],[CL_GL_ACCT_TO5]]))</f>
        <v>1</v>
      </c>
      <c r="IL651" s="33" t="b">
        <f>AND($A$2&gt;=_xlfn.NUMBERVALUE(Table_Query_from_MF_DSNP62[[#This Row],[CL_GL_ACCT_FR6]]),$A$2&lt;=_xlfn.NUMBERVALUE(Table_Query_from_MF_DSNP62[[#This Row],[CL_GL_ACCT_TO6]]))</f>
        <v>1</v>
      </c>
      <c r="IM651" s="33" t="b">
        <f>AND($A$2&gt;=_xlfn.NUMBERVALUE(Table_Query_from_MF_DSNP62[[#This Row],[CL_GL_ACCT_FR7]]),$A$2&lt;=_xlfn.NUMBERVALUE(Table_Query_from_MF_DSNP62[[#This Row],[CL_GL_ACCT_TO7]]))</f>
        <v>1</v>
      </c>
      <c r="IN651" s="33" t="b">
        <f>AND($A$2&gt;=_xlfn.NUMBERVALUE(Table_Query_from_MF_DSNP62[[#This Row],[CL_GL_ACCT_FR8]]),$A$2&lt;=_xlfn.NUMBERVALUE(Table_Query_from_MF_DSNP62[[#This Row],[CL_GL_ACCT_TO8]]))</f>
        <v>1</v>
      </c>
      <c r="IO651" s="33" t="b">
        <f>AND($A$2&gt;=_xlfn.NUMBERVALUE(Table_Query_from_MF_DSNP62[[#This Row],[CL_GL_ACCT_FR9]]),$A$2&lt;=_xlfn.NUMBERVALUE(Table_Query_from_MF_DSNP62[[#This Row],[CL_GL_ACCT_TO9]]))</f>
        <v>1</v>
      </c>
      <c r="IP651" s="33" t="b">
        <f>AND($A$2&gt;=_xlfn.NUMBERVALUE(Table_Query_from_MF_DSNP62[[#This Row],[CL_GL_ACCT_FR10]]),$A$2&lt;=_xlfn.NUMBERVALUE(Table_Query_from_MF_DSNP62[[#This Row],[CL_GL_ACCT_TO10]]))</f>
        <v>1</v>
      </c>
      <c r="IQ651" s="33" t="b">
        <f>AND($A$2&gt;=_xlfn.NUMBERVALUE(Table_Query_from_MF_DSNP62[[#This Row],[CL_GL_ACCT_FR11]]),$A$2&lt;=_xlfn.NUMBERVALUE(Table_Query_from_MF_DSNP62[[#This Row],[CL_GL_ACCT_TO11]]))</f>
        <v>1</v>
      </c>
      <c r="IR651" s="33" t="b">
        <f>AND($A$2&gt;=_xlfn.NUMBERVALUE(Table_Query_from_MF_DSNP62[[#This Row],[CL_GL_ACCT_FR12]]),$A$2&lt;=_xlfn.NUMBERVALUE(Table_Query_from_MF_DSNP62[[#This Row],[CL_GL_ACCT_TO12]]))</f>
        <v>1</v>
      </c>
      <c r="IS651" s="33" t="b">
        <f>AND($A$2&gt;=_xlfn.NUMBERVALUE(Table_Query_from_MF_DSNP62[[#This Row],[CL_GL_ACCT_FR13]]),$A$2&lt;=_xlfn.NUMBERVALUE(Table_Query_from_MF_DSNP62[[#This Row],[CL_GL_ACCT_TO13]]))</f>
        <v>1</v>
      </c>
      <c r="IT651" s="33" t="b">
        <f>AND($A$2&gt;=_xlfn.NUMBERVALUE(Table_Query_from_MF_DSNP62[[#This Row],[CL_GL_ACCT_FR14]]),$A$2&lt;=_xlfn.NUMBERVALUE(Table_Query_from_MF_DSNP62[[#This Row],[CL_GL_ACCT_TO14]]))</f>
        <v>1</v>
      </c>
      <c r="IU651" s="33" t="b">
        <f>AND($A$2&gt;=_xlfn.NUMBERVALUE(Table_Query_from_MF_DSNP62[[#This Row],[CL_GL_ACCT_FR15]]),$A$2&lt;=_xlfn.NUMBERVALUE(Table_Query_from_MF_DSNP62[[#This Row],[CL_GL_ACCT_TO15]]))</f>
        <v>1</v>
      </c>
      <c r="IV651" s="33" t="b">
        <f>AND($A$2&gt;=_xlfn.NUMBERVALUE(Table_Query_from_MF_DSNP62[[#This Row],[CL_GL_ACCT_FR16]]),$A$2&lt;=_xlfn.NUMBERVALUE(Table_Query_from_MF_DSNP62[[#This Row],[CL_GL_ACCT_TO16]]))</f>
        <v>1</v>
      </c>
      <c r="IW651" s="33" t="b">
        <f>AND($A$2&gt;=_xlfn.NUMBERVALUE(Table_Query_from_MF_DSNP62[[#This Row],[CL_GL_ACCT_FR17]]),$A$2&lt;=_xlfn.NUMBERVALUE(Table_Query_from_MF_DSNP62[[#This Row],[CL_GL_ACCT_TO17]]))</f>
        <v>1</v>
      </c>
      <c r="IX651" s="33" t="b">
        <f>AND($A$2&gt;=_xlfn.NUMBERVALUE(Table_Query_from_MF_DSNP62[[#This Row],[CL_GL_ACCT_FR18]]),$A$2&lt;=_xlfn.NUMBERVALUE(Table_Query_from_MF_DSNP62[[#This Row],[CL_GL_ACCT_TO18]]))</f>
        <v>1</v>
      </c>
      <c r="IY651" s="33" t="b">
        <f>AND($A$2&gt;=_xlfn.NUMBERVALUE(Table_Query_from_MF_DSNP62[[#This Row],[CL_GL_ACCT_FR19]]),$A$2&lt;=_xlfn.NUMBERVALUE(Table_Query_from_MF_DSNP62[[#This Row],[CL_GL_ACCT_TO19]]))</f>
        <v>1</v>
      </c>
      <c r="IZ651" s="33" t="b">
        <f>AND($A$2&gt;=_xlfn.NUMBERVALUE(Table_Query_from_MF_DSNP62[[#This Row],[CL_GL_ACCT_FR20]]),$A$2&lt;=_xlfn.NUMBERVALUE(Table_Query_from_MF_DSNP62[[#This Row],[CL_GL_ACCT_TO20]]))</f>
        <v>1</v>
      </c>
      <c r="JA651" s="33" t="b">
        <f>AND($A$2&gt;=_xlfn.NUMBERVALUE(Table_Query_from_MF_DSNP62[[#This Row],[CL_GL_ACCT_FR21]]),$A$2&lt;=_xlfn.NUMBERVALUE(Table_Query_from_MF_DSNP62[[#This Row],[CL_GL_ACCT_TO21]]))</f>
        <v>1</v>
      </c>
      <c r="JB651" s="33" t="b">
        <f>AND($A$2&gt;=_xlfn.NUMBERVALUE(Table_Query_from_MF_DSNP62[[#This Row],[CL_GL_ACCT_FR22]]),$A$2&lt;=_xlfn.NUMBERVALUE(Table_Query_from_MF_DSNP62[[#This Row],[CL_GL_ACCT_TO22]]))</f>
        <v>1</v>
      </c>
      <c r="JC651" s="33" t="b">
        <f>AND($A$2&gt;=_xlfn.NUMBERVALUE(Table_Query_from_MF_DSNP62[[#This Row],[CL_GL_ACCT_FR23]]),$A$2&lt;=_xlfn.NUMBERVALUE(Table_Query_from_MF_DSNP62[[#This Row],[CL_GL_ACCT_TO23]]))</f>
        <v>1</v>
      </c>
      <c r="JD651" s="33" t="b">
        <f>AND($A$2&gt;=_xlfn.NUMBERVALUE(Table_Query_from_MF_DSNP62[[#This Row],[CL_GL_ACCT_FR24]]),$A$2&lt;=_xlfn.NUMBERVALUE(Table_Query_from_MF_DSNP62[[#This Row],[CL_GL_ACCT_TO24]]))</f>
        <v>1</v>
      </c>
      <c r="JE651" s="33" t="b">
        <f>AND($A$2&gt;=_xlfn.NUMBERVALUE(Table_Query_from_MF_DSNP62[[#This Row],[CL_GL_ACCT_FR25]]),$A$2&lt;=_xlfn.NUMBERVALUE(Table_Query_from_MF_DSNP62[[#This Row],[CL_GL_ACCT_TO25]]))</f>
        <v>1</v>
      </c>
      <c r="JF651" s="33" t="b">
        <f>OR(Table_Query_from_MF_DSNP62[[#This Row],[PairA]:[PairO]])</f>
        <v>1</v>
      </c>
      <c r="JG651" s="33">
        <f>_xlfn.IFNA(MATCH(TRUE,Table_Query_from_MF_DSNP62[[#This Row],[PairA]:[PairO]],0),"none")</f>
        <v>3</v>
      </c>
      <c r="JH651" s="33" t="b">
        <f>AND($B$2&gt;=_xlfn.NUMBERVALUE(Table_Query_from_MF_DSNP62[[#This Row],[CL_CMP_OBJ_FR1]]),$B$2&lt;=_xlfn.NUMBERVALUE(Table_Query_from_MF_DSNP62[[#This Row],[CL_CMP_OBJ_TO1]]))</f>
        <v>0</v>
      </c>
      <c r="JI651" s="33" t="b">
        <f>AND($B$2&gt;=_xlfn.NUMBERVALUE(Table_Query_from_MF_DSNP62[[#This Row],[CL_CMP_OBJ_FR2]]),$B$2&lt;=_xlfn.NUMBERVALUE(Table_Query_from_MF_DSNP62[[#This Row],[CL_CMP_OBJ_TO2]]))</f>
        <v>0</v>
      </c>
      <c r="JJ651" s="33" t="b">
        <f>AND($B$2&gt;=_xlfn.NUMBERVALUE(Table_Query_from_MF_DSNP62[[#This Row],[CL_CMP_OBJ_FR3]]),$B$2&lt;=_xlfn.NUMBERVALUE(Table_Query_from_MF_DSNP62[[#This Row],[CL_CMP_OBJ_TO3]]))</f>
        <v>1</v>
      </c>
      <c r="JK651" s="33" t="b">
        <f>AND($B$2&gt;=_xlfn.NUMBERVALUE(Table_Query_from_MF_DSNP62[[#This Row],[CL_CMP_OBJ_FR4]]),$B$2&lt;=_xlfn.NUMBERVALUE(Table_Query_from_MF_DSNP62[[#This Row],[CL_CMP_OBJ_TO4]]))</f>
        <v>1</v>
      </c>
      <c r="JL651" s="33" t="b">
        <f>AND($B$2&gt;=_xlfn.NUMBERVALUE(Table_Query_from_MF_DSNP62[[#This Row],[CL_CMP_OBJ_FR5]]),$B$2&lt;=_xlfn.NUMBERVALUE(Table_Query_from_MF_DSNP62[[#This Row],[CL_CMP_OBJ_TO5]]))</f>
        <v>1</v>
      </c>
      <c r="JM651" s="33" t="b">
        <f>AND($B$2&gt;=_xlfn.NUMBERVALUE(Table_Query_from_MF_DSNP62[[#This Row],[CL_CMP_OBJ_FR6]]),$B$2&lt;=_xlfn.NUMBERVALUE(Table_Query_from_MF_DSNP62[[#This Row],[CL_CMP_OBJ_TO6]]))</f>
        <v>1</v>
      </c>
      <c r="JN651" s="33" t="b">
        <f>AND($B$2&gt;=_xlfn.NUMBERVALUE(Table_Query_from_MF_DSNP62[[#This Row],[CL_CMP_OBJ_FR7]]),$B$2&lt;=_xlfn.NUMBERVALUE(Table_Query_from_MF_DSNP62[[#This Row],[CL_CMP_OBJ_TO7]]))</f>
        <v>1</v>
      </c>
      <c r="JO651" s="33" t="b">
        <f>AND($B$2&gt;=_xlfn.NUMBERVALUE(Table_Query_from_MF_DSNP62[[#This Row],[CL_CMP_OBJ_FR8]]),$B$2&lt;=_xlfn.NUMBERVALUE(Table_Query_from_MF_DSNP62[[#This Row],[CL_CMP_OBJ_TO8]]))</f>
        <v>1</v>
      </c>
      <c r="JP651" s="33" t="b">
        <f>AND($B$2&gt;=_xlfn.NUMBERVALUE(Table_Query_from_MF_DSNP62[[#This Row],[CL_CMP_OBJ_FR9]]),$B$2&lt;=_xlfn.NUMBERVALUE(Table_Query_from_MF_DSNP62[[#This Row],[CL_CMP_OBJ_TO9]]))</f>
        <v>1</v>
      </c>
      <c r="JQ651" s="33" t="b">
        <f>AND($B$2&gt;=_xlfn.NUMBERVALUE(Table_Query_from_MF_DSNP62[[#This Row],[CL_CMP_OBJ_FR10]]),$B$2&lt;=_xlfn.NUMBERVALUE(Table_Query_from_MF_DSNP62[[#This Row],[CL_CMP_OBJ_TO10]]))</f>
        <v>1</v>
      </c>
      <c r="JR651" s="33" t="b">
        <f>AND($B$2&gt;=_xlfn.NUMBERVALUE(Table_Query_from_MF_DSNP62[[#This Row],[CL_CMP_OBJ_FR11]]),$B$2&lt;=_xlfn.NUMBERVALUE(Table_Query_from_MF_DSNP62[[#This Row],[CL_CMP_OBJ_TO11]]))</f>
        <v>1</v>
      </c>
      <c r="JS651" s="33" t="b">
        <f>AND($B$2&gt;=_xlfn.NUMBERVALUE(Table_Query_from_MF_DSNP62[[#This Row],[CL_CMP_OBJ_FR12]]),$B$2&lt;=_xlfn.NUMBERVALUE(Table_Query_from_MF_DSNP62[[#This Row],[CL_CMP_OBJ_TO12]]))</f>
        <v>1</v>
      </c>
      <c r="JT651" s="33" t="b">
        <f>AND($B$2&gt;=_xlfn.NUMBERVALUE(Table_Query_from_MF_DSNP62[[#This Row],[CL_CMP_OBJ_FR13]]),$B$2&lt;=_xlfn.NUMBERVALUE(Table_Query_from_MF_DSNP62[[#This Row],[CL_CMP_OBJ_TO13]]))</f>
        <v>1</v>
      </c>
      <c r="JU651" s="33" t="b">
        <f>AND($B$2&gt;=_xlfn.NUMBERVALUE(Table_Query_from_MF_DSNP62[[#This Row],[CL_CMP_OBJ_FR14]]),$B$2&lt;=_xlfn.NUMBERVALUE(Table_Query_from_MF_DSNP62[[#This Row],[CL_CMP_OBJ_TO14]]))</f>
        <v>1</v>
      </c>
      <c r="JV651" s="33" t="b">
        <f>AND($B$2&gt;=_xlfn.NUMBERVALUE(Table_Query_from_MF_DSNP62[[#This Row],[CL_CMP_OBJ_FR15]]),$B$2&lt;=_xlfn.NUMBERVALUE(Table_Query_from_MF_DSNP62[[#This Row],[CL_CMP_OBJ_TO15]]))</f>
        <v>1</v>
      </c>
    </row>
    <row r="652" spans="1:282" x14ac:dyDescent="0.25">
      <c r="A652" t="b">
        <f>OR(,Table_Query_from_MF_DSNP62[[#This Row],[Desired GL included as "hard-coded" GL?]],Table_Query_from_MF_DSNP62[[#This Row],[Desired GL included as "Open GL"?]])</f>
        <v>1</v>
      </c>
      <c r="B652" t="b">
        <f>Table_Query_from_MF_DSNP62[[#This Row],[Desired CObj included as "Open CObj"?]]</f>
        <v>1</v>
      </c>
      <c r="C652" t="s">
        <v>2433</v>
      </c>
      <c r="D652" t="s">
        <v>2434</v>
      </c>
      <c r="E652" t="s">
        <v>15</v>
      </c>
      <c r="F652" s="24" t="s">
        <v>426</v>
      </c>
      <c r="G652" t="s">
        <v>330</v>
      </c>
      <c r="H652" s="24" t="s">
        <v>444</v>
      </c>
      <c r="I652" t="s">
        <v>444</v>
      </c>
      <c r="J652" s="24" t="s">
        <v>444</v>
      </c>
      <c r="K652" t="s">
        <v>444</v>
      </c>
      <c r="L652" s="24" t="s">
        <v>444</v>
      </c>
      <c r="M652" t="s">
        <v>444</v>
      </c>
      <c r="N652" t="s">
        <v>444</v>
      </c>
      <c r="O652" t="s">
        <v>444</v>
      </c>
      <c r="P652" t="s">
        <v>444</v>
      </c>
      <c r="Q652" t="s">
        <v>15</v>
      </c>
      <c r="R652" t="s">
        <v>444</v>
      </c>
      <c r="S652" t="s">
        <v>442</v>
      </c>
      <c r="T652" t="s">
        <v>447</v>
      </c>
      <c r="U652" t="s">
        <v>444</v>
      </c>
      <c r="V652" t="s">
        <v>444</v>
      </c>
      <c r="W652" t="s">
        <v>447</v>
      </c>
      <c r="X652" t="s">
        <v>444</v>
      </c>
      <c r="Y652" t="s">
        <v>444</v>
      </c>
      <c r="Z652" t="s">
        <v>442</v>
      </c>
      <c r="AA652" t="s">
        <v>442</v>
      </c>
      <c r="AB652" t="s">
        <v>442</v>
      </c>
      <c r="AC652" t="s">
        <v>444</v>
      </c>
      <c r="AD652" t="s">
        <v>442</v>
      </c>
      <c r="AE652" t="s">
        <v>442</v>
      </c>
      <c r="AF652" t="s">
        <v>442</v>
      </c>
      <c r="AG652" t="s">
        <v>442</v>
      </c>
      <c r="AH652" t="s">
        <v>447</v>
      </c>
      <c r="AI652" t="s">
        <v>447</v>
      </c>
      <c r="AJ652" t="s">
        <v>442</v>
      </c>
      <c r="AK652" t="s">
        <v>442</v>
      </c>
      <c r="AL652" t="s">
        <v>444</v>
      </c>
      <c r="AM652" t="s">
        <v>444</v>
      </c>
      <c r="AN652" t="s">
        <v>444</v>
      </c>
      <c r="AO652" t="s">
        <v>444</v>
      </c>
      <c r="AP652" t="s">
        <v>447</v>
      </c>
      <c r="AQ652" t="s">
        <v>282</v>
      </c>
      <c r="AR652" t="s">
        <v>1451</v>
      </c>
      <c r="AS652" t="s">
        <v>162</v>
      </c>
      <c r="AT652" t="s">
        <v>10</v>
      </c>
      <c r="AU652" t="s">
        <v>444</v>
      </c>
      <c r="AV652" t="s">
        <v>442</v>
      </c>
      <c r="AW652" t="s">
        <v>444</v>
      </c>
      <c r="AX652" t="s">
        <v>444</v>
      </c>
      <c r="AY652" t="s">
        <v>444</v>
      </c>
      <c r="AZ652" t="s">
        <v>444</v>
      </c>
      <c r="BA652" t="s">
        <v>444</v>
      </c>
      <c r="BB652" t="s">
        <v>444</v>
      </c>
      <c r="BC652" t="s">
        <v>444</v>
      </c>
      <c r="BD652" t="s">
        <v>1359</v>
      </c>
      <c r="BE652" t="s">
        <v>444</v>
      </c>
      <c r="BF652" t="s">
        <v>1360</v>
      </c>
      <c r="BG652" t="s">
        <v>444</v>
      </c>
      <c r="BH652" t="s">
        <v>444</v>
      </c>
      <c r="BI652" t="s">
        <v>444</v>
      </c>
      <c r="BJ652" t="s">
        <v>444</v>
      </c>
      <c r="BK652" t="s">
        <v>444</v>
      </c>
      <c r="BL652" t="s">
        <v>444</v>
      </c>
      <c r="BM652" t="s">
        <v>444</v>
      </c>
      <c r="BN652" t="s">
        <v>444</v>
      </c>
      <c r="BO652" t="s">
        <v>444</v>
      </c>
      <c r="BP652" t="s">
        <v>444</v>
      </c>
      <c r="BQ652" t="s">
        <v>1360</v>
      </c>
      <c r="BR652" t="s">
        <v>840</v>
      </c>
      <c r="BS652" t="s">
        <v>444</v>
      </c>
      <c r="BT652" t="s">
        <v>444</v>
      </c>
      <c r="BU652" t="s">
        <v>444</v>
      </c>
      <c r="BV652" t="s">
        <v>444</v>
      </c>
      <c r="BW652" t="s">
        <v>1360</v>
      </c>
      <c r="BX652" t="s">
        <v>840</v>
      </c>
      <c r="BY652" t="s">
        <v>444</v>
      </c>
      <c r="BZ652" t="s">
        <v>444</v>
      </c>
      <c r="CA652" t="s">
        <v>444</v>
      </c>
      <c r="CB652" t="s">
        <v>444</v>
      </c>
      <c r="CC652" t="s">
        <v>444</v>
      </c>
      <c r="CD652" t="s">
        <v>444</v>
      </c>
      <c r="CE652" t="s">
        <v>444</v>
      </c>
      <c r="CF652" t="s">
        <v>444</v>
      </c>
      <c r="CG652" t="s">
        <v>444</v>
      </c>
      <c r="CH652" t="s">
        <v>444</v>
      </c>
      <c r="CI652" t="s">
        <v>1360</v>
      </c>
      <c r="CJ652" t="s">
        <v>840</v>
      </c>
      <c r="CK652" t="s">
        <v>444</v>
      </c>
      <c r="CL652" t="s">
        <v>444</v>
      </c>
      <c r="CM652" t="s">
        <v>444</v>
      </c>
      <c r="CN652" t="s">
        <v>444</v>
      </c>
      <c r="CO652" t="s">
        <v>1360</v>
      </c>
      <c r="CP652" t="s">
        <v>840</v>
      </c>
      <c r="CQ652" t="s">
        <v>444</v>
      </c>
      <c r="CR652" t="s">
        <v>444</v>
      </c>
      <c r="CS652" t="s">
        <v>444</v>
      </c>
      <c r="CT652" t="s">
        <v>444</v>
      </c>
      <c r="CU652" t="s">
        <v>444</v>
      </c>
      <c r="CV652" t="s">
        <v>2739</v>
      </c>
      <c r="CW652" t="s">
        <v>2736</v>
      </c>
      <c r="CX652" t="s">
        <v>2753</v>
      </c>
      <c r="CY652" t="s">
        <v>1472</v>
      </c>
      <c r="CZ652" t="s">
        <v>1473</v>
      </c>
      <c r="DA652" t="s">
        <v>444</v>
      </c>
      <c r="DB652" t="s">
        <v>444</v>
      </c>
      <c r="DC652" t="s">
        <v>444</v>
      </c>
      <c r="DD652" t="s">
        <v>444</v>
      </c>
      <c r="DE652" t="s">
        <v>444</v>
      </c>
      <c r="DF652" t="s">
        <v>444</v>
      </c>
      <c r="DG652" t="s">
        <v>444</v>
      </c>
      <c r="DH652" t="s">
        <v>444</v>
      </c>
      <c r="DI652" t="s">
        <v>282</v>
      </c>
      <c r="DJ652" t="s">
        <v>1440</v>
      </c>
      <c r="DK652" t="s">
        <v>1451</v>
      </c>
      <c r="DL652" t="s">
        <v>444</v>
      </c>
      <c r="DM652" t="s">
        <v>444</v>
      </c>
      <c r="DN652" t="s">
        <v>444</v>
      </c>
      <c r="DO652" t="s">
        <v>444</v>
      </c>
      <c r="DP652" t="s">
        <v>444</v>
      </c>
      <c r="DQ652" t="s">
        <v>444</v>
      </c>
      <c r="DR652" t="s">
        <v>444</v>
      </c>
      <c r="DS652" t="s">
        <v>444</v>
      </c>
      <c r="DT652" s="24" t="s">
        <v>444</v>
      </c>
      <c r="DU652" s="24" t="s">
        <v>444</v>
      </c>
      <c r="DV652" t="s">
        <v>444</v>
      </c>
      <c r="DW652" t="s">
        <v>444</v>
      </c>
      <c r="DX652" s="24" t="s">
        <v>444</v>
      </c>
      <c r="DY652" s="24" t="s">
        <v>444</v>
      </c>
      <c r="DZ652" t="s">
        <v>444</v>
      </c>
      <c r="EA652" t="s">
        <v>444</v>
      </c>
      <c r="EB652" s="24" t="s">
        <v>444</v>
      </c>
      <c r="EC652" s="24" t="s">
        <v>444</v>
      </c>
      <c r="ED652" t="s">
        <v>444</v>
      </c>
      <c r="EE652" t="s">
        <v>444</v>
      </c>
      <c r="EF652" s="24" t="s">
        <v>444</v>
      </c>
      <c r="EG652" s="24" t="s">
        <v>444</v>
      </c>
      <c r="EH652" t="s">
        <v>444</v>
      </c>
      <c r="EI652" t="s">
        <v>444</v>
      </c>
      <c r="EJ652" s="24" t="s">
        <v>444</v>
      </c>
      <c r="EK652" s="24" t="s">
        <v>444</v>
      </c>
      <c r="EL652" t="s">
        <v>444</v>
      </c>
      <c r="EM652" t="s">
        <v>444</v>
      </c>
      <c r="EN652" s="24" t="s">
        <v>444</v>
      </c>
      <c r="EO652" s="24" t="s">
        <v>444</v>
      </c>
      <c r="EP652" t="s">
        <v>444</v>
      </c>
      <c r="EQ652" t="s">
        <v>444</v>
      </c>
      <c r="ER652" s="24" t="s">
        <v>444</v>
      </c>
      <c r="ES652" s="24" t="s">
        <v>444</v>
      </c>
      <c r="ET652" t="s">
        <v>444</v>
      </c>
      <c r="EU652" t="s">
        <v>444</v>
      </c>
      <c r="EV652" s="24" t="s">
        <v>444</v>
      </c>
      <c r="EW652" s="24" t="s">
        <v>444</v>
      </c>
      <c r="EX652" t="s">
        <v>444</v>
      </c>
      <c r="EY652" t="s">
        <v>444</v>
      </c>
      <c r="EZ652" s="24" t="s">
        <v>444</v>
      </c>
      <c r="FA652" s="24" t="s">
        <v>444</v>
      </c>
      <c r="FB652" t="s">
        <v>444</v>
      </c>
      <c r="FC652" t="s">
        <v>444</v>
      </c>
      <c r="FD652" s="24" t="s">
        <v>444</v>
      </c>
      <c r="FE652" s="24" t="s">
        <v>444</v>
      </c>
      <c r="FF652" t="s">
        <v>444</v>
      </c>
      <c r="FG652" t="s">
        <v>444</v>
      </c>
      <c r="FH652" s="24" t="s">
        <v>444</v>
      </c>
      <c r="FI652" s="24" t="s">
        <v>444</v>
      </c>
      <c r="FJ652" t="s">
        <v>444</v>
      </c>
      <c r="FK652" t="s">
        <v>444</v>
      </c>
      <c r="FL652" s="24" t="s">
        <v>444</v>
      </c>
      <c r="FM652" s="24" t="s">
        <v>444</v>
      </c>
      <c r="FN652" t="s">
        <v>444</v>
      </c>
      <c r="FO652" t="s">
        <v>444</v>
      </c>
      <c r="FP652" s="24" t="s">
        <v>444</v>
      </c>
      <c r="FQ652" s="24" t="s">
        <v>444</v>
      </c>
      <c r="FR652" t="s">
        <v>444</v>
      </c>
      <c r="FS652" t="s">
        <v>444</v>
      </c>
      <c r="FT652" s="24" t="s">
        <v>444</v>
      </c>
      <c r="FU652" s="24" t="s">
        <v>444</v>
      </c>
      <c r="FV652" t="s">
        <v>444</v>
      </c>
      <c r="FW652" t="s">
        <v>444</v>
      </c>
      <c r="FX652" s="24" t="s">
        <v>444</v>
      </c>
      <c r="FY652" s="24" t="s">
        <v>444</v>
      </c>
      <c r="FZ652" t="s">
        <v>444</v>
      </c>
      <c r="GA652" t="s">
        <v>444</v>
      </c>
      <c r="GB652" s="24" t="s">
        <v>444</v>
      </c>
      <c r="GC652" s="24" t="s">
        <v>444</v>
      </c>
      <c r="GD652" t="s">
        <v>444</v>
      </c>
      <c r="GE652" t="s">
        <v>444</v>
      </c>
      <c r="GF652" s="24" t="s">
        <v>444</v>
      </c>
      <c r="GG652" s="24" t="s">
        <v>444</v>
      </c>
      <c r="GH652" t="s">
        <v>15</v>
      </c>
      <c r="GI652" s="24" t="s">
        <v>490</v>
      </c>
      <c r="GJ652" s="24" t="s">
        <v>493</v>
      </c>
      <c r="GK652" t="s">
        <v>2147</v>
      </c>
      <c r="GL652" t="s">
        <v>500</v>
      </c>
      <c r="GM652" s="24" t="s">
        <v>258</v>
      </c>
      <c r="GN652" s="24" t="s">
        <v>2149</v>
      </c>
      <c r="GO652" t="s">
        <v>510</v>
      </c>
      <c r="GP652" t="s">
        <v>511</v>
      </c>
      <c r="GQ652" s="24" t="s">
        <v>444</v>
      </c>
      <c r="GR652" s="24" t="s">
        <v>444</v>
      </c>
      <c r="GS652" t="s">
        <v>444</v>
      </c>
      <c r="GT652" t="s">
        <v>444</v>
      </c>
      <c r="GU652" s="24" t="s">
        <v>444</v>
      </c>
      <c r="GV652" s="24" t="s">
        <v>444</v>
      </c>
      <c r="GW652" t="s">
        <v>444</v>
      </c>
      <c r="GX652" t="s">
        <v>444</v>
      </c>
      <c r="GY652" s="24" t="s">
        <v>444</v>
      </c>
      <c r="GZ652" s="24" t="s">
        <v>444</v>
      </c>
      <c r="HA652" t="s">
        <v>444</v>
      </c>
      <c r="HB652" t="s">
        <v>444</v>
      </c>
      <c r="HC652" s="24" t="s">
        <v>444</v>
      </c>
      <c r="HD652" s="24" t="s">
        <v>444</v>
      </c>
      <c r="HE652" t="s">
        <v>444</v>
      </c>
      <c r="HF652" t="s">
        <v>444</v>
      </c>
      <c r="HG652" s="24" t="s">
        <v>444</v>
      </c>
      <c r="HH652" s="24" t="s">
        <v>444</v>
      </c>
      <c r="HI652" t="s">
        <v>444</v>
      </c>
      <c r="HJ652" t="s">
        <v>444</v>
      </c>
      <c r="HK652" s="24" t="s">
        <v>444</v>
      </c>
      <c r="HL652" s="24" t="s">
        <v>444</v>
      </c>
      <c r="HM652" t="s">
        <v>444</v>
      </c>
      <c r="HN652" t="s">
        <v>444</v>
      </c>
      <c r="HO652" s="24" t="s">
        <v>444</v>
      </c>
      <c r="HP652" s="24" t="s">
        <v>444</v>
      </c>
      <c r="HQ652" t="s">
        <v>444</v>
      </c>
      <c r="HR652" t="s">
        <v>444</v>
      </c>
      <c r="HS652" s="24" t="s">
        <v>444</v>
      </c>
      <c r="HT652" s="24" t="s">
        <v>444</v>
      </c>
      <c r="HU652" t="s">
        <v>444</v>
      </c>
      <c r="HV652" t="s">
        <v>444</v>
      </c>
      <c r="HW652" s="24" t="s">
        <v>444</v>
      </c>
      <c r="HX652" s="24" t="s">
        <v>444</v>
      </c>
      <c r="HY652" t="s">
        <v>444</v>
      </c>
      <c r="HZ652" t="s">
        <v>444</v>
      </c>
      <c r="IA652" t="s">
        <v>2957</v>
      </c>
      <c r="IB652" t="s">
        <v>2736</v>
      </c>
      <c r="IC652" t="s">
        <v>2737</v>
      </c>
      <c r="ID652" s="33" t="b" cm="1">
        <f t="array" ref="ID652">_xlfn.IFNA(MATCH($A$2,_xlfn.NUMBERVALUE(Table_Query_from_MF_DSNP62[[#This Row],[CL_GLACCT_DR1]:[CL_GLACCT_CR4]]),0),0)&gt;=1</f>
        <v>1</v>
      </c>
      <c r="IE652" s="33" t="b">
        <f>OR(Table_Query_from_MF_DSNP62[[#This Row],[Pair1]:[Pair25]])</f>
        <v>1</v>
      </c>
      <c r="IF652" s="33">
        <f>_xlfn.IFNA(MATCH(TRUE,Table_Query_from_MF_DSNP62[[#This Row],[Pair1]:[Pair25]],0),"none")</f>
        <v>1</v>
      </c>
      <c r="IG652" s="33" t="b">
        <f>AND($A$2&gt;=_xlfn.NUMBERVALUE(Table_Query_from_MF_DSNP62[[#This Row],[CL_GL_ACCT_FR1]]),$A$2&lt;=_xlfn.NUMBERVALUE(Table_Query_from_MF_DSNP62[[#This Row],[CL_GL_ACCT_TO1]]))</f>
        <v>1</v>
      </c>
      <c r="IH652" s="33" t="b">
        <f>AND($A$2&gt;=_xlfn.NUMBERVALUE(Table_Query_from_MF_DSNP62[[#This Row],[CL_GL_ACCT_FR2]]),$A$2&lt;=_xlfn.NUMBERVALUE(Table_Query_from_MF_DSNP62[[#This Row],[CL_GL_ACCT_TO2]]))</f>
        <v>1</v>
      </c>
      <c r="II652" s="33" t="b">
        <f>AND($A$2&gt;=_xlfn.NUMBERVALUE(Table_Query_from_MF_DSNP62[[#This Row],[CL_GL_ACCT_FR3]]),$A$2&lt;=_xlfn.NUMBERVALUE(Table_Query_from_MF_DSNP62[[#This Row],[CL_GL_ACCT_TO3]]))</f>
        <v>1</v>
      </c>
      <c r="IJ652" s="33" t="b">
        <f>AND($A$2&gt;=_xlfn.NUMBERVALUE(Table_Query_from_MF_DSNP62[[#This Row],[CL_GL_ACCT_FR4]]),$A$2&lt;=_xlfn.NUMBERVALUE(Table_Query_from_MF_DSNP62[[#This Row],[CL_GL_ACCT_TO4]]))</f>
        <v>1</v>
      </c>
      <c r="IK652" s="33" t="b">
        <f>AND($A$2&gt;=_xlfn.NUMBERVALUE(Table_Query_from_MF_DSNP62[[#This Row],[CL_GL_ACCT_FR5]]),$A$2&lt;=_xlfn.NUMBERVALUE(Table_Query_from_MF_DSNP62[[#This Row],[CL_GL_ACCT_TO5]]))</f>
        <v>1</v>
      </c>
      <c r="IL652" s="33" t="b">
        <f>AND($A$2&gt;=_xlfn.NUMBERVALUE(Table_Query_from_MF_DSNP62[[#This Row],[CL_GL_ACCT_FR6]]),$A$2&lt;=_xlfn.NUMBERVALUE(Table_Query_from_MF_DSNP62[[#This Row],[CL_GL_ACCT_TO6]]))</f>
        <v>1</v>
      </c>
      <c r="IM652" s="33" t="b">
        <f>AND($A$2&gt;=_xlfn.NUMBERVALUE(Table_Query_from_MF_DSNP62[[#This Row],[CL_GL_ACCT_FR7]]),$A$2&lt;=_xlfn.NUMBERVALUE(Table_Query_from_MF_DSNP62[[#This Row],[CL_GL_ACCT_TO7]]))</f>
        <v>1</v>
      </c>
      <c r="IN652" s="33" t="b">
        <f>AND($A$2&gt;=_xlfn.NUMBERVALUE(Table_Query_from_MF_DSNP62[[#This Row],[CL_GL_ACCT_FR8]]),$A$2&lt;=_xlfn.NUMBERVALUE(Table_Query_from_MF_DSNP62[[#This Row],[CL_GL_ACCT_TO8]]))</f>
        <v>1</v>
      </c>
      <c r="IO652" s="33" t="b">
        <f>AND($A$2&gt;=_xlfn.NUMBERVALUE(Table_Query_from_MF_DSNP62[[#This Row],[CL_GL_ACCT_FR9]]),$A$2&lt;=_xlfn.NUMBERVALUE(Table_Query_from_MF_DSNP62[[#This Row],[CL_GL_ACCT_TO9]]))</f>
        <v>1</v>
      </c>
      <c r="IP652" s="33" t="b">
        <f>AND($A$2&gt;=_xlfn.NUMBERVALUE(Table_Query_from_MF_DSNP62[[#This Row],[CL_GL_ACCT_FR10]]),$A$2&lt;=_xlfn.NUMBERVALUE(Table_Query_from_MF_DSNP62[[#This Row],[CL_GL_ACCT_TO10]]))</f>
        <v>1</v>
      </c>
      <c r="IQ652" s="33" t="b">
        <f>AND($A$2&gt;=_xlfn.NUMBERVALUE(Table_Query_from_MF_DSNP62[[#This Row],[CL_GL_ACCT_FR11]]),$A$2&lt;=_xlfn.NUMBERVALUE(Table_Query_from_MF_DSNP62[[#This Row],[CL_GL_ACCT_TO11]]))</f>
        <v>1</v>
      </c>
      <c r="IR652" s="33" t="b">
        <f>AND($A$2&gt;=_xlfn.NUMBERVALUE(Table_Query_from_MF_DSNP62[[#This Row],[CL_GL_ACCT_FR12]]),$A$2&lt;=_xlfn.NUMBERVALUE(Table_Query_from_MF_DSNP62[[#This Row],[CL_GL_ACCT_TO12]]))</f>
        <v>1</v>
      </c>
      <c r="IS652" s="33" t="b">
        <f>AND($A$2&gt;=_xlfn.NUMBERVALUE(Table_Query_from_MF_DSNP62[[#This Row],[CL_GL_ACCT_FR13]]),$A$2&lt;=_xlfn.NUMBERVALUE(Table_Query_from_MF_DSNP62[[#This Row],[CL_GL_ACCT_TO13]]))</f>
        <v>1</v>
      </c>
      <c r="IT652" s="33" t="b">
        <f>AND($A$2&gt;=_xlfn.NUMBERVALUE(Table_Query_from_MF_DSNP62[[#This Row],[CL_GL_ACCT_FR14]]),$A$2&lt;=_xlfn.NUMBERVALUE(Table_Query_from_MF_DSNP62[[#This Row],[CL_GL_ACCT_TO14]]))</f>
        <v>1</v>
      </c>
      <c r="IU652" s="33" t="b">
        <f>AND($A$2&gt;=_xlfn.NUMBERVALUE(Table_Query_from_MF_DSNP62[[#This Row],[CL_GL_ACCT_FR15]]),$A$2&lt;=_xlfn.NUMBERVALUE(Table_Query_from_MF_DSNP62[[#This Row],[CL_GL_ACCT_TO15]]))</f>
        <v>1</v>
      </c>
      <c r="IV652" s="33" t="b">
        <f>AND($A$2&gt;=_xlfn.NUMBERVALUE(Table_Query_from_MF_DSNP62[[#This Row],[CL_GL_ACCT_FR16]]),$A$2&lt;=_xlfn.NUMBERVALUE(Table_Query_from_MF_DSNP62[[#This Row],[CL_GL_ACCT_TO16]]))</f>
        <v>1</v>
      </c>
      <c r="IW652" s="33" t="b">
        <f>AND($A$2&gt;=_xlfn.NUMBERVALUE(Table_Query_from_MF_DSNP62[[#This Row],[CL_GL_ACCT_FR17]]),$A$2&lt;=_xlfn.NUMBERVALUE(Table_Query_from_MF_DSNP62[[#This Row],[CL_GL_ACCT_TO17]]))</f>
        <v>1</v>
      </c>
      <c r="IX652" s="33" t="b">
        <f>AND($A$2&gt;=_xlfn.NUMBERVALUE(Table_Query_from_MF_DSNP62[[#This Row],[CL_GL_ACCT_FR18]]),$A$2&lt;=_xlfn.NUMBERVALUE(Table_Query_from_MF_DSNP62[[#This Row],[CL_GL_ACCT_TO18]]))</f>
        <v>1</v>
      </c>
      <c r="IY652" s="33" t="b">
        <f>AND($A$2&gt;=_xlfn.NUMBERVALUE(Table_Query_from_MF_DSNP62[[#This Row],[CL_GL_ACCT_FR19]]),$A$2&lt;=_xlfn.NUMBERVALUE(Table_Query_from_MF_DSNP62[[#This Row],[CL_GL_ACCT_TO19]]))</f>
        <v>1</v>
      </c>
      <c r="IZ652" s="33" t="b">
        <f>AND($A$2&gt;=_xlfn.NUMBERVALUE(Table_Query_from_MF_DSNP62[[#This Row],[CL_GL_ACCT_FR20]]),$A$2&lt;=_xlfn.NUMBERVALUE(Table_Query_from_MF_DSNP62[[#This Row],[CL_GL_ACCT_TO20]]))</f>
        <v>1</v>
      </c>
      <c r="JA652" s="33" t="b">
        <f>AND($A$2&gt;=_xlfn.NUMBERVALUE(Table_Query_from_MF_DSNP62[[#This Row],[CL_GL_ACCT_FR21]]),$A$2&lt;=_xlfn.NUMBERVALUE(Table_Query_from_MF_DSNP62[[#This Row],[CL_GL_ACCT_TO21]]))</f>
        <v>1</v>
      </c>
      <c r="JB652" s="33" t="b">
        <f>AND($A$2&gt;=_xlfn.NUMBERVALUE(Table_Query_from_MF_DSNP62[[#This Row],[CL_GL_ACCT_FR22]]),$A$2&lt;=_xlfn.NUMBERVALUE(Table_Query_from_MF_DSNP62[[#This Row],[CL_GL_ACCT_TO22]]))</f>
        <v>1</v>
      </c>
      <c r="JC652" s="33" t="b">
        <f>AND($A$2&gt;=_xlfn.NUMBERVALUE(Table_Query_from_MF_DSNP62[[#This Row],[CL_GL_ACCT_FR23]]),$A$2&lt;=_xlfn.NUMBERVALUE(Table_Query_from_MF_DSNP62[[#This Row],[CL_GL_ACCT_TO23]]))</f>
        <v>1</v>
      </c>
      <c r="JD652" s="33" t="b">
        <f>AND($A$2&gt;=_xlfn.NUMBERVALUE(Table_Query_from_MF_DSNP62[[#This Row],[CL_GL_ACCT_FR24]]),$A$2&lt;=_xlfn.NUMBERVALUE(Table_Query_from_MF_DSNP62[[#This Row],[CL_GL_ACCT_TO24]]))</f>
        <v>1</v>
      </c>
      <c r="JE652" s="33" t="b">
        <f>AND($A$2&gt;=_xlfn.NUMBERVALUE(Table_Query_from_MF_DSNP62[[#This Row],[CL_GL_ACCT_FR25]]),$A$2&lt;=_xlfn.NUMBERVALUE(Table_Query_from_MF_DSNP62[[#This Row],[CL_GL_ACCT_TO25]]))</f>
        <v>1</v>
      </c>
      <c r="JF652" s="33" t="b">
        <f>OR(Table_Query_from_MF_DSNP62[[#This Row],[PairA]:[PairO]])</f>
        <v>1</v>
      </c>
      <c r="JG652" s="33">
        <f>_xlfn.IFNA(MATCH(TRUE,Table_Query_from_MF_DSNP62[[#This Row],[PairA]:[PairO]],0),"none")</f>
        <v>5</v>
      </c>
      <c r="JH652" s="33" t="b">
        <f>AND($B$2&gt;=_xlfn.NUMBERVALUE(Table_Query_from_MF_DSNP62[[#This Row],[CL_CMP_OBJ_FR1]]),$B$2&lt;=_xlfn.NUMBERVALUE(Table_Query_from_MF_DSNP62[[#This Row],[CL_CMP_OBJ_TO1]]))</f>
        <v>0</v>
      </c>
      <c r="JI652" s="33" t="b">
        <f>AND($B$2&gt;=_xlfn.NUMBERVALUE(Table_Query_from_MF_DSNP62[[#This Row],[CL_CMP_OBJ_FR2]]),$B$2&lt;=_xlfn.NUMBERVALUE(Table_Query_from_MF_DSNP62[[#This Row],[CL_CMP_OBJ_TO2]]))</f>
        <v>0</v>
      </c>
      <c r="JJ652" s="33" t="b">
        <f>AND($B$2&gt;=_xlfn.NUMBERVALUE(Table_Query_from_MF_DSNP62[[#This Row],[CL_CMP_OBJ_FR3]]),$B$2&lt;=_xlfn.NUMBERVALUE(Table_Query_from_MF_DSNP62[[#This Row],[CL_CMP_OBJ_TO3]]))</f>
        <v>0</v>
      </c>
      <c r="JK652" s="33" t="b">
        <f>AND($B$2&gt;=_xlfn.NUMBERVALUE(Table_Query_from_MF_DSNP62[[#This Row],[CL_CMP_OBJ_FR4]]),$B$2&lt;=_xlfn.NUMBERVALUE(Table_Query_from_MF_DSNP62[[#This Row],[CL_CMP_OBJ_TO4]]))</f>
        <v>0</v>
      </c>
      <c r="JL652" s="33" t="b">
        <f>AND($B$2&gt;=_xlfn.NUMBERVALUE(Table_Query_from_MF_DSNP62[[#This Row],[CL_CMP_OBJ_FR5]]),$B$2&lt;=_xlfn.NUMBERVALUE(Table_Query_from_MF_DSNP62[[#This Row],[CL_CMP_OBJ_TO5]]))</f>
        <v>1</v>
      </c>
      <c r="JM652" s="33" t="b">
        <f>AND($B$2&gt;=_xlfn.NUMBERVALUE(Table_Query_from_MF_DSNP62[[#This Row],[CL_CMP_OBJ_FR6]]),$B$2&lt;=_xlfn.NUMBERVALUE(Table_Query_from_MF_DSNP62[[#This Row],[CL_CMP_OBJ_TO6]]))</f>
        <v>1</v>
      </c>
      <c r="JN652" s="33" t="b">
        <f>AND($B$2&gt;=_xlfn.NUMBERVALUE(Table_Query_from_MF_DSNP62[[#This Row],[CL_CMP_OBJ_FR7]]),$B$2&lt;=_xlfn.NUMBERVALUE(Table_Query_from_MF_DSNP62[[#This Row],[CL_CMP_OBJ_TO7]]))</f>
        <v>1</v>
      </c>
      <c r="JO652" s="33" t="b">
        <f>AND($B$2&gt;=_xlfn.NUMBERVALUE(Table_Query_from_MF_DSNP62[[#This Row],[CL_CMP_OBJ_FR8]]),$B$2&lt;=_xlfn.NUMBERVALUE(Table_Query_from_MF_DSNP62[[#This Row],[CL_CMP_OBJ_TO8]]))</f>
        <v>1</v>
      </c>
      <c r="JP652" s="33" t="b">
        <f>AND($B$2&gt;=_xlfn.NUMBERVALUE(Table_Query_from_MF_DSNP62[[#This Row],[CL_CMP_OBJ_FR9]]),$B$2&lt;=_xlfn.NUMBERVALUE(Table_Query_from_MF_DSNP62[[#This Row],[CL_CMP_OBJ_TO9]]))</f>
        <v>1</v>
      </c>
      <c r="JQ652" s="33" t="b">
        <f>AND($B$2&gt;=_xlfn.NUMBERVALUE(Table_Query_from_MF_DSNP62[[#This Row],[CL_CMP_OBJ_FR10]]),$B$2&lt;=_xlfn.NUMBERVALUE(Table_Query_from_MF_DSNP62[[#This Row],[CL_CMP_OBJ_TO10]]))</f>
        <v>1</v>
      </c>
      <c r="JR652" s="33" t="b">
        <f>AND($B$2&gt;=_xlfn.NUMBERVALUE(Table_Query_from_MF_DSNP62[[#This Row],[CL_CMP_OBJ_FR11]]),$B$2&lt;=_xlfn.NUMBERVALUE(Table_Query_from_MF_DSNP62[[#This Row],[CL_CMP_OBJ_TO11]]))</f>
        <v>1</v>
      </c>
      <c r="JS652" s="33" t="b">
        <f>AND($B$2&gt;=_xlfn.NUMBERVALUE(Table_Query_from_MF_DSNP62[[#This Row],[CL_CMP_OBJ_FR12]]),$B$2&lt;=_xlfn.NUMBERVALUE(Table_Query_from_MF_DSNP62[[#This Row],[CL_CMP_OBJ_TO12]]))</f>
        <v>1</v>
      </c>
      <c r="JT652" s="33" t="b">
        <f>AND($B$2&gt;=_xlfn.NUMBERVALUE(Table_Query_from_MF_DSNP62[[#This Row],[CL_CMP_OBJ_FR13]]),$B$2&lt;=_xlfn.NUMBERVALUE(Table_Query_from_MF_DSNP62[[#This Row],[CL_CMP_OBJ_TO13]]))</f>
        <v>1</v>
      </c>
      <c r="JU652" s="33" t="b">
        <f>AND($B$2&gt;=_xlfn.NUMBERVALUE(Table_Query_from_MF_DSNP62[[#This Row],[CL_CMP_OBJ_FR14]]),$B$2&lt;=_xlfn.NUMBERVALUE(Table_Query_from_MF_DSNP62[[#This Row],[CL_CMP_OBJ_TO14]]))</f>
        <v>1</v>
      </c>
      <c r="JV652" s="33" t="b">
        <f>AND($B$2&gt;=_xlfn.NUMBERVALUE(Table_Query_from_MF_DSNP62[[#This Row],[CL_CMP_OBJ_FR15]]),$B$2&lt;=_xlfn.NUMBERVALUE(Table_Query_from_MF_DSNP62[[#This Row],[CL_CMP_OBJ_TO15]]))</f>
        <v>1</v>
      </c>
    </row>
    <row r="653" spans="1:282" x14ac:dyDescent="0.25">
      <c r="A653" t="b">
        <f>OR(,Table_Query_from_MF_DSNP62[[#This Row],[Desired GL included as "hard-coded" GL?]],Table_Query_from_MF_DSNP62[[#This Row],[Desired GL included as "Open GL"?]])</f>
        <v>1</v>
      </c>
      <c r="B653" t="b">
        <f>Table_Query_from_MF_DSNP62[[#This Row],[Desired CObj included as "Open CObj"?]]</f>
        <v>1</v>
      </c>
      <c r="C653" t="s">
        <v>913</v>
      </c>
      <c r="D653" t="s">
        <v>2435</v>
      </c>
      <c r="E653" t="s">
        <v>15</v>
      </c>
      <c r="F653" s="24" t="s">
        <v>330</v>
      </c>
      <c r="G653" t="s">
        <v>415</v>
      </c>
      <c r="H653" s="24" t="s">
        <v>444</v>
      </c>
      <c r="I653" t="s">
        <v>444</v>
      </c>
      <c r="J653" s="24" t="s">
        <v>444</v>
      </c>
      <c r="K653" t="s">
        <v>444</v>
      </c>
      <c r="L653" s="24" t="s">
        <v>444</v>
      </c>
      <c r="M653" t="s">
        <v>444</v>
      </c>
      <c r="N653" t="s">
        <v>444</v>
      </c>
      <c r="O653" t="s">
        <v>444</v>
      </c>
      <c r="P653" t="s">
        <v>444</v>
      </c>
      <c r="Q653" t="s">
        <v>15</v>
      </c>
      <c r="R653" t="s">
        <v>444</v>
      </c>
      <c r="S653" t="s">
        <v>442</v>
      </c>
      <c r="T653" t="s">
        <v>447</v>
      </c>
      <c r="U653" t="s">
        <v>444</v>
      </c>
      <c r="V653" t="s">
        <v>444</v>
      </c>
      <c r="W653" t="s">
        <v>447</v>
      </c>
      <c r="X653" t="s">
        <v>444</v>
      </c>
      <c r="Y653" t="s">
        <v>444</v>
      </c>
      <c r="Z653" t="s">
        <v>442</v>
      </c>
      <c r="AA653" t="s">
        <v>442</v>
      </c>
      <c r="AB653" t="s">
        <v>442</v>
      </c>
      <c r="AC653" t="s">
        <v>444</v>
      </c>
      <c r="AD653" t="s">
        <v>442</v>
      </c>
      <c r="AE653" t="s">
        <v>442</v>
      </c>
      <c r="AF653" t="s">
        <v>442</v>
      </c>
      <c r="AG653" t="s">
        <v>442</v>
      </c>
      <c r="AH653" t="s">
        <v>447</v>
      </c>
      <c r="AI653" t="s">
        <v>447</v>
      </c>
      <c r="AJ653" t="s">
        <v>442</v>
      </c>
      <c r="AK653" t="s">
        <v>442</v>
      </c>
      <c r="AL653" t="s">
        <v>444</v>
      </c>
      <c r="AM653" t="s">
        <v>444</v>
      </c>
      <c r="AN653" t="s">
        <v>444</v>
      </c>
      <c r="AO653" t="s">
        <v>444</v>
      </c>
      <c r="AP653" t="s">
        <v>447</v>
      </c>
      <c r="AQ653" t="s">
        <v>282</v>
      </c>
      <c r="AR653" t="s">
        <v>1451</v>
      </c>
      <c r="AS653" t="s">
        <v>162</v>
      </c>
      <c r="AT653" t="s">
        <v>10</v>
      </c>
      <c r="AU653" t="s">
        <v>444</v>
      </c>
      <c r="AV653" t="s">
        <v>442</v>
      </c>
      <c r="AW653" t="s">
        <v>444</v>
      </c>
      <c r="AX653" t="s">
        <v>444</v>
      </c>
      <c r="AY653" t="s">
        <v>444</v>
      </c>
      <c r="AZ653" t="s">
        <v>444</v>
      </c>
      <c r="BA653" t="s">
        <v>444</v>
      </c>
      <c r="BB653" t="s">
        <v>444</v>
      </c>
      <c r="BC653" t="s">
        <v>444</v>
      </c>
      <c r="BD653" t="s">
        <v>1359</v>
      </c>
      <c r="BE653" t="s">
        <v>444</v>
      </c>
      <c r="BF653" t="s">
        <v>1360</v>
      </c>
      <c r="BG653" t="s">
        <v>444</v>
      </c>
      <c r="BH653" t="s">
        <v>444</v>
      </c>
      <c r="BI653" t="s">
        <v>444</v>
      </c>
      <c r="BJ653" t="s">
        <v>444</v>
      </c>
      <c r="BK653" t="s">
        <v>444</v>
      </c>
      <c r="BL653" t="s">
        <v>444</v>
      </c>
      <c r="BM653" t="s">
        <v>444</v>
      </c>
      <c r="BN653" t="s">
        <v>444</v>
      </c>
      <c r="BO653" t="s">
        <v>444</v>
      </c>
      <c r="BP653" t="s">
        <v>444</v>
      </c>
      <c r="BQ653" t="s">
        <v>1360</v>
      </c>
      <c r="BR653" t="s">
        <v>264</v>
      </c>
      <c r="BS653" t="s">
        <v>444</v>
      </c>
      <c r="BT653" t="s">
        <v>444</v>
      </c>
      <c r="BU653" t="s">
        <v>444</v>
      </c>
      <c r="BV653" t="s">
        <v>444</v>
      </c>
      <c r="BW653" t="s">
        <v>1360</v>
      </c>
      <c r="BX653" t="s">
        <v>264</v>
      </c>
      <c r="BY653" t="s">
        <v>444</v>
      </c>
      <c r="BZ653" t="s">
        <v>444</v>
      </c>
      <c r="CA653" t="s">
        <v>444</v>
      </c>
      <c r="CB653" t="s">
        <v>444</v>
      </c>
      <c r="CC653" t="s">
        <v>444</v>
      </c>
      <c r="CD653" t="s">
        <v>444</v>
      </c>
      <c r="CE653" t="s">
        <v>444</v>
      </c>
      <c r="CF653" t="s">
        <v>444</v>
      </c>
      <c r="CG653" t="s">
        <v>444</v>
      </c>
      <c r="CH653" t="s">
        <v>444</v>
      </c>
      <c r="CI653" t="s">
        <v>1360</v>
      </c>
      <c r="CJ653" t="s">
        <v>264</v>
      </c>
      <c r="CK653" t="s">
        <v>444</v>
      </c>
      <c r="CL653" t="s">
        <v>444</v>
      </c>
      <c r="CM653" t="s">
        <v>444</v>
      </c>
      <c r="CN653" t="s">
        <v>444</v>
      </c>
      <c r="CO653" t="s">
        <v>1360</v>
      </c>
      <c r="CP653" t="s">
        <v>264</v>
      </c>
      <c r="CQ653" t="s">
        <v>444</v>
      </c>
      <c r="CR653" t="s">
        <v>444</v>
      </c>
      <c r="CS653" t="s">
        <v>444</v>
      </c>
      <c r="CT653" t="s">
        <v>444</v>
      </c>
      <c r="CU653" t="s">
        <v>444</v>
      </c>
      <c r="CV653" t="s">
        <v>2739</v>
      </c>
      <c r="CW653" t="s">
        <v>2736</v>
      </c>
      <c r="CX653" t="s">
        <v>2753</v>
      </c>
      <c r="CY653" t="s">
        <v>1472</v>
      </c>
      <c r="CZ653" t="s">
        <v>1473</v>
      </c>
      <c r="DA653" t="s">
        <v>444</v>
      </c>
      <c r="DB653" t="s">
        <v>444</v>
      </c>
      <c r="DC653" t="s">
        <v>444</v>
      </c>
      <c r="DD653" t="s">
        <v>444</v>
      </c>
      <c r="DE653" t="s">
        <v>444</v>
      </c>
      <c r="DF653" t="s">
        <v>444</v>
      </c>
      <c r="DG653" t="s">
        <v>444</v>
      </c>
      <c r="DH653" t="s">
        <v>444</v>
      </c>
      <c r="DI653" t="s">
        <v>282</v>
      </c>
      <c r="DJ653" t="s">
        <v>1440</v>
      </c>
      <c r="DK653" t="s">
        <v>1451</v>
      </c>
      <c r="DL653" t="s">
        <v>444</v>
      </c>
      <c r="DM653" t="s">
        <v>444</v>
      </c>
      <c r="DN653" t="s">
        <v>444</v>
      </c>
      <c r="DO653" t="s">
        <v>444</v>
      </c>
      <c r="DP653" t="s">
        <v>444</v>
      </c>
      <c r="DQ653" t="s">
        <v>444</v>
      </c>
      <c r="DR653" t="s">
        <v>444</v>
      </c>
      <c r="DS653" t="s">
        <v>444</v>
      </c>
      <c r="DT653" s="24" t="s">
        <v>444</v>
      </c>
      <c r="DU653" s="24" t="s">
        <v>444</v>
      </c>
      <c r="DV653" t="s">
        <v>444</v>
      </c>
      <c r="DW653" t="s">
        <v>444</v>
      </c>
      <c r="DX653" s="24" t="s">
        <v>444</v>
      </c>
      <c r="DY653" s="24" t="s">
        <v>444</v>
      </c>
      <c r="DZ653" t="s">
        <v>444</v>
      </c>
      <c r="EA653" t="s">
        <v>444</v>
      </c>
      <c r="EB653" s="24" t="s">
        <v>444</v>
      </c>
      <c r="EC653" s="24" t="s">
        <v>444</v>
      </c>
      <c r="ED653" t="s">
        <v>444</v>
      </c>
      <c r="EE653" t="s">
        <v>444</v>
      </c>
      <c r="EF653" s="24" t="s">
        <v>444</v>
      </c>
      <c r="EG653" s="24" t="s">
        <v>444</v>
      </c>
      <c r="EH653" t="s">
        <v>444</v>
      </c>
      <c r="EI653" t="s">
        <v>444</v>
      </c>
      <c r="EJ653" s="24" t="s">
        <v>444</v>
      </c>
      <c r="EK653" s="24" t="s">
        <v>444</v>
      </c>
      <c r="EL653" t="s">
        <v>444</v>
      </c>
      <c r="EM653" t="s">
        <v>444</v>
      </c>
      <c r="EN653" s="24" t="s">
        <v>444</v>
      </c>
      <c r="EO653" s="24" t="s">
        <v>444</v>
      </c>
      <c r="EP653" t="s">
        <v>444</v>
      </c>
      <c r="EQ653" t="s">
        <v>444</v>
      </c>
      <c r="ER653" s="24" t="s">
        <v>444</v>
      </c>
      <c r="ES653" s="24" t="s">
        <v>444</v>
      </c>
      <c r="ET653" t="s">
        <v>444</v>
      </c>
      <c r="EU653" t="s">
        <v>444</v>
      </c>
      <c r="EV653" s="24" t="s">
        <v>444</v>
      </c>
      <c r="EW653" s="24" t="s">
        <v>444</v>
      </c>
      <c r="EX653" t="s">
        <v>444</v>
      </c>
      <c r="EY653" t="s">
        <v>444</v>
      </c>
      <c r="EZ653" s="24" t="s">
        <v>444</v>
      </c>
      <c r="FA653" s="24" t="s">
        <v>444</v>
      </c>
      <c r="FB653" t="s">
        <v>444</v>
      </c>
      <c r="FC653" t="s">
        <v>444</v>
      </c>
      <c r="FD653" s="24" t="s">
        <v>444</v>
      </c>
      <c r="FE653" s="24" t="s">
        <v>444</v>
      </c>
      <c r="FF653" t="s">
        <v>444</v>
      </c>
      <c r="FG653" t="s">
        <v>444</v>
      </c>
      <c r="FH653" s="24" t="s">
        <v>444</v>
      </c>
      <c r="FI653" s="24" t="s">
        <v>444</v>
      </c>
      <c r="FJ653" t="s">
        <v>444</v>
      </c>
      <c r="FK653" t="s">
        <v>444</v>
      </c>
      <c r="FL653" s="24" t="s">
        <v>444</v>
      </c>
      <c r="FM653" s="24" t="s">
        <v>444</v>
      </c>
      <c r="FN653" t="s">
        <v>444</v>
      </c>
      <c r="FO653" t="s">
        <v>444</v>
      </c>
      <c r="FP653" s="24" t="s">
        <v>444</v>
      </c>
      <c r="FQ653" s="24" t="s">
        <v>444</v>
      </c>
      <c r="FR653" t="s">
        <v>444</v>
      </c>
      <c r="FS653" t="s">
        <v>444</v>
      </c>
      <c r="FT653" s="24" t="s">
        <v>444</v>
      </c>
      <c r="FU653" s="24" t="s">
        <v>444</v>
      </c>
      <c r="FV653" t="s">
        <v>444</v>
      </c>
      <c r="FW653" t="s">
        <v>444</v>
      </c>
      <c r="FX653" s="24" t="s">
        <v>444</v>
      </c>
      <c r="FY653" s="24" t="s">
        <v>444</v>
      </c>
      <c r="FZ653" t="s">
        <v>444</v>
      </c>
      <c r="GA653" t="s">
        <v>444</v>
      </c>
      <c r="GB653" s="24" t="s">
        <v>444</v>
      </c>
      <c r="GC653" s="24" t="s">
        <v>444</v>
      </c>
      <c r="GD653" t="s">
        <v>444</v>
      </c>
      <c r="GE653" t="s">
        <v>444</v>
      </c>
      <c r="GF653" s="24" t="s">
        <v>444</v>
      </c>
      <c r="GG653" s="24" t="s">
        <v>444</v>
      </c>
      <c r="GH653" t="s">
        <v>15</v>
      </c>
      <c r="GI653" s="24" t="s">
        <v>1416</v>
      </c>
      <c r="GJ653" s="24" t="s">
        <v>2143</v>
      </c>
      <c r="GK653" t="s">
        <v>484</v>
      </c>
      <c r="GL653" t="s">
        <v>480</v>
      </c>
      <c r="GM653" s="24" t="s">
        <v>2144</v>
      </c>
      <c r="GN653" s="24" t="s">
        <v>2144</v>
      </c>
      <c r="GO653" t="s">
        <v>444</v>
      </c>
      <c r="GP653" t="s">
        <v>444</v>
      </c>
      <c r="GQ653" s="24" t="s">
        <v>444</v>
      </c>
      <c r="GR653" s="24" t="s">
        <v>444</v>
      </c>
      <c r="GS653" t="s">
        <v>444</v>
      </c>
      <c r="GT653" t="s">
        <v>444</v>
      </c>
      <c r="GU653" s="24" t="s">
        <v>444</v>
      </c>
      <c r="GV653" s="24" t="s">
        <v>444</v>
      </c>
      <c r="GW653" t="s">
        <v>444</v>
      </c>
      <c r="GX653" t="s">
        <v>444</v>
      </c>
      <c r="GY653" s="24" t="s">
        <v>444</v>
      </c>
      <c r="GZ653" s="24" t="s">
        <v>444</v>
      </c>
      <c r="HA653" t="s">
        <v>444</v>
      </c>
      <c r="HB653" t="s">
        <v>444</v>
      </c>
      <c r="HC653" s="24" t="s">
        <v>444</v>
      </c>
      <c r="HD653" s="24" t="s">
        <v>444</v>
      </c>
      <c r="HE653" t="s">
        <v>444</v>
      </c>
      <c r="HF653" t="s">
        <v>444</v>
      </c>
      <c r="HG653" s="24" t="s">
        <v>444</v>
      </c>
      <c r="HH653" s="24" t="s">
        <v>444</v>
      </c>
      <c r="HI653" t="s">
        <v>444</v>
      </c>
      <c r="HJ653" t="s">
        <v>444</v>
      </c>
      <c r="HK653" s="24" t="s">
        <v>444</v>
      </c>
      <c r="HL653" s="24" t="s">
        <v>444</v>
      </c>
      <c r="HM653" t="s">
        <v>444</v>
      </c>
      <c r="HN653" t="s">
        <v>444</v>
      </c>
      <c r="HO653" s="24" t="s">
        <v>444</v>
      </c>
      <c r="HP653" s="24" t="s">
        <v>444</v>
      </c>
      <c r="HQ653" t="s">
        <v>444</v>
      </c>
      <c r="HR653" t="s">
        <v>444</v>
      </c>
      <c r="HS653" s="24" t="s">
        <v>444</v>
      </c>
      <c r="HT653" s="24" t="s">
        <v>444</v>
      </c>
      <c r="HU653" t="s">
        <v>444</v>
      </c>
      <c r="HV653" t="s">
        <v>444</v>
      </c>
      <c r="HW653" s="24" t="s">
        <v>444</v>
      </c>
      <c r="HX653" s="24" t="s">
        <v>444</v>
      </c>
      <c r="HY653" t="s">
        <v>444</v>
      </c>
      <c r="HZ653" t="s">
        <v>444</v>
      </c>
      <c r="IA653" t="s">
        <v>2957</v>
      </c>
      <c r="IB653" t="s">
        <v>2736</v>
      </c>
      <c r="IC653" t="s">
        <v>2737</v>
      </c>
      <c r="ID653" s="33" t="b" cm="1">
        <f t="array" ref="ID653">_xlfn.IFNA(MATCH($A$2,_xlfn.NUMBERVALUE(Table_Query_from_MF_DSNP62[[#This Row],[CL_GLACCT_DR1]:[CL_GLACCT_CR4]]),0),0)&gt;=1</f>
        <v>1</v>
      </c>
      <c r="IE653" s="33" t="b">
        <f>OR(Table_Query_from_MF_DSNP62[[#This Row],[Pair1]:[Pair25]])</f>
        <v>1</v>
      </c>
      <c r="IF653" s="33">
        <f>_xlfn.IFNA(MATCH(TRUE,Table_Query_from_MF_DSNP62[[#This Row],[Pair1]:[Pair25]],0),"none")</f>
        <v>1</v>
      </c>
      <c r="IG653" s="33" t="b">
        <f>AND($A$2&gt;=_xlfn.NUMBERVALUE(Table_Query_from_MF_DSNP62[[#This Row],[CL_GL_ACCT_FR1]]),$A$2&lt;=_xlfn.NUMBERVALUE(Table_Query_from_MF_DSNP62[[#This Row],[CL_GL_ACCT_TO1]]))</f>
        <v>1</v>
      </c>
      <c r="IH653" s="33" t="b">
        <f>AND($A$2&gt;=_xlfn.NUMBERVALUE(Table_Query_from_MF_DSNP62[[#This Row],[CL_GL_ACCT_FR2]]),$A$2&lt;=_xlfn.NUMBERVALUE(Table_Query_from_MF_DSNP62[[#This Row],[CL_GL_ACCT_TO2]]))</f>
        <v>1</v>
      </c>
      <c r="II653" s="33" t="b">
        <f>AND($A$2&gt;=_xlfn.NUMBERVALUE(Table_Query_from_MF_DSNP62[[#This Row],[CL_GL_ACCT_FR3]]),$A$2&lt;=_xlfn.NUMBERVALUE(Table_Query_from_MF_DSNP62[[#This Row],[CL_GL_ACCT_TO3]]))</f>
        <v>1</v>
      </c>
      <c r="IJ653" s="33" t="b">
        <f>AND($A$2&gt;=_xlfn.NUMBERVALUE(Table_Query_from_MF_DSNP62[[#This Row],[CL_GL_ACCT_FR4]]),$A$2&lt;=_xlfn.NUMBERVALUE(Table_Query_from_MF_DSNP62[[#This Row],[CL_GL_ACCT_TO4]]))</f>
        <v>1</v>
      </c>
      <c r="IK653" s="33" t="b">
        <f>AND($A$2&gt;=_xlfn.NUMBERVALUE(Table_Query_from_MF_DSNP62[[#This Row],[CL_GL_ACCT_FR5]]),$A$2&lt;=_xlfn.NUMBERVALUE(Table_Query_from_MF_DSNP62[[#This Row],[CL_GL_ACCT_TO5]]))</f>
        <v>1</v>
      </c>
      <c r="IL653" s="33" t="b">
        <f>AND($A$2&gt;=_xlfn.NUMBERVALUE(Table_Query_from_MF_DSNP62[[#This Row],[CL_GL_ACCT_FR6]]),$A$2&lt;=_xlfn.NUMBERVALUE(Table_Query_from_MF_DSNP62[[#This Row],[CL_GL_ACCT_TO6]]))</f>
        <v>1</v>
      </c>
      <c r="IM653" s="33" t="b">
        <f>AND($A$2&gt;=_xlfn.NUMBERVALUE(Table_Query_from_MF_DSNP62[[#This Row],[CL_GL_ACCT_FR7]]),$A$2&lt;=_xlfn.NUMBERVALUE(Table_Query_from_MF_DSNP62[[#This Row],[CL_GL_ACCT_TO7]]))</f>
        <v>1</v>
      </c>
      <c r="IN653" s="33" t="b">
        <f>AND($A$2&gt;=_xlfn.NUMBERVALUE(Table_Query_from_MF_DSNP62[[#This Row],[CL_GL_ACCT_FR8]]),$A$2&lt;=_xlfn.NUMBERVALUE(Table_Query_from_MF_DSNP62[[#This Row],[CL_GL_ACCT_TO8]]))</f>
        <v>1</v>
      </c>
      <c r="IO653" s="33" t="b">
        <f>AND($A$2&gt;=_xlfn.NUMBERVALUE(Table_Query_from_MF_DSNP62[[#This Row],[CL_GL_ACCT_FR9]]),$A$2&lt;=_xlfn.NUMBERVALUE(Table_Query_from_MF_DSNP62[[#This Row],[CL_GL_ACCT_TO9]]))</f>
        <v>1</v>
      </c>
      <c r="IP653" s="33" t="b">
        <f>AND($A$2&gt;=_xlfn.NUMBERVALUE(Table_Query_from_MF_DSNP62[[#This Row],[CL_GL_ACCT_FR10]]),$A$2&lt;=_xlfn.NUMBERVALUE(Table_Query_from_MF_DSNP62[[#This Row],[CL_GL_ACCT_TO10]]))</f>
        <v>1</v>
      </c>
      <c r="IQ653" s="33" t="b">
        <f>AND($A$2&gt;=_xlfn.NUMBERVALUE(Table_Query_from_MF_DSNP62[[#This Row],[CL_GL_ACCT_FR11]]),$A$2&lt;=_xlfn.NUMBERVALUE(Table_Query_from_MF_DSNP62[[#This Row],[CL_GL_ACCT_TO11]]))</f>
        <v>1</v>
      </c>
      <c r="IR653" s="33" t="b">
        <f>AND($A$2&gt;=_xlfn.NUMBERVALUE(Table_Query_from_MF_DSNP62[[#This Row],[CL_GL_ACCT_FR12]]),$A$2&lt;=_xlfn.NUMBERVALUE(Table_Query_from_MF_DSNP62[[#This Row],[CL_GL_ACCT_TO12]]))</f>
        <v>1</v>
      </c>
      <c r="IS653" s="33" t="b">
        <f>AND($A$2&gt;=_xlfn.NUMBERVALUE(Table_Query_from_MF_DSNP62[[#This Row],[CL_GL_ACCT_FR13]]),$A$2&lt;=_xlfn.NUMBERVALUE(Table_Query_from_MF_DSNP62[[#This Row],[CL_GL_ACCT_TO13]]))</f>
        <v>1</v>
      </c>
      <c r="IT653" s="33" t="b">
        <f>AND($A$2&gt;=_xlfn.NUMBERVALUE(Table_Query_from_MF_DSNP62[[#This Row],[CL_GL_ACCT_FR14]]),$A$2&lt;=_xlfn.NUMBERVALUE(Table_Query_from_MF_DSNP62[[#This Row],[CL_GL_ACCT_TO14]]))</f>
        <v>1</v>
      </c>
      <c r="IU653" s="33" t="b">
        <f>AND($A$2&gt;=_xlfn.NUMBERVALUE(Table_Query_from_MF_DSNP62[[#This Row],[CL_GL_ACCT_FR15]]),$A$2&lt;=_xlfn.NUMBERVALUE(Table_Query_from_MF_DSNP62[[#This Row],[CL_GL_ACCT_TO15]]))</f>
        <v>1</v>
      </c>
      <c r="IV653" s="33" t="b">
        <f>AND($A$2&gt;=_xlfn.NUMBERVALUE(Table_Query_from_MF_DSNP62[[#This Row],[CL_GL_ACCT_FR16]]),$A$2&lt;=_xlfn.NUMBERVALUE(Table_Query_from_MF_DSNP62[[#This Row],[CL_GL_ACCT_TO16]]))</f>
        <v>1</v>
      </c>
      <c r="IW653" s="33" t="b">
        <f>AND($A$2&gt;=_xlfn.NUMBERVALUE(Table_Query_from_MF_DSNP62[[#This Row],[CL_GL_ACCT_FR17]]),$A$2&lt;=_xlfn.NUMBERVALUE(Table_Query_from_MF_DSNP62[[#This Row],[CL_GL_ACCT_TO17]]))</f>
        <v>1</v>
      </c>
      <c r="IX653" s="33" t="b">
        <f>AND($A$2&gt;=_xlfn.NUMBERVALUE(Table_Query_from_MF_DSNP62[[#This Row],[CL_GL_ACCT_FR18]]),$A$2&lt;=_xlfn.NUMBERVALUE(Table_Query_from_MF_DSNP62[[#This Row],[CL_GL_ACCT_TO18]]))</f>
        <v>1</v>
      </c>
      <c r="IY653" s="33" t="b">
        <f>AND($A$2&gt;=_xlfn.NUMBERVALUE(Table_Query_from_MF_DSNP62[[#This Row],[CL_GL_ACCT_FR19]]),$A$2&lt;=_xlfn.NUMBERVALUE(Table_Query_from_MF_DSNP62[[#This Row],[CL_GL_ACCT_TO19]]))</f>
        <v>1</v>
      </c>
      <c r="IZ653" s="33" t="b">
        <f>AND($A$2&gt;=_xlfn.NUMBERVALUE(Table_Query_from_MF_DSNP62[[#This Row],[CL_GL_ACCT_FR20]]),$A$2&lt;=_xlfn.NUMBERVALUE(Table_Query_from_MF_DSNP62[[#This Row],[CL_GL_ACCT_TO20]]))</f>
        <v>1</v>
      </c>
      <c r="JA653" s="33" t="b">
        <f>AND($A$2&gt;=_xlfn.NUMBERVALUE(Table_Query_from_MF_DSNP62[[#This Row],[CL_GL_ACCT_FR21]]),$A$2&lt;=_xlfn.NUMBERVALUE(Table_Query_from_MF_DSNP62[[#This Row],[CL_GL_ACCT_TO21]]))</f>
        <v>1</v>
      </c>
      <c r="JB653" s="33" t="b">
        <f>AND($A$2&gt;=_xlfn.NUMBERVALUE(Table_Query_from_MF_DSNP62[[#This Row],[CL_GL_ACCT_FR22]]),$A$2&lt;=_xlfn.NUMBERVALUE(Table_Query_from_MF_DSNP62[[#This Row],[CL_GL_ACCT_TO22]]))</f>
        <v>1</v>
      </c>
      <c r="JC653" s="33" t="b">
        <f>AND($A$2&gt;=_xlfn.NUMBERVALUE(Table_Query_from_MF_DSNP62[[#This Row],[CL_GL_ACCT_FR23]]),$A$2&lt;=_xlfn.NUMBERVALUE(Table_Query_from_MF_DSNP62[[#This Row],[CL_GL_ACCT_TO23]]))</f>
        <v>1</v>
      </c>
      <c r="JD653" s="33" t="b">
        <f>AND($A$2&gt;=_xlfn.NUMBERVALUE(Table_Query_from_MF_DSNP62[[#This Row],[CL_GL_ACCT_FR24]]),$A$2&lt;=_xlfn.NUMBERVALUE(Table_Query_from_MF_DSNP62[[#This Row],[CL_GL_ACCT_TO24]]))</f>
        <v>1</v>
      </c>
      <c r="JE653" s="33" t="b">
        <f>AND($A$2&gt;=_xlfn.NUMBERVALUE(Table_Query_from_MF_DSNP62[[#This Row],[CL_GL_ACCT_FR25]]),$A$2&lt;=_xlfn.NUMBERVALUE(Table_Query_from_MF_DSNP62[[#This Row],[CL_GL_ACCT_TO25]]))</f>
        <v>1</v>
      </c>
      <c r="JF653" s="33" t="b">
        <f>OR(Table_Query_from_MF_DSNP62[[#This Row],[PairA]:[PairO]])</f>
        <v>1</v>
      </c>
      <c r="JG653" s="33">
        <f>_xlfn.IFNA(MATCH(TRUE,Table_Query_from_MF_DSNP62[[#This Row],[PairA]:[PairO]],0),"none")</f>
        <v>4</v>
      </c>
      <c r="JH653" s="33" t="b">
        <f>AND($B$2&gt;=_xlfn.NUMBERVALUE(Table_Query_from_MF_DSNP62[[#This Row],[CL_CMP_OBJ_FR1]]),$B$2&lt;=_xlfn.NUMBERVALUE(Table_Query_from_MF_DSNP62[[#This Row],[CL_CMP_OBJ_TO1]]))</f>
        <v>0</v>
      </c>
      <c r="JI653" s="33" t="b">
        <f>AND($B$2&gt;=_xlfn.NUMBERVALUE(Table_Query_from_MF_DSNP62[[#This Row],[CL_CMP_OBJ_FR2]]),$B$2&lt;=_xlfn.NUMBERVALUE(Table_Query_from_MF_DSNP62[[#This Row],[CL_CMP_OBJ_TO2]]))</f>
        <v>0</v>
      </c>
      <c r="JJ653" s="33" t="b">
        <f>AND($B$2&gt;=_xlfn.NUMBERVALUE(Table_Query_from_MF_DSNP62[[#This Row],[CL_CMP_OBJ_FR3]]),$B$2&lt;=_xlfn.NUMBERVALUE(Table_Query_from_MF_DSNP62[[#This Row],[CL_CMP_OBJ_TO3]]))</f>
        <v>0</v>
      </c>
      <c r="JK653" s="33" t="b">
        <f>AND($B$2&gt;=_xlfn.NUMBERVALUE(Table_Query_from_MF_DSNP62[[#This Row],[CL_CMP_OBJ_FR4]]),$B$2&lt;=_xlfn.NUMBERVALUE(Table_Query_from_MF_DSNP62[[#This Row],[CL_CMP_OBJ_TO4]]))</f>
        <v>1</v>
      </c>
      <c r="JL653" s="33" t="b">
        <f>AND($B$2&gt;=_xlfn.NUMBERVALUE(Table_Query_from_MF_DSNP62[[#This Row],[CL_CMP_OBJ_FR5]]),$B$2&lt;=_xlfn.NUMBERVALUE(Table_Query_from_MF_DSNP62[[#This Row],[CL_CMP_OBJ_TO5]]))</f>
        <v>1</v>
      </c>
      <c r="JM653" s="33" t="b">
        <f>AND($B$2&gt;=_xlfn.NUMBERVALUE(Table_Query_from_MF_DSNP62[[#This Row],[CL_CMP_OBJ_FR6]]),$B$2&lt;=_xlfn.NUMBERVALUE(Table_Query_from_MF_DSNP62[[#This Row],[CL_CMP_OBJ_TO6]]))</f>
        <v>1</v>
      </c>
      <c r="JN653" s="33" t="b">
        <f>AND($B$2&gt;=_xlfn.NUMBERVALUE(Table_Query_from_MF_DSNP62[[#This Row],[CL_CMP_OBJ_FR7]]),$B$2&lt;=_xlfn.NUMBERVALUE(Table_Query_from_MF_DSNP62[[#This Row],[CL_CMP_OBJ_TO7]]))</f>
        <v>1</v>
      </c>
      <c r="JO653" s="33" t="b">
        <f>AND($B$2&gt;=_xlfn.NUMBERVALUE(Table_Query_from_MF_DSNP62[[#This Row],[CL_CMP_OBJ_FR8]]),$B$2&lt;=_xlfn.NUMBERVALUE(Table_Query_from_MF_DSNP62[[#This Row],[CL_CMP_OBJ_TO8]]))</f>
        <v>1</v>
      </c>
      <c r="JP653" s="33" t="b">
        <f>AND($B$2&gt;=_xlfn.NUMBERVALUE(Table_Query_from_MF_DSNP62[[#This Row],[CL_CMP_OBJ_FR9]]),$B$2&lt;=_xlfn.NUMBERVALUE(Table_Query_from_MF_DSNP62[[#This Row],[CL_CMP_OBJ_TO9]]))</f>
        <v>1</v>
      </c>
      <c r="JQ653" s="33" t="b">
        <f>AND($B$2&gt;=_xlfn.NUMBERVALUE(Table_Query_from_MF_DSNP62[[#This Row],[CL_CMP_OBJ_FR10]]),$B$2&lt;=_xlfn.NUMBERVALUE(Table_Query_from_MF_DSNP62[[#This Row],[CL_CMP_OBJ_TO10]]))</f>
        <v>1</v>
      </c>
      <c r="JR653" s="33" t="b">
        <f>AND($B$2&gt;=_xlfn.NUMBERVALUE(Table_Query_from_MF_DSNP62[[#This Row],[CL_CMP_OBJ_FR11]]),$B$2&lt;=_xlfn.NUMBERVALUE(Table_Query_from_MF_DSNP62[[#This Row],[CL_CMP_OBJ_TO11]]))</f>
        <v>1</v>
      </c>
      <c r="JS653" s="33" t="b">
        <f>AND($B$2&gt;=_xlfn.NUMBERVALUE(Table_Query_from_MF_DSNP62[[#This Row],[CL_CMP_OBJ_FR12]]),$B$2&lt;=_xlfn.NUMBERVALUE(Table_Query_from_MF_DSNP62[[#This Row],[CL_CMP_OBJ_TO12]]))</f>
        <v>1</v>
      </c>
      <c r="JT653" s="33" t="b">
        <f>AND($B$2&gt;=_xlfn.NUMBERVALUE(Table_Query_from_MF_DSNP62[[#This Row],[CL_CMP_OBJ_FR13]]),$B$2&lt;=_xlfn.NUMBERVALUE(Table_Query_from_MF_DSNP62[[#This Row],[CL_CMP_OBJ_TO13]]))</f>
        <v>1</v>
      </c>
      <c r="JU653" s="33" t="b">
        <f>AND($B$2&gt;=_xlfn.NUMBERVALUE(Table_Query_from_MF_DSNP62[[#This Row],[CL_CMP_OBJ_FR14]]),$B$2&lt;=_xlfn.NUMBERVALUE(Table_Query_from_MF_DSNP62[[#This Row],[CL_CMP_OBJ_TO14]]))</f>
        <v>1</v>
      </c>
      <c r="JV653" s="33" t="b">
        <f>AND($B$2&gt;=_xlfn.NUMBERVALUE(Table_Query_from_MF_DSNP62[[#This Row],[CL_CMP_OBJ_FR15]]),$B$2&lt;=_xlfn.NUMBERVALUE(Table_Query_from_MF_DSNP62[[#This Row],[CL_CMP_OBJ_TO15]]))</f>
        <v>1</v>
      </c>
    </row>
    <row r="654" spans="1:282" x14ac:dyDescent="0.25">
      <c r="A654" t="b">
        <f>OR(,Table_Query_from_MF_DSNP62[[#This Row],[Desired GL included as "hard-coded" GL?]],Table_Query_from_MF_DSNP62[[#This Row],[Desired GL included as "Open GL"?]])</f>
        <v>1</v>
      </c>
      <c r="B654" t="b">
        <f>Table_Query_from_MF_DSNP62[[#This Row],[Desired CObj included as "Open CObj"?]]</f>
        <v>1</v>
      </c>
      <c r="C654" t="s">
        <v>2436</v>
      </c>
      <c r="D654" t="s">
        <v>2437</v>
      </c>
      <c r="E654" t="s">
        <v>8</v>
      </c>
      <c r="F654" s="24" t="s">
        <v>421</v>
      </c>
      <c r="G654" t="s">
        <v>13</v>
      </c>
      <c r="H654" s="24" t="s">
        <v>444</v>
      </c>
      <c r="I654" t="s">
        <v>444</v>
      </c>
      <c r="J654" s="24" t="s">
        <v>444</v>
      </c>
      <c r="K654" t="s">
        <v>444</v>
      </c>
      <c r="L654" s="24" t="s">
        <v>444</v>
      </c>
      <c r="M654" t="s">
        <v>444</v>
      </c>
      <c r="N654" t="s">
        <v>444</v>
      </c>
      <c r="O654" t="s">
        <v>444</v>
      </c>
      <c r="P654" t="s">
        <v>444</v>
      </c>
      <c r="Q654" t="s">
        <v>15</v>
      </c>
      <c r="R654" t="s">
        <v>444</v>
      </c>
      <c r="S654" t="s">
        <v>442</v>
      </c>
      <c r="T654" t="s">
        <v>447</v>
      </c>
      <c r="U654" t="s">
        <v>444</v>
      </c>
      <c r="V654" t="s">
        <v>444</v>
      </c>
      <c r="W654" t="s">
        <v>447</v>
      </c>
      <c r="X654" t="s">
        <v>444</v>
      </c>
      <c r="Y654" t="s">
        <v>444</v>
      </c>
      <c r="Z654" t="s">
        <v>442</v>
      </c>
      <c r="AA654" t="s">
        <v>442</v>
      </c>
      <c r="AB654" t="s">
        <v>442</v>
      </c>
      <c r="AC654" t="s">
        <v>444</v>
      </c>
      <c r="AD654" t="s">
        <v>442</v>
      </c>
      <c r="AE654" t="s">
        <v>444</v>
      </c>
      <c r="AF654" t="s">
        <v>444</v>
      </c>
      <c r="AG654" t="s">
        <v>442</v>
      </c>
      <c r="AH654" t="s">
        <v>447</v>
      </c>
      <c r="AI654" t="s">
        <v>447</v>
      </c>
      <c r="AJ654" t="s">
        <v>442</v>
      </c>
      <c r="AK654" t="s">
        <v>442</v>
      </c>
      <c r="AL654" t="s">
        <v>444</v>
      </c>
      <c r="AM654" t="s">
        <v>444</v>
      </c>
      <c r="AN654" t="s">
        <v>444</v>
      </c>
      <c r="AO654" t="s">
        <v>444</v>
      </c>
      <c r="AP654" t="s">
        <v>442</v>
      </c>
      <c r="AQ654" t="s">
        <v>1440</v>
      </c>
      <c r="AR654" t="s">
        <v>1451</v>
      </c>
      <c r="AS654" t="s">
        <v>162</v>
      </c>
      <c r="AT654" t="s">
        <v>10</v>
      </c>
      <c r="AU654" t="s">
        <v>444</v>
      </c>
      <c r="AV654" t="s">
        <v>442</v>
      </c>
      <c r="AW654" t="s">
        <v>444</v>
      </c>
      <c r="AX654" t="s">
        <v>444</v>
      </c>
      <c r="AY654" t="s">
        <v>444</v>
      </c>
      <c r="AZ654" t="s">
        <v>7</v>
      </c>
      <c r="BA654" t="s">
        <v>478</v>
      </c>
      <c r="BB654" t="s">
        <v>444</v>
      </c>
      <c r="BC654" t="s">
        <v>444</v>
      </c>
      <c r="BD654" t="s">
        <v>1359</v>
      </c>
      <c r="BE654" t="s">
        <v>988</v>
      </c>
      <c r="BF654" t="s">
        <v>740</v>
      </c>
      <c r="BG654" t="s">
        <v>444</v>
      </c>
      <c r="BH654" t="s">
        <v>444</v>
      </c>
      <c r="BI654" t="s">
        <v>444</v>
      </c>
      <c r="BJ654" t="s">
        <v>444</v>
      </c>
      <c r="BK654" t="s">
        <v>444</v>
      </c>
      <c r="BL654" t="s">
        <v>444</v>
      </c>
      <c r="BM654" t="s">
        <v>444</v>
      </c>
      <c r="BN654" t="s">
        <v>444</v>
      </c>
      <c r="BO654" t="s">
        <v>444</v>
      </c>
      <c r="BP654" t="s">
        <v>444</v>
      </c>
      <c r="BQ654" t="s">
        <v>1360</v>
      </c>
      <c r="BR654" t="s">
        <v>1487</v>
      </c>
      <c r="BS654" t="s">
        <v>444</v>
      </c>
      <c r="BT654" t="s">
        <v>444</v>
      </c>
      <c r="BU654" t="s">
        <v>444</v>
      </c>
      <c r="BV654" t="s">
        <v>444</v>
      </c>
      <c r="BW654" t="s">
        <v>1360</v>
      </c>
      <c r="BX654" t="s">
        <v>1487</v>
      </c>
      <c r="BY654" t="s">
        <v>444</v>
      </c>
      <c r="BZ654" t="s">
        <v>444</v>
      </c>
      <c r="CA654" t="s">
        <v>444</v>
      </c>
      <c r="CB654" t="s">
        <v>444</v>
      </c>
      <c r="CC654" t="s">
        <v>1360</v>
      </c>
      <c r="CD654" t="s">
        <v>1487</v>
      </c>
      <c r="CE654" t="s">
        <v>444</v>
      </c>
      <c r="CF654" t="s">
        <v>444</v>
      </c>
      <c r="CG654" t="s">
        <v>444</v>
      </c>
      <c r="CH654" t="s">
        <v>444</v>
      </c>
      <c r="CI654" t="s">
        <v>1360</v>
      </c>
      <c r="CJ654" t="s">
        <v>1487</v>
      </c>
      <c r="CK654" t="s">
        <v>444</v>
      </c>
      <c r="CL654" t="s">
        <v>444</v>
      </c>
      <c r="CM654" t="s">
        <v>444</v>
      </c>
      <c r="CN654" t="s">
        <v>444</v>
      </c>
      <c r="CO654" t="s">
        <v>1360</v>
      </c>
      <c r="CP654" t="s">
        <v>1487</v>
      </c>
      <c r="CQ654" t="s">
        <v>444</v>
      </c>
      <c r="CR654" t="s">
        <v>444</v>
      </c>
      <c r="CS654" t="s">
        <v>444</v>
      </c>
      <c r="CT654" t="s">
        <v>444</v>
      </c>
      <c r="CU654" t="s">
        <v>444</v>
      </c>
      <c r="CV654" t="s">
        <v>2782</v>
      </c>
      <c r="CW654" t="s">
        <v>2736</v>
      </c>
      <c r="CX654" t="s">
        <v>2958</v>
      </c>
      <c r="CY654" t="s">
        <v>1370</v>
      </c>
      <c r="CZ654" t="s">
        <v>1371</v>
      </c>
      <c r="DA654" t="s">
        <v>444</v>
      </c>
      <c r="DB654" t="s">
        <v>444</v>
      </c>
      <c r="DC654" t="s">
        <v>444</v>
      </c>
      <c r="DD654" t="s">
        <v>444</v>
      </c>
      <c r="DE654" t="s">
        <v>444</v>
      </c>
      <c r="DF654" t="s">
        <v>444</v>
      </c>
      <c r="DG654" t="s">
        <v>444</v>
      </c>
      <c r="DH654" t="s">
        <v>444</v>
      </c>
      <c r="DI654" t="s">
        <v>282</v>
      </c>
      <c r="DJ654" t="s">
        <v>1440</v>
      </c>
      <c r="DK654" t="s">
        <v>529</v>
      </c>
      <c r="DL654" t="s">
        <v>444</v>
      </c>
      <c r="DM654" t="s">
        <v>444</v>
      </c>
      <c r="DN654" t="s">
        <v>444</v>
      </c>
      <c r="DO654" t="s">
        <v>444</v>
      </c>
      <c r="DP654" t="s">
        <v>444</v>
      </c>
      <c r="DQ654" t="s">
        <v>444</v>
      </c>
      <c r="DR654" t="s">
        <v>444</v>
      </c>
      <c r="DS654" t="s">
        <v>444</v>
      </c>
      <c r="DT654" s="24" t="s">
        <v>444</v>
      </c>
      <c r="DU654" s="24" t="s">
        <v>444</v>
      </c>
      <c r="DV654" t="s">
        <v>444</v>
      </c>
      <c r="DW654" t="s">
        <v>444</v>
      </c>
      <c r="DX654" s="24" t="s">
        <v>444</v>
      </c>
      <c r="DY654" s="24" t="s">
        <v>444</v>
      </c>
      <c r="DZ654" t="s">
        <v>444</v>
      </c>
      <c r="EA654" t="s">
        <v>444</v>
      </c>
      <c r="EB654" s="24" t="s">
        <v>444</v>
      </c>
      <c r="EC654" s="24" t="s">
        <v>444</v>
      </c>
      <c r="ED654" t="s">
        <v>444</v>
      </c>
      <c r="EE654" t="s">
        <v>444</v>
      </c>
      <c r="EF654" s="24" t="s">
        <v>444</v>
      </c>
      <c r="EG654" s="24" t="s">
        <v>444</v>
      </c>
      <c r="EH654" t="s">
        <v>444</v>
      </c>
      <c r="EI654" t="s">
        <v>444</v>
      </c>
      <c r="EJ654" s="24" t="s">
        <v>444</v>
      </c>
      <c r="EK654" s="24" t="s">
        <v>444</v>
      </c>
      <c r="EL654" t="s">
        <v>444</v>
      </c>
      <c r="EM654" t="s">
        <v>444</v>
      </c>
      <c r="EN654" s="24" t="s">
        <v>444</v>
      </c>
      <c r="EO654" s="24" t="s">
        <v>444</v>
      </c>
      <c r="EP654" t="s">
        <v>444</v>
      </c>
      <c r="EQ654" t="s">
        <v>444</v>
      </c>
      <c r="ER654" s="24" t="s">
        <v>444</v>
      </c>
      <c r="ES654" s="24" t="s">
        <v>444</v>
      </c>
      <c r="ET654" t="s">
        <v>444</v>
      </c>
      <c r="EU654" t="s">
        <v>444</v>
      </c>
      <c r="EV654" s="24" t="s">
        <v>444</v>
      </c>
      <c r="EW654" s="24" t="s">
        <v>444</v>
      </c>
      <c r="EX654" t="s">
        <v>444</v>
      </c>
      <c r="EY654" t="s">
        <v>444</v>
      </c>
      <c r="EZ654" s="24" t="s">
        <v>444</v>
      </c>
      <c r="FA654" s="24" t="s">
        <v>444</v>
      </c>
      <c r="FB654" t="s">
        <v>444</v>
      </c>
      <c r="FC654" t="s">
        <v>444</v>
      </c>
      <c r="FD654" s="24" t="s">
        <v>444</v>
      </c>
      <c r="FE654" s="24" t="s">
        <v>444</v>
      </c>
      <c r="FF654" t="s">
        <v>444</v>
      </c>
      <c r="FG654" t="s">
        <v>444</v>
      </c>
      <c r="FH654" s="24" t="s">
        <v>444</v>
      </c>
      <c r="FI654" s="24" t="s">
        <v>444</v>
      </c>
      <c r="FJ654" t="s">
        <v>444</v>
      </c>
      <c r="FK654" t="s">
        <v>444</v>
      </c>
      <c r="FL654" s="24" t="s">
        <v>444</v>
      </c>
      <c r="FM654" s="24" t="s">
        <v>444</v>
      </c>
      <c r="FN654" t="s">
        <v>444</v>
      </c>
      <c r="FO654" t="s">
        <v>444</v>
      </c>
      <c r="FP654" s="24" t="s">
        <v>444</v>
      </c>
      <c r="FQ654" s="24" t="s">
        <v>444</v>
      </c>
      <c r="FR654" t="s">
        <v>444</v>
      </c>
      <c r="FS654" t="s">
        <v>444</v>
      </c>
      <c r="FT654" s="24" t="s">
        <v>444</v>
      </c>
      <c r="FU654" s="24" t="s">
        <v>444</v>
      </c>
      <c r="FV654" t="s">
        <v>444</v>
      </c>
      <c r="FW654" t="s">
        <v>444</v>
      </c>
      <c r="FX654" s="24" t="s">
        <v>444</v>
      </c>
      <c r="FY654" s="24" t="s">
        <v>444</v>
      </c>
      <c r="FZ654" t="s">
        <v>444</v>
      </c>
      <c r="GA654" t="s">
        <v>444</v>
      </c>
      <c r="GB654" s="24" t="s">
        <v>444</v>
      </c>
      <c r="GC654" s="24" t="s">
        <v>444</v>
      </c>
      <c r="GD654" t="s">
        <v>444</v>
      </c>
      <c r="GE654" t="s">
        <v>444</v>
      </c>
      <c r="GF654" s="24" t="s">
        <v>444</v>
      </c>
      <c r="GG654" s="24" t="s">
        <v>444</v>
      </c>
      <c r="GH654" t="s">
        <v>15</v>
      </c>
      <c r="GI654" s="24" t="s">
        <v>526</v>
      </c>
      <c r="GJ654" s="24" t="s">
        <v>1453</v>
      </c>
      <c r="GK654" t="s">
        <v>1454</v>
      </c>
      <c r="GL654" t="s">
        <v>609</v>
      </c>
      <c r="GM654" s="24" t="s">
        <v>622</v>
      </c>
      <c r="GN654" s="24" t="s">
        <v>622</v>
      </c>
      <c r="GO654" t="s">
        <v>623</v>
      </c>
      <c r="GP654" t="s">
        <v>623</v>
      </c>
      <c r="GQ654" s="24" t="s">
        <v>444</v>
      </c>
      <c r="GR654" s="24" t="s">
        <v>444</v>
      </c>
      <c r="GS654" t="s">
        <v>444</v>
      </c>
      <c r="GT654" t="s">
        <v>444</v>
      </c>
      <c r="GU654" s="24" t="s">
        <v>444</v>
      </c>
      <c r="GV654" s="24" t="s">
        <v>444</v>
      </c>
      <c r="GW654" t="s">
        <v>444</v>
      </c>
      <c r="GX654" t="s">
        <v>444</v>
      </c>
      <c r="GY654" s="24" t="s">
        <v>444</v>
      </c>
      <c r="GZ654" s="24" t="s">
        <v>444</v>
      </c>
      <c r="HA654" t="s">
        <v>444</v>
      </c>
      <c r="HB654" t="s">
        <v>444</v>
      </c>
      <c r="HC654" s="24" t="s">
        <v>444</v>
      </c>
      <c r="HD654" s="24" t="s">
        <v>444</v>
      </c>
      <c r="HE654" t="s">
        <v>444</v>
      </c>
      <c r="HF654" t="s">
        <v>444</v>
      </c>
      <c r="HG654" s="24" t="s">
        <v>444</v>
      </c>
      <c r="HH654" s="24" t="s">
        <v>444</v>
      </c>
      <c r="HI654" t="s">
        <v>444</v>
      </c>
      <c r="HJ654" t="s">
        <v>444</v>
      </c>
      <c r="HK654" s="24" t="s">
        <v>444</v>
      </c>
      <c r="HL654" s="24" t="s">
        <v>444</v>
      </c>
      <c r="HM654" t="s">
        <v>444</v>
      </c>
      <c r="HN654" t="s">
        <v>444</v>
      </c>
      <c r="HO654" s="24" t="s">
        <v>444</v>
      </c>
      <c r="HP654" s="24" t="s">
        <v>444</v>
      </c>
      <c r="HQ654" t="s">
        <v>444</v>
      </c>
      <c r="HR654" t="s">
        <v>444</v>
      </c>
      <c r="HS654" s="24" t="s">
        <v>444</v>
      </c>
      <c r="HT654" s="24" t="s">
        <v>444</v>
      </c>
      <c r="HU654" t="s">
        <v>444</v>
      </c>
      <c r="HV654" t="s">
        <v>444</v>
      </c>
      <c r="HW654" s="24" t="s">
        <v>444</v>
      </c>
      <c r="HX654" s="24" t="s">
        <v>444</v>
      </c>
      <c r="HY654" t="s">
        <v>444</v>
      </c>
      <c r="HZ654" t="s">
        <v>444</v>
      </c>
      <c r="IA654" t="s">
        <v>2782</v>
      </c>
      <c r="IB654" t="s">
        <v>2736</v>
      </c>
      <c r="IC654" t="s">
        <v>2958</v>
      </c>
      <c r="ID654" s="33" t="b" cm="1">
        <f t="array" ref="ID654">_xlfn.IFNA(MATCH($A$2,_xlfn.NUMBERVALUE(Table_Query_from_MF_DSNP62[[#This Row],[CL_GLACCT_DR1]:[CL_GLACCT_CR4]]),0),0)&gt;=1</f>
        <v>1</v>
      </c>
      <c r="IE654" s="33" t="b">
        <f>OR(Table_Query_from_MF_DSNP62[[#This Row],[Pair1]:[Pair25]])</f>
        <v>1</v>
      </c>
      <c r="IF654" s="33">
        <f>_xlfn.IFNA(MATCH(TRUE,Table_Query_from_MF_DSNP62[[#This Row],[Pair1]:[Pair25]],0),"none")</f>
        <v>1</v>
      </c>
      <c r="IG654" s="33" t="b">
        <f>AND($A$2&gt;=_xlfn.NUMBERVALUE(Table_Query_from_MF_DSNP62[[#This Row],[CL_GL_ACCT_FR1]]),$A$2&lt;=_xlfn.NUMBERVALUE(Table_Query_from_MF_DSNP62[[#This Row],[CL_GL_ACCT_TO1]]))</f>
        <v>1</v>
      </c>
      <c r="IH654" s="33" t="b">
        <f>AND($A$2&gt;=_xlfn.NUMBERVALUE(Table_Query_from_MF_DSNP62[[#This Row],[CL_GL_ACCT_FR2]]),$A$2&lt;=_xlfn.NUMBERVALUE(Table_Query_from_MF_DSNP62[[#This Row],[CL_GL_ACCT_TO2]]))</f>
        <v>1</v>
      </c>
      <c r="II654" s="33" t="b">
        <f>AND($A$2&gt;=_xlfn.NUMBERVALUE(Table_Query_from_MF_DSNP62[[#This Row],[CL_GL_ACCT_FR3]]),$A$2&lt;=_xlfn.NUMBERVALUE(Table_Query_from_MF_DSNP62[[#This Row],[CL_GL_ACCT_TO3]]))</f>
        <v>1</v>
      </c>
      <c r="IJ654" s="33" t="b">
        <f>AND($A$2&gt;=_xlfn.NUMBERVALUE(Table_Query_from_MF_DSNP62[[#This Row],[CL_GL_ACCT_FR4]]),$A$2&lt;=_xlfn.NUMBERVALUE(Table_Query_from_MF_DSNP62[[#This Row],[CL_GL_ACCT_TO4]]))</f>
        <v>1</v>
      </c>
      <c r="IK654" s="33" t="b">
        <f>AND($A$2&gt;=_xlfn.NUMBERVALUE(Table_Query_from_MF_DSNP62[[#This Row],[CL_GL_ACCT_FR5]]),$A$2&lt;=_xlfn.NUMBERVALUE(Table_Query_from_MF_DSNP62[[#This Row],[CL_GL_ACCT_TO5]]))</f>
        <v>1</v>
      </c>
      <c r="IL654" s="33" t="b">
        <f>AND($A$2&gt;=_xlfn.NUMBERVALUE(Table_Query_from_MF_DSNP62[[#This Row],[CL_GL_ACCT_FR6]]),$A$2&lt;=_xlfn.NUMBERVALUE(Table_Query_from_MF_DSNP62[[#This Row],[CL_GL_ACCT_TO6]]))</f>
        <v>1</v>
      </c>
      <c r="IM654" s="33" t="b">
        <f>AND($A$2&gt;=_xlfn.NUMBERVALUE(Table_Query_from_MF_DSNP62[[#This Row],[CL_GL_ACCT_FR7]]),$A$2&lt;=_xlfn.NUMBERVALUE(Table_Query_from_MF_DSNP62[[#This Row],[CL_GL_ACCT_TO7]]))</f>
        <v>1</v>
      </c>
      <c r="IN654" s="33" t="b">
        <f>AND($A$2&gt;=_xlfn.NUMBERVALUE(Table_Query_from_MF_DSNP62[[#This Row],[CL_GL_ACCT_FR8]]),$A$2&lt;=_xlfn.NUMBERVALUE(Table_Query_from_MF_DSNP62[[#This Row],[CL_GL_ACCT_TO8]]))</f>
        <v>1</v>
      </c>
      <c r="IO654" s="33" t="b">
        <f>AND($A$2&gt;=_xlfn.NUMBERVALUE(Table_Query_from_MF_DSNP62[[#This Row],[CL_GL_ACCT_FR9]]),$A$2&lt;=_xlfn.NUMBERVALUE(Table_Query_from_MF_DSNP62[[#This Row],[CL_GL_ACCT_TO9]]))</f>
        <v>1</v>
      </c>
      <c r="IP654" s="33" t="b">
        <f>AND($A$2&gt;=_xlfn.NUMBERVALUE(Table_Query_from_MF_DSNP62[[#This Row],[CL_GL_ACCT_FR10]]),$A$2&lt;=_xlfn.NUMBERVALUE(Table_Query_from_MF_DSNP62[[#This Row],[CL_GL_ACCT_TO10]]))</f>
        <v>1</v>
      </c>
      <c r="IQ654" s="33" t="b">
        <f>AND($A$2&gt;=_xlfn.NUMBERVALUE(Table_Query_from_MF_DSNP62[[#This Row],[CL_GL_ACCT_FR11]]),$A$2&lt;=_xlfn.NUMBERVALUE(Table_Query_from_MF_DSNP62[[#This Row],[CL_GL_ACCT_TO11]]))</f>
        <v>1</v>
      </c>
      <c r="IR654" s="33" t="b">
        <f>AND($A$2&gt;=_xlfn.NUMBERVALUE(Table_Query_from_MF_DSNP62[[#This Row],[CL_GL_ACCT_FR12]]),$A$2&lt;=_xlfn.NUMBERVALUE(Table_Query_from_MF_DSNP62[[#This Row],[CL_GL_ACCT_TO12]]))</f>
        <v>1</v>
      </c>
      <c r="IS654" s="33" t="b">
        <f>AND($A$2&gt;=_xlfn.NUMBERVALUE(Table_Query_from_MF_DSNP62[[#This Row],[CL_GL_ACCT_FR13]]),$A$2&lt;=_xlfn.NUMBERVALUE(Table_Query_from_MF_DSNP62[[#This Row],[CL_GL_ACCT_TO13]]))</f>
        <v>1</v>
      </c>
      <c r="IT654" s="33" t="b">
        <f>AND($A$2&gt;=_xlfn.NUMBERVALUE(Table_Query_from_MF_DSNP62[[#This Row],[CL_GL_ACCT_FR14]]),$A$2&lt;=_xlfn.NUMBERVALUE(Table_Query_from_MF_DSNP62[[#This Row],[CL_GL_ACCT_TO14]]))</f>
        <v>1</v>
      </c>
      <c r="IU654" s="33" t="b">
        <f>AND($A$2&gt;=_xlfn.NUMBERVALUE(Table_Query_from_MF_DSNP62[[#This Row],[CL_GL_ACCT_FR15]]),$A$2&lt;=_xlfn.NUMBERVALUE(Table_Query_from_MF_DSNP62[[#This Row],[CL_GL_ACCT_TO15]]))</f>
        <v>1</v>
      </c>
      <c r="IV654" s="33" t="b">
        <f>AND($A$2&gt;=_xlfn.NUMBERVALUE(Table_Query_from_MF_DSNP62[[#This Row],[CL_GL_ACCT_FR16]]),$A$2&lt;=_xlfn.NUMBERVALUE(Table_Query_from_MF_DSNP62[[#This Row],[CL_GL_ACCT_TO16]]))</f>
        <v>1</v>
      </c>
      <c r="IW654" s="33" t="b">
        <f>AND($A$2&gt;=_xlfn.NUMBERVALUE(Table_Query_from_MF_DSNP62[[#This Row],[CL_GL_ACCT_FR17]]),$A$2&lt;=_xlfn.NUMBERVALUE(Table_Query_from_MF_DSNP62[[#This Row],[CL_GL_ACCT_TO17]]))</f>
        <v>1</v>
      </c>
      <c r="IX654" s="33" t="b">
        <f>AND($A$2&gt;=_xlfn.NUMBERVALUE(Table_Query_from_MF_DSNP62[[#This Row],[CL_GL_ACCT_FR18]]),$A$2&lt;=_xlfn.NUMBERVALUE(Table_Query_from_MF_DSNP62[[#This Row],[CL_GL_ACCT_TO18]]))</f>
        <v>1</v>
      </c>
      <c r="IY654" s="33" t="b">
        <f>AND($A$2&gt;=_xlfn.NUMBERVALUE(Table_Query_from_MF_DSNP62[[#This Row],[CL_GL_ACCT_FR19]]),$A$2&lt;=_xlfn.NUMBERVALUE(Table_Query_from_MF_DSNP62[[#This Row],[CL_GL_ACCT_TO19]]))</f>
        <v>1</v>
      </c>
      <c r="IZ654" s="33" t="b">
        <f>AND($A$2&gt;=_xlfn.NUMBERVALUE(Table_Query_from_MF_DSNP62[[#This Row],[CL_GL_ACCT_FR20]]),$A$2&lt;=_xlfn.NUMBERVALUE(Table_Query_from_MF_DSNP62[[#This Row],[CL_GL_ACCT_TO20]]))</f>
        <v>1</v>
      </c>
      <c r="JA654" s="33" t="b">
        <f>AND($A$2&gt;=_xlfn.NUMBERVALUE(Table_Query_from_MF_DSNP62[[#This Row],[CL_GL_ACCT_FR21]]),$A$2&lt;=_xlfn.NUMBERVALUE(Table_Query_from_MF_DSNP62[[#This Row],[CL_GL_ACCT_TO21]]))</f>
        <v>1</v>
      </c>
      <c r="JB654" s="33" t="b">
        <f>AND($A$2&gt;=_xlfn.NUMBERVALUE(Table_Query_from_MF_DSNP62[[#This Row],[CL_GL_ACCT_FR22]]),$A$2&lt;=_xlfn.NUMBERVALUE(Table_Query_from_MF_DSNP62[[#This Row],[CL_GL_ACCT_TO22]]))</f>
        <v>1</v>
      </c>
      <c r="JC654" s="33" t="b">
        <f>AND($A$2&gt;=_xlfn.NUMBERVALUE(Table_Query_from_MF_DSNP62[[#This Row],[CL_GL_ACCT_FR23]]),$A$2&lt;=_xlfn.NUMBERVALUE(Table_Query_from_MF_DSNP62[[#This Row],[CL_GL_ACCT_TO23]]))</f>
        <v>1</v>
      </c>
      <c r="JD654" s="33" t="b">
        <f>AND($A$2&gt;=_xlfn.NUMBERVALUE(Table_Query_from_MF_DSNP62[[#This Row],[CL_GL_ACCT_FR24]]),$A$2&lt;=_xlfn.NUMBERVALUE(Table_Query_from_MF_DSNP62[[#This Row],[CL_GL_ACCT_TO24]]))</f>
        <v>1</v>
      </c>
      <c r="JE654" s="33" t="b">
        <f>AND($A$2&gt;=_xlfn.NUMBERVALUE(Table_Query_from_MF_DSNP62[[#This Row],[CL_GL_ACCT_FR25]]),$A$2&lt;=_xlfn.NUMBERVALUE(Table_Query_from_MF_DSNP62[[#This Row],[CL_GL_ACCT_TO25]]))</f>
        <v>1</v>
      </c>
      <c r="JF654" s="33" t="b">
        <f>OR(Table_Query_from_MF_DSNP62[[#This Row],[PairA]:[PairO]])</f>
        <v>1</v>
      </c>
      <c r="JG654" s="33">
        <f>_xlfn.IFNA(MATCH(TRUE,Table_Query_from_MF_DSNP62[[#This Row],[PairA]:[PairO]],0),"none")</f>
        <v>5</v>
      </c>
      <c r="JH654" s="33" t="b">
        <f>AND($B$2&gt;=_xlfn.NUMBERVALUE(Table_Query_from_MF_DSNP62[[#This Row],[CL_CMP_OBJ_FR1]]),$B$2&lt;=_xlfn.NUMBERVALUE(Table_Query_from_MF_DSNP62[[#This Row],[CL_CMP_OBJ_TO1]]))</f>
        <v>0</v>
      </c>
      <c r="JI654" s="33" t="b">
        <f>AND($B$2&gt;=_xlfn.NUMBERVALUE(Table_Query_from_MF_DSNP62[[#This Row],[CL_CMP_OBJ_FR2]]),$B$2&lt;=_xlfn.NUMBERVALUE(Table_Query_from_MF_DSNP62[[#This Row],[CL_CMP_OBJ_TO2]]))</f>
        <v>0</v>
      </c>
      <c r="JJ654" s="33" t="b">
        <f>AND($B$2&gt;=_xlfn.NUMBERVALUE(Table_Query_from_MF_DSNP62[[#This Row],[CL_CMP_OBJ_FR3]]),$B$2&lt;=_xlfn.NUMBERVALUE(Table_Query_from_MF_DSNP62[[#This Row],[CL_CMP_OBJ_TO3]]))</f>
        <v>0</v>
      </c>
      <c r="JK654" s="33" t="b">
        <f>AND($B$2&gt;=_xlfn.NUMBERVALUE(Table_Query_from_MF_DSNP62[[#This Row],[CL_CMP_OBJ_FR4]]),$B$2&lt;=_xlfn.NUMBERVALUE(Table_Query_from_MF_DSNP62[[#This Row],[CL_CMP_OBJ_TO4]]))</f>
        <v>0</v>
      </c>
      <c r="JL654" s="33" t="b">
        <f>AND($B$2&gt;=_xlfn.NUMBERVALUE(Table_Query_from_MF_DSNP62[[#This Row],[CL_CMP_OBJ_FR5]]),$B$2&lt;=_xlfn.NUMBERVALUE(Table_Query_from_MF_DSNP62[[#This Row],[CL_CMP_OBJ_TO5]]))</f>
        <v>1</v>
      </c>
      <c r="JM654" s="33" t="b">
        <f>AND($B$2&gt;=_xlfn.NUMBERVALUE(Table_Query_from_MF_DSNP62[[#This Row],[CL_CMP_OBJ_FR6]]),$B$2&lt;=_xlfn.NUMBERVALUE(Table_Query_from_MF_DSNP62[[#This Row],[CL_CMP_OBJ_TO6]]))</f>
        <v>1</v>
      </c>
      <c r="JN654" s="33" t="b">
        <f>AND($B$2&gt;=_xlfn.NUMBERVALUE(Table_Query_from_MF_DSNP62[[#This Row],[CL_CMP_OBJ_FR7]]),$B$2&lt;=_xlfn.NUMBERVALUE(Table_Query_from_MF_DSNP62[[#This Row],[CL_CMP_OBJ_TO7]]))</f>
        <v>1</v>
      </c>
      <c r="JO654" s="33" t="b">
        <f>AND($B$2&gt;=_xlfn.NUMBERVALUE(Table_Query_from_MF_DSNP62[[#This Row],[CL_CMP_OBJ_FR8]]),$B$2&lt;=_xlfn.NUMBERVALUE(Table_Query_from_MF_DSNP62[[#This Row],[CL_CMP_OBJ_TO8]]))</f>
        <v>1</v>
      </c>
      <c r="JP654" s="33" t="b">
        <f>AND($B$2&gt;=_xlfn.NUMBERVALUE(Table_Query_from_MF_DSNP62[[#This Row],[CL_CMP_OBJ_FR9]]),$B$2&lt;=_xlfn.NUMBERVALUE(Table_Query_from_MF_DSNP62[[#This Row],[CL_CMP_OBJ_TO9]]))</f>
        <v>1</v>
      </c>
      <c r="JQ654" s="33" t="b">
        <f>AND($B$2&gt;=_xlfn.NUMBERVALUE(Table_Query_from_MF_DSNP62[[#This Row],[CL_CMP_OBJ_FR10]]),$B$2&lt;=_xlfn.NUMBERVALUE(Table_Query_from_MF_DSNP62[[#This Row],[CL_CMP_OBJ_TO10]]))</f>
        <v>1</v>
      </c>
      <c r="JR654" s="33" t="b">
        <f>AND($B$2&gt;=_xlfn.NUMBERVALUE(Table_Query_from_MF_DSNP62[[#This Row],[CL_CMP_OBJ_FR11]]),$B$2&lt;=_xlfn.NUMBERVALUE(Table_Query_from_MF_DSNP62[[#This Row],[CL_CMP_OBJ_TO11]]))</f>
        <v>1</v>
      </c>
      <c r="JS654" s="33" t="b">
        <f>AND($B$2&gt;=_xlfn.NUMBERVALUE(Table_Query_from_MF_DSNP62[[#This Row],[CL_CMP_OBJ_FR12]]),$B$2&lt;=_xlfn.NUMBERVALUE(Table_Query_from_MF_DSNP62[[#This Row],[CL_CMP_OBJ_TO12]]))</f>
        <v>1</v>
      </c>
      <c r="JT654" s="33" t="b">
        <f>AND($B$2&gt;=_xlfn.NUMBERVALUE(Table_Query_from_MF_DSNP62[[#This Row],[CL_CMP_OBJ_FR13]]),$B$2&lt;=_xlfn.NUMBERVALUE(Table_Query_from_MF_DSNP62[[#This Row],[CL_CMP_OBJ_TO13]]))</f>
        <v>1</v>
      </c>
      <c r="JU654" s="33" t="b">
        <f>AND($B$2&gt;=_xlfn.NUMBERVALUE(Table_Query_from_MF_DSNP62[[#This Row],[CL_CMP_OBJ_FR14]]),$B$2&lt;=_xlfn.NUMBERVALUE(Table_Query_from_MF_DSNP62[[#This Row],[CL_CMP_OBJ_TO14]]))</f>
        <v>1</v>
      </c>
      <c r="JV654" s="33" t="b">
        <f>AND($B$2&gt;=_xlfn.NUMBERVALUE(Table_Query_from_MF_DSNP62[[#This Row],[CL_CMP_OBJ_FR15]]),$B$2&lt;=_xlfn.NUMBERVALUE(Table_Query_from_MF_DSNP62[[#This Row],[CL_CMP_OBJ_TO15]]))</f>
        <v>1</v>
      </c>
    </row>
    <row r="655" spans="1:282" x14ac:dyDescent="0.25">
      <c r="A655" t="b">
        <f>OR(,Table_Query_from_MF_DSNP62[[#This Row],[Desired GL included as "hard-coded" GL?]],Table_Query_from_MF_DSNP62[[#This Row],[Desired GL included as "Open GL"?]])</f>
        <v>1</v>
      </c>
      <c r="B655" t="b">
        <f>Table_Query_from_MF_DSNP62[[#This Row],[Desired CObj included as "Open CObj"?]]</f>
        <v>1</v>
      </c>
      <c r="C655" t="s">
        <v>988</v>
      </c>
      <c r="D655" t="s">
        <v>2438</v>
      </c>
      <c r="E655" t="s">
        <v>8</v>
      </c>
      <c r="F655" s="24" t="s">
        <v>13</v>
      </c>
      <c r="G655" t="s">
        <v>47</v>
      </c>
      <c r="H655" s="24" t="s">
        <v>444</v>
      </c>
      <c r="I655" t="s">
        <v>444</v>
      </c>
      <c r="J655" s="24" t="s">
        <v>444</v>
      </c>
      <c r="K655" t="s">
        <v>444</v>
      </c>
      <c r="L655" s="24" t="s">
        <v>444</v>
      </c>
      <c r="M655" t="s">
        <v>444</v>
      </c>
      <c r="N655" t="s">
        <v>444</v>
      </c>
      <c r="O655" t="s">
        <v>444</v>
      </c>
      <c r="P655" t="s">
        <v>444</v>
      </c>
      <c r="Q655" t="s">
        <v>15</v>
      </c>
      <c r="R655" t="s">
        <v>444</v>
      </c>
      <c r="S655" t="s">
        <v>442</v>
      </c>
      <c r="T655" t="s">
        <v>447</v>
      </c>
      <c r="U655" t="s">
        <v>444</v>
      </c>
      <c r="V655" t="s">
        <v>444</v>
      </c>
      <c r="W655" t="s">
        <v>442</v>
      </c>
      <c r="X655" t="s">
        <v>442</v>
      </c>
      <c r="Y655" t="s">
        <v>444</v>
      </c>
      <c r="Z655" t="s">
        <v>442</v>
      </c>
      <c r="AA655" t="s">
        <v>442</v>
      </c>
      <c r="AB655" t="s">
        <v>442</v>
      </c>
      <c r="AC655" t="s">
        <v>444</v>
      </c>
      <c r="AD655" t="s">
        <v>442</v>
      </c>
      <c r="AE655" t="s">
        <v>444</v>
      </c>
      <c r="AF655" t="s">
        <v>444</v>
      </c>
      <c r="AG655" t="s">
        <v>442</v>
      </c>
      <c r="AH655" t="s">
        <v>447</v>
      </c>
      <c r="AI655" t="s">
        <v>447</v>
      </c>
      <c r="AJ655" t="s">
        <v>442</v>
      </c>
      <c r="AK655" t="s">
        <v>444</v>
      </c>
      <c r="AL655" t="s">
        <v>444</v>
      </c>
      <c r="AM655" t="s">
        <v>444</v>
      </c>
      <c r="AN655" t="s">
        <v>444</v>
      </c>
      <c r="AO655" t="s">
        <v>444</v>
      </c>
      <c r="AP655" t="s">
        <v>442</v>
      </c>
      <c r="AQ655" t="s">
        <v>282</v>
      </c>
      <c r="AR655" t="s">
        <v>1451</v>
      </c>
      <c r="AS655" t="s">
        <v>162</v>
      </c>
      <c r="AT655" t="s">
        <v>10</v>
      </c>
      <c r="AU655" t="s">
        <v>444</v>
      </c>
      <c r="AV655" t="s">
        <v>442</v>
      </c>
      <c r="AW655" t="s">
        <v>444</v>
      </c>
      <c r="AX655" t="s">
        <v>444</v>
      </c>
      <c r="AY655" t="s">
        <v>444</v>
      </c>
      <c r="AZ655" t="s">
        <v>7</v>
      </c>
      <c r="BA655" t="s">
        <v>478</v>
      </c>
      <c r="BB655" t="s">
        <v>444</v>
      </c>
      <c r="BC655" t="s">
        <v>444</v>
      </c>
      <c r="BD655" t="s">
        <v>1359</v>
      </c>
      <c r="BE655" t="s">
        <v>2436</v>
      </c>
      <c r="BF655" t="s">
        <v>1360</v>
      </c>
      <c r="BG655" t="s">
        <v>444</v>
      </c>
      <c r="BH655" t="s">
        <v>444</v>
      </c>
      <c r="BI655" t="s">
        <v>444</v>
      </c>
      <c r="BJ655" t="s">
        <v>444</v>
      </c>
      <c r="BK655" t="s">
        <v>444</v>
      </c>
      <c r="BL655" t="s">
        <v>444</v>
      </c>
      <c r="BM655" t="s">
        <v>444</v>
      </c>
      <c r="BN655" t="s">
        <v>444</v>
      </c>
      <c r="BO655" t="s">
        <v>444</v>
      </c>
      <c r="BP655" t="s">
        <v>444</v>
      </c>
      <c r="BQ655" t="s">
        <v>444</v>
      </c>
      <c r="BR655" t="s">
        <v>444</v>
      </c>
      <c r="BS655" t="s">
        <v>444</v>
      </c>
      <c r="BT655" t="s">
        <v>444</v>
      </c>
      <c r="BU655" t="s">
        <v>444</v>
      </c>
      <c r="BV655" t="s">
        <v>444</v>
      </c>
      <c r="BW655" t="s">
        <v>444</v>
      </c>
      <c r="BX655" t="s">
        <v>444</v>
      </c>
      <c r="BY655" t="s">
        <v>444</v>
      </c>
      <c r="BZ655" t="s">
        <v>444</v>
      </c>
      <c r="CA655" t="s">
        <v>444</v>
      </c>
      <c r="CB655" t="s">
        <v>444</v>
      </c>
      <c r="CC655" t="s">
        <v>1360</v>
      </c>
      <c r="CD655" t="s">
        <v>843</v>
      </c>
      <c r="CE655" t="s">
        <v>444</v>
      </c>
      <c r="CF655" t="s">
        <v>444</v>
      </c>
      <c r="CG655" t="s">
        <v>444</v>
      </c>
      <c r="CH655" t="s">
        <v>444</v>
      </c>
      <c r="CI655" t="s">
        <v>444</v>
      </c>
      <c r="CJ655" t="s">
        <v>444</v>
      </c>
      <c r="CK655" t="s">
        <v>444</v>
      </c>
      <c r="CL655" t="s">
        <v>444</v>
      </c>
      <c r="CM655" t="s">
        <v>444</v>
      </c>
      <c r="CN655" t="s">
        <v>444</v>
      </c>
      <c r="CO655" t="s">
        <v>444</v>
      </c>
      <c r="CP655" t="s">
        <v>444</v>
      </c>
      <c r="CQ655" t="s">
        <v>444</v>
      </c>
      <c r="CR655" t="s">
        <v>444</v>
      </c>
      <c r="CS655" t="s">
        <v>444</v>
      </c>
      <c r="CT655" t="s">
        <v>444</v>
      </c>
      <c r="CU655" t="s">
        <v>282</v>
      </c>
      <c r="CV655" t="s">
        <v>2782</v>
      </c>
      <c r="CW655" t="s">
        <v>2736</v>
      </c>
      <c r="CX655" t="s">
        <v>2958</v>
      </c>
      <c r="CY655" t="s">
        <v>1370</v>
      </c>
      <c r="CZ655" t="s">
        <v>1371</v>
      </c>
      <c r="DA655" t="s">
        <v>444</v>
      </c>
      <c r="DB655" t="s">
        <v>444</v>
      </c>
      <c r="DC655" t="s">
        <v>444</v>
      </c>
      <c r="DD655" t="s">
        <v>444</v>
      </c>
      <c r="DE655" t="s">
        <v>444</v>
      </c>
      <c r="DF655" t="s">
        <v>444</v>
      </c>
      <c r="DG655" t="s">
        <v>444</v>
      </c>
      <c r="DH655" t="s">
        <v>444</v>
      </c>
      <c r="DI655" t="s">
        <v>282</v>
      </c>
      <c r="DJ655" t="s">
        <v>1440</v>
      </c>
      <c r="DK655" t="s">
        <v>529</v>
      </c>
      <c r="DL655" t="s">
        <v>444</v>
      </c>
      <c r="DM655" t="s">
        <v>444</v>
      </c>
      <c r="DN655" t="s">
        <v>444</v>
      </c>
      <c r="DO655" t="s">
        <v>444</v>
      </c>
      <c r="DP655" t="s">
        <v>444</v>
      </c>
      <c r="DQ655" t="s">
        <v>444</v>
      </c>
      <c r="DR655" t="s">
        <v>444</v>
      </c>
      <c r="DS655" t="s">
        <v>444</v>
      </c>
      <c r="DT655" s="24" t="s">
        <v>444</v>
      </c>
      <c r="DU655" s="24" t="s">
        <v>444</v>
      </c>
      <c r="DV655" t="s">
        <v>444</v>
      </c>
      <c r="DW655" t="s">
        <v>444</v>
      </c>
      <c r="DX655" s="24" t="s">
        <v>444</v>
      </c>
      <c r="DY655" s="24" t="s">
        <v>444</v>
      </c>
      <c r="DZ655" t="s">
        <v>444</v>
      </c>
      <c r="EA655" t="s">
        <v>444</v>
      </c>
      <c r="EB655" s="24" t="s">
        <v>444</v>
      </c>
      <c r="EC655" s="24" t="s">
        <v>444</v>
      </c>
      <c r="ED655" t="s">
        <v>444</v>
      </c>
      <c r="EE655" t="s">
        <v>444</v>
      </c>
      <c r="EF655" s="24" t="s">
        <v>444</v>
      </c>
      <c r="EG655" s="24" t="s">
        <v>444</v>
      </c>
      <c r="EH655" t="s">
        <v>444</v>
      </c>
      <c r="EI655" t="s">
        <v>444</v>
      </c>
      <c r="EJ655" s="24" t="s">
        <v>444</v>
      </c>
      <c r="EK655" s="24" t="s">
        <v>444</v>
      </c>
      <c r="EL655" t="s">
        <v>444</v>
      </c>
      <c r="EM655" t="s">
        <v>444</v>
      </c>
      <c r="EN655" s="24" t="s">
        <v>444</v>
      </c>
      <c r="EO655" s="24" t="s">
        <v>444</v>
      </c>
      <c r="EP655" t="s">
        <v>444</v>
      </c>
      <c r="EQ655" t="s">
        <v>444</v>
      </c>
      <c r="ER655" s="24" t="s">
        <v>444</v>
      </c>
      <c r="ES655" s="24" t="s">
        <v>444</v>
      </c>
      <c r="ET655" t="s">
        <v>444</v>
      </c>
      <c r="EU655" t="s">
        <v>444</v>
      </c>
      <c r="EV655" s="24" t="s">
        <v>444</v>
      </c>
      <c r="EW655" s="24" t="s">
        <v>444</v>
      </c>
      <c r="EX655" t="s">
        <v>444</v>
      </c>
      <c r="EY655" t="s">
        <v>444</v>
      </c>
      <c r="EZ655" s="24" t="s">
        <v>444</v>
      </c>
      <c r="FA655" s="24" t="s">
        <v>444</v>
      </c>
      <c r="FB655" t="s">
        <v>444</v>
      </c>
      <c r="FC655" t="s">
        <v>444</v>
      </c>
      <c r="FD655" s="24" t="s">
        <v>444</v>
      </c>
      <c r="FE655" s="24" t="s">
        <v>444</v>
      </c>
      <c r="FF655" t="s">
        <v>444</v>
      </c>
      <c r="FG655" t="s">
        <v>444</v>
      </c>
      <c r="FH655" s="24" t="s">
        <v>444</v>
      </c>
      <c r="FI655" s="24" t="s">
        <v>444</v>
      </c>
      <c r="FJ655" t="s">
        <v>444</v>
      </c>
      <c r="FK655" t="s">
        <v>444</v>
      </c>
      <c r="FL655" s="24" t="s">
        <v>444</v>
      </c>
      <c r="FM655" s="24" t="s">
        <v>444</v>
      </c>
      <c r="FN655" t="s">
        <v>444</v>
      </c>
      <c r="FO655" t="s">
        <v>444</v>
      </c>
      <c r="FP655" s="24" t="s">
        <v>444</v>
      </c>
      <c r="FQ655" s="24" t="s">
        <v>444</v>
      </c>
      <c r="FR655" t="s">
        <v>444</v>
      </c>
      <c r="FS655" t="s">
        <v>444</v>
      </c>
      <c r="FT655" s="24" t="s">
        <v>444</v>
      </c>
      <c r="FU655" s="24" t="s">
        <v>444</v>
      </c>
      <c r="FV655" t="s">
        <v>444</v>
      </c>
      <c r="FW655" t="s">
        <v>444</v>
      </c>
      <c r="FX655" s="24" t="s">
        <v>444</v>
      </c>
      <c r="FY655" s="24" t="s">
        <v>444</v>
      </c>
      <c r="FZ655" t="s">
        <v>444</v>
      </c>
      <c r="GA655" t="s">
        <v>444</v>
      </c>
      <c r="GB655" s="24" t="s">
        <v>444</v>
      </c>
      <c r="GC655" s="24" t="s">
        <v>444</v>
      </c>
      <c r="GD655" t="s">
        <v>444</v>
      </c>
      <c r="GE655" t="s">
        <v>444</v>
      </c>
      <c r="GF655" s="24" t="s">
        <v>444</v>
      </c>
      <c r="GG655" s="24" t="s">
        <v>444</v>
      </c>
      <c r="GH655" t="s">
        <v>444</v>
      </c>
      <c r="GI655" s="24" t="s">
        <v>444</v>
      </c>
      <c r="GJ655" s="24" t="s">
        <v>444</v>
      </c>
      <c r="GK655" t="s">
        <v>444</v>
      </c>
      <c r="GL655" t="s">
        <v>444</v>
      </c>
      <c r="GM655" s="24" t="s">
        <v>444</v>
      </c>
      <c r="GN655" s="24" t="s">
        <v>444</v>
      </c>
      <c r="GO655" t="s">
        <v>444</v>
      </c>
      <c r="GP655" t="s">
        <v>444</v>
      </c>
      <c r="GQ655" s="24" t="s">
        <v>444</v>
      </c>
      <c r="GR655" s="24" t="s">
        <v>444</v>
      </c>
      <c r="GS655" t="s">
        <v>444</v>
      </c>
      <c r="GT655" t="s">
        <v>444</v>
      </c>
      <c r="GU655" s="24" t="s">
        <v>444</v>
      </c>
      <c r="GV655" s="24" t="s">
        <v>444</v>
      </c>
      <c r="GW655" t="s">
        <v>444</v>
      </c>
      <c r="GX655" t="s">
        <v>444</v>
      </c>
      <c r="GY655" s="24" t="s">
        <v>444</v>
      </c>
      <c r="GZ655" s="24" t="s">
        <v>444</v>
      </c>
      <c r="HA655" t="s">
        <v>444</v>
      </c>
      <c r="HB655" t="s">
        <v>444</v>
      </c>
      <c r="HC655" s="24" t="s">
        <v>444</v>
      </c>
      <c r="HD655" s="24" t="s">
        <v>444</v>
      </c>
      <c r="HE655" t="s">
        <v>444</v>
      </c>
      <c r="HF655" t="s">
        <v>444</v>
      </c>
      <c r="HG655" s="24" t="s">
        <v>444</v>
      </c>
      <c r="HH655" s="24" t="s">
        <v>444</v>
      </c>
      <c r="HI655" t="s">
        <v>444</v>
      </c>
      <c r="HJ655" t="s">
        <v>444</v>
      </c>
      <c r="HK655" s="24" t="s">
        <v>444</v>
      </c>
      <c r="HL655" s="24" t="s">
        <v>444</v>
      </c>
      <c r="HM655" t="s">
        <v>444</v>
      </c>
      <c r="HN655" t="s">
        <v>444</v>
      </c>
      <c r="HO655" s="24" t="s">
        <v>444</v>
      </c>
      <c r="HP655" s="24" t="s">
        <v>444</v>
      </c>
      <c r="HQ655" t="s">
        <v>444</v>
      </c>
      <c r="HR655" t="s">
        <v>444</v>
      </c>
      <c r="HS655" s="24" t="s">
        <v>444</v>
      </c>
      <c r="HT655" s="24" t="s">
        <v>444</v>
      </c>
      <c r="HU655" t="s">
        <v>444</v>
      </c>
      <c r="HV655" t="s">
        <v>444</v>
      </c>
      <c r="HW655" s="24" t="s">
        <v>444</v>
      </c>
      <c r="HX655" s="24" t="s">
        <v>444</v>
      </c>
      <c r="HY655" t="s">
        <v>444</v>
      </c>
      <c r="HZ655" t="s">
        <v>444</v>
      </c>
      <c r="IA655" t="s">
        <v>2782</v>
      </c>
      <c r="IB655" t="s">
        <v>2736</v>
      </c>
      <c r="IC655" t="s">
        <v>2958</v>
      </c>
      <c r="ID655" s="33" t="b" cm="1">
        <f t="array" ref="ID655">_xlfn.IFNA(MATCH($A$2,_xlfn.NUMBERVALUE(Table_Query_from_MF_DSNP62[[#This Row],[CL_GLACCT_DR1]:[CL_GLACCT_CR4]]),0),0)&gt;=1</f>
        <v>1</v>
      </c>
      <c r="IE655" s="33" t="b">
        <f>OR(Table_Query_from_MF_DSNP62[[#This Row],[Pair1]:[Pair25]])</f>
        <v>1</v>
      </c>
      <c r="IF655" s="33">
        <f>_xlfn.IFNA(MATCH(TRUE,Table_Query_from_MF_DSNP62[[#This Row],[Pair1]:[Pair25]],0),"none")</f>
        <v>1</v>
      </c>
      <c r="IG655" s="33" t="b">
        <f>AND($A$2&gt;=_xlfn.NUMBERVALUE(Table_Query_from_MF_DSNP62[[#This Row],[CL_GL_ACCT_FR1]]),$A$2&lt;=_xlfn.NUMBERVALUE(Table_Query_from_MF_DSNP62[[#This Row],[CL_GL_ACCT_TO1]]))</f>
        <v>1</v>
      </c>
      <c r="IH655" s="33" t="b">
        <f>AND($A$2&gt;=_xlfn.NUMBERVALUE(Table_Query_from_MF_DSNP62[[#This Row],[CL_GL_ACCT_FR2]]),$A$2&lt;=_xlfn.NUMBERVALUE(Table_Query_from_MF_DSNP62[[#This Row],[CL_GL_ACCT_TO2]]))</f>
        <v>1</v>
      </c>
      <c r="II655" s="33" t="b">
        <f>AND($A$2&gt;=_xlfn.NUMBERVALUE(Table_Query_from_MF_DSNP62[[#This Row],[CL_GL_ACCT_FR3]]),$A$2&lt;=_xlfn.NUMBERVALUE(Table_Query_from_MF_DSNP62[[#This Row],[CL_GL_ACCT_TO3]]))</f>
        <v>1</v>
      </c>
      <c r="IJ655" s="33" t="b">
        <f>AND($A$2&gt;=_xlfn.NUMBERVALUE(Table_Query_from_MF_DSNP62[[#This Row],[CL_GL_ACCT_FR4]]),$A$2&lt;=_xlfn.NUMBERVALUE(Table_Query_from_MF_DSNP62[[#This Row],[CL_GL_ACCT_TO4]]))</f>
        <v>1</v>
      </c>
      <c r="IK655" s="33" t="b">
        <f>AND($A$2&gt;=_xlfn.NUMBERVALUE(Table_Query_from_MF_DSNP62[[#This Row],[CL_GL_ACCT_FR5]]),$A$2&lt;=_xlfn.NUMBERVALUE(Table_Query_from_MF_DSNP62[[#This Row],[CL_GL_ACCT_TO5]]))</f>
        <v>1</v>
      </c>
      <c r="IL655" s="33" t="b">
        <f>AND($A$2&gt;=_xlfn.NUMBERVALUE(Table_Query_from_MF_DSNP62[[#This Row],[CL_GL_ACCT_FR6]]),$A$2&lt;=_xlfn.NUMBERVALUE(Table_Query_from_MF_DSNP62[[#This Row],[CL_GL_ACCT_TO6]]))</f>
        <v>1</v>
      </c>
      <c r="IM655" s="33" t="b">
        <f>AND($A$2&gt;=_xlfn.NUMBERVALUE(Table_Query_from_MF_DSNP62[[#This Row],[CL_GL_ACCT_FR7]]),$A$2&lt;=_xlfn.NUMBERVALUE(Table_Query_from_MF_DSNP62[[#This Row],[CL_GL_ACCT_TO7]]))</f>
        <v>1</v>
      </c>
      <c r="IN655" s="33" t="b">
        <f>AND($A$2&gt;=_xlfn.NUMBERVALUE(Table_Query_from_MF_DSNP62[[#This Row],[CL_GL_ACCT_FR8]]),$A$2&lt;=_xlfn.NUMBERVALUE(Table_Query_from_MF_DSNP62[[#This Row],[CL_GL_ACCT_TO8]]))</f>
        <v>1</v>
      </c>
      <c r="IO655" s="33" t="b">
        <f>AND($A$2&gt;=_xlfn.NUMBERVALUE(Table_Query_from_MF_DSNP62[[#This Row],[CL_GL_ACCT_FR9]]),$A$2&lt;=_xlfn.NUMBERVALUE(Table_Query_from_MF_DSNP62[[#This Row],[CL_GL_ACCT_TO9]]))</f>
        <v>1</v>
      </c>
      <c r="IP655" s="33" t="b">
        <f>AND($A$2&gt;=_xlfn.NUMBERVALUE(Table_Query_from_MF_DSNP62[[#This Row],[CL_GL_ACCT_FR10]]),$A$2&lt;=_xlfn.NUMBERVALUE(Table_Query_from_MF_DSNP62[[#This Row],[CL_GL_ACCT_TO10]]))</f>
        <v>1</v>
      </c>
      <c r="IQ655" s="33" t="b">
        <f>AND($A$2&gt;=_xlfn.NUMBERVALUE(Table_Query_from_MF_DSNP62[[#This Row],[CL_GL_ACCT_FR11]]),$A$2&lt;=_xlfn.NUMBERVALUE(Table_Query_from_MF_DSNP62[[#This Row],[CL_GL_ACCT_TO11]]))</f>
        <v>1</v>
      </c>
      <c r="IR655" s="33" t="b">
        <f>AND($A$2&gt;=_xlfn.NUMBERVALUE(Table_Query_from_MF_DSNP62[[#This Row],[CL_GL_ACCT_FR12]]),$A$2&lt;=_xlfn.NUMBERVALUE(Table_Query_from_MF_DSNP62[[#This Row],[CL_GL_ACCT_TO12]]))</f>
        <v>1</v>
      </c>
      <c r="IS655" s="33" t="b">
        <f>AND($A$2&gt;=_xlfn.NUMBERVALUE(Table_Query_from_MF_DSNP62[[#This Row],[CL_GL_ACCT_FR13]]),$A$2&lt;=_xlfn.NUMBERVALUE(Table_Query_from_MF_DSNP62[[#This Row],[CL_GL_ACCT_TO13]]))</f>
        <v>1</v>
      </c>
      <c r="IT655" s="33" t="b">
        <f>AND($A$2&gt;=_xlfn.NUMBERVALUE(Table_Query_from_MF_DSNP62[[#This Row],[CL_GL_ACCT_FR14]]),$A$2&lt;=_xlfn.NUMBERVALUE(Table_Query_from_MF_DSNP62[[#This Row],[CL_GL_ACCT_TO14]]))</f>
        <v>1</v>
      </c>
      <c r="IU655" s="33" t="b">
        <f>AND($A$2&gt;=_xlfn.NUMBERVALUE(Table_Query_from_MF_DSNP62[[#This Row],[CL_GL_ACCT_FR15]]),$A$2&lt;=_xlfn.NUMBERVALUE(Table_Query_from_MF_DSNP62[[#This Row],[CL_GL_ACCT_TO15]]))</f>
        <v>1</v>
      </c>
      <c r="IV655" s="33" t="b">
        <f>AND($A$2&gt;=_xlfn.NUMBERVALUE(Table_Query_from_MF_DSNP62[[#This Row],[CL_GL_ACCT_FR16]]),$A$2&lt;=_xlfn.NUMBERVALUE(Table_Query_from_MF_DSNP62[[#This Row],[CL_GL_ACCT_TO16]]))</f>
        <v>1</v>
      </c>
      <c r="IW655" s="33" t="b">
        <f>AND($A$2&gt;=_xlfn.NUMBERVALUE(Table_Query_from_MF_DSNP62[[#This Row],[CL_GL_ACCT_FR17]]),$A$2&lt;=_xlfn.NUMBERVALUE(Table_Query_from_MF_DSNP62[[#This Row],[CL_GL_ACCT_TO17]]))</f>
        <v>1</v>
      </c>
      <c r="IX655" s="33" t="b">
        <f>AND($A$2&gt;=_xlfn.NUMBERVALUE(Table_Query_from_MF_DSNP62[[#This Row],[CL_GL_ACCT_FR18]]),$A$2&lt;=_xlfn.NUMBERVALUE(Table_Query_from_MF_DSNP62[[#This Row],[CL_GL_ACCT_TO18]]))</f>
        <v>1</v>
      </c>
      <c r="IY655" s="33" t="b">
        <f>AND($A$2&gt;=_xlfn.NUMBERVALUE(Table_Query_from_MF_DSNP62[[#This Row],[CL_GL_ACCT_FR19]]),$A$2&lt;=_xlfn.NUMBERVALUE(Table_Query_from_MF_DSNP62[[#This Row],[CL_GL_ACCT_TO19]]))</f>
        <v>1</v>
      </c>
      <c r="IZ655" s="33" t="b">
        <f>AND($A$2&gt;=_xlfn.NUMBERVALUE(Table_Query_from_MF_DSNP62[[#This Row],[CL_GL_ACCT_FR20]]),$A$2&lt;=_xlfn.NUMBERVALUE(Table_Query_from_MF_DSNP62[[#This Row],[CL_GL_ACCT_TO20]]))</f>
        <v>1</v>
      </c>
      <c r="JA655" s="33" t="b">
        <f>AND($A$2&gt;=_xlfn.NUMBERVALUE(Table_Query_from_MF_DSNP62[[#This Row],[CL_GL_ACCT_FR21]]),$A$2&lt;=_xlfn.NUMBERVALUE(Table_Query_from_MF_DSNP62[[#This Row],[CL_GL_ACCT_TO21]]))</f>
        <v>1</v>
      </c>
      <c r="JB655" s="33" t="b">
        <f>AND($A$2&gt;=_xlfn.NUMBERVALUE(Table_Query_from_MF_DSNP62[[#This Row],[CL_GL_ACCT_FR22]]),$A$2&lt;=_xlfn.NUMBERVALUE(Table_Query_from_MF_DSNP62[[#This Row],[CL_GL_ACCT_TO22]]))</f>
        <v>1</v>
      </c>
      <c r="JC655" s="33" t="b">
        <f>AND($A$2&gt;=_xlfn.NUMBERVALUE(Table_Query_from_MF_DSNP62[[#This Row],[CL_GL_ACCT_FR23]]),$A$2&lt;=_xlfn.NUMBERVALUE(Table_Query_from_MF_DSNP62[[#This Row],[CL_GL_ACCT_TO23]]))</f>
        <v>1</v>
      </c>
      <c r="JD655" s="33" t="b">
        <f>AND($A$2&gt;=_xlfn.NUMBERVALUE(Table_Query_from_MF_DSNP62[[#This Row],[CL_GL_ACCT_FR24]]),$A$2&lt;=_xlfn.NUMBERVALUE(Table_Query_from_MF_DSNP62[[#This Row],[CL_GL_ACCT_TO24]]))</f>
        <v>1</v>
      </c>
      <c r="JE655" s="33" t="b">
        <f>AND($A$2&gt;=_xlfn.NUMBERVALUE(Table_Query_from_MF_DSNP62[[#This Row],[CL_GL_ACCT_FR25]]),$A$2&lt;=_xlfn.NUMBERVALUE(Table_Query_from_MF_DSNP62[[#This Row],[CL_GL_ACCT_TO25]]))</f>
        <v>1</v>
      </c>
      <c r="JF655" s="33" t="b">
        <f>OR(Table_Query_from_MF_DSNP62[[#This Row],[PairA]:[PairO]])</f>
        <v>1</v>
      </c>
      <c r="JG655" s="33">
        <f>_xlfn.IFNA(MATCH(TRUE,Table_Query_from_MF_DSNP62[[#This Row],[PairA]:[PairO]],0),"none")</f>
        <v>1</v>
      </c>
      <c r="JH655" s="33" t="b">
        <f>AND($B$2&gt;=_xlfn.NUMBERVALUE(Table_Query_from_MF_DSNP62[[#This Row],[CL_CMP_OBJ_FR1]]),$B$2&lt;=_xlfn.NUMBERVALUE(Table_Query_from_MF_DSNP62[[#This Row],[CL_CMP_OBJ_TO1]]))</f>
        <v>1</v>
      </c>
      <c r="JI655" s="33" t="b">
        <f>AND($B$2&gt;=_xlfn.NUMBERVALUE(Table_Query_from_MF_DSNP62[[#This Row],[CL_CMP_OBJ_FR2]]),$B$2&lt;=_xlfn.NUMBERVALUE(Table_Query_from_MF_DSNP62[[#This Row],[CL_CMP_OBJ_TO2]]))</f>
        <v>1</v>
      </c>
      <c r="JJ655" s="33" t="b">
        <f>AND($B$2&gt;=_xlfn.NUMBERVALUE(Table_Query_from_MF_DSNP62[[#This Row],[CL_CMP_OBJ_FR3]]),$B$2&lt;=_xlfn.NUMBERVALUE(Table_Query_from_MF_DSNP62[[#This Row],[CL_CMP_OBJ_TO3]]))</f>
        <v>1</v>
      </c>
      <c r="JK655" s="33" t="b">
        <f>AND($B$2&gt;=_xlfn.NUMBERVALUE(Table_Query_from_MF_DSNP62[[#This Row],[CL_CMP_OBJ_FR4]]),$B$2&lt;=_xlfn.NUMBERVALUE(Table_Query_from_MF_DSNP62[[#This Row],[CL_CMP_OBJ_TO4]]))</f>
        <v>1</v>
      </c>
      <c r="JL655" s="33" t="b">
        <f>AND($B$2&gt;=_xlfn.NUMBERVALUE(Table_Query_from_MF_DSNP62[[#This Row],[CL_CMP_OBJ_FR5]]),$B$2&lt;=_xlfn.NUMBERVALUE(Table_Query_from_MF_DSNP62[[#This Row],[CL_CMP_OBJ_TO5]]))</f>
        <v>1</v>
      </c>
      <c r="JM655" s="33" t="b">
        <f>AND($B$2&gt;=_xlfn.NUMBERVALUE(Table_Query_from_MF_DSNP62[[#This Row],[CL_CMP_OBJ_FR6]]),$B$2&lt;=_xlfn.NUMBERVALUE(Table_Query_from_MF_DSNP62[[#This Row],[CL_CMP_OBJ_TO6]]))</f>
        <v>1</v>
      </c>
      <c r="JN655" s="33" t="b">
        <f>AND($B$2&gt;=_xlfn.NUMBERVALUE(Table_Query_from_MF_DSNP62[[#This Row],[CL_CMP_OBJ_FR7]]),$B$2&lt;=_xlfn.NUMBERVALUE(Table_Query_from_MF_DSNP62[[#This Row],[CL_CMP_OBJ_TO7]]))</f>
        <v>1</v>
      </c>
      <c r="JO655" s="33" t="b">
        <f>AND($B$2&gt;=_xlfn.NUMBERVALUE(Table_Query_from_MF_DSNP62[[#This Row],[CL_CMP_OBJ_FR8]]),$B$2&lt;=_xlfn.NUMBERVALUE(Table_Query_from_MF_DSNP62[[#This Row],[CL_CMP_OBJ_TO8]]))</f>
        <v>1</v>
      </c>
      <c r="JP655" s="33" t="b">
        <f>AND($B$2&gt;=_xlfn.NUMBERVALUE(Table_Query_from_MF_DSNP62[[#This Row],[CL_CMP_OBJ_FR9]]),$B$2&lt;=_xlfn.NUMBERVALUE(Table_Query_from_MF_DSNP62[[#This Row],[CL_CMP_OBJ_TO9]]))</f>
        <v>1</v>
      </c>
      <c r="JQ655" s="33" t="b">
        <f>AND($B$2&gt;=_xlfn.NUMBERVALUE(Table_Query_from_MF_DSNP62[[#This Row],[CL_CMP_OBJ_FR10]]),$B$2&lt;=_xlfn.NUMBERVALUE(Table_Query_from_MF_DSNP62[[#This Row],[CL_CMP_OBJ_TO10]]))</f>
        <v>1</v>
      </c>
      <c r="JR655" s="33" t="b">
        <f>AND($B$2&gt;=_xlfn.NUMBERVALUE(Table_Query_from_MF_DSNP62[[#This Row],[CL_CMP_OBJ_FR11]]),$B$2&lt;=_xlfn.NUMBERVALUE(Table_Query_from_MF_DSNP62[[#This Row],[CL_CMP_OBJ_TO11]]))</f>
        <v>1</v>
      </c>
      <c r="JS655" s="33" t="b">
        <f>AND($B$2&gt;=_xlfn.NUMBERVALUE(Table_Query_from_MF_DSNP62[[#This Row],[CL_CMP_OBJ_FR12]]),$B$2&lt;=_xlfn.NUMBERVALUE(Table_Query_from_MF_DSNP62[[#This Row],[CL_CMP_OBJ_TO12]]))</f>
        <v>1</v>
      </c>
      <c r="JT655" s="33" t="b">
        <f>AND($B$2&gt;=_xlfn.NUMBERVALUE(Table_Query_from_MF_DSNP62[[#This Row],[CL_CMP_OBJ_FR13]]),$B$2&lt;=_xlfn.NUMBERVALUE(Table_Query_from_MF_DSNP62[[#This Row],[CL_CMP_OBJ_TO13]]))</f>
        <v>1</v>
      </c>
      <c r="JU655" s="33" t="b">
        <f>AND($B$2&gt;=_xlfn.NUMBERVALUE(Table_Query_from_MF_DSNP62[[#This Row],[CL_CMP_OBJ_FR14]]),$B$2&lt;=_xlfn.NUMBERVALUE(Table_Query_from_MF_DSNP62[[#This Row],[CL_CMP_OBJ_TO14]]))</f>
        <v>1</v>
      </c>
      <c r="JV655" s="33" t="b">
        <f>AND($B$2&gt;=_xlfn.NUMBERVALUE(Table_Query_from_MF_DSNP62[[#This Row],[CL_CMP_OBJ_FR15]]),$B$2&lt;=_xlfn.NUMBERVALUE(Table_Query_from_MF_DSNP62[[#This Row],[CL_CMP_OBJ_TO15]]))</f>
        <v>1</v>
      </c>
    </row>
    <row r="656" spans="1:282" x14ac:dyDescent="0.25">
      <c r="A656" t="b">
        <f>OR(,Table_Query_from_MF_DSNP62[[#This Row],[Desired GL included as "hard-coded" GL?]],Table_Query_from_MF_DSNP62[[#This Row],[Desired GL included as "Open GL"?]])</f>
        <v>1</v>
      </c>
      <c r="B656" t="b">
        <f>Table_Query_from_MF_DSNP62[[#This Row],[Desired CObj included as "Open CObj"?]]</f>
        <v>1</v>
      </c>
      <c r="C656" t="s">
        <v>776</v>
      </c>
      <c r="D656" t="s">
        <v>2439</v>
      </c>
      <c r="E656" t="s">
        <v>8</v>
      </c>
      <c r="F656" s="24" t="s">
        <v>421</v>
      </c>
      <c r="G656" t="s">
        <v>171</v>
      </c>
      <c r="H656" s="24" t="s">
        <v>444</v>
      </c>
      <c r="I656" t="s">
        <v>444</v>
      </c>
      <c r="J656" s="24" t="s">
        <v>444</v>
      </c>
      <c r="K656" t="s">
        <v>444</v>
      </c>
      <c r="L656" s="24" t="s">
        <v>444</v>
      </c>
      <c r="M656" t="s">
        <v>444</v>
      </c>
      <c r="N656" t="s">
        <v>444</v>
      </c>
      <c r="O656" t="s">
        <v>444</v>
      </c>
      <c r="P656" t="s">
        <v>444</v>
      </c>
      <c r="Q656" t="s">
        <v>447</v>
      </c>
      <c r="R656" t="s">
        <v>444</v>
      </c>
      <c r="S656" t="s">
        <v>442</v>
      </c>
      <c r="T656" t="s">
        <v>447</v>
      </c>
      <c r="U656" t="s">
        <v>444</v>
      </c>
      <c r="V656" t="s">
        <v>444</v>
      </c>
      <c r="W656" t="s">
        <v>447</v>
      </c>
      <c r="X656" t="s">
        <v>444</v>
      </c>
      <c r="Y656" t="s">
        <v>444</v>
      </c>
      <c r="Z656" t="s">
        <v>442</v>
      </c>
      <c r="AA656" t="s">
        <v>442</v>
      </c>
      <c r="AB656" t="s">
        <v>442</v>
      </c>
      <c r="AC656" t="s">
        <v>444</v>
      </c>
      <c r="AD656" t="s">
        <v>442</v>
      </c>
      <c r="AE656" t="s">
        <v>442</v>
      </c>
      <c r="AF656" t="s">
        <v>442</v>
      </c>
      <c r="AG656" t="s">
        <v>444</v>
      </c>
      <c r="AH656" t="s">
        <v>447</v>
      </c>
      <c r="AI656" t="s">
        <v>447</v>
      </c>
      <c r="AJ656" t="s">
        <v>442</v>
      </c>
      <c r="AK656" t="s">
        <v>442</v>
      </c>
      <c r="AL656" t="s">
        <v>444</v>
      </c>
      <c r="AM656" t="s">
        <v>444</v>
      </c>
      <c r="AN656" t="s">
        <v>444</v>
      </c>
      <c r="AO656" t="s">
        <v>444</v>
      </c>
      <c r="AP656" t="s">
        <v>442</v>
      </c>
      <c r="AQ656" t="s">
        <v>528</v>
      </c>
      <c r="AR656" t="s">
        <v>282</v>
      </c>
      <c r="AS656" t="s">
        <v>162</v>
      </c>
      <c r="AT656" t="s">
        <v>10</v>
      </c>
      <c r="AU656" t="s">
        <v>444</v>
      </c>
      <c r="AV656" t="s">
        <v>442</v>
      </c>
      <c r="AW656" t="s">
        <v>444</v>
      </c>
      <c r="AX656" t="s">
        <v>444</v>
      </c>
      <c r="AY656" t="s">
        <v>444</v>
      </c>
      <c r="AZ656" t="s">
        <v>444</v>
      </c>
      <c r="BA656" t="s">
        <v>444</v>
      </c>
      <c r="BB656" t="s">
        <v>444</v>
      </c>
      <c r="BC656" t="s">
        <v>444</v>
      </c>
      <c r="BD656" t="s">
        <v>1359</v>
      </c>
      <c r="BE656" t="s">
        <v>444</v>
      </c>
      <c r="BF656" t="s">
        <v>1360</v>
      </c>
      <c r="BG656" t="s">
        <v>444</v>
      </c>
      <c r="BH656" t="s">
        <v>444</v>
      </c>
      <c r="BI656" t="s">
        <v>444</v>
      </c>
      <c r="BJ656" t="s">
        <v>444</v>
      </c>
      <c r="BK656" t="s">
        <v>444</v>
      </c>
      <c r="BL656" t="s">
        <v>444</v>
      </c>
      <c r="BM656" t="s">
        <v>444</v>
      </c>
      <c r="BN656" t="s">
        <v>444</v>
      </c>
      <c r="BO656" t="s">
        <v>444</v>
      </c>
      <c r="BP656" t="s">
        <v>444</v>
      </c>
      <c r="BQ656" t="s">
        <v>1360</v>
      </c>
      <c r="BR656" t="s">
        <v>1487</v>
      </c>
      <c r="BS656" t="s">
        <v>444</v>
      </c>
      <c r="BT656" t="s">
        <v>444</v>
      </c>
      <c r="BU656" t="s">
        <v>444</v>
      </c>
      <c r="BV656" t="s">
        <v>444</v>
      </c>
      <c r="BW656" t="s">
        <v>1360</v>
      </c>
      <c r="BX656" t="s">
        <v>1487</v>
      </c>
      <c r="BY656" t="s">
        <v>444</v>
      </c>
      <c r="BZ656" t="s">
        <v>444</v>
      </c>
      <c r="CA656" t="s">
        <v>444</v>
      </c>
      <c r="CB656" t="s">
        <v>444</v>
      </c>
      <c r="CC656" t="s">
        <v>444</v>
      </c>
      <c r="CD656" t="s">
        <v>444</v>
      </c>
      <c r="CE656" t="s">
        <v>444</v>
      </c>
      <c r="CF656" t="s">
        <v>444</v>
      </c>
      <c r="CG656" t="s">
        <v>444</v>
      </c>
      <c r="CH656" t="s">
        <v>444</v>
      </c>
      <c r="CI656" t="s">
        <v>1360</v>
      </c>
      <c r="CJ656" t="s">
        <v>1487</v>
      </c>
      <c r="CK656" t="s">
        <v>444</v>
      </c>
      <c r="CL656" t="s">
        <v>444</v>
      </c>
      <c r="CM656" t="s">
        <v>444</v>
      </c>
      <c r="CN656" t="s">
        <v>444</v>
      </c>
      <c r="CO656" t="s">
        <v>1360</v>
      </c>
      <c r="CP656" t="s">
        <v>1487</v>
      </c>
      <c r="CQ656" t="s">
        <v>444</v>
      </c>
      <c r="CR656" t="s">
        <v>444</v>
      </c>
      <c r="CS656" t="s">
        <v>444</v>
      </c>
      <c r="CT656" t="s">
        <v>444</v>
      </c>
      <c r="CU656" t="s">
        <v>444</v>
      </c>
      <c r="CV656" t="s">
        <v>2741</v>
      </c>
      <c r="CW656" t="s">
        <v>2736</v>
      </c>
      <c r="CX656" t="s">
        <v>2737</v>
      </c>
      <c r="CY656" t="s">
        <v>2440</v>
      </c>
      <c r="CZ656" t="s">
        <v>2441</v>
      </c>
      <c r="DA656" t="s">
        <v>444</v>
      </c>
      <c r="DB656" t="s">
        <v>444</v>
      </c>
      <c r="DC656" t="s">
        <v>444</v>
      </c>
      <c r="DD656" t="s">
        <v>444</v>
      </c>
      <c r="DE656" t="s">
        <v>444</v>
      </c>
      <c r="DF656" t="s">
        <v>444</v>
      </c>
      <c r="DG656" t="s">
        <v>444</v>
      </c>
      <c r="DH656" t="s">
        <v>444</v>
      </c>
      <c r="DI656" t="s">
        <v>1520</v>
      </c>
      <c r="DJ656" t="s">
        <v>1440</v>
      </c>
      <c r="DK656" t="s">
        <v>444</v>
      </c>
      <c r="DL656" t="s">
        <v>444</v>
      </c>
      <c r="DM656" t="s">
        <v>444</v>
      </c>
      <c r="DN656" t="s">
        <v>444</v>
      </c>
      <c r="DO656" t="s">
        <v>444</v>
      </c>
      <c r="DP656" t="s">
        <v>444</v>
      </c>
      <c r="DQ656" t="s">
        <v>444</v>
      </c>
      <c r="DR656" t="s">
        <v>444</v>
      </c>
      <c r="DS656" t="s">
        <v>444</v>
      </c>
      <c r="DT656" s="24" t="s">
        <v>444</v>
      </c>
      <c r="DU656" s="24" t="s">
        <v>444</v>
      </c>
      <c r="DV656" t="s">
        <v>444</v>
      </c>
      <c r="DW656" t="s">
        <v>444</v>
      </c>
      <c r="DX656" s="24" t="s">
        <v>444</v>
      </c>
      <c r="DY656" s="24" t="s">
        <v>444</v>
      </c>
      <c r="DZ656" t="s">
        <v>444</v>
      </c>
      <c r="EA656" t="s">
        <v>444</v>
      </c>
      <c r="EB656" s="24" t="s">
        <v>444</v>
      </c>
      <c r="EC656" s="24" t="s">
        <v>444</v>
      </c>
      <c r="ED656" t="s">
        <v>444</v>
      </c>
      <c r="EE656" t="s">
        <v>444</v>
      </c>
      <c r="EF656" s="24" t="s">
        <v>444</v>
      </c>
      <c r="EG656" s="24" t="s">
        <v>444</v>
      </c>
      <c r="EH656" t="s">
        <v>444</v>
      </c>
      <c r="EI656" t="s">
        <v>444</v>
      </c>
      <c r="EJ656" s="24" t="s">
        <v>444</v>
      </c>
      <c r="EK656" s="24" t="s">
        <v>444</v>
      </c>
      <c r="EL656" t="s">
        <v>444</v>
      </c>
      <c r="EM656" t="s">
        <v>444</v>
      </c>
      <c r="EN656" s="24" t="s">
        <v>444</v>
      </c>
      <c r="EO656" s="24" t="s">
        <v>444</v>
      </c>
      <c r="EP656" t="s">
        <v>444</v>
      </c>
      <c r="EQ656" t="s">
        <v>444</v>
      </c>
      <c r="ER656" s="24" t="s">
        <v>444</v>
      </c>
      <c r="ES656" s="24" t="s">
        <v>444</v>
      </c>
      <c r="ET656" t="s">
        <v>444</v>
      </c>
      <c r="EU656" t="s">
        <v>444</v>
      </c>
      <c r="EV656" s="24" t="s">
        <v>444</v>
      </c>
      <c r="EW656" s="24" t="s">
        <v>444</v>
      </c>
      <c r="EX656" t="s">
        <v>444</v>
      </c>
      <c r="EY656" t="s">
        <v>444</v>
      </c>
      <c r="EZ656" s="24" t="s">
        <v>444</v>
      </c>
      <c r="FA656" s="24" t="s">
        <v>444</v>
      </c>
      <c r="FB656" t="s">
        <v>444</v>
      </c>
      <c r="FC656" t="s">
        <v>444</v>
      </c>
      <c r="FD656" s="24" t="s">
        <v>444</v>
      </c>
      <c r="FE656" s="24" t="s">
        <v>444</v>
      </c>
      <c r="FF656" t="s">
        <v>444</v>
      </c>
      <c r="FG656" t="s">
        <v>444</v>
      </c>
      <c r="FH656" s="24" t="s">
        <v>444</v>
      </c>
      <c r="FI656" s="24" t="s">
        <v>444</v>
      </c>
      <c r="FJ656" t="s">
        <v>444</v>
      </c>
      <c r="FK656" t="s">
        <v>444</v>
      </c>
      <c r="FL656" s="24" t="s">
        <v>444</v>
      </c>
      <c r="FM656" s="24" t="s">
        <v>444</v>
      </c>
      <c r="FN656" t="s">
        <v>444</v>
      </c>
      <c r="FO656" t="s">
        <v>444</v>
      </c>
      <c r="FP656" s="24" t="s">
        <v>444</v>
      </c>
      <c r="FQ656" s="24" t="s">
        <v>444</v>
      </c>
      <c r="FR656" t="s">
        <v>444</v>
      </c>
      <c r="FS656" t="s">
        <v>444</v>
      </c>
      <c r="FT656" s="24" t="s">
        <v>444</v>
      </c>
      <c r="FU656" s="24" t="s">
        <v>444</v>
      </c>
      <c r="FV656" t="s">
        <v>444</v>
      </c>
      <c r="FW656" t="s">
        <v>444</v>
      </c>
      <c r="FX656" s="24" t="s">
        <v>444</v>
      </c>
      <c r="FY656" s="24" t="s">
        <v>444</v>
      </c>
      <c r="FZ656" t="s">
        <v>444</v>
      </c>
      <c r="GA656" t="s">
        <v>444</v>
      </c>
      <c r="GB656" s="24" t="s">
        <v>444</v>
      </c>
      <c r="GC656" s="24" t="s">
        <v>444</v>
      </c>
      <c r="GD656" t="s">
        <v>444</v>
      </c>
      <c r="GE656" t="s">
        <v>444</v>
      </c>
      <c r="GF656" s="24" t="s">
        <v>444</v>
      </c>
      <c r="GG656" s="24" t="s">
        <v>444</v>
      </c>
      <c r="GH656" t="s">
        <v>15</v>
      </c>
      <c r="GI656" s="24" t="s">
        <v>526</v>
      </c>
      <c r="GJ656" s="24" t="s">
        <v>537</v>
      </c>
      <c r="GK656" t="s">
        <v>546</v>
      </c>
      <c r="GL656" t="s">
        <v>549</v>
      </c>
      <c r="GM656" s="24" t="s">
        <v>550</v>
      </c>
      <c r="GN656" s="24" t="s">
        <v>552</v>
      </c>
      <c r="GO656" t="s">
        <v>553</v>
      </c>
      <c r="GP656" t="s">
        <v>554</v>
      </c>
      <c r="GQ656" s="24" t="s">
        <v>559</v>
      </c>
      <c r="GR656" s="24" t="s">
        <v>560</v>
      </c>
      <c r="GS656" t="s">
        <v>444</v>
      </c>
      <c r="GT656" t="s">
        <v>444</v>
      </c>
      <c r="GU656" s="24" t="s">
        <v>444</v>
      </c>
      <c r="GV656" s="24" t="s">
        <v>444</v>
      </c>
      <c r="GW656" t="s">
        <v>444</v>
      </c>
      <c r="GX656" t="s">
        <v>444</v>
      </c>
      <c r="GY656" s="24" t="s">
        <v>444</v>
      </c>
      <c r="GZ656" s="24" t="s">
        <v>444</v>
      </c>
      <c r="HA656" t="s">
        <v>444</v>
      </c>
      <c r="HB656" t="s">
        <v>444</v>
      </c>
      <c r="HC656" s="24" t="s">
        <v>444</v>
      </c>
      <c r="HD656" s="24" t="s">
        <v>444</v>
      </c>
      <c r="HE656" t="s">
        <v>444</v>
      </c>
      <c r="HF656" t="s">
        <v>444</v>
      </c>
      <c r="HG656" s="24" t="s">
        <v>444</v>
      </c>
      <c r="HH656" s="24" t="s">
        <v>444</v>
      </c>
      <c r="HI656" t="s">
        <v>444</v>
      </c>
      <c r="HJ656" t="s">
        <v>444</v>
      </c>
      <c r="HK656" s="24" t="s">
        <v>444</v>
      </c>
      <c r="HL656" s="24" t="s">
        <v>444</v>
      </c>
      <c r="HM656" t="s">
        <v>444</v>
      </c>
      <c r="HN656" t="s">
        <v>444</v>
      </c>
      <c r="HO656" s="24" t="s">
        <v>444</v>
      </c>
      <c r="HP656" s="24" t="s">
        <v>444</v>
      </c>
      <c r="HQ656" t="s">
        <v>444</v>
      </c>
      <c r="HR656" t="s">
        <v>444</v>
      </c>
      <c r="HS656" s="24" t="s">
        <v>444</v>
      </c>
      <c r="HT656" s="24" t="s">
        <v>444</v>
      </c>
      <c r="HU656" t="s">
        <v>444</v>
      </c>
      <c r="HV656" t="s">
        <v>444</v>
      </c>
      <c r="HW656" s="24" t="s">
        <v>444</v>
      </c>
      <c r="HX656" s="24" t="s">
        <v>444</v>
      </c>
      <c r="HY656" t="s">
        <v>444</v>
      </c>
      <c r="HZ656" t="s">
        <v>444</v>
      </c>
      <c r="IA656" t="s">
        <v>2741</v>
      </c>
      <c r="IB656" t="s">
        <v>2736</v>
      </c>
      <c r="IC656" t="s">
        <v>3548</v>
      </c>
      <c r="ID656" s="33" t="b" cm="1">
        <f t="array" ref="ID656">_xlfn.IFNA(MATCH($A$2,_xlfn.NUMBERVALUE(Table_Query_from_MF_DSNP62[[#This Row],[CL_GLACCT_DR1]:[CL_GLACCT_CR4]]),0),0)&gt;=1</f>
        <v>1</v>
      </c>
      <c r="IE656" s="33" t="b">
        <f>OR(Table_Query_from_MF_DSNP62[[#This Row],[Pair1]:[Pair25]])</f>
        <v>1</v>
      </c>
      <c r="IF656" s="33">
        <f>_xlfn.IFNA(MATCH(TRUE,Table_Query_from_MF_DSNP62[[#This Row],[Pair1]:[Pair25]],0),"none")</f>
        <v>1</v>
      </c>
      <c r="IG656" s="33" t="b">
        <f>AND($A$2&gt;=_xlfn.NUMBERVALUE(Table_Query_from_MF_DSNP62[[#This Row],[CL_GL_ACCT_FR1]]),$A$2&lt;=_xlfn.NUMBERVALUE(Table_Query_from_MF_DSNP62[[#This Row],[CL_GL_ACCT_TO1]]))</f>
        <v>1</v>
      </c>
      <c r="IH656" s="33" t="b">
        <f>AND($A$2&gt;=_xlfn.NUMBERVALUE(Table_Query_from_MF_DSNP62[[#This Row],[CL_GL_ACCT_FR2]]),$A$2&lt;=_xlfn.NUMBERVALUE(Table_Query_from_MF_DSNP62[[#This Row],[CL_GL_ACCT_TO2]]))</f>
        <v>1</v>
      </c>
      <c r="II656" s="33" t="b">
        <f>AND($A$2&gt;=_xlfn.NUMBERVALUE(Table_Query_from_MF_DSNP62[[#This Row],[CL_GL_ACCT_FR3]]),$A$2&lt;=_xlfn.NUMBERVALUE(Table_Query_from_MF_DSNP62[[#This Row],[CL_GL_ACCT_TO3]]))</f>
        <v>1</v>
      </c>
      <c r="IJ656" s="33" t="b">
        <f>AND($A$2&gt;=_xlfn.NUMBERVALUE(Table_Query_from_MF_DSNP62[[#This Row],[CL_GL_ACCT_FR4]]),$A$2&lt;=_xlfn.NUMBERVALUE(Table_Query_from_MF_DSNP62[[#This Row],[CL_GL_ACCT_TO4]]))</f>
        <v>1</v>
      </c>
      <c r="IK656" s="33" t="b">
        <f>AND($A$2&gt;=_xlfn.NUMBERVALUE(Table_Query_from_MF_DSNP62[[#This Row],[CL_GL_ACCT_FR5]]),$A$2&lt;=_xlfn.NUMBERVALUE(Table_Query_from_MF_DSNP62[[#This Row],[CL_GL_ACCT_TO5]]))</f>
        <v>1</v>
      </c>
      <c r="IL656" s="33" t="b">
        <f>AND($A$2&gt;=_xlfn.NUMBERVALUE(Table_Query_from_MF_DSNP62[[#This Row],[CL_GL_ACCT_FR6]]),$A$2&lt;=_xlfn.NUMBERVALUE(Table_Query_from_MF_DSNP62[[#This Row],[CL_GL_ACCT_TO6]]))</f>
        <v>1</v>
      </c>
      <c r="IM656" s="33" t="b">
        <f>AND($A$2&gt;=_xlfn.NUMBERVALUE(Table_Query_from_MF_DSNP62[[#This Row],[CL_GL_ACCT_FR7]]),$A$2&lt;=_xlfn.NUMBERVALUE(Table_Query_from_MF_DSNP62[[#This Row],[CL_GL_ACCT_TO7]]))</f>
        <v>1</v>
      </c>
      <c r="IN656" s="33" t="b">
        <f>AND($A$2&gt;=_xlfn.NUMBERVALUE(Table_Query_from_MF_DSNP62[[#This Row],[CL_GL_ACCT_FR8]]),$A$2&lt;=_xlfn.NUMBERVALUE(Table_Query_from_MF_DSNP62[[#This Row],[CL_GL_ACCT_TO8]]))</f>
        <v>1</v>
      </c>
      <c r="IO656" s="33" t="b">
        <f>AND($A$2&gt;=_xlfn.NUMBERVALUE(Table_Query_from_MF_DSNP62[[#This Row],[CL_GL_ACCT_FR9]]),$A$2&lt;=_xlfn.NUMBERVALUE(Table_Query_from_MF_DSNP62[[#This Row],[CL_GL_ACCT_TO9]]))</f>
        <v>1</v>
      </c>
      <c r="IP656" s="33" t="b">
        <f>AND($A$2&gt;=_xlfn.NUMBERVALUE(Table_Query_from_MF_DSNP62[[#This Row],[CL_GL_ACCT_FR10]]),$A$2&lt;=_xlfn.NUMBERVALUE(Table_Query_from_MF_DSNP62[[#This Row],[CL_GL_ACCT_TO10]]))</f>
        <v>1</v>
      </c>
      <c r="IQ656" s="33" t="b">
        <f>AND($A$2&gt;=_xlfn.NUMBERVALUE(Table_Query_from_MF_DSNP62[[#This Row],[CL_GL_ACCT_FR11]]),$A$2&lt;=_xlfn.NUMBERVALUE(Table_Query_from_MF_DSNP62[[#This Row],[CL_GL_ACCT_TO11]]))</f>
        <v>1</v>
      </c>
      <c r="IR656" s="33" t="b">
        <f>AND($A$2&gt;=_xlfn.NUMBERVALUE(Table_Query_from_MF_DSNP62[[#This Row],[CL_GL_ACCT_FR12]]),$A$2&lt;=_xlfn.NUMBERVALUE(Table_Query_from_MF_DSNP62[[#This Row],[CL_GL_ACCT_TO12]]))</f>
        <v>1</v>
      </c>
      <c r="IS656" s="33" t="b">
        <f>AND($A$2&gt;=_xlfn.NUMBERVALUE(Table_Query_from_MF_DSNP62[[#This Row],[CL_GL_ACCT_FR13]]),$A$2&lt;=_xlfn.NUMBERVALUE(Table_Query_from_MF_DSNP62[[#This Row],[CL_GL_ACCT_TO13]]))</f>
        <v>1</v>
      </c>
      <c r="IT656" s="33" t="b">
        <f>AND($A$2&gt;=_xlfn.NUMBERVALUE(Table_Query_from_MF_DSNP62[[#This Row],[CL_GL_ACCT_FR14]]),$A$2&lt;=_xlfn.NUMBERVALUE(Table_Query_from_MF_DSNP62[[#This Row],[CL_GL_ACCT_TO14]]))</f>
        <v>1</v>
      </c>
      <c r="IU656" s="33" t="b">
        <f>AND($A$2&gt;=_xlfn.NUMBERVALUE(Table_Query_from_MF_DSNP62[[#This Row],[CL_GL_ACCT_FR15]]),$A$2&lt;=_xlfn.NUMBERVALUE(Table_Query_from_MF_DSNP62[[#This Row],[CL_GL_ACCT_TO15]]))</f>
        <v>1</v>
      </c>
      <c r="IV656" s="33" t="b">
        <f>AND($A$2&gt;=_xlfn.NUMBERVALUE(Table_Query_from_MF_DSNP62[[#This Row],[CL_GL_ACCT_FR16]]),$A$2&lt;=_xlfn.NUMBERVALUE(Table_Query_from_MF_DSNP62[[#This Row],[CL_GL_ACCT_TO16]]))</f>
        <v>1</v>
      </c>
      <c r="IW656" s="33" t="b">
        <f>AND($A$2&gt;=_xlfn.NUMBERVALUE(Table_Query_from_MF_DSNP62[[#This Row],[CL_GL_ACCT_FR17]]),$A$2&lt;=_xlfn.NUMBERVALUE(Table_Query_from_MF_DSNP62[[#This Row],[CL_GL_ACCT_TO17]]))</f>
        <v>1</v>
      </c>
      <c r="IX656" s="33" t="b">
        <f>AND($A$2&gt;=_xlfn.NUMBERVALUE(Table_Query_from_MF_DSNP62[[#This Row],[CL_GL_ACCT_FR18]]),$A$2&lt;=_xlfn.NUMBERVALUE(Table_Query_from_MF_DSNP62[[#This Row],[CL_GL_ACCT_TO18]]))</f>
        <v>1</v>
      </c>
      <c r="IY656" s="33" t="b">
        <f>AND($A$2&gt;=_xlfn.NUMBERVALUE(Table_Query_from_MF_DSNP62[[#This Row],[CL_GL_ACCT_FR19]]),$A$2&lt;=_xlfn.NUMBERVALUE(Table_Query_from_MF_DSNP62[[#This Row],[CL_GL_ACCT_TO19]]))</f>
        <v>1</v>
      </c>
      <c r="IZ656" s="33" t="b">
        <f>AND($A$2&gt;=_xlfn.NUMBERVALUE(Table_Query_from_MF_DSNP62[[#This Row],[CL_GL_ACCT_FR20]]),$A$2&lt;=_xlfn.NUMBERVALUE(Table_Query_from_MF_DSNP62[[#This Row],[CL_GL_ACCT_TO20]]))</f>
        <v>1</v>
      </c>
      <c r="JA656" s="33" t="b">
        <f>AND($A$2&gt;=_xlfn.NUMBERVALUE(Table_Query_from_MF_DSNP62[[#This Row],[CL_GL_ACCT_FR21]]),$A$2&lt;=_xlfn.NUMBERVALUE(Table_Query_from_MF_DSNP62[[#This Row],[CL_GL_ACCT_TO21]]))</f>
        <v>1</v>
      </c>
      <c r="JB656" s="33" t="b">
        <f>AND($A$2&gt;=_xlfn.NUMBERVALUE(Table_Query_from_MF_DSNP62[[#This Row],[CL_GL_ACCT_FR22]]),$A$2&lt;=_xlfn.NUMBERVALUE(Table_Query_from_MF_DSNP62[[#This Row],[CL_GL_ACCT_TO22]]))</f>
        <v>1</v>
      </c>
      <c r="JC656" s="33" t="b">
        <f>AND($A$2&gt;=_xlfn.NUMBERVALUE(Table_Query_from_MF_DSNP62[[#This Row],[CL_GL_ACCT_FR23]]),$A$2&lt;=_xlfn.NUMBERVALUE(Table_Query_from_MF_DSNP62[[#This Row],[CL_GL_ACCT_TO23]]))</f>
        <v>1</v>
      </c>
      <c r="JD656" s="33" t="b">
        <f>AND($A$2&gt;=_xlfn.NUMBERVALUE(Table_Query_from_MF_DSNP62[[#This Row],[CL_GL_ACCT_FR24]]),$A$2&lt;=_xlfn.NUMBERVALUE(Table_Query_from_MF_DSNP62[[#This Row],[CL_GL_ACCT_TO24]]))</f>
        <v>1</v>
      </c>
      <c r="JE656" s="33" t="b">
        <f>AND($A$2&gt;=_xlfn.NUMBERVALUE(Table_Query_from_MF_DSNP62[[#This Row],[CL_GL_ACCT_FR25]]),$A$2&lt;=_xlfn.NUMBERVALUE(Table_Query_from_MF_DSNP62[[#This Row],[CL_GL_ACCT_TO25]]))</f>
        <v>1</v>
      </c>
      <c r="JF656" s="33" t="b">
        <f>OR(Table_Query_from_MF_DSNP62[[#This Row],[PairA]:[PairO]])</f>
        <v>1</v>
      </c>
      <c r="JG656" s="33">
        <f>_xlfn.IFNA(MATCH(TRUE,Table_Query_from_MF_DSNP62[[#This Row],[PairA]:[PairO]],0),"none")</f>
        <v>6</v>
      </c>
      <c r="JH656" s="33" t="b">
        <f>AND($B$2&gt;=_xlfn.NUMBERVALUE(Table_Query_from_MF_DSNP62[[#This Row],[CL_CMP_OBJ_FR1]]),$B$2&lt;=_xlfn.NUMBERVALUE(Table_Query_from_MF_DSNP62[[#This Row],[CL_CMP_OBJ_TO1]]))</f>
        <v>0</v>
      </c>
      <c r="JI656" s="33" t="b">
        <f>AND($B$2&gt;=_xlfn.NUMBERVALUE(Table_Query_from_MF_DSNP62[[#This Row],[CL_CMP_OBJ_FR2]]),$B$2&lt;=_xlfn.NUMBERVALUE(Table_Query_from_MF_DSNP62[[#This Row],[CL_CMP_OBJ_TO2]]))</f>
        <v>0</v>
      </c>
      <c r="JJ656" s="33" t="b">
        <f>AND($B$2&gt;=_xlfn.NUMBERVALUE(Table_Query_from_MF_DSNP62[[#This Row],[CL_CMP_OBJ_FR3]]),$B$2&lt;=_xlfn.NUMBERVALUE(Table_Query_from_MF_DSNP62[[#This Row],[CL_CMP_OBJ_TO3]]))</f>
        <v>0</v>
      </c>
      <c r="JK656" s="33" t="b">
        <f>AND($B$2&gt;=_xlfn.NUMBERVALUE(Table_Query_from_MF_DSNP62[[#This Row],[CL_CMP_OBJ_FR4]]),$B$2&lt;=_xlfn.NUMBERVALUE(Table_Query_from_MF_DSNP62[[#This Row],[CL_CMP_OBJ_TO4]]))</f>
        <v>0</v>
      </c>
      <c r="JL656" s="33" t="b">
        <f>AND($B$2&gt;=_xlfn.NUMBERVALUE(Table_Query_from_MF_DSNP62[[#This Row],[CL_CMP_OBJ_FR5]]),$B$2&lt;=_xlfn.NUMBERVALUE(Table_Query_from_MF_DSNP62[[#This Row],[CL_CMP_OBJ_TO5]]))</f>
        <v>0</v>
      </c>
      <c r="JM656" s="33" t="b">
        <f>AND($B$2&gt;=_xlfn.NUMBERVALUE(Table_Query_from_MF_DSNP62[[#This Row],[CL_CMP_OBJ_FR6]]),$B$2&lt;=_xlfn.NUMBERVALUE(Table_Query_from_MF_DSNP62[[#This Row],[CL_CMP_OBJ_TO6]]))</f>
        <v>1</v>
      </c>
      <c r="JN656" s="33" t="b">
        <f>AND($B$2&gt;=_xlfn.NUMBERVALUE(Table_Query_from_MF_DSNP62[[#This Row],[CL_CMP_OBJ_FR7]]),$B$2&lt;=_xlfn.NUMBERVALUE(Table_Query_from_MF_DSNP62[[#This Row],[CL_CMP_OBJ_TO7]]))</f>
        <v>1</v>
      </c>
      <c r="JO656" s="33" t="b">
        <f>AND($B$2&gt;=_xlfn.NUMBERVALUE(Table_Query_from_MF_DSNP62[[#This Row],[CL_CMP_OBJ_FR8]]),$B$2&lt;=_xlfn.NUMBERVALUE(Table_Query_from_MF_DSNP62[[#This Row],[CL_CMP_OBJ_TO8]]))</f>
        <v>1</v>
      </c>
      <c r="JP656" s="33" t="b">
        <f>AND($B$2&gt;=_xlfn.NUMBERVALUE(Table_Query_from_MF_DSNP62[[#This Row],[CL_CMP_OBJ_FR9]]),$B$2&lt;=_xlfn.NUMBERVALUE(Table_Query_from_MF_DSNP62[[#This Row],[CL_CMP_OBJ_TO9]]))</f>
        <v>1</v>
      </c>
      <c r="JQ656" s="33" t="b">
        <f>AND($B$2&gt;=_xlfn.NUMBERVALUE(Table_Query_from_MF_DSNP62[[#This Row],[CL_CMP_OBJ_FR10]]),$B$2&lt;=_xlfn.NUMBERVALUE(Table_Query_from_MF_DSNP62[[#This Row],[CL_CMP_OBJ_TO10]]))</f>
        <v>1</v>
      </c>
      <c r="JR656" s="33" t="b">
        <f>AND($B$2&gt;=_xlfn.NUMBERVALUE(Table_Query_from_MF_DSNP62[[#This Row],[CL_CMP_OBJ_FR11]]),$B$2&lt;=_xlfn.NUMBERVALUE(Table_Query_from_MF_DSNP62[[#This Row],[CL_CMP_OBJ_TO11]]))</f>
        <v>1</v>
      </c>
      <c r="JS656" s="33" t="b">
        <f>AND($B$2&gt;=_xlfn.NUMBERVALUE(Table_Query_from_MF_DSNP62[[#This Row],[CL_CMP_OBJ_FR12]]),$B$2&lt;=_xlfn.NUMBERVALUE(Table_Query_from_MF_DSNP62[[#This Row],[CL_CMP_OBJ_TO12]]))</f>
        <v>1</v>
      </c>
      <c r="JT656" s="33" t="b">
        <f>AND($B$2&gt;=_xlfn.NUMBERVALUE(Table_Query_from_MF_DSNP62[[#This Row],[CL_CMP_OBJ_FR13]]),$B$2&lt;=_xlfn.NUMBERVALUE(Table_Query_from_MF_DSNP62[[#This Row],[CL_CMP_OBJ_TO13]]))</f>
        <v>1</v>
      </c>
      <c r="JU656" s="33" t="b">
        <f>AND($B$2&gt;=_xlfn.NUMBERVALUE(Table_Query_from_MF_DSNP62[[#This Row],[CL_CMP_OBJ_FR14]]),$B$2&lt;=_xlfn.NUMBERVALUE(Table_Query_from_MF_DSNP62[[#This Row],[CL_CMP_OBJ_TO14]]))</f>
        <v>1</v>
      </c>
      <c r="JV656" s="33" t="b">
        <f>AND($B$2&gt;=_xlfn.NUMBERVALUE(Table_Query_from_MF_DSNP62[[#This Row],[CL_CMP_OBJ_FR15]]),$B$2&lt;=_xlfn.NUMBERVALUE(Table_Query_from_MF_DSNP62[[#This Row],[CL_CMP_OBJ_TO15]]))</f>
        <v>1</v>
      </c>
    </row>
    <row r="657" spans="1:282" x14ac:dyDescent="0.25">
      <c r="A657" t="b">
        <f>OR(,Table_Query_from_MF_DSNP62[[#This Row],[Desired GL included as "hard-coded" GL?]],Table_Query_from_MF_DSNP62[[#This Row],[Desired GL included as "Open GL"?]])</f>
        <v>1</v>
      </c>
      <c r="B657" t="b">
        <f>Table_Query_from_MF_DSNP62[[#This Row],[Desired CObj included as "Open CObj"?]]</f>
        <v>1</v>
      </c>
      <c r="C657" t="s">
        <v>916</v>
      </c>
      <c r="D657" t="s">
        <v>2442</v>
      </c>
      <c r="E657" t="s">
        <v>8</v>
      </c>
      <c r="F657" s="24" t="s">
        <v>45</v>
      </c>
      <c r="G657" t="s">
        <v>17</v>
      </c>
      <c r="H657" s="24" t="s">
        <v>444</v>
      </c>
      <c r="I657" t="s">
        <v>444</v>
      </c>
      <c r="J657" s="24" t="s">
        <v>444</v>
      </c>
      <c r="K657" t="s">
        <v>444</v>
      </c>
      <c r="L657" s="24" t="s">
        <v>444</v>
      </c>
      <c r="M657" t="s">
        <v>444</v>
      </c>
      <c r="N657" t="s">
        <v>444</v>
      </c>
      <c r="O657" t="s">
        <v>444</v>
      </c>
      <c r="P657" t="s">
        <v>444</v>
      </c>
      <c r="Q657" t="s">
        <v>447</v>
      </c>
      <c r="R657" t="s">
        <v>444</v>
      </c>
      <c r="S657" t="s">
        <v>442</v>
      </c>
      <c r="T657" t="s">
        <v>447</v>
      </c>
      <c r="U657" t="s">
        <v>444</v>
      </c>
      <c r="V657" t="s">
        <v>444</v>
      </c>
      <c r="W657" t="s">
        <v>442</v>
      </c>
      <c r="X657" t="s">
        <v>442</v>
      </c>
      <c r="Y657" t="s">
        <v>444</v>
      </c>
      <c r="Z657" t="s">
        <v>442</v>
      </c>
      <c r="AA657" t="s">
        <v>442</v>
      </c>
      <c r="AB657" t="s">
        <v>442</v>
      </c>
      <c r="AC657" t="s">
        <v>444</v>
      </c>
      <c r="AD657" t="s">
        <v>442</v>
      </c>
      <c r="AE657" t="s">
        <v>442</v>
      </c>
      <c r="AF657" t="s">
        <v>442</v>
      </c>
      <c r="AG657" t="s">
        <v>442</v>
      </c>
      <c r="AH657" t="s">
        <v>442</v>
      </c>
      <c r="AI657" t="s">
        <v>447</v>
      </c>
      <c r="AJ657" t="s">
        <v>442</v>
      </c>
      <c r="AK657" t="s">
        <v>15</v>
      </c>
      <c r="AL657" t="s">
        <v>442</v>
      </c>
      <c r="AM657" t="s">
        <v>442</v>
      </c>
      <c r="AN657" t="s">
        <v>442</v>
      </c>
      <c r="AO657" t="s">
        <v>444</v>
      </c>
      <c r="AP657" t="s">
        <v>442</v>
      </c>
      <c r="AQ657" t="s">
        <v>1440</v>
      </c>
      <c r="AR657" t="s">
        <v>1451</v>
      </c>
      <c r="AS657" t="s">
        <v>162</v>
      </c>
      <c r="AT657" t="s">
        <v>10</v>
      </c>
      <c r="AU657" t="s">
        <v>444</v>
      </c>
      <c r="AV657" t="s">
        <v>1359</v>
      </c>
      <c r="AW657" t="s">
        <v>444</v>
      </c>
      <c r="AX657" t="s">
        <v>444</v>
      </c>
      <c r="AY657" t="s">
        <v>444</v>
      </c>
      <c r="AZ657" t="s">
        <v>444</v>
      </c>
      <c r="BA657" t="s">
        <v>444</v>
      </c>
      <c r="BB657" t="s">
        <v>444</v>
      </c>
      <c r="BC657" t="s">
        <v>444</v>
      </c>
      <c r="BD657" t="s">
        <v>1359</v>
      </c>
      <c r="BE657" t="s">
        <v>444</v>
      </c>
      <c r="BF657" t="s">
        <v>1360</v>
      </c>
      <c r="BG657" t="s">
        <v>444</v>
      </c>
      <c r="BH657" t="s">
        <v>444</v>
      </c>
      <c r="BI657" t="s">
        <v>444</v>
      </c>
      <c r="BJ657" t="s">
        <v>444</v>
      </c>
      <c r="BK657" t="s">
        <v>444</v>
      </c>
      <c r="BL657" t="s">
        <v>444</v>
      </c>
      <c r="BM657" t="s">
        <v>444</v>
      </c>
      <c r="BN657" t="s">
        <v>444</v>
      </c>
      <c r="BO657" t="s">
        <v>444</v>
      </c>
      <c r="BP657" t="s">
        <v>444</v>
      </c>
      <c r="BQ657" t="s">
        <v>444</v>
      </c>
      <c r="BR657" t="s">
        <v>444</v>
      </c>
      <c r="BS657" t="s">
        <v>444</v>
      </c>
      <c r="BT657" t="s">
        <v>444</v>
      </c>
      <c r="BU657" t="s">
        <v>444</v>
      </c>
      <c r="BV657" t="s">
        <v>444</v>
      </c>
      <c r="BW657" t="s">
        <v>444</v>
      </c>
      <c r="BX657" t="s">
        <v>444</v>
      </c>
      <c r="BY657" t="s">
        <v>444</v>
      </c>
      <c r="BZ657" t="s">
        <v>444</v>
      </c>
      <c r="CA657" t="s">
        <v>444</v>
      </c>
      <c r="CB657" t="s">
        <v>444</v>
      </c>
      <c r="CC657" t="s">
        <v>444</v>
      </c>
      <c r="CD657" t="s">
        <v>444</v>
      </c>
      <c r="CE657" t="s">
        <v>444</v>
      </c>
      <c r="CF657" t="s">
        <v>444</v>
      </c>
      <c r="CG657" t="s">
        <v>444</v>
      </c>
      <c r="CH657" t="s">
        <v>444</v>
      </c>
      <c r="CI657" t="s">
        <v>444</v>
      </c>
      <c r="CJ657" t="s">
        <v>444</v>
      </c>
      <c r="CK657" t="s">
        <v>444</v>
      </c>
      <c r="CL657" t="s">
        <v>444</v>
      </c>
      <c r="CM657" t="s">
        <v>444</v>
      </c>
      <c r="CN657" t="s">
        <v>444</v>
      </c>
      <c r="CO657" t="s">
        <v>444</v>
      </c>
      <c r="CP657" t="s">
        <v>444</v>
      </c>
      <c r="CQ657" t="s">
        <v>444</v>
      </c>
      <c r="CR657" t="s">
        <v>444</v>
      </c>
      <c r="CS657" t="s">
        <v>444</v>
      </c>
      <c r="CT657" t="s">
        <v>444</v>
      </c>
      <c r="CU657" t="s">
        <v>7</v>
      </c>
      <c r="CV657" t="s">
        <v>2741</v>
      </c>
      <c r="CW657" t="s">
        <v>2736</v>
      </c>
      <c r="CX657" t="s">
        <v>2737</v>
      </c>
      <c r="CY657" t="s">
        <v>2443</v>
      </c>
      <c r="CZ657" t="s">
        <v>444</v>
      </c>
      <c r="DA657" t="s">
        <v>444</v>
      </c>
      <c r="DB657" t="s">
        <v>444</v>
      </c>
      <c r="DC657" t="s">
        <v>444</v>
      </c>
      <c r="DD657" t="s">
        <v>444</v>
      </c>
      <c r="DE657" t="s">
        <v>444</v>
      </c>
      <c r="DF657" t="s">
        <v>444</v>
      </c>
      <c r="DG657" t="s">
        <v>444</v>
      </c>
      <c r="DH657" t="s">
        <v>444</v>
      </c>
      <c r="DI657" t="s">
        <v>1520</v>
      </c>
      <c r="DJ657" t="s">
        <v>1451</v>
      </c>
      <c r="DK657" t="s">
        <v>444</v>
      </c>
      <c r="DL657" t="s">
        <v>444</v>
      </c>
      <c r="DM657" t="s">
        <v>444</v>
      </c>
      <c r="DN657" t="s">
        <v>444</v>
      </c>
      <c r="DO657" t="s">
        <v>444</v>
      </c>
      <c r="DP657" t="s">
        <v>444</v>
      </c>
      <c r="DQ657" t="s">
        <v>444</v>
      </c>
      <c r="DR657" t="s">
        <v>444</v>
      </c>
      <c r="DS657" t="s">
        <v>444</v>
      </c>
      <c r="DT657" s="24" t="s">
        <v>444</v>
      </c>
      <c r="DU657" s="24" t="s">
        <v>444</v>
      </c>
      <c r="DV657" t="s">
        <v>444</v>
      </c>
      <c r="DW657" t="s">
        <v>444</v>
      </c>
      <c r="DX657" s="24" t="s">
        <v>444</v>
      </c>
      <c r="DY657" s="24" t="s">
        <v>444</v>
      </c>
      <c r="DZ657" t="s">
        <v>444</v>
      </c>
      <c r="EA657" t="s">
        <v>444</v>
      </c>
      <c r="EB657" s="24" t="s">
        <v>444</v>
      </c>
      <c r="EC657" s="24" t="s">
        <v>444</v>
      </c>
      <c r="ED657" t="s">
        <v>444</v>
      </c>
      <c r="EE657" t="s">
        <v>444</v>
      </c>
      <c r="EF657" s="24" t="s">
        <v>444</v>
      </c>
      <c r="EG657" s="24" t="s">
        <v>444</v>
      </c>
      <c r="EH657" t="s">
        <v>444</v>
      </c>
      <c r="EI657" t="s">
        <v>444</v>
      </c>
      <c r="EJ657" s="24" t="s">
        <v>444</v>
      </c>
      <c r="EK657" s="24" t="s">
        <v>444</v>
      </c>
      <c r="EL657" t="s">
        <v>444</v>
      </c>
      <c r="EM657" t="s">
        <v>444</v>
      </c>
      <c r="EN657" s="24" t="s">
        <v>444</v>
      </c>
      <c r="EO657" s="24" t="s">
        <v>444</v>
      </c>
      <c r="EP657" t="s">
        <v>444</v>
      </c>
      <c r="EQ657" t="s">
        <v>444</v>
      </c>
      <c r="ER657" s="24" t="s">
        <v>444</v>
      </c>
      <c r="ES657" s="24" t="s">
        <v>444</v>
      </c>
      <c r="ET657" t="s">
        <v>444</v>
      </c>
      <c r="EU657" t="s">
        <v>444</v>
      </c>
      <c r="EV657" s="24" t="s">
        <v>444</v>
      </c>
      <c r="EW657" s="24" t="s">
        <v>444</v>
      </c>
      <c r="EX657" t="s">
        <v>444</v>
      </c>
      <c r="EY657" t="s">
        <v>444</v>
      </c>
      <c r="EZ657" s="24" t="s">
        <v>444</v>
      </c>
      <c r="FA657" s="24" t="s">
        <v>444</v>
      </c>
      <c r="FB657" t="s">
        <v>444</v>
      </c>
      <c r="FC657" t="s">
        <v>444</v>
      </c>
      <c r="FD657" s="24" t="s">
        <v>444</v>
      </c>
      <c r="FE657" s="24" t="s">
        <v>444</v>
      </c>
      <c r="FF657" t="s">
        <v>444</v>
      </c>
      <c r="FG657" t="s">
        <v>444</v>
      </c>
      <c r="FH657" s="24" t="s">
        <v>444</v>
      </c>
      <c r="FI657" s="24" t="s">
        <v>444</v>
      </c>
      <c r="FJ657" t="s">
        <v>444</v>
      </c>
      <c r="FK657" t="s">
        <v>444</v>
      </c>
      <c r="FL657" s="24" t="s">
        <v>444</v>
      </c>
      <c r="FM657" s="24" t="s">
        <v>444</v>
      </c>
      <c r="FN657" t="s">
        <v>444</v>
      </c>
      <c r="FO657" t="s">
        <v>444</v>
      </c>
      <c r="FP657" s="24" t="s">
        <v>444</v>
      </c>
      <c r="FQ657" s="24" t="s">
        <v>444</v>
      </c>
      <c r="FR657" t="s">
        <v>444</v>
      </c>
      <c r="FS657" t="s">
        <v>444</v>
      </c>
      <c r="FT657" s="24" t="s">
        <v>444</v>
      </c>
      <c r="FU657" s="24" t="s">
        <v>444</v>
      </c>
      <c r="FV657" t="s">
        <v>444</v>
      </c>
      <c r="FW657" t="s">
        <v>444</v>
      </c>
      <c r="FX657" s="24" t="s">
        <v>444</v>
      </c>
      <c r="FY657" s="24" t="s">
        <v>444</v>
      </c>
      <c r="FZ657" t="s">
        <v>444</v>
      </c>
      <c r="GA657" t="s">
        <v>444</v>
      </c>
      <c r="GB657" s="24" t="s">
        <v>444</v>
      </c>
      <c r="GC657" s="24" t="s">
        <v>444</v>
      </c>
      <c r="GD657" t="s">
        <v>444</v>
      </c>
      <c r="GE657" t="s">
        <v>444</v>
      </c>
      <c r="GF657" s="24" t="s">
        <v>444</v>
      </c>
      <c r="GG657" s="24" t="s">
        <v>444</v>
      </c>
      <c r="GH657" t="s">
        <v>444</v>
      </c>
      <c r="GI657" s="24" t="s">
        <v>444</v>
      </c>
      <c r="GJ657" s="24" t="s">
        <v>444</v>
      </c>
      <c r="GK657" t="s">
        <v>444</v>
      </c>
      <c r="GL657" t="s">
        <v>444</v>
      </c>
      <c r="GM657" s="24" t="s">
        <v>444</v>
      </c>
      <c r="GN657" s="24" t="s">
        <v>444</v>
      </c>
      <c r="GO657" t="s">
        <v>444</v>
      </c>
      <c r="GP657" t="s">
        <v>444</v>
      </c>
      <c r="GQ657" s="24" t="s">
        <v>444</v>
      </c>
      <c r="GR657" s="24" t="s">
        <v>444</v>
      </c>
      <c r="GS657" t="s">
        <v>444</v>
      </c>
      <c r="GT657" t="s">
        <v>444</v>
      </c>
      <c r="GU657" s="24" t="s">
        <v>444</v>
      </c>
      <c r="GV657" s="24" t="s">
        <v>444</v>
      </c>
      <c r="GW657" t="s">
        <v>444</v>
      </c>
      <c r="GX657" t="s">
        <v>444</v>
      </c>
      <c r="GY657" s="24" t="s">
        <v>444</v>
      </c>
      <c r="GZ657" s="24" t="s">
        <v>444</v>
      </c>
      <c r="HA657" t="s">
        <v>444</v>
      </c>
      <c r="HB657" t="s">
        <v>444</v>
      </c>
      <c r="HC657" s="24" t="s">
        <v>444</v>
      </c>
      <c r="HD657" s="24" t="s">
        <v>444</v>
      </c>
      <c r="HE657" t="s">
        <v>444</v>
      </c>
      <c r="HF657" t="s">
        <v>444</v>
      </c>
      <c r="HG657" s="24" t="s">
        <v>444</v>
      </c>
      <c r="HH657" s="24" t="s">
        <v>444</v>
      </c>
      <c r="HI657" t="s">
        <v>444</v>
      </c>
      <c r="HJ657" t="s">
        <v>444</v>
      </c>
      <c r="HK657" s="24" t="s">
        <v>444</v>
      </c>
      <c r="HL657" s="24" t="s">
        <v>444</v>
      </c>
      <c r="HM657" t="s">
        <v>444</v>
      </c>
      <c r="HN657" t="s">
        <v>444</v>
      </c>
      <c r="HO657" s="24" t="s">
        <v>444</v>
      </c>
      <c r="HP657" s="24" t="s">
        <v>444</v>
      </c>
      <c r="HQ657" t="s">
        <v>444</v>
      </c>
      <c r="HR657" t="s">
        <v>444</v>
      </c>
      <c r="HS657" s="24" t="s">
        <v>444</v>
      </c>
      <c r="HT657" s="24" t="s">
        <v>444</v>
      </c>
      <c r="HU657" t="s">
        <v>444</v>
      </c>
      <c r="HV657" t="s">
        <v>444</v>
      </c>
      <c r="HW657" s="24" t="s">
        <v>444</v>
      </c>
      <c r="HX657" s="24" t="s">
        <v>444</v>
      </c>
      <c r="HY657" t="s">
        <v>444</v>
      </c>
      <c r="HZ657" t="s">
        <v>444</v>
      </c>
      <c r="IA657" t="s">
        <v>2741</v>
      </c>
      <c r="IB657" t="s">
        <v>2736</v>
      </c>
      <c r="IC657" t="s">
        <v>3549</v>
      </c>
      <c r="ID657" s="33" t="b" cm="1">
        <f t="array" ref="ID657">_xlfn.IFNA(MATCH($A$2,_xlfn.NUMBERVALUE(Table_Query_from_MF_DSNP62[[#This Row],[CL_GLACCT_DR1]:[CL_GLACCT_CR4]]),0),0)&gt;=1</f>
        <v>1</v>
      </c>
      <c r="IE657" s="33" t="b">
        <f>OR(Table_Query_from_MF_DSNP62[[#This Row],[Pair1]:[Pair25]])</f>
        <v>1</v>
      </c>
      <c r="IF657" s="33">
        <f>_xlfn.IFNA(MATCH(TRUE,Table_Query_from_MF_DSNP62[[#This Row],[Pair1]:[Pair25]],0),"none")</f>
        <v>1</v>
      </c>
      <c r="IG657" s="33" t="b">
        <f>AND($A$2&gt;=_xlfn.NUMBERVALUE(Table_Query_from_MF_DSNP62[[#This Row],[CL_GL_ACCT_FR1]]),$A$2&lt;=_xlfn.NUMBERVALUE(Table_Query_from_MF_DSNP62[[#This Row],[CL_GL_ACCT_TO1]]))</f>
        <v>1</v>
      </c>
      <c r="IH657" s="33" t="b">
        <f>AND($A$2&gt;=_xlfn.NUMBERVALUE(Table_Query_from_MF_DSNP62[[#This Row],[CL_GL_ACCT_FR2]]),$A$2&lt;=_xlfn.NUMBERVALUE(Table_Query_from_MF_DSNP62[[#This Row],[CL_GL_ACCT_TO2]]))</f>
        <v>1</v>
      </c>
      <c r="II657" s="33" t="b">
        <f>AND($A$2&gt;=_xlfn.NUMBERVALUE(Table_Query_from_MF_DSNP62[[#This Row],[CL_GL_ACCT_FR3]]),$A$2&lt;=_xlfn.NUMBERVALUE(Table_Query_from_MF_DSNP62[[#This Row],[CL_GL_ACCT_TO3]]))</f>
        <v>1</v>
      </c>
      <c r="IJ657" s="33" t="b">
        <f>AND($A$2&gt;=_xlfn.NUMBERVALUE(Table_Query_from_MF_DSNP62[[#This Row],[CL_GL_ACCT_FR4]]),$A$2&lt;=_xlfn.NUMBERVALUE(Table_Query_from_MF_DSNP62[[#This Row],[CL_GL_ACCT_TO4]]))</f>
        <v>1</v>
      </c>
      <c r="IK657" s="33" t="b">
        <f>AND($A$2&gt;=_xlfn.NUMBERVALUE(Table_Query_from_MF_DSNP62[[#This Row],[CL_GL_ACCT_FR5]]),$A$2&lt;=_xlfn.NUMBERVALUE(Table_Query_from_MF_DSNP62[[#This Row],[CL_GL_ACCT_TO5]]))</f>
        <v>1</v>
      </c>
      <c r="IL657" s="33" t="b">
        <f>AND($A$2&gt;=_xlfn.NUMBERVALUE(Table_Query_from_MF_DSNP62[[#This Row],[CL_GL_ACCT_FR6]]),$A$2&lt;=_xlfn.NUMBERVALUE(Table_Query_from_MF_DSNP62[[#This Row],[CL_GL_ACCT_TO6]]))</f>
        <v>1</v>
      </c>
      <c r="IM657" s="33" t="b">
        <f>AND($A$2&gt;=_xlfn.NUMBERVALUE(Table_Query_from_MF_DSNP62[[#This Row],[CL_GL_ACCT_FR7]]),$A$2&lt;=_xlfn.NUMBERVALUE(Table_Query_from_MF_DSNP62[[#This Row],[CL_GL_ACCT_TO7]]))</f>
        <v>1</v>
      </c>
      <c r="IN657" s="33" t="b">
        <f>AND($A$2&gt;=_xlfn.NUMBERVALUE(Table_Query_from_MF_DSNP62[[#This Row],[CL_GL_ACCT_FR8]]),$A$2&lt;=_xlfn.NUMBERVALUE(Table_Query_from_MF_DSNP62[[#This Row],[CL_GL_ACCT_TO8]]))</f>
        <v>1</v>
      </c>
      <c r="IO657" s="33" t="b">
        <f>AND($A$2&gt;=_xlfn.NUMBERVALUE(Table_Query_from_MF_DSNP62[[#This Row],[CL_GL_ACCT_FR9]]),$A$2&lt;=_xlfn.NUMBERVALUE(Table_Query_from_MF_DSNP62[[#This Row],[CL_GL_ACCT_TO9]]))</f>
        <v>1</v>
      </c>
      <c r="IP657" s="33" t="b">
        <f>AND($A$2&gt;=_xlfn.NUMBERVALUE(Table_Query_from_MF_DSNP62[[#This Row],[CL_GL_ACCT_FR10]]),$A$2&lt;=_xlfn.NUMBERVALUE(Table_Query_from_MF_DSNP62[[#This Row],[CL_GL_ACCT_TO10]]))</f>
        <v>1</v>
      </c>
      <c r="IQ657" s="33" t="b">
        <f>AND($A$2&gt;=_xlfn.NUMBERVALUE(Table_Query_from_MF_DSNP62[[#This Row],[CL_GL_ACCT_FR11]]),$A$2&lt;=_xlfn.NUMBERVALUE(Table_Query_from_MF_DSNP62[[#This Row],[CL_GL_ACCT_TO11]]))</f>
        <v>1</v>
      </c>
      <c r="IR657" s="33" t="b">
        <f>AND($A$2&gt;=_xlfn.NUMBERVALUE(Table_Query_from_MF_DSNP62[[#This Row],[CL_GL_ACCT_FR12]]),$A$2&lt;=_xlfn.NUMBERVALUE(Table_Query_from_MF_DSNP62[[#This Row],[CL_GL_ACCT_TO12]]))</f>
        <v>1</v>
      </c>
      <c r="IS657" s="33" t="b">
        <f>AND($A$2&gt;=_xlfn.NUMBERVALUE(Table_Query_from_MF_DSNP62[[#This Row],[CL_GL_ACCT_FR13]]),$A$2&lt;=_xlfn.NUMBERVALUE(Table_Query_from_MF_DSNP62[[#This Row],[CL_GL_ACCT_TO13]]))</f>
        <v>1</v>
      </c>
      <c r="IT657" s="33" t="b">
        <f>AND($A$2&gt;=_xlfn.NUMBERVALUE(Table_Query_from_MF_DSNP62[[#This Row],[CL_GL_ACCT_FR14]]),$A$2&lt;=_xlfn.NUMBERVALUE(Table_Query_from_MF_DSNP62[[#This Row],[CL_GL_ACCT_TO14]]))</f>
        <v>1</v>
      </c>
      <c r="IU657" s="33" t="b">
        <f>AND($A$2&gt;=_xlfn.NUMBERVALUE(Table_Query_from_MF_DSNP62[[#This Row],[CL_GL_ACCT_FR15]]),$A$2&lt;=_xlfn.NUMBERVALUE(Table_Query_from_MF_DSNP62[[#This Row],[CL_GL_ACCT_TO15]]))</f>
        <v>1</v>
      </c>
      <c r="IV657" s="33" t="b">
        <f>AND($A$2&gt;=_xlfn.NUMBERVALUE(Table_Query_from_MF_DSNP62[[#This Row],[CL_GL_ACCT_FR16]]),$A$2&lt;=_xlfn.NUMBERVALUE(Table_Query_from_MF_DSNP62[[#This Row],[CL_GL_ACCT_TO16]]))</f>
        <v>1</v>
      </c>
      <c r="IW657" s="33" t="b">
        <f>AND($A$2&gt;=_xlfn.NUMBERVALUE(Table_Query_from_MF_DSNP62[[#This Row],[CL_GL_ACCT_FR17]]),$A$2&lt;=_xlfn.NUMBERVALUE(Table_Query_from_MF_DSNP62[[#This Row],[CL_GL_ACCT_TO17]]))</f>
        <v>1</v>
      </c>
      <c r="IX657" s="33" t="b">
        <f>AND($A$2&gt;=_xlfn.NUMBERVALUE(Table_Query_from_MF_DSNP62[[#This Row],[CL_GL_ACCT_FR18]]),$A$2&lt;=_xlfn.NUMBERVALUE(Table_Query_from_MF_DSNP62[[#This Row],[CL_GL_ACCT_TO18]]))</f>
        <v>1</v>
      </c>
      <c r="IY657" s="33" t="b">
        <f>AND($A$2&gt;=_xlfn.NUMBERVALUE(Table_Query_from_MF_DSNP62[[#This Row],[CL_GL_ACCT_FR19]]),$A$2&lt;=_xlfn.NUMBERVALUE(Table_Query_from_MF_DSNP62[[#This Row],[CL_GL_ACCT_TO19]]))</f>
        <v>1</v>
      </c>
      <c r="IZ657" s="33" t="b">
        <f>AND($A$2&gt;=_xlfn.NUMBERVALUE(Table_Query_from_MF_DSNP62[[#This Row],[CL_GL_ACCT_FR20]]),$A$2&lt;=_xlfn.NUMBERVALUE(Table_Query_from_MF_DSNP62[[#This Row],[CL_GL_ACCT_TO20]]))</f>
        <v>1</v>
      </c>
      <c r="JA657" s="33" t="b">
        <f>AND($A$2&gt;=_xlfn.NUMBERVALUE(Table_Query_from_MF_DSNP62[[#This Row],[CL_GL_ACCT_FR21]]),$A$2&lt;=_xlfn.NUMBERVALUE(Table_Query_from_MF_DSNP62[[#This Row],[CL_GL_ACCT_TO21]]))</f>
        <v>1</v>
      </c>
      <c r="JB657" s="33" t="b">
        <f>AND($A$2&gt;=_xlfn.NUMBERVALUE(Table_Query_from_MF_DSNP62[[#This Row],[CL_GL_ACCT_FR22]]),$A$2&lt;=_xlfn.NUMBERVALUE(Table_Query_from_MF_DSNP62[[#This Row],[CL_GL_ACCT_TO22]]))</f>
        <v>1</v>
      </c>
      <c r="JC657" s="33" t="b">
        <f>AND($A$2&gt;=_xlfn.NUMBERVALUE(Table_Query_from_MF_DSNP62[[#This Row],[CL_GL_ACCT_FR23]]),$A$2&lt;=_xlfn.NUMBERVALUE(Table_Query_from_MF_DSNP62[[#This Row],[CL_GL_ACCT_TO23]]))</f>
        <v>1</v>
      </c>
      <c r="JD657" s="33" t="b">
        <f>AND($A$2&gt;=_xlfn.NUMBERVALUE(Table_Query_from_MF_DSNP62[[#This Row],[CL_GL_ACCT_FR24]]),$A$2&lt;=_xlfn.NUMBERVALUE(Table_Query_from_MF_DSNP62[[#This Row],[CL_GL_ACCT_TO24]]))</f>
        <v>1</v>
      </c>
      <c r="JE657" s="33" t="b">
        <f>AND($A$2&gt;=_xlfn.NUMBERVALUE(Table_Query_from_MF_DSNP62[[#This Row],[CL_GL_ACCT_FR25]]),$A$2&lt;=_xlfn.NUMBERVALUE(Table_Query_from_MF_DSNP62[[#This Row],[CL_GL_ACCT_TO25]]))</f>
        <v>1</v>
      </c>
      <c r="JF657" s="33" t="b">
        <f>OR(Table_Query_from_MF_DSNP62[[#This Row],[PairA]:[PairO]])</f>
        <v>1</v>
      </c>
      <c r="JG657" s="33">
        <f>_xlfn.IFNA(MATCH(TRUE,Table_Query_from_MF_DSNP62[[#This Row],[PairA]:[PairO]],0),"none")</f>
        <v>1</v>
      </c>
      <c r="JH657" s="33" t="b">
        <f>AND($B$2&gt;=_xlfn.NUMBERVALUE(Table_Query_from_MF_DSNP62[[#This Row],[CL_CMP_OBJ_FR1]]),$B$2&lt;=_xlfn.NUMBERVALUE(Table_Query_from_MF_DSNP62[[#This Row],[CL_CMP_OBJ_TO1]]))</f>
        <v>1</v>
      </c>
      <c r="JI657" s="33" t="b">
        <f>AND($B$2&gt;=_xlfn.NUMBERVALUE(Table_Query_from_MF_DSNP62[[#This Row],[CL_CMP_OBJ_FR2]]),$B$2&lt;=_xlfn.NUMBERVALUE(Table_Query_from_MF_DSNP62[[#This Row],[CL_CMP_OBJ_TO2]]))</f>
        <v>1</v>
      </c>
      <c r="JJ657" s="33" t="b">
        <f>AND($B$2&gt;=_xlfn.NUMBERVALUE(Table_Query_from_MF_DSNP62[[#This Row],[CL_CMP_OBJ_FR3]]),$B$2&lt;=_xlfn.NUMBERVALUE(Table_Query_from_MF_DSNP62[[#This Row],[CL_CMP_OBJ_TO3]]))</f>
        <v>1</v>
      </c>
      <c r="JK657" s="33" t="b">
        <f>AND($B$2&gt;=_xlfn.NUMBERVALUE(Table_Query_from_MF_DSNP62[[#This Row],[CL_CMP_OBJ_FR4]]),$B$2&lt;=_xlfn.NUMBERVALUE(Table_Query_from_MF_DSNP62[[#This Row],[CL_CMP_OBJ_TO4]]))</f>
        <v>1</v>
      </c>
      <c r="JL657" s="33" t="b">
        <f>AND($B$2&gt;=_xlfn.NUMBERVALUE(Table_Query_from_MF_DSNP62[[#This Row],[CL_CMP_OBJ_FR5]]),$B$2&lt;=_xlfn.NUMBERVALUE(Table_Query_from_MF_DSNP62[[#This Row],[CL_CMP_OBJ_TO5]]))</f>
        <v>1</v>
      </c>
      <c r="JM657" s="33" t="b">
        <f>AND($B$2&gt;=_xlfn.NUMBERVALUE(Table_Query_from_MF_DSNP62[[#This Row],[CL_CMP_OBJ_FR6]]),$B$2&lt;=_xlfn.NUMBERVALUE(Table_Query_from_MF_DSNP62[[#This Row],[CL_CMP_OBJ_TO6]]))</f>
        <v>1</v>
      </c>
      <c r="JN657" s="33" t="b">
        <f>AND($B$2&gt;=_xlfn.NUMBERVALUE(Table_Query_from_MF_DSNP62[[#This Row],[CL_CMP_OBJ_FR7]]),$B$2&lt;=_xlfn.NUMBERVALUE(Table_Query_from_MF_DSNP62[[#This Row],[CL_CMP_OBJ_TO7]]))</f>
        <v>1</v>
      </c>
      <c r="JO657" s="33" t="b">
        <f>AND($B$2&gt;=_xlfn.NUMBERVALUE(Table_Query_from_MF_DSNP62[[#This Row],[CL_CMP_OBJ_FR8]]),$B$2&lt;=_xlfn.NUMBERVALUE(Table_Query_from_MF_DSNP62[[#This Row],[CL_CMP_OBJ_TO8]]))</f>
        <v>1</v>
      </c>
      <c r="JP657" s="33" t="b">
        <f>AND($B$2&gt;=_xlfn.NUMBERVALUE(Table_Query_from_MF_DSNP62[[#This Row],[CL_CMP_OBJ_FR9]]),$B$2&lt;=_xlfn.NUMBERVALUE(Table_Query_from_MF_DSNP62[[#This Row],[CL_CMP_OBJ_TO9]]))</f>
        <v>1</v>
      </c>
      <c r="JQ657" s="33" t="b">
        <f>AND($B$2&gt;=_xlfn.NUMBERVALUE(Table_Query_from_MF_DSNP62[[#This Row],[CL_CMP_OBJ_FR10]]),$B$2&lt;=_xlfn.NUMBERVALUE(Table_Query_from_MF_DSNP62[[#This Row],[CL_CMP_OBJ_TO10]]))</f>
        <v>1</v>
      </c>
      <c r="JR657" s="33" t="b">
        <f>AND($B$2&gt;=_xlfn.NUMBERVALUE(Table_Query_from_MF_DSNP62[[#This Row],[CL_CMP_OBJ_FR11]]),$B$2&lt;=_xlfn.NUMBERVALUE(Table_Query_from_MF_DSNP62[[#This Row],[CL_CMP_OBJ_TO11]]))</f>
        <v>1</v>
      </c>
      <c r="JS657" s="33" t="b">
        <f>AND($B$2&gt;=_xlfn.NUMBERVALUE(Table_Query_from_MF_DSNP62[[#This Row],[CL_CMP_OBJ_FR12]]),$B$2&lt;=_xlfn.NUMBERVALUE(Table_Query_from_MF_DSNP62[[#This Row],[CL_CMP_OBJ_TO12]]))</f>
        <v>1</v>
      </c>
      <c r="JT657" s="33" t="b">
        <f>AND($B$2&gt;=_xlfn.NUMBERVALUE(Table_Query_from_MF_DSNP62[[#This Row],[CL_CMP_OBJ_FR13]]),$B$2&lt;=_xlfn.NUMBERVALUE(Table_Query_from_MF_DSNP62[[#This Row],[CL_CMP_OBJ_TO13]]))</f>
        <v>1</v>
      </c>
      <c r="JU657" s="33" t="b">
        <f>AND($B$2&gt;=_xlfn.NUMBERVALUE(Table_Query_from_MF_DSNP62[[#This Row],[CL_CMP_OBJ_FR14]]),$B$2&lt;=_xlfn.NUMBERVALUE(Table_Query_from_MF_DSNP62[[#This Row],[CL_CMP_OBJ_TO14]]))</f>
        <v>1</v>
      </c>
      <c r="JV657" s="33" t="b">
        <f>AND($B$2&gt;=_xlfn.NUMBERVALUE(Table_Query_from_MF_DSNP62[[#This Row],[CL_CMP_OBJ_FR15]]),$B$2&lt;=_xlfn.NUMBERVALUE(Table_Query_from_MF_DSNP62[[#This Row],[CL_CMP_OBJ_TO15]]))</f>
        <v>1</v>
      </c>
    </row>
    <row r="658" spans="1:282" x14ac:dyDescent="0.25">
      <c r="A658" t="b">
        <f>OR(,Table_Query_from_MF_DSNP62[[#This Row],[Desired GL included as "hard-coded" GL?]],Table_Query_from_MF_DSNP62[[#This Row],[Desired GL included as "Open GL"?]])</f>
        <v>1</v>
      </c>
      <c r="B658" t="b">
        <f>Table_Query_from_MF_DSNP62[[#This Row],[Desired CObj included as "Open CObj"?]]</f>
        <v>1</v>
      </c>
      <c r="C658" t="s">
        <v>796</v>
      </c>
      <c r="D658" t="s">
        <v>2444</v>
      </c>
      <c r="E658" t="s">
        <v>15</v>
      </c>
      <c r="F658" s="24" t="s">
        <v>17</v>
      </c>
      <c r="G658" t="s">
        <v>45</v>
      </c>
      <c r="H658" s="24" t="s">
        <v>444</v>
      </c>
      <c r="I658" t="s">
        <v>444</v>
      </c>
      <c r="J658" s="24" t="s">
        <v>444</v>
      </c>
      <c r="K658" t="s">
        <v>444</v>
      </c>
      <c r="L658" s="24" t="s">
        <v>444</v>
      </c>
      <c r="M658" t="s">
        <v>444</v>
      </c>
      <c r="N658" t="s">
        <v>444</v>
      </c>
      <c r="O658" t="s">
        <v>444</v>
      </c>
      <c r="P658" t="s">
        <v>444</v>
      </c>
      <c r="Q658" t="s">
        <v>447</v>
      </c>
      <c r="R658" t="s">
        <v>447</v>
      </c>
      <c r="S658" t="s">
        <v>442</v>
      </c>
      <c r="T658" t="s">
        <v>447</v>
      </c>
      <c r="U658" t="s">
        <v>444</v>
      </c>
      <c r="V658" t="s">
        <v>447</v>
      </c>
      <c r="W658" t="s">
        <v>442</v>
      </c>
      <c r="X658" t="s">
        <v>442</v>
      </c>
      <c r="Y658" t="s">
        <v>442</v>
      </c>
      <c r="Z658" t="s">
        <v>442</v>
      </c>
      <c r="AA658" t="s">
        <v>442</v>
      </c>
      <c r="AB658" t="s">
        <v>442</v>
      </c>
      <c r="AC658" t="s">
        <v>444</v>
      </c>
      <c r="AD658" t="s">
        <v>444</v>
      </c>
      <c r="AE658" t="s">
        <v>444</v>
      </c>
      <c r="AF658" t="s">
        <v>444</v>
      </c>
      <c r="AG658" t="s">
        <v>442</v>
      </c>
      <c r="AH658" t="s">
        <v>444</v>
      </c>
      <c r="AI658" t="s">
        <v>447</v>
      </c>
      <c r="AJ658" t="s">
        <v>442</v>
      </c>
      <c r="AK658" t="s">
        <v>15</v>
      </c>
      <c r="AL658" t="s">
        <v>442</v>
      </c>
      <c r="AM658" t="s">
        <v>442</v>
      </c>
      <c r="AN658" t="s">
        <v>442</v>
      </c>
      <c r="AO658" t="s">
        <v>447</v>
      </c>
      <c r="AP658" t="s">
        <v>442</v>
      </c>
      <c r="AQ658" t="s">
        <v>1440</v>
      </c>
      <c r="AR658" t="s">
        <v>1451</v>
      </c>
      <c r="AS658" t="s">
        <v>162</v>
      </c>
      <c r="AT658" t="s">
        <v>10</v>
      </c>
      <c r="AU658" t="s">
        <v>444</v>
      </c>
      <c r="AV658" t="s">
        <v>442</v>
      </c>
      <c r="AW658" t="s">
        <v>444</v>
      </c>
      <c r="AX658" t="s">
        <v>444</v>
      </c>
      <c r="AY658" t="s">
        <v>444</v>
      </c>
      <c r="AZ658" t="s">
        <v>444</v>
      </c>
      <c r="BA658" t="s">
        <v>529</v>
      </c>
      <c r="BB658" t="s">
        <v>444</v>
      </c>
      <c r="BC658" t="s">
        <v>444</v>
      </c>
      <c r="BD658" t="s">
        <v>1359</v>
      </c>
      <c r="BE658" t="s">
        <v>444</v>
      </c>
      <c r="BF658" t="s">
        <v>1360</v>
      </c>
      <c r="BG658" t="s">
        <v>444</v>
      </c>
      <c r="BH658" t="s">
        <v>444</v>
      </c>
      <c r="BI658" t="s">
        <v>444</v>
      </c>
      <c r="BJ658" t="s">
        <v>444</v>
      </c>
      <c r="BK658" t="s">
        <v>444</v>
      </c>
      <c r="BL658" t="s">
        <v>444</v>
      </c>
      <c r="BM658" t="s">
        <v>444</v>
      </c>
      <c r="BN658" t="s">
        <v>444</v>
      </c>
      <c r="BO658" t="s">
        <v>444</v>
      </c>
      <c r="BP658" t="s">
        <v>444</v>
      </c>
      <c r="BQ658" t="s">
        <v>444</v>
      </c>
      <c r="BR658" t="s">
        <v>444</v>
      </c>
      <c r="BS658" t="s">
        <v>444</v>
      </c>
      <c r="BT658" t="s">
        <v>444</v>
      </c>
      <c r="BU658" t="s">
        <v>444</v>
      </c>
      <c r="BV658" t="s">
        <v>444</v>
      </c>
      <c r="BW658" t="s">
        <v>444</v>
      </c>
      <c r="BX658" t="s">
        <v>444</v>
      </c>
      <c r="BY658" t="s">
        <v>444</v>
      </c>
      <c r="BZ658" t="s">
        <v>444</v>
      </c>
      <c r="CA658" t="s">
        <v>444</v>
      </c>
      <c r="CB658" t="s">
        <v>444</v>
      </c>
      <c r="CC658" t="s">
        <v>444</v>
      </c>
      <c r="CD658" t="s">
        <v>444</v>
      </c>
      <c r="CE658" t="s">
        <v>444</v>
      </c>
      <c r="CF658" t="s">
        <v>444</v>
      </c>
      <c r="CG658" t="s">
        <v>444</v>
      </c>
      <c r="CH658" t="s">
        <v>444</v>
      </c>
      <c r="CI658" t="s">
        <v>444</v>
      </c>
      <c r="CJ658" t="s">
        <v>444</v>
      </c>
      <c r="CK658" t="s">
        <v>444</v>
      </c>
      <c r="CL658" t="s">
        <v>444</v>
      </c>
      <c r="CM658" t="s">
        <v>444</v>
      </c>
      <c r="CN658" t="s">
        <v>444</v>
      </c>
      <c r="CO658" t="s">
        <v>444</v>
      </c>
      <c r="CP658" t="s">
        <v>444</v>
      </c>
      <c r="CQ658" t="s">
        <v>444</v>
      </c>
      <c r="CR658" t="s">
        <v>444</v>
      </c>
      <c r="CS658" t="s">
        <v>444</v>
      </c>
      <c r="CT658" t="s">
        <v>444</v>
      </c>
      <c r="CU658" t="s">
        <v>282</v>
      </c>
      <c r="CV658" t="s">
        <v>2959</v>
      </c>
      <c r="CW658" t="s">
        <v>2736</v>
      </c>
      <c r="CX658" t="s">
        <v>2960</v>
      </c>
      <c r="CY658" t="s">
        <v>1771</v>
      </c>
      <c r="CZ658" t="s">
        <v>444</v>
      </c>
      <c r="DA658" t="s">
        <v>444</v>
      </c>
      <c r="DB658" t="s">
        <v>444</v>
      </c>
      <c r="DC658" t="s">
        <v>444</v>
      </c>
      <c r="DD658" t="s">
        <v>444</v>
      </c>
      <c r="DE658" t="s">
        <v>444</v>
      </c>
      <c r="DF658" t="s">
        <v>444</v>
      </c>
      <c r="DG658" t="s">
        <v>444</v>
      </c>
      <c r="DH658" t="s">
        <v>444</v>
      </c>
      <c r="DI658" t="s">
        <v>562</v>
      </c>
      <c r="DJ658" t="s">
        <v>444</v>
      </c>
      <c r="DK658" t="s">
        <v>444</v>
      </c>
      <c r="DL658" t="s">
        <v>444</v>
      </c>
      <c r="DM658" t="s">
        <v>444</v>
      </c>
      <c r="DN658" t="s">
        <v>444</v>
      </c>
      <c r="DO658" t="s">
        <v>444</v>
      </c>
      <c r="DP658" t="s">
        <v>444</v>
      </c>
      <c r="DQ658" t="s">
        <v>444</v>
      </c>
      <c r="DR658" t="s">
        <v>444</v>
      </c>
      <c r="DS658" t="s">
        <v>444</v>
      </c>
      <c r="DT658" s="24" t="s">
        <v>444</v>
      </c>
      <c r="DU658" s="24" t="s">
        <v>444</v>
      </c>
      <c r="DV658" t="s">
        <v>444</v>
      </c>
      <c r="DW658" t="s">
        <v>444</v>
      </c>
      <c r="DX658" s="24" t="s">
        <v>444</v>
      </c>
      <c r="DY658" s="24" t="s">
        <v>444</v>
      </c>
      <c r="DZ658" t="s">
        <v>444</v>
      </c>
      <c r="EA658" t="s">
        <v>444</v>
      </c>
      <c r="EB658" s="24" t="s">
        <v>444</v>
      </c>
      <c r="EC658" s="24" t="s">
        <v>444</v>
      </c>
      <c r="ED658" t="s">
        <v>444</v>
      </c>
      <c r="EE658" t="s">
        <v>444</v>
      </c>
      <c r="EF658" s="24" t="s">
        <v>444</v>
      </c>
      <c r="EG658" s="24" t="s">
        <v>444</v>
      </c>
      <c r="EH658" t="s">
        <v>444</v>
      </c>
      <c r="EI658" t="s">
        <v>444</v>
      </c>
      <c r="EJ658" s="24" t="s">
        <v>444</v>
      </c>
      <c r="EK658" s="24" t="s">
        <v>444</v>
      </c>
      <c r="EL658" t="s">
        <v>444</v>
      </c>
      <c r="EM658" t="s">
        <v>444</v>
      </c>
      <c r="EN658" s="24" t="s">
        <v>444</v>
      </c>
      <c r="EO658" s="24" t="s">
        <v>444</v>
      </c>
      <c r="EP658" t="s">
        <v>444</v>
      </c>
      <c r="EQ658" t="s">
        <v>444</v>
      </c>
      <c r="ER658" s="24" t="s">
        <v>444</v>
      </c>
      <c r="ES658" s="24" t="s">
        <v>444</v>
      </c>
      <c r="ET658" t="s">
        <v>444</v>
      </c>
      <c r="EU658" t="s">
        <v>444</v>
      </c>
      <c r="EV658" s="24" t="s">
        <v>444</v>
      </c>
      <c r="EW658" s="24" t="s">
        <v>444</v>
      </c>
      <c r="EX658" t="s">
        <v>444</v>
      </c>
      <c r="EY658" t="s">
        <v>444</v>
      </c>
      <c r="EZ658" s="24" t="s">
        <v>444</v>
      </c>
      <c r="FA658" s="24" t="s">
        <v>444</v>
      </c>
      <c r="FB658" t="s">
        <v>444</v>
      </c>
      <c r="FC658" t="s">
        <v>444</v>
      </c>
      <c r="FD658" s="24" t="s">
        <v>444</v>
      </c>
      <c r="FE658" s="24" t="s">
        <v>444</v>
      </c>
      <c r="FF658" t="s">
        <v>444</v>
      </c>
      <c r="FG658" t="s">
        <v>444</v>
      </c>
      <c r="FH658" s="24" t="s">
        <v>444</v>
      </c>
      <c r="FI658" s="24" t="s">
        <v>444</v>
      </c>
      <c r="FJ658" t="s">
        <v>444</v>
      </c>
      <c r="FK658" t="s">
        <v>444</v>
      </c>
      <c r="FL658" s="24" t="s">
        <v>444</v>
      </c>
      <c r="FM658" s="24" t="s">
        <v>444</v>
      </c>
      <c r="FN658" t="s">
        <v>444</v>
      </c>
      <c r="FO658" t="s">
        <v>444</v>
      </c>
      <c r="FP658" s="24" t="s">
        <v>444</v>
      </c>
      <c r="FQ658" s="24" t="s">
        <v>444</v>
      </c>
      <c r="FR658" t="s">
        <v>444</v>
      </c>
      <c r="FS658" t="s">
        <v>444</v>
      </c>
      <c r="FT658" s="24" t="s">
        <v>444</v>
      </c>
      <c r="FU658" s="24" t="s">
        <v>444</v>
      </c>
      <c r="FV658" t="s">
        <v>444</v>
      </c>
      <c r="FW658" t="s">
        <v>444</v>
      </c>
      <c r="FX658" s="24" t="s">
        <v>444</v>
      </c>
      <c r="FY658" s="24" t="s">
        <v>444</v>
      </c>
      <c r="FZ658" t="s">
        <v>444</v>
      </c>
      <c r="GA658" t="s">
        <v>444</v>
      </c>
      <c r="GB658" s="24" t="s">
        <v>444</v>
      </c>
      <c r="GC658" s="24" t="s">
        <v>444</v>
      </c>
      <c r="GD658" t="s">
        <v>444</v>
      </c>
      <c r="GE658" t="s">
        <v>444</v>
      </c>
      <c r="GF658" s="24" t="s">
        <v>444</v>
      </c>
      <c r="GG658" s="24" t="s">
        <v>444</v>
      </c>
      <c r="GH658" t="s">
        <v>444</v>
      </c>
      <c r="GI658" s="24" t="s">
        <v>444</v>
      </c>
      <c r="GJ658" s="24" t="s">
        <v>444</v>
      </c>
      <c r="GK658" t="s">
        <v>444</v>
      </c>
      <c r="GL658" t="s">
        <v>444</v>
      </c>
      <c r="GM658" s="24" t="s">
        <v>444</v>
      </c>
      <c r="GN658" s="24" t="s">
        <v>444</v>
      </c>
      <c r="GO658" t="s">
        <v>444</v>
      </c>
      <c r="GP658" t="s">
        <v>444</v>
      </c>
      <c r="GQ658" s="24" t="s">
        <v>444</v>
      </c>
      <c r="GR658" s="24" t="s">
        <v>444</v>
      </c>
      <c r="GS658" t="s">
        <v>444</v>
      </c>
      <c r="GT658" t="s">
        <v>444</v>
      </c>
      <c r="GU658" s="24" t="s">
        <v>444</v>
      </c>
      <c r="GV658" s="24" t="s">
        <v>444</v>
      </c>
      <c r="GW658" t="s">
        <v>444</v>
      </c>
      <c r="GX658" t="s">
        <v>444</v>
      </c>
      <c r="GY658" s="24" t="s">
        <v>444</v>
      </c>
      <c r="GZ658" s="24" t="s">
        <v>444</v>
      </c>
      <c r="HA658" t="s">
        <v>444</v>
      </c>
      <c r="HB658" t="s">
        <v>444</v>
      </c>
      <c r="HC658" s="24" t="s">
        <v>444</v>
      </c>
      <c r="HD658" s="24" t="s">
        <v>444</v>
      </c>
      <c r="HE658" t="s">
        <v>444</v>
      </c>
      <c r="HF658" t="s">
        <v>444</v>
      </c>
      <c r="HG658" s="24" t="s">
        <v>444</v>
      </c>
      <c r="HH658" s="24" t="s">
        <v>444</v>
      </c>
      <c r="HI658" t="s">
        <v>444</v>
      </c>
      <c r="HJ658" t="s">
        <v>444</v>
      </c>
      <c r="HK658" s="24" t="s">
        <v>444</v>
      </c>
      <c r="HL658" s="24" t="s">
        <v>444</v>
      </c>
      <c r="HM658" t="s">
        <v>444</v>
      </c>
      <c r="HN658" t="s">
        <v>444</v>
      </c>
      <c r="HO658" s="24" t="s">
        <v>444</v>
      </c>
      <c r="HP658" s="24" t="s">
        <v>444</v>
      </c>
      <c r="HQ658" t="s">
        <v>444</v>
      </c>
      <c r="HR658" t="s">
        <v>444</v>
      </c>
      <c r="HS658" s="24" t="s">
        <v>444</v>
      </c>
      <c r="HT658" s="24" t="s">
        <v>444</v>
      </c>
      <c r="HU658" t="s">
        <v>444</v>
      </c>
      <c r="HV658" t="s">
        <v>444</v>
      </c>
      <c r="HW658" s="24" t="s">
        <v>444</v>
      </c>
      <c r="HX658" s="24" t="s">
        <v>444</v>
      </c>
      <c r="HY658" t="s">
        <v>444</v>
      </c>
      <c r="HZ658" t="s">
        <v>444</v>
      </c>
      <c r="IA658" t="s">
        <v>2959</v>
      </c>
      <c r="IB658" t="s">
        <v>2736</v>
      </c>
      <c r="IC658" t="s">
        <v>3100</v>
      </c>
      <c r="ID658" s="33" t="b" cm="1">
        <f t="array" ref="ID658">_xlfn.IFNA(MATCH($A$2,_xlfn.NUMBERVALUE(Table_Query_from_MF_DSNP62[[#This Row],[CL_GLACCT_DR1]:[CL_GLACCT_CR4]]),0),0)&gt;=1</f>
        <v>1</v>
      </c>
      <c r="IE658" s="33" t="b">
        <f>OR(Table_Query_from_MF_DSNP62[[#This Row],[Pair1]:[Pair25]])</f>
        <v>1</v>
      </c>
      <c r="IF658" s="33">
        <f>_xlfn.IFNA(MATCH(TRUE,Table_Query_from_MF_DSNP62[[#This Row],[Pair1]:[Pair25]],0),"none")</f>
        <v>1</v>
      </c>
      <c r="IG658" s="33" t="b">
        <f>AND($A$2&gt;=_xlfn.NUMBERVALUE(Table_Query_from_MF_DSNP62[[#This Row],[CL_GL_ACCT_FR1]]),$A$2&lt;=_xlfn.NUMBERVALUE(Table_Query_from_MF_DSNP62[[#This Row],[CL_GL_ACCT_TO1]]))</f>
        <v>1</v>
      </c>
      <c r="IH658" s="33" t="b">
        <f>AND($A$2&gt;=_xlfn.NUMBERVALUE(Table_Query_from_MF_DSNP62[[#This Row],[CL_GL_ACCT_FR2]]),$A$2&lt;=_xlfn.NUMBERVALUE(Table_Query_from_MF_DSNP62[[#This Row],[CL_GL_ACCT_TO2]]))</f>
        <v>1</v>
      </c>
      <c r="II658" s="33" t="b">
        <f>AND($A$2&gt;=_xlfn.NUMBERVALUE(Table_Query_from_MF_DSNP62[[#This Row],[CL_GL_ACCT_FR3]]),$A$2&lt;=_xlfn.NUMBERVALUE(Table_Query_from_MF_DSNP62[[#This Row],[CL_GL_ACCT_TO3]]))</f>
        <v>1</v>
      </c>
      <c r="IJ658" s="33" t="b">
        <f>AND($A$2&gt;=_xlfn.NUMBERVALUE(Table_Query_from_MF_DSNP62[[#This Row],[CL_GL_ACCT_FR4]]),$A$2&lt;=_xlfn.NUMBERVALUE(Table_Query_from_MF_DSNP62[[#This Row],[CL_GL_ACCT_TO4]]))</f>
        <v>1</v>
      </c>
      <c r="IK658" s="33" t="b">
        <f>AND($A$2&gt;=_xlfn.NUMBERVALUE(Table_Query_from_MF_DSNP62[[#This Row],[CL_GL_ACCT_FR5]]),$A$2&lt;=_xlfn.NUMBERVALUE(Table_Query_from_MF_DSNP62[[#This Row],[CL_GL_ACCT_TO5]]))</f>
        <v>1</v>
      </c>
      <c r="IL658" s="33" t="b">
        <f>AND($A$2&gt;=_xlfn.NUMBERVALUE(Table_Query_from_MF_DSNP62[[#This Row],[CL_GL_ACCT_FR6]]),$A$2&lt;=_xlfn.NUMBERVALUE(Table_Query_from_MF_DSNP62[[#This Row],[CL_GL_ACCT_TO6]]))</f>
        <v>1</v>
      </c>
      <c r="IM658" s="33" t="b">
        <f>AND($A$2&gt;=_xlfn.NUMBERVALUE(Table_Query_from_MF_DSNP62[[#This Row],[CL_GL_ACCT_FR7]]),$A$2&lt;=_xlfn.NUMBERVALUE(Table_Query_from_MF_DSNP62[[#This Row],[CL_GL_ACCT_TO7]]))</f>
        <v>1</v>
      </c>
      <c r="IN658" s="33" t="b">
        <f>AND($A$2&gt;=_xlfn.NUMBERVALUE(Table_Query_from_MF_DSNP62[[#This Row],[CL_GL_ACCT_FR8]]),$A$2&lt;=_xlfn.NUMBERVALUE(Table_Query_from_MF_DSNP62[[#This Row],[CL_GL_ACCT_TO8]]))</f>
        <v>1</v>
      </c>
      <c r="IO658" s="33" t="b">
        <f>AND($A$2&gt;=_xlfn.NUMBERVALUE(Table_Query_from_MF_DSNP62[[#This Row],[CL_GL_ACCT_FR9]]),$A$2&lt;=_xlfn.NUMBERVALUE(Table_Query_from_MF_DSNP62[[#This Row],[CL_GL_ACCT_TO9]]))</f>
        <v>1</v>
      </c>
      <c r="IP658" s="33" t="b">
        <f>AND($A$2&gt;=_xlfn.NUMBERVALUE(Table_Query_from_MF_DSNP62[[#This Row],[CL_GL_ACCT_FR10]]),$A$2&lt;=_xlfn.NUMBERVALUE(Table_Query_from_MF_DSNP62[[#This Row],[CL_GL_ACCT_TO10]]))</f>
        <v>1</v>
      </c>
      <c r="IQ658" s="33" t="b">
        <f>AND($A$2&gt;=_xlfn.NUMBERVALUE(Table_Query_from_MF_DSNP62[[#This Row],[CL_GL_ACCT_FR11]]),$A$2&lt;=_xlfn.NUMBERVALUE(Table_Query_from_MF_DSNP62[[#This Row],[CL_GL_ACCT_TO11]]))</f>
        <v>1</v>
      </c>
      <c r="IR658" s="33" t="b">
        <f>AND($A$2&gt;=_xlfn.NUMBERVALUE(Table_Query_from_MF_DSNP62[[#This Row],[CL_GL_ACCT_FR12]]),$A$2&lt;=_xlfn.NUMBERVALUE(Table_Query_from_MF_DSNP62[[#This Row],[CL_GL_ACCT_TO12]]))</f>
        <v>1</v>
      </c>
      <c r="IS658" s="33" t="b">
        <f>AND($A$2&gt;=_xlfn.NUMBERVALUE(Table_Query_from_MF_DSNP62[[#This Row],[CL_GL_ACCT_FR13]]),$A$2&lt;=_xlfn.NUMBERVALUE(Table_Query_from_MF_DSNP62[[#This Row],[CL_GL_ACCT_TO13]]))</f>
        <v>1</v>
      </c>
      <c r="IT658" s="33" t="b">
        <f>AND($A$2&gt;=_xlfn.NUMBERVALUE(Table_Query_from_MF_DSNP62[[#This Row],[CL_GL_ACCT_FR14]]),$A$2&lt;=_xlfn.NUMBERVALUE(Table_Query_from_MF_DSNP62[[#This Row],[CL_GL_ACCT_TO14]]))</f>
        <v>1</v>
      </c>
      <c r="IU658" s="33" t="b">
        <f>AND($A$2&gt;=_xlfn.NUMBERVALUE(Table_Query_from_MF_DSNP62[[#This Row],[CL_GL_ACCT_FR15]]),$A$2&lt;=_xlfn.NUMBERVALUE(Table_Query_from_MF_DSNP62[[#This Row],[CL_GL_ACCT_TO15]]))</f>
        <v>1</v>
      </c>
      <c r="IV658" s="33" t="b">
        <f>AND($A$2&gt;=_xlfn.NUMBERVALUE(Table_Query_from_MF_DSNP62[[#This Row],[CL_GL_ACCT_FR16]]),$A$2&lt;=_xlfn.NUMBERVALUE(Table_Query_from_MF_DSNP62[[#This Row],[CL_GL_ACCT_TO16]]))</f>
        <v>1</v>
      </c>
      <c r="IW658" s="33" t="b">
        <f>AND($A$2&gt;=_xlfn.NUMBERVALUE(Table_Query_from_MF_DSNP62[[#This Row],[CL_GL_ACCT_FR17]]),$A$2&lt;=_xlfn.NUMBERVALUE(Table_Query_from_MF_DSNP62[[#This Row],[CL_GL_ACCT_TO17]]))</f>
        <v>1</v>
      </c>
      <c r="IX658" s="33" t="b">
        <f>AND($A$2&gt;=_xlfn.NUMBERVALUE(Table_Query_from_MF_DSNP62[[#This Row],[CL_GL_ACCT_FR18]]),$A$2&lt;=_xlfn.NUMBERVALUE(Table_Query_from_MF_DSNP62[[#This Row],[CL_GL_ACCT_TO18]]))</f>
        <v>1</v>
      </c>
      <c r="IY658" s="33" t="b">
        <f>AND($A$2&gt;=_xlfn.NUMBERVALUE(Table_Query_from_MF_DSNP62[[#This Row],[CL_GL_ACCT_FR19]]),$A$2&lt;=_xlfn.NUMBERVALUE(Table_Query_from_MF_DSNP62[[#This Row],[CL_GL_ACCT_TO19]]))</f>
        <v>1</v>
      </c>
      <c r="IZ658" s="33" t="b">
        <f>AND($A$2&gt;=_xlfn.NUMBERVALUE(Table_Query_from_MF_DSNP62[[#This Row],[CL_GL_ACCT_FR20]]),$A$2&lt;=_xlfn.NUMBERVALUE(Table_Query_from_MF_DSNP62[[#This Row],[CL_GL_ACCT_TO20]]))</f>
        <v>1</v>
      </c>
      <c r="JA658" s="33" t="b">
        <f>AND($A$2&gt;=_xlfn.NUMBERVALUE(Table_Query_from_MF_DSNP62[[#This Row],[CL_GL_ACCT_FR21]]),$A$2&lt;=_xlfn.NUMBERVALUE(Table_Query_from_MF_DSNP62[[#This Row],[CL_GL_ACCT_TO21]]))</f>
        <v>1</v>
      </c>
      <c r="JB658" s="33" t="b">
        <f>AND($A$2&gt;=_xlfn.NUMBERVALUE(Table_Query_from_MF_DSNP62[[#This Row],[CL_GL_ACCT_FR22]]),$A$2&lt;=_xlfn.NUMBERVALUE(Table_Query_from_MF_DSNP62[[#This Row],[CL_GL_ACCT_TO22]]))</f>
        <v>1</v>
      </c>
      <c r="JC658" s="33" t="b">
        <f>AND($A$2&gt;=_xlfn.NUMBERVALUE(Table_Query_from_MF_DSNP62[[#This Row],[CL_GL_ACCT_FR23]]),$A$2&lt;=_xlfn.NUMBERVALUE(Table_Query_from_MF_DSNP62[[#This Row],[CL_GL_ACCT_TO23]]))</f>
        <v>1</v>
      </c>
      <c r="JD658" s="33" t="b">
        <f>AND($A$2&gt;=_xlfn.NUMBERVALUE(Table_Query_from_MF_DSNP62[[#This Row],[CL_GL_ACCT_FR24]]),$A$2&lt;=_xlfn.NUMBERVALUE(Table_Query_from_MF_DSNP62[[#This Row],[CL_GL_ACCT_TO24]]))</f>
        <v>1</v>
      </c>
      <c r="JE658" s="33" t="b">
        <f>AND($A$2&gt;=_xlfn.NUMBERVALUE(Table_Query_from_MF_DSNP62[[#This Row],[CL_GL_ACCT_FR25]]),$A$2&lt;=_xlfn.NUMBERVALUE(Table_Query_from_MF_DSNP62[[#This Row],[CL_GL_ACCT_TO25]]))</f>
        <v>1</v>
      </c>
      <c r="JF658" s="33" t="b">
        <f>OR(Table_Query_from_MF_DSNP62[[#This Row],[PairA]:[PairO]])</f>
        <v>1</v>
      </c>
      <c r="JG658" s="33">
        <f>_xlfn.IFNA(MATCH(TRUE,Table_Query_from_MF_DSNP62[[#This Row],[PairA]:[PairO]],0),"none")</f>
        <v>1</v>
      </c>
      <c r="JH658" s="33" t="b">
        <f>AND($B$2&gt;=_xlfn.NUMBERVALUE(Table_Query_from_MF_DSNP62[[#This Row],[CL_CMP_OBJ_FR1]]),$B$2&lt;=_xlfn.NUMBERVALUE(Table_Query_from_MF_DSNP62[[#This Row],[CL_CMP_OBJ_TO1]]))</f>
        <v>1</v>
      </c>
      <c r="JI658" s="33" t="b">
        <f>AND($B$2&gt;=_xlfn.NUMBERVALUE(Table_Query_from_MF_DSNP62[[#This Row],[CL_CMP_OBJ_FR2]]),$B$2&lt;=_xlfn.NUMBERVALUE(Table_Query_from_MF_DSNP62[[#This Row],[CL_CMP_OBJ_TO2]]))</f>
        <v>1</v>
      </c>
      <c r="JJ658" s="33" t="b">
        <f>AND($B$2&gt;=_xlfn.NUMBERVALUE(Table_Query_from_MF_DSNP62[[#This Row],[CL_CMP_OBJ_FR3]]),$B$2&lt;=_xlfn.NUMBERVALUE(Table_Query_from_MF_DSNP62[[#This Row],[CL_CMP_OBJ_TO3]]))</f>
        <v>1</v>
      </c>
      <c r="JK658" s="33" t="b">
        <f>AND($B$2&gt;=_xlfn.NUMBERVALUE(Table_Query_from_MF_DSNP62[[#This Row],[CL_CMP_OBJ_FR4]]),$B$2&lt;=_xlfn.NUMBERVALUE(Table_Query_from_MF_DSNP62[[#This Row],[CL_CMP_OBJ_TO4]]))</f>
        <v>1</v>
      </c>
      <c r="JL658" s="33" t="b">
        <f>AND($B$2&gt;=_xlfn.NUMBERVALUE(Table_Query_from_MF_DSNP62[[#This Row],[CL_CMP_OBJ_FR5]]),$B$2&lt;=_xlfn.NUMBERVALUE(Table_Query_from_MF_DSNP62[[#This Row],[CL_CMP_OBJ_TO5]]))</f>
        <v>1</v>
      </c>
      <c r="JM658" s="33" t="b">
        <f>AND($B$2&gt;=_xlfn.NUMBERVALUE(Table_Query_from_MF_DSNP62[[#This Row],[CL_CMP_OBJ_FR6]]),$B$2&lt;=_xlfn.NUMBERVALUE(Table_Query_from_MF_DSNP62[[#This Row],[CL_CMP_OBJ_TO6]]))</f>
        <v>1</v>
      </c>
      <c r="JN658" s="33" t="b">
        <f>AND($B$2&gt;=_xlfn.NUMBERVALUE(Table_Query_from_MF_DSNP62[[#This Row],[CL_CMP_OBJ_FR7]]),$B$2&lt;=_xlfn.NUMBERVALUE(Table_Query_from_MF_DSNP62[[#This Row],[CL_CMP_OBJ_TO7]]))</f>
        <v>1</v>
      </c>
      <c r="JO658" s="33" t="b">
        <f>AND($B$2&gt;=_xlfn.NUMBERVALUE(Table_Query_from_MF_DSNP62[[#This Row],[CL_CMP_OBJ_FR8]]),$B$2&lt;=_xlfn.NUMBERVALUE(Table_Query_from_MF_DSNP62[[#This Row],[CL_CMP_OBJ_TO8]]))</f>
        <v>1</v>
      </c>
      <c r="JP658" s="33" t="b">
        <f>AND($B$2&gt;=_xlfn.NUMBERVALUE(Table_Query_from_MF_DSNP62[[#This Row],[CL_CMP_OBJ_FR9]]),$B$2&lt;=_xlfn.NUMBERVALUE(Table_Query_from_MF_DSNP62[[#This Row],[CL_CMP_OBJ_TO9]]))</f>
        <v>1</v>
      </c>
      <c r="JQ658" s="33" t="b">
        <f>AND($B$2&gt;=_xlfn.NUMBERVALUE(Table_Query_from_MF_DSNP62[[#This Row],[CL_CMP_OBJ_FR10]]),$B$2&lt;=_xlfn.NUMBERVALUE(Table_Query_from_MF_DSNP62[[#This Row],[CL_CMP_OBJ_TO10]]))</f>
        <v>1</v>
      </c>
      <c r="JR658" s="33" t="b">
        <f>AND($B$2&gt;=_xlfn.NUMBERVALUE(Table_Query_from_MF_DSNP62[[#This Row],[CL_CMP_OBJ_FR11]]),$B$2&lt;=_xlfn.NUMBERVALUE(Table_Query_from_MF_DSNP62[[#This Row],[CL_CMP_OBJ_TO11]]))</f>
        <v>1</v>
      </c>
      <c r="JS658" s="33" t="b">
        <f>AND($B$2&gt;=_xlfn.NUMBERVALUE(Table_Query_from_MF_DSNP62[[#This Row],[CL_CMP_OBJ_FR12]]),$B$2&lt;=_xlfn.NUMBERVALUE(Table_Query_from_MF_DSNP62[[#This Row],[CL_CMP_OBJ_TO12]]))</f>
        <v>1</v>
      </c>
      <c r="JT658" s="33" t="b">
        <f>AND($B$2&gt;=_xlfn.NUMBERVALUE(Table_Query_from_MF_DSNP62[[#This Row],[CL_CMP_OBJ_FR13]]),$B$2&lt;=_xlfn.NUMBERVALUE(Table_Query_from_MF_DSNP62[[#This Row],[CL_CMP_OBJ_TO13]]))</f>
        <v>1</v>
      </c>
      <c r="JU658" s="33" t="b">
        <f>AND($B$2&gt;=_xlfn.NUMBERVALUE(Table_Query_from_MF_DSNP62[[#This Row],[CL_CMP_OBJ_FR14]]),$B$2&lt;=_xlfn.NUMBERVALUE(Table_Query_from_MF_DSNP62[[#This Row],[CL_CMP_OBJ_TO14]]))</f>
        <v>1</v>
      </c>
      <c r="JV658" s="33" t="b">
        <f>AND($B$2&gt;=_xlfn.NUMBERVALUE(Table_Query_from_MF_DSNP62[[#This Row],[CL_CMP_OBJ_FR15]]),$B$2&lt;=_xlfn.NUMBERVALUE(Table_Query_from_MF_DSNP62[[#This Row],[CL_CMP_OBJ_TO15]]))</f>
        <v>1</v>
      </c>
    </row>
    <row r="659" spans="1:282" x14ac:dyDescent="0.25">
      <c r="A659" t="b">
        <f>OR(,Table_Query_from_MF_DSNP62[[#This Row],[Desired GL included as "hard-coded" GL?]],Table_Query_from_MF_DSNP62[[#This Row],[Desired GL included as "Open GL"?]])</f>
        <v>1</v>
      </c>
      <c r="B659" t="b">
        <f>Table_Query_from_MF_DSNP62[[#This Row],[Desired CObj included as "Open CObj"?]]</f>
        <v>1</v>
      </c>
      <c r="C659" t="s">
        <v>2445</v>
      </c>
      <c r="D659" t="s">
        <v>2206</v>
      </c>
      <c r="E659" t="s">
        <v>8</v>
      </c>
      <c r="F659" s="24" t="s">
        <v>13</v>
      </c>
      <c r="G659" t="s">
        <v>171</v>
      </c>
      <c r="H659" s="24" t="s">
        <v>444</v>
      </c>
      <c r="I659" t="s">
        <v>444</v>
      </c>
      <c r="J659" s="24" t="s">
        <v>444</v>
      </c>
      <c r="K659" t="s">
        <v>444</v>
      </c>
      <c r="L659" s="24" t="s">
        <v>444</v>
      </c>
      <c r="M659" t="s">
        <v>444</v>
      </c>
      <c r="N659" t="s">
        <v>444</v>
      </c>
      <c r="O659" t="s">
        <v>444</v>
      </c>
      <c r="P659" t="s">
        <v>444</v>
      </c>
      <c r="Q659" t="s">
        <v>447</v>
      </c>
      <c r="R659" t="s">
        <v>444</v>
      </c>
      <c r="S659" t="s">
        <v>442</v>
      </c>
      <c r="T659" t="s">
        <v>447</v>
      </c>
      <c r="U659" t="s">
        <v>444</v>
      </c>
      <c r="V659" t="s">
        <v>444</v>
      </c>
      <c r="W659" t="s">
        <v>442</v>
      </c>
      <c r="X659" t="s">
        <v>444</v>
      </c>
      <c r="Y659" t="s">
        <v>442</v>
      </c>
      <c r="Z659" t="s">
        <v>442</v>
      </c>
      <c r="AA659" t="s">
        <v>442</v>
      </c>
      <c r="AB659" t="s">
        <v>442</v>
      </c>
      <c r="AC659" t="s">
        <v>444</v>
      </c>
      <c r="AD659" t="s">
        <v>444</v>
      </c>
      <c r="AE659" t="s">
        <v>444</v>
      </c>
      <c r="AF659" t="s">
        <v>444</v>
      </c>
      <c r="AG659" t="s">
        <v>442</v>
      </c>
      <c r="AH659" t="s">
        <v>447</v>
      </c>
      <c r="AI659" t="s">
        <v>447</v>
      </c>
      <c r="AJ659" t="s">
        <v>442</v>
      </c>
      <c r="AK659" t="s">
        <v>442</v>
      </c>
      <c r="AL659" t="s">
        <v>444</v>
      </c>
      <c r="AM659" t="s">
        <v>444</v>
      </c>
      <c r="AN659" t="s">
        <v>444</v>
      </c>
      <c r="AO659" t="s">
        <v>444</v>
      </c>
      <c r="AP659" t="s">
        <v>442</v>
      </c>
      <c r="AQ659" t="s">
        <v>528</v>
      </c>
      <c r="AR659" t="s">
        <v>282</v>
      </c>
      <c r="AS659" t="s">
        <v>162</v>
      </c>
      <c r="AT659" t="s">
        <v>10</v>
      </c>
      <c r="AU659" t="s">
        <v>444</v>
      </c>
      <c r="AV659" t="s">
        <v>442</v>
      </c>
      <c r="AW659" t="s">
        <v>444</v>
      </c>
      <c r="AX659" t="s">
        <v>444</v>
      </c>
      <c r="AY659" t="s">
        <v>444</v>
      </c>
      <c r="AZ659" t="s">
        <v>7</v>
      </c>
      <c r="BA659" t="s">
        <v>478</v>
      </c>
      <c r="BB659" t="s">
        <v>444</v>
      </c>
      <c r="BC659" t="s">
        <v>444</v>
      </c>
      <c r="BD659" t="s">
        <v>1359</v>
      </c>
      <c r="BE659" t="s">
        <v>2446</v>
      </c>
      <c r="BF659" t="s">
        <v>1360</v>
      </c>
      <c r="BG659" t="s">
        <v>444</v>
      </c>
      <c r="BH659" t="s">
        <v>444</v>
      </c>
      <c r="BI659" t="s">
        <v>444</v>
      </c>
      <c r="BJ659" t="s">
        <v>444</v>
      </c>
      <c r="BK659" t="s">
        <v>444</v>
      </c>
      <c r="BL659" t="s">
        <v>444</v>
      </c>
      <c r="BM659" t="s">
        <v>444</v>
      </c>
      <c r="BN659" t="s">
        <v>444</v>
      </c>
      <c r="BO659" t="s">
        <v>444</v>
      </c>
      <c r="BP659" t="s">
        <v>444</v>
      </c>
      <c r="BQ659" t="s">
        <v>444</v>
      </c>
      <c r="BR659" t="s">
        <v>444</v>
      </c>
      <c r="BS659" t="s">
        <v>444</v>
      </c>
      <c r="BT659" t="s">
        <v>444</v>
      </c>
      <c r="BU659" t="s">
        <v>444</v>
      </c>
      <c r="BV659" t="s">
        <v>444</v>
      </c>
      <c r="BW659" t="s">
        <v>444</v>
      </c>
      <c r="BX659" t="s">
        <v>444</v>
      </c>
      <c r="BY659" t="s">
        <v>444</v>
      </c>
      <c r="BZ659" t="s">
        <v>444</v>
      </c>
      <c r="CA659" t="s">
        <v>444</v>
      </c>
      <c r="CB659" t="s">
        <v>444</v>
      </c>
      <c r="CC659" t="s">
        <v>740</v>
      </c>
      <c r="CD659" t="s">
        <v>1487</v>
      </c>
      <c r="CE659" t="s">
        <v>444</v>
      </c>
      <c r="CF659" t="s">
        <v>444</v>
      </c>
      <c r="CG659" t="s">
        <v>444</v>
      </c>
      <c r="CH659" t="s">
        <v>444</v>
      </c>
      <c r="CI659" t="s">
        <v>444</v>
      </c>
      <c r="CJ659" t="s">
        <v>444</v>
      </c>
      <c r="CK659" t="s">
        <v>444</v>
      </c>
      <c r="CL659" t="s">
        <v>444</v>
      </c>
      <c r="CM659" t="s">
        <v>444</v>
      </c>
      <c r="CN659" t="s">
        <v>444</v>
      </c>
      <c r="CO659" t="s">
        <v>444</v>
      </c>
      <c r="CP659" t="s">
        <v>444</v>
      </c>
      <c r="CQ659" t="s">
        <v>444</v>
      </c>
      <c r="CR659" t="s">
        <v>444</v>
      </c>
      <c r="CS659" t="s">
        <v>444</v>
      </c>
      <c r="CT659" t="s">
        <v>444</v>
      </c>
      <c r="CU659" t="s">
        <v>444</v>
      </c>
      <c r="CV659" t="s">
        <v>2913</v>
      </c>
      <c r="CW659" t="s">
        <v>2736</v>
      </c>
      <c r="CX659" t="s">
        <v>2737</v>
      </c>
      <c r="CY659" t="s">
        <v>2205</v>
      </c>
      <c r="CZ659" t="s">
        <v>444</v>
      </c>
      <c r="DA659" t="s">
        <v>444</v>
      </c>
      <c r="DB659" t="s">
        <v>444</v>
      </c>
      <c r="DC659" t="s">
        <v>444</v>
      </c>
      <c r="DD659" t="s">
        <v>444</v>
      </c>
      <c r="DE659" t="s">
        <v>444</v>
      </c>
      <c r="DF659" t="s">
        <v>444</v>
      </c>
      <c r="DG659" t="s">
        <v>444</v>
      </c>
      <c r="DH659" t="s">
        <v>444</v>
      </c>
      <c r="DI659" t="s">
        <v>1520</v>
      </c>
      <c r="DJ659" t="s">
        <v>444</v>
      </c>
      <c r="DK659" t="s">
        <v>444</v>
      </c>
      <c r="DL659" t="s">
        <v>444</v>
      </c>
      <c r="DM659" t="s">
        <v>444</v>
      </c>
      <c r="DN659" t="s">
        <v>444</v>
      </c>
      <c r="DO659" t="s">
        <v>444</v>
      </c>
      <c r="DP659" t="s">
        <v>444</v>
      </c>
      <c r="DQ659" t="s">
        <v>444</v>
      </c>
      <c r="DR659" t="s">
        <v>444</v>
      </c>
      <c r="DS659" t="s">
        <v>444</v>
      </c>
      <c r="DT659" s="24" t="s">
        <v>444</v>
      </c>
      <c r="DU659" s="24" t="s">
        <v>444</v>
      </c>
      <c r="DV659" t="s">
        <v>444</v>
      </c>
      <c r="DW659" t="s">
        <v>444</v>
      </c>
      <c r="DX659" s="24" t="s">
        <v>444</v>
      </c>
      <c r="DY659" s="24" t="s">
        <v>444</v>
      </c>
      <c r="DZ659" t="s">
        <v>444</v>
      </c>
      <c r="EA659" t="s">
        <v>444</v>
      </c>
      <c r="EB659" s="24" t="s">
        <v>444</v>
      </c>
      <c r="EC659" s="24" t="s">
        <v>444</v>
      </c>
      <c r="ED659" t="s">
        <v>444</v>
      </c>
      <c r="EE659" t="s">
        <v>444</v>
      </c>
      <c r="EF659" s="24" t="s">
        <v>444</v>
      </c>
      <c r="EG659" s="24" t="s">
        <v>444</v>
      </c>
      <c r="EH659" t="s">
        <v>444</v>
      </c>
      <c r="EI659" t="s">
        <v>444</v>
      </c>
      <c r="EJ659" s="24" t="s">
        <v>444</v>
      </c>
      <c r="EK659" s="24" t="s">
        <v>444</v>
      </c>
      <c r="EL659" t="s">
        <v>444</v>
      </c>
      <c r="EM659" t="s">
        <v>444</v>
      </c>
      <c r="EN659" s="24" t="s">
        <v>444</v>
      </c>
      <c r="EO659" s="24" t="s">
        <v>444</v>
      </c>
      <c r="EP659" t="s">
        <v>444</v>
      </c>
      <c r="EQ659" t="s">
        <v>444</v>
      </c>
      <c r="ER659" s="24" t="s">
        <v>444</v>
      </c>
      <c r="ES659" s="24" t="s">
        <v>444</v>
      </c>
      <c r="ET659" t="s">
        <v>444</v>
      </c>
      <c r="EU659" t="s">
        <v>444</v>
      </c>
      <c r="EV659" s="24" t="s">
        <v>444</v>
      </c>
      <c r="EW659" s="24" t="s">
        <v>444</v>
      </c>
      <c r="EX659" t="s">
        <v>444</v>
      </c>
      <c r="EY659" t="s">
        <v>444</v>
      </c>
      <c r="EZ659" s="24" t="s">
        <v>444</v>
      </c>
      <c r="FA659" s="24" t="s">
        <v>444</v>
      </c>
      <c r="FB659" t="s">
        <v>444</v>
      </c>
      <c r="FC659" t="s">
        <v>444</v>
      </c>
      <c r="FD659" s="24" t="s">
        <v>444</v>
      </c>
      <c r="FE659" s="24" t="s">
        <v>444</v>
      </c>
      <c r="FF659" t="s">
        <v>444</v>
      </c>
      <c r="FG659" t="s">
        <v>444</v>
      </c>
      <c r="FH659" s="24" t="s">
        <v>444</v>
      </c>
      <c r="FI659" s="24" t="s">
        <v>444</v>
      </c>
      <c r="FJ659" t="s">
        <v>444</v>
      </c>
      <c r="FK659" t="s">
        <v>444</v>
      </c>
      <c r="FL659" s="24" t="s">
        <v>444</v>
      </c>
      <c r="FM659" s="24" t="s">
        <v>444</v>
      </c>
      <c r="FN659" t="s">
        <v>444</v>
      </c>
      <c r="FO659" t="s">
        <v>444</v>
      </c>
      <c r="FP659" s="24" t="s">
        <v>444</v>
      </c>
      <c r="FQ659" s="24" t="s">
        <v>444</v>
      </c>
      <c r="FR659" t="s">
        <v>444</v>
      </c>
      <c r="FS659" t="s">
        <v>444</v>
      </c>
      <c r="FT659" s="24" t="s">
        <v>444</v>
      </c>
      <c r="FU659" s="24" t="s">
        <v>444</v>
      </c>
      <c r="FV659" t="s">
        <v>444</v>
      </c>
      <c r="FW659" t="s">
        <v>444</v>
      </c>
      <c r="FX659" s="24" t="s">
        <v>444</v>
      </c>
      <c r="FY659" s="24" t="s">
        <v>444</v>
      </c>
      <c r="FZ659" t="s">
        <v>444</v>
      </c>
      <c r="GA659" t="s">
        <v>444</v>
      </c>
      <c r="GB659" s="24" t="s">
        <v>444</v>
      </c>
      <c r="GC659" s="24" t="s">
        <v>444</v>
      </c>
      <c r="GD659" t="s">
        <v>444</v>
      </c>
      <c r="GE659" t="s">
        <v>444</v>
      </c>
      <c r="GF659" s="24" t="s">
        <v>444</v>
      </c>
      <c r="GG659" s="24" t="s">
        <v>444</v>
      </c>
      <c r="GH659" t="s">
        <v>444</v>
      </c>
      <c r="GI659" s="24" t="s">
        <v>444</v>
      </c>
      <c r="GJ659" s="24" t="s">
        <v>444</v>
      </c>
      <c r="GK659" t="s">
        <v>444</v>
      </c>
      <c r="GL659" t="s">
        <v>444</v>
      </c>
      <c r="GM659" s="24" t="s">
        <v>444</v>
      </c>
      <c r="GN659" s="24" t="s">
        <v>444</v>
      </c>
      <c r="GO659" t="s">
        <v>444</v>
      </c>
      <c r="GP659" t="s">
        <v>444</v>
      </c>
      <c r="GQ659" s="24" t="s">
        <v>444</v>
      </c>
      <c r="GR659" s="24" t="s">
        <v>444</v>
      </c>
      <c r="GS659" t="s">
        <v>444</v>
      </c>
      <c r="GT659" t="s">
        <v>444</v>
      </c>
      <c r="GU659" s="24" t="s">
        <v>444</v>
      </c>
      <c r="GV659" s="24" t="s">
        <v>444</v>
      </c>
      <c r="GW659" t="s">
        <v>444</v>
      </c>
      <c r="GX659" t="s">
        <v>444</v>
      </c>
      <c r="GY659" s="24" t="s">
        <v>444</v>
      </c>
      <c r="GZ659" s="24" t="s">
        <v>444</v>
      </c>
      <c r="HA659" t="s">
        <v>444</v>
      </c>
      <c r="HB659" t="s">
        <v>444</v>
      </c>
      <c r="HC659" s="24" t="s">
        <v>444</v>
      </c>
      <c r="HD659" s="24" t="s">
        <v>444</v>
      </c>
      <c r="HE659" t="s">
        <v>444</v>
      </c>
      <c r="HF659" t="s">
        <v>444</v>
      </c>
      <c r="HG659" s="24" t="s">
        <v>444</v>
      </c>
      <c r="HH659" s="24" t="s">
        <v>444</v>
      </c>
      <c r="HI659" t="s">
        <v>444</v>
      </c>
      <c r="HJ659" t="s">
        <v>444</v>
      </c>
      <c r="HK659" s="24" t="s">
        <v>444</v>
      </c>
      <c r="HL659" s="24" t="s">
        <v>444</v>
      </c>
      <c r="HM659" t="s">
        <v>444</v>
      </c>
      <c r="HN659" t="s">
        <v>444</v>
      </c>
      <c r="HO659" s="24" t="s">
        <v>444</v>
      </c>
      <c r="HP659" s="24" t="s">
        <v>444</v>
      </c>
      <c r="HQ659" t="s">
        <v>444</v>
      </c>
      <c r="HR659" t="s">
        <v>444</v>
      </c>
      <c r="HS659" s="24" t="s">
        <v>444</v>
      </c>
      <c r="HT659" s="24" t="s">
        <v>444</v>
      </c>
      <c r="HU659" t="s">
        <v>444</v>
      </c>
      <c r="HV659" t="s">
        <v>444</v>
      </c>
      <c r="HW659" s="24" t="s">
        <v>444</v>
      </c>
      <c r="HX659" s="24" t="s">
        <v>444</v>
      </c>
      <c r="HY659" t="s">
        <v>444</v>
      </c>
      <c r="HZ659" t="s">
        <v>444</v>
      </c>
      <c r="IA659" t="s">
        <v>2913</v>
      </c>
      <c r="IB659" t="s">
        <v>2736</v>
      </c>
      <c r="IC659" t="s">
        <v>3564</v>
      </c>
      <c r="ID659" s="33" t="b" cm="1">
        <f t="array" ref="ID659">_xlfn.IFNA(MATCH($A$2,_xlfn.NUMBERVALUE(Table_Query_from_MF_DSNP62[[#This Row],[CL_GLACCT_DR1]:[CL_GLACCT_CR4]]),0),0)&gt;=1</f>
        <v>1</v>
      </c>
      <c r="IE659" s="33" t="b">
        <f>OR(Table_Query_from_MF_DSNP62[[#This Row],[Pair1]:[Pair25]])</f>
        <v>1</v>
      </c>
      <c r="IF659" s="33">
        <f>_xlfn.IFNA(MATCH(TRUE,Table_Query_from_MF_DSNP62[[#This Row],[Pair1]:[Pair25]],0),"none")</f>
        <v>1</v>
      </c>
      <c r="IG659" s="33" t="b">
        <f>AND($A$2&gt;=_xlfn.NUMBERVALUE(Table_Query_from_MF_DSNP62[[#This Row],[CL_GL_ACCT_FR1]]),$A$2&lt;=_xlfn.NUMBERVALUE(Table_Query_from_MF_DSNP62[[#This Row],[CL_GL_ACCT_TO1]]))</f>
        <v>1</v>
      </c>
      <c r="IH659" s="33" t="b">
        <f>AND($A$2&gt;=_xlfn.NUMBERVALUE(Table_Query_from_MF_DSNP62[[#This Row],[CL_GL_ACCT_FR2]]),$A$2&lt;=_xlfn.NUMBERVALUE(Table_Query_from_MF_DSNP62[[#This Row],[CL_GL_ACCT_TO2]]))</f>
        <v>1</v>
      </c>
      <c r="II659" s="33" t="b">
        <f>AND($A$2&gt;=_xlfn.NUMBERVALUE(Table_Query_from_MF_DSNP62[[#This Row],[CL_GL_ACCT_FR3]]),$A$2&lt;=_xlfn.NUMBERVALUE(Table_Query_from_MF_DSNP62[[#This Row],[CL_GL_ACCT_TO3]]))</f>
        <v>1</v>
      </c>
      <c r="IJ659" s="33" t="b">
        <f>AND($A$2&gt;=_xlfn.NUMBERVALUE(Table_Query_from_MF_DSNP62[[#This Row],[CL_GL_ACCT_FR4]]),$A$2&lt;=_xlfn.NUMBERVALUE(Table_Query_from_MF_DSNP62[[#This Row],[CL_GL_ACCT_TO4]]))</f>
        <v>1</v>
      </c>
      <c r="IK659" s="33" t="b">
        <f>AND($A$2&gt;=_xlfn.NUMBERVALUE(Table_Query_from_MF_DSNP62[[#This Row],[CL_GL_ACCT_FR5]]),$A$2&lt;=_xlfn.NUMBERVALUE(Table_Query_from_MF_DSNP62[[#This Row],[CL_GL_ACCT_TO5]]))</f>
        <v>1</v>
      </c>
      <c r="IL659" s="33" t="b">
        <f>AND($A$2&gt;=_xlfn.NUMBERVALUE(Table_Query_from_MF_DSNP62[[#This Row],[CL_GL_ACCT_FR6]]),$A$2&lt;=_xlfn.NUMBERVALUE(Table_Query_from_MF_DSNP62[[#This Row],[CL_GL_ACCT_TO6]]))</f>
        <v>1</v>
      </c>
      <c r="IM659" s="33" t="b">
        <f>AND($A$2&gt;=_xlfn.NUMBERVALUE(Table_Query_from_MF_DSNP62[[#This Row],[CL_GL_ACCT_FR7]]),$A$2&lt;=_xlfn.NUMBERVALUE(Table_Query_from_MF_DSNP62[[#This Row],[CL_GL_ACCT_TO7]]))</f>
        <v>1</v>
      </c>
      <c r="IN659" s="33" t="b">
        <f>AND($A$2&gt;=_xlfn.NUMBERVALUE(Table_Query_from_MF_DSNP62[[#This Row],[CL_GL_ACCT_FR8]]),$A$2&lt;=_xlfn.NUMBERVALUE(Table_Query_from_MF_DSNP62[[#This Row],[CL_GL_ACCT_TO8]]))</f>
        <v>1</v>
      </c>
      <c r="IO659" s="33" t="b">
        <f>AND($A$2&gt;=_xlfn.NUMBERVALUE(Table_Query_from_MF_DSNP62[[#This Row],[CL_GL_ACCT_FR9]]),$A$2&lt;=_xlfn.NUMBERVALUE(Table_Query_from_MF_DSNP62[[#This Row],[CL_GL_ACCT_TO9]]))</f>
        <v>1</v>
      </c>
      <c r="IP659" s="33" t="b">
        <f>AND($A$2&gt;=_xlfn.NUMBERVALUE(Table_Query_from_MF_DSNP62[[#This Row],[CL_GL_ACCT_FR10]]),$A$2&lt;=_xlfn.NUMBERVALUE(Table_Query_from_MF_DSNP62[[#This Row],[CL_GL_ACCT_TO10]]))</f>
        <v>1</v>
      </c>
      <c r="IQ659" s="33" t="b">
        <f>AND($A$2&gt;=_xlfn.NUMBERVALUE(Table_Query_from_MF_DSNP62[[#This Row],[CL_GL_ACCT_FR11]]),$A$2&lt;=_xlfn.NUMBERVALUE(Table_Query_from_MF_DSNP62[[#This Row],[CL_GL_ACCT_TO11]]))</f>
        <v>1</v>
      </c>
      <c r="IR659" s="33" t="b">
        <f>AND($A$2&gt;=_xlfn.NUMBERVALUE(Table_Query_from_MF_DSNP62[[#This Row],[CL_GL_ACCT_FR12]]),$A$2&lt;=_xlfn.NUMBERVALUE(Table_Query_from_MF_DSNP62[[#This Row],[CL_GL_ACCT_TO12]]))</f>
        <v>1</v>
      </c>
      <c r="IS659" s="33" t="b">
        <f>AND($A$2&gt;=_xlfn.NUMBERVALUE(Table_Query_from_MF_DSNP62[[#This Row],[CL_GL_ACCT_FR13]]),$A$2&lt;=_xlfn.NUMBERVALUE(Table_Query_from_MF_DSNP62[[#This Row],[CL_GL_ACCT_TO13]]))</f>
        <v>1</v>
      </c>
      <c r="IT659" s="33" t="b">
        <f>AND($A$2&gt;=_xlfn.NUMBERVALUE(Table_Query_from_MF_DSNP62[[#This Row],[CL_GL_ACCT_FR14]]),$A$2&lt;=_xlfn.NUMBERVALUE(Table_Query_from_MF_DSNP62[[#This Row],[CL_GL_ACCT_TO14]]))</f>
        <v>1</v>
      </c>
      <c r="IU659" s="33" t="b">
        <f>AND($A$2&gt;=_xlfn.NUMBERVALUE(Table_Query_from_MF_DSNP62[[#This Row],[CL_GL_ACCT_FR15]]),$A$2&lt;=_xlfn.NUMBERVALUE(Table_Query_from_MF_DSNP62[[#This Row],[CL_GL_ACCT_TO15]]))</f>
        <v>1</v>
      </c>
      <c r="IV659" s="33" t="b">
        <f>AND($A$2&gt;=_xlfn.NUMBERVALUE(Table_Query_from_MF_DSNP62[[#This Row],[CL_GL_ACCT_FR16]]),$A$2&lt;=_xlfn.NUMBERVALUE(Table_Query_from_MF_DSNP62[[#This Row],[CL_GL_ACCT_TO16]]))</f>
        <v>1</v>
      </c>
      <c r="IW659" s="33" t="b">
        <f>AND($A$2&gt;=_xlfn.NUMBERVALUE(Table_Query_from_MF_DSNP62[[#This Row],[CL_GL_ACCT_FR17]]),$A$2&lt;=_xlfn.NUMBERVALUE(Table_Query_from_MF_DSNP62[[#This Row],[CL_GL_ACCT_TO17]]))</f>
        <v>1</v>
      </c>
      <c r="IX659" s="33" t="b">
        <f>AND($A$2&gt;=_xlfn.NUMBERVALUE(Table_Query_from_MF_DSNP62[[#This Row],[CL_GL_ACCT_FR18]]),$A$2&lt;=_xlfn.NUMBERVALUE(Table_Query_from_MF_DSNP62[[#This Row],[CL_GL_ACCT_TO18]]))</f>
        <v>1</v>
      </c>
      <c r="IY659" s="33" t="b">
        <f>AND($A$2&gt;=_xlfn.NUMBERVALUE(Table_Query_from_MF_DSNP62[[#This Row],[CL_GL_ACCT_FR19]]),$A$2&lt;=_xlfn.NUMBERVALUE(Table_Query_from_MF_DSNP62[[#This Row],[CL_GL_ACCT_TO19]]))</f>
        <v>1</v>
      </c>
      <c r="IZ659" s="33" t="b">
        <f>AND($A$2&gt;=_xlfn.NUMBERVALUE(Table_Query_from_MF_DSNP62[[#This Row],[CL_GL_ACCT_FR20]]),$A$2&lt;=_xlfn.NUMBERVALUE(Table_Query_from_MF_DSNP62[[#This Row],[CL_GL_ACCT_TO20]]))</f>
        <v>1</v>
      </c>
      <c r="JA659" s="33" t="b">
        <f>AND($A$2&gt;=_xlfn.NUMBERVALUE(Table_Query_from_MF_DSNP62[[#This Row],[CL_GL_ACCT_FR21]]),$A$2&lt;=_xlfn.NUMBERVALUE(Table_Query_from_MF_DSNP62[[#This Row],[CL_GL_ACCT_TO21]]))</f>
        <v>1</v>
      </c>
      <c r="JB659" s="33" t="b">
        <f>AND($A$2&gt;=_xlfn.NUMBERVALUE(Table_Query_from_MF_DSNP62[[#This Row],[CL_GL_ACCT_FR22]]),$A$2&lt;=_xlfn.NUMBERVALUE(Table_Query_from_MF_DSNP62[[#This Row],[CL_GL_ACCT_TO22]]))</f>
        <v>1</v>
      </c>
      <c r="JC659" s="33" t="b">
        <f>AND($A$2&gt;=_xlfn.NUMBERVALUE(Table_Query_from_MF_DSNP62[[#This Row],[CL_GL_ACCT_FR23]]),$A$2&lt;=_xlfn.NUMBERVALUE(Table_Query_from_MF_DSNP62[[#This Row],[CL_GL_ACCT_TO23]]))</f>
        <v>1</v>
      </c>
      <c r="JD659" s="33" t="b">
        <f>AND($A$2&gt;=_xlfn.NUMBERVALUE(Table_Query_from_MF_DSNP62[[#This Row],[CL_GL_ACCT_FR24]]),$A$2&lt;=_xlfn.NUMBERVALUE(Table_Query_from_MF_DSNP62[[#This Row],[CL_GL_ACCT_TO24]]))</f>
        <v>1</v>
      </c>
      <c r="JE659" s="33" t="b">
        <f>AND($A$2&gt;=_xlfn.NUMBERVALUE(Table_Query_from_MF_DSNP62[[#This Row],[CL_GL_ACCT_FR25]]),$A$2&lt;=_xlfn.NUMBERVALUE(Table_Query_from_MF_DSNP62[[#This Row],[CL_GL_ACCT_TO25]]))</f>
        <v>1</v>
      </c>
      <c r="JF659" s="33" t="b">
        <f>OR(Table_Query_from_MF_DSNP62[[#This Row],[PairA]:[PairO]])</f>
        <v>1</v>
      </c>
      <c r="JG659" s="33">
        <f>_xlfn.IFNA(MATCH(TRUE,Table_Query_from_MF_DSNP62[[#This Row],[PairA]:[PairO]],0),"none")</f>
        <v>1</v>
      </c>
      <c r="JH659" s="33" t="b">
        <f>AND($B$2&gt;=_xlfn.NUMBERVALUE(Table_Query_from_MF_DSNP62[[#This Row],[CL_CMP_OBJ_FR1]]),$B$2&lt;=_xlfn.NUMBERVALUE(Table_Query_from_MF_DSNP62[[#This Row],[CL_CMP_OBJ_TO1]]))</f>
        <v>1</v>
      </c>
      <c r="JI659" s="33" t="b">
        <f>AND($B$2&gt;=_xlfn.NUMBERVALUE(Table_Query_from_MF_DSNP62[[#This Row],[CL_CMP_OBJ_FR2]]),$B$2&lt;=_xlfn.NUMBERVALUE(Table_Query_from_MF_DSNP62[[#This Row],[CL_CMP_OBJ_TO2]]))</f>
        <v>1</v>
      </c>
      <c r="JJ659" s="33" t="b">
        <f>AND($B$2&gt;=_xlfn.NUMBERVALUE(Table_Query_from_MF_DSNP62[[#This Row],[CL_CMP_OBJ_FR3]]),$B$2&lt;=_xlfn.NUMBERVALUE(Table_Query_from_MF_DSNP62[[#This Row],[CL_CMP_OBJ_TO3]]))</f>
        <v>1</v>
      </c>
      <c r="JK659" s="33" t="b">
        <f>AND($B$2&gt;=_xlfn.NUMBERVALUE(Table_Query_from_MF_DSNP62[[#This Row],[CL_CMP_OBJ_FR4]]),$B$2&lt;=_xlfn.NUMBERVALUE(Table_Query_from_MF_DSNP62[[#This Row],[CL_CMP_OBJ_TO4]]))</f>
        <v>1</v>
      </c>
      <c r="JL659" s="33" t="b">
        <f>AND($B$2&gt;=_xlfn.NUMBERVALUE(Table_Query_from_MF_DSNP62[[#This Row],[CL_CMP_OBJ_FR5]]),$B$2&lt;=_xlfn.NUMBERVALUE(Table_Query_from_MF_DSNP62[[#This Row],[CL_CMP_OBJ_TO5]]))</f>
        <v>1</v>
      </c>
      <c r="JM659" s="33" t="b">
        <f>AND($B$2&gt;=_xlfn.NUMBERVALUE(Table_Query_from_MF_DSNP62[[#This Row],[CL_CMP_OBJ_FR6]]),$B$2&lt;=_xlfn.NUMBERVALUE(Table_Query_from_MF_DSNP62[[#This Row],[CL_CMP_OBJ_TO6]]))</f>
        <v>1</v>
      </c>
      <c r="JN659" s="33" t="b">
        <f>AND($B$2&gt;=_xlfn.NUMBERVALUE(Table_Query_from_MF_DSNP62[[#This Row],[CL_CMP_OBJ_FR7]]),$B$2&lt;=_xlfn.NUMBERVALUE(Table_Query_from_MF_DSNP62[[#This Row],[CL_CMP_OBJ_TO7]]))</f>
        <v>1</v>
      </c>
      <c r="JO659" s="33" t="b">
        <f>AND($B$2&gt;=_xlfn.NUMBERVALUE(Table_Query_from_MF_DSNP62[[#This Row],[CL_CMP_OBJ_FR8]]),$B$2&lt;=_xlfn.NUMBERVALUE(Table_Query_from_MF_DSNP62[[#This Row],[CL_CMP_OBJ_TO8]]))</f>
        <v>1</v>
      </c>
      <c r="JP659" s="33" t="b">
        <f>AND($B$2&gt;=_xlfn.NUMBERVALUE(Table_Query_from_MF_DSNP62[[#This Row],[CL_CMP_OBJ_FR9]]),$B$2&lt;=_xlfn.NUMBERVALUE(Table_Query_from_MF_DSNP62[[#This Row],[CL_CMP_OBJ_TO9]]))</f>
        <v>1</v>
      </c>
      <c r="JQ659" s="33" t="b">
        <f>AND($B$2&gt;=_xlfn.NUMBERVALUE(Table_Query_from_MF_DSNP62[[#This Row],[CL_CMP_OBJ_FR10]]),$B$2&lt;=_xlfn.NUMBERVALUE(Table_Query_from_MF_DSNP62[[#This Row],[CL_CMP_OBJ_TO10]]))</f>
        <v>1</v>
      </c>
      <c r="JR659" s="33" t="b">
        <f>AND($B$2&gt;=_xlfn.NUMBERVALUE(Table_Query_from_MF_DSNP62[[#This Row],[CL_CMP_OBJ_FR11]]),$B$2&lt;=_xlfn.NUMBERVALUE(Table_Query_from_MF_DSNP62[[#This Row],[CL_CMP_OBJ_TO11]]))</f>
        <v>1</v>
      </c>
      <c r="JS659" s="33" t="b">
        <f>AND($B$2&gt;=_xlfn.NUMBERVALUE(Table_Query_from_MF_DSNP62[[#This Row],[CL_CMP_OBJ_FR12]]),$B$2&lt;=_xlfn.NUMBERVALUE(Table_Query_from_MF_DSNP62[[#This Row],[CL_CMP_OBJ_TO12]]))</f>
        <v>1</v>
      </c>
      <c r="JT659" s="33" t="b">
        <f>AND($B$2&gt;=_xlfn.NUMBERVALUE(Table_Query_from_MF_DSNP62[[#This Row],[CL_CMP_OBJ_FR13]]),$B$2&lt;=_xlfn.NUMBERVALUE(Table_Query_from_MF_DSNP62[[#This Row],[CL_CMP_OBJ_TO13]]))</f>
        <v>1</v>
      </c>
      <c r="JU659" s="33" t="b">
        <f>AND($B$2&gt;=_xlfn.NUMBERVALUE(Table_Query_from_MF_DSNP62[[#This Row],[CL_CMP_OBJ_FR14]]),$B$2&lt;=_xlfn.NUMBERVALUE(Table_Query_from_MF_DSNP62[[#This Row],[CL_CMP_OBJ_TO14]]))</f>
        <v>1</v>
      </c>
      <c r="JV659" s="33" t="b">
        <f>AND($B$2&gt;=_xlfn.NUMBERVALUE(Table_Query_from_MF_DSNP62[[#This Row],[CL_CMP_OBJ_FR15]]),$B$2&lt;=_xlfn.NUMBERVALUE(Table_Query_from_MF_DSNP62[[#This Row],[CL_CMP_OBJ_TO15]]))</f>
        <v>1</v>
      </c>
    </row>
    <row r="660" spans="1:282" x14ac:dyDescent="0.25">
      <c r="A660" t="b">
        <f>OR(,Table_Query_from_MF_DSNP62[[#This Row],[Desired GL included as "hard-coded" GL?]],Table_Query_from_MF_DSNP62[[#This Row],[Desired GL included as "Open GL"?]])</f>
        <v>1</v>
      </c>
      <c r="B660" t="b">
        <f>Table_Query_from_MF_DSNP62[[#This Row],[Desired CObj included as "Open CObj"?]]</f>
        <v>1</v>
      </c>
      <c r="C660" t="s">
        <v>2446</v>
      </c>
      <c r="D660" t="s">
        <v>2447</v>
      </c>
      <c r="E660" t="s">
        <v>8</v>
      </c>
      <c r="F660" s="24" t="s">
        <v>45</v>
      </c>
      <c r="G660" t="s">
        <v>17</v>
      </c>
      <c r="H660" s="24" t="s">
        <v>444</v>
      </c>
      <c r="I660" t="s">
        <v>444</v>
      </c>
      <c r="J660" s="24" t="s">
        <v>444</v>
      </c>
      <c r="K660" t="s">
        <v>444</v>
      </c>
      <c r="L660" s="24" t="s">
        <v>444</v>
      </c>
      <c r="M660" t="s">
        <v>444</v>
      </c>
      <c r="N660" t="s">
        <v>444</v>
      </c>
      <c r="O660" t="s">
        <v>444</v>
      </c>
      <c r="P660" t="s">
        <v>444</v>
      </c>
      <c r="Q660" t="s">
        <v>447</v>
      </c>
      <c r="R660" t="s">
        <v>444</v>
      </c>
      <c r="S660" t="s">
        <v>442</v>
      </c>
      <c r="T660" t="s">
        <v>447</v>
      </c>
      <c r="U660" t="s">
        <v>444</v>
      </c>
      <c r="V660" t="s">
        <v>444</v>
      </c>
      <c r="W660" t="s">
        <v>442</v>
      </c>
      <c r="X660" t="s">
        <v>444</v>
      </c>
      <c r="Y660" t="s">
        <v>442</v>
      </c>
      <c r="Z660" t="s">
        <v>442</v>
      </c>
      <c r="AA660" t="s">
        <v>442</v>
      </c>
      <c r="AB660" t="s">
        <v>442</v>
      </c>
      <c r="AC660" t="s">
        <v>444</v>
      </c>
      <c r="AD660" t="s">
        <v>444</v>
      </c>
      <c r="AE660" t="s">
        <v>444</v>
      </c>
      <c r="AF660" t="s">
        <v>444</v>
      </c>
      <c r="AG660" t="s">
        <v>442</v>
      </c>
      <c r="AH660" t="s">
        <v>444</v>
      </c>
      <c r="AI660" t="s">
        <v>447</v>
      </c>
      <c r="AJ660" t="s">
        <v>442</v>
      </c>
      <c r="AK660" t="s">
        <v>15</v>
      </c>
      <c r="AL660" t="s">
        <v>442</v>
      </c>
      <c r="AM660" t="s">
        <v>442</v>
      </c>
      <c r="AN660" t="s">
        <v>442</v>
      </c>
      <c r="AO660" t="s">
        <v>444</v>
      </c>
      <c r="AP660" t="s">
        <v>442</v>
      </c>
      <c r="AQ660" t="s">
        <v>528</v>
      </c>
      <c r="AR660" t="s">
        <v>1451</v>
      </c>
      <c r="AS660" t="s">
        <v>162</v>
      </c>
      <c r="AT660" t="s">
        <v>10</v>
      </c>
      <c r="AU660" t="s">
        <v>444</v>
      </c>
      <c r="AV660" t="s">
        <v>442</v>
      </c>
      <c r="AW660" t="s">
        <v>444</v>
      </c>
      <c r="AX660" t="s">
        <v>444</v>
      </c>
      <c r="AY660" t="s">
        <v>444</v>
      </c>
      <c r="AZ660" t="s">
        <v>7</v>
      </c>
      <c r="BA660" t="s">
        <v>478</v>
      </c>
      <c r="BB660" t="s">
        <v>444</v>
      </c>
      <c r="BC660" t="s">
        <v>444</v>
      </c>
      <c r="BD660" t="s">
        <v>1359</v>
      </c>
      <c r="BE660" t="s">
        <v>2445</v>
      </c>
      <c r="BF660" t="s">
        <v>740</v>
      </c>
      <c r="BG660" t="s">
        <v>444</v>
      </c>
      <c r="BH660" t="s">
        <v>444</v>
      </c>
      <c r="BI660" t="s">
        <v>444</v>
      </c>
      <c r="BJ660" t="s">
        <v>444</v>
      </c>
      <c r="BK660" t="s">
        <v>444</v>
      </c>
      <c r="BL660" t="s">
        <v>444</v>
      </c>
      <c r="BM660" t="s">
        <v>444</v>
      </c>
      <c r="BN660" t="s">
        <v>444</v>
      </c>
      <c r="BO660" t="s">
        <v>444</v>
      </c>
      <c r="BP660" t="s">
        <v>444</v>
      </c>
      <c r="BQ660" t="s">
        <v>444</v>
      </c>
      <c r="BR660" t="s">
        <v>444</v>
      </c>
      <c r="BS660" t="s">
        <v>444</v>
      </c>
      <c r="BT660" t="s">
        <v>444</v>
      </c>
      <c r="BU660" t="s">
        <v>444</v>
      </c>
      <c r="BV660" t="s">
        <v>444</v>
      </c>
      <c r="BW660" t="s">
        <v>444</v>
      </c>
      <c r="BX660" t="s">
        <v>444</v>
      </c>
      <c r="BY660" t="s">
        <v>444</v>
      </c>
      <c r="BZ660" t="s">
        <v>444</v>
      </c>
      <c r="CA660" t="s">
        <v>444</v>
      </c>
      <c r="CB660" t="s">
        <v>444</v>
      </c>
      <c r="CC660" t="s">
        <v>444</v>
      </c>
      <c r="CD660" t="s">
        <v>444</v>
      </c>
      <c r="CE660" t="s">
        <v>444</v>
      </c>
      <c r="CF660" t="s">
        <v>444</v>
      </c>
      <c r="CG660" t="s">
        <v>444</v>
      </c>
      <c r="CH660" t="s">
        <v>444</v>
      </c>
      <c r="CI660" t="s">
        <v>444</v>
      </c>
      <c r="CJ660" t="s">
        <v>444</v>
      </c>
      <c r="CK660" t="s">
        <v>444</v>
      </c>
      <c r="CL660" t="s">
        <v>444</v>
      </c>
      <c r="CM660" t="s">
        <v>444</v>
      </c>
      <c r="CN660" t="s">
        <v>444</v>
      </c>
      <c r="CO660" t="s">
        <v>444</v>
      </c>
      <c r="CP660" t="s">
        <v>444</v>
      </c>
      <c r="CQ660" t="s">
        <v>444</v>
      </c>
      <c r="CR660" t="s">
        <v>444</v>
      </c>
      <c r="CS660" t="s">
        <v>444</v>
      </c>
      <c r="CT660" t="s">
        <v>444</v>
      </c>
      <c r="CU660" t="s">
        <v>7</v>
      </c>
      <c r="CV660" t="s">
        <v>2913</v>
      </c>
      <c r="CW660" t="s">
        <v>2736</v>
      </c>
      <c r="CX660" t="s">
        <v>2819</v>
      </c>
      <c r="CY660" t="s">
        <v>2205</v>
      </c>
      <c r="CZ660" t="s">
        <v>444</v>
      </c>
      <c r="DA660" t="s">
        <v>444</v>
      </c>
      <c r="DB660" t="s">
        <v>444</v>
      </c>
      <c r="DC660" t="s">
        <v>444</v>
      </c>
      <c r="DD660" t="s">
        <v>444</v>
      </c>
      <c r="DE660" t="s">
        <v>444</v>
      </c>
      <c r="DF660" t="s">
        <v>444</v>
      </c>
      <c r="DG660" t="s">
        <v>444</v>
      </c>
      <c r="DH660" t="s">
        <v>444</v>
      </c>
      <c r="DI660" t="s">
        <v>1520</v>
      </c>
      <c r="DJ660" t="s">
        <v>444</v>
      </c>
      <c r="DK660" t="s">
        <v>444</v>
      </c>
      <c r="DL660" t="s">
        <v>444</v>
      </c>
      <c r="DM660" t="s">
        <v>444</v>
      </c>
      <c r="DN660" t="s">
        <v>444</v>
      </c>
      <c r="DO660" t="s">
        <v>444</v>
      </c>
      <c r="DP660" t="s">
        <v>444</v>
      </c>
      <c r="DQ660" t="s">
        <v>444</v>
      </c>
      <c r="DR660" t="s">
        <v>444</v>
      </c>
      <c r="DS660" t="s">
        <v>444</v>
      </c>
      <c r="DT660" s="24" t="s">
        <v>444</v>
      </c>
      <c r="DU660" s="24" t="s">
        <v>444</v>
      </c>
      <c r="DV660" t="s">
        <v>444</v>
      </c>
      <c r="DW660" t="s">
        <v>444</v>
      </c>
      <c r="DX660" s="24" t="s">
        <v>444</v>
      </c>
      <c r="DY660" s="24" t="s">
        <v>444</v>
      </c>
      <c r="DZ660" t="s">
        <v>444</v>
      </c>
      <c r="EA660" t="s">
        <v>444</v>
      </c>
      <c r="EB660" s="24" t="s">
        <v>444</v>
      </c>
      <c r="EC660" s="24" t="s">
        <v>444</v>
      </c>
      <c r="ED660" t="s">
        <v>444</v>
      </c>
      <c r="EE660" t="s">
        <v>444</v>
      </c>
      <c r="EF660" s="24" t="s">
        <v>444</v>
      </c>
      <c r="EG660" s="24" t="s">
        <v>444</v>
      </c>
      <c r="EH660" t="s">
        <v>444</v>
      </c>
      <c r="EI660" t="s">
        <v>444</v>
      </c>
      <c r="EJ660" s="24" t="s">
        <v>444</v>
      </c>
      <c r="EK660" s="24" t="s">
        <v>444</v>
      </c>
      <c r="EL660" t="s">
        <v>444</v>
      </c>
      <c r="EM660" t="s">
        <v>444</v>
      </c>
      <c r="EN660" s="24" t="s">
        <v>444</v>
      </c>
      <c r="EO660" s="24" t="s">
        <v>444</v>
      </c>
      <c r="EP660" t="s">
        <v>444</v>
      </c>
      <c r="EQ660" t="s">
        <v>444</v>
      </c>
      <c r="ER660" s="24" t="s">
        <v>444</v>
      </c>
      <c r="ES660" s="24" t="s">
        <v>444</v>
      </c>
      <c r="ET660" t="s">
        <v>444</v>
      </c>
      <c r="EU660" t="s">
        <v>444</v>
      </c>
      <c r="EV660" s="24" t="s">
        <v>444</v>
      </c>
      <c r="EW660" s="24" t="s">
        <v>444</v>
      </c>
      <c r="EX660" t="s">
        <v>444</v>
      </c>
      <c r="EY660" t="s">
        <v>444</v>
      </c>
      <c r="EZ660" s="24" t="s">
        <v>444</v>
      </c>
      <c r="FA660" s="24" t="s">
        <v>444</v>
      </c>
      <c r="FB660" t="s">
        <v>444</v>
      </c>
      <c r="FC660" t="s">
        <v>444</v>
      </c>
      <c r="FD660" s="24" t="s">
        <v>444</v>
      </c>
      <c r="FE660" s="24" t="s">
        <v>444</v>
      </c>
      <c r="FF660" t="s">
        <v>444</v>
      </c>
      <c r="FG660" t="s">
        <v>444</v>
      </c>
      <c r="FH660" s="24" t="s">
        <v>444</v>
      </c>
      <c r="FI660" s="24" t="s">
        <v>444</v>
      </c>
      <c r="FJ660" t="s">
        <v>444</v>
      </c>
      <c r="FK660" t="s">
        <v>444</v>
      </c>
      <c r="FL660" s="24" t="s">
        <v>444</v>
      </c>
      <c r="FM660" s="24" t="s">
        <v>444</v>
      </c>
      <c r="FN660" t="s">
        <v>444</v>
      </c>
      <c r="FO660" t="s">
        <v>444</v>
      </c>
      <c r="FP660" s="24" t="s">
        <v>444</v>
      </c>
      <c r="FQ660" s="24" t="s">
        <v>444</v>
      </c>
      <c r="FR660" t="s">
        <v>444</v>
      </c>
      <c r="FS660" t="s">
        <v>444</v>
      </c>
      <c r="FT660" s="24" t="s">
        <v>444</v>
      </c>
      <c r="FU660" s="24" t="s">
        <v>444</v>
      </c>
      <c r="FV660" t="s">
        <v>444</v>
      </c>
      <c r="FW660" t="s">
        <v>444</v>
      </c>
      <c r="FX660" s="24" t="s">
        <v>444</v>
      </c>
      <c r="FY660" s="24" t="s">
        <v>444</v>
      </c>
      <c r="FZ660" t="s">
        <v>444</v>
      </c>
      <c r="GA660" t="s">
        <v>444</v>
      </c>
      <c r="GB660" s="24" t="s">
        <v>444</v>
      </c>
      <c r="GC660" s="24" t="s">
        <v>444</v>
      </c>
      <c r="GD660" t="s">
        <v>444</v>
      </c>
      <c r="GE660" t="s">
        <v>444</v>
      </c>
      <c r="GF660" s="24" t="s">
        <v>444</v>
      </c>
      <c r="GG660" s="24" t="s">
        <v>444</v>
      </c>
      <c r="GH660" t="s">
        <v>444</v>
      </c>
      <c r="GI660" s="24" t="s">
        <v>444</v>
      </c>
      <c r="GJ660" s="24" t="s">
        <v>444</v>
      </c>
      <c r="GK660" t="s">
        <v>444</v>
      </c>
      <c r="GL660" t="s">
        <v>444</v>
      </c>
      <c r="GM660" s="24" t="s">
        <v>444</v>
      </c>
      <c r="GN660" s="24" t="s">
        <v>444</v>
      </c>
      <c r="GO660" t="s">
        <v>444</v>
      </c>
      <c r="GP660" t="s">
        <v>444</v>
      </c>
      <c r="GQ660" s="24" t="s">
        <v>444</v>
      </c>
      <c r="GR660" s="24" t="s">
        <v>444</v>
      </c>
      <c r="GS660" t="s">
        <v>444</v>
      </c>
      <c r="GT660" t="s">
        <v>444</v>
      </c>
      <c r="GU660" s="24" t="s">
        <v>444</v>
      </c>
      <c r="GV660" s="24" t="s">
        <v>444</v>
      </c>
      <c r="GW660" t="s">
        <v>444</v>
      </c>
      <c r="GX660" t="s">
        <v>444</v>
      </c>
      <c r="GY660" s="24" t="s">
        <v>444</v>
      </c>
      <c r="GZ660" s="24" t="s">
        <v>444</v>
      </c>
      <c r="HA660" t="s">
        <v>444</v>
      </c>
      <c r="HB660" t="s">
        <v>444</v>
      </c>
      <c r="HC660" s="24" t="s">
        <v>444</v>
      </c>
      <c r="HD660" s="24" t="s">
        <v>444</v>
      </c>
      <c r="HE660" t="s">
        <v>444</v>
      </c>
      <c r="HF660" t="s">
        <v>444</v>
      </c>
      <c r="HG660" s="24" t="s">
        <v>444</v>
      </c>
      <c r="HH660" s="24" t="s">
        <v>444</v>
      </c>
      <c r="HI660" t="s">
        <v>444</v>
      </c>
      <c r="HJ660" t="s">
        <v>444</v>
      </c>
      <c r="HK660" s="24" t="s">
        <v>444</v>
      </c>
      <c r="HL660" s="24" t="s">
        <v>444</v>
      </c>
      <c r="HM660" t="s">
        <v>444</v>
      </c>
      <c r="HN660" t="s">
        <v>444</v>
      </c>
      <c r="HO660" s="24" t="s">
        <v>444</v>
      </c>
      <c r="HP660" s="24" t="s">
        <v>444</v>
      </c>
      <c r="HQ660" t="s">
        <v>444</v>
      </c>
      <c r="HR660" t="s">
        <v>444</v>
      </c>
      <c r="HS660" s="24" t="s">
        <v>444</v>
      </c>
      <c r="HT660" s="24" t="s">
        <v>444</v>
      </c>
      <c r="HU660" t="s">
        <v>444</v>
      </c>
      <c r="HV660" t="s">
        <v>444</v>
      </c>
      <c r="HW660" s="24" t="s">
        <v>444</v>
      </c>
      <c r="HX660" s="24" t="s">
        <v>444</v>
      </c>
      <c r="HY660" t="s">
        <v>444</v>
      </c>
      <c r="HZ660" t="s">
        <v>444</v>
      </c>
      <c r="IA660" t="s">
        <v>2913</v>
      </c>
      <c r="IB660" t="s">
        <v>2736</v>
      </c>
      <c r="IC660" t="s">
        <v>3564</v>
      </c>
      <c r="ID660" s="33" t="b" cm="1">
        <f t="array" ref="ID660">_xlfn.IFNA(MATCH($A$2,_xlfn.NUMBERVALUE(Table_Query_from_MF_DSNP62[[#This Row],[CL_GLACCT_DR1]:[CL_GLACCT_CR4]]),0),0)&gt;=1</f>
        <v>1</v>
      </c>
      <c r="IE660" s="33" t="b">
        <f>OR(Table_Query_from_MF_DSNP62[[#This Row],[Pair1]:[Pair25]])</f>
        <v>1</v>
      </c>
      <c r="IF660" s="33">
        <f>_xlfn.IFNA(MATCH(TRUE,Table_Query_from_MF_DSNP62[[#This Row],[Pair1]:[Pair25]],0),"none")</f>
        <v>1</v>
      </c>
      <c r="IG660" s="33" t="b">
        <f>AND($A$2&gt;=_xlfn.NUMBERVALUE(Table_Query_from_MF_DSNP62[[#This Row],[CL_GL_ACCT_FR1]]),$A$2&lt;=_xlfn.NUMBERVALUE(Table_Query_from_MF_DSNP62[[#This Row],[CL_GL_ACCT_TO1]]))</f>
        <v>1</v>
      </c>
      <c r="IH660" s="33" t="b">
        <f>AND($A$2&gt;=_xlfn.NUMBERVALUE(Table_Query_from_MF_DSNP62[[#This Row],[CL_GL_ACCT_FR2]]),$A$2&lt;=_xlfn.NUMBERVALUE(Table_Query_from_MF_DSNP62[[#This Row],[CL_GL_ACCT_TO2]]))</f>
        <v>1</v>
      </c>
      <c r="II660" s="33" t="b">
        <f>AND($A$2&gt;=_xlfn.NUMBERVALUE(Table_Query_from_MF_DSNP62[[#This Row],[CL_GL_ACCT_FR3]]),$A$2&lt;=_xlfn.NUMBERVALUE(Table_Query_from_MF_DSNP62[[#This Row],[CL_GL_ACCT_TO3]]))</f>
        <v>1</v>
      </c>
      <c r="IJ660" s="33" t="b">
        <f>AND($A$2&gt;=_xlfn.NUMBERVALUE(Table_Query_from_MF_DSNP62[[#This Row],[CL_GL_ACCT_FR4]]),$A$2&lt;=_xlfn.NUMBERVALUE(Table_Query_from_MF_DSNP62[[#This Row],[CL_GL_ACCT_TO4]]))</f>
        <v>1</v>
      </c>
      <c r="IK660" s="33" t="b">
        <f>AND($A$2&gt;=_xlfn.NUMBERVALUE(Table_Query_from_MF_DSNP62[[#This Row],[CL_GL_ACCT_FR5]]),$A$2&lt;=_xlfn.NUMBERVALUE(Table_Query_from_MF_DSNP62[[#This Row],[CL_GL_ACCT_TO5]]))</f>
        <v>1</v>
      </c>
      <c r="IL660" s="33" t="b">
        <f>AND($A$2&gt;=_xlfn.NUMBERVALUE(Table_Query_from_MF_DSNP62[[#This Row],[CL_GL_ACCT_FR6]]),$A$2&lt;=_xlfn.NUMBERVALUE(Table_Query_from_MF_DSNP62[[#This Row],[CL_GL_ACCT_TO6]]))</f>
        <v>1</v>
      </c>
      <c r="IM660" s="33" t="b">
        <f>AND($A$2&gt;=_xlfn.NUMBERVALUE(Table_Query_from_MF_DSNP62[[#This Row],[CL_GL_ACCT_FR7]]),$A$2&lt;=_xlfn.NUMBERVALUE(Table_Query_from_MF_DSNP62[[#This Row],[CL_GL_ACCT_TO7]]))</f>
        <v>1</v>
      </c>
      <c r="IN660" s="33" t="b">
        <f>AND($A$2&gt;=_xlfn.NUMBERVALUE(Table_Query_from_MF_DSNP62[[#This Row],[CL_GL_ACCT_FR8]]),$A$2&lt;=_xlfn.NUMBERVALUE(Table_Query_from_MF_DSNP62[[#This Row],[CL_GL_ACCT_TO8]]))</f>
        <v>1</v>
      </c>
      <c r="IO660" s="33" t="b">
        <f>AND($A$2&gt;=_xlfn.NUMBERVALUE(Table_Query_from_MF_DSNP62[[#This Row],[CL_GL_ACCT_FR9]]),$A$2&lt;=_xlfn.NUMBERVALUE(Table_Query_from_MF_DSNP62[[#This Row],[CL_GL_ACCT_TO9]]))</f>
        <v>1</v>
      </c>
      <c r="IP660" s="33" t="b">
        <f>AND($A$2&gt;=_xlfn.NUMBERVALUE(Table_Query_from_MF_DSNP62[[#This Row],[CL_GL_ACCT_FR10]]),$A$2&lt;=_xlfn.NUMBERVALUE(Table_Query_from_MF_DSNP62[[#This Row],[CL_GL_ACCT_TO10]]))</f>
        <v>1</v>
      </c>
      <c r="IQ660" s="33" t="b">
        <f>AND($A$2&gt;=_xlfn.NUMBERVALUE(Table_Query_from_MF_DSNP62[[#This Row],[CL_GL_ACCT_FR11]]),$A$2&lt;=_xlfn.NUMBERVALUE(Table_Query_from_MF_DSNP62[[#This Row],[CL_GL_ACCT_TO11]]))</f>
        <v>1</v>
      </c>
      <c r="IR660" s="33" t="b">
        <f>AND($A$2&gt;=_xlfn.NUMBERVALUE(Table_Query_from_MF_DSNP62[[#This Row],[CL_GL_ACCT_FR12]]),$A$2&lt;=_xlfn.NUMBERVALUE(Table_Query_from_MF_DSNP62[[#This Row],[CL_GL_ACCT_TO12]]))</f>
        <v>1</v>
      </c>
      <c r="IS660" s="33" t="b">
        <f>AND($A$2&gt;=_xlfn.NUMBERVALUE(Table_Query_from_MF_DSNP62[[#This Row],[CL_GL_ACCT_FR13]]),$A$2&lt;=_xlfn.NUMBERVALUE(Table_Query_from_MF_DSNP62[[#This Row],[CL_GL_ACCT_TO13]]))</f>
        <v>1</v>
      </c>
      <c r="IT660" s="33" t="b">
        <f>AND($A$2&gt;=_xlfn.NUMBERVALUE(Table_Query_from_MF_DSNP62[[#This Row],[CL_GL_ACCT_FR14]]),$A$2&lt;=_xlfn.NUMBERVALUE(Table_Query_from_MF_DSNP62[[#This Row],[CL_GL_ACCT_TO14]]))</f>
        <v>1</v>
      </c>
      <c r="IU660" s="33" t="b">
        <f>AND($A$2&gt;=_xlfn.NUMBERVALUE(Table_Query_from_MF_DSNP62[[#This Row],[CL_GL_ACCT_FR15]]),$A$2&lt;=_xlfn.NUMBERVALUE(Table_Query_from_MF_DSNP62[[#This Row],[CL_GL_ACCT_TO15]]))</f>
        <v>1</v>
      </c>
      <c r="IV660" s="33" t="b">
        <f>AND($A$2&gt;=_xlfn.NUMBERVALUE(Table_Query_from_MF_DSNP62[[#This Row],[CL_GL_ACCT_FR16]]),$A$2&lt;=_xlfn.NUMBERVALUE(Table_Query_from_MF_DSNP62[[#This Row],[CL_GL_ACCT_TO16]]))</f>
        <v>1</v>
      </c>
      <c r="IW660" s="33" t="b">
        <f>AND($A$2&gt;=_xlfn.NUMBERVALUE(Table_Query_from_MF_DSNP62[[#This Row],[CL_GL_ACCT_FR17]]),$A$2&lt;=_xlfn.NUMBERVALUE(Table_Query_from_MF_DSNP62[[#This Row],[CL_GL_ACCT_TO17]]))</f>
        <v>1</v>
      </c>
      <c r="IX660" s="33" t="b">
        <f>AND($A$2&gt;=_xlfn.NUMBERVALUE(Table_Query_from_MF_DSNP62[[#This Row],[CL_GL_ACCT_FR18]]),$A$2&lt;=_xlfn.NUMBERVALUE(Table_Query_from_MF_DSNP62[[#This Row],[CL_GL_ACCT_TO18]]))</f>
        <v>1</v>
      </c>
      <c r="IY660" s="33" t="b">
        <f>AND($A$2&gt;=_xlfn.NUMBERVALUE(Table_Query_from_MF_DSNP62[[#This Row],[CL_GL_ACCT_FR19]]),$A$2&lt;=_xlfn.NUMBERVALUE(Table_Query_from_MF_DSNP62[[#This Row],[CL_GL_ACCT_TO19]]))</f>
        <v>1</v>
      </c>
      <c r="IZ660" s="33" t="b">
        <f>AND($A$2&gt;=_xlfn.NUMBERVALUE(Table_Query_from_MF_DSNP62[[#This Row],[CL_GL_ACCT_FR20]]),$A$2&lt;=_xlfn.NUMBERVALUE(Table_Query_from_MF_DSNP62[[#This Row],[CL_GL_ACCT_TO20]]))</f>
        <v>1</v>
      </c>
      <c r="JA660" s="33" t="b">
        <f>AND($A$2&gt;=_xlfn.NUMBERVALUE(Table_Query_from_MF_DSNP62[[#This Row],[CL_GL_ACCT_FR21]]),$A$2&lt;=_xlfn.NUMBERVALUE(Table_Query_from_MF_DSNP62[[#This Row],[CL_GL_ACCT_TO21]]))</f>
        <v>1</v>
      </c>
      <c r="JB660" s="33" t="b">
        <f>AND($A$2&gt;=_xlfn.NUMBERVALUE(Table_Query_from_MF_DSNP62[[#This Row],[CL_GL_ACCT_FR22]]),$A$2&lt;=_xlfn.NUMBERVALUE(Table_Query_from_MF_DSNP62[[#This Row],[CL_GL_ACCT_TO22]]))</f>
        <v>1</v>
      </c>
      <c r="JC660" s="33" t="b">
        <f>AND($A$2&gt;=_xlfn.NUMBERVALUE(Table_Query_from_MF_DSNP62[[#This Row],[CL_GL_ACCT_FR23]]),$A$2&lt;=_xlfn.NUMBERVALUE(Table_Query_from_MF_DSNP62[[#This Row],[CL_GL_ACCT_TO23]]))</f>
        <v>1</v>
      </c>
      <c r="JD660" s="33" t="b">
        <f>AND($A$2&gt;=_xlfn.NUMBERVALUE(Table_Query_from_MF_DSNP62[[#This Row],[CL_GL_ACCT_FR24]]),$A$2&lt;=_xlfn.NUMBERVALUE(Table_Query_from_MF_DSNP62[[#This Row],[CL_GL_ACCT_TO24]]))</f>
        <v>1</v>
      </c>
      <c r="JE660" s="33" t="b">
        <f>AND($A$2&gt;=_xlfn.NUMBERVALUE(Table_Query_from_MF_DSNP62[[#This Row],[CL_GL_ACCT_FR25]]),$A$2&lt;=_xlfn.NUMBERVALUE(Table_Query_from_MF_DSNP62[[#This Row],[CL_GL_ACCT_TO25]]))</f>
        <v>1</v>
      </c>
      <c r="JF660" s="33" t="b">
        <f>OR(Table_Query_from_MF_DSNP62[[#This Row],[PairA]:[PairO]])</f>
        <v>1</v>
      </c>
      <c r="JG660" s="33">
        <f>_xlfn.IFNA(MATCH(TRUE,Table_Query_from_MF_DSNP62[[#This Row],[PairA]:[PairO]],0),"none")</f>
        <v>1</v>
      </c>
      <c r="JH660" s="33" t="b">
        <f>AND($B$2&gt;=_xlfn.NUMBERVALUE(Table_Query_from_MF_DSNP62[[#This Row],[CL_CMP_OBJ_FR1]]),$B$2&lt;=_xlfn.NUMBERVALUE(Table_Query_from_MF_DSNP62[[#This Row],[CL_CMP_OBJ_TO1]]))</f>
        <v>1</v>
      </c>
      <c r="JI660" s="33" t="b">
        <f>AND($B$2&gt;=_xlfn.NUMBERVALUE(Table_Query_from_MF_DSNP62[[#This Row],[CL_CMP_OBJ_FR2]]),$B$2&lt;=_xlfn.NUMBERVALUE(Table_Query_from_MF_DSNP62[[#This Row],[CL_CMP_OBJ_TO2]]))</f>
        <v>1</v>
      </c>
      <c r="JJ660" s="33" t="b">
        <f>AND($B$2&gt;=_xlfn.NUMBERVALUE(Table_Query_from_MF_DSNP62[[#This Row],[CL_CMP_OBJ_FR3]]),$B$2&lt;=_xlfn.NUMBERVALUE(Table_Query_from_MF_DSNP62[[#This Row],[CL_CMP_OBJ_TO3]]))</f>
        <v>1</v>
      </c>
      <c r="JK660" s="33" t="b">
        <f>AND($B$2&gt;=_xlfn.NUMBERVALUE(Table_Query_from_MF_DSNP62[[#This Row],[CL_CMP_OBJ_FR4]]),$B$2&lt;=_xlfn.NUMBERVALUE(Table_Query_from_MF_DSNP62[[#This Row],[CL_CMP_OBJ_TO4]]))</f>
        <v>1</v>
      </c>
      <c r="JL660" s="33" t="b">
        <f>AND($B$2&gt;=_xlfn.NUMBERVALUE(Table_Query_from_MF_DSNP62[[#This Row],[CL_CMP_OBJ_FR5]]),$B$2&lt;=_xlfn.NUMBERVALUE(Table_Query_from_MF_DSNP62[[#This Row],[CL_CMP_OBJ_TO5]]))</f>
        <v>1</v>
      </c>
      <c r="JM660" s="33" t="b">
        <f>AND($B$2&gt;=_xlfn.NUMBERVALUE(Table_Query_from_MF_DSNP62[[#This Row],[CL_CMP_OBJ_FR6]]),$B$2&lt;=_xlfn.NUMBERVALUE(Table_Query_from_MF_DSNP62[[#This Row],[CL_CMP_OBJ_TO6]]))</f>
        <v>1</v>
      </c>
      <c r="JN660" s="33" t="b">
        <f>AND($B$2&gt;=_xlfn.NUMBERVALUE(Table_Query_from_MF_DSNP62[[#This Row],[CL_CMP_OBJ_FR7]]),$B$2&lt;=_xlfn.NUMBERVALUE(Table_Query_from_MF_DSNP62[[#This Row],[CL_CMP_OBJ_TO7]]))</f>
        <v>1</v>
      </c>
      <c r="JO660" s="33" t="b">
        <f>AND($B$2&gt;=_xlfn.NUMBERVALUE(Table_Query_from_MF_DSNP62[[#This Row],[CL_CMP_OBJ_FR8]]),$B$2&lt;=_xlfn.NUMBERVALUE(Table_Query_from_MF_DSNP62[[#This Row],[CL_CMP_OBJ_TO8]]))</f>
        <v>1</v>
      </c>
      <c r="JP660" s="33" t="b">
        <f>AND($B$2&gt;=_xlfn.NUMBERVALUE(Table_Query_from_MF_DSNP62[[#This Row],[CL_CMP_OBJ_FR9]]),$B$2&lt;=_xlfn.NUMBERVALUE(Table_Query_from_MF_DSNP62[[#This Row],[CL_CMP_OBJ_TO9]]))</f>
        <v>1</v>
      </c>
      <c r="JQ660" s="33" t="b">
        <f>AND($B$2&gt;=_xlfn.NUMBERVALUE(Table_Query_from_MF_DSNP62[[#This Row],[CL_CMP_OBJ_FR10]]),$B$2&lt;=_xlfn.NUMBERVALUE(Table_Query_from_MF_DSNP62[[#This Row],[CL_CMP_OBJ_TO10]]))</f>
        <v>1</v>
      </c>
      <c r="JR660" s="33" t="b">
        <f>AND($B$2&gt;=_xlfn.NUMBERVALUE(Table_Query_from_MF_DSNP62[[#This Row],[CL_CMP_OBJ_FR11]]),$B$2&lt;=_xlfn.NUMBERVALUE(Table_Query_from_MF_DSNP62[[#This Row],[CL_CMP_OBJ_TO11]]))</f>
        <v>1</v>
      </c>
      <c r="JS660" s="33" t="b">
        <f>AND($B$2&gt;=_xlfn.NUMBERVALUE(Table_Query_from_MF_DSNP62[[#This Row],[CL_CMP_OBJ_FR12]]),$B$2&lt;=_xlfn.NUMBERVALUE(Table_Query_from_MF_DSNP62[[#This Row],[CL_CMP_OBJ_TO12]]))</f>
        <v>1</v>
      </c>
      <c r="JT660" s="33" t="b">
        <f>AND($B$2&gt;=_xlfn.NUMBERVALUE(Table_Query_from_MF_DSNP62[[#This Row],[CL_CMP_OBJ_FR13]]),$B$2&lt;=_xlfn.NUMBERVALUE(Table_Query_from_MF_DSNP62[[#This Row],[CL_CMP_OBJ_TO13]]))</f>
        <v>1</v>
      </c>
      <c r="JU660" s="33" t="b">
        <f>AND($B$2&gt;=_xlfn.NUMBERVALUE(Table_Query_from_MF_DSNP62[[#This Row],[CL_CMP_OBJ_FR14]]),$B$2&lt;=_xlfn.NUMBERVALUE(Table_Query_from_MF_DSNP62[[#This Row],[CL_CMP_OBJ_TO14]]))</f>
        <v>1</v>
      </c>
      <c r="JV660" s="33" t="b">
        <f>AND($B$2&gt;=_xlfn.NUMBERVALUE(Table_Query_from_MF_DSNP62[[#This Row],[CL_CMP_OBJ_FR15]]),$B$2&lt;=_xlfn.NUMBERVALUE(Table_Query_from_MF_DSNP62[[#This Row],[CL_CMP_OBJ_TO15]]))</f>
        <v>1</v>
      </c>
    </row>
    <row r="661" spans="1:282" x14ac:dyDescent="0.25">
      <c r="A661" t="b">
        <f>OR(,Table_Query_from_MF_DSNP62[[#This Row],[Desired GL included as "hard-coded" GL?]],Table_Query_from_MF_DSNP62[[#This Row],[Desired GL included as "Open GL"?]])</f>
        <v>1</v>
      </c>
      <c r="B661" t="b">
        <f>Table_Query_from_MF_DSNP62[[#This Row],[Desired CObj included as "Open CObj"?]]</f>
        <v>1</v>
      </c>
      <c r="C661" t="s">
        <v>2448</v>
      </c>
      <c r="D661" t="s">
        <v>2204</v>
      </c>
      <c r="E661" t="s">
        <v>8</v>
      </c>
      <c r="F661" s="24" t="s">
        <v>171</v>
      </c>
      <c r="G661" t="s">
        <v>13</v>
      </c>
      <c r="H661" s="24" t="s">
        <v>444</v>
      </c>
      <c r="I661" t="s">
        <v>444</v>
      </c>
      <c r="J661" s="24" t="s">
        <v>444</v>
      </c>
      <c r="K661" t="s">
        <v>444</v>
      </c>
      <c r="L661" s="24" t="s">
        <v>444</v>
      </c>
      <c r="M661" t="s">
        <v>444</v>
      </c>
      <c r="N661" t="s">
        <v>444</v>
      </c>
      <c r="O661" t="s">
        <v>444</v>
      </c>
      <c r="P661" t="s">
        <v>444</v>
      </c>
      <c r="Q661" t="s">
        <v>447</v>
      </c>
      <c r="R661" t="s">
        <v>444</v>
      </c>
      <c r="S661" t="s">
        <v>442</v>
      </c>
      <c r="T661" t="s">
        <v>447</v>
      </c>
      <c r="U661" t="s">
        <v>444</v>
      </c>
      <c r="V661" t="s">
        <v>444</v>
      </c>
      <c r="W661" t="s">
        <v>442</v>
      </c>
      <c r="X661" t="s">
        <v>444</v>
      </c>
      <c r="Y661" t="s">
        <v>442</v>
      </c>
      <c r="Z661" t="s">
        <v>442</v>
      </c>
      <c r="AA661" t="s">
        <v>442</v>
      </c>
      <c r="AB661" t="s">
        <v>442</v>
      </c>
      <c r="AC661" t="s">
        <v>444</v>
      </c>
      <c r="AD661" t="s">
        <v>444</v>
      </c>
      <c r="AE661" t="s">
        <v>444</v>
      </c>
      <c r="AF661" t="s">
        <v>444</v>
      </c>
      <c r="AG661" t="s">
        <v>442</v>
      </c>
      <c r="AH661" t="s">
        <v>447</v>
      </c>
      <c r="AI661" t="s">
        <v>447</v>
      </c>
      <c r="AJ661" t="s">
        <v>442</v>
      </c>
      <c r="AK661" t="s">
        <v>442</v>
      </c>
      <c r="AL661" t="s">
        <v>444</v>
      </c>
      <c r="AM661" t="s">
        <v>444</v>
      </c>
      <c r="AN661" t="s">
        <v>444</v>
      </c>
      <c r="AO661" t="s">
        <v>444</v>
      </c>
      <c r="AP661" t="s">
        <v>442</v>
      </c>
      <c r="AQ661" t="s">
        <v>528</v>
      </c>
      <c r="AR661" t="s">
        <v>282</v>
      </c>
      <c r="AS661" t="s">
        <v>162</v>
      </c>
      <c r="AT661" t="s">
        <v>10</v>
      </c>
      <c r="AU661" t="s">
        <v>444</v>
      </c>
      <c r="AV661" t="s">
        <v>442</v>
      </c>
      <c r="AW661" t="s">
        <v>444</v>
      </c>
      <c r="AX661" t="s">
        <v>444</v>
      </c>
      <c r="AY661" t="s">
        <v>444</v>
      </c>
      <c r="AZ661" t="s">
        <v>7</v>
      </c>
      <c r="BA661" t="s">
        <v>478</v>
      </c>
      <c r="BB661" t="s">
        <v>444</v>
      </c>
      <c r="BC661" t="s">
        <v>444</v>
      </c>
      <c r="BD661" t="s">
        <v>1359</v>
      </c>
      <c r="BE661" t="s">
        <v>2449</v>
      </c>
      <c r="BF661" t="s">
        <v>740</v>
      </c>
      <c r="BG661" t="s">
        <v>444</v>
      </c>
      <c r="BH661" t="s">
        <v>444</v>
      </c>
      <c r="BI661" t="s">
        <v>444</v>
      </c>
      <c r="BJ661" t="s">
        <v>444</v>
      </c>
      <c r="BK661" t="s">
        <v>444</v>
      </c>
      <c r="BL661" t="s">
        <v>444</v>
      </c>
      <c r="BM661" t="s">
        <v>444</v>
      </c>
      <c r="BN661" t="s">
        <v>444</v>
      </c>
      <c r="BO661" t="s">
        <v>444</v>
      </c>
      <c r="BP661" t="s">
        <v>444</v>
      </c>
      <c r="BQ661" t="s">
        <v>444</v>
      </c>
      <c r="BR661" t="s">
        <v>444</v>
      </c>
      <c r="BS661" t="s">
        <v>444</v>
      </c>
      <c r="BT661" t="s">
        <v>444</v>
      </c>
      <c r="BU661" t="s">
        <v>444</v>
      </c>
      <c r="BV661" t="s">
        <v>444</v>
      </c>
      <c r="BW661" t="s">
        <v>444</v>
      </c>
      <c r="BX661" t="s">
        <v>444</v>
      </c>
      <c r="BY661" t="s">
        <v>444</v>
      </c>
      <c r="BZ661" t="s">
        <v>444</v>
      </c>
      <c r="CA661" t="s">
        <v>444</v>
      </c>
      <c r="CB661" t="s">
        <v>444</v>
      </c>
      <c r="CC661" t="s">
        <v>1360</v>
      </c>
      <c r="CD661" t="s">
        <v>1487</v>
      </c>
      <c r="CE661" t="s">
        <v>444</v>
      </c>
      <c r="CF661" t="s">
        <v>444</v>
      </c>
      <c r="CG661" t="s">
        <v>444</v>
      </c>
      <c r="CH661" t="s">
        <v>444</v>
      </c>
      <c r="CI661" t="s">
        <v>444</v>
      </c>
      <c r="CJ661" t="s">
        <v>444</v>
      </c>
      <c r="CK661" t="s">
        <v>444</v>
      </c>
      <c r="CL661" t="s">
        <v>444</v>
      </c>
      <c r="CM661" t="s">
        <v>444</v>
      </c>
      <c r="CN661" t="s">
        <v>444</v>
      </c>
      <c r="CO661" t="s">
        <v>444</v>
      </c>
      <c r="CP661" t="s">
        <v>444</v>
      </c>
      <c r="CQ661" t="s">
        <v>444</v>
      </c>
      <c r="CR661" t="s">
        <v>444</v>
      </c>
      <c r="CS661" t="s">
        <v>444</v>
      </c>
      <c r="CT661" t="s">
        <v>444</v>
      </c>
      <c r="CU661" t="s">
        <v>444</v>
      </c>
      <c r="CV661" t="s">
        <v>2913</v>
      </c>
      <c r="CW661" t="s">
        <v>2736</v>
      </c>
      <c r="CX661" t="s">
        <v>2961</v>
      </c>
      <c r="CY661" t="s">
        <v>2205</v>
      </c>
      <c r="CZ661" t="s">
        <v>444</v>
      </c>
      <c r="DA661" t="s">
        <v>444</v>
      </c>
      <c r="DB661" t="s">
        <v>444</v>
      </c>
      <c r="DC661" t="s">
        <v>444</v>
      </c>
      <c r="DD661" t="s">
        <v>444</v>
      </c>
      <c r="DE661" t="s">
        <v>444</v>
      </c>
      <c r="DF661" t="s">
        <v>444</v>
      </c>
      <c r="DG661" t="s">
        <v>444</v>
      </c>
      <c r="DH661" t="s">
        <v>444</v>
      </c>
      <c r="DI661" t="s">
        <v>1520</v>
      </c>
      <c r="DJ661" t="s">
        <v>444</v>
      </c>
      <c r="DK661" t="s">
        <v>444</v>
      </c>
      <c r="DL661" t="s">
        <v>444</v>
      </c>
      <c r="DM661" t="s">
        <v>444</v>
      </c>
      <c r="DN661" t="s">
        <v>444</v>
      </c>
      <c r="DO661" t="s">
        <v>444</v>
      </c>
      <c r="DP661" t="s">
        <v>444</v>
      </c>
      <c r="DQ661" t="s">
        <v>444</v>
      </c>
      <c r="DR661" t="s">
        <v>444</v>
      </c>
      <c r="DS661" t="s">
        <v>444</v>
      </c>
      <c r="DT661" s="24" t="s">
        <v>444</v>
      </c>
      <c r="DU661" s="24" t="s">
        <v>444</v>
      </c>
      <c r="DV661" t="s">
        <v>444</v>
      </c>
      <c r="DW661" t="s">
        <v>444</v>
      </c>
      <c r="DX661" s="24" t="s">
        <v>444</v>
      </c>
      <c r="DY661" s="24" t="s">
        <v>444</v>
      </c>
      <c r="DZ661" t="s">
        <v>444</v>
      </c>
      <c r="EA661" t="s">
        <v>444</v>
      </c>
      <c r="EB661" s="24" t="s">
        <v>444</v>
      </c>
      <c r="EC661" s="24" t="s">
        <v>444</v>
      </c>
      <c r="ED661" t="s">
        <v>444</v>
      </c>
      <c r="EE661" t="s">
        <v>444</v>
      </c>
      <c r="EF661" s="24" t="s">
        <v>444</v>
      </c>
      <c r="EG661" s="24" t="s">
        <v>444</v>
      </c>
      <c r="EH661" t="s">
        <v>444</v>
      </c>
      <c r="EI661" t="s">
        <v>444</v>
      </c>
      <c r="EJ661" s="24" t="s">
        <v>444</v>
      </c>
      <c r="EK661" s="24" t="s">
        <v>444</v>
      </c>
      <c r="EL661" t="s">
        <v>444</v>
      </c>
      <c r="EM661" t="s">
        <v>444</v>
      </c>
      <c r="EN661" s="24" t="s">
        <v>444</v>
      </c>
      <c r="EO661" s="24" t="s">
        <v>444</v>
      </c>
      <c r="EP661" t="s">
        <v>444</v>
      </c>
      <c r="EQ661" t="s">
        <v>444</v>
      </c>
      <c r="ER661" s="24" t="s">
        <v>444</v>
      </c>
      <c r="ES661" s="24" t="s">
        <v>444</v>
      </c>
      <c r="ET661" t="s">
        <v>444</v>
      </c>
      <c r="EU661" t="s">
        <v>444</v>
      </c>
      <c r="EV661" s="24" t="s">
        <v>444</v>
      </c>
      <c r="EW661" s="24" t="s">
        <v>444</v>
      </c>
      <c r="EX661" t="s">
        <v>444</v>
      </c>
      <c r="EY661" t="s">
        <v>444</v>
      </c>
      <c r="EZ661" s="24" t="s">
        <v>444</v>
      </c>
      <c r="FA661" s="24" t="s">
        <v>444</v>
      </c>
      <c r="FB661" t="s">
        <v>444</v>
      </c>
      <c r="FC661" t="s">
        <v>444</v>
      </c>
      <c r="FD661" s="24" t="s">
        <v>444</v>
      </c>
      <c r="FE661" s="24" t="s">
        <v>444</v>
      </c>
      <c r="FF661" t="s">
        <v>444</v>
      </c>
      <c r="FG661" t="s">
        <v>444</v>
      </c>
      <c r="FH661" s="24" t="s">
        <v>444</v>
      </c>
      <c r="FI661" s="24" t="s">
        <v>444</v>
      </c>
      <c r="FJ661" t="s">
        <v>444</v>
      </c>
      <c r="FK661" t="s">
        <v>444</v>
      </c>
      <c r="FL661" s="24" t="s">
        <v>444</v>
      </c>
      <c r="FM661" s="24" t="s">
        <v>444</v>
      </c>
      <c r="FN661" t="s">
        <v>444</v>
      </c>
      <c r="FO661" t="s">
        <v>444</v>
      </c>
      <c r="FP661" s="24" t="s">
        <v>444</v>
      </c>
      <c r="FQ661" s="24" t="s">
        <v>444</v>
      </c>
      <c r="FR661" t="s">
        <v>444</v>
      </c>
      <c r="FS661" t="s">
        <v>444</v>
      </c>
      <c r="FT661" s="24" t="s">
        <v>444</v>
      </c>
      <c r="FU661" s="24" t="s">
        <v>444</v>
      </c>
      <c r="FV661" t="s">
        <v>444</v>
      </c>
      <c r="FW661" t="s">
        <v>444</v>
      </c>
      <c r="FX661" s="24" t="s">
        <v>444</v>
      </c>
      <c r="FY661" s="24" t="s">
        <v>444</v>
      </c>
      <c r="FZ661" t="s">
        <v>444</v>
      </c>
      <c r="GA661" t="s">
        <v>444</v>
      </c>
      <c r="GB661" s="24" t="s">
        <v>444</v>
      </c>
      <c r="GC661" s="24" t="s">
        <v>444</v>
      </c>
      <c r="GD661" t="s">
        <v>444</v>
      </c>
      <c r="GE661" t="s">
        <v>444</v>
      </c>
      <c r="GF661" s="24" t="s">
        <v>444</v>
      </c>
      <c r="GG661" s="24" t="s">
        <v>444</v>
      </c>
      <c r="GH661" t="s">
        <v>444</v>
      </c>
      <c r="GI661" s="24" t="s">
        <v>444</v>
      </c>
      <c r="GJ661" s="24" t="s">
        <v>444</v>
      </c>
      <c r="GK661" t="s">
        <v>444</v>
      </c>
      <c r="GL661" t="s">
        <v>444</v>
      </c>
      <c r="GM661" s="24" t="s">
        <v>444</v>
      </c>
      <c r="GN661" s="24" t="s">
        <v>444</v>
      </c>
      <c r="GO661" t="s">
        <v>444</v>
      </c>
      <c r="GP661" t="s">
        <v>444</v>
      </c>
      <c r="GQ661" s="24" t="s">
        <v>444</v>
      </c>
      <c r="GR661" s="24" t="s">
        <v>444</v>
      </c>
      <c r="GS661" t="s">
        <v>444</v>
      </c>
      <c r="GT661" t="s">
        <v>444</v>
      </c>
      <c r="GU661" s="24" t="s">
        <v>444</v>
      </c>
      <c r="GV661" s="24" t="s">
        <v>444</v>
      </c>
      <c r="GW661" t="s">
        <v>444</v>
      </c>
      <c r="GX661" t="s">
        <v>444</v>
      </c>
      <c r="GY661" s="24" t="s">
        <v>444</v>
      </c>
      <c r="GZ661" s="24" t="s">
        <v>444</v>
      </c>
      <c r="HA661" t="s">
        <v>444</v>
      </c>
      <c r="HB661" t="s">
        <v>444</v>
      </c>
      <c r="HC661" s="24" t="s">
        <v>444</v>
      </c>
      <c r="HD661" s="24" t="s">
        <v>444</v>
      </c>
      <c r="HE661" t="s">
        <v>444</v>
      </c>
      <c r="HF661" t="s">
        <v>444</v>
      </c>
      <c r="HG661" s="24" t="s">
        <v>444</v>
      </c>
      <c r="HH661" s="24" t="s">
        <v>444</v>
      </c>
      <c r="HI661" t="s">
        <v>444</v>
      </c>
      <c r="HJ661" t="s">
        <v>444</v>
      </c>
      <c r="HK661" s="24" t="s">
        <v>444</v>
      </c>
      <c r="HL661" s="24" t="s">
        <v>444</v>
      </c>
      <c r="HM661" t="s">
        <v>444</v>
      </c>
      <c r="HN661" t="s">
        <v>444</v>
      </c>
      <c r="HO661" s="24" t="s">
        <v>444</v>
      </c>
      <c r="HP661" s="24" t="s">
        <v>444</v>
      </c>
      <c r="HQ661" t="s">
        <v>444</v>
      </c>
      <c r="HR661" t="s">
        <v>444</v>
      </c>
      <c r="HS661" s="24" t="s">
        <v>444</v>
      </c>
      <c r="HT661" s="24" t="s">
        <v>444</v>
      </c>
      <c r="HU661" t="s">
        <v>444</v>
      </c>
      <c r="HV661" t="s">
        <v>444</v>
      </c>
      <c r="HW661" s="24" t="s">
        <v>444</v>
      </c>
      <c r="HX661" s="24" t="s">
        <v>444</v>
      </c>
      <c r="HY661" t="s">
        <v>444</v>
      </c>
      <c r="HZ661" t="s">
        <v>444</v>
      </c>
      <c r="IA661" t="s">
        <v>2913</v>
      </c>
      <c r="IB661" t="s">
        <v>2736</v>
      </c>
      <c r="IC661" t="s">
        <v>3100</v>
      </c>
      <c r="ID661" s="33" t="b" cm="1">
        <f t="array" ref="ID661">_xlfn.IFNA(MATCH($A$2,_xlfn.NUMBERVALUE(Table_Query_from_MF_DSNP62[[#This Row],[CL_GLACCT_DR1]:[CL_GLACCT_CR4]]),0),0)&gt;=1</f>
        <v>1</v>
      </c>
      <c r="IE661" s="33" t="b">
        <f>OR(Table_Query_from_MF_DSNP62[[#This Row],[Pair1]:[Pair25]])</f>
        <v>1</v>
      </c>
      <c r="IF661" s="33">
        <f>_xlfn.IFNA(MATCH(TRUE,Table_Query_from_MF_DSNP62[[#This Row],[Pair1]:[Pair25]],0),"none")</f>
        <v>1</v>
      </c>
      <c r="IG661" s="33" t="b">
        <f>AND($A$2&gt;=_xlfn.NUMBERVALUE(Table_Query_from_MF_DSNP62[[#This Row],[CL_GL_ACCT_FR1]]),$A$2&lt;=_xlfn.NUMBERVALUE(Table_Query_from_MF_DSNP62[[#This Row],[CL_GL_ACCT_TO1]]))</f>
        <v>1</v>
      </c>
      <c r="IH661" s="33" t="b">
        <f>AND($A$2&gt;=_xlfn.NUMBERVALUE(Table_Query_from_MF_DSNP62[[#This Row],[CL_GL_ACCT_FR2]]),$A$2&lt;=_xlfn.NUMBERVALUE(Table_Query_from_MF_DSNP62[[#This Row],[CL_GL_ACCT_TO2]]))</f>
        <v>1</v>
      </c>
      <c r="II661" s="33" t="b">
        <f>AND($A$2&gt;=_xlfn.NUMBERVALUE(Table_Query_from_MF_DSNP62[[#This Row],[CL_GL_ACCT_FR3]]),$A$2&lt;=_xlfn.NUMBERVALUE(Table_Query_from_MF_DSNP62[[#This Row],[CL_GL_ACCT_TO3]]))</f>
        <v>1</v>
      </c>
      <c r="IJ661" s="33" t="b">
        <f>AND($A$2&gt;=_xlfn.NUMBERVALUE(Table_Query_from_MF_DSNP62[[#This Row],[CL_GL_ACCT_FR4]]),$A$2&lt;=_xlfn.NUMBERVALUE(Table_Query_from_MF_DSNP62[[#This Row],[CL_GL_ACCT_TO4]]))</f>
        <v>1</v>
      </c>
      <c r="IK661" s="33" t="b">
        <f>AND($A$2&gt;=_xlfn.NUMBERVALUE(Table_Query_from_MF_DSNP62[[#This Row],[CL_GL_ACCT_FR5]]),$A$2&lt;=_xlfn.NUMBERVALUE(Table_Query_from_MF_DSNP62[[#This Row],[CL_GL_ACCT_TO5]]))</f>
        <v>1</v>
      </c>
      <c r="IL661" s="33" t="b">
        <f>AND($A$2&gt;=_xlfn.NUMBERVALUE(Table_Query_from_MF_DSNP62[[#This Row],[CL_GL_ACCT_FR6]]),$A$2&lt;=_xlfn.NUMBERVALUE(Table_Query_from_MF_DSNP62[[#This Row],[CL_GL_ACCT_TO6]]))</f>
        <v>1</v>
      </c>
      <c r="IM661" s="33" t="b">
        <f>AND($A$2&gt;=_xlfn.NUMBERVALUE(Table_Query_from_MF_DSNP62[[#This Row],[CL_GL_ACCT_FR7]]),$A$2&lt;=_xlfn.NUMBERVALUE(Table_Query_from_MF_DSNP62[[#This Row],[CL_GL_ACCT_TO7]]))</f>
        <v>1</v>
      </c>
      <c r="IN661" s="33" t="b">
        <f>AND($A$2&gt;=_xlfn.NUMBERVALUE(Table_Query_from_MF_DSNP62[[#This Row],[CL_GL_ACCT_FR8]]),$A$2&lt;=_xlfn.NUMBERVALUE(Table_Query_from_MF_DSNP62[[#This Row],[CL_GL_ACCT_TO8]]))</f>
        <v>1</v>
      </c>
      <c r="IO661" s="33" t="b">
        <f>AND($A$2&gt;=_xlfn.NUMBERVALUE(Table_Query_from_MF_DSNP62[[#This Row],[CL_GL_ACCT_FR9]]),$A$2&lt;=_xlfn.NUMBERVALUE(Table_Query_from_MF_DSNP62[[#This Row],[CL_GL_ACCT_TO9]]))</f>
        <v>1</v>
      </c>
      <c r="IP661" s="33" t="b">
        <f>AND($A$2&gt;=_xlfn.NUMBERVALUE(Table_Query_from_MF_DSNP62[[#This Row],[CL_GL_ACCT_FR10]]),$A$2&lt;=_xlfn.NUMBERVALUE(Table_Query_from_MF_DSNP62[[#This Row],[CL_GL_ACCT_TO10]]))</f>
        <v>1</v>
      </c>
      <c r="IQ661" s="33" t="b">
        <f>AND($A$2&gt;=_xlfn.NUMBERVALUE(Table_Query_from_MF_DSNP62[[#This Row],[CL_GL_ACCT_FR11]]),$A$2&lt;=_xlfn.NUMBERVALUE(Table_Query_from_MF_DSNP62[[#This Row],[CL_GL_ACCT_TO11]]))</f>
        <v>1</v>
      </c>
      <c r="IR661" s="33" t="b">
        <f>AND($A$2&gt;=_xlfn.NUMBERVALUE(Table_Query_from_MF_DSNP62[[#This Row],[CL_GL_ACCT_FR12]]),$A$2&lt;=_xlfn.NUMBERVALUE(Table_Query_from_MF_DSNP62[[#This Row],[CL_GL_ACCT_TO12]]))</f>
        <v>1</v>
      </c>
      <c r="IS661" s="33" t="b">
        <f>AND($A$2&gt;=_xlfn.NUMBERVALUE(Table_Query_from_MF_DSNP62[[#This Row],[CL_GL_ACCT_FR13]]),$A$2&lt;=_xlfn.NUMBERVALUE(Table_Query_from_MF_DSNP62[[#This Row],[CL_GL_ACCT_TO13]]))</f>
        <v>1</v>
      </c>
      <c r="IT661" s="33" t="b">
        <f>AND($A$2&gt;=_xlfn.NUMBERVALUE(Table_Query_from_MF_DSNP62[[#This Row],[CL_GL_ACCT_FR14]]),$A$2&lt;=_xlfn.NUMBERVALUE(Table_Query_from_MF_DSNP62[[#This Row],[CL_GL_ACCT_TO14]]))</f>
        <v>1</v>
      </c>
      <c r="IU661" s="33" t="b">
        <f>AND($A$2&gt;=_xlfn.NUMBERVALUE(Table_Query_from_MF_DSNP62[[#This Row],[CL_GL_ACCT_FR15]]),$A$2&lt;=_xlfn.NUMBERVALUE(Table_Query_from_MF_DSNP62[[#This Row],[CL_GL_ACCT_TO15]]))</f>
        <v>1</v>
      </c>
      <c r="IV661" s="33" t="b">
        <f>AND($A$2&gt;=_xlfn.NUMBERVALUE(Table_Query_from_MF_DSNP62[[#This Row],[CL_GL_ACCT_FR16]]),$A$2&lt;=_xlfn.NUMBERVALUE(Table_Query_from_MF_DSNP62[[#This Row],[CL_GL_ACCT_TO16]]))</f>
        <v>1</v>
      </c>
      <c r="IW661" s="33" t="b">
        <f>AND($A$2&gt;=_xlfn.NUMBERVALUE(Table_Query_from_MF_DSNP62[[#This Row],[CL_GL_ACCT_FR17]]),$A$2&lt;=_xlfn.NUMBERVALUE(Table_Query_from_MF_DSNP62[[#This Row],[CL_GL_ACCT_TO17]]))</f>
        <v>1</v>
      </c>
      <c r="IX661" s="33" t="b">
        <f>AND($A$2&gt;=_xlfn.NUMBERVALUE(Table_Query_from_MF_DSNP62[[#This Row],[CL_GL_ACCT_FR18]]),$A$2&lt;=_xlfn.NUMBERVALUE(Table_Query_from_MF_DSNP62[[#This Row],[CL_GL_ACCT_TO18]]))</f>
        <v>1</v>
      </c>
      <c r="IY661" s="33" t="b">
        <f>AND($A$2&gt;=_xlfn.NUMBERVALUE(Table_Query_from_MF_DSNP62[[#This Row],[CL_GL_ACCT_FR19]]),$A$2&lt;=_xlfn.NUMBERVALUE(Table_Query_from_MF_DSNP62[[#This Row],[CL_GL_ACCT_TO19]]))</f>
        <v>1</v>
      </c>
      <c r="IZ661" s="33" t="b">
        <f>AND($A$2&gt;=_xlfn.NUMBERVALUE(Table_Query_from_MF_DSNP62[[#This Row],[CL_GL_ACCT_FR20]]),$A$2&lt;=_xlfn.NUMBERVALUE(Table_Query_from_MF_DSNP62[[#This Row],[CL_GL_ACCT_TO20]]))</f>
        <v>1</v>
      </c>
      <c r="JA661" s="33" t="b">
        <f>AND($A$2&gt;=_xlfn.NUMBERVALUE(Table_Query_from_MF_DSNP62[[#This Row],[CL_GL_ACCT_FR21]]),$A$2&lt;=_xlfn.NUMBERVALUE(Table_Query_from_MF_DSNP62[[#This Row],[CL_GL_ACCT_TO21]]))</f>
        <v>1</v>
      </c>
      <c r="JB661" s="33" t="b">
        <f>AND($A$2&gt;=_xlfn.NUMBERVALUE(Table_Query_from_MF_DSNP62[[#This Row],[CL_GL_ACCT_FR22]]),$A$2&lt;=_xlfn.NUMBERVALUE(Table_Query_from_MF_DSNP62[[#This Row],[CL_GL_ACCT_TO22]]))</f>
        <v>1</v>
      </c>
      <c r="JC661" s="33" t="b">
        <f>AND($A$2&gt;=_xlfn.NUMBERVALUE(Table_Query_from_MF_DSNP62[[#This Row],[CL_GL_ACCT_FR23]]),$A$2&lt;=_xlfn.NUMBERVALUE(Table_Query_from_MF_DSNP62[[#This Row],[CL_GL_ACCT_TO23]]))</f>
        <v>1</v>
      </c>
      <c r="JD661" s="33" t="b">
        <f>AND($A$2&gt;=_xlfn.NUMBERVALUE(Table_Query_from_MF_DSNP62[[#This Row],[CL_GL_ACCT_FR24]]),$A$2&lt;=_xlfn.NUMBERVALUE(Table_Query_from_MF_DSNP62[[#This Row],[CL_GL_ACCT_TO24]]))</f>
        <v>1</v>
      </c>
      <c r="JE661" s="33" t="b">
        <f>AND($A$2&gt;=_xlfn.NUMBERVALUE(Table_Query_from_MF_DSNP62[[#This Row],[CL_GL_ACCT_FR25]]),$A$2&lt;=_xlfn.NUMBERVALUE(Table_Query_from_MF_DSNP62[[#This Row],[CL_GL_ACCT_TO25]]))</f>
        <v>1</v>
      </c>
      <c r="JF661" s="33" t="b">
        <f>OR(Table_Query_from_MF_DSNP62[[#This Row],[PairA]:[PairO]])</f>
        <v>1</v>
      </c>
      <c r="JG661" s="33">
        <f>_xlfn.IFNA(MATCH(TRUE,Table_Query_from_MF_DSNP62[[#This Row],[PairA]:[PairO]],0),"none")</f>
        <v>1</v>
      </c>
      <c r="JH661" s="33" t="b">
        <f>AND($B$2&gt;=_xlfn.NUMBERVALUE(Table_Query_from_MF_DSNP62[[#This Row],[CL_CMP_OBJ_FR1]]),$B$2&lt;=_xlfn.NUMBERVALUE(Table_Query_from_MF_DSNP62[[#This Row],[CL_CMP_OBJ_TO1]]))</f>
        <v>1</v>
      </c>
      <c r="JI661" s="33" t="b">
        <f>AND($B$2&gt;=_xlfn.NUMBERVALUE(Table_Query_from_MF_DSNP62[[#This Row],[CL_CMP_OBJ_FR2]]),$B$2&lt;=_xlfn.NUMBERVALUE(Table_Query_from_MF_DSNP62[[#This Row],[CL_CMP_OBJ_TO2]]))</f>
        <v>1</v>
      </c>
      <c r="JJ661" s="33" t="b">
        <f>AND($B$2&gt;=_xlfn.NUMBERVALUE(Table_Query_from_MF_DSNP62[[#This Row],[CL_CMP_OBJ_FR3]]),$B$2&lt;=_xlfn.NUMBERVALUE(Table_Query_from_MF_DSNP62[[#This Row],[CL_CMP_OBJ_TO3]]))</f>
        <v>1</v>
      </c>
      <c r="JK661" s="33" t="b">
        <f>AND($B$2&gt;=_xlfn.NUMBERVALUE(Table_Query_from_MF_DSNP62[[#This Row],[CL_CMP_OBJ_FR4]]),$B$2&lt;=_xlfn.NUMBERVALUE(Table_Query_from_MF_DSNP62[[#This Row],[CL_CMP_OBJ_TO4]]))</f>
        <v>1</v>
      </c>
      <c r="JL661" s="33" t="b">
        <f>AND($B$2&gt;=_xlfn.NUMBERVALUE(Table_Query_from_MF_DSNP62[[#This Row],[CL_CMP_OBJ_FR5]]),$B$2&lt;=_xlfn.NUMBERVALUE(Table_Query_from_MF_DSNP62[[#This Row],[CL_CMP_OBJ_TO5]]))</f>
        <v>1</v>
      </c>
      <c r="JM661" s="33" t="b">
        <f>AND($B$2&gt;=_xlfn.NUMBERVALUE(Table_Query_from_MF_DSNP62[[#This Row],[CL_CMP_OBJ_FR6]]),$B$2&lt;=_xlfn.NUMBERVALUE(Table_Query_from_MF_DSNP62[[#This Row],[CL_CMP_OBJ_TO6]]))</f>
        <v>1</v>
      </c>
      <c r="JN661" s="33" t="b">
        <f>AND($B$2&gt;=_xlfn.NUMBERVALUE(Table_Query_from_MF_DSNP62[[#This Row],[CL_CMP_OBJ_FR7]]),$B$2&lt;=_xlfn.NUMBERVALUE(Table_Query_from_MF_DSNP62[[#This Row],[CL_CMP_OBJ_TO7]]))</f>
        <v>1</v>
      </c>
      <c r="JO661" s="33" t="b">
        <f>AND($B$2&gt;=_xlfn.NUMBERVALUE(Table_Query_from_MF_DSNP62[[#This Row],[CL_CMP_OBJ_FR8]]),$B$2&lt;=_xlfn.NUMBERVALUE(Table_Query_from_MF_DSNP62[[#This Row],[CL_CMP_OBJ_TO8]]))</f>
        <v>1</v>
      </c>
      <c r="JP661" s="33" t="b">
        <f>AND($B$2&gt;=_xlfn.NUMBERVALUE(Table_Query_from_MF_DSNP62[[#This Row],[CL_CMP_OBJ_FR9]]),$B$2&lt;=_xlfn.NUMBERVALUE(Table_Query_from_MF_DSNP62[[#This Row],[CL_CMP_OBJ_TO9]]))</f>
        <v>1</v>
      </c>
      <c r="JQ661" s="33" t="b">
        <f>AND($B$2&gt;=_xlfn.NUMBERVALUE(Table_Query_from_MF_DSNP62[[#This Row],[CL_CMP_OBJ_FR10]]),$B$2&lt;=_xlfn.NUMBERVALUE(Table_Query_from_MF_DSNP62[[#This Row],[CL_CMP_OBJ_TO10]]))</f>
        <v>1</v>
      </c>
      <c r="JR661" s="33" t="b">
        <f>AND($B$2&gt;=_xlfn.NUMBERVALUE(Table_Query_from_MF_DSNP62[[#This Row],[CL_CMP_OBJ_FR11]]),$B$2&lt;=_xlfn.NUMBERVALUE(Table_Query_from_MF_DSNP62[[#This Row],[CL_CMP_OBJ_TO11]]))</f>
        <v>1</v>
      </c>
      <c r="JS661" s="33" t="b">
        <f>AND($B$2&gt;=_xlfn.NUMBERVALUE(Table_Query_from_MF_DSNP62[[#This Row],[CL_CMP_OBJ_FR12]]),$B$2&lt;=_xlfn.NUMBERVALUE(Table_Query_from_MF_DSNP62[[#This Row],[CL_CMP_OBJ_TO12]]))</f>
        <v>1</v>
      </c>
      <c r="JT661" s="33" t="b">
        <f>AND($B$2&gt;=_xlfn.NUMBERVALUE(Table_Query_from_MF_DSNP62[[#This Row],[CL_CMP_OBJ_FR13]]),$B$2&lt;=_xlfn.NUMBERVALUE(Table_Query_from_MF_DSNP62[[#This Row],[CL_CMP_OBJ_TO13]]))</f>
        <v>1</v>
      </c>
      <c r="JU661" s="33" t="b">
        <f>AND($B$2&gt;=_xlfn.NUMBERVALUE(Table_Query_from_MF_DSNP62[[#This Row],[CL_CMP_OBJ_FR14]]),$B$2&lt;=_xlfn.NUMBERVALUE(Table_Query_from_MF_DSNP62[[#This Row],[CL_CMP_OBJ_TO14]]))</f>
        <v>1</v>
      </c>
      <c r="JV661" s="33" t="b">
        <f>AND($B$2&gt;=_xlfn.NUMBERVALUE(Table_Query_from_MF_DSNP62[[#This Row],[CL_CMP_OBJ_FR15]]),$B$2&lt;=_xlfn.NUMBERVALUE(Table_Query_from_MF_DSNP62[[#This Row],[CL_CMP_OBJ_TO15]]))</f>
        <v>1</v>
      </c>
    </row>
    <row r="662" spans="1:282" x14ac:dyDescent="0.25">
      <c r="A662" t="b">
        <f>OR(,Table_Query_from_MF_DSNP62[[#This Row],[Desired GL included as "hard-coded" GL?]],Table_Query_from_MF_DSNP62[[#This Row],[Desired GL included as "Open GL"?]])</f>
        <v>1</v>
      </c>
      <c r="B662" t="b">
        <f>Table_Query_from_MF_DSNP62[[#This Row],[Desired CObj included as "Open CObj"?]]</f>
        <v>1</v>
      </c>
      <c r="C662" t="s">
        <v>2449</v>
      </c>
      <c r="D662" t="s">
        <v>2450</v>
      </c>
      <c r="E662" t="s">
        <v>8</v>
      </c>
      <c r="F662" s="24" t="s">
        <v>17</v>
      </c>
      <c r="G662" t="s">
        <v>45</v>
      </c>
      <c r="H662" s="24" t="s">
        <v>444</v>
      </c>
      <c r="I662" t="s">
        <v>444</v>
      </c>
      <c r="J662" s="24" t="s">
        <v>444</v>
      </c>
      <c r="K662" t="s">
        <v>444</v>
      </c>
      <c r="L662" s="24" t="s">
        <v>444</v>
      </c>
      <c r="M662" t="s">
        <v>444</v>
      </c>
      <c r="N662" t="s">
        <v>444</v>
      </c>
      <c r="O662" t="s">
        <v>444</v>
      </c>
      <c r="P662" t="s">
        <v>444</v>
      </c>
      <c r="Q662" t="s">
        <v>447</v>
      </c>
      <c r="R662" t="s">
        <v>444</v>
      </c>
      <c r="S662" t="s">
        <v>442</v>
      </c>
      <c r="T662" t="s">
        <v>447</v>
      </c>
      <c r="U662" t="s">
        <v>444</v>
      </c>
      <c r="V662" t="s">
        <v>444</v>
      </c>
      <c r="W662" t="s">
        <v>442</v>
      </c>
      <c r="X662" t="s">
        <v>444</v>
      </c>
      <c r="Y662" t="s">
        <v>442</v>
      </c>
      <c r="Z662" t="s">
        <v>442</v>
      </c>
      <c r="AA662" t="s">
        <v>442</v>
      </c>
      <c r="AB662" t="s">
        <v>442</v>
      </c>
      <c r="AC662" t="s">
        <v>444</v>
      </c>
      <c r="AD662" t="s">
        <v>444</v>
      </c>
      <c r="AE662" t="s">
        <v>444</v>
      </c>
      <c r="AF662" t="s">
        <v>444</v>
      </c>
      <c r="AG662" t="s">
        <v>442</v>
      </c>
      <c r="AH662" t="s">
        <v>444</v>
      </c>
      <c r="AI662" t="s">
        <v>447</v>
      </c>
      <c r="AJ662" t="s">
        <v>442</v>
      </c>
      <c r="AK662" t="s">
        <v>15</v>
      </c>
      <c r="AL662" t="s">
        <v>442</v>
      </c>
      <c r="AM662" t="s">
        <v>442</v>
      </c>
      <c r="AN662" t="s">
        <v>442</v>
      </c>
      <c r="AO662" t="s">
        <v>444</v>
      </c>
      <c r="AP662" t="s">
        <v>442</v>
      </c>
      <c r="AQ662" t="s">
        <v>528</v>
      </c>
      <c r="AR662" t="s">
        <v>1451</v>
      </c>
      <c r="AS662" t="s">
        <v>162</v>
      </c>
      <c r="AT662" t="s">
        <v>10</v>
      </c>
      <c r="AU662" t="s">
        <v>444</v>
      </c>
      <c r="AV662" t="s">
        <v>442</v>
      </c>
      <c r="AW662" t="s">
        <v>444</v>
      </c>
      <c r="AX662" t="s">
        <v>444</v>
      </c>
      <c r="AY662" t="s">
        <v>444</v>
      </c>
      <c r="AZ662" t="s">
        <v>7</v>
      </c>
      <c r="BA662" t="s">
        <v>478</v>
      </c>
      <c r="BB662" t="s">
        <v>444</v>
      </c>
      <c r="BC662" t="s">
        <v>444</v>
      </c>
      <c r="BD662" t="s">
        <v>1359</v>
      </c>
      <c r="BE662" t="s">
        <v>2448</v>
      </c>
      <c r="BF662" t="s">
        <v>1360</v>
      </c>
      <c r="BG662" t="s">
        <v>444</v>
      </c>
      <c r="BH662" t="s">
        <v>444</v>
      </c>
      <c r="BI662" t="s">
        <v>444</v>
      </c>
      <c r="BJ662" t="s">
        <v>444</v>
      </c>
      <c r="BK662" t="s">
        <v>444</v>
      </c>
      <c r="BL662" t="s">
        <v>444</v>
      </c>
      <c r="BM662" t="s">
        <v>444</v>
      </c>
      <c r="BN662" t="s">
        <v>444</v>
      </c>
      <c r="BO662" t="s">
        <v>444</v>
      </c>
      <c r="BP662" t="s">
        <v>444</v>
      </c>
      <c r="BQ662" t="s">
        <v>444</v>
      </c>
      <c r="BR662" t="s">
        <v>444</v>
      </c>
      <c r="BS662" t="s">
        <v>444</v>
      </c>
      <c r="BT662" t="s">
        <v>444</v>
      </c>
      <c r="BU662" t="s">
        <v>444</v>
      </c>
      <c r="BV662" t="s">
        <v>444</v>
      </c>
      <c r="BW662" t="s">
        <v>444</v>
      </c>
      <c r="BX662" t="s">
        <v>444</v>
      </c>
      <c r="BY662" t="s">
        <v>444</v>
      </c>
      <c r="BZ662" t="s">
        <v>444</v>
      </c>
      <c r="CA662" t="s">
        <v>444</v>
      </c>
      <c r="CB662" t="s">
        <v>444</v>
      </c>
      <c r="CC662" t="s">
        <v>444</v>
      </c>
      <c r="CD662" t="s">
        <v>444</v>
      </c>
      <c r="CE662" t="s">
        <v>444</v>
      </c>
      <c r="CF662" t="s">
        <v>444</v>
      </c>
      <c r="CG662" t="s">
        <v>444</v>
      </c>
      <c r="CH662" t="s">
        <v>444</v>
      </c>
      <c r="CI662" t="s">
        <v>444</v>
      </c>
      <c r="CJ662" t="s">
        <v>444</v>
      </c>
      <c r="CK662" t="s">
        <v>444</v>
      </c>
      <c r="CL662" t="s">
        <v>444</v>
      </c>
      <c r="CM662" t="s">
        <v>444</v>
      </c>
      <c r="CN662" t="s">
        <v>444</v>
      </c>
      <c r="CO662" t="s">
        <v>444</v>
      </c>
      <c r="CP662" t="s">
        <v>444</v>
      </c>
      <c r="CQ662" t="s">
        <v>444</v>
      </c>
      <c r="CR662" t="s">
        <v>444</v>
      </c>
      <c r="CS662" t="s">
        <v>444</v>
      </c>
      <c r="CT662" t="s">
        <v>444</v>
      </c>
      <c r="CU662" t="s">
        <v>282</v>
      </c>
      <c r="CV662" t="s">
        <v>2913</v>
      </c>
      <c r="CW662" t="s">
        <v>2736</v>
      </c>
      <c r="CX662" t="s">
        <v>2819</v>
      </c>
      <c r="CY662" t="s">
        <v>2205</v>
      </c>
      <c r="CZ662" t="s">
        <v>444</v>
      </c>
      <c r="DA662" t="s">
        <v>444</v>
      </c>
      <c r="DB662" t="s">
        <v>444</v>
      </c>
      <c r="DC662" t="s">
        <v>444</v>
      </c>
      <c r="DD662" t="s">
        <v>444</v>
      </c>
      <c r="DE662" t="s">
        <v>444</v>
      </c>
      <c r="DF662" t="s">
        <v>444</v>
      </c>
      <c r="DG662" t="s">
        <v>444</v>
      </c>
      <c r="DH662" t="s">
        <v>444</v>
      </c>
      <c r="DI662" t="s">
        <v>1520</v>
      </c>
      <c r="DJ662" t="s">
        <v>444</v>
      </c>
      <c r="DK662" t="s">
        <v>444</v>
      </c>
      <c r="DL662" t="s">
        <v>444</v>
      </c>
      <c r="DM662" t="s">
        <v>444</v>
      </c>
      <c r="DN662" t="s">
        <v>444</v>
      </c>
      <c r="DO662" t="s">
        <v>444</v>
      </c>
      <c r="DP662" t="s">
        <v>444</v>
      </c>
      <c r="DQ662" t="s">
        <v>444</v>
      </c>
      <c r="DR662" t="s">
        <v>444</v>
      </c>
      <c r="DS662" t="s">
        <v>444</v>
      </c>
      <c r="DT662" s="24" t="s">
        <v>444</v>
      </c>
      <c r="DU662" s="24" t="s">
        <v>444</v>
      </c>
      <c r="DV662" t="s">
        <v>444</v>
      </c>
      <c r="DW662" t="s">
        <v>444</v>
      </c>
      <c r="DX662" s="24" t="s">
        <v>444</v>
      </c>
      <c r="DY662" s="24" t="s">
        <v>444</v>
      </c>
      <c r="DZ662" t="s">
        <v>444</v>
      </c>
      <c r="EA662" t="s">
        <v>444</v>
      </c>
      <c r="EB662" s="24" t="s">
        <v>444</v>
      </c>
      <c r="EC662" s="24" t="s">
        <v>444</v>
      </c>
      <c r="ED662" t="s">
        <v>444</v>
      </c>
      <c r="EE662" t="s">
        <v>444</v>
      </c>
      <c r="EF662" s="24" t="s">
        <v>444</v>
      </c>
      <c r="EG662" s="24" t="s">
        <v>444</v>
      </c>
      <c r="EH662" t="s">
        <v>444</v>
      </c>
      <c r="EI662" t="s">
        <v>444</v>
      </c>
      <c r="EJ662" s="24" t="s">
        <v>444</v>
      </c>
      <c r="EK662" s="24" t="s">
        <v>444</v>
      </c>
      <c r="EL662" t="s">
        <v>444</v>
      </c>
      <c r="EM662" t="s">
        <v>444</v>
      </c>
      <c r="EN662" s="24" t="s">
        <v>444</v>
      </c>
      <c r="EO662" s="24" t="s">
        <v>444</v>
      </c>
      <c r="EP662" t="s">
        <v>444</v>
      </c>
      <c r="EQ662" t="s">
        <v>444</v>
      </c>
      <c r="ER662" s="24" t="s">
        <v>444</v>
      </c>
      <c r="ES662" s="24" t="s">
        <v>444</v>
      </c>
      <c r="ET662" t="s">
        <v>444</v>
      </c>
      <c r="EU662" t="s">
        <v>444</v>
      </c>
      <c r="EV662" s="24" t="s">
        <v>444</v>
      </c>
      <c r="EW662" s="24" t="s">
        <v>444</v>
      </c>
      <c r="EX662" t="s">
        <v>444</v>
      </c>
      <c r="EY662" t="s">
        <v>444</v>
      </c>
      <c r="EZ662" s="24" t="s">
        <v>444</v>
      </c>
      <c r="FA662" s="24" t="s">
        <v>444</v>
      </c>
      <c r="FB662" t="s">
        <v>444</v>
      </c>
      <c r="FC662" t="s">
        <v>444</v>
      </c>
      <c r="FD662" s="24" t="s">
        <v>444</v>
      </c>
      <c r="FE662" s="24" t="s">
        <v>444</v>
      </c>
      <c r="FF662" t="s">
        <v>444</v>
      </c>
      <c r="FG662" t="s">
        <v>444</v>
      </c>
      <c r="FH662" s="24" t="s">
        <v>444</v>
      </c>
      <c r="FI662" s="24" t="s">
        <v>444</v>
      </c>
      <c r="FJ662" t="s">
        <v>444</v>
      </c>
      <c r="FK662" t="s">
        <v>444</v>
      </c>
      <c r="FL662" s="24" t="s">
        <v>444</v>
      </c>
      <c r="FM662" s="24" t="s">
        <v>444</v>
      </c>
      <c r="FN662" t="s">
        <v>444</v>
      </c>
      <c r="FO662" t="s">
        <v>444</v>
      </c>
      <c r="FP662" s="24" t="s">
        <v>444</v>
      </c>
      <c r="FQ662" s="24" t="s">
        <v>444</v>
      </c>
      <c r="FR662" t="s">
        <v>444</v>
      </c>
      <c r="FS662" t="s">
        <v>444</v>
      </c>
      <c r="FT662" s="24" t="s">
        <v>444</v>
      </c>
      <c r="FU662" s="24" t="s">
        <v>444</v>
      </c>
      <c r="FV662" t="s">
        <v>444</v>
      </c>
      <c r="FW662" t="s">
        <v>444</v>
      </c>
      <c r="FX662" s="24" t="s">
        <v>444</v>
      </c>
      <c r="FY662" s="24" t="s">
        <v>444</v>
      </c>
      <c r="FZ662" t="s">
        <v>444</v>
      </c>
      <c r="GA662" t="s">
        <v>444</v>
      </c>
      <c r="GB662" s="24" t="s">
        <v>444</v>
      </c>
      <c r="GC662" s="24" t="s">
        <v>444</v>
      </c>
      <c r="GD662" t="s">
        <v>444</v>
      </c>
      <c r="GE662" t="s">
        <v>444</v>
      </c>
      <c r="GF662" s="24" t="s">
        <v>444</v>
      </c>
      <c r="GG662" s="24" t="s">
        <v>444</v>
      </c>
      <c r="GH662" t="s">
        <v>444</v>
      </c>
      <c r="GI662" s="24" t="s">
        <v>444</v>
      </c>
      <c r="GJ662" s="24" t="s">
        <v>444</v>
      </c>
      <c r="GK662" t="s">
        <v>444</v>
      </c>
      <c r="GL662" t="s">
        <v>444</v>
      </c>
      <c r="GM662" s="24" t="s">
        <v>444</v>
      </c>
      <c r="GN662" s="24" t="s">
        <v>444</v>
      </c>
      <c r="GO662" t="s">
        <v>444</v>
      </c>
      <c r="GP662" t="s">
        <v>444</v>
      </c>
      <c r="GQ662" s="24" t="s">
        <v>444</v>
      </c>
      <c r="GR662" s="24" t="s">
        <v>444</v>
      </c>
      <c r="GS662" t="s">
        <v>444</v>
      </c>
      <c r="GT662" t="s">
        <v>444</v>
      </c>
      <c r="GU662" s="24" t="s">
        <v>444</v>
      </c>
      <c r="GV662" s="24" t="s">
        <v>444</v>
      </c>
      <c r="GW662" t="s">
        <v>444</v>
      </c>
      <c r="GX662" t="s">
        <v>444</v>
      </c>
      <c r="GY662" s="24" t="s">
        <v>444</v>
      </c>
      <c r="GZ662" s="24" t="s">
        <v>444</v>
      </c>
      <c r="HA662" t="s">
        <v>444</v>
      </c>
      <c r="HB662" t="s">
        <v>444</v>
      </c>
      <c r="HC662" s="24" t="s">
        <v>444</v>
      </c>
      <c r="HD662" s="24" t="s">
        <v>444</v>
      </c>
      <c r="HE662" t="s">
        <v>444</v>
      </c>
      <c r="HF662" t="s">
        <v>444</v>
      </c>
      <c r="HG662" s="24" t="s">
        <v>444</v>
      </c>
      <c r="HH662" s="24" t="s">
        <v>444</v>
      </c>
      <c r="HI662" t="s">
        <v>444</v>
      </c>
      <c r="HJ662" t="s">
        <v>444</v>
      </c>
      <c r="HK662" s="24" t="s">
        <v>444</v>
      </c>
      <c r="HL662" s="24" t="s">
        <v>444</v>
      </c>
      <c r="HM662" t="s">
        <v>444</v>
      </c>
      <c r="HN662" t="s">
        <v>444</v>
      </c>
      <c r="HO662" s="24" t="s">
        <v>444</v>
      </c>
      <c r="HP662" s="24" t="s">
        <v>444</v>
      </c>
      <c r="HQ662" t="s">
        <v>444</v>
      </c>
      <c r="HR662" t="s">
        <v>444</v>
      </c>
      <c r="HS662" s="24" t="s">
        <v>444</v>
      </c>
      <c r="HT662" s="24" t="s">
        <v>444</v>
      </c>
      <c r="HU662" t="s">
        <v>444</v>
      </c>
      <c r="HV662" t="s">
        <v>444</v>
      </c>
      <c r="HW662" s="24" t="s">
        <v>444</v>
      </c>
      <c r="HX662" s="24" t="s">
        <v>444</v>
      </c>
      <c r="HY662" t="s">
        <v>444</v>
      </c>
      <c r="HZ662" t="s">
        <v>444</v>
      </c>
      <c r="IA662" t="s">
        <v>2913</v>
      </c>
      <c r="IB662" t="s">
        <v>2736</v>
      </c>
      <c r="IC662" t="s">
        <v>3100</v>
      </c>
      <c r="ID662" s="33" t="b" cm="1">
        <f t="array" ref="ID662">_xlfn.IFNA(MATCH($A$2,_xlfn.NUMBERVALUE(Table_Query_from_MF_DSNP62[[#This Row],[CL_GLACCT_DR1]:[CL_GLACCT_CR4]]),0),0)&gt;=1</f>
        <v>1</v>
      </c>
      <c r="IE662" s="33" t="b">
        <f>OR(Table_Query_from_MF_DSNP62[[#This Row],[Pair1]:[Pair25]])</f>
        <v>1</v>
      </c>
      <c r="IF662" s="33">
        <f>_xlfn.IFNA(MATCH(TRUE,Table_Query_from_MF_DSNP62[[#This Row],[Pair1]:[Pair25]],0),"none")</f>
        <v>1</v>
      </c>
      <c r="IG662" s="33" t="b">
        <f>AND($A$2&gt;=_xlfn.NUMBERVALUE(Table_Query_from_MF_DSNP62[[#This Row],[CL_GL_ACCT_FR1]]),$A$2&lt;=_xlfn.NUMBERVALUE(Table_Query_from_MF_DSNP62[[#This Row],[CL_GL_ACCT_TO1]]))</f>
        <v>1</v>
      </c>
      <c r="IH662" s="33" t="b">
        <f>AND($A$2&gt;=_xlfn.NUMBERVALUE(Table_Query_from_MF_DSNP62[[#This Row],[CL_GL_ACCT_FR2]]),$A$2&lt;=_xlfn.NUMBERVALUE(Table_Query_from_MF_DSNP62[[#This Row],[CL_GL_ACCT_TO2]]))</f>
        <v>1</v>
      </c>
      <c r="II662" s="33" t="b">
        <f>AND($A$2&gt;=_xlfn.NUMBERVALUE(Table_Query_from_MF_DSNP62[[#This Row],[CL_GL_ACCT_FR3]]),$A$2&lt;=_xlfn.NUMBERVALUE(Table_Query_from_MF_DSNP62[[#This Row],[CL_GL_ACCT_TO3]]))</f>
        <v>1</v>
      </c>
      <c r="IJ662" s="33" t="b">
        <f>AND($A$2&gt;=_xlfn.NUMBERVALUE(Table_Query_from_MF_DSNP62[[#This Row],[CL_GL_ACCT_FR4]]),$A$2&lt;=_xlfn.NUMBERVALUE(Table_Query_from_MF_DSNP62[[#This Row],[CL_GL_ACCT_TO4]]))</f>
        <v>1</v>
      </c>
      <c r="IK662" s="33" t="b">
        <f>AND($A$2&gt;=_xlfn.NUMBERVALUE(Table_Query_from_MF_DSNP62[[#This Row],[CL_GL_ACCT_FR5]]),$A$2&lt;=_xlfn.NUMBERVALUE(Table_Query_from_MF_DSNP62[[#This Row],[CL_GL_ACCT_TO5]]))</f>
        <v>1</v>
      </c>
      <c r="IL662" s="33" t="b">
        <f>AND($A$2&gt;=_xlfn.NUMBERVALUE(Table_Query_from_MF_DSNP62[[#This Row],[CL_GL_ACCT_FR6]]),$A$2&lt;=_xlfn.NUMBERVALUE(Table_Query_from_MF_DSNP62[[#This Row],[CL_GL_ACCT_TO6]]))</f>
        <v>1</v>
      </c>
      <c r="IM662" s="33" t="b">
        <f>AND($A$2&gt;=_xlfn.NUMBERVALUE(Table_Query_from_MF_DSNP62[[#This Row],[CL_GL_ACCT_FR7]]),$A$2&lt;=_xlfn.NUMBERVALUE(Table_Query_from_MF_DSNP62[[#This Row],[CL_GL_ACCT_TO7]]))</f>
        <v>1</v>
      </c>
      <c r="IN662" s="33" t="b">
        <f>AND($A$2&gt;=_xlfn.NUMBERVALUE(Table_Query_from_MF_DSNP62[[#This Row],[CL_GL_ACCT_FR8]]),$A$2&lt;=_xlfn.NUMBERVALUE(Table_Query_from_MF_DSNP62[[#This Row],[CL_GL_ACCT_TO8]]))</f>
        <v>1</v>
      </c>
      <c r="IO662" s="33" t="b">
        <f>AND($A$2&gt;=_xlfn.NUMBERVALUE(Table_Query_from_MF_DSNP62[[#This Row],[CL_GL_ACCT_FR9]]),$A$2&lt;=_xlfn.NUMBERVALUE(Table_Query_from_MF_DSNP62[[#This Row],[CL_GL_ACCT_TO9]]))</f>
        <v>1</v>
      </c>
      <c r="IP662" s="33" t="b">
        <f>AND($A$2&gt;=_xlfn.NUMBERVALUE(Table_Query_from_MF_DSNP62[[#This Row],[CL_GL_ACCT_FR10]]),$A$2&lt;=_xlfn.NUMBERVALUE(Table_Query_from_MF_DSNP62[[#This Row],[CL_GL_ACCT_TO10]]))</f>
        <v>1</v>
      </c>
      <c r="IQ662" s="33" t="b">
        <f>AND($A$2&gt;=_xlfn.NUMBERVALUE(Table_Query_from_MF_DSNP62[[#This Row],[CL_GL_ACCT_FR11]]),$A$2&lt;=_xlfn.NUMBERVALUE(Table_Query_from_MF_DSNP62[[#This Row],[CL_GL_ACCT_TO11]]))</f>
        <v>1</v>
      </c>
      <c r="IR662" s="33" t="b">
        <f>AND($A$2&gt;=_xlfn.NUMBERVALUE(Table_Query_from_MF_DSNP62[[#This Row],[CL_GL_ACCT_FR12]]),$A$2&lt;=_xlfn.NUMBERVALUE(Table_Query_from_MF_DSNP62[[#This Row],[CL_GL_ACCT_TO12]]))</f>
        <v>1</v>
      </c>
      <c r="IS662" s="33" t="b">
        <f>AND($A$2&gt;=_xlfn.NUMBERVALUE(Table_Query_from_MF_DSNP62[[#This Row],[CL_GL_ACCT_FR13]]),$A$2&lt;=_xlfn.NUMBERVALUE(Table_Query_from_MF_DSNP62[[#This Row],[CL_GL_ACCT_TO13]]))</f>
        <v>1</v>
      </c>
      <c r="IT662" s="33" t="b">
        <f>AND($A$2&gt;=_xlfn.NUMBERVALUE(Table_Query_from_MF_DSNP62[[#This Row],[CL_GL_ACCT_FR14]]),$A$2&lt;=_xlfn.NUMBERVALUE(Table_Query_from_MF_DSNP62[[#This Row],[CL_GL_ACCT_TO14]]))</f>
        <v>1</v>
      </c>
      <c r="IU662" s="33" t="b">
        <f>AND($A$2&gt;=_xlfn.NUMBERVALUE(Table_Query_from_MF_DSNP62[[#This Row],[CL_GL_ACCT_FR15]]),$A$2&lt;=_xlfn.NUMBERVALUE(Table_Query_from_MF_DSNP62[[#This Row],[CL_GL_ACCT_TO15]]))</f>
        <v>1</v>
      </c>
      <c r="IV662" s="33" t="b">
        <f>AND($A$2&gt;=_xlfn.NUMBERVALUE(Table_Query_from_MF_DSNP62[[#This Row],[CL_GL_ACCT_FR16]]),$A$2&lt;=_xlfn.NUMBERVALUE(Table_Query_from_MF_DSNP62[[#This Row],[CL_GL_ACCT_TO16]]))</f>
        <v>1</v>
      </c>
      <c r="IW662" s="33" t="b">
        <f>AND($A$2&gt;=_xlfn.NUMBERVALUE(Table_Query_from_MF_DSNP62[[#This Row],[CL_GL_ACCT_FR17]]),$A$2&lt;=_xlfn.NUMBERVALUE(Table_Query_from_MF_DSNP62[[#This Row],[CL_GL_ACCT_TO17]]))</f>
        <v>1</v>
      </c>
      <c r="IX662" s="33" t="b">
        <f>AND($A$2&gt;=_xlfn.NUMBERVALUE(Table_Query_from_MF_DSNP62[[#This Row],[CL_GL_ACCT_FR18]]),$A$2&lt;=_xlfn.NUMBERVALUE(Table_Query_from_MF_DSNP62[[#This Row],[CL_GL_ACCT_TO18]]))</f>
        <v>1</v>
      </c>
      <c r="IY662" s="33" t="b">
        <f>AND($A$2&gt;=_xlfn.NUMBERVALUE(Table_Query_from_MF_DSNP62[[#This Row],[CL_GL_ACCT_FR19]]),$A$2&lt;=_xlfn.NUMBERVALUE(Table_Query_from_MF_DSNP62[[#This Row],[CL_GL_ACCT_TO19]]))</f>
        <v>1</v>
      </c>
      <c r="IZ662" s="33" t="b">
        <f>AND($A$2&gt;=_xlfn.NUMBERVALUE(Table_Query_from_MF_DSNP62[[#This Row],[CL_GL_ACCT_FR20]]),$A$2&lt;=_xlfn.NUMBERVALUE(Table_Query_from_MF_DSNP62[[#This Row],[CL_GL_ACCT_TO20]]))</f>
        <v>1</v>
      </c>
      <c r="JA662" s="33" t="b">
        <f>AND($A$2&gt;=_xlfn.NUMBERVALUE(Table_Query_from_MF_DSNP62[[#This Row],[CL_GL_ACCT_FR21]]),$A$2&lt;=_xlfn.NUMBERVALUE(Table_Query_from_MF_DSNP62[[#This Row],[CL_GL_ACCT_TO21]]))</f>
        <v>1</v>
      </c>
      <c r="JB662" s="33" t="b">
        <f>AND($A$2&gt;=_xlfn.NUMBERVALUE(Table_Query_from_MF_DSNP62[[#This Row],[CL_GL_ACCT_FR22]]),$A$2&lt;=_xlfn.NUMBERVALUE(Table_Query_from_MF_DSNP62[[#This Row],[CL_GL_ACCT_TO22]]))</f>
        <v>1</v>
      </c>
      <c r="JC662" s="33" t="b">
        <f>AND($A$2&gt;=_xlfn.NUMBERVALUE(Table_Query_from_MF_DSNP62[[#This Row],[CL_GL_ACCT_FR23]]),$A$2&lt;=_xlfn.NUMBERVALUE(Table_Query_from_MF_DSNP62[[#This Row],[CL_GL_ACCT_TO23]]))</f>
        <v>1</v>
      </c>
      <c r="JD662" s="33" t="b">
        <f>AND($A$2&gt;=_xlfn.NUMBERVALUE(Table_Query_from_MF_DSNP62[[#This Row],[CL_GL_ACCT_FR24]]),$A$2&lt;=_xlfn.NUMBERVALUE(Table_Query_from_MF_DSNP62[[#This Row],[CL_GL_ACCT_TO24]]))</f>
        <v>1</v>
      </c>
      <c r="JE662" s="33" t="b">
        <f>AND($A$2&gt;=_xlfn.NUMBERVALUE(Table_Query_from_MF_DSNP62[[#This Row],[CL_GL_ACCT_FR25]]),$A$2&lt;=_xlfn.NUMBERVALUE(Table_Query_from_MF_DSNP62[[#This Row],[CL_GL_ACCT_TO25]]))</f>
        <v>1</v>
      </c>
      <c r="JF662" s="33" t="b">
        <f>OR(Table_Query_from_MF_DSNP62[[#This Row],[PairA]:[PairO]])</f>
        <v>1</v>
      </c>
      <c r="JG662" s="33">
        <f>_xlfn.IFNA(MATCH(TRUE,Table_Query_from_MF_DSNP62[[#This Row],[PairA]:[PairO]],0),"none")</f>
        <v>1</v>
      </c>
      <c r="JH662" s="33" t="b">
        <f>AND($B$2&gt;=_xlfn.NUMBERVALUE(Table_Query_from_MF_DSNP62[[#This Row],[CL_CMP_OBJ_FR1]]),$B$2&lt;=_xlfn.NUMBERVALUE(Table_Query_from_MF_DSNP62[[#This Row],[CL_CMP_OBJ_TO1]]))</f>
        <v>1</v>
      </c>
      <c r="JI662" s="33" t="b">
        <f>AND($B$2&gt;=_xlfn.NUMBERVALUE(Table_Query_from_MF_DSNP62[[#This Row],[CL_CMP_OBJ_FR2]]),$B$2&lt;=_xlfn.NUMBERVALUE(Table_Query_from_MF_DSNP62[[#This Row],[CL_CMP_OBJ_TO2]]))</f>
        <v>1</v>
      </c>
      <c r="JJ662" s="33" t="b">
        <f>AND($B$2&gt;=_xlfn.NUMBERVALUE(Table_Query_from_MF_DSNP62[[#This Row],[CL_CMP_OBJ_FR3]]),$B$2&lt;=_xlfn.NUMBERVALUE(Table_Query_from_MF_DSNP62[[#This Row],[CL_CMP_OBJ_TO3]]))</f>
        <v>1</v>
      </c>
      <c r="JK662" s="33" t="b">
        <f>AND($B$2&gt;=_xlfn.NUMBERVALUE(Table_Query_from_MF_DSNP62[[#This Row],[CL_CMP_OBJ_FR4]]),$B$2&lt;=_xlfn.NUMBERVALUE(Table_Query_from_MF_DSNP62[[#This Row],[CL_CMP_OBJ_TO4]]))</f>
        <v>1</v>
      </c>
      <c r="JL662" s="33" t="b">
        <f>AND($B$2&gt;=_xlfn.NUMBERVALUE(Table_Query_from_MF_DSNP62[[#This Row],[CL_CMP_OBJ_FR5]]),$B$2&lt;=_xlfn.NUMBERVALUE(Table_Query_from_MF_DSNP62[[#This Row],[CL_CMP_OBJ_TO5]]))</f>
        <v>1</v>
      </c>
      <c r="JM662" s="33" t="b">
        <f>AND($B$2&gt;=_xlfn.NUMBERVALUE(Table_Query_from_MF_DSNP62[[#This Row],[CL_CMP_OBJ_FR6]]),$B$2&lt;=_xlfn.NUMBERVALUE(Table_Query_from_MF_DSNP62[[#This Row],[CL_CMP_OBJ_TO6]]))</f>
        <v>1</v>
      </c>
      <c r="JN662" s="33" t="b">
        <f>AND($B$2&gt;=_xlfn.NUMBERVALUE(Table_Query_from_MF_DSNP62[[#This Row],[CL_CMP_OBJ_FR7]]),$B$2&lt;=_xlfn.NUMBERVALUE(Table_Query_from_MF_DSNP62[[#This Row],[CL_CMP_OBJ_TO7]]))</f>
        <v>1</v>
      </c>
      <c r="JO662" s="33" t="b">
        <f>AND($B$2&gt;=_xlfn.NUMBERVALUE(Table_Query_from_MF_DSNP62[[#This Row],[CL_CMP_OBJ_FR8]]),$B$2&lt;=_xlfn.NUMBERVALUE(Table_Query_from_MF_DSNP62[[#This Row],[CL_CMP_OBJ_TO8]]))</f>
        <v>1</v>
      </c>
      <c r="JP662" s="33" t="b">
        <f>AND($B$2&gt;=_xlfn.NUMBERVALUE(Table_Query_from_MF_DSNP62[[#This Row],[CL_CMP_OBJ_FR9]]),$B$2&lt;=_xlfn.NUMBERVALUE(Table_Query_from_MF_DSNP62[[#This Row],[CL_CMP_OBJ_TO9]]))</f>
        <v>1</v>
      </c>
      <c r="JQ662" s="33" t="b">
        <f>AND($B$2&gt;=_xlfn.NUMBERVALUE(Table_Query_from_MF_DSNP62[[#This Row],[CL_CMP_OBJ_FR10]]),$B$2&lt;=_xlfn.NUMBERVALUE(Table_Query_from_MF_DSNP62[[#This Row],[CL_CMP_OBJ_TO10]]))</f>
        <v>1</v>
      </c>
      <c r="JR662" s="33" t="b">
        <f>AND($B$2&gt;=_xlfn.NUMBERVALUE(Table_Query_from_MF_DSNP62[[#This Row],[CL_CMP_OBJ_FR11]]),$B$2&lt;=_xlfn.NUMBERVALUE(Table_Query_from_MF_DSNP62[[#This Row],[CL_CMP_OBJ_TO11]]))</f>
        <v>1</v>
      </c>
      <c r="JS662" s="33" t="b">
        <f>AND($B$2&gt;=_xlfn.NUMBERVALUE(Table_Query_from_MF_DSNP62[[#This Row],[CL_CMP_OBJ_FR12]]),$B$2&lt;=_xlfn.NUMBERVALUE(Table_Query_from_MF_DSNP62[[#This Row],[CL_CMP_OBJ_TO12]]))</f>
        <v>1</v>
      </c>
      <c r="JT662" s="33" t="b">
        <f>AND($B$2&gt;=_xlfn.NUMBERVALUE(Table_Query_from_MF_DSNP62[[#This Row],[CL_CMP_OBJ_FR13]]),$B$2&lt;=_xlfn.NUMBERVALUE(Table_Query_from_MF_DSNP62[[#This Row],[CL_CMP_OBJ_TO13]]))</f>
        <v>1</v>
      </c>
      <c r="JU662" s="33" t="b">
        <f>AND($B$2&gt;=_xlfn.NUMBERVALUE(Table_Query_from_MF_DSNP62[[#This Row],[CL_CMP_OBJ_FR14]]),$B$2&lt;=_xlfn.NUMBERVALUE(Table_Query_from_MF_DSNP62[[#This Row],[CL_CMP_OBJ_TO14]]))</f>
        <v>1</v>
      </c>
      <c r="JV662" s="33" t="b">
        <f>AND($B$2&gt;=_xlfn.NUMBERVALUE(Table_Query_from_MF_DSNP62[[#This Row],[CL_CMP_OBJ_FR15]]),$B$2&lt;=_xlfn.NUMBERVALUE(Table_Query_from_MF_DSNP62[[#This Row],[CL_CMP_OBJ_TO15]]))</f>
        <v>1</v>
      </c>
    </row>
    <row r="663" spans="1:282" x14ac:dyDescent="0.25">
      <c r="A663" t="b">
        <f>OR(,Table_Query_from_MF_DSNP62[[#This Row],[Desired GL included as "hard-coded" GL?]],Table_Query_from_MF_DSNP62[[#This Row],[Desired GL included as "Open GL"?]])</f>
        <v>1</v>
      </c>
      <c r="B663" t="b">
        <f>Table_Query_from_MF_DSNP62[[#This Row],[Desired CObj included as "Open CObj"?]]</f>
        <v>1</v>
      </c>
      <c r="C663" t="s">
        <v>917</v>
      </c>
      <c r="D663" t="s">
        <v>2451</v>
      </c>
      <c r="E663" t="s">
        <v>8</v>
      </c>
      <c r="F663" s="24" t="s">
        <v>45</v>
      </c>
      <c r="G663" t="s">
        <v>412</v>
      </c>
      <c r="H663" s="24" t="s">
        <v>444</v>
      </c>
      <c r="I663" t="s">
        <v>444</v>
      </c>
      <c r="J663" s="24" t="s">
        <v>444</v>
      </c>
      <c r="K663" t="s">
        <v>444</v>
      </c>
      <c r="L663" s="24" t="s">
        <v>444</v>
      </c>
      <c r="M663" t="s">
        <v>444</v>
      </c>
      <c r="N663" t="s">
        <v>444</v>
      </c>
      <c r="O663" t="s">
        <v>444</v>
      </c>
      <c r="P663" t="s">
        <v>444</v>
      </c>
      <c r="Q663" t="s">
        <v>15</v>
      </c>
      <c r="R663" t="s">
        <v>444</v>
      </c>
      <c r="S663" t="s">
        <v>442</v>
      </c>
      <c r="T663" t="s">
        <v>447</v>
      </c>
      <c r="U663" t="s">
        <v>444</v>
      </c>
      <c r="V663" t="s">
        <v>444</v>
      </c>
      <c r="W663" t="s">
        <v>447</v>
      </c>
      <c r="X663" t="s">
        <v>444</v>
      </c>
      <c r="Y663" t="s">
        <v>444</v>
      </c>
      <c r="Z663" t="s">
        <v>442</v>
      </c>
      <c r="AA663" t="s">
        <v>442</v>
      </c>
      <c r="AB663" t="s">
        <v>442</v>
      </c>
      <c r="AC663" t="s">
        <v>444</v>
      </c>
      <c r="AD663" t="s">
        <v>444</v>
      </c>
      <c r="AE663" t="s">
        <v>444</v>
      </c>
      <c r="AF663" t="s">
        <v>444</v>
      </c>
      <c r="AG663" t="s">
        <v>442</v>
      </c>
      <c r="AH663" t="s">
        <v>447</v>
      </c>
      <c r="AI663" t="s">
        <v>447</v>
      </c>
      <c r="AJ663" t="s">
        <v>442</v>
      </c>
      <c r="AK663" t="s">
        <v>15</v>
      </c>
      <c r="AL663" t="s">
        <v>444</v>
      </c>
      <c r="AM663" t="s">
        <v>444</v>
      </c>
      <c r="AN663" t="s">
        <v>444</v>
      </c>
      <c r="AO663" t="s">
        <v>444</v>
      </c>
      <c r="AP663" t="s">
        <v>442</v>
      </c>
      <c r="AQ663" t="s">
        <v>1440</v>
      </c>
      <c r="AR663" t="s">
        <v>1451</v>
      </c>
      <c r="AS663" t="s">
        <v>162</v>
      </c>
      <c r="AT663" t="s">
        <v>10</v>
      </c>
      <c r="AU663" t="s">
        <v>444</v>
      </c>
      <c r="AV663" t="s">
        <v>1359</v>
      </c>
      <c r="AW663" t="s">
        <v>444</v>
      </c>
      <c r="AX663" t="s">
        <v>444</v>
      </c>
      <c r="AY663" t="s">
        <v>444</v>
      </c>
      <c r="AZ663" t="s">
        <v>444</v>
      </c>
      <c r="BA663" t="s">
        <v>444</v>
      </c>
      <c r="BB663" t="s">
        <v>444</v>
      </c>
      <c r="BC663" t="s">
        <v>444</v>
      </c>
      <c r="BD663" t="s">
        <v>1359</v>
      </c>
      <c r="BE663" t="s">
        <v>444</v>
      </c>
      <c r="BF663" t="s">
        <v>1360</v>
      </c>
      <c r="BG663" t="s">
        <v>444</v>
      </c>
      <c r="BH663" t="s">
        <v>444</v>
      </c>
      <c r="BI663" t="s">
        <v>444</v>
      </c>
      <c r="BJ663" t="s">
        <v>444</v>
      </c>
      <c r="BK663" t="s">
        <v>444</v>
      </c>
      <c r="BL663" t="s">
        <v>444</v>
      </c>
      <c r="BM663" t="s">
        <v>444</v>
      </c>
      <c r="BN663" t="s">
        <v>444</v>
      </c>
      <c r="BO663" t="s">
        <v>444</v>
      </c>
      <c r="BP663" t="s">
        <v>444</v>
      </c>
      <c r="BQ663" t="s">
        <v>1360</v>
      </c>
      <c r="BR663" t="s">
        <v>524</v>
      </c>
      <c r="BS663" t="s">
        <v>444</v>
      </c>
      <c r="BT663" t="s">
        <v>444</v>
      </c>
      <c r="BU663" t="s">
        <v>444</v>
      </c>
      <c r="BV663" t="s">
        <v>444</v>
      </c>
      <c r="BW663" t="s">
        <v>1360</v>
      </c>
      <c r="BX663" t="s">
        <v>524</v>
      </c>
      <c r="BY663" t="s">
        <v>444</v>
      </c>
      <c r="BZ663" t="s">
        <v>444</v>
      </c>
      <c r="CA663" t="s">
        <v>444</v>
      </c>
      <c r="CB663" t="s">
        <v>444</v>
      </c>
      <c r="CC663" t="s">
        <v>444</v>
      </c>
      <c r="CD663" t="s">
        <v>444</v>
      </c>
      <c r="CE663" t="s">
        <v>444</v>
      </c>
      <c r="CF663" t="s">
        <v>444</v>
      </c>
      <c r="CG663" t="s">
        <v>444</v>
      </c>
      <c r="CH663" t="s">
        <v>444</v>
      </c>
      <c r="CI663" t="s">
        <v>1360</v>
      </c>
      <c r="CJ663" t="s">
        <v>524</v>
      </c>
      <c r="CK663" t="s">
        <v>444</v>
      </c>
      <c r="CL663" t="s">
        <v>444</v>
      </c>
      <c r="CM663" t="s">
        <v>444</v>
      </c>
      <c r="CN663" t="s">
        <v>444</v>
      </c>
      <c r="CO663" t="s">
        <v>1360</v>
      </c>
      <c r="CP663" t="s">
        <v>524</v>
      </c>
      <c r="CQ663" t="s">
        <v>444</v>
      </c>
      <c r="CR663" t="s">
        <v>444</v>
      </c>
      <c r="CS663" t="s">
        <v>444</v>
      </c>
      <c r="CT663" t="s">
        <v>444</v>
      </c>
      <c r="CU663" t="s">
        <v>7</v>
      </c>
      <c r="CV663" t="s">
        <v>2799</v>
      </c>
      <c r="CW663" t="s">
        <v>2736</v>
      </c>
      <c r="CX663" t="s">
        <v>2737</v>
      </c>
      <c r="CY663" t="s">
        <v>2441</v>
      </c>
      <c r="CZ663" t="s">
        <v>2452</v>
      </c>
      <c r="DA663" t="s">
        <v>444</v>
      </c>
      <c r="DB663" t="s">
        <v>444</v>
      </c>
      <c r="DC663" t="s">
        <v>444</v>
      </c>
      <c r="DD663" t="s">
        <v>444</v>
      </c>
      <c r="DE663" t="s">
        <v>444</v>
      </c>
      <c r="DF663" t="s">
        <v>444</v>
      </c>
      <c r="DG663" t="s">
        <v>444</v>
      </c>
      <c r="DH663" t="s">
        <v>444</v>
      </c>
      <c r="DI663" t="s">
        <v>1520</v>
      </c>
      <c r="DJ663" t="s">
        <v>282</v>
      </c>
      <c r="DK663" t="s">
        <v>444</v>
      </c>
      <c r="DL663" t="s">
        <v>444</v>
      </c>
      <c r="DM663" t="s">
        <v>444</v>
      </c>
      <c r="DN663" t="s">
        <v>444</v>
      </c>
      <c r="DO663" t="s">
        <v>444</v>
      </c>
      <c r="DP663" t="s">
        <v>444</v>
      </c>
      <c r="DQ663" t="s">
        <v>444</v>
      </c>
      <c r="DR663" t="s">
        <v>444</v>
      </c>
      <c r="DS663" t="s">
        <v>444</v>
      </c>
      <c r="DT663" s="24" t="s">
        <v>444</v>
      </c>
      <c r="DU663" s="24" t="s">
        <v>444</v>
      </c>
      <c r="DV663" t="s">
        <v>444</v>
      </c>
      <c r="DW663" t="s">
        <v>444</v>
      </c>
      <c r="DX663" s="24" t="s">
        <v>444</v>
      </c>
      <c r="DY663" s="24" t="s">
        <v>444</v>
      </c>
      <c r="DZ663" t="s">
        <v>444</v>
      </c>
      <c r="EA663" t="s">
        <v>444</v>
      </c>
      <c r="EB663" s="24" t="s">
        <v>444</v>
      </c>
      <c r="EC663" s="24" t="s">
        <v>444</v>
      </c>
      <c r="ED663" t="s">
        <v>444</v>
      </c>
      <c r="EE663" t="s">
        <v>444</v>
      </c>
      <c r="EF663" s="24" t="s">
        <v>444</v>
      </c>
      <c r="EG663" s="24" t="s">
        <v>444</v>
      </c>
      <c r="EH663" t="s">
        <v>444</v>
      </c>
      <c r="EI663" t="s">
        <v>444</v>
      </c>
      <c r="EJ663" s="24" t="s">
        <v>444</v>
      </c>
      <c r="EK663" s="24" t="s">
        <v>444</v>
      </c>
      <c r="EL663" t="s">
        <v>444</v>
      </c>
      <c r="EM663" t="s">
        <v>444</v>
      </c>
      <c r="EN663" s="24" t="s">
        <v>444</v>
      </c>
      <c r="EO663" s="24" t="s">
        <v>444</v>
      </c>
      <c r="EP663" t="s">
        <v>444</v>
      </c>
      <c r="EQ663" t="s">
        <v>444</v>
      </c>
      <c r="ER663" s="24" t="s">
        <v>444</v>
      </c>
      <c r="ES663" s="24" t="s">
        <v>444</v>
      </c>
      <c r="ET663" t="s">
        <v>444</v>
      </c>
      <c r="EU663" t="s">
        <v>444</v>
      </c>
      <c r="EV663" s="24" t="s">
        <v>444</v>
      </c>
      <c r="EW663" s="24" t="s">
        <v>444</v>
      </c>
      <c r="EX663" t="s">
        <v>444</v>
      </c>
      <c r="EY663" t="s">
        <v>444</v>
      </c>
      <c r="EZ663" s="24" t="s">
        <v>444</v>
      </c>
      <c r="FA663" s="24" t="s">
        <v>444</v>
      </c>
      <c r="FB663" t="s">
        <v>444</v>
      </c>
      <c r="FC663" t="s">
        <v>444</v>
      </c>
      <c r="FD663" s="24" t="s">
        <v>444</v>
      </c>
      <c r="FE663" s="24" t="s">
        <v>444</v>
      </c>
      <c r="FF663" t="s">
        <v>444</v>
      </c>
      <c r="FG663" t="s">
        <v>444</v>
      </c>
      <c r="FH663" s="24" t="s">
        <v>444</v>
      </c>
      <c r="FI663" s="24" t="s">
        <v>444</v>
      </c>
      <c r="FJ663" t="s">
        <v>444</v>
      </c>
      <c r="FK663" t="s">
        <v>444</v>
      </c>
      <c r="FL663" s="24" t="s">
        <v>444</v>
      </c>
      <c r="FM663" s="24" t="s">
        <v>444</v>
      </c>
      <c r="FN663" t="s">
        <v>444</v>
      </c>
      <c r="FO663" t="s">
        <v>444</v>
      </c>
      <c r="FP663" s="24" t="s">
        <v>444</v>
      </c>
      <c r="FQ663" s="24" t="s">
        <v>444</v>
      </c>
      <c r="FR663" t="s">
        <v>444</v>
      </c>
      <c r="FS663" t="s">
        <v>444</v>
      </c>
      <c r="FT663" s="24" t="s">
        <v>444</v>
      </c>
      <c r="FU663" s="24" t="s">
        <v>444</v>
      </c>
      <c r="FV663" t="s">
        <v>444</v>
      </c>
      <c r="FW663" t="s">
        <v>444</v>
      </c>
      <c r="FX663" s="24" t="s">
        <v>444</v>
      </c>
      <c r="FY663" s="24" t="s">
        <v>444</v>
      </c>
      <c r="FZ663" t="s">
        <v>444</v>
      </c>
      <c r="GA663" t="s">
        <v>444</v>
      </c>
      <c r="GB663" s="24" t="s">
        <v>444</v>
      </c>
      <c r="GC663" s="24" t="s">
        <v>444</v>
      </c>
      <c r="GD663" t="s">
        <v>444</v>
      </c>
      <c r="GE663" t="s">
        <v>444</v>
      </c>
      <c r="GF663" s="24" t="s">
        <v>444</v>
      </c>
      <c r="GG663" s="24" t="s">
        <v>444</v>
      </c>
      <c r="GH663" t="s">
        <v>15</v>
      </c>
      <c r="GI663" s="24" t="s">
        <v>457</v>
      </c>
      <c r="GJ663" s="24" t="s">
        <v>457</v>
      </c>
      <c r="GK663" t="s">
        <v>444</v>
      </c>
      <c r="GL663" t="s">
        <v>444</v>
      </c>
      <c r="GM663" s="24" t="s">
        <v>444</v>
      </c>
      <c r="GN663" s="24" t="s">
        <v>444</v>
      </c>
      <c r="GO663" t="s">
        <v>444</v>
      </c>
      <c r="GP663" t="s">
        <v>444</v>
      </c>
      <c r="GQ663" s="24" t="s">
        <v>444</v>
      </c>
      <c r="GR663" s="24" t="s">
        <v>444</v>
      </c>
      <c r="GS663" t="s">
        <v>444</v>
      </c>
      <c r="GT663" t="s">
        <v>444</v>
      </c>
      <c r="GU663" s="24" t="s">
        <v>444</v>
      </c>
      <c r="GV663" s="24" t="s">
        <v>444</v>
      </c>
      <c r="GW663" t="s">
        <v>444</v>
      </c>
      <c r="GX663" t="s">
        <v>444</v>
      </c>
      <c r="GY663" s="24" t="s">
        <v>444</v>
      </c>
      <c r="GZ663" s="24" t="s">
        <v>444</v>
      </c>
      <c r="HA663" t="s">
        <v>444</v>
      </c>
      <c r="HB663" t="s">
        <v>444</v>
      </c>
      <c r="HC663" s="24" t="s">
        <v>444</v>
      </c>
      <c r="HD663" s="24" t="s">
        <v>444</v>
      </c>
      <c r="HE663" t="s">
        <v>444</v>
      </c>
      <c r="HF663" t="s">
        <v>444</v>
      </c>
      <c r="HG663" s="24" t="s">
        <v>444</v>
      </c>
      <c r="HH663" s="24" t="s">
        <v>444</v>
      </c>
      <c r="HI663" t="s">
        <v>444</v>
      </c>
      <c r="HJ663" t="s">
        <v>444</v>
      </c>
      <c r="HK663" s="24" t="s">
        <v>444</v>
      </c>
      <c r="HL663" s="24" t="s">
        <v>444</v>
      </c>
      <c r="HM663" t="s">
        <v>444</v>
      </c>
      <c r="HN663" t="s">
        <v>444</v>
      </c>
      <c r="HO663" s="24" t="s">
        <v>444</v>
      </c>
      <c r="HP663" s="24" t="s">
        <v>444</v>
      </c>
      <c r="HQ663" t="s">
        <v>444</v>
      </c>
      <c r="HR663" t="s">
        <v>444</v>
      </c>
      <c r="HS663" s="24" t="s">
        <v>444</v>
      </c>
      <c r="HT663" s="24" t="s">
        <v>444</v>
      </c>
      <c r="HU663" t="s">
        <v>444</v>
      </c>
      <c r="HV663" t="s">
        <v>444</v>
      </c>
      <c r="HW663" s="24" t="s">
        <v>444</v>
      </c>
      <c r="HX663" s="24" t="s">
        <v>444</v>
      </c>
      <c r="HY663" t="s">
        <v>444</v>
      </c>
      <c r="HZ663" t="s">
        <v>444</v>
      </c>
      <c r="IA663" t="s">
        <v>2799</v>
      </c>
      <c r="IB663" t="s">
        <v>2736</v>
      </c>
      <c r="IC663" t="s">
        <v>3550</v>
      </c>
      <c r="ID663" s="33" t="b" cm="1">
        <f t="array" ref="ID663">_xlfn.IFNA(MATCH($A$2,_xlfn.NUMBERVALUE(Table_Query_from_MF_DSNP62[[#This Row],[CL_GLACCT_DR1]:[CL_GLACCT_CR4]]),0),0)&gt;=1</f>
        <v>1</v>
      </c>
      <c r="IE663" s="33" t="b">
        <f>OR(Table_Query_from_MF_DSNP62[[#This Row],[Pair1]:[Pair25]])</f>
        <v>1</v>
      </c>
      <c r="IF663" s="33">
        <f>_xlfn.IFNA(MATCH(TRUE,Table_Query_from_MF_DSNP62[[#This Row],[Pair1]:[Pair25]],0),"none")</f>
        <v>1</v>
      </c>
      <c r="IG663" s="33" t="b">
        <f>AND($A$2&gt;=_xlfn.NUMBERVALUE(Table_Query_from_MF_DSNP62[[#This Row],[CL_GL_ACCT_FR1]]),$A$2&lt;=_xlfn.NUMBERVALUE(Table_Query_from_MF_DSNP62[[#This Row],[CL_GL_ACCT_TO1]]))</f>
        <v>1</v>
      </c>
      <c r="IH663" s="33" t="b">
        <f>AND($A$2&gt;=_xlfn.NUMBERVALUE(Table_Query_from_MF_DSNP62[[#This Row],[CL_GL_ACCT_FR2]]),$A$2&lt;=_xlfn.NUMBERVALUE(Table_Query_from_MF_DSNP62[[#This Row],[CL_GL_ACCT_TO2]]))</f>
        <v>1</v>
      </c>
      <c r="II663" s="33" t="b">
        <f>AND($A$2&gt;=_xlfn.NUMBERVALUE(Table_Query_from_MF_DSNP62[[#This Row],[CL_GL_ACCT_FR3]]),$A$2&lt;=_xlfn.NUMBERVALUE(Table_Query_from_MF_DSNP62[[#This Row],[CL_GL_ACCT_TO3]]))</f>
        <v>1</v>
      </c>
      <c r="IJ663" s="33" t="b">
        <f>AND($A$2&gt;=_xlfn.NUMBERVALUE(Table_Query_from_MF_DSNP62[[#This Row],[CL_GL_ACCT_FR4]]),$A$2&lt;=_xlfn.NUMBERVALUE(Table_Query_from_MF_DSNP62[[#This Row],[CL_GL_ACCT_TO4]]))</f>
        <v>1</v>
      </c>
      <c r="IK663" s="33" t="b">
        <f>AND($A$2&gt;=_xlfn.NUMBERVALUE(Table_Query_from_MF_DSNP62[[#This Row],[CL_GL_ACCT_FR5]]),$A$2&lt;=_xlfn.NUMBERVALUE(Table_Query_from_MF_DSNP62[[#This Row],[CL_GL_ACCT_TO5]]))</f>
        <v>1</v>
      </c>
      <c r="IL663" s="33" t="b">
        <f>AND($A$2&gt;=_xlfn.NUMBERVALUE(Table_Query_from_MF_DSNP62[[#This Row],[CL_GL_ACCT_FR6]]),$A$2&lt;=_xlfn.NUMBERVALUE(Table_Query_from_MF_DSNP62[[#This Row],[CL_GL_ACCT_TO6]]))</f>
        <v>1</v>
      </c>
      <c r="IM663" s="33" t="b">
        <f>AND($A$2&gt;=_xlfn.NUMBERVALUE(Table_Query_from_MF_DSNP62[[#This Row],[CL_GL_ACCT_FR7]]),$A$2&lt;=_xlfn.NUMBERVALUE(Table_Query_from_MF_DSNP62[[#This Row],[CL_GL_ACCT_TO7]]))</f>
        <v>1</v>
      </c>
      <c r="IN663" s="33" t="b">
        <f>AND($A$2&gt;=_xlfn.NUMBERVALUE(Table_Query_from_MF_DSNP62[[#This Row],[CL_GL_ACCT_FR8]]),$A$2&lt;=_xlfn.NUMBERVALUE(Table_Query_from_MF_DSNP62[[#This Row],[CL_GL_ACCT_TO8]]))</f>
        <v>1</v>
      </c>
      <c r="IO663" s="33" t="b">
        <f>AND($A$2&gt;=_xlfn.NUMBERVALUE(Table_Query_from_MF_DSNP62[[#This Row],[CL_GL_ACCT_FR9]]),$A$2&lt;=_xlfn.NUMBERVALUE(Table_Query_from_MF_DSNP62[[#This Row],[CL_GL_ACCT_TO9]]))</f>
        <v>1</v>
      </c>
      <c r="IP663" s="33" t="b">
        <f>AND($A$2&gt;=_xlfn.NUMBERVALUE(Table_Query_from_MF_DSNP62[[#This Row],[CL_GL_ACCT_FR10]]),$A$2&lt;=_xlfn.NUMBERVALUE(Table_Query_from_MF_DSNP62[[#This Row],[CL_GL_ACCT_TO10]]))</f>
        <v>1</v>
      </c>
      <c r="IQ663" s="33" t="b">
        <f>AND($A$2&gt;=_xlfn.NUMBERVALUE(Table_Query_from_MF_DSNP62[[#This Row],[CL_GL_ACCT_FR11]]),$A$2&lt;=_xlfn.NUMBERVALUE(Table_Query_from_MF_DSNP62[[#This Row],[CL_GL_ACCT_TO11]]))</f>
        <v>1</v>
      </c>
      <c r="IR663" s="33" t="b">
        <f>AND($A$2&gt;=_xlfn.NUMBERVALUE(Table_Query_from_MF_DSNP62[[#This Row],[CL_GL_ACCT_FR12]]),$A$2&lt;=_xlfn.NUMBERVALUE(Table_Query_from_MF_DSNP62[[#This Row],[CL_GL_ACCT_TO12]]))</f>
        <v>1</v>
      </c>
      <c r="IS663" s="33" t="b">
        <f>AND($A$2&gt;=_xlfn.NUMBERVALUE(Table_Query_from_MF_DSNP62[[#This Row],[CL_GL_ACCT_FR13]]),$A$2&lt;=_xlfn.NUMBERVALUE(Table_Query_from_MF_DSNP62[[#This Row],[CL_GL_ACCT_TO13]]))</f>
        <v>1</v>
      </c>
      <c r="IT663" s="33" t="b">
        <f>AND($A$2&gt;=_xlfn.NUMBERVALUE(Table_Query_from_MF_DSNP62[[#This Row],[CL_GL_ACCT_FR14]]),$A$2&lt;=_xlfn.NUMBERVALUE(Table_Query_from_MF_DSNP62[[#This Row],[CL_GL_ACCT_TO14]]))</f>
        <v>1</v>
      </c>
      <c r="IU663" s="33" t="b">
        <f>AND($A$2&gt;=_xlfn.NUMBERVALUE(Table_Query_from_MF_DSNP62[[#This Row],[CL_GL_ACCT_FR15]]),$A$2&lt;=_xlfn.NUMBERVALUE(Table_Query_from_MF_DSNP62[[#This Row],[CL_GL_ACCT_TO15]]))</f>
        <v>1</v>
      </c>
      <c r="IV663" s="33" t="b">
        <f>AND($A$2&gt;=_xlfn.NUMBERVALUE(Table_Query_from_MF_DSNP62[[#This Row],[CL_GL_ACCT_FR16]]),$A$2&lt;=_xlfn.NUMBERVALUE(Table_Query_from_MF_DSNP62[[#This Row],[CL_GL_ACCT_TO16]]))</f>
        <v>1</v>
      </c>
      <c r="IW663" s="33" t="b">
        <f>AND($A$2&gt;=_xlfn.NUMBERVALUE(Table_Query_from_MF_DSNP62[[#This Row],[CL_GL_ACCT_FR17]]),$A$2&lt;=_xlfn.NUMBERVALUE(Table_Query_from_MF_DSNP62[[#This Row],[CL_GL_ACCT_TO17]]))</f>
        <v>1</v>
      </c>
      <c r="IX663" s="33" t="b">
        <f>AND($A$2&gt;=_xlfn.NUMBERVALUE(Table_Query_from_MF_DSNP62[[#This Row],[CL_GL_ACCT_FR18]]),$A$2&lt;=_xlfn.NUMBERVALUE(Table_Query_from_MF_DSNP62[[#This Row],[CL_GL_ACCT_TO18]]))</f>
        <v>1</v>
      </c>
      <c r="IY663" s="33" t="b">
        <f>AND($A$2&gt;=_xlfn.NUMBERVALUE(Table_Query_from_MF_DSNP62[[#This Row],[CL_GL_ACCT_FR19]]),$A$2&lt;=_xlfn.NUMBERVALUE(Table_Query_from_MF_DSNP62[[#This Row],[CL_GL_ACCT_TO19]]))</f>
        <v>1</v>
      </c>
      <c r="IZ663" s="33" t="b">
        <f>AND($A$2&gt;=_xlfn.NUMBERVALUE(Table_Query_from_MF_DSNP62[[#This Row],[CL_GL_ACCT_FR20]]),$A$2&lt;=_xlfn.NUMBERVALUE(Table_Query_from_MF_DSNP62[[#This Row],[CL_GL_ACCT_TO20]]))</f>
        <v>1</v>
      </c>
      <c r="JA663" s="33" t="b">
        <f>AND($A$2&gt;=_xlfn.NUMBERVALUE(Table_Query_from_MF_DSNP62[[#This Row],[CL_GL_ACCT_FR21]]),$A$2&lt;=_xlfn.NUMBERVALUE(Table_Query_from_MF_DSNP62[[#This Row],[CL_GL_ACCT_TO21]]))</f>
        <v>1</v>
      </c>
      <c r="JB663" s="33" t="b">
        <f>AND($A$2&gt;=_xlfn.NUMBERVALUE(Table_Query_from_MF_DSNP62[[#This Row],[CL_GL_ACCT_FR22]]),$A$2&lt;=_xlfn.NUMBERVALUE(Table_Query_from_MF_DSNP62[[#This Row],[CL_GL_ACCT_TO22]]))</f>
        <v>1</v>
      </c>
      <c r="JC663" s="33" t="b">
        <f>AND($A$2&gt;=_xlfn.NUMBERVALUE(Table_Query_from_MF_DSNP62[[#This Row],[CL_GL_ACCT_FR23]]),$A$2&lt;=_xlfn.NUMBERVALUE(Table_Query_from_MF_DSNP62[[#This Row],[CL_GL_ACCT_TO23]]))</f>
        <v>1</v>
      </c>
      <c r="JD663" s="33" t="b">
        <f>AND($A$2&gt;=_xlfn.NUMBERVALUE(Table_Query_from_MF_DSNP62[[#This Row],[CL_GL_ACCT_FR24]]),$A$2&lt;=_xlfn.NUMBERVALUE(Table_Query_from_MF_DSNP62[[#This Row],[CL_GL_ACCT_TO24]]))</f>
        <v>1</v>
      </c>
      <c r="JE663" s="33" t="b">
        <f>AND($A$2&gt;=_xlfn.NUMBERVALUE(Table_Query_from_MF_DSNP62[[#This Row],[CL_GL_ACCT_FR25]]),$A$2&lt;=_xlfn.NUMBERVALUE(Table_Query_from_MF_DSNP62[[#This Row],[CL_GL_ACCT_TO25]]))</f>
        <v>1</v>
      </c>
      <c r="JF663" s="33" t="b">
        <f>OR(Table_Query_from_MF_DSNP62[[#This Row],[PairA]:[PairO]])</f>
        <v>1</v>
      </c>
      <c r="JG663" s="33">
        <f>_xlfn.IFNA(MATCH(TRUE,Table_Query_from_MF_DSNP62[[#This Row],[PairA]:[PairO]],0),"none")</f>
        <v>2</v>
      </c>
      <c r="JH663" s="33" t="b">
        <f>AND($B$2&gt;=_xlfn.NUMBERVALUE(Table_Query_from_MF_DSNP62[[#This Row],[CL_CMP_OBJ_FR1]]),$B$2&lt;=_xlfn.NUMBERVALUE(Table_Query_from_MF_DSNP62[[#This Row],[CL_CMP_OBJ_TO1]]))</f>
        <v>0</v>
      </c>
      <c r="JI663" s="33" t="b">
        <f>AND($B$2&gt;=_xlfn.NUMBERVALUE(Table_Query_from_MF_DSNP62[[#This Row],[CL_CMP_OBJ_FR2]]),$B$2&lt;=_xlfn.NUMBERVALUE(Table_Query_from_MF_DSNP62[[#This Row],[CL_CMP_OBJ_TO2]]))</f>
        <v>1</v>
      </c>
      <c r="JJ663" s="33" t="b">
        <f>AND($B$2&gt;=_xlfn.NUMBERVALUE(Table_Query_from_MF_DSNP62[[#This Row],[CL_CMP_OBJ_FR3]]),$B$2&lt;=_xlfn.NUMBERVALUE(Table_Query_from_MF_DSNP62[[#This Row],[CL_CMP_OBJ_TO3]]))</f>
        <v>1</v>
      </c>
      <c r="JK663" s="33" t="b">
        <f>AND($B$2&gt;=_xlfn.NUMBERVALUE(Table_Query_from_MF_DSNP62[[#This Row],[CL_CMP_OBJ_FR4]]),$B$2&lt;=_xlfn.NUMBERVALUE(Table_Query_from_MF_DSNP62[[#This Row],[CL_CMP_OBJ_TO4]]))</f>
        <v>1</v>
      </c>
      <c r="JL663" s="33" t="b">
        <f>AND($B$2&gt;=_xlfn.NUMBERVALUE(Table_Query_from_MF_DSNP62[[#This Row],[CL_CMP_OBJ_FR5]]),$B$2&lt;=_xlfn.NUMBERVALUE(Table_Query_from_MF_DSNP62[[#This Row],[CL_CMP_OBJ_TO5]]))</f>
        <v>1</v>
      </c>
      <c r="JM663" s="33" t="b">
        <f>AND($B$2&gt;=_xlfn.NUMBERVALUE(Table_Query_from_MF_DSNP62[[#This Row],[CL_CMP_OBJ_FR6]]),$B$2&lt;=_xlfn.NUMBERVALUE(Table_Query_from_MF_DSNP62[[#This Row],[CL_CMP_OBJ_TO6]]))</f>
        <v>1</v>
      </c>
      <c r="JN663" s="33" t="b">
        <f>AND($B$2&gt;=_xlfn.NUMBERVALUE(Table_Query_from_MF_DSNP62[[#This Row],[CL_CMP_OBJ_FR7]]),$B$2&lt;=_xlfn.NUMBERVALUE(Table_Query_from_MF_DSNP62[[#This Row],[CL_CMP_OBJ_TO7]]))</f>
        <v>1</v>
      </c>
      <c r="JO663" s="33" t="b">
        <f>AND($B$2&gt;=_xlfn.NUMBERVALUE(Table_Query_from_MF_DSNP62[[#This Row],[CL_CMP_OBJ_FR8]]),$B$2&lt;=_xlfn.NUMBERVALUE(Table_Query_from_MF_DSNP62[[#This Row],[CL_CMP_OBJ_TO8]]))</f>
        <v>1</v>
      </c>
      <c r="JP663" s="33" t="b">
        <f>AND($B$2&gt;=_xlfn.NUMBERVALUE(Table_Query_from_MF_DSNP62[[#This Row],[CL_CMP_OBJ_FR9]]),$B$2&lt;=_xlfn.NUMBERVALUE(Table_Query_from_MF_DSNP62[[#This Row],[CL_CMP_OBJ_TO9]]))</f>
        <v>1</v>
      </c>
      <c r="JQ663" s="33" t="b">
        <f>AND($B$2&gt;=_xlfn.NUMBERVALUE(Table_Query_from_MF_DSNP62[[#This Row],[CL_CMP_OBJ_FR10]]),$B$2&lt;=_xlfn.NUMBERVALUE(Table_Query_from_MF_DSNP62[[#This Row],[CL_CMP_OBJ_TO10]]))</f>
        <v>1</v>
      </c>
      <c r="JR663" s="33" t="b">
        <f>AND($B$2&gt;=_xlfn.NUMBERVALUE(Table_Query_from_MF_DSNP62[[#This Row],[CL_CMP_OBJ_FR11]]),$B$2&lt;=_xlfn.NUMBERVALUE(Table_Query_from_MF_DSNP62[[#This Row],[CL_CMP_OBJ_TO11]]))</f>
        <v>1</v>
      </c>
      <c r="JS663" s="33" t="b">
        <f>AND($B$2&gt;=_xlfn.NUMBERVALUE(Table_Query_from_MF_DSNP62[[#This Row],[CL_CMP_OBJ_FR12]]),$B$2&lt;=_xlfn.NUMBERVALUE(Table_Query_from_MF_DSNP62[[#This Row],[CL_CMP_OBJ_TO12]]))</f>
        <v>1</v>
      </c>
      <c r="JT663" s="33" t="b">
        <f>AND($B$2&gt;=_xlfn.NUMBERVALUE(Table_Query_from_MF_DSNP62[[#This Row],[CL_CMP_OBJ_FR13]]),$B$2&lt;=_xlfn.NUMBERVALUE(Table_Query_from_MF_DSNP62[[#This Row],[CL_CMP_OBJ_TO13]]))</f>
        <v>1</v>
      </c>
      <c r="JU663" s="33" t="b">
        <f>AND($B$2&gt;=_xlfn.NUMBERVALUE(Table_Query_from_MF_DSNP62[[#This Row],[CL_CMP_OBJ_FR14]]),$B$2&lt;=_xlfn.NUMBERVALUE(Table_Query_from_MF_DSNP62[[#This Row],[CL_CMP_OBJ_TO14]]))</f>
        <v>1</v>
      </c>
      <c r="JV663" s="33" t="b">
        <f>AND($B$2&gt;=_xlfn.NUMBERVALUE(Table_Query_from_MF_DSNP62[[#This Row],[CL_CMP_OBJ_FR15]]),$B$2&lt;=_xlfn.NUMBERVALUE(Table_Query_from_MF_DSNP62[[#This Row],[CL_CMP_OBJ_TO15]]))</f>
        <v>1</v>
      </c>
    </row>
    <row r="664" spans="1:282" x14ac:dyDescent="0.25">
      <c r="A664" t="b">
        <f>OR(,Table_Query_from_MF_DSNP62[[#This Row],[Desired GL included as "hard-coded" GL?]],Table_Query_from_MF_DSNP62[[#This Row],[Desired GL included as "Open GL"?]])</f>
        <v>1</v>
      </c>
      <c r="B664" t="b">
        <f>Table_Query_from_MF_DSNP62[[#This Row],[Desired CObj included as "Open CObj"?]]</f>
        <v>1</v>
      </c>
      <c r="C664" t="s">
        <v>2453</v>
      </c>
      <c r="D664" t="s">
        <v>2454</v>
      </c>
      <c r="E664" t="s">
        <v>8</v>
      </c>
      <c r="F664" s="24" t="s">
        <v>13</v>
      </c>
      <c r="G664" t="s">
        <v>171</v>
      </c>
      <c r="H664" s="24" t="s">
        <v>444</v>
      </c>
      <c r="I664" t="s">
        <v>444</v>
      </c>
      <c r="J664" s="24" t="s">
        <v>444</v>
      </c>
      <c r="K664" t="s">
        <v>444</v>
      </c>
      <c r="L664" s="24" t="s">
        <v>444</v>
      </c>
      <c r="M664" t="s">
        <v>444</v>
      </c>
      <c r="N664" t="s">
        <v>444</v>
      </c>
      <c r="O664" t="s">
        <v>444</v>
      </c>
      <c r="P664" t="s">
        <v>444</v>
      </c>
      <c r="Q664" t="s">
        <v>447</v>
      </c>
      <c r="R664" t="s">
        <v>444</v>
      </c>
      <c r="S664" t="s">
        <v>442</v>
      </c>
      <c r="T664" t="s">
        <v>447</v>
      </c>
      <c r="U664" t="s">
        <v>444</v>
      </c>
      <c r="V664" t="s">
        <v>444</v>
      </c>
      <c r="W664" t="s">
        <v>442</v>
      </c>
      <c r="X664" t="s">
        <v>444</v>
      </c>
      <c r="Y664" t="s">
        <v>442</v>
      </c>
      <c r="Z664" t="s">
        <v>442</v>
      </c>
      <c r="AA664" t="s">
        <v>442</v>
      </c>
      <c r="AB664" t="s">
        <v>442</v>
      </c>
      <c r="AC664" t="s">
        <v>444</v>
      </c>
      <c r="AD664" t="s">
        <v>444</v>
      </c>
      <c r="AE664" t="s">
        <v>444</v>
      </c>
      <c r="AF664" t="s">
        <v>444</v>
      </c>
      <c r="AG664" t="s">
        <v>442</v>
      </c>
      <c r="AH664" t="s">
        <v>447</v>
      </c>
      <c r="AI664" t="s">
        <v>447</v>
      </c>
      <c r="AJ664" t="s">
        <v>442</v>
      </c>
      <c r="AK664" t="s">
        <v>442</v>
      </c>
      <c r="AL664" t="s">
        <v>444</v>
      </c>
      <c r="AM664" t="s">
        <v>444</v>
      </c>
      <c r="AN664" t="s">
        <v>444</v>
      </c>
      <c r="AO664" t="s">
        <v>444</v>
      </c>
      <c r="AP664" t="s">
        <v>442</v>
      </c>
      <c r="AQ664" t="s">
        <v>528</v>
      </c>
      <c r="AR664" t="s">
        <v>282</v>
      </c>
      <c r="AS664" t="s">
        <v>162</v>
      </c>
      <c r="AT664" t="s">
        <v>10</v>
      </c>
      <c r="AU664" t="s">
        <v>444</v>
      </c>
      <c r="AV664" t="s">
        <v>442</v>
      </c>
      <c r="AW664" t="s">
        <v>444</v>
      </c>
      <c r="AX664" t="s">
        <v>444</v>
      </c>
      <c r="AY664" t="s">
        <v>444</v>
      </c>
      <c r="AZ664" t="s">
        <v>7</v>
      </c>
      <c r="BA664" t="s">
        <v>478</v>
      </c>
      <c r="BB664" t="s">
        <v>444</v>
      </c>
      <c r="BC664" t="s">
        <v>444</v>
      </c>
      <c r="BD664" t="s">
        <v>1359</v>
      </c>
      <c r="BE664" t="s">
        <v>2455</v>
      </c>
      <c r="BF664" t="s">
        <v>1360</v>
      </c>
      <c r="BG664" t="s">
        <v>444</v>
      </c>
      <c r="BH664" t="s">
        <v>444</v>
      </c>
      <c r="BI664" t="s">
        <v>444</v>
      </c>
      <c r="BJ664" t="s">
        <v>444</v>
      </c>
      <c r="BK664" t="s">
        <v>444</v>
      </c>
      <c r="BL664" t="s">
        <v>444</v>
      </c>
      <c r="BM664" t="s">
        <v>444</v>
      </c>
      <c r="BN664" t="s">
        <v>444</v>
      </c>
      <c r="BO664" t="s">
        <v>444</v>
      </c>
      <c r="BP664" t="s">
        <v>444</v>
      </c>
      <c r="BQ664" t="s">
        <v>444</v>
      </c>
      <c r="BR664" t="s">
        <v>444</v>
      </c>
      <c r="BS664" t="s">
        <v>444</v>
      </c>
      <c r="BT664" t="s">
        <v>444</v>
      </c>
      <c r="BU664" t="s">
        <v>444</v>
      </c>
      <c r="BV664" t="s">
        <v>444</v>
      </c>
      <c r="BW664" t="s">
        <v>444</v>
      </c>
      <c r="BX664" t="s">
        <v>444</v>
      </c>
      <c r="BY664" t="s">
        <v>444</v>
      </c>
      <c r="BZ664" t="s">
        <v>444</v>
      </c>
      <c r="CA664" t="s">
        <v>444</v>
      </c>
      <c r="CB664" t="s">
        <v>444</v>
      </c>
      <c r="CC664" t="s">
        <v>740</v>
      </c>
      <c r="CD664" t="s">
        <v>1487</v>
      </c>
      <c r="CE664" t="s">
        <v>444</v>
      </c>
      <c r="CF664" t="s">
        <v>444</v>
      </c>
      <c r="CG664" t="s">
        <v>444</v>
      </c>
      <c r="CH664" t="s">
        <v>444</v>
      </c>
      <c r="CI664" t="s">
        <v>444</v>
      </c>
      <c r="CJ664" t="s">
        <v>444</v>
      </c>
      <c r="CK664" t="s">
        <v>444</v>
      </c>
      <c r="CL664" t="s">
        <v>444</v>
      </c>
      <c r="CM664" t="s">
        <v>444</v>
      </c>
      <c r="CN664" t="s">
        <v>444</v>
      </c>
      <c r="CO664" t="s">
        <v>444</v>
      </c>
      <c r="CP664" t="s">
        <v>444</v>
      </c>
      <c r="CQ664" t="s">
        <v>444</v>
      </c>
      <c r="CR664" t="s">
        <v>444</v>
      </c>
      <c r="CS664" t="s">
        <v>444</v>
      </c>
      <c r="CT664" t="s">
        <v>444</v>
      </c>
      <c r="CU664" t="s">
        <v>444</v>
      </c>
      <c r="CV664" t="s">
        <v>2913</v>
      </c>
      <c r="CW664" t="s">
        <v>2736</v>
      </c>
      <c r="CX664" t="s">
        <v>2737</v>
      </c>
      <c r="CY664" t="s">
        <v>2456</v>
      </c>
      <c r="CZ664" t="s">
        <v>444</v>
      </c>
      <c r="DA664" t="s">
        <v>444</v>
      </c>
      <c r="DB664" t="s">
        <v>444</v>
      </c>
      <c r="DC664" t="s">
        <v>444</v>
      </c>
      <c r="DD664" t="s">
        <v>444</v>
      </c>
      <c r="DE664" t="s">
        <v>444</v>
      </c>
      <c r="DF664" t="s">
        <v>444</v>
      </c>
      <c r="DG664" t="s">
        <v>444</v>
      </c>
      <c r="DH664" t="s">
        <v>444</v>
      </c>
      <c r="DI664" t="s">
        <v>1520</v>
      </c>
      <c r="DJ664" t="s">
        <v>444</v>
      </c>
      <c r="DK664" t="s">
        <v>444</v>
      </c>
      <c r="DL664" t="s">
        <v>444</v>
      </c>
      <c r="DM664" t="s">
        <v>444</v>
      </c>
      <c r="DN664" t="s">
        <v>444</v>
      </c>
      <c r="DO664" t="s">
        <v>444</v>
      </c>
      <c r="DP664" t="s">
        <v>444</v>
      </c>
      <c r="DQ664" t="s">
        <v>444</v>
      </c>
      <c r="DR664" t="s">
        <v>444</v>
      </c>
      <c r="DS664" t="s">
        <v>444</v>
      </c>
      <c r="DT664" s="24" t="s">
        <v>444</v>
      </c>
      <c r="DU664" s="24" t="s">
        <v>444</v>
      </c>
      <c r="DV664" t="s">
        <v>444</v>
      </c>
      <c r="DW664" t="s">
        <v>444</v>
      </c>
      <c r="DX664" s="24" t="s">
        <v>444</v>
      </c>
      <c r="DY664" s="24" t="s">
        <v>444</v>
      </c>
      <c r="DZ664" t="s">
        <v>444</v>
      </c>
      <c r="EA664" t="s">
        <v>444</v>
      </c>
      <c r="EB664" s="24" t="s">
        <v>444</v>
      </c>
      <c r="EC664" s="24" t="s">
        <v>444</v>
      </c>
      <c r="ED664" t="s">
        <v>444</v>
      </c>
      <c r="EE664" t="s">
        <v>444</v>
      </c>
      <c r="EF664" s="24" t="s">
        <v>444</v>
      </c>
      <c r="EG664" s="24" t="s">
        <v>444</v>
      </c>
      <c r="EH664" t="s">
        <v>444</v>
      </c>
      <c r="EI664" t="s">
        <v>444</v>
      </c>
      <c r="EJ664" s="24" t="s">
        <v>444</v>
      </c>
      <c r="EK664" s="24" t="s">
        <v>444</v>
      </c>
      <c r="EL664" t="s">
        <v>444</v>
      </c>
      <c r="EM664" t="s">
        <v>444</v>
      </c>
      <c r="EN664" s="24" t="s">
        <v>444</v>
      </c>
      <c r="EO664" s="24" t="s">
        <v>444</v>
      </c>
      <c r="EP664" t="s">
        <v>444</v>
      </c>
      <c r="EQ664" t="s">
        <v>444</v>
      </c>
      <c r="ER664" s="24" t="s">
        <v>444</v>
      </c>
      <c r="ES664" s="24" t="s">
        <v>444</v>
      </c>
      <c r="ET664" t="s">
        <v>444</v>
      </c>
      <c r="EU664" t="s">
        <v>444</v>
      </c>
      <c r="EV664" s="24" t="s">
        <v>444</v>
      </c>
      <c r="EW664" s="24" t="s">
        <v>444</v>
      </c>
      <c r="EX664" t="s">
        <v>444</v>
      </c>
      <c r="EY664" t="s">
        <v>444</v>
      </c>
      <c r="EZ664" s="24" t="s">
        <v>444</v>
      </c>
      <c r="FA664" s="24" t="s">
        <v>444</v>
      </c>
      <c r="FB664" t="s">
        <v>444</v>
      </c>
      <c r="FC664" t="s">
        <v>444</v>
      </c>
      <c r="FD664" s="24" t="s">
        <v>444</v>
      </c>
      <c r="FE664" s="24" t="s">
        <v>444</v>
      </c>
      <c r="FF664" t="s">
        <v>444</v>
      </c>
      <c r="FG664" t="s">
        <v>444</v>
      </c>
      <c r="FH664" s="24" t="s">
        <v>444</v>
      </c>
      <c r="FI664" s="24" t="s">
        <v>444</v>
      </c>
      <c r="FJ664" t="s">
        <v>444</v>
      </c>
      <c r="FK664" t="s">
        <v>444</v>
      </c>
      <c r="FL664" s="24" t="s">
        <v>444</v>
      </c>
      <c r="FM664" s="24" t="s">
        <v>444</v>
      </c>
      <c r="FN664" t="s">
        <v>444</v>
      </c>
      <c r="FO664" t="s">
        <v>444</v>
      </c>
      <c r="FP664" s="24" t="s">
        <v>444</v>
      </c>
      <c r="FQ664" s="24" t="s">
        <v>444</v>
      </c>
      <c r="FR664" t="s">
        <v>444</v>
      </c>
      <c r="FS664" t="s">
        <v>444</v>
      </c>
      <c r="FT664" s="24" t="s">
        <v>444</v>
      </c>
      <c r="FU664" s="24" t="s">
        <v>444</v>
      </c>
      <c r="FV664" t="s">
        <v>444</v>
      </c>
      <c r="FW664" t="s">
        <v>444</v>
      </c>
      <c r="FX664" s="24" t="s">
        <v>444</v>
      </c>
      <c r="FY664" s="24" t="s">
        <v>444</v>
      </c>
      <c r="FZ664" t="s">
        <v>444</v>
      </c>
      <c r="GA664" t="s">
        <v>444</v>
      </c>
      <c r="GB664" s="24" t="s">
        <v>444</v>
      </c>
      <c r="GC664" s="24" t="s">
        <v>444</v>
      </c>
      <c r="GD664" t="s">
        <v>444</v>
      </c>
      <c r="GE664" t="s">
        <v>444</v>
      </c>
      <c r="GF664" s="24" t="s">
        <v>444</v>
      </c>
      <c r="GG664" s="24" t="s">
        <v>444</v>
      </c>
      <c r="GH664" t="s">
        <v>444</v>
      </c>
      <c r="GI664" s="24" t="s">
        <v>444</v>
      </c>
      <c r="GJ664" s="24" t="s">
        <v>444</v>
      </c>
      <c r="GK664" t="s">
        <v>444</v>
      </c>
      <c r="GL664" t="s">
        <v>444</v>
      </c>
      <c r="GM664" s="24" t="s">
        <v>444</v>
      </c>
      <c r="GN664" s="24" t="s">
        <v>444</v>
      </c>
      <c r="GO664" t="s">
        <v>444</v>
      </c>
      <c r="GP664" t="s">
        <v>444</v>
      </c>
      <c r="GQ664" s="24" t="s">
        <v>444</v>
      </c>
      <c r="GR664" s="24" t="s">
        <v>444</v>
      </c>
      <c r="GS664" t="s">
        <v>444</v>
      </c>
      <c r="GT664" t="s">
        <v>444</v>
      </c>
      <c r="GU664" s="24" t="s">
        <v>444</v>
      </c>
      <c r="GV664" s="24" t="s">
        <v>444</v>
      </c>
      <c r="GW664" t="s">
        <v>444</v>
      </c>
      <c r="GX664" t="s">
        <v>444</v>
      </c>
      <c r="GY664" s="24" t="s">
        <v>444</v>
      </c>
      <c r="GZ664" s="24" t="s">
        <v>444</v>
      </c>
      <c r="HA664" t="s">
        <v>444</v>
      </c>
      <c r="HB664" t="s">
        <v>444</v>
      </c>
      <c r="HC664" s="24" t="s">
        <v>444</v>
      </c>
      <c r="HD664" s="24" t="s">
        <v>444</v>
      </c>
      <c r="HE664" t="s">
        <v>444</v>
      </c>
      <c r="HF664" t="s">
        <v>444</v>
      </c>
      <c r="HG664" s="24" t="s">
        <v>444</v>
      </c>
      <c r="HH664" s="24" t="s">
        <v>444</v>
      </c>
      <c r="HI664" t="s">
        <v>444</v>
      </c>
      <c r="HJ664" t="s">
        <v>444</v>
      </c>
      <c r="HK664" s="24" t="s">
        <v>444</v>
      </c>
      <c r="HL664" s="24" t="s">
        <v>444</v>
      </c>
      <c r="HM664" t="s">
        <v>444</v>
      </c>
      <c r="HN664" t="s">
        <v>444</v>
      </c>
      <c r="HO664" s="24" t="s">
        <v>444</v>
      </c>
      <c r="HP664" s="24" t="s">
        <v>444</v>
      </c>
      <c r="HQ664" t="s">
        <v>444</v>
      </c>
      <c r="HR664" t="s">
        <v>444</v>
      </c>
      <c r="HS664" s="24" t="s">
        <v>444</v>
      </c>
      <c r="HT664" s="24" t="s">
        <v>444</v>
      </c>
      <c r="HU664" t="s">
        <v>444</v>
      </c>
      <c r="HV664" t="s">
        <v>444</v>
      </c>
      <c r="HW664" s="24" t="s">
        <v>444</v>
      </c>
      <c r="HX664" s="24" t="s">
        <v>444</v>
      </c>
      <c r="HY664" t="s">
        <v>444</v>
      </c>
      <c r="HZ664" t="s">
        <v>444</v>
      </c>
      <c r="IA664" t="s">
        <v>2913</v>
      </c>
      <c r="IB664" t="s">
        <v>2736</v>
      </c>
      <c r="IC664" t="s">
        <v>3100</v>
      </c>
      <c r="ID664" s="33" t="b" cm="1">
        <f t="array" ref="ID664">_xlfn.IFNA(MATCH($A$2,_xlfn.NUMBERVALUE(Table_Query_from_MF_DSNP62[[#This Row],[CL_GLACCT_DR1]:[CL_GLACCT_CR4]]),0),0)&gt;=1</f>
        <v>1</v>
      </c>
      <c r="IE664" s="33" t="b">
        <f>OR(Table_Query_from_MF_DSNP62[[#This Row],[Pair1]:[Pair25]])</f>
        <v>1</v>
      </c>
      <c r="IF664" s="33">
        <f>_xlfn.IFNA(MATCH(TRUE,Table_Query_from_MF_DSNP62[[#This Row],[Pair1]:[Pair25]],0),"none")</f>
        <v>1</v>
      </c>
      <c r="IG664" s="33" t="b">
        <f>AND($A$2&gt;=_xlfn.NUMBERVALUE(Table_Query_from_MF_DSNP62[[#This Row],[CL_GL_ACCT_FR1]]),$A$2&lt;=_xlfn.NUMBERVALUE(Table_Query_from_MF_DSNP62[[#This Row],[CL_GL_ACCT_TO1]]))</f>
        <v>1</v>
      </c>
      <c r="IH664" s="33" t="b">
        <f>AND($A$2&gt;=_xlfn.NUMBERVALUE(Table_Query_from_MF_DSNP62[[#This Row],[CL_GL_ACCT_FR2]]),$A$2&lt;=_xlfn.NUMBERVALUE(Table_Query_from_MF_DSNP62[[#This Row],[CL_GL_ACCT_TO2]]))</f>
        <v>1</v>
      </c>
      <c r="II664" s="33" t="b">
        <f>AND($A$2&gt;=_xlfn.NUMBERVALUE(Table_Query_from_MF_DSNP62[[#This Row],[CL_GL_ACCT_FR3]]),$A$2&lt;=_xlfn.NUMBERVALUE(Table_Query_from_MF_DSNP62[[#This Row],[CL_GL_ACCT_TO3]]))</f>
        <v>1</v>
      </c>
      <c r="IJ664" s="33" t="b">
        <f>AND($A$2&gt;=_xlfn.NUMBERVALUE(Table_Query_from_MF_DSNP62[[#This Row],[CL_GL_ACCT_FR4]]),$A$2&lt;=_xlfn.NUMBERVALUE(Table_Query_from_MF_DSNP62[[#This Row],[CL_GL_ACCT_TO4]]))</f>
        <v>1</v>
      </c>
      <c r="IK664" s="33" t="b">
        <f>AND($A$2&gt;=_xlfn.NUMBERVALUE(Table_Query_from_MF_DSNP62[[#This Row],[CL_GL_ACCT_FR5]]),$A$2&lt;=_xlfn.NUMBERVALUE(Table_Query_from_MF_DSNP62[[#This Row],[CL_GL_ACCT_TO5]]))</f>
        <v>1</v>
      </c>
      <c r="IL664" s="33" t="b">
        <f>AND($A$2&gt;=_xlfn.NUMBERVALUE(Table_Query_from_MF_DSNP62[[#This Row],[CL_GL_ACCT_FR6]]),$A$2&lt;=_xlfn.NUMBERVALUE(Table_Query_from_MF_DSNP62[[#This Row],[CL_GL_ACCT_TO6]]))</f>
        <v>1</v>
      </c>
      <c r="IM664" s="33" t="b">
        <f>AND($A$2&gt;=_xlfn.NUMBERVALUE(Table_Query_from_MF_DSNP62[[#This Row],[CL_GL_ACCT_FR7]]),$A$2&lt;=_xlfn.NUMBERVALUE(Table_Query_from_MF_DSNP62[[#This Row],[CL_GL_ACCT_TO7]]))</f>
        <v>1</v>
      </c>
      <c r="IN664" s="33" t="b">
        <f>AND($A$2&gt;=_xlfn.NUMBERVALUE(Table_Query_from_MF_DSNP62[[#This Row],[CL_GL_ACCT_FR8]]),$A$2&lt;=_xlfn.NUMBERVALUE(Table_Query_from_MF_DSNP62[[#This Row],[CL_GL_ACCT_TO8]]))</f>
        <v>1</v>
      </c>
      <c r="IO664" s="33" t="b">
        <f>AND($A$2&gt;=_xlfn.NUMBERVALUE(Table_Query_from_MF_DSNP62[[#This Row],[CL_GL_ACCT_FR9]]),$A$2&lt;=_xlfn.NUMBERVALUE(Table_Query_from_MF_DSNP62[[#This Row],[CL_GL_ACCT_TO9]]))</f>
        <v>1</v>
      </c>
      <c r="IP664" s="33" t="b">
        <f>AND($A$2&gt;=_xlfn.NUMBERVALUE(Table_Query_from_MF_DSNP62[[#This Row],[CL_GL_ACCT_FR10]]),$A$2&lt;=_xlfn.NUMBERVALUE(Table_Query_from_MF_DSNP62[[#This Row],[CL_GL_ACCT_TO10]]))</f>
        <v>1</v>
      </c>
      <c r="IQ664" s="33" t="b">
        <f>AND($A$2&gt;=_xlfn.NUMBERVALUE(Table_Query_from_MF_DSNP62[[#This Row],[CL_GL_ACCT_FR11]]),$A$2&lt;=_xlfn.NUMBERVALUE(Table_Query_from_MF_DSNP62[[#This Row],[CL_GL_ACCT_TO11]]))</f>
        <v>1</v>
      </c>
      <c r="IR664" s="33" t="b">
        <f>AND($A$2&gt;=_xlfn.NUMBERVALUE(Table_Query_from_MF_DSNP62[[#This Row],[CL_GL_ACCT_FR12]]),$A$2&lt;=_xlfn.NUMBERVALUE(Table_Query_from_MF_DSNP62[[#This Row],[CL_GL_ACCT_TO12]]))</f>
        <v>1</v>
      </c>
      <c r="IS664" s="33" t="b">
        <f>AND($A$2&gt;=_xlfn.NUMBERVALUE(Table_Query_from_MF_DSNP62[[#This Row],[CL_GL_ACCT_FR13]]),$A$2&lt;=_xlfn.NUMBERVALUE(Table_Query_from_MF_DSNP62[[#This Row],[CL_GL_ACCT_TO13]]))</f>
        <v>1</v>
      </c>
      <c r="IT664" s="33" t="b">
        <f>AND($A$2&gt;=_xlfn.NUMBERVALUE(Table_Query_from_MF_DSNP62[[#This Row],[CL_GL_ACCT_FR14]]),$A$2&lt;=_xlfn.NUMBERVALUE(Table_Query_from_MF_DSNP62[[#This Row],[CL_GL_ACCT_TO14]]))</f>
        <v>1</v>
      </c>
      <c r="IU664" s="33" t="b">
        <f>AND($A$2&gt;=_xlfn.NUMBERVALUE(Table_Query_from_MF_DSNP62[[#This Row],[CL_GL_ACCT_FR15]]),$A$2&lt;=_xlfn.NUMBERVALUE(Table_Query_from_MF_DSNP62[[#This Row],[CL_GL_ACCT_TO15]]))</f>
        <v>1</v>
      </c>
      <c r="IV664" s="33" t="b">
        <f>AND($A$2&gt;=_xlfn.NUMBERVALUE(Table_Query_from_MF_DSNP62[[#This Row],[CL_GL_ACCT_FR16]]),$A$2&lt;=_xlfn.NUMBERVALUE(Table_Query_from_MF_DSNP62[[#This Row],[CL_GL_ACCT_TO16]]))</f>
        <v>1</v>
      </c>
      <c r="IW664" s="33" t="b">
        <f>AND($A$2&gt;=_xlfn.NUMBERVALUE(Table_Query_from_MF_DSNP62[[#This Row],[CL_GL_ACCT_FR17]]),$A$2&lt;=_xlfn.NUMBERVALUE(Table_Query_from_MF_DSNP62[[#This Row],[CL_GL_ACCT_TO17]]))</f>
        <v>1</v>
      </c>
      <c r="IX664" s="33" t="b">
        <f>AND($A$2&gt;=_xlfn.NUMBERVALUE(Table_Query_from_MF_DSNP62[[#This Row],[CL_GL_ACCT_FR18]]),$A$2&lt;=_xlfn.NUMBERVALUE(Table_Query_from_MF_DSNP62[[#This Row],[CL_GL_ACCT_TO18]]))</f>
        <v>1</v>
      </c>
      <c r="IY664" s="33" t="b">
        <f>AND($A$2&gt;=_xlfn.NUMBERVALUE(Table_Query_from_MF_DSNP62[[#This Row],[CL_GL_ACCT_FR19]]),$A$2&lt;=_xlfn.NUMBERVALUE(Table_Query_from_MF_DSNP62[[#This Row],[CL_GL_ACCT_TO19]]))</f>
        <v>1</v>
      </c>
      <c r="IZ664" s="33" t="b">
        <f>AND($A$2&gt;=_xlfn.NUMBERVALUE(Table_Query_from_MF_DSNP62[[#This Row],[CL_GL_ACCT_FR20]]),$A$2&lt;=_xlfn.NUMBERVALUE(Table_Query_from_MF_DSNP62[[#This Row],[CL_GL_ACCT_TO20]]))</f>
        <v>1</v>
      </c>
      <c r="JA664" s="33" t="b">
        <f>AND($A$2&gt;=_xlfn.NUMBERVALUE(Table_Query_from_MF_DSNP62[[#This Row],[CL_GL_ACCT_FR21]]),$A$2&lt;=_xlfn.NUMBERVALUE(Table_Query_from_MF_DSNP62[[#This Row],[CL_GL_ACCT_TO21]]))</f>
        <v>1</v>
      </c>
      <c r="JB664" s="33" t="b">
        <f>AND($A$2&gt;=_xlfn.NUMBERVALUE(Table_Query_from_MF_DSNP62[[#This Row],[CL_GL_ACCT_FR22]]),$A$2&lt;=_xlfn.NUMBERVALUE(Table_Query_from_MF_DSNP62[[#This Row],[CL_GL_ACCT_TO22]]))</f>
        <v>1</v>
      </c>
      <c r="JC664" s="33" t="b">
        <f>AND($A$2&gt;=_xlfn.NUMBERVALUE(Table_Query_from_MF_DSNP62[[#This Row],[CL_GL_ACCT_FR23]]),$A$2&lt;=_xlfn.NUMBERVALUE(Table_Query_from_MF_DSNP62[[#This Row],[CL_GL_ACCT_TO23]]))</f>
        <v>1</v>
      </c>
      <c r="JD664" s="33" t="b">
        <f>AND($A$2&gt;=_xlfn.NUMBERVALUE(Table_Query_from_MF_DSNP62[[#This Row],[CL_GL_ACCT_FR24]]),$A$2&lt;=_xlfn.NUMBERVALUE(Table_Query_from_MF_DSNP62[[#This Row],[CL_GL_ACCT_TO24]]))</f>
        <v>1</v>
      </c>
      <c r="JE664" s="33" t="b">
        <f>AND($A$2&gt;=_xlfn.NUMBERVALUE(Table_Query_from_MF_DSNP62[[#This Row],[CL_GL_ACCT_FR25]]),$A$2&lt;=_xlfn.NUMBERVALUE(Table_Query_from_MF_DSNP62[[#This Row],[CL_GL_ACCT_TO25]]))</f>
        <v>1</v>
      </c>
      <c r="JF664" s="33" t="b">
        <f>OR(Table_Query_from_MF_DSNP62[[#This Row],[PairA]:[PairO]])</f>
        <v>1</v>
      </c>
      <c r="JG664" s="33">
        <f>_xlfn.IFNA(MATCH(TRUE,Table_Query_from_MF_DSNP62[[#This Row],[PairA]:[PairO]],0),"none")</f>
        <v>1</v>
      </c>
      <c r="JH664" s="33" t="b">
        <f>AND($B$2&gt;=_xlfn.NUMBERVALUE(Table_Query_from_MF_DSNP62[[#This Row],[CL_CMP_OBJ_FR1]]),$B$2&lt;=_xlfn.NUMBERVALUE(Table_Query_from_MF_DSNP62[[#This Row],[CL_CMP_OBJ_TO1]]))</f>
        <v>1</v>
      </c>
      <c r="JI664" s="33" t="b">
        <f>AND($B$2&gt;=_xlfn.NUMBERVALUE(Table_Query_from_MF_DSNP62[[#This Row],[CL_CMP_OBJ_FR2]]),$B$2&lt;=_xlfn.NUMBERVALUE(Table_Query_from_MF_DSNP62[[#This Row],[CL_CMP_OBJ_TO2]]))</f>
        <v>1</v>
      </c>
      <c r="JJ664" s="33" t="b">
        <f>AND($B$2&gt;=_xlfn.NUMBERVALUE(Table_Query_from_MF_DSNP62[[#This Row],[CL_CMP_OBJ_FR3]]),$B$2&lt;=_xlfn.NUMBERVALUE(Table_Query_from_MF_DSNP62[[#This Row],[CL_CMP_OBJ_TO3]]))</f>
        <v>1</v>
      </c>
      <c r="JK664" s="33" t="b">
        <f>AND($B$2&gt;=_xlfn.NUMBERVALUE(Table_Query_from_MF_DSNP62[[#This Row],[CL_CMP_OBJ_FR4]]),$B$2&lt;=_xlfn.NUMBERVALUE(Table_Query_from_MF_DSNP62[[#This Row],[CL_CMP_OBJ_TO4]]))</f>
        <v>1</v>
      </c>
      <c r="JL664" s="33" t="b">
        <f>AND($B$2&gt;=_xlfn.NUMBERVALUE(Table_Query_from_MF_DSNP62[[#This Row],[CL_CMP_OBJ_FR5]]),$B$2&lt;=_xlfn.NUMBERVALUE(Table_Query_from_MF_DSNP62[[#This Row],[CL_CMP_OBJ_TO5]]))</f>
        <v>1</v>
      </c>
      <c r="JM664" s="33" t="b">
        <f>AND($B$2&gt;=_xlfn.NUMBERVALUE(Table_Query_from_MF_DSNP62[[#This Row],[CL_CMP_OBJ_FR6]]),$B$2&lt;=_xlfn.NUMBERVALUE(Table_Query_from_MF_DSNP62[[#This Row],[CL_CMP_OBJ_TO6]]))</f>
        <v>1</v>
      </c>
      <c r="JN664" s="33" t="b">
        <f>AND($B$2&gt;=_xlfn.NUMBERVALUE(Table_Query_from_MF_DSNP62[[#This Row],[CL_CMP_OBJ_FR7]]),$B$2&lt;=_xlfn.NUMBERVALUE(Table_Query_from_MF_DSNP62[[#This Row],[CL_CMP_OBJ_TO7]]))</f>
        <v>1</v>
      </c>
      <c r="JO664" s="33" t="b">
        <f>AND($B$2&gt;=_xlfn.NUMBERVALUE(Table_Query_from_MF_DSNP62[[#This Row],[CL_CMP_OBJ_FR8]]),$B$2&lt;=_xlfn.NUMBERVALUE(Table_Query_from_MF_DSNP62[[#This Row],[CL_CMP_OBJ_TO8]]))</f>
        <v>1</v>
      </c>
      <c r="JP664" s="33" t="b">
        <f>AND($B$2&gt;=_xlfn.NUMBERVALUE(Table_Query_from_MF_DSNP62[[#This Row],[CL_CMP_OBJ_FR9]]),$B$2&lt;=_xlfn.NUMBERVALUE(Table_Query_from_MF_DSNP62[[#This Row],[CL_CMP_OBJ_TO9]]))</f>
        <v>1</v>
      </c>
      <c r="JQ664" s="33" t="b">
        <f>AND($B$2&gt;=_xlfn.NUMBERVALUE(Table_Query_from_MF_DSNP62[[#This Row],[CL_CMP_OBJ_FR10]]),$B$2&lt;=_xlfn.NUMBERVALUE(Table_Query_from_MF_DSNP62[[#This Row],[CL_CMP_OBJ_TO10]]))</f>
        <v>1</v>
      </c>
      <c r="JR664" s="33" t="b">
        <f>AND($B$2&gt;=_xlfn.NUMBERVALUE(Table_Query_from_MF_DSNP62[[#This Row],[CL_CMP_OBJ_FR11]]),$B$2&lt;=_xlfn.NUMBERVALUE(Table_Query_from_MF_DSNP62[[#This Row],[CL_CMP_OBJ_TO11]]))</f>
        <v>1</v>
      </c>
      <c r="JS664" s="33" t="b">
        <f>AND($B$2&gt;=_xlfn.NUMBERVALUE(Table_Query_from_MF_DSNP62[[#This Row],[CL_CMP_OBJ_FR12]]),$B$2&lt;=_xlfn.NUMBERVALUE(Table_Query_from_MF_DSNP62[[#This Row],[CL_CMP_OBJ_TO12]]))</f>
        <v>1</v>
      </c>
      <c r="JT664" s="33" t="b">
        <f>AND($B$2&gt;=_xlfn.NUMBERVALUE(Table_Query_from_MF_DSNP62[[#This Row],[CL_CMP_OBJ_FR13]]),$B$2&lt;=_xlfn.NUMBERVALUE(Table_Query_from_MF_DSNP62[[#This Row],[CL_CMP_OBJ_TO13]]))</f>
        <v>1</v>
      </c>
      <c r="JU664" s="33" t="b">
        <f>AND($B$2&gt;=_xlfn.NUMBERVALUE(Table_Query_from_MF_DSNP62[[#This Row],[CL_CMP_OBJ_FR14]]),$B$2&lt;=_xlfn.NUMBERVALUE(Table_Query_from_MF_DSNP62[[#This Row],[CL_CMP_OBJ_TO14]]))</f>
        <v>1</v>
      </c>
      <c r="JV664" s="33" t="b">
        <f>AND($B$2&gt;=_xlfn.NUMBERVALUE(Table_Query_from_MF_DSNP62[[#This Row],[CL_CMP_OBJ_FR15]]),$B$2&lt;=_xlfn.NUMBERVALUE(Table_Query_from_MF_DSNP62[[#This Row],[CL_CMP_OBJ_TO15]]))</f>
        <v>1</v>
      </c>
    </row>
    <row r="665" spans="1:282" x14ac:dyDescent="0.25">
      <c r="A665" t="b">
        <f>OR(,Table_Query_from_MF_DSNP62[[#This Row],[Desired GL included as "hard-coded" GL?]],Table_Query_from_MF_DSNP62[[#This Row],[Desired GL included as "Open GL"?]])</f>
        <v>1</v>
      </c>
      <c r="B665" t="b">
        <f>Table_Query_from_MF_DSNP62[[#This Row],[Desired CObj included as "Open CObj"?]]</f>
        <v>1</v>
      </c>
      <c r="C665" t="s">
        <v>2455</v>
      </c>
      <c r="D665" t="s">
        <v>2457</v>
      </c>
      <c r="E665" t="s">
        <v>8</v>
      </c>
      <c r="F665" s="24" t="s">
        <v>45</v>
      </c>
      <c r="G665" t="s">
        <v>13</v>
      </c>
      <c r="H665" s="24" t="s">
        <v>411</v>
      </c>
      <c r="I665" t="s">
        <v>412</v>
      </c>
      <c r="J665" s="24" t="s">
        <v>444</v>
      </c>
      <c r="K665" t="s">
        <v>444</v>
      </c>
      <c r="L665" s="24" t="s">
        <v>444</v>
      </c>
      <c r="M665" t="s">
        <v>444</v>
      </c>
      <c r="N665" t="s">
        <v>444</v>
      </c>
      <c r="O665" t="s">
        <v>444</v>
      </c>
      <c r="P665" t="s">
        <v>444</v>
      </c>
      <c r="Q665" t="s">
        <v>447</v>
      </c>
      <c r="R665" t="s">
        <v>444</v>
      </c>
      <c r="S665" t="s">
        <v>442</v>
      </c>
      <c r="T665" t="s">
        <v>447</v>
      </c>
      <c r="U665" t="s">
        <v>444</v>
      </c>
      <c r="V665" t="s">
        <v>444</v>
      </c>
      <c r="W665" t="s">
        <v>447</v>
      </c>
      <c r="X665" t="s">
        <v>444</v>
      </c>
      <c r="Y665" t="s">
        <v>442</v>
      </c>
      <c r="Z665" t="s">
        <v>442</v>
      </c>
      <c r="AA665" t="s">
        <v>442</v>
      </c>
      <c r="AB665" t="s">
        <v>442</v>
      </c>
      <c r="AC665" t="s">
        <v>444</v>
      </c>
      <c r="AD665" t="s">
        <v>444</v>
      </c>
      <c r="AE665" t="s">
        <v>444</v>
      </c>
      <c r="AF665" t="s">
        <v>444</v>
      </c>
      <c r="AG665" t="s">
        <v>442</v>
      </c>
      <c r="AH665" t="s">
        <v>447</v>
      </c>
      <c r="AI665" t="s">
        <v>447</v>
      </c>
      <c r="AJ665" t="s">
        <v>442</v>
      </c>
      <c r="AK665" t="s">
        <v>15</v>
      </c>
      <c r="AL665" t="s">
        <v>444</v>
      </c>
      <c r="AM665" t="s">
        <v>444</v>
      </c>
      <c r="AN665" t="s">
        <v>447</v>
      </c>
      <c r="AO665" t="s">
        <v>444</v>
      </c>
      <c r="AP665" t="s">
        <v>442</v>
      </c>
      <c r="AQ665" t="s">
        <v>528</v>
      </c>
      <c r="AR665" t="s">
        <v>1451</v>
      </c>
      <c r="AS665" t="s">
        <v>162</v>
      </c>
      <c r="AT665" t="s">
        <v>10</v>
      </c>
      <c r="AU665" t="s">
        <v>444</v>
      </c>
      <c r="AV665" t="s">
        <v>442</v>
      </c>
      <c r="AW665" t="s">
        <v>444</v>
      </c>
      <c r="AX665" t="s">
        <v>444</v>
      </c>
      <c r="AY665" t="s">
        <v>444</v>
      </c>
      <c r="AZ665" t="s">
        <v>7</v>
      </c>
      <c r="BA665" t="s">
        <v>478</v>
      </c>
      <c r="BB665" t="s">
        <v>444</v>
      </c>
      <c r="BC665" t="s">
        <v>444</v>
      </c>
      <c r="BD665" t="s">
        <v>1359</v>
      </c>
      <c r="BE665" t="s">
        <v>2453</v>
      </c>
      <c r="BF665" t="s">
        <v>740</v>
      </c>
      <c r="BG665" t="s">
        <v>444</v>
      </c>
      <c r="BH665" t="s">
        <v>444</v>
      </c>
      <c r="BI665" t="s">
        <v>444</v>
      </c>
      <c r="BJ665" t="s">
        <v>444</v>
      </c>
      <c r="BK665" t="s">
        <v>444</v>
      </c>
      <c r="BL665" t="s">
        <v>444</v>
      </c>
      <c r="BM665" t="s">
        <v>444</v>
      </c>
      <c r="BN665" t="s">
        <v>444</v>
      </c>
      <c r="BO665" t="s">
        <v>444</v>
      </c>
      <c r="BP665" t="s">
        <v>444</v>
      </c>
      <c r="BQ665" t="s">
        <v>740</v>
      </c>
      <c r="BR665" t="s">
        <v>143</v>
      </c>
      <c r="BS665" t="s">
        <v>444</v>
      </c>
      <c r="BT665" t="s">
        <v>1360</v>
      </c>
      <c r="BU665" t="s">
        <v>524</v>
      </c>
      <c r="BV665" t="s">
        <v>444</v>
      </c>
      <c r="BW665" t="s">
        <v>740</v>
      </c>
      <c r="BX665" t="s">
        <v>143</v>
      </c>
      <c r="BY665" t="s">
        <v>444</v>
      </c>
      <c r="BZ665" t="s">
        <v>1360</v>
      </c>
      <c r="CA665" t="s">
        <v>524</v>
      </c>
      <c r="CB665" t="s">
        <v>444</v>
      </c>
      <c r="CC665" t="s">
        <v>740</v>
      </c>
      <c r="CD665" t="s">
        <v>143</v>
      </c>
      <c r="CE665" t="s">
        <v>444</v>
      </c>
      <c r="CF665" t="s">
        <v>444</v>
      </c>
      <c r="CG665" t="s">
        <v>444</v>
      </c>
      <c r="CH665" t="s">
        <v>444</v>
      </c>
      <c r="CI665" t="s">
        <v>740</v>
      </c>
      <c r="CJ665" t="s">
        <v>143</v>
      </c>
      <c r="CK665" t="s">
        <v>444</v>
      </c>
      <c r="CL665" t="s">
        <v>1360</v>
      </c>
      <c r="CM665" t="s">
        <v>524</v>
      </c>
      <c r="CN665" t="s">
        <v>444</v>
      </c>
      <c r="CO665" t="s">
        <v>740</v>
      </c>
      <c r="CP665" t="s">
        <v>143</v>
      </c>
      <c r="CQ665" t="s">
        <v>444</v>
      </c>
      <c r="CR665" t="s">
        <v>1360</v>
      </c>
      <c r="CS665" t="s">
        <v>524</v>
      </c>
      <c r="CT665" t="s">
        <v>444</v>
      </c>
      <c r="CU665" t="s">
        <v>7</v>
      </c>
      <c r="CV665" t="s">
        <v>2913</v>
      </c>
      <c r="CW665" t="s">
        <v>2736</v>
      </c>
      <c r="CX665" t="s">
        <v>2819</v>
      </c>
      <c r="CY665" t="s">
        <v>2456</v>
      </c>
      <c r="CZ665" t="s">
        <v>444</v>
      </c>
      <c r="DA665" t="s">
        <v>444</v>
      </c>
      <c r="DB665" t="s">
        <v>444</v>
      </c>
      <c r="DC665" t="s">
        <v>444</v>
      </c>
      <c r="DD665" t="s">
        <v>444</v>
      </c>
      <c r="DE665" t="s">
        <v>444</v>
      </c>
      <c r="DF665" t="s">
        <v>444</v>
      </c>
      <c r="DG665" t="s">
        <v>444</v>
      </c>
      <c r="DH665" t="s">
        <v>444</v>
      </c>
      <c r="DI665" t="s">
        <v>1520</v>
      </c>
      <c r="DJ665" t="s">
        <v>444</v>
      </c>
      <c r="DK665" t="s">
        <v>444</v>
      </c>
      <c r="DL665" t="s">
        <v>444</v>
      </c>
      <c r="DM665" t="s">
        <v>444</v>
      </c>
      <c r="DN665" t="s">
        <v>444</v>
      </c>
      <c r="DO665" t="s">
        <v>444</v>
      </c>
      <c r="DP665" t="s">
        <v>444</v>
      </c>
      <c r="DQ665" t="s">
        <v>444</v>
      </c>
      <c r="DR665" t="s">
        <v>444</v>
      </c>
      <c r="DS665" t="s">
        <v>444</v>
      </c>
      <c r="DT665" s="24" t="s">
        <v>444</v>
      </c>
      <c r="DU665" s="24" t="s">
        <v>444</v>
      </c>
      <c r="DV665" t="s">
        <v>444</v>
      </c>
      <c r="DW665" t="s">
        <v>444</v>
      </c>
      <c r="DX665" s="24" t="s">
        <v>444</v>
      </c>
      <c r="DY665" s="24" t="s">
        <v>444</v>
      </c>
      <c r="DZ665" t="s">
        <v>444</v>
      </c>
      <c r="EA665" t="s">
        <v>444</v>
      </c>
      <c r="EB665" s="24" t="s">
        <v>444</v>
      </c>
      <c r="EC665" s="24" t="s">
        <v>444</v>
      </c>
      <c r="ED665" t="s">
        <v>444</v>
      </c>
      <c r="EE665" t="s">
        <v>444</v>
      </c>
      <c r="EF665" s="24" t="s">
        <v>444</v>
      </c>
      <c r="EG665" s="24" t="s">
        <v>444</v>
      </c>
      <c r="EH665" t="s">
        <v>444</v>
      </c>
      <c r="EI665" t="s">
        <v>444</v>
      </c>
      <c r="EJ665" s="24" t="s">
        <v>444</v>
      </c>
      <c r="EK665" s="24" t="s">
        <v>444</v>
      </c>
      <c r="EL665" t="s">
        <v>444</v>
      </c>
      <c r="EM665" t="s">
        <v>444</v>
      </c>
      <c r="EN665" s="24" t="s">
        <v>444</v>
      </c>
      <c r="EO665" s="24" t="s">
        <v>444</v>
      </c>
      <c r="EP665" t="s">
        <v>444</v>
      </c>
      <c r="EQ665" t="s">
        <v>444</v>
      </c>
      <c r="ER665" s="24" t="s">
        <v>444</v>
      </c>
      <c r="ES665" s="24" t="s">
        <v>444</v>
      </c>
      <c r="ET665" t="s">
        <v>444</v>
      </c>
      <c r="EU665" t="s">
        <v>444</v>
      </c>
      <c r="EV665" s="24" t="s">
        <v>444</v>
      </c>
      <c r="EW665" s="24" t="s">
        <v>444</v>
      </c>
      <c r="EX665" t="s">
        <v>444</v>
      </c>
      <c r="EY665" t="s">
        <v>444</v>
      </c>
      <c r="EZ665" s="24" t="s">
        <v>444</v>
      </c>
      <c r="FA665" s="24" t="s">
        <v>444</v>
      </c>
      <c r="FB665" t="s">
        <v>444</v>
      </c>
      <c r="FC665" t="s">
        <v>444</v>
      </c>
      <c r="FD665" s="24" t="s">
        <v>444</v>
      </c>
      <c r="FE665" s="24" t="s">
        <v>444</v>
      </c>
      <c r="FF665" t="s">
        <v>444</v>
      </c>
      <c r="FG665" t="s">
        <v>444</v>
      </c>
      <c r="FH665" s="24" t="s">
        <v>444</v>
      </c>
      <c r="FI665" s="24" t="s">
        <v>444</v>
      </c>
      <c r="FJ665" t="s">
        <v>444</v>
      </c>
      <c r="FK665" t="s">
        <v>444</v>
      </c>
      <c r="FL665" s="24" t="s">
        <v>444</v>
      </c>
      <c r="FM665" s="24" t="s">
        <v>444</v>
      </c>
      <c r="FN665" t="s">
        <v>444</v>
      </c>
      <c r="FO665" t="s">
        <v>444</v>
      </c>
      <c r="FP665" s="24" t="s">
        <v>444</v>
      </c>
      <c r="FQ665" s="24" t="s">
        <v>444</v>
      </c>
      <c r="FR665" t="s">
        <v>444</v>
      </c>
      <c r="FS665" t="s">
        <v>444</v>
      </c>
      <c r="FT665" s="24" t="s">
        <v>444</v>
      </c>
      <c r="FU665" s="24" t="s">
        <v>444</v>
      </c>
      <c r="FV665" t="s">
        <v>444</v>
      </c>
      <c r="FW665" t="s">
        <v>444</v>
      </c>
      <c r="FX665" s="24" t="s">
        <v>444</v>
      </c>
      <c r="FY665" s="24" t="s">
        <v>444</v>
      </c>
      <c r="FZ665" t="s">
        <v>444</v>
      </c>
      <c r="GA665" t="s">
        <v>444</v>
      </c>
      <c r="GB665" s="24" t="s">
        <v>444</v>
      </c>
      <c r="GC665" s="24" t="s">
        <v>444</v>
      </c>
      <c r="GD665" t="s">
        <v>444</v>
      </c>
      <c r="GE665" t="s">
        <v>444</v>
      </c>
      <c r="GF665" s="24" t="s">
        <v>444</v>
      </c>
      <c r="GG665" s="24" t="s">
        <v>444</v>
      </c>
      <c r="GH665" t="s">
        <v>15</v>
      </c>
      <c r="GI665" s="24" t="s">
        <v>457</v>
      </c>
      <c r="GJ665" s="24" t="s">
        <v>457</v>
      </c>
      <c r="GK665" t="s">
        <v>444</v>
      </c>
      <c r="GL665" t="s">
        <v>444</v>
      </c>
      <c r="GM665" s="24" t="s">
        <v>444</v>
      </c>
      <c r="GN665" s="24" t="s">
        <v>444</v>
      </c>
      <c r="GO665" t="s">
        <v>444</v>
      </c>
      <c r="GP665" t="s">
        <v>444</v>
      </c>
      <c r="GQ665" s="24" t="s">
        <v>444</v>
      </c>
      <c r="GR665" s="24" t="s">
        <v>444</v>
      </c>
      <c r="GS665" t="s">
        <v>444</v>
      </c>
      <c r="GT665" t="s">
        <v>444</v>
      </c>
      <c r="GU665" s="24" t="s">
        <v>444</v>
      </c>
      <c r="GV665" s="24" t="s">
        <v>444</v>
      </c>
      <c r="GW665" t="s">
        <v>444</v>
      </c>
      <c r="GX665" t="s">
        <v>444</v>
      </c>
      <c r="GY665" s="24" t="s">
        <v>444</v>
      </c>
      <c r="GZ665" s="24" t="s">
        <v>444</v>
      </c>
      <c r="HA665" t="s">
        <v>444</v>
      </c>
      <c r="HB665" t="s">
        <v>444</v>
      </c>
      <c r="HC665" s="24" t="s">
        <v>444</v>
      </c>
      <c r="HD665" s="24" t="s">
        <v>444</v>
      </c>
      <c r="HE665" t="s">
        <v>444</v>
      </c>
      <c r="HF665" t="s">
        <v>444</v>
      </c>
      <c r="HG665" s="24" t="s">
        <v>444</v>
      </c>
      <c r="HH665" s="24" t="s">
        <v>444</v>
      </c>
      <c r="HI665" t="s">
        <v>444</v>
      </c>
      <c r="HJ665" t="s">
        <v>444</v>
      </c>
      <c r="HK665" s="24" t="s">
        <v>444</v>
      </c>
      <c r="HL665" s="24" t="s">
        <v>444</v>
      </c>
      <c r="HM665" t="s">
        <v>444</v>
      </c>
      <c r="HN665" t="s">
        <v>444</v>
      </c>
      <c r="HO665" s="24" t="s">
        <v>444</v>
      </c>
      <c r="HP665" s="24" t="s">
        <v>444</v>
      </c>
      <c r="HQ665" t="s">
        <v>444</v>
      </c>
      <c r="HR665" t="s">
        <v>444</v>
      </c>
      <c r="HS665" s="24" t="s">
        <v>444</v>
      </c>
      <c r="HT665" s="24" t="s">
        <v>444</v>
      </c>
      <c r="HU665" t="s">
        <v>444</v>
      </c>
      <c r="HV665" t="s">
        <v>444</v>
      </c>
      <c r="HW665" s="24" t="s">
        <v>444</v>
      </c>
      <c r="HX665" s="24" t="s">
        <v>444</v>
      </c>
      <c r="HY665" t="s">
        <v>444</v>
      </c>
      <c r="HZ665" t="s">
        <v>444</v>
      </c>
      <c r="IA665" t="s">
        <v>2913</v>
      </c>
      <c r="IB665" t="s">
        <v>2736</v>
      </c>
      <c r="IC665" t="s">
        <v>3100</v>
      </c>
      <c r="ID665" s="33" t="b" cm="1">
        <f t="array" ref="ID665">_xlfn.IFNA(MATCH($A$2,_xlfn.NUMBERVALUE(Table_Query_from_MF_DSNP62[[#This Row],[CL_GLACCT_DR1]:[CL_GLACCT_CR4]]),0),0)&gt;=1</f>
        <v>1</v>
      </c>
      <c r="IE665" s="33" t="b">
        <f>OR(Table_Query_from_MF_DSNP62[[#This Row],[Pair1]:[Pair25]])</f>
        <v>1</v>
      </c>
      <c r="IF665" s="33">
        <f>_xlfn.IFNA(MATCH(TRUE,Table_Query_from_MF_DSNP62[[#This Row],[Pair1]:[Pair25]],0),"none")</f>
        <v>1</v>
      </c>
      <c r="IG665" s="33" t="b">
        <f>AND($A$2&gt;=_xlfn.NUMBERVALUE(Table_Query_from_MF_DSNP62[[#This Row],[CL_GL_ACCT_FR1]]),$A$2&lt;=_xlfn.NUMBERVALUE(Table_Query_from_MF_DSNP62[[#This Row],[CL_GL_ACCT_TO1]]))</f>
        <v>1</v>
      </c>
      <c r="IH665" s="33" t="b">
        <f>AND($A$2&gt;=_xlfn.NUMBERVALUE(Table_Query_from_MF_DSNP62[[#This Row],[CL_GL_ACCT_FR2]]),$A$2&lt;=_xlfn.NUMBERVALUE(Table_Query_from_MF_DSNP62[[#This Row],[CL_GL_ACCT_TO2]]))</f>
        <v>1</v>
      </c>
      <c r="II665" s="33" t="b">
        <f>AND($A$2&gt;=_xlfn.NUMBERVALUE(Table_Query_from_MF_DSNP62[[#This Row],[CL_GL_ACCT_FR3]]),$A$2&lt;=_xlfn.NUMBERVALUE(Table_Query_from_MF_DSNP62[[#This Row],[CL_GL_ACCT_TO3]]))</f>
        <v>1</v>
      </c>
      <c r="IJ665" s="33" t="b">
        <f>AND($A$2&gt;=_xlfn.NUMBERVALUE(Table_Query_from_MF_DSNP62[[#This Row],[CL_GL_ACCT_FR4]]),$A$2&lt;=_xlfn.NUMBERVALUE(Table_Query_from_MF_DSNP62[[#This Row],[CL_GL_ACCT_TO4]]))</f>
        <v>1</v>
      </c>
      <c r="IK665" s="33" t="b">
        <f>AND($A$2&gt;=_xlfn.NUMBERVALUE(Table_Query_from_MF_DSNP62[[#This Row],[CL_GL_ACCT_FR5]]),$A$2&lt;=_xlfn.NUMBERVALUE(Table_Query_from_MF_DSNP62[[#This Row],[CL_GL_ACCT_TO5]]))</f>
        <v>1</v>
      </c>
      <c r="IL665" s="33" t="b">
        <f>AND($A$2&gt;=_xlfn.NUMBERVALUE(Table_Query_from_MF_DSNP62[[#This Row],[CL_GL_ACCT_FR6]]),$A$2&lt;=_xlfn.NUMBERVALUE(Table_Query_from_MF_DSNP62[[#This Row],[CL_GL_ACCT_TO6]]))</f>
        <v>1</v>
      </c>
      <c r="IM665" s="33" t="b">
        <f>AND($A$2&gt;=_xlfn.NUMBERVALUE(Table_Query_from_MF_DSNP62[[#This Row],[CL_GL_ACCT_FR7]]),$A$2&lt;=_xlfn.NUMBERVALUE(Table_Query_from_MF_DSNP62[[#This Row],[CL_GL_ACCT_TO7]]))</f>
        <v>1</v>
      </c>
      <c r="IN665" s="33" t="b">
        <f>AND($A$2&gt;=_xlfn.NUMBERVALUE(Table_Query_from_MF_DSNP62[[#This Row],[CL_GL_ACCT_FR8]]),$A$2&lt;=_xlfn.NUMBERVALUE(Table_Query_from_MF_DSNP62[[#This Row],[CL_GL_ACCT_TO8]]))</f>
        <v>1</v>
      </c>
      <c r="IO665" s="33" t="b">
        <f>AND($A$2&gt;=_xlfn.NUMBERVALUE(Table_Query_from_MF_DSNP62[[#This Row],[CL_GL_ACCT_FR9]]),$A$2&lt;=_xlfn.NUMBERVALUE(Table_Query_from_MF_DSNP62[[#This Row],[CL_GL_ACCT_TO9]]))</f>
        <v>1</v>
      </c>
      <c r="IP665" s="33" t="b">
        <f>AND($A$2&gt;=_xlfn.NUMBERVALUE(Table_Query_from_MF_DSNP62[[#This Row],[CL_GL_ACCT_FR10]]),$A$2&lt;=_xlfn.NUMBERVALUE(Table_Query_from_MF_DSNP62[[#This Row],[CL_GL_ACCT_TO10]]))</f>
        <v>1</v>
      </c>
      <c r="IQ665" s="33" t="b">
        <f>AND($A$2&gt;=_xlfn.NUMBERVALUE(Table_Query_from_MF_DSNP62[[#This Row],[CL_GL_ACCT_FR11]]),$A$2&lt;=_xlfn.NUMBERVALUE(Table_Query_from_MF_DSNP62[[#This Row],[CL_GL_ACCT_TO11]]))</f>
        <v>1</v>
      </c>
      <c r="IR665" s="33" t="b">
        <f>AND($A$2&gt;=_xlfn.NUMBERVALUE(Table_Query_from_MF_DSNP62[[#This Row],[CL_GL_ACCT_FR12]]),$A$2&lt;=_xlfn.NUMBERVALUE(Table_Query_from_MF_DSNP62[[#This Row],[CL_GL_ACCT_TO12]]))</f>
        <v>1</v>
      </c>
      <c r="IS665" s="33" t="b">
        <f>AND($A$2&gt;=_xlfn.NUMBERVALUE(Table_Query_from_MF_DSNP62[[#This Row],[CL_GL_ACCT_FR13]]),$A$2&lt;=_xlfn.NUMBERVALUE(Table_Query_from_MF_DSNP62[[#This Row],[CL_GL_ACCT_TO13]]))</f>
        <v>1</v>
      </c>
      <c r="IT665" s="33" t="b">
        <f>AND($A$2&gt;=_xlfn.NUMBERVALUE(Table_Query_from_MF_DSNP62[[#This Row],[CL_GL_ACCT_FR14]]),$A$2&lt;=_xlfn.NUMBERVALUE(Table_Query_from_MF_DSNP62[[#This Row],[CL_GL_ACCT_TO14]]))</f>
        <v>1</v>
      </c>
      <c r="IU665" s="33" t="b">
        <f>AND($A$2&gt;=_xlfn.NUMBERVALUE(Table_Query_from_MF_DSNP62[[#This Row],[CL_GL_ACCT_FR15]]),$A$2&lt;=_xlfn.NUMBERVALUE(Table_Query_from_MF_DSNP62[[#This Row],[CL_GL_ACCT_TO15]]))</f>
        <v>1</v>
      </c>
      <c r="IV665" s="33" t="b">
        <f>AND($A$2&gt;=_xlfn.NUMBERVALUE(Table_Query_from_MF_DSNP62[[#This Row],[CL_GL_ACCT_FR16]]),$A$2&lt;=_xlfn.NUMBERVALUE(Table_Query_from_MF_DSNP62[[#This Row],[CL_GL_ACCT_TO16]]))</f>
        <v>1</v>
      </c>
      <c r="IW665" s="33" t="b">
        <f>AND($A$2&gt;=_xlfn.NUMBERVALUE(Table_Query_from_MF_DSNP62[[#This Row],[CL_GL_ACCT_FR17]]),$A$2&lt;=_xlfn.NUMBERVALUE(Table_Query_from_MF_DSNP62[[#This Row],[CL_GL_ACCT_TO17]]))</f>
        <v>1</v>
      </c>
      <c r="IX665" s="33" t="b">
        <f>AND($A$2&gt;=_xlfn.NUMBERVALUE(Table_Query_from_MF_DSNP62[[#This Row],[CL_GL_ACCT_FR18]]),$A$2&lt;=_xlfn.NUMBERVALUE(Table_Query_from_MF_DSNP62[[#This Row],[CL_GL_ACCT_TO18]]))</f>
        <v>1</v>
      </c>
      <c r="IY665" s="33" t="b">
        <f>AND($A$2&gt;=_xlfn.NUMBERVALUE(Table_Query_from_MF_DSNP62[[#This Row],[CL_GL_ACCT_FR19]]),$A$2&lt;=_xlfn.NUMBERVALUE(Table_Query_from_MF_DSNP62[[#This Row],[CL_GL_ACCT_TO19]]))</f>
        <v>1</v>
      </c>
      <c r="IZ665" s="33" t="b">
        <f>AND($A$2&gt;=_xlfn.NUMBERVALUE(Table_Query_from_MF_DSNP62[[#This Row],[CL_GL_ACCT_FR20]]),$A$2&lt;=_xlfn.NUMBERVALUE(Table_Query_from_MF_DSNP62[[#This Row],[CL_GL_ACCT_TO20]]))</f>
        <v>1</v>
      </c>
      <c r="JA665" s="33" t="b">
        <f>AND($A$2&gt;=_xlfn.NUMBERVALUE(Table_Query_from_MF_DSNP62[[#This Row],[CL_GL_ACCT_FR21]]),$A$2&lt;=_xlfn.NUMBERVALUE(Table_Query_from_MF_DSNP62[[#This Row],[CL_GL_ACCT_TO21]]))</f>
        <v>1</v>
      </c>
      <c r="JB665" s="33" t="b">
        <f>AND($A$2&gt;=_xlfn.NUMBERVALUE(Table_Query_from_MF_DSNP62[[#This Row],[CL_GL_ACCT_FR22]]),$A$2&lt;=_xlfn.NUMBERVALUE(Table_Query_from_MF_DSNP62[[#This Row],[CL_GL_ACCT_TO22]]))</f>
        <v>1</v>
      </c>
      <c r="JC665" s="33" t="b">
        <f>AND($A$2&gt;=_xlfn.NUMBERVALUE(Table_Query_from_MF_DSNP62[[#This Row],[CL_GL_ACCT_FR23]]),$A$2&lt;=_xlfn.NUMBERVALUE(Table_Query_from_MF_DSNP62[[#This Row],[CL_GL_ACCT_TO23]]))</f>
        <v>1</v>
      </c>
      <c r="JD665" s="33" t="b">
        <f>AND($A$2&gt;=_xlfn.NUMBERVALUE(Table_Query_from_MF_DSNP62[[#This Row],[CL_GL_ACCT_FR24]]),$A$2&lt;=_xlfn.NUMBERVALUE(Table_Query_from_MF_DSNP62[[#This Row],[CL_GL_ACCT_TO24]]))</f>
        <v>1</v>
      </c>
      <c r="JE665" s="33" t="b">
        <f>AND($A$2&gt;=_xlfn.NUMBERVALUE(Table_Query_from_MF_DSNP62[[#This Row],[CL_GL_ACCT_FR25]]),$A$2&lt;=_xlfn.NUMBERVALUE(Table_Query_from_MF_DSNP62[[#This Row],[CL_GL_ACCT_TO25]]))</f>
        <v>1</v>
      </c>
      <c r="JF665" s="33" t="b">
        <f>OR(Table_Query_from_MF_DSNP62[[#This Row],[PairA]:[PairO]])</f>
        <v>1</v>
      </c>
      <c r="JG665" s="33">
        <f>_xlfn.IFNA(MATCH(TRUE,Table_Query_from_MF_DSNP62[[#This Row],[PairA]:[PairO]],0),"none")</f>
        <v>2</v>
      </c>
      <c r="JH665" s="33" t="b">
        <f>AND($B$2&gt;=_xlfn.NUMBERVALUE(Table_Query_from_MF_DSNP62[[#This Row],[CL_CMP_OBJ_FR1]]),$B$2&lt;=_xlfn.NUMBERVALUE(Table_Query_from_MF_DSNP62[[#This Row],[CL_CMP_OBJ_TO1]]))</f>
        <v>0</v>
      </c>
      <c r="JI665" s="33" t="b">
        <f>AND($B$2&gt;=_xlfn.NUMBERVALUE(Table_Query_from_MF_DSNP62[[#This Row],[CL_CMP_OBJ_FR2]]),$B$2&lt;=_xlfn.NUMBERVALUE(Table_Query_from_MF_DSNP62[[#This Row],[CL_CMP_OBJ_TO2]]))</f>
        <v>1</v>
      </c>
      <c r="JJ665" s="33" t="b">
        <f>AND($B$2&gt;=_xlfn.NUMBERVALUE(Table_Query_from_MF_DSNP62[[#This Row],[CL_CMP_OBJ_FR3]]),$B$2&lt;=_xlfn.NUMBERVALUE(Table_Query_from_MF_DSNP62[[#This Row],[CL_CMP_OBJ_TO3]]))</f>
        <v>1</v>
      </c>
      <c r="JK665" s="33" t="b">
        <f>AND($B$2&gt;=_xlfn.NUMBERVALUE(Table_Query_from_MF_DSNP62[[#This Row],[CL_CMP_OBJ_FR4]]),$B$2&lt;=_xlfn.NUMBERVALUE(Table_Query_from_MF_DSNP62[[#This Row],[CL_CMP_OBJ_TO4]]))</f>
        <v>1</v>
      </c>
      <c r="JL665" s="33" t="b">
        <f>AND($B$2&gt;=_xlfn.NUMBERVALUE(Table_Query_from_MF_DSNP62[[#This Row],[CL_CMP_OBJ_FR5]]),$B$2&lt;=_xlfn.NUMBERVALUE(Table_Query_from_MF_DSNP62[[#This Row],[CL_CMP_OBJ_TO5]]))</f>
        <v>1</v>
      </c>
      <c r="JM665" s="33" t="b">
        <f>AND($B$2&gt;=_xlfn.NUMBERVALUE(Table_Query_from_MF_DSNP62[[#This Row],[CL_CMP_OBJ_FR6]]),$B$2&lt;=_xlfn.NUMBERVALUE(Table_Query_from_MF_DSNP62[[#This Row],[CL_CMP_OBJ_TO6]]))</f>
        <v>1</v>
      </c>
      <c r="JN665" s="33" t="b">
        <f>AND($B$2&gt;=_xlfn.NUMBERVALUE(Table_Query_from_MF_DSNP62[[#This Row],[CL_CMP_OBJ_FR7]]),$B$2&lt;=_xlfn.NUMBERVALUE(Table_Query_from_MF_DSNP62[[#This Row],[CL_CMP_OBJ_TO7]]))</f>
        <v>1</v>
      </c>
      <c r="JO665" s="33" t="b">
        <f>AND($B$2&gt;=_xlfn.NUMBERVALUE(Table_Query_from_MF_DSNP62[[#This Row],[CL_CMP_OBJ_FR8]]),$B$2&lt;=_xlfn.NUMBERVALUE(Table_Query_from_MF_DSNP62[[#This Row],[CL_CMP_OBJ_TO8]]))</f>
        <v>1</v>
      </c>
      <c r="JP665" s="33" t="b">
        <f>AND($B$2&gt;=_xlfn.NUMBERVALUE(Table_Query_from_MF_DSNP62[[#This Row],[CL_CMP_OBJ_FR9]]),$B$2&lt;=_xlfn.NUMBERVALUE(Table_Query_from_MF_DSNP62[[#This Row],[CL_CMP_OBJ_TO9]]))</f>
        <v>1</v>
      </c>
      <c r="JQ665" s="33" t="b">
        <f>AND($B$2&gt;=_xlfn.NUMBERVALUE(Table_Query_from_MF_DSNP62[[#This Row],[CL_CMP_OBJ_FR10]]),$B$2&lt;=_xlfn.NUMBERVALUE(Table_Query_from_MF_DSNP62[[#This Row],[CL_CMP_OBJ_TO10]]))</f>
        <v>1</v>
      </c>
      <c r="JR665" s="33" t="b">
        <f>AND($B$2&gt;=_xlfn.NUMBERVALUE(Table_Query_from_MF_DSNP62[[#This Row],[CL_CMP_OBJ_FR11]]),$B$2&lt;=_xlfn.NUMBERVALUE(Table_Query_from_MF_DSNP62[[#This Row],[CL_CMP_OBJ_TO11]]))</f>
        <v>1</v>
      </c>
      <c r="JS665" s="33" t="b">
        <f>AND($B$2&gt;=_xlfn.NUMBERVALUE(Table_Query_from_MF_DSNP62[[#This Row],[CL_CMP_OBJ_FR12]]),$B$2&lt;=_xlfn.NUMBERVALUE(Table_Query_from_MF_DSNP62[[#This Row],[CL_CMP_OBJ_TO12]]))</f>
        <v>1</v>
      </c>
      <c r="JT665" s="33" t="b">
        <f>AND($B$2&gt;=_xlfn.NUMBERVALUE(Table_Query_from_MF_DSNP62[[#This Row],[CL_CMP_OBJ_FR13]]),$B$2&lt;=_xlfn.NUMBERVALUE(Table_Query_from_MF_DSNP62[[#This Row],[CL_CMP_OBJ_TO13]]))</f>
        <v>1</v>
      </c>
      <c r="JU665" s="33" t="b">
        <f>AND($B$2&gt;=_xlfn.NUMBERVALUE(Table_Query_from_MF_DSNP62[[#This Row],[CL_CMP_OBJ_FR14]]),$B$2&lt;=_xlfn.NUMBERVALUE(Table_Query_from_MF_DSNP62[[#This Row],[CL_CMP_OBJ_TO14]]))</f>
        <v>1</v>
      </c>
      <c r="JV665" s="33" t="b">
        <f>AND($B$2&gt;=_xlfn.NUMBERVALUE(Table_Query_from_MF_DSNP62[[#This Row],[CL_CMP_OBJ_FR15]]),$B$2&lt;=_xlfn.NUMBERVALUE(Table_Query_from_MF_DSNP62[[#This Row],[CL_CMP_OBJ_TO15]]))</f>
        <v>1</v>
      </c>
    </row>
    <row r="666" spans="1:282" x14ac:dyDescent="0.25">
      <c r="A666" t="b">
        <f>OR(,Table_Query_from_MF_DSNP62[[#This Row],[Desired GL included as "hard-coded" GL?]],Table_Query_from_MF_DSNP62[[#This Row],[Desired GL included as "Open GL"?]])</f>
        <v>1</v>
      </c>
      <c r="B666" t="b">
        <f>Table_Query_from_MF_DSNP62[[#This Row],[Desired CObj included as "Open CObj"?]]</f>
        <v>1</v>
      </c>
      <c r="C666" t="s">
        <v>2458</v>
      </c>
      <c r="D666" t="s">
        <v>2459</v>
      </c>
      <c r="E666" t="s">
        <v>8</v>
      </c>
      <c r="F666" s="24" t="s">
        <v>171</v>
      </c>
      <c r="G666" t="s">
        <v>13</v>
      </c>
      <c r="H666" s="24" t="s">
        <v>444</v>
      </c>
      <c r="I666" t="s">
        <v>444</v>
      </c>
      <c r="J666" s="24" t="s">
        <v>444</v>
      </c>
      <c r="K666" t="s">
        <v>444</v>
      </c>
      <c r="L666" s="24" t="s">
        <v>444</v>
      </c>
      <c r="M666" t="s">
        <v>444</v>
      </c>
      <c r="N666" t="s">
        <v>444</v>
      </c>
      <c r="O666" t="s">
        <v>444</v>
      </c>
      <c r="P666" t="s">
        <v>444</v>
      </c>
      <c r="Q666" t="s">
        <v>447</v>
      </c>
      <c r="R666" t="s">
        <v>444</v>
      </c>
      <c r="S666" t="s">
        <v>442</v>
      </c>
      <c r="T666" t="s">
        <v>447</v>
      </c>
      <c r="U666" t="s">
        <v>444</v>
      </c>
      <c r="V666" t="s">
        <v>444</v>
      </c>
      <c r="W666" t="s">
        <v>442</v>
      </c>
      <c r="X666" t="s">
        <v>444</v>
      </c>
      <c r="Y666" t="s">
        <v>442</v>
      </c>
      <c r="Z666" t="s">
        <v>442</v>
      </c>
      <c r="AA666" t="s">
        <v>442</v>
      </c>
      <c r="AB666" t="s">
        <v>442</v>
      </c>
      <c r="AC666" t="s">
        <v>444</v>
      </c>
      <c r="AD666" t="s">
        <v>444</v>
      </c>
      <c r="AE666" t="s">
        <v>444</v>
      </c>
      <c r="AF666" t="s">
        <v>444</v>
      </c>
      <c r="AG666" t="s">
        <v>442</v>
      </c>
      <c r="AH666" t="s">
        <v>447</v>
      </c>
      <c r="AI666" t="s">
        <v>447</v>
      </c>
      <c r="AJ666" t="s">
        <v>442</v>
      </c>
      <c r="AK666" t="s">
        <v>442</v>
      </c>
      <c r="AL666" t="s">
        <v>444</v>
      </c>
      <c r="AM666" t="s">
        <v>444</v>
      </c>
      <c r="AN666" t="s">
        <v>444</v>
      </c>
      <c r="AO666" t="s">
        <v>444</v>
      </c>
      <c r="AP666" t="s">
        <v>442</v>
      </c>
      <c r="AQ666" t="s">
        <v>528</v>
      </c>
      <c r="AR666" t="s">
        <v>282</v>
      </c>
      <c r="AS666" t="s">
        <v>162</v>
      </c>
      <c r="AT666" t="s">
        <v>10</v>
      </c>
      <c r="AU666" t="s">
        <v>444</v>
      </c>
      <c r="AV666" t="s">
        <v>442</v>
      </c>
      <c r="AW666" t="s">
        <v>444</v>
      </c>
      <c r="AX666" t="s">
        <v>444</v>
      </c>
      <c r="AY666" t="s">
        <v>444</v>
      </c>
      <c r="AZ666" t="s">
        <v>7</v>
      </c>
      <c r="BA666" t="s">
        <v>478</v>
      </c>
      <c r="BB666" t="s">
        <v>444</v>
      </c>
      <c r="BC666" t="s">
        <v>444</v>
      </c>
      <c r="BD666" t="s">
        <v>1359</v>
      </c>
      <c r="BE666" t="s">
        <v>777</v>
      </c>
      <c r="BF666" t="s">
        <v>740</v>
      </c>
      <c r="BG666" t="s">
        <v>444</v>
      </c>
      <c r="BH666" t="s">
        <v>444</v>
      </c>
      <c r="BI666" t="s">
        <v>444</v>
      </c>
      <c r="BJ666" t="s">
        <v>444</v>
      </c>
      <c r="BK666" t="s">
        <v>444</v>
      </c>
      <c r="BL666" t="s">
        <v>444</v>
      </c>
      <c r="BM666" t="s">
        <v>444</v>
      </c>
      <c r="BN666" t="s">
        <v>444</v>
      </c>
      <c r="BO666" t="s">
        <v>444</v>
      </c>
      <c r="BP666" t="s">
        <v>444</v>
      </c>
      <c r="BQ666" t="s">
        <v>444</v>
      </c>
      <c r="BR666" t="s">
        <v>444</v>
      </c>
      <c r="BS666" t="s">
        <v>444</v>
      </c>
      <c r="BT666" t="s">
        <v>444</v>
      </c>
      <c r="BU666" t="s">
        <v>444</v>
      </c>
      <c r="BV666" t="s">
        <v>444</v>
      </c>
      <c r="BW666" t="s">
        <v>444</v>
      </c>
      <c r="BX666" t="s">
        <v>444</v>
      </c>
      <c r="BY666" t="s">
        <v>444</v>
      </c>
      <c r="BZ666" t="s">
        <v>444</v>
      </c>
      <c r="CA666" t="s">
        <v>444</v>
      </c>
      <c r="CB666" t="s">
        <v>444</v>
      </c>
      <c r="CC666" t="s">
        <v>1360</v>
      </c>
      <c r="CD666" t="s">
        <v>1487</v>
      </c>
      <c r="CE666" t="s">
        <v>444</v>
      </c>
      <c r="CF666" t="s">
        <v>444</v>
      </c>
      <c r="CG666" t="s">
        <v>444</v>
      </c>
      <c r="CH666" t="s">
        <v>444</v>
      </c>
      <c r="CI666" t="s">
        <v>444</v>
      </c>
      <c r="CJ666" t="s">
        <v>444</v>
      </c>
      <c r="CK666" t="s">
        <v>444</v>
      </c>
      <c r="CL666" t="s">
        <v>444</v>
      </c>
      <c r="CM666" t="s">
        <v>444</v>
      </c>
      <c r="CN666" t="s">
        <v>444</v>
      </c>
      <c r="CO666" t="s">
        <v>444</v>
      </c>
      <c r="CP666" t="s">
        <v>444</v>
      </c>
      <c r="CQ666" t="s">
        <v>444</v>
      </c>
      <c r="CR666" t="s">
        <v>444</v>
      </c>
      <c r="CS666" t="s">
        <v>444</v>
      </c>
      <c r="CT666" t="s">
        <v>444</v>
      </c>
      <c r="CU666" t="s">
        <v>444</v>
      </c>
      <c r="CV666" t="s">
        <v>2913</v>
      </c>
      <c r="CW666" t="s">
        <v>2736</v>
      </c>
      <c r="CX666" t="s">
        <v>2737</v>
      </c>
      <c r="CY666" t="s">
        <v>2456</v>
      </c>
      <c r="CZ666" t="s">
        <v>444</v>
      </c>
      <c r="DA666" t="s">
        <v>444</v>
      </c>
      <c r="DB666" t="s">
        <v>444</v>
      </c>
      <c r="DC666" t="s">
        <v>444</v>
      </c>
      <c r="DD666" t="s">
        <v>444</v>
      </c>
      <c r="DE666" t="s">
        <v>444</v>
      </c>
      <c r="DF666" t="s">
        <v>444</v>
      </c>
      <c r="DG666" t="s">
        <v>444</v>
      </c>
      <c r="DH666" t="s">
        <v>444</v>
      </c>
      <c r="DI666" t="s">
        <v>1520</v>
      </c>
      <c r="DJ666" t="s">
        <v>444</v>
      </c>
      <c r="DK666" t="s">
        <v>444</v>
      </c>
      <c r="DL666" t="s">
        <v>444</v>
      </c>
      <c r="DM666" t="s">
        <v>444</v>
      </c>
      <c r="DN666" t="s">
        <v>444</v>
      </c>
      <c r="DO666" t="s">
        <v>444</v>
      </c>
      <c r="DP666" t="s">
        <v>444</v>
      </c>
      <c r="DQ666" t="s">
        <v>444</v>
      </c>
      <c r="DR666" t="s">
        <v>444</v>
      </c>
      <c r="DS666" t="s">
        <v>444</v>
      </c>
      <c r="DT666" s="24" t="s">
        <v>444</v>
      </c>
      <c r="DU666" s="24" t="s">
        <v>444</v>
      </c>
      <c r="DV666" t="s">
        <v>444</v>
      </c>
      <c r="DW666" t="s">
        <v>444</v>
      </c>
      <c r="DX666" s="24" t="s">
        <v>444</v>
      </c>
      <c r="DY666" s="24" t="s">
        <v>444</v>
      </c>
      <c r="DZ666" t="s">
        <v>444</v>
      </c>
      <c r="EA666" t="s">
        <v>444</v>
      </c>
      <c r="EB666" s="24" t="s">
        <v>444</v>
      </c>
      <c r="EC666" s="24" t="s">
        <v>444</v>
      </c>
      <c r="ED666" t="s">
        <v>444</v>
      </c>
      <c r="EE666" t="s">
        <v>444</v>
      </c>
      <c r="EF666" s="24" t="s">
        <v>444</v>
      </c>
      <c r="EG666" s="24" t="s">
        <v>444</v>
      </c>
      <c r="EH666" t="s">
        <v>444</v>
      </c>
      <c r="EI666" t="s">
        <v>444</v>
      </c>
      <c r="EJ666" s="24" t="s">
        <v>444</v>
      </c>
      <c r="EK666" s="24" t="s">
        <v>444</v>
      </c>
      <c r="EL666" t="s">
        <v>444</v>
      </c>
      <c r="EM666" t="s">
        <v>444</v>
      </c>
      <c r="EN666" s="24" t="s">
        <v>444</v>
      </c>
      <c r="EO666" s="24" t="s">
        <v>444</v>
      </c>
      <c r="EP666" t="s">
        <v>444</v>
      </c>
      <c r="EQ666" t="s">
        <v>444</v>
      </c>
      <c r="ER666" s="24" t="s">
        <v>444</v>
      </c>
      <c r="ES666" s="24" t="s">
        <v>444</v>
      </c>
      <c r="ET666" t="s">
        <v>444</v>
      </c>
      <c r="EU666" t="s">
        <v>444</v>
      </c>
      <c r="EV666" s="24" t="s">
        <v>444</v>
      </c>
      <c r="EW666" s="24" t="s">
        <v>444</v>
      </c>
      <c r="EX666" t="s">
        <v>444</v>
      </c>
      <c r="EY666" t="s">
        <v>444</v>
      </c>
      <c r="EZ666" s="24" t="s">
        <v>444</v>
      </c>
      <c r="FA666" s="24" t="s">
        <v>444</v>
      </c>
      <c r="FB666" t="s">
        <v>444</v>
      </c>
      <c r="FC666" t="s">
        <v>444</v>
      </c>
      <c r="FD666" s="24" t="s">
        <v>444</v>
      </c>
      <c r="FE666" s="24" t="s">
        <v>444</v>
      </c>
      <c r="FF666" t="s">
        <v>444</v>
      </c>
      <c r="FG666" t="s">
        <v>444</v>
      </c>
      <c r="FH666" s="24" t="s">
        <v>444</v>
      </c>
      <c r="FI666" s="24" t="s">
        <v>444</v>
      </c>
      <c r="FJ666" t="s">
        <v>444</v>
      </c>
      <c r="FK666" t="s">
        <v>444</v>
      </c>
      <c r="FL666" s="24" t="s">
        <v>444</v>
      </c>
      <c r="FM666" s="24" t="s">
        <v>444</v>
      </c>
      <c r="FN666" t="s">
        <v>444</v>
      </c>
      <c r="FO666" t="s">
        <v>444</v>
      </c>
      <c r="FP666" s="24" t="s">
        <v>444</v>
      </c>
      <c r="FQ666" s="24" t="s">
        <v>444</v>
      </c>
      <c r="FR666" t="s">
        <v>444</v>
      </c>
      <c r="FS666" t="s">
        <v>444</v>
      </c>
      <c r="FT666" s="24" t="s">
        <v>444</v>
      </c>
      <c r="FU666" s="24" t="s">
        <v>444</v>
      </c>
      <c r="FV666" t="s">
        <v>444</v>
      </c>
      <c r="FW666" t="s">
        <v>444</v>
      </c>
      <c r="FX666" s="24" t="s">
        <v>444</v>
      </c>
      <c r="FY666" s="24" t="s">
        <v>444</v>
      </c>
      <c r="FZ666" t="s">
        <v>444</v>
      </c>
      <c r="GA666" t="s">
        <v>444</v>
      </c>
      <c r="GB666" s="24" t="s">
        <v>444</v>
      </c>
      <c r="GC666" s="24" t="s">
        <v>444</v>
      </c>
      <c r="GD666" t="s">
        <v>444</v>
      </c>
      <c r="GE666" t="s">
        <v>444</v>
      </c>
      <c r="GF666" s="24" t="s">
        <v>444</v>
      </c>
      <c r="GG666" s="24" t="s">
        <v>444</v>
      </c>
      <c r="GH666" t="s">
        <v>444</v>
      </c>
      <c r="GI666" s="24" t="s">
        <v>444</v>
      </c>
      <c r="GJ666" s="24" t="s">
        <v>444</v>
      </c>
      <c r="GK666" t="s">
        <v>444</v>
      </c>
      <c r="GL666" t="s">
        <v>444</v>
      </c>
      <c r="GM666" s="24" t="s">
        <v>444</v>
      </c>
      <c r="GN666" s="24" t="s">
        <v>444</v>
      </c>
      <c r="GO666" t="s">
        <v>444</v>
      </c>
      <c r="GP666" t="s">
        <v>444</v>
      </c>
      <c r="GQ666" s="24" t="s">
        <v>444</v>
      </c>
      <c r="GR666" s="24" t="s">
        <v>444</v>
      </c>
      <c r="GS666" t="s">
        <v>444</v>
      </c>
      <c r="GT666" t="s">
        <v>444</v>
      </c>
      <c r="GU666" s="24" t="s">
        <v>444</v>
      </c>
      <c r="GV666" s="24" t="s">
        <v>444</v>
      </c>
      <c r="GW666" t="s">
        <v>444</v>
      </c>
      <c r="GX666" t="s">
        <v>444</v>
      </c>
      <c r="GY666" s="24" t="s">
        <v>444</v>
      </c>
      <c r="GZ666" s="24" t="s">
        <v>444</v>
      </c>
      <c r="HA666" t="s">
        <v>444</v>
      </c>
      <c r="HB666" t="s">
        <v>444</v>
      </c>
      <c r="HC666" s="24" t="s">
        <v>444</v>
      </c>
      <c r="HD666" s="24" t="s">
        <v>444</v>
      </c>
      <c r="HE666" t="s">
        <v>444</v>
      </c>
      <c r="HF666" t="s">
        <v>444</v>
      </c>
      <c r="HG666" s="24" t="s">
        <v>444</v>
      </c>
      <c r="HH666" s="24" t="s">
        <v>444</v>
      </c>
      <c r="HI666" t="s">
        <v>444</v>
      </c>
      <c r="HJ666" t="s">
        <v>444</v>
      </c>
      <c r="HK666" s="24" t="s">
        <v>444</v>
      </c>
      <c r="HL666" s="24" t="s">
        <v>444</v>
      </c>
      <c r="HM666" t="s">
        <v>444</v>
      </c>
      <c r="HN666" t="s">
        <v>444</v>
      </c>
      <c r="HO666" s="24" t="s">
        <v>444</v>
      </c>
      <c r="HP666" s="24" t="s">
        <v>444</v>
      </c>
      <c r="HQ666" t="s">
        <v>444</v>
      </c>
      <c r="HR666" t="s">
        <v>444</v>
      </c>
      <c r="HS666" s="24" t="s">
        <v>444</v>
      </c>
      <c r="HT666" s="24" t="s">
        <v>444</v>
      </c>
      <c r="HU666" t="s">
        <v>444</v>
      </c>
      <c r="HV666" t="s">
        <v>444</v>
      </c>
      <c r="HW666" s="24" t="s">
        <v>444</v>
      </c>
      <c r="HX666" s="24" t="s">
        <v>444</v>
      </c>
      <c r="HY666" t="s">
        <v>444</v>
      </c>
      <c r="HZ666" t="s">
        <v>444</v>
      </c>
      <c r="IA666" t="s">
        <v>2913</v>
      </c>
      <c r="IB666" t="s">
        <v>2736</v>
      </c>
      <c r="IC666" t="s">
        <v>3101</v>
      </c>
      <c r="ID666" s="33" t="b" cm="1">
        <f t="array" ref="ID666">_xlfn.IFNA(MATCH($A$2,_xlfn.NUMBERVALUE(Table_Query_from_MF_DSNP62[[#This Row],[CL_GLACCT_DR1]:[CL_GLACCT_CR4]]),0),0)&gt;=1</f>
        <v>1</v>
      </c>
      <c r="IE666" s="33" t="b">
        <f>OR(Table_Query_from_MF_DSNP62[[#This Row],[Pair1]:[Pair25]])</f>
        <v>1</v>
      </c>
      <c r="IF666" s="33">
        <f>_xlfn.IFNA(MATCH(TRUE,Table_Query_from_MF_DSNP62[[#This Row],[Pair1]:[Pair25]],0),"none")</f>
        <v>1</v>
      </c>
      <c r="IG666" s="33" t="b">
        <f>AND($A$2&gt;=_xlfn.NUMBERVALUE(Table_Query_from_MF_DSNP62[[#This Row],[CL_GL_ACCT_FR1]]),$A$2&lt;=_xlfn.NUMBERVALUE(Table_Query_from_MF_DSNP62[[#This Row],[CL_GL_ACCT_TO1]]))</f>
        <v>1</v>
      </c>
      <c r="IH666" s="33" t="b">
        <f>AND($A$2&gt;=_xlfn.NUMBERVALUE(Table_Query_from_MF_DSNP62[[#This Row],[CL_GL_ACCT_FR2]]),$A$2&lt;=_xlfn.NUMBERVALUE(Table_Query_from_MF_DSNP62[[#This Row],[CL_GL_ACCT_TO2]]))</f>
        <v>1</v>
      </c>
      <c r="II666" s="33" t="b">
        <f>AND($A$2&gt;=_xlfn.NUMBERVALUE(Table_Query_from_MF_DSNP62[[#This Row],[CL_GL_ACCT_FR3]]),$A$2&lt;=_xlfn.NUMBERVALUE(Table_Query_from_MF_DSNP62[[#This Row],[CL_GL_ACCT_TO3]]))</f>
        <v>1</v>
      </c>
      <c r="IJ666" s="33" t="b">
        <f>AND($A$2&gt;=_xlfn.NUMBERVALUE(Table_Query_from_MF_DSNP62[[#This Row],[CL_GL_ACCT_FR4]]),$A$2&lt;=_xlfn.NUMBERVALUE(Table_Query_from_MF_DSNP62[[#This Row],[CL_GL_ACCT_TO4]]))</f>
        <v>1</v>
      </c>
      <c r="IK666" s="33" t="b">
        <f>AND($A$2&gt;=_xlfn.NUMBERVALUE(Table_Query_from_MF_DSNP62[[#This Row],[CL_GL_ACCT_FR5]]),$A$2&lt;=_xlfn.NUMBERVALUE(Table_Query_from_MF_DSNP62[[#This Row],[CL_GL_ACCT_TO5]]))</f>
        <v>1</v>
      </c>
      <c r="IL666" s="33" t="b">
        <f>AND($A$2&gt;=_xlfn.NUMBERVALUE(Table_Query_from_MF_DSNP62[[#This Row],[CL_GL_ACCT_FR6]]),$A$2&lt;=_xlfn.NUMBERVALUE(Table_Query_from_MF_DSNP62[[#This Row],[CL_GL_ACCT_TO6]]))</f>
        <v>1</v>
      </c>
      <c r="IM666" s="33" t="b">
        <f>AND($A$2&gt;=_xlfn.NUMBERVALUE(Table_Query_from_MF_DSNP62[[#This Row],[CL_GL_ACCT_FR7]]),$A$2&lt;=_xlfn.NUMBERVALUE(Table_Query_from_MF_DSNP62[[#This Row],[CL_GL_ACCT_TO7]]))</f>
        <v>1</v>
      </c>
      <c r="IN666" s="33" t="b">
        <f>AND($A$2&gt;=_xlfn.NUMBERVALUE(Table_Query_from_MF_DSNP62[[#This Row],[CL_GL_ACCT_FR8]]),$A$2&lt;=_xlfn.NUMBERVALUE(Table_Query_from_MF_DSNP62[[#This Row],[CL_GL_ACCT_TO8]]))</f>
        <v>1</v>
      </c>
      <c r="IO666" s="33" t="b">
        <f>AND($A$2&gt;=_xlfn.NUMBERVALUE(Table_Query_from_MF_DSNP62[[#This Row],[CL_GL_ACCT_FR9]]),$A$2&lt;=_xlfn.NUMBERVALUE(Table_Query_from_MF_DSNP62[[#This Row],[CL_GL_ACCT_TO9]]))</f>
        <v>1</v>
      </c>
      <c r="IP666" s="33" t="b">
        <f>AND($A$2&gt;=_xlfn.NUMBERVALUE(Table_Query_from_MF_DSNP62[[#This Row],[CL_GL_ACCT_FR10]]),$A$2&lt;=_xlfn.NUMBERVALUE(Table_Query_from_MF_DSNP62[[#This Row],[CL_GL_ACCT_TO10]]))</f>
        <v>1</v>
      </c>
      <c r="IQ666" s="33" t="b">
        <f>AND($A$2&gt;=_xlfn.NUMBERVALUE(Table_Query_from_MF_DSNP62[[#This Row],[CL_GL_ACCT_FR11]]),$A$2&lt;=_xlfn.NUMBERVALUE(Table_Query_from_MF_DSNP62[[#This Row],[CL_GL_ACCT_TO11]]))</f>
        <v>1</v>
      </c>
      <c r="IR666" s="33" t="b">
        <f>AND($A$2&gt;=_xlfn.NUMBERVALUE(Table_Query_from_MF_DSNP62[[#This Row],[CL_GL_ACCT_FR12]]),$A$2&lt;=_xlfn.NUMBERVALUE(Table_Query_from_MF_DSNP62[[#This Row],[CL_GL_ACCT_TO12]]))</f>
        <v>1</v>
      </c>
      <c r="IS666" s="33" t="b">
        <f>AND($A$2&gt;=_xlfn.NUMBERVALUE(Table_Query_from_MF_DSNP62[[#This Row],[CL_GL_ACCT_FR13]]),$A$2&lt;=_xlfn.NUMBERVALUE(Table_Query_from_MF_DSNP62[[#This Row],[CL_GL_ACCT_TO13]]))</f>
        <v>1</v>
      </c>
      <c r="IT666" s="33" t="b">
        <f>AND($A$2&gt;=_xlfn.NUMBERVALUE(Table_Query_from_MF_DSNP62[[#This Row],[CL_GL_ACCT_FR14]]),$A$2&lt;=_xlfn.NUMBERVALUE(Table_Query_from_MF_DSNP62[[#This Row],[CL_GL_ACCT_TO14]]))</f>
        <v>1</v>
      </c>
      <c r="IU666" s="33" t="b">
        <f>AND($A$2&gt;=_xlfn.NUMBERVALUE(Table_Query_from_MF_DSNP62[[#This Row],[CL_GL_ACCT_FR15]]),$A$2&lt;=_xlfn.NUMBERVALUE(Table_Query_from_MF_DSNP62[[#This Row],[CL_GL_ACCT_TO15]]))</f>
        <v>1</v>
      </c>
      <c r="IV666" s="33" t="b">
        <f>AND($A$2&gt;=_xlfn.NUMBERVALUE(Table_Query_from_MF_DSNP62[[#This Row],[CL_GL_ACCT_FR16]]),$A$2&lt;=_xlfn.NUMBERVALUE(Table_Query_from_MF_DSNP62[[#This Row],[CL_GL_ACCT_TO16]]))</f>
        <v>1</v>
      </c>
      <c r="IW666" s="33" t="b">
        <f>AND($A$2&gt;=_xlfn.NUMBERVALUE(Table_Query_from_MF_DSNP62[[#This Row],[CL_GL_ACCT_FR17]]),$A$2&lt;=_xlfn.NUMBERVALUE(Table_Query_from_MF_DSNP62[[#This Row],[CL_GL_ACCT_TO17]]))</f>
        <v>1</v>
      </c>
      <c r="IX666" s="33" t="b">
        <f>AND($A$2&gt;=_xlfn.NUMBERVALUE(Table_Query_from_MF_DSNP62[[#This Row],[CL_GL_ACCT_FR18]]),$A$2&lt;=_xlfn.NUMBERVALUE(Table_Query_from_MF_DSNP62[[#This Row],[CL_GL_ACCT_TO18]]))</f>
        <v>1</v>
      </c>
      <c r="IY666" s="33" t="b">
        <f>AND($A$2&gt;=_xlfn.NUMBERVALUE(Table_Query_from_MF_DSNP62[[#This Row],[CL_GL_ACCT_FR19]]),$A$2&lt;=_xlfn.NUMBERVALUE(Table_Query_from_MF_DSNP62[[#This Row],[CL_GL_ACCT_TO19]]))</f>
        <v>1</v>
      </c>
      <c r="IZ666" s="33" t="b">
        <f>AND($A$2&gt;=_xlfn.NUMBERVALUE(Table_Query_from_MF_DSNP62[[#This Row],[CL_GL_ACCT_FR20]]),$A$2&lt;=_xlfn.NUMBERVALUE(Table_Query_from_MF_DSNP62[[#This Row],[CL_GL_ACCT_TO20]]))</f>
        <v>1</v>
      </c>
      <c r="JA666" s="33" t="b">
        <f>AND($A$2&gt;=_xlfn.NUMBERVALUE(Table_Query_from_MF_DSNP62[[#This Row],[CL_GL_ACCT_FR21]]),$A$2&lt;=_xlfn.NUMBERVALUE(Table_Query_from_MF_DSNP62[[#This Row],[CL_GL_ACCT_TO21]]))</f>
        <v>1</v>
      </c>
      <c r="JB666" s="33" t="b">
        <f>AND($A$2&gt;=_xlfn.NUMBERVALUE(Table_Query_from_MF_DSNP62[[#This Row],[CL_GL_ACCT_FR22]]),$A$2&lt;=_xlfn.NUMBERVALUE(Table_Query_from_MF_DSNP62[[#This Row],[CL_GL_ACCT_TO22]]))</f>
        <v>1</v>
      </c>
      <c r="JC666" s="33" t="b">
        <f>AND($A$2&gt;=_xlfn.NUMBERVALUE(Table_Query_from_MF_DSNP62[[#This Row],[CL_GL_ACCT_FR23]]),$A$2&lt;=_xlfn.NUMBERVALUE(Table_Query_from_MF_DSNP62[[#This Row],[CL_GL_ACCT_TO23]]))</f>
        <v>1</v>
      </c>
      <c r="JD666" s="33" t="b">
        <f>AND($A$2&gt;=_xlfn.NUMBERVALUE(Table_Query_from_MF_DSNP62[[#This Row],[CL_GL_ACCT_FR24]]),$A$2&lt;=_xlfn.NUMBERVALUE(Table_Query_from_MF_DSNP62[[#This Row],[CL_GL_ACCT_TO24]]))</f>
        <v>1</v>
      </c>
      <c r="JE666" s="33" t="b">
        <f>AND($A$2&gt;=_xlfn.NUMBERVALUE(Table_Query_from_MF_DSNP62[[#This Row],[CL_GL_ACCT_FR25]]),$A$2&lt;=_xlfn.NUMBERVALUE(Table_Query_from_MF_DSNP62[[#This Row],[CL_GL_ACCT_TO25]]))</f>
        <v>1</v>
      </c>
      <c r="JF666" s="33" t="b">
        <f>OR(Table_Query_from_MF_DSNP62[[#This Row],[PairA]:[PairO]])</f>
        <v>1</v>
      </c>
      <c r="JG666" s="33">
        <f>_xlfn.IFNA(MATCH(TRUE,Table_Query_from_MF_DSNP62[[#This Row],[PairA]:[PairO]],0),"none")</f>
        <v>1</v>
      </c>
      <c r="JH666" s="33" t="b">
        <f>AND($B$2&gt;=_xlfn.NUMBERVALUE(Table_Query_from_MF_DSNP62[[#This Row],[CL_CMP_OBJ_FR1]]),$B$2&lt;=_xlfn.NUMBERVALUE(Table_Query_from_MF_DSNP62[[#This Row],[CL_CMP_OBJ_TO1]]))</f>
        <v>1</v>
      </c>
      <c r="JI666" s="33" t="b">
        <f>AND($B$2&gt;=_xlfn.NUMBERVALUE(Table_Query_from_MF_DSNP62[[#This Row],[CL_CMP_OBJ_FR2]]),$B$2&lt;=_xlfn.NUMBERVALUE(Table_Query_from_MF_DSNP62[[#This Row],[CL_CMP_OBJ_TO2]]))</f>
        <v>1</v>
      </c>
      <c r="JJ666" s="33" t="b">
        <f>AND($B$2&gt;=_xlfn.NUMBERVALUE(Table_Query_from_MF_DSNP62[[#This Row],[CL_CMP_OBJ_FR3]]),$B$2&lt;=_xlfn.NUMBERVALUE(Table_Query_from_MF_DSNP62[[#This Row],[CL_CMP_OBJ_TO3]]))</f>
        <v>1</v>
      </c>
      <c r="JK666" s="33" t="b">
        <f>AND($B$2&gt;=_xlfn.NUMBERVALUE(Table_Query_from_MF_DSNP62[[#This Row],[CL_CMP_OBJ_FR4]]),$B$2&lt;=_xlfn.NUMBERVALUE(Table_Query_from_MF_DSNP62[[#This Row],[CL_CMP_OBJ_TO4]]))</f>
        <v>1</v>
      </c>
      <c r="JL666" s="33" t="b">
        <f>AND($B$2&gt;=_xlfn.NUMBERVALUE(Table_Query_from_MF_DSNP62[[#This Row],[CL_CMP_OBJ_FR5]]),$B$2&lt;=_xlfn.NUMBERVALUE(Table_Query_from_MF_DSNP62[[#This Row],[CL_CMP_OBJ_TO5]]))</f>
        <v>1</v>
      </c>
      <c r="JM666" s="33" t="b">
        <f>AND($B$2&gt;=_xlfn.NUMBERVALUE(Table_Query_from_MF_DSNP62[[#This Row],[CL_CMP_OBJ_FR6]]),$B$2&lt;=_xlfn.NUMBERVALUE(Table_Query_from_MF_DSNP62[[#This Row],[CL_CMP_OBJ_TO6]]))</f>
        <v>1</v>
      </c>
      <c r="JN666" s="33" t="b">
        <f>AND($B$2&gt;=_xlfn.NUMBERVALUE(Table_Query_from_MF_DSNP62[[#This Row],[CL_CMP_OBJ_FR7]]),$B$2&lt;=_xlfn.NUMBERVALUE(Table_Query_from_MF_DSNP62[[#This Row],[CL_CMP_OBJ_TO7]]))</f>
        <v>1</v>
      </c>
      <c r="JO666" s="33" t="b">
        <f>AND($B$2&gt;=_xlfn.NUMBERVALUE(Table_Query_from_MF_DSNP62[[#This Row],[CL_CMP_OBJ_FR8]]),$B$2&lt;=_xlfn.NUMBERVALUE(Table_Query_from_MF_DSNP62[[#This Row],[CL_CMP_OBJ_TO8]]))</f>
        <v>1</v>
      </c>
      <c r="JP666" s="33" t="b">
        <f>AND($B$2&gt;=_xlfn.NUMBERVALUE(Table_Query_from_MF_DSNP62[[#This Row],[CL_CMP_OBJ_FR9]]),$B$2&lt;=_xlfn.NUMBERVALUE(Table_Query_from_MF_DSNP62[[#This Row],[CL_CMP_OBJ_TO9]]))</f>
        <v>1</v>
      </c>
      <c r="JQ666" s="33" t="b">
        <f>AND($B$2&gt;=_xlfn.NUMBERVALUE(Table_Query_from_MF_DSNP62[[#This Row],[CL_CMP_OBJ_FR10]]),$B$2&lt;=_xlfn.NUMBERVALUE(Table_Query_from_MF_DSNP62[[#This Row],[CL_CMP_OBJ_TO10]]))</f>
        <v>1</v>
      </c>
      <c r="JR666" s="33" t="b">
        <f>AND($B$2&gt;=_xlfn.NUMBERVALUE(Table_Query_from_MF_DSNP62[[#This Row],[CL_CMP_OBJ_FR11]]),$B$2&lt;=_xlfn.NUMBERVALUE(Table_Query_from_MF_DSNP62[[#This Row],[CL_CMP_OBJ_TO11]]))</f>
        <v>1</v>
      </c>
      <c r="JS666" s="33" t="b">
        <f>AND($B$2&gt;=_xlfn.NUMBERVALUE(Table_Query_from_MF_DSNP62[[#This Row],[CL_CMP_OBJ_FR12]]),$B$2&lt;=_xlfn.NUMBERVALUE(Table_Query_from_MF_DSNP62[[#This Row],[CL_CMP_OBJ_TO12]]))</f>
        <v>1</v>
      </c>
      <c r="JT666" s="33" t="b">
        <f>AND($B$2&gt;=_xlfn.NUMBERVALUE(Table_Query_from_MF_DSNP62[[#This Row],[CL_CMP_OBJ_FR13]]),$B$2&lt;=_xlfn.NUMBERVALUE(Table_Query_from_MF_DSNP62[[#This Row],[CL_CMP_OBJ_TO13]]))</f>
        <v>1</v>
      </c>
      <c r="JU666" s="33" t="b">
        <f>AND($B$2&gt;=_xlfn.NUMBERVALUE(Table_Query_from_MF_DSNP62[[#This Row],[CL_CMP_OBJ_FR14]]),$B$2&lt;=_xlfn.NUMBERVALUE(Table_Query_from_MF_DSNP62[[#This Row],[CL_CMP_OBJ_TO14]]))</f>
        <v>1</v>
      </c>
      <c r="JV666" s="33" t="b">
        <f>AND($B$2&gt;=_xlfn.NUMBERVALUE(Table_Query_from_MF_DSNP62[[#This Row],[CL_CMP_OBJ_FR15]]),$B$2&lt;=_xlfn.NUMBERVALUE(Table_Query_from_MF_DSNP62[[#This Row],[CL_CMP_OBJ_TO15]]))</f>
        <v>1</v>
      </c>
    </row>
    <row r="667" spans="1:282" x14ac:dyDescent="0.25">
      <c r="A667" t="b">
        <f>OR(,Table_Query_from_MF_DSNP62[[#This Row],[Desired GL included as "hard-coded" GL?]],Table_Query_from_MF_DSNP62[[#This Row],[Desired GL included as "Open GL"?]])</f>
        <v>1</v>
      </c>
      <c r="B667" t="b">
        <f>Table_Query_from_MF_DSNP62[[#This Row],[Desired CObj included as "Open CObj"?]]</f>
        <v>1</v>
      </c>
      <c r="C667" t="s">
        <v>777</v>
      </c>
      <c r="D667" t="s">
        <v>2460</v>
      </c>
      <c r="E667" t="s">
        <v>8</v>
      </c>
      <c r="F667" s="24" t="s">
        <v>13</v>
      </c>
      <c r="G667" t="s">
        <v>45</v>
      </c>
      <c r="H667" s="24" t="s">
        <v>412</v>
      </c>
      <c r="I667" t="s">
        <v>411</v>
      </c>
      <c r="J667" s="24" t="s">
        <v>444</v>
      </c>
      <c r="K667" t="s">
        <v>444</v>
      </c>
      <c r="L667" s="24" t="s">
        <v>444</v>
      </c>
      <c r="M667" t="s">
        <v>444</v>
      </c>
      <c r="N667" t="s">
        <v>444</v>
      </c>
      <c r="O667" t="s">
        <v>444</v>
      </c>
      <c r="P667" t="s">
        <v>444</v>
      </c>
      <c r="Q667" t="s">
        <v>447</v>
      </c>
      <c r="R667" t="s">
        <v>444</v>
      </c>
      <c r="S667" t="s">
        <v>442</v>
      </c>
      <c r="T667" t="s">
        <v>447</v>
      </c>
      <c r="U667" t="s">
        <v>444</v>
      </c>
      <c r="V667" t="s">
        <v>444</v>
      </c>
      <c r="W667" t="s">
        <v>447</v>
      </c>
      <c r="X667" t="s">
        <v>444</v>
      </c>
      <c r="Y667" t="s">
        <v>442</v>
      </c>
      <c r="Z667" t="s">
        <v>442</v>
      </c>
      <c r="AA667" t="s">
        <v>442</v>
      </c>
      <c r="AB667" t="s">
        <v>442</v>
      </c>
      <c r="AC667" t="s">
        <v>444</v>
      </c>
      <c r="AD667" t="s">
        <v>444</v>
      </c>
      <c r="AE667" t="s">
        <v>444</v>
      </c>
      <c r="AF667" t="s">
        <v>444</v>
      </c>
      <c r="AG667" t="s">
        <v>442</v>
      </c>
      <c r="AH667" t="s">
        <v>447</v>
      </c>
      <c r="AI667" t="s">
        <v>447</v>
      </c>
      <c r="AJ667" t="s">
        <v>442</v>
      </c>
      <c r="AK667" t="s">
        <v>15</v>
      </c>
      <c r="AL667" t="s">
        <v>442</v>
      </c>
      <c r="AM667" t="s">
        <v>442</v>
      </c>
      <c r="AN667" t="s">
        <v>447</v>
      </c>
      <c r="AO667" t="s">
        <v>444</v>
      </c>
      <c r="AP667" t="s">
        <v>442</v>
      </c>
      <c r="AQ667" t="s">
        <v>528</v>
      </c>
      <c r="AR667" t="s">
        <v>1451</v>
      </c>
      <c r="AS667" t="s">
        <v>162</v>
      </c>
      <c r="AT667" t="s">
        <v>10</v>
      </c>
      <c r="AU667" t="s">
        <v>444</v>
      </c>
      <c r="AV667" t="s">
        <v>442</v>
      </c>
      <c r="AW667" t="s">
        <v>444</v>
      </c>
      <c r="AX667" t="s">
        <v>444</v>
      </c>
      <c r="AY667" t="s">
        <v>444</v>
      </c>
      <c r="AZ667" t="s">
        <v>7</v>
      </c>
      <c r="BA667" t="s">
        <v>478</v>
      </c>
      <c r="BB667" t="s">
        <v>444</v>
      </c>
      <c r="BC667" t="s">
        <v>444</v>
      </c>
      <c r="BD667" t="s">
        <v>1359</v>
      </c>
      <c r="BE667" t="s">
        <v>2458</v>
      </c>
      <c r="BF667" t="s">
        <v>1360</v>
      </c>
      <c r="BG667" t="s">
        <v>444</v>
      </c>
      <c r="BH667" t="s">
        <v>444</v>
      </c>
      <c r="BI667" t="s">
        <v>444</v>
      </c>
      <c r="BJ667" t="s">
        <v>444</v>
      </c>
      <c r="BK667" t="s">
        <v>444</v>
      </c>
      <c r="BL667" t="s">
        <v>444</v>
      </c>
      <c r="BM667" t="s">
        <v>444</v>
      </c>
      <c r="BN667" t="s">
        <v>444</v>
      </c>
      <c r="BO667" t="s">
        <v>444</v>
      </c>
      <c r="BP667" t="s">
        <v>444</v>
      </c>
      <c r="BQ667" t="s">
        <v>1360</v>
      </c>
      <c r="BR667" t="s">
        <v>143</v>
      </c>
      <c r="BS667" t="s">
        <v>444</v>
      </c>
      <c r="BT667" t="s">
        <v>740</v>
      </c>
      <c r="BU667" t="s">
        <v>524</v>
      </c>
      <c r="BV667" t="s">
        <v>444</v>
      </c>
      <c r="BW667" t="s">
        <v>1360</v>
      </c>
      <c r="BX667" t="s">
        <v>143</v>
      </c>
      <c r="BY667" t="s">
        <v>444</v>
      </c>
      <c r="BZ667" t="s">
        <v>740</v>
      </c>
      <c r="CA667" t="s">
        <v>524</v>
      </c>
      <c r="CB667" t="s">
        <v>444</v>
      </c>
      <c r="CC667" t="s">
        <v>1360</v>
      </c>
      <c r="CD667" t="s">
        <v>143</v>
      </c>
      <c r="CE667" t="s">
        <v>444</v>
      </c>
      <c r="CF667" t="s">
        <v>444</v>
      </c>
      <c r="CG667" t="s">
        <v>444</v>
      </c>
      <c r="CH667" t="s">
        <v>444</v>
      </c>
      <c r="CI667" t="s">
        <v>1360</v>
      </c>
      <c r="CJ667" t="s">
        <v>143</v>
      </c>
      <c r="CK667" t="s">
        <v>444</v>
      </c>
      <c r="CL667" t="s">
        <v>740</v>
      </c>
      <c r="CM667" t="s">
        <v>524</v>
      </c>
      <c r="CN667" t="s">
        <v>444</v>
      </c>
      <c r="CO667" t="s">
        <v>1360</v>
      </c>
      <c r="CP667" t="s">
        <v>143</v>
      </c>
      <c r="CQ667" t="s">
        <v>444</v>
      </c>
      <c r="CR667" t="s">
        <v>740</v>
      </c>
      <c r="CS667" t="s">
        <v>524</v>
      </c>
      <c r="CT667" t="s">
        <v>444</v>
      </c>
      <c r="CU667" t="s">
        <v>282</v>
      </c>
      <c r="CV667" t="s">
        <v>2913</v>
      </c>
      <c r="CW667" t="s">
        <v>2736</v>
      </c>
      <c r="CX667" t="s">
        <v>2819</v>
      </c>
      <c r="CY667" t="s">
        <v>2456</v>
      </c>
      <c r="CZ667" t="s">
        <v>444</v>
      </c>
      <c r="DA667" t="s">
        <v>444</v>
      </c>
      <c r="DB667" t="s">
        <v>444</v>
      </c>
      <c r="DC667" t="s">
        <v>444</v>
      </c>
      <c r="DD667" t="s">
        <v>444</v>
      </c>
      <c r="DE667" t="s">
        <v>444</v>
      </c>
      <c r="DF667" t="s">
        <v>444</v>
      </c>
      <c r="DG667" t="s">
        <v>444</v>
      </c>
      <c r="DH667" t="s">
        <v>444</v>
      </c>
      <c r="DI667" t="s">
        <v>1520</v>
      </c>
      <c r="DJ667" t="s">
        <v>444</v>
      </c>
      <c r="DK667" t="s">
        <v>444</v>
      </c>
      <c r="DL667" t="s">
        <v>444</v>
      </c>
      <c r="DM667" t="s">
        <v>444</v>
      </c>
      <c r="DN667" t="s">
        <v>444</v>
      </c>
      <c r="DO667" t="s">
        <v>444</v>
      </c>
      <c r="DP667" t="s">
        <v>444</v>
      </c>
      <c r="DQ667" t="s">
        <v>444</v>
      </c>
      <c r="DR667" t="s">
        <v>444</v>
      </c>
      <c r="DS667" t="s">
        <v>444</v>
      </c>
      <c r="DT667" s="24" t="s">
        <v>444</v>
      </c>
      <c r="DU667" s="24" t="s">
        <v>444</v>
      </c>
      <c r="DV667" t="s">
        <v>444</v>
      </c>
      <c r="DW667" t="s">
        <v>444</v>
      </c>
      <c r="DX667" s="24" t="s">
        <v>444</v>
      </c>
      <c r="DY667" s="24" t="s">
        <v>444</v>
      </c>
      <c r="DZ667" t="s">
        <v>444</v>
      </c>
      <c r="EA667" t="s">
        <v>444</v>
      </c>
      <c r="EB667" s="24" t="s">
        <v>444</v>
      </c>
      <c r="EC667" s="24" t="s">
        <v>444</v>
      </c>
      <c r="ED667" t="s">
        <v>444</v>
      </c>
      <c r="EE667" t="s">
        <v>444</v>
      </c>
      <c r="EF667" s="24" t="s">
        <v>444</v>
      </c>
      <c r="EG667" s="24" t="s">
        <v>444</v>
      </c>
      <c r="EH667" t="s">
        <v>444</v>
      </c>
      <c r="EI667" t="s">
        <v>444</v>
      </c>
      <c r="EJ667" s="24" t="s">
        <v>444</v>
      </c>
      <c r="EK667" s="24" t="s">
        <v>444</v>
      </c>
      <c r="EL667" t="s">
        <v>444</v>
      </c>
      <c r="EM667" t="s">
        <v>444</v>
      </c>
      <c r="EN667" s="24" t="s">
        <v>444</v>
      </c>
      <c r="EO667" s="24" t="s">
        <v>444</v>
      </c>
      <c r="EP667" t="s">
        <v>444</v>
      </c>
      <c r="EQ667" t="s">
        <v>444</v>
      </c>
      <c r="ER667" s="24" t="s">
        <v>444</v>
      </c>
      <c r="ES667" s="24" t="s">
        <v>444</v>
      </c>
      <c r="ET667" t="s">
        <v>444</v>
      </c>
      <c r="EU667" t="s">
        <v>444</v>
      </c>
      <c r="EV667" s="24" t="s">
        <v>444</v>
      </c>
      <c r="EW667" s="24" t="s">
        <v>444</v>
      </c>
      <c r="EX667" t="s">
        <v>444</v>
      </c>
      <c r="EY667" t="s">
        <v>444</v>
      </c>
      <c r="EZ667" s="24" t="s">
        <v>444</v>
      </c>
      <c r="FA667" s="24" t="s">
        <v>444</v>
      </c>
      <c r="FB667" t="s">
        <v>444</v>
      </c>
      <c r="FC667" t="s">
        <v>444</v>
      </c>
      <c r="FD667" s="24" t="s">
        <v>444</v>
      </c>
      <c r="FE667" s="24" t="s">
        <v>444</v>
      </c>
      <c r="FF667" t="s">
        <v>444</v>
      </c>
      <c r="FG667" t="s">
        <v>444</v>
      </c>
      <c r="FH667" s="24" t="s">
        <v>444</v>
      </c>
      <c r="FI667" s="24" t="s">
        <v>444</v>
      </c>
      <c r="FJ667" t="s">
        <v>444</v>
      </c>
      <c r="FK667" t="s">
        <v>444</v>
      </c>
      <c r="FL667" s="24" t="s">
        <v>444</v>
      </c>
      <c r="FM667" s="24" t="s">
        <v>444</v>
      </c>
      <c r="FN667" t="s">
        <v>444</v>
      </c>
      <c r="FO667" t="s">
        <v>444</v>
      </c>
      <c r="FP667" s="24" t="s">
        <v>444</v>
      </c>
      <c r="FQ667" s="24" t="s">
        <v>444</v>
      </c>
      <c r="FR667" t="s">
        <v>444</v>
      </c>
      <c r="FS667" t="s">
        <v>444</v>
      </c>
      <c r="FT667" s="24" t="s">
        <v>444</v>
      </c>
      <c r="FU667" s="24" t="s">
        <v>444</v>
      </c>
      <c r="FV667" t="s">
        <v>444</v>
      </c>
      <c r="FW667" t="s">
        <v>444</v>
      </c>
      <c r="FX667" s="24" t="s">
        <v>444</v>
      </c>
      <c r="FY667" s="24" t="s">
        <v>444</v>
      </c>
      <c r="FZ667" t="s">
        <v>444</v>
      </c>
      <c r="GA667" t="s">
        <v>444</v>
      </c>
      <c r="GB667" s="24" t="s">
        <v>444</v>
      </c>
      <c r="GC667" s="24" t="s">
        <v>444</v>
      </c>
      <c r="GD667" t="s">
        <v>444</v>
      </c>
      <c r="GE667" t="s">
        <v>444</v>
      </c>
      <c r="GF667" s="24" t="s">
        <v>444</v>
      </c>
      <c r="GG667" s="24" t="s">
        <v>444</v>
      </c>
      <c r="GH667" t="s">
        <v>15</v>
      </c>
      <c r="GI667" s="24" t="s">
        <v>457</v>
      </c>
      <c r="GJ667" s="24" t="s">
        <v>457</v>
      </c>
      <c r="GK667" t="s">
        <v>444</v>
      </c>
      <c r="GL667" t="s">
        <v>444</v>
      </c>
      <c r="GM667" s="24" t="s">
        <v>444</v>
      </c>
      <c r="GN667" s="24" t="s">
        <v>444</v>
      </c>
      <c r="GO667" t="s">
        <v>444</v>
      </c>
      <c r="GP667" t="s">
        <v>444</v>
      </c>
      <c r="GQ667" s="24" t="s">
        <v>444</v>
      </c>
      <c r="GR667" s="24" t="s">
        <v>444</v>
      </c>
      <c r="GS667" t="s">
        <v>444</v>
      </c>
      <c r="GT667" t="s">
        <v>444</v>
      </c>
      <c r="GU667" s="24" t="s">
        <v>444</v>
      </c>
      <c r="GV667" s="24" t="s">
        <v>444</v>
      </c>
      <c r="GW667" t="s">
        <v>444</v>
      </c>
      <c r="GX667" t="s">
        <v>444</v>
      </c>
      <c r="GY667" s="24" t="s">
        <v>444</v>
      </c>
      <c r="GZ667" s="24" t="s">
        <v>444</v>
      </c>
      <c r="HA667" t="s">
        <v>444</v>
      </c>
      <c r="HB667" t="s">
        <v>444</v>
      </c>
      <c r="HC667" s="24" t="s">
        <v>444</v>
      </c>
      <c r="HD667" s="24" t="s">
        <v>444</v>
      </c>
      <c r="HE667" t="s">
        <v>444</v>
      </c>
      <c r="HF667" t="s">
        <v>444</v>
      </c>
      <c r="HG667" s="24" t="s">
        <v>444</v>
      </c>
      <c r="HH667" s="24" t="s">
        <v>444</v>
      </c>
      <c r="HI667" t="s">
        <v>444</v>
      </c>
      <c r="HJ667" t="s">
        <v>444</v>
      </c>
      <c r="HK667" s="24" t="s">
        <v>444</v>
      </c>
      <c r="HL667" s="24" t="s">
        <v>444</v>
      </c>
      <c r="HM667" t="s">
        <v>444</v>
      </c>
      <c r="HN667" t="s">
        <v>444</v>
      </c>
      <c r="HO667" s="24" t="s">
        <v>444</v>
      </c>
      <c r="HP667" s="24" t="s">
        <v>444</v>
      </c>
      <c r="HQ667" t="s">
        <v>444</v>
      </c>
      <c r="HR667" t="s">
        <v>444</v>
      </c>
      <c r="HS667" s="24" t="s">
        <v>444</v>
      </c>
      <c r="HT667" s="24" t="s">
        <v>444</v>
      </c>
      <c r="HU667" t="s">
        <v>444</v>
      </c>
      <c r="HV667" t="s">
        <v>444</v>
      </c>
      <c r="HW667" s="24" t="s">
        <v>444</v>
      </c>
      <c r="HX667" s="24" t="s">
        <v>444</v>
      </c>
      <c r="HY667" t="s">
        <v>444</v>
      </c>
      <c r="HZ667" t="s">
        <v>444</v>
      </c>
      <c r="IA667" t="s">
        <v>2913</v>
      </c>
      <c r="IB667" t="s">
        <v>2736</v>
      </c>
      <c r="IC667" t="s">
        <v>3101</v>
      </c>
      <c r="ID667" s="33" t="b" cm="1">
        <f t="array" ref="ID667">_xlfn.IFNA(MATCH($A$2,_xlfn.NUMBERVALUE(Table_Query_from_MF_DSNP62[[#This Row],[CL_GLACCT_DR1]:[CL_GLACCT_CR4]]),0),0)&gt;=1</f>
        <v>1</v>
      </c>
      <c r="IE667" s="33" t="b">
        <f>OR(Table_Query_from_MF_DSNP62[[#This Row],[Pair1]:[Pair25]])</f>
        <v>1</v>
      </c>
      <c r="IF667" s="33">
        <f>_xlfn.IFNA(MATCH(TRUE,Table_Query_from_MF_DSNP62[[#This Row],[Pair1]:[Pair25]],0),"none")</f>
        <v>1</v>
      </c>
      <c r="IG667" s="33" t="b">
        <f>AND($A$2&gt;=_xlfn.NUMBERVALUE(Table_Query_from_MF_DSNP62[[#This Row],[CL_GL_ACCT_FR1]]),$A$2&lt;=_xlfn.NUMBERVALUE(Table_Query_from_MF_DSNP62[[#This Row],[CL_GL_ACCT_TO1]]))</f>
        <v>1</v>
      </c>
      <c r="IH667" s="33" t="b">
        <f>AND($A$2&gt;=_xlfn.NUMBERVALUE(Table_Query_from_MF_DSNP62[[#This Row],[CL_GL_ACCT_FR2]]),$A$2&lt;=_xlfn.NUMBERVALUE(Table_Query_from_MF_DSNP62[[#This Row],[CL_GL_ACCT_TO2]]))</f>
        <v>1</v>
      </c>
      <c r="II667" s="33" t="b">
        <f>AND($A$2&gt;=_xlfn.NUMBERVALUE(Table_Query_from_MF_DSNP62[[#This Row],[CL_GL_ACCT_FR3]]),$A$2&lt;=_xlfn.NUMBERVALUE(Table_Query_from_MF_DSNP62[[#This Row],[CL_GL_ACCT_TO3]]))</f>
        <v>1</v>
      </c>
      <c r="IJ667" s="33" t="b">
        <f>AND($A$2&gt;=_xlfn.NUMBERVALUE(Table_Query_from_MF_DSNP62[[#This Row],[CL_GL_ACCT_FR4]]),$A$2&lt;=_xlfn.NUMBERVALUE(Table_Query_from_MF_DSNP62[[#This Row],[CL_GL_ACCT_TO4]]))</f>
        <v>1</v>
      </c>
      <c r="IK667" s="33" t="b">
        <f>AND($A$2&gt;=_xlfn.NUMBERVALUE(Table_Query_from_MF_DSNP62[[#This Row],[CL_GL_ACCT_FR5]]),$A$2&lt;=_xlfn.NUMBERVALUE(Table_Query_from_MF_DSNP62[[#This Row],[CL_GL_ACCT_TO5]]))</f>
        <v>1</v>
      </c>
      <c r="IL667" s="33" t="b">
        <f>AND($A$2&gt;=_xlfn.NUMBERVALUE(Table_Query_from_MF_DSNP62[[#This Row],[CL_GL_ACCT_FR6]]),$A$2&lt;=_xlfn.NUMBERVALUE(Table_Query_from_MF_DSNP62[[#This Row],[CL_GL_ACCT_TO6]]))</f>
        <v>1</v>
      </c>
      <c r="IM667" s="33" t="b">
        <f>AND($A$2&gt;=_xlfn.NUMBERVALUE(Table_Query_from_MF_DSNP62[[#This Row],[CL_GL_ACCT_FR7]]),$A$2&lt;=_xlfn.NUMBERVALUE(Table_Query_from_MF_DSNP62[[#This Row],[CL_GL_ACCT_TO7]]))</f>
        <v>1</v>
      </c>
      <c r="IN667" s="33" t="b">
        <f>AND($A$2&gt;=_xlfn.NUMBERVALUE(Table_Query_from_MF_DSNP62[[#This Row],[CL_GL_ACCT_FR8]]),$A$2&lt;=_xlfn.NUMBERVALUE(Table_Query_from_MF_DSNP62[[#This Row],[CL_GL_ACCT_TO8]]))</f>
        <v>1</v>
      </c>
      <c r="IO667" s="33" t="b">
        <f>AND($A$2&gt;=_xlfn.NUMBERVALUE(Table_Query_from_MF_DSNP62[[#This Row],[CL_GL_ACCT_FR9]]),$A$2&lt;=_xlfn.NUMBERVALUE(Table_Query_from_MF_DSNP62[[#This Row],[CL_GL_ACCT_TO9]]))</f>
        <v>1</v>
      </c>
      <c r="IP667" s="33" t="b">
        <f>AND($A$2&gt;=_xlfn.NUMBERVALUE(Table_Query_from_MF_DSNP62[[#This Row],[CL_GL_ACCT_FR10]]),$A$2&lt;=_xlfn.NUMBERVALUE(Table_Query_from_MF_DSNP62[[#This Row],[CL_GL_ACCT_TO10]]))</f>
        <v>1</v>
      </c>
      <c r="IQ667" s="33" t="b">
        <f>AND($A$2&gt;=_xlfn.NUMBERVALUE(Table_Query_from_MF_DSNP62[[#This Row],[CL_GL_ACCT_FR11]]),$A$2&lt;=_xlfn.NUMBERVALUE(Table_Query_from_MF_DSNP62[[#This Row],[CL_GL_ACCT_TO11]]))</f>
        <v>1</v>
      </c>
      <c r="IR667" s="33" t="b">
        <f>AND($A$2&gt;=_xlfn.NUMBERVALUE(Table_Query_from_MF_DSNP62[[#This Row],[CL_GL_ACCT_FR12]]),$A$2&lt;=_xlfn.NUMBERVALUE(Table_Query_from_MF_DSNP62[[#This Row],[CL_GL_ACCT_TO12]]))</f>
        <v>1</v>
      </c>
      <c r="IS667" s="33" t="b">
        <f>AND($A$2&gt;=_xlfn.NUMBERVALUE(Table_Query_from_MF_DSNP62[[#This Row],[CL_GL_ACCT_FR13]]),$A$2&lt;=_xlfn.NUMBERVALUE(Table_Query_from_MF_DSNP62[[#This Row],[CL_GL_ACCT_TO13]]))</f>
        <v>1</v>
      </c>
      <c r="IT667" s="33" t="b">
        <f>AND($A$2&gt;=_xlfn.NUMBERVALUE(Table_Query_from_MF_DSNP62[[#This Row],[CL_GL_ACCT_FR14]]),$A$2&lt;=_xlfn.NUMBERVALUE(Table_Query_from_MF_DSNP62[[#This Row],[CL_GL_ACCT_TO14]]))</f>
        <v>1</v>
      </c>
      <c r="IU667" s="33" t="b">
        <f>AND($A$2&gt;=_xlfn.NUMBERVALUE(Table_Query_from_MF_DSNP62[[#This Row],[CL_GL_ACCT_FR15]]),$A$2&lt;=_xlfn.NUMBERVALUE(Table_Query_from_MF_DSNP62[[#This Row],[CL_GL_ACCT_TO15]]))</f>
        <v>1</v>
      </c>
      <c r="IV667" s="33" t="b">
        <f>AND($A$2&gt;=_xlfn.NUMBERVALUE(Table_Query_from_MF_DSNP62[[#This Row],[CL_GL_ACCT_FR16]]),$A$2&lt;=_xlfn.NUMBERVALUE(Table_Query_from_MF_DSNP62[[#This Row],[CL_GL_ACCT_TO16]]))</f>
        <v>1</v>
      </c>
      <c r="IW667" s="33" t="b">
        <f>AND($A$2&gt;=_xlfn.NUMBERVALUE(Table_Query_from_MF_DSNP62[[#This Row],[CL_GL_ACCT_FR17]]),$A$2&lt;=_xlfn.NUMBERVALUE(Table_Query_from_MF_DSNP62[[#This Row],[CL_GL_ACCT_TO17]]))</f>
        <v>1</v>
      </c>
      <c r="IX667" s="33" t="b">
        <f>AND($A$2&gt;=_xlfn.NUMBERVALUE(Table_Query_from_MF_DSNP62[[#This Row],[CL_GL_ACCT_FR18]]),$A$2&lt;=_xlfn.NUMBERVALUE(Table_Query_from_MF_DSNP62[[#This Row],[CL_GL_ACCT_TO18]]))</f>
        <v>1</v>
      </c>
      <c r="IY667" s="33" t="b">
        <f>AND($A$2&gt;=_xlfn.NUMBERVALUE(Table_Query_from_MF_DSNP62[[#This Row],[CL_GL_ACCT_FR19]]),$A$2&lt;=_xlfn.NUMBERVALUE(Table_Query_from_MF_DSNP62[[#This Row],[CL_GL_ACCT_TO19]]))</f>
        <v>1</v>
      </c>
      <c r="IZ667" s="33" t="b">
        <f>AND($A$2&gt;=_xlfn.NUMBERVALUE(Table_Query_from_MF_DSNP62[[#This Row],[CL_GL_ACCT_FR20]]),$A$2&lt;=_xlfn.NUMBERVALUE(Table_Query_from_MF_DSNP62[[#This Row],[CL_GL_ACCT_TO20]]))</f>
        <v>1</v>
      </c>
      <c r="JA667" s="33" t="b">
        <f>AND($A$2&gt;=_xlfn.NUMBERVALUE(Table_Query_from_MF_DSNP62[[#This Row],[CL_GL_ACCT_FR21]]),$A$2&lt;=_xlfn.NUMBERVALUE(Table_Query_from_MF_DSNP62[[#This Row],[CL_GL_ACCT_TO21]]))</f>
        <v>1</v>
      </c>
      <c r="JB667" s="33" t="b">
        <f>AND($A$2&gt;=_xlfn.NUMBERVALUE(Table_Query_from_MF_DSNP62[[#This Row],[CL_GL_ACCT_FR22]]),$A$2&lt;=_xlfn.NUMBERVALUE(Table_Query_from_MF_DSNP62[[#This Row],[CL_GL_ACCT_TO22]]))</f>
        <v>1</v>
      </c>
      <c r="JC667" s="33" t="b">
        <f>AND($A$2&gt;=_xlfn.NUMBERVALUE(Table_Query_from_MF_DSNP62[[#This Row],[CL_GL_ACCT_FR23]]),$A$2&lt;=_xlfn.NUMBERVALUE(Table_Query_from_MF_DSNP62[[#This Row],[CL_GL_ACCT_TO23]]))</f>
        <v>1</v>
      </c>
      <c r="JD667" s="33" t="b">
        <f>AND($A$2&gt;=_xlfn.NUMBERVALUE(Table_Query_from_MF_DSNP62[[#This Row],[CL_GL_ACCT_FR24]]),$A$2&lt;=_xlfn.NUMBERVALUE(Table_Query_from_MF_DSNP62[[#This Row],[CL_GL_ACCT_TO24]]))</f>
        <v>1</v>
      </c>
      <c r="JE667" s="33" t="b">
        <f>AND($A$2&gt;=_xlfn.NUMBERVALUE(Table_Query_from_MF_DSNP62[[#This Row],[CL_GL_ACCT_FR25]]),$A$2&lt;=_xlfn.NUMBERVALUE(Table_Query_from_MF_DSNP62[[#This Row],[CL_GL_ACCT_TO25]]))</f>
        <v>1</v>
      </c>
      <c r="JF667" s="33" t="b">
        <f>OR(Table_Query_from_MF_DSNP62[[#This Row],[PairA]:[PairO]])</f>
        <v>1</v>
      </c>
      <c r="JG667" s="33">
        <f>_xlfn.IFNA(MATCH(TRUE,Table_Query_from_MF_DSNP62[[#This Row],[PairA]:[PairO]],0),"none")</f>
        <v>2</v>
      </c>
      <c r="JH667" s="33" t="b">
        <f>AND($B$2&gt;=_xlfn.NUMBERVALUE(Table_Query_from_MF_DSNP62[[#This Row],[CL_CMP_OBJ_FR1]]),$B$2&lt;=_xlfn.NUMBERVALUE(Table_Query_from_MF_DSNP62[[#This Row],[CL_CMP_OBJ_TO1]]))</f>
        <v>0</v>
      </c>
      <c r="JI667" s="33" t="b">
        <f>AND($B$2&gt;=_xlfn.NUMBERVALUE(Table_Query_from_MF_DSNP62[[#This Row],[CL_CMP_OBJ_FR2]]),$B$2&lt;=_xlfn.NUMBERVALUE(Table_Query_from_MF_DSNP62[[#This Row],[CL_CMP_OBJ_TO2]]))</f>
        <v>1</v>
      </c>
      <c r="JJ667" s="33" t="b">
        <f>AND($B$2&gt;=_xlfn.NUMBERVALUE(Table_Query_from_MF_DSNP62[[#This Row],[CL_CMP_OBJ_FR3]]),$B$2&lt;=_xlfn.NUMBERVALUE(Table_Query_from_MF_DSNP62[[#This Row],[CL_CMP_OBJ_TO3]]))</f>
        <v>1</v>
      </c>
      <c r="JK667" s="33" t="b">
        <f>AND($B$2&gt;=_xlfn.NUMBERVALUE(Table_Query_from_MF_DSNP62[[#This Row],[CL_CMP_OBJ_FR4]]),$B$2&lt;=_xlfn.NUMBERVALUE(Table_Query_from_MF_DSNP62[[#This Row],[CL_CMP_OBJ_TO4]]))</f>
        <v>1</v>
      </c>
      <c r="JL667" s="33" t="b">
        <f>AND($B$2&gt;=_xlfn.NUMBERVALUE(Table_Query_from_MF_DSNP62[[#This Row],[CL_CMP_OBJ_FR5]]),$B$2&lt;=_xlfn.NUMBERVALUE(Table_Query_from_MF_DSNP62[[#This Row],[CL_CMP_OBJ_TO5]]))</f>
        <v>1</v>
      </c>
      <c r="JM667" s="33" t="b">
        <f>AND($B$2&gt;=_xlfn.NUMBERVALUE(Table_Query_from_MF_DSNP62[[#This Row],[CL_CMP_OBJ_FR6]]),$B$2&lt;=_xlfn.NUMBERVALUE(Table_Query_from_MF_DSNP62[[#This Row],[CL_CMP_OBJ_TO6]]))</f>
        <v>1</v>
      </c>
      <c r="JN667" s="33" t="b">
        <f>AND($B$2&gt;=_xlfn.NUMBERVALUE(Table_Query_from_MF_DSNP62[[#This Row],[CL_CMP_OBJ_FR7]]),$B$2&lt;=_xlfn.NUMBERVALUE(Table_Query_from_MF_DSNP62[[#This Row],[CL_CMP_OBJ_TO7]]))</f>
        <v>1</v>
      </c>
      <c r="JO667" s="33" t="b">
        <f>AND($B$2&gt;=_xlfn.NUMBERVALUE(Table_Query_from_MF_DSNP62[[#This Row],[CL_CMP_OBJ_FR8]]),$B$2&lt;=_xlfn.NUMBERVALUE(Table_Query_from_MF_DSNP62[[#This Row],[CL_CMP_OBJ_TO8]]))</f>
        <v>1</v>
      </c>
      <c r="JP667" s="33" t="b">
        <f>AND($B$2&gt;=_xlfn.NUMBERVALUE(Table_Query_from_MF_DSNP62[[#This Row],[CL_CMP_OBJ_FR9]]),$B$2&lt;=_xlfn.NUMBERVALUE(Table_Query_from_MF_DSNP62[[#This Row],[CL_CMP_OBJ_TO9]]))</f>
        <v>1</v>
      </c>
      <c r="JQ667" s="33" t="b">
        <f>AND($B$2&gt;=_xlfn.NUMBERVALUE(Table_Query_from_MF_DSNP62[[#This Row],[CL_CMP_OBJ_FR10]]),$B$2&lt;=_xlfn.NUMBERVALUE(Table_Query_from_MF_DSNP62[[#This Row],[CL_CMP_OBJ_TO10]]))</f>
        <v>1</v>
      </c>
      <c r="JR667" s="33" t="b">
        <f>AND($B$2&gt;=_xlfn.NUMBERVALUE(Table_Query_from_MF_DSNP62[[#This Row],[CL_CMP_OBJ_FR11]]),$B$2&lt;=_xlfn.NUMBERVALUE(Table_Query_from_MF_DSNP62[[#This Row],[CL_CMP_OBJ_TO11]]))</f>
        <v>1</v>
      </c>
      <c r="JS667" s="33" t="b">
        <f>AND($B$2&gt;=_xlfn.NUMBERVALUE(Table_Query_from_MF_DSNP62[[#This Row],[CL_CMP_OBJ_FR12]]),$B$2&lt;=_xlfn.NUMBERVALUE(Table_Query_from_MF_DSNP62[[#This Row],[CL_CMP_OBJ_TO12]]))</f>
        <v>1</v>
      </c>
      <c r="JT667" s="33" t="b">
        <f>AND($B$2&gt;=_xlfn.NUMBERVALUE(Table_Query_from_MF_DSNP62[[#This Row],[CL_CMP_OBJ_FR13]]),$B$2&lt;=_xlfn.NUMBERVALUE(Table_Query_from_MF_DSNP62[[#This Row],[CL_CMP_OBJ_TO13]]))</f>
        <v>1</v>
      </c>
      <c r="JU667" s="33" t="b">
        <f>AND($B$2&gt;=_xlfn.NUMBERVALUE(Table_Query_from_MF_DSNP62[[#This Row],[CL_CMP_OBJ_FR14]]),$B$2&lt;=_xlfn.NUMBERVALUE(Table_Query_from_MF_DSNP62[[#This Row],[CL_CMP_OBJ_TO14]]))</f>
        <v>1</v>
      </c>
      <c r="JV667" s="33" t="b">
        <f>AND($B$2&gt;=_xlfn.NUMBERVALUE(Table_Query_from_MF_DSNP62[[#This Row],[CL_CMP_OBJ_FR15]]),$B$2&lt;=_xlfn.NUMBERVALUE(Table_Query_from_MF_DSNP62[[#This Row],[CL_CMP_OBJ_TO15]]))</f>
        <v>1</v>
      </c>
    </row>
    <row r="668" spans="1:282" x14ac:dyDescent="0.25">
      <c r="A668" t="b">
        <f>OR(,Table_Query_from_MF_DSNP62[[#This Row],[Desired GL included as "hard-coded" GL?]],Table_Query_from_MF_DSNP62[[#This Row],[Desired GL included as "Open GL"?]])</f>
        <v>1</v>
      </c>
      <c r="B668" t="b">
        <f>Table_Query_from_MF_DSNP62[[#This Row],[Desired CObj included as "Open CObj"?]]</f>
        <v>1</v>
      </c>
      <c r="C668" t="s">
        <v>871</v>
      </c>
      <c r="D668" t="s">
        <v>2461</v>
      </c>
      <c r="E668" t="s">
        <v>15</v>
      </c>
      <c r="F668" s="24" t="s">
        <v>13</v>
      </c>
      <c r="G668" t="s">
        <v>41</v>
      </c>
      <c r="H668" s="24" t="s">
        <v>412</v>
      </c>
      <c r="I668" t="s">
        <v>411</v>
      </c>
      <c r="J668" s="24" t="s">
        <v>444</v>
      </c>
      <c r="K668" t="s">
        <v>444</v>
      </c>
      <c r="L668" s="24" t="s">
        <v>444</v>
      </c>
      <c r="M668" t="s">
        <v>444</v>
      </c>
      <c r="N668" t="s">
        <v>444</v>
      </c>
      <c r="O668" t="s">
        <v>444</v>
      </c>
      <c r="P668" t="s">
        <v>444</v>
      </c>
      <c r="Q668" t="s">
        <v>15</v>
      </c>
      <c r="R668" t="s">
        <v>15</v>
      </c>
      <c r="S668" t="s">
        <v>442</v>
      </c>
      <c r="T668" t="s">
        <v>447</v>
      </c>
      <c r="U668" t="s">
        <v>444</v>
      </c>
      <c r="V668" t="s">
        <v>444</v>
      </c>
      <c r="W668" t="s">
        <v>447</v>
      </c>
      <c r="X668" t="s">
        <v>444</v>
      </c>
      <c r="Y668" t="s">
        <v>442</v>
      </c>
      <c r="Z668" t="s">
        <v>442</v>
      </c>
      <c r="AA668" t="s">
        <v>442</v>
      </c>
      <c r="AB668" t="s">
        <v>442</v>
      </c>
      <c r="AC668" t="s">
        <v>444</v>
      </c>
      <c r="AD668" t="s">
        <v>444</v>
      </c>
      <c r="AE668" t="s">
        <v>444</v>
      </c>
      <c r="AF668" t="s">
        <v>444</v>
      </c>
      <c r="AG668" t="s">
        <v>442</v>
      </c>
      <c r="AH668" t="s">
        <v>447</v>
      </c>
      <c r="AI668" t="s">
        <v>447</v>
      </c>
      <c r="AJ668" t="s">
        <v>442</v>
      </c>
      <c r="AK668" t="s">
        <v>444</v>
      </c>
      <c r="AL668" t="s">
        <v>444</v>
      </c>
      <c r="AM668" t="s">
        <v>444</v>
      </c>
      <c r="AN668" t="s">
        <v>444</v>
      </c>
      <c r="AO668" t="s">
        <v>444</v>
      </c>
      <c r="AP668" t="s">
        <v>442</v>
      </c>
      <c r="AQ668" t="s">
        <v>282</v>
      </c>
      <c r="AR668" t="s">
        <v>528</v>
      </c>
      <c r="AS668" t="s">
        <v>162</v>
      </c>
      <c r="AT668" t="s">
        <v>10</v>
      </c>
      <c r="AU668" t="s">
        <v>444</v>
      </c>
      <c r="AV668" t="s">
        <v>442</v>
      </c>
      <c r="AW668" t="s">
        <v>444</v>
      </c>
      <c r="AX668" t="s">
        <v>444</v>
      </c>
      <c r="AY668" t="s">
        <v>444</v>
      </c>
      <c r="AZ668" t="s">
        <v>444</v>
      </c>
      <c r="BA668" t="s">
        <v>529</v>
      </c>
      <c r="BB668" t="s">
        <v>444</v>
      </c>
      <c r="BC668" t="s">
        <v>444</v>
      </c>
      <c r="BD668" t="s">
        <v>1359</v>
      </c>
      <c r="BE668" t="s">
        <v>444</v>
      </c>
      <c r="BF668" t="s">
        <v>1360</v>
      </c>
      <c r="BG668" t="s">
        <v>1360</v>
      </c>
      <c r="BH668" t="s">
        <v>755</v>
      </c>
      <c r="BI668" t="s">
        <v>529</v>
      </c>
      <c r="BJ668" t="s">
        <v>282</v>
      </c>
      <c r="BK668" t="s">
        <v>282</v>
      </c>
      <c r="BL668" t="s">
        <v>1360</v>
      </c>
      <c r="BM668" t="s">
        <v>758</v>
      </c>
      <c r="BN668" t="s">
        <v>529</v>
      </c>
      <c r="BO668" t="s">
        <v>282</v>
      </c>
      <c r="BP668" t="s">
        <v>282</v>
      </c>
      <c r="BQ668" t="s">
        <v>1360</v>
      </c>
      <c r="BR668" t="s">
        <v>143</v>
      </c>
      <c r="BS668" t="s">
        <v>444</v>
      </c>
      <c r="BT668" t="s">
        <v>740</v>
      </c>
      <c r="BU668" t="s">
        <v>524</v>
      </c>
      <c r="BV668" t="s">
        <v>444</v>
      </c>
      <c r="BW668" t="s">
        <v>1360</v>
      </c>
      <c r="BX668" t="s">
        <v>143</v>
      </c>
      <c r="BY668" t="s">
        <v>444</v>
      </c>
      <c r="BZ668" t="s">
        <v>740</v>
      </c>
      <c r="CA668" t="s">
        <v>524</v>
      </c>
      <c r="CB668" t="s">
        <v>444</v>
      </c>
      <c r="CC668" t="s">
        <v>1360</v>
      </c>
      <c r="CD668" t="s">
        <v>143</v>
      </c>
      <c r="CE668" t="s">
        <v>444</v>
      </c>
      <c r="CF668" t="s">
        <v>444</v>
      </c>
      <c r="CG668" t="s">
        <v>444</v>
      </c>
      <c r="CH668" t="s">
        <v>444</v>
      </c>
      <c r="CI668" t="s">
        <v>1360</v>
      </c>
      <c r="CJ668" t="s">
        <v>143</v>
      </c>
      <c r="CK668" t="s">
        <v>444</v>
      </c>
      <c r="CL668" t="s">
        <v>740</v>
      </c>
      <c r="CM668" t="s">
        <v>524</v>
      </c>
      <c r="CN668" t="s">
        <v>444</v>
      </c>
      <c r="CO668" t="s">
        <v>1360</v>
      </c>
      <c r="CP668" t="s">
        <v>143</v>
      </c>
      <c r="CQ668" t="s">
        <v>444</v>
      </c>
      <c r="CR668" t="s">
        <v>740</v>
      </c>
      <c r="CS668" t="s">
        <v>524</v>
      </c>
      <c r="CT668" t="s">
        <v>444</v>
      </c>
      <c r="CU668" t="s">
        <v>282</v>
      </c>
      <c r="CV668" t="s">
        <v>2832</v>
      </c>
      <c r="CW668" t="s">
        <v>2962</v>
      </c>
      <c r="CX668" t="s">
        <v>2737</v>
      </c>
      <c r="CY668" t="s">
        <v>1771</v>
      </c>
      <c r="CZ668" t="s">
        <v>444</v>
      </c>
      <c r="DA668" t="s">
        <v>444</v>
      </c>
      <c r="DB668" t="s">
        <v>444</v>
      </c>
      <c r="DC668" t="s">
        <v>444</v>
      </c>
      <c r="DD668" t="s">
        <v>444</v>
      </c>
      <c r="DE668" t="s">
        <v>444</v>
      </c>
      <c r="DF668" t="s">
        <v>444</v>
      </c>
      <c r="DG668" t="s">
        <v>444</v>
      </c>
      <c r="DH668" t="s">
        <v>444</v>
      </c>
      <c r="DI668" t="s">
        <v>562</v>
      </c>
      <c r="DJ668" t="s">
        <v>444</v>
      </c>
      <c r="DK668" t="s">
        <v>444</v>
      </c>
      <c r="DL668" t="s">
        <v>444</v>
      </c>
      <c r="DM668" t="s">
        <v>444</v>
      </c>
      <c r="DN668" t="s">
        <v>444</v>
      </c>
      <c r="DO668" t="s">
        <v>444</v>
      </c>
      <c r="DP668" t="s">
        <v>444</v>
      </c>
      <c r="DQ668" t="s">
        <v>444</v>
      </c>
      <c r="DR668" t="s">
        <v>444</v>
      </c>
      <c r="DS668" t="s">
        <v>444</v>
      </c>
      <c r="DT668" s="24" t="s">
        <v>444</v>
      </c>
      <c r="DU668" s="24" t="s">
        <v>444</v>
      </c>
      <c r="DV668" t="s">
        <v>444</v>
      </c>
      <c r="DW668" t="s">
        <v>444</v>
      </c>
      <c r="DX668" s="24" t="s">
        <v>444</v>
      </c>
      <c r="DY668" s="24" t="s">
        <v>444</v>
      </c>
      <c r="DZ668" t="s">
        <v>444</v>
      </c>
      <c r="EA668" t="s">
        <v>444</v>
      </c>
      <c r="EB668" s="24" t="s">
        <v>444</v>
      </c>
      <c r="EC668" s="24" t="s">
        <v>444</v>
      </c>
      <c r="ED668" t="s">
        <v>444</v>
      </c>
      <c r="EE668" t="s">
        <v>444</v>
      </c>
      <c r="EF668" s="24" t="s">
        <v>444</v>
      </c>
      <c r="EG668" s="24" t="s">
        <v>444</v>
      </c>
      <c r="EH668" t="s">
        <v>444</v>
      </c>
      <c r="EI668" t="s">
        <v>444</v>
      </c>
      <c r="EJ668" s="24" t="s">
        <v>444</v>
      </c>
      <c r="EK668" s="24" t="s">
        <v>444</v>
      </c>
      <c r="EL668" t="s">
        <v>444</v>
      </c>
      <c r="EM668" t="s">
        <v>444</v>
      </c>
      <c r="EN668" s="24" t="s">
        <v>444</v>
      </c>
      <c r="EO668" s="24" t="s">
        <v>444</v>
      </c>
      <c r="EP668" t="s">
        <v>444</v>
      </c>
      <c r="EQ668" t="s">
        <v>444</v>
      </c>
      <c r="ER668" s="24" t="s">
        <v>444</v>
      </c>
      <c r="ES668" s="24" t="s">
        <v>444</v>
      </c>
      <c r="ET668" t="s">
        <v>444</v>
      </c>
      <c r="EU668" t="s">
        <v>444</v>
      </c>
      <c r="EV668" s="24" t="s">
        <v>444</v>
      </c>
      <c r="EW668" s="24" t="s">
        <v>444</v>
      </c>
      <c r="EX668" t="s">
        <v>444</v>
      </c>
      <c r="EY668" t="s">
        <v>444</v>
      </c>
      <c r="EZ668" s="24" t="s">
        <v>444</v>
      </c>
      <c r="FA668" s="24" t="s">
        <v>444</v>
      </c>
      <c r="FB668" t="s">
        <v>444</v>
      </c>
      <c r="FC668" t="s">
        <v>444</v>
      </c>
      <c r="FD668" s="24" t="s">
        <v>444</v>
      </c>
      <c r="FE668" s="24" t="s">
        <v>444</v>
      </c>
      <c r="FF668" t="s">
        <v>444</v>
      </c>
      <c r="FG668" t="s">
        <v>444</v>
      </c>
      <c r="FH668" s="24" t="s">
        <v>444</v>
      </c>
      <c r="FI668" s="24" t="s">
        <v>444</v>
      </c>
      <c r="FJ668" t="s">
        <v>444</v>
      </c>
      <c r="FK668" t="s">
        <v>444</v>
      </c>
      <c r="FL668" s="24" t="s">
        <v>444</v>
      </c>
      <c r="FM668" s="24" t="s">
        <v>444</v>
      </c>
      <c r="FN668" t="s">
        <v>444</v>
      </c>
      <c r="FO668" t="s">
        <v>444</v>
      </c>
      <c r="FP668" s="24" t="s">
        <v>444</v>
      </c>
      <c r="FQ668" s="24" t="s">
        <v>444</v>
      </c>
      <c r="FR668" t="s">
        <v>444</v>
      </c>
      <c r="FS668" t="s">
        <v>444</v>
      </c>
      <c r="FT668" s="24" t="s">
        <v>444</v>
      </c>
      <c r="FU668" s="24" t="s">
        <v>444</v>
      </c>
      <c r="FV668" t="s">
        <v>444</v>
      </c>
      <c r="FW668" t="s">
        <v>444</v>
      </c>
      <c r="FX668" s="24" t="s">
        <v>444</v>
      </c>
      <c r="FY668" s="24" t="s">
        <v>444</v>
      </c>
      <c r="FZ668" t="s">
        <v>444</v>
      </c>
      <c r="GA668" t="s">
        <v>444</v>
      </c>
      <c r="GB668" s="24" t="s">
        <v>444</v>
      </c>
      <c r="GC668" s="24" t="s">
        <v>444</v>
      </c>
      <c r="GD668" t="s">
        <v>444</v>
      </c>
      <c r="GE668" t="s">
        <v>444</v>
      </c>
      <c r="GF668" s="24" t="s">
        <v>444</v>
      </c>
      <c r="GG668" s="24" t="s">
        <v>444</v>
      </c>
      <c r="GH668" t="s">
        <v>15</v>
      </c>
      <c r="GI668" s="24" t="s">
        <v>446</v>
      </c>
      <c r="GJ668" s="24" t="s">
        <v>483</v>
      </c>
      <c r="GK668" t="s">
        <v>481</v>
      </c>
      <c r="GL668" t="s">
        <v>1873</v>
      </c>
      <c r="GM668" s="24" t="s">
        <v>512</v>
      </c>
      <c r="GN668" s="24" t="s">
        <v>1399</v>
      </c>
      <c r="GO668" t="s">
        <v>1447</v>
      </c>
      <c r="GP668" t="s">
        <v>1447</v>
      </c>
      <c r="GQ668" s="24" t="s">
        <v>444</v>
      </c>
      <c r="GR668" s="24" t="s">
        <v>444</v>
      </c>
      <c r="GS668" t="s">
        <v>444</v>
      </c>
      <c r="GT668" t="s">
        <v>444</v>
      </c>
      <c r="GU668" s="24" t="s">
        <v>444</v>
      </c>
      <c r="GV668" s="24" t="s">
        <v>444</v>
      </c>
      <c r="GW668" t="s">
        <v>444</v>
      </c>
      <c r="GX668" t="s">
        <v>444</v>
      </c>
      <c r="GY668" s="24" t="s">
        <v>444</v>
      </c>
      <c r="GZ668" s="24" t="s">
        <v>444</v>
      </c>
      <c r="HA668" t="s">
        <v>444</v>
      </c>
      <c r="HB668" t="s">
        <v>444</v>
      </c>
      <c r="HC668" s="24" t="s">
        <v>444</v>
      </c>
      <c r="HD668" s="24" t="s">
        <v>444</v>
      </c>
      <c r="HE668" t="s">
        <v>444</v>
      </c>
      <c r="HF668" t="s">
        <v>444</v>
      </c>
      <c r="HG668" s="24" t="s">
        <v>444</v>
      </c>
      <c r="HH668" s="24" t="s">
        <v>444</v>
      </c>
      <c r="HI668" t="s">
        <v>444</v>
      </c>
      <c r="HJ668" t="s">
        <v>444</v>
      </c>
      <c r="HK668" s="24" t="s">
        <v>444</v>
      </c>
      <c r="HL668" s="24" t="s">
        <v>444</v>
      </c>
      <c r="HM668" t="s">
        <v>444</v>
      </c>
      <c r="HN668" t="s">
        <v>444</v>
      </c>
      <c r="HO668" s="24" t="s">
        <v>444</v>
      </c>
      <c r="HP668" s="24" t="s">
        <v>444</v>
      </c>
      <c r="HQ668" t="s">
        <v>444</v>
      </c>
      <c r="HR668" t="s">
        <v>444</v>
      </c>
      <c r="HS668" s="24" t="s">
        <v>444</v>
      </c>
      <c r="HT668" s="24" t="s">
        <v>444</v>
      </c>
      <c r="HU668" t="s">
        <v>444</v>
      </c>
      <c r="HV668" t="s">
        <v>444</v>
      </c>
      <c r="HW668" s="24" t="s">
        <v>444</v>
      </c>
      <c r="HX668" s="24" t="s">
        <v>444</v>
      </c>
      <c r="HY668" t="s">
        <v>444</v>
      </c>
      <c r="HZ668" t="s">
        <v>444</v>
      </c>
      <c r="IA668" t="s">
        <v>2832</v>
      </c>
      <c r="IB668" t="s">
        <v>2736</v>
      </c>
      <c r="IC668" t="s">
        <v>2737</v>
      </c>
      <c r="ID668" s="33" t="b" cm="1">
        <f t="array" ref="ID668">_xlfn.IFNA(MATCH($A$2,_xlfn.NUMBERVALUE(Table_Query_from_MF_DSNP62[[#This Row],[CL_GLACCT_DR1]:[CL_GLACCT_CR4]]),0),0)&gt;=1</f>
        <v>1</v>
      </c>
      <c r="IE668" s="33" t="b">
        <f>OR(Table_Query_from_MF_DSNP62[[#This Row],[Pair1]:[Pair25]])</f>
        <v>1</v>
      </c>
      <c r="IF668" s="33">
        <f>_xlfn.IFNA(MATCH(TRUE,Table_Query_from_MF_DSNP62[[#This Row],[Pair1]:[Pair25]],0),"none")</f>
        <v>1</v>
      </c>
      <c r="IG668" s="33" t="b">
        <f>AND($A$2&gt;=_xlfn.NUMBERVALUE(Table_Query_from_MF_DSNP62[[#This Row],[CL_GL_ACCT_FR1]]),$A$2&lt;=_xlfn.NUMBERVALUE(Table_Query_from_MF_DSNP62[[#This Row],[CL_GL_ACCT_TO1]]))</f>
        <v>1</v>
      </c>
      <c r="IH668" s="33" t="b">
        <f>AND($A$2&gt;=_xlfn.NUMBERVALUE(Table_Query_from_MF_DSNP62[[#This Row],[CL_GL_ACCT_FR2]]),$A$2&lt;=_xlfn.NUMBERVALUE(Table_Query_from_MF_DSNP62[[#This Row],[CL_GL_ACCT_TO2]]))</f>
        <v>1</v>
      </c>
      <c r="II668" s="33" t="b">
        <f>AND($A$2&gt;=_xlfn.NUMBERVALUE(Table_Query_from_MF_DSNP62[[#This Row],[CL_GL_ACCT_FR3]]),$A$2&lt;=_xlfn.NUMBERVALUE(Table_Query_from_MF_DSNP62[[#This Row],[CL_GL_ACCT_TO3]]))</f>
        <v>1</v>
      </c>
      <c r="IJ668" s="33" t="b">
        <f>AND($A$2&gt;=_xlfn.NUMBERVALUE(Table_Query_from_MF_DSNP62[[#This Row],[CL_GL_ACCT_FR4]]),$A$2&lt;=_xlfn.NUMBERVALUE(Table_Query_from_MF_DSNP62[[#This Row],[CL_GL_ACCT_TO4]]))</f>
        <v>1</v>
      </c>
      <c r="IK668" s="33" t="b">
        <f>AND($A$2&gt;=_xlfn.NUMBERVALUE(Table_Query_from_MF_DSNP62[[#This Row],[CL_GL_ACCT_FR5]]),$A$2&lt;=_xlfn.NUMBERVALUE(Table_Query_from_MF_DSNP62[[#This Row],[CL_GL_ACCT_TO5]]))</f>
        <v>1</v>
      </c>
      <c r="IL668" s="33" t="b">
        <f>AND($A$2&gt;=_xlfn.NUMBERVALUE(Table_Query_from_MF_DSNP62[[#This Row],[CL_GL_ACCT_FR6]]),$A$2&lt;=_xlfn.NUMBERVALUE(Table_Query_from_MF_DSNP62[[#This Row],[CL_GL_ACCT_TO6]]))</f>
        <v>1</v>
      </c>
      <c r="IM668" s="33" t="b">
        <f>AND($A$2&gt;=_xlfn.NUMBERVALUE(Table_Query_from_MF_DSNP62[[#This Row],[CL_GL_ACCT_FR7]]),$A$2&lt;=_xlfn.NUMBERVALUE(Table_Query_from_MF_DSNP62[[#This Row],[CL_GL_ACCT_TO7]]))</f>
        <v>1</v>
      </c>
      <c r="IN668" s="33" t="b">
        <f>AND($A$2&gt;=_xlfn.NUMBERVALUE(Table_Query_from_MF_DSNP62[[#This Row],[CL_GL_ACCT_FR8]]),$A$2&lt;=_xlfn.NUMBERVALUE(Table_Query_from_MF_DSNP62[[#This Row],[CL_GL_ACCT_TO8]]))</f>
        <v>1</v>
      </c>
      <c r="IO668" s="33" t="b">
        <f>AND($A$2&gt;=_xlfn.NUMBERVALUE(Table_Query_from_MF_DSNP62[[#This Row],[CL_GL_ACCT_FR9]]),$A$2&lt;=_xlfn.NUMBERVALUE(Table_Query_from_MF_DSNP62[[#This Row],[CL_GL_ACCT_TO9]]))</f>
        <v>1</v>
      </c>
      <c r="IP668" s="33" t="b">
        <f>AND($A$2&gt;=_xlfn.NUMBERVALUE(Table_Query_from_MF_DSNP62[[#This Row],[CL_GL_ACCT_FR10]]),$A$2&lt;=_xlfn.NUMBERVALUE(Table_Query_from_MF_DSNP62[[#This Row],[CL_GL_ACCT_TO10]]))</f>
        <v>1</v>
      </c>
      <c r="IQ668" s="33" t="b">
        <f>AND($A$2&gt;=_xlfn.NUMBERVALUE(Table_Query_from_MF_DSNP62[[#This Row],[CL_GL_ACCT_FR11]]),$A$2&lt;=_xlfn.NUMBERVALUE(Table_Query_from_MF_DSNP62[[#This Row],[CL_GL_ACCT_TO11]]))</f>
        <v>1</v>
      </c>
      <c r="IR668" s="33" t="b">
        <f>AND($A$2&gt;=_xlfn.NUMBERVALUE(Table_Query_from_MF_DSNP62[[#This Row],[CL_GL_ACCT_FR12]]),$A$2&lt;=_xlfn.NUMBERVALUE(Table_Query_from_MF_DSNP62[[#This Row],[CL_GL_ACCT_TO12]]))</f>
        <v>1</v>
      </c>
      <c r="IS668" s="33" t="b">
        <f>AND($A$2&gt;=_xlfn.NUMBERVALUE(Table_Query_from_MF_DSNP62[[#This Row],[CL_GL_ACCT_FR13]]),$A$2&lt;=_xlfn.NUMBERVALUE(Table_Query_from_MF_DSNP62[[#This Row],[CL_GL_ACCT_TO13]]))</f>
        <v>1</v>
      </c>
      <c r="IT668" s="33" t="b">
        <f>AND($A$2&gt;=_xlfn.NUMBERVALUE(Table_Query_from_MF_DSNP62[[#This Row],[CL_GL_ACCT_FR14]]),$A$2&lt;=_xlfn.NUMBERVALUE(Table_Query_from_MF_DSNP62[[#This Row],[CL_GL_ACCT_TO14]]))</f>
        <v>1</v>
      </c>
      <c r="IU668" s="33" t="b">
        <f>AND($A$2&gt;=_xlfn.NUMBERVALUE(Table_Query_from_MF_DSNP62[[#This Row],[CL_GL_ACCT_FR15]]),$A$2&lt;=_xlfn.NUMBERVALUE(Table_Query_from_MF_DSNP62[[#This Row],[CL_GL_ACCT_TO15]]))</f>
        <v>1</v>
      </c>
      <c r="IV668" s="33" t="b">
        <f>AND($A$2&gt;=_xlfn.NUMBERVALUE(Table_Query_from_MF_DSNP62[[#This Row],[CL_GL_ACCT_FR16]]),$A$2&lt;=_xlfn.NUMBERVALUE(Table_Query_from_MF_DSNP62[[#This Row],[CL_GL_ACCT_TO16]]))</f>
        <v>1</v>
      </c>
      <c r="IW668" s="33" t="b">
        <f>AND($A$2&gt;=_xlfn.NUMBERVALUE(Table_Query_from_MF_DSNP62[[#This Row],[CL_GL_ACCT_FR17]]),$A$2&lt;=_xlfn.NUMBERVALUE(Table_Query_from_MF_DSNP62[[#This Row],[CL_GL_ACCT_TO17]]))</f>
        <v>1</v>
      </c>
      <c r="IX668" s="33" t="b">
        <f>AND($A$2&gt;=_xlfn.NUMBERVALUE(Table_Query_from_MF_DSNP62[[#This Row],[CL_GL_ACCT_FR18]]),$A$2&lt;=_xlfn.NUMBERVALUE(Table_Query_from_MF_DSNP62[[#This Row],[CL_GL_ACCT_TO18]]))</f>
        <v>1</v>
      </c>
      <c r="IY668" s="33" t="b">
        <f>AND($A$2&gt;=_xlfn.NUMBERVALUE(Table_Query_from_MF_DSNP62[[#This Row],[CL_GL_ACCT_FR19]]),$A$2&lt;=_xlfn.NUMBERVALUE(Table_Query_from_MF_DSNP62[[#This Row],[CL_GL_ACCT_TO19]]))</f>
        <v>1</v>
      </c>
      <c r="IZ668" s="33" t="b">
        <f>AND($A$2&gt;=_xlfn.NUMBERVALUE(Table_Query_from_MF_DSNP62[[#This Row],[CL_GL_ACCT_FR20]]),$A$2&lt;=_xlfn.NUMBERVALUE(Table_Query_from_MF_DSNP62[[#This Row],[CL_GL_ACCT_TO20]]))</f>
        <v>1</v>
      </c>
      <c r="JA668" s="33" t="b">
        <f>AND($A$2&gt;=_xlfn.NUMBERVALUE(Table_Query_from_MF_DSNP62[[#This Row],[CL_GL_ACCT_FR21]]),$A$2&lt;=_xlfn.NUMBERVALUE(Table_Query_from_MF_DSNP62[[#This Row],[CL_GL_ACCT_TO21]]))</f>
        <v>1</v>
      </c>
      <c r="JB668" s="33" t="b">
        <f>AND($A$2&gt;=_xlfn.NUMBERVALUE(Table_Query_from_MF_DSNP62[[#This Row],[CL_GL_ACCT_FR22]]),$A$2&lt;=_xlfn.NUMBERVALUE(Table_Query_from_MF_DSNP62[[#This Row],[CL_GL_ACCT_TO22]]))</f>
        <v>1</v>
      </c>
      <c r="JC668" s="33" t="b">
        <f>AND($A$2&gt;=_xlfn.NUMBERVALUE(Table_Query_from_MF_DSNP62[[#This Row],[CL_GL_ACCT_FR23]]),$A$2&lt;=_xlfn.NUMBERVALUE(Table_Query_from_MF_DSNP62[[#This Row],[CL_GL_ACCT_TO23]]))</f>
        <v>1</v>
      </c>
      <c r="JD668" s="33" t="b">
        <f>AND($A$2&gt;=_xlfn.NUMBERVALUE(Table_Query_from_MF_DSNP62[[#This Row],[CL_GL_ACCT_FR24]]),$A$2&lt;=_xlfn.NUMBERVALUE(Table_Query_from_MF_DSNP62[[#This Row],[CL_GL_ACCT_TO24]]))</f>
        <v>1</v>
      </c>
      <c r="JE668" s="33" t="b">
        <f>AND($A$2&gt;=_xlfn.NUMBERVALUE(Table_Query_from_MF_DSNP62[[#This Row],[CL_GL_ACCT_FR25]]),$A$2&lt;=_xlfn.NUMBERVALUE(Table_Query_from_MF_DSNP62[[#This Row],[CL_GL_ACCT_TO25]]))</f>
        <v>1</v>
      </c>
      <c r="JF668" s="33" t="b">
        <f>OR(Table_Query_from_MF_DSNP62[[#This Row],[PairA]:[PairO]])</f>
        <v>1</v>
      </c>
      <c r="JG668" s="33">
        <f>_xlfn.IFNA(MATCH(TRUE,Table_Query_from_MF_DSNP62[[#This Row],[PairA]:[PairO]],0),"none")</f>
        <v>5</v>
      </c>
      <c r="JH668" s="33" t="b">
        <f>AND($B$2&gt;=_xlfn.NUMBERVALUE(Table_Query_from_MF_DSNP62[[#This Row],[CL_CMP_OBJ_FR1]]),$B$2&lt;=_xlfn.NUMBERVALUE(Table_Query_from_MF_DSNP62[[#This Row],[CL_CMP_OBJ_TO1]]))</f>
        <v>0</v>
      </c>
      <c r="JI668" s="33" t="b">
        <f>AND($B$2&gt;=_xlfn.NUMBERVALUE(Table_Query_from_MF_DSNP62[[#This Row],[CL_CMP_OBJ_FR2]]),$B$2&lt;=_xlfn.NUMBERVALUE(Table_Query_from_MF_DSNP62[[#This Row],[CL_CMP_OBJ_TO2]]))</f>
        <v>0</v>
      </c>
      <c r="JJ668" s="33" t="b">
        <f>AND($B$2&gt;=_xlfn.NUMBERVALUE(Table_Query_from_MF_DSNP62[[#This Row],[CL_CMP_OBJ_FR3]]),$B$2&lt;=_xlfn.NUMBERVALUE(Table_Query_from_MF_DSNP62[[#This Row],[CL_CMP_OBJ_TO3]]))</f>
        <v>0</v>
      </c>
      <c r="JK668" s="33" t="b">
        <f>AND($B$2&gt;=_xlfn.NUMBERVALUE(Table_Query_from_MF_DSNP62[[#This Row],[CL_CMP_OBJ_FR4]]),$B$2&lt;=_xlfn.NUMBERVALUE(Table_Query_from_MF_DSNP62[[#This Row],[CL_CMP_OBJ_TO4]]))</f>
        <v>0</v>
      </c>
      <c r="JL668" s="33" t="b">
        <f>AND($B$2&gt;=_xlfn.NUMBERVALUE(Table_Query_from_MF_DSNP62[[#This Row],[CL_CMP_OBJ_FR5]]),$B$2&lt;=_xlfn.NUMBERVALUE(Table_Query_from_MF_DSNP62[[#This Row],[CL_CMP_OBJ_TO5]]))</f>
        <v>1</v>
      </c>
      <c r="JM668" s="33" t="b">
        <f>AND($B$2&gt;=_xlfn.NUMBERVALUE(Table_Query_from_MF_DSNP62[[#This Row],[CL_CMP_OBJ_FR6]]),$B$2&lt;=_xlfn.NUMBERVALUE(Table_Query_from_MF_DSNP62[[#This Row],[CL_CMP_OBJ_TO6]]))</f>
        <v>1</v>
      </c>
      <c r="JN668" s="33" t="b">
        <f>AND($B$2&gt;=_xlfn.NUMBERVALUE(Table_Query_from_MF_DSNP62[[#This Row],[CL_CMP_OBJ_FR7]]),$B$2&lt;=_xlfn.NUMBERVALUE(Table_Query_from_MF_DSNP62[[#This Row],[CL_CMP_OBJ_TO7]]))</f>
        <v>1</v>
      </c>
      <c r="JO668" s="33" t="b">
        <f>AND($B$2&gt;=_xlfn.NUMBERVALUE(Table_Query_from_MF_DSNP62[[#This Row],[CL_CMP_OBJ_FR8]]),$B$2&lt;=_xlfn.NUMBERVALUE(Table_Query_from_MF_DSNP62[[#This Row],[CL_CMP_OBJ_TO8]]))</f>
        <v>1</v>
      </c>
      <c r="JP668" s="33" t="b">
        <f>AND($B$2&gt;=_xlfn.NUMBERVALUE(Table_Query_from_MF_DSNP62[[#This Row],[CL_CMP_OBJ_FR9]]),$B$2&lt;=_xlfn.NUMBERVALUE(Table_Query_from_MF_DSNP62[[#This Row],[CL_CMP_OBJ_TO9]]))</f>
        <v>1</v>
      </c>
      <c r="JQ668" s="33" t="b">
        <f>AND($B$2&gt;=_xlfn.NUMBERVALUE(Table_Query_from_MF_DSNP62[[#This Row],[CL_CMP_OBJ_FR10]]),$B$2&lt;=_xlfn.NUMBERVALUE(Table_Query_from_MF_DSNP62[[#This Row],[CL_CMP_OBJ_TO10]]))</f>
        <v>1</v>
      </c>
      <c r="JR668" s="33" t="b">
        <f>AND($B$2&gt;=_xlfn.NUMBERVALUE(Table_Query_from_MF_DSNP62[[#This Row],[CL_CMP_OBJ_FR11]]),$B$2&lt;=_xlfn.NUMBERVALUE(Table_Query_from_MF_DSNP62[[#This Row],[CL_CMP_OBJ_TO11]]))</f>
        <v>1</v>
      </c>
      <c r="JS668" s="33" t="b">
        <f>AND($B$2&gt;=_xlfn.NUMBERVALUE(Table_Query_from_MF_DSNP62[[#This Row],[CL_CMP_OBJ_FR12]]),$B$2&lt;=_xlfn.NUMBERVALUE(Table_Query_from_MF_DSNP62[[#This Row],[CL_CMP_OBJ_TO12]]))</f>
        <v>1</v>
      </c>
      <c r="JT668" s="33" t="b">
        <f>AND($B$2&gt;=_xlfn.NUMBERVALUE(Table_Query_from_MF_DSNP62[[#This Row],[CL_CMP_OBJ_FR13]]),$B$2&lt;=_xlfn.NUMBERVALUE(Table_Query_from_MF_DSNP62[[#This Row],[CL_CMP_OBJ_TO13]]))</f>
        <v>1</v>
      </c>
      <c r="JU668" s="33" t="b">
        <f>AND($B$2&gt;=_xlfn.NUMBERVALUE(Table_Query_from_MF_DSNP62[[#This Row],[CL_CMP_OBJ_FR14]]),$B$2&lt;=_xlfn.NUMBERVALUE(Table_Query_from_MF_DSNP62[[#This Row],[CL_CMP_OBJ_TO14]]))</f>
        <v>1</v>
      </c>
      <c r="JV668" s="33" t="b">
        <f>AND($B$2&gt;=_xlfn.NUMBERVALUE(Table_Query_from_MF_DSNP62[[#This Row],[CL_CMP_OBJ_FR15]]),$B$2&lt;=_xlfn.NUMBERVALUE(Table_Query_from_MF_DSNP62[[#This Row],[CL_CMP_OBJ_TO15]]))</f>
        <v>1</v>
      </c>
    </row>
    <row r="669" spans="1:282" x14ac:dyDescent="0.25">
      <c r="A669" t="b">
        <f>OR(,Table_Query_from_MF_DSNP62[[#This Row],[Desired GL included as "hard-coded" GL?]],Table_Query_from_MF_DSNP62[[#This Row],[Desired GL included as "Open GL"?]])</f>
        <v>1</v>
      </c>
      <c r="B669" t="b">
        <f>Table_Query_from_MF_DSNP62[[#This Row],[Desired CObj included as "Open CObj"?]]</f>
        <v>1</v>
      </c>
      <c r="C669" t="s">
        <v>2462</v>
      </c>
      <c r="D669" t="s">
        <v>2463</v>
      </c>
      <c r="E669" t="s">
        <v>15</v>
      </c>
      <c r="F669" s="24" t="s">
        <v>13</v>
      </c>
      <c r="G669" t="s">
        <v>411</v>
      </c>
      <c r="H669" s="24" t="s">
        <v>444</v>
      </c>
      <c r="I669" t="s">
        <v>444</v>
      </c>
      <c r="J669" s="24" t="s">
        <v>444</v>
      </c>
      <c r="K669" t="s">
        <v>444</v>
      </c>
      <c r="L669" s="24" t="s">
        <v>444</v>
      </c>
      <c r="M669" t="s">
        <v>444</v>
      </c>
      <c r="N669" t="s">
        <v>444</v>
      </c>
      <c r="O669" t="s">
        <v>444</v>
      </c>
      <c r="P669" t="s">
        <v>444</v>
      </c>
      <c r="Q669" t="s">
        <v>15</v>
      </c>
      <c r="R669" t="s">
        <v>444</v>
      </c>
      <c r="S669" t="s">
        <v>442</v>
      </c>
      <c r="T669" t="s">
        <v>447</v>
      </c>
      <c r="U669" t="s">
        <v>444</v>
      </c>
      <c r="V669" t="s">
        <v>444</v>
      </c>
      <c r="W669" t="s">
        <v>447</v>
      </c>
      <c r="X669" t="s">
        <v>444</v>
      </c>
      <c r="Y669" t="s">
        <v>442</v>
      </c>
      <c r="Z669" t="s">
        <v>442</v>
      </c>
      <c r="AA669" t="s">
        <v>442</v>
      </c>
      <c r="AB669" t="s">
        <v>442</v>
      </c>
      <c r="AC669" t="s">
        <v>444</v>
      </c>
      <c r="AD669" t="s">
        <v>442</v>
      </c>
      <c r="AE669" t="s">
        <v>442</v>
      </c>
      <c r="AF669" t="s">
        <v>442</v>
      </c>
      <c r="AG669" t="s">
        <v>442</v>
      </c>
      <c r="AH669" t="s">
        <v>447</v>
      </c>
      <c r="AI669" t="s">
        <v>447</v>
      </c>
      <c r="AJ669" t="s">
        <v>442</v>
      </c>
      <c r="AK669" t="s">
        <v>442</v>
      </c>
      <c r="AL669" t="s">
        <v>444</v>
      </c>
      <c r="AM669" t="s">
        <v>444</v>
      </c>
      <c r="AN669" t="s">
        <v>444</v>
      </c>
      <c r="AO669" t="s">
        <v>444</v>
      </c>
      <c r="AP669" t="s">
        <v>442</v>
      </c>
      <c r="AQ669" t="s">
        <v>282</v>
      </c>
      <c r="AR669" t="s">
        <v>528</v>
      </c>
      <c r="AS669" t="s">
        <v>162</v>
      </c>
      <c r="AT669" t="s">
        <v>10</v>
      </c>
      <c r="AU669" t="s">
        <v>444</v>
      </c>
      <c r="AV669" t="s">
        <v>442</v>
      </c>
      <c r="AW669" t="s">
        <v>444</v>
      </c>
      <c r="AX669" t="s">
        <v>444</v>
      </c>
      <c r="AY669" t="s">
        <v>444</v>
      </c>
      <c r="AZ669" t="s">
        <v>444</v>
      </c>
      <c r="BA669" t="s">
        <v>529</v>
      </c>
      <c r="BB669" t="s">
        <v>444</v>
      </c>
      <c r="BC669" t="s">
        <v>444</v>
      </c>
      <c r="BD669" t="s">
        <v>1359</v>
      </c>
      <c r="BE669" t="s">
        <v>444</v>
      </c>
      <c r="BF669" t="s">
        <v>1360</v>
      </c>
      <c r="BG669" t="s">
        <v>444</v>
      </c>
      <c r="BH669" t="s">
        <v>444</v>
      </c>
      <c r="BI669" t="s">
        <v>444</v>
      </c>
      <c r="BJ669" t="s">
        <v>444</v>
      </c>
      <c r="BK669" t="s">
        <v>444</v>
      </c>
      <c r="BL669" t="s">
        <v>444</v>
      </c>
      <c r="BM669" t="s">
        <v>444</v>
      </c>
      <c r="BN669" t="s">
        <v>444</v>
      </c>
      <c r="BO669" t="s">
        <v>444</v>
      </c>
      <c r="BP669" t="s">
        <v>444</v>
      </c>
      <c r="BQ669" t="s">
        <v>1360</v>
      </c>
      <c r="BR669" t="s">
        <v>143</v>
      </c>
      <c r="BS669" t="s">
        <v>444</v>
      </c>
      <c r="BT669" t="s">
        <v>444</v>
      </c>
      <c r="BU669" t="s">
        <v>444</v>
      </c>
      <c r="BV669" t="s">
        <v>444</v>
      </c>
      <c r="BW669" t="s">
        <v>1360</v>
      </c>
      <c r="BX669" t="s">
        <v>143</v>
      </c>
      <c r="BY669" t="s">
        <v>444</v>
      </c>
      <c r="BZ669" t="s">
        <v>444</v>
      </c>
      <c r="CA669" t="s">
        <v>444</v>
      </c>
      <c r="CB669" t="s">
        <v>444</v>
      </c>
      <c r="CC669" t="s">
        <v>1360</v>
      </c>
      <c r="CD669" t="s">
        <v>143</v>
      </c>
      <c r="CE669" t="s">
        <v>444</v>
      </c>
      <c r="CF669" t="s">
        <v>444</v>
      </c>
      <c r="CG669" t="s">
        <v>444</v>
      </c>
      <c r="CH669" t="s">
        <v>444</v>
      </c>
      <c r="CI669" t="s">
        <v>1360</v>
      </c>
      <c r="CJ669" t="s">
        <v>143</v>
      </c>
      <c r="CK669" t="s">
        <v>444</v>
      </c>
      <c r="CL669" t="s">
        <v>444</v>
      </c>
      <c r="CM669" t="s">
        <v>444</v>
      </c>
      <c r="CN669" t="s">
        <v>444</v>
      </c>
      <c r="CO669" t="s">
        <v>1360</v>
      </c>
      <c r="CP669" t="s">
        <v>143</v>
      </c>
      <c r="CQ669" t="s">
        <v>444</v>
      </c>
      <c r="CR669" t="s">
        <v>444</v>
      </c>
      <c r="CS669" t="s">
        <v>444</v>
      </c>
      <c r="CT669" t="s">
        <v>444</v>
      </c>
      <c r="CU669" t="s">
        <v>444</v>
      </c>
      <c r="CV669" t="s">
        <v>2832</v>
      </c>
      <c r="CW669" t="s">
        <v>2963</v>
      </c>
      <c r="CX669" t="s">
        <v>2737</v>
      </c>
      <c r="CY669" t="s">
        <v>1771</v>
      </c>
      <c r="CZ669" t="s">
        <v>444</v>
      </c>
      <c r="DA669" t="s">
        <v>444</v>
      </c>
      <c r="DB669" t="s">
        <v>444</v>
      </c>
      <c r="DC669" t="s">
        <v>444</v>
      </c>
      <c r="DD669" t="s">
        <v>444</v>
      </c>
      <c r="DE669" t="s">
        <v>444</v>
      </c>
      <c r="DF669" t="s">
        <v>444</v>
      </c>
      <c r="DG669" t="s">
        <v>444</v>
      </c>
      <c r="DH669" t="s">
        <v>444</v>
      </c>
      <c r="DI669" t="s">
        <v>562</v>
      </c>
      <c r="DJ669" t="s">
        <v>444</v>
      </c>
      <c r="DK669" t="s">
        <v>444</v>
      </c>
      <c r="DL669" t="s">
        <v>444</v>
      </c>
      <c r="DM669" t="s">
        <v>444</v>
      </c>
      <c r="DN669" t="s">
        <v>444</v>
      </c>
      <c r="DO669" t="s">
        <v>444</v>
      </c>
      <c r="DP669" t="s">
        <v>444</v>
      </c>
      <c r="DQ669" t="s">
        <v>444</v>
      </c>
      <c r="DR669" t="s">
        <v>444</v>
      </c>
      <c r="DS669" t="s">
        <v>444</v>
      </c>
      <c r="DT669" s="24" t="s">
        <v>444</v>
      </c>
      <c r="DU669" s="24" t="s">
        <v>444</v>
      </c>
      <c r="DV669" t="s">
        <v>444</v>
      </c>
      <c r="DW669" t="s">
        <v>444</v>
      </c>
      <c r="DX669" s="24" t="s">
        <v>444</v>
      </c>
      <c r="DY669" s="24" t="s">
        <v>444</v>
      </c>
      <c r="DZ669" t="s">
        <v>444</v>
      </c>
      <c r="EA669" t="s">
        <v>444</v>
      </c>
      <c r="EB669" s="24" t="s">
        <v>444</v>
      </c>
      <c r="EC669" s="24" t="s">
        <v>444</v>
      </c>
      <c r="ED669" t="s">
        <v>444</v>
      </c>
      <c r="EE669" t="s">
        <v>444</v>
      </c>
      <c r="EF669" s="24" t="s">
        <v>444</v>
      </c>
      <c r="EG669" s="24" t="s">
        <v>444</v>
      </c>
      <c r="EH669" t="s">
        <v>444</v>
      </c>
      <c r="EI669" t="s">
        <v>444</v>
      </c>
      <c r="EJ669" s="24" t="s">
        <v>444</v>
      </c>
      <c r="EK669" s="24" t="s">
        <v>444</v>
      </c>
      <c r="EL669" t="s">
        <v>444</v>
      </c>
      <c r="EM669" t="s">
        <v>444</v>
      </c>
      <c r="EN669" s="24" t="s">
        <v>444</v>
      </c>
      <c r="EO669" s="24" t="s">
        <v>444</v>
      </c>
      <c r="EP669" t="s">
        <v>444</v>
      </c>
      <c r="EQ669" t="s">
        <v>444</v>
      </c>
      <c r="ER669" s="24" t="s">
        <v>444</v>
      </c>
      <c r="ES669" s="24" t="s">
        <v>444</v>
      </c>
      <c r="ET669" t="s">
        <v>444</v>
      </c>
      <c r="EU669" t="s">
        <v>444</v>
      </c>
      <c r="EV669" s="24" t="s">
        <v>444</v>
      </c>
      <c r="EW669" s="24" t="s">
        <v>444</v>
      </c>
      <c r="EX669" t="s">
        <v>444</v>
      </c>
      <c r="EY669" t="s">
        <v>444</v>
      </c>
      <c r="EZ669" s="24" t="s">
        <v>444</v>
      </c>
      <c r="FA669" s="24" t="s">
        <v>444</v>
      </c>
      <c r="FB669" t="s">
        <v>444</v>
      </c>
      <c r="FC669" t="s">
        <v>444</v>
      </c>
      <c r="FD669" s="24" t="s">
        <v>444</v>
      </c>
      <c r="FE669" s="24" t="s">
        <v>444</v>
      </c>
      <c r="FF669" t="s">
        <v>444</v>
      </c>
      <c r="FG669" t="s">
        <v>444</v>
      </c>
      <c r="FH669" s="24" t="s">
        <v>444</v>
      </c>
      <c r="FI669" s="24" t="s">
        <v>444</v>
      </c>
      <c r="FJ669" t="s">
        <v>444</v>
      </c>
      <c r="FK669" t="s">
        <v>444</v>
      </c>
      <c r="FL669" s="24" t="s">
        <v>444</v>
      </c>
      <c r="FM669" s="24" t="s">
        <v>444</v>
      </c>
      <c r="FN669" t="s">
        <v>444</v>
      </c>
      <c r="FO669" t="s">
        <v>444</v>
      </c>
      <c r="FP669" s="24" t="s">
        <v>444</v>
      </c>
      <c r="FQ669" s="24" t="s">
        <v>444</v>
      </c>
      <c r="FR669" t="s">
        <v>444</v>
      </c>
      <c r="FS669" t="s">
        <v>444</v>
      </c>
      <c r="FT669" s="24" t="s">
        <v>444</v>
      </c>
      <c r="FU669" s="24" t="s">
        <v>444</v>
      </c>
      <c r="FV669" t="s">
        <v>444</v>
      </c>
      <c r="FW669" t="s">
        <v>444</v>
      </c>
      <c r="FX669" s="24" t="s">
        <v>444</v>
      </c>
      <c r="FY669" s="24" t="s">
        <v>444</v>
      </c>
      <c r="FZ669" t="s">
        <v>444</v>
      </c>
      <c r="GA669" t="s">
        <v>444</v>
      </c>
      <c r="GB669" s="24" t="s">
        <v>444</v>
      </c>
      <c r="GC669" s="24" t="s">
        <v>444</v>
      </c>
      <c r="GD669" t="s">
        <v>444</v>
      </c>
      <c r="GE669" t="s">
        <v>444</v>
      </c>
      <c r="GF669" s="24" t="s">
        <v>444</v>
      </c>
      <c r="GG669" s="24" t="s">
        <v>444</v>
      </c>
      <c r="GH669" t="s">
        <v>15</v>
      </c>
      <c r="GI669" s="24" t="s">
        <v>446</v>
      </c>
      <c r="GJ669" s="24" t="s">
        <v>483</v>
      </c>
      <c r="GK669" t="s">
        <v>481</v>
      </c>
      <c r="GL669" t="s">
        <v>1873</v>
      </c>
      <c r="GM669" s="24" t="s">
        <v>512</v>
      </c>
      <c r="GN669" s="24" t="s">
        <v>1399</v>
      </c>
      <c r="GO669" t="s">
        <v>1447</v>
      </c>
      <c r="GP669" t="s">
        <v>1447</v>
      </c>
      <c r="GQ669" s="24" t="s">
        <v>444</v>
      </c>
      <c r="GR669" s="24" t="s">
        <v>444</v>
      </c>
      <c r="GS669" t="s">
        <v>444</v>
      </c>
      <c r="GT669" t="s">
        <v>444</v>
      </c>
      <c r="GU669" s="24" t="s">
        <v>444</v>
      </c>
      <c r="GV669" s="24" t="s">
        <v>444</v>
      </c>
      <c r="GW669" t="s">
        <v>444</v>
      </c>
      <c r="GX669" t="s">
        <v>444</v>
      </c>
      <c r="GY669" s="24" t="s">
        <v>444</v>
      </c>
      <c r="GZ669" s="24" t="s">
        <v>444</v>
      </c>
      <c r="HA669" t="s">
        <v>444</v>
      </c>
      <c r="HB669" t="s">
        <v>444</v>
      </c>
      <c r="HC669" s="24" t="s">
        <v>444</v>
      </c>
      <c r="HD669" s="24" t="s">
        <v>444</v>
      </c>
      <c r="HE669" t="s">
        <v>444</v>
      </c>
      <c r="HF669" t="s">
        <v>444</v>
      </c>
      <c r="HG669" s="24" t="s">
        <v>444</v>
      </c>
      <c r="HH669" s="24" t="s">
        <v>444</v>
      </c>
      <c r="HI669" t="s">
        <v>444</v>
      </c>
      <c r="HJ669" t="s">
        <v>444</v>
      </c>
      <c r="HK669" s="24" t="s">
        <v>444</v>
      </c>
      <c r="HL669" s="24" t="s">
        <v>444</v>
      </c>
      <c r="HM669" t="s">
        <v>444</v>
      </c>
      <c r="HN669" t="s">
        <v>444</v>
      </c>
      <c r="HO669" s="24" t="s">
        <v>444</v>
      </c>
      <c r="HP669" s="24" t="s">
        <v>444</v>
      </c>
      <c r="HQ669" t="s">
        <v>444</v>
      </c>
      <c r="HR669" t="s">
        <v>444</v>
      </c>
      <c r="HS669" s="24" t="s">
        <v>444</v>
      </c>
      <c r="HT669" s="24" t="s">
        <v>444</v>
      </c>
      <c r="HU669" t="s">
        <v>444</v>
      </c>
      <c r="HV669" t="s">
        <v>444</v>
      </c>
      <c r="HW669" s="24" t="s">
        <v>444</v>
      </c>
      <c r="HX669" s="24" t="s">
        <v>444</v>
      </c>
      <c r="HY669" t="s">
        <v>444</v>
      </c>
      <c r="HZ669" t="s">
        <v>444</v>
      </c>
      <c r="IA669" t="s">
        <v>2832</v>
      </c>
      <c r="IB669" t="s">
        <v>2736</v>
      </c>
      <c r="IC669" t="s">
        <v>2737</v>
      </c>
      <c r="ID669" s="33" t="b" cm="1">
        <f t="array" ref="ID669">_xlfn.IFNA(MATCH($A$2,_xlfn.NUMBERVALUE(Table_Query_from_MF_DSNP62[[#This Row],[CL_GLACCT_DR1]:[CL_GLACCT_CR4]]),0),0)&gt;=1</f>
        <v>1</v>
      </c>
      <c r="IE669" s="33" t="b">
        <f>OR(Table_Query_from_MF_DSNP62[[#This Row],[Pair1]:[Pair25]])</f>
        <v>1</v>
      </c>
      <c r="IF669" s="33">
        <f>_xlfn.IFNA(MATCH(TRUE,Table_Query_from_MF_DSNP62[[#This Row],[Pair1]:[Pair25]],0),"none")</f>
        <v>1</v>
      </c>
      <c r="IG669" s="33" t="b">
        <f>AND($A$2&gt;=_xlfn.NUMBERVALUE(Table_Query_from_MF_DSNP62[[#This Row],[CL_GL_ACCT_FR1]]),$A$2&lt;=_xlfn.NUMBERVALUE(Table_Query_from_MF_DSNP62[[#This Row],[CL_GL_ACCT_TO1]]))</f>
        <v>1</v>
      </c>
      <c r="IH669" s="33" t="b">
        <f>AND($A$2&gt;=_xlfn.NUMBERVALUE(Table_Query_from_MF_DSNP62[[#This Row],[CL_GL_ACCT_FR2]]),$A$2&lt;=_xlfn.NUMBERVALUE(Table_Query_from_MF_DSNP62[[#This Row],[CL_GL_ACCT_TO2]]))</f>
        <v>1</v>
      </c>
      <c r="II669" s="33" t="b">
        <f>AND($A$2&gt;=_xlfn.NUMBERVALUE(Table_Query_from_MF_DSNP62[[#This Row],[CL_GL_ACCT_FR3]]),$A$2&lt;=_xlfn.NUMBERVALUE(Table_Query_from_MF_DSNP62[[#This Row],[CL_GL_ACCT_TO3]]))</f>
        <v>1</v>
      </c>
      <c r="IJ669" s="33" t="b">
        <f>AND($A$2&gt;=_xlfn.NUMBERVALUE(Table_Query_from_MF_DSNP62[[#This Row],[CL_GL_ACCT_FR4]]),$A$2&lt;=_xlfn.NUMBERVALUE(Table_Query_from_MF_DSNP62[[#This Row],[CL_GL_ACCT_TO4]]))</f>
        <v>1</v>
      </c>
      <c r="IK669" s="33" t="b">
        <f>AND($A$2&gt;=_xlfn.NUMBERVALUE(Table_Query_from_MF_DSNP62[[#This Row],[CL_GL_ACCT_FR5]]),$A$2&lt;=_xlfn.NUMBERVALUE(Table_Query_from_MF_DSNP62[[#This Row],[CL_GL_ACCT_TO5]]))</f>
        <v>1</v>
      </c>
      <c r="IL669" s="33" t="b">
        <f>AND($A$2&gt;=_xlfn.NUMBERVALUE(Table_Query_from_MF_DSNP62[[#This Row],[CL_GL_ACCT_FR6]]),$A$2&lt;=_xlfn.NUMBERVALUE(Table_Query_from_MF_DSNP62[[#This Row],[CL_GL_ACCT_TO6]]))</f>
        <v>1</v>
      </c>
      <c r="IM669" s="33" t="b">
        <f>AND($A$2&gt;=_xlfn.NUMBERVALUE(Table_Query_from_MF_DSNP62[[#This Row],[CL_GL_ACCT_FR7]]),$A$2&lt;=_xlfn.NUMBERVALUE(Table_Query_from_MF_DSNP62[[#This Row],[CL_GL_ACCT_TO7]]))</f>
        <v>1</v>
      </c>
      <c r="IN669" s="33" t="b">
        <f>AND($A$2&gt;=_xlfn.NUMBERVALUE(Table_Query_from_MF_DSNP62[[#This Row],[CL_GL_ACCT_FR8]]),$A$2&lt;=_xlfn.NUMBERVALUE(Table_Query_from_MF_DSNP62[[#This Row],[CL_GL_ACCT_TO8]]))</f>
        <v>1</v>
      </c>
      <c r="IO669" s="33" t="b">
        <f>AND($A$2&gt;=_xlfn.NUMBERVALUE(Table_Query_from_MF_DSNP62[[#This Row],[CL_GL_ACCT_FR9]]),$A$2&lt;=_xlfn.NUMBERVALUE(Table_Query_from_MF_DSNP62[[#This Row],[CL_GL_ACCT_TO9]]))</f>
        <v>1</v>
      </c>
      <c r="IP669" s="33" t="b">
        <f>AND($A$2&gt;=_xlfn.NUMBERVALUE(Table_Query_from_MF_DSNP62[[#This Row],[CL_GL_ACCT_FR10]]),$A$2&lt;=_xlfn.NUMBERVALUE(Table_Query_from_MF_DSNP62[[#This Row],[CL_GL_ACCT_TO10]]))</f>
        <v>1</v>
      </c>
      <c r="IQ669" s="33" t="b">
        <f>AND($A$2&gt;=_xlfn.NUMBERVALUE(Table_Query_from_MF_DSNP62[[#This Row],[CL_GL_ACCT_FR11]]),$A$2&lt;=_xlfn.NUMBERVALUE(Table_Query_from_MF_DSNP62[[#This Row],[CL_GL_ACCT_TO11]]))</f>
        <v>1</v>
      </c>
      <c r="IR669" s="33" t="b">
        <f>AND($A$2&gt;=_xlfn.NUMBERVALUE(Table_Query_from_MF_DSNP62[[#This Row],[CL_GL_ACCT_FR12]]),$A$2&lt;=_xlfn.NUMBERVALUE(Table_Query_from_MF_DSNP62[[#This Row],[CL_GL_ACCT_TO12]]))</f>
        <v>1</v>
      </c>
      <c r="IS669" s="33" t="b">
        <f>AND($A$2&gt;=_xlfn.NUMBERVALUE(Table_Query_from_MF_DSNP62[[#This Row],[CL_GL_ACCT_FR13]]),$A$2&lt;=_xlfn.NUMBERVALUE(Table_Query_from_MF_DSNP62[[#This Row],[CL_GL_ACCT_TO13]]))</f>
        <v>1</v>
      </c>
      <c r="IT669" s="33" t="b">
        <f>AND($A$2&gt;=_xlfn.NUMBERVALUE(Table_Query_from_MF_DSNP62[[#This Row],[CL_GL_ACCT_FR14]]),$A$2&lt;=_xlfn.NUMBERVALUE(Table_Query_from_MF_DSNP62[[#This Row],[CL_GL_ACCT_TO14]]))</f>
        <v>1</v>
      </c>
      <c r="IU669" s="33" t="b">
        <f>AND($A$2&gt;=_xlfn.NUMBERVALUE(Table_Query_from_MF_DSNP62[[#This Row],[CL_GL_ACCT_FR15]]),$A$2&lt;=_xlfn.NUMBERVALUE(Table_Query_from_MF_DSNP62[[#This Row],[CL_GL_ACCT_TO15]]))</f>
        <v>1</v>
      </c>
      <c r="IV669" s="33" t="b">
        <f>AND($A$2&gt;=_xlfn.NUMBERVALUE(Table_Query_from_MF_DSNP62[[#This Row],[CL_GL_ACCT_FR16]]),$A$2&lt;=_xlfn.NUMBERVALUE(Table_Query_from_MF_DSNP62[[#This Row],[CL_GL_ACCT_TO16]]))</f>
        <v>1</v>
      </c>
      <c r="IW669" s="33" t="b">
        <f>AND($A$2&gt;=_xlfn.NUMBERVALUE(Table_Query_from_MF_DSNP62[[#This Row],[CL_GL_ACCT_FR17]]),$A$2&lt;=_xlfn.NUMBERVALUE(Table_Query_from_MF_DSNP62[[#This Row],[CL_GL_ACCT_TO17]]))</f>
        <v>1</v>
      </c>
      <c r="IX669" s="33" t="b">
        <f>AND($A$2&gt;=_xlfn.NUMBERVALUE(Table_Query_from_MF_DSNP62[[#This Row],[CL_GL_ACCT_FR18]]),$A$2&lt;=_xlfn.NUMBERVALUE(Table_Query_from_MF_DSNP62[[#This Row],[CL_GL_ACCT_TO18]]))</f>
        <v>1</v>
      </c>
      <c r="IY669" s="33" t="b">
        <f>AND($A$2&gt;=_xlfn.NUMBERVALUE(Table_Query_from_MF_DSNP62[[#This Row],[CL_GL_ACCT_FR19]]),$A$2&lt;=_xlfn.NUMBERVALUE(Table_Query_from_MF_DSNP62[[#This Row],[CL_GL_ACCT_TO19]]))</f>
        <v>1</v>
      </c>
      <c r="IZ669" s="33" t="b">
        <f>AND($A$2&gt;=_xlfn.NUMBERVALUE(Table_Query_from_MF_DSNP62[[#This Row],[CL_GL_ACCT_FR20]]),$A$2&lt;=_xlfn.NUMBERVALUE(Table_Query_from_MF_DSNP62[[#This Row],[CL_GL_ACCT_TO20]]))</f>
        <v>1</v>
      </c>
      <c r="JA669" s="33" t="b">
        <f>AND($A$2&gt;=_xlfn.NUMBERVALUE(Table_Query_from_MF_DSNP62[[#This Row],[CL_GL_ACCT_FR21]]),$A$2&lt;=_xlfn.NUMBERVALUE(Table_Query_from_MF_DSNP62[[#This Row],[CL_GL_ACCT_TO21]]))</f>
        <v>1</v>
      </c>
      <c r="JB669" s="33" t="b">
        <f>AND($A$2&gt;=_xlfn.NUMBERVALUE(Table_Query_from_MF_DSNP62[[#This Row],[CL_GL_ACCT_FR22]]),$A$2&lt;=_xlfn.NUMBERVALUE(Table_Query_from_MF_DSNP62[[#This Row],[CL_GL_ACCT_TO22]]))</f>
        <v>1</v>
      </c>
      <c r="JC669" s="33" t="b">
        <f>AND($A$2&gt;=_xlfn.NUMBERVALUE(Table_Query_from_MF_DSNP62[[#This Row],[CL_GL_ACCT_FR23]]),$A$2&lt;=_xlfn.NUMBERVALUE(Table_Query_from_MF_DSNP62[[#This Row],[CL_GL_ACCT_TO23]]))</f>
        <v>1</v>
      </c>
      <c r="JD669" s="33" t="b">
        <f>AND($A$2&gt;=_xlfn.NUMBERVALUE(Table_Query_from_MF_DSNP62[[#This Row],[CL_GL_ACCT_FR24]]),$A$2&lt;=_xlfn.NUMBERVALUE(Table_Query_from_MF_DSNP62[[#This Row],[CL_GL_ACCT_TO24]]))</f>
        <v>1</v>
      </c>
      <c r="JE669" s="33" t="b">
        <f>AND($A$2&gt;=_xlfn.NUMBERVALUE(Table_Query_from_MF_DSNP62[[#This Row],[CL_GL_ACCT_FR25]]),$A$2&lt;=_xlfn.NUMBERVALUE(Table_Query_from_MF_DSNP62[[#This Row],[CL_GL_ACCT_TO25]]))</f>
        <v>1</v>
      </c>
      <c r="JF669" s="33" t="b">
        <f>OR(Table_Query_from_MF_DSNP62[[#This Row],[PairA]:[PairO]])</f>
        <v>1</v>
      </c>
      <c r="JG669" s="33">
        <f>_xlfn.IFNA(MATCH(TRUE,Table_Query_from_MF_DSNP62[[#This Row],[PairA]:[PairO]],0),"none")</f>
        <v>5</v>
      </c>
      <c r="JH669" s="33" t="b">
        <f>AND($B$2&gt;=_xlfn.NUMBERVALUE(Table_Query_from_MF_DSNP62[[#This Row],[CL_CMP_OBJ_FR1]]),$B$2&lt;=_xlfn.NUMBERVALUE(Table_Query_from_MF_DSNP62[[#This Row],[CL_CMP_OBJ_TO1]]))</f>
        <v>0</v>
      </c>
      <c r="JI669" s="33" t="b">
        <f>AND($B$2&gt;=_xlfn.NUMBERVALUE(Table_Query_from_MF_DSNP62[[#This Row],[CL_CMP_OBJ_FR2]]),$B$2&lt;=_xlfn.NUMBERVALUE(Table_Query_from_MF_DSNP62[[#This Row],[CL_CMP_OBJ_TO2]]))</f>
        <v>0</v>
      </c>
      <c r="JJ669" s="33" t="b">
        <f>AND($B$2&gt;=_xlfn.NUMBERVALUE(Table_Query_from_MF_DSNP62[[#This Row],[CL_CMP_OBJ_FR3]]),$B$2&lt;=_xlfn.NUMBERVALUE(Table_Query_from_MF_DSNP62[[#This Row],[CL_CMP_OBJ_TO3]]))</f>
        <v>0</v>
      </c>
      <c r="JK669" s="33" t="b">
        <f>AND($B$2&gt;=_xlfn.NUMBERVALUE(Table_Query_from_MF_DSNP62[[#This Row],[CL_CMP_OBJ_FR4]]),$B$2&lt;=_xlfn.NUMBERVALUE(Table_Query_from_MF_DSNP62[[#This Row],[CL_CMP_OBJ_TO4]]))</f>
        <v>0</v>
      </c>
      <c r="JL669" s="33" t="b">
        <f>AND($B$2&gt;=_xlfn.NUMBERVALUE(Table_Query_from_MF_DSNP62[[#This Row],[CL_CMP_OBJ_FR5]]),$B$2&lt;=_xlfn.NUMBERVALUE(Table_Query_from_MF_DSNP62[[#This Row],[CL_CMP_OBJ_TO5]]))</f>
        <v>1</v>
      </c>
      <c r="JM669" s="33" t="b">
        <f>AND($B$2&gt;=_xlfn.NUMBERVALUE(Table_Query_from_MF_DSNP62[[#This Row],[CL_CMP_OBJ_FR6]]),$B$2&lt;=_xlfn.NUMBERVALUE(Table_Query_from_MF_DSNP62[[#This Row],[CL_CMP_OBJ_TO6]]))</f>
        <v>1</v>
      </c>
      <c r="JN669" s="33" t="b">
        <f>AND($B$2&gt;=_xlfn.NUMBERVALUE(Table_Query_from_MF_DSNP62[[#This Row],[CL_CMP_OBJ_FR7]]),$B$2&lt;=_xlfn.NUMBERVALUE(Table_Query_from_MF_DSNP62[[#This Row],[CL_CMP_OBJ_TO7]]))</f>
        <v>1</v>
      </c>
      <c r="JO669" s="33" t="b">
        <f>AND($B$2&gt;=_xlfn.NUMBERVALUE(Table_Query_from_MF_DSNP62[[#This Row],[CL_CMP_OBJ_FR8]]),$B$2&lt;=_xlfn.NUMBERVALUE(Table_Query_from_MF_DSNP62[[#This Row],[CL_CMP_OBJ_TO8]]))</f>
        <v>1</v>
      </c>
      <c r="JP669" s="33" t="b">
        <f>AND($B$2&gt;=_xlfn.NUMBERVALUE(Table_Query_from_MF_DSNP62[[#This Row],[CL_CMP_OBJ_FR9]]),$B$2&lt;=_xlfn.NUMBERVALUE(Table_Query_from_MF_DSNP62[[#This Row],[CL_CMP_OBJ_TO9]]))</f>
        <v>1</v>
      </c>
      <c r="JQ669" s="33" t="b">
        <f>AND($B$2&gt;=_xlfn.NUMBERVALUE(Table_Query_from_MF_DSNP62[[#This Row],[CL_CMP_OBJ_FR10]]),$B$2&lt;=_xlfn.NUMBERVALUE(Table_Query_from_MF_DSNP62[[#This Row],[CL_CMP_OBJ_TO10]]))</f>
        <v>1</v>
      </c>
      <c r="JR669" s="33" t="b">
        <f>AND($B$2&gt;=_xlfn.NUMBERVALUE(Table_Query_from_MF_DSNP62[[#This Row],[CL_CMP_OBJ_FR11]]),$B$2&lt;=_xlfn.NUMBERVALUE(Table_Query_from_MF_DSNP62[[#This Row],[CL_CMP_OBJ_TO11]]))</f>
        <v>1</v>
      </c>
      <c r="JS669" s="33" t="b">
        <f>AND($B$2&gt;=_xlfn.NUMBERVALUE(Table_Query_from_MF_DSNP62[[#This Row],[CL_CMP_OBJ_FR12]]),$B$2&lt;=_xlfn.NUMBERVALUE(Table_Query_from_MF_DSNP62[[#This Row],[CL_CMP_OBJ_TO12]]))</f>
        <v>1</v>
      </c>
      <c r="JT669" s="33" t="b">
        <f>AND($B$2&gt;=_xlfn.NUMBERVALUE(Table_Query_from_MF_DSNP62[[#This Row],[CL_CMP_OBJ_FR13]]),$B$2&lt;=_xlfn.NUMBERVALUE(Table_Query_from_MF_DSNP62[[#This Row],[CL_CMP_OBJ_TO13]]))</f>
        <v>1</v>
      </c>
      <c r="JU669" s="33" t="b">
        <f>AND($B$2&gt;=_xlfn.NUMBERVALUE(Table_Query_from_MF_DSNP62[[#This Row],[CL_CMP_OBJ_FR14]]),$B$2&lt;=_xlfn.NUMBERVALUE(Table_Query_from_MF_DSNP62[[#This Row],[CL_CMP_OBJ_TO14]]))</f>
        <v>1</v>
      </c>
      <c r="JV669" s="33" t="b">
        <f>AND($B$2&gt;=_xlfn.NUMBERVALUE(Table_Query_from_MF_DSNP62[[#This Row],[CL_CMP_OBJ_FR15]]),$B$2&lt;=_xlfn.NUMBERVALUE(Table_Query_from_MF_DSNP62[[#This Row],[CL_CMP_OBJ_TO15]]))</f>
        <v>1</v>
      </c>
    </row>
    <row r="670" spans="1:282" x14ac:dyDescent="0.25">
      <c r="A670" t="b">
        <f>OR(,Table_Query_from_MF_DSNP62[[#This Row],[Desired GL included as "hard-coded" GL?]],Table_Query_from_MF_DSNP62[[#This Row],[Desired GL included as "Open GL"?]])</f>
        <v>1</v>
      </c>
      <c r="B670" t="b">
        <f>Table_Query_from_MF_DSNP62[[#This Row],[Desired CObj included as "Open CObj"?]]</f>
        <v>1</v>
      </c>
      <c r="C670" t="s">
        <v>2464</v>
      </c>
      <c r="D670" t="s">
        <v>2465</v>
      </c>
      <c r="E670" t="s">
        <v>15</v>
      </c>
      <c r="F670" s="24" t="s">
        <v>13</v>
      </c>
      <c r="G670" t="s">
        <v>415</v>
      </c>
      <c r="H670" s="24" t="s">
        <v>444</v>
      </c>
      <c r="I670" t="s">
        <v>444</v>
      </c>
      <c r="J670" s="24" t="s">
        <v>444</v>
      </c>
      <c r="K670" t="s">
        <v>444</v>
      </c>
      <c r="L670" s="24" t="s">
        <v>444</v>
      </c>
      <c r="M670" t="s">
        <v>444</v>
      </c>
      <c r="N670" t="s">
        <v>444</v>
      </c>
      <c r="O670" t="s">
        <v>444</v>
      </c>
      <c r="P670" t="s">
        <v>444</v>
      </c>
      <c r="Q670" t="s">
        <v>15</v>
      </c>
      <c r="R670" t="s">
        <v>444</v>
      </c>
      <c r="S670" t="s">
        <v>442</v>
      </c>
      <c r="T670" t="s">
        <v>447</v>
      </c>
      <c r="U670" t="s">
        <v>444</v>
      </c>
      <c r="V670" t="s">
        <v>444</v>
      </c>
      <c r="W670" t="s">
        <v>447</v>
      </c>
      <c r="X670" t="s">
        <v>444</v>
      </c>
      <c r="Y670" t="s">
        <v>442</v>
      </c>
      <c r="Z670" t="s">
        <v>442</v>
      </c>
      <c r="AA670" t="s">
        <v>442</v>
      </c>
      <c r="AB670" t="s">
        <v>442</v>
      </c>
      <c r="AC670" t="s">
        <v>444</v>
      </c>
      <c r="AD670" t="s">
        <v>442</v>
      </c>
      <c r="AE670" t="s">
        <v>442</v>
      </c>
      <c r="AF670" t="s">
        <v>442</v>
      </c>
      <c r="AG670" t="s">
        <v>442</v>
      </c>
      <c r="AH670" t="s">
        <v>447</v>
      </c>
      <c r="AI670" t="s">
        <v>447</v>
      </c>
      <c r="AJ670" t="s">
        <v>442</v>
      </c>
      <c r="AK670" t="s">
        <v>442</v>
      </c>
      <c r="AL670" t="s">
        <v>444</v>
      </c>
      <c r="AM670" t="s">
        <v>444</v>
      </c>
      <c r="AN670" t="s">
        <v>444</v>
      </c>
      <c r="AO670" t="s">
        <v>444</v>
      </c>
      <c r="AP670" t="s">
        <v>447</v>
      </c>
      <c r="AQ670" t="s">
        <v>282</v>
      </c>
      <c r="AR670" t="s">
        <v>528</v>
      </c>
      <c r="AS670" t="s">
        <v>162</v>
      </c>
      <c r="AT670" t="s">
        <v>10</v>
      </c>
      <c r="AU670" t="s">
        <v>444</v>
      </c>
      <c r="AV670" t="s">
        <v>442</v>
      </c>
      <c r="AW670" t="s">
        <v>444</v>
      </c>
      <c r="AX670" t="s">
        <v>444</v>
      </c>
      <c r="AY670" t="s">
        <v>444</v>
      </c>
      <c r="AZ670" t="s">
        <v>444</v>
      </c>
      <c r="BA670" t="s">
        <v>529</v>
      </c>
      <c r="BB670" t="s">
        <v>444</v>
      </c>
      <c r="BC670" t="s">
        <v>444</v>
      </c>
      <c r="BD670" t="s">
        <v>1359</v>
      </c>
      <c r="BE670" t="s">
        <v>444</v>
      </c>
      <c r="BF670" t="s">
        <v>1360</v>
      </c>
      <c r="BG670" t="s">
        <v>444</v>
      </c>
      <c r="BH670" t="s">
        <v>444</v>
      </c>
      <c r="BI670" t="s">
        <v>444</v>
      </c>
      <c r="BJ670" t="s">
        <v>444</v>
      </c>
      <c r="BK670" t="s">
        <v>444</v>
      </c>
      <c r="BL670" t="s">
        <v>444</v>
      </c>
      <c r="BM670" t="s">
        <v>444</v>
      </c>
      <c r="BN670" t="s">
        <v>444</v>
      </c>
      <c r="BO670" t="s">
        <v>444</v>
      </c>
      <c r="BP670" t="s">
        <v>444</v>
      </c>
      <c r="BQ670" t="s">
        <v>1360</v>
      </c>
      <c r="BR670" t="s">
        <v>264</v>
      </c>
      <c r="BS670" t="s">
        <v>444</v>
      </c>
      <c r="BT670" t="s">
        <v>444</v>
      </c>
      <c r="BU670" t="s">
        <v>444</v>
      </c>
      <c r="BV670" t="s">
        <v>444</v>
      </c>
      <c r="BW670" t="s">
        <v>1360</v>
      </c>
      <c r="BX670" t="s">
        <v>264</v>
      </c>
      <c r="BY670" t="s">
        <v>444</v>
      </c>
      <c r="BZ670" t="s">
        <v>444</v>
      </c>
      <c r="CA670" t="s">
        <v>444</v>
      </c>
      <c r="CB670" t="s">
        <v>444</v>
      </c>
      <c r="CC670" t="s">
        <v>1360</v>
      </c>
      <c r="CD670" t="s">
        <v>264</v>
      </c>
      <c r="CE670" t="s">
        <v>444</v>
      </c>
      <c r="CF670" t="s">
        <v>444</v>
      </c>
      <c r="CG670" t="s">
        <v>444</v>
      </c>
      <c r="CH670" t="s">
        <v>444</v>
      </c>
      <c r="CI670" t="s">
        <v>1360</v>
      </c>
      <c r="CJ670" t="s">
        <v>264</v>
      </c>
      <c r="CK670" t="s">
        <v>444</v>
      </c>
      <c r="CL670" t="s">
        <v>444</v>
      </c>
      <c r="CM670" t="s">
        <v>444</v>
      </c>
      <c r="CN670" t="s">
        <v>444</v>
      </c>
      <c r="CO670" t="s">
        <v>1360</v>
      </c>
      <c r="CP670" t="s">
        <v>264</v>
      </c>
      <c r="CQ670" t="s">
        <v>444</v>
      </c>
      <c r="CR670" t="s">
        <v>444</v>
      </c>
      <c r="CS670" t="s">
        <v>444</v>
      </c>
      <c r="CT670" t="s">
        <v>444</v>
      </c>
      <c r="CU670" t="s">
        <v>444</v>
      </c>
      <c r="CV670" t="s">
        <v>2832</v>
      </c>
      <c r="CW670" t="s">
        <v>2736</v>
      </c>
      <c r="CX670" t="s">
        <v>2753</v>
      </c>
      <c r="CY670" t="s">
        <v>1771</v>
      </c>
      <c r="CZ670" t="s">
        <v>444</v>
      </c>
      <c r="DA670" t="s">
        <v>444</v>
      </c>
      <c r="DB670" t="s">
        <v>444</v>
      </c>
      <c r="DC670" t="s">
        <v>444</v>
      </c>
      <c r="DD670" t="s">
        <v>444</v>
      </c>
      <c r="DE670" t="s">
        <v>444</v>
      </c>
      <c r="DF670" t="s">
        <v>444</v>
      </c>
      <c r="DG670" t="s">
        <v>444</v>
      </c>
      <c r="DH670" t="s">
        <v>444</v>
      </c>
      <c r="DI670" t="s">
        <v>562</v>
      </c>
      <c r="DJ670" t="s">
        <v>444</v>
      </c>
      <c r="DK670" t="s">
        <v>444</v>
      </c>
      <c r="DL670" t="s">
        <v>444</v>
      </c>
      <c r="DM670" t="s">
        <v>444</v>
      </c>
      <c r="DN670" t="s">
        <v>444</v>
      </c>
      <c r="DO670" t="s">
        <v>444</v>
      </c>
      <c r="DP670" t="s">
        <v>444</v>
      </c>
      <c r="DQ670" t="s">
        <v>444</v>
      </c>
      <c r="DR670" t="s">
        <v>444</v>
      </c>
      <c r="DS670" t="s">
        <v>444</v>
      </c>
      <c r="DT670" s="24" t="s">
        <v>444</v>
      </c>
      <c r="DU670" s="24" t="s">
        <v>444</v>
      </c>
      <c r="DV670" t="s">
        <v>444</v>
      </c>
      <c r="DW670" t="s">
        <v>444</v>
      </c>
      <c r="DX670" s="24" t="s">
        <v>444</v>
      </c>
      <c r="DY670" s="24" t="s">
        <v>444</v>
      </c>
      <c r="DZ670" t="s">
        <v>444</v>
      </c>
      <c r="EA670" t="s">
        <v>444</v>
      </c>
      <c r="EB670" s="24" t="s">
        <v>444</v>
      </c>
      <c r="EC670" s="24" t="s">
        <v>444</v>
      </c>
      <c r="ED670" t="s">
        <v>444</v>
      </c>
      <c r="EE670" t="s">
        <v>444</v>
      </c>
      <c r="EF670" s="24" t="s">
        <v>444</v>
      </c>
      <c r="EG670" s="24" t="s">
        <v>444</v>
      </c>
      <c r="EH670" t="s">
        <v>444</v>
      </c>
      <c r="EI670" t="s">
        <v>444</v>
      </c>
      <c r="EJ670" s="24" t="s">
        <v>444</v>
      </c>
      <c r="EK670" s="24" t="s">
        <v>444</v>
      </c>
      <c r="EL670" t="s">
        <v>444</v>
      </c>
      <c r="EM670" t="s">
        <v>444</v>
      </c>
      <c r="EN670" s="24" t="s">
        <v>444</v>
      </c>
      <c r="EO670" s="24" t="s">
        <v>444</v>
      </c>
      <c r="EP670" t="s">
        <v>444</v>
      </c>
      <c r="EQ670" t="s">
        <v>444</v>
      </c>
      <c r="ER670" s="24" t="s">
        <v>444</v>
      </c>
      <c r="ES670" s="24" t="s">
        <v>444</v>
      </c>
      <c r="ET670" t="s">
        <v>444</v>
      </c>
      <c r="EU670" t="s">
        <v>444</v>
      </c>
      <c r="EV670" s="24" t="s">
        <v>444</v>
      </c>
      <c r="EW670" s="24" t="s">
        <v>444</v>
      </c>
      <c r="EX670" t="s">
        <v>444</v>
      </c>
      <c r="EY670" t="s">
        <v>444</v>
      </c>
      <c r="EZ670" s="24" t="s">
        <v>444</v>
      </c>
      <c r="FA670" s="24" t="s">
        <v>444</v>
      </c>
      <c r="FB670" t="s">
        <v>444</v>
      </c>
      <c r="FC670" t="s">
        <v>444</v>
      </c>
      <c r="FD670" s="24" t="s">
        <v>444</v>
      </c>
      <c r="FE670" s="24" t="s">
        <v>444</v>
      </c>
      <c r="FF670" t="s">
        <v>444</v>
      </c>
      <c r="FG670" t="s">
        <v>444</v>
      </c>
      <c r="FH670" s="24" t="s">
        <v>444</v>
      </c>
      <c r="FI670" s="24" t="s">
        <v>444</v>
      </c>
      <c r="FJ670" t="s">
        <v>444</v>
      </c>
      <c r="FK670" t="s">
        <v>444</v>
      </c>
      <c r="FL670" s="24" t="s">
        <v>444</v>
      </c>
      <c r="FM670" s="24" t="s">
        <v>444</v>
      </c>
      <c r="FN670" t="s">
        <v>444</v>
      </c>
      <c r="FO670" t="s">
        <v>444</v>
      </c>
      <c r="FP670" s="24" t="s">
        <v>444</v>
      </c>
      <c r="FQ670" s="24" t="s">
        <v>444</v>
      </c>
      <c r="FR670" t="s">
        <v>444</v>
      </c>
      <c r="FS670" t="s">
        <v>444</v>
      </c>
      <c r="FT670" s="24" t="s">
        <v>444</v>
      </c>
      <c r="FU670" s="24" t="s">
        <v>444</v>
      </c>
      <c r="FV670" t="s">
        <v>444</v>
      </c>
      <c r="FW670" t="s">
        <v>444</v>
      </c>
      <c r="FX670" s="24" t="s">
        <v>444</v>
      </c>
      <c r="FY670" s="24" t="s">
        <v>444</v>
      </c>
      <c r="FZ670" t="s">
        <v>444</v>
      </c>
      <c r="GA670" t="s">
        <v>444</v>
      </c>
      <c r="GB670" s="24" t="s">
        <v>444</v>
      </c>
      <c r="GC670" s="24" t="s">
        <v>444</v>
      </c>
      <c r="GD670" t="s">
        <v>444</v>
      </c>
      <c r="GE670" t="s">
        <v>444</v>
      </c>
      <c r="GF670" s="24" t="s">
        <v>444</v>
      </c>
      <c r="GG670" s="24" t="s">
        <v>444</v>
      </c>
      <c r="GH670" t="s">
        <v>15</v>
      </c>
      <c r="GI670" s="24" t="s">
        <v>1416</v>
      </c>
      <c r="GJ670" s="24" t="s">
        <v>480</v>
      </c>
      <c r="GK670" t="s">
        <v>444</v>
      </c>
      <c r="GL670" t="s">
        <v>444</v>
      </c>
      <c r="GM670" s="24" t="s">
        <v>444</v>
      </c>
      <c r="GN670" s="24" t="s">
        <v>444</v>
      </c>
      <c r="GO670" t="s">
        <v>444</v>
      </c>
      <c r="GP670" t="s">
        <v>444</v>
      </c>
      <c r="GQ670" s="24" t="s">
        <v>444</v>
      </c>
      <c r="GR670" s="24" t="s">
        <v>444</v>
      </c>
      <c r="GS670" t="s">
        <v>444</v>
      </c>
      <c r="GT670" t="s">
        <v>444</v>
      </c>
      <c r="GU670" s="24" t="s">
        <v>444</v>
      </c>
      <c r="GV670" s="24" t="s">
        <v>444</v>
      </c>
      <c r="GW670" t="s">
        <v>444</v>
      </c>
      <c r="GX670" t="s">
        <v>444</v>
      </c>
      <c r="GY670" s="24" t="s">
        <v>444</v>
      </c>
      <c r="GZ670" s="24" t="s">
        <v>444</v>
      </c>
      <c r="HA670" t="s">
        <v>444</v>
      </c>
      <c r="HB670" t="s">
        <v>444</v>
      </c>
      <c r="HC670" s="24" t="s">
        <v>444</v>
      </c>
      <c r="HD670" s="24" t="s">
        <v>444</v>
      </c>
      <c r="HE670" t="s">
        <v>444</v>
      </c>
      <c r="HF670" t="s">
        <v>444</v>
      </c>
      <c r="HG670" s="24" t="s">
        <v>444</v>
      </c>
      <c r="HH670" s="24" t="s">
        <v>444</v>
      </c>
      <c r="HI670" t="s">
        <v>444</v>
      </c>
      <c r="HJ670" t="s">
        <v>444</v>
      </c>
      <c r="HK670" s="24" t="s">
        <v>444</v>
      </c>
      <c r="HL670" s="24" t="s">
        <v>444</v>
      </c>
      <c r="HM670" t="s">
        <v>444</v>
      </c>
      <c r="HN670" t="s">
        <v>444</v>
      </c>
      <c r="HO670" s="24" t="s">
        <v>444</v>
      </c>
      <c r="HP670" s="24" t="s">
        <v>444</v>
      </c>
      <c r="HQ670" t="s">
        <v>444</v>
      </c>
      <c r="HR670" t="s">
        <v>444</v>
      </c>
      <c r="HS670" s="24" t="s">
        <v>444</v>
      </c>
      <c r="HT670" s="24" t="s">
        <v>444</v>
      </c>
      <c r="HU670" t="s">
        <v>444</v>
      </c>
      <c r="HV670" t="s">
        <v>444</v>
      </c>
      <c r="HW670" s="24" t="s">
        <v>444</v>
      </c>
      <c r="HX670" s="24" t="s">
        <v>444</v>
      </c>
      <c r="HY670" t="s">
        <v>444</v>
      </c>
      <c r="HZ670" t="s">
        <v>444</v>
      </c>
      <c r="IA670" t="s">
        <v>2832</v>
      </c>
      <c r="IB670" t="s">
        <v>2736</v>
      </c>
      <c r="IC670" t="s">
        <v>3102</v>
      </c>
      <c r="ID670" s="33" t="b" cm="1">
        <f t="array" ref="ID670">_xlfn.IFNA(MATCH($A$2,_xlfn.NUMBERVALUE(Table_Query_from_MF_DSNP62[[#This Row],[CL_GLACCT_DR1]:[CL_GLACCT_CR4]]),0),0)&gt;=1</f>
        <v>1</v>
      </c>
      <c r="IE670" s="33" t="b">
        <f>OR(Table_Query_from_MF_DSNP62[[#This Row],[Pair1]:[Pair25]])</f>
        <v>1</v>
      </c>
      <c r="IF670" s="33">
        <f>_xlfn.IFNA(MATCH(TRUE,Table_Query_from_MF_DSNP62[[#This Row],[Pair1]:[Pair25]],0),"none")</f>
        <v>1</v>
      </c>
      <c r="IG670" s="33" t="b">
        <f>AND($A$2&gt;=_xlfn.NUMBERVALUE(Table_Query_from_MF_DSNP62[[#This Row],[CL_GL_ACCT_FR1]]),$A$2&lt;=_xlfn.NUMBERVALUE(Table_Query_from_MF_DSNP62[[#This Row],[CL_GL_ACCT_TO1]]))</f>
        <v>1</v>
      </c>
      <c r="IH670" s="33" t="b">
        <f>AND($A$2&gt;=_xlfn.NUMBERVALUE(Table_Query_from_MF_DSNP62[[#This Row],[CL_GL_ACCT_FR2]]),$A$2&lt;=_xlfn.NUMBERVALUE(Table_Query_from_MF_DSNP62[[#This Row],[CL_GL_ACCT_TO2]]))</f>
        <v>1</v>
      </c>
      <c r="II670" s="33" t="b">
        <f>AND($A$2&gt;=_xlfn.NUMBERVALUE(Table_Query_from_MF_DSNP62[[#This Row],[CL_GL_ACCT_FR3]]),$A$2&lt;=_xlfn.NUMBERVALUE(Table_Query_from_MF_DSNP62[[#This Row],[CL_GL_ACCT_TO3]]))</f>
        <v>1</v>
      </c>
      <c r="IJ670" s="33" t="b">
        <f>AND($A$2&gt;=_xlfn.NUMBERVALUE(Table_Query_from_MF_DSNP62[[#This Row],[CL_GL_ACCT_FR4]]),$A$2&lt;=_xlfn.NUMBERVALUE(Table_Query_from_MF_DSNP62[[#This Row],[CL_GL_ACCT_TO4]]))</f>
        <v>1</v>
      </c>
      <c r="IK670" s="33" t="b">
        <f>AND($A$2&gt;=_xlfn.NUMBERVALUE(Table_Query_from_MF_DSNP62[[#This Row],[CL_GL_ACCT_FR5]]),$A$2&lt;=_xlfn.NUMBERVALUE(Table_Query_from_MF_DSNP62[[#This Row],[CL_GL_ACCT_TO5]]))</f>
        <v>1</v>
      </c>
      <c r="IL670" s="33" t="b">
        <f>AND($A$2&gt;=_xlfn.NUMBERVALUE(Table_Query_from_MF_DSNP62[[#This Row],[CL_GL_ACCT_FR6]]),$A$2&lt;=_xlfn.NUMBERVALUE(Table_Query_from_MF_DSNP62[[#This Row],[CL_GL_ACCT_TO6]]))</f>
        <v>1</v>
      </c>
      <c r="IM670" s="33" t="b">
        <f>AND($A$2&gt;=_xlfn.NUMBERVALUE(Table_Query_from_MF_DSNP62[[#This Row],[CL_GL_ACCT_FR7]]),$A$2&lt;=_xlfn.NUMBERVALUE(Table_Query_from_MF_DSNP62[[#This Row],[CL_GL_ACCT_TO7]]))</f>
        <v>1</v>
      </c>
      <c r="IN670" s="33" t="b">
        <f>AND($A$2&gt;=_xlfn.NUMBERVALUE(Table_Query_from_MF_DSNP62[[#This Row],[CL_GL_ACCT_FR8]]),$A$2&lt;=_xlfn.NUMBERVALUE(Table_Query_from_MF_DSNP62[[#This Row],[CL_GL_ACCT_TO8]]))</f>
        <v>1</v>
      </c>
      <c r="IO670" s="33" t="b">
        <f>AND($A$2&gt;=_xlfn.NUMBERVALUE(Table_Query_from_MF_DSNP62[[#This Row],[CL_GL_ACCT_FR9]]),$A$2&lt;=_xlfn.NUMBERVALUE(Table_Query_from_MF_DSNP62[[#This Row],[CL_GL_ACCT_TO9]]))</f>
        <v>1</v>
      </c>
      <c r="IP670" s="33" t="b">
        <f>AND($A$2&gt;=_xlfn.NUMBERVALUE(Table_Query_from_MF_DSNP62[[#This Row],[CL_GL_ACCT_FR10]]),$A$2&lt;=_xlfn.NUMBERVALUE(Table_Query_from_MF_DSNP62[[#This Row],[CL_GL_ACCT_TO10]]))</f>
        <v>1</v>
      </c>
      <c r="IQ670" s="33" t="b">
        <f>AND($A$2&gt;=_xlfn.NUMBERVALUE(Table_Query_from_MF_DSNP62[[#This Row],[CL_GL_ACCT_FR11]]),$A$2&lt;=_xlfn.NUMBERVALUE(Table_Query_from_MF_DSNP62[[#This Row],[CL_GL_ACCT_TO11]]))</f>
        <v>1</v>
      </c>
      <c r="IR670" s="33" t="b">
        <f>AND($A$2&gt;=_xlfn.NUMBERVALUE(Table_Query_from_MF_DSNP62[[#This Row],[CL_GL_ACCT_FR12]]),$A$2&lt;=_xlfn.NUMBERVALUE(Table_Query_from_MF_DSNP62[[#This Row],[CL_GL_ACCT_TO12]]))</f>
        <v>1</v>
      </c>
      <c r="IS670" s="33" t="b">
        <f>AND($A$2&gt;=_xlfn.NUMBERVALUE(Table_Query_from_MF_DSNP62[[#This Row],[CL_GL_ACCT_FR13]]),$A$2&lt;=_xlfn.NUMBERVALUE(Table_Query_from_MF_DSNP62[[#This Row],[CL_GL_ACCT_TO13]]))</f>
        <v>1</v>
      </c>
      <c r="IT670" s="33" t="b">
        <f>AND($A$2&gt;=_xlfn.NUMBERVALUE(Table_Query_from_MF_DSNP62[[#This Row],[CL_GL_ACCT_FR14]]),$A$2&lt;=_xlfn.NUMBERVALUE(Table_Query_from_MF_DSNP62[[#This Row],[CL_GL_ACCT_TO14]]))</f>
        <v>1</v>
      </c>
      <c r="IU670" s="33" t="b">
        <f>AND($A$2&gt;=_xlfn.NUMBERVALUE(Table_Query_from_MF_DSNP62[[#This Row],[CL_GL_ACCT_FR15]]),$A$2&lt;=_xlfn.NUMBERVALUE(Table_Query_from_MF_DSNP62[[#This Row],[CL_GL_ACCT_TO15]]))</f>
        <v>1</v>
      </c>
      <c r="IV670" s="33" t="b">
        <f>AND($A$2&gt;=_xlfn.NUMBERVALUE(Table_Query_from_MF_DSNP62[[#This Row],[CL_GL_ACCT_FR16]]),$A$2&lt;=_xlfn.NUMBERVALUE(Table_Query_from_MF_DSNP62[[#This Row],[CL_GL_ACCT_TO16]]))</f>
        <v>1</v>
      </c>
      <c r="IW670" s="33" t="b">
        <f>AND($A$2&gt;=_xlfn.NUMBERVALUE(Table_Query_from_MF_DSNP62[[#This Row],[CL_GL_ACCT_FR17]]),$A$2&lt;=_xlfn.NUMBERVALUE(Table_Query_from_MF_DSNP62[[#This Row],[CL_GL_ACCT_TO17]]))</f>
        <v>1</v>
      </c>
      <c r="IX670" s="33" t="b">
        <f>AND($A$2&gt;=_xlfn.NUMBERVALUE(Table_Query_from_MF_DSNP62[[#This Row],[CL_GL_ACCT_FR18]]),$A$2&lt;=_xlfn.NUMBERVALUE(Table_Query_from_MF_DSNP62[[#This Row],[CL_GL_ACCT_TO18]]))</f>
        <v>1</v>
      </c>
      <c r="IY670" s="33" t="b">
        <f>AND($A$2&gt;=_xlfn.NUMBERVALUE(Table_Query_from_MF_DSNP62[[#This Row],[CL_GL_ACCT_FR19]]),$A$2&lt;=_xlfn.NUMBERVALUE(Table_Query_from_MF_DSNP62[[#This Row],[CL_GL_ACCT_TO19]]))</f>
        <v>1</v>
      </c>
      <c r="IZ670" s="33" t="b">
        <f>AND($A$2&gt;=_xlfn.NUMBERVALUE(Table_Query_from_MF_DSNP62[[#This Row],[CL_GL_ACCT_FR20]]),$A$2&lt;=_xlfn.NUMBERVALUE(Table_Query_from_MF_DSNP62[[#This Row],[CL_GL_ACCT_TO20]]))</f>
        <v>1</v>
      </c>
      <c r="JA670" s="33" t="b">
        <f>AND($A$2&gt;=_xlfn.NUMBERVALUE(Table_Query_from_MF_DSNP62[[#This Row],[CL_GL_ACCT_FR21]]),$A$2&lt;=_xlfn.NUMBERVALUE(Table_Query_from_MF_DSNP62[[#This Row],[CL_GL_ACCT_TO21]]))</f>
        <v>1</v>
      </c>
      <c r="JB670" s="33" t="b">
        <f>AND($A$2&gt;=_xlfn.NUMBERVALUE(Table_Query_from_MF_DSNP62[[#This Row],[CL_GL_ACCT_FR22]]),$A$2&lt;=_xlfn.NUMBERVALUE(Table_Query_from_MF_DSNP62[[#This Row],[CL_GL_ACCT_TO22]]))</f>
        <v>1</v>
      </c>
      <c r="JC670" s="33" t="b">
        <f>AND($A$2&gt;=_xlfn.NUMBERVALUE(Table_Query_from_MF_DSNP62[[#This Row],[CL_GL_ACCT_FR23]]),$A$2&lt;=_xlfn.NUMBERVALUE(Table_Query_from_MF_DSNP62[[#This Row],[CL_GL_ACCT_TO23]]))</f>
        <v>1</v>
      </c>
      <c r="JD670" s="33" t="b">
        <f>AND($A$2&gt;=_xlfn.NUMBERVALUE(Table_Query_from_MF_DSNP62[[#This Row],[CL_GL_ACCT_FR24]]),$A$2&lt;=_xlfn.NUMBERVALUE(Table_Query_from_MF_DSNP62[[#This Row],[CL_GL_ACCT_TO24]]))</f>
        <v>1</v>
      </c>
      <c r="JE670" s="33" t="b">
        <f>AND($A$2&gt;=_xlfn.NUMBERVALUE(Table_Query_from_MF_DSNP62[[#This Row],[CL_GL_ACCT_FR25]]),$A$2&lt;=_xlfn.NUMBERVALUE(Table_Query_from_MF_DSNP62[[#This Row],[CL_GL_ACCT_TO25]]))</f>
        <v>1</v>
      </c>
      <c r="JF670" s="33" t="b">
        <f>OR(Table_Query_from_MF_DSNP62[[#This Row],[PairA]:[PairO]])</f>
        <v>1</v>
      </c>
      <c r="JG670" s="33">
        <f>_xlfn.IFNA(MATCH(TRUE,Table_Query_from_MF_DSNP62[[#This Row],[PairA]:[PairO]],0),"none")</f>
        <v>2</v>
      </c>
      <c r="JH670" s="33" t="b">
        <f>AND($B$2&gt;=_xlfn.NUMBERVALUE(Table_Query_from_MF_DSNP62[[#This Row],[CL_CMP_OBJ_FR1]]),$B$2&lt;=_xlfn.NUMBERVALUE(Table_Query_from_MF_DSNP62[[#This Row],[CL_CMP_OBJ_TO1]]))</f>
        <v>0</v>
      </c>
      <c r="JI670" s="33" t="b">
        <f>AND($B$2&gt;=_xlfn.NUMBERVALUE(Table_Query_from_MF_DSNP62[[#This Row],[CL_CMP_OBJ_FR2]]),$B$2&lt;=_xlfn.NUMBERVALUE(Table_Query_from_MF_DSNP62[[#This Row],[CL_CMP_OBJ_TO2]]))</f>
        <v>1</v>
      </c>
      <c r="JJ670" s="33" t="b">
        <f>AND($B$2&gt;=_xlfn.NUMBERVALUE(Table_Query_from_MF_DSNP62[[#This Row],[CL_CMP_OBJ_FR3]]),$B$2&lt;=_xlfn.NUMBERVALUE(Table_Query_from_MF_DSNP62[[#This Row],[CL_CMP_OBJ_TO3]]))</f>
        <v>1</v>
      </c>
      <c r="JK670" s="33" t="b">
        <f>AND($B$2&gt;=_xlfn.NUMBERVALUE(Table_Query_from_MF_DSNP62[[#This Row],[CL_CMP_OBJ_FR4]]),$B$2&lt;=_xlfn.NUMBERVALUE(Table_Query_from_MF_DSNP62[[#This Row],[CL_CMP_OBJ_TO4]]))</f>
        <v>1</v>
      </c>
      <c r="JL670" s="33" t="b">
        <f>AND($B$2&gt;=_xlfn.NUMBERVALUE(Table_Query_from_MF_DSNP62[[#This Row],[CL_CMP_OBJ_FR5]]),$B$2&lt;=_xlfn.NUMBERVALUE(Table_Query_from_MF_DSNP62[[#This Row],[CL_CMP_OBJ_TO5]]))</f>
        <v>1</v>
      </c>
      <c r="JM670" s="33" t="b">
        <f>AND($B$2&gt;=_xlfn.NUMBERVALUE(Table_Query_from_MF_DSNP62[[#This Row],[CL_CMP_OBJ_FR6]]),$B$2&lt;=_xlfn.NUMBERVALUE(Table_Query_from_MF_DSNP62[[#This Row],[CL_CMP_OBJ_TO6]]))</f>
        <v>1</v>
      </c>
      <c r="JN670" s="33" t="b">
        <f>AND($B$2&gt;=_xlfn.NUMBERVALUE(Table_Query_from_MF_DSNP62[[#This Row],[CL_CMP_OBJ_FR7]]),$B$2&lt;=_xlfn.NUMBERVALUE(Table_Query_from_MF_DSNP62[[#This Row],[CL_CMP_OBJ_TO7]]))</f>
        <v>1</v>
      </c>
      <c r="JO670" s="33" t="b">
        <f>AND($B$2&gt;=_xlfn.NUMBERVALUE(Table_Query_from_MF_DSNP62[[#This Row],[CL_CMP_OBJ_FR8]]),$B$2&lt;=_xlfn.NUMBERVALUE(Table_Query_from_MF_DSNP62[[#This Row],[CL_CMP_OBJ_TO8]]))</f>
        <v>1</v>
      </c>
      <c r="JP670" s="33" t="b">
        <f>AND($B$2&gt;=_xlfn.NUMBERVALUE(Table_Query_from_MF_DSNP62[[#This Row],[CL_CMP_OBJ_FR9]]),$B$2&lt;=_xlfn.NUMBERVALUE(Table_Query_from_MF_DSNP62[[#This Row],[CL_CMP_OBJ_TO9]]))</f>
        <v>1</v>
      </c>
      <c r="JQ670" s="33" t="b">
        <f>AND($B$2&gt;=_xlfn.NUMBERVALUE(Table_Query_from_MF_DSNP62[[#This Row],[CL_CMP_OBJ_FR10]]),$B$2&lt;=_xlfn.NUMBERVALUE(Table_Query_from_MF_DSNP62[[#This Row],[CL_CMP_OBJ_TO10]]))</f>
        <v>1</v>
      </c>
      <c r="JR670" s="33" t="b">
        <f>AND($B$2&gt;=_xlfn.NUMBERVALUE(Table_Query_from_MF_DSNP62[[#This Row],[CL_CMP_OBJ_FR11]]),$B$2&lt;=_xlfn.NUMBERVALUE(Table_Query_from_MF_DSNP62[[#This Row],[CL_CMP_OBJ_TO11]]))</f>
        <v>1</v>
      </c>
      <c r="JS670" s="33" t="b">
        <f>AND($B$2&gt;=_xlfn.NUMBERVALUE(Table_Query_from_MF_DSNP62[[#This Row],[CL_CMP_OBJ_FR12]]),$B$2&lt;=_xlfn.NUMBERVALUE(Table_Query_from_MF_DSNP62[[#This Row],[CL_CMP_OBJ_TO12]]))</f>
        <v>1</v>
      </c>
      <c r="JT670" s="33" t="b">
        <f>AND($B$2&gt;=_xlfn.NUMBERVALUE(Table_Query_from_MF_DSNP62[[#This Row],[CL_CMP_OBJ_FR13]]),$B$2&lt;=_xlfn.NUMBERVALUE(Table_Query_from_MF_DSNP62[[#This Row],[CL_CMP_OBJ_TO13]]))</f>
        <v>1</v>
      </c>
      <c r="JU670" s="33" t="b">
        <f>AND($B$2&gt;=_xlfn.NUMBERVALUE(Table_Query_from_MF_DSNP62[[#This Row],[CL_CMP_OBJ_FR14]]),$B$2&lt;=_xlfn.NUMBERVALUE(Table_Query_from_MF_DSNP62[[#This Row],[CL_CMP_OBJ_TO14]]))</f>
        <v>1</v>
      </c>
      <c r="JV670" s="33" t="b">
        <f>AND($B$2&gt;=_xlfn.NUMBERVALUE(Table_Query_from_MF_DSNP62[[#This Row],[CL_CMP_OBJ_FR15]]),$B$2&lt;=_xlfn.NUMBERVALUE(Table_Query_from_MF_DSNP62[[#This Row],[CL_CMP_OBJ_TO15]]))</f>
        <v>1</v>
      </c>
    </row>
    <row r="671" spans="1:282" x14ac:dyDescent="0.25">
      <c r="A671" t="b">
        <f>OR(,Table_Query_from_MF_DSNP62[[#This Row],[Desired GL included as "hard-coded" GL?]],Table_Query_from_MF_DSNP62[[#This Row],[Desired GL included as "Open GL"?]])</f>
        <v>1</v>
      </c>
      <c r="B671" t="b">
        <f>Table_Query_from_MF_DSNP62[[#This Row],[Desired CObj included as "Open CObj"?]]</f>
        <v>1</v>
      </c>
      <c r="C671" t="s">
        <v>2466</v>
      </c>
      <c r="D671" t="s">
        <v>2467</v>
      </c>
      <c r="E671" t="s">
        <v>15</v>
      </c>
      <c r="F671" s="24" t="s">
        <v>13</v>
      </c>
      <c r="G671" t="s">
        <v>444</v>
      </c>
      <c r="H671" s="24" t="s">
        <v>444</v>
      </c>
      <c r="I671" t="s">
        <v>444</v>
      </c>
      <c r="J671" s="24" t="s">
        <v>444</v>
      </c>
      <c r="K671" t="s">
        <v>444</v>
      </c>
      <c r="L671" s="24" t="s">
        <v>444</v>
      </c>
      <c r="M671" t="s">
        <v>444</v>
      </c>
      <c r="N671" t="s">
        <v>444</v>
      </c>
      <c r="O671" t="s">
        <v>444</v>
      </c>
      <c r="P671" t="s">
        <v>444</v>
      </c>
      <c r="Q671" t="s">
        <v>15</v>
      </c>
      <c r="R671" t="s">
        <v>444</v>
      </c>
      <c r="S671" t="s">
        <v>442</v>
      </c>
      <c r="T671" t="s">
        <v>447</v>
      </c>
      <c r="U671" t="s">
        <v>444</v>
      </c>
      <c r="V671" t="s">
        <v>444</v>
      </c>
      <c r="W671" t="s">
        <v>442</v>
      </c>
      <c r="X671" t="s">
        <v>442</v>
      </c>
      <c r="Y671" t="s">
        <v>444</v>
      </c>
      <c r="Z671" t="s">
        <v>442</v>
      </c>
      <c r="AA671" t="s">
        <v>442</v>
      </c>
      <c r="AB671" t="s">
        <v>442</v>
      </c>
      <c r="AC671" t="s">
        <v>444</v>
      </c>
      <c r="AD671" t="s">
        <v>442</v>
      </c>
      <c r="AE671" t="s">
        <v>442</v>
      </c>
      <c r="AF671" t="s">
        <v>442</v>
      </c>
      <c r="AG671" t="s">
        <v>442</v>
      </c>
      <c r="AH671" t="s">
        <v>447</v>
      </c>
      <c r="AI671" t="s">
        <v>447</v>
      </c>
      <c r="AJ671" t="s">
        <v>15</v>
      </c>
      <c r="AK671" t="s">
        <v>444</v>
      </c>
      <c r="AL671" t="s">
        <v>444</v>
      </c>
      <c r="AM671" t="s">
        <v>444</v>
      </c>
      <c r="AN671" t="s">
        <v>444</v>
      </c>
      <c r="AO671" t="s">
        <v>444</v>
      </c>
      <c r="AP671" t="s">
        <v>442</v>
      </c>
      <c r="AQ671" t="s">
        <v>282</v>
      </c>
      <c r="AR671" t="s">
        <v>528</v>
      </c>
      <c r="AS671" t="s">
        <v>162</v>
      </c>
      <c r="AT671" t="s">
        <v>10</v>
      </c>
      <c r="AU671" t="s">
        <v>444</v>
      </c>
      <c r="AV671" t="s">
        <v>442</v>
      </c>
      <c r="AW671" t="s">
        <v>444</v>
      </c>
      <c r="AX671" t="s">
        <v>444</v>
      </c>
      <c r="AY671" t="s">
        <v>444</v>
      </c>
      <c r="AZ671" t="s">
        <v>444</v>
      </c>
      <c r="BA671" t="s">
        <v>529</v>
      </c>
      <c r="BB671" t="s">
        <v>444</v>
      </c>
      <c r="BC671" t="s">
        <v>444</v>
      </c>
      <c r="BD671" t="s">
        <v>1359</v>
      </c>
      <c r="BE671" t="s">
        <v>444</v>
      </c>
      <c r="BF671" t="s">
        <v>1360</v>
      </c>
      <c r="BG671" t="s">
        <v>444</v>
      </c>
      <c r="BH671" t="s">
        <v>444</v>
      </c>
      <c r="BI671" t="s">
        <v>444</v>
      </c>
      <c r="BJ671" t="s">
        <v>444</v>
      </c>
      <c r="BK671" t="s">
        <v>444</v>
      </c>
      <c r="BL671" t="s">
        <v>444</v>
      </c>
      <c r="BM671" t="s">
        <v>444</v>
      </c>
      <c r="BN671" t="s">
        <v>444</v>
      </c>
      <c r="BO671" t="s">
        <v>444</v>
      </c>
      <c r="BP671" t="s">
        <v>444</v>
      </c>
      <c r="BQ671" t="s">
        <v>444</v>
      </c>
      <c r="BR671" t="s">
        <v>444</v>
      </c>
      <c r="BS671" t="s">
        <v>444</v>
      </c>
      <c r="BT671" t="s">
        <v>444</v>
      </c>
      <c r="BU671" t="s">
        <v>444</v>
      </c>
      <c r="BV671" t="s">
        <v>444</v>
      </c>
      <c r="BW671" t="s">
        <v>444</v>
      </c>
      <c r="BX671" t="s">
        <v>444</v>
      </c>
      <c r="BY671" t="s">
        <v>444</v>
      </c>
      <c r="BZ671" t="s">
        <v>444</v>
      </c>
      <c r="CA671" t="s">
        <v>444</v>
      </c>
      <c r="CB671" t="s">
        <v>444</v>
      </c>
      <c r="CC671" t="s">
        <v>1360</v>
      </c>
      <c r="CD671" t="s">
        <v>843</v>
      </c>
      <c r="CE671" t="s">
        <v>444</v>
      </c>
      <c r="CF671" t="s">
        <v>444</v>
      </c>
      <c r="CG671" t="s">
        <v>444</v>
      </c>
      <c r="CH671" t="s">
        <v>444</v>
      </c>
      <c r="CI671" t="s">
        <v>444</v>
      </c>
      <c r="CJ671" t="s">
        <v>444</v>
      </c>
      <c r="CK671" t="s">
        <v>444</v>
      </c>
      <c r="CL671" t="s">
        <v>444</v>
      </c>
      <c r="CM671" t="s">
        <v>444</v>
      </c>
      <c r="CN671" t="s">
        <v>444</v>
      </c>
      <c r="CO671" t="s">
        <v>444</v>
      </c>
      <c r="CP671" t="s">
        <v>444</v>
      </c>
      <c r="CQ671" t="s">
        <v>444</v>
      </c>
      <c r="CR671" t="s">
        <v>444</v>
      </c>
      <c r="CS671" t="s">
        <v>444</v>
      </c>
      <c r="CT671" t="s">
        <v>444</v>
      </c>
      <c r="CU671" t="s">
        <v>282</v>
      </c>
      <c r="CV671" t="s">
        <v>2832</v>
      </c>
      <c r="CW671" t="s">
        <v>2736</v>
      </c>
      <c r="CX671" t="s">
        <v>2737</v>
      </c>
      <c r="CY671" t="s">
        <v>1771</v>
      </c>
      <c r="CZ671" t="s">
        <v>444</v>
      </c>
      <c r="DA671" t="s">
        <v>444</v>
      </c>
      <c r="DB671" t="s">
        <v>444</v>
      </c>
      <c r="DC671" t="s">
        <v>444</v>
      </c>
      <c r="DD671" t="s">
        <v>444</v>
      </c>
      <c r="DE671" t="s">
        <v>444</v>
      </c>
      <c r="DF671" t="s">
        <v>444</v>
      </c>
      <c r="DG671" t="s">
        <v>444</v>
      </c>
      <c r="DH671" t="s">
        <v>444</v>
      </c>
      <c r="DI671" t="s">
        <v>562</v>
      </c>
      <c r="DJ671" t="s">
        <v>444</v>
      </c>
      <c r="DK671" t="s">
        <v>444</v>
      </c>
      <c r="DL671" t="s">
        <v>444</v>
      </c>
      <c r="DM671" t="s">
        <v>444</v>
      </c>
      <c r="DN671" t="s">
        <v>444</v>
      </c>
      <c r="DO671" t="s">
        <v>444</v>
      </c>
      <c r="DP671" t="s">
        <v>444</v>
      </c>
      <c r="DQ671" t="s">
        <v>444</v>
      </c>
      <c r="DR671" t="s">
        <v>444</v>
      </c>
      <c r="DS671" t="s">
        <v>15</v>
      </c>
      <c r="DT671" s="24" t="s">
        <v>2</v>
      </c>
      <c r="DU671" s="24" t="s">
        <v>2</v>
      </c>
      <c r="DV671" t="s">
        <v>186</v>
      </c>
      <c r="DW671" t="s">
        <v>186</v>
      </c>
      <c r="DX671" s="24" t="s">
        <v>198</v>
      </c>
      <c r="DY671" s="24" t="s">
        <v>198</v>
      </c>
      <c r="DZ671" t="s">
        <v>444</v>
      </c>
      <c r="EA671" t="s">
        <v>444</v>
      </c>
      <c r="EB671" s="24" t="s">
        <v>444</v>
      </c>
      <c r="EC671" s="24" t="s">
        <v>444</v>
      </c>
      <c r="ED671" t="s">
        <v>444</v>
      </c>
      <c r="EE671" t="s">
        <v>444</v>
      </c>
      <c r="EF671" s="24" t="s">
        <v>444</v>
      </c>
      <c r="EG671" s="24" t="s">
        <v>444</v>
      </c>
      <c r="EH671" t="s">
        <v>444</v>
      </c>
      <c r="EI671" t="s">
        <v>444</v>
      </c>
      <c r="EJ671" s="24" t="s">
        <v>444</v>
      </c>
      <c r="EK671" s="24" t="s">
        <v>444</v>
      </c>
      <c r="EL671" t="s">
        <v>444</v>
      </c>
      <c r="EM671" t="s">
        <v>444</v>
      </c>
      <c r="EN671" s="24" t="s">
        <v>444</v>
      </c>
      <c r="EO671" s="24" t="s">
        <v>444</v>
      </c>
      <c r="EP671" t="s">
        <v>444</v>
      </c>
      <c r="EQ671" t="s">
        <v>444</v>
      </c>
      <c r="ER671" s="24" t="s">
        <v>444</v>
      </c>
      <c r="ES671" s="24" t="s">
        <v>444</v>
      </c>
      <c r="ET671" t="s">
        <v>444</v>
      </c>
      <c r="EU671" t="s">
        <v>444</v>
      </c>
      <c r="EV671" s="24" t="s">
        <v>444</v>
      </c>
      <c r="EW671" s="24" t="s">
        <v>444</v>
      </c>
      <c r="EX671" t="s">
        <v>444</v>
      </c>
      <c r="EY671" t="s">
        <v>444</v>
      </c>
      <c r="EZ671" s="24" t="s">
        <v>444</v>
      </c>
      <c r="FA671" s="24" t="s">
        <v>444</v>
      </c>
      <c r="FB671" t="s">
        <v>444</v>
      </c>
      <c r="FC671" t="s">
        <v>444</v>
      </c>
      <c r="FD671" s="24" t="s">
        <v>444</v>
      </c>
      <c r="FE671" s="24" t="s">
        <v>444</v>
      </c>
      <c r="FF671" t="s">
        <v>444</v>
      </c>
      <c r="FG671" t="s">
        <v>444</v>
      </c>
      <c r="FH671" s="24" t="s">
        <v>444</v>
      </c>
      <c r="FI671" s="24" t="s">
        <v>444</v>
      </c>
      <c r="FJ671" t="s">
        <v>444</v>
      </c>
      <c r="FK671" t="s">
        <v>444</v>
      </c>
      <c r="FL671" s="24" t="s">
        <v>444</v>
      </c>
      <c r="FM671" s="24" t="s">
        <v>444</v>
      </c>
      <c r="FN671" t="s">
        <v>444</v>
      </c>
      <c r="FO671" t="s">
        <v>444</v>
      </c>
      <c r="FP671" s="24" t="s">
        <v>444</v>
      </c>
      <c r="FQ671" s="24" t="s">
        <v>444</v>
      </c>
      <c r="FR671" t="s">
        <v>444</v>
      </c>
      <c r="FS671" t="s">
        <v>444</v>
      </c>
      <c r="FT671" s="24" t="s">
        <v>444</v>
      </c>
      <c r="FU671" s="24" t="s">
        <v>444</v>
      </c>
      <c r="FV671" t="s">
        <v>444</v>
      </c>
      <c r="FW671" t="s">
        <v>444</v>
      </c>
      <c r="FX671" s="24" t="s">
        <v>444</v>
      </c>
      <c r="FY671" s="24" t="s">
        <v>444</v>
      </c>
      <c r="FZ671" t="s">
        <v>444</v>
      </c>
      <c r="GA671" t="s">
        <v>444</v>
      </c>
      <c r="GB671" s="24" t="s">
        <v>444</v>
      </c>
      <c r="GC671" s="24" t="s">
        <v>444</v>
      </c>
      <c r="GD671" t="s">
        <v>444</v>
      </c>
      <c r="GE671" t="s">
        <v>444</v>
      </c>
      <c r="GF671" s="24" t="s">
        <v>444</v>
      </c>
      <c r="GG671" s="24" t="s">
        <v>444</v>
      </c>
      <c r="GH671" t="s">
        <v>444</v>
      </c>
      <c r="GI671" s="24" t="s">
        <v>444</v>
      </c>
      <c r="GJ671" s="24" t="s">
        <v>444</v>
      </c>
      <c r="GK671" t="s">
        <v>444</v>
      </c>
      <c r="GL671" t="s">
        <v>444</v>
      </c>
      <c r="GM671" s="24" t="s">
        <v>444</v>
      </c>
      <c r="GN671" s="24" t="s">
        <v>444</v>
      </c>
      <c r="GO671" t="s">
        <v>444</v>
      </c>
      <c r="GP671" t="s">
        <v>444</v>
      </c>
      <c r="GQ671" s="24" t="s">
        <v>444</v>
      </c>
      <c r="GR671" s="24" t="s">
        <v>444</v>
      </c>
      <c r="GS671" t="s">
        <v>444</v>
      </c>
      <c r="GT671" t="s">
        <v>444</v>
      </c>
      <c r="GU671" s="24" t="s">
        <v>444</v>
      </c>
      <c r="GV671" s="24" t="s">
        <v>444</v>
      </c>
      <c r="GW671" t="s">
        <v>444</v>
      </c>
      <c r="GX671" t="s">
        <v>444</v>
      </c>
      <c r="GY671" s="24" t="s">
        <v>444</v>
      </c>
      <c r="GZ671" s="24" t="s">
        <v>444</v>
      </c>
      <c r="HA671" t="s">
        <v>444</v>
      </c>
      <c r="HB671" t="s">
        <v>444</v>
      </c>
      <c r="HC671" s="24" t="s">
        <v>444</v>
      </c>
      <c r="HD671" s="24" t="s">
        <v>444</v>
      </c>
      <c r="HE671" t="s">
        <v>444</v>
      </c>
      <c r="HF671" t="s">
        <v>444</v>
      </c>
      <c r="HG671" s="24" t="s">
        <v>444</v>
      </c>
      <c r="HH671" s="24" t="s">
        <v>444</v>
      </c>
      <c r="HI671" t="s">
        <v>444</v>
      </c>
      <c r="HJ671" t="s">
        <v>444</v>
      </c>
      <c r="HK671" s="24" t="s">
        <v>444</v>
      </c>
      <c r="HL671" s="24" t="s">
        <v>444</v>
      </c>
      <c r="HM671" t="s">
        <v>444</v>
      </c>
      <c r="HN671" t="s">
        <v>444</v>
      </c>
      <c r="HO671" s="24" t="s">
        <v>444</v>
      </c>
      <c r="HP671" s="24" t="s">
        <v>444</v>
      </c>
      <c r="HQ671" t="s">
        <v>444</v>
      </c>
      <c r="HR671" t="s">
        <v>444</v>
      </c>
      <c r="HS671" s="24" t="s">
        <v>444</v>
      </c>
      <c r="HT671" s="24" t="s">
        <v>444</v>
      </c>
      <c r="HU671" t="s">
        <v>444</v>
      </c>
      <c r="HV671" t="s">
        <v>444</v>
      </c>
      <c r="HW671" s="24" t="s">
        <v>444</v>
      </c>
      <c r="HX671" s="24" t="s">
        <v>444</v>
      </c>
      <c r="HY671" t="s">
        <v>444</v>
      </c>
      <c r="HZ671" t="s">
        <v>444</v>
      </c>
      <c r="IA671" t="s">
        <v>2832</v>
      </c>
      <c r="IB671" t="s">
        <v>2736</v>
      </c>
      <c r="IC671" t="s">
        <v>2737</v>
      </c>
      <c r="ID671" s="33" t="b" cm="1">
        <f t="array" ref="ID671">_xlfn.IFNA(MATCH($A$2,_xlfn.NUMBERVALUE(Table_Query_from_MF_DSNP62[[#This Row],[CL_GLACCT_DR1]:[CL_GLACCT_CR4]]),0),0)&gt;=1</f>
        <v>1</v>
      </c>
      <c r="IE671" s="33" t="b">
        <f>OR(Table_Query_from_MF_DSNP62[[#This Row],[Pair1]:[Pair25]])</f>
        <v>1</v>
      </c>
      <c r="IF671" s="33">
        <f>_xlfn.IFNA(MATCH(TRUE,Table_Query_from_MF_DSNP62[[#This Row],[Pair1]:[Pair25]],0),"none")</f>
        <v>4</v>
      </c>
      <c r="IG671" s="33" t="b">
        <f>AND($A$2&gt;=_xlfn.NUMBERVALUE(Table_Query_from_MF_DSNP62[[#This Row],[CL_GL_ACCT_FR1]]),$A$2&lt;=_xlfn.NUMBERVALUE(Table_Query_from_MF_DSNP62[[#This Row],[CL_GL_ACCT_TO1]]))</f>
        <v>0</v>
      </c>
      <c r="IH671" s="33" t="b">
        <f>AND($A$2&gt;=_xlfn.NUMBERVALUE(Table_Query_from_MF_DSNP62[[#This Row],[CL_GL_ACCT_FR2]]),$A$2&lt;=_xlfn.NUMBERVALUE(Table_Query_from_MF_DSNP62[[#This Row],[CL_GL_ACCT_TO2]]))</f>
        <v>0</v>
      </c>
      <c r="II671" s="33" t="b">
        <f>AND($A$2&gt;=_xlfn.NUMBERVALUE(Table_Query_from_MF_DSNP62[[#This Row],[CL_GL_ACCT_FR3]]),$A$2&lt;=_xlfn.NUMBERVALUE(Table_Query_from_MF_DSNP62[[#This Row],[CL_GL_ACCT_TO3]]))</f>
        <v>0</v>
      </c>
      <c r="IJ671" s="33" t="b">
        <f>AND($A$2&gt;=_xlfn.NUMBERVALUE(Table_Query_from_MF_DSNP62[[#This Row],[CL_GL_ACCT_FR4]]),$A$2&lt;=_xlfn.NUMBERVALUE(Table_Query_from_MF_DSNP62[[#This Row],[CL_GL_ACCT_TO4]]))</f>
        <v>1</v>
      </c>
      <c r="IK671" s="33" t="b">
        <f>AND($A$2&gt;=_xlfn.NUMBERVALUE(Table_Query_from_MF_DSNP62[[#This Row],[CL_GL_ACCT_FR5]]),$A$2&lt;=_xlfn.NUMBERVALUE(Table_Query_from_MF_DSNP62[[#This Row],[CL_GL_ACCT_TO5]]))</f>
        <v>1</v>
      </c>
      <c r="IL671" s="33" t="b">
        <f>AND($A$2&gt;=_xlfn.NUMBERVALUE(Table_Query_from_MF_DSNP62[[#This Row],[CL_GL_ACCT_FR6]]),$A$2&lt;=_xlfn.NUMBERVALUE(Table_Query_from_MF_DSNP62[[#This Row],[CL_GL_ACCT_TO6]]))</f>
        <v>1</v>
      </c>
      <c r="IM671" s="33" t="b">
        <f>AND($A$2&gt;=_xlfn.NUMBERVALUE(Table_Query_from_MF_DSNP62[[#This Row],[CL_GL_ACCT_FR7]]),$A$2&lt;=_xlfn.NUMBERVALUE(Table_Query_from_MF_DSNP62[[#This Row],[CL_GL_ACCT_TO7]]))</f>
        <v>1</v>
      </c>
      <c r="IN671" s="33" t="b">
        <f>AND($A$2&gt;=_xlfn.NUMBERVALUE(Table_Query_from_MF_DSNP62[[#This Row],[CL_GL_ACCT_FR8]]),$A$2&lt;=_xlfn.NUMBERVALUE(Table_Query_from_MF_DSNP62[[#This Row],[CL_GL_ACCT_TO8]]))</f>
        <v>1</v>
      </c>
      <c r="IO671" s="33" t="b">
        <f>AND($A$2&gt;=_xlfn.NUMBERVALUE(Table_Query_from_MF_DSNP62[[#This Row],[CL_GL_ACCT_FR9]]),$A$2&lt;=_xlfn.NUMBERVALUE(Table_Query_from_MF_DSNP62[[#This Row],[CL_GL_ACCT_TO9]]))</f>
        <v>1</v>
      </c>
      <c r="IP671" s="33" t="b">
        <f>AND($A$2&gt;=_xlfn.NUMBERVALUE(Table_Query_from_MF_DSNP62[[#This Row],[CL_GL_ACCT_FR10]]),$A$2&lt;=_xlfn.NUMBERVALUE(Table_Query_from_MF_DSNP62[[#This Row],[CL_GL_ACCT_TO10]]))</f>
        <v>1</v>
      </c>
      <c r="IQ671" s="33" t="b">
        <f>AND($A$2&gt;=_xlfn.NUMBERVALUE(Table_Query_from_MF_DSNP62[[#This Row],[CL_GL_ACCT_FR11]]),$A$2&lt;=_xlfn.NUMBERVALUE(Table_Query_from_MF_DSNP62[[#This Row],[CL_GL_ACCT_TO11]]))</f>
        <v>1</v>
      </c>
      <c r="IR671" s="33" t="b">
        <f>AND($A$2&gt;=_xlfn.NUMBERVALUE(Table_Query_from_MF_DSNP62[[#This Row],[CL_GL_ACCT_FR12]]),$A$2&lt;=_xlfn.NUMBERVALUE(Table_Query_from_MF_DSNP62[[#This Row],[CL_GL_ACCT_TO12]]))</f>
        <v>1</v>
      </c>
      <c r="IS671" s="33" t="b">
        <f>AND($A$2&gt;=_xlfn.NUMBERVALUE(Table_Query_from_MF_DSNP62[[#This Row],[CL_GL_ACCT_FR13]]),$A$2&lt;=_xlfn.NUMBERVALUE(Table_Query_from_MF_DSNP62[[#This Row],[CL_GL_ACCT_TO13]]))</f>
        <v>1</v>
      </c>
      <c r="IT671" s="33" t="b">
        <f>AND($A$2&gt;=_xlfn.NUMBERVALUE(Table_Query_from_MF_DSNP62[[#This Row],[CL_GL_ACCT_FR14]]),$A$2&lt;=_xlfn.NUMBERVALUE(Table_Query_from_MF_DSNP62[[#This Row],[CL_GL_ACCT_TO14]]))</f>
        <v>1</v>
      </c>
      <c r="IU671" s="33" t="b">
        <f>AND($A$2&gt;=_xlfn.NUMBERVALUE(Table_Query_from_MF_DSNP62[[#This Row],[CL_GL_ACCT_FR15]]),$A$2&lt;=_xlfn.NUMBERVALUE(Table_Query_from_MF_DSNP62[[#This Row],[CL_GL_ACCT_TO15]]))</f>
        <v>1</v>
      </c>
      <c r="IV671" s="33" t="b">
        <f>AND($A$2&gt;=_xlfn.NUMBERVALUE(Table_Query_from_MF_DSNP62[[#This Row],[CL_GL_ACCT_FR16]]),$A$2&lt;=_xlfn.NUMBERVALUE(Table_Query_from_MF_DSNP62[[#This Row],[CL_GL_ACCT_TO16]]))</f>
        <v>1</v>
      </c>
      <c r="IW671" s="33" t="b">
        <f>AND($A$2&gt;=_xlfn.NUMBERVALUE(Table_Query_from_MF_DSNP62[[#This Row],[CL_GL_ACCT_FR17]]),$A$2&lt;=_xlfn.NUMBERVALUE(Table_Query_from_MF_DSNP62[[#This Row],[CL_GL_ACCT_TO17]]))</f>
        <v>1</v>
      </c>
      <c r="IX671" s="33" t="b">
        <f>AND($A$2&gt;=_xlfn.NUMBERVALUE(Table_Query_from_MF_DSNP62[[#This Row],[CL_GL_ACCT_FR18]]),$A$2&lt;=_xlfn.NUMBERVALUE(Table_Query_from_MF_DSNP62[[#This Row],[CL_GL_ACCT_TO18]]))</f>
        <v>1</v>
      </c>
      <c r="IY671" s="33" t="b">
        <f>AND($A$2&gt;=_xlfn.NUMBERVALUE(Table_Query_from_MF_DSNP62[[#This Row],[CL_GL_ACCT_FR19]]),$A$2&lt;=_xlfn.NUMBERVALUE(Table_Query_from_MF_DSNP62[[#This Row],[CL_GL_ACCT_TO19]]))</f>
        <v>1</v>
      </c>
      <c r="IZ671" s="33" t="b">
        <f>AND($A$2&gt;=_xlfn.NUMBERVALUE(Table_Query_from_MF_DSNP62[[#This Row],[CL_GL_ACCT_FR20]]),$A$2&lt;=_xlfn.NUMBERVALUE(Table_Query_from_MF_DSNP62[[#This Row],[CL_GL_ACCT_TO20]]))</f>
        <v>1</v>
      </c>
      <c r="JA671" s="33" t="b">
        <f>AND($A$2&gt;=_xlfn.NUMBERVALUE(Table_Query_from_MF_DSNP62[[#This Row],[CL_GL_ACCT_FR21]]),$A$2&lt;=_xlfn.NUMBERVALUE(Table_Query_from_MF_DSNP62[[#This Row],[CL_GL_ACCT_TO21]]))</f>
        <v>1</v>
      </c>
      <c r="JB671" s="33" t="b">
        <f>AND($A$2&gt;=_xlfn.NUMBERVALUE(Table_Query_from_MF_DSNP62[[#This Row],[CL_GL_ACCT_FR22]]),$A$2&lt;=_xlfn.NUMBERVALUE(Table_Query_from_MF_DSNP62[[#This Row],[CL_GL_ACCT_TO22]]))</f>
        <v>1</v>
      </c>
      <c r="JC671" s="33" t="b">
        <f>AND($A$2&gt;=_xlfn.NUMBERVALUE(Table_Query_from_MF_DSNP62[[#This Row],[CL_GL_ACCT_FR23]]),$A$2&lt;=_xlfn.NUMBERVALUE(Table_Query_from_MF_DSNP62[[#This Row],[CL_GL_ACCT_TO23]]))</f>
        <v>1</v>
      </c>
      <c r="JD671" s="33" t="b">
        <f>AND($A$2&gt;=_xlfn.NUMBERVALUE(Table_Query_from_MF_DSNP62[[#This Row],[CL_GL_ACCT_FR24]]),$A$2&lt;=_xlfn.NUMBERVALUE(Table_Query_from_MF_DSNP62[[#This Row],[CL_GL_ACCT_TO24]]))</f>
        <v>1</v>
      </c>
      <c r="JE671" s="33" t="b">
        <f>AND($A$2&gt;=_xlfn.NUMBERVALUE(Table_Query_from_MF_DSNP62[[#This Row],[CL_GL_ACCT_FR25]]),$A$2&lt;=_xlfn.NUMBERVALUE(Table_Query_from_MF_DSNP62[[#This Row],[CL_GL_ACCT_TO25]]))</f>
        <v>1</v>
      </c>
      <c r="JF671" s="33" t="b">
        <f>OR(Table_Query_from_MF_DSNP62[[#This Row],[PairA]:[PairO]])</f>
        <v>1</v>
      </c>
      <c r="JG671" s="33">
        <f>_xlfn.IFNA(MATCH(TRUE,Table_Query_from_MF_DSNP62[[#This Row],[PairA]:[PairO]],0),"none")</f>
        <v>1</v>
      </c>
      <c r="JH671" s="33" t="b">
        <f>AND($B$2&gt;=_xlfn.NUMBERVALUE(Table_Query_from_MF_DSNP62[[#This Row],[CL_CMP_OBJ_FR1]]),$B$2&lt;=_xlfn.NUMBERVALUE(Table_Query_from_MF_DSNP62[[#This Row],[CL_CMP_OBJ_TO1]]))</f>
        <v>1</v>
      </c>
      <c r="JI671" s="33" t="b">
        <f>AND($B$2&gt;=_xlfn.NUMBERVALUE(Table_Query_from_MF_DSNP62[[#This Row],[CL_CMP_OBJ_FR2]]),$B$2&lt;=_xlfn.NUMBERVALUE(Table_Query_from_MF_DSNP62[[#This Row],[CL_CMP_OBJ_TO2]]))</f>
        <v>1</v>
      </c>
      <c r="JJ671" s="33" t="b">
        <f>AND($B$2&gt;=_xlfn.NUMBERVALUE(Table_Query_from_MF_DSNP62[[#This Row],[CL_CMP_OBJ_FR3]]),$B$2&lt;=_xlfn.NUMBERVALUE(Table_Query_from_MF_DSNP62[[#This Row],[CL_CMP_OBJ_TO3]]))</f>
        <v>1</v>
      </c>
      <c r="JK671" s="33" t="b">
        <f>AND($B$2&gt;=_xlfn.NUMBERVALUE(Table_Query_from_MF_DSNP62[[#This Row],[CL_CMP_OBJ_FR4]]),$B$2&lt;=_xlfn.NUMBERVALUE(Table_Query_from_MF_DSNP62[[#This Row],[CL_CMP_OBJ_TO4]]))</f>
        <v>1</v>
      </c>
      <c r="JL671" s="33" t="b">
        <f>AND($B$2&gt;=_xlfn.NUMBERVALUE(Table_Query_from_MF_DSNP62[[#This Row],[CL_CMP_OBJ_FR5]]),$B$2&lt;=_xlfn.NUMBERVALUE(Table_Query_from_MF_DSNP62[[#This Row],[CL_CMP_OBJ_TO5]]))</f>
        <v>1</v>
      </c>
      <c r="JM671" s="33" t="b">
        <f>AND($B$2&gt;=_xlfn.NUMBERVALUE(Table_Query_from_MF_DSNP62[[#This Row],[CL_CMP_OBJ_FR6]]),$B$2&lt;=_xlfn.NUMBERVALUE(Table_Query_from_MF_DSNP62[[#This Row],[CL_CMP_OBJ_TO6]]))</f>
        <v>1</v>
      </c>
      <c r="JN671" s="33" t="b">
        <f>AND($B$2&gt;=_xlfn.NUMBERVALUE(Table_Query_from_MF_DSNP62[[#This Row],[CL_CMP_OBJ_FR7]]),$B$2&lt;=_xlfn.NUMBERVALUE(Table_Query_from_MF_DSNP62[[#This Row],[CL_CMP_OBJ_TO7]]))</f>
        <v>1</v>
      </c>
      <c r="JO671" s="33" t="b">
        <f>AND($B$2&gt;=_xlfn.NUMBERVALUE(Table_Query_from_MF_DSNP62[[#This Row],[CL_CMP_OBJ_FR8]]),$B$2&lt;=_xlfn.NUMBERVALUE(Table_Query_from_MF_DSNP62[[#This Row],[CL_CMP_OBJ_TO8]]))</f>
        <v>1</v>
      </c>
      <c r="JP671" s="33" t="b">
        <f>AND($B$2&gt;=_xlfn.NUMBERVALUE(Table_Query_from_MF_DSNP62[[#This Row],[CL_CMP_OBJ_FR9]]),$B$2&lt;=_xlfn.NUMBERVALUE(Table_Query_from_MF_DSNP62[[#This Row],[CL_CMP_OBJ_TO9]]))</f>
        <v>1</v>
      </c>
      <c r="JQ671" s="33" t="b">
        <f>AND($B$2&gt;=_xlfn.NUMBERVALUE(Table_Query_from_MF_DSNP62[[#This Row],[CL_CMP_OBJ_FR10]]),$B$2&lt;=_xlfn.NUMBERVALUE(Table_Query_from_MF_DSNP62[[#This Row],[CL_CMP_OBJ_TO10]]))</f>
        <v>1</v>
      </c>
      <c r="JR671" s="33" t="b">
        <f>AND($B$2&gt;=_xlfn.NUMBERVALUE(Table_Query_from_MF_DSNP62[[#This Row],[CL_CMP_OBJ_FR11]]),$B$2&lt;=_xlfn.NUMBERVALUE(Table_Query_from_MF_DSNP62[[#This Row],[CL_CMP_OBJ_TO11]]))</f>
        <v>1</v>
      </c>
      <c r="JS671" s="33" t="b">
        <f>AND($B$2&gt;=_xlfn.NUMBERVALUE(Table_Query_from_MF_DSNP62[[#This Row],[CL_CMP_OBJ_FR12]]),$B$2&lt;=_xlfn.NUMBERVALUE(Table_Query_from_MF_DSNP62[[#This Row],[CL_CMP_OBJ_TO12]]))</f>
        <v>1</v>
      </c>
      <c r="JT671" s="33" t="b">
        <f>AND($B$2&gt;=_xlfn.NUMBERVALUE(Table_Query_from_MF_DSNP62[[#This Row],[CL_CMP_OBJ_FR13]]),$B$2&lt;=_xlfn.NUMBERVALUE(Table_Query_from_MF_DSNP62[[#This Row],[CL_CMP_OBJ_TO13]]))</f>
        <v>1</v>
      </c>
      <c r="JU671" s="33" t="b">
        <f>AND($B$2&gt;=_xlfn.NUMBERVALUE(Table_Query_from_MF_DSNP62[[#This Row],[CL_CMP_OBJ_FR14]]),$B$2&lt;=_xlfn.NUMBERVALUE(Table_Query_from_MF_DSNP62[[#This Row],[CL_CMP_OBJ_TO14]]))</f>
        <v>1</v>
      </c>
      <c r="JV671" s="33" t="b">
        <f>AND($B$2&gt;=_xlfn.NUMBERVALUE(Table_Query_from_MF_DSNP62[[#This Row],[CL_CMP_OBJ_FR15]]),$B$2&lt;=_xlfn.NUMBERVALUE(Table_Query_from_MF_DSNP62[[#This Row],[CL_CMP_OBJ_TO15]]))</f>
        <v>1</v>
      </c>
    </row>
    <row r="672" spans="1:282" x14ac:dyDescent="0.25">
      <c r="A672" t="b">
        <f>OR(,Table_Query_from_MF_DSNP62[[#This Row],[Desired GL included as "hard-coded" GL?]],Table_Query_from_MF_DSNP62[[#This Row],[Desired GL included as "Open GL"?]])</f>
        <v>1</v>
      </c>
      <c r="B672" t="b">
        <f>Table_Query_from_MF_DSNP62[[#This Row],[Desired CObj included as "Open CObj"?]]</f>
        <v>1</v>
      </c>
      <c r="C672" t="s">
        <v>2468</v>
      </c>
      <c r="D672" t="s">
        <v>2469</v>
      </c>
      <c r="E672" t="s">
        <v>15</v>
      </c>
      <c r="F672" s="24" t="s">
        <v>17</v>
      </c>
      <c r="G672" t="s">
        <v>444</v>
      </c>
      <c r="H672" s="24" t="s">
        <v>444</v>
      </c>
      <c r="I672" t="s">
        <v>444</v>
      </c>
      <c r="J672" s="24" t="s">
        <v>444</v>
      </c>
      <c r="K672" t="s">
        <v>444</v>
      </c>
      <c r="L672" s="24" t="s">
        <v>444</v>
      </c>
      <c r="M672" t="s">
        <v>444</v>
      </c>
      <c r="N672" t="s">
        <v>444</v>
      </c>
      <c r="O672" t="s">
        <v>444</v>
      </c>
      <c r="P672" t="s">
        <v>444</v>
      </c>
      <c r="Q672" t="s">
        <v>15</v>
      </c>
      <c r="R672" t="s">
        <v>444</v>
      </c>
      <c r="S672" t="s">
        <v>442</v>
      </c>
      <c r="T672" t="s">
        <v>447</v>
      </c>
      <c r="U672" t="s">
        <v>444</v>
      </c>
      <c r="V672" t="s">
        <v>444</v>
      </c>
      <c r="W672" t="s">
        <v>442</v>
      </c>
      <c r="X672" t="s">
        <v>442</v>
      </c>
      <c r="Y672" t="s">
        <v>442</v>
      </c>
      <c r="Z672" t="s">
        <v>442</v>
      </c>
      <c r="AA672" t="s">
        <v>442</v>
      </c>
      <c r="AB672" t="s">
        <v>444</v>
      </c>
      <c r="AC672" t="s">
        <v>444</v>
      </c>
      <c r="AD672" t="s">
        <v>444</v>
      </c>
      <c r="AE672" t="s">
        <v>444</v>
      </c>
      <c r="AF672" t="s">
        <v>444</v>
      </c>
      <c r="AG672" t="s">
        <v>442</v>
      </c>
      <c r="AH672" t="s">
        <v>442</v>
      </c>
      <c r="AI672" t="s">
        <v>447</v>
      </c>
      <c r="AJ672" t="s">
        <v>15</v>
      </c>
      <c r="AK672" t="s">
        <v>444</v>
      </c>
      <c r="AL672" t="s">
        <v>442</v>
      </c>
      <c r="AM672" t="s">
        <v>442</v>
      </c>
      <c r="AN672" t="s">
        <v>442</v>
      </c>
      <c r="AO672" t="s">
        <v>444</v>
      </c>
      <c r="AP672" t="s">
        <v>442</v>
      </c>
      <c r="AQ672" t="s">
        <v>282</v>
      </c>
      <c r="AR672" t="s">
        <v>528</v>
      </c>
      <c r="AS672" t="s">
        <v>162</v>
      </c>
      <c r="AT672" t="s">
        <v>10</v>
      </c>
      <c r="AU672" t="s">
        <v>444</v>
      </c>
      <c r="AV672" t="s">
        <v>442</v>
      </c>
      <c r="AW672" t="s">
        <v>444</v>
      </c>
      <c r="AX672" t="s">
        <v>444</v>
      </c>
      <c r="AY672" t="s">
        <v>444</v>
      </c>
      <c r="AZ672" t="s">
        <v>444</v>
      </c>
      <c r="BA672" t="s">
        <v>529</v>
      </c>
      <c r="BB672" t="s">
        <v>444</v>
      </c>
      <c r="BC672" t="s">
        <v>444</v>
      </c>
      <c r="BD672" t="s">
        <v>1359</v>
      </c>
      <c r="BE672" t="s">
        <v>444</v>
      </c>
      <c r="BF672" t="s">
        <v>1360</v>
      </c>
      <c r="BG672" t="s">
        <v>444</v>
      </c>
      <c r="BH672" t="s">
        <v>444</v>
      </c>
      <c r="BI672" t="s">
        <v>444</v>
      </c>
      <c r="BJ672" t="s">
        <v>444</v>
      </c>
      <c r="BK672" t="s">
        <v>444</v>
      </c>
      <c r="BL672" t="s">
        <v>444</v>
      </c>
      <c r="BM672" t="s">
        <v>444</v>
      </c>
      <c r="BN672" t="s">
        <v>444</v>
      </c>
      <c r="BO672" t="s">
        <v>444</v>
      </c>
      <c r="BP672" t="s">
        <v>444</v>
      </c>
      <c r="BQ672" t="s">
        <v>444</v>
      </c>
      <c r="BR672" t="s">
        <v>444</v>
      </c>
      <c r="BS672" t="s">
        <v>444</v>
      </c>
      <c r="BT672" t="s">
        <v>444</v>
      </c>
      <c r="BU672" t="s">
        <v>444</v>
      </c>
      <c r="BV672" t="s">
        <v>444</v>
      </c>
      <c r="BW672" t="s">
        <v>444</v>
      </c>
      <c r="BX672" t="s">
        <v>444</v>
      </c>
      <c r="BY672" t="s">
        <v>444</v>
      </c>
      <c r="BZ672" t="s">
        <v>444</v>
      </c>
      <c r="CA672" t="s">
        <v>444</v>
      </c>
      <c r="CB672" t="s">
        <v>444</v>
      </c>
      <c r="CC672" t="s">
        <v>444</v>
      </c>
      <c r="CD672" t="s">
        <v>444</v>
      </c>
      <c r="CE672" t="s">
        <v>444</v>
      </c>
      <c r="CF672" t="s">
        <v>444</v>
      </c>
      <c r="CG672" t="s">
        <v>444</v>
      </c>
      <c r="CH672" t="s">
        <v>444</v>
      </c>
      <c r="CI672" t="s">
        <v>444</v>
      </c>
      <c r="CJ672" t="s">
        <v>444</v>
      </c>
      <c r="CK672" t="s">
        <v>444</v>
      </c>
      <c r="CL672" t="s">
        <v>444</v>
      </c>
      <c r="CM672" t="s">
        <v>444</v>
      </c>
      <c r="CN672" t="s">
        <v>444</v>
      </c>
      <c r="CO672" t="s">
        <v>444</v>
      </c>
      <c r="CP672" t="s">
        <v>444</v>
      </c>
      <c r="CQ672" t="s">
        <v>444</v>
      </c>
      <c r="CR672" t="s">
        <v>444</v>
      </c>
      <c r="CS672" t="s">
        <v>444</v>
      </c>
      <c r="CT672" t="s">
        <v>444</v>
      </c>
      <c r="CU672" t="s">
        <v>282</v>
      </c>
      <c r="CV672" t="s">
        <v>2832</v>
      </c>
      <c r="CW672" t="s">
        <v>2962</v>
      </c>
      <c r="CX672" t="s">
        <v>2737</v>
      </c>
      <c r="CY672" t="s">
        <v>1771</v>
      </c>
      <c r="CZ672" t="s">
        <v>444</v>
      </c>
      <c r="DA672" t="s">
        <v>444</v>
      </c>
      <c r="DB672" t="s">
        <v>444</v>
      </c>
      <c r="DC672" t="s">
        <v>444</v>
      </c>
      <c r="DD672" t="s">
        <v>444</v>
      </c>
      <c r="DE672" t="s">
        <v>444</v>
      </c>
      <c r="DF672" t="s">
        <v>444</v>
      </c>
      <c r="DG672" t="s">
        <v>444</v>
      </c>
      <c r="DH672" t="s">
        <v>444</v>
      </c>
      <c r="DI672" t="s">
        <v>562</v>
      </c>
      <c r="DJ672" t="s">
        <v>444</v>
      </c>
      <c r="DK672" t="s">
        <v>444</v>
      </c>
      <c r="DL672" t="s">
        <v>444</v>
      </c>
      <c r="DM672" t="s">
        <v>444</v>
      </c>
      <c r="DN672" t="s">
        <v>444</v>
      </c>
      <c r="DO672" t="s">
        <v>444</v>
      </c>
      <c r="DP672" t="s">
        <v>444</v>
      </c>
      <c r="DQ672" t="s">
        <v>444</v>
      </c>
      <c r="DR672" t="s">
        <v>444</v>
      </c>
      <c r="DS672" t="s">
        <v>15</v>
      </c>
      <c r="DT672" s="24" t="s">
        <v>2</v>
      </c>
      <c r="DU672" s="24" t="s">
        <v>2</v>
      </c>
      <c r="DV672" t="s">
        <v>198</v>
      </c>
      <c r="DW672" t="s">
        <v>198</v>
      </c>
      <c r="DX672" s="24" t="s">
        <v>444</v>
      </c>
      <c r="DY672" s="24" t="s">
        <v>444</v>
      </c>
      <c r="DZ672" t="s">
        <v>444</v>
      </c>
      <c r="EA672" t="s">
        <v>444</v>
      </c>
      <c r="EB672" s="24" t="s">
        <v>444</v>
      </c>
      <c r="EC672" s="24" t="s">
        <v>444</v>
      </c>
      <c r="ED672" t="s">
        <v>444</v>
      </c>
      <c r="EE672" t="s">
        <v>444</v>
      </c>
      <c r="EF672" s="24" t="s">
        <v>444</v>
      </c>
      <c r="EG672" s="24" t="s">
        <v>444</v>
      </c>
      <c r="EH672" t="s">
        <v>444</v>
      </c>
      <c r="EI672" t="s">
        <v>444</v>
      </c>
      <c r="EJ672" s="24" t="s">
        <v>444</v>
      </c>
      <c r="EK672" s="24" t="s">
        <v>444</v>
      </c>
      <c r="EL672" t="s">
        <v>444</v>
      </c>
      <c r="EM672" t="s">
        <v>444</v>
      </c>
      <c r="EN672" s="24" t="s">
        <v>444</v>
      </c>
      <c r="EO672" s="24" t="s">
        <v>444</v>
      </c>
      <c r="EP672" t="s">
        <v>444</v>
      </c>
      <c r="EQ672" t="s">
        <v>444</v>
      </c>
      <c r="ER672" s="24" t="s">
        <v>444</v>
      </c>
      <c r="ES672" s="24" t="s">
        <v>444</v>
      </c>
      <c r="ET672" t="s">
        <v>444</v>
      </c>
      <c r="EU672" t="s">
        <v>444</v>
      </c>
      <c r="EV672" s="24" t="s">
        <v>444</v>
      </c>
      <c r="EW672" s="24" t="s">
        <v>444</v>
      </c>
      <c r="EX672" t="s">
        <v>444</v>
      </c>
      <c r="EY672" t="s">
        <v>444</v>
      </c>
      <c r="EZ672" s="24" t="s">
        <v>444</v>
      </c>
      <c r="FA672" s="24" t="s">
        <v>444</v>
      </c>
      <c r="FB672" t="s">
        <v>444</v>
      </c>
      <c r="FC672" t="s">
        <v>444</v>
      </c>
      <c r="FD672" s="24" t="s">
        <v>444</v>
      </c>
      <c r="FE672" s="24" t="s">
        <v>444</v>
      </c>
      <c r="FF672" t="s">
        <v>444</v>
      </c>
      <c r="FG672" t="s">
        <v>444</v>
      </c>
      <c r="FH672" s="24" t="s">
        <v>444</v>
      </c>
      <c r="FI672" s="24" t="s">
        <v>444</v>
      </c>
      <c r="FJ672" t="s">
        <v>444</v>
      </c>
      <c r="FK672" t="s">
        <v>444</v>
      </c>
      <c r="FL672" s="24" t="s">
        <v>444</v>
      </c>
      <c r="FM672" s="24" t="s">
        <v>444</v>
      </c>
      <c r="FN672" t="s">
        <v>444</v>
      </c>
      <c r="FO672" t="s">
        <v>444</v>
      </c>
      <c r="FP672" s="24" t="s">
        <v>444</v>
      </c>
      <c r="FQ672" s="24" t="s">
        <v>444</v>
      </c>
      <c r="FR672" t="s">
        <v>444</v>
      </c>
      <c r="FS672" t="s">
        <v>444</v>
      </c>
      <c r="FT672" s="24" t="s">
        <v>444</v>
      </c>
      <c r="FU672" s="24" t="s">
        <v>444</v>
      </c>
      <c r="FV672" t="s">
        <v>444</v>
      </c>
      <c r="FW672" t="s">
        <v>444</v>
      </c>
      <c r="FX672" s="24" t="s">
        <v>444</v>
      </c>
      <c r="FY672" s="24" t="s">
        <v>444</v>
      </c>
      <c r="FZ672" t="s">
        <v>444</v>
      </c>
      <c r="GA672" t="s">
        <v>444</v>
      </c>
      <c r="GB672" s="24" t="s">
        <v>444</v>
      </c>
      <c r="GC672" s="24" t="s">
        <v>444</v>
      </c>
      <c r="GD672" t="s">
        <v>444</v>
      </c>
      <c r="GE672" t="s">
        <v>444</v>
      </c>
      <c r="GF672" s="24" t="s">
        <v>444</v>
      </c>
      <c r="GG672" s="24" t="s">
        <v>444</v>
      </c>
      <c r="GH672" t="s">
        <v>444</v>
      </c>
      <c r="GI672" s="24" t="s">
        <v>444</v>
      </c>
      <c r="GJ672" s="24" t="s">
        <v>444</v>
      </c>
      <c r="GK672" t="s">
        <v>444</v>
      </c>
      <c r="GL672" t="s">
        <v>444</v>
      </c>
      <c r="GM672" s="24" t="s">
        <v>444</v>
      </c>
      <c r="GN672" s="24" t="s">
        <v>444</v>
      </c>
      <c r="GO672" t="s">
        <v>444</v>
      </c>
      <c r="GP672" t="s">
        <v>444</v>
      </c>
      <c r="GQ672" s="24" t="s">
        <v>444</v>
      </c>
      <c r="GR672" s="24" t="s">
        <v>444</v>
      </c>
      <c r="GS672" t="s">
        <v>444</v>
      </c>
      <c r="GT672" t="s">
        <v>444</v>
      </c>
      <c r="GU672" s="24" t="s">
        <v>444</v>
      </c>
      <c r="GV672" s="24" t="s">
        <v>444</v>
      </c>
      <c r="GW672" t="s">
        <v>444</v>
      </c>
      <c r="GX672" t="s">
        <v>444</v>
      </c>
      <c r="GY672" s="24" t="s">
        <v>444</v>
      </c>
      <c r="GZ672" s="24" t="s">
        <v>444</v>
      </c>
      <c r="HA672" t="s">
        <v>444</v>
      </c>
      <c r="HB672" t="s">
        <v>444</v>
      </c>
      <c r="HC672" s="24" t="s">
        <v>444</v>
      </c>
      <c r="HD672" s="24" t="s">
        <v>444</v>
      </c>
      <c r="HE672" t="s">
        <v>444</v>
      </c>
      <c r="HF672" t="s">
        <v>444</v>
      </c>
      <c r="HG672" s="24" t="s">
        <v>444</v>
      </c>
      <c r="HH672" s="24" t="s">
        <v>444</v>
      </c>
      <c r="HI672" t="s">
        <v>444</v>
      </c>
      <c r="HJ672" t="s">
        <v>444</v>
      </c>
      <c r="HK672" s="24" t="s">
        <v>444</v>
      </c>
      <c r="HL672" s="24" t="s">
        <v>444</v>
      </c>
      <c r="HM672" t="s">
        <v>444</v>
      </c>
      <c r="HN672" t="s">
        <v>444</v>
      </c>
      <c r="HO672" s="24" t="s">
        <v>444</v>
      </c>
      <c r="HP672" s="24" t="s">
        <v>444</v>
      </c>
      <c r="HQ672" t="s">
        <v>444</v>
      </c>
      <c r="HR672" t="s">
        <v>444</v>
      </c>
      <c r="HS672" s="24" t="s">
        <v>444</v>
      </c>
      <c r="HT672" s="24" t="s">
        <v>444</v>
      </c>
      <c r="HU672" t="s">
        <v>444</v>
      </c>
      <c r="HV672" t="s">
        <v>444</v>
      </c>
      <c r="HW672" s="24" t="s">
        <v>444</v>
      </c>
      <c r="HX672" s="24" t="s">
        <v>444</v>
      </c>
      <c r="HY672" t="s">
        <v>444</v>
      </c>
      <c r="HZ672" t="s">
        <v>444</v>
      </c>
      <c r="IA672" t="s">
        <v>2832</v>
      </c>
      <c r="IB672" t="s">
        <v>2736</v>
      </c>
      <c r="IC672" t="s">
        <v>2737</v>
      </c>
      <c r="ID672" s="33" t="b" cm="1">
        <f t="array" ref="ID672">_xlfn.IFNA(MATCH($A$2,_xlfn.NUMBERVALUE(Table_Query_from_MF_DSNP62[[#This Row],[CL_GLACCT_DR1]:[CL_GLACCT_CR4]]),0),0)&gt;=1</f>
        <v>1</v>
      </c>
      <c r="IE672" s="33" t="b">
        <f>OR(Table_Query_from_MF_DSNP62[[#This Row],[Pair1]:[Pair25]])</f>
        <v>1</v>
      </c>
      <c r="IF672" s="33">
        <f>_xlfn.IFNA(MATCH(TRUE,Table_Query_from_MF_DSNP62[[#This Row],[Pair1]:[Pair25]],0),"none")</f>
        <v>3</v>
      </c>
      <c r="IG672" s="33" t="b">
        <f>AND($A$2&gt;=_xlfn.NUMBERVALUE(Table_Query_from_MF_DSNP62[[#This Row],[CL_GL_ACCT_FR1]]),$A$2&lt;=_xlfn.NUMBERVALUE(Table_Query_from_MF_DSNP62[[#This Row],[CL_GL_ACCT_TO1]]))</f>
        <v>0</v>
      </c>
      <c r="IH672" s="33" t="b">
        <f>AND($A$2&gt;=_xlfn.NUMBERVALUE(Table_Query_from_MF_DSNP62[[#This Row],[CL_GL_ACCT_FR2]]),$A$2&lt;=_xlfn.NUMBERVALUE(Table_Query_from_MF_DSNP62[[#This Row],[CL_GL_ACCT_TO2]]))</f>
        <v>0</v>
      </c>
      <c r="II672" s="33" t="b">
        <f>AND($A$2&gt;=_xlfn.NUMBERVALUE(Table_Query_from_MF_DSNP62[[#This Row],[CL_GL_ACCT_FR3]]),$A$2&lt;=_xlfn.NUMBERVALUE(Table_Query_from_MF_DSNP62[[#This Row],[CL_GL_ACCT_TO3]]))</f>
        <v>1</v>
      </c>
      <c r="IJ672" s="33" t="b">
        <f>AND($A$2&gt;=_xlfn.NUMBERVALUE(Table_Query_from_MF_DSNP62[[#This Row],[CL_GL_ACCT_FR4]]),$A$2&lt;=_xlfn.NUMBERVALUE(Table_Query_from_MF_DSNP62[[#This Row],[CL_GL_ACCT_TO4]]))</f>
        <v>1</v>
      </c>
      <c r="IK672" s="33" t="b">
        <f>AND($A$2&gt;=_xlfn.NUMBERVALUE(Table_Query_from_MF_DSNP62[[#This Row],[CL_GL_ACCT_FR5]]),$A$2&lt;=_xlfn.NUMBERVALUE(Table_Query_from_MF_DSNP62[[#This Row],[CL_GL_ACCT_TO5]]))</f>
        <v>1</v>
      </c>
      <c r="IL672" s="33" t="b">
        <f>AND($A$2&gt;=_xlfn.NUMBERVALUE(Table_Query_from_MF_DSNP62[[#This Row],[CL_GL_ACCT_FR6]]),$A$2&lt;=_xlfn.NUMBERVALUE(Table_Query_from_MF_DSNP62[[#This Row],[CL_GL_ACCT_TO6]]))</f>
        <v>1</v>
      </c>
      <c r="IM672" s="33" t="b">
        <f>AND($A$2&gt;=_xlfn.NUMBERVALUE(Table_Query_from_MF_DSNP62[[#This Row],[CL_GL_ACCT_FR7]]),$A$2&lt;=_xlfn.NUMBERVALUE(Table_Query_from_MF_DSNP62[[#This Row],[CL_GL_ACCT_TO7]]))</f>
        <v>1</v>
      </c>
      <c r="IN672" s="33" t="b">
        <f>AND($A$2&gt;=_xlfn.NUMBERVALUE(Table_Query_from_MF_DSNP62[[#This Row],[CL_GL_ACCT_FR8]]),$A$2&lt;=_xlfn.NUMBERVALUE(Table_Query_from_MF_DSNP62[[#This Row],[CL_GL_ACCT_TO8]]))</f>
        <v>1</v>
      </c>
      <c r="IO672" s="33" t="b">
        <f>AND($A$2&gt;=_xlfn.NUMBERVALUE(Table_Query_from_MF_DSNP62[[#This Row],[CL_GL_ACCT_FR9]]),$A$2&lt;=_xlfn.NUMBERVALUE(Table_Query_from_MF_DSNP62[[#This Row],[CL_GL_ACCT_TO9]]))</f>
        <v>1</v>
      </c>
      <c r="IP672" s="33" t="b">
        <f>AND($A$2&gt;=_xlfn.NUMBERVALUE(Table_Query_from_MF_DSNP62[[#This Row],[CL_GL_ACCT_FR10]]),$A$2&lt;=_xlfn.NUMBERVALUE(Table_Query_from_MF_DSNP62[[#This Row],[CL_GL_ACCT_TO10]]))</f>
        <v>1</v>
      </c>
      <c r="IQ672" s="33" t="b">
        <f>AND($A$2&gt;=_xlfn.NUMBERVALUE(Table_Query_from_MF_DSNP62[[#This Row],[CL_GL_ACCT_FR11]]),$A$2&lt;=_xlfn.NUMBERVALUE(Table_Query_from_MF_DSNP62[[#This Row],[CL_GL_ACCT_TO11]]))</f>
        <v>1</v>
      </c>
      <c r="IR672" s="33" t="b">
        <f>AND($A$2&gt;=_xlfn.NUMBERVALUE(Table_Query_from_MF_DSNP62[[#This Row],[CL_GL_ACCT_FR12]]),$A$2&lt;=_xlfn.NUMBERVALUE(Table_Query_from_MF_DSNP62[[#This Row],[CL_GL_ACCT_TO12]]))</f>
        <v>1</v>
      </c>
      <c r="IS672" s="33" t="b">
        <f>AND($A$2&gt;=_xlfn.NUMBERVALUE(Table_Query_from_MF_DSNP62[[#This Row],[CL_GL_ACCT_FR13]]),$A$2&lt;=_xlfn.NUMBERVALUE(Table_Query_from_MF_DSNP62[[#This Row],[CL_GL_ACCT_TO13]]))</f>
        <v>1</v>
      </c>
      <c r="IT672" s="33" t="b">
        <f>AND($A$2&gt;=_xlfn.NUMBERVALUE(Table_Query_from_MF_DSNP62[[#This Row],[CL_GL_ACCT_FR14]]),$A$2&lt;=_xlfn.NUMBERVALUE(Table_Query_from_MF_DSNP62[[#This Row],[CL_GL_ACCT_TO14]]))</f>
        <v>1</v>
      </c>
      <c r="IU672" s="33" t="b">
        <f>AND($A$2&gt;=_xlfn.NUMBERVALUE(Table_Query_from_MF_DSNP62[[#This Row],[CL_GL_ACCT_FR15]]),$A$2&lt;=_xlfn.NUMBERVALUE(Table_Query_from_MF_DSNP62[[#This Row],[CL_GL_ACCT_TO15]]))</f>
        <v>1</v>
      </c>
      <c r="IV672" s="33" t="b">
        <f>AND($A$2&gt;=_xlfn.NUMBERVALUE(Table_Query_from_MF_DSNP62[[#This Row],[CL_GL_ACCT_FR16]]),$A$2&lt;=_xlfn.NUMBERVALUE(Table_Query_from_MF_DSNP62[[#This Row],[CL_GL_ACCT_TO16]]))</f>
        <v>1</v>
      </c>
      <c r="IW672" s="33" t="b">
        <f>AND($A$2&gt;=_xlfn.NUMBERVALUE(Table_Query_from_MF_DSNP62[[#This Row],[CL_GL_ACCT_FR17]]),$A$2&lt;=_xlfn.NUMBERVALUE(Table_Query_from_MF_DSNP62[[#This Row],[CL_GL_ACCT_TO17]]))</f>
        <v>1</v>
      </c>
      <c r="IX672" s="33" t="b">
        <f>AND($A$2&gt;=_xlfn.NUMBERVALUE(Table_Query_from_MF_DSNP62[[#This Row],[CL_GL_ACCT_FR18]]),$A$2&lt;=_xlfn.NUMBERVALUE(Table_Query_from_MF_DSNP62[[#This Row],[CL_GL_ACCT_TO18]]))</f>
        <v>1</v>
      </c>
      <c r="IY672" s="33" t="b">
        <f>AND($A$2&gt;=_xlfn.NUMBERVALUE(Table_Query_from_MF_DSNP62[[#This Row],[CL_GL_ACCT_FR19]]),$A$2&lt;=_xlfn.NUMBERVALUE(Table_Query_from_MF_DSNP62[[#This Row],[CL_GL_ACCT_TO19]]))</f>
        <v>1</v>
      </c>
      <c r="IZ672" s="33" t="b">
        <f>AND($A$2&gt;=_xlfn.NUMBERVALUE(Table_Query_from_MF_DSNP62[[#This Row],[CL_GL_ACCT_FR20]]),$A$2&lt;=_xlfn.NUMBERVALUE(Table_Query_from_MF_DSNP62[[#This Row],[CL_GL_ACCT_TO20]]))</f>
        <v>1</v>
      </c>
      <c r="JA672" s="33" t="b">
        <f>AND($A$2&gt;=_xlfn.NUMBERVALUE(Table_Query_from_MF_DSNP62[[#This Row],[CL_GL_ACCT_FR21]]),$A$2&lt;=_xlfn.NUMBERVALUE(Table_Query_from_MF_DSNP62[[#This Row],[CL_GL_ACCT_TO21]]))</f>
        <v>1</v>
      </c>
      <c r="JB672" s="33" t="b">
        <f>AND($A$2&gt;=_xlfn.NUMBERVALUE(Table_Query_from_MF_DSNP62[[#This Row],[CL_GL_ACCT_FR22]]),$A$2&lt;=_xlfn.NUMBERVALUE(Table_Query_from_MF_DSNP62[[#This Row],[CL_GL_ACCT_TO22]]))</f>
        <v>1</v>
      </c>
      <c r="JC672" s="33" t="b">
        <f>AND($A$2&gt;=_xlfn.NUMBERVALUE(Table_Query_from_MF_DSNP62[[#This Row],[CL_GL_ACCT_FR23]]),$A$2&lt;=_xlfn.NUMBERVALUE(Table_Query_from_MF_DSNP62[[#This Row],[CL_GL_ACCT_TO23]]))</f>
        <v>1</v>
      </c>
      <c r="JD672" s="33" t="b">
        <f>AND($A$2&gt;=_xlfn.NUMBERVALUE(Table_Query_from_MF_DSNP62[[#This Row],[CL_GL_ACCT_FR24]]),$A$2&lt;=_xlfn.NUMBERVALUE(Table_Query_from_MF_DSNP62[[#This Row],[CL_GL_ACCT_TO24]]))</f>
        <v>1</v>
      </c>
      <c r="JE672" s="33" t="b">
        <f>AND($A$2&gt;=_xlfn.NUMBERVALUE(Table_Query_from_MF_DSNP62[[#This Row],[CL_GL_ACCT_FR25]]),$A$2&lt;=_xlfn.NUMBERVALUE(Table_Query_from_MF_DSNP62[[#This Row],[CL_GL_ACCT_TO25]]))</f>
        <v>1</v>
      </c>
      <c r="JF672" s="33" t="b">
        <f>OR(Table_Query_from_MF_DSNP62[[#This Row],[PairA]:[PairO]])</f>
        <v>1</v>
      </c>
      <c r="JG672" s="33">
        <f>_xlfn.IFNA(MATCH(TRUE,Table_Query_from_MF_DSNP62[[#This Row],[PairA]:[PairO]],0),"none")</f>
        <v>1</v>
      </c>
      <c r="JH672" s="33" t="b">
        <f>AND($B$2&gt;=_xlfn.NUMBERVALUE(Table_Query_from_MF_DSNP62[[#This Row],[CL_CMP_OBJ_FR1]]),$B$2&lt;=_xlfn.NUMBERVALUE(Table_Query_from_MF_DSNP62[[#This Row],[CL_CMP_OBJ_TO1]]))</f>
        <v>1</v>
      </c>
      <c r="JI672" s="33" t="b">
        <f>AND($B$2&gt;=_xlfn.NUMBERVALUE(Table_Query_from_MF_DSNP62[[#This Row],[CL_CMP_OBJ_FR2]]),$B$2&lt;=_xlfn.NUMBERVALUE(Table_Query_from_MF_DSNP62[[#This Row],[CL_CMP_OBJ_TO2]]))</f>
        <v>1</v>
      </c>
      <c r="JJ672" s="33" t="b">
        <f>AND($B$2&gt;=_xlfn.NUMBERVALUE(Table_Query_from_MF_DSNP62[[#This Row],[CL_CMP_OBJ_FR3]]),$B$2&lt;=_xlfn.NUMBERVALUE(Table_Query_from_MF_DSNP62[[#This Row],[CL_CMP_OBJ_TO3]]))</f>
        <v>1</v>
      </c>
      <c r="JK672" s="33" t="b">
        <f>AND($B$2&gt;=_xlfn.NUMBERVALUE(Table_Query_from_MF_DSNP62[[#This Row],[CL_CMP_OBJ_FR4]]),$B$2&lt;=_xlfn.NUMBERVALUE(Table_Query_from_MF_DSNP62[[#This Row],[CL_CMP_OBJ_TO4]]))</f>
        <v>1</v>
      </c>
      <c r="JL672" s="33" t="b">
        <f>AND($B$2&gt;=_xlfn.NUMBERVALUE(Table_Query_from_MF_DSNP62[[#This Row],[CL_CMP_OBJ_FR5]]),$B$2&lt;=_xlfn.NUMBERVALUE(Table_Query_from_MF_DSNP62[[#This Row],[CL_CMP_OBJ_TO5]]))</f>
        <v>1</v>
      </c>
      <c r="JM672" s="33" t="b">
        <f>AND($B$2&gt;=_xlfn.NUMBERVALUE(Table_Query_from_MF_DSNP62[[#This Row],[CL_CMP_OBJ_FR6]]),$B$2&lt;=_xlfn.NUMBERVALUE(Table_Query_from_MF_DSNP62[[#This Row],[CL_CMP_OBJ_TO6]]))</f>
        <v>1</v>
      </c>
      <c r="JN672" s="33" t="b">
        <f>AND($B$2&gt;=_xlfn.NUMBERVALUE(Table_Query_from_MF_DSNP62[[#This Row],[CL_CMP_OBJ_FR7]]),$B$2&lt;=_xlfn.NUMBERVALUE(Table_Query_from_MF_DSNP62[[#This Row],[CL_CMP_OBJ_TO7]]))</f>
        <v>1</v>
      </c>
      <c r="JO672" s="33" t="b">
        <f>AND($B$2&gt;=_xlfn.NUMBERVALUE(Table_Query_from_MF_DSNP62[[#This Row],[CL_CMP_OBJ_FR8]]),$B$2&lt;=_xlfn.NUMBERVALUE(Table_Query_from_MF_DSNP62[[#This Row],[CL_CMP_OBJ_TO8]]))</f>
        <v>1</v>
      </c>
      <c r="JP672" s="33" t="b">
        <f>AND($B$2&gt;=_xlfn.NUMBERVALUE(Table_Query_from_MF_DSNP62[[#This Row],[CL_CMP_OBJ_FR9]]),$B$2&lt;=_xlfn.NUMBERVALUE(Table_Query_from_MF_DSNP62[[#This Row],[CL_CMP_OBJ_TO9]]))</f>
        <v>1</v>
      </c>
      <c r="JQ672" s="33" t="b">
        <f>AND($B$2&gt;=_xlfn.NUMBERVALUE(Table_Query_from_MF_DSNP62[[#This Row],[CL_CMP_OBJ_FR10]]),$B$2&lt;=_xlfn.NUMBERVALUE(Table_Query_from_MF_DSNP62[[#This Row],[CL_CMP_OBJ_TO10]]))</f>
        <v>1</v>
      </c>
      <c r="JR672" s="33" t="b">
        <f>AND($B$2&gt;=_xlfn.NUMBERVALUE(Table_Query_from_MF_DSNP62[[#This Row],[CL_CMP_OBJ_FR11]]),$B$2&lt;=_xlfn.NUMBERVALUE(Table_Query_from_MF_DSNP62[[#This Row],[CL_CMP_OBJ_TO11]]))</f>
        <v>1</v>
      </c>
      <c r="JS672" s="33" t="b">
        <f>AND($B$2&gt;=_xlfn.NUMBERVALUE(Table_Query_from_MF_DSNP62[[#This Row],[CL_CMP_OBJ_FR12]]),$B$2&lt;=_xlfn.NUMBERVALUE(Table_Query_from_MF_DSNP62[[#This Row],[CL_CMP_OBJ_TO12]]))</f>
        <v>1</v>
      </c>
      <c r="JT672" s="33" t="b">
        <f>AND($B$2&gt;=_xlfn.NUMBERVALUE(Table_Query_from_MF_DSNP62[[#This Row],[CL_CMP_OBJ_FR13]]),$B$2&lt;=_xlfn.NUMBERVALUE(Table_Query_from_MF_DSNP62[[#This Row],[CL_CMP_OBJ_TO13]]))</f>
        <v>1</v>
      </c>
      <c r="JU672" s="33" t="b">
        <f>AND($B$2&gt;=_xlfn.NUMBERVALUE(Table_Query_from_MF_DSNP62[[#This Row],[CL_CMP_OBJ_FR14]]),$B$2&lt;=_xlfn.NUMBERVALUE(Table_Query_from_MF_DSNP62[[#This Row],[CL_CMP_OBJ_TO14]]))</f>
        <v>1</v>
      </c>
      <c r="JV672" s="33" t="b">
        <f>AND($B$2&gt;=_xlfn.NUMBERVALUE(Table_Query_from_MF_DSNP62[[#This Row],[CL_CMP_OBJ_FR15]]),$B$2&lt;=_xlfn.NUMBERVALUE(Table_Query_from_MF_DSNP62[[#This Row],[CL_CMP_OBJ_TO15]]))</f>
        <v>1</v>
      </c>
    </row>
    <row r="673" spans="1:282" x14ac:dyDescent="0.25">
      <c r="A673" t="b">
        <f>OR(,Table_Query_from_MF_DSNP62[[#This Row],[Desired GL included as "hard-coded" GL?]],Table_Query_from_MF_DSNP62[[#This Row],[Desired GL included as "Open GL"?]])</f>
        <v>1</v>
      </c>
      <c r="B673" t="b">
        <f>Table_Query_from_MF_DSNP62[[#This Row],[Desired CObj included as "Open CObj"?]]</f>
        <v>1</v>
      </c>
      <c r="C673" t="s">
        <v>2470</v>
      </c>
      <c r="D673" t="s">
        <v>2471</v>
      </c>
      <c r="E673" t="s">
        <v>15</v>
      </c>
      <c r="F673" s="24" t="s">
        <v>13</v>
      </c>
      <c r="G673" t="s">
        <v>41</v>
      </c>
      <c r="H673" s="24" t="s">
        <v>422</v>
      </c>
      <c r="I673" t="s">
        <v>421</v>
      </c>
      <c r="J673" s="24" t="s">
        <v>444</v>
      </c>
      <c r="K673" t="s">
        <v>444</v>
      </c>
      <c r="L673" s="24" t="s">
        <v>444</v>
      </c>
      <c r="M673" t="s">
        <v>444</v>
      </c>
      <c r="N673" t="s">
        <v>444</v>
      </c>
      <c r="O673" t="s">
        <v>444</v>
      </c>
      <c r="P673" t="s">
        <v>444</v>
      </c>
      <c r="Q673" t="s">
        <v>15</v>
      </c>
      <c r="R673" t="s">
        <v>15</v>
      </c>
      <c r="S673" t="s">
        <v>442</v>
      </c>
      <c r="T673" t="s">
        <v>447</v>
      </c>
      <c r="U673" t="s">
        <v>444</v>
      </c>
      <c r="V673" t="s">
        <v>444</v>
      </c>
      <c r="W673" t="s">
        <v>447</v>
      </c>
      <c r="X673" t="s">
        <v>444</v>
      </c>
      <c r="Y673" t="s">
        <v>442</v>
      </c>
      <c r="Z673" t="s">
        <v>442</v>
      </c>
      <c r="AA673" t="s">
        <v>447</v>
      </c>
      <c r="AB673" t="s">
        <v>442</v>
      </c>
      <c r="AC673" t="s">
        <v>444</v>
      </c>
      <c r="AD673" t="s">
        <v>15</v>
      </c>
      <c r="AE673" t="s">
        <v>447</v>
      </c>
      <c r="AF673" t="s">
        <v>447</v>
      </c>
      <c r="AG673" t="s">
        <v>442</v>
      </c>
      <c r="AH673" t="s">
        <v>447</v>
      </c>
      <c r="AI673" t="s">
        <v>447</v>
      </c>
      <c r="AJ673" t="s">
        <v>442</v>
      </c>
      <c r="AK673" t="s">
        <v>444</v>
      </c>
      <c r="AL673" t="s">
        <v>444</v>
      </c>
      <c r="AM673" t="s">
        <v>444</v>
      </c>
      <c r="AN673" t="s">
        <v>444</v>
      </c>
      <c r="AO673" t="s">
        <v>444</v>
      </c>
      <c r="AP673" t="s">
        <v>442</v>
      </c>
      <c r="AQ673" t="s">
        <v>282</v>
      </c>
      <c r="AR673" t="s">
        <v>528</v>
      </c>
      <c r="AS673" t="s">
        <v>162</v>
      </c>
      <c r="AT673" t="s">
        <v>10</v>
      </c>
      <c r="AU673" t="s">
        <v>444</v>
      </c>
      <c r="AV673" t="s">
        <v>442</v>
      </c>
      <c r="AW673" t="s">
        <v>444</v>
      </c>
      <c r="AX673" t="s">
        <v>444</v>
      </c>
      <c r="AY673" t="s">
        <v>444</v>
      </c>
      <c r="AZ673" t="s">
        <v>444</v>
      </c>
      <c r="BA673" t="s">
        <v>529</v>
      </c>
      <c r="BB673" t="s">
        <v>444</v>
      </c>
      <c r="BC673" t="s">
        <v>444</v>
      </c>
      <c r="BD673" t="s">
        <v>1359</v>
      </c>
      <c r="BE673" t="s">
        <v>444</v>
      </c>
      <c r="BF673" t="s">
        <v>1360</v>
      </c>
      <c r="BG673" t="s">
        <v>1360</v>
      </c>
      <c r="BH673" t="s">
        <v>755</v>
      </c>
      <c r="BI673" t="s">
        <v>529</v>
      </c>
      <c r="BJ673" t="s">
        <v>282</v>
      </c>
      <c r="BK673" t="s">
        <v>282</v>
      </c>
      <c r="BL673" t="s">
        <v>1360</v>
      </c>
      <c r="BM673" t="s">
        <v>758</v>
      </c>
      <c r="BN673" t="s">
        <v>529</v>
      </c>
      <c r="BO673" t="s">
        <v>282</v>
      </c>
      <c r="BP673" t="s">
        <v>282</v>
      </c>
      <c r="BQ673" t="s">
        <v>740</v>
      </c>
      <c r="BR673" t="s">
        <v>1487</v>
      </c>
      <c r="BS673" t="s">
        <v>444</v>
      </c>
      <c r="BT673" t="s">
        <v>1360</v>
      </c>
      <c r="BU673" t="s">
        <v>188</v>
      </c>
      <c r="BV673" t="s">
        <v>444</v>
      </c>
      <c r="BW673" t="s">
        <v>740</v>
      </c>
      <c r="BX673" t="s">
        <v>1487</v>
      </c>
      <c r="BY673" t="s">
        <v>444</v>
      </c>
      <c r="BZ673" t="s">
        <v>1360</v>
      </c>
      <c r="CA673" t="s">
        <v>188</v>
      </c>
      <c r="CB673" t="s">
        <v>444</v>
      </c>
      <c r="CC673" t="s">
        <v>740</v>
      </c>
      <c r="CD673" t="s">
        <v>1487</v>
      </c>
      <c r="CE673" t="s">
        <v>444</v>
      </c>
      <c r="CF673" t="s">
        <v>444</v>
      </c>
      <c r="CG673" t="s">
        <v>444</v>
      </c>
      <c r="CH673" t="s">
        <v>444</v>
      </c>
      <c r="CI673" t="s">
        <v>740</v>
      </c>
      <c r="CJ673" t="s">
        <v>1487</v>
      </c>
      <c r="CK673" t="s">
        <v>444</v>
      </c>
      <c r="CL673" t="s">
        <v>1360</v>
      </c>
      <c r="CM673" t="s">
        <v>188</v>
      </c>
      <c r="CN673" t="s">
        <v>444</v>
      </c>
      <c r="CO673" t="s">
        <v>740</v>
      </c>
      <c r="CP673" t="s">
        <v>1487</v>
      </c>
      <c r="CQ673" t="s">
        <v>444</v>
      </c>
      <c r="CR673" t="s">
        <v>1360</v>
      </c>
      <c r="CS673" t="s">
        <v>188</v>
      </c>
      <c r="CT673" t="s">
        <v>444</v>
      </c>
      <c r="CU673" t="s">
        <v>282</v>
      </c>
      <c r="CV673" t="s">
        <v>2832</v>
      </c>
      <c r="CW673" t="s">
        <v>2962</v>
      </c>
      <c r="CX673" t="s">
        <v>2737</v>
      </c>
      <c r="CY673" t="s">
        <v>1771</v>
      </c>
      <c r="CZ673" t="s">
        <v>444</v>
      </c>
      <c r="DA673" t="s">
        <v>444</v>
      </c>
      <c r="DB673" t="s">
        <v>444</v>
      </c>
      <c r="DC673" t="s">
        <v>444</v>
      </c>
      <c r="DD673" t="s">
        <v>444</v>
      </c>
      <c r="DE673" t="s">
        <v>444</v>
      </c>
      <c r="DF673" t="s">
        <v>444</v>
      </c>
      <c r="DG673" t="s">
        <v>444</v>
      </c>
      <c r="DH673" t="s">
        <v>444</v>
      </c>
      <c r="DI673" t="s">
        <v>562</v>
      </c>
      <c r="DJ673" t="s">
        <v>444</v>
      </c>
      <c r="DK673" t="s">
        <v>444</v>
      </c>
      <c r="DL673" t="s">
        <v>444</v>
      </c>
      <c r="DM673" t="s">
        <v>444</v>
      </c>
      <c r="DN673" t="s">
        <v>444</v>
      </c>
      <c r="DO673" t="s">
        <v>444</v>
      </c>
      <c r="DP673" t="s">
        <v>444</v>
      </c>
      <c r="DQ673" t="s">
        <v>444</v>
      </c>
      <c r="DR673" t="s">
        <v>444</v>
      </c>
      <c r="DS673" t="s">
        <v>444</v>
      </c>
      <c r="DT673" s="24" t="s">
        <v>444</v>
      </c>
      <c r="DU673" s="24" t="s">
        <v>444</v>
      </c>
      <c r="DV673" t="s">
        <v>444</v>
      </c>
      <c r="DW673" t="s">
        <v>444</v>
      </c>
      <c r="DX673" s="24" t="s">
        <v>444</v>
      </c>
      <c r="DY673" s="24" t="s">
        <v>444</v>
      </c>
      <c r="DZ673" t="s">
        <v>444</v>
      </c>
      <c r="EA673" t="s">
        <v>444</v>
      </c>
      <c r="EB673" s="24" t="s">
        <v>444</v>
      </c>
      <c r="EC673" s="24" t="s">
        <v>444</v>
      </c>
      <c r="ED673" t="s">
        <v>444</v>
      </c>
      <c r="EE673" t="s">
        <v>444</v>
      </c>
      <c r="EF673" s="24" t="s">
        <v>444</v>
      </c>
      <c r="EG673" s="24" t="s">
        <v>444</v>
      </c>
      <c r="EH673" t="s">
        <v>444</v>
      </c>
      <c r="EI673" t="s">
        <v>444</v>
      </c>
      <c r="EJ673" s="24" t="s">
        <v>444</v>
      </c>
      <c r="EK673" s="24" t="s">
        <v>444</v>
      </c>
      <c r="EL673" t="s">
        <v>444</v>
      </c>
      <c r="EM673" t="s">
        <v>444</v>
      </c>
      <c r="EN673" s="24" t="s">
        <v>444</v>
      </c>
      <c r="EO673" s="24" t="s">
        <v>444</v>
      </c>
      <c r="EP673" t="s">
        <v>444</v>
      </c>
      <c r="EQ673" t="s">
        <v>444</v>
      </c>
      <c r="ER673" s="24" t="s">
        <v>444</v>
      </c>
      <c r="ES673" s="24" t="s">
        <v>444</v>
      </c>
      <c r="ET673" t="s">
        <v>444</v>
      </c>
      <c r="EU673" t="s">
        <v>444</v>
      </c>
      <c r="EV673" s="24" t="s">
        <v>444</v>
      </c>
      <c r="EW673" s="24" t="s">
        <v>444</v>
      </c>
      <c r="EX673" t="s">
        <v>444</v>
      </c>
      <c r="EY673" t="s">
        <v>444</v>
      </c>
      <c r="EZ673" s="24" t="s">
        <v>444</v>
      </c>
      <c r="FA673" s="24" t="s">
        <v>444</v>
      </c>
      <c r="FB673" t="s">
        <v>444</v>
      </c>
      <c r="FC673" t="s">
        <v>444</v>
      </c>
      <c r="FD673" s="24" t="s">
        <v>444</v>
      </c>
      <c r="FE673" s="24" t="s">
        <v>444</v>
      </c>
      <c r="FF673" t="s">
        <v>444</v>
      </c>
      <c r="FG673" t="s">
        <v>444</v>
      </c>
      <c r="FH673" s="24" t="s">
        <v>444</v>
      </c>
      <c r="FI673" s="24" t="s">
        <v>444</v>
      </c>
      <c r="FJ673" t="s">
        <v>444</v>
      </c>
      <c r="FK673" t="s">
        <v>444</v>
      </c>
      <c r="FL673" s="24" t="s">
        <v>444</v>
      </c>
      <c r="FM673" s="24" t="s">
        <v>444</v>
      </c>
      <c r="FN673" t="s">
        <v>444</v>
      </c>
      <c r="FO673" t="s">
        <v>444</v>
      </c>
      <c r="FP673" s="24" t="s">
        <v>444</v>
      </c>
      <c r="FQ673" s="24" t="s">
        <v>444</v>
      </c>
      <c r="FR673" t="s">
        <v>444</v>
      </c>
      <c r="FS673" t="s">
        <v>444</v>
      </c>
      <c r="FT673" s="24" t="s">
        <v>444</v>
      </c>
      <c r="FU673" s="24" t="s">
        <v>444</v>
      </c>
      <c r="FV673" t="s">
        <v>444</v>
      </c>
      <c r="FW673" t="s">
        <v>444</v>
      </c>
      <c r="FX673" s="24" t="s">
        <v>444</v>
      </c>
      <c r="FY673" s="24" t="s">
        <v>444</v>
      </c>
      <c r="FZ673" t="s">
        <v>444</v>
      </c>
      <c r="GA673" t="s">
        <v>444</v>
      </c>
      <c r="GB673" s="24" t="s">
        <v>444</v>
      </c>
      <c r="GC673" s="24" t="s">
        <v>444</v>
      </c>
      <c r="GD673" t="s">
        <v>444</v>
      </c>
      <c r="GE673" t="s">
        <v>444</v>
      </c>
      <c r="GF673" s="24" t="s">
        <v>444</v>
      </c>
      <c r="GG673" s="24" t="s">
        <v>444</v>
      </c>
      <c r="GH673" t="s">
        <v>15</v>
      </c>
      <c r="GI673" s="24" t="s">
        <v>526</v>
      </c>
      <c r="GJ673" s="24" t="s">
        <v>1453</v>
      </c>
      <c r="GK673" t="s">
        <v>1454</v>
      </c>
      <c r="GL673" t="s">
        <v>1522</v>
      </c>
      <c r="GM673" s="24" t="s">
        <v>444</v>
      </c>
      <c r="GN673" s="24" t="s">
        <v>444</v>
      </c>
      <c r="GO673" t="s">
        <v>444</v>
      </c>
      <c r="GP673" t="s">
        <v>444</v>
      </c>
      <c r="GQ673" s="24" t="s">
        <v>444</v>
      </c>
      <c r="GR673" s="24" t="s">
        <v>444</v>
      </c>
      <c r="GS673" t="s">
        <v>444</v>
      </c>
      <c r="GT673" t="s">
        <v>444</v>
      </c>
      <c r="GU673" s="24" t="s">
        <v>444</v>
      </c>
      <c r="GV673" s="24" t="s">
        <v>444</v>
      </c>
      <c r="GW673" t="s">
        <v>444</v>
      </c>
      <c r="GX673" t="s">
        <v>444</v>
      </c>
      <c r="GY673" s="24" t="s">
        <v>444</v>
      </c>
      <c r="GZ673" s="24" t="s">
        <v>444</v>
      </c>
      <c r="HA673" t="s">
        <v>444</v>
      </c>
      <c r="HB673" t="s">
        <v>444</v>
      </c>
      <c r="HC673" s="24" t="s">
        <v>444</v>
      </c>
      <c r="HD673" s="24" t="s">
        <v>444</v>
      </c>
      <c r="HE673" t="s">
        <v>444</v>
      </c>
      <c r="HF673" t="s">
        <v>444</v>
      </c>
      <c r="HG673" s="24" t="s">
        <v>444</v>
      </c>
      <c r="HH673" s="24" t="s">
        <v>444</v>
      </c>
      <c r="HI673" t="s">
        <v>444</v>
      </c>
      <c r="HJ673" t="s">
        <v>444</v>
      </c>
      <c r="HK673" s="24" t="s">
        <v>444</v>
      </c>
      <c r="HL673" s="24" t="s">
        <v>444</v>
      </c>
      <c r="HM673" t="s">
        <v>444</v>
      </c>
      <c r="HN673" t="s">
        <v>444</v>
      </c>
      <c r="HO673" s="24" t="s">
        <v>444</v>
      </c>
      <c r="HP673" s="24" t="s">
        <v>444</v>
      </c>
      <c r="HQ673" t="s">
        <v>444</v>
      </c>
      <c r="HR673" t="s">
        <v>444</v>
      </c>
      <c r="HS673" s="24" t="s">
        <v>444</v>
      </c>
      <c r="HT673" s="24" t="s">
        <v>444</v>
      </c>
      <c r="HU673" t="s">
        <v>444</v>
      </c>
      <c r="HV673" t="s">
        <v>444</v>
      </c>
      <c r="HW673" s="24" t="s">
        <v>444</v>
      </c>
      <c r="HX673" s="24" t="s">
        <v>444</v>
      </c>
      <c r="HY673" t="s">
        <v>444</v>
      </c>
      <c r="HZ673" t="s">
        <v>444</v>
      </c>
      <c r="IA673" t="s">
        <v>2832</v>
      </c>
      <c r="IB673" t="s">
        <v>2736</v>
      </c>
      <c r="IC673" t="s">
        <v>2737</v>
      </c>
      <c r="ID673" s="33" t="b" cm="1">
        <f t="array" ref="ID673">_xlfn.IFNA(MATCH($A$2,_xlfn.NUMBERVALUE(Table_Query_from_MF_DSNP62[[#This Row],[CL_GLACCT_DR1]:[CL_GLACCT_CR4]]),0),0)&gt;=1</f>
        <v>1</v>
      </c>
      <c r="IE673" s="33" t="b">
        <f>OR(Table_Query_from_MF_DSNP62[[#This Row],[Pair1]:[Pair25]])</f>
        <v>1</v>
      </c>
      <c r="IF673" s="33">
        <f>_xlfn.IFNA(MATCH(TRUE,Table_Query_from_MF_DSNP62[[#This Row],[Pair1]:[Pair25]],0),"none")</f>
        <v>1</v>
      </c>
      <c r="IG673" s="33" t="b">
        <f>AND($A$2&gt;=_xlfn.NUMBERVALUE(Table_Query_from_MF_DSNP62[[#This Row],[CL_GL_ACCT_FR1]]),$A$2&lt;=_xlfn.NUMBERVALUE(Table_Query_from_MF_DSNP62[[#This Row],[CL_GL_ACCT_TO1]]))</f>
        <v>1</v>
      </c>
      <c r="IH673" s="33" t="b">
        <f>AND($A$2&gt;=_xlfn.NUMBERVALUE(Table_Query_from_MF_DSNP62[[#This Row],[CL_GL_ACCT_FR2]]),$A$2&lt;=_xlfn.NUMBERVALUE(Table_Query_from_MF_DSNP62[[#This Row],[CL_GL_ACCT_TO2]]))</f>
        <v>1</v>
      </c>
      <c r="II673" s="33" t="b">
        <f>AND($A$2&gt;=_xlfn.NUMBERVALUE(Table_Query_from_MF_DSNP62[[#This Row],[CL_GL_ACCT_FR3]]),$A$2&lt;=_xlfn.NUMBERVALUE(Table_Query_from_MF_DSNP62[[#This Row],[CL_GL_ACCT_TO3]]))</f>
        <v>1</v>
      </c>
      <c r="IJ673" s="33" t="b">
        <f>AND($A$2&gt;=_xlfn.NUMBERVALUE(Table_Query_from_MF_DSNP62[[#This Row],[CL_GL_ACCT_FR4]]),$A$2&lt;=_xlfn.NUMBERVALUE(Table_Query_from_MF_DSNP62[[#This Row],[CL_GL_ACCT_TO4]]))</f>
        <v>1</v>
      </c>
      <c r="IK673" s="33" t="b">
        <f>AND($A$2&gt;=_xlfn.NUMBERVALUE(Table_Query_from_MF_DSNP62[[#This Row],[CL_GL_ACCT_FR5]]),$A$2&lt;=_xlfn.NUMBERVALUE(Table_Query_from_MF_DSNP62[[#This Row],[CL_GL_ACCT_TO5]]))</f>
        <v>1</v>
      </c>
      <c r="IL673" s="33" t="b">
        <f>AND($A$2&gt;=_xlfn.NUMBERVALUE(Table_Query_from_MF_DSNP62[[#This Row],[CL_GL_ACCT_FR6]]),$A$2&lt;=_xlfn.NUMBERVALUE(Table_Query_from_MF_DSNP62[[#This Row],[CL_GL_ACCT_TO6]]))</f>
        <v>1</v>
      </c>
      <c r="IM673" s="33" t="b">
        <f>AND($A$2&gt;=_xlfn.NUMBERVALUE(Table_Query_from_MF_DSNP62[[#This Row],[CL_GL_ACCT_FR7]]),$A$2&lt;=_xlfn.NUMBERVALUE(Table_Query_from_MF_DSNP62[[#This Row],[CL_GL_ACCT_TO7]]))</f>
        <v>1</v>
      </c>
      <c r="IN673" s="33" t="b">
        <f>AND($A$2&gt;=_xlfn.NUMBERVALUE(Table_Query_from_MF_DSNP62[[#This Row],[CL_GL_ACCT_FR8]]),$A$2&lt;=_xlfn.NUMBERVALUE(Table_Query_from_MF_DSNP62[[#This Row],[CL_GL_ACCT_TO8]]))</f>
        <v>1</v>
      </c>
      <c r="IO673" s="33" t="b">
        <f>AND($A$2&gt;=_xlfn.NUMBERVALUE(Table_Query_from_MF_DSNP62[[#This Row],[CL_GL_ACCT_FR9]]),$A$2&lt;=_xlfn.NUMBERVALUE(Table_Query_from_MF_DSNP62[[#This Row],[CL_GL_ACCT_TO9]]))</f>
        <v>1</v>
      </c>
      <c r="IP673" s="33" t="b">
        <f>AND($A$2&gt;=_xlfn.NUMBERVALUE(Table_Query_from_MF_DSNP62[[#This Row],[CL_GL_ACCT_FR10]]),$A$2&lt;=_xlfn.NUMBERVALUE(Table_Query_from_MF_DSNP62[[#This Row],[CL_GL_ACCT_TO10]]))</f>
        <v>1</v>
      </c>
      <c r="IQ673" s="33" t="b">
        <f>AND($A$2&gt;=_xlfn.NUMBERVALUE(Table_Query_from_MF_DSNP62[[#This Row],[CL_GL_ACCT_FR11]]),$A$2&lt;=_xlfn.NUMBERVALUE(Table_Query_from_MF_DSNP62[[#This Row],[CL_GL_ACCT_TO11]]))</f>
        <v>1</v>
      </c>
      <c r="IR673" s="33" t="b">
        <f>AND($A$2&gt;=_xlfn.NUMBERVALUE(Table_Query_from_MF_DSNP62[[#This Row],[CL_GL_ACCT_FR12]]),$A$2&lt;=_xlfn.NUMBERVALUE(Table_Query_from_MF_DSNP62[[#This Row],[CL_GL_ACCT_TO12]]))</f>
        <v>1</v>
      </c>
      <c r="IS673" s="33" t="b">
        <f>AND($A$2&gt;=_xlfn.NUMBERVALUE(Table_Query_from_MF_DSNP62[[#This Row],[CL_GL_ACCT_FR13]]),$A$2&lt;=_xlfn.NUMBERVALUE(Table_Query_from_MF_DSNP62[[#This Row],[CL_GL_ACCT_TO13]]))</f>
        <v>1</v>
      </c>
      <c r="IT673" s="33" t="b">
        <f>AND($A$2&gt;=_xlfn.NUMBERVALUE(Table_Query_from_MF_DSNP62[[#This Row],[CL_GL_ACCT_FR14]]),$A$2&lt;=_xlfn.NUMBERVALUE(Table_Query_from_MF_DSNP62[[#This Row],[CL_GL_ACCT_TO14]]))</f>
        <v>1</v>
      </c>
      <c r="IU673" s="33" t="b">
        <f>AND($A$2&gt;=_xlfn.NUMBERVALUE(Table_Query_from_MF_DSNP62[[#This Row],[CL_GL_ACCT_FR15]]),$A$2&lt;=_xlfn.NUMBERVALUE(Table_Query_from_MF_DSNP62[[#This Row],[CL_GL_ACCT_TO15]]))</f>
        <v>1</v>
      </c>
      <c r="IV673" s="33" t="b">
        <f>AND($A$2&gt;=_xlfn.NUMBERVALUE(Table_Query_from_MF_DSNP62[[#This Row],[CL_GL_ACCT_FR16]]),$A$2&lt;=_xlfn.NUMBERVALUE(Table_Query_from_MF_DSNP62[[#This Row],[CL_GL_ACCT_TO16]]))</f>
        <v>1</v>
      </c>
      <c r="IW673" s="33" t="b">
        <f>AND($A$2&gt;=_xlfn.NUMBERVALUE(Table_Query_from_MF_DSNP62[[#This Row],[CL_GL_ACCT_FR17]]),$A$2&lt;=_xlfn.NUMBERVALUE(Table_Query_from_MF_DSNP62[[#This Row],[CL_GL_ACCT_TO17]]))</f>
        <v>1</v>
      </c>
      <c r="IX673" s="33" t="b">
        <f>AND($A$2&gt;=_xlfn.NUMBERVALUE(Table_Query_from_MF_DSNP62[[#This Row],[CL_GL_ACCT_FR18]]),$A$2&lt;=_xlfn.NUMBERVALUE(Table_Query_from_MF_DSNP62[[#This Row],[CL_GL_ACCT_TO18]]))</f>
        <v>1</v>
      </c>
      <c r="IY673" s="33" t="b">
        <f>AND($A$2&gt;=_xlfn.NUMBERVALUE(Table_Query_from_MF_DSNP62[[#This Row],[CL_GL_ACCT_FR19]]),$A$2&lt;=_xlfn.NUMBERVALUE(Table_Query_from_MF_DSNP62[[#This Row],[CL_GL_ACCT_TO19]]))</f>
        <v>1</v>
      </c>
      <c r="IZ673" s="33" t="b">
        <f>AND($A$2&gt;=_xlfn.NUMBERVALUE(Table_Query_from_MF_DSNP62[[#This Row],[CL_GL_ACCT_FR20]]),$A$2&lt;=_xlfn.NUMBERVALUE(Table_Query_from_MF_DSNP62[[#This Row],[CL_GL_ACCT_TO20]]))</f>
        <v>1</v>
      </c>
      <c r="JA673" s="33" t="b">
        <f>AND($A$2&gt;=_xlfn.NUMBERVALUE(Table_Query_from_MF_DSNP62[[#This Row],[CL_GL_ACCT_FR21]]),$A$2&lt;=_xlfn.NUMBERVALUE(Table_Query_from_MF_DSNP62[[#This Row],[CL_GL_ACCT_TO21]]))</f>
        <v>1</v>
      </c>
      <c r="JB673" s="33" t="b">
        <f>AND($A$2&gt;=_xlfn.NUMBERVALUE(Table_Query_from_MF_DSNP62[[#This Row],[CL_GL_ACCT_FR22]]),$A$2&lt;=_xlfn.NUMBERVALUE(Table_Query_from_MF_DSNP62[[#This Row],[CL_GL_ACCT_TO22]]))</f>
        <v>1</v>
      </c>
      <c r="JC673" s="33" t="b">
        <f>AND($A$2&gt;=_xlfn.NUMBERVALUE(Table_Query_from_MF_DSNP62[[#This Row],[CL_GL_ACCT_FR23]]),$A$2&lt;=_xlfn.NUMBERVALUE(Table_Query_from_MF_DSNP62[[#This Row],[CL_GL_ACCT_TO23]]))</f>
        <v>1</v>
      </c>
      <c r="JD673" s="33" t="b">
        <f>AND($A$2&gt;=_xlfn.NUMBERVALUE(Table_Query_from_MF_DSNP62[[#This Row],[CL_GL_ACCT_FR24]]),$A$2&lt;=_xlfn.NUMBERVALUE(Table_Query_from_MF_DSNP62[[#This Row],[CL_GL_ACCT_TO24]]))</f>
        <v>1</v>
      </c>
      <c r="JE673" s="33" t="b">
        <f>AND($A$2&gt;=_xlfn.NUMBERVALUE(Table_Query_from_MF_DSNP62[[#This Row],[CL_GL_ACCT_FR25]]),$A$2&lt;=_xlfn.NUMBERVALUE(Table_Query_from_MF_DSNP62[[#This Row],[CL_GL_ACCT_TO25]]))</f>
        <v>1</v>
      </c>
      <c r="JF673" s="33" t="b">
        <f>OR(Table_Query_from_MF_DSNP62[[#This Row],[PairA]:[PairO]])</f>
        <v>1</v>
      </c>
      <c r="JG673" s="33">
        <f>_xlfn.IFNA(MATCH(TRUE,Table_Query_from_MF_DSNP62[[#This Row],[PairA]:[PairO]],0),"none")</f>
        <v>3</v>
      </c>
      <c r="JH673" s="33" t="b">
        <f>AND($B$2&gt;=_xlfn.NUMBERVALUE(Table_Query_from_MF_DSNP62[[#This Row],[CL_CMP_OBJ_FR1]]),$B$2&lt;=_xlfn.NUMBERVALUE(Table_Query_from_MF_DSNP62[[#This Row],[CL_CMP_OBJ_TO1]]))</f>
        <v>0</v>
      </c>
      <c r="JI673" s="33" t="b">
        <f>AND($B$2&gt;=_xlfn.NUMBERVALUE(Table_Query_from_MF_DSNP62[[#This Row],[CL_CMP_OBJ_FR2]]),$B$2&lt;=_xlfn.NUMBERVALUE(Table_Query_from_MF_DSNP62[[#This Row],[CL_CMP_OBJ_TO2]]))</f>
        <v>0</v>
      </c>
      <c r="JJ673" s="33" t="b">
        <f>AND($B$2&gt;=_xlfn.NUMBERVALUE(Table_Query_from_MF_DSNP62[[#This Row],[CL_CMP_OBJ_FR3]]),$B$2&lt;=_xlfn.NUMBERVALUE(Table_Query_from_MF_DSNP62[[#This Row],[CL_CMP_OBJ_TO3]]))</f>
        <v>1</v>
      </c>
      <c r="JK673" s="33" t="b">
        <f>AND($B$2&gt;=_xlfn.NUMBERVALUE(Table_Query_from_MF_DSNP62[[#This Row],[CL_CMP_OBJ_FR4]]),$B$2&lt;=_xlfn.NUMBERVALUE(Table_Query_from_MF_DSNP62[[#This Row],[CL_CMP_OBJ_TO4]]))</f>
        <v>1</v>
      </c>
      <c r="JL673" s="33" t="b">
        <f>AND($B$2&gt;=_xlfn.NUMBERVALUE(Table_Query_from_MF_DSNP62[[#This Row],[CL_CMP_OBJ_FR5]]),$B$2&lt;=_xlfn.NUMBERVALUE(Table_Query_from_MF_DSNP62[[#This Row],[CL_CMP_OBJ_TO5]]))</f>
        <v>1</v>
      </c>
      <c r="JM673" s="33" t="b">
        <f>AND($B$2&gt;=_xlfn.NUMBERVALUE(Table_Query_from_MF_DSNP62[[#This Row],[CL_CMP_OBJ_FR6]]),$B$2&lt;=_xlfn.NUMBERVALUE(Table_Query_from_MF_DSNP62[[#This Row],[CL_CMP_OBJ_TO6]]))</f>
        <v>1</v>
      </c>
      <c r="JN673" s="33" t="b">
        <f>AND($B$2&gt;=_xlfn.NUMBERVALUE(Table_Query_from_MF_DSNP62[[#This Row],[CL_CMP_OBJ_FR7]]),$B$2&lt;=_xlfn.NUMBERVALUE(Table_Query_from_MF_DSNP62[[#This Row],[CL_CMP_OBJ_TO7]]))</f>
        <v>1</v>
      </c>
      <c r="JO673" s="33" t="b">
        <f>AND($B$2&gt;=_xlfn.NUMBERVALUE(Table_Query_from_MF_DSNP62[[#This Row],[CL_CMP_OBJ_FR8]]),$B$2&lt;=_xlfn.NUMBERVALUE(Table_Query_from_MF_DSNP62[[#This Row],[CL_CMP_OBJ_TO8]]))</f>
        <v>1</v>
      </c>
      <c r="JP673" s="33" t="b">
        <f>AND($B$2&gt;=_xlfn.NUMBERVALUE(Table_Query_from_MF_DSNP62[[#This Row],[CL_CMP_OBJ_FR9]]),$B$2&lt;=_xlfn.NUMBERVALUE(Table_Query_from_MF_DSNP62[[#This Row],[CL_CMP_OBJ_TO9]]))</f>
        <v>1</v>
      </c>
      <c r="JQ673" s="33" t="b">
        <f>AND($B$2&gt;=_xlfn.NUMBERVALUE(Table_Query_from_MF_DSNP62[[#This Row],[CL_CMP_OBJ_FR10]]),$B$2&lt;=_xlfn.NUMBERVALUE(Table_Query_from_MF_DSNP62[[#This Row],[CL_CMP_OBJ_TO10]]))</f>
        <v>1</v>
      </c>
      <c r="JR673" s="33" t="b">
        <f>AND($B$2&gt;=_xlfn.NUMBERVALUE(Table_Query_from_MF_DSNP62[[#This Row],[CL_CMP_OBJ_FR11]]),$B$2&lt;=_xlfn.NUMBERVALUE(Table_Query_from_MF_DSNP62[[#This Row],[CL_CMP_OBJ_TO11]]))</f>
        <v>1</v>
      </c>
      <c r="JS673" s="33" t="b">
        <f>AND($B$2&gt;=_xlfn.NUMBERVALUE(Table_Query_from_MF_DSNP62[[#This Row],[CL_CMP_OBJ_FR12]]),$B$2&lt;=_xlfn.NUMBERVALUE(Table_Query_from_MF_DSNP62[[#This Row],[CL_CMP_OBJ_TO12]]))</f>
        <v>1</v>
      </c>
      <c r="JT673" s="33" t="b">
        <f>AND($B$2&gt;=_xlfn.NUMBERVALUE(Table_Query_from_MF_DSNP62[[#This Row],[CL_CMP_OBJ_FR13]]),$B$2&lt;=_xlfn.NUMBERVALUE(Table_Query_from_MF_DSNP62[[#This Row],[CL_CMP_OBJ_TO13]]))</f>
        <v>1</v>
      </c>
      <c r="JU673" s="33" t="b">
        <f>AND($B$2&gt;=_xlfn.NUMBERVALUE(Table_Query_from_MF_DSNP62[[#This Row],[CL_CMP_OBJ_FR14]]),$B$2&lt;=_xlfn.NUMBERVALUE(Table_Query_from_MF_DSNP62[[#This Row],[CL_CMP_OBJ_TO14]]))</f>
        <v>1</v>
      </c>
      <c r="JV673" s="33" t="b">
        <f>AND($B$2&gt;=_xlfn.NUMBERVALUE(Table_Query_from_MF_DSNP62[[#This Row],[CL_CMP_OBJ_FR15]]),$B$2&lt;=_xlfn.NUMBERVALUE(Table_Query_from_MF_DSNP62[[#This Row],[CL_CMP_OBJ_TO15]]))</f>
        <v>1</v>
      </c>
    </row>
    <row r="674" spans="1:282" x14ac:dyDescent="0.25">
      <c r="A674" t="b">
        <f>OR(,Table_Query_from_MF_DSNP62[[#This Row],[Desired GL included as "hard-coded" GL?]],Table_Query_from_MF_DSNP62[[#This Row],[Desired GL included as "Open GL"?]])</f>
        <v>1</v>
      </c>
      <c r="B674" t="b">
        <f>Table_Query_from_MF_DSNP62[[#This Row],[Desired CObj included as "Open CObj"?]]</f>
        <v>1</v>
      </c>
      <c r="C674" t="s">
        <v>2472</v>
      </c>
      <c r="D674" t="s">
        <v>2473</v>
      </c>
      <c r="E674" t="s">
        <v>15</v>
      </c>
      <c r="F674" s="24" t="s">
        <v>13</v>
      </c>
      <c r="G674" t="s">
        <v>421</v>
      </c>
      <c r="H674" s="24" t="s">
        <v>444</v>
      </c>
      <c r="I674" t="s">
        <v>444</v>
      </c>
      <c r="J674" s="24" t="s">
        <v>444</v>
      </c>
      <c r="K674" t="s">
        <v>444</v>
      </c>
      <c r="L674" s="24" t="s">
        <v>444</v>
      </c>
      <c r="M674" t="s">
        <v>444</v>
      </c>
      <c r="N674" t="s">
        <v>444</v>
      </c>
      <c r="O674" t="s">
        <v>444</v>
      </c>
      <c r="P674" t="s">
        <v>444</v>
      </c>
      <c r="Q674" t="s">
        <v>15</v>
      </c>
      <c r="R674" t="s">
        <v>444</v>
      </c>
      <c r="S674" t="s">
        <v>442</v>
      </c>
      <c r="T674" t="s">
        <v>447</v>
      </c>
      <c r="U674" t="s">
        <v>444</v>
      </c>
      <c r="V674" t="s">
        <v>444</v>
      </c>
      <c r="W674" t="s">
        <v>447</v>
      </c>
      <c r="X674" t="s">
        <v>444</v>
      </c>
      <c r="Y674" t="s">
        <v>444</v>
      </c>
      <c r="Z674" t="s">
        <v>442</v>
      </c>
      <c r="AA674" t="s">
        <v>447</v>
      </c>
      <c r="AB674" t="s">
        <v>442</v>
      </c>
      <c r="AC674" t="s">
        <v>444</v>
      </c>
      <c r="AD674" t="s">
        <v>444</v>
      </c>
      <c r="AE674" t="s">
        <v>444</v>
      </c>
      <c r="AF674" t="s">
        <v>444</v>
      </c>
      <c r="AG674" t="s">
        <v>442</v>
      </c>
      <c r="AH674" t="s">
        <v>447</v>
      </c>
      <c r="AI674" t="s">
        <v>447</v>
      </c>
      <c r="AJ674" t="s">
        <v>442</v>
      </c>
      <c r="AK674" t="s">
        <v>442</v>
      </c>
      <c r="AL674" t="s">
        <v>444</v>
      </c>
      <c r="AM674" t="s">
        <v>444</v>
      </c>
      <c r="AN674" t="s">
        <v>444</v>
      </c>
      <c r="AO674" t="s">
        <v>444</v>
      </c>
      <c r="AP674" t="s">
        <v>442</v>
      </c>
      <c r="AQ674" t="s">
        <v>282</v>
      </c>
      <c r="AR674" t="s">
        <v>528</v>
      </c>
      <c r="AS674" t="s">
        <v>162</v>
      </c>
      <c r="AT674" t="s">
        <v>10</v>
      </c>
      <c r="AU674" t="s">
        <v>444</v>
      </c>
      <c r="AV674" t="s">
        <v>442</v>
      </c>
      <c r="AW674" t="s">
        <v>444</v>
      </c>
      <c r="AX674" t="s">
        <v>444</v>
      </c>
      <c r="AY674" t="s">
        <v>444</v>
      </c>
      <c r="AZ674" t="s">
        <v>444</v>
      </c>
      <c r="BA674" t="s">
        <v>529</v>
      </c>
      <c r="BB674" t="s">
        <v>444</v>
      </c>
      <c r="BC674" t="s">
        <v>444</v>
      </c>
      <c r="BD674" t="s">
        <v>1359</v>
      </c>
      <c r="BE674" t="s">
        <v>444</v>
      </c>
      <c r="BF674" t="s">
        <v>1360</v>
      </c>
      <c r="BG674" t="s">
        <v>444</v>
      </c>
      <c r="BH674" t="s">
        <v>444</v>
      </c>
      <c r="BI674" t="s">
        <v>444</v>
      </c>
      <c r="BJ674" t="s">
        <v>444</v>
      </c>
      <c r="BK674" t="s">
        <v>444</v>
      </c>
      <c r="BL674" t="s">
        <v>444</v>
      </c>
      <c r="BM674" t="s">
        <v>444</v>
      </c>
      <c r="BN674" t="s">
        <v>444</v>
      </c>
      <c r="BO674" t="s">
        <v>444</v>
      </c>
      <c r="BP674" t="s">
        <v>444</v>
      </c>
      <c r="BQ674" t="s">
        <v>740</v>
      </c>
      <c r="BR674" t="s">
        <v>1487</v>
      </c>
      <c r="BS674" t="s">
        <v>444</v>
      </c>
      <c r="BT674" t="s">
        <v>444</v>
      </c>
      <c r="BU674" t="s">
        <v>444</v>
      </c>
      <c r="BV674" t="s">
        <v>444</v>
      </c>
      <c r="BW674" t="s">
        <v>740</v>
      </c>
      <c r="BX674" t="s">
        <v>1487</v>
      </c>
      <c r="BY674" t="s">
        <v>444</v>
      </c>
      <c r="BZ674" t="s">
        <v>444</v>
      </c>
      <c r="CA674" t="s">
        <v>444</v>
      </c>
      <c r="CB674" t="s">
        <v>444</v>
      </c>
      <c r="CC674" t="s">
        <v>740</v>
      </c>
      <c r="CD674" t="s">
        <v>1487</v>
      </c>
      <c r="CE674" t="s">
        <v>444</v>
      </c>
      <c r="CF674" t="s">
        <v>444</v>
      </c>
      <c r="CG674" t="s">
        <v>444</v>
      </c>
      <c r="CH674" t="s">
        <v>444</v>
      </c>
      <c r="CI674" t="s">
        <v>740</v>
      </c>
      <c r="CJ674" t="s">
        <v>1487</v>
      </c>
      <c r="CK674" t="s">
        <v>444</v>
      </c>
      <c r="CL674" t="s">
        <v>444</v>
      </c>
      <c r="CM674" t="s">
        <v>444</v>
      </c>
      <c r="CN674" t="s">
        <v>444</v>
      </c>
      <c r="CO674" t="s">
        <v>740</v>
      </c>
      <c r="CP674" t="s">
        <v>1487</v>
      </c>
      <c r="CQ674" t="s">
        <v>444</v>
      </c>
      <c r="CR674" t="s">
        <v>444</v>
      </c>
      <c r="CS674" t="s">
        <v>444</v>
      </c>
      <c r="CT674" t="s">
        <v>444</v>
      </c>
      <c r="CU674" t="s">
        <v>444</v>
      </c>
      <c r="CV674" t="s">
        <v>2832</v>
      </c>
      <c r="CW674" t="s">
        <v>2736</v>
      </c>
      <c r="CX674" t="s">
        <v>2737</v>
      </c>
      <c r="CY674" t="s">
        <v>1771</v>
      </c>
      <c r="CZ674" t="s">
        <v>444</v>
      </c>
      <c r="DA674" t="s">
        <v>444</v>
      </c>
      <c r="DB674" t="s">
        <v>444</v>
      </c>
      <c r="DC674" t="s">
        <v>444</v>
      </c>
      <c r="DD674" t="s">
        <v>444</v>
      </c>
      <c r="DE674" t="s">
        <v>444</v>
      </c>
      <c r="DF674" t="s">
        <v>444</v>
      </c>
      <c r="DG674" t="s">
        <v>444</v>
      </c>
      <c r="DH674" t="s">
        <v>444</v>
      </c>
      <c r="DI674" t="s">
        <v>562</v>
      </c>
      <c r="DJ674" t="s">
        <v>444</v>
      </c>
      <c r="DK674" t="s">
        <v>444</v>
      </c>
      <c r="DL674" t="s">
        <v>444</v>
      </c>
      <c r="DM674" t="s">
        <v>444</v>
      </c>
      <c r="DN674" t="s">
        <v>444</v>
      </c>
      <c r="DO674" t="s">
        <v>444</v>
      </c>
      <c r="DP674" t="s">
        <v>444</v>
      </c>
      <c r="DQ674" t="s">
        <v>444</v>
      </c>
      <c r="DR674" t="s">
        <v>444</v>
      </c>
      <c r="DS674" t="s">
        <v>444</v>
      </c>
      <c r="DT674" s="24" t="s">
        <v>444</v>
      </c>
      <c r="DU674" s="24" t="s">
        <v>444</v>
      </c>
      <c r="DV674" t="s">
        <v>444</v>
      </c>
      <c r="DW674" t="s">
        <v>444</v>
      </c>
      <c r="DX674" s="24" t="s">
        <v>444</v>
      </c>
      <c r="DY674" s="24" t="s">
        <v>444</v>
      </c>
      <c r="DZ674" t="s">
        <v>444</v>
      </c>
      <c r="EA674" t="s">
        <v>444</v>
      </c>
      <c r="EB674" s="24" t="s">
        <v>444</v>
      </c>
      <c r="EC674" s="24" t="s">
        <v>444</v>
      </c>
      <c r="ED674" t="s">
        <v>444</v>
      </c>
      <c r="EE674" t="s">
        <v>444</v>
      </c>
      <c r="EF674" s="24" t="s">
        <v>444</v>
      </c>
      <c r="EG674" s="24" t="s">
        <v>444</v>
      </c>
      <c r="EH674" t="s">
        <v>444</v>
      </c>
      <c r="EI674" t="s">
        <v>444</v>
      </c>
      <c r="EJ674" s="24" t="s">
        <v>444</v>
      </c>
      <c r="EK674" s="24" t="s">
        <v>444</v>
      </c>
      <c r="EL674" t="s">
        <v>444</v>
      </c>
      <c r="EM674" t="s">
        <v>444</v>
      </c>
      <c r="EN674" s="24" t="s">
        <v>444</v>
      </c>
      <c r="EO674" s="24" t="s">
        <v>444</v>
      </c>
      <c r="EP674" t="s">
        <v>444</v>
      </c>
      <c r="EQ674" t="s">
        <v>444</v>
      </c>
      <c r="ER674" s="24" t="s">
        <v>444</v>
      </c>
      <c r="ES674" s="24" t="s">
        <v>444</v>
      </c>
      <c r="ET674" t="s">
        <v>444</v>
      </c>
      <c r="EU674" t="s">
        <v>444</v>
      </c>
      <c r="EV674" s="24" t="s">
        <v>444</v>
      </c>
      <c r="EW674" s="24" t="s">
        <v>444</v>
      </c>
      <c r="EX674" t="s">
        <v>444</v>
      </c>
      <c r="EY674" t="s">
        <v>444</v>
      </c>
      <c r="EZ674" s="24" t="s">
        <v>444</v>
      </c>
      <c r="FA674" s="24" t="s">
        <v>444</v>
      </c>
      <c r="FB674" t="s">
        <v>444</v>
      </c>
      <c r="FC674" t="s">
        <v>444</v>
      </c>
      <c r="FD674" s="24" t="s">
        <v>444</v>
      </c>
      <c r="FE674" s="24" t="s">
        <v>444</v>
      </c>
      <c r="FF674" t="s">
        <v>444</v>
      </c>
      <c r="FG674" t="s">
        <v>444</v>
      </c>
      <c r="FH674" s="24" t="s">
        <v>444</v>
      </c>
      <c r="FI674" s="24" t="s">
        <v>444</v>
      </c>
      <c r="FJ674" t="s">
        <v>444</v>
      </c>
      <c r="FK674" t="s">
        <v>444</v>
      </c>
      <c r="FL674" s="24" t="s">
        <v>444</v>
      </c>
      <c r="FM674" s="24" t="s">
        <v>444</v>
      </c>
      <c r="FN674" t="s">
        <v>444</v>
      </c>
      <c r="FO674" t="s">
        <v>444</v>
      </c>
      <c r="FP674" s="24" t="s">
        <v>444</v>
      </c>
      <c r="FQ674" s="24" t="s">
        <v>444</v>
      </c>
      <c r="FR674" t="s">
        <v>444</v>
      </c>
      <c r="FS674" t="s">
        <v>444</v>
      </c>
      <c r="FT674" s="24" t="s">
        <v>444</v>
      </c>
      <c r="FU674" s="24" t="s">
        <v>444</v>
      </c>
      <c r="FV674" t="s">
        <v>444</v>
      </c>
      <c r="FW674" t="s">
        <v>444</v>
      </c>
      <c r="FX674" s="24" t="s">
        <v>444</v>
      </c>
      <c r="FY674" s="24" t="s">
        <v>444</v>
      </c>
      <c r="FZ674" t="s">
        <v>444</v>
      </c>
      <c r="GA674" t="s">
        <v>444</v>
      </c>
      <c r="GB674" s="24" t="s">
        <v>444</v>
      </c>
      <c r="GC674" s="24" t="s">
        <v>444</v>
      </c>
      <c r="GD674" t="s">
        <v>444</v>
      </c>
      <c r="GE674" t="s">
        <v>444</v>
      </c>
      <c r="GF674" s="24" t="s">
        <v>444</v>
      </c>
      <c r="GG674" s="24" t="s">
        <v>444</v>
      </c>
      <c r="GH674" t="s">
        <v>15</v>
      </c>
      <c r="GI674" s="24" t="s">
        <v>526</v>
      </c>
      <c r="GJ674" s="24" t="s">
        <v>1453</v>
      </c>
      <c r="GK674" t="s">
        <v>1454</v>
      </c>
      <c r="GL674" t="s">
        <v>1522</v>
      </c>
      <c r="GM674" s="24" t="s">
        <v>444</v>
      </c>
      <c r="GN674" s="24" t="s">
        <v>444</v>
      </c>
      <c r="GO674" t="s">
        <v>444</v>
      </c>
      <c r="GP674" t="s">
        <v>444</v>
      </c>
      <c r="GQ674" s="24" t="s">
        <v>444</v>
      </c>
      <c r="GR674" s="24" t="s">
        <v>444</v>
      </c>
      <c r="GS674" t="s">
        <v>444</v>
      </c>
      <c r="GT674" t="s">
        <v>444</v>
      </c>
      <c r="GU674" s="24" t="s">
        <v>444</v>
      </c>
      <c r="GV674" s="24" t="s">
        <v>444</v>
      </c>
      <c r="GW674" t="s">
        <v>444</v>
      </c>
      <c r="GX674" t="s">
        <v>444</v>
      </c>
      <c r="GY674" s="24" t="s">
        <v>444</v>
      </c>
      <c r="GZ674" s="24" t="s">
        <v>444</v>
      </c>
      <c r="HA674" t="s">
        <v>444</v>
      </c>
      <c r="HB674" t="s">
        <v>444</v>
      </c>
      <c r="HC674" s="24" t="s">
        <v>444</v>
      </c>
      <c r="HD674" s="24" t="s">
        <v>444</v>
      </c>
      <c r="HE674" t="s">
        <v>444</v>
      </c>
      <c r="HF674" t="s">
        <v>444</v>
      </c>
      <c r="HG674" s="24" t="s">
        <v>444</v>
      </c>
      <c r="HH674" s="24" t="s">
        <v>444</v>
      </c>
      <c r="HI674" t="s">
        <v>444</v>
      </c>
      <c r="HJ674" t="s">
        <v>444</v>
      </c>
      <c r="HK674" s="24" t="s">
        <v>444</v>
      </c>
      <c r="HL674" s="24" t="s">
        <v>444</v>
      </c>
      <c r="HM674" t="s">
        <v>444</v>
      </c>
      <c r="HN674" t="s">
        <v>444</v>
      </c>
      <c r="HO674" s="24" t="s">
        <v>444</v>
      </c>
      <c r="HP674" s="24" t="s">
        <v>444</v>
      </c>
      <c r="HQ674" t="s">
        <v>444</v>
      </c>
      <c r="HR674" t="s">
        <v>444</v>
      </c>
      <c r="HS674" s="24" t="s">
        <v>444</v>
      </c>
      <c r="HT674" s="24" t="s">
        <v>444</v>
      </c>
      <c r="HU674" t="s">
        <v>444</v>
      </c>
      <c r="HV674" t="s">
        <v>444</v>
      </c>
      <c r="HW674" s="24" t="s">
        <v>444</v>
      </c>
      <c r="HX674" s="24" t="s">
        <v>444</v>
      </c>
      <c r="HY674" t="s">
        <v>444</v>
      </c>
      <c r="HZ674" t="s">
        <v>444</v>
      </c>
      <c r="IA674" t="s">
        <v>2832</v>
      </c>
      <c r="IB674" t="s">
        <v>2736</v>
      </c>
      <c r="IC674" t="s">
        <v>2737</v>
      </c>
      <c r="ID674" s="33" t="b" cm="1">
        <f t="array" ref="ID674">_xlfn.IFNA(MATCH($A$2,_xlfn.NUMBERVALUE(Table_Query_from_MF_DSNP62[[#This Row],[CL_GLACCT_DR1]:[CL_GLACCT_CR4]]),0),0)&gt;=1</f>
        <v>1</v>
      </c>
      <c r="IE674" s="33" t="b">
        <f>OR(Table_Query_from_MF_DSNP62[[#This Row],[Pair1]:[Pair25]])</f>
        <v>1</v>
      </c>
      <c r="IF674" s="33">
        <f>_xlfn.IFNA(MATCH(TRUE,Table_Query_from_MF_DSNP62[[#This Row],[Pair1]:[Pair25]],0),"none")</f>
        <v>1</v>
      </c>
      <c r="IG674" s="33" t="b">
        <f>AND($A$2&gt;=_xlfn.NUMBERVALUE(Table_Query_from_MF_DSNP62[[#This Row],[CL_GL_ACCT_FR1]]),$A$2&lt;=_xlfn.NUMBERVALUE(Table_Query_from_MF_DSNP62[[#This Row],[CL_GL_ACCT_TO1]]))</f>
        <v>1</v>
      </c>
      <c r="IH674" s="33" t="b">
        <f>AND($A$2&gt;=_xlfn.NUMBERVALUE(Table_Query_from_MF_DSNP62[[#This Row],[CL_GL_ACCT_FR2]]),$A$2&lt;=_xlfn.NUMBERVALUE(Table_Query_from_MF_DSNP62[[#This Row],[CL_GL_ACCT_TO2]]))</f>
        <v>1</v>
      </c>
      <c r="II674" s="33" t="b">
        <f>AND($A$2&gt;=_xlfn.NUMBERVALUE(Table_Query_from_MF_DSNP62[[#This Row],[CL_GL_ACCT_FR3]]),$A$2&lt;=_xlfn.NUMBERVALUE(Table_Query_from_MF_DSNP62[[#This Row],[CL_GL_ACCT_TO3]]))</f>
        <v>1</v>
      </c>
      <c r="IJ674" s="33" t="b">
        <f>AND($A$2&gt;=_xlfn.NUMBERVALUE(Table_Query_from_MF_DSNP62[[#This Row],[CL_GL_ACCT_FR4]]),$A$2&lt;=_xlfn.NUMBERVALUE(Table_Query_from_MF_DSNP62[[#This Row],[CL_GL_ACCT_TO4]]))</f>
        <v>1</v>
      </c>
      <c r="IK674" s="33" t="b">
        <f>AND($A$2&gt;=_xlfn.NUMBERVALUE(Table_Query_from_MF_DSNP62[[#This Row],[CL_GL_ACCT_FR5]]),$A$2&lt;=_xlfn.NUMBERVALUE(Table_Query_from_MF_DSNP62[[#This Row],[CL_GL_ACCT_TO5]]))</f>
        <v>1</v>
      </c>
      <c r="IL674" s="33" t="b">
        <f>AND($A$2&gt;=_xlfn.NUMBERVALUE(Table_Query_from_MF_DSNP62[[#This Row],[CL_GL_ACCT_FR6]]),$A$2&lt;=_xlfn.NUMBERVALUE(Table_Query_from_MF_DSNP62[[#This Row],[CL_GL_ACCT_TO6]]))</f>
        <v>1</v>
      </c>
      <c r="IM674" s="33" t="b">
        <f>AND($A$2&gt;=_xlfn.NUMBERVALUE(Table_Query_from_MF_DSNP62[[#This Row],[CL_GL_ACCT_FR7]]),$A$2&lt;=_xlfn.NUMBERVALUE(Table_Query_from_MF_DSNP62[[#This Row],[CL_GL_ACCT_TO7]]))</f>
        <v>1</v>
      </c>
      <c r="IN674" s="33" t="b">
        <f>AND($A$2&gt;=_xlfn.NUMBERVALUE(Table_Query_from_MF_DSNP62[[#This Row],[CL_GL_ACCT_FR8]]),$A$2&lt;=_xlfn.NUMBERVALUE(Table_Query_from_MF_DSNP62[[#This Row],[CL_GL_ACCT_TO8]]))</f>
        <v>1</v>
      </c>
      <c r="IO674" s="33" t="b">
        <f>AND($A$2&gt;=_xlfn.NUMBERVALUE(Table_Query_from_MF_DSNP62[[#This Row],[CL_GL_ACCT_FR9]]),$A$2&lt;=_xlfn.NUMBERVALUE(Table_Query_from_MF_DSNP62[[#This Row],[CL_GL_ACCT_TO9]]))</f>
        <v>1</v>
      </c>
      <c r="IP674" s="33" t="b">
        <f>AND($A$2&gt;=_xlfn.NUMBERVALUE(Table_Query_from_MF_DSNP62[[#This Row],[CL_GL_ACCT_FR10]]),$A$2&lt;=_xlfn.NUMBERVALUE(Table_Query_from_MF_DSNP62[[#This Row],[CL_GL_ACCT_TO10]]))</f>
        <v>1</v>
      </c>
      <c r="IQ674" s="33" t="b">
        <f>AND($A$2&gt;=_xlfn.NUMBERVALUE(Table_Query_from_MF_DSNP62[[#This Row],[CL_GL_ACCT_FR11]]),$A$2&lt;=_xlfn.NUMBERVALUE(Table_Query_from_MF_DSNP62[[#This Row],[CL_GL_ACCT_TO11]]))</f>
        <v>1</v>
      </c>
      <c r="IR674" s="33" t="b">
        <f>AND($A$2&gt;=_xlfn.NUMBERVALUE(Table_Query_from_MF_DSNP62[[#This Row],[CL_GL_ACCT_FR12]]),$A$2&lt;=_xlfn.NUMBERVALUE(Table_Query_from_MF_DSNP62[[#This Row],[CL_GL_ACCT_TO12]]))</f>
        <v>1</v>
      </c>
      <c r="IS674" s="33" t="b">
        <f>AND($A$2&gt;=_xlfn.NUMBERVALUE(Table_Query_from_MF_DSNP62[[#This Row],[CL_GL_ACCT_FR13]]),$A$2&lt;=_xlfn.NUMBERVALUE(Table_Query_from_MF_DSNP62[[#This Row],[CL_GL_ACCT_TO13]]))</f>
        <v>1</v>
      </c>
      <c r="IT674" s="33" t="b">
        <f>AND($A$2&gt;=_xlfn.NUMBERVALUE(Table_Query_from_MF_DSNP62[[#This Row],[CL_GL_ACCT_FR14]]),$A$2&lt;=_xlfn.NUMBERVALUE(Table_Query_from_MF_DSNP62[[#This Row],[CL_GL_ACCT_TO14]]))</f>
        <v>1</v>
      </c>
      <c r="IU674" s="33" t="b">
        <f>AND($A$2&gt;=_xlfn.NUMBERVALUE(Table_Query_from_MF_DSNP62[[#This Row],[CL_GL_ACCT_FR15]]),$A$2&lt;=_xlfn.NUMBERVALUE(Table_Query_from_MF_DSNP62[[#This Row],[CL_GL_ACCT_TO15]]))</f>
        <v>1</v>
      </c>
      <c r="IV674" s="33" t="b">
        <f>AND($A$2&gt;=_xlfn.NUMBERVALUE(Table_Query_from_MF_DSNP62[[#This Row],[CL_GL_ACCT_FR16]]),$A$2&lt;=_xlfn.NUMBERVALUE(Table_Query_from_MF_DSNP62[[#This Row],[CL_GL_ACCT_TO16]]))</f>
        <v>1</v>
      </c>
      <c r="IW674" s="33" t="b">
        <f>AND($A$2&gt;=_xlfn.NUMBERVALUE(Table_Query_from_MF_DSNP62[[#This Row],[CL_GL_ACCT_FR17]]),$A$2&lt;=_xlfn.NUMBERVALUE(Table_Query_from_MF_DSNP62[[#This Row],[CL_GL_ACCT_TO17]]))</f>
        <v>1</v>
      </c>
      <c r="IX674" s="33" t="b">
        <f>AND($A$2&gt;=_xlfn.NUMBERVALUE(Table_Query_from_MF_DSNP62[[#This Row],[CL_GL_ACCT_FR18]]),$A$2&lt;=_xlfn.NUMBERVALUE(Table_Query_from_MF_DSNP62[[#This Row],[CL_GL_ACCT_TO18]]))</f>
        <v>1</v>
      </c>
      <c r="IY674" s="33" t="b">
        <f>AND($A$2&gt;=_xlfn.NUMBERVALUE(Table_Query_from_MF_DSNP62[[#This Row],[CL_GL_ACCT_FR19]]),$A$2&lt;=_xlfn.NUMBERVALUE(Table_Query_from_MF_DSNP62[[#This Row],[CL_GL_ACCT_TO19]]))</f>
        <v>1</v>
      </c>
      <c r="IZ674" s="33" t="b">
        <f>AND($A$2&gt;=_xlfn.NUMBERVALUE(Table_Query_from_MF_DSNP62[[#This Row],[CL_GL_ACCT_FR20]]),$A$2&lt;=_xlfn.NUMBERVALUE(Table_Query_from_MF_DSNP62[[#This Row],[CL_GL_ACCT_TO20]]))</f>
        <v>1</v>
      </c>
      <c r="JA674" s="33" t="b">
        <f>AND($A$2&gt;=_xlfn.NUMBERVALUE(Table_Query_from_MF_DSNP62[[#This Row],[CL_GL_ACCT_FR21]]),$A$2&lt;=_xlfn.NUMBERVALUE(Table_Query_from_MF_DSNP62[[#This Row],[CL_GL_ACCT_TO21]]))</f>
        <v>1</v>
      </c>
      <c r="JB674" s="33" t="b">
        <f>AND($A$2&gt;=_xlfn.NUMBERVALUE(Table_Query_from_MF_DSNP62[[#This Row],[CL_GL_ACCT_FR22]]),$A$2&lt;=_xlfn.NUMBERVALUE(Table_Query_from_MF_DSNP62[[#This Row],[CL_GL_ACCT_TO22]]))</f>
        <v>1</v>
      </c>
      <c r="JC674" s="33" t="b">
        <f>AND($A$2&gt;=_xlfn.NUMBERVALUE(Table_Query_from_MF_DSNP62[[#This Row],[CL_GL_ACCT_FR23]]),$A$2&lt;=_xlfn.NUMBERVALUE(Table_Query_from_MF_DSNP62[[#This Row],[CL_GL_ACCT_TO23]]))</f>
        <v>1</v>
      </c>
      <c r="JD674" s="33" t="b">
        <f>AND($A$2&gt;=_xlfn.NUMBERVALUE(Table_Query_from_MF_DSNP62[[#This Row],[CL_GL_ACCT_FR24]]),$A$2&lt;=_xlfn.NUMBERVALUE(Table_Query_from_MF_DSNP62[[#This Row],[CL_GL_ACCT_TO24]]))</f>
        <v>1</v>
      </c>
      <c r="JE674" s="33" t="b">
        <f>AND($A$2&gt;=_xlfn.NUMBERVALUE(Table_Query_from_MF_DSNP62[[#This Row],[CL_GL_ACCT_FR25]]),$A$2&lt;=_xlfn.NUMBERVALUE(Table_Query_from_MF_DSNP62[[#This Row],[CL_GL_ACCT_TO25]]))</f>
        <v>1</v>
      </c>
      <c r="JF674" s="33" t="b">
        <f>OR(Table_Query_from_MF_DSNP62[[#This Row],[PairA]:[PairO]])</f>
        <v>1</v>
      </c>
      <c r="JG674" s="33">
        <f>_xlfn.IFNA(MATCH(TRUE,Table_Query_from_MF_DSNP62[[#This Row],[PairA]:[PairO]],0),"none")</f>
        <v>3</v>
      </c>
      <c r="JH674" s="33" t="b">
        <f>AND($B$2&gt;=_xlfn.NUMBERVALUE(Table_Query_from_MF_DSNP62[[#This Row],[CL_CMP_OBJ_FR1]]),$B$2&lt;=_xlfn.NUMBERVALUE(Table_Query_from_MF_DSNP62[[#This Row],[CL_CMP_OBJ_TO1]]))</f>
        <v>0</v>
      </c>
      <c r="JI674" s="33" t="b">
        <f>AND($B$2&gt;=_xlfn.NUMBERVALUE(Table_Query_from_MF_DSNP62[[#This Row],[CL_CMP_OBJ_FR2]]),$B$2&lt;=_xlfn.NUMBERVALUE(Table_Query_from_MF_DSNP62[[#This Row],[CL_CMP_OBJ_TO2]]))</f>
        <v>0</v>
      </c>
      <c r="JJ674" s="33" t="b">
        <f>AND($B$2&gt;=_xlfn.NUMBERVALUE(Table_Query_from_MF_DSNP62[[#This Row],[CL_CMP_OBJ_FR3]]),$B$2&lt;=_xlfn.NUMBERVALUE(Table_Query_from_MF_DSNP62[[#This Row],[CL_CMP_OBJ_TO3]]))</f>
        <v>1</v>
      </c>
      <c r="JK674" s="33" t="b">
        <f>AND($B$2&gt;=_xlfn.NUMBERVALUE(Table_Query_from_MF_DSNP62[[#This Row],[CL_CMP_OBJ_FR4]]),$B$2&lt;=_xlfn.NUMBERVALUE(Table_Query_from_MF_DSNP62[[#This Row],[CL_CMP_OBJ_TO4]]))</f>
        <v>1</v>
      </c>
      <c r="JL674" s="33" t="b">
        <f>AND($B$2&gt;=_xlfn.NUMBERVALUE(Table_Query_from_MF_DSNP62[[#This Row],[CL_CMP_OBJ_FR5]]),$B$2&lt;=_xlfn.NUMBERVALUE(Table_Query_from_MF_DSNP62[[#This Row],[CL_CMP_OBJ_TO5]]))</f>
        <v>1</v>
      </c>
      <c r="JM674" s="33" t="b">
        <f>AND($B$2&gt;=_xlfn.NUMBERVALUE(Table_Query_from_MF_DSNP62[[#This Row],[CL_CMP_OBJ_FR6]]),$B$2&lt;=_xlfn.NUMBERVALUE(Table_Query_from_MF_DSNP62[[#This Row],[CL_CMP_OBJ_TO6]]))</f>
        <v>1</v>
      </c>
      <c r="JN674" s="33" t="b">
        <f>AND($B$2&gt;=_xlfn.NUMBERVALUE(Table_Query_from_MF_DSNP62[[#This Row],[CL_CMP_OBJ_FR7]]),$B$2&lt;=_xlfn.NUMBERVALUE(Table_Query_from_MF_DSNP62[[#This Row],[CL_CMP_OBJ_TO7]]))</f>
        <v>1</v>
      </c>
      <c r="JO674" s="33" t="b">
        <f>AND($B$2&gt;=_xlfn.NUMBERVALUE(Table_Query_from_MF_DSNP62[[#This Row],[CL_CMP_OBJ_FR8]]),$B$2&lt;=_xlfn.NUMBERVALUE(Table_Query_from_MF_DSNP62[[#This Row],[CL_CMP_OBJ_TO8]]))</f>
        <v>1</v>
      </c>
      <c r="JP674" s="33" t="b">
        <f>AND($B$2&gt;=_xlfn.NUMBERVALUE(Table_Query_from_MF_DSNP62[[#This Row],[CL_CMP_OBJ_FR9]]),$B$2&lt;=_xlfn.NUMBERVALUE(Table_Query_from_MF_DSNP62[[#This Row],[CL_CMP_OBJ_TO9]]))</f>
        <v>1</v>
      </c>
      <c r="JQ674" s="33" t="b">
        <f>AND($B$2&gt;=_xlfn.NUMBERVALUE(Table_Query_from_MF_DSNP62[[#This Row],[CL_CMP_OBJ_FR10]]),$B$2&lt;=_xlfn.NUMBERVALUE(Table_Query_from_MF_DSNP62[[#This Row],[CL_CMP_OBJ_TO10]]))</f>
        <v>1</v>
      </c>
      <c r="JR674" s="33" t="b">
        <f>AND($B$2&gt;=_xlfn.NUMBERVALUE(Table_Query_from_MF_DSNP62[[#This Row],[CL_CMP_OBJ_FR11]]),$B$2&lt;=_xlfn.NUMBERVALUE(Table_Query_from_MF_DSNP62[[#This Row],[CL_CMP_OBJ_TO11]]))</f>
        <v>1</v>
      </c>
      <c r="JS674" s="33" t="b">
        <f>AND($B$2&gt;=_xlfn.NUMBERVALUE(Table_Query_from_MF_DSNP62[[#This Row],[CL_CMP_OBJ_FR12]]),$B$2&lt;=_xlfn.NUMBERVALUE(Table_Query_from_MF_DSNP62[[#This Row],[CL_CMP_OBJ_TO12]]))</f>
        <v>1</v>
      </c>
      <c r="JT674" s="33" t="b">
        <f>AND($B$2&gt;=_xlfn.NUMBERVALUE(Table_Query_from_MF_DSNP62[[#This Row],[CL_CMP_OBJ_FR13]]),$B$2&lt;=_xlfn.NUMBERVALUE(Table_Query_from_MF_DSNP62[[#This Row],[CL_CMP_OBJ_TO13]]))</f>
        <v>1</v>
      </c>
      <c r="JU674" s="33" t="b">
        <f>AND($B$2&gt;=_xlfn.NUMBERVALUE(Table_Query_from_MF_DSNP62[[#This Row],[CL_CMP_OBJ_FR14]]),$B$2&lt;=_xlfn.NUMBERVALUE(Table_Query_from_MF_DSNP62[[#This Row],[CL_CMP_OBJ_TO14]]))</f>
        <v>1</v>
      </c>
      <c r="JV674" s="33" t="b">
        <f>AND($B$2&gt;=_xlfn.NUMBERVALUE(Table_Query_from_MF_DSNP62[[#This Row],[CL_CMP_OBJ_FR15]]),$B$2&lt;=_xlfn.NUMBERVALUE(Table_Query_from_MF_DSNP62[[#This Row],[CL_CMP_OBJ_TO15]]))</f>
        <v>1</v>
      </c>
    </row>
    <row r="675" spans="1:282" x14ac:dyDescent="0.25">
      <c r="A675" t="b">
        <f>OR(,Table_Query_from_MF_DSNP62[[#This Row],[Desired GL included as "hard-coded" GL?]],Table_Query_from_MF_DSNP62[[#This Row],[Desired GL included as "Open GL"?]])</f>
        <v>1</v>
      </c>
      <c r="B675" t="b">
        <f>Table_Query_from_MF_DSNP62[[#This Row],[Desired CObj included as "Open CObj"?]]</f>
        <v>1</v>
      </c>
      <c r="C675" t="s">
        <v>2474</v>
      </c>
      <c r="D675" t="s">
        <v>2475</v>
      </c>
      <c r="E675" t="s">
        <v>15</v>
      </c>
      <c r="F675" s="24" t="s">
        <v>13</v>
      </c>
      <c r="G675" t="s">
        <v>426</v>
      </c>
      <c r="H675" s="24" t="s">
        <v>444</v>
      </c>
      <c r="I675" t="s">
        <v>444</v>
      </c>
      <c r="J675" s="24" t="s">
        <v>444</v>
      </c>
      <c r="K675" t="s">
        <v>444</v>
      </c>
      <c r="L675" s="24" t="s">
        <v>444</v>
      </c>
      <c r="M675" t="s">
        <v>444</v>
      </c>
      <c r="N675" t="s">
        <v>444</v>
      </c>
      <c r="O675" t="s">
        <v>444</v>
      </c>
      <c r="P675" t="s">
        <v>444</v>
      </c>
      <c r="Q675" t="s">
        <v>15</v>
      </c>
      <c r="R675" t="s">
        <v>444</v>
      </c>
      <c r="S675" t="s">
        <v>442</v>
      </c>
      <c r="T675" t="s">
        <v>447</v>
      </c>
      <c r="U675" t="s">
        <v>444</v>
      </c>
      <c r="V675" t="s">
        <v>444</v>
      </c>
      <c r="W675" t="s">
        <v>447</v>
      </c>
      <c r="X675" t="s">
        <v>444</v>
      </c>
      <c r="Y675" t="s">
        <v>442</v>
      </c>
      <c r="Z675" t="s">
        <v>442</v>
      </c>
      <c r="AA675" t="s">
        <v>442</v>
      </c>
      <c r="AB675" t="s">
        <v>442</v>
      </c>
      <c r="AC675" t="s">
        <v>444</v>
      </c>
      <c r="AD675" t="s">
        <v>442</v>
      </c>
      <c r="AE675" t="s">
        <v>442</v>
      </c>
      <c r="AF675" t="s">
        <v>442</v>
      </c>
      <c r="AG675" t="s">
        <v>442</v>
      </c>
      <c r="AH675" t="s">
        <v>447</v>
      </c>
      <c r="AI675" t="s">
        <v>447</v>
      </c>
      <c r="AJ675" t="s">
        <v>442</v>
      </c>
      <c r="AK675" t="s">
        <v>442</v>
      </c>
      <c r="AL675" t="s">
        <v>444</v>
      </c>
      <c r="AM675" t="s">
        <v>444</v>
      </c>
      <c r="AN675" t="s">
        <v>444</v>
      </c>
      <c r="AO675" t="s">
        <v>444</v>
      </c>
      <c r="AP675" t="s">
        <v>447</v>
      </c>
      <c r="AQ675" t="s">
        <v>282</v>
      </c>
      <c r="AR675" t="s">
        <v>528</v>
      </c>
      <c r="AS675" t="s">
        <v>162</v>
      </c>
      <c r="AT675" t="s">
        <v>10</v>
      </c>
      <c r="AU675" t="s">
        <v>444</v>
      </c>
      <c r="AV675" t="s">
        <v>442</v>
      </c>
      <c r="AW675" t="s">
        <v>444</v>
      </c>
      <c r="AX675" t="s">
        <v>444</v>
      </c>
      <c r="AY675" t="s">
        <v>444</v>
      </c>
      <c r="AZ675" t="s">
        <v>444</v>
      </c>
      <c r="BA675" t="s">
        <v>529</v>
      </c>
      <c r="BB675" t="s">
        <v>444</v>
      </c>
      <c r="BC675" t="s">
        <v>444</v>
      </c>
      <c r="BD675" t="s">
        <v>1359</v>
      </c>
      <c r="BE675" t="s">
        <v>444</v>
      </c>
      <c r="BF675" t="s">
        <v>1360</v>
      </c>
      <c r="BG675" t="s">
        <v>444</v>
      </c>
      <c r="BH675" t="s">
        <v>444</v>
      </c>
      <c r="BI675" t="s">
        <v>444</v>
      </c>
      <c r="BJ675" t="s">
        <v>444</v>
      </c>
      <c r="BK675" t="s">
        <v>444</v>
      </c>
      <c r="BL675" t="s">
        <v>444</v>
      </c>
      <c r="BM675" t="s">
        <v>444</v>
      </c>
      <c r="BN675" t="s">
        <v>444</v>
      </c>
      <c r="BO675" t="s">
        <v>444</v>
      </c>
      <c r="BP675" t="s">
        <v>444</v>
      </c>
      <c r="BQ675" t="s">
        <v>740</v>
      </c>
      <c r="BR675" t="s">
        <v>840</v>
      </c>
      <c r="BS675" t="s">
        <v>444</v>
      </c>
      <c r="BT675" t="s">
        <v>444</v>
      </c>
      <c r="BU675" t="s">
        <v>444</v>
      </c>
      <c r="BV675" t="s">
        <v>444</v>
      </c>
      <c r="BW675" t="s">
        <v>740</v>
      </c>
      <c r="BX675" t="s">
        <v>840</v>
      </c>
      <c r="BY675" t="s">
        <v>444</v>
      </c>
      <c r="BZ675" t="s">
        <v>444</v>
      </c>
      <c r="CA675" t="s">
        <v>444</v>
      </c>
      <c r="CB675" t="s">
        <v>444</v>
      </c>
      <c r="CC675" t="s">
        <v>740</v>
      </c>
      <c r="CD675" t="s">
        <v>840</v>
      </c>
      <c r="CE675" t="s">
        <v>444</v>
      </c>
      <c r="CF675" t="s">
        <v>444</v>
      </c>
      <c r="CG675" t="s">
        <v>444</v>
      </c>
      <c r="CH675" t="s">
        <v>444</v>
      </c>
      <c r="CI675" t="s">
        <v>740</v>
      </c>
      <c r="CJ675" t="s">
        <v>840</v>
      </c>
      <c r="CK675" t="s">
        <v>444</v>
      </c>
      <c r="CL675" t="s">
        <v>444</v>
      </c>
      <c r="CM675" t="s">
        <v>444</v>
      </c>
      <c r="CN675" t="s">
        <v>444</v>
      </c>
      <c r="CO675" t="s">
        <v>740</v>
      </c>
      <c r="CP675" t="s">
        <v>840</v>
      </c>
      <c r="CQ675" t="s">
        <v>444</v>
      </c>
      <c r="CR675" t="s">
        <v>444</v>
      </c>
      <c r="CS675" t="s">
        <v>444</v>
      </c>
      <c r="CT675" t="s">
        <v>444</v>
      </c>
      <c r="CU675" t="s">
        <v>444</v>
      </c>
      <c r="CV675" t="s">
        <v>2832</v>
      </c>
      <c r="CW675" t="s">
        <v>2962</v>
      </c>
      <c r="CX675" t="s">
        <v>2753</v>
      </c>
      <c r="CY675" t="s">
        <v>1771</v>
      </c>
      <c r="CZ675" t="s">
        <v>444</v>
      </c>
      <c r="DA675" t="s">
        <v>444</v>
      </c>
      <c r="DB675" t="s">
        <v>444</v>
      </c>
      <c r="DC675" t="s">
        <v>444</v>
      </c>
      <c r="DD675" t="s">
        <v>444</v>
      </c>
      <c r="DE675" t="s">
        <v>444</v>
      </c>
      <c r="DF675" t="s">
        <v>444</v>
      </c>
      <c r="DG675" t="s">
        <v>444</v>
      </c>
      <c r="DH675" t="s">
        <v>444</v>
      </c>
      <c r="DI675" t="s">
        <v>562</v>
      </c>
      <c r="DJ675" t="s">
        <v>444</v>
      </c>
      <c r="DK675" t="s">
        <v>444</v>
      </c>
      <c r="DL675" t="s">
        <v>444</v>
      </c>
      <c r="DM675" t="s">
        <v>444</v>
      </c>
      <c r="DN675" t="s">
        <v>444</v>
      </c>
      <c r="DO675" t="s">
        <v>444</v>
      </c>
      <c r="DP675" t="s">
        <v>444</v>
      </c>
      <c r="DQ675" t="s">
        <v>444</v>
      </c>
      <c r="DR675" t="s">
        <v>444</v>
      </c>
      <c r="DS675" t="s">
        <v>444</v>
      </c>
      <c r="DT675" s="24" t="s">
        <v>444</v>
      </c>
      <c r="DU675" s="24" t="s">
        <v>444</v>
      </c>
      <c r="DV675" t="s">
        <v>444</v>
      </c>
      <c r="DW675" t="s">
        <v>444</v>
      </c>
      <c r="DX675" s="24" t="s">
        <v>444</v>
      </c>
      <c r="DY675" s="24" t="s">
        <v>444</v>
      </c>
      <c r="DZ675" t="s">
        <v>444</v>
      </c>
      <c r="EA675" t="s">
        <v>444</v>
      </c>
      <c r="EB675" s="24" t="s">
        <v>444</v>
      </c>
      <c r="EC675" s="24" t="s">
        <v>444</v>
      </c>
      <c r="ED675" t="s">
        <v>444</v>
      </c>
      <c r="EE675" t="s">
        <v>444</v>
      </c>
      <c r="EF675" s="24" t="s">
        <v>444</v>
      </c>
      <c r="EG675" s="24" t="s">
        <v>444</v>
      </c>
      <c r="EH675" t="s">
        <v>444</v>
      </c>
      <c r="EI675" t="s">
        <v>444</v>
      </c>
      <c r="EJ675" s="24" t="s">
        <v>444</v>
      </c>
      <c r="EK675" s="24" t="s">
        <v>444</v>
      </c>
      <c r="EL675" t="s">
        <v>444</v>
      </c>
      <c r="EM675" t="s">
        <v>444</v>
      </c>
      <c r="EN675" s="24" t="s">
        <v>444</v>
      </c>
      <c r="EO675" s="24" t="s">
        <v>444</v>
      </c>
      <c r="EP675" t="s">
        <v>444</v>
      </c>
      <c r="EQ675" t="s">
        <v>444</v>
      </c>
      <c r="ER675" s="24" t="s">
        <v>444</v>
      </c>
      <c r="ES675" s="24" t="s">
        <v>444</v>
      </c>
      <c r="ET675" t="s">
        <v>444</v>
      </c>
      <c r="EU675" t="s">
        <v>444</v>
      </c>
      <c r="EV675" s="24" t="s">
        <v>444</v>
      </c>
      <c r="EW675" s="24" t="s">
        <v>444</v>
      </c>
      <c r="EX675" t="s">
        <v>444</v>
      </c>
      <c r="EY675" t="s">
        <v>444</v>
      </c>
      <c r="EZ675" s="24" t="s">
        <v>444</v>
      </c>
      <c r="FA675" s="24" t="s">
        <v>444</v>
      </c>
      <c r="FB675" t="s">
        <v>444</v>
      </c>
      <c r="FC675" t="s">
        <v>444</v>
      </c>
      <c r="FD675" s="24" t="s">
        <v>444</v>
      </c>
      <c r="FE675" s="24" t="s">
        <v>444</v>
      </c>
      <c r="FF675" t="s">
        <v>444</v>
      </c>
      <c r="FG675" t="s">
        <v>444</v>
      </c>
      <c r="FH675" s="24" t="s">
        <v>444</v>
      </c>
      <c r="FI675" s="24" t="s">
        <v>444</v>
      </c>
      <c r="FJ675" t="s">
        <v>444</v>
      </c>
      <c r="FK675" t="s">
        <v>444</v>
      </c>
      <c r="FL675" s="24" t="s">
        <v>444</v>
      </c>
      <c r="FM675" s="24" t="s">
        <v>444</v>
      </c>
      <c r="FN675" t="s">
        <v>444</v>
      </c>
      <c r="FO675" t="s">
        <v>444</v>
      </c>
      <c r="FP675" s="24" t="s">
        <v>444</v>
      </c>
      <c r="FQ675" s="24" t="s">
        <v>444</v>
      </c>
      <c r="FR675" t="s">
        <v>444</v>
      </c>
      <c r="FS675" t="s">
        <v>444</v>
      </c>
      <c r="FT675" s="24" t="s">
        <v>444</v>
      </c>
      <c r="FU675" s="24" t="s">
        <v>444</v>
      </c>
      <c r="FV675" t="s">
        <v>444</v>
      </c>
      <c r="FW675" t="s">
        <v>444</v>
      </c>
      <c r="FX675" s="24" t="s">
        <v>444</v>
      </c>
      <c r="FY675" s="24" t="s">
        <v>444</v>
      </c>
      <c r="FZ675" t="s">
        <v>444</v>
      </c>
      <c r="GA675" t="s">
        <v>444</v>
      </c>
      <c r="GB675" s="24" t="s">
        <v>444</v>
      </c>
      <c r="GC675" s="24" t="s">
        <v>444</v>
      </c>
      <c r="GD675" t="s">
        <v>444</v>
      </c>
      <c r="GE675" t="s">
        <v>444</v>
      </c>
      <c r="GF675" s="24" t="s">
        <v>444</v>
      </c>
      <c r="GG675" s="24" t="s">
        <v>444</v>
      </c>
      <c r="GH675" t="s">
        <v>15</v>
      </c>
      <c r="GI675" s="24" t="s">
        <v>492</v>
      </c>
      <c r="GJ675" s="24" t="s">
        <v>492</v>
      </c>
      <c r="GK675" t="s">
        <v>2148</v>
      </c>
      <c r="GL675" t="s">
        <v>2148</v>
      </c>
      <c r="GM675" s="24" t="s">
        <v>258</v>
      </c>
      <c r="GN675" s="24" t="s">
        <v>2149</v>
      </c>
      <c r="GO675" t="s">
        <v>510</v>
      </c>
      <c r="GP675" t="s">
        <v>511</v>
      </c>
      <c r="GQ675" s="24" t="s">
        <v>444</v>
      </c>
      <c r="GR675" s="24" t="s">
        <v>444</v>
      </c>
      <c r="GS675" t="s">
        <v>444</v>
      </c>
      <c r="GT675" t="s">
        <v>444</v>
      </c>
      <c r="GU675" s="24" t="s">
        <v>444</v>
      </c>
      <c r="GV675" s="24" t="s">
        <v>444</v>
      </c>
      <c r="GW675" t="s">
        <v>444</v>
      </c>
      <c r="GX675" t="s">
        <v>444</v>
      </c>
      <c r="GY675" s="24" t="s">
        <v>444</v>
      </c>
      <c r="GZ675" s="24" t="s">
        <v>444</v>
      </c>
      <c r="HA675" t="s">
        <v>444</v>
      </c>
      <c r="HB675" t="s">
        <v>444</v>
      </c>
      <c r="HC675" s="24" t="s">
        <v>444</v>
      </c>
      <c r="HD675" s="24" t="s">
        <v>444</v>
      </c>
      <c r="HE675" t="s">
        <v>444</v>
      </c>
      <c r="HF675" t="s">
        <v>444</v>
      </c>
      <c r="HG675" s="24" t="s">
        <v>444</v>
      </c>
      <c r="HH675" s="24" t="s">
        <v>444</v>
      </c>
      <c r="HI675" t="s">
        <v>444</v>
      </c>
      <c r="HJ675" t="s">
        <v>444</v>
      </c>
      <c r="HK675" s="24" t="s">
        <v>444</v>
      </c>
      <c r="HL675" s="24" t="s">
        <v>444</v>
      </c>
      <c r="HM675" t="s">
        <v>444</v>
      </c>
      <c r="HN675" t="s">
        <v>444</v>
      </c>
      <c r="HO675" s="24" t="s">
        <v>444</v>
      </c>
      <c r="HP675" s="24" t="s">
        <v>444</v>
      </c>
      <c r="HQ675" t="s">
        <v>444</v>
      </c>
      <c r="HR675" t="s">
        <v>444</v>
      </c>
      <c r="HS675" s="24" t="s">
        <v>444</v>
      </c>
      <c r="HT675" s="24" t="s">
        <v>444</v>
      </c>
      <c r="HU675" t="s">
        <v>444</v>
      </c>
      <c r="HV675" t="s">
        <v>444</v>
      </c>
      <c r="HW675" s="24" t="s">
        <v>444</v>
      </c>
      <c r="HX675" s="24" t="s">
        <v>444</v>
      </c>
      <c r="HY675" t="s">
        <v>444</v>
      </c>
      <c r="HZ675" t="s">
        <v>444</v>
      </c>
      <c r="IA675" t="s">
        <v>2832</v>
      </c>
      <c r="IB675" t="s">
        <v>2736</v>
      </c>
      <c r="IC675" t="s">
        <v>2737</v>
      </c>
      <c r="ID675" s="33" t="b" cm="1">
        <f t="array" ref="ID675">_xlfn.IFNA(MATCH($A$2,_xlfn.NUMBERVALUE(Table_Query_from_MF_DSNP62[[#This Row],[CL_GLACCT_DR1]:[CL_GLACCT_CR4]]),0),0)&gt;=1</f>
        <v>1</v>
      </c>
      <c r="IE675" s="33" t="b">
        <f>OR(Table_Query_from_MF_DSNP62[[#This Row],[Pair1]:[Pair25]])</f>
        <v>1</v>
      </c>
      <c r="IF675" s="33">
        <f>_xlfn.IFNA(MATCH(TRUE,Table_Query_from_MF_DSNP62[[#This Row],[Pair1]:[Pair25]],0),"none")</f>
        <v>1</v>
      </c>
      <c r="IG675" s="33" t="b">
        <f>AND($A$2&gt;=_xlfn.NUMBERVALUE(Table_Query_from_MF_DSNP62[[#This Row],[CL_GL_ACCT_FR1]]),$A$2&lt;=_xlfn.NUMBERVALUE(Table_Query_from_MF_DSNP62[[#This Row],[CL_GL_ACCT_TO1]]))</f>
        <v>1</v>
      </c>
      <c r="IH675" s="33" t="b">
        <f>AND($A$2&gt;=_xlfn.NUMBERVALUE(Table_Query_from_MF_DSNP62[[#This Row],[CL_GL_ACCT_FR2]]),$A$2&lt;=_xlfn.NUMBERVALUE(Table_Query_from_MF_DSNP62[[#This Row],[CL_GL_ACCT_TO2]]))</f>
        <v>1</v>
      </c>
      <c r="II675" s="33" t="b">
        <f>AND($A$2&gt;=_xlfn.NUMBERVALUE(Table_Query_from_MF_DSNP62[[#This Row],[CL_GL_ACCT_FR3]]),$A$2&lt;=_xlfn.NUMBERVALUE(Table_Query_from_MF_DSNP62[[#This Row],[CL_GL_ACCT_TO3]]))</f>
        <v>1</v>
      </c>
      <c r="IJ675" s="33" t="b">
        <f>AND($A$2&gt;=_xlfn.NUMBERVALUE(Table_Query_from_MF_DSNP62[[#This Row],[CL_GL_ACCT_FR4]]),$A$2&lt;=_xlfn.NUMBERVALUE(Table_Query_from_MF_DSNP62[[#This Row],[CL_GL_ACCT_TO4]]))</f>
        <v>1</v>
      </c>
      <c r="IK675" s="33" t="b">
        <f>AND($A$2&gt;=_xlfn.NUMBERVALUE(Table_Query_from_MF_DSNP62[[#This Row],[CL_GL_ACCT_FR5]]),$A$2&lt;=_xlfn.NUMBERVALUE(Table_Query_from_MF_DSNP62[[#This Row],[CL_GL_ACCT_TO5]]))</f>
        <v>1</v>
      </c>
      <c r="IL675" s="33" t="b">
        <f>AND($A$2&gt;=_xlfn.NUMBERVALUE(Table_Query_from_MF_DSNP62[[#This Row],[CL_GL_ACCT_FR6]]),$A$2&lt;=_xlfn.NUMBERVALUE(Table_Query_from_MF_DSNP62[[#This Row],[CL_GL_ACCT_TO6]]))</f>
        <v>1</v>
      </c>
      <c r="IM675" s="33" t="b">
        <f>AND($A$2&gt;=_xlfn.NUMBERVALUE(Table_Query_from_MF_DSNP62[[#This Row],[CL_GL_ACCT_FR7]]),$A$2&lt;=_xlfn.NUMBERVALUE(Table_Query_from_MF_DSNP62[[#This Row],[CL_GL_ACCT_TO7]]))</f>
        <v>1</v>
      </c>
      <c r="IN675" s="33" t="b">
        <f>AND($A$2&gt;=_xlfn.NUMBERVALUE(Table_Query_from_MF_DSNP62[[#This Row],[CL_GL_ACCT_FR8]]),$A$2&lt;=_xlfn.NUMBERVALUE(Table_Query_from_MF_DSNP62[[#This Row],[CL_GL_ACCT_TO8]]))</f>
        <v>1</v>
      </c>
      <c r="IO675" s="33" t="b">
        <f>AND($A$2&gt;=_xlfn.NUMBERVALUE(Table_Query_from_MF_DSNP62[[#This Row],[CL_GL_ACCT_FR9]]),$A$2&lt;=_xlfn.NUMBERVALUE(Table_Query_from_MF_DSNP62[[#This Row],[CL_GL_ACCT_TO9]]))</f>
        <v>1</v>
      </c>
      <c r="IP675" s="33" t="b">
        <f>AND($A$2&gt;=_xlfn.NUMBERVALUE(Table_Query_from_MF_DSNP62[[#This Row],[CL_GL_ACCT_FR10]]),$A$2&lt;=_xlfn.NUMBERVALUE(Table_Query_from_MF_DSNP62[[#This Row],[CL_GL_ACCT_TO10]]))</f>
        <v>1</v>
      </c>
      <c r="IQ675" s="33" t="b">
        <f>AND($A$2&gt;=_xlfn.NUMBERVALUE(Table_Query_from_MF_DSNP62[[#This Row],[CL_GL_ACCT_FR11]]),$A$2&lt;=_xlfn.NUMBERVALUE(Table_Query_from_MF_DSNP62[[#This Row],[CL_GL_ACCT_TO11]]))</f>
        <v>1</v>
      </c>
      <c r="IR675" s="33" t="b">
        <f>AND($A$2&gt;=_xlfn.NUMBERVALUE(Table_Query_from_MF_DSNP62[[#This Row],[CL_GL_ACCT_FR12]]),$A$2&lt;=_xlfn.NUMBERVALUE(Table_Query_from_MF_DSNP62[[#This Row],[CL_GL_ACCT_TO12]]))</f>
        <v>1</v>
      </c>
      <c r="IS675" s="33" t="b">
        <f>AND($A$2&gt;=_xlfn.NUMBERVALUE(Table_Query_from_MF_DSNP62[[#This Row],[CL_GL_ACCT_FR13]]),$A$2&lt;=_xlfn.NUMBERVALUE(Table_Query_from_MF_DSNP62[[#This Row],[CL_GL_ACCT_TO13]]))</f>
        <v>1</v>
      </c>
      <c r="IT675" s="33" t="b">
        <f>AND($A$2&gt;=_xlfn.NUMBERVALUE(Table_Query_from_MF_DSNP62[[#This Row],[CL_GL_ACCT_FR14]]),$A$2&lt;=_xlfn.NUMBERVALUE(Table_Query_from_MF_DSNP62[[#This Row],[CL_GL_ACCT_TO14]]))</f>
        <v>1</v>
      </c>
      <c r="IU675" s="33" t="b">
        <f>AND($A$2&gt;=_xlfn.NUMBERVALUE(Table_Query_from_MF_DSNP62[[#This Row],[CL_GL_ACCT_FR15]]),$A$2&lt;=_xlfn.NUMBERVALUE(Table_Query_from_MF_DSNP62[[#This Row],[CL_GL_ACCT_TO15]]))</f>
        <v>1</v>
      </c>
      <c r="IV675" s="33" t="b">
        <f>AND($A$2&gt;=_xlfn.NUMBERVALUE(Table_Query_from_MF_DSNP62[[#This Row],[CL_GL_ACCT_FR16]]),$A$2&lt;=_xlfn.NUMBERVALUE(Table_Query_from_MF_DSNP62[[#This Row],[CL_GL_ACCT_TO16]]))</f>
        <v>1</v>
      </c>
      <c r="IW675" s="33" t="b">
        <f>AND($A$2&gt;=_xlfn.NUMBERVALUE(Table_Query_from_MF_DSNP62[[#This Row],[CL_GL_ACCT_FR17]]),$A$2&lt;=_xlfn.NUMBERVALUE(Table_Query_from_MF_DSNP62[[#This Row],[CL_GL_ACCT_TO17]]))</f>
        <v>1</v>
      </c>
      <c r="IX675" s="33" t="b">
        <f>AND($A$2&gt;=_xlfn.NUMBERVALUE(Table_Query_from_MF_DSNP62[[#This Row],[CL_GL_ACCT_FR18]]),$A$2&lt;=_xlfn.NUMBERVALUE(Table_Query_from_MF_DSNP62[[#This Row],[CL_GL_ACCT_TO18]]))</f>
        <v>1</v>
      </c>
      <c r="IY675" s="33" t="b">
        <f>AND($A$2&gt;=_xlfn.NUMBERVALUE(Table_Query_from_MF_DSNP62[[#This Row],[CL_GL_ACCT_FR19]]),$A$2&lt;=_xlfn.NUMBERVALUE(Table_Query_from_MF_DSNP62[[#This Row],[CL_GL_ACCT_TO19]]))</f>
        <v>1</v>
      </c>
      <c r="IZ675" s="33" t="b">
        <f>AND($A$2&gt;=_xlfn.NUMBERVALUE(Table_Query_from_MF_DSNP62[[#This Row],[CL_GL_ACCT_FR20]]),$A$2&lt;=_xlfn.NUMBERVALUE(Table_Query_from_MF_DSNP62[[#This Row],[CL_GL_ACCT_TO20]]))</f>
        <v>1</v>
      </c>
      <c r="JA675" s="33" t="b">
        <f>AND($A$2&gt;=_xlfn.NUMBERVALUE(Table_Query_from_MF_DSNP62[[#This Row],[CL_GL_ACCT_FR21]]),$A$2&lt;=_xlfn.NUMBERVALUE(Table_Query_from_MF_DSNP62[[#This Row],[CL_GL_ACCT_TO21]]))</f>
        <v>1</v>
      </c>
      <c r="JB675" s="33" t="b">
        <f>AND($A$2&gt;=_xlfn.NUMBERVALUE(Table_Query_from_MF_DSNP62[[#This Row],[CL_GL_ACCT_FR22]]),$A$2&lt;=_xlfn.NUMBERVALUE(Table_Query_from_MF_DSNP62[[#This Row],[CL_GL_ACCT_TO22]]))</f>
        <v>1</v>
      </c>
      <c r="JC675" s="33" t="b">
        <f>AND($A$2&gt;=_xlfn.NUMBERVALUE(Table_Query_from_MF_DSNP62[[#This Row],[CL_GL_ACCT_FR23]]),$A$2&lt;=_xlfn.NUMBERVALUE(Table_Query_from_MF_DSNP62[[#This Row],[CL_GL_ACCT_TO23]]))</f>
        <v>1</v>
      </c>
      <c r="JD675" s="33" t="b">
        <f>AND($A$2&gt;=_xlfn.NUMBERVALUE(Table_Query_from_MF_DSNP62[[#This Row],[CL_GL_ACCT_FR24]]),$A$2&lt;=_xlfn.NUMBERVALUE(Table_Query_from_MF_DSNP62[[#This Row],[CL_GL_ACCT_TO24]]))</f>
        <v>1</v>
      </c>
      <c r="JE675" s="33" t="b">
        <f>AND($A$2&gt;=_xlfn.NUMBERVALUE(Table_Query_from_MF_DSNP62[[#This Row],[CL_GL_ACCT_FR25]]),$A$2&lt;=_xlfn.NUMBERVALUE(Table_Query_from_MF_DSNP62[[#This Row],[CL_GL_ACCT_TO25]]))</f>
        <v>1</v>
      </c>
      <c r="JF675" s="33" t="b">
        <f>OR(Table_Query_from_MF_DSNP62[[#This Row],[PairA]:[PairO]])</f>
        <v>1</v>
      </c>
      <c r="JG675" s="33">
        <f>_xlfn.IFNA(MATCH(TRUE,Table_Query_from_MF_DSNP62[[#This Row],[PairA]:[PairO]],0),"none")</f>
        <v>5</v>
      </c>
      <c r="JH675" s="33" t="b">
        <f>AND($B$2&gt;=_xlfn.NUMBERVALUE(Table_Query_from_MF_DSNP62[[#This Row],[CL_CMP_OBJ_FR1]]),$B$2&lt;=_xlfn.NUMBERVALUE(Table_Query_from_MF_DSNP62[[#This Row],[CL_CMP_OBJ_TO1]]))</f>
        <v>0</v>
      </c>
      <c r="JI675" s="33" t="b">
        <f>AND($B$2&gt;=_xlfn.NUMBERVALUE(Table_Query_from_MF_DSNP62[[#This Row],[CL_CMP_OBJ_FR2]]),$B$2&lt;=_xlfn.NUMBERVALUE(Table_Query_from_MF_DSNP62[[#This Row],[CL_CMP_OBJ_TO2]]))</f>
        <v>0</v>
      </c>
      <c r="JJ675" s="33" t="b">
        <f>AND($B$2&gt;=_xlfn.NUMBERVALUE(Table_Query_from_MF_DSNP62[[#This Row],[CL_CMP_OBJ_FR3]]),$B$2&lt;=_xlfn.NUMBERVALUE(Table_Query_from_MF_DSNP62[[#This Row],[CL_CMP_OBJ_TO3]]))</f>
        <v>0</v>
      </c>
      <c r="JK675" s="33" t="b">
        <f>AND($B$2&gt;=_xlfn.NUMBERVALUE(Table_Query_from_MF_DSNP62[[#This Row],[CL_CMP_OBJ_FR4]]),$B$2&lt;=_xlfn.NUMBERVALUE(Table_Query_from_MF_DSNP62[[#This Row],[CL_CMP_OBJ_TO4]]))</f>
        <v>0</v>
      </c>
      <c r="JL675" s="33" t="b">
        <f>AND($B$2&gt;=_xlfn.NUMBERVALUE(Table_Query_from_MF_DSNP62[[#This Row],[CL_CMP_OBJ_FR5]]),$B$2&lt;=_xlfn.NUMBERVALUE(Table_Query_from_MF_DSNP62[[#This Row],[CL_CMP_OBJ_TO5]]))</f>
        <v>1</v>
      </c>
      <c r="JM675" s="33" t="b">
        <f>AND($B$2&gt;=_xlfn.NUMBERVALUE(Table_Query_from_MF_DSNP62[[#This Row],[CL_CMP_OBJ_FR6]]),$B$2&lt;=_xlfn.NUMBERVALUE(Table_Query_from_MF_DSNP62[[#This Row],[CL_CMP_OBJ_TO6]]))</f>
        <v>1</v>
      </c>
      <c r="JN675" s="33" t="b">
        <f>AND($B$2&gt;=_xlfn.NUMBERVALUE(Table_Query_from_MF_DSNP62[[#This Row],[CL_CMP_OBJ_FR7]]),$B$2&lt;=_xlfn.NUMBERVALUE(Table_Query_from_MF_DSNP62[[#This Row],[CL_CMP_OBJ_TO7]]))</f>
        <v>1</v>
      </c>
      <c r="JO675" s="33" t="b">
        <f>AND($B$2&gt;=_xlfn.NUMBERVALUE(Table_Query_from_MF_DSNP62[[#This Row],[CL_CMP_OBJ_FR8]]),$B$2&lt;=_xlfn.NUMBERVALUE(Table_Query_from_MF_DSNP62[[#This Row],[CL_CMP_OBJ_TO8]]))</f>
        <v>1</v>
      </c>
      <c r="JP675" s="33" t="b">
        <f>AND($B$2&gt;=_xlfn.NUMBERVALUE(Table_Query_from_MF_DSNP62[[#This Row],[CL_CMP_OBJ_FR9]]),$B$2&lt;=_xlfn.NUMBERVALUE(Table_Query_from_MF_DSNP62[[#This Row],[CL_CMP_OBJ_TO9]]))</f>
        <v>1</v>
      </c>
      <c r="JQ675" s="33" t="b">
        <f>AND($B$2&gt;=_xlfn.NUMBERVALUE(Table_Query_from_MF_DSNP62[[#This Row],[CL_CMP_OBJ_FR10]]),$B$2&lt;=_xlfn.NUMBERVALUE(Table_Query_from_MF_DSNP62[[#This Row],[CL_CMP_OBJ_TO10]]))</f>
        <v>1</v>
      </c>
      <c r="JR675" s="33" t="b">
        <f>AND($B$2&gt;=_xlfn.NUMBERVALUE(Table_Query_from_MF_DSNP62[[#This Row],[CL_CMP_OBJ_FR11]]),$B$2&lt;=_xlfn.NUMBERVALUE(Table_Query_from_MF_DSNP62[[#This Row],[CL_CMP_OBJ_TO11]]))</f>
        <v>1</v>
      </c>
      <c r="JS675" s="33" t="b">
        <f>AND($B$2&gt;=_xlfn.NUMBERVALUE(Table_Query_from_MF_DSNP62[[#This Row],[CL_CMP_OBJ_FR12]]),$B$2&lt;=_xlfn.NUMBERVALUE(Table_Query_from_MF_DSNP62[[#This Row],[CL_CMP_OBJ_TO12]]))</f>
        <v>1</v>
      </c>
      <c r="JT675" s="33" t="b">
        <f>AND($B$2&gt;=_xlfn.NUMBERVALUE(Table_Query_from_MF_DSNP62[[#This Row],[CL_CMP_OBJ_FR13]]),$B$2&lt;=_xlfn.NUMBERVALUE(Table_Query_from_MF_DSNP62[[#This Row],[CL_CMP_OBJ_TO13]]))</f>
        <v>1</v>
      </c>
      <c r="JU675" s="33" t="b">
        <f>AND($B$2&gt;=_xlfn.NUMBERVALUE(Table_Query_from_MF_DSNP62[[#This Row],[CL_CMP_OBJ_FR14]]),$B$2&lt;=_xlfn.NUMBERVALUE(Table_Query_from_MF_DSNP62[[#This Row],[CL_CMP_OBJ_TO14]]))</f>
        <v>1</v>
      </c>
      <c r="JV675" s="33" t="b">
        <f>AND($B$2&gt;=_xlfn.NUMBERVALUE(Table_Query_from_MF_DSNP62[[#This Row],[CL_CMP_OBJ_FR15]]),$B$2&lt;=_xlfn.NUMBERVALUE(Table_Query_from_MF_DSNP62[[#This Row],[CL_CMP_OBJ_TO15]]))</f>
        <v>1</v>
      </c>
    </row>
    <row r="676" spans="1:282" x14ac:dyDescent="0.25">
      <c r="A676" t="b">
        <f>OR(,Table_Query_from_MF_DSNP62[[#This Row],[Desired GL included as "hard-coded" GL?]],Table_Query_from_MF_DSNP62[[#This Row],[Desired GL included as "Open GL"?]])</f>
        <v>1</v>
      </c>
      <c r="B676" t="b">
        <f>Table_Query_from_MF_DSNP62[[#This Row],[Desired CObj included as "Open CObj"?]]</f>
        <v>1</v>
      </c>
      <c r="C676" t="s">
        <v>892</v>
      </c>
      <c r="D676" t="s">
        <v>2476</v>
      </c>
      <c r="E676" t="s">
        <v>15</v>
      </c>
      <c r="F676" s="24" t="s">
        <v>13</v>
      </c>
      <c r="G676" t="s">
        <v>41</v>
      </c>
      <c r="H676" s="24" t="s">
        <v>415</v>
      </c>
      <c r="I676" t="s">
        <v>415</v>
      </c>
      <c r="J676" s="24" t="s">
        <v>444</v>
      </c>
      <c r="K676" t="s">
        <v>444</v>
      </c>
      <c r="L676" s="24" t="s">
        <v>444</v>
      </c>
      <c r="M676" t="s">
        <v>444</v>
      </c>
      <c r="N676" t="s">
        <v>444</v>
      </c>
      <c r="O676" t="s">
        <v>444</v>
      </c>
      <c r="P676" t="s">
        <v>444</v>
      </c>
      <c r="Q676" t="s">
        <v>15</v>
      </c>
      <c r="R676" t="s">
        <v>15</v>
      </c>
      <c r="S676" t="s">
        <v>442</v>
      </c>
      <c r="T676" t="s">
        <v>447</v>
      </c>
      <c r="U676" t="s">
        <v>444</v>
      </c>
      <c r="V676" t="s">
        <v>444</v>
      </c>
      <c r="W676" t="s">
        <v>447</v>
      </c>
      <c r="X676" t="s">
        <v>444</v>
      </c>
      <c r="Y676" t="s">
        <v>442</v>
      </c>
      <c r="Z676" t="s">
        <v>442</v>
      </c>
      <c r="AA676" t="s">
        <v>442</v>
      </c>
      <c r="AB676" t="s">
        <v>442</v>
      </c>
      <c r="AC676" t="s">
        <v>444</v>
      </c>
      <c r="AD676" t="s">
        <v>15</v>
      </c>
      <c r="AE676" t="s">
        <v>447</v>
      </c>
      <c r="AF676" t="s">
        <v>447</v>
      </c>
      <c r="AG676" t="s">
        <v>442</v>
      </c>
      <c r="AH676" t="s">
        <v>447</v>
      </c>
      <c r="AI676" t="s">
        <v>447</v>
      </c>
      <c r="AJ676" t="s">
        <v>442</v>
      </c>
      <c r="AK676" t="s">
        <v>444</v>
      </c>
      <c r="AL676" t="s">
        <v>444</v>
      </c>
      <c r="AM676" t="s">
        <v>444</v>
      </c>
      <c r="AN676" t="s">
        <v>444</v>
      </c>
      <c r="AO676" t="s">
        <v>444</v>
      </c>
      <c r="AP676" t="s">
        <v>447</v>
      </c>
      <c r="AQ676" t="s">
        <v>282</v>
      </c>
      <c r="AR676" t="s">
        <v>528</v>
      </c>
      <c r="AS676" t="s">
        <v>162</v>
      </c>
      <c r="AT676" t="s">
        <v>10</v>
      </c>
      <c r="AU676" t="s">
        <v>444</v>
      </c>
      <c r="AV676" t="s">
        <v>442</v>
      </c>
      <c r="AW676" t="s">
        <v>444</v>
      </c>
      <c r="AX676" t="s">
        <v>444</v>
      </c>
      <c r="AY676" t="s">
        <v>444</v>
      </c>
      <c r="AZ676" t="s">
        <v>444</v>
      </c>
      <c r="BA676" t="s">
        <v>529</v>
      </c>
      <c r="BB676" t="s">
        <v>444</v>
      </c>
      <c r="BC676" t="s">
        <v>444</v>
      </c>
      <c r="BD676" t="s">
        <v>1359</v>
      </c>
      <c r="BE676" t="s">
        <v>444</v>
      </c>
      <c r="BF676" t="s">
        <v>1360</v>
      </c>
      <c r="BG676" t="s">
        <v>1360</v>
      </c>
      <c r="BH676" t="s">
        <v>755</v>
      </c>
      <c r="BI676" t="s">
        <v>529</v>
      </c>
      <c r="BJ676" t="s">
        <v>282</v>
      </c>
      <c r="BK676" t="s">
        <v>282</v>
      </c>
      <c r="BL676" t="s">
        <v>1360</v>
      </c>
      <c r="BM676" t="s">
        <v>758</v>
      </c>
      <c r="BN676" t="s">
        <v>529</v>
      </c>
      <c r="BO676" t="s">
        <v>282</v>
      </c>
      <c r="BP676" t="s">
        <v>282</v>
      </c>
      <c r="BQ676" t="s">
        <v>740</v>
      </c>
      <c r="BR676" t="s">
        <v>264</v>
      </c>
      <c r="BS676" t="s">
        <v>444</v>
      </c>
      <c r="BT676" t="s">
        <v>1360</v>
      </c>
      <c r="BU676" t="s">
        <v>264</v>
      </c>
      <c r="BV676" t="s">
        <v>444</v>
      </c>
      <c r="BW676" t="s">
        <v>740</v>
      </c>
      <c r="BX676" t="s">
        <v>264</v>
      </c>
      <c r="BY676" t="s">
        <v>444</v>
      </c>
      <c r="BZ676" t="s">
        <v>1360</v>
      </c>
      <c r="CA676" t="s">
        <v>264</v>
      </c>
      <c r="CB676" t="s">
        <v>444</v>
      </c>
      <c r="CC676" t="s">
        <v>1360</v>
      </c>
      <c r="CD676" t="s">
        <v>264</v>
      </c>
      <c r="CE676" t="s">
        <v>444</v>
      </c>
      <c r="CF676" t="s">
        <v>444</v>
      </c>
      <c r="CG676" t="s">
        <v>444</v>
      </c>
      <c r="CH676" t="s">
        <v>444</v>
      </c>
      <c r="CI676" t="s">
        <v>740</v>
      </c>
      <c r="CJ676" t="s">
        <v>264</v>
      </c>
      <c r="CK676" t="s">
        <v>444</v>
      </c>
      <c r="CL676" t="s">
        <v>1360</v>
      </c>
      <c r="CM676" t="s">
        <v>264</v>
      </c>
      <c r="CN676" t="s">
        <v>444</v>
      </c>
      <c r="CO676" t="s">
        <v>740</v>
      </c>
      <c r="CP676" t="s">
        <v>264</v>
      </c>
      <c r="CQ676" t="s">
        <v>444</v>
      </c>
      <c r="CR676" t="s">
        <v>1360</v>
      </c>
      <c r="CS676" t="s">
        <v>264</v>
      </c>
      <c r="CT676" t="s">
        <v>444</v>
      </c>
      <c r="CU676" t="s">
        <v>282</v>
      </c>
      <c r="CV676" t="s">
        <v>2832</v>
      </c>
      <c r="CW676" t="s">
        <v>2962</v>
      </c>
      <c r="CX676" t="s">
        <v>2753</v>
      </c>
      <c r="CY676" t="s">
        <v>1771</v>
      </c>
      <c r="CZ676" t="s">
        <v>444</v>
      </c>
      <c r="DA676" t="s">
        <v>444</v>
      </c>
      <c r="DB676" t="s">
        <v>444</v>
      </c>
      <c r="DC676" t="s">
        <v>444</v>
      </c>
      <c r="DD676" t="s">
        <v>444</v>
      </c>
      <c r="DE676" t="s">
        <v>444</v>
      </c>
      <c r="DF676" t="s">
        <v>444</v>
      </c>
      <c r="DG676" t="s">
        <v>444</v>
      </c>
      <c r="DH676" t="s">
        <v>444</v>
      </c>
      <c r="DI676" t="s">
        <v>562</v>
      </c>
      <c r="DJ676" t="s">
        <v>444</v>
      </c>
      <c r="DK676" t="s">
        <v>444</v>
      </c>
      <c r="DL676" t="s">
        <v>444</v>
      </c>
      <c r="DM676" t="s">
        <v>444</v>
      </c>
      <c r="DN676" t="s">
        <v>444</v>
      </c>
      <c r="DO676" t="s">
        <v>444</v>
      </c>
      <c r="DP676" t="s">
        <v>444</v>
      </c>
      <c r="DQ676" t="s">
        <v>444</v>
      </c>
      <c r="DR676" t="s">
        <v>444</v>
      </c>
      <c r="DS676" t="s">
        <v>444</v>
      </c>
      <c r="DT676" s="24" t="s">
        <v>444</v>
      </c>
      <c r="DU676" s="24" t="s">
        <v>444</v>
      </c>
      <c r="DV676" t="s">
        <v>444</v>
      </c>
      <c r="DW676" t="s">
        <v>444</v>
      </c>
      <c r="DX676" s="24" t="s">
        <v>444</v>
      </c>
      <c r="DY676" s="24" t="s">
        <v>444</v>
      </c>
      <c r="DZ676" t="s">
        <v>444</v>
      </c>
      <c r="EA676" t="s">
        <v>444</v>
      </c>
      <c r="EB676" s="24" t="s">
        <v>444</v>
      </c>
      <c r="EC676" s="24" t="s">
        <v>444</v>
      </c>
      <c r="ED676" t="s">
        <v>444</v>
      </c>
      <c r="EE676" t="s">
        <v>444</v>
      </c>
      <c r="EF676" s="24" t="s">
        <v>444</v>
      </c>
      <c r="EG676" s="24" t="s">
        <v>444</v>
      </c>
      <c r="EH676" t="s">
        <v>444</v>
      </c>
      <c r="EI676" t="s">
        <v>444</v>
      </c>
      <c r="EJ676" s="24" t="s">
        <v>444</v>
      </c>
      <c r="EK676" s="24" t="s">
        <v>444</v>
      </c>
      <c r="EL676" t="s">
        <v>444</v>
      </c>
      <c r="EM676" t="s">
        <v>444</v>
      </c>
      <c r="EN676" s="24" t="s">
        <v>444</v>
      </c>
      <c r="EO676" s="24" t="s">
        <v>444</v>
      </c>
      <c r="EP676" t="s">
        <v>444</v>
      </c>
      <c r="EQ676" t="s">
        <v>444</v>
      </c>
      <c r="ER676" s="24" t="s">
        <v>444</v>
      </c>
      <c r="ES676" s="24" t="s">
        <v>444</v>
      </c>
      <c r="ET676" t="s">
        <v>444</v>
      </c>
      <c r="EU676" t="s">
        <v>444</v>
      </c>
      <c r="EV676" s="24" t="s">
        <v>444</v>
      </c>
      <c r="EW676" s="24" t="s">
        <v>444</v>
      </c>
      <c r="EX676" t="s">
        <v>444</v>
      </c>
      <c r="EY676" t="s">
        <v>444</v>
      </c>
      <c r="EZ676" s="24" t="s">
        <v>444</v>
      </c>
      <c r="FA676" s="24" t="s">
        <v>444</v>
      </c>
      <c r="FB676" t="s">
        <v>444</v>
      </c>
      <c r="FC676" t="s">
        <v>444</v>
      </c>
      <c r="FD676" s="24" t="s">
        <v>444</v>
      </c>
      <c r="FE676" s="24" t="s">
        <v>444</v>
      </c>
      <c r="FF676" t="s">
        <v>444</v>
      </c>
      <c r="FG676" t="s">
        <v>444</v>
      </c>
      <c r="FH676" s="24" t="s">
        <v>444</v>
      </c>
      <c r="FI676" s="24" t="s">
        <v>444</v>
      </c>
      <c r="FJ676" t="s">
        <v>444</v>
      </c>
      <c r="FK676" t="s">
        <v>444</v>
      </c>
      <c r="FL676" s="24" t="s">
        <v>444</v>
      </c>
      <c r="FM676" s="24" t="s">
        <v>444</v>
      </c>
      <c r="FN676" t="s">
        <v>444</v>
      </c>
      <c r="FO676" t="s">
        <v>444</v>
      </c>
      <c r="FP676" s="24" t="s">
        <v>444</v>
      </c>
      <c r="FQ676" s="24" t="s">
        <v>444</v>
      </c>
      <c r="FR676" t="s">
        <v>444</v>
      </c>
      <c r="FS676" t="s">
        <v>444</v>
      </c>
      <c r="FT676" s="24" t="s">
        <v>444</v>
      </c>
      <c r="FU676" s="24" t="s">
        <v>444</v>
      </c>
      <c r="FV676" t="s">
        <v>444</v>
      </c>
      <c r="FW676" t="s">
        <v>444</v>
      </c>
      <c r="FX676" s="24" t="s">
        <v>444</v>
      </c>
      <c r="FY676" s="24" t="s">
        <v>444</v>
      </c>
      <c r="FZ676" t="s">
        <v>444</v>
      </c>
      <c r="GA676" t="s">
        <v>444</v>
      </c>
      <c r="GB676" s="24" t="s">
        <v>444</v>
      </c>
      <c r="GC676" s="24" t="s">
        <v>444</v>
      </c>
      <c r="GD676" t="s">
        <v>444</v>
      </c>
      <c r="GE676" t="s">
        <v>444</v>
      </c>
      <c r="GF676" s="24" t="s">
        <v>444</v>
      </c>
      <c r="GG676" s="24" t="s">
        <v>444</v>
      </c>
      <c r="GH676" t="s">
        <v>15</v>
      </c>
      <c r="GI676" s="24" t="s">
        <v>1416</v>
      </c>
      <c r="GJ676" s="24" t="s">
        <v>480</v>
      </c>
      <c r="GK676" t="s">
        <v>444</v>
      </c>
      <c r="GL676" t="s">
        <v>444</v>
      </c>
      <c r="GM676" s="24" t="s">
        <v>444</v>
      </c>
      <c r="GN676" s="24" t="s">
        <v>444</v>
      </c>
      <c r="GO676" t="s">
        <v>444</v>
      </c>
      <c r="GP676" t="s">
        <v>444</v>
      </c>
      <c r="GQ676" s="24" t="s">
        <v>444</v>
      </c>
      <c r="GR676" s="24" t="s">
        <v>444</v>
      </c>
      <c r="GS676" t="s">
        <v>444</v>
      </c>
      <c r="GT676" t="s">
        <v>444</v>
      </c>
      <c r="GU676" s="24" t="s">
        <v>444</v>
      </c>
      <c r="GV676" s="24" t="s">
        <v>444</v>
      </c>
      <c r="GW676" t="s">
        <v>444</v>
      </c>
      <c r="GX676" t="s">
        <v>444</v>
      </c>
      <c r="GY676" s="24" t="s">
        <v>444</v>
      </c>
      <c r="GZ676" s="24" t="s">
        <v>444</v>
      </c>
      <c r="HA676" t="s">
        <v>444</v>
      </c>
      <c r="HB676" t="s">
        <v>444</v>
      </c>
      <c r="HC676" s="24" t="s">
        <v>444</v>
      </c>
      <c r="HD676" s="24" t="s">
        <v>444</v>
      </c>
      <c r="HE676" t="s">
        <v>444</v>
      </c>
      <c r="HF676" t="s">
        <v>444</v>
      </c>
      <c r="HG676" s="24" t="s">
        <v>444</v>
      </c>
      <c r="HH676" s="24" t="s">
        <v>444</v>
      </c>
      <c r="HI676" t="s">
        <v>444</v>
      </c>
      <c r="HJ676" t="s">
        <v>444</v>
      </c>
      <c r="HK676" s="24" t="s">
        <v>444</v>
      </c>
      <c r="HL676" s="24" t="s">
        <v>444</v>
      </c>
      <c r="HM676" t="s">
        <v>444</v>
      </c>
      <c r="HN676" t="s">
        <v>444</v>
      </c>
      <c r="HO676" s="24" t="s">
        <v>444</v>
      </c>
      <c r="HP676" s="24" t="s">
        <v>444</v>
      </c>
      <c r="HQ676" t="s">
        <v>444</v>
      </c>
      <c r="HR676" t="s">
        <v>444</v>
      </c>
      <c r="HS676" s="24" t="s">
        <v>444</v>
      </c>
      <c r="HT676" s="24" t="s">
        <v>444</v>
      </c>
      <c r="HU676" t="s">
        <v>444</v>
      </c>
      <c r="HV676" t="s">
        <v>444</v>
      </c>
      <c r="HW676" s="24" t="s">
        <v>444</v>
      </c>
      <c r="HX676" s="24" t="s">
        <v>444</v>
      </c>
      <c r="HY676" t="s">
        <v>444</v>
      </c>
      <c r="HZ676" t="s">
        <v>444</v>
      </c>
      <c r="IA676" t="s">
        <v>3017</v>
      </c>
      <c r="IB676" t="s">
        <v>2736</v>
      </c>
      <c r="IC676" t="s">
        <v>2737</v>
      </c>
      <c r="ID676" s="33" t="b" cm="1">
        <f t="array" ref="ID676">_xlfn.IFNA(MATCH($A$2,_xlfn.NUMBERVALUE(Table_Query_from_MF_DSNP62[[#This Row],[CL_GLACCT_DR1]:[CL_GLACCT_CR4]]),0),0)&gt;=1</f>
        <v>1</v>
      </c>
      <c r="IE676" s="33" t="b">
        <f>OR(Table_Query_from_MF_DSNP62[[#This Row],[Pair1]:[Pair25]])</f>
        <v>1</v>
      </c>
      <c r="IF676" s="33">
        <f>_xlfn.IFNA(MATCH(TRUE,Table_Query_from_MF_DSNP62[[#This Row],[Pair1]:[Pair25]],0),"none")</f>
        <v>1</v>
      </c>
      <c r="IG676" s="33" t="b">
        <f>AND($A$2&gt;=_xlfn.NUMBERVALUE(Table_Query_from_MF_DSNP62[[#This Row],[CL_GL_ACCT_FR1]]),$A$2&lt;=_xlfn.NUMBERVALUE(Table_Query_from_MF_DSNP62[[#This Row],[CL_GL_ACCT_TO1]]))</f>
        <v>1</v>
      </c>
      <c r="IH676" s="33" t="b">
        <f>AND($A$2&gt;=_xlfn.NUMBERVALUE(Table_Query_from_MF_DSNP62[[#This Row],[CL_GL_ACCT_FR2]]),$A$2&lt;=_xlfn.NUMBERVALUE(Table_Query_from_MF_DSNP62[[#This Row],[CL_GL_ACCT_TO2]]))</f>
        <v>1</v>
      </c>
      <c r="II676" s="33" t="b">
        <f>AND($A$2&gt;=_xlfn.NUMBERVALUE(Table_Query_from_MF_DSNP62[[#This Row],[CL_GL_ACCT_FR3]]),$A$2&lt;=_xlfn.NUMBERVALUE(Table_Query_from_MF_DSNP62[[#This Row],[CL_GL_ACCT_TO3]]))</f>
        <v>1</v>
      </c>
      <c r="IJ676" s="33" t="b">
        <f>AND($A$2&gt;=_xlfn.NUMBERVALUE(Table_Query_from_MF_DSNP62[[#This Row],[CL_GL_ACCT_FR4]]),$A$2&lt;=_xlfn.NUMBERVALUE(Table_Query_from_MF_DSNP62[[#This Row],[CL_GL_ACCT_TO4]]))</f>
        <v>1</v>
      </c>
      <c r="IK676" s="33" t="b">
        <f>AND($A$2&gt;=_xlfn.NUMBERVALUE(Table_Query_from_MF_DSNP62[[#This Row],[CL_GL_ACCT_FR5]]),$A$2&lt;=_xlfn.NUMBERVALUE(Table_Query_from_MF_DSNP62[[#This Row],[CL_GL_ACCT_TO5]]))</f>
        <v>1</v>
      </c>
      <c r="IL676" s="33" t="b">
        <f>AND($A$2&gt;=_xlfn.NUMBERVALUE(Table_Query_from_MF_DSNP62[[#This Row],[CL_GL_ACCT_FR6]]),$A$2&lt;=_xlfn.NUMBERVALUE(Table_Query_from_MF_DSNP62[[#This Row],[CL_GL_ACCT_TO6]]))</f>
        <v>1</v>
      </c>
      <c r="IM676" s="33" t="b">
        <f>AND($A$2&gt;=_xlfn.NUMBERVALUE(Table_Query_from_MF_DSNP62[[#This Row],[CL_GL_ACCT_FR7]]),$A$2&lt;=_xlfn.NUMBERVALUE(Table_Query_from_MF_DSNP62[[#This Row],[CL_GL_ACCT_TO7]]))</f>
        <v>1</v>
      </c>
      <c r="IN676" s="33" t="b">
        <f>AND($A$2&gt;=_xlfn.NUMBERVALUE(Table_Query_from_MF_DSNP62[[#This Row],[CL_GL_ACCT_FR8]]),$A$2&lt;=_xlfn.NUMBERVALUE(Table_Query_from_MF_DSNP62[[#This Row],[CL_GL_ACCT_TO8]]))</f>
        <v>1</v>
      </c>
      <c r="IO676" s="33" t="b">
        <f>AND($A$2&gt;=_xlfn.NUMBERVALUE(Table_Query_from_MF_DSNP62[[#This Row],[CL_GL_ACCT_FR9]]),$A$2&lt;=_xlfn.NUMBERVALUE(Table_Query_from_MF_DSNP62[[#This Row],[CL_GL_ACCT_TO9]]))</f>
        <v>1</v>
      </c>
      <c r="IP676" s="33" t="b">
        <f>AND($A$2&gt;=_xlfn.NUMBERVALUE(Table_Query_from_MF_DSNP62[[#This Row],[CL_GL_ACCT_FR10]]),$A$2&lt;=_xlfn.NUMBERVALUE(Table_Query_from_MF_DSNP62[[#This Row],[CL_GL_ACCT_TO10]]))</f>
        <v>1</v>
      </c>
      <c r="IQ676" s="33" t="b">
        <f>AND($A$2&gt;=_xlfn.NUMBERVALUE(Table_Query_from_MF_DSNP62[[#This Row],[CL_GL_ACCT_FR11]]),$A$2&lt;=_xlfn.NUMBERVALUE(Table_Query_from_MF_DSNP62[[#This Row],[CL_GL_ACCT_TO11]]))</f>
        <v>1</v>
      </c>
      <c r="IR676" s="33" t="b">
        <f>AND($A$2&gt;=_xlfn.NUMBERVALUE(Table_Query_from_MF_DSNP62[[#This Row],[CL_GL_ACCT_FR12]]),$A$2&lt;=_xlfn.NUMBERVALUE(Table_Query_from_MF_DSNP62[[#This Row],[CL_GL_ACCT_TO12]]))</f>
        <v>1</v>
      </c>
      <c r="IS676" s="33" t="b">
        <f>AND($A$2&gt;=_xlfn.NUMBERVALUE(Table_Query_from_MF_DSNP62[[#This Row],[CL_GL_ACCT_FR13]]),$A$2&lt;=_xlfn.NUMBERVALUE(Table_Query_from_MF_DSNP62[[#This Row],[CL_GL_ACCT_TO13]]))</f>
        <v>1</v>
      </c>
      <c r="IT676" s="33" t="b">
        <f>AND($A$2&gt;=_xlfn.NUMBERVALUE(Table_Query_from_MF_DSNP62[[#This Row],[CL_GL_ACCT_FR14]]),$A$2&lt;=_xlfn.NUMBERVALUE(Table_Query_from_MF_DSNP62[[#This Row],[CL_GL_ACCT_TO14]]))</f>
        <v>1</v>
      </c>
      <c r="IU676" s="33" t="b">
        <f>AND($A$2&gt;=_xlfn.NUMBERVALUE(Table_Query_from_MF_DSNP62[[#This Row],[CL_GL_ACCT_FR15]]),$A$2&lt;=_xlfn.NUMBERVALUE(Table_Query_from_MF_DSNP62[[#This Row],[CL_GL_ACCT_TO15]]))</f>
        <v>1</v>
      </c>
      <c r="IV676" s="33" t="b">
        <f>AND($A$2&gt;=_xlfn.NUMBERVALUE(Table_Query_from_MF_DSNP62[[#This Row],[CL_GL_ACCT_FR16]]),$A$2&lt;=_xlfn.NUMBERVALUE(Table_Query_from_MF_DSNP62[[#This Row],[CL_GL_ACCT_TO16]]))</f>
        <v>1</v>
      </c>
      <c r="IW676" s="33" t="b">
        <f>AND($A$2&gt;=_xlfn.NUMBERVALUE(Table_Query_from_MF_DSNP62[[#This Row],[CL_GL_ACCT_FR17]]),$A$2&lt;=_xlfn.NUMBERVALUE(Table_Query_from_MF_DSNP62[[#This Row],[CL_GL_ACCT_TO17]]))</f>
        <v>1</v>
      </c>
      <c r="IX676" s="33" t="b">
        <f>AND($A$2&gt;=_xlfn.NUMBERVALUE(Table_Query_from_MF_DSNP62[[#This Row],[CL_GL_ACCT_FR18]]),$A$2&lt;=_xlfn.NUMBERVALUE(Table_Query_from_MF_DSNP62[[#This Row],[CL_GL_ACCT_TO18]]))</f>
        <v>1</v>
      </c>
      <c r="IY676" s="33" t="b">
        <f>AND($A$2&gt;=_xlfn.NUMBERVALUE(Table_Query_from_MF_DSNP62[[#This Row],[CL_GL_ACCT_FR19]]),$A$2&lt;=_xlfn.NUMBERVALUE(Table_Query_from_MF_DSNP62[[#This Row],[CL_GL_ACCT_TO19]]))</f>
        <v>1</v>
      </c>
      <c r="IZ676" s="33" t="b">
        <f>AND($A$2&gt;=_xlfn.NUMBERVALUE(Table_Query_from_MF_DSNP62[[#This Row],[CL_GL_ACCT_FR20]]),$A$2&lt;=_xlfn.NUMBERVALUE(Table_Query_from_MF_DSNP62[[#This Row],[CL_GL_ACCT_TO20]]))</f>
        <v>1</v>
      </c>
      <c r="JA676" s="33" t="b">
        <f>AND($A$2&gt;=_xlfn.NUMBERVALUE(Table_Query_from_MF_DSNP62[[#This Row],[CL_GL_ACCT_FR21]]),$A$2&lt;=_xlfn.NUMBERVALUE(Table_Query_from_MF_DSNP62[[#This Row],[CL_GL_ACCT_TO21]]))</f>
        <v>1</v>
      </c>
      <c r="JB676" s="33" t="b">
        <f>AND($A$2&gt;=_xlfn.NUMBERVALUE(Table_Query_from_MF_DSNP62[[#This Row],[CL_GL_ACCT_FR22]]),$A$2&lt;=_xlfn.NUMBERVALUE(Table_Query_from_MF_DSNP62[[#This Row],[CL_GL_ACCT_TO22]]))</f>
        <v>1</v>
      </c>
      <c r="JC676" s="33" t="b">
        <f>AND($A$2&gt;=_xlfn.NUMBERVALUE(Table_Query_from_MF_DSNP62[[#This Row],[CL_GL_ACCT_FR23]]),$A$2&lt;=_xlfn.NUMBERVALUE(Table_Query_from_MF_DSNP62[[#This Row],[CL_GL_ACCT_TO23]]))</f>
        <v>1</v>
      </c>
      <c r="JD676" s="33" t="b">
        <f>AND($A$2&gt;=_xlfn.NUMBERVALUE(Table_Query_from_MF_DSNP62[[#This Row],[CL_GL_ACCT_FR24]]),$A$2&lt;=_xlfn.NUMBERVALUE(Table_Query_from_MF_DSNP62[[#This Row],[CL_GL_ACCT_TO24]]))</f>
        <v>1</v>
      </c>
      <c r="JE676" s="33" t="b">
        <f>AND($A$2&gt;=_xlfn.NUMBERVALUE(Table_Query_from_MF_DSNP62[[#This Row],[CL_GL_ACCT_FR25]]),$A$2&lt;=_xlfn.NUMBERVALUE(Table_Query_from_MF_DSNP62[[#This Row],[CL_GL_ACCT_TO25]]))</f>
        <v>1</v>
      </c>
      <c r="JF676" s="33" t="b">
        <f>OR(Table_Query_from_MF_DSNP62[[#This Row],[PairA]:[PairO]])</f>
        <v>1</v>
      </c>
      <c r="JG676" s="33">
        <f>_xlfn.IFNA(MATCH(TRUE,Table_Query_from_MF_DSNP62[[#This Row],[PairA]:[PairO]],0),"none")</f>
        <v>2</v>
      </c>
      <c r="JH676" s="33" t="b">
        <f>AND($B$2&gt;=_xlfn.NUMBERVALUE(Table_Query_from_MF_DSNP62[[#This Row],[CL_CMP_OBJ_FR1]]),$B$2&lt;=_xlfn.NUMBERVALUE(Table_Query_from_MF_DSNP62[[#This Row],[CL_CMP_OBJ_TO1]]))</f>
        <v>0</v>
      </c>
      <c r="JI676" s="33" t="b">
        <f>AND($B$2&gt;=_xlfn.NUMBERVALUE(Table_Query_from_MF_DSNP62[[#This Row],[CL_CMP_OBJ_FR2]]),$B$2&lt;=_xlfn.NUMBERVALUE(Table_Query_from_MF_DSNP62[[#This Row],[CL_CMP_OBJ_TO2]]))</f>
        <v>1</v>
      </c>
      <c r="JJ676" s="33" t="b">
        <f>AND($B$2&gt;=_xlfn.NUMBERVALUE(Table_Query_from_MF_DSNP62[[#This Row],[CL_CMP_OBJ_FR3]]),$B$2&lt;=_xlfn.NUMBERVALUE(Table_Query_from_MF_DSNP62[[#This Row],[CL_CMP_OBJ_TO3]]))</f>
        <v>1</v>
      </c>
      <c r="JK676" s="33" t="b">
        <f>AND($B$2&gt;=_xlfn.NUMBERVALUE(Table_Query_from_MF_DSNP62[[#This Row],[CL_CMP_OBJ_FR4]]),$B$2&lt;=_xlfn.NUMBERVALUE(Table_Query_from_MF_DSNP62[[#This Row],[CL_CMP_OBJ_TO4]]))</f>
        <v>1</v>
      </c>
      <c r="JL676" s="33" t="b">
        <f>AND($B$2&gt;=_xlfn.NUMBERVALUE(Table_Query_from_MF_DSNP62[[#This Row],[CL_CMP_OBJ_FR5]]),$B$2&lt;=_xlfn.NUMBERVALUE(Table_Query_from_MF_DSNP62[[#This Row],[CL_CMP_OBJ_TO5]]))</f>
        <v>1</v>
      </c>
      <c r="JM676" s="33" t="b">
        <f>AND($B$2&gt;=_xlfn.NUMBERVALUE(Table_Query_from_MF_DSNP62[[#This Row],[CL_CMP_OBJ_FR6]]),$B$2&lt;=_xlfn.NUMBERVALUE(Table_Query_from_MF_DSNP62[[#This Row],[CL_CMP_OBJ_TO6]]))</f>
        <v>1</v>
      </c>
      <c r="JN676" s="33" t="b">
        <f>AND($B$2&gt;=_xlfn.NUMBERVALUE(Table_Query_from_MF_DSNP62[[#This Row],[CL_CMP_OBJ_FR7]]),$B$2&lt;=_xlfn.NUMBERVALUE(Table_Query_from_MF_DSNP62[[#This Row],[CL_CMP_OBJ_TO7]]))</f>
        <v>1</v>
      </c>
      <c r="JO676" s="33" t="b">
        <f>AND($B$2&gt;=_xlfn.NUMBERVALUE(Table_Query_from_MF_DSNP62[[#This Row],[CL_CMP_OBJ_FR8]]),$B$2&lt;=_xlfn.NUMBERVALUE(Table_Query_from_MF_DSNP62[[#This Row],[CL_CMP_OBJ_TO8]]))</f>
        <v>1</v>
      </c>
      <c r="JP676" s="33" t="b">
        <f>AND($B$2&gt;=_xlfn.NUMBERVALUE(Table_Query_from_MF_DSNP62[[#This Row],[CL_CMP_OBJ_FR9]]),$B$2&lt;=_xlfn.NUMBERVALUE(Table_Query_from_MF_DSNP62[[#This Row],[CL_CMP_OBJ_TO9]]))</f>
        <v>1</v>
      </c>
      <c r="JQ676" s="33" t="b">
        <f>AND($B$2&gt;=_xlfn.NUMBERVALUE(Table_Query_from_MF_DSNP62[[#This Row],[CL_CMP_OBJ_FR10]]),$B$2&lt;=_xlfn.NUMBERVALUE(Table_Query_from_MF_DSNP62[[#This Row],[CL_CMP_OBJ_TO10]]))</f>
        <v>1</v>
      </c>
      <c r="JR676" s="33" t="b">
        <f>AND($B$2&gt;=_xlfn.NUMBERVALUE(Table_Query_from_MF_DSNP62[[#This Row],[CL_CMP_OBJ_FR11]]),$B$2&lt;=_xlfn.NUMBERVALUE(Table_Query_from_MF_DSNP62[[#This Row],[CL_CMP_OBJ_TO11]]))</f>
        <v>1</v>
      </c>
      <c r="JS676" s="33" t="b">
        <f>AND($B$2&gt;=_xlfn.NUMBERVALUE(Table_Query_from_MF_DSNP62[[#This Row],[CL_CMP_OBJ_FR12]]),$B$2&lt;=_xlfn.NUMBERVALUE(Table_Query_from_MF_DSNP62[[#This Row],[CL_CMP_OBJ_TO12]]))</f>
        <v>1</v>
      </c>
      <c r="JT676" s="33" t="b">
        <f>AND($B$2&gt;=_xlfn.NUMBERVALUE(Table_Query_from_MF_DSNP62[[#This Row],[CL_CMP_OBJ_FR13]]),$B$2&lt;=_xlfn.NUMBERVALUE(Table_Query_from_MF_DSNP62[[#This Row],[CL_CMP_OBJ_TO13]]))</f>
        <v>1</v>
      </c>
      <c r="JU676" s="33" t="b">
        <f>AND($B$2&gt;=_xlfn.NUMBERVALUE(Table_Query_from_MF_DSNP62[[#This Row],[CL_CMP_OBJ_FR14]]),$B$2&lt;=_xlfn.NUMBERVALUE(Table_Query_from_MF_DSNP62[[#This Row],[CL_CMP_OBJ_TO14]]))</f>
        <v>1</v>
      </c>
      <c r="JV676" s="33" t="b">
        <f>AND($B$2&gt;=_xlfn.NUMBERVALUE(Table_Query_from_MF_DSNP62[[#This Row],[CL_CMP_OBJ_FR15]]),$B$2&lt;=_xlfn.NUMBERVALUE(Table_Query_from_MF_DSNP62[[#This Row],[CL_CMP_OBJ_TO15]]))</f>
        <v>1</v>
      </c>
    </row>
    <row r="677" spans="1:282" x14ac:dyDescent="0.25">
      <c r="A677" t="b">
        <f>OR(,Table_Query_from_MF_DSNP62[[#This Row],[Desired GL included as "hard-coded" GL?]],Table_Query_from_MF_DSNP62[[#This Row],[Desired GL included as "Open GL"?]])</f>
        <v>1</v>
      </c>
      <c r="B677" t="b">
        <f>Table_Query_from_MF_DSNP62[[#This Row],[Desired CObj included as "Open CObj"?]]</f>
        <v>1</v>
      </c>
      <c r="C677" t="s">
        <v>973</v>
      </c>
      <c r="D677" t="s">
        <v>2477</v>
      </c>
      <c r="E677" t="s">
        <v>15</v>
      </c>
      <c r="F677" s="24" t="s">
        <v>421</v>
      </c>
      <c r="G677" t="s">
        <v>13</v>
      </c>
      <c r="H677" s="24" t="s">
        <v>444</v>
      </c>
      <c r="I677" t="s">
        <v>444</v>
      </c>
      <c r="J677" s="24" t="s">
        <v>444</v>
      </c>
      <c r="K677" t="s">
        <v>444</v>
      </c>
      <c r="L677" s="24" t="s">
        <v>444</v>
      </c>
      <c r="M677" t="s">
        <v>444</v>
      </c>
      <c r="N677" t="s">
        <v>444</v>
      </c>
      <c r="O677" t="s">
        <v>442</v>
      </c>
      <c r="P677" t="s">
        <v>444</v>
      </c>
      <c r="Q677" t="s">
        <v>15</v>
      </c>
      <c r="R677" t="s">
        <v>444</v>
      </c>
      <c r="S677" t="s">
        <v>442</v>
      </c>
      <c r="T677" t="s">
        <v>447</v>
      </c>
      <c r="U677" t="s">
        <v>444</v>
      </c>
      <c r="V677" t="s">
        <v>444</v>
      </c>
      <c r="W677" t="s">
        <v>447</v>
      </c>
      <c r="X677" t="s">
        <v>444</v>
      </c>
      <c r="Y677" t="s">
        <v>444</v>
      </c>
      <c r="Z677" t="s">
        <v>442</v>
      </c>
      <c r="AA677" t="s">
        <v>442</v>
      </c>
      <c r="AB677" t="s">
        <v>444</v>
      </c>
      <c r="AC677" t="s">
        <v>444</v>
      </c>
      <c r="AD677" t="s">
        <v>444</v>
      </c>
      <c r="AE677" t="s">
        <v>444</v>
      </c>
      <c r="AF677" t="s">
        <v>444</v>
      </c>
      <c r="AG677" t="s">
        <v>442</v>
      </c>
      <c r="AH677" t="s">
        <v>447</v>
      </c>
      <c r="AI677" t="s">
        <v>447</v>
      </c>
      <c r="AJ677" t="s">
        <v>442</v>
      </c>
      <c r="AK677" t="s">
        <v>442</v>
      </c>
      <c r="AL677" t="s">
        <v>444</v>
      </c>
      <c r="AM677" t="s">
        <v>444</v>
      </c>
      <c r="AN677" t="s">
        <v>444</v>
      </c>
      <c r="AO677" t="s">
        <v>444</v>
      </c>
      <c r="AP677" t="s">
        <v>442</v>
      </c>
      <c r="AQ677" t="s">
        <v>528</v>
      </c>
      <c r="AR677" t="s">
        <v>282</v>
      </c>
      <c r="AS677" t="s">
        <v>162</v>
      </c>
      <c r="AT677" t="s">
        <v>10</v>
      </c>
      <c r="AU677" t="s">
        <v>444</v>
      </c>
      <c r="AV677" t="s">
        <v>442</v>
      </c>
      <c r="AW677" t="s">
        <v>444</v>
      </c>
      <c r="AX677" t="s">
        <v>444</v>
      </c>
      <c r="AY677" t="s">
        <v>444</v>
      </c>
      <c r="AZ677" t="s">
        <v>282</v>
      </c>
      <c r="BA677" t="s">
        <v>2478</v>
      </c>
      <c r="BB677" t="s">
        <v>444</v>
      </c>
      <c r="BC677" t="s">
        <v>444</v>
      </c>
      <c r="BD677" t="s">
        <v>1359</v>
      </c>
      <c r="BE677" t="s">
        <v>444</v>
      </c>
      <c r="BF677" t="s">
        <v>1360</v>
      </c>
      <c r="BG677" t="s">
        <v>444</v>
      </c>
      <c r="BH677" t="s">
        <v>444</v>
      </c>
      <c r="BI677" t="s">
        <v>444</v>
      </c>
      <c r="BJ677" t="s">
        <v>444</v>
      </c>
      <c r="BK677" t="s">
        <v>444</v>
      </c>
      <c r="BL677" t="s">
        <v>444</v>
      </c>
      <c r="BM677" t="s">
        <v>444</v>
      </c>
      <c r="BN677" t="s">
        <v>444</v>
      </c>
      <c r="BO677" t="s">
        <v>444</v>
      </c>
      <c r="BP677" t="s">
        <v>444</v>
      </c>
      <c r="BQ677" t="s">
        <v>1360</v>
      </c>
      <c r="BR677" t="s">
        <v>1487</v>
      </c>
      <c r="BS677" t="s">
        <v>444</v>
      </c>
      <c r="BT677" t="s">
        <v>444</v>
      </c>
      <c r="BU677" t="s">
        <v>444</v>
      </c>
      <c r="BV677" t="s">
        <v>444</v>
      </c>
      <c r="BW677" t="s">
        <v>1360</v>
      </c>
      <c r="BX677" t="s">
        <v>1487</v>
      </c>
      <c r="BY677" t="s">
        <v>444</v>
      </c>
      <c r="BZ677" t="s">
        <v>444</v>
      </c>
      <c r="CA677" t="s">
        <v>444</v>
      </c>
      <c r="CB677" t="s">
        <v>444</v>
      </c>
      <c r="CC677" t="s">
        <v>1360</v>
      </c>
      <c r="CD677" t="s">
        <v>1487</v>
      </c>
      <c r="CE677" t="s">
        <v>444</v>
      </c>
      <c r="CF677" t="s">
        <v>444</v>
      </c>
      <c r="CG677" t="s">
        <v>444</v>
      </c>
      <c r="CH677" t="s">
        <v>444</v>
      </c>
      <c r="CI677" t="s">
        <v>1360</v>
      </c>
      <c r="CJ677" t="s">
        <v>1487</v>
      </c>
      <c r="CK677" t="s">
        <v>444</v>
      </c>
      <c r="CL677" t="s">
        <v>444</v>
      </c>
      <c r="CM677" t="s">
        <v>444</v>
      </c>
      <c r="CN677" t="s">
        <v>444</v>
      </c>
      <c r="CO677" t="s">
        <v>1360</v>
      </c>
      <c r="CP677" t="s">
        <v>1487</v>
      </c>
      <c r="CQ677" t="s">
        <v>444</v>
      </c>
      <c r="CR677" t="s">
        <v>444</v>
      </c>
      <c r="CS677" t="s">
        <v>444</v>
      </c>
      <c r="CT677" t="s">
        <v>444</v>
      </c>
      <c r="CU677" t="s">
        <v>444</v>
      </c>
      <c r="CV677" t="s">
        <v>2964</v>
      </c>
      <c r="CW677" t="s">
        <v>2965</v>
      </c>
      <c r="CX677" t="s">
        <v>2965</v>
      </c>
      <c r="CY677" t="s">
        <v>2479</v>
      </c>
      <c r="CZ677" t="s">
        <v>444</v>
      </c>
      <c r="DA677" t="s">
        <v>444</v>
      </c>
      <c r="DB677" t="s">
        <v>444</v>
      </c>
      <c r="DC677" t="s">
        <v>444</v>
      </c>
      <c r="DD677" t="s">
        <v>444</v>
      </c>
      <c r="DE677" t="s">
        <v>444</v>
      </c>
      <c r="DF677" t="s">
        <v>444</v>
      </c>
      <c r="DG677" t="s">
        <v>444</v>
      </c>
      <c r="DH677" t="s">
        <v>444</v>
      </c>
      <c r="DI677" t="s">
        <v>1440</v>
      </c>
      <c r="DJ677" t="s">
        <v>529</v>
      </c>
      <c r="DK677" t="s">
        <v>444</v>
      </c>
      <c r="DL677" t="s">
        <v>444</v>
      </c>
      <c r="DM677" t="s">
        <v>444</v>
      </c>
      <c r="DN677" t="s">
        <v>444</v>
      </c>
      <c r="DO677" t="s">
        <v>444</v>
      </c>
      <c r="DP677" t="s">
        <v>444</v>
      </c>
      <c r="DQ677" t="s">
        <v>444</v>
      </c>
      <c r="DR677" t="s">
        <v>444</v>
      </c>
      <c r="DS677" t="s">
        <v>444</v>
      </c>
      <c r="DT677" s="24" t="s">
        <v>444</v>
      </c>
      <c r="DU677" s="24" t="s">
        <v>444</v>
      </c>
      <c r="DV677" t="s">
        <v>444</v>
      </c>
      <c r="DW677" t="s">
        <v>444</v>
      </c>
      <c r="DX677" s="24" t="s">
        <v>444</v>
      </c>
      <c r="DY677" s="24" t="s">
        <v>444</v>
      </c>
      <c r="DZ677" t="s">
        <v>444</v>
      </c>
      <c r="EA677" t="s">
        <v>444</v>
      </c>
      <c r="EB677" s="24" t="s">
        <v>444</v>
      </c>
      <c r="EC677" s="24" t="s">
        <v>444</v>
      </c>
      <c r="ED677" t="s">
        <v>444</v>
      </c>
      <c r="EE677" t="s">
        <v>444</v>
      </c>
      <c r="EF677" s="24" t="s">
        <v>444</v>
      </c>
      <c r="EG677" s="24" t="s">
        <v>444</v>
      </c>
      <c r="EH677" t="s">
        <v>444</v>
      </c>
      <c r="EI677" t="s">
        <v>444</v>
      </c>
      <c r="EJ677" s="24" t="s">
        <v>444</v>
      </c>
      <c r="EK677" s="24" t="s">
        <v>444</v>
      </c>
      <c r="EL677" t="s">
        <v>444</v>
      </c>
      <c r="EM677" t="s">
        <v>444</v>
      </c>
      <c r="EN677" s="24" t="s">
        <v>444</v>
      </c>
      <c r="EO677" s="24" t="s">
        <v>444</v>
      </c>
      <c r="EP677" t="s">
        <v>444</v>
      </c>
      <c r="EQ677" t="s">
        <v>444</v>
      </c>
      <c r="ER677" s="24" t="s">
        <v>444</v>
      </c>
      <c r="ES677" s="24" t="s">
        <v>444</v>
      </c>
      <c r="ET677" t="s">
        <v>444</v>
      </c>
      <c r="EU677" t="s">
        <v>444</v>
      </c>
      <c r="EV677" s="24" t="s">
        <v>444</v>
      </c>
      <c r="EW677" s="24" t="s">
        <v>444</v>
      </c>
      <c r="EX677" t="s">
        <v>444</v>
      </c>
      <c r="EY677" t="s">
        <v>444</v>
      </c>
      <c r="EZ677" s="24" t="s">
        <v>444</v>
      </c>
      <c r="FA677" s="24" t="s">
        <v>444</v>
      </c>
      <c r="FB677" t="s">
        <v>444</v>
      </c>
      <c r="FC677" t="s">
        <v>444</v>
      </c>
      <c r="FD677" s="24" t="s">
        <v>444</v>
      </c>
      <c r="FE677" s="24" t="s">
        <v>444</v>
      </c>
      <c r="FF677" t="s">
        <v>444</v>
      </c>
      <c r="FG677" t="s">
        <v>444</v>
      </c>
      <c r="FH677" s="24" t="s">
        <v>444</v>
      </c>
      <c r="FI677" s="24" t="s">
        <v>444</v>
      </c>
      <c r="FJ677" t="s">
        <v>444</v>
      </c>
      <c r="FK677" t="s">
        <v>444</v>
      </c>
      <c r="FL677" s="24" t="s">
        <v>444</v>
      </c>
      <c r="FM677" s="24" t="s">
        <v>444</v>
      </c>
      <c r="FN677" t="s">
        <v>444</v>
      </c>
      <c r="FO677" t="s">
        <v>444</v>
      </c>
      <c r="FP677" s="24" t="s">
        <v>444</v>
      </c>
      <c r="FQ677" s="24" t="s">
        <v>444</v>
      </c>
      <c r="FR677" t="s">
        <v>444</v>
      </c>
      <c r="FS677" t="s">
        <v>444</v>
      </c>
      <c r="FT677" s="24" t="s">
        <v>444</v>
      </c>
      <c r="FU677" s="24" t="s">
        <v>444</v>
      </c>
      <c r="FV677" t="s">
        <v>444</v>
      </c>
      <c r="FW677" t="s">
        <v>444</v>
      </c>
      <c r="FX677" s="24" t="s">
        <v>444</v>
      </c>
      <c r="FY677" s="24" t="s">
        <v>444</v>
      </c>
      <c r="FZ677" t="s">
        <v>444</v>
      </c>
      <c r="GA677" t="s">
        <v>444</v>
      </c>
      <c r="GB677" s="24" t="s">
        <v>444</v>
      </c>
      <c r="GC677" s="24" t="s">
        <v>444</v>
      </c>
      <c r="GD677" t="s">
        <v>444</v>
      </c>
      <c r="GE677" t="s">
        <v>444</v>
      </c>
      <c r="GF677" s="24" t="s">
        <v>444</v>
      </c>
      <c r="GG677" s="24" t="s">
        <v>444</v>
      </c>
      <c r="GH677" t="s">
        <v>15</v>
      </c>
      <c r="GI677" s="24" t="s">
        <v>526</v>
      </c>
      <c r="GJ677" s="24" t="s">
        <v>1453</v>
      </c>
      <c r="GK677" t="s">
        <v>1454</v>
      </c>
      <c r="GL677" t="s">
        <v>609</v>
      </c>
      <c r="GM677" s="24" t="s">
        <v>444</v>
      </c>
      <c r="GN677" s="24" t="s">
        <v>444</v>
      </c>
      <c r="GO677" t="s">
        <v>444</v>
      </c>
      <c r="GP677" t="s">
        <v>444</v>
      </c>
      <c r="GQ677" s="24" t="s">
        <v>444</v>
      </c>
      <c r="GR677" s="24" t="s">
        <v>444</v>
      </c>
      <c r="GS677" t="s">
        <v>444</v>
      </c>
      <c r="GT677" t="s">
        <v>444</v>
      </c>
      <c r="GU677" s="24" t="s">
        <v>444</v>
      </c>
      <c r="GV677" s="24" t="s">
        <v>444</v>
      </c>
      <c r="GW677" t="s">
        <v>444</v>
      </c>
      <c r="GX677" t="s">
        <v>444</v>
      </c>
      <c r="GY677" s="24" t="s">
        <v>444</v>
      </c>
      <c r="GZ677" s="24" t="s">
        <v>444</v>
      </c>
      <c r="HA677" t="s">
        <v>444</v>
      </c>
      <c r="HB677" t="s">
        <v>444</v>
      </c>
      <c r="HC677" s="24" t="s">
        <v>444</v>
      </c>
      <c r="HD677" s="24" t="s">
        <v>444</v>
      </c>
      <c r="HE677" t="s">
        <v>444</v>
      </c>
      <c r="HF677" t="s">
        <v>444</v>
      </c>
      <c r="HG677" s="24" t="s">
        <v>444</v>
      </c>
      <c r="HH677" s="24" t="s">
        <v>444</v>
      </c>
      <c r="HI677" t="s">
        <v>444</v>
      </c>
      <c r="HJ677" t="s">
        <v>444</v>
      </c>
      <c r="HK677" s="24" t="s">
        <v>444</v>
      </c>
      <c r="HL677" s="24" t="s">
        <v>444</v>
      </c>
      <c r="HM677" t="s">
        <v>444</v>
      </c>
      <c r="HN677" t="s">
        <v>444</v>
      </c>
      <c r="HO677" s="24" t="s">
        <v>444</v>
      </c>
      <c r="HP677" s="24" t="s">
        <v>444</v>
      </c>
      <c r="HQ677" t="s">
        <v>444</v>
      </c>
      <c r="HR677" t="s">
        <v>444</v>
      </c>
      <c r="HS677" s="24" t="s">
        <v>444</v>
      </c>
      <c r="HT677" s="24" t="s">
        <v>444</v>
      </c>
      <c r="HU677" t="s">
        <v>444</v>
      </c>
      <c r="HV677" t="s">
        <v>444</v>
      </c>
      <c r="HW677" s="24" t="s">
        <v>444</v>
      </c>
      <c r="HX677" s="24" t="s">
        <v>444</v>
      </c>
      <c r="HY677" t="s">
        <v>444</v>
      </c>
      <c r="HZ677" t="s">
        <v>444</v>
      </c>
      <c r="IA677" t="s">
        <v>2964</v>
      </c>
      <c r="IB677" t="s">
        <v>2736</v>
      </c>
      <c r="IC677" t="s">
        <v>3100</v>
      </c>
      <c r="ID677" s="33" t="b" cm="1">
        <f t="array" ref="ID677">_xlfn.IFNA(MATCH($A$2,_xlfn.NUMBERVALUE(Table_Query_from_MF_DSNP62[[#This Row],[CL_GLACCT_DR1]:[CL_GLACCT_CR4]]),0),0)&gt;=1</f>
        <v>1</v>
      </c>
      <c r="IE677" s="33" t="b">
        <f>OR(Table_Query_from_MF_DSNP62[[#This Row],[Pair1]:[Pair25]])</f>
        <v>1</v>
      </c>
      <c r="IF677" s="33">
        <f>_xlfn.IFNA(MATCH(TRUE,Table_Query_from_MF_DSNP62[[#This Row],[Pair1]:[Pair25]],0),"none")</f>
        <v>1</v>
      </c>
      <c r="IG677" s="33" t="b">
        <f>AND($A$2&gt;=_xlfn.NUMBERVALUE(Table_Query_from_MF_DSNP62[[#This Row],[CL_GL_ACCT_FR1]]),$A$2&lt;=_xlfn.NUMBERVALUE(Table_Query_from_MF_DSNP62[[#This Row],[CL_GL_ACCT_TO1]]))</f>
        <v>1</v>
      </c>
      <c r="IH677" s="33" t="b">
        <f>AND($A$2&gt;=_xlfn.NUMBERVALUE(Table_Query_from_MF_DSNP62[[#This Row],[CL_GL_ACCT_FR2]]),$A$2&lt;=_xlfn.NUMBERVALUE(Table_Query_from_MF_DSNP62[[#This Row],[CL_GL_ACCT_TO2]]))</f>
        <v>1</v>
      </c>
      <c r="II677" s="33" t="b">
        <f>AND($A$2&gt;=_xlfn.NUMBERVALUE(Table_Query_from_MF_DSNP62[[#This Row],[CL_GL_ACCT_FR3]]),$A$2&lt;=_xlfn.NUMBERVALUE(Table_Query_from_MF_DSNP62[[#This Row],[CL_GL_ACCT_TO3]]))</f>
        <v>1</v>
      </c>
      <c r="IJ677" s="33" t="b">
        <f>AND($A$2&gt;=_xlfn.NUMBERVALUE(Table_Query_from_MF_DSNP62[[#This Row],[CL_GL_ACCT_FR4]]),$A$2&lt;=_xlfn.NUMBERVALUE(Table_Query_from_MF_DSNP62[[#This Row],[CL_GL_ACCT_TO4]]))</f>
        <v>1</v>
      </c>
      <c r="IK677" s="33" t="b">
        <f>AND($A$2&gt;=_xlfn.NUMBERVALUE(Table_Query_from_MF_DSNP62[[#This Row],[CL_GL_ACCT_FR5]]),$A$2&lt;=_xlfn.NUMBERVALUE(Table_Query_from_MF_DSNP62[[#This Row],[CL_GL_ACCT_TO5]]))</f>
        <v>1</v>
      </c>
      <c r="IL677" s="33" t="b">
        <f>AND($A$2&gt;=_xlfn.NUMBERVALUE(Table_Query_from_MF_DSNP62[[#This Row],[CL_GL_ACCT_FR6]]),$A$2&lt;=_xlfn.NUMBERVALUE(Table_Query_from_MF_DSNP62[[#This Row],[CL_GL_ACCT_TO6]]))</f>
        <v>1</v>
      </c>
      <c r="IM677" s="33" t="b">
        <f>AND($A$2&gt;=_xlfn.NUMBERVALUE(Table_Query_from_MF_DSNP62[[#This Row],[CL_GL_ACCT_FR7]]),$A$2&lt;=_xlfn.NUMBERVALUE(Table_Query_from_MF_DSNP62[[#This Row],[CL_GL_ACCT_TO7]]))</f>
        <v>1</v>
      </c>
      <c r="IN677" s="33" t="b">
        <f>AND($A$2&gt;=_xlfn.NUMBERVALUE(Table_Query_from_MF_DSNP62[[#This Row],[CL_GL_ACCT_FR8]]),$A$2&lt;=_xlfn.NUMBERVALUE(Table_Query_from_MF_DSNP62[[#This Row],[CL_GL_ACCT_TO8]]))</f>
        <v>1</v>
      </c>
      <c r="IO677" s="33" t="b">
        <f>AND($A$2&gt;=_xlfn.NUMBERVALUE(Table_Query_from_MF_DSNP62[[#This Row],[CL_GL_ACCT_FR9]]),$A$2&lt;=_xlfn.NUMBERVALUE(Table_Query_from_MF_DSNP62[[#This Row],[CL_GL_ACCT_TO9]]))</f>
        <v>1</v>
      </c>
      <c r="IP677" s="33" t="b">
        <f>AND($A$2&gt;=_xlfn.NUMBERVALUE(Table_Query_from_MF_DSNP62[[#This Row],[CL_GL_ACCT_FR10]]),$A$2&lt;=_xlfn.NUMBERVALUE(Table_Query_from_MF_DSNP62[[#This Row],[CL_GL_ACCT_TO10]]))</f>
        <v>1</v>
      </c>
      <c r="IQ677" s="33" t="b">
        <f>AND($A$2&gt;=_xlfn.NUMBERVALUE(Table_Query_from_MF_DSNP62[[#This Row],[CL_GL_ACCT_FR11]]),$A$2&lt;=_xlfn.NUMBERVALUE(Table_Query_from_MF_DSNP62[[#This Row],[CL_GL_ACCT_TO11]]))</f>
        <v>1</v>
      </c>
      <c r="IR677" s="33" t="b">
        <f>AND($A$2&gt;=_xlfn.NUMBERVALUE(Table_Query_from_MF_DSNP62[[#This Row],[CL_GL_ACCT_FR12]]),$A$2&lt;=_xlfn.NUMBERVALUE(Table_Query_from_MF_DSNP62[[#This Row],[CL_GL_ACCT_TO12]]))</f>
        <v>1</v>
      </c>
      <c r="IS677" s="33" t="b">
        <f>AND($A$2&gt;=_xlfn.NUMBERVALUE(Table_Query_from_MF_DSNP62[[#This Row],[CL_GL_ACCT_FR13]]),$A$2&lt;=_xlfn.NUMBERVALUE(Table_Query_from_MF_DSNP62[[#This Row],[CL_GL_ACCT_TO13]]))</f>
        <v>1</v>
      </c>
      <c r="IT677" s="33" t="b">
        <f>AND($A$2&gt;=_xlfn.NUMBERVALUE(Table_Query_from_MF_DSNP62[[#This Row],[CL_GL_ACCT_FR14]]),$A$2&lt;=_xlfn.NUMBERVALUE(Table_Query_from_MF_DSNP62[[#This Row],[CL_GL_ACCT_TO14]]))</f>
        <v>1</v>
      </c>
      <c r="IU677" s="33" t="b">
        <f>AND($A$2&gt;=_xlfn.NUMBERVALUE(Table_Query_from_MF_DSNP62[[#This Row],[CL_GL_ACCT_FR15]]),$A$2&lt;=_xlfn.NUMBERVALUE(Table_Query_from_MF_DSNP62[[#This Row],[CL_GL_ACCT_TO15]]))</f>
        <v>1</v>
      </c>
      <c r="IV677" s="33" t="b">
        <f>AND($A$2&gt;=_xlfn.NUMBERVALUE(Table_Query_from_MF_DSNP62[[#This Row],[CL_GL_ACCT_FR16]]),$A$2&lt;=_xlfn.NUMBERVALUE(Table_Query_from_MF_DSNP62[[#This Row],[CL_GL_ACCT_TO16]]))</f>
        <v>1</v>
      </c>
      <c r="IW677" s="33" t="b">
        <f>AND($A$2&gt;=_xlfn.NUMBERVALUE(Table_Query_from_MF_DSNP62[[#This Row],[CL_GL_ACCT_FR17]]),$A$2&lt;=_xlfn.NUMBERVALUE(Table_Query_from_MF_DSNP62[[#This Row],[CL_GL_ACCT_TO17]]))</f>
        <v>1</v>
      </c>
      <c r="IX677" s="33" t="b">
        <f>AND($A$2&gt;=_xlfn.NUMBERVALUE(Table_Query_from_MF_DSNP62[[#This Row],[CL_GL_ACCT_FR18]]),$A$2&lt;=_xlfn.NUMBERVALUE(Table_Query_from_MF_DSNP62[[#This Row],[CL_GL_ACCT_TO18]]))</f>
        <v>1</v>
      </c>
      <c r="IY677" s="33" t="b">
        <f>AND($A$2&gt;=_xlfn.NUMBERVALUE(Table_Query_from_MF_DSNP62[[#This Row],[CL_GL_ACCT_FR19]]),$A$2&lt;=_xlfn.NUMBERVALUE(Table_Query_from_MF_DSNP62[[#This Row],[CL_GL_ACCT_TO19]]))</f>
        <v>1</v>
      </c>
      <c r="IZ677" s="33" t="b">
        <f>AND($A$2&gt;=_xlfn.NUMBERVALUE(Table_Query_from_MF_DSNP62[[#This Row],[CL_GL_ACCT_FR20]]),$A$2&lt;=_xlfn.NUMBERVALUE(Table_Query_from_MF_DSNP62[[#This Row],[CL_GL_ACCT_TO20]]))</f>
        <v>1</v>
      </c>
      <c r="JA677" s="33" t="b">
        <f>AND($A$2&gt;=_xlfn.NUMBERVALUE(Table_Query_from_MF_DSNP62[[#This Row],[CL_GL_ACCT_FR21]]),$A$2&lt;=_xlfn.NUMBERVALUE(Table_Query_from_MF_DSNP62[[#This Row],[CL_GL_ACCT_TO21]]))</f>
        <v>1</v>
      </c>
      <c r="JB677" s="33" t="b">
        <f>AND($A$2&gt;=_xlfn.NUMBERVALUE(Table_Query_from_MF_DSNP62[[#This Row],[CL_GL_ACCT_FR22]]),$A$2&lt;=_xlfn.NUMBERVALUE(Table_Query_from_MF_DSNP62[[#This Row],[CL_GL_ACCT_TO22]]))</f>
        <v>1</v>
      </c>
      <c r="JC677" s="33" t="b">
        <f>AND($A$2&gt;=_xlfn.NUMBERVALUE(Table_Query_from_MF_DSNP62[[#This Row],[CL_GL_ACCT_FR23]]),$A$2&lt;=_xlfn.NUMBERVALUE(Table_Query_from_MF_DSNP62[[#This Row],[CL_GL_ACCT_TO23]]))</f>
        <v>1</v>
      </c>
      <c r="JD677" s="33" t="b">
        <f>AND($A$2&gt;=_xlfn.NUMBERVALUE(Table_Query_from_MF_DSNP62[[#This Row],[CL_GL_ACCT_FR24]]),$A$2&lt;=_xlfn.NUMBERVALUE(Table_Query_from_MF_DSNP62[[#This Row],[CL_GL_ACCT_TO24]]))</f>
        <v>1</v>
      </c>
      <c r="JE677" s="33" t="b">
        <f>AND($A$2&gt;=_xlfn.NUMBERVALUE(Table_Query_from_MF_DSNP62[[#This Row],[CL_GL_ACCT_FR25]]),$A$2&lt;=_xlfn.NUMBERVALUE(Table_Query_from_MF_DSNP62[[#This Row],[CL_GL_ACCT_TO25]]))</f>
        <v>1</v>
      </c>
      <c r="JF677" s="33" t="b">
        <f>OR(Table_Query_from_MF_DSNP62[[#This Row],[PairA]:[PairO]])</f>
        <v>1</v>
      </c>
      <c r="JG677" s="33">
        <f>_xlfn.IFNA(MATCH(TRUE,Table_Query_from_MF_DSNP62[[#This Row],[PairA]:[PairO]],0),"none")</f>
        <v>3</v>
      </c>
      <c r="JH677" s="33" t="b">
        <f>AND($B$2&gt;=_xlfn.NUMBERVALUE(Table_Query_from_MF_DSNP62[[#This Row],[CL_CMP_OBJ_FR1]]),$B$2&lt;=_xlfn.NUMBERVALUE(Table_Query_from_MF_DSNP62[[#This Row],[CL_CMP_OBJ_TO1]]))</f>
        <v>0</v>
      </c>
      <c r="JI677" s="33" t="b">
        <f>AND($B$2&gt;=_xlfn.NUMBERVALUE(Table_Query_from_MF_DSNP62[[#This Row],[CL_CMP_OBJ_FR2]]),$B$2&lt;=_xlfn.NUMBERVALUE(Table_Query_from_MF_DSNP62[[#This Row],[CL_CMP_OBJ_TO2]]))</f>
        <v>0</v>
      </c>
      <c r="JJ677" s="33" t="b">
        <f>AND($B$2&gt;=_xlfn.NUMBERVALUE(Table_Query_from_MF_DSNP62[[#This Row],[CL_CMP_OBJ_FR3]]),$B$2&lt;=_xlfn.NUMBERVALUE(Table_Query_from_MF_DSNP62[[#This Row],[CL_CMP_OBJ_TO3]]))</f>
        <v>1</v>
      </c>
      <c r="JK677" s="33" t="b">
        <f>AND($B$2&gt;=_xlfn.NUMBERVALUE(Table_Query_from_MF_DSNP62[[#This Row],[CL_CMP_OBJ_FR4]]),$B$2&lt;=_xlfn.NUMBERVALUE(Table_Query_from_MF_DSNP62[[#This Row],[CL_CMP_OBJ_TO4]]))</f>
        <v>1</v>
      </c>
      <c r="JL677" s="33" t="b">
        <f>AND($B$2&gt;=_xlfn.NUMBERVALUE(Table_Query_from_MF_DSNP62[[#This Row],[CL_CMP_OBJ_FR5]]),$B$2&lt;=_xlfn.NUMBERVALUE(Table_Query_from_MF_DSNP62[[#This Row],[CL_CMP_OBJ_TO5]]))</f>
        <v>1</v>
      </c>
      <c r="JM677" s="33" t="b">
        <f>AND($B$2&gt;=_xlfn.NUMBERVALUE(Table_Query_from_MF_DSNP62[[#This Row],[CL_CMP_OBJ_FR6]]),$B$2&lt;=_xlfn.NUMBERVALUE(Table_Query_from_MF_DSNP62[[#This Row],[CL_CMP_OBJ_TO6]]))</f>
        <v>1</v>
      </c>
      <c r="JN677" s="33" t="b">
        <f>AND($B$2&gt;=_xlfn.NUMBERVALUE(Table_Query_from_MF_DSNP62[[#This Row],[CL_CMP_OBJ_FR7]]),$B$2&lt;=_xlfn.NUMBERVALUE(Table_Query_from_MF_DSNP62[[#This Row],[CL_CMP_OBJ_TO7]]))</f>
        <v>1</v>
      </c>
      <c r="JO677" s="33" t="b">
        <f>AND($B$2&gt;=_xlfn.NUMBERVALUE(Table_Query_from_MF_DSNP62[[#This Row],[CL_CMP_OBJ_FR8]]),$B$2&lt;=_xlfn.NUMBERVALUE(Table_Query_from_MF_DSNP62[[#This Row],[CL_CMP_OBJ_TO8]]))</f>
        <v>1</v>
      </c>
      <c r="JP677" s="33" t="b">
        <f>AND($B$2&gt;=_xlfn.NUMBERVALUE(Table_Query_from_MF_DSNP62[[#This Row],[CL_CMP_OBJ_FR9]]),$B$2&lt;=_xlfn.NUMBERVALUE(Table_Query_from_MF_DSNP62[[#This Row],[CL_CMP_OBJ_TO9]]))</f>
        <v>1</v>
      </c>
      <c r="JQ677" s="33" t="b">
        <f>AND($B$2&gt;=_xlfn.NUMBERVALUE(Table_Query_from_MF_DSNP62[[#This Row],[CL_CMP_OBJ_FR10]]),$B$2&lt;=_xlfn.NUMBERVALUE(Table_Query_from_MF_DSNP62[[#This Row],[CL_CMP_OBJ_TO10]]))</f>
        <v>1</v>
      </c>
      <c r="JR677" s="33" t="b">
        <f>AND($B$2&gt;=_xlfn.NUMBERVALUE(Table_Query_from_MF_DSNP62[[#This Row],[CL_CMP_OBJ_FR11]]),$B$2&lt;=_xlfn.NUMBERVALUE(Table_Query_from_MF_DSNP62[[#This Row],[CL_CMP_OBJ_TO11]]))</f>
        <v>1</v>
      </c>
      <c r="JS677" s="33" t="b">
        <f>AND($B$2&gt;=_xlfn.NUMBERVALUE(Table_Query_from_MF_DSNP62[[#This Row],[CL_CMP_OBJ_FR12]]),$B$2&lt;=_xlfn.NUMBERVALUE(Table_Query_from_MF_DSNP62[[#This Row],[CL_CMP_OBJ_TO12]]))</f>
        <v>1</v>
      </c>
      <c r="JT677" s="33" t="b">
        <f>AND($B$2&gt;=_xlfn.NUMBERVALUE(Table_Query_from_MF_DSNP62[[#This Row],[CL_CMP_OBJ_FR13]]),$B$2&lt;=_xlfn.NUMBERVALUE(Table_Query_from_MF_DSNP62[[#This Row],[CL_CMP_OBJ_TO13]]))</f>
        <v>1</v>
      </c>
      <c r="JU677" s="33" t="b">
        <f>AND($B$2&gt;=_xlfn.NUMBERVALUE(Table_Query_from_MF_DSNP62[[#This Row],[CL_CMP_OBJ_FR14]]),$B$2&lt;=_xlfn.NUMBERVALUE(Table_Query_from_MF_DSNP62[[#This Row],[CL_CMP_OBJ_TO14]]))</f>
        <v>1</v>
      </c>
      <c r="JV677" s="33" t="b">
        <f>AND($B$2&gt;=_xlfn.NUMBERVALUE(Table_Query_from_MF_DSNP62[[#This Row],[CL_CMP_OBJ_FR15]]),$B$2&lt;=_xlfn.NUMBERVALUE(Table_Query_from_MF_DSNP62[[#This Row],[CL_CMP_OBJ_TO15]]))</f>
        <v>1</v>
      </c>
    </row>
    <row r="678" spans="1:282" x14ac:dyDescent="0.25">
      <c r="A678" t="b">
        <f>OR(,Table_Query_from_MF_DSNP62[[#This Row],[Desired GL included as "hard-coded" GL?]],Table_Query_from_MF_DSNP62[[#This Row],[Desired GL included as "Open GL"?]])</f>
        <v>1</v>
      </c>
      <c r="B678" t="b">
        <f>Table_Query_from_MF_DSNP62[[#This Row],[Desired CObj included as "Open CObj"?]]</f>
        <v>1</v>
      </c>
      <c r="C678" t="s">
        <v>2480</v>
      </c>
      <c r="D678" t="s">
        <v>2481</v>
      </c>
      <c r="E678" t="s">
        <v>8</v>
      </c>
      <c r="F678" s="24" t="s">
        <v>44</v>
      </c>
      <c r="G678" t="s">
        <v>163</v>
      </c>
      <c r="H678" s="24" t="s">
        <v>444</v>
      </c>
      <c r="I678" t="s">
        <v>444</v>
      </c>
      <c r="J678" s="24" t="s">
        <v>444</v>
      </c>
      <c r="K678" t="s">
        <v>444</v>
      </c>
      <c r="L678" s="24" t="s">
        <v>444</v>
      </c>
      <c r="M678" t="s">
        <v>444</v>
      </c>
      <c r="N678" t="s">
        <v>444</v>
      </c>
      <c r="O678" t="s">
        <v>442</v>
      </c>
      <c r="P678" t="s">
        <v>444</v>
      </c>
      <c r="Q678" t="s">
        <v>15</v>
      </c>
      <c r="R678" t="s">
        <v>444</v>
      </c>
      <c r="S678" t="s">
        <v>442</v>
      </c>
      <c r="T678" t="s">
        <v>447</v>
      </c>
      <c r="U678" t="s">
        <v>444</v>
      </c>
      <c r="V678" t="s">
        <v>444</v>
      </c>
      <c r="W678" t="s">
        <v>442</v>
      </c>
      <c r="X678" t="s">
        <v>442</v>
      </c>
      <c r="Y678" t="s">
        <v>444</v>
      </c>
      <c r="Z678" t="s">
        <v>442</v>
      </c>
      <c r="AA678" t="s">
        <v>442</v>
      </c>
      <c r="AB678" t="s">
        <v>444</v>
      </c>
      <c r="AC678" t="s">
        <v>444</v>
      </c>
      <c r="AD678" t="s">
        <v>444</v>
      </c>
      <c r="AE678" t="s">
        <v>444</v>
      </c>
      <c r="AF678" t="s">
        <v>444</v>
      </c>
      <c r="AG678" t="s">
        <v>442</v>
      </c>
      <c r="AH678" t="s">
        <v>442</v>
      </c>
      <c r="AI678" t="s">
        <v>447</v>
      </c>
      <c r="AJ678" t="s">
        <v>442</v>
      </c>
      <c r="AK678" t="s">
        <v>444</v>
      </c>
      <c r="AL678" t="s">
        <v>442</v>
      </c>
      <c r="AM678" t="s">
        <v>442</v>
      </c>
      <c r="AN678" t="s">
        <v>442</v>
      </c>
      <c r="AO678" t="s">
        <v>444</v>
      </c>
      <c r="AP678" t="s">
        <v>442</v>
      </c>
      <c r="AQ678" t="s">
        <v>282</v>
      </c>
      <c r="AR678" t="s">
        <v>1451</v>
      </c>
      <c r="AS678" t="s">
        <v>162</v>
      </c>
      <c r="AT678" t="s">
        <v>10</v>
      </c>
      <c r="AU678" t="s">
        <v>444</v>
      </c>
      <c r="AV678" t="s">
        <v>442</v>
      </c>
      <c r="AW678" t="s">
        <v>444</v>
      </c>
      <c r="AX678" t="s">
        <v>444</v>
      </c>
      <c r="AY678" t="s">
        <v>444</v>
      </c>
      <c r="AZ678" t="s">
        <v>444</v>
      </c>
      <c r="BA678" t="s">
        <v>445</v>
      </c>
      <c r="BB678" t="s">
        <v>444</v>
      </c>
      <c r="BC678" t="s">
        <v>444</v>
      </c>
      <c r="BD678" t="s">
        <v>1359</v>
      </c>
      <c r="BE678" t="s">
        <v>444</v>
      </c>
      <c r="BF678" t="s">
        <v>1360</v>
      </c>
      <c r="BG678" t="s">
        <v>444</v>
      </c>
      <c r="BH678" t="s">
        <v>444</v>
      </c>
      <c r="BI678" t="s">
        <v>444</v>
      </c>
      <c r="BJ678" t="s">
        <v>444</v>
      </c>
      <c r="BK678" t="s">
        <v>444</v>
      </c>
      <c r="BL678" t="s">
        <v>444</v>
      </c>
      <c r="BM678" t="s">
        <v>444</v>
      </c>
      <c r="BN678" t="s">
        <v>444</v>
      </c>
      <c r="BO678" t="s">
        <v>444</v>
      </c>
      <c r="BP678" t="s">
        <v>444</v>
      </c>
      <c r="BQ678" t="s">
        <v>444</v>
      </c>
      <c r="BR678" t="s">
        <v>444</v>
      </c>
      <c r="BS678" t="s">
        <v>444</v>
      </c>
      <c r="BT678" t="s">
        <v>444</v>
      </c>
      <c r="BU678" t="s">
        <v>444</v>
      </c>
      <c r="BV678" t="s">
        <v>444</v>
      </c>
      <c r="BW678" t="s">
        <v>444</v>
      </c>
      <c r="BX678" t="s">
        <v>444</v>
      </c>
      <c r="BY678" t="s">
        <v>444</v>
      </c>
      <c r="BZ678" t="s">
        <v>444</v>
      </c>
      <c r="CA678" t="s">
        <v>444</v>
      </c>
      <c r="CB678" t="s">
        <v>444</v>
      </c>
      <c r="CC678" t="s">
        <v>444</v>
      </c>
      <c r="CD678" t="s">
        <v>444</v>
      </c>
      <c r="CE678" t="s">
        <v>444</v>
      </c>
      <c r="CF678" t="s">
        <v>444</v>
      </c>
      <c r="CG678" t="s">
        <v>444</v>
      </c>
      <c r="CH678" t="s">
        <v>444</v>
      </c>
      <c r="CI678" t="s">
        <v>444</v>
      </c>
      <c r="CJ678" t="s">
        <v>444</v>
      </c>
      <c r="CK678" t="s">
        <v>444</v>
      </c>
      <c r="CL678" t="s">
        <v>444</v>
      </c>
      <c r="CM678" t="s">
        <v>444</v>
      </c>
      <c r="CN678" t="s">
        <v>444</v>
      </c>
      <c r="CO678" t="s">
        <v>444</v>
      </c>
      <c r="CP678" t="s">
        <v>444</v>
      </c>
      <c r="CQ678" t="s">
        <v>444</v>
      </c>
      <c r="CR678" t="s">
        <v>444</v>
      </c>
      <c r="CS678" t="s">
        <v>444</v>
      </c>
      <c r="CT678" t="s">
        <v>444</v>
      </c>
      <c r="CU678" t="s">
        <v>7</v>
      </c>
      <c r="CV678" t="s">
        <v>2964</v>
      </c>
      <c r="CW678" t="s">
        <v>2736</v>
      </c>
      <c r="CX678" t="s">
        <v>2737</v>
      </c>
      <c r="CY678" t="s">
        <v>2482</v>
      </c>
      <c r="CZ678" t="s">
        <v>1431</v>
      </c>
      <c r="DA678" t="s">
        <v>444</v>
      </c>
      <c r="DB678" t="s">
        <v>444</v>
      </c>
      <c r="DC678" t="s">
        <v>444</v>
      </c>
      <c r="DD678" t="s">
        <v>444</v>
      </c>
      <c r="DE678" t="s">
        <v>444</v>
      </c>
      <c r="DF678" t="s">
        <v>444</v>
      </c>
      <c r="DG678" t="s">
        <v>444</v>
      </c>
      <c r="DH678" t="s">
        <v>444</v>
      </c>
      <c r="DI678" t="s">
        <v>1440</v>
      </c>
      <c r="DJ678" t="s">
        <v>529</v>
      </c>
      <c r="DK678" t="s">
        <v>444</v>
      </c>
      <c r="DL678" t="s">
        <v>444</v>
      </c>
      <c r="DM678" t="s">
        <v>444</v>
      </c>
      <c r="DN678" t="s">
        <v>444</v>
      </c>
      <c r="DO678" t="s">
        <v>444</v>
      </c>
      <c r="DP678" t="s">
        <v>444</v>
      </c>
      <c r="DQ678" t="s">
        <v>444</v>
      </c>
      <c r="DR678" t="s">
        <v>444</v>
      </c>
      <c r="DS678" t="s">
        <v>444</v>
      </c>
      <c r="DT678" s="24" t="s">
        <v>444</v>
      </c>
      <c r="DU678" s="24" t="s">
        <v>444</v>
      </c>
      <c r="DV678" t="s">
        <v>444</v>
      </c>
      <c r="DW678" t="s">
        <v>444</v>
      </c>
      <c r="DX678" s="24" t="s">
        <v>444</v>
      </c>
      <c r="DY678" s="24" t="s">
        <v>444</v>
      </c>
      <c r="DZ678" t="s">
        <v>444</v>
      </c>
      <c r="EA678" t="s">
        <v>444</v>
      </c>
      <c r="EB678" s="24" t="s">
        <v>444</v>
      </c>
      <c r="EC678" s="24" t="s">
        <v>444</v>
      </c>
      <c r="ED678" t="s">
        <v>444</v>
      </c>
      <c r="EE678" t="s">
        <v>444</v>
      </c>
      <c r="EF678" s="24" t="s">
        <v>444</v>
      </c>
      <c r="EG678" s="24" t="s">
        <v>444</v>
      </c>
      <c r="EH678" t="s">
        <v>444</v>
      </c>
      <c r="EI678" t="s">
        <v>444</v>
      </c>
      <c r="EJ678" s="24" t="s">
        <v>444</v>
      </c>
      <c r="EK678" s="24" t="s">
        <v>444</v>
      </c>
      <c r="EL678" t="s">
        <v>444</v>
      </c>
      <c r="EM678" t="s">
        <v>444</v>
      </c>
      <c r="EN678" s="24" t="s">
        <v>444</v>
      </c>
      <c r="EO678" s="24" t="s">
        <v>444</v>
      </c>
      <c r="EP678" t="s">
        <v>444</v>
      </c>
      <c r="EQ678" t="s">
        <v>444</v>
      </c>
      <c r="ER678" s="24" t="s">
        <v>444</v>
      </c>
      <c r="ES678" s="24" t="s">
        <v>444</v>
      </c>
      <c r="ET678" t="s">
        <v>444</v>
      </c>
      <c r="EU678" t="s">
        <v>444</v>
      </c>
      <c r="EV678" s="24" t="s">
        <v>444</v>
      </c>
      <c r="EW678" s="24" t="s">
        <v>444</v>
      </c>
      <c r="EX678" t="s">
        <v>444</v>
      </c>
      <c r="EY678" t="s">
        <v>444</v>
      </c>
      <c r="EZ678" s="24" t="s">
        <v>444</v>
      </c>
      <c r="FA678" s="24" t="s">
        <v>444</v>
      </c>
      <c r="FB678" t="s">
        <v>444</v>
      </c>
      <c r="FC678" t="s">
        <v>444</v>
      </c>
      <c r="FD678" s="24" t="s">
        <v>444</v>
      </c>
      <c r="FE678" s="24" t="s">
        <v>444</v>
      </c>
      <c r="FF678" t="s">
        <v>444</v>
      </c>
      <c r="FG678" t="s">
        <v>444</v>
      </c>
      <c r="FH678" s="24" t="s">
        <v>444</v>
      </c>
      <c r="FI678" s="24" t="s">
        <v>444</v>
      </c>
      <c r="FJ678" t="s">
        <v>444</v>
      </c>
      <c r="FK678" t="s">
        <v>444</v>
      </c>
      <c r="FL678" s="24" t="s">
        <v>444</v>
      </c>
      <c r="FM678" s="24" t="s">
        <v>444</v>
      </c>
      <c r="FN678" t="s">
        <v>444</v>
      </c>
      <c r="FO678" t="s">
        <v>444</v>
      </c>
      <c r="FP678" s="24" t="s">
        <v>444</v>
      </c>
      <c r="FQ678" s="24" t="s">
        <v>444</v>
      </c>
      <c r="FR678" t="s">
        <v>444</v>
      </c>
      <c r="FS678" t="s">
        <v>444</v>
      </c>
      <c r="FT678" s="24" t="s">
        <v>444</v>
      </c>
      <c r="FU678" s="24" t="s">
        <v>444</v>
      </c>
      <c r="FV678" t="s">
        <v>444</v>
      </c>
      <c r="FW678" t="s">
        <v>444</v>
      </c>
      <c r="FX678" s="24" t="s">
        <v>444</v>
      </c>
      <c r="FY678" s="24" t="s">
        <v>444</v>
      </c>
      <c r="FZ678" t="s">
        <v>444</v>
      </c>
      <c r="GA678" t="s">
        <v>444</v>
      </c>
      <c r="GB678" s="24" t="s">
        <v>444</v>
      </c>
      <c r="GC678" s="24" t="s">
        <v>444</v>
      </c>
      <c r="GD678" t="s">
        <v>444</v>
      </c>
      <c r="GE678" t="s">
        <v>444</v>
      </c>
      <c r="GF678" s="24" t="s">
        <v>444</v>
      </c>
      <c r="GG678" s="24" t="s">
        <v>444</v>
      </c>
      <c r="GH678" t="s">
        <v>444</v>
      </c>
      <c r="GI678" s="24" t="s">
        <v>444</v>
      </c>
      <c r="GJ678" s="24" t="s">
        <v>444</v>
      </c>
      <c r="GK678" t="s">
        <v>444</v>
      </c>
      <c r="GL678" t="s">
        <v>444</v>
      </c>
      <c r="GM678" s="24" t="s">
        <v>444</v>
      </c>
      <c r="GN678" s="24" t="s">
        <v>444</v>
      </c>
      <c r="GO678" t="s">
        <v>444</v>
      </c>
      <c r="GP678" t="s">
        <v>444</v>
      </c>
      <c r="GQ678" s="24" t="s">
        <v>444</v>
      </c>
      <c r="GR678" s="24" t="s">
        <v>444</v>
      </c>
      <c r="GS678" t="s">
        <v>444</v>
      </c>
      <c r="GT678" t="s">
        <v>444</v>
      </c>
      <c r="GU678" s="24" t="s">
        <v>444</v>
      </c>
      <c r="GV678" s="24" t="s">
        <v>444</v>
      </c>
      <c r="GW678" t="s">
        <v>444</v>
      </c>
      <c r="GX678" t="s">
        <v>444</v>
      </c>
      <c r="GY678" s="24" t="s">
        <v>444</v>
      </c>
      <c r="GZ678" s="24" t="s">
        <v>444</v>
      </c>
      <c r="HA678" t="s">
        <v>444</v>
      </c>
      <c r="HB678" t="s">
        <v>444</v>
      </c>
      <c r="HC678" s="24" t="s">
        <v>444</v>
      </c>
      <c r="HD678" s="24" t="s">
        <v>444</v>
      </c>
      <c r="HE678" t="s">
        <v>444</v>
      </c>
      <c r="HF678" t="s">
        <v>444</v>
      </c>
      <c r="HG678" s="24" t="s">
        <v>444</v>
      </c>
      <c r="HH678" s="24" t="s">
        <v>444</v>
      </c>
      <c r="HI678" t="s">
        <v>444</v>
      </c>
      <c r="HJ678" t="s">
        <v>444</v>
      </c>
      <c r="HK678" s="24" t="s">
        <v>444</v>
      </c>
      <c r="HL678" s="24" t="s">
        <v>444</v>
      </c>
      <c r="HM678" t="s">
        <v>444</v>
      </c>
      <c r="HN678" t="s">
        <v>444</v>
      </c>
      <c r="HO678" s="24" t="s">
        <v>444</v>
      </c>
      <c r="HP678" s="24" t="s">
        <v>444</v>
      </c>
      <c r="HQ678" t="s">
        <v>444</v>
      </c>
      <c r="HR678" t="s">
        <v>444</v>
      </c>
      <c r="HS678" s="24" t="s">
        <v>444</v>
      </c>
      <c r="HT678" s="24" t="s">
        <v>444</v>
      </c>
      <c r="HU678" t="s">
        <v>444</v>
      </c>
      <c r="HV678" t="s">
        <v>444</v>
      </c>
      <c r="HW678" s="24" t="s">
        <v>444</v>
      </c>
      <c r="HX678" s="24" t="s">
        <v>444</v>
      </c>
      <c r="HY678" t="s">
        <v>444</v>
      </c>
      <c r="HZ678" t="s">
        <v>444</v>
      </c>
      <c r="IA678" t="s">
        <v>2964</v>
      </c>
      <c r="IB678" t="s">
        <v>2736</v>
      </c>
      <c r="IC678" t="s">
        <v>3100</v>
      </c>
      <c r="ID678" s="33" t="b" cm="1">
        <f t="array" ref="ID678">_xlfn.IFNA(MATCH($A$2,_xlfn.NUMBERVALUE(Table_Query_from_MF_DSNP62[[#This Row],[CL_GLACCT_DR1]:[CL_GLACCT_CR4]]),0),0)&gt;=1</f>
        <v>1</v>
      </c>
      <c r="IE678" s="33" t="b">
        <f>OR(Table_Query_from_MF_DSNP62[[#This Row],[Pair1]:[Pair25]])</f>
        <v>1</v>
      </c>
      <c r="IF678" s="33">
        <f>_xlfn.IFNA(MATCH(TRUE,Table_Query_from_MF_DSNP62[[#This Row],[Pair1]:[Pair25]],0),"none")</f>
        <v>1</v>
      </c>
      <c r="IG678" s="33" t="b">
        <f>AND($A$2&gt;=_xlfn.NUMBERVALUE(Table_Query_from_MF_DSNP62[[#This Row],[CL_GL_ACCT_FR1]]),$A$2&lt;=_xlfn.NUMBERVALUE(Table_Query_from_MF_DSNP62[[#This Row],[CL_GL_ACCT_TO1]]))</f>
        <v>1</v>
      </c>
      <c r="IH678" s="33" t="b">
        <f>AND($A$2&gt;=_xlfn.NUMBERVALUE(Table_Query_from_MF_DSNP62[[#This Row],[CL_GL_ACCT_FR2]]),$A$2&lt;=_xlfn.NUMBERVALUE(Table_Query_from_MF_DSNP62[[#This Row],[CL_GL_ACCT_TO2]]))</f>
        <v>1</v>
      </c>
      <c r="II678" s="33" t="b">
        <f>AND($A$2&gt;=_xlfn.NUMBERVALUE(Table_Query_from_MF_DSNP62[[#This Row],[CL_GL_ACCT_FR3]]),$A$2&lt;=_xlfn.NUMBERVALUE(Table_Query_from_MF_DSNP62[[#This Row],[CL_GL_ACCT_TO3]]))</f>
        <v>1</v>
      </c>
      <c r="IJ678" s="33" t="b">
        <f>AND($A$2&gt;=_xlfn.NUMBERVALUE(Table_Query_from_MF_DSNP62[[#This Row],[CL_GL_ACCT_FR4]]),$A$2&lt;=_xlfn.NUMBERVALUE(Table_Query_from_MF_DSNP62[[#This Row],[CL_GL_ACCT_TO4]]))</f>
        <v>1</v>
      </c>
      <c r="IK678" s="33" t="b">
        <f>AND($A$2&gt;=_xlfn.NUMBERVALUE(Table_Query_from_MF_DSNP62[[#This Row],[CL_GL_ACCT_FR5]]),$A$2&lt;=_xlfn.NUMBERVALUE(Table_Query_from_MF_DSNP62[[#This Row],[CL_GL_ACCT_TO5]]))</f>
        <v>1</v>
      </c>
      <c r="IL678" s="33" t="b">
        <f>AND($A$2&gt;=_xlfn.NUMBERVALUE(Table_Query_from_MF_DSNP62[[#This Row],[CL_GL_ACCT_FR6]]),$A$2&lt;=_xlfn.NUMBERVALUE(Table_Query_from_MF_DSNP62[[#This Row],[CL_GL_ACCT_TO6]]))</f>
        <v>1</v>
      </c>
      <c r="IM678" s="33" t="b">
        <f>AND($A$2&gt;=_xlfn.NUMBERVALUE(Table_Query_from_MF_DSNP62[[#This Row],[CL_GL_ACCT_FR7]]),$A$2&lt;=_xlfn.NUMBERVALUE(Table_Query_from_MF_DSNP62[[#This Row],[CL_GL_ACCT_TO7]]))</f>
        <v>1</v>
      </c>
      <c r="IN678" s="33" t="b">
        <f>AND($A$2&gt;=_xlfn.NUMBERVALUE(Table_Query_from_MF_DSNP62[[#This Row],[CL_GL_ACCT_FR8]]),$A$2&lt;=_xlfn.NUMBERVALUE(Table_Query_from_MF_DSNP62[[#This Row],[CL_GL_ACCT_TO8]]))</f>
        <v>1</v>
      </c>
      <c r="IO678" s="33" t="b">
        <f>AND($A$2&gt;=_xlfn.NUMBERVALUE(Table_Query_from_MF_DSNP62[[#This Row],[CL_GL_ACCT_FR9]]),$A$2&lt;=_xlfn.NUMBERVALUE(Table_Query_from_MF_DSNP62[[#This Row],[CL_GL_ACCT_TO9]]))</f>
        <v>1</v>
      </c>
      <c r="IP678" s="33" t="b">
        <f>AND($A$2&gt;=_xlfn.NUMBERVALUE(Table_Query_from_MF_DSNP62[[#This Row],[CL_GL_ACCT_FR10]]),$A$2&lt;=_xlfn.NUMBERVALUE(Table_Query_from_MF_DSNP62[[#This Row],[CL_GL_ACCT_TO10]]))</f>
        <v>1</v>
      </c>
      <c r="IQ678" s="33" t="b">
        <f>AND($A$2&gt;=_xlfn.NUMBERVALUE(Table_Query_from_MF_DSNP62[[#This Row],[CL_GL_ACCT_FR11]]),$A$2&lt;=_xlfn.NUMBERVALUE(Table_Query_from_MF_DSNP62[[#This Row],[CL_GL_ACCT_TO11]]))</f>
        <v>1</v>
      </c>
      <c r="IR678" s="33" t="b">
        <f>AND($A$2&gt;=_xlfn.NUMBERVALUE(Table_Query_from_MF_DSNP62[[#This Row],[CL_GL_ACCT_FR12]]),$A$2&lt;=_xlfn.NUMBERVALUE(Table_Query_from_MF_DSNP62[[#This Row],[CL_GL_ACCT_TO12]]))</f>
        <v>1</v>
      </c>
      <c r="IS678" s="33" t="b">
        <f>AND($A$2&gt;=_xlfn.NUMBERVALUE(Table_Query_from_MF_DSNP62[[#This Row],[CL_GL_ACCT_FR13]]),$A$2&lt;=_xlfn.NUMBERVALUE(Table_Query_from_MF_DSNP62[[#This Row],[CL_GL_ACCT_TO13]]))</f>
        <v>1</v>
      </c>
      <c r="IT678" s="33" t="b">
        <f>AND($A$2&gt;=_xlfn.NUMBERVALUE(Table_Query_from_MF_DSNP62[[#This Row],[CL_GL_ACCT_FR14]]),$A$2&lt;=_xlfn.NUMBERVALUE(Table_Query_from_MF_DSNP62[[#This Row],[CL_GL_ACCT_TO14]]))</f>
        <v>1</v>
      </c>
      <c r="IU678" s="33" t="b">
        <f>AND($A$2&gt;=_xlfn.NUMBERVALUE(Table_Query_from_MF_DSNP62[[#This Row],[CL_GL_ACCT_FR15]]),$A$2&lt;=_xlfn.NUMBERVALUE(Table_Query_from_MF_DSNP62[[#This Row],[CL_GL_ACCT_TO15]]))</f>
        <v>1</v>
      </c>
      <c r="IV678" s="33" t="b">
        <f>AND($A$2&gt;=_xlfn.NUMBERVALUE(Table_Query_from_MF_DSNP62[[#This Row],[CL_GL_ACCT_FR16]]),$A$2&lt;=_xlfn.NUMBERVALUE(Table_Query_from_MF_DSNP62[[#This Row],[CL_GL_ACCT_TO16]]))</f>
        <v>1</v>
      </c>
      <c r="IW678" s="33" t="b">
        <f>AND($A$2&gt;=_xlfn.NUMBERVALUE(Table_Query_from_MF_DSNP62[[#This Row],[CL_GL_ACCT_FR17]]),$A$2&lt;=_xlfn.NUMBERVALUE(Table_Query_from_MF_DSNP62[[#This Row],[CL_GL_ACCT_TO17]]))</f>
        <v>1</v>
      </c>
      <c r="IX678" s="33" t="b">
        <f>AND($A$2&gt;=_xlfn.NUMBERVALUE(Table_Query_from_MF_DSNP62[[#This Row],[CL_GL_ACCT_FR18]]),$A$2&lt;=_xlfn.NUMBERVALUE(Table_Query_from_MF_DSNP62[[#This Row],[CL_GL_ACCT_TO18]]))</f>
        <v>1</v>
      </c>
      <c r="IY678" s="33" t="b">
        <f>AND($A$2&gt;=_xlfn.NUMBERVALUE(Table_Query_from_MF_DSNP62[[#This Row],[CL_GL_ACCT_FR19]]),$A$2&lt;=_xlfn.NUMBERVALUE(Table_Query_from_MF_DSNP62[[#This Row],[CL_GL_ACCT_TO19]]))</f>
        <v>1</v>
      </c>
      <c r="IZ678" s="33" t="b">
        <f>AND($A$2&gt;=_xlfn.NUMBERVALUE(Table_Query_from_MF_DSNP62[[#This Row],[CL_GL_ACCT_FR20]]),$A$2&lt;=_xlfn.NUMBERVALUE(Table_Query_from_MF_DSNP62[[#This Row],[CL_GL_ACCT_TO20]]))</f>
        <v>1</v>
      </c>
      <c r="JA678" s="33" t="b">
        <f>AND($A$2&gt;=_xlfn.NUMBERVALUE(Table_Query_from_MF_DSNP62[[#This Row],[CL_GL_ACCT_FR21]]),$A$2&lt;=_xlfn.NUMBERVALUE(Table_Query_from_MF_DSNP62[[#This Row],[CL_GL_ACCT_TO21]]))</f>
        <v>1</v>
      </c>
      <c r="JB678" s="33" t="b">
        <f>AND($A$2&gt;=_xlfn.NUMBERVALUE(Table_Query_from_MF_DSNP62[[#This Row],[CL_GL_ACCT_FR22]]),$A$2&lt;=_xlfn.NUMBERVALUE(Table_Query_from_MF_DSNP62[[#This Row],[CL_GL_ACCT_TO22]]))</f>
        <v>1</v>
      </c>
      <c r="JC678" s="33" t="b">
        <f>AND($A$2&gt;=_xlfn.NUMBERVALUE(Table_Query_from_MF_DSNP62[[#This Row],[CL_GL_ACCT_FR23]]),$A$2&lt;=_xlfn.NUMBERVALUE(Table_Query_from_MF_DSNP62[[#This Row],[CL_GL_ACCT_TO23]]))</f>
        <v>1</v>
      </c>
      <c r="JD678" s="33" t="b">
        <f>AND($A$2&gt;=_xlfn.NUMBERVALUE(Table_Query_from_MF_DSNP62[[#This Row],[CL_GL_ACCT_FR24]]),$A$2&lt;=_xlfn.NUMBERVALUE(Table_Query_from_MF_DSNP62[[#This Row],[CL_GL_ACCT_TO24]]))</f>
        <v>1</v>
      </c>
      <c r="JE678" s="33" t="b">
        <f>AND($A$2&gt;=_xlfn.NUMBERVALUE(Table_Query_from_MF_DSNP62[[#This Row],[CL_GL_ACCT_FR25]]),$A$2&lt;=_xlfn.NUMBERVALUE(Table_Query_from_MF_DSNP62[[#This Row],[CL_GL_ACCT_TO25]]))</f>
        <v>1</v>
      </c>
      <c r="JF678" s="33" t="b">
        <f>OR(Table_Query_from_MF_DSNP62[[#This Row],[PairA]:[PairO]])</f>
        <v>1</v>
      </c>
      <c r="JG678" s="33">
        <f>_xlfn.IFNA(MATCH(TRUE,Table_Query_from_MF_DSNP62[[#This Row],[PairA]:[PairO]],0),"none")</f>
        <v>1</v>
      </c>
      <c r="JH678" s="33" t="b">
        <f>AND($B$2&gt;=_xlfn.NUMBERVALUE(Table_Query_from_MF_DSNP62[[#This Row],[CL_CMP_OBJ_FR1]]),$B$2&lt;=_xlfn.NUMBERVALUE(Table_Query_from_MF_DSNP62[[#This Row],[CL_CMP_OBJ_TO1]]))</f>
        <v>1</v>
      </c>
      <c r="JI678" s="33" t="b">
        <f>AND($B$2&gt;=_xlfn.NUMBERVALUE(Table_Query_from_MF_DSNP62[[#This Row],[CL_CMP_OBJ_FR2]]),$B$2&lt;=_xlfn.NUMBERVALUE(Table_Query_from_MF_DSNP62[[#This Row],[CL_CMP_OBJ_TO2]]))</f>
        <v>1</v>
      </c>
      <c r="JJ678" s="33" t="b">
        <f>AND($B$2&gt;=_xlfn.NUMBERVALUE(Table_Query_from_MF_DSNP62[[#This Row],[CL_CMP_OBJ_FR3]]),$B$2&lt;=_xlfn.NUMBERVALUE(Table_Query_from_MF_DSNP62[[#This Row],[CL_CMP_OBJ_TO3]]))</f>
        <v>1</v>
      </c>
      <c r="JK678" s="33" t="b">
        <f>AND($B$2&gt;=_xlfn.NUMBERVALUE(Table_Query_from_MF_DSNP62[[#This Row],[CL_CMP_OBJ_FR4]]),$B$2&lt;=_xlfn.NUMBERVALUE(Table_Query_from_MF_DSNP62[[#This Row],[CL_CMP_OBJ_TO4]]))</f>
        <v>1</v>
      </c>
      <c r="JL678" s="33" t="b">
        <f>AND($B$2&gt;=_xlfn.NUMBERVALUE(Table_Query_from_MF_DSNP62[[#This Row],[CL_CMP_OBJ_FR5]]),$B$2&lt;=_xlfn.NUMBERVALUE(Table_Query_from_MF_DSNP62[[#This Row],[CL_CMP_OBJ_TO5]]))</f>
        <v>1</v>
      </c>
      <c r="JM678" s="33" t="b">
        <f>AND($B$2&gt;=_xlfn.NUMBERVALUE(Table_Query_from_MF_DSNP62[[#This Row],[CL_CMP_OBJ_FR6]]),$B$2&lt;=_xlfn.NUMBERVALUE(Table_Query_from_MF_DSNP62[[#This Row],[CL_CMP_OBJ_TO6]]))</f>
        <v>1</v>
      </c>
      <c r="JN678" s="33" t="b">
        <f>AND($B$2&gt;=_xlfn.NUMBERVALUE(Table_Query_from_MF_DSNP62[[#This Row],[CL_CMP_OBJ_FR7]]),$B$2&lt;=_xlfn.NUMBERVALUE(Table_Query_from_MF_DSNP62[[#This Row],[CL_CMP_OBJ_TO7]]))</f>
        <v>1</v>
      </c>
      <c r="JO678" s="33" t="b">
        <f>AND($B$2&gt;=_xlfn.NUMBERVALUE(Table_Query_from_MF_DSNP62[[#This Row],[CL_CMP_OBJ_FR8]]),$B$2&lt;=_xlfn.NUMBERVALUE(Table_Query_from_MF_DSNP62[[#This Row],[CL_CMP_OBJ_TO8]]))</f>
        <v>1</v>
      </c>
      <c r="JP678" s="33" t="b">
        <f>AND($B$2&gt;=_xlfn.NUMBERVALUE(Table_Query_from_MF_DSNP62[[#This Row],[CL_CMP_OBJ_FR9]]),$B$2&lt;=_xlfn.NUMBERVALUE(Table_Query_from_MF_DSNP62[[#This Row],[CL_CMP_OBJ_TO9]]))</f>
        <v>1</v>
      </c>
      <c r="JQ678" s="33" t="b">
        <f>AND($B$2&gt;=_xlfn.NUMBERVALUE(Table_Query_from_MF_DSNP62[[#This Row],[CL_CMP_OBJ_FR10]]),$B$2&lt;=_xlfn.NUMBERVALUE(Table_Query_from_MF_DSNP62[[#This Row],[CL_CMP_OBJ_TO10]]))</f>
        <v>1</v>
      </c>
      <c r="JR678" s="33" t="b">
        <f>AND($B$2&gt;=_xlfn.NUMBERVALUE(Table_Query_from_MF_DSNP62[[#This Row],[CL_CMP_OBJ_FR11]]),$B$2&lt;=_xlfn.NUMBERVALUE(Table_Query_from_MF_DSNP62[[#This Row],[CL_CMP_OBJ_TO11]]))</f>
        <v>1</v>
      </c>
      <c r="JS678" s="33" t="b">
        <f>AND($B$2&gt;=_xlfn.NUMBERVALUE(Table_Query_from_MF_DSNP62[[#This Row],[CL_CMP_OBJ_FR12]]),$B$2&lt;=_xlfn.NUMBERVALUE(Table_Query_from_MF_DSNP62[[#This Row],[CL_CMP_OBJ_TO12]]))</f>
        <v>1</v>
      </c>
      <c r="JT678" s="33" t="b">
        <f>AND($B$2&gt;=_xlfn.NUMBERVALUE(Table_Query_from_MF_DSNP62[[#This Row],[CL_CMP_OBJ_FR13]]),$B$2&lt;=_xlfn.NUMBERVALUE(Table_Query_from_MF_DSNP62[[#This Row],[CL_CMP_OBJ_TO13]]))</f>
        <v>1</v>
      </c>
      <c r="JU678" s="33" t="b">
        <f>AND($B$2&gt;=_xlfn.NUMBERVALUE(Table_Query_from_MF_DSNP62[[#This Row],[CL_CMP_OBJ_FR14]]),$B$2&lt;=_xlfn.NUMBERVALUE(Table_Query_from_MF_DSNP62[[#This Row],[CL_CMP_OBJ_TO14]]))</f>
        <v>1</v>
      </c>
      <c r="JV678" s="33" t="b">
        <f>AND($B$2&gt;=_xlfn.NUMBERVALUE(Table_Query_from_MF_DSNP62[[#This Row],[CL_CMP_OBJ_FR15]]),$B$2&lt;=_xlfn.NUMBERVALUE(Table_Query_from_MF_DSNP62[[#This Row],[CL_CMP_OBJ_TO15]]))</f>
        <v>1</v>
      </c>
    </row>
    <row r="679" spans="1:282" x14ac:dyDescent="0.25">
      <c r="A679" t="b">
        <f>OR(,Table_Query_from_MF_DSNP62[[#This Row],[Desired GL included as "hard-coded" GL?]],Table_Query_from_MF_DSNP62[[#This Row],[Desired GL included as "Open GL"?]])</f>
        <v>1</v>
      </c>
      <c r="B679" t="b">
        <f>Table_Query_from_MF_DSNP62[[#This Row],[Desired CObj included as "Open CObj"?]]</f>
        <v>1</v>
      </c>
      <c r="C679" t="s">
        <v>2483</v>
      </c>
      <c r="D679" t="s">
        <v>2484</v>
      </c>
      <c r="E679" t="s">
        <v>15</v>
      </c>
      <c r="F679" s="24" t="s">
        <v>17</v>
      </c>
      <c r="G679" t="s">
        <v>199</v>
      </c>
      <c r="H679" s="24" t="s">
        <v>444</v>
      </c>
      <c r="I679" t="s">
        <v>444</v>
      </c>
      <c r="J679" s="24" t="s">
        <v>444</v>
      </c>
      <c r="K679" t="s">
        <v>444</v>
      </c>
      <c r="L679" s="24" t="s">
        <v>444</v>
      </c>
      <c r="M679" t="s">
        <v>444</v>
      </c>
      <c r="N679" t="s">
        <v>444</v>
      </c>
      <c r="O679" t="s">
        <v>444</v>
      </c>
      <c r="P679" t="s">
        <v>444</v>
      </c>
      <c r="Q679" t="s">
        <v>15</v>
      </c>
      <c r="R679" t="s">
        <v>444</v>
      </c>
      <c r="S679" t="s">
        <v>442</v>
      </c>
      <c r="T679" t="s">
        <v>447</v>
      </c>
      <c r="U679" t="s">
        <v>444</v>
      </c>
      <c r="V679" t="s">
        <v>444</v>
      </c>
      <c r="W679" t="s">
        <v>442</v>
      </c>
      <c r="X679" t="s">
        <v>442</v>
      </c>
      <c r="Y679" t="s">
        <v>444</v>
      </c>
      <c r="Z679" t="s">
        <v>442</v>
      </c>
      <c r="AA679" t="s">
        <v>442</v>
      </c>
      <c r="AB679" t="s">
        <v>444</v>
      </c>
      <c r="AC679" t="s">
        <v>444</v>
      </c>
      <c r="AD679" t="s">
        <v>444</v>
      </c>
      <c r="AE679" t="s">
        <v>444</v>
      </c>
      <c r="AF679" t="s">
        <v>444</v>
      </c>
      <c r="AG679" t="s">
        <v>442</v>
      </c>
      <c r="AH679" t="s">
        <v>442</v>
      </c>
      <c r="AI679" t="s">
        <v>447</v>
      </c>
      <c r="AJ679" t="s">
        <v>442</v>
      </c>
      <c r="AK679" t="s">
        <v>442</v>
      </c>
      <c r="AL679" t="s">
        <v>442</v>
      </c>
      <c r="AM679" t="s">
        <v>442</v>
      </c>
      <c r="AN679" t="s">
        <v>442</v>
      </c>
      <c r="AO679" t="s">
        <v>444</v>
      </c>
      <c r="AP679" t="s">
        <v>442</v>
      </c>
      <c r="AQ679" t="s">
        <v>528</v>
      </c>
      <c r="AR679" t="s">
        <v>1451</v>
      </c>
      <c r="AS679" t="s">
        <v>162</v>
      </c>
      <c r="AT679" t="s">
        <v>10</v>
      </c>
      <c r="AU679" t="s">
        <v>444</v>
      </c>
      <c r="AV679" t="s">
        <v>442</v>
      </c>
      <c r="AW679" t="s">
        <v>444</v>
      </c>
      <c r="AX679" t="s">
        <v>444</v>
      </c>
      <c r="AY679" t="s">
        <v>444</v>
      </c>
      <c r="AZ679" t="s">
        <v>282</v>
      </c>
      <c r="BA679" t="s">
        <v>1359</v>
      </c>
      <c r="BB679" t="s">
        <v>444</v>
      </c>
      <c r="BC679" t="s">
        <v>444</v>
      </c>
      <c r="BD679" t="s">
        <v>1359</v>
      </c>
      <c r="BE679" t="s">
        <v>444</v>
      </c>
      <c r="BF679" t="s">
        <v>1360</v>
      </c>
      <c r="BG679" t="s">
        <v>444</v>
      </c>
      <c r="BH679" t="s">
        <v>444</v>
      </c>
      <c r="BI679" t="s">
        <v>444</v>
      </c>
      <c r="BJ679" t="s">
        <v>444</v>
      </c>
      <c r="BK679" t="s">
        <v>444</v>
      </c>
      <c r="BL679" t="s">
        <v>444</v>
      </c>
      <c r="BM679" t="s">
        <v>444</v>
      </c>
      <c r="BN679" t="s">
        <v>444</v>
      </c>
      <c r="BO679" t="s">
        <v>444</v>
      </c>
      <c r="BP679" t="s">
        <v>444</v>
      </c>
      <c r="BQ679" t="s">
        <v>444</v>
      </c>
      <c r="BR679" t="s">
        <v>444</v>
      </c>
      <c r="BS679" t="s">
        <v>444</v>
      </c>
      <c r="BT679" t="s">
        <v>444</v>
      </c>
      <c r="BU679" t="s">
        <v>444</v>
      </c>
      <c r="BV679" t="s">
        <v>444</v>
      </c>
      <c r="BW679" t="s">
        <v>444</v>
      </c>
      <c r="BX679" t="s">
        <v>444</v>
      </c>
      <c r="BY679" t="s">
        <v>444</v>
      </c>
      <c r="BZ679" t="s">
        <v>444</v>
      </c>
      <c r="CA679" t="s">
        <v>444</v>
      </c>
      <c r="CB679" t="s">
        <v>444</v>
      </c>
      <c r="CC679" t="s">
        <v>444</v>
      </c>
      <c r="CD679" t="s">
        <v>444</v>
      </c>
      <c r="CE679" t="s">
        <v>444</v>
      </c>
      <c r="CF679" t="s">
        <v>444</v>
      </c>
      <c r="CG679" t="s">
        <v>444</v>
      </c>
      <c r="CH679" t="s">
        <v>444</v>
      </c>
      <c r="CI679" t="s">
        <v>444</v>
      </c>
      <c r="CJ679" t="s">
        <v>444</v>
      </c>
      <c r="CK679" t="s">
        <v>444</v>
      </c>
      <c r="CL679" t="s">
        <v>444</v>
      </c>
      <c r="CM679" t="s">
        <v>444</v>
      </c>
      <c r="CN679" t="s">
        <v>444</v>
      </c>
      <c r="CO679" t="s">
        <v>444</v>
      </c>
      <c r="CP679" t="s">
        <v>444</v>
      </c>
      <c r="CQ679" t="s">
        <v>444</v>
      </c>
      <c r="CR679" t="s">
        <v>444</v>
      </c>
      <c r="CS679" t="s">
        <v>444</v>
      </c>
      <c r="CT679" t="s">
        <v>444</v>
      </c>
      <c r="CU679" t="s">
        <v>444</v>
      </c>
      <c r="CV679" t="s">
        <v>2964</v>
      </c>
      <c r="CW679" t="s">
        <v>2965</v>
      </c>
      <c r="CX679" t="s">
        <v>2965</v>
      </c>
      <c r="CY679" t="s">
        <v>1431</v>
      </c>
      <c r="CZ679" t="s">
        <v>2318</v>
      </c>
      <c r="DA679" t="s">
        <v>2485</v>
      </c>
      <c r="DB679" t="s">
        <v>444</v>
      </c>
      <c r="DC679" t="s">
        <v>444</v>
      </c>
      <c r="DD679" t="s">
        <v>444</v>
      </c>
      <c r="DE679" t="s">
        <v>444</v>
      </c>
      <c r="DF679" t="s">
        <v>444</v>
      </c>
      <c r="DG679" t="s">
        <v>444</v>
      </c>
      <c r="DH679" t="s">
        <v>444</v>
      </c>
      <c r="DI679" t="s">
        <v>282</v>
      </c>
      <c r="DJ679" t="s">
        <v>1440</v>
      </c>
      <c r="DK679" t="s">
        <v>529</v>
      </c>
      <c r="DL679" t="s">
        <v>444</v>
      </c>
      <c r="DM679" t="s">
        <v>444</v>
      </c>
      <c r="DN679" t="s">
        <v>444</v>
      </c>
      <c r="DO679" t="s">
        <v>444</v>
      </c>
      <c r="DP679" t="s">
        <v>444</v>
      </c>
      <c r="DQ679" t="s">
        <v>444</v>
      </c>
      <c r="DR679" t="s">
        <v>444</v>
      </c>
      <c r="DS679" t="s">
        <v>444</v>
      </c>
      <c r="DT679" s="24" t="s">
        <v>444</v>
      </c>
      <c r="DU679" s="24" t="s">
        <v>444</v>
      </c>
      <c r="DV679" t="s">
        <v>444</v>
      </c>
      <c r="DW679" t="s">
        <v>444</v>
      </c>
      <c r="DX679" s="24" t="s">
        <v>444</v>
      </c>
      <c r="DY679" s="24" t="s">
        <v>444</v>
      </c>
      <c r="DZ679" t="s">
        <v>444</v>
      </c>
      <c r="EA679" t="s">
        <v>444</v>
      </c>
      <c r="EB679" s="24" t="s">
        <v>444</v>
      </c>
      <c r="EC679" s="24" t="s">
        <v>444</v>
      </c>
      <c r="ED679" t="s">
        <v>444</v>
      </c>
      <c r="EE679" t="s">
        <v>444</v>
      </c>
      <c r="EF679" s="24" t="s">
        <v>444</v>
      </c>
      <c r="EG679" s="24" t="s">
        <v>444</v>
      </c>
      <c r="EH679" t="s">
        <v>444</v>
      </c>
      <c r="EI679" t="s">
        <v>444</v>
      </c>
      <c r="EJ679" s="24" t="s">
        <v>444</v>
      </c>
      <c r="EK679" s="24" t="s">
        <v>444</v>
      </c>
      <c r="EL679" t="s">
        <v>444</v>
      </c>
      <c r="EM679" t="s">
        <v>444</v>
      </c>
      <c r="EN679" s="24" t="s">
        <v>444</v>
      </c>
      <c r="EO679" s="24" t="s">
        <v>444</v>
      </c>
      <c r="EP679" t="s">
        <v>444</v>
      </c>
      <c r="EQ679" t="s">
        <v>444</v>
      </c>
      <c r="ER679" s="24" t="s">
        <v>444</v>
      </c>
      <c r="ES679" s="24" t="s">
        <v>444</v>
      </c>
      <c r="ET679" t="s">
        <v>444</v>
      </c>
      <c r="EU679" t="s">
        <v>444</v>
      </c>
      <c r="EV679" s="24" t="s">
        <v>444</v>
      </c>
      <c r="EW679" s="24" t="s">
        <v>444</v>
      </c>
      <c r="EX679" t="s">
        <v>444</v>
      </c>
      <c r="EY679" t="s">
        <v>444</v>
      </c>
      <c r="EZ679" s="24" t="s">
        <v>444</v>
      </c>
      <c r="FA679" s="24" t="s">
        <v>444</v>
      </c>
      <c r="FB679" t="s">
        <v>444</v>
      </c>
      <c r="FC679" t="s">
        <v>444</v>
      </c>
      <c r="FD679" s="24" t="s">
        <v>444</v>
      </c>
      <c r="FE679" s="24" t="s">
        <v>444</v>
      </c>
      <c r="FF679" t="s">
        <v>444</v>
      </c>
      <c r="FG679" t="s">
        <v>444</v>
      </c>
      <c r="FH679" s="24" t="s">
        <v>444</v>
      </c>
      <c r="FI679" s="24" t="s">
        <v>444</v>
      </c>
      <c r="FJ679" t="s">
        <v>444</v>
      </c>
      <c r="FK679" t="s">
        <v>444</v>
      </c>
      <c r="FL679" s="24" t="s">
        <v>444</v>
      </c>
      <c r="FM679" s="24" t="s">
        <v>444</v>
      </c>
      <c r="FN679" t="s">
        <v>444</v>
      </c>
      <c r="FO679" t="s">
        <v>444</v>
      </c>
      <c r="FP679" s="24" t="s">
        <v>444</v>
      </c>
      <c r="FQ679" s="24" t="s">
        <v>444</v>
      </c>
      <c r="FR679" t="s">
        <v>444</v>
      </c>
      <c r="FS679" t="s">
        <v>444</v>
      </c>
      <c r="FT679" s="24" t="s">
        <v>444</v>
      </c>
      <c r="FU679" s="24" t="s">
        <v>444</v>
      </c>
      <c r="FV679" t="s">
        <v>444</v>
      </c>
      <c r="FW679" t="s">
        <v>444</v>
      </c>
      <c r="FX679" s="24" t="s">
        <v>444</v>
      </c>
      <c r="FY679" s="24" t="s">
        <v>444</v>
      </c>
      <c r="FZ679" t="s">
        <v>444</v>
      </c>
      <c r="GA679" t="s">
        <v>444</v>
      </c>
      <c r="GB679" s="24" t="s">
        <v>444</v>
      </c>
      <c r="GC679" s="24" t="s">
        <v>444</v>
      </c>
      <c r="GD679" t="s">
        <v>444</v>
      </c>
      <c r="GE679" t="s">
        <v>444</v>
      </c>
      <c r="GF679" s="24" t="s">
        <v>444</v>
      </c>
      <c r="GG679" s="24" t="s">
        <v>444</v>
      </c>
      <c r="GH679" t="s">
        <v>444</v>
      </c>
      <c r="GI679" s="24" t="s">
        <v>444</v>
      </c>
      <c r="GJ679" s="24" t="s">
        <v>444</v>
      </c>
      <c r="GK679" t="s">
        <v>444</v>
      </c>
      <c r="GL679" t="s">
        <v>444</v>
      </c>
      <c r="GM679" s="24" t="s">
        <v>444</v>
      </c>
      <c r="GN679" s="24" t="s">
        <v>444</v>
      </c>
      <c r="GO679" t="s">
        <v>444</v>
      </c>
      <c r="GP679" t="s">
        <v>444</v>
      </c>
      <c r="GQ679" s="24" t="s">
        <v>444</v>
      </c>
      <c r="GR679" s="24" t="s">
        <v>444</v>
      </c>
      <c r="GS679" t="s">
        <v>444</v>
      </c>
      <c r="GT679" t="s">
        <v>444</v>
      </c>
      <c r="GU679" s="24" t="s">
        <v>444</v>
      </c>
      <c r="GV679" s="24" t="s">
        <v>444</v>
      </c>
      <c r="GW679" t="s">
        <v>444</v>
      </c>
      <c r="GX679" t="s">
        <v>444</v>
      </c>
      <c r="GY679" s="24" t="s">
        <v>444</v>
      </c>
      <c r="GZ679" s="24" t="s">
        <v>444</v>
      </c>
      <c r="HA679" t="s">
        <v>444</v>
      </c>
      <c r="HB679" t="s">
        <v>444</v>
      </c>
      <c r="HC679" s="24" t="s">
        <v>444</v>
      </c>
      <c r="HD679" s="24" t="s">
        <v>444</v>
      </c>
      <c r="HE679" t="s">
        <v>444</v>
      </c>
      <c r="HF679" t="s">
        <v>444</v>
      </c>
      <c r="HG679" s="24" t="s">
        <v>444</v>
      </c>
      <c r="HH679" s="24" t="s">
        <v>444</v>
      </c>
      <c r="HI679" t="s">
        <v>444</v>
      </c>
      <c r="HJ679" t="s">
        <v>444</v>
      </c>
      <c r="HK679" s="24" t="s">
        <v>444</v>
      </c>
      <c r="HL679" s="24" t="s">
        <v>444</v>
      </c>
      <c r="HM679" t="s">
        <v>444</v>
      </c>
      <c r="HN679" t="s">
        <v>444</v>
      </c>
      <c r="HO679" s="24" t="s">
        <v>444</v>
      </c>
      <c r="HP679" s="24" t="s">
        <v>444</v>
      </c>
      <c r="HQ679" t="s">
        <v>444</v>
      </c>
      <c r="HR679" t="s">
        <v>444</v>
      </c>
      <c r="HS679" s="24" t="s">
        <v>444</v>
      </c>
      <c r="HT679" s="24" t="s">
        <v>444</v>
      </c>
      <c r="HU679" t="s">
        <v>444</v>
      </c>
      <c r="HV679" t="s">
        <v>444</v>
      </c>
      <c r="HW679" s="24" t="s">
        <v>444</v>
      </c>
      <c r="HX679" s="24" t="s">
        <v>444</v>
      </c>
      <c r="HY679" t="s">
        <v>444</v>
      </c>
      <c r="HZ679" t="s">
        <v>444</v>
      </c>
      <c r="IA679" t="s">
        <v>2964</v>
      </c>
      <c r="IB679" t="s">
        <v>2736</v>
      </c>
      <c r="IC679" t="s">
        <v>3100</v>
      </c>
      <c r="ID679" s="33" t="b" cm="1">
        <f t="array" ref="ID679">_xlfn.IFNA(MATCH($A$2,_xlfn.NUMBERVALUE(Table_Query_from_MF_DSNP62[[#This Row],[CL_GLACCT_DR1]:[CL_GLACCT_CR4]]),0),0)&gt;=1</f>
        <v>1</v>
      </c>
      <c r="IE679" s="33" t="b">
        <f>OR(Table_Query_from_MF_DSNP62[[#This Row],[Pair1]:[Pair25]])</f>
        <v>1</v>
      </c>
      <c r="IF679" s="33">
        <f>_xlfn.IFNA(MATCH(TRUE,Table_Query_from_MF_DSNP62[[#This Row],[Pair1]:[Pair25]],0),"none")</f>
        <v>1</v>
      </c>
      <c r="IG679" s="33" t="b">
        <f>AND($A$2&gt;=_xlfn.NUMBERVALUE(Table_Query_from_MF_DSNP62[[#This Row],[CL_GL_ACCT_FR1]]),$A$2&lt;=_xlfn.NUMBERVALUE(Table_Query_from_MF_DSNP62[[#This Row],[CL_GL_ACCT_TO1]]))</f>
        <v>1</v>
      </c>
      <c r="IH679" s="33" t="b">
        <f>AND($A$2&gt;=_xlfn.NUMBERVALUE(Table_Query_from_MF_DSNP62[[#This Row],[CL_GL_ACCT_FR2]]),$A$2&lt;=_xlfn.NUMBERVALUE(Table_Query_from_MF_DSNP62[[#This Row],[CL_GL_ACCT_TO2]]))</f>
        <v>1</v>
      </c>
      <c r="II679" s="33" t="b">
        <f>AND($A$2&gt;=_xlfn.NUMBERVALUE(Table_Query_from_MF_DSNP62[[#This Row],[CL_GL_ACCT_FR3]]),$A$2&lt;=_xlfn.NUMBERVALUE(Table_Query_from_MF_DSNP62[[#This Row],[CL_GL_ACCT_TO3]]))</f>
        <v>1</v>
      </c>
      <c r="IJ679" s="33" t="b">
        <f>AND($A$2&gt;=_xlfn.NUMBERVALUE(Table_Query_from_MF_DSNP62[[#This Row],[CL_GL_ACCT_FR4]]),$A$2&lt;=_xlfn.NUMBERVALUE(Table_Query_from_MF_DSNP62[[#This Row],[CL_GL_ACCT_TO4]]))</f>
        <v>1</v>
      </c>
      <c r="IK679" s="33" t="b">
        <f>AND($A$2&gt;=_xlfn.NUMBERVALUE(Table_Query_from_MF_DSNP62[[#This Row],[CL_GL_ACCT_FR5]]),$A$2&lt;=_xlfn.NUMBERVALUE(Table_Query_from_MF_DSNP62[[#This Row],[CL_GL_ACCT_TO5]]))</f>
        <v>1</v>
      </c>
      <c r="IL679" s="33" t="b">
        <f>AND($A$2&gt;=_xlfn.NUMBERVALUE(Table_Query_from_MF_DSNP62[[#This Row],[CL_GL_ACCT_FR6]]),$A$2&lt;=_xlfn.NUMBERVALUE(Table_Query_from_MF_DSNP62[[#This Row],[CL_GL_ACCT_TO6]]))</f>
        <v>1</v>
      </c>
      <c r="IM679" s="33" t="b">
        <f>AND($A$2&gt;=_xlfn.NUMBERVALUE(Table_Query_from_MF_DSNP62[[#This Row],[CL_GL_ACCT_FR7]]),$A$2&lt;=_xlfn.NUMBERVALUE(Table_Query_from_MF_DSNP62[[#This Row],[CL_GL_ACCT_TO7]]))</f>
        <v>1</v>
      </c>
      <c r="IN679" s="33" t="b">
        <f>AND($A$2&gt;=_xlfn.NUMBERVALUE(Table_Query_from_MF_DSNP62[[#This Row],[CL_GL_ACCT_FR8]]),$A$2&lt;=_xlfn.NUMBERVALUE(Table_Query_from_MF_DSNP62[[#This Row],[CL_GL_ACCT_TO8]]))</f>
        <v>1</v>
      </c>
      <c r="IO679" s="33" t="b">
        <f>AND($A$2&gt;=_xlfn.NUMBERVALUE(Table_Query_from_MF_DSNP62[[#This Row],[CL_GL_ACCT_FR9]]),$A$2&lt;=_xlfn.NUMBERVALUE(Table_Query_from_MF_DSNP62[[#This Row],[CL_GL_ACCT_TO9]]))</f>
        <v>1</v>
      </c>
      <c r="IP679" s="33" t="b">
        <f>AND($A$2&gt;=_xlfn.NUMBERVALUE(Table_Query_from_MF_DSNP62[[#This Row],[CL_GL_ACCT_FR10]]),$A$2&lt;=_xlfn.NUMBERVALUE(Table_Query_from_MF_DSNP62[[#This Row],[CL_GL_ACCT_TO10]]))</f>
        <v>1</v>
      </c>
      <c r="IQ679" s="33" t="b">
        <f>AND($A$2&gt;=_xlfn.NUMBERVALUE(Table_Query_from_MF_DSNP62[[#This Row],[CL_GL_ACCT_FR11]]),$A$2&lt;=_xlfn.NUMBERVALUE(Table_Query_from_MF_DSNP62[[#This Row],[CL_GL_ACCT_TO11]]))</f>
        <v>1</v>
      </c>
      <c r="IR679" s="33" t="b">
        <f>AND($A$2&gt;=_xlfn.NUMBERVALUE(Table_Query_from_MF_DSNP62[[#This Row],[CL_GL_ACCT_FR12]]),$A$2&lt;=_xlfn.NUMBERVALUE(Table_Query_from_MF_DSNP62[[#This Row],[CL_GL_ACCT_TO12]]))</f>
        <v>1</v>
      </c>
      <c r="IS679" s="33" t="b">
        <f>AND($A$2&gt;=_xlfn.NUMBERVALUE(Table_Query_from_MF_DSNP62[[#This Row],[CL_GL_ACCT_FR13]]),$A$2&lt;=_xlfn.NUMBERVALUE(Table_Query_from_MF_DSNP62[[#This Row],[CL_GL_ACCT_TO13]]))</f>
        <v>1</v>
      </c>
      <c r="IT679" s="33" t="b">
        <f>AND($A$2&gt;=_xlfn.NUMBERVALUE(Table_Query_from_MF_DSNP62[[#This Row],[CL_GL_ACCT_FR14]]),$A$2&lt;=_xlfn.NUMBERVALUE(Table_Query_from_MF_DSNP62[[#This Row],[CL_GL_ACCT_TO14]]))</f>
        <v>1</v>
      </c>
      <c r="IU679" s="33" t="b">
        <f>AND($A$2&gt;=_xlfn.NUMBERVALUE(Table_Query_from_MF_DSNP62[[#This Row],[CL_GL_ACCT_FR15]]),$A$2&lt;=_xlfn.NUMBERVALUE(Table_Query_from_MF_DSNP62[[#This Row],[CL_GL_ACCT_TO15]]))</f>
        <v>1</v>
      </c>
      <c r="IV679" s="33" t="b">
        <f>AND($A$2&gt;=_xlfn.NUMBERVALUE(Table_Query_from_MF_DSNP62[[#This Row],[CL_GL_ACCT_FR16]]),$A$2&lt;=_xlfn.NUMBERVALUE(Table_Query_from_MF_DSNP62[[#This Row],[CL_GL_ACCT_TO16]]))</f>
        <v>1</v>
      </c>
      <c r="IW679" s="33" t="b">
        <f>AND($A$2&gt;=_xlfn.NUMBERVALUE(Table_Query_from_MF_DSNP62[[#This Row],[CL_GL_ACCT_FR17]]),$A$2&lt;=_xlfn.NUMBERVALUE(Table_Query_from_MF_DSNP62[[#This Row],[CL_GL_ACCT_TO17]]))</f>
        <v>1</v>
      </c>
      <c r="IX679" s="33" t="b">
        <f>AND($A$2&gt;=_xlfn.NUMBERVALUE(Table_Query_from_MF_DSNP62[[#This Row],[CL_GL_ACCT_FR18]]),$A$2&lt;=_xlfn.NUMBERVALUE(Table_Query_from_MF_DSNP62[[#This Row],[CL_GL_ACCT_TO18]]))</f>
        <v>1</v>
      </c>
      <c r="IY679" s="33" t="b">
        <f>AND($A$2&gt;=_xlfn.NUMBERVALUE(Table_Query_from_MF_DSNP62[[#This Row],[CL_GL_ACCT_FR19]]),$A$2&lt;=_xlfn.NUMBERVALUE(Table_Query_from_MF_DSNP62[[#This Row],[CL_GL_ACCT_TO19]]))</f>
        <v>1</v>
      </c>
      <c r="IZ679" s="33" t="b">
        <f>AND($A$2&gt;=_xlfn.NUMBERVALUE(Table_Query_from_MF_DSNP62[[#This Row],[CL_GL_ACCT_FR20]]),$A$2&lt;=_xlfn.NUMBERVALUE(Table_Query_from_MF_DSNP62[[#This Row],[CL_GL_ACCT_TO20]]))</f>
        <v>1</v>
      </c>
      <c r="JA679" s="33" t="b">
        <f>AND($A$2&gt;=_xlfn.NUMBERVALUE(Table_Query_from_MF_DSNP62[[#This Row],[CL_GL_ACCT_FR21]]),$A$2&lt;=_xlfn.NUMBERVALUE(Table_Query_from_MF_DSNP62[[#This Row],[CL_GL_ACCT_TO21]]))</f>
        <v>1</v>
      </c>
      <c r="JB679" s="33" t="b">
        <f>AND($A$2&gt;=_xlfn.NUMBERVALUE(Table_Query_from_MF_DSNP62[[#This Row],[CL_GL_ACCT_FR22]]),$A$2&lt;=_xlfn.NUMBERVALUE(Table_Query_from_MF_DSNP62[[#This Row],[CL_GL_ACCT_TO22]]))</f>
        <v>1</v>
      </c>
      <c r="JC679" s="33" t="b">
        <f>AND($A$2&gt;=_xlfn.NUMBERVALUE(Table_Query_from_MF_DSNP62[[#This Row],[CL_GL_ACCT_FR23]]),$A$2&lt;=_xlfn.NUMBERVALUE(Table_Query_from_MF_DSNP62[[#This Row],[CL_GL_ACCT_TO23]]))</f>
        <v>1</v>
      </c>
      <c r="JD679" s="33" t="b">
        <f>AND($A$2&gt;=_xlfn.NUMBERVALUE(Table_Query_from_MF_DSNP62[[#This Row],[CL_GL_ACCT_FR24]]),$A$2&lt;=_xlfn.NUMBERVALUE(Table_Query_from_MF_DSNP62[[#This Row],[CL_GL_ACCT_TO24]]))</f>
        <v>1</v>
      </c>
      <c r="JE679" s="33" t="b">
        <f>AND($A$2&gt;=_xlfn.NUMBERVALUE(Table_Query_from_MF_DSNP62[[#This Row],[CL_GL_ACCT_FR25]]),$A$2&lt;=_xlfn.NUMBERVALUE(Table_Query_from_MF_DSNP62[[#This Row],[CL_GL_ACCT_TO25]]))</f>
        <v>1</v>
      </c>
      <c r="JF679" s="33" t="b">
        <f>OR(Table_Query_from_MF_DSNP62[[#This Row],[PairA]:[PairO]])</f>
        <v>1</v>
      </c>
      <c r="JG679" s="33">
        <f>_xlfn.IFNA(MATCH(TRUE,Table_Query_from_MF_DSNP62[[#This Row],[PairA]:[PairO]],0),"none")</f>
        <v>1</v>
      </c>
      <c r="JH679" s="33" t="b">
        <f>AND($B$2&gt;=_xlfn.NUMBERVALUE(Table_Query_from_MF_DSNP62[[#This Row],[CL_CMP_OBJ_FR1]]),$B$2&lt;=_xlfn.NUMBERVALUE(Table_Query_from_MF_DSNP62[[#This Row],[CL_CMP_OBJ_TO1]]))</f>
        <v>1</v>
      </c>
      <c r="JI679" s="33" t="b">
        <f>AND($B$2&gt;=_xlfn.NUMBERVALUE(Table_Query_from_MF_DSNP62[[#This Row],[CL_CMP_OBJ_FR2]]),$B$2&lt;=_xlfn.NUMBERVALUE(Table_Query_from_MF_DSNP62[[#This Row],[CL_CMP_OBJ_TO2]]))</f>
        <v>1</v>
      </c>
      <c r="JJ679" s="33" t="b">
        <f>AND($B$2&gt;=_xlfn.NUMBERVALUE(Table_Query_from_MF_DSNP62[[#This Row],[CL_CMP_OBJ_FR3]]),$B$2&lt;=_xlfn.NUMBERVALUE(Table_Query_from_MF_DSNP62[[#This Row],[CL_CMP_OBJ_TO3]]))</f>
        <v>1</v>
      </c>
      <c r="JK679" s="33" t="b">
        <f>AND($B$2&gt;=_xlfn.NUMBERVALUE(Table_Query_from_MF_DSNP62[[#This Row],[CL_CMP_OBJ_FR4]]),$B$2&lt;=_xlfn.NUMBERVALUE(Table_Query_from_MF_DSNP62[[#This Row],[CL_CMP_OBJ_TO4]]))</f>
        <v>1</v>
      </c>
      <c r="JL679" s="33" t="b">
        <f>AND($B$2&gt;=_xlfn.NUMBERVALUE(Table_Query_from_MF_DSNP62[[#This Row],[CL_CMP_OBJ_FR5]]),$B$2&lt;=_xlfn.NUMBERVALUE(Table_Query_from_MF_DSNP62[[#This Row],[CL_CMP_OBJ_TO5]]))</f>
        <v>1</v>
      </c>
      <c r="JM679" s="33" t="b">
        <f>AND($B$2&gt;=_xlfn.NUMBERVALUE(Table_Query_from_MF_DSNP62[[#This Row],[CL_CMP_OBJ_FR6]]),$B$2&lt;=_xlfn.NUMBERVALUE(Table_Query_from_MF_DSNP62[[#This Row],[CL_CMP_OBJ_TO6]]))</f>
        <v>1</v>
      </c>
      <c r="JN679" s="33" t="b">
        <f>AND($B$2&gt;=_xlfn.NUMBERVALUE(Table_Query_from_MF_DSNP62[[#This Row],[CL_CMP_OBJ_FR7]]),$B$2&lt;=_xlfn.NUMBERVALUE(Table_Query_from_MF_DSNP62[[#This Row],[CL_CMP_OBJ_TO7]]))</f>
        <v>1</v>
      </c>
      <c r="JO679" s="33" t="b">
        <f>AND($B$2&gt;=_xlfn.NUMBERVALUE(Table_Query_from_MF_DSNP62[[#This Row],[CL_CMP_OBJ_FR8]]),$B$2&lt;=_xlfn.NUMBERVALUE(Table_Query_from_MF_DSNP62[[#This Row],[CL_CMP_OBJ_TO8]]))</f>
        <v>1</v>
      </c>
      <c r="JP679" s="33" t="b">
        <f>AND($B$2&gt;=_xlfn.NUMBERVALUE(Table_Query_from_MF_DSNP62[[#This Row],[CL_CMP_OBJ_FR9]]),$B$2&lt;=_xlfn.NUMBERVALUE(Table_Query_from_MF_DSNP62[[#This Row],[CL_CMP_OBJ_TO9]]))</f>
        <v>1</v>
      </c>
      <c r="JQ679" s="33" t="b">
        <f>AND($B$2&gt;=_xlfn.NUMBERVALUE(Table_Query_from_MF_DSNP62[[#This Row],[CL_CMP_OBJ_FR10]]),$B$2&lt;=_xlfn.NUMBERVALUE(Table_Query_from_MF_DSNP62[[#This Row],[CL_CMP_OBJ_TO10]]))</f>
        <v>1</v>
      </c>
      <c r="JR679" s="33" t="b">
        <f>AND($B$2&gt;=_xlfn.NUMBERVALUE(Table_Query_from_MF_DSNP62[[#This Row],[CL_CMP_OBJ_FR11]]),$B$2&lt;=_xlfn.NUMBERVALUE(Table_Query_from_MF_DSNP62[[#This Row],[CL_CMP_OBJ_TO11]]))</f>
        <v>1</v>
      </c>
      <c r="JS679" s="33" t="b">
        <f>AND($B$2&gt;=_xlfn.NUMBERVALUE(Table_Query_from_MF_DSNP62[[#This Row],[CL_CMP_OBJ_FR12]]),$B$2&lt;=_xlfn.NUMBERVALUE(Table_Query_from_MF_DSNP62[[#This Row],[CL_CMP_OBJ_TO12]]))</f>
        <v>1</v>
      </c>
      <c r="JT679" s="33" t="b">
        <f>AND($B$2&gt;=_xlfn.NUMBERVALUE(Table_Query_from_MF_DSNP62[[#This Row],[CL_CMP_OBJ_FR13]]),$B$2&lt;=_xlfn.NUMBERVALUE(Table_Query_from_MF_DSNP62[[#This Row],[CL_CMP_OBJ_TO13]]))</f>
        <v>1</v>
      </c>
      <c r="JU679" s="33" t="b">
        <f>AND($B$2&gt;=_xlfn.NUMBERVALUE(Table_Query_from_MF_DSNP62[[#This Row],[CL_CMP_OBJ_FR14]]),$B$2&lt;=_xlfn.NUMBERVALUE(Table_Query_from_MF_DSNP62[[#This Row],[CL_CMP_OBJ_TO14]]))</f>
        <v>1</v>
      </c>
      <c r="JV679" s="33" t="b">
        <f>AND($B$2&gt;=_xlfn.NUMBERVALUE(Table_Query_from_MF_DSNP62[[#This Row],[CL_CMP_OBJ_FR15]]),$B$2&lt;=_xlfn.NUMBERVALUE(Table_Query_from_MF_DSNP62[[#This Row],[CL_CMP_OBJ_TO15]]))</f>
        <v>1</v>
      </c>
    </row>
    <row r="680" spans="1:282" x14ac:dyDescent="0.25">
      <c r="A680" t="b">
        <f>OR(,Table_Query_from_MF_DSNP62[[#This Row],[Desired GL included as "hard-coded" GL?]],Table_Query_from_MF_DSNP62[[#This Row],[Desired GL included as "Open GL"?]])</f>
        <v>1</v>
      </c>
      <c r="B680" t="b">
        <f>Table_Query_from_MF_DSNP62[[#This Row],[Desired CObj included as "Open CObj"?]]</f>
        <v>1</v>
      </c>
      <c r="C680" t="s">
        <v>2486</v>
      </c>
      <c r="D680" t="s">
        <v>2487</v>
      </c>
      <c r="E680" t="s">
        <v>8</v>
      </c>
      <c r="F680" s="24" t="s">
        <v>163</v>
      </c>
      <c r="G680" t="s">
        <v>17</v>
      </c>
      <c r="H680" s="24" t="s">
        <v>444</v>
      </c>
      <c r="I680" t="s">
        <v>444</v>
      </c>
      <c r="J680" s="24" t="s">
        <v>444</v>
      </c>
      <c r="K680" t="s">
        <v>444</v>
      </c>
      <c r="L680" s="24" t="s">
        <v>444</v>
      </c>
      <c r="M680" t="s">
        <v>444</v>
      </c>
      <c r="N680" t="s">
        <v>444</v>
      </c>
      <c r="O680" t="s">
        <v>444</v>
      </c>
      <c r="P680" t="s">
        <v>444</v>
      </c>
      <c r="Q680" t="s">
        <v>15</v>
      </c>
      <c r="R680" t="s">
        <v>444</v>
      </c>
      <c r="S680" t="s">
        <v>442</v>
      </c>
      <c r="T680" t="s">
        <v>447</v>
      </c>
      <c r="U680" t="s">
        <v>444</v>
      </c>
      <c r="V680" t="s">
        <v>444</v>
      </c>
      <c r="W680" t="s">
        <v>442</v>
      </c>
      <c r="X680" t="s">
        <v>442</v>
      </c>
      <c r="Y680" t="s">
        <v>444</v>
      </c>
      <c r="Z680" t="s">
        <v>442</v>
      </c>
      <c r="AA680" t="s">
        <v>442</v>
      </c>
      <c r="AB680" t="s">
        <v>444</v>
      </c>
      <c r="AC680" t="s">
        <v>444</v>
      </c>
      <c r="AD680" t="s">
        <v>444</v>
      </c>
      <c r="AE680" t="s">
        <v>444</v>
      </c>
      <c r="AF680" t="s">
        <v>444</v>
      </c>
      <c r="AG680" t="s">
        <v>442</v>
      </c>
      <c r="AH680" t="s">
        <v>442</v>
      </c>
      <c r="AI680" t="s">
        <v>447</v>
      </c>
      <c r="AJ680" t="s">
        <v>442</v>
      </c>
      <c r="AK680" t="s">
        <v>442</v>
      </c>
      <c r="AL680" t="s">
        <v>442</v>
      </c>
      <c r="AM680" t="s">
        <v>442</v>
      </c>
      <c r="AN680" t="s">
        <v>442</v>
      </c>
      <c r="AO680" t="s">
        <v>444</v>
      </c>
      <c r="AP680" t="s">
        <v>442</v>
      </c>
      <c r="AQ680" t="s">
        <v>528</v>
      </c>
      <c r="AR680" t="s">
        <v>1451</v>
      </c>
      <c r="AS680" t="s">
        <v>162</v>
      </c>
      <c r="AT680" t="s">
        <v>10</v>
      </c>
      <c r="AU680" t="s">
        <v>444</v>
      </c>
      <c r="AV680" t="s">
        <v>442</v>
      </c>
      <c r="AW680" t="s">
        <v>444</v>
      </c>
      <c r="AX680" t="s">
        <v>444</v>
      </c>
      <c r="AY680" t="s">
        <v>444</v>
      </c>
      <c r="AZ680" t="s">
        <v>444</v>
      </c>
      <c r="BA680" t="s">
        <v>1753</v>
      </c>
      <c r="BB680" t="s">
        <v>444</v>
      </c>
      <c r="BC680" t="s">
        <v>444</v>
      </c>
      <c r="BD680" t="s">
        <v>1359</v>
      </c>
      <c r="BE680" t="s">
        <v>444</v>
      </c>
      <c r="BF680" t="s">
        <v>1360</v>
      </c>
      <c r="BG680" t="s">
        <v>444</v>
      </c>
      <c r="BH680" t="s">
        <v>444</v>
      </c>
      <c r="BI680" t="s">
        <v>444</v>
      </c>
      <c r="BJ680" t="s">
        <v>444</v>
      </c>
      <c r="BK680" t="s">
        <v>444</v>
      </c>
      <c r="BL680" t="s">
        <v>444</v>
      </c>
      <c r="BM680" t="s">
        <v>444</v>
      </c>
      <c r="BN680" t="s">
        <v>444</v>
      </c>
      <c r="BO680" t="s">
        <v>444</v>
      </c>
      <c r="BP680" t="s">
        <v>444</v>
      </c>
      <c r="BQ680" t="s">
        <v>444</v>
      </c>
      <c r="BR680" t="s">
        <v>444</v>
      </c>
      <c r="BS680" t="s">
        <v>444</v>
      </c>
      <c r="BT680" t="s">
        <v>444</v>
      </c>
      <c r="BU680" t="s">
        <v>444</v>
      </c>
      <c r="BV680" t="s">
        <v>444</v>
      </c>
      <c r="BW680" t="s">
        <v>444</v>
      </c>
      <c r="BX680" t="s">
        <v>444</v>
      </c>
      <c r="BY680" t="s">
        <v>444</v>
      </c>
      <c r="BZ680" t="s">
        <v>444</v>
      </c>
      <c r="CA680" t="s">
        <v>444</v>
      </c>
      <c r="CB680" t="s">
        <v>444</v>
      </c>
      <c r="CC680" t="s">
        <v>444</v>
      </c>
      <c r="CD680" t="s">
        <v>444</v>
      </c>
      <c r="CE680" t="s">
        <v>444</v>
      </c>
      <c r="CF680" t="s">
        <v>444</v>
      </c>
      <c r="CG680" t="s">
        <v>444</v>
      </c>
      <c r="CH680" t="s">
        <v>444</v>
      </c>
      <c r="CI680" t="s">
        <v>444</v>
      </c>
      <c r="CJ680" t="s">
        <v>444</v>
      </c>
      <c r="CK680" t="s">
        <v>444</v>
      </c>
      <c r="CL680" t="s">
        <v>444</v>
      </c>
      <c r="CM680" t="s">
        <v>444</v>
      </c>
      <c r="CN680" t="s">
        <v>444</v>
      </c>
      <c r="CO680" t="s">
        <v>444</v>
      </c>
      <c r="CP680" t="s">
        <v>444</v>
      </c>
      <c r="CQ680" t="s">
        <v>444</v>
      </c>
      <c r="CR680" t="s">
        <v>444</v>
      </c>
      <c r="CS680" t="s">
        <v>444</v>
      </c>
      <c r="CT680" t="s">
        <v>444</v>
      </c>
      <c r="CU680" t="s">
        <v>444</v>
      </c>
      <c r="CV680" t="s">
        <v>2964</v>
      </c>
      <c r="CW680" t="s">
        <v>2736</v>
      </c>
      <c r="CX680" t="s">
        <v>2737</v>
      </c>
      <c r="CY680" t="s">
        <v>2482</v>
      </c>
      <c r="CZ680" t="s">
        <v>444</v>
      </c>
      <c r="DA680" t="s">
        <v>444</v>
      </c>
      <c r="DB680" t="s">
        <v>444</v>
      </c>
      <c r="DC680" t="s">
        <v>444</v>
      </c>
      <c r="DD680" t="s">
        <v>444</v>
      </c>
      <c r="DE680" t="s">
        <v>444</v>
      </c>
      <c r="DF680" t="s">
        <v>444</v>
      </c>
      <c r="DG680" t="s">
        <v>444</v>
      </c>
      <c r="DH680" t="s">
        <v>444</v>
      </c>
      <c r="DI680" t="s">
        <v>1440</v>
      </c>
      <c r="DJ680" t="s">
        <v>529</v>
      </c>
      <c r="DK680" t="s">
        <v>444</v>
      </c>
      <c r="DL680" t="s">
        <v>444</v>
      </c>
      <c r="DM680" t="s">
        <v>444</v>
      </c>
      <c r="DN680" t="s">
        <v>444</v>
      </c>
      <c r="DO680" t="s">
        <v>444</v>
      </c>
      <c r="DP680" t="s">
        <v>444</v>
      </c>
      <c r="DQ680" t="s">
        <v>444</v>
      </c>
      <c r="DR680" t="s">
        <v>444</v>
      </c>
      <c r="DS680" t="s">
        <v>444</v>
      </c>
      <c r="DT680" s="24" t="s">
        <v>444</v>
      </c>
      <c r="DU680" s="24" t="s">
        <v>444</v>
      </c>
      <c r="DV680" t="s">
        <v>444</v>
      </c>
      <c r="DW680" t="s">
        <v>444</v>
      </c>
      <c r="DX680" s="24" t="s">
        <v>444</v>
      </c>
      <c r="DY680" s="24" t="s">
        <v>444</v>
      </c>
      <c r="DZ680" t="s">
        <v>444</v>
      </c>
      <c r="EA680" t="s">
        <v>444</v>
      </c>
      <c r="EB680" s="24" t="s">
        <v>444</v>
      </c>
      <c r="EC680" s="24" t="s">
        <v>444</v>
      </c>
      <c r="ED680" t="s">
        <v>444</v>
      </c>
      <c r="EE680" t="s">
        <v>444</v>
      </c>
      <c r="EF680" s="24" t="s">
        <v>444</v>
      </c>
      <c r="EG680" s="24" t="s">
        <v>444</v>
      </c>
      <c r="EH680" t="s">
        <v>444</v>
      </c>
      <c r="EI680" t="s">
        <v>444</v>
      </c>
      <c r="EJ680" s="24" t="s">
        <v>444</v>
      </c>
      <c r="EK680" s="24" t="s">
        <v>444</v>
      </c>
      <c r="EL680" t="s">
        <v>444</v>
      </c>
      <c r="EM680" t="s">
        <v>444</v>
      </c>
      <c r="EN680" s="24" t="s">
        <v>444</v>
      </c>
      <c r="EO680" s="24" t="s">
        <v>444</v>
      </c>
      <c r="EP680" t="s">
        <v>444</v>
      </c>
      <c r="EQ680" t="s">
        <v>444</v>
      </c>
      <c r="ER680" s="24" t="s">
        <v>444</v>
      </c>
      <c r="ES680" s="24" t="s">
        <v>444</v>
      </c>
      <c r="ET680" t="s">
        <v>444</v>
      </c>
      <c r="EU680" t="s">
        <v>444</v>
      </c>
      <c r="EV680" s="24" t="s">
        <v>444</v>
      </c>
      <c r="EW680" s="24" t="s">
        <v>444</v>
      </c>
      <c r="EX680" t="s">
        <v>444</v>
      </c>
      <c r="EY680" t="s">
        <v>444</v>
      </c>
      <c r="EZ680" s="24" t="s">
        <v>444</v>
      </c>
      <c r="FA680" s="24" t="s">
        <v>444</v>
      </c>
      <c r="FB680" t="s">
        <v>444</v>
      </c>
      <c r="FC680" t="s">
        <v>444</v>
      </c>
      <c r="FD680" s="24" t="s">
        <v>444</v>
      </c>
      <c r="FE680" s="24" t="s">
        <v>444</v>
      </c>
      <c r="FF680" t="s">
        <v>444</v>
      </c>
      <c r="FG680" t="s">
        <v>444</v>
      </c>
      <c r="FH680" s="24" t="s">
        <v>444</v>
      </c>
      <c r="FI680" s="24" t="s">
        <v>444</v>
      </c>
      <c r="FJ680" t="s">
        <v>444</v>
      </c>
      <c r="FK680" t="s">
        <v>444</v>
      </c>
      <c r="FL680" s="24" t="s">
        <v>444</v>
      </c>
      <c r="FM680" s="24" t="s">
        <v>444</v>
      </c>
      <c r="FN680" t="s">
        <v>444</v>
      </c>
      <c r="FO680" t="s">
        <v>444</v>
      </c>
      <c r="FP680" s="24" t="s">
        <v>444</v>
      </c>
      <c r="FQ680" s="24" t="s">
        <v>444</v>
      </c>
      <c r="FR680" t="s">
        <v>444</v>
      </c>
      <c r="FS680" t="s">
        <v>444</v>
      </c>
      <c r="FT680" s="24" t="s">
        <v>444</v>
      </c>
      <c r="FU680" s="24" t="s">
        <v>444</v>
      </c>
      <c r="FV680" t="s">
        <v>444</v>
      </c>
      <c r="FW680" t="s">
        <v>444</v>
      </c>
      <c r="FX680" s="24" t="s">
        <v>444</v>
      </c>
      <c r="FY680" s="24" t="s">
        <v>444</v>
      </c>
      <c r="FZ680" t="s">
        <v>444</v>
      </c>
      <c r="GA680" t="s">
        <v>444</v>
      </c>
      <c r="GB680" s="24" t="s">
        <v>444</v>
      </c>
      <c r="GC680" s="24" t="s">
        <v>444</v>
      </c>
      <c r="GD680" t="s">
        <v>444</v>
      </c>
      <c r="GE680" t="s">
        <v>444</v>
      </c>
      <c r="GF680" s="24" t="s">
        <v>444</v>
      </c>
      <c r="GG680" s="24" t="s">
        <v>444</v>
      </c>
      <c r="GH680" t="s">
        <v>444</v>
      </c>
      <c r="GI680" s="24" t="s">
        <v>444</v>
      </c>
      <c r="GJ680" s="24" t="s">
        <v>444</v>
      </c>
      <c r="GK680" t="s">
        <v>444</v>
      </c>
      <c r="GL680" t="s">
        <v>444</v>
      </c>
      <c r="GM680" s="24" t="s">
        <v>444</v>
      </c>
      <c r="GN680" s="24" t="s">
        <v>444</v>
      </c>
      <c r="GO680" t="s">
        <v>444</v>
      </c>
      <c r="GP680" t="s">
        <v>444</v>
      </c>
      <c r="GQ680" s="24" t="s">
        <v>444</v>
      </c>
      <c r="GR680" s="24" t="s">
        <v>444</v>
      </c>
      <c r="GS680" t="s">
        <v>444</v>
      </c>
      <c r="GT680" t="s">
        <v>444</v>
      </c>
      <c r="GU680" s="24" t="s">
        <v>444</v>
      </c>
      <c r="GV680" s="24" t="s">
        <v>444</v>
      </c>
      <c r="GW680" t="s">
        <v>444</v>
      </c>
      <c r="GX680" t="s">
        <v>444</v>
      </c>
      <c r="GY680" s="24" t="s">
        <v>444</v>
      </c>
      <c r="GZ680" s="24" t="s">
        <v>444</v>
      </c>
      <c r="HA680" t="s">
        <v>444</v>
      </c>
      <c r="HB680" t="s">
        <v>444</v>
      </c>
      <c r="HC680" s="24" t="s">
        <v>444</v>
      </c>
      <c r="HD680" s="24" t="s">
        <v>444</v>
      </c>
      <c r="HE680" t="s">
        <v>444</v>
      </c>
      <c r="HF680" t="s">
        <v>444</v>
      </c>
      <c r="HG680" s="24" t="s">
        <v>444</v>
      </c>
      <c r="HH680" s="24" t="s">
        <v>444</v>
      </c>
      <c r="HI680" t="s">
        <v>444</v>
      </c>
      <c r="HJ680" t="s">
        <v>444</v>
      </c>
      <c r="HK680" s="24" t="s">
        <v>444</v>
      </c>
      <c r="HL680" s="24" t="s">
        <v>444</v>
      </c>
      <c r="HM680" t="s">
        <v>444</v>
      </c>
      <c r="HN680" t="s">
        <v>444</v>
      </c>
      <c r="HO680" s="24" t="s">
        <v>444</v>
      </c>
      <c r="HP680" s="24" t="s">
        <v>444</v>
      </c>
      <c r="HQ680" t="s">
        <v>444</v>
      </c>
      <c r="HR680" t="s">
        <v>444</v>
      </c>
      <c r="HS680" s="24" t="s">
        <v>444</v>
      </c>
      <c r="HT680" s="24" t="s">
        <v>444</v>
      </c>
      <c r="HU680" t="s">
        <v>444</v>
      </c>
      <c r="HV680" t="s">
        <v>444</v>
      </c>
      <c r="HW680" s="24" t="s">
        <v>444</v>
      </c>
      <c r="HX680" s="24" t="s">
        <v>444</v>
      </c>
      <c r="HY680" t="s">
        <v>444</v>
      </c>
      <c r="HZ680" t="s">
        <v>444</v>
      </c>
      <c r="IA680" t="s">
        <v>2964</v>
      </c>
      <c r="IB680" t="s">
        <v>2736</v>
      </c>
      <c r="IC680" t="s">
        <v>3100</v>
      </c>
      <c r="ID680" s="33" t="b" cm="1">
        <f t="array" ref="ID680">_xlfn.IFNA(MATCH($A$2,_xlfn.NUMBERVALUE(Table_Query_from_MF_DSNP62[[#This Row],[CL_GLACCT_DR1]:[CL_GLACCT_CR4]]),0),0)&gt;=1</f>
        <v>1</v>
      </c>
      <c r="IE680" s="33" t="b">
        <f>OR(Table_Query_from_MF_DSNP62[[#This Row],[Pair1]:[Pair25]])</f>
        <v>1</v>
      </c>
      <c r="IF680" s="33">
        <f>_xlfn.IFNA(MATCH(TRUE,Table_Query_from_MF_DSNP62[[#This Row],[Pair1]:[Pair25]],0),"none")</f>
        <v>1</v>
      </c>
      <c r="IG680" s="33" t="b">
        <f>AND($A$2&gt;=_xlfn.NUMBERVALUE(Table_Query_from_MF_DSNP62[[#This Row],[CL_GL_ACCT_FR1]]),$A$2&lt;=_xlfn.NUMBERVALUE(Table_Query_from_MF_DSNP62[[#This Row],[CL_GL_ACCT_TO1]]))</f>
        <v>1</v>
      </c>
      <c r="IH680" s="33" t="b">
        <f>AND($A$2&gt;=_xlfn.NUMBERVALUE(Table_Query_from_MF_DSNP62[[#This Row],[CL_GL_ACCT_FR2]]),$A$2&lt;=_xlfn.NUMBERVALUE(Table_Query_from_MF_DSNP62[[#This Row],[CL_GL_ACCT_TO2]]))</f>
        <v>1</v>
      </c>
      <c r="II680" s="33" t="b">
        <f>AND($A$2&gt;=_xlfn.NUMBERVALUE(Table_Query_from_MF_DSNP62[[#This Row],[CL_GL_ACCT_FR3]]),$A$2&lt;=_xlfn.NUMBERVALUE(Table_Query_from_MF_DSNP62[[#This Row],[CL_GL_ACCT_TO3]]))</f>
        <v>1</v>
      </c>
      <c r="IJ680" s="33" t="b">
        <f>AND($A$2&gt;=_xlfn.NUMBERVALUE(Table_Query_from_MF_DSNP62[[#This Row],[CL_GL_ACCT_FR4]]),$A$2&lt;=_xlfn.NUMBERVALUE(Table_Query_from_MF_DSNP62[[#This Row],[CL_GL_ACCT_TO4]]))</f>
        <v>1</v>
      </c>
      <c r="IK680" s="33" t="b">
        <f>AND($A$2&gt;=_xlfn.NUMBERVALUE(Table_Query_from_MF_DSNP62[[#This Row],[CL_GL_ACCT_FR5]]),$A$2&lt;=_xlfn.NUMBERVALUE(Table_Query_from_MF_DSNP62[[#This Row],[CL_GL_ACCT_TO5]]))</f>
        <v>1</v>
      </c>
      <c r="IL680" s="33" t="b">
        <f>AND($A$2&gt;=_xlfn.NUMBERVALUE(Table_Query_from_MF_DSNP62[[#This Row],[CL_GL_ACCT_FR6]]),$A$2&lt;=_xlfn.NUMBERVALUE(Table_Query_from_MF_DSNP62[[#This Row],[CL_GL_ACCT_TO6]]))</f>
        <v>1</v>
      </c>
      <c r="IM680" s="33" t="b">
        <f>AND($A$2&gt;=_xlfn.NUMBERVALUE(Table_Query_from_MF_DSNP62[[#This Row],[CL_GL_ACCT_FR7]]),$A$2&lt;=_xlfn.NUMBERVALUE(Table_Query_from_MF_DSNP62[[#This Row],[CL_GL_ACCT_TO7]]))</f>
        <v>1</v>
      </c>
      <c r="IN680" s="33" t="b">
        <f>AND($A$2&gt;=_xlfn.NUMBERVALUE(Table_Query_from_MF_DSNP62[[#This Row],[CL_GL_ACCT_FR8]]),$A$2&lt;=_xlfn.NUMBERVALUE(Table_Query_from_MF_DSNP62[[#This Row],[CL_GL_ACCT_TO8]]))</f>
        <v>1</v>
      </c>
      <c r="IO680" s="33" t="b">
        <f>AND($A$2&gt;=_xlfn.NUMBERVALUE(Table_Query_from_MF_DSNP62[[#This Row],[CL_GL_ACCT_FR9]]),$A$2&lt;=_xlfn.NUMBERVALUE(Table_Query_from_MF_DSNP62[[#This Row],[CL_GL_ACCT_TO9]]))</f>
        <v>1</v>
      </c>
      <c r="IP680" s="33" t="b">
        <f>AND($A$2&gt;=_xlfn.NUMBERVALUE(Table_Query_from_MF_DSNP62[[#This Row],[CL_GL_ACCT_FR10]]),$A$2&lt;=_xlfn.NUMBERVALUE(Table_Query_from_MF_DSNP62[[#This Row],[CL_GL_ACCT_TO10]]))</f>
        <v>1</v>
      </c>
      <c r="IQ680" s="33" t="b">
        <f>AND($A$2&gt;=_xlfn.NUMBERVALUE(Table_Query_from_MF_DSNP62[[#This Row],[CL_GL_ACCT_FR11]]),$A$2&lt;=_xlfn.NUMBERVALUE(Table_Query_from_MF_DSNP62[[#This Row],[CL_GL_ACCT_TO11]]))</f>
        <v>1</v>
      </c>
      <c r="IR680" s="33" t="b">
        <f>AND($A$2&gt;=_xlfn.NUMBERVALUE(Table_Query_from_MF_DSNP62[[#This Row],[CL_GL_ACCT_FR12]]),$A$2&lt;=_xlfn.NUMBERVALUE(Table_Query_from_MF_DSNP62[[#This Row],[CL_GL_ACCT_TO12]]))</f>
        <v>1</v>
      </c>
      <c r="IS680" s="33" t="b">
        <f>AND($A$2&gt;=_xlfn.NUMBERVALUE(Table_Query_from_MF_DSNP62[[#This Row],[CL_GL_ACCT_FR13]]),$A$2&lt;=_xlfn.NUMBERVALUE(Table_Query_from_MF_DSNP62[[#This Row],[CL_GL_ACCT_TO13]]))</f>
        <v>1</v>
      </c>
      <c r="IT680" s="33" t="b">
        <f>AND($A$2&gt;=_xlfn.NUMBERVALUE(Table_Query_from_MF_DSNP62[[#This Row],[CL_GL_ACCT_FR14]]),$A$2&lt;=_xlfn.NUMBERVALUE(Table_Query_from_MF_DSNP62[[#This Row],[CL_GL_ACCT_TO14]]))</f>
        <v>1</v>
      </c>
      <c r="IU680" s="33" t="b">
        <f>AND($A$2&gt;=_xlfn.NUMBERVALUE(Table_Query_from_MF_DSNP62[[#This Row],[CL_GL_ACCT_FR15]]),$A$2&lt;=_xlfn.NUMBERVALUE(Table_Query_from_MF_DSNP62[[#This Row],[CL_GL_ACCT_TO15]]))</f>
        <v>1</v>
      </c>
      <c r="IV680" s="33" t="b">
        <f>AND($A$2&gt;=_xlfn.NUMBERVALUE(Table_Query_from_MF_DSNP62[[#This Row],[CL_GL_ACCT_FR16]]),$A$2&lt;=_xlfn.NUMBERVALUE(Table_Query_from_MF_DSNP62[[#This Row],[CL_GL_ACCT_TO16]]))</f>
        <v>1</v>
      </c>
      <c r="IW680" s="33" t="b">
        <f>AND($A$2&gt;=_xlfn.NUMBERVALUE(Table_Query_from_MF_DSNP62[[#This Row],[CL_GL_ACCT_FR17]]),$A$2&lt;=_xlfn.NUMBERVALUE(Table_Query_from_MF_DSNP62[[#This Row],[CL_GL_ACCT_TO17]]))</f>
        <v>1</v>
      </c>
      <c r="IX680" s="33" t="b">
        <f>AND($A$2&gt;=_xlfn.NUMBERVALUE(Table_Query_from_MF_DSNP62[[#This Row],[CL_GL_ACCT_FR18]]),$A$2&lt;=_xlfn.NUMBERVALUE(Table_Query_from_MF_DSNP62[[#This Row],[CL_GL_ACCT_TO18]]))</f>
        <v>1</v>
      </c>
      <c r="IY680" s="33" t="b">
        <f>AND($A$2&gt;=_xlfn.NUMBERVALUE(Table_Query_from_MF_DSNP62[[#This Row],[CL_GL_ACCT_FR19]]),$A$2&lt;=_xlfn.NUMBERVALUE(Table_Query_from_MF_DSNP62[[#This Row],[CL_GL_ACCT_TO19]]))</f>
        <v>1</v>
      </c>
      <c r="IZ680" s="33" t="b">
        <f>AND($A$2&gt;=_xlfn.NUMBERVALUE(Table_Query_from_MF_DSNP62[[#This Row],[CL_GL_ACCT_FR20]]),$A$2&lt;=_xlfn.NUMBERVALUE(Table_Query_from_MF_DSNP62[[#This Row],[CL_GL_ACCT_TO20]]))</f>
        <v>1</v>
      </c>
      <c r="JA680" s="33" t="b">
        <f>AND($A$2&gt;=_xlfn.NUMBERVALUE(Table_Query_from_MF_DSNP62[[#This Row],[CL_GL_ACCT_FR21]]),$A$2&lt;=_xlfn.NUMBERVALUE(Table_Query_from_MF_DSNP62[[#This Row],[CL_GL_ACCT_TO21]]))</f>
        <v>1</v>
      </c>
      <c r="JB680" s="33" t="b">
        <f>AND($A$2&gt;=_xlfn.NUMBERVALUE(Table_Query_from_MF_DSNP62[[#This Row],[CL_GL_ACCT_FR22]]),$A$2&lt;=_xlfn.NUMBERVALUE(Table_Query_from_MF_DSNP62[[#This Row],[CL_GL_ACCT_TO22]]))</f>
        <v>1</v>
      </c>
      <c r="JC680" s="33" t="b">
        <f>AND($A$2&gt;=_xlfn.NUMBERVALUE(Table_Query_from_MF_DSNP62[[#This Row],[CL_GL_ACCT_FR23]]),$A$2&lt;=_xlfn.NUMBERVALUE(Table_Query_from_MF_DSNP62[[#This Row],[CL_GL_ACCT_TO23]]))</f>
        <v>1</v>
      </c>
      <c r="JD680" s="33" t="b">
        <f>AND($A$2&gt;=_xlfn.NUMBERVALUE(Table_Query_from_MF_DSNP62[[#This Row],[CL_GL_ACCT_FR24]]),$A$2&lt;=_xlfn.NUMBERVALUE(Table_Query_from_MF_DSNP62[[#This Row],[CL_GL_ACCT_TO24]]))</f>
        <v>1</v>
      </c>
      <c r="JE680" s="33" t="b">
        <f>AND($A$2&gt;=_xlfn.NUMBERVALUE(Table_Query_from_MF_DSNP62[[#This Row],[CL_GL_ACCT_FR25]]),$A$2&lt;=_xlfn.NUMBERVALUE(Table_Query_from_MF_DSNP62[[#This Row],[CL_GL_ACCT_TO25]]))</f>
        <v>1</v>
      </c>
      <c r="JF680" s="33" t="b">
        <f>OR(Table_Query_from_MF_DSNP62[[#This Row],[PairA]:[PairO]])</f>
        <v>1</v>
      </c>
      <c r="JG680" s="33">
        <f>_xlfn.IFNA(MATCH(TRUE,Table_Query_from_MF_DSNP62[[#This Row],[PairA]:[PairO]],0),"none")</f>
        <v>1</v>
      </c>
      <c r="JH680" s="33" t="b">
        <f>AND($B$2&gt;=_xlfn.NUMBERVALUE(Table_Query_from_MF_DSNP62[[#This Row],[CL_CMP_OBJ_FR1]]),$B$2&lt;=_xlfn.NUMBERVALUE(Table_Query_from_MF_DSNP62[[#This Row],[CL_CMP_OBJ_TO1]]))</f>
        <v>1</v>
      </c>
      <c r="JI680" s="33" t="b">
        <f>AND($B$2&gt;=_xlfn.NUMBERVALUE(Table_Query_from_MF_DSNP62[[#This Row],[CL_CMP_OBJ_FR2]]),$B$2&lt;=_xlfn.NUMBERVALUE(Table_Query_from_MF_DSNP62[[#This Row],[CL_CMP_OBJ_TO2]]))</f>
        <v>1</v>
      </c>
      <c r="JJ680" s="33" t="b">
        <f>AND($B$2&gt;=_xlfn.NUMBERVALUE(Table_Query_from_MF_DSNP62[[#This Row],[CL_CMP_OBJ_FR3]]),$B$2&lt;=_xlfn.NUMBERVALUE(Table_Query_from_MF_DSNP62[[#This Row],[CL_CMP_OBJ_TO3]]))</f>
        <v>1</v>
      </c>
      <c r="JK680" s="33" t="b">
        <f>AND($B$2&gt;=_xlfn.NUMBERVALUE(Table_Query_from_MF_DSNP62[[#This Row],[CL_CMP_OBJ_FR4]]),$B$2&lt;=_xlfn.NUMBERVALUE(Table_Query_from_MF_DSNP62[[#This Row],[CL_CMP_OBJ_TO4]]))</f>
        <v>1</v>
      </c>
      <c r="JL680" s="33" t="b">
        <f>AND($B$2&gt;=_xlfn.NUMBERVALUE(Table_Query_from_MF_DSNP62[[#This Row],[CL_CMP_OBJ_FR5]]),$B$2&lt;=_xlfn.NUMBERVALUE(Table_Query_from_MF_DSNP62[[#This Row],[CL_CMP_OBJ_TO5]]))</f>
        <v>1</v>
      </c>
      <c r="JM680" s="33" t="b">
        <f>AND($B$2&gt;=_xlfn.NUMBERVALUE(Table_Query_from_MF_DSNP62[[#This Row],[CL_CMP_OBJ_FR6]]),$B$2&lt;=_xlfn.NUMBERVALUE(Table_Query_from_MF_DSNP62[[#This Row],[CL_CMP_OBJ_TO6]]))</f>
        <v>1</v>
      </c>
      <c r="JN680" s="33" t="b">
        <f>AND($B$2&gt;=_xlfn.NUMBERVALUE(Table_Query_from_MF_DSNP62[[#This Row],[CL_CMP_OBJ_FR7]]),$B$2&lt;=_xlfn.NUMBERVALUE(Table_Query_from_MF_DSNP62[[#This Row],[CL_CMP_OBJ_TO7]]))</f>
        <v>1</v>
      </c>
      <c r="JO680" s="33" t="b">
        <f>AND($B$2&gt;=_xlfn.NUMBERVALUE(Table_Query_from_MF_DSNP62[[#This Row],[CL_CMP_OBJ_FR8]]),$B$2&lt;=_xlfn.NUMBERVALUE(Table_Query_from_MF_DSNP62[[#This Row],[CL_CMP_OBJ_TO8]]))</f>
        <v>1</v>
      </c>
      <c r="JP680" s="33" t="b">
        <f>AND($B$2&gt;=_xlfn.NUMBERVALUE(Table_Query_from_MF_DSNP62[[#This Row],[CL_CMP_OBJ_FR9]]),$B$2&lt;=_xlfn.NUMBERVALUE(Table_Query_from_MF_DSNP62[[#This Row],[CL_CMP_OBJ_TO9]]))</f>
        <v>1</v>
      </c>
      <c r="JQ680" s="33" t="b">
        <f>AND($B$2&gt;=_xlfn.NUMBERVALUE(Table_Query_from_MF_DSNP62[[#This Row],[CL_CMP_OBJ_FR10]]),$B$2&lt;=_xlfn.NUMBERVALUE(Table_Query_from_MF_DSNP62[[#This Row],[CL_CMP_OBJ_TO10]]))</f>
        <v>1</v>
      </c>
      <c r="JR680" s="33" t="b">
        <f>AND($B$2&gt;=_xlfn.NUMBERVALUE(Table_Query_from_MF_DSNP62[[#This Row],[CL_CMP_OBJ_FR11]]),$B$2&lt;=_xlfn.NUMBERVALUE(Table_Query_from_MF_DSNP62[[#This Row],[CL_CMP_OBJ_TO11]]))</f>
        <v>1</v>
      </c>
      <c r="JS680" s="33" t="b">
        <f>AND($B$2&gt;=_xlfn.NUMBERVALUE(Table_Query_from_MF_DSNP62[[#This Row],[CL_CMP_OBJ_FR12]]),$B$2&lt;=_xlfn.NUMBERVALUE(Table_Query_from_MF_DSNP62[[#This Row],[CL_CMP_OBJ_TO12]]))</f>
        <v>1</v>
      </c>
      <c r="JT680" s="33" t="b">
        <f>AND($B$2&gt;=_xlfn.NUMBERVALUE(Table_Query_from_MF_DSNP62[[#This Row],[CL_CMP_OBJ_FR13]]),$B$2&lt;=_xlfn.NUMBERVALUE(Table_Query_from_MF_DSNP62[[#This Row],[CL_CMP_OBJ_TO13]]))</f>
        <v>1</v>
      </c>
      <c r="JU680" s="33" t="b">
        <f>AND($B$2&gt;=_xlfn.NUMBERVALUE(Table_Query_from_MF_DSNP62[[#This Row],[CL_CMP_OBJ_FR14]]),$B$2&lt;=_xlfn.NUMBERVALUE(Table_Query_from_MF_DSNP62[[#This Row],[CL_CMP_OBJ_TO14]]))</f>
        <v>1</v>
      </c>
      <c r="JV680" s="33" t="b">
        <f>AND($B$2&gt;=_xlfn.NUMBERVALUE(Table_Query_from_MF_DSNP62[[#This Row],[CL_CMP_OBJ_FR15]]),$B$2&lt;=_xlfn.NUMBERVALUE(Table_Query_from_MF_DSNP62[[#This Row],[CL_CMP_OBJ_TO15]]))</f>
        <v>1</v>
      </c>
    </row>
    <row r="681" spans="1:282" x14ac:dyDescent="0.25">
      <c r="A681" t="b">
        <f>OR(,Table_Query_from_MF_DSNP62[[#This Row],[Desired GL included as "hard-coded" GL?]],Table_Query_from_MF_DSNP62[[#This Row],[Desired GL included as "Open GL"?]])</f>
        <v>1</v>
      </c>
      <c r="B681" t="b">
        <f>Table_Query_from_MF_DSNP62[[#This Row],[Desired CObj included as "Open CObj"?]]</f>
        <v>1</v>
      </c>
      <c r="C681" t="s">
        <v>2488</v>
      </c>
      <c r="D681" t="s">
        <v>2489</v>
      </c>
      <c r="E681" t="s">
        <v>8</v>
      </c>
      <c r="F681" s="24" t="s">
        <v>47</v>
      </c>
      <c r="G681" t="s">
        <v>46</v>
      </c>
      <c r="H681" s="24" t="s">
        <v>444</v>
      </c>
      <c r="I681" t="s">
        <v>444</v>
      </c>
      <c r="J681" s="24" t="s">
        <v>444</v>
      </c>
      <c r="K681" t="s">
        <v>444</v>
      </c>
      <c r="L681" s="24" t="s">
        <v>444</v>
      </c>
      <c r="M681" t="s">
        <v>444</v>
      </c>
      <c r="N681" t="s">
        <v>444</v>
      </c>
      <c r="O681" t="s">
        <v>442</v>
      </c>
      <c r="P681" t="s">
        <v>444</v>
      </c>
      <c r="Q681" t="s">
        <v>15</v>
      </c>
      <c r="R681" t="s">
        <v>444</v>
      </c>
      <c r="S681" t="s">
        <v>442</v>
      </c>
      <c r="T681" t="s">
        <v>447</v>
      </c>
      <c r="U681" t="s">
        <v>444</v>
      </c>
      <c r="V681" t="s">
        <v>444</v>
      </c>
      <c r="W681" t="s">
        <v>442</v>
      </c>
      <c r="X681" t="s">
        <v>442</v>
      </c>
      <c r="Y681" t="s">
        <v>444</v>
      </c>
      <c r="Z681" t="s">
        <v>442</v>
      </c>
      <c r="AA681" t="s">
        <v>442</v>
      </c>
      <c r="AB681" t="s">
        <v>444</v>
      </c>
      <c r="AC681" t="s">
        <v>444</v>
      </c>
      <c r="AD681" t="s">
        <v>444</v>
      </c>
      <c r="AE681" t="s">
        <v>444</v>
      </c>
      <c r="AF681" t="s">
        <v>444</v>
      </c>
      <c r="AG681" t="s">
        <v>442</v>
      </c>
      <c r="AH681" t="s">
        <v>447</v>
      </c>
      <c r="AI681" t="s">
        <v>447</v>
      </c>
      <c r="AJ681" t="s">
        <v>442</v>
      </c>
      <c r="AK681" t="s">
        <v>442</v>
      </c>
      <c r="AL681" t="s">
        <v>444</v>
      </c>
      <c r="AM681" t="s">
        <v>444</v>
      </c>
      <c r="AN681" t="s">
        <v>444</v>
      </c>
      <c r="AO681" t="s">
        <v>444</v>
      </c>
      <c r="AP681" t="s">
        <v>442</v>
      </c>
      <c r="AQ681" t="s">
        <v>282</v>
      </c>
      <c r="AR681" t="s">
        <v>1451</v>
      </c>
      <c r="AS681" t="s">
        <v>162</v>
      </c>
      <c r="AT681" t="s">
        <v>10</v>
      </c>
      <c r="AU681" t="s">
        <v>444</v>
      </c>
      <c r="AV681" t="s">
        <v>442</v>
      </c>
      <c r="AW681" t="s">
        <v>444</v>
      </c>
      <c r="AX681" t="s">
        <v>444</v>
      </c>
      <c r="AY681" t="s">
        <v>444</v>
      </c>
      <c r="AZ681" t="s">
        <v>444</v>
      </c>
      <c r="BA681" t="s">
        <v>444</v>
      </c>
      <c r="BB681" t="s">
        <v>444</v>
      </c>
      <c r="BC681" t="s">
        <v>444</v>
      </c>
      <c r="BD681" t="s">
        <v>1359</v>
      </c>
      <c r="BE681" t="s">
        <v>444</v>
      </c>
      <c r="BF681" t="s">
        <v>1360</v>
      </c>
      <c r="BG681" t="s">
        <v>444</v>
      </c>
      <c r="BH681" t="s">
        <v>444</v>
      </c>
      <c r="BI681" t="s">
        <v>444</v>
      </c>
      <c r="BJ681" t="s">
        <v>444</v>
      </c>
      <c r="BK681" t="s">
        <v>444</v>
      </c>
      <c r="BL681" t="s">
        <v>444</v>
      </c>
      <c r="BM681" t="s">
        <v>444</v>
      </c>
      <c r="BN681" t="s">
        <v>444</v>
      </c>
      <c r="BO681" t="s">
        <v>444</v>
      </c>
      <c r="BP681" t="s">
        <v>444</v>
      </c>
      <c r="BQ681" t="s">
        <v>444</v>
      </c>
      <c r="BR681" t="s">
        <v>444</v>
      </c>
      <c r="BS681" t="s">
        <v>444</v>
      </c>
      <c r="BT681" t="s">
        <v>444</v>
      </c>
      <c r="BU681" t="s">
        <v>444</v>
      </c>
      <c r="BV681" t="s">
        <v>444</v>
      </c>
      <c r="BW681" t="s">
        <v>444</v>
      </c>
      <c r="BX681" t="s">
        <v>444</v>
      </c>
      <c r="BY681" t="s">
        <v>444</v>
      </c>
      <c r="BZ681" t="s">
        <v>444</v>
      </c>
      <c r="CA681" t="s">
        <v>444</v>
      </c>
      <c r="CB681" t="s">
        <v>444</v>
      </c>
      <c r="CC681" t="s">
        <v>444</v>
      </c>
      <c r="CD681" t="s">
        <v>444</v>
      </c>
      <c r="CE681" t="s">
        <v>444</v>
      </c>
      <c r="CF681" t="s">
        <v>444</v>
      </c>
      <c r="CG681" t="s">
        <v>444</v>
      </c>
      <c r="CH681" t="s">
        <v>444</v>
      </c>
      <c r="CI681" t="s">
        <v>444</v>
      </c>
      <c r="CJ681" t="s">
        <v>444</v>
      </c>
      <c r="CK681" t="s">
        <v>444</v>
      </c>
      <c r="CL681" t="s">
        <v>444</v>
      </c>
      <c r="CM681" t="s">
        <v>444</v>
      </c>
      <c r="CN681" t="s">
        <v>444</v>
      </c>
      <c r="CO681" t="s">
        <v>444</v>
      </c>
      <c r="CP681" t="s">
        <v>444</v>
      </c>
      <c r="CQ681" t="s">
        <v>444</v>
      </c>
      <c r="CR681" t="s">
        <v>444</v>
      </c>
      <c r="CS681" t="s">
        <v>444</v>
      </c>
      <c r="CT681" t="s">
        <v>444</v>
      </c>
      <c r="CU681" t="s">
        <v>444</v>
      </c>
      <c r="CV681" t="s">
        <v>2964</v>
      </c>
      <c r="CW681" t="s">
        <v>2736</v>
      </c>
      <c r="CX681" t="s">
        <v>2737</v>
      </c>
      <c r="CY681" t="s">
        <v>2490</v>
      </c>
      <c r="CZ681" t="s">
        <v>2327</v>
      </c>
      <c r="DA681" t="s">
        <v>444</v>
      </c>
      <c r="DB681" t="s">
        <v>444</v>
      </c>
      <c r="DC681" t="s">
        <v>444</v>
      </c>
      <c r="DD681" t="s">
        <v>444</v>
      </c>
      <c r="DE681" t="s">
        <v>444</v>
      </c>
      <c r="DF681" t="s">
        <v>444</v>
      </c>
      <c r="DG681" t="s">
        <v>444</v>
      </c>
      <c r="DH681" t="s">
        <v>444</v>
      </c>
      <c r="DI681" t="s">
        <v>1440</v>
      </c>
      <c r="DJ681" t="s">
        <v>529</v>
      </c>
      <c r="DK681" t="s">
        <v>444</v>
      </c>
      <c r="DL681" t="s">
        <v>444</v>
      </c>
      <c r="DM681" t="s">
        <v>444</v>
      </c>
      <c r="DN681" t="s">
        <v>444</v>
      </c>
      <c r="DO681" t="s">
        <v>444</v>
      </c>
      <c r="DP681" t="s">
        <v>444</v>
      </c>
      <c r="DQ681" t="s">
        <v>444</v>
      </c>
      <c r="DR681" t="s">
        <v>444</v>
      </c>
      <c r="DS681" t="s">
        <v>444</v>
      </c>
      <c r="DT681" s="24" t="s">
        <v>444</v>
      </c>
      <c r="DU681" s="24" t="s">
        <v>444</v>
      </c>
      <c r="DV681" t="s">
        <v>444</v>
      </c>
      <c r="DW681" t="s">
        <v>444</v>
      </c>
      <c r="DX681" s="24" t="s">
        <v>444</v>
      </c>
      <c r="DY681" s="24" t="s">
        <v>444</v>
      </c>
      <c r="DZ681" t="s">
        <v>444</v>
      </c>
      <c r="EA681" t="s">
        <v>444</v>
      </c>
      <c r="EB681" s="24" t="s">
        <v>444</v>
      </c>
      <c r="EC681" s="24" t="s">
        <v>444</v>
      </c>
      <c r="ED681" t="s">
        <v>444</v>
      </c>
      <c r="EE681" t="s">
        <v>444</v>
      </c>
      <c r="EF681" s="24" t="s">
        <v>444</v>
      </c>
      <c r="EG681" s="24" t="s">
        <v>444</v>
      </c>
      <c r="EH681" t="s">
        <v>444</v>
      </c>
      <c r="EI681" t="s">
        <v>444</v>
      </c>
      <c r="EJ681" s="24" t="s">
        <v>444</v>
      </c>
      <c r="EK681" s="24" t="s">
        <v>444</v>
      </c>
      <c r="EL681" t="s">
        <v>444</v>
      </c>
      <c r="EM681" t="s">
        <v>444</v>
      </c>
      <c r="EN681" s="24" t="s">
        <v>444</v>
      </c>
      <c r="EO681" s="24" t="s">
        <v>444</v>
      </c>
      <c r="EP681" t="s">
        <v>444</v>
      </c>
      <c r="EQ681" t="s">
        <v>444</v>
      </c>
      <c r="ER681" s="24" t="s">
        <v>444</v>
      </c>
      <c r="ES681" s="24" t="s">
        <v>444</v>
      </c>
      <c r="ET681" t="s">
        <v>444</v>
      </c>
      <c r="EU681" t="s">
        <v>444</v>
      </c>
      <c r="EV681" s="24" t="s">
        <v>444</v>
      </c>
      <c r="EW681" s="24" t="s">
        <v>444</v>
      </c>
      <c r="EX681" t="s">
        <v>444</v>
      </c>
      <c r="EY681" t="s">
        <v>444</v>
      </c>
      <c r="EZ681" s="24" t="s">
        <v>444</v>
      </c>
      <c r="FA681" s="24" t="s">
        <v>444</v>
      </c>
      <c r="FB681" t="s">
        <v>444</v>
      </c>
      <c r="FC681" t="s">
        <v>444</v>
      </c>
      <c r="FD681" s="24" t="s">
        <v>444</v>
      </c>
      <c r="FE681" s="24" t="s">
        <v>444</v>
      </c>
      <c r="FF681" t="s">
        <v>444</v>
      </c>
      <c r="FG681" t="s">
        <v>444</v>
      </c>
      <c r="FH681" s="24" t="s">
        <v>444</v>
      </c>
      <c r="FI681" s="24" t="s">
        <v>444</v>
      </c>
      <c r="FJ681" t="s">
        <v>444</v>
      </c>
      <c r="FK681" t="s">
        <v>444</v>
      </c>
      <c r="FL681" s="24" t="s">
        <v>444</v>
      </c>
      <c r="FM681" s="24" t="s">
        <v>444</v>
      </c>
      <c r="FN681" t="s">
        <v>444</v>
      </c>
      <c r="FO681" t="s">
        <v>444</v>
      </c>
      <c r="FP681" s="24" t="s">
        <v>444</v>
      </c>
      <c r="FQ681" s="24" t="s">
        <v>444</v>
      </c>
      <c r="FR681" t="s">
        <v>444</v>
      </c>
      <c r="FS681" t="s">
        <v>444</v>
      </c>
      <c r="FT681" s="24" t="s">
        <v>444</v>
      </c>
      <c r="FU681" s="24" t="s">
        <v>444</v>
      </c>
      <c r="FV681" t="s">
        <v>444</v>
      </c>
      <c r="FW681" t="s">
        <v>444</v>
      </c>
      <c r="FX681" s="24" t="s">
        <v>444</v>
      </c>
      <c r="FY681" s="24" t="s">
        <v>444</v>
      </c>
      <c r="FZ681" t="s">
        <v>444</v>
      </c>
      <c r="GA681" t="s">
        <v>444</v>
      </c>
      <c r="GB681" s="24" t="s">
        <v>444</v>
      </c>
      <c r="GC681" s="24" t="s">
        <v>444</v>
      </c>
      <c r="GD681" t="s">
        <v>444</v>
      </c>
      <c r="GE681" t="s">
        <v>444</v>
      </c>
      <c r="GF681" s="24" t="s">
        <v>444</v>
      </c>
      <c r="GG681" s="24" t="s">
        <v>444</v>
      </c>
      <c r="GH681" t="s">
        <v>444</v>
      </c>
      <c r="GI681" s="24" t="s">
        <v>444</v>
      </c>
      <c r="GJ681" s="24" t="s">
        <v>444</v>
      </c>
      <c r="GK681" t="s">
        <v>444</v>
      </c>
      <c r="GL681" t="s">
        <v>444</v>
      </c>
      <c r="GM681" s="24" t="s">
        <v>444</v>
      </c>
      <c r="GN681" s="24" t="s">
        <v>444</v>
      </c>
      <c r="GO681" t="s">
        <v>444</v>
      </c>
      <c r="GP681" t="s">
        <v>444</v>
      </c>
      <c r="GQ681" s="24" t="s">
        <v>444</v>
      </c>
      <c r="GR681" s="24" t="s">
        <v>444</v>
      </c>
      <c r="GS681" t="s">
        <v>444</v>
      </c>
      <c r="GT681" t="s">
        <v>444</v>
      </c>
      <c r="GU681" s="24" t="s">
        <v>444</v>
      </c>
      <c r="GV681" s="24" t="s">
        <v>444</v>
      </c>
      <c r="GW681" t="s">
        <v>444</v>
      </c>
      <c r="GX681" t="s">
        <v>444</v>
      </c>
      <c r="GY681" s="24" t="s">
        <v>444</v>
      </c>
      <c r="GZ681" s="24" t="s">
        <v>444</v>
      </c>
      <c r="HA681" t="s">
        <v>444</v>
      </c>
      <c r="HB681" t="s">
        <v>444</v>
      </c>
      <c r="HC681" s="24" t="s">
        <v>444</v>
      </c>
      <c r="HD681" s="24" t="s">
        <v>444</v>
      </c>
      <c r="HE681" t="s">
        <v>444</v>
      </c>
      <c r="HF681" t="s">
        <v>444</v>
      </c>
      <c r="HG681" s="24" t="s">
        <v>444</v>
      </c>
      <c r="HH681" s="24" t="s">
        <v>444</v>
      </c>
      <c r="HI681" t="s">
        <v>444</v>
      </c>
      <c r="HJ681" t="s">
        <v>444</v>
      </c>
      <c r="HK681" s="24" t="s">
        <v>444</v>
      </c>
      <c r="HL681" s="24" t="s">
        <v>444</v>
      </c>
      <c r="HM681" t="s">
        <v>444</v>
      </c>
      <c r="HN681" t="s">
        <v>444</v>
      </c>
      <c r="HO681" s="24" t="s">
        <v>444</v>
      </c>
      <c r="HP681" s="24" t="s">
        <v>444</v>
      </c>
      <c r="HQ681" t="s">
        <v>444</v>
      </c>
      <c r="HR681" t="s">
        <v>444</v>
      </c>
      <c r="HS681" s="24" t="s">
        <v>444</v>
      </c>
      <c r="HT681" s="24" t="s">
        <v>444</v>
      </c>
      <c r="HU681" t="s">
        <v>444</v>
      </c>
      <c r="HV681" t="s">
        <v>444</v>
      </c>
      <c r="HW681" s="24" t="s">
        <v>444</v>
      </c>
      <c r="HX681" s="24" t="s">
        <v>444</v>
      </c>
      <c r="HY681" t="s">
        <v>444</v>
      </c>
      <c r="HZ681" t="s">
        <v>444</v>
      </c>
      <c r="IA681" t="s">
        <v>2964</v>
      </c>
      <c r="IB681" t="s">
        <v>2736</v>
      </c>
      <c r="IC681" t="s">
        <v>3100</v>
      </c>
      <c r="ID681" s="33" t="b" cm="1">
        <f t="array" ref="ID681">_xlfn.IFNA(MATCH($A$2,_xlfn.NUMBERVALUE(Table_Query_from_MF_DSNP62[[#This Row],[CL_GLACCT_DR1]:[CL_GLACCT_CR4]]),0),0)&gt;=1</f>
        <v>1</v>
      </c>
      <c r="IE681" s="33" t="b">
        <f>OR(Table_Query_from_MF_DSNP62[[#This Row],[Pair1]:[Pair25]])</f>
        <v>1</v>
      </c>
      <c r="IF681" s="33">
        <f>_xlfn.IFNA(MATCH(TRUE,Table_Query_from_MF_DSNP62[[#This Row],[Pair1]:[Pair25]],0),"none")</f>
        <v>1</v>
      </c>
      <c r="IG681" s="33" t="b">
        <f>AND($A$2&gt;=_xlfn.NUMBERVALUE(Table_Query_from_MF_DSNP62[[#This Row],[CL_GL_ACCT_FR1]]),$A$2&lt;=_xlfn.NUMBERVALUE(Table_Query_from_MF_DSNP62[[#This Row],[CL_GL_ACCT_TO1]]))</f>
        <v>1</v>
      </c>
      <c r="IH681" s="33" t="b">
        <f>AND($A$2&gt;=_xlfn.NUMBERVALUE(Table_Query_from_MF_DSNP62[[#This Row],[CL_GL_ACCT_FR2]]),$A$2&lt;=_xlfn.NUMBERVALUE(Table_Query_from_MF_DSNP62[[#This Row],[CL_GL_ACCT_TO2]]))</f>
        <v>1</v>
      </c>
      <c r="II681" s="33" t="b">
        <f>AND($A$2&gt;=_xlfn.NUMBERVALUE(Table_Query_from_MF_DSNP62[[#This Row],[CL_GL_ACCT_FR3]]),$A$2&lt;=_xlfn.NUMBERVALUE(Table_Query_from_MF_DSNP62[[#This Row],[CL_GL_ACCT_TO3]]))</f>
        <v>1</v>
      </c>
      <c r="IJ681" s="33" t="b">
        <f>AND($A$2&gt;=_xlfn.NUMBERVALUE(Table_Query_from_MF_DSNP62[[#This Row],[CL_GL_ACCT_FR4]]),$A$2&lt;=_xlfn.NUMBERVALUE(Table_Query_from_MF_DSNP62[[#This Row],[CL_GL_ACCT_TO4]]))</f>
        <v>1</v>
      </c>
      <c r="IK681" s="33" t="b">
        <f>AND($A$2&gt;=_xlfn.NUMBERVALUE(Table_Query_from_MF_DSNP62[[#This Row],[CL_GL_ACCT_FR5]]),$A$2&lt;=_xlfn.NUMBERVALUE(Table_Query_from_MF_DSNP62[[#This Row],[CL_GL_ACCT_TO5]]))</f>
        <v>1</v>
      </c>
      <c r="IL681" s="33" t="b">
        <f>AND($A$2&gt;=_xlfn.NUMBERVALUE(Table_Query_from_MF_DSNP62[[#This Row],[CL_GL_ACCT_FR6]]),$A$2&lt;=_xlfn.NUMBERVALUE(Table_Query_from_MF_DSNP62[[#This Row],[CL_GL_ACCT_TO6]]))</f>
        <v>1</v>
      </c>
      <c r="IM681" s="33" t="b">
        <f>AND($A$2&gt;=_xlfn.NUMBERVALUE(Table_Query_from_MF_DSNP62[[#This Row],[CL_GL_ACCT_FR7]]),$A$2&lt;=_xlfn.NUMBERVALUE(Table_Query_from_MF_DSNP62[[#This Row],[CL_GL_ACCT_TO7]]))</f>
        <v>1</v>
      </c>
      <c r="IN681" s="33" t="b">
        <f>AND($A$2&gt;=_xlfn.NUMBERVALUE(Table_Query_from_MF_DSNP62[[#This Row],[CL_GL_ACCT_FR8]]),$A$2&lt;=_xlfn.NUMBERVALUE(Table_Query_from_MF_DSNP62[[#This Row],[CL_GL_ACCT_TO8]]))</f>
        <v>1</v>
      </c>
      <c r="IO681" s="33" t="b">
        <f>AND($A$2&gt;=_xlfn.NUMBERVALUE(Table_Query_from_MF_DSNP62[[#This Row],[CL_GL_ACCT_FR9]]),$A$2&lt;=_xlfn.NUMBERVALUE(Table_Query_from_MF_DSNP62[[#This Row],[CL_GL_ACCT_TO9]]))</f>
        <v>1</v>
      </c>
      <c r="IP681" s="33" t="b">
        <f>AND($A$2&gt;=_xlfn.NUMBERVALUE(Table_Query_from_MF_DSNP62[[#This Row],[CL_GL_ACCT_FR10]]),$A$2&lt;=_xlfn.NUMBERVALUE(Table_Query_from_MF_DSNP62[[#This Row],[CL_GL_ACCT_TO10]]))</f>
        <v>1</v>
      </c>
      <c r="IQ681" s="33" t="b">
        <f>AND($A$2&gt;=_xlfn.NUMBERVALUE(Table_Query_from_MF_DSNP62[[#This Row],[CL_GL_ACCT_FR11]]),$A$2&lt;=_xlfn.NUMBERVALUE(Table_Query_from_MF_DSNP62[[#This Row],[CL_GL_ACCT_TO11]]))</f>
        <v>1</v>
      </c>
      <c r="IR681" s="33" t="b">
        <f>AND($A$2&gt;=_xlfn.NUMBERVALUE(Table_Query_from_MF_DSNP62[[#This Row],[CL_GL_ACCT_FR12]]),$A$2&lt;=_xlfn.NUMBERVALUE(Table_Query_from_MF_DSNP62[[#This Row],[CL_GL_ACCT_TO12]]))</f>
        <v>1</v>
      </c>
      <c r="IS681" s="33" t="b">
        <f>AND($A$2&gt;=_xlfn.NUMBERVALUE(Table_Query_from_MF_DSNP62[[#This Row],[CL_GL_ACCT_FR13]]),$A$2&lt;=_xlfn.NUMBERVALUE(Table_Query_from_MF_DSNP62[[#This Row],[CL_GL_ACCT_TO13]]))</f>
        <v>1</v>
      </c>
      <c r="IT681" s="33" t="b">
        <f>AND($A$2&gt;=_xlfn.NUMBERVALUE(Table_Query_from_MF_DSNP62[[#This Row],[CL_GL_ACCT_FR14]]),$A$2&lt;=_xlfn.NUMBERVALUE(Table_Query_from_MF_DSNP62[[#This Row],[CL_GL_ACCT_TO14]]))</f>
        <v>1</v>
      </c>
      <c r="IU681" s="33" t="b">
        <f>AND($A$2&gt;=_xlfn.NUMBERVALUE(Table_Query_from_MF_DSNP62[[#This Row],[CL_GL_ACCT_FR15]]),$A$2&lt;=_xlfn.NUMBERVALUE(Table_Query_from_MF_DSNP62[[#This Row],[CL_GL_ACCT_TO15]]))</f>
        <v>1</v>
      </c>
      <c r="IV681" s="33" t="b">
        <f>AND($A$2&gt;=_xlfn.NUMBERVALUE(Table_Query_from_MF_DSNP62[[#This Row],[CL_GL_ACCT_FR16]]),$A$2&lt;=_xlfn.NUMBERVALUE(Table_Query_from_MF_DSNP62[[#This Row],[CL_GL_ACCT_TO16]]))</f>
        <v>1</v>
      </c>
      <c r="IW681" s="33" t="b">
        <f>AND($A$2&gt;=_xlfn.NUMBERVALUE(Table_Query_from_MF_DSNP62[[#This Row],[CL_GL_ACCT_FR17]]),$A$2&lt;=_xlfn.NUMBERVALUE(Table_Query_from_MF_DSNP62[[#This Row],[CL_GL_ACCT_TO17]]))</f>
        <v>1</v>
      </c>
      <c r="IX681" s="33" t="b">
        <f>AND($A$2&gt;=_xlfn.NUMBERVALUE(Table_Query_from_MF_DSNP62[[#This Row],[CL_GL_ACCT_FR18]]),$A$2&lt;=_xlfn.NUMBERVALUE(Table_Query_from_MF_DSNP62[[#This Row],[CL_GL_ACCT_TO18]]))</f>
        <v>1</v>
      </c>
      <c r="IY681" s="33" t="b">
        <f>AND($A$2&gt;=_xlfn.NUMBERVALUE(Table_Query_from_MF_DSNP62[[#This Row],[CL_GL_ACCT_FR19]]),$A$2&lt;=_xlfn.NUMBERVALUE(Table_Query_from_MF_DSNP62[[#This Row],[CL_GL_ACCT_TO19]]))</f>
        <v>1</v>
      </c>
      <c r="IZ681" s="33" t="b">
        <f>AND($A$2&gt;=_xlfn.NUMBERVALUE(Table_Query_from_MF_DSNP62[[#This Row],[CL_GL_ACCT_FR20]]),$A$2&lt;=_xlfn.NUMBERVALUE(Table_Query_from_MF_DSNP62[[#This Row],[CL_GL_ACCT_TO20]]))</f>
        <v>1</v>
      </c>
      <c r="JA681" s="33" t="b">
        <f>AND($A$2&gt;=_xlfn.NUMBERVALUE(Table_Query_from_MF_DSNP62[[#This Row],[CL_GL_ACCT_FR21]]),$A$2&lt;=_xlfn.NUMBERVALUE(Table_Query_from_MF_DSNP62[[#This Row],[CL_GL_ACCT_TO21]]))</f>
        <v>1</v>
      </c>
      <c r="JB681" s="33" t="b">
        <f>AND($A$2&gt;=_xlfn.NUMBERVALUE(Table_Query_from_MF_DSNP62[[#This Row],[CL_GL_ACCT_FR22]]),$A$2&lt;=_xlfn.NUMBERVALUE(Table_Query_from_MF_DSNP62[[#This Row],[CL_GL_ACCT_TO22]]))</f>
        <v>1</v>
      </c>
      <c r="JC681" s="33" t="b">
        <f>AND($A$2&gt;=_xlfn.NUMBERVALUE(Table_Query_from_MF_DSNP62[[#This Row],[CL_GL_ACCT_FR23]]),$A$2&lt;=_xlfn.NUMBERVALUE(Table_Query_from_MF_DSNP62[[#This Row],[CL_GL_ACCT_TO23]]))</f>
        <v>1</v>
      </c>
      <c r="JD681" s="33" t="b">
        <f>AND($A$2&gt;=_xlfn.NUMBERVALUE(Table_Query_from_MF_DSNP62[[#This Row],[CL_GL_ACCT_FR24]]),$A$2&lt;=_xlfn.NUMBERVALUE(Table_Query_from_MF_DSNP62[[#This Row],[CL_GL_ACCT_TO24]]))</f>
        <v>1</v>
      </c>
      <c r="JE681" s="33" t="b">
        <f>AND($A$2&gt;=_xlfn.NUMBERVALUE(Table_Query_from_MF_DSNP62[[#This Row],[CL_GL_ACCT_FR25]]),$A$2&lt;=_xlfn.NUMBERVALUE(Table_Query_from_MF_DSNP62[[#This Row],[CL_GL_ACCT_TO25]]))</f>
        <v>1</v>
      </c>
      <c r="JF681" s="33" t="b">
        <f>OR(Table_Query_from_MF_DSNP62[[#This Row],[PairA]:[PairO]])</f>
        <v>1</v>
      </c>
      <c r="JG681" s="33">
        <f>_xlfn.IFNA(MATCH(TRUE,Table_Query_from_MF_DSNP62[[#This Row],[PairA]:[PairO]],0),"none")</f>
        <v>1</v>
      </c>
      <c r="JH681" s="33" t="b">
        <f>AND($B$2&gt;=_xlfn.NUMBERVALUE(Table_Query_from_MF_DSNP62[[#This Row],[CL_CMP_OBJ_FR1]]),$B$2&lt;=_xlfn.NUMBERVALUE(Table_Query_from_MF_DSNP62[[#This Row],[CL_CMP_OBJ_TO1]]))</f>
        <v>1</v>
      </c>
      <c r="JI681" s="33" t="b">
        <f>AND($B$2&gt;=_xlfn.NUMBERVALUE(Table_Query_from_MF_DSNP62[[#This Row],[CL_CMP_OBJ_FR2]]),$B$2&lt;=_xlfn.NUMBERVALUE(Table_Query_from_MF_DSNP62[[#This Row],[CL_CMP_OBJ_TO2]]))</f>
        <v>1</v>
      </c>
      <c r="JJ681" s="33" t="b">
        <f>AND($B$2&gt;=_xlfn.NUMBERVALUE(Table_Query_from_MF_DSNP62[[#This Row],[CL_CMP_OBJ_FR3]]),$B$2&lt;=_xlfn.NUMBERVALUE(Table_Query_from_MF_DSNP62[[#This Row],[CL_CMP_OBJ_TO3]]))</f>
        <v>1</v>
      </c>
      <c r="JK681" s="33" t="b">
        <f>AND($B$2&gt;=_xlfn.NUMBERVALUE(Table_Query_from_MF_DSNP62[[#This Row],[CL_CMP_OBJ_FR4]]),$B$2&lt;=_xlfn.NUMBERVALUE(Table_Query_from_MF_DSNP62[[#This Row],[CL_CMP_OBJ_TO4]]))</f>
        <v>1</v>
      </c>
      <c r="JL681" s="33" t="b">
        <f>AND($B$2&gt;=_xlfn.NUMBERVALUE(Table_Query_from_MF_DSNP62[[#This Row],[CL_CMP_OBJ_FR5]]),$B$2&lt;=_xlfn.NUMBERVALUE(Table_Query_from_MF_DSNP62[[#This Row],[CL_CMP_OBJ_TO5]]))</f>
        <v>1</v>
      </c>
      <c r="JM681" s="33" t="b">
        <f>AND($B$2&gt;=_xlfn.NUMBERVALUE(Table_Query_from_MF_DSNP62[[#This Row],[CL_CMP_OBJ_FR6]]),$B$2&lt;=_xlfn.NUMBERVALUE(Table_Query_from_MF_DSNP62[[#This Row],[CL_CMP_OBJ_TO6]]))</f>
        <v>1</v>
      </c>
      <c r="JN681" s="33" t="b">
        <f>AND($B$2&gt;=_xlfn.NUMBERVALUE(Table_Query_from_MF_DSNP62[[#This Row],[CL_CMP_OBJ_FR7]]),$B$2&lt;=_xlfn.NUMBERVALUE(Table_Query_from_MF_DSNP62[[#This Row],[CL_CMP_OBJ_TO7]]))</f>
        <v>1</v>
      </c>
      <c r="JO681" s="33" t="b">
        <f>AND($B$2&gt;=_xlfn.NUMBERVALUE(Table_Query_from_MF_DSNP62[[#This Row],[CL_CMP_OBJ_FR8]]),$B$2&lt;=_xlfn.NUMBERVALUE(Table_Query_from_MF_DSNP62[[#This Row],[CL_CMP_OBJ_TO8]]))</f>
        <v>1</v>
      </c>
      <c r="JP681" s="33" t="b">
        <f>AND($B$2&gt;=_xlfn.NUMBERVALUE(Table_Query_from_MF_DSNP62[[#This Row],[CL_CMP_OBJ_FR9]]),$B$2&lt;=_xlfn.NUMBERVALUE(Table_Query_from_MF_DSNP62[[#This Row],[CL_CMP_OBJ_TO9]]))</f>
        <v>1</v>
      </c>
      <c r="JQ681" s="33" t="b">
        <f>AND($B$2&gt;=_xlfn.NUMBERVALUE(Table_Query_from_MF_DSNP62[[#This Row],[CL_CMP_OBJ_FR10]]),$B$2&lt;=_xlfn.NUMBERVALUE(Table_Query_from_MF_DSNP62[[#This Row],[CL_CMP_OBJ_TO10]]))</f>
        <v>1</v>
      </c>
      <c r="JR681" s="33" t="b">
        <f>AND($B$2&gt;=_xlfn.NUMBERVALUE(Table_Query_from_MF_DSNP62[[#This Row],[CL_CMP_OBJ_FR11]]),$B$2&lt;=_xlfn.NUMBERVALUE(Table_Query_from_MF_DSNP62[[#This Row],[CL_CMP_OBJ_TO11]]))</f>
        <v>1</v>
      </c>
      <c r="JS681" s="33" t="b">
        <f>AND($B$2&gt;=_xlfn.NUMBERVALUE(Table_Query_from_MF_DSNP62[[#This Row],[CL_CMP_OBJ_FR12]]),$B$2&lt;=_xlfn.NUMBERVALUE(Table_Query_from_MF_DSNP62[[#This Row],[CL_CMP_OBJ_TO12]]))</f>
        <v>1</v>
      </c>
      <c r="JT681" s="33" t="b">
        <f>AND($B$2&gt;=_xlfn.NUMBERVALUE(Table_Query_from_MF_DSNP62[[#This Row],[CL_CMP_OBJ_FR13]]),$B$2&lt;=_xlfn.NUMBERVALUE(Table_Query_from_MF_DSNP62[[#This Row],[CL_CMP_OBJ_TO13]]))</f>
        <v>1</v>
      </c>
      <c r="JU681" s="33" t="b">
        <f>AND($B$2&gt;=_xlfn.NUMBERVALUE(Table_Query_from_MF_DSNP62[[#This Row],[CL_CMP_OBJ_FR14]]),$B$2&lt;=_xlfn.NUMBERVALUE(Table_Query_from_MF_DSNP62[[#This Row],[CL_CMP_OBJ_TO14]]))</f>
        <v>1</v>
      </c>
      <c r="JV681" s="33" t="b">
        <f>AND($B$2&gt;=_xlfn.NUMBERVALUE(Table_Query_from_MF_DSNP62[[#This Row],[CL_CMP_OBJ_FR15]]),$B$2&lt;=_xlfn.NUMBERVALUE(Table_Query_from_MF_DSNP62[[#This Row],[CL_CMP_OBJ_TO15]]))</f>
        <v>1</v>
      </c>
    </row>
    <row r="682" spans="1:282" x14ac:dyDescent="0.25">
      <c r="A682" t="b">
        <f>OR(,Table_Query_from_MF_DSNP62[[#This Row],[Desired GL included as "hard-coded" GL?]],Table_Query_from_MF_DSNP62[[#This Row],[Desired GL included as "Open GL"?]])</f>
        <v>1</v>
      </c>
      <c r="B682" t="b">
        <f>Table_Query_from_MF_DSNP62[[#This Row],[Desired CObj included as "Open CObj"?]]</f>
        <v>1</v>
      </c>
      <c r="C682" t="s">
        <v>2491</v>
      </c>
      <c r="D682" t="s">
        <v>2492</v>
      </c>
      <c r="E682" t="s">
        <v>15</v>
      </c>
      <c r="F682" s="24" t="s">
        <v>199</v>
      </c>
      <c r="G682" t="s">
        <v>17</v>
      </c>
      <c r="H682" s="24" t="s">
        <v>444</v>
      </c>
      <c r="I682" t="s">
        <v>444</v>
      </c>
      <c r="J682" s="24" t="s">
        <v>444</v>
      </c>
      <c r="K682" t="s">
        <v>444</v>
      </c>
      <c r="L682" s="24" t="s">
        <v>444</v>
      </c>
      <c r="M682" t="s">
        <v>444</v>
      </c>
      <c r="N682" t="s">
        <v>444</v>
      </c>
      <c r="O682" t="s">
        <v>444</v>
      </c>
      <c r="P682" t="s">
        <v>444</v>
      </c>
      <c r="Q682" t="s">
        <v>15</v>
      </c>
      <c r="R682" t="s">
        <v>444</v>
      </c>
      <c r="S682" t="s">
        <v>442</v>
      </c>
      <c r="T682" t="s">
        <v>447</v>
      </c>
      <c r="U682" t="s">
        <v>444</v>
      </c>
      <c r="V682" t="s">
        <v>444</v>
      </c>
      <c r="W682" t="s">
        <v>442</v>
      </c>
      <c r="X682" t="s">
        <v>442</v>
      </c>
      <c r="Y682" t="s">
        <v>444</v>
      </c>
      <c r="Z682" t="s">
        <v>442</v>
      </c>
      <c r="AA682" t="s">
        <v>442</v>
      </c>
      <c r="AB682" t="s">
        <v>444</v>
      </c>
      <c r="AC682" t="s">
        <v>444</v>
      </c>
      <c r="AD682" t="s">
        <v>444</v>
      </c>
      <c r="AE682" t="s">
        <v>444</v>
      </c>
      <c r="AF682" t="s">
        <v>444</v>
      </c>
      <c r="AG682" t="s">
        <v>442</v>
      </c>
      <c r="AH682" t="s">
        <v>442</v>
      </c>
      <c r="AI682" t="s">
        <v>447</v>
      </c>
      <c r="AJ682" t="s">
        <v>442</v>
      </c>
      <c r="AK682" t="s">
        <v>442</v>
      </c>
      <c r="AL682" t="s">
        <v>442</v>
      </c>
      <c r="AM682" t="s">
        <v>442</v>
      </c>
      <c r="AN682" t="s">
        <v>442</v>
      </c>
      <c r="AO682" t="s">
        <v>444</v>
      </c>
      <c r="AP682" t="s">
        <v>442</v>
      </c>
      <c r="AQ682" t="s">
        <v>528</v>
      </c>
      <c r="AR682" t="s">
        <v>1451</v>
      </c>
      <c r="AS682" t="s">
        <v>162</v>
      </c>
      <c r="AT682" t="s">
        <v>10</v>
      </c>
      <c r="AU682" t="s">
        <v>444</v>
      </c>
      <c r="AV682" t="s">
        <v>442</v>
      </c>
      <c r="AW682" t="s">
        <v>444</v>
      </c>
      <c r="AX682" t="s">
        <v>444</v>
      </c>
      <c r="AY682" t="s">
        <v>444</v>
      </c>
      <c r="AZ682" t="s">
        <v>282</v>
      </c>
      <c r="BA682" t="s">
        <v>2478</v>
      </c>
      <c r="BB682" t="s">
        <v>444</v>
      </c>
      <c r="BC682" t="s">
        <v>444</v>
      </c>
      <c r="BD682" t="s">
        <v>1359</v>
      </c>
      <c r="BE682" t="s">
        <v>444</v>
      </c>
      <c r="BF682" t="s">
        <v>1360</v>
      </c>
      <c r="BG682" t="s">
        <v>444</v>
      </c>
      <c r="BH682" t="s">
        <v>444</v>
      </c>
      <c r="BI682" t="s">
        <v>444</v>
      </c>
      <c r="BJ682" t="s">
        <v>444</v>
      </c>
      <c r="BK682" t="s">
        <v>444</v>
      </c>
      <c r="BL682" t="s">
        <v>444</v>
      </c>
      <c r="BM682" t="s">
        <v>444</v>
      </c>
      <c r="BN682" t="s">
        <v>444</v>
      </c>
      <c r="BO682" t="s">
        <v>444</v>
      </c>
      <c r="BP682" t="s">
        <v>444</v>
      </c>
      <c r="BQ682" t="s">
        <v>444</v>
      </c>
      <c r="BR682" t="s">
        <v>444</v>
      </c>
      <c r="BS682" t="s">
        <v>444</v>
      </c>
      <c r="BT682" t="s">
        <v>444</v>
      </c>
      <c r="BU682" t="s">
        <v>444</v>
      </c>
      <c r="BV682" t="s">
        <v>444</v>
      </c>
      <c r="BW682" t="s">
        <v>444</v>
      </c>
      <c r="BX682" t="s">
        <v>444</v>
      </c>
      <c r="BY682" t="s">
        <v>444</v>
      </c>
      <c r="BZ682" t="s">
        <v>444</v>
      </c>
      <c r="CA682" t="s">
        <v>444</v>
      </c>
      <c r="CB682" t="s">
        <v>444</v>
      </c>
      <c r="CC682" t="s">
        <v>444</v>
      </c>
      <c r="CD682" t="s">
        <v>444</v>
      </c>
      <c r="CE682" t="s">
        <v>444</v>
      </c>
      <c r="CF682" t="s">
        <v>444</v>
      </c>
      <c r="CG682" t="s">
        <v>444</v>
      </c>
      <c r="CH682" t="s">
        <v>444</v>
      </c>
      <c r="CI682" t="s">
        <v>444</v>
      </c>
      <c r="CJ682" t="s">
        <v>444</v>
      </c>
      <c r="CK682" t="s">
        <v>444</v>
      </c>
      <c r="CL682" t="s">
        <v>444</v>
      </c>
      <c r="CM682" t="s">
        <v>444</v>
      </c>
      <c r="CN682" t="s">
        <v>444</v>
      </c>
      <c r="CO682" t="s">
        <v>444</v>
      </c>
      <c r="CP682" t="s">
        <v>444</v>
      </c>
      <c r="CQ682" t="s">
        <v>444</v>
      </c>
      <c r="CR682" t="s">
        <v>444</v>
      </c>
      <c r="CS682" t="s">
        <v>444</v>
      </c>
      <c r="CT682" t="s">
        <v>444</v>
      </c>
      <c r="CU682" t="s">
        <v>444</v>
      </c>
      <c r="CV682" t="s">
        <v>2964</v>
      </c>
      <c r="CW682" t="s">
        <v>2965</v>
      </c>
      <c r="CX682" t="s">
        <v>2965</v>
      </c>
      <c r="CY682" t="s">
        <v>2493</v>
      </c>
      <c r="CZ682" t="s">
        <v>2494</v>
      </c>
      <c r="DA682" t="s">
        <v>444</v>
      </c>
      <c r="DB682" t="s">
        <v>444</v>
      </c>
      <c r="DC682" t="s">
        <v>444</v>
      </c>
      <c r="DD682" t="s">
        <v>444</v>
      </c>
      <c r="DE682" t="s">
        <v>444</v>
      </c>
      <c r="DF682" t="s">
        <v>444</v>
      </c>
      <c r="DG682" t="s">
        <v>444</v>
      </c>
      <c r="DH682" t="s">
        <v>444</v>
      </c>
      <c r="DI682" t="s">
        <v>1440</v>
      </c>
      <c r="DJ682" t="s">
        <v>529</v>
      </c>
      <c r="DK682" t="s">
        <v>444</v>
      </c>
      <c r="DL682" t="s">
        <v>444</v>
      </c>
      <c r="DM682" t="s">
        <v>444</v>
      </c>
      <c r="DN682" t="s">
        <v>444</v>
      </c>
      <c r="DO682" t="s">
        <v>444</v>
      </c>
      <c r="DP682" t="s">
        <v>444</v>
      </c>
      <c r="DQ682" t="s">
        <v>444</v>
      </c>
      <c r="DR682" t="s">
        <v>444</v>
      </c>
      <c r="DS682" t="s">
        <v>444</v>
      </c>
      <c r="DT682" s="24" t="s">
        <v>444</v>
      </c>
      <c r="DU682" s="24" t="s">
        <v>444</v>
      </c>
      <c r="DV682" t="s">
        <v>444</v>
      </c>
      <c r="DW682" t="s">
        <v>444</v>
      </c>
      <c r="DX682" s="24" t="s">
        <v>444</v>
      </c>
      <c r="DY682" s="24" t="s">
        <v>444</v>
      </c>
      <c r="DZ682" t="s">
        <v>444</v>
      </c>
      <c r="EA682" t="s">
        <v>444</v>
      </c>
      <c r="EB682" s="24" t="s">
        <v>444</v>
      </c>
      <c r="EC682" s="24" t="s">
        <v>444</v>
      </c>
      <c r="ED682" t="s">
        <v>444</v>
      </c>
      <c r="EE682" t="s">
        <v>444</v>
      </c>
      <c r="EF682" s="24" t="s">
        <v>444</v>
      </c>
      <c r="EG682" s="24" t="s">
        <v>444</v>
      </c>
      <c r="EH682" t="s">
        <v>444</v>
      </c>
      <c r="EI682" t="s">
        <v>444</v>
      </c>
      <c r="EJ682" s="24" t="s">
        <v>444</v>
      </c>
      <c r="EK682" s="24" t="s">
        <v>444</v>
      </c>
      <c r="EL682" t="s">
        <v>444</v>
      </c>
      <c r="EM682" t="s">
        <v>444</v>
      </c>
      <c r="EN682" s="24" t="s">
        <v>444</v>
      </c>
      <c r="EO682" s="24" t="s">
        <v>444</v>
      </c>
      <c r="EP682" t="s">
        <v>444</v>
      </c>
      <c r="EQ682" t="s">
        <v>444</v>
      </c>
      <c r="ER682" s="24" t="s">
        <v>444</v>
      </c>
      <c r="ES682" s="24" t="s">
        <v>444</v>
      </c>
      <c r="ET682" t="s">
        <v>444</v>
      </c>
      <c r="EU682" t="s">
        <v>444</v>
      </c>
      <c r="EV682" s="24" t="s">
        <v>444</v>
      </c>
      <c r="EW682" s="24" t="s">
        <v>444</v>
      </c>
      <c r="EX682" t="s">
        <v>444</v>
      </c>
      <c r="EY682" t="s">
        <v>444</v>
      </c>
      <c r="EZ682" s="24" t="s">
        <v>444</v>
      </c>
      <c r="FA682" s="24" t="s">
        <v>444</v>
      </c>
      <c r="FB682" t="s">
        <v>444</v>
      </c>
      <c r="FC682" t="s">
        <v>444</v>
      </c>
      <c r="FD682" s="24" t="s">
        <v>444</v>
      </c>
      <c r="FE682" s="24" t="s">
        <v>444</v>
      </c>
      <c r="FF682" t="s">
        <v>444</v>
      </c>
      <c r="FG682" t="s">
        <v>444</v>
      </c>
      <c r="FH682" s="24" t="s">
        <v>444</v>
      </c>
      <c r="FI682" s="24" t="s">
        <v>444</v>
      </c>
      <c r="FJ682" t="s">
        <v>444</v>
      </c>
      <c r="FK682" t="s">
        <v>444</v>
      </c>
      <c r="FL682" s="24" t="s">
        <v>444</v>
      </c>
      <c r="FM682" s="24" t="s">
        <v>444</v>
      </c>
      <c r="FN682" t="s">
        <v>444</v>
      </c>
      <c r="FO682" t="s">
        <v>444</v>
      </c>
      <c r="FP682" s="24" t="s">
        <v>444</v>
      </c>
      <c r="FQ682" s="24" t="s">
        <v>444</v>
      </c>
      <c r="FR682" t="s">
        <v>444</v>
      </c>
      <c r="FS682" t="s">
        <v>444</v>
      </c>
      <c r="FT682" s="24" t="s">
        <v>444</v>
      </c>
      <c r="FU682" s="24" t="s">
        <v>444</v>
      </c>
      <c r="FV682" t="s">
        <v>444</v>
      </c>
      <c r="FW682" t="s">
        <v>444</v>
      </c>
      <c r="FX682" s="24" t="s">
        <v>444</v>
      </c>
      <c r="FY682" s="24" t="s">
        <v>444</v>
      </c>
      <c r="FZ682" t="s">
        <v>444</v>
      </c>
      <c r="GA682" t="s">
        <v>444</v>
      </c>
      <c r="GB682" s="24" t="s">
        <v>444</v>
      </c>
      <c r="GC682" s="24" t="s">
        <v>444</v>
      </c>
      <c r="GD682" t="s">
        <v>444</v>
      </c>
      <c r="GE682" t="s">
        <v>444</v>
      </c>
      <c r="GF682" s="24" t="s">
        <v>444</v>
      </c>
      <c r="GG682" s="24" t="s">
        <v>444</v>
      </c>
      <c r="GH682" t="s">
        <v>444</v>
      </c>
      <c r="GI682" s="24" t="s">
        <v>444</v>
      </c>
      <c r="GJ682" s="24" t="s">
        <v>444</v>
      </c>
      <c r="GK682" t="s">
        <v>444</v>
      </c>
      <c r="GL682" t="s">
        <v>444</v>
      </c>
      <c r="GM682" s="24" t="s">
        <v>444</v>
      </c>
      <c r="GN682" s="24" t="s">
        <v>444</v>
      </c>
      <c r="GO682" t="s">
        <v>444</v>
      </c>
      <c r="GP682" t="s">
        <v>444</v>
      </c>
      <c r="GQ682" s="24" t="s">
        <v>444</v>
      </c>
      <c r="GR682" s="24" t="s">
        <v>444</v>
      </c>
      <c r="GS682" t="s">
        <v>444</v>
      </c>
      <c r="GT682" t="s">
        <v>444</v>
      </c>
      <c r="GU682" s="24" t="s">
        <v>444</v>
      </c>
      <c r="GV682" s="24" t="s">
        <v>444</v>
      </c>
      <c r="GW682" t="s">
        <v>444</v>
      </c>
      <c r="GX682" t="s">
        <v>444</v>
      </c>
      <c r="GY682" s="24" t="s">
        <v>444</v>
      </c>
      <c r="GZ682" s="24" t="s">
        <v>444</v>
      </c>
      <c r="HA682" t="s">
        <v>444</v>
      </c>
      <c r="HB682" t="s">
        <v>444</v>
      </c>
      <c r="HC682" s="24" t="s">
        <v>444</v>
      </c>
      <c r="HD682" s="24" t="s">
        <v>444</v>
      </c>
      <c r="HE682" t="s">
        <v>444</v>
      </c>
      <c r="HF682" t="s">
        <v>444</v>
      </c>
      <c r="HG682" s="24" t="s">
        <v>444</v>
      </c>
      <c r="HH682" s="24" t="s">
        <v>444</v>
      </c>
      <c r="HI682" t="s">
        <v>444</v>
      </c>
      <c r="HJ682" t="s">
        <v>444</v>
      </c>
      <c r="HK682" s="24" t="s">
        <v>444</v>
      </c>
      <c r="HL682" s="24" t="s">
        <v>444</v>
      </c>
      <c r="HM682" t="s">
        <v>444</v>
      </c>
      <c r="HN682" t="s">
        <v>444</v>
      </c>
      <c r="HO682" s="24" t="s">
        <v>444</v>
      </c>
      <c r="HP682" s="24" t="s">
        <v>444</v>
      </c>
      <c r="HQ682" t="s">
        <v>444</v>
      </c>
      <c r="HR682" t="s">
        <v>444</v>
      </c>
      <c r="HS682" s="24" t="s">
        <v>444</v>
      </c>
      <c r="HT682" s="24" t="s">
        <v>444</v>
      </c>
      <c r="HU682" t="s">
        <v>444</v>
      </c>
      <c r="HV682" t="s">
        <v>444</v>
      </c>
      <c r="HW682" s="24" t="s">
        <v>444</v>
      </c>
      <c r="HX682" s="24" t="s">
        <v>444</v>
      </c>
      <c r="HY682" t="s">
        <v>444</v>
      </c>
      <c r="HZ682" t="s">
        <v>444</v>
      </c>
      <c r="IA682" t="s">
        <v>2964</v>
      </c>
      <c r="IB682" t="s">
        <v>2736</v>
      </c>
      <c r="IC682" t="s">
        <v>3100</v>
      </c>
      <c r="ID682" s="33" t="b" cm="1">
        <f t="array" ref="ID682">_xlfn.IFNA(MATCH($A$2,_xlfn.NUMBERVALUE(Table_Query_from_MF_DSNP62[[#This Row],[CL_GLACCT_DR1]:[CL_GLACCT_CR4]]),0),0)&gt;=1</f>
        <v>1</v>
      </c>
      <c r="IE682" s="33" t="b">
        <f>OR(Table_Query_from_MF_DSNP62[[#This Row],[Pair1]:[Pair25]])</f>
        <v>1</v>
      </c>
      <c r="IF682" s="33">
        <f>_xlfn.IFNA(MATCH(TRUE,Table_Query_from_MF_DSNP62[[#This Row],[Pair1]:[Pair25]],0),"none")</f>
        <v>1</v>
      </c>
      <c r="IG682" s="33" t="b">
        <f>AND($A$2&gt;=_xlfn.NUMBERVALUE(Table_Query_from_MF_DSNP62[[#This Row],[CL_GL_ACCT_FR1]]),$A$2&lt;=_xlfn.NUMBERVALUE(Table_Query_from_MF_DSNP62[[#This Row],[CL_GL_ACCT_TO1]]))</f>
        <v>1</v>
      </c>
      <c r="IH682" s="33" t="b">
        <f>AND($A$2&gt;=_xlfn.NUMBERVALUE(Table_Query_from_MF_DSNP62[[#This Row],[CL_GL_ACCT_FR2]]),$A$2&lt;=_xlfn.NUMBERVALUE(Table_Query_from_MF_DSNP62[[#This Row],[CL_GL_ACCT_TO2]]))</f>
        <v>1</v>
      </c>
      <c r="II682" s="33" t="b">
        <f>AND($A$2&gt;=_xlfn.NUMBERVALUE(Table_Query_from_MF_DSNP62[[#This Row],[CL_GL_ACCT_FR3]]),$A$2&lt;=_xlfn.NUMBERVALUE(Table_Query_from_MF_DSNP62[[#This Row],[CL_GL_ACCT_TO3]]))</f>
        <v>1</v>
      </c>
      <c r="IJ682" s="33" t="b">
        <f>AND($A$2&gt;=_xlfn.NUMBERVALUE(Table_Query_from_MF_DSNP62[[#This Row],[CL_GL_ACCT_FR4]]),$A$2&lt;=_xlfn.NUMBERVALUE(Table_Query_from_MF_DSNP62[[#This Row],[CL_GL_ACCT_TO4]]))</f>
        <v>1</v>
      </c>
      <c r="IK682" s="33" t="b">
        <f>AND($A$2&gt;=_xlfn.NUMBERVALUE(Table_Query_from_MF_DSNP62[[#This Row],[CL_GL_ACCT_FR5]]),$A$2&lt;=_xlfn.NUMBERVALUE(Table_Query_from_MF_DSNP62[[#This Row],[CL_GL_ACCT_TO5]]))</f>
        <v>1</v>
      </c>
      <c r="IL682" s="33" t="b">
        <f>AND($A$2&gt;=_xlfn.NUMBERVALUE(Table_Query_from_MF_DSNP62[[#This Row],[CL_GL_ACCT_FR6]]),$A$2&lt;=_xlfn.NUMBERVALUE(Table_Query_from_MF_DSNP62[[#This Row],[CL_GL_ACCT_TO6]]))</f>
        <v>1</v>
      </c>
      <c r="IM682" s="33" t="b">
        <f>AND($A$2&gt;=_xlfn.NUMBERVALUE(Table_Query_from_MF_DSNP62[[#This Row],[CL_GL_ACCT_FR7]]),$A$2&lt;=_xlfn.NUMBERVALUE(Table_Query_from_MF_DSNP62[[#This Row],[CL_GL_ACCT_TO7]]))</f>
        <v>1</v>
      </c>
      <c r="IN682" s="33" t="b">
        <f>AND($A$2&gt;=_xlfn.NUMBERVALUE(Table_Query_from_MF_DSNP62[[#This Row],[CL_GL_ACCT_FR8]]),$A$2&lt;=_xlfn.NUMBERVALUE(Table_Query_from_MF_DSNP62[[#This Row],[CL_GL_ACCT_TO8]]))</f>
        <v>1</v>
      </c>
      <c r="IO682" s="33" t="b">
        <f>AND($A$2&gt;=_xlfn.NUMBERVALUE(Table_Query_from_MF_DSNP62[[#This Row],[CL_GL_ACCT_FR9]]),$A$2&lt;=_xlfn.NUMBERVALUE(Table_Query_from_MF_DSNP62[[#This Row],[CL_GL_ACCT_TO9]]))</f>
        <v>1</v>
      </c>
      <c r="IP682" s="33" t="b">
        <f>AND($A$2&gt;=_xlfn.NUMBERVALUE(Table_Query_from_MF_DSNP62[[#This Row],[CL_GL_ACCT_FR10]]),$A$2&lt;=_xlfn.NUMBERVALUE(Table_Query_from_MF_DSNP62[[#This Row],[CL_GL_ACCT_TO10]]))</f>
        <v>1</v>
      </c>
      <c r="IQ682" s="33" t="b">
        <f>AND($A$2&gt;=_xlfn.NUMBERVALUE(Table_Query_from_MF_DSNP62[[#This Row],[CL_GL_ACCT_FR11]]),$A$2&lt;=_xlfn.NUMBERVALUE(Table_Query_from_MF_DSNP62[[#This Row],[CL_GL_ACCT_TO11]]))</f>
        <v>1</v>
      </c>
      <c r="IR682" s="33" t="b">
        <f>AND($A$2&gt;=_xlfn.NUMBERVALUE(Table_Query_from_MF_DSNP62[[#This Row],[CL_GL_ACCT_FR12]]),$A$2&lt;=_xlfn.NUMBERVALUE(Table_Query_from_MF_DSNP62[[#This Row],[CL_GL_ACCT_TO12]]))</f>
        <v>1</v>
      </c>
      <c r="IS682" s="33" t="b">
        <f>AND($A$2&gt;=_xlfn.NUMBERVALUE(Table_Query_from_MF_DSNP62[[#This Row],[CL_GL_ACCT_FR13]]),$A$2&lt;=_xlfn.NUMBERVALUE(Table_Query_from_MF_DSNP62[[#This Row],[CL_GL_ACCT_TO13]]))</f>
        <v>1</v>
      </c>
      <c r="IT682" s="33" t="b">
        <f>AND($A$2&gt;=_xlfn.NUMBERVALUE(Table_Query_from_MF_DSNP62[[#This Row],[CL_GL_ACCT_FR14]]),$A$2&lt;=_xlfn.NUMBERVALUE(Table_Query_from_MF_DSNP62[[#This Row],[CL_GL_ACCT_TO14]]))</f>
        <v>1</v>
      </c>
      <c r="IU682" s="33" t="b">
        <f>AND($A$2&gt;=_xlfn.NUMBERVALUE(Table_Query_from_MF_DSNP62[[#This Row],[CL_GL_ACCT_FR15]]),$A$2&lt;=_xlfn.NUMBERVALUE(Table_Query_from_MF_DSNP62[[#This Row],[CL_GL_ACCT_TO15]]))</f>
        <v>1</v>
      </c>
      <c r="IV682" s="33" t="b">
        <f>AND($A$2&gt;=_xlfn.NUMBERVALUE(Table_Query_from_MF_DSNP62[[#This Row],[CL_GL_ACCT_FR16]]),$A$2&lt;=_xlfn.NUMBERVALUE(Table_Query_from_MF_DSNP62[[#This Row],[CL_GL_ACCT_TO16]]))</f>
        <v>1</v>
      </c>
      <c r="IW682" s="33" t="b">
        <f>AND($A$2&gt;=_xlfn.NUMBERVALUE(Table_Query_from_MF_DSNP62[[#This Row],[CL_GL_ACCT_FR17]]),$A$2&lt;=_xlfn.NUMBERVALUE(Table_Query_from_MF_DSNP62[[#This Row],[CL_GL_ACCT_TO17]]))</f>
        <v>1</v>
      </c>
      <c r="IX682" s="33" t="b">
        <f>AND($A$2&gt;=_xlfn.NUMBERVALUE(Table_Query_from_MF_DSNP62[[#This Row],[CL_GL_ACCT_FR18]]),$A$2&lt;=_xlfn.NUMBERVALUE(Table_Query_from_MF_DSNP62[[#This Row],[CL_GL_ACCT_TO18]]))</f>
        <v>1</v>
      </c>
      <c r="IY682" s="33" t="b">
        <f>AND($A$2&gt;=_xlfn.NUMBERVALUE(Table_Query_from_MF_DSNP62[[#This Row],[CL_GL_ACCT_FR19]]),$A$2&lt;=_xlfn.NUMBERVALUE(Table_Query_from_MF_DSNP62[[#This Row],[CL_GL_ACCT_TO19]]))</f>
        <v>1</v>
      </c>
      <c r="IZ682" s="33" t="b">
        <f>AND($A$2&gt;=_xlfn.NUMBERVALUE(Table_Query_from_MF_DSNP62[[#This Row],[CL_GL_ACCT_FR20]]),$A$2&lt;=_xlfn.NUMBERVALUE(Table_Query_from_MF_DSNP62[[#This Row],[CL_GL_ACCT_TO20]]))</f>
        <v>1</v>
      </c>
      <c r="JA682" s="33" t="b">
        <f>AND($A$2&gt;=_xlfn.NUMBERVALUE(Table_Query_from_MF_DSNP62[[#This Row],[CL_GL_ACCT_FR21]]),$A$2&lt;=_xlfn.NUMBERVALUE(Table_Query_from_MF_DSNP62[[#This Row],[CL_GL_ACCT_TO21]]))</f>
        <v>1</v>
      </c>
      <c r="JB682" s="33" t="b">
        <f>AND($A$2&gt;=_xlfn.NUMBERVALUE(Table_Query_from_MF_DSNP62[[#This Row],[CL_GL_ACCT_FR22]]),$A$2&lt;=_xlfn.NUMBERVALUE(Table_Query_from_MF_DSNP62[[#This Row],[CL_GL_ACCT_TO22]]))</f>
        <v>1</v>
      </c>
      <c r="JC682" s="33" t="b">
        <f>AND($A$2&gt;=_xlfn.NUMBERVALUE(Table_Query_from_MF_DSNP62[[#This Row],[CL_GL_ACCT_FR23]]),$A$2&lt;=_xlfn.NUMBERVALUE(Table_Query_from_MF_DSNP62[[#This Row],[CL_GL_ACCT_TO23]]))</f>
        <v>1</v>
      </c>
      <c r="JD682" s="33" t="b">
        <f>AND($A$2&gt;=_xlfn.NUMBERVALUE(Table_Query_from_MF_DSNP62[[#This Row],[CL_GL_ACCT_FR24]]),$A$2&lt;=_xlfn.NUMBERVALUE(Table_Query_from_MF_DSNP62[[#This Row],[CL_GL_ACCT_TO24]]))</f>
        <v>1</v>
      </c>
      <c r="JE682" s="33" t="b">
        <f>AND($A$2&gt;=_xlfn.NUMBERVALUE(Table_Query_from_MF_DSNP62[[#This Row],[CL_GL_ACCT_FR25]]),$A$2&lt;=_xlfn.NUMBERVALUE(Table_Query_from_MF_DSNP62[[#This Row],[CL_GL_ACCT_TO25]]))</f>
        <v>1</v>
      </c>
      <c r="JF682" s="33" t="b">
        <f>OR(Table_Query_from_MF_DSNP62[[#This Row],[PairA]:[PairO]])</f>
        <v>1</v>
      </c>
      <c r="JG682" s="33">
        <f>_xlfn.IFNA(MATCH(TRUE,Table_Query_from_MF_DSNP62[[#This Row],[PairA]:[PairO]],0),"none")</f>
        <v>1</v>
      </c>
      <c r="JH682" s="33" t="b">
        <f>AND($B$2&gt;=_xlfn.NUMBERVALUE(Table_Query_from_MF_DSNP62[[#This Row],[CL_CMP_OBJ_FR1]]),$B$2&lt;=_xlfn.NUMBERVALUE(Table_Query_from_MF_DSNP62[[#This Row],[CL_CMP_OBJ_TO1]]))</f>
        <v>1</v>
      </c>
      <c r="JI682" s="33" t="b">
        <f>AND($B$2&gt;=_xlfn.NUMBERVALUE(Table_Query_from_MF_DSNP62[[#This Row],[CL_CMP_OBJ_FR2]]),$B$2&lt;=_xlfn.NUMBERVALUE(Table_Query_from_MF_DSNP62[[#This Row],[CL_CMP_OBJ_TO2]]))</f>
        <v>1</v>
      </c>
      <c r="JJ682" s="33" t="b">
        <f>AND($B$2&gt;=_xlfn.NUMBERVALUE(Table_Query_from_MF_DSNP62[[#This Row],[CL_CMP_OBJ_FR3]]),$B$2&lt;=_xlfn.NUMBERVALUE(Table_Query_from_MF_DSNP62[[#This Row],[CL_CMP_OBJ_TO3]]))</f>
        <v>1</v>
      </c>
      <c r="JK682" s="33" t="b">
        <f>AND($B$2&gt;=_xlfn.NUMBERVALUE(Table_Query_from_MF_DSNP62[[#This Row],[CL_CMP_OBJ_FR4]]),$B$2&lt;=_xlfn.NUMBERVALUE(Table_Query_from_MF_DSNP62[[#This Row],[CL_CMP_OBJ_TO4]]))</f>
        <v>1</v>
      </c>
      <c r="JL682" s="33" t="b">
        <f>AND($B$2&gt;=_xlfn.NUMBERVALUE(Table_Query_from_MF_DSNP62[[#This Row],[CL_CMP_OBJ_FR5]]),$B$2&lt;=_xlfn.NUMBERVALUE(Table_Query_from_MF_DSNP62[[#This Row],[CL_CMP_OBJ_TO5]]))</f>
        <v>1</v>
      </c>
      <c r="JM682" s="33" t="b">
        <f>AND($B$2&gt;=_xlfn.NUMBERVALUE(Table_Query_from_MF_DSNP62[[#This Row],[CL_CMP_OBJ_FR6]]),$B$2&lt;=_xlfn.NUMBERVALUE(Table_Query_from_MF_DSNP62[[#This Row],[CL_CMP_OBJ_TO6]]))</f>
        <v>1</v>
      </c>
      <c r="JN682" s="33" t="b">
        <f>AND($B$2&gt;=_xlfn.NUMBERVALUE(Table_Query_from_MF_DSNP62[[#This Row],[CL_CMP_OBJ_FR7]]),$B$2&lt;=_xlfn.NUMBERVALUE(Table_Query_from_MF_DSNP62[[#This Row],[CL_CMP_OBJ_TO7]]))</f>
        <v>1</v>
      </c>
      <c r="JO682" s="33" t="b">
        <f>AND($B$2&gt;=_xlfn.NUMBERVALUE(Table_Query_from_MF_DSNP62[[#This Row],[CL_CMP_OBJ_FR8]]),$B$2&lt;=_xlfn.NUMBERVALUE(Table_Query_from_MF_DSNP62[[#This Row],[CL_CMP_OBJ_TO8]]))</f>
        <v>1</v>
      </c>
      <c r="JP682" s="33" t="b">
        <f>AND($B$2&gt;=_xlfn.NUMBERVALUE(Table_Query_from_MF_DSNP62[[#This Row],[CL_CMP_OBJ_FR9]]),$B$2&lt;=_xlfn.NUMBERVALUE(Table_Query_from_MF_DSNP62[[#This Row],[CL_CMP_OBJ_TO9]]))</f>
        <v>1</v>
      </c>
      <c r="JQ682" s="33" t="b">
        <f>AND($B$2&gt;=_xlfn.NUMBERVALUE(Table_Query_from_MF_DSNP62[[#This Row],[CL_CMP_OBJ_FR10]]),$B$2&lt;=_xlfn.NUMBERVALUE(Table_Query_from_MF_DSNP62[[#This Row],[CL_CMP_OBJ_TO10]]))</f>
        <v>1</v>
      </c>
      <c r="JR682" s="33" t="b">
        <f>AND($B$2&gt;=_xlfn.NUMBERVALUE(Table_Query_from_MF_DSNP62[[#This Row],[CL_CMP_OBJ_FR11]]),$B$2&lt;=_xlfn.NUMBERVALUE(Table_Query_from_MF_DSNP62[[#This Row],[CL_CMP_OBJ_TO11]]))</f>
        <v>1</v>
      </c>
      <c r="JS682" s="33" t="b">
        <f>AND($B$2&gt;=_xlfn.NUMBERVALUE(Table_Query_from_MF_DSNP62[[#This Row],[CL_CMP_OBJ_FR12]]),$B$2&lt;=_xlfn.NUMBERVALUE(Table_Query_from_MF_DSNP62[[#This Row],[CL_CMP_OBJ_TO12]]))</f>
        <v>1</v>
      </c>
      <c r="JT682" s="33" t="b">
        <f>AND($B$2&gt;=_xlfn.NUMBERVALUE(Table_Query_from_MF_DSNP62[[#This Row],[CL_CMP_OBJ_FR13]]),$B$2&lt;=_xlfn.NUMBERVALUE(Table_Query_from_MF_DSNP62[[#This Row],[CL_CMP_OBJ_TO13]]))</f>
        <v>1</v>
      </c>
      <c r="JU682" s="33" t="b">
        <f>AND($B$2&gt;=_xlfn.NUMBERVALUE(Table_Query_from_MF_DSNP62[[#This Row],[CL_CMP_OBJ_FR14]]),$B$2&lt;=_xlfn.NUMBERVALUE(Table_Query_from_MF_DSNP62[[#This Row],[CL_CMP_OBJ_TO14]]))</f>
        <v>1</v>
      </c>
      <c r="JV682" s="33" t="b">
        <f>AND($B$2&gt;=_xlfn.NUMBERVALUE(Table_Query_from_MF_DSNP62[[#This Row],[CL_CMP_OBJ_FR15]]),$B$2&lt;=_xlfn.NUMBERVALUE(Table_Query_from_MF_DSNP62[[#This Row],[CL_CMP_OBJ_TO15]]))</f>
        <v>1</v>
      </c>
    </row>
    <row r="683" spans="1:282" x14ac:dyDescent="0.25">
      <c r="A683" t="b">
        <f>OR(,Table_Query_from_MF_DSNP62[[#This Row],[Desired GL included as "hard-coded" GL?]],Table_Query_from_MF_DSNP62[[#This Row],[Desired GL included as "Open GL"?]])</f>
        <v>1</v>
      </c>
      <c r="B683" t="b">
        <f>Table_Query_from_MF_DSNP62[[#This Row],[Desired CObj included as "Open CObj"?]]</f>
        <v>1</v>
      </c>
      <c r="C683" t="s">
        <v>2495</v>
      </c>
      <c r="D683" t="s">
        <v>2496</v>
      </c>
      <c r="E683" t="s">
        <v>15</v>
      </c>
      <c r="F683" s="24" t="s">
        <v>47</v>
      </c>
      <c r="G683" t="s">
        <v>13</v>
      </c>
      <c r="H683" s="24" t="s">
        <v>444</v>
      </c>
      <c r="I683" t="s">
        <v>444</v>
      </c>
      <c r="J683" s="24" t="s">
        <v>444</v>
      </c>
      <c r="K683" t="s">
        <v>444</v>
      </c>
      <c r="L683" s="24" t="s">
        <v>444</v>
      </c>
      <c r="M683" t="s">
        <v>444</v>
      </c>
      <c r="N683" t="s">
        <v>444</v>
      </c>
      <c r="O683" t="s">
        <v>444</v>
      </c>
      <c r="P683" t="s">
        <v>444</v>
      </c>
      <c r="Q683" t="s">
        <v>15</v>
      </c>
      <c r="R683" t="s">
        <v>444</v>
      </c>
      <c r="S683" t="s">
        <v>442</v>
      </c>
      <c r="T683" t="s">
        <v>447</v>
      </c>
      <c r="U683" t="s">
        <v>444</v>
      </c>
      <c r="V683" t="s">
        <v>444</v>
      </c>
      <c r="W683" t="s">
        <v>442</v>
      </c>
      <c r="X683" t="s">
        <v>442</v>
      </c>
      <c r="Y683" t="s">
        <v>444</v>
      </c>
      <c r="Z683" t="s">
        <v>442</v>
      </c>
      <c r="AA683" t="s">
        <v>442</v>
      </c>
      <c r="AB683" t="s">
        <v>444</v>
      </c>
      <c r="AC683" t="s">
        <v>444</v>
      </c>
      <c r="AD683" t="s">
        <v>444</v>
      </c>
      <c r="AE683" t="s">
        <v>444</v>
      </c>
      <c r="AF683" t="s">
        <v>444</v>
      </c>
      <c r="AG683" t="s">
        <v>442</v>
      </c>
      <c r="AH683" t="s">
        <v>447</v>
      </c>
      <c r="AI683" t="s">
        <v>447</v>
      </c>
      <c r="AJ683" t="s">
        <v>442</v>
      </c>
      <c r="AK683" t="s">
        <v>442</v>
      </c>
      <c r="AL683" t="s">
        <v>444</v>
      </c>
      <c r="AM683" t="s">
        <v>444</v>
      </c>
      <c r="AN683" t="s">
        <v>444</v>
      </c>
      <c r="AO683" t="s">
        <v>444</v>
      </c>
      <c r="AP683" t="s">
        <v>442</v>
      </c>
      <c r="AQ683" t="s">
        <v>282</v>
      </c>
      <c r="AR683" t="s">
        <v>1451</v>
      </c>
      <c r="AS683" t="s">
        <v>162</v>
      </c>
      <c r="AT683" t="s">
        <v>10</v>
      </c>
      <c r="AU683" t="s">
        <v>444</v>
      </c>
      <c r="AV683" t="s">
        <v>442</v>
      </c>
      <c r="AW683" t="s">
        <v>444</v>
      </c>
      <c r="AX683" t="s">
        <v>444</v>
      </c>
      <c r="AY683" t="s">
        <v>444</v>
      </c>
      <c r="AZ683" t="s">
        <v>282</v>
      </c>
      <c r="BA683" t="s">
        <v>2478</v>
      </c>
      <c r="BB683" t="s">
        <v>444</v>
      </c>
      <c r="BC683" t="s">
        <v>444</v>
      </c>
      <c r="BD683" t="s">
        <v>1359</v>
      </c>
      <c r="BE683" t="s">
        <v>444</v>
      </c>
      <c r="BF683" t="s">
        <v>1360</v>
      </c>
      <c r="BG683" t="s">
        <v>444</v>
      </c>
      <c r="BH683" t="s">
        <v>444</v>
      </c>
      <c r="BI683" t="s">
        <v>444</v>
      </c>
      <c r="BJ683" t="s">
        <v>444</v>
      </c>
      <c r="BK683" t="s">
        <v>444</v>
      </c>
      <c r="BL683" t="s">
        <v>444</v>
      </c>
      <c r="BM683" t="s">
        <v>444</v>
      </c>
      <c r="BN683" t="s">
        <v>444</v>
      </c>
      <c r="BO683" t="s">
        <v>444</v>
      </c>
      <c r="BP683" t="s">
        <v>444</v>
      </c>
      <c r="BQ683" t="s">
        <v>444</v>
      </c>
      <c r="BR683" t="s">
        <v>444</v>
      </c>
      <c r="BS683" t="s">
        <v>444</v>
      </c>
      <c r="BT683" t="s">
        <v>444</v>
      </c>
      <c r="BU683" t="s">
        <v>444</v>
      </c>
      <c r="BV683" t="s">
        <v>444</v>
      </c>
      <c r="BW683" t="s">
        <v>444</v>
      </c>
      <c r="BX683" t="s">
        <v>444</v>
      </c>
      <c r="BY683" t="s">
        <v>444</v>
      </c>
      <c r="BZ683" t="s">
        <v>444</v>
      </c>
      <c r="CA683" t="s">
        <v>444</v>
      </c>
      <c r="CB683" t="s">
        <v>444</v>
      </c>
      <c r="CC683" t="s">
        <v>1360</v>
      </c>
      <c r="CD683" t="s">
        <v>852</v>
      </c>
      <c r="CE683" t="s">
        <v>444</v>
      </c>
      <c r="CF683" t="s">
        <v>444</v>
      </c>
      <c r="CG683" t="s">
        <v>444</v>
      </c>
      <c r="CH683" t="s">
        <v>444</v>
      </c>
      <c r="CI683" t="s">
        <v>444</v>
      </c>
      <c r="CJ683" t="s">
        <v>444</v>
      </c>
      <c r="CK683" t="s">
        <v>444</v>
      </c>
      <c r="CL683" t="s">
        <v>444</v>
      </c>
      <c r="CM683" t="s">
        <v>444</v>
      </c>
      <c r="CN683" t="s">
        <v>444</v>
      </c>
      <c r="CO683" t="s">
        <v>444</v>
      </c>
      <c r="CP683" t="s">
        <v>444</v>
      </c>
      <c r="CQ683" t="s">
        <v>444</v>
      </c>
      <c r="CR683" t="s">
        <v>444</v>
      </c>
      <c r="CS683" t="s">
        <v>444</v>
      </c>
      <c r="CT683" t="s">
        <v>444</v>
      </c>
      <c r="CU683" t="s">
        <v>444</v>
      </c>
      <c r="CV683" t="s">
        <v>2964</v>
      </c>
      <c r="CW683" t="s">
        <v>2965</v>
      </c>
      <c r="CX683" t="s">
        <v>2965</v>
      </c>
      <c r="CY683" t="s">
        <v>2479</v>
      </c>
      <c r="CZ683" t="s">
        <v>444</v>
      </c>
      <c r="DA683" t="s">
        <v>444</v>
      </c>
      <c r="DB683" t="s">
        <v>444</v>
      </c>
      <c r="DC683" t="s">
        <v>444</v>
      </c>
      <c r="DD683" t="s">
        <v>444</v>
      </c>
      <c r="DE683" t="s">
        <v>444</v>
      </c>
      <c r="DF683" t="s">
        <v>444</v>
      </c>
      <c r="DG683" t="s">
        <v>444</v>
      </c>
      <c r="DH683" t="s">
        <v>444</v>
      </c>
      <c r="DI683" t="s">
        <v>1440</v>
      </c>
      <c r="DJ683" t="s">
        <v>529</v>
      </c>
      <c r="DK683" t="s">
        <v>444</v>
      </c>
      <c r="DL683" t="s">
        <v>444</v>
      </c>
      <c r="DM683" t="s">
        <v>444</v>
      </c>
      <c r="DN683" t="s">
        <v>444</v>
      </c>
      <c r="DO683" t="s">
        <v>444</v>
      </c>
      <c r="DP683" t="s">
        <v>444</v>
      </c>
      <c r="DQ683" t="s">
        <v>444</v>
      </c>
      <c r="DR683" t="s">
        <v>444</v>
      </c>
      <c r="DS683" t="s">
        <v>444</v>
      </c>
      <c r="DT683" s="24" t="s">
        <v>444</v>
      </c>
      <c r="DU683" s="24" t="s">
        <v>444</v>
      </c>
      <c r="DV683" t="s">
        <v>444</v>
      </c>
      <c r="DW683" t="s">
        <v>444</v>
      </c>
      <c r="DX683" s="24" t="s">
        <v>444</v>
      </c>
      <c r="DY683" s="24" t="s">
        <v>444</v>
      </c>
      <c r="DZ683" t="s">
        <v>444</v>
      </c>
      <c r="EA683" t="s">
        <v>444</v>
      </c>
      <c r="EB683" s="24" t="s">
        <v>444</v>
      </c>
      <c r="EC683" s="24" t="s">
        <v>444</v>
      </c>
      <c r="ED683" t="s">
        <v>444</v>
      </c>
      <c r="EE683" t="s">
        <v>444</v>
      </c>
      <c r="EF683" s="24" t="s">
        <v>444</v>
      </c>
      <c r="EG683" s="24" t="s">
        <v>444</v>
      </c>
      <c r="EH683" t="s">
        <v>444</v>
      </c>
      <c r="EI683" t="s">
        <v>444</v>
      </c>
      <c r="EJ683" s="24" t="s">
        <v>444</v>
      </c>
      <c r="EK683" s="24" t="s">
        <v>444</v>
      </c>
      <c r="EL683" t="s">
        <v>444</v>
      </c>
      <c r="EM683" t="s">
        <v>444</v>
      </c>
      <c r="EN683" s="24" t="s">
        <v>444</v>
      </c>
      <c r="EO683" s="24" t="s">
        <v>444</v>
      </c>
      <c r="EP683" t="s">
        <v>444</v>
      </c>
      <c r="EQ683" t="s">
        <v>444</v>
      </c>
      <c r="ER683" s="24" t="s">
        <v>444</v>
      </c>
      <c r="ES683" s="24" t="s">
        <v>444</v>
      </c>
      <c r="ET683" t="s">
        <v>444</v>
      </c>
      <c r="EU683" t="s">
        <v>444</v>
      </c>
      <c r="EV683" s="24" t="s">
        <v>444</v>
      </c>
      <c r="EW683" s="24" t="s">
        <v>444</v>
      </c>
      <c r="EX683" t="s">
        <v>444</v>
      </c>
      <c r="EY683" t="s">
        <v>444</v>
      </c>
      <c r="EZ683" s="24" t="s">
        <v>444</v>
      </c>
      <c r="FA683" s="24" t="s">
        <v>444</v>
      </c>
      <c r="FB683" t="s">
        <v>444</v>
      </c>
      <c r="FC683" t="s">
        <v>444</v>
      </c>
      <c r="FD683" s="24" t="s">
        <v>444</v>
      </c>
      <c r="FE683" s="24" t="s">
        <v>444</v>
      </c>
      <c r="FF683" t="s">
        <v>444</v>
      </c>
      <c r="FG683" t="s">
        <v>444</v>
      </c>
      <c r="FH683" s="24" t="s">
        <v>444</v>
      </c>
      <c r="FI683" s="24" t="s">
        <v>444</v>
      </c>
      <c r="FJ683" t="s">
        <v>444</v>
      </c>
      <c r="FK683" t="s">
        <v>444</v>
      </c>
      <c r="FL683" s="24" t="s">
        <v>444</v>
      </c>
      <c r="FM683" s="24" t="s">
        <v>444</v>
      </c>
      <c r="FN683" t="s">
        <v>444</v>
      </c>
      <c r="FO683" t="s">
        <v>444</v>
      </c>
      <c r="FP683" s="24" t="s">
        <v>444</v>
      </c>
      <c r="FQ683" s="24" t="s">
        <v>444</v>
      </c>
      <c r="FR683" t="s">
        <v>444</v>
      </c>
      <c r="FS683" t="s">
        <v>444</v>
      </c>
      <c r="FT683" s="24" t="s">
        <v>444</v>
      </c>
      <c r="FU683" s="24" t="s">
        <v>444</v>
      </c>
      <c r="FV683" t="s">
        <v>444</v>
      </c>
      <c r="FW683" t="s">
        <v>444</v>
      </c>
      <c r="FX683" s="24" t="s">
        <v>444</v>
      </c>
      <c r="FY683" s="24" t="s">
        <v>444</v>
      </c>
      <c r="FZ683" t="s">
        <v>444</v>
      </c>
      <c r="GA683" t="s">
        <v>444</v>
      </c>
      <c r="GB683" s="24" t="s">
        <v>444</v>
      </c>
      <c r="GC683" s="24" t="s">
        <v>444</v>
      </c>
      <c r="GD683" t="s">
        <v>444</v>
      </c>
      <c r="GE683" t="s">
        <v>444</v>
      </c>
      <c r="GF683" s="24" t="s">
        <v>444</v>
      </c>
      <c r="GG683" s="24" t="s">
        <v>444</v>
      </c>
      <c r="GH683" t="s">
        <v>444</v>
      </c>
      <c r="GI683" s="24" t="s">
        <v>444</v>
      </c>
      <c r="GJ683" s="24" t="s">
        <v>444</v>
      </c>
      <c r="GK683" t="s">
        <v>444</v>
      </c>
      <c r="GL683" t="s">
        <v>444</v>
      </c>
      <c r="GM683" s="24" t="s">
        <v>444</v>
      </c>
      <c r="GN683" s="24" t="s">
        <v>444</v>
      </c>
      <c r="GO683" t="s">
        <v>444</v>
      </c>
      <c r="GP683" t="s">
        <v>444</v>
      </c>
      <c r="GQ683" s="24" t="s">
        <v>444</v>
      </c>
      <c r="GR683" s="24" t="s">
        <v>444</v>
      </c>
      <c r="GS683" t="s">
        <v>444</v>
      </c>
      <c r="GT683" t="s">
        <v>444</v>
      </c>
      <c r="GU683" s="24" t="s">
        <v>444</v>
      </c>
      <c r="GV683" s="24" t="s">
        <v>444</v>
      </c>
      <c r="GW683" t="s">
        <v>444</v>
      </c>
      <c r="GX683" t="s">
        <v>444</v>
      </c>
      <c r="GY683" s="24" t="s">
        <v>444</v>
      </c>
      <c r="GZ683" s="24" t="s">
        <v>444</v>
      </c>
      <c r="HA683" t="s">
        <v>444</v>
      </c>
      <c r="HB683" t="s">
        <v>444</v>
      </c>
      <c r="HC683" s="24" t="s">
        <v>444</v>
      </c>
      <c r="HD683" s="24" t="s">
        <v>444</v>
      </c>
      <c r="HE683" t="s">
        <v>444</v>
      </c>
      <c r="HF683" t="s">
        <v>444</v>
      </c>
      <c r="HG683" s="24" t="s">
        <v>444</v>
      </c>
      <c r="HH683" s="24" t="s">
        <v>444</v>
      </c>
      <c r="HI683" t="s">
        <v>444</v>
      </c>
      <c r="HJ683" t="s">
        <v>444</v>
      </c>
      <c r="HK683" s="24" t="s">
        <v>444</v>
      </c>
      <c r="HL683" s="24" t="s">
        <v>444</v>
      </c>
      <c r="HM683" t="s">
        <v>444</v>
      </c>
      <c r="HN683" t="s">
        <v>444</v>
      </c>
      <c r="HO683" s="24" t="s">
        <v>444</v>
      </c>
      <c r="HP683" s="24" t="s">
        <v>444</v>
      </c>
      <c r="HQ683" t="s">
        <v>444</v>
      </c>
      <c r="HR683" t="s">
        <v>444</v>
      </c>
      <c r="HS683" s="24" t="s">
        <v>444</v>
      </c>
      <c r="HT683" s="24" t="s">
        <v>444</v>
      </c>
      <c r="HU683" t="s">
        <v>444</v>
      </c>
      <c r="HV683" t="s">
        <v>444</v>
      </c>
      <c r="HW683" s="24" t="s">
        <v>444</v>
      </c>
      <c r="HX683" s="24" t="s">
        <v>444</v>
      </c>
      <c r="HY683" t="s">
        <v>444</v>
      </c>
      <c r="HZ683" t="s">
        <v>444</v>
      </c>
      <c r="IA683" t="s">
        <v>2964</v>
      </c>
      <c r="IB683" t="s">
        <v>2736</v>
      </c>
      <c r="IC683" t="s">
        <v>3100</v>
      </c>
      <c r="ID683" s="33" t="b" cm="1">
        <f t="array" ref="ID683">_xlfn.IFNA(MATCH($A$2,_xlfn.NUMBERVALUE(Table_Query_from_MF_DSNP62[[#This Row],[CL_GLACCT_DR1]:[CL_GLACCT_CR4]]),0),0)&gt;=1</f>
        <v>1</v>
      </c>
      <c r="IE683" s="33" t="b">
        <f>OR(Table_Query_from_MF_DSNP62[[#This Row],[Pair1]:[Pair25]])</f>
        <v>1</v>
      </c>
      <c r="IF683" s="33">
        <f>_xlfn.IFNA(MATCH(TRUE,Table_Query_from_MF_DSNP62[[#This Row],[Pair1]:[Pair25]],0),"none")</f>
        <v>1</v>
      </c>
      <c r="IG683" s="33" t="b">
        <f>AND($A$2&gt;=_xlfn.NUMBERVALUE(Table_Query_from_MF_DSNP62[[#This Row],[CL_GL_ACCT_FR1]]),$A$2&lt;=_xlfn.NUMBERVALUE(Table_Query_from_MF_DSNP62[[#This Row],[CL_GL_ACCT_TO1]]))</f>
        <v>1</v>
      </c>
      <c r="IH683" s="33" t="b">
        <f>AND($A$2&gt;=_xlfn.NUMBERVALUE(Table_Query_from_MF_DSNP62[[#This Row],[CL_GL_ACCT_FR2]]),$A$2&lt;=_xlfn.NUMBERVALUE(Table_Query_from_MF_DSNP62[[#This Row],[CL_GL_ACCT_TO2]]))</f>
        <v>1</v>
      </c>
      <c r="II683" s="33" t="b">
        <f>AND($A$2&gt;=_xlfn.NUMBERVALUE(Table_Query_from_MF_DSNP62[[#This Row],[CL_GL_ACCT_FR3]]),$A$2&lt;=_xlfn.NUMBERVALUE(Table_Query_from_MF_DSNP62[[#This Row],[CL_GL_ACCT_TO3]]))</f>
        <v>1</v>
      </c>
      <c r="IJ683" s="33" t="b">
        <f>AND($A$2&gt;=_xlfn.NUMBERVALUE(Table_Query_from_MF_DSNP62[[#This Row],[CL_GL_ACCT_FR4]]),$A$2&lt;=_xlfn.NUMBERVALUE(Table_Query_from_MF_DSNP62[[#This Row],[CL_GL_ACCT_TO4]]))</f>
        <v>1</v>
      </c>
      <c r="IK683" s="33" t="b">
        <f>AND($A$2&gt;=_xlfn.NUMBERVALUE(Table_Query_from_MF_DSNP62[[#This Row],[CL_GL_ACCT_FR5]]),$A$2&lt;=_xlfn.NUMBERVALUE(Table_Query_from_MF_DSNP62[[#This Row],[CL_GL_ACCT_TO5]]))</f>
        <v>1</v>
      </c>
      <c r="IL683" s="33" t="b">
        <f>AND($A$2&gt;=_xlfn.NUMBERVALUE(Table_Query_from_MF_DSNP62[[#This Row],[CL_GL_ACCT_FR6]]),$A$2&lt;=_xlfn.NUMBERVALUE(Table_Query_from_MF_DSNP62[[#This Row],[CL_GL_ACCT_TO6]]))</f>
        <v>1</v>
      </c>
      <c r="IM683" s="33" t="b">
        <f>AND($A$2&gt;=_xlfn.NUMBERVALUE(Table_Query_from_MF_DSNP62[[#This Row],[CL_GL_ACCT_FR7]]),$A$2&lt;=_xlfn.NUMBERVALUE(Table_Query_from_MF_DSNP62[[#This Row],[CL_GL_ACCT_TO7]]))</f>
        <v>1</v>
      </c>
      <c r="IN683" s="33" t="b">
        <f>AND($A$2&gt;=_xlfn.NUMBERVALUE(Table_Query_from_MF_DSNP62[[#This Row],[CL_GL_ACCT_FR8]]),$A$2&lt;=_xlfn.NUMBERVALUE(Table_Query_from_MF_DSNP62[[#This Row],[CL_GL_ACCT_TO8]]))</f>
        <v>1</v>
      </c>
      <c r="IO683" s="33" t="b">
        <f>AND($A$2&gt;=_xlfn.NUMBERVALUE(Table_Query_from_MF_DSNP62[[#This Row],[CL_GL_ACCT_FR9]]),$A$2&lt;=_xlfn.NUMBERVALUE(Table_Query_from_MF_DSNP62[[#This Row],[CL_GL_ACCT_TO9]]))</f>
        <v>1</v>
      </c>
      <c r="IP683" s="33" t="b">
        <f>AND($A$2&gt;=_xlfn.NUMBERVALUE(Table_Query_from_MF_DSNP62[[#This Row],[CL_GL_ACCT_FR10]]),$A$2&lt;=_xlfn.NUMBERVALUE(Table_Query_from_MF_DSNP62[[#This Row],[CL_GL_ACCT_TO10]]))</f>
        <v>1</v>
      </c>
      <c r="IQ683" s="33" t="b">
        <f>AND($A$2&gt;=_xlfn.NUMBERVALUE(Table_Query_from_MF_DSNP62[[#This Row],[CL_GL_ACCT_FR11]]),$A$2&lt;=_xlfn.NUMBERVALUE(Table_Query_from_MF_DSNP62[[#This Row],[CL_GL_ACCT_TO11]]))</f>
        <v>1</v>
      </c>
      <c r="IR683" s="33" t="b">
        <f>AND($A$2&gt;=_xlfn.NUMBERVALUE(Table_Query_from_MF_DSNP62[[#This Row],[CL_GL_ACCT_FR12]]),$A$2&lt;=_xlfn.NUMBERVALUE(Table_Query_from_MF_DSNP62[[#This Row],[CL_GL_ACCT_TO12]]))</f>
        <v>1</v>
      </c>
      <c r="IS683" s="33" t="b">
        <f>AND($A$2&gt;=_xlfn.NUMBERVALUE(Table_Query_from_MF_DSNP62[[#This Row],[CL_GL_ACCT_FR13]]),$A$2&lt;=_xlfn.NUMBERVALUE(Table_Query_from_MF_DSNP62[[#This Row],[CL_GL_ACCT_TO13]]))</f>
        <v>1</v>
      </c>
      <c r="IT683" s="33" t="b">
        <f>AND($A$2&gt;=_xlfn.NUMBERVALUE(Table_Query_from_MF_DSNP62[[#This Row],[CL_GL_ACCT_FR14]]),$A$2&lt;=_xlfn.NUMBERVALUE(Table_Query_from_MF_DSNP62[[#This Row],[CL_GL_ACCT_TO14]]))</f>
        <v>1</v>
      </c>
      <c r="IU683" s="33" t="b">
        <f>AND($A$2&gt;=_xlfn.NUMBERVALUE(Table_Query_from_MF_DSNP62[[#This Row],[CL_GL_ACCT_FR15]]),$A$2&lt;=_xlfn.NUMBERVALUE(Table_Query_from_MF_DSNP62[[#This Row],[CL_GL_ACCT_TO15]]))</f>
        <v>1</v>
      </c>
      <c r="IV683" s="33" t="b">
        <f>AND($A$2&gt;=_xlfn.NUMBERVALUE(Table_Query_from_MF_DSNP62[[#This Row],[CL_GL_ACCT_FR16]]),$A$2&lt;=_xlfn.NUMBERVALUE(Table_Query_from_MF_DSNP62[[#This Row],[CL_GL_ACCT_TO16]]))</f>
        <v>1</v>
      </c>
      <c r="IW683" s="33" t="b">
        <f>AND($A$2&gt;=_xlfn.NUMBERVALUE(Table_Query_from_MF_DSNP62[[#This Row],[CL_GL_ACCT_FR17]]),$A$2&lt;=_xlfn.NUMBERVALUE(Table_Query_from_MF_DSNP62[[#This Row],[CL_GL_ACCT_TO17]]))</f>
        <v>1</v>
      </c>
      <c r="IX683" s="33" t="b">
        <f>AND($A$2&gt;=_xlfn.NUMBERVALUE(Table_Query_from_MF_DSNP62[[#This Row],[CL_GL_ACCT_FR18]]),$A$2&lt;=_xlfn.NUMBERVALUE(Table_Query_from_MF_DSNP62[[#This Row],[CL_GL_ACCT_TO18]]))</f>
        <v>1</v>
      </c>
      <c r="IY683" s="33" t="b">
        <f>AND($A$2&gt;=_xlfn.NUMBERVALUE(Table_Query_from_MF_DSNP62[[#This Row],[CL_GL_ACCT_FR19]]),$A$2&lt;=_xlfn.NUMBERVALUE(Table_Query_from_MF_DSNP62[[#This Row],[CL_GL_ACCT_TO19]]))</f>
        <v>1</v>
      </c>
      <c r="IZ683" s="33" t="b">
        <f>AND($A$2&gt;=_xlfn.NUMBERVALUE(Table_Query_from_MF_DSNP62[[#This Row],[CL_GL_ACCT_FR20]]),$A$2&lt;=_xlfn.NUMBERVALUE(Table_Query_from_MF_DSNP62[[#This Row],[CL_GL_ACCT_TO20]]))</f>
        <v>1</v>
      </c>
      <c r="JA683" s="33" t="b">
        <f>AND($A$2&gt;=_xlfn.NUMBERVALUE(Table_Query_from_MF_DSNP62[[#This Row],[CL_GL_ACCT_FR21]]),$A$2&lt;=_xlfn.NUMBERVALUE(Table_Query_from_MF_DSNP62[[#This Row],[CL_GL_ACCT_TO21]]))</f>
        <v>1</v>
      </c>
      <c r="JB683" s="33" t="b">
        <f>AND($A$2&gt;=_xlfn.NUMBERVALUE(Table_Query_from_MF_DSNP62[[#This Row],[CL_GL_ACCT_FR22]]),$A$2&lt;=_xlfn.NUMBERVALUE(Table_Query_from_MF_DSNP62[[#This Row],[CL_GL_ACCT_TO22]]))</f>
        <v>1</v>
      </c>
      <c r="JC683" s="33" t="b">
        <f>AND($A$2&gt;=_xlfn.NUMBERVALUE(Table_Query_from_MF_DSNP62[[#This Row],[CL_GL_ACCT_FR23]]),$A$2&lt;=_xlfn.NUMBERVALUE(Table_Query_from_MF_DSNP62[[#This Row],[CL_GL_ACCT_TO23]]))</f>
        <v>1</v>
      </c>
      <c r="JD683" s="33" t="b">
        <f>AND($A$2&gt;=_xlfn.NUMBERVALUE(Table_Query_from_MF_DSNP62[[#This Row],[CL_GL_ACCT_FR24]]),$A$2&lt;=_xlfn.NUMBERVALUE(Table_Query_from_MF_DSNP62[[#This Row],[CL_GL_ACCT_TO24]]))</f>
        <v>1</v>
      </c>
      <c r="JE683" s="33" t="b">
        <f>AND($A$2&gt;=_xlfn.NUMBERVALUE(Table_Query_from_MF_DSNP62[[#This Row],[CL_GL_ACCT_FR25]]),$A$2&lt;=_xlfn.NUMBERVALUE(Table_Query_from_MF_DSNP62[[#This Row],[CL_GL_ACCT_TO25]]))</f>
        <v>1</v>
      </c>
      <c r="JF683" s="33" t="b">
        <f>OR(Table_Query_from_MF_DSNP62[[#This Row],[PairA]:[PairO]])</f>
        <v>1</v>
      </c>
      <c r="JG683" s="33">
        <f>_xlfn.IFNA(MATCH(TRUE,Table_Query_from_MF_DSNP62[[#This Row],[PairA]:[PairO]],0),"none")</f>
        <v>1</v>
      </c>
      <c r="JH683" s="33" t="b">
        <f>AND($B$2&gt;=_xlfn.NUMBERVALUE(Table_Query_from_MF_DSNP62[[#This Row],[CL_CMP_OBJ_FR1]]),$B$2&lt;=_xlfn.NUMBERVALUE(Table_Query_from_MF_DSNP62[[#This Row],[CL_CMP_OBJ_TO1]]))</f>
        <v>1</v>
      </c>
      <c r="JI683" s="33" t="b">
        <f>AND($B$2&gt;=_xlfn.NUMBERVALUE(Table_Query_from_MF_DSNP62[[#This Row],[CL_CMP_OBJ_FR2]]),$B$2&lt;=_xlfn.NUMBERVALUE(Table_Query_from_MF_DSNP62[[#This Row],[CL_CMP_OBJ_TO2]]))</f>
        <v>1</v>
      </c>
      <c r="JJ683" s="33" t="b">
        <f>AND($B$2&gt;=_xlfn.NUMBERVALUE(Table_Query_from_MF_DSNP62[[#This Row],[CL_CMP_OBJ_FR3]]),$B$2&lt;=_xlfn.NUMBERVALUE(Table_Query_from_MF_DSNP62[[#This Row],[CL_CMP_OBJ_TO3]]))</f>
        <v>1</v>
      </c>
      <c r="JK683" s="33" t="b">
        <f>AND($B$2&gt;=_xlfn.NUMBERVALUE(Table_Query_from_MF_DSNP62[[#This Row],[CL_CMP_OBJ_FR4]]),$B$2&lt;=_xlfn.NUMBERVALUE(Table_Query_from_MF_DSNP62[[#This Row],[CL_CMP_OBJ_TO4]]))</f>
        <v>1</v>
      </c>
      <c r="JL683" s="33" t="b">
        <f>AND($B$2&gt;=_xlfn.NUMBERVALUE(Table_Query_from_MF_DSNP62[[#This Row],[CL_CMP_OBJ_FR5]]),$B$2&lt;=_xlfn.NUMBERVALUE(Table_Query_from_MF_DSNP62[[#This Row],[CL_CMP_OBJ_TO5]]))</f>
        <v>1</v>
      </c>
      <c r="JM683" s="33" t="b">
        <f>AND($B$2&gt;=_xlfn.NUMBERVALUE(Table_Query_from_MF_DSNP62[[#This Row],[CL_CMP_OBJ_FR6]]),$B$2&lt;=_xlfn.NUMBERVALUE(Table_Query_from_MF_DSNP62[[#This Row],[CL_CMP_OBJ_TO6]]))</f>
        <v>1</v>
      </c>
      <c r="JN683" s="33" t="b">
        <f>AND($B$2&gt;=_xlfn.NUMBERVALUE(Table_Query_from_MF_DSNP62[[#This Row],[CL_CMP_OBJ_FR7]]),$B$2&lt;=_xlfn.NUMBERVALUE(Table_Query_from_MF_DSNP62[[#This Row],[CL_CMP_OBJ_TO7]]))</f>
        <v>1</v>
      </c>
      <c r="JO683" s="33" t="b">
        <f>AND($B$2&gt;=_xlfn.NUMBERVALUE(Table_Query_from_MF_DSNP62[[#This Row],[CL_CMP_OBJ_FR8]]),$B$2&lt;=_xlfn.NUMBERVALUE(Table_Query_from_MF_DSNP62[[#This Row],[CL_CMP_OBJ_TO8]]))</f>
        <v>1</v>
      </c>
      <c r="JP683" s="33" t="b">
        <f>AND($B$2&gt;=_xlfn.NUMBERVALUE(Table_Query_from_MF_DSNP62[[#This Row],[CL_CMP_OBJ_FR9]]),$B$2&lt;=_xlfn.NUMBERVALUE(Table_Query_from_MF_DSNP62[[#This Row],[CL_CMP_OBJ_TO9]]))</f>
        <v>1</v>
      </c>
      <c r="JQ683" s="33" t="b">
        <f>AND($B$2&gt;=_xlfn.NUMBERVALUE(Table_Query_from_MF_DSNP62[[#This Row],[CL_CMP_OBJ_FR10]]),$B$2&lt;=_xlfn.NUMBERVALUE(Table_Query_from_MF_DSNP62[[#This Row],[CL_CMP_OBJ_TO10]]))</f>
        <v>1</v>
      </c>
      <c r="JR683" s="33" t="b">
        <f>AND($B$2&gt;=_xlfn.NUMBERVALUE(Table_Query_from_MF_DSNP62[[#This Row],[CL_CMP_OBJ_FR11]]),$B$2&lt;=_xlfn.NUMBERVALUE(Table_Query_from_MF_DSNP62[[#This Row],[CL_CMP_OBJ_TO11]]))</f>
        <v>1</v>
      </c>
      <c r="JS683" s="33" t="b">
        <f>AND($B$2&gt;=_xlfn.NUMBERVALUE(Table_Query_from_MF_DSNP62[[#This Row],[CL_CMP_OBJ_FR12]]),$B$2&lt;=_xlfn.NUMBERVALUE(Table_Query_from_MF_DSNP62[[#This Row],[CL_CMP_OBJ_TO12]]))</f>
        <v>1</v>
      </c>
      <c r="JT683" s="33" t="b">
        <f>AND($B$2&gt;=_xlfn.NUMBERVALUE(Table_Query_from_MF_DSNP62[[#This Row],[CL_CMP_OBJ_FR13]]),$B$2&lt;=_xlfn.NUMBERVALUE(Table_Query_from_MF_DSNP62[[#This Row],[CL_CMP_OBJ_TO13]]))</f>
        <v>1</v>
      </c>
      <c r="JU683" s="33" t="b">
        <f>AND($B$2&gt;=_xlfn.NUMBERVALUE(Table_Query_from_MF_DSNP62[[#This Row],[CL_CMP_OBJ_FR14]]),$B$2&lt;=_xlfn.NUMBERVALUE(Table_Query_from_MF_DSNP62[[#This Row],[CL_CMP_OBJ_TO14]]))</f>
        <v>1</v>
      </c>
      <c r="JV683" s="33" t="b">
        <f>AND($B$2&gt;=_xlfn.NUMBERVALUE(Table_Query_from_MF_DSNP62[[#This Row],[CL_CMP_OBJ_FR15]]),$B$2&lt;=_xlfn.NUMBERVALUE(Table_Query_from_MF_DSNP62[[#This Row],[CL_CMP_OBJ_TO15]]))</f>
        <v>1</v>
      </c>
    </row>
    <row r="684" spans="1:282" x14ac:dyDescent="0.25">
      <c r="A684" t="b">
        <f>OR(,Table_Query_from_MF_DSNP62[[#This Row],[Desired GL included as "hard-coded" GL?]],Table_Query_from_MF_DSNP62[[#This Row],[Desired GL included as "Open GL"?]])</f>
        <v>1</v>
      </c>
      <c r="B684" t="b">
        <f>Table_Query_from_MF_DSNP62[[#This Row],[Desired CObj included as "Open CObj"?]]</f>
        <v>1</v>
      </c>
      <c r="C684" t="s">
        <v>2497</v>
      </c>
      <c r="D684" t="s">
        <v>2498</v>
      </c>
      <c r="E684" t="s">
        <v>15</v>
      </c>
      <c r="F684" s="24" t="s">
        <v>13</v>
      </c>
      <c r="G684" t="s">
        <v>183</v>
      </c>
      <c r="H684" s="24" t="s">
        <v>444</v>
      </c>
      <c r="I684" t="s">
        <v>444</v>
      </c>
      <c r="J684" s="24" t="s">
        <v>444</v>
      </c>
      <c r="K684" t="s">
        <v>444</v>
      </c>
      <c r="L684" s="24" t="s">
        <v>444</v>
      </c>
      <c r="M684" t="s">
        <v>444</v>
      </c>
      <c r="N684" t="s">
        <v>444</v>
      </c>
      <c r="O684" t="s">
        <v>444</v>
      </c>
      <c r="P684" t="s">
        <v>444</v>
      </c>
      <c r="Q684" t="s">
        <v>447</v>
      </c>
      <c r="R684" t="s">
        <v>444</v>
      </c>
      <c r="S684" t="s">
        <v>442</v>
      </c>
      <c r="T684" t="s">
        <v>447</v>
      </c>
      <c r="U684" t="s">
        <v>444</v>
      </c>
      <c r="V684" t="s">
        <v>444</v>
      </c>
      <c r="W684" t="s">
        <v>442</v>
      </c>
      <c r="X684" t="s">
        <v>442</v>
      </c>
      <c r="Y684" t="s">
        <v>444</v>
      </c>
      <c r="Z684" t="s">
        <v>442</v>
      </c>
      <c r="AA684" t="s">
        <v>442</v>
      </c>
      <c r="AB684" t="s">
        <v>444</v>
      </c>
      <c r="AC684" t="s">
        <v>444</v>
      </c>
      <c r="AD684" t="s">
        <v>444</v>
      </c>
      <c r="AE684" t="s">
        <v>444</v>
      </c>
      <c r="AF684" t="s">
        <v>444</v>
      </c>
      <c r="AG684" t="s">
        <v>442</v>
      </c>
      <c r="AH684" t="s">
        <v>447</v>
      </c>
      <c r="AI684" t="s">
        <v>447</v>
      </c>
      <c r="AJ684" t="s">
        <v>442</v>
      </c>
      <c r="AK684" t="s">
        <v>442</v>
      </c>
      <c r="AL684" t="s">
        <v>444</v>
      </c>
      <c r="AM684" t="s">
        <v>444</v>
      </c>
      <c r="AN684" t="s">
        <v>444</v>
      </c>
      <c r="AO684" t="s">
        <v>444</v>
      </c>
      <c r="AP684" t="s">
        <v>442</v>
      </c>
      <c r="AQ684" t="s">
        <v>528</v>
      </c>
      <c r="AR684" t="s">
        <v>1451</v>
      </c>
      <c r="AS684" t="s">
        <v>162</v>
      </c>
      <c r="AT684" t="s">
        <v>10</v>
      </c>
      <c r="AU684" t="s">
        <v>444</v>
      </c>
      <c r="AV684" t="s">
        <v>442</v>
      </c>
      <c r="AW684" t="s">
        <v>444</v>
      </c>
      <c r="AX684" t="s">
        <v>444</v>
      </c>
      <c r="AY684" t="s">
        <v>444</v>
      </c>
      <c r="AZ684" t="s">
        <v>282</v>
      </c>
      <c r="BA684" t="s">
        <v>2478</v>
      </c>
      <c r="BB684" t="s">
        <v>444</v>
      </c>
      <c r="BC684" t="s">
        <v>444</v>
      </c>
      <c r="BD684" t="s">
        <v>1359</v>
      </c>
      <c r="BE684" t="s">
        <v>444</v>
      </c>
      <c r="BF684" t="s">
        <v>1360</v>
      </c>
      <c r="BG684" t="s">
        <v>444</v>
      </c>
      <c r="BH684" t="s">
        <v>444</v>
      </c>
      <c r="BI684" t="s">
        <v>444</v>
      </c>
      <c r="BJ684" t="s">
        <v>444</v>
      </c>
      <c r="BK684" t="s">
        <v>444</v>
      </c>
      <c r="BL684" t="s">
        <v>444</v>
      </c>
      <c r="BM684" t="s">
        <v>444</v>
      </c>
      <c r="BN684" t="s">
        <v>444</v>
      </c>
      <c r="BO684" t="s">
        <v>444</v>
      </c>
      <c r="BP684" t="s">
        <v>444</v>
      </c>
      <c r="BQ684" t="s">
        <v>444</v>
      </c>
      <c r="BR684" t="s">
        <v>444</v>
      </c>
      <c r="BS684" t="s">
        <v>444</v>
      </c>
      <c r="BT684" t="s">
        <v>444</v>
      </c>
      <c r="BU684" t="s">
        <v>444</v>
      </c>
      <c r="BV684" t="s">
        <v>444</v>
      </c>
      <c r="BW684" t="s">
        <v>444</v>
      </c>
      <c r="BX684" t="s">
        <v>444</v>
      </c>
      <c r="BY684" t="s">
        <v>444</v>
      </c>
      <c r="BZ684" t="s">
        <v>444</v>
      </c>
      <c r="CA684" t="s">
        <v>444</v>
      </c>
      <c r="CB684" t="s">
        <v>444</v>
      </c>
      <c r="CC684" t="s">
        <v>1360</v>
      </c>
      <c r="CD684" t="s">
        <v>843</v>
      </c>
      <c r="CE684" t="s">
        <v>444</v>
      </c>
      <c r="CF684" t="s">
        <v>444</v>
      </c>
      <c r="CG684" t="s">
        <v>444</v>
      </c>
      <c r="CH684" t="s">
        <v>444</v>
      </c>
      <c r="CI684" t="s">
        <v>444</v>
      </c>
      <c r="CJ684" t="s">
        <v>444</v>
      </c>
      <c r="CK684" t="s">
        <v>444</v>
      </c>
      <c r="CL684" t="s">
        <v>444</v>
      </c>
      <c r="CM684" t="s">
        <v>444</v>
      </c>
      <c r="CN684" t="s">
        <v>444</v>
      </c>
      <c r="CO684" t="s">
        <v>444</v>
      </c>
      <c r="CP684" t="s">
        <v>444</v>
      </c>
      <c r="CQ684" t="s">
        <v>444</v>
      </c>
      <c r="CR684" t="s">
        <v>444</v>
      </c>
      <c r="CS684" t="s">
        <v>444</v>
      </c>
      <c r="CT684" t="s">
        <v>444</v>
      </c>
      <c r="CU684" t="s">
        <v>444</v>
      </c>
      <c r="CV684" t="s">
        <v>2964</v>
      </c>
      <c r="CW684" t="s">
        <v>2965</v>
      </c>
      <c r="CX684" t="s">
        <v>2965</v>
      </c>
      <c r="CY684" t="s">
        <v>2326</v>
      </c>
      <c r="CZ684" t="s">
        <v>2499</v>
      </c>
      <c r="DA684" t="s">
        <v>2500</v>
      </c>
      <c r="DB684" t="s">
        <v>2494</v>
      </c>
      <c r="DC684" t="s">
        <v>2327</v>
      </c>
      <c r="DD684" t="s">
        <v>2501</v>
      </c>
      <c r="DE684" t="s">
        <v>444</v>
      </c>
      <c r="DF684" t="s">
        <v>444</v>
      </c>
      <c r="DG684" t="s">
        <v>444</v>
      </c>
      <c r="DH684" t="s">
        <v>444</v>
      </c>
      <c r="DI684" t="s">
        <v>1440</v>
      </c>
      <c r="DJ684" t="s">
        <v>529</v>
      </c>
      <c r="DK684" t="s">
        <v>444</v>
      </c>
      <c r="DL684" t="s">
        <v>444</v>
      </c>
      <c r="DM684" t="s">
        <v>444</v>
      </c>
      <c r="DN684" t="s">
        <v>444</v>
      </c>
      <c r="DO684" t="s">
        <v>444</v>
      </c>
      <c r="DP684" t="s">
        <v>444</v>
      </c>
      <c r="DQ684" t="s">
        <v>444</v>
      </c>
      <c r="DR684" t="s">
        <v>444</v>
      </c>
      <c r="DS684" t="s">
        <v>444</v>
      </c>
      <c r="DT684" s="24" t="s">
        <v>444</v>
      </c>
      <c r="DU684" s="24" t="s">
        <v>444</v>
      </c>
      <c r="DV684" t="s">
        <v>444</v>
      </c>
      <c r="DW684" t="s">
        <v>444</v>
      </c>
      <c r="DX684" s="24" t="s">
        <v>444</v>
      </c>
      <c r="DY684" s="24" t="s">
        <v>444</v>
      </c>
      <c r="DZ684" t="s">
        <v>444</v>
      </c>
      <c r="EA684" t="s">
        <v>444</v>
      </c>
      <c r="EB684" s="24" t="s">
        <v>444</v>
      </c>
      <c r="EC684" s="24" t="s">
        <v>444</v>
      </c>
      <c r="ED684" t="s">
        <v>444</v>
      </c>
      <c r="EE684" t="s">
        <v>444</v>
      </c>
      <c r="EF684" s="24" t="s">
        <v>444</v>
      </c>
      <c r="EG684" s="24" t="s">
        <v>444</v>
      </c>
      <c r="EH684" t="s">
        <v>444</v>
      </c>
      <c r="EI684" t="s">
        <v>444</v>
      </c>
      <c r="EJ684" s="24" t="s">
        <v>444</v>
      </c>
      <c r="EK684" s="24" t="s">
        <v>444</v>
      </c>
      <c r="EL684" t="s">
        <v>444</v>
      </c>
      <c r="EM684" t="s">
        <v>444</v>
      </c>
      <c r="EN684" s="24" t="s">
        <v>444</v>
      </c>
      <c r="EO684" s="24" t="s">
        <v>444</v>
      </c>
      <c r="EP684" t="s">
        <v>444</v>
      </c>
      <c r="EQ684" t="s">
        <v>444</v>
      </c>
      <c r="ER684" s="24" t="s">
        <v>444</v>
      </c>
      <c r="ES684" s="24" t="s">
        <v>444</v>
      </c>
      <c r="ET684" t="s">
        <v>444</v>
      </c>
      <c r="EU684" t="s">
        <v>444</v>
      </c>
      <c r="EV684" s="24" t="s">
        <v>444</v>
      </c>
      <c r="EW684" s="24" t="s">
        <v>444</v>
      </c>
      <c r="EX684" t="s">
        <v>444</v>
      </c>
      <c r="EY684" t="s">
        <v>444</v>
      </c>
      <c r="EZ684" s="24" t="s">
        <v>444</v>
      </c>
      <c r="FA684" s="24" t="s">
        <v>444</v>
      </c>
      <c r="FB684" t="s">
        <v>444</v>
      </c>
      <c r="FC684" t="s">
        <v>444</v>
      </c>
      <c r="FD684" s="24" t="s">
        <v>444</v>
      </c>
      <c r="FE684" s="24" t="s">
        <v>444</v>
      </c>
      <c r="FF684" t="s">
        <v>444</v>
      </c>
      <c r="FG684" t="s">
        <v>444</v>
      </c>
      <c r="FH684" s="24" t="s">
        <v>444</v>
      </c>
      <c r="FI684" s="24" t="s">
        <v>444</v>
      </c>
      <c r="FJ684" t="s">
        <v>444</v>
      </c>
      <c r="FK684" t="s">
        <v>444</v>
      </c>
      <c r="FL684" s="24" t="s">
        <v>444</v>
      </c>
      <c r="FM684" s="24" t="s">
        <v>444</v>
      </c>
      <c r="FN684" t="s">
        <v>444</v>
      </c>
      <c r="FO684" t="s">
        <v>444</v>
      </c>
      <c r="FP684" s="24" t="s">
        <v>444</v>
      </c>
      <c r="FQ684" s="24" t="s">
        <v>444</v>
      </c>
      <c r="FR684" t="s">
        <v>444</v>
      </c>
      <c r="FS684" t="s">
        <v>444</v>
      </c>
      <c r="FT684" s="24" t="s">
        <v>444</v>
      </c>
      <c r="FU684" s="24" t="s">
        <v>444</v>
      </c>
      <c r="FV684" t="s">
        <v>444</v>
      </c>
      <c r="FW684" t="s">
        <v>444</v>
      </c>
      <c r="FX684" s="24" t="s">
        <v>444</v>
      </c>
      <c r="FY684" s="24" t="s">
        <v>444</v>
      </c>
      <c r="FZ684" t="s">
        <v>444</v>
      </c>
      <c r="GA684" t="s">
        <v>444</v>
      </c>
      <c r="GB684" s="24" t="s">
        <v>444</v>
      </c>
      <c r="GC684" s="24" t="s">
        <v>444</v>
      </c>
      <c r="GD684" t="s">
        <v>444</v>
      </c>
      <c r="GE684" t="s">
        <v>444</v>
      </c>
      <c r="GF684" s="24" t="s">
        <v>444</v>
      </c>
      <c r="GG684" s="24" t="s">
        <v>444</v>
      </c>
      <c r="GH684" t="s">
        <v>444</v>
      </c>
      <c r="GI684" s="24" t="s">
        <v>444</v>
      </c>
      <c r="GJ684" s="24" t="s">
        <v>444</v>
      </c>
      <c r="GK684" t="s">
        <v>444</v>
      </c>
      <c r="GL684" t="s">
        <v>444</v>
      </c>
      <c r="GM684" s="24" t="s">
        <v>444</v>
      </c>
      <c r="GN684" s="24" t="s">
        <v>444</v>
      </c>
      <c r="GO684" t="s">
        <v>444</v>
      </c>
      <c r="GP684" t="s">
        <v>444</v>
      </c>
      <c r="GQ684" s="24" t="s">
        <v>444</v>
      </c>
      <c r="GR684" s="24" t="s">
        <v>444</v>
      </c>
      <c r="GS684" t="s">
        <v>444</v>
      </c>
      <c r="GT684" t="s">
        <v>444</v>
      </c>
      <c r="GU684" s="24" t="s">
        <v>444</v>
      </c>
      <c r="GV684" s="24" t="s">
        <v>444</v>
      </c>
      <c r="GW684" t="s">
        <v>444</v>
      </c>
      <c r="GX684" t="s">
        <v>444</v>
      </c>
      <c r="GY684" s="24" t="s">
        <v>444</v>
      </c>
      <c r="GZ684" s="24" t="s">
        <v>444</v>
      </c>
      <c r="HA684" t="s">
        <v>444</v>
      </c>
      <c r="HB684" t="s">
        <v>444</v>
      </c>
      <c r="HC684" s="24" t="s">
        <v>444</v>
      </c>
      <c r="HD684" s="24" t="s">
        <v>444</v>
      </c>
      <c r="HE684" t="s">
        <v>444</v>
      </c>
      <c r="HF684" t="s">
        <v>444</v>
      </c>
      <c r="HG684" s="24" t="s">
        <v>444</v>
      </c>
      <c r="HH684" s="24" t="s">
        <v>444</v>
      </c>
      <c r="HI684" t="s">
        <v>444</v>
      </c>
      <c r="HJ684" t="s">
        <v>444</v>
      </c>
      <c r="HK684" s="24" t="s">
        <v>444</v>
      </c>
      <c r="HL684" s="24" t="s">
        <v>444</v>
      </c>
      <c r="HM684" t="s">
        <v>444</v>
      </c>
      <c r="HN684" t="s">
        <v>444</v>
      </c>
      <c r="HO684" s="24" t="s">
        <v>444</v>
      </c>
      <c r="HP684" s="24" t="s">
        <v>444</v>
      </c>
      <c r="HQ684" t="s">
        <v>444</v>
      </c>
      <c r="HR684" t="s">
        <v>444</v>
      </c>
      <c r="HS684" s="24" t="s">
        <v>444</v>
      </c>
      <c r="HT684" s="24" t="s">
        <v>444</v>
      </c>
      <c r="HU684" t="s">
        <v>444</v>
      </c>
      <c r="HV684" t="s">
        <v>444</v>
      </c>
      <c r="HW684" s="24" t="s">
        <v>444</v>
      </c>
      <c r="HX684" s="24" t="s">
        <v>444</v>
      </c>
      <c r="HY684" t="s">
        <v>444</v>
      </c>
      <c r="HZ684" t="s">
        <v>444</v>
      </c>
      <c r="IA684" t="s">
        <v>2964</v>
      </c>
      <c r="IB684" t="s">
        <v>2736</v>
      </c>
      <c r="IC684" t="s">
        <v>3100</v>
      </c>
      <c r="ID684" s="33" t="b" cm="1">
        <f t="array" ref="ID684">_xlfn.IFNA(MATCH($A$2,_xlfn.NUMBERVALUE(Table_Query_from_MF_DSNP62[[#This Row],[CL_GLACCT_DR1]:[CL_GLACCT_CR4]]),0),0)&gt;=1</f>
        <v>1</v>
      </c>
      <c r="IE684" s="33" t="b">
        <f>OR(Table_Query_from_MF_DSNP62[[#This Row],[Pair1]:[Pair25]])</f>
        <v>1</v>
      </c>
      <c r="IF684" s="33">
        <f>_xlfn.IFNA(MATCH(TRUE,Table_Query_from_MF_DSNP62[[#This Row],[Pair1]:[Pair25]],0),"none")</f>
        <v>1</v>
      </c>
      <c r="IG684" s="33" t="b">
        <f>AND($A$2&gt;=_xlfn.NUMBERVALUE(Table_Query_from_MF_DSNP62[[#This Row],[CL_GL_ACCT_FR1]]),$A$2&lt;=_xlfn.NUMBERVALUE(Table_Query_from_MF_DSNP62[[#This Row],[CL_GL_ACCT_TO1]]))</f>
        <v>1</v>
      </c>
      <c r="IH684" s="33" t="b">
        <f>AND($A$2&gt;=_xlfn.NUMBERVALUE(Table_Query_from_MF_DSNP62[[#This Row],[CL_GL_ACCT_FR2]]),$A$2&lt;=_xlfn.NUMBERVALUE(Table_Query_from_MF_DSNP62[[#This Row],[CL_GL_ACCT_TO2]]))</f>
        <v>1</v>
      </c>
      <c r="II684" s="33" t="b">
        <f>AND($A$2&gt;=_xlfn.NUMBERVALUE(Table_Query_from_MF_DSNP62[[#This Row],[CL_GL_ACCT_FR3]]),$A$2&lt;=_xlfn.NUMBERVALUE(Table_Query_from_MF_DSNP62[[#This Row],[CL_GL_ACCT_TO3]]))</f>
        <v>1</v>
      </c>
      <c r="IJ684" s="33" t="b">
        <f>AND($A$2&gt;=_xlfn.NUMBERVALUE(Table_Query_from_MF_DSNP62[[#This Row],[CL_GL_ACCT_FR4]]),$A$2&lt;=_xlfn.NUMBERVALUE(Table_Query_from_MF_DSNP62[[#This Row],[CL_GL_ACCT_TO4]]))</f>
        <v>1</v>
      </c>
      <c r="IK684" s="33" t="b">
        <f>AND($A$2&gt;=_xlfn.NUMBERVALUE(Table_Query_from_MF_DSNP62[[#This Row],[CL_GL_ACCT_FR5]]),$A$2&lt;=_xlfn.NUMBERVALUE(Table_Query_from_MF_DSNP62[[#This Row],[CL_GL_ACCT_TO5]]))</f>
        <v>1</v>
      </c>
      <c r="IL684" s="33" t="b">
        <f>AND($A$2&gt;=_xlfn.NUMBERVALUE(Table_Query_from_MF_DSNP62[[#This Row],[CL_GL_ACCT_FR6]]),$A$2&lt;=_xlfn.NUMBERVALUE(Table_Query_from_MF_DSNP62[[#This Row],[CL_GL_ACCT_TO6]]))</f>
        <v>1</v>
      </c>
      <c r="IM684" s="33" t="b">
        <f>AND($A$2&gt;=_xlfn.NUMBERVALUE(Table_Query_from_MF_DSNP62[[#This Row],[CL_GL_ACCT_FR7]]),$A$2&lt;=_xlfn.NUMBERVALUE(Table_Query_from_MF_DSNP62[[#This Row],[CL_GL_ACCT_TO7]]))</f>
        <v>1</v>
      </c>
      <c r="IN684" s="33" t="b">
        <f>AND($A$2&gt;=_xlfn.NUMBERVALUE(Table_Query_from_MF_DSNP62[[#This Row],[CL_GL_ACCT_FR8]]),$A$2&lt;=_xlfn.NUMBERVALUE(Table_Query_from_MF_DSNP62[[#This Row],[CL_GL_ACCT_TO8]]))</f>
        <v>1</v>
      </c>
      <c r="IO684" s="33" t="b">
        <f>AND($A$2&gt;=_xlfn.NUMBERVALUE(Table_Query_from_MF_DSNP62[[#This Row],[CL_GL_ACCT_FR9]]),$A$2&lt;=_xlfn.NUMBERVALUE(Table_Query_from_MF_DSNP62[[#This Row],[CL_GL_ACCT_TO9]]))</f>
        <v>1</v>
      </c>
      <c r="IP684" s="33" t="b">
        <f>AND($A$2&gt;=_xlfn.NUMBERVALUE(Table_Query_from_MF_DSNP62[[#This Row],[CL_GL_ACCT_FR10]]),$A$2&lt;=_xlfn.NUMBERVALUE(Table_Query_from_MF_DSNP62[[#This Row],[CL_GL_ACCT_TO10]]))</f>
        <v>1</v>
      </c>
      <c r="IQ684" s="33" t="b">
        <f>AND($A$2&gt;=_xlfn.NUMBERVALUE(Table_Query_from_MF_DSNP62[[#This Row],[CL_GL_ACCT_FR11]]),$A$2&lt;=_xlfn.NUMBERVALUE(Table_Query_from_MF_DSNP62[[#This Row],[CL_GL_ACCT_TO11]]))</f>
        <v>1</v>
      </c>
      <c r="IR684" s="33" t="b">
        <f>AND($A$2&gt;=_xlfn.NUMBERVALUE(Table_Query_from_MF_DSNP62[[#This Row],[CL_GL_ACCT_FR12]]),$A$2&lt;=_xlfn.NUMBERVALUE(Table_Query_from_MF_DSNP62[[#This Row],[CL_GL_ACCT_TO12]]))</f>
        <v>1</v>
      </c>
      <c r="IS684" s="33" t="b">
        <f>AND($A$2&gt;=_xlfn.NUMBERVALUE(Table_Query_from_MF_DSNP62[[#This Row],[CL_GL_ACCT_FR13]]),$A$2&lt;=_xlfn.NUMBERVALUE(Table_Query_from_MF_DSNP62[[#This Row],[CL_GL_ACCT_TO13]]))</f>
        <v>1</v>
      </c>
      <c r="IT684" s="33" t="b">
        <f>AND($A$2&gt;=_xlfn.NUMBERVALUE(Table_Query_from_MF_DSNP62[[#This Row],[CL_GL_ACCT_FR14]]),$A$2&lt;=_xlfn.NUMBERVALUE(Table_Query_from_MF_DSNP62[[#This Row],[CL_GL_ACCT_TO14]]))</f>
        <v>1</v>
      </c>
      <c r="IU684" s="33" t="b">
        <f>AND($A$2&gt;=_xlfn.NUMBERVALUE(Table_Query_from_MF_DSNP62[[#This Row],[CL_GL_ACCT_FR15]]),$A$2&lt;=_xlfn.NUMBERVALUE(Table_Query_from_MF_DSNP62[[#This Row],[CL_GL_ACCT_TO15]]))</f>
        <v>1</v>
      </c>
      <c r="IV684" s="33" t="b">
        <f>AND($A$2&gt;=_xlfn.NUMBERVALUE(Table_Query_from_MF_DSNP62[[#This Row],[CL_GL_ACCT_FR16]]),$A$2&lt;=_xlfn.NUMBERVALUE(Table_Query_from_MF_DSNP62[[#This Row],[CL_GL_ACCT_TO16]]))</f>
        <v>1</v>
      </c>
      <c r="IW684" s="33" t="b">
        <f>AND($A$2&gt;=_xlfn.NUMBERVALUE(Table_Query_from_MF_DSNP62[[#This Row],[CL_GL_ACCT_FR17]]),$A$2&lt;=_xlfn.NUMBERVALUE(Table_Query_from_MF_DSNP62[[#This Row],[CL_GL_ACCT_TO17]]))</f>
        <v>1</v>
      </c>
      <c r="IX684" s="33" t="b">
        <f>AND($A$2&gt;=_xlfn.NUMBERVALUE(Table_Query_from_MF_DSNP62[[#This Row],[CL_GL_ACCT_FR18]]),$A$2&lt;=_xlfn.NUMBERVALUE(Table_Query_from_MF_DSNP62[[#This Row],[CL_GL_ACCT_TO18]]))</f>
        <v>1</v>
      </c>
      <c r="IY684" s="33" t="b">
        <f>AND($A$2&gt;=_xlfn.NUMBERVALUE(Table_Query_from_MF_DSNP62[[#This Row],[CL_GL_ACCT_FR19]]),$A$2&lt;=_xlfn.NUMBERVALUE(Table_Query_from_MF_DSNP62[[#This Row],[CL_GL_ACCT_TO19]]))</f>
        <v>1</v>
      </c>
      <c r="IZ684" s="33" t="b">
        <f>AND($A$2&gt;=_xlfn.NUMBERVALUE(Table_Query_from_MF_DSNP62[[#This Row],[CL_GL_ACCT_FR20]]),$A$2&lt;=_xlfn.NUMBERVALUE(Table_Query_from_MF_DSNP62[[#This Row],[CL_GL_ACCT_TO20]]))</f>
        <v>1</v>
      </c>
      <c r="JA684" s="33" t="b">
        <f>AND($A$2&gt;=_xlfn.NUMBERVALUE(Table_Query_from_MF_DSNP62[[#This Row],[CL_GL_ACCT_FR21]]),$A$2&lt;=_xlfn.NUMBERVALUE(Table_Query_from_MF_DSNP62[[#This Row],[CL_GL_ACCT_TO21]]))</f>
        <v>1</v>
      </c>
      <c r="JB684" s="33" t="b">
        <f>AND($A$2&gt;=_xlfn.NUMBERVALUE(Table_Query_from_MF_DSNP62[[#This Row],[CL_GL_ACCT_FR22]]),$A$2&lt;=_xlfn.NUMBERVALUE(Table_Query_from_MF_DSNP62[[#This Row],[CL_GL_ACCT_TO22]]))</f>
        <v>1</v>
      </c>
      <c r="JC684" s="33" t="b">
        <f>AND($A$2&gt;=_xlfn.NUMBERVALUE(Table_Query_from_MF_DSNP62[[#This Row],[CL_GL_ACCT_FR23]]),$A$2&lt;=_xlfn.NUMBERVALUE(Table_Query_from_MF_DSNP62[[#This Row],[CL_GL_ACCT_TO23]]))</f>
        <v>1</v>
      </c>
      <c r="JD684" s="33" t="b">
        <f>AND($A$2&gt;=_xlfn.NUMBERVALUE(Table_Query_from_MF_DSNP62[[#This Row],[CL_GL_ACCT_FR24]]),$A$2&lt;=_xlfn.NUMBERVALUE(Table_Query_from_MF_DSNP62[[#This Row],[CL_GL_ACCT_TO24]]))</f>
        <v>1</v>
      </c>
      <c r="JE684" s="33" t="b">
        <f>AND($A$2&gt;=_xlfn.NUMBERVALUE(Table_Query_from_MF_DSNP62[[#This Row],[CL_GL_ACCT_FR25]]),$A$2&lt;=_xlfn.NUMBERVALUE(Table_Query_from_MF_DSNP62[[#This Row],[CL_GL_ACCT_TO25]]))</f>
        <v>1</v>
      </c>
      <c r="JF684" s="33" t="b">
        <f>OR(Table_Query_from_MF_DSNP62[[#This Row],[PairA]:[PairO]])</f>
        <v>1</v>
      </c>
      <c r="JG684" s="33">
        <f>_xlfn.IFNA(MATCH(TRUE,Table_Query_from_MF_DSNP62[[#This Row],[PairA]:[PairO]],0),"none")</f>
        <v>1</v>
      </c>
      <c r="JH684" s="33" t="b">
        <f>AND($B$2&gt;=_xlfn.NUMBERVALUE(Table_Query_from_MF_DSNP62[[#This Row],[CL_CMP_OBJ_FR1]]),$B$2&lt;=_xlfn.NUMBERVALUE(Table_Query_from_MF_DSNP62[[#This Row],[CL_CMP_OBJ_TO1]]))</f>
        <v>1</v>
      </c>
      <c r="JI684" s="33" t="b">
        <f>AND($B$2&gt;=_xlfn.NUMBERVALUE(Table_Query_from_MF_DSNP62[[#This Row],[CL_CMP_OBJ_FR2]]),$B$2&lt;=_xlfn.NUMBERVALUE(Table_Query_from_MF_DSNP62[[#This Row],[CL_CMP_OBJ_TO2]]))</f>
        <v>1</v>
      </c>
      <c r="JJ684" s="33" t="b">
        <f>AND($B$2&gt;=_xlfn.NUMBERVALUE(Table_Query_from_MF_DSNP62[[#This Row],[CL_CMP_OBJ_FR3]]),$B$2&lt;=_xlfn.NUMBERVALUE(Table_Query_from_MF_DSNP62[[#This Row],[CL_CMP_OBJ_TO3]]))</f>
        <v>1</v>
      </c>
      <c r="JK684" s="33" t="b">
        <f>AND($B$2&gt;=_xlfn.NUMBERVALUE(Table_Query_from_MF_DSNP62[[#This Row],[CL_CMP_OBJ_FR4]]),$B$2&lt;=_xlfn.NUMBERVALUE(Table_Query_from_MF_DSNP62[[#This Row],[CL_CMP_OBJ_TO4]]))</f>
        <v>1</v>
      </c>
      <c r="JL684" s="33" t="b">
        <f>AND($B$2&gt;=_xlfn.NUMBERVALUE(Table_Query_from_MF_DSNP62[[#This Row],[CL_CMP_OBJ_FR5]]),$B$2&lt;=_xlfn.NUMBERVALUE(Table_Query_from_MF_DSNP62[[#This Row],[CL_CMP_OBJ_TO5]]))</f>
        <v>1</v>
      </c>
      <c r="JM684" s="33" t="b">
        <f>AND($B$2&gt;=_xlfn.NUMBERVALUE(Table_Query_from_MF_DSNP62[[#This Row],[CL_CMP_OBJ_FR6]]),$B$2&lt;=_xlfn.NUMBERVALUE(Table_Query_from_MF_DSNP62[[#This Row],[CL_CMP_OBJ_TO6]]))</f>
        <v>1</v>
      </c>
      <c r="JN684" s="33" t="b">
        <f>AND($B$2&gt;=_xlfn.NUMBERVALUE(Table_Query_from_MF_DSNP62[[#This Row],[CL_CMP_OBJ_FR7]]),$B$2&lt;=_xlfn.NUMBERVALUE(Table_Query_from_MF_DSNP62[[#This Row],[CL_CMP_OBJ_TO7]]))</f>
        <v>1</v>
      </c>
      <c r="JO684" s="33" t="b">
        <f>AND($B$2&gt;=_xlfn.NUMBERVALUE(Table_Query_from_MF_DSNP62[[#This Row],[CL_CMP_OBJ_FR8]]),$B$2&lt;=_xlfn.NUMBERVALUE(Table_Query_from_MF_DSNP62[[#This Row],[CL_CMP_OBJ_TO8]]))</f>
        <v>1</v>
      </c>
      <c r="JP684" s="33" t="b">
        <f>AND($B$2&gt;=_xlfn.NUMBERVALUE(Table_Query_from_MF_DSNP62[[#This Row],[CL_CMP_OBJ_FR9]]),$B$2&lt;=_xlfn.NUMBERVALUE(Table_Query_from_MF_DSNP62[[#This Row],[CL_CMP_OBJ_TO9]]))</f>
        <v>1</v>
      </c>
      <c r="JQ684" s="33" t="b">
        <f>AND($B$2&gt;=_xlfn.NUMBERVALUE(Table_Query_from_MF_DSNP62[[#This Row],[CL_CMP_OBJ_FR10]]),$B$2&lt;=_xlfn.NUMBERVALUE(Table_Query_from_MF_DSNP62[[#This Row],[CL_CMP_OBJ_TO10]]))</f>
        <v>1</v>
      </c>
      <c r="JR684" s="33" t="b">
        <f>AND($B$2&gt;=_xlfn.NUMBERVALUE(Table_Query_from_MF_DSNP62[[#This Row],[CL_CMP_OBJ_FR11]]),$B$2&lt;=_xlfn.NUMBERVALUE(Table_Query_from_MF_DSNP62[[#This Row],[CL_CMP_OBJ_TO11]]))</f>
        <v>1</v>
      </c>
      <c r="JS684" s="33" t="b">
        <f>AND($B$2&gt;=_xlfn.NUMBERVALUE(Table_Query_from_MF_DSNP62[[#This Row],[CL_CMP_OBJ_FR12]]),$B$2&lt;=_xlfn.NUMBERVALUE(Table_Query_from_MF_DSNP62[[#This Row],[CL_CMP_OBJ_TO12]]))</f>
        <v>1</v>
      </c>
      <c r="JT684" s="33" t="b">
        <f>AND($B$2&gt;=_xlfn.NUMBERVALUE(Table_Query_from_MF_DSNP62[[#This Row],[CL_CMP_OBJ_FR13]]),$B$2&lt;=_xlfn.NUMBERVALUE(Table_Query_from_MF_DSNP62[[#This Row],[CL_CMP_OBJ_TO13]]))</f>
        <v>1</v>
      </c>
      <c r="JU684" s="33" t="b">
        <f>AND($B$2&gt;=_xlfn.NUMBERVALUE(Table_Query_from_MF_DSNP62[[#This Row],[CL_CMP_OBJ_FR14]]),$B$2&lt;=_xlfn.NUMBERVALUE(Table_Query_from_MF_DSNP62[[#This Row],[CL_CMP_OBJ_TO14]]))</f>
        <v>1</v>
      </c>
      <c r="JV684" s="33" t="b">
        <f>AND($B$2&gt;=_xlfn.NUMBERVALUE(Table_Query_from_MF_DSNP62[[#This Row],[CL_CMP_OBJ_FR15]]),$B$2&lt;=_xlfn.NUMBERVALUE(Table_Query_from_MF_DSNP62[[#This Row],[CL_CMP_OBJ_TO15]]))</f>
        <v>1</v>
      </c>
    </row>
    <row r="685" spans="1:282" x14ac:dyDescent="0.25">
      <c r="A685" t="b">
        <f>OR(,Table_Query_from_MF_DSNP62[[#This Row],[Desired GL included as "hard-coded" GL?]],Table_Query_from_MF_DSNP62[[#This Row],[Desired GL included as "Open GL"?]])</f>
        <v>1</v>
      </c>
      <c r="B685" t="b">
        <f>Table_Query_from_MF_DSNP62[[#This Row],[Desired CObj included as "Open CObj"?]]</f>
        <v>1</v>
      </c>
      <c r="C685" t="s">
        <v>2502</v>
      </c>
      <c r="D685" t="s">
        <v>2503</v>
      </c>
      <c r="E685" t="s">
        <v>8</v>
      </c>
      <c r="F685" s="24" t="s">
        <v>2</v>
      </c>
      <c r="G685" t="s">
        <v>199</v>
      </c>
      <c r="H685" s="24" t="s">
        <v>444</v>
      </c>
      <c r="I685" t="s">
        <v>444</v>
      </c>
      <c r="J685" s="24" t="s">
        <v>444</v>
      </c>
      <c r="K685" t="s">
        <v>444</v>
      </c>
      <c r="L685" s="24" t="s">
        <v>444</v>
      </c>
      <c r="M685" t="s">
        <v>444</v>
      </c>
      <c r="N685" t="s">
        <v>444</v>
      </c>
      <c r="O685" t="s">
        <v>444</v>
      </c>
      <c r="P685" t="s">
        <v>444</v>
      </c>
      <c r="Q685" t="s">
        <v>447</v>
      </c>
      <c r="R685" t="s">
        <v>444</v>
      </c>
      <c r="S685" t="s">
        <v>442</v>
      </c>
      <c r="T685" t="s">
        <v>447</v>
      </c>
      <c r="U685" t="s">
        <v>444</v>
      </c>
      <c r="V685" t="s">
        <v>444</v>
      </c>
      <c r="W685" t="s">
        <v>442</v>
      </c>
      <c r="X685" t="s">
        <v>442</v>
      </c>
      <c r="Y685" t="s">
        <v>444</v>
      </c>
      <c r="Z685" t="s">
        <v>442</v>
      </c>
      <c r="AA685" t="s">
        <v>442</v>
      </c>
      <c r="AB685" t="s">
        <v>444</v>
      </c>
      <c r="AC685" t="s">
        <v>444</v>
      </c>
      <c r="AD685" t="s">
        <v>444</v>
      </c>
      <c r="AE685" t="s">
        <v>444</v>
      </c>
      <c r="AF685" t="s">
        <v>444</v>
      </c>
      <c r="AG685" t="s">
        <v>442</v>
      </c>
      <c r="AH685" t="s">
        <v>442</v>
      </c>
      <c r="AI685" t="s">
        <v>447</v>
      </c>
      <c r="AJ685" t="s">
        <v>442</v>
      </c>
      <c r="AK685" t="s">
        <v>442</v>
      </c>
      <c r="AL685" t="s">
        <v>442</v>
      </c>
      <c r="AM685" t="s">
        <v>442</v>
      </c>
      <c r="AN685" t="s">
        <v>442</v>
      </c>
      <c r="AO685" t="s">
        <v>444</v>
      </c>
      <c r="AP685" t="s">
        <v>442</v>
      </c>
      <c r="AQ685" t="s">
        <v>528</v>
      </c>
      <c r="AR685" t="s">
        <v>1451</v>
      </c>
      <c r="AS685" t="s">
        <v>162</v>
      </c>
      <c r="AT685" t="s">
        <v>10</v>
      </c>
      <c r="AU685" t="s">
        <v>444</v>
      </c>
      <c r="AV685" t="s">
        <v>442</v>
      </c>
      <c r="AW685" t="s">
        <v>444</v>
      </c>
      <c r="AX685" t="s">
        <v>444</v>
      </c>
      <c r="AY685" t="s">
        <v>444</v>
      </c>
      <c r="AZ685" t="s">
        <v>444</v>
      </c>
      <c r="BA685" t="s">
        <v>444</v>
      </c>
      <c r="BB685" t="s">
        <v>444</v>
      </c>
      <c r="BC685" t="s">
        <v>444</v>
      </c>
      <c r="BD685" t="s">
        <v>1359</v>
      </c>
      <c r="BE685" t="s">
        <v>444</v>
      </c>
      <c r="BF685" t="s">
        <v>1360</v>
      </c>
      <c r="BG685" t="s">
        <v>444</v>
      </c>
      <c r="BH685" t="s">
        <v>444</v>
      </c>
      <c r="BI685" t="s">
        <v>444</v>
      </c>
      <c r="BJ685" t="s">
        <v>444</v>
      </c>
      <c r="BK685" t="s">
        <v>444</v>
      </c>
      <c r="BL685" t="s">
        <v>444</v>
      </c>
      <c r="BM685" t="s">
        <v>444</v>
      </c>
      <c r="BN685" t="s">
        <v>444</v>
      </c>
      <c r="BO685" t="s">
        <v>444</v>
      </c>
      <c r="BP685" t="s">
        <v>444</v>
      </c>
      <c r="BQ685" t="s">
        <v>444</v>
      </c>
      <c r="BR685" t="s">
        <v>444</v>
      </c>
      <c r="BS685" t="s">
        <v>444</v>
      </c>
      <c r="BT685" t="s">
        <v>444</v>
      </c>
      <c r="BU685" t="s">
        <v>444</v>
      </c>
      <c r="BV685" t="s">
        <v>444</v>
      </c>
      <c r="BW685" t="s">
        <v>444</v>
      </c>
      <c r="BX685" t="s">
        <v>444</v>
      </c>
      <c r="BY685" t="s">
        <v>444</v>
      </c>
      <c r="BZ685" t="s">
        <v>444</v>
      </c>
      <c r="CA685" t="s">
        <v>444</v>
      </c>
      <c r="CB685" t="s">
        <v>444</v>
      </c>
      <c r="CC685" t="s">
        <v>444</v>
      </c>
      <c r="CD685" t="s">
        <v>444</v>
      </c>
      <c r="CE685" t="s">
        <v>444</v>
      </c>
      <c r="CF685" t="s">
        <v>444</v>
      </c>
      <c r="CG685" t="s">
        <v>444</v>
      </c>
      <c r="CH685" t="s">
        <v>444</v>
      </c>
      <c r="CI685" t="s">
        <v>444</v>
      </c>
      <c r="CJ685" t="s">
        <v>444</v>
      </c>
      <c r="CK685" t="s">
        <v>444</v>
      </c>
      <c r="CL685" t="s">
        <v>444</v>
      </c>
      <c r="CM685" t="s">
        <v>444</v>
      </c>
      <c r="CN685" t="s">
        <v>444</v>
      </c>
      <c r="CO685" t="s">
        <v>444</v>
      </c>
      <c r="CP685" t="s">
        <v>444</v>
      </c>
      <c r="CQ685" t="s">
        <v>444</v>
      </c>
      <c r="CR685" t="s">
        <v>444</v>
      </c>
      <c r="CS685" t="s">
        <v>444</v>
      </c>
      <c r="CT685" t="s">
        <v>444</v>
      </c>
      <c r="CU685" t="s">
        <v>444</v>
      </c>
      <c r="CV685" t="s">
        <v>2964</v>
      </c>
      <c r="CW685" t="s">
        <v>2736</v>
      </c>
      <c r="CX685" t="s">
        <v>2737</v>
      </c>
      <c r="CY685" t="s">
        <v>2504</v>
      </c>
      <c r="CZ685" t="s">
        <v>2505</v>
      </c>
      <c r="DA685" t="s">
        <v>2506</v>
      </c>
      <c r="DB685" t="s">
        <v>1431</v>
      </c>
      <c r="DC685" t="s">
        <v>2507</v>
      </c>
      <c r="DD685" t="s">
        <v>2318</v>
      </c>
      <c r="DE685" t="s">
        <v>444</v>
      </c>
      <c r="DF685" t="s">
        <v>444</v>
      </c>
      <c r="DG685" t="s">
        <v>444</v>
      </c>
      <c r="DH685" t="s">
        <v>444</v>
      </c>
      <c r="DI685" t="s">
        <v>282</v>
      </c>
      <c r="DJ685" t="s">
        <v>529</v>
      </c>
      <c r="DK685" t="s">
        <v>444</v>
      </c>
      <c r="DL685" t="s">
        <v>444</v>
      </c>
      <c r="DM685" t="s">
        <v>444</v>
      </c>
      <c r="DN685" t="s">
        <v>444</v>
      </c>
      <c r="DO685" t="s">
        <v>444</v>
      </c>
      <c r="DP685" t="s">
        <v>444</v>
      </c>
      <c r="DQ685" t="s">
        <v>444</v>
      </c>
      <c r="DR685" t="s">
        <v>444</v>
      </c>
      <c r="DS685" t="s">
        <v>444</v>
      </c>
      <c r="DT685" s="24" t="s">
        <v>444</v>
      </c>
      <c r="DU685" s="24" t="s">
        <v>444</v>
      </c>
      <c r="DV685" t="s">
        <v>444</v>
      </c>
      <c r="DW685" t="s">
        <v>444</v>
      </c>
      <c r="DX685" s="24" t="s">
        <v>444</v>
      </c>
      <c r="DY685" s="24" t="s">
        <v>444</v>
      </c>
      <c r="DZ685" t="s">
        <v>444</v>
      </c>
      <c r="EA685" t="s">
        <v>444</v>
      </c>
      <c r="EB685" s="24" t="s">
        <v>444</v>
      </c>
      <c r="EC685" s="24" t="s">
        <v>444</v>
      </c>
      <c r="ED685" t="s">
        <v>444</v>
      </c>
      <c r="EE685" t="s">
        <v>444</v>
      </c>
      <c r="EF685" s="24" t="s">
        <v>444</v>
      </c>
      <c r="EG685" s="24" t="s">
        <v>444</v>
      </c>
      <c r="EH685" t="s">
        <v>444</v>
      </c>
      <c r="EI685" t="s">
        <v>444</v>
      </c>
      <c r="EJ685" s="24" t="s">
        <v>444</v>
      </c>
      <c r="EK685" s="24" t="s">
        <v>444</v>
      </c>
      <c r="EL685" t="s">
        <v>444</v>
      </c>
      <c r="EM685" t="s">
        <v>444</v>
      </c>
      <c r="EN685" s="24" t="s">
        <v>444</v>
      </c>
      <c r="EO685" s="24" t="s">
        <v>444</v>
      </c>
      <c r="EP685" t="s">
        <v>444</v>
      </c>
      <c r="EQ685" t="s">
        <v>444</v>
      </c>
      <c r="ER685" s="24" t="s">
        <v>444</v>
      </c>
      <c r="ES685" s="24" t="s">
        <v>444</v>
      </c>
      <c r="ET685" t="s">
        <v>444</v>
      </c>
      <c r="EU685" t="s">
        <v>444</v>
      </c>
      <c r="EV685" s="24" t="s">
        <v>444</v>
      </c>
      <c r="EW685" s="24" t="s">
        <v>444</v>
      </c>
      <c r="EX685" t="s">
        <v>444</v>
      </c>
      <c r="EY685" t="s">
        <v>444</v>
      </c>
      <c r="EZ685" s="24" t="s">
        <v>444</v>
      </c>
      <c r="FA685" s="24" t="s">
        <v>444</v>
      </c>
      <c r="FB685" t="s">
        <v>444</v>
      </c>
      <c r="FC685" t="s">
        <v>444</v>
      </c>
      <c r="FD685" s="24" t="s">
        <v>444</v>
      </c>
      <c r="FE685" s="24" t="s">
        <v>444</v>
      </c>
      <c r="FF685" t="s">
        <v>444</v>
      </c>
      <c r="FG685" t="s">
        <v>444</v>
      </c>
      <c r="FH685" s="24" t="s">
        <v>444</v>
      </c>
      <c r="FI685" s="24" t="s">
        <v>444</v>
      </c>
      <c r="FJ685" t="s">
        <v>444</v>
      </c>
      <c r="FK685" t="s">
        <v>444</v>
      </c>
      <c r="FL685" s="24" t="s">
        <v>444</v>
      </c>
      <c r="FM685" s="24" t="s">
        <v>444</v>
      </c>
      <c r="FN685" t="s">
        <v>444</v>
      </c>
      <c r="FO685" t="s">
        <v>444</v>
      </c>
      <c r="FP685" s="24" t="s">
        <v>444</v>
      </c>
      <c r="FQ685" s="24" t="s">
        <v>444</v>
      </c>
      <c r="FR685" t="s">
        <v>444</v>
      </c>
      <c r="FS685" t="s">
        <v>444</v>
      </c>
      <c r="FT685" s="24" t="s">
        <v>444</v>
      </c>
      <c r="FU685" s="24" t="s">
        <v>444</v>
      </c>
      <c r="FV685" t="s">
        <v>444</v>
      </c>
      <c r="FW685" t="s">
        <v>444</v>
      </c>
      <c r="FX685" s="24" t="s">
        <v>444</v>
      </c>
      <c r="FY685" s="24" t="s">
        <v>444</v>
      </c>
      <c r="FZ685" t="s">
        <v>444</v>
      </c>
      <c r="GA685" t="s">
        <v>444</v>
      </c>
      <c r="GB685" s="24" t="s">
        <v>444</v>
      </c>
      <c r="GC685" s="24" t="s">
        <v>444</v>
      </c>
      <c r="GD685" t="s">
        <v>444</v>
      </c>
      <c r="GE685" t="s">
        <v>444</v>
      </c>
      <c r="GF685" s="24" t="s">
        <v>444</v>
      </c>
      <c r="GG685" s="24" t="s">
        <v>444</v>
      </c>
      <c r="GH685" t="s">
        <v>444</v>
      </c>
      <c r="GI685" s="24" t="s">
        <v>444</v>
      </c>
      <c r="GJ685" s="24" t="s">
        <v>444</v>
      </c>
      <c r="GK685" t="s">
        <v>444</v>
      </c>
      <c r="GL685" t="s">
        <v>444</v>
      </c>
      <c r="GM685" s="24" t="s">
        <v>444</v>
      </c>
      <c r="GN685" s="24" t="s">
        <v>444</v>
      </c>
      <c r="GO685" t="s">
        <v>444</v>
      </c>
      <c r="GP685" t="s">
        <v>444</v>
      </c>
      <c r="GQ685" s="24" t="s">
        <v>444</v>
      </c>
      <c r="GR685" s="24" t="s">
        <v>444</v>
      </c>
      <c r="GS685" t="s">
        <v>444</v>
      </c>
      <c r="GT685" t="s">
        <v>444</v>
      </c>
      <c r="GU685" s="24" t="s">
        <v>444</v>
      </c>
      <c r="GV685" s="24" t="s">
        <v>444</v>
      </c>
      <c r="GW685" t="s">
        <v>444</v>
      </c>
      <c r="GX685" t="s">
        <v>444</v>
      </c>
      <c r="GY685" s="24" t="s">
        <v>444</v>
      </c>
      <c r="GZ685" s="24" t="s">
        <v>444</v>
      </c>
      <c r="HA685" t="s">
        <v>444</v>
      </c>
      <c r="HB685" t="s">
        <v>444</v>
      </c>
      <c r="HC685" s="24" t="s">
        <v>444</v>
      </c>
      <c r="HD685" s="24" t="s">
        <v>444</v>
      </c>
      <c r="HE685" t="s">
        <v>444</v>
      </c>
      <c r="HF685" t="s">
        <v>444</v>
      </c>
      <c r="HG685" s="24" t="s">
        <v>444</v>
      </c>
      <c r="HH685" s="24" t="s">
        <v>444</v>
      </c>
      <c r="HI685" t="s">
        <v>444</v>
      </c>
      <c r="HJ685" t="s">
        <v>444</v>
      </c>
      <c r="HK685" s="24" t="s">
        <v>444</v>
      </c>
      <c r="HL685" s="24" t="s">
        <v>444</v>
      </c>
      <c r="HM685" t="s">
        <v>444</v>
      </c>
      <c r="HN685" t="s">
        <v>444</v>
      </c>
      <c r="HO685" s="24" t="s">
        <v>444</v>
      </c>
      <c r="HP685" s="24" t="s">
        <v>444</v>
      </c>
      <c r="HQ685" t="s">
        <v>444</v>
      </c>
      <c r="HR685" t="s">
        <v>444</v>
      </c>
      <c r="HS685" s="24" t="s">
        <v>444</v>
      </c>
      <c r="HT685" s="24" t="s">
        <v>444</v>
      </c>
      <c r="HU685" t="s">
        <v>444</v>
      </c>
      <c r="HV685" t="s">
        <v>444</v>
      </c>
      <c r="HW685" s="24" t="s">
        <v>444</v>
      </c>
      <c r="HX685" s="24" t="s">
        <v>444</v>
      </c>
      <c r="HY685" t="s">
        <v>444</v>
      </c>
      <c r="HZ685" t="s">
        <v>444</v>
      </c>
      <c r="IA685" t="s">
        <v>2964</v>
      </c>
      <c r="IB685" t="s">
        <v>2736</v>
      </c>
      <c r="IC685" t="s">
        <v>3041</v>
      </c>
      <c r="ID685" s="33" t="b" cm="1">
        <f t="array" ref="ID685">_xlfn.IFNA(MATCH($A$2,_xlfn.NUMBERVALUE(Table_Query_from_MF_DSNP62[[#This Row],[CL_GLACCT_DR1]:[CL_GLACCT_CR4]]),0),0)&gt;=1</f>
        <v>1</v>
      </c>
      <c r="IE685" s="33" t="b">
        <f>OR(Table_Query_from_MF_DSNP62[[#This Row],[Pair1]:[Pair25]])</f>
        <v>1</v>
      </c>
      <c r="IF685" s="33">
        <f>_xlfn.IFNA(MATCH(TRUE,Table_Query_from_MF_DSNP62[[#This Row],[Pair1]:[Pair25]],0),"none")</f>
        <v>1</v>
      </c>
      <c r="IG685" s="33" t="b">
        <f>AND($A$2&gt;=_xlfn.NUMBERVALUE(Table_Query_from_MF_DSNP62[[#This Row],[CL_GL_ACCT_FR1]]),$A$2&lt;=_xlfn.NUMBERVALUE(Table_Query_from_MF_DSNP62[[#This Row],[CL_GL_ACCT_TO1]]))</f>
        <v>1</v>
      </c>
      <c r="IH685" s="33" t="b">
        <f>AND($A$2&gt;=_xlfn.NUMBERVALUE(Table_Query_from_MF_DSNP62[[#This Row],[CL_GL_ACCT_FR2]]),$A$2&lt;=_xlfn.NUMBERVALUE(Table_Query_from_MF_DSNP62[[#This Row],[CL_GL_ACCT_TO2]]))</f>
        <v>1</v>
      </c>
      <c r="II685" s="33" t="b">
        <f>AND($A$2&gt;=_xlfn.NUMBERVALUE(Table_Query_from_MF_DSNP62[[#This Row],[CL_GL_ACCT_FR3]]),$A$2&lt;=_xlfn.NUMBERVALUE(Table_Query_from_MF_DSNP62[[#This Row],[CL_GL_ACCT_TO3]]))</f>
        <v>1</v>
      </c>
      <c r="IJ685" s="33" t="b">
        <f>AND($A$2&gt;=_xlfn.NUMBERVALUE(Table_Query_from_MF_DSNP62[[#This Row],[CL_GL_ACCT_FR4]]),$A$2&lt;=_xlfn.NUMBERVALUE(Table_Query_from_MF_DSNP62[[#This Row],[CL_GL_ACCT_TO4]]))</f>
        <v>1</v>
      </c>
      <c r="IK685" s="33" t="b">
        <f>AND($A$2&gt;=_xlfn.NUMBERVALUE(Table_Query_from_MF_DSNP62[[#This Row],[CL_GL_ACCT_FR5]]),$A$2&lt;=_xlfn.NUMBERVALUE(Table_Query_from_MF_DSNP62[[#This Row],[CL_GL_ACCT_TO5]]))</f>
        <v>1</v>
      </c>
      <c r="IL685" s="33" t="b">
        <f>AND($A$2&gt;=_xlfn.NUMBERVALUE(Table_Query_from_MF_DSNP62[[#This Row],[CL_GL_ACCT_FR6]]),$A$2&lt;=_xlfn.NUMBERVALUE(Table_Query_from_MF_DSNP62[[#This Row],[CL_GL_ACCT_TO6]]))</f>
        <v>1</v>
      </c>
      <c r="IM685" s="33" t="b">
        <f>AND($A$2&gt;=_xlfn.NUMBERVALUE(Table_Query_from_MF_DSNP62[[#This Row],[CL_GL_ACCT_FR7]]),$A$2&lt;=_xlfn.NUMBERVALUE(Table_Query_from_MF_DSNP62[[#This Row],[CL_GL_ACCT_TO7]]))</f>
        <v>1</v>
      </c>
      <c r="IN685" s="33" t="b">
        <f>AND($A$2&gt;=_xlfn.NUMBERVALUE(Table_Query_from_MF_DSNP62[[#This Row],[CL_GL_ACCT_FR8]]),$A$2&lt;=_xlfn.NUMBERVALUE(Table_Query_from_MF_DSNP62[[#This Row],[CL_GL_ACCT_TO8]]))</f>
        <v>1</v>
      </c>
      <c r="IO685" s="33" t="b">
        <f>AND($A$2&gt;=_xlfn.NUMBERVALUE(Table_Query_from_MF_DSNP62[[#This Row],[CL_GL_ACCT_FR9]]),$A$2&lt;=_xlfn.NUMBERVALUE(Table_Query_from_MF_DSNP62[[#This Row],[CL_GL_ACCT_TO9]]))</f>
        <v>1</v>
      </c>
      <c r="IP685" s="33" t="b">
        <f>AND($A$2&gt;=_xlfn.NUMBERVALUE(Table_Query_from_MF_DSNP62[[#This Row],[CL_GL_ACCT_FR10]]),$A$2&lt;=_xlfn.NUMBERVALUE(Table_Query_from_MF_DSNP62[[#This Row],[CL_GL_ACCT_TO10]]))</f>
        <v>1</v>
      </c>
      <c r="IQ685" s="33" t="b">
        <f>AND($A$2&gt;=_xlfn.NUMBERVALUE(Table_Query_from_MF_DSNP62[[#This Row],[CL_GL_ACCT_FR11]]),$A$2&lt;=_xlfn.NUMBERVALUE(Table_Query_from_MF_DSNP62[[#This Row],[CL_GL_ACCT_TO11]]))</f>
        <v>1</v>
      </c>
      <c r="IR685" s="33" t="b">
        <f>AND($A$2&gt;=_xlfn.NUMBERVALUE(Table_Query_from_MF_DSNP62[[#This Row],[CL_GL_ACCT_FR12]]),$A$2&lt;=_xlfn.NUMBERVALUE(Table_Query_from_MF_DSNP62[[#This Row],[CL_GL_ACCT_TO12]]))</f>
        <v>1</v>
      </c>
      <c r="IS685" s="33" t="b">
        <f>AND($A$2&gt;=_xlfn.NUMBERVALUE(Table_Query_from_MF_DSNP62[[#This Row],[CL_GL_ACCT_FR13]]),$A$2&lt;=_xlfn.NUMBERVALUE(Table_Query_from_MF_DSNP62[[#This Row],[CL_GL_ACCT_TO13]]))</f>
        <v>1</v>
      </c>
      <c r="IT685" s="33" t="b">
        <f>AND($A$2&gt;=_xlfn.NUMBERVALUE(Table_Query_from_MF_DSNP62[[#This Row],[CL_GL_ACCT_FR14]]),$A$2&lt;=_xlfn.NUMBERVALUE(Table_Query_from_MF_DSNP62[[#This Row],[CL_GL_ACCT_TO14]]))</f>
        <v>1</v>
      </c>
      <c r="IU685" s="33" t="b">
        <f>AND($A$2&gt;=_xlfn.NUMBERVALUE(Table_Query_from_MF_DSNP62[[#This Row],[CL_GL_ACCT_FR15]]),$A$2&lt;=_xlfn.NUMBERVALUE(Table_Query_from_MF_DSNP62[[#This Row],[CL_GL_ACCT_TO15]]))</f>
        <v>1</v>
      </c>
      <c r="IV685" s="33" t="b">
        <f>AND($A$2&gt;=_xlfn.NUMBERVALUE(Table_Query_from_MF_DSNP62[[#This Row],[CL_GL_ACCT_FR16]]),$A$2&lt;=_xlfn.NUMBERVALUE(Table_Query_from_MF_DSNP62[[#This Row],[CL_GL_ACCT_TO16]]))</f>
        <v>1</v>
      </c>
      <c r="IW685" s="33" t="b">
        <f>AND($A$2&gt;=_xlfn.NUMBERVALUE(Table_Query_from_MF_DSNP62[[#This Row],[CL_GL_ACCT_FR17]]),$A$2&lt;=_xlfn.NUMBERVALUE(Table_Query_from_MF_DSNP62[[#This Row],[CL_GL_ACCT_TO17]]))</f>
        <v>1</v>
      </c>
      <c r="IX685" s="33" t="b">
        <f>AND($A$2&gt;=_xlfn.NUMBERVALUE(Table_Query_from_MF_DSNP62[[#This Row],[CL_GL_ACCT_FR18]]),$A$2&lt;=_xlfn.NUMBERVALUE(Table_Query_from_MF_DSNP62[[#This Row],[CL_GL_ACCT_TO18]]))</f>
        <v>1</v>
      </c>
      <c r="IY685" s="33" t="b">
        <f>AND($A$2&gt;=_xlfn.NUMBERVALUE(Table_Query_from_MF_DSNP62[[#This Row],[CL_GL_ACCT_FR19]]),$A$2&lt;=_xlfn.NUMBERVALUE(Table_Query_from_MF_DSNP62[[#This Row],[CL_GL_ACCT_TO19]]))</f>
        <v>1</v>
      </c>
      <c r="IZ685" s="33" t="b">
        <f>AND($A$2&gt;=_xlfn.NUMBERVALUE(Table_Query_from_MF_DSNP62[[#This Row],[CL_GL_ACCT_FR20]]),$A$2&lt;=_xlfn.NUMBERVALUE(Table_Query_from_MF_DSNP62[[#This Row],[CL_GL_ACCT_TO20]]))</f>
        <v>1</v>
      </c>
      <c r="JA685" s="33" t="b">
        <f>AND($A$2&gt;=_xlfn.NUMBERVALUE(Table_Query_from_MF_DSNP62[[#This Row],[CL_GL_ACCT_FR21]]),$A$2&lt;=_xlfn.NUMBERVALUE(Table_Query_from_MF_DSNP62[[#This Row],[CL_GL_ACCT_TO21]]))</f>
        <v>1</v>
      </c>
      <c r="JB685" s="33" t="b">
        <f>AND($A$2&gt;=_xlfn.NUMBERVALUE(Table_Query_from_MF_DSNP62[[#This Row],[CL_GL_ACCT_FR22]]),$A$2&lt;=_xlfn.NUMBERVALUE(Table_Query_from_MF_DSNP62[[#This Row],[CL_GL_ACCT_TO22]]))</f>
        <v>1</v>
      </c>
      <c r="JC685" s="33" t="b">
        <f>AND($A$2&gt;=_xlfn.NUMBERVALUE(Table_Query_from_MF_DSNP62[[#This Row],[CL_GL_ACCT_FR23]]),$A$2&lt;=_xlfn.NUMBERVALUE(Table_Query_from_MF_DSNP62[[#This Row],[CL_GL_ACCT_TO23]]))</f>
        <v>1</v>
      </c>
      <c r="JD685" s="33" t="b">
        <f>AND($A$2&gt;=_xlfn.NUMBERVALUE(Table_Query_from_MF_DSNP62[[#This Row],[CL_GL_ACCT_FR24]]),$A$2&lt;=_xlfn.NUMBERVALUE(Table_Query_from_MF_DSNP62[[#This Row],[CL_GL_ACCT_TO24]]))</f>
        <v>1</v>
      </c>
      <c r="JE685" s="33" t="b">
        <f>AND($A$2&gt;=_xlfn.NUMBERVALUE(Table_Query_from_MF_DSNP62[[#This Row],[CL_GL_ACCT_FR25]]),$A$2&lt;=_xlfn.NUMBERVALUE(Table_Query_from_MF_DSNP62[[#This Row],[CL_GL_ACCT_TO25]]))</f>
        <v>1</v>
      </c>
      <c r="JF685" s="33" t="b">
        <f>OR(Table_Query_from_MF_DSNP62[[#This Row],[PairA]:[PairO]])</f>
        <v>1</v>
      </c>
      <c r="JG685" s="33">
        <f>_xlfn.IFNA(MATCH(TRUE,Table_Query_from_MF_DSNP62[[#This Row],[PairA]:[PairO]],0),"none")</f>
        <v>1</v>
      </c>
      <c r="JH685" s="33" t="b">
        <f>AND($B$2&gt;=_xlfn.NUMBERVALUE(Table_Query_from_MF_DSNP62[[#This Row],[CL_CMP_OBJ_FR1]]),$B$2&lt;=_xlfn.NUMBERVALUE(Table_Query_from_MF_DSNP62[[#This Row],[CL_CMP_OBJ_TO1]]))</f>
        <v>1</v>
      </c>
      <c r="JI685" s="33" t="b">
        <f>AND($B$2&gt;=_xlfn.NUMBERVALUE(Table_Query_from_MF_DSNP62[[#This Row],[CL_CMP_OBJ_FR2]]),$B$2&lt;=_xlfn.NUMBERVALUE(Table_Query_from_MF_DSNP62[[#This Row],[CL_CMP_OBJ_TO2]]))</f>
        <v>1</v>
      </c>
      <c r="JJ685" s="33" t="b">
        <f>AND($B$2&gt;=_xlfn.NUMBERVALUE(Table_Query_from_MF_DSNP62[[#This Row],[CL_CMP_OBJ_FR3]]),$B$2&lt;=_xlfn.NUMBERVALUE(Table_Query_from_MF_DSNP62[[#This Row],[CL_CMP_OBJ_TO3]]))</f>
        <v>1</v>
      </c>
      <c r="JK685" s="33" t="b">
        <f>AND($B$2&gt;=_xlfn.NUMBERVALUE(Table_Query_from_MF_DSNP62[[#This Row],[CL_CMP_OBJ_FR4]]),$B$2&lt;=_xlfn.NUMBERVALUE(Table_Query_from_MF_DSNP62[[#This Row],[CL_CMP_OBJ_TO4]]))</f>
        <v>1</v>
      </c>
      <c r="JL685" s="33" t="b">
        <f>AND($B$2&gt;=_xlfn.NUMBERVALUE(Table_Query_from_MF_DSNP62[[#This Row],[CL_CMP_OBJ_FR5]]),$B$2&lt;=_xlfn.NUMBERVALUE(Table_Query_from_MF_DSNP62[[#This Row],[CL_CMP_OBJ_TO5]]))</f>
        <v>1</v>
      </c>
      <c r="JM685" s="33" t="b">
        <f>AND($B$2&gt;=_xlfn.NUMBERVALUE(Table_Query_from_MF_DSNP62[[#This Row],[CL_CMP_OBJ_FR6]]),$B$2&lt;=_xlfn.NUMBERVALUE(Table_Query_from_MF_DSNP62[[#This Row],[CL_CMP_OBJ_TO6]]))</f>
        <v>1</v>
      </c>
      <c r="JN685" s="33" t="b">
        <f>AND($B$2&gt;=_xlfn.NUMBERVALUE(Table_Query_from_MF_DSNP62[[#This Row],[CL_CMP_OBJ_FR7]]),$B$2&lt;=_xlfn.NUMBERVALUE(Table_Query_from_MF_DSNP62[[#This Row],[CL_CMP_OBJ_TO7]]))</f>
        <v>1</v>
      </c>
      <c r="JO685" s="33" t="b">
        <f>AND($B$2&gt;=_xlfn.NUMBERVALUE(Table_Query_from_MF_DSNP62[[#This Row],[CL_CMP_OBJ_FR8]]),$B$2&lt;=_xlfn.NUMBERVALUE(Table_Query_from_MF_DSNP62[[#This Row],[CL_CMP_OBJ_TO8]]))</f>
        <v>1</v>
      </c>
      <c r="JP685" s="33" t="b">
        <f>AND($B$2&gt;=_xlfn.NUMBERVALUE(Table_Query_from_MF_DSNP62[[#This Row],[CL_CMP_OBJ_FR9]]),$B$2&lt;=_xlfn.NUMBERVALUE(Table_Query_from_MF_DSNP62[[#This Row],[CL_CMP_OBJ_TO9]]))</f>
        <v>1</v>
      </c>
      <c r="JQ685" s="33" t="b">
        <f>AND($B$2&gt;=_xlfn.NUMBERVALUE(Table_Query_from_MF_DSNP62[[#This Row],[CL_CMP_OBJ_FR10]]),$B$2&lt;=_xlfn.NUMBERVALUE(Table_Query_from_MF_DSNP62[[#This Row],[CL_CMP_OBJ_TO10]]))</f>
        <v>1</v>
      </c>
      <c r="JR685" s="33" t="b">
        <f>AND($B$2&gt;=_xlfn.NUMBERVALUE(Table_Query_from_MF_DSNP62[[#This Row],[CL_CMP_OBJ_FR11]]),$B$2&lt;=_xlfn.NUMBERVALUE(Table_Query_from_MF_DSNP62[[#This Row],[CL_CMP_OBJ_TO11]]))</f>
        <v>1</v>
      </c>
      <c r="JS685" s="33" t="b">
        <f>AND($B$2&gt;=_xlfn.NUMBERVALUE(Table_Query_from_MF_DSNP62[[#This Row],[CL_CMP_OBJ_FR12]]),$B$2&lt;=_xlfn.NUMBERVALUE(Table_Query_from_MF_DSNP62[[#This Row],[CL_CMP_OBJ_TO12]]))</f>
        <v>1</v>
      </c>
      <c r="JT685" s="33" t="b">
        <f>AND($B$2&gt;=_xlfn.NUMBERVALUE(Table_Query_from_MF_DSNP62[[#This Row],[CL_CMP_OBJ_FR13]]),$B$2&lt;=_xlfn.NUMBERVALUE(Table_Query_from_MF_DSNP62[[#This Row],[CL_CMP_OBJ_TO13]]))</f>
        <v>1</v>
      </c>
      <c r="JU685" s="33" t="b">
        <f>AND($B$2&gt;=_xlfn.NUMBERVALUE(Table_Query_from_MF_DSNP62[[#This Row],[CL_CMP_OBJ_FR14]]),$B$2&lt;=_xlfn.NUMBERVALUE(Table_Query_from_MF_DSNP62[[#This Row],[CL_CMP_OBJ_TO14]]))</f>
        <v>1</v>
      </c>
      <c r="JV685" s="33" t="b">
        <f>AND($B$2&gt;=_xlfn.NUMBERVALUE(Table_Query_from_MF_DSNP62[[#This Row],[CL_CMP_OBJ_FR15]]),$B$2&lt;=_xlfn.NUMBERVALUE(Table_Query_from_MF_DSNP62[[#This Row],[CL_CMP_OBJ_TO15]]))</f>
        <v>1</v>
      </c>
    </row>
    <row r="686" spans="1:282" x14ac:dyDescent="0.25">
      <c r="A686" t="b">
        <f>OR(,Table_Query_from_MF_DSNP62[[#This Row],[Desired GL included as "hard-coded" GL?]],Table_Query_from_MF_DSNP62[[#This Row],[Desired GL included as "Open GL"?]])</f>
        <v>1</v>
      </c>
      <c r="B686" t="b">
        <f>Table_Query_from_MF_DSNP62[[#This Row],[Desired CObj included as "Open CObj"?]]</f>
        <v>1</v>
      </c>
      <c r="C686" t="s">
        <v>2508</v>
      </c>
      <c r="D686" t="s">
        <v>2509</v>
      </c>
      <c r="E686" t="s">
        <v>15</v>
      </c>
      <c r="F686" s="24" t="s">
        <v>13</v>
      </c>
      <c r="G686" t="s">
        <v>411</v>
      </c>
      <c r="H686" s="24" t="s">
        <v>444</v>
      </c>
      <c r="I686" t="s">
        <v>444</v>
      </c>
      <c r="J686" s="24" t="s">
        <v>444</v>
      </c>
      <c r="K686" t="s">
        <v>444</v>
      </c>
      <c r="L686" s="24" t="s">
        <v>444</v>
      </c>
      <c r="M686" t="s">
        <v>444</v>
      </c>
      <c r="N686" t="s">
        <v>444</v>
      </c>
      <c r="O686" t="s">
        <v>444</v>
      </c>
      <c r="P686" t="s">
        <v>444</v>
      </c>
      <c r="Q686" t="s">
        <v>15</v>
      </c>
      <c r="R686" t="s">
        <v>444</v>
      </c>
      <c r="S686" t="s">
        <v>442</v>
      </c>
      <c r="T686" t="s">
        <v>447</v>
      </c>
      <c r="U686" t="s">
        <v>444</v>
      </c>
      <c r="V686" t="s">
        <v>444</v>
      </c>
      <c r="W686" t="s">
        <v>447</v>
      </c>
      <c r="X686" t="s">
        <v>444</v>
      </c>
      <c r="Y686" t="s">
        <v>444</v>
      </c>
      <c r="Z686" t="s">
        <v>442</v>
      </c>
      <c r="AA686" t="s">
        <v>442</v>
      </c>
      <c r="AB686" t="s">
        <v>444</v>
      </c>
      <c r="AC686" t="s">
        <v>444</v>
      </c>
      <c r="AD686" t="s">
        <v>444</v>
      </c>
      <c r="AE686" t="s">
        <v>444</v>
      </c>
      <c r="AF686" t="s">
        <v>444</v>
      </c>
      <c r="AG686" t="s">
        <v>442</v>
      </c>
      <c r="AH686" t="s">
        <v>447</v>
      </c>
      <c r="AI686" t="s">
        <v>447</v>
      </c>
      <c r="AJ686" t="s">
        <v>442</v>
      </c>
      <c r="AK686" t="s">
        <v>442</v>
      </c>
      <c r="AL686" t="s">
        <v>444</v>
      </c>
      <c r="AM686" t="s">
        <v>444</v>
      </c>
      <c r="AN686" t="s">
        <v>444</v>
      </c>
      <c r="AO686" t="s">
        <v>444</v>
      </c>
      <c r="AP686" t="s">
        <v>442</v>
      </c>
      <c r="AQ686" t="s">
        <v>282</v>
      </c>
      <c r="AR686" t="s">
        <v>528</v>
      </c>
      <c r="AS686" t="s">
        <v>162</v>
      </c>
      <c r="AT686" t="s">
        <v>10</v>
      </c>
      <c r="AU686" t="s">
        <v>444</v>
      </c>
      <c r="AV686" t="s">
        <v>442</v>
      </c>
      <c r="AW686" t="s">
        <v>444</v>
      </c>
      <c r="AX686" t="s">
        <v>444</v>
      </c>
      <c r="AY686" t="s">
        <v>444</v>
      </c>
      <c r="AZ686" t="s">
        <v>282</v>
      </c>
      <c r="BA686" t="s">
        <v>1359</v>
      </c>
      <c r="BB686" t="s">
        <v>444</v>
      </c>
      <c r="BC686" t="s">
        <v>444</v>
      </c>
      <c r="BD686" t="s">
        <v>1359</v>
      </c>
      <c r="BE686" t="s">
        <v>444</v>
      </c>
      <c r="BF686" t="s">
        <v>1360</v>
      </c>
      <c r="BG686" t="s">
        <v>444</v>
      </c>
      <c r="BH686" t="s">
        <v>444</v>
      </c>
      <c r="BI686" t="s">
        <v>444</v>
      </c>
      <c r="BJ686" t="s">
        <v>444</v>
      </c>
      <c r="BK686" t="s">
        <v>444</v>
      </c>
      <c r="BL686" t="s">
        <v>444</v>
      </c>
      <c r="BM686" t="s">
        <v>444</v>
      </c>
      <c r="BN686" t="s">
        <v>444</v>
      </c>
      <c r="BO686" t="s">
        <v>444</v>
      </c>
      <c r="BP686" t="s">
        <v>444</v>
      </c>
      <c r="BQ686" t="s">
        <v>1360</v>
      </c>
      <c r="BR686" t="s">
        <v>143</v>
      </c>
      <c r="BS686" t="s">
        <v>444</v>
      </c>
      <c r="BT686" t="s">
        <v>444</v>
      </c>
      <c r="BU686" t="s">
        <v>444</v>
      </c>
      <c r="BV686" t="s">
        <v>444</v>
      </c>
      <c r="BW686" t="s">
        <v>1360</v>
      </c>
      <c r="BX686" t="s">
        <v>143</v>
      </c>
      <c r="BY686" t="s">
        <v>444</v>
      </c>
      <c r="BZ686" t="s">
        <v>444</v>
      </c>
      <c r="CA686" t="s">
        <v>444</v>
      </c>
      <c r="CB686" t="s">
        <v>444</v>
      </c>
      <c r="CC686" t="s">
        <v>1360</v>
      </c>
      <c r="CD686" t="s">
        <v>143</v>
      </c>
      <c r="CE686" t="s">
        <v>444</v>
      </c>
      <c r="CF686" t="s">
        <v>444</v>
      </c>
      <c r="CG686" t="s">
        <v>444</v>
      </c>
      <c r="CH686" t="s">
        <v>444</v>
      </c>
      <c r="CI686" t="s">
        <v>1360</v>
      </c>
      <c r="CJ686" t="s">
        <v>143</v>
      </c>
      <c r="CK686" t="s">
        <v>444</v>
      </c>
      <c r="CL686" t="s">
        <v>444</v>
      </c>
      <c r="CM686" t="s">
        <v>444</v>
      </c>
      <c r="CN686" t="s">
        <v>444</v>
      </c>
      <c r="CO686" t="s">
        <v>1360</v>
      </c>
      <c r="CP686" t="s">
        <v>143</v>
      </c>
      <c r="CQ686" t="s">
        <v>444</v>
      </c>
      <c r="CR686" t="s">
        <v>444</v>
      </c>
      <c r="CS686" t="s">
        <v>444</v>
      </c>
      <c r="CT686" t="s">
        <v>444</v>
      </c>
      <c r="CU686" t="s">
        <v>444</v>
      </c>
      <c r="CV686" t="s">
        <v>2964</v>
      </c>
      <c r="CW686" t="s">
        <v>2965</v>
      </c>
      <c r="CX686" t="s">
        <v>2965</v>
      </c>
      <c r="CY686" t="s">
        <v>2485</v>
      </c>
      <c r="CZ686" t="s">
        <v>1431</v>
      </c>
      <c r="DA686" t="s">
        <v>2318</v>
      </c>
      <c r="DB686" t="s">
        <v>1472</v>
      </c>
      <c r="DC686" t="s">
        <v>444</v>
      </c>
      <c r="DD686" t="s">
        <v>444</v>
      </c>
      <c r="DE686" t="s">
        <v>444</v>
      </c>
      <c r="DF686" t="s">
        <v>444</v>
      </c>
      <c r="DG686" t="s">
        <v>444</v>
      </c>
      <c r="DH686" t="s">
        <v>444</v>
      </c>
      <c r="DI686" t="s">
        <v>282</v>
      </c>
      <c r="DJ686" t="s">
        <v>529</v>
      </c>
      <c r="DK686" t="s">
        <v>1451</v>
      </c>
      <c r="DL686" t="s">
        <v>444</v>
      </c>
      <c r="DM686" t="s">
        <v>444</v>
      </c>
      <c r="DN686" t="s">
        <v>444</v>
      </c>
      <c r="DO686" t="s">
        <v>444</v>
      </c>
      <c r="DP686" t="s">
        <v>444</v>
      </c>
      <c r="DQ686" t="s">
        <v>444</v>
      </c>
      <c r="DR686" t="s">
        <v>444</v>
      </c>
      <c r="DS686" t="s">
        <v>444</v>
      </c>
      <c r="DT686" s="24" t="s">
        <v>444</v>
      </c>
      <c r="DU686" s="24" t="s">
        <v>444</v>
      </c>
      <c r="DV686" t="s">
        <v>444</v>
      </c>
      <c r="DW686" t="s">
        <v>444</v>
      </c>
      <c r="DX686" s="24" t="s">
        <v>444</v>
      </c>
      <c r="DY686" s="24" t="s">
        <v>444</v>
      </c>
      <c r="DZ686" t="s">
        <v>444</v>
      </c>
      <c r="EA686" t="s">
        <v>444</v>
      </c>
      <c r="EB686" s="24" t="s">
        <v>444</v>
      </c>
      <c r="EC686" s="24" t="s">
        <v>444</v>
      </c>
      <c r="ED686" t="s">
        <v>444</v>
      </c>
      <c r="EE686" t="s">
        <v>444</v>
      </c>
      <c r="EF686" s="24" t="s">
        <v>444</v>
      </c>
      <c r="EG686" s="24" t="s">
        <v>444</v>
      </c>
      <c r="EH686" t="s">
        <v>444</v>
      </c>
      <c r="EI686" t="s">
        <v>444</v>
      </c>
      <c r="EJ686" s="24" t="s">
        <v>444</v>
      </c>
      <c r="EK686" s="24" t="s">
        <v>444</v>
      </c>
      <c r="EL686" t="s">
        <v>444</v>
      </c>
      <c r="EM686" t="s">
        <v>444</v>
      </c>
      <c r="EN686" s="24" t="s">
        <v>444</v>
      </c>
      <c r="EO686" s="24" t="s">
        <v>444</v>
      </c>
      <c r="EP686" t="s">
        <v>444</v>
      </c>
      <c r="EQ686" t="s">
        <v>444</v>
      </c>
      <c r="ER686" s="24" t="s">
        <v>444</v>
      </c>
      <c r="ES686" s="24" t="s">
        <v>444</v>
      </c>
      <c r="ET686" t="s">
        <v>444</v>
      </c>
      <c r="EU686" t="s">
        <v>444</v>
      </c>
      <c r="EV686" s="24" t="s">
        <v>444</v>
      </c>
      <c r="EW686" s="24" t="s">
        <v>444</v>
      </c>
      <c r="EX686" t="s">
        <v>444</v>
      </c>
      <c r="EY686" t="s">
        <v>444</v>
      </c>
      <c r="EZ686" s="24" t="s">
        <v>444</v>
      </c>
      <c r="FA686" s="24" t="s">
        <v>444</v>
      </c>
      <c r="FB686" t="s">
        <v>444</v>
      </c>
      <c r="FC686" t="s">
        <v>444</v>
      </c>
      <c r="FD686" s="24" t="s">
        <v>444</v>
      </c>
      <c r="FE686" s="24" t="s">
        <v>444</v>
      </c>
      <c r="FF686" t="s">
        <v>444</v>
      </c>
      <c r="FG686" t="s">
        <v>444</v>
      </c>
      <c r="FH686" s="24" t="s">
        <v>444</v>
      </c>
      <c r="FI686" s="24" t="s">
        <v>444</v>
      </c>
      <c r="FJ686" t="s">
        <v>444</v>
      </c>
      <c r="FK686" t="s">
        <v>444</v>
      </c>
      <c r="FL686" s="24" t="s">
        <v>444</v>
      </c>
      <c r="FM686" s="24" t="s">
        <v>444</v>
      </c>
      <c r="FN686" t="s">
        <v>444</v>
      </c>
      <c r="FO686" t="s">
        <v>444</v>
      </c>
      <c r="FP686" s="24" t="s">
        <v>444</v>
      </c>
      <c r="FQ686" s="24" t="s">
        <v>444</v>
      </c>
      <c r="FR686" t="s">
        <v>444</v>
      </c>
      <c r="FS686" t="s">
        <v>444</v>
      </c>
      <c r="FT686" s="24" t="s">
        <v>444</v>
      </c>
      <c r="FU686" s="24" t="s">
        <v>444</v>
      </c>
      <c r="FV686" t="s">
        <v>444</v>
      </c>
      <c r="FW686" t="s">
        <v>444</v>
      </c>
      <c r="FX686" s="24" t="s">
        <v>444</v>
      </c>
      <c r="FY686" s="24" t="s">
        <v>444</v>
      </c>
      <c r="FZ686" t="s">
        <v>444</v>
      </c>
      <c r="GA686" t="s">
        <v>444</v>
      </c>
      <c r="GB686" s="24" t="s">
        <v>444</v>
      </c>
      <c r="GC686" s="24" t="s">
        <v>444</v>
      </c>
      <c r="GD686" t="s">
        <v>444</v>
      </c>
      <c r="GE686" t="s">
        <v>444</v>
      </c>
      <c r="GF686" s="24" t="s">
        <v>444</v>
      </c>
      <c r="GG686" s="24" t="s">
        <v>444</v>
      </c>
      <c r="GH686" t="s">
        <v>15</v>
      </c>
      <c r="GI686" s="24" t="s">
        <v>451</v>
      </c>
      <c r="GJ686" s="24" t="s">
        <v>2510</v>
      </c>
      <c r="GK686" t="s">
        <v>444</v>
      </c>
      <c r="GL686" t="s">
        <v>444</v>
      </c>
      <c r="GM686" s="24" t="s">
        <v>444</v>
      </c>
      <c r="GN686" s="24" t="s">
        <v>444</v>
      </c>
      <c r="GO686" t="s">
        <v>444</v>
      </c>
      <c r="GP686" t="s">
        <v>444</v>
      </c>
      <c r="GQ686" s="24" t="s">
        <v>444</v>
      </c>
      <c r="GR686" s="24" t="s">
        <v>444</v>
      </c>
      <c r="GS686" t="s">
        <v>444</v>
      </c>
      <c r="GT686" t="s">
        <v>444</v>
      </c>
      <c r="GU686" s="24" t="s">
        <v>444</v>
      </c>
      <c r="GV686" s="24" t="s">
        <v>444</v>
      </c>
      <c r="GW686" t="s">
        <v>444</v>
      </c>
      <c r="GX686" t="s">
        <v>444</v>
      </c>
      <c r="GY686" s="24" t="s">
        <v>444</v>
      </c>
      <c r="GZ686" s="24" t="s">
        <v>444</v>
      </c>
      <c r="HA686" t="s">
        <v>444</v>
      </c>
      <c r="HB686" t="s">
        <v>444</v>
      </c>
      <c r="HC686" s="24" t="s">
        <v>444</v>
      </c>
      <c r="HD686" s="24" t="s">
        <v>444</v>
      </c>
      <c r="HE686" t="s">
        <v>444</v>
      </c>
      <c r="HF686" t="s">
        <v>444</v>
      </c>
      <c r="HG686" s="24" t="s">
        <v>444</v>
      </c>
      <c r="HH686" s="24" t="s">
        <v>444</v>
      </c>
      <c r="HI686" t="s">
        <v>444</v>
      </c>
      <c r="HJ686" t="s">
        <v>444</v>
      </c>
      <c r="HK686" s="24" t="s">
        <v>444</v>
      </c>
      <c r="HL686" s="24" t="s">
        <v>444</v>
      </c>
      <c r="HM686" t="s">
        <v>444</v>
      </c>
      <c r="HN686" t="s">
        <v>444</v>
      </c>
      <c r="HO686" s="24" t="s">
        <v>444</v>
      </c>
      <c r="HP686" s="24" t="s">
        <v>444</v>
      </c>
      <c r="HQ686" t="s">
        <v>444</v>
      </c>
      <c r="HR686" t="s">
        <v>444</v>
      </c>
      <c r="HS686" s="24" t="s">
        <v>444</v>
      </c>
      <c r="HT686" s="24" t="s">
        <v>444</v>
      </c>
      <c r="HU686" t="s">
        <v>444</v>
      </c>
      <c r="HV686" t="s">
        <v>444</v>
      </c>
      <c r="HW686" s="24" t="s">
        <v>444</v>
      </c>
      <c r="HX686" s="24" t="s">
        <v>444</v>
      </c>
      <c r="HY686" t="s">
        <v>444</v>
      </c>
      <c r="HZ686" t="s">
        <v>444</v>
      </c>
      <c r="IA686" t="s">
        <v>2964</v>
      </c>
      <c r="IB686" t="s">
        <v>2736</v>
      </c>
      <c r="IC686" t="s">
        <v>3100</v>
      </c>
      <c r="ID686" s="33" t="b" cm="1">
        <f t="array" ref="ID686">_xlfn.IFNA(MATCH($A$2,_xlfn.NUMBERVALUE(Table_Query_from_MF_DSNP62[[#This Row],[CL_GLACCT_DR1]:[CL_GLACCT_CR4]]),0),0)&gt;=1</f>
        <v>1</v>
      </c>
      <c r="IE686" s="33" t="b">
        <f>OR(Table_Query_from_MF_DSNP62[[#This Row],[Pair1]:[Pair25]])</f>
        <v>1</v>
      </c>
      <c r="IF686" s="33">
        <f>_xlfn.IFNA(MATCH(TRUE,Table_Query_from_MF_DSNP62[[#This Row],[Pair1]:[Pair25]],0),"none")</f>
        <v>1</v>
      </c>
      <c r="IG686" s="33" t="b">
        <f>AND($A$2&gt;=_xlfn.NUMBERVALUE(Table_Query_from_MF_DSNP62[[#This Row],[CL_GL_ACCT_FR1]]),$A$2&lt;=_xlfn.NUMBERVALUE(Table_Query_from_MF_DSNP62[[#This Row],[CL_GL_ACCT_TO1]]))</f>
        <v>1</v>
      </c>
      <c r="IH686" s="33" t="b">
        <f>AND($A$2&gt;=_xlfn.NUMBERVALUE(Table_Query_from_MF_DSNP62[[#This Row],[CL_GL_ACCT_FR2]]),$A$2&lt;=_xlfn.NUMBERVALUE(Table_Query_from_MF_DSNP62[[#This Row],[CL_GL_ACCT_TO2]]))</f>
        <v>1</v>
      </c>
      <c r="II686" s="33" t="b">
        <f>AND($A$2&gt;=_xlfn.NUMBERVALUE(Table_Query_from_MF_DSNP62[[#This Row],[CL_GL_ACCT_FR3]]),$A$2&lt;=_xlfn.NUMBERVALUE(Table_Query_from_MF_DSNP62[[#This Row],[CL_GL_ACCT_TO3]]))</f>
        <v>1</v>
      </c>
      <c r="IJ686" s="33" t="b">
        <f>AND($A$2&gt;=_xlfn.NUMBERVALUE(Table_Query_from_MF_DSNP62[[#This Row],[CL_GL_ACCT_FR4]]),$A$2&lt;=_xlfn.NUMBERVALUE(Table_Query_from_MF_DSNP62[[#This Row],[CL_GL_ACCT_TO4]]))</f>
        <v>1</v>
      </c>
      <c r="IK686" s="33" t="b">
        <f>AND($A$2&gt;=_xlfn.NUMBERVALUE(Table_Query_from_MF_DSNP62[[#This Row],[CL_GL_ACCT_FR5]]),$A$2&lt;=_xlfn.NUMBERVALUE(Table_Query_from_MF_DSNP62[[#This Row],[CL_GL_ACCT_TO5]]))</f>
        <v>1</v>
      </c>
      <c r="IL686" s="33" t="b">
        <f>AND($A$2&gt;=_xlfn.NUMBERVALUE(Table_Query_from_MF_DSNP62[[#This Row],[CL_GL_ACCT_FR6]]),$A$2&lt;=_xlfn.NUMBERVALUE(Table_Query_from_MF_DSNP62[[#This Row],[CL_GL_ACCT_TO6]]))</f>
        <v>1</v>
      </c>
      <c r="IM686" s="33" t="b">
        <f>AND($A$2&gt;=_xlfn.NUMBERVALUE(Table_Query_from_MF_DSNP62[[#This Row],[CL_GL_ACCT_FR7]]),$A$2&lt;=_xlfn.NUMBERVALUE(Table_Query_from_MF_DSNP62[[#This Row],[CL_GL_ACCT_TO7]]))</f>
        <v>1</v>
      </c>
      <c r="IN686" s="33" t="b">
        <f>AND($A$2&gt;=_xlfn.NUMBERVALUE(Table_Query_from_MF_DSNP62[[#This Row],[CL_GL_ACCT_FR8]]),$A$2&lt;=_xlfn.NUMBERVALUE(Table_Query_from_MF_DSNP62[[#This Row],[CL_GL_ACCT_TO8]]))</f>
        <v>1</v>
      </c>
      <c r="IO686" s="33" t="b">
        <f>AND($A$2&gt;=_xlfn.NUMBERVALUE(Table_Query_from_MF_DSNP62[[#This Row],[CL_GL_ACCT_FR9]]),$A$2&lt;=_xlfn.NUMBERVALUE(Table_Query_from_MF_DSNP62[[#This Row],[CL_GL_ACCT_TO9]]))</f>
        <v>1</v>
      </c>
      <c r="IP686" s="33" t="b">
        <f>AND($A$2&gt;=_xlfn.NUMBERVALUE(Table_Query_from_MF_DSNP62[[#This Row],[CL_GL_ACCT_FR10]]),$A$2&lt;=_xlfn.NUMBERVALUE(Table_Query_from_MF_DSNP62[[#This Row],[CL_GL_ACCT_TO10]]))</f>
        <v>1</v>
      </c>
      <c r="IQ686" s="33" t="b">
        <f>AND($A$2&gt;=_xlfn.NUMBERVALUE(Table_Query_from_MF_DSNP62[[#This Row],[CL_GL_ACCT_FR11]]),$A$2&lt;=_xlfn.NUMBERVALUE(Table_Query_from_MF_DSNP62[[#This Row],[CL_GL_ACCT_TO11]]))</f>
        <v>1</v>
      </c>
      <c r="IR686" s="33" t="b">
        <f>AND($A$2&gt;=_xlfn.NUMBERVALUE(Table_Query_from_MF_DSNP62[[#This Row],[CL_GL_ACCT_FR12]]),$A$2&lt;=_xlfn.NUMBERVALUE(Table_Query_from_MF_DSNP62[[#This Row],[CL_GL_ACCT_TO12]]))</f>
        <v>1</v>
      </c>
      <c r="IS686" s="33" t="b">
        <f>AND($A$2&gt;=_xlfn.NUMBERVALUE(Table_Query_from_MF_DSNP62[[#This Row],[CL_GL_ACCT_FR13]]),$A$2&lt;=_xlfn.NUMBERVALUE(Table_Query_from_MF_DSNP62[[#This Row],[CL_GL_ACCT_TO13]]))</f>
        <v>1</v>
      </c>
      <c r="IT686" s="33" t="b">
        <f>AND($A$2&gt;=_xlfn.NUMBERVALUE(Table_Query_from_MF_DSNP62[[#This Row],[CL_GL_ACCT_FR14]]),$A$2&lt;=_xlfn.NUMBERVALUE(Table_Query_from_MF_DSNP62[[#This Row],[CL_GL_ACCT_TO14]]))</f>
        <v>1</v>
      </c>
      <c r="IU686" s="33" t="b">
        <f>AND($A$2&gt;=_xlfn.NUMBERVALUE(Table_Query_from_MF_DSNP62[[#This Row],[CL_GL_ACCT_FR15]]),$A$2&lt;=_xlfn.NUMBERVALUE(Table_Query_from_MF_DSNP62[[#This Row],[CL_GL_ACCT_TO15]]))</f>
        <v>1</v>
      </c>
      <c r="IV686" s="33" t="b">
        <f>AND($A$2&gt;=_xlfn.NUMBERVALUE(Table_Query_from_MF_DSNP62[[#This Row],[CL_GL_ACCT_FR16]]),$A$2&lt;=_xlfn.NUMBERVALUE(Table_Query_from_MF_DSNP62[[#This Row],[CL_GL_ACCT_TO16]]))</f>
        <v>1</v>
      </c>
      <c r="IW686" s="33" t="b">
        <f>AND($A$2&gt;=_xlfn.NUMBERVALUE(Table_Query_from_MF_DSNP62[[#This Row],[CL_GL_ACCT_FR17]]),$A$2&lt;=_xlfn.NUMBERVALUE(Table_Query_from_MF_DSNP62[[#This Row],[CL_GL_ACCT_TO17]]))</f>
        <v>1</v>
      </c>
      <c r="IX686" s="33" t="b">
        <f>AND($A$2&gt;=_xlfn.NUMBERVALUE(Table_Query_from_MF_DSNP62[[#This Row],[CL_GL_ACCT_FR18]]),$A$2&lt;=_xlfn.NUMBERVALUE(Table_Query_from_MF_DSNP62[[#This Row],[CL_GL_ACCT_TO18]]))</f>
        <v>1</v>
      </c>
      <c r="IY686" s="33" t="b">
        <f>AND($A$2&gt;=_xlfn.NUMBERVALUE(Table_Query_from_MF_DSNP62[[#This Row],[CL_GL_ACCT_FR19]]),$A$2&lt;=_xlfn.NUMBERVALUE(Table_Query_from_MF_DSNP62[[#This Row],[CL_GL_ACCT_TO19]]))</f>
        <v>1</v>
      </c>
      <c r="IZ686" s="33" t="b">
        <f>AND($A$2&gt;=_xlfn.NUMBERVALUE(Table_Query_from_MF_DSNP62[[#This Row],[CL_GL_ACCT_FR20]]),$A$2&lt;=_xlfn.NUMBERVALUE(Table_Query_from_MF_DSNP62[[#This Row],[CL_GL_ACCT_TO20]]))</f>
        <v>1</v>
      </c>
      <c r="JA686" s="33" t="b">
        <f>AND($A$2&gt;=_xlfn.NUMBERVALUE(Table_Query_from_MF_DSNP62[[#This Row],[CL_GL_ACCT_FR21]]),$A$2&lt;=_xlfn.NUMBERVALUE(Table_Query_from_MF_DSNP62[[#This Row],[CL_GL_ACCT_TO21]]))</f>
        <v>1</v>
      </c>
      <c r="JB686" s="33" t="b">
        <f>AND($A$2&gt;=_xlfn.NUMBERVALUE(Table_Query_from_MF_DSNP62[[#This Row],[CL_GL_ACCT_FR22]]),$A$2&lt;=_xlfn.NUMBERVALUE(Table_Query_from_MF_DSNP62[[#This Row],[CL_GL_ACCT_TO22]]))</f>
        <v>1</v>
      </c>
      <c r="JC686" s="33" t="b">
        <f>AND($A$2&gt;=_xlfn.NUMBERVALUE(Table_Query_from_MF_DSNP62[[#This Row],[CL_GL_ACCT_FR23]]),$A$2&lt;=_xlfn.NUMBERVALUE(Table_Query_from_MF_DSNP62[[#This Row],[CL_GL_ACCT_TO23]]))</f>
        <v>1</v>
      </c>
      <c r="JD686" s="33" t="b">
        <f>AND($A$2&gt;=_xlfn.NUMBERVALUE(Table_Query_from_MF_DSNP62[[#This Row],[CL_GL_ACCT_FR24]]),$A$2&lt;=_xlfn.NUMBERVALUE(Table_Query_from_MF_DSNP62[[#This Row],[CL_GL_ACCT_TO24]]))</f>
        <v>1</v>
      </c>
      <c r="JE686" s="33" t="b">
        <f>AND($A$2&gt;=_xlfn.NUMBERVALUE(Table_Query_from_MF_DSNP62[[#This Row],[CL_GL_ACCT_FR25]]),$A$2&lt;=_xlfn.NUMBERVALUE(Table_Query_from_MF_DSNP62[[#This Row],[CL_GL_ACCT_TO25]]))</f>
        <v>1</v>
      </c>
      <c r="JF686" s="33" t="b">
        <f>OR(Table_Query_from_MF_DSNP62[[#This Row],[PairA]:[PairO]])</f>
        <v>1</v>
      </c>
      <c r="JG686" s="33">
        <f>_xlfn.IFNA(MATCH(TRUE,Table_Query_from_MF_DSNP62[[#This Row],[PairA]:[PairO]],0),"none")</f>
        <v>2</v>
      </c>
      <c r="JH686" s="33" t="b">
        <f>AND($B$2&gt;=_xlfn.NUMBERVALUE(Table_Query_from_MF_DSNP62[[#This Row],[CL_CMP_OBJ_FR1]]),$B$2&lt;=_xlfn.NUMBERVALUE(Table_Query_from_MF_DSNP62[[#This Row],[CL_CMP_OBJ_TO1]]))</f>
        <v>0</v>
      </c>
      <c r="JI686" s="33" t="b">
        <f>AND($B$2&gt;=_xlfn.NUMBERVALUE(Table_Query_from_MF_DSNP62[[#This Row],[CL_CMP_OBJ_FR2]]),$B$2&lt;=_xlfn.NUMBERVALUE(Table_Query_from_MF_DSNP62[[#This Row],[CL_CMP_OBJ_TO2]]))</f>
        <v>1</v>
      </c>
      <c r="JJ686" s="33" t="b">
        <f>AND($B$2&gt;=_xlfn.NUMBERVALUE(Table_Query_from_MF_DSNP62[[#This Row],[CL_CMP_OBJ_FR3]]),$B$2&lt;=_xlfn.NUMBERVALUE(Table_Query_from_MF_DSNP62[[#This Row],[CL_CMP_OBJ_TO3]]))</f>
        <v>1</v>
      </c>
      <c r="JK686" s="33" t="b">
        <f>AND($B$2&gt;=_xlfn.NUMBERVALUE(Table_Query_from_MF_DSNP62[[#This Row],[CL_CMP_OBJ_FR4]]),$B$2&lt;=_xlfn.NUMBERVALUE(Table_Query_from_MF_DSNP62[[#This Row],[CL_CMP_OBJ_TO4]]))</f>
        <v>1</v>
      </c>
      <c r="JL686" s="33" t="b">
        <f>AND($B$2&gt;=_xlfn.NUMBERVALUE(Table_Query_from_MF_DSNP62[[#This Row],[CL_CMP_OBJ_FR5]]),$B$2&lt;=_xlfn.NUMBERVALUE(Table_Query_from_MF_DSNP62[[#This Row],[CL_CMP_OBJ_TO5]]))</f>
        <v>1</v>
      </c>
      <c r="JM686" s="33" t="b">
        <f>AND($B$2&gt;=_xlfn.NUMBERVALUE(Table_Query_from_MF_DSNP62[[#This Row],[CL_CMP_OBJ_FR6]]),$B$2&lt;=_xlfn.NUMBERVALUE(Table_Query_from_MF_DSNP62[[#This Row],[CL_CMP_OBJ_TO6]]))</f>
        <v>1</v>
      </c>
      <c r="JN686" s="33" t="b">
        <f>AND($B$2&gt;=_xlfn.NUMBERVALUE(Table_Query_from_MF_DSNP62[[#This Row],[CL_CMP_OBJ_FR7]]),$B$2&lt;=_xlfn.NUMBERVALUE(Table_Query_from_MF_DSNP62[[#This Row],[CL_CMP_OBJ_TO7]]))</f>
        <v>1</v>
      </c>
      <c r="JO686" s="33" t="b">
        <f>AND($B$2&gt;=_xlfn.NUMBERVALUE(Table_Query_from_MF_DSNP62[[#This Row],[CL_CMP_OBJ_FR8]]),$B$2&lt;=_xlfn.NUMBERVALUE(Table_Query_from_MF_DSNP62[[#This Row],[CL_CMP_OBJ_TO8]]))</f>
        <v>1</v>
      </c>
      <c r="JP686" s="33" t="b">
        <f>AND($B$2&gt;=_xlfn.NUMBERVALUE(Table_Query_from_MF_DSNP62[[#This Row],[CL_CMP_OBJ_FR9]]),$B$2&lt;=_xlfn.NUMBERVALUE(Table_Query_from_MF_DSNP62[[#This Row],[CL_CMP_OBJ_TO9]]))</f>
        <v>1</v>
      </c>
      <c r="JQ686" s="33" t="b">
        <f>AND($B$2&gt;=_xlfn.NUMBERVALUE(Table_Query_from_MF_DSNP62[[#This Row],[CL_CMP_OBJ_FR10]]),$B$2&lt;=_xlfn.NUMBERVALUE(Table_Query_from_MF_DSNP62[[#This Row],[CL_CMP_OBJ_TO10]]))</f>
        <v>1</v>
      </c>
      <c r="JR686" s="33" t="b">
        <f>AND($B$2&gt;=_xlfn.NUMBERVALUE(Table_Query_from_MF_DSNP62[[#This Row],[CL_CMP_OBJ_FR11]]),$B$2&lt;=_xlfn.NUMBERVALUE(Table_Query_from_MF_DSNP62[[#This Row],[CL_CMP_OBJ_TO11]]))</f>
        <v>1</v>
      </c>
      <c r="JS686" s="33" t="b">
        <f>AND($B$2&gt;=_xlfn.NUMBERVALUE(Table_Query_from_MF_DSNP62[[#This Row],[CL_CMP_OBJ_FR12]]),$B$2&lt;=_xlfn.NUMBERVALUE(Table_Query_from_MF_DSNP62[[#This Row],[CL_CMP_OBJ_TO12]]))</f>
        <v>1</v>
      </c>
      <c r="JT686" s="33" t="b">
        <f>AND($B$2&gt;=_xlfn.NUMBERVALUE(Table_Query_from_MF_DSNP62[[#This Row],[CL_CMP_OBJ_FR13]]),$B$2&lt;=_xlfn.NUMBERVALUE(Table_Query_from_MF_DSNP62[[#This Row],[CL_CMP_OBJ_TO13]]))</f>
        <v>1</v>
      </c>
      <c r="JU686" s="33" t="b">
        <f>AND($B$2&gt;=_xlfn.NUMBERVALUE(Table_Query_from_MF_DSNP62[[#This Row],[CL_CMP_OBJ_FR14]]),$B$2&lt;=_xlfn.NUMBERVALUE(Table_Query_from_MF_DSNP62[[#This Row],[CL_CMP_OBJ_TO14]]))</f>
        <v>1</v>
      </c>
      <c r="JV686" s="33" t="b">
        <f>AND($B$2&gt;=_xlfn.NUMBERVALUE(Table_Query_from_MF_DSNP62[[#This Row],[CL_CMP_OBJ_FR15]]),$B$2&lt;=_xlfn.NUMBERVALUE(Table_Query_from_MF_DSNP62[[#This Row],[CL_CMP_OBJ_TO15]]))</f>
        <v>1</v>
      </c>
    </row>
    <row r="687" spans="1:282" x14ac:dyDescent="0.25">
      <c r="A687" t="b">
        <f>OR(,Table_Query_from_MF_DSNP62[[#This Row],[Desired GL included as "hard-coded" GL?]],Table_Query_from_MF_DSNP62[[#This Row],[Desired GL included as "Open GL"?]])</f>
        <v>1</v>
      </c>
      <c r="B687" t="b">
        <f>Table_Query_from_MF_DSNP62[[#This Row],[Desired CObj included as "Open CObj"?]]</f>
        <v>1</v>
      </c>
      <c r="C687" t="s">
        <v>2511</v>
      </c>
      <c r="D687" t="s">
        <v>2512</v>
      </c>
      <c r="E687" t="s">
        <v>15</v>
      </c>
      <c r="F687" s="24" t="s">
        <v>13</v>
      </c>
      <c r="G687" t="s">
        <v>43</v>
      </c>
      <c r="H687" s="24" t="s">
        <v>422</v>
      </c>
      <c r="I687" t="s">
        <v>421</v>
      </c>
      <c r="J687" s="24" t="s">
        <v>444</v>
      </c>
      <c r="K687" t="s">
        <v>444</v>
      </c>
      <c r="L687" s="24" t="s">
        <v>444</v>
      </c>
      <c r="M687" t="s">
        <v>444</v>
      </c>
      <c r="N687" t="s">
        <v>444</v>
      </c>
      <c r="O687" t="s">
        <v>444</v>
      </c>
      <c r="P687" t="s">
        <v>444</v>
      </c>
      <c r="Q687" t="s">
        <v>15</v>
      </c>
      <c r="R687" t="s">
        <v>444</v>
      </c>
      <c r="S687" t="s">
        <v>442</v>
      </c>
      <c r="T687" t="s">
        <v>447</v>
      </c>
      <c r="U687" t="s">
        <v>444</v>
      </c>
      <c r="V687" t="s">
        <v>444</v>
      </c>
      <c r="W687" t="s">
        <v>447</v>
      </c>
      <c r="X687" t="s">
        <v>444</v>
      </c>
      <c r="Y687" t="s">
        <v>444</v>
      </c>
      <c r="Z687" t="s">
        <v>442</v>
      </c>
      <c r="AA687" t="s">
        <v>442</v>
      </c>
      <c r="AB687" t="s">
        <v>444</v>
      </c>
      <c r="AC687" t="s">
        <v>444</v>
      </c>
      <c r="AD687" t="s">
        <v>444</v>
      </c>
      <c r="AE687" t="s">
        <v>444</v>
      </c>
      <c r="AF687" t="s">
        <v>444</v>
      </c>
      <c r="AG687" t="s">
        <v>442</v>
      </c>
      <c r="AH687" t="s">
        <v>447</v>
      </c>
      <c r="AI687" t="s">
        <v>447</v>
      </c>
      <c r="AJ687" t="s">
        <v>442</v>
      </c>
      <c r="AK687" t="s">
        <v>444</v>
      </c>
      <c r="AL687" t="s">
        <v>444</v>
      </c>
      <c r="AM687" t="s">
        <v>444</v>
      </c>
      <c r="AN687" t="s">
        <v>444</v>
      </c>
      <c r="AO687" t="s">
        <v>444</v>
      </c>
      <c r="AP687" t="s">
        <v>442</v>
      </c>
      <c r="AQ687" t="s">
        <v>282</v>
      </c>
      <c r="AR687" t="s">
        <v>528</v>
      </c>
      <c r="AS687" t="s">
        <v>162</v>
      </c>
      <c r="AT687" t="s">
        <v>10</v>
      </c>
      <c r="AU687" t="s">
        <v>444</v>
      </c>
      <c r="AV687" t="s">
        <v>442</v>
      </c>
      <c r="AW687" t="s">
        <v>444</v>
      </c>
      <c r="AX687" t="s">
        <v>444</v>
      </c>
      <c r="AY687" t="s">
        <v>444</v>
      </c>
      <c r="AZ687" t="s">
        <v>282</v>
      </c>
      <c r="BA687" t="s">
        <v>1359</v>
      </c>
      <c r="BB687" t="s">
        <v>444</v>
      </c>
      <c r="BC687" t="s">
        <v>444</v>
      </c>
      <c r="BD687" t="s">
        <v>1359</v>
      </c>
      <c r="BE687" t="s">
        <v>444</v>
      </c>
      <c r="BF687" t="s">
        <v>1360</v>
      </c>
      <c r="BG687" t="s">
        <v>444</v>
      </c>
      <c r="BH687" t="s">
        <v>444</v>
      </c>
      <c r="BI687" t="s">
        <v>444</v>
      </c>
      <c r="BJ687" t="s">
        <v>444</v>
      </c>
      <c r="BK687" t="s">
        <v>444</v>
      </c>
      <c r="BL687" t="s">
        <v>444</v>
      </c>
      <c r="BM687" t="s">
        <v>444</v>
      </c>
      <c r="BN687" t="s">
        <v>444</v>
      </c>
      <c r="BO687" t="s">
        <v>444</v>
      </c>
      <c r="BP687" t="s">
        <v>444</v>
      </c>
      <c r="BQ687" t="s">
        <v>740</v>
      </c>
      <c r="BR687" t="s">
        <v>1487</v>
      </c>
      <c r="BS687" t="s">
        <v>444</v>
      </c>
      <c r="BT687" t="s">
        <v>1360</v>
      </c>
      <c r="BU687" t="s">
        <v>188</v>
      </c>
      <c r="BV687" t="s">
        <v>444</v>
      </c>
      <c r="BW687" t="s">
        <v>740</v>
      </c>
      <c r="BX687" t="s">
        <v>1487</v>
      </c>
      <c r="BY687" t="s">
        <v>444</v>
      </c>
      <c r="BZ687" t="s">
        <v>1360</v>
      </c>
      <c r="CA687" t="s">
        <v>188</v>
      </c>
      <c r="CB687" t="s">
        <v>444</v>
      </c>
      <c r="CC687" t="s">
        <v>740</v>
      </c>
      <c r="CD687" t="s">
        <v>1487</v>
      </c>
      <c r="CE687" t="s">
        <v>444</v>
      </c>
      <c r="CF687" t="s">
        <v>444</v>
      </c>
      <c r="CG687" t="s">
        <v>444</v>
      </c>
      <c r="CH687" t="s">
        <v>444</v>
      </c>
      <c r="CI687" t="s">
        <v>740</v>
      </c>
      <c r="CJ687" t="s">
        <v>1487</v>
      </c>
      <c r="CK687" t="s">
        <v>444</v>
      </c>
      <c r="CL687" t="s">
        <v>1360</v>
      </c>
      <c r="CM687" t="s">
        <v>188</v>
      </c>
      <c r="CN687" t="s">
        <v>444</v>
      </c>
      <c r="CO687" t="s">
        <v>740</v>
      </c>
      <c r="CP687" t="s">
        <v>1487</v>
      </c>
      <c r="CQ687" t="s">
        <v>444</v>
      </c>
      <c r="CR687" t="s">
        <v>1360</v>
      </c>
      <c r="CS687" t="s">
        <v>188</v>
      </c>
      <c r="CT687" t="s">
        <v>444</v>
      </c>
      <c r="CU687" t="s">
        <v>282</v>
      </c>
      <c r="CV687" t="s">
        <v>2964</v>
      </c>
      <c r="CW687" t="s">
        <v>2965</v>
      </c>
      <c r="CX687" t="s">
        <v>2965</v>
      </c>
      <c r="CY687" t="s">
        <v>2318</v>
      </c>
      <c r="CZ687" t="s">
        <v>1431</v>
      </c>
      <c r="DA687" t="s">
        <v>444</v>
      </c>
      <c r="DB687" t="s">
        <v>444</v>
      </c>
      <c r="DC687" t="s">
        <v>444</v>
      </c>
      <c r="DD687" t="s">
        <v>444</v>
      </c>
      <c r="DE687" t="s">
        <v>444</v>
      </c>
      <c r="DF687" t="s">
        <v>444</v>
      </c>
      <c r="DG687" t="s">
        <v>444</v>
      </c>
      <c r="DH687" t="s">
        <v>444</v>
      </c>
      <c r="DI687" t="s">
        <v>282</v>
      </c>
      <c r="DJ687" t="s">
        <v>529</v>
      </c>
      <c r="DK687" t="s">
        <v>444</v>
      </c>
      <c r="DL687" t="s">
        <v>444</v>
      </c>
      <c r="DM687" t="s">
        <v>444</v>
      </c>
      <c r="DN687" t="s">
        <v>444</v>
      </c>
      <c r="DO687" t="s">
        <v>444</v>
      </c>
      <c r="DP687" t="s">
        <v>444</v>
      </c>
      <c r="DQ687" t="s">
        <v>444</v>
      </c>
      <c r="DR687" t="s">
        <v>444</v>
      </c>
      <c r="DS687" t="s">
        <v>444</v>
      </c>
      <c r="DT687" s="24" t="s">
        <v>444</v>
      </c>
      <c r="DU687" s="24" t="s">
        <v>444</v>
      </c>
      <c r="DV687" t="s">
        <v>444</v>
      </c>
      <c r="DW687" t="s">
        <v>444</v>
      </c>
      <c r="DX687" s="24" t="s">
        <v>444</v>
      </c>
      <c r="DY687" s="24" t="s">
        <v>444</v>
      </c>
      <c r="DZ687" t="s">
        <v>444</v>
      </c>
      <c r="EA687" t="s">
        <v>444</v>
      </c>
      <c r="EB687" s="24" t="s">
        <v>444</v>
      </c>
      <c r="EC687" s="24" t="s">
        <v>444</v>
      </c>
      <c r="ED687" t="s">
        <v>444</v>
      </c>
      <c r="EE687" t="s">
        <v>444</v>
      </c>
      <c r="EF687" s="24" t="s">
        <v>444</v>
      </c>
      <c r="EG687" s="24" t="s">
        <v>444</v>
      </c>
      <c r="EH687" t="s">
        <v>444</v>
      </c>
      <c r="EI687" t="s">
        <v>444</v>
      </c>
      <c r="EJ687" s="24" t="s">
        <v>444</v>
      </c>
      <c r="EK687" s="24" t="s">
        <v>444</v>
      </c>
      <c r="EL687" t="s">
        <v>444</v>
      </c>
      <c r="EM687" t="s">
        <v>444</v>
      </c>
      <c r="EN687" s="24" t="s">
        <v>444</v>
      </c>
      <c r="EO687" s="24" t="s">
        <v>444</v>
      </c>
      <c r="EP687" t="s">
        <v>444</v>
      </c>
      <c r="EQ687" t="s">
        <v>444</v>
      </c>
      <c r="ER687" s="24" t="s">
        <v>444</v>
      </c>
      <c r="ES687" s="24" t="s">
        <v>444</v>
      </c>
      <c r="ET687" t="s">
        <v>444</v>
      </c>
      <c r="EU687" t="s">
        <v>444</v>
      </c>
      <c r="EV687" s="24" t="s">
        <v>444</v>
      </c>
      <c r="EW687" s="24" t="s">
        <v>444</v>
      </c>
      <c r="EX687" t="s">
        <v>444</v>
      </c>
      <c r="EY687" t="s">
        <v>444</v>
      </c>
      <c r="EZ687" s="24" t="s">
        <v>444</v>
      </c>
      <c r="FA687" s="24" t="s">
        <v>444</v>
      </c>
      <c r="FB687" t="s">
        <v>444</v>
      </c>
      <c r="FC687" t="s">
        <v>444</v>
      </c>
      <c r="FD687" s="24" t="s">
        <v>444</v>
      </c>
      <c r="FE687" s="24" t="s">
        <v>444</v>
      </c>
      <c r="FF687" t="s">
        <v>444</v>
      </c>
      <c r="FG687" t="s">
        <v>444</v>
      </c>
      <c r="FH687" s="24" t="s">
        <v>444</v>
      </c>
      <c r="FI687" s="24" t="s">
        <v>444</v>
      </c>
      <c r="FJ687" t="s">
        <v>444</v>
      </c>
      <c r="FK687" t="s">
        <v>444</v>
      </c>
      <c r="FL687" s="24" t="s">
        <v>444</v>
      </c>
      <c r="FM687" s="24" t="s">
        <v>444</v>
      </c>
      <c r="FN687" t="s">
        <v>444</v>
      </c>
      <c r="FO687" t="s">
        <v>444</v>
      </c>
      <c r="FP687" s="24" t="s">
        <v>444</v>
      </c>
      <c r="FQ687" s="24" t="s">
        <v>444</v>
      </c>
      <c r="FR687" t="s">
        <v>444</v>
      </c>
      <c r="FS687" t="s">
        <v>444</v>
      </c>
      <c r="FT687" s="24" t="s">
        <v>444</v>
      </c>
      <c r="FU687" s="24" t="s">
        <v>444</v>
      </c>
      <c r="FV687" t="s">
        <v>444</v>
      </c>
      <c r="FW687" t="s">
        <v>444</v>
      </c>
      <c r="FX687" s="24" t="s">
        <v>444</v>
      </c>
      <c r="FY687" s="24" t="s">
        <v>444</v>
      </c>
      <c r="FZ687" t="s">
        <v>444</v>
      </c>
      <c r="GA687" t="s">
        <v>444</v>
      </c>
      <c r="GB687" s="24" t="s">
        <v>444</v>
      </c>
      <c r="GC687" s="24" t="s">
        <v>444</v>
      </c>
      <c r="GD687" t="s">
        <v>444</v>
      </c>
      <c r="GE687" t="s">
        <v>444</v>
      </c>
      <c r="GF687" s="24" t="s">
        <v>444</v>
      </c>
      <c r="GG687" s="24" t="s">
        <v>444</v>
      </c>
      <c r="GH687" t="s">
        <v>15</v>
      </c>
      <c r="GI687" s="24" t="s">
        <v>526</v>
      </c>
      <c r="GJ687" s="24" t="s">
        <v>1453</v>
      </c>
      <c r="GK687" t="s">
        <v>1454</v>
      </c>
      <c r="GL687" t="s">
        <v>609</v>
      </c>
      <c r="GM687" s="24" t="s">
        <v>444</v>
      </c>
      <c r="GN687" s="24" t="s">
        <v>444</v>
      </c>
      <c r="GO687" t="s">
        <v>444</v>
      </c>
      <c r="GP687" t="s">
        <v>444</v>
      </c>
      <c r="GQ687" s="24" t="s">
        <v>444</v>
      </c>
      <c r="GR687" s="24" t="s">
        <v>444</v>
      </c>
      <c r="GS687" t="s">
        <v>444</v>
      </c>
      <c r="GT687" t="s">
        <v>444</v>
      </c>
      <c r="GU687" s="24" t="s">
        <v>444</v>
      </c>
      <c r="GV687" s="24" t="s">
        <v>444</v>
      </c>
      <c r="GW687" t="s">
        <v>444</v>
      </c>
      <c r="GX687" t="s">
        <v>444</v>
      </c>
      <c r="GY687" s="24" t="s">
        <v>444</v>
      </c>
      <c r="GZ687" s="24" t="s">
        <v>444</v>
      </c>
      <c r="HA687" t="s">
        <v>444</v>
      </c>
      <c r="HB687" t="s">
        <v>444</v>
      </c>
      <c r="HC687" s="24" t="s">
        <v>444</v>
      </c>
      <c r="HD687" s="24" t="s">
        <v>444</v>
      </c>
      <c r="HE687" t="s">
        <v>444</v>
      </c>
      <c r="HF687" t="s">
        <v>444</v>
      </c>
      <c r="HG687" s="24" t="s">
        <v>444</v>
      </c>
      <c r="HH687" s="24" t="s">
        <v>444</v>
      </c>
      <c r="HI687" t="s">
        <v>444</v>
      </c>
      <c r="HJ687" t="s">
        <v>444</v>
      </c>
      <c r="HK687" s="24" t="s">
        <v>444</v>
      </c>
      <c r="HL687" s="24" t="s">
        <v>444</v>
      </c>
      <c r="HM687" t="s">
        <v>444</v>
      </c>
      <c r="HN687" t="s">
        <v>444</v>
      </c>
      <c r="HO687" s="24" t="s">
        <v>444</v>
      </c>
      <c r="HP687" s="24" t="s">
        <v>444</v>
      </c>
      <c r="HQ687" t="s">
        <v>444</v>
      </c>
      <c r="HR687" t="s">
        <v>444</v>
      </c>
      <c r="HS687" s="24" t="s">
        <v>444</v>
      </c>
      <c r="HT687" s="24" t="s">
        <v>444</v>
      </c>
      <c r="HU687" t="s">
        <v>444</v>
      </c>
      <c r="HV687" t="s">
        <v>444</v>
      </c>
      <c r="HW687" s="24" t="s">
        <v>444</v>
      </c>
      <c r="HX687" s="24" t="s">
        <v>444</v>
      </c>
      <c r="HY687" t="s">
        <v>444</v>
      </c>
      <c r="HZ687" t="s">
        <v>444</v>
      </c>
      <c r="IA687" t="s">
        <v>2964</v>
      </c>
      <c r="IB687" t="s">
        <v>2736</v>
      </c>
      <c r="IC687" t="s">
        <v>3100</v>
      </c>
      <c r="ID687" s="33" t="b" cm="1">
        <f t="array" ref="ID687">_xlfn.IFNA(MATCH($A$2,_xlfn.NUMBERVALUE(Table_Query_from_MF_DSNP62[[#This Row],[CL_GLACCT_DR1]:[CL_GLACCT_CR4]]),0),0)&gt;=1</f>
        <v>1</v>
      </c>
      <c r="IE687" s="33" t="b">
        <f>OR(Table_Query_from_MF_DSNP62[[#This Row],[Pair1]:[Pair25]])</f>
        <v>1</v>
      </c>
      <c r="IF687" s="33">
        <f>_xlfn.IFNA(MATCH(TRUE,Table_Query_from_MF_DSNP62[[#This Row],[Pair1]:[Pair25]],0),"none")</f>
        <v>1</v>
      </c>
      <c r="IG687" s="33" t="b">
        <f>AND($A$2&gt;=_xlfn.NUMBERVALUE(Table_Query_from_MF_DSNP62[[#This Row],[CL_GL_ACCT_FR1]]),$A$2&lt;=_xlfn.NUMBERVALUE(Table_Query_from_MF_DSNP62[[#This Row],[CL_GL_ACCT_TO1]]))</f>
        <v>1</v>
      </c>
      <c r="IH687" s="33" t="b">
        <f>AND($A$2&gt;=_xlfn.NUMBERVALUE(Table_Query_from_MF_DSNP62[[#This Row],[CL_GL_ACCT_FR2]]),$A$2&lt;=_xlfn.NUMBERVALUE(Table_Query_from_MF_DSNP62[[#This Row],[CL_GL_ACCT_TO2]]))</f>
        <v>1</v>
      </c>
      <c r="II687" s="33" t="b">
        <f>AND($A$2&gt;=_xlfn.NUMBERVALUE(Table_Query_from_MF_DSNP62[[#This Row],[CL_GL_ACCT_FR3]]),$A$2&lt;=_xlfn.NUMBERVALUE(Table_Query_from_MF_DSNP62[[#This Row],[CL_GL_ACCT_TO3]]))</f>
        <v>1</v>
      </c>
      <c r="IJ687" s="33" t="b">
        <f>AND($A$2&gt;=_xlfn.NUMBERVALUE(Table_Query_from_MF_DSNP62[[#This Row],[CL_GL_ACCT_FR4]]),$A$2&lt;=_xlfn.NUMBERVALUE(Table_Query_from_MF_DSNP62[[#This Row],[CL_GL_ACCT_TO4]]))</f>
        <v>1</v>
      </c>
      <c r="IK687" s="33" t="b">
        <f>AND($A$2&gt;=_xlfn.NUMBERVALUE(Table_Query_from_MF_DSNP62[[#This Row],[CL_GL_ACCT_FR5]]),$A$2&lt;=_xlfn.NUMBERVALUE(Table_Query_from_MF_DSNP62[[#This Row],[CL_GL_ACCT_TO5]]))</f>
        <v>1</v>
      </c>
      <c r="IL687" s="33" t="b">
        <f>AND($A$2&gt;=_xlfn.NUMBERVALUE(Table_Query_from_MF_DSNP62[[#This Row],[CL_GL_ACCT_FR6]]),$A$2&lt;=_xlfn.NUMBERVALUE(Table_Query_from_MF_DSNP62[[#This Row],[CL_GL_ACCT_TO6]]))</f>
        <v>1</v>
      </c>
      <c r="IM687" s="33" t="b">
        <f>AND($A$2&gt;=_xlfn.NUMBERVALUE(Table_Query_from_MF_DSNP62[[#This Row],[CL_GL_ACCT_FR7]]),$A$2&lt;=_xlfn.NUMBERVALUE(Table_Query_from_MF_DSNP62[[#This Row],[CL_GL_ACCT_TO7]]))</f>
        <v>1</v>
      </c>
      <c r="IN687" s="33" t="b">
        <f>AND($A$2&gt;=_xlfn.NUMBERVALUE(Table_Query_from_MF_DSNP62[[#This Row],[CL_GL_ACCT_FR8]]),$A$2&lt;=_xlfn.NUMBERVALUE(Table_Query_from_MF_DSNP62[[#This Row],[CL_GL_ACCT_TO8]]))</f>
        <v>1</v>
      </c>
      <c r="IO687" s="33" t="b">
        <f>AND($A$2&gt;=_xlfn.NUMBERVALUE(Table_Query_from_MF_DSNP62[[#This Row],[CL_GL_ACCT_FR9]]),$A$2&lt;=_xlfn.NUMBERVALUE(Table_Query_from_MF_DSNP62[[#This Row],[CL_GL_ACCT_TO9]]))</f>
        <v>1</v>
      </c>
      <c r="IP687" s="33" t="b">
        <f>AND($A$2&gt;=_xlfn.NUMBERVALUE(Table_Query_from_MF_DSNP62[[#This Row],[CL_GL_ACCT_FR10]]),$A$2&lt;=_xlfn.NUMBERVALUE(Table_Query_from_MF_DSNP62[[#This Row],[CL_GL_ACCT_TO10]]))</f>
        <v>1</v>
      </c>
      <c r="IQ687" s="33" t="b">
        <f>AND($A$2&gt;=_xlfn.NUMBERVALUE(Table_Query_from_MF_DSNP62[[#This Row],[CL_GL_ACCT_FR11]]),$A$2&lt;=_xlfn.NUMBERVALUE(Table_Query_from_MF_DSNP62[[#This Row],[CL_GL_ACCT_TO11]]))</f>
        <v>1</v>
      </c>
      <c r="IR687" s="33" t="b">
        <f>AND($A$2&gt;=_xlfn.NUMBERVALUE(Table_Query_from_MF_DSNP62[[#This Row],[CL_GL_ACCT_FR12]]),$A$2&lt;=_xlfn.NUMBERVALUE(Table_Query_from_MF_DSNP62[[#This Row],[CL_GL_ACCT_TO12]]))</f>
        <v>1</v>
      </c>
      <c r="IS687" s="33" t="b">
        <f>AND($A$2&gt;=_xlfn.NUMBERVALUE(Table_Query_from_MF_DSNP62[[#This Row],[CL_GL_ACCT_FR13]]),$A$2&lt;=_xlfn.NUMBERVALUE(Table_Query_from_MF_DSNP62[[#This Row],[CL_GL_ACCT_TO13]]))</f>
        <v>1</v>
      </c>
      <c r="IT687" s="33" t="b">
        <f>AND($A$2&gt;=_xlfn.NUMBERVALUE(Table_Query_from_MF_DSNP62[[#This Row],[CL_GL_ACCT_FR14]]),$A$2&lt;=_xlfn.NUMBERVALUE(Table_Query_from_MF_DSNP62[[#This Row],[CL_GL_ACCT_TO14]]))</f>
        <v>1</v>
      </c>
      <c r="IU687" s="33" t="b">
        <f>AND($A$2&gt;=_xlfn.NUMBERVALUE(Table_Query_from_MF_DSNP62[[#This Row],[CL_GL_ACCT_FR15]]),$A$2&lt;=_xlfn.NUMBERVALUE(Table_Query_from_MF_DSNP62[[#This Row],[CL_GL_ACCT_TO15]]))</f>
        <v>1</v>
      </c>
      <c r="IV687" s="33" t="b">
        <f>AND($A$2&gt;=_xlfn.NUMBERVALUE(Table_Query_from_MF_DSNP62[[#This Row],[CL_GL_ACCT_FR16]]),$A$2&lt;=_xlfn.NUMBERVALUE(Table_Query_from_MF_DSNP62[[#This Row],[CL_GL_ACCT_TO16]]))</f>
        <v>1</v>
      </c>
      <c r="IW687" s="33" t="b">
        <f>AND($A$2&gt;=_xlfn.NUMBERVALUE(Table_Query_from_MF_DSNP62[[#This Row],[CL_GL_ACCT_FR17]]),$A$2&lt;=_xlfn.NUMBERVALUE(Table_Query_from_MF_DSNP62[[#This Row],[CL_GL_ACCT_TO17]]))</f>
        <v>1</v>
      </c>
      <c r="IX687" s="33" t="b">
        <f>AND($A$2&gt;=_xlfn.NUMBERVALUE(Table_Query_from_MF_DSNP62[[#This Row],[CL_GL_ACCT_FR18]]),$A$2&lt;=_xlfn.NUMBERVALUE(Table_Query_from_MF_DSNP62[[#This Row],[CL_GL_ACCT_TO18]]))</f>
        <v>1</v>
      </c>
      <c r="IY687" s="33" t="b">
        <f>AND($A$2&gt;=_xlfn.NUMBERVALUE(Table_Query_from_MF_DSNP62[[#This Row],[CL_GL_ACCT_FR19]]),$A$2&lt;=_xlfn.NUMBERVALUE(Table_Query_from_MF_DSNP62[[#This Row],[CL_GL_ACCT_TO19]]))</f>
        <v>1</v>
      </c>
      <c r="IZ687" s="33" t="b">
        <f>AND($A$2&gt;=_xlfn.NUMBERVALUE(Table_Query_from_MF_DSNP62[[#This Row],[CL_GL_ACCT_FR20]]),$A$2&lt;=_xlfn.NUMBERVALUE(Table_Query_from_MF_DSNP62[[#This Row],[CL_GL_ACCT_TO20]]))</f>
        <v>1</v>
      </c>
      <c r="JA687" s="33" t="b">
        <f>AND($A$2&gt;=_xlfn.NUMBERVALUE(Table_Query_from_MF_DSNP62[[#This Row],[CL_GL_ACCT_FR21]]),$A$2&lt;=_xlfn.NUMBERVALUE(Table_Query_from_MF_DSNP62[[#This Row],[CL_GL_ACCT_TO21]]))</f>
        <v>1</v>
      </c>
      <c r="JB687" s="33" t="b">
        <f>AND($A$2&gt;=_xlfn.NUMBERVALUE(Table_Query_from_MF_DSNP62[[#This Row],[CL_GL_ACCT_FR22]]),$A$2&lt;=_xlfn.NUMBERVALUE(Table_Query_from_MF_DSNP62[[#This Row],[CL_GL_ACCT_TO22]]))</f>
        <v>1</v>
      </c>
      <c r="JC687" s="33" t="b">
        <f>AND($A$2&gt;=_xlfn.NUMBERVALUE(Table_Query_from_MF_DSNP62[[#This Row],[CL_GL_ACCT_FR23]]),$A$2&lt;=_xlfn.NUMBERVALUE(Table_Query_from_MF_DSNP62[[#This Row],[CL_GL_ACCT_TO23]]))</f>
        <v>1</v>
      </c>
      <c r="JD687" s="33" t="b">
        <f>AND($A$2&gt;=_xlfn.NUMBERVALUE(Table_Query_from_MF_DSNP62[[#This Row],[CL_GL_ACCT_FR24]]),$A$2&lt;=_xlfn.NUMBERVALUE(Table_Query_from_MF_DSNP62[[#This Row],[CL_GL_ACCT_TO24]]))</f>
        <v>1</v>
      </c>
      <c r="JE687" s="33" t="b">
        <f>AND($A$2&gt;=_xlfn.NUMBERVALUE(Table_Query_from_MF_DSNP62[[#This Row],[CL_GL_ACCT_FR25]]),$A$2&lt;=_xlfn.NUMBERVALUE(Table_Query_from_MF_DSNP62[[#This Row],[CL_GL_ACCT_TO25]]))</f>
        <v>1</v>
      </c>
      <c r="JF687" s="33" t="b">
        <f>OR(Table_Query_from_MF_DSNP62[[#This Row],[PairA]:[PairO]])</f>
        <v>1</v>
      </c>
      <c r="JG687" s="33">
        <f>_xlfn.IFNA(MATCH(TRUE,Table_Query_from_MF_DSNP62[[#This Row],[PairA]:[PairO]],0),"none")</f>
        <v>3</v>
      </c>
      <c r="JH687" s="33" t="b">
        <f>AND($B$2&gt;=_xlfn.NUMBERVALUE(Table_Query_from_MF_DSNP62[[#This Row],[CL_CMP_OBJ_FR1]]),$B$2&lt;=_xlfn.NUMBERVALUE(Table_Query_from_MF_DSNP62[[#This Row],[CL_CMP_OBJ_TO1]]))</f>
        <v>0</v>
      </c>
      <c r="JI687" s="33" t="b">
        <f>AND($B$2&gt;=_xlfn.NUMBERVALUE(Table_Query_from_MF_DSNP62[[#This Row],[CL_CMP_OBJ_FR2]]),$B$2&lt;=_xlfn.NUMBERVALUE(Table_Query_from_MF_DSNP62[[#This Row],[CL_CMP_OBJ_TO2]]))</f>
        <v>0</v>
      </c>
      <c r="JJ687" s="33" t="b">
        <f>AND($B$2&gt;=_xlfn.NUMBERVALUE(Table_Query_from_MF_DSNP62[[#This Row],[CL_CMP_OBJ_FR3]]),$B$2&lt;=_xlfn.NUMBERVALUE(Table_Query_from_MF_DSNP62[[#This Row],[CL_CMP_OBJ_TO3]]))</f>
        <v>1</v>
      </c>
      <c r="JK687" s="33" t="b">
        <f>AND($B$2&gt;=_xlfn.NUMBERVALUE(Table_Query_from_MF_DSNP62[[#This Row],[CL_CMP_OBJ_FR4]]),$B$2&lt;=_xlfn.NUMBERVALUE(Table_Query_from_MF_DSNP62[[#This Row],[CL_CMP_OBJ_TO4]]))</f>
        <v>1</v>
      </c>
      <c r="JL687" s="33" t="b">
        <f>AND($B$2&gt;=_xlfn.NUMBERVALUE(Table_Query_from_MF_DSNP62[[#This Row],[CL_CMP_OBJ_FR5]]),$B$2&lt;=_xlfn.NUMBERVALUE(Table_Query_from_MF_DSNP62[[#This Row],[CL_CMP_OBJ_TO5]]))</f>
        <v>1</v>
      </c>
      <c r="JM687" s="33" t="b">
        <f>AND($B$2&gt;=_xlfn.NUMBERVALUE(Table_Query_from_MF_DSNP62[[#This Row],[CL_CMP_OBJ_FR6]]),$B$2&lt;=_xlfn.NUMBERVALUE(Table_Query_from_MF_DSNP62[[#This Row],[CL_CMP_OBJ_TO6]]))</f>
        <v>1</v>
      </c>
      <c r="JN687" s="33" t="b">
        <f>AND($B$2&gt;=_xlfn.NUMBERVALUE(Table_Query_from_MF_DSNP62[[#This Row],[CL_CMP_OBJ_FR7]]),$B$2&lt;=_xlfn.NUMBERVALUE(Table_Query_from_MF_DSNP62[[#This Row],[CL_CMP_OBJ_TO7]]))</f>
        <v>1</v>
      </c>
      <c r="JO687" s="33" t="b">
        <f>AND($B$2&gt;=_xlfn.NUMBERVALUE(Table_Query_from_MF_DSNP62[[#This Row],[CL_CMP_OBJ_FR8]]),$B$2&lt;=_xlfn.NUMBERVALUE(Table_Query_from_MF_DSNP62[[#This Row],[CL_CMP_OBJ_TO8]]))</f>
        <v>1</v>
      </c>
      <c r="JP687" s="33" t="b">
        <f>AND($B$2&gt;=_xlfn.NUMBERVALUE(Table_Query_from_MF_DSNP62[[#This Row],[CL_CMP_OBJ_FR9]]),$B$2&lt;=_xlfn.NUMBERVALUE(Table_Query_from_MF_DSNP62[[#This Row],[CL_CMP_OBJ_TO9]]))</f>
        <v>1</v>
      </c>
      <c r="JQ687" s="33" t="b">
        <f>AND($B$2&gt;=_xlfn.NUMBERVALUE(Table_Query_from_MF_DSNP62[[#This Row],[CL_CMP_OBJ_FR10]]),$B$2&lt;=_xlfn.NUMBERVALUE(Table_Query_from_MF_DSNP62[[#This Row],[CL_CMP_OBJ_TO10]]))</f>
        <v>1</v>
      </c>
      <c r="JR687" s="33" t="b">
        <f>AND($B$2&gt;=_xlfn.NUMBERVALUE(Table_Query_from_MF_DSNP62[[#This Row],[CL_CMP_OBJ_FR11]]),$B$2&lt;=_xlfn.NUMBERVALUE(Table_Query_from_MF_DSNP62[[#This Row],[CL_CMP_OBJ_TO11]]))</f>
        <v>1</v>
      </c>
      <c r="JS687" s="33" t="b">
        <f>AND($B$2&gt;=_xlfn.NUMBERVALUE(Table_Query_from_MF_DSNP62[[#This Row],[CL_CMP_OBJ_FR12]]),$B$2&lt;=_xlfn.NUMBERVALUE(Table_Query_from_MF_DSNP62[[#This Row],[CL_CMP_OBJ_TO12]]))</f>
        <v>1</v>
      </c>
      <c r="JT687" s="33" t="b">
        <f>AND($B$2&gt;=_xlfn.NUMBERVALUE(Table_Query_from_MF_DSNP62[[#This Row],[CL_CMP_OBJ_FR13]]),$B$2&lt;=_xlfn.NUMBERVALUE(Table_Query_from_MF_DSNP62[[#This Row],[CL_CMP_OBJ_TO13]]))</f>
        <v>1</v>
      </c>
      <c r="JU687" s="33" t="b">
        <f>AND($B$2&gt;=_xlfn.NUMBERVALUE(Table_Query_from_MF_DSNP62[[#This Row],[CL_CMP_OBJ_FR14]]),$B$2&lt;=_xlfn.NUMBERVALUE(Table_Query_from_MF_DSNP62[[#This Row],[CL_CMP_OBJ_TO14]]))</f>
        <v>1</v>
      </c>
      <c r="JV687" s="33" t="b">
        <f>AND($B$2&gt;=_xlfn.NUMBERVALUE(Table_Query_from_MF_DSNP62[[#This Row],[CL_CMP_OBJ_FR15]]),$B$2&lt;=_xlfn.NUMBERVALUE(Table_Query_from_MF_DSNP62[[#This Row],[CL_CMP_OBJ_TO15]]))</f>
        <v>1</v>
      </c>
    </row>
    <row r="688" spans="1:282" x14ac:dyDescent="0.25">
      <c r="A688" t="b">
        <f>OR(,Table_Query_from_MF_DSNP62[[#This Row],[Desired GL included as "hard-coded" GL?]],Table_Query_from_MF_DSNP62[[#This Row],[Desired GL included as "Open GL"?]])</f>
        <v>1</v>
      </c>
      <c r="B688" t="b">
        <f>Table_Query_from_MF_DSNP62[[#This Row],[Desired CObj included as "Open CObj"?]]</f>
        <v>1</v>
      </c>
      <c r="C688" t="s">
        <v>979</v>
      </c>
      <c r="D688" t="s">
        <v>2513</v>
      </c>
      <c r="E688" t="s">
        <v>8</v>
      </c>
      <c r="F688" s="24" t="s">
        <v>9</v>
      </c>
      <c r="G688" t="s">
        <v>43</v>
      </c>
      <c r="H688" s="24" t="s">
        <v>412</v>
      </c>
      <c r="I688" t="s">
        <v>411</v>
      </c>
      <c r="J688" s="24" t="s">
        <v>444</v>
      </c>
      <c r="K688" t="s">
        <v>444</v>
      </c>
      <c r="L688" s="24" t="s">
        <v>444</v>
      </c>
      <c r="M688" t="s">
        <v>444</v>
      </c>
      <c r="N688" t="s">
        <v>444</v>
      </c>
      <c r="O688" t="s">
        <v>444</v>
      </c>
      <c r="P688" t="s">
        <v>444</v>
      </c>
      <c r="Q688" t="s">
        <v>15</v>
      </c>
      <c r="R688" t="s">
        <v>444</v>
      </c>
      <c r="S688" t="s">
        <v>442</v>
      </c>
      <c r="T688" t="s">
        <v>447</v>
      </c>
      <c r="U688" t="s">
        <v>444</v>
      </c>
      <c r="V688" t="s">
        <v>444</v>
      </c>
      <c r="W688" t="s">
        <v>447</v>
      </c>
      <c r="X688" t="s">
        <v>444</v>
      </c>
      <c r="Y688" t="s">
        <v>444</v>
      </c>
      <c r="Z688" t="s">
        <v>442</v>
      </c>
      <c r="AA688" t="s">
        <v>442</v>
      </c>
      <c r="AB688" t="s">
        <v>444</v>
      </c>
      <c r="AC688" t="s">
        <v>15</v>
      </c>
      <c r="AD688" t="s">
        <v>444</v>
      </c>
      <c r="AE688" t="s">
        <v>444</v>
      </c>
      <c r="AF688" t="s">
        <v>444</v>
      </c>
      <c r="AG688" t="s">
        <v>442</v>
      </c>
      <c r="AH688" t="s">
        <v>447</v>
      </c>
      <c r="AI688" t="s">
        <v>447</v>
      </c>
      <c r="AJ688" t="s">
        <v>442</v>
      </c>
      <c r="AK688" t="s">
        <v>444</v>
      </c>
      <c r="AL688" t="s">
        <v>444</v>
      </c>
      <c r="AM688" t="s">
        <v>444</v>
      </c>
      <c r="AN688" t="s">
        <v>444</v>
      </c>
      <c r="AO688" t="s">
        <v>444</v>
      </c>
      <c r="AP688" t="s">
        <v>442</v>
      </c>
      <c r="AQ688" t="s">
        <v>282</v>
      </c>
      <c r="AR688" t="s">
        <v>528</v>
      </c>
      <c r="AS688" t="s">
        <v>162</v>
      </c>
      <c r="AT688" t="s">
        <v>444</v>
      </c>
      <c r="AU688" t="s">
        <v>444</v>
      </c>
      <c r="AV688" t="s">
        <v>442</v>
      </c>
      <c r="AW688" t="s">
        <v>444</v>
      </c>
      <c r="AX688" t="s">
        <v>444</v>
      </c>
      <c r="AY688" t="s">
        <v>444</v>
      </c>
      <c r="AZ688" t="s">
        <v>444</v>
      </c>
      <c r="BA688" t="s">
        <v>444</v>
      </c>
      <c r="BB688" t="s">
        <v>444</v>
      </c>
      <c r="BC688" t="s">
        <v>444</v>
      </c>
      <c r="BD688" t="s">
        <v>1359</v>
      </c>
      <c r="BE688" t="s">
        <v>444</v>
      </c>
      <c r="BF688" t="s">
        <v>1360</v>
      </c>
      <c r="BG688" t="s">
        <v>444</v>
      </c>
      <c r="BH688" t="s">
        <v>444</v>
      </c>
      <c r="BI688" t="s">
        <v>444</v>
      </c>
      <c r="BJ688" t="s">
        <v>444</v>
      </c>
      <c r="BK688" t="s">
        <v>444</v>
      </c>
      <c r="BL688" t="s">
        <v>444</v>
      </c>
      <c r="BM688" t="s">
        <v>444</v>
      </c>
      <c r="BN688" t="s">
        <v>444</v>
      </c>
      <c r="BO688" t="s">
        <v>444</v>
      </c>
      <c r="BP688" t="s">
        <v>444</v>
      </c>
      <c r="BQ688" t="s">
        <v>1360</v>
      </c>
      <c r="BR688" t="s">
        <v>143</v>
      </c>
      <c r="BS688" t="s">
        <v>444</v>
      </c>
      <c r="BT688" t="s">
        <v>740</v>
      </c>
      <c r="BU688" t="s">
        <v>524</v>
      </c>
      <c r="BV688" t="s">
        <v>444</v>
      </c>
      <c r="BW688" t="s">
        <v>1360</v>
      </c>
      <c r="BX688" t="s">
        <v>143</v>
      </c>
      <c r="BY688" t="s">
        <v>444</v>
      </c>
      <c r="BZ688" t="s">
        <v>740</v>
      </c>
      <c r="CA688" t="s">
        <v>524</v>
      </c>
      <c r="CB688" t="s">
        <v>444</v>
      </c>
      <c r="CC688" t="s">
        <v>1360</v>
      </c>
      <c r="CD688" t="s">
        <v>143</v>
      </c>
      <c r="CE688" t="s">
        <v>444</v>
      </c>
      <c r="CF688" t="s">
        <v>1360</v>
      </c>
      <c r="CG688" t="s">
        <v>908</v>
      </c>
      <c r="CH688" t="s">
        <v>444</v>
      </c>
      <c r="CI688" t="s">
        <v>1360</v>
      </c>
      <c r="CJ688" t="s">
        <v>143</v>
      </c>
      <c r="CK688" t="s">
        <v>444</v>
      </c>
      <c r="CL688" t="s">
        <v>740</v>
      </c>
      <c r="CM688" t="s">
        <v>524</v>
      </c>
      <c r="CN688" t="s">
        <v>444</v>
      </c>
      <c r="CO688" t="s">
        <v>1360</v>
      </c>
      <c r="CP688" t="s">
        <v>143</v>
      </c>
      <c r="CQ688" t="s">
        <v>444</v>
      </c>
      <c r="CR688" t="s">
        <v>740</v>
      </c>
      <c r="CS688" t="s">
        <v>524</v>
      </c>
      <c r="CT688" t="s">
        <v>444</v>
      </c>
      <c r="CU688" t="s">
        <v>282</v>
      </c>
      <c r="CV688" t="s">
        <v>2964</v>
      </c>
      <c r="CW688" t="s">
        <v>2736</v>
      </c>
      <c r="CX688" t="s">
        <v>2966</v>
      </c>
      <c r="CY688" t="s">
        <v>1488</v>
      </c>
      <c r="CZ688" t="s">
        <v>1489</v>
      </c>
      <c r="DA688" t="s">
        <v>1490</v>
      </c>
      <c r="DB688" t="s">
        <v>1491</v>
      </c>
      <c r="DC688" t="s">
        <v>444</v>
      </c>
      <c r="DD688" t="s">
        <v>444</v>
      </c>
      <c r="DE688" t="s">
        <v>444</v>
      </c>
      <c r="DF688" t="s">
        <v>444</v>
      </c>
      <c r="DG688" t="s">
        <v>444</v>
      </c>
      <c r="DH688" t="s">
        <v>444</v>
      </c>
      <c r="DI688" t="s">
        <v>282</v>
      </c>
      <c r="DJ688" t="s">
        <v>1440</v>
      </c>
      <c r="DK688" t="s">
        <v>1451</v>
      </c>
      <c r="DL688" t="s">
        <v>444</v>
      </c>
      <c r="DM688" t="s">
        <v>444</v>
      </c>
      <c r="DN688" t="s">
        <v>444</v>
      </c>
      <c r="DO688" t="s">
        <v>444</v>
      </c>
      <c r="DP688" t="s">
        <v>444</v>
      </c>
      <c r="DQ688" t="s">
        <v>444</v>
      </c>
      <c r="DR688" t="s">
        <v>444</v>
      </c>
      <c r="DS688" t="s">
        <v>444</v>
      </c>
      <c r="DT688" s="24" t="s">
        <v>444</v>
      </c>
      <c r="DU688" s="24" t="s">
        <v>444</v>
      </c>
      <c r="DV688" t="s">
        <v>444</v>
      </c>
      <c r="DW688" t="s">
        <v>444</v>
      </c>
      <c r="DX688" s="24" t="s">
        <v>444</v>
      </c>
      <c r="DY688" s="24" t="s">
        <v>444</v>
      </c>
      <c r="DZ688" t="s">
        <v>444</v>
      </c>
      <c r="EA688" t="s">
        <v>444</v>
      </c>
      <c r="EB688" s="24" t="s">
        <v>444</v>
      </c>
      <c r="EC688" s="24" t="s">
        <v>444</v>
      </c>
      <c r="ED688" t="s">
        <v>444</v>
      </c>
      <c r="EE688" t="s">
        <v>444</v>
      </c>
      <c r="EF688" s="24" t="s">
        <v>444</v>
      </c>
      <c r="EG688" s="24" t="s">
        <v>444</v>
      </c>
      <c r="EH688" t="s">
        <v>444</v>
      </c>
      <c r="EI688" t="s">
        <v>444</v>
      </c>
      <c r="EJ688" s="24" t="s">
        <v>444</v>
      </c>
      <c r="EK688" s="24" t="s">
        <v>444</v>
      </c>
      <c r="EL688" t="s">
        <v>444</v>
      </c>
      <c r="EM688" t="s">
        <v>444</v>
      </c>
      <c r="EN688" s="24" t="s">
        <v>444</v>
      </c>
      <c r="EO688" s="24" t="s">
        <v>444</v>
      </c>
      <c r="EP688" t="s">
        <v>444</v>
      </c>
      <c r="EQ688" t="s">
        <v>444</v>
      </c>
      <c r="ER688" s="24" t="s">
        <v>444</v>
      </c>
      <c r="ES688" s="24" t="s">
        <v>444</v>
      </c>
      <c r="ET688" t="s">
        <v>444</v>
      </c>
      <c r="EU688" t="s">
        <v>444</v>
      </c>
      <c r="EV688" s="24" t="s">
        <v>444</v>
      </c>
      <c r="EW688" s="24" t="s">
        <v>444</v>
      </c>
      <c r="EX688" t="s">
        <v>444</v>
      </c>
      <c r="EY688" t="s">
        <v>444</v>
      </c>
      <c r="EZ688" s="24" t="s">
        <v>444</v>
      </c>
      <c r="FA688" s="24" t="s">
        <v>444</v>
      </c>
      <c r="FB688" t="s">
        <v>444</v>
      </c>
      <c r="FC688" t="s">
        <v>444</v>
      </c>
      <c r="FD688" s="24" t="s">
        <v>444</v>
      </c>
      <c r="FE688" s="24" t="s">
        <v>444</v>
      </c>
      <c r="FF688" t="s">
        <v>444</v>
      </c>
      <c r="FG688" t="s">
        <v>444</v>
      </c>
      <c r="FH688" s="24" t="s">
        <v>444</v>
      </c>
      <c r="FI688" s="24" t="s">
        <v>444</v>
      </c>
      <c r="FJ688" t="s">
        <v>444</v>
      </c>
      <c r="FK688" t="s">
        <v>444</v>
      </c>
      <c r="FL688" s="24" t="s">
        <v>444</v>
      </c>
      <c r="FM688" s="24" t="s">
        <v>444</v>
      </c>
      <c r="FN688" t="s">
        <v>444</v>
      </c>
      <c r="FO688" t="s">
        <v>444</v>
      </c>
      <c r="FP688" s="24" t="s">
        <v>444</v>
      </c>
      <c r="FQ688" s="24" t="s">
        <v>444</v>
      </c>
      <c r="FR688" t="s">
        <v>444</v>
      </c>
      <c r="FS688" t="s">
        <v>444</v>
      </c>
      <c r="FT688" s="24" t="s">
        <v>444</v>
      </c>
      <c r="FU688" s="24" t="s">
        <v>444</v>
      </c>
      <c r="FV688" t="s">
        <v>444</v>
      </c>
      <c r="FW688" t="s">
        <v>444</v>
      </c>
      <c r="FX688" s="24" t="s">
        <v>444</v>
      </c>
      <c r="FY688" s="24" t="s">
        <v>444</v>
      </c>
      <c r="FZ688" t="s">
        <v>444</v>
      </c>
      <c r="GA688" t="s">
        <v>444</v>
      </c>
      <c r="GB688" s="24" t="s">
        <v>444</v>
      </c>
      <c r="GC688" s="24" t="s">
        <v>444</v>
      </c>
      <c r="GD688" t="s">
        <v>444</v>
      </c>
      <c r="GE688" t="s">
        <v>444</v>
      </c>
      <c r="GF688" s="24" t="s">
        <v>444</v>
      </c>
      <c r="GG688" s="24" t="s">
        <v>444</v>
      </c>
      <c r="GH688" t="s">
        <v>15</v>
      </c>
      <c r="GI688" s="24" t="s">
        <v>446</v>
      </c>
      <c r="GJ688" s="24" t="s">
        <v>1422</v>
      </c>
      <c r="GK688" t="s">
        <v>457</v>
      </c>
      <c r="GL688" t="s">
        <v>475</v>
      </c>
      <c r="GM688" s="24" t="s">
        <v>481</v>
      </c>
      <c r="GN688" s="24" t="s">
        <v>494</v>
      </c>
      <c r="GO688" t="s">
        <v>502</v>
      </c>
      <c r="GP688" t="s">
        <v>248</v>
      </c>
      <c r="GQ688" s="24" t="s">
        <v>479</v>
      </c>
      <c r="GR688" s="24" t="s">
        <v>1399</v>
      </c>
      <c r="GS688" t="s">
        <v>444</v>
      </c>
      <c r="GT688" t="s">
        <v>444</v>
      </c>
      <c r="GU688" s="24" t="s">
        <v>444</v>
      </c>
      <c r="GV688" s="24" t="s">
        <v>444</v>
      </c>
      <c r="GW688" t="s">
        <v>444</v>
      </c>
      <c r="GX688" t="s">
        <v>444</v>
      </c>
      <c r="GY688" s="24" t="s">
        <v>444</v>
      </c>
      <c r="GZ688" s="24" t="s">
        <v>444</v>
      </c>
      <c r="HA688" t="s">
        <v>444</v>
      </c>
      <c r="HB688" t="s">
        <v>444</v>
      </c>
      <c r="HC688" s="24" t="s">
        <v>444</v>
      </c>
      <c r="HD688" s="24" t="s">
        <v>444</v>
      </c>
      <c r="HE688" t="s">
        <v>444</v>
      </c>
      <c r="HF688" t="s">
        <v>444</v>
      </c>
      <c r="HG688" s="24" t="s">
        <v>444</v>
      </c>
      <c r="HH688" s="24" t="s">
        <v>444</v>
      </c>
      <c r="HI688" t="s">
        <v>444</v>
      </c>
      <c r="HJ688" t="s">
        <v>444</v>
      </c>
      <c r="HK688" s="24" t="s">
        <v>444</v>
      </c>
      <c r="HL688" s="24" t="s">
        <v>444</v>
      </c>
      <c r="HM688" t="s">
        <v>444</v>
      </c>
      <c r="HN688" t="s">
        <v>444</v>
      </c>
      <c r="HO688" s="24" t="s">
        <v>444</v>
      </c>
      <c r="HP688" s="24" t="s">
        <v>444</v>
      </c>
      <c r="HQ688" t="s">
        <v>444</v>
      </c>
      <c r="HR688" t="s">
        <v>444</v>
      </c>
      <c r="HS688" s="24" t="s">
        <v>444</v>
      </c>
      <c r="HT688" s="24" t="s">
        <v>444</v>
      </c>
      <c r="HU688" t="s">
        <v>444</v>
      </c>
      <c r="HV688" t="s">
        <v>444</v>
      </c>
      <c r="HW688" s="24" t="s">
        <v>444</v>
      </c>
      <c r="HX688" s="24" t="s">
        <v>444</v>
      </c>
      <c r="HY688" t="s">
        <v>444</v>
      </c>
      <c r="HZ688" t="s">
        <v>444</v>
      </c>
      <c r="IA688" t="s">
        <v>2964</v>
      </c>
      <c r="IB688" t="s">
        <v>2736</v>
      </c>
      <c r="IC688" t="s">
        <v>2966</v>
      </c>
      <c r="ID688" s="33" t="b" cm="1">
        <f t="array" ref="ID688">_xlfn.IFNA(MATCH($A$2,_xlfn.NUMBERVALUE(Table_Query_from_MF_DSNP62[[#This Row],[CL_GLACCT_DR1]:[CL_GLACCT_CR4]]),0),0)&gt;=1</f>
        <v>1</v>
      </c>
      <c r="IE688" s="33" t="b">
        <f>OR(Table_Query_from_MF_DSNP62[[#This Row],[Pair1]:[Pair25]])</f>
        <v>1</v>
      </c>
      <c r="IF688" s="33">
        <f>_xlfn.IFNA(MATCH(TRUE,Table_Query_from_MF_DSNP62[[#This Row],[Pair1]:[Pair25]],0),"none")</f>
        <v>1</v>
      </c>
      <c r="IG688" s="33" t="b">
        <f>AND($A$2&gt;=_xlfn.NUMBERVALUE(Table_Query_from_MF_DSNP62[[#This Row],[CL_GL_ACCT_FR1]]),$A$2&lt;=_xlfn.NUMBERVALUE(Table_Query_from_MF_DSNP62[[#This Row],[CL_GL_ACCT_TO1]]))</f>
        <v>1</v>
      </c>
      <c r="IH688" s="33" t="b">
        <f>AND($A$2&gt;=_xlfn.NUMBERVALUE(Table_Query_from_MF_DSNP62[[#This Row],[CL_GL_ACCT_FR2]]),$A$2&lt;=_xlfn.NUMBERVALUE(Table_Query_from_MF_DSNP62[[#This Row],[CL_GL_ACCT_TO2]]))</f>
        <v>1</v>
      </c>
      <c r="II688" s="33" t="b">
        <f>AND($A$2&gt;=_xlfn.NUMBERVALUE(Table_Query_from_MF_DSNP62[[#This Row],[CL_GL_ACCT_FR3]]),$A$2&lt;=_xlfn.NUMBERVALUE(Table_Query_from_MF_DSNP62[[#This Row],[CL_GL_ACCT_TO3]]))</f>
        <v>1</v>
      </c>
      <c r="IJ688" s="33" t="b">
        <f>AND($A$2&gt;=_xlfn.NUMBERVALUE(Table_Query_from_MF_DSNP62[[#This Row],[CL_GL_ACCT_FR4]]),$A$2&lt;=_xlfn.NUMBERVALUE(Table_Query_from_MF_DSNP62[[#This Row],[CL_GL_ACCT_TO4]]))</f>
        <v>1</v>
      </c>
      <c r="IK688" s="33" t="b">
        <f>AND($A$2&gt;=_xlfn.NUMBERVALUE(Table_Query_from_MF_DSNP62[[#This Row],[CL_GL_ACCT_FR5]]),$A$2&lt;=_xlfn.NUMBERVALUE(Table_Query_from_MF_DSNP62[[#This Row],[CL_GL_ACCT_TO5]]))</f>
        <v>1</v>
      </c>
      <c r="IL688" s="33" t="b">
        <f>AND($A$2&gt;=_xlfn.NUMBERVALUE(Table_Query_from_MF_DSNP62[[#This Row],[CL_GL_ACCT_FR6]]),$A$2&lt;=_xlfn.NUMBERVALUE(Table_Query_from_MF_DSNP62[[#This Row],[CL_GL_ACCT_TO6]]))</f>
        <v>1</v>
      </c>
      <c r="IM688" s="33" t="b">
        <f>AND($A$2&gt;=_xlfn.NUMBERVALUE(Table_Query_from_MF_DSNP62[[#This Row],[CL_GL_ACCT_FR7]]),$A$2&lt;=_xlfn.NUMBERVALUE(Table_Query_from_MF_DSNP62[[#This Row],[CL_GL_ACCT_TO7]]))</f>
        <v>1</v>
      </c>
      <c r="IN688" s="33" t="b">
        <f>AND($A$2&gt;=_xlfn.NUMBERVALUE(Table_Query_from_MF_DSNP62[[#This Row],[CL_GL_ACCT_FR8]]),$A$2&lt;=_xlfn.NUMBERVALUE(Table_Query_from_MF_DSNP62[[#This Row],[CL_GL_ACCT_TO8]]))</f>
        <v>1</v>
      </c>
      <c r="IO688" s="33" t="b">
        <f>AND($A$2&gt;=_xlfn.NUMBERVALUE(Table_Query_from_MF_DSNP62[[#This Row],[CL_GL_ACCT_FR9]]),$A$2&lt;=_xlfn.NUMBERVALUE(Table_Query_from_MF_DSNP62[[#This Row],[CL_GL_ACCT_TO9]]))</f>
        <v>1</v>
      </c>
      <c r="IP688" s="33" t="b">
        <f>AND($A$2&gt;=_xlfn.NUMBERVALUE(Table_Query_from_MF_DSNP62[[#This Row],[CL_GL_ACCT_FR10]]),$A$2&lt;=_xlfn.NUMBERVALUE(Table_Query_from_MF_DSNP62[[#This Row],[CL_GL_ACCT_TO10]]))</f>
        <v>1</v>
      </c>
      <c r="IQ688" s="33" t="b">
        <f>AND($A$2&gt;=_xlfn.NUMBERVALUE(Table_Query_from_MF_DSNP62[[#This Row],[CL_GL_ACCT_FR11]]),$A$2&lt;=_xlfn.NUMBERVALUE(Table_Query_from_MF_DSNP62[[#This Row],[CL_GL_ACCT_TO11]]))</f>
        <v>1</v>
      </c>
      <c r="IR688" s="33" t="b">
        <f>AND($A$2&gt;=_xlfn.NUMBERVALUE(Table_Query_from_MF_DSNP62[[#This Row],[CL_GL_ACCT_FR12]]),$A$2&lt;=_xlfn.NUMBERVALUE(Table_Query_from_MF_DSNP62[[#This Row],[CL_GL_ACCT_TO12]]))</f>
        <v>1</v>
      </c>
      <c r="IS688" s="33" t="b">
        <f>AND($A$2&gt;=_xlfn.NUMBERVALUE(Table_Query_from_MF_DSNP62[[#This Row],[CL_GL_ACCT_FR13]]),$A$2&lt;=_xlfn.NUMBERVALUE(Table_Query_from_MF_DSNP62[[#This Row],[CL_GL_ACCT_TO13]]))</f>
        <v>1</v>
      </c>
      <c r="IT688" s="33" t="b">
        <f>AND($A$2&gt;=_xlfn.NUMBERVALUE(Table_Query_from_MF_DSNP62[[#This Row],[CL_GL_ACCT_FR14]]),$A$2&lt;=_xlfn.NUMBERVALUE(Table_Query_from_MF_DSNP62[[#This Row],[CL_GL_ACCT_TO14]]))</f>
        <v>1</v>
      </c>
      <c r="IU688" s="33" t="b">
        <f>AND($A$2&gt;=_xlfn.NUMBERVALUE(Table_Query_from_MF_DSNP62[[#This Row],[CL_GL_ACCT_FR15]]),$A$2&lt;=_xlfn.NUMBERVALUE(Table_Query_from_MF_DSNP62[[#This Row],[CL_GL_ACCT_TO15]]))</f>
        <v>1</v>
      </c>
      <c r="IV688" s="33" t="b">
        <f>AND($A$2&gt;=_xlfn.NUMBERVALUE(Table_Query_from_MF_DSNP62[[#This Row],[CL_GL_ACCT_FR16]]),$A$2&lt;=_xlfn.NUMBERVALUE(Table_Query_from_MF_DSNP62[[#This Row],[CL_GL_ACCT_TO16]]))</f>
        <v>1</v>
      </c>
      <c r="IW688" s="33" t="b">
        <f>AND($A$2&gt;=_xlfn.NUMBERVALUE(Table_Query_from_MF_DSNP62[[#This Row],[CL_GL_ACCT_FR17]]),$A$2&lt;=_xlfn.NUMBERVALUE(Table_Query_from_MF_DSNP62[[#This Row],[CL_GL_ACCT_TO17]]))</f>
        <v>1</v>
      </c>
      <c r="IX688" s="33" t="b">
        <f>AND($A$2&gt;=_xlfn.NUMBERVALUE(Table_Query_from_MF_DSNP62[[#This Row],[CL_GL_ACCT_FR18]]),$A$2&lt;=_xlfn.NUMBERVALUE(Table_Query_from_MF_DSNP62[[#This Row],[CL_GL_ACCT_TO18]]))</f>
        <v>1</v>
      </c>
      <c r="IY688" s="33" t="b">
        <f>AND($A$2&gt;=_xlfn.NUMBERVALUE(Table_Query_from_MF_DSNP62[[#This Row],[CL_GL_ACCT_FR19]]),$A$2&lt;=_xlfn.NUMBERVALUE(Table_Query_from_MF_DSNP62[[#This Row],[CL_GL_ACCT_TO19]]))</f>
        <v>1</v>
      </c>
      <c r="IZ688" s="33" t="b">
        <f>AND($A$2&gt;=_xlfn.NUMBERVALUE(Table_Query_from_MF_DSNP62[[#This Row],[CL_GL_ACCT_FR20]]),$A$2&lt;=_xlfn.NUMBERVALUE(Table_Query_from_MF_DSNP62[[#This Row],[CL_GL_ACCT_TO20]]))</f>
        <v>1</v>
      </c>
      <c r="JA688" s="33" t="b">
        <f>AND($A$2&gt;=_xlfn.NUMBERVALUE(Table_Query_from_MF_DSNP62[[#This Row],[CL_GL_ACCT_FR21]]),$A$2&lt;=_xlfn.NUMBERVALUE(Table_Query_from_MF_DSNP62[[#This Row],[CL_GL_ACCT_TO21]]))</f>
        <v>1</v>
      </c>
      <c r="JB688" s="33" t="b">
        <f>AND($A$2&gt;=_xlfn.NUMBERVALUE(Table_Query_from_MF_DSNP62[[#This Row],[CL_GL_ACCT_FR22]]),$A$2&lt;=_xlfn.NUMBERVALUE(Table_Query_from_MF_DSNP62[[#This Row],[CL_GL_ACCT_TO22]]))</f>
        <v>1</v>
      </c>
      <c r="JC688" s="33" t="b">
        <f>AND($A$2&gt;=_xlfn.NUMBERVALUE(Table_Query_from_MF_DSNP62[[#This Row],[CL_GL_ACCT_FR23]]),$A$2&lt;=_xlfn.NUMBERVALUE(Table_Query_from_MF_DSNP62[[#This Row],[CL_GL_ACCT_TO23]]))</f>
        <v>1</v>
      </c>
      <c r="JD688" s="33" t="b">
        <f>AND($A$2&gt;=_xlfn.NUMBERVALUE(Table_Query_from_MF_DSNP62[[#This Row],[CL_GL_ACCT_FR24]]),$A$2&lt;=_xlfn.NUMBERVALUE(Table_Query_from_MF_DSNP62[[#This Row],[CL_GL_ACCT_TO24]]))</f>
        <v>1</v>
      </c>
      <c r="JE688" s="33" t="b">
        <f>AND($A$2&gt;=_xlfn.NUMBERVALUE(Table_Query_from_MF_DSNP62[[#This Row],[CL_GL_ACCT_FR25]]),$A$2&lt;=_xlfn.NUMBERVALUE(Table_Query_from_MF_DSNP62[[#This Row],[CL_GL_ACCT_TO25]]))</f>
        <v>1</v>
      </c>
      <c r="JF688" s="33" t="b">
        <f>OR(Table_Query_from_MF_DSNP62[[#This Row],[PairA]:[PairO]])</f>
        <v>1</v>
      </c>
      <c r="JG688" s="33">
        <f>_xlfn.IFNA(MATCH(TRUE,Table_Query_from_MF_DSNP62[[#This Row],[PairA]:[PairO]],0),"none")</f>
        <v>6</v>
      </c>
      <c r="JH688" s="33" t="b">
        <f>AND($B$2&gt;=_xlfn.NUMBERVALUE(Table_Query_from_MF_DSNP62[[#This Row],[CL_CMP_OBJ_FR1]]),$B$2&lt;=_xlfn.NUMBERVALUE(Table_Query_from_MF_DSNP62[[#This Row],[CL_CMP_OBJ_TO1]]))</f>
        <v>0</v>
      </c>
      <c r="JI688" s="33" t="b">
        <f>AND($B$2&gt;=_xlfn.NUMBERVALUE(Table_Query_from_MF_DSNP62[[#This Row],[CL_CMP_OBJ_FR2]]),$B$2&lt;=_xlfn.NUMBERVALUE(Table_Query_from_MF_DSNP62[[#This Row],[CL_CMP_OBJ_TO2]]))</f>
        <v>0</v>
      </c>
      <c r="JJ688" s="33" t="b">
        <f>AND($B$2&gt;=_xlfn.NUMBERVALUE(Table_Query_from_MF_DSNP62[[#This Row],[CL_CMP_OBJ_FR3]]),$B$2&lt;=_xlfn.NUMBERVALUE(Table_Query_from_MF_DSNP62[[#This Row],[CL_CMP_OBJ_TO3]]))</f>
        <v>0</v>
      </c>
      <c r="JK688" s="33" t="b">
        <f>AND($B$2&gt;=_xlfn.NUMBERVALUE(Table_Query_from_MF_DSNP62[[#This Row],[CL_CMP_OBJ_FR4]]),$B$2&lt;=_xlfn.NUMBERVALUE(Table_Query_from_MF_DSNP62[[#This Row],[CL_CMP_OBJ_TO4]]))</f>
        <v>0</v>
      </c>
      <c r="JL688" s="33" t="b">
        <f>AND($B$2&gt;=_xlfn.NUMBERVALUE(Table_Query_from_MF_DSNP62[[#This Row],[CL_CMP_OBJ_FR5]]),$B$2&lt;=_xlfn.NUMBERVALUE(Table_Query_from_MF_DSNP62[[#This Row],[CL_CMP_OBJ_TO5]]))</f>
        <v>0</v>
      </c>
      <c r="JM688" s="33" t="b">
        <f>AND($B$2&gt;=_xlfn.NUMBERVALUE(Table_Query_from_MF_DSNP62[[#This Row],[CL_CMP_OBJ_FR6]]),$B$2&lt;=_xlfn.NUMBERVALUE(Table_Query_from_MF_DSNP62[[#This Row],[CL_CMP_OBJ_TO6]]))</f>
        <v>1</v>
      </c>
      <c r="JN688" s="33" t="b">
        <f>AND($B$2&gt;=_xlfn.NUMBERVALUE(Table_Query_from_MF_DSNP62[[#This Row],[CL_CMP_OBJ_FR7]]),$B$2&lt;=_xlfn.NUMBERVALUE(Table_Query_from_MF_DSNP62[[#This Row],[CL_CMP_OBJ_TO7]]))</f>
        <v>1</v>
      </c>
      <c r="JO688" s="33" t="b">
        <f>AND($B$2&gt;=_xlfn.NUMBERVALUE(Table_Query_from_MF_DSNP62[[#This Row],[CL_CMP_OBJ_FR8]]),$B$2&lt;=_xlfn.NUMBERVALUE(Table_Query_from_MF_DSNP62[[#This Row],[CL_CMP_OBJ_TO8]]))</f>
        <v>1</v>
      </c>
      <c r="JP688" s="33" t="b">
        <f>AND($B$2&gt;=_xlfn.NUMBERVALUE(Table_Query_from_MF_DSNP62[[#This Row],[CL_CMP_OBJ_FR9]]),$B$2&lt;=_xlfn.NUMBERVALUE(Table_Query_from_MF_DSNP62[[#This Row],[CL_CMP_OBJ_TO9]]))</f>
        <v>1</v>
      </c>
      <c r="JQ688" s="33" t="b">
        <f>AND($B$2&gt;=_xlfn.NUMBERVALUE(Table_Query_from_MF_DSNP62[[#This Row],[CL_CMP_OBJ_FR10]]),$B$2&lt;=_xlfn.NUMBERVALUE(Table_Query_from_MF_DSNP62[[#This Row],[CL_CMP_OBJ_TO10]]))</f>
        <v>1</v>
      </c>
      <c r="JR688" s="33" t="b">
        <f>AND($B$2&gt;=_xlfn.NUMBERVALUE(Table_Query_from_MF_DSNP62[[#This Row],[CL_CMP_OBJ_FR11]]),$B$2&lt;=_xlfn.NUMBERVALUE(Table_Query_from_MF_DSNP62[[#This Row],[CL_CMP_OBJ_TO11]]))</f>
        <v>1</v>
      </c>
      <c r="JS688" s="33" t="b">
        <f>AND($B$2&gt;=_xlfn.NUMBERVALUE(Table_Query_from_MF_DSNP62[[#This Row],[CL_CMP_OBJ_FR12]]),$B$2&lt;=_xlfn.NUMBERVALUE(Table_Query_from_MF_DSNP62[[#This Row],[CL_CMP_OBJ_TO12]]))</f>
        <v>1</v>
      </c>
      <c r="JT688" s="33" t="b">
        <f>AND($B$2&gt;=_xlfn.NUMBERVALUE(Table_Query_from_MF_DSNP62[[#This Row],[CL_CMP_OBJ_FR13]]),$B$2&lt;=_xlfn.NUMBERVALUE(Table_Query_from_MF_DSNP62[[#This Row],[CL_CMP_OBJ_TO13]]))</f>
        <v>1</v>
      </c>
      <c r="JU688" s="33" t="b">
        <f>AND($B$2&gt;=_xlfn.NUMBERVALUE(Table_Query_from_MF_DSNP62[[#This Row],[CL_CMP_OBJ_FR14]]),$B$2&lt;=_xlfn.NUMBERVALUE(Table_Query_from_MF_DSNP62[[#This Row],[CL_CMP_OBJ_TO14]]))</f>
        <v>1</v>
      </c>
      <c r="JV688" s="33" t="b">
        <f>AND($B$2&gt;=_xlfn.NUMBERVALUE(Table_Query_from_MF_DSNP62[[#This Row],[CL_CMP_OBJ_FR15]]),$B$2&lt;=_xlfn.NUMBERVALUE(Table_Query_from_MF_DSNP62[[#This Row],[CL_CMP_OBJ_TO15]]))</f>
        <v>1</v>
      </c>
    </row>
    <row r="689" spans="1:282" x14ac:dyDescent="0.25">
      <c r="A689" t="b">
        <f>OR(,Table_Query_from_MF_DSNP62[[#This Row],[Desired GL included as "hard-coded" GL?]],Table_Query_from_MF_DSNP62[[#This Row],[Desired GL included as "Open GL"?]])</f>
        <v>1</v>
      </c>
      <c r="B689" t="b">
        <f>Table_Query_from_MF_DSNP62[[#This Row],[Desired CObj included as "Open CObj"?]]</f>
        <v>1</v>
      </c>
      <c r="C689" t="s">
        <v>2514</v>
      </c>
      <c r="D689" t="s">
        <v>2515</v>
      </c>
      <c r="E689" t="s">
        <v>15</v>
      </c>
      <c r="F689" s="24" t="s">
        <v>43</v>
      </c>
      <c r="G689" t="s">
        <v>422</v>
      </c>
      <c r="H689" s="24" t="s">
        <v>444</v>
      </c>
      <c r="I689" t="s">
        <v>444</v>
      </c>
      <c r="J689" s="24" t="s">
        <v>444</v>
      </c>
      <c r="K689" t="s">
        <v>444</v>
      </c>
      <c r="L689" s="24" t="s">
        <v>444</v>
      </c>
      <c r="M689" t="s">
        <v>444</v>
      </c>
      <c r="N689" t="s">
        <v>444</v>
      </c>
      <c r="O689" t="s">
        <v>444</v>
      </c>
      <c r="P689" t="s">
        <v>444</v>
      </c>
      <c r="Q689" t="s">
        <v>15</v>
      </c>
      <c r="R689" t="s">
        <v>444</v>
      </c>
      <c r="S689" t="s">
        <v>442</v>
      </c>
      <c r="T689" t="s">
        <v>447</v>
      </c>
      <c r="U689" t="s">
        <v>444</v>
      </c>
      <c r="V689" t="s">
        <v>444</v>
      </c>
      <c r="W689" t="s">
        <v>447</v>
      </c>
      <c r="X689" t="s">
        <v>444</v>
      </c>
      <c r="Y689" t="s">
        <v>444</v>
      </c>
      <c r="Z689" t="s">
        <v>442</v>
      </c>
      <c r="AA689" t="s">
        <v>442</v>
      </c>
      <c r="AB689" t="s">
        <v>444</v>
      </c>
      <c r="AC689" t="s">
        <v>444</v>
      </c>
      <c r="AD689" t="s">
        <v>444</v>
      </c>
      <c r="AE689" t="s">
        <v>444</v>
      </c>
      <c r="AF689" t="s">
        <v>444</v>
      </c>
      <c r="AG689" t="s">
        <v>442</v>
      </c>
      <c r="AH689" t="s">
        <v>447</v>
      </c>
      <c r="AI689" t="s">
        <v>447</v>
      </c>
      <c r="AJ689" t="s">
        <v>442</v>
      </c>
      <c r="AK689" t="s">
        <v>444</v>
      </c>
      <c r="AL689" t="s">
        <v>444</v>
      </c>
      <c r="AM689" t="s">
        <v>444</v>
      </c>
      <c r="AN689" t="s">
        <v>444</v>
      </c>
      <c r="AO689" t="s">
        <v>444</v>
      </c>
      <c r="AP689" t="s">
        <v>442</v>
      </c>
      <c r="AQ689" t="s">
        <v>528</v>
      </c>
      <c r="AR689" t="s">
        <v>1451</v>
      </c>
      <c r="AS689" t="s">
        <v>162</v>
      </c>
      <c r="AT689" t="s">
        <v>10</v>
      </c>
      <c r="AU689" t="s">
        <v>444</v>
      </c>
      <c r="AV689" t="s">
        <v>442</v>
      </c>
      <c r="AW689" t="s">
        <v>444</v>
      </c>
      <c r="AX689" t="s">
        <v>444</v>
      </c>
      <c r="AY689" t="s">
        <v>444</v>
      </c>
      <c r="AZ689" t="s">
        <v>444</v>
      </c>
      <c r="BA689" t="s">
        <v>444</v>
      </c>
      <c r="BB689" t="s">
        <v>444</v>
      </c>
      <c r="BC689" t="s">
        <v>444</v>
      </c>
      <c r="BD689" t="s">
        <v>1359</v>
      </c>
      <c r="BE689" t="s">
        <v>444</v>
      </c>
      <c r="BF689" t="s">
        <v>1360</v>
      </c>
      <c r="BG689" t="s">
        <v>444</v>
      </c>
      <c r="BH689" t="s">
        <v>444</v>
      </c>
      <c r="BI689" t="s">
        <v>444</v>
      </c>
      <c r="BJ689" t="s">
        <v>444</v>
      </c>
      <c r="BK689" t="s">
        <v>444</v>
      </c>
      <c r="BL689" t="s">
        <v>444</v>
      </c>
      <c r="BM689" t="s">
        <v>444</v>
      </c>
      <c r="BN689" t="s">
        <v>444</v>
      </c>
      <c r="BO689" t="s">
        <v>444</v>
      </c>
      <c r="BP689" t="s">
        <v>444</v>
      </c>
      <c r="BQ689" t="s">
        <v>740</v>
      </c>
      <c r="BR689" t="s">
        <v>188</v>
      </c>
      <c r="BS689" t="s">
        <v>444</v>
      </c>
      <c r="BT689" t="s">
        <v>444</v>
      </c>
      <c r="BU689" t="s">
        <v>444</v>
      </c>
      <c r="BV689" t="s">
        <v>444</v>
      </c>
      <c r="BW689" t="s">
        <v>740</v>
      </c>
      <c r="BX689" t="s">
        <v>188</v>
      </c>
      <c r="BY689" t="s">
        <v>444</v>
      </c>
      <c r="BZ689" t="s">
        <v>444</v>
      </c>
      <c r="CA689" t="s">
        <v>444</v>
      </c>
      <c r="CB689" t="s">
        <v>444</v>
      </c>
      <c r="CC689" t="s">
        <v>444</v>
      </c>
      <c r="CD689" t="s">
        <v>444</v>
      </c>
      <c r="CE689" t="s">
        <v>444</v>
      </c>
      <c r="CF689" t="s">
        <v>444</v>
      </c>
      <c r="CG689" t="s">
        <v>444</v>
      </c>
      <c r="CH689" t="s">
        <v>444</v>
      </c>
      <c r="CI689" t="s">
        <v>740</v>
      </c>
      <c r="CJ689" t="s">
        <v>188</v>
      </c>
      <c r="CK689" t="s">
        <v>444</v>
      </c>
      <c r="CL689" t="s">
        <v>444</v>
      </c>
      <c r="CM689" t="s">
        <v>444</v>
      </c>
      <c r="CN689" t="s">
        <v>444</v>
      </c>
      <c r="CO689" t="s">
        <v>740</v>
      </c>
      <c r="CP689" t="s">
        <v>188</v>
      </c>
      <c r="CQ689" t="s">
        <v>444</v>
      </c>
      <c r="CR689" t="s">
        <v>444</v>
      </c>
      <c r="CS689" t="s">
        <v>444</v>
      </c>
      <c r="CT689" t="s">
        <v>444</v>
      </c>
      <c r="CU689" t="s">
        <v>7</v>
      </c>
      <c r="CV689" t="s">
        <v>2964</v>
      </c>
      <c r="CW689" t="s">
        <v>2965</v>
      </c>
      <c r="CX689" t="s">
        <v>2965</v>
      </c>
      <c r="CY689" t="s">
        <v>2494</v>
      </c>
      <c r="CZ689" t="s">
        <v>2490</v>
      </c>
      <c r="DA689" t="s">
        <v>1431</v>
      </c>
      <c r="DB689" t="s">
        <v>444</v>
      </c>
      <c r="DC689" t="s">
        <v>444</v>
      </c>
      <c r="DD689" t="s">
        <v>444</v>
      </c>
      <c r="DE689" t="s">
        <v>444</v>
      </c>
      <c r="DF689" t="s">
        <v>444</v>
      </c>
      <c r="DG689" t="s">
        <v>444</v>
      </c>
      <c r="DH689" t="s">
        <v>444</v>
      </c>
      <c r="DI689" t="s">
        <v>1440</v>
      </c>
      <c r="DJ689" t="s">
        <v>529</v>
      </c>
      <c r="DK689" t="s">
        <v>444</v>
      </c>
      <c r="DL689" t="s">
        <v>444</v>
      </c>
      <c r="DM689" t="s">
        <v>444</v>
      </c>
      <c r="DN689" t="s">
        <v>444</v>
      </c>
      <c r="DO689" t="s">
        <v>444</v>
      </c>
      <c r="DP689" t="s">
        <v>444</v>
      </c>
      <c r="DQ689" t="s">
        <v>444</v>
      </c>
      <c r="DR689" t="s">
        <v>444</v>
      </c>
      <c r="DS689" t="s">
        <v>444</v>
      </c>
      <c r="DT689" s="24" t="s">
        <v>444</v>
      </c>
      <c r="DU689" s="24" t="s">
        <v>444</v>
      </c>
      <c r="DV689" t="s">
        <v>444</v>
      </c>
      <c r="DW689" t="s">
        <v>444</v>
      </c>
      <c r="DX689" s="24" t="s">
        <v>444</v>
      </c>
      <c r="DY689" s="24" t="s">
        <v>444</v>
      </c>
      <c r="DZ689" t="s">
        <v>444</v>
      </c>
      <c r="EA689" t="s">
        <v>444</v>
      </c>
      <c r="EB689" s="24" t="s">
        <v>444</v>
      </c>
      <c r="EC689" s="24" t="s">
        <v>444</v>
      </c>
      <c r="ED689" t="s">
        <v>444</v>
      </c>
      <c r="EE689" t="s">
        <v>444</v>
      </c>
      <c r="EF689" s="24" t="s">
        <v>444</v>
      </c>
      <c r="EG689" s="24" t="s">
        <v>444</v>
      </c>
      <c r="EH689" t="s">
        <v>444</v>
      </c>
      <c r="EI689" t="s">
        <v>444</v>
      </c>
      <c r="EJ689" s="24" t="s">
        <v>444</v>
      </c>
      <c r="EK689" s="24" t="s">
        <v>444</v>
      </c>
      <c r="EL689" t="s">
        <v>444</v>
      </c>
      <c r="EM689" t="s">
        <v>444</v>
      </c>
      <c r="EN689" s="24" t="s">
        <v>444</v>
      </c>
      <c r="EO689" s="24" t="s">
        <v>444</v>
      </c>
      <c r="EP689" t="s">
        <v>444</v>
      </c>
      <c r="EQ689" t="s">
        <v>444</v>
      </c>
      <c r="ER689" s="24" t="s">
        <v>444</v>
      </c>
      <c r="ES689" s="24" t="s">
        <v>444</v>
      </c>
      <c r="ET689" t="s">
        <v>444</v>
      </c>
      <c r="EU689" t="s">
        <v>444</v>
      </c>
      <c r="EV689" s="24" t="s">
        <v>444</v>
      </c>
      <c r="EW689" s="24" t="s">
        <v>444</v>
      </c>
      <c r="EX689" t="s">
        <v>444</v>
      </c>
      <c r="EY689" t="s">
        <v>444</v>
      </c>
      <c r="EZ689" s="24" t="s">
        <v>444</v>
      </c>
      <c r="FA689" s="24" t="s">
        <v>444</v>
      </c>
      <c r="FB689" t="s">
        <v>444</v>
      </c>
      <c r="FC689" t="s">
        <v>444</v>
      </c>
      <c r="FD689" s="24" t="s">
        <v>444</v>
      </c>
      <c r="FE689" s="24" t="s">
        <v>444</v>
      </c>
      <c r="FF689" t="s">
        <v>444</v>
      </c>
      <c r="FG689" t="s">
        <v>444</v>
      </c>
      <c r="FH689" s="24" t="s">
        <v>444</v>
      </c>
      <c r="FI689" s="24" t="s">
        <v>444</v>
      </c>
      <c r="FJ689" t="s">
        <v>444</v>
      </c>
      <c r="FK689" t="s">
        <v>444</v>
      </c>
      <c r="FL689" s="24" t="s">
        <v>444</v>
      </c>
      <c r="FM689" s="24" t="s">
        <v>444</v>
      </c>
      <c r="FN689" t="s">
        <v>444</v>
      </c>
      <c r="FO689" t="s">
        <v>444</v>
      </c>
      <c r="FP689" s="24" t="s">
        <v>444</v>
      </c>
      <c r="FQ689" s="24" t="s">
        <v>444</v>
      </c>
      <c r="FR689" t="s">
        <v>444</v>
      </c>
      <c r="FS689" t="s">
        <v>444</v>
      </c>
      <c r="FT689" s="24" t="s">
        <v>444</v>
      </c>
      <c r="FU689" s="24" t="s">
        <v>444</v>
      </c>
      <c r="FV689" t="s">
        <v>444</v>
      </c>
      <c r="FW689" t="s">
        <v>444</v>
      </c>
      <c r="FX689" s="24" t="s">
        <v>444</v>
      </c>
      <c r="FY689" s="24" t="s">
        <v>444</v>
      </c>
      <c r="FZ689" t="s">
        <v>444</v>
      </c>
      <c r="GA689" t="s">
        <v>444</v>
      </c>
      <c r="GB689" s="24" t="s">
        <v>444</v>
      </c>
      <c r="GC689" s="24" t="s">
        <v>444</v>
      </c>
      <c r="GD689" t="s">
        <v>444</v>
      </c>
      <c r="GE689" t="s">
        <v>444</v>
      </c>
      <c r="GF689" s="24" t="s">
        <v>444</v>
      </c>
      <c r="GG689" s="24" t="s">
        <v>444</v>
      </c>
      <c r="GH689" t="s">
        <v>15</v>
      </c>
      <c r="GI689" s="24" t="s">
        <v>526</v>
      </c>
      <c r="GJ689" s="24" t="s">
        <v>1453</v>
      </c>
      <c r="GK689" t="s">
        <v>1454</v>
      </c>
      <c r="GL689" t="s">
        <v>609</v>
      </c>
      <c r="GM689" s="24" t="s">
        <v>444</v>
      </c>
      <c r="GN689" s="24" t="s">
        <v>444</v>
      </c>
      <c r="GO689" t="s">
        <v>444</v>
      </c>
      <c r="GP689" t="s">
        <v>444</v>
      </c>
      <c r="GQ689" s="24" t="s">
        <v>444</v>
      </c>
      <c r="GR689" s="24" t="s">
        <v>444</v>
      </c>
      <c r="GS689" t="s">
        <v>444</v>
      </c>
      <c r="GT689" t="s">
        <v>444</v>
      </c>
      <c r="GU689" s="24" t="s">
        <v>444</v>
      </c>
      <c r="GV689" s="24" t="s">
        <v>444</v>
      </c>
      <c r="GW689" t="s">
        <v>444</v>
      </c>
      <c r="GX689" t="s">
        <v>444</v>
      </c>
      <c r="GY689" s="24" t="s">
        <v>444</v>
      </c>
      <c r="GZ689" s="24" t="s">
        <v>444</v>
      </c>
      <c r="HA689" t="s">
        <v>444</v>
      </c>
      <c r="HB689" t="s">
        <v>444</v>
      </c>
      <c r="HC689" s="24" t="s">
        <v>444</v>
      </c>
      <c r="HD689" s="24" t="s">
        <v>444</v>
      </c>
      <c r="HE689" t="s">
        <v>444</v>
      </c>
      <c r="HF689" t="s">
        <v>444</v>
      </c>
      <c r="HG689" s="24" t="s">
        <v>444</v>
      </c>
      <c r="HH689" s="24" t="s">
        <v>444</v>
      </c>
      <c r="HI689" t="s">
        <v>444</v>
      </c>
      <c r="HJ689" t="s">
        <v>444</v>
      </c>
      <c r="HK689" s="24" t="s">
        <v>444</v>
      </c>
      <c r="HL689" s="24" t="s">
        <v>444</v>
      </c>
      <c r="HM689" t="s">
        <v>444</v>
      </c>
      <c r="HN689" t="s">
        <v>444</v>
      </c>
      <c r="HO689" s="24" t="s">
        <v>444</v>
      </c>
      <c r="HP689" s="24" t="s">
        <v>444</v>
      </c>
      <c r="HQ689" t="s">
        <v>444</v>
      </c>
      <c r="HR689" t="s">
        <v>444</v>
      </c>
      <c r="HS689" s="24" t="s">
        <v>444</v>
      </c>
      <c r="HT689" s="24" t="s">
        <v>444</v>
      </c>
      <c r="HU689" t="s">
        <v>444</v>
      </c>
      <c r="HV689" t="s">
        <v>444</v>
      </c>
      <c r="HW689" s="24" t="s">
        <v>444</v>
      </c>
      <c r="HX689" s="24" t="s">
        <v>444</v>
      </c>
      <c r="HY689" t="s">
        <v>444</v>
      </c>
      <c r="HZ689" t="s">
        <v>444</v>
      </c>
      <c r="IA689" t="s">
        <v>2964</v>
      </c>
      <c r="IB689" t="s">
        <v>2736</v>
      </c>
      <c r="IC689" t="s">
        <v>3100</v>
      </c>
      <c r="ID689" s="33" t="b" cm="1">
        <f t="array" ref="ID689">_xlfn.IFNA(MATCH($A$2,_xlfn.NUMBERVALUE(Table_Query_from_MF_DSNP62[[#This Row],[CL_GLACCT_DR1]:[CL_GLACCT_CR4]]),0),0)&gt;=1</f>
        <v>1</v>
      </c>
      <c r="IE689" s="33" t="b">
        <f>OR(Table_Query_from_MF_DSNP62[[#This Row],[Pair1]:[Pair25]])</f>
        <v>1</v>
      </c>
      <c r="IF689" s="33">
        <f>_xlfn.IFNA(MATCH(TRUE,Table_Query_from_MF_DSNP62[[#This Row],[Pair1]:[Pair25]],0),"none")</f>
        <v>1</v>
      </c>
      <c r="IG689" s="33" t="b">
        <f>AND($A$2&gt;=_xlfn.NUMBERVALUE(Table_Query_from_MF_DSNP62[[#This Row],[CL_GL_ACCT_FR1]]),$A$2&lt;=_xlfn.NUMBERVALUE(Table_Query_from_MF_DSNP62[[#This Row],[CL_GL_ACCT_TO1]]))</f>
        <v>1</v>
      </c>
      <c r="IH689" s="33" t="b">
        <f>AND($A$2&gt;=_xlfn.NUMBERVALUE(Table_Query_from_MF_DSNP62[[#This Row],[CL_GL_ACCT_FR2]]),$A$2&lt;=_xlfn.NUMBERVALUE(Table_Query_from_MF_DSNP62[[#This Row],[CL_GL_ACCT_TO2]]))</f>
        <v>1</v>
      </c>
      <c r="II689" s="33" t="b">
        <f>AND($A$2&gt;=_xlfn.NUMBERVALUE(Table_Query_from_MF_DSNP62[[#This Row],[CL_GL_ACCT_FR3]]),$A$2&lt;=_xlfn.NUMBERVALUE(Table_Query_from_MF_DSNP62[[#This Row],[CL_GL_ACCT_TO3]]))</f>
        <v>1</v>
      </c>
      <c r="IJ689" s="33" t="b">
        <f>AND($A$2&gt;=_xlfn.NUMBERVALUE(Table_Query_from_MF_DSNP62[[#This Row],[CL_GL_ACCT_FR4]]),$A$2&lt;=_xlfn.NUMBERVALUE(Table_Query_from_MF_DSNP62[[#This Row],[CL_GL_ACCT_TO4]]))</f>
        <v>1</v>
      </c>
      <c r="IK689" s="33" t="b">
        <f>AND($A$2&gt;=_xlfn.NUMBERVALUE(Table_Query_from_MF_DSNP62[[#This Row],[CL_GL_ACCT_FR5]]),$A$2&lt;=_xlfn.NUMBERVALUE(Table_Query_from_MF_DSNP62[[#This Row],[CL_GL_ACCT_TO5]]))</f>
        <v>1</v>
      </c>
      <c r="IL689" s="33" t="b">
        <f>AND($A$2&gt;=_xlfn.NUMBERVALUE(Table_Query_from_MF_DSNP62[[#This Row],[CL_GL_ACCT_FR6]]),$A$2&lt;=_xlfn.NUMBERVALUE(Table_Query_from_MF_DSNP62[[#This Row],[CL_GL_ACCT_TO6]]))</f>
        <v>1</v>
      </c>
      <c r="IM689" s="33" t="b">
        <f>AND($A$2&gt;=_xlfn.NUMBERVALUE(Table_Query_from_MF_DSNP62[[#This Row],[CL_GL_ACCT_FR7]]),$A$2&lt;=_xlfn.NUMBERVALUE(Table_Query_from_MF_DSNP62[[#This Row],[CL_GL_ACCT_TO7]]))</f>
        <v>1</v>
      </c>
      <c r="IN689" s="33" t="b">
        <f>AND($A$2&gt;=_xlfn.NUMBERVALUE(Table_Query_from_MF_DSNP62[[#This Row],[CL_GL_ACCT_FR8]]),$A$2&lt;=_xlfn.NUMBERVALUE(Table_Query_from_MF_DSNP62[[#This Row],[CL_GL_ACCT_TO8]]))</f>
        <v>1</v>
      </c>
      <c r="IO689" s="33" t="b">
        <f>AND($A$2&gt;=_xlfn.NUMBERVALUE(Table_Query_from_MF_DSNP62[[#This Row],[CL_GL_ACCT_FR9]]),$A$2&lt;=_xlfn.NUMBERVALUE(Table_Query_from_MF_DSNP62[[#This Row],[CL_GL_ACCT_TO9]]))</f>
        <v>1</v>
      </c>
      <c r="IP689" s="33" t="b">
        <f>AND($A$2&gt;=_xlfn.NUMBERVALUE(Table_Query_from_MF_DSNP62[[#This Row],[CL_GL_ACCT_FR10]]),$A$2&lt;=_xlfn.NUMBERVALUE(Table_Query_from_MF_DSNP62[[#This Row],[CL_GL_ACCT_TO10]]))</f>
        <v>1</v>
      </c>
      <c r="IQ689" s="33" t="b">
        <f>AND($A$2&gt;=_xlfn.NUMBERVALUE(Table_Query_from_MF_DSNP62[[#This Row],[CL_GL_ACCT_FR11]]),$A$2&lt;=_xlfn.NUMBERVALUE(Table_Query_from_MF_DSNP62[[#This Row],[CL_GL_ACCT_TO11]]))</f>
        <v>1</v>
      </c>
      <c r="IR689" s="33" t="b">
        <f>AND($A$2&gt;=_xlfn.NUMBERVALUE(Table_Query_from_MF_DSNP62[[#This Row],[CL_GL_ACCT_FR12]]),$A$2&lt;=_xlfn.NUMBERVALUE(Table_Query_from_MF_DSNP62[[#This Row],[CL_GL_ACCT_TO12]]))</f>
        <v>1</v>
      </c>
      <c r="IS689" s="33" t="b">
        <f>AND($A$2&gt;=_xlfn.NUMBERVALUE(Table_Query_from_MF_DSNP62[[#This Row],[CL_GL_ACCT_FR13]]),$A$2&lt;=_xlfn.NUMBERVALUE(Table_Query_from_MF_DSNP62[[#This Row],[CL_GL_ACCT_TO13]]))</f>
        <v>1</v>
      </c>
      <c r="IT689" s="33" t="b">
        <f>AND($A$2&gt;=_xlfn.NUMBERVALUE(Table_Query_from_MF_DSNP62[[#This Row],[CL_GL_ACCT_FR14]]),$A$2&lt;=_xlfn.NUMBERVALUE(Table_Query_from_MF_DSNP62[[#This Row],[CL_GL_ACCT_TO14]]))</f>
        <v>1</v>
      </c>
      <c r="IU689" s="33" t="b">
        <f>AND($A$2&gt;=_xlfn.NUMBERVALUE(Table_Query_from_MF_DSNP62[[#This Row],[CL_GL_ACCT_FR15]]),$A$2&lt;=_xlfn.NUMBERVALUE(Table_Query_from_MF_DSNP62[[#This Row],[CL_GL_ACCT_TO15]]))</f>
        <v>1</v>
      </c>
      <c r="IV689" s="33" t="b">
        <f>AND($A$2&gt;=_xlfn.NUMBERVALUE(Table_Query_from_MF_DSNP62[[#This Row],[CL_GL_ACCT_FR16]]),$A$2&lt;=_xlfn.NUMBERVALUE(Table_Query_from_MF_DSNP62[[#This Row],[CL_GL_ACCT_TO16]]))</f>
        <v>1</v>
      </c>
      <c r="IW689" s="33" t="b">
        <f>AND($A$2&gt;=_xlfn.NUMBERVALUE(Table_Query_from_MF_DSNP62[[#This Row],[CL_GL_ACCT_FR17]]),$A$2&lt;=_xlfn.NUMBERVALUE(Table_Query_from_MF_DSNP62[[#This Row],[CL_GL_ACCT_TO17]]))</f>
        <v>1</v>
      </c>
      <c r="IX689" s="33" t="b">
        <f>AND($A$2&gt;=_xlfn.NUMBERVALUE(Table_Query_from_MF_DSNP62[[#This Row],[CL_GL_ACCT_FR18]]),$A$2&lt;=_xlfn.NUMBERVALUE(Table_Query_from_MF_DSNP62[[#This Row],[CL_GL_ACCT_TO18]]))</f>
        <v>1</v>
      </c>
      <c r="IY689" s="33" t="b">
        <f>AND($A$2&gt;=_xlfn.NUMBERVALUE(Table_Query_from_MF_DSNP62[[#This Row],[CL_GL_ACCT_FR19]]),$A$2&lt;=_xlfn.NUMBERVALUE(Table_Query_from_MF_DSNP62[[#This Row],[CL_GL_ACCT_TO19]]))</f>
        <v>1</v>
      </c>
      <c r="IZ689" s="33" t="b">
        <f>AND($A$2&gt;=_xlfn.NUMBERVALUE(Table_Query_from_MF_DSNP62[[#This Row],[CL_GL_ACCT_FR20]]),$A$2&lt;=_xlfn.NUMBERVALUE(Table_Query_from_MF_DSNP62[[#This Row],[CL_GL_ACCT_TO20]]))</f>
        <v>1</v>
      </c>
      <c r="JA689" s="33" t="b">
        <f>AND($A$2&gt;=_xlfn.NUMBERVALUE(Table_Query_from_MF_DSNP62[[#This Row],[CL_GL_ACCT_FR21]]),$A$2&lt;=_xlfn.NUMBERVALUE(Table_Query_from_MF_DSNP62[[#This Row],[CL_GL_ACCT_TO21]]))</f>
        <v>1</v>
      </c>
      <c r="JB689" s="33" t="b">
        <f>AND($A$2&gt;=_xlfn.NUMBERVALUE(Table_Query_from_MF_DSNP62[[#This Row],[CL_GL_ACCT_FR22]]),$A$2&lt;=_xlfn.NUMBERVALUE(Table_Query_from_MF_DSNP62[[#This Row],[CL_GL_ACCT_TO22]]))</f>
        <v>1</v>
      </c>
      <c r="JC689" s="33" t="b">
        <f>AND($A$2&gt;=_xlfn.NUMBERVALUE(Table_Query_from_MF_DSNP62[[#This Row],[CL_GL_ACCT_FR23]]),$A$2&lt;=_xlfn.NUMBERVALUE(Table_Query_from_MF_DSNP62[[#This Row],[CL_GL_ACCT_TO23]]))</f>
        <v>1</v>
      </c>
      <c r="JD689" s="33" t="b">
        <f>AND($A$2&gt;=_xlfn.NUMBERVALUE(Table_Query_from_MF_DSNP62[[#This Row],[CL_GL_ACCT_FR24]]),$A$2&lt;=_xlfn.NUMBERVALUE(Table_Query_from_MF_DSNP62[[#This Row],[CL_GL_ACCT_TO24]]))</f>
        <v>1</v>
      </c>
      <c r="JE689" s="33" t="b">
        <f>AND($A$2&gt;=_xlfn.NUMBERVALUE(Table_Query_from_MF_DSNP62[[#This Row],[CL_GL_ACCT_FR25]]),$A$2&lt;=_xlfn.NUMBERVALUE(Table_Query_from_MF_DSNP62[[#This Row],[CL_GL_ACCT_TO25]]))</f>
        <v>1</v>
      </c>
      <c r="JF689" s="33" t="b">
        <f>OR(Table_Query_from_MF_DSNP62[[#This Row],[PairA]:[PairO]])</f>
        <v>1</v>
      </c>
      <c r="JG689" s="33">
        <f>_xlfn.IFNA(MATCH(TRUE,Table_Query_from_MF_DSNP62[[#This Row],[PairA]:[PairO]],0),"none")</f>
        <v>3</v>
      </c>
      <c r="JH689" s="33" t="b">
        <f>AND($B$2&gt;=_xlfn.NUMBERVALUE(Table_Query_from_MF_DSNP62[[#This Row],[CL_CMP_OBJ_FR1]]),$B$2&lt;=_xlfn.NUMBERVALUE(Table_Query_from_MF_DSNP62[[#This Row],[CL_CMP_OBJ_TO1]]))</f>
        <v>0</v>
      </c>
      <c r="JI689" s="33" t="b">
        <f>AND($B$2&gt;=_xlfn.NUMBERVALUE(Table_Query_from_MF_DSNP62[[#This Row],[CL_CMP_OBJ_FR2]]),$B$2&lt;=_xlfn.NUMBERVALUE(Table_Query_from_MF_DSNP62[[#This Row],[CL_CMP_OBJ_TO2]]))</f>
        <v>0</v>
      </c>
      <c r="JJ689" s="33" t="b">
        <f>AND($B$2&gt;=_xlfn.NUMBERVALUE(Table_Query_from_MF_DSNP62[[#This Row],[CL_CMP_OBJ_FR3]]),$B$2&lt;=_xlfn.NUMBERVALUE(Table_Query_from_MF_DSNP62[[#This Row],[CL_CMP_OBJ_TO3]]))</f>
        <v>1</v>
      </c>
      <c r="JK689" s="33" t="b">
        <f>AND($B$2&gt;=_xlfn.NUMBERVALUE(Table_Query_from_MF_DSNP62[[#This Row],[CL_CMP_OBJ_FR4]]),$B$2&lt;=_xlfn.NUMBERVALUE(Table_Query_from_MF_DSNP62[[#This Row],[CL_CMP_OBJ_TO4]]))</f>
        <v>1</v>
      </c>
      <c r="JL689" s="33" t="b">
        <f>AND($B$2&gt;=_xlfn.NUMBERVALUE(Table_Query_from_MF_DSNP62[[#This Row],[CL_CMP_OBJ_FR5]]),$B$2&lt;=_xlfn.NUMBERVALUE(Table_Query_from_MF_DSNP62[[#This Row],[CL_CMP_OBJ_TO5]]))</f>
        <v>1</v>
      </c>
      <c r="JM689" s="33" t="b">
        <f>AND($B$2&gt;=_xlfn.NUMBERVALUE(Table_Query_from_MF_DSNP62[[#This Row],[CL_CMP_OBJ_FR6]]),$B$2&lt;=_xlfn.NUMBERVALUE(Table_Query_from_MF_DSNP62[[#This Row],[CL_CMP_OBJ_TO6]]))</f>
        <v>1</v>
      </c>
      <c r="JN689" s="33" t="b">
        <f>AND($B$2&gt;=_xlfn.NUMBERVALUE(Table_Query_from_MF_DSNP62[[#This Row],[CL_CMP_OBJ_FR7]]),$B$2&lt;=_xlfn.NUMBERVALUE(Table_Query_from_MF_DSNP62[[#This Row],[CL_CMP_OBJ_TO7]]))</f>
        <v>1</v>
      </c>
      <c r="JO689" s="33" t="b">
        <f>AND($B$2&gt;=_xlfn.NUMBERVALUE(Table_Query_from_MF_DSNP62[[#This Row],[CL_CMP_OBJ_FR8]]),$B$2&lt;=_xlfn.NUMBERVALUE(Table_Query_from_MF_DSNP62[[#This Row],[CL_CMP_OBJ_TO8]]))</f>
        <v>1</v>
      </c>
      <c r="JP689" s="33" t="b">
        <f>AND($B$2&gt;=_xlfn.NUMBERVALUE(Table_Query_from_MF_DSNP62[[#This Row],[CL_CMP_OBJ_FR9]]),$B$2&lt;=_xlfn.NUMBERVALUE(Table_Query_from_MF_DSNP62[[#This Row],[CL_CMP_OBJ_TO9]]))</f>
        <v>1</v>
      </c>
      <c r="JQ689" s="33" t="b">
        <f>AND($B$2&gt;=_xlfn.NUMBERVALUE(Table_Query_from_MF_DSNP62[[#This Row],[CL_CMP_OBJ_FR10]]),$B$2&lt;=_xlfn.NUMBERVALUE(Table_Query_from_MF_DSNP62[[#This Row],[CL_CMP_OBJ_TO10]]))</f>
        <v>1</v>
      </c>
      <c r="JR689" s="33" t="b">
        <f>AND($B$2&gt;=_xlfn.NUMBERVALUE(Table_Query_from_MF_DSNP62[[#This Row],[CL_CMP_OBJ_FR11]]),$B$2&lt;=_xlfn.NUMBERVALUE(Table_Query_from_MF_DSNP62[[#This Row],[CL_CMP_OBJ_TO11]]))</f>
        <v>1</v>
      </c>
      <c r="JS689" s="33" t="b">
        <f>AND($B$2&gt;=_xlfn.NUMBERVALUE(Table_Query_from_MF_DSNP62[[#This Row],[CL_CMP_OBJ_FR12]]),$B$2&lt;=_xlfn.NUMBERVALUE(Table_Query_from_MF_DSNP62[[#This Row],[CL_CMP_OBJ_TO12]]))</f>
        <v>1</v>
      </c>
      <c r="JT689" s="33" t="b">
        <f>AND($B$2&gt;=_xlfn.NUMBERVALUE(Table_Query_from_MF_DSNP62[[#This Row],[CL_CMP_OBJ_FR13]]),$B$2&lt;=_xlfn.NUMBERVALUE(Table_Query_from_MF_DSNP62[[#This Row],[CL_CMP_OBJ_TO13]]))</f>
        <v>1</v>
      </c>
      <c r="JU689" s="33" t="b">
        <f>AND($B$2&gt;=_xlfn.NUMBERVALUE(Table_Query_from_MF_DSNP62[[#This Row],[CL_CMP_OBJ_FR14]]),$B$2&lt;=_xlfn.NUMBERVALUE(Table_Query_from_MF_DSNP62[[#This Row],[CL_CMP_OBJ_TO14]]))</f>
        <v>1</v>
      </c>
      <c r="JV689" s="33" t="b">
        <f>AND($B$2&gt;=_xlfn.NUMBERVALUE(Table_Query_from_MF_DSNP62[[#This Row],[CL_CMP_OBJ_FR15]]),$B$2&lt;=_xlfn.NUMBERVALUE(Table_Query_from_MF_DSNP62[[#This Row],[CL_CMP_OBJ_TO15]]))</f>
        <v>1</v>
      </c>
    </row>
    <row r="690" spans="1:282" x14ac:dyDescent="0.25">
      <c r="A690" t="b">
        <f>OR(,Table_Query_from_MF_DSNP62[[#This Row],[Desired GL included as "hard-coded" GL?]],Table_Query_from_MF_DSNP62[[#This Row],[Desired GL included as "Open GL"?]])</f>
        <v>1</v>
      </c>
      <c r="B690" t="b">
        <f>Table_Query_from_MF_DSNP62[[#This Row],[Desired CObj included as "Open CObj"?]]</f>
        <v>1</v>
      </c>
      <c r="C690" t="s">
        <v>2516</v>
      </c>
      <c r="D690" t="s">
        <v>2517</v>
      </c>
      <c r="E690" t="s">
        <v>8</v>
      </c>
      <c r="F690" s="24" t="s">
        <v>47</v>
      </c>
      <c r="G690" t="s">
        <v>43</v>
      </c>
      <c r="H690" s="24" t="s">
        <v>422</v>
      </c>
      <c r="I690" t="s">
        <v>421</v>
      </c>
      <c r="J690" s="24" t="s">
        <v>444</v>
      </c>
      <c r="K690" t="s">
        <v>444</v>
      </c>
      <c r="L690" s="24" t="s">
        <v>444</v>
      </c>
      <c r="M690" t="s">
        <v>444</v>
      </c>
      <c r="N690" t="s">
        <v>444</v>
      </c>
      <c r="O690" t="s">
        <v>444</v>
      </c>
      <c r="P690" t="s">
        <v>444</v>
      </c>
      <c r="Q690" t="s">
        <v>15</v>
      </c>
      <c r="R690" t="s">
        <v>444</v>
      </c>
      <c r="S690" t="s">
        <v>442</v>
      </c>
      <c r="T690" t="s">
        <v>447</v>
      </c>
      <c r="U690" t="s">
        <v>444</v>
      </c>
      <c r="V690" t="s">
        <v>444</v>
      </c>
      <c r="W690" t="s">
        <v>447</v>
      </c>
      <c r="X690" t="s">
        <v>444</v>
      </c>
      <c r="Y690" t="s">
        <v>444</v>
      </c>
      <c r="Z690" t="s">
        <v>442</v>
      </c>
      <c r="AA690" t="s">
        <v>442</v>
      </c>
      <c r="AB690" t="s">
        <v>444</v>
      </c>
      <c r="AC690" t="s">
        <v>444</v>
      </c>
      <c r="AD690" t="s">
        <v>444</v>
      </c>
      <c r="AE690" t="s">
        <v>444</v>
      </c>
      <c r="AF690" t="s">
        <v>444</v>
      </c>
      <c r="AG690" t="s">
        <v>442</v>
      </c>
      <c r="AH690" t="s">
        <v>447</v>
      </c>
      <c r="AI690" t="s">
        <v>447</v>
      </c>
      <c r="AJ690" t="s">
        <v>442</v>
      </c>
      <c r="AK690" t="s">
        <v>444</v>
      </c>
      <c r="AL690" t="s">
        <v>444</v>
      </c>
      <c r="AM690" t="s">
        <v>444</v>
      </c>
      <c r="AN690" t="s">
        <v>444</v>
      </c>
      <c r="AO690" t="s">
        <v>444</v>
      </c>
      <c r="AP690" t="s">
        <v>442</v>
      </c>
      <c r="AQ690" t="s">
        <v>282</v>
      </c>
      <c r="AR690" t="s">
        <v>528</v>
      </c>
      <c r="AS690" t="s">
        <v>162</v>
      </c>
      <c r="AT690" t="s">
        <v>10</v>
      </c>
      <c r="AU690" t="s">
        <v>444</v>
      </c>
      <c r="AV690" t="s">
        <v>442</v>
      </c>
      <c r="AW690" t="s">
        <v>444</v>
      </c>
      <c r="AX690" t="s">
        <v>444</v>
      </c>
      <c r="AY690" t="s">
        <v>444</v>
      </c>
      <c r="AZ690" t="s">
        <v>444</v>
      </c>
      <c r="BA690" t="s">
        <v>444</v>
      </c>
      <c r="BB690" t="s">
        <v>444</v>
      </c>
      <c r="BC690" t="s">
        <v>444</v>
      </c>
      <c r="BD690" t="s">
        <v>1359</v>
      </c>
      <c r="BE690" t="s">
        <v>444</v>
      </c>
      <c r="BF690" t="s">
        <v>1360</v>
      </c>
      <c r="BG690" t="s">
        <v>444</v>
      </c>
      <c r="BH690" t="s">
        <v>444</v>
      </c>
      <c r="BI690" t="s">
        <v>444</v>
      </c>
      <c r="BJ690" t="s">
        <v>444</v>
      </c>
      <c r="BK690" t="s">
        <v>444</v>
      </c>
      <c r="BL690" t="s">
        <v>444</v>
      </c>
      <c r="BM690" t="s">
        <v>444</v>
      </c>
      <c r="BN690" t="s">
        <v>444</v>
      </c>
      <c r="BO690" t="s">
        <v>444</v>
      </c>
      <c r="BP690" t="s">
        <v>444</v>
      </c>
      <c r="BQ690" t="s">
        <v>740</v>
      </c>
      <c r="BR690" t="s">
        <v>1487</v>
      </c>
      <c r="BS690" t="s">
        <v>444</v>
      </c>
      <c r="BT690" t="s">
        <v>1360</v>
      </c>
      <c r="BU690" t="s">
        <v>188</v>
      </c>
      <c r="BV690" t="s">
        <v>444</v>
      </c>
      <c r="BW690" t="s">
        <v>740</v>
      </c>
      <c r="BX690" t="s">
        <v>1487</v>
      </c>
      <c r="BY690" t="s">
        <v>444</v>
      </c>
      <c r="BZ690" t="s">
        <v>1360</v>
      </c>
      <c r="CA690" t="s">
        <v>188</v>
      </c>
      <c r="CB690" t="s">
        <v>444</v>
      </c>
      <c r="CC690" t="s">
        <v>444</v>
      </c>
      <c r="CD690" t="s">
        <v>444</v>
      </c>
      <c r="CE690" t="s">
        <v>444</v>
      </c>
      <c r="CF690" t="s">
        <v>444</v>
      </c>
      <c r="CG690" t="s">
        <v>444</v>
      </c>
      <c r="CH690" t="s">
        <v>444</v>
      </c>
      <c r="CI690" t="s">
        <v>740</v>
      </c>
      <c r="CJ690" t="s">
        <v>1487</v>
      </c>
      <c r="CK690" t="s">
        <v>444</v>
      </c>
      <c r="CL690" t="s">
        <v>1360</v>
      </c>
      <c r="CM690" t="s">
        <v>188</v>
      </c>
      <c r="CN690" t="s">
        <v>444</v>
      </c>
      <c r="CO690" t="s">
        <v>740</v>
      </c>
      <c r="CP690" t="s">
        <v>1487</v>
      </c>
      <c r="CQ690" t="s">
        <v>444</v>
      </c>
      <c r="CR690" t="s">
        <v>1360</v>
      </c>
      <c r="CS690" t="s">
        <v>188</v>
      </c>
      <c r="CT690" t="s">
        <v>444</v>
      </c>
      <c r="CU690" t="s">
        <v>282</v>
      </c>
      <c r="CV690" t="s">
        <v>2964</v>
      </c>
      <c r="CW690" t="s">
        <v>2736</v>
      </c>
      <c r="CX690" t="s">
        <v>2737</v>
      </c>
      <c r="CY690" t="s">
        <v>2318</v>
      </c>
      <c r="CZ690" t="s">
        <v>1431</v>
      </c>
      <c r="DA690" t="s">
        <v>444</v>
      </c>
      <c r="DB690" t="s">
        <v>444</v>
      </c>
      <c r="DC690" t="s">
        <v>444</v>
      </c>
      <c r="DD690" t="s">
        <v>444</v>
      </c>
      <c r="DE690" t="s">
        <v>444</v>
      </c>
      <c r="DF690" t="s">
        <v>444</v>
      </c>
      <c r="DG690" t="s">
        <v>444</v>
      </c>
      <c r="DH690" t="s">
        <v>444</v>
      </c>
      <c r="DI690" t="s">
        <v>282</v>
      </c>
      <c r="DJ690" t="s">
        <v>529</v>
      </c>
      <c r="DK690" t="s">
        <v>444</v>
      </c>
      <c r="DL690" t="s">
        <v>444</v>
      </c>
      <c r="DM690" t="s">
        <v>444</v>
      </c>
      <c r="DN690" t="s">
        <v>444</v>
      </c>
      <c r="DO690" t="s">
        <v>444</v>
      </c>
      <c r="DP690" t="s">
        <v>444</v>
      </c>
      <c r="DQ690" t="s">
        <v>444</v>
      </c>
      <c r="DR690" t="s">
        <v>444</v>
      </c>
      <c r="DS690" t="s">
        <v>444</v>
      </c>
      <c r="DT690" s="24" t="s">
        <v>444</v>
      </c>
      <c r="DU690" s="24" t="s">
        <v>444</v>
      </c>
      <c r="DV690" t="s">
        <v>444</v>
      </c>
      <c r="DW690" t="s">
        <v>444</v>
      </c>
      <c r="DX690" s="24" t="s">
        <v>444</v>
      </c>
      <c r="DY690" s="24" t="s">
        <v>444</v>
      </c>
      <c r="DZ690" t="s">
        <v>444</v>
      </c>
      <c r="EA690" t="s">
        <v>444</v>
      </c>
      <c r="EB690" s="24" t="s">
        <v>444</v>
      </c>
      <c r="EC690" s="24" t="s">
        <v>444</v>
      </c>
      <c r="ED690" t="s">
        <v>444</v>
      </c>
      <c r="EE690" t="s">
        <v>444</v>
      </c>
      <c r="EF690" s="24" t="s">
        <v>444</v>
      </c>
      <c r="EG690" s="24" t="s">
        <v>444</v>
      </c>
      <c r="EH690" t="s">
        <v>444</v>
      </c>
      <c r="EI690" t="s">
        <v>444</v>
      </c>
      <c r="EJ690" s="24" t="s">
        <v>444</v>
      </c>
      <c r="EK690" s="24" t="s">
        <v>444</v>
      </c>
      <c r="EL690" t="s">
        <v>444</v>
      </c>
      <c r="EM690" t="s">
        <v>444</v>
      </c>
      <c r="EN690" s="24" t="s">
        <v>444</v>
      </c>
      <c r="EO690" s="24" t="s">
        <v>444</v>
      </c>
      <c r="EP690" t="s">
        <v>444</v>
      </c>
      <c r="EQ690" t="s">
        <v>444</v>
      </c>
      <c r="ER690" s="24" t="s">
        <v>444</v>
      </c>
      <c r="ES690" s="24" t="s">
        <v>444</v>
      </c>
      <c r="ET690" t="s">
        <v>444</v>
      </c>
      <c r="EU690" t="s">
        <v>444</v>
      </c>
      <c r="EV690" s="24" t="s">
        <v>444</v>
      </c>
      <c r="EW690" s="24" t="s">
        <v>444</v>
      </c>
      <c r="EX690" t="s">
        <v>444</v>
      </c>
      <c r="EY690" t="s">
        <v>444</v>
      </c>
      <c r="EZ690" s="24" t="s">
        <v>444</v>
      </c>
      <c r="FA690" s="24" t="s">
        <v>444</v>
      </c>
      <c r="FB690" t="s">
        <v>444</v>
      </c>
      <c r="FC690" t="s">
        <v>444</v>
      </c>
      <c r="FD690" s="24" t="s">
        <v>444</v>
      </c>
      <c r="FE690" s="24" t="s">
        <v>444</v>
      </c>
      <c r="FF690" t="s">
        <v>444</v>
      </c>
      <c r="FG690" t="s">
        <v>444</v>
      </c>
      <c r="FH690" s="24" t="s">
        <v>444</v>
      </c>
      <c r="FI690" s="24" t="s">
        <v>444</v>
      </c>
      <c r="FJ690" t="s">
        <v>444</v>
      </c>
      <c r="FK690" t="s">
        <v>444</v>
      </c>
      <c r="FL690" s="24" t="s">
        <v>444</v>
      </c>
      <c r="FM690" s="24" t="s">
        <v>444</v>
      </c>
      <c r="FN690" t="s">
        <v>444</v>
      </c>
      <c r="FO690" t="s">
        <v>444</v>
      </c>
      <c r="FP690" s="24" t="s">
        <v>444</v>
      </c>
      <c r="FQ690" s="24" t="s">
        <v>444</v>
      </c>
      <c r="FR690" t="s">
        <v>444</v>
      </c>
      <c r="FS690" t="s">
        <v>444</v>
      </c>
      <c r="FT690" s="24" t="s">
        <v>444</v>
      </c>
      <c r="FU690" s="24" t="s">
        <v>444</v>
      </c>
      <c r="FV690" t="s">
        <v>444</v>
      </c>
      <c r="FW690" t="s">
        <v>444</v>
      </c>
      <c r="FX690" s="24" t="s">
        <v>444</v>
      </c>
      <c r="FY690" s="24" t="s">
        <v>444</v>
      </c>
      <c r="FZ690" t="s">
        <v>444</v>
      </c>
      <c r="GA690" t="s">
        <v>444</v>
      </c>
      <c r="GB690" s="24" t="s">
        <v>444</v>
      </c>
      <c r="GC690" s="24" t="s">
        <v>444</v>
      </c>
      <c r="GD690" t="s">
        <v>444</v>
      </c>
      <c r="GE690" t="s">
        <v>444</v>
      </c>
      <c r="GF690" s="24" t="s">
        <v>444</v>
      </c>
      <c r="GG690" s="24" t="s">
        <v>444</v>
      </c>
      <c r="GH690" t="s">
        <v>15</v>
      </c>
      <c r="GI690" s="24" t="s">
        <v>526</v>
      </c>
      <c r="GJ690" s="24" t="s">
        <v>1453</v>
      </c>
      <c r="GK690" t="s">
        <v>1454</v>
      </c>
      <c r="GL690" t="s">
        <v>609</v>
      </c>
      <c r="GM690" s="24" t="s">
        <v>444</v>
      </c>
      <c r="GN690" s="24" t="s">
        <v>444</v>
      </c>
      <c r="GO690" t="s">
        <v>444</v>
      </c>
      <c r="GP690" t="s">
        <v>444</v>
      </c>
      <c r="GQ690" s="24" t="s">
        <v>444</v>
      </c>
      <c r="GR690" s="24" t="s">
        <v>444</v>
      </c>
      <c r="GS690" t="s">
        <v>444</v>
      </c>
      <c r="GT690" t="s">
        <v>444</v>
      </c>
      <c r="GU690" s="24" t="s">
        <v>444</v>
      </c>
      <c r="GV690" s="24" t="s">
        <v>444</v>
      </c>
      <c r="GW690" t="s">
        <v>444</v>
      </c>
      <c r="GX690" t="s">
        <v>444</v>
      </c>
      <c r="GY690" s="24" t="s">
        <v>444</v>
      </c>
      <c r="GZ690" s="24" t="s">
        <v>444</v>
      </c>
      <c r="HA690" t="s">
        <v>444</v>
      </c>
      <c r="HB690" t="s">
        <v>444</v>
      </c>
      <c r="HC690" s="24" t="s">
        <v>444</v>
      </c>
      <c r="HD690" s="24" t="s">
        <v>444</v>
      </c>
      <c r="HE690" t="s">
        <v>444</v>
      </c>
      <c r="HF690" t="s">
        <v>444</v>
      </c>
      <c r="HG690" s="24" t="s">
        <v>444</v>
      </c>
      <c r="HH690" s="24" t="s">
        <v>444</v>
      </c>
      <c r="HI690" t="s">
        <v>444</v>
      </c>
      <c r="HJ690" t="s">
        <v>444</v>
      </c>
      <c r="HK690" s="24" t="s">
        <v>444</v>
      </c>
      <c r="HL690" s="24" t="s">
        <v>444</v>
      </c>
      <c r="HM690" t="s">
        <v>444</v>
      </c>
      <c r="HN690" t="s">
        <v>444</v>
      </c>
      <c r="HO690" s="24" t="s">
        <v>444</v>
      </c>
      <c r="HP690" s="24" t="s">
        <v>444</v>
      </c>
      <c r="HQ690" t="s">
        <v>444</v>
      </c>
      <c r="HR690" t="s">
        <v>444</v>
      </c>
      <c r="HS690" s="24" t="s">
        <v>444</v>
      </c>
      <c r="HT690" s="24" t="s">
        <v>444</v>
      </c>
      <c r="HU690" t="s">
        <v>444</v>
      </c>
      <c r="HV690" t="s">
        <v>444</v>
      </c>
      <c r="HW690" s="24" t="s">
        <v>444</v>
      </c>
      <c r="HX690" s="24" t="s">
        <v>444</v>
      </c>
      <c r="HY690" t="s">
        <v>444</v>
      </c>
      <c r="HZ690" t="s">
        <v>444</v>
      </c>
      <c r="IA690" t="s">
        <v>2964</v>
      </c>
      <c r="IB690" t="s">
        <v>2736</v>
      </c>
      <c r="IC690" t="s">
        <v>3103</v>
      </c>
      <c r="ID690" s="33" t="b" cm="1">
        <f t="array" ref="ID690">_xlfn.IFNA(MATCH($A$2,_xlfn.NUMBERVALUE(Table_Query_from_MF_DSNP62[[#This Row],[CL_GLACCT_DR1]:[CL_GLACCT_CR4]]),0),0)&gt;=1</f>
        <v>1</v>
      </c>
      <c r="IE690" s="33" t="b">
        <f>OR(Table_Query_from_MF_DSNP62[[#This Row],[Pair1]:[Pair25]])</f>
        <v>1</v>
      </c>
      <c r="IF690" s="33">
        <f>_xlfn.IFNA(MATCH(TRUE,Table_Query_from_MF_DSNP62[[#This Row],[Pair1]:[Pair25]],0),"none")</f>
        <v>1</v>
      </c>
      <c r="IG690" s="33" t="b">
        <f>AND($A$2&gt;=_xlfn.NUMBERVALUE(Table_Query_from_MF_DSNP62[[#This Row],[CL_GL_ACCT_FR1]]),$A$2&lt;=_xlfn.NUMBERVALUE(Table_Query_from_MF_DSNP62[[#This Row],[CL_GL_ACCT_TO1]]))</f>
        <v>1</v>
      </c>
      <c r="IH690" s="33" t="b">
        <f>AND($A$2&gt;=_xlfn.NUMBERVALUE(Table_Query_from_MF_DSNP62[[#This Row],[CL_GL_ACCT_FR2]]),$A$2&lt;=_xlfn.NUMBERVALUE(Table_Query_from_MF_DSNP62[[#This Row],[CL_GL_ACCT_TO2]]))</f>
        <v>1</v>
      </c>
      <c r="II690" s="33" t="b">
        <f>AND($A$2&gt;=_xlfn.NUMBERVALUE(Table_Query_from_MF_DSNP62[[#This Row],[CL_GL_ACCT_FR3]]),$A$2&lt;=_xlfn.NUMBERVALUE(Table_Query_from_MF_DSNP62[[#This Row],[CL_GL_ACCT_TO3]]))</f>
        <v>1</v>
      </c>
      <c r="IJ690" s="33" t="b">
        <f>AND($A$2&gt;=_xlfn.NUMBERVALUE(Table_Query_from_MF_DSNP62[[#This Row],[CL_GL_ACCT_FR4]]),$A$2&lt;=_xlfn.NUMBERVALUE(Table_Query_from_MF_DSNP62[[#This Row],[CL_GL_ACCT_TO4]]))</f>
        <v>1</v>
      </c>
      <c r="IK690" s="33" t="b">
        <f>AND($A$2&gt;=_xlfn.NUMBERVALUE(Table_Query_from_MF_DSNP62[[#This Row],[CL_GL_ACCT_FR5]]),$A$2&lt;=_xlfn.NUMBERVALUE(Table_Query_from_MF_DSNP62[[#This Row],[CL_GL_ACCT_TO5]]))</f>
        <v>1</v>
      </c>
      <c r="IL690" s="33" t="b">
        <f>AND($A$2&gt;=_xlfn.NUMBERVALUE(Table_Query_from_MF_DSNP62[[#This Row],[CL_GL_ACCT_FR6]]),$A$2&lt;=_xlfn.NUMBERVALUE(Table_Query_from_MF_DSNP62[[#This Row],[CL_GL_ACCT_TO6]]))</f>
        <v>1</v>
      </c>
      <c r="IM690" s="33" t="b">
        <f>AND($A$2&gt;=_xlfn.NUMBERVALUE(Table_Query_from_MF_DSNP62[[#This Row],[CL_GL_ACCT_FR7]]),$A$2&lt;=_xlfn.NUMBERVALUE(Table_Query_from_MF_DSNP62[[#This Row],[CL_GL_ACCT_TO7]]))</f>
        <v>1</v>
      </c>
      <c r="IN690" s="33" t="b">
        <f>AND($A$2&gt;=_xlfn.NUMBERVALUE(Table_Query_from_MF_DSNP62[[#This Row],[CL_GL_ACCT_FR8]]),$A$2&lt;=_xlfn.NUMBERVALUE(Table_Query_from_MF_DSNP62[[#This Row],[CL_GL_ACCT_TO8]]))</f>
        <v>1</v>
      </c>
      <c r="IO690" s="33" t="b">
        <f>AND($A$2&gt;=_xlfn.NUMBERVALUE(Table_Query_from_MF_DSNP62[[#This Row],[CL_GL_ACCT_FR9]]),$A$2&lt;=_xlfn.NUMBERVALUE(Table_Query_from_MF_DSNP62[[#This Row],[CL_GL_ACCT_TO9]]))</f>
        <v>1</v>
      </c>
      <c r="IP690" s="33" t="b">
        <f>AND($A$2&gt;=_xlfn.NUMBERVALUE(Table_Query_from_MF_DSNP62[[#This Row],[CL_GL_ACCT_FR10]]),$A$2&lt;=_xlfn.NUMBERVALUE(Table_Query_from_MF_DSNP62[[#This Row],[CL_GL_ACCT_TO10]]))</f>
        <v>1</v>
      </c>
      <c r="IQ690" s="33" t="b">
        <f>AND($A$2&gt;=_xlfn.NUMBERVALUE(Table_Query_from_MF_DSNP62[[#This Row],[CL_GL_ACCT_FR11]]),$A$2&lt;=_xlfn.NUMBERVALUE(Table_Query_from_MF_DSNP62[[#This Row],[CL_GL_ACCT_TO11]]))</f>
        <v>1</v>
      </c>
      <c r="IR690" s="33" t="b">
        <f>AND($A$2&gt;=_xlfn.NUMBERVALUE(Table_Query_from_MF_DSNP62[[#This Row],[CL_GL_ACCT_FR12]]),$A$2&lt;=_xlfn.NUMBERVALUE(Table_Query_from_MF_DSNP62[[#This Row],[CL_GL_ACCT_TO12]]))</f>
        <v>1</v>
      </c>
      <c r="IS690" s="33" t="b">
        <f>AND($A$2&gt;=_xlfn.NUMBERVALUE(Table_Query_from_MF_DSNP62[[#This Row],[CL_GL_ACCT_FR13]]),$A$2&lt;=_xlfn.NUMBERVALUE(Table_Query_from_MF_DSNP62[[#This Row],[CL_GL_ACCT_TO13]]))</f>
        <v>1</v>
      </c>
      <c r="IT690" s="33" t="b">
        <f>AND($A$2&gt;=_xlfn.NUMBERVALUE(Table_Query_from_MF_DSNP62[[#This Row],[CL_GL_ACCT_FR14]]),$A$2&lt;=_xlfn.NUMBERVALUE(Table_Query_from_MF_DSNP62[[#This Row],[CL_GL_ACCT_TO14]]))</f>
        <v>1</v>
      </c>
      <c r="IU690" s="33" t="b">
        <f>AND($A$2&gt;=_xlfn.NUMBERVALUE(Table_Query_from_MF_DSNP62[[#This Row],[CL_GL_ACCT_FR15]]),$A$2&lt;=_xlfn.NUMBERVALUE(Table_Query_from_MF_DSNP62[[#This Row],[CL_GL_ACCT_TO15]]))</f>
        <v>1</v>
      </c>
      <c r="IV690" s="33" t="b">
        <f>AND($A$2&gt;=_xlfn.NUMBERVALUE(Table_Query_from_MF_DSNP62[[#This Row],[CL_GL_ACCT_FR16]]),$A$2&lt;=_xlfn.NUMBERVALUE(Table_Query_from_MF_DSNP62[[#This Row],[CL_GL_ACCT_TO16]]))</f>
        <v>1</v>
      </c>
      <c r="IW690" s="33" t="b">
        <f>AND($A$2&gt;=_xlfn.NUMBERVALUE(Table_Query_from_MF_DSNP62[[#This Row],[CL_GL_ACCT_FR17]]),$A$2&lt;=_xlfn.NUMBERVALUE(Table_Query_from_MF_DSNP62[[#This Row],[CL_GL_ACCT_TO17]]))</f>
        <v>1</v>
      </c>
      <c r="IX690" s="33" t="b">
        <f>AND($A$2&gt;=_xlfn.NUMBERVALUE(Table_Query_from_MF_DSNP62[[#This Row],[CL_GL_ACCT_FR18]]),$A$2&lt;=_xlfn.NUMBERVALUE(Table_Query_from_MF_DSNP62[[#This Row],[CL_GL_ACCT_TO18]]))</f>
        <v>1</v>
      </c>
      <c r="IY690" s="33" t="b">
        <f>AND($A$2&gt;=_xlfn.NUMBERVALUE(Table_Query_from_MF_DSNP62[[#This Row],[CL_GL_ACCT_FR19]]),$A$2&lt;=_xlfn.NUMBERVALUE(Table_Query_from_MF_DSNP62[[#This Row],[CL_GL_ACCT_TO19]]))</f>
        <v>1</v>
      </c>
      <c r="IZ690" s="33" t="b">
        <f>AND($A$2&gt;=_xlfn.NUMBERVALUE(Table_Query_from_MF_DSNP62[[#This Row],[CL_GL_ACCT_FR20]]),$A$2&lt;=_xlfn.NUMBERVALUE(Table_Query_from_MF_DSNP62[[#This Row],[CL_GL_ACCT_TO20]]))</f>
        <v>1</v>
      </c>
      <c r="JA690" s="33" t="b">
        <f>AND($A$2&gt;=_xlfn.NUMBERVALUE(Table_Query_from_MF_DSNP62[[#This Row],[CL_GL_ACCT_FR21]]),$A$2&lt;=_xlfn.NUMBERVALUE(Table_Query_from_MF_DSNP62[[#This Row],[CL_GL_ACCT_TO21]]))</f>
        <v>1</v>
      </c>
      <c r="JB690" s="33" t="b">
        <f>AND($A$2&gt;=_xlfn.NUMBERVALUE(Table_Query_from_MF_DSNP62[[#This Row],[CL_GL_ACCT_FR22]]),$A$2&lt;=_xlfn.NUMBERVALUE(Table_Query_from_MF_DSNP62[[#This Row],[CL_GL_ACCT_TO22]]))</f>
        <v>1</v>
      </c>
      <c r="JC690" s="33" t="b">
        <f>AND($A$2&gt;=_xlfn.NUMBERVALUE(Table_Query_from_MF_DSNP62[[#This Row],[CL_GL_ACCT_FR23]]),$A$2&lt;=_xlfn.NUMBERVALUE(Table_Query_from_MF_DSNP62[[#This Row],[CL_GL_ACCT_TO23]]))</f>
        <v>1</v>
      </c>
      <c r="JD690" s="33" t="b">
        <f>AND($A$2&gt;=_xlfn.NUMBERVALUE(Table_Query_from_MF_DSNP62[[#This Row],[CL_GL_ACCT_FR24]]),$A$2&lt;=_xlfn.NUMBERVALUE(Table_Query_from_MF_DSNP62[[#This Row],[CL_GL_ACCT_TO24]]))</f>
        <v>1</v>
      </c>
      <c r="JE690" s="33" t="b">
        <f>AND($A$2&gt;=_xlfn.NUMBERVALUE(Table_Query_from_MF_DSNP62[[#This Row],[CL_GL_ACCT_FR25]]),$A$2&lt;=_xlfn.NUMBERVALUE(Table_Query_from_MF_DSNP62[[#This Row],[CL_GL_ACCT_TO25]]))</f>
        <v>1</v>
      </c>
      <c r="JF690" s="33" t="b">
        <f>OR(Table_Query_from_MF_DSNP62[[#This Row],[PairA]:[PairO]])</f>
        <v>1</v>
      </c>
      <c r="JG690" s="33">
        <f>_xlfn.IFNA(MATCH(TRUE,Table_Query_from_MF_DSNP62[[#This Row],[PairA]:[PairO]],0),"none")</f>
        <v>3</v>
      </c>
      <c r="JH690" s="33" t="b">
        <f>AND($B$2&gt;=_xlfn.NUMBERVALUE(Table_Query_from_MF_DSNP62[[#This Row],[CL_CMP_OBJ_FR1]]),$B$2&lt;=_xlfn.NUMBERVALUE(Table_Query_from_MF_DSNP62[[#This Row],[CL_CMP_OBJ_TO1]]))</f>
        <v>0</v>
      </c>
      <c r="JI690" s="33" t="b">
        <f>AND($B$2&gt;=_xlfn.NUMBERVALUE(Table_Query_from_MF_DSNP62[[#This Row],[CL_CMP_OBJ_FR2]]),$B$2&lt;=_xlfn.NUMBERVALUE(Table_Query_from_MF_DSNP62[[#This Row],[CL_CMP_OBJ_TO2]]))</f>
        <v>0</v>
      </c>
      <c r="JJ690" s="33" t="b">
        <f>AND($B$2&gt;=_xlfn.NUMBERVALUE(Table_Query_from_MF_DSNP62[[#This Row],[CL_CMP_OBJ_FR3]]),$B$2&lt;=_xlfn.NUMBERVALUE(Table_Query_from_MF_DSNP62[[#This Row],[CL_CMP_OBJ_TO3]]))</f>
        <v>1</v>
      </c>
      <c r="JK690" s="33" t="b">
        <f>AND($B$2&gt;=_xlfn.NUMBERVALUE(Table_Query_from_MF_DSNP62[[#This Row],[CL_CMP_OBJ_FR4]]),$B$2&lt;=_xlfn.NUMBERVALUE(Table_Query_from_MF_DSNP62[[#This Row],[CL_CMP_OBJ_TO4]]))</f>
        <v>1</v>
      </c>
      <c r="JL690" s="33" t="b">
        <f>AND($B$2&gt;=_xlfn.NUMBERVALUE(Table_Query_from_MF_DSNP62[[#This Row],[CL_CMP_OBJ_FR5]]),$B$2&lt;=_xlfn.NUMBERVALUE(Table_Query_from_MF_DSNP62[[#This Row],[CL_CMP_OBJ_TO5]]))</f>
        <v>1</v>
      </c>
      <c r="JM690" s="33" t="b">
        <f>AND($B$2&gt;=_xlfn.NUMBERVALUE(Table_Query_from_MF_DSNP62[[#This Row],[CL_CMP_OBJ_FR6]]),$B$2&lt;=_xlfn.NUMBERVALUE(Table_Query_from_MF_DSNP62[[#This Row],[CL_CMP_OBJ_TO6]]))</f>
        <v>1</v>
      </c>
      <c r="JN690" s="33" t="b">
        <f>AND($B$2&gt;=_xlfn.NUMBERVALUE(Table_Query_from_MF_DSNP62[[#This Row],[CL_CMP_OBJ_FR7]]),$B$2&lt;=_xlfn.NUMBERVALUE(Table_Query_from_MF_DSNP62[[#This Row],[CL_CMP_OBJ_TO7]]))</f>
        <v>1</v>
      </c>
      <c r="JO690" s="33" t="b">
        <f>AND($B$2&gt;=_xlfn.NUMBERVALUE(Table_Query_from_MF_DSNP62[[#This Row],[CL_CMP_OBJ_FR8]]),$B$2&lt;=_xlfn.NUMBERVALUE(Table_Query_from_MF_DSNP62[[#This Row],[CL_CMP_OBJ_TO8]]))</f>
        <v>1</v>
      </c>
      <c r="JP690" s="33" t="b">
        <f>AND($B$2&gt;=_xlfn.NUMBERVALUE(Table_Query_from_MF_DSNP62[[#This Row],[CL_CMP_OBJ_FR9]]),$B$2&lt;=_xlfn.NUMBERVALUE(Table_Query_from_MF_DSNP62[[#This Row],[CL_CMP_OBJ_TO9]]))</f>
        <v>1</v>
      </c>
      <c r="JQ690" s="33" t="b">
        <f>AND($B$2&gt;=_xlfn.NUMBERVALUE(Table_Query_from_MF_DSNP62[[#This Row],[CL_CMP_OBJ_FR10]]),$B$2&lt;=_xlfn.NUMBERVALUE(Table_Query_from_MF_DSNP62[[#This Row],[CL_CMP_OBJ_TO10]]))</f>
        <v>1</v>
      </c>
      <c r="JR690" s="33" t="b">
        <f>AND($B$2&gt;=_xlfn.NUMBERVALUE(Table_Query_from_MF_DSNP62[[#This Row],[CL_CMP_OBJ_FR11]]),$B$2&lt;=_xlfn.NUMBERVALUE(Table_Query_from_MF_DSNP62[[#This Row],[CL_CMP_OBJ_TO11]]))</f>
        <v>1</v>
      </c>
      <c r="JS690" s="33" t="b">
        <f>AND($B$2&gt;=_xlfn.NUMBERVALUE(Table_Query_from_MF_DSNP62[[#This Row],[CL_CMP_OBJ_FR12]]),$B$2&lt;=_xlfn.NUMBERVALUE(Table_Query_from_MF_DSNP62[[#This Row],[CL_CMP_OBJ_TO12]]))</f>
        <v>1</v>
      </c>
      <c r="JT690" s="33" t="b">
        <f>AND($B$2&gt;=_xlfn.NUMBERVALUE(Table_Query_from_MF_DSNP62[[#This Row],[CL_CMP_OBJ_FR13]]),$B$2&lt;=_xlfn.NUMBERVALUE(Table_Query_from_MF_DSNP62[[#This Row],[CL_CMP_OBJ_TO13]]))</f>
        <v>1</v>
      </c>
      <c r="JU690" s="33" t="b">
        <f>AND($B$2&gt;=_xlfn.NUMBERVALUE(Table_Query_from_MF_DSNP62[[#This Row],[CL_CMP_OBJ_FR14]]),$B$2&lt;=_xlfn.NUMBERVALUE(Table_Query_from_MF_DSNP62[[#This Row],[CL_CMP_OBJ_TO14]]))</f>
        <v>1</v>
      </c>
      <c r="JV690" s="33" t="b">
        <f>AND($B$2&gt;=_xlfn.NUMBERVALUE(Table_Query_from_MF_DSNP62[[#This Row],[CL_CMP_OBJ_FR15]]),$B$2&lt;=_xlfn.NUMBERVALUE(Table_Query_from_MF_DSNP62[[#This Row],[CL_CMP_OBJ_TO15]]))</f>
        <v>1</v>
      </c>
    </row>
    <row r="691" spans="1:282" x14ac:dyDescent="0.25">
      <c r="A691" t="b">
        <f>OR(,Table_Query_from_MF_DSNP62[[#This Row],[Desired GL included as "hard-coded" GL?]],Table_Query_from_MF_DSNP62[[#This Row],[Desired GL included as "Open GL"?]])</f>
        <v>1</v>
      </c>
      <c r="B691" t="b">
        <f>Table_Query_from_MF_DSNP62[[#This Row],[Desired CObj included as "Open CObj"?]]</f>
        <v>1</v>
      </c>
      <c r="C691" t="s">
        <v>2518</v>
      </c>
      <c r="D691" t="s">
        <v>2519</v>
      </c>
      <c r="E691" t="s">
        <v>15</v>
      </c>
      <c r="F691" s="24" t="s">
        <v>13</v>
      </c>
      <c r="G691" t="s">
        <v>47</v>
      </c>
      <c r="H691" s="24" t="s">
        <v>444</v>
      </c>
      <c r="I691" t="s">
        <v>444</v>
      </c>
      <c r="J691" s="24" t="s">
        <v>444</v>
      </c>
      <c r="K691" t="s">
        <v>444</v>
      </c>
      <c r="L691" s="24" t="s">
        <v>444</v>
      </c>
      <c r="M691" t="s">
        <v>444</v>
      </c>
      <c r="N691" t="s">
        <v>444</v>
      </c>
      <c r="O691" t="s">
        <v>444</v>
      </c>
      <c r="P691" t="s">
        <v>444</v>
      </c>
      <c r="Q691" t="s">
        <v>15</v>
      </c>
      <c r="R691" t="s">
        <v>444</v>
      </c>
      <c r="S691" t="s">
        <v>442</v>
      </c>
      <c r="T691" t="s">
        <v>447</v>
      </c>
      <c r="U691" t="s">
        <v>444</v>
      </c>
      <c r="V691" t="s">
        <v>444</v>
      </c>
      <c r="W691" t="s">
        <v>442</v>
      </c>
      <c r="X691" t="s">
        <v>442</v>
      </c>
      <c r="Y691" t="s">
        <v>444</v>
      </c>
      <c r="Z691" t="s">
        <v>442</v>
      </c>
      <c r="AA691" t="s">
        <v>442</v>
      </c>
      <c r="AB691" t="s">
        <v>444</v>
      </c>
      <c r="AC691" t="s">
        <v>444</v>
      </c>
      <c r="AD691" t="s">
        <v>444</v>
      </c>
      <c r="AE691" t="s">
        <v>444</v>
      </c>
      <c r="AF691" t="s">
        <v>444</v>
      </c>
      <c r="AG691" t="s">
        <v>442</v>
      </c>
      <c r="AH691" t="s">
        <v>447</v>
      </c>
      <c r="AI691" t="s">
        <v>447</v>
      </c>
      <c r="AJ691" t="s">
        <v>442</v>
      </c>
      <c r="AK691" t="s">
        <v>442</v>
      </c>
      <c r="AL691" t="s">
        <v>444</v>
      </c>
      <c r="AM691" t="s">
        <v>444</v>
      </c>
      <c r="AN691" t="s">
        <v>444</v>
      </c>
      <c r="AO691" t="s">
        <v>444</v>
      </c>
      <c r="AP691" t="s">
        <v>442</v>
      </c>
      <c r="AQ691" t="s">
        <v>282</v>
      </c>
      <c r="AR691" t="s">
        <v>1451</v>
      </c>
      <c r="AS691" t="s">
        <v>162</v>
      </c>
      <c r="AT691" t="s">
        <v>10</v>
      </c>
      <c r="AU691" t="s">
        <v>444</v>
      </c>
      <c r="AV691" t="s">
        <v>442</v>
      </c>
      <c r="AW691" t="s">
        <v>444</v>
      </c>
      <c r="AX691" t="s">
        <v>444</v>
      </c>
      <c r="AY691" t="s">
        <v>444</v>
      </c>
      <c r="AZ691" t="s">
        <v>282</v>
      </c>
      <c r="BA691" t="s">
        <v>1359</v>
      </c>
      <c r="BB691" t="s">
        <v>444</v>
      </c>
      <c r="BC691" t="s">
        <v>444</v>
      </c>
      <c r="BD691" t="s">
        <v>1359</v>
      </c>
      <c r="BE691" t="s">
        <v>444</v>
      </c>
      <c r="BF691" t="s">
        <v>1360</v>
      </c>
      <c r="BG691" t="s">
        <v>444</v>
      </c>
      <c r="BH691" t="s">
        <v>444</v>
      </c>
      <c r="BI691" t="s">
        <v>444</v>
      </c>
      <c r="BJ691" t="s">
        <v>444</v>
      </c>
      <c r="BK691" t="s">
        <v>444</v>
      </c>
      <c r="BL691" t="s">
        <v>444</v>
      </c>
      <c r="BM691" t="s">
        <v>444</v>
      </c>
      <c r="BN691" t="s">
        <v>444</v>
      </c>
      <c r="BO691" t="s">
        <v>444</v>
      </c>
      <c r="BP691" t="s">
        <v>444</v>
      </c>
      <c r="BQ691" t="s">
        <v>444</v>
      </c>
      <c r="BR691" t="s">
        <v>444</v>
      </c>
      <c r="BS691" t="s">
        <v>444</v>
      </c>
      <c r="BT691" t="s">
        <v>444</v>
      </c>
      <c r="BU691" t="s">
        <v>444</v>
      </c>
      <c r="BV691" t="s">
        <v>444</v>
      </c>
      <c r="BW691" t="s">
        <v>444</v>
      </c>
      <c r="BX691" t="s">
        <v>444</v>
      </c>
      <c r="BY691" t="s">
        <v>444</v>
      </c>
      <c r="BZ691" t="s">
        <v>444</v>
      </c>
      <c r="CA691" t="s">
        <v>444</v>
      </c>
      <c r="CB691" t="s">
        <v>444</v>
      </c>
      <c r="CC691" t="s">
        <v>1360</v>
      </c>
      <c r="CD691" t="s">
        <v>843</v>
      </c>
      <c r="CE691" t="s">
        <v>444</v>
      </c>
      <c r="CF691" t="s">
        <v>444</v>
      </c>
      <c r="CG691" t="s">
        <v>444</v>
      </c>
      <c r="CH691" t="s">
        <v>444</v>
      </c>
      <c r="CI691" t="s">
        <v>444</v>
      </c>
      <c r="CJ691" t="s">
        <v>444</v>
      </c>
      <c r="CK691" t="s">
        <v>444</v>
      </c>
      <c r="CL691" t="s">
        <v>444</v>
      </c>
      <c r="CM691" t="s">
        <v>444</v>
      </c>
      <c r="CN691" t="s">
        <v>444</v>
      </c>
      <c r="CO691" t="s">
        <v>444</v>
      </c>
      <c r="CP691" t="s">
        <v>444</v>
      </c>
      <c r="CQ691" t="s">
        <v>444</v>
      </c>
      <c r="CR691" t="s">
        <v>444</v>
      </c>
      <c r="CS691" t="s">
        <v>444</v>
      </c>
      <c r="CT691" t="s">
        <v>444</v>
      </c>
      <c r="CU691" t="s">
        <v>444</v>
      </c>
      <c r="CV691" t="s">
        <v>2964</v>
      </c>
      <c r="CW691" t="s">
        <v>2965</v>
      </c>
      <c r="CX691" t="s">
        <v>2965</v>
      </c>
      <c r="CY691" t="s">
        <v>2479</v>
      </c>
      <c r="CZ691" t="s">
        <v>444</v>
      </c>
      <c r="DA691" t="s">
        <v>444</v>
      </c>
      <c r="DB691" t="s">
        <v>444</v>
      </c>
      <c r="DC691" t="s">
        <v>444</v>
      </c>
      <c r="DD691" t="s">
        <v>444</v>
      </c>
      <c r="DE691" t="s">
        <v>444</v>
      </c>
      <c r="DF691" t="s">
        <v>444</v>
      </c>
      <c r="DG691" t="s">
        <v>444</v>
      </c>
      <c r="DH691" t="s">
        <v>444</v>
      </c>
      <c r="DI691" t="s">
        <v>282</v>
      </c>
      <c r="DJ691" t="s">
        <v>529</v>
      </c>
      <c r="DK691" t="s">
        <v>444</v>
      </c>
      <c r="DL691" t="s">
        <v>444</v>
      </c>
      <c r="DM691" t="s">
        <v>444</v>
      </c>
      <c r="DN691" t="s">
        <v>444</v>
      </c>
      <c r="DO691" t="s">
        <v>444</v>
      </c>
      <c r="DP691" t="s">
        <v>444</v>
      </c>
      <c r="DQ691" t="s">
        <v>444</v>
      </c>
      <c r="DR691" t="s">
        <v>444</v>
      </c>
      <c r="DS691" t="s">
        <v>444</v>
      </c>
      <c r="DT691" s="24" t="s">
        <v>444</v>
      </c>
      <c r="DU691" s="24" t="s">
        <v>444</v>
      </c>
      <c r="DV691" t="s">
        <v>444</v>
      </c>
      <c r="DW691" t="s">
        <v>444</v>
      </c>
      <c r="DX691" s="24" t="s">
        <v>444</v>
      </c>
      <c r="DY691" s="24" t="s">
        <v>444</v>
      </c>
      <c r="DZ691" t="s">
        <v>444</v>
      </c>
      <c r="EA691" t="s">
        <v>444</v>
      </c>
      <c r="EB691" s="24" t="s">
        <v>444</v>
      </c>
      <c r="EC691" s="24" t="s">
        <v>444</v>
      </c>
      <c r="ED691" t="s">
        <v>444</v>
      </c>
      <c r="EE691" t="s">
        <v>444</v>
      </c>
      <c r="EF691" s="24" t="s">
        <v>444</v>
      </c>
      <c r="EG691" s="24" t="s">
        <v>444</v>
      </c>
      <c r="EH691" t="s">
        <v>444</v>
      </c>
      <c r="EI691" t="s">
        <v>444</v>
      </c>
      <c r="EJ691" s="24" t="s">
        <v>444</v>
      </c>
      <c r="EK691" s="24" t="s">
        <v>444</v>
      </c>
      <c r="EL691" t="s">
        <v>444</v>
      </c>
      <c r="EM691" t="s">
        <v>444</v>
      </c>
      <c r="EN691" s="24" t="s">
        <v>444</v>
      </c>
      <c r="EO691" s="24" t="s">
        <v>444</v>
      </c>
      <c r="EP691" t="s">
        <v>444</v>
      </c>
      <c r="EQ691" t="s">
        <v>444</v>
      </c>
      <c r="ER691" s="24" t="s">
        <v>444</v>
      </c>
      <c r="ES691" s="24" t="s">
        <v>444</v>
      </c>
      <c r="ET691" t="s">
        <v>444</v>
      </c>
      <c r="EU691" t="s">
        <v>444</v>
      </c>
      <c r="EV691" s="24" t="s">
        <v>444</v>
      </c>
      <c r="EW691" s="24" t="s">
        <v>444</v>
      </c>
      <c r="EX691" t="s">
        <v>444</v>
      </c>
      <c r="EY691" t="s">
        <v>444</v>
      </c>
      <c r="EZ691" s="24" t="s">
        <v>444</v>
      </c>
      <c r="FA691" s="24" t="s">
        <v>444</v>
      </c>
      <c r="FB691" t="s">
        <v>444</v>
      </c>
      <c r="FC691" t="s">
        <v>444</v>
      </c>
      <c r="FD691" s="24" t="s">
        <v>444</v>
      </c>
      <c r="FE691" s="24" t="s">
        <v>444</v>
      </c>
      <c r="FF691" t="s">
        <v>444</v>
      </c>
      <c r="FG691" t="s">
        <v>444</v>
      </c>
      <c r="FH691" s="24" t="s">
        <v>444</v>
      </c>
      <c r="FI691" s="24" t="s">
        <v>444</v>
      </c>
      <c r="FJ691" t="s">
        <v>444</v>
      </c>
      <c r="FK691" t="s">
        <v>444</v>
      </c>
      <c r="FL691" s="24" t="s">
        <v>444</v>
      </c>
      <c r="FM691" s="24" t="s">
        <v>444</v>
      </c>
      <c r="FN691" t="s">
        <v>444</v>
      </c>
      <c r="FO691" t="s">
        <v>444</v>
      </c>
      <c r="FP691" s="24" t="s">
        <v>444</v>
      </c>
      <c r="FQ691" s="24" t="s">
        <v>444</v>
      </c>
      <c r="FR691" t="s">
        <v>444</v>
      </c>
      <c r="FS691" t="s">
        <v>444</v>
      </c>
      <c r="FT691" s="24" t="s">
        <v>444</v>
      </c>
      <c r="FU691" s="24" t="s">
        <v>444</v>
      </c>
      <c r="FV691" t="s">
        <v>444</v>
      </c>
      <c r="FW691" t="s">
        <v>444</v>
      </c>
      <c r="FX691" s="24" t="s">
        <v>444</v>
      </c>
      <c r="FY691" s="24" t="s">
        <v>444</v>
      </c>
      <c r="FZ691" t="s">
        <v>444</v>
      </c>
      <c r="GA691" t="s">
        <v>444</v>
      </c>
      <c r="GB691" s="24" t="s">
        <v>444</v>
      </c>
      <c r="GC691" s="24" t="s">
        <v>444</v>
      </c>
      <c r="GD691" t="s">
        <v>444</v>
      </c>
      <c r="GE691" t="s">
        <v>444</v>
      </c>
      <c r="GF691" s="24" t="s">
        <v>444</v>
      </c>
      <c r="GG691" s="24" t="s">
        <v>444</v>
      </c>
      <c r="GH691" t="s">
        <v>444</v>
      </c>
      <c r="GI691" s="24" t="s">
        <v>444</v>
      </c>
      <c r="GJ691" s="24" t="s">
        <v>444</v>
      </c>
      <c r="GK691" t="s">
        <v>444</v>
      </c>
      <c r="GL691" t="s">
        <v>444</v>
      </c>
      <c r="GM691" s="24" t="s">
        <v>444</v>
      </c>
      <c r="GN691" s="24" t="s">
        <v>444</v>
      </c>
      <c r="GO691" t="s">
        <v>444</v>
      </c>
      <c r="GP691" t="s">
        <v>444</v>
      </c>
      <c r="GQ691" s="24" t="s">
        <v>444</v>
      </c>
      <c r="GR691" s="24" t="s">
        <v>444</v>
      </c>
      <c r="GS691" t="s">
        <v>444</v>
      </c>
      <c r="GT691" t="s">
        <v>444</v>
      </c>
      <c r="GU691" s="24" t="s">
        <v>444</v>
      </c>
      <c r="GV691" s="24" t="s">
        <v>444</v>
      </c>
      <c r="GW691" t="s">
        <v>444</v>
      </c>
      <c r="GX691" t="s">
        <v>444</v>
      </c>
      <c r="GY691" s="24" t="s">
        <v>444</v>
      </c>
      <c r="GZ691" s="24" t="s">
        <v>444</v>
      </c>
      <c r="HA691" t="s">
        <v>444</v>
      </c>
      <c r="HB691" t="s">
        <v>444</v>
      </c>
      <c r="HC691" s="24" t="s">
        <v>444</v>
      </c>
      <c r="HD691" s="24" t="s">
        <v>444</v>
      </c>
      <c r="HE691" t="s">
        <v>444</v>
      </c>
      <c r="HF691" t="s">
        <v>444</v>
      </c>
      <c r="HG691" s="24" t="s">
        <v>444</v>
      </c>
      <c r="HH691" s="24" t="s">
        <v>444</v>
      </c>
      <c r="HI691" t="s">
        <v>444</v>
      </c>
      <c r="HJ691" t="s">
        <v>444</v>
      </c>
      <c r="HK691" s="24" t="s">
        <v>444</v>
      </c>
      <c r="HL691" s="24" t="s">
        <v>444</v>
      </c>
      <c r="HM691" t="s">
        <v>444</v>
      </c>
      <c r="HN691" t="s">
        <v>444</v>
      </c>
      <c r="HO691" s="24" t="s">
        <v>444</v>
      </c>
      <c r="HP691" s="24" t="s">
        <v>444</v>
      </c>
      <c r="HQ691" t="s">
        <v>444</v>
      </c>
      <c r="HR691" t="s">
        <v>444</v>
      </c>
      <c r="HS691" s="24" t="s">
        <v>444</v>
      </c>
      <c r="HT691" s="24" t="s">
        <v>444</v>
      </c>
      <c r="HU691" t="s">
        <v>444</v>
      </c>
      <c r="HV691" t="s">
        <v>444</v>
      </c>
      <c r="HW691" s="24" t="s">
        <v>444</v>
      </c>
      <c r="HX691" s="24" t="s">
        <v>444</v>
      </c>
      <c r="HY691" t="s">
        <v>444</v>
      </c>
      <c r="HZ691" t="s">
        <v>444</v>
      </c>
      <c r="IA691" t="s">
        <v>2964</v>
      </c>
      <c r="IB691" t="s">
        <v>2736</v>
      </c>
      <c r="IC691" t="s">
        <v>3100</v>
      </c>
      <c r="ID691" s="33" t="b" cm="1">
        <f t="array" ref="ID691">_xlfn.IFNA(MATCH($A$2,_xlfn.NUMBERVALUE(Table_Query_from_MF_DSNP62[[#This Row],[CL_GLACCT_DR1]:[CL_GLACCT_CR4]]),0),0)&gt;=1</f>
        <v>1</v>
      </c>
      <c r="IE691" s="33" t="b">
        <f>OR(Table_Query_from_MF_DSNP62[[#This Row],[Pair1]:[Pair25]])</f>
        <v>1</v>
      </c>
      <c r="IF691" s="33">
        <f>_xlfn.IFNA(MATCH(TRUE,Table_Query_from_MF_DSNP62[[#This Row],[Pair1]:[Pair25]],0),"none")</f>
        <v>1</v>
      </c>
      <c r="IG691" s="33" t="b">
        <f>AND($A$2&gt;=_xlfn.NUMBERVALUE(Table_Query_from_MF_DSNP62[[#This Row],[CL_GL_ACCT_FR1]]),$A$2&lt;=_xlfn.NUMBERVALUE(Table_Query_from_MF_DSNP62[[#This Row],[CL_GL_ACCT_TO1]]))</f>
        <v>1</v>
      </c>
      <c r="IH691" s="33" t="b">
        <f>AND($A$2&gt;=_xlfn.NUMBERVALUE(Table_Query_from_MF_DSNP62[[#This Row],[CL_GL_ACCT_FR2]]),$A$2&lt;=_xlfn.NUMBERVALUE(Table_Query_from_MF_DSNP62[[#This Row],[CL_GL_ACCT_TO2]]))</f>
        <v>1</v>
      </c>
      <c r="II691" s="33" t="b">
        <f>AND($A$2&gt;=_xlfn.NUMBERVALUE(Table_Query_from_MF_DSNP62[[#This Row],[CL_GL_ACCT_FR3]]),$A$2&lt;=_xlfn.NUMBERVALUE(Table_Query_from_MF_DSNP62[[#This Row],[CL_GL_ACCT_TO3]]))</f>
        <v>1</v>
      </c>
      <c r="IJ691" s="33" t="b">
        <f>AND($A$2&gt;=_xlfn.NUMBERVALUE(Table_Query_from_MF_DSNP62[[#This Row],[CL_GL_ACCT_FR4]]),$A$2&lt;=_xlfn.NUMBERVALUE(Table_Query_from_MF_DSNP62[[#This Row],[CL_GL_ACCT_TO4]]))</f>
        <v>1</v>
      </c>
      <c r="IK691" s="33" t="b">
        <f>AND($A$2&gt;=_xlfn.NUMBERVALUE(Table_Query_from_MF_DSNP62[[#This Row],[CL_GL_ACCT_FR5]]),$A$2&lt;=_xlfn.NUMBERVALUE(Table_Query_from_MF_DSNP62[[#This Row],[CL_GL_ACCT_TO5]]))</f>
        <v>1</v>
      </c>
      <c r="IL691" s="33" t="b">
        <f>AND($A$2&gt;=_xlfn.NUMBERVALUE(Table_Query_from_MF_DSNP62[[#This Row],[CL_GL_ACCT_FR6]]),$A$2&lt;=_xlfn.NUMBERVALUE(Table_Query_from_MF_DSNP62[[#This Row],[CL_GL_ACCT_TO6]]))</f>
        <v>1</v>
      </c>
      <c r="IM691" s="33" t="b">
        <f>AND($A$2&gt;=_xlfn.NUMBERVALUE(Table_Query_from_MF_DSNP62[[#This Row],[CL_GL_ACCT_FR7]]),$A$2&lt;=_xlfn.NUMBERVALUE(Table_Query_from_MF_DSNP62[[#This Row],[CL_GL_ACCT_TO7]]))</f>
        <v>1</v>
      </c>
      <c r="IN691" s="33" t="b">
        <f>AND($A$2&gt;=_xlfn.NUMBERVALUE(Table_Query_from_MF_DSNP62[[#This Row],[CL_GL_ACCT_FR8]]),$A$2&lt;=_xlfn.NUMBERVALUE(Table_Query_from_MF_DSNP62[[#This Row],[CL_GL_ACCT_TO8]]))</f>
        <v>1</v>
      </c>
      <c r="IO691" s="33" t="b">
        <f>AND($A$2&gt;=_xlfn.NUMBERVALUE(Table_Query_from_MF_DSNP62[[#This Row],[CL_GL_ACCT_FR9]]),$A$2&lt;=_xlfn.NUMBERVALUE(Table_Query_from_MF_DSNP62[[#This Row],[CL_GL_ACCT_TO9]]))</f>
        <v>1</v>
      </c>
      <c r="IP691" s="33" t="b">
        <f>AND($A$2&gt;=_xlfn.NUMBERVALUE(Table_Query_from_MF_DSNP62[[#This Row],[CL_GL_ACCT_FR10]]),$A$2&lt;=_xlfn.NUMBERVALUE(Table_Query_from_MF_DSNP62[[#This Row],[CL_GL_ACCT_TO10]]))</f>
        <v>1</v>
      </c>
      <c r="IQ691" s="33" t="b">
        <f>AND($A$2&gt;=_xlfn.NUMBERVALUE(Table_Query_from_MF_DSNP62[[#This Row],[CL_GL_ACCT_FR11]]),$A$2&lt;=_xlfn.NUMBERVALUE(Table_Query_from_MF_DSNP62[[#This Row],[CL_GL_ACCT_TO11]]))</f>
        <v>1</v>
      </c>
      <c r="IR691" s="33" t="b">
        <f>AND($A$2&gt;=_xlfn.NUMBERVALUE(Table_Query_from_MF_DSNP62[[#This Row],[CL_GL_ACCT_FR12]]),$A$2&lt;=_xlfn.NUMBERVALUE(Table_Query_from_MF_DSNP62[[#This Row],[CL_GL_ACCT_TO12]]))</f>
        <v>1</v>
      </c>
      <c r="IS691" s="33" t="b">
        <f>AND($A$2&gt;=_xlfn.NUMBERVALUE(Table_Query_from_MF_DSNP62[[#This Row],[CL_GL_ACCT_FR13]]),$A$2&lt;=_xlfn.NUMBERVALUE(Table_Query_from_MF_DSNP62[[#This Row],[CL_GL_ACCT_TO13]]))</f>
        <v>1</v>
      </c>
      <c r="IT691" s="33" t="b">
        <f>AND($A$2&gt;=_xlfn.NUMBERVALUE(Table_Query_from_MF_DSNP62[[#This Row],[CL_GL_ACCT_FR14]]),$A$2&lt;=_xlfn.NUMBERVALUE(Table_Query_from_MF_DSNP62[[#This Row],[CL_GL_ACCT_TO14]]))</f>
        <v>1</v>
      </c>
      <c r="IU691" s="33" t="b">
        <f>AND($A$2&gt;=_xlfn.NUMBERVALUE(Table_Query_from_MF_DSNP62[[#This Row],[CL_GL_ACCT_FR15]]),$A$2&lt;=_xlfn.NUMBERVALUE(Table_Query_from_MF_DSNP62[[#This Row],[CL_GL_ACCT_TO15]]))</f>
        <v>1</v>
      </c>
      <c r="IV691" s="33" t="b">
        <f>AND($A$2&gt;=_xlfn.NUMBERVALUE(Table_Query_from_MF_DSNP62[[#This Row],[CL_GL_ACCT_FR16]]),$A$2&lt;=_xlfn.NUMBERVALUE(Table_Query_from_MF_DSNP62[[#This Row],[CL_GL_ACCT_TO16]]))</f>
        <v>1</v>
      </c>
      <c r="IW691" s="33" t="b">
        <f>AND($A$2&gt;=_xlfn.NUMBERVALUE(Table_Query_from_MF_DSNP62[[#This Row],[CL_GL_ACCT_FR17]]),$A$2&lt;=_xlfn.NUMBERVALUE(Table_Query_from_MF_DSNP62[[#This Row],[CL_GL_ACCT_TO17]]))</f>
        <v>1</v>
      </c>
      <c r="IX691" s="33" t="b">
        <f>AND($A$2&gt;=_xlfn.NUMBERVALUE(Table_Query_from_MF_DSNP62[[#This Row],[CL_GL_ACCT_FR18]]),$A$2&lt;=_xlfn.NUMBERVALUE(Table_Query_from_MF_DSNP62[[#This Row],[CL_GL_ACCT_TO18]]))</f>
        <v>1</v>
      </c>
      <c r="IY691" s="33" t="b">
        <f>AND($A$2&gt;=_xlfn.NUMBERVALUE(Table_Query_from_MF_DSNP62[[#This Row],[CL_GL_ACCT_FR19]]),$A$2&lt;=_xlfn.NUMBERVALUE(Table_Query_from_MF_DSNP62[[#This Row],[CL_GL_ACCT_TO19]]))</f>
        <v>1</v>
      </c>
      <c r="IZ691" s="33" t="b">
        <f>AND($A$2&gt;=_xlfn.NUMBERVALUE(Table_Query_from_MF_DSNP62[[#This Row],[CL_GL_ACCT_FR20]]),$A$2&lt;=_xlfn.NUMBERVALUE(Table_Query_from_MF_DSNP62[[#This Row],[CL_GL_ACCT_TO20]]))</f>
        <v>1</v>
      </c>
      <c r="JA691" s="33" t="b">
        <f>AND($A$2&gt;=_xlfn.NUMBERVALUE(Table_Query_from_MF_DSNP62[[#This Row],[CL_GL_ACCT_FR21]]),$A$2&lt;=_xlfn.NUMBERVALUE(Table_Query_from_MF_DSNP62[[#This Row],[CL_GL_ACCT_TO21]]))</f>
        <v>1</v>
      </c>
      <c r="JB691" s="33" t="b">
        <f>AND($A$2&gt;=_xlfn.NUMBERVALUE(Table_Query_from_MF_DSNP62[[#This Row],[CL_GL_ACCT_FR22]]),$A$2&lt;=_xlfn.NUMBERVALUE(Table_Query_from_MF_DSNP62[[#This Row],[CL_GL_ACCT_TO22]]))</f>
        <v>1</v>
      </c>
      <c r="JC691" s="33" t="b">
        <f>AND($A$2&gt;=_xlfn.NUMBERVALUE(Table_Query_from_MF_DSNP62[[#This Row],[CL_GL_ACCT_FR23]]),$A$2&lt;=_xlfn.NUMBERVALUE(Table_Query_from_MF_DSNP62[[#This Row],[CL_GL_ACCT_TO23]]))</f>
        <v>1</v>
      </c>
      <c r="JD691" s="33" t="b">
        <f>AND($A$2&gt;=_xlfn.NUMBERVALUE(Table_Query_from_MF_DSNP62[[#This Row],[CL_GL_ACCT_FR24]]),$A$2&lt;=_xlfn.NUMBERVALUE(Table_Query_from_MF_DSNP62[[#This Row],[CL_GL_ACCT_TO24]]))</f>
        <v>1</v>
      </c>
      <c r="JE691" s="33" t="b">
        <f>AND($A$2&gt;=_xlfn.NUMBERVALUE(Table_Query_from_MF_DSNP62[[#This Row],[CL_GL_ACCT_FR25]]),$A$2&lt;=_xlfn.NUMBERVALUE(Table_Query_from_MF_DSNP62[[#This Row],[CL_GL_ACCT_TO25]]))</f>
        <v>1</v>
      </c>
      <c r="JF691" s="33" t="b">
        <f>OR(Table_Query_from_MF_DSNP62[[#This Row],[PairA]:[PairO]])</f>
        <v>1</v>
      </c>
      <c r="JG691" s="33">
        <f>_xlfn.IFNA(MATCH(TRUE,Table_Query_from_MF_DSNP62[[#This Row],[PairA]:[PairO]],0),"none")</f>
        <v>1</v>
      </c>
      <c r="JH691" s="33" t="b">
        <f>AND($B$2&gt;=_xlfn.NUMBERVALUE(Table_Query_from_MF_DSNP62[[#This Row],[CL_CMP_OBJ_FR1]]),$B$2&lt;=_xlfn.NUMBERVALUE(Table_Query_from_MF_DSNP62[[#This Row],[CL_CMP_OBJ_TO1]]))</f>
        <v>1</v>
      </c>
      <c r="JI691" s="33" t="b">
        <f>AND($B$2&gt;=_xlfn.NUMBERVALUE(Table_Query_from_MF_DSNP62[[#This Row],[CL_CMP_OBJ_FR2]]),$B$2&lt;=_xlfn.NUMBERVALUE(Table_Query_from_MF_DSNP62[[#This Row],[CL_CMP_OBJ_TO2]]))</f>
        <v>1</v>
      </c>
      <c r="JJ691" s="33" t="b">
        <f>AND($B$2&gt;=_xlfn.NUMBERVALUE(Table_Query_from_MF_DSNP62[[#This Row],[CL_CMP_OBJ_FR3]]),$B$2&lt;=_xlfn.NUMBERVALUE(Table_Query_from_MF_DSNP62[[#This Row],[CL_CMP_OBJ_TO3]]))</f>
        <v>1</v>
      </c>
      <c r="JK691" s="33" t="b">
        <f>AND($B$2&gt;=_xlfn.NUMBERVALUE(Table_Query_from_MF_DSNP62[[#This Row],[CL_CMP_OBJ_FR4]]),$B$2&lt;=_xlfn.NUMBERVALUE(Table_Query_from_MF_DSNP62[[#This Row],[CL_CMP_OBJ_TO4]]))</f>
        <v>1</v>
      </c>
      <c r="JL691" s="33" t="b">
        <f>AND($B$2&gt;=_xlfn.NUMBERVALUE(Table_Query_from_MF_DSNP62[[#This Row],[CL_CMP_OBJ_FR5]]),$B$2&lt;=_xlfn.NUMBERVALUE(Table_Query_from_MF_DSNP62[[#This Row],[CL_CMP_OBJ_TO5]]))</f>
        <v>1</v>
      </c>
      <c r="JM691" s="33" t="b">
        <f>AND($B$2&gt;=_xlfn.NUMBERVALUE(Table_Query_from_MF_DSNP62[[#This Row],[CL_CMP_OBJ_FR6]]),$B$2&lt;=_xlfn.NUMBERVALUE(Table_Query_from_MF_DSNP62[[#This Row],[CL_CMP_OBJ_TO6]]))</f>
        <v>1</v>
      </c>
      <c r="JN691" s="33" t="b">
        <f>AND($B$2&gt;=_xlfn.NUMBERVALUE(Table_Query_from_MF_DSNP62[[#This Row],[CL_CMP_OBJ_FR7]]),$B$2&lt;=_xlfn.NUMBERVALUE(Table_Query_from_MF_DSNP62[[#This Row],[CL_CMP_OBJ_TO7]]))</f>
        <v>1</v>
      </c>
      <c r="JO691" s="33" t="b">
        <f>AND($B$2&gt;=_xlfn.NUMBERVALUE(Table_Query_from_MF_DSNP62[[#This Row],[CL_CMP_OBJ_FR8]]),$B$2&lt;=_xlfn.NUMBERVALUE(Table_Query_from_MF_DSNP62[[#This Row],[CL_CMP_OBJ_TO8]]))</f>
        <v>1</v>
      </c>
      <c r="JP691" s="33" t="b">
        <f>AND($B$2&gt;=_xlfn.NUMBERVALUE(Table_Query_from_MF_DSNP62[[#This Row],[CL_CMP_OBJ_FR9]]),$B$2&lt;=_xlfn.NUMBERVALUE(Table_Query_from_MF_DSNP62[[#This Row],[CL_CMP_OBJ_TO9]]))</f>
        <v>1</v>
      </c>
      <c r="JQ691" s="33" t="b">
        <f>AND($B$2&gt;=_xlfn.NUMBERVALUE(Table_Query_from_MF_DSNP62[[#This Row],[CL_CMP_OBJ_FR10]]),$B$2&lt;=_xlfn.NUMBERVALUE(Table_Query_from_MF_DSNP62[[#This Row],[CL_CMP_OBJ_TO10]]))</f>
        <v>1</v>
      </c>
      <c r="JR691" s="33" t="b">
        <f>AND($B$2&gt;=_xlfn.NUMBERVALUE(Table_Query_from_MF_DSNP62[[#This Row],[CL_CMP_OBJ_FR11]]),$B$2&lt;=_xlfn.NUMBERVALUE(Table_Query_from_MF_DSNP62[[#This Row],[CL_CMP_OBJ_TO11]]))</f>
        <v>1</v>
      </c>
      <c r="JS691" s="33" t="b">
        <f>AND($B$2&gt;=_xlfn.NUMBERVALUE(Table_Query_from_MF_DSNP62[[#This Row],[CL_CMP_OBJ_FR12]]),$B$2&lt;=_xlfn.NUMBERVALUE(Table_Query_from_MF_DSNP62[[#This Row],[CL_CMP_OBJ_TO12]]))</f>
        <v>1</v>
      </c>
      <c r="JT691" s="33" t="b">
        <f>AND($B$2&gt;=_xlfn.NUMBERVALUE(Table_Query_from_MF_DSNP62[[#This Row],[CL_CMP_OBJ_FR13]]),$B$2&lt;=_xlfn.NUMBERVALUE(Table_Query_from_MF_DSNP62[[#This Row],[CL_CMP_OBJ_TO13]]))</f>
        <v>1</v>
      </c>
      <c r="JU691" s="33" t="b">
        <f>AND($B$2&gt;=_xlfn.NUMBERVALUE(Table_Query_from_MF_DSNP62[[#This Row],[CL_CMP_OBJ_FR14]]),$B$2&lt;=_xlfn.NUMBERVALUE(Table_Query_from_MF_DSNP62[[#This Row],[CL_CMP_OBJ_TO14]]))</f>
        <v>1</v>
      </c>
      <c r="JV691" s="33" t="b">
        <f>AND($B$2&gt;=_xlfn.NUMBERVALUE(Table_Query_from_MF_DSNP62[[#This Row],[CL_CMP_OBJ_FR15]]),$B$2&lt;=_xlfn.NUMBERVALUE(Table_Query_from_MF_DSNP62[[#This Row],[CL_CMP_OBJ_TO15]]))</f>
        <v>1</v>
      </c>
    </row>
    <row r="692" spans="1:282" x14ac:dyDescent="0.25">
      <c r="A692" t="b">
        <f>OR(,Table_Query_from_MF_DSNP62[[#This Row],[Desired GL included as "hard-coded" GL?]],Table_Query_from_MF_DSNP62[[#This Row],[Desired GL included as "Open GL"?]])</f>
        <v>1</v>
      </c>
      <c r="B692" t="b">
        <f>Table_Query_from_MF_DSNP62[[#This Row],[Desired CObj included as "Open CObj"?]]</f>
        <v>1</v>
      </c>
      <c r="C692" t="s">
        <v>2520</v>
      </c>
      <c r="D692" t="s">
        <v>2412</v>
      </c>
      <c r="E692" t="s">
        <v>15</v>
      </c>
      <c r="F692" s="24" t="s">
        <v>2</v>
      </c>
      <c r="G692" t="s">
        <v>13</v>
      </c>
      <c r="H692" s="24" t="s">
        <v>444</v>
      </c>
      <c r="I692" t="s">
        <v>444</v>
      </c>
      <c r="J692" s="24" t="s">
        <v>444</v>
      </c>
      <c r="K692" t="s">
        <v>444</v>
      </c>
      <c r="L692" s="24" t="s">
        <v>444</v>
      </c>
      <c r="M692" t="s">
        <v>444</v>
      </c>
      <c r="N692" t="s">
        <v>444</v>
      </c>
      <c r="O692" t="s">
        <v>444</v>
      </c>
      <c r="P692" t="s">
        <v>444</v>
      </c>
      <c r="Q692" t="s">
        <v>15</v>
      </c>
      <c r="R692" t="s">
        <v>444</v>
      </c>
      <c r="S692" t="s">
        <v>442</v>
      </c>
      <c r="T692" t="s">
        <v>447</v>
      </c>
      <c r="U692" t="s">
        <v>444</v>
      </c>
      <c r="V692" t="s">
        <v>444</v>
      </c>
      <c r="W692" t="s">
        <v>442</v>
      </c>
      <c r="X692" t="s">
        <v>442</v>
      </c>
      <c r="Y692" t="s">
        <v>444</v>
      </c>
      <c r="Z692" t="s">
        <v>442</v>
      </c>
      <c r="AA692" t="s">
        <v>444</v>
      </c>
      <c r="AB692" t="s">
        <v>442</v>
      </c>
      <c r="AC692" t="s">
        <v>444</v>
      </c>
      <c r="AD692" t="s">
        <v>444</v>
      </c>
      <c r="AE692" t="s">
        <v>444</v>
      </c>
      <c r="AF692" t="s">
        <v>444</v>
      </c>
      <c r="AG692" t="s">
        <v>442</v>
      </c>
      <c r="AH692" t="s">
        <v>444</v>
      </c>
      <c r="AI692" t="s">
        <v>447</v>
      </c>
      <c r="AJ692" t="s">
        <v>442</v>
      </c>
      <c r="AK692" t="s">
        <v>442</v>
      </c>
      <c r="AL692" t="s">
        <v>444</v>
      </c>
      <c r="AM692" t="s">
        <v>444</v>
      </c>
      <c r="AN692" t="s">
        <v>444</v>
      </c>
      <c r="AO692" t="s">
        <v>444</v>
      </c>
      <c r="AP692" t="s">
        <v>442</v>
      </c>
      <c r="AQ692" t="s">
        <v>1440</v>
      </c>
      <c r="AR692" t="s">
        <v>1451</v>
      </c>
      <c r="AS692" t="s">
        <v>162</v>
      </c>
      <c r="AT692" t="s">
        <v>10</v>
      </c>
      <c r="AU692" t="s">
        <v>444</v>
      </c>
      <c r="AV692" t="s">
        <v>442</v>
      </c>
      <c r="AW692" t="s">
        <v>444</v>
      </c>
      <c r="AX692" t="s">
        <v>444</v>
      </c>
      <c r="AY692" t="s">
        <v>444</v>
      </c>
      <c r="AZ692" t="s">
        <v>7</v>
      </c>
      <c r="BA692" t="s">
        <v>478</v>
      </c>
      <c r="BB692" t="s">
        <v>444</v>
      </c>
      <c r="BC692" t="s">
        <v>444</v>
      </c>
      <c r="BD692" t="s">
        <v>1359</v>
      </c>
      <c r="BE692" t="s">
        <v>2521</v>
      </c>
      <c r="BF692" t="s">
        <v>740</v>
      </c>
      <c r="BG692" t="s">
        <v>444</v>
      </c>
      <c r="BH692" t="s">
        <v>444</v>
      </c>
      <c r="BI692" t="s">
        <v>444</v>
      </c>
      <c r="BJ692" t="s">
        <v>444</v>
      </c>
      <c r="BK692" t="s">
        <v>444</v>
      </c>
      <c r="BL692" t="s">
        <v>444</v>
      </c>
      <c r="BM692" t="s">
        <v>444</v>
      </c>
      <c r="BN692" t="s">
        <v>444</v>
      </c>
      <c r="BO692" t="s">
        <v>444</v>
      </c>
      <c r="BP692" t="s">
        <v>444</v>
      </c>
      <c r="BQ692" t="s">
        <v>444</v>
      </c>
      <c r="BR692" t="s">
        <v>444</v>
      </c>
      <c r="BS692" t="s">
        <v>444</v>
      </c>
      <c r="BT692" t="s">
        <v>444</v>
      </c>
      <c r="BU692" t="s">
        <v>444</v>
      </c>
      <c r="BV692" t="s">
        <v>444</v>
      </c>
      <c r="BW692" t="s">
        <v>444</v>
      </c>
      <c r="BX692" t="s">
        <v>444</v>
      </c>
      <c r="BY692" t="s">
        <v>444</v>
      </c>
      <c r="BZ692" t="s">
        <v>444</v>
      </c>
      <c r="CA692" t="s">
        <v>444</v>
      </c>
      <c r="CB692" t="s">
        <v>444</v>
      </c>
      <c r="CC692" t="s">
        <v>1360</v>
      </c>
      <c r="CD692" t="s">
        <v>852</v>
      </c>
      <c r="CE692" t="s">
        <v>444</v>
      </c>
      <c r="CF692" t="s">
        <v>444</v>
      </c>
      <c r="CG692" t="s">
        <v>444</v>
      </c>
      <c r="CH692" t="s">
        <v>444</v>
      </c>
      <c r="CI692" t="s">
        <v>444</v>
      </c>
      <c r="CJ692" t="s">
        <v>444</v>
      </c>
      <c r="CK692" t="s">
        <v>444</v>
      </c>
      <c r="CL692" t="s">
        <v>444</v>
      </c>
      <c r="CM692" t="s">
        <v>444</v>
      </c>
      <c r="CN692" t="s">
        <v>444</v>
      </c>
      <c r="CO692" t="s">
        <v>444</v>
      </c>
      <c r="CP692" t="s">
        <v>444</v>
      </c>
      <c r="CQ692" t="s">
        <v>444</v>
      </c>
      <c r="CR692" t="s">
        <v>444</v>
      </c>
      <c r="CS692" t="s">
        <v>444</v>
      </c>
      <c r="CT692" t="s">
        <v>444</v>
      </c>
      <c r="CU692" t="s">
        <v>444</v>
      </c>
      <c r="CV692" t="s">
        <v>2950</v>
      </c>
      <c r="CW692" t="s">
        <v>2736</v>
      </c>
      <c r="CX692" t="s">
        <v>2967</v>
      </c>
      <c r="CY692" t="s">
        <v>1370</v>
      </c>
      <c r="CZ692" t="s">
        <v>1371</v>
      </c>
      <c r="DA692" t="s">
        <v>444</v>
      </c>
      <c r="DB692" t="s">
        <v>444</v>
      </c>
      <c r="DC692" t="s">
        <v>444</v>
      </c>
      <c r="DD692" t="s">
        <v>444</v>
      </c>
      <c r="DE692" t="s">
        <v>444</v>
      </c>
      <c r="DF692" t="s">
        <v>444</v>
      </c>
      <c r="DG692" t="s">
        <v>444</v>
      </c>
      <c r="DH692" t="s">
        <v>444</v>
      </c>
      <c r="DI692" t="s">
        <v>443</v>
      </c>
      <c r="DJ692" t="s">
        <v>282</v>
      </c>
      <c r="DK692" t="s">
        <v>1440</v>
      </c>
      <c r="DL692" t="s">
        <v>444</v>
      </c>
      <c r="DM692" t="s">
        <v>444</v>
      </c>
      <c r="DN692" t="s">
        <v>444</v>
      </c>
      <c r="DO692" t="s">
        <v>444</v>
      </c>
      <c r="DP692" t="s">
        <v>444</v>
      </c>
      <c r="DQ692" t="s">
        <v>444</v>
      </c>
      <c r="DR692" t="s">
        <v>444</v>
      </c>
      <c r="DS692" t="s">
        <v>444</v>
      </c>
      <c r="DT692" s="24" t="s">
        <v>444</v>
      </c>
      <c r="DU692" s="24" t="s">
        <v>444</v>
      </c>
      <c r="DV692" t="s">
        <v>444</v>
      </c>
      <c r="DW692" t="s">
        <v>444</v>
      </c>
      <c r="DX692" s="24" t="s">
        <v>444</v>
      </c>
      <c r="DY692" s="24" t="s">
        <v>444</v>
      </c>
      <c r="DZ692" t="s">
        <v>444</v>
      </c>
      <c r="EA692" t="s">
        <v>444</v>
      </c>
      <c r="EB692" s="24" t="s">
        <v>444</v>
      </c>
      <c r="EC692" s="24" t="s">
        <v>444</v>
      </c>
      <c r="ED692" t="s">
        <v>444</v>
      </c>
      <c r="EE692" t="s">
        <v>444</v>
      </c>
      <c r="EF692" s="24" t="s">
        <v>444</v>
      </c>
      <c r="EG692" s="24" t="s">
        <v>444</v>
      </c>
      <c r="EH692" t="s">
        <v>444</v>
      </c>
      <c r="EI692" t="s">
        <v>444</v>
      </c>
      <c r="EJ692" s="24" t="s">
        <v>444</v>
      </c>
      <c r="EK692" s="24" t="s">
        <v>444</v>
      </c>
      <c r="EL692" t="s">
        <v>444</v>
      </c>
      <c r="EM692" t="s">
        <v>444</v>
      </c>
      <c r="EN692" s="24" t="s">
        <v>444</v>
      </c>
      <c r="EO692" s="24" t="s">
        <v>444</v>
      </c>
      <c r="EP692" t="s">
        <v>444</v>
      </c>
      <c r="EQ692" t="s">
        <v>444</v>
      </c>
      <c r="ER692" s="24" t="s">
        <v>444</v>
      </c>
      <c r="ES692" s="24" t="s">
        <v>444</v>
      </c>
      <c r="ET692" t="s">
        <v>444</v>
      </c>
      <c r="EU692" t="s">
        <v>444</v>
      </c>
      <c r="EV692" s="24" t="s">
        <v>444</v>
      </c>
      <c r="EW692" s="24" t="s">
        <v>444</v>
      </c>
      <c r="EX692" t="s">
        <v>444</v>
      </c>
      <c r="EY692" t="s">
        <v>444</v>
      </c>
      <c r="EZ692" s="24" t="s">
        <v>444</v>
      </c>
      <c r="FA692" s="24" t="s">
        <v>444</v>
      </c>
      <c r="FB692" t="s">
        <v>444</v>
      </c>
      <c r="FC692" t="s">
        <v>444</v>
      </c>
      <c r="FD692" s="24" t="s">
        <v>444</v>
      </c>
      <c r="FE692" s="24" t="s">
        <v>444</v>
      </c>
      <c r="FF692" t="s">
        <v>444</v>
      </c>
      <c r="FG692" t="s">
        <v>444</v>
      </c>
      <c r="FH692" s="24" t="s">
        <v>444</v>
      </c>
      <c r="FI692" s="24" t="s">
        <v>444</v>
      </c>
      <c r="FJ692" t="s">
        <v>444</v>
      </c>
      <c r="FK692" t="s">
        <v>444</v>
      </c>
      <c r="FL692" s="24" t="s">
        <v>444</v>
      </c>
      <c r="FM692" s="24" t="s">
        <v>444</v>
      </c>
      <c r="FN692" t="s">
        <v>444</v>
      </c>
      <c r="FO692" t="s">
        <v>444</v>
      </c>
      <c r="FP692" s="24" t="s">
        <v>444</v>
      </c>
      <c r="FQ692" s="24" t="s">
        <v>444</v>
      </c>
      <c r="FR692" t="s">
        <v>444</v>
      </c>
      <c r="FS692" t="s">
        <v>444</v>
      </c>
      <c r="FT692" s="24" t="s">
        <v>444</v>
      </c>
      <c r="FU692" s="24" t="s">
        <v>444</v>
      </c>
      <c r="FV692" t="s">
        <v>444</v>
      </c>
      <c r="FW692" t="s">
        <v>444</v>
      </c>
      <c r="FX692" s="24" t="s">
        <v>444</v>
      </c>
      <c r="FY692" s="24" t="s">
        <v>444</v>
      </c>
      <c r="FZ692" t="s">
        <v>444</v>
      </c>
      <c r="GA692" t="s">
        <v>444</v>
      </c>
      <c r="GB692" s="24" t="s">
        <v>444</v>
      </c>
      <c r="GC692" s="24" t="s">
        <v>444</v>
      </c>
      <c r="GD692" t="s">
        <v>444</v>
      </c>
      <c r="GE692" t="s">
        <v>444</v>
      </c>
      <c r="GF692" s="24" t="s">
        <v>444</v>
      </c>
      <c r="GG692" s="24" t="s">
        <v>444</v>
      </c>
      <c r="GH692" t="s">
        <v>444</v>
      </c>
      <c r="GI692" s="24" t="s">
        <v>444</v>
      </c>
      <c r="GJ692" s="24" t="s">
        <v>444</v>
      </c>
      <c r="GK692" t="s">
        <v>444</v>
      </c>
      <c r="GL692" t="s">
        <v>444</v>
      </c>
      <c r="GM692" s="24" t="s">
        <v>444</v>
      </c>
      <c r="GN692" s="24" t="s">
        <v>444</v>
      </c>
      <c r="GO692" t="s">
        <v>444</v>
      </c>
      <c r="GP692" t="s">
        <v>444</v>
      </c>
      <c r="GQ692" s="24" t="s">
        <v>444</v>
      </c>
      <c r="GR692" s="24" t="s">
        <v>444</v>
      </c>
      <c r="GS692" t="s">
        <v>444</v>
      </c>
      <c r="GT692" t="s">
        <v>444</v>
      </c>
      <c r="GU692" s="24" t="s">
        <v>444</v>
      </c>
      <c r="GV692" s="24" t="s">
        <v>444</v>
      </c>
      <c r="GW692" t="s">
        <v>444</v>
      </c>
      <c r="GX692" t="s">
        <v>444</v>
      </c>
      <c r="GY692" s="24" t="s">
        <v>444</v>
      </c>
      <c r="GZ692" s="24" t="s">
        <v>444</v>
      </c>
      <c r="HA692" t="s">
        <v>444</v>
      </c>
      <c r="HB692" t="s">
        <v>444</v>
      </c>
      <c r="HC692" s="24" t="s">
        <v>444</v>
      </c>
      <c r="HD692" s="24" t="s">
        <v>444</v>
      </c>
      <c r="HE692" t="s">
        <v>444</v>
      </c>
      <c r="HF692" t="s">
        <v>444</v>
      </c>
      <c r="HG692" s="24" t="s">
        <v>444</v>
      </c>
      <c r="HH692" s="24" t="s">
        <v>444</v>
      </c>
      <c r="HI692" t="s">
        <v>444</v>
      </c>
      <c r="HJ692" t="s">
        <v>444</v>
      </c>
      <c r="HK692" s="24" t="s">
        <v>444</v>
      </c>
      <c r="HL692" s="24" t="s">
        <v>444</v>
      </c>
      <c r="HM692" t="s">
        <v>444</v>
      </c>
      <c r="HN692" t="s">
        <v>444</v>
      </c>
      <c r="HO692" s="24" t="s">
        <v>444</v>
      </c>
      <c r="HP692" s="24" t="s">
        <v>444</v>
      </c>
      <c r="HQ692" t="s">
        <v>444</v>
      </c>
      <c r="HR692" t="s">
        <v>444</v>
      </c>
      <c r="HS692" s="24" t="s">
        <v>444</v>
      </c>
      <c r="HT692" s="24" t="s">
        <v>444</v>
      </c>
      <c r="HU692" t="s">
        <v>444</v>
      </c>
      <c r="HV692" t="s">
        <v>444</v>
      </c>
      <c r="HW692" s="24" t="s">
        <v>444</v>
      </c>
      <c r="HX692" s="24" t="s">
        <v>444</v>
      </c>
      <c r="HY692" t="s">
        <v>444</v>
      </c>
      <c r="HZ692" t="s">
        <v>444</v>
      </c>
      <c r="IA692" t="s">
        <v>2964</v>
      </c>
      <c r="IB692" t="s">
        <v>2736</v>
      </c>
      <c r="IC692" t="s">
        <v>3104</v>
      </c>
      <c r="ID692" s="33" t="b" cm="1">
        <f t="array" ref="ID692">_xlfn.IFNA(MATCH($A$2,_xlfn.NUMBERVALUE(Table_Query_from_MF_DSNP62[[#This Row],[CL_GLACCT_DR1]:[CL_GLACCT_CR4]]),0),0)&gt;=1</f>
        <v>1</v>
      </c>
      <c r="IE692" s="33" t="b">
        <f>OR(Table_Query_from_MF_DSNP62[[#This Row],[Pair1]:[Pair25]])</f>
        <v>1</v>
      </c>
      <c r="IF692" s="33">
        <f>_xlfn.IFNA(MATCH(TRUE,Table_Query_from_MF_DSNP62[[#This Row],[Pair1]:[Pair25]],0),"none")</f>
        <v>1</v>
      </c>
      <c r="IG692" s="33" t="b">
        <f>AND($A$2&gt;=_xlfn.NUMBERVALUE(Table_Query_from_MF_DSNP62[[#This Row],[CL_GL_ACCT_FR1]]),$A$2&lt;=_xlfn.NUMBERVALUE(Table_Query_from_MF_DSNP62[[#This Row],[CL_GL_ACCT_TO1]]))</f>
        <v>1</v>
      </c>
      <c r="IH692" s="33" t="b">
        <f>AND($A$2&gt;=_xlfn.NUMBERVALUE(Table_Query_from_MF_DSNP62[[#This Row],[CL_GL_ACCT_FR2]]),$A$2&lt;=_xlfn.NUMBERVALUE(Table_Query_from_MF_DSNP62[[#This Row],[CL_GL_ACCT_TO2]]))</f>
        <v>1</v>
      </c>
      <c r="II692" s="33" t="b">
        <f>AND($A$2&gt;=_xlfn.NUMBERVALUE(Table_Query_from_MF_DSNP62[[#This Row],[CL_GL_ACCT_FR3]]),$A$2&lt;=_xlfn.NUMBERVALUE(Table_Query_from_MF_DSNP62[[#This Row],[CL_GL_ACCT_TO3]]))</f>
        <v>1</v>
      </c>
      <c r="IJ692" s="33" t="b">
        <f>AND($A$2&gt;=_xlfn.NUMBERVALUE(Table_Query_from_MF_DSNP62[[#This Row],[CL_GL_ACCT_FR4]]),$A$2&lt;=_xlfn.NUMBERVALUE(Table_Query_from_MF_DSNP62[[#This Row],[CL_GL_ACCT_TO4]]))</f>
        <v>1</v>
      </c>
      <c r="IK692" s="33" t="b">
        <f>AND($A$2&gt;=_xlfn.NUMBERVALUE(Table_Query_from_MF_DSNP62[[#This Row],[CL_GL_ACCT_FR5]]),$A$2&lt;=_xlfn.NUMBERVALUE(Table_Query_from_MF_DSNP62[[#This Row],[CL_GL_ACCT_TO5]]))</f>
        <v>1</v>
      </c>
      <c r="IL692" s="33" t="b">
        <f>AND($A$2&gt;=_xlfn.NUMBERVALUE(Table_Query_from_MF_DSNP62[[#This Row],[CL_GL_ACCT_FR6]]),$A$2&lt;=_xlfn.NUMBERVALUE(Table_Query_from_MF_DSNP62[[#This Row],[CL_GL_ACCT_TO6]]))</f>
        <v>1</v>
      </c>
      <c r="IM692" s="33" t="b">
        <f>AND($A$2&gt;=_xlfn.NUMBERVALUE(Table_Query_from_MF_DSNP62[[#This Row],[CL_GL_ACCT_FR7]]),$A$2&lt;=_xlfn.NUMBERVALUE(Table_Query_from_MF_DSNP62[[#This Row],[CL_GL_ACCT_TO7]]))</f>
        <v>1</v>
      </c>
      <c r="IN692" s="33" t="b">
        <f>AND($A$2&gt;=_xlfn.NUMBERVALUE(Table_Query_from_MF_DSNP62[[#This Row],[CL_GL_ACCT_FR8]]),$A$2&lt;=_xlfn.NUMBERVALUE(Table_Query_from_MF_DSNP62[[#This Row],[CL_GL_ACCT_TO8]]))</f>
        <v>1</v>
      </c>
      <c r="IO692" s="33" t="b">
        <f>AND($A$2&gt;=_xlfn.NUMBERVALUE(Table_Query_from_MF_DSNP62[[#This Row],[CL_GL_ACCT_FR9]]),$A$2&lt;=_xlfn.NUMBERVALUE(Table_Query_from_MF_DSNP62[[#This Row],[CL_GL_ACCT_TO9]]))</f>
        <v>1</v>
      </c>
      <c r="IP692" s="33" t="b">
        <f>AND($A$2&gt;=_xlfn.NUMBERVALUE(Table_Query_from_MF_DSNP62[[#This Row],[CL_GL_ACCT_FR10]]),$A$2&lt;=_xlfn.NUMBERVALUE(Table_Query_from_MF_DSNP62[[#This Row],[CL_GL_ACCT_TO10]]))</f>
        <v>1</v>
      </c>
      <c r="IQ692" s="33" t="b">
        <f>AND($A$2&gt;=_xlfn.NUMBERVALUE(Table_Query_from_MF_DSNP62[[#This Row],[CL_GL_ACCT_FR11]]),$A$2&lt;=_xlfn.NUMBERVALUE(Table_Query_from_MF_DSNP62[[#This Row],[CL_GL_ACCT_TO11]]))</f>
        <v>1</v>
      </c>
      <c r="IR692" s="33" t="b">
        <f>AND($A$2&gt;=_xlfn.NUMBERVALUE(Table_Query_from_MF_DSNP62[[#This Row],[CL_GL_ACCT_FR12]]),$A$2&lt;=_xlfn.NUMBERVALUE(Table_Query_from_MF_DSNP62[[#This Row],[CL_GL_ACCT_TO12]]))</f>
        <v>1</v>
      </c>
      <c r="IS692" s="33" t="b">
        <f>AND($A$2&gt;=_xlfn.NUMBERVALUE(Table_Query_from_MF_DSNP62[[#This Row],[CL_GL_ACCT_FR13]]),$A$2&lt;=_xlfn.NUMBERVALUE(Table_Query_from_MF_DSNP62[[#This Row],[CL_GL_ACCT_TO13]]))</f>
        <v>1</v>
      </c>
      <c r="IT692" s="33" t="b">
        <f>AND($A$2&gt;=_xlfn.NUMBERVALUE(Table_Query_from_MF_DSNP62[[#This Row],[CL_GL_ACCT_FR14]]),$A$2&lt;=_xlfn.NUMBERVALUE(Table_Query_from_MF_DSNP62[[#This Row],[CL_GL_ACCT_TO14]]))</f>
        <v>1</v>
      </c>
      <c r="IU692" s="33" t="b">
        <f>AND($A$2&gt;=_xlfn.NUMBERVALUE(Table_Query_from_MF_DSNP62[[#This Row],[CL_GL_ACCT_FR15]]),$A$2&lt;=_xlfn.NUMBERVALUE(Table_Query_from_MF_DSNP62[[#This Row],[CL_GL_ACCT_TO15]]))</f>
        <v>1</v>
      </c>
      <c r="IV692" s="33" t="b">
        <f>AND($A$2&gt;=_xlfn.NUMBERVALUE(Table_Query_from_MF_DSNP62[[#This Row],[CL_GL_ACCT_FR16]]),$A$2&lt;=_xlfn.NUMBERVALUE(Table_Query_from_MF_DSNP62[[#This Row],[CL_GL_ACCT_TO16]]))</f>
        <v>1</v>
      </c>
      <c r="IW692" s="33" t="b">
        <f>AND($A$2&gt;=_xlfn.NUMBERVALUE(Table_Query_from_MF_DSNP62[[#This Row],[CL_GL_ACCT_FR17]]),$A$2&lt;=_xlfn.NUMBERVALUE(Table_Query_from_MF_DSNP62[[#This Row],[CL_GL_ACCT_TO17]]))</f>
        <v>1</v>
      </c>
      <c r="IX692" s="33" t="b">
        <f>AND($A$2&gt;=_xlfn.NUMBERVALUE(Table_Query_from_MF_DSNP62[[#This Row],[CL_GL_ACCT_FR18]]),$A$2&lt;=_xlfn.NUMBERVALUE(Table_Query_from_MF_DSNP62[[#This Row],[CL_GL_ACCT_TO18]]))</f>
        <v>1</v>
      </c>
      <c r="IY692" s="33" t="b">
        <f>AND($A$2&gt;=_xlfn.NUMBERVALUE(Table_Query_from_MF_DSNP62[[#This Row],[CL_GL_ACCT_FR19]]),$A$2&lt;=_xlfn.NUMBERVALUE(Table_Query_from_MF_DSNP62[[#This Row],[CL_GL_ACCT_TO19]]))</f>
        <v>1</v>
      </c>
      <c r="IZ692" s="33" t="b">
        <f>AND($A$2&gt;=_xlfn.NUMBERVALUE(Table_Query_from_MF_DSNP62[[#This Row],[CL_GL_ACCT_FR20]]),$A$2&lt;=_xlfn.NUMBERVALUE(Table_Query_from_MF_DSNP62[[#This Row],[CL_GL_ACCT_TO20]]))</f>
        <v>1</v>
      </c>
      <c r="JA692" s="33" t="b">
        <f>AND($A$2&gt;=_xlfn.NUMBERVALUE(Table_Query_from_MF_DSNP62[[#This Row],[CL_GL_ACCT_FR21]]),$A$2&lt;=_xlfn.NUMBERVALUE(Table_Query_from_MF_DSNP62[[#This Row],[CL_GL_ACCT_TO21]]))</f>
        <v>1</v>
      </c>
      <c r="JB692" s="33" t="b">
        <f>AND($A$2&gt;=_xlfn.NUMBERVALUE(Table_Query_from_MF_DSNP62[[#This Row],[CL_GL_ACCT_FR22]]),$A$2&lt;=_xlfn.NUMBERVALUE(Table_Query_from_MF_DSNP62[[#This Row],[CL_GL_ACCT_TO22]]))</f>
        <v>1</v>
      </c>
      <c r="JC692" s="33" t="b">
        <f>AND($A$2&gt;=_xlfn.NUMBERVALUE(Table_Query_from_MF_DSNP62[[#This Row],[CL_GL_ACCT_FR23]]),$A$2&lt;=_xlfn.NUMBERVALUE(Table_Query_from_MF_DSNP62[[#This Row],[CL_GL_ACCT_TO23]]))</f>
        <v>1</v>
      </c>
      <c r="JD692" s="33" t="b">
        <f>AND($A$2&gt;=_xlfn.NUMBERVALUE(Table_Query_from_MF_DSNP62[[#This Row],[CL_GL_ACCT_FR24]]),$A$2&lt;=_xlfn.NUMBERVALUE(Table_Query_from_MF_DSNP62[[#This Row],[CL_GL_ACCT_TO24]]))</f>
        <v>1</v>
      </c>
      <c r="JE692" s="33" t="b">
        <f>AND($A$2&gt;=_xlfn.NUMBERVALUE(Table_Query_from_MF_DSNP62[[#This Row],[CL_GL_ACCT_FR25]]),$A$2&lt;=_xlfn.NUMBERVALUE(Table_Query_from_MF_DSNP62[[#This Row],[CL_GL_ACCT_TO25]]))</f>
        <v>1</v>
      </c>
      <c r="JF692" s="33" t="b">
        <f>OR(Table_Query_from_MF_DSNP62[[#This Row],[PairA]:[PairO]])</f>
        <v>1</v>
      </c>
      <c r="JG692" s="33">
        <f>_xlfn.IFNA(MATCH(TRUE,Table_Query_from_MF_DSNP62[[#This Row],[PairA]:[PairO]],0),"none")</f>
        <v>1</v>
      </c>
      <c r="JH692" s="33" t="b">
        <f>AND($B$2&gt;=_xlfn.NUMBERVALUE(Table_Query_from_MF_DSNP62[[#This Row],[CL_CMP_OBJ_FR1]]),$B$2&lt;=_xlfn.NUMBERVALUE(Table_Query_from_MF_DSNP62[[#This Row],[CL_CMP_OBJ_TO1]]))</f>
        <v>1</v>
      </c>
      <c r="JI692" s="33" t="b">
        <f>AND($B$2&gt;=_xlfn.NUMBERVALUE(Table_Query_from_MF_DSNP62[[#This Row],[CL_CMP_OBJ_FR2]]),$B$2&lt;=_xlfn.NUMBERVALUE(Table_Query_from_MF_DSNP62[[#This Row],[CL_CMP_OBJ_TO2]]))</f>
        <v>1</v>
      </c>
      <c r="JJ692" s="33" t="b">
        <f>AND($B$2&gt;=_xlfn.NUMBERVALUE(Table_Query_from_MF_DSNP62[[#This Row],[CL_CMP_OBJ_FR3]]),$B$2&lt;=_xlfn.NUMBERVALUE(Table_Query_from_MF_DSNP62[[#This Row],[CL_CMP_OBJ_TO3]]))</f>
        <v>1</v>
      </c>
      <c r="JK692" s="33" t="b">
        <f>AND($B$2&gt;=_xlfn.NUMBERVALUE(Table_Query_from_MF_DSNP62[[#This Row],[CL_CMP_OBJ_FR4]]),$B$2&lt;=_xlfn.NUMBERVALUE(Table_Query_from_MF_DSNP62[[#This Row],[CL_CMP_OBJ_TO4]]))</f>
        <v>1</v>
      </c>
      <c r="JL692" s="33" t="b">
        <f>AND($B$2&gt;=_xlfn.NUMBERVALUE(Table_Query_from_MF_DSNP62[[#This Row],[CL_CMP_OBJ_FR5]]),$B$2&lt;=_xlfn.NUMBERVALUE(Table_Query_from_MF_DSNP62[[#This Row],[CL_CMP_OBJ_TO5]]))</f>
        <v>1</v>
      </c>
      <c r="JM692" s="33" t="b">
        <f>AND($B$2&gt;=_xlfn.NUMBERVALUE(Table_Query_from_MF_DSNP62[[#This Row],[CL_CMP_OBJ_FR6]]),$B$2&lt;=_xlfn.NUMBERVALUE(Table_Query_from_MF_DSNP62[[#This Row],[CL_CMP_OBJ_TO6]]))</f>
        <v>1</v>
      </c>
      <c r="JN692" s="33" t="b">
        <f>AND($B$2&gt;=_xlfn.NUMBERVALUE(Table_Query_from_MF_DSNP62[[#This Row],[CL_CMP_OBJ_FR7]]),$B$2&lt;=_xlfn.NUMBERVALUE(Table_Query_from_MF_DSNP62[[#This Row],[CL_CMP_OBJ_TO7]]))</f>
        <v>1</v>
      </c>
      <c r="JO692" s="33" t="b">
        <f>AND($B$2&gt;=_xlfn.NUMBERVALUE(Table_Query_from_MF_DSNP62[[#This Row],[CL_CMP_OBJ_FR8]]),$B$2&lt;=_xlfn.NUMBERVALUE(Table_Query_from_MF_DSNP62[[#This Row],[CL_CMP_OBJ_TO8]]))</f>
        <v>1</v>
      </c>
      <c r="JP692" s="33" t="b">
        <f>AND($B$2&gt;=_xlfn.NUMBERVALUE(Table_Query_from_MF_DSNP62[[#This Row],[CL_CMP_OBJ_FR9]]),$B$2&lt;=_xlfn.NUMBERVALUE(Table_Query_from_MF_DSNP62[[#This Row],[CL_CMP_OBJ_TO9]]))</f>
        <v>1</v>
      </c>
      <c r="JQ692" s="33" t="b">
        <f>AND($B$2&gt;=_xlfn.NUMBERVALUE(Table_Query_from_MF_DSNP62[[#This Row],[CL_CMP_OBJ_FR10]]),$B$2&lt;=_xlfn.NUMBERVALUE(Table_Query_from_MF_DSNP62[[#This Row],[CL_CMP_OBJ_TO10]]))</f>
        <v>1</v>
      </c>
      <c r="JR692" s="33" t="b">
        <f>AND($B$2&gt;=_xlfn.NUMBERVALUE(Table_Query_from_MF_DSNP62[[#This Row],[CL_CMP_OBJ_FR11]]),$B$2&lt;=_xlfn.NUMBERVALUE(Table_Query_from_MF_DSNP62[[#This Row],[CL_CMP_OBJ_TO11]]))</f>
        <v>1</v>
      </c>
      <c r="JS692" s="33" t="b">
        <f>AND($B$2&gt;=_xlfn.NUMBERVALUE(Table_Query_from_MF_DSNP62[[#This Row],[CL_CMP_OBJ_FR12]]),$B$2&lt;=_xlfn.NUMBERVALUE(Table_Query_from_MF_DSNP62[[#This Row],[CL_CMP_OBJ_TO12]]))</f>
        <v>1</v>
      </c>
      <c r="JT692" s="33" t="b">
        <f>AND($B$2&gt;=_xlfn.NUMBERVALUE(Table_Query_from_MF_DSNP62[[#This Row],[CL_CMP_OBJ_FR13]]),$B$2&lt;=_xlfn.NUMBERVALUE(Table_Query_from_MF_DSNP62[[#This Row],[CL_CMP_OBJ_TO13]]))</f>
        <v>1</v>
      </c>
      <c r="JU692" s="33" t="b">
        <f>AND($B$2&gt;=_xlfn.NUMBERVALUE(Table_Query_from_MF_DSNP62[[#This Row],[CL_CMP_OBJ_FR14]]),$B$2&lt;=_xlfn.NUMBERVALUE(Table_Query_from_MF_DSNP62[[#This Row],[CL_CMP_OBJ_TO14]]))</f>
        <v>1</v>
      </c>
      <c r="JV692" s="33" t="b">
        <f>AND($B$2&gt;=_xlfn.NUMBERVALUE(Table_Query_from_MF_DSNP62[[#This Row],[CL_CMP_OBJ_FR15]]),$B$2&lt;=_xlfn.NUMBERVALUE(Table_Query_from_MF_DSNP62[[#This Row],[CL_CMP_OBJ_TO15]]))</f>
        <v>1</v>
      </c>
    </row>
    <row r="693" spans="1:282" x14ac:dyDescent="0.25">
      <c r="A693" t="b">
        <f>OR(,Table_Query_from_MF_DSNP62[[#This Row],[Desired GL included as "hard-coded" GL?]],Table_Query_from_MF_DSNP62[[#This Row],[Desired GL included as "Open GL"?]])</f>
        <v>1</v>
      </c>
      <c r="B693" t="b">
        <f>Table_Query_from_MF_DSNP62[[#This Row],[Desired CObj included as "Open CObj"?]]</f>
        <v>1</v>
      </c>
      <c r="C693" t="s">
        <v>2521</v>
      </c>
      <c r="D693" t="s">
        <v>2522</v>
      </c>
      <c r="E693" t="s">
        <v>15</v>
      </c>
      <c r="F693" s="24" t="s">
        <v>13</v>
      </c>
      <c r="G693" t="s">
        <v>43</v>
      </c>
      <c r="H693" s="24" t="s">
        <v>424</v>
      </c>
      <c r="I693" t="s">
        <v>421</v>
      </c>
      <c r="J693" s="24" t="s">
        <v>444</v>
      </c>
      <c r="K693" t="s">
        <v>444</v>
      </c>
      <c r="L693" s="24" t="s">
        <v>444</v>
      </c>
      <c r="M693" t="s">
        <v>444</v>
      </c>
      <c r="N693" t="s">
        <v>444</v>
      </c>
      <c r="O693" t="s">
        <v>444</v>
      </c>
      <c r="P693" t="s">
        <v>444</v>
      </c>
      <c r="Q693" t="s">
        <v>15</v>
      </c>
      <c r="R693" t="s">
        <v>444</v>
      </c>
      <c r="S693" t="s">
        <v>442</v>
      </c>
      <c r="T693" t="s">
        <v>447</v>
      </c>
      <c r="U693" t="s">
        <v>444</v>
      </c>
      <c r="V693" t="s">
        <v>444</v>
      </c>
      <c r="W693" t="s">
        <v>447</v>
      </c>
      <c r="X693" t="s">
        <v>444</v>
      </c>
      <c r="Y693" t="s">
        <v>444</v>
      </c>
      <c r="Z693" t="s">
        <v>442</v>
      </c>
      <c r="AA693" t="s">
        <v>444</v>
      </c>
      <c r="AB693" t="s">
        <v>442</v>
      </c>
      <c r="AC693" t="s">
        <v>444</v>
      </c>
      <c r="AD693" t="s">
        <v>444</v>
      </c>
      <c r="AE693" t="s">
        <v>444</v>
      </c>
      <c r="AF693" t="s">
        <v>444</v>
      </c>
      <c r="AG693" t="s">
        <v>442</v>
      </c>
      <c r="AH693" t="s">
        <v>447</v>
      </c>
      <c r="AI693" t="s">
        <v>447</v>
      </c>
      <c r="AJ693" t="s">
        <v>442</v>
      </c>
      <c r="AK693" t="s">
        <v>444</v>
      </c>
      <c r="AL693" t="s">
        <v>444</v>
      </c>
      <c r="AM693" t="s">
        <v>444</v>
      </c>
      <c r="AN693" t="s">
        <v>444</v>
      </c>
      <c r="AO693" t="s">
        <v>444</v>
      </c>
      <c r="AP693" t="s">
        <v>442</v>
      </c>
      <c r="AQ693" t="s">
        <v>282</v>
      </c>
      <c r="AR693" t="s">
        <v>1451</v>
      </c>
      <c r="AS693" t="s">
        <v>162</v>
      </c>
      <c r="AT693" t="s">
        <v>10</v>
      </c>
      <c r="AU693" t="s">
        <v>444</v>
      </c>
      <c r="AV693" t="s">
        <v>442</v>
      </c>
      <c r="AW693" t="s">
        <v>444</v>
      </c>
      <c r="AX693" t="s">
        <v>444</v>
      </c>
      <c r="AY693" t="s">
        <v>444</v>
      </c>
      <c r="AZ693" t="s">
        <v>7</v>
      </c>
      <c r="BA693" t="s">
        <v>478</v>
      </c>
      <c r="BB693" t="s">
        <v>444</v>
      </c>
      <c r="BC693" t="s">
        <v>444</v>
      </c>
      <c r="BD693" t="s">
        <v>1359</v>
      </c>
      <c r="BE693" t="s">
        <v>2520</v>
      </c>
      <c r="BF693" t="s">
        <v>1360</v>
      </c>
      <c r="BG693" t="s">
        <v>444</v>
      </c>
      <c r="BH693" t="s">
        <v>444</v>
      </c>
      <c r="BI693" t="s">
        <v>444</v>
      </c>
      <c r="BJ693" t="s">
        <v>444</v>
      </c>
      <c r="BK693" t="s">
        <v>444</v>
      </c>
      <c r="BL693" t="s">
        <v>444</v>
      </c>
      <c r="BM693" t="s">
        <v>444</v>
      </c>
      <c r="BN693" t="s">
        <v>444</v>
      </c>
      <c r="BO693" t="s">
        <v>444</v>
      </c>
      <c r="BP693" t="s">
        <v>444</v>
      </c>
      <c r="BQ693" t="s">
        <v>740</v>
      </c>
      <c r="BR693" t="s">
        <v>1487</v>
      </c>
      <c r="BS693" t="s">
        <v>444</v>
      </c>
      <c r="BT693" t="s">
        <v>740</v>
      </c>
      <c r="BU693" t="s">
        <v>911</v>
      </c>
      <c r="BV693" t="s">
        <v>444</v>
      </c>
      <c r="BW693" t="s">
        <v>740</v>
      </c>
      <c r="BX693" t="s">
        <v>1487</v>
      </c>
      <c r="BY693" t="s">
        <v>444</v>
      </c>
      <c r="BZ693" t="s">
        <v>740</v>
      </c>
      <c r="CA693" t="s">
        <v>911</v>
      </c>
      <c r="CB693" t="s">
        <v>444</v>
      </c>
      <c r="CC693" t="s">
        <v>740</v>
      </c>
      <c r="CD693" t="s">
        <v>1487</v>
      </c>
      <c r="CE693" t="s">
        <v>444</v>
      </c>
      <c r="CF693" t="s">
        <v>444</v>
      </c>
      <c r="CG693" t="s">
        <v>444</v>
      </c>
      <c r="CH693" t="s">
        <v>444</v>
      </c>
      <c r="CI693" t="s">
        <v>740</v>
      </c>
      <c r="CJ693" t="s">
        <v>1487</v>
      </c>
      <c r="CK693" t="s">
        <v>444</v>
      </c>
      <c r="CL693" t="s">
        <v>740</v>
      </c>
      <c r="CM693" t="s">
        <v>911</v>
      </c>
      <c r="CN693" t="s">
        <v>444</v>
      </c>
      <c r="CO693" t="s">
        <v>740</v>
      </c>
      <c r="CP693" t="s">
        <v>1487</v>
      </c>
      <c r="CQ693" t="s">
        <v>444</v>
      </c>
      <c r="CR693" t="s">
        <v>740</v>
      </c>
      <c r="CS693" t="s">
        <v>911</v>
      </c>
      <c r="CT693" t="s">
        <v>444</v>
      </c>
      <c r="CU693" t="s">
        <v>282</v>
      </c>
      <c r="CV693" t="s">
        <v>2950</v>
      </c>
      <c r="CW693" t="s">
        <v>2736</v>
      </c>
      <c r="CX693" t="s">
        <v>2967</v>
      </c>
      <c r="CY693" t="s">
        <v>1370</v>
      </c>
      <c r="CZ693" t="s">
        <v>1371</v>
      </c>
      <c r="DA693" t="s">
        <v>444</v>
      </c>
      <c r="DB693" t="s">
        <v>444</v>
      </c>
      <c r="DC693" t="s">
        <v>444</v>
      </c>
      <c r="DD693" t="s">
        <v>444</v>
      </c>
      <c r="DE693" t="s">
        <v>444</v>
      </c>
      <c r="DF693" t="s">
        <v>444</v>
      </c>
      <c r="DG693" t="s">
        <v>444</v>
      </c>
      <c r="DH693" t="s">
        <v>444</v>
      </c>
      <c r="DI693" t="s">
        <v>443</v>
      </c>
      <c r="DJ693" t="s">
        <v>282</v>
      </c>
      <c r="DK693" t="s">
        <v>1440</v>
      </c>
      <c r="DL693" t="s">
        <v>444</v>
      </c>
      <c r="DM693" t="s">
        <v>444</v>
      </c>
      <c r="DN693" t="s">
        <v>444</v>
      </c>
      <c r="DO693" t="s">
        <v>444</v>
      </c>
      <c r="DP693" t="s">
        <v>444</v>
      </c>
      <c r="DQ693" t="s">
        <v>444</v>
      </c>
      <c r="DR693" t="s">
        <v>444</v>
      </c>
      <c r="DS693" t="s">
        <v>444</v>
      </c>
      <c r="DT693" s="24" t="s">
        <v>444</v>
      </c>
      <c r="DU693" s="24" t="s">
        <v>444</v>
      </c>
      <c r="DV693" t="s">
        <v>444</v>
      </c>
      <c r="DW693" t="s">
        <v>444</v>
      </c>
      <c r="DX693" s="24" t="s">
        <v>444</v>
      </c>
      <c r="DY693" s="24" t="s">
        <v>444</v>
      </c>
      <c r="DZ693" t="s">
        <v>444</v>
      </c>
      <c r="EA693" t="s">
        <v>444</v>
      </c>
      <c r="EB693" s="24" t="s">
        <v>444</v>
      </c>
      <c r="EC693" s="24" t="s">
        <v>444</v>
      </c>
      <c r="ED693" t="s">
        <v>444</v>
      </c>
      <c r="EE693" t="s">
        <v>444</v>
      </c>
      <c r="EF693" s="24" t="s">
        <v>444</v>
      </c>
      <c r="EG693" s="24" t="s">
        <v>444</v>
      </c>
      <c r="EH693" t="s">
        <v>444</v>
      </c>
      <c r="EI693" t="s">
        <v>444</v>
      </c>
      <c r="EJ693" s="24" t="s">
        <v>444</v>
      </c>
      <c r="EK693" s="24" t="s">
        <v>444</v>
      </c>
      <c r="EL693" t="s">
        <v>444</v>
      </c>
      <c r="EM693" t="s">
        <v>444</v>
      </c>
      <c r="EN693" s="24" t="s">
        <v>444</v>
      </c>
      <c r="EO693" s="24" t="s">
        <v>444</v>
      </c>
      <c r="EP693" t="s">
        <v>444</v>
      </c>
      <c r="EQ693" t="s">
        <v>444</v>
      </c>
      <c r="ER693" s="24" t="s">
        <v>444</v>
      </c>
      <c r="ES693" s="24" t="s">
        <v>444</v>
      </c>
      <c r="ET693" t="s">
        <v>444</v>
      </c>
      <c r="EU693" t="s">
        <v>444</v>
      </c>
      <c r="EV693" s="24" t="s">
        <v>444</v>
      </c>
      <c r="EW693" s="24" t="s">
        <v>444</v>
      </c>
      <c r="EX693" t="s">
        <v>444</v>
      </c>
      <c r="EY693" t="s">
        <v>444</v>
      </c>
      <c r="EZ693" s="24" t="s">
        <v>444</v>
      </c>
      <c r="FA693" s="24" t="s">
        <v>444</v>
      </c>
      <c r="FB693" t="s">
        <v>444</v>
      </c>
      <c r="FC693" t="s">
        <v>444</v>
      </c>
      <c r="FD693" s="24" t="s">
        <v>444</v>
      </c>
      <c r="FE693" s="24" t="s">
        <v>444</v>
      </c>
      <c r="FF693" t="s">
        <v>444</v>
      </c>
      <c r="FG693" t="s">
        <v>444</v>
      </c>
      <c r="FH693" s="24" t="s">
        <v>444</v>
      </c>
      <c r="FI693" s="24" t="s">
        <v>444</v>
      </c>
      <c r="FJ693" t="s">
        <v>444</v>
      </c>
      <c r="FK693" t="s">
        <v>444</v>
      </c>
      <c r="FL693" s="24" t="s">
        <v>444</v>
      </c>
      <c r="FM693" s="24" t="s">
        <v>444</v>
      </c>
      <c r="FN693" t="s">
        <v>444</v>
      </c>
      <c r="FO693" t="s">
        <v>444</v>
      </c>
      <c r="FP693" s="24" t="s">
        <v>444</v>
      </c>
      <c r="FQ693" s="24" t="s">
        <v>444</v>
      </c>
      <c r="FR693" t="s">
        <v>444</v>
      </c>
      <c r="FS693" t="s">
        <v>444</v>
      </c>
      <c r="FT693" s="24" t="s">
        <v>444</v>
      </c>
      <c r="FU693" s="24" t="s">
        <v>444</v>
      </c>
      <c r="FV693" t="s">
        <v>444</v>
      </c>
      <c r="FW693" t="s">
        <v>444</v>
      </c>
      <c r="FX693" s="24" t="s">
        <v>444</v>
      </c>
      <c r="FY693" s="24" t="s">
        <v>444</v>
      </c>
      <c r="FZ693" t="s">
        <v>444</v>
      </c>
      <c r="GA693" t="s">
        <v>444</v>
      </c>
      <c r="GB693" s="24" t="s">
        <v>444</v>
      </c>
      <c r="GC693" s="24" t="s">
        <v>444</v>
      </c>
      <c r="GD693" t="s">
        <v>444</v>
      </c>
      <c r="GE693" t="s">
        <v>444</v>
      </c>
      <c r="GF693" s="24" t="s">
        <v>444</v>
      </c>
      <c r="GG693" s="24" t="s">
        <v>444</v>
      </c>
      <c r="GH693" t="s">
        <v>15</v>
      </c>
      <c r="GI693" s="24" t="s">
        <v>533</v>
      </c>
      <c r="GJ693" s="24" t="s">
        <v>2396</v>
      </c>
      <c r="GK693" t="s">
        <v>548</v>
      </c>
      <c r="GL693" t="s">
        <v>2397</v>
      </c>
      <c r="GM693" s="24" t="s">
        <v>555</v>
      </c>
      <c r="GN693" s="24" t="s">
        <v>568</v>
      </c>
      <c r="GO693" t="s">
        <v>582</v>
      </c>
      <c r="GP693" t="s">
        <v>609</v>
      </c>
      <c r="GQ693" s="24" t="s">
        <v>444</v>
      </c>
      <c r="GR693" s="24" t="s">
        <v>444</v>
      </c>
      <c r="GS693" t="s">
        <v>444</v>
      </c>
      <c r="GT693" t="s">
        <v>444</v>
      </c>
      <c r="GU693" s="24" t="s">
        <v>444</v>
      </c>
      <c r="GV693" s="24" t="s">
        <v>444</v>
      </c>
      <c r="GW693" t="s">
        <v>444</v>
      </c>
      <c r="GX693" t="s">
        <v>444</v>
      </c>
      <c r="GY693" s="24" t="s">
        <v>444</v>
      </c>
      <c r="GZ693" s="24" t="s">
        <v>444</v>
      </c>
      <c r="HA693" t="s">
        <v>444</v>
      </c>
      <c r="HB693" t="s">
        <v>444</v>
      </c>
      <c r="HC693" s="24" t="s">
        <v>444</v>
      </c>
      <c r="HD693" s="24" t="s">
        <v>444</v>
      </c>
      <c r="HE693" t="s">
        <v>444</v>
      </c>
      <c r="HF693" t="s">
        <v>444</v>
      </c>
      <c r="HG693" s="24" t="s">
        <v>444</v>
      </c>
      <c r="HH693" s="24" t="s">
        <v>444</v>
      </c>
      <c r="HI693" t="s">
        <v>444</v>
      </c>
      <c r="HJ693" t="s">
        <v>444</v>
      </c>
      <c r="HK693" s="24" t="s">
        <v>444</v>
      </c>
      <c r="HL693" s="24" t="s">
        <v>444</v>
      </c>
      <c r="HM693" t="s">
        <v>444</v>
      </c>
      <c r="HN693" t="s">
        <v>444</v>
      </c>
      <c r="HO693" s="24" t="s">
        <v>444</v>
      </c>
      <c r="HP693" s="24" t="s">
        <v>444</v>
      </c>
      <c r="HQ693" t="s">
        <v>444</v>
      </c>
      <c r="HR693" t="s">
        <v>444</v>
      </c>
      <c r="HS693" s="24" t="s">
        <v>444</v>
      </c>
      <c r="HT693" s="24" t="s">
        <v>444</v>
      </c>
      <c r="HU693" t="s">
        <v>444</v>
      </c>
      <c r="HV693" t="s">
        <v>444</v>
      </c>
      <c r="HW693" s="24" t="s">
        <v>444</v>
      </c>
      <c r="HX693" s="24" t="s">
        <v>444</v>
      </c>
      <c r="HY693" t="s">
        <v>444</v>
      </c>
      <c r="HZ693" t="s">
        <v>444</v>
      </c>
      <c r="IA693" t="s">
        <v>2964</v>
      </c>
      <c r="IB693" t="s">
        <v>2736</v>
      </c>
      <c r="IC693" t="s">
        <v>3104</v>
      </c>
      <c r="ID693" s="33" t="b" cm="1">
        <f t="array" ref="ID693">_xlfn.IFNA(MATCH($A$2,_xlfn.NUMBERVALUE(Table_Query_from_MF_DSNP62[[#This Row],[CL_GLACCT_DR1]:[CL_GLACCT_CR4]]),0),0)&gt;=1</f>
        <v>1</v>
      </c>
      <c r="IE693" s="33" t="b">
        <f>OR(Table_Query_from_MF_DSNP62[[#This Row],[Pair1]:[Pair25]])</f>
        <v>1</v>
      </c>
      <c r="IF693" s="33">
        <f>_xlfn.IFNA(MATCH(TRUE,Table_Query_from_MF_DSNP62[[#This Row],[Pair1]:[Pair25]],0),"none")</f>
        <v>1</v>
      </c>
      <c r="IG693" s="33" t="b">
        <f>AND($A$2&gt;=_xlfn.NUMBERVALUE(Table_Query_from_MF_DSNP62[[#This Row],[CL_GL_ACCT_FR1]]),$A$2&lt;=_xlfn.NUMBERVALUE(Table_Query_from_MF_DSNP62[[#This Row],[CL_GL_ACCT_TO1]]))</f>
        <v>1</v>
      </c>
      <c r="IH693" s="33" t="b">
        <f>AND($A$2&gt;=_xlfn.NUMBERVALUE(Table_Query_from_MF_DSNP62[[#This Row],[CL_GL_ACCT_FR2]]),$A$2&lt;=_xlfn.NUMBERVALUE(Table_Query_from_MF_DSNP62[[#This Row],[CL_GL_ACCT_TO2]]))</f>
        <v>1</v>
      </c>
      <c r="II693" s="33" t="b">
        <f>AND($A$2&gt;=_xlfn.NUMBERVALUE(Table_Query_from_MF_DSNP62[[#This Row],[CL_GL_ACCT_FR3]]),$A$2&lt;=_xlfn.NUMBERVALUE(Table_Query_from_MF_DSNP62[[#This Row],[CL_GL_ACCT_TO3]]))</f>
        <v>1</v>
      </c>
      <c r="IJ693" s="33" t="b">
        <f>AND($A$2&gt;=_xlfn.NUMBERVALUE(Table_Query_from_MF_DSNP62[[#This Row],[CL_GL_ACCT_FR4]]),$A$2&lt;=_xlfn.NUMBERVALUE(Table_Query_from_MF_DSNP62[[#This Row],[CL_GL_ACCT_TO4]]))</f>
        <v>1</v>
      </c>
      <c r="IK693" s="33" t="b">
        <f>AND($A$2&gt;=_xlfn.NUMBERVALUE(Table_Query_from_MF_DSNP62[[#This Row],[CL_GL_ACCT_FR5]]),$A$2&lt;=_xlfn.NUMBERVALUE(Table_Query_from_MF_DSNP62[[#This Row],[CL_GL_ACCT_TO5]]))</f>
        <v>1</v>
      </c>
      <c r="IL693" s="33" t="b">
        <f>AND($A$2&gt;=_xlfn.NUMBERVALUE(Table_Query_from_MF_DSNP62[[#This Row],[CL_GL_ACCT_FR6]]),$A$2&lt;=_xlfn.NUMBERVALUE(Table_Query_from_MF_DSNP62[[#This Row],[CL_GL_ACCT_TO6]]))</f>
        <v>1</v>
      </c>
      <c r="IM693" s="33" t="b">
        <f>AND($A$2&gt;=_xlfn.NUMBERVALUE(Table_Query_from_MF_DSNP62[[#This Row],[CL_GL_ACCT_FR7]]),$A$2&lt;=_xlfn.NUMBERVALUE(Table_Query_from_MF_DSNP62[[#This Row],[CL_GL_ACCT_TO7]]))</f>
        <v>1</v>
      </c>
      <c r="IN693" s="33" t="b">
        <f>AND($A$2&gt;=_xlfn.NUMBERVALUE(Table_Query_from_MF_DSNP62[[#This Row],[CL_GL_ACCT_FR8]]),$A$2&lt;=_xlfn.NUMBERVALUE(Table_Query_from_MF_DSNP62[[#This Row],[CL_GL_ACCT_TO8]]))</f>
        <v>1</v>
      </c>
      <c r="IO693" s="33" t="b">
        <f>AND($A$2&gt;=_xlfn.NUMBERVALUE(Table_Query_from_MF_DSNP62[[#This Row],[CL_GL_ACCT_FR9]]),$A$2&lt;=_xlfn.NUMBERVALUE(Table_Query_from_MF_DSNP62[[#This Row],[CL_GL_ACCT_TO9]]))</f>
        <v>1</v>
      </c>
      <c r="IP693" s="33" t="b">
        <f>AND($A$2&gt;=_xlfn.NUMBERVALUE(Table_Query_from_MF_DSNP62[[#This Row],[CL_GL_ACCT_FR10]]),$A$2&lt;=_xlfn.NUMBERVALUE(Table_Query_from_MF_DSNP62[[#This Row],[CL_GL_ACCT_TO10]]))</f>
        <v>1</v>
      </c>
      <c r="IQ693" s="33" t="b">
        <f>AND($A$2&gt;=_xlfn.NUMBERVALUE(Table_Query_from_MF_DSNP62[[#This Row],[CL_GL_ACCT_FR11]]),$A$2&lt;=_xlfn.NUMBERVALUE(Table_Query_from_MF_DSNP62[[#This Row],[CL_GL_ACCT_TO11]]))</f>
        <v>1</v>
      </c>
      <c r="IR693" s="33" t="b">
        <f>AND($A$2&gt;=_xlfn.NUMBERVALUE(Table_Query_from_MF_DSNP62[[#This Row],[CL_GL_ACCT_FR12]]),$A$2&lt;=_xlfn.NUMBERVALUE(Table_Query_from_MF_DSNP62[[#This Row],[CL_GL_ACCT_TO12]]))</f>
        <v>1</v>
      </c>
      <c r="IS693" s="33" t="b">
        <f>AND($A$2&gt;=_xlfn.NUMBERVALUE(Table_Query_from_MF_DSNP62[[#This Row],[CL_GL_ACCT_FR13]]),$A$2&lt;=_xlfn.NUMBERVALUE(Table_Query_from_MF_DSNP62[[#This Row],[CL_GL_ACCT_TO13]]))</f>
        <v>1</v>
      </c>
      <c r="IT693" s="33" t="b">
        <f>AND($A$2&gt;=_xlfn.NUMBERVALUE(Table_Query_from_MF_DSNP62[[#This Row],[CL_GL_ACCT_FR14]]),$A$2&lt;=_xlfn.NUMBERVALUE(Table_Query_from_MF_DSNP62[[#This Row],[CL_GL_ACCT_TO14]]))</f>
        <v>1</v>
      </c>
      <c r="IU693" s="33" t="b">
        <f>AND($A$2&gt;=_xlfn.NUMBERVALUE(Table_Query_from_MF_DSNP62[[#This Row],[CL_GL_ACCT_FR15]]),$A$2&lt;=_xlfn.NUMBERVALUE(Table_Query_from_MF_DSNP62[[#This Row],[CL_GL_ACCT_TO15]]))</f>
        <v>1</v>
      </c>
      <c r="IV693" s="33" t="b">
        <f>AND($A$2&gt;=_xlfn.NUMBERVALUE(Table_Query_from_MF_DSNP62[[#This Row],[CL_GL_ACCT_FR16]]),$A$2&lt;=_xlfn.NUMBERVALUE(Table_Query_from_MF_DSNP62[[#This Row],[CL_GL_ACCT_TO16]]))</f>
        <v>1</v>
      </c>
      <c r="IW693" s="33" t="b">
        <f>AND($A$2&gt;=_xlfn.NUMBERVALUE(Table_Query_from_MF_DSNP62[[#This Row],[CL_GL_ACCT_FR17]]),$A$2&lt;=_xlfn.NUMBERVALUE(Table_Query_from_MF_DSNP62[[#This Row],[CL_GL_ACCT_TO17]]))</f>
        <v>1</v>
      </c>
      <c r="IX693" s="33" t="b">
        <f>AND($A$2&gt;=_xlfn.NUMBERVALUE(Table_Query_from_MF_DSNP62[[#This Row],[CL_GL_ACCT_FR18]]),$A$2&lt;=_xlfn.NUMBERVALUE(Table_Query_from_MF_DSNP62[[#This Row],[CL_GL_ACCT_TO18]]))</f>
        <v>1</v>
      </c>
      <c r="IY693" s="33" t="b">
        <f>AND($A$2&gt;=_xlfn.NUMBERVALUE(Table_Query_from_MF_DSNP62[[#This Row],[CL_GL_ACCT_FR19]]),$A$2&lt;=_xlfn.NUMBERVALUE(Table_Query_from_MF_DSNP62[[#This Row],[CL_GL_ACCT_TO19]]))</f>
        <v>1</v>
      </c>
      <c r="IZ693" s="33" t="b">
        <f>AND($A$2&gt;=_xlfn.NUMBERVALUE(Table_Query_from_MF_DSNP62[[#This Row],[CL_GL_ACCT_FR20]]),$A$2&lt;=_xlfn.NUMBERVALUE(Table_Query_from_MF_DSNP62[[#This Row],[CL_GL_ACCT_TO20]]))</f>
        <v>1</v>
      </c>
      <c r="JA693" s="33" t="b">
        <f>AND($A$2&gt;=_xlfn.NUMBERVALUE(Table_Query_from_MF_DSNP62[[#This Row],[CL_GL_ACCT_FR21]]),$A$2&lt;=_xlfn.NUMBERVALUE(Table_Query_from_MF_DSNP62[[#This Row],[CL_GL_ACCT_TO21]]))</f>
        <v>1</v>
      </c>
      <c r="JB693" s="33" t="b">
        <f>AND($A$2&gt;=_xlfn.NUMBERVALUE(Table_Query_from_MF_DSNP62[[#This Row],[CL_GL_ACCT_FR22]]),$A$2&lt;=_xlfn.NUMBERVALUE(Table_Query_from_MF_DSNP62[[#This Row],[CL_GL_ACCT_TO22]]))</f>
        <v>1</v>
      </c>
      <c r="JC693" s="33" t="b">
        <f>AND($A$2&gt;=_xlfn.NUMBERVALUE(Table_Query_from_MF_DSNP62[[#This Row],[CL_GL_ACCT_FR23]]),$A$2&lt;=_xlfn.NUMBERVALUE(Table_Query_from_MF_DSNP62[[#This Row],[CL_GL_ACCT_TO23]]))</f>
        <v>1</v>
      </c>
      <c r="JD693" s="33" t="b">
        <f>AND($A$2&gt;=_xlfn.NUMBERVALUE(Table_Query_from_MF_DSNP62[[#This Row],[CL_GL_ACCT_FR24]]),$A$2&lt;=_xlfn.NUMBERVALUE(Table_Query_from_MF_DSNP62[[#This Row],[CL_GL_ACCT_TO24]]))</f>
        <v>1</v>
      </c>
      <c r="JE693" s="33" t="b">
        <f>AND($A$2&gt;=_xlfn.NUMBERVALUE(Table_Query_from_MF_DSNP62[[#This Row],[CL_GL_ACCT_FR25]]),$A$2&lt;=_xlfn.NUMBERVALUE(Table_Query_from_MF_DSNP62[[#This Row],[CL_GL_ACCT_TO25]]))</f>
        <v>1</v>
      </c>
      <c r="JF693" s="33" t="b">
        <f>OR(Table_Query_from_MF_DSNP62[[#This Row],[PairA]:[PairO]])</f>
        <v>1</v>
      </c>
      <c r="JG693" s="33">
        <f>_xlfn.IFNA(MATCH(TRUE,Table_Query_from_MF_DSNP62[[#This Row],[PairA]:[PairO]],0),"none")</f>
        <v>5</v>
      </c>
      <c r="JH693" s="33" t="b">
        <f>AND($B$2&gt;=_xlfn.NUMBERVALUE(Table_Query_from_MF_DSNP62[[#This Row],[CL_CMP_OBJ_FR1]]),$B$2&lt;=_xlfn.NUMBERVALUE(Table_Query_from_MF_DSNP62[[#This Row],[CL_CMP_OBJ_TO1]]))</f>
        <v>0</v>
      </c>
      <c r="JI693" s="33" t="b">
        <f>AND($B$2&gt;=_xlfn.NUMBERVALUE(Table_Query_from_MF_DSNP62[[#This Row],[CL_CMP_OBJ_FR2]]),$B$2&lt;=_xlfn.NUMBERVALUE(Table_Query_from_MF_DSNP62[[#This Row],[CL_CMP_OBJ_TO2]]))</f>
        <v>0</v>
      </c>
      <c r="JJ693" s="33" t="b">
        <f>AND($B$2&gt;=_xlfn.NUMBERVALUE(Table_Query_from_MF_DSNP62[[#This Row],[CL_CMP_OBJ_FR3]]),$B$2&lt;=_xlfn.NUMBERVALUE(Table_Query_from_MF_DSNP62[[#This Row],[CL_CMP_OBJ_TO3]]))</f>
        <v>0</v>
      </c>
      <c r="JK693" s="33" t="b">
        <f>AND($B$2&gt;=_xlfn.NUMBERVALUE(Table_Query_from_MF_DSNP62[[#This Row],[CL_CMP_OBJ_FR4]]),$B$2&lt;=_xlfn.NUMBERVALUE(Table_Query_from_MF_DSNP62[[#This Row],[CL_CMP_OBJ_TO4]]))</f>
        <v>0</v>
      </c>
      <c r="JL693" s="33" t="b">
        <f>AND($B$2&gt;=_xlfn.NUMBERVALUE(Table_Query_from_MF_DSNP62[[#This Row],[CL_CMP_OBJ_FR5]]),$B$2&lt;=_xlfn.NUMBERVALUE(Table_Query_from_MF_DSNP62[[#This Row],[CL_CMP_OBJ_TO5]]))</f>
        <v>1</v>
      </c>
      <c r="JM693" s="33" t="b">
        <f>AND($B$2&gt;=_xlfn.NUMBERVALUE(Table_Query_from_MF_DSNP62[[#This Row],[CL_CMP_OBJ_FR6]]),$B$2&lt;=_xlfn.NUMBERVALUE(Table_Query_from_MF_DSNP62[[#This Row],[CL_CMP_OBJ_TO6]]))</f>
        <v>1</v>
      </c>
      <c r="JN693" s="33" t="b">
        <f>AND($B$2&gt;=_xlfn.NUMBERVALUE(Table_Query_from_MF_DSNP62[[#This Row],[CL_CMP_OBJ_FR7]]),$B$2&lt;=_xlfn.NUMBERVALUE(Table_Query_from_MF_DSNP62[[#This Row],[CL_CMP_OBJ_TO7]]))</f>
        <v>1</v>
      </c>
      <c r="JO693" s="33" t="b">
        <f>AND($B$2&gt;=_xlfn.NUMBERVALUE(Table_Query_from_MF_DSNP62[[#This Row],[CL_CMP_OBJ_FR8]]),$B$2&lt;=_xlfn.NUMBERVALUE(Table_Query_from_MF_DSNP62[[#This Row],[CL_CMP_OBJ_TO8]]))</f>
        <v>1</v>
      </c>
      <c r="JP693" s="33" t="b">
        <f>AND($B$2&gt;=_xlfn.NUMBERVALUE(Table_Query_from_MF_DSNP62[[#This Row],[CL_CMP_OBJ_FR9]]),$B$2&lt;=_xlfn.NUMBERVALUE(Table_Query_from_MF_DSNP62[[#This Row],[CL_CMP_OBJ_TO9]]))</f>
        <v>1</v>
      </c>
      <c r="JQ693" s="33" t="b">
        <f>AND($B$2&gt;=_xlfn.NUMBERVALUE(Table_Query_from_MF_DSNP62[[#This Row],[CL_CMP_OBJ_FR10]]),$B$2&lt;=_xlfn.NUMBERVALUE(Table_Query_from_MF_DSNP62[[#This Row],[CL_CMP_OBJ_TO10]]))</f>
        <v>1</v>
      </c>
      <c r="JR693" s="33" t="b">
        <f>AND($B$2&gt;=_xlfn.NUMBERVALUE(Table_Query_from_MF_DSNP62[[#This Row],[CL_CMP_OBJ_FR11]]),$B$2&lt;=_xlfn.NUMBERVALUE(Table_Query_from_MF_DSNP62[[#This Row],[CL_CMP_OBJ_TO11]]))</f>
        <v>1</v>
      </c>
      <c r="JS693" s="33" t="b">
        <f>AND($B$2&gt;=_xlfn.NUMBERVALUE(Table_Query_from_MF_DSNP62[[#This Row],[CL_CMP_OBJ_FR12]]),$B$2&lt;=_xlfn.NUMBERVALUE(Table_Query_from_MF_DSNP62[[#This Row],[CL_CMP_OBJ_TO12]]))</f>
        <v>1</v>
      </c>
      <c r="JT693" s="33" t="b">
        <f>AND($B$2&gt;=_xlfn.NUMBERVALUE(Table_Query_from_MF_DSNP62[[#This Row],[CL_CMP_OBJ_FR13]]),$B$2&lt;=_xlfn.NUMBERVALUE(Table_Query_from_MF_DSNP62[[#This Row],[CL_CMP_OBJ_TO13]]))</f>
        <v>1</v>
      </c>
      <c r="JU693" s="33" t="b">
        <f>AND($B$2&gt;=_xlfn.NUMBERVALUE(Table_Query_from_MF_DSNP62[[#This Row],[CL_CMP_OBJ_FR14]]),$B$2&lt;=_xlfn.NUMBERVALUE(Table_Query_from_MF_DSNP62[[#This Row],[CL_CMP_OBJ_TO14]]))</f>
        <v>1</v>
      </c>
      <c r="JV693" s="33" t="b">
        <f>AND($B$2&gt;=_xlfn.NUMBERVALUE(Table_Query_from_MF_DSNP62[[#This Row],[CL_CMP_OBJ_FR15]]),$B$2&lt;=_xlfn.NUMBERVALUE(Table_Query_from_MF_DSNP62[[#This Row],[CL_CMP_OBJ_TO15]]))</f>
        <v>1</v>
      </c>
    </row>
    <row r="694" spans="1:282" x14ac:dyDescent="0.25">
      <c r="A694" t="b">
        <f>OR(,Table_Query_from_MF_DSNP62[[#This Row],[Desired GL included as "hard-coded" GL?]],Table_Query_from_MF_DSNP62[[#This Row],[Desired GL included as "Open GL"?]])</f>
        <v>1</v>
      </c>
      <c r="B694" t="b">
        <f>Table_Query_from_MF_DSNP62[[#This Row],[Desired CObj included as "Open CObj"?]]</f>
        <v>1</v>
      </c>
      <c r="C694" t="s">
        <v>872</v>
      </c>
      <c r="D694" t="s">
        <v>2412</v>
      </c>
      <c r="E694" t="s">
        <v>15</v>
      </c>
      <c r="F694" s="24" t="s">
        <v>2</v>
      </c>
      <c r="G694" t="s">
        <v>13</v>
      </c>
      <c r="H694" s="24" t="s">
        <v>444</v>
      </c>
      <c r="I694" t="s">
        <v>444</v>
      </c>
      <c r="J694" s="24" t="s">
        <v>444</v>
      </c>
      <c r="K694" t="s">
        <v>444</v>
      </c>
      <c r="L694" s="24" t="s">
        <v>444</v>
      </c>
      <c r="M694" t="s">
        <v>444</v>
      </c>
      <c r="N694" t="s">
        <v>444</v>
      </c>
      <c r="O694" t="s">
        <v>444</v>
      </c>
      <c r="P694" t="s">
        <v>444</v>
      </c>
      <c r="Q694" t="s">
        <v>15</v>
      </c>
      <c r="R694" t="s">
        <v>444</v>
      </c>
      <c r="S694" t="s">
        <v>442</v>
      </c>
      <c r="T694" t="s">
        <v>447</v>
      </c>
      <c r="U694" t="s">
        <v>444</v>
      </c>
      <c r="V694" t="s">
        <v>444</v>
      </c>
      <c r="W694" t="s">
        <v>442</v>
      </c>
      <c r="X694" t="s">
        <v>442</v>
      </c>
      <c r="Y694" t="s">
        <v>444</v>
      </c>
      <c r="Z694" t="s">
        <v>442</v>
      </c>
      <c r="AA694" t="s">
        <v>444</v>
      </c>
      <c r="AB694" t="s">
        <v>442</v>
      </c>
      <c r="AC694" t="s">
        <v>444</v>
      </c>
      <c r="AD694" t="s">
        <v>444</v>
      </c>
      <c r="AE694" t="s">
        <v>444</v>
      </c>
      <c r="AF694" t="s">
        <v>444</v>
      </c>
      <c r="AG694" t="s">
        <v>442</v>
      </c>
      <c r="AH694" t="s">
        <v>444</v>
      </c>
      <c r="AI694" t="s">
        <v>447</v>
      </c>
      <c r="AJ694" t="s">
        <v>442</v>
      </c>
      <c r="AK694" t="s">
        <v>442</v>
      </c>
      <c r="AL694" t="s">
        <v>444</v>
      </c>
      <c r="AM694" t="s">
        <v>444</v>
      </c>
      <c r="AN694" t="s">
        <v>444</v>
      </c>
      <c r="AO694" t="s">
        <v>444</v>
      </c>
      <c r="AP694" t="s">
        <v>442</v>
      </c>
      <c r="AQ694" t="s">
        <v>1440</v>
      </c>
      <c r="AR694" t="s">
        <v>1451</v>
      </c>
      <c r="AS694" t="s">
        <v>162</v>
      </c>
      <c r="AT694" t="s">
        <v>10</v>
      </c>
      <c r="AU694" t="s">
        <v>444</v>
      </c>
      <c r="AV694" t="s">
        <v>442</v>
      </c>
      <c r="AW694" t="s">
        <v>444</v>
      </c>
      <c r="AX694" t="s">
        <v>444</v>
      </c>
      <c r="AY694" t="s">
        <v>444</v>
      </c>
      <c r="AZ694" t="s">
        <v>7</v>
      </c>
      <c r="BA694" t="s">
        <v>478</v>
      </c>
      <c r="BB694" t="s">
        <v>444</v>
      </c>
      <c r="BC694" t="s">
        <v>444</v>
      </c>
      <c r="BD694" t="s">
        <v>1359</v>
      </c>
      <c r="BE694" t="s">
        <v>2523</v>
      </c>
      <c r="BF694" t="s">
        <v>740</v>
      </c>
      <c r="BG694" t="s">
        <v>444</v>
      </c>
      <c r="BH694" t="s">
        <v>444</v>
      </c>
      <c r="BI694" t="s">
        <v>444</v>
      </c>
      <c r="BJ694" t="s">
        <v>444</v>
      </c>
      <c r="BK694" t="s">
        <v>444</v>
      </c>
      <c r="BL694" t="s">
        <v>444</v>
      </c>
      <c r="BM694" t="s">
        <v>444</v>
      </c>
      <c r="BN694" t="s">
        <v>444</v>
      </c>
      <c r="BO694" t="s">
        <v>444</v>
      </c>
      <c r="BP694" t="s">
        <v>444</v>
      </c>
      <c r="BQ694" t="s">
        <v>444</v>
      </c>
      <c r="BR694" t="s">
        <v>444</v>
      </c>
      <c r="BS694" t="s">
        <v>444</v>
      </c>
      <c r="BT694" t="s">
        <v>444</v>
      </c>
      <c r="BU694" t="s">
        <v>444</v>
      </c>
      <c r="BV694" t="s">
        <v>444</v>
      </c>
      <c r="BW694" t="s">
        <v>444</v>
      </c>
      <c r="BX694" t="s">
        <v>444</v>
      </c>
      <c r="BY694" t="s">
        <v>444</v>
      </c>
      <c r="BZ694" t="s">
        <v>444</v>
      </c>
      <c r="CA694" t="s">
        <v>444</v>
      </c>
      <c r="CB694" t="s">
        <v>444</v>
      </c>
      <c r="CC694" t="s">
        <v>1360</v>
      </c>
      <c r="CD694" t="s">
        <v>852</v>
      </c>
      <c r="CE694" t="s">
        <v>444</v>
      </c>
      <c r="CF694" t="s">
        <v>444</v>
      </c>
      <c r="CG694" t="s">
        <v>444</v>
      </c>
      <c r="CH694" t="s">
        <v>444</v>
      </c>
      <c r="CI694" t="s">
        <v>444</v>
      </c>
      <c r="CJ694" t="s">
        <v>444</v>
      </c>
      <c r="CK694" t="s">
        <v>444</v>
      </c>
      <c r="CL694" t="s">
        <v>444</v>
      </c>
      <c r="CM694" t="s">
        <v>444</v>
      </c>
      <c r="CN694" t="s">
        <v>444</v>
      </c>
      <c r="CO694" t="s">
        <v>444</v>
      </c>
      <c r="CP694" t="s">
        <v>444</v>
      </c>
      <c r="CQ694" t="s">
        <v>444</v>
      </c>
      <c r="CR694" t="s">
        <v>444</v>
      </c>
      <c r="CS694" t="s">
        <v>444</v>
      </c>
      <c r="CT694" t="s">
        <v>444</v>
      </c>
      <c r="CU694" t="s">
        <v>444</v>
      </c>
      <c r="CV694" t="s">
        <v>2950</v>
      </c>
      <c r="CW694" t="s">
        <v>2736</v>
      </c>
      <c r="CX694" t="s">
        <v>2967</v>
      </c>
      <c r="CY694" t="s">
        <v>1370</v>
      </c>
      <c r="CZ694" t="s">
        <v>1371</v>
      </c>
      <c r="DA694" t="s">
        <v>444</v>
      </c>
      <c r="DB694" t="s">
        <v>444</v>
      </c>
      <c r="DC694" t="s">
        <v>444</v>
      </c>
      <c r="DD694" t="s">
        <v>444</v>
      </c>
      <c r="DE694" t="s">
        <v>444</v>
      </c>
      <c r="DF694" t="s">
        <v>444</v>
      </c>
      <c r="DG694" t="s">
        <v>444</v>
      </c>
      <c r="DH694" t="s">
        <v>444</v>
      </c>
      <c r="DI694" t="s">
        <v>443</v>
      </c>
      <c r="DJ694" t="s">
        <v>282</v>
      </c>
      <c r="DK694" t="s">
        <v>1440</v>
      </c>
      <c r="DL694" t="s">
        <v>444</v>
      </c>
      <c r="DM694" t="s">
        <v>444</v>
      </c>
      <c r="DN694" t="s">
        <v>444</v>
      </c>
      <c r="DO694" t="s">
        <v>444</v>
      </c>
      <c r="DP694" t="s">
        <v>444</v>
      </c>
      <c r="DQ694" t="s">
        <v>444</v>
      </c>
      <c r="DR694" t="s">
        <v>444</v>
      </c>
      <c r="DS694" t="s">
        <v>444</v>
      </c>
      <c r="DT694" s="24" t="s">
        <v>444</v>
      </c>
      <c r="DU694" s="24" t="s">
        <v>444</v>
      </c>
      <c r="DV694" t="s">
        <v>444</v>
      </c>
      <c r="DW694" t="s">
        <v>444</v>
      </c>
      <c r="DX694" s="24" t="s">
        <v>444</v>
      </c>
      <c r="DY694" s="24" t="s">
        <v>444</v>
      </c>
      <c r="DZ694" t="s">
        <v>444</v>
      </c>
      <c r="EA694" t="s">
        <v>444</v>
      </c>
      <c r="EB694" s="24" t="s">
        <v>444</v>
      </c>
      <c r="EC694" s="24" t="s">
        <v>444</v>
      </c>
      <c r="ED694" t="s">
        <v>444</v>
      </c>
      <c r="EE694" t="s">
        <v>444</v>
      </c>
      <c r="EF694" s="24" t="s">
        <v>444</v>
      </c>
      <c r="EG694" s="24" t="s">
        <v>444</v>
      </c>
      <c r="EH694" t="s">
        <v>444</v>
      </c>
      <c r="EI694" t="s">
        <v>444</v>
      </c>
      <c r="EJ694" s="24" t="s">
        <v>444</v>
      </c>
      <c r="EK694" s="24" t="s">
        <v>444</v>
      </c>
      <c r="EL694" t="s">
        <v>444</v>
      </c>
      <c r="EM694" t="s">
        <v>444</v>
      </c>
      <c r="EN694" s="24" t="s">
        <v>444</v>
      </c>
      <c r="EO694" s="24" t="s">
        <v>444</v>
      </c>
      <c r="EP694" t="s">
        <v>444</v>
      </c>
      <c r="EQ694" t="s">
        <v>444</v>
      </c>
      <c r="ER694" s="24" t="s">
        <v>444</v>
      </c>
      <c r="ES694" s="24" t="s">
        <v>444</v>
      </c>
      <c r="ET694" t="s">
        <v>444</v>
      </c>
      <c r="EU694" t="s">
        <v>444</v>
      </c>
      <c r="EV694" s="24" t="s">
        <v>444</v>
      </c>
      <c r="EW694" s="24" t="s">
        <v>444</v>
      </c>
      <c r="EX694" t="s">
        <v>444</v>
      </c>
      <c r="EY694" t="s">
        <v>444</v>
      </c>
      <c r="EZ694" s="24" t="s">
        <v>444</v>
      </c>
      <c r="FA694" s="24" t="s">
        <v>444</v>
      </c>
      <c r="FB694" t="s">
        <v>444</v>
      </c>
      <c r="FC694" t="s">
        <v>444</v>
      </c>
      <c r="FD694" s="24" t="s">
        <v>444</v>
      </c>
      <c r="FE694" s="24" t="s">
        <v>444</v>
      </c>
      <c r="FF694" t="s">
        <v>444</v>
      </c>
      <c r="FG694" t="s">
        <v>444</v>
      </c>
      <c r="FH694" s="24" t="s">
        <v>444</v>
      </c>
      <c r="FI694" s="24" t="s">
        <v>444</v>
      </c>
      <c r="FJ694" t="s">
        <v>444</v>
      </c>
      <c r="FK694" t="s">
        <v>444</v>
      </c>
      <c r="FL694" s="24" t="s">
        <v>444</v>
      </c>
      <c r="FM694" s="24" t="s">
        <v>444</v>
      </c>
      <c r="FN694" t="s">
        <v>444</v>
      </c>
      <c r="FO694" t="s">
        <v>444</v>
      </c>
      <c r="FP694" s="24" t="s">
        <v>444</v>
      </c>
      <c r="FQ694" s="24" t="s">
        <v>444</v>
      </c>
      <c r="FR694" t="s">
        <v>444</v>
      </c>
      <c r="FS694" t="s">
        <v>444</v>
      </c>
      <c r="FT694" s="24" t="s">
        <v>444</v>
      </c>
      <c r="FU694" s="24" t="s">
        <v>444</v>
      </c>
      <c r="FV694" t="s">
        <v>444</v>
      </c>
      <c r="FW694" t="s">
        <v>444</v>
      </c>
      <c r="FX694" s="24" t="s">
        <v>444</v>
      </c>
      <c r="FY694" s="24" t="s">
        <v>444</v>
      </c>
      <c r="FZ694" t="s">
        <v>444</v>
      </c>
      <c r="GA694" t="s">
        <v>444</v>
      </c>
      <c r="GB694" s="24" t="s">
        <v>444</v>
      </c>
      <c r="GC694" s="24" t="s">
        <v>444</v>
      </c>
      <c r="GD694" t="s">
        <v>444</v>
      </c>
      <c r="GE694" t="s">
        <v>444</v>
      </c>
      <c r="GF694" s="24" t="s">
        <v>444</v>
      </c>
      <c r="GG694" s="24" t="s">
        <v>444</v>
      </c>
      <c r="GH694" t="s">
        <v>444</v>
      </c>
      <c r="GI694" s="24" t="s">
        <v>444</v>
      </c>
      <c r="GJ694" s="24" t="s">
        <v>444</v>
      </c>
      <c r="GK694" t="s">
        <v>444</v>
      </c>
      <c r="GL694" t="s">
        <v>444</v>
      </c>
      <c r="GM694" s="24" t="s">
        <v>444</v>
      </c>
      <c r="GN694" s="24" t="s">
        <v>444</v>
      </c>
      <c r="GO694" t="s">
        <v>444</v>
      </c>
      <c r="GP694" t="s">
        <v>444</v>
      </c>
      <c r="GQ694" s="24" t="s">
        <v>444</v>
      </c>
      <c r="GR694" s="24" t="s">
        <v>444</v>
      </c>
      <c r="GS694" t="s">
        <v>444</v>
      </c>
      <c r="GT694" t="s">
        <v>444</v>
      </c>
      <c r="GU694" s="24" t="s">
        <v>444</v>
      </c>
      <c r="GV694" s="24" t="s">
        <v>444</v>
      </c>
      <c r="GW694" t="s">
        <v>444</v>
      </c>
      <c r="GX694" t="s">
        <v>444</v>
      </c>
      <c r="GY694" s="24" t="s">
        <v>444</v>
      </c>
      <c r="GZ694" s="24" t="s">
        <v>444</v>
      </c>
      <c r="HA694" t="s">
        <v>444</v>
      </c>
      <c r="HB694" t="s">
        <v>444</v>
      </c>
      <c r="HC694" s="24" t="s">
        <v>444</v>
      </c>
      <c r="HD694" s="24" t="s">
        <v>444</v>
      </c>
      <c r="HE694" t="s">
        <v>444</v>
      </c>
      <c r="HF694" t="s">
        <v>444</v>
      </c>
      <c r="HG694" s="24" t="s">
        <v>444</v>
      </c>
      <c r="HH694" s="24" t="s">
        <v>444</v>
      </c>
      <c r="HI694" t="s">
        <v>444</v>
      </c>
      <c r="HJ694" t="s">
        <v>444</v>
      </c>
      <c r="HK694" s="24" t="s">
        <v>444</v>
      </c>
      <c r="HL694" s="24" t="s">
        <v>444</v>
      </c>
      <c r="HM694" t="s">
        <v>444</v>
      </c>
      <c r="HN694" t="s">
        <v>444</v>
      </c>
      <c r="HO694" s="24" t="s">
        <v>444</v>
      </c>
      <c r="HP694" s="24" t="s">
        <v>444</v>
      </c>
      <c r="HQ694" t="s">
        <v>444</v>
      </c>
      <c r="HR694" t="s">
        <v>444</v>
      </c>
      <c r="HS694" s="24" t="s">
        <v>444</v>
      </c>
      <c r="HT694" s="24" t="s">
        <v>444</v>
      </c>
      <c r="HU694" t="s">
        <v>444</v>
      </c>
      <c r="HV694" t="s">
        <v>444</v>
      </c>
      <c r="HW694" s="24" t="s">
        <v>444</v>
      </c>
      <c r="HX694" s="24" t="s">
        <v>444</v>
      </c>
      <c r="HY694" t="s">
        <v>444</v>
      </c>
      <c r="HZ694" t="s">
        <v>444</v>
      </c>
      <c r="IA694" t="s">
        <v>2964</v>
      </c>
      <c r="IB694" t="s">
        <v>2736</v>
      </c>
      <c r="IC694" t="s">
        <v>3104</v>
      </c>
      <c r="ID694" s="33" t="b" cm="1">
        <f t="array" ref="ID694">_xlfn.IFNA(MATCH($A$2,_xlfn.NUMBERVALUE(Table_Query_from_MF_DSNP62[[#This Row],[CL_GLACCT_DR1]:[CL_GLACCT_CR4]]),0),0)&gt;=1</f>
        <v>1</v>
      </c>
      <c r="IE694" s="33" t="b">
        <f>OR(Table_Query_from_MF_DSNP62[[#This Row],[Pair1]:[Pair25]])</f>
        <v>1</v>
      </c>
      <c r="IF694" s="33">
        <f>_xlfn.IFNA(MATCH(TRUE,Table_Query_from_MF_DSNP62[[#This Row],[Pair1]:[Pair25]],0),"none")</f>
        <v>1</v>
      </c>
      <c r="IG694" s="33" t="b">
        <f>AND($A$2&gt;=_xlfn.NUMBERVALUE(Table_Query_from_MF_DSNP62[[#This Row],[CL_GL_ACCT_FR1]]),$A$2&lt;=_xlfn.NUMBERVALUE(Table_Query_from_MF_DSNP62[[#This Row],[CL_GL_ACCT_TO1]]))</f>
        <v>1</v>
      </c>
      <c r="IH694" s="33" t="b">
        <f>AND($A$2&gt;=_xlfn.NUMBERVALUE(Table_Query_from_MF_DSNP62[[#This Row],[CL_GL_ACCT_FR2]]),$A$2&lt;=_xlfn.NUMBERVALUE(Table_Query_from_MF_DSNP62[[#This Row],[CL_GL_ACCT_TO2]]))</f>
        <v>1</v>
      </c>
      <c r="II694" s="33" t="b">
        <f>AND($A$2&gt;=_xlfn.NUMBERVALUE(Table_Query_from_MF_DSNP62[[#This Row],[CL_GL_ACCT_FR3]]),$A$2&lt;=_xlfn.NUMBERVALUE(Table_Query_from_MF_DSNP62[[#This Row],[CL_GL_ACCT_TO3]]))</f>
        <v>1</v>
      </c>
      <c r="IJ694" s="33" t="b">
        <f>AND($A$2&gt;=_xlfn.NUMBERVALUE(Table_Query_from_MF_DSNP62[[#This Row],[CL_GL_ACCT_FR4]]),$A$2&lt;=_xlfn.NUMBERVALUE(Table_Query_from_MF_DSNP62[[#This Row],[CL_GL_ACCT_TO4]]))</f>
        <v>1</v>
      </c>
      <c r="IK694" s="33" t="b">
        <f>AND($A$2&gt;=_xlfn.NUMBERVALUE(Table_Query_from_MF_DSNP62[[#This Row],[CL_GL_ACCT_FR5]]),$A$2&lt;=_xlfn.NUMBERVALUE(Table_Query_from_MF_DSNP62[[#This Row],[CL_GL_ACCT_TO5]]))</f>
        <v>1</v>
      </c>
      <c r="IL694" s="33" t="b">
        <f>AND($A$2&gt;=_xlfn.NUMBERVALUE(Table_Query_from_MF_DSNP62[[#This Row],[CL_GL_ACCT_FR6]]),$A$2&lt;=_xlfn.NUMBERVALUE(Table_Query_from_MF_DSNP62[[#This Row],[CL_GL_ACCT_TO6]]))</f>
        <v>1</v>
      </c>
      <c r="IM694" s="33" t="b">
        <f>AND($A$2&gt;=_xlfn.NUMBERVALUE(Table_Query_from_MF_DSNP62[[#This Row],[CL_GL_ACCT_FR7]]),$A$2&lt;=_xlfn.NUMBERVALUE(Table_Query_from_MF_DSNP62[[#This Row],[CL_GL_ACCT_TO7]]))</f>
        <v>1</v>
      </c>
      <c r="IN694" s="33" t="b">
        <f>AND($A$2&gt;=_xlfn.NUMBERVALUE(Table_Query_from_MF_DSNP62[[#This Row],[CL_GL_ACCT_FR8]]),$A$2&lt;=_xlfn.NUMBERVALUE(Table_Query_from_MF_DSNP62[[#This Row],[CL_GL_ACCT_TO8]]))</f>
        <v>1</v>
      </c>
      <c r="IO694" s="33" t="b">
        <f>AND($A$2&gt;=_xlfn.NUMBERVALUE(Table_Query_from_MF_DSNP62[[#This Row],[CL_GL_ACCT_FR9]]),$A$2&lt;=_xlfn.NUMBERVALUE(Table_Query_from_MF_DSNP62[[#This Row],[CL_GL_ACCT_TO9]]))</f>
        <v>1</v>
      </c>
      <c r="IP694" s="33" t="b">
        <f>AND($A$2&gt;=_xlfn.NUMBERVALUE(Table_Query_from_MF_DSNP62[[#This Row],[CL_GL_ACCT_FR10]]),$A$2&lt;=_xlfn.NUMBERVALUE(Table_Query_from_MF_DSNP62[[#This Row],[CL_GL_ACCT_TO10]]))</f>
        <v>1</v>
      </c>
      <c r="IQ694" s="33" t="b">
        <f>AND($A$2&gt;=_xlfn.NUMBERVALUE(Table_Query_from_MF_DSNP62[[#This Row],[CL_GL_ACCT_FR11]]),$A$2&lt;=_xlfn.NUMBERVALUE(Table_Query_from_MF_DSNP62[[#This Row],[CL_GL_ACCT_TO11]]))</f>
        <v>1</v>
      </c>
      <c r="IR694" s="33" t="b">
        <f>AND($A$2&gt;=_xlfn.NUMBERVALUE(Table_Query_from_MF_DSNP62[[#This Row],[CL_GL_ACCT_FR12]]),$A$2&lt;=_xlfn.NUMBERVALUE(Table_Query_from_MF_DSNP62[[#This Row],[CL_GL_ACCT_TO12]]))</f>
        <v>1</v>
      </c>
      <c r="IS694" s="33" t="b">
        <f>AND($A$2&gt;=_xlfn.NUMBERVALUE(Table_Query_from_MF_DSNP62[[#This Row],[CL_GL_ACCT_FR13]]),$A$2&lt;=_xlfn.NUMBERVALUE(Table_Query_from_MF_DSNP62[[#This Row],[CL_GL_ACCT_TO13]]))</f>
        <v>1</v>
      </c>
      <c r="IT694" s="33" t="b">
        <f>AND($A$2&gt;=_xlfn.NUMBERVALUE(Table_Query_from_MF_DSNP62[[#This Row],[CL_GL_ACCT_FR14]]),$A$2&lt;=_xlfn.NUMBERVALUE(Table_Query_from_MF_DSNP62[[#This Row],[CL_GL_ACCT_TO14]]))</f>
        <v>1</v>
      </c>
      <c r="IU694" s="33" t="b">
        <f>AND($A$2&gt;=_xlfn.NUMBERVALUE(Table_Query_from_MF_DSNP62[[#This Row],[CL_GL_ACCT_FR15]]),$A$2&lt;=_xlfn.NUMBERVALUE(Table_Query_from_MF_DSNP62[[#This Row],[CL_GL_ACCT_TO15]]))</f>
        <v>1</v>
      </c>
      <c r="IV694" s="33" t="b">
        <f>AND($A$2&gt;=_xlfn.NUMBERVALUE(Table_Query_from_MF_DSNP62[[#This Row],[CL_GL_ACCT_FR16]]),$A$2&lt;=_xlfn.NUMBERVALUE(Table_Query_from_MF_DSNP62[[#This Row],[CL_GL_ACCT_TO16]]))</f>
        <v>1</v>
      </c>
      <c r="IW694" s="33" t="b">
        <f>AND($A$2&gt;=_xlfn.NUMBERVALUE(Table_Query_from_MF_DSNP62[[#This Row],[CL_GL_ACCT_FR17]]),$A$2&lt;=_xlfn.NUMBERVALUE(Table_Query_from_MF_DSNP62[[#This Row],[CL_GL_ACCT_TO17]]))</f>
        <v>1</v>
      </c>
      <c r="IX694" s="33" t="b">
        <f>AND($A$2&gt;=_xlfn.NUMBERVALUE(Table_Query_from_MF_DSNP62[[#This Row],[CL_GL_ACCT_FR18]]),$A$2&lt;=_xlfn.NUMBERVALUE(Table_Query_from_MF_DSNP62[[#This Row],[CL_GL_ACCT_TO18]]))</f>
        <v>1</v>
      </c>
      <c r="IY694" s="33" t="b">
        <f>AND($A$2&gt;=_xlfn.NUMBERVALUE(Table_Query_from_MF_DSNP62[[#This Row],[CL_GL_ACCT_FR19]]),$A$2&lt;=_xlfn.NUMBERVALUE(Table_Query_from_MF_DSNP62[[#This Row],[CL_GL_ACCT_TO19]]))</f>
        <v>1</v>
      </c>
      <c r="IZ694" s="33" t="b">
        <f>AND($A$2&gt;=_xlfn.NUMBERVALUE(Table_Query_from_MF_DSNP62[[#This Row],[CL_GL_ACCT_FR20]]),$A$2&lt;=_xlfn.NUMBERVALUE(Table_Query_from_MF_DSNP62[[#This Row],[CL_GL_ACCT_TO20]]))</f>
        <v>1</v>
      </c>
      <c r="JA694" s="33" t="b">
        <f>AND($A$2&gt;=_xlfn.NUMBERVALUE(Table_Query_from_MF_DSNP62[[#This Row],[CL_GL_ACCT_FR21]]),$A$2&lt;=_xlfn.NUMBERVALUE(Table_Query_from_MF_DSNP62[[#This Row],[CL_GL_ACCT_TO21]]))</f>
        <v>1</v>
      </c>
      <c r="JB694" s="33" t="b">
        <f>AND($A$2&gt;=_xlfn.NUMBERVALUE(Table_Query_from_MF_DSNP62[[#This Row],[CL_GL_ACCT_FR22]]),$A$2&lt;=_xlfn.NUMBERVALUE(Table_Query_from_MF_DSNP62[[#This Row],[CL_GL_ACCT_TO22]]))</f>
        <v>1</v>
      </c>
      <c r="JC694" s="33" t="b">
        <f>AND($A$2&gt;=_xlfn.NUMBERVALUE(Table_Query_from_MF_DSNP62[[#This Row],[CL_GL_ACCT_FR23]]),$A$2&lt;=_xlfn.NUMBERVALUE(Table_Query_from_MF_DSNP62[[#This Row],[CL_GL_ACCT_TO23]]))</f>
        <v>1</v>
      </c>
      <c r="JD694" s="33" t="b">
        <f>AND($A$2&gt;=_xlfn.NUMBERVALUE(Table_Query_from_MF_DSNP62[[#This Row],[CL_GL_ACCT_FR24]]),$A$2&lt;=_xlfn.NUMBERVALUE(Table_Query_from_MF_DSNP62[[#This Row],[CL_GL_ACCT_TO24]]))</f>
        <v>1</v>
      </c>
      <c r="JE694" s="33" t="b">
        <f>AND($A$2&gt;=_xlfn.NUMBERVALUE(Table_Query_from_MF_DSNP62[[#This Row],[CL_GL_ACCT_FR25]]),$A$2&lt;=_xlfn.NUMBERVALUE(Table_Query_from_MF_DSNP62[[#This Row],[CL_GL_ACCT_TO25]]))</f>
        <v>1</v>
      </c>
      <c r="JF694" s="33" t="b">
        <f>OR(Table_Query_from_MF_DSNP62[[#This Row],[PairA]:[PairO]])</f>
        <v>1</v>
      </c>
      <c r="JG694" s="33">
        <f>_xlfn.IFNA(MATCH(TRUE,Table_Query_from_MF_DSNP62[[#This Row],[PairA]:[PairO]],0),"none")</f>
        <v>1</v>
      </c>
      <c r="JH694" s="33" t="b">
        <f>AND($B$2&gt;=_xlfn.NUMBERVALUE(Table_Query_from_MF_DSNP62[[#This Row],[CL_CMP_OBJ_FR1]]),$B$2&lt;=_xlfn.NUMBERVALUE(Table_Query_from_MF_DSNP62[[#This Row],[CL_CMP_OBJ_TO1]]))</f>
        <v>1</v>
      </c>
      <c r="JI694" s="33" t="b">
        <f>AND($B$2&gt;=_xlfn.NUMBERVALUE(Table_Query_from_MF_DSNP62[[#This Row],[CL_CMP_OBJ_FR2]]),$B$2&lt;=_xlfn.NUMBERVALUE(Table_Query_from_MF_DSNP62[[#This Row],[CL_CMP_OBJ_TO2]]))</f>
        <v>1</v>
      </c>
      <c r="JJ694" s="33" t="b">
        <f>AND($B$2&gt;=_xlfn.NUMBERVALUE(Table_Query_from_MF_DSNP62[[#This Row],[CL_CMP_OBJ_FR3]]),$B$2&lt;=_xlfn.NUMBERVALUE(Table_Query_from_MF_DSNP62[[#This Row],[CL_CMP_OBJ_TO3]]))</f>
        <v>1</v>
      </c>
      <c r="JK694" s="33" t="b">
        <f>AND($B$2&gt;=_xlfn.NUMBERVALUE(Table_Query_from_MF_DSNP62[[#This Row],[CL_CMP_OBJ_FR4]]),$B$2&lt;=_xlfn.NUMBERVALUE(Table_Query_from_MF_DSNP62[[#This Row],[CL_CMP_OBJ_TO4]]))</f>
        <v>1</v>
      </c>
      <c r="JL694" s="33" t="b">
        <f>AND($B$2&gt;=_xlfn.NUMBERVALUE(Table_Query_from_MF_DSNP62[[#This Row],[CL_CMP_OBJ_FR5]]),$B$2&lt;=_xlfn.NUMBERVALUE(Table_Query_from_MF_DSNP62[[#This Row],[CL_CMP_OBJ_TO5]]))</f>
        <v>1</v>
      </c>
      <c r="JM694" s="33" t="b">
        <f>AND($B$2&gt;=_xlfn.NUMBERVALUE(Table_Query_from_MF_DSNP62[[#This Row],[CL_CMP_OBJ_FR6]]),$B$2&lt;=_xlfn.NUMBERVALUE(Table_Query_from_MF_DSNP62[[#This Row],[CL_CMP_OBJ_TO6]]))</f>
        <v>1</v>
      </c>
      <c r="JN694" s="33" t="b">
        <f>AND($B$2&gt;=_xlfn.NUMBERVALUE(Table_Query_from_MF_DSNP62[[#This Row],[CL_CMP_OBJ_FR7]]),$B$2&lt;=_xlfn.NUMBERVALUE(Table_Query_from_MF_DSNP62[[#This Row],[CL_CMP_OBJ_TO7]]))</f>
        <v>1</v>
      </c>
      <c r="JO694" s="33" t="b">
        <f>AND($B$2&gt;=_xlfn.NUMBERVALUE(Table_Query_from_MF_DSNP62[[#This Row],[CL_CMP_OBJ_FR8]]),$B$2&lt;=_xlfn.NUMBERVALUE(Table_Query_from_MF_DSNP62[[#This Row],[CL_CMP_OBJ_TO8]]))</f>
        <v>1</v>
      </c>
      <c r="JP694" s="33" t="b">
        <f>AND($B$2&gt;=_xlfn.NUMBERVALUE(Table_Query_from_MF_DSNP62[[#This Row],[CL_CMP_OBJ_FR9]]),$B$2&lt;=_xlfn.NUMBERVALUE(Table_Query_from_MF_DSNP62[[#This Row],[CL_CMP_OBJ_TO9]]))</f>
        <v>1</v>
      </c>
      <c r="JQ694" s="33" t="b">
        <f>AND($B$2&gt;=_xlfn.NUMBERVALUE(Table_Query_from_MF_DSNP62[[#This Row],[CL_CMP_OBJ_FR10]]),$B$2&lt;=_xlfn.NUMBERVALUE(Table_Query_from_MF_DSNP62[[#This Row],[CL_CMP_OBJ_TO10]]))</f>
        <v>1</v>
      </c>
      <c r="JR694" s="33" t="b">
        <f>AND($B$2&gt;=_xlfn.NUMBERVALUE(Table_Query_from_MF_DSNP62[[#This Row],[CL_CMP_OBJ_FR11]]),$B$2&lt;=_xlfn.NUMBERVALUE(Table_Query_from_MF_DSNP62[[#This Row],[CL_CMP_OBJ_TO11]]))</f>
        <v>1</v>
      </c>
      <c r="JS694" s="33" t="b">
        <f>AND($B$2&gt;=_xlfn.NUMBERVALUE(Table_Query_from_MF_DSNP62[[#This Row],[CL_CMP_OBJ_FR12]]),$B$2&lt;=_xlfn.NUMBERVALUE(Table_Query_from_MF_DSNP62[[#This Row],[CL_CMP_OBJ_TO12]]))</f>
        <v>1</v>
      </c>
      <c r="JT694" s="33" t="b">
        <f>AND($B$2&gt;=_xlfn.NUMBERVALUE(Table_Query_from_MF_DSNP62[[#This Row],[CL_CMP_OBJ_FR13]]),$B$2&lt;=_xlfn.NUMBERVALUE(Table_Query_from_MF_DSNP62[[#This Row],[CL_CMP_OBJ_TO13]]))</f>
        <v>1</v>
      </c>
      <c r="JU694" s="33" t="b">
        <f>AND($B$2&gt;=_xlfn.NUMBERVALUE(Table_Query_from_MF_DSNP62[[#This Row],[CL_CMP_OBJ_FR14]]),$B$2&lt;=_xlfn.NUMBERVALUE(Table_Query_from_MF_DSNP62[[#This Row],[CL_CMP_OBJ_TO14]]))</f>
        <v>1</v>
      </c>
      <c r="JV694" s="33" t="b">
        <f>AND($B$2&gt;=_xlfn.NUMBERVALUE(Table_Query_from_MF_DSNP62[[#This Row],[CL_CMP_OBJ_FR15]]),$B$2&lt;=_xlfn.NUMBERVALUE(Table_Query_from_MF_DSNP62[[#This Row],[CL_CMP_OBJ_TO15]]))</f>
        <v>1</v>
      </c>
    </row>
    <row r="695" spans="1:282" x14ac:dyDescent="0.25">
      <c r="A695" t="b">
        <f>OR(,Table_Query_from_MF_DSNP62[[#This Row],[Desired GL included as "hard-coded" GL?]],Table_Query_from_MF_DSNP62[[#This Row],[Desired GL included as "Open GL"?]])</f>
        <v>1</v>
      </c>
      <c r="B695" t="b">
        <f>Table_Query_from_MF_DSNP62[[#This Row],[Desired CObj included as "Open CObj"?]]</f>
        <v>1</v>
      </c>
      <c r="C695" t="s">
        <v>2523</v>
      </c>
      <c r="D695" t="s">
        <v>2524</v>
      </c>
      <c r="E695" t="s">
        <v>15</v>
      </c>
      <c r="F695" s="24" t="s">
        <v>13</v>
      </c>
      <c r="G695" t="s">
        <v>43</v>
      </c>
      <c r="H695" s="24" t="s">
        <v>412</v>
      </c>
      <c r="I695" t="s">
        <v>411</v>
      </c>
      <c r="J695" s="24" t="s">
        <v>444</v>
      </c>
      <c r="K695" t="s">
        <v>444</v>
      </c>
      <c r="L695" s="24" t="s">
        <v>444</v>
      </c>
      <c r="M695" t="s">
        <v>444</v>
      </c>
      <c r="N695" t="s">
        <v>444</v>
      </c>
      <c r="O695" t="s">
        <v>444</v>
      </c>
      <c r="P695" t="s">
        <v>444</v>
      </c>
      <c r="Q695" t="s">
        <v>15</v>
      </c>
      <c r="R695" t="s">
        <v>444</v>
      </c>
      <c r="S695" t="s">
        <v>442</v>
      </c>
      <c r="T695" t="s">
        <v>447</v>
      </c>
      <c r="U695" t="s">
        <v>444</v>
      </c>
      <c r="V695" t="s">
        <v>444</v>
      </c>
      <c r="W695" t="s">
        <v>447</v>
      </c>
      <c r="X695" t="s">
        <v>444</v>
      </c>
      <c r="Y695" t="s">
        <v>444</v>
      </c>
      <c r="Z695" t="s">
        <v>442</v>
      </c>
      <c r="AA695" t="s">
        <v>442</v>
      </c>
      <c r="AB695" t="s">
        <v>442</v>
      </c>
      <c r="AC695" t="s">
        <v>444</v>
      </c>
      <c r="AD695" t="s">
        <v>444</v>
      </c>
      <c r="AE695" t="s">
        <v>444</v>
      </c>
      <c r="AF695" t="s">
        <v>444</v>
      </c>
      <c r="AG695" t="s">
        <v>442</v>
      </c>
      <c r="AH695" t="s">
        <v>447</v>
      </c>
      <c r="AI695" t="s">
        <v>447</v>
      </c>
      <c r="AJ695" t="s">
        <v>442</v>
      </c>
      <c r="AK695" t="s">
        <v>444</v>
      </c>
      <c r="AL695" t="s">
        <v>444</v>
      </c>
      <c r="AM695" t="s">
        <v>444</v>
      </c>
      <c r="AN695" t="s">
        <v>444</v>
      </c>
      <c r="AO695" t="s">
        <v>444</v>
      </c>
      <c r="AP695" t="s">
        <v>442</v>
      </c>
      <c r="AQ695" t="s">
        <v>282</v>
      </c>
      <c r="AR695" t="s">
        <v>1451</v>
      </c>
      <c r="AS695" t="s">
        <v>162</v>
      </c>
      <c r="AT695" t="s">
        <v>10</v>
      </c>
      <c r="AU695" t="s">
        <v>444</v>
      </c>
      <c r="AV695" t="s">
        <v>442</v>
      </c>
      <c r="AW695" t="s">
        <v>444</v>
      </c>
      <c r="AX695" t="s">
        <v>444</v>
      </c>
      <c r="AY695" t="s">
        <v>444</v>
      </c>
      <c r="AZ695" t="s">
        <v>7</v>
      </c>
      <c r="BA695" t="s">
        <v>478</v>
      </c>
      <c r="BB695" t="s">
        <v>444</v>
      </c>
      <c r="BC695" t="s">
        <v>444</v>
      </c>
      <c r="BD695" t="s">
        <v>1359</v>
      </c>
      <c r="BE695" t="s">
        <v>872</v>
      </c>
      <c r="BF695" t="s">
        <v>1360</v>
      </c>
      <c r="BG695" t="s">
        <v>444</v>
      </c>
      <c r="BH695" t="s">
        <v>444</v>
      </c>
      <c r="BI695" t="s">
        <v>444</v>
      </c>
      <c r="BJ695" t="s">
        <v>444</v>
      </c>
      <c r="BK695" t="s">
        <v>444</v>
      </c>
      <c r="BL695" t="s">
        <v>444</v>
      </c>
      <c r="BM695" t="s">
        <v>444</v>
      </c>
      <c r="BN695" t="s">
        <v>444</v>
      </c>
      <c r="BO695" t="s">
        <v>444</v>
      </c>
      <c r="BP695" t="s">
        <v>444</v>
      </c>
      <c r="BQ695" t="s">
        <v>1360</v>
      </c>
      <c r="BR695" t="s">
        <v>143</v>
      </c>
      <c r="BS695" t="s">
        <v>444</v>
      </c>
      <c r="BT695" t="s">
        <v>740</v>
      </c>
      <c r="BU695" t="s">
        <v>524</v>
      </c>
      <c r="BV695" t="s">
        <v>444</v>
      </c>
      <c r="BW695" t="s">
        <v>1360</v>
      </c>
      <c r="BX695" t="s">
        <v>143</v>
      </c>
      <c r="BY695" t="s">
        <v>444</v>
      </c>
      <c r="BZ695" t="s">
        <v>740</v>
      </c>
      <c r="CA695" t="s">
        <v>524</v>
      </c>
      <c r="CB695" t="s">
        <v>444</v>
      </c>
      <c r="CC695" t="s">
        <v>1360</v>
      </c>
      <c r="CD695" t="s">
        <v>143</v>
      </c>
      <c r="CE695" t="s">
        <v>444</v>
      </c>
      <c r="CF695" t="s">
        <v>444</v>
      </c>
      <c r="CG695" t="s">
        <v>444</v>
      </c>
      <c r="CH695" t="s">
        <v>444</v>
      </c>
      <c r="CI695" t="s">
        <v>1360</v>
      </c>
      <c r="CJ695" t="s">
        <v>143</v>
      </c>
      <c r="CK695" t="s">
        <v>444</v>
      </c>
      <c r="CL695" t="s">
        <v>740</v>
      </c>
      <c r="CM695" t="s">
        <v>524</v>
      </c>
      <c r="CN695" t="s">
        <v>444</v>
      </c>
      <c r="CO695" t="s">
        <v>1360</v>
      </c>
      <c r="CP695" t="s">
        <v>143</v>
      </c>
      <c r="CQ695" t="s">
        <v>444</v>
      </c>
      <c r="CR695" t="s">
        <v>740</v>
      </c>
      <c r="CS695" t="s">
        <v>524</v>
      </c>
      <c r="CT695" t="s">
        <v>444</v>
      </c>
      <c r="CU695" t="s">
        <v>282</v>
      </c>
      <c r="CV695" t="s">
        <v>2968</v>
      </c>
      <c r="CW695" t="s">
        <v>2736</v>
      </c>
      <c r="CX695" t="s">
        <v>2967</v>
      </c>
      <c r="CY695" t="s">
        <v>1370</v>
      </c>
      <c r="CZ695" t="s">
        <v>1371</v>
      </c>
      <c r="DA695" t="s">
        <v>444</v>
      </c>
      <c r="DB695" t="s">
        <v>444</v>
      </c>
      <c r="DC695" t="s">
        <v>444</v>
      </c>
      <c r="DD695" t="s">
        <v>444</v>
      </c>
      <c r="DE695" t="s">
        <v>444</v>
      </c>
      <c r="DF695" t="s">
        <v>444</v>
      </c>
      <c r="DG695" t="s">
        <v>444</v>
      </c>
      <c r="DH695" t="s">
        <v>444</v>
      </c>
      <c r="DI695" t="s">
        <v>443</v>
      </c>
      <c r="DJ695" t="s">
        <v>282</v>
      </c>
      <c r="DK695" t="s">
        <v>1440</v>
      </c>
      <c r="DL695" t="s">
        <v>444</v>
      </c>
      <c r="DM695" t="s">
        <v>444</v>
      </c>
      <c r="DN695" t="s">
        <v>444</v>
      </c>
      <c r="DO695" t="s">
        <v>444</v>
      </c>
      <c r="DP695" t="s">
        <v>444</v>
      </c>
      <c r="DQ695" t="s">
        <v>444</v>
      </c>
      <c r="DR695" t="s">
        <v>444</v>
      </c>
      <c r="DS695" t="s">
        <v>444</v>
      </c>
      <c r="DT695" s="24" t="s">
        <v>444</v>
      </c>
      <c r="DU695" s="24" t="s">
        <v>444</v>
      </c>
      <c r="DV695" t="s">
        <v>444</v>
      </c>
      <c r="DW695" t="s">
        <v>444</v>
      </c>
      <c r="DX695" s="24" t="s">
        <v>444</v>
      </c>
      <c r="DY695" s="24" t="s">
        <v>444</v>
      </c>
      <c r="DZ695" t="s">
        <v>444</v>
      </c>
      <c r="EA695" t="s">
        <v>444</v>
      </c>
      <c r="EB695" s="24" t="s">
        <v>444</v>
      </c>
      <c r="EC695" s="24" t="s">
        <v>444</v>
      </c>
      <c r="ED695" t="s">
        <v>444</v>
      </c>
      <c r="EE695" t="s">
        <v>444</v>
      </c>
      <c r="EF695" s="24" t="s">
        <v>444</v>
      </c>
      <c r="EG695" s="24" t="s">
        <v>444</v>
      </c>
      <c r="EH695" t="s">
        <v>444</v>
      </c>
      <c r="EI695" t="s">
        <v>444</v>
      </c>
      <c r="EJ695" s="24" t="s">
        <v>444</v>
      </c>
      <c r="EK695" s="24" t="s">
        <v>444</v>
      </c>
      <c r="EL695" t="s">
        <v>444</v>
      </c>
      <c r="EM695" t="s">
        <v>444</v>
      </c>
      <c r="EN695" s="24" t="s">
        <v>444</v>
      </c>
      <c r="EO695" s="24" t="s">
        <v>444</v>
      </c>
      <c r="EP695" t="s">
        <v>444</v>
      </c>
      <c r="EQ695" t="s">
        <v>444</v>
      </c>
      <c r="ER695" s="24" t="s">
        <v>444</v>
      </c>
      <c r="ES695" s="24" t="s">
        <v>444</v>
      </c>
      <c r="ET695" t="s">
        <v>444</v>
      </c>
      <c r="EU695" t="s">
        <v>444</v>
      </c>
      <c r="EV695" s="24" t="s">
        <v>444</v>
      </c>
      <c r="EW695" s="24" t="s">
        <v>444</v>
      </c>
      <c r="EX695" t="s">
        <v>444</v>
      </c>
      <c r="EY695" t="s">
        <v>444</v>
      </c>
      <c r="EZ695" s="24" t="s">
        <v>444</v>
      </c>
      <c r="FA695" s="24" t="s">
        <v>444</v>
      </c>
      <c r="FB695" t="s">
        <v>444</v>
      </c>
      <c r="FC695" t="s">
        <v>444</v>
      </c>
      <c r="FD695" s="24" t="s">
        <v>444</v>
      </c>
      <c r="FE695" s="24" t="s">
        <v>444</v>
      </c>
      <c r="FF695" t="s">
        <v>444</v>
      </c>
      <c r="FG695" t="s">
        <v>444</v>
      </c>
      <c r="FH695" s="24" t="s">
        <v>444</v>
      </c>
      <c r="FI695" s="24" t="s">
        <v>444</v>
      </c>
      <c r="FJ695" t="s">
        <v>444</v>
      </c>
      <c r="FK695" t="s">
        <v>444</v>
      </c>
      <c r="FL695" s="24" t="s">
        <v>444</v>
      </c>
      <c r="FM695" s="24" t="s">
        <v>444</v>
      </c>
      <c r="FN695" t="s">
        <v>444</v>
      </c>
      <c r="FO695" t="s">
        <v>444</v>
      </c>
      <c r="FP695" s="24" t="s">
        <v>444</v>
      </c>
      <c r="FQ695" s="24" t="s">
        <v>444</v>
      </c>
      <c r="FR695" t="s">
        <v>444</v>
      </c>
      <c r="FS695" t="s">
        <v>444</v>
      </c>
      <c r="FT695" s="24" t="s">
        <v>444</v>
      </c>
      <c r="FU695" s="24" t="s">
        <v>444</v>
      </c>
      <c r="FV695" t="s">
        <v>444</v>
      </c>
      <c r="FW695" t="s">
        <v>444</v>
      </c>
      <c r="FX695" s="24" t="s">
        <v>444</v>
      </c>
      <c r="FY695" s="24" t="s">
        <v>444</v>
      </c>
      <c r="FZ695" t="s">
        <v>444</v>
      </c>
      <c r="GA695" t="s">
        <v>444</v>
      </c>
      <c r="GB695" s="24" t="s">
        <v>444</v>
      </c>
      <c r="GC695" s="24" t="s">
        <v>444</v>
      </c>
      <c r="GD695" t="s">
        <v>444</v>
      </c>
      <c r="GE695" t="s">
        <v>444</v>
      </c>
      <c r="GF695" s="24" t="s">
        <v>444</v>
      </c>
      <c r="GG695" s="24" t="s">
        <v>444</v>
      </c>
      <c r="GH695" t="s">
        <v>15</v>
      </c>
      <c r="GI695" s="24" t="s">
        <v>446</v>
      </c>
      <c r="GJ695" s="24" t="s">
        <v>475</v>
      </c>
      <c r="GK695" t="s">
        <v>444</v>
      </c>
      <c r="GL695" t="s">
        <v>444</v>
      </c>
      <c r="GM695" s="24" t="s">
        <v>444</v>
      </c>
      <c r="GN695" s="24" t="s">
        <v>444</v>
      </c>
      <c r="GO695" t="s">
        <v>444</v>
      </c>
      <c r="GP695" t="s">
        <v>444</v>
      </c>
      <c r="GQ695" s="24" t="s">
        <v>444</v>
      </c>
      <c r="GR695" s="24" t="s">
        <v>444</v>
      </c>
      <c r="GS695" t="s">
        <v>444</v>
      </c>
      <c r="GT695" t="s">
        <v>444</v>
      </c>
      <c r="GU695" s="24" t="s">
        <v>444</v>
      </c>
      <c r="GV695" s="24" t="s">
        <v>444</v>
      </c>
      <c r="GW695" t="s">
        <v>444</v>
      </c>
      <c r="GX695" t="s">
        <v>444</v>
      </c>
      <c r="GY695" s="24" t="s">
        <v>444</v>
      </c>
      <c r="GZ695" s="24" t="s">
        <v>444</v>
      </c>
      <c r="HA695" t="s">
        <v>444</v>
      </c>
      <c r="HB695" t="s">
        <v>444</v>
      </c>
      <c r="HC695" s="24" t="s">
        <v>444</v>
      </c>
      <c r="HD695" s="24" t="s">
        <v>444</v>
      </c>
      <c r="HE695" t="s">
        <v>444</v>
      </c>
      <c r="HF695" t="s">
        <v>444</v>
      </c>
      <c r="HG695" s="24" t="s">
        <v>444</v>
      </c>
      <c r="HH695" s="24" t="s">
        <v>444</v>
      </c>
      <c r="HI695" t="s">
        <v>444</v>
      </c>
      <c r="HJ695" t="s">
        <v>444</v>
      </c>
      <c r="HK695" s="24" t="s">
        <v>444</v>
      </c>
      <c r="HL695" s="24" t="s">
        <v>444</v>
      </c>
      <c r="HM695" t="s">
        <v>444</v>
      </c>
      <c r="HN695" t="s">
        <v>444</v>
      </c>
      <c r="HO695" s="24" t="s">
        <v>444</v>
      </c>
      <c r="HP695" s="24" t="s">
        <v>444</v>
      </c>
      <c r="HQ695" t="s">
        <v>444</v>
      </c>
      <c r="HR695" t="s">
        <v>444</v>
      </c>
      <c r="HS695" s="24" t="s">
        <v>444</v>
      </c>
      <c r="HT695" s="24" t="s">
        <v>444</v>
      </c>
      <c r="HU695" t="s">
        <v>444</v>
      </c>
      <c r="HV695" t="s">
        <v>444</v>
      </c>
      <c r="HW695" s="24" t="s">
        <v>444</v>
      </c>
      <c r="HX695" s="24" t="s">
        <v>444</v>
      </c>
      <c r="HY695" t="s">
        <v>444</v>
      </c>
      <c r="HZ695" t="s">
        <v>444</v>
      </c>
      <c r="IA695" t="s">
        <v>3105</v>
      </c>
      <c r="IB695" t="s">
        <v>2736</v>
      </c>
      <c r="IC695" t="s">
        <v>3104</v>
      </c>
      <c r="ID695" s="33" t="b" cm="1">
        <f t="array" ref="ID695">_xlfn.IFNA(MATCH($A$2,_xlfn.NUMBERVALUE(Table_Query_from_MF_DSNP62[[#This Row],[CL_GLACCT_DR1]:[CL_GLACCT_CR4]]),0),0)&gt;=1</f>
        <v>1</v>
      </c>
      <c r="IE695" s="33" t="b">
        <f>OR(Table_Query_from_MF_DSNP62[[#This Row],[Pair1]:[Pair25]])</f>
        <v>1</v>
      </c>
      <c r="IF695" s="33">
        <f>_xlfn.IFNA(MATCH(TRUE,Table_Query_from_MF_DSNP62[[#This Row],[Pair1]:[Pair25]],0),"none")</f>
        <v>1</v>
      </c>
      <c r="IG695" s="33" t="b">
        <f>AND($A$2&gt;=_xlfn.NUMBERVALUE(Table_Query_from_MF_DSNP62[[#This Row],[CL_GL_ACCT_FR1]]),$A$2&lt;=_xlfn.NUMBERVALUE(Table_Query_from_MF_DSNP62[[#This Row],[CL_GL_ACCT_TO1]]))</f>
        <v>1</v>
      </c>
      <c r="IH695" s="33" t="b">
        <f>AND($A$2&gt;=_xlfn.NUMBERVALUE(Table_Query_from_MF_DSNP62[[#This Row],[CL_GL_ACCT_FR2]]),$A$2&lt;=_xlfn.NUMBERVALUE(Table_Query_from_MF_DSNP62[[#This Row],[CL_GL_ACCT_TO2]]))</f>
        <v>1</v>
      </c>
      <c r="II695" s="33" t="b">
        <f>AND($A$2&gt;=_xlfn.NUMBERVALUE(Table_Query_from_MF_DSNP62[[#This Row],[CL_GL_ACCT_FR3]]),$A$2&lt;=_xlfn.NUMBERVALUE(Table_Query_from_MF_DSNP62[[#This Row],[CL_GL_ACCT_TO3]]))</f>
        <v>1</v>
      </c>
      <c r="IJ695" s="33" t="b">
        <f>AND($A$2&gt;=_xlfn.NUMBERVALUE(Table_Query_from_MF_DSNP62[[#This Row],[CL_GL_ACCT_FR4]]),$A$2&lt;=_xlfn.NUMBERVALUE(Table_Query_from_MF_DSNP62[[#This Row],[CL_GL_ACCT_TO4]]))</f>
        <v>1</v>
      </c>
      <c r="IK695" s="33" t="b">
        <f>AND($A$2&gt;=_xlfn.NUMBERVALUE(Table_Query_from_MF_DSNP62[[#This Row],[CL_GL_ACCT_FR5]]),$A$2&lt;=_xlfn.NUMBERVALUE(Table_Query_from_MF_DSNP62[[#This Row],[CL_GL_ACCT_TO5]]))</f>
        <v>1</v>
      </c>
      <c r="IL695" s="33" t="b">
        <f>AND($A$2&gt;=_xlfn.NUMBERVALUE(Table_Query_from_MF_DSNP62[[#This Row],[CL_GL_ACCT_FR6]]),$A$2&lt;=_xlfn.NUMBERVALUE(Table_Query_from_MF_DSNP62[[#This Row],[CL_GL_ACCT_TO6]]))</f>
        <v>1</v>
      </c>
      <c r="IM695" s="33" t="b">
        <f>AND($A$2&gt;=_xlfn.NUMBERVALUE(Table_Query_from_MF_DSNP62[[#This Row],[CL_GL_ACCT_FR7]]),$A$2&lt;=_xlfn.NUMBERVALUE(Table_Query_from_MF_DSNP62[[#This Row],[CL_GL_ACCT_TO7]]))</f>
        <v>1</v>
      </c>
      <c r="IN695" s="33" t="b">
        <f>AND($A$2&gt;=_xlfn.NUMBERVALUE(Table_Query_from_MF_DSNP62[[#This Row],[CL_GL_ACCT_FR8]]),$A$2&lt;=_xlfn.NUMBERVALUE(Table_Query_from_MF_DSNP62[[#This Row],[CL_GL_ACCT_TO8]]))</f>
        <v>1</v>
      </c>
      <c r="IO695" s="33" t="b">
        <f>AND($A$2&gt;=_xlfn.NUMBERVALUE(Table_Query_from_MF_DSNP62[[#This Row],[CL_GL_ACCT_FR9]]),$A$2&lt;=_xlfn.NUMBERVALUE(Table_Query_from_MF_DSNP62[[#This Row],[CL_GL_ACCT_TO9]]))</f>
        <v>1</v>
      </c>
      <c r="IP695" s="33" t="b">
        <f>AND($A$2&gt;=_xlfn.NUMBERVALUE(Table_Query_from_MF_DSNP62[[#This Row],[CL_GL_ACCT_FR10]]),$A$2&lt;=_xlfn.NUMBERVALUE(Table_Query_from_MF_DSNP62[[#This Row],[CL_GL_ACCT_TO10]]))</f>
        <v>1</v>
      </c>
      <c r="IQ695" s="33" t="b">
        <f>AND($A$2&gt;=_xlfn.NUMBERVALUE(Table_Query_from_MF_DSNP62[[#This Row],[CL_GL_ACCT_FR11]]),$A$2&lt;=_xlfn.NUMBERVALUE(Table_Query_from_MF_DSNP62[[#This Row],[CL_GL_ACCT_TO11]]))</f>
        <v>1</v>
      </c>
      <c r="IR695" s="33" t="b">
        <f>AND($A$2&gt;=_xlfn.NUMBERVALUE(Table_Query_from_MF_DSNP62[[#This Row],[CL_GL_ACCT_FR12]]),$A$2&lt;=_xlfn.NUMBERVALUE(Table_Query_from_MF_DSNP62[[#This Row],[CL_GL_ACCT_TO12]]))</f>
        <v>1</v>
      </c>
      <c r="IS695" s="33" t="b">
        <f>AND($A$2&gt;=_xlfn.NUMBERVALUE(Table_Query_from_MF_DSNP62[[#This Row],[CL_GL_ACCT_FR13]]),$A$2&lt;=_xlfn.NUMBERVALUE(Table_Query_from_MF_DSNP62[[#This Row],[CL_GL_ACCT_TO13]]))</f>
        <v>1</v>
      </c>
      <c r="IT695" s="33" t="b">
        <f>AND($A$2&gt;=_xlfn.NUMBERVALUE(Table_Query_from_MF_DSNP62[[#This Row],[CL_GL_ACCT_FR14]]),$A$2&lt;=_xlfn.NUMBERVALUE(Table_Query_from_MF_DSNP62[[#This Row],[CL_GL_ACCT_TO14]]))</f>
        <v>1</v>
      </c>
      <c r="IU695" s="33" t="b">
        <f>AND($A$2&gt;=_xlfn.NUMBERVALUE(Table_Query_from_MF_DSNP62[[#This Row],[CL_GL_ACCT_FR15]]),$A$2&lt;=_xlfn.NUMBERVALUE(Table_Query_from_MF_DSNP62[[#This Row],[CL_GL_ACCT_TO15]]))</f>
        <v>1</v>
      </c>
      <c r="IV695" s="33" t="b">
        <f>AND($A$2&gt;=_xlfn.NUMBERVALUE(Table_Query_from_MF_DSNP62[[#This Row],[CL_GL_ACCT_FR16]]),$A$2&lt;=_xlfn.NUMBERVALUE(Table_Query_from_MF_DSNP62[[#This Row],[CL_GL_ACCT_TO16]]))</f>
        <v>1</v>
      </c>
      <c r="IW695" s="33" t="b">
        <f>AND($A$2&gt;=_xlfn.NUMBERVALUE(Table_Query_from_MF_DSNP62[[#This Row],[CL_GL_ACCT_FR17]]),$A$2&lt;=_xlfn.NUMBERVALUE(Table_Query_from_MF_DSNP62[[#This Row],[CL_GL_ACCT_TO17]]))</f>
        <v>1</v>
      </c>
      <c r="IX695" s="33" t="b">
        <f>AND($A$2&gt;=_xlfn.NUMBERVALUE(Table_Query_from_MF_DSNP62[[#This Row],[CL_GL_ACCT_FR18]]),$A$2&lt;=_xlfn.NUMBERVALUE(Table_Query_from_MF_DSNP62[[#This Row],[CL_GL_ACCT_TO18]]))</f>
        <v>1</v>
      </c>
      <c r="IY695" s="33" t="b">
        <f>AND($A$2&gt;=_xlfn.NUMBERVALUE(Table_Query_from_MF_DSNP62[[#This Row],[CL_GL_ACCT_FR19]]),$A$2&lt;=_xlfn.NUMBERVALUE(Table_Query_from_MF_DSNP62[[#This Row],[CL_GL_ACCT_TO19]]))</f>
        <v>1</v>
      </c>
      <c r="IZ695" s="33" t="b">
        <f>AND($A$2&gt;=_xlfn.NUMBERVALUE(Table_Query_from_MF_DSNP62[[#This Row],[CL_GL_ACCT_FR20]]),$A$2&lt;=_xlfn.NUMBERVALUE(Table_Query_from_MF_DSNP62[[#This Row],[CL_GL_ACCT_TO20]]))</f>
        <v>1</v>
      </c>
      <c r="JA695" s="33" t="b">
        <f>AND($A$2&gt;=_xlfn.NUMBERVALUE(Table_Query_from_MF_DSNP62[[#This Row],[CL_GL_ACCT_FR21]]),$A$2&lt;=_xlfn.NUMBERVALUE(Table_Query_from_MF_DSNP62[[#This Row],[CL_GL_ACCT_TO21]]))</f>
        <v>1</v>
      </c>
      <c r="JB695" s="33" t="b">
        <f>AND($A$2&gt;=_xlfn.NUMBERVALUE(Table_Query_from_MF_DSNP62[[#This Row],[CL_GL_ACCT_FR22]]),$A$2&lt;=_xlfn.NUMBERVALUE(Table_Query_from_MF_DSNP62[[#This Row],[CL_GL_ACCT_TO22]]))</f>
        <v>1</v>
      </c>
      <c r="JC695" s="33" t="b">
        <f>AND($A$2&gt;=_xlfn.NUMBERVALUE(Table_Query_from_MF_DSNP62[[#This Row],[CL_GL_ACCT_FR23]]),$A$2&lt;=_xlfn.NUMBERVALUE(Table_Query_from_MF_DSNP62[[#This Row],[CL_GL_ACCT_TO23]]))</f>
        <v>1</v>
      </c>
      <c r="JD695" s="33" t="b">
        <f>AND($A$2&gt;=_xlfn.NUMBERVALUE(Table_Query_from_MF_DSNP62[[#This Row],[CL_GL_ACCT_FR24]]),$A$2&lt;=_xlfn.NUMBERVALUE(Table_Query_from_MF_DSNP62[[#This Row],[CL_GL_ACCT_TO24]]))</f>
        <v>1</v>
      </c>
      <c r="JE695" s="33" t="b">
        <f>AND($A$2&gt;=_xlfn.NUMBERVALUE(Table_Query_from_MF_DSNP62[[#This Row],[CL_GL_ACCT_FR25]]),$A$2&lt;=_xlfn.NUMBERVALUE(Table_Query_from_MF_DSNP62[[#This Row],[CL_GL_ACCT_TO25]]))</f>
        <v>1</v>
      </c>
      <c r="JF695" s="33" t="b">
        <f>OR(Table_Query_from_MF_DSNP62[[#This Row],[PairA]:[PairO]])</f>
        <v>1</v>
      </c>
      <c r="JG695" s="33">
        <f>_xlfn.IFNA(MATCH(TRUE,Table_Query_from_MF_DSNP62[[#This Row],[PairA]:[PairO]],0),"none")</f>
        <v>2</v>
      </c>
      <c r="JH695" s="33" t="b">
        <f>AND($B$2&gt;=_xlfn.NUMBERVALUE(Table_Query_from_MF_DSNP62[[#This Row],[CL_CMP_OBJ_FR1]]),$B$2&lt;=_xlfn.NUMBERVALUE(Table_Query_from_MF_DSNP62[[#This Row],[CL_CMP_OBJ_TO1]]))</f>
        <v>0</v>
      </c>
      <c r="JI695" s="33" t="b">
        <f>AND($B$2&gt;=_xlfn.NUMBERVALUE(Table_Query_from_MF_DSNP62[[#This Row],[CL_CMP_OBJ_FR2]]),$B$2&lt;=_xlfn.NUMBERVALUE(Table_Query_from_MF_DSNP62[[#This Row],[CL_CMP_OBJ_TO2]]))</f>
        <v>1</v>
      </c>
      <c r="JJ695" s="33" t="b">
        <f>AND($B$2&gt;=_xlfn.NUMBERVALUE(Table_Query_from_MF_DSNP62[[#This Row],[CL_CMP_OBJ_FR3]]),$B$2&lt;=_xlfn.NUMBERVALUE(Table_Query_from_MF_DSNP62[[#This Row],[CL_CMP_OBJ_TO3]]))</f>
        <v>1</v>
      </c>
      <c r="JK695" s="33" t="b">
        <f>AND($B$2&gt;=_xlfn.NUMBERVALUE(Table_Query_from_MF_DSNP62[[#This Row],[CL_CMP_OBJ_FR4]]),$B$2&lt;=_xlfn.NUMBERVALUE(Table_Query_from_MF_DSNP62[[#This Row],[CL_CMP_OBJ_TO4]]))</f>
        <v>1</v>
      </c>
      <c r="JL695" s="33" t="b">
        <f>AND($B$2&gt;=_xlfn.NUMBERVALUE(Table_Query_from_MF_DSNP62[[#This Row],[CL_CMP_OBJ_FR5]]),$B$2&lt;=_xlfn.NUMBERVALUE(Table_Query_from_MF_DSNP62[[#This Row],[CL_CMP_OBJ_TO5]]))</f>
        <v>1</v>
      </c>
      <c r="JM695" s="33" t="b">
        <f>AND($B$2&gt;=_xlfn.NUMBERVALUE(Table_Query_from_MF_DSNP62[[#This Row],[CL_CMP_OBJ_FR6]]),$B$2&lt;=_xlfn.NUMBERVALUE(Table_Query_from_MF_DSNP62[[#This Row],[CL_CMP_OBJ_TO6]]))</f>
        <v>1</v>
      </c>
      <c r="JN695" s="33" t="b">
        <f>AND($B$2&gt;=_xlfn.NUMBERVALUE(Table_Query_from_MF_DSNP62[[#This Row],[CL_CMP_OBJ_FR7]]),$B$2&lt;=_xlfn.NUMBERVALUE(Table_Query_from_MF_DSNP62[[#This Row],[CL_CMP_OBJ_TO7]]))</f>
        <v>1</v>
      </c>
      <c r="JO695" s="33" t="b">
        <f>AND($B$2&gt;=_xlfn.NUMBERVALUE(Table_Query_from_MF_DSNP62[[#This Row],[CL_CMP_OBJ_FR8]]),$B$2&lt;=_xlfn.NUMBERVALUE(Table_Query_from_MF_DSNP62[[#This Row],[CL_CMP_OBJ_TO8]]))</f>
        <v>1</v>
      </c>
      <c r="JP695" s="33" t="b">
        <f>AND($B$2&gt;=_xlfn.NUMBERVALUE(Table_Query_from_MF_DSNP62[[#This Row],[CL_CMP_OBJ_FR9]]),$B$2&lt;=_xlfn.NUMBERVALUE(Table_Query_from_MF_DSNP62[[#This Row],[CL_CMP_OBJ_TO9]]))</f>
        <v>1</v>
      </c>
      <c r="JQ695" s="33" t="b">
        <f>AND($B$2&gt;=_xlfn.NUMBERVALUE(Table_Query_from_MF_DSNP62[[#This Row],[CL_CMP_OBJ_FR10]]),$B$2&lt;=_xlfn.NUMBERVALUE(Table_Query_from_MF_DSNP62[[#This Row],[CL_CMP_OBJ_TO10]]))</f>
        <v>1</v>
      </c>
      <c r="JR695" s="33" t="b">
        <f>AND($B$2&gt;=_xlfn.NUMBERVALUE(Table_Query_from_MF_DSNP62[[#This Row],[CL_CMP_OBJ_FR11]]),$B$2&lt;=_xlfn.NUMBERVALUE(Table_Query_from_MF_DSNP62[[#This Row],[CL_CMP_OBJ_TO11]]))</f>
        <v>1</v>
      </c>
      <c r="JS695" s="33" t="b">
        <f>AND($B$2&gt;=_xlfn.NUMBERVALUE(Table_Query_from_MF_DSNP62[[#This Row],[CL_CMP_OBJ_FR12]]),$B$2&lt;=_xlfn.NUMBERVALUE(Table_Query_from_MF_DSNP62[[#This Row],[CL_CMP_OBJ_TO12]]))</f>
        <v>1</v>
      </c>
      <c r="JT695" s="33" t="b">
        <f>AND($B$2&gt;=_xlfn.NUMBERVALUE(Table_Query_from_MF_DSNP62[[#This Row],[CL_CMP_OBJ_FR13]]),$B$2&lt;=_xlfn.NUMBERVALUE(Table_Query_from_MF_DSNP62[[#This Row],[CL_CMP_OBJ_TO13]]))</f>
        <v>1</v>
      </c>
      <c r="JU695" s="33" t="b">
        <f>AND($B$2&gt;=_xlfn.NUMBERVALUE(Table_Query_from_MF_DSNP62[[#This Row],[CL_CMP_OBJ_FR14]]),$B$2&lt;=_xlfn.NUMBERVALUE(Table_Query_from_MF_DSNP62[[#This Row],[CL_CMP_OBJ_TO14]]))</f>
        <v>1</v>
      </c>
      <c r="JV695" s="33" t="b">
        <f>AND($B$2&gt;=_xlfn.NUMBERVALUE(Table_Query_from_MF_DSNP62[[#This Row],[CL_CMP_OBJ_FR15]]),$B$2&lt;=_xlfn.NUMBERVALUE(Table_Query_from_MF_DSNP62[[#This Row],[CL_CMP_OBJ_TO15]]))</f>
        <v>1</v>
      </c>
    </row>
    <row r="696" spans="1:282" x14ac:dyDescent="0.25">
      <c r="A696" t="b">
        <f>OR(,Table_Query_from_MF_DSNP62[[#This Row],[Desired GL included as "hard-coded" GL?]],Table_Query_from_MF_DSNP62[[#This Row],[Desired GL included as "Open GL"?]])</f>
        <v>1</v>
      </c>
      <c r="B696" t="b">
        <f>Table_Query_from_MF_DSNP62[[#This Row],[Desired CObj included as "Open CObj"?]]</f>
        <v>1</v>
      </c>
      <c r="C696" t="s">
        <v>873</v>
      </c>
      <c r="D696" t="s">
        <v>2525</v>
      </c>
      <c r="E696" t="s">
        <v>8</v>
      </c>
      <c r="F696" s="24" t="s">
        <v>426</v>
      </c>
      <c r="G696" t="s">
        <v>444</v>
      </c>
      <c r="H696" s="24" t="s">
        <v>366</v>
      </c>
      <c r="I696" t="s">
        <v>409</v>
      </c>
      <c r="J696" s="24" t="s">
        <v>444</v>
      </c>
      <c r="K696" t="s">
        <v>444</v>
      </c>
      <c r="L696" s="24" t="s">
        <v>444</v>
      </c>
      <c r="M696" t="s">
        <v>444</v>
      </c>
      <c r="N696" t="s">
        <v>444</v>
      </c>
      <c r="O696" t="s">
        <v>444</v>
      </c>
      <c r="P696" t="s">
        <v>444</v>
      </c>
      <c r="Q696" t="s">
        <v>15</v>
      </c>
      <c r="R696" t="s">
        <v>444</v>
      </c>
      <c r="S696" t="s">
        <v>442</v>
      </c>
      <c r="T696" t="s">
        <v>447</v>
      </c>
      <c r="U696" t="s">
        <v>444</v>
      </c>
      <c r="V696" t="s">
        <v>444</v>
      </c>
      <c r="W696" t="s">
        <v>447</v>
      </c>
      <c r="X696" t="s">
        <v>444</v>
      </c>
      <c r="Y696" t="s">
        <v>444</v>
      </c>
      <c r="Z696" t="s">
        <v>442</v>
      </c>
      <c r="AA696" t="s">
        <v>442</v>
      </c>
      <c r="AB696" t="s">
        <v>442</v>
      </c>
      <c r="AC696" t="s">
        <v>444</v>
      </c>
      <c r="AD696" t="s">
        <v>444</v>
      </c>
      <c r="AE696" t="s">
        <v>444</v>
      </c>
      <c r="AF696" t="s">
        <v>444</v>
      </c>
      <c r="AG696" t="s">
        <v>442</v>
      </c>
      <c r="AH696" t="s">
        <v>444</v>
      </c>
      <c r="AI696" t="s">
        <v>447</v>
      </c>
      <c r="AJ696" t="s">
        <v>15</v>
      </c>
      <c r="AK696" t="s">
        <v>444</v>
      </c>
      <c r="AL696" t="s">
        <v>444</v>
      </c>
      <c r="AM696" t="s">
        <v>444</v>
      </c>
      <c r="AN696" t="s">
        <v>444</v>
      </c>
      <c r="AO696" t="s">
        <v>444</v>
      </c>
      <c r="AP696" t="s">
        <v>447</v>
      </c>
      <c r="AQ696" t="s">
        <v>282</v>
      </c>
      <c r="AR696" t="s">
        <v>1451</v>
      </c>
      <c r="AS696" t="s">
        <v>162</v>
      </c>
      <c r="AT696" t="s">
        <v>10</v>
      </c>
      <c r="AU696" t="s">
        <v>444</v>
      </c>
      <c r="AV696" t="s">
        <v>442</v>
      </c>
      <c r="AW696" t="s">
        <v>444</v>
      </c>
      <c r="AX696" t="s">
        <v>444</v>
      </c>
      <c r="AY696" t="s">
        <v>444</v>
      </c>
      <c r="AZ696" t="s">
        <v>444</v>
      </c>
      <c r="BA696" t="s">
        <v>444</v>
      </c>
      <c r="BB696" t="s">
        <v>444</v>
      </c>
      <c r="BC696" t="s">
        <v>444</v>
      </c>
      <c r="BD696" t="s">
        <v>1359</v>
      </c>
      <c r="BE696" t="s">
        <v>888</v>
      </c>
      <c r="BF696" t="s">
        <v>740</v>
      </c>
      <c r="BG696" t="s">
        <v>444</v>
      </c>
      <c r="BH696" t="s">
        <v>444</v>
      </c>
      <c r="BI696" t="s">
        <v>444</v>
      </c>
      <c r="BJ696" t="s">
        <v>444</v>
      </c>
      <c r="BK696" t="s">
        <v>444</v>
      </c>
      <c r="BL696" t="s">
        <v>444</v>
      </c>
      <c r="BM696" t="s">
        <v>444</v>
      </c>
      <c r="BN696" t="s">
        <v>444</v>
      </c>
      <c r="BO696" t="s">
        <v>444</v>
      </c>
      <c r="BP696" t="s">
        <v>444</v>
      </c>
      <c r="BQ696" t="s">
        <v>1360</v>
      </c>
      <c r="BR696" t="s">
        <v>840</v>
      </c>
      <c r="BS696" t="s">
        <v>444</v>
      </c>
      <c r="BT696" t="s">
        <v>444</v>
      </c>
      <c r="BU696" t="s">
        <v>444</v>
      </c>
      <c r="BV696" t="s">
        <v>444</v>
      </c>
      <c r="BW696" t="s">
        <v>1360</v>
      </c>
      <c r="BX696" t="s">
        <v>840</v>
      </c>
      <c r="BY696" t="s">
        <v>444</v>
      </c>
      <c r="BZ696" t="s">
        <v>444</v>
      </c>
      <c r="CA696" t="s">
        <v>444</v>
      </c>
      <c r="CB696" t="s">
        <v>444</v>
      </c>
      <c r="CC696" t="s">
        <v>444</v>
      </c>
      <c r="CD696" t="s">
        <v>444</v>
      </c>
      <c r="CE696" t="s">
        <v>444</v>
      </c>
      <c r="CF696" t="s">
        <v>444</v>
      </c>
      <c r="CG696" t="s">
        <v>444</v>
      </c>
      <c r="CH696" t="s">
        <v>444</v>
      </c>
      <c r="CI696" t="s">
        <v>1360</v>
      </c>
      <c r="CJ696" t="s">
        <v>840</v>
      </c>
      <c r="CK696" t="s">
        <v>444</v>
      </c>
      <c r="CL696" t="s">
        <v>444</v>
      </c>
      <c r="CM696" t="s">
        <v>444</v>
      </c>
      <c r="CN696" t="s">
        <v>444</v>
      </c>
      <c r="CO696" t="s">
        <v>1360</v>
      </c>
      <c r="CP696" t="s">
        <v>840</v>
      </c>
      <c r="CQ696" t="s">
        <v>444</v>
      </c>
      <c r="CR696" t="s">
        <v>444</v>
      </c>
      <c r="CS696" t="s">
        <v>444</v>
      </c>
      <c r="CT696" t="s">
        <v>444</v>
      </c>
      <c r="CU696" t="s">
        <v>282</v>
      </c>
      <c r="CV696" t="s">
        <v>2969</v>
      </c>
      <c r="CW696" t="s">
        <v>2736</v>
      </c>
      <c r="CX696" t="s">
        <v>2753</v>
      </c>
      <c r="CY696" t="s">
        <v>1370</v>
      </c>
      <c r="CZ696" t="s">
        <v>1371</v>
      </c>
      <c r="DA696" t="s">
        <v>444</v>
      </c>
      <c r="DB696" t="s">
        <v>444</v>
      </c>
      <c r="DC696" t="s">
        <v>444</v>
      </c>
      <c r="DD696" t="s">
        <v>444</v>
      </c>
      <c r="DE696" t="s">
        <v>444</v>
      </c>
      <c r="DF696" t="s">
        <v>444</v>
      </c>
      <c r="DG696" t="s">
        <v>444</v>
      </c>
      <c r="DH696" t="s">
        <v>444</v>
      </c>
      <c r="DI696" t="s">
        <v>443</v>
      </c>
      <c r="DJ696" t="s">
        <v>282</v>
      </c>
      <c r="DK696" t="s">
        <v>1440</v>
      </c>
      <c r="DL696" t="s">
        <v>1451</v>
      </c>
      <c r="DM696" t="s">
        <v>444</v>
      </c>
      <c r="DN696" t="s">
        <v>444</v>
      </c>
      <c r="DO696" t="s">
        <v>444</v>
      </c>
      <c r="DP696" t="s">
        <v>444</v>
      </c>
      <c r="DQ696" t="s">
        <v>444</v>
      </c>
      <c r="DR696" t="s">
        <v>444</v>
      </c>
      <c r="DS696" t="s">
        <v>15</v>
      </c>
      <c r="DT696" s="24" t="s">
        <v>66</v>
      </c>
      <c r="DU696" s="24" t="s">
        <v>84</v>
      </c>
      <c r="DV696" t="s">
        <v>444</v>
      </c>
      <c r="DW696" t="s">
        <v>444</v>
      </c>
      <c r="DX696" s="24" t="s">
        <v>444</v>
      </c>
      <c r="DY696" s="24" t="s">
        <v>444</v>
      </c>
      <c r="DZ696" t="s">
        <v>444</v>
      </c>
      <c r="EA696" t="s">
        <v>444</v>
      </c>
      <c r="EB696" s="24" t="s">
        <v>444</v>
      </c>
      <c r="EC696" s="24" t="s">
        <v>444</v>
      </c>
      <c r="ED696" t="s">
        <v>444</v>
      </c>
      <c r="EE696" t="s">
        <v>444</v>
      </c>
      <c r="EF696" s="24" t="s">
        <v>444</v>
      </c>
      <c r="EG696" s="24" t="s">
        <v>444</v>
      </c>
      <c r="EH696" t="s">
        <v>444</v>
      </c>
      <c r="EI696" t="s">
        <v>444</v>
      </c>
      <c r="EJ696" s="24" t="s">
        <v>444</v>
      </c>
      <c r="EK696" s="24" t="s">
        <v>444</v>
      </c>
      <c r="EL696" t="s">
        <v>444</v>
      </c>
      <c r="EM696" t="s">
        <v>444</v>
      </c>
      <c r="EN696" s="24" t="s">
        <v>444</v>
      </c>
      <c r="EO696" s="24" t="s">
        <v>444</v>
      </c>
      <c r="EP696" t="s">
        <v>444</v>
      </c>
      <c r="EQ696" t="s">
        <v>444</v>
      </c>
      <c r="ER696" s="24" t="s">
        <v>444</v>
      </c>
      <c r="ES696" s="24" t="s">
        <v>444</v>
      </c>
      <c r="ET696" t="s">
        <v>444</v>
      </c>
      <c r="EU696" t="s">
        <v>444</v>
      </c>
      <c r="EV696" s="24" t="s">
        <v>444</v>
      </c>
      <c r="EW696" s="24" t="s">
        <v>444</v>
      </c>
      <c r="EX696" t="s">
        <v>444</v>
      </c>
      <c r="EY696" t="s">
        <v>444</v>
      </c>
      <c r="EZ696" s="24" t="s">
        <v>444</v>
      </c>
      <c r="FA696" s="24" t="s">
        <v>444</v>
      </c>
      <c r="FB696" t="s">
        <v>444</v>
      </c>
      <c r="FC696" t="s">
        <v>444</v>
      </c>
      <c r="FD696" s="24" t="s">
        <v>444</v>
      </c>
      <c r="FE696" s="24" t="s">
        <v>444</v>
      </c>
      <c r="FF696" t="s">
        <v>444</v>
      </c>
      <c r="FG696" t="s">
        <v>444</v>
      </c>
      <c r="FH696" s="24" t="s">
        <v>444</v>
      </c>
      <c r="FI696" s="24" t="s">
        <v>444</v>
      </c>
      <c r="FJ696" t="s">
        <v>444</v>
      </c>
      <c r="FK696" t="s">
        <v>444</v>
      </c>
      <c r="FL696" s="24" t="s">
        <v>444</v>
      </c>
      <c r="FM696" s="24" t="s">
        <v>444</v>
      </c>
      <c r="FN696" t="s">
        <v>444</v>
      </c>
      <c r="FO696" t="s">
        <v>444</v>
      </c>
      <c r="FP696" s="24" t="s">
        <v>444</v>
      </c>
      <c r="FQ696" s="24" t="s">
        <v>444</v>
      </c>
      <c r="FR696" t="s">
        <v>444</v>
      </c>
      <c r="FS696" t="s">
        <v>444</v>
      </c>
      <c r="FT696" s="24" t="s">
        <v>444</v>
      </c>
      <c r="FU696" s="24" t="s">
        <v>444</v>
      </c>
      <c r="FV696" t="s">
        <v>444</v>
      </c>
      <c r="FW696" t="s">
        <v>444</v>
      </c>
      <c r="FX696" s="24" t="s">
        <v>444</v>
      </c>
      <c r="FY696" s="24" t="s">
        <v>444</v>
      </c>
      <c r="FZ696" t="s">
        <v>444</v>
      </c>
      <c r="GA696" t="s">
        <v>444</v>
      </c>
      <c r="GB696" s="24" t="s">
        <v>444</v>
      </c>
      <c r="GC696" s="24" t="s">
        <v>444</v>
      </c>
      <c r="GD696" t="s">
        <v>444</v>
      </c>
      <c r="GE696" t="s">
        <v>444</v>
      </c>
      <c r="GF696" s="24" t="s">
        <v>444</v>
      </c>
      <c r="GG696" s="24" t="s">
        <v>444</v>
      </c>
      <c r="GH696" t="s">
        <v>15</v>
      </c>
      <c r="GI696" s="24" t="s">
        <v>490</v>
      </c>
      <c r="GJ696" s="24" t="s">
        <v>490</v>
      </c>
      <c r="GK696" t="s">
        <v>498</v>
      </c>
      <c r="GL696" t="s">
        <v>498</v>
      </c>
      <c r="GM696" s="24" t="s">
        <v>258</v>
      </c>
      <c r="GN696" s="24" t="s">
        <v>1404</v>
      </c>
      <c r="GO696" t="s">
        <v>444</v>
      </c>
      <c r="GP696" t="s">
        <v>444</v>
      </c>
      <c r="GQ696" s="24" t="s">
        <v>444</v>
      </c>
      <c r="GR696" s="24" t="s">
        <v>444</v>
      </c>
      <c r="GS696" t="s">
        <v>444</v>
      </c>
      <c r="GT696" t="s">
        <v>444</v>
      </c>
      <c r="GU696" s="24" t="s">
        <v>444</v>
      </c>
      <c r="GV696" s="24" t="s">
        <v>444</v>
      </c>
      <c r="GW696" t="s">
        <v>444</v>
      </c>
      <c r="GX696" t="s">
        <v>444</v>
      </c>
      <c r="GY696" s="24" t="s">
        <v>444</v>
      </c>
      <c r="GZ696" s="24" t="s">
        <v>444</v>
      </c>
      <c r="HA696" t="s">
        <v>444</v>
      </c>
      <c r="HB696" t="s">
        <v>444</v>
      </c>
      <c r="HC696" s="24" t="s">
        <v>444</v>
      </c>
      <c r="HD696" s="24" t="s">
        <v>444</v>
      </c>
      <c r="HE696" t="s">
        <v>444</v>
      </c>
      <c r="HF696" t="s">
        <v>444</v>
      </c>
      <c r="HG696" s="24" t="s">
        <v>444</v>
      </c>
      <c r="HH696" s="24" t="s">
        <v>444</v>
      </c>
      <c r="HI696" t="s">
        <v>444</v>
      </c>
      <c r="HJ696" t="s">
        <v>444</v>
      </c>
      <c r="HK696" s="24" t="s">
        <v>444</v>
      </c>
      <c r="HL696" s="24" t="s">
        <v>444</v>
      </c>
      <c r="HM696" t="s">
        <v>444</v>
      </c>
      <c r="HN696" t="s">
        <v>444</v>
      </c>
      <c r="HO696" s="24" t="s">
        <v>444</v>
      </c>
      <c r="HP696" s="24" t="s">
        <v>444</v>
      </c>
      <c r="HQ696" t="s">
        <v>444</v>
      </c>
      <c r="HR696" t="s">
        <v>444</v>
      </c>
      <c r="HS696" s="24" t="s">
        <v>444</v>
      </c>
      <c r="HT696" s="24" t="s">
        <v>444</v>
      </c>
      <c r="HU696" t="s">
        <v>444</v>
      </c>
      <c r="HV696" t="s">
        <v>444</v>
      </c>
      <c r="HW696" s="24" t="s">
        <v>444</v>
      </c>
      <c r="HX696" s="24" t="s">
        <v>444</v>
      </c>
      <c r="HY696" t="s">
        <v>444</v>
      </c>
      <c r="HZ696" t="s">
        <v>444</v>
      </c>
      <c r="IA696" t="s">
        <v>2969</v>
      </c>
      <c r="IB696" t="s">
        <v>2736</v>
      </c>
      <c r="IC696" t="s">
        <v>2854</v>
      </c>
      <c r="ID696" s="33" t="b" cm="1">
        <f t="array" ref="ID696">_xlfn.IFNA(MATCH($A$2,_xlfn.NUMBERVALUE(Table_Query_from_MF_DSNP62[[#This Row],[CL_GLACCT_DR1]:[CL_GLACCT_CR4]]),0),0)&gt;=1</f>
        <v>1</v>
      </c>
      <c r="IE696" s="33" t="b">
        <f>OR(Table_Query_from_MF_DSNP62[[#This Row],[Pair1]:[Pair25]])</f>
        <v>1</v>
      </c>
      <c r="IF696" s="33">
        <f>_xlfn.IFNA(MATCH(TRUE,Table_Query_from_MF_DSNP62[[#This Row],[Pair1]:[Pair25]],0),"none")</f>
        <v>2</v>
      </c>
      <c r="IG696" s="33" t="b">
        <f>AND($A$2&gt;=_xlfn.NUMBERVALUE(Table_Query_from_MF_DSNP62[[#This Row],[CL_GL_ACCT_FR1]]),$A$2&lt;=_xlfn.NUMBERVALUE(Table_Query_from_MF_DSNP62[[#This Row],[CL_GL_ACCT_TO1]]))</f>
        <v>0</v>
      </c>
      <c r="IH696" s="33" t="b">
        <f>AND($A$2&gt;=_xlfn.NUMBERVALUE(Table_Query_from_MF_DSNP62[[#This Row],[CL_GL_ACCT_FR2]]),$A$2&lt;=_xlfn.NUMBERVALUE(Table_Query_from_MF_DSNP62[[#This Row],[CL_GL_ACCT_TO2]]))</f>
        <v>1</v>
      </c>
      <c r="II696" s="33" t="b">
        <f>AND($A$2&gt;=_xlfn.NUMBERVALUE(Table_Query_from_MF_DSNP62[[#This Row],[CL_GL_ACCT_FR3]]),$A$2&lt;=_xlfn.NUMBERVALUE(Table_Query_from_MF_DSNP62[[#This Row],[CL_GL_ACCT_TO3]]))</f>
        <v>1</v>
      </c>
      <c r="IJ696" s="33" t="b">
        <f>AND($A$2&gt;=_xlfn.NUMBERVALUE(Table_Query_from_MF_DSNP62[[#This Row],[CL_GL_ACCT_FR4]]),$A$2&lt;=_xlfn.NUMBERVALUE(Table_Query_from_MF_DSNP62[[#This Row],[CL_GL_ACCT_TO4]]))</f>
        <v>1</v>
      </c>
      <c r="IK696" s="33" t="b">
        <f>AND($A$2&gt;=_xlfn.NUMBERVALUE(Table_Query_from_MF_DSNP62[[#This Row],[CL_GL_ACCT_FR5]]),$A$2&lt;=_xlfn.NUMBERVALUE(Table_Query_from_MF_DSNP62[[#This Row],[CL_GL_ACCT_TO5]]))</f>
        <v>1</v>
      </c>
      <c r="IL696" s="33" t="b">
        <f>AND($A$2&gt;=_xlfn.NUMBERVALUE(Table_Query_from_MF_DSNP62[[#This Row],[CL_GL_ACCT_FR6]]),$A$2&lt;=_xlfn.NUMBERVALUE(Table_Query_from_MF_DSNP62[[#This Row],[CL_GL_ACCT_TO6]]))</f>
        <v>1</v>
      </c>
      <c r="IM696" s="33" t="b">
        <f>AND($A$2&gt;=_xlfn.NUMBERVALUE(Table_Query_from_MF_DSNP62[[#This Row],[CL_GL_ACCT_FR7]]),$A$2&lt;=_xlfn.NUMBERVALUE(Table_Query_from_MF_DSNP62[[#This Row],[CL_GL_ACCT_TO7]]))</f>
        <v>1</v>
      </c>
      <c r="IN696" s="33" t="b">
        <f>AND($A$2&gt;=_xlfn.NUMBERVALUE(Table_Query_from_MF_DSNP62[[#This Row],[CL_GL_ACCT_FR8]]),$A$2&lt;=_xlfn.NUMBERVALUE(Table_Query_from_MF_DSNP62[[#This Row],[CL_GL_ACCT_TO8]]))</f>
        <v>1</v>
      </c>
      <c r="IO696" s="33" t="b">
        <f>AND($A$2&gt;=_xlfn.NUMBERVALUE(Table_Query_from_MF_DSNP62[[#This Row],[CL_GL_ACCT_FR9]]),$A$2&lt;=_xlfn.NUMBERVALUE(Table_Query_from_MF_DSNP62[[#This Row],[CL_GL_ACCT_TO9]]))</f>
        <v>1</v>
      </c>
      <c r="IP696" s="33" t="b">
        <f>AND($A$2&gt;=_xlfn.NUMBERVALUE(Table_Query_from_MF_DSNP62[[#This Row],[CL_GL_ACCT_FR10]]),$A$2&lt;=_xlfn.NUMBERVALUE(Table_Query_from_MF_DSNP62[[#This Row],[CL_GL_ACCT_TO10]]))</f>
        <v>1</v>
      </c>
      <c r="IQ696" s="33" t="b">
        <f>AND($A$2&gt;=_xlfn.NUMBERVALUE(Table_Query_from_MF_DSNP62[[#This Row],[CL_GL_ACCT_FR11]]),$A$2&lt;=_xlfn.NUMBERVALUE(Table_Query_from_MF_DSNP62[[#This Row],[CL_GL_ACCT_TO11]]))</f>
        <v>1</v>
      </c>
      <c r="IR696" s="33" t="b">
        <f>AND($A$2&gt;=_xlfn.NUMBERVALUE(Table_Query_from_MF_DSNP62[[#This Row],[CL_GL_ACCT_FR12]]),$A$2&lt;=_xlfn.NUMBERVALUE(Table_Query_from_MF_DSNP62[[#This Row],[CL_GL_ACCT_TO12]]))</f>
        <v>1</v>
      </c>
      <c r="IS696" s="33" t="b">
        <f>AND($A$2&gt;=_xlfn.NUMBERVALUE(Table_Query_from_MF_DSNP62[[#This Row],[CL_GL_ACCT_FR13]]),$A$2&lt;=_xlfn.NUMBERVALUE(Table_Query_from_MF_DSNP62[[#This Row],[CL_GL_ACCT_TO13]]))</f>
        <v>1</v>
      </c>
      <c r="IT696" s="33" t="b">
        <f>AND($A$2&gt;=_xlfn.NUMBERVALUE(Table_Query_from_MF_DSNP62[[#This Row],[CL_GL_ACCT_FR14]]),$A$2&lt;=_xlfn.NUMBERVALUE(Table_Query_from_MF_DSNP62[[#This Row],[CL_GL_ACCT_TO14]]))</f>
        <v>1</v>
      </c>
      <c r="IU696" s="33" t="b">
        <f>AND($A$2&gt;=_xlfn.NUMBERVALUE(Table_Query_from_MF_DSNP62[[#This Row],[CL_GL_ACCT_FR15]]),$A$2&lt;=_xlfn.NUMBERVALUE(Table_Query_from_MF_DSNP62[[#This Row],[CL_GL_ACCT_TO15]]))</f>
        <v>1</v>
      </c>
      <c r="IV696" s="33" t="b">
        <f>AND($A$2&gt;=_xlfn.NUMBERVALUE(Table_Query_from_MF_DSNP62[[#This Row],[CL_GL_ACCT_FR16]]),$A$2&lt;=_xlfn.NUMBERVALUE(Table_Query_from_MF_DSNP62[[#This Row],[CL_GL_ACCT_TO16]]))</f>
        <v>1</v>
      </c>
      <c r="IW696" s="33" t="b">
        <f>AND($A$2&gt;=_xlfn.NUMBERVALUE(Table_Query_from_MF_DSNP62[[#This Row],[CL_GL_ACCT_FR17]]),$A$2&lt;=_xlfn.NUMBERVALUE(Table_Query_from_MF_DSNP62[[#This Row],[CL_GL_ACCT_TO17]]))</f>
        <v>1</v>
      </c>
      <c r="IX696" s="33" t="b">
        <f>AND($A$2&gt;=_xlfn.NUMBERVALUE(Table_Query_from_MF_DSNP62[[#This Row],[CL_GL_ACCT_FR18]]),$A$2&lt;=_xlfn.NUMBERVALUE(Table_Query_from_MF_DSNP62[[#This Row],[CL_GL_ACCT_TO18]]))</f>
        <v>1</v>
      </c>
      <c r="IY696" s="33" t="b">
        <f>AND($A$2&gt;=_xlfn.NUMBERVALUE(Table_Query_from_MF_DSNP62[[#This Row],[CL_GL_ACCT_FR19]]),$A$2&lt;=_xlfn.NUMBERVALUE(Table_Query_from_MF_DSNP62[[#This Row],[CL_GL_ACCT_TO19]]))</f>
        <v>1</v>
      </c>
      <c r="IZ696" s="33" t="b">
        <f>AND($A$2&gt;=_xlfn.NUMBERVALUE(Table_Query_from_MF_DSNP62[[#This Row],[CL_GL_ACCT_FR20]]),$A$2&lt;=_xlfn.NUMBERVALUE(Table_Query_from_MF_DSNP62[[#This Row],[CL_GL_ACCT_TO20]]))</f>
        <v>1</v>
      </c>
      <c r="JA696" s="33" t="b">
        <f>AND($A$2&gt;=_xlfn.NUMBERVALUE(Table_Query_from_MF_DSNP62[[#This Row],[CL_GL_ACCT_FR21]]),$A$2&lt;=_xlfn.NUMBERVALUE(Table_Query_from_MF_DSNP62[[#This Row],[CL_GL_ACCT_TO21]]))</f>
        <v>1</v>
      </c>
      <c r="JB696" s="33" t="b">
        <f>AND($A$2&gt;=_xlfn.NUMBERVALUE(Table_Query_from_MF_DSNP62[[#This Row],[CL_GL_ACCT_FR22]]),$A$2&lt;=_xlfn.NUMBERVALUE(Table_Query_from_MF_DSNP62[[#This Row],[CL_GL_ACCT_TO22]]))</f>
        <v>1</v>
      </c>
      <c r="JC696" s="33" t="b">
        <f>AND($A$2&gt;=_xlfn.NUMBERVALUE(Table_Query_from_MF_DSNP62[[#This Row],[CL_GL_ACCT_FR23]]),$A$2&lt;=_xlfn.NUMBERVALUE(Table_Query_from_MF_DSNP62[[#This Row],[CL_GL_ACCT_TO23]]))</f>
        <v>1</v>
      </c>
      <c r="JD696" s="33" t="b">
        <f>AND($A$2&gt;=_xlfn.NUMBERVALUE(Table_Query_from_MF_DSNP62[[#This Row],[CL_GL_ACCT_FR24]]),$A$2&lt;=_xlfn.NUMBERVALUE(Table_Query_from_MF_DSNP62[[#This Row],[CL_GL_ACCT_TO24]]))</f>
        <v>1</v>
      </c>
      <c r="JE696" s="33" t="b">
        <f>AND($A$2&gt;=_xlfn.NUMBERVALUE(Table_Query_from_MF_DSNP62[[#This Row],[CL_GL_ACCT_FR25]]),$A$2&lt;=_xlfn.NUMBERVALUE(Table_Query_from_MF_DSNP62[[#This Row],[CL_GL_ACCT_TO25]]))</f>
        <v>1</v>
      </c>
      <c r="JF696" s="33" t="b">
        <f>OR(Table_Query_from_MF_DSNP62[[#This Row],[PairA]:[PairO]])</f>
        <v>1</v>
      </c>
      <c r="JG696" s="33">
        <f>_xlfn.IFNA(MATCH(TRUE,Table_Query_from_MF_DSNP62[[#This Row],[PairA]:[PairO]],0),"none")</f>
        <v>4</v>
      </c>
      <c r="JH696" s="33" t="b">
        <f>AND($B$2&gt;=_xlfn.NUMBERVALUE(Table_Query_from_MF_DSNP62[[#This Row],[CL_CMP_OBJ_FR1]]),$B$2&lt;=_xlfn.NUMBERVALUE(Table_Query_from_MF_DSNP62[[#This Row],[CL_CMP_OBJ_TO1]]))</f>
        <v>0</v>
      </c>
      <c r="JI696" s="33" t="b">
        <f>AND($B$2&gt;=_xlfn.NUMBERVALUE(Table_Query_from_MF_DSNP62[[#This Row],[CL_CMP_OBJ_FR2]]),$B$2&lt;=_xlfn.NUMBERVALUE(Table_Query_from_MF_DSNP62[[#This Row],[CL_CMP_OBJ_TO2]]))</f>
        <v>0</v>
      </c>
      <c r="JJ696" s="33" t="b">
        <f>AND($B$2&gt;=_xlfn.NUMBERVALUE(Table_Query_from_MF_DSNP62[[#This Row],[CL_CMP_OBJ_FR3]]),$B$2&lt;=_xlfn.NUMBERVALUE(Table_Query_from_MF_DSNP62[[#This Row],[CL_CMP_OBJ_TO3]]))</f>
        <v>0</v>
      </c>
      <c r="JK696" s="33" t="b">
        <f>AND($B$2&gt;=_xlfn.NUMBERVALUE(Table_Query_from_MF_DSNP62[[#This Row],[CL_CMP_OBJ_FR4]]),$B$2&lt;=_xlfn.NUMBERVALUE(Table_Query_from_MF_DSNP62[[#This Row],[CL_CMP_OBJ_TO4]]))</f>
        <v>1</v>
      </c>
      <c r="JL696" s="33" t="b">
        <f>AND($B$2&gt;=_xlfn.NUMBERVALUE(Table_Query_from_MF_DSNP62[[#This Row],[CL_CMP_OBJ_FR5]]),$B$2&lt;=_xlfn.NUMBERVALUE(Table_Query_from_MF_DSNP62[[#This Row],[CL_CMP_OBJ_TO5]]))</f>
        <v>1</v>
      </c>
      <c r="JM696" s="33" t="b">
        <f>AND($B$2&gt;=_xlfn.NUMBERVALUE(Table_Query_from_MF_DSNP62[[#This Row],[CL_CMP_OBJ_FR6]]),$B$2&lt;=_xlfn.NUMBERVALUE(Table_Query_from_MF_DSNP62[[#This Row],[CL_CMP_OBJ_TO6]]))</f>
        <v>1</v>
      </c>
      <c r="JN696" s="33" t="b">
        <f>AND($B$2&gt;=_xlfn.NUMBERVALUE(Table_Query_from_MF_DSNP62[[#This Row],[CL_CMP_OBJ_FR7]]),$B$2&lt;=_xlfn.NUMBERVALUE(Table_Query_from_MF_DSNP62[[#This Row],[CL_CMP_OBJ_TO7]]))</f>
        <v>1</v>
      </c>
      <c r="JO696" s="33" t="b">
        <f>AND($B$2&gt;=_xlfn.NUMBERVALUE(Table_Query_from_MF_DSNP62[[#This Row],[CL_CMP_OBJ_FR8]]),$B$2&lt;=_xlfn.NUMBERVALUE(Table_Query_from_MF_DSNP62[[#This Row],[CL_CMP_OBJ_TO8]]))</f>
        <v>1</v>
      </c>
      <c r="JP696" s="33" t="b">
        <f>AND($B$2&gt;=_xlfn.NUMBERVALUE(Table_Query_from_MF_DSNP62[[#This Row],[CL_CMP_OBJ_FR9]]),$B$2&lt;=_xlfn.NUMBERVALUE(Table_Query_from_MF_DSNP62[[#This Row],[CL_CMP_OBJ_TO9]]))</f>
        <v>1</v>
      </c>
      <c r="JQ696" s="33" t="b">
        <f>AND($B$2&gt;=_xlfn.NUMBERVALUE(Table_Query_from_MF_DSNP62[[#This Row],[CL_CMP_OBJ_FR10]]),$B$2&lt;=_xlfn.NUMBERVALUE(Table_Query_from_MF_DSNP62[[#This Row],[CL_CMP_OBJ_TO10]]))</f>
        <v>1</v>
      </c>
      <c r="JR696" s="33" t="b">
        <f>AND($B$2&gt;=_xlfn.NUMBERVALUE(Table_Query_from_MF_DSNP62[[#This Row],[CL_CMP_OBJ_FR11]]),$B$2&lt;=_xlfn.NUMBERVALUE(Table_Query_from_MF_DSNP62[[#This Row],[CL_CMP_OBJ_TO11]]))</f>
        <v>1</v>
      </c>
      <c r="JS696" s="33" t="b">
        <f>AND($B$2&gt;=_xlfn.NUMBERVALUE(Table_Query_from_MF_DSNP62[[#This Row],[CL_CMP_OBJ_FR12]]),$B$2&lt;=_xlfn.NUMBERVALUE(Table_Query_from_MF_DSNP62[[#This Row],[CL_CMP_OBJ_TO12]]))</f>
        <v>1</v>
      </c>
      <c r="JT696" s="33" t="b">
        <f>AND($B$2&gt;=_xlfn.NUMBERVALUE(Table_Query_from_MF_DSNP62[[#This Row],[CL_CMP_OBJ_FR13]]),$B$2&lt;=_xlfn.NUMBERVALUE(Table_Query_from_MF_DSNP62[[#This Row],[CL_CMP_OBJ_TO13]]))</f>
        <v>1</v>
      </c>
      <c r="JU696" s="33" t="b">
        <f>AND($B$2&gt;=_xlfn.NUMBERVALUE(Table_Query_from_MF_DSNP62[[#This Row],[CL_CMP_OBJ_FR14]]),$B$2&lt;=_xlfn.NUMBERVALUE(Table_Query_from_MF_DSNP62[[#This Row],[CL_CMP_OBJ_TO14]]))</f>
        <v>1</v>
      </c>
      <c r="JV696" s="33" t="b">
        <f>AND($B$2&gt;=_xlfn.NUMBERVALUE(Table_Query_from_MF_DSNP62[[#This Row],[CL_CMP_OBJ_FR15]]),$B$2&lt;=_xlfn.NUMBERVALUE(Table_Query_from_MF_DSNP62[[#This Row],[CL_CMP_OBJ_TO15]]))</f>
        <v>1</v>
      </c>
    </row>
    <row r="697" spans="1:282" x14ac:dyDescent="0.25">
      <c r="A697" t="b">
        <f>OR(,Table_Query_from_MF_DSNP62[[#This Row],[Desired GL included as "hard-coded" GL?]],Table_Query_from_MF_DSNP62[[#This Row],[Desired GL included as "Open GL"?]])</f>
        <v>1</v>
      </c>
      <c r="B697" t="b">
        <f>Table_Query_from_MF_DSNP62[[#This Row],[Desired CObj included as "Open CObj"?]]</f>
        <v>1</v>
      </c>
      <c r="C697" t="s">
        <v>888</v>
      </c>
      <c r="D697" t="s">
        <v>2526</v>
      </c>
      <c r="E697" t="s">
        <v>8</v>
      </c>
      <c r="F697" s="24" t="s">
        <v>444</v>
      </c>
      <c r="G697" t="s">
        <v>415</v>
      </c>
      <c r="H697" s="24" t="s">
        <v>409</v>
      </c>
      <c r="I697" t="s">
        <v>366</v>
      </c>
      <c r="J697" s="24" t="s">
        <v>444</v>
      </c>
      <c r="K697" t="s">
        <v>444</v>
      </c>
      <c r="L697" s="24" t="s">
        <v>444</v>
      </c>
      <c r="M697" t="s">
        <v>444</v>
      </c>
      <c r="N697" t="s">
        <v>444</v>
      </c>
      <c r="O697" t="s">
        <v>444</v>
      </c>
      <c r="P697" t="s">
        <v>444</v>
      </c>
      <c r="Q697" t="s">
        <v>15</v>
      </c>
      <c r="R697" t="s">
        <v>444</v>
      </c>
      <c r="S697" t="s">
        <v>442</v>
      </c>
      <c r="T697" t="s">
        <v>447</v>
      </c>
      <c r="U697" t="s">
        <v>444</v>
      </c>
      <c r="V697" t="s">
        <v>444</v>
      </c>
      <c r="W697" t="s">
        <v>447</v>
      </c>
      <c r="X697" t="s">
        <v>444</v>
      </c>
      <c r="Y697" t="s">
        <v>444</v>
      </c>
      <c r="Z697" t="s">
        <v>442</v>
      </c>
      <c r="AA697" t="s">
        <v>442</v>
      </c>
      <c r="AB697" t="s">
        <v>442</v>
      </c>
      <c r="AC697" t="s">
        <v>444</v>
      </c>
      <c r="AD697" t="s">
        <v>444</v>
      </c>
      <c r="AE697" t="s">
        <v>444</v>
      </c>
      <c r="AF697" t="s">
        <v>444</v>
      </c>
      <c r="AG697" t="s">
        <v>442</v>
      </c>
      <c r="AH697" t="s">
        <v>444</v>
      </c>
      <c r="AI697" t="s">
        <v>447</v>
      </c>
      <c r="AJ697" t="s">
        <v>15</v>
      </c>
      <c r="AK697" t="s">
        <v>444</v>
      </c>
      <c r="AL697" t="s">
        <v>444</v>
      </c>
      <c r="AM697" t="s">
        <v>444</v>
      </c>
      <c r="AN697" t="s">
        <v>444</v>
      </c>
      <c r="AO697" t="s">
        <v>444</v>
      </c>
      <c r="AP697" t="s">
        <v>447</v>
      </c>
      <c r="AQ697" t="s">
        <v>282</v>
      </c>
      <c r="AR697" t="s">
        <v>1451</v>
      </c>
      <c r="AS697" t="s">
        <v>162</v>
      </c>
      <c r="AT697" t="s">
        <v>10</v>
      </c>
      <c r="AU697" t="s">
        <v>444</v>
      </c>
      <c r="AV697" t="s">
        <v>442</v>
      </c>
      <c r="AW697" t="s">
        <v>444</v>
      </c>
      <c r="AX697" t="s">
        <v>444</v>
      </c>
      <c r="AY697" t="s">
        <v>444</v>
      </c>
      <c r="AZ697" t="s">
        <v>444</v>
      </c>
      <c r="BA697" t="s">
        <v>444</v>
      </c>
      <c r="BB697" t="s">
        <v>444</v>
      </c>
      <c r="BC697" t="s">
        <v>444</v>
      </c>
      <c r="BD697" t="s">
        <v>1359</v>
      </c>
      <c r="BE697" t="s">
        <v>873</v>
      </c>
      <c r="BF697" t="s">
        <v>1360</v>
      </c>
      <c r="BG697" t="s">
        <v>444</v>
      </c>
      <c r="BH697" t="s">
        <v>444</v>
      </c>
      <c r="BI697" t="s">
        <v>444</v>
      </c>
      <c r="BJ697" t="s">
        <v>444</v>
      </c>
      <c r="BK697" t="s">
        <v>444</v>
      </c>
      <c r="BL697" t="s">
        <v>444</v>
      </c>
      <c r="BM697" t="s">
        <v>444</v>
      </c>
      <c r="BN697" t="s">
        <v>444</v>
      </c>
      <c r="BO697" t="s">
        <v>444</v>
      </c>
      <c r="BP697" t="s">
        <v>444</v>
      </c>
      <c r="BQ697" t="s">
        <v>1360</v>
      </c>
      <c r="BR697" t="s">
        <v>264</v>
      </c>
      <c r="BS697" t="s">
        <v>444</v>
      </c>
      <c r="BT697" t="s">
        <v>444</v>
      </c>
      <c r="BU697" t="s">
        <v>444</v>
      </c>
      <c r="BV697" t="s">
        <v>444</v>
      </c>
      <c r="BW697" t="s">
        <v>1360</v>
      </c>
      <c r="BX697" t="s">
        <v>264</v>
      </c>
      <c r="BY697" t="s">
        <v>444</v>
      </c>
      <c r="BZ697" t="s">
        <v>444</v>
      </c>
      <c r="CA697" t="s">
        <v>444</v>
      </c>
      <c r="CB697" t="s">
        <v>444</v>
      </c>
      <c r="CC697" t="s">
        <v>444</v>
      </c>
      <c r="CD697" t="s">
        <v>444</v>
      </c>
      <c r="CE697" t="s">
        <v>444</v>
      </c>
      <c r="CF697" t="s">
        <v>444</v>
      </c>
      <c r="CG697" t="s">
        <v>444</v>
      </c>
      <c r="CH697" t="s">
        <v>444</v>
      </c>
      <c r="CI697" t="s">
        <v>1360</v>
      </c>
      <c r="CJ697" t="s">
        <v>264</v>
      </c>
      <c r="CK697" t="s">
        <v>444</v>
      </c>
      <c r="CL697" t="s">
        <v>444</v>
      </c>
      <c r="CM697" t="s">
        <v>444</v>
      </c>
      <c r="CN697" t="s">
        <v>444</v>
      </c>
      <c r="CO697" t="s">
        <v>1360</v>
      </c>
      <c r="CP697" t="s">
        <v>264</v>
      </c>
      <c r="CQ697" t="s">
        <v>444</v>
      </c>
      <c r="CR697" t="s">
        <v>444</v>
      </c>
      <c r="CS697" t="s">
        <v>444</v>
      </c>
      <c r="CT697" t="s">
        <v>444</v>
      </c>
      <c r="CU697" t="s">
        <v>7</v>
      </c>
      <c r="CV697" t="s">
        <v>2969</v>
      </c>
      <c r="CW697" t="s">
        <v>2736</v>
      </c>
      <c r="CX697" t="s">
        <v>2970</v>
      </c>
      <c r="CY697" t="s">
        <v>1370</v>
      </c>
      <c r="CZ697" t="s">
        <v>1371</v>
      </c>
      <c r="DA697" t="s">
        <v>444</v>
      </c>
      <c r="DB697" t="s">
        <v>444</v>
      </c>
      <c r="DC697" t="s">
        <v>444</v>
      </c>
      <c r="DD697" t="s">
        <v>444</v>
      </c>
      <c r="DE697" t="s">
        <v>444</v>
      </c>
      <c r="DF697" t="s">
        <v>444</v>
      </c>
      <c r="DG697" t="s">
        <v>444</v>
      </c>
      <c r="DH697" t="s">
        <v>444</v>
      </c>
      <c r="DI697" t="s">
        <v>443</v>
      </c>
      <c r="DJ697" t="s">
        <v>282</v>
      </c>
      <c r="DK697" t="s">
        <v>1440</v>
      </c>
      <c r="DL697" t="s">
        <v>1451</v>
      </c>
      <c r="DM697" t="s">
        <v>444</v>
      </c>
      <c r="DN697" t="s">
        <v>444</v>
      </c>
      <c r="DO697" t="s">
        <v>444</v>
      </c>
      <c r="DP697" t="s">
        <v>444</v>
      </c>
      <c r="DQ697" t="s">
        <v>444</v>
      </c>
      <c r="DR697" t="s">
        <v>444</v>
      </c>
      <c r="DS697" t="s">
        <v>15</v>
      </c>
      <c r="DT697" s="24" t="s">
        <v>66</v>
      </c>
      <c r="DU697" s="24" t="s">
        <v>84</v>
      </c>
      <c r="DV697" t="s">
        <v>444</v>
      </c>
      <c r="DW697" t="s">
        <v>444</v>
      </c>
      <c r="DX697" s="24" t="s">
        <v>444</v>
      </c>
      <c r="DY697" s="24" t="s">
        <v>444</v>
      </c>
      <c r="DZ697" t="s">
        <v>444</v>
      </c>
      <c r="EA697" t="s">
        <v>444</v>
      </c>
      <c r="EB697" s="24" t="s">
        <v>444</v>
      </c>
      <c r="EC697" s="24" t="s">
        <v>444</v>
      </c>
      <c r="ED697" t="s">
        <v>444</v>
      </c>
      <c r="EE697" t="s">
        <v>444</v>
      </c>
      <c r="EF697" s="24" t="s">
        <v>444</v>
      </c>
      <c r="EG697" s="24" t="s">
        <v>444</v>
      </c>
      <c r="EH697" t="s">
        <v>444</v>
      </c>
      <c r="EI697" t="s">
        <v>444</v>
      </c>
      <c r="EJ697" s="24" t="s">
        <v>444</v>
      </c>
      <c r="EK697" s="24" t="s">
        <v>444</v>
      </c>
      <c r="EL697" t="s">
        <v>444</v>
      </c>
      <c r="EM697" t="s">
        <v>444</v>
      </c>
      <c r="EN697" s="24" t="s">
        <v>444</v>
      </c>
      <c r="EO697" s="24" t="s">
        <v>444</v>
      </c>
      <c r="EP697" t="s">
        <v>444</v>
      </c>
      <c r="EQ697" t="s">
        <v>444</v>
      </c>
      <c r="ER697" s="24" t="s">
        <v>444</v>
      </c>
      <c r="ES697" s="24" t="s">
        <v>444</v>
      </c>
      <c r="ET697" t="s">
        <v>444</v>
      </c>
      <c r="EU697" t="s">
        <v>444</v>
      </c>
      <c r="EV697" s="24" t="s">
        <v>444</v>
      </c>
      <c r="EW697" s="24" t="s">
        <v>444</v>
      </c>
      <c r="EX697" t="s">
        <v>444</v>
      </c>
      <c r="EY697" t="s">
        <v>444</v>
      </c>
      <c r="EZ697" s="24" t="s">
        <v>444</v>
      </c>
      <c r="FA697" s="24" t="s">
        <v>444</v>
      </c>
      <c r="FB697" t="s">
        <v>444</v>
      </c>
      <c r="FC697" t="s">
        <v>444</v>
      </c>
      <c r="FD697" s="24" t="s">
        <v>444</v>
      </c>
      <c r="FE697" s="24" t="s">
        <v>444</v>
      </c>
      <c r="FF697" t="s">
        <v>444</v>
      </c>
      <c r="FG697" t="s">
        <v>444</v>
      </c>
      <c r="FH697" s="24" t="s">
        <v>444</v>
      </c>
      <c r="FI697" s="24" t="s">
        <v>444</v>
      </c>
      <c r="FJ697" t="s">
        <v>444</v>
      </c>
      <c r="FK697" t="s">
        <v>444</v>
      </c>
      <c r="FL697" s="24" t="s">
        <v>444</v>
      </c>
      <c r="FM697" s="24" t="s">
        <v>444</v>
      </c>
      <c r="FN697" t="s">
        <v>444</v>
      </c>
      <c r="FO697" t="s">
        <v>444</v>
      </c>
      <c r="FP697" s="24" t="s">
        <v>444</v>
      </c>
      <c r="FQ697" s="24" t="s">
        <v>444</v>
      </c>
      <c r="FR697" t="s">
        <v>444</v>
      </c>
      <c r="FS697" t="s">
        <v>444</v>
      </c>
      <c r="FT697" s="24" t="s">
        <v>444</v>
      </c>
      <c r="FU697" s="24" t="s">
        <v>444</v>
      </c>
      <c r="FV697" t="s">
        <v>444</v>
      </c>
      <c r="FW697" t="s">
        <v>444</v>
      </c>
      <c r="FX697" s="24" t="s">
        <v>444</v>
      </c>
      <c r="FY697" s="24" t="s">
        <v>444</v>
      </c>
      <c r="FZ697" t="s">
        <v>444</v>
      </c>
      <c r="GA697" t="s">
        <v>444</v>
      </c>
      <c r="GB697" s="24" t="s">
        <v>444</v>
      </c>
      <c r="GC697" s="24" t="s">
        <v>444</v>
      </c>
      <c r="GD697" t="s">
        <v>444</v>
      </c>
      <c r="GE697" t="s">
        <v>444</v>
      </c>
      <c r="GF697" s="24" t="s">
        <v>444</v>
      </c>
      <c r="GG697" s="24" t="s">
        <v>444</v>
      </c>
      <c r="GH697" t="s">
        <v>15</v>
      </c>
      <c r="GI697" s="24" t="s">
        <v>1416</v>
      </c>
      <c r="GJ697" s="24" t="s">
        <v>484</v>
      </c>
      <c r="GK697" t="s">
        <v>487</v>
      </c>
      <c r="GL697" t="s">
        <v>2527</v>
      </c>
      <c r="GM697" s="24" t="s">
        <v>444</v>
      </c>
      <c r="GN697" s="24" t="s">
        <v>444</v>
      </c>
      <c r="GO697" t="s">
        <v>444</v>
      </c>
      <c r="GP697" t="s">
        <v>444</v>
      </c>
      <c r="GQ697" s="24" t="s">
        <v>444</v>
      </c>
      <c r="GR697" s="24" t="s">
        <v>444</v>
      </c>
      <c r="GS697" t="s">
        <v>444</v>
      </c>
      <c r="GT697" t="s">
        <v>444</v>
      </c>
      <c r="GU697" s="24" t="s">
        <v>444</v>
      </c>
      <c r="GV697" s="24" t="s">
        <v>444</v>
      </c>
      <c r="GW697" t="s">
        <v>444</v>
      </c>
      <c r="GX697" t="s">
        <v>444</v>
      </c>
      <c r="GY697" s="24" t="s">
        <v>444</v>
      </c>
      <c r="GZ697" s="24" t="s">
        <v>444</v>
      </c>
      <c r="HA697" t="s">
        <v>444</v>
      </c>
      <c r="HB697" t="s">
        <v>444</v>
      </c>
      <c r="HC697" s="24" t="s">
        <v>444</v>
      </c>
      <c r="HD697" s="24" t="s">
        <v>444</v>
      </c>
      <c r="HE697" t="s">
        <v>444</v>
      </c>
      <c r="HF697" t="s">
        <v>444</v>
      </c>
      <c r="HG697" s="24" t="s">
        <v>444</v>
      </c>
      <c r="HH697" s="24" t="s">
        <v>444</v>
      </c>
      <c r="HI697" t="s">
        <v>444</v>
      </c>
      <c r="HJ697" t="s">
        <v>444</v>
      </c>
      <c r="HK697" s="24" t="s">
        <v>444</v>
      </c>
      <c r="HL697" s="24" t="s">
        <v>444</v>
      </c>
      <c r="HM697" t="s">
        <v>444</v>
      </c>
      <c r="HN697" t="s">
        <v>444</v>
      </c>
      <c r="HO697" s="24" t="s">
        <v>444</v>
      </c>
      <c r="HP697" s="24" t="s">
        <v>444</v>
      </c>
      <c r="HQ697" t="s">
        <v>444</v>
      </c>
      <c r="HR697" t="s">
        <v>444</v>
      </c>
      <c r="HS697" s="24" t="s">
        <v>444</v>
      </c>
      <c r="HT697" s="24" t="s">
        <v>444</v>
      </c>
      <c r="HU697" t="s">
        <v>444</v>
      </c>
      <c r="HV697" t="s">
        <v>444</v>
      </c>
      <c r="HW697" s="24" t="s">
        <v>444</v>
      </c>
      <c r="HX697" s="24" t="s">
        <v>444</v>
      </c>
      <c r="HY697" t="s">
        <v>444</v>
      </c>
      <c r="HZ697" t="s">
        <v>444</v>
      </c>
      <c r="IA697" t="s">
        <v>2969</v>
      </c>
      <c r="IB697" t="s">
        <v>2736</v>
      </c>
      <c r="IC697" t="s">
        <v>2854</v>
      </c>
      <c r="ID697" s="33" t="b" cm="1">
        <f t="array" ref="ID697">_xlfn.IFNA(MATCH($A$2,_xlfn.NUMBERVALUE(Table_Query_from_MF_DSNP62[[#This Row],[CL_GLACCT_DR1]:[CL_GLACCT_CR4]]),0),0)&gt;=1</f>
        <v>1</v>
      </c>
      <c r="IE697" s="33" t="b">
        <f>OR(Table_Query_from_MF_DSNP62[[#This Row],[Pair1]:[Pair25]])</f>
        <v>1</v>
      </c>
      <c r="IF697" s="33">
        <f>_xlfn.IFNA(MATCH(TRUE,Table_Query_from_MF_DSNP62[[#This Row],[Pair1]:[Pair25]],0),"none")</f>
        <v>2</v>
      </c>
      <c r="IG697" s="33" t="b">
        <f>AND($A$2&gt;=_xlfn.NUMBERVALUE(Table_Query_from_MF_DSNP62[[#This Row],[CL_GL_ACCT_FR1]]),$A$2&lt;=_xlfn.NUMBERVALUE(Table_Query_from_MF_DSNP62[[#This Row],[CL_GL_ACCT_TO1]]))</f>
        <v>0</v>
      </c>
      <c r="IH697" s="33" t="b">
        <f>AND($A$2&gt;=_xlfn.NUMBERVALUE(Table_Query_from_MF_DSNP62[[#This Row],[CL_GL_ACCT_FR2]]),$A$2&lt;=_xlfn.NUMBERVALUE(Table_Query_from_MF_DSNP62[[#This Row],[CL_GL_ACCT_TO2]]))</f>
        <v>1</v>
      </c>
      <c r="II697" s="33" t="b">
        <f>AND($A$2&gt;=_xlfn.NUMBERVALUE(Table_Query_from_MF_DSNP62[[#This Row],[CL_GL_ACCT_FR3]]),$A$2&lt;=_xlfn.NUMBERVALUE(Table_Query_from_MF_DSNP62[[#This Row],[CL_GL_ACCT_TO3]]))</f>
        <v>1</v>
      </c>
      <c r="IJ697" s="33" t="b">
        <f>AND($A$2&gt;=_xlfn.NUMBERVALUE(Table_Query_from_MF_DSNP62[[#This Row],[CL_GL_ACCT_FR4]]),$A$2&lt;=_xlfn.NUMBERVALUE(Table_Query_from_MF_DSNP62[[#This Row],[CL_GL_ACCT_TO4]]))</f>
        <v>1</v>
      </c>
      <c r="IK697" s="33" t="b">
        <f>AND($A$2&gt;=_xlfn.NUMBERVALUE(Table_Query_from_MF_DSNP62[[#This Row],[CL_GL_ACCT_FR5]]),$A$2&lt;=_xlfn.NUMBERVALUE(Table_Query_from_MF_DSNP62[[#This Row],[CL_GL_ACCT_TO5]]))</f>
        <v>1</v>
      </c>
      <c r="IL697" s="33" t="b">
        <f>AND($A$2&gt;=_xlfn.NUMBERVALUE(Table_Query_from_MF_DSNP62[[#This Row],[CL_GL_ACCT_FR6]]),$A$2&lt;=_xlfn.NUMBERVALUE(Table_Query_from_MF_DSNP62[[#This Row],[CL_GL_ACCT_TO6]]))</f>
        <v>1</v>
      </c>
      <c r="IM697" s="33" t="b">
        <f>AND($A$2&gt;=_xlfn.NUMBERVALUE(Table_Query_from_MF_DSNP62[[#This Row],[CL_GL_ACCT_FR7]]),$A$2&lt;=_xlfn.NUMBERVALUE(Table_Query_from_MF_DSNP62[[#This Row],[CL_GL_ACCT_TO7]]))</f>
        <v>1</v>
      </c>
      <c r="IN697" s="33" t="b">
        <f>AND($A$2&gt;=_xlfn.NUMBERVALUE(Table_Query_from_MF_DSNP62[[#This Row],[CL_GL_ACCT_FR8]]),$A$2&lt;=_xlfn.NUMBERVALUE(Table_Query_from_MF_DSNP62[[#This Row],[CL_GL_ACCT_TO8]]))</f>
        <v>1</v>
      </c>
      <c r="IO697" s="33" t="b">
        <f>AND($A$2&gt;=_xlfn.NUMBERVALUE(Table_Query_from_MF_DSNP62[[#This Row],[CL_GL_ACCT_FR9]]),$A$2&lt;=_xlfn.NUMBERVALUE(Table_Query_from_MF_DSNP62[[#This Row],[CL_GL_ACCT_TO9]]))</f>
        <v>1</v>
      </c>
      <c r="IP697" s="33" t="b">
        <f>AND($A$2&gt;=_xlfn.NUMBERVALUE(Table_Query_from_MF_DSNP62[[#This Row],[CL_GL_ACCT_FR10]]),$A$2&lt;=_xlfn.NUMBERVALUE(Table_Query_from_MF_DSNP62[[#This Row],[CL_GL_ACCT_TO10]]))</f>
        <v>1</v>
      </c>
      <c r="IQ697" s="33" t="b">
        <f>AND($A$2&gt;=_xlfn.NUMBERVALUE(Table_Query_from_MF_DSNP62[[#This Row],[CL_GL_ACCT_FR11]]),$A$2&lt;=_xlfn.NUMBERVALUE(Table_Query_from_MF_DSNP62[[#This Row],[CL_GL_ACCT_TO11]]))</f>
        <v>1</v>
      </c>
      <c r="IR697" s="33" t="b">
        <f>AND($A$2&gt;=_xlfn.NUMBERVALUE(Table_Query_from_MF_DSNP62[[#This Row],[CL_GL_ACCT_FR12]]),$A$2&lt;=_xlfn.NUMBERVALUE(Table_Query_from_MF_DSNP62[[#This Row],[CL_GL_ACCT_TO12]]))</f>
        <v>1</v>
      </c>
      <c r="IS697" s="33" t="b">
        <f>AND($A$2&gt;=_xlfn.NUMBERVALUE(Table_Query_from_MF_DSNP62[[#This Row],[CL_GL_ACCT_FR13]]),$A$2&lt;=_xlfn.NUMBERVALUE(Table_Query_from_MF_DSNP62[[#This Row],[CL_GL_ACCT_TO13]]))</f>
        <v>1</v>
      </c>
      <c r="IT697" s="33" t="b">
        <f>AND($A$2&gt;=_xlfn.NUMBERVALUE(Table_Query_from_MF_DSNP62[[#This Row],[CL_GL_ACCT_FR14]]),$A$2&lt;=_xlfn.NUMBERVALUE(Table_Query_from_MF_DSNP62[[#This Row],[CL_GL_ACCT_TO14]]))</f>
        <v>1</v>
      </c>
      <c r="IU697" s="33" t="b">
        <f>AND($A$2&gt;=_xlfn.NUMBERVALUE(Table_Query_from_MF_DSNP62[[#This Row],[CL_GL_ACCT_FR15]]),$A$2&lt;=_xlfn.NUMBERVALUE(Table_Query_from_MF_DSNP62[[#This Row],[CL_GL_ACCT_TO15]]))</f>
        <v>1</v>
      </c>
      <c r="IV697" s="33" t="b">
        <f>AND($A$2&gt;=_xlfn.NUMBERVALUE(Table_Query_from_MF_DSNP62[[#This Row],[CL_GL_ACCT_FR16]]),$A$2&lt;=_xlfn.NUMBERVALUE(Table_Query_from_MF_DSNP62[[#This Row],[CL_GL_ACCT_TO16]]))</f>
        <v>1</v>
      </c>
      <c r="IW697" s="33" t="b">
        <f>AND($A$2&gt;=_xlfn.NUMBERVALUE(Table_Query_from_MF_DSNP62[[#This Row],[CL_GL_ACCT_FR17]]),$A$2&lt;=_xlfn.NUMBERVALUE(Table_Query_from_MF_DSNP62[[#This Row],[CL_GL_ACCT_TO17]]))</f>
        <v>1</v>
      </c>
      <c r="IX697" s="33" t="b">
        <f>AND($A$2&gt;=_xlfn.NUMBERVALUE(Table_Query_from_MF_DSNP62[[#This Row],[CL_GL_ACCT_FR18]]),$A$2&lt;=_xlfn.NUMBERVALUE(Table_Query_from_MF_DSNP62[[#This Row],[CL_GL_ACCT_TO18]]))</f>
        <v>1</v>
      </c>
      <c r="IY697" s="33" t="b">
        <f>AND($A$2&gt;=_xlfn.NUMBERVALUE(Table_Query_from_MF_DSNP62[[#This Row],[CL_GL_ACCT_FR19]]),$A$2&lt;=_xlfn.NUMBERVALUE(Table_Query_from_MF_DSNP62[[#This Row],[CL_GL_ACCT_TO19]]))</f>
        <v>1</v>
      </c>
      <c r="IZ697" s="33" t="b">
        <f>AND($A$2&gt;=_xlfn.NUMBERVALUE(Table_Query_from_MF_DSNP62[[#This Row],[CL_GL_ACCT_FR20]]),$A$2&lt;=_xlfn.NUMBERVALUE(Table_Query_from_MF_DSNP62[[#This Row],[CL_GL_ACCT_TO20]]))</f>
        <v>1</v>
      </c>
      <c r="JA697" s="33" t="b">
        <f>AND($A$2&gt;=_xlfn.NUMBERVALUE(Table_Query_from_MF_DSNP62[[#This Row],[CL_GL_ACCT_FR21]]),$A$2&lt;=_xlfn.NUMBERVALUE(Table_Query_from_MF_DSNP62[[#This Row],[CL_GL_ACCT_TO21]]))</f>
        <v>1</v>
      </c>
      <c r="JB697" s="33" t="b">
        <f>AND($A$2&gt;=_xlfn.NUMBERVALUE(Table_Query_from_MF_DSNP62[[#This Row],[CL_GL_ACCT_FR22]]),$A$2&lt;=_xlfn.NUMBERVALUE(Table_Query_from_MF_DSNP62[[#This Row],[CL_GL_ACCT_TO22]]))</f>
        <v>1</v>
      </c>
      <c r="JC697" s="33" t="b">
        <f>AND($A$2&gt;=_xlfn.NUMBERVALUE(Table_Query_from_MF_DSNP62[[#This Row],[CL_GL_ACCT_FR23]]),$A$2&lt;=_xlfn.NUMBERVALUE(Table_Query_from_MF_DSNP62[[#This Row],[CL_GL_ACCT_TO23]]))</f>
        <v>1</v>
      </c>
      <c r="JD697" s="33" t="b">
        <f>AND($A$2&gt;=_xlfn.NUMBERVALUE(Table_Query_from_MF_DSNP62[[#This Row],[CL_GL_ACCT_FR24]]),$A$2&lt;=_xlfn.NUMBERVALUE(Table_Query_from_MF_DSNP62[[#This Row],[CL_GL_ACCT_TO24]]))</f>
        <v>1</v>
      </c>
      <c r="JE697" s="33" t="b">
        <f>AND($A$2&gt;=_xlfn.NUMBERVALUE(Table_Query_from_MF_DSNP62[[#This Row],[CL_GL_ACCT_FR25]]),$A$2&lt;=_xlfn.NUMBERVALUE(Table_Query_from_MF_DSNP62[[#This Row],[CL_GL_ACCT_TO25]]))</f>
        <v>1</v>
      </c>
      <c r="JF697" s="33" t="b">
        <f>OR(Table_Query_from_MF_DSNP62[[#This Row],[PairA]:[PairO]])</f>
        <v>1</v>
      </c>
      <c r="JG697" s="33">
        <f>_xlfn.IFNA(MATCH(TRUE,Table_Query_from_MF_DSNP62[[#This Row],[PairA]:[PairO]],0),"none")</f>
        <v>3</v>
      </c>
      <c r="JH697" s="33" t="b">
        <f>AND($B$2&gt;=_xlfn.NUMBERVALUE(Table_Query_from_MF_DSNP62[[#This Row],[CL_CMP_OBJ_FR1]]),$B$2&lt;=_xlfn.NUMBERVALUE(Table_Query_from_MF_DSNP62[[#This Row],[CL_CMP_OBJ_TO1]]))</f>
        <v>0</v>
      </c>
      <c r="JI697" s="33" t="b">
        <f>AND($B$2&gt;=_xlfn.NUMBERVALUE(Table_Query_from_MF_DSNP62[[#This Row],[CL_CMP_OBJ_FR2]]),$B$2&lt;=_xlfn.NUMBERVALUE(Table_Query_from_MF_DSNP62[[#This Row],[CL_CMP_OBJ_TO2]]))</f>
        <v>0</v>
      </c>
      <c r="JJ697" s="33" t="b">
        <f>AND($B$2&gt;=_xlfn.NUMBERVALUE(Table_Query_from_MF_DSNP62[[#This Row],[CL_CMP_OBJ_FR3]]),$B$2&lt;=_xlfn.NUMBERVALUE(Table_Query_from_MF_DSNP62[[#This Row],[CL_CMP_OBJ_TO3]]))</f>
        <v>1</v>
      </c>
      <c r="JK697" s="33" t="b">
        <f>AND($B$2&gt;=_xlfn.NUMBERVALUE(Table_Query_from_MF_DSNP62[[#This Row],[CL_CMP_OBJ_FR4]]),$B$2&lt;=_xlfn.NUMBERVALUE(Table_Query_from_MF_DSNP62[[#This Row],[CL_CMP_OBJ_TO4]]))</f>
        <v>1</v>
      </c>
      <c r="JL697" s="33" t="b">
        <f>AND($B$2&gt;=_xlfn.NUMBERVALUE(Table_Query_from_MF_DSNP62[[#This Row],[CL_CMP_OBJ_FR5]]),$B$2&lt;=_xlfn.NUMBERVALUE(Table_Query_from_MF_DSNP62[[#This Row],[CL_CMP_OBJ_TO5]]))</f>
        <v>1</v>
      </c>
      <c r="JM697" s="33" t="b">
        <f>AND($B$2&gt;=_xlfn.NUMBERVALUE(Table_Query_from_MF_DSNP62[[#This Row],[CL_CMP_OBJ_FR6]]),$B$2&lt;=_xlfn.NUMBERVALUE(Table_Query_from_MF_DSNP62[[#This Row],[CL_CMP_OBJ_TO6]]))</f>
        <v>1</v>
      </c>
      <c r="JN697" s="33" t="b">
        <f>AND($B$2&gt;=_xlfn.NUMBERVALUE(Table_Query_from_MF_DSNP62[[#This Row],[CL_CMP_OBJ_FR7]]),$B$2&lt;=_xlfn.NUMBERVALUE(Table_Query_from_MF_DSNP62[[#This Row],[CL_CMP_OBJ_TO7]]))</f>
        <v>1</v>
      </c>
      <c r="JO697" s="33" t="b">
        <f>AND($B$2&gt;=_xlfn.NUMBERVALUE(Table_Query_from_MF_DSNP62[[#This Row],[CL_CMP_OBJ_FR8]]),$B$2&lt;=_xlfn.NUMBERVALUE(Table_Query_from_MF_DSNP62[[#This Row],[CL_CMP_OBJ_TO8]]))</f>
        <v>1</v>
      </c>
      <c r="JP697" s="33" t="b">
        <f>AND($B$2&gt;=_xlfn.NUMBERVALUE(Table_Query_from_MF_DSNP62[[#This Row],[CL_CMP_OBJ_FR9]]),$B$2&lt;=_xlfn.NUMBERVALUE(Table_Query_from_MF_DSNP62[[#This Row],[CL_CMP_OBJ_TO9]]))</f>
        <v>1</v>
      </c>
      <c r="JQ697" s="33" t="b">
        <f>AND($B$2&gt;=_xlfn.NUMBERVALUE(Table_Query_from_MF_DSNP62[[#This Row],[CL_CMP_OBJ_FR10]]),$B$2&lt;=_xlfn.NUMBERVALUE(Table_Query_from_MF_DSNP62[[#This Row],[CL_CMP_OBJ_TO10]]))</f>
        <v>1</v>
      </c>
      <c r="JR697" s="33" t="b">
        <f>AND($B$2&gt;=_xlfn.NUMBERVALUE(Table_Query_from_MF_DSNP62[[#This Row],[CL_CMP_OBJ_FR11]]),$B$2&lt;=_xlfn.NUMBERVALUE(Table_Query_from_MF_DSNP62[[#This Row],[CL_CMP_OBJ_TO11]]))</f>
        <v>1</v>
      </c>
      <c r="JS697" s="33" t="b">
        <f>AND($B$2&gt;=_xlfn.NUMBERVALUE(Table_Query_from_MF_DSNP62[[#This Row],[CL_CMP_OBJ_FR12]]),$B$2&lt;=_xlfn.NUMBERVALUE(Table_Query_from_MF_DSNP62[[#This Row],[CL_CMP_OBJ_TO12]]))</f>
        <v>1</v>
      </c>
      <c r="JT697" s="33" t="b">
        <f>AND($B$2&gt;=_xlfn.NUMBERVALUE(Table_Query_from_MF_DSNP62[[#This Row],[CL_CMP_OBJ_FR13]]),$B$2&lt;=_xlfn.NUMBERVALUE(Table_Query_from_MF_DSNP62[[#This Row],[CL_CMP_OBJ_TO13]]))</f>
        <v>1</v>
      </c>
      <c r="JU697" s="33" t="b">
        <f>AND($B$2&gt;=_xlfn.NUMBERVALUE(Table_Query_from_MF_DSNP62[[#This Row],[CL_CMP_OBJ_FR14]]),$B$2&lt;=_xlfn.NUMBERVALUE(Table_Query_from_MF_DSNP62[[#This Row],[CL_CMP_OBJ_TO14]]))</f>
        <v>1</v>
      </c>
      <c r="JV697" s="33" t="b">
        <f>AND($B$2&gt;=_xlfn.NUMBERVALUE(Table_Query_from_MF_DSNP62[[#This Row],[CL_CMP_OBJ_FR15]]),$B$2&lt;=_xlfn.NUMBERVALUE(Table_Query_from_MF_DSNP62[[#This Row],[CL_CMP_OBJ_TO15]]))</f>
        <v>1</v>
      </c>
    </row>
    <row r="698" spans="1:282" x14ac:dyDescent="0.25">
      <c r="A698" t="b">
        <f>OR(,Table_Query_from_MF_DSNP62[[#This Row],[Desired GL included as "hard-coded" GL?]],Table_Query_from_MF_DSNP62[[#This Row],[Desired GL included as "Open GL"?]])</f>
        <v>1</v>
      </c>
      <c r="B698" t="b">
        <f>Table_Query_from_MF_DSNP62[[#This Row],[Desired CObj included as "Open CObj"?]]</f>
        <v>1</v>
      </c>
      <c r="C698" t="s">
        <v>2528</v>
      </c>
      <c r="D698" t="s">
        <v>2529</v>
      </c>
      <c r="E698" t="s">
        <v>15</v>
      </c>
      <c r="F698" s="24" t="s">
        <v>333</v>
      </c>
      <c r="G698" t="s">
        <v>421</v>
      </c>
      <c r="H698" s="24" t="s">
        <v>444</v>
      </c>
      <c r="I698" t="s">
        <v>444</v>
      </c>
      <c r="J698" s="24" t="s">
        <v>444</v>
      </c>
      <c r="K698" t="s">
        <v>444</v>
      </c>
      <c r="L698" s="24" t="s">
        <v>444</v>
      </c>
      <c r="M698" t="s">
        <v>444</v>
      </c>
      <c r="N698" t="s">
        <v>444</v>
      </c>
      <c r="O698" t="s">
        <v>444</v>
      </c>
      <c r="P698" t="s">
        <v>444</v>
      </c>
      <c r="Q698" t="s">
        <v>15</v>
      </c>
      <c r="R698" t="s">
        <v>444</v>
      </c>
      <c r="S698" t="s">
        <v>442</v>
      </c>
      <c r="T698" t="s">
        <v>447</v>
      </c>
      <c r="U698" t="s">
        <v>444</v>
      </c>
      <c r="V698" t="s">
        <v>444</v>
      </c>
      <c r="W698" t="s">
        <v>447</v>
      </c>
      <c r="X698" t="s">
        <v>444</v>
      </c>
      <c r="Y698" t="s">
        <v>444</v>
      </c>
      <c r="Z698" t="s">
        <v>442</v>
      </c>
      <c r="AA698" t="s">
        <v>442</v>
      </c>
      <c r="AB698" t="s">
        <v>442</v>
      </c>
      <c r="AC698" t="s">
        <v>442</v>
      </c>
      <c r="AD698" t="s">
        <v>442</v>
      </c>
      <c r="AE698" t="s">
        <v>442</v>
      </c>
      <c r="AF698" t="s">
        <v>442</v>
      </c>
      <c r="AG698" t="s">
        <v>442</v>
      </c>
      <c r="AH698" t="s">
        <v>447</v>
      </c>
      <c r="AI698" t="s">
        <v>447</v>
      </c>
      <c r="AJ698" t="s">
        <v>442</v>
      </c>
      <c r="AK698" t="s">
        <v>442</v>
      </c>
      <c r="AL698" t="s">
        <v>444</v>
      </c>
      <c r="AM698" t="s">
        <v>444</v>
      </c>
      <c r="AN698" t="s">
        <v>444</v>
      </c>
      <c r="AO698" t="s">
        <v>444</v>
      </c>
      <c r="AP698" t="s">
        <v>442</v>
      </c>
      <c r="AQ698" t="s">
        <v>528</v>
      </c>
      <c r="AR698" t="s">
        <v>282</v>
      </c>
      <c r="AS698" t="s">
        <v>162</v>
      </c>
      <c r="AT698" t="s">
        <v>10</v>
      </c>
      <c r="AU698" t="s">
        <v>444</v>
      </c>
      <c r="AV698" t="s">
        <v>442</v>
      </c>
      <c r="AW698" t="s">
        <v>444</v>
      </c>
      <c r="AX698" t="s">
        <v>1846</v>
      </c>
      <c r="AY698" t="s">
        <v>2530</v>
      </c>
      <c r="AZ698" t="s">
        <v>444</v>
      </c>
      <c r="BA698" t="s">
        <v>444</v>
      </c>
      <c r="BB698" t="s">
        <v>444</v>
      </c>
      <c r="BC698" t="s">
        <v>444</v>
      </c>
      <c r="BD698" t="s">
        <v>1359</v>
      </c>
      <c r="BE698" t="s">
        <v>2531</v>
      </c>
      <c r="BF698" t="s">
        <v>740</v>
      </c>
      <c r="BG698" t="s">
        <v>444</v>
      </c>
      <c r="BH698" t="s">
        <v>444</v>
      </c>
      <c r="BI698" t="s">
        <v>444</v>
      </c>
      <c r="BJ698" t="s">
        <v>444</v>
      </c>
      <c r="BK698" t="s">
        <v>444</v>
      </c>
      <c r="BL698" t="s">
        <v>444</v>
      </c>
      <c r="BM698" t="s">
        <v>444</v>
      </c>
      <c r="BN698" t="s">
        <v>444</v>
      </c>
      <c r="BO698" t="s">
        <v>444</v>
      </c>
      <c r="BP698" t="s">
        <v>444</v>
      </c>
      <c r="BQ698" t="s">
        <v>740</v>
      </c>
      <c r="BR698" t="s">
        <v>1487</v>
      </c>
      <c r="BS698" t="s">
        <v>444</v>
      </c>
      <c r="BT698" t="s">
        <v>444</v>
      </c>
      <c r="BU698" t="s">
        <v>444</v>
      </c>
      <c r="BV698" t="s">
        <v>444</v>
      </c>
      <c r="BW698" t="s">
        <v>740</v>
      </c>
      <c r="BX698" t="s">
        <v>1487</v>
      </c>
      <c r="BY698" t="s">
        <v>444</v>
      </c>
      <c r="BZ698" t="s">
        <v>444</v>
      </c>
      <c r="CA698" t="s">
        <v>444</v>
      </c>
      <c r="CB698" t="s">
        <v>444</v>
      </c>
      <c r="CC698" t="s">
        <v>444</v>
      </c>
      <c r="CD698" t="s">
        <v>444</v>
      </c>
      <c r="CE698" t="s">
        <v>444</v>
      </c>
      <c r="CF698" t="s">
        <v>444</v>
      </c>
      <c r="CG698" t="s">
        <v>444</v>
      </c>
      <c r="CH698" t="s">
        <v>444</v>
      </c>
      <c r="CI698" t="s">
        <v>740</v>
      </c>
      <c r="CJ698" t="s">
        <v>1487</v>
      </c>
      <c r="CK698" t="s">
        <v>444</v>
      </c>
      <c r="CL698" t="s">
        <v>444</v>
      </c>
      <c r="CM698" t="s">
        <v>444</v>
      </c>
      <c r="CN698" t="s">
        <v>444</v>
      </c>
      <c r="CO698" t="s">
        <v>740</v>
      </c>
      <c r="CP698" t="s">
        <v>1487</v>
      </c>
      <c r="CQ698" t="s">
        <v>444</v>
      </c>
      <c r="CR698" t="s">
        <v>444</v>
      </c>
      <c r="CS698" t="s">
        <v>444</v>
      </c>
      <c r="CT698" t="s">
        <v>444</v>
      </c>
      <c r="CU698" t="s">
        <v>444</v>
      </c>
      <c r="CV698" t="s">
        <v>2735</v>
      </c>
      <c r="CW698" t="s">
        <v>2736</v>
      </c>
      <c r="CX698" t="s">
        <v>2971</v>
      </c>
      <c r="CY698" t="s">
        <v>1370</v>
      </c>
      <c r="CZ698" t="s">
        <v>1371</v>
      </c>
      <c r="DA698" t="s">
        <v>444</v>
      </c>
      <c r="DB698" t="s">
        <v>444</v>
      </c>
      <c r="DC698" t="s">
        <v>444</v>
      </c>
      <c r="DD698" t="s">
        <v>444</v>
      </c>
      <c r="DE698" t="s">
        <v>444</v>
      </c>
      <c r="DF698" t="s">
        <v>444</v>
      </c>
      <c r="DG698" t="s">
        <v>444</v>
      </c>
      <c r="DH698" t="s">
        <v>444</v>
      </c>
      <c r="DI698" t="s">
        <v>443</v>
      </c>
      <c r="DJ698" t="s">
        <v>282</v>
      </c>
      <c r="DK698" t="s">
        <v>1440</v>
      </c>
      <c r="DL698" t="s">
        <v>1451</v>
      </c>
      <c r="DM698" t="s">
        <v>444</v>
      </c>
      <c r="DN698" t="s">
        <v>444</v>
      </c>
      <c r="DO698" t="s">
        <v>444</v>
      </c>
      <c r="DP698" t="s">
        <v>444</v>
      </c>
      <c r="DQ698" t="s">
        <v>444</v>
      </c>
      <c r="DR698" t="s">
        <v>444</v>
      </c>
      <c r="DS698" t="s">
        <v>444</v>
      </c>
      <c r="DT698" s="24" t="s">
        <v>444</v>
      </c>
      <c r="DU698" s="24" t="s">
        <v>444</v>
      </c>
      <c r="DV698" t="s">
        <v>444</v>
      </c>
      <c r="DW698" t="s">
        <v>444</v>
      </c>
      <c r="DX698" s="24" t="s">
        <v>444</v>
      </c>
      <c r="DY698" s="24" t="s">
        <v>444</v>
      </c>
      <c r="DZ698" t="s">
        <v>444</v>
      </c>
      <c r="EA698" t="s">
        <v>444</v>
      </c>
      <c r="EB698" s="24" t="s">
        <v>444</v>
      </c>
      <c r="EC698" s="24" t="s">
        <v>444</v>
      </c>
      <c r="ED698" t="s">
        <v>444</v>
      </c>
      <c r="EE698" t="s">
        <v>444</v>
      </c>
      <c r="EF698" s="24" t="s">
        <v>444</v>
      </c>
      <c r="EG698" s="24" t="s">
        <v>444</v>
      </c>
      <c r="EH698" t="s">
        <v>444</v>
      </c>
      <c r="EI698" t="s">
        <v>444</v>
      </c>
      <c r="EJ698" s="24" t="s">
        <v>444</v>
      </c>
      <c r="EK698" s="24" t="s">
        <v>444</v>
      </c>
      <c r="EL698" t="s">
        <v>444</v>
      </c>
      <c r="EM698" t="s">
        <v>444</v>
      </c>
      <c r="EN698" s="24" t="s">
        <v>444</v>
      </c>
      <c r="EO698" s="24" t="s">
        <v>444</v>
      </c>
      <c r="EP698" t="s">
        <v>444</v>
      </c>
      <c r="EQ698" t="s">
        <v>444</v>
      </c>
      <c r="ER698" s="24" t="s">
        <v>444</v>
      </c>
      <c r="ES698" s="24" t="s">
        <v>444</v>
      </c>
      <c r="ET698" t="s">
        <v>444</v>
      </c>
      <c r="EU698" t="s">
        <v>444</v>
      </c>
      <c r="EV698" s="24" t="s">
        <v>444</v>
      </c>
      <c r="EW698" s="24" t="s">
        <v>444</v>
      </c>
      <c r="EX698" t="s">
        <v>444</v>
      </c>
      <c r="EY698" t="s">
        <v>444</v>
      </c>
      <c r="EZ698" s="24" t="s">
        <v>444</v>
      </c>
      <c r="FA698" s="24" t="s">
        <v>444</v>
      </c>
      <c r="FB698" t="s">
        <v>444</v>
      </c>
      <c r="FC698" t="s">
        <v>444</v>
      </c>
      <c r="FD698" s="24" t="s">
        <v>444</v>
      </c>
      <c r="FE698" s="24" t="s">
        <v>444</v>
      </c>
      <c r="FF698" t="s">
        <v>444</v>
      </c>
      <c r="FG698" t="s">
        <v>444</v>
      </c>
      <c r="FH698" s="24" t="s">
        <v>444</v>
      </c>
      <c r="FI698" s="24" t="s">
        <v>444</v>
      </c>
      <c r="FJ698" t="s">
        <v>444</v>
      </c>
      <c r="FK698" t="s">
        <v>444</v>
      </c>
      <c r="FL698" s="24" t="s">
        <v>444</v>
      </c>
      <c r="FM698" s="24" t="s">
        <v>444</v>
      </c>
      <c r="FN698" t="s">
        <v>444</v>
      </c>
      <c r="FO698" t="s">
        <v>444</v>
      </c>
      <c r="FP698" s="24" t="s">
        <v>444</v>
      </c>
      <c r="FQ698" s="24" t="s">
        <v>444</v>
      </c>
      <c r="FR698" t="s">
        <v>444</v>
      </c>
      <c r="FS698" t="s">
        <v>444</v>
      </c>
      <c r="FT698" s="24" t="s">
        <v>444</v>
      </c>
      <c r="FU698" s="24" t="s">
        <v>444</v>
      </c>
      <c r="FV698" t="s">
        <v>444</v>
      </c>
      <c r="FW698" t="s">
        <v>444</v>
      </c>
      <c r="FX698" s="24" t="s">
        <v>444</v>
      </c>
      <c r="FY698" s="24" t="s">
        <v>444</v>
      </c>
      <c r="FZ698" t="s">
        <v>444</v>
      </c>
      <c r="GA698" t="s">
        <v>444</v>
      </c>
      <c r="GB698" s="24" t="s">
        <v>444</v>
      </c>
      <c r="GC698" s="24" t="s">
        <v>444</v>
      </c>
      <c r="GD698" t="s">
        <v>444</v>
      </c>
      <c r="GE698" t="s">
        <v>444</v>
      </c>
      <c r="GF698" s="24" t="s">
        <v>444</v>
      </c>
      <c r="GG698" s="24" t="s">
        <v>444</v>
      </c>
      <c r="GH698" t="s">
        <v>15</v>
      </c>
      <c r="GI698" s="24" t="s">
        <v>526</v>
      </c>
      <c r="GJ698" s="24" t="s">
        <v>1453</v>
      </c>
      <c r="GK698" t="s">
        <v>1454</v>
      </c>
      <c r="GL698" t="s">
        <v>609</v>
      </c>
      <c r="GM698" s="24" t="s">
        <v>444</v>
      </c>
      <c r="GN698" s="24" t="s">
        <v>444</v>
      </c>
      <c r="GO698" t="s">
        <v>444</v>
      </c>
      <c r="GP698" t="s">
        <v>444</v>
      </c>
      <c r="GQ698" s="24" t="s">
        <v>444</v>
      </c>
      <c r="GR698" s="24" t="s">
        <v>444</v>
      </c>
      <c r="GS698" t="s">
        <v>444</v>
      </c>
      <c r="GT698" t="s">
        <v>444</v>
      </c>
      <c r="GU698" s="24" t="s">
        <v>444</v>
      </c>
      <c r="GV698" s="24" t="s">
        <v>444</v>
      </c>
      <c r="GW698" t="s">
        <v>444</v>
      </c>
      <c r="GX698" t="s">
        <v>444</v>
      </c>
      <c r="GY698" s="24" t="s">
        <v>444</v>
      </c>
      <c r="GZ698" s="24" t="s">
        <v>444</v>
      </c>
      <c r="HA698" t="s">
        <v>444</v>
      </c>
      <c r="HB698" t="s">
        <v>444</v>
      </c>
      <c r="HC698" s="24" t="s">
        <v>444</v>
      </c>
      <c r="HD698" s="24" t="s">
        <v>444</v>
      </c>
      <c r="HE698" t="s">
        <v>444</v>
      </c>
      <c r="HF698" t="s">
        <v>444</v>
      </c>
      <c r="HG698" s="24" t="s">
        <v>444</v>
      </c>
      <c r="HH698" s="24" t="s">
        <v>444</v>
      </c>
      <c r="HI698" t="s">
        <v>444</v>
      </c>
      <c r="HJ698" t="s">
        <v>444</v>
      </c>
      <c r="HK698" s="24" t="s">
        <v>444</v>
      </c>
      <c r="HL698" s="24" t="s">
        <v>444</v>
      </c>
      <c r="HM698" t="s">
        <v>444</v>
      </c>
      <c r="HN698" t="s">
        <v>444</v>
      </c>
      <c r="HO698" s="24" t="s">
        <v>444</v>
      </c>
      <c r="HP698" s="24" t="s">
        <v>444</v>
      </c>
      <c r="HQ698" t="s">
        <v>444</v>
      </c>
      <c r="HR698" t="s">
        <v>444</v>
      </c>
      <c r="HS698" s="24" t="s">
        <v>444</v>
      </c>
      <c r="HT698" s="24" t="s">
        <v>444</v>
      </c>
      <c r="HU698" t="s">
        <v>444</v>
      </c>
      <c r="HV698" t="s">
        <v>444</v>
      </c>
      <c r="HW698" s="24" t="s">
        <v>444</v>
      </c>
      <c r="HX698" s="24" t="s">
        <v>444</v>
      </c>
      <c r="HY698" t="s">
        <v>444</v>
      </c>
      <c r="HZ698" t="s">
        <v>444</v>
      </c>
      <c r="IA698" t="s">
        <v>3106</v>
      </c>
      <c r="IB698" t="s">
        <v>2736</v>
      </c>
      <c r="IC698" t="s">
        <v>3050</v>
      </c>
      <c r="ID698" s="33" t="b" cm="1">
        <f t="array" ref="ID698">_xlfn.IFNA(MATCH($A$2,_xlfn.NUMBERVALUE(Table_Query_from_MF_DSNP62[[#This Row],[CL_GLACCT_DR1]:[CL_GLACCT_CR4]]),0),0)&gt;=1</f>
        <v>1</v>
      </c>
      <c r="IE698" s="33" t="b">
        <f>OR(Table_Query_from_MF_DSNP62[[#This Row],[Pair1]:[Pair25]])</f>
        <v>1</v>
      </c>
      <c r="IF698" s="33">
        <f>_xlfn.IFNA(MATCH(TRUE,Table_Query_from_MF_DSNP62[[#This Row],[Pair1]:[Pair25]],0),"none")</f>
        <v>1</v>
      </c>
      <c r="IG698" s="33" t="b">
        <f>AND($A$2&gt;=_xlfn.NUMBERVALUE(Table_Query_from_MF_DSNP62[[#This Row],[CL_GL_ACCT_FR1]]),$A$2&lt;=_xlfn.NUMBERVALUE(Table_Query_from_MF_DSNP62[[#This Row],[CL_GL_ACCT_TO1]]))</f>
        <v>1</v>
      </c>
      <c r="IH698" s="33" t="b">
        <f>AND($A$2&gt;=_xlfn.NUMBERVALUE(Table_Query_from_MF_DSNP62[[#This Row],[CL_GL_ACCT_FR2]]),$A$2&lt;=_xlfn.NUMBERVALUE(Table_Query_from_MF_DSNP62[[#This Row],[CL_GL_ACCT_TO2]]))</f>
        <v>1</v>
      </c>
      <c r="II698" s="33" t="b">
        <f>AND($A$2&gt;=_xlfn.NUMBERVALUE(Table_Query_from_MF_DSNP62[[#This Row],[CL_GL_ACCT_FR3]]),$A$2&lt;=_xlfn.NUMBERVALUE(Table_Query_from_MF_DSNP62[[#This Row],[CL_GL_ACCT_TO3]]))</f>
        <v>1</v>
      </c>
      <c r="IJ698" s="33" t="b">
        <f>AND($A$2&gt;=_xlfn.NUMBERVALUE(Table_Query_from_MF_DSNP62[[#This Row],[CL_GL_ACCT_FR4]]),$A$2&lt;=_xlfn.NUMBERVALUE(Table_Query_from_MF_DSNP62[[#This Row],[CL_GL_ACCT_TO4]]))</f>
        <v>1</v>
      </c>
      <c r="IK698" s="33" t="b">
        <f>AND($A$2&gt;=_xlfn.NUMBERVALUE(Table_Query_from_MF_DSNP62[[#This Row],[CL_GL_ACCT_FR5]]),$A$2&lt;=_xlfn.NUMBERVALUE(Table_Query_from_MF_DSNP62[[#This Row],[CL_GL_ACCT_TO5]]))</f>
        <v>1</v>
      </c>
      <c r="IL698" s="33" t="b">
        <f>AND($A$2&gt;=_xlfn.NUMBERVALUE(Table_Query_from_MF_DSNP62[[#This Row],[CL_GL_ACCT_FR6]]),$A$2&lt;=_xlfn.NUMBERVALUE(Table_Query_from_MF_DSNP62[[#This Row],[CL_GL_ACCT_TO6]]))</f>
        <v>1</v>
      </c>
      <c r="IM698" s="33" t="b">
        <f>AND($A$2&gt;=_xlfn.NUMBERVALUE(Table_Query_from_MF_DSNP62[[#This Row],[CL_GL_ACCT_FR7]]),$A$2&lt;=_xlfn.NUMBERVALUE(Table_Query_from_MF_DSNP62[[#This Row],[CL_GL_ACCT_TO7]]))</f>
        <v>1</v>
      </c>
      <c r="IN698" s="33" t="b">
        <f>AND($A$2&gt;=_xlfn.NUMBERVALUE(Table_Query_from_MF_DSNP62[[#This Row],[CL_GL_ACCT_FR8]]),$A$2&lt;=_xlfn.NUMBERVALUE(Table_Query_from_MF_DSNP62[[#This Row],[CL_GL_ACCT_TO8]]))</f>
        <v>1</v>
      </c>
      <c r="IO698" s="33" t="b">
        <f>AND($A$2&gt;=_xlfn.NUMBERVALUE(Table_Query_from_MF_DSNP62[[#This Row],[CL_GL_ACCT_FR9]]),$A$2&lt;=_xlfn.NUMBERVALUE(Table_Query_from_MF_DSNP62[[#This Row],[CL_GL_ACCT_TO9]]))</f>
        <v>1</v>
      </c>
      <c r="IP698" s="33" t="b">
        <f>AND($A$2&gt;=_xlfn.NUMBERVALUE(Table_Query_from_MF_DSNP62[[#This Row],[CL_GL_ACCT_FR10]]),$A$2&lt;=_xlfn.NUMBERVALUE(Table_Query_from_MF_DSNP62[[#This Row],[CL_GL_ACCT_TO10]]))</f>
        <v>1</v>
      </c>
      <c r="IQ698" s="33" t="b">
        <f>AND($A$2&gt;=_xlfn.NUMBERVALUE(Table_Query_from_MF_DSNP62[[#This Row],[CL_GL_ACCT_FR11]]),$A$2&lt;=_xlfn.NUMBERVALUE(Table_Query_from_MF_DSNP62[[#This Row],[CL_GL_ACCT_TO11]]))</f>
        <v>1</v>
      </c>
      <c r="IR698" s="33" t="b">
        <f>AND($A$2&gt;=_xlfn.NUMBERVALUE(Table_Query_from_MF_DSNP62[[#This Row],[CL_GL_ACCT_FR12]]),$A$2&lt;=_xlfn.NUMBERVALUE(Table_Query_from_MF_DSNP62[[#This Row],[CL_GL_ACCT_TO12]]))</f>
        <v>1</v>
      </c>
      <c r="IS698" s="33" t="b">
        <f>AND($A$2&gt;=_xlfn.NUMBERVALUE(Table_Query_from_MF_DSNP62[[#This Row],[CL_GL_ACCT_FR13]]),$A$2&lt;=_xlfn.NUMBERVALUE(Table_Query_from_MF_DSNP62[[#This Row],[CL_GL_ACCT_TO13]]))</f>
        <v>1</v>
      </c>
      <c r="IT698" s="33" t="b">
        <f>AND($A$2&gt;=_xlfn.NUMBERVALUE(Table_Query_from_MF_DSNP62[[#This Row],[CL_GL_ACCT_FR14]]),$A$2&lt;=_xlfn.NUMBERVALUE(Table_Query_from_MF_DSNP62[[#This Row],[CL_GL_ACCT_TO14]]))</f>
        <v>1</v>
      </c>
      <c r="IU698" s="33" t="b">
        <f>AND($A$2&gt;=_xlfn.NUMBERVALUE(Table_Query_from_MF_DSNP62[[#This Row],[CL_GL_ACCT_FR15]]),$A$2&lt;=_xlfn.NUMBERVALUE(Table_Query_from_MF_DSNP62[[#This Row],[CL_GL_ACCT_TO15]]))</f>
        <v>1</v>
      </c>
      <c r="IV698" s="33" t="b">
        <f>AND($A$2&gt;=_xlfn.NUMBERVALUE(Table_Query_from_MF_DSNP62[[#This Row],[CL_GL_ACCT_FR16]]),$A$2&lt;=_xlfn.NUMBERVALUE(Table_Query_from_MF_DSNP62[[#This Row],[CL_GL_ACCT_TO16]]))</f>
        <v>1</v>
      </c>
      <c r="IW698" s="33" t="b">
        <f>AND($A$2&gt;=_xlfn.NUMBERVALUE(Table_Query_from_MF_DSNP62[[#This Row],[CL_GL_ACCT_FR17]]),$A$2&lt;=_xlfn.NUMBERVALUE(Table_Query_from_MF_DSNP62[[#This Row],[CL_GL_ACCT_TO17]]))</f>
        <v>1</v>
      </c>
      <c r="IX698" s="33" t="b">
        <f>AND($A$2&gt;=_xlfn.NUMBERVALUE(Table_Query_from_MF_DSNP62[[#This Row],[CL_GL_ACCT_FR18]]),$A$2&lt;=_xlfn.NUMBERVALUE(Table_Query_from_MF_DSNP62[[#This Row],[CL_GL_ACCT_TO18]]))</f>
        <v>1</v>
      </c>
      <c r="IY698" s="33" t="b">
        <f>AND($A$2&gt;=_xlfn.NUMBERVALUE(Table_Query_from_MF_DSNP62[[#This Row],[CL_GL_ACCT_FR19]]),$A$2&lt;=_xlfn.NUMBERVALUE(Table_Query_from_MF_DSNP62[[#This Row],[CL_GL_ACCT_TO19]]))</f>
        <v>1</v>
      </c>
      <c r="IZ698" s="33" t="b">
        <f>AND($A$2&gt;=_xlfn.NUMBERVALUE(Table_Query_from_MF_DSNP62[[#This Row],[CL_GL_ACCT_FR20]]),$A$2&lt;=_xlfn.NUMBERVALUE(Table_Query_from_MF_DSNP62[[#This Row],[CL_GL_ACCT_TO20]]))</f>
        <v>1</v>
      </c>
      <c r="JA698" s="33" t="b">
        <f>AND($A$2&gt;=_xlfn.NUMBERVALUE(Table_Query_from_MF_DSNP62[[#This Row],[CL_GL_ACCT_FR21]]),$A$2&lt;=_xlfn.NUMBERVALUE(Table_Query_from_MF_DSNP62[[#This Row],[CL_GL_ACCT_TO21]]))</f>
        <v>1</v>
      </c>
      <c r="JB698" s="33" t="b">
        <f>AND($A$2&gt;=_xlfn.NUMBERVALUE(Table_Query_from_MF_DSNP62[[#This Row],[CL_GL_ACCT_FR22]]),$A$2&lt;=_xlfn.NUMBERVALUE(Table_Query_from_MF_DSNP62[[#This Row],[CL_GL_ACCT_TO22]]))</f>
        <v>1</v>
      </c>
      <c r="JC698" s="33" t="b">
        <f>AND($A$2&gt;=_xlfn.NUMBERVALUE(Table_Query_from_MF_DSNP62[[#This Row],[CL_GL_ACCT_FR23]]),$A$2&lt;=_xlfn.NUMBERVALUE(Table_Query_from_MF_DSNP62[[#This Row],[CL_GL_ACCT_TO23]]))</f>
        <v>1</v>
      </c>
      <c r="JD698" s="33" t="b">
        <f>AND($A$2&gt;=_xlfn.NUMBERVALUE(Table_Query_from_MF_DSNP62[[#This Row],[CL_GL_ACCT_FR24]]),$A$2&lt;=_xlfn.NUMBERVALUE(Table_Query_from_MF_DSNP62[[#This Row],[CL_GL_ACCT_TO24]]))</f>
        <v>1</v>
      </c>
      <c r="JE698" s="33" t="b">
        <f>AND($A$2&gt;=_xlfn.NUMBERVALUE(Table_Query_from_MF_DSNP62[[#This Row],[CL_GL_ACCT_FR25]]),$A$2&lt;=_xlfn.NUMBERVALUE(Table_Query_from_MF_DSNP62[[#This Row],[CL_GL_ACCT_TO25]]))</f>
        <v>1</v>
      </c>
      <c r="JF698" s="33" t="b">
        <f>OR(Table_Query_from_MF_DSNP62[[#This Row],[PairA]:[PairO]])</f>
        <v>1</v>
      </c>
      <c r="JG698" s="33">
        <f>_xlfn.IFNA(MATCH(TRUE,Table_Query_from_MF_DSNP62[[#This Row],[PairA]:[PairO]],0),"none")</f>
        <v>3</v>
      </c>
      <c r="JH698" s="33" t="b">
        <f>AND($B$2&gt;=_xlfn.NUMBERVALUE(Table_Query_from_MF_DSNP62[[#This Row],[CL_CMP_OBJ_FR1]]),$B$2&lt;=_xlfn.NUMBERVALUE(Table_Query_from_MF_DSNP62[[#This Row],[CL_CMP_OBJ_TO1]]))</f>
        <v>0</v>
      </c>
      <c r="JI698" s="33" t="b">
        <f>AND($B$2&gt;=_xlfn.NUMBERVALUE(Table_Query_from_MF_DSNP62[[#This Row],[CL_CMP_OBJ_FR2]]),$B$2&lt;=_xlfn.NUMBERVALUE(Table_Query_from_MF_DSNP62[[#This Row],[CL_CMP_OBJ_TO2]]))</f>
        <v>0</v>
      </c>
      <c r="JJ698" s="33" t="b">
        <f>AND($B$2&gt;=_xlfn.NUMBERVALUE(Table_Query_from_MF_DSNP62[[#This Row],[CL_CMP_OBJ_FR3]]),$B$2&lt;=_xlfn.NUMBERVALUE(Table_Query_from_MF_DSNP62[[#This Row],[CL_CMP_OBJ_TO3]]))</f>
        <v>1</v>
      </c>
      <c r="JK698" s="33" t="b">
        <f>AND($B$2&gt;=_xlfn.NUMBERVALUE(Table_Query_from_MF_DSNP62[[#This Row],[CL_CMP_OBJ_FR4]]),$B$2&lt;=_xlfn.NUMBERVALUE(Table_Query_from_MF_DSNP62[[#This Row],[CL_CMP_OBJ_TO4]]))</f>
        <v>1</v>
      </c>
      <c r="JL698" s="33" t="b">
        <f>AND($B$2&gt;=_xlfn.NUMBERVALUE(Table_Query_from_MF_DSNP62[[#This Row],[CL_CMP_OBJ_FR5]]),$B$2&lt;=_xlfn.NUMBERVALUE(Table_Query_from_MF_DSNP62[[#This Row],[CL_CMP_OBJ_TO5]]))</f>
        <v>1</v>
      </c>
      <c r="JM698" s="33" t="b">
        <f>AND($B$2&gt;=_xlfn.NUMBERVALUE(Table_Query_from_MF_DSNP62[[#This Row],[CL_CMP_OBJ_FR6]]),$B$2&lt;=_xlfn.NUMBERVALUE(Table_Query_from_MF_DSNP62[[#This Row],[CL_CMP_OBJ_TO6]]))</f>
        <v>1</v>
      </c>
      <c r="JN698" s="33" t="b">
        <f>AND($B$2&gt;=_xlfn.NUMBERVALUE(Table_Query_from_MF_DSNP62[[#This Row],[CL_CMP_OBJ_FR7]]),$B$2&lt;=_xlfn.NUMBERVALUE(Table_Query_from_MF_DSNP62[[#This Row],[CL_CMP_OBJ_TO7]]))</f>
        <v>1</v>
      </c>
      <c r="JO698" s="33" t="b">
        <f>AND($B$2&gt;=_xlfn.NUMBERVALUE(Table_Query_from_MF_DSNP62[[#This Row],[CL_CMP_OBJ_FR8]]),$B$2&lt;=_xlfn.NUMBERVALUE(Table_Query_from_MF_DSNP62[[#This Row],[CL_CMP_OBJ_TO8]]))</f>
        <v>1</v>
      </c>
      <c r="JP698" s="33" t="b">
        <f>AND($B$2&gt;=_xlfn.NUMBERVALUE(Table_Query_from_MF_DSNP62[[#This Row],[CL_CMP_OBJ_FR9]]),$B$2&lt;=_xlfn.NUMBERVALUE(Table_Query_from_MF_DSNP62[[#This Row],[CL_CMP_OBJ_TO9]]))</f>
        <v>1</v>
      </c>
      <c r="JQ698" s="33" t="b">
        <f>AND($B$2&gt;=_xlfn.NUMBERVALUE(Table_Query_from_MF_DSNP62[[#This Row],[CL_CMP_OBJ_FR10]]),$B$2&lt;=_xlfn.NUMBERVALUE(Table_Query_from_MF_DSNP62[[#This Row],[CL_CMP_OBJ_TO10]]))</f>
        <v>1</v>
      </c>
      <c r="JR698" s="33" t="b">
        <f>AND($B$2&gt;=_xlfn.NUMBERVALUE(Table_Query_from_MF_DSNP62[[#This Row],[CL_CMP_OBJ_FR11]]),$B$2&lt;=_xlfn.NUMBERVALUE(Table_Query_from_MF_DSNP62[[#This Row],[CL_CMP_OBJ_TO11]]))</f>
        <v>1</v>
      </c>
      <c r="JS698" s="33" t="b">
        <f>AND($B$2&gt;=_xlfn.NUMBERVALUE(Table_Query_from_MF_DSNP62[[#This Row],[CL_CMP_OBJ_FR12]]),$B$2&lt;=_xlfn.NUMBERVALUE(Table_Query_from_MF_DSNP62[[#This Row],[CL_CMP_OBJ_TO12]]))</f>
        <v>1</v>
      </c>
      <c r="JT698" s="33" t="b">
        <f>AND($B$2&gt;=_xlfn.NUMBERVALUE(Table_Query_from_MF_DSNP62[[#This Row],[CL_CMP_OBJ_FR13]]),$B$2&lt;=_xlfn.NUMBERVALUE(Table_Query_from_MF_DSNP62[[#This Row],[CL_CMP_OBJ_TO13]]))</f>
        <v>1</v>
      </c>
      <c r="JU698" s="33" t="b">
        <f>AND($B$2&gt;=_xlfn.NUMBERVALUE(Table_Query_from_MF_DSNP62[[#This Row],[CL_CMP_OBJ_FR14]]),$B$2&lt;=_xlfn.NUMBERVALUE(Table_Query_from_MF_DSNP62[[#This Row],[CL_CMP_OBJ_TO14]]))</f>
        <v>1</v>
      </c>
      <c r="JV698" s="33" t="b">
        <f>AND($B$2&gt;=_xlfn.NUMBERVALUE(Table_Query_from_MF_DSNP62[[#This Row],[CL_CMP_OBJ_FR15]]),$B$2&lt;=_xlfn.NUMBERVALUE(Table_Query_from_MF_DSNP62[[#This Row],[CL_CMP_OBJ_TO15]]))</f>
        <v>1</v>
      </c>
    </row>
    <row r="699" spans="1:282" x14ac:dyDescent="0.25">
      <c r="A699" t="b">
        <f>OR(,Table_Query_from_MF_DSNP62[[#This Row],[Desired GL included as "hard-coded" GL?]],Table_Query_from_MF_DSNP62[[#This Row],[Desired GL included as "Open GL"?]])</f>
        <v>1</v>
      </c>
      <c r="B699" t="b">
        <f>Table_Query_from_MF_DSNP62[[#This Row],[Desired CObj included as "Open CObj"?]]</f>
        <v>1</v>
      </c>
      <c r="C699" t="s">
        <v>2531</v>
      </c>
      <c r="D699" t="s">
        <v>2532</v>
      </c>
      <c r="E699" t="s">
        <v>15</v>
      </c>
      <c r="F699" s="24" t="s">
        <v>421</v>
      </c>
      <c r="G699" t="s">
        <v>333</v>
      </c>
      <c r="H699" s="24" t="s">
        <v>444</v>
      </c>
      <c r="I699" t="s">
        <v>444</v>
      </c>
      <c r="J699" s="24" t="s">
        <v>444</v>
      </c>
      <c r="K699" t="s">
        <v>444</v>
      </c>
      <c r="L699" s="24" t="s">
        <v>444</v>
      </c>
      <c r="M699" t="s">
        <v>444</v>
      </c>
      <c r="N699" t="s">
        <v>444</v>
      </c>
      <c r="O699" t="s">
        <v>444</v>
      </c>
      <c r="P699" t="s">
        <v>444</v>
      </c>
      <c r="Q699" t="s">
        <v>15</v>
      </c>
      <c r="R699" t="s">
        <v>444</v>
      </c>
      <c r="S699" t="s">
        <v>442</v>
      </c>
      <c r="T699" t="s">
        <v>447</v>
      </c>
      <c r="U699" t="s">
        <v>444</v>
      </c>
      <c r="V699" t="s">
        <v>444</v>
      </c>
      <c r="W699" t="s">
        <v>447</v>
      </c>
      <c r="X699" t="s">
        <v>444</v>
      </c>
      <c r="Y699" t="s">
        <v>444</v>
      </c>
      <c r="Z699" t="s">
        <v>442</v>
      </c>
      <c r="AA699" t="s">
        <v>442</v>
      </c>
      <c r="AB699" t="s">
        <v>442</v>
      </c>
      <c r="AC699" t="s">
        <v>442</v>
      </c>
      <c r="AD699" t="s">
        <v>442</v>
      </c>
      <c r="AE699" t="s">
        <v>442</v>
      </c>
      <c r="AF699" t="s">
        <v>442</v>
      </c>
      <c r="AG699" t="s">
        <v>442</v>
      </c>
      <c r="AH699" t="s">
        <v>447</v>
      </c>
      <c r="AI699" t="s">
        <v>447</v>
      </c>
      <c r="AJ699" t="s">
        <v>442</v>
      </c>
      <c r="AK699" t="s">
        <v>442</v>
      </c>
      <c r="AL699" t="s">
        <v>444</v>
      </c>
      <c r="AM699" t="s">
        <v>444</v>
      </c>
      <c r="AN699" t="s">
        <v>444</v>
      </c>
      <c r="AO699" t="s">
        <v>444</v>
      </c>
      <c r="AP699" t="s">
        <v>442</v>
      </c>
      <c r="AQ699" t="s">
        <v>528</v>
      </c>
      <c r="AR699" t="s">
        <v>282</v>
      </c>
      <c r="AS699" t="s">
        <v>162</v>
      </c>
      <c r="AT699" t="s">
        <v>10</v>
      </c>
      <c r="AU699" t="s">
        <v>444</v>
      </c>
      <c r="AV699" t="s">
        <v>442</v>
      </c>
      <c r="AW699" t="s">
        <v>444</v>
      </c>
      <c r="AX699" t="s">
        <v>1846</v>
      </c>
      <c r="AY699" t="s">
        <v>2533</v>
      </c>
      <c r="AZ699" t="s">
        <v>444</v>
      </c>
      <c r="BA699" t="s">
        <v>444</v>
      </c>
      <c r="BB699" t="s">
        <v>444</v>
      </c>
      <c r="BC699" t="s">
        <v>444</v>
      </c>
      <c r="BD699" t="s">
        <v>1359</v>
      </c>
      <c r="BE699" t="s">
        <v>2528</v>
      </c>
      <c r="BF699" t="s">
        <v>1360</v>
      </c>
      <c r="BG699" t="s">
        <v>444</v>
      </c>
      <c r="BH699" t="s">
        <v>444</v>
      </c>
      <c r="BI699" t="s">
        <v>444</v>
      </c>
      <c r="BJ699" t="s">
        <v>444</v>
      </c>
      <c r="BK699" t="s">
        <v>444</v>
      </c>
      <c r="BL699" t="s">
        <v>444</v>
      </c>
      <c r="BM699" t="s">
        <v>444</v>
      </c>
      <c r="BN699" t="s">
        <v>444</v>
      </c>
      <c r="BO699" t="s">
        <v>444</v>
      </c>
      <c r="BP699" t="s">
        <v>444</v>
      </c>
      <c r="BQ699" t="s">
        <v>1360</v>
      </c>
      <c r="BR699" t="s">
        <v>1487</v>
      </c>
      <c r="BS699" t="s">
        <v>444</v>
      </c>
      <c r="BT699" t="s">
        <v>444</v>
      </c>
      <c r="BU699" t="s">
        <v>444</v>
      </c>
      <c r="BV699" t="s">
        <v>444</v>
      </c>
      <c r="BW699" t="s">
        <v>1360</v>
      </c>
      <c r="BX699" t="s">
        <v>1487</v>
      </c>
      <c r="BY699" t="s">
        <v>444</v>
      </c>
      <c r="BZ699" t="s">
        <v>444</v>
      </c>
      <c r="CA699" t="s">
        <v>444</v>
      </c>
      <c r="CB699" t="s">
        <v>444</v>
      </c>
      <c r="CC699" t="s">
        <v>444</v>
      </c>
      <c r="CD699" t="s">
        <v>444</v>
      </c>
      <c r="CE699" t="s">
        <v>444</v>
      </c>
      <c r="CF699" t="s">
        <v>444</v>
      </c>
      <c r="CG699" t="s">
        <v>444</v>
      </c>
      <c r="CH699" t="s">
        <v>444</v>
      </c>
      <c r="CI699" t="s">
        <v>1360</v>
      </c>
      <c r="CJ699" t="s">
        <v>1487</v>
      </c>
      <c r="CK699" t="s">
        <v>444</v>
      </c>
      <c r="CL699" t="s">
        <v>444</v>
      </c>
      <c r="CM699" t="s">
        <v>444</v>
      </c>
      <c r="CN699" t="s">
        <v>444</v>
      </c>
      <c r="CO699" t="s">
        <v>1360</v>
      </c>
      <c r="CP699" t="s">
        <v>1487</v>
      </c>
      <c r="CQ699" t="s">
        <v>444</v>
      </c>
      <c r="CR699" t="s">
        <v>444</v>
      </c>
      <c r="CS699" t="s">
        <v>444</v>
      </c>
      <c r="CT699" t="s">
        <v>444</v>
      </c>
      <c r="CU699" t="s">
        <v>444</v>
      </c>
      <c r="CV699" t="s">
        <v>2739</v>
      </c>
      <c r="CW699" t="s">
        <v>2736</v>
      </c>
      <c r="CX699" t="s">
        <v>2971</v>
      </c>
      <c r="CY699" t="s">
        <v>1370</v>
      </c>
      <c r="CZ699" t="s">
        <v>1371</v>
      </c>
      <c r="DA699" t="s">
        <v>444</v>
      </c>
      <c r="DB699" t="s">
        <v>444</v>
      </c>
      <c r="DC699" t="s">
        <v>444</v>
      </c>
      <c r="DD699" t="s">
        <v>444</v>
      </c>
      <c r="DE699" t="s">
        <v>444</v>
      </c>
      <c r="DF699" t="s">
        <v>444</v>
      </c>
      <c r="DG699" t="s">
        <v>444</v>
      </c>
      <c r="DH699" t="s">
        <v>444</v>
      </c>
      <c r="DI699" t="s">
        <v>443</v>
      </c>
      <c r="DJ699" t="s">
        <v>282</v>
      </c>
      <c r="DK699" t="s">
        <v>1440</v>
      </c>
      <c r="DL699" t="s">
        <v>1451</v>
      </c>
      <c r="DM699" t="s">
        <v>444</v>
      </c>
      <c r="DN699" t="s">
        <v>444</v>
      </c>
      <c r="DO699" t="s">
        <v>444</v>
      </c>
      <c r="DP699" t="s">
        <v>444</v>
      </c>
      <c r="DQ699" t="s">
        <v>444</v>
      </c>
      <c r="DR699" t="s">
        <v>444</v>
      </c>
      <c r="DS699" t="s">
        <v>444</v>
      </c>
      <c r="DT699" s="24" t="s">
        <v>444</v>
      </c>
      <c r="DU699" s="24" t="s">
        <v>444</v>
      </c>
      <c r="DV699" t="s">
        <v>444</v>
      </c>
      <c r="DW699" t="s">
        <v>444</v>
      </c>
      <c r="DX699" s="24" t="s">
        <v>444</v>
      </c>
      <c r="DY699" s="24" t="s">
        <v>444</v>
      </c>
      <c r="DZ699" t="s">
        <v>444</v>
      </c>
      <c r="EA699" t="s">
        <v>444</v>
      </c>
      <c r="EB699" s="24" t="s">
        <v>444</v>
      </c>
      <c r="EC699" s="24" t="s">
        <v>444</v>
      </c>
      <c r="ED699" t="s">
        <v>444</v>
      </c>
      <c r="EE699" t="s">
        <v>444</v>
      </c>
      <c r="EF699" s="24" t="s">
        <v>444</v>
      </c>
      <c r="EG699" s="24" t="s">
        <v>444</v>
      </c>
      <c r="EH699" t="s">
        <v>444</v>
      </c>
      <c r="EI699" t="s">
        <v>444</v>
      </c>
      <c r="EJ699" s="24" t="s">
        <v>444</v>
      </c>
      <c r="EK699" s="24" t="s">
        <v>444</v>
      </c>
      <c r="EL699" t="s">
        <v>444</v>
      </c>
      <c r="EM699" t="s">
        <v>444</v>
      </c>
      <c r="EN699" s="24" t="s">
        <v>444</v>
      </c>
      <c r="EO699" s="24" t="s">
        <v>444</v>
      </c>
      <c r="EP699" t="s">
        <v>444</v>
      </c>
      <c r="EQ699" t="s">
        <v>444</v>
      </c>
      <c r="ER699" s="24" t="s">
        <v>444</v>
      </c>
      <c r="ES699" s="24" t="s">
        <v>444</v>
      </c>
      <c r="ET699" t="s">
        <v>444</v>
      </c>
      <c r="EU699" t="s">
        <v>444</v>
      </c>
      <c r="EV699" s="24" t="s">
        <v>444</v>
      </c>
      <c r="EW699" s="24" t="s">
        <v>444</v>
      </c>
      <c r="EX699" t="s">
        <v>444</v>
      </c>
      <c r="EY699" t="s">
        <v>444</v>
      </c>
      <c r="EZ699" s="24" t="s">
        <v>444</v>
      </c>
      <c r="FA699" s="24" t="s">
        <v>444</v>
      </c>
      <c r="FB699" t="s">
        <v>444</v>
      </c>
      <c r="FC699" t="s">
        <v>444</v>
      </c>
      <c r="FD699" s="24" t="s">
        <v>444</v>
      </c>
      <c r="FE699" s="24" t="s">
        <v>444</v>
      </c>
      <c r="FF699" t="s">
        <v>444</v>
      </c>
      <c r="FG699" t="s">
        <v>444</v>
      </c>
      <c r="FH699" s="24" t="s">
        <v>444</v>
      </c>
      <c r="FI699" s="24" t="s">
        <v>444</v>
      </c>
      <c r="FJ699" t="s">
        <v>444</v>
      </c>
      <c r="FK699" t="s">
        <v>444</v>
      </c>
      <c r="FL699" s="24" t="s">
        <v>444</v>
      </c>
      <c r="FM699" s="24" t="s">
        <v>444</v>
      </c>
      <c r="FN699" t="s">
        <v>444</v>
      </c>
      <c r="FO699" t="s">
        <v>444</v>
      </c>
      <c r="FP699" s="24" t="s">
        <v>444</v>
      </c>
      <c r="FQ699" s="24" t="s">
        <v>444</v>
      </c>
      <c r="FR699" t="s">
        <v>444</v>
      </c>
      <c r="FS699" t="s">
        <v>444</v>
      </c>
      <c r="FT699" s="24" t="s">
        <v>444</v>
      </c>
      <c r="FU699" s="24" t="s">
        <v>444</v>
      </c>
      <c r="FV699" t="s">
        <v>444</v>
      </c>
      <c r="FW699" t="s">
        <v>444</v>
      </c>
      <c r="FX699" s="24" t="s">
        <v>444</v>
      </c>
      <c r="FY699" s="24" t="s">
        <v>444</v>
      </c>
      <c r="FZ699" t="s">
        <v>444</v>
      </c>
      <c r="GA699" t="s">
        <v>444</v>
      </c>
      <c r="GB699" s="24" t="s">
        <v>444</v>
      </c>
      <c r="GC699" s="24" t="s">
        <v>444</v>
      </c>
      <c r="GD699" t="s">
        <v>444</v>
      </c>
      <c r="GE699" t="s">
        <v>444</v>
      </c>
      <c r="GF699" s="24" t="s">
        <v>444</v>
      </c>
      <c r="GG699" s="24" t="s">
        <v>444</v>
      </c>
      <c r="GH699" t="s">
        <v>15</v>
      </c>
      <c r="GI699" s="24" t="s">
        <v>526</v>
      </c>
      <c r="GJ699" s="24" t="s">
        <v>1453</v>
      </c>
      <c r="GK699" t="s">
        <v>1454</v>
      </c>
      <c r="GL699" t="s">
        <v>609</v>
      </c>
      <c r="GM699" s="24" t="s">
        <v>444</v>
      </c>
      <c r="GN699" s="24" t="s">
        <v>444</v>
      </c>
      <c r="GO699" t="s">
        <v>444</v>
      </c>
      <c r="GP699" t="s">
        <v>444</v>
      </c>
      <c r="GQ699" s="24" t="s">
        <v>444</v>
      </c>
      <c r="GR699" s="24" t="s">
        <v>444</v>
      </c>
      <c r="GS699" t="s">
        <v>444</v>
      </c>
      <c r="GT699" t="s">
        <v>444</v>
      </c>
      <c r="GU699" s="24" t="s">
        <v>444</v>
      </c>
      <c r="GV699" s="24" t="s">
        <v>444</v>
      </c>
      <c r="GW699" t="s">
        <v>444</v>
      </c>
      <c r="GX699" t="s">
        <v>444</v>
      </c>
      <c r="GY699" s="24" t="s">
        <v>444</v>
      </c>
      <c r="GZ699" s="24" t="s">
        <v>444</v>
      </c>
      <c r="HA699" t="s">
        <v>444</v>
      </c>
      <c r="HB699" t="s">
        <v>444</v>
      </c>
      <c r="HC699" s="24" t="s">
        <v>444</v>
      </c>
      <c r="HD699" s="24" t="s">
        <v>444</v>
      </c>
      <c r="HE699" t="s">
        <v>444</v>
      </c>
      <c r="HF699" t="s">
        <v>444</v>
      </c>
      <c r="HG699" s="24" t="s">
        <v>444</v>
      </c>
      <c r="HH699" s="24" t="s">
        <v>444</v>
      </c>
      <c r="HI699" t="s">
        <v>444</v>
      </c>
      <c r="HJ699" t="s">
        <v>444</v>
      </c>
      <c r="HK699" s="24" t="s">
        <v>444</v>
      </c>
      <c r="HL699" s="24" t="s">
        <v>444</v>
      </c>
      <c r="HM699" t="s">
        <v>444</v>
      </c>
      <c r="HN699" t="s">
        <v>444</v>
      </c>
      <c r="HO699" s="24" t="s">
        <v>444</v>
      </c>
      <c r="HP699" s="24" t="s">
        <v>444</v>
      </c>
      <c r="HQ699" t="s">
        <v>444</v>
      </c>
      <c r="HR699" t="s">
        <v>444</v>
      </c>
      <c r="HS699" s="24" t="s">
        <v>444</v>
      </c>
      <c r="HT699" s="24" t="s">
        <v>444</v>
      </c>
      <c r="HU699" t="s">
        <v>444</v>
      </c>
      <c r="HV699" t="s">
        <v>444</v>
      </c>
      <c r="HW699" s="24" t="s">
        <v>444</v>
      </c>
      <c r="HX699" s="24" t="s">
        <v>444</v>
      </c>
      <c r="HY699" t="s">
        <v>444</v>
      </c>
      <c r="HZ699" t="s">
        <v>444</v>
      </c>
      <c r="IA699" t="s">
        <v>3106</v>
      </c>
      <c r="IB699" t="s">
        <v>2736</v>
      </c>
      <c r="IC699" t="s">
        <v>3050</v>
      </c>
      <c r="ID699" s="33" t="b" cm="1">
        <f t="array" ref="ID699">_xlfn.IFNA(MATCH($A$2,_xlfn.NUMBERVALUE(Table_Query_from_MF_DSNP62[[#This Row],[CL_GLACCT_DR1]:[CL_GLACCT_CR4]]),0),0)&gt;=1</f>
        <v>1</v>
      </c>
      <c r="IE699" s="33" t="b">
        <f>OR(Table_Query_from_MF_DSNP62[[#This Row],[Pair1]:[Pair25]])</f>
        <v>1</v>
      </c>
      <c r="IF699" s="33">
        <f>_xlfn.IFNA(MATCH(TRUE,Table_Query_from_MF_DSNP62[[#This Row],[Pair1]:[Pair25]],0),"none")</f>
        <v>1</v>
      </c>
      <c r="IG699" s="33" t="b">
        <f>AND($A$2&gt;=_xlfn.NUMBERVALUE(Table_Query_from_MF_DSNP62[[#This Row],[CL_GL_ACCT_FR1]]),$A$2&lt;=_xlfn.NUMBERVALUE(Table_Query_from_MF_DSNP62[[#This Row],[CL_GL_ACCT_TO1]]))</f>
        <v>1</v>
      </c>
      <c r="IH699" s="33" t="b">
        <f>AND($A$2&gt;=_xlfn.NUMBERVALUE(Table_Query_from_MF_DSNP62[[#This Row],[CL_GL_ACCT_FR2]]),$A$2&lt;=_xlfn.NUMBERVALUE(Table_Query_from_MF_DSNP62[[#This Row],[CL_GL_ACCT_TO2]]))</f>
        <v>1</v>
      </c>
      <c r="II699" s="33" t="b">
        <f>AND($A$2&gt;=_xlfn.NUMBERVALUE(Table_Query_from_MF_DSNP62[[#This Row],[CL_GL_ACCT_FR3]]),$A$2&lt;=_xlfn.NUMBERVALUE(Table_Query_from_MF_DSNP62[[#This Row],[CL_GL_ACCT_TO3]]))</f>
        <v>1</v>
      </c>
      <c r="IJ699" s="33" t="b">
        <f>AND($A$2&gt;=_xlfn.NUMBERVALUE(Table_Query_from_MF_DSNP62[[#This Row],[CL_GL_ACCT_FR4]]),$A$2&lt;=_xlfn.NUMBERVALUE(Table_Query_from_MF_DSNP62[[#This Row],[CL_GL_ACCT_TO4]]))</f>
        <v>1</v>
      </c>
      <c r="IK699" s="33" t="b">
        <f>AND($A$2&gt;=_xlfn.NUMBERVALUE(Table_Query_from_MF_DSNP62[[#This Row],[CL_GL_ACCT_FR5]]),$A$2&lt;=_xlfn.NUMBERVALUE(Table_Query_from_MF_DSNP62[[#This Row],[CL_GL_ACCT_TO5]]))</f>
        <v>1</v>
      </c>
      <c r="IL699" s="33" t="b">
        <f>AND($A$2&gt;=_xlfn.NUMBERVALUE(Table_Query_from_MF_DSNP62[[#This Row],[CL_GL_ACCT_FR6]]),$A$2&lt;=_xlfn.NUMBERVALUE(Table_Query_from_MF_DSNP62[[#This Row],[CL_GL_ACCT_TO6]]))</f>
        <v>1</v>
      </c>
      <c r="IM699" s="33" t="b">
        <f>AND($A$2&gt;=_xlfn.NUMBERVALUE(Table_Query_from_MF_DSNP62[[#This Row],[CL_GL_ACCT_FR7]]),$A$2&lt;=_xlfn.NUMBERVALUE(Table_Query_from_MF_DSNP62[[#This Row],[CL_GL_ACCT_TO7]]))</f>
        <v>1</v>
      </c>
      <c r="IN699" s="33" t="b">
        <f>AND($A$2&gt;=_xlfn.NUMBERVALUE(Table_Query_from_MF_DSNP62[[#This Row],[CL_GL_ACCT_FR8]]),$A$2&lt;=_xlfn.NUMBERVALUE(Table_Query_from_MF_DSNP62[[#This Row],[CL_GL_ACCT_TO8]]))</f>
        <v>1</v>
      </c>
      <c r="IO699" s="33" t="b">
        <f>AND($A$2&gt;=_xlfn.NUMBERVALUE(Table_Query_from_MF_DSNP62[[#This Row],[CL_GL_ACCT_FR9]]),$A$2&lt;=_xlfn.NUMBERVALUE(Table_Query_from_MF_DSNP62[[#This Row],[CL_GL_ACCT_TO9]]))</f>
        <v>1</v>
      </c>
      <c r="IP699" s="33" t="b">
        <f>AND($A$2&gt;=_xlfn.NUMBERVALUE(Table_Query_from_MF_DSNP62[[#This Row],[CL_GL_ACCT_FR10]]),$A$2&lt;=_xlfn.NUMBERVALUE(Table_Query_from_MF_DSNP62[[#This Row],[CL_GL_ACCT_TO10]]))</f>
        <v>1</v>
      </c>
      <c r="IQ699" s="33" t="b">
        <f>AND($A$2&gt;=_xlfn.NUMBERVALUE(Table_Query_from_MF_DSNP62[[#This Row],[CL_GL_ACCT_FR11]]),$A$2&lt;=_xlfn.NUMBERVALUE(Table_Query_from_MF_DSNP62[[#This Row],[CL_GL_ACCT_TO11]]))</f>
        <v>1</v>
      </c>
      <c r="IR699" s="33" t="b">
        <f>AND($A$2&gt;=_xlfn.NUMBERVALUE(Table_Query_from_MF_DSNP62[[#This Row],[CL_GL_ACCT_FR12]]),$A$2&lt;=_xlfn.NUMBERVALUE(Table_Query_from_MF_DSNP62[[#This Row],[CL_GL_ACCT_TO12]]))</f>
        <v>1</v>
      </c>
      <c r="IS699" s="33" t="b">
        <f>AND($A$2&gt;=_xlfn.NUMBERVALUE(Table_Query_from_MF_DSNP62[[#This Row],[CL_GL_ACCT_FR13]]),$A$2&lt;=_xlfn.NUMBERVALUE(Table_Query_from_MF_DSNP62[[#This Row],[CL_GL_ACCT_TO13]]))</f>
        <v>1</v>
      </c>
      <c r="IT699" s="33" t="b">
        <f>AND($A$2&gt;=_xlfn.NUMBERVALUE(Table_Query_from_MF_DSNP62[[#This Row],[CL_GL_ACCT_FR14]]),$A$2&lt;=_xlfn.NUMBERVALUE(Table_Query_from_MF_DSNP62[[#This Row],[CL_GL_ACCT_TO14]]))</f>
        <v>1</v>
      </c>
      <c r="IU699" s="33" t="b">
        <f>AND($A$2&gt;=_xlfn.NUMBERVALUE(Table_Query_from_MF_DSNP62[[#This Row],[CL_GL_ACCT_FR15]]),$A$2&lt;=_xlfn.NUMBERVALUE(Table_Query_from_MF_DSNP62[[#This Row],[CL_GL_ACCT_TO15]]))</f>
        <v>1</v>
      </c>
      <c r="IV699" s="33" t="b">
        <f>AND($A$2&gt;=_xlfn.NUMBERVALUE(Table_Query_from_MF_DSNP62[[#This Row],[CL_GL_ACCT_FR16]]),$A$2&lt;=_xlfn.NUMBERVALUE(Table_Query_from_MF_DSNP62[[#This Row],[CL_GL_ACCT_TO16]]))</f>
        <v>1</v>
      </c>
      <c r="IW699" s="33" t="b">
        <f>AND($A$2&gt;=_xlfn.NUMBERVALUE(Table_Query_from_MF_DSNP62[[#This Row],[CL_GL_ACCT_FR17]]),$A$2&lt;=_xlfn.NUMBERVALUE(Table_Query_from_MF_DSNP62[[#This Row],[CL_GL_ACCT_TO17]]))</f>
        <v>1</v>
      </c>
      <c r="IX699" s="33" t="b">
        <f>AND($A$2&gt;=_xlfn.NUMBERVALUE(Table_Query_from_MF_DSNP62[[#This Row],[CL_GL_ACCT_FR18]]),$A$2&lt;=_xlfn.NUMBERVALUE(Table_Query_from_MF_DSNP62[[#This Row],[CL_GL_ACCT_TO18]]))</f>
        <v>1</v>
      </c>
      <c r="IY699" s="33" t="b">
        <f>AND($A$2&gt;=_xlfn.NUMBERVALUE(Table_Query_from_MF_DSNP62[[#This Row],[CL_GL_ACCT_FR19]]),$A$2&lt;=_xlfn.NUMBERVALUE(Table_Query_from_MF_DSNP62[[#This Row],[CL_GL_ACCT_TO19]]))</f>
        <v>1</v>
      </c>
      <c r="IZ699" s="33" t="b">
        <f>AND($A$2&gt;=_xlfn.NUMBERVALUE(Table_Query_from_MF_DSNP62[[#This Row],[CL_GL_ACCT_FR20]]),$A$2&lt;=_xlfn.NUMBERVALUE(Table_Query_from_MF_DSNP62[[#This Row],[CL_GL_ACCT_TO20]]))</f>
        <v>1</v>
      </c>
      <c r="JA699" s="33" t="b">
        <f>AND($A$2&gt;=_xlfn.NUMBERVALUE(Table_Query_from_MF_DSNP62[[#This Row],[CL_GL_ACCT_FR21]]),$A$2&lt;=_xlfn.NUMBERVALUE(Table_Query_from_MF_DSNP62[[#This Row],[CL_GL_ACCT_TO21]]))</f>
        <v>1</v>
      </c>
      <c r="JB699" s="33" t="b">
        <f>AND($A$2&gt;=_xlfn.NUMBERVALUE(Table_Query_from_MF_DSNP62[[#This Row],[CL_GL_ACCT_FR22]]),$A$2&lt;=_xlfn.NUMBERVALUE(Table_Query_from_MF_DSNP62[[#This Row],[CL_GL_ACCT_TO22]]))</f>
        <v>1</v>
      </c>
      <c r="JC699" s="33" t="b">
        <f>AND($A$2&gt;=_xlfn.NUMBERVALUE(Table_Query_from_MF_DSNP62[[#This Row],[CL_GL_ACCT_FR23]]),$A$2&lt;=_xlfn.NUMBERVALUE(Table_Query_from_MF_DSNP62[[#This Row],[CL_GL_ACCT_TO23]]))</f>
        <v>1</v>
      </c>
      <c r="JD699" s="33" t="b">
        <f>AND($A$2&gt;=_xlfn.NUMBERVALUE(Table_Query_from_MF_DSNP62[[#This Row],[CL_GL_ACCT_FR24]]),$A$2&lt;=_xlfn.NUMBERVALUE(Table_Query_from_MF_DSNP62[[#This Row],[CL_GL_ACCT_TO24]]))</f>
        <v>1</v>
      </c>
      <c r="JE699" s="33" t="b">
        <f>AND($A$2&gt;=_xlfn.NUMBERVALUE(Table_Query_from_MF_DSNP62[[#This Row],[CL_GL_ACCT_FR25]]),$A$2&lt;=_xlfn.NUMBERVALUE(Table_Query_from_MF_DSNP62[[#This Row],[CL_GL_ACCT_TO25]]))</f>
        <v>1</v>
      </c>
      <c r="JF699" s="33" t="b">
        <f>OR(Table_Query_from_MF_DSNP62[[#This Row],[PairA]:[PairO]])</f>
        <v>1</v>
      </c>
      <c r="JG699" s="33">
        <f>_xlfn.IFNA(MATCH(TRUE,Table_Query_from_MF_DSNP62[[#This Row],[PairA]:[PairO]],0),"none")</f>
        <v>3</v>
      </c>
      <c r="JH699" s="33" t="b">
        <f>AND($B$2&gt;=_xlfn.NUMBERVALUE(Table_Query_from_MF_DSNP62[[#This Row],[CL_CMP_OBJ_FR1]]),$B$2&lt;=_xlfn.NUMBERVALUE(Table_Query_from_MF_DSNP62[[#This Row],[CL_CMP_OBJ_TO1]]))</f>
        <v>0</v>
      </c>
      <c r="JI699" s="33" t="b">
        <f>AND($B$2&gt;=_xlfn.NUMBERVALUE(Table_Query_from_MF_DSNP62[[#This Row],[CL_CMP_OBJ_FR2]]),$B$2&lt;=_xlfn.NUMBERVALUE(Table_Query_from_MF_DSNP62[[#This Row],[CL_CMP_OBJ_TO2]]))</f>
        <v>0</v>
      </c>
      <c r="JJ699" s="33" t="b">
        <f>AND($B$2&gt;=_xlfn.NUMBERVALUE(Table_Query_from_MF_DSNP62[[#This Row],[CL_CMP_OBJ_FR3]]),$B$2&lt;=_xlfn.NUMBERVALUE(Table_Query_from_MF_DSNP62[[#This Row],[CL_CMP_OBJ_TO3]]))</f>
        <v>1</v>
      </c>
      <c r="JK699" s="33" t="b">
        <f>AND($B$2&gt;=_xlfn.NUMBERVALUE(Table_Query_from_MF_DSNP62[[#This Row],[CL_CMP_OBJ_FR4]]),$B$2&lt;=_xlfn.NUMBERVALUE(Table_Query_from_MF_DSNP62[[#This Row],[CL_CMP_OBJ_TO4]]))</f>
        <v>1</v>
      </c>
      <c r="JL699" s="33" t="b">
        <f>AND($B$2&gt;=_xlfn.NUMBERVALUE(Table_Query_from_MF_DSNP62[[#This Row],[CL_CMP_OBJ_FR5]]),$B$2&lt;=_xlfn.NUMBERVALUE(Table_Query_from_MF_DSNP62[[#This Row],[CL_CMP_OBJ_TO5]]))</f>
        <v>1</v>
      </c>
      <c r="JM699" s="33" t="b">
        <f>AND($B$2&gt;=_xlfn.NUMBERVALUE(Table_Query_from_MF_DSNP62[[#This Row],[CL_CMP_OBJ_FR6]]),$B$2&lt;=_xlfn.NUMBERVALUE(Table_Query_from_MF_DSNP62[[#This Row],[CL_CMP_OBJ_TO6]]))</f>
        <v>1</v>
      </c>
      <c r="JN699" s="33" t="b">
        <f>AND($B$2&gt;=_xlfn.NUMBERVALUE(Table_Query_from_MF_DSNP62[[#This Row],[CL_CMP_OBJ_FR7]]),$B$2&lt;=_xlfn.NUMBERVALUE(Table_Query_from_MF_DSNP62[[#This Row],[CL_CMP_OBJ_TO7]]))</f>
        <v>1</v>
      </c>
      <c r="JO699" s="33" t="b">
        <f>AND($B$2&gt;=_xlfn.NUMBERVALUE(Table_Query_from_MF_DSNP62[[#This Row],[CL_CMP_OBJ_FR8]]),$B$2&lt;=_xlfn.NUMBERVALUE(Table_Query_from_MF_DSNP62[[#This Row],[CL_CMP_OBJ_TO8]]))</f>
        <v>1</v>
      </c>
      <c r="JP699" s="33" t="b">
        <f>AND($B$2&gt;=_xlfn.NUMBERVALUE(Table_Query_from_MF_DSNP62[[#This Row],[CL_CMP_OBJ_FR9]]),$B$2&lt;=_xlfn.NUMBERVALUE(Table_Query_from_MF_DSNP62[[#This Row],[CL_CMP_OBJ_TO9]]))</f>
        <v>1</v>
      </c>
      <c r="JQ699" s="33" t="b">
        <f>AND($B$2&gt;=_xlfn.NUMBERVALUE(Table_Query_from_MF_DSNP62[[#This Row],[CL_CMP_OBJ_FR10]]),$B$2&lt;=_xlfn.NUMBERVALUE(Table_Query_from_MF_DSNP62[[#This Row],[CL_CMP_OBJ_TO10]]))</f>
        <v>1</v>
      </c>
      <c r="JR699" s="33" t="b">
        <f>AND($B$2&gt;=_xlfn.NUMBERVALUE(Table_Query_from_MF_DSNP62[[#This Row],[CL_CMP_OBJ_FR11]]),$B$2&lt;=_xlfn.NUMBERVALUE(Table_Query_from_MF_DSNP62[[#This Row],[CL_CMP_OBJ_TO11]]))</f>
        <v>1</v>
      </c>
      <c r="JS699" s="33" t="b">
        <f>AND($B$2&gt;=_xlfn.NUMBERVALUE(Table_Query_from_MF_DSNP62[[#This Row],[CL_CMP_OBJ_FR12]]),$B$2&lt;=_xlfn.NUMBERVALUE(Table_Query_from_MF_DSNP62[[#This Row],[CL_CMP_OBJ_TO12]]))</f>
        <v>1</v>
      </c>
      <c r="JT699" s="33" t="b">
        <f>AND($B$2&gt;=_xlfn.NUMBERVALUE(Table_Query_from_MF_DSNP62[[#This Row],[CL_CMP_OBJ_FR13]]),$B$2&lt;=_xlfn.NUMBERVALUE(Table_Query_from_MF_DSNP62[[#This Row],[CL_CMP_OBJ_TO13]]))</f>
        <v>1</v>
      </c>
      <c r="JU699" s="33" t="b">
        <f>AND($B$2&gt;=_xlfn.NUMBERVALUE(Table_Query_from_MF_DSNP62[[#This Row],[CL_CMP_OBJ_FR14]]),$B$2&lt;=_xlfn.NUMBERVALUE(Table_Query_from_MF_DSNP62[[#This Row],[CL_CMP_OBJ_TO14]]))</f>
        <v>1</v>
      </c>
      <c r="JV699" s="33" t="b">
        <f>AND($B$2&gt;=_xlfn.NUMBERVALUE(Table_Query_from_MF_DSNP62[[#This Row],[CL_CMP_OBJ_FR15]]),$B$2&lt;=_xlfn.NUMBERVALUE(Table_Query_from_MF_DSNP62[[#This Row],[CL_CMP_OBJ_TO15]]))</f>
        <v>1</v>
      </c>
    </row>
    <row r="700" spans="1:282" x14ac:dyDescent="0.25">
      <c r="A700" t="b">
        <f>OR(,Table_Query_from_MF_DSNP62[[#This Row],[Desired GL included as "hard-coded" GL?]],Table_Query_from_MF_DSNP62[[#This Row],[Desired GL included as "Open GL"?]])</f>
        <v>1</v>
      </c>
      <c r="B700" t="b">
        <f>Table_Query_from_MF_DSNP62[[#This Row],[Desired CObj included as "Open CObj"?]]</f>
        <v>1</v>
      </c>
      <c r="C700" t="s">
        <v>2534</v>
      </c>
      <c r="D700" t="s">
        <v>2535</v>
      </c>
      <c r="E700" t="s">
        <v>8</v>
      </c>
      <c r="F700" s="24" t="s">
        <v>444</v>
      </c>
      <c r="G700" t="s">
        <v>425</v>
      </c>
      <c r="H700" s="24" t="s">
        <v>444</v>
      </c>
      <c r="I700" t="s">
        <v>444</v>
      </c>
      <c r="J700" s="24" t="s">
        <v>444</v>
      </c>
      <c r="K700" t="s">
        <v>444</v>
      </c>
      <c r="L700" s="24" t="s">
        <v>444</v>
      </c>
      <c r="M700" t="s">
        <v>444</v>
      </c>
      <c r="N700" t="s">
        <v>444</v>
      </c>
      <c r="O700" t="s">
        <v>444</v>
      </c>
      <c r="P700" t="s">
        <v>444</v>
      </c>
      <c r="Q700" t="s">
        <v>15</v>
      </c>
      <c r="R700" t="s">
        <v>444</v>
      </c>
      <c r="S700" t="s">
        <v>442</v>
      </c>
      <c r="T700" t="s">
        <v>447</v>
      </c>
      <c r="U700" t="s">
        <v>444</v>
      </c>
      <c r="V700" t="s">
        <v>444</v>
      </c>
      <c r="W700" t="s">
        <v>447</v>
      </c>
      <c r="X700" t="s">
        <v>444</v>
      </c>
      <c r="Y700" t="s">
        <v>444</v>
      </c>
      <c r="Z700" t="s">
        <v>442</v>
      </c>
      <c r="AA700" t="s">
        <v>442</v>
      </c>
      <c r="AB700" t="s">
        <v>442</v>
      </c>
      <c r="AC700" t="s">
        <v>442</v>
      </c>
      <c r="AD700" t="s">
        <v>442</v>
      </c>
      <c r="AE700" t="s">
        <v>442</v>
      </c>
      <c r="AF700" t="s">
        <v>442</v>
      </c>
      <c r="AG700" t="s">
        <v>442</v>
      </c>
      <c r="AH700" t="s">
        <v>444</v>
      </c>
      <c r="AI700" t="s">
        <v>447</v>
      </c>
      <c r="AJ700" t="s">
        <v>15</v>
      </c>
      <c r="AK700" t="s">
        <v>444</v>
      </c>
      <c r="AL700" t="s">
        <v>444</v>
      </c>
      <c r="AM700" t="s">
        <v>444</v>
      </c>
      <c r="AN700" t="s">
        <v>444</v>
      </c>
      <c r="AO700" t="s">
        <v>444</v>
      </c>
      <c r="AP700" t="s">
        <v>442</v>
      </c>
      <c r="AQ700" t="s">
        <v>282</v>
      </c>
      <c r="AR700" t="s">
        <v>1451</v>
      </c>
      <c r="AS700" t="s">
        <v>162</v>
      </c>
      <c r="AT700" t="s">
        <v>444</v>
      </c>
      <c r="AU700" t="s">
        <v>444</v>
      </c>
      <c r="AV700" t="s">
        <v>442</v>
      </c>
      <c r="AW700" t="s">
        <v>444</v>
      </c>
      <c r="AX700" t="s">
        <v>1846</v>
      </c>
      <c r="AY700" t="s">
        <v>2536</v>
      </c>
      <c r="AZ700" t="s">
        <v>444</v>
      </c>
      <c r="BA700" t="s">
        <v>444</v>
      </c>
      <c r="BB700" t="s">
        <v>444</v>
      </c>
      <c r="BC700" t="s">
        <v>444</v>
      </c>
      <c r="BD700" t="s">
        <v>1359</v>
      </c>
      <c r="BE700" t="s">
        <v>444</v>
      </c>
      <c r="BF700" t="s">
        <v>1360</v>
      </c>
      <c r="BG700" t="s">
        <v>444</v>
      </c>
      <c r="BH700" t="s">
        <v>444</v>
      </c>
      <c r="BI700" t="s">
        <v>444</v>
      </c>
      <c r="BJ700" t="s">
        <v>444</v>
      </c>
      <c r="BK700" t="s">
        <v>444</v>
      </c>
      <c r="BL700" t="s">
        <v>444</v>
      </c>
      <c r="BM700" t="s">
        <v>444</v>
      </c>
      <c r="BN700" t="s">
        <v>444</v>
      </c>
      <c r="BO700" t="s">
        <v>444</v>
      </c>
      <c r="BP700" t="s">
        <v>444</v>
      </c>
      <c r="BQ700" t="s">
        <v>444</v>
      </c>
      <c r="BR700" t="s">
        <v>444</v>
      </c>
      <c r="BS700" t="s">
        <v>444</v>
      </c>
      <c r="BT700" t="s">
        <v>444</v>
      </c>
      <c r="BU700" t="s">
        <v>444</v>
      </c>
      <c r="BV700" t="s">
        <v>444</v>
      </c>
      <c r="BW700" t="s">
        <v>444</v>
      </c>
      <c r="BX700" t="s">
        <v>444</v>
      </c>
      <c r="BY700" t="s">
        <v>444</v>
      </c>
      <c r="BZ700" t="s">
        <v>444</v>
      </c>
      <c r="CA700" t="s">
        <v>444</v>
      </c>
      <c r="CB700" t="s">
        <v>444</v>
      </c>
      <c r="CC700" t="s">
        <v>444</v>
      </c>
      <c r="CD700" t="s">
        <v>444</v>
      </c>
      <c r="CE700" t="s">
        <v>444</v>
      </c>
      <c r="CF700" t="s">
        <v>444</v>
      </c>
      <c r="CG700" t="s">
        <v>444</v>
      </c>
      <c r="CH700" t="s">
        <v>444</v>
      </c>
      <c r="CI700" t="s">
        <v>444</v>
      </c>
      <c r="CJ700" t="s">
        <v>444</v>
      </c>
      <c r="CK700" t="s">
        <v>444</v>
      </c>
      <c r="CL700" t="s">
        <v>444</v>
      </c>
      <c r="CM700" t="s">
        <v>444</v>
      </c>
      <c r="CN700" t="s">
        <v>444</v>
      </c>
      <c r="CO700" t="s">
        <v>444</v>
      </c>
      <c r="CP700" t="s">
        <v>444</v>
      </c>
      <c r="CQ700" t="s">
        <v>444</v>
      </c>
      <c r="CR700" t="s">
        <v>444</v>
      </c>
      <c r="CS700" t="s">
        <v>444</v>
      </c>
      <c r="CT700" t="s">
        <v>444</v>
      </c>
      <c r="CU700" t="s">
        <v>7</v>
      </c>
      <c r="CV700" t="s">
        <v>2750</v>
      </c>
      <c r="CW700" t="s">
        <v>2736</v>
      </c>
      <c r="CX700" t="s">
        <v>2737</v>
      </c>
      <c r="CY700" t="s">
        <v>1847</v>
      </c>
      <c r="CZ700" t="s">
        <v>1848</v>
      </c>
      <c r="DA700" t="s">
        <v>444</v>
      </c>
      <c r="DB700" t="s">
        <v>444</v>
      </c>
      <c r="DC700" t="s">
        <v>444</v>
      </c>
      <c r="DD700" t="s">
        <v>444</v>
      </c>
      <c r="DE700" t="s">
        <v>444</v>
      </c>
      <c r="DF700" t="s">
        <v>444</v>
      </c>
      <c r="DG700" t="s">
        <v>444</v>
      </c>
      <c r="DH700" t="s">
        <v>444</v>
      </c>
      <c r="DI700" t="s">
        <v>282</v>
      </c>
      <c r="DJ700" t="s">
        <v>1451</v>
      </c>
      <c r="DK700" t="s">
        <v>444</v>
      </c>
      <c r="DL700" t="s">
        <v>444</v>
      </c>
      <c r="DM700" t="s">
        <v>444</v>
      </c>
      <c r="DN700" t="s">
        <v>444</v>
      </c>
      <c r="DO700" t="s">
        <v>444</v>
      </c>
      <c r="DP700" t="s">
        <v>444</v>
      </c>
      <c r="DQ700" t="s">
        <v>444</v>
      </c>
      <c r="DR700" t="s">
        <v>444</v>
      </c>
      <c r="DS700" t="s">
        <v>15</v>
      </c>
      <c r="DT700" s="24" t="s">
        <v>35</v>
      </c>
      <c r="DU700" s="24" t="s">
        <v>35</v>
      </c>
      <c r="DV700" t="s">
        <v>37</v>
      </c>
      <c r="DW700" t="s">
        <v>37</v>
      </c>
      <c r="DX700" s="24" t="s">
        <v>43</v>
      </c>
      <c r="DY700" s="24" t="s">
        <v>43</v>
      </c>
      <c r="DZ700" t="s">
        <v>48</v>
      </c>
      <c r="EA700" t="s">
        <v>48</v>
      </c>
      <c r="EB700" s="24" t="s">
        <v>52</v>
      </c>
      <c r="EC700" s="24" t="s">
        <v>52</v>
      </c>
      <c r="ED700" t="s">
        <v>55</v>
      </c>
      <c r="EE700" t="s">
        <v>55</v>
      </c>
      <c r="EF700" s="24" t="s">
        <v>120</v>
      </c>
      <c r="EG700" s="24" t="s">
        <v>124</v>
      </c>
      <c r="EH700" t="s">
        <v>444</v>
      </c>
      <c r="EI700" t="s">
        <v>444</v>
      </c>
      <c r="EJ700" s="24" t="s">
        <v>444</v>
      </c>
      <c r="EK700" s="24" t="s">
        <v>444</v>
      </c>
      <c r="EL700" t="s">
        <v>444</v>
      </c>
      <c r="EM700" t="s">
        <v>444</v>
      </c>
      <c r="EN700" s="24" t="s">
        <v>444</v>
      </c>
      <c r="EO700" s="24" t="s">
        <v>444</v>
      </c>
      <c r="EP700" t="s">
        <v>444</v>
      </c>
      <c r="EQ700" t="s">
        <v>444</v>
      </c>
      <c r="ER700" s="24" t="s">
        <v>444</v>
      </c>
      <c r="ES700" s="24" t="s">
        <v>444</v>
      </c>
      <c r="ET700" t="s">
        <v>444</v>
      </c>
      <c r="EU700" t="s">
        <v>444</v>
      </c>
      <c r="EV700" s="24" t="s">
        <v>444</v>
      </c>
      <c r="EW700" s="24" t="s">
        <v>444</v>
      </c>
      <c r="EX700" t="s">
        <v>444</v>
      </c>
      <c r="EY700" t="s">
        <v>444</v>
      </c>
      <c r="EZ700" s="24" t="s">
        <v>444</v>
      </c>
      <c r="FA700" s="24" t="s">
        <v>444</v>
      </c>
      <c r="FB700" t="s">
        <v>444</v>
      </c>
      <c r="FC700" t="s">
        <v>444</v>
      </c>
      <c r="FD700" s="24" t="s">
        <v>444</v>
      </c>
      <c r="FE700" s="24" t="s">
        <v>444</v>
      </c>
      <c r="FF700" t="s">
        <v>444</v>
      </c>
      <c r="FG700" t="s">
        <v>444</v>
      </c>
      <c r="FH700" s="24" t="s">
        <v>444</v>
      </c>
      <c r="FI700" s="24" t="s">
        <v>444</v>
      </c>
      <c r="FJ700" t="s">
        <v>444</v>
      </c>
      <c r="FK700" t="s">
        <v>444</v>
      </c>
      <c r="FL700" s="24" t="s">
        <v>444</v>
      </c>
      <c r="FM700" s="24" t="s">
        <v>444</v>
      </c>
      <c r="FN700" t="s">
        <v>444</v>
      </c>
      <c r="FO700" t="s">
        <v>444</v>
      </c>
      <c r="FP700" s="24" t="s">
        <v>444</v>
      </c>
      <c r="FQ700" s="24" t="s">
        <v>444</v>
      </c>
      <c r="FR700" t="s">
        <v>444</v>
      </c>
      <c r="FS700" t="s">
        <v>444</v>
      </c>
      <c r="FT700" s="24" t="s">
        <v>444</v>
      </c>
      <c r="FU700" s="24" t="s">
        <v>444</v>
      </c>
      <c r="FV700" t="s">
        <v>444</v>
      </c>
      <c r="FW700" t="s">
        <v>444</v>
      </c>
      <c r="FX700" s="24" t="s">
        <v>444</v>
      </c>
      <c r="FY700" s="24" t="s">
        <v>444</v>
      </c>
      <c r="FZ700" t="s">
        <v>444</v>
      </c>
      <c r="GA700" t="s">
        <v>444</v>
      </c>
      <c r="GB700" s="24" t="s">
        <v>444</v>
      </c>
      <c r="GC700" s="24" t="s">
        <v>444</v>
      </c>
      <c r="GD700" t="s">
        <v>444</v>
      </c>
      <c r="GE700" t="s">
        <v>444</v>
      </c>
      <c r="GF700" s="24" t="s">
        <v>444</v>
      </c>
      <c r="GG700" s="24" t="s">
        <v>444</v>
      </c>
      <c r="GH700" t="s">
        <v>15</v>
      </c>
      <c r="GI700" s="24" t="s">
        <v>526</v>
      </c>
      <c r="GJ700" s="24" t="s">
        <v>1453</v>
      </c>
      <c r="GK700" t="s">
        <v>1454</v>
      </c>
      <c r="GL700" t="s">
        <v>609</v>
      </c>
      <c r="GM700" s="24" t="s">
        <v>622</v>
      </c>
      <c r="GN700" s="24" t="s">
        <v>622</v>
      </c>
      <c r="GO700" t="s">
        <v>623</v>
      </c>
      <c r="GP700" t="s">
        <v>623</v>
      </c>
      <c r="GQ700" s="24" t="s">
        <v>444</v>
      </c>
      <c r="GR700" s="24" t="s">
        <v>444</v>
      </c>
      <c r="GS700" t="s">
        <v>444</v>
      </c>
      <c r="GT700" t="s">
        <v>444</v>
      </c>
      <c r="GU700" s="24" t="s">
        <v>444</v>
      </c>
      <c r="GV700" s="24" t="s">
        <v>444</v>
      </c>
      <c r="GW700" t="s">
        <v>444</v>
      </c>
      <c r="GX700" t="s">
        <v>444</v>
      </c>
      <c r="GY700" s="24" t="s">
        <v>444</v>
      </c>
      <c r="GZ700" s="24" t="s">
        <v>444</v>
      </c>
      <c r="HA700" t="s">
        <v>444</v>
      </c>
      <c r="HB700" t="s">
        <v>444</v>
      </c>
      <c r="HC700" s="24" t="s">
        <v>444</v>
      </c>
      <c r="HD700" s="24" t="s">
        <v>444</v>
      </c>
      <c r="HE700" t="s">
        <v>444</v>
      </c>
      <c r="HF700" t="s">
        <v>444</v>
      </c>
      <c r="HG700" s="24" t="s">
        <v>444</v>
      </c>
      <c r="HH700" s="24" t="s">
        <v>444</v>
      </c>
      <c r="HI700" t="s">
        <v>444</v>
      </c>
      <c r="HJ700" t="s">
        <v>444</v>
      </c>
      <c r="HK700" s="24" t="s">
        <v>444</v>
      </c>
      <c r="HL700" s="24" t="s">
        <v>444</v>
      </c>
      <c r="HM700" t="s">
        <v>444</v>
      </c>
      <c r="HN700" t="s">
        <v>444</v>
      </c>
      <c r="HO700" s="24" t="s">
        <v>444</v>
      </c>
      <c r="HP700" s="24" t="s">
        <v>444</v>
      </c>
      <c r="HQ700" t="s">
        <v>444</v>
      </c>
      <c r="HR700" t="s">
        <v>444</v>
      </c>
      <c r="HS700" s="24" t="s">
        <v>444</v>
      </c>
      <c r="HT700" s="24" t="s">
        <v>444</v>
      </c>
      <c r="HU700" t="s">
        <v>444</v>
      </c>
      <c r="HV700" t="s">
        <v>444</v>
      </c>
      <c r="HW700" s="24" t="s">
        <v>444</v>
      </c>
      <c r="HX700" s="24" t="s">
        <v>444</v>
      </c>
      <c r="HY700" t="s">
        <v>444</v>
      </c>
      <c r="HZ700" t="s">
        <v>444</v>
      </c>
      <c r="IA700" t="s">
        <v>2750</v>
      </c>
      <c r="IB700" t="s">
        <v>2736</v>
      </c>
      <c r="IC700" t="s">
        <v>3041</v>
      </c>
      <c r="ID700" s="33" t="b" cm="1">
        <f t="array" ref="ID700">_xlfn.IFNA(MATCH($A$2,_xlfn.NUMBERVALUE(Table_Query_from_MF_DSNP62[[#This Row],[CL_GLACCT_DR1]:[CL_GLACCT_CR4]]),0),0)&gt;=1</f>
        <v>1</v>
      </c>
      <c r="IE700" s="33" t="b">
        <f>OR(Table_Query_from_MF_DSNP62[[#This Row],[Pair1]:[Pair25]])</f>
        <v>1</v>
      </c>
      <c r="IF700" s="33">
        <f>_xlfn.IFNA(MATCH(TRUE,Table_Query_from_MF_DSNP62[[#This Row],[Pair1]:[Pair25]],0),"none")</f>
        <v>8</v>
      </c>
      <c r="IG700" s="33" t="b">
        <f>AND($A$2&gt;=_xlfn.NUMBERVALUE(Table_Query_from_MF_DSNP62[[#This Row],[CL_GL_ACCT_FR1]]),$A$2&lt;=_xlfn.NUMBERVALUE(Table_Query_from_MF_DSNP62[[#This Row],[CL_GL_ACCT_TO1]]))</f>
        <v>0</v>
      </c>
      <c r="IH700" s="33" t="b">
        <f>AND($A$2&gt;=_xlfn.NUMBERVALUE(Table_Query_from_MF_DSNP62[[#This Row],[CL_GL_ACCT_FR2]]),$A$2&lt;=_xlfn.NUMBERVALUE(Table_Query_from_MF_DSNP62[[#This Row],[CL_GL_ACCT_TO2]]))</f>
        <v>0</v>
      </c>
      <c r="II700" s="33" t="b">
        <f>AND($A$2&gt;=_xlfn.NUMBERVALUE(Table_Query_from_MF_DSNP62[[#This Row],[CL_GL_ACCT_FR3]]),$A$2&lt;=_xlfn.NUMBERVALUE(Table_Query_from_MF_DSNP62[[#This Row],[CL_GL_ACCT_TO3]]))</f>
        <v>0</v>
      </c>
      <c r="IJ700" s="33" t="b">
        <f>AND($A$2&gt;=_xlfn.NUMBERVALUE(Table_Query_from_MF_DSNP62[[#This Row],[CL_GL_ACCT_FR4]]),$A$2&lt;=_xlfn.NUMBERVALUE(Table_Query_from_MF_DSNP62[[#This Row],[CL_GL_ACCT_TO4]]))</f>
        <v>0</v>
      </c>
      <c r="IK700" s="33" t="b">
        <f>AND($A$2&gt;=_xlfn.NUMBERVALUE(Table_Query_from_MF_DSNP62[[#This Row],[CL_GL_ACCT_FR5]]),$A$2&lt;=_xlfn.NUMBERVALUE(Table_Query_from_MF_DSNP62[[#This Row],[CL_GL_ACCT_TO5]]))</f>
        <v>0</v>
      </c>
      <c r="IL700" s="33" t="b">
        <f>AND($A$2&gt;=_xlfn.NUMBERVALUE(Table_Query_from_MF_DSNP62[[#This Row],[CL_GL_ACCT_FR6]]),$A$2&lt;=_xlfn.NUMBERVALUE(Table_Query_from_MF_DSNP62[[#This Row],[CL_GL_ACCT_TO6]]))</f>
        <v>0</v>
      </c>
      <c r="IM700" s="33" t="b">
        <f>AND($A$2&gt;=_xlfn.NUMBERVALUE(Table_Query_from_MF_DSNP62[[#This Row],[CL_GL_ACCT_FR7]]),$A$2&lt;=_xlfn.NUMBERVALUE(Table_Query_from_MF_DSNP62[[#This Row],[CL_GL_ACCT_TO7]]))</f>
        <v>0</v>
      </c>
      <c r="IN700" s="33" t="b">
        <f>AND($A$2&gt;=_xlfn.NUMBERVALUE(Table_Query_from_MF_DSNP62[[#This Row],[CL_GL_ACCT_FR8]]),$A$2&lt;=_xlfn.NUMBERVALUE(Table_Query_from_MF_DSNP62[[#This Row],[CL_GL_ACCT_TO8]]))</f>
        <v>1</v>
      </c>
      <c r="IO700" s="33" t="b">
        <f>AND($A$2&gt;=_xlfn.NUMBERVALUE(Table_Query_from_MF_DSNP62[[#This Row],[CL_GL_ACCT_FR9]]),$A$2&lt;=_xlfn.NUMBERVALUE(Table_Query_from_MF_DSNP62[[#This Row],[CL_GL_ACCT_TO9]]))</f>
        <v>1</v>
      </c>
      <c r="IP700" s="33" t="b">
        <f>AND($A$2&gt;=_xlfn.NUMBERVALUE(Table_Query_from_MF_DSNP62[[#This Row],[CL_GL_ACCT_FR10]]),$A$2&lt;=_xlfn.NUMBERVALUE(Table_Query_from_MF_DSNP62[[#This Row],[CL_GL_ACCT_TO10]]))</f>
        <v>1</v>
      </c>
      <c r="IQ700" s="33" t="b">
        <f>AND($A$2&gt;=_xlfn.NUMBERVALUE(Table_Query_from_MF_DSNP62[[#This Row],[CL_GL_ACCT_FR11]]),$A$2&lt;=_xlfn.NUMBERVALUE(Table_Query_from_MF_DSNP62[[#This Row],[CL_GL_ACCT_TO11]]))</f>
        <v>1</v>
      </c>
      <c r="IR700" s="33" t="b">
        <f>AND($A$2&gt;=_xlfn.NUMBERVALUE(Table_Query_from_MF_DSNP62[[#This Row],[CL_GL_ACCT_FR12]]),$A$2&lt;=_xlfn.NUMBERVALUE(Table_Query_from_MF_DSNP62[[#This Row],[CL_GL_ACCT_TO12]]))</f>
        <v>1</v>
      </c>
      <c r="IS700" s="33" t="b">
        <f>AND($A$2&gt;=_xlfn.NUMBERVALUE(Table_Query_from_MF_DSNP62[[#This Row],[CL_GL_ACCT_FR13]]),$A$2&lt;=_xlfn.NUMBERVALUE(Table_Query_from_MF_DSNP62[[#This Row],[CL_GL_ACCT_TO13]]))</f>
        <v>1</v>
      </c>
      <c r="IT700" s="33" t="b">
        <f>AND($A$2&gt;=_xlfn.NUMBERVALUE(Table_Query_from_MF_DSNP62[[#This Row],[CL_GL_ACCT_FR14]]),$A$2&lt;=_xlfn.NUMBERVALUE(Table_Query_from_MF_DSNP62[[#This Row],[CL_GL_ACCT_TO14]]))</f>
        <v>1</v>
      </c>
      <c r="IU700" s="33" t="b">
        <f>AND($A$2&gt;=_xlfn.NUMBERVALUE(Table_Query_from_MF_DSNP62[[#This Row],[CL_GL_ACCT_FR15]]),$A$2&lt;=_xlfn.NUMBERVALUE(Table_Query_from_MF_DSNP62[[#This Row],[CL_GL_ACCT_TO15]]))</f>
        <v>1</v>
      </c>
      <c r="IV700" s="33" t="b">
        <f>AND($A$2&gt;=_xlfn.NUMBERVALUE(Table_Query_from_MF_DSNP62[[#This Row],[CL_GL_ACCT_FR16]]),$A$2&lt;=_xlfn.NUMBERVALUE(Table_Query_from_MF_DSNP62[[#This Row],[CL_GL_ACCT_TO16]]))</f>
        <v>1</v>
      </c>
      <c r="IW700" s="33" t="b">
        <f>AND($A$2&gt;=_xlfn.NUMBERVALUE(Table_Query_from_MF_DSNP62[[#This Row],[CL_GL_ACCT_FR17]]),$A$2&lt;=_xlfn.NUMBERVALUE(Table_Query_from_MF_DSNP62[[#This Row],[CL_GL_ACCT_TO17]]))</f>
        <v>1</v>
      </c>
      <c r="IX700" s="33" t="b">
        <f>AND($A$2&gt;=_xlfn.NUMBERVALUE(Table_Query_from_MF_DSNP62[[#This Row],[CL_GL_ACCT_FR18]]),$A$2&lt;=_xlfn.NUMBERVALUE(Table_Query_from_MF_DSNP62[[#This Row],[CL_GL_ACCT_TO18]]))</f>
        <v>1</v>
      </c>
      <c r="IY700" s="33" t="b">
        <f>AND($A$2&gt;=_xlfn.NUMBERVALUE(Table_Query_from_MF_DSNP62[[#This Row],[CL_GL_ACCT_FR19]]),$A$2&lt;=_xlfn.NUMBERVALUE(Table_Query_from_MF_DSNP62[[#This Row],[CL_GL_ACCT_TO19]]))</f>
        <v>1</v>
      </c>
      <c r="IZ700" s="33" t="b">
        <f>AND($A$2&gt;=_xlfn.NUMBERVALUE(Table_Query_from_MF_DSNP62[[#This Row],[CL_GL_ACCT_FR20]]),$A$2&lt;=_xlfn.NUMBERVALUE(Table_Query_from_MF_DSNP62[[#This Row],[CL_GL_ACCT_TO20]]))</f>
        <v>1</v>
      </c>
      <c r="JA700" s="33" t="b">
        <f>AND($A$2&gt;=_xlfn.NUMBERVALUE(Table_Query_from_MF_DSNP62[[#This Row],[CL_GL_ACCT_FR21]]),$A$2&lt;=_xlfn.NUMBERVALUE(Table_Query_from_MF_DSNP62[[#This Row],[CL_GL_ACCT_TO21]]))</f>
        <v>1</v>
      </c>
      <c r="JB700" s="33" t="b">
        <f>AND($A$2&gt;=_xlfn.NUMBERVALUE(Table_Query_from_MF_DSNP62[[#This Row],[CL_GL_ACCT_FR22]]),$A$2&lt;=_xlfn.NUMBERVALUE(Table_Query_from_MF_DSNP62[[#This Row],[CL_GL_ACCT_TO22]]))</f>
        <v>1</v>
      </c>
      <c r="JC700" s="33" t="b">
        <f>AND($A$2&gt;=_xlfn.NUMBERVALUE(Table_Query_from_MF_DSNP62[[#This Row],[CL_GL_ACCT_FR23]]),$A$2&lt;=_xlfn.NUMBERVALUE(Table_Query_from_MF_DSNP62[[#This Row],[CL_GL_ACCT_TO23]]))</f>
        <v>1</v>
      </c>
      <c r="JD700" s="33" t="b">
        <f>AND($A$2&gt;=_xlfn.NUMBERVALUE(Table_Query_from_MF_DSNP62[[#This Row],[CL_GL_ACCT_FR24]]),$A$2&lt;=_xlfn.NUMBERVALUE(Table_Query_from_MF_DSNP62[[#This Row],[CL_GL_ACCT_TO24]]))</f>
        <v>1</v>
      </c>
      <c r="JE700" s="33" t="b">
        <f>AND($A$2&gt;=_xlfn.NUMBERVALUE(Table_Query_from_MF_DSNP62[[#This Row],[CL_GL_ACCT_FR25]]),$A$2&lt;=_xlfn.NUMBERVALUE(Table_Query_from_MF_DSNP62[[#This Row],[CL_GL_ACCT_TO25]]))</f>
        <v>1</v>
      </c>
      <c r="JF700" s="33" t="b">
        <f>OR(Table_Query_from_MF_DSNP62[[#This Row],[PairA]:[PairO]])</f>
        <v>1</v>
      </c>
      <c r="JG700" s="33">
        <f>_xlfn.IFNA(MATCH(TRUE,Table_Query_from_MF_DSNP62[[#This Row],[PairA]:[PairO]],0),"none")</f>
        <v>5</v>
      </c>
      <c r="JH700" s="33" t="b">
        <f>AND($B$2&gt;=_xlfn.NUMBERVALUE(Table_Query_from_MF_DSNP62[[#This Row],[CL_CMP_OBJ_FR1]]),$B$2&lt;=_xlfn.NUMBERVALUE(Table_Query_from_MF_DSNP62[[#This Row],[CL_CMP_OBJ_TO1]]))</f>
        <v>0</v>
      </c>
      <c r="JI700" s="33" t="b">
        <f>AND($B$2&gt;=_xlfn.NUMBERVALUE(Table_Query_from_MF_DSNP62[[#This Row],[CL_CMP_OBJ_FR2]]),$B$2&lt;=_xlfn.NUMBERVALUE(Table_Query_from_MF_DSNP62[[#This Row],[CL_CMP_OBJ_TO2]]))</f>
        <v>0</v>
      </c>
      <c r="JJ700" s="33" t="b">
        <f>AND($B$2&gt;=_xlfn.NUMBERVALUE(Table_Query_from_MF_DSNP62[[#This Row],[CL_CMP_OBJ_FR3]]),$B$2&lt;=_xlfn.NUMBERVALUE(Table_Query_from_MF_DSNP62[[#This Row],[CL_CMP_OBJ_TO3]]))</f>
        <v>0</v>
      </c>
      <c r="JK700" s="33" t="b">
        <f>AND($B$2&gt;=_xlfn.NUMBERVALUE(Table_Query_from_MF_DSNP62[[#This Row],[CL_CMP_OBJ_FR4]]),$B$2&lt;=_xlfn.NUMBERVALUE(Table_Query_from_MF_DSNP62[[#This Row],[CL_CMP_OBJ_TO4]]))</f>
        <v>0</v>
      </c>
      <c r="JL700" s="33" t="b">
        <f>AND($B$2&gt;=_xlfn.NUMBERVALUE(Table_Query_from_MF_DSNP62[[#This Row],[CL_CMP_OBJ_FR5]]),$B$2&lt;=_xlfn.NUMBERVALUE(Table_Query_from_MF_DSNP62[[#This Row],[CL_CMP_OBJ_TO5]]))</f>
        <v>1</v>
      </c>
      <c r="JM700" s="33" t="b">
        <f>AND($B$2&gt;=_xlfn.NUMBERVALUE(Table_Query_from_MF_DSNP62[[#This Row],[CL_CMP_OBJ_FR6]]),$B$2&lt;=_xlfn.NUMBERVALUE(Table_Query_from_MF_DSNP62[[#This Row],[CL_CMP_OBJ_TO6]]))</f>
        <v>1</v>
      </c>
      <c r="JN700" s="33" t="b">
        <f>AND($B$2&gt;=_xlfn.NUMBERVALUE(Table_Query_from_MF_DSNP62[[#This Row],[CL_CMP_OBJ_FR7]]),$B$2&lt;=_xlfn.NUMBERVALUE(Table_Query_from_MF_DSNP62[[#This Row],[CL_CMP_OBJ_TO7]]))</f>
        <v>1</v>
      </c>
      <c r="JO700" s="33" t="b">
        <f>AND($B$2&gt;=_xlfn.NUMBERVALUE(Table_Query_from_MF_DSNP62[[#This Row],[CL_CMP_OBJ_FR8]]),$B$2&lt;=_xlfn.NUMBERVALUE(Table_Query_from_MF_DSNP62[[#This Row],[CL_CMP_OBJ_TO8]]))</f>
        <v>1</v>
      </c>
      <c r="JP700" s="33" t="b">
        <f>AND($B$2&gt;=_xlfn.NUMBERVALUE(Table_Query_from_MF_DSNP62[[#This Row],[CL_CMP_OBJ_FR9]]),$B$2&lt;=_xlfn.NUMBERVALUE(Table_Query_from_MF_DSNP62[[#This Row],[CL_CMP_OBJ_TO9]]))</f>
        <v>1</v>
      </c>
      <c r="JQ700" s="33" t="b">
        <f>AND($B$2&gt;=_xlfn.NUMBERVALUE(Table_Query_from_MF_DSNP62[[#This Row],[CL_CMP_OBJ_FR10]]),$B$2&lt;=_xlfn.NUMBERVALUE(Table_Query_from_MF_DSNP62[[#This Row],[CL_CMP_OBJ_TO10]]))</f>
        <v>1</v>
      </c>
      <c r="JR700" s="33" t="b">
        <f>AND($B$2&gt;=_xlfn.NUMBERVALUE(Table_Query_from_MF_DSNP62[[#This Row],[CL_CMP_OBJ_FR11]]),$B$2&lt;=_xlfn.NUMBERVALUE(Table_Query_from_MF_DSNP62[[#This Row],[CL_CMP_OBJ_TO11]]))</f>
        <v>1</v>
      </c>
      <c r="JS700" s="33" t="b">
        <f>AND($B$2&gt;=_xlfn.NUMBERVALUE(Table_Query_from_MF_DSNP62[[#This Row],[CL_CMP_OBJ_FR12]]),$B$2&lt;=_xlfn.NUMBERVALUE(Table_Query_from_MF_DSNP62[[#This Row],[CL_CMP_OBJ_TO12]]))</f>
        <v>1</v>
      </c>
      <c r="JT700" s="33" t="b">
        <f>AND($B$2&gt;=_xlfn.NUMBERVALUE(Table_Query_from_MF_DSNP62[[#This Row],[CL_CMP_OBJ_FR13]]),$B$2&lt;=_xlfn.NUMBERVALUE(Table_Query_from_MF_DSNP62[[#This Row],[CL_CMP_OBJ_TO13]]))</f>
        <v>1</v>
      </c>
      <c r="JU700" s="33" t="b">
        <f>AND($B$2&gt;=_xlfn.NUMBERVALUE(Table_Query_from_MF_DSNP62[[#This Row],[CL_CMP_OBJ_FR14]]),$B$2&lt;=_xlfn.NUMBERVALUE(Table_Query_from_MF_DSNP62[[#This Row],[CL_CMP_OBJ_TO14]]))</f>
        <v>1</v>
      </c>
      <c r="JV700" s="33" t="b">
        <f>AND($B$2&gt;=_xlfn.NUMBERVALUE(Table_Query_from_MF_DSNP62[[#This Row],[CL_CMP_OBJ_FR15]]),$B$2&lt;=_xlfn.NUMBERVALUE(Table_Query_from_MF_DSNP62[[#This Row],[CL_CMP_OBJ_TO15]]))</f>
        <v>1</v>
      </c>
    </row>
    <row r="701" spans="1:282" x14ac:dyDescent="0.25">
      <c r="A701" t="b">
        <f>OR(,Table_Query_from_MF_DSNP62[[#This Row],[Desired GL included as "hard-coded" GL?]],Table_Query_from_MF_DSNP62[[#This Row],[Desired GL included as "Open GL"?]])</f>
        <v>1</v>
      </c>
      <c r="B701" t="b">
        <f>Table_Query_from_MF_DSNP62[[#This Row],[Desired CObj included as "Open CObj"?]]</f>
        <v>1</v>
      </c>
      <c r="C701" t="s">
        <v>2537</v>
      </c>
      <c r="D701" t="s">
        <v>2538</v>
      </c>
      <c r="E701" t="s">
        <v>8</v>
      </c>
      <c r="F701" s="24" t="s">
        <v>22</v>
      </c>
      <c r="G701" t="s">
        <v>28</v>
      </c>
      <c r="H701" s="24" t="s">
        <v>444</v>
      </c>
      <c r="I701" t="s">
        <v>444</v>
      </c>
      <c r="J701" s="24" t="s">
        <v>444</v>
      </c>
      <c r="K701" t="s">
        <v>444</v>
      </c>
      <c r="L701" s="24" t="s">
        <v>444</v>
      </c>
      <c r="M701" t="s">
        <v>444</v>
      </c>
      <c r="N701" t="s">
        <v>444</v>
      </c>
      <c r="O701" t="s">
        <v>444</v>
      </c>
      <c r="P701" t="s">
        <v>444</v>
      </c>
      <c r="Q701" t="s">
        <v>15</v>
      </c>
      <c r="R701" t="s">
        <v>444</v>
      </c>
      <c r="S701" t="s">
        <v>442</v>
      </c>
      <c r="T701" t="s">
        <v>447</v>
      </c>
      <c r="U701" t="s">
        <v>444</v>
      </c>
      <c r="V701" t="s">
        <v>444</v>
      </c>
      <c r="W701" t="s">
        <v>442</v>
      </c>
      <c r="X701" t="s">
        <v>442</v>
      </c>
      <c r="Y701" t="s">
        <v>444</v>
      </c>
      <c r="Z701" t="s">
        <v>442</v>
      </c>
      <c r="AA701" t="s">
        <v>442</v>
      </c>
      <c r="AB701" t="s">
        <v>442</v>
      </c>
      <c r="AC701" t="s">
        <v>444</v>
      </c>
      <c r="AD701" t="s">
        <v>442</v>
      </c>
      <c r="AE701" t="s">
        <v>442</v>
      </c>
      <c r="AF701" t="s">
        <v>442</v>
      </c>
      <c r="AG701" t="s">
        <v>442</v>
      </c>
      <c r="AH701" t="s">
        <v>444</v>
      </c>
      <c r="AI701" t="s">
        <v>447</v>
      </c>
      <c r="AJ701" t="s">
        <v>442</v>
      </c>
      <c r="AK701" t="s">
        <v>444</v>
      </c>
      <c r="AL701" t="s">
        <v>444</v>
      </c>
      <c r="AM701" t="s">
        <v>444</v>
      </c>
      <c r="AN701" t="s">
        <v>444</v>
      </c>
      <c r="AO701" t="s">
        <v>444</v>
      </c>
      <c r="AP701" t="s">
        <v>442</v>
      </c>
      <c r="AQ701" t="s">
        <v>1440</v>
      </c>
      <c r="AR701" t="s">
        <v>1451</v>
      </c>
      <c r="AS701" t="s">
        <v>162</v>
      </c>
      <c r="AT701" t="s">
        <v>10</v>
      </c>
      <c r="AU701" t="s">
        <v>444</v>
      </c>
      <c r="AV701" t="s">
        <v>442</v>
      </c>
      <c r="AW701" t="s">
        <v>444</v>
      </c>
      <c r="AX701" t="s">
        <v>1846</v>
      </c>
      <c r="AY701" t="s">
        <v>2539</v>
      </c>
      <c r="AZ701" t="s">
        <v>444</v>
      </c>
      <c r="BA701" t="s">
        <v>444</v>
      </c>
      <c r="BB701" t="s">
        <v>444</v>
      </c>
      <c r="BC701" t="s">
        <v>444</v>
      </c>
      <c r="BD701" t="s">
        <v>1359</v>
      </c>
      <c r="BE701" t="s">
        <v>444</v>
      </c>
      <c r="BF701" t="s">
        <v>1360</v>
      </c>
      <c r="BG701" t="s">
        <v>444</v>
      </c>
      <c r="BH701" t="s">
        <v>444</v>
      </c>
      <c r="BI701" t="s">
        <v>444</v>
      </c>
      <c r="BJ701" t="s">
        <v>444</v>
      </c>
      <c r="BK701" t="s">
        <v>444</v>
      </c>
      <c r="BL701" t="s">
        <v>444</v>
      </c>
      <c r="BM701" t="s">
        <v>444</v>
      </c>
      <c r="BN701" t="s">
        <v>444</v>
      </c>
      <c r="BO701" t="s">
        <v>444</v>
      </c>
      <c r="BP701" t="s">
        <v>444</v>
      </c>
      <c r="BQ701" t="s">
        <v>444</v>
      </c>
      <c r="BR701" t="s">
        <v>444</v>
      </c>
      <c r="BS701" t="s">
        <v>444</v>
      </c>
      <c r="BT701" t="s">
        <v>444</v>
      </c>
      <c r="BU701" t="s">
        <v>444</v>
      </c>
      <c r="BV701" t="s">
        <v>444</v>
      </c>
      <c r="BW701" t="s">
        <v>444</v>
      </c>
      <c r="BX701" t="s">
        <v>444</v>
      </c>
      <c r="BY701" t="s">
        <v>444</v>
      </c>
      <c r="BZ701" t="s">
        <v>444</v>
      </c>
      <c r="CA701" t="s">
        <v>444</v>
      </c>
      <c r="CB701" t="s">
        <v>444</v>
      </c>
      <c r="CC701" t="s">
        <v>444</v>
      </c>
      <c r="CD701" t="s">
        <v>444</v>
      </c>
      <c r="CE701" t="s">
        <v>444</v>
      </c>
      <c r="CF701" t="s">
        <v>444</v>
      </c>
      <c r="CG701" t="s">
        <v>444</v>
      </c>
      <c r="CH701" t="s">
        <v>444</v>
      </c>
      <c r="CI701" t="s">
        <v>444</v>
      </c>
      <c r="CJ701" t="s">
        <v>444</v>
      </c>
      <c r="CK701" t="s">
        <v>444</v>
      </c>
      <c r="CL701" t="s">
        <v>444</v>
      </c>
      <c r="CM701" t="s">
        <v>444</v>
      </c>
      <c r="CN701" t="s">
        <v>444</v>
      </c>
      <c r="CO701" t="s">
        <v>444</v>
      </c>
      <c r="CP701" t="s">
        <v>444</v>
      </c>
      <c r="CQ701" t="s">
        <v>444</v>
      </c>
      <c r="CR701" t="s">
        <v>444</v>
      </c>
      <c r="CS701" t="s">
        <v>444</v>
      </c>
      <c r="CT701" t="s">
        <v>444</v>
      </c>
      <c r="CU701" t="s">
        <v>282</v>
      </c>
      <c r="CV701" t="s">
        <v>2750</v>
      </c>
      <c r="CW701" t="s">
        <v>2736</v>
      </c>
      <c r="CX701" t="s">
        <v>2737</v>
      </c>
      <c r="CY701" t="s">
        <v>1847</v>
      </c>
      <c r="CZ701" t="s">
        <v>1848</v>
      </c>
      <c r="DA701" t="s">
        <v>444</v>
      </c>
      <c r="DB701" t="s">
        <v>444</v>
      </c>
      <c r="DC701" t="s">
        <v>444</v>
      </c>
      <c r="DD701" t="s">
        <v>444</v>
      </c>
      <c r="DE701" t="s">
        <v>444</v>
      </c>
      <c r="DF701" t="s">
        <v>444</v>
      </c>
      <c r="DG701" t="s">
        <v>444</v>
      </c>
      <c r="DH701" t="s">
        <v>444</v>
      </c>
      <c r="DI701" t="s">
        <v>282</v>
      </c>
      <c r="DJ701" t="s">
        <v>1451</v>
      </c>
      <c r="DK701" t="s">
        <v>444</v>
      </c>
      <c r="DL701" t="s">
        <v>444</v>
      </c>
      <c r="DM701" t="s">
        <v>444</v>
      </c>
      <c r="DN701" t="s">
        <v>444</v>
      </c>
      <c r="DO701" t="s">
        <v>444</v>
      </c>
      <c r="DP701" t="s">
        <v>444</v>
      </c>
      <c r="DQ701" t="s">
        <v>444</v>
      </c>
      <c r="DR701" t="s">
        <v>444</v>
      </c>
      <c r="DS701" t="s">
        <v>444</v>
      </c>
      <c r="DT701" s="24" t="s">
        <v>444</v>
      </c>
      <c r="DU701" s="24" t="s">
        <v>444</v>
      </c>
      <c r="DV701" t="s">
        <v>444</v>
      </c>
      <c r="DW701" t="s">
        <v>444</v>
      </c>
      <c r="DX701" s="24" t="s">
        <v>444</v>
      </c>
      <c r="DY701" s="24" t="s">
        <v>444</v>
      </c>
      <c r="DZ701" t="s">
        <v>444</v>
      </c>
      <c r="EA701" t="s">
        <v>444</v>
      </c>
      <c r="EB701" s="24" t="s">
        <v>444</v>
      </c>
      <c r="EC701" s="24" t="s">
        <v>444</v>
      </c>
      <c r="ED701" t="s">
        <v>444</v>
      </c>
      <c r="EE701" t="s">
        <v>444</v>
      </c>
      <c r="EF701" s="24" t="s">
        <v>444</v>
      </c>
      <c r="EG701" s="24" t="s">
        <v>444</v>
      </c>
      <c r="EH701" t="s">
        <v>444</v>
      </c>
      <c r="EI701" t="s">
        <v>444</v>
      </c>
      <c r="EJ701" s="24" t="s">
        <v>444</v>
      </c>
      <c r="EK701" s="24" t="s">
        <v>444</v>
      </c>
      <c r="EL701" t="s">
        <v>444</v>
      </c>
      <c r="EM701" t="s">
        <v>444</v>
      </c>
      <c r="EN701" s="24" t="s">
        <v>444</v>
      </c>
      <c r="EO701" s="24" t="s">
        <v>444</v>
      </c>
      <c r="EP701" t="s">
        <v>444</v>
      </c>
      <c r="EQ701" t="s">
        <v>444</v>
      </c>
      <c r="ER701" s="24" t="s">
        <v>444</v>
      </c>
      <c r="ES701" s="24" t="s">
        <v>444</v>
      </c>
      <c r="ET701" t="s">
        <v>444</v>
      </c>
      <c r="EU701" t="s">
        <v>444</v>
      </c>
      <c r="EV701" s="24" t="s">
        <v>444</v>
      </c>
      <c r="EW701" s="24" t="s">
        <v>444</v>
      </c>
      <c r="EX701" t="s">
        <v>444</v>
      </c>
      <c r="EY701" t="s">
        <v>444</v>
      </c>
      <c r="EZ701" s="24" t="s">
        <v>444</v>
      </c>
      <c r="FA701" s="24" t="s">
        <v>444</v>
      </c>
      <c r="FB701" t="s">
        <v>444</v>
      </c>
      <c r="FC701" t="s">
        <v>444</v>
      </c>
      <c r="FD701" s="24" t="s">
        <v>444</v>
      </c>
      <c r="FE701" s="24" t="s">
        <v>444</v>
      </c>
      <c r="FF701" t="s">
        <v>444</v>
      </c>
      <c r="FG701" t="s">
        <v>444</v>
      </c>
      <c r="FH701" s="24" t="s">
        <v>444</v>
      </c>
      <c r="FI701" s="24" t="s">
        <v>444</v>
      </c>
      <c r="FJ701" t="s">
        <v>444</v>
      </c>
      <c r="FK701" t="s">
        <v>444</v>
      </c>
      <c r="FL701" s="24" t="s">
        <v>444</v>
      </c>
      <c r="FM701" s="24" t="s">
        <v>444</v>
      </c>
      <c r="FN701" t="s">
        <v>444</v>
      </c>
      <c r="FO701" t="s">
        <v>444</v>
      </c>
      <c r="FP701" s="24" t="s">
        <v>444</v>
      </c>
      <c r="FQ701" s="24" t="s">
        <v>444</v>
      </c>
      <c r="FR701" t="s">
        <v>444</v>
      </c>
      <c r="FS701" t="s">
        <v>444</v>
      </c>
      <c r="FT701" s="24" t="s">
        <v>444</v>
      </c>
      <c r="FU701" s="24" t="s">
        <v>444</v>
      </c>
      <c r="FV701" t="s">
        <v>444</v>
      </c>
      <c r="FW701" t="s">
        <v>444</v>
      </c>
      <c r="FX701" s="24" t="s">
        <v>444</v>
      </c>
      <c r="FY701" s="24" t="s">
        <v>444</v>
      </c>
      <c r="FZ701" t="s">
        <v>444</v>
      </c>
      <c r="GA701" t="s">
        <v>444</v>
      </c>
      <c r="GB701" s="24" t="s">
        <v>444</v>
      </c>
      <c r="GC701" s="24" t="s">
        <v>444</v>
      </c>
      <c r="GD701" t="s">
        <v>444</v>
      </c>
      <c r="GE701" t="s">
        <v>444</v>
      </c>
      <c r="GF701" s="24" t="s">
        <v>444</v>
      </c>
      <c r="GG701" s="24" t="s">
        <v>444</v>
      </c>
      <c r="GH701" t="s">
        <v>444</v>
      </c>
      <c r="GI701" s="24" t="s">
        <v>444</v>
      </c>
      <c r="GJ701" s="24" t="s">
        <v>444</v>
      </c>
      <c r="GK701" t="s">
        <v>444</v>
      </c>
      <c r="GL701" t="s">
        <v>444</v>
      </c>
      <c r="GM701" s="24" t="s">
        <v>444</v>
      </c>
      <c r="GN701" s="24" t="s">
        <v>444</v>
      </c>
      <c r="GO701" t="s">
        <v>444</v>
      </c>
      <c r="GP701" t="s">
        <v>444</v>
      </c>
      <c r="GQ701" s="24" t="s">
        <v>444</v>
      </c>
      <c r="GR701" s="24" t="s">
        <v>444</v>
      </c>
      <c r="GS701" t="s">
        <v>444</v>
      </c>
      <c r="GT701" t="s">
        <v>444</v>
      </c>
      <c r="GU701" s="24" t="s">
        <v>444</v>
      </c>
      <c r="GV701" s="24" t="s">
        <v>444</v>
      </c>
      <c r="GW701" t="s">
        <v>444</v>
      </c>
      <c r="GX701" t="s">
        <v>444</v>
      </c>
      <c r="GY701" s="24" t="s">
        <v>444</v>
      </c>
      <c r="GZ701" s="24" t="s">
        <v>444</v>
      </c>
      <c r="HA701" t="s">
        <v>444</v>
      </c>
      <c r="HB701" t="s">
        <v>444</v>
      </c>
      <c r="HC701" s="24" t="s">
        <v>444</v>
      </c>
      <c r="HD701" s="24" t="s">
        <v>444</v>
      </c>
      <c r="HE701" t="s">
        <v>444</v>
      </c>
      <c r="HF701" t="s">
        <v>444</v>
      </c>
      <c r="HG701" s="24" t="s">
        <v>444</v>
      </c>
      <c r="HH701" s="24" t="s">
        <v>444</v>
      </c>
      <c r="HI701" t="s">
        <v>444</v>
      </c>
      <c r="HJ701" t="s">
        <v>444</v>
      </c>
      <c r="HK701" s="24" t="s">
        <v>444</v>
      </c>
      <c r="HL701" s="24" t="s">
        <v>444</v>
      </c>
      <c r="HM701" t="s">
        <v>444</v>
      </c>
      <c r="HN701" t="s">
        <v>444</v>
      </c>
      <c r="HO701" s="24" t="s">
        <v>444</v>
      </c>
      <c r="HP701" s="24" t="s">
        <v>444</v>
      </c>
      <c r="HQ701" t="s">
        <v>444</v>
      </c>
      <c r="HR701" t="s">
        <v>444</v>
      </c>
      <c r="HS701" s="24" t="s">
        <v>444</v>
      </c>
      <c r="HT701" s="24" t="s">
        <v>444</v>
      </c>
      <c r="HU701" t="s">
        <v>444</v>
      </c>
      <c r="HV701" t="s">
        <v>444</v>
      </c>
      <c r="HW701" s="24" t="s">
        <v>444</v>
      </c>
      <c r="HX701" s="24" t="s">
        <v>444</v>
      </c>
      <c r="HY701" t="s">
        <v>444</v>
      </c>
      <c r="HZ701" t="s">
        <v>444</v>
      </c>
      <c r="IA701" t="s">
        <v>2738</v>
      </c>
      <c r="IB701" t="s">
        <v>2736</v>
      </c>
      <c r="IC701" t="s">
        <v>3107</v>
      </c>
      <c r="ID701" s="33" t="b" cm="1">
        <f t="array" ref="ID701">_xlfn.IFNA(MATCH($A$2,_xlfn.NUMBERVALUE(Table_Query_from_MF_DSNP62[[#This Row],[CL_GLACCT_DR1]:[CL_GLACCT_CR4]]),0),0)&gt;=1</f>
        <v>1</v>
      </c>
      <c r="IE701" s="33" t="b">
        <f>OR(Table_Query_from_MF_DSNP62[[#This Row],[Pair1]:[Pair25]])</f>
        <v>1</v>
      </c>
      <c r="IF701" s="33">
        <f>_xlfn.IFNA(MATCH(TRUE,Table_Query_from_MF_DSNP62[[#This Row],[Pair1]:[Pair25]],0),"none")</f>
        <v>1</v>
      </c>
      <c r="IG701" s="33" t="b">
        <f>AND($A$2&gt;=_xlfn.NUMBERVALUE(Table_Query_from_MF_DSNP62[[#This Row],[CL_GL_ACCT_FR1]]),$A$2&lt;=_xlfn.NUMBERVALUE(Table_Query_from_MF_DSNP62[[#This Row],[CL_GL_ACCT_TO1]]))</f>
        <v>1</v>
      </c>
      <c r="IH701" s="33" t="b">
        <f>AND($A$2&gt;=_xlfn.NUMBERVALUE(Table_Query_from_MF_DSNP62[[#This Row],[CL_GL_ACCT_FR2]]),$A$2&lt;=_xlfn.NUMBERVALUE(Table_Query_from_MF_DSNP62[[#This Row],[CL_GL_ACCT_TO2]]))</f>
        <v>1</v>
      </c>
      <c r="II701" s="33" t="b">
        <f>AND($A$2&gt;=_xlfn.NUMBERVALUE(Table_Query_from_MF_DSNP62[[#This Row],[CL_GL_ACCT_FR3]]),$A$2&lt;=_xlfn.NUMBERVALUE(Table_Query_from_MF_DSNP62[[#This Row],[CL_GL_ACCT_TO3]]))</f>
        <v>1</v>
      </c>
      <c r="IJ701" s="33" t="b">
        <f>AND($A$2&gt;=_xlfn.NUMBERVALUE(Table_Query_from_MF_DSNP62[[#This Row],[CL_GL_ACCT_FR4]]),$A$2&lt;=_xlfn.NUMBERVALUE(Table_Query_from_MF_DSNP62[[#This Row],[CL_GL_ACCT_TO4]]))</f>
        <v>1</v>
      </c>
      <c r="IK701" s="33" t="b">
        <f>AND($A$2&gt;=_xlfn.NUMBERVALUE(Table_Query_from_MF_DSNP62[[#This Row],[CL_GL_ACCT_FR5]]),$A$2&lt;=_xlfn.NUMBERVALUE(Table_Query_from_MF_DSNP62[[#This Row],[CL_GL_ACCT_TO5]]))</f>
        <v>1</v>
      </c>
      <c r="IL701" s="33" t="b">
        <f>AND($A$2&gt;=_xlfn.NUMBERVALUE(Table_Query_from_MF_DSNP62[[#This Row],[CL_GL_ACCT_FR6]]),$A$2&lt;=_xlfn.NUMBERVALUE(Table_Query_from_MF_DSNP62[[#This Row],[CL_GL_ACCT_TO6]]))</f>
        <v>1</v>
      </c>
      <c r="IM701" s="33" t="b">
        <f>AND($A$2&gt;=_xlfn.NUMBERVALUE(Table_Query_from_MF_DSNP62[[#This Row],[CL_GL_ACCT_FR7]]),$A$2&lt;=_xlfn.NUMBERVALUE(Table_Query_from_MF_DSNP62[[#This Row],[CL_GL_ACCT_TO7]]))</f>
        <v>1</v>
      </c>
      <c r="IN701" s="33" t="b">
        <f>AND($A$2&gt;=_xlfn.NUMBERVALUE(Table_Query_from_MF_DSNP62[[#This Row],[CL_GL_ACCT_FR8]]),$A$2&lt;=_xlfn.NUMBERVALUE(Table_Query_from_MF_DSNP62[[#This Row],[CL_GL_ACCT_TO8]]))</f>
        <v>1</v>
      </c>
      <c r="IO701" s="33" t="b">
        <f>AND($A$2&gt;=_xlfn.NUMBERVALUE(Table_Query_from_MF_DSNP62[[#This Row],[CL_GL_ACCT_FR9]]),$A$2&lt;=_xlfn.NUMBERVALUE(Table_Query_from_MF_DSNP62[[#This Row],[CL_GL_ACCT_TO9]]))</f>
        <v>1</v>
      </c>
      <c r="IP701" s="33" t="b">
        <f>AND($A$2&gt;=_xlfn.NUMBERVALUE(Table_Query_from_MF_DSNP62[[#This Row],[CL_GL_ACCT_FR10]]),$A$2&lt;=_xlfn.NUMBERVALUE(Table_Query_from_MF_DSNP62[[#This Row],[CL_GL_ACCT_TO10]]))</f>
        <v>1</v>
      </c>
      <c r="IQ701" s="33" t="b">
        <f>AND($A$2&gt;=_xlfn.NUMBERVALUE(Table_Query_from_MF_DSNP62[[#This Row],[CL_GL_ACCT_FR11]]),$A$2&lt;=_xlfn.NUMBERVALUE(Table_Query_from_MF_DSNP62[[#This Row],[CL_GL_ACCT_TO11]]))</f>
        <v>1</v>
      </c>
      <c r="IR701" s="33" t="b">
        <f>AND($A$2&gt;=_xlfn.NUMBERVALUE(Table_Query_from_MF_DSNP62[[#This Row],[CL_GL_ACCT_FR12]]),$A$2&lt;=_xlfn.NUMBERVALUE(Table_Query_from_MF_DSNP62[[#This Row],[CL_GL_ACCT_TO12]]))</f>
        <v>1</v>
      </c>
      <c r="IS701" s="33" t="b">
        <f>AND($A$2&gt;=_xlfn.NUMBERVALUE(Table_Query_from_MF_DSNP62[[#This Row],[CL_GL_ACCT_FR13]]),$A$2&lt;=_xlfn.NUMBERVALUE(Table_Query_from_MF_DSNP62[[#This Row],[CL_GL_ACCT_TO13]]))</f>
        <v>1</v>
      </c>
      <c r="IT701" s="33" t="b">
        <f>AND($A$2&gt;=_xlfn.NUMBERVALUE(Table_Query_from_MF_DSNP62[[#This Row],[CL_GL_ACCT_FR14]]),$A$2&lt;=_xlfn.NUMBERVALUE(Table_Query_from_MF_DSNP62[[#This Row],[CL_GL_ACCT_TO14]]))</f>
        <v>1</v>
      </c>
      <c r="IU701" s="33" t="b">
        <f>AND($A$2&gt;=_xlfn.NUMBERVALUE(Table_Query_from_MF_DSNP62[[#This Row],[CL_GL_ACCT_FR15]]),$A$2&lt;=_xlfn.NUMBERVALUE(Table_Query_from_MF_DSNP62[[#This Row],[CL_GL_ACCT_TO15]]))</f>
        <v>1</v>
      </c>
      <c r="IV701" s="33" t="b">
        <f>AND($A$2&gt;=_xlfn.NUMBERVALUE(Table_Query_from_MF_DSNP62[[#This Row],[CL_GL_ACCT_FR16]]),$A$2&lt;=_xlfn.NUMBERVALUE(Table_Query_from_MF_DSNP62[[#This Row],[CL_GL_ACCT_TO16]]))</f>
        <v>1</v>
      </c>
      <c r="IW701" s="33" t="b">
        <f>AND($A$2&gt;=_xlfn.NUMBERVALUE(Table_Query_from_MF_DSNP62[[#This Row],[CL_GL_ACCT_FR17]]),$A$2&lt;=_xlfn.NUMBERVALUE(Table_Query_from_MF_DSNP62[[#This Row],[CL_GL_ACCT_TO17]]))</f>
        <v>1</v>
      </c>
      <c r="IX701" s="33" t="b">
        <f>AND($A$2&gt;=_xlfn.NUMBERVALUE(Table_Query_from_MF_DSNP62[[#This Row],[CL_GL_ACCT_FR18]]),$A$2&lt;=_xlfn.NUMBERVALUE(Table_Query_from_MF_DSNP62[[#This Row],[CL_GL_ACCT_TO18]]))</f>
        <v>1</v>
      </c>
      <c r="IY701" s="33" t="b">
        <f>AND($A$2&gt;=_xlfn.NUMBERVALUE(Table_Query_from_MF_DSNP62[[#This Row],[CL_GL_ACCT_FR19]]),$A$2&lt;=_xlfn.NUMBERVALUE(Table_Query_from_MF_DSNP62[[#This Row],[CL_GL_ACCT_TO19]]))</f>
        <v>1</v>
      </c>
      <c r="IZ701" s="33" t="b">
        <f>AND($A$2&gt;=_xlfn.NUMBERVALUE(Table_Query_from_MF_DSNP62[[#This Row],[CL_GL_ACCT_FR20]]),$A$2&lt;=_xlfn.NUMBERVALUE(Table_Query_from_MF_DSNP62[[#This Row],[CL_GL_ACCT_TO20]]))</f>
        <v>1</v>
      </c>
      <c r="JA701" s="33" t="b">
        <f>AND($A$2&gt;=_xlfn.NUMBERVALUE(Table_Query_from_MF_DSNP62[[#This Row],[CL_GL_ACCT_FR21]]),$A$2&lt;=_xlfn.NUMBERVALUE(Table_Query_from_MF_DSNP62[[#This Row],[CL_GL_ACCT_TO21]]))</f>
        <v>1</v>
      </c>
      <c r="JB701" s="33" t="b">
        <f>AND($A$2&gt;=_xlfn.NUMBERVALUE(Table_Query_from_MF_DSNP62[[#This Row],[CL_GL_ACCT_FR22]]),$A$2&lt;=_xlfn.NUMBERVALUE(Table_Query_from_MF_DSNP62[[#This Row],[CL_GL_ACCT_TO22]]))</f>
        <v>1</v>
      </c>
      <c r="JC701" s="33" t="b">
        <f>AND($A$2&gt;=_xlfn.NUMBERVALUE(Table_Query_from_MF_DSNP62[[#This Row],[CL_GL_ACCT_FR23]]),$A$2&lt;=_xlfn.NUMBERVALUE(Table_Query_from_MF_DSNP62[[#This Row],[CL_GL_ACCT_TO23]]))</f>
        <v>1</v>
      </c>
      <c r="JD701" s="33" t="b">
        <f>AND($A$2&gt;=_xlfn.NUMBERVALUE(Table_Query_from_MF_DSNP62[[#This Row],[CL_GL_ACCT_FR24]]),$A$2&lt;=_xlfn.NUMBERVALUE(Table_Query_from_MF_DSNP62[[#This Row],[CL_GL_ACCT_TO24]]))</f>
        <v>1</v>
      </c>
      <c r="JE701" s="33" t="b">
        <f>AND($A$2&gt;=_xlfn.NUMBERVALUE(Table_Query_from_MF_DSNP62[[#This Row],[CL_GL_ACCT_FR25]]),$A$2&lt;=_xlfn.NUMBERVALUE(Table_Query_from_MF_DSNP62[[#This Row],[CL_GL_ACCT_TO25]]))</f>
        <v>1</v>
      </c>
      <c r="JF701" s="33" t="b">
        <f>OR(Table_Query_from_MF_DSNP62[[#This Row],[PairA]:[PairO]])</f>
        <v>1</v>
      </c>
      <c r="JG701" s="33">
        <f>_xlfn.IFNA(MATCH(TRUE,Table_Query_from_MF_DSNP62[[#This Row],[PairA]:[PairO]],0),"none")</f>
        <v>1</v>
      </c>
      <c r="JH701" s="33" t="b">
        <f>AND($B$2&gt;=_xlfn.NUMBERVALUE(Table_Query_from_MF_DSNP62[[#This Row],[CL_CMP_OBJ_FR1]]),$B$2&lt;=_xlfn.NUMBERVALUE(Table_Query_from_MF_DSNP62[[#This Row],[CL_CMP_OBJ_TO1]]))</f>
        <v>1</v>
      </c>
      <c r="JI701" s="33" t="b">
        <f>AND($B$2&gt;=_xlfn.NUMBERVALUE(Table_Query_from_MF_DSNP62[[#This Row],[CL_CMP_OBJ_FR2]]),$B$2&lt;=_xlfn.NUMBERVALUE(Table_Query_from_MF_DSNP62[[#This Row],[CL_CMP_OBJ_TO2]]))</f>
        <v>1</v>
      </c>
      <c r="JJ701" s="33" t="b">
        <f>AND($B$2&gt;=_xlfn.NUMBERVALUE(Table_Query_from_MF_DSNP62[[#This Row],[CL_CMP_OBJ_FR3]]),$B$2&lt;=_xlfn.NUMBERVALUE(Table_Query_from_MF_DSNP62[[#This Row],[CL_CMP_OBJ_TO3]]))</f>
        <v>1</v>
      </c>
      <c r="JK701" s="33" t="b">
        <f>AND($B$2&gt;=_xlfn.NUMBERVALUE(Table_Query_from_MF_DSNP62[[#This Row],[CL_CMP_OBJ_FR4]]),$B$2&lt;=_xlfn.NUMBERVALUE(Table_Query_from_MF_DSNP62[[#This Row],[CL_CMP_OBJ_TO4]]))</f>
        <v>1</v>
      </c>
      <c r="JL701" s="33" t="b">
        <f>AND($B$2&gt;=_xlfn.NUMBERVALUE(Table_Query_from_MF_DSNP62[[#This Row],[CL_CMP_OBJ_FR5]]),$B$2&lt;=_xlfn.NUMBERVALUE(Table_Query_from_MF_DSNP62[[#This Row],[CL_CMP_OBJ_TO5]]))</f>
        <v>1</v>
      </c>
      <c r="JM701" s="33" t="b">
        <f>AND($B$2&gt;=_xlfn.NUMBERVALUE(Table_Query_from_MF_DSNP62[[#This Row],[CL_CMP_OBJ_FR6]]),$B$2&lt;=_xlfn.NUMBERVALUE(Table_Query_from_MF_DSNP62[[#This Row],[CL_CMP_OBJ_TO6]]))</f>
        <v>1</v>
      </c>
      <c r="JN701" s="33" t="b">
        <f>AND($B$2&gt;=_xlfn.NUMBERVALUE(Table_Query_from_MF_DSNP62[[#This Row],[CL_CMP_OBJ_FR7]]),$B$2&lt;=_xlfn.NUMBERVALUE(Table_Query_from_MF_DSNP62[[#This Row],[CL_CMP_OBJ_TO7]]))</f>
        <v>1</v>
      </c>
      <c r="JO701" s="33" t="b">
        <f>AND($B$2&gt;=_xlfn.NUMBERVALUE(Table_Query_from_MF_DSNP62[[#This Row],[CL_CMP_OBJ_FR8]]),$B$2&lt;=_xlfn.NUMBERVALUE(Table_Query_from_MF_DSNP62[[#This Row],[CL_CMP_OBJ_TO8]]))</f>
        <v>1</v>
      </c>
      <c r="JP701" s="33" t="b">
        <f>AND($B$2&gt;=_xlfn.NUMBERVALUE(Table_Query_from_MF_DSNP62[[#This Row],[CL_CMP_OBJ_FR9]]),$B$2&lt;=_xlfn.NUMBERVALUE(Table_Query_from_MF_DSNP62[[#This Row],[CL_CMP_OBJ_TO9]]))</f>
        <v>1</v>
      </c>
      <c r="JQ701" s="33" t="b">
        <f>AND($B$2&gt;=_xlfn.NUMBERVALUE(Table_Query_from_MF_DSNP62[[#This Row],[CL_CMP_OBJ_FR10]]),$B$2&lt;=_xlfn.NUMBERVALUE(Table_Query_from_MF_DSNP62[[#This Row],[CL_CMP_OBJ_TO10]]))</f>
        <v>1</v>
      </c>
      <c r="JR701" s="33" t="b">
        <f>AND($B$2&gt;=_xlfn.NUMBERVALUE(Table_Query_from_MF_DSNP62[[#This Row],[CL_CMP_OBJ_FR11]]),$B$2&lt;=_xlfn.NUMBERVALUE(Table_Query_from_MF_DSNP62[[#This Row],[CL_CMP_OBJ_TO11]]))</f>
        <v>1</v>
      </c>
      <c r="JS701" s="33" t="b">
        <f>AND($B$2&gt;=_xlfn.NUMBERVALUE(Table_Query_from_MF_DSNP62[[#This Row],[CL_CMP_OBJ_FR12]]),$B$2&lt;=_xlfn.NUMBERVALUE(Table_Query_from_MF_DSNP62[[#This Row],[CL_CMP_OBJ_TO12]]))</f>
        <v>1</v>
      </c>
      <c r="JT701" s="33" t="b">
        <f>AND($B$2&gt;=_xlfn.NUMBERVALUE(Table_Query_from_MF_DSNP62[[#This Row],[CL_CMP_OBJ_FR13]]),$B$2&lt;=_xlfn.NUMBERVALUE(Table_Query_from_MF_DSNP62[[#This Row],[CL_CMP_OBJ_TO13]]))</f>
        <v>1</v>
      </c>
      <c r="JU701" s="33" t="b">
        <f>AND($B$2&gt;=_xlfn.NUMBERVALUE(Table_Query_from_MF_DSNP62[[#This Row],[CL_CMP_OBJ_FR14]]),$B$2&lt;=_xlfn.NUMBERVALUE(Table_Query_from_MF_DSNP62[[#This Row],[CL_CMP_OBJ_TO14]]))</f>
        <v>1</v>
      </c>
      <c r="JV701" s="33" t="b">
        <f>AND($B$2&gt;=_xlfn.NUMBERVALUE(Table_Query_from_MF_DSNP62[[#This Row],[CL_CMP_OBJ_FR15]]),$B$2&lt;=_xlfn.NUMBERVALUE(Table_Query_from_MF_DSNP62[[#This Row],[CL_CMP_OBJ_TO15]]))</f>
        <v>1</v>
      </c>
    </row>
    <row r="702" spans="1:282" x14ac:dyDescent="0.25">
      <c r="A702" t="b">
        <f>OR(,Table_Query_from_MF_DSNP62[[#This Row],[Desired GL included as "hard-coded" GL?]],Table_Query_from_MF_DSNP62[[#This Row],[Desired GL included as "Open GL"?]])</f>
        <v>1</v>
      </c>
      <c r="B702" t="b">
        <f>Table_Query_from_MF_DSNP62[[#This Row],[Desired CObj included as "Open CObj"?]]</f>
        <v>1</v>
      </c>
      <c r="C702" t="s">
        <v>1060</v>
      </c>
      <c r="D702" t="s">
        <v>2540</v>
      </c>
      <c r="E702" t="s">
        <v>8</v>
      </c>
      <c r="F702" s="24" t="s">
        <v>417</v>
      </c>
      <c r="G702" t="s">
        <v>170</v>
      </c>
      <c r="H702" s="24" t="s">
        <v>444</v>
      </c>
      <c r="I702" t="s">
        <v>444</v>
      </c>
      <c r="J702" s="24" t="s">
        <v>444</v>
      </c>
      <c r="K702" t="s">
        <v>444</v>
      </c>
      <c r="L702" s="24" t="s">
        <v>444</v>
      </c>
      <c r="M702" t="s">
        <v>444</v>
      </c>
      <c r="N702" t="s">
        <v>444</v>
      </c>
      <c r="O702" t="s">
        <v>444</v>
      </c>
      <c r="P702" t="s">
        <v>444</v>
      </c>
      <c r="Q702" t="s">
        <v>15</v>
      </c>
      <c r="R702" t="s">
        <v>444</v>
      </c>
      <c r="S702" t="s">
        <v>442</v>
      </c>
      <c r="T702" t="s">
        <v>447</v>
      </c>
      <c r="U702" t="s">
        <v>444</v>
      </c>
      <c r="V702" t="s">
        <v>444</v>
      </c>
      <c r="W702" t="s">
        <v>447</v>
      </c>
      <c r="X702" t="s">
        <v>444</v>
      </c>
      <c r="Y702" t="s">
        <v>444</v>
      </c>
      <c r="Z702" t="s">
        <v>442</v>
      </c>
      <c r="AA702" t="s">
        <v>442</v>
      </c>
      <c r="AB702" t="s">
        <v>442</v>
      </c>
      <c r="AC702" t="s">
        <v>442</v>
      </c>
      <c r="AD702" t="s">
        <v>442</v>
      </c>
      <c r="AE702" t="s">
        <v>442</v>
      </c>
      <c r="AF702" t="s">
        <v>442</v>
      </c>
      <c r="AG702" t="s">
        <v>442</v>
      </c>
      <c r="AH702" t="s">
        <v>444</v>
      </c>
      <c r="AI702" t="s">
        <v>447</v>
      </c>
      <c r="AJ702" t="s">
        <v>442</v>
      </c>
      <c r="AK702" t="s">
        <v>444</v>
      </c>
      <c r="AL702" t="s">
        <v>444</v>
      </c>
      <c r="AM702" t="s">
        <v>444</v>
      </c>
      <c r="AN702" t="s">
        <v>444</v>
      </c>
      <c r="AO702" t="s">
        <v>444</v>
      </c>
      <c r="AP702" t="s">
        <v>442</v>
      </c>
      <c r="AQ702" t="s">
        <v>528</v>
      </c>
      <c r="AR702" t="s">
        <v>1451</v>
      </c>
      <c r="AS702" t="s">
        <v>162</v>
      </c>
      <c r="AT702" t="s">
        <v>10</v>
      </c>
      <c r="AU702" t="s">
        <v>444</v>
      </c>
      <c r="AV702" t="s">
        <v>442</v>
      </c>
      <c r="AW702" t="s">
        <v>444</v>
      </c>
      <c r="AX702" t="s">
        <v>1846</v>
      </c>
      <c r="AY702" t="s">
        <v>2541</v>
      </c>
      <c r="AZ702" t="s">
        <v>444</v>
      </c>
      <c r="BA702" t="s">
        <v>444</v>
      </c>
      <c r="BB702" t="s">
        <v>444</v>
      </c>
      <c r="BC702" t="s">
        <v>444</v>
      </c>
      <c r="BD702" t="s">
        <v>1359</v>
      </c>
      <c r="BE702" t="s">
        <v>444</v>
      </c>
      <c r="BF702" t="s">
        <v>1360</v>
      </c>
      <c r="BG702" t="s">
        <v>444</v>
      </c>
      <c r="BH702" t="s">
        <v>444</v>
      </c>
      <c r="BI702" t="s">
        <v>444</v>
      </c>
      <c r="BJ702" t="s">
        <v>444</v>
      </c>
      <c r="BK702" t="s">
        <v>444</v>
      </c>
      <c r="BL702" t="s">
        <v>444</v>
      </c>
      <c r="BM702" t="s">
        <v>444</v>
      </c>
      <c r="BN702" t="s">
        <v>444</v>
      </c>
      <c r="BO702" t="s">
        <v>444</v>
      </c>
      <c r="BP702" t="s">
        <v>444</v>
      </c>
      <c r="BQ702" t="s">
        <v>444</v>
      </c>
      <c r="BR702" t="s">
        <v>444</v>
      </c>
      <c r="BS702" t="s">
        <v>444</v>
      </c>
      <c r="BT702" t="s">
        <v>444</v>
      </c>
      <c r="BU702" t="s">
        <v>444</v>
      </c>
      <c r="BV702" t="s">
        <v>444</v>
      </c>
      <c r="BW702" t="s">
        <v>444</v>
      </c>
      <c r="BX702" t="s">
        <v>444</v>
      </c>
      <c r="BY702" t="s">
        <v>444</v>
      </c>
      <c r="BZ702" t="s">
        <v>444</v>
      </c>
      <c r="CA702" t="s">
        <v>444</v>
      </c>
      <c r="CB702" t="s">
        <v>444</v>
      </c>
      <c r="CC702" t="s">
        <v>444</v>
      </c>
      <c r="CD702" t="s">
        <v>444</v>
      </c>
      <c r="CE702" t="s">
        <v>444</v>
      </c>
      <c r="CF702" t="s">
        <v>444</v>
      </c>
      <c r="CG702" t="s">
        <v>444</v>
      </c>
      <c r="CH702" t="s">
        <v>444</v>
      </c>
      <c r="CI702" t="s">
        <v>444</v>
      </c>
      <c r="CJ702" t="s">
        <v>444</v>
      </c>
      <c r="CK702" t="s">
        <v>444</v>
      </c>
      <c r="CL702" t="s">
        <v>444</v>
      </c>
      <c r="CM702" t="s">
        <v>444</v>
      </c>
      <c r="CN702" t="s">
        <v>444</v>
      </c>
      <c r="CO702" t="s">
        <v>444</v>
      </c>
      <c r="CP702" t="s">
        <v>444</v>
      </c>
      <c r="CQ702" t="s">
        <v>444</v>
      </c>
      <c r="CR702" t="s">
        <v>444</v>
      </c>
      <c r="CS702" t="s">
        <v>444</v>
      </c>
      <c r="CT702" t="s">
        <v>444</v>
      </c>
      <c r="CU702" t="s">
        <v>282</v>
      </c>
      <c r="CV702" t="s">
        <v>2773</v>
      </c>
      <c r="CW702" t="s">
        <v>2736</v>
      </c>
      <c r="CX702" t="s">
        <v>2737</v>
      </c>
      <c r="CY702" t="s">
        <v>1847</v>
      </c>
      <c r="CZ702" t="s">
        <v>1848</v>
      </c>
      <c r="DA702" t="s">
        <v>444</v>
      </c>
      <c r="DB702" t="s">
        <v>444</v>
      </c>
      <c r="DC702" t="s">
        <v>444</v>
      </c>
      <c r="DD702" t="s">
        <v>444</v>
      </c>
      <c r="DE702" t="s">
        <v>444</v>
      </c>
      <c r="DF702" t="s">
        <v>444</v>
      </c>
      <c r="DG702" t="s">
        <v>444</v>
      </c>
      <c r="DH702" t="s">
        <v>444</v>
      </c>
      <c r="DI702" t="s">
        <v>282</v>
      </c>
      <c r="DJ702" t="s">
        <v>1440</v>
      </c>
      <c r="DK702" t="s">
        <v>1451</v>
      </c>
      <c r="DL702" t="s">
        <v>444</v>
      </c>
      <c r="DM702" t="s">
        <v>444</v>
      </c>
      <c r="DN702" t="s">
        <v>444</v>
      </c>
      <c r="DO702" t="s">
        <v>444</v>
      </c>
      <c r="DP702" t="s">
        <v>444</v>
      </c>
      <c r="DQ702" t="s">
        <v>444</v>
      </c>
      <c r="DR702" t="s">
        <v>444</v>
      </c>
      <c r="DS702" t="s">
        <v>444</v>
      </c>
      <c r="DT702" s="24" t="s">
        <v>444</v>
      </c>
      <c r="DU702" s="24" t="s">
        <v>444</v>
      </c>
      <c r="DV702" t="s">
        <v>444</v>
      </c>
      <c r="DW702" t="s">
        <v>444</v>
      </c>
      <c r="DX702" s="24" t="s">
        <v>444</v>
      </c>
      <c r="DY702" s="24" t="s">
        <v>444</v>
      </c>
      <c r="DZ702" t="s">
        <v>444</v>
      </c>
      <c r="EA702" t="s">
        <v>444</v>
      </c>
      <c r="EB702" s="24" t="s">
        <v>444</v>
      </c>
      <c r="EC702" s="24" t="s">
        <v>444</v>
      </c>
      <c r="ED702" t="s">
        <v>444</v>
      </c>
      <c r="EE702" t="s">
        <v>444</v>
      </c>
      <c r="EF702" s="24" t="s">
        <v>444</v>
      </c>
      <c r="EG702" s="24" t="s">
        <v>444</v>
      </c>
      <c r="EH702" t="s">
        <v>444</v>
      </c>
      <c r="EI702" t="s">
        <v>444</v>
      </c>
      <c r="EJ702" s="24" t="s">
        <v>444</v>
      </c>
      <c r="EK702" s="24" t="s">
        <v>444</v>
      </c>
      <c r="EL702" t="s">
        <v>444</v>
      </c>
      <c r="EM702" t="s">
        <v>444</v>
      </c>
      <c r="EN702" s="24" t="s">
        <v>444</v>
      </c>
      <c r="EO702" s="24" t="s">
        <v>444</v>
      </c>
      <c r="EP702" t="s">
        <v>444</v>
      </c>
      <c r="EQ702" t="s">
        <v>444</v>
      </c>
      <c r="ER702" s="24" t="s">
        <v>444</v>
      </c>
      <c r="ES702" s="24" t="s">
        <v>444</v>
      </c>
      <c r="ET702" t="s">
        <v>444</v>
      </c>
      <c r="EU702" t="s">
        <v>444</v>
      </c>
      <c r="EV702" s="24" t="s">
        <v>444</v>
      </c>
      <c r="EW702" s="24" t="s">
        <v>444</v>
      </c>
      <c r="EX702" t="s">
        <v>444</v>
      </c>
      <c r="EY702" t="s">
        <v>444</v>
      </c>
      <c r="EZ702" s="24" t="s">
        <v>444</v>
      </c>
      <c r="FA702" s="24" t="s">
        <v>444</v>
      </c>
      <c r="FB702" t="s">
        <v>444</v>
      </c>
      <c r="FC702" t="s">
        <v>444</v>
      </c>
      <c r="FD702" s="24" t="s">
        <v>444</v>
      </c>
      <c r="FE702" s="24" t="s">
        <v>444</v>
      </c>
      <c r="FF702" t="s">
        <v>444</v>
      </c>
      <c r="FG702" t="s">
        <v>444</v>
      </c>
      <c r="FH702" s="24" t="s">
        <v>444</v>
      </c>
      <c r="FI702" s="24" t="s">
        <v>444</v>
      </c>
      <c r="FJ702" t="s">
        <v>444</v>
      </c>
      <c r="FK702" t="s">
        <v>444</v>
      </c>
      <c r="FL702" s="24" t="s">
        <v>444</v>
      </c>
      <c r="FM702" s="24" t="s">
        <v>444</v>
      </c>
      <c r="FN702" t="s">
        <v>444</v>
      </c>
      <c r="FO702" t="s">
        <v>444</v>
      </c>
      <c r="FP702" s="24" t="s">
        <v>444</v>
      </c>
      <c r="FQ702" s="24" t="s">
        <v>444</v>
      </c>
      <c r="FR702" t="s">
        <v>444</v>
      </c>
      <c r="FS702" t="s">
        <v>444</v>
      </c>
      <c r="FT702" s="24" t="s">
        <v>444</v>
      </c>
      <c r="FU702" s="24" t="s">
        <v>444</v>
      </c>
      <c r="FV702" t="s">
        <v>444</v>
      </c>
      <c r="FW702" t="s">
        <v>444</v>
      </c>
      <c r="FX702" s="24" t="s">
        <v>444</v>
      </c>
      <c r="FY702" s="24" t="s">
        <v>444</v>
      </c>
      <c r="FZ702" t="s">
        <v>444</v>
      </c>
      <c r="GA702" t="s">
        <v>444</v>
      </c>
      <c r="GB702" s="24" t="s">
        <v>444</v>
      </c>
      <c r="GC702" s="24" t="s">
        <v>444</v>
      </c>
      <c r="GD702" t="s">
        <v>444</v>
      </c>
      <c r="GE702" t="s">
        <v>444</v>
      </c>
      <c r="GF702" s="24" t="s">
        <v>444</v>
      </c>
      <c r="GG702" s="24" t="s">
        <v>444</v>
      </c>
      <c r="GH702" t="s">
        <v>15</v>
      </c>
      <c r="GI702" s="24" t="s">
        <v>446</v>
      </c>
      <c r="GJ702" s="24" t="s">
        <v>475</v>
      </c>
      <c r="GK702" t="s">
        <v>481</v>
      </c>
      <c r="GL702" t="s">
        <v>1423</v>
      </c>
      <c r="GM702" s="24" t="s">
        <v>1424</v>
      </c>
      <c r="GN702" s="24" t="s">
        <v>1425</v>
      </c>
      <c r="GO702" t="s">
        <v>479</v>
      </c>
      <c r="GP702" t="s">
        <v>1399</v>
      </c>
      <c r="GQ702" s="24" t="s">
        <v>444</v>
      </c>
      <c r="GR702" s="24" t="s">
        <v>444</v>
      </c>
      <c r="GS702" t="s">
        <v>444</v>
      </c>
      <c r="GT702" t="s">
        <v>444</v>
      </c>
      <c r="GU702" s="24" t="s">
        <v>444</v>
      </c>
      <c r="GV702" s="24" t="s">
        <v>444</v>
      </c>
      <c r="GW702" t="s">
        <v>444</v>
      </c>
      <c r="GX702" t="s">
        <v>444</v>
      </c>
      <c r="GY702" s="24" t="s">
        <v>444</v>
      </c>
      <c r="GZ702" s="24" t="s">
        <v>444</v>
      </c>
      <c r="HA702" t="s">
        <v>444</v>
      </c>
      <c r="HB702" t="s">
        <v>444</v>
      </c>
      <c r="HC702" s="24" t="s">
        <v>444</v>
      </c>
      <c r="HD702" s="24" t="s">
        <v>444</v>
      </c>
      <c r="HE702" t="s">
        <v>444</v>
      </c>
      <c r="HF702" t="s">
        <v>444</v>
      </c>
      <c r="HG702" s="24" t="s">
        <v>444</v>
      </c>
      <c r="HH702" s="24" t="s">
        <v>444</v>
      </c>
      <c r="HI702" t="s">
        <v>444</v>
      </c>
      <c r="HJ702" t="s">
        <v>444</v>
      </c>
      <c r="HK702" s="24" t="s">
        <v>444</v>
      </c>
      <c r="HL702" s="24" t="s">
        <v>444</v>
      </c>
      <c r="HM702" t="s">
        <v>444</v>
      </c>
      <c r="HN702" t="s">
        <v>444</v>
      </c>
      <c r="HO702" s="24" t="s">
        <v>444</v>
      </c>
      <c r="HP702" s="24" t="s">
        <v>444</v>
      </c>
      <c r="HQ702" t="s">
        <v>444</v>
      </c>
      <c r="HR702" t="s">
        <v>444</v>
      </c>
      <c r="HS702" s="24" t="s">
        <v>444</v>
      </c>
      <c r="HT702" s="24" t="s">
        <v>444</v>
      </c>
      <c r="HU702" t="s">
        <v>444</v>
      </c>
      <c r="HV702" t="s">
        <v>444</v>
      </c>
      <c r="HW702" s="24" t="s">
        <v>444</v>
      </c>
      <c r="HX702" s="24" t="s">
        <v>444</v>
      </c>
      <c r="HY702" t="s">
        <v>444</v>
      </c>
      <c r="HZ702" t="s">
        <v>444</v>
      </c>
      <c r="IA702" t="s">
        <v>2773</v>
      </c>
      <c r="IB702" t="s">
        <v>2736</v>
      </c>
      <c r="IC702" t="s">
        <v>3107</v>
      </c>
      <c r="ID702" s="33" t="b" cm="1">
        <f t="array" ref="ID702">_xlfn.IFNA(MATCH($A$2,_xlfn.NUMBERVALUE(Table_Query_from_MF_DSNP62[[#This Row],[CL_GLACCT_DR1]:[CL_GLACCT_CR4]]),0),0)&gt;=1</f>
        <v>1</v>
      </c>
      <c r="IE702" s="33" t="b">
        <f>OR(Table_Query_from_MF_DSNP62[[#This Row],[Pair1]:[Pair25]])</f>
        <v>1</v>
      </c>
      <c r="IF702" s="33">
        <f>_xlfn.IFNA(MATCH(TRUE,Table_Query_from_MF_DSNP62[[#This Row],[Pair1]:[Pair25]],0),"none")</f>
        <v>1</v>
      </c>
      <c r="IG702" s="33" t="b">
        <f>AND($A$2&gt;=_xlfn.NUMBERVALUE(Table_Query_from_MF_DSNP62[[#This Row],[CL_GL_ACCT_FR1]]),$A$2&lt;=_xlfn.NUMBERVALUE(Table_Query_from_MF_DSNP62[[#This Row],[CL_GL_ACCT_TO1]]))</f>
        <v>1</v>
      </c>
      <c r="IH702" s="33" t="b">
        <f>AND($A$2&gt;=_xlfn.NUMBERVALUE(Table_Query_from_MF_DSNP62[[#This Row],[CL_GL_ACCT_FR2]]),$A$2&lt;=_xlfn.NUMBERVALUE(Table_Query_from_MF_DSNP62[[#This Row],[CL_GL_ACCT_TO2]]))</f>
        <v>1</v>
      </c>
      <c r="II702" s="33" t="b">
        <f>AND($A$2&gt;=_xlfn.NUMBERVALUE(Table_Query_from_MF_DSNP62[[#This Row],[CL_GL_ACCT_FR3]]),$A$2&lt;=_xlfn.NUMBERVALUE(Table_Query_from_MF_DSNP62[[#This Row],[CL_GL_ACCT_TO3]]))</f>
        <v>1</v>
      </c>
      <c r="IJ702" s="33" t="b">
        <f>AND($A$2&gt;=_xlfn.NUMBERVALUE(Table_Query_from_MF_DSNP62[[#This Row],[CL_GL_ACCT_FR4]]),$A$2&lt;=_xlfn.NUMBERVALUE(Table_Query_from_MF_DSNP62[[#This Row],[CL_GL_ACCT_TO4]]))</f>
        <v>1</v>
      </c>
      <c r="IK702" s="33" t="b">
        <f>AND($A$2&gt;=_xlfn.NUMBERVALUE(Table_Query_from_MF_DSNP62[[#This Row],[CL_GL_ACCT_FR5]]),$A$2&lt;=_xlfn.NUMBERVALUE(Table_Query_from_MF_DSNP62[[#This Row],[CL_GL_ACCT_TO5]]))</f>
        <v>1</v>
      </c>
      <c r="IL702" s="33" t="b">
        <f>AND($A$2&gt;=_xlfn.NUMBERVALUE(Table_Query_from_MF_DSNP62[[#This Row],[CL_GL_ACCT_FR6]]),$A$2&lt;=_xlfn.NUMBERVALUE(Table_Query_from_MF_DSNP62[[#This Row],[CL_GL_ACCT_TO6]]))</f>
        <v>1</v>
      </c>
      <c r="IM702" s="33" t="b">
        <f>AND($A$2&gt;=_xlfn.NUMBERVALUE(Table_Query_from_MF_DSNP62[[#This Row],[CL_GL_ACCT_FR7]]),$A$2&lt;=_xlfn.NUMBERVALUE(Table_Query_from_MF_DSNP62[[#This Row],[CL_GL_ACCT_TO7]]))</f>
        <v>1</v>
      </c>
      <c r="IN702" s="33" t="b">
        <f>AND($A$2&gt;=_xlfn.NUMBERVALUE(Table_Query_from_MF_DSNP62[[#This Row],[CL_GL_ACCT_FR8]]),$A$2&lt;=_xlfn.NUMBERVALUE(Table_Query_from_MF_DSNP62[[#This Row],[CL_GL_ACCT_TO8]]))</f>
        <v>1</v>
      </c>
      <c r="IO702" s="33" t="b">
        <f>AND($A$2&gt;=_xlfn.NUMBERVALUE(Table_Query_from_MF_DSNP62[[#This Row],[CL_GL_ACCT_FR9]]),$A$2&lt;=_xlfn.NUMBERVALUE(Table_Query_from_MF_DSNP62[[#This Row],[CL_GL_ACCT_TO9]]))</f>
        <v>1</v>
      </c>
      <c r="IP702" s="33" t="b">
        <f>AND($A$2&gt;=_xlfn.NUMBERVALUE(Table_Query_from_MF_DSNP62[[#This Row],[CL_GL_ACCT_FR10]]),$A$2&lt;=_xlfn.NUMBERVALUE(Table_Query_from_MF_DSNP62[[#This Row],[CL_GL_ACCT_TO10]]))</f>
        <v>1</v>
      </c>
      <c r="IQ702" s="33" t="b">
        <f>AND($A$2&gt;=_xlfn.NUMBERVALUE(Table_Query_from_MF_DSNP62[[#This Row],[CL_GL_ACCT_FR11]]),$A$2&lt;=_xlfn.NUMBERVALUE(Table_Query_from_MF_DSNP62[[#This Row],[CL_GL_ACCT_TO11]]))</f>
        <v>1</v>
      </c>
      <c r="IR702" s="33" t="b">
        <f>AND($A$2&gt;=_xlfn.NUMBERVALUE(Table_Query_from_MF_DSNP62[[#This Row],[CL_GL_ACCT_FR12]]),$A$2&lt;=_xlfn.NUMBERVALUE(Table_Query_from_MF_DSNP62[[#This Row],[CL_GL_ACCT_TO12]]))</f>
        <v>1</v>
      </c>
      <c r="IS702" s="33" t="b">
        <f>AND($A$2&gt;=_xlfn.NUMBERVALUE(Table_Query_from_MF_DSNP62[[#This Row],[CL_GL_ACCT_FR13]]),$A$2&lt;=_xlfn.NUMBERVALUE(Table_Query_from_MF_DSNP62[[#This Row],[CL_GL_ACCT_TO13]]))</f>
        <v>1</v>
      </c>
      <c r="IT702" s="33" t="b">
        <f>AND($A$2&gt;=_xlfn.NUMBERVALUE(Table_Query_from_MF_DSNP62[[#This Row],[CL_GL_ACCT_FR14]]),$A$2&lt;=_xlfn.NUMBERVALUE(Table_Query_from_MF_DSNP62[[#This Row],[CL_GL_ACCT_TO14]]))</f>
        <v>1</v>
      </c>
      <c r="IU702" s="33" t="b">
        <f>AND($A$2&gt;=_xlfn.NUMBERVALUE(Table_Query_from_MF_DSNP62[[#This Row],[CL_GL_ACCT_FR15]]),$A$2&lt;=_xlfn.NUMBERVALUE(Table_Query_from_MF_DSNP62[[#This Row],[CL_GL_ACCT_TO15]]))</f>
        <v>1</v>
      </c>
      <c r="IV702" s="33" t="b">
        <f>AND($A$2&gt;=_xlfn.NUMBERVALUE(Table_Query_from_MF_DSNP62[[#This Row],[CL_GL_ACCT_FR16]]),$A$2&lt;=_xlfn.NUMBERVALUE(Table_Query_from_MF_DSNP62[[#This Row],[CL_GL_ACCT_TO16]]))</f>
        <v>1</v>
      </c>
      <c r="IW702" s="33" t="b">
        <f>AND($A$2&gt;=_xlfn.NUMBERVALUE(Table_Query_from_MF_DSNP62[[#This Row],[CL_GL_ACCT_FR17]]),$A$2&lt;=_xlfn.NUMBERVALUE(Table_Query_from_MF_DSNP62[[#This Row],[CL_GL_ACCT_TO17]]))</f>
        <v>1</v>
      </c>
      <c r="IX702" s="33" t="b">
        <f>AND($A$2&gt;=_xlfn.NUMBERVALUE(Table_Query_from_MF_DSNP62[[#This Row],[CL_GL_ACCT_FR18]]),$A$2&lt;=_xlfn.NUMBERVALUE(Table_Query_from_MF_DSNP62[[#This Row],[CL_GL_ACCT_TO18]]))</f>
        <v>1</v>
      </c>
      <c r="IY702" s="33" t="b">
        <f>AND($A$2&gt;=_xlfn.NUMBERVALUE(Table_Query_from_MF_DSNP62[[#This Row],[CL_GL_ACCT_FR19]]),$A$2&lt;=_xlfn.NUMBERVALUE(Table_Query_from_MF_DSNP62[[#This Row],[CL_GL_ACCT_TO19]]))</f>
        <v>1</v>
      </c>
      <c r="IZ702" s="33" t="b">
        <f>AND($A$2&gt;=_xlfn.NUMBERVALUE(Table_Query_from_MF_DSNP62[[#This Row],[CL_GL_ACCT_FR20]]),$A$2&lt;=_xlfn.NUMBERVALUE(Table_Query_from_MF_DSNP62[[#This Row],[CL_GL_ACCT_TO20]]))</f>
        <v>1</v>
      </c>
      <c r="JA702" s="33" t="b">
        <f>AND($A$2&gt;=_xlfn.NUMBERVALUE(Table_Query_from_MF_DSNP62[[#This Row],[CL_GL_ACCT_FR21]]),$A$2&lt;=_xlfn.NUMBERVALUE(Table_Query_from_MF_DSNP62[[#This Row],[CL_GL_ACCT_TO21]]))</f>
        <v>1</v>
      </c>
      <c r="JB702" s="33" t="b">
        <f>AND($A$2&gt;=_xlfn.NUMBERVALUE(Table_Query_from_MF_DSNP62[[#This Row],[CL_GL_ACCT_FR22]]),$A$2&lt;=_xlfn.NUMBERVALUE(Table_Query_from_MF_DSNP62[[#This Row],[CL_GL_ACCT_TO22]]))</f>
        <v>1</v>
      </c>
      <c r="JC702" s="33" t="b">
        <f>AND($A$2&gt;=_xlfn.NUMBERVALUE(Table_Query_from_MF_DSNP62[[#This Row],[CL_GL_ACCT_FR23]]),$A$2&lt;=_xlfn.NUMBERVALUE(Table_Query_from_MF_DSNP62[[#This Row],[CL_GL_ACCT_TO23]]))</f>
        <v>1</v>
      </c>
      <c r="JD702" s="33" t="b">
        <f>AND($A$2&gt;=_xlfn.NUMBERVALUE(Table_Query_from_MF_DSNP62[[#This Row],[CL_GL_ACCT_FR24]]),$A$2&lt;=_xlfn.NUMBERVALUE(Table_Query_from_MF_DSNP62[[#This Row],[CL_GL_ACCT_TO24]]))</f>
        <v>1</v>
      </c>
      <c r="JE702" s="33" t="b">
        <f>AND($A$2&gt;=_xlfn.NUMBERVALUE(Table_Query_from_MF_DSNP62[[#This Row],[CL_GL_ACCT_FR25]]),$A$2&lt;=_xlfn.NUMBERVALUE(Table_Query_from_MF_DSNP62[[#This Row],[CL_GL_ACCT_TO25]]))</f>
        <v>1</v>
      </c>
      <c r="JF702" s="33" t="b">
        <f>OR(Table_Query_from_MF_DSNP62[[#This Row],[PairA]:[PairO]])</f>
        <v>1</v>
      </c>
      <c r="JG702" s="33">
        <f>_xlfn.IFNA(MATCH(TRUE,Table_Query_from_MF_DSNP62[[#This Row],[PairA]:[PairO]],0),"none")</f>
        <v>5</v>
      </c>
      <c r="JH702" s="33" t="b">
        <f>AND($B$2&gt;=_xlfn.NUMBERVALUE(Table_Query_from_MF_DSNP62[[#This Row],[CL_CMP_OBJ_FR1]]),$B$2&lt;=_xlfn.NUMBERVALUE(Table_Query_from_MF_DSNP62[[#This Row],[CL_CMP_OBJ_TO1]]))</f>
        <v>0</v>
      </c>
      <c r="JI702" s="33" t="b">
        <f>AND($B$2&gt;=_xlfn.NUMBERVALUE(Table_Query_from_MF_DSNP62[[#This Row],[CL_CMP_OBJ_FR2]]),$B$2&lt;=_xlfn.NUMBERVALUE(Table_Query_from_MF_DSNP62[[#This Row],[CL_CMP_OBJ_TO2]]))</f>
        <v>0</v>
      </c>
      <c r="JJ702" s="33" t="b">
        <f>AND($B$2&gt;=_xlfn.NUMBERVALUE(Table_Query_from_MF_DSNP62[[#This Row],[CL_CMP_OBJ_FR3]]),$B$2&lt;=_xlfn.NUMBERVALUE(Table_Query_from_MF_DSNP62[[#This Row],[CL_CMP_OBJ_TO3]]))</f>
        <v>0</v>
      </c>
      <c r="JK702" s="33" t="b">
        <f>AND($B$2&gt;=_xlfn.NUMBERVALUE(Table_Query_from_MF_DSNP62[[#This Row],[CL_CMP_OBJ_FR4]]),$B$2&lt;=_xlfn.NUMBERVALUE(Table_Query_from_MF_DSNP62[[#This Row],[CL_CMP_OBJ_TO4]]))</f>
        <v>0</v>
      </c>
      <c r="JL702" s="33" t="b">
        <f>AND($B$2&gt;=_xlfn.NUMBERVALUE(Table_Query_from_MF_DSNP62[[#This Row],[CL_CMP_OBJ_FR5]]),$B$2&lt;=_xlfn.NUMBERVALUE(Table_Query_from_MF_DSNP62[[#This Row],[CL_CMP_OBJ_TO5]]))</f>
        <v>1</v>
      </c>
      <c r="JM702" s="33" t="b">
        <f>AND($B$2&gt;=_xlfn.NUMBERVALUE(Table_Query_from_MF_DSNP62[[#This Row],[CL_CMP_OBJ_FR6]]),$B$2&lt;=_xlfn.NUMBERVALUE(Table_Query_from_MF_DSNP62[[#This Row],[CL_CMP_OBJ_TO6]]))</f>
        <v>1</v>
      </c>
      <c r="JN702" s="33" t="b">
        <f>AND($B$2&gt;=_xlfn.NUMBERVALUE(Table_Query_from_MF_DSNP62[[#This Row],[CL_CMP_OBJ_FR7]]),$B$2&lt;=_xlfn.NUMBERVALUE(Table_Query_from_MF_DSNP62[[#This Row],[CL_CMP_OBJ_TO7]]))</f>
        <v>1</v>
      </c>
      <c r="JO702" s="33" t="b">
        <f>AND($B$2&gt;=_xlfn.NUMBERVALUE(Table_Query_from_MF_DSNP62[[#This Row],[CL_CMP_OBJ_FR8]]),$B$2&lt;=_xlfn.NUMBERVALUE(Table_Query_from_MF_DSNP62[[#This Row],[CL_CMP_OBJ_TO8]]))</f>
        <v>1</v>
      </c>
      <c r="JP702" s="33" t="b">
        <f>AND($B$2&gt;=_xlfn.NUMBERVALUE(Table_Query_from_MF_DSNP62[[#This Row],[CL_CMP_OBJ_FR9]]),$B$2&lt;=_xlfn.NUMBERVALUE(Table_Query_from_MF_DSNP62[[#This Row],[CL_CMP_OBJ_TO9]]))</f>
        <v>1</v>
      </c>
      <c r="JQ702" s="33" t="b">
        <f>AND($B$2&gt;=_xlfn.NUMBERVALUE(Table_Query_from_MF_DSNP62[[#This Row],[CL_CMP_OBJ_FR10]]),$B$2&lt;=_xlfn.NUMBERVALUE(Table_Query_from_MF_DSNP62[[#This Row],[CL_CMP_OBJ_TO10]]))</f>
        <v>1</v>
      </c>
      <c r="JR702" s="33" t="b">
        <f>AND($B$2&gt;=_xlfn.NUMBERVALUE(Table_Query_from_MF_DSNP62[[#This Row],[CL_CMP_OBJ_FR11]]),$B$2&lt;=_xlfn.NUMBERVALUE(Table_Query_from_MF_DSNP62[[#This Row],[CL_CMP_OBJ_TO11]]))</f>
        <v>1</v>
      </c>
      <c r="JS702" s="33" t="b">
        <f>AND($B$2&gt;=_xlfn.NUMBERVALUE(Table_Query_from_MF_DSNP62[[#This Row],[CL_CMP_OBJ_FR12]]),$B$2&lt;=_xlfn.NUMBERVALUE(Table_Query_from_MF_DSNP62[[#This Row],[CL_CMP_OBJ_TO12]]))</f>
        <v>1</v>
      </c>
      <c r="JT702" s="33" t="b">
        <f>AND($B$2&gt;=_xlfn.NUMBERVALUE(Table_Query_from_MF_DSNP62[[#This Row],[CL_CMP_OBJ_FR13]]),$B$2&lt;=_xlfn.NUMBERVALUE(Table_Query_from_MF_DSNP62[[#This Row],[CL_CMP_OBJ_TO13]]))</f>
        <v>1</v>
      </c>
      <c r="JU702" s="33" t="b">
        <f>AND($B$2&gt;=_xlfn.NUMBERVALUE(Table_Query_from_MF_DSNP62[[#This Row],[CL_CMP_OBJ_FR14]]),$B$2&lt;=_xlfn.NUMBERVALUE(Table_Query_from_MF_DSNP62[[#This Row],[CL_CMP_OBJ_TO14]]))</f>
        <v>1</v>
      </c>
      <c r="JV702" s="33" t="b">
        <f>AND($B$2&gt;=_xlfn.NUMBERVALUE(Table_Query_from_MF_DSNP62[[#This Row],[CL_CMP_OBJ_FR15]]),$B$2&lt;=_xlfn.NUMBERVALUE(Table_Query_from_MF_DSNP62[[#This Row],[CL_CMP_OBJ_TO15]]))</f>
        <v>1</v>
      </c>
    </row>
    <row r="703" spans="1:282" x14ac:dyDescent="0.25">
      <c r="A703" t="b">
        <f>OR(,Table_Query_from_MF_DSNP62[[#This Row],[Desired GL included as "hard-coded" GL?]],Table_Query_from_MF_DSNP62[[#This Row],[Desired GL included as "Open GL"?]])</f>
        <v>1</v>
      </c>
      <c r="B703" t="b">
        <f>Table_Query_from_MF_DSNP62[[#This Row],[Desired CObj included as "Open CObj"?]]</f>
        <v>1</v>
      </c>
      <c r="C703" t="s">
        <v>2542</v>
      </c>
      <c r="D703" t="s">
        <v>2543</v>
      </c>
      <c r="E703" t="s">
        <v>8</v>
      </c>
      <c r="F703" s="24" t="s">
        <v>414</v>
      </c>
      <c r="G703" t="s">
        <v>170</v>
      </c>
      <c r="H703" s="24" t="s">
        <v>444</v>
      </c>
      <c r="I703" t="s">
        <v>444</v>
      </c>
      <c r="J703" s="24" t="s">
        <v>444</v>
      </c>
      <c r="K703" t="s">
        <v>444</v>
      </c>
      <c r="L703" s="24" t="s">
        <v>444</v>
      </c>
      <c r="M703" t="s">
        <v>444</v>
      </c>
      <c r="N703" t="s">
        <v>444</v>
      </c>
      <c r="O703" t="s">
        <v>444</v>
      </c>
      <c r="P703" t="s">
        <v>444</v>
      </c>
      <c r="Q703" t="s">
        <v>15</v>
      </c>
      <c r="R703" t="s">
        <v>444</v>
      </c>
      <c r="S703" t="s">
        <v>442</v>
      </c>
      <c r="T703" t="s">
        <v>447</v>
      </c>
      <c r="U703" t="s">
        <v>444</v>
      </c>
      <c r="V703" t="s">
        <v>444</v>
      </c>
      <c r="W703" t="s">
        <v>447</v>
      </c>
      <c r="X703" t="s">
        <v>444</v>
      </c>
      <c r="Y703" t="s">
        <v>444</v>
      </c>
      <c r="Z703" t="s">
        <v>442</v>
      </c>
      <c r="AA703" t="s">
        <v>442</v>
      </c>
      <c r="AB703" t="s">
        <v>442</v>
      </c>
      <c r="AC703" t="s">
        <v>442</v>
      </c>
      <c r="AD703" t="s">
        <v>442</v>
      </c>
      <c r="AE703" t="s">
        <v>442</v>
      </c>
      <c r="AF703" t="s">
        <v>442</v>
      </c>
      <c r="AG703" t="s">
        <v>442</v>
      </c>
      <c r="AH703" t="s">
        <v>444</v>
      </c>
      <c r="AI703" t="s">
        <v>447</v>
      </c>
      <c r="AJ703" t="s">
        <v>442</v>
      </c>
      <c r="AK703" t="s">
        <v>444</v>
      </c>
      <c r="AL703" t="s">
        <v>444</v>
      </c>
      <c r="AM703" t="s">
        <v>444</v>
      </c>
      <c r="AN703" t="s">
        <v>444</v>
      </c>
      <c r="AO703" t="s">
        <v>444</v>
      </c>
      <c r="AP703" t="s">
        <v>442</v>
      </c>
      <c r="AQ703" t="s">
        <v>528</v>
      </c>
      <c r="AR703" t="s">
        <v>1451</v>
      </c>
      <c r="AS703" t="s">
        <v>162</v>
      </c>
      <c r="AT703" t="s">
        <v>10</v>
      </c>
      <c r="AU703" t="s">
        <v>444</v>
      </c>
      <c r="AV703" t="s">
        <v>442</v>
      </c>
      <c r="AW703" t="s">
        <v>444</v>
      </c>
      <c r="AX703" t="s">
        <v>1846</v>
      </c>
      <c r="AY703" t="s">
        <v>2544</v>
      </c>
      <c r="AZ703" t="s">
        <v>444</v>
      </c>
      <c r="BA703" t="s">
        <v>444</v>
      </c>
      <c r="BB703" t="s">
        <v>444</v>
      </c>
      <c r="BC703" t="s">
        <v>444</v>
      </c>
      <c r="BD703" t="s">
        <v>1359</v>
      </c>
      <c r="BE703" t="s">
        <v>444</v>
      </c>
      <c r="BF703" t="s">
        <v>1360</v>
      </c>
      <c r="BG703" t="s">
        <v>444</v>
      </c>
      <c r="BH703" t="s">
        <v>444</v>
      </c>
      <c r="BI703" t="s">
        <v>444</v>
      </c>
      <c r="BJ703" t="s">
        <v>444</v>
      </c>
      <c r="BK703" t="s">
        <v>444</v>
      </c>
      <c r="BL703" t="s">
        <v>444</v>
      </c>
      <c r="BM703" t="s">
        <v>444</v>
      </c>
      <c r="BN703" t="s">
        <v>444</v>
      </c>
      <c r="BO703" t="s">
        <v>444</v>
      </c>
      <c r="BP703" t="s">
        <v>444</v>
      </c>
      <c r="BQ703" t="s">
        <v>444</v>
      </c>
      <c r="BR703" t="s">
        <v>444</v>
      </c>
      <c r="BS703" t="s">
        <v>444</v>
      </c>
      <c r="BT703" t="s">
        <v>444</v>
      </c>
      <c r="BU703" t="s">
        <v>444</v>
      </c>
      <c r="BV703" t="s">
        <v>444</v>
      </c>
      <c r="BW703" t="s">
        <v>444</v>
      </c>
      <c r="BX703" t="s">
        <v>444</v>
      </c>
      <c r="BY703" t="s">
        <v>444</v>
      </c>
      <c r="BZ703" t="s">
        <v>444</v>
      </c>
      <c r="CA703" t="s">
        <v>444</v>
      </c>
      <c r="CB703" t="s">
        <v>444</v>
      </c>
      <c r="CC703" t="s">
        <v>444</v>
      </c>
      <c r="CD703" t="s">
        <v>444</v>
      </c>
      <c r="CE703" t="s">
        <v>444</v>
      </c>
      <c r="CF703" t="s">
        <v>444</v>
      </c>
      <c r="CG703" t="s">
        <v>444</v>
      </c>
      <c r="CH703" t="s">
        <v>444</v>
      </c>
      <c r="CI703" t="s">
        <v>444</v>
      </c>
      <c r="CJ703" t="s">
        <v>444</v>
      </c>
      <c r="CK703" t="s">
        <v>444</v>
      </c>
      <c r="CL703" t="s">
        <v>444</v>
      </c>
      <c r="CM703" t="s">
        <v>444</v>
      </c>
      <c r="CN703" t="s">
        <v>444</v>
      </c>
      <c r="CO703" t="s">
        <v>444</v>
      </c>
      <c r="CP703" t="s">
        <v>444</v>
      </c>
      <c r="CQ703" t="s">
        <v>444</v>
      </c>
      <c r="CR703" t="s">
        <v>444</v>
      </c>
      <c r="CS703" t="s">
        <v>444</v>
      </c>
      <c r="CT703" t="s">
        <v>444</v>
      </c>
      <c r="CU703" t="s">
        <v>282</v>
      </c>
      <c r="CV703" t="s">
        <v>2773</v>
      </c>
      <c r="CW703" t="s">
        <v>2736</v>
      </c>
      <c r="CX703" t="s">
        <v>2972</v>
      </c>
      <c r="CY703" t="s">
        <v>1847</v>
      </c>
      <c r="CZ703" t="s">
        <v>1848</v>
      </c>
      <c r="DA703" t="s">
        <v>444</v>
      </c>
      <c r="DB703" t="s">
        <v>444</v>
      </c>
      <c r="DC703" t="s">
        <v>444</v>
      </c>
      <c r="DD703" t="s">
        <v>444</v>
      </c>
      <c r="DE703" t="s">
        <v>444</v>
      </c>
      <c r="DF703" t="s">
        <v>444</v>
      </c>
      <c r="DG703" t="s">
        <v>444</v>
      </c>
      <c r="DH703" t="s">
        <v>444</v>
      </c>
      <c r="DI703" t="s">
        <v>282</v>
      </c>
      <c r="DJ703" t="s">
        <v>1451</v>
      </c>
      <c r="DK703" t="s">
        <v>444</v>
      </c>
      <c r="DL703" t="s">
        <v>444</v>
      </c>
      <c r="DM703" t="s">
        <v>444</v>
      </c>
      <c r="DN703" t="s">
        <v>444</v>
      </c>
      <c r="DO703" t="s">
        <v>444</v>
      </c>
      <c r="DP703" t="s">
        <v>444</v>
      </c>
      <c r="DQ703" t="s">
        <v>444</v>
      </c>
      <c r="DR703" t="s">
        <v>444</v>
      </c>
      <c r="DS703" t="s">
        <v>444</v>
      </c>
      <c r="DT703" s="24" t="s">
        <v>444</v>
      </c>
      <c r="DU703" s="24" t="s">
        <v>444</v>
      </c>
      <c r="DV703" t="s">
        <v>444</v>
      </c>
      <c r="DW703" t="s">
        <v>444</v>
      </c>
      <c r="DX703" s="24" t="s">
        <v>444</v>
      </c>
      <c r="DY703" s="24" t="s">
        <v>444</v>
      </c>
      <c r="DZ703" t="s">
        <v>444</v>
      </c>
      <c r="EA703" t="s">
        <v>444</v>
      </c>
      <c r="EB703" s="24" t="s">
        <v>444</v>
      </c>
      <c r="EC703" s="24" t="s">
        <v>444</v>
      </c>
      <c r="ED703" t="s">
        <v>444</v>
      </c>
      <c r="EE703" t="s">
        <v>444</v>
      </c>
      <c r="EF703" s="24" t="s">
        <v>444</v>
      </c>
      <c r="EG703" s="24" t="s">
        <v>444</v>
      </c>
      <c r="EH703" t="s">
        <v>444</v>
      </c>
      <c r="EI703" t="s">
        <v>444</v>
      </c>
      <c r="EJ703" s="24" t="s">
        <v>444</v>
      </c>
      <c r="EK703" s="24" t="s">
        <v>444</v>
      </c>
      <c r="EL703" t="s">
        <v>444</v>
      </c>
      <c r="EM703" t="s">
        <v>444</v>
      </c>
      <c r="EN703" s="24" t="s">
        <v>444</v>
      </c>
      <c r="EO703" s="24" t="s">
        <v>444</v>
      </c>
      <c r="EP703" t="s">
        <v>444</v>
      </c>
      <c r="EQ703" t="s">
        <v>444</v>
      </c>
      <c r="ER703" s="24" t="s">
        <v>444</v>
      </c>
      <c r="ES703" s="24" t="s">
        <v>444</v>
      </c>
      <c r="ET703" t="s">
        <v>444</v>
      </c>
      <c r="EU703" t="s">
        <v>444</v>
      </c>
      <c r="EV703" s="24" t="s">
        <v>444</v>
      </c>
      <c r="EW703" s="24" t="s">
        <v>444</v>
      </c>
      <c r="EX703" t="s">
        <v>444</v>
      </c>
      <c r="EY703" t="s">
        <v>444</v>
      </c>
      <c r="EZ703" s="24" t="s">
        <v>444</v>
      </c>
      <c r="FA703" s="24" t="s">
        <v>444</v>
      </c>
      <c r="FB703" t="s">
        <v>444</v>
      </c>
      <c r="FC703" t="s">
        <v>444</v>
      </c>
      <c r="FD703" s="24" t="s">
        <v>444</v>
      </c>
      <c r="FE703" s="24" t="s">
        <v>444</v>
      </c>
      <c r="FF703" t="s">
        <v>444</v>
      </c>
      <c r="FG703" t="s">
        <v>444</v>
      </c>
      <c r="FH703" s="24" t="s">
        <v>444</v>
      </c>
      <c r="FI703" s="24" t="s">
        <v>444</v>
      </c>
      <c r="FJ703" t="s">
        <v>444</v>
      </c>
      <c r="FK703" t="s">
        <v>444</v>
      </c>
      <c r="FL703" s="24" t="s">
        <v>444</v>
      </c>
      <c r="FM703" s="24" t="s">
        <v>444</v>
      </c>
      <c r="FN703" t="s">
        <v>444</v>
      </c>
      <c r="FO703" t="s">
        <v>444</v>
      </c>
      <c r="FP703" s="24" t="s">
        <v>444</v>
      </c>
      <c r="FQ703" s="24" t="s">
        <v>444</v>
      </c>
      <c r="FR703" t="s">
        <v>444</v>
      </c>
      <c r="FS703" t="s">
        <v>444</v>
      </c>
      <c r="FT703" s="24" t="s">
        <v>444</v>
      </c>
      <c r="FU703" s="24" t="s">
        <v>444</v>
      </c>
      <c r="FV703" t="s">
        <v>444</v>
      </c>
      <c r="FW703" t="s">
        <v>444</v>
      </c>
      <c r="FX703" s="24" t="s">
        <v>444</v>
      </c>
      <c r="FY703" s="24" t="s">
        <v>444</v>
      </c>
      <c r="FZ703" t="s">
        <v>444</v>
      </c>
      <c r="GA703" t="s">
        <v>444</v>
      </c>
      <c r="GB703" s="24" t="s">
        <v>444</v>
      </c>
      <c r="GC703" s="24" t="s">
        <v>444</v>
      </c>
      <c r="GD703" t="s">
        <v>444</v>
      </c>
      <c r="GE703" t="s">
        <v>444</v>
      </c>
      <c r="GF703" s="24" t="s">
        <v>444</v>
      </c>
      <c r="GG703" s="24" t="s">
        <v>444</v>
      </c>
      <c r="GH703" t="s">
        <v>15</v>
      </c>
      <c r="GI703" s="24" t="s">
        <v>446</v>
      </c>
      <c r="GJ703" s="24" t="s">
        <v>475</v>
      </c>
      <c r="GK703" t="s">
        <v>481</v>
      </c>
      <c r="GL703" t="s">
        <v>1423</v>
      </c>
      <c r="GM703" s="24" t="s">
        <v>1424</v>
      </c>
      <c r="GN703" s="24" t="s">
        <v>1425</v>
      </c>
      <c r="GO703" t="s">
        <v>479</v>
      </c>
      <c r="GP703" t="s">
        <v>1399</v>
      </c>
      <c r="GQ703" s="24" t="s">
        <v>444</v>
      </c>
      <c r="GR703" s="24" t="s">
        <v>444</v>
      </c>
      <c r="GS703" t="s">
        <v>444</v>
      </c>
      <c r="GT703" t="s">
        <v>444</v>
      </c>
      <c r="GU703" s="24" t="s">
        <v>444</v>
      </c>
      <c r="GV703" s="24" t="s">
        <v>444</v>
      </c>
      <c r="GW703" t="s">
        <v>444</v>
      </c>
      <c r="GX703" t="s">
        <v>444</v>
      </c>
      <c r="GY703" s="24" t="s">
        <v>444</v>
      </c>
      <c r="GZ703" s="24" t="s">
        <v>444</v>
      </c>
      <c r="HA703" t="s">
        <v>444</v>
      </c>
      <c r="HB703" t="s">
        <v>444</v>
      </c>
      <c r="HC703" s="24" t="s">
        <v>444</v>
      </c>
      <c r="HD703" s="24" t="s">
        <v>444</v>
      </c>
      <c r="HE703" t="s">
        <v>444</v>
      </c>
      <c r="HF703" t="s">
        <v>444</v>
      </c>
      <c r="HG703" s="24" t="s">
        <v>444</v>
      </c>
      <c r="HH703" s="24" t="s">
        <v>444</v>
      </c>
      <c r="HI703" t="s">
        <v>444</v>
      </c>
      <c r="HJ703" t="s">
        <v>444</v>
      </c>
      <c r="HK703" s="24" t="s">
        <v>444</v>
      </c>
      <c r="HL703" s="24" t="s">
        <v>444</v>
      </c>
      <c r="HM703" t="s">
        <v>444</v>
      </c>
      <c r="HN703" t="s">
        <v>444</v>
      </c>
      <c r="HO703" s="24" t="s">
        <v>444</v>
      </c>
      <c r="HP703" s="24" t="s">
        <v>444</v>
      </c>
      <c r="HQ703" t="s">
        <v>444</v>
      </c>
      <c r="HR703" t="s">
        <v>444</v>
      </c>
      <c r="HS703" s="24" t="s">
        <v>444</v>
      </c>
      <c r="HT703" s="24" t="s">
        <v>444</v>
      </c>
      <c r="HU703" t="s">
        <v>444</v>
      </c>
      <c r="HV703" t="s">
        <v>444</v>
      </c>
      <c r="HW703" s="24" t="s">
        <v>444</v>
      </c>
      <c r="HX703" s="24" t="s">
        <v>444</v>
      </c>
      <c r="HY703" t="s">
        <v>444</v>
      </c>
      <c r="HZ703" t="s">
        <v>444</v>
      </c>
      <c r="IA703" t="s">
        <v>2773</v>
      </c>
      <c r="IB703" t="s">
        <v>2736</v>
      </c>
      <c r="IC703" t="s">
        <v>3107</v>
      </c>
      <c r="ID703" s="33" t="b" cm="1">
        <f t="array" ref="ID703">_xlfn.IFNA(MATCH($A$2,_xlfn.NUMBERVALUE(Table_Query_from_MF_DSNP62[[#This Row],[CL_GLACCT_DR1]:[CL_GLACCT_CR4]]),0),0)&gt;=1</f>
        <v>1</v>
      </c>
      <c r="IE703" s="33" t="b">
        <f>OR(Table_Query_from_MF_DSNP62[[#This Row],[Pair1]:[Pair25]])</f>
        <v>1</v>
      </c>
      <c r="IF703" s="33">
        <f>_xlfn.IFNA(MATCH(TRUE,Table_Query_from_MF_DSNP62[[#This Row],[Pair1]:[Pair25]],0),"none")</f>
        <v>1</v>
      </c>
      <c r="IG703" s="33" t="b">
        <f>AND($A$2&gt;=_xlfn.NUMBERVALUE(Table_Query_from_MF_DSNP62[[#This Row],[CL_GL_ACCT_FR1]]),$A$2&lt;=_xlfn.NUMBERVALUE(Table_Query_from_MF_DSNP62[[#This Row],[CL_GL_ACCT_TO1]]))</f>
        <v>1</v>
      </c>
      <c r="IH703" s="33" t="b">
        <f>AND($A$2&gt;=_xlfn.NUMBERVALUE(Table_Query_from_MF_DSNP62[[#This Row],[CL_GL_ACCT_FR2]]),$A$2&lt;=_xlfn.NUMBERVALUE(Table_Query_from_MF_DSNP62[[#This Row],[CL_GL_ACCT_TO2]]))</f>
        <v>1</v>
      </c>
      <c r="II703" s="33" t="b">
        <f>AND($A$2&gt;=_xlfn.NUMBERVALUE(Table_Query_from_MF_DSNP62[[#This Row],[CL_GL_ACCT_FR3]]),$A$2&lt;=_xlfn.NUMBERVALUE(Table_Query_from_MF_DSNP62[[#This Row],[CL_GL_ACCT_TO3]]))</f>
        <v>1</v>
      </c>
      <c r="IJ703" s="33" t="b">
        <f>AND($A$2&gt;=_xlfn.NUMBERVALUE(Table_Query_from_MF_DSNP62[[#This Row],[CL_GL_ACCT_FR4]]),$A$2&lt;=_xlfn.NUMBERVALUE(Table_Query_from_MF_DSNP62[[#This Row],[CL_GL_ACCT_TO4]]))</f>
        <v>1</v>
      </c>
      <c r="IK703" s="33" t="b">
        <f>AND($A$2&gt;=_xlfn.NUMBERVALUE(Table_Query_from_MF_DSNP62[[#This Row],[CL_GL_ACCT_FR5]]),$A$2&lt;=_xlfn.NUMBERVALUE(Table_Query_from_MF_DSNP62[[#This Row],[CL_GL_ACCT_TO5]]))</f>
        <v>1</v>
      </c>
      <c r="IL703" s="33" t="b">
        <f>AND($A$2&gt;=_xlfn.NUMBERVALUE(Table_Query_from_MF_DSNP62[[#This Row],[CL_GL_ACCT_FR6]]),$A$2&lt;=_xlfn.NUMBERVALUE(Table_Query_from_MF_DSNP62[[#This Row],[CL_GL_ACCT_TO6]]))</f>
        <v>1</v>
      </c>
      <c r="IM703" s="33" t="b">
        <f>AND($A$2&gt;=_xlfn.NUMBERVALUE(Table_Query_from_MF_DSNP62[[#This Row],[CL_GL_ACCT_FR7]]),$A$2&lt;=_xlfn.NUMBERVALUE(Table_Query_from_MF_DSNP62[[#This Row],[CL_GL_ACCT_TO7]]))</f>
        <v>1</v>
      </c>
      <c r="IN703" s="33" t="b">
        <f>AND($A$2&gt;=_xlfn.NUMBERVALUE(Table_Query_from_MF_DSNP62[[#This Row],[CL_GL_ACCT_FR8]]),$A$2&lt;=_xlfn.NUMBERVALUE(Table_Query_from_MF_DSNP62[[#This Row],[CL_GL_ACCT_TO8]]))</f>
        <v>1</v>
      </c>
      <c r="IO703" s="33" t="b">
        <f>AND($A$2&gt;=_xlfn.NUMBERVALUE(Table_Query_from_MF_DSNP62[[#This Row],[CL_GL_ACCT_FR9]]),$A$2&lt;=_xlfn.NUMBERVALUE(Table_Query_from_MF_DSNP62[[#This Row],[CL_GL_ACCT_TO9]]))</f>
        <v>1</v>
      </c>
      <c r="IP703" s="33" t="b">
        <f>AND($A$2&gt;=_xlfn.NUMBERVALUE(Table_Query_from_MF_DSNP62[[#This Row],[CL_GL_ACCT_FR10]]),$A$2&lt;=_xlfn.NUMBERVALUE(Table_Query_from_MF_DSNP62[[#This Row],[CL_GL_ACCT_TO10]]))</f>
        <v>1</v>
      </c>
      <c r="IQ703" s="33" t="b">
        <f>AND($A$2&gt;=_xlfn.NUMBERVALUE(Table_Query_from_MF_DSNP62[[#This Row],[CL_GL_ACCT_FR11]]),$A$2&lt;=_xlfn.NUMBERVALUE(Table_Query_from_MF_DSNP62[[#This Row],[CL_GL_ACCT_TO11]]))</f>
        <v>1</v>
      </c>
      <c r="IR703" s="33" t="b">
        <f>AND($A$2&gt;=_xlfn.NUMBERVALUE(Table_Query_from_MF_DSNP62[[#This Row],[CL_GL_ACCT_FR12]]),$A$2&lt;=_xlfn.NUMBERVALUE(Table_Query_from_MF_DSNP62[[#This Row],[CL_GL_ACCT_TO12]]))</f>
        <v>1</v>
      </c>
      <c r="IS703" s="33" t="b">
        <f>AND($A$2&gt;=_xlfn.NUMBERVALUE(Table_Query_from_MF_DSNP62[[#This Row],[CL_GL_ACCT_FR13]]),$A$2&lt;=_xlfn.NUMBERVALUE(Table_Query_from_MF_DSNP62[[#This Row],[CL_GL_ACCT_TO13]]))</f>
        <v>1</v>
      </c>
      <c r="IT703" s="33" t="b">
        <f>AND($A$2&gt;=_xlfn.NUMBERVALUE(Table_Query_from_MF_DSNP62[[#This Row],[CL_GL_ACCT_FR14]]),$A$2&lt;=_xlfn.NUMBERVALUE(Table_Query_from_MF_DSNP62[[#This Row],[CL_GL_ACCT_TO14]]))</f>
        <v>1</v>
      </c>
      <c r="IU703" s="33" t="b">
        <f>AND($A$2&gt;=_xlfn.NUMBERVALUE(Table_Query_from_MF_DSNP62[[#This Row],[CL_GL_ACCT_FR15]]),$A$2&lt;=_xlfn.NUMBERVALUE(Table_Query_from_MF_DSNP62[[#This Row],[CL_GL_ACCT_TO15]]))</f>
        <v>1</v>
      </c>
      <c r="IV703" s="33" t="b">
        <f>AND($A$2&gt;=_xlfn.NUMBERVALUE(Table_Query_from_MF_DSNP62[[#This Row],[CL_GL_ACCT_FR16]]),$A$2&lt;=_xlfn.NUMBERVALUE(Table_Query_from_MF_DSNP62[[#This Row],[CL_GL_ACCT_TO16]]))</f>
        <v>1</v>
      </c>
      <c r="IW703" s="33" t="b">
        <f>AND($A$2&gt;=_xlfn.NUMBERVALUE(Table_Query_from_MF_DSNP62[[#This Row],[CL_GL_ACCT_FR17]]),$A$2&lt;=_xlfn.NUMBERVALUE(Table_Query_from_MF_DSNP62[[#This Row],[CL_GL_ACCT_TO17]]))</f>
        <v>1</v>
      </c>
      <c r="IX703" s="33" t="b">
        <f>AND($A$2&gt;=_xlfn.NUMBERVALUE(Table_Query_from_MF_DSNP62[[#This Row],[CL_GL_ACCT_FR18]]),$A$2&lt;=_xlfn.NUMBERVALUE(Table_Query_from_MF_DSNP62[[#This Row],[CL_GL_ACCT_TO18]]))</f>
        <v>1</v>
      </c>
      <c r="IY703" s="33" t="b">
        <f>AND($A$2&gt;=_xlfn.NUMBERVALUE(Table_Query_from_MF_DSNP62[[#This Row],[CL_GL_ACCT_FR19]]),$A$2&lt;=_xlfn.NUMBERVALUE(Table_Query_from_MF_DSNP62[[#This Row],[CL_GL_ACCT_TO19]]))</f>
        <v>1</v>
      </c>
      <c r="IZ703" s="33" t="b">
        <f>AND($A$2&gt;=_xlfn.NUMBERVALUE(Table_Query_from_MF_DSNP62[[#This Row],[CL_GL_ACCT_FR20]]),$A$2&lt;=_xlfn.NUMBERVALUE(Table_Query_from_MF_DSNP62[[#This Row],[CL_GL_ACCT_TO20]]))</f>
        <v>1</v>
      </c>
      <c r="JA703" s="33" t="b">
        <f>AND($A$2&gt;=_xlfn.NUMBERVALUE(Table_Query_from_MF_DSNP62[[#This Row],[CL_GL_ACCT_FR21]]),$A$2&lt;=_xlfn.NUMBERVALUE(Table_Query_from_MF_DSNP62[[#This Row],[CL_GL_ACCT_TO21]]))</f>
        <v>1</v>
      </c>
      <c r="JB703" s="33" t="b">
        <f>AND($A$2&gt;=_xlfn.NUMBERVALUE(Table_Query_from_MF_DSNP62[[#This Row],[CL_GL_ACCT_FR22]]),$A$2&lt;=_xlfn.NUMBERVALUE(Table_Query_from_MF_DSNP62[[#This Row],[CL_GL_ACCT_TO22]]))</f>
        <v>1</v>
      </c>
      <c r="JC703" s="33" t="b">
        <f>AND($A$2&gt;=_xlfn.NUMBERVALUE(Table_Query_from_MF_DSNP62[[#This Row],[CL_GL_ACCT_FR23]]),$A$2&lt;=_xlfn.NUMBERVALUE(Table_Query_from_MF_DSNP62[[#This Row],[CL_GL_ACCT_TO23]]))</f>
        <v>1</v>
      </c>
      <c r="JD703" s="33" t="b">
        <f>AND($A$2&gt;=_xlfn.NUMBERVALUE(Table_Query_from_MF_DSNP62[[#This Row],[CL_GL_ACCT_FR24]]),$A$2&lt;=_xlfn.NUMBERVALUE(Table_Query_from_MF_DSNP62[[#This Row],[CL_GL_ACCT_TO24]]))</f>
        <v>1</v>
      </c>
      <c r="JE703" s="33" t="b">
        <f>AND($A$2&gt;=_xlfn.NUMBERVALUE(Table_Query_from_MF_DSNP62[[#This Row],[CL_GL_ACCT_FR25]]),$A$2&lt;=_xlfn.NUMBERVALUE(Table_Query_from_MF_DSNP62[[#This Row],[CL_GL_ACCT_TO25]]))</f>
        <v>1</v>
      </c>
      <c r="JF703" s="33" t="b">
        <f>OR(Table_Query_from_MF_DSNP62[[#This Row],[PairA]:[PairO]])</f>
        <v>1</v>
      </c>
      <c r="JG703" s="33">
        <f>_xlfn.IFNA(MATCH(TRUE,Table_Query_from_MF_DSNP62[[#This Row],[PairA]:[PairO]],0),"none")</f>
        <v>5</v>
      </c>
      <c r="JH703" s="33" t="b">
        <f>AND($B$2&gt;=_xlfn.NUMBERVALUE(Table_Query_from_MF_DSNP62[[#This Row],[CL_CMP_OBJ_FR1]]),$B$2&lt;=_xlfn.NUMBERVALUE(Table_Query_from_MF_DSNP62[[#This Row],[CL_CMP_OBJ_TO1]]))</f>
        <v>0</v>
      </c>
      <c r="JI703" s="33" t="b">
        <f>AND($B$2&gt;=_xlfn.NUMBERVALUE(Table_Query_from_MF_DSNP62[[#This Row],[CL_CMP_OBJ_FR2]]),$B$2&lt;=_xlfn.NUMBERVALUE(Table_Query_from_MF_DSNP62[[#This Row],[CL_CMP_OBJ_TO2]]))</f>
        <v>0</v>
      </c>
      <c r="JJ703" s="33" t="b">
        <f>AND($B$2&gt;=_xlfn.NUMBERVALUE(Table_Query_from_MF_DSNP62[[#This Row],[CL_CMP_OBJ_FR3]]),$B$2&lt;=_xlfn.NUMBERVALUE(Table_Query_from_MF_DSNP62[[#This Row],[CL_CMP_OBJ_TO3]]))</f>
        <v>0</v>
      </c>
      <c r="JK703" s="33" t="b">
        <f>AND($B$2&gt;=_xlfn.NUMBERVALUE(Table_Query_from_MF_DSNP62[[#This Row],[CL_CMP_OBJ_FR4]]),$B$2&lt;=_xlfn.NUMBERVALUE(Table_Query_from_MF_DSNP62[[#This Row],[CL_CMP_OBJ_TO4]]))</f>
        <v>0</v>
      </c>
      <c r="JL703" s="33" t="b">
        <f>AND($B$2&gt;=_xlfn.NUMBERVALUE(Table_Query_from_MF_DSNP62[[#This Row],[CL_CMP_OBJ_FR5]]),$B$2&lt;=_xlfn.NUMBERVALUE(Table_Query_from_MF_DSNP62[[#This Row],[CL_CMP_OBJ_TO5]]))</f>
        <v>1</v>
      </c>
      <c r="JM703" s="33" t="b">
        <f>AND($B$2&gt;=_xlfn.NUMBERVALUE(Table_Query_from_MF_DSNP62[[#This Row],[CL_CMP_OBJ_FR6]]),$B$2&lt;=_xlfn.NUMBERVALUE(Table_Query_from_MF_DSNP62[[#This Row],[CL_CMP_OBJ_TO6]]))</f>
        <v>1</v>
      </c>
      <c r="JN703" s="33" t="b">
        <f>AND($B$2&gt;=_xlfn.NUMBERVALUE(Table_Query_from_MF_DSNP62[[#This Row],[CL_CMP_OBJ_FR7]]),$B$2&lt;=_xlfn.NUMBERVALUE(Table_Query_from_MF_DSNP62[[#This Row],[CL_CMP_OBJ_TO7]]))</f>
        <v>1</v>
      </c>
      <c r="JO703" s="33" t="b">
        <f>AND($B$2&gt;=_xlfn.NUMBERVALUE(Table_Query_from_MF_DSNP62[[#This Row],[CL_CMP_OBJ_FR8]]),$B$2&lt;=_xlfn.NUMBERVALUE(Table_Query_from_MF_DSNP62[[#This Row],[CL_CMP_OBJ_TO8]]))</f>
        <v>1</v>
      </c>
      <c r="JP703" s="33" t="b">
        <f>AND($B$2&gt;=_xlfn.NUMBERVALUE(Table_Query_from_MF_DSNP62[[#This Row],[CL_CMP_OBJ_FR9]]),$B$2&lt;=_xlfn.NUMBERVALUE(Table_Query_from_MF_DSNP62[[#This Row],[CL_CMP_OBJ_TO9]]))</f>
        <v>1</v>
      </c>
      <c r="JQ703" s="33" t="b">
        <f>AND($B$2&gt;=_xlfn.NUMBERVALUE(Table_Query_from_MF_DSNP62[[#This Row],[CL_CMP_OBJ_FR10]]),$B$2&lt;=_xlfn.NUMBERVALUE(Table_Query_from_MF_DSNP62[[#This Row],[CL_CMP_OBJ_TO10]]))</f>
        <v>1</v>
      </c>
      <c r="JR703" s="33" t="b">
        <f>AND($B$2&gt;=_xlfn.NUMBERVALUE(Table_Query_from_MF_DSNP62[[#This Row],[CL_CMP_OBJ_FR11]]),$B$2&lt;=_xlfn.NUMBERVALUE(Table_Query_from_MF_DSNP62[[#This Row],[CL_CMP_OBJ_TO11]]))</f>
        <v>1</v>
      </c>
      <c r="JS703" s="33" t="b">
        <f>AND($B$2&gt;=_xlfn.NUMBERVALUE(Table_Query_from_MF_DSNP62[[#This Row],[CL_CMP_OBJ_FR12]]),$B$2&lt;=_xlfn.NUMBERVALUE(Table_Query_from_MF_DSNP62[[#This Row],[CL_CMP_OBJ_TO12]]))</f>
        <v>1</v>
      </c>
      <c r="JT703" s="33" t="b">
        <f>AND($B$2&gt;=_xlfn.NUMBERVALUE(Table_Query_from_MF_DSNP62[[#This Row],[CL_CMP_OBJ_FR13]]),$B$2&lt;=_xlfn.NUMBERVALUE(Table_Query_from_MF_DSNP62[[#This Row],[CL_CMP_OBJ_TO13]]))</f>
        <v>1</v>
      </c>
      <c r="JU703" s="33" t="b">
        <f>AND($B$2&gt;=_xlfn.NUMBERVALUE(Table_Query_from_MF_DSNP62[[#This Row],[CL_CMP_OBJ_FR14]]),$B$2&lt;=_xlfn.NUMBERVALUE(Table_Query_from_MF_DSNP62[[#This Row],[CL_CMP_OBJ_TO14]]))</f>
        <v>1</v>
      </c>
      <c r="JV703" s="33" t="b">
        <f>AND($B$2&gt;=_xlfn.NUMBERVALUE(Table_Query_from_MF_DSNP62[[#This Row],[CL_CMP_OBJ_FR15]]),$B$2&lt;=_xlfn.NUMBERVALUE(Table_Query_from_MF_DSNP62[[#This Row],[CL_CMP_OBJ_TO15]]))</f>
        <v>1</v>
      </c>
    </row>
    <row r="704" spans="1:282" x14ac:dyDescent="0.25">
      <c r="A704" t="b">
        <f>OR(,Table_Query_from_MF_DSNP62[[#This Row],[Desired GL included as "hard-coded" GL?]],Table_Query_from_MF_DSNP62[[#This Row],[Desired GL included as "Open GL"?]])</f>
        <v>1</v>
      </c>
      <c r="B704" t="b">
        <f>Table_Query_from_MF_DSNP62[[#This Row],[Desired CObj included as "Open CObj"?]]</f>
        <v>1</v>
      </c>
      <c r="C704" t="s">
        <v>769</v>
      </c>
      <c r="D704" t="s">
        <v>2545</v>
      </c>
      <c r="E704" t="s">
        <v>8</v>
      </c>
      <c r="F704" s="24" t="s">
        <v>417</v>
      </c>
      <c r="G704" t="s">
        <v>198</v>
      </c>
      <c r="H704" s="24" t="s">
        <v>444</v>
      </c>
      <c r="I704" t="s">
        <v>444</v>
      </c>
      <c r="J704" s="24" t="s">
        <v>444</v>
      </c>
      <c r="K704" t="s">
        <v>444</v>
      </c>
      <c r="L704" s="24" t="s">
        <v>444</v>
      </c>
      <c r="M704" t="s">
        <v>444</v>
      </c>
      <c r="N704" t="s">
        <v>444</v>
      </c>
      <c r="O704" t="s">
        <v>444</v>
      </c>
      <c r="P704" t="s">
        <v>444</v>
      </c>
      <c r="Q704" t="s">
        <v>15</v>
      </c>
      <c r="R704" t="s">
        <v>444</v>
      </c>
      <c r="S704" t="s">
        <v>442</v>
      </c>
      <c r="T704" t="s">
        <v>447</v>
      </c>
      <c r="U704" t="s">
        <v>444</v>
      </c>
      <c r="V704" t="s">
        <v>444</v>
      </c>
      <c r="W704" t="s">
        <v>447</v>
      </c>
      <c r="X704" t="s">
        <v>444</v>
      </c>
      <c r="Y704" t="s">
        <v>444</v>
      </c>
      <c r="Z704" t="s">
        <v>442</v>
      </c>
      <c r="AA704" t="s">
        <v>442</v>
      </c>
      <c r="AB704" t="s">
        <v>442</v>
      </c>
      <c r="AC704" t="s">
        <v>442</v>
      </c>
      <c r="AD704" t="s">
        <v>442</v>
      </c>
      <c r="AE704" t="s">
        <v>442</v>
      </c>
      <c r="AF704" t="s">
        <v>442</v>
      </c>
      <c r="AG704" t="s">
        <v>442</v>
      </c>
      <c r="AH704" t="s">
        <v>444</v>
      </c>
      <c r="AI704" t="s">
        <v>447</v>
      </c>
      <c r="AJ704" t="s">
        <v>442</v>
      </c>
      <c r="AK704" t="s">
        <v>444</v>
      </c>
      <c r="AL704" t="s">
        <v>444</v>
      </c>
      <c r="AM704" t="s">
        <v>444</v>
      </c>
      <c r="AN704" t="s">
        <v>444</v>
      </c>
      <c r="AO704" t="s">
        <v>444</v>
      </c>
      <c r="AP704" t="s">
        <v>442</v>
      </c>
      <c r="AQ704" t="s">
        <v>528</v>
      </c>
      <c r="AR704" t="s">
        <v>1451</v>
      </c>
      <c r="AS704" t="s">
        <v>162</v>
      </c>
      <c r="AT704" t="s">
        <v>10</v>
      </c>
      <c r="AU704" t="s">
        <v>444</v>
      </c>
      <c r="AV704" t="s">
        <v>442</v>
      </c>
      <c r="AW704" t="s">
        <v>444</v>
      </c>
      <c r="AX704" t="s">
        <v>444</v>
      </c>
      <c r="AY704" t="s">
        <v>444</v>
      </c>
      <c r="AZ704" t="s">
        <v>444</v>
      </c>
      <c r="BA704" t="s">
        <v>444</v>
      </c>
      <c r="BB704" t="s">
        <v>444</v>
      </c>
      <c r="BC704" t="s">
        <v>444</v>
      </c>
      <c r="BD704" t="s">
        <v>1359</v>
      </c>
      <c r="BE704" t="s">
        <v>444</v>
      </c>
      <c r="BF704" t="s">
        <v>1360</v>
      </c>
      <c r="BG704" t="s">
        <v>444</v>
      </c>
      <c r="BH704" t="s">
        <v>444</v>
      </c>
      <c r="BI704" t="s">
        <v>444</v>
      </c>
      <c r="BJ704" t="s">
        <v>444</v>
      </c>
      <c r="BK704" t="s">
        <v>444</v>
      </c>
      <c r="BL704" t="s">
        <v>444</v>
      </c>
      <c r="BM704" t="s">
        <v>444</v>
      </c>
      <c r="BN704" t="s">
        <v>444</v>
      </c>
      <c r="BO704" t="s">
        <v>444</v>
      </c>
      <c r="BP704" t="s">
        <v>444</v>
      </c>
      <c r="BQ704" t="s">
        <v>444</v>
      </c>
      <c r="BR704" t="s">
        <v>444</v>
      </c>
      <c r="BS704" t="s">
        <v>444</v>
      </c>
      <c r="BT704" t="s">
        <v>444</v>
      </c>
      <c r="BU704" t="s">
        <v>444</v>
      </c>
      <c r="BV704" t="s">
        <v>444</v>
      </c>
      <c r="BW704" t="s">
        <v>444</v>
      </c>
      <c r="BX704" t="s">
        <v>444</v>
      </c>
      <c r="BY704" t="s">
        <v>444</v>
      </c>
      <c r="BZ704" t="s">
        <v>444</v>
      </c>
      <c r="CA704" t="s">
        <v>444</v>
      </c>
      <c r="CB704" t="s">
        <v>444</v>
      </c>
      <c r="CC704" t="s">
        <v>444</v>
      </c>
      <c r="CD704" t="s">
        <v>444</v>
      </c>
      <c r="CE704" t="s">
        <v>444</v>
      </c>
      <c r="CF704" t="s">
        <v>444</v>
      </c>
      <c r="CG704" t="s">
        <v>444</v>
      </c>
      <c r="CH704" t="s">
        <v>444</v>
      </c>
      <c r="CI704" t="s">
        <v>444</v>
      </c>
      <c r="CJ704" t="s">
        <v>444</v>
      </c>
      <c r="CK704" t="s">
        <v>444</v>
      </c>
      <c r="CL704" t="s">
        <v>444</v>
      </c>
      <c r="CM704" t="s">
        <v>444</v>
      </c>
      <c r="CN704" t="s">
        <v>444</v>
      </c>
      <c r="CO704" t="s">
        <v>444</v>
      </c>
      <c r="CP704" t="s">
        <v>444</v>
      </c>
      <c r="CQ704" t="s">
        <v>444</v>
      </c>
      <c r="CR704" t="s">
        <v>444</v>
      </c>
      <c r="CS704" t="s">
        <v>444</v>
      </c>
      <c r="CT704" t="s">
        <v>444</v>
      </c>
      <c r="CU704" t="s">
        <v>282</v>
      </c>
      <c r="CV704" t="s">
        <v>2773</v>
      </c>
      <c r="CW704" t="s">
        <v>2736</v>
      </c>
      <c r="CX704" t="s">
        <v>2737</v>
      </c>
      <c r="CY704" t="s">
        <v>1847</v>
      </c>
      <c r="CZ704" t="s">
        <v>1848</v>
      </c>
      <c r="DA704" t="s">
        <v>444</v>
      </c>
      <c r="DB704" t="s">
        <v>444</v>
      </c>
      <c r="DC704" t="s">
        <v>444</v>
      </c>
      <c r="DD704" t="s">
        <v>444</v>
      </c>
      <c r="DE704" t="s">
        <v>444</v>
      </c>
      <c r="DF704" t="s">
        <v>444</v>
      </c>
      <c r="DG704" t="s">
        <v>444</v>
      </c>
      <c r="DH704" t="s">
        <v>444</v>
      </c>
      <c r="DI704" t="s">
        <v>282</v>
      </c>
      <c r="DJ704" t="s">
        <v>1440</v>
      </c>
      <c r="DK704" t="s">
        <v>1451</v>
      </c>
      <c r="DL704" t="s">
        <v>444</v>
      </c>
      <c r="DM704" t="s">
        <v>444</v>
      </c>
      <c r="DN704" t="s">
        <v>444</v>
      </c>
      <c r="DO704" t="s">
        <v>444</v>
      </c>
      <c r="DP704" t="s">
        <v>444</v>
      </c>
      <c r="DQ704" t="s">
        <v>444</v>
      </c>
      <c r="DR704" t="s">
        <v>444</v>
      </c>
      <c r="DS704" t="s">
        <v>444</v>
      </c>
      <c r="DT704" s="24" t="s">
        <v>444</v>
      </c>
      <c r="DU704" s="24" t="s">
        <v>444</v>
      </c>
      <c r="DV704" t="s">
        <v>444</v>
      </c>
      <c r="DW704" t="s">
        <v>444</v>
      </c>
      <c r="DX704" s="24" t="s">
        <v>444</v>
      </c>
      <c r="DY704" s="24" t="s">
        <v>444</v>
      </c>
      <c r="DZ704" t="s">
        <v>444</v>
      </c>
      <c r="EA704" t="s">
        <v>444</v>
      </c>
      <c r="EB704" s="24" t="s">
        <v>444</v>
      </c>
      <c r="EC704" s="24" t="s">
        <v>444</v>
      </c>
      <c r="ED704" t="s">
        <v>444</v>
      </c>
      <c r="EE704" t="s">
        <v>444</v>
      </c>
      <c r="EF704" s="24" t="s">
        <v>444</v>
      </c>
      <c r="EG704" s="24" t="s">
        <v>444</v>
      </c>
      <c r="EH704" t="s">
        <v>444</v>
      </c>
      <c r="EI704" t="s">
        <v>444</v>
      </c>
      <c r="EJ704" s="24" t="s">
        <v>444</v>
      </c>
      <c r="EK704" s="24" t="s">
        <v>444</v>
      </c>
      <c r="EL704" t="s">
        <v>444</v>
      </c>
      <c r="EM704" t="s">
        <v>444</v>
      </c>
      <c r="EN704" s="24" t="s">
        <v>444</v>
      </c>
      <c r="EO704" s="24" t="s">
        <v>444</v>
      </c>
      <c r="EP704" t="s">
        <v>444</v>
      </c>
      <c r="EQ704" t="s">
        <v>444</v>
      </c>
      <c r="ER704" s="24" t="s">
        <v>444</v>
      </c>
      <c r="ES704" s="24" t="s">
        <v>444</v>
      </c>
      <c r="ET704" t="s">
        <v>444</v>
      </c>
      <c r="EU704" t="s">
        <v>444</v>
      </c>
      <c r="EV704" s="24" t="s">
        <v>444</v>
      </c>
      <c r="EW704" s="24" t="s">
        <v>444</v>
      </c>
      <c r="EX704" t="s">
        <v>444</v>
      </c>
      <c r="EY704" t="s">
        <v>444</v>
      </c>
      <c r="EZ704" s="24" t="s">
        <v>444</v>
      </c>
      <c r="FA704" s="24" t="s">
        <v>444</v>
      </c>
      <c r="FB704" t="s">
        <v>444</v>
      </c>
      <c r="FC704" t="s">
        <v>444</v>
      </c>
      <c r="FD704" s="24" t="s">
        <v>444</v>
      </c>
      <c r="FE704" s="24" t="s">
        <v>444</v>
      </c>
      <c r="FF704" t="s">
        <v>444</v>
      </c>
      <c r="FG704" t="s">
        <v>444</v>
      </c>
      <c r="FH704" s="24" t="s">
        <v>444</v>
      </c>
      <c r="FI704" s="24" t="s">
        <v>444</v>
      </c>
      <c r="FJ704" t="s">
        <v>444</v>
      </c>
      <c r="FK704" t="s">
        <v>444</v>
      </c>
      <c r="FL704" s="24" t="s">
        <v>444</v>
      </c>
      <c r="FM704" s="24" t="s">
        <v>444</v>
      </c>
      <c r="FN704" t="s">
        <v>444</v>
      </c>
      <c r="FO704" t="s">
        <v>444</v>
      </c>
      <c r="FP704" s="24" t="s">
        <v>444</v>
      </c>
      <c r="FQ704" s="24" t="s">
        <v>444</v>
      </c>
      <c r="FR704" t="s">
        <v>444</v>
      </c>
      <c r="FS704" t="s">
        <v>444</v>
      </c>
      <c r="FT704" s="24" t="s">
        <v>444</v>
      </c>
      <c r="FU704" s="24" t="s">
        <v>444</v>
      </c>
      <c r="FV704" t="s">
        <v>444</v>
      </c>
      <c r="FW704" t="s">
        <v>444</v>
      </c>
      <c r="FX704" s="24" t="s">
        <v>444</v>
      </c>
      <c r="FY704" s="24" t="s">
        <v>444</v>
      </c>
      <c r="FZ704" t="s">
        <v>444</v>
      </c>
      <c r="GA704" t="s">
        <v>444</v>
      </c>
      <c r="GB704" s="24" t="s">
        <v>444</v>
      </c>
      <c r="GC704" s="24" t="s">
        <v>444</v>
      </c>
      <c r="GD704" t="s">
        <v>444</v>
      </c>
      <c r="GE704" t="s">
        <v>444</v>
      </c>
      <c r="GF704" s="24" t="s">
        <v>444</v>
      </c>
      <c r="GG704" s="24" t="s">
        <v>444</v>
      </c>
      <c r="GH704" t="s">
        <v>15</v>
      </c>
      <c r="GI704" s="24" t="s">
        <v>446</v>
      </c>
      <c r="GJ704" s="24" t="s">
        <v>475</v>
      </c>
      <c r="GK704" t="s">
        <v>481</v>
      </c>
      <c r="GL704" t="s">
        <v>1423</v>
      </c>
      <c r="GM704" s="24" t="s">
        <v>1424</v>
      </c>
      <c r="GN704" s="24" t="s">
        <v>1425</v>
      </c>
      <c r="GO704" t="s">
        <v>479</v>
      </c>
      <c r="GP704" t="s">
        <v>1399</v>
      </c>
      <c r="GQ704" s="24" t="s">
        <v>444</v>
      </c>
      <c r="GR704" s="24" t="s">
        <v>444</v>
      </c>
      <c r="GS704" t="s">
        <v>444</v>
      </c>
      <c r="GT704" t="s">
        <v>444</v>
      </c>
      <c r="GU704" s="24" t="s">
        <v>444</v>
      </c>
      <c r="GV704" s="24" t="s">
        <v>444</v>
      </c>
      <c r="GW704" t="s">
        <v>444</v>
      </c>
      <c r="GX704" t="s">
        <v>444</v>
      </c>
      <c r="GY704" s="24" t="s">
        <v>444</v>
      </c>
      <c r="GZ704" s="24" t="s">
        <v>444</v>
      </c>
      <c r="HA704" t="s">
        <v>444</v>
      </c>
      <c r="HB704" t="s">
        <v>444</v>
      </c>
      <c r="HC704" s="24" t="s">
        <v>444</v>
      </c>
      <c r="HD704" s="24" t="s">
        <v>444</v>
      </c>
      <c r="HE704" t="s">
        <v>444</v>
      </c>
      <c r="HF704" t="s">
        <v>444</v>
      </c>
      <c r="HG704" s="24" t="s">
        <v>444</v>
      </c>
      <c r="HH704" s="24" t="s">
        <v>444</v>
      </c>
      <c r="HI704" t="s">
        <v>444</v>
      </c>
      <c r="HJ704" t="s">
        <v>444</v>
      </c>
      <c r="HK704" s="24" t="s">
        <v>444</v>
      </c>
      <c r="HL704" s="24" t="s">
        <v>444</v>
      </c>
      <c r="HM704" t="s">
        <v>444</v>
      </c>
      <c r="HN704" t="s">
        <v>444</v>
      </c>
      <c r="HO704" s="24" t="s">
        <v>444</v>
      </c>
      <c r="HP704" s="24" t="s">
        <v>444</v>
      </c>
      <c r="HQ704" t="s">
        <v>444</v>
      </c>
      <c r="HR704" t="s">
        <v>444</v>
      </c>
      <c r="HS704" s="24" t="s">
        <v>444</v>
      </c>
      <c r="HT704" s="24" t="s">
        <v>444</v>
      </c>
      <c r="HU704" t="s">
        <v>444</v>
      </c>
      <c r="HV704" t="s">
        <v>444</v>
      </c>
      <c r="HW704" s="24" t="s">
        <v>444</v>
      </c>
      <c r="HX704" s="24" t="s">
        <v>444</v>
      </c>
      <c r="HY704" t="s">
        <v>444</v>
      </c>
      <c r="HZ704" t="s">
        <v>444</v>
      </c>
      <c r="IA704" t="s">
        <v>2773</v>
      </c>
      <c r="IB704" t="s">
        <v>2736</v>
      </c>
      <c r="IC704" t="s">
        <v>3107</v>
      </c>
      <c r="ID704" s="33" t="b" cm="1">
        <f t="array" ref="ID704">_xlfn.IFNA(MATCH($A$2,_xlfn.NUMBERVALUE(Table_Query_from_MF_DSNP62[[#This Row],[CL_GLACCT_DR1]:[CL_GLACCT_CR4]]),0),0)&gt;=1</f>
        <v>1</v>
      </c>
      <c r="IE704" s="33" t="b">
        <f>OR(Table_Query_from_MF_DSNP62[[#This Row],[Pair1]:[Pair25]])</f>
        <v>1</v>
      </c>
      <c r="IF704" s="33">
        <f>_xlfn.IFNA(MATCH(TRUE,Table_Query_from_MF_DSNP62[[#This Row],[Pair1]:[Pair25]],0),"none")</f>
        <v>1</v>
      </c>
      <c r="IG704" s="33" t="b">
        <f>AND($A$2&gt;=_xlfn.NUMBERVALUE(Table_Query_from_MF_DSNP62[[#This Row],[CL_GL_ACCT_FR1]]),$A$2&lt;=_xlfn.NUMBERVALUE(Table_Query_from_MF_DSNP62[[#This Row],[CL_GL_ACCT_TO1]]))</f>
        <v>1</v>
      </c>
      <c r="IH704" s="33" t="b">
        <f>AND($A$2&gt;=_xlfn.NUMBERVALUE(Table_Query_from_MF_DSNP62[[#This Row],[CL_GL_ACCT_FR2]]),$A$2&lt;=_xlfn.NUMBERVALUE(Table_Query_from_MF_DSNP62[[#This Row],[CL_GL_ACCT_TO2]]))</f>
        <v>1</v>
      </c>
      <c r="II704" s="33" t="b">
        <f>AND($A$2&gt;=_xlfn.NUMBERVALUE(Table_Query_from_MF_DSNP62[[#This Row],[CL_GL_ACCT_FR3]]),$A$2&lt;=_xlfn.NUMBERVALUE(Table_Query_from_MF_DSNP62[[#This Row],[CL_GL_ACCT_TO3]]))</f>
        <v>1</v>
      </c>
      <c r="IJ704" s="33" t="b">
        <f>AND($A$2&gt;=_xlfn.NUMBERVALUE(Table_Query_from_MF_DSNP62[[#This Row],[CL_GL_ACCT_FR4]]),$A$2&lt;=_xlfn.NUMBERVALUE(Table_Query_from_MF_DSNP62[[#This Row],[CL_GL_ACCT_TO4]]))</f>
        <v>1</v>
      </c>
      <c r="IK704" s="33" t="b">
        <f>AND($A$2&gt;=_xlfn.NUMBERVALUE(Table_Query_from_MF_DSNP62[[#This Row],[CL_GL_ACCT_FR5]]),$A$2&lt;=_xlfn.NUMBERVALUE(Table_Query_from_MF_DSNP62[[#This Row],[CL_GL_ACCT_TO5]]))</f>
        <v>1</v>
      </c>
      <c r="IL704" s="33" t="b">
        <f>AND($A$2&gt;=_xlfn.NUMBERVALUE(Table_Query_from_MF_DSNP62[[#This Row],[CL_GL_ACCT_FR6]]),$A$2&lt;=_xlfn.NUMBERVALUE(Table_Query_from_MF_DSNP62[[#This Row],[CL_GL_ACCT_TO6]]))</f>
        <v>1</v>
      </c>
      <c r="IM704" s="33" t="b">
        <f>AND($A$2&gt;=_xlfn.NUMBERVALUE(Table_Query_from_MF_DSNP62[[#This Row],[CL_GL_ACCT_FR7]]),$A$2&lt;=_xlfn.NUMBERVALUE(Table_Query_from_MF_DSNP62[[#This Row],[CL_GL_ACCT_TO7]]))</f>
        <v>1</v>
      </c>
      <c r="IN704" s="33" t="b">
        <f>AND($A$2&gt;=_xlfn.NUMBERVALUE(Table_Query_from_MF_DSNP62[[#This Row],[CL_GL_ACCT_FR8]]),$A$2&lt;=_xlfn.NUMBERVALUE(Table_Query_from_MF_DSNP62[[#This Row],[CL_GL_ACCT_TO8]]))</f>
        <v>1</v>
      </c>
      <c r="IO704" s="33" t="b">
        <f>AND($A$2&gt;=_xlfn.NUMBERVALUE(Table_Query_from_MF_DSNP62[[#This Row],[CL_GL_ACCT_FR9]]),$A$2&lt;=_xlfn.NUMBERVALUE(Table_Query_from_MF_DSNP62[[#This Row],[CL_GL_ACCT_TO9]]))</f>
        <v>1</v>
      </c>
      <c r="IP704" s="33" t="b">
        <f>AND($A$2&gt;=_xlfn.NUMBERVALUE(Table_Query_from_MF_DSNP62[[#This Row],[CL_GL_ACCT_FR10]]),$A$2&lt;=_xlfn.NUMBERVALUE(Table_Query_from_MF_DSNP62[[#This Row],[CL_GL_ACCT_TO10]]))</f>
        <v>1</v>
      </c>
      <c r="IQ704" s="33" t="b">
        <f>AND($A$2&gt;=_xlfn.NUMBERVALUE(Table_Query_from_MF_DSNP62[[#This Row],[CL_GL_ACCT_FR11]]),$A$2&lt;=_xlfn.NUMBERVALUE(Table_Query_from_MF_DSNP62[[#This Row],[CL_GL_ACCT_TO11]]))</f>
        <v>1</v>
      </c>
      <c r="IR704" s="33" t="b">
        <f>AND($A$2&gt;=_xlfn.NUMBERVALUE(Table_Query_from_MF_DSNP62[[#This Row],[CL_GL_ACCT_FR12]]),$A$2&lt;=_xlfn.NUMBERVALUE(Table_Query_from_MF_DSNP62[[#This Row],[CL_GL_ACCT_TO12]]))</f>
        <v>1</v>
      </c>
      <c r="IS704" s="33" t="b">
        <f>AND($A$2&gt;=_xlfn.NUMBERVALUE(Table_Query_from_MF_DSNP62[[#This Row],[CL_GL_ACCT_FR13]]),$A$2&lt;=_xlfn.NUMBERVALUE(Table_Query_from_MF_DSNP62[[#This Row],[CL_GL_ACCT_TO13]]))</f>
        <v>1</v>
      </c>
      <c r="IT704" s="33" t="b">
        <f>AND($A$2&gt;=_xlfn.NUMBERVALUE(Table_Query_from_MF_DSNP62[[#This Row],[CL_GL_ACCT_FR14]]),$A$2&lt;=_xlfn.NUMBERVALUE(Table_Query_from_MF_DSNP62[[#This Row],[CL_GL_ACCT_TO14]]))</f>
        <v>1</v>
      </c>
      <c r="IU704" s="33" t="b">
        <f>AND($A$2&gt;=_xlfn.NUMBERVALUE(Table_Query_from_MF_DSNP62[[#This Row],[CL_GL_ACCT_FR15]]),$A$2&lt;=_xlfn.NUMBERVALUE(Table_Query_from_MF_DSNP62[[#This Row],[CL_GL_ACCT_TO15]]))</f>
        <v>1</v>
      </c>
      <c r="IV704" s="33" t="b">
        <f>AND($A$2&gt;=_xlfn.NUMBERVALUE(Table_Query_from_MF_DSNP62[[#This Row],[CL_GL_ACCT_FR16]]),$A$2&lt;=_xlfn.NUMBERVALUE(Table_Query_from_MF_DSNP62[[#This Row],[CL_GL_ACCT_TO16]]))</f>
        <v>1</v>
      </c>
      <c r="IW704" s="33" t="b">
        <f>AND($A$2&gt;=_xlfn.NUMBERVALUE(Table_Query_from_MF_DSNP62[[#This Row],[CL_GL_ACCT_FR17]]),$A$2&lt;=_xlfn.NUMBERVALUE(Table_Query_from_MF_DSNP62[[#This Row],[CL_GL_ACCT_TO17]]))</f>
        <v>1</v>
      </c>
      <c r="IX704" s="33" t="b">
        <f>AND($A$2&gt;=_xlfn.NUMBERVALUE(Table_Query_from_MF_DSNP62[[#This Row],[CL_GL_ACCT_FR18]]),$A$2&lt;=_xlfn.NUMBERVALUE(Table_Query_from_MF_DSNP62[[#This Row],[CL_GL_ACCT_TO18]]))</f>
        <v>1</v>
      </c>
      <c r="IY704" s="33" t="b">
        <f>AND($A$2&gt;=_xlfn.NUMBERVALUE(Table_Query_from_MF_DSNP62[[#This Row],[CL_GL_ACCT_FR19]]),$A$2&lt;=_xlfn.NUMBERVALUE(Table_Query_from_MF_DSNP62[[#This Row],[CL_GL_ACCT_TO19]]))</f>
        <v>1</v>
      </c>
      <c r="IZ704" s="33" t="b">
        <f>AND($A$2&gt;=_xlfn.NUMBERVALUE(Table_Query_from_MF_DSNP62[[#This Row],[CL_GL_ACCT_FR20]]),$A$2&lt;=_xlfn.NUMBERVALUE(Table_Query_from_MF_DSNP62[[#This Row],[CL_GL_ACCT_TO20]]))</f>
        <v>1</v>
      </c>
      <c r="JA704" s="33" t="b">
        <f>AND($A$2&gt;=_xlfn.NUMBERVALUE(Table_Query_from_MF_DSNP62[[#This Row],[CL_GL_ACCT_FR21]]),$A$2&lt;=_xlfn.NUMBERVALUE(Table_Query_from_MF_DSNP62[[#This Row],[CL_GL_ACCT_TO21]]))</f>
        <v>1</v>
      </c>
      <c r="JB704" s="33" t="b">
        <f>AND($A$2&gt;=_xlfn.NUMBERVALUE(Table_Query_from_MF_DSNP62[[#This Row],[CL_GL_ACCT_FR22]]),$A$2&lt;=_xlfn.NUMBERVALUE(Table_Query_from_MF_DSNP62[[#This Row],[CL_GL_ACCT_TO22]]))</f>
        <v>1</v>
      </c>
      <c r="JC704" s="33" t="b">
        <f>AND($A$2&gt;=_xlfn.NUMBERVALUE(Table_Query_from_MF_DSNP62[[#This Row],[CL_GL_ACCT_FR23]]),$A$2&lt;=_xlfn.NUMBERVALUE(Table_Query_from_MF_DSNP62[[#This Row],[CL_GL_ACCT_TO23]]))</f>
        <v>1</v>
      </c>
      <c r="JD704" s="33" t="b">
        <f>AND($A$2&gt;=_xlfn.NUMBERVALUE(Table_Query_from_MF_DSNP62[[#This Row],[CL_GL_ACCT_FR24]]),$A$2&lt;=_xlfn.NUMBERVALUE(Table_Query_from_MF_DSNP62[[#This Row],[CL_GL_ACCT_TO24]]))</f>
        <v>1</v>
      </c>
      <c r="JE704" s="33" t="b">
        <f>AND($A$2&gt;=_xlfn.NUMBERVALUE(Table_Query_from_MF_DSNP62[[#This Row],[CL_GL_ACCT_FR25]]),$A$2&lt;=_xlfn.NUMBERVALUE(Table_Query_from_MF_DSNP62[[#This Row],[CL_GL_ACCT_TO25]]))</f>
        <v>1</v>
      </c>
      <c r="JF704" s="33" t="b">
        <f>OR(Table_Query_from_MF_DSNP62[[#This Row],[PairA]:[PairO]])</f>
        <v>1</v>
      </c>
      <c r="JG704" s="33">
        <f>_xlfn.IFNA(MATCH(TRUE,Table_Query_from_MF_DSNP62[[#This Row],[PairA]:[PairO]],0),"none")</f>
        <v>5</v>
      </c>
      <c r="JH704" s="33" t="b">
        <f>AND($B$2&gt;=_xlfn.NUMBERVALUE(Table_Query_from_MF_DSNP62[[#This Row],[CL_CMP_OBJ_FR1]]),$B$2&lt;=_xlfn.NUMBERVALUE(Table_Query_from_MF_DSNP62[[#This Row],[CL_CMP_OBJ_TO1]]))</f>
        <v>0</v>
      </c>
      <c r="JI704" s="33" t="b">
        <f>AND($B$2&gt;=_xlfn.NUMBERVALUE(Table_Query_from_MF_DSNP62[[#This Row],[CL_CMP_OBJ_FR2]]),$B$2&lt;=_xlfn.NUMBERVALUE(Table_Query_from_MF_DSNP62[[#This Row],[CL_CMP_OBJ_TO2]]))</f>
        <v>0</v>
      </c>
      <c r="JJ704" s="33" t="b">
        <f>AND($B$2&gt;=_xlfn.NUMBERVALUE(Table_Query_from_MF_DSNP62[[#This Row],[CL_CMP_OBJ_FR3]]),$B$2&lt;=_xlfn.NUMBERVALUE(Table_Query_from_MF_DSNP62[[#This Row],[CL_CMP_OBJ_TO3]]))</f>
        <v>0</v>
      </c>
      <c r="JK704" s="33" t="b">
        <f>AND($B$2&gt;=_xlfn.NUMBERVALUE(Table_Query_from_MF_DSNP62[[#This Row],[CL_CMP_OBJ_FR4]]),$B$2&lt;=_xlfn.NUMBERVALUE(Table_Query_from_MF_DSNP62[[#This Row],[CL_CMP_OBJ_TO4]]))</f>
        <v>0</v>
      </c>
      <c r="JL704" s="33" t="b">
        <f>AND($B$2&gt;=_xlfn.NUMBERVALUE(Table_Query_from_MF_DSNP62[[#This Row],[CL_CMP_OBJ_FR5]]),$B$2&lt;=_xlfn.NUMBERVALUE(Table_Query_from_MF_DSNP62[[#This Row],[CL_CMP_OBJ_TO5]]))</f>
        <v>1</v>
      </c>
      <c r="JM704" s="33" t="b">
        <f>AND($B$2&gt;=_xlfn.NUMBERVALUE(Table_Query_from_MF_DSNP62[[#This Row],[CL_CMP_OBJ_FR6]]),$B$2&lt;=_xlfn.NUMBERVALUE(Table_Query_from_MF_DSNP62[[#This Row],[CL_CMP_OBJ_TO6]]))</f>
        <v>1</v>
      </c>
      <c r="JN704" s="33" t="b">
        <f>AND($B$2&gt;=_xlfn.NUMBERVALUE(Table_Query_from_MF_DSNP62[[#This Row],[CL_CMP_OBJ_FR7]]),$B$2&lt;=_xlfn.NUMBERVALUE(Table_Query_from_MF_DSNP62[[#This Row],[CL_CMP_OBJ_TO7]]))</f>
        <v>1</v>
      </c>
      <c r="JO704" s="33" t="b">
        <f>AND($B$2&gt;=_xlfn.NUMBERVALUE(Table_Query_from_MF_DSNP62[[#This Row],[CL_CMP_OBJ_FR8]]),$B$2&lt;=_xlfn.NUMBERVALUE(Table_Query_from_MF_DSNP62[[#This Row],[CL_CMP_OBJ_TO8]]))</f>
        <v>1</v>
      </c>
      <c r="JP704" s="33" t="b">
        <f>AND($B$2&gt;=_xlfn.NUMBERVALUE(Table_Query_from_MF_DSNP62[[#This Row],[CL_CMP_OBJ_FR9]]),$B$2&lt;=_xlfn.NUMBERVALUE(Table_Query_from_MF_DSNP62[[#This Row],[CL_CMP_OBJ_TO9]]))</f>
        <v>1</v>
      </c>
      <c r="JQ704" s="33" t="b">
        <f>AND($B$2&gt;=_xlfn.NUMBERVALUE(Table_Query_from_MF_DSNP62[[#This Row],[CL_CMP_OBJ_FR10]]),$B$2&lt;=_xlfn.NUMBERVALUE(Table_Query_from_MF_DSNP62[[#This Row],[CL_CMP_OBJ_TO10]]))</f>
        <v>1</v>
      </c>
      <c r="JR704" s="33" t="b">
        <f>AND($B$2&gt;=_xlfn.NUMBERVALUE(Table_Query_from_MF_DSNP62[[#This Row],[CL_CMP_OBJ_FR11]]),$B$2&lt;=_xlfn.NUMBERVALUE(Table_Query_from_MF_DSNP62[[#This Row],[CL_CMP_OBJ_TO11]]))</f>
        <v>1</v>
      </c>
      <c r="JS704" s="33" t="b">
        <f>AND($B$2&gt;=_xlfn.NUMBERVALUE(Table_Query_from_MF_DSNP62[[#This Row],[CL_CMP_OBJ_FR12]]),$B$2&lt;=_xlfn.NUMBERVALUE(Table_Query_from_MF_DSNP62[[#This Row],[CL_CMP_OBJ_TO12]]))</f>
        <v>1</v>
      </c>
      <c r="JT704" s="33" t="b">
        <f>AND($B$2&gt;=_xlfn.NUMBERVALUE(Table_Query_from_MF_DSNP62[[#This Row],[CL_CMP_OBJ_FR13]]),$B$2&lt;=_xlfn.NUMBERVALUE(Table_Query_from_MF_DSNP62[[#This Row],[CL_CMP_OBJ_TO13]]))</f>
        <v>1</v>
      </c>
      <c r="JU704" s="33" t="b">
        <f>AND($B$2&gt;=_xlfn.NUMBERVALUE(Table_Query_from_MF_DSNP62[[#This Row],[CL_CMP_OBJ_FR14]]),$B$2&lt;=_xlfn.NUMBERVALUE(Table_Query_from_MF_DSNP62[[#This Row],[CL_CMP_OBJ_TO14]]))</f>
        <v>1</v>
      </c>
      <c r="JV704" s="33" t="b">
        <f>AND($B$2&gt;=_xlfn.NUMBERVALUE(Table_Query_from_MF_DSNP62[[#This Row],[CL_CMP_OBJ_FR15]]),$B$2&lt;=_xlfn.NUMBERVALUE(Table_Query_from_MF_DSNP62[[#This Row],[CL_CMP_OBJ_TO15]]))</f>
        <v>1</v>
      </c>
    </row>
    <row r="705" spans="1:282" x14ac:dyDescent="0.25">
      <c r="A705" t="b">
        <f>OR(,Table_Query_from_MF_DSNP62[[#This Row],[Desired GL included as "hard-coded" GL?]],Table_Query_from_MF_DSNP62[[#This Row],[Desired GL included as "Open GL"?]])</f>
        <v>1</v>
      </c>
      <c r="B705" t="b">
        <f>Table_Query_from_MF_DSNP62[[#This Row],[Desired CObj included as "Open CObj"?]]</f>
        <v>1</v>
      </c>
      <c r="C705" t="s">
        <v>770</v>
      </c>
      <c r="D705" t="s">
        <v>2546</v>
      </c>
      <c r="E705" t="s">
        <v>8</v>
      </c>
      <c r="F705" s="24" t="s">
        <v>198</v>
      </c>
      <c r="G705" t="s">
        <v>428</v>
      </c>
      <c r="H705" s="24" t="s">
        <v>444</v>
      </c>
      <c r="I705" t="s">
        <v>444</v>
      </c>
      <c r="J705" s="24" t="s">
        <v>444</v>
      </c>
      <c r="K705" t="s">
        <v>444</v>
      </c>
      <c r="L705" s="24" t="s">
        <v>444</v>
      </c>
      <c r="M705" t="s">
        <v>444</v>
      </c>
      <c r="N705" t="s">
        <v>444</v>
      </c>
      <c r="O705" t="s">
        <v>444</v>
      </c>
      <c r="P705" t="s">
        <v>444</v>
      </c>
      <c r="Q705" t="s">
        <v>15</v>
      </c>
      <c r="R705" t="s">
        <v>444</v>
      </c>
      <c r="S705" t="s">
        <v>442</v>
      </c>
      <c r="T705" t="s">
        <v>447</v>
      </c>
      <c r="U705" t="s">
        <v>444</v>
      </c>
      <c r="V705" t="s">
        <v>444</v>
      </c>
      <c r="W705" t="s">
        <v>447</v>
      </c>
      <c r="X705" t="s">
        <v>444</v>
      </c>
      <c r="Y705" t="s">
        <v>444</v>
      </c>
      <c r="Z705" t="s">
        <v>442</v>
      </c>
      <c r="AA705" t="s">
        <v>442</v>
      </c>
      <c r="AB705" t="s">
        <v>442</v>
      </c>
      <c r="AC705" t="s">
        <v>442</v>
      </c>
      <c r="AD705" t="s">
        <v>442</v>
      </c>
      <c r="AE705" t="s">
        <v>442</v>
      </c>
      <c r="AF705" t="s">
        <v>442</v>
      </c>
      <c r="AG705" t="s">
        <v>442</v>
      </c>
      <c r="AH705" t="s">
        <v>444</v>
      </c>
      <c r="AI705" t="s">
        <v>447</v>
      </c>
      <c r="AJ705" t="s">
        <v>442</v>
      </c>
      <c r="AK705" t="s">
        <v>444</v>
      </c>
      <c r="AL705" t="s">
        <v>444</v>
      </c>
      <c r="AM705" t="s">
        <v>444</v>
      </c>
      <c r="AN705" t="s">
        <v>444</v>
      </c>
      <c r="AO705" t="s">
        <v>444</v>
      </c>
      <c r="AP705" t="s">
        <v>442</v>
      </c>
      <c r="AQ705" t="s">
        <v>528</v>
      </c>
      <c r="AR705" t="s">
        <v>1451</v>
      </c>
      <c r="AS705" t="s">
        <v>162</v>
      </c>
      <c r="AT705" t="s">
        <v>10</v>
      </c>
      <c r="AU705" t="s">
        <v>444</v>
      </c>
      <c r="AV705" t="s">
        <v>442</v>
      </c>
      <c r="AW705" t="s">
        <v>444</v>
      </c>
      <c r="AX705" t="s">
        <v>444</v>
      </c>
      <c r="AY705" t="s">
        <v>444</v>
      </c>
      <c r="AZ705" t="s">
        <v>444</v>
      </c>
      <c r="BA705" t="s">
        <v>444</v>
      </c>
      <c r="BB705" t="s">
        <v>444</v>
      </c>
      <c r="BC705" t="s">
        <v>444</v>
      </c>
      <c r="BD705" t="s">
        <v>1359</v>
      </c>
      <c r="BE705" t="s">
        <v>444</v>
      </c>
      <c r="BF705" t="s">
        <v>1360</v>
      </c>
      <c r="BG705" t="s">
        <v>444</v>
      </c>
      <c r="BH705" t="s">
        <v>444</v>
      </c>
      <c r="BI705" t="s">
        <v>444</v>
      </c>
      <c r="BJ705" t="s">
        <v>444</v>
      </c>
      <c r="BK705" t="s">
        <v>444</v>
      </c>
      <c r="BL705" t="s">
        <v>444</v>
      </c>
      <c r="BM705" t="s">
        <v>444</v>
      </c>
      <c r="BN705" t="s">
        <v>444</v>
      </c>
      <c r="BO705" t="s">
        <v>444</v>
      </c>
      <c r="BP705" t="s">
        <v>444</v>
      </c>
      <c r="BQ705" t="s">
        <v>444</v>
      </c>
      <c r="BR705" t="s">
        <v>444</v>
      </c>
      <c r="BS705" t="s">
        <v>444</v>
      </c>
      <c r="BT705" t="s">
        <v>444</v>
      </c>
      <c r="BU705" t="s">
        <v>444</v>
      </c>
      <c r="BV705" t="s">
        <v>444</v>
      </c>
      <c r="BW705" t="s">
        <v>444</v>
      </c>
      <c r="BX705" t="s">
        <v>444</v>
      </c>
      <c r="BY705" t="s">
        <v>444</v>
      </c>
      <c r="BZ705" t="s">
        <v>444</v>
      </c>
      <c r="CA705" t="s">
        <v>444</v>
      </c>
      <c r="CB705" t="s">
        <v>444</v>
      </c>
      <c r="CC705" t="s">
        <v>444</v>
      </c>
      <c r="CD705" t="s">
        <v>444</v>
      </c>
      <c r="CE705" t="s">
        <v>444</v>
      </c>
      <c r="CF705" t="s">
        <v>444</v>
      </c>
      <c r="CG705" t="s">
        <v>444</v>
      </c>
      <c r="CH705" t="s">
        <v>444</v>
      </c>
      <c r="CI705" t="s">
        <v>444</v>
      </c>
      <c r="CJ705" t="s">
        <v>444</v>
      </c>
      <c r="CK705" t="s">
        <v>444</v>
      </c>
      <c r="CL705" t="s">
        <v>444</v>
      </c>
      <c r="CM705" t="s">
        <v>444</v>
      </c>
      <c r="CN705" t="s">
        <v>444</v>
      </c>
      <c r="CO705" t="s">
        <v>444</v>
      </c>
      <c r="CP705" t="s">
        <v>444</v>
      </c>
      <c r="CQ705" t="s">
        <v>444</v>
      </c>
      <c r="CR705" t="s">
        <v>444</v>
      </c>
      <c r="CS705" t="s">
        <v>444</v>
      </c>
      <c r="CT705" t="s">
        <v>444</v>
      </c>
      <c r="CU705" t="s">
        <v>7</v>
      </c>
      <c r="CV705" t="s">
        <v>2739</v>
      </c>
      <c r="CW705" t="s">
        <v>2736</v>
      </c>
      <c r="CX705" t="s">
        <v>2737</v>
      </c>
      <c r="CY705" t="s">
        <v>1847</v>
      </c>
      <c r="CZ705" t="s">
        <v>1848</v>
      </c>
      <c r="DA705" t="s">
        <v>444</v>
      </c>
      <c r="DB705" t="s">
        <v>444</v>
      </c>
      <c r="DC705" t="s">
        <v>444</v>
      </c>
      <c r="DD705" t="s">
        <v>444</v>
      </c>
      <c r="DE705" t="s">
        <v>444</v>
      </c>
      <c r="DF705" t="s">
        <v>444</v>
      </c>
      <c r="DG705" t="s">
        <v>444</v>
      </c>
      <c r="DH705" t="s">
        <v>444</v>
      </c>
      <c r="DI705" t="s">
        <v>282</v>
      </c>
      <c r="DJ705" t="s">
        <v>1440</v>
      </c>
      <c r="DK705" t="s">
        <v>1451</v>
      </c>
      <c r="DL705" t="s">
        <v>444</v>
      </c>
      <c r="DM705" t="s">
        <v>444</v>
      </c>
      <c r="DN705" t="s">
        <v>444</v>
      </c>
      <c r="DO705" t="s">
        <v>444</v>
      </c>
      <c r="DP705" t="s">
        <v>444</v>
      </c>
      <c r="DQ705" t="s">
        <v>444</v>
      </c>
      <c r="DR705" t="s">
        <v>444</v>
      </c>
      <c r="DS705" t="s">
        <v>444</v>
      </c>
      <c r="DT705" s="24" t="s">
        <v>444</v>
      </c>
      <c r="DU705" s="24" t="s">
        <v>444</v>
      </c>
      <c r="DV705" t="s">
        <v>444</v>
      </c>
      <c r="DW705" t="s">
        <v>444</v>
      </c>
      <c r="DX705" s="24" t="s">
        <v>444</v>
      </c>
      <c r="DY705" s="24" t="s">
        <v>444</v>
      </c>
      <c r="DZ705" t="s">
        <v>444</v>
      </c>
      <c r="EA705" t="s">
        <v>444</v>
      </c>
      <c r="EB705" s="24" t="s">
        <v>444</v>
      </c>
      <c r="EC705" s="24" t="s">
        <v>444</v>
      </c>
      <c r="ED705" t="s">
        <v>444</v>
      </c>
      <c r="EE705" t="s">
        <v>444</v>
      </c>
      <c r="EF705" s="24" t="s">
        <v>444</v>
      </c>
      <c r="EG705" s="24" t="s">
        <v>444</v>
      </c>
      <c r="EH705" t="s">
        <v>444</v>
      </c>
      <c r="EI705" t="s">
        <v>444</v>
      </c>
      <c r="EJ705" s="24" t="s">
        <v>444</v>
      </c>
      <c r="EK705" s="24" t="s">
        <v>444</v>
      </c>
      <c r="EL705" t="s">
        <v>444</v>
      </c>
      <c r="EM705" t="s">
        <v>444</v>
      </c>
      <c r="EN705" s="24" t="s">
        <v>444</v>
      </c>
      <c r="EO705" s="24" t="s">
        <v>444</v>
      </c>
      <c r="EP705" t="s">
        <v>444</v>
      </c>
      <c r="EQ705" t="s">
        <v>444</v>
      </c>
      <c r="ER705" s="24" t="s">
        <v>444</v>
      </c>
      <c r="ES705" s="24" t="s">
        <v>444</v>
      </c>
      <c r="ET705" t="s">
        <v>444</v>
      </c>
      <c r="EU705" t="s">
        <v>444</v>
      </c>
      <c r="EV705" s="24" t="s">
        <v>444</v>
      </c>
      <c r="EW705" s="24" t="s">
        <v>444</v>
      </c>
      <c r="EX705" t="s">
        <v>444</v>
      </c>
      <c r="EY705" t="s">
        <v>444</v>
      </c>
      <c r="EZ705" s="24" t="s">
        <v>444</v>
      </c>
      <c r="FA705" s="24" t="s">
        <v>444</v>
      </c>
      <c r="FB705" t="s">
        <v>444</v>
      </c>
      <c r="FC705" t="s">
        <v>444</v>
      </c>
      <c r="FD705" s="24" t="s">
        <v>444</v>
      </c>
      <c r="FE705" s="24" t="s">
        <v>444</v>
      </c>
      <c r="FF705" t="s">
        <v>444</v>
      </c>
      <c r="FG705" t="s">
        <v>444</v>
      </c>
      <c r="FH705" s="24" t="s">
        <v>444</v>
      </c>
      <c r="FI705" s="24" t="s">
        <v>444</v>
      </c>
      <c r="FJ705" t="s">
        <v>444</v>
      </c>
      <c r="FK705" t="s">
        <v>444</v>
      </c>
      <c r="FL705" s="24" t="s">
        <v>444</v>
      </c>
      <c r="FM705" s="24" t="s">
        <v>444</v>
      </c>
      <c r="FN705" t="s">
        <v>444</v>
      </c>
      <c r="FO705" t="s">
        <v>444</v>
      </c>
      <c r="FP705" s="24" t="s">
        <v>444</v>
      </c>
      <c r="FQ705" s="24" t="s">
        <v>444</v>
      </c>
      <c r="FR705" t="s">
        <v>444</v>
      </c>
      <c r="FS705" t="s">
        <v>444</v>
      </c>
      <c r="FT705" s="24" t="s">
        <v>444</v>
      </c>
      <c r="FU705" s="24" t="s">
        <v>444</v>
      </c>
      <c r="FV705" t="s">
        <v>444</v>
      </c>
      <c r="FW705" t="s">
        <v>444</v>
      </c>
      <c r="FX705" s="24" t="s">
        <v>444</v>
      </c>
      <c r="FY705" s="24" t="s">
        <v>444</v>
      </c>
      <c r="FZ705" t="s">
        <v>444</v>
      </c>
      <c r="GA705" t="s">
        <v>444</v>
      </c>
      <c r="GB705" s="24" t="s">
        <v>444</v>
      </c>
      <c r="GC705" s="24" t="s">
        <v>444</v>
      </c>
      <c r="GD705" t="s">
        <v>444</v>
      </c>
      <c r="GE705" t="s">
        <v>444</v>
      </c>
      <c r="GF705" s="24" t="s">
        <v>444</v>
      </c>
      <c r="GG705" s="24" t="s">
        <v>444</v>
      </c>
      <c r="GH705" t="s">
        <v>15</v>
      </c>
      <c r="GI705" s="24" t="s">
        <v>526</v>
      </c>
      <c r="GJ705" s="24" t="s">
        <v>1453</v>
      </c>
      <c r="GK705" t="s">
        <v>1454</v>
      </c>
      <c r="GL705" t="s">
        <v>609</v>
      </c>
      <c r="GM705" s="24" t="s">
        <v>444</v>
      </c>
      <c r="GN705" s="24" t="s">
        <v>444</v>
      </c>
      <c r="GO705" t="s">
        <v>444</v>
      </c>
      <c r="GP705" t="s">
        <v>444</v>
      </c>
      <c r="GQ705" s="24" t="s">
        <v>444</v>
      </c>
      <c r="GR705" s="24" t="s">
        <v>444</v>
      </c>
      <c r="GS705" t="s">
        <v>444</v>
      </c>
      <c r="GT705" t="s">
        <v>444</v>
      </c>
      <c r="GU705" s="24" t="s">
        <v>444</v>
      </c>
      <c r="GV705" s="24" t="s">
        <v>444</v>
      </c>
      <c r="GW705" t="s">
        <v>444</v>
      </c>
      <c r="GX705" t="s">
        <v>444</v>
      </c>
      <c r="GY705" s="24" t="s">
        <v>444</v>
      </c>
      <c r="GZ705" s="24" t="s">
        <v>444</v>
      </c>
      <c r="HA705" t="s">
        <v>444</v>
      </c>
      <c r="HB705" t="s">
        <v>444</v>
      </c>
      <c r="HC705" s="24" t="s">
        <v>444</v>
      </c>
      <c r="HD705" s="24" t="s">
        <v>444</v>
      </c>
      <c r="HE705" t="s">
        <v>444</v>
      </c>
      <c r="HF705" t="s">
        <v>444</v>
      </c>
      <c r="HG705" s="24" t="s">
        <v>444</v>
      </c>
      <c r="HH705" s="24" t="s">
        <v>444</v>
      </c>
      <c r="HI705" t="s">
        <v>444</v>
      </c>
      <c r="HJ705" t="s">
        <v>444</v>
      </c>
      <c r="HK705" s="24" t="s">
        <v>444</v>
      </c>
      <c r="HL705" s="24" t="s">
        <v>444</v>
      </c>
      <c r="HM705" t="s">
        <v>444</v>
      </c>
      <c r="HN705" t="s">
        <v>444</v>
      </c>
      <c r="HO705" s="24" t="s">
        <v>444</v>
      </c>
      <c r="HP705" s="24" t="s">
        <v>444</v>
      </c>
      <c r="HQ705" t="s">
        <v>444</v>
      </c>
      <c r="HR705" t="s">
        <v>444</v>
      </c>
      <c r="HS705" s="24" t="s">
        <v>444</v>
      </c>
      <c r="HT705" s="24" t="s">
        <v>444</v>
      </c>
      <c r="HU705" t="s">
        <v>444</v>
      </c>
      <c r="HV705" t="s">
        <v>444</v>
      </c>
      <c r="HW705" s="24" t="s">
        <v>444</v>
      </c>
      <c r="HX705" s="24" t="s">
        <v>444</v>
      </c>
      <c r="HY705" t="s">
        <v>444</v>
      </c>
      <c r="HZ705" t="s">
        <v>444</v>
      </c>
      <c r="IA705" t="s">
        <v>3033</v>
      </c>
      <c r="IB705" t="s">
        <v>2736</v>
      </c>
      <c r="IC705" t="s">
        <v>3107</v>
      </c>
      <c r="ID705" s="33" t="b" cm="1">
        <f t="array" ref="ID705">_xlfn.IFNA(MATCH($A$2,_xlfn.NUMBERVALUE(Table_Query_from_MF_DSNP62[[#This Row],[CL_GLACCT_DR1]:[CL_GLACCT_CR4]]),0),0)&gt;=1</f>
        <v>1</v>
      </c>
      <c r="IE705" s="33" t="b">
        <f>OR(Table_Query_from_MF_DSNP62[[#This Row],[Pair1]:[Pair25]])</f>
        <v>1</v>
      </c>
      <c r="IF705" s="33">
        <f>_xlfn.IFNA(MATCH(TRUE,Table_Query_from_MF_DSNP62[[#This Row],[Pair1]:[Pair25]],0),"none")</f>
        <v>1</v>
      </c>
      <c r="IG705" s="33" t="b">
        <f>AND($A$2&gt;=_xlfn.NUMBERVALUE(Table_Query_from_MF_DSNP62[[#This Row],[CL_GL_ACCT_FR1]]),$A$2&lt;=_xlfn.NUMBERVALUE(Table_Query_from_MF_DSNP62[[#This Row],[CL_GL_ACCT_TO1]]))</f>
        <v>1</v>
      </c>
      <c r="IH705" s="33" t="b">
        <f>AND($A$2&gt;=_xlfn.NUMBERVALUE(Table_Query_from_MF_DSNP62[[#This Row],[CL_GL_ACCT_FR2]]),$A$2&lt;=_xlfn.NUMBERVALUE(Table_Query_from_MF_DSNP62[[#This Row],[CL_GL_ACCT_TO2]]))</f>
        <v>1</v>
      </c>
      <c r="II705" s="33" t="b">
        <f>AND($A$2&gt;=_xlfn.NUMBERVALUE(Table_Query_from_MF_DSNP62[[#This Row],[CL_GL_ACCT_FR3]]),$A$2&lt;=_xlfn.NUMBERVALUE(Table_Query_from_MF_DSNP62[[#This Row],[CL_GL_ACCT_TO3]]))</f>
        <v>1</v>
      </c>
      <c r="IJ705" s="33" t="b">
        <f>AND($A$2&gt;=_xlfn.NUMBERVALUE(Table_Query_from_MF_DSNP62[[#This Row],[CL_GL_ACCT_FR4]]),$A$2&lt;=_xlfn.NUMBERVALUE(Table_Query_from_MF_DSNP62[[#This Row],[CL_GL_ACCT_TO4]]))</f>
        <v>1</v>
      </c>
      <c r="IK705" s="33" t="b">
        <f>AND($A$2&gt;=_xlfn.NUMBERVALUE(Table_Query_from_MF_DSNP62[[#This Row],[CL_GL_ACCT_FR5]]),$A$2&lt;=_xlfn.NUMBERVALUE(Table_Query_from_MF_DSNP62[[#This Row],[CL_GL_ACCT_TO5]]))</f>
        <v>1</v>
      </c>
      <c r="IL705" s="33" t="b">
        <f>AND($A$2&gt;=_xlfn.NUMBERVALUE(Table_Query_from_MF_DSNP62[[#This Row],[CL_GL_ACCT_FR6]]),$A$2&lt;=_xlfn.NUMBERVALUE(Table_Query_from_MF_DSNP62[[#This Row],[CL_GL_ACCT_TO6]]))</f>
        <v>1</v>
      </c>
      <c r="IM705" s="33" t="b">
        <f>AND($A$2&gt;=_xlfn.NUMBERVALUE(Table_Query_from_MF_DSNP62[[#This Row],[CL_GL_ACCT_FR7]]),$A$2&lt;=_xlfn.NUMBERVALUE(Table_Query_from_MF_DSNP62[[#This Row],[CL_GL_ACCT_TO7]]))</f>
        <v>1</v>
      </c>
      <c r="IN705" s="33" t="b">
        <f>AND($A$2&gt;=_xlfn.NUMBERVALUE(Table_Query_from_MF_DSNP62[[#This Row],[CL_GL_ACCT_FR8]]),$A$2&lt;=_xlfn.NUMBERVALUE(Table_Query_from_MF_DSNP62[[#This Row],[CL_GL_ACCT_TO8]]))</f>
        <v>1</v>
      </c>
      <c r="IO705" s="33" t="b">
        <f>AND($A$2&gt;=_xlfn.NUMBERVALUE(Table_Query_from_MF_DSNP62[[#This Row],[CL_GL_ACCT_FR9]]),$A$2&lt;=_xlfn.NUMBERVALUE(Table_Query_from_MF_DSNP62[[#This Row],[CL_GL_ACCT_TO9]]))</f>
        <v>1</v>
      </c>
      <c r="IP705" s="33" t="b">
        <f>AND($A$2&gt;=_xlfn.NUMBERVALUE(Table_Query_from_MF_DSNP62[[#This Row],[CL_GL_ACCT_FR10]]),$A$2&lt;=_xlfn.NUMBERVALUE(Table_Query_from_MF_DSNP62[[#This Row],[CL_GL_ACCT_TO10]]))</f>
        <v>1</v>
      </c>
      <c r="IQ705" s="33" t="b">
        <f>AND($A$2&gt;=_xlfn.NUMBERVALUE(Table_Query_from_MF_DSNP62[[#This Row],[CL_GL_ACCT_FR11]]),$A$2&lt;=_xlfn.NUMBERVALUE(Table_Query_from_MF_DSNP62[[#This Row],[CL_GL_ACCT_TO11]]))</f>
        <v>1</v>
      </c>
      <c r="IR705" s="33" t="b">
        <f>AND($A$2&gt;=_xlfn.NUMBERVALUE(Table_Query_from_MF_DSNP62[[#This Row],[CL_GL_ACCT_FR12]]),$A$2&lt;=_xlfn.NUMBERVALUE(Table_Query_from_MF_DSNP62[[#This Row],[CL_GL_ACCT_TO12]]))</f>
        <v>1</v>
      </c>
      <c r="IS705" s="33" t="b">
        <f>AND($A$2&gt;=_xlfn.NUMBERVALUE(Table_Query_from_MF_DSNP62[[#This Row],[CL_GL_ACCT_FR13]]),$A$2&lt;=_xlfn.NUMBERVALUE(Table_Query_from_MF_DSNP62[[#This Row],[CL_GL_ACCT_TO13]]))</f>
        <v>1</v>
      </c>
      <c r="IT705" s="33" t="b">
        <f>AND($A$2&gt;=_xlfn.NUMBERVALUE(Table_Query_from_MF_DSNP62[[#This Row],[CL_GL_ACCT_FR14]]),$A$2&lt;=_xlfn.NUMBERVALUE(Table_Query_from_MF_DSNP62[[#This Row],[CL_GL_ACCT_TO14]]))</f>
        <v>1</v>
      </c>
      <c r="IU705" s="33" t="b">
        <f>AND($A$2&gt;=_xlfn.NUMBERVALUE(Table_Query_from_MF_DSNP62[[#This Row],[CL_GL_ACCT_FR15]]),$A$2&lt;=_xlfn.NUMBERVALUE(Table_Query_from_MF_DSNP62[[#This Row],[CL_GL_ACCT_TO15]]))</f>
        <v>1</v>
      </c>
      <c r="IV705" s="33" t="b">
        <f>AND($A$2&gt;=_xlfn.NUMBERVALUE(Table_Query_from_MF_DSNP62[[#This Row],[CL_GL_ACCT_FR16]]),$A$2&lt;=_xlfn.NUMBERVALUE(Table_Query_from_MF_DSNP62[[#This Row],[CL_GL_ACCT_TO16]]))</f>
        <v>1</v>
      </c>
      <c r="IW705" s="33" t="b">
        <f>AND($A$2&gt;=_xlfn.NUMBERVALUE(Table_Query_from_MF_DSNP62[[#This Row],[CL_GL_ACCT_FR17]]),$A$2&lt;=_xlfn.NUMBERVALUE(Table_Query_from_MF_DSNP62[[#This Row],[CL_GL_ACCT_TO17]]))</f>
        <v>1</v>
      </c>
      <c r="IX705" s="33" t="b">
        <f>AND($A$2&gt;=_xlfn.NUMBERVALUE(Table_Query_from_MF_DSNP62[[#This Row],[CL_GL_ACCT_FR18]]),$A$2&lt;=_xlfn.NUMBERVALUE(Table_Query_from_MF_DSNP62[[#This Row],[CL_GL_ACCT_TO18]]))</f>
        <v>1</v>
      </c>
      <c r="IY705" s="33" t="b">
        <f>AND($A$2&gt;=_xlfn.NUMBERVALUE(Table_Query_from_MF_DSNP62[[#This Row],[CL_GL_ACCT_FR19]]),$A$2&lt;=_xlfn.NUMBERVALUE(Table_Query_from_MF_DSNP62[[#This Row],[CL_GL_ACCT_TO19]]))</f>
        <v>1</v>
      </c>
      <c r="IZ705" s="33" t="b">
        <f>AND($A$2&gt;=_xlfn.NUMBERVALUE(Table_Query_from_MF_DSNP62[[#This Row],[CL_GL_ACCT_FR20]]),$A$2&lt;=_xlfn.NUMBERVALUE(Table_Query_from_MF_DSNP62[[#This Row],[CL_GL_ACCT_TO20]]))</f>
        <v>1</v>
      </c>
      <c r="JA705" s="33" t="b">
        <f>AND($A$2&gt;=_xlfn.NUMBERVALUE(Table_Query_from_MF_DSNP62[[#This Row],[CL_GL_ACCT_FR21]]),$A$2&lt;=_xlfn.NUMBERVALUE(Table_Query_from_MF_DSNP62[[#This Row],[CL_GL_ACCT_TO21]]))</f>
        <v>1</v>
      </c>
      <c r="JB705" s="33" t="b">
        <f>AND($A$2&gt;=_xlfn.NUMBERVALUE(Table_Query_from_MF_DSNP62[[#This Row],[CL_GL_ACCT_FR22]]),$A$2&lt;=_xlfn.NUMBERVALUE(Table_Query_from_MF_DSNP62[[#This Row],[CL_GL_ACCT_TO22]]))</f>
        <v>1</v>
      </c>
      <c r="JC705" s="33" t="b">
        <f>AND($A$2&gt;=_xlfn.NUMBERVALUE(Table_Query_from_MF_DSNP62[[#This Row],[CL_GL_ACCT_FR23]]),$A$2&lt;=_xlfn.NUMBERVALUE(Table_Query_from_MF_DSNP62[[#This Row],[CL_GL_ACCT_TO23]]))</f>
        <v>1</v>
      </c>
      <c r="JD705" s="33" t="b">
        <f>AND($A$2&gt;=_xlfn.NUMBERVALUE(Table_Query_from_MF_DSNP62[[#This Row],[CL_GL_ACCT_FR24]]),$A$2&lt;=_xlfn.NUMBERVALUE(Table_Query_from_MF_DSNP62[[#This Row],[CL_GL_ACCT_TO24]]))</f>
        <v>1</v>
      </c>
      <c r="JE705" s="33" t="b">
        <f>AND($A$2&gt;=_xlfn.NUMBERVALUE(Table_Query_from_MF_DSNP62[[#This Row],[CL_GL_ACCT_FR25]]),$A$2&lt;=_xlfn.NUMBERVALUE(Table_Query_from_MF_DSNP62[[#This Row],[CL_GL_ACCT_TO25]]))</f>
        <v>1</v>
      </c>
      <c r="JF705" s="33" t="b">
        <f>OR(Table_Query_from_MF_DSNP62[[#This Row],[PairA]:[PairO]])</f>
        <v>1</v>
      </c>
      <c r="JG705" s="33">
        <f>_xlfn.IFNA(MATCH(TRUE,Table_Query_from_MF_DSNP62[[#This Row],[PairA]:[PairO]],0),"none")</f>
        <v>3</v>
      </c>
      <c r="JH705" s="33" t="b">
        <f>AND($B$2&gt;=_xlfn.NUMBERVALUE(Table_Query_from_MF_DSNP62[[#This Row],[CL_CMP_OBJ_FR1]]),$B$2&lt;=_xlfn.NUMBERVALUE(Table_Query_from_MF_DSNP62[[#This Row],[CL_CMP_OBJ_TO1]]))</f>
        <v>0</v>
      </c>
      <c r="JI705" s="33" t="b">
        <f>AND($B$2&gt;=_xlfn.NUMBERVALUE(Table_Query_from_MF_DSNP62[[#This Row],[CL_CMP_OBJ_FR2]]),$B$2&lt;=_xlfn.NUMBERVALUE(Table_Query_from_MF_DSNP62[[#This Row],[CL_CMP_OBJ_TO2]]))</f>
        <v>0</v>
      </c>
      <c r="JJ705" s="33" t="b">
        <f>AND($B$2&gt;=_xlfn.NUMBERVALUE(Table_Query_from_MF_DSNP62[[#This Row],[CL_CMP_OBJ_FR3]]),$B$2&lt;=_xlfn.NUMBERVALUE(Table_Query_from_MF_DSNP62[[#This Row],[CL_CMP_OBJ_TO3]]))</f>
        <v>1</v>
      </c>
      <c r="JK705" s="33" t="b">
        <f>AND($B$2&gt;=_xlfn.NUMBERVALUE(Table_Query_from_MF_DSNP62[[#This Row],[CL_CMP_OBJ_FR4]]),$B$2&lt;=_xlfn.NUMBERVALUE(Table_Query_from_MF_DSNP62[[#This Row],[CL_CMP_OBJ_TO4]]))</f>
        <v>1</v>
      </c>
      <c r="JL705" s="33" t="b">
        <f>AND($B$2&gt;=_xlfn.NUMBERVALUE(Table_Query_from_MF_DSNP62[[#This Row],[CL_CMP_OBJ_FR5]]),$B$2&lt;=_xlfn.NUMBERVALUE(Table_Query_from_MF_DSNP62[[#This Row],[CL_CMP_OBJ_TO5]]))</f>
        <v>1</v>
      </c>
      <c r="JM705" s="33" t="b">
        <f>AND($B$2&gt;=_xlfn.NUMBERVALUE(Table_Query_from_MF_DSNP62[[#This Row],[CL_CMP_OBJ_FR6]]),$B$2&lt;=_xlfn.NUMBERVALUE(Table_Query_from_MF_DSNP62[[#This Row],[CL_CMP_OBJ_TO6]]))</f>
        <v>1</v>
      </c>
      <c r="JN705" s="33" t="b">
        <f>AND($B$2&gt;=_xlfn.NUMBERVALUE(Table_Query_from_MF_DSNP62[[#This Row],[CL_CMP_OBJ_FR7]]),$B$2&lt;=_xlfn.NUMBERVALUE(Table_Query_from_MF_DSNP62[[#This Row],[CL_CMP_OBJ_TO7]]))</f>
        <v>1</v>
      </c>
      <c r="JO705" s="33" t="b">
        <f>AND($B$2&gt;=_xlfn.NUMBERVALUE(Table_Query_from_MF_DSNP62[[#This Row],[CL_CMP_OBJ_FR8]]),$B$2&lt;=_xlfn.NUMBERVALUE(Table_Query_from_MF_DSNP62[[#This Row],[CL_CMP_OBJ_TO8]]))</f>
        <v>1</v>
      </c>
      <c r="JP705" s="33" t="b">
        <f>AND($B$2&gt;=_xlfn.NUMBERVALUE(Table_Query_from_MF_DSNP62[[#This Row],[CL_CMP_OBJ_FR9]]),$B$2&lt;=_xlfn.NUMBERVALUE(Table_Query_from_MF_DSNP62[[#This Row],[CL_CMP_OBJ_TO9]]))</f>
        <v>1</v>
      </c>
      <c r="JQ705" s="33" t="b">
        <f>AND($B$2&gt;=_xlfn.NUMBERVALUE(Table_Query_from_MF_DSNP62[[#This Row],[CL_CMP_OBJ_FR10]]),$B$2&lt;=_xlfn.NUMBERVALUE(Table_Query_from_MF_DSNP62[[#This Row],[CL_CMP_OBJ_TO10]]))</f>
        <v>1</v>
      </c>
      <c r="JR705" s="33" t="b">
        <f>AND($B$2&gt;=_xlfn.NUMBERVALUE(Table_Query_from_MF_DSNP62[[#This Row],[CL_CMP_OBJ_FR11]]),$B$2&lt;=_xlfn.NUMBERVALUE(Table_Query_from_MF_DSNP62[[#This Row],[CL_CMP_OBJ_TO11]]))</f>
        <v>1</v>
      </c>
      <c r="JS705" s="33" t="b">
        <f>AND($B$2&gt;=_xlfn.NUMBERVALUE(Table_Query_from_MF_DSNP62[[#This Row],[CL_CMP_OBJ_FR12]]),$B$2&lt;=_xlfn.NUMBERVALUE(Table_Query_from_MF_DSNP62[[#This Row],[CL_CMP_OBJ_TO12]]))</f>
        <v>1</v>
      </c>
      <c r="JT705" s="33" t="b">
        <f>AND($B$2&gt;=_xlfn.NUMBERVALUE(Table_Query_from_MF_DSNP62[[#This Row],[CL_CMP_OBJ_FR13]]),$B$2&lt;=_xlfn.NUMBERVALUE(Table_Query_from_MF_DSNP62[[#This Row],[CL_CMP_OBJ_TO13]]))</f>
        <v>1</v>
      </c>
      <c r="JU705" s="33" t="b">
        <f>AND($B$2&gt;=_xlfn.NUMBERVALUE(Table_Query_from_MF_DSNP62[[#This Row],[CL_CMP_OBJ_FR14]]),$B$2&lt;=_xlfn.NUMBERVALUE(Table_Query_from_MF_DSNP62[[#This Row],[CL_CMP_OBJ_TO14]]))</f>
        <v>1</v>
      </c>
      <c r="JV705" s="33" t="b">
        <f>AND($B$2&gt;=_xlfn.NUMBERVALUE(Table_Query_from_MF_DSNP62[[#This Row],[CL_CMP_OBJ_FR15]]),$B$2&lt;=_xlfn.NUMBERVALUE(Table_Query_from_MF_DSNP62[[#This Row],[CL_CMP_OBJ_TO15]]))</f>
        <v>1</v>
      </c>
    </row>
    <row r="706" spans="1:282" x14ac:dyDescent="0.25">
      <c r="A706" t="b">
        <f>OR(,Table_Query_from_MF_DSNP62[[#This Row],[Desired GL included as "hard-coded" GL?]],Table_Query_from_MF_DSNP62[[#This Row],[Desired GL included as "Open GL"?]])</f>
        <v>1</v>
      </c>
      <c r="B706" t="b">
        <f>Table_Query_from_MF_DSNP62[[#This Row],[Desired CObj included as "Open CObj"?]]</f>
        <v>1</v>
      </c>
      <c r="C706" t="s">
        <v>1024</v>
      </c>
      <c r="D706" t="s">
        <v>2547</v>
      </c>
      <c r="E706" t="s">
        <v>8</v>
      </c>
      <c r="F706" s="24" t="s">
        <v>414</v>
      </c>
      <c r="G706" t="s">
        <v>206</v>
      </c>
      <c r="H706" s="24" t="s">
        <v>444</v>
      </c>
      <c r="I706" t="s">
        <v>444</v>
      </c>
      <c r="J706" s="24" t="s">
        <v>444</v>
      </c>
      <c r="K706" t="s">
        <v>444</v>
      </c>
      <c r="L706" s="24" t="s">
        <v>444</v>
      </c>
      <c r="M706" t="s">
        <v>444</v>
      </c>
      <c r="N706" t="s">
        <v>444</v>
      </c>
      <c r="O706" t="s">
        <v>444</v>
      </c>
      <c r="P706" t="s">
        <v>444</v>
      </c>
      <c r="Q706" t="s">
        <v>15</v>
      </c>
      <c r="R706" t="s">
        <v>444</v>
      </c>
      <c r="S706" t="s">
        <v>442</v>
      </c>
      <c r="T706" t="s">
        <v>447</v>
      </c>
      <c r="U706" t="s">
        <v>444</v>
      </c>
      <c r="V706" t="s">
        <v>444</v>
      </c>
      <c r="W706" t="s">
        <v>447</v>
      </c>
      <c r="X706" t="s">
        <v>444</v>
      </c>
      <c r="Y706" t="s">
        <v>444</v>
      </c>
      <c r="Z706" t="s">
        <v>442</v>
      </c>
      <c r="AA706" t="s">
        <v>442</v>
      </c>
      <c r="AB706" t="s">
        <v>442</v>
      </c>
      <c r="AC706" t="s">
        <v>442</v>
      </c>
      <c r="AD706" t="s">
        <v>442</v>
      </c>
      <c r="AE706" t="s">
        <v>442</v>
      </c>
      <c r="AF706" t="s">
        <v>442</v>
      </c>
      <c r="AG706" t="s">
        <v>442</v>
      </c>
      <c r="AH706" t="s">
        <v>444</v>
      </c>
      <c r="AI706" t="s">
        <v>447</v>
      </c>
      <c r="AJ706" t="s">
        <v>442</v>
      </c>
      <c r="AK706" t="s">
        <v>442</v>
      </c>
      <c r="AL706" t="s">
        <v>444</v>
      </c>
      <c r="AM706" t="s">
        <v>444</v>
      </c>
      <c r="AN706" t="s">
        <v>444</v>
      </c>
      <c r="AO706" t="s">
        <v>444</v>
      </c>
      <c r="AP706" t="s">
        <v>442</v>
      </c>
      <c r="AQ706" t="s">
        <v>1440</v>
      </c>
      <c r="AR706" t="s">
        <v>1451</v>
      </c>
      <c r="AS706" t="s">
        <v>162</v>
      </c>
      <c r="AT706" t="s">
        <v>10</v>
      </c>
      <c r="AU706" t="s">
        <v>444</v>
      </c>
      <c r="AV706" t="s">
        <v>442</v>
      </c>
      <c r="AW706" t="s">
        <v>444</v>
      </c>
      <c r="AX706" t="s">
        <v>1846</v>
      </c>
      <c r="AY706" t="s">
        <v>2548</v>
      </c>
      <c r="AZ706" t="s">
        <v>444</v>
      </c>
      <c r="BA706" t="s">
        <v>444</v>
      </c>
      <c r="BB706" t="s">
        <v>444</v>
      </c>
      <c r="BC706" t="s">
        <v>444</v>
      </c>
      <c r="BD706" t="s">
        <v>1359</v>
      </c>
      <c r="BE706" t="s">
        <v>444</v>
      </c>
      <c r="BF706" t="s">
        <v>1360</v>
      </c>
      <c r="BG706" t="s">
        <v>444</v>
      </c>
      <c r="BH706" t="s">
        <v>444</v>
      </c>
      <c r="BI706" t="s">
        <v>444</v>
      </c>
      <c r="BJ706" t="s">
        <v>444</v>
      </c>
      <c r="BK706" t="s">
        <v>444</v>
      </c>
      <c r="BL706" t="s">
        <v>444</v>
      </c>
      <c r="BM706" t="s">
        <v>444</v>
      </c>
      <c r="BN706" t="s">
        <v>444</v>
      </c>
      <c r="BO706" t="s">
        <v>444</v>
      </c>
      <c r="BP706" t="s">
        <v>444</v>
      </c>
      <c r="BQ706" t="s">
        <v>444</v>
      </c>
      <c r="BR706" t="s">
        <v>444</v>
      </c>
      <c r="BS706" t="s">
        <v>444</v>
      </c>
      <c r="BT706" t="s">
        <v>444</v>
      </c>
      <c r="BU706" t="s">
        <v>444</v>
      </c>
      <c r="BV706" t="s">
        <v>444</v>
      </c>
      <c r="BW706" t="s">
        <v>444</v>
      </c>
      <c r="BX706" t="s">
        <v>444</v>
      </c>
      <c r="BY706" t="s">
        <v>444</v>
      </c>
      <c r="BZ706" t="s">
        <v>444</v>
      </c>
      <c r="CA706" t="s">
        <v>444</v>
      </c>
      <c r="CB706" t="s">
        <v>444</v>
      </c>
      <c r="CC706" t="s">
        <v>444</v>
      </c>
      <c r="CD706" t="s">
        <v>444</v>
      </c>
      <c r="CE706" t="s">
        <v>444</v>
      </c>
      <c r="CF706" t="s">
        <v>444</v>
      </c>
      <c r="CG706" t="s">
        <v>444</v>
      </c>
      <c r="CH706" t="s">
        <v>444</v>
      </c>
      <c r="CI706" t="s">
        <v>444</v>
      </c>
      <c r="CJ706" t="s">
        <v>444</v>
      </c>
      <c r="CK706" t="s">
        <v>444</v>
      </c>
      <c r="CL706" t="s">
        <v>444</v>
      </c>
      <c r="CM706" t="s">
        <v>444</v>
      </c>
      <c r="CN706" t="s">
        <v>444</v>
      </c>
      <c r="CO706" t="s">
        <v>444</v>
      </c>
      <c r="CP706" t="s">
        <v>444</v>
      </c>
      <c r="CQ706" t="s">
        <v>444</v>
      </c>
      <c r="CR706" t="s">
        <v>444</v>
      </c>
      <c r="CS706" t="s">
        <v>444</v>
      </c>
      <c r="CT706" t="s">
        <v>444</v>
      </c>
      <c r="CU706" t="s">
        <v>444</v>
      </c>
      <c r="CV706" t="s">
        <v>2973</v>
      </c>
      <c r="CW706" t="s">
        <v>2736</v>
      </c>
      <c r="CX706" t="s">
        <v>2777</v>
      </c>
      <c r="CY706" t="s">
        <v>1847</v>
      </c>
      <c r="CZ706" t="s">
        <v>1848</v>
      </c>
      <c r="DA706" t="s">
        <v>444</v>
      </c>
      <c r="DB706" t="s">
        <v>444</v>
      </c>
      <c r="DC706" t="s">
        <v>444</v>
      </c>
      <c r="DD706" t="s">
        <v>444</v>
      </c>
      <c r="DE706" t="s">
        <v>444</v>
      </c>
      <c r="DF706" t="s">
        <v>444</v>
      </c>
      <c r="DG706" t="s">
        <v>444</v>
      </c>
      <c r="DH706" t="s">
        <v>444</v>
      </c>
      <c r="DI706" t="s">
        <v>282</v>
      </c>
      <c r="DJ706" t="s">
        <v>1451</v>
      </c>
      <c r="DK706" t="s">
        <v>444</v>
      </c>
      <c r="DL706" t="s">
        <v>444</v>
      </c>
      <c r="DM706" t="s">
        <v>444</v>
      </c>
      <c r="DN706" t="s">
        <v>444</v>
      </c>
      <c r="DO706" t="s">
        <v>444</v>
      </c>
      <c r="DP706" t="s">
        <v>444</v>
      </c>
      <c r="DQ706" t="s">
        <v>444</v>
      </c>
      <c r="DR706" t="s">
        <v>444</v>
      </c>
      <c r="DS706" t="s">
        <v>444</v>
      </c>
      <c r="DT706" s="24" t="s">
        <v>444</v>
      </c>
      <c r="DU706" s="24" t="s">
        <v>444</v>
      </c>
      <c r="DV706" t="s">
        <v>444</v>
      </c>
      <c r="DW706" t="s">
        <v>444</v>
      </c>
      <c r="DX706" s="24" t="s">
        <v>444</v>
      </c>
      <c r="DY706" s="24" t="s">
        <v>444</v>
      </c>
      <c r="DZ706" t="s">
        <v>444</v>
      </c>
      <c r="EA706" t="s">
        <v>444</v>
      </c>
      <c r="EB706" s="24" t="s">
        <v>444</v>
      </c>
      <c r="EC706" s="24" t="s">
        <v>444</v>
      </c>
      <c r="ED706" t="s">
        <v>444</v>
      </c>
      <c r="EE706" t="s">
        <v>444</v>
      </c>
      <c r="EF706" s="24" t="s">
        <v>444</v>
      </c>
      <c r="EG706" s="24" t="s">
        <v>444</v>
      </c>
      <c r="EH706" t="s">
        <v>444</v>
      </c>
      <c r="EI706" t="s">
        <v>444</v>
      </c>
      <c r="EJ706" s="24" t="s">
        <v>444</v>
      </c>
      <c r="EK706" s="24" t="s">
        <v>444</v>
      </c>
      <c r="EL706" t="s">
        <v>444</v>
      </c>
      <c r="EM706" t="s">
        <v>444</v>
      </c>
      <c r="EN706" s="24" t="s">
        <v>444</v>
      </c>
      <c r="EO706" s="24" t="s">
        <v>444</v>
      </c>
      <c r="EP706" t="s">
        <v>444</v>
      </c>
      <c r="EQ706" t="s">
        <v>444</v>
      </c>
      <c r="ER706" s="24" t="s">
        <v>444</v>
      </c>
      <c r="ES706" s="24" t="s">
        <v>444</v>
      </c>
      <c r="ET706" t="s">
        <v>444</v>
      </c>
      <c r="EU706" t="s">
        <v>444</v>
      </c>
      <c r="EV706" s="24" t="s">
        <v>444</v>
      </c>
      <c r="EW706" s="24" t="s">
        <v>444</v>
      </c>
      <c r="EX706" t="s">
        <v>444</v>
      </c>
      <c r="EY706" t="s">
        <v>444</v>
      </c>
      <c r="EZ706" s="24" t="s">
        <v>444</v>
      </c>
      <c r="FA706" s="24" t="s">
        <v>444</v>
      </c>
      <c r="FB706" t="s">
        <v>444</v>
      </c>
      <c r="FC706" t="s">
        <v>444</v>
      </c>
      <c r="FD706" s="24" t="s">
        <v>444</v>
      </c>
      <c r="FE706" s="24" t="s">
        <v>444</v>
      </c>
      <c r="FF706" t="s">
        <v>444</v>
      </c>
      <c r="FG706" t="s">
        <v>444</v>
      </c>
      <c r="FH706" s="24" t="s">
        <v>444</v>
      </c>
      <c r="FI706" s="24" t="s">
        <v>444</v>
      </c>
      <c r="FJ706" t="s">
        <v>444</v>
      </c>
      <c r="FK706" t="s">
        <v>444</v>
      </c>
      <c r="FL706" s="24" t="s">
        <v>444</v>
      </c>
      <c r="FM706" s="24" t="s">
        <v>444</v>
      </c>
      <c r="FN706" t="s">
        <v>444</v>
      </c>
      <c r="FO706" t="s">
        <v>444</v>
      </c>
      <c r="FP706" s="24" t="s">
        <v>444</v>
      </c>
      <c r="FQ706" s="24" t="s">
        <v>444</v>
      </c>
      <c r="FR706" t="s">
        <v>444</v>
      </c>
      <c r="FS706" t="s">
        <v>444</v>
      </c>
      <c r="FT706" s="24" t="s">
        <v>444</v>
      </c>
      <c r="FU706" s="24" t="s">
        <v>444</v>
      </c>
      <c r="FV706" t="s">
        <v>444</v>
      </c>
      <c r="FW706" t="s">
        <v>444</v>
      </c>
      <c r="FX706" s="24" t="s">
        <v>444</v>
      </c>
      <c r="FY706" s="24" t="s">
        <v>444</v>
      </c>
      <c r="FZ706" t="s">
        <v>444</v>
      </c>
      <c r="GA706" t="s">
        <v>444</v>
      </c>
      <c r="GB706" s="24" t="s">
        <v>444</v>
      </c>
      <c r="GC706" s="24" t="s">
        <v>444</v>
      </c>
      <c r="GD706" t="s">
        <v>444</v>
      </c>
      <c r="GE706" t="s">
        <v>444</v>
      </c>
      <c r="GF706" s="24" t="s">
        <v>444</v>
      </c>
      <c r="GG706" s="24" t="s">
        <v>444</v>
      </c>
      <c r="GH706" t="s">
        <v>15</v>
      </c>
      <c r="GI706" s="24" t="s">
        <v>446</v>
      </c>
      <c r="GJ706" s="24" t="s">
        <v>475</v>
      </c>
      <c r="GK706" t="s">
        <v>481</v>
      </c>
      <c r="GL706" t="s">
        <v>1423</v>
      </c>
      <c r="GM706" s="24" t="s">
        <v>1424</v>
      </c>
      <c r="GN706" s="24" t="s">
        <v>1425</v>
      </c>
      <c r="GO706" t="s">
        <v>479</v>
      </c>
      <c r="GP706" t="s">
        <v>1399</v>
      </c>
      <c r="GQ706" s="24" t="s">
        <v>444</v>
      </c>
      <c r="GR706" s="24" t="s">
        <v>444</v>
      </c>
      <c r="GS706" t="s">
        <v>444</v>
      </c>
      <c r="GT706" t="s">
        <v>444</v>
      </c>
      <c r="GU706" s="24" t="s">
        <v>444</v>
      </c>
      <c r="GV706" s="24" t="s">
        <v>444</v>
      </c>
      <c r="GW706" t="s">
        <v>444</v>
      </c>
      <c r="GX706" t="s">
        <v>444</v>
      </c>
      <c r="GY706" s="24" t="s">
        <v>444</v>
      </c>
      <c r="GZ706" s="24" t="s">
        <v>444</v>
      </c>
      <c r="HA706" t="s">
        <v>444</v>
      </c>
      <c r="HB706" t="s">
        <v>444</v>
      </c>
      <c r="HC706" s="24" t="s">
        <v>444</v>
      </c>
      <c r="HD706" s="24" t="s">
        <v>444</v>
      </c>
      <c r="HE706" t="s">
        <v>444</v>
      </c>
      <c r="HF706" t="s">
        <v>444</v>
      </c>
      <c r="HG706" s="24" t="s">
        <v>444</v>
      </c>
      <c r="HH706" s="24" t="s">
        <v>444</v>
      </c>
      <c r="HI706" t="s">
        <v>444</v>
      </c>
      <c r="HJ706" t="s">
        <v>444</v>
      </c>
      <c r="HK706" s="24" t="s">
        <v>444</v>
      </c>
      <c r="HL706" s="24" t="s">
        <v>444</v>
      </c>
      <c r="HM706" t="s">
        <v>444</v>
      </c>
      <c r="HN706" t="s">
        <v>444</v>
      </c>
      <c r="HO706" s="24" t="s">
        <v>444</v>
      </c>
      <c r="HP706" s="24" t="s">
        <v>444</v>
      </c>
      <c r="HQ706" t="s">
        <v>444</v>
      </c>
      <c r="HR706" t="s">
        <v>444</v>
      </c>
      <c r="HS706" s="24" t="s">
        <v>444</v>
      </c>
      <c r="HT706" s="24" t="s">
        <v>444</v>
      </c>
      <c r="HU706" t="s">
        <v>444</v>
      </c>
      <c r="HV706" t="s">
        <v>444</v>
      </c>
      <c r="HW706" s="24" t="s">
        <v>444</v>
      </c>
      <c r="HX706" s="24" t="s">
        <v>444</v>
      </c>
      <c r="HY706" t="s">
        <v>444</v>
      </c>
      <c r="HZ706" t="s">
        <v>444</v>
      </c>
      <c r="IA706" t="s">
        <v>2957</v>
      </c>
      <c r="IB706" t="s">
        <v>2736</v>
      </c>
      <c r="IC706" t="s">
        <v>2777</v>
      </c>
      <c r="ID706" s="33" t="b" cm="1">
        <f t="array" ref="ID706">_xlfn.IFNA(MATCH($A$2,_xlfn.NUMBERVALUE(Table_Query_from_MF_DSNP62[[#This Row],[CL_GLACCT_DR1]:[CL_GLACCT_CR4]]),0),0)&gt;=1</f>
        <v>1</v>
      </c>
      <c r="IE706" s="33" t="b">
        <f>OR(Table_Query_from_MF_DSNP62[[#This Row],[Pair1]:[Pair25]])</f>
        <v>1</v>
      </c>
      <c r="IF706" s="33">
        <f>_xlfn.IFNA(MATCH(TRUE,Table_Query_from_MF_DSNP62[[#This Row],[Pair1]:[Pair25]],0),"none")</f>
        <v>1</v>
      </c>
      <c r="IG706" s="33" t="b">
        <f>AND($A$2&gt;=_xlfn.NUMBERVALUE(Table_Query_from_MF_DSNP62[[#This Row],[CL_GL_ACCT_FR1]]),$A$2&lt;=_xlfn.NUMBERVALUE(Table_Query_from_MF_DSNP62[[#This Row],[CL_GL_ACCT_TO1]]))</f>
        <v>1</v>
      </c>
      <c r="IH706" s="33" t="b">
        <f>AND($A$2&gt;=_xlfn.NUMBERVALUE(Table_Query_from_MF_DSNP62[[#This Row],[CL_GL_ACCT_FR2]]),$A$2&lt;=_xlfn.NUMBERVALUE(Table_Query_from_MF_DSNP62[[#This Row],[CL_GL_ACCT_TO2]]))</f>
        <v>1</v>
      </c>
      <c r="II706" s="33" t="b">
        <f>AND($A$2&gt;=_xlfn.NUMBERVALUE(Table_Query_from_MF_DSNP62[[#This Row],[CL_GL_ACCT_FR3]]),$A$2&lt;=_xlfn.NUMBERVALUE(Table_Query_from_MF_DSNP62[[#This Row],[CL_GL_ACCT_TO3]]))</f>
        <v>1</v>
      </c>
      <c r="IJ706" s="33" t="b">
        <f>AND($A$2&gt;=_xlfn.NUMBERVALUE(Table_Query_from_MF_DSNP62[[#This Row],[CL_GL_ACCT_FR4]]),$A$2&lt;=_xlfn.NUMBERVALUE(Table_Query_from_MF_DSNP62[[#This Row],[CL_GL_ACCT_TO4]]))</f>
        <v>1</v>
      </c>
      <c r="IK706" s="33" t="b">
        <f>AND($A$2&gt;=_xlfn.NUMBERVALUE(Table_Query_from_MF_DSNP62[[#This Row],[CL_GL_ACCT_FR5]]),$A$2&lt;=_xlfn.NUMBERVALUE(Table_Query_from_MF_DSNP62[[#This Row],[CL_GL_ACCT_TO5]]))</f>
        <v>1</v>
      </c>
      <c r="IL706" s="33" t="b">
        <f>AND($A$2&gt;=_xlfn.NUMBERVALUE(Table_Query_from_MF_DSNP62[[#This Row],[CL_GL_ACCT_FR6]]),$A$2&lt;=_xlfn.NUMBERVALUE(Table_Query_from_MF_DSNP62[[#This Row],[CL_GL_ACCT_TO6]]))</f>
        <v>1</v>
      </c>
      <c r="IM706" s="33" t="b">
        <f>AND($A$2&gt;=_xlfn.NUMBERVALUE(Table_Query_from_MF_DSNP62[[#This Row],[CL_GL_ACCT_FR7]]),$A$2&lt;=_xlfn.NUMBERVALUE(Table_Query_from_MF_DSNP62[[#This Row],[CL_GL_ACCT_TO7]]))</f>
        <v>1</v>
      </c>
      <c r="IN706" s="33" t="b">
        <f>AND($A$2&gt;=_xlfn.NUMBERVALUE(Table_Query_from_MF_DSNP62[[#This Row],[CL_GL_ACCT_FR8]]),$A$2&lt;=_xlfn.NUMBERVALUE(Table_Query_from_MF_DSNP62[[#This Row],[CL_GL_ACCT_TO8]]))</f>
        <v>1</v>
      </c>
      <c r="IO706" s="33" t="b">
        <f>AND($A$2&gt;=_xlfn.NUMBERVALUE(Table_Query_from_MF_DSNP62[[#This Row],[CL_GL_ACCT_FR9]]),$A$2&lt;=_xlfn.NUMBERVALUE(Table_Query_from_MF_DSNP62[[#This Row],[CL_GL_ACCT_TO9]]))</f>
        <v>1</v>
      </c>
      <c r="IP706" s="33" t="b">
        <f>AND($A$2&gt;=_xlfn.NUMBERVALUE(Table_Query_from_MF_DSNP62[[#This Row],[CL_GL_ACCT_FR10]]),$A$2&lt;=_xlfn.NUMBERVALUE(Table_Query_from_MF_DSNP62[[#This Row],[CL_GL_ACCT_TO10]]))</f>
        <v>1</v>
      </c>
      <c r="IQ706" s="33" t="b">
        <f>AND($A$2&gt;=_xlfn.NUMBERVALUE(Table_Query_from_MF_DSNP62[[#This Row],[CL_GL_ACCT_FR11]]),$A$2&lt;=_xlfn.NUMBERVALUE(Table_Query_from_MF_DSNP62[[#This Row],[CL_GL_ACCT_TO11]]))</f>
        <v>1</v>
      </c>
      <c r="IR706" s="33" t="b">
        <f>AND($A$2&gt;=_xlfn.NUMBERVALUE(Table_Query_from_MF_DSNP62[[#This Row],[CL_GL_ACCT_FR12]]),$A$2&lt;=_xlfn.NUMBERVALUE(Table_Query_from_MF_DSNP62[[#This Row],[CL_GL_ACCT_TO12]]))</f>
        <v>1</v>
      </c>
      <c r="IS706" s="33" t="b">
        <f>AND($A$2&gt;=_xlfn.NUMBERVALUE(Table_Query_from_MF_DSNP62[[#This Row],[CL_GL_ACCT_FR13]]),$A$2&lt;=_xlfn.NUMBERVALUE(Table_Query_from_MF_DSNP62[[#This Row],[CL_GL_ACCT_TO13]]))</f>
        <v>1</v>
      </c>
      <c r="IT706" s="33" t="b">
        <f>AND($A$2&gt;=_xlfn.NUMBERVALUE(Table_Query_from_MF_DSNP62[[#This Row],[CL_GL_ACCT_FR14]]),$A$2&lt;=_xlfn.NUMBERVALUE(Table_Query_from_MF_DSNP62[[#This Row],[CL_GL_ACCT_TO14]]))</f>
        <v>1</v>
      </c>
      <c r="IU706" s="33" t="b">
        <f>AND($A$2&gt;=_xlfn.NUMBERVALUE(Table_Query_from_MF_DSNP62[[#This Row],[CL_GL_ACCT_FR15]]),$A$2&lt;=_xlfn.NUMBERVALUE(Table_Query_from_MF_DSNP62[[#This Row],[CL_GL_ACCT_TO15]]))</f>
        <v>1</v>
      </c>
      <c r="IV706" s="33" t="b">
        <f>AND($A$2&gt;=_xlfn.NUMBERVALUE(Table_Query_from_MF_DSNP62[[#This Row],[CL_GL_ACCT_FR16]]),$A$2&lt;=_xlfn.NUMBERVALUE(Table_Query_from_MF_DSNP62[[#This Row],[CL_GL_ACCT_TO16]]))</f>
        <v>1</v>
      </c>
      <c r="IW706" s="33" t="b">
        <f>AND($A$2&gt;=_xlfn.NUMBERVALUE(Table_Query_from_MF_DSNP62[[#This Row],[CL_GL_ACCT_FR17]]),$A$2&lt;=_xlfn.NUMBERVALUE(Table_Query_from_MF_DSNP62[[#This Row],[CL_GL_ACCT_TO17]]))</f>
        <v>1</v>
      </c>
      <c r="IX706" s="33" t="b">
        <f>AND($A$2&gt;=_xlfn.NUMBERVALUE(Table_Query_from_MF_DSNP62[[#This Row],[CL_GL_ACCT_FR18]]),$A$2&lt;=_xlfn.NUMBERVALUE(Table_Query_from_MF_DSNP62[[#This Row],[CL_GL_ACCT_TO18]]))</f>
        <v>1</v>
      </c>
      <c r="IY706" s="33" t="b">
        <f>AND($A$2&gt;=_xlfn.NUMBERVALUE(Table_Query_from_MF_DSNP62[[#This Row],[CL_GL_ACCT_FR19]]),$A$2&lt;=_xlfn.NUMBERVALUE(Table_Query_from_MF_DSNP62[[#This Row],[CL_GL_ACCT_TO19]]))</f>
        <v>1</v>
      </c>
      <c r="IZ706" s="33" t="b">
        <f>AND($A$2&gt;=_xlfn.NUMBERVALUE(Table_Query_from_MF_DSNP62[[#This Row],[CL_GL_ACCT_FR20]]),$A$2&lt;=_xlfn.NUMBERVALUE(Table_Query_from_MF_DSNP62[[#This Row],[CL_GL_ACCT_TO20]]))</f>
        <v>1</v>
      </c>
      <c r="JA706" s="33" t="b">
        <f>AND($A$2&gt;=_xlfn.NUMBERVALUE(Table_Query_from_MF_DSNP62[[#This Row],[CL_GL_ACCT_FR21]]),$A$2&lt;=_xlfn.NUMBERVALUE(Table_Query_from_MF_DSNP62[[#This Row],[CL_GL_ACCT_TO21]]))</f>
        <v>1</v>
      </c>
      <c r="JB706" s="33" t="b">
        <f>AND($A$2&gt;=_xlfn.NUMBERVALUE(Table_Query_from_MF_DSNP62[[#This Row],[CL_GL_ACCT_FR22]]),$A$2&lt;=_xlfn.NUMBERVALUE(Table_Query_from_MF_DSNP62[[#This Row],[CL_GL_ACCT_TO22]]))</f>
        <v>1</v>
      </c>
      <c r="JC706" s="33" t="b">
        <f>AND($A$2&gt;=_xlfn.NUMBERVALUE(Table_Query_from_MF_DSNP62[[#This Row],[CL_GL_ACCT_FR23]]),$A$2&lt;=_xlfn.NUMBERVALUE(Table_Query_from_MF_DSNP62[[#This Row],[CL_GL_ACCT_TO23]]))</f>
        <v>1</v>
      </c>
      <c r="JD706" s="33" t="b">
        <f>AND($A$2&gt;=_xlfn.NUMBERVALUE(Table_Query_from_MF_DSNP62[[#This Row],[CL_GL_ACCT_FR24]]),$A$2&lt;=_xlfn.NUMBERVALUE(Table_Query_from_MF_DSNP62[[#This Row],[CL_GL_ACCT_TO24]]))</f>
        <v>1</v>
      </c>
      <c r="JE706" s="33" t="b">
        <f>AND($A$2&gt;=_xlfn.NUMBERVALUE(Table_Query_from_MF_DSNP62[[#This Row],[CL_GL_ACCT_FR25]]),$A$2&lt;=_xlfn.NUMBERVALUE(Table_Query_from_MF_DSNP62[[#This Row],[CL_GL_ACCT_TO25]]))</f>
        <v>1</v>
      </c>
      <c r="JF706" s="33" t="b">
        <f>OR(Table_Query_from_MF_DSNP62[[#This Row],[PairA]:[PairO]])</f>
        <v>1</v>
      </c>
      <c r="JG706" s="33">
        <f>_xlfn.IFNA(MATCH(TRUE,Table_Query_from_MF_DSNP62[[#This Row],[PairA]:[PairO]],0),"none")</f>
        <v>5</v>
      </c>
      <c r="JH706" s="33" t="b">
        <f>AND($B$2&gt;=_xlfn.NUMBERVALUE(Table_Query_from_MF_DSNP62[[#This Row],[CL_CMP_OBJ_FR1]]),$B$2&lt;=_xlfn.NUMBERVALUE(Table_Query_from_MF_DSNP62[[#This Row],[CL_CMP_OBJ_TO1]]))</f>
        <v>0</v>
      </c>
      <c r="JI706" s="33" t="b">
        <f>AND($B$2&gt;=_xlfn.NUMBERVALUE(Table_Query_from_MF_DSNP62[[#This Row],[CL_CMP_OBJ_FR2]]),$B$2&lt;=_xlfn.NUMBERVALUE(Table_Query_from_MF_DSNP62[[#This Row],[CL_CMP_OBJ_TO2]]))</f>
        <v>0</v>
      </c>
      <c r="JJ706" s="33" t="b">
        <f>AND($B$2&gt;=_xlfn.NUMBERVALUE(Table_Query_from_MF_DSNP62[[#This Row],[CL_CMP_OBJ_FR3]]),$B$2&lt;=_xlfn.NUMBERVALUE(Table_Query_from_MF_DSNP62[[#This Row],[CL_CMP_OBJ_TO3]]))</f>
        <v>0</v>
      </c>
      <c r="JK706" s="33" t="b">
        <f>AND($B$2&gt;=_xlfn.NUMBERVALUE(Table_Query_from_MF_DSNP62[[#This Row],[CL_CMP_OBJ_FR4]]),$B$2&lt;=_xlfn.NUMBERVALUE(Table_Query_from_MF_DSNP62[[#This Row],[CL_CMP_OBJ_TO4]]))</f>
        <v>0</v>
      </c>
      <c r="JL706" s="33" t="b">
        <f>AND($B$2&gt;=_xlfn.NUMBERVALUE(Table_Query_from_MF_DSNP62[[#This Row],[CL_CMP_OBJ_FR5]]),$B$2&lt;=_xlfn.NUMBERVALUE(Table_Query_from_MF_DSNP62[[#This Row],[CL_CMP_OBJ_TO5]]))</f>
        <v>1</v>
      </c>
      <c r="JM706" s="33" t="b">
        <f>AND($B$2&gt;=_xlfn.NUMBERVALUE(Table_Query_from_MF_DSNP62[[#This Row],[CL_CMP_OBJ_FR6]]),$B$2&lt;=_xlfn.NUMBERVALUE(Table_Query_from_MF_DSNP62[[#This Row],[CL_CMP_OBJ_TO6]]))</f>
        <v>1</v>
      </c>
      <c r="JN706" s="33" t="b">
        <f>AND($B$2&gt;=_xlfn.NUMBERVALUE(Table_Query_from_MF_DSNP62[[#This Row],[CL_CMP_OBJ_FR7]]),$B$2&lt;=_xlfn.NUMBERVALUE(Table_Query_from_MF_DSNP62[[#This Row],[CL_CMP_OBJ_TO7]]))</f>
        <v>1</v>
      </c>
      <c r="JO706" s="33" t="b">
        <f>AND($B$2&gt;=_xlfn.NUMBERVALUE(Table_Query_from_MF_DSNP62[[#This Row],[CL_CMP_OBJ_FR8]]),$B$2&lt;=_xlfn.NUMBERVALUE(Table_Query_from_MF_DSNP62[[#This Row],[CL_CMP_OBJ_TO8]]))</f>
        <v>1</v>
      </c>
      <c r="JP706" s="33" t="b">
        <f>AND($B$2&gt;=_xlfn.NUMBERVALUE(Table_Query_from_MF_DSNP62[[#This Row],[CL_CMP_OBJ_FR9]]),$B$2&lt;=_xlfn.NUMBERVALUE(Table_Query_from_MF_DSNP62[[#This Row],[CL_CMP_OBJ_TO9]]))</f>
        <v>1</v>
      </c>
      <c r="JQ706" s="33" t="b">
        <f>AND($B$2&gt;=_xlfn.NUMBERVALUE(Table_Query_from_MF_DSNP62[[#This Row],[CL_CMP_OBJ_FR10]]),$B$2&lt;=_xlfn.NUMBERVALUE(Table_Query_from_MF_DSNP62[[#This Row],[CL_CMP_OBJ_TO10]]))</f>
        <v>1</v>
      </c>
      <c r="JR706" s="33" t="b">
        <f>AND($B$2&gt;=_xlfn.NUMBERVALUE(Table_Query_from_MF_DSNP62[[#This Row],[CL_CMP_OBJ_FR11]]),$B$2&lt;=_xlfn.NUMBERVALUE(Table_Query_from_MF_DSNP62[[#This Row],[CL_CMP_OBJ_TO11]]))</f>
        <v>1</v>
      </c>
      <c r="JS706" s="33" t="b">
        <f>AND($B$2&gt;=_xlfn.NUMBERVALUE(Table_Query_from_MF_DSNP62[[#This Row],[CL_CMP_OBJ_FR12]]),$B$2&lt;=_xlfn.NUMBERVALUE(Table_Query_from_MF_DSNP62[[#This Row],[CL_CMP_OBJ_TO12]]))</f>
        <v>1</v>
      </c>
      <c r="JT706" s="33" t="b">
        <f>AND($B$2&gt;=_xlfn.NUMBERVALUE(Table_Query_from_MF_DSNP62[[#This Row],[CL_CMP_OBJ_FR13]]),$B$2&lt;=_xlfn.NUMBERVALUE(Table_Query_from_MF_DSNP62[[#This Row],[CL_CMP_OBJ_TO13]]))</f>
        <v>1</v>
      </c>
      <c r="JU706" s="33" t="b">
        <f>AND($B$2&gt;=_xlfn.NUMBERVALUE(Table_Query_from_MF_DSNP62[[#This Row],[CL_CMP_OBJ_FR14]]),$B$2&lt;=_xlfn.NUMBERVALUE(Table_Query_from_MF_DSNP62[[#This Row],[CL_CMP_OBJ_TO14]]))</f>
        <v>1</v>
      </c>
      <c r="JV706" s="33" t="b">
        <f>AND($B$2&gt;=_xlfn.NUMBERVALUE(Table_Query_from_MF_DSNP62[[#This Row],[CL_CMP_OBJ_FR15]]),$B$2&lt;=_xlfn.NUMBERVALUE(Table_Query_from_MF_DSNP62[[#This Row],[CL_CMP_OBJ_TO15]]))</f>
        <v>1</v>
      </c>
    </row>
    <row r="707" spans="1:282" x14ac:dyDescent="0.25">
      <c r="A707" t="b">
        <f>OR(,Table_Query_from_MF_DSNP62[[#This Row],[Desired GL included as "hard-coded" GL?]],Table_Query_from_MF_DSNP62[[#This Row],[Desired GL included as "Open GL"?]])</f>
        <v>1</v>
      </c>
      <c r="B707" t="b">
        <f>Table_Query_from_MF_DSNP62[[#This Row],[Desired CObj included as "Open CObj"?]]</f>
        <v>1</v>
      </c>
      <c r="C707" t="s">
        <v>1061</v>
      </c>
      <c r="D707" t="s">
        <v>2549</v>
      </c>
      <c r="E707" t="s">
        <v>8</v>
      </c>
      <c r="F707" s="24" t="s">
        <v>414</v>
      </c>
      <c r="G707" t="s">
        <v>191</v>
      </c>
      <c r="H707" s="24" t="s">
        <v>444</v>
      </c>
      <c r="I707" t="s">
        <v>444</v>
      </c>
      <c r="J707" s="24" t="s">
        <v>444</v>
      </c>
      <c r="K707" t="s">
        <v>444</v>
      </c>
      <c r="L707" s="24" t="s">
        <v>444</v>
      </c>
      <c r="M707" t="s">
        <v>444</v>
      </c>
      <c r="N707" t="s">
        <v>444</v>
      </c>
      <c r="O707" t="s">
        <v>444</v>
      </c>
      <c r="P707" t="s">
        <v>444</v>
      </c>
      <c r="Q707" t="s">
        <v>15</v>
      </c>
      <c r="R707" t="s">
        <v>444</v>
      </c>
      <c r="S707" t="s">
        <v>442</v>
      </c>
      <c r="T707" t="s">
        <v>447</v>
      </c>
      <c r="U707" t="s">
        <v>444</v>
      </c>
      <c r="V707" t="s">
        <v>444</v>
      </c>
      <c r="W707" t="s">
        <v>447</v>
      </c>
      <c r="X707" t="s">
        <v>444</v>
      </c>
      <c r="Y707" t="s">
        <v>444</v>
      </c>
      <c r="Z707" t="s">
        <v>442</v>
      </c>
      <c r="AA707" t="s">
        <v>442</v>
      </c>
      <c r="AB707" t="s">
        <v>442</v>
      </c>
      <c r="AC707" t="s">
        <v>442</v>
      </c>
      <c r="AD707" t="s">
        <v>442</v>
      </c>
      <c r="AE707" t="s">
        <v>442</v>
      </c>
      <c r="AF707" t="s">
        <v>442</v>
      </c>
      <c r="AG707" t="s">
        <v>442</v>
      </c>
      <c r="AH707" t="s">
        <v>444</v>
      </c>
      <c r="AI707" t="s">
        <v>447</v>
      </c>
      <c r="AJ707" t="s">
        <v>442</v>
      </c>
      <c r="AK707" t="s">
        <v>15</v>
      </c>
      <c r="AL707" t="s">
        <v>444</v>
      </c>
      <c r="AM707" t="s">
        <v>444</v>
      </c>
      <c r="AN707" t="s">
        <v>444</v>
      </c>
      <c r="AO707" t="s">
        <v>444</v>
      </c>
      <c r="AP707" t="s">
        <v>442</v>
      </c>
      <c r="AQ707" t="s">
        <v>528</v>
      </c>
      <c r="AR707" t="s">
        <v>1451</v>
      </c>
      <c r="AS707" t="s">
        <v>162</v>
      </c>
      <c r="AT707" t="s">
        <v>10</v>
      </c>
      <c r="AU707" t="s">
        <v>444</v>
      </c>
      <c r="AV707" t="s">
        <v>442</v>
      </c>
      <c r="AW707" t="s">
        <v>444</v>
      </c>
      <c r="AX707" t="s">
        <v>1846</v>
      </c>
      <c r="AY707" t="s">
        <v>2550</v>
      </c>
      <c r="AZ707" t="s">
        <v>444</v>
      </c>
      <c r="BA707" t="s">
        <v>444</v>
      </c>
      <c r="BB707" t="s">
        <v>444</v>
      </c>
      <c r="BC707" t="s">
        <v>444</v>
      </c>
      <c r="BD707" t="s">
        <v>1359</v>
      </c>
      <c r="BE707" t="s">
        <v>444</v>
      </c>
      <c r="BF707" t="s">
        <v>1360</v>
      </c>
      <c r="BG707" t="s">
        <v>444</v>
      </c>
      <c r="BH707" t="s">
        <v>444</v>
      </c>
      <c r="BI707" t="s">
        <v>444</v>
      </c>
      <c r="BJ707" t="s">
        <v>444</v>
      </c>
      <c r="BK707" t="s">
        <v>444</v>
      </c>
      <c r="BL707" t="s">
        <v>444</v>
      </c>
      <c r="BM707" t="s">
        <v>444</v>
      </c>
      <c r="BN707" t="s">
        <v>444</v>
      </c>
      <c r="BO707" t="s">
        <v>444</v>
      </c>
      <c r="BP707" t="s">
        <v>444</v>
      </c>
      <c r="BQ707" t="s">
        <v>444</v>
      </c>
      <c r="BR707" t="s">
        <v>444</v>
      </c>
      <c r="BS707" t="s">
        <v>444</v>
      </c>
      <c r="BT707" t="s">
        <v>444</v>
      </c>
      <c r="BU707" t="s">
        <v>444</v>
      </c>
      <c r="BV707" t="s">
        <v>444</v>
      </c>
      <c r="BW707" t="s">
        <v>444</v>
      </c>
      <c r="BX707" t="s">
        <v>444</v>
      </c>
      <c r="BY707" t="s">
        <v>444</v>
      </c>
      <c r="BZ707" t="s">
        <v>444</v>
      </c>
      <c r="CA707" t="s">
        <v>444</v>
      </c>
      <c r="CB707" t="s">
        <v>444</v>
      </c>
      <c r="CC707" t="s">
        <v>444</v>
      </c>
      <c r="CD707" t="s">
        <v>444</v>
      </c>
      <c r="CE707" t="s">
        <v>444</v>
      </c>
      <c r="CF707" t="s">
        <v>444</v>
      </c>
      <c r="CG707" t="s">
        <v>444</v>
      </c>
      <c r="CH707" t="s">
        <v>444</v>
      </c>
      <c r="CI707" t="s">
        <v>444</v>
      </c>
      <c r="CJ707" t="s">
        <v>444</v>
      </c>
      <c r="CK707" t="s">
        <v>444</v>
      </c>
      <c r="CL707" t="s">
        <v>444</v>
      </c>
      <c r="CM707" t="s">
        <v>444</v>
      </c>
      <c r="CN707" t="s">
        <v>444</v>
      </c>
      <c r="CO707" t="s">
        <v>444</v>
      </c>
      <c r="CP707" t="s">
        <v>444</v>
      </c>
      <c r="CQ707" t="s">
        <v>444</v>
      </c>
      <c r="CR707" t="s">
        <v>444</v>
      </c>
      <c r="CS707" t="s">
        <v>444</v>
      </c>
      <c r="CT707" t="s">
        <v>444</v>
      </c>
      <c r="CU707" t="s">
        <v>282</v>
      </c>
      <c r="CV707" t="s">
        <v>2773</v>
      </c>
      <c r="CW707" t="s">
        <v>2736</v>
      </c>
      <c r="CX707" t="s">
        <v>2737</v>
      </c>
      <c r="CY707" t="s">
        <v>1847</v>
      </c>
      <c r="CZ707" t="s">
        <v>1848</v>
      </c>
      <c r="DA707" t="s">
        <v>444</v>
      </c>
      <c r="DB707" t="s">
        <v>444</v>
      </c>
      <c r="DC707" t="s">
        <v>444</v>
      </c>
      <c r="DD707" t="s">
        <v>444</v>
      </c>
      <c r="DE707" t="s">
        <v>444</v>
      </c>
      <c r="DF707" t="s">
        <v>444</v>
      </c>
      <c r="DG707" t="s">
        <v>444</v>
      </c>
      <c r="DH707" t="s">
        <v>444</v>
      </c>
      <c r="DI707" t="s">
        <v>282</v>
      </c>
      <c r="DJ707" t="s">
        <v>1440</v>
      </c>
      <c r="DK707" t="s">
        <v>1451</v>
      </c>
      <c r="DL707" t="s">
        <v>444</v>
      </c>
      <c r="DM707" t="s">
        <v>444</v>
      </c>
      <c r="DN707" t="s">
        <v>444</v>
      </c>
      <c r="DO707" t="s">
        <v>444</v>
      </c>
      <c r="DP707" t="s">
        <v>444</v>
      </c>
      <c r="DQ707" t="s">
        <v>444</v>
      </c>
      <c r="DR707" t="s">
        <v>444</v>
      </c>
      <c r="DS707" t="s">
        <v>444</v>
      </c>
      <c r="DT707" s="24" t="s">
        <v>444</v>
      </c>
      <c r="DU707" s="24" t="s">
        <v>444</v>
      </c>
      <c r="DV707" t="s">
        <v>444</v>
      </c>
      <c r="DW707" t="s">
        <v>444</v>
      </c>
      <c r="DX707" s="24" t="s">
        <v>444</v>
      </c>
      <c r="DY707" s="24" t="s">
        <v>444</v>
      </c>
      <c r="DZ707" t="s">
        <v>444</v>
      </c>
      <c r="EA707" t="s">
        <v>444</v>
      </c>
      <c r="EB707" s="24" t="s">
        <v>444</v>
      </c>
      <c r="EC707" s="24" t="s">
        <v>444</v>
      </c>
      <c r="ED707" t="s">
        <v>444</v>
      </c>
      <c r="EE707" t="s">
        <v>444</v>
      </c>
      <c r="EF707" s="24" t="s">
        <v>444</v>
      </c>
      <c r="EG707" s="24" t="s">
        <v>444</v>
      </c>
      <c r="EH707" t="s">
        <v>444</v>
      </c>
      <c r="EI707" t="s">
        <v>444</v>
      </c>
      <c r="EJ707" s="24" t="s">
        <v>444</v>
      </c>
      <c r="EK707" s="24" t="s">
        <v>444</v>
      </c>
      <c r="EL707" t="s">
        <v>444</v>
      </c>
      <c r="EM707" t="s">
        <v>444</v>
      </c>
      <c r="EN707" s="24" t="s">
        <v>444</v>
      </c>
      <c r="EO707" s="24" t="s">
        <v>444</v>
      </c>
      <c r="EP707" t="s">
        <v>444</v>
      </c>
      <c r="EQ707" t="s">
        <v>444</v>
      </c>
      <c r="ER707" s="24" t="s">
        <v>444</v>
      </c>
      <c r="ES707" s="24" t="s">
        <v>444</v>
      </c>
      <c r="ET707" t="s">
        <v>444</v>
      </c>
      <c r="EU707" t="s">
        <v>444</v>
      </c>
      <c r="EV707" s="24" t="s">
        <v>444</v>
      </c>
      <c r="EW707" s="24" t="s">
        <v>444</v>
      </c>
      <c r="EX707" t="s">
        <v>444</v>
      </c>
      <c r="EY707" t="s">
        <v>444</v>
      </c>
      <c r="EZ707" s="24" t="s">
        <v>444</v>
      </c>
      <c r="FA707" s="24" t="s">
        <v>444</v>
      </c>
      <c r="FB707" t="s">
        <v>444</v>
      </c>
      <c r="FC707" t="s">
        <v>444</v>
      </c>
      <c r="FD707" s="24" t="s">
        <v>444</v>
      </c>
      <c r="FE707" s="24" t="s">
        <v>444</v>
      </c>
      <c r="FF707" t="s">
        <v>444</v>
      </c>
      <c r="FG707" t="s">
        <v>444</v>
      </c>
      <c r="FH707" s="24" t="s">
        <v>444</v>
      </c>
      <c r="FI707" s="24" t="s">
        <v>444</v>
      </c>
      <c r="FJ707" t="s">
        <v>444</v>
      </c>
      <c r="FK707" t="s">
        <v>444</v>
      </c>
      <c r="FL707" s="24" t="s">
        <v>444</v>
      </c>
      <c r="FM707" s="24" t="s">
        <v>444</v>
      </c>
      <c r="FN707" t="s">
        <v>444</v>
      </c>
      <c r="FO707" t="s">
        <v>444</v>
      </c>
      <c r="FP707" s="24" t="s">
        <v>444</v>
      </c>
      <c r="FQ707" s="24" t="s">
        <v>444</v>
      </c>
      <c r="FR707" t="s">
        <v>444</v>
      </c>
      <c r="FS707" t="s">
        <v>444</v>
      </c>
      <c r="FT707" s="24" t="s">
        <v>444</v>
      </c>
      <c r="FU707" s="24" t="s">
        <v>444</v>
      </c>
      <c r="FV707" t="s">
        <v>444</v>
      </c>
      <c r="FW707" t="s">
        <v>444</v>
      </c>
      <c r="FX707" s="24" t="s">
        <v>444</v>
      </c>
      <c r="FY707" s="24" t="s">
        <v>444</v>
      </c>
      <c r="FZ707" t="s">
        <v>444</v>
      </c>
      <c r="GA707" t="s">
        <v>444</v>
      </c>
      <c r="GB707" s="24" t="s">
        <v>444</v>
      </c>
      <c r="GC707" s="24" t="s">
        <v>444</v>
      </c>
      <c r="GD707" t="s">
        <v>444</v>
      </c>
      <c r="GE707" t="s">
        <v>444</v>
      </c>
      <c r="GF707" s="24" t="s">
        <v>444</v>
      </c>
      <c r="GG707" s="24" t="s">
        <v>444</v>
      </c>
      <c r="GH707" t="s">
        <v>15</v>
      </c>
      <c r="GI707" s="24" t="s">
        <v>446</v>
      </c>
      <c r="GJ707" s="24" t="s">
        <v>475</v>
      </c>
      <c r="GK707" t="s">
        <v>481</v>
      </c>
      <c r="GL707" t="s">
        <v>1423</v>
      </c>
      <c r="GM707" s="24" t="s">
        <v>1424</v>
      </c>
      <c r="GN707" s="24" t="s">
        <v>1425</v>
      </c>
      <c r="GO707" t="s">
        <v>479</v>
      </c>
      <c r="GP707" t="s">
        <v>1399</v>
      </c>
      <c r="GQ707" s="24" t="s">
        <v>444</v>
      </c>
      <c r="GR707" s="24" t="s">
        <v>444</v>
      </c>
      <c r="GS707" t="s">
        <v>444</v>
      </c>
      <c r="GT707" t="s">
        <v>444</v>
      </c>
      <c r="GU707" s="24" t="s">
        <v>444</v>
      </c>
      <c r="GV707" s="24" t="s">
        <v>444</v>
      </c>
      <c r="GW707" t="s">
        <v>444</v>
      </c>
      <c r="GX707" t="s">
        <v>444</v>
      </c>
      <c r="GY707" s="24" t="s">
        <v>444</v>
      </c>
      <c r="GZ707" s="24" t="s">
        <v>444</v>
      </c>
      <c r="HA707" t="s">
        <v>444</v>
      </c>
      <c r="HB707" t="s">
        <v>444</v>
      </c>
      <c r="HC707" s="24" t="s">
        <v>444</v>
      </c>
      <c r="HD707" s="24" t="s">
        <v>444</v>
      </c>
      <c r="HE707" t="s">
        <v>444</v>
      </c>
      <c r="HF707" t="s">
        <v>444</v>
      </c>
      <c r="HG707" s="24" t="s">
        <v>444</v>
      </c>
      <c r="HH707" s="24" t="s">
        <v>444</v>
      </c>
      <c r="HI707" t="s">
        <v>444</v>
      </c>
      <c r="HJ707" t="s">
        <v>444</v>
      </c>
      <c r="HK707" s="24" t="s">
        <v>444</v>
      </c>
      <c r="HL707" s="24" t="s">
        <v>444</v>
      </c>
      <c r="HM707" t="s">
        <v>444</v>
      </c>
      <c r="HN707" t="s">
        <v>444</v>
      </c>
      <c r="HO707" s="24" t="s">
        <v>444</v>
      </c>
      <c r="HP707" s="24" t="s">
        <v>444</v>
      </c>
      <c r="HQ707" t="s">
        <v>444</v>
      </c>
      <c r="HR707" t="s">
        <v>444</v>
      </c>
      <c r="HS707" s="24" t="s">
        <v>444</v>
      </c>
      <c r="HT707" s="24" t="s">
        <v>444</v>
      </c>
      <c r="HU707" t="s">
        <v>444</v>
      </c>
      <c r="HV707" t="s">
        <v>444</v>
      </c>
      <c r="HW707" s="24" t="s">
        <v>444</v>
      </c>
      <c r="HX707" s="24" t="s">
        <v>444</v>
      </c>
      <c r="HY707" t="s">
        <v>444</v>
      </c>
      <c r="HZ707" t="s">
        <v>444</v>
      </c>
      <c r="IA707" t="s">
        <v>2773</v>
      </c>
      <c r="IB707" t="s">
        <v>2736</v>
      </c>
      <c r="IC707" t="s">
        <v>3107</v>
      </c>
      <c r="ID707" s="33" t="b" cm="1">
        <f t="array" ref="ID707">_xlfn.IFNA(MATCH($A$2,_xlfn.NUMBERVALUE(Table_Query_from_MF_DSNP62[[#This Row],[CL_GLACCT_DR1]:[CL_GLACCT_CR4]]),0),0)&gt;=1</f>
        <v>1</v>
      </c>
      <c r="IE707" s="33" t="b">
        <f>OR(Table_Query_from_MF_DSNP62[[#This Row],[Pair1]:[Pair25]])</f>
        <v>1</v>
      </c>
      <c r="IF707" s="33">
        <f>_xlfn.IFNA(MATCH(TRUE,Table_Query_from_MF_DSNP62[[#This Row],[Pair1]:[Pair25]],0),"none")</f>
        <v>1</v>
      </c>
      <c r="IG707" s="33" t="b">
        <f>AND($A$2&gt;=_xlfn.NUMBERVALUE(Table_Query_from_MF_DSNP62[[#This Row],[CL_GL_ACCT_FR1]]),$A$2&lt;=_xlfn.NUMBERVALUE(Table_Query_from_MF_DSNP62[[#This Row],[CL_GL_ACCT_TO1]]))</f>
        <v>1</v>
      </c>
      <c r="IH707" s="33" t="b">
        <f>AND($A$2&gt;=_xlfn.NUMBERVALUE(Table_Query_from_MF_DSNP62[[#This Row],[CL_GL_ACCT_FR2]]),$A$2&lt;=_xlfn.NUMBERVALUE(Table_Query_from_MF_DSNP62[[#This Row],[CL_GL_ACCT_TO2]]))</f>
        <v>1</v>
      </c>
      <c r="II707" s="33" t="b">
        <f>AND($A$2&gt;=_xlfn.NUMBERVALUE(Table_Query_from_MF_DSNP62[[#This Row],[CL_GL_ACCT_FR3]]),$A$2&lt;=_xlfn.NUMBERVALUE(Table_Query_from_MF_DSNP62[[#This Row],[CL_GL_ACCT_TO3]]))</f>
        <v>1</v>
      </c>
      <c r="IJ707" s="33" t="b">
        <f>AND($A$2&gt;=_xlfn.NUMBERVALUE(Table_Query_from_MF_DSNP62[[#This Row],[CL_GL_ACCT_FR4]]),$A$2&lt;=_xlfn.NUMBERVALUE(Table_Query_from_MF_DSNP62[[#This Row],[CL_GL_ACCT_TO4]]))</f>
        <v>1</v>
      </c>
      <c r="IK707" s="33" t="b">
        <f>AND($A$2&gt;=_xlfn.NUMBERVALUE(Table_Query_from_MF_DSNP62[[#This Row],[CL_GL_ACCT_FR5]]),$A$2&lt;=_xlfn.NUMBERVALUE(Table_Query_from_MF_DSNP62[[#This Row],[CL_GL_ACCT_TO5]]))</f>
        <v>1</v>
      </c>
      <c r="IL707" s="33" t="b">
        <f>AND($A$2&gt;=_xlfn.NUMBERVALUE(Table_Query_from_MF_DSNP62[[#This Row],[CL_GL_ACCT_FR6]]),$A$2&lt;=_xlfn.NUMBERVALUE(Table_Query_from_MF_DSNP62[[#This Row],[CL_GL_ACCT_TO6]]))</f>
        <v>1</v>
      </c>
      <c r="IM707" s="33" t="b">
        <f>AND($A$2&gt;=_xlfn.NUMBERVALUE(Table_Query_from_MF_DSNP62[[#This Row],[CL_GL_ACCT_FR7]]),$A$2&lt;=_xlfn.NUMBERVALUE(Table_Query_from_MF_DSNP62[[#This Row],[CL_GL_ACCT_TO7]]))</f>
        <v>1</v>
      </c>
      <c r="IN707" s="33" t="b">
        <f>AND($A$2&gt;=_xlfn.NUMBERVALUE(Table_Query_from_MF_DSNP62[[#This Row],[CL_GL_ACCT_FR8]]),$A$2&lt;=_xlfn.NUMBERVALUE(Table_Query_from_MF_DSNP62[[#This Row],[CL_GL_ACCT_TO8]]))</f>
        <v>1</v>
      </c>
      <c r="IO707" s="33" t="b">
        <f>AND($A$2&gt;=_xlfn.NUMBERVALUE(Table_Query_from_MF_DSNP62[[#This Row],[CL_GL_ACCT_FR9]]),$A$2&lt;=_xlfn.NUMBERVALUE(Table_Query_from_MF_DSNP62[[#This Row],[CL_GL_ACCT_TO9]]))</f>
        <v>1</v>
      </c>
      <c r="IP707" s="33" t="b">
        <f>AND($A$2&gt;=_xlfn.NUMBERVALUE(Table_Query_from_MF_DSNP62[[#This Row],[CL_GL_ACCT_FR10]]),$A$2&lt;=_xlfn.NUMBERVALUE(Table_Query_from_MF_DSNP62[[#This Row],[CL_GL_ACCT_TO10]]))</f>
        <v>1</v>
      </c>
      <c r="IQ707" s="33" t="b">
        <f>AND($A$2&gt;=_xlfn.NUMBERVALUE(Table_Query_from_MF_DSNP62[[#This Row],[CL_GL_ACCT_FR11]]),$A$2&lt;=_xlfn.NUMBERVALUE(Table_Query_from_MF_DSNP62[[#This Row],[CL_GL_ACCT_TO11]]))</f>
        <v>1</v>
      </c>
      <c r="IR707" s="33" t="b">
        <f>AND($A$2&gt;=_xlfn.NUMBERVALUE(Table_Query_from_MF_DSNP62[[#This Row],[CL_GL_ACCT_FR12]]),$A$2&lt;=_xlfn.NUMBERVALUE(Table_Query_from_MF_DSNP62[[#This Row],[CL_GL_ACCT_TO12]]))</f>
        <v>1</v>
      </c>
      <c r="IS707" s="33" t="b">
        <f>AND($A$2&gt;=_xlfn.NUMBERVALUE(Table_Query_from_MF_DSNP62[[#This Row],[CL_GL_ACCT_FR13]]),$A$2&lt;=_xlfn.NUMBERVALUE(Table_Query_from_MF_DSNP62[[#This Row],[CL_GL_ACCT_TO13]]))</f>
        <v>1</v>
      </c>
      <c r="IT707" s="33" t="b">
        <f>AND($A$2&gt;=_xlfn.NUMBERVALUE(Table_Query_from_MF_DSNP62[[#This Row],[CL_GL_ACCT_FR14]]),$A$2&lt;=_xlfn.NUMBERVALUE(Table_Query_from_MF_DSNP62[[#This Row],[CL_GL_ACCT_TO14]]))</f>
        <v>1</v>
      </c>
      <c r="IU707" s="33" t="b">
        <f>AND($A$2&gt;=_xlfn.NUMBERVALUE(Table_Query_from_MF_DSNP62[[#This Row],[CL_GL_ACCT_FR15]]),$A$2&lt;=_xlfn.NUMBERVALUE(Table_Query_from_MF_DSNP62[[#This Row],[CL_GL_ACCT_TO15]]))</f>
        <v>1</v>
      </c>
      <c r="IV707" s="33" t="b">
        <f>AND($A$2&gt;=_xlfn.NUMBERVALUE(Table_Query_from_MF_DSNP62[[#This Row],[CL_GL_ACCT_FR16]]),$A$2&lt;=_xlfn.NUMBERVALUE(Table_Query_from_MF_DSNP62[[#This Row],[CL_GL_ACCT_TO16]]))</f>
        <v>1</v>
      </c>
      <c r="IW707" s="33" t="b">
        <f>AND($A$2&gt;=_xlfn.NUMBERVALUE(Table_Query_from_MF_DSNP62[[#This Row],[CL_GL_ACCT_FR17]]),$A$2&lt;=_xlfn.NUMBERVALUE(Table_Query_from_MF_DSNP62[[#This Row],[CL_GL_ACCT_TO17]]))</f>
        <v>1</v>
      </c>
      <c r="IX707" s="33" t="b">
        <f>AND($A$2&gt;=_xlfn.NUMBERVALUE(Table_Query_from_MF_DSNP62[[#This Row],[CL_GL_ACCT_FR18]]),$A$2&lt;=_xlfn.NUMBERVALUE(Table_Query_from_MF_DSNP62[[#This Row],[CL_GL_ACCT_TO18]]))</f>
        <v>1</v>
      </c>
      <c r="IY707" s="33" t="b">
        <f>AND($A$2&gt;=_xlfn.NUMBERVALUE(Table_Query_from_MF_DSNP62[[#This Row],[CL_GL_ACCT_FR19]]),$A$2&lt;=_xlfn.NUMBERVALUE(Table_Query_from_MF_DSNP62[[#This Row],[CL_GL_ACCT_TO19]]))</f>
        <v>1</v>
      </c>
      <c r="IZ707" s="33" t="b">
        <f>AND($A$2&gt;=_xlfn.NUMBERVALUE(Table_Query_from_MF_DSNP62[[#This Row],[CL_GL_ACCT_FR20]]),$A$2&lt;=_xlfn.NUMBERVALUE(Table_Query_from_MF_DSNP62[[#This Row],[CL_GL_ACCT_TO20]]))</f>
        <v>1</v>
      </c>
      <c r="JA707" s="33" t="b">
        <f>AND($A$2&gt;=_xlfn.NUMBERVALUE(Table_Query_from_MF_DSNP62[[#This Row],[CL_GL_ACCT_FR21]]),$A$2&lt;=_xlfn.NUMBERVALUE(Table_Query_from_MF_DSNP62[[#This Row],[CL_GL_ACCT_TO21]]))</f>
        <v>1</v>
      </c>
      <c r="JB707" s="33" t="b">
        <f>AND($A$2&gt;=_xlfn.NUMBERVALUE(Table_Query_from_MF_DSNP62[[#This Row],[CL_GL_ACCT_FR22]]),$A$2&lt;=_xlfn.NUMBERVALUE(Table_Query_from_MF_DSNP62[[#This Row],[CL_GL_ACCT_TO22]]))</f>
        <v>1</v>
      </c>
      <c r="JC707" s="33" t="b">
        <f>AND($A$2&gt;=_xlfn.NUMBERVALUE(Table_Query_from_MF_DSNP62[[#This Row],[CL_GL_ACCT_FR23]]),$A$2&lt;=_xlfn.NUMBERVALUE(Table_Query_from_MF_DSNP62[[#This Row],[CL_GL_ACCT_TO23]]))</f>
        <v>1</v>
      </c>
      <c r="JD707" s="33" t="b">
        <f>AND($A$2&gt;=_xlfn.NUMBERVALUE(Table_Query_from_MF_DSNP62[[#This Row],[CL_GL_ACCT_FR24]]),$A$2&lt;=_xlfn.NUMBERVALUE(Table_Query_from_MF_DSNP62[[#This Row],[CL_GL_ACCT_TO24]]))</f>
        <v>1</v>
      </c>
      <c r="JE707" s="33" t="b">
        <f>AND($A$2&gt;=_xlfn.NUMBERVALUE(Table_Query_from_MF_DSNP62[[#This Row],[CL_GL_ACCT_FR25]]),$A$2&lt;=_xlfn.NUMBERVALUE(Table_Query_from_MF_DSNP62[[#This Row],[CL_GL_ACCT_TO25]]))</f>
        <v>1</v>
      </c>
      <c r="JF707" s="33" t="b">
        <f>OR(Table_Query_from_MF_DSNP62[[#This Row],[PairA]:[PairO]])</f>
        <v>1</v>
      </c>
      <c r="JG707" s="33">
        <f>_xlfn.IFNA(MATCH(TRUE,Table_Query_from_MF_DSNP62[[#This Row],[PairA]:[PairO]],0),"none")</f>
        <v>5</v>
      </c>
      <c r="JH707" s="33" t="b">
        <f>AND($B$2&gt;=_xlfn.NUMBERVALUE(Table_Query_from_MF_DSNP62[[#This Row],[CL_CMP_OBJ_FR1]]),$B$2&lt;=_xlfn.NUMBERVALUE(Table_Query_from_MF_DSNP62[[#This Row],[CL_CMP_OBJ_TO1]]))</f>
        <v>0</v>
      </c>
      <c r="JI707" s="33" t="b">
        <f>AND($B$2&gt;=_xlfn.NUMBERVALUE(Table_Query_from_MF_DSNP62[[#This Row],[CL_CMP_OBJ_FR2]]),$B$2&lt;=_xlfn.NUMBERVALUE(Table_Query_from_MF_DSNP62[[#This Row],[CL_CMP_OBJ_TO2]]))</f>
        <v>0</v>
      </c>
      <c r="JJ707" s="33" t="b">
        <f>AND($B$2&gt;=_xlfn.NUMBERVALUE(Table_Query_from_MF_DSNP62[[#This Row],[CL_CMP_OBJ_FR3]]),$B$2&lt;=_xlfn.NUMBERVALUE(Table_Query_from_MF_DSNP62[[#This Row],[CL_CMP_OBJ_TO3]]))</f>
        <v>0</v>
      </c>
      <c r="JK707" s="33" t="b">
        <f>AND($B$2&gt;=_xlfn.NUMBERVALUE(Table_Query_from_MF_DSNP62[[#This Row],[CL_CMP_OBJ_FR4]]),$B$2&lt;=_xlfn.NUMBERVALUE(Table_Query_from_MF_DSNP62[[#This Row],[CL_CMP_OBJ_TO4]]))</f>
        <v>0</v>
      </c>
      <c r="JL707" s="33" t="b">
        <f>AND($B$2&gt;=_xlfn.NUMBERVALUE(Table_Query_from_MF_DSNP62[[#This Row],[CL_CMP_OBJ_FR5]]),$B$2&lt;=_xlfn.NUMBERVALUE(Table_Query_from_MF_DSNP62[[#This Row],[CL_CMP_OBJ_TO5]]))</f>
        <v>1</v>
      </c>
      <c r="JM707" s="33" t="b">
        <f>AND($B$2&gt;=_xlfn.NUMBERVALUE(Table_Query_from_MF_DSNP62[[#This Row],[CL_CMP_OBJ_FR6]]),$B$2&lt;=_xlfn.NUMBERVALUE(Table_Query_from_MF_DSNP62[[#This Row],[CL_CMP_OBJ_TO6]]))</f>
        <v>1</v>
      </c>
      <c r="JN707" s="33" t="b">
        <f>AND($B$2&gt;=_xlfn.NUMBERVALUE(Table_Query_from_MF_DSNP62[[#This Row],[CL_CMP_OBJ_FR7]]),$B$2&lt;=_xlfn.NUMBERVALUE(Table_Query_from_MF_DSNP62[[#This Row],[CL_CMP_OBJ_TO7]]))</f>
        <v>1</v>
      </c>
      <c r="JO707" s="33" t="b">
        <f>AND($B$2&gt;=_xlfn.NUMBERVALUE(Table_Query_from_MF_DSNP62[[#This Row],[CL_CMP_OBJ_FR8]]),$B$2&lt;=_xlfn.NUMBERVALUE(Table_Query_from_MF_DSNP62[[#This Row],[CL_CMP_OBJ_TO8]]))</f>
        <v>1</v>
      </c>
      <c r="JP707" s="33" t="b">
        <f>AND($B$2&gt;=_xlfn.NUMBERVALUE(Table_Query_from_MF_DSNP62[[#This Row],[CL_CMP_OBJ_FR9]]),$B$2&lt;=_xlfn.NUMBERVALUE(Table_Query_from_MF_DSNP62[[#This Row],[CL_CMP_OBJ_TO9]]))</f>
        <v>1</v>
      </c>
      <c r="JQ707" s="33" t="b">
        <f>AND($B$2&gt;=_xlfn.NUMBERVALUE(Table_Query_from_MF_DSNP62[[#This Row],[CL_CMP_OBJ_FR10]]),$B$2&lt;=_xlfn.NUMBERVALUE(Table_Query_from_MF_DSNP62[[#This Row],[CL_CMP_OBJ_TO10]]))</f>
        <v>1</v>
      </c>
      <c r="JR707" s="33" t="b">
        <f>AND($B$2&gt;=_xlfn.NUMBERVALUE(Table_Query_from_MF_DSNP62[[#This Row],[CL_CMP_OBJ_FR11]]),$B$2&lt;=_xlfn.NUMBERVALUE(Table_Query_from_MF_DSNP62[[#This Row],[CL_CMP_OBJ_TO11]]))</f>
        <v>1</v>
      </c>
      <c r="JS707" s="33" t="b">
        <f>AND($B$2&gt;=_xlfn.NUMBERVALUE(Table_Query_from_MF_DSNP62[[#This Row],[CL_CMP_OBJ_FR12]]),$B$2&lt;=_xlfn.NUMBERVALUE(Table_Query_from_MF_DSNP62[[#This Row],[CL_CMP_OBJ_TO12]]))</f>
        <v>1</v>
      </c>
      <c r="JT707" s="33" t="b">
        <f>AND($B$2&gt;=_xlfn.NUMBERVALUE(Table_Query_from_MF_DSNP62[[#This Row],[CL_CMP_OBJ_FR13]]),$B$2&lt;=_xlfn.NUMBERVALUE(Table_Query_from_MF_DSNP62[[#This Row],[CL_CMP_OBJ_TO13]]))</f>
        <v>1</v>
      </c>
      <c r="JU707" s="33" t="b">
        <f>AND($B$2&gt;=_xlfn.NUMBERVALUE(Table_Query_from_MF_DSNP62[[#This Row],[CL_CMP_OBJ_FR14]]),$B$2&lt;=_xlfn.NUMBERVALUE(Table_Query_from_MF_DSNP62[[#This Row],[CL_CMP_OBJ_TO14]]))</f>
        <v>1</v>
      </c>
      <c r="JV707" s="33" t="b">
        <f>AND($B$2&gt;=_xlfn.NUMBERVALUE(Table_Query_from_MF_DSNP62[[#This Row],[CL_CMP_OBJ_FR15]]),$B$2&lt;=_xlfn.NUMBERVALUE(Table_Query_from_MF_DSNP62[[#This Row],[CL_CMP_OBJ_TO15]]))</f>
        <v>1</v>
      </c>
    </row>
    <row r="708" spans="1:282" x14ac:dyDescent="0.25">
      <c r="A708" t="b">
        <f>OR(,Table_Query_from_MF_DSNP62[[#This Row],[Desired GL included as "hard-coded" GL?]],Table_Query_from_MF_DSNP62[[#This Row],[Desired GL included as "Open GL"?]])</f>
        <v>1</v>
      </c>
      <c r="B708" t="b">
        <f>Table_Query_from_MF_DSNP62[[#This Row],[Desired CObj included as "Open CObj"?]]</f>
        <v>1</v>
      </c>
      <c r="C708" t="s">
        <v>1025</v>
      </c>
      <c r="D708" t="s">
        <v>2551</v>
      </c>
      <c r="E708" t="s">
        <v>8</v>
      </c>
      <c r="F708" s="24" t="s">
        <v>58</v>
      </c>
      <c r="G708" t="s">
        <v>414</v>
      </c>
      <c r="H708" s="24" t="s">
        <v>444</v>
      </c>
      <c r="I708" t="s">
        <v>444</v>
      </c>
      <c r="J708" s="24" t="s">
        <v>444</v>
      </c>
      <c r="K708" t="s">
        <v>444</v>
      </c>
      <c r="L708" s="24" t="s">
        <v>444</v>
      </c>
      <c r="M708" t="s">
        <v>444</v>
      </c>
      <c r="N708" t="s">
        <v>444</v>
      </c>
      <c r="O708" t="s">
        <v>444</v>
      </c>
      <c r="P708" t="s">
        <v>444</v>
      </c>
      <c r="Q708" t="s">
        <v>15</v>
      </c>
      <c r="R708" t="s">
        <v>444</v>
      </c>
      <c r="S708" t="s">
        <v>442</v>
      </c>
      <c r="T708" t="s">
        <v>447</v>
      </c>
      <c r="U708" t="s">
        <v>444</v>
      </c>
      <c r="V708" t="s">
        <v>444</v>
      </c>
      <c r="W708" t="s">
        <v>447</v>
      </c>
      <c r="X708" t="s">
        <v>444</v>
      </c>
      <c r="Y708" t="s">
        <v>444</v>
      </c>
      <c r="Z708" t="s">
        <v>442</v>
      </c>
      <c r="AA708" t="s">
        <v>442</v>
      </c>
      <c r="AB708" t="s">
        <v>442</v>
      </c>
      <c r="AC708" t="s">
        <v>442</v>
      </c>
      <c r="AD708" t="s">
        <v>442</v>
      </c>
      <c r="AE708" t="s">
        <v>442</v>
      </c>
      <c r="AF708" t="s">
        <v>442</v>
      </c>
      <c r="AG708" t="s">
        <v>442</v>
      </c>
      <c r="AH708" t="s">
        <v>444</v>
      </c>
      <c r="AI708" t="s">
        <v>447</v>
      </c>
      <c r="AJ708" t="s">
        <v>442</v>
      </c>
      <c r="AK708" t="s">
        <v>15</v>
      </c>
      <c r="AL708" t="s">
        <v>444</v>
      </c>
      <c r="AM708" t="s">
        <v>444</v>
      </c>
      <c r="AN708" t="s">
        <v>444</v>
      </c>
      <c r="AO708" t="s">
        <v>444</v>
      </c>
      <c r="AP708" t="s">
        <v>442</v>
      </c>
      <c r="AQ708" t="s">
        <v>528</v>
      </c>
      <c r="AR708" t="s">
        <v>1451</v>
      </c>
      <c r="AS708" t="s">
        <v>162</v>
      </c>
      <c r="AT708" t="s">
        <v>10</v>
      </c>
      <c r="AU708" t="s">
        <v>444</v>
      </c>
      <c r="AV708" t="s">
        <v>442</v>
      </c>
      <c r="AW708" t="s">
        <v>444</v>
      </c>
      <c r="AX708" t="s">
        <v>1846</v>
      </c>
      <c r="AY708" t="s">
        <v>2552</v>
      </c>
      <c r="AZ708" t="s">
        <v>444</v>
      </c>
      <c r="BA708" t="s">
        <v>444</v>
      </c>
      <c r="BB708" t="s">
        <v>444</v>
      </c>
      <c r="BC708" t="s">
        <v>444</v>
      </c>
      <c r="BD708" t="s">
        <v>1359</v>
      </c>
      <c r="BE708" t="s">
        <v>444</v>
      </c>
      <c r="BF708" t="s">
        <v>1360</v>
      </c>
      <c r="BG708" t="s">
        <v>444</v>
      </c>
      <c r="BH708" t="s">
        <v>444</v>
      </c>
      <c r="BI708" t="s">
        <v>444</v>
      </c>
      <c r="BJ708" t="s">
        <v>444</v>
      </c>
      <c r="BK708" t="s">
        <v>444</v>
      </c>
      <c r="BL708" t="s">
        <v>444</v>
      </c>
      <c r="BM708" t="s">
        <v>444</v>
      </c>
      <c r="BN708" t="s">
        <v>444</v>
      </c>
      <c r="BO708" t="s">
        <v>444</v>
      </c>
      <c r="BP708" t="s">
        <v>444</v>
      </c>
      <c r="BQ708" t="s">
        <v>444</v>
      </c>
      <c r="BR708" t="s">
        <v>444</v>
      </c>
      <c r="BS708" t="s">
        <v>444</v>
      </c>
      <c r="BT708" t="s">
        <v>444</v>
      </c>
      <c r="BU708" t="s">
        <v>444</v>
      </c>
      <c r="BV708" t="s">
        <v>444</v>
      </c>
      <c r="BW708" t="s">
        <v>444</v>
      </c>
      <c r="BX708" t="s">
        <v>444</v>
      </c>
      <c r="BY708" t="s">
        <v>444</v>
      </c>
      <c r="BZ708" t="s">
        <v>444</v>
      </c>
      <c r="CA708" t="s">
        <v>444</v>
      </c>
      <c r="CB708" t="s">
        <v>444</v>
      </c>
      <c r="CC708" t="s">
        <v>444</v>
      </c>
      <c r="CD708" t="s">
        <v>444</v>
      </c>
      <c r="CE708" t="s">
        <v>444</v>
      </c>
      <c r="CF708" t="s">
        <v>444</v>
      </c>
      <c r="CG708" t="s">
        <v>444</v>
      </c>
      <c r="CH708" t="s">
        <v>444</v>
      </c>
      <c r="CI708" t="s">
        <v>444</v>
      </c>
      <c r="CJ708" t="s">
        <v>444</v>
      </c>
      <c r="CK708" t="s">
        <v>444</v>
      </c>
      <c r="CL708" t="s">
        <v>444</v>
      </c>
      <c r="CM708" t="s">
        <v>444</v>
      </c>
      <c r="CN708" t="s">
        <v>444</v>
      </c>
      <c r="CO708" t="s">
        <v>444</v>
      </c>
      <c r="CP708" t="s">
        <v>444</v>
      </c>
      <c r="CQ708" t="s">
        <v>444</v>
      </c>
      <c r="CR708" t="s">
        <v>444</v>
      </c>
      <c r="CS708" t="s">
        <v>444</v>
      </c>
      <c r="CT708" t="s">
        <v>444</v>
      </c>
      <c r="CU708" t="s">
        <v>7</v>
      </c>
      <c r="CV708" t="s">
        <v>2773</v>
      </c>
      <c r="CW708" t="s">
        <v>2736</v>
      </c>
      <c r="CX708" t="s">
        <v>2737</v>
      </c>
      <c r="CY708" t="s">
        <v>1847</v>
      </c>
      <c r="CZ708" t="s">
        <v>1848</v>
      </c>
      <c r="DA708" t="s">
        <v>444</v>
      </c>
      <c r="DB708" t="s">
        <v>444</v>
      </c>
      <c r="DC708" t="s">
        <v>444</v>
      </c>
      <c r="DD708" t="s">
        <v>444</v>
      </c>
      <c r="DE708" t="s">
        <v>444</v>
      </c>
      <c r="DF708" t="s">
        <v>444</v>
      </c>
      <c r="DG708" t="s">
        <v>444</v>
      </c>
      <c r="DH708" t="s">
        <v>444</v>
      </c>
      <c r="DI708" t="s">
        <v>282</v>
      </c>
      <c r="DJ708" t="s">
        <v>1440</v>
      </c>
      <c r="DK708" t="s">
        <v>1451</v>
      </c>
      <c r="DL708" t="s">
        <v>444</v>
      </c>
      <c r="DM708" t="s">
        <v>444</v>
      </c>
      <c r="DN708" t="s">
        <v>444</v>
      </c>
      <c r="DO708" t="s">
        <v>444</v>
      </c>
      <c r="DP708" t="s">
        <v>444</v>
      </c>
      <c r="DQ708" t="s">
        <v>444</v>
      </c>
      <c r="DR708" t="s">
        <v>444</v>
      </c>
      <c r="DS708" t="s">
        <v>444</v>
      </c>
      <c r="DT708" s="24" t="s">
        <v>444</v>
      </c>
      <c r="DU708" s="24" t="s">
        <v>444</v>
      </c>
      <c r="DV708" t="s">
        <v>444</v>
      </c>
      <c r="DW708" t="s">
        <v>444</v>
      </c>
      <c r="DX708" s="24" t="s">
        <v>444</v>
      </c>
      <c r="DY708" s="24" t="s">
        <v>444</v>
      </c>
      <c r="DZ708" t="s">
        <v>444</v>
      </c>
      <c r="EA708" t="s">
        <v>444</v>
      </c>
      <c r="EB708" s="24" t="s">
        <v>444</v>
      </c>
      <c r="EC708" s="24" t="s">
        <v>444</v>
      </c>
      <c r="ED708" t="s">
        <v>444</v>
      </c>
      <c r="EE708" t="s">
        <v>444</v>
      </c>
      <c r="EF708" s="24" t="s">
        <v>444</v>
      </c>
      <c r="EG708" s="24" t="s">
        <v>444</v>
      </c>
      <c r="EH708" t="s">
        <v>444</v>
      </c>
      <c r="EI708" t="s">
        <v>444</v>
      </c>
      <c r="EJ708" s="24" t="s">
        <v>444</v>
      </c>
      <c r="EK708" s="24" t="s">
        <v>444</v>
      </c>
      <c r="EL708" t="s">
        <v>444</v>
      </c>
      <c r="EM708" t="s">
        <v>444</v>
      </c>
      <c r="EN708" s="24" t="s">
        <v>444</v>
      </c>
      <c r="EO708" s="24" t="s">
        <v>444</v>
      </c>
      <c r="EP708" t="s">
        <v>444</v>
      </c>
      <c r="EQ708" t="s">
        <v>444</v>
      </c>
      <c r="ER708" s="24" t="s">
        <v>444</v>
      </c>
      <c r="ES708" s="24" t="s">
        <v>444</v>
      </c>
      <c r="ET708" t="s">
        <v>444</v>
      </c>
      <c r="EU708" t="s">
        <v>444</v>
      </c>
      <c r="EV708" s="24" t="s">
        <v>444</v>
      </c>
      <c r="EW708" s="24" t="s">
        <v>444</v>
      </c>
      <c r="EX708" t="s">
        <v>444</v>
      </c>
      <c r="EY708" t="s">
        <v>444</v>
      </c>
      <c r="EZ708" s="24" t="s">
        <v>444</v>
      </c>
      <c r="FA708" s="24" t="s">
        <v>444</v>
      </c>
      <c r="FB708" t="s">
        <v>444</v>
      </c>
      <c r="FC708" t="s">
        <v>444</v>
      </c>
      <c r="FD708" s="24" t="s">
        <v>444</v>
      </c>
      <c r="FE708" s="24" t="s">
        <v>444</v>
      </c>
      <c r="FF708" t="s">
        <v>444</v>
      </c>
      <c r="FG708" t="s">
        <v>444</v>
      </c>
      <c r="FH708" s="24" t="s">
        <v>444</v>
      </c>
      <c r="FI708" s="24" t="s">
        <v>444</v>
      </c>
      <c r="FJ708" t="s">
        <v>444</v>
      </c>
      <c r="FK708" t="s">
        <v>444</v>
      </c>
      <c r="FL708" s="24" t="s">
        <v>444</v>
      </c>
      <c r="FM708" s="24" t="s">
        <v>444</v>
      </c>
      <c r="FN708" t="s">
        <v>444</v>
      </c>
      <c r="FO708" t="s">
        <v>444</v>
      </c>
      <c r="FP708" s="24" t="s">
        <v>444</v>
      </c>
      <c r="FQ708" s="24" t="s">
        <v>444</v>
      </c>
      <c r="FR708" t="s">
        <v>444</v>
      </c>
      <c r="FS708" t="s">
        <v>444</v>
      </c>
      <c r="FT708" s="24" t="s">
        <v>444</v>
      </c>
      <c r="FU708" s="24" t="s">
        <v>444</v>
      </c>
      <c r="FV708" t="s">
        <v>444</v>
      </c>
      <c r="FW708" t="s">
        <v>444</v>
      </c>
      <c r="FX708" s="24" t="s">
        <v>444</v>
      </c>
      <c r="FY708" s="24" t="s">
        <v>444</v>
      </c>
      <c r="FZ708" t="s">
        <v>444</v>
      </c>
      <c r="GA708" t="s">
        <v>444</v>
      </c>
      <c r="GB708" s="24" t="s">
        <v>444</v>
      </c>
      <c r="GC708" s="24" t="s">
        <v>444</v>
      </c>
      <c r="GD708" t="s">
        <v>444</v>
      </c>
      <c r="GE708" t="s">
        <v>444</v>
      </c>
      <c r="GF708" s="24" t="s">
        <v>444</v>
      </c>
      <c r="GG708" s="24" t="s">
        <v>444</v>
      </c>
      <c r="GH708" t="s">
        <v>15</v>
      </c>
      <c r="GI708" s="24" t="s">
        <v>446</v>
      </c>
      <c r="GJ708" s="24" t="s">
        <v>475</v>
      </c>
      <c r="GK708" t="s">
        <v>481</v>
      </c>
      <c r="GL708" t="s">
        <v>1423</v>
      </c>
      <c r="GM708" s="24" t="s">
        <v>1424</v>
      </c>
      <c r="GN708" s="24" t="s">
        <v>1425</v>
      </c>
      <c r="GO708" t="s">
        <v>479</v>
      </c>
      <c r="GP708" t="s">
        <v>1399</v>
      </c>
      <c r="GQ708" s="24" t="s">
        <v>444</v>
      </c>
      <c r="GR708" s="24" t="s">
        <v>444</v>
      </c>
      <c r="GS708" t="s">
        <v>444</v>
      </c>
      <c r="GT708" t="s">
        <v>444</v>
      </c>
      <c r="GU708" s="24" t="s">
        <v>444</v>
      </c>
      <c r="GV708" s="24" t="s">
        <v>444</v>
      </c>
      <c r="GW708" t="s">
        <v>444</v>
      </c>
      <c r="GX708" t="s">
        <v>444</v>
      </c>
      <c r="GY708" s="24" t="s">
        <v>444</v>
      </c>
      <c r="GZ708" s="24" t="s">
        <v>444</v>
      </c>
      <c r="HA708" t="s">
        <v>444</v>
      </c>
      <c r="HB708" t="s">
        <v>444</v>
      </c>
      <c r="HC708" s="24" t="s">
        <v>444</v>
      </c>
      <c r="HD708" s="24" t="s">
        <v>444</v>
      </c>
      <c r="HE708" t="s">
        <v>444</v>
      </c>
      <c r="HF708" t="s">
        <v>444</v>
      </c>
      <c r="HG708" s="24" t="s">
        <v>444</v>
      </c>
      <c r="HH708" s="24" t="s">
        <v>444</v>
      </c>
      <c r="HI708" t="s">
        <v>444</v>
      </c>
      <c r="HJ708" t="s">
        <v>444</v>
      </c>
      <c r="HK708" s="24" t="s">
        <v>444</v>
      </c>
      <c r="HL708" s="24" t="s">
        <v>444</v>
      </c>
      <c r="HM708" t="s">
        <v>444</v>
      </c>
      <c r="HN708" t="s">
        <v>444</v>
      </c>
      <c r="HO708" s="24" t="s">
        <v>444</v>
      </c>
      <c r="HP708" s="24" t="s">
        <v>444</v>
      </c>
      <c r="HQ708" t="s">
        <v>444</v>
      </c>
      <c r="HR708" t="s">
        <v>444</v>
      </c>
      <c r="HS708" s="24" t="s">
        <v>444</v>
      </c>
      <c r="HT708" s="24" t="s">
        <v>444</v>
      </c>
      <c r="HU708" t="s">
        <v>444</v>
      </c>
      <c r="HV708" t="s">
        <v>444</v>
      </c>
      <c r="HW708" s="24" t="s">
        <v>444</v>
      </c>
      <c r="HX708" s="24" t="s">
        <v>444</v>
      </c>
      <c r="HY708" t="s">
        <v>444</v>
      </c>
      <c r="HZ708" t="s">
        <v>444</v>
      </c>
      <c r="IA708" t="s">
        <v>2773</v>
      </c>
      <c r="IB708" t="s">
        <v>2736</v>
      </c>
      <c r="IC708" t="s">
        <v>3107</v>
      </c>
      <c r="ID708" s="33" t="b" cm="1">
        <f t="array" ref="ID708">_xlfn.IFNA(MATCH($A$2,_xlfn.NUMBERVALUE(Table_Query_from_MF_DSNP62[[#This Row],[CL_GLACCT_DR1]:[CL_GLACCT_CR4]]),0),0)&gt;=1</f>
        <v>1</v>
      </c>
      <c r="IE708" s="33" t="b">
        <f>OR(Table_Query_from_MF_DSNP62[[#This Row],[Pair1]:[Pair25]])</f>
        <v>1</v>
      </c>
      <c r="IF708" s="33">
        <f>_xlfn.IFNA(MATCH(TRUE,Table_Query_from_MF_DSNP62[[#This Row],[Pair1]:[Pair25]],0),"none")</f>
        <v>1</v>
      </c>
      <c r="IG708" s="33" t="b">
        <f>AND($A$2&gt;=_xlfn.NUMBERVALUE(Table_Query_from_MF_DSNP62[[#This Row],[CL_GL_ACCT_FR1]]),$A$2&lt;=_xlfn.NUMBERVALUE(Table_Query_from_MF_DSNP62[[#This Row],[CL_GL_ACCT_TO1]]))</f>
        <v>1</v>
      </c>
      <c r="IH708" s="33" t="b">
        <f>AND($A$2&gt;=_xlfn.NUMBERVALUE(Table_Query_from_MF_DSNP62[[#This Row],[CL_GL_ACCT_FR2]]),$A$2&lt;=_xlfn.NUMBERVALUE(Table_Query_from_MF_DSNP62[[#This Row],[CL_GL_ACCT_TO2]]))</f>
        <v>1</v>
      </c>
      <c r="II708" s="33" t="b">
        <f>AND($A$2&gt;=_xlfn.NUMBERVALUE(Table_Query_from_MF_DSNP62[[#This Row],[CL_GL_ACCT_FR3]]),$A$2&lt;=_xlfn.NUMBERVALUE(Table_Query_from_MF_DSNP62[[#This Row],[CL_GL_ACCT_TO3]]))</f>
        <v>1</v>
      </c>
      <c r="IJ708" s="33" t="b">
        <f>AND($A$2&gt;=_xlfn.NUMBERVALUE(Table_Query_from_MF_DSNP62[[#This Row],[CL_GL_ACCT_FR4]]),$A$2&lt;=_xlfn.NUMBERVALUE(Table_Query_from_MF_DSNP62[[#This Row],[CL_GL_ACCT_TO4]]))</f>
        <v>1</v>
      </c>
      <c r="IK708" s="33" t="b">
        <f>AND($A$2&gt;=_xlfn.NUMBERVALUE(Table_Query_from_MF_DSNP62[[#This Row],[CL_GL_ACCT_FR5]]),$A$2&lt;=_xlfn.NUMBERVALUE(Table_Query_from_MF_DSNP62[[#This Row],[CL_GL_ACCT_TO5]]))</f>
        <v>1</v>
      </c>
      <c r="IL708" s="33" t="b">
        <f>AND($A$2&gt;=_xlfn.NUMBERVALUE(Table_Query_from_MF_DSNP62[[#This Row],[CL_GL_ACCT_FR6]]),$A$2&lt;=_xlfn.NUMBERVALUE(Table_Query_from_MF_DSNP62[[#This Row],[CL_GL_ACCT_TO6]]))</f>
        <v>1</v>
      </c>
      <c r="IM708" s="33" t="b">
        <f>AND($A$2&gt;=_xlfn.NUMBERVALUE(Table_Query_from_MF_DSNP62[[#This Row],[CL_GL_ACCT_FR7]]),$A$2&lt;=_xlfn.NUMBERVALUE(Table_Query_from_MF_DSNP62[[#This Row],[CL_GL_ACCT_TO7]]))</f>
        <v>1</v>
      </c>
      <c r="IN708" s="33" t="b">
        <f>AND($A$2&gt;=_xlfn.NUMBERVALUE(Table_Query_from_MF_DSNP62[[#This Row],[CL_GL_ACCT_FR8]]),$A$2&lt;=_xlfn.NUMBERVALUE(Table_Query_from_MF_DSNP62[[#This Row],[CL_GL_ACCT_TO8]]))</f>
        <v>1</v>
      </c>
      <c r="IO708" s="33" t="b">
        <f>AND($A$2&gt;=_xlfn.NUMBERVALUE(Table_Query_from_MF_DSNP62[[#This Row],[CL_GL_ACCT_FR9]]),$A$2&lt;=_xlfn.NUMBERVALUE(Table_Query_from_MF_DSNP62[[#This Row],[CL_GL_ACCT_TO9]]))</f>
        <v>1</v>
      </c>
      <c r="IP708" s="33" t="b">
        <f>AND($A$2&gt;=_xlfn.NUMBERVALUE(Table_Query_from_MF_DSNP62[[#This Row],[CL_GL_ACCT_FR10]]),$A$2&lt;=_xlfn.NUMBERVALUE(Table_Query_from_MF_DSNP62[[#This Row],[CL_GL_ACCT_TO10]]))</f>
        <v>1</v>
      </c>
      <c r="IQ708" s="33" t="b">
        <f>AND($A$2&gt;=_xlfn.NUMBERVALUE(Table_Query_from_MF_DSNP62[[#This Row],[CL_GL_ACCT_FR11]]),$A$2&lt;=_xlfn.NUMBERVALUE(Table_Query_from_MF_DSNP62[[#This Row],[CL_GL_ACCT_TO11]]))</f>
        <v>1</v>
      </c>
      <c r="IR708" s="33" t="b">
        <f>AND($A$2&gt;=_xlfn.NUMBERVALUE(Table_Query_from_MF_DSNP62[[#This Row],[CL_GL_ACCT_FR12]]),$A$2&lt;=_xlfn.NUMBERVALUE(Table_Query_from_MF_DSNP62[[#This Row],[CL_GL_ACCT_TO12]]))</f>
        <v>1</v>
      </c>
      <c r="IS708" s="33" t="b">
        <f>AND($A$2&gt;=_xlfn.NUMBERVALUE(Table_Query_from_MF_DSNP62[[#This Row],[CL_GL_ACCT_FR13]]),$A$2&lt;=_xlfn.NUMBERVALUE(Table_Query_from_MF_DSNP62[[#This Row],[CL_GL_ACCT_TO13]]))</f>
        <v>1</v>
      </c>
      <c r="IT708" s="33" t="b">
        <f>AND($A$2&gt;=_xlfn.NUMBERVALUE(Table_Query_from_MF_DSNP62[[#This Row],[CL_GL_ACCT_FR14]]),$A$2&lt;=_xlfn.NUMBERVALUE(Table_Query_from_MF_DSNP62[[#This Row],[CL_GL_ACCT_TO14]]))</f>
        <v>1</v>
      </c>
      <c r="IU708" s="33" t="b">
        <f>AND($A$2&gt;=_xlfn.NUMBERVALUE(Table_Query_from_MF_DSNP62[[#This Row],[CL_GL_ACCT_FR15]]),$A$2&lt;=_xlfn.NUMBERVALUE(Table_Query_from_MF_DSNP62[[#This Row],[CL_GL_ACCT_TO15]]))</f>
        <v>1</v>
      </c>
      <c r="IV708" s="33" t="b">
        <f>AND($A$2&gt;=_xlfn.NUMBERVALUE(Table_Query_from_MF_DSNP62[[#This Row],[CL_GL_ACCT_FR16]]),$A$2&lt;=_xlfn.NUMBERVALUE(Table_Query_from_MF_DSNP62[[#This Row],[CL_GL_ACCT_TO16]]))</f>
        <v>1</v>
      </c>
      <c r="IW708" s="33" t="b">
        <f>AND($A$2&gt;=_xlfn.NUMBERVALUE(Table_Query_from_MF_DSNP62[[#This Row],[CL_GL_ACCT_FR17]]),$A$2&lt;=_xlfn.NUMBERVALUE(Table_Query_from_MF_DSNP62[[#This Row],[CL_GL_ACCT_TO17]]))</f>
        <v>1</v>
      </c>
      <c r="IX708" s="33" t="b">
        <f>AND($A$2&gt;=_xlfn.NUMBERVALUE(Table_Query_from_MF_DSNP62[[#This Row],[CL_GL_ACCT_FR18]]),$A$2&lt;=_xlfn.NUMBERVALUE(Table_Query_from_MF_DSNP62[[#This Row],[CL_GL_ACCT_TO18]]))</f>
        <v>1</v>
      </c>
      <c r="IY708" s="33" t="b">
        <f>AND($A$2&gt;=_xlfn.NUMBERVALUE(Table_Query_from_MF_DSNP62[[#This Row],[CL_GL_ACCT_FR19]]),$A$2&lt;=_xlfn.NUMBERVALUE(Table_Query_from_MF_DSNP62[[#This Row],[CL_GL_ACCT_TO19]]))</f>
        <v>1</v>
      </c>
      <c r="IZ708" s="33" t="b">
        <f>AND($A$2&gt;=_xlfn.NUMBERVALUE(Table_Query_from_MF_DSNP62[[#This Row],[CL_GL_ACCT_FR20]]),$A$2&lt;=_xlfn.NUMBERVALUE(Table_Query_from_MF_DSNP62[[#This Row],[CL_GL_ACCT_TO20]]))</f>
        <v>1</v>
      </c>
      <c r="JA708" s="33" t="b">
        <f>AND($A$2&gt;=_xlfn.NUMBERVALUE(Table_Query_from_MF_DSNP62[[#This Row],[CL_GL_ACCT_FR21]]),$A$2&lt;=_xlfn.NUMBERVALUE(Table_Query_from_MF_DSNP62[[#This Row],[CL_GL_ACCT_TO21]]))</f>
        <v>1</v>
      </c>
      <c r="JB708" s="33" t="b">
        <f>AND($A$2&gt;=_xlfn.NUMBERVALUE(Table_Query_from_MF_DSNP62[[#This Row],[CL_GL_ACCT_FR22]]),$A$2&lt;=_xlfn.NUMBERVALUE(Table_Query_from_MF_DSNP62[[#This Row],[CL_GL_ACCT_TO22]]))</f>
        <v>1</v>
      </c>
      <c r="JC708" s="33" t="b">
        <f>AND($A$2&gt;=_xlfn.NUMBERVALUE(Table_Query_from_MF_DSNP62[[#This Row],[CL_GL_ACCT_FR23]]),$A$2&lt;=_xlfn.NUMBERVALUE(Table_Query_from_MF_DSNP62[[#This Row],[CL_GL_ACCT_TO23]]))</f>
        <v>1</v>
      </c>
      <c r="JD708" s="33" t="b">
        <f>AND($A$2&gt;=_xlfn.NUMBERVALUE(Table_Query_from_MF_DSNP62[[#This Row],[CL_GL_ACCT_FR24]]),$A$2&lt;=_xlfn.NUMBERVALUE(Table_Query_from_MF_DSNP62[[#This Row],[CL_GL_ACCT_TO24]]))</f>
        <v>1</v>
      </c>
      <c r="JE708" s="33" t="b">
        <f>AND($A$2&gt;=_xlfn.NUMBERVALUE(Table_Query_from_MF_DSNP62[[#This Row],[CL_GL_ACCT_FR25]]),$A$2&lt;=_xlfn.NUMBERVALUE(Table_Query_from_MF_DSNP62[[#This Row],[CL_GL_ACCT_TO25]]))</f>
        <v>1</v>
      </c>
      <c r="JF708" s="33" t="b">
        <f>OR(Table_Query_from_MF_DSNP62[[#This Row],[PairA]:[PairO]])</f>
        <v>1</v>
      </c>
      <c r="JG708" s="33">
        <f>_xlfn.IFNA(MATCH(TRUE,Table_Query_from_MF_DSNP62[[#This Row],[PairA]:[PairO]],0),"none")</f>
        <v>5</v>
      </c>
      <c r="JH708" s="33" t="b">
        <f>AND($B$2&gt;=_xlfn.NUMBERVALUE(Table_Query_from_MF_DSNP62[[#This Row],[CL_CMP_OBJ_FR1]]),$B$2&lt;=_xlfn.NUMBERVALUE(Table_Query_from_MF_DSNP62[[#This Row],[CL_CMP_OBJ_TO1]]))</f>
        <v>0</v>
      </c>
      <c r="JI708" s="33" t="b">
        <f>AND($B$2&gt;=_xlfn.NUMBERVALUE(Table_Query_from_MF_DSNP62[[#This Row],[CL_CMP_OBJ_FR2]]),$B$2&lt;=_xlfn.NUMBERVALUE(Table_Query_from_MF_DSNP62[[#This Row],[CL_CMP_OBJ_TO2]]))</f>
        <v>0</v>
      </c>
      <c r="JJ708" s="33" t="b">
        <f>AND($B$2&gt;=_xlfn.NUMBERVALUE(Table_Query_from_MF_DSNP62[[#This Row],[CL_CMP_OBJ_FR3]]),$B$2&lt;=_xlfn.NUMBERVALUE(Table_Query_from_MF_DSNP62[[#This Row],[CL_CMP_OBJ_TO3]]))</f>
        <v>0</v>
      </c>
      <c r="JK708" s="33" t="b">
        <f>AND($B$2&gt;=_xlfn.NUMBERVALUE(Table_Query_from_MF_DSNP62[[#This Row],[CL_CMP_OBJ_FR4]]),$B$2&lt;=_xlfn.NUMBERVALUE(Table_Query_from_MF_DSNP62[[#This Row],[CL_CMP_OBJ_TO4]]))</f>
        <v>0</v>
      </c>
      <c r="JL708" s="33" t="b">
        <f>AND($B$2&gt;=_xlfn.NUMBERVALUE(Table_Query_from_MF_DSNP62[[#This Row],[CL_CMP_OBJ_FR5]]),$B$2&lt;=_xlfn.NUMBERVALUE(Table_Query_from_MF_DSNP62[[#This Row],[CL_CMP_OBJ_TO5]]))</f>
        <v>1</v>
      </c>
      <c r="JM708" s="33" t="b">
        <f>AND($B$2&gt;=_xlfn.NUMBERVALUE(Table_Query_from_MF_DSNP62[[#This Row],[CL_CMP_OBJ_FR6]]),$B$2&lt;=_xlfn.NUMBERVALUE(Table_Query_from_MF_DSNP62[[#This Row],[CL_CMP_OBJ_TO6]]))</f>
        <v>1</v>
      </c>
      <c r="JN708" s="33" t="b">
        <f>AND($B$2&gt;=_xlfn.NUMBERVALUE(Table_Query_from_MF_DSNP62[[#This Row],[CL_CMP_OBJ_FR7]]),$B$2&lt;=_xlfn.NUMBERVALUE(Table_Query_from_MF_DSNP62[[#This Row],[CL_CMP_OBJ_TO7]]))</f>
        <v>1</v>
      </c>
      <c r="JO708" s="33" t="b">
        <f>AND($B$2&gt;=_xlfn.NUMBERVALUE(Table_Query_from_MF_DSNP62[[#This Row],[CL_CMP_OBJ_FR8]]),$B$2&lt;=_xlfn.NUMBERVALUE(Table_Query_from_MF_DSNP62[[#This Row],[CL_CMP_OBJ_TO8]]))</f>
        <v>1</v>
      </c>
      <c r="JP708" s="33" t="b">
        <f>AND($B$2&gt;=_xlfn.NUMBERVALUE(Table_Query_from_MF_DSNP62[[#This Row],[CL_CMP_OBJ_FR9]]),$B$2&lt;=_xlfn.NUMBERVALUE(Table_Query_from_MF_DSNP62[[#This Row],[CL_CMP_OBJ_TO9]]))</f>
        <v>1</v>
      </c>
      <c r="JQ708" s="33" t="b">
        <f>AND($B$2&gt;=_xlfn.NUMBERVALUE(Table_Query_from_MF_DSNP62[[#This Row],[CL_CMP_OBJ_FR10]]),$B$2&lt;=_xlfn.NUMBERVALUE(Table_Query_from_MF_DSNP62[[#This Row],[CL_CMP_OBJ_TO10]]))</f>
        <v>1</v>
      </c>
      <c r="JR708" s="33" t="b">
        <f>AND($B$2&gt;=_xlfn.NUMBERVALUE(Table_Query_from_MF_DSNP62[[#This Row],[CL_CMP_OBJ_FR11]]),$B$2&lt;=_xlfn.NUMBERVALUE(Table_Query_from_MF_DSNP62[[#This Row],[CL_CMP_OBJ_TO11]]))</f>
        <v>1</v>
      </c>
      <c r="JS708" s="33" t="b">
        <f>AND($B$2&gt;=_xlfn.NUMBERVALUE(Table_Query_from_MF_DSNP62[[#This Row],[CL_CMP_OBJ_FR12]]),$B$2&lt;=_xlfn.NUMBERVALUE(Table_Query_from_MF_DSNP62[[#This Row],[CL_CMP_OBJ_TO12]]))</f>
        <v>1</v>
      </c>
      <c r="JT708" s="33" t="b">
        <f>AND($B$2&gt;=_xlfn.NUMBERVALUE(Table_Query_from_MF_DSNP62[[#This Row],[CL_CMP_OBJ_FR13]]),$B$2&lt;=_xlfn.NUMBERVALUE(Table_Query_from_MF_DSNP62[[#This Row],[CL_CMP_OBJ_TO13]]))</f>
        <v>1</v>
      </c>
      <c r="JU708" s="33" t="b">
        <f>AND($B$2&gt;=_xlfn.NUMBERVALUE(Table_Query_from_MF_DSNP62[[#This Row],[CL_CMP_OBJ_FR14]]),$B$2&lt;=_xlfn.NUMBERVALUE(Table_Query_from_MF_DSNP62[[#This Row],[CL_CMP_OBJ_TO14]]))</f>
        <v>1</v>
      </c>
      <c r="JV708" s="33" t="b">
        <f>AND($B$2&gt;=_xlfn.NUMBERVALUE(Table_Query_from_MF_DSNP62[[#This Row],[CL_CMP_OBJ_FR15]]),$B$2&lt;=_xlfn.NUMBERVALUE(Table_Query_from_MF_DSNP62[[#This Row],[CL_CMP_OBJ_TO15]]))</f>
        <v>1</v>
      </c>
    </row>
    <row r="709" spans="1:282" x14ac:dyDescent="0.25">
      <c r="A709" t="b">
        <f>OR(,Table_Query_from_MF_DSNP62[[#This Row],[Desired GL included as "hard-coded" GL?]],Table_Query_from_MF_DSNP62[[#This Row],[Desired GL included as "Open GL"?]])</f>
        <v>1</v>
      </c>
      <c r="B709" t="b">
        <f>Table_Query_from_MF_DSNP62[[#This Row],[Desired CObj included as "Open CObj"?]]</f>
        <v>1</v>
      </c>
      <c r="C709" t="s">
        <v>2553</v>
      </c>
      <c r="D709" t="s">
        <v>2554</v>
      </c>
      <c r="E709" t="s">
        <v>15</v>
      </c>
      <c r="F709" s="24" t="s">
        <v>333</v>
      </c>
      <c r="G709" t="s">
        <v>411</v>
      </c>
      <c r="H709" s="24" t="s">
        <v>444</v>
      </c>
      <c r="I709" t="s">
        <v>444</v>
      </c>
      <c r="J709" s="24" t="s">
        <v>444</v>
      </c>
      <c r="K709" t="s">
        <v>444</v>
      </c>
      <c r="L709" s="24" t="s">
        <v>444</v>
      </c>
      <c r="M709" t="s">
        <v>444</v>
      </c>
      <c r="N709" t="s">
        <v>444</v>
      </c>
      <c r="O709" t="s">
        <v>444</v>
      </c>
      <c r="P709" t="s">
        <v>444</v>
      </c>
      <c r="Q709" t="s">
        <v>15</v>
      </c>
      <c r="R709" t="s">
        <v>444</v>
      </c>
      <c r="S709" t="s">
        <v>442</v>
      </c>
      <c r="T709" t="s">
        <v>447</v>
      </c>
      <c r="U709" t="s">
        <v>444</v>
      </c>
      <c r="V709" t="s">
        <v>444</v>
      </c>
      <c r="W709" t="s">
        <v>447</v>
      </c>
      <c r="X709" t="s">
        <v>444</v>
      </c>
      <c r="Y709" t="s">
        <v>444</v>
      </c>
      <c r="Z709" t="s">
        <v>442</v>
      </c>
      <c r="AA709" t="s">
        <v>442</v>
      </c>
      <c r="AB709" t="s">
        <v>442</v>
      </c>
      <c r="AC709" t="s">
        <v>442</v>
      </c>
      <c r="AD709" t="s">
        <v>442</v>
      </c>
      <c r="AE709" t="s">
        <v>442</v>
      </c>
      <c r="AF709" t="s">
        <v>442</v>
      </c>
      <c r="AG709" t="s">
        <v>442</v>
      </c>
      <c r="AH709" t="s">
        <v>447</v>
      </c>
      <c r="AI709" t="s">
        <v>447</v>
      </c>
      <c r="AJ709" t="s">
        <v>442</v>
      </c>
      <c r="AK709" t="s">
        <v>442</v>
      </c>
      <c r="AL709" t="s">
        <v>444</v>
      </c>
      <c r="AM709" t="s">
        <v>444</v>
      </c>
      <c r="AN709" t="s">
        <v>444</v>
      </c>
      <c r="AO709" t="s">
        <v>444</v>
      </c>
      <c r="AP709" t="s">
        <v>442</v>
      </c>
      <c r="AQ709" t="s">
        <v>528</v>
      </c>
      <c r="AR709" t="s">
        <v>282</v>
      </c>
      <c r="AS709" t="s">
        <v>162</v>
      </c>
      <c r="AT709" t="s">
        <v>10</v>
      </c>
      <c r="AU709" t="s">
        <v>444</v>
      </c>
      <c r="AV709" t="s">
        <v>442</v>
      </c>
      <c r="AW709" t="s">
        <v>444</v>
      </c>
      <c r="AX709" t="s">
        <v>1846</v>
      </c>
      <c r="AY709" t="s">
        <v>2555</v>
      </c>
      <c r="AZ709" t="s">
        <v>444</v>
      </c>
      <c r="BA709" t="s">
        <v>444</v>
      </c>
      <c r="BB709" t="s">
        <v>444</v>
      </c>
      <c r="BC709" t="s">
        <v>444</v>
      </c>
      <c r="BD709" t="s">
        <v>1359</v>
      </c>
      <c r="BE709" t="s">
        <v>2556</v>
      </c>
      <c r="BF709" t="s">
        <v>1360</v>
      </c>
      <c r="BG709" t="s">
        <v>444</v>
      </c>
      <c r="BH709" t="s">
        <v>444</v>
      </c>
      <c r="BI709" t="s">
        <v>444</v>
      </c>
      <c r="BJ709" t="s">
        <v>444</v>
      </c>
      <c r="BK709" t="s">
        <v>444</v>
      </c>
      <c r="BL709" t="s">
        <v>444</v>
      </c>
      <c r="BM709" t="s">
        <v>444</v>
      </c>
      <c r="BN709" t="s">
        <v>444</v>
      </c>
      <c r="BO709" t="s">
        <v>444</v>
      </c>
      <c r="BP709" t="s">
        <v>444</v>
      </c>
      <c r="BQ709" t="s">
        <v>1360</v>
      </c>
      <c r="BR709" t="s">
        <v>143</v>
      </c>
      <c r="BS709" t="s">
        <v>444</v>
      </c>
      <c r="BT709" t="s">
        <v>444</v>
      </c>
      <c r="BU709" t="s">
        <v>444</v>
      </c>
      <c r="BV709" t="s">
        <v>444</v>
      </c>
      <c r="BW709" t="s">
        <v>1360</v>
      </c>
      <c r="BX709" t="s">
        <v>143</v>
      </c>
      <c r="BY709" t="s">
        <v>444</v>
      </c>
      <c r="BZ709" t="s">
        <v>444</v>
      </c>
      <c r="CA709" t="s">
        <v>444</v>
      </c>
      <c r="CB709" t="s">
        <v>444</v>
      </c>
      <c r="CC709" t="s">
        <v>444</v>
      </c>
      <c r="CD709" t="s">
        <v>444</v>
      </c>
      <c r="CE709" t="s">
        <v>444</v>
      </c>
      <c r="CF709" t="s">
        <v>444</v>
      </c>
      <c r="CG709" t="s">
        <v>444</v>
      </c>
      <c r="CH709" t="s">
        <v>444</v>
      </c>
      <c r="CI709" t="s">
        <v>1360</v>
      </c>
      <c r="CJ709" t="s">
        <v>143</v>
      </c>
      <c r="CK709" t="s">
        <v>444</v>
      </c>
      <c r="CL709" t="s">
        <v>444</v>
      </c>
      <c r="CM709" t="s">
        <v>444</v>
      </c>
      <c r="CN709" t="s">
        <v>444</v>
      </c>
      <c r="CO709" t="s">
        <v>1360</v>
      </c>
      <c r="CP709" t="s">
        <v>143</v>
      </c>
      <c r="CQ709" t="s">
        <v>444</v>
      </c>
      <c r="CR709" t="s">
        <v>444</v>
      </c>
      <c r="CS709" t="s">
        <v>444</v>
      </c>
      <c r="CT709" t="s">
        <v>444</v>
      </c>
      <c r="CU709" t="s">
        <v>444</v>
      </c>
      <c r="CV709" t="s">
        <v>2735</v>
      </c>
      <c r="CW709" t="s">
        <v>2736</v>
      </c>
      <c r="CX709" t="s">
        <v>2971</v>
      </c>
      <c r="CY709" t="s">
        <v>1370</v>
      </c>
      <c r="CZ709" t="s">
        <v>1371</v>
      </c>
      <c r="DA709" t="s">
        <v>444</v>
      </c>
      <c r="DB709" t="s">
        <v>444</v>
      </c>
      <c r="DC709" t="s">
        <v>444</v>
      </c>
      <c r="DD709" t="s">
        <v>444</v>
      </c>
      <c r="DE709" t="s">
        <v>444</v>
      </c>
      <c r="DF709" t="s">
        <v>444</v>
      </c>
      <c r="DG709" t="s">
        <v>444</v>
      </c>
      <c r="DH709" t="s">
        <v>444</v>
      </c>
      <c r="DI709" t="s">
        <v>443</v>
      </c>
      <c r="DJ709" t="s">
        <v>282</v>
      </c>
      <c r="DK709" t="s">
        <v>1440</v>
      </c>
      <c r="DL709" t="s">
        <v>1451</v>
      </c>
      <c r="DM709" t="s">
        <v>444</v>
      </c>
      <c r="DN709" t="s">
        <v>444</v>
      </c>
      <c r="DO709" t="s">
        <v>444</v>
      </c>
      <c r="DP709" t="s">
        <v>444</v>
      </c>
      <c r="DQ709" t="s">
        <v>444</v>
      </c>
      <c r="DR709" t="s">
        <v>444</v>
      </c>
      <c r="DS709" t="s">
        <v>444</v>
      </c>
      <c r="DT709" s="24" t="s">
        <v>444</v>
      </c>
      <c r="DU709" s="24" t="s">
        <v>444</v>
      </c>
      <c r="DV709" t="s">
        <v>444</v>
      </c>
      <c r="DW709" t="s">
        <v>444</v>
      </c>
      <c r="DX709" s="24" t="s">
        <v>444</v>
      </c>
      <c r="DY709" s="24" t="s">
        <v>444</v>
      </c>
      <c r="DZ709" t="s">
        <v>444</v>
      </c>
      <c r="EA709" t="s">
        <v>444</v>
      </c>
      <c r="EB709" s="24" t="s">
        <v>444</v>
      </c>
      <c r="EC709" s="24" t="s">
        <v>444</v>
      </c>
      <c r="ED709" t="s">
        <v>444</v>
      </c>
      <c r="EE709" t="s">
        <v>444</v>
      </c>
      <c r="EF709" s="24" t="s">
        <v>444</v>
      </c>
      <c r="EG709" s="24" t="s">
        <v>444</v>
      </c>
      <c r="EH709" t="s">
        <v>444</v>
      </c>
      <c r="EI709" t="s">
        <v>444</v>
      </c>
      <c r="EJ709" s="24" t="s">
        <v>444</v>
      </c>
      <c r="EK709" s="24" t="s">
        <v>444</v>
      </c>
      <c r="EL709" t="s">
        <v>444</v>
      </c>
      <c r="EM709" t="s">
        <v>444</v>
      </c>
      <c r="EN709" s="24" t="s">
        <v>444</v>
      </c>
      <c r="EO709" s="24" t="s">
        <v>444</v>
      </c>
      <c r="EP709" t="s">
        <v>444</v>
      </c>
      <c r="EQ709" t="s">
        <v>444</v>
      </c>
      <c r="ER709" s="24" t="s">
        <v>444</v>
      </c>
      <c r="ES709" s="24" t="s">
        <v>444</v>
      </c>
      <c r="ET709" t="s">
        <v>444</v>
      </c>
      <c r="EU709" t="s">
        <v>444</v>
      </c>
      <c r="EV709" s="24" t="s">
        <v>444</v>
      </c>
      <c r="EW709" s="24" t="s">
        <v>444</v>
      </c>
      <c r="EX709" t="s">
        <v>444</v>
      </c>
      <c r="EY709" t="s">
        <v>444</v>
      </c>
      <c r="EZ709" s="24" t="s">
        <v>444</v>
      </c>
      <c r="FA709" s="24" t="s">
        <v>444</v>
      </c>
      <c r="FB709" t="s">
        <v>444</v>
      </c>
      <c r="FC709" t="s">
        <v>444</v>
      </c>
      <c r="FD709" s="24" t="s">
        <v>444</v>
      </c>
      <c r="FE709" s="24" t="s">
        <v>444</v>
      </c>
      <c r="FF709" t="s">
        <v>444</v>
      </c>
      <c r="FG709" t="s">
        <v>444</v>
      </c>
      <c r="FH709" s="24" t="s">
        <v>444</v>
      </c>
      <c r="FI709" s="24" t="s">
        <v>444</v>
      </c>
      <c r="FJ709" t="s">
        <v>444</v>
      </c>
      <c r="FK709" t="s">
        <v>444</v>
      </c>
      <c r="FL709" s="24" t="s">
        <v>444</v>
      </c>
      <c r="FM709" s="24" t="s">
        <v>444</v>
      </c>
      <c r="FN709" t="s">
        <v>444</v>
      </c>
      <c r="FO709" t="s">
        <v>444</v>
      </c>
      <c r="FP709" s="24" t="s">
        <v>444</v>
      </c>
      <c r="FQ709" s="24" t="s">
        <v>444</v>
      </c>
      <c r="FR709" t="s">
        <v>444</v>
      </c>
      <c r="FS709" t="s">
        <v>444</v>
      </c>
      <c r="FT709" s="24" t="s">
        <v>444</v>
      </c>
      <c r="FU709" s="24" t="s">
        <v>444</v>
      </c>
      <c r="FV709" t="s">
        <v>444</v>
      </c>
      <c r="FW709" t="s">
        <v>444</v>
      </c>
      <c r="FX709" s="24" t="s">
        <v>444</v>
      </c>
      <c r="FY709" s="24" t="s">
        <v>444</v>
      </c>
      <c r="FZ709" t="s">
        <v>444</v>
      </c>
      <c r="GA709" t="s">
        <v>444</v>
      </c>
      <c r="GB709" s="24" t="s">
        <v>444</v>
      </c>
      <c r="GC709" s="24" t="s">
        <v>444</v>
      </c>
      <c r="GD709" t="s">
        <v>444</v>
      </c>
      <c r="GE709" t="s">
        <v>444</v>
      </c>
      <c r="GF709" s="24" t="s">
        <v>444</v>
      </c>
      <c r="GG709" s="24" t="s">
        <v>444</v>
      </c>
      <c r="GH709" t="s">
        <v>15</v>
      </c>
      <c r="GI709" s="24" t="s">
        <v>446</v>
      </c>
      <c r="GJ709" s="24" t="s">
        <v>475</v>
      </c>
      <c r="GK709" t="s">
        <v>481</v>
      </c>
      <c r="GL709" t="s">
        <v>494</v>
      </c>
      <c r="GM709" s="24" t="s">
        <v>502</v>
      </c>
      <c r="GN709" s="24" t="s">
        <v>248</v>
      </c>
      <c r="GO709" t="s">
        <v>479</v>
      </c>
      <c r="GP709" t="s">
        <v>1399</v>
      </c>
      <c r="GQ709" s="24" t="s">
        <v>444</v>
      </c>
      <c r="GR709" s="24" t="s">
        <v>444</v>
      </c>
      <c r="GS709" t="s">
        <v>444</v>
      </c>
      <c r="GT709" t="s">
        <v>444</v>
      </c>
      <c r="GU709" s="24" t="s">
        <v>444</v>
      </c>
      <c r="GV709" s="24" t="s">
        <v>444</v>
      </c>
      <c r="GW709" t="s">
        <v>444</v>
      </c>
      <c r="GX709" t="s">
        <v>444</v>
      </c>
      <c r="GY709" s="24" t="s">
        <v>444</v>
      </c>
      <c r="GZ709" s="24" t="s">
        <v>444</v>
      </c>
      <c r="HA709" t="s">
        <v>444</v>
      </c>
      <c r="HB709" t="s">
        <v>444</v>
      </c>
      <c r="HC709" s="24" t="s">
        <v>444</v>
      </c>
      <c r="HD709" s="24" t="s">
        <v>444</v>
      </c>
      <c r="HE709" t="s">
        <v>444</v>
      </c>
      <c r="HF709" t="s">
        <v>444</v>
      </c>
      <c r="HG709" s="24" t="s">
        <v>444</v>
      </c>
      <c r="HH709" s="24" t="s">
        <v>444</v>
      </c>
      <c r="HI709" t="s">
        <v>444</v>
      </c>
      <c r="HJ709" t="s">
        <v>444</v>
      </c>
      <c r="HK709" s="24" t="s">
        <v>444</v>
      </c>
      <c r="HL709" s="24" t="s">
        <v>444</v>
      </c>
      <c r="HM709" t="s">
        <v>444</v>
      </c>
      <c r="HN709" t="s">
        <v>444</v>
      </c>
      <c r="HO709" s="24" t="s">
        <v>444</v>
      </c>
      <c r="HP709" s="24" t="s">
        <v>444</v>
      </c>
      <c r="HQ709" t="s">
        <v>444</v>
      </c>
      <c r="HR709" t="s">
        <v>444</v>
      </c>
      <c r="HS709" s="24" t="s">
        <v>444</v>
      </c>
      <c r="HT709" s="24" t="s">
        <v>444</v>
      </c>
      <c r="HU709" t="s">
        <v>444</v>
      </c>
      <c r="HV709" t="s">
        <v>444</v>
      </c>
      <c r="HW709" s="24" t="s">
        <v>444</v>
      </c>
      <c r="HX709" s="24" t="s">
        <v>444</v>
      </c>
      <c r="HY709" t="s">
        <v>444</v>
      </c>
      <c r="HZ709" t="s">
        <v>444</v>
      </c>
      <c r="IA709" t="s">
        <v>2957</v>
      </c>
      <c r="IB709" t="s">
        <v>2736</v>
      </c>
      <c r="IC709" t="s">
        <v>2925</v>
      </c>
      <c r="ID709" s="33" t="b" cm="1">
        <f t="array" ref="ID709">_xlfn.IFNA(MATCH($A$2,_xlfn.NUMBERVALUE(Table_Query_from_MF_DSNP62[[#This Row],[CL_GLACCT_DR1]:[CL_GLACCT_CR4]]),0),0)&gt;=1</f>
        <v>1</v>
      </c>
      <c r="IE709" s="33" t="b">
        <f>OR(Table_Query_from_MF_DSNP62[[#This Row],[Pair1]:[Pair25]])</f>
        <v>1</v>
      </c>
      <c r="IF709" s="33">
        <f>_xlfn.IFNA(MATCH(TRUE,Table_Query_from_MF_DSNP62[[#This Row],[Pair1]:[Pair25]],0),"none")</f>
        <v>1</v>
      </c>
      <c r="IG709" s="33" t="b">
        <f>AND($A$2&gt;=_xlfn.NUMBERVALUE(Table_Query_from_MF_DSNP62[[#This Row],[CL_GL_ACCT_FR1]]),$A$2&lt;=_xlfn.NUMBERVALUE(Table_Query_from_MF_DSNP62[[#This Row],[CL_GL_ACCT_TO1]]))</f>
        <v>1</v>
      </c>
      <c r="IH709" s="33" t="b">
        <f>AND($A$2&gt;=_xlfn.NUMBERVALUE(Table_Query_from_MF_DSNP62[[#This Row],[CL_GL_ACCT_FR2]]),$A$2&lt;=_xlfn.NUMBERVALUE(Table_Query_from_MF_DSNP62[[#This Row],[CL_GL_ACCT_TO2]]))</f>
        <v>1</v>
      </c>
      <c r="II709" s="33" t="b">
        <f>AND($A$2&gt;=_xlfn.NUMBERVALUE(Table_Query_from_MF_DSNP62[[#This Row],[CL_GL_ACCT_FR3]]),$A$2&lt;=_xlfn.NUMBERVALUE(Table_Query_from_MF_DSNP62[[#This Row],[CL_GL_ACCT_TO3]]))</f>
        <v>1</v>
      </c>
      <c r="IJ709" s="33" t="b">
        <f>AND($A$2&gt;=_xlfn.NUMBERVALUE(Table_Query_from_MF_DSNP62[[#This Row],[CL_GL_ACCT_FR4]]),$A$2&lt;=_xlfn.NUMBERVALUE(Table_Query_from_MF_DSNP62[[#This Row],[CL_GL_ACCT_TO4]]))</f>
        <v>1</v>
      </c>
      <c r="IK709" s="33" t="b">
        <f>AND($A$2&gt;=_xlfn.NUMBERVALUE(Table_Query_from_MF_DSNP62[[#This Row],[CL_GL_ACCT_FR5]]),$A$2&lt;=_xlfn.NUMBERVALUE(Table_Query_from_MF_DSNP62[[#This Row],[CL_GL_ACCT_TO5]]))</f>
        <v>1</v>
      </c>
      <c r="IL709" s="33" t="b">
        <f>AND($A$2&gt;=_xlfn.NUMBERVALUE(Table_Query_from_MF_DSNP62[[#This Row],[CL_GL_ACCT_FR6]]),$A$2&lt;=_xlfn.NUMBERVALUE(Table_Query_from_MF_DSNP62[[#This Row],[CL_GL_ACCT_TO6]]))</f>
        <v>1</v>
      </c>
      <c r="IM709" s="33" t="b">
        <f>AND($A$2&gt;=_xlfn.NUMBERVALUE(Table_Query_from_MF_DSNP62[[#This Row],[CL_GL_ACCT_FR7]]),$A$2&lt;=_xlfn.NUMBERVALUE(Table_Query_from_MF_DSNP62[[#This Row],[CL_GL_ACCT_TO7]]))</f>
        <v>1</v>
      </c>
      <c r="IN709" s="33" t="b">
        <f>AND($A$2&gt;=_xlfn.NUMBERVALUE(Table_Query_from_MF_DSNP62[[#This Row],[CL_GL_ACCT_FR8]]),$A$2&lt;=_xlfn.NUMBERVALUE(Table_Query_from_MF_DSNP62[[#This Row],[CL_GL_ACCT_TO8]]))</f>
        <v>1</v>
      </c>
      <c r="IO709" s="33" t="b">
        <f>AND($A$2&gt;=_xlfn.NUMBERVALUE(Table_Query_from_MF_DSNP62[[#This Row],[CL_GL_ACCT_FR9]]),$A$2&lt;=_xlfn.NUMBERVALUE(Table_Query_from_MF_DSNP62[[#This Row],[CL_GL_ACCT_TO9]]))</f>
        <v>1</v>
      </c>
      <c r="IP709" s="33" t="b">
        <f>AND($A$2&gt;=_xlfn.NUMBERVALUE(Table_Query_from_MF_DSNP62[[#This Row],[CL_GL_ACCT_FR10]]),$A$2&lt;=_xlfn.NUMBERVALUE(Table_Query_from_MF_DSNP62[[#This Row],[CL_GL_ACCT_TO10]]))</f>
        <v>1</v>
      </c>
      <c r="IQ709" s="33" t="b">
        <f>AND($A$2&gt;=_xlfn.NUMBERVALUE(Table_Query_from_MF_DSNP62[[#This Row],[CL_GL_ACCT_FR11]]),$A$2&lt;=_xlfn.NUMBERVALUE(Table_Query_from_MF_DSNP62[[#This Row],[CL_GL_ACCT_TO11]]))</f>
        <v>1</v>
      </c>
      <c r="IR709" s="33" t="b">
        <f>AND($A$2&gt;=_xlfn.NUMBERVALUE(Table_Query_from_MF_DSNP62[[#This Row],[CL_GL_ACCT_FR12]]),$A$2&lt;=_xlfn.NUMBERVALUE(Table_Query_from_MF_DSNP62[[#This Row],[CL_GL_ACCT_TO12]]))</f>
        <v>1</v>
      </c>
      <c r="IS709" s="33" t="b">
        <f>AND($A$2&gt;=_xlfn.NUMBERVALUE(Table_Query_from_MF_DSNP62[[#This Row],[CL_GL_ACCT_FR13]]),$A$2&lt;=_xlfn.NUMBERVALUE(Table_Query_from_MF_DSNP62[[#This Row],[CL_GL_ACCT_TO13]]))</f>
        <v>1</v>
      </c>
      <c r="IT709" s="33" t="b">
        <f>AND($A$2&gt;=_xlfn.NUMBERVALUE(Table_Query_from_MF_DSNP62[[#This Row],[CL_GL_ACCT_FR14]]),$A$2&lt;=_xlfn.NUMBERVALUE(Table_Query_from_MF_DSNP62[[#This Row],[CL_GL_ACCT_TO14]]))</f>
        <v>1</v>
      </c>
      <c r="IU709" s="33" t="b">
        <f>AND($A$2&gt;=_xlfn.NUMBERVALUE(Table_Query_from_MF_DSNP62[[#This Row],[CL_GL_ACCT_FR15]]),$A$2&lt;=_xlfn.NUMBERVALUE(Table_Query_from_MF_DSNP62[[#This Row],[CL_GL_ACCT_TO15]]))</f>
        <v>1</v>
      </c>
      <c r="IV709" s="33" t="b">
        <f>AND($A$2&gt;=_xlfn.NUMBERVALUE(Table_Query_from_MF_DSNP62[[#This Row],[CL_GL_ACCT_FR16]]),$A$2&lt;=_xlfn.NUMBERVALUE(Table_Query_from_MF_DSNP62[[#This Row],[CL_GL_ACCT_TO16]]))</f>
        <v>1</v>
      </c>
      <c r="IW709" s="33" t="b">
        <f>AND($A$2&gt;=_xlfn.NUMBERVALUE(Table_Query_from_MF_DSNP62[[#This Row],[CL_GL_ACCT_FR17]]),$A$2&lt;=_xlfn.NUMBERVALUE(Table_Query_from_MF_DSNP62[[#This Row],[CL_GL_ACCT_TO17]]))</f>
        <v>1</v>
      </c>
      <c r="IX709" s="33" t="b">
        <f>AND($A$2&gt;=_xlfn.NUMBERVALUE(Table_Query_from_MF_DSNP62[[#This Row],[CL_GL_ACCT_FR18]]),$A$2&lt;=_xlfn.NUMBERVALUE(Table_Query_from_MF_DSNP62[[#This Row],[CL_GL_ACCT_TO18]]))</f>
        <v>1</v>
      </c>
      <c r="IY709" s="33" t="b">
        <f>AND($A$2&gt;=_xlfn.NUMBERVALUE(Table_Query_from_MF_DSNP62[[#This Row],[CL_GL_ACCT_FR19]]),$A$2&lt;=_xlfn.NUMBERVALUE(Table_Query_from_MF_DSNP62[[#This Row],[CL_GL_ACCT_TO19]]))</f>
        <v>1</v>
      </c>
      <c r="IZ709" s="33" t="b">
        <f>AND($A$2&gt;=_xlfn.NUMBERVALUE(Table_Query_from_MF_DSNP62[[#This Row],[CL_GL_ACCT_FR20]]),$A$2&lt;=_xlfn.NUMBERVALUE(Table_Query_from_MF_DSNP62[[#This Row],[CL_GL_ACCT_TO20]]))</f>
        <v>1</v>
      </c>
      <c r="JA709" s="33" t="b">
        <f>AND($A$2&gt;=_xlfn.NUMBERVALUE(Table_Query_from_MF_DSNP62[[#This Row],[CL_GL_ACCT_FR21]]),$A$2&lt;=_xlfn.NUMBERVALUE(Table_Query_from_MF_DSNP62[[#This Row],[CL_GL_ACCT_TO21]]))</f>
        <v>1</v>
      </c>
      <c r="JB709" s="33" t="b">
        <f>AND($A$2&gt;=_xlfn.NUMBERVALUE(Table_Query_from_MF_DSNP62[[#This Row],[CL_GL_ACCT_FR22]]),$A$2&lt;=_xlfn.NUMBERVALUE(Table_Query_from_MF_DSNP62[[#This Row],[CL_GL_ACCT_TO22]]))</f>
        <v>1</v>
      </c>
      <c r="JC709" s="33" t="b">
        <f>AND($A$2&gt;=_xlfn.NUMBERVALUE(Table_Query_from_MF_DSNP62[[#This Row],[CL_GL_ACCT_FR23]]),$A$2&lt;=_xlfn.NUMBERVALUE(Table_Query_from_MF_DSNP62[[#This Row],[CL_GL_ACCT_TO23]]))</f>
        <v>1</v>
      </c>
      <c r="JD709" s="33" t="b">
        <f>AND($A$2&gt;=_xlfn.NUMBERVALUE(Table_Query_from_MF_DSNP62[[#This Row],[CL_GL_ACCT_FR24]]),$A$2&lt;=_xlfn.NUMBERVALUE(Table_Query_from_MF_DSNP62[[#This Row],[CL_GL_ACCT_TO24]]))</f>
        <v>1</v>
      </c>
      <c r="JE709" s="33" t="b">
        <f>AND($A$2&gt;=_xlfn.NUMBERVALUE(Table_Query_from_MF_DSNP62[[#This Row],[CL_GL_ACCT_FR25]]),$A$2&lt;=_xlfn.NUMBERVALUE(Table_Query_from_MF_DSNP62[[#This Row],[CL_GL_ACCT_TO25]]))</f>
        <v>1</v>
      </c>
      <c r="JF709" s="33" t="b">
        <f>OR(Table_Query_from_MF_DSNP62[[#This Row],[PairA]:[PairO]])</f>
        <v>1</v>
      </c>
      <c r="JG709" s="33">
        <f>_xlfn.IFNA(MATCH(TRUE,Table_Query_from_MF_DSNP62[[#This Row],[PairA]:[PairO]],0),"none")</f>
        <v>5</v>
      </c>
      <c r="JH709" s="33" t="b">
        <f>AND($B$2&gt;=_xlfn.NUMBERVALUE(Table_Query_from_MF_DSNP62[[#This Row],[CL_CMP_OBJ_FR1]]),$B$2&lt;=_xlfn.NUMBERVALUE(Table_Query_from_MF_DSNP62[[#This Row],[CL_CMP_OBJ_TO1]]))</f>
        <v>0</v>
      </c>
      <c r="JI709" s="33" t="b">
        <f>AND($B$2&gt;=_xlfn.NUMBERVALUE(Table_Query_from_MF_DSNP62[[#This Row],[CL_CMP_OBJ_FR2]]),$B$2&lt;=_xlfn.NUMBERVALUE(Table_Query_from_MF_DSNP62[[#This Row],[CL_CMP_OBJ_TO2]]))</f>
        <v>0</v>
      </c>
      <c r="JJ709" s="33" t="b">
        <f>AND($B$2&gt;=_xlfn.NUMBERVALUE(Table_Query_from_MF_DSNP62[[#This Row],[CL_CMP_OBJ_FR3]]),$B$2&lt;=_xlfn.NUMBERVALUE(Table_Query_from_MF_DSNP62[[#This Row],[CL_CMP_OBJ_TO3]]))</f>
        <v>0</v>
      </c>
      <c r="JK709" s="33" t="b">
        <f>AND($B$2&gt;=_xlfn.NUMBERVALUE(Table_Query_from_MF_DSNP62[[#This Row],[CL_CMP_OBJ_FR4]]),$B$2&lt;=_xlfn.NUMBERVALUE(Table_Query_from_MF_DSNP62[[#This Row],[CL_CMP_OBJ_TO4]]))</f>
        <v>0</v>
      </c>
      <c r="JL709" s="33" t="b">
        <f>AND($B$2&gt;=_xlfn.NUMBERVALUE(Table_Query_from_MF_DSNP62[[#This Row],[CL_CMP_OBJ_FR5]]),$B$2&lt;=_xlfn.NUMBERVALUE(Table_Query_from_MF_DSNP62[[#This Row],[CL_CMP_OBJ_TO5]]))</f>
        <v>1</v>
      </c>
      <c r="JM709" s="33" t="b">
        <f>AND($B$2&gt;=_xlfn.NUMBERVALUE(Table_Query_from_MF_DSNP62[[#This Row],[CL_CMP_OBJ_FR6]]),$B$2&lt;=_xlfn.NUMBERVALUE(Table_Query_from_MF_DSNP62[[#This Row],[CL_CMP_OBJ_TO6]]))</f>
        <v>1</v>
      </c>
      <c r="JN709" s="33" t="b">
        <f>AND($B$2&gt;=_xlfn.NUMBERVALUE(Table_Query_from_MF_DSNP62[[#This Row],[CL_CMP_OBJ_FR7]]),$B$2&lt;=_xlfn.NUMBERVALUE(Table_Query_from_MF_DSNP62[[#This Row],[CL_CMP_OBJ_TO7]]))</f>
        <v>1</v>
      </c>
      <c r="JO709" s="33" t="b">
        <f>AND($B$2&gt;=_xlfn.NUMBERVALUE(Table_Query_from_MF_DSNP62[[#This Row],[CL_CMP_OBJ_FR8]]),$B$2&lt;=_xlfn.NUMBERVALUE(Table_Query_from_MF_DSNP62[[#This Row],[CL_CMP_OBJ_TO8]]))</f>
        <v>1</v>
      </c>
      <c r="JP709" s="33" t="b">
        <f>AND($B$2&gt;=_xlfn.NUMBERVALUE(Table_Query_from_MF_DSNP62[[#This Row],[CL_CMP_OBJ_FR9]]),$B$2&lt;=_xlfn.NUMBERVALUE(Table_Query_from_MF_DSNP62[[#This Row],[CL_CMP_OBJ_TO9]]))</f>
        <v>1</v>
      </c>
      <c r="JQ709" s="33" t="b">
        <f>AND($B$2&gt;=_xlfn.NUMBERVALUE(Table_Query_from_MF_DSNP62[[#This Row],[CL_CMP_OBJ_FR10]]),$B$2&lt;=_xlfn.NUMBERVALUE(Table_Query_from_MF_DSNP62[[#This Row],[CL_CMP_OBJ_TO10]]))</f>
        <v>1</v>
      </c>
      <c r="JR709" s="33" t="b">
        <f>AND($B$2&gt;=_xlfn.NUMBERVALUE(Table_Query_from_MF_DSNP62[[#This Row],[CL_CMP_OBJ_FR11]]),$B$2&lt;=_xlfn.NUMBERVALUE(Table_Query_from_MF_DSNP62[[#This Row],[CL_CMP_OBJ_TO11]]))</f>
        <v>1</v>
      </c>
      <c r="JS709" s="33" t="b">
        <f>AND($B$2&gt;=_xlfn.NUMBERVALUE(Table_Query_from_MF_DSNP62[[#This Row],[CL_CMP_OBJ_FR12]]),$B$2&lt;=_xlfn.NUMBERVALUE(Table_Query_from_MF_DSNP62[[#This Row],[CL_CMP_OBJ_TO12]]))</f>
        <v>1</v>
      </c>
      <c r="JT709" s="33" t="b">
        <f>AND($B$2&gt;=_xlfn.NUMBERVALUE(Table_Query_from_MF_DSNP62[[#This Row],[CL_CMP_OBJ_FR13]]),$B$2&lt;=_xlfn.NUMBERVALUE(Table_Query_from_MF_DSNP62[[#This Row],[CL_CMP_OBJ_TO13]]))</f>
        <v>1</v>
      </c>
      <c r="JU709" s="33" t="b">
        <f>AND($B$2&gt;=_xlfn.NUMBERVALUE(Table_Query_from_MF_DSNP62[[#This Row],[CL_CMP_OBJ_FR14]]),$B$2&lt;=_xlfn.NUMBERVALUE(Table_Query_from_MF_DSNP62[[#This Row],[CL_CMP_OBJ_TO14]]))</f>
        <v>1</v>
      </c>
      <c r="JV709" s="33" t="b">
        <f>AND($B$2&gt;=_xlfn.NUMBERVALUE(Table_Query_from_MF_DSNP62[[#This Row],[CL_CMP_OBJ_FR15]]),$B$2&lt;=_xlfn.NUMBERVALUE(Table_Query_from_MF_DSNP62[[#This Row],[CL_CMP_OBJ_TO15]]))</f>
        <v>1</v>
      </c>
    </row>
    <row r="710" spans="1:282" x14ac:dyDescent="0.25">
      <c r="A710" t="b">
        <f>OR(,Table_Query_from_MF_DSNP62[[#This Row],[Desired GL included as "hard-coded" GL?]],Table_Query_from_MF_DSNP62[[#This Row],[Desired GL included as "Open GL"?]])</f>
        <v>1</v>
      </c>
      <c r="B710" t="b">
        <f>Table_Query_from_MF_DSNP62[[#This Row],[Desired CObj included as "Open CObj"?]]</f>
        <v>1</v>
      </c>
      <c r="C710" t="s">
        <v>2556</v>
      </c>
      <c r="D710" t="s">
        <v>2557</v>
      </c>
      <c r="E710" t="s">
        <v>15</v>
      </c>
      <c r="F710" s="24" t="s">
        <v>411</v>
      </c>
      <c r="G710" t="s">
        <v>333</v>
      </c>
      <c r="H710" s="24" t="s">
        <v>444</v>
      </c>
      <c r="I710" t="s">
        <v>444</v>
      </c>
      <c r="J710" s="24" t="s">
        <v>444</v>
      </c>
      <c r="K710" t="s">
        <v>444</v>
      </c>
      <c r="L710" s="24" t="s">
        <v>444</v>
      </c>
      <c r="M710" t="s">
        <v>444</v>
      </c>
      <c r="N710" t="s">
        <v>444</v>
      </c>
      <c r="O710" t="s">
        <v>444</v>
      </c>
      <c r="P710" t="s">
        <v>444</v>
      </c>
      <c r="Q710" t="s">
        <v>15</v>
      </c>
      <c r="R710" t="s">
        <v>444</v>
      </c>
      <c r="S710" t="s">
        <v>442</v>
      </c>
      <c r="T710" t="s">
        <v>447</v>
      </c>
      <c r="U710" t="s">
        <v>444</v>
      </c>
      <c r="V710" t="s">
        <v>444</v>
      </c>
      <c r="W710" t="s">
        <v>447</v>
      </c>
      <c r="X710" t="s">
        <v>444</v>
      </c>
      <c r="Y710" t="s">
        <v>444</v>
      </c>
      <c r="Z710" t="s">
        <v>442</v>
      </c>
      <c r="AA710" t="s">
        <v>442</v>
      </c>
      <c r="AB710" t="s">
        <v>442</v>
      </c>
      <c r="AC710" t="s">
        <v>442</v>
      </c>
      <c r="AD710" t="s">
        <v>442</v>
      </c>
      <c r="AE710" t="s">
        <v>442</v>
      </c>
      <c r="AF710" t="s">
        <v>442</v>
      </c>
      <c r="AG710" t="s">
        <v>442</v>
      </c>
      <c r="AH710" t="s">
        <v>447</v>
      </c>
      <c r="AI710" t="s">
        <v>447</v>
      </c>
      <c r="AJ710" t="s">
        <v>442</v>
      </c>
      <c r="AK710" t="s">
        <v>442</v>
      </c>
      <c r="AL710" t="s">
        <v>444</v>
      </c>
      <c r="AM710" t="s">
        <v>444</v>
      </c>
      <c r="AN710" t="s">
        <v>444</v>
      </c>
      <c r="AO710" t="s">
        <v>444</v>
      </c>
      <c r="AP710" t="s">
        <v>442</v>
      </c>
      <c r="AQ710" t="s">
        <v>528</v>
      </c>
      <c r="AR710" t="s">
        <v>282</v>
      </c>
      <c r="AS710" t="s">
        <v>162</v>
      </c>
      <c r="AT710" t="s">
        <v>10</v>
      </c>
      <c r="AU710" t="s">
        <v>444</v>
      </c>
      <c r="AV710" t="s">
        <v>442</v>
      </c>
      <c r="AW710" t="s">
        <v>444</v>
      </c>
      <c r="AX710" t="s">
        <v>1846</v>
      </c>
      <c r="AY710" t="s">
        <v>2558</v>
      </c>
      <c r="AZ710" t="s">
        <v>444</v>
      </c>
      <c r="BA710" t="s">
        <v>444</v>
      </c>
      <c r="BB710" t="s">
        <v>444</v>
      </c>
      <c r="BC710" t="s">
        <v>444</v>
      </c>
      <c r="BD710" t="s">
        <v>1359</v>
      </c>
      <c r="BE710" t="s">
        <v>2553</v>
      </c>
      <c r="BF710" t="s">
        <v>740</v>
      </c>
      <c r="BG710" t="s">
        <v>444</v>
      </c>
      <c r="BH710" t="s">
        <v>444</v>
      </c>
      <c r="BI710" t="s">
        <v>444</v>
      </c>
      <c r="BJ710" t="s">
        <v>444</v>
      </c>
      <c r="BK710" t="s">
        <v>444</v>
      </c>
      <c r="BL710" t="s">
        <v>444</v>
      </c>
      <c r="BM710" t="s">
        <v>444</v>
      </c>
      <c r="BN710" t="s">
        <v>444</v>
      </c>
      <c r="BO710" t="s">
        <v>444</v>
      </c>
      <c r="BP710" t="s">
        <v>444</v>
      </c>
      <c r="BQ710" t="s">
        <v>740</v>
      </c>
      <c r="BR710" t="s">
        <v>143</v>
      </c>
      <c r="BS710" t="s">
        <v>444</v>
      </c>
      <c r="BT710" t="s">
        <v>444</v>
      </c>
      <c r="BU710" t="s">
        <v>444</v>
      </c>
      <c r="BV710" t="s">
        <v>444</v>
      </c>
      <c r="BW710" t="s">
        <v>740</v>
      </c>
      <c r="BX710" t="s">
        <v>143</v>
      </c>
      <c r="BY710" t="s">
        <v>444</v>
      </c>
      <c r="BZ710" t="s">
        <v>444</v>
      </c>
      <c r="CA710" t="s">
        <v>444</v>
      </c>
      <c r="CB710" t="s">
        <v>444</v>
      </c>
      <c r="CC710" t="s">
        <v>444</v>
      </c>
      <c r="CD710" t="s">
        <v>444</v>
      </c>
      <c r="CE710" t="s">
        <v>444</v>
      </c>
      <c r="CF710" t="s">
        <v>444</v>
      </c>
      <c r="CG710" t="s">
        <v>444</v>
      </c>
      <c r="CH710" t="s">
        <v>444</v>
      </c>
      <c r="CI710" t="s">
        <v>740</v>
      </c>
      <c r="CJ710" t="s">
        <v>143</v>
      </c>
      <c r="CK710" t="s">
        <v>444</v>
      </c>
      <c r="CL710" t="s">
        <v>444</v>
      </c>
      <c r="CM710" t="s">
        <v>444</v>
      </c>
      <c r="CN710" t="s">
        <v>444</v>
      </c>
      <c r="CO710" t="s">
        <v>740</v>
      </c>
      <c r="CP710" t="s">
        <v>143</v>
      </c>
      <c r="CQ710" t="s">
        <v>444</v>
      </c>
      <c r="CR710" t="s">
        <v>444</v>
      </c>
      <c r="CS710" t="s">
        <v>444</v>
      </c>
      <c r="CT710" t="s">
        <v>444</v>
      </c>
      <c r="CU710" t="s">
        <v>444</v>
      </c>
      <c r="CV710" t="s">
        <v>2739</v>
      </c>
      <c r="CW710" t="s">
        <v>2736</v>
      </c>
      <c r="CX710" t="s">
        <v>2971</v>
      </c>
      <c r="CY710" t="s">
        <v>1370</v>
      </c>
      <c r="CZ710" t="s">
        <v>1371</v>
      </c>
      <c r="DA710" t="s">
        <v>444</v>
      </c>
      <c r="DB710" t="s">
        <v>444</v>
      </c>
      <c r="DC710" t="s">
        <v>444</v>
      </c>
      <c r="DD710" t="s">
        <v>444</v>
      </c>
      <c r="DE710" t="s">
        <v>444</v>
      </c>
      <c r="DF710" t="s">
        <v>444</v>
      </c>
      <c r="DG710" t="s">
        <v>444</v>
      </c>
      <c r="DH710" t="s">
        <v>444</v>
      </c>
      <c r="DI710" t="s">
        <v>443</v>
      </c>
      <c r="DJ710" t="s">
        <v>282</v>
      </c>
      <c r="DK710" t="s">
        <v>1440</v>
      </c>
      <c r="DL710" t="s">
        <v>1451</v>
      </c>
      <c r="DM710" t="s">
        <v>444</v>
      </c>
      <c r="DN710" t="s">
        <v>444</v>
      </c>
      <c r="DO710" t="s">
        <v>444</v>
      </c>
      <c r="DP710" t="s">
        <v>444</v>
      </c>
      <c r="DQ710" t="s">
        <v>444</v>
      </c>
      <c r="DR710" t="s">
        <v>444</v>
      </c>
      <c r="DS710" t="s">
        <v>444</v>
      </c>
      <c r="DT710" s="24" t="s">
        <v>444</v>
      </c>
      <c r="DU710" s="24" t="s">
        <v>444</v>
      </c>
      <c r="DV710" t="s">
        <v>444</v>
      </c>
      <c r="DW710" t="s">
        <v>444</v>
      </c>
      <c r="DX710" s="24" t="s">
        <v>444</v>
      </c>
      <c r="DY710" s="24" t="s">
        <v>444</v>
      </c>
      <c r="DZ710" t="s">
        <v>444</v>
      </c>
      <c r="EA710" t="s">
        <v>444</v>
      </c>
      <c r="EB710" s="24" t="s">
        <v>444</v>
      </c>
      <c r="EC710" s="24" t="s">
        <v>444</v>
      </c>
      <c r="ED710" t="s">
        <v>444</v>
      </c>
      <c r="EE710" t="s">
        <v>444</v>
      </c>
      <c r="EF710" s="24" t="s">
        <v>444</v>
      </c>
      <c r="EG710" s="24" t="s">
        <v>444</v>
      </c>
      <c r="EH710" t="s">
        <v>444</v>
      </c>
      <c r="EI710" t="s">
        <v>444</v>
      </c>
      <c r="EJ710" s="24" t="s">
        <v>444</v>
      </c>
      <c r="EK710" s="24" t="s">
        <v>444</v>
      </c>
      <c r="EL710" t="s">
        <v>444</v>
      </c>
      <c r="EM710" t="s">
        <v>444</v>
      </c>
      <c r="EN710" s="24" t="s">
        <v>444</v>
      </c>
      <c r="EO710" s="24" t="s">
        <v>444</v>
      </c>
      <c r="EP710" t="s">
        <v>444</v>
      </c>
      <c r="EQ710" t="s">
        <v>444</v>
      </c>
      <c r="ER710" s="24" t="s">
        <v>444</v>
      </c>
      <c r="ES710" s="24" t="s">
        <v>444</v>
      </c>
      <c r="ET710" t="s">
        <v>444</v>
      </c>
      <c r="EU710" t="s">
        <v>444</v>
      </c>
      <c r="EV710" s="24" t="s">
        <v>444</v>
      </c>
      <c r="EW710" s="24" t="s">
        <v>444</v>
      </c>
      <c r="EX710" t="s">
        <v>444</v>
      </c>
      <c r="EY710" t="s">
        <v>444</v>
      </c>
      <c r="EZ710" s="24" t="s">
        <v>444</v>
      </c>
      <c r="FA710" s="24" t="s">
        <v>444</v>
      </c>
      <c r="FB710" t="s">
        <v>444</v>
      </c>
      <c r="FC710" t="s">
        <v>444</v>
      </c>
      <c r="FD710" s="24" t="s">
        <v>444</v>
      </c>
      <c r="FE710" s="24" t="s">
        <v>444</v>
      </c>
      <c r="FF710" t="s">
        <v>444</v>
      </c>
      <c r="FG710" t="s">
        <v>444</v>
      </c>
      <c r="FH710" s="24" t="s">
        <v>444</v>
      </c>
      <c r="FI710" s="24" t="s">
        <v>444</v>
      </c>
      <c r="FJ710" t="s">
        <v>444</v>
      </c>
      <c r="FK710" t="s">
        <v>444</v>
      </c>
      <c r="FL710" s="24" t="s">
        <v>444</v>
      </c>
      <c r="FM710" s="24" t="s">
        <v>444</v>
      </c>
      <c r="FN710" t="s">
        <v>444</v>
      </c>
      <c r="FO710" t="s">
        <v>444</v>
      </c>
      <c r="FP710" s="24" t="s">
        <v>444</v>
      </c>
      <c r="FQ710" s="24" t="s">
        <v>444</v>
      </c>
      <c r="FR710" t="s">
        <v>444</v>
      </c>
      <c r="FS710" t="s">
        <v>444</v>
      </c>
      <c r="FT710" s="24" t="s">
        <v>444</v>
      </c>
      <c r="FU710" s="24" t="s">
        <v>444</v>
      </c>
      <c r="FV710" t="s">
        <v>444</v>
      </c>
      <c r="FW710" t="s">
        <v>444</v>
      </c>
      <c r="FX710" s="24" t="s">
        <v>444</v>
      </c>
      <c r="FY710" s="24" t="s">
        <v>444</v>
      </c>
      <c r="FZ710" t="s">
        <v>444</v>
      </c>
      <c r="GA710" t="s">
        <v>444</v>
      </c>
      <c r="GB710" s="24" t="s">
        <v>444</v>
      </c>
      <c r="GC710" s="24" t="s">
        <v>444</v>
      </c>
      <c r="GD710" t="s">
        <v>444</v>
      </c>
      <c r="GE710" t="s">
        <v>444</v>
      </c>
      <c r="GF710" s="24" t="s">
        <v>444</v>
      </c>
      <c r="GG710" s="24" t="s">
        <v>444</v>
      </c>
      <c r="GH710" t="s">
        <v>15</v>
      </c>
      <c r="GI710" s="24" t="s">
        <v>446</v>
      </c>
      <c r="GJ710" s="24" t="s">
        <v>475</v>
      </c>
      <c r="GK710" t="s">
        <v>481</v>
      </c>
      <c r="GL710" t="s">
        <v>494</v>
      </c>
      <c r="GM710" s="24" t="s">
        <v>502</v>
      </c>
      <c r="GN710" s="24" t="s">
        <v>248</v>
      </c>
      <c r="GO710" t="s">
        <v>479</v>
      </c>
      <c r="GP710" t="s">
        <v>1399</v>
      </c>
      <c r="GQ710" s="24" t="s">
        <v>444</v>
      </c>
      <c r="GR710" s="24" t="s">
        <v>444</v>
      </c>
      <c r="GS710" t="s">
        <v>444</v>
      </c>
      <c r="GT710" t="s">
        <v>444</v>
      </c>
      <c r="GU710" s="24" t="s">
        <v>444</v>
      </c>
      <c r="GV710" s="24" t="s">
        <v>444</v>
      </c>
      <c r="GW710" t="s">
        <v>444</v>
      </c>
      <c r="GX710" t="s">
        <v>444</v>
      </c>
      <c r="GY710" s="24" t="s">
        <v>444</v>
      </c>
      <c r="GZ710" s="24" t="s">
        <v>444</v>
      </c>
      <c r="HA710" t="s">
        <v>444</v>
      </c>
      <c r="HB710" t="s">
        <v>444</v>
      </c>
      <c r="HC710" s="24" t="s">
        <v>444</v>
      </c>
      <c r="HD710" s="24" t="s">
        <v>444</v>
      </c>
      <c r="HE710" t="s">
        <v>444</v>
      </c>
      <c r="HF710" t="s">
        <v>444</v>
      </c>
      <c r="HG710" s="24" t="s">
        <v>444</v>
      </c>
      <c r="HH710" s="24" t="s">
        <v>444</v>
      </c>
      <c r="HI710" t="s">
        <v>444</v>
      </c>
      <c r="HJ710" t="s">
        <v>444</v>
      </c>
      <c r="HK710" s="24" t="s">
        <v>444</v>
      </c>
      <c r="HL710" s="24" t="s">
        <v>444</v>
      </c>
      <c r="HM710" t="s">
        <v>444</v>
      </c>
      <c r="HN710" t="s">
        <v>444</v>
      </c>
      <c r="HO710" s="24" t="s">
        <v>444</v>
      </c>
      <c r="HP710" s="24" t="s">
        <v>444</v>
      </c>
      <c r="HQ710" t="s">
        <v>444</v>
      </c>
      <c r="HR710" t="s">
        <v>444</v>
      </c>
      <c r="HS710" s="24" t="s">
        <v>444</v>
      </c>
      <c r="HT710" s="24" t="s">
        <v>444</v>
      </c>
      <c r="HU710" t="s">
        <v>444</v>
      </c>
      <c r="HV710" t="s">
        <v>444</v>
      </c>
      <c r="HW710" s="24" t="s">
        <v>444</v>
      </c>
      <c r="HX710" s="24" t="s">
        <v>444</v>
      </c>
      <c r="HY710" t="s">
        <v>444</v>
      </c>
      <c r="HZ710" t="s">
        <v>444</v>
      </c>
      <c r="IA710" t="s">
        <v>2957</v>
      </c>
      <c r="IB710" t="s">
        <v>2736</v>
      </c>
      <c r="IC710" t="s">
        <v>2925</v>
      </c>
      <c r="ID710" s="33" t="b" cm="1">
        <f t="array" ref="ID710">_xlfn.IFNA(MATCH($A$2,_xlfn.NUMBERVALUE(Table_Query_from_MF_DSNP62[[#This Row],[CL_GLACCT_DR1]:[CL_GLACCT_CR4]]),0),0)&gt;=1</f>
        <v>1</v>
      </c>
      <c r="IE710" s="33" t="b">
        <f>OR(Table_Query_from_MF_DSNP62[[#This Row],[Pair1]:[Pair25]])</f>
        <v>1</v>
      </c>
      <c r="IF710" s="33">
        <f>_xlfn.IFNA(MATCH(TRUE,Table_Query_from_MF_DSNP62[[#This Row],[Pair1]:[Pair25]],0),"none")</f>
        <v>1</v>
      </c>
      <c r="IG710" s="33" t="b">
        <f>AND($A$2&gt;=_xlfn.NUMBERVALUE(Table_Query_from_MF_DSNP62[[#This Row],[CL_GL_ACCT_FR1]]),$A$2&lt;=_xlfn.NUMBERVALUE(Table_Query_from_MF_DSNP62[[#This Row],[CL_GL_ACCT_TO1]]))</f>
        <v>1</v>
      </c>
      <c r="IH710" s="33" t="b">
        <f>AND($A$2&gt;=_xlfn.NUMBERVALUE(Table_Query_from_MF_DSNP62[[#This Row],[CL_GL_ACCT_FR2]]),$A$2&lt;=_xlfn.NUMBERVALUE(Table_Query_from_MF_DSNP62[[#This Row],[CL_GL_ACCT_TO2]]))</f>
        <v>1</v>
      </c>
      <c r="II710" s="33" t="b">
        <f>AND($A$2&gt;=_xlfn.NUMBERVALUE(Table_Query_from_MF_DSNP62[[#This Row],[CL_GL_ACCT_FR3]]),$A$2&lt;=_xlfn.NUMBERVALUE(Table_Query_from_MF_DSNP62[[#This Row],[CL_GL_ACCT_TO3]]))</f>
        <v>1</v>
      </c>
      <c r="IJ710" s="33" t="b">
        <f>AND($A$2&gt;=_xlfn.NUMBERVALUE(Table_Query_from_MF_DSNP62[[#This Row],[CL_GL_ACCT_FR4]]),$A$2&lt;=_xlfn.NUMBERVALUE(Table_Query_from_MF_DSNP62[[#This Row],[CL_GL_ACCT_TO4]]))</f>
        <v>1</v>
      </c>
      <c r="IK710" s="33" t="b">
        <f>AND($A$2&gt;=_xlfn.NUMBERVALUE(Table_Query_from_MF_DSNP62[[#This Row],[CL_GL_ACCT_FR5]]),$A$2&lt;=_xlfn.NUMBERVALUE(Table_Query_from_MF_DSNP62[[#This Row],[CL_GL_ACCT_TO5]]))</f>
        <v>1</v>
      </c>
      <c r="IL710" s="33" t="b">
        <f>AND($A$2&gt;=_xlfn.NUMBERVALUE(Table_Query_from_MF_DSNP62[[#This Row],[CL_GL_ACCT_FR6]]),$A$2&lt;=_xlfn.NUMBERVALUE(Table_Query_from_MF_DSNP62[[#This Row],[CL_GL_ACCT_TO6]]))</f>
        <v>1</v>
      </c>
      <c r="IM710" s="33" t="b">
        <f>AND($A$2&gt;=_xlfn.NUMBERVALUE(Table_Query_from_MF_DSNP62[[#This Row],[CL_GL_ACCT_FR7]]),$A$2&lt;=_xlfn.NUMBERVALUE(Table_Query_from_MF_DSNP62[[#This Row],[CL_GL_ACCT_TO7]]))</f>
        <v>1</v>
      </c>
      <c r="IN710" s="33" t="b">
        <f>AND($A$2&gt;=_xlfn.NUMBERVALUE(Table_Query_from_MF_DSNP62[[#This Row],[CL_GL_ACCT_FR8]]),$A$2&lt;=_xlfn.NUMBERVALUE(Table_Query_from_MF_DSNP62[[#This Row],[CL_GL_ACCT_TO8]]))</f>
        <v>1</v>
      </c>
      <c r="IO710" s="33" t="b">
        <f>AND($A$2&gt;=_xlfn.NUMBERVALUE(Table_Query_from_MF_DSNP62[[#This Row],[CL_GL_ACCT_FR9]]),$A$2&lt;=_xlfn.NUMBERVALUE(Table_Query_from_MF_DSNP62[[#This Row],[CL_GL_ACCT_TO9]]))</f>
        <v>1</v>
      </c>
      <c r="IP710" s="33" t="b">
        <f>AND($A$2&gt;=_xlfn.NUMBERVALUE(Table_Query_from_MF_DSNP62[[#This Row],[CL_GL_ACCT_FR10]]),$A$2&lt;=_xlfn.NUMBERVALUE(Table_Query_from_MF_DSNP62[[#This Row],[CL_GL_ACCT_TO10]]))</f>
        <v>1</v>
      </c>
      <c r="IQ710" s="33" t="b">
        <f>AND($A$2&gt;=_xlfn.NUMBERVALUE(Table_Query_from_MF_DSNP62[[#This Row],[CL_GL_ACCT_FR11]]),$A$2&lt;=_xlfn.NUMBERVALUE(Table_Query_from_MF_DSNP62[[#This Row],[CL_GL_ACCT_TO11]]))</f>
        <v>1</v>
      </c>
      <c r="IR710" s="33" t="b">
        <f>AND($A$2&gt;=_xlfn.NUMBERVALUE(Table_Query_from_MF_DSNP62[[#This Row],[CL_GL_ACCT_FR12]]),$A$2&lt;=_xlfn.NUMBERVALUE(Table_Query_from_MF_DSNP62[[#This Row],[CL_GL_ACCT_TO12]]))</f>
        <v>1</v>
      </c>
      <c r="IS710" s="33" t="b">
        <f>AND($A$2&gt;=_xlfn.NUMBERVALUE(Table_Query_from_MF_DSNP62[[#This Row],[CL_GL_ACCT_FR13]]),$A$2&lt;=_xlfn.NUMBERVALUE(Table_Query_from_MF_DSNP62[[#This Row],[CL_GL_ACCT_TO13]]))</f>
        <v>1</v>
      </c>
      <c r="IT710" s="33" t="b">
        <f>AND($A$2&gt;=_xlfn.NUMBERVALUE(Table_Query_from_MF_DSNP62[[#This Row],[CL_GL_ACCT_FR14]]),$A$2&lt;=_xlfn.NUMBERVALUE(Table_Query_from_MF_DSNP62[[#This Row],[CL_GL_ACCT_TO14]]))</f>
        <v>1</v>
      </c>
      <c r="IU710" s="33" t="b">
        <f>AND($A$2&gt;=_xlfn.NUMBERVALUE(Table_Query_from_MF_DSNP62[[#This Row],[CL_GL_ACCT_FR15]]),$A$2&lt;=_xlfn.NUMBERVALUE(Table_Query_from_MF_DSNP62[[#This Row],[CL_GL_ACCT_TO15]]))</f>
        <v>1</v>
      </c>
      <c r="IV710" s="33" t="b">
        <f>AND($A$2&gt;=_xlfn.NUMBERVALUE(Table_Query_from_MF_DSNP62[[#This Row],[CL_GL_ACCT_FR16]]),$A$2&lt;=_xlfn.NUMBERVALUE(Table_Query_from_MF_DSNP62[[#This Row],[CL_GL_ACCT_TO16]]))</f>
        <v>1</v>
      </c>
      <c r="IW710" s="33" t="b">
        <f>AND($A$2&gt;=_xlfn.NUMBERVALUE(Table_Query_from_MF_DSNP62[[#This Row],[CL_GL_ACCT_FR17]]),$A$2&lt;=_xlfn.NUMBERVALUE(Table_Query_from_MF_DSNP62[[#This Row],[CL_GL_ACCT_TO17]]))</f>
        <v>1</v>
      </c>
      <c r="IX710" s="33" t="b">
        <f>AND($A$2&gt;=_xlfn.NUMBERVALUE(Table_Query_from_MF_DSNP62[[#This Row],[CL_GL_ACCT_FR18]]),$A$2&lt;=_xlfn.NUMBERVALUE(Table_Query_from_MF_DSNP62[[#This Row],[CL_GL_ACCT_TO18]]))</f>
        <v>1</v>
      </c>
      <c r="IY710" s="33" t="b">
        <f>AND($A$2&gt;=_xlfn.NUMBERVALUE(Table_Query_from_MF_DSNP62[[#This Row],[CL_GL_ACCT_FR19]]),$A$2&lt;=_xlfn.NUMBERVALUE(Table_Query_from_MF_DSNP62[[#This Row],[CL_GL_ACCT_TO19]]))</f>
        <v>1</v>
      </c>
      <c r="IZ710" s="33" t="b">
        <f>AND($A$2&gt;=_xlfn.NUMBERVALUE(Table_Query_from_MF_DSNP62[[#This Row],[CL_GL_ACCT_FR20]]),$A$2&lt;=_xlfn.NUMBERVALUE(Table_Query_from_MF_DSNP62[[#This Row],[CL_GL_ACCT_TO20]]))</f>
        <v>1</v>
      </c>
      <c r="JA710" s="33" t="b">
        <f>AND($A$2&gt;=_xlfn.NUMBERVALUE(Table_Query_from_MF_DSNP62[[#This Row],[CL_GL_ACCT_FR21]]),$A$2&lt;=_xlfn.NUMBERVALUE(Table_Query_from_MF_DSNP62[[#This Row],[CL_GL_ACCT_TO21]]))</f>
        <v>1</v>
      </c>
      <c r="JB710" s="33" t="b">
        <f>AND($A$2&gt;=_xlfn.NUMBERVALUE(Table_Query_from_MF_DSNP62[[#This Row],[CL_GL_ACCT_FR22]]),$A$2&lt;=_xlfn.NUMBERVALUE(Table_Query_from_MF_DSNP62[[#This Row],[CL_GL_ACCT_TO22]]))</f>
        <v>1</v>
      </c>
      <c r="JC710" s="33" t="b">
        <f>AND($A$2&gt;=_xlfn.NUMBERVALUE(Table_Query_from_MF_DSNP62[[#This Row],[CL_GL_ACCT_FR23]]),$A$2&lt;=_xlfn.NUMBERVALUE(Table_Query_from_MF_DSNP62[[#This Row],[CL_GL_ACCT_TO23]]))</f>
        <v>1</v>
      </c>
      <c r="JD710" s="33" t="b">
        <f>AND($A$2&gt;=_xlfn.NUMBERVALUE(Table_Query_from_MF_DSNP62[[#This Row],[CL_GL_ACCT_FR24]]),$A$2&lt;=_xlfn.NUMBERVALUE(Table_Query_from_MF_DSNP62[[#This Row],[CL_GL_ACCT_TO24]]))</f>
        <v>1</v>
      </c>
      <c r="JE710" s="33" t="b">
        <f>AND($A$2&gt;=_xlfn.NUMBERVALUE(Table_Query_from_MF_DSNP62[[#This Row],[CL_GL_ACCT_FR25]]),$A$2&lt;=_xlfn.NUMBERVALUE(Table_Query_from_MF_DSNP62[[#This Row],[CL_GL_ACCT_TO25]]))</f>
        <v>1</v>
      </c>
      <c r="JF710" s="33" t="b">
        <f>OR(Table_Query_from_MF_DSNP62[[#This Row],[PairA]:[PairO]])</f>
        <v>1</v>
      </c>
      <c r="JG710" s="33">
        <f>_xlfn.IFNA(MATCH(TRUE,Table_Query_from_MF_DSNP62[[#This Row],[PairA]:[PairO]],0),"none")</f>
        <v>5</v>
      </c>
      <c r="JH710" s="33" t="b">
        <f>AND($B$2&gt;=_xlfn.NUMBERVALUE(Table_Query_from_MF_DSNP62[[#This Row],[CL_CMP_OBJ_FR1]]),$B$2&lt;=_xlfn.NUMBERVALUE(Table_Query_from_MF_DSNP62[[#This Row],[CL_CMP_OBJ_TO1]]))</f>
        <v>0</v>
      </c>
      <c r="JI710" s="33" t="b">
        <f>AND($B$2&gt;=_xlfn.NUMBERVALUE(Table_Query_from_MF_DSNP62[[#This Row],[CL_CMP_OBJ_FR2]]),$B$2&lt;=_xlfn.NUMBERVALUE(Table_Query_from_MF_DSNP62[[#This Row],[CL_CMP_OBJ_TO2]]))</f>
        <v>0</v>
      </c>
      <c r="JJ710" s="33" t="b">
        <f>AND($B$2&gt;=_xlfn.NUMBERVALUE(Table_Query_from_MF_DSNP62[[#This Row],[CL_CMP_OBJ_FR3]]),$B$2&lt;=_xlfn.NUMBERVALUE(Table_Query_from_MF_DSNP62[[#This Row],[CL_CMP_OBJ_TO3]]))</f>
        <v>0</v>
      </c>
      <c r="JK710" s="33" t="b">
        <f>AND($B$2&gt;=_xlfn.NUMBERVALUE(Table_Query_from_MF_DSNP62[[#This Row],[CL_CMP_OBJ_FR4]]),$B$2&lt;=_xlfn.NUMBERVALUE(Table_Query_from_MF_DSNP62[[#This Row],[CL_CMP_OBJ_TO4]]))</f>
        <v>0</v>
      </c>
      <c r="JL710" s="33" t="b">
        <f>AND($B$2&gt;=_xlfn.NUMBERVALUE(Table_Query_from_MF_DSNP62[[#This Row],[CL_CMP_OBJ_FR5]]),$B$2&lt;=_xlfn.NUMBERVALUE(Table_Query_from_MF_DSNP62[[#This Row],[CL_CMP_OBJ_TO5]]))</f>
        <v>1</v>
      </c>
      <c r="JM710" s="33" t="b">
        <f>AND($B$2&gt;=_xlfn.NUMBERVALUE(Table_Query_from_MF_DSNP62[[#This Row],[CL_CMP_OBJ_FR6]]),$B$2&lt;=_xlfn.NUMBERVALUE(Table_Query_from_MF_DSNP62[[#This Row],[CL_CMP_OBJ_TO6]]))</f>
        <v>1</v>
      </c>
      <c r="JN710" s="33" t="b">
        <f>AND($B$2&gt;=_xlfn.NUMBERVALUE(Table_Query_from_MF_DSNP62[[#This Row],[CL_CMP_OBJ_FR7]]),$B$2&lt;=_xlfn.NUMBERVALUE(Table_Query_from_MF_DSNP62[[#This Row],[CL_CMP_OBJ_TO7]]))</f>
        <v>1</v>
      </c>
      <c r="JO710" s="33" t="b">
        <f>AND($B$2&gt;=_xlfn.NUMBERVALUE(Table_Query_from_MF_DSNP62[[#This Row],[CL_CMP_OBJ_FR8]]),$B$2&lt;=_xlfn.NUMBERVALUE(Table_Query_from_MF_DSNP62[[#This Row],[CL_CMP_OBJ_TO8]]))</f>
        <v>1</v>
      </c>
      <c r="JP710" s="33" t="b">
        <f>AND($B$2&gt;=_xlfn.NUMBERVALUE(Table_Query_from_MF_DSNP62[[#This Row],[CL_CMP_OBJ_FR9]]),$B$2&lt;=_xlfn.NUMBERVALUE(Table_Query_from_MF_DSNP62[[#This Row],[CL_CMP_OBJ_TO9]]))</f>
        <v>1</v>
      </c>
      <c r="JQ710" s="33" t="b">
        <f>AND($B$2&gt;=_xlfn.NUMBERVALUE(Table_Query_from_MF_DSNP62[[#This Row],[CL_CMP_OBJ_FR10]]),$B$2&lt;=_xlfn.NUMBERVALUE(Table_Query_from_MF_DSNP62[[#This Row],[CL_CMP_OBJ_TO10]]))</f>
        <v>1</v>
      </c>
      <c r="JR710" s="33" t="b">
        <f>AND($B$2&gt;=_xlfn.NUMBERVALUE(Table_Query_from_MF_DSNP62[[#This Row],[CL_CMP_OBJ_FR11]]),$B$2&lt;=_xlfn.NUMBERVALUE(Table_Query_from_MF_DSNP62[[#This Row],[CL_CMP_OBJ_TO11]]))</f>
        <v>1</v>
      </c>
      <c r="JS710" s="33" t="b">
        <f>AND($B$2&gt;=_xlfn.NUMBERVALUE(Table_Query_from_MF_DSNP62[[#This Row],[CL_CMP_OBJ_FR12]]),$B$2&lt;=_xlfn.NUMBERVALUE(Table_Query_from_MF_DSNP62[[#This Row],[CL_CMP_OBJ_TO12]]))</f>
        <v>1</v>
      </c>
      <c r="JT710" s="33" t="b">
        <f>AND($B$2&gt;=_xlfn.NUMBERVALUE(Table_Query_from_MF_DSNP62[[#This Row],[CL_CMP_OBJ_FR13]]),$B$2&lt;=_xlfn.NUMBERVALUE(Table_Query_from_MF_DSNP62[[#This Row],[CL_CMP_OBJ_TO13]]))</f>
        <v>1</v>
      </c>
      <c r="JU710" s="33" t="b">
        <f>AND($B$2&gt;=_xlfn.NUMBERVALUE(Table_Query_from_MF_DSNP62[[#This Row],[CL_CMP_OBJ_FR14]]),$B$2&lt;=_xlfn.NUMBERVALUE(Table_Query_from_MF_DSNP62[[#This Row],[CL_CMP_OBJ_TO14]]))</f>
        <v>1</v>
      </c>
      <c r="JV710" s="33" t="b">
        <f>AND($B$2&gt;=_xlfn.NUMBERVALUE(Table_Query_from_MF_DSNP62[[#This Row],[CL_CMP_OBJ_FR15]]),$B$2&lt;=_xlfn.NUMBERVALUE(Table_Query_from_MF_DSNP62[[#This Row],[CL_CMP_OBJ_TO15]]))</f>
        <v>1</v>
      </c>
    </row>
    <row r="711" spans="1:282" x14ac:dyDescent="0.25">
      <c r="A711" t="b">
        <f>OR(,Table_Query_from_MF_DSNP62[[#This Row],[Desired GL included as "hard-coded" GL?]],Table_Query_from_MF_DSNP62[[#This Row],[Desired GL included as "Open GL"?]])</f>
        <v>1</v>
      </c>
      <c r="B711" t="b">
        <f>Table_Query_from_MF_DSNP62[[#This Row],[Desired CObj included as "Open CObj"?]]</f>
        <v>1</v>
      </c>
      <c r="C711" t="s">
        <v>2559</v>
      </c>
      <c r="D711" t="s">
        <v>2560</v>
      </c>
      <c r="E711" t="s">
        <v>8</v>
      </c>
      <c r="F711" s="24" t="s">
        <v>58</v>
      </c>
      <c r="G711" t="s">
        <v>417</v>
      </c>
      <c r="H711" s="24" t="s">
        <v>444</v>
      </c>
      <c r="I711" t="s">
        <v>444</v>
      </c>
      <c r="J711" s="24" t="s">
        <v>444</v>
      </c>
      <c r="K711" t="s">
        <v>444</v>
      </c>
      <c r="L711" s="24" t="s">
        <v>444</v>
      </c>
      <c r="M711" t="s">
        <v>444</v>
      </c>
      <c r="N711" t="s">
        <v>444</v>
      </c>
      <c r="O711" t="s">
        <v>444</v>
      </c>
      <c r="P711" t="s">
        <v>444</v>
      </c>
      <c r="Q711" t="s">
        <v>15</v>
      </c>
      <c r="R711" t="s">
        <v>444</v>
      </c>
      <c r="S711" t="s">
        <v>442</v>
      </c>
      <c r="T711" t="s">
        <v>447</v>
      </c>
      <c r="U711" t="s">
        <v>444</v>
      </c>
      <c r="V711" t="s">
        <v>444</v>
      </c>
      <c r="W711" t="s">
        <v>447</v>
      </c>
      <c r="X711" t="s">
        <v>444</v>
      </c>
      <c r="Y711" t="s">
        <v>444</v>
      </c>
      <c r="Z711" t="s">
        <v>442</v>
      </c>
      <c r="AA711" t="s">
        <v>442</v>
      </c>
      <c r="AB711" t="s">
        <v>442</v>
      </c>
      <c r="AC711" t="s">
        <v>444</v>
      </c>
      <c r="AD711" t="s">
        <v>444</v>
      </c>
      <c r="AE711" t="s">
        <v>444</v>
      </c>
      <c r="AF711" t="s">
        <v>444</v>
      </c>
      <c r="AG711" t="s">
        <v>442</v>
      </c>
      <c r="AH711" t="s">
        <v>444</v>
      </c>
      <c r="AI711" t="s">
        <v>447</v>
      </c>
      <c r="AJ711" t="s">
        <v>442</v>
      </c>
      <c r="AK711" t="s">
        <v>15</v>
      </c>
      <c r="AL711" t="s">
        <v>444</v>
      </c>
      <c r="AM711" t="s">
        <v>444</v>
      </c>
      <c r="AN711" t="s">
        <v>444</v>
      </c>
      <c r="AO711" t="s">
        <v>444</v>
      </c>
      <c r="AP711" t="s">
        <v>442</v>
      </c>
      <c r="AQ711" t="s">
        <v>7</v>
      </c>
      <c r="AR711" t="s">
        <v>1451</v>
      </c>
      <c r="AS711" t="s">
        <v>162</v>
      </c>
      <c r="AT711" t="s">
        <v>10</v>
      </c>
      <c r="AU711" t="s">
        <v>444</v>
      </c>
      <c r="AV711" t="s">
        <v>1359</v>
      </c>
      <c r="AW711" t="s">
        <v>444</v>
      </c>
      <c r="AX711" t="s">
        <v>444</v>
      </c>
      <c r="AY711" t="s">
        <v>444</v>
      </c>
      <c r="AZ711" t="s">
        <v>444</v>
      </c>
      <c r="BA711" t="s">
        <v>444</v>
      </c>
      <c r="BB711" t="s">
        <v>444</v>
      </c>
      <c r="BC711" t="s">
        <v>444</v>
      </c>
      <c r="BD711" t="s">
        <v>1359</v>
      </c>
      <c r="BE711" t="s">
        <v>2561</v>
      </c>
      <c r="BF711" t="s">
        <v>1360</v>
      </c>
      <c r="BG711" t="s">
        <v>444</v>
      </c>
      <c r="BH711" t="s">
        <v>444</v>
      </c>
      <c r="BI711" t="s">
        <v>444</v>
      </c>
      <c r="BJ711" t="s">
        <v>444</v>
      </c>
      <c r="BK711" t="s">
        <v>444</v>
      </c>
      <c r="BL711" t="s">
        <v>444</v>
      </c>
      <c r="BM711" t="s">
        <v>444</v>
      </c>
      <c r="BN711" t="s">
        <v>444</v>
      </c>
      <c r="BO711" t="s">
        <v>444</v>
      </c>
      <c r="BP711" t="s">
        <v>444</v>
      </c>
      <c r="BQ711" t="s">
        <v>444</v>
      </c>
      <c r="BR711" t="s">
        <v>444</v>
      </c>
      <c r="BS711" t="s">
        <v>444</v>
      </c>
      <c r="BT711" t="s">
        <v>444</v>
      </c>
      <c r="BU711" t="s">
        <v>444</v>
      </c>
      <c r="BV711" t="s">
        <v>444</v>
      </c>
      <c r="BW711" t="s">
        <v>444</v>
      </c>
      <c r="BX711" t="s">
        <v>444</v>
      </c>
      <c r="BY711" t="s">
        <v>444</v>
      </c>
      <c r="BZ711" t="s">
        <v>444</v>
      </c>
      <c r="CA711" t="s">
        <v>444</v>
      </c>
      <c r="CB711" t="s">
        <v>444</v>
      </c>
      <c r="CC711" t="s">
        <v>444</v>
      </c>
      <c r="CD711" t="s">
        <v>444</v>
      </c>
      <c r="CE711" t="s">
        <v>444</v>
      </c>
      <c r="CF711" t="s">
        <v>444</v>
      </c>
      <c r="CG711" t="s">
        <v>444</v>
      </c>
      <c r="CH711" t="s">
        <v>444</v>
      </c>
      <c r="CI711" t="s">
        <v>444</v>
      </c>
      <c r="CJ711" t="s">
        <v>444</v>
      </c>
      <c r="CK711" t="s">
        <v>444</v>
      </c>
      <c r="CL711" t="s">
        <v>444</v>
      </c>
      <c r="CM711" t="s">
        <v>444</v>
      </c>
      <c r="CN711" t="s">
        <v>444</v>
      </c>
      <c r="CO711" t="s">
        <v>444</v>
      </c>
      <c r="CP711" t="s">
        <v>444</v>
      </c>
      <c r="CQ711" t="s">
        <v>444</v>
      </c>
      <c r="CR711" t="s">
        <v>444</v>
      </c>
      <c r="CS711" t="s">
        <v>444</v>
      </c>
      <c r="CT711" t="s">
        <v>444</v>
      </c>
      <c r="CU711" t="s">
        <v>7</v>
      </c>
      <c r="CV711" t="s">
        <v>2739</v>
      </c>
      <c r="CW711" t="s">
        <v>2736</v>
      </c>
      <c r="CX711" t="s">
        <v>2737</v>
      </c>
      <c r="CY711" t="s">
        <v>1370</v>
      </c>
      <c r="CZ711" t="s">
        <v>1371</v>
      </c>
      <c r="DA711" t="s">
        <v>444</v>
      </c>
      <c r="DB711" t="s">
        <v>444</v>
      </c>
      <c r="DC711" t="s">
        <v>444</v>
      </c>
      <c r="DD711" t="s">
        <v>444</v>
      </c>
      <c r="DE711" t="s">
        <v>444</v>
      </c>
      <c r="DF711" t="s">
        <v>444</v>
      </c>
      <c r="DG711" t="s">
        <v>444</v>
      </c>
      <c r="DH711" t="s">
        <v>444</v>
      </c>
      <c r="DI711" t="s">
        <v>443</v>
      </c>
      <c r="DJ711" t="s">
        <v>282</v>
      </c>
      <c r="DK711" t="s">
        <v>1440</v>
      </c>
      <c r="DL711" t="s">
        <v>1451</v>
      </c>
      <c r="DM711" t="s">
        <v>444</v>
      </c>
      <c r="DN711" t="s">
        <v>444</v>
      </c>
      <c r="DO711" t="s">
        <v>444</v>
      </c>
      <c r="DP711" t="s">
        <v>444</v>
      </c>
      <c r="DQ711" t="s">
        <v>444</v>
      </c>
      <c r="DR711" t="s">
        <v>444</v>
      </c>
      <c r="DS711" t="s">
        <v>444</v>
      </c>
      <c r="DT711" s="24" t="s">
        <v>444</v>
      </c>
      <c r="DU711" s="24" t="s">
        <v>444</v>
      </c>
      <c r="DV711" t="s">
        <v>444</v>
      </c>
      <c r="DW711" t="s">
        <v>444</v>
      </c>
      <c r="DX711" s="24" t="s">
        <v>444</v>
      </c>
      <c r="DY711" s="24" t="s">
        <v>444</v>
      </c>
      <c r="DZ711" t="s">
        <v>444</v>
      </c>
      <c r="EA711" t="s">
        <v>444</v>
      </c>
      <c r="EB711" s="24" t="s">
        <v>444</v>
      </c>
      <c r="EC711" s="24" t="s">
        <v>444</v>
      </c>
      <c r="ED711" t="s">
        <v>444</v>
      </c>
      <c r="EE711" t="s">
        <v>444</v>
      </c>
      <c r="EF711" s="24" t="s">
        <v>444</v>
      </c>
      <c r="EG711" s="24" t="s">
        <v>444</v>
      </c>
      <c r="EH711" t="s">
        <v>444</v>
      </c>
      <c r="EI711" t="s">
        <v>444</v>
      </c>
      <c r="EJ711" s="24" t="s">
        <v>444</v>
      </c>
      <c r="EK711" s="24" t="s">
        <v>444</v>
      </c>
      <c r="EL711" t="s">
        <v>444</v>
      </c>
      <c r="EM711" t="s">
        <v>444</v>
      </c>
      <c r="EN711" s="24" t="s">
        <v>444</v>
      </c>
      <c r="EO711" s="24" t="s">
        <v>444</v>
      </c>
      <c r="EP711" t="s">
        <v>444</v>
      </c>
      <c r="EQ711" t="s">
        <v>444</v>
      </c>
      <c r="ER711" s="24" t="s">
        <v>444</v>
      </c>
      <c r="ES711" s="24" t="s">
        <v>444</v>
      </c>
      <c r="ET711" t="s">
        <v>444</v>
      </c>
      <c r="EU711" t="s">
        <v>444</v>
      </c>
      <c r="EV711" s="24" t="s">
        <v>444</v>
      </c>
      <c r="EW711" s="24" t="s">
        <v>444</v>
      </c>
      <c r="EX711" t="s">
        <v>444</v>
      </c>
      <c r="EY711" t="s">
        <v>444</v>
      </c>
      <c r="EZ711" s="24" t="s">
        <v>444</v>
      </c>
      <c r="FA711" s="24" t="s">
        <v>444</v>
      </c>
      <c r="FB711" t="s">
        <v>444</v>
      </c>
      <c r="FC711" t="s">
        <v>444</v>
      </c>
      <c r="FD711" s="24" t="s">
        <v>444</v>
      </c>
      <c r="FE711" s="24" t="s">
        <v>444</v>
      </c>
      <c r="FF711" t="s">
        <v>444</v>
      </c>
      <c r="FG711" t="s">
        <v>444</v>
      </c>
      <c r="FH711" s="24" t="s">
        <v>444</v>
      </c>
      <c r="FI711" s="24" t="s">
        <v>444</v>
      </c>
      <c r="FJ711" t="s">
        <v>444</v>
      </c>
      <c r="FK711" t="s">
        <v>444</v>
      </c>
      <c r="FL711" s="24" t="s">
        <v>444</v>
      </c>
      <c r="FM711" s="24" t="s">
        <v>444</v>
      </c>
      <c r="FN711" t="s">
        <v>444</v>
      </c>
      <c r="FO711" t="s">
        <v>444</v>
      </c>
      <c r="FP711" s="24" t="s">
        <v>444</v>
      </c>
      <c r="FQ711" s="24" t="s">
        <v>444</v>
      </c>
      <c r="FR711" t="s">
        <v>444</v>
      </c>
      <c r="FS711" t="s">
        <v>444</v>
      </c>
      <c r="FT711" s="24" t="s">
        <v>444</v>
      </c>
      <c r="FU711" s="24" t="s">
        <v>444</v>
      </c>
      <c r="FV711" t="s">
        <v>444</v>
      </c>
      <c r="FW711" t="s">
        <v>444</v>
      </c>
      <c r="FX711" s="24" t="s">
        <v>444</v>
      </c>
      <c r="FY711" s="24" t="s">
        <v>444</v>
      </c>
      <c r="FZ711" t="s">
        <v>444</v>
      </c>
      <c r="GA711" t="s">
        <v>444</v>
      </c>
      <c r="GB711" s="24" t="s">
        <v>444</v>
      </c>
      <c r="GC711" s="24" t="s">
        <v>444</v>
      </c>
      <c r="GD711" t="s">
        <v>444</v>
      </c>
      <c r="GE711" t="s">
        <v>444</v>
      </c>
      <c r="GF711" s="24" t="s">
        <v>444</v>
      </c>
      <c r="GG711" s="24" t="s">
        <v>444</v>
      </c>
      <c r="GH711" t="s">
        <v>15</v>
      </c>
      <c r="GI711" s="24" t="s">
        <v>446</v>
      </c>
      <c r="GJ711" s="24" t="s">
        <v>475</v>
      </c>
      <c r="GK711" t="s">
        <v>481</v>
      </c>
      <c r="GL711" t="s">
        <v>1423</v>
      </c>
      <c r="GM711" s="24" t="s">
        <v>1424</v>
      </c>
      <c r="GN711" s="24" t="s">
        <v>1425</v>
      </c>
      <c r="GO711" t="s">
        <v>479</v>
      </c>
      <c r="GP711" t="s">
        <v>1399</v>
      </c>
      <c r="GQ711" s="24" t="s">
        <v>444</v>
      </c>
      <c r="GR711" s="24" t="s">
        <v>444</v>
      </c>
      <c r="GS711" t="s">
        <v>444</v>
      </c>
      <c r="GT711" t="s">
        <v>444</v>
      </c>
      <c r="GU711" s="24" t="s">
        <v>444</v>
      </c>
      <c r="GV711" s="24" t="s">
        <v>444</v>
      </c>
      <c r="GW711" t="s">
        <v>444</v>
      </c>
      <c r="GX711" t="s">
        <v>444</v>
      </c>
      <c r="GY711" s="24" t="s">
        <v>444</v>
      </c>
      <c r="GZ711" s="24" t="s">
        <v>444</v>
      </c>
      <c r="HA711" t="s">
        <v>444</v>
      </c>
      <c r="HB711" t="s">
        <v>444</v>
      </c>
      <c r="HC711" s="24" t="s">
        <v>444</v>
      </c>
      <c r="HD711" s="24" t="s">
        <v>444</v>
      </c>
      <c r="HE711" t="s">
        <v>444</v>
      </c>
      <c r="HF711" t="s">
        <v>444</v>
      </c>
      <c r="HG711" s="24" t="s">
        <v>444</v>
      </c>
      <c r="HH711" s="24" t="s">
        <v>444</v>
      </c>
      <c r="HI711" t="s">
        <v>444</v>
      </c>
      <c r="HJ711" t="s">
        <v>444</v>
      </c>
      <c r="HK711" s="24" t="s">
        <v>444</v>
      </c>
      <c r="HL711" s="24" t="s">
        <v>444</v>
      </c>
      <c r="HM711" t="s">
        <v>444</v>
      </c>
      <c r="HN711" t="s">
        <v>444</v>
      </c>
      <c r="HO711" s="24" t="s">
        <v>444</v>
      </c>
      <c r="HP711" s="24" t="s">
        <v>444</v>
      </c>
      <c r="HQ711" t="s">
        <v>444</v>
      </c>
      <c r="HR711" t="s">
        <v>444</v>
      </c>
      <c r="HS711" s="24" t="s">
        <v>444</v>
      </c>
      <c r="HT711" s="24" t="s">
        <v>444</v>
      </c>
      <c r="HU711" t="s">
        <v>444</v>
      </c>
      <c r="HV711" t="s">
        <v>444</v>
      </c>
      <c r="HW711" s="24" t="s">
        <v>444</v>
      </c>
      <c r="HX711" s="24" t="s">
        <v>444</v>
      </c>
      <c r="HY711" t="s">
        <v>444</v>
      </c>
      <c r="HZ711" t="s">
        <v>444</v>
      </c>
      <c r="IA711" t="s">
        <v>3033</v>
      </c>
      <c r="IB711" t="s">
        <v>2736</v>
      </c>
      <c r="IC711" t="s">
        <v>3107</v>
      </c>
      <c r="ID711" s="33" t="b" cm="1">
        <f t="array" ref="ID711">_xlfn.IFNA(MATCH($A$2,_xlfn.NUMBERVALUE(Table_Query_from_MF_DSNP62[[#This Row],[CL_GLACCT_DR1]:[CL_GLACCT_CR4]]),0),0)&gt;=1</f>
        <v>1</v>
      </c>
      <c r="IE711" s="33" t="b">
        <f>OR(Table_Query_from_MF_DSNP62[[#This Row],[Pair1]:[Pair25]])</f>
        <v>1</v>
      </c>
      <c r="IF711" s="33">
        <f>_xlfn.IFNA(MATCH(TRUE,Table_Query_from_MF_DSNP62[[#This Row],[Pair1]:[Pair25]],0),"none")</f>
        <v>1</v>
      </c>
      <c r="IG711" s="33" t="b">
        <f>AND($A$2&gt;=_xlfn.NUMBERVALUE(Table_Query_from_MF_DSNP62[[#This Row],[CL_GL_ACCT_FR1]]),$A$2&lt;=_xlfn.NUMBERVALUE(Table_Query_from_MF_DSNP62[[#This Row],[CL_GL_ACCT_TO1]]))</f>
        <v>1</v>
      </c>
      <c r="IH711" s="33" t="b">
        <f>AND($A$2&gt;=_xlfn.NUMBERVALUE(Table_Query_from_MF_DSNP62[[#This Row],[CL_GL_ACCT_FR2]]),$A$2&lt;=_xlfn.NUMBERVALUE(Table_Query_from_MF_DSNP62[[#This Row],[CL_GL_ACCT_TO2]]))</f>
        <v>1</v>
      </c>
      <c r="II711" s="33" t="b">
        <f>AND($A$2&gt;=_xlfn.NUMBERVALUE(Table_Query_from_MF_DSNP62[[#This Row],[CL_GL_ACCT_FR3]]),$A$2&lt;=_xlfn.NUMBERVALUE(Table_Query_from_MF_DSNP62[[#This Row],[CL_GL_ACCT_TO3]]))</f>
        <v>1</v>
      </c>
      <c r="IJ711" s="33" t="b">
        <f>AND($A$2&gt;=_xlfn.NUMBERVALUE(Table_Query_from_MF_DSNP62[[#This Row],[CL_GL_ACCT_FR4]]),$A$2&lt;=_xlfn.NUMBERVALUE(Table_Query_from_MF_DSNP62[[#This Row],[CL_GL_ACCT_TO4]]))</f>
        <v>1</v>
      </c>
      <c r="IK711" s="33" t="b">
        <f>AND($A$2&gt;=_xlfn.NUMBERVALUE(Table_Query_from_MF_DSNP62[[#This Row],[CL_GL_ACCT_FR5]]),$A$2&lt;=_xlfn.NUMBERVALUE(Table_Query_from_MF_DSNP62[[#This Row],[CL_GL_ACCT_TO5]]))</f>
        <v>1</v>
      </c>
      <c r="IL711" s="33" t="b">
        <f>AND($A$2&gt;=_xlfn.NUMBERVALUE(Table_Query_from_MF_DSNP62[[#This Row],[CL_GL_ACCT_FR6]]),$A$2&lt;=_xlfn.NUMBERVALUE(Table_Query_from_MF_DSNP62[[#This Row],[CL_GL_ACCT_TO6]]))</f>
        <v>1</v>
      </c>
      <c r="IM711" s="33" t="b">
        <f>AND($A$2&gt;=_xlfn.NUMBERVALUE(Table_Query_from_MF_DSNP62[[#This Row],[CL_GL_ACCT_FR7]]),$A$2&lt;=_xlfn.NUMBERVALUE(Table_Query_from_MF_DSNP62[[#This Row],[CL_GL_ACCT_TO7]]))</f>
        <v>1</v>
      </c>
      <c r="IN711" s="33" t="b">
        <f>AND($A$2&gt;=_xlfn.NUMBERVALUE(Table_Query_from_MF_DSNP62[[#This Row],[CL_GL_ACCT_FR8]]),$A$2&lt;=_xlfn.NUMBERVALUE(Table_Query_from_MF_DSNP62[[#This Row],[CL_GL_ACCT_TO8]]))</f>
        <v>1</v>
      </c>
      <c r="IO711" s="33" t="b">
        <f>AND($A$2&gt;=_xlfn.NUMBERVALUE(Table_Query_from_MF_DSNP62[[#This Row],[CL_GL_ACCT_FR9]]),$A$2&lt;=_xlfn.NUMBERVALUE(Table_Query_from_MF_DSNP62[[#This Row],[CL_GL_ACCT_TO9]]))</f>
        <v>1</v>
      </c>
      <c r="IP711" s="33" t="b">
        <f>AND($A$2&gt;=_xlfn.NUMBERVALUE(Table_Query_from_MF_DSNP62[[#This Row],[CL_GL_ACCT_FR10]]),$A$2&lt;=_xlfn.NUMBERVALUE(Table_Query_from_MF_DSNP62[[#This Row],[CL_GL_ACCT_TO10]]))</f>
        <v>1</v>
      </c>
      <c r="IQ711" s="33" t="b">
        <f>AND($A$2&gt;=_xlfn.NUMBERVALUE(Table_Query_from_MF_DSNP62[[#This Row],[CL_GL_ACCT_FR11]]),$A$2&lt;=_xlfn.NUMBERVALUE(Table_Query_from_MF_DSNP62[[#This Row],[CL_GL_ACCT_TO11]]))</f>
        <v>1</v>
      </c>
      <c r="IR711" s="33" t="b">
        <f>AND($A$2&gt;=_xlfn.NUMBERVALUE(Table_Query_from_MF_DSNP62[[#This Row],[CL_GL_ACCT_FR12]]),$A$2&lt;=_xlfn.NUMBERVALUE(Table_Query_from_MF_DSNP62[[#This Row],[CL_GL_ACCT_TO12]]))</f>
        <v>1</v>
      </c>
      <c r="IS711" s="33" t="b">
        <f>AND($A$2&gt;=_xlfn.NUMBERVALUE(Table_Query_from_MF_DSNP62[[#This Row],[CL_GL_ACCT_FR13]]),$A$2&lt;=_xlfn.NUMBERVALUE(Table_Query_from_MF_DSNP62[[#This Row],[CL_GL_ACCT_TO13]]))</f>
        <v>1</v>
      </c>
      <c r="IT711" s="33" t="b">
        <f>AND($A$2&gt;=_xlfn.NUMBERVALUE(Table_Query_from_MF_DSNP62[[#This Row],[CL_GL_ACCT_FR14]]),$A$2&lt;=_xlfn.NUMBERVALUE(Table_Query_from_MF_DSNP62[[#This Row],[CL_GL_ACCT_TO14]]))</f>
        <v>1</v>
      </c>
      <c r="IU711" s="33" t="b">
        <f>AND($A$2&gt;=_xlfn.NUMBERVALUE(Table_Query_from_MF_DSNP62[[#This Row],[CL_GL_ACCT_FR15]]),$A$2&lt;=_xlfn.NUMBERVALUE(Table_Query_from_MF_DSNP62[[#This Row],[CL_GL_ACCT_TO15]]))</f>
        <v>1</v>
      </c>
      <c r="IV711" s="33" t="b">
        <f>AND($A$2&gt;=_xlfn.NUMBERVALUE(Table_Query_from_MF_DSNP62[[#This Row],[CL_GL_ACCT_FR16]]),$A$2&lt;=_xlfn.NUMBERVALUE(Table_Query_from_MF_DSNP62[[#This Row],[CL_GL_ACCT_TO16]]))</f>
        <v>1</v>
      </c>
      <c r="IW711" s="33" t="b">
        <f>AND($A$2&gt;=_xlfn.NUMBERVALUE(Table_Query_from_MF_DSNP62[[#This Row],[CL_GL_ACCT_FR17]]),$A$2&lt;=_xlfn.NUMBERVALUE(Table_Query_from_MF_DSNP62[[#This Row],[CL_GL_ACCT_TO17]]))</f>
        <v>1</v>
      </c>
      <c r="IX711" s="33" t="b">
        <f>AND($A$2&gt;=_xlfn.NUMBERVALUE(Table_Query_from_MF_DSNP62[[#This Row],[CL_GL_ACCT_FR18]]),$A$2&lt;=_xlfn.NUMBERVALUE(Table_Query_from_MF_DSNP62[[#This Row],[CL_GL_ACCT_TO18]]))</f>
        <v>1</v>
      </c>
      <c r="IY711" s="33" t="b">
        <f>AND($A$2&gt;=_xlfn.NUMBERVALUE(Table_Query_from_MF_DSNP62[[#This Row],[CL_GL_ACCT_FR19]]),$A$2&lt;=_xlfn.NUMBERVALUE(Table_Query_from_MF_DSNP62[[#This Row],[CL_GL_ACCT_TO19]]))</f>
        <v>1</v>
      </c>
      <c r="IZ711" s="33" t="b">
        <f>AND($A$2&gt;=_xlfn.NUMBERVALUE(Table_Query_from_MF_DSNP62[[#This Row],[CL_GL_ACCT_FR20]]),$A$2&lt;=_xlfn.NUMBERVALUE(Table_Query_from_MF_DSNP62[[#This Row],[CL_GL_ACCT_TO20]]))</f>
        <v>1</v>
      </c>
      <c r="JA711" s="33" t="b">
        <f>AND($A$2&gt;=_xlfn.NUMBERVALUE(Table_Query_from_MF_DSNP62[[#This Row],[CL_GL_ACCT_FR21]]),$A$2&lt;=_xlfn.NUMBERVALUE(Table_Query_from_MF_DSNP62[[#This Row],[CL_GL_ACCT_TO21]]))</f>
        <v>1</v>
      </c>
      <c r="JB711" s="33" t="b">
        <f>AND($A$2&gt;=_xlfn.NUMBERVALUE(Table_Query_from_MF_DSNP62[[#This Row],[CL_GL_ACCT_FR22]]),$A$2&lt;=_xlfn.NUMBERVALUE(Table_Query_from_MF_DSNP62[[#This Row],[CL_GL_ACCT_TO22]]))</f>
        <v>1</v>
      </c>
      <c r="JC711" s="33" t="b">
        <f>AND($A$2&gt;=_xlfn.NUMBERVALUE(Table_Query_from_MF_DSNP62[[#This Row],[CL_GL_ACCT_FR23]]),$A$2&lt;=_xlfn.NUMBERVALUE(Table_Query_from_MF_DSNP62[[#This Row],[CL_GL_ACCT_TO23]]))</f>
        <v>1</v>
      </c>
      <c r="JD711" s="33" t="b">
        <f>AND($A$2&gt;=_xlfn.NUMBERVALUE(Table_Query_from_MF_DSNP62[[#This Row],[CL_GL_ACCT_FR24]]),$A$2&lt;=_xlfn.NUMBERVALUE(Table_Query_from_MF_DSNP62[[#This Row],[CL_GL_ACCT_TO24]]))</f>
        <v>1</v>
      </c>
      <c r="JE711" s="33" t="b">
        <f>AND($A$2&gt;=_xlfn.NUMBERVALUE(Table_Query_from_MF_DSNP62[[#This Row],[CL_GL_ACCT_FR25]]),$A$2&lt;=_xlfn.NUMBERVALUE(Table_Query_from_MF_DSNP62[[#This Row],[CL_GL_ACCT_TO25]]))</f>
        <v>1</v>
      </c>
      <c r="JF711" s="33" t="b">
        <f>OR(Table_Query_from_MF_DSNP62[[#This Row],[PairA]:[PairO]])</f>
        <v>1</v>
      </c>
      <c r="JG711" s="33">
        <f>_xlfn.IFNA(MATCH(TRUE,Table_Query_from_MF_DSNP62[[#This Row],[PairA]:[PairO]],0),"none")</f>
        <v>5</v>
      </c>
      <c r="JH711" s="33" t="b">
        <f>AND($B$2&gt;=_xlfn.NUMBERVALUE(Table_Query_from_MF_DSNP62[[#This Row],[CL_CMP_OBJ_FR1]]),$B$2&lt;=_xlfn.NUMBERVALUE(Table_Query_from_MF_DSNP62[[#This Row],[CL_CMP_OBJ_TO1]]))</f>
        <v>0</v>
      </c>
      <c r="JI711" s="33" t="b">
        <f>AND($B$2&gt;=_xlfn.NUMBERVALUE(Table_Query_from_MF_DSNP62[[#This Row],[CL_CMP_OBJ_FR2]]),$B$2&lt;=_xlfn.NUMBERVALUE(Table_Query_from_MF_DSNP62[[#This Row],[CL_CMP_OBJ_TO2]]))</f>
        <v>0</v>
      </c>
      <c r="JJ711" s="33" t="b">
        <f>AND($B$2&gt;=_xlfn.NUMBERVALUE(Table_Query_from_MF_DSNP62[[#This Row],[CL_CMP_OBJ_FR3]]),$B$2&lt;=_xlfn.NUMBERVALUE(Table_Query_from_MF_DSNP62[[#This Row],[CL_CMP_OBJ_TO3]]))</f>
        <v>0</v>
      </c>
      <c r="JK711" s="33" t="b">
        <f>AND($B$2&gt;=_xlfn.NUMBERVALUE(Table_Query_from_MF_DSNP62[[#This Row],[CL_CMP_OBJ_FR4]]),$B$2&lt;=_xlfn.NUMBERVALUE(Table_Query_from_MF_DSNP62[[#This Row],[CL_CMP_OBJ_TO4]]))</f>
        <v>0</v>
      </c>
      <c r="JL711" s="33" t="b">
        <f>AND($B$2&gt;=_xlfn.NUMBERVALUE(Table_Query_from_MF_DSNP62[[#This Row],[CL_CMP_OBJ_FR5]]),$B$2&lt;=_xlfn.NUMBERVALUE(Table_Query_from_MF_DSNP62[[#This Row],[CL_CMP_OBJ_TO5]]))</f>
        <v>1</v>
      </c>
      <c r="JM711" s="33" t="b">
        <f>AND($B$2&gt;=_xlfn.NUMBERVALUE(Table_Query_from_MF_DSNP62[[#This Row],[CL_CMP_OBJ_FR6]]),$B$2&lt;=_xlfn.NUMBERVALUE(Table_Query_from_MF_DSNP62[[#This Row],[CL_CMP_OBJ_TO6]]))</f>
        <v>1</v>
      </c>
      <c r="JN711" s="33" t="b">
        <f>AND($B$2&gt;=_xlfn.NUMBERVALUE(Table_Query_from_MF_DSNP62[[#This Row],[CL_CMP_OBJ_FR7]]),$B$2&lt;=_xlfn.NUMBERVALUE(Table_Query_from_MF_DSNP62[[#This Row],[CL_CMP_OBJ_TO7]]))</f>
        <v>1</v>
      </c>
      <c r="JO711" s="33" t="b">
        <f>AND($B$2&gt;=_xlfn.NUMBERVALUE(Table_Query_from_MF_DSNP62[[#This Row],[CL_CMP_OBJ_FR8]]),$B$2&lt;=_xlfn.NUMBERVALUE(Table_Query_from_MF_DSNP62[[#This Row],[CL_CMP_OBJ_TO8]]))</f>
        <v>1</v>
      </c>
      <c r="JP711" s="33" t="b">
        <f>AND($B$2&gt;=_xlfn.NUMBERVALUE(Table_Query_from_MF_DSNP62[[#This Row],[CL_CMP_OBJ_FR9]]),$B$2&lt;=_xlfn.NUMBERVALUE(Table_Query_from_MF_DSNP62[[#This Row],[CL_CMP_OBJ_TO9]]))</f>
        <v>1</v>
      </c>
      <c r="JQ711" s="33" t="b">
        <f>AND($B$2&gt;=_xlfn.NUMBERVALUE(Table_Query_from_MF_DSNP62[[#This Row],[CL_CMP_OBJ_FR10]]),$B$2&lt;=_xlfn.NUMBERVALUE(Table_Query_from_MF_DSNP62[[#This Row],[CL_CMP_OBJ_TO10]]))</f>
        <v>1</v>
      </c>
      <c r="JR711" s="33" t="b">
        <f>AND($B$2&gt;=_xlfn.NUMBERVALUE(Table_Query_from_MF_DSNP62[[#This Row],[CL_CMP_OBJ_FR11]]),$B$2&lt;=_xlfn.NUMBERVALUE(Table_Query_from_MF_DSNP62[[#This Row],[CL_CMP_OBJ_TO11]]))</f>
        <v>1</v>
      </c>
      <c r="JS711" s="33" t="b">
        <f>AND($B$2&gt;=_xlfn.NUMBERVALUE(Table_Query_from_MF_DSNP62[[#This Row],[CL_CMP_OBJ_FR12]]),$B$2&lt;=_xlfn.NUMBERVALUE(Table_Query_from_MF_DSNP62[[#This Row],[CL_CMP_OBJ_TO12]]))</f>
        <v>1</v>
      </c>
      <c r="JT711" s="33" t="b">
        <f>AND($B$2&gt;=_xlfn.NUMBERVALUE(Table_Query_from_MF_DSNP62[[#This Row],[CL_CMP_OBJ_FR13]]),$B$2&lt;=_xlfn.NUMBERVALUE(Table_Query_from_MF_DSNP62[[#This Row],[CL_CMP_OBJ_TO13]]))</f>
        <v>1</v>
      </c>
      <c r="JU711" s="33" t="b">
        <f>AND($B$2&gt;=_xlfn.NUMBERVALUE(Table_Query_from_MF_DSNP62[[#This Row],[CL_CMP_OBJ_FR14]]),$B$2&lt;=_xlfn.NUMBERVALUE(Table_Query_from_MF_DSNP62[[#This Row],[CL_CMP_OBJ_TO14]]))</f>
        <v>1</v>
      </c>
      <c r="JV711" s="33" t="b">
        <f>AND($B$2&gt;=_xlfn.NUMBERVALUE(Table_Query_from_MF_DSNP62[[#This Row],[CL_CMP_OBJ_FR15]]),$B$2&lt;=_xlfn.NUMBERVALUE(Table_Query_from_MF_DSNP62[[#This Row],[CL_CMP_OBJ_TO15]]))</f>
        <v>1</v>
      </c>
    </row>
    <row r="712" spans="1:282" x14ac:dyDescent="0.25">
      <c r="A712" t="b">
        <f>OR(,Table_Query_from_MF_DSNP62[[#This Row],[Desired GL included as "hard-coded" GL?]],Table_Query_from_MF_DSNP62[[#This Row],[Desired GL included as "Open GL"?]])</f>
        <v>1</v>
      </c>
      <c r="B712" t="b">
        <f>Table_Query_from_MF_DSNP62[[#This Row],[Desired CObj included as "Open CObj"?]]</f>
        <v>1</v>
      </c>
      <c r="C712" t="s">
        <v>2561</v>
      </c>
      <c r="D712" t="s">
        <v>2562</v>
      </c>
      <c r="E712" t="s">
        <v>8</v>
      </c>
      <c r="F712" s="24" t="s">
        <v>199</v>
      </c>
      <c r="G712" t="s">
        <v>191</v>
      </c>
      <c r="H712" s="24" t="s">
        <v>444</v>
      </c>
      <c r="I712" t="s">
        <v>444</v>
      </c>
      <c r="J712" s="24" t="s">
        <v>444</v>
      </c>
      <c r="K712" t="s">
        <v>444</v>
      </c>
      <c r="L712" s="24" t="s">
        <v>444</v>
      </c>
      <c r="M712" t="s">
        <v>444</v>
      </c>
      <c r="N712" t="s">
        <v>444</v>
      </c>
      <c r="O712" t="s">
        <v>444</v>
      </c>
      <c r="P712" t="s">
        <v>444</v>
      </c>
      <c r="Q712" t="s">
        <v>15</v>
      </c>
      <c r="R712" t="s">
        <v>444</v>
      </c>
      <c r="S712" t="s">
        <v>442</v>
      </c>
      <c r="T712" t="s">
        <v>447</v>
      </c>
      <c r="U712" t="s">
        <v>444</v>
      </c>
      <c r="V712" t="s">
        <v>444</v>
      </c>
      <c r="W712" t="s">
        <v>442</v>
      </c>
      <c r="X712" t="s">
        <v>442</v>
      </c>
      <c r="Y712" t="s">
        <v>444</v>
      </c>
      <c r="Z712" t="s">
        <v>442</v>
      </c>
      <c r="AA712" t="s">
        <v>442</v>
      </c>
      <c r="AB712" t="s">
        <v>442</v>
      </c>
      <c r="AC712" t="s">
        <v>444</v>
      </c>
      <c r="AD712" t="s">
        <v>444</v>
      </c>
      <c r="AE712" t="s">
        <v>444</v>
      </c>
      <c r="AF712" t="s">
        <v>444</v>
      </c>
      <c r="AG712" t="s">
        <v>442</v>
      </c>
      <c r="AH712" t="s">
        <v>444</v>
      </c>
      <c r="AI712" t="s">
        <v>447</v>
      </c>
      <c r="AJ712" t="s">
        <v>442</v>
      </c>
      <c r="AK712" t="s">
        <v>15</v>
      </c>
      <c r="AL712" t="s">
        <v>444</v>
      </c>
      <c r="AM712" t="s">
        <v>444</v>
      </c>
      <c r="AN712" t="s">
        <v>444</v>
      </c>
      <c r="AO712" t="s">
        <v>444</v>
      </c>
      <c r="AP712" t="s">
        <v>442</v>
      </c>
      <c r="AQ712" t="s">
        <v>7</v>
      </c>
      <c r="AR712" t="s">
        <v>1451</v>
      </c>
      <c r="AS712" t="s">
        <v>162</v>
      </c>
      <c r="AT712" t="s">
        <v>10</v>
      </c>
      <c r="AU712" t="s">
        <v>444</v>
      </c>
      <c r="AV712" t="s">
        <v>1359</v>
      </c>
      <c r="AW712" t="s">
        <v>444</v>
      </c>
      <c r="AX712" t="s">
        <v>444</v>
      </c>
      <c r="AY712" t="s">
        <v>444</v>
      </c>
      <c r="AZ712" t="s">
        <v>444</v>
      </c>
      <c r="BA712" t="s">
        <v>444</v>
      </c>
      <c r="BB712" t="s">
        <v>444</v>
      </c>
      <c r="BC712" t="s">
        <v>444</v>
      </c>
      <c r="BD712" t="s">
        <v>1359</v>
      </c>
      <c r="BE712" t="s">
        <v>2559</v>
      </c>
      <c r="BF712" t="s">
        <v>740</v>
      </c>
      <c r="BG712" t="s">
        <v>444</v>
      </c>
      <c r="BH712" t="s">
        <v>444</v>
      </c>
      <c r="BI712" t="s">
        <v>444</v>
      </c>
      <c r="BJ712" t="s">
        <v>444</v>
      </c>
      <c r="BK712" t="s">
        <v>444</v>
      </c>
      <c r="BL712" t="s">
        <v>444</v>
      </c>
      <c r="BM712" t="s">
        <v>444</v>
      </c>
      <c r="BN712" t="s">
        <v>444</v>
      </c>
      <c r="BO712" t="s">
        <v>444</v>
      </c>
      <c r="BP712" t="s">
        <v>444</v>
      </c>
      <c r="BQ712" t="s">
        <v>444</v>
      </c>
      <c r="BR712" t="s">
        <v>444</v>
      </c>
      <c r="BS712" t="s">
        <v>444</v>
      </c>
      <c r="BT712" t="s">
        <v>444</v>
      </c>
      <c r="BU712" t="s">
        <v>444</v>
      </c>
      <c r="BV712" t="s">
        <v>444</v>
      </c>
      <c r="BW712" t="s">
        <v>444</v>
      </c>
      <c r="BX712" t="s">
        <v>444</v>
      </c>
      <c r="BY712" t="s">
        <v>444</v>
      </c>
      <c r="BZ712" t="s">
        <v>444</v>
      </c>
      <c r="CA712" t="s">
        <v>444</v>
      </c>
      <c r="CB712" t="s">
        <v>444</v>
      </c>
      <c r="CC712" t="s">
        <v>444</v>
      </c>
      <c r="CD712" t="s">
        <v>444</v>
      </c>
      <c r="CE712" t="s">
        <v>444</v>
      </c>
      <c r="CF712" t="s">
        <v>444</v>
      </c>
      <c r="CG712" t="s">
        <v>444</v>
      </c>
      <c r="CH712" t="s">
        <v>444</v>
      </c>
      <c r="CI712" t="s">
        <v>444</v>
      </c>
      <c r="CJ712" t="s">
        <v>444</v>
      </c>
      <c r="CK712" t="s">
        <v>444</v>
      </c>
      <c r="CL712" t="s">
        <v>444</v>
      </c>
      <c r="CM712" t="s">
        <v>444</v>
      </c>
      <c r="CN712" t="s">
        <v>444</v>
      </c>
      <c r="CO712" t="s">
        <v>444</v>
      </c>
      <c r="CP712" t="s">
        <v>444</v>
      </c>
      <c r="CQ712" t="s">
        <v>444</v>
      </c>
      <c r="CR712" t="s">
        <v>444</v>
      </c>
      <c r="CS712" t="s">
        <v>444</v>
      </c>
      <c r="CT712" t="s">
        <v>444</v>
      </c>
      <c r="CU712" t="s">
        <v>282</v>
      </c>
      <c r="CV712" t="s">
        <v>2739</v>
      </c>
      <c r="CW712" t="s">
        <v>2736</v>
      </c>
      <c r="CX712" t="s">
        <v>2737</v>
      </c>
      <c r="CY712" t="s">
        <v>1370</v>
      </c>
      <c r="CZ712" t="s">
        <v>1371</v>
      </c>
      <c r="DA712" t="s">
        <v>444</v>
      </c>
      <c r="DB712" t="s">
        <v>444</v>
      </c>
      <c r="DC712" t="s">
        <v>444</v>
      </c>
      <c r="DD712" t="s">
        <v>444</v>
      </c>
      <c r="DE712" t="s">
        <v>444</v>
      </c>
      <c r="DF712" t="s">
        <v>444</v>
      </c>
      <c r="DG712" t="s">
        <v>444</v>
      </c>
      <c r="DH712" t="s">
        <v>444</v>
      </c>
      <c r="DI712" t="s">
        <v>443</v>
      </c>
      <c r="DJ712" t="s">
        <v>282</v>
      </c>
      <c r="DK712" t="s">
        <v>1440</v>
      </c>
      <c r="DL712" t="s">
        <v>1451</v>
      </c>
      <c r="DM712" t="s">
        <v>444</v>
      </c>
      <c r="DN712" t="s">
        <v>444</v>
      </c>
      <c r="DO712" t="s">
        <v>444</v>
      </c>
      <c r="DP712" t="s">
        <v>444</v>
      </c>
      <c r="DQ712" t="s">
        <v>444</v>
      </c>
      <c r="DR712" t="s">
        <v>444</v>
      </c>
      <c r="DS712" t="s">
        <v>444</v>
      </c>
      <c r="DT712" s="24" t="s">
        <v>444</v>
      </c>
      <c r="DU712" s="24" t="s">
        <v>444</v>
      </c>
      <c r="DV712" t="s">
        <v>444</v>
      </c>
      <c r="DW712" t="s">
        <v>444</v>
      </c>
      <c r="DX712" s="24" t="s">
        <v>444</v>
      </c>
      <c r="DY712" s="24" t="s">
        <v>444</v>
      </c>
      <c r="DZ712" t="s">
        <v>444</v>
      </c>
      <c r="EA712" t="s">
        <v>444</v>
      </c>
      <c r="EB712" s="24" t="s">
        <v>444</v>
      </c>
      <c r="EC712" s="24" t="s">
        <v>444</v>
      </c>
      <c r="ED712" t="s">
        <v>444</v>
      </c>
      <c r="EE712" t="s">
        <v>444</v>
      </c>
      <c r="EF712" s="24" t="s">
        <v>444</v>
      </c>
      <c r="EG712" s="24" t="s">
        <v>444</v>
      </c>
      <c r="EH712" t="s">
        <v>444</v>
      </c>
      <c r="EI712" t="s">
        <v>444</v>
      </c>
      <c r="EJ712" s="24" t="s">
        <v>444</v>
      </c>
      <c r="EK712" s="24" t="s">
        <v>444</v>
      </c>
      <c r="EL712" t="s">
        <v>444</v>
      </c>
      <c r="EM712" t="s">
        <v>444</v>
      </c>
      <c r="EN712" s="24" t="s">
        <v>444</v>
      </c>
      <c r="EO712" s="24" t="s">
        <v>444</v>
      </c>
      <c r="EP712" t="s">
        <v>444</v>
      </c>
      <c r="EQ712" t="s">
        <v>444</v>
      </c>
      <c r="ER712" s="24" t="s">
        <v>444</v>
      </c>
      <c r="ES712" s="24" t="s">
        <v>444</v>
      </c>
      <c r="ET712" t="s">
        <v>444</v>
      </c>
      <c r="EU712" t="s">
        <v>444</v>
      </c>
      <c r="EV712" s="24" t="s">
        <v>444</v>
      </c>
      <c r="EW712" s="24" t="s">
        <v>444</v>
      </c>
      <c r="EX712" t="s">
        <v>444</v>
      </c>
      <c r="EY712" t="s">
        <v>444</v>
      </c>
      <c r="EZ712" s="24" t="s">
        <v>444</v>
      </c>
      <c r="FA712" s="24" t="s">
        <v>444</v>
      </c>
      <c r="FB712" t="s">
        <v>444</v>
      </c>
      <c r="FC712" t="s">
        <v>444</v>
      </c>
      <c r="FD712" s="24" t="s">
        <v>444</v>
      </c>
      <c r="FE712" s="24" t="s">
        <v>444</v>
      </c>
      <c r="FF712" t="s">
        <v>444</v>
      </c>
      <c r="FG712" t="s">
        <v>444</v>
      </c>
      <c r="FH712" s="24" t="s">
        <v>444</v>
      </c>
      <c r="FI712" s="24" t="s">
        <v>444</v>
      </c>
      <c r="FJ712" t="s">
        <v>444</v>
      </c>
      <c r="FK712" t="s">
        <v>444</v>
      </c>
      <c r="FL712" s="24" t="s">
        <v>444</v>
      </c>
      <c r="FM712" s="24" t="s">
        <v>444</v>
      </c>
      <c r="FN712" t="s">
        <v>444</v>
      </c>
      <c r="FO712" t="s">
        <v>444</v>
      </c>
      <c r="FP712" s="24" t="s">
        <v>444</v>
      </c>
      <c r="FQ712" s="24" t="s">
        <v>444</v>
      </c>
      <c r="FR712" t="s">
        <v>444</v>
      </c>
      <c r="FS712" t="s">
        <v>444</v>
      </c>
      <c r="FT712" s="24" t="s">
        <v>444</v>
      </c>
      <c r="FU712" s="24" t="s">
        <v>444</v>
      </c>
      <c r="FV712" t="s">
        <v>444</v>
      </c>
      <c r="FW712" t="s">
        <v>444</v>
      </c>
      <c r="FX712" s="24" t="s">
        <v>444</v>
      </c>
      <c r="FY712" s="24" t="s">
        <v>444</v>
      </c>
      <c r="FZ712" t="s">
        <v>444</v>
      </c>
      <c r="GA712" t="s">
        <v>444</v>
      </c>
      <c r="GB712" s="24" t="s">
        <v>444</v>
      </c>
      <c r="GC712" s="24" t="s">
        <v>444</v>
      </c>
      <c r="GD712" t="s">
        <v>444</v>
      </c>
      <c r="GE712" t="s">
        <v>444</v>
      </c>
      <c r="GF712" s="24" t="s">
        <v>444</v>
      </c>
      <c r="GG712" s="24" t="s">
        <v>444</v>
      </c>
      <c r="GH712" t="s">
        <v>444</v>
      </c>
      <c r="GI712" s="24" t="s">
        <v>444</v>
      </c>
      <c r="GJ712" s="24" t="s">
        <v>444</v>
      </c>
      <c r="GK712" t="s">
        <v>444</v>
      </c>
      <c r="GL712" t="s">
        <v>444</v>
      </c>
      <c r="GM712" s="24" t="s">
        <v>444</v>
      </c>
      <c r="GN712" s="24" t="s">
        <v>444</v>
      </c>
      <c r="GO712" t="s">
        <v>444</v>
      </c>
      <c r="GP712" t="s">
        <v>444</v>
      </c>
      <c r="GQ712" s="24" t="s">
        <v>444</v>
      </c>
      <c r="GR712" s="24" t="s">
        <v>444</v>
      </c>
      <c r="GS712" t="s">
        <v>444</v>
      </c>
      <c r="GT712" t="s">
        <v>444</v>
      </c>
      <c r="GU712" s="24" t="s">
        <v>444</v>
      </c>
      <c r="GV712" s="24" t="s">
        <v>444</v>
      </c>
      <c r="GW712" t="s">
        <v>444</v>
      </c>
      <c r="GX712" t="s">
        <v>444</v>
      </c>
      <c r="GY712" s="24" t="s">
        <v>444</v>
      </c>
      <c r="GZ712" s="24" t="s">
        <v>444</v>
      </c>
      <c r="HA712" t="s">
        <v>444</v>
      </c>
      <c r="HB712" t="s">
        <v>444</v>
      </c>
      <c r="HC712" s="24" t="s">
        <v>444</v>
      </c>
      <c r="HD712" s="24" t="s">
        <v>444</v>
      </c>
      <c r="HE712" t="s">
        <v>444</v>
      </c>
      <c r="HF712" t="s">
        <v>444</v>
      </c>
      <c r="HG712" s="24" t="s">
        <v>444</v>
      </c>
      <c r="HH712" s="24" t="s">
        <v>444</v>
      </c>
      <c r="HI712" t="s">
        <v>444</v>
      </c>
      <c r="HJ712" t="s">
        <v>444</v>
      </c>
      <c r="HK712" s="24" t="s">
        <v>444</v>
      </c>
      <c r="HL712" s="24" t="s">
        <v>444</v>
      </c>
      <c r="HM712" t="s">
        <v>444</v>
      </c>
      <c r="HN712" t="s">
        <v>444</v>
      </c>
      <c r="HO712" s="24" t="s">
        <v>444</v>
      </c>
      <c r="HP712" s="24" t="s">
        <v>444</v>
      </c>
      <c r="HQ712" t="s">
        <v>444</v>
      </c>
      <c r="HR712" t="s">
        <v>444</v>
      </c>
      <c r="HS712" s="24" t="s">
        <v>444</v>
      </c>
      <c r="HT712" s="24" t="s">
        <v>444</v>
      </c>
      <c r="HU712" t="s">
        <v>444</v>
      </c>
      <c r="HV712" t="s">
        <v>444</v>
      </c>
      <c r="HW712" s="24" t="s">
        <v>444</v>
      </c>
      <c r="HX712" s="24" t="s">
        <v>444</v>
      </c>
      <c r="HY712" t="s">
        <v>444</v>
      </c>
      <c r="HZ712" t="s">
        <v>444</v>
      </c>
      <c r="IA712" t="s">
        <v>3033</v>
      </c>
      <c r="IB712" t="s">
        <v>2736</v>
      </c>
      <c r="IC712" t="s">
        <v>2895</v>
      </c>
      <c r="ID712" s="33" t="b" cm="1">
        <f t="array" ref="ID712">_xlfn.IFNA(MATCH($A$2,_xlfn.NUMBERVALUE(Table_Query_from_MF_DSNP62[[#This Row],[CL_GLACCT_DR1]:[CL_GLACCT_CR4]]),0),0)&gt;=1</f>
        <v>1</v>
      </c>
      <c r="IE712" s="33" t="b">
        <f>OR(Table_Query_from_MF_DSNP62[[#This Row],[Pair1]:[Pair25]])</f>
        <v>1</v>
      </c>
      <c r="IF712" s="33">
        <f>_xlfn.IFNA(MATCH(TRUE,Table_Query_from_MF_DSNP62[[#This Row],[Pair1]:[Pair25]],0),"none")</f>
        <v>1</v>
      </c>
      <c r="IG712" s="33" t="b">
        <f>AND($A$2&gt;=_xlfn.NUMBERVALUE(Table_Query_from_MF_DSNP62[[#This Row],[CL_GL_ACCT_FR1]]),$A$2&lt;=_xlfn.NUMBERVALUE(Table_Query_from_MF_DSNP62[[#This Row],[CL_GL_ACCT_TO1]]))</f>
        <v>1</v>
      </c>
      <c r="IH712" s="33" t="b">
        <f>AND($A$2&gt;=_xlfn.NUMBERVALUE(Table_Query_from_MF_DSNP62[[#This Row],[CL_GL_ACCT_FR2]]),$A$2&lt;=_xlfn.NUMBERVALUE(Table_Query_from_MF_DSNP62[[#This Row],[CL_GL_ACCT_TO2]]))</f>
        <v>1</v>
      </c>
      <c r="II712" s="33" t="b">
        <f>AND($A$2&gt;=_xlfn.NUMBERVALUE(Table_Query_from_MF_DSNP62[[#This Row],[CL_GL_ACCT_FR3]]),$A$2&lt;=_xlfn.NUMBERVALUE(Table_Query_from_MF_DSNP62[[#This Row],[CL_GL_ACCT_TO3]]))</f>
        <v>1</v>
      </c>
      <c r="IJ712" s="33" t="b">
        <f>AND($A$2&gt;=_xlfn.NUMBERVALUE(Table_Query_from_MF_DSNP62[[#This Row],[CL_GL_ACCT_FR4]]),$A$2&lt;=_xlfn.NUMBERVALUE(Table_Query_from_MF_DSNP62[[#This Row],[CL_GL_ACCT_TO4]]))</f>
        <v>1</v>
      </c>
      <c r="IK712" s="33" t="b">
        <f>AND($A$2&gt;=_xlfn.NUMBERVALUE(Table_Query_from_MF_DSNP62[[#This Row],[CL_GL_ACCT_FR5]]),$A$2&lt;=_xlfn.NUMBERVALUE(Table_Query_from_MF_DSNP62[[#This Row],[CL_GL_ACCT_TO5]]))</f>
        <v>1</v>
      </c>
      <c r="IL712" s="33" t="b">
        <f>AND($A$2&gt;=_xlfn.NUMBERVALUE(Table_Query_from_MF_DSNP62[[#This Row],[CL_GL_ACCT_FR6]]),$A$2&lt;=_xlfn.NUMBERVALUE(Table_Query_from_MF_DSNP62[[#This Row],[CL_GL_ACCT_TO6]]))</f>
        <v>1</v>
      </c>
      <c r="IM712" s="33" t="b">
        <f>AND($A$2&gt;=_xlfn.NUMBERVALUE(Table_Query_from_MF_DSNP62[[#This Row],[CL_GL_ACCT_FR7]]),$A$2&lt;=_xlfn.NUMBERVALUE(Table_Query_from_MF_DSNP62[[#This Row],[CL_GL_ACCT_TO7]]))</f>
        <v>1</v>
      </c>
      <c r="IN712" s="33" t="b">
        <f>AND($A$2&gt;=_xlfn.NUMBERVALUE(Table_Query_from_MF_DSNP62[[#This Row],[CL_GL_ACCT_FR8]]),$A$2&lt;=_xlfn.NUMBERVALUE(Table_Query_from_MF_DSNP62[[#This Row],[CL_GL_ACCT_TO8]]))</f>
        <v>1</v>
      </c>
      <c r="IO712" s="33" t="b">
        <f>AND($A$2&gt;=_xlfn.NUMBERVALUE(Table_Query_from_MF_DSNP62[[#This Row],[CL_GL_ACCT_FR9]]),$A$2&lt;=_xlfn.NUMBERVALUE(Table_Query_from_MF_DSNP62[[#This Row],[CL_GL_ACCT_TO9]]))</f>
        <v>1</v>
      </c>
      <c r="IP712" s="33" t="b">
        <f>AND($A$2&gt;=_xlfn.NUMBERVALUE(Table_Query_from_MF_DSNP62[[#This Row],[CL_GL_ACCT_FR10]]),$A$2&lt;=_xlfn.NUMBERVALUE(Table_Query_from_MF_DSNP62[[#This Row],[CL_GL_ACCT_TO10]]))</f>
        <v>1</v>
      </c>
      <c r="IQ712" s="33" t="b">
        <f>AND($A$2&gt;=_xlfn.NUMBERVALUE(Table_Query_from_MF_DSNP62[[#This Row],[CL_GL_ACCT_FR11]]),$A$2&lt;=_xlfn.NUMBERVALUE(Table_Query_from_MF_DSNP62[[#This Row],[CL_GL_ACCT_TO11]]))</f>
        <v>1</v>
      </c>
      <c r="IR712" s="33" t="b">
        <f>AND($A$2&gt;=_xlfn.NUMBERVALUE(Table_Query_from_MF_DSNP62[[#This Row],[CL_GL_ACCT_FR12]]),$A$2&lt;=_xlfn.NUMBERVALUE(Table_Query_from_MF_DSNP62[[#This Row],[CL_GL_ACCT_TO12]]))</f>
        <v>1</v>
      </c>
      <c r="IS712" s="33" t="b">
        <f>AND($A$2&gt;=_xlfn.NUMBERVALUE(Table_Query_from_MF_DSNP62[[#This Row],[CL_GL_ACCT_FR13]]),$A$2&lt;=_xlfn.NUMBERVALUE(Table_Query_from_MF_DSNP62[[#This Row],[CL_GL_ACCT_TO13]]))</f>
        <v>1</v>
      </c>
      <c r="IT712" s="33" t="b">
        <f>AND($A$2&gt;=_xlfn.NUMBERVALUE(Table_Query_from_MF_DSNP62[[#This Row],[CL_GL_ACCT_FR14]]),$A$2&lt;=_xlfn.NUMBERVALUE(Table_Query_from_MF_DSNP62[[#This Row],[CL_GL_ACCT_TO14]]))</f>
        <v>1</v>
      </c>
      <c r="IU712" s="33" t="b">
        <f>AND($A$2&gt;=_xlfn.NUMBERVALUE(Table_Query_from_MF_DSNP62[[#This Row],[CL_GL_ACCT_FR15]]),$A$2&lt;=_xlfn.NUMBERVALUE(Table_Query_from_MF_DSNP62[[#This Row],[CL_GL_ACCT_TO15]]))</f>
        <v>1</v>
      </c>
      <c r="IV712" s="33" t="b">
        <f>AND($A$2&gt;=_xlfn.NUMBERVALUE(Table_Query_from_MF_DSNP62[[#This Row],[CL_GL_ACCT_FR16]]),$A$2&lt;=_xlfn.NUMBERVALUE(Table_Query_from_MF_DSNP62[[#This Row],[CL_GL_ACCT_TO16]]))</f>
        <v>1</v>
      </c>
      <c r="IW712" s="33" t="b">
        <f>AND($A$2&gt;=_xlfn.NUMBERVALUE(Table_Query_from_MF_DSNP62[[#This Row],[CL_GL_ACCT_FR17]]),$A$2&lt;=_xlfn.NUMBERVALUE(Table_Query_from_MF_DSNP62[[#This Row],[CL_GL_ACCT_TO17]]))</f>
        <v>1</v>
      </c>
      <c r="IX712" s="33" t="b">
        <f>AND($A$2&gt;=_xlfn.NUMBERVALUE(Table_Query_from_MF_DSNP62[[#This Row],[CL_GL_ACCT_FR18]]),$A$2&lt;=_xlfn.NUMBERVALUE(Table_Query_from_MF_DSNP62[[#This Row],[CL_GL_ACCT_TO18]]))</f>
        <v>1</v>
      </c>
      <c r="IY712" s="33" t="b">
        <f>AND($A$2&gt;=_xlfn.NUMBERVALUE(Table_Query_from_MF_DSNP62[[#This Row],[CL_GL_ACCT_FR19]]),$A$2&lt;=_xlfn.NUMBERVALUE(Table_Query_from_MF_DSNP62[[#This Row],[CL_GL_ACCT_TO19]]))</f>
        <v>1</v>
      </c>
      <c r="IZ712" s="33" t="b">
        <f>AND($A$2&gt;=_xlfn.NUMBERVALUE(Table_Query_from_MF_DSNP62[[#This Row],[CL_GL_ACCT_FR20]]),$A$2&lt;=_xlfn.NUMBERVALUE(Table_Query_from_MF_DSNP62[[#This Row],[CL_GL_ACCT_TO20]]))</f>
        <v>1</v>
      </c>
      <c r="JA712" s="33" t="b">
        <f>AND($A$2&gt;=_xlfn.NUMBERVALUE(Table_Query_from_MF_DSNP62[[#This Row],[CL_GL_ACCT_FR21]]),$A$2&lt;=_xlfn.NUMBERVALUE(Table_Query_from_MF_DSNP62[[#This Row],[CL_GL_ACCT_TO21]]))</f>
        <v>1</v>
      </c>
      <c r="JB712" s="33" t="b">
        <f>AND($A$2&gt;=_xlfn.NUMBERVALUE(Table_Query_from_MF_DSNP62[[#This Row],[CL_GL_ACCT_FR22]]),$A$2&lt;=_xlfn.NUMBERVALUE(Table_Query_from_MF_DSNP62[[#This Row],[CL_GL_ACCT_TO22]]))</f>
        <v>1</v>
      </c>
      <c r="JC712" s="33" t="b">
        <f>AND($A$2&gt;=_xlfn.NUMBERVALUE(Table_Query_from_MF_DSNP62[[#This Row],[CL_GL_ACCT_FR23]]),$A$2&lt;=_xlfn.NUMBERVALUE(Table_Query_from_MF_DSNP62[[#This Row],[CL_GL_ACCT_TO23]]))</f>
        <v>1</v>
      </c>
      <c r="JD712" s="33" t="b">
        <f>AND($A$2&gt;=_xlfn.NUMBERVALUE(Table_Query_from_MF_DSNP62[[#This Row],[CL_GL_ACCT_FR24]]),$A$2&lt;=_xlfn.NUMBERVALUE(Table_Query_from_MF_DSNP62[[#This Row],[CL_GL_ACCT_TO24]]))</f>
        <v>1</v>
      </c>
      <c r="JE712" s="33" t="b">
        <f>AND($A$2&gt;=_xlfn.NUMBERVALUE(Table_Query_from_MF_DSNP62[[#This Row],[CL_GL_ACCT_FR25]]),$A$2&lt;=_xlfn.NUMBERVALUE(Table_Query_from_MF_DSNP62[[#This Row],[CL_GL_ACCT_TO25]]))</f>
        <v>1</v>
      </c>
      <c r="JF712" s="33" t="b">
        <f>OR(Table_Query_from_MF_DSNP62[[#This Row],[PairA]:[PairO]])</f>
        <v>1</v>
      </c>
      <c r="JG712" s="33">
        <f>_xlfn.IFNA(MATCH(TRUE,Table_Query_from_MF_DSNP62[[#This Row],[PairA]:[PairO]],0),"none")</f>
        <v>1</v>
      </c>
      <c r="JH712" s="33" t="b">
        <f>AND($B$2&gt;=_xlfn.NUMBERVALUE(Table_Query_from_MF_DSNP62[[#This Row],[CL_CMP_OBJ_FR1]]),$B$2&lt;=_xlfn.NUMBERVALUE(Table_Query_from_MF_DSNP62[[#This Row],[CL_CMP_OBJ_TO1]]))</f>
        <v>1</v>
      </c>
      <c r="JI712" s="33" t="b">
        <f>AND($B$2&gt;=_xlfn.NUMBERVALUE(Table_Query_from_MF_DSNP62[[#This Row],[CL_CMP_OBJ_FR2]]),$B$2&lt;=_xlfn.NUMBERVALUE(Table_Query_from_MF_DSNP62[[#This Row],[CL_CMP_OBJ_TO2]]))</f>
        <v>1</v>
      </c>
      <c r="JJ712" s="33" t="b">
        <f>AND($B$2&gt;=_xlfn.NUMBERVALUE(Table_Query_from_MF_DSNP62[[#This Row],[CL_CMP_OBJ_FR3]]),$B$2&lt;=_xlfn.NUMBERVALUE(Table_Query_from_MF_DSNP62[[#This Row],[CL_CMP_OBJ_TO3]]))</f>
        <v>1</v>
      </c>
      <c r="JK712" s="33" t="b">
        <f>AND($B$2&gt;=_xlfn.NUMBERVALUE(Table_Query_from_MF_DSNP62[[#This Row],[CL_CMP_OBJ_FR4]]),$B$2&lt;=_xlfn.NUMBERVALUE(Table_Query_from_MF_DSNP62[[#This Row],[CL_CMP_OBJ_TO4]]))</f>
        <v>1</v>
      </c>
      <c r="JL712" s="33" t="b">
        <f>AND($B$2&gt;=_xlfn.NUMBERVALUE(Table_Query_from_MF_DSNP62[[#This Row],[CL_CMP_OBJ_FR5]]),$B$2&lt;=_xlfn.NUMBERVALUE(Table_Query_from_MF_DSNP62[[#This Row],[CL_CMP_OBJ_TO5]]))</f>
        <v>1</v>
      </c>
      <c r="JM712" s="33" t="b">
        <f>AND($B$2&gt;=_xlfn.NUMBERVALUE(Table_Query_from_MF_DSNP62[[#This Row],[CL_CMP_OBJ_FR6]]),$B$2&lt;=_xlfn.NUMBERVALUE(Table_Query_from_MF_DSNP62[[#This Row],[CL_CMP_OBJ_TO6]]))</f>
        <v>1</v>
      </c>
      <c r="JN712" s="33" t="b">
        <f>AND($B$2&gt;=_xlfn.NUMBERVALUE(Table_Query_from_MF_DSNP62[[#This Row],[CL_CMP_OBJ_FR7]]),$B$2&lt;=_xlfn.NUMBERVALUE(Table_Query_from_MF_DSNP62[[#This Row],[CL_CMP_OBJ_TO7]]))</f>
        <v>1</v>
      </c>
      <c r="JO712" s="33" t="b">
        <f>AND($B$2&gt;=_xlfn.NUMBERVALUE(Table_Query_from_MF_DSNP62[[#This Row],[CL_CMP_OBJ_FR8]]),$B$2&lt;=_xlfn.NUMBERVALUE(Table_Query_from_MF_DSNP62[[#This Row],[CL_CMP_OBJ_TO8]]))</f>
        <v>1</v>
      </c>
      <c r="JP712" s="33" t="b">
        <f>AND($B$2&gt;=_xlfn.NUMBERVALUE(Table_Query_from_MF_DSNP62[[#This Row],[CL_CMP_OBJ_FR9]]),$B$2&lt;=_xlfn.NUMBERVALUE(Table_Query_from_MF_DSNP62[[#This Row],[CL_CMP_OBJ_TO9]]))</f>
        <v>1</v>
      </c>
      <c r="JQ712" s="33" t="b">
        <f>AND($B$2&gt;=_xlfn.NUMBERVALUE(Table_Query_from_MF_DSNP62[[#This Row],[CL_CMP_OBJ_FR10]]),$B$2&lt;=_xlfn.NUMBERVALUE(Table_Query_from_MF_DSNP62[[#This Row],[CL_CMP_OBJ_TO10]]))</f>
        <v>1</v>
      </c>
      <c r="JR712" s="33" t="b">
        <f>AND($B$2&gt;=_xlfn.NUMBERVALUE(Table_Query_from_MF_DSNP62[[#This Row],[CL_CMP_OBJ_FR11]]),$B$2&lt;=_xlfn.NUMBERVALUE(Table_Query_from_MF_DSNP62[[#This Row],[CL_CMP_OBJ_TO11]]))</f>
        <v>1</v>
      </c>
      <c r="JS712" s="33" t="b">
        <f>AND($B$2&gt;=_xlfn.NUMBERVALUE(Table_Query_from_MF_DSNP62[[#This Row],[CL_CMP_OBJ_FR12]]),$B$2&lt;=_xlfn.NUMBERVALUE(Table_Query_from_MF_DSNP62[[#This Row],[CL_CMP_OBJ_TO12]]))</f>
        <v>1</v>
      </c>
      <c r="JT712" s="33" t="b">
        <f>AND($B$2&gt;=_xlfn.NUMBERVALUE(Table_Query_from_MF_DSNP62[[#This Row],[CL_CMP_OBJ_FR13]]),$B$2&lt;=_xlfn.NUMBERVALUE(Table_Query_from_MF_DSNP62[[#This Row],[CL_CMP_OBJ_TO13]]))</f>
        <v>1</v>
      </c>
      <c r="JU712" s="33" t="b">
        <f>AND($B$2&gt;=_xlfn.NUMBERVALUE(Table_Query_from_MF_DSNP62[[#This Row],[CL_CMP_OBJ_FR14]]),$B$2&lt;=_xlfn.NUMBERVALUE(Table_Query_from_MF_DSNP62[[#This Row],[CL_CMP_OBJ_TO14]]))</f>
        <v>1</v>
      </c>
      <c r="JV712" s="33" t="b">
        <f>AND($B$2&gt;=_xlfn.NUMBERVALUE(Table_Query_from_MF_DSNP62[[#This Row],[CL_CMP_OBJ_FR15]]),$B$2&lt;=_xlfn.NUMBERVALUE(Table_Query_from_MF_DSNP62[[#This Row],[CL_CMP_OBJ_TO15]]))</f>
        <v>1</v>
      </c>
    </row>
    <row r="713" spans="1:282" x14ac:dyDescent="0.25">
      <c r="A713" t="b">
        <f>OR(,Table_Query_from_MF_DSNP62[[#This Row],[Desired GL included as "hard-coded" GL?]],Table_Query_from_MF_DSNP62[[#This Row],[Desired GL included as "Open GL"?]])</f>
        <v>1</v>
      </c>
      <c r="B713" t="b">
        <f>Table_Query_from_MF_DSNP62[[#This Row],[Desired CObj included as "Open CObj"?]]</f>
        <v>1</v>
      </c>
      <c r="C713" t="s">
        <v>935</v>
      </c>
      <c r="D713" t="s">
        <v>2563</v>
      </c>
      <c r="E713" t="s">
        <v>8</v>
      </c>
      <c r="F713" s="24" t="s">
        <v>58</v>
      </c>
      <c r="G713" t="s">
        <v>444</v>
      </c>
      <c r="H713" s="24" t="s">
        <v>444</v>
      </c>
      <c r="I713" t="s">
        <v>444</v>
      </c>
      <c r="J713" s="24" t="s">
        <v>444</v>
      </c>
      <c r="K713" t="s">
        <v>444</v>
      </c>
      <c r="L713" s="24" t="s">
        <v>444</v>
      </c>
      <c r="M713" t="s">
        <v>444</v>
      </c>
      <c r="N713" t="s">
        <v>444</v>
      </c>
      <c r="O713" t="s">
        <v>444</v>
      </c>
      <c r="P713" t="s">
        <v>444</v>
      </c>
      <c r="Q713" t="s">
        <v>15</v>
      </c>
      <c r="R713" t="s">
        <v>444</v>
      </c>
      <c r="S713" t="s">
        <v>442</v>
      </c>
      <c r="T713" t="s">
        <v>447</v>
      </c>
      <c r="U713" t="s">
        <v>444</v>
      </c>
      <c r="V713" t="s">
        <v>444</v>
      </c>
      <c r="W713" t="s">
        <v>442</v>
      </c>
      <c r="X713" t="s">
        <v>442</v>
      </c>
      <c r="Y713" t="s">
        <v>444</v>
      </c>
      <c r="Z713" t="s">
        <v>442</v>
      </c>
      <c r="AA713" t="s">
        <v>442</v>
      </c>
      <c r="AB713" t="s">
        <v>442</v>
      </c>
      <c r="AC713" t="s">
        <v>444</v>
      </c>
      <c r="AD713" t="s">
        <v>444</v>
      </c>
      <c r="AE713" t="s">
        <v>444</v>
      </c>
      <c r="AF713" t="s">
        <v>444</v>
      </c>
      <c r="AG713" t="s">
        <v>442</v>
      </c>
      <c r="AH713" t="s">
        <v>444</v>
      </c>
      <c r="AI713" t="s">
        <v>447</v>
      </c>
      <c r="AJ713" t="s">
        <v>15</v>
      </c>
      <c r="AK713" t="s">
        <v>15</v>
      </c>
      <c r="AL713" t="s">
        <v>444</v>
      </c>
      <c r="AM713" t="s">
        <v>444</v>
      </c>
      <c r="AN713" t="s">
        <v>444</v>
      </c>
      <c r="AO713" t="s">
        <v>444</v>
      </c>
      <c r="AP713" t="s">
        <v>442</v>
      </c>
      <c r="AQ713" t="s">
        <v>7</v>
      </c>
      <c r="AR713" t="s">
        <v>1451</v>
      </c>
      <c r="AS713" t="s">
        <v>162</v>
      </c>
      <c r="AT713" t="s">
        <v>10</v>
      </c>
      <c r="AU713" t="s">
        <v>444</v>
      </c>
      <c r="AV713" t="s">
        <v>1359</v>
      </c>
      <c r="AW713" t="s">
        <v>444</v>
      </c>
      <c r="AX713" t="s">
        <v>444</v>
      </c>
      <c r="AY713" t="s">
        <v>444</v>
      </c>
      <c r="AZ713" t="s">
        <v>444</v>
      </c>
      <c r="BA713" t="s">
        <v>444</v>
      </c>
      <c r="BB713" t="s">
        <v>444</v>
      </c>
      <c r="BC713" t="s">
        <v>444</v>
      </c>
      <c r="BD713" t="s">
        <v>1359</v>
      </c>
      <c r="BE713" t="s">
        <v>444</v>
      </c>
      <c r="BF713" t="s">
        <v>1360</v>
      </c>
      <c r="BG713" t="s">
        <v>444</v>
      </c>
      <c r="BH713" t="s">
        <v>444</v>
      </c>
      <c r="BI713" t="s">
        <v>444</v>
      </c>
      <c r="BJ713" t="s">
        <v>444</v>
      </c>
      <c r="BK713" t="s">
        <v>444</v>
      </c>
      <c r="BL713" t="s">
        <v>444</v>
      </c>
      <c r="BM713" t="s">
        <v>444</v>
      </c>
      <c r="BN713" t="s">
        <v>444</v>
      </c>
      <c r="BO713" t="s">
        <v>444</v>
      </c>
      <c r="BP713" t="s">
        <v>444</v>
      </c>
      <c r="BQ713" t="s">
        <v>444</v>
      </c>
      <c r="BR713" t="s">
        <v>444</v>
      </c>
      <c r="BS713" t="s">
        <v>444</v>
      </c>
      <c r="BT713" t="s">
        <v>444</v>
      </c>
      <c r="BU713" t="s">
        <v>444</v>
      </c>
      <c r="BV713" t="s">
        <v>444</v>
      </c>
      <c r="BW713" t="s">
        <v>444</v>
      </c>
      <c r="BX713" t="s">
        <v>444</v>
      </c>
      <c r="BY713" t="s">
        <v>444</v>
      </c>
      <c r="BZ713" t="s">
        <v>444</v>
      </c>
      <c r="CA713" t="s">
        <v>444</v>
      </c>
      <c r="CB713" t="s">
        <v>444</v>
      </c>
      <c r="CC713" t="s">
        <v>444</v>
      </c>
      <c r="CD713" t="s">
        <v>444</v>
      </c>
      <c r="CE713" t="s">
        <v>444</v>
      </c>
      <c r="CF713" t="s">
        <v>444</v>
      </c>
      <c r="CG713" t="s">
        <v>444</v>
      </c>
      <c r="CH713" t="s">
        <v>444</v>
      </c>
      <c r="CI713" t="s">
        <v>444</v>
      </c>
      <c r="CJ713" t="s">
        <v>444</v>
      </c>
      <c r="CK713" t="s">
        <v>444</v>
      </c>
      <c r="CL713" t="s">
        <v>444</v>
      </c>
      <c r="CM713" t="s">
        <v>444</v>
      </c>
      <c r="CN713" t="s">
        <v>444</v>
      </c>
      <c r="CO713" t="s">
        <v>444</v>
      </c>
      <c r="CP713" t="s">
        <v>444</v>
      </c>
      <c r="CQ713" t="s">
        <v>444</v>
      </c>
      <c r="CR713" t="s">
        <v>444</v>
      </c>
      <c r="CS713" t="s">
        <v>444</v>
      </c>
      <c r="CT713" t="s">
        <v>444</v>
      </c>
      <c r="CU713" t="s">
        <v>7</v>
      </c>
      <c r="CV713" t="s">
        <v>2739</v>
      </c>
      <c r="CW713" t="s">
        <v>2736</v>
      </c>
      <c r="CX713" t="s">
        <v>2737</v>
      </c>
      <c r="CY713" t="s">
        <v>1847</v>
      </c>
      <c r="CZ713" t="s">
        <v>1848</v>
      </c>
      <c r="DA713" t="s">
        <v>444</v>
      </c>
      <c r="DB713" t="s">
        <v>444</v>
      </c>
      <c r="DC713" t="s">
        <v>444</v>
      </c>
      <c r="DD713" t="s">
        <v>444</v>
      </c>
      <c r="DE713" t="s">
        <v>444</v>
      </c>
      <c r="DF713" t="s">
        <v>444</v>
      </c>
      <c r="DG713" t="s">
        <v>444</v>
      </c>
      <c r="DH713" t="s">
        <v>444</v>
      </c>
      <c r="DI713" t="s">
        <v>282</v>
      </c>
      <c r="DJ713" t="s">
        <v>1440</v>
      </c>
      <c r="DK713" t="s">
        <v>1451</v>
      </c>
      <c r="DL713" t="s">
        <v>444</v>
      </c>
      <c r="DM713" t="s">
        <v>444</v>
      </c>
      <c r="DN713" t="s">
        <v>444</v>
      </c>
      <c r="DO713" t="s">
        <v>444</v>
      </c>
      <c r="DP713" t="s">
        <v>444</v>
      </c>
      <c r="DQ713" t="s">
        <v>444</v>
      </c>
      <c r="DR713" t="s">
        <v>444</v>
      </c>
      <c r="DS713" t="s">
        <v>15</v>
      </c>
      <c r="DT713" s="24" t="s">
        <v>16</v>
      </c>
      <c r="DU713" s="24" t="s">
        <v>16</v>
      </c>
      <c r="DV713" t="s">
        <v>26</v>
      </c>
      <c r="DW713" t="s">
        <v>26</v>
      </c>
      <c r="DX713" s="24" t="s">
        <v>444</v>
      </c>
      <c r="DY713" s="24" t="s">
        <v>444</v>
      </c>
      <c r="DZ713" t="s">
        <v>444</v>
      </c>
      <c r="EA713" t="s">
        <v>444</v>
      </c>
      <c r="EB713" s="24" t="s">
        <v>444</v>
      </c>
      <c r="EC713" s="24" t="s">
        <v>444</v>
      </c>
      <c r="ED713" t="s">
        <v>444</v>
      </c>
      <c r="EE713" t="s">
        <v>444</v>
      </c>
      <c r="EF713" s="24" t="s">
        <v>444</v>
      </c>
      <c r="EG713" s="24" t="s">
        <v>444</v>
      </c>
      <c r="EH713" t="s">
        <v>444</v>
      </c>
      <c r="EI713" t="s">
        <v>444</v>
      </c>
      <c r="EJ713" s="24" t="s">
        <v>444</v>
      </c>
      <c r="EK713" s="24" t="s">
        <v>444</v>
      </c>
      <c r="EL713" t="s">
        <v>444</v>
      </c>
      <c r="EM713" t="s">
        <v>444</v>
      </c>
      <c r="EN713" s="24" t="s">
        <v>444</v>
      </c>
      <c r="EO713" s="24" t="s">
        <v>444</v>
      </c>
      <c r="EP713" t="s">
        <v>444</v>
      </c>
      <c r="EQ713" t="s">
        <v>444</v>
      </c>
      <c r="ER713" s="24" t="s">
        <v>444</v>
      </c>
      <c r="ES713" s="24" t="s">
        <v>444</v>
      </c>
      <c r="ET713" t="s">
        <v>444</v>
      </c>
      <c r="EU713" t="s">
        <v>444</v>
      </c>
      <c r="EV713" s="24" t="s">
        <v>444</v>
      </c>
      <c r="EW713" s="24" t="s">
        <v>444</v>
      </c>
      <c r="EX713" t="s">
        <v>444</v>
      </c>
      <c r="EY713" t="s">
        <v>444</v>
      </c>
      <c r="EZ713" s="24" t="s">
        <v>444</v>
      </c>
      <c r="FA713" s="24" t="s">
        <v>444</v>
      </c>
      <c r="FB713" t="s">
        <v>444</v>
      </c>
      <c r="FC713" t="s">
        <v>444</v>
      </c>
      <c r="FD713" s="24" t="s">
        <v>444</v>
      </c>
      <c r="FE713" s="24" t="s">
        <v>444</v>
      </c>
      <c r="FF713" t="s">
        <v>444</v>
      </c>
      <c r="FG713" t="s">
        <v>444</v>
      </c>
      <c r="FH713" s="24" t="s">
        <v>444</v>
      </c>
      <c r="FI713" s="24" t="s">
        <v>444</v>
      </c>
      <c r="FJ713" t="s">
        <v>444</v>
      </c>
      <c r="FK713" t="s">
        <v>444</v>
      </c>
      <c r="FL713" s="24" t="s">
        <v>444</v>
      </c>
      <c r="FM713" s="24" t="s">
        <v>444</v>
      </c>
      <c r="FN713" t="s">
        <v>444</v>
      </c>
      <c r="FO713" t="s">
        <v>444</v>
      </c>
      <c r="FP713" s="24" t="s">
        <v>444</v>
      </c>
      <c r="FQ713" s="24" t="s">
        <v>444</v>
      </c>
      <c r="FR713" t="s">
        <v>444</v>
      </c>
      <c r="FS713" t="s">
        <v>444</v>
      </c>
      <c r="FT713" s="24" t="s">
        <v>444</v>
      </c>
      <c r="FU713" s="24" t="s">
        <v>444</v>
      </c>
      <c r="FV713" t="s">
        <v>444</v>
      </c>
      <c r="FW713" t="s">
        <v>444</v>
      </c>
      <c r="FX713" s="24" t="s">
        <v>444</v>
      </c>
      <c r="FY713" s="24" t="s">
        <v>444</v>
      </c>
      <c r="FZ713" t="s">
        <v>444</v>
      </c>
      <c r="GA713" t="s">
        <v>444</v>
      </c>
      <c r="GB713" s="24" t="s">
        <v>444</v>
      </c>
      <c r="GC713" s="24" t="s">
        <v>444</v>
      </c>
      <c r="GD713" t="s">
        <v>444</v>
      </c>
      <c r="GE713" t="s">
        <v>444</v>
      </c>
      <c r="GF713" s="24" t="s">
        <v>444</v>
      </c>
      <c r="GG713" s="24" t="s">
        <v>444</v>
      </c>
      <c r="GH713" t="s">
        <v>444</v>
      </c>
      <c r="GI713" s="24" t="s">
        <v>444</v>
      </c>
      <c r="GJ713" s="24" t="s">
        <v>444</v>
      </c>
      <c r="GK713" t="s">
        <v>444</v>
      </c>
      <c r="GL713" t="s">
        <v>444</v>
      </c>
      <c r="GM713" s="24" t="s">
        <v>444</v>
      </c>
      <c r="GN713" s="24" t="s">
        <v>444</v>
      </c>
      <c r="GO713" t="s">
        <v>444</v>
      </c>
      <c r="GP713" t="s">
        <v>444</v>
      </c>
      <c r="GQ713" s="24" t="s">
        <v>444</v>
      </c>
      <c r="GR713" s="24" t="s">
        <v>444</v>
      </c>
      <c r="GS713" t="s">
        <v>444</v>
      </c>
      <c r="GT713" t="s">
        <v>444</v>
      </c>
      <c r="GU713" s="24" t="s">
        <v>444</v>
      </c>
      <c r="GV713" s="24" t="s">
        <v>444</v>
      </c>
      <c r="GW713" t="s">
        <v>444</v>
      </c>
      <c r="GX713" t="s">
        <v>444</v>
      </c>
      <c r="GY713" s="24" t="s">
        <v>444</v>
      </c>
      <c r="GZ713" s="24" t="s">
        <v>444</v>
      </c>
      <c r="HA713" t="s">
        <v>444</v>
      </c>
      <c r="HB713" t="s">
        <v>444</v>
      </c>
      <c r="HC713" s="24" t="s">
        <v>444</v>
      </c>
      <c r="HD713" s="24" t="s">
        <v>444</v>
      </c>
      <c r="HE713" t="s">
        <v>444</v>
      </c>
      <c r="HF713" t="s">
        <v>444</v>
      </c>
      <c r="HG713" s="24" t="s">
        <v>444</v>
      </c>
      <c r="HH713" s="24" t="s">
        <v>444</v>
      </c>
      <c r="HI713" t="s">
        <v>444</v>
      </c>
      <c r="HJ713" t="s">
        <v>444</v>
      </c>
      <c r="HK713" s="24" t="s">
        <v>444</v>
      </c>
      <c r="HL713" s="24" t="s">
        <v>444</v>
      </c>
      <c r="HM713" t="s">
        <v>444</v>
      </c>
      <c r="HN713" t="s">
        <v>444</v>
      </c>
      <c r="HO713" s="24" t="s">
        <v>444</v>
      </c>
      <c r="HP713" s="24" t="s">
        <v>444</v>
      </c>
      <c r="HQ713" t="s">
        <v>444</v>
      </c>
      <c r="HR713" t="s">
        <v>444</v>
      </c>
      <c r="HS713" s="24" t="s">
        <v>444</v>
      </c>
      <c r="HT713" s="24" t="s">
        <v>444</v>
      </c>
      <c r="HU713" t="s">
        <v>444</v>
      </c>
      <c r="HV713" t="s">
        <v>444</v>
      </c>
      <c r="HW713" s="24" t="s">
        <v>444</v>
      </c>
      <c r="HX713" s="24" t="s">
        <v>444</v>
      </c>
      <c r="HY713" t="s">
        <v>444</v>
      </c>
      <c r="HZ713" t="s">
        <v>444</v>
      </c>
      <c r="IA713" t="s">
        <v>2957</v>
      </c>
      <c r="IB713" t="s">
        <v>2736</v>
      </c>
      <c r="IC713" t="s">
        <v>3107</v>
      </c>
      <c r="ID713" s="33" t="b" cm="1">
        <f t="array" ref="ID713">_xlfn.IFNA(MATCH($A$2,_xlfn.NUMBERVALUE(Table_Query_from_MF_DSNP62[[#This Row],[CL_GLACCT_DR1]:[CL_GLACCT_CR4]]),0),0)&gt;=1</f>
        <v>1</v>
      </c>
      <c r="IE713" s="33" t="b">
        <f>OR(Table_Query_from_MF_DSNP62[[#This Row],[Pair1]:[Pair25]])</f>
        <v>1</v>
      </c>
      <c r="IF713" s="33">
        <f>_xlfn.IFNA(MATCH(TRUE,Table_Query_from_MF_DSNP62[[#This Row],[Pair1]:[Pair25]],0),"none")</f>
        <v>3</v>
      </c>
      <c r="IG713" s="33" t="b">
        <f>AND($A$2&gt;=_xlfn.NUMBERVALUE(Table_Query_from_MF_DSNP62[[#This Row],[CL_GL_ACCT_FR1]]),$A$2&lt;=_xlfn.NUMBERVALUE(Table_Query_from_MF_DSNP62[[#This Row],[CL_GL_ACCT_TO1]]))</f>
        <v>0</v>
      </c>
      <c r="IH713" s="33" t="b">
        <f>AND($A$2&gt;=_xlfn.NUMBERVALUE(Table_Query_from_MF_DSNP62[[#This Row],[CL_GL_ACCT_FR2]]),$A$2&lt;=_xlfn.NUMBERVALUE(Table_Query_from_MF_DSNP62[[#This Row],[CL_GL_ACCT_TO2]]))</f>
        <v>0</v>
      </c>
      <c r="II713" s="33" t="b">
        <f>AND($A$2&gt;=_xlfn.NUMBERVALUE(Table_Query_from_MF_DSNP62[[#This Row],[CL_GL_ACCT_FR3]]),$A$2&lt;=_xlfn.NUMBERVALUE(Table_Query_from_MF_DSNP62[[#This Row],[CL_GL_ACCT_TO3]]))</f>
        <v>1</v>
      </c>
      <c r="IJ713" s="33" t="b">
        <f>AND($A$2&gt;=_xlfn.NUMBERVALUE(Table_Query_from_MF_DSNP62[[#This Row],[CL_GL_ACCT_FR4]]),$A$2&lt;=_xlfn.NUMBERVALUE(Table_Query_from_MF_DSNP62[[#This Row],[CL_GL_ACCT_TO4]]))</f>
        <v>1</v>
      </c>
      <c r="IK713" s="33" t="b">
        <f>AND($A$2&gt;=_xlfn.NUMBERVALUE(Table_Query_from_MF_DSNP62[[#This Row],[CL_GL_ACCT_FR5]]),$A$2&lt;=_xlfn.NUMBERVALUE(Table_Query_from_MF_DSNP62[[#This Row],[CL_GL_ACCT_TO5]]))</f>
        <v>1</v>
      </c>
      <c r="IL713" s="33" t="b">
        <f>AND($A$2&gt;=_xlfn.NUMBERVALUE(Table_Query_from_MF_DSNP62[[#This Row],[CL_GL_ACCT_FR6]]),$A$2&lt;=_xlfn.NUMBERVALUE(Table_Query_from_MF_DSNP62[[#This Row],[CL_GL_ACCT_TO6]]))</f>
        <v>1</v>
      </c>
      <c r="IM713" s="33" t="b">
        <f>AND($A$2&gt;=_xlfn.NUMBERVALUE(Table_Query_from_MF_DSNP62[[#This Row],[CL_GL_ACCT_FR7]]),$A$2&lt;=_xlfn.NUMBERVALUE(Table_Query_from_MF_DSNP62[[#This Row],[CL_GL_ACCT_TO7]]))</f>
        <v>1</v>
      </c>
      <c r="IN713" s="33" t="b">
        <f>AND($A$2&gt;=_xlfn.NUMBERVALUE(Table_Query_from_MF_DSNP62[[#This Row],[CL_GL_ACCT_FR8]]),$A$2&lt;=_xlfn.NUMBERVALUE(Table_Query_from_MF_DSNP62[[#This Row],[CL_GL_ACCT_TO8]]))</f>
        <v>1</v>
      </c>
      <c r="IO713" s="33" t="b">
        <f>AND($A$2&gt;=_xlfn.NUMBERVALUE(Table_Query_from_MF_DSNP62[[#This Row],[CL_GL_ACCT_FR9]]),$A$2&lt;=_xlfn.NUMBERVALUE(Table_Query_from_MF_DSNP62[[#This Row],[CL_GL_ACCT_TO9]]))</f>
        <v>1</v>
      </c>
      <c r="IP713" s="33" t="b">
        <f>AND($A$2&gt;=_xlfn.NUMBERVALUE(Table_Query_from_MF_DSNP62[[#This Row],[CL_GL_ACCT_FR10]]),$A$2&lt;=_xlfn.NUMBERVALUE(Table_Query_from_MF_DSNP62[[#This Row],[CL_GL_ACCT_TO10]]))</f>
        <v>1</v>
      </c>
      <c r="IQ713" s="33" t="b">
        <f>AND($A$2&gt;=_xlfn.NUMBERVALUE(Table_Query_from_MF_DSNP62[[#This Row],[CL_GL_ACCT_FR11]]),$A$2&lt;=_xlfn.NUMBERVALUE(Table_Query_from_MF_DSNP62[[#This Row],[CL_GL_ACCT_TO11]]))</f>
        <v>1</v>
      </c>
      <c r="IR713" s="33" t="b">
        <f>AND($A$2&gt;=_xlfn.NUMBERVALUE(Table_Query_from_MF_DSNP62[[#This Row],[CL_GL_ACCT_FR12]]),$A$2&lt;=_xlfn.NUMBERVALUE(Table_Query_from_MF_DSNP62[[#This Row],[CL_GL_ACCT_TO12]]))</f>
        <v>1</v>
      </c>
      <c r="IS713" s="33" t="b">
        <f>AND($A$2&gt;=_xlfn.NUMBERVALUE(Table_Query_from_MF_DSNP62[[#This Row],[CL_GL_ACCT_FR13]]),$A$2&lt;=_xlfn.NUMBERVALUE(Table_Query_from_MF_DSNP62[[#This Row],[CL_GL_ACCT_TO13]]))</f>
        <v>1</v>
      </c>
      <c r="IT713" s="33" t="b">
        <f>AND($A$2&gt;=_xlfn.NUMBERVALUE(Table_Query_from_MF_DSNP62[[#This Row],[CL_GL_ACCT_FR14]]),$A$2&lt;=_xlfn.NUMBERVALUE(Table_Query_from_MF_DSNP62[[#This Row],[CL_GL_ACCT_TO14]]))</f>
        <v>1</v>
      </c>
      <c r="IU713" s="33" t="b">
        <f>AND($A$2&gt;=_xlfn.NUMBERVALUE(Table_Query_from_MF_DSNP62[[#This Row],[CL_GL_ACCT_FR15]]),$A$2&lt;=_xlfn.NUMBERVALUE(Table_Query_from_MF_DSNP62[[#This Row],[CL_GL_ACCT_TO15]]))</f>
        <v>1</v>
      </c>
      <c r="IV713" s="33" t="b">
        <f>AND($A$2&gt;=_xlfn.NUMBERVALUE(Table_Query_from_MF_DSNP62[[#This Row],[CL_GL_ACCT_FR16]]),$A$2&lt;=_xlfn.NUMBERVALUE(Table_Query_from_MF_DSNP62[[#This Row],[CL_GL_ACCT_TO16]]))</f>
        <v>1</v>
      </c>
      <c r="IW713" s="33" t="b">
        <f>AND($A$2&gt;=_xlfn.NUMBERVALUE(Table_Query_from_MF_DSNP62[[#This Row],[CL_GL_ACCT_FR17]]),$A$2&lt;=_xlfn.NUMBERVALUE(Table_Query_from_MF_DSNP62[[#This Row],[CL_GL_ACCT_TO17]]))</f>
        <v>1</v>
      </c>
      <c r="IX713" s="33" t="b">
        <f>AND($A$2&gt;=_xlfn.NUMBERVALUE(Table_Query_from_MF_DSNP62[[#This Row],[CL_GL_ACCT_FR18]]),$A$2&lt;=_xlfn.NUMBERVALUE(Table_Query_from_MF_DSNP62[[#This Row],[CL_GL_ACCT_TO18]]))</f>
        <v>1</v>
      </c>
      <c r="IY713" s="33" t="b">
        <f>AND($A$2&gt;=_xlfn.NUMBERVALUE(Table_Query_from_MF_DSNP62[[#This Row],[CL_GL_ACCT_FR19]]),$A$2&lt;=_xlfn.NUMBERVALUE(Table_Query_from_MF_DSNP62[[#This Row],[CL_GL_ACCT_TO19]]))</f>
        <v>1</v>
      </c>
      <c r="IZ713" s="33" t="b">
        <f>AND($A$2&gt;=_xlfn.NUMBERVALUE(Table_Query_from_MF_DSNP62[[#This Row],[CL_GL_ACCT_FR20]]),$A$2&lt;=_xlfn.NUMBERVALUE(Table_Query_from_MF_DSNP62[[#This Row],[CL_GL_ACCT_TO20]]))</f>
        <v>1</v>
      </c>
      <c r="JA713" s="33" t="b">
        <f>AND($A$2&gt;=_xlfn.NUMBERVALUE(Table_Query_from_MF_DSNP62[[#This Row],[CL_GL_ACCT_FR21]]),$A$2&lt;=_xlfn.NUMBERVALUE(Table_Query_from_MF_DSNP62[[#This Row],[CL_GL_ACCT_TO21]]))</f>
        <v>1</v>
      </c>
      <c r="JB713" s="33" t="b">
        <f>AND($A$2&gt;=_xlfn.NUMBERVALUE(Table_Query_from_MF_DSNP62[[#This Row],[CL_GL_ACCT_FR22]]),$A$2&lt;=_xlfn.NUMBERVALUE(Table_Query_from_MF_DSNP62[[#This Row],[CL_GL_ACCT_TO22]]))</f>
        <v>1</v>
      </c>
      <c r="JC713" s="33" t="b">
        <f>AND($A$2&gt;=_xlfn.NUMBERVALUE(Table_Query_from_MF_DSNP62[[#This Row],[CL_GL_ACCT_FR23]]),$A$2&lt;=_xlfn.NUMBERVALUE(Table_Query_from_MF_DSNP62[[#This Row],[CL_GL_ACCT_TO23]]))</f>
        <v>1</v>
      </c>
      <c r="JD713" s="33" t="b">
        <f>AND($A$2&gt;=_xlfn.NUMBERVALUE(Table_Query_from_MF_DSNP62[[#This Row],[CL_GL_ACCT_FR24]]),$A$2&lt;=_xlfn.NUMBERVALUE(Table_Query_from_MF_DSNP62[[#This Row],[CL_GL_ACCT_TO24]]))</f>
        <v>1</v>
      </c>
      <c r="JE713" s="33" t="b">
        <f>AND($A$2&gt;=_xlfn.NUMBERVALUE(Table_Query_from_MF_DSNP62[[#This Row],[CL_GL_ACCT_FR25]]),$A$2&lt;=_xlfn.NUMBERVALUE(Table_Query_from_MF_DSNP62[[#This Row],[CL_GL_ACCT_TO25]]))</f>
        <v>1</v>
      </c>
      <c r="JF713" s="33" t="b">
        <f>OR(Table_Query_from_MF_DSNP62[[#This Row],[PairA]:[PairO]])</f>
        <v>1</v>
      </c>
      <c r="JG713" s="33">
        <f>_xlfn.IFNA(MATCH(TRUE,Table_Query_from_MF_DSNP62[[#This Row],[PairA]:[PairO]],0),"none")</f>
        <v>1</v>
      </c>
      <c r="JH713" s="33" t="b">
        <f>AND($B$2&gt;=_xlfn.NUMBERVALUE(Table_Query_from_MF_DSNP62[[#This Row],[CL_CMP_OBJ_FR1]]),$B$2&lt;=_xlfn.NUMBERVALUE(Table_Query_from_MF_DSNP62[[#This Row],[CL_CMP_OBJ_TO1]]))</f>
        <v>1</v>
      </c>
      <c r="JI713" s="33" t="b">
        <f>AND($B$2&gt;=_xlfn.NUMBERVALUE(Table_Query_from_MF_DSNP62[[#This Row],[CL_CMP_OBJ_FR2]]),$B$2&lt;=_xlfn.NUMBERVALUE(Table_Query_from_MF_DSNP62[[#This Row],[CL_CMP_OBJ_TO2]]))</f>
        <v>1</v>
      </c>
      <c r="JJ713" s="33" t="b">
        <f>AND($B$2&gt;=_xlfn.NUMBERVALUE(Table_Query_from_MF_DSNP62[[#This Row],[CL_CMP_OBJ_FR3]]),$B$2&lt;=_xlfn.NUMBERVALUE(Table_Query_from_MF_DSNP62[[#This Row],[CL_CMP_OBJ_TO3]]))</f>
        <v>1</v>
      </c>
      <c r="JK713" s="33" t="b">
        <f>AND($B$2&gt;=_xlfn.NUMBERVALUE(Table_Query_from_MF_DSNP62[[#This Row],[CL_CMP_OBJ_FR4]]),$B$2&lt;=_xlfn.NUMBERVALUE(Table_Query_from_MF_DSNP62[[#This Row],[CL_CMP_OBJ_TO4]]))</f>
        <v>1</v>
      </c>
      <c r="JL713" s="33" t="b">
        <f>AND($B$2&gt;=_xlfn.NUMBERVALUE(Table_Query_from_MF_DSNP62[[#This Row],[CL_CMP_OBJ_FR5]]),$B$2&lt;=_xlfn.NUMBERVALUE(Table_Query_from_MF_DSNP62[[#This Row],[CL_CMP_OBJ_TO5]]))</f>
        <v>1</v>
      </c>
      <c r="JM713" s="33" t="b">
        <f>AND($B$2&gt;=_xlfn.NUMBERVALUE(Table_Query_from_MF_DSNP62[[#This Row],[CL_CMP_OBJ_FR6]]),$B$2&lt;=_xlfn.NUMBERVALUE(Table_Query_from_MF_DSNP62[[#This Row],[CL_CMP_OBJ_TO6]]))</f>
        <v>1</v>
      </c>
      <c r="JN713" s="33" t="b">
        <f>AND($B$2&gt;=_xlfn.NUMBERVALUE(Table_Query_from_MF_DSNP62[[#This Row],[CL_CMP_OBJ_FR7]]),$B$2&lt;=_xlfn.NUMBERVALUE(Table_Query_from_MF_DSNP62[[#This Row],[CL_CMP_OBJ_TO7]]))</f>
        <v>1</v>
      </c>
      <c r="JO713" s="33" t="b">
        <f>AND($B$2&gt;=_xlfn.NUMBERVALUE(Table_Query_from_MF_DSNP62[[#This Row],[CL_CMP_OBJ_FR8]]),$B$2&lt;=_xlfn.NUMBERVALUE(Table_Query_from_MF_DSNP62[[#This Row],[CL_CMP_OBJ_TO8]]))</f>
        <v>1</v>
      </c>
      <c r="JP713" s="33" t="b">
        <f>AND($B$2&gt;=_xlfn.NUMBERVALUE(Table_Query_from_MF_DSNP62[[#This Row],[CL_CMP_OBJ_FR9]]),$B$2&lt;=_xlfn.NUMBERVALUE(Table_Query_from_MF_DSNP62[[#This Row],[CL_CMP_OBJ_TO9]]))</f>
        <v>1</v>
      </c>
      <c r="JQ713" s="33" t="b">
        <f>AND($B$2&gt;=_xlfn.NUMBERVALUE(Table_Query_from_MF_DSNP62[[#This Row],[CL_CMP_OBJ_FR10]]),$B$2&lt;=_xlfn.NUMBERVALUE(Table_Query_from_MF_DSNP62[[#This Row],[CL_CMP_OBJ_TO10]]))</f>
        <v>1</v>
      </c>
      <c r="JR713" s="33" t="b">
        <f>AND($B$2&gt;=_xlfn.NUMBERVALUE(Table_Query_from_MF_DSNP62[[#This Row],[CL_CMP_OBJ_FR11]]),$B$2&lt;=_xlfn.NUMBERVALUE(Table_Query_from_MF_DSNP62[[#This Row],[CL_CMP_OBJ_TO11]]))</f>
        <v>1</v>
      </c>
      <c r="JS713" s="33" t="b">
        <f>AND($B$2&gt;=_xlfn.NUMBERVALUE(Table_Query_from_MF_DSNP62[[#This Row],[CL_CMP_OBJ_FR12]]),$B$2&lt;=_xlfn.NUMBERVALUE(Table_Query_from_MF_DSNP62[[#This Row],[CL_CMP_OBJ_TO12]]))</f>
        <v>1</v>
      </c>
      <c r="JT713" s="33" t="b">
        <f>AND($B$2&gt;=_xlfn.NUMBERVALUE(Table_Query_from_MF_DSNP62[[#This Row],[CL_CMP_OBJ_FR13]]),$B$2&lt;=_xlfn.NUMBERVALUE(Table_Query_from_MF_DSNP62[[#This Row],[CL_CMP_OBJ_TO13]]))</f>
        <v>1</v>
      </c>
      <c r="JU713" s="33" t="b">
        <f>AND($B$2&gt;=_xlfn.NUMBERVALUE(Table_Query_from_MF_DSNP62[[#This Row],[CL_CMP_OBJ_FR14]]),$B$2&lt;=_xlfn.NUMBERVALUE(Table_Query_from_MF_DSNP62[[#This Row],[CL_CMP_OBJ_TO14]]))</f>
        <v>1</v>
      </c>
      <c r="JV713" s="33" t="b">
        <f>AND($B$2&gt;=_xlfn.NUMBERVALUE(Table_Query_from_MF_DSNP62[[#This Row],[CL_CMP_OBJ_FR15]]),$B$2&lt;=_xlfn.NUMBERVALUE(Table_Query_from_MF_DSNP62[[#This Row],[CL_CMP_OBJ_TO15]]))</f>
        <v>1</v>
      </c>
    </row>
    <row r="714" spans="1:282" x14ac:dyDescent="0.25">
      <c r="A714" t="b">
        <f>OR(,Table_Query_from_MF_DSNP62[[#This Row],[Desired GL included as "hard-coded" GL?]],Table_Query_from_MF_DSNP62[[#This Row],[Desired GL included as "Open GL"?]])</f>
        <v>1</v>
      </c>
      <c r="B714" t="b">
        <f>Table_Query_from_MF_DSNP62[[#This Row],[Desired CObj included as "Open CObj"?]]</f>
        <v>1</v>
      </c>
      <c r="C714" t="s">
        <v>2564</v>
      </c>
      <c r="D714" t="s">
        <v>2565</v>
      </c>
      <c r="E714" t="s">
        <v>15</v>
      </c>
      <c r="F714" s="24" t="s">
        <v>425</v>
      </c>
      <c r="G714" t="s">
        <v>191</v>
      </c>
      <c r="H714" s="24" t="s">
        <v>444</v>
      </c>
      <c r="I714" t="s">
        <v>444</v>
      </c>
      <c r="J714" s="24" t="s">
        <v>444</v>
      </c>
      <c r="K714" t="s">
        <v>444</v>
      </c>
      <c r="L714" s="24" t="s">
        <v>444</v>
      </c>
      <c r="M714" t="s">
        <v>444</v>
      </c>
      <c r="N714" t="s">
        <v>444</v>
      </c>
      <c r="O714" t="s">
        <v>444</v>
      </c>
      <c r="P714" t="s">
        <v>444</v>
      </c>
      <c r="Q714" t="s">
        <v>15</v>
      </c>
      <c r="R714" t="s">
        <v>444</v>
      </c>
      <c r="S714" t="s">
        <v>442</v>
      </c>
      <c r="T714" t="s">
        <v>447</v>
      </c>
      <c r="U714" t="s">
        <v>444</v>
      </c>
      <c r="V714" t="s">
        <v>444</v>
      </c>
      <c r="W714" t="s">
        <v>447</v>
      </c>
      <c r="X714" t="s">
        <v>444</v>
      </c>
      <c r="Y714" t="s">
        <v>444</v>
      </c>
      <c r="Z714" t="s">
        <v>442</v>
      </c>
      <c r="AA714" t="s">
        <v>442</v>
      </c>
      <c r="AB714" t="s">
        <v>442</v>
      </c>
      <c r="AC714" t="s">
        <v>442</v>
      </c>
      <c r="AD714" t="s">
        <v>442</v>
      </c>
      <c r="AE714" t="s">
        <v>442</v>
      </c>
      <c r="AF714" t="s">
        <v>442</v>
      </c>
      <c r="AG714" t="s">
        <v>442</v>
      </c>
      <c r="AH714" t="s">
        <v>444</v>
      </c>
      <c r="AI714" t="s">
        <v>447</v>
      </c>
      <c r="AJ714" t="s">
        <v>442</v>
      </c>
      <c r="AK714" t="s">
        <v>15</v>
      </c>
      <c r="AL714" t="s">
        <v>444</v>
      </c>
      <c r="AM714" t="s">
        <v>444</v>
      </c>
      <c r="AN714" t="s">
        <v>444</v>
      </c>
      <c r="AO714" t="s">
        <v>444</v>
      </c>
      <c r="AP714" t="s">
        <v>442</v>
      </c>
      <c r="AQ714" t="s">
        <v>528</v>
      </c>
      <c r="AR714" t="s">
        <v>282</v>
      </c>
      <c r="AS714" t="s">
        <v>162</v>
      </c>
      <c r="AT714" t="s">
        <v>10</v>
      </c>
      <c r="AU714" t="s">
        <v>444</v>
      </c>
      <c r="AV714" t="s">
        <v>442</v>
      </c>
      <c r="AW714" t="s">
        <v>444</v>
      </c>
      <c r="AX714" t="s">
        <v>1846</v>
      </c>
      <c r="AY714" t="s">
        <v>2566</v>
      </c>
      <c r="AZ714" t="s">
        <v>444</v>
      </c>
      <c r="BA714" t="s">
        <v>444</v>
      </c>
      <c r="BB714" t="s">
        <v>444</v>
      </c>
      <c r="BC714" t="s">
        <v>444</v>
      </c>
      <c r="BD714" t="s">
        <v>1359</v>
      </c>
      <c r="BE714" t="s">
        <v>444</v>
      </c>
      <c r="BF714" t="s">
        <v>1360</v>
      </c>
      <c r="BG714" t="s">
        <v>444</v>
      </c>
      <c r="BH714" t="s">
        <v>444</v>
      </c>
      <c r="BI714" t="s">
        <v>444</v>
      </c>
      <c r="BJ714" t="s">
        <v>444</v>
      </c>
      <c r="BK714" t="s">
        <v>444</v>
      </c>
      <c r="BL714" t="s">
        <v>444</v>
      </c>
      <c r="BM714" t="s">
        <v>444</v>
      </c>
      <c r="BN714" t="s">
        <v>444</v>
      </c>
      <c r="BO714" t="s">
        <v>444</v>
      </c>
      <c r="BP714" t="s">
        <v>444</v>
      </c>
      <c r="BQ714" t="s">
        <v>444</v>
      </c>
      <c r="BR714" t="s">
        <v>444</v>
      </c>
      <c r="BS714" t="s">
        <v>444</v>
      </c>
      <c r="BT714" t="s">
        <v>444</v>
      </c>
      <c r="BU714" t="s">
        <v>444</v>
      </c>
      <c r="BV714" t="s">
        <v>444</v>
      </c>
      <c r="BW714" t="s">
        <v>444</v>
      </c>
      <c r="BX714" t="s">
        <v>444</v>
      </c>
      <c r="BY714" t="s">
        <v>444</v>
      </c>
      <c r="BZ714" t="s">
        <v>444</v>
      </c>
      <c r="CA714" t="s">
        <v>444</v>
      </c>
      <c r="CB714" t="s">
        <v>444</v>
      </c>
      <c r="CC714" t="s">
        <v>444</v>
      </c>
      <c r="CD714" t="s">
        <v>444</v>
      </c>
      <c r="CE714" t="s">
        <v>444</v>
      </c>
      <c r="CF714" t="s">
        <v>444</v>
      </c>
      <c r="CG714" t="s">
        <v>444</v>
      </c>
      <c r="CH714" t="s">
        <v>444</v>
      </c>
      <c r="CI714" t="s">
        <v>444</v>
      </c>
      <c r="CJ714" t="s">
        <v>444</v>
      </c>
      <c r="CK714" t="s">
        <v>444</v>
      </c>
      <c r="CL714" t="s">
        <v>444</v>
      </c>
      <c r="CM714" t="s">
        <v>444</v>
      </c>
      <c r="CN714" t="s">
        <v>444</v>
      </c>
      <c r="CO714" t="s">
        <v>444</v>
      </c>
      <c r="CP714" t="s">
        <v>444</v>
      </c>
      <c r="CQ714" t="s">
        <v>444</v>
      </c>
      <c r="CR714" t="s">
        <v>444</v>
      </c>
      <c r="CS714" t="s">
        <v>444</v>
      </c>
      <c r="CT714" t="s">
        <v>444</v>
      </c>
      <c r="CU714" t="s">
        <v>282</v>
      </c>
      <c r="CV714" t="s">
        <v>2773</v>
      </c>
      <c r="CW714" t="s">
        <v>2736</v>
      </c>
      <c r="CX714" t="s">
        <v>2974</v>
      </c>
      <c r="CY714" t="s">
        <v>1847</v>
      </c>
      <c r="CZ714" t="s">
        <v>444</v>
      </c>
      <c r="DA714" t="s">
        <v>444</v>
      </c>
      <c r="DB714" t="s">
        <v>444</v>
      </c>
      <c r="DC714" t="s">
        <v>444</v>
      </c>
      <c r="DD714" t="s">
        <v>444</v>
      </c>
      <c r="DE714" t="s">
        <v>444</v>
      </c>
      <c r="DF714" t="s">
        <v>444</v>
      </c>
      <c r="DG714" t="s">
        <v>444</v>
      </c>
      <c r="DH714" t="s">
        <v>444</v>
      </c>
      <c r="DI714" t="s">
        <v>1440</v>
      </c>
      <c r="DJ714" t="s">
        <v>1451</v>
      </c>
      <c r="DK714" t="s">
        <v>444</v>
      </c>
      <c r="DL714" t="s">
        <v>444</v>
      </c>
      <c r="DM714" t="s">
        <v>444</v>
      </c>
      <c r="DN714" t="s">
        <v>444</v>
      </c>
      <c r="DO714" t="s">
        <v>444</v>
      </c>
      <c r="DP714" t="s">
        <v>444</v>
      </c>
      <c r="DQ714" t="s">
        <v>444</v>
      </c>
      <c r="DR714" t="s">
        <v>444</v>
      </c>
      <c r="DS714" t="s">
        <v>444</v>
      </c>
      <c r="DT714" s="24" t="s">
        <v>444</v>
      </c>
      <c r="DU714" s="24" t="s">
        <v>444</v>
      </c>
      <c r="DV714" t="s">
        <v>444</v>
      </c>
      <c r="DW714" t="s">
        <v>444</v>
      </c>
      <c r="DX714" s="24" t="s">
        <v>444</v>
      </c>
      <c r="DY714" s="24" t="s">
        <v>444</v>
      </c>
      <c r="DZ714" t="s">
        <v>444</v>
      </c>
      <c r="EA714" t="s">
        <v>444</v>
      </c>
      <c r="EB714" s="24" t="s">
        <v>444</v>
      </c>
      <c r="EC714" s="24" t="s">
        <v>444</v>
      </c>
      <c r="ED714" t="s">
        <v>444</v>
      </c>
      <c r="EE714" t="s">
        <v>444</v>
      </c>
      <c r="EF714" s="24" t="s">
        <v>444</v>
      </c>
      <c r="EG714" s="24" t="s">
        <v>444</v>
      </c>
      <c r="EH714" t="s">
        <v>444</v>
      </c>
      <c r="EI714" t="s">
        <v>444</v>
      </c>
      <c r="EJ714" s="24" t="s">
        <v>444</v>
      </c>
      <c r="EK714" s="24" t="s">
        <v>444</v>
      </c>
      <c r="EL714" t="s">
        <v>444</v>
      </c>
      <c r="EM714" t="s">
        <v>444</v>
      </c>
      <c r="EN714" s="24" t="s">
        <v>444</v>
      </c>
      <c r="EO714" s="24" t="s">
        <v>444</v>
      </c>
      <c r="EP714" t="s">
        <v>444</v>
      </c>
      <c r="EQ714" t="s">
        <v>444</v>
      </c>
      <c r="ER714" s="24" t="s">
        <v>444</v>
      </c>
      <c r="ES714" s="24" t="s">
        <v>444</v>
      </c>
      <c r="ET714" t="s">
        <v>444</v>
      </c>
      <c r="EU714" t="s">
        <v>444</v>
      </c>
      <c r="EV714" s="24" t="s">
        <v>444</v>
      </c>
      <c r="EW714" s="24" t="s">
        <v>444</v>
      </c>
      <c r="EX714" t="s">
        <v>444</v>
      </c>
      <c r="EY714" t="s">
        <v>444</v>
      </c>
      <c r="EZ714" s="24" t="s">
        <v>444</v>
      </c>
      <c r="FA714" s="24" t="s">
        <v>444</v>
      </c>
      <c r="FB714" t="s">
        <v>444</v>
      </c>
      <c r="FC714" t="s">
        <v>444</v>
      </c>
      <c r="FD714" s="24" t="s">
        <v>444</v>
      </c>
      <c r="FE714" s="24" t="s">
        <v>444</v>
      </c>
      <c r="FF714" t="s">
        <v>444</v>
      </c>
      <c r="FG714" t="s">
        <v>444</v>
      </c>
      <c r="FH714" s="24" t="s">
        <v>444</v>
      </c>
      <c r="FI714" s="24" t="s">
        <v>444</v>
      </c>
      <c r="FJ714" t="s">
        <v>444</v>
      </c>
      <c r="FK714" t="s">
        <v>444</v>
      </c>
      <c r="FL714" s="24" t="s">
        <v>444</v>
      </c>
      <c r="FM714" s="24" t="s">
        <v>444</v>
      </c>
      <c r="FN714" t="s">
        <v>444</v>
      </c>
      <c r="FO714" t="s">
        <v>444</v>
      </c>
      <c r="FP714" s="24" t="s">
        <v>444</v>
      </c>
      <c r="FQ714" s="24" t="s">
        <v>444</v>
      </c>
      <c r="FR714" t="s">
        <v>444</v>
      </c>
      <c r="FS714" t="s">
        <v>444</v>
      </c>
      <c r="FT714" s="24" t="s">
        <v>444</v>
      </c>
      <c r="FU714" s="24" t="s">
        <v>444</v>
      </c>
      <c r="FV714" t="s">
        <v>444</v>
      </c>
      <c r="FW714" t="s">
        <v>444</v>
      </c>
      <c r="FX714" s="24" t="s">
        <v>444</v>
      </c>
      <c r="FY714" s="24" t="s">
        <v>444</v>
      </c>
      <c r="FZ714" t="s">
        <v>444</v>
      </c>
      <c r="GA714" t="s">
        <v>444</v>
      </c>
      <c r="GB714" s="24" t="s">
        <v>444</v>
      </c>
      <c r="GC714" s="24" t="s">
        <v>444</v>
      </c>
      <c r="GD714" t="s">
        <v>444</v>
      </c>
      <c r="GE714" t="s">
        <v>444</v>
      </c>
      <c r="GF714" s="24" t="s">
        <v>444</v>
      </c>
      <c r="GG714" s="24" t="s">
        <v>444</v>
      </c>
      <c r="GH714" t="s">
        <v>15</v>
      </c>
      <c r="GI714" s="24" t="s">
        <v>526</v>
      </c>
      <c r="GJ714" s="24" t="s">
        <v>569</v>
      </c>
      <c r="GK714" t="s">
        <v>1454</v>
      </c>
      <c r="GL714" t="s">
        <v>1455</v>
      </c>
      <c r="GM714" s="24" t="s">
        <v>444</v>
      </c>
      <c r="GN714" s="24" t="s">
        <v>444</v>
      </c>
      <c r="GO714" t="s">
        <v>444</v>
      </c>
      <c r="GP714" t="s">
        <v>444</v>
      </c>
      <c r="GQ714" s="24" t="s">
        <v>444</v>
      </c>
      <c r="GR714" s="24" t="s">
        <v>444</v>
      </c>
      <c r="GS714" t="s">
        <v>444</v>
      </c>
      <c r="GT714" t="s">
        <v>444</v>
      </c>
      <c r="GU714" s="24" t="s">
        <v>444</v>
      </c>
      <c r="GV714" s="24" t="s">
        <v>444</v>
      </c>
      <c r="GW714" t="s">
        <v>444</v>
      </c>
      <c r="GX714" t="s">
        <v>444</v>
      </c>
      <c r="GY714" s="24" t="s">
        <v>444</v>
      </c>
      <c r="GZ714" s="24" t="s">
        <v>444</v>
      </c>
      <c r="HA714" t="s">
        <v>444</v>
      </c>
      <c r="HB714" t="s">
        <v>444</v>
      </c>
      <c r="HC714" s="24" t="s">
        <v>444</v>
      </c>
      <c r="HD714" s="24" t="s">
        <v>444</v>
      </c>
      <c r="HE714" t="s">
        <v>444</v>
      </c>
      <c r="HF714" t="s">
        <v>444</v>
      </c>
      <c r="HG714" s="24" t="s">
        <v>444</v>
      </c>
      <c r="HH714" s="24" t="s">
        <v>444</v>
      </c>
      <c r="HI714" t="s">
        <v>444</v>
      </c>
      <c r="HJ714" t="s">
        <v>444</v>
      </c>
      <c r="HK714" s="24" t="s">
        <v>444</v>
      </c>
      <c r="HL714" s="24" t="s">
        <v>444</v>
      </c>
      <c r="HM714" t="s">
        <v>444</v>
      </c>
      <c r="HN714" t="s">
        <v>444</v>
      </c>
      <c r="HO714" s="24" t="s">
        <v>444</v>
      </c>
      <c r="HP714" s="24" t="s">
        <v>444</v>
      </c>
      <c r="HQ714" t="s">
        <v>444</v>
      </c>
      <c r="HR714" t="s">
        <v>444</v>
      </c>
      <c r="HS714" s="24" t="s">
        <v>444</v>
      </c>
      <c r="HT714" s="24" t="s">
        <v>444</v>
      </c>
      <c r="HU714" t="s">
        <v>444</v>
      </c>
      <c r="HV714" t="s">
        <v>444</v>
      </c>
      <c r="HW714" s="24" t="s">
        <v>444</v>
      </c>
      <c r="HX714" s="24" t="s">
        <v>444</v>
      </c>
      <c r="HY714" t="s">
        <v>444</v>
      </c>
      <c r="HZ714" t="s">
        <v>444</v>
      </c>
      <c r="IA714" t="s">
        <v>2773</v>
      </c>
      <c r="IB714" t="s">
        <v>2736</v>
      </c>
      <c r="IC714" t="s">
        <v>2974</v>
      </c>
      <c r="ID714" s="33" t="b" cm="1">
        <f t="array" ref="ID714">_xlfn.IFNA(MATCH($A$2,_xlfn.NUMBERVALUE(Table_Query_from_MF_DSNP62[[#This Row],[CL_GLACCT_DR1]:[CL_GLACCT_CR4]]),0),0)&gt;=1</f>
        <v>1</v>
      </c>
      <c r="IE714" s="33" t="b">
        <f>OR(Table_Query_from_MF_DSNP62[[#This Row],[Pair1]:[Pair25]])</f>
        <v>1</v>
      </c>
      <c r="IF714" s="33">
        <f>_xlfn.IFNA(MATCH(TRUE,Table_Query_from_MF_DSNP62[[#This Row],[Pair1]:[Pair25]],0),"none")</f>
        <v>1</v>
      </c>
      <c r="IG714" s="33" t="b">
        <f>AND($A$2&gt;=_xlfn.NUMBERVALUE(Table_Query_from_MF_DSNP62[[#This Row],[CL_GL_ACCT_FR1]]),$A$2&lt;=_xlfn.NUMBERVALUE(Table_Query_from_MF_DSNP62[[#This Row],[CL_GL_ACCT_TO1]]))</f>
        <v>1</v>
      </c>
      <c r="IH714" s="33" t="b">
        <f>AND($A$2&gt;=_xlfn.NUMBERVALUE(Table_Query_from_MF_DSNP62[[#This Row],[CL_GL_ACCT_FR2]]),$A$2&lt;=_xlfn.NUMBERVALUE(Table_Query_from_MF_DSNP62[[#This Row],[CL_GL_ACCT_TO2]]))</f>
        <v>1</v>
      </c>
      <c r="II714" s="33" t="b">
        <f>AND($A$2&gt;=_xlfn.NUMBERVALUE(Table_Query_from_MF_DSNP62[[#This Row],[CL_GL_ACCT_FR3]]),$A$2&lt;=_xlfn.NUMBERVALUE(Table_Query_from_MF_DSNP62[[#This Row],[CL_GL_ACCT_TO3]]))</f>
        <v>1</v>
      </c>
      <c r="IJ714" s="33" t="b">
        <f>AND($A$2&gt;=_xlfn.NUMBERVALUE(Table_Query_from_MF_DSNP62[[#This Row],[CL_GL_ACCT_FR4]]),$A$2&lt;=_xlfn.NUMBERVALUE(Table_Query_from_MF_DSNP62[[#This Row],[CL_GL_ACCT_TO4]]))</f>
        <v>1</v>
      </c>
      <c r="IK714" s="33" t="b">
        <f>AND($A$2&gt;=_xlfn.NUMBERVALUE(Table_Query_from_MF_DSNP62[[#This Row],[CL_GL_ACCT_FR5]]),$A$2&lt;=_xlfn.NUMBERVALUE(Table_Query_from_MF_DSNP62[[#This Row],[CL_GL_ACCT_TO5]]))</f>
        <v>1</v>
      </c>
      <c r="IL714" s="33" t="b">
        <f>AND($A$2&gt;=_xlfn.NUMBERVALUE(Table_Query_from_MF_DSNP62[[#This Row],[CL_GL_ACCT_FR6]]),$A$2&lt;=_xlfn.NUMBERVALUE(Table_Query_from_MF_DSNP62[[#This Row],[CL_GL_ACCT_TO6]]))</f>
        <v>1</v>
      </c>
      <c r="IM714" s="33" t="b">
        <f>AND($A$2&gt;=_xlfn.NUMBERVALUE(Table_Query_from_MF_DSNP62[[#This Row],[CL_GL_ACCT_FR7]]),$A$2&lt;=_xlfn.NUMBERVALUE(Table_Query_from_MF_DSNP62[[#This Row],[CL_GL_ACCT_TO7]]))</f>
        <v>1</v>
      </c>
      <c r="IN714" s="33" t="b">
        <f>AND($A$2&gt;=_xlfn.NUMBERVALUE(Table_Query_from_MF_DSNP62[[#This Row],[CL_GL_ACCT_FR8]]),$A$2&lt;=_xlfn.NUMBERVALUE(Table_Query_from_MF_DSNP62[[#This Row],[CL_GL_ACCT_TO8]]))</f>
        <v>1</v>
      </c>
      <c r="IO714" s="33" t="b">
        <f>AND($A$2&gt;=_xlfn.NUMBERVALUE(Table_Query_from_MF_DSNP62[[#This Row],[CL_GL_ACCT_FR9]]),$A$2&lt;=_xlfn.NUMBERVALUE(Table_Query_from_MF_DSNP62[[#This Row],[CL_GL_ACCT_TO9]]))</f>
        <v>1</v>
      </c>
      <c r="IP714" s="33" t="b">
        <f>AND($A$2&gt;=_xlfn.NUMBERVALUE(Table_Query_from_MF_DSNP62[[#This Row],[CL_GL_ACCT_FR10]]),$A$2&lt;=_xlfn.NUMBERVALUE(Table_Query_from_MF_DSNP62[[#This Row],[CL_GL_ACCT_TO10]]))</f>
        <v>1</v>
      </c>
      <c r="IQ714" s="33" t="b">
        <f>AND($A$2&gt;=_xlfn.NUMBERVALUE(Table_Query_from_MF_DSNP62[[#This Row],[CL_GL_ACCT_FR11]]),$A$2&lt;=_xlfn.NUMBERVALUE(Table_Query_from_MF_DSNP62[[#This Row],[CL_GL_ACCT_TO11]]))</f>
        <v>1</v>
      </c>
      <c r="IR714" s="33" t="b">
        <f>AND($A$2&gt;=_xlfn.NUMBERVALUE(Table_Query_from_MF_DSNP62[[#This Row],[CL_GL_ACCT_FR12]]),$A$2&lt;=_xlfn.NUMBERVALUE(Table_Query_from_MF_DSNP62[[#This Row],[CL_GL_ACCT_TO12]]))</f>
        <v>1</v>
      </c>
      <c r="IS714" s="33" t="b">
        <f>AND($A$2&gt;=_xlfn.NUMBERVALUE(Table_Query_from_MF_DSNP62[[#This Row],[CL_GL_ACCT_FR13]]),$A$2&lt;=_xlfn.NUMBERVALUE(Table_Query_from_MF_DSNP62[[#This Row],[CL_GL_ACCT_TO13]]))</f>
        <v>1</v>
      </c>
      <c r="IT714" s="33" t="b">
        <f>AND($A$2&gt;=_xlfn.NUMBERVALUE(Table_Query_from_MF_DSNP62[[#This Row],[CL_GL_ACCT_FR14]]),$A$2&lt;=_xlfn.NUMBERVALUE(Table_Query_from_MF_DSNP62[[#This Row],[CL_GL_ACCT_TO14]]))</f>
        <v>1</v>
      </c>
      <c r="IU714" s="33" t="b">
        <f>AND($A$2&gt;=_xlfn.NUMBERVALUE(Table_Query_from_MF_DSNP62[[#This Row],[CL_GL_ACCT_FR15]]),$A$2&lt;=_xlfn.NUMBERVALUE(Table_Query_from_MF_DSNP62[[#This Row],[CL_GL_ACCT_TO15]]))</f>
        <v>1</v>
      </c>
      <c r="IV714" s="33" t="b">
        <f>AND($A$2&gt;=_xlfn.NUMBERVALUE(Table_Query_from_MF_DSNP62[[#This Row],[CL_GL_ACCT_FR16]]),$A$2&lt;=_xlfn.NUMBERVALUE(Table_Query_from_MF_DSNP62[[#This Row],[CL_GL_ACCT_TO16]]))</f>
        <v>1</v>
      </c>
      <c r="IW714" s="33" t="b">
        <f>AND($A$2&gt;=_xlfn.NUMBERVALUE(Table_Query_from_MF_DSNP62[[#This Row],[CL_GL_ACCT_FR17]]),$A$2&lt;=_xlfn.NUMBERVALUE(Table_Query_from_MF_DSNP62[[#This Row],[CL_GL_ACCT_TO17]]))</f>
        <v>1</v>
      </c>
      <c r="IX714" s="33" t="b">
        <f>AND($A$2&gt;=_xlfn.NUMBERVALUE(Table_Query_from_MF_DSNP62[[#This Row],[CL_GL_ACCT_FR18]]),$A$2&lt;=_xlfn.NUMBERVALUE(Table_Query_from_MF_DSNP62[[#This Row],[CL_GL_ACCT_TO18]]))</f>
        <v>1</v>
      </c>
      <c r="IY714" s="33" t="b">
        <f>AND($A$2&gt;=_xlfn.NUMBERVALUE(Table_Query_from_MF_DSNP62[[#This Row],[CL_GL_ACCT_FR19]]),$A$2&lt;=_xlfn.NUMBERVALUE(Table_Query_from_MF_DSNP62[[#This Row],[CL_GL_ACCT_TO19]]))</f>
        <v>1</v>
      </c>
      <c r="IZ714" s="33" t="b">
        <f>AND($A$2&gt;=_xlfn.NUMBERVALUE(Table_Query_from_MF_DSNP62[[#This Row],[CL_GL_ACCT_FR20]]),$A$2&lt;=_xlfn.NUMBERVALUE(Table_Query_from_MF_DSNP62[[#This Row],[CL_GL_ACCT_TO20]]))</f>
        <v>1</v>
      </c>
      <c r="JA714" s="33" t="b">
        <f>AND($A$2&gt;=_xlfn.NUMBERVALUE(Table_Query_from_MF_DSNP62[[#This Row],[CL_GL_ACCT_FR21]]),$A$2&lt;=_xlfn.NUMBERVALUE(Table_Query_from_MF_DSNP62[[#This Row],[CL_GL_ACCT_TO21]]))</f>
        <v>1</v>
      </c>
      <c r="JB714" s="33" t="b">
        <f>AND($A$2&gt;=_xlfn.NUMBERVALUE(Table_Query_from_MF_DSNP62[[#This Row],[CL_GL_ACCT_FR22]]),$A$2&lt;=_xlfn.NUMBERVALUE(Table_Query_from_MF_DSNP62[[#This Row],[CL_GL_ACCT_TO22]]))</f>
        <v>1</v>
      </c>
      <c r="JC714" s="33" t="b">
        <f>AND($A$2&gt;=_xlfn.NUMBERVALUE(Table_Query_from_MF_DSNP62[[#This Row],[CL_GL_ACCT_FR23]]),$A$2&lt;=_xlfn.NUMBERVALUE(Table_Query_from_MF_DSNP62[[#This Row],[CL_GL_ACCT_TO23]]))</f>
        <v>1</v>
      </c>
      <c r="JD714" s="33" t="b">
        <f>AND($A$2&gt;=_xlfn.NUMBERVALUE(Table_Query_from_MF_DSNP62[[#This Row],[CL_GL_ACCT_FR24]]),$A$2&lt;=_xlfn.NUMBERVALUE(Table_Query_from_MF_DSNP62[[#This Row],[CL_GL_ACCT_TO24]]))</f>
        <v>1</v>
      </c>
      <c r="JE714" s="33" t="b">
        <f>AND($A$2&gt;=_xlfn.NUMBERVALUE(Table_Query_from_MF_DSNP62[[#This Row],[CL_GL_ACCT_FR25]]),$A$2&lt;=_xlfn.NUMBERVALUE(Table_Query_from_MF_DSNP62[[#This Row],[CL_GL_ACCT_TO25]]))</f>
        <v>1</v>
      </c>
      <c r="JF714" s="33" t="b">
        <f>OR(Table_Query_from_MF_DSNP62[[#This Row],[PairA]:[PairO]])</f>
        <v>1</v>
      </c>
      <c r="JG714" s="33">
        <f>_xlfn.IFNA(MATCH(TRUE,Table_Query_from_MF_DSNP62[[#This Row],[PairA]:[PairO]],0),"none")</f>
        <v>3</v>
      </c>
      <c r="JH714" s="33" t="b">
        <f>AND($B$2&gt;=_xlfn.NUMBERVALUE(Table_Query_from_MF_DSNP62[[#This Row],[CL_CMP_OBJ_FR1]]),$B$2&lt;=_xlfn.NUMBERVALUE(Table_Query_from_MF_DSNP62[[#This Row],[CL_CMP_OBJ_TO1]]))</f>
        <v>0</v>
      </c>
      <c r="JI714" s="33" t="b">
        <f>AND($B$2&gt;=_xlfn.NUMBERVALUE(Table_Query_from_MF_DSNP62[[#This Row],[CL_CMP_OBJ_FR2]]),$B$2&lt;=_xlfn.NUMBERVALUE(Table_Query_from_MF_DSNP62[[#This Row],[CL_CMP_OBJ_TO2]]))</f>
        <v>0</v>
      </c>
      <c r="JJ714" s="33" t="b">
        <f>AND($B$2&gt;=_xlfn.NUMBERVALUE(Table_Query_from_MF_DSNP62[[#This Row],[CL_CMP_OBJ_FR3]]),$B$2&lt;=_xlfn.NUMBERVALUE(Table_Query_from_MF_DSNP62[[#This Row],[CL_CMP_OBJ_TO3]]))</f>
        <v>1</v>
      </c>
      <c r="JK714" s="33" t="b">
        <f>AND($B$2&gt;=_xlfn.NUMBERVALUE(Table_Query_from_MF_DSNP62[[#This Row],[CL_CMP_OBJ_FR4]]),$B$2&lt;=_xlfn.NUMBERVALUE(Table_Query_from_MF_DSNP62[[#This Row],[CL_CMP_OBJ_TO4]]))</f>
        <v>1</v>
      </c>
      <c r="JL714" s="33" t="b">
        <f>AND($B$2&gt;=_xlfn.NUMBERVALUE(Table_Query_from_MF_DSNP62[[#This Row],[CL_CMP_OBJ_FR5]]),$B$2&lt;=_xlfn.NUMBERVALUE(Table_Query_from_MF_DSNP62[[#This Row],[CL_CMP_OBJ_TO5]]))</f>
        <v>1</v>
      </c>
      <c r="JM714" s="33" t="b">
        <f>AND($B$2&gt;=_xlfn.NUMBERVALUE(Table_Query_from_MF_DSNP62[[#This Row],[CL_CMP_OBJ_FR6]]),$B$2&lt;=_xlfn.NUMBERVALUE(Table_Query_from_MF_DSNP62[[#This Row],[CL_CMP_OBJ_TO6]]))</f>
        <v>1</v>
      </c>
      <c r="JN714" s="33" t="b">
        <f>AND($B$2&gt;=_xlfn.NUMBERVALUE(Table_Query_from_MF_DSNP62[[#This Row],[CL_CMP_OBJ_FR7]]),$B$2&lt;=_xlfn.NUMBERVALUE(Table_Query_from_MF_DSNP62[[#This Row],[CL_CMP_OBJ_TO7]]))</f>
        <v>1</v>
      </c>
      <c r="JO714" s="33" t="b">
        <f>AND($B$2&gt;=_xlfn.NUMBERVALUE(Table_Query_from_MF_DSNP62[[#This Row],[CL_CMP_OBJ_FR8]]),$B$2&lt;=_xlfn.NUMBERVALUE(Table_Query_from_MF_DSNP62[[#This Row],[CL_CMP_OBJ_TO8]]))</f>
        <v>1</v>
      </c>
      <c r="JP714" s="33" t="b">
        <f>AND($B$2&gt;=_xlfn.NUMBERVALUE(Table_Query_from_MF_DSNP62[[#This Row],[CL_CMP_OBJ_FR9]]),$B$2&lt;=_xlfn.NUMBERVALUE(Table_Query_from_MF_DSNP62[[#This Row],[CL_CMP_OBJ_TO9]]))</f>
        <v>1</v>
      </c>
      <c r="JQ714" s="33" t="b">
        <f>AND($B$2&gt;=_xlfn.NUMBERVALUE(Table_Query_from_MF_DSNP62[[#This Row],[CL_CMP_OBJ_FR10]]),$B$2&lt;=_xlfn.NUMBERVALUE(Table_Query_from_MF_DSNP62[[#This Row],[CL_CMP_OBJ_TO10]]))</f>
        <v>1</v>
      </c>
      <c r="JR714" s="33" t="b">
        <f>AND($B$2&gt;=_xlfn.NUMBERVALUE(Table_Query_from_MF_DSNP62[[#This Row],[CL_CMP_OBJ_FR11]]),$B$2&lt;=_xlfn.NUMBERVALUE(Table_Query_from_MF_DSNP62[[#This Row],[CL_CMP_OBJ_TO11]]))</f>
        <v>1</v>
      </c>
      <c r="JS714" s="33" t="b">
        <f>AND($B$2&gt;=_xlfn.NUMBERVALUE(Table_Query_from_MF_DSNP62[[#This Row],[CL_CMP_OBJ_FR12]]),$B$2&lt;=_xlfn.NUMBERVALUE(Table_Query_from_MF_DSNP62[[#This Row],[CL_CMP_OBJ_TO12]]))</f>
        <v>1</v>
      </c>
      <c r="JT714" s="33" t="b">
        <f>AND($B$2&gt;=_xlfn.NUMBERVALUE(Table_Query_from_MF_DSNP62[[#This Row],[CL_CMP_OBJ_FR13]]),$B$2&lt;=_xlfn.NUMBERVALUE(Table_Query_from_MF_DSNP62[[#This Row],[CL_CMP_OBJ_TO13]]))</f>
        <v>1</v>
      </c>
      <c r="JU714" s="33" t="b">
        <f>AND($B$2&gt;=_xlfn.NUMBERVALUE(Table_Query_from_MF_DSNP62[[#This Row],[CL_CMP_OBJ_FR14]]),$B$2&lt;=_xlfn.NUMBERVALUE(Table_Query_from_MF_DSNP62[[#This Row],[CL_CMP_OBJ_TO14]]))</f>
        <v>1</v>
      </c>
      <c r="JV714" s="33" t="b">
        <f>AND($B$2&gt;=_xlfn.NUMBERVALUE(Table_Query_from_MF_DSNP62[[#This Row],[CL_CMP_OBJ_FR15]]),$B$2&lt;=_xlfn.NUMBERVALUE(Table_Query_from_MF_DSNP62[[#This Row],[CL_CMP_OBJ_TO15]]))</f>
        <v>1</v>
      </c>
    </row>
    <row r="715" spans="1:282" x14ac:dyDescent="0.25">
      <c r="A715" t="b">
        <f>OR(,Table_Query_from_MF_DSNP62[[#This Row],[Desired GL included as "hard-coded" GL?]],Table_Query_from_MF_DSNP62[[#This Row],[Desired GL included as "Open GL"?]])</f>
        <v>1</v>
      </c>
      <c r="B715" t="b">
        <f>Table_Query_from_MF_DSNP62[[#This Row],[Desired CObj included as "Open CObj"?]]</f>
        <v>1</v>
      </c>
      <c r="C715" t="s">
        <v>1062</v>
      </c>
      <c r="D715" t="s">
        <v>2567</v>
      </c>
      <c r="E715" t="s">
        <v>8</v>
      </c>
      <c r="F715" s="24" t="s">
        <v>426</v>
      </c>
      <c r="G715" t="s">
        <v>191</v>
      </c>
      <c r="H715" s="24" t="s">
        <v>444</v>
      </c>
      <c r="I715" t="s">
        <v>444</v>
      </c>
      <c r="J715" s="24" t="s">
        <v>444</v>
      </c>
      <c r="K715" t="s">
        <v>444</v>
      </c>
      <c r="L715" s="24" t="s">
        <v>444</v>
      </c>
      <c r="M715" t="s">
        <v>444</v>
      </c>
      <c r="N715" t="s">
        <v>444</v>
      </c>
      <c r="O715" t="s">
        <v>444</v>
      </c>
      <c r="P715" t="s">
        <v>444</v>
      </c>
      <c r="Q715" t="s">
        <v>15</v>
      </c>
      <c r="R715" t="s">
        <v>444</v>
      </c>
      <c r="S715" t="s">
        <v>442</v>
      </c>
      <c r="T715" t="s">
        <v>447</v>
      </c>
      <c r="U715" t="s">
        <v>444</v>
      </c>
      <c r="V715" t="s">
        <v>444</v>
      </c>
      <c r="W715" t="s">
        <v>447</v>
      </c>
      <c r="X715" t="s">
        <v>444</v>
      </c>
      <c r="Y715" t="s">
        <v>444</v>
      </c>
      <c r="Z715" t="s">
        <v>442</v>
      </c>
      <c r="AA715" t="s">
        <v>442</v>
      </c>
      <c r="AB715" t="s">
        <v>442</v>
      </c>
      <c r="AC715" t="s">
        <v>442</v>
      </c>
      <c r="AD715" t="s">
        <v>442</v>
      </c>
      <c r="AE715" t="s">
        <v>442</v>
      </c>
      <c r="AF715" t="s">
        <v>442</v>
      </c>
      <c r="AG715" t="s">
        <v>442</v>
      </c>
      <c r="AH715" t="s">
        <v>444</v>
      </c>
      <c r="AI715" t="s">
        <v>447</v>
      </c>
      <c r="AJ715" t="s">
        <v>442</v>
      </c>
      <c r="AK715" t="s">
        <v>15</v>
      </c>
      <c r="AL715" t="s">
        <v>444</v>
      </c>
      <c r="AM715" t="s">
        <v>444</v>
      </c>
      <c r="AN715" t="s">
        <v>444</v>
      </c>
      <c r="AO715" t="s">
        <v>444</v>
      </c>
      <c r="AP715" t="s">
        <v>447</v>
      </c>
      <c r="AQ715" t="s">
        <v>528</v>
      </c>
      <c r="AR715" t="s">
        <v>1451</v>
      </c>
      <c r="AS715" t="s">
        <v>162</v>
      </c>
      <c r="AT715" t="s">
        <v>10</v>
      </c>
      <c r="AU715" t="s">
        <v>444</v>
      </c>
      <c r="AV715" t="s">
        <v>442</v>
      </c>
      <c r="AW715" t="s">
        <v>444</v>
      </c>
      <c r="AX715" t="s">
        <v>1846</v>
      </c>
      <c r="AY715" t="s">
        <v>2568</v>
      </c>
      <c r="AZ715" t="s">
        <v>444</v>
      </c>
      <c r="BA715" t="s">
        <v>444</v>
      </c>
      <c r="BB715" t="s">
        <v>444</v>
      </c>
      <c r="BC715" t="s">
        <v>444</v>
      </c>
      <c r="BD715" t="s">
        <v>1359</v>
      </c>
      <c r="BE715" t="s">
        <v>444</v>
      </c>
      <c r="BF715" t="s">
        <v>1360</v>
      </c>
      <c r="BG715" t="s">
        <v>444</v>
      </c>
      <c r="BH715" t="s">
        <v>444</v>
      </c>
      <c r="BI715" t="s">
        <v>444</v>
      </c>
      <c r="BJ715" t="s">
        <v>444</v>
      </c>
      <c r="BK715" t="s">
        <v>444</v>
      </c>
      <c r="BL715" t="s">
        <v>444</v>
      </c>
      <c r="BM715" t="s">
        <v>444</v>
      </c>
      <c r="BN715" t="s">
        <v>444</v>
      </c>
      <c r="BO715" t="s">
        <v>444</v>
      </c>
      <c r="BP715" t="s">
        <v>444</v>
      </c>
      <c r="BQ715" t="s">
        <v>1360</v>
      </c>
      <c r="BR715" t="s">
        <v>840</v>
      </c>
      <c r="BS715" t="s">
        <v>444</v>
      </c>
      <c r="BT715" t="s">
        <v>444</v>
      </c>
      <c r="BU715" t="s">
        <v>444</v>
      </c>
      <c r="BV715" t="s">
        <v>444</v>
      </c>
      <c r="BW715" t="s">
        <v>1360</v>
      </c>
      <c r="BX715" t="s">
        <v>840</v>
      </c>
      <c r="BY715" t="s">
        <v>444</v>
      </c>
      <c r="BZ715" t="s">
        <v>444</v>
      </c>
      <c r="CA715" t="s">
        <v>444</v>
      </c>
      <c r="CB715" t="s">
        <v>444</v>
      </c>
      <c r="CC715" t="s">
        <v>444</v>
      </c>
      <c r="CD715" t="s">
        <v>444</v>
      </c>
      <c r="CE715" t="s">
        <v>444</v>
      </c>
      <c r="CF715" t="s">
        <v>444</v>
      </c>
      <c r="CG715" t="s">
        <v>444</v>
      </c>
      <c r="CH715" t="s">
        <v>444</v>
      </c>
      <c r="CI715" t="s">
        <v>1360</v>
      </c>
      <c r="CJ715" t="s">
        <v>840</v>
      </c>
      <c r="CK715" t="s">
        <v>444</v>
      </c>
      <c r="CL715" t="s">
        <v>444</v>
      </c>
      <c r="CM715" t="s">
        <v>444</v>
      </c>
      <c r="CN715" t="s">
        <v>444</v>
      </c>
      <c r="CO715" t="s">
        <v>1360</v>
      </c>
      <c r="CP715" t="s">
        <v>840</v>
      </c>
      <c r="CQ715" t="s">
        <v>444</v>
      </c>
      <c r="CR715" t="s">
        <v>444</v>
      </c>
      <c r="CS715" t="s">
        <v>444</v>
      </c>
      <c r="CT715" t="s">
        <v>444</v>
      </c>
      <c r="CU715" t="s">
        <v>282</v>
      </c>
      <c r="CV715" t="s">
        <v>2773</v>
      </c>
      <c r="CW715" t="s">
        <v>2736</v>
      </c>
      <c r="CX715" t="s">
        <v>2975</v>
      </c>
      <c r="CY715" t="s">
        <v>1847</v>
      </c>
      <c r="CZ715" t="s">
        <v>1848</v>
      </c>
      <c r="DA715" t="s">
        <v>444</v>
      </c>
      <c r="DB715" t="s">
        <v>444</v>
      </c>
      <c r="DC715" t="s">
        <v>444</v>
      </c>
      <c r="DD715" t="s">
        <v>444</v>
      </c>
      <c r="DE715" t="s">
        <v>444</v>
      </c>
      <c r="DF715" t="s">
        <v>444</v>
      </c>
      <c r="DG715" t="s">
        <v>444</v>
      </c>
      <c r="DH715" t="s">
        <v>444</v>
      </c>
      <c r="DI715" t="s">
        <v>1440</v>
      </c>
      <c r="DJ715" t="s">
        <v>1451</v>
      </c>
      <c r="DK715" t="s">
        <v>444</v>
      </c>
      <c r="DL715" t="s">
        <v>444</v>
      </c>
      <c r="DM715" t="s">
        <v>444</v>
      </c>
      <c r="DN715" t="s">
        <v>444</v>
      </c>
      <c r="DO715" t="s">
        <v>444</v>
      </c>
      <c r="DP715" t="s">
        <v>444</v>
      </c>
      <c r="DQ715" t="s">
        <v>444</v>
      </c>
      <c r="DR715" t="s">
        <v>444</v>
      </c>
      <c r="DS715" t="s">
        <v>444</v>
      </c>
      <c r="DT715" s="24" t="s">
        <v>444</v>
      </c>
      <c r="DU715" s="24" t="s">
        <v>444</v>
      </c>
      <c r="DV715" t="s">
        <v>444</v>
      </c>
      <c r="DW715" t="s">
        <v>444</v>
      </c>
      <c r="DX715" s="24" t="s">
        <v>444</v>
      </c>
      <c r="DY715" s="24" t="s">
        <v>444</v>
      </c>
      <c r="DZ715" t="s">
        <v>444</v>
      </c>
      <c r="EA715" t="s">
        <v>444</v>
      </c>
      <c r="EB715" s="24" t="s">
        <v>444</v>
      </c>
      <c r="EC715" s="24" t="s">
        <v>444</v>
      </c>
      <c r="ED715" t="s">
        <v>444</v>
      </c>
      <c r="EE715" t="s">
        <v>444</v>
      </c>
      <c r="EF715" s="24" t="s">
        <v>444</v>
      </c>
      <c r="EG715" s="24" t="s">
        <v>444</v>
      </c>
      <c r="EH715" t="s">
        <v>444</v>
      </c>
      <c r="EI715" t="s">
        <v>444</v>
      </c>
      <c r="EJ715" s="24" t="s">
        <v>444</v>
      </c>
      <c r="EK715" s="24" t="s">
        <v>444</v>
      </c>
      <c r="EL715" t="s">
        <v>444</v>
      </c>
      <c r="EM715" t="s">
        <v>444</v>
      </c>
      <c r="EN715" s="24" t="s">
        <v>444</v>
      </c>
      <c r="EO715" s="24" t="s">
        <v>444</v>
      </c>
      <c r="EP715" t="s">
        <v>444</v>
      </c>
      <c r="EQ715" t="s">
        <v>444</v>
      </c>
      <c r="ER715" s="24" t="s">
        <v>444</v>
      </c>
      <c r="ES715" s="24" t="s">
        <v>444</v>
      </c>
      <c r="ET715" t="s">
        <v>444</v>
      </c>
      <c r="EU715" t="s">
        <v>444</v>
      </c>
      <c r="EV715" s="24" t="s">
        <v>444</v>
      </c>
      <c r="EW715" s="24" t="s">
        <v>444</v>
      </c>
      <c r="EX715" t="s">
        <v>444</v>
      </c>
      <c r="EY715" t="s">
        <v>444</v>
      </c>
      <c r="EZ715" s="24" t="s">
        <v>444</v>
      </c>
      <c r="FA715" s="24" t="s">
        <v>444</v>
      </c>
      <c r="FB715" t="s">
        <v>444</v>
      </c>
      <c r="FC715" t="s">
        <v>444</v>
      </c>
      <c r="FD715" s="24" t="s">
        <v>444</v>
      </c>
      <c r="FE715" s="24" t="s">
        <v>444</v>
      </c>
      <c r="FF715" t="s">
        <v>444</v>
      </c>
      <c r="FG715" t="s">
        <v>444</v>
      </c>
      <c r="FH715" s="24" t="s">
        <v>444</v>
      </c>
      <c r="FI715" s="24" t="s">
        <v>444</v>
      </c>
      <c r="FJ715" t="s">
        <v>444</v>
      </c>
      <c r="FK715" t="s">
        <v>444</v>
      </c>
      <c r="FL715" s="24" t="s">
        <v>444</v>
      </c>
      <c r="FM715" s="24" t="s">
        <v>444</v>
      </c>
      <c r="FN715" t="s">
        <v>444</v>
      </c>
      <c r="FO715" t="s">
        <v>444</v>
      </c>
      <c r="FP715" s="24" t="s">
        <v>444</v>
      </c>
      <c r="FQ715" s="24" t="s">
        <v>444</v>
      </c>
      <c r="FR715" t="s">
        <v>444</v>
      </c>
      <c r="FS715" t="s">
        <v>444</v>
      </c>
      <c r="FT715" s="24" t="s">
        <v>444</v>
      </c>
      <c r="FU715" s="24" t="s">
        <v>444</v>
      </c>
      <c r="FV715" t="s">
        <v>444</v>
      </c>
      <c r="FW715" t="s">
        <v>444</v>
      </c>
      <c r="FX715" s="24" t="s">
        <v>444</v>
      </c>
      <c r="FY715" s="24" t="s">
        <v>444</v>
      </c>
      <c r="FZ715" t="s">
        <v>444</v>
      </c>
      <c r="GA715" t="s">
        <v>444</v>
      </c>
      <c r="GB715" s="24" t="s">
        <v>444</v>
      </c>
      <c r="GC715" s="24" t="s">
        <v>444</v>
      </c>
      <c r="GD715" t="s">
        <v>444</v>
      </c>
      <c r="GE715" t="s">
        <v>444</v>
      </c>
      <c r="GF715" s="24" t="s">
        <v>444</v>
      </c>
      <c r="GG715" s="24" t="s">
        <v>444</v>
      </c>
      <c r="GH715" t="s">
        <v>15</v>
      </c>
      <c r="GI715" s="24" t="s">
        <v>490</v>
      </c>
      <c r="GJ715" s="24" t="s">
        <v>493</v>
      </c>
      <c r="GK715" t="s">
        <v>498</v>
      </c>
      <c r="GL715" t="s">
        <v>498</v>
      </c>
      <c r="GM715" s="24" t="s">
        <v>500</v>
      </c>
      <c r="GN715" s="24" t="s">
        <v>500</v>
      </c>
      <c r="GO715" t="s">
        <v>258</v>
      </c>
      <c r="GP715" t="s">
        <v>1404</v>
      </c>
      <c r="GQ715" s="24" t="s">
        <v>444</v>
      </c>
      <c r="GR715" s="24" t="s">
        <v>444</v>
      </c>
      <c r="GS715" t="s">
        <v>444</v>
      </c>
      <c r="GT715" t="s">
        <v>444</v>
      </c>
      <c r="GU715" s="24" t="s">
        <v>444</v>
      </c>
      <c r="GV715" s="24" t="s">
        <v>444</v>
      </c>
      <c r="GW715" t="s">
        <v>444</v>
      </c>
      <c r="GX715" t="s">
        <v>444</v>
      </c>
      <c r="GY715" s="24" t="s">
        <v>444</v>
      </c>
      <c r="GZ715" s="24" t="s">
        <v>444</v>
      </c>
      <c r="HA715" t="s">
        <v>444</v>
      </c>
      <c r="HB715" t="s">
        <v>444</v>
      </c>
      <c r="HC715" s="24" t="s">
        <v>444</v>
      </c>
      <c r="HD715" s="24" t="s">
        <v>444</v>
      </c>
      <c r="HE715" t="s">
        <v>444</v>
      </c>
      <c r="HF715" t="s">
        <v>444</v>
      </c>
      <c r="HG715" s="24" t="s">
        <v>444</v>
      </c>
      <c r="HH715" s="24" t="s">
        <v>444</v>
      </c>
      <c r="HI715" t="s">
        <v>444</v>
      </c>
      <c r="HJ715" t="s">
        <v>444</v>
      </c>
      <c r="HK715" s="24" t="s">
        <v>444</v>
      </c>
      <c r="HL715" s="24" t="s">
        <v>444</v>
      </c>
      <c r="HM715" t="s">
        <v>444</v>
      </c>
      <c r="HN715" t="s">
        <v>444</v>
      </c>
      <c r="HO715" s="24" t="s">
        <v>444</v>
      </c>
      <c r="HP715" s="24" t="s">
        <v>444</v>
      </c>
      <c r="HQ715" t="s">
        <v>444</v>
      </c>
      <c r="HR715" t="s">
        <v>444</v>
      </c>
      <c r="HS715" s="24" t="s">
        <v>444</v>
      </c>
      <c r="HT715" s="24" t="s">
        <v>444</v>
      </c>
      <c r="HU715" t="s">
        <v>444</v>
      </c>
      <c r="HV715" t="s">
        <v>444</v>
      </c>
      <c r="HW715" s="24" t="s">
        <v>444</v>
      </c>
      <c r="HX715" s="24" t="s">
        <v>444</v>
      </c>
      <c r="HY715" t="s">
        <v>444</v>
      </c>
      <c r="HZ715" t="s">
        <v>444</v>
      </c>
      <c r="IA715" t="s">
        <v>2773</v>
      </c>
      <c r="IB715" t="s">
        <v>2736</v>
      </c>
      <c r="IC715" t="s">
        <v>3023</v>
      </c>
      <c r="ID715" s="33" t="b" cm="1">
        <f t="array" ref="ID715">_xlfn.IFNA(MATCH($A$2,_xlfn.NUMBERVALUE(Table_Query_from_MF_DSNP62[[#This Row],[CL_GLACCT_DR1]:[CL_GLACCT_CR4]]),0),0)&gt;=1</f>
        <v>1</v>
      </c>
      <c r="IE715" s="33" t="b">
        <f>OR(Table_Query_from_MF_DSNP62[[#This Row],[Pair1]:[Pair25]])</f>
        <v>1</v>
      </c>
      <c r="IF715" s="33">
        <f>_xlfn.IFNA(MATCH(TRUE,Table_Query_from_MF_DSNP62[[#This Row],[Pair1]:[Pair25]],0),"none")</f>
        <v>1</v>
      </c>
      <c r="IG715" s="33" t="b">
        <f>AND($A$2&gt;=_xlfn.NUMBERVALUE(Table_Query_from_MF_DSNP62[[#This Row],[CL_GL_ACCT_FR1]]),$A$2&lt;=_xlfn.NUMBERVALUE(Table_Query_from_MF_DSNP62[[#This Row],[CL_GL_ACCT_TO1]]))</f>
        <v>1</v>
      </c>
      <c r="IH715" s="33" t="b">
        <f>AND($A$2&gt;=_xlfn.NUMBERVALUE(Table_Query_from_MF_DSNP62[[#This Row],[CL_GL_ACCT_FR2]]),$A$2&lt;=_xlfn.NUMBERVALUE(Table_Query_from_MF_DSNP62[[#This Row],[CL_GL_ACCT_TO2]]))</f>
        <v>1</v>
      </c>
      <c r="II715" s="33" t="b">
        <f>AND($A$2&gt;=_xlfn.NUMBERVALUE(Table_Query_from_MF_DSNP62[[#This Row],[CL_GL_ACCT_FR3]]),$A$2&lt;=_xlfn.NUMBERVALUE(Table_Query_from_MF_DSNP62[[#This Row],[CL_GL_ACCT_TO3]]))</f>
        <v>1</v>
      </c>
      <c r="IJ715" s="33" t="b">
        <f>AND($A$2&gt;=_xlfn.NUMBERVALUE(Table_Query_from_MF_DSNP62[[#This Row],[CL_GL_ACCT_FR4]]),$A$2&lt;=_xlfn.NUMBERVALUE(Table_Query_from_MF_DSNP62[[#This Row],[CL_GL_ACCT_TO4]]))</f>
        <v>1</v>
      </c>
      <c r="IK715" s="33" t="b">
        <f>AND($A$2&gt;=_xlfn.NUMBERVALUE(Table_Query_from_MF_DSNP62[[#This Row],[CL_GL_ACCT_FR5]]),$A$2&lt;=_xlfn.NUMBERVALUE(Table_Query_from_MF_DSNP62[[#This Row],[CL_GL_ACCT_TO5]]))</f>
        <v>1</v>
      </c>
      <c r="IL715" s="33" t="b">
        <f>AND($A$2&gt;=_xlfn.NUMBERVALUE(Table_Query_from_MF_DSNP62[[#This Row],[CL_GL_ACCT_FR6]]),$A$2&lt;=_xlfn.NUMBERVALUE(Table_Query_from_MF_DSNP62[[#This Row],[CL_GL_ACCT_TO6]]))</f>
        <v>1</v>
      </c>
      <c r="IM715" s="33" t="b">
        <f>AND($A$2&gt;=_xlfn.NUMBERVALUE(Table_Query_from_MF_DSNP62[[#This Row],[CL_GL_ACCT_FR7]]),$A$2&lt;=_xlfn.NUMBERVALUE(Table_Query_from_MF_DSNP62[[#This Row],[CL_GL_ACCT_TO7]]))</f>
        <v>1</v>
      </c>
      <c r="IN715" s="33" t="b">
        <f>AND($A$2&gt;=_xlfn.NUMBERVALUE(Table_Query_from_MF_DSNP62[[#This Row],[CL_GL_ACCT_FR8]]),$A$2&lt;=_xlfn.NUMBERVALUE(Table_Query_from_MF_DSNP62[[#This Row],[CL_GL_ACCT_TO8]]))</f>
        <v>1</v>
      </c>
      <c r="IO715" s="33" t="b">
        <f>AND($A$2&gt;=_xlfn.NUMBERVALUE(Table_Query_from_MF_DSNP62[[#This Row],[CL_GL_ACCT_FR9]]),$A$2&lt;=_xlfn.NUMBERVALUE(Table_Query_from_MF_DSNP62[[#This Row],[CL_GL_ACCT_TO9]]))</f>
        <v>1</v>
      </c>
      <c r="IP715" s="33" t="b">
        <f>AND($A$2&gt;=_xlfn.NUMBERVALUE(Table_Query_from_MF_DSNP62[[#This Row],[CL_GL_ACCT_FR10]]),$A$2&lt;=_xlfn.NUMBERVALUE(Table_Query_from_MF_DSNP62[[#This Row],[CL_GL_ACCT_TO10]]))</f>
        <v>1</v>
      </c>
      <c r="IQ715" s="33" t="b">
        <f>AND($A$2&gt;=_xlfn.NUMBERVALUE(Table_Query_from_MF_DSNP62[[#This Row],[CL_GL_ACCT_FR11]]),$A$2&lt;=_xlfn.NUMBERVALUE(Table_Query_from_MF_DSNP62[[#This Row],[CL_GL_ACCT_TO11]]))</f>
        <v>1</v>
      </c>
      <c r="IR715" s="33" t="b">
        <f>AND($A$2&gt;=_xlfn.NUMBERVALUE(Table_Query_from_MF_DSNP62[[#This Row],[CL_GL_ACCT_FR12]]),$A$2&lt;=_xlfn.NUMBERVALUE(Table_Query_from_MF_DSNP62[[#This Row],[CL_GL_ACCT_TO12]]))</f>
        <v>1</v>
      </c>
      <c r="IS715" s="33" t="b">
        <f>AND($A$2&gt;=_xlfn.NUMBERVALUE(Table_Query_from_MF_DSNP62[[#This Row],[CL_GL_ACCT_FR13]]),$A$2&lt;=_xlfn.NUMBERVALUE(Table_Query_from_MF_DSNP62[[#This Row],[CL_GL_ACCT_TO13]]))</f>
        <v>1</v>
      </c>
      <c r="IT715" s="33" t="b">
        <f>AND($A$2&gt;=_xlfn.NUMBERVALUE(Table_Query_from_MF_DSNP62[[#This Row],[CL_GL_ACCT_FR14]]),$A$2&lt;=_xlfn.NUMBERVALUE(Table_Query_from_MF_DSNP62[[#This Row],[CL_GL_ACCT_TO14]]))</f>
        <v>1</v>
      </c>
      <c r="IU715" s="33" t="b">
        <f>AND($A$2&gt;=_xlfn.NUMBERVALUE(Table_Query_from_MF_DSNP62[[#This Row],[CL_GL_ACCT_FR15]]),$A$2&lt;=_xlfn.NUMBERVALUE(Table_Query_from_MF_DSNP62[[#This Row],[CL_GL_ACCT_TO15]]))</f>
        <v>1</v>
      </c>
      <c r="IV715" s="33" t="b">
        <f>AND($A$2&gt;=_xlfn.NUMBERVALUE(Table_Query_from_MF_DSNP62[[#This Row],[CL_GL_ACCT_FR16]]),$A$2&lt;=_xlfn.NUMBERVALUE(Table_Query_from_MF_DSNP62[[#This Row],[CL_GL_ACCT_TO16]]))</f>
        <v>1</v>
      </c>
      <c r="IW715" s="33" t="b">
        <f>AND($A$2&gt;=_xlfn.NUMBERVALUE(Table_Query_from_MF_DSNP62[[#This Row],[CL_GL_ACCT_FR17]]),$A$2&lt;=_xlfn.NUMBERVALUE(Table_Query_from_MF_DSNP62[[#This Row],[CL_GL_ACCT_TO17]]))</f>
        <v>1</v>
      </c>
      <c r="IX715" s="33" t="b">
        <f>AND($A$2&gt;=_xlfn.NUMBERVALUE(Table_Query_from_MF_DSNP62[[#This Row],[CL_GL_ACCT_FR18]]),$A$2&lt;=_xlfn.NUMBERVALUE(Table_Query_from_MF_DSNP62[[#This Row],[CL_GL_ACCT_TO18]]))</f>
        <v>1</v>
      </c>
      <c r="IY715" s="33" t="b">
        <f>AND($A$2&gt;=_xlfn.NUMBERVALUE(Table_Query_from_MF_DSNP62[[#This Row],[CL_GL_ACCT_FR19]]),$A$2&lt;=_xlfn.NUMBERVALUE(Table_Query_from_MF_DSNP62[[#This Row],[CL_GL_ACCT_TO19]]))</f>
        <v>1</v>
      </c>
      <c r="IZ715" s="33" t="b">
        <f>AND($A$2&gt;=_xlfn.NUMBERVALUE(Table_Query_from_MF_DSNP62[[#This Row],[CL_GL_ACCT_FR20]]),$A$2&lt;=_xlfn.NUMBERVALUE(Table_Query_from_MF_DSNP62[[#This Row],[CL_GL_ACCT_TO20]]))</f>
        <v>1</v>
      </c>
      <c r="JA715" s="33" t="b">
        <f>AND($A$2&gt;=_xlfn.NUMBERVALUE(Table_Query_from_MF_DSNP62[[#This Row],[CL_GL_ACCT_FR21]]),$A$2&lt;=_xlfn.NUMBERVALUE(Table_Query_from_MF_DSNP62[[#This Row],[CL_GL_ACCT_TO21]]))</f>
        <v>1</v>
      </c>
      <c r="JB715" s="33" t="b">
        <f>AND($A$2&gt;=_xlfn.NUMBERVALUE(Table_Query_from_MF_DSNP62[[#This Row],[CL_GL_ACCT_FR22]]),$A$2&lt;=_xlfn.NUMBERVALUE(Table_Query_from_MF_DSNP62[[#This Row],[CL_GL_ACCT_TO22]]))</f>
        <v>1</v>
      </c>
      <c r="JC715" s="33" t="b">
        <f>AND($A$2&gt;=_xlfn.NUMBERVALUE(Table_Query_from_MF_DSNP62[[#This Row],[CL_GL_ACCT_FR23]]),$A$2&lt;=_xlfn.NUMBERVALUE(Table_Query_from_MF_DSNP62[[#This Row],[CL_GL_ACCT_TO23]]))</f>
        <v>1</v>
      </c>
      <c r="JD715" s="33" t="b">
        <f>AND($A$2&gt;=_xlfn.NUMBERVALUE(Table_Query_from_MF_DSNP62[[#This Row],[CL_GL_ACCT_FR24]]),$A$2&lt;=_xlfn.NUMBERVALUE(Table_Query_from_MF_DSNP62[[#This Row],[CL_GL_ACCT_TO24]]))</f>
        <v>1</v>
      </c>
      <c r="JE715" s="33" t="b">
        <f>AND($A$2&gt;=_xlfn.NUMBERVALUE(Table_Query_from_MF_DSNP62[[#This Row],[CL_GL_ACCT_FR25]]),$A$2&lt;=_xlfn.NUMBERVALUE(Table_Query_from_MF_DSNP62[[#This Row],[CL_GL_ACCT_TO25]]))</f>
        <v>1</v>
      </c>
      <c r="JF715" s="33" t="b">
        <f>OR(Table_Query_from_MF_DSNP62[[#This Row],[PairA]:[PairO]])</f>
        <v>1</v>
      </c>
      <c r="JG715" s="33">
        <f>_xlfn.IFNA(MATCH(TRUE,Table_Query_from_MF_DSNP62[[#This Row],[PairA]:[PairO]],0),"none")</f>
        <v>5</v>
      </c>
      <c r="JH715" s="33" t="b">
        <f>AND($B$2&gt;=_xlfn.NUMBERVALUE(Table_Query_from_MF_DSNP62[[#This Row],[CL_CMP_OBJ_FR1]]),$B$2&lt;=_xlfn.NUMBERVALUE(Table_Query_from_MF_DSNP62[[#This Row],[CL_CMP_OBJ_TO1]]))</f>
        <v>0</v>
      </c>
      <c r="JI715" s="33" t="b">
        <f>AND($B$2&gt;=_xlfn.NUMBERVALUE(Table_Query_from_MF_DSNP62[[#This Row],[CL_CMP_OBJ_FR2]]),$B$2&lt;=_xlfn.NUMBERVALUE(Table_Query_from_MF_DSNP62[[#This Row],[CL_CMP_OBJ_TO2]]))</f>
        <v>0</v>
      </c>
      <c r="JJ715" s="33" t="b">
        <f>AND($B$2&gt;=_xlfn.NUMBERVALUE(Table_Query_from_MF_DSNP62[[#This Row],[CL_CMP_OBJ_FR3]]),$B$2&lt;=_xlfn.NUMBERVALUE(Table_Query_from_MF_DSNP62[[#This Row],[CL_CMP_OBJ_TO3]]))</f>
        <v>0</v>
      </c>
      <c r="JK715" s="33" t="b">
        <f>AND($B$2&gt;=_xlfn.NUMBERVALUE(Table_Query_from_MF_DSNP62[[#This Row],[CL_CMP_OBJ_FR4]]),$B$2&lt;=_xlfn.NUMBERVALUE(Table_Query_from_MF_DSNP62[[#This Row],[CL_CMP_OBJ_TO4]]))</f>
        <v>0</v>
      </c>
      <c r="JL715" s="33" t="b">
        <f>AND($B$2&gt;=_xlfn.NUMBERVALUE(Table_Query_from_MF_DSNP62[[#This Row],[CL_CMP_OBJ_FR5]]),$B$2&lt;=_xlfn.NUMBERVALUE(Table_Query_from_MF_DSNP62[[#This Row],[CL_CMP_OBJ_TO5]]))</f>
        <v>1</v>
      </c>
      <c r="JM715" s="33" t="b">
        <f>AND($B$2&gt;=_xlfn.NUMBERVALUE(Table_Query_from_MF_DSNP62[[#This Row],[CL_CMP_OBJ_FR6]]),$B$2&lt;=_xlfn.NUMBERVALUE(Table_Query_from_MF_DSNP62[[#This Row],[CL_CMP_OBJ_TO6]]))</f>
        <v>1</v>
      </c>
      <c r="JN715" s="33" t="b">
        <f>AND($B$2&gt;=_xlfn.NUMBERVALUE(Table_Query_from_MF_DSNP62[[#This Row],[CL_CMP_OBJ_FR7]]),$B$2&lt;=_xlfn.NUMBERVALUE(Table_Query_from_MF_DSNP62[[#This Row],[CL_CMP_OBJ_TO7]]))</f>
        <v>1</v>
      </c>
      <c r="JO715" s="33" t="b">
        <f>AND($B$2&gt;=_xlfn.NUMBERVALUE(Table_Query_from_MF_DSNP62[[#This Row],[CL_CMP_OBJ_FR8]]),$B$2&lt;=_xlfn.NUMBERVALUE(Table_Query_from_MF_DSNP62[[#This Row],[CL_CMP_OBJ_TO8]]))</f>
        <v>1</v>
      </c>
      <c r="JP715" s="33" t="b">
        <f>AND($B$2&gt;=_xlfn.NUMBERVALUE(Table_Query_from_MF_DSNP62[[#This Row],[CL_CMP_OBJ_FR9]]),$B$2&lt;=_xlfn.NUMBERVALUE(Table_Query_from_MF_DSNP62[[#This Row],[CL_CMP_OBJ_TO9]]))</f>
        <v>1</v>
      </c>
      <c r="JQ715" s="33" t="b">
        <f>AND($B$2&gt;=_xlfn.NUMBERVALUE(Table_Query_from_MF_DSNP62[[#This Row],[CL_CMP_OBJ_FR10]]),$B$2&lt;=_xlfn.NUMBERVALUE(Table_Query_from_MF_DSNP62[[#This Row],[CL_CMP_OBJ_TO10]]))</f>
        <v>1</v>
      </c>
      <c r="JR715" s="33" t="b">
        <f>AND($B$2&gt;=_xlfn.NUMBERVALUE(Table_Query_from_MF_DSNP62[[#This Row],[CL_CMP_OBJ_FR11]]),$B$2&lt;=_xlfn.NUMBERVALUE(Table_Query_from_MF_DSNP62[[#This Row],[CL_CMP_OBJ_TO11]]))</f>
        <v>1</v>
      </c>
      <c r="JS715" s="33" t="b">
        <f>AND($B$2&gt;=_xlfn.NUMBERVALUE(Table_Query_from_MF_DSNP62[[#This Row],[CL_CMP_OBJ_FR12]]),$B$2&lt;=_xlfn.NUMBERVALUE(Table_Query_from_MF_DSNP62[[#This Row],[CL_CMP_OBJ_TO12]]))</f>
        <v>1</v>
      </c>
      <c r="JT715" s="33" t="b">
        <f>AND($B$2&gt;=_xlfn.NUMBERVALUE(Table_Query_from_MF_DSNP62[[#This Row],[CL_CMP_OBJ_FR13]]),$B$2&lt;=_xlfn.NUMBERVALUE(Table_Query_from_MF_DSNP62[[#This Row],[CL_CMP_OBJ_TO13]]))</f>
        <v>1</v>
      </c>
      <c r="JU715" s="33" t="b">
        <f>AND($B$2&gt;=_xlfn.NUMBERVALUE(Table_Query_from_MF_DSNP62[[#This Row],[CL_CMP_OBJ_FR14]]),$B$2&lt;=_xlfn.NUMBERVALUE(Table_Query_from_MF_DSNP62[[#This Row],[CL_CMP_OBJ_TO14]]))</f>
        <v>1</v>
      </c>
      <c r="JV715" s="33" t="b">
        <f>AND($B$2&gt;=_xlfn.NUMBERVALUE(Table_Query_from_MF_DSNP62[[#This Row],[CL_CMP_OBJ_FR15]]),$B$2&lt;=_xlfn.NUMBERVALUE(Table_Query_from_MF_DSNP62[[#This Row],[CL_CMP_OBJ_TO15]]))</f>
        <v>1</v>
      </c>
    </row>
    <row r="716" spans="1:282" x14ac:dyDescent="0.25">
      <c r="A716" t="b">
        <f>OR(,Table_Query_from_MF_DSNP62[[#This Row],[Desired GL included as "hard-coded" GL?]],Table_Query_from_MF_DSNP62[[#This Row],[Desired GL included as "Open GL"?]])</f>
        <v>1</v>
      </c>
      <c r="B716" t="b">
        <f>Table_Query_from_MF_DSNP62[[#This Row],[Desired CObj included as "Open CObj"?]]</f>
        <v>1</v>
      </c>
      <c r="C716" t="s">
        <v>1063</v>
      </c>
      <c r="D716" t="s">
        <v>2569</v>
      </c>
      <c r="E716" t="s">
        <v>8</v>
      </c>
      <c r="F716" s="24" t="s">
        <v>58</v>
      </c>
      <c r="G716" t="s">
        <v>415</v>
      </c>
      <c r="H716" s="24" t="s">
        <v>444</v>
      </c>
      <c r="I716" t="s">
        <v>444</v>
      </c>
      <c r="J716" s="24" t="s">
        <v>444</v>
      </c>
      <c r="K716" t="s">
        <v>444</v>
      </c>
      <c r="L716" s="24" t="s">
        <v>444</v>
      </c>
      <c r="M716" t="s">
        <v>444</v>
      </c>
      <c r="N716" t="s">
        <v>444</v>
      </c>
      <c r="O716" t="s">
        <v>444</v>
      </c>
      <c r="P716" t="s">
        <v>444</v>
      </c>
      <c r="Q716" t="s">
        <v>15</v>
      </c>
      <c r="R716" t="s">
        <v>444</v>
      </c>
      <c r="S716" t="s">
        <v>442</v>
      </c>
      <c r="T716" t="s">
        <v>447</v>
      </c>
      <c r="U716" t="s">
        <v>444</v>
      </c>
      <c r="V716" t="s">
        <v>444</v>
      </c>
      <c r="W716" t="s">
        <v>447</v>
      </c>
      <c r="X716" t="s">
        <v>444</v>
      </c>
      <c r="Y716" t="s">
        <v>444</v>
      </c>
      <c r="Z716" t="s">
        <v>442</v>
      </c>
      <c r="AA716" t="s">
        <v>442</v>
      </c>
      <c r="AB716" t="s">
        <v>442</v>
      </c>
      <c r="AC716" t="s">
        <v>442</v>
      </c>
      <c r="AD716" t="s">
        <v>442</v>
      </c>
      <c r="AE716" t="s">
        <v>442</v>
      </c>
      <c r="AF716" t="s">
        <v>442</v>
      </c>
      <c r="AG716" t="s">
        <v>442</v>
      </c>
      <c r="AH716" t="s">
        <v>444</v>
      </c>
      <c r="AI716" t="s">
        <v>447</v>
      </c>
      <c r="AJ716" t="s">
        <v>442</v>
      </c>
      <c r="AK716" t="s">
        <v>15</v>
      </c>
      <c r="AL716" t="s">
        <v>444</v>
      </c>
      <c r="AM716" t="s">
        <v>444</v>
      </c>
      <c r="AN716" t="s">
        <v>444</v>
      </c>
      <c r="AO716" t="s">
        <v>444</v>
      </c>
      <c r="AP716" t="s">
        <v>447</v>
      </c>
      <c r="AQ716" t="s">
        <v>528</v>
      </c>
      <c r="AR716" t="s">
        <v>1451</v>
      </c>
      <c r="AS716" t="s">
        <v>162</v>
      </c>
      <c r="AT716" t="s">
        <v>10</v>
      </c>
      <c r="AU716" t="s">
        <v>444</v>
      </c>
      <c r="AV716" t="s">
        <v>442</v>
      </c>
      <c r="AW716" t="s">
        <v>444</v>
      </c>
      <c r="AX716" t="s">
        <v>1846</v>
      </c>
      <c r="AY716" t="s">
        <v>2570</v>
      </c>
      <c r="AZ716" t="s">
        <v>444</v>
      </c>
      <c r="BA716" t="s">
        <v>444</v>
      </c>
      <c r="BB716" t="s">
        <v>444</v>
      </c>
      <c r="BC716" t="s">
        <v>444</v>
      </c>
      <c r="BD716" t="s">
        <v>1359</v>
      </c>
      <c r="BE716" t="s">
        <v>444</v>
      </c>
      <c r="BF716" t="s">
        <v>1360</v>
      </c>
      <c r="BG716" t="s">
        <v>444</v>
      </c>
      <c r="BH716" t="s">
        <v>444</v>
      </c>
      <c r="BI716" t="s">
        <v>444</v>
      </c>
      <c r="BJ716" t="s">
        <v>444</v>
      </c>
      <c r="BK716" t="s">
        <v>444</v>
      </c>
      <c r="BL716" t="s">
        <v>444</v>
      </c>
      <c r="BM716" t="s">
        <v>444</v>
      </c>
      <c r="BN716" t="s">
        <v>444</v>
      </c>
      <c r="BO716" t="s">
        <v>444</v>
      </c>
      <c r="BP716" t="s">
        <v>444</v>
      </c>
      <c r="BQ716" t="s">
        <v>1360</v>
      </c>
      <c r="BR716" t="s">
        <v>264</v>
      </c>
      <c r="BS716" t="s">
        <v>444</v>
      </c>
      <c r="BT716" t="s">
        <v>444</v>
      </c>
      <c r="BU716" t="s">
        <v>444</v>
      </c>
      <c r="BV716" t="s">
        <v>444</v>
      </c>
      <c r="BW716" t="s">
        <v>1360</v>
      </c>
      <c r="BX716" t="s">
        <v>264</v>
      </c>
      <c r="BY716" t="s">
        <v>444</v>
      </c>
      <c r="BZ716" t="s">
        <v>444</v>
      </c>
      <c r="CA716" t="s">
        <v>444</v>
      </c>
      <c r="CB716" t="s">
        <v>444</v>
      </c>
      <c r="CC716" t="s">
        <v>444</v>
      </c>
      <c r="CD716" t="s">
        <v>444</v>
      </c>
      <c r="CE716" t="s">
        <v>444</v>
      </c>
      <c r="CF716" t="s">
        <v>444</v>
      </c>
      <c r="CG716" t="s">
        <v>444</v>
      </c>
      <c r="CH716" t="s">
        <v>444</v>
      </c>
      <c r="CI716" t="s">
        <v>1360</v>
      </c>
      <c r="CJ716" t="s">
        <v>264</v>
      </c>
      <c r="CK716" t="s">
        <v>444</v>
      </c>
      <c r="CL716" t="s">
        <v>444</v>
      </c>
      <c r="CM716" t="s">
        <v>444</v>
      </c>
      <c r="CN716" t="s">
        <v>444</v>
      </c>
      <c r="CO716" t="s">
        <v>1360</v>
      </c>
      <c r="CP716" t="s">
        <v>264</v>
      </c>
      <c r="CQ716" t="s">
        <v>444</v>
      </c>
      <c r="CR716" t="s">
        <v>444</v>
      </c>
      <c r="CS716" t="s">
        <v>444</v>
      </c>
      <c r="CT716" t="s">
        <v>444</v>
      </c>
      <c r="CU716" t="s">
        <v>7</v>
      </c>
      <c r="CV716" t="s">
        <v>2773</v>
      </c>
      <c r="CW716" t="s">
        <v>2736</v>
      </c>
      <c r="CX716" t="s">
        <v>2753</v>
      </c>
      <c r="CY716" t="s">
        <v>1847</v>
      </c>
      <c r="CZ716" t="s">
        <v>1848</v>
      </c>
      <c r="DA716" t="s">
        <v>444</v>
      </c>
      <c r="DB716" t="s">
        <v>444</v>
      </c>
      <c r="DC716" t="s">
        <v>444</v>
      </c>
      <c r="DD716" t="s">
        <v>444</v>
      </c>
      <c r="DE716" t="s">
        <v>444</v>
      </c>
      <c r="DF716" t="s">
        <v>444</v>
      </c>
      <c r="DG716" t="s">
        <v>444</v>
      </c>
      <c r="DH716" t="s">
        <v>444</v>
      </c>
      <c r="DI716" t="s">
        <v>1440</v>
      </c>
      <c r="DJ716" t="s">
        <v>1451</v>
      </c>
      <c r="DK716" t="s">
        <v>444</v>
      </c>
      <c r="DL716" t="s">
        <v>444</v>
      </c>
      <c r="DM716" t="s">
        <v>444</v>
      </c>
      <c r="DN716" t="s">
        <v>444</v>
      </c>
      <c r="DO716" t="s">
        <v>444</v>
      </c>
      <c r="DP716" t="s">
        <v>444</v>
      </c>
      <c r="DQ716" t="s">
        <v>444</v>
      </c>
      <c r="DR716" t="s">
        <v>444</v>
      </c>
      <c r="DS716" t="s">
        <v>444</v>
      </c>
      <c r="DT716" s="24" t="s">
        <v>444</v>
      </c>
      <c r="DU716" s="24" t="s">
        <v>444</v>
      </c>
      <c r="DV716" t="s">
        <v>444</v>
      </c>
      <c r="DW716" t="s">
        <v>444</v>
      </c>
      <c r="DX716" s="24" t="s">
        <v>444</v>
      </c>
      <c r="DY716" s="24" t="s">
        <v>444</v>
      </c>
      <c r="DZ716" t="s">
        <v>444</v>
      </c>
      <c r="EA716" t="s">
        <v>444</v>
      </c>
      <c r="EB716" s="24" t="s">
        <v>444</v>
      </c>
      <c r="EC716" s="24" t="s">
        <v>444</v>
      </c>
      <c r="ED716" t="s">
        <v>444</v>
      </c>
      <c r="EE716" t="s">
        <v>444</v>
      </c>
      <c r="EF716" s="24" t="s">
        <v>444</v>
      </c>
      <c r="EG716" s="24" t="s">
        <v>444</v>
      </c>
      <c r="EH716" t="s">
        <v>444</v>
      </c>
      <c r="EI716" t="s">
        <v>444</v>
      </c>
      <c r="EJ716" s="24" t="s">
        <v>444</v>
      </c>
      <c r="EK716" s="24" t="s">
        <v>444</v>
      </c>
      <c r="EL716" t="s">
        <v>444</v>
      </c>
      <c r="EM716" t="s">
        <v>444</v>
      </c>
      <c r="EN716" s="24" t="s">
        <v>444</v>
      </c>
      <c r="EO716" s="24" t="s">
        <v>444</v>
      </c>
      <c r="EP716" t="s">
        <v>444</v>
      </c>
      <c r="EQ716" t="s">
        <v>444</v>
      </c>
      <c r="ER716" s="24" t="s">
        <v>444</v>
      </c>
      <c r="ES716" s="24" t="s">
        <v>444</v>
      </c>
      <c r="ET716" t="s">
        <v>444</v>
      </c>
      <c r="EU716" t="s">
        <v>444</v>
      </c>
      <c r="EV716" s="24" t="s">
        <v>444</v>
      </c>
      <c r="EW716" s="24" t="s">
        <v>444</v>
      </c>
      <c r="EX716" t="s">
        <v>444</v>
      </c>
      <c r="EY716" t="s">
        <v>444</v>
      </c>
      <c r="EZ716" s="24" t="s">
        <v>444</v>
      </c>
      <c r="FA716" s="24" t="s">
        <v>444</v>
      </c>
      <c r="FB716" t="s">
        <v>444</v>
      </c>
      <c r="FC716" t="s">
        <v>444</v>
      </c>
      <c r="FD716" s="24" t="s">
        <v>444</v>
      </c>
      <c r="FE716" s="24" t="s">
        <v>444</v>
      </c>
      <c r="FF716" t="s">
        <v>444</v>
      </c>
      <c r="FG716" t="s">
        <v>444</v>
      </c>
      <c r="FH716" s="24" t="s">
        <v>444</v>
      </c>
      <c r="FI716" s="24" t="s">
        <v>444</v>
      </c>
      <c r="FJ716" t="s">
        <v>444</v>
      </c>
      <c r="FK716" t="s">
        <v>444</v>
      </c>
      <c r="FL716" s="24" t="s">
        <v>444</v>
      </c>
      <c r="FM716" s="24" t="s">
        <v>444</v>
      </c>
      <c r="FN716" t="s">
        <v>444</v>
      </c>
      <c r="FO716" t="s">
        <v>444</v>
      </c>
      <c r="FP716" s="24" t="s">
        <v>444</v>
      </c>
      <c r="FQ716" s="24" t="s">
        <v>444</v>
      </c>
      <c r="FR716" t="s">
        <v>444</v>
      </c>
      <c r="FS716" t="s">
        <v>444</v>
      </c>
      <c r="FT716" s="24" t="s">
        <v>444</v>
      </c>
      <c r="FU716" s="24" t="s">
        <v>444</v>
      </c>
      <c r="FV716" t="s">
        <v>444</v>
      </c>
      <c r="FW716" t="s">
        <v>444</v>
      </c>
      <c r="FX716" s="24" t="s">
        <v>444</v>
      </c>
      <c r="FY716" s="24" t="s">
        <v>444</v>
      </c>
      <c r="FZ716" t="s">
        <v>444</v>
      </c>
      <c r="GA716" t="s">
        <v>444</v>
      </c>
      <c r="GB716" s="24" t="s">
        <v>444</v>
      </c>
      <c r="GC716" s="24" t="s">
        <v>444</v>
      </c>
      <c r="GD716" t="s">
        <v>444</v>
      </c>
      <c r="GE716" t="s">
        <v>444</v>
      </c>
      <c r="GF716" s="24" t="s">
        <v>444</v>
      </c>
      <c r="GG716" s="24" t="s">
        <v>444</v>
      </c>
      <c r="GH716" t="s">
        <v>15</v>
      </c>
      <c r="GI716" s="24" t="s">
        <v>1416</v>
      </c>
      <c r="GJ716" s="24" t="s">
        <v>2143</v>
      </c>
      <c r="GK716" t="s">
        <v>484</v>
      </c>
      <c r="GL716" t="s">
        <v>480</v>
      </c>
      <c r="GM716" s="24" t="s">
        <v>444</v>
      </c>
      <c r="GN716" s="24" t="s">
        <v>444</v>
      </c>
      <c r="GO716" t="s">
        <v>444</v>
      </c>
      <c r="GP716" t="s">
        <v>444</v>
      </c>
      <c r="GQ716" s="24" t="s">
        <v>444</v>
      </c>
      <c r="GR716" s="24" t="s">
        <v>444</v>
      </c>
      <c r="GS716" t="s">
        <v>444</v>
      </c>
      <c r="GT716" t="s">
        <v>444</v>
      </c>
      <c r="GU716" s="24" t="s">
        <v>444</v>
      </c>
      <c r="GV716" s="24" t="s">
        <v>444</v>
      </c>
      <c r="GW716" t="s">
        <v>444</v>
      </c>
      <c r="GX716" t="s">
        <v>444</v>
      </c>
      <c r="GY716" s="24" t="s">
        <v>444</v>
      </c>
      <c r="GZ716" s="24" t="s">
        <v>444</v>
      </c>
      <c r="HA716" t="s">
        <v>444</v>
      </c>
      <c r="HB716" t="s">
        <v>444</v>
      </c>
      <c r="HC716" s="24" t="s">
        <v>444</v>
      </c>
      <c r="HD716" s="24" t="s">
        <v>444</v>
      </c>
      <c r="HE716" t="s">
        <v>444</v>
      </c>
      <c r="HF716" t="s">
        <v>444</v>
      </c>
      <c r="HG716" s="24" t="s">
        <v>444</v>
      </c>
      <c r="HH716" s="24" t="s">
        <v>444</v>
      </c>
      <c r="HI716" t="s">
        <v>444</v>
      </c>
      <c r="HJ716" t="s">
        <v>444</v>
      </c>
      <c r="HK716" s="24" t="s">
        <v>444</v>
      </c>
      <c r="HL716" s="24" t="s">
        <v>444</v>
      </c>
      <c r="HM716" t="s">
        <v>444</v>
      </c>
      <c r="HN716" t="s">
        <v>444</v>
      </c>
      <c r="HO716" s="24" t="s">
        <v>444</v>
      </c>
      <c r="HP716" s="24" t="s">
        <v>444</v>
      </c>
      <c r="HQ716" t="s">
        <v>444</v>
      </c>
      <c r="HR716" t="s">
        <v>444</v>
      </c>
      <c r="HS716" s="24" t="s">
        <v>444</v>
      </c>
      <c r="HT716" s="24" t="s">
        <v>444</v>
      </c>
      <c r="HU716" t="s">
        <v>444</v>
      </c>
      <c r="HV716" t="s">
        <v>444</v>
      </c>
      <c r="HW716" s="24" t="s">
        <v>444</v>
      </c>
      <c r="HX716" s="24" t="s">
        <v>444</v>
      </c>
      <c r="HY716" t="s">
        <v>444</v>
      </c>
      <c r="HZ716" t="s">
        <v>444</v>
      </c>
      <c r="IA716" t="s">
        <v>2773</v>
      </c>
      <c r="IB716" t="s">
        <v>2736</v>
      </c>
      <c r="IC716" t="s">
        <v>3107</v>
      </c>
      <c r="ID716" s="33" t="b" cm="1">
        <f t="array" ref="ID716">_xlfn.IFNA(MATCH($A$2,_xlfn.NUMBERVALUE(Table_Query_from_MF_DSNP62[[#This Row],[CL_GLACCT_DR1]:[CL_GLACCT_CR4]]),0),0)&gt;=1</f>
        <v>1</v>
      </c>
      <c r="IE716" s="33" t="b">
        <f>OR(Table_Query_from_MF_DSNP62[[#This Row],[Pair1]:[Pair25]])</f>
        <v>1</v>
      </c>
      <c r="IF716" s="33">
        <f>_xlfn.IFNA(MATCH(TRUE,Table_Query_from_MF_DSNP62[[#This Row],[Pair1]:[Pair25]],0),"none")</f>
        <v>1</v>
      </c>
      <c r="IG716" s="33" t="b">
        <f>AND($A$2&gt;=_xlfn.NUMBERVALUE(Table_Query_from_MF_DSNP62[[#This Row],[CL_GL_ACCT_FR1]]),$A$2&lt;=_xlfn.NUMBERVALUE(Table_Query_from_MF_DSNP62[[#This Row],[CL_GL_ACCT_TO1]]))</f>
        <v>1</v>
      </c>
      <c r="IH716" s="33" t="b">
        <f>AND($A$2&gt;=_xlfn.NUMBERVALUE(Table_Query_from_MF_DSNP62[[#This Row],[CL_GL_ACCT_FR2]]),$A$2&lt;=_xlfn.NUMBERVALUE(Table_Query_from_MF_DSNP62[[#This Row],[CL_GL_ACCT_TO2]]))</f>
        <v>1</v>
      </c>
      <c r="II716" s="33" t="b">
        <f>AND($A$2&gt;=_xlfn.NUMBERVALUE(Table_Query_from_MF_DSNP62[[#This Row],[CL_GL_ACCT_FR3]]),$A$2&lt;=_xlfn.NUMBERVALUE(Table_Query_from_MF_DSNP62[[#This Row],[CL_GL_ACCT_TO3]]))</f>
        <v>1</v>
      </c>
      <c r="IJ716" s="33" t="b">
        <f>AND($A$2&gt;=_xlfn.NUMBERVALUE(Table_Query_from_MF_DSNP62[[#This Row],[CL_GL_ACCT_FR4]]),$A$2&lt;=_xlfn.NUMBERVALUE(Table_Query_from_MF_DSNP62[[#This Row],[CL_GL_ACCT_TO4]]))</f>
        <v>1</v>
      </c>
      <c r="IK716" s="33" t="b">
        <f>AND($A$2&gt;=_xlfn.NUMBERVALUE(Table_Query_from_MF_DSNP62[[#This Row],[CL_GL_ACCT_FR5]]),$A$2&lt;=_xlfn.NUMBERVALUE(Table_Query_from_MF_DSNP62[[#This Row],[CL_GL_ACCT_TO5]]))</f>
        <v>1</v>
      </c>
      <c r="IL716" s="33" t="b">
        <f>AND($A$2&gt;=_xlfn.NUMBERVALUE(Table_Query_from_MF_DSNP62[[#This Row],[CL_GL_ACCT_FR6]]),$A$2&lt;=_xlfn.NUMBERVALUE(Table_Query_from_MF_DSNP62[[#This Row],[CL_GL_ACCT_TO6]]))</f>
        <v>1</v>
      </c>
      <c r="IM716" s="33" t="b">
        <f>AND($A$2&gt;=_xlfn.NUMBERVALUE(Table_Query_from_MF_DSNP62[[#This Row],[CL_GL_ACCT_FR7]]),$A$2&lt;=_xlfn.NUMBERVALUE(Table_Query_from_MF_DSNP62[[#This Row],[CL_GL_ACCT_TO7]]))</f>
        <v>1</v>
      </c>
      <c r="IN716" s="33" t="b">
        <f>AND($A$2&gt;=_xlfn.NUMBERVALUE(Table_Query_from_MF_DSNP62[[#This Row],[CL_GL_ACCT_FR8]]),$A$2&lt;=_xlfn.NUMBERVALUE(Table_Query_from_MF_DSNP62[[#This Row],[CL_GL_ACCT_TO8]]))</f>
        <v>1</v>
      </c>
      <c r="IO716" s="33" t="b">
        <f>AND($A$2&gt;=_xlfn.NUMBERVALUE(Table_Query_from_MF_DSNP62[[#This Row],[CL_GL_ACCT_FR9]]),$A$2&lt;=_xlfn.NUMBERVALUE(Table_Query_from_MF_DSNP62[[#This Row],[CL_GL_ACCT_TO9]]))</f>
        <v>1</v>
      </c>
      <c r="IP716" s="33" t="b">
        <f>AND($A$2&gt;=_xlfn.NUMBERVALUE(Table_Query_from_MF_DSNP62[[#This Row],[CL_GL_ACCT_FR10]]),$A$2&lt;=_xlfn.NUMBERVALUE(Table_Query_from_MF_DSNP62[[#This Row],[CL_GL_ACCT_TO10]]))</f>
        <v>1</v>
      </c>
      <c r="IQ716" s="33" t="b">
        <f>AND($A$2&gt;=_xlfn.NUMBERVALUE(Table_Query_from_MF_DSNP62[[#This Row],[CL_GL_ACCT_FR11]]),$A$2&lt;=_xlfn.NUMBERVALUE(Table_Query_from_MF_DSNP62[[#This Row],[CL_GL_ACCT_TO11]]))</f>
        <v>1</v>
      </c>
      <c r="IR716" s="33" t="b">
        <f>AND($A$2&gt;=_xlfn.NUMBERVALUE(Table_Query_from_MF_DSNP62[[#This Row],[CL_GL_ACCT_FR12]]),$A$2&lt;=_xlfn.NUMBERVALUE(Table_Query_from_MF_DSNP62[[#This Row],[CL_GL_ACCT_TO12]]))</f>
        <v>1</v>
      </c>
      <c r="IS716" s="33" t="b">
        <f>AND($A$2&gt;=_xlfn.NUMBERVALUE(Table_Query_from_MF_DSNP62[[#This Row],[CL_GL_ACCT_FR13]]),$A$2&lt;=_xlfn.NUMBERVALUE(Table_Query_from_MF_DSNP62[[#This Row],[CL_GL_ACCT_TO13]]))</f>
        <v>1</v>
      </c>
      <c r="IT716" s="33" t="b">
        <f>AND($A$2&gt;=_xlfn.NUMBERVALUE(Table_Query_from_MF_DSNP62[[#This Row],[CL_GL_ACCT_FR14]]),$A$2&lt;=_xlfn.NUMBERVALUE(Table_Query_from_MF_DSNP62[[#This Row],[CL_GL_ACCT_TO14]]))</f>
        <v>1</v>
      </c>
      <c r="IU716" s="33" t="b">
        <f>AND($A$2&gt;=_xlfn.NUMBERVALUE(Table_Query_from_MF_DSNP62[[#This Row],[CL_GL_ACCT_FR15]]),$A$2&lt;=_xlfn.NUMBERVALUE(Table_Query_from_MF_DSNP62[[#This Row],[CL_GL_ACCT_TO15]]))</f>
        <v>1</v>
      </c>
      <c r="IV716" s="33" t="b">
        <f>AND($A$2&gt;=_xlfn.NUMBERVALUE(Table_Query_from_MF_DSNP62[[#This Row],[CL_GL_ACCT_FR16]]),$A$2&lt;=_xlfn.NUMBERVALUE(Table_Query_from_MF_DSNP62[[#This Row],[CL_GL_ACCT_TO16]]))</f>
        <v>1</v>
      </c>
      <c r="IW716" s="33" t="b">
        <f>AND($A$2&gt;=_xlfn.NUMBERVALUE(Table_Query_from_MF_DSNP62[[#This Row],[CL_GL_ACCT_FR17]]),$A$2&lt;=_xlfn.NUMBERVALUE(Table_Query_from_MF_DSNP62[[#This Row],[CL_GL_ACCT_TO17]]))</f>
        <v>1</v>
      </c>
      <c r="IX716" s="33" t="b">
        <f>AND($A$2&gt;=_xlfn.NUMBERVALUE(Table_Query_from_MF_DSNP62[[#This Row],[CL_GL_ACCT_FR18]]),$A$2&lt;=_xlfn.NUMBERVALUE(Table_Query_from_MF_DSNP62[[#This Row],[CL_GL_ACCT_TO18]]))</f>
        <v>1</v>
      </c>
      <c r="IY716" s="33" t="b">
        <f>AND($A$2&gt;=_xlfn.NUMBERVALUE(Table_Query_from_MF_DSNP62[[#This Row],[CL_GL_ACCT_FR19]]),$A$2&lt;=_xlfn.NUMBERVALUE(Table_Query_from_MF_DSNP62[[#This Row],[CL_GL_ACCT_TO19]]))</f>
        <v>1</v>
      </c>
      <c r="IZ716" s="33" t="b">
        <f>AND($A$2&gt;=_xlfn.NUMBERVALUE(Table_Query_from_MF_DSNP62[[#This Row],[CL_GL_ACCT_FR20]]),$A$2&lt;=_xlfn.NUMBERVALUE(Table_Query_from_MF_DSNP62[[#This Row],[CL_GL_ACCT_TO20]]))</f>
        <v>1</v>
      </c>
      <c r="JA716" s="33" t="b">
        <f>AND($A$2&gt;=_xlfn.NUMBERVALUE(Table_Query_from_MF_DSNP62[[#This Row],[CL_GL_ACCT_FR21]]),$A$2&lt;=_xlfn.NUMBERVALUE(Table_Query_from_MF_DSNP62[[#This Row],[CL_GL_ACCT_TO21]]))</f>
        <v>1</v>
      </c>
      <c r="JB716" s="33" t="b">
        <f>AND($A$2&gt;=_xlfn.NUMBERVALUE(Table_Query_from_MF_DSNP62[[#This Row],[CL_GL_ACCT_FR22]]),$A$2&lt;=_xlfn.NUMBERVALUE(Table_Query_from_MF_DSNP62[[#This Row],[CL_GL_ACCT_TO22]]))</f>
        <v>1</v>
      </c>
      <c r="JC716" s="33" t="b">
        <f>AND($A$2&gt;=_xlfn.NUMBERVALUE(Table_Query_from_MF_DSNP62[[#This Row],[CL_GL_ACCT_FR23]]),$A$2&lt;=_xlfn.NUMBERVALUE(Table_Query_from_MF_DSNP62[[#This Row],[CL_GL_ACCT_TO23]]))</f>
        <v>1</v>
      </c>
      <c r="JD716" s="33" t="b">
        <f>AND($A$2&gt;=_xlfn.NUMBERVALUE(Table_Query_from_MF_DSNP62[[#This Row],[CL_GL_ACCT_FR24]]),$A$2&lt;=_xlfn.NUMBERVALUE(Table_Query_from_MF_DSNP62[[#This Row],[CL_GL_ACCT_TO24]]))</f>
        <v>1</v>
      </c>
      <c r="JE716" s="33" t="b">
        <f>AND($A$2&gt;=_xlfn.NUMBERVALUE(Table_Query_from_MF_DSNP62[[#This Row],[CL_GL_ACCT_FR25]]),$A$2&lt;=_xlfn.NUMBERVALUE(Table_Query_from_MF_DSNP62[[#This Row],[CL_GL_ACCT_TO25]]))</f>
        <v>1</v>
      </c>
      <c r="JF716" s="33" t="b">
        <f>OR(Table_Query_from_MF_DSNP62[[#This Row],[PairA]:[PairO]])</f>
        <v>1</v>
      </c>
      <c r="JG716" s="33">
        <f>_xlfn.IFNA(MATCH(TRUE,Table_Query_from_MF_DSNP62[[#This Row],[PairA]:[PairO]],0),"none")</f>
        <v>3</v>
      </c>
      <c r="JH716" s="33" t="b">
        <f>AND($B$2&gt;=_xlfn.NUMBERVALUE(Table_Query_from_MF_DSNP62[[#This Row],[CL_CMP_OBJ_FR1]]),$B$2&lt;=_xlfn.NUMBERVALUE(Table_Query_from_MF_DSNP62[[#This Row],[CL_CMP_OBJ_TO1]]))</f>
        <v>0</v>
      </c>
      <c r="JI716" s="33" t="b">
        <f>AND($B$2&gt;=_xlfn.NUMBERVALUE(Table_Query_from_MF_DSNP62[[#This Row],[CL_CMP_OBJ_FR2]]),$B$2&lt;=_xlfn.NUMBERVALUE(Table_Query_from_MF_DSNP62[[#This Row],[CL_CMP_OBJ_TO2]]))</f>
        <v>0</v>
      </c>
      <c r="JJ716" s="33" t="b">
        <f>AND($B$2&gt;=_xlfn.NUMBERVALUE(Table_Query_from_MF_DSNP62[[#This Row],[CL_CMP_OBJ_FR3]]),$B$2&lt;=_xlfn.NUMBERVALUE(Table_Query_from_MF_DSNP62[[#This Row],[CL_CMP_OBJ_TO3]]))</f>
        <v>1</v>
      </c>
      <c r="JK716" s="33" t="b">
        <f>AND($B$2&gt;=_xlfn.NUMBERVALUE(Table_Query_from_MF_DSNP62[[#This Row],[CL_CMP_OBJ_FR4]]),$B$2&lt;=_xlfn.NUMBERVALUE(Table_Query_from_MF_DSNP62[[#This Row],[CL_CMP_OBJ_TO4]]))</f>
        <v>1</v>
      </c>
      <c r="JL716" s="33" t="b">
        <f>AND($B$2&gt;=_xlfn.NUMBERVALUE(Table_Query_from_MF_DSNP62[[#This Row],[CL_CMP_OBJ_FR5]]),$B$2&lt;=_xlfn.NUMBERVALUE(Table_Query_from_MF_DSNP62[[#This Row],[CL_CMP_OBJ_TO5]]))</f>
        <v>1</v>
      </c>
      <c r="JM716" s="33" t="b">
        <f>AND($B$2&gt;=_xlfn.NUMBERVALUE(Table_Query_from_MF_DSNP62[[#This Row],[CL_CMP_OBJ_FR6]]),$B$2&lt;=_xlfn.NUMBERVALUE(Table_Query_from_MF_DSNP62[[#This Row],[CL_CMP_OBJ_TO6]]))</f>
        <v>1</v>
      </c>
      <c r="JN716" s="33" t="b">
        <f>AND($B$2&gt;=_xlfn.NUMBERVALUE(Table_Query_from_MF_DSNP62[[#This Row],[CL_CMP_OBJ_FR7]]),$B$2&lt;=_xlfn.NUMBERVALUE(Table_Query_from_MF_DSNP62[[#This Row],[CL_CMP_OBJ_TO7]]))</f>
        <v>1</v>
      </c>
      <c r="JO716" s="33" t="b">
        <f>AND($B$2&gt;=_xlfn.NUMBERVALUE(Table_Query_from_MF_DSNP62[[#This Row],[CL_CMP_OBJ_FR8]]),$B$2&lt;=_xlfn.NUMBERVALUE(Table_Query_from_MF_DSNP62[[#This Row],[CL_CMP_OBJ_TO8]]))</f>
        <v>1</v>
      </c>
      <c r="JP716" s="33" t="b">
        <f>AND($B$2&gt;=_xlfn.NUMBERVALUE(Table_Query_from_MF_DSNP62[[#This Row],[CL_CMP_OBJ_FR9]]),$B$2&lt;=_xlfn.NUMBERVALUE(Table_Query_from_MF_DSNP62[[#This Row],[CL_CMP_OBJ_TO9]]))</f>
        <v>1</v>
      </c>
      <c r="JQ716" s="33" t="b">
        <f>AND($B$2&gt;=_xlfn.NUMBERVALUE(Table_Query_from_MF_DSNP62[[#This Row],[CL_CMP_OBJ_FR10]]),$B$2&lt;=_xlfn.NUMBERVALUE(Table_Query_from_MF_DSNP62[[#This Row],[CL_CMP_OBJ_TO10]]))</f>
        <v>1</v>
      </c>
      <c r="JR716" s="33" t="b">
        <f>AND($B$2&gt;=_xlfn.NUMBERVALUE(Table_Query_from_MF_DSNP62[[#This Row],[CL_CMP_OBJ_FR11]]),$B$2&lt;=_xlfn.NUMBERVALUE(Table_Query_from_MF_DSNP62[[#This Row],[CL_CMP_OBJ_TO11]]))</f>
        <v>1</v>
      </c>
      <c r="JS716" s="33" t="b">
        <f>AND($B$2&gt;=_xlfn.NUMBERVALUE(Table_Query_from_MF_DSNP62[[#This Row],[CL_CMP_OBJ_FR12]]),$B$2&lt;=_xlfn.NUMBERVALUE(Table_Query_from_MF_DSNP62[[#This Row],[CL_CMP_OBJ_TO12]]))</f>
        <v>1</v>
      </c>
      <c r="JT716" s="33" t="b">
        <f>AND($B$2&gt;=_xlfn.NUMBERVALUE(Table_Query_from_MF_DSNP62[[#This Row],[CL_CMP_OBJ_FR13]]),$B$2&lt;=_xlfn.NUMBERVALUE(Table_Query_from_MF_DSNP62[[#This Row],[CL_CMP_OBJ_TO13]]))</f>
        <v>1</v>
      </c>
      <c r="JU716" s="33" t="b">
        <f>AND($B$2&gt;=_xlfn.NUMBERVALUE(Table_Query_from_MF_DSNP62[[#This Row],[CL_CMP_OBJ_FR14]]),$B$2&lt;=_xlfn.NUMBERVALUE(Table_Query_from_MF_DSNP62[[#This Row],[CL_CMP_OBJ_TO14]]))</f>
        <v>1</v>
      </c>
      <c r="JV716" s="33" t="b">
        <f>AND($B$2&gt;=_xlfn.NUMBERVALUE(Table_Query_from_MF_DSNP62[[#This Row],[CL_CMP_OBJ_FR15]]),$B$2&lt;=_xlfn.NUMBERVALUE(Table_Query_from_MF_DSNP62[[#This Row],[CL_CMP_OBJ_TO15]]))</f>
        <v>1</v>
      </c>
    </row>
    <row r="717" spans="1:282" x14ac:dyDescent="0.25">
      <c r="A717" t="b">
        <f>OR(,Table_Query_from_MF_DSNP62[[#This Row],[Desired GL included as "hard-coded" GL?]],Table_Query_from_MF_DSNP62[[#This Row],[Desired GL included as "Open GL"?]])</f>
        <v>1</v>
      </c>
      <c r="B717" t="b">
        <f>Table_Query_from_MF_DSNP62[[#This Row],[Desired CObj included as "Open CObj"?]]</f>
        <v>1</v>
      </c>
      <c r="C717" t="s">
        <v>2571</v>
      </c>
      <c r="D717" t="s">
        <v>2572</v>
      </c>
      <c r="E717" t="s">
        <v>8</v>
      </c>
      <c r="F717" s="24" t="s">
        <v>425</v>
      </c>
      <c r="G717" t="s">
        <v>191</v>
      </c>
      <c r="H717" s="24" t="s">
        <v>444</v>
      </c>
      <c r="I717" t="s">
        <v>444</v>
      </c>
      <c r="J717" s="24" t="s">
        <v>444</v>
      </c>
      <c r="K717" t="s">
        <v>444</v>
      </c>
      <c r="L717" s="24" t="s">
        <v>444</v>
      </c>
      <c r="M717" t="s">
        <v>444</v>
      </c>
      <c r="N717" t="s">
        <v>444</v>
      </c>
      <c r="O717" t="s">
        <v>444</v>
      </c>
      <c r="P717" t="s">
        <v>444</v>
      </c>
      <c r="Q717" t="s">
        <v>15</v>
      </c>
      <c r="R717" t="s">
        <v>444</v>
      </c>
      <c r="S717" t="s">
        <v>442</v>
      </c>
      <c r="T717" t="s">
        <v>447</v>
      </c>
      <c r="U717" t="s">
        <v>444</v>
      </c>
      <c r="V717" t="s">
        <v>444</v>
      </c>
      <c r="W717" t="s">
        <v>447</v>
      </c>
      <c r="X717" t="s">
        <v>444</v>
      </c>
      <c r="Y717" t="s">
        <v>444</v>
      </c>
      <c r="Z717" t="s">
        <v>442</v>
      </c>
      <c r="AA717" t="s">
        <v>442</v>
      </c>
      <c r="AB717" t="s">
        <v>442</v>
      </c>
      <c r="AC717" t="s">
        <v>442</v>
      </c>
      <c r="AD717" t="s">
        <v>442</v>
      </c>
      <c r="AE717" t="s">
        <v>442</v>
      </c>
      <c r="AF717" t="s">
        <v>442</v>
      </c>
      <c r="AG717" t="s">
        <v>442</v>
      </c>
      <c r="AH717" t="s">
        <v>444</v>
      </c>
      <c r="AI717" t="s">
        <v>447</v>
      </c>
      <c r="AJ717" t="s">
        <v>442</v>
      </c>
      <c r="AK717" t="s">
        <v>15</v>
      </c>
      <c r="AL717" t="s">
        <v>444</v>
      </c>
      <c r="AM717" t="s">
        <v>444</v>
      </c>
      <c r="AN717" t="s">
        <v>444</v>
      </c>
      <c r="AO717" t="s">
        <v>444</v>
      </c>
      <c r="AP717" t="s">
        <v>447</v>
      </c>
      <c r="AQ717" t="s">
        <v>528</v>
      </c>
      <c r="AR717" t="s">
        <v>1451</v>
      </c>
      <c r="AS717" t="s">
        <v>162</v>
      </c>
      <c r="AT717" t="s">
        <v>10</v>
      </c>
      <c r="AU717" t="s">
        <v>444</v>
      </c>
      <c r="AV717" t="s">
        <v>442</v>
      </c>
      <c r="AW717" t="s">
        <v>444</v>
      </c>
      <c r="AX717" t="s">
        <v>1846</v>
      </c>
      <c r="AY717" t="s">
        <v>2573</v>
      </c>
      <c r="AZ717" t="s">
        <v>444</v>
      </c>
      <c r="BA717" t="s">
        <v>444</v>
      </c>
      <c r="BB717" t="s">
        <v>444</v>
      </c>
      <c r="BC717" t="s">
        <v>444</v>
      </c>
      <c r="BD717" t="s">
        <v>1359</v>
      </c>
      <c r="BE717" t="s">
        <v>444</v>
      </c>
      <c r="BF717" t="s">
        <v>1360</v>
      </c>
      <c r="BG717" t="s">
        <v>444</v>
      </c>
      <c r="BH717" t="s">
        <v>444</v>
      </c>
      <c r="BI717" t="s">
        <v>444</v>
      </c>
      <c r="BJ717" t="s">
        <v>444</v>
      </c>
      <c r="BK717" t="s">
        <v>444</v>
      </c>
      <c r="BL717" t="s">
        <v>444</v>
      </c>
      <c r="BM717" t="s">
        <v>444</v>
      </c>
      <c r="BN717" t="s">
        <v>444</v>
      </c>
      <c r="BO717" t="s">
        <v>444</v>
      </c>
      <c r="BP717" t="s">
        <v>444</v>
      </c>
      <c r="BQ717" t="s">
        <v>444</v>
      </c>
      <c r="BR717" t="s">
        <v>444</v>
      </c>
      <c r="BS717" t="s">
        <v>444</v>
      </c>
      <c r="BT717" t="s">
        <v>444</v>
      </c>
      <c r="BU717" t="s">
        <v>444</v>
      </c>
      <c r="BV717" t="s">
        <v>444</v>
      </c>
      <c r="BW717" t="s">
        <v>444</v>
      </c>
      <c r="BX717" t="s">
        <v>444</v>
      </c>
      <c r="BY717" t="s">
        <v>444</v>
      </c>
      <c r="BZ717" t="s">
        <v>444</v>
      </c>
      <c r="CA717" t="s">
        <v>444</v>
      </c>
      <c r="CB717" t="s">
        <v>444</v>
      </c>
      <c r="CC717" t="s">
        <v>444</v>
      </c>
      <c r="CD717" t="s">
        <v>444</v>
      </c>
      <c r="CE717" t="s">
        <v>444</v>
      </c>
      <c r="CF717" t="s">
        <v>444</v>
      </c>
      <c r="CG717" t="s">
        <v>444</v>
      </c>
      <c r="CH717" t="s">
        <v>444</v>
      </c>
      <c r="CI717" t="s">
        <v>444</v>
      </c>
      <c r="CJ717" t="s">
        <v>444</v>
      </c>
      <c r="CK717" t="s">
        <v>444</v>
      </c>
      <c r="CL717" t="s">
        <v>444</v>
      </c>
      <c r="CM717" t="s">
        <v>444</v>
      </c>
      <c r="CN717" t="s">
        <v>444</v>
      </c>
      <c r="CO717" t="s">
        <v>444</v>
      </c>
      <c r="CP717" t="s">
        <v>444</v>
      </c>
      <c r="CQ717" t="s">
        <v>444</v>
      </c>
      <c r="CR717" t="s">
        <v>444</v>
      </c>
      <c r="CS717" t="s">
        <v>444</v>
      </c>
      <c r="CT717" t="s">
        <v>444</v>
      </c>
      <c r="CU717" t="s">
        <v>282</v>
      </c>
      <c r="CV717" t="s">
        <v>2773</v>
      </c>
      <c r="CW717" t="s">
        <v>2736</v>
      </c>
      <c r="CX717" t="s">
        <v>2737</v>
      </c>
      <c r="CY717" t="s">
        <v>1847</v>
      </c>
      <c r="CZ717" t="s">
        <v>1848</v>
      </c>
      <c r="DA717" t="s">
        <v>444</v>
      </c>
      <c r="DB717" t="s">
        <v>444</v>
      </c>
      <c r="DC717" t="s">
        <v>444</v>
      </c>
      <c r="DD717" t="s">
        <v>444</v>
      </c>
      <c r="DE717" t="s">
        <v>444</v>
      </c>
      <c r="DF717" t="s">
        <v>444</v>
      </c>
      <c r="DG717" t="s">
        <v>444</v>
      </c>
      <c r="DH717" t="s">
        <v>444</v>
      </c>
      <c r="DI717" t="s">
        <v>1440</v>
      </c>
      <c r="DJ717" t="s">
        <v>1451</v>
      </c>
      <c r="DK717" t="s">
        <v>444</v>
      </c>
      <c r="DL717" t="s">
        <v>444</v>
      </c>
      <c r="DM717" t="s">
        <v>444</v>
      </c>
      <c r="DN717" t="s">
        <v>444</v>
      </c>
      <c r="DO717" t="s">
        <v>444</v>
      </c>
      <c r="DP717" t="s">
        <v>444</v>
      </c>
      <c r="DQ717" t="s">
        <v>444</v>
      </c>
      <c r="DR717" t="s">
        <v>444</v>
      </c>
      <c r="DS717" t="s">
        <v>444</v>
      </c>
      <c r="DT717" s="24" t="s">
        <v>444</v>
      </c>
      <c r="DU717" s="24" t="s">
        <v>444</v>
      </c>
      <c r="DV717" t="s">
        <v>444</v>
      </c>
      <c r="DW717" t="s">
        <v>444</v>
      </c>
      <c r="DX717" s="24" t="s">
        <v>444</v>
      </c>
      <c r="DY717" s="24" t="s">
        <v>444</v>
      </c>
      <c r="DZ717" t="s">
        <v>444</v>
      </c>
      <c r="EA717" t="s">
        <v>444</v>
      </c>
      <c r="EB717" s="24" t="s">
        <v>444</v>
      </c>
      <c r="EC717" s="24" t="s">
        <v>444</v>
      </c>
      <c r="ED717" t="s">
        <v>444</v>
      </c>
      <c r="EE717" t="s">
        <v>444</v>
      </c>
      <c r="EF717" s="24" t="s">
        <v>444</v>
      </c>
      <c r="EG717" s="24" t="s">
        <v>444</v>
      </c>
      <c r="EH717" t="s">
        <v>444</v>
      </c>
      <c r="EI717" t="s">
        <v>444</v>
      </c>
      <c r="EJ717" s="24" t="s">
        <v>444</v>
      </c>
      <c r="EK717" s="24" t="s">
        <v>444</v>
      </c>
      <c r="EL717" t="s">
        <v>444</v>
      </c>
      <c r="EM717" t="s">
        <v>444</v>
      </c>
      <c r="EN717" s="24" t="s">
        <v>444</v>
      </c>
      <c r="EO717" s="24" t="s">
        <v>444</v>
      </c>
      <c r="EP717" t="s">
        <v>444</v>
      </c>
      <c r="EQ717" t="s">
        <v>444</v>
      </c>
      <c r="ER717" s="24" t="s">
        <v>444</v>
      </c>
      <c r="ES717" s="24" t="s">
        <v>444</v>
      </c>
      <c r="ET717" t="s">
        <v>444</v>
      </c>
      <c r="EU717" t="s">
        <v>444</v>
      </c>
      <c r="EV717" s="24" t="s">
        <v>444</v>
      </c>
      <c r="EW717" s="24" t="s">
        <v>444</v>
      </c>
      <c r="EX717" t="s">
        <v>444</v>
      </c>
      <c r="EY717" t="s">
        <v>444</v>
      </c>
      <c r="EZ717" s="24" t="s">
        <v>444</v>
      </c>
      <c r="FA717" s="24" t="s">
        <v>444</v>
      </c>
      <c r="FB717" t="s">
        <v>444</v>
      </c>
      <c r="FC717" t="s">
        <v>444</v>
      </c>
      <c r="FD717" s="24" t="s">
        <v>444</v>
      </c>
      <c r="FE717" s="24" t="s">
        <v>444</v>
      </c>
      <c r="FF717" t="s">
        <v>444</v>
      </c>
      <c r="FG717" t="s">
        <v>444</v>
      </c>
      <c r="FH717" s="24" t="s">
        <v>444</v>
      </c>
      <c r="FI717" s="24" t="s">
        <v>444</v>
      </c>
      <c r="FJ717" t="s">
        <v>444</v>
      </c>
      <c r="FK717" t="s">
        <v>444</v>
      </c>
      <c r="FL717" s="24" t="s">
        <v>444</v>
      </c>
      <c r="FM717" s="24" t="s">
        <v>444</v>
      </c>
      <c r="FN717" t="s">
        <v>444</v>
      </c>
      <c r="FO717" t="s">
        <v>444</v>
      </c>
      <c r="FP717" s="24" t="s">
        <v>444</v>
      </c>
      <c r="FQ717" s="24" t="s">
        <v>444</v>
      </c>
      <c r="FR717" t="s">
        <v>444</v>
      </c>
      <c r="FS717" t="s">
        <v>444</v>
      </c>
      <c r="FT717" s="24" t="s">
        <v>444</v>
      </c>
      <c r="FU717" s="24" t="s">
        <v>444</v>
      </c>
      <c r="FV717" t="s">
        <v>444</v>
      </c>
      <c r="FW717" t="s">
        <v>444</v>
      </c>
      <c r="FX717" s="24" t="s">
        <v>444</v>
      </c>
      <c r="FY717" s="24" t="s">
        <v>444</v>
      </c>
      <c r="FZ717" t="s">
        <v>444</v>
      </c>
      <c r="GA717" t="s">
        <v>444</v>
      </c>
      <c r="GB717" s="24" t="s">
        <v>444</v>
      </c>
      <c r="GC717" s="24" t="s">
        <v>444</v>
      </c>
      <c r="GD717" t="s">
        <v>444</v>
      </c>
      <c r="GE717" t="s">
        <v>444</v>
      </c>
      <c r="GF717" s="24" t="s">
        <v>444</v>
      </c>
      <c r="GG717" s="24" t="s">
        <v>444</v>
      </c>
      <c r="GH717" t="s">
        <v>15</v>
      </c>
      <c r="GI717" s="24" t="s">
        <v>571</v>
      </c>
      <c r="GJ717" s="24" t="s">
        <v>572</v>
      </c>
      <c r="GK717" t="s">
        <v>444</v>
      </c>
      <c r="GL717" t="s">
        <v>444</v>
      </c>
      <c r="GM717" s="24" t="s">
        <v>444</v>
      </c>
      <c r="GN717" s="24" t="s">
        <v>444</v>
      </c>
      <c r="GO717" t="s">
        <v>444</v>
      </c>
      <c r="GP717" t="s">
        <v>444</v>
      </c>
      <c r="GQ717" s="24" t="s">
        <v>444</v>
      </c>
      <c r="GR717" s="24" t="s">
        <v>444</v>
      </c>
      <c r="GS717" t="s">
        <v>444</v>
      </c>
      <c r="GT717" t="s">
        <v>444</v>
      </c>
      <c r="GU717" s="24" t="s">
        <v>444</v>
      </c>
      <c r="GV717" s="24" t="s">
        <v>444</v>
      </c>
      <c r="GW717" t="s">
        <v>444</v>
      </c>
      <c r="GX717" t="s">
        <v>444</v>
      </c>
      <c r="GY717" s="24" t="s">
        <v>444</v>
      </c>
      <c r="GZ717" s="24" t="s">
        <v>444</v>
      </c>
      <c r="HA717" t="s">
        <v>444</v>
      </c>
      <c r="HB717" t="s">
        <v>444</v>
      </c>
      <c r="HC717" s="24" t="s">
        <v>444</v>
      </c>
      <c r="HD717" s="24" t="s">
        <v>444</v>
      </c>
      <c r="HE717" t="s">
        <v>444</v>
      </c>
      <c r="HF717" t="s">
        <v>444</v>
      </c>
      <c r="HG717" s="24" t="s">
        <v>444</v>
      </c>
      <c r="HH717" s="24" t="s">
        <v>444</v>
      </c>
      <c r="HI717" t="s">
        <v>444</v>
      </c>
      <c r="HJ717" t="s">
        <v>444</v>
      </c>
      <c r="HK717" s="24" t="s">
        <v>444</v>
      </c>
      <c r="HL717" s="24" t="s">
        <v>444</v>
      </c>
      <c r="HM717" t="s">
        <v>444</v>
      </c>
      <c r="HN717" t="s">
        <v>444</v>
      </c>
      <c r="HO717" s="24" t="s">
        <v>444</v>
      </c>
      <c r="HP717" s="24" t="s">
        <v>444</v>
      </c>
      <c r="HQ717" t="s">
        <v>444</v>
      </c>
      <c r="HR717" t="s">
        <v>444</v>
      </c>
      <c r="HS717" s="24" t="s">
        <v>444</v>
      </c>
      <c r="HT717" s="24" t="s">
        <v>444</v>
      </c>
      <c r="HU717" t="s">
        <v>444</v>
      </c>
      <c r="HV717" t="s">
        <v>444</v>
      </c>
      <c r="HW717" s="24" t="s">
        <v>444</v>
      </c>
      <c r="HX717" s="24" t="s">
        <v>444</v>
      </c>
      <c r="HY717" t="s">
        <v>444</v>
      </c>
      <c r="HZ717" t="s">
        <v>444</v>
      </c>
      <c r="IA717" t="s">
        <v>2773</v>
      </c>
      <c r="IB717" t="s">
        <v>2736</v>
      </c>
      <c r="IC717" t="s">
        <v>3107</v>
      </c>
      <c r="ID717" s="33" t="b" cm="1">
        <f t="array" ref="ID717">_xlfn.IFNA(MATCH($A$2,_xlfn.NUMBERVALUE(Table_Query_from_MF_DSNP62[[#This Row],[CL_GLACCT_DR1]:[CL_GLACCT_CR4]]),0),0)&gt;=1</f>
        <v>1</v>
      </c>
      <c r="IE717" s="33" t="b">
        <f>OR(Table_Query_from_MF_DSNP62[[#This Row],[Pair1]:[Pair25]])</f>
        <v>1</v>
      </c>
      <c r="IF717" s="33">
        <f>_xlfn.IFNA(MATCH(TRUE,Table_Query_from_MF_DSNP62[[#This Row],[Pair1]:[Pair25]],0),"none")</f>
        <v>1</v>
      </c>
      <c r="IG717" s="33" t="b">
        <f>AND($A$2&gt;=_xlfn.NUMBERVALUE(Table_Query_from_MF_DSNP62[[#This Row],[CL_GL_ACCT_FR1]]),$A$2&lt;=_xlfn.NUMBERVALUE(Table_Query_from_MF_DSNP62[[#This Row],[CL_GL_ACCT_TO1]]))</f>
        <v>1</v>
      </c>
      <c r="IH717" s="33" t="b">
        <f>AND($A$2&gt;=_xlfn.NUMBERVALUE(Table_Query_from_MF_DSNP62[[#This Row],[CL_GL_ACCT_FR2]]),$A$2&lt;=_xlfn.NUMBERVALUE(Table_Query_from_MF_DSNP62[[#This Row],[CL_GL_ACCT_TO2]]))</f>
        <v>1</v>
      </c>
      <c r="II717" s="33" t="b">
        <f>AND($A$2&gt;=_xlfn.NUMBERVALUE(Table_Query_from_MF_DSNP62[[#This Row],[CL_GL_ACCT_FR3]]),$A$2&lt;=_xlfn.NUMBERVALUE(Table_Query_from_MF_DSNP62[[#This Row],[CL_GL_ACCT_TO3]]))</f>
        <v>1</v>
      </c>
      <c r="IJ717" s="33" t="b">
        <f>AND($A$2&gt;=_xlfn.NUMBERVALUE(Table_Query_from_MF_DSNP62[[#This Row],[CL_GL_ACCT_FR4]]),$A$2&lt;=_xlfn.NUMBERVALUE(Table_Query_from_MF_DSNP62[[#This Row],[CL_GL_ACCT_TO4]]))</f>
        <v>1</v>
      </c>
      <c r="IK717" s="33" t="b">
        <f>AND($A$2&gt;=_xlfn.NUMBERVALUE(Table_Query_from_MF_DSNP62[[#This Row],[CL_GL_ACCT_FR5]]),$A$2&lt;=_xlfn.NUMBERVALUE(Table_Query_from_MF_DSNP62[[#This Row],[CL_GL_ACCT_TO5]]))</f>
        <v>1</v>
      </c>
      <c r="IL717" s="33" t="b">
        <f>AND($A$2&gt;=_xlfn.NUMBERVALUE(Table_Query_from_MF_DSNP62[[#This Row],[CL_GL_ACCT_FR6]]),$A$2&lt;=_xlfn.NUMBERVALUE(Table_Query_from_MF_DSNP62[[#This Row],[CL_GL_ACCT_TO6]]))</f>
        <v>1</v>
      </c>
      <c r="IM717" s="33" t="b">
        <f>AND($A$2&gt;=_xlfn.NUMBERVALUE(Table_Query_from_MF_DSNP62[[#This Row],[CL_GL_ACCT_FR7]]),$A$2&lt;=_xlfn.NUMBERVALUE(Table_Query_from_MF_DSNP62[[#This Row],[CL_GL_ACCT_TO7]]))</f>
        <v>1</v>
      </c>
      <c r="IN717" s="33" t="b">
        <f>AND($A$2&gt;=_xlfn.NUMBERVALUE(Table_Query_from_MF_DSNP62[[#This Row],[CL_GL_ACCT_FR8]]),$A$2&lt;=_xlfn.NUMBERVALUE(Table_Query_from_MF_DSNP62[[#This Row],[CL_GL_ACCT_TO8]]))</f>
        <v>1</v>
      </c>
      <c r="IO717" s="33" t="b">
        <f>AND($A$2&gt;=_xlfn.NUMBERVALUE(Table_Query_from_MF_DSNP62[[#This Row],[CL_GL_ACCT_FR9]]),$A$2&lt;=_xlfn.NUMBERVALUE(Table_Query_from_MF_DSNP62[[#This Row],[CL_GL_ACCT_TO9]]))</f>
        <v>1</v>
      </c>
      <c r="IP717" s="33" t="b">
        <f>AND($A$2&gt;=_xlfn.NUMBERVALUE(Table_Query_from_MF_DSNP62[[#This Row],[CL_GL_ACCT_FR10]]),$A$2&lt;=_xlfn.NUMBERVALUE(Table_Query_from_MF_DSNP62[[#This Row],[CL_GL_ACCT_TO10]]))</f>
        <v>1</v>
      </c>
      <c r="IQ717" s="33" t="b">
        <f>AND($A$2&gt;=_xlfn.NUMBERVALUE(Table_Query_from_MF_DSNP62[[#This Row],[CL_GL_ACCT_FR11]]),$A$2&lt;=_xlfn.NUMBERVALUE(Table_Query_from_MF_DSNP62[[#This Row],[CL_GL_ACCT_TO11]]))</f>
        <v>1</v>
      </c>
      <c r="IR717" s="33" t="b">
        <f>AND($A$2&gt;=_xlfn.NUMBERVALUE(Table_Query_from_MF_DSNP62[[#This Row],[CL_GL_ACCT_FR12]]),$A$2&lt;=_xlfn.NUMBERVALUE(Table_Query_from_MF_DSNP62[[#This Row],[CL_GL_ACCT_TO12]]))</f>
        <v>1</v>
      </c>
      <c r="IS717" s="33" t="b">
        <f>AND($A$2&gt;=_xlfn.NUMBERVALUE(Table_Query_from_MF_DSNP62[[#This Row],[CL_GL_ACCT_FR13]]),$A$2&lt;=_xlfn.NUMBERVALUE(Table_Query_from_MF_DSNP62[[#This Row],[CL_GL_ACCT_TO13]]))</f>
        <v>1</v>
      </c>
      <c r="IT717" s="33" t="b">
        <f>AND($A$2&gt;=_xlfn.NUMBERVALUE(Table_Query_from_MF_DSNP62[[#This Row],[CL_GL_ACCT_FR14]]),$A$2&lt;=_xlfn.NUMBERVALUE(Table_Query_from_MF_DSNP62[[#This Row],[CL_GL_ACCT_TO14]]))</f>
        <v>1</v>
      </c>
      <c r="IU717" s="33" t="b">
        <f>AND($A$2&gt;=_xlfn.NUMBERVALUE(Table_Query_from_MF_DSNP62[[#This Row],[CL_GL_ACCT_FR15]]),$A$2&lt;=_xlfn.NUMBERVALUE(Table_Query_from_MF_DSNP62[[#This Row],[CL_GL_ACCT_TO15]]))</f>
        <v>1</v>
      </c>
      <c r="IV717" s="33" t="b">
        <f>AND($A$2&gt;=_xlfn.NUMBERVALUE(Table_Query_from_MF_DSNP62[[#This Row],[CL_GL_ACCT_FR16]]),$A$2&lt;=_xlfn.NUMBERVALUE(Table_Query_from_MF_DSNP62[[#This Row],[CL_GL_ACCT_TO16]]))</f>
        <v>1</v>
      </c>
      <c r="IW717" s="33" t="b">
        <f>AND($A$2&gt;=_xlfn.NUMBERVALUE(Table_Query_from_MF_DSNP62[[#This Row],[CL_GL_ACCT_FR17]]),$A$2&lt;=_xlfn.NUMBERVALUE(Table_Query_from_MF_DSNP62[[#This Row],[CL_GL_ACCT_TO17]]))</f>
        <v>1</v>
      </c>
      <c r="IX717" s="33" t="b">
        <f>AND($A$2&gt;=_xlfn.NUMBERVALUE(Table_Query_from_MF_DSNP62[[#This Row],[CL_GL_ACCT_FR18]]),$A$2&lt;=_xlfn.NUMBERVALUE(Table_Query_from_MF_DSNP62[[#This Row],[CL_GL_ACCT_TO18]]))</f>
        <v>1</v>
      </c>
      <c r="IY717" s="33" t="b">
        <f>AND($A$2&gt;=_xlfn.NUMBERVALUE(Table_Query_from_MF_DSNP62[[#This Row],[CL_GL_ACCT_FR19]]),$A$2&lt;=_xlfn.NUMBERVALUE(Table_Query_from_MF_DSNP62[[#This Row],[CL_GL_ACCT_TO19]]))</f>
        <v>1</v>
      </c>
      <c r="IZ717" s="33" t="b">
        <f>AND($A$2&gt;=_xlfn.NUMBERVALUE(Table_Query_from_MF_DSNP62[[#This Row],[CL_GL_ACCT_FR20]]),$A$2&lt;=_xlfn.NUMBERVALUE(Table_Query_from_MF_DSNP62[[#This Row],[CL_GL_ACCT_TO20]]))</f>
        <v>1</v>
      </c>
      <c r="JA717" s="33" t="b">
        <f>AND($A$2&gt;=_xlfn.NUMBERVALUE(Table_Query_from_MF_DSNP62[[#This Row],[CL_GL_ACCT_FR21]]),$A$2&lt;=_xlfn.NUMBERVALUE(Table_Query_from_MF_DSNP62[[#This Row],[CL_GL_ACCT_TO21]]))</f>
        <v>1</v>
      </c>
      <c r="JB717" s="33" t="b">
        <f>AND($A$2&gt;=_xlfn.NUMBERVALUE(Table_Query_from_MF_DSNP62[[#This Row],[CL_GL_ACCT_FR22]]),$A$2&lt;=_xlfn.NUMBERVALUE(Table_Query_from_MF_DSNP62[[#This Row],[CL_GL_ACCT_TO22]]))</f>
        <v>1</v>
      </c>
      <c r="JC717" s="33" t="b">
        <f>AND($A$2&gt;=_xlfn.NUMBERVALUE(Table_Query_from_MF_DSNP62[[#This Row],[CL_GL_ACCT_FR23]]),$A$2&lt;=_xlfn.NUMBERVALUE(Table_Query_from_MF_DSNP62[[#This Row],[CL_GL_ACCT_TO23]]))</f>
        <v>1</v>
      </c>
      <c r="JD717" s="33" t="b">
        <f>AND($A$2&gt;=_xlfn.NUMBERVALUE(Table_Query_from_MF_DSNP62[[#This Row],[CL_GL_ACCT_FR24]]),$A$2&lt;=_xlfn.NUMBERVALUE(Table_Query_from_MF_DSNP62[[#This Row],[CL_GL_ACCT_TO24]]))</f>
        <v>1</v>
      </c>
      <c r="JE717" s="33" t="b">
        <f>AND($A$2&gt;=_xlfn.NUMBERVALUE(Table_Query_from_MF_DSNP62[[#This Row],[CL_GL_ACCT_FR25]]),$A$2&lt;=_xlfn.NUMBERVALUE(Table_Query_from_MF_DSNP62[[#This Row],[CL_GL_ACCT_TO25]]))</f>
        <v>1</v>
      </c>
      <c r="JF717" s="33" t="b">
        <f>OR(Table_Query_from_MF_DSNP62[[#This Row],[PairA]:[PairO]])</f>
        <v>1</v>
      </c>
      <c r="JG717" s="33">
        <f>_xlfn.IFNA(MATCH(TRUE,Table_Query_from_MF_DSNP62[[#This Row],[PairA]:[PairO]],0),"none")</f>
        <v>2</v>
      </c>
      <c r="JH717" s="33" t="b">
        <f>AND($B$2&gt;=_xlfn.NUMBERVALUE(Table_Query_from_MF_DSNP62[[#This Row],[CL_CMP_OBJ_FR1]]),$B$2&lt;=_xlfn.NUMBERVALUE(Table_Query_from_MF_DSNP62[[#This Row],[CL_CMP_OBJ_TO1]]))</f>
        <v>0</v>
      </c>
      <c r="JI717" s="33" t="b">
        <f>AND($B$2&gt;=_xlfn.NUMBERVALUE(Table_Query_from_MF_DSNP62[[#This Row],[CL_CMP_OBJ_FR2]]),$B$2&lt;=_xlfn.NUMBERVALUE(Table_Query_from_MF_DSNP62[[#This Row],[CL_CMP_OBJ_TO2]]))</f>
        <v>1</v>
      </c>
      <c r="JJ717" s="33" t="b">
        <f>AND($B$2&gt;=_xlfn.NUMBERVALUE(Table_Query_from_MF_DSNP62[[#This Row],[CL_CMP_OBJ_FR3]]),$B$2&lt;=_xlfn.NUMBERVALUE(Table_Query_from_MF_DSNP62[[#This Row],[CL_CMP_OBJ_TO3]]))</f>
        <v>1</v>
      </c>
      <c r="JK717" s="33" t="b">
        <f>AND($B$2&gt;=_xlfn.NUMBERVALUE(Table_Query_from_MF_DSNP62[[#This Row],[CL_CMP_OBJ_FR4]]),$B$2&lt;=_xlfn.NUMBERVALUE(Table_Query_from_MF_DSNP62[[#This Row],[CL_CMP_OBJ_TO4]]))</f>
        <v>1</v>
      </c>
      <c r="JL717" s="33" t="b">
        <f>AND($B$2&gt;=_xlfn.NUMBERVALUE(Table_Query_from_MF_DSNP62[[#This Row],[CL_CMP_OBJ_FR5]]),$B$2&lt;=_xlfn.NUMBERVALUE(Table_Query_from_MF_DSNP62[[#This Row],[CL_CMP_OBJ_TO5]]))</f>
        <v>1</v>
      </c>
      <c r="JM717" s="33" t="b">
        <f>AND($B$2&gt;=_xlfn.NUMBERVALUE(Table_Query_from_MF_DSNP62[[#This Row],[CL_CMP_OBJ_FR6]]),$B$2&lt;=_xlfn.NUMBERVALUE(Table_Query_from_MF_DSNP62[[#This Row],[CL_CMP_OBJ_TO6]]))</f>
        <v>1</v>
      </c>
      <c r="JN717" s="33" t="b">
        <f>AND($B$2&gt;=_xlfn.NUMBERVALUE(Table_Query_from_MF_DSNP62[[#This Row],[CL_CMP_OBJ_FR7]]),$B$2&lt;=_xlfn.NUMBERVALUE(Table_Query_from_MF_DSNP62[[#This Row],[CL_CMP_OBJ_TO7]]))</f>
        <v>1</v>
      </c>
      <c r="JO717" s="33" t="b">
        <f>AND($B$2&gt;=_xlfn.NUMBERVALUE(Table_Query_from_MF_DSNP62[[#This Row],[CL_CMP_OBJ_FR8]]),$B$2&lt;=_xlfn.NUMBERVALUE(Table_Query_from_MF_DSNP62[[#This Row],[CL_CMP_OBJ_TO8]]))</f>
        <v>1</v>
      </c>
      <c r="JP717" s="33" t="b">
        <f>AND($B$2&gt;=_xlfn.NUMBERVALUE(Table_Query_from_MF_DSNP62[[#This Row],[CL_CMP_OBJ_FR9]]),$B$2&lt;=_xlfn.NUMBERVALUE(Table_Query_from_MF_DSNP62[[#This Row],[CL_CMP_OBJ_TO9]]))</f>
        <v>1</v>
      </c>
      <c r="JQ717" s="33" t="b">
        <f>AND($B$2&gt;=_xlfn.NUMBERVALUE(Table_Query_from_MF_DSNP62[[#This Row],[CL_CMP_OBJ_FR10]]),$B$2&lt;=_xlfn.NUMBERVALUE(Table_Query_from_MF_DSNP62[[#This Row],[CL_CMP_OBJ_TO10]]))</f>
        <v>1</v>
      </c>
      <c r="JR717" s="33" t="b">
        <f>AND($B$2&gt;=_xlfn.NUMBERVALUE(Table_Query_from_MF_DSNP62[[#This Row],[CL_CMP_OBJ_FR11]]),$B$2&lt;=_xlfn.NUMBERVALUE(Table_Query_from_MF_DSNP62[[#This Row],[CL_CMP_OBJ_TO11]]))</f>
        <v>1</v>
      </c>
      <c r="JS717" s="33" t="b">
        <f>AND($B$2&gt;=_xlfn.NUMBERVALUE(Table_Query_from_MF_DSNP62[[#This Row],[CL_CMP_OBJ_FR12]]),$B$2&lt;=_xlfn.NUMBERVALUE(Table_Query_from_MF_DSNP62[[#This Row],[CL_CMP_OBJ_TO12]]))</f>
        <v>1</v>
      </c>
      <c r="JT717" s="33" t="b">
        <f>AND($B$2&gt;=_xlfn.NUMBERVALUE(Table_Query_from_MF_DSNP62[[#This Row],[CL_CMP_OBJ_FR13]]),$B$2&lt;=_xlfn.NUMBERVALUE(Table_Query_from_MF_DSNP62[[#This Row],[CL_CMP_OBJ_TO13]]))</f>
        <v>1</v>
      </c>
      <c r="JU717" s="33" t="b">
        <f>AND($B$2&gt;=_xlfn.NUMBERVALUE(Table_Query_from_MF_DSNP62[[#This Row],[CL_CMP_OBJ_FR14]]),$B$2&lt;=_xlfn.NUMBERVALUE(Table_Query_from_MF_DSNP62[[#This Row],[CL_CMP_OBJ_TO14]]))</f>
        <v>1</v>
      </c>
      <c r="JV717" s="33" t="b">
        <f>AND($B$2&gt;=_xlfn.NUMBERVALUE(Table_Query_from_MF_DSNP62[[#This Row],[CL_CMP_OBJ_FR15]]),$B$2&lt;=_xlfn.NUMBERVALUE(Table_Query_from_MF_DSNP62[[#This Row],[CL_CMP_OBJ_TO15]]))</f>
        <v>1</v>
      </c>
    </row>
    <row r="718" spans="1:282" x14ac:dyDescent="0.25">
      <c r="A718" t="b">
        <f>OR(,Table_Query_from_MF_DSNP62[[#This Row],[Desired GL included as "hard-coded" GL?]],Table_Query_from_MF_DSNP62[[#This Row],[Desired GL included as "Open GL"?]])</f>
        <v>1</v>
      </c>
      <c r="B718" t="b">
        <f>Table_Query_from_MF_DSNP62[[#This Row],[Desired CObj included as "Open CObj"?]]</f>
        <v>1</v>
      </c>
      <c r="C718" t="s">
        <v>2574</v>
      </c>
      <c r="D718" t="s">
        <v>2575</v>
      </c>
      <c r="E718" t="s">
        <v>8</v>
      </c>
      <c r="F718" s="24" t="s">
        <v>58</v>
      </c>
      <c r="G718" t="s">
        <v>425</v>
      </c>
      <c r="H718" s="24" t="s">
        <v>444</v>
      </c>
      <c r="I718" t="s">
        <v>444</v>
      </c>
      <c r="J718" s="24" t="s">
        <v>444</v>
      </c>
      <c r="K718" t="s">
        <v>444</v>
      </c>
      <c r="L718" s="24" t="s">
        <v>444</v>
      </c>
      <c r="M718" t="s">
        <v>444</v>
      </c>
      <c r="N718" t="s">
        <v>444</v>
      </c>
      <c r="O718" t="s">
        <v>444</v>
      </c>
      <c r="P718" t="s">
        <v>444</v>
      </c>
      <c r="Q718" t="s">
        <v>15</v>
      </c>
      <c r="R718" t="s">
        <v>444</v>
      </c>
      <c r="S718" t="s">
        <v>442</v>
      </c>
      <c r="T718" t="s">
        <v>447</v>
      </c>
      <c r="U718" t="s">
        <v>444</v>
      </c>
      <c r="V718" t="s">
        <v>444</v>
      </c>
      <c r="W718" t="s">
        <v>447</v>
      </c>
      <c r="X718" t="s">
        <v>444</v>
      </c>
      <c r="Y718" t="s">
        <v>444</v>
      </c>
      <c r="Z718" t="s">
        <v>442</v>
      </c>
      <c r="AA718" t="s">
        <v>442</v>
      </c>
      <c r="AB718" t="s">
        <v>442</v>
      </c>
      <c r="AC718" t="s">
        <v>442</v>
      </c>
      <c r="AD718" t="s">
        <v>442</v>
      </c>
      <c r="AE718" t="s">
        <v>442</v>
      </c>
      <c r="AF718" t="s">
        <v>442</v>
      </c>
      <c r="AG718" t="s">
        <v>442</v>
      </c>
      <c r="AH718" t="s">
        <v>444</v>
      </c>
      <c r="AI718" t="s">
        <v>447</v>
      </c>
      <c r="AJ718" t="s">
        <v>442</v>
      </c>
      <c r="AK718" t="s">
        <v>15</v>
      </c>
      <c r="AL718" t="s">
        <v>444</v>
      </c>
      <c r="AM718" t="s">
        <v>444</v>
      </c>
      <c r="AN718" t="s">
        <v>444</v>
      </c>
      <c r="AO718" t="s">
        <v>444</v>
      </c>
      <c r="AP718" t="s">
        <v>447</v>
      </c>
      <c r="AQ718" t="s">
        <v>528</v>
      </c>
      <c r="AR718" t="s">
        <v>1451</v>
      </c>
      <c r="AS718" t="s">
        <v>162</v>
      </c>
      <c r="AT718" t="s">
        <v>10</v>
      </c>
      <c r="AU718" t="s">
        <v>444</v>
      </c>
      <c r="AV718" t="s">
        <v>442</v>
      </c>
      <c r="AW718" t="s">
        <v>444</v>
      </c>
      <c r="AX718" t="s">
        <v>1846</v>
      </c>
      <c r="AY718" t="s">
        <v>2576</v>
      </c>
      <c r="AZ718" t="s">
        <v>444</v>
      </c>
      <c r="BA718" t="s">
        <v>444</v>
      </c>
      <c r="BB718" t="s">
        <v>444</v>
      </c>
      <c r="BC718" t="s">
        <v>444</v>
      </c>
      <c r="BD718" t="s">
        <v>1359</v>
      </c>
      <c r="BE718" t="s">
        <v>444</v>
      </c>
      <c r="BF718" t="s">
        <v>1360</v>
      </c>
      <c r="BG718" t="s">
        <v>444</v>
      </c>
      <c r="BH718" t="s">
        <v>444</v>
      </c>
      <c r="BI718" t="s">
        <v>444</v>
      </c>
      <c r="BJ718" t="s">
        <v>444</v>
      </c>
      <c r="BK718" t="s">
        <v>444</v>
      </c>
      <c r="BL718" t="s">
        <v>444</v>
      </c>
      <c r="BM718" t="s">
        <v>444</v>
      </c>
      <c r="BN718" t="s">
        <v>444</v>
      </c>
      <c r="BO718" t="s">
        <v>444</v>
      </c>
      <c r="BP718" t="s">
        <v>444</v>
      </c>
      <c r="BQ718" t="s">
        <v>444</v>
      </c>
      <c r="BR718" t="s">
        <v>444</v>
      </c>
      <c r="BS718" t="s">
        <v>444</v>
      </c>
      <c r="BT718" t="s">
        <v>444</v>
      </c>
      <c r="BU718" t="s">
        <v>444</v>
      </c>
      <c r="BV718" t="s">
        <v>444</v>
      </c>
      <c r="BW718" t="s">
        <v>444</v>
      </c>
      <c r="BX718" t="s">
        <v>444</v>
      </c>
      <c r="BY718" t="s">
        <v>444</v>
      </c>
      <c r="BZ718" t="s">
        <v>444</v>
      </c>
      <c r="CA718" t="s">
        <v>444</v>
      </c>
      <c r="CB718" t="s">
        <v>444</v>
      </c>
      <c r="CC718" t="s">
        <v>444</v>
      </c>
      <c r="CD718" t="s">
        <v>444</v>
      </c>
      <c r="CE718" t="s">
        <v>444</v>
      </c>
      <c r="CF718" t="s">
        <v>444</v>
      </c>
      <c r="CG718" t="s">
        <v>444</v>
      </c>
      <c r="CH718" t="s">
        <v>444</v>
      </c>
      <c r="CI718" t="s">
        <v>444</v>
      </c>
      <c r="CJ718" t="s">
        <v>444</v>
      </c>
      <c r="CK718" t="s">
        <v>444</v>
      </c>
      <c r="CL718" t="s">
        <v>444</v>
      </c>
      <c r="CM718" t="s">
        <v>444</v>
      </c>
      <c r="CN718" t="s">
        <v>444</v>
      </c>
      <c r="CO718" t="s">
        <v>444</v>
      </c>
      <c r="CP718" t="s">
        <v>444</v>
      </c>
      <c r="CQ718" t="s">
        <v>444</v>
      </c>
      <c r="CR718" t="s">
        <v>444</v>
      </c>
      <c r="CS718" t="s">
        <v>444</v>
      </c>
      <c r="CT718" t="s">
        <v>444</v>
      </c>
      <c r="CU718" t="s">
        <v>7</v>
      </c>
      <c r="CV718" t="s">
        <v>2773</v>
      </c>
      <c r="CW718" t="s">
        <v>2736</v>
      </c>
      <c r="CX718" t="s">
        <v>2737</v>
      </c>
      <c r="CY718" t="s">
        <v>1847</v>
      </c>
      <c r="CZ718" t="s">
        <v>1848</v>
      </c>
      <c r="DA718" t="s">
        <v>444</v>
      </c>
      <c r="DB718" t="s">
        <v>444</v>
      </c>
      <c r="DC718" t="s">
        <v>444</v>
      </c>
      <c r="DD718" t="s">
        <v>444</v>
      </c>
      <c r="DE718" t="s">
        <v>444</v>
      </c>
      <c r="DF718" t="s">
        <v>444</v>
      </c>
      <c r="DG718" t="s">
        <v>444</v>
      </c>
      <c r="DH718" t="s">
        <v>444</v>
      </c>
      <c r="DI718" t="s">
        <v>1440</v>
      </c>
      <c r="DJ718" t="s">
        <v>1451</v>
      </c>
      <c r="DK718" t="s">
        <v>444</v>
      </c>
      <c r="DL718" t="s">
        <v>444</v>
      </c>
      <c r="DM718" t="s">
        <v>444</v>
      </c>
      <c r="DN718" t="s">
        <v>444</v>
      </c>
      <c r="DO718" t="s">
        <v>444</v>
      </c>
      <c r="DP718" t="s">
        <v>444</v>
      </c>
      <c r="DQ718" t="s">
        <v>444</v>
      </c>
      <c r="DR718" t="s">
        <v>444</v>
      </c>
      <c r="DS718" t="s">
        <v>444</v>
      </c>
      <c r="DT718" s="24" t="s">
        <v>444</v>
      </c>
      <c r="DU718" s="24" t="s">
        <v>444</v>
      </c>
      <c r="DV718" t="s">
        <v>444</v>
      </c>
      <c r="DW718" t="s">
        <v>444</v>
      </c>
      <c r="DX718" s="24" t="s">
        <v>444</v>
      </c>
      <c r="DY718" s="24" t="s">
        <v>444</v>
      </c>
      <c r="DZ718" t="s">
        <v>444</v>
      </c>
      <c r="EA718" t="s">
        <v>444</v>
      </c>
      <c r="EB718" s="24" t="s">
        <v>444</v>
      </c>
      <c r="EC718" s="24" t="s">
        <v>444</v>
      </c>
      <c r="ED718" t="s">
        <v>444</v>
      </c>
      <c r="EE718" t="s">
        <v>444</v>
      </c>
      <c r="EF718" s="24" t="s">
        <v>444</v>
      </c>
      <c r="EG718" s="24" t="s">
        <v>444</v>
      </c>
      <c r="EH718" t="s">
        <v>444</v>
      </c>
      <c r="EI718" t="s">
        <v>444</v>
      </c>
      <c r="EJ718" s="24" t="s">
        <v>444</v>
      </c>
      <c r="EK718" s="24" t="s">
        <v>444</v>
      </c>
      <c r="EL718" t="s">
        <v>444</v>
      </c>
      <c r="EM718" t="s">
        <v>444</v>
      </c>
      <c r="EN718" s="24" t="s">
        <v>444</v>
      </c>
      <c r="EO718" s="24" t="s">
        <v>444</v>
      </c>
      <c r="EP718" t="s">
        <v>444</v>
      </c>
      <c r="EQ718" t="s">
        <v>444</v>
      </c>
      <c r="ER718" s="24" t="s">
        <v>444</v>
      </c>
      <c r="ES718" s="24" t="s">
        <v>444</v>
      </c>
      <c r="ET718" t="s">
        <v>444</v>
      </c>
      <c r="EU718" t="s">
        <v>444</v>
      </c>
      <c r="EV718" s="24" t="s">
        <v>444</v>
      </c>
      <c r="EW718" s="24" t="s">
        <v>444</v>
      </c>
      <c r="EX718" t="s">
        <v>444</v>
      </c>
      <c r="EY718" t="s">
        <v>444</v>
      </c>
      <c r="EZ718" s="24" t="s">
        <v>444</v>
      </c>
      <c r="FA718" s="24" t="s">
        <v>444</v>
      </c>
      <c r="FB718" t="s">
        <v>444</v>
      </c>
      <c r="FC718" t="s">
        <v>444</v>
      </c>
      <c r="FD718" s="24" t="s">
        <v>444</v>
      </c>
      <c r="FE718" s="24" t="s">
        <v>444</v>
      </c>
      <c r="FF718" t="s">
        <v>444</v>
      </c>
      <c r="FG718" t="s">
        <v>444</v>
      </c>
      <c r="FH718" s="24" t="s">
        <v>444</v>
      </c>
      <c r="FI718" s="24" t="s">
        <v>444</v>
      </c>
      <c r="FJ718" t="s">
        <v>444</v>
      </c>
      <c r="FK718" t="s">
        <v>444</v>
      </c>
      <c r="FL718" s="24" t="s">
        <v>444</v>
      </c>
      <c r="FM718" s="24" t="s">
        <v>444</v>
      </c>
      <c r="FN718" t="s">
        <v>444</v>
      </c>
      <c r="FO718" t="s">
        <v>444</v>
      </c>
      <c r="FP718" s="24" t="s">
        <v>444</v>
      </c>
      <c r="FQ718" s="24" t="s">
        <v>444</v>
      </c>
      <c r="FR718" t="s">
        <v>444</v>
      </c>
      <c r="FS718" t="s">
        <v>444</v>
      </c>
      <c r="FT718" s="24" t="s">
        <v>444</v>
      </c>
      <c r="FU718" s="24" t="s">
        <v>444</v>
      </c>
      <c r="FV718" t="s">
        <v>444</v>
      </c>
      <c r="FW718" t="s">
        <v>444</v>
      </c>
      <c r="FX718" s="24" t="s">
        <v>444</v>
      </c>
      <c r="FY718" s="24" t="s">
        <v>444</v>
      </c>
      <c r="FZ718" t="s">
        <v>444</v>
      </c>
      <c r="GA718" t="s">
        <v>444</v>
      </c>
      <c r="GB718" s="24" t="s">
        <v>444</v>
      </c>
      <c r="GC718" s="24" t="s">
        <v>444</v>
      </c>
      <c r="GD718" t="s">
        <v>444</v>
      </c>
      <c r="GE718" t="s">
        <v>444</v>
      </c>
      <c r="GF718" s="24" t="s">
        <v>444</v>
      </c>
      <c r="GG718" s="24" t="s">
        <v>444</v>
      </c>
      <c r="GH718" t="s">
        <v>15</v>
      </c>
      <c r="GI718" s="24" t="s">
        <v>571</v>
      </c>
      <c r="GJ718" s="24" t="s">
        <v>572</v>
      </c>
      <c r="GK718" t="s">
        <v>444</v>
      </c>
      <c r="GL718" t="s">
        <v>444</v>
      </c>
      <c r="GM718" s="24" t="s">
        <v>444</v>
      </c>
      <c r="GN718" s="24" t="s">
        <v>444</v>
      </c>
      <c r="GO718" t="s">
        <v>444</v>
      </c>
      <c r="GP718" t="s">
        <v>444</v>
      </c>
      <c r="GQ718" s="24" t="s">
        <v>444</v>
      </c>
      <c r="GR718" s="24" t="s">
        <v>444</v>
      </c>
      <c r="GS718" t="s">
        <v>444</v>
      </c>
      <c r="GT718" t="s">
        <v>444</v>
      </c>
      <c r="GU718" s="24" t="s">
        <v>444</v>
      </c>
      <c r="GV718" s="24" t="s">
        <v>444</v>
      </c>
      <c r="GW718" t="s">
        <v>444</v>
      </c>
      <c r="GX718" t="s">
        <v>444</v>
      </c>
      <c r="GY718" s="24" t="s">
        <v>444</v>
      </c>
      <c r="GZ718" s="24" t="s">
        <v>444</v>
      </c>
      <c r="HA718" t="s">
        <v>444</v>
      </c>
      <c r="HB718" t="s">
        <v>444</v>
      </c>
      <c r="HC718" s="24" t="s">
        <v>444</v>
      </c>
      <c r="HD718" s="24" t="s">
        <v>444</v>
      </c>
      <c r="HE718" t="s">
        <v>444</v>
      </c>
      <c r="HF718" t="s">
        <v>444</v>
      </c>
      <c r="HG718" s="24" t="s">
        <v>444</v>
      </c>
      <c r="HH718" s="24" t="s">
        <v>444</v>
      </c>
      <c r="HI718" t="s">
        <v>444</v>
      </c>
      <c r="HJ718" t="s">
        <v>444</v>
      </c>
      <c r="HK718" s="24" t="s">
        <v>444</v>
      </c>
      <c r="HL718" s="24" t="s">
        <v>444</v>
      </c>
      <c r="HM718" t="s">
        <v>444</v>
      </c>
      <c r="HN718" t="s">
        <v>444</v>
      </c>
      <c r="HO718" s="24" t="s">
        <v>444</v>
      </c>
      <c r="HP718" s="24" t="s">
        <v>444</v>
      </c>
      <c r="HQ718" t="s">
        <v>444</v>
      </c>
      <c r="HR718" t="s">
        <v>444</v>
      </c>
      <c r="HS718" s="24" t="s">
        <v>444</v>
      </c>
      <c r="HT718" s="24" t="s">
        <v>444</v>
      </c>
      <c r="HU718" t="s">
        <v>444</v>
      </c>
      <c r="HV718" t="s">
        <v>444</v>
      </c>
      <c r="HW718" s="24" t="s">
        <v>444</v>
      </c>
      <c r="HX718" s="24" t="s">
        <v>444</v>
      </c>
      <c r="HY718" t="s">
        <v>444</v>
      </c>
      <c r="HZ718" t="s">
        <v>444</v>
      </c>
      <c r="IA718" t="s">
        <v>2773</v>
      </c>
      <c r="IB718" t="s">
        <v>2736</v>
      </c>
      <c r="IC718" t="s">
        <v>3107</v>
      </c>
      <c r="ID718" s="33" t="b" cm="1">
        <f t="array" ref="ID718">_xlfn.IFNA(MATCH($A$2,_xlfn.NUMBERVALUE(Table_Query_from_MF_DSNP62[[#This Row],[CL_GLACCT_DR1]:[CL_GLACCT_CR4]]),0),0)&gt;=1</f>
        <v>1</v>
      </c>
      <c r="IE718" s="33" t="b">
        <f>OR(Table_Query_from_MF_DSNP62[[#This Row],[Pair1]:[Pair25]])</f>
        <v>1</v>
      </c>
      <c r="IF718" s="33">
        <f>_xlfn.IFNA(MATCH(TRUE,Table_Query_from_MF_DSNP62[[#This Row],[Pair1]:[Pair25]],0),"none")</f>
        <v>1</v>
      </c>
      <c r="IG718" s="33" t="b">
        <f>AND($A$2&gt;=_xlfn.NUMBERVALUE(Table_Query_from_MF_DSNP62[[#This Row],[CL_GL_ACCT_FR1]]),$A$2&lt;=_xlfn.NUMBERVALUE(Table_Query_from_MF_DSNP62[[#This Row],[CL_GL_ACCT_TO1]]))</f>
        <v>1</v>
      </c>
      <c r="IH718" s="33" t="b">
        <f>AND($A$2&gt;=_xlfn.NUMBERVALUE(Table_Query_from_MF_DSNP62[[#This Row],[CL_GL_ACCT_FR2]]),$A$2&lt;=_xlfn.NUMBERVALUE(Table_Query_from_MF_DSNP62[[#This Row],[CL_GL_ACCT_TO2]]))</f>
        <v>1</v>
      </c>
      <c r="II718" s="33" t="b">
        <f>AND($A$2&gt;=_xlfn.NUMBERVALUE(Table_Query_from_MF_DSNP62[[#This Row],[CL_GL_ACCT_FR3]]),$A$2&lt;=_xlfn.NUMBERVALUE(Table_Query_from_MF_DSNP62[[#This Row],[CL_GL_ACCT_TO3]]))</f>
        <v>1</v>
      </c>
      <c r="IJ718" s="33" t="b">
        <f>AND($A$2&gt;=_xlfn.NUMBERVALUE(Table_Query_from_MF_DSNP62[[#This Row],[CL_GL_ACCT_FR4]]),$A$2&lt;=_xlfn.NUMBERVALUE(Table_Query_from_MF_DSNP62[[#This Row],[CL_GL_ACCT_TO4]]))</f>
        <v>1</v>
      </c>
      <c r="IK718" s="33" t="b">
        <f>AND($A$2&gt;=_xlfn.NUMBERVALUE(Table_Query_from_MF_DSNP62[[#This Row],[CL_GL_ACCT_FR5]]),$A$2&lt;=_xlfn.NUMBERVALUE(Table_Query_from_MF_DSNP62[[#This Row],[CL_GL_ACCT_TO5]]))</f>
        <v>1</v>
      </c>
      <c r="IL718" s="33" t="b">
        <f>AND($A$2&gt;=_xlfn.NUMBERVALUE(Table_Query_from_MF_DSNP62[[#This Row],[CL_GL_ACCT_FR6]]),$A$2&lt;=_xlfn.NUMBERVALUE(Table_Query_from_MF_DSNP62[[#This Row],[CL_GL_ACCT_TO6]]))</f>
        <v>1</v>
      </c>
      <c r="IM718" s="33" t="b">
        <f>AND($A$2&gt;=_xlfn.NUMBERVALUE(Table_Query_from_MF_DSNP62[[#This Row],[CL_GL_ACCT_FR7]]),$A$2&lt;=_xlfn.NUMBERVALUE(Table_Query_from_MF_DSNP62[[#This Row],[CL_GL_ACCT_TO7]]))</f>
        <v>1</v>
      </c>
      <c r="IN718" s="33" t="b">
        <f>AND($A$2&gt;=_xlfn.NUMBERVALUE(Table_Query_from_MF_DSNP62[[#This Row],[CL_GL_ACCT_FR8]]),$A$2&lt;=_xlfn.NUMBERVALUE(Table_Query_from_MF_DSNP62[[#This Row],[CL_GL_ACCT_TO8]]))</f>
        <v>1</v>
      </c>
      <c r="IO718" s="33" t="b">
        <f>AND($A$2&gt;=_xlfn.NUMBERVALUE(Table_Query_from_MF_DSNP62[[#This Row],[CL_GL_ACCT_FR9]]),$A$2&lt;=_xlfn.NUMBERVALUE(Table_Query_from_MF_DSNP62[[#This Row],[CL_GL_ACCT_TO9]]))</f>
        <v>1</v>
      </c>
      <c r="IP718" s="33" t="b">
        <f>AND($A$2&gt;=_xlfn.NUMBERVALUE(Table_Query_from_MF_DSNP62[[#This Row],[CL_GL_ACCT_FR10]]),$A$2&lt;=_xlfn.NUMBERVALUE(Table_Query_from_MF_DSNP62[[#This Row],[CL_GL_ACCT_TO10]]))</f>
        <v>1</v>
      </c>
      <c r="IQ718" s="33" t="b">
        <f>AND($A$2&gt;=_xlfn.NUMBERVALUE(Table_Query_from_MF_DSNP62[[#This Row],[CL_GL_ACCT_FR11]]),$A$2&lt;=_xlfn.NUMBERVALUE(Table_Query_from_MF_DSNP62[[#This Row],[CL_GL_ACCT_TO11]]))</f>
        <v>1</v>
      </c>
      <c r="IR718" s="33" t="b">
        <f>AND($A$2&gt;=_xlfn.NUMBERVALUE(Table_Query_from_MF_DSNP62[[#This Row],[CL_GL_ACCT_FR12]]),$A$2&lt;=_xlfn.NUMBERVALUE(Table_Query_from_MF_DSNP62[[#This Row],[CL_GL_ACCT_TO12]]))</f>
        <v>1</v>
      </c>
      <c r="IS718" s="33" t="b">
        <f>AND($A$2&gt;=_xlfn.NUMBERVALUE(Table_Query_from_MF_DSNP62[[#This Row],[CL_GL_ACCT_FR13]]),$A$2&lt;=_xlfn.NUMBERVALUE(Table_Query_from_MF_DSNP62[[#This Row],[CL_GL_ACCT_TO13]]))</f>
        <v>1</v>
      </c>
      <c r="IT718" s="33" t="b">
        <f>AND($A$2&gt;=_xlfn.NUMBERVALUE(Table_Query_from_MF_DSNP62[[#This Row],[CL_GL_ACCT_FR14]]),$A$2&lt;=_xlfn.NUMBERVALUE(Table_Query_from_MF_DSNP62[[#This Row],[CL_GL_ACCT_TO14]]))</f>
        <v>1</v>
      </c>
      <c r="IU718" s="33" t="b">
        <f>AND($A$2&gt;=_xlfn.NUMBERVALUE(Table_Query_from_MF_DSNP62[[#This Row],[CL_GL_ACCT_FR15]]),$A$2&lt;=_xlfn.NUMBERVALUE(Table_Query_from_MF_DSNP62[[#This Row],[CL_GL_ACCT_TO15]]))</f>
        <v>1</v>
      </c>
      <c r="IV718" s="33" t="b">
        <f>AND($A$2&gt;=_xlfn.NUMBERVALUE(Table_Query_from_MF_DSNP62[[#This Row],[CL_GL_ACCT_FR16]]),$A$2&lt;=_xlfn.NUMBERVALUE(Table_Query_from_MF_DSNP62[[#This Row],[CL_GL_ACCT_TO16]]))</f>
        <v>1</v>
      </c>
      <c r="IW718" s="33" t="b">
        <f>AND($A$2&gt;=_xlfn.NUMBERVALUE(Table_Query_from_MF_DSNP62[[#This Row],[CL_GL_ACCT_FR17]]),$A$2&lt;=_xlfn.NUMBERVALUE(Table_Query_from_MF_DSNP62[[#This Row],[CL_GL_ACCT_TO17]]))</f>
        <v>1</v>
      </c>
      <c r="IX718" s="33" t="b">
        <f>AND($A$2&gt;=_xlfn.NUMBERVALUE(Table_Query_from_MF_DSNP62[[#This Row],[CL_GL_ACCT_FR18]]),$A$2&lt;=_xlfn.NUMBERVALUE(Table_Query_from_MF_DSNP62[[#This Row],[CL_GL_ACCT_TO18]]))</f>
        <v>1</v>
      </c>
      <c r="IY718" s="33" t="b">
        <f>AND($A$2&gt;=_xlfn.NUMBERVALUE(Table_Query_from_MF_DSNP62[[#This Row],[CL_GL_ACCT_FR19]]),$A$2&lt;=_xlfn.NUMBERVALUE(Table_Query_from_MF_DSNP62[[#This Row],[CL_GL_ACCT_TO19]]))</f>
        <v>1</v>
      </c>
      <c r="IZ718" s="33" t="b">
        <f>AND($A$2&gt;=_xlfn.NUMBERVALUE(Table_Query_from_MF_DSNP62[[#This Row],[CL_GL_ACCT_FR20]]),$A$2&lt;=_xlfn.NUMBERVALUE(Table_Query_from_MF_DSNP62[[#This Row],[CL_GL_ACCT_TO20]]))</f>
        <v>1</v>
      </c>
      <c r="JA718" s="33" t="b">
        <f>AND($A$2&gt;=_xlfn.NUMBERVALUE(Table_Query_from_MF_DSNP62[[#This Row],[CL_GL_ACCT_FR21]]),$A$2&lt;=_xlfn.NUMBERVALUE(Table_Query_from_MF_DSNP62[[#This Row],[CL_GL_ACCT_TO21]]))</f>
        <v>1</v>
      </c>
      <c r="JB718" s="33" t="b">
        <f>AND($A$2&gt;=_xlfn.NUMBERVALUE(Table_Query_from_MF_DSNP62[[#This Row],[CL_GL_ACCT_FR22]]),$A$2&lt;=_xlfn.NUMBERVALUE(Table_Query_from_MF_DSNP62[[#This Row],[CL_GL_ACCT_TO22]]))</f>
        <v>1</v>
      </c>
      <c r="JC718" s="33" t="b">
        <f>AND($A$2&gt;=_xlfn.NUMBERVALUE(Table_Query_from_MF_DSNP62[[#This Row],[CL_GL_ACCT_FR23]]),$A$2&lt;=_xlfn.NUMBERVALUE(Table_Query_from_MF_DSNP62[[#This Row],[CL_GL_ACCT_TO23]]))</f>
        <v>1</v>
      </c>
      <c r="JD718" s="33" t="b">
        <f>AND($A$2&gt;=_xlfn.NUMBERVALUE(Table_Query_from_MF_DSNP62[[#This Row],[CL_GL_ACCT_FR24]]),$A$2&lt;=_xlfn.NUMBERVALUE(Table_Query_from_MF_DSNP62[[#This Row],[CL_GL_ACCT_TO24]]))</f>
        <v>1</v>
      </c>
      <c r="JE718" s="33" t="b">
        <f>AND($A$2&gt;=_xlfn.NUMBERVALUE(Table_Query_from_MF_DSNP62[[#This Row],[CL_GL_ACCT_FR25]]),$A$2&lt;=_xlfn.NUMBERVALUE(Table_Query_from_MF_DSNP62[[#This Row],[CL_GL_ACCT_TO25]]))</f>
        <v>1</v>
      </c>
      <c r="JF718" s="33" t="b">
        <f>OR(Table_Query_from_MF_DSNP62[[#This Row],[PairA]:[PairO]])</f>
        <v>1</v>
      </c>
      <c r="JG718" s="33">
        <f>_xlfn.IFNA(MATCH(TRUE,Table_Query_from_MF_DSNP62[[#This Row],[PairA]:[PairO]],0),"none")</f>
        <v>2</v>
      </c>
      <c r="JH718" s="33" t="b">
        <f>AND($B$2&gt;=_xlfn.NUMBERVALUE(Table_Query_from_MF_DSNP62[[#This Row],[CL_CMP_OBJ_FR1]]),$B$2&lt;=_xlfn.NUMBERVALUE(Table_Query_from_MF_DSNP62[[#This Row],[CL_CMP_OBJ_TO1]]))</f>
        <v>0</v>
      </c>
      <c r="JI718" s="33" t="b">
        <f>AND($B$2&gt;=_xlfn.NUMBERVALUE(Table_Query_from_MF_DSNP62[[#This Row],[CL_CMP_OBJ_FR2]]),$B$2&lt;=_xlfn.NUMBERVALUE(Table_Query_from_MF_DSNP62[[#This Row],[CL_CMP_OBJ_TO2]]))</f>
        <v>1</v>
      </c>
      <c r="JJ718" s="33" t="b">
        <f>AND($B$2&gt;=_xlfn.NUMBERVALUE(Table_Query_from_MF_DSNP62[[#This Row],[CL_CMP_OBJ_FR3]]),$B$2&lt;=_xlfn.NUMBERVALUE(Table_Query_from_MF_DSNP62[[#This Row],[CL_CMP_OBJ_TO3]]))</f>
        <v>1</v>
      </c>
      <c r="JK718" s="33" t="b">
        <f>AND($B$2&gt;=_xlfn.NUMBERVALUE(Table_Query_from_MF_DSNP62[[#This Row],[CL_CMP_OBJ_FR4]]),$B$2&lt;=_xlfn.NUMBERVALUE(Table_Query_from_MF_DSNP62[[#This Row],[CL_CMP_OBJ_TO4]]))</f>
        <v>1</v>
      </c>
      <c r="JL718" s="33" t="b">
        <f>AND($B$2&gt;=_xlfn.NUMBERVALUE(Table_Query_from_MF_DSNP62[[#This Row],[CL_CMP_OBJ_FR5]]),$B$2&lt;=_xlfn.NUMBERVALUE(Table_Query_from_MF_DSNP62[[#This Row],[CL_CMP_OBJ_TO5]]))</f>
        <v>1</v>
      </c>
      <c r="JM718" s="33" t="b">
        <f>AND($B$2&gt;=_xlfn.NUMBERVALUE(Table_Query_from_MF_DSNP62[[#This Row],[CL_CMP_OBJ_FR6]]),$B$2&lt;=_xlfn.NUMBERVALUE(Table_Query_from_MF_DSNP62[[#This Row],[CL_CMP_OBJ_TO6]]))</f>
        <v>1</v>
      </c>
      <c r="JN718" s="33" t="b">
        <f>AND($B$2&gt;=_xlfn.NUMBERVALUE(Table_Query_from_MF_DSNP62[[#This Row],[CL_CMP_OBJ_FR7]]),$B$2&lt;=_xlfn.NUMBERVALUE(Table_Query_from_MF_DSNP62[[#This Row],[CL_CMP_OBJ_TO7]]))</f>
        <v>1</v>
      </c>
      <c r="JO718" s="33" t="b">
        <f>AND($B$2&gt;=_xlfn.NUMBERVALUE(Table_Query_from_MF_DSNP62[[#This Row],[CL_CMP_OBJ_FR8]]),$B$2&lt;=_xlfn.NUMBERVALUE(Table_Query_from_MF_DSNP62[[#This Row],[CL_CMP_OBJ_TO8]]))</f>
        <v>1</v>
      </c>
      <c r="JP718" s="33" t="b">
        <f>AND($B$2&gt;=_xlfn.NUMBERVALUE(Table_Query_from_MF_DSNP62[[#This Row],[CL_CMP_OBJ_FR9]]),$B$2&lt;=_xlfn.NUMBERVALUE(Table_Query_from_MF_DSNP62[[#This Row],[CL_CMP_OBJ_TO9]]))</f>
        <v>1</v>
      </c>
      <c r="JQ718" s="33" t="b">
        <f>AND($B$2&gt;=_xlfn.NUMBERVALUE(Table_Query_from_MF_DSNP62[[#This Row],[CL_CMP_OBJ_FR10]]),$B$2&lt;=_xlfn.NUMBERVALUE(Table_Query_from_MF_DSNP62[[#This Row],[CL_CMP_OBJ_TO10]]))</f>
        <v>1</v>
      </c>
      <c r="JR718" s="33" t="b">
        <f>AND($B$2&gt;=_xlfn.NUMBERVALUE(Table_Query_from_MF_DSNP62[[#This Row],[CL_CMP_OBJ_FR11]]),$B$2&lt;=_xlfn.NUMBERVALUE(Table_Query_from_MF_DSNP62[[#This Row],[CL_CMP_OBJ_TO11]]))</f>
        <v>1</v>
      </c>
      <c r="JS718" s="33" t="b">
        <f>AND($B$2&gt;=_xlfn.NUMBERVALUE(Table_Query_from_MF_DSNP62[[#This Row],[CL_CMP_OBJ_FR12]]),$B$2&lt;=_xlfn.NUMBERVALUE(Table_Query_from_MF_DSNP62[[#This Row],[CL_CMP_OBJ_TO12]]))</f>
        <v>1</v>
      </c>
      <c r="JT718" s="33" t="b">
        <f>AND($B$2&gt;=_xlfn.NUMBERVALUE(Table_Query_from_MF_DSNP62[[#This Row],[CL_CMP_OBJ_FR13]]),$B$2&lt;=_xlfn.NUMBERVALUE(Table_Query_from_MF_DSNP62[[#This Row],[CL_CMP_OBJ_TO13]]))</f>
        <v>1</v>
      </c>
      <c r="JU718" s="33" t="b">
        <f>AND($B$2&gt;=_xlfn.NUMBERVALUE(Table_Query_from_MF_DSNP62[[#This Row],[CL_CMP_OBJ_FR14]]),$B$2&lt;=_xlfn.NUMBERVALUE(Table_Query_from_MF_DSNP62[[#This Row],[CL_CMP_OBJ_TO14]]))</f>
        <v>1</v>
      </c>
      <c r="JV718" s="33" t="b">
        <f>AND($B$2&gt;=_xlfn.NUMBERVALUE(Table_Query_from_MF_DSNP62[[#This Row],[CL_CMP_OBJ_FR15]]),$B$2&lt;=_xlfn.NUMBERVALUE(Table_Query_from_MF_DSNP62[[#This Row],[CL_CMP_OBJ_TO15]]))</f>
        <v>1</v>
      </c>
    </row>
    <row r="719" spans="1:282" x14ac:dyDescent="0.25">
      <c r="A719" t="b">
        <f>OR(,Table_Query_from_MF_DSNP62[[#This Row],[Desired GL included as "hard-coded" GL?]],Table_Query_from_MF_DSNP62[[#This Row],[Desired GL included as "Open GL"?]])</f>
        <v>1</v>
      </c>
      <c r="B719" t="b">
        <f>Table_Query_from_MF_DSNP62[[#This Row],[Desired CObj included as "Open CObj"?]]</f>
        <v>1</v>
      </c>
      <c r="C719" t="s">
        <v>2577</v>
      </c>
      <c r="D719" t="s">
        <v>2578</v>
      </c>
      <c r="E719" t="s">
        <v>15</v>
      </c>
      <c r="F719" s="24" t="s">
        <v>396</v>
      </c>
      <c r="G719" t="s">
        <v>350</v>
      </c>
      <c r="H719" s="24" t="s">
        <v>444</v>
      </c>
      <c r="I719" t="s">
        <v>444</v>
      </c>
      <c r="J719" s="24" t="s">
        <v>444</v>
      </c>
      <c r="K719" t="s">
        <v>444</v>
      </c>
      <c r="L719" s="24" t="s">
        <v>444</v>
      </c>
      <c r="M719" t="s">
        <v>444</v>
      </c>
      <c r="N719" t="s">
        <v>444</v>
      </c>
      <c r="O719" t="s">
        <v>444</v>
      </c>
      <c r="P719" t="s">
        <v>444</v>
      </c>
      <c r="Q719" t="s">
        <v>15</v>
      </c>
      <c r="R719" t="s">
        <v>444</v>
      </c>
      <c r="S719" t="s">
        <v>442</v>
      </c>
      <c r="T719" t="s">
        <v>447</v>
      </c>
      <c r="U719" t="s">
        <v>444</v>
      </c>
      <c r="V719" t="s">
        <v>444</v>
      </c>
      <c r="W719" t="s">
        <v>442</v>
      </c>
      <c r="X719" t="s">
        <v>442</v>
      </c>
      <c r="Y719" t="s">
        <v>444</v>
      </c>
      <c r="Z719" t="s">
        <v>442</v>
      </c>
      <c r="AA719" t="s">
        <v>442</v>
      </c>
      <c r="AB719" t="s">
        <v>442</v>
      </c>
      <c r="AC719" t="s">
        <v>442</v>
      </c>
      <c r="AD719" t="s">
        <v>442</v>
      </c>
      <c r="AE719" t="s">
        <v>442</v>
      </c>
      <c r="AF719" t="s">
        <v>442</v>
      </c>
      <c r="AG719" t="s">
        <v>442</v>
      </c>
      <c r="AH719" t="s">
        <v>444</v>
      </c>
      <c r="AI719" t="s">
        <v>447</v>
      </c>
      <c r="AJ719" t="s">
        <v>442</v>
      </c>
      <c r="AK719" t="s">
        <v>442</v>
      </c>
      <c r="AL719" t="s">
        <v>444</v>
      </c>
      <c r="AM719" t="s">
        <v>444</v>
      </c>
      <c r="AN719" t="s">
        <v>444</v>
      </c>
      <c r="AO719" t="s">
        <v>444</v>
      </c>
      <c r="AP719" t="s">
        <v>442</v>
      </c>
      <c r="AQ719" t="s">
        <v>1440</v>
      </c>
      <c r="AR719" t="s">
        <v>1451</v>
      </c>
      <c r="AS719" t="s">
        <v>162</v>
      </c>
      <c r="AT719" t="s">
        <v>10</v>
      </c>
      <c r="AU719" t="s">
        <v>444</v>
      </c>
      <c r="AV719" t="s">
        <v>442</v>
      </c>
      <c r="AW719" t="s">
        <v>444</v>
      </c>
      <c r="AX719" t="s">
        <v>444</v>
      </c>
      <c r="AY719" t="s">
        <v>444</v>
      </c>
      <c r="AZ719" t="s">
        <v>444</v>
      </c>
      <c r="BA719" t="s">
        <v>444</v>
      </c>
      <c r="BB719" t="s">
        <v>444</v>
      </c>
      <c r="BC719" t="s">
        <v>444</v>
      </c>
      <c r="BD719" t="s">
        <v>1359</v>
      </c>
      <c r="BE719" t="s">
        <v>444</v>
      </c>
      <c r="BF719" t="s">
        <v>1360</v>
      </c>
      <c r="BG719" t="s">
        <v>444</v>
      </c>
      <c r="BH719" t="s">
        <v>444</v>
      </c>
      <c r="BI719" t="s">
        <v>444</v>
      </c>
      <c r="BJ719" t="s">
        <v>444</v>
      </c>
      <c r="BK719" t="s">
        <v>444</v>
      </c>
      <c r="BL719" t="s">
        <v>444</v>
      </c>
      <c r="BM719" t="s">
        <v>444</v>
      </c>
      <c r="BN719" t="s">
        <v>444</v>
      </c>
      <c r="BO719" t="s">
        <v>444</v>
      </c>
      <c r="BP719" t="s">
        <v>444</v>
      </c>
      <c r="BQ719" t="s">
        <v>444</v>
      </c>
      <c r="BR719" t="s">
        <v>444</v>
      </c>
      <c r="BS719" t="s">
        <v>444</v>
      </c>
      <c r="BT719" t="s">
        <v>444</v>
      </c>
      <c r="BU719" t="s">
        <v>444</v>
      </c>
      <c r="BV719" t="s">
        <v>444</v>
      </c>
      <c r="BW719" t="s">
        <v>444</v>
      </c>
      <c r="BX719" t="s">
        <v>444</v>
      </c>
      <c r="BY719" t="s">
        <v>444</v>
      </c>
      <c r="BZ719" t="s">
        <v>444</v>
      </c>
      <c r="CA719" t="s">
        <v>444</v>
      </c>
      <c r="CB719" t="s">
        <v>444</v>
      </c>
      <c r="CC719" t="s">
        <v>444</v>
      </c>
      <c r="CD719" t="s">
        <v>444</v>
      </c>
      <c r="CE719" t="s">
        <v>444</v>
      </c>
      <c r="CF719" t="s">
        <v>444</v>
      </c>
      <c r="CG719" t="s">
        <v>444</v>
      </c>
      <c r="CH719" t="s">
        <v>444</v>
      </c>
      <c r="CI719" t="s">
        <v>444</v>
      </c>
      <c r="CJ719" t="s">
        <v>444</v>
      </c>
      <c r="CK719" t="s">
        <v>444</v>
      </c>
      <c r="CL719" t="s">
        <v>444</v>
      </c>
      <c r="CM719" t="s">
        <v>444</v>
      </c>
      <c r="CN719" t="s">
        <v>444</v>
      </c>
      <c r="CO719" t="s">
        <v>444</v>
      </c>
      <c r="CP719" t="s">
        <v>444</v>
      </c>
      <c r="CQ719" t="s">
        <v>444</v>
      </c>
      <c r="CR719" t="s">
        <v>444</v>
      </c>
      <c r="CS719" t="s">
        <v>444</v>
      </c>
      <c r="CT719" t="s">
        <v>444</v>
      </c>
      <c r="CU719" t="s">
        <v>444</v>
      </c>
      <c r="CV719" t="s">
        <v>2973</v>
      </c>
      <c r="CW719" t="s">
        <v>2736</v>
      </c>
      <c r="CX719" t="s">
        <v>2758</v>
      </c>
      <c r="CY719" t="s">
        <v>1847</v>
      </c>
      <c r="CZ719" t="s">
        <v>444</v>
      </c>
      <c r="DA719" t="s">
        <v>444</v>
      </c>
      <c r="DB719" t="s">
        <v>444</v>
      </c>
      <c r="DC719" t="s">
        <v>444</v>
      </c>
      <c r="DD719" t="s">
        <v>444</v>
      </c>
      <c r="DE719" t="s">
        <v>444</v>
      </c>
      <c r="DF719" t="s">
        <v>444</v>
      </c>
      <c r="DG719" t="s">
        <v>444</v>
      </c>
      <c r="DH719" t="s">
        <v>444</v>
      </c>
      <c r="DI719" t="s">
        <v>1451</v>
      </c>
      <c r="DJ719" t="s">
        <v>444</v>
      </c>
      <c r="DK719" t="s">
        <v>444</v>
      </c>
      <c r="DL719" t="s">
        <v>444</v>
      </c>
      <c r="DM719" t="s">
        <v>444</v>
      </c>
      <c r="DN719" t="s">
        <v>444</v>
      </c>
      <c r="DO719" t="s">
        <v>444</v>
      </c>
      <c r="DP719" t="s">
        <v>444</v>
      </c>
      <c r="DQ719" t="s">
        <v>444</v>
      </c>
      <c r="DR719" t="s">
        <v>444</v>
      </c>
      <c r="DS719" t="s">
        <v>444</v>
      </c>
      <c r="DT719" s="24" t="s">
        <v>444</v>
      </c>
      <c r="DU719" s="24" t="s">
        <v>444</v>
      </c>
      <c r="DV719" t="s">
        <v>444</v>
      </c>
      <c r="DW719" t="s">
        <v>444</v>
      </c>
      <c r="DX719" s="24" t="s">
        <v>444</v>
      </c>
      <c r="DY719" s="24" t="s">
        <v>444</v>
      </c>
      <c r="DZ719" t="s">
        <v>444</v>
      </c>
      <c r="EA719" t="s">
        <v>444</v>
      </c>
      <c r="EB719" s="24" t="s">
        <v>444</v>
      </c>
      <c r="EC719" s="24" t="s">
        <v>444</v>
      </c>
      <c r="ED719" t="s">
        <v>444</v>
      </c>
      <c r="EE719" t="s">
        <v>444</v>
      </c>
      <c r="EF719" s="24" t="s">
        <v>444</v>
      </c>
      <c r="EG719" s="24" t="s">
        <v>444</v>
      </c>
      <c r="EH719" t="s">
        <v>444</v>
      </c>
      <c r="EI719" t="s">
        <v>444</v>
      </c>
      <c r="EJ719" s="24" t="s">
        <v>444</v>
      </c>
      <c r="EK719" s="24" t="s">
        <v>444</v>
      </c>
      <c r="EL719" t="s">
        <v>444</v>
      </c>
      <c r="EM719" t="s">
        <v>444</v>
      </c>
      <c r="EN719" s="24" t="s">
        <v>444</v>
      </c>
      <c r="EO719" s="24" t="s">
        <v>444</v>
      </c>
      <c r="EP719" t="s">
        <v>444</v>
      </c>
      <c r="EQ719" t="s">
        <v>444</v>
      </c>
      <c r="ER719" s="24" t="s">
        <v>444</v>
      </c>
      <c r="ES719" s="24" t="s">
        <v>444</v>
      </c>
      <c r="ET719" t="s">
        <v>444</v>
      </c>
      <c r="EU719" t="s">
        <v>444</v>
      </c>
      <c r="EV719" s="24" t="s">
        <v>444</v>
      </c>
      <c r="EW719" s="24" t="s">
        <v>444</v>
      </c>
      <c r="EX719" t="s">
        <v>444</v>
      </c>
      <c r="EY719" t="s">
        <v>444</v>
      </c>
      <c r="EZ719" s="24" t="s">
        <v>444</v>
      </c>
      <c r="FA719" s="24" t="s">
        <v>444</v>
      </c>
      <c r="FB719" t="s">
        <v>444</v>
      </c>
      <c r="FC719" t="s">
        <v>444</v>
      </c>
      <c r="FD719" s="24" t="s">
        <v>444</v>
      </c>
      <c r="FE719" s="24" t="s">
        <v>444</v>
      </c>
      <c r="FF719" t="s">
        <v>444</v>
      </c>
      <c r="FG719" t="s">
        <v>444</v>
      </c>
      <c r="FH719" s="24" t="s">
        <v>444</v>
      </c>
      <c r="FI719" s="24" t="s">
        <v>444</v>
      </c>
      <c r="FJ719" t="s">
        <v>444</v>
      </c>
      <c r="FK719" t="s">
        <v>444</v>
      </c>
      <c r="FL719" s="24" t="s">
        <v>444</v>
      </c>
      <c r="FM719" s="24" t="s">
        <v>444</v>
      </c>
      <c r="FN719" t="s">
        <v>444</v>
      </c>
      <c r="FO719" t="s">
        <v>444</v>
      </c>
      <c r="FP719" s="24" t="s">
        <v>444</v>
      </c>
      <c r="FQ719" s="24" t="s">
        <v>444</v>
      </c>
      <c r="FR719" t="s">
        <v>444</v>
      </c>
      <c r="FS719" t="s">
        <v>444</v>
      </c>
      <c r="FT719" s="24" t="s">
        <v>444</v>
      </c>
      <c r="FU719" s="24" t="s">
        <v>444</v>
      </c>
      <c r="FV719" t="s">
        <v>444</v>
      </c>
      <c r="FW719" t="s">
        <v>444</v>
      </c>
      <c r="FX719" s="24" t="s">
        <v>444</v>
      </c>
      <c r="FY719" s="24" t="s">
        <v>444</v>
      </c>
      <c r="FZ719" t="s">
        <v>444</v>
      </c>
      <c r="GA719" t="s">
        <v>444</v>
      </c>
      <c r="GB719" s="24" t="s">
        <v>444</v>
      </c>
      <c r="GC719" s="24" t="s">
        <v>444</v>
      </c>
      <c r="GD719" t="s">
        <v>444</v>
      </c>
      <c r="GE719" t="s">
        <v>444</v>
      </c>
      <c r="GF719" s="24" t="s">
        <v>444</v>
      </c>
      <c r="GG719" s="24" t="s">
        <v>444</v>
      </c>
      <c r="GH719" t="s">
        <v>444</v>
      </c>
      <c r="GI719" s="24" t="s">
        <v>444</v>
      </c>
      <c r="GJ719" s="24" t="s">
        <v>444</v>
      </c>
      <c r="GK719" t="s">
        <v>444</v>
      </c>
      <c r="GL719" t="s">
        <v>444</v>
      </c>
      <c r="GM719" s="24" t="s">
        <v>444</v>
      </c>
      <c r="GN719" s="24" t="s">
        <v>444</v>
      </c>
      <c r="GO719" t="s">
        <v>444</v>
      </c>
      <c r="GP719" t="s">
        <v>444</v>
      </c>
      <c r="GQ719" s="24" t="s">
        <v>444</v>
      </c>
      <c r="GR719" s="24" t="s">
        <v>444</v>
      </c>
      <c r="GS719" t="s">
        <v>444</v>
      </c>
      <c r="GT719" t="s">
        <v>444</v>
      </c>
      <c r="GU719" s="24" t="s">
        <v>444</v>
      </c>
      <c r="GV719" s="24" t="s">
        <v>444</v>
      </c>
      <c r="GW719" t="s">
        <v>444</v>
      </c>
      <c r="GX719" t="s">
        <v>444</v>
      </c>
      <c r="GY719" s="24" t="s">
        <v>444</v>
      </c>
      <c r="GZ719" s="24" t="s">
        <v>444</v>
      </c>
      <c r="HA719" t="s">
        <v>444</v>
      </c>
      <c r="HB719" t="s">
        <v>444</v>
      </c>
      <c r="HC719" s="24" t="s">
        <v>444</v>
      </c>
      <c r="HD719" s="24" t="s">
        <v>444</v>
      </c>
      <c r="HE719" t="s">
        <v>444</v>
      </c>
      <c r="HF719" t="s">
        <v>444</v>
      </c>
      <c r="HG719" s="24" t="s">
        <v>444</v>
      </c>
      <c r="HH719" s="24" t="s">
        <v>444</v>
      </c>
      <c r="HI719" t="s">
        <v>444</v>
      </c>
      <c r="HJ719" t="s">
        <v>444</v>
      </c>
      <c r="HK719" s="24" t="s">
        <v>444</v>
      </c>
      <c r="HL719" s="24" t="s">
        <v>444</v>
      </c>
      <c r="HM719" t="s">
        <v>444</v>
      </c>
      <c r="HN719" t="s">
        <v>444</v>
      </c>
      <c r="HO719" s="24" t="s">
        <v>444</v>
      </c>
      <c r="HP719" s="24" t="s">
        <v>444</v>
      </c>
      <c r="HQ719" t="s">
        <v>444</v>
      </c>
      <c r="HR719" t="s">
        <v>444</v>
      </c>
      <c r="HS719" s="24" t="s">
        <v>444</v>
      </c>
      <c r="HT719" s="24" t="s">
        <v>444</v>
      </c>
      <c r="HU719" t="s">
        <v>444</v>
      </c>
      <c r="HV719" t="s">
        <v>444</v>
      </c>
      <c r="HW719" s="24" t="s">
        <v>444</v>
      </c>
      <c r="HX719" s="24" t="s">
        <v>444</v>
      </c>
      <c r="HY719" t="s">
        <v>444</v>
      </c>
      <c r="HZ719" t="s">
        <v>444</v>
      </c>
      <c r="IA719" t="s">
        <v>2973</v>
      </c>
      <c r="IB719" t="s">
        <v>2736</v>
      </c>
      <c r="IC719" t="s">
        <v>2758</v>
      </c>
      <c r="ID719" s="33" t="b" cm="1">
        <f t="array" ref="ID719">_xlfn.IFNA(MATCH($A$2,_xlfn.NUMBERVALUE(Table_Query_from_MF_DSNP62[[#This Row],[CL_GLACCT_DR1]:[CL_GLACCT_CR4]]),0),0)&gt;=1</f>
        <v>1</v>
      </c>
      <c r="IE719" s="33" t="b">
        <f>OR(Table_Query_from_MF_DSNP62[[#This Row],[Pair1]:[Pair25]])</f>
        <v>1</v>
      </c>
      <c r="IF719" s="33">
        <f>_xlfn.IFNA(MATCH(TRUE,Table_Query_from_MF_DSNP62[[#This Row],[Pair1]:[Pair25]],0),"none")</f>
        <v>1</v>
      </c>
      <c r="IG719" s="33" t="b">
        <f>AND($A$2&gt;=_xlfn.NUMBERVALUE(Table_Query_from_MF_DSNP62[[#This Row],[CL_GL_ACCT_FR1]]),$A$2&lt;=_xlfn.NUMBERVALUE(Table_Query_from_MF_DSNP62[[#This Row],[CL_GL_ACCT_TO1]]))</f>
        <v>1</v>
      </c>
      <c r="IH719" s="33" t="b">
        <f>AND($A$2&gt;=_xlfn.NUMBERVALUE(Table_Query_from_MF_DSNP62[[#This Row],[CL_GL_ACCT_FR2]]),$A$2&lt;=_xlfn.NUMBERVALUE(Table_Query_from_MF_DSNP62[[#This Row],[CL_GL_ACCT_TO2]]))</f>
        <v>1</v>
      </c>
      <c r="II719" s="33" t="b">
        <f>AND($A$2&gt;=_xlfn.NUMBERVALUE(Table_Query_from_MF_DSNP62[[#This Row],[CL_GL_ACCT_FR3]]),$A$2&lt;=_xlfn.NUMBERVALUE(Table_Query_from_MF_DSNP62[[#This Row],[CL_GL_ACCT_TO3]]))</f>
        <v>1</v>
      </c>
      <c r="IJ719" s="33" t="b">
        <f>AND($A$2&gt;=_xlfn.NUMBERVALUE(Table_Query_from_MF_DSNP62[[#This Row],[CL_GL_ACCT_FR4]]),$A$2&lt;=_xlfn.NUMBERVALUE(Table_Query_from_MF_DSNP62[[#This Row],[CL_GL_ACCT_TO4]]))</f>
        <v>1</v>
      </c>
      <c r="IK719" s="33" t="b">
        <f>AND($A$2&gt;=_xlfn.NUMBERVALUE(Table_Query_from_MF_DSNP62[[#This Row],[CL_GL_ACCT_FR5]]),$A$2&lt;=_xlfn.NUMBERVALUE(Table_Query_from_MF_DSNP62[[#This Row],[CL_GL_ACCT_TO5]]))</f>
        <v>1</v>
      </c>
      <c r="IL719" s="33" t="b">
        <f>AND($A$2&gt;=_xlfn.NUMBERVALUE(Table_Query_from_MF_DSNP62[[#This Row],[CL_GL_ACCT_FR6]]),$A$2&lt;=_xlfn.NUMBERVALUE(Table_Query_from_MF_DSNP62[[#This Row],[CL_GL_ACCT_TO6]]))</f>
        <v>1</v>
      </c>
      <c r="IM719" s="33" t="b">
        <f>AND($A$2&gt;=_xlfn.NUMBERVALUE(Table_Query_from_MF_DSNP62[[#This Row],[CL_GL_ACCT_FR7]]),$A$2&lt;=_xlfn.NUMBERVALUE(Table_Query_from_MF_DSNP62[[#This Row],[CL_GL_ACCT_TO7]]))</f>
        <v>1</v>
      </c>
      <c r="IN719" s="33" t="b">
        <f>AND($A$2&gt;=_xlfn.NUMBERVALUE(Table_Query_from_MF_DSNP62[[#This Row],[CL_GL_ACCT_FR8]]),$A$2&lt;=_xlfn.NUMBERVALUE(Table_Query_from_MF_DSNP62[[#This Row],[CL_GL_ACCT_TO8]]))</f>
        <v>1</v>
      </c>
      <c r="IO719" s="33" t="b">
        <f>AND($A$2&gt;=_xlfn.NUMBERVALUE(Table_Query_from_MF_DSNP62[[#This Row],[CL_GL_ACCT_FR9]]),$A$2&lt;=_xlfn.NUMBERVALUE(Table_Query_from_MF_DSNP62[[#This Row],[CL_GL_ACCT_TO9]]))</f>
        <v>1</v>
      </c>
      <c r="IP719" s="33" t="b">
        <f>AND($A$2&gt;=_xlfn.NUMBERVALUE(Table_Query_from_MF_DSNP62[[#This Row],[CL_GL_ACCT_FR10]]),$A$2&lt;=_xlfn.NUMBERVALUE(Table_Query_from_MF_DSNP62[[#This Row],[CL_GL_ACCT_TO10]]))</f>
        <v>1</v>
      </c>
      <c r="IQ719" s="33" t="b">
        <f>AND($A$2&gt;=_xlfn.NUMBERVALUE(Table_Query_from_MF_DSNP62[[#This Row],[CL_GL_ACCT_FR11]]),$A$2&lt;=_xlfn.NUMBERVALUE(Table_Query_from_MF_DSNP62[[#This Row],[CL_GL_ACCT_TO11]]))</f>
        <v>1</v>
      </c>
      <c r="IR719" s="33" t="b">
        <f>AND($A$2&gt;=_xlfn.NUMBERVALUE(Table_Query_from_MF_DSNP62[[#This Row],[CL_GL_ACCT_FR12]]),$A$2&lt;=_xlfn.NUMBERVALUE(Table_Query_from_MF_DSNP62[[#This Row],[CL_GL_ACCT_TO12]]))</f>
        <v>1</v>
      </c>
      <c r="IS719" s="33" t="b">
        <f>AND($A$2&gt;=_xlfn.NUMBERVALUE(Table_Query_from_MF_DSNP62[[#This Row],[CL_GL_ACCT_FR13]]),$A$2&lt;=_xlfn.NUMBERVALUE(Table_Query_from_MF_DSNP62[[#This Row],[CL_GL_ACCT_TO13]]))</f>
        <v>1</v>
      </c>
      <c r="IT719" s="33" t="b">
        <f>AND($A$2&gt;=_xlfn.NUMBERVALUE(Table_Query_from_MF_DSNP62[[#This Row],[CL_GL_ACCT_FR14]]),$A$2&lt;=_xlfn.NUMBERVALUE(Table_Query_from_MF_DSNP62[[#This Row],[CL_GL_ACCT_TO14]]))</f>
        <v>1</v>
      </c>
      <c r="IU719" s="33" t="b">
        <f>AND($A$2&gt;=_xlfn.NUMBERVALUE(Table_Query_from_MF_DSNP62[[#This Row],[CL_GL_ACCT_FR15]]),$A$2&lt;=_xlfn.NUMBERVALUE(Table_Query_from_MF_DSNP62[[#This Row],[CL_GL_ACCT_TO15]]))</f>
        <v>1</v>
      </c>
      <c r="IV719" s="33" t="b">
        <f>AND($A$2&gt;=_xlfn.NUMBERVALUE(Table_Query_from_MF_DSNP62[[#This Row],[CL_GL_ACCT_FR16]]),$A$2&lt;=_xlfn.NUMBERVALUE(Table_Query_from_MF_DSNP62[[#This Row],[CL_GL_ACCT_TO16]]))</f>
        <v>1</v>
      </c>
      <c r="IW719" s="33" t="b">
        <f>AND($A$2&gt;=_xlfn.NUMBERVALUE(Table_Query_from_MF_DSNP62[[#This Row],[CL_GL_ACCT_FR17]]),$A$2&lt;=_xlfn.NUMBERVALUE(Table_Query_from_MF_DSNP62[[#This Row],[CL_GL_ACCT_TO17]]))</f>
        <v>1</v>
      </c>
      <c r="IX719" s="33" t="b">
        <f>AND($A$2&gt;=_xlfn.NUMBERVALUE(Table_Query_from_MF_DSNP62[[#This Row],[CL_GL_ACCT_FR18]]),$A$2&lt;=_xlfn.NUMBERVALUE(Table_Query_from_MF_DSNP62[[#This Row],[CL_GL_ACCT_TO18]]))</f>
        <v>1</v>
      </c>
      <c r="IY719" s="33" t="b">
        <f>AND($A$2&gt;=_xlfn.NUMBERVALUE(Table_Query_from_MF_DSNP62[[#This Row],[CL_GL_ACCT_FR19]]),$A$2&lt;=_xlfn.NUMBERVALUE(Table_Query_from_MF_DSNP62[[#This Row],[CL_GL_ACCT_TO19]]))</f>
        <v>1</v>
      </c>
      <c r="IZ719" s="33" t="b">
        <f>AND($A$2&gt;=_xlfn.NUMBERVALUE(Table_Query_from_MF_DSNP62[[#This Row],[CL_GL_ACCT_FR20]]),$A$2&lt;=_xlfn.NUMBERVALUE(Table_Query_from_MF_DSNP62[[#This Row],[CL_GL_ACCT_TO20]]))</f>
        <v>1</v>
      </c>
      <c r="JA719" s="33" t="b">
        <f>AND($A$2&gt;=_xlfn.NUMBERVALUE(Table_Query_from_MF_DSNP62[[#This Row],[CL_GL_ACCT_FR21]]),$A$2&lt;=_xlfn.NUMBERVALUE(Table_Query_from_MF_DSNP62[[#This Row],[CL_GL_ACCT_TO21]]))</f>
        <v>1</v>
      </c>
      <c r="JB719" s="33" t="b">
        <f>AND($A$2&gt;=_xlfn.NUMBERVALUE(Table_Query_from_MF_DSNP62[[#This Row],[CL_GL_ACCT_FR22]]),$A$2&lt;=_xlfn.NUMBERVALUE(Table_Query_from_MF_DSNP62[[#This Row],[CL_GL_ACCT_TO22]]))</f>
        <v>1</v>
      </c>
      <c r="JC719" s="33" t="b">
        <f>AND($A$2&gt;=_xlfn.NUMBERVALUE(Table_Query_from_MF_DSNP62[[#This Row],[CL_GL_ACCT_FR23]]),$A$2&lt;=_xlfn.NUMBERVALUE(Table_Query_from_MF_DSNP62[[#This Row],[CL_GL_ACCT_TO23]]))</f>
        <v>1</v>
      </c>
      <c r="JD719" s="33" t="b">
        <f>AND($A$2&gt;=_xlfn.NUMBERVALUE(Table_Query_from_MF_DSNP62[[#This Row],[CL_GL_ACCT_FR24]]),$A$2&lt;=_xlfn.NUMBERVALUE(Table_Query_from_MF_DSNP62[[#This Row],[CL_GL_ACCT_TO24]]))</f>
        <v>1</v>
      </c>
      <c r="JE719" s="33" t="b">
        <f>AND($A$2&gt;=_xlfn.NUMBERVALUE(Table_Query_from_MF_DSNP62[[#This Row],[CL_GL_ACCT_FR25]]),$A$2&lt;=_xlfn.NUMBERVALUE(Table_Query_from_MF_DSNP62[[#This Row],[CL_GL_ACCT_TO25]]))</f>
        <v>1</v>
      </c>
      <c r="JF719" s="33" t="b">
        <f>OR(Table_Query_from_MF_DSNP62[[#This Row],[PairA]:[PairO]])</f>
        <v>1</v>
      </c>
      <c r="JG719" s="33">
        <f>_xlfn.IFNA(MATCH(TRUE,Table_Query_from_MF_DSNP62[[#This Row],[PairA]:[PairO]],0),"none")</f>
        <v>1</v>
      </c>
      <c r="JH719" s="33" t="b">
        <f>AND($B$2&gt;=_xlfn.NUMBERVALUE(Table_Query_from_MF_DSNP62[[#This Row],[CL_CMP_OBJ_FR1]]),$B$2&lt;=_xlfn.NUMBERVALUE(Table_Query_from_MF_DSNP62[[#This Row],[CL_CMP_OBJ_TO1]]))</f>
        <v>1</v>
      </c>
      <c r="JI719" s="33" t="b">
        <f>AND($B$2&gt;=_xlfn.NUMBERVALUE(Table_Query_from_MF_DSNP62[[#This Row],[CL_CMP_OBJ_FR2]]),$B$2&lt;=_xlfn.NUMBERVALUE(Table_Query_from_MF_DSNP62[[#This Row],[CL_CMP_OBJ_TO2]]))</f>
        <v>1</v>
      </c>
      <c r="JJ719" s="33" t="b">
        <f>AND($B$2&gt;=_xlfn.NUMBERVALUE(Table_Query_from_MF_DSNP62[[#This Row],[CL_CMP_OBJ_FR3]]),$B$2&lt;=_xlfn.NUMBERVALUE(Table_Query_from_MF_DSNP62[[#This Row],[CL_CMP_OBJ_TO3]]))</f>
        <v>1</v>
      </c>
      <c r="JK719" s="33" t="b">
        <f>AND($B$2&gt;=_xlfn.NUMBERVALUE(Table_Query_from_MF_DSNP62[[#This Row],[CL_CMP_OBJ_FR4]]),$B$2&lt;=_xlfn.NUMBERVALUE(Table_Query_from_MF_DSNP62[[#This Row],[CL_CMP_OBJ_TO4]]))</f>
        <v>1</v>
      </c>
      <c r="JL719" s="33" t="b">
        <f>AND($B$2&gt;=_xlfn.NUMBERVALUE(Table_Query_from_MF_DSNP62[[#This Row],[CL_CMP_OBJ_FR5]]),$B$2&lt;=_xlfn.NUMBERVALUE(Table_Query_from_MF_DSNP62[[#This Row],[CL_CMP_OBJ_TO5]]))</f>
        <v>1</v>
      </c>
      <c r="JM719" s="33" t="b">
        <f>AND($B$2&gt;=_xlfn.NUMBERVALUE(Table_Query_from_MF_DSNP62[[#This Row],[CL_CMP_OBJ_FR6]]),$B$2&lt;=_xlfn.NUMBERVALUE(Table_Query_from_MF_DSNP62[[#This Row],[CL_CMP_OBJ_TO6]]))</f>
        <v>1</v>
      </c>
      <c r="JN719" s="33" t="b">
        <f>AND($B$2&gt;=_xlfn.NUMBERVALUE(Table_Query_from_MF_DSNP62[[#This Row],[CL_CMP_OBJ_FR7]]),$B$2&lt;=_xlfn.NUMBERVALUE(Table_Query_from_MF_DSNP62[[#This Row],[CL_CMP_OBJ_TO7]]))</f>
        <v>1</v>
      </c>
      <c r="JO719" s="33" t="b">
        <f>AND($B$2&gt;=_xlfn.NUMBERVALUE(Table_Query_from_MF_DSNP62[[#This Row],[CL_CMP_OBJ_FR8]]),$B$2&lt;=_xlfn.NUMBERVALUE(Table_Query_from_MF_DSNP62[[#This Row],[CL_CMP_OBJ_TO8]]))</f>
        <v>1</v>
      </c>
      <c r="JP719" s="33" t="b">
        <f>AND($B$2&gt;=_xlfn.NUMBERVALUE(Table_Query_from_MF_DSNP62[[#This Row],[CL_CMP_OBJ_FR9]]),$B$2&lt;=_xlfn.NUMBERVALUE(Table_Query_from_MF_DSNP62[[#This Row],[CL_CMP_OBJ_TO9]]))</f>
        <v>1</v>
      </c>
      <c r="JQ719" s="33" t="b">
        <f>AND($B$2&gt;=_xlfn.NUMBERVALUE(Table_Query_from_MF_DSNP62[[#This Row],[CL_CMP_OBJ_FR10]]),$B$2&lt;=_xlfn.NUMBERVALUE(Table_Query_from_MF_DSNP62[[#This Row],[CL_CMP_OBJ_TO10]]))</f>
        <v>1</v>
      </c>
      <c r="JR719" s="33" t="b">
        <f>AND($B$2&gt;=_xlfn.NUMBERVALUE(Table_Query_from_MF_DSNP62[[#This Row],[CL_CMP_OBJ_FR11]]),$B$2&lt;=_xlfn.NUMBERVALUE(Table_Query_from_MF_DSNP62[[#This Row],[CL_CMP_OBJ_TO11]]))</f>
        <v>1</v>
      </c>
      <c r="JS719" s="33" t="b">
        <f>AND($B$2&gt;=_xlfn.NUMBERVALUE(Table_Query_from_MF_DSNP62[[#This Row],[CL_CMP_OBJ_FR12]]),$B$2&lt;=_xlfn.NUMBERVALUE(Table_Query_from_MF_DSNP62[[#This Row],[CL_CMP_OBJ_TO12]]))</f>
        <v>1</v>
      </c>
      <c r="JT719" s="33" t="b">
        <f>AND($B$2&gt;=_xlfn.NUMBERVALUE(Table_Query_from_MF_DSNP62[[#This Row],[CL_CMP_OBJ_FR13]]),$B$2&lt;=_xlfn.NUMBERVALUE(Table_Query_from_MF_DSNP62[[#This Row],[CL_CMP_OBJ_TO13]]))</f>
        <v>1</v>
      </c>
      <c r="JU719" s="33" t="b">
        <f>AND($B$2&gt;=_xlfn.NUMBERVALUE(Table_Query_from_MF_DSNP62[[#This Row],[CL_CMP_OBJ_FR14]]),$B$2&lt;=_xlfn.NUMBERVALUE(Table_Query_from_MF_DSNP62[[#This Row],[CL_CMP_OBJ_TO14]]))</f>
        <v>1</v>
      </c>
      <c r="JV719" s="33" t="b">
        <f>AND($B$2&gt;=_xlfn.NUMBERVALUE(Table_Query_from_MF_DSNP62[[#This Row],[CL_CMP_OBJ_FR15]]),$B$2&lt;=_xlfn.NUMBERVALUE(Table_Query_from_MF_DSNP62[[#This Row],[CL_CMP_OBJ_TO15]]))</f>
        <v>1</v>
      </c>
    </row>
    <row r="720" spans="1:282" x14ac:dyDescent="0.25">
      <c r="A720" t="b">
        <f>OR(,Table_Query_from_MF_DSNP62[[#This Row],[Desired GL included as "hard-coded" GL?]],Table_Query_from_MF_DSNP62[[#This Row],[Desired GL included as "Open GL"?]])</f>
        <v>1</v>
      </c>
      <c r="B720" t="b">
        <f>Table_Query_from_MF_DSNP62[[#This Row],[Desired CObj included as "Open CObj"?]]</f>
        <v>1</v>
      </c>
      <c r="C720" t="s">
        <v>2579</v>
      </c>
      <c r="D720" t="s">
        <v>2580</v>
      </c>
      <c r="E720" t="s">
        <v>8</v>
      </c>
      <c r="F720" s="24" t="s">
        <v>415</v>
      </c>
      <c r="G720" t="s">
        <v>191</v>
      </c>
      <c r="H720" s="24" t="s">
        <v>444</v>
      </c>
      <c r="I720" t="s">
        <v>444</v>
      </c>
      <c r="J720" s="24" t="s">
        <v>444</v>
      </c>
      <c r="K720" t="s">
        <v>444</v>
      </c>
      <c r="L720" s="24" t="s">
        <v>444</v>
      </c>
      <c r="M720" t="s">
        <v>444</v>
      </c>
      <c r="N720" t="s">
        <v>444</v>
      </c>
      <c r="O720" t="s">
        <v>444</v>
      </c>
      <c r="P720" t="s">
        <v>444</v>
      </c>
      <c r="Q720" t="s">
        <v>15</v>
      </c>
      <c r="R720" t="s">
        <v>444</v>
      </c>
      <c r="S720" t="s">
        <v>442</v>
      </c>
      <c r="T720" t="s">
        <v>447</v>
      </c>
      <c r="U720" t="s">
        <v>444</v>
      </c>
      <c r="V720" t="s">
        <v>444</v>
      </c>
      <c r="W720" t="s">
        <v>447</v>
      </c>
      <c r="X720" t="s">
        <v>444</v>
      </c>
      <c r="Y720" t="s">
        <v>444</v>
      </c>
      <c r="Z720" t="s">
        <v>442</v>
      </c>
      <c r="AA720" t="s">
        <v>442</v>
      </c>
      <c r="AB720" t="s">
        <v>442</v>
      </c>
      <c r="AC720" t="s">
        <v>442</v>
      </c>
      <c r="AD720" t="s">
        <v>442</v>
      </c>
      <c r="AE720" t="s">
        <v>442</v>
      </c>
      <c r="AF720" t="s">
        <v>442</v>
      </c>
      <c r="AG720" t="s">
        <v>442</v>
      </c>
      <c r="AH720" t="s">
        <v>444</v>
      </c>
      <c r="AI720" t="s">
        <v>447</v>
      </c>
      <c r="AJ720" t="s">
        <v>442</v>
      </c>
      <c r="AK720" t="s">
        <v>15</v>
      </c>
      <c r="AL720" t="s">
        <v>444</v>
      </c>
      <c r="AM720" t="s">
        <v>444</v>
      </c>
      <c r="AN720" t="s">
        <v>444</v>
      </c>
      <c r="AO720" t="s">
        <v>444</v>
      </c>
      <c r="AP720" t="s">
        <v>447</v>
      </c>
      <c r="AQ720" t="s">
        <v>528</v>
      </c>
      <c r="AR720" t="s">
        <v>1451</v>
      </c>
      <c r="AS720" t="s">
        <v>162</v>
      </c>
      <c r="AT720" t="s">
        <v>10</v>
      </c>
      <c r="AU720" t="s">
        <v>444</v>
      </c>
      <c r="AV720" t="s">
        <v>442</v>
      </c>
      <c r="AW720" t="s">
        <v>444</v>
      </c>
      <c r="AX720" t="s">
        <v>1846</v>
      </c>
      <c r="AY720" t="s">
        <v>2581</v>
      </c>
      <c r="AZ720" t="s">
        <v>444</v>
      </c>
      <c r="BA720" t="s">
        <v>444</v>
      </c>
      <c r="BB720" t="s">
        <v>444</v>
      </c>
      <c r="BC720" t="s">
        <v>444</v>
      </c>
      <c r="BD720" t="s">
        <v>1359</v>
      </c>
      <c r="BE720" t="s">
        <v>444</v>
      </c>
      <c r="BF720" t="s">
        <v>1360</v>
      </c>
      <c r="BG720" t="s">
        <v>444</v>
      </c>
      <c r="BH720" t="s">
        <v>444</v>
      </c>
      <c r="BI720" t="s">
        <v>444</v>
      </c>
      <c r="BJ720" t="s">
        <v>444</v>
      </c>
      <c r="BK720" t="s">
        <v>444</v>
      </c>
      <c r="BL720" t="s">
        <v>444</v>
      </c>
      <c r="BM720" t="s">
        <v>444</v>
      </c>
      <c r="BN720" t="s">
        <v>444</v>
      </c>
      <c r="BO720" t="s">
        <v>444</v>
      </c>
      <c r="BP720" t="s">
        <v>444</v>
      </c>
      <c r="BQ720" t="s">
        <v>740</v>
      </c>
      <c r="BR720" t="s">
        <v>264</v>
      </c>
      <c r="BS720" t="s">
        <v>444</v>
      </c>
      <c r="BT720" t="s">
        <v>444</v>
      </c>
      <c r="BU720" t="s">
        <v>444</v>
      </c>
      <c r="BV720" t="s">
        <v>444</v>
      </c>
      <c r="BW720" t="s">
        <v>740</v>
      </c>
      <c r="BX720" t="s">
        <v>264</v>
      </c>
      <c r="BY720" t="s">
        <v>444</v>
      </c>
      <c r="BZ720" t="s">
        <v>444</v>
      </c>
      <c r="CA720" t="s">
        <v>444</v>
      </c>
      <c r="CB720" t="s">
        <v>444</v>
      </c>
      <c r="CC720" t="s">
        <v>444</v>
      </c>
      <c r="CD720" t="s">
        <v>444</v>
      </c>
      <c r="CE720" t="s">
        <v>444</v>
      </c>
      <c r="CF720" t="s">
        <v>444</v>
      </c>
      <c r="CG720" t="s">
        <v>444</v>
      </c>
      <c r="CH720" t="s">
        <v>444</v>
      </c>
      <c r="CI720" t="s">
        <v>740</v>
      </c>
      <c r="CJ720" t="s">
        <v>264</v>
      </c>
      <c r="CK720" t="s">
        <v>444</v>
      </c>
      <c r="CL720" t="s">
        <v>444</v>
      </c>
      <c r="CM720" t="s">
        <v>444</v>
      </c>
      <c r="CN720" t="s">
        <v>444</v>
      </c>
      <c r="CO720" t="s">
        <v>740</v>
      </c>
      <c r="CP720" t="s">
        <v>264</v>
      </c>
      <c r="CQ720" t="s">
        <v>444</v>
      </c>
      <c r="CR720" t="s">
        <v>444</v>
      </c>
      <c r="CS720" t="s">
        <v>444</v>
      </c>
      <c r="CT720" t="s">
        <v>444</v>
      </c>
      <c r="CU720" t="s">
        <v>282</v>
      </c>
      <c r="CV720" t="s">
        <v>2773</v>
      </c>
      <c r="CW720" t="s">
        <v>2736</v>
      </c>
      <c r="CX720" t="s">
        <v>2753</v>
      </c>
      <c r="CY720" t="s">
        <v>1847</v>
      </c>
      <c r="CZ720" t="s">
        <v>1848</v>
      </c>
      <c r="DA720" t="s">
        <v>444</v>
      </c>
      <c r="DB720" t="s">
        <v>444</v>
      </c>
      <c r="DC720" t="s">
        <v>444</v>
      </c>
      <c r="DD720" t="s">
        <v>444</v>
      </c>
      <c r="DE720" t="s">
        <v>444</v>
      </c>
      <c r="DF720" t="s">
        <v>444</v>
      </c>
      <c r="DG720" t="s">
        <v>444</v>
      </c>
      <c r="DH720" t="s">
        <v>444</v>
      </c>
      <c r="DI720" t="s">
        <v>282</v>
      </c>
      <c r="DJ720" t="s">
        <v>1451</v>
      </c>
      <c r="DK720" t="s">
        <v>444</v>
      </c>
      <c r="DL720" t="s">
        <v>444</v>
      </c>
      <c r="DM720" t="s">
        <v>444</v>
      </c>
      <c r="DN720" t="s">
        <v>444</v>
      </c>
      <c r="DO720" t="s">
        <v>444</v>
      </c>
      <c r="DP720" t="s">
        <v>444</v>
      </c>
      <c r="DQ720" t="s">
        <v>444</v>
      </c>
      <c r="DR720" t="s">
        <v>444</v>
      </c>
      <c r="DS720" t="s">
        <v>444</v>
      </c>
      <c r="DT720" s="24" t="s">
        <v>444</v>
      </c>
      <c r="DU720" s="24" t="s">
        <v>444</v>
      </c>
      <c r="DV720" t="s">
        <v>444</v>
      </c>
      <c r="DW720" t="s">
        <v>444</v>
      </c>
      <c r="DX720" s="24" t="s">
        <v>444</v>
      </c>
      <c r="DY720" s="24" t="s">
        <v>444</v>
      </c>
      <c r="DZ720" t="s">
        <v>444</v>
      </c>
      <c r="EA720" t="s">
        <v>444</v>
      </c>
      <c r="EB720" s="24" t="s">
        <v>444</v>
      </c>
      <c r="EC720" s="24" t="s">
        <v>444</v>
      </c>
      <c r="ED720" t="s">
        <v>444</v>
      </c>
      <c r="EE720" t="s">
        <v>444</v>
      </c>
      <c r="EF720" s="24" t="s">
        <v>444</v>
      </c>
      <c r="EG720" s="24" t="s">
        <v>444</v>
      </c>
      <c r="EH720" t="s">
        <v>444</v>
      </c>
      <c r="EI720" t="s">
        <v>444</v>
      </c>
      <c r="EJ720" s="24" t="s">
        <v>444</v>
      </c>
      <c r="EK720" s="24" t="s">
        <v>444</v>
      </c>
      <c r="EL720" t="s">
        <v>444</v>
      </c>
      <c r="EM720" t="s">
        <v>444</v>
      </c>
      <c r="EN720" s="24" t="s">
        <v>444</v>
      </c>
      <c r="EO720" s="24" t="s">
        <v>444</v>
      </c>
      <c r="EP720" t="s">
        <v>444</v>
      </c>
      <c r="EQ720" t="s">
        <v>444</v>
      </c>
      <c r="ER720" s="24" t="s">
        <v>444</v>
      </c>
      <c r="ES720" s="24" t="s">
        <v>444</v>
      </c>
      <c r="ET720" t="s">
        <v>444</v>
      </c>
      <c r="EU720" t="s">
        <v>444</v>
      </c>
      <c r="EV720" s="24" t="s">
        <v>444</v>
      </c>
      <c r="EW720" s="24" t="s">
        <v>444</v>
      </c>
      <c r="EX720" t="s">
        <v>444</v>
      </c>
      <c r="EY720" t="s">
        <v>444</v>
      </c>
      <c r="EZ720" s="24" t="s">
        <v>444</v>
      </c>
      <c r="FA720" s="24" t="s">
        <v>444</v>
      </c>
      <c r="FB720" t="s">
        <v>444</v>
      </c>
      <c r="FC720" t="s">
        <v>444</v>
      </c>
      <c r="FD720" s="24" t="s">
        <v>444</v>
      </c>
      <c r="FE720" s="24" t="s">
        <v>444</v>
      </c>
      <c r="FF720" t="s">
        <v>444</v>
      </c>
      <c r="FG720" t="s">
        <v>444</v>
      </c>
      <c r="FH720" s="24" t="s">
        <v>444</v>
      </c>
      <c r="FI720" s="24" t="s">
        <v>444</v>
      </c>
      <c r="FJ720" t="s">
        <v>444</v>
      </c>
      <c r="FK720" t="s">
        <v>444</v>
      </c>
      <c r="FL720" s="24" t="s">
        <v>444</v>
      </c>
      <c r="FM720" s="24" t="s">
        <v>444</v>
      </c>
      <c r="FN720" t="s">
        <v>444</v>
      </c>
      <c r="FO720" t="s">
        <v>444</v>
      </c>
      <c r="FP720" s="24" t="s">
        <v>444</v>
      </c>
      <c r="FQ720" s="24" t="s">
        <v>444</v>
      </c>
      <c r="FR720" t="s">
        <v>444</v>
      </c>
      <c r="FS720" t="s">
        <v>444</v>
      </c>
      <c r="FT720" s="24" t="s">
        <v>444</v>
      </c>
      <c r="FU720" s="24" t="s">
        <v>444</v>
      </c>
      <c r="FV720" t="s">
        <v>444</v>
      </c>
      <c r="FW720" t="s">
        <v>444</v>
      </c>
      <c r="FX720" s="24" t="s">
        <v>444</v>
      </c>
      <c r="FY720" s="24" t="s">
        <v>444</v>
      </c>
      <c r="FZ720" t="s">
        <v>444</v>
      </c>
      <c r="GA720" t="s">
        <v>444</v>
      </c>
      <c r="GB720" s="24" t="s">
        <v>444</v>
      </c>
      <c r="GC720" s="24" t="s">
        <v>444</v>
      </c>
      <c r="GD720" t="s">
        <v>444</v>
      </c>
      <c r="GE720" t="s">
        <v>444</v>
      </c>
      <c r="GF720" s="24" t="s">
        <v>444</v>
      </c>
      <c r="GG720" s="24" t="s">
        <v>444</v>
      </c>
      <c r="GH720" t="s">
        <v>15</v>
      </c>
      <c r="GI720" s="24" t="s">
        <v>1416</v>
      </c>
      <c r="GJ720" s="24" t="s">
        <v>2143</v>
      </c>
      <c r="GK720" t="s">
        <v>484</v>
      </c>
      <c r="GL720" t="s">
        <v>485</v>
      </c>
      <c r="GM720" s="24" t="s">
        <v>487</v>
      </c>
      <c r="GN720" s="24" t="s">
        <v>480</v>
      </c>
      <c r="GO720" t="s">
        <v>444</v>
      </c>
      <c r="GP720" t="s">
        <v>444</v>
      </c>
      <c r="GQ720" s="24" t="s">
        <v>444</v>
      </c>
      <c r="GR720" s="24" t="s">
        <v>444</v>
      </c>
      <c r="GS720" t="s">
        <v>444</v>
      </c>
      <c r="GT720" t="s">
        <v>444</v>
      </c>
      <c r="GU720" s="24" t="s">
        <v>444</v>
      </c>
      <c r="GV720" s="24" t="s">
        <v>444</v>
      </c>
      <c r="GW720" t="s">
        <v>444</v>
      </c>
      <c r="GX720" t="s">
        <v>444</v>
      </c>
      <c r="GY720" s="24" t="s">
        <v>444</v>
      </c>
      <c r="GZ720" s="24" t="s">
        <v>444</v>
      </c>
      <c r="HA720" t="s">
        <v>444</v>
      </c>
      <c r="HB720" t="s">
        <v>444</v>
      </c>
      <c r="HC720" s="24" t="s">
        <v>444</v>
      </c>
      <c r="HD720" s="24" t="s">
        <v>444</v>
      </c>
      <c r="HE720" t="s">
        <v>444</v>
      </c>
      <c r="HF720" t="s">
        <v>444</v>
      </c>
      <c r="HG720" s="24" t="s">
        <v>444</v>
      </c>
      <c r="HH720" s="24" t="s">
        <v>444</v>
      </c>
      <c r="HI720" t="s">
        <v>444</v>
      </c>
      <c r="HJ720" t="s">
        <v>444</v>
      </c>
      <c r="HK720" s="24" t="s">
        <v>444</v>
      </c>
      <c r="HL720" s="24" t="s">
        <v>444</v>
      </c>
      <c r="HM720" t="s">
        <v>444</v>
      </c>
      <c r="HN720" t="s">
        <v>444</v>
      </c>
      <c r="HO720" s="24" t="s">
        <v>444</v>
      </c>
      <c r="HP720" s="24" t="s">
        <v>444</v>
      </c>
      <c r="HQ720" t="s">
        <v>444</v>
      </c>
      <c r="HR720" t="s">
        <v>444</v>
      </c>
      <c r="HS720" s="24" t="s">
        <v>444</v>
      </c>
      <c r="HT720" s="24" t="s">
        <v>444</v>
      </c>
      <c r="HU720" t="s">
        <v>444</v>
      </c>
      <c r="HV720" t="s">
        <v>444</v>
      </c>
      <c r="HW720" s="24" t="s">
        <v>444</v>
      </c>
      <c r="HX720" s="24" t="s">
        <v>444</v>
      </c>
      <c r="HY720" t="s">
        <v>444</v>
      </c>
      <c r="HZ720" t="s">
        <v>444</v>
      </c>
      <c r="IA720" t="s">
        <v>2773</v>
      </c>
      <c r="IB720" t="s">
        <v>2736</v>
      </c>
      <c r="IC720" t="s">
        <v>3107</v>
      </c>
      <c r="ID720" s="33" t="b" cm="1">
        <f t="array" ref="ID720">_xlfn.IFNA(MATCH($A$2,_xlfn.NUMBERVALUE(Table_Query_from_MF_DSNP62[[#This Row],[CL_GLACCT_DR1]:[CL_GLACCT_CR4]]),0),0)&gt;=1</f>
        <v>1</v>
      </c>
      <c r="IE720" s="33" t="b">
        <f>OR(Table_Query_from_MF_DSNP62[[#This Row],[Pair1]:[Pair25]])</f>
        <v>1</v>
      </c>
      <c r="IF720" s="33">
        <f>_xlfn.IFNA(MATCH(TRUE,Table_Query_from_MF_DSNP62[[#This Row],[Pair1]:[Pair25]],0),"none")</f>
        <v>1</v>
      </c>
      <c r="IG720" s="33" t="b">
        <f>AND($A$2&gt;=_xlfn.NUMBERVALUE(Table_Query_from_MF_DSNP62[[#This Row],[CL_GL_ACCT_FR1]]),$A$2&lt;=_xlfn.NUMBERVALUE(Table_Query_from_MF_DSNP62[[#This Row],[CL_GL_ACCT_TO1]]))</f>
        <v>1</v>
      </c>
      <c r="IH720" s="33" t="b">
        <f>AND($A$2&gt;=_xlfn.NUMBERVALUE(Table_Query_from_MF_DSNP62[[#This Row],[CL_GL_ACCT_FR2]]),$A$2&lt;=_xlfn.NUMBERVALUE(Table_Query_from_MF_DSNP62[[#This Row],[CL_GL_ACCT_TO2]]))</f>
        <v>1</v>
      </c>
      <c r="II720" s="33" t="b">
        <f>AND($A$2&gt;=_xlfn.NUMBERVALUE(Table_Query_from_MF_DSNP62[[#This Row],[CL_GL_ACCT_FR3]]),$A$2&lt;=_xlfn.NUMBERVALUE(Table_Query_from_MF_DSNP62[[#This Row],[CL_GL_ACCT_TO3]]))</f>
        <v>1</v>
      </c>
      <c r="IJ720" s="33" t="b">
        <f>AND($A$2&gt;=_xlfn.NUMBERVALUE(Table_Query_from_MF_DSNP62[[#This Row],[CL_GL_ACCT_FR4]]),$A$2&lt;=_xlfn.NUMBERVALUE(Table_Query_from_MF_DSNP62[[#This Row],[CL_GL_ACCT_TO4]]))</f>
        <v>1</v>
      </c>
      <c r="IK720" s="33" t="b">
        <f>AND($A$2&gt;=_xlfn.NUMBERVALUE(Table_Query_from_MF_DSNP62[[#This Row],[CL_GL_ACCT_FR5]]),$A$2&lt;=_xlfn.NUMBERVALUE(Table_Query_from_MF_DSNP62[[#This Row],[CL_GL_ACCT_TO5]]))</f>
        <v>1</v>
      </c>
      <c r="IL720" s="33" t="b">
        <f>AND($A$2&gt;=_xlfn.NUMBERVALUE(Table_Query_from_MF_DSNP62[[#This Row],[CL_GL_ACCT_FR6]]),$A$2&lt;=_xlfn.NUMBERVALUE(Table_Query_from_MF_DSNP62[[#This Row],[CL_GL_ACCT_TO6]]))</f>
        <v>1</v>
      </c>
      <c r="IM720" s="33" t="b">
        <f>AND($A$2&gt;=_xlfn.NUMBERVALUE(Table_Query_from_MF_DSNP62[[#This Row],[CL_GL_ACCT_FR7]]),$A$2&lt;=_xlfn.NUMBERVALUE(Table_Query_from_MF_DSNP62[[#This Row],[CL_GL_ACCT_TO7]]))</f>
        <v>1</v>
      </c>
      <c r="IN720" s="33" t="b">
        <f>AND($A$2&gt;=_xlfn.NUMBERVALUE(Table_Query_from_MF_DSNP62[[#This Row],[CL_GL_ACCT_FR8]]),$A$2&lt;=_xlfn.NUMBERVALUE(Table_Query_from_MF_DSNP62[[#This Row],[CL_GL_ACCT_TO8]]))</f>
        <v>1</v>
      </c>
      <c r="IO720" s="33" t="b">
        <f>AND($A$2&gt;=_xlfn.NUMBERVALUE(Table_Query_from_MF_DSNP62[[#This Row],[CL_GL_ACCT_FR9]]),$A$2&lt;=_xlfn.NUMBERVALUE(Table_Query_from_MF_DSNP62[[#This Row],[CL_GL_ACCT_TO9]]))</f>
        <v>1</v>
      </c>
      <c r="IP720" s="33" t="b">
        <f>AND($A$2&gt;=_xlfn.NUMBERVALUE(Table_Query_from_MF_DSNP62[[#This Row],[CL_GL_ACCT_FR10]]),$A$2&lt;=_xlfn.NUMBERVALUE(Table_Query_from_MF_DSNP62[[#This Row],[CL_GL_ACCT_TO10]]))</f>
        <v>1</v>
      </c>
      <c r="IQ720" s="33" t="b">
        <f>AND($A$2&gt;=_xlfn.NUMBERVALUE(Table_Query_from_MF_DSNP62[[#This Row],[CL_GL_ACCT_FR11]]),$A$2&lt;=_xlfn.NUMBERVALUE(Table_Query_from_MF_DSNP62[[#This Row],[CL_GL_ACCT_TO11]]))</f>
        <v>1</v>
      </c>
      <c r="IR720" s="33" t="b">
        <f>AND($A$2&gt;=_xlfn.NUMBERVALUE(Table_Query_from_MF_DSNP62[[#This Row],[CL_GL_ACCT_FR12]]),$A$2&lt;=_xlfn.NUMBERVALUE(Table_Query_from_MF_DSNP62[[#This Row],[CL_GL_ACCT_TO12]]))</f>
        <v>1</v>
      </c>
      <c r="IS720" s="33" t="b">
        <f>AND($A$2&gt;=_xlfn.NUMBERVALUE(Table_Query_from_MF_DSNP62[[#This Row],[CL_GL_ACCT_FR13]]),$A$2&lt;=_xlfn.NUMBERVALUE(Table_Query_from_MF_DSNP62[[#This Row],[CL_GL_ACCT_TO13]]))</f>
        <v>1</v>
      </c>
      <c r="IT720" s="33" t="b">
        <f>AND($A$2&gt;=_xlfn.NUMBERVALUE(Table_Query_from_MF_DSNP62[[#This Row],[CL_GL_ACCT_FR14]]),$A$2&lt;=_xlfn.NUMBERVALUE(Table_Query_from_MF_DSNP62[[#This Row],[CL_GL_ACCT_TO14]]))</f>
        <v>1</v>
      </c>
      <c r="IU720" s="33" t="b">
        <f>AND($A$2&gt;=_xlfn.NUMBERVALUE(Table_Query_from_MF_DSNP62[[#This Row],[CL_GL_ACCT_FR15]]),$A$2&lt;=_xlfn.NUMBERVALUE(Table_Query_from_MF_DSNP62[[#This Row],[CL_GL_ACCT_TO15]]))</f>
        <v>1</v>
      </c>
      <c r="IV720" s="33" t="b">
        <f>AND($A$2&gt;=_xlfn.NUMBERVALUE(Table_Query_from_MF_DSNP62[[#This Row],[CL_GL_ACCT_FR16]]),$A$2&lt;=_xlfn.NUMBERVALUE(Table_Query_from_MF_DSNP62[[#This Row],[CL_GL_ACCT_TO16]]))</f>
        <v>1</v>
      </c>
      <c r="IW720" s="33" t="b">
        <f>AND($A$2&gt;=_xlfn.NUMBERVALUE(Table_Query_from_MF_DSNP62[[#This Row],[CL_GL_ACCT_FR17]]),$A$2&lt;=_xlfn.NUMBERVALUE(Table_Query_from_MF_DSNP62[[#This Row],[CL_GL_ACCT_TO17]]))</f>
        <v>1</v>
      </c>
      <c r="IX720" s="33" t="b">
        <f>AND($A$2&gt;=_xlfn.NUMBERVALUE(Table_Query_from_MF_DSNP62[[#This Row],[CL_GL_ACCT_FR18]]),$A$2&lt;=_xlfn.NUMBERVALUE(Table_Query_from_MF_DSNP62[[#This Row],[CL_GL_ACCT_TO18]]))</f>
        <v>1</v>
      </c>
      <c r="IY720" s="33" t="b">
        <f>AND($A$2&gt;=_xlfn.NUMBERVALUE(Table_Query_from_MF_DSNP62[[#This Row],[CL_GL_ACCT_FR19]]),$A$2&lt;=_xlfn.NUMBERVALUE(Table_Query_from_MF_DSNP62[[#This Row],[CL_GL_ACCT_TO19]]))</f>
        <v>1</v>
      </c>
      <c r="IZ720" s="33" t="b">
        <f>AND($A$2&gt;=_xlfn.NUMBERVALUE(Table_Query_from_MF_DSNP62[[#This Row],[CL_GL_ACCT_FR20]]),$A$2&lt;=_xlfn.NUMBERVALUE(Table_Query_from_MF_DSNP62[[#This Row],[CL_GL_ACCT_TO20]]))</f>
        <v>1</v>
      </c>
      <c r="JA720" s="33" t="b">
        <f>AND($A$2&gt;=_xlfn.NUMBERVALUE(Table_Query_from_MF_DSNP62[[#This Row],[CL_GL_ACCT_FR21]]),$A$2&lt;=_xlfn.NUMBERVALUE(Table_Query_from_MF_DSNP62[[#This Row],[CL_GL_ACCT_TO21]]))</f>
        <v>1</v>
      </c>
      <c r="JB720" s="33" t="b">
        <f>AND($A$2&gt;=_xlfn.NUMBERVALUE(Table_Query_from_MF_DSNP62[[#This Row],[CL_GL_ACCT_FR22]]),$A$2&lt;=_xlfn.NUMBERVALUE(Table_Query_from_MF_DSNP62[[#This Row],[CL_GL_ACCT_TO22]]))</f>
        <v>1</v>
      </c>
      <c r="JC720" s="33" t="b">
        <f>AND($A$2&gt;=_xlfn.NUMBERVALUE(Table_Query_from_MF_DSNP62[[#This Row],[CL_GL_ACCT_FR23]]),$A$2&lt;=_xlfn.NUMBERVALUE(Table_Query_from_MF_DSNP62[[#This Row],[CL_GL_ACCT_TO23]]))</f>
        <v>1</v>
      </c>
      <c r="JD720" s="33" t="b">
        <f>AND($A$2&gt;=_xlfn.NUMBERVALUE(Table_Query_from_MF_DSNP62[[#This Row],[CL_GL_ACCT_FR24]]),$A$2&lt;=_xlfn.NUMBERVALUE(Table_Query_from_MF_DSNP62[[#This Row],[CL_GL_ACCT_TO24]]))</f>
        <v>1</v>
      </c>
      <c r="JE720" s="33" t="b">
        <f>AND($A$2&gt;=_xlfn.NUMBERVALUE(Table_Query_from_MF_DSNP62[[#This Row],[CL_GL_ACCT_FR25]]),$A$2&lt;=_xlfn.NUMBERVALUE(Table_Query_from_MF_DSNP62[[#This Row],[CL_GL_ACCT_TO25]]))</f>
        <v>1</v>
      </c>
      <c r="JF720" s="33" t="b">
        <f>OR(Table_Query_from_MF_DSNP62[[#This Row],[PairA]:[PairO]])</f>
        <v>1</v>
      </c>
      <c r="JG720" s="33">
        <f>_xlfn.IFNA(MATCH(TRUE,Table_Query_from_MF_DSNP62[[#This Row],[PairA]:[PairO]],0),"none")</f>
        <v>4</v>
      </c>
      <c r="JH720" s="33" t="b">
        <f>AND($B$2&gt;=_xlfn.NUMBERVALUE(Table_Query_from_MF_DSNP62[[#This Row],[CL_CMP_OBJ_FR1]]),$B$2&lt;=_xlfn.NUMBERVALUE(Table_Query_from_MF_DSNP62[[#This Row],[CL_CMP_OBJ_TO1]]))</f>
        <v>0</v>
      </c>
      <c r="JI720" s="33" t="b">
        <f>AND($B$2&gt;=_xlfn.NUMBERVALUE(Table_Query_from_MF_DSNP62[[#This Row],[CL_CMP_OBJ_FR2]]),$B$2&lt;=_xlfn.NUMBERVALUE(Table_Query_from_MF_DSNP62[[#This Row],[CL_CMP_OBJ_TO2]]))</f>
        <v>0</v>
      </c>
      <c r="JJ720" s="33" t="b">
        <f>AND($B$2&gt;=_xlfn.NUMBERVALUE(Table_Query_from_MF_DSNP62[[#This Row],[CL_CMP_OBJ_FR3]]),$B$2&lt;=_xlfn.NUMBERVALUE(Table_Query_from_MF_DSNP62[[#This Row],[CL_CMP_OBJ_TO3]]))</f>
        <v>0</v>
      </c>
      <c r="JK720" s="33" t="b">
        <f>AND($B$2&gt;=_xlfn.NUMBERVALUE(Table_Query_from_MF_DSNP62[[#This Row],[CL_CMP_OBJ_FR4]]),$B$2&lt;=_xlfn.NUMBERVALUE(Table_Query_from_MF_DSNP62[[#This Row],[CL_CMP_OBJ_TO4]]))</f>
        <v>1</v>
      </c>
      <c r="JL720" s="33" t="b">
        <f>AND($B$2&gt;=_xlfn.NUMBERVALUE(Table_Query_from_MF_DSNP62[[#This Row],[CL_CMP_OBJ_FR5]]),$B$2&lt;=_xlfn.NUMBERVALUE(Table_Query_from_MF_DSNP62[[#This Row],[CL_CMP_OBJ_TO5]]))</f>
        <v>1</v>
      </c>
      <c r="JM720" s="33" t="b">
        <f>AND($B$2&gt;=_xlfn.NUMBERVALUE(Table_Query_from_MF_DSNP62[[#This Row],[CL_CMP_OBJ_FR6]]),$B$2&lt;=_xlfn.NUMBERVALUE(Table_Query_from_MF_DSNP62[[#This Row],[CL_CMP_OBJ_TO6]]))</f>
        <v>1</v>
      </c>
      <c r="JN720" s="33" t="b">
        <f>AND($B$2&gt;=_xlfn.NUMBERVALUE(Table_Query_from_MF_DSNP62[[#This Row],[CL_CMP_OBJ_FR7]]),$B$2&lt;=_xlfn.NUMBERVALUE(Table_Query_from_MF_DSNP62[[#This Row],[CL_CMP_OBJ_TO7]]))</f>
        <v>1</v>
      </c>
      <c r="JO720" s="33" t="b">
        <f>AND($B$2&gt;=_xlfn.NUMBERVALUE(Table_Query_from_MF_DSNP62[[#This Row],[CL_CMP_OBJ_FR8]]),$B$2&lt;=_xlfn.NUMBERVALUE(Table_Query_from_MF_DSNP62[[#This Row],[CL_CMP_OBJ_TO8]]))</f>
        <v>1</v>
      </c>
      <c r="JP720" s="33" t="b">
        <f>AND($B$2&gt;=_xlfn.NUMBERVALUE(Table_Query_from_MF_DSNP62[[#This Row],[CL_CMP_OBJ_FR9]]),$B$2&lt;=_xlfn.NUMBERVALUE(Table_Query_from_MF_DSNP62[[#This Row],[CL_CMP_OBJ_TO9]]))</f>
        <v>1</v>
      </c>
      <c r="JQ720" s="33" t="b">
        <f>AND($B$2&gt;=_xlfn.NUMBERVALUE(Table_Query_from_MF_DSNP62[[#This Row],[CL_CMP_OBJ_FR10]]),$B$2&lt;=_xlfn.NUMBERVALUE(Table_Query_from_MF_DSNP62[[#This Row],[CL_CMP_OBJ_TO10]]))</f>
        <v>1</v>
      </c>
      <c r="JR720" s="33" t="b">
        <f>AND($B$2&gt;=_xlfn.NUMBERVALUE(Table_Query_from_MF_DSNP62[[#This Row],[CL_CMP_OBJ_FR11]]),$B$2&lt;=_xlfn.NUMBERVALUE(Table_Query_from_MF_DSNP62[[#This Row],[CL_CMP_OBJ_TO11]]))</f>
        <v>1</v>
      </c>
      <c r="JS720" s="33" t="b">
        <f>AND($B$2&gt;=_xlfn.NUMBERVALUE(Table_Query_from_MF_DSNP62[[#This Row],[CL_CMP_OBJ_FR12]]),$B$2&lt;=_xlfn.NUMBERVALUE(Table_Query_from_MF_DSNP62[[#This Row],[CL_CMP_OBJ_TO12]]))</f>
        <v>1</v>
      </c>
      <c r="JT720" s="33" t="b">
        <f>AND($B$2&gt;=_xlfn.NUMBERVALUE(Table_Query_from_MF_DSNP62[[#This Row],[CL_CMP_OBJ_FR13]]),$B$2&lt;=_xlfn.NUMBERVALUE(Table_Query_from_MF_DSNP62[[#This Row],[CL_CMP_OBJ_TO13]]))</f>
        <v>1</v>
      </c>
      <c r="JU720" s="33" t="b">
        <f>AND($B$2&gt;=_xlfn.NUMBERVALUE(Table_Query_from_MF_DSNP62[[#This Row],[CL_CMP_OBJ_FR14]]),$B$2&lt;=_xlfn.NUMBERVALUE(Table_Query_from_MF_DSNP62[[#This Row],[CL_CMP_OBJ_TO14]]))</f>
        <v>1</v>
      </c>
      <c r="JV720" s="33" t="b">
        <f>AND($B$2&gt;=_xlfn.NUMBERVALUE(Table_Query_from_MF_DSNP62[[#This Row],[CL_CMP_OBJ_FR15]]),$B$2&lt;=_xlfn.NUMBERVALUE(Table_Query_from_MF_DSNP62[[#This Row],[CL_CMP_OBJ_TO15]]))</f>
        <v>1</v>
      </c>
    </row>
    <row r="721" spans="1:282" x14ac:dyDescent="0.25">
      <c r="A721" t="b">
        <f>OR(,Table_Query_from_MF_DSNP62[[#This Row],[Desired GL included as "hard-coded" GL?]],Table_Query_from_MF_DSNP62[[#This Row],[Desired GL included as "Open GL"?]])</f>
        <v>1</v>
      </c>
      <c r="B721" t="b">
        <f>Table_Query_from_MF_DSNP62[[#This Row],[Desired CObj included as "Open CObj"?]]</f>
        <v>1</v>
      </c>
      <c r="C721" t="s">
        <v>2582</v>
      </c>
      <c r="D721" t="s">
        <v>2583</v>
      </c>
      <c r="E721" t="s">
        <v>8</v>
      </c>
      <c r="F721" s="24" t="s">
        <v>425</v>
      </c>
      <c r="G721" t="s">
        <v>191</v>
      </c>
      <c r="H721" s="24" t="s">
        <v>444</v>
      </c>
      <c r="I721" t="s">
        <v>444</v>
      </c>
      <c r="J721" s="24" t="s">
        <v>444</v>
      </c>
      <c r="K721" t="s">
        <v>444</v>
      </c>
      <c r="L721" s="24" t="s">
        <v>444</v>
      </c>
      <c r="M721" t="s">
        <v>444</v>
      </c>
      <c r="N721" t="s">
        <v>444</v>
      </c>
      <c r="O721" t="s">
        <v>444</v>
      </c>
      <c r="P721" t="s">
        <v>444</v>
      </c>
      <c r="Q721" t="s">
        <v>15</v>
      </c>
      <c r="R721" t="s">
        <v>444</v>
      </c>
      <c r="S721" t="s">
        <v>442</v>
      </c>
      <c r="T721" t="s">
        <v>447</v>
      </c>
      <c r="U721" t="s">
        <v>444</v>
      </c>
      <c r="V721" t="s">
        <v>444</v>
      </c>
      <c r="W721" t="s">
        <v>447</v>
      </c>
      <c r="X721" t="s">
        <v>444</v>
      </c>
      <c r="Y721" t="s">
        <v>444</v>
      </c>
      <c r="Z721" t="s">
        <v>442</v>
      </c>
      <c r="AA721" t="s">
        <v>442</v>
      </c>
      <c r="AB721" t="s">
        <v>442</v>
      </c>
      <c r="AC721" t="s">
        <v>442</v>
      </c>
      <c r="AD721" t="s">
        <v>442</v>
      </c>
      <c r="AE721" t="s">
        <v>442</v>
      </c>
      <c r="AF721" t="s">
        <v>442</v>
      </c>
      <c r="AG721" t="s">
        <v>442</v>
      </c>
      <c r="AH721" t="s">
        <v>444</v>
      </c>
      <c r="AI721" t="s">
        <v>447</v>
      </c>
      <c r="AJ721" t="s">
        <v>442</v>
      </c>
      <c r="AK721" t="s">
        <v>15</v>
      </c>
      <c r="AL721" t="s">
        <v>444</v>
      </c>
      <c r="AM721" t="s">
        <v>444</v>
      </c>
      <c r="AN721" t="s">
        <v>444</v>
      </c>
      <c r="AO721" t="s">
        <v>444</v>
      </c>
      <c r="AP721" t="s">
        <v>442</v>
      </c>
      <c r="AQ721" t="s">
        <v>528</v>
      </c>
      <c r="AR721" t="s">
        <v>1451</v>
      </c>
      <c r="AS721" t="s">
        <v>162</v>
      </c>
      <c r="AT721" t="s">
        <v>10</v>
      </c>
      <c r="AU721" t="s">
        <v>444</v>
      </c>
      <c r="AV721" t="s">
        <v>442</v>
      </c>
      <c r="AW721" t="s">
        <v>444</v>
      </c>
      <c r="AX721" t="s">
        <v>1846</v>
      </c>
      <c r="AY721" t="s">
        <v>2584</v>
      </c>
      <c r="AZ721" t="s">
        <v>444</v>
      </c>
      <c r="BA721" t="s">
        <v>444</v>
      </c>
      <c r="BB721" t="s">
        <v>444</v>
      </c>
      <c r="BC721" t="s">
        <v>444</v>
      </c>
      <c r="BD721" t="s">
        <v>1359</v>
      </c>
      <c r="BE721" t="s">
        <v>444</v>
      </c>
      <c r="BF721" t="s">
        <v>1360</v>
      </c>
      <c r="BG721" t="s">
        <v>444</v>
      </c>
      <c r="BH721" t="s">
        <v>444</v>
      </c>
      <c r="BI721" t="s">
        <v>444</v>
      </c>
      <c r="BJ721" t="s">
        <v>444</v>
      </c>
      <c r="BK721" t="s">
        <v>444</v>
      </c>
      <c r="BL721" t="s">
        <v>444</v>
      </c>
      <c r="BM721" t="s">
        <v>444</v>
      </c>
      <c r="BN721" t="s">
        <v>444</v>
      </c>
      <c r="BO721" t="s">
        <v>444</v>
      </c>
      <c r="BP721" t="s">
        <v>444</v>
      </c>
      <c r="BQ721" t="s">
        <v>444</v>
      </c>
      <c r="BR721" t="s">
        <v>444</v>
      </c>
      <c r="BS721" t="s">
        <v>444</v>
      </c>
      <c r="BT721" t="s">
        <v>444</v>
      </c>
      <c r="BU721" t="s">
        <v>444</v>
      </c>
      <c r="BV721" t="s">
        <v>444</v>
      </c>
      <c r="BW721" t="s">
        <v>444</v>
      </c>
      <c r="BX721" t="s">
        <v>444</v>
      </c>
      <c r="BY721" t="s">
        <v>444</v>
      </c>
      <c r="BZ721" t="s">
        <v>444</v>
      </c>
      <c r="CA721" t="s">
        <v>444</v>
      </c>
      <c r="CB721" t="s">
        <v>444</v>
      </c>
      <c r="CC721" t="s">
        <v>444</v>
      </c>
      <c r="CD721" t="s">
        <v>444</v>
      </c>
      <c r="CE721" t="s">
        <v>444</v>
      </c>
      <c r="CF721" t="s">
        <v>444</v>
      </c>
      <c r="CG721" t="s">
        <v>444</v>
      </c>
      <c r="CH721" t="s">
        <v>444</v>
      </c>
      <c r="CI721" t="s">
        <v>444</v>
      </c>
      <c r="CJ721" t="s">
        <v>444</v>
      </c>
      <c r="CK721" t="s">
        <v>444</v>
      </c>
      <c r="CL721" t="s">
        <v>444</v>
      </c>
      <c r="CM721" t="s">
        <v>444</v>
      </c>
      <c r="CN721" t="s">
        <v>444</v>
      </c>
      <c r="CO721" t="s">
        <v>444</v>
      </c>
      <c r="CP721" t="s">
        <v>444</v>
      </c>
      <c r="CQ721" t="s">
        <v>444</v>
      </c>
      <c r="CR721" t="s">
        <v>444</v>
      </c>
      <c r="CS721" t="s">
        <v>444</v>
      </c>
      <c r="CT721" t="s">
        <v>444</v>
      </c>
      <c r="CU721" t="s">
        <v>282</v>
      </c>
      <c r="CV721" t="s">
        <v>2773</v>
      </c>
      <c r="CW721" t="s">
        <v>2736</v>
      </c>
      <c r="CX721" t="s">
        <v>2737</v>
      </c>
      <c r="CY721" t="s">
        <v>1847</v>
      </c>
      <c r="CZ721" t="s">
        <v>1848</v>
      </c>
      <c r="DA721" t="s">
        <v>444</v>
      </c>
      <c r="DB721" t="s">
        <v>444</v>
      </c>
      <c r="DC721" t="s">
        <v>444</v>
      </c>
      <c r="DD721" t="s">
        <v>444</v>
      </c>
      <c r="DE721" t="s">
        <v>444</v>
      </c>
      <c r="DF721" t="s">
        <v>444</v>
      </c>
      <c r="DG721" t="s">
        <v>444</v>
      </c>
      <c r="DH721" t="s">
        <v>444</v>
      </c>
      <c r="DI721" t="s">
        <v>1440</v>
      </c>
      <c r="DJ721" t="s">
        <v>1451</v>
      </c>
      <c r="DK721" t="s">
        <v>444</v>
      </c>
      <c r="DL721" t="s">
        <v>444</v>
      </c>
      <c r="DM721" t="s">
        <v>444</v>
      </c>
      <c r="DN721" t="s">
        <v>444</v>
      </c>
      <c r="DO721" t="s">
        <v>444</v>
      </c>
      <c r="DP721" t="s">
        <v>444</v>
      </c>
      <c r="DQ721" t="s">
        <v>444</v>
      </c>
      <c r="DR721" t="s">
        <v>444</v>
      </c>
      <c r="DS721" t="s">
        <v>444</v>
      </c>
      <c r="DT721" s="24" t="s">
        <v>444</v>
      </c>
      <c r="DU721" s="24" t="s">
        <v>444</v>
      </c>
      <c r="DV721" t="s">
        <v>444</v>
      </c>
      <c r="DW721" t="s">
        <v>444</v>
      </c>
      <c r="DX721" s="24" t="s">
        <v>444</v>
      </c>
      <c r="DY721" s="24" t="s">
        <v>444</v>
      </c>
      <c r="DZ721" t="s">
        <v>444</v>
      </c>
      <c r="EA721" t="s">
        <v>444</v>
      </c>
      <c r="EB721" s="24" t="s">
        <v>444</v>
      </c>
      <c r="EC721" s="24" t="s">
        <v>444</v>
      </c>
      <c r="ED721" t="s">
        <v>444</v>
      </c>
      <c r="EE721" t="s">
        <v>444</v>
      </c>
      <c r="EF721" s="24" t="s">
        <v>444</v>
      </c>
      <c r="EG721" s="24" t="s">
        <v>444</v>
      </c>
      <c r="EH721" t="s">
        <v>444</v>
      </c>
      <c r="EI721" t="s">
        <v>444</v>
      </c>
      <c r="EJ721" s="24" t="s">
        <v>444</v>
      </c>
      <c r="EK721" s="24" t="s">
        <v>444</v>
      </c>
      <c r="EL721" t="s">
        <v>444</v>
      </c>
      <c r="EM721" t="s">
        <v>444</v>
      </c>
      <c r="EN721" s="24" t="s">
        <v>444</v>
      </c>
      <c r="EO721" s="24" t="s">
        <v>444</v>
      </c>
      <c r="EP721" t="s">
        <v>444</v>
      </c>
      <c r="EQ721" t="s">
        <v>444</v>
      </c>
      <c r="ER721" s="24" t="s">
        <v>444</v>
      </c>
      <c r="ES721" s="24" t="s">
        <v>444</v>
      </c>
      <c r="ET721" t="s">
        <v>444</v>
      </c>
      <c r="EU721" t="s">
        <v>444</v>
      </c>
      <c r="EV721" s="24" t="s">
        <v>444</v>
      </c>
      <c r="EW721" s="24" t="s">
        <v>444</v>
      </c>
      <c r="EX721" t="s">
        <v>444</v>
      </c>
      <c r="EY721" t="s">
        <v>444</v>
      </c>
      <c r="EZ721" s="24" t="s">
        <v>444</v>
      </c>
      <c r="FA721" s="24" t="s">
        <v>444</v>
      </c>
      <c r="FB721" t="s">
        <v>444</v>
      </c>
      <c r="FC721" t="s">
        <v>444</v>
      </c>
      <c r="FD721" s="24" t="s">
        <v>444</v>
      </c>
      <c r="FE721" s="24" t="s">
        <v>444</v>
      </c>
      <c r="FF721" t="s">
        <v>444</v>
      </c>
      <c r="FG721" t="s">
        <v>444</v>
      </c>
      <c r="FH721" s="24" t="s">
        <v>444</v>
      </c>
      <c r="FI721" s="24" t="s">
        <v>444</v>
      </c>
      <c r="FJ721" t="s">
        <v>444</v>
      </c>
      <c r="FK721" t="s">
        <v>444</v>
      </c>
      <c r="FL721" s="24" t="s">
        <v>444</v>
      </c>
      <c r="FM721" s="24" t="s">
        <v>444</v>
      </c>
      <c r="FN721" t="s">
        <v>444</v>
      </c>
      <c r="FO721" t="s">
        <v>444</v>
      </c>
      <c r="FP721" s="24" t="s">
        <v>444</v>
      </c>
      <c r="FQ721" s="24" t="s">
        <v>444</v>
      </c>
      <c r="FR721" t="s">
        <v>444</v>
      </c>
      <c r="FS721" t="s">
        <v>444</v>
      </c>
      <c r="FT721" s="24" t="s">
        <v>444</v>
      </c>
      <c r="FU721" s="24" t="s">
        <v>444</v>
      </c>
      <c r="FV721" t="s">
        <v>444</v>
      </c>
      <c r="FW721" t="s">
        <v>444</v>
      </c>
      <c r="FX721" s="24" t="s">
        <v>444</v>
      </c>
      <c r="FY721" s="24" t="s">
        <v>444</v>
      </c>
      <c r="FZ721" t="s">
        <v>444</v>
      </c>
      <c r="GA721" t="s">
        <v>444</v>
      </c>
      <c r="GB721" s="24" t="s">
        <v>444</v>
      </c>
      <c r="GC721" s="24" t="s">
        <v>444</v>
      </c>
      <c r="GD721" t="s">
        <v>444</v>
      </c>
      <c r="GE721" t="s">
        <v>444</v>
      </c>
      <c r="GF721" s="24" t="s">
        <v>444</v>
      </c>
      <c r="GG721" s="24" t="s">
        <v>444</v>
      </c>
      <c r="GH721" t="s">
        <v>15</v>
      </c>
      <c r="GI721" s="24" t="s">
        <v>526</v>
      </c>
      <c r="GJ721" s="24" t="s">
        <v>1453</v>
      </c>
      <c r="GK721" t="s">
        <v>1454</v>
      </c>
      <c r="GL721" t="s">
        <v>609</v>
      </c>
      <c r="GM721" s="24" t="s">
        <v>444</v>
      </c>
      <c r="GN721" s="24" t="s">
        <v>444</v>
      </c>
      <c r="GO721" t="s">
        <v>444</v>
      </c>
      <c r="GP721" t="s">
        <v>444</v>
      </c>
      <c r="GQ721" s="24" t="s">
        <v>444</v>
      </c>
      <c r="GR721" s="24" t="s">
        <v>444</v>
      </c>
      <c r="GS721" t="s">
        <v>444</v>
      </c>
      <c r="GT721" t="s">
        <v>444</v>
      </c>
      <c r="GU721" s="24" t="s">
        <v>444</v>
      </c>
      <c r="GV721" s="24" t="s">
        <v>444</v>
      </c>
      <c r="GW721" t="s">
        <v>444</v>
      </c>
      <c r="GX721" t="s">
        <v>444</v>
      </c>
      <c r="GY721" s="24" t="s">
        <v>444</v>
      </c>
      <c r="GZ721" s="24" t="s">
        <v>444</v>
      </c>
      <c r="HA721" t="s">
        <v>444</v>
      </c>
      <c r="HB721" t="s">
        <v>444</v>
      </c>
      <c r="HC721" s="24" t="s">
        <v>444</v>
      </c>
      <c r="HD721" s="24" t="s">
        <v>444</v>
      </c>
      <c r="HE721" t="s">
        <v>444</v>
      </c>
      <c r="HF721" t="s">
        <v>444</v>
      </c>
      <c r="HG721" s="24" t="s">
        <v>444</v>
      </c>
      <c r="HH721" s="24" t="s">
        <v>444</v>
      </c>
      <c r="HI721" t="s">
        <v>444</v>
      </c>
      <c r="HJ721" t="s">
        <v>444</v>
      </c>
      <c r="HK721" s="24" t="s">
        <v>444</v>
      </c>
      <c r="HL721" s="24" t="s">
        <v>444</v>
      </c>
      <c r="HM721" t="s">
        <v>444</v>
      </c>
      <c r="HN721" t="s">
        <v>444</v>
      </c>
      <c r="HO721" s="24" t="s">
        <v>444</v>
      </c>
      <c r="HP721" s="24" t="s">
        <v>444</v>
      </c>
      <c r="HQ721" t="s">
        <v>444</v>
      </c>
      <c r="HR721" t="s">
        <v>444</v>
      </c>
      <c r="HS721" s="24" t="s">
        <v>444</v>
      </c>
      <c r="HT721" s="24" t="s">
        <v>444</v>
      </c>
      <c r="HU721" t="s">
        <v>444</v>
      </c>
      <c r="HV721" t="s">
        <v>444</v>
      </c>
      <c r="HW721" s="24" t="s">
        <v>444</v>
      </c>
      <c r="HX721" s="24" t="s">
        <v>444</v>
      </c>
      <c r="HY721" t="s">
        <v>444</v>
      </c>
      <c r="HZ721" t="s">
        <v>444</v>
      </c>
      <c r="IA721" t="s">
        <v>2773</v>
      </c>
      <c r="IB721" t="s">
        <v>2736</v>
      </c>
      <c r="IC721" t="s">
        <v>3108</v>
      </c>
      <c r="ID721" s="33" t="b" cm="1">
        <f t="array" ref="ID721">_xlfn.IFNA(MATCH($A$2,_xlfn.NUMBERVALUE(Table_Query_from_MF_DSNP62[[#This Row],[CL_GLACCT_DR1]:[CL_GLACCT_CR4]]),0),0)&gt;=1</f>
        <v>1</v>
      </c>
      <c r="IE721" s="33" t="b">
        <f>OR(Table_Query_from_MF_DSNP62[[#This Row],[Pair1]:[Pair25]])</f>
        <v>1</v>
      </c>
      <c r="IF721" s="33">
        <f>_xlfn.IFNA(MATCH(TRUE,Table_Query_from_MF_DSNP62[[#This Row],[Pair1]:[Pair25]],0),"none")</f>
        <v>1</v>
      </c>
      <c r="IG721" s="33" t="b">
        <f>AND($A$2&gt;=_xlfn.NUMBERVALUE(Table_Query_from_MF_DSNP62[[#This Row],[CL_GL_ACCT_FR1]]),$A$2&lt;=_xlfn.NUMBERVALUE(Table_Query_from_MF_DSNP62[[#This Row],[CL_GL_ACCT_TO1]]))</f>
        <v>1</v>
      </c>
      <c r="IH721" s="33" t="b">
        <f>AND($A$2&gt;=_xlfn.NUMBERVALUE(Table_Query_from_MF_DSNP62[[#This Row],[CL_GL_ACCT_FR2]]),$A$2&lt;=_xlfn.NUMBERVALUE(Table_Query_from_MF_DSNP62[[#This Row],[CL_GL_ACCT_TO2]]))</f>
        <v>1</v>
      </c>
      <c r="II721" s="33" t="b">
        <f>AND($A$2&gt;=_xlfn.NUMBERVALUE(Table_Query_from_MF_DSNP62[[#This Row],[CL_GL_ACCT_FR3]]),$A$2&lt;=_xlfn.NUMBERVALUE(Table_Query_from_MF_DSNP62[[#This Row],[CL_GL_ACCT_TO3]]))</f>
        <v>1</v>
      </c>
      <c r="IJ721" s="33" t="b">
        <f>AND($A$2&gt;=_xlfn.NUMBERVALUE(Table_Query_from_MF_DSNP62[[#This Row],[CL_GL_ACCT_FR4]]),$A$2&lt;=_xlfn.NUMBERVALUE(Table_Query_from_MF_DSNP62[[#This Row],[CL_GL_ACCT_TO4]]))</f>
        <v>1</v>
      </c>
      <c r="IK721" s="33" t="b">
        <f>AND($A$2&gt;=_xlfn.NUMBERVALUE(Table_Query_from_MF_DSNP62[[#This Row],[CL_GL_ACCT_FR5]]),$A$2&lt;=_xlfn.NUMBERVALUE(Table_Query_from_MF_DSNP62[[#This Row],[CL_GL_ACCT_TO5]]))</f>
        <v>1</v>
      </c>
      <c r="IL721" s="33" t="b">
        <f>AND($A$2&gt;=_xlfn.NUMBERVALUE(Table_Query_from_MF_DSNP62[[#This Row],[CL_GL_ACCT_FR6]]),$A$2&lt;=_xlfn.NUMBERVALUE(Table_Query_from_MF_DSNP62[[#This Row],[CL_GL_ACCT_TO6]]))</f>
        <v>1</v>
      </c>
      <c r="IM721" s="33" t="b">
        <f>AND($A$2&gt;=_xlfn.NUMBERVALUE(Table_Query_from_MF_DSNP62[[#This Row],[CL_GL_ACCT_FR7]]),$A$2&lt;=_xlfn.NUMBERVALUE(Table_Query_from_MF_DSNP62[[#This Row],[CL_GL_ACCT_TO7]]))</f>
        <v>1</v>
      </c>
      <c r="IN721" s="33" t="b">
        <f>AND($A$2&gt;=_xlfn.NUMBERVALUE(Table_Query_from_MF_DSNP62[[#This Row],[CL_GL_ACCT_FR8]]),$A$2&lt;=_xlfn.NUMBERVALUE(Table_Query_from_MF_DSNP62[[#This Row],[CL_GL_ACCT_TO8]]))</f>
        <v>1</v>
      </c>
      <c r="IO721" s="33" t="b">
        <f>AND($A$2&gt;=_xlfn.NUMBERVALUE(Table_Query_from_MF_DSNP62[[#This Row],[CL_GL_ACCT_FR9]]),$A$2&lt;=_xlfn.NUMBERVALUE(Table_Query_from_MF_DSNP62[[#This Row],[CL_GL_ACCT_TO9]]))</f>
        <v>1</v>
      </c>
      <c r="IP721" s="33" t="b">
        <f>AND($A$2&gt;=_xlfn.NUMBERVALUE(Table_Query_from_MF_DSNP62[[#This Row],[CL_GL_ACCT_FR10]]),$A$2&lt;=_xlfn.NUMBERVALUE(Table_Query_from_MF_DSNP62[[#This Row],[CL_GL_ACCT_TO10]]))</f>
        <v>1</v>
      </c>
      <c r="IQ721" s="33" t="b">
        <f>AND($A$2&gt;=_xlfn.NUMBERVALUE(Table_Query_from_MF_DSNP62[[#This Row],[CL_GL_ACCT_FR11]]),$A$2&lt;=_xlfn.NUMBERVALUE(Table_Query_from_MF_DSNP62[[#This Row],[CL_GL_ACCT_TO11]]))</f>
        <v>1</v>
      </c>
      <c r="IR721" s="33" t="b">
        <f>AND($A$2&gt;=_xlfn.NUMBERVALUE(Table_Query_from_MF_DSNP62[[#This Row],[CL_GL_ACCT_FR12]]),$A$2&lt;=_xlfn.NUMBERVALUE(Table_Query_from_MF_DSNP62[[#This Row],[CL_GL_ACCT_TO12]]))</f>
        <v>1</v>
      </c>
      <c r="IS721" s="33" t="b">
        <f>AND($A$2&gt;=_xlfn.NUMBERVALUE(Table_Query_from_MF_DSNP62[[#This Row],[CL_GL_ACCT_FR13]]),$A$2&lt;=_xlfn.NUMBERVALUE(Table_Query_from_MF_DSNP62[[#This Row],[CL_GL_ACCT_TO13]]))</f>
        <v>1</v>
      </c>
      <c r="IT721" s="33" t="b">
        <f>AND($A$2&gt;=_xlfn.NUMBERVALUE(Table_Query_from_MF_DSNP62[[#This Row],[CL_GL_ACCT_FR14]]),$A$2&lt;=_xlfn.NUMBERVALUE(Table_Query_from_MF_DSNP62[[#This Row],[CL_GL_ACCT_TO14]]))</f>
        <v>1</v>
      </c>
      <c r="IU721" s="33" t="b">
        <f>AND($A$2&gt;=_xlfn.NUMBERVALUE(Table_Query_from_MF_DSNP62[[#This Row],[CL_GL_ACCT_FR15]]),$A$2&lt;=_xlfn.NUMBERVALUE(Table_Query_from_MF_DSNP62[[#This Row],[CL_GL_ACCT_TO15]]))</f>
        <v>1</v>
      </c>
      <c r="IV721" s="33" t="b">
        <f>AND($A$2&gt;=_xlfn.NUMBERVALUE(Table_Query_from_MF_DSNP62[[#This Row],[CL_GL_ACCT_FR16]]),$A$2&lt;=_xlfn.NUMBERVALUE(Table_Query_from_MF_DSNP62[[#This Row],[CL_GL_ACCT_TO16]]))</f>
        <v>1</v>
      </c>
      <c r="IW721" s="33" t="b">
        <f>AND($A$2&gt;=_xlfn.NUMBERVALUE(Table_Query_from_MF_DSNP62[[#This Row],[CL_GL_ACCT_FR17]]),$A$2&lt;=_xlfn.NUMBERVALUE(Table_Query_from_MF_DSNP62[[#This Row],[CL_GL_ACCT_TO17]]))</f>
        <v>1</v>
      </c>
      <c r="IX721" s="33" t="b">
        <f>AND($A$2&gt;=_xlfn.NUMBERVALUE(Table_Query_from_MF_DSNP62[[#This Row],[CL_GL_ACCT_FR18]]),$A$2&lt;=_xlfn.NUMBERVALUE(Table_Query_from_MF_DSNP62[[#This Row],[CL_GL_ACCT_TO18]]))</f>
        <v>1</v>
      </c>
      <c r="IY721" s="33" t="b">
        <f>AND($A$2&gt;=_xlfn.NUMBERVALUE(Table_Query_from_MF_DSNP62[[#This Row],[CL_GL_ACCT_FR19]]),$A$2&lt;=_xlfn.NUMBERVALUE(Table_Query_from_MF_DSNP62[[#This Row],[CL_GL_ACCT_TO19]]))</f>
        <v>1</v>
      </c>
      <c r="IZ721" s="33" t="b">
        <f>AND($A$2&gt;=_xlfn.NUMBERVALUE(Table_Query_from_MF_DSNP62[[#This Row],[CL_GL_ACCT_FR20]]),$A$2&lt;=_xlfn.NUMBERVALUE(Table_Query_from_MF_DSNP62[[#This Row],[CL_GL_ACCT_TO20]]))</f>
        <v>1</v>
      </c>
      <c r="JA721" s="33" t="b">
        <f>AND($A$2&gt;=_xlfn.NUMBERVALUE(Table_Query_from_MF_DSNP62[[#This Row],[CL_GL_ACCT_FR21]]),$A$2&lt;=_xlfn.NUMBERVALUE(Table_Query_from_MF_DSNP62[[#This Row],[CL_GL_ACCT_TO21]]))</f>
        <v>1</v>
      </c>
      <c r="JB721" s="33" t="b">
        <f>AND($A$2&gt;=_xlfn.NUMBERVALUE(Table_Query_from_MF_DSNP62[[#This Row],[CL_GL_ACCT_FR22]]),$A$2&lt;=_xlfn.NUMBERVALUE(Table_Query_from_MF_DSNP62[[#This Row],[CL_GL_ACCT_TO22]]))</f>
        <v>1</v>
      </c>
      <c r="JC721" s="33" t="b">
        <f>AND($A$2&gt;=_xlfn.NUMBERVALUE(Table_Query_from_MF_DSNP62[[#This Row],[CL_GL_ACCT_FR23]]),$A$2&lt;=_xlfn.NUMBERVALUE(Table_Query_from_MF_DSNP62[[#This Row],[CL_GL_ACCT_TO23]]))</f>
        <v>1</v>
      </c>
      <c r="JD721" s="33" t="b">
        <f>AND($A$2&gt;=_xlfn.NUMBERVALUE(Table_Query_from_MF_DSNP62[[#This Row],[CL_GL_ACCT_FR24]]),$A$2&lt;=_xlfn.NUMBERVALUE(Table_Query_from_MF_DSNP62[[#This Row],[CL_GL_ACCT_TO24]]))</f>
        <v>1</v>
      </c>
      <c r="JE721" s="33" t="b">
        <f>AND($A$2&gt;=_xlfn.NUMBERVALUE(Table_Query_from_MF_DSNP62[[#This Row],[CL_GL_ACCT_FR25]]),$A$2&lt;=_xlfn.NUMBERVALUE(Table_Query_from_MF_DSNP62[[#This Row],[CL_GL_ACCT_TO25]]))</f>
        <v>1</v>
      </c>
      <c r="JF721" s="33" t="b">
        <f>OR(Table_Query_from_MF_DSNP62[[#This Row],[PairA]:[PairO]])</f>
        <v>1</v>
      </c>
      <c r="JG721" s="33">
        <f>_xlfn.IFNA(MATCH(TRUE,Table_Query_from_MF_DSNP62[[#This Row],[PairA]:[PairO]],0),"none")</f>
        <v>3</v>
      </c>
      <c r="JH721" s="33" t="b">
        <f>AND($B$2&gt;=_xlfn.NUMBERVALUE(Table_Query_from_MF_DSNP62[[#This Row],[CL_CMP_OBJ_FR1]]),$B$2&lt;=_xlfn.NUMBERVALUE(Table_Query_from_MF_DSNP62[[#This Row],[CL_CMP_OBJ_TO1]]))</f>
        <v>0</v>
      </c>
      <c r="JI721" s="33" t="b">
        <f>AND($B$2&gt;=_xlfn.NUMBERVALUE(Table_Query_from_MF_DSNP62[[#This Row],[CL_CMP_OBJ_FR2]]),$B$2&lt;=_xlfn.NUMBERVALUE(Table_Query_from_MF_DSNP62[[#This Row],[CL_CMP_OBJ_TO2]]))</f>
        <v>0</v>
      </c>
      <c r="JJ721" s="33" t="b">
        <f>AND($B$2&gt;=_xlfn.NUMBERVALUE(Table_Query_from_MF_DSNP62[[#This Row],[CL_CMP_OBJ_FR3]]),$B$2&lt;=_xlfn.NUMBERVALUE(Table_Query_from_MF_DSNP62[[#This Row],[CL_CMP_OBJ_TO3]]))</f>
        <v>1</v>
      </c>
      <c r="JK721" s="33" t="b">
        <f>AND($B$2&gt;=_xlfn.NUMBERVALUE(Table_Query_from_MF_DSNP62[[#This Row],[CL_CMP_OBJ_FR4]]),$B$2&lt;=_xlfn.NUMBERVALUE(Table_Query_from_MF_DSNP62[[#This Row],[CL_CMP_OBJ_TO4]]))</f>
        <v>1</v>
      </c>
      <c r="JL721" s="33" t="b">
        <f>AND($B$2&gt;=_xlfn.NUMBERVALUE(Table_Query_from_MF_DSNP62[[#This Row],[CL_CMP_OBJ_FR5]]),$B$2&lt;=_xlfn.NUMBERVALUE(Table_Query_from_MF_DSNP62[[#This Row],[CL_CMP_OBJ_TO5]]))</f>
        <v>1</v>
      </c>
      <c r="JM721" s="33" t="b">
        <f>AND($B$2&gt;=_xlfn.NUMBERVALUE(Table_Query_from_MF_DSNP62[[#This Row],[CL_CMP_OBJ_FR6]]),$B$2&lt;=_xlfn.NUMBERVALUE(Table_Query_from_MF_DSNP62[[#This Row],[CL_CMP_OBJ_TO6]]))</f>
        <v>1</v>
      </c>
      <c r="JN721" s="33" t="b">
        <f>AND($B$2&gt;=_xlfn.NUMBERVALUE(Table_Query_from_MF_DSNP62[[#This Row],[CL_CMP_OBJ_FR7]]),$B$2&lt;=_xlfn.NUMBERVALUE(Table_Query_from_MF_DSNP62[[#This Row],[CL_CMP_OBJ_TO7]]))</f>
        <v>1</v>
      </c>
      <c r="JO721" s="33" t="b">
        <f>AND($B$2&gt;=_xlfn.NUMBERVALUE(Table_Query_from_MF_DSNP62[[#This Row],[CL_CMP_OBJ_FR8]]),$B$2&lt;=_xlfn.NUMBERVALUE(Table_Query_from_MF_DSNP62[[#This Row],[CL_CMP_OBJ_TO8]]))</f>
        <v>1</v>
      </c>
      <c r="JP721" s="33" t="b">
        <f>AND($B$2&gt;=_xlfn.NUMBERVALUE(Table_Query_from_MF_DSNP62[[#This Row],[CL_CMP_OBJ_FR9]]),$B$2&lt;=_xlfn.NUMBERVALUE(Table_Query_from_MF_DSNP62[[#This Row],[CL_CMP_OBJ_TO9]]))</f>
        <v>1</v>
      </c>
      <c r="JQ721" s="33" t="b">
        <f>AND($B$2&gt;=_xlfn.NUMBERVALUE(Table_Query_from_MF_DSNP62[[#This Row],[CL_CMP_OBJ_FR10]]),$B$2&lt;=_xlfn.NUMBERVALUE(Table_Query_from_MF_DSNP62[[#This Row],[CL_CMP_OBJ_TO10]]))</f>
        <v>1</v>
      </c>
      <c r="JR721" s="33" t="b">
        <f>AND($B$2&gt;=_xlfn.NUMBERVALUE(Table_Query_from_MF_DSNP62[[#This Row],[CL_CMP_OBJ_FR11]]),$B$2&lt;=_xlfn.NUMBERVALUE(Table_Query_from_MF_DSNP62[[#This Row],[CL_CMP_OBJ_TO11]]))</f>
        <v>1</v>
      </c>
      <c r="JS721" s="33" t="b">
        <f>AND($B$2&gt;=_xlfn.NUMBERVALUE(Table_Query_from_MF_DSNP62[[#This Row],[CL_CMP_OBJ_FR12]]),$B$2&lt;=_xlfn.NUMBERVALUE(Table_Query_from_MF_DSNP62[[#This Row],[CL_CMP_OBJ_TO12]]))</f>
        <v>1</v>
      </c>
      <c r="JT721" s="33" t="b">
        <f>AND($B$2&gt;=_xlfn.NUMBERVALUE(Table_Query_from_MF_DSNP62[[#This Row],[CL_CMP_OBJ_FR13]]),$B$2&lt;=_xlfn.NUMBERVALUE(Table_Query_from_MF_DSNP62[[#This Row],[CL_CMP_OBJ_TO13]]))</f>
        <v>1</v>
      </c>
      <c r="JU721" s="33" t="b">
        <f>AND($B$2&gt;=_xlfn.NUMBERVALUE(Table_Query_from_MF_DSNP62[[#This Row],[CL_CMP_OBJ_FR14]]),$B$2&lt;=_xlfn.NUMBERVALUE(Table_Query_from_MF_DSNP62[[#This Row],[CL_CMP_OBJ_TO14]]))</f>
        <v>1</v>
      </c>
      <c r="JV721" s="33" t="b">
        <f>AND($B$2&gt;=_xlfn.NUMBERVALUE(Table_Query_from_MF_DSNP62[[#This Row],[CL_CMP_OBJ_FR15]]),$B$2&lt;=_xlfn.NUMBERVALUE(Table_Query_from_MF_DSNP62[[#This Row],[CL_CMP_OBJ_TO15]]))</f>
        <v>1</v>
      </c>
    </row>
    <row r="722" spans="1:282" x14ac:dyDescent="0.25">
      <c r="A722" t="b">
        <f>OR(,Table_Query_from_MF_DSNP62[[#This Row],[Desired GL included as "hard-coded" GL?]],Table_Query_from_MF_DSNP62[[#This Row],[Desired GL included as "Open GL"?]])</f>
        <v>1</v>
      </c>
      <c r="B722" t="b">
        <f>Table_Query_from_MF_DSNP62[[#This Row],[Desired CObj included as "Open CObj"?]]</f>
        <v>1</v>
      </c>
      <c r="C722" t="s">
        <v>2585</v>
      </c>
      <c r="D722" t="s">
        <v>2586</v>
      </c>
      <c r="E722" t="s">
        <v>8</v>
      </c>
      <c r="F722" s="24" t="s">
        <v>58</v>
      </c>
      <c r="G722" t="s">
        <v>425</v>
      </c>
      <c r="H722" s="24" t="s">
        <v>444</v>
      </c>
      <c r="I722" t="s">
        <v>444</v>
      </c>
      <c r="J722" s="24" t="s">
        <v>444</v>
      </c>
      <c r="K722" t="s">
        <v>444</v>
      </c>
      <c r="L722" s="24" t="s">
        <v>444</v>
      </c>
      <c r="M722" t="s">
        <v>444</v>
      </c>
      <c r="N722" t="s">
        <v>444</v>
      </c>
      <c r="O722" t="s">
        <v>444</v>
      </c>
      <c r="P722" t="s">
        <v>444</v>
      </c>
      <c r="Q722" t="s">
        <v>15</v>
      </c>
      <c r="R722" t="s">
        <v>444</v>
      </c>
      <c r="S722" t="s">
        <v>442</v>
      </c>
      <c r="T722" t="s">
        <v>447</v>
      </c>
      <c r="U722" t="s">
        <v>444</v>
      </c>
      <c r="V722" t="s">
        <v>444</v>
      </c>
      <c r="W722" t="s">
        <v>447</v>
      </c>
      <c r="X722" t="s">
        <v>444</v>
      </c>
      <c r="Y722" t="s">
        <v>444</v>
      </c>
      <c r="Z722" t="s">
        <v>442</v>
      </c>
      <c r="AA722" t="s">
        <v>442</v>
      </c>
      <c r="AB722" t="s">
        <v>442</v>
      </c>
      <c r="AC722" t="s">
        <v>442</v>
      </c>
      <c r="AD722" t="s">
        <v>442</v>
      </c>
      <c r="AE722" t="s">
        <v>442</v>
      </c>
      <c r="AF722" t="s">
        <v>442</v>
      </c>
      <c r="AG722" t="s">
        <v>442</v>
      </c>
      <c r="AH722" t="s">
        <v>444</v>
      </c>
      <c r="AI722" t="s">
        <v>447</v>
      </c>
      <c r="AJ722" t="s">
        <v>442</v>
      </c>
      <c r="AK722" t="s">
        <v>15</v>
      </c>
      <c r="AL722" t="s">
        <v>444</v>
      </c>
      <c r="AM722" t="s">
        <v>444</v>
      </c>
      <c r="AN722" t="s">
        <v>444</v>
      </c>
      <c r="AO722" t="s">
        <v>444</v>
      </c>
      <c r="AP722" t="s">
        <v>442</v>
      </c>
      <c r="AQ722" t="s">
        <v>528</v>
      </c>
      <c r="AR722" t="s">
        <v>1451</v>
      </c>
      <c r="AS722" t="s">
        <v>162</v>
      </c>
      <c r="AT722" t="s">
        <v>10</v>
      </c>
      <c r="AU722" t="s">
        <v>444</v>
      </c>
      <c r="AV722" t="s">
        <v>442</v>
      </c>
      <c r="AW722" t="s">
        <v>444</v>
      </c>
      <c r="AX722" t="s">
        <v>1846</v>
      </c>
      <c r="AY722" t="s">
        <v>2587</v>
      </c>
      <c r="AZ722" t="s">
        <v>444</v>
      </c>
      <c r="BA722" t="s">
        <v>444</v>
      </c>
      <c r="BB722" t="s">
        <v>444</v>
      </c>
      <c r="BC722" t="s">
        <v>444</v>
      </c>
      <c r="BD722" t="s">
        <v>1359</v>
      </c>
      <c r="BE722" t="s">
        <v>444</v>
      </c>
      <c r="BF722" t="s">
        <v>1360</v>
      </c>
      <c r="BG722" t="s">
        <v>444</v>
      </c>
      <c r="BH722" t="s">
        <v>444</v>
      </c>
      <c r="BI722" t="s">
        <v>444</v>
      </c>
      <c r="BJ722" t="s">
        <v>444</v>
      </c>
      <c r="BK722" t="s">
        <v>444</v>
      </c>
      <c r="BL722" t="s">
        <v>444</v>
      </c>
      <c r="BM722" t="s">
        <v>444</v>
      </c>
      <c r="BN722" t="s">
        <v>444</v>
      </c>
      <c r="BO722" t="s">
        <v>444</v>
      </c>
      <c r="BP722" t="s">
        <v>444</v>
      </c>
      <c r="BQ722" t="s">
        <v>444</v>
      </c>
      <c r="BR722" t="s">
        <v>444</v>
      </c>
      <c r="BS722" t="s">
        <v>444</v>
      </c>
      <c r="BT722" t="s">
        <v>444</v>
      </c>
      <c r="BU722" t="s">
        <v>444</v>
      </c>
      <c r="BV722" t="s">
        <v>444</v>
      </c>
      <c r="BW722" t="s">
        <v>444</v>
      </c>
      <c r="BX722" t="s">
        <v>444</v>
      </c>
      <c r="BY722" t="s">
        <v>444</v>
      </c>
      <c r="BZ722" t="s">
        <v>444</v>
      </c>
      <c r="CA722" t="s">
        <v>444</v>
      </c>
      <c r="CB722" t="s">
        <v>444</v>
      </c>
      <c r="CC722" t="s">
        <v>444</v>
      </c>
      <c r="CD722" t="s">
        <v>444</v>
      </c>
      <c r="CE722" t="s">
        <v>444</v>
      </c>
      <c r="CF722" t="s">
        <v>444</v>
      </c>
      <c r="CG722" t="s">
        <v>444</v>
      </c>
      <c r="CH722" t="s">
        <v>444</v>
      </c>
      <c r="CI722" t="s">
        <v>444</v>
      </c>
      <c r="CJ722" t="s">
        <v>444</v>
      </c>
      <c r="CK722" t="s">
        <v>444</v>
      </c>
      <c r="CL722" t="s">
        <v>444</v>
      </c>
      <c r="CM722" t="s">
        <v>444</v>
      </c>
      <c r="CN722" t="s">
        <v>444</v>
      </c>
      <c r="CO722" t="s">
        <v>444</v>
      </c>
      <c r="CP722" t="s">
        <v>444</v>
      </c>
      <c r="CQ722" t="s">
        <v>444</v>
      </c>
      <c r="CR722" t="s">
        <v>444</v>
      </c>
      <c r="CS722" t="s">
        <v>444</v>
      </c>
      <c r="CT722" t="s">
        <v>444</v>
      </c>
      <c r="CU722" t="s">
        <v>7</v>
      </c>
      <c r="CV722" t="s">
        <v>2773</v>
      </c>
      <c r="CW722" t="s">
        <v>2736</v>
      </c>
      <c r="CX722" t="s">
        <v>2976</v>
      </c>
      <c r="CY722" t="s">
        <v>1847</v>
      </c>
      <c r="CZ722" t="s">
        <v>1848</v>
      </c>
      <c r="DA722" t="s">
        <v>444</v>
      </c>
      <c r="DB722" t="s">
        <v>444</v>
      </c>
      <c r="DC722" t="s">
        <v>444</v>
      </c>
      <c r="DD722" t="s">
        <v>444</v>
      </c>
      <c r="DE722" t="s">
        <v>444</v>
      </c>
      <c r="DF722" t="s">
        <v>444</v>
      </c>
      <c r="DG722" t="s">
        <v>444</v>
      </c>
      <c r="DH722" t="s">
        <v>444</v>
      </c>
      <c r="DI722" t="s">
        <v>1440</v>
      </c>
      <c r="DJ722" t="s">
        <v>1451</v>
      </c>
      <c r="DK722" t="s">
        <v>444</v>
      </c>
      <c r="DL722" t="s">
        <v>444</v>
      </c>
      <c r="DM722" t="s">
        <v>444</v>
      </c>
      <c r="DN722" t="s">
        <v>444</v>
      </c>
      <c r="DO722" t="s">
        <v>444</v>
      </c>
      <c r="DP722" t="s">
        <v>444</v>
      </c>
      <c r="DQ722" t="s">
        <v>444</v>
      </c>
      <c r="DR722" t="s">
        <v>444</v>
      </c>
      <c r="DS722" t="s">
        <v>444</v>
      </c>
      <c r="DT722" s="24" t="s">
        <v>444</v>
      </c>
      <c r="DU722" s="24" t="s">
        <v>444</v>
      </c>
      <c r="DV722" t="s">
        <v>444</v>
      </c>
      <c r="DW722" t="s">
        <v>444</v>
      </c>
      <c r="DX722" s="24" t="s">
        <v>444</v>
      </c>
      <c r="DY722" s="24" t="s">
        <v>444</v>
      </c>
      <c r="DZ722" t="s">
        <v>444</v>
      </c>
      <c r="EA722" t="s">
        <v>444</v>
      </c>
      <c r="EB722" s="24" t="s">
        <v>444</v>
      </c>
      <c r="EC722" s="24" t="s">
        <v>444</v>
      </c>
      <c r="ED722" t="s">
        <v>444</v>
      </c>
      <c r="EE722" t="s">
        <v>444</v>
      </c>
      <c r="EF722" s="24" t="s">
        <v>444</v>
      </c>
      <c r="EG722" s="24" t="s">
        <v>444</v>
      </c>
      <c r="EH722" t="s">
        <v>444</v>
      </c>
      <c r="EI722" t="s">
        <v>444</v>
      </c>
      <c r="EJ722" s="24" t="s">
        <v>444</v>
      </c>
      <c r="EK722" s="24" t="s">
        <v>444</v>
      </c>
      <c r="EL722" t="s">
        <v>444</v>
      </c>
      <c r="EM722" t="s">
        <v>444</v>
      </c>
      <c r="EN722" s="24" t="s">
        <v>444</v>
      </c>
      <c r="EO722" s="24" t="s">
        <v>444</v>
      </c>
      <c r="EP722" t="s">
        <v>444</v>
      </c>
      <c r="EQ722" t="s">
        <v>444</v>
      </c>
      <c r="ER722" s="24" t="s">
        <v>444</v>
      </c>
      <c r="ES722" s="24" t="s">
        <v>444</v>
      </c>
      <c r="ET722" t="s">
        <v>444</v>
      </c>
      <c r="EU722" t="s">
        <v>444</v>
      </c>
      <c r="EV722" s="24" t="s">
        <v>444</v>
      </c>
      <c r="EW722" s="24" t="s">
        <v>444</v>
      </c>
      <c r="EX722" t="s">
        <v>444</v>
      </c>
      <c r="EY722" t="s">
        <v>444</v>
      </c>
      <c r="EZ722" s="24" t="s">
        <v>444</v>
      </c>
      <c r="FA722" s="24" t="s">
        <v>444</v>
      </c>
      <c r="FB722" t="s">
        <v>444</v>
      </c>
      <c r="FC722" t="s">
        <v>444</v>
      </c>
      <c r="FD722" s="24" t="s">
        <v>444</v>
      </c>
      <c r="FE722" s="24" t="s">
        <v>444</v>
      </c>
      <c r="FF722" t="s">
        <v>444</v>
      </c>
      <c r="FG722" t="s">
        <v>444</v>
      </c>
      <c r="FH722" s="24" t="s">
        <v>444</v>
      </c>
      <c r="FI722" s="24" t="s">
        <v>444</v>
      </c>
      <c r="FJ722" t="s">
        <v>444</v>
      </c>
      <c r="FK722" t="s">
        <v>444</v>
      </c>
      <c r="FL722" s="24" t="s">
        <v>444</v>
      </c>
      <c r="FM722" s="24" t="s">
        <v>444</v>
      </c>
      <c r="FN722" t="s">
        <v>444</v>
      </c>
      <c r="FO722" t="s">
        <v>444</v>
      </c>
      <c r="FP722" s="24" t="s">
        <v>444</v>
      </c>
      <c r="FQ722" s="24" t="s">
        <v>444</v>
      </c>
      <c r="FR722" t="s">
        <v>444</v>
      </c>
      <c r="FS722" t="s">
        <v>444</v>
      </c>
      <c r="FT722" s="24" t="s">
        <v>444</v>
      </c>
      <c r="FU722" s="24" t="s">
        <v>444</v>
      </c>
      <c r="FV722" t="s">
        <v>444</v>
      </c>
      <c r="FW722" t="s">
        <v>444</v>
      </c>
      <c r="FX722" s="24" t="s">
        <v>444</v>
      </c>
      <c r="FY722" s="24" t="s">
        <v>444</v>
      </c>
      <c r="FZ722" t="s">
        <v>444</v>
      </c>
      <c r="GA722" t="s">
        <v>444</v>
      </c>
      <c r="GB722" s="24" t="s">
        <v>444</v>
      </c>
      <c r="GC722" s="24" t="s">
        <v>444</v>
      </c>
      <c r="GD722" t="s">
        <v>444</v>
      </c>
      <c r="GE722" t="s">
        <v>444</v>
      </c>
      <c r="GF722" s="24" t="s">
        <v>444</v>
      </c>
      <c r="GG722" s="24" t="s">
        <v>444</v>
      </c>
      <c r="GH722" t="s">
        <v>15</v>
      </c>
      <c r="GI722" s="24" t="s">
        <v>526</v>
      </c>
      <c r="GJ722" s="24" t="s">
        <v>1453</v>
      </c>
      <c r="GK722" t="s">
        <v>1454</v>
      </c>
      <c r="GL722" t="s">
        <v>609</v>
      </c>
      <c r="GM722" s="24" t="s">
        <v>623</v>
      </c>
      <c r="GN722" s="24" t="s">
        <v>623</v>
      </c>
      <c r="GO722" t="s">
        <v>444</v>
      </c>
      <c r="GP722" t="s">
        <v>444</v>
      </c>
      <c r="GQ722" s="24" t="s">
        <v>444</v>
      </c>
      <c r="GR722" s="24" t="s">
        <v>444</v>
      </c>
      <c r="GS722" t="s">
        <v>444</v>
      </c>
      <c r="GT722" t="s">
        <v>444</v>
      </c>
      <c r="GU722" s="24" t="s">
        <v>444</v>
      </c>
      <c r="GV722" s="24" t="s">
        <v>444</v>
      </c>
      <c r="GW722" t="s">
        <v>444</v>
      </c>
      <c r="GX722" t="s">
        <v>444</v>
      </c>
      <c r="GY722" s="24" t="s">
        <v>444</v>
      </c>
      <c r="GZ722" s="24" t="s">
        <v>444</v>
      </c>
      <c r="HA722" t="s">
        <v>444</v>
      </c>
      <c r="HB722" t="s">
        <v>444</v>
      </c>
      <c r="HC722" s="24" t="s">
        <v>444</v>
      </c>
      <c r="HD722" s="24" t="s">
        <v>444</v>
      </c>
      <c r="HE722" t="s">
        <v>444</v>
      </c>
      <c r="HF722" t="s">
        <v>444</v>
      </c>
      <c r="HG722" s="24" t="s">
        <v>444</v>
      </c>
      <c r="HH722" s="24" t="s">
        <v>444</v>
      </c>
      <c r="HI722" t="s">
        <v>444</v>
      </c>
      <c r="HJ722" t="s">
        <v>444</v>
      </c>
      <c r="HK722" s="24" t="s">
        <v>444</v>
      </c>
      <c r="HL722" s="24" t="s">
        <v>444</v>
      </c>
      <c r="HM722" t="s">
        <v>444</v>
      </c>
      <c r="HN722" t="s">
        <v>444</v>
      </c>
      <c r="HO722" s="24" t="s">
        <v>444</v>
      </c>
      <c r="HP722" s="24" t="s">
        <v>444</v>
      </c>
      <c r="HQ722" t="s">
        <v>444</v>
      </c>
      <c r="HR722" t="s">
        <v>444</v>
      </c>
      <c r="HS722" s="24" t="s">
        <v>444</v>
      </c>
      <c r="HT722" s="24" t="s">
        <v>444</v>
      </c>
      <c r="HU722" t="s">
        <v>444</v>
      </c>
      <c r="HV722" t="s">
        <v>444</v>
      </c>
      <c r="HW722" s="24" t="s">
        <v>444</v>
      </c>
      <c r="HX722" s="24" t="s">
        <v>444</v>
      </c>
      <c r="HY722" t="s">
        <v>444</v>
      </c>
      <c r="HZ722" t="s">
        <v>444</v>
      </c>
      <c r="IA722" t="s">
        <v>2773</v>
      </c>
      <c r="IB722" t="s">
        <v>2736</v>
      </c>
      <c r="IC722" t="s">
        <v>3109</v>
      </c>
      <c r="ID722" s="33" t="b" cm="1">
        <f t="array" ref="ID722">_xlfn.IFNA(MATCH($A$2,_xlfn.NUMBERVALUE(Table_Query_from_MF_DSNP62[[#This Row],[CL_GLACCT_DR1]:[CL_GLACCT_CR4]]),0),0)&gt;=1</f>
        <v>1</v>
      </c>
      <c r="IE722" s="33" t="b">
        <f>OR(Table_Query_from_MF_DSNP62[[#This Row],[Pair1]:[Pair25]])</f>
        <v>1</v>
      </c>
      <c r="IF722" s="33">
        <f>_xlfn.IFNA(MATCH(TRUE,Table_Query_from_MF_DSNP62[[#This Row],[Pair1]:[Pair25]],0),"none")</f>
        <v>1</v>
      </c>
      <c r="IG722" s="33" t="b">
        <f>AND($A$2&gt;=_xlfn.NUMBERVALUE(Table_Query_from_MF_DSNP62[[#This Row],[CL_GL_ACCT_FR1]]),$A$2&lt;=_xlfn.NUMBERVALUE(Table_Query_from_MF_DSNP62[[#This Row],[CL_GL_ACCT_TO1]]))</f>
        <v>1</v>
      </c>
      <c r="IH722" s="33" t="b">
        <f>AND($A$2&gt;=_xlfn.NUMBERVALUE(Table_Query_from_MF_DSNP62[[#This Row],[CL_GL_ACCT_FR2]]),$A$2&lt;=_xlfn.NUMBERVALUE(Table_Query_from_MF_DSNP62[[#This Row],[CL_GL_ACCT_TO2]]))</f>
        <v>1</v>
      </c>
      <c r="II722" s="33" t="b">
        <f>AND($A$2&gt;=_xlfn.NUMBERVALUE(Table_Query_from_MF_DSNP62[[#This Row],[CL_GL_ACCT_FR3]]),$A$2&lt;=_xlfn.NUMBERVALUE(Table_Query_from_MF_DSNP62[[#This Row],[CL_GL_ACCT_TO3]]))</f>
        <v>1</v>
      </c>
      <c r="IJ722" s="33" t="b">
        <f>AND($A$2&gt;=_xlfn.NUMBERVALUE(Table_Query_from_MF_DSNP62[[#This Row],[CL_GL_ACCT_FR4]]),$A$2&lt;=_xlfn.NUMBERVALUE(Table_Query_from_MF_DSNP62[[#This Row],[CL_GL_ACCT_TO4]]))</f>
        <v>1</v>
      </c>
      <c r="IK722" s="33" t="b">
        <f>AND($A$2&gt;=_xlfn.NUMBERVALUE(Table_Query_from_MF_DSNP62[[#This Row],[CL_GL_ACCT_FR5]]),$A$2&lt;=_xlfn.NUMBERVALUE(Table_Query_from_MF_DSNP62[[#This Row],[CL_GL_ACCT_TO5]]))</f>
        <v>1</v>
      </c>
      <c r="IL722" s="33" t="b">
        <f>AND($A$2&gt;=_xlfn.NUMBERVALUE(Table_Query_from_MF_DSNP62[[#This Row],[CL_GL_ACCT_FR6]]),$A$2&lt;=_xlfn.NUMBERVALUE(Table_Query_from_MF_DSNP62[[#This Row],[CL_GL_ACCT_TO6]]))</f>
        <v>1</v>
      </c>
      <c r="IM722" s="33" t="b">
        <f>AND($A$2&gt;=_xlfn.NUMBERVALUE(Table_Query_from_MF_DSNP62[[#This Row],[CL_GL_ACCT_FR7]]),$A$2&lt;=_xlfn.NUMBERVALUE(Table_Query_from_MF_DSNP62[[#This Row],[CL_GL_ACCT_TO7]]))</f>
        <v>1</v>
      </c>
      <c r="IN722" s="33" t="b">
        <f>AND($A$2&gt;=_xlfn.NUMBERVALUE(Table_Query_from_MF_DSNP62[[#This Row],[CL_GL_ACCT_FR8]]),$A$2&lt;=_xlfn.NUMBERVALUE(Table_Query_from_MF_DSNP62[[#This Row],[CL_GL_ACCT_TO8]]))</f>
        <v>1</v>
      </c>
      <c r="IO722" s="33" t="b">
        <f>AND($A$2&gt;=_xlfn.NUMBERVALUE(Table_Query_from_MF_DSNP62[[#This Row],[CL_GL_ACCT_FR9]]),$A$2&lt;=_xlfn.NUMBERVALUE(Table_Query_from_MF_DSNP62[[#This Row],[CL_GL_ACCT_TO9]]))</f>
        <v>1</v>
      </c>
      <c r="IP722" s="33" t="b">
        <f>AND($A$2&gt;=_xlfn.NUMBERVALUE(Table_Query_from_MF_DSNP62[[#This Row],[CL_GL_ACCT_FR10]]),$A$2&lt;=_xlfn.NUMBERVALUE(Table_Query_from_MF_DSNP62[[#This Row],[CL_GL_ACCT_TO10]]))</f>
        <v>1</v>
      </c>
      <c r="IQ722" s="33" t="b">
        <f>AND($A$2&gt;=_xlfn.NUMBERVALUE(Table_Query_from_MF_DSNP62[[#This Row],[CL_GL_ACCT_FR11]]),$A$2&lt;=_xlfn.NUMBERVALUE(Table_Query_from_MF_DSNP62[[#This Row],[CL_GL_ACCT_TO11]]))</f>
        <v>1</v>
      </c>
      <c r="IR722" s="33" t="b">
        <f>AND($A$2&gt;=_xlfn.NUMBERVALUE(Table_Query_from_MF_DSNP62[[#This Row],[CL_GL_ACCT_FR12]]),$A$2&lt;=_xlfn.NUMBERVALUE(Table_Query_from_MF_DSNP62[[#This Row],[CL_GL_ACCT_TO12]]))</f>
        <v>1</v>
      </c>
      <c r="IS722" s="33" t="b">
        <f>AND($A$2&gt;=_xlfn.NUMBERVALUE(Table_Query_from_MF_DSNP62[[#This Row],[CL_GL_ACCT_FR13]]),$A$2&lt;=_xlfn.NUMBERVALUE(Table_Query_from_MF_DSNP62[[#This Row],[CL_GL_ACCT_TO13]]))</f>
        <v>1</v>
      </c>
      <c r="IT722" s="33" t="b">
        <f>AND($A$2&gt;=_xlfn.NUMBERVALUE(Table_Query_from_MF_DSNP62[[#This Row],[CL_GL_ACCT_FR14]]),$A$2&lt;=_xlfn.NUMBERVALUE(Table_Query_from_MF_DSNP62[[#This Row],[CL_GL_ACCT_TO14]]))</f>
        <v>1</v>
      </c>
      <c r="IU722" s="33" t="b">
        <f>AND($A$2&gt;=_xlfn.NUMBERVALUE(Table_Query_from_MF_DSNP62[[#This Row],[CL_GL_ACCT_FR15]]),$A$2&lt;=_xlfn.NUMBERVALUE(Table_Query_from_MF_DSNP62[[#This Row],[CL_GL_ACCT_TO15]]))</f>
        <v>1</v>
      </c>
      <c r="IV722" s="33" t="b">
        <f>AND($A$2&gt;=_xlfn.NUMBERVALUE(Table_Query_from_MF_DSNP62[[#This Row],[CL_GL_ACCT_FR16]]),$A$2&lt;=_xlfn.NUMBERVALUE(Table_Query_from_MF_DSNP62[[#This Row],[CL_GL_ACCT_TO16]]))</f>
        <v>1</v>
      </c>
      <c r="IW722" s="33" t="b">
        <f>AND($A$2&gt;=_xlfn.NUMBERVALUE(Table_Query_from_MF_DSNP62[[#This Row],[CL_GL_ACCT_FR17]]),$A$2&lt;=_xlfn.NUMBERVALUE(Table_Query_from_MF_DSNP62[[#This Row],[CL_GL_ACCT_TO17]]))</f>
        <v>1</v>
      </c>
      <c r="IX722" s="33" t="b">
        <f>AND($A$2&gt;=_xlfn.NUMBERVALUE(Table_Query_from_MF_DSNP62[[#This Row],[CL_GL_ACCT_FR18]]),$A$2&lt;=_xlfn.NUMBERVALUE(Table_Query_from_MF_DSNP62[[#This Row],[CL_GL_ACCT_TO18]]))</f>
        <v>1</v>
      </c>
      <c r="IY722" s="33" t="b">
        <f>AND($A$2&gt;=_xlfn.NUMBERVALUE(Table_Query_from_MF_DSNP62[[#This Row],[CL_GL_ACCT_FR19]]),$A$2&lt;=_xlfn.NUMBERVALUE(Table_Query_from_MF_DSNP62[[#This Row],[CL_GL_ACCT_TO19]]))</f>
        <v>1</v>
      </c>
      <c r="IZ722" s="33" t="b">
        <f>AND($A$2&gt;=_xlfn.NUMBERVALUE(Table_Query_from_MF_DSNP62[[#This Row],[CL_GL_ACCT_FR20]]),$A$2&lt;=_xlfn.NUMBERVALUE(Table_Query_from_MF_DSNP62[[#This Row],[CL_GL_ACCT_TO20]]))</f>
        <v>1</v>
      </c>
      <c r="JA722" s="33" t="b">
        <f>AND($A$2&gt;=_xlfn.NUMBERVALUE(Table_Query_from_MF_DSNP62[[#This Row],[CL_GL_ACCT_FR21]]),$A$2&lt;=_xlfn.NUMBERVALUE(Table_Query_from_MF_DSNP62[[#This Row],[CL_GL_ACCT_TO21]]))</f>
        <v>1</v>
      </c>
      <c r="JB722" s="33" t="b">
        <f>AND($A$2&gt;=_xlfn.NUMBERVALUE(Table_Query_from_MF_DSNP62[[#This Row],[CL_GL_ACCT_FR22]]),$A$2&lt;=_xlfn.NUMBERVALUE(Table_Query_from_MF_DSNP62[[#This Row],[CL_GL_ACCT_TO22]]))</f>
        <v>1</v>
      </c>
      <c r="JC722" s="33" t="b">
        <f>AND($A$2&gt;=_xlfn.NUMBERVALUE(Table_Query_from_MF_DSNP62[[#This Row],[CL_GL_ACCT_FR23]]),$A$2&lt;=_xlfn.NUMBERVALUE(Table_Query_from_MF_DSNP62[[#This Row],[CL_GL_ACCT_TO23]]))</f>
        <v>1</v>
      </c>
      <c r="JD722" s="33" t="b">
        <f>AND($A$2&gt;=_xlfn.NUMBERVALUE(Table_Query_from_MF_DSNP62[[#This Row],[CL_GL_ACCT_FR24]]),$A$2&lt;=_xlfn.NUMBERVALUE(Table_Query_from_MF_DSNP62[[#This Row],[CL_GL_ACCT_TO24]]))</f>
        <v>1</v>
      </c>
      <c r="JE722" s="33" t="b">
        <f>AND($A$2&gt;=_xlfn.NUMBERVALUE(Table_Query_from_MF_DSNP62[[#This Row],[CL_GL_ACCT_FR25]]),$A$2&lt;=_xlfn.NUMBERVALUE(Table_Query_from_MF_DSNP62[[#This Row],[CL_GL_ACCT_TO25]]))</f>
        <v>1</v>
      </c>
      <c r="JF722" s="33" t="b">
        <f>OR(Table_Query_from_MF_DSNP62[[#This Row],[PairA]:[PairO]])</f>
        <v>1</v>
      </c>
      <c r="JG722" s="33">
        <f>_xlfn.IFNA(MATCH(TRUE,Table_Query_from_MF_DSNP62[[#This Row],[PairA]:[PairO]],0),"none")</f>
        <v>4</v>
      </c>
      <c r="JH722" s="33" t="b">
        <f>AND($B$2&gt;=_xlfn.NUMBERVALUE(Table_Query_from_MF_DSNP62[[#This Row],[CL_CMP_OBJ_FR1]]),$B$2&lt;=_xlfn.NUMBERVALUE(Table_Query_from_MF_DSNP62[[#This Row],[CL_CMP_OBJ_TO1]]))</f>
        <v>0</v>
      </c>
      <c r="JI722" s="33" t="b">
        <f>AND($B$2&gt;=_xlfn.NUMBERVALUE(Table_Query_from_MF_DSNP62[[#This Row],[CL_CMP_OBJ_FR2]]),$B$2&lt;=_xlfn.NUMBERVALUE(Table_Query_from_MF_DSNP62[[#This Row],[CL_CMP_OBJ_TO2]]))</f>
        <v>0</v>
      </c>
      <c r="JJ722" s="33" t="b">
        <f>AND($B$2&gt;=_xlfn.NUMBERVALUE(Table_Query_from_MF_DSNP62[[#This Row],[CL_CMP_OBJ_FR3]]),$B$2&lt;=_xlfn.NUMBERVALUE(Table_Query_from_MF_DSNP62[[#This Row],[CL_CMP_OBJ_TO3]]))</f>
        <v>0</v>
      </c>
      <c r="JK722" s="33" t="b">
        <f>AND($B$2&gt;=_xlfn.NUMBERVALUE(Table_Query_from_MF_DSNP62[[#This Row],[CL_CMP_OBJ_FR4]]),$B$2&lt;=_xlfn.NUMBERVALUE(Table_Query_from_MF_DSNP62[[#This Row],[CL_CMP_OBJ_TO4]]))</f>
        <v>1</v>
      </c>
      <c r="JL722" s="33" t="b">
        <f>AND($B$2&gt;=_xlfn.NUMBERVALUE(Table_Query_from_MF_DSNP62[[#This Row],[CL_CMP_OBJ_FR5]]),$B$2&lt;=_xlfn.NUMBERVALUE(Table_Query_from_MF_DSNP62[[#This Row],[CL_CMP_OBJ_TO5]]))</f>
        <v>1</v>
      </c>
      <c r="JM722" s="33" t="b">
        <f>AND($B$2&gt;=_xlfn.NUMBERVALUE(Table_Query_from_MF_DSNP62[[#This Row],[CL_CMP_OBJ_FR6]]),$B$2&lt;=_xlfn.NUMBERVALUE(Table_Query_from_MF_DSNP62[[#This Row],[CL_CMP_OBJ_TO6]]))</f>
        <v>1</v>
      </c>
      <c r="JN722" s="33" t="b">
        <f>AND($B$2&gt;=_xlfn.NUMBERVALUE(Table_Query_from_MF_DSNP62[[#This Row],[CL_CMP_OBJ_FR7]]),$B$2&lt;=_xlfn.NUMBERVALUE(Table_Query_from_MF_DSNP62[[#This Row],[CL_CMP_OBJ_TO7]]))</f>
        <v>1</v>
      </c>
      <c r="JO722" s="33" t="b">
        <f>AND($B$2&gt;=_xlfn.NUMBERVALUE(Table_Query_from_MF_DSNP62[[#This Row],[CL_CMP_OBJ_FR8]]),$B$2&lt;=_xlfn.NUMBERVALUE(Table_Query_from_MF_DSNP62[[#This Row],[CL_CMP_OBJ_TO8]]))</f>
        <v>1</v>
      </c>
      <c r="JP722" s="33" t="b">
        <f>AND($B$2&gt;=_xlfn.NUMBERVALUE(Table_Query_from_MF_DSNP62[[#This Row],[CL_CMP_OBJ_FR9]]),$B$2&lt;=_xlfn.NUMBERVALUE(Table_Query_from_MF_DSNP62[[#This Row],[CL_CMP_OBJ_TO9]]))</f>
        <v>1</v>
      </c>
      <c r="JQ722" s="33" t="b">
        <f>AND($B$2&gt;=_xlfn.NUMBERVALUE(Table_Query_from_MF_DSNP62[[#This Row],[CL_CMP_OBJ_FR10]]),$B$2&lt;=_xlfn.NUMBERVALUE(Table_Query_from_MF_DSNP62[[#This Row],[CL_CMP_OBJ_TO10]]))</f>
        <v>1</v>
      </c>
      <c r="JR722" s="33" t="b">
        <f>AND($B$2&gt;=_xlfn.NUMBERVALUE(Table_Query_from_MF_DSNP62[[#This Row],[CL_CMP_OBJ_FR11]]),$B$2&lt;=_xlfn.NUMBERVALUE(Table_Query_from_MF_DSNP62[[#This Row],[CL_CMP_OBJ_TO11]]))</f>
        <v>1</v>
      </c>
      <c r="JS722" s="33" t="b">
        <f>AND($B$2&gt;=_xlfn.NUMBERVALUE(Table_Query_from_MF_DSNP62[[#This Row],[CL_CMP_OBJ_FR12]]),$B$2&lt;=_xlfn.NUMBERVALUE(Table_Query_from_MF_DSNP62[[#This Row],[CL_CMP_OBJ_TO12]]))</f>
        <v>1</v>
      </c>
      <c r="JT722" s="33" t="b">
        <f>AND($B$2&gt;=_xlfn.NUMBERVALUE(Table_Query_from_MF_DSNP62[[#This Row],[CL_CMP_OBJ_FR13]]),$B$2&lt;=_xlfn.NUMBERVALUE(Table_Query_from_MF_DSNP62[[#This Row],[CL_CMP_OBJ_TO13]]))</f>
        <v>1</v>
      </c>
      <c r="JU722" s="33" t="b">
        <f>AND($B$2&gt;=_xlfn.NUMBERVALUE(Table_Query_from_MF_DSNP62[[#This Row],[CL_CMP_OBJ_FR14]]),$B$2&lt;=_xlfn.NUMBERVALUE(Table_Query_from_MF_DSNP62[[#This Row],[CL_CMP_OBJ_TO14]]))</f>
        <v>1</v>
      </c>
      <c r="JV722" s="33" t="b">
        <f>AND($B$2&gt;=_xlfn.NUMBERVALUE(Table_Query_from_MF_DSNP62[[#This Row],[CL_CMP_OBJ_FR15]]),$B$2&lt;=_xlfn.NUMBERVALUE(Table_Query_from_MF_DSNP62[[#This Row],[CL_CMP_OBJ_TO15]]))</f>
        <v>1</v>
      </c>
    </row>
    <row r="723" spans="1:282" x14ac:dyDescent="0.25">
      <c r="A723" t="b">
        <f>OR(,Table_Query_from_MF_DSNP62[[#This Row],[Desired GL included as "hard-coded" GL?]],Table_Query_from_MF_DSNP62[[#This Row],[Desired GL included as "Open GL"?]])</f>
        <v>1</v>
      </c>
      <c r="B723" t="b">
        <f>Table_Query_from_MF_DSNP62[[#This Row],[Desired CObj included as "Open CObj"?]]</f>
        <v>1</v>
      </c>
      <c r="C723" t="s">
        <v>2588</v>
      </c>
      <c r="D723" t="s">
        <v>2589</v>
      </c>
      <c r="E723" t="s">
        <v>8</v>
      </c>
      <c r="F723" s="24" t="s">
        <v>415</v>
      </c>
      <c r="G723" t="s">
        <v>43</v>
      </c>
      <c r="H723" s="24" t="s">
        <v>444</v>
      </c>
      <c r="I723" t="s">
        <v>444</v>
      </c>
      <c r="J723" s="24" t="s">
        <v>444</v>
      </c>
      <c r="K723" t="s">
        <v>444</v>
      </c>
      <c r="L723" s="24" t="s">
        <v>444</v>
      </c>
      <c r="M723" t="s">
        <v>444</v>
      </c>
      <c r="N723" t="s">
        <v>444</v>
      </c>
      <c r="O723" t="s">
        <v>444</v>
      </c>
      <c r="P723" t="s">
        <v>444</v>
      </c>
      <c r="Q723" t="s">
        <v>15</v>
      </c>
      <c r="R723" t="s">
        <v>444</v>
      </c>
      <c r="S723" t="s">
        <v>442</v>
      </c>
      <c r="T723" t="s">
        <v>447</v>
      </c>
      <c r="U723" t="s">
        <v>444</v>
      </c>
      <c r="V723" t="s">
        <v>444</v>
      </c>
      <c r="W723" t="s">
        <v>447</v>
      </c>
      <c r="X723" t="s">
        <v>444</v>
      </c>
      <c r="Y723" t="s">
        <v>444</v>
      </c>
      <c r="Z723" t="s">
        <v>442</v>
      </c>
      <c r="AA723" t="s">
        <v>442</v>
      </c>
      <c r="AB723" t="s">
        <v>442</v>
      </c>
      <c r="AC723" t="s">
        <v>442</v>
      </c>
      <c r="AD723" t="s">
        <v>442</v>
      </c>
      <c r="AE723" t="s">
        <v>442</v>
      </c>
      <c r="AF723" t="s">
        <v>442</v>
      </c>
      <c r="AG723" t="s">
        <v>442</v>
      </c>
      <c r="AH723" t="s">
        <v>444</v>
      </c>
      <c r="AI723" t="s">
        <v>447</v>
      </c>
      <c r="AJ723" t="s">
        <v>442</v>
      </c>
      <c r="AK723" t="s">
        <v>444</v>
      </c>
      <c r="AL723" t="s">
        <v>444</v>
      </c>
      <c r="AM723" t="s">
        <v>444</v>
      </c>
      <c r="AN723" t="s">
        <v>444</v>
      </c>
      <c r="AO723" t="s">
        <v>444</v>
      </c>
      <c r="AP723" t="s">
        <v>447</v>
      </c>
      <c r="AQ723" t="s">
        <v>282</v>
      </c>
      <c r="AR723" t="s">
        <v>1451</v>
      </c>
      <c r="AS723" t="s">
        <v>162</v>
      </c>
      <c r="AT723" t="s">
        <v>444</v>
      </c>
      <c r="AU723" t="s">
        <v>444</v>
      </c>
      <c r="AV723" t="s">
        <v>442</v>
      </c>
      <c r="AW723" t="s">
        <v>444</v>
      </c>
      <c r="AX723" t="s">
        <v>1846</v>
      </c>
      <c r="AY723" t="s">
        <v>2590</v>
      </c>
      <c r="AZ723" t="s">
        <v>444</v>
      </c>
      <c r="BA723" t="s">
        <v>444</v>
      </c>
      <c r="BB723" t="s">
        <v>444</v>
      </c>
      <c r="BC723" t="s">
        <v>444</v>
      </c>
      <c r="BD723" t="s">
        <v>1359</v>
      </c>
      <c r="BE723" t="s">
        <v>444</v>
      </c>
      <c r="BF723" t="s">
        <v>1360</v>
      </c>
      <c r="BG723" t="s">
        <v>444</v>
      </c>
      <c r="BH723" t="s">
        <v>444</v>
      </c>
      <c r="BI723" t="s">
        <v>444</v>
      </c>
      <c r="BJ723" t="s">
        <v>444</v>
      </c>
      <c r="BK723" t="s">
        <v>444</v>
      </c>
      <c r="BL723" t="s">
        <v>444</v>
      </c>
      <c r="BM723" t="s">
        <v>444</v>
      </c>
      <c r="BN723" t="s">
        <v>444</v>
      </c>
      <c r="BO723" t="s">
        <v>444</v>
      </c>
      <c r="BP723" t="s">
        <v>444</v>
      </c>
      <c r="BQ723" t="s">
        <v>740</v>
      </c>
      <c r="BR723" t="s">
        <v>264</v>
      </c>
      <c r="BS723" t="s">
        <v>444</v>
      </c>
      <c r="BT723" t="s">
        <v>444</v>
      </c>
      <c r="BU723" t="s">
        <v>444</v>
      </c>
      <c r="BV723" t="s">
        <v>444</v>
      </c>
      <c r="BW723" t="s">
        <v>740</v>
      </c>
      <c r="BX723" t="s">
        <v>264</v>
      </c>
      <c r="BY723" t="s">
        <v>444</v>
      </c>
      <c r="BZ723" t="s">
        <v>444</v>
      </c>
      <c r="CA723" t="s">
        <v>444</v>
      </c>
      <c r="CB723" t="s">
        <v>444</v>
      </c>
      <c r="CC723" t="s">
        <v>444</v>
      </c>
      <c r="CD723" t="s">
        <v>444</v>
      </c>
      <c r="CE723" t="s">
        <v>444</v>
      </c>
      <c r="CF723" t="s">
        <v>444</v>
      </c>
      <c r="CG723" t="s">
        <v>444</v>
      </c>
      <c r="CH723" t="s">
        <v>444</v>
      </c>
      <c r="CI723" t="s">
        <v>740</v>
      </c>
      <c r="CJ723" t="s">
        <v>264</v>
      </c>
      <c r="CK723" t="s">
        <v>444</v>
      </c>
      <c r="CL723" t="s">
        <v>444</v>
      </c>
      <c r="CM723" t="s">
        <v>444</v>
      </c>
      <c r="CN723" t="s">
        <v>444</v>
      </c>
      <c r="CO723" t="s">
        <v>740</v>
      </c>
      <c r="CP723" t="s">
        <v>264</v>
      </c>
      <c r="CQ723" t="s">
        <v>444</v>
      </c>
      <c r="CR723" t="s">
        <v>444</v>
      </c>
      <c r="CS723" t="s">
        <v>444</v>
      </c>
      <c r="CT723" t="s">
        <v>444</v>
      </c>
      <c r="CU723" t="s">
        <v>7</v>
      </c>
      <c r="CV723" t="s">
        <v>2773</v>
      </c>
      <c r="CW723" t="s">
        <v>2736</v>
      </c>
      <c r="CX723" t="s">
        <v>2753</v>
      </c>
      <c r="CY723" t="s">
        <v>1847</v>
      </c>
      <c r="CZ723" t="s">
        <v>1848</v>
      </c>
      <c r="DA723" t="s">
        <v>444</v>
      </c>
      <c r="DB723" t="s">
        <v>444</v>
      </c>
      <c r="DC723" t="s">
        <v>444</v>
      </c>
      <c r="DD723" t="s">
        <v>444</v>
      </c>
      <c r="DE723" t="s">
        <v>444</v>
      </c>
      <c r="DF723" t="s">
        <v>444</v>
      </c>
      <c r="DG723" t="s">
        <v>444</v>
      </c>
      <c r="DH723" t="s">
        <v>444</v>
      </c>
      <c r="DI723" t="s">
        <v>282</v>
      </c>
      <c r="DJ723" t="s">
        <v>1451</v>
      </c>
      <c r="DK723" t="s">
        <v>444</v>
      </c>
      <c r="DL723" t="s">
        <v>444</v>
      </c>
      <c r="DM723" t="s">
        <v>444</v>
      </c>
      <c r="DN723" t="s">
        <v>444</v>
      </c>
      <c r="DO723" t="s">
        <v>444</v>
      </c>
      <c r="DP723" t="s">
        <v>444</v>
      </c>
      <c r="DQ723" t="s">
        <v>444</v>
      </c>
      <c r="DR723" t="s">
        <v>444</v>
      </c>
      <c r="DS723" t="s">
        <v>444</v>
      </c>
      <c r="DT723" s="24" t="s">
        <v>444</v>
      </c>
      <c r="DU723" s="24" t="s">
        <v>444</v>
      </c>
      <c r="DV723" t="s">
        <v>444</v>
      </c>
      <c r="DW723" t="s">
        <v>444</v>
      </c>
      <c r="DX723" s="24" t="s">
        <v>444</v>
      </c>
      <c r="DY723" s="24" t="s">
        <v>444</v>
      </c>
      <c r="DZ723" t="s">
        <v>444</v>
      </c>
      <c r="EA723" t="s">
        <v>444</v>
      </c>
      <c r="EB723" s="24" t="s">
        <v>444</v>
      </c>
      <c r="EC723" s="24" t="s">
        <v>444</v>
      </c>
      <c r="ED723" t="s">
        <v>444</v>
      </c>
      <c r="EE723" t="s">
        <v>444</v>
      </c>
      <c r="EF723" s="24" t="s">
        <v>444</v>
      </c>
      <c r="EG723" s="24" t="s">
        <v>444</v>
      </c>
      <c r="EH723" t="s">
        <v>444</v>
      </c>
      <c r="EI723" t="s">
        <v>444</v>
      </c>
      <c r="EJ723" s="24" t="s">
        <v>444</v>
      </c>
      <c r="EK723" s="24" t="s">
        <v>444</v>
      </c>
      <c r="EL723" t="s">
        <v>444</v>
      </c>
      <c r="EM723" t="s">
        <v>444</v>
      </c>
      <c r="EN723" s="24" t="s">
        <v>444</v>
      </c>
      <c r="EO723" s="24" t="s">
        <v>444</v>
      </c>
      <c r="EP723" t="s">
        <v>444</v>
      </c>
      <c r="EQ723" t="s">
        <v>444</v>
      </c>
      <c r="ER723" s="24" t="s">
        <v>444</v>
      </c>
      <c r="ES723" s="24" t="s">
        <v>444</v>
      </c>
      <c r="ET723" t="s">
        <v>444</v>
      </c>
      <c r="EU723" t="s">
        <v>444</v>
      </c>
      <c r="EV723" s="24" t="s">
        <v>444</v>
      </c>
      <c r="EW723" s="24" t="s">
        <v>444</v>
      </c>
      <c r="EX723" t="s">
        <v>444</v>
      </c>
      <c r="EY723" t="s">
        <v>444</v>
      </c>
      <c r="EZ723" s="24" t="s">
        <v>444</v>
      </c>
      <c r="FA723" s="24" t="s">
        <v>444</v>
      </c>
      <c r="FB723" t="s">
        <v>444</v>
      </c>
      <c r="FC723" t="s">
        <v>444</v>
      </c>
      <c r="FD723" s="24" t="s">
        <v>444</v>
      </c>
      <c r="FE723" s="24" t="s">
        <v>444</v>
      </c>
      <c r="FF723" t="s">
        <v>444</v>
      </c>
      <c r="FG723" t="s">
        <v>444</v>
      </c>
      <c r="FH723" s="24" t="s">
        <v>444</v>
      </c>
      <c r="FI723" s="24" t="s">
        <v>444</v>
      </c>
      <c r="FJ723" t="s">
        <v>444</v>
      </c>
      <c r="FK723" t="s">
        <v>444</v>
      </c>
      <c r="FL723" s="24" t="s">
        <v>444</v>
      </c>
      <c r="FM723" s="24" t="s">
        <v>444</v>
      </c>
      <c r="FN723" t="s">
        <v>444</v>
      </c>
      <c r="FO723" t="s">
        <v>444</v>
      </c>
      <c r="FP723" s="24" t="s">
        <v>444</v>
      </c>
      <c r="FQ723" s="24" t="s">
        <v>444</v>
      </c>
      <c r="FR723" t="s">
        <v>444</v>
      </c>
      <c r="FS723" t="s">
        <v>444</v>
      </c>
      <c r="FT723" s="24" t="s">
        <v>444</v>
      </c>
      <c r="FU723" s="24" t="s">
        <v>444</v>
      </c>
      <c r="FV723" t="s">
        <v>444</v>
      </c>
      <c r="FW723" t="s">
        <v>444</v>
      </c>
      <c r="FX723" s="24" t="s">
        <v>444</v>
      </c>
      <c r="FY723" s="24" t="s">
        <v>444</v>
      </c>
      <c r="FZ723" t="s">
        <v>444</v>
      </c>
      <c r="GA723" t="s">
        <v>444</v>
      </c>
      <c r="GB723" s="24" t="s">
        <v>444</v>
      </c>
      <c r="GC723" s="24" t="s">
        <v>444</v>
      </c>
      <c r="GD723" t="s">
        <v>444</v>
      </c>
      <c r="GE723" t="s">
        <v>444</v>
      </c>
      <c r="GF723" s="24" t="s">
        <v>444</v>
      </c>
      <c r="GG723" s="24" t="s">
        <v>444</v>
      </c>
      <c r="GH723" t="s">
        <v>15</v>
      </c>
      <c r="GI723" s="24" t="s">
        <v>1416</v>
      </c>
      <c r="GJ723" s="24" t="s">
        <v>480</v>
      </c>
      <c r="GK723" t="s">
        <v>444</v>
      </c>
      <c r="GL723" t="s">
        <v>444</v>
      </c>
      <c r="GM723" s="24" t="s">
        <v>444</v>
      </c>
      <c r="GN723" s="24" t="s">
        <v>444</v>
      </c>
      <c r="GO723" t="s">
        <v>444</v>
      </c>
      <c r="GP723" t="s">
        <v>444</v>
      </c>
      <c r="GQ723" s="24" t="s">
        <v>444</v>
      </c>
      <c r="GR723" s="24" t="s">
        <v>444</v>
      </c>
      <c r="GS723" t="s">
        <v>444</v>
      </c>
      <c r="GT723" t="s">
        <v>444</v>
      </c>
      <c r="GU723" s="24" t="s">
        <v>444</v>
      </c>
      <c r="GV723" s="24" t="s">
        <v>444</v>
      </c>
      <c r="GW723" t="s">
        <v>444</v>
      </c>
      <c r="GX723" t="s">
        <v>444</v>
      </c>
      <c r="GY723" s="24" t="s">
        <v>444</v>
      </c>
      <c r="GZ723" s="24" t="s">
        <v>444</v>
      </c>
      <c r="HA723" t="s">
        <v>444</v>
      </c>
      <c r="HB723" t="s">
        <v>444</v>
      </c>
      <c r="HC723" s="24" t="s">
        <v>444</v>
      </c>
      <c r="HD723" s="24" t="s">
        <v>444</v>
      </c>
      <c r="HE723" t="s">
        <v>444</v>
      </c>
      <c r="HF723" t="s">
        <v>444</v>
      </c>
      <c r="HG723" s="24" t="s">
        <v>444</v>
      </c>
      <c r="HH723" s="24" t="s">
        <v>444</v>
      </c>
      <c r="HI723" t="s">
        <v>444</v>
      </c>
      <c r="HJ723" t="s">
        <v>444</v>
      </c>
      <c r="HK723" s="24" t="s">
        <v>444</v>
      </c>
      <c r="HL723" s="24" t="s">
        <v>444</v>
      </c>
      <c r="HM723" t="s">
        <v>444</v>
      </c>
      <c r="HN723" t="s">
        <v>444</v>
      </c>
      <c r="HO723" s="24" t="s">
        <v>444</v>
      </c>
      <c r="HP723" s="24" t="s">
        <v>444</v>
      </c>
      <c r="HQ723" t="s">
        <v>444</v>
      </c>
      <c r="HR723" t="s">
        <v>444</v>
      </c>
      <c r="HS723" s="24" t="s">
        <v>444</v>
      </c>
      <c r="HT723" s="24" t="s">
        <v>444</v>
      </c>
      <c r="HU723" t="s">
        <v>444</v>
      </c>
      <c r="HV723" t="s">
        <v>444</v>
      </c>
      <c r="HW723" s="24" t="s">
        <v>444</v>
      </c>
      <c r="HX723" s="24" t="s">
        <v>444</v>
      </c>
      <c r="HY723" t="s">
        <v>444</v>
      </c>
      <c r="HZ723" t="s">
        <v>444</v>
      </c>
      <c r="IA723" t="s">
        <v>2773</v>
      </c>
      <c r="IB723" t="s">
        <v>2736</v>
      </c>
      <c r="IC723" t="s">
        <v>3107</v>
      </c>
      <c r="ID723" s="33" t="b" cm="1">
        <f t="array" ref="ID723">_xlfn.IFNA(MATCH($A$2,_xlfn.NUMBERVALUE(Table_Query_from_MF_DSNP62[[#This Row],[CL_GLACCT_DR1]:[CL_GLACCT_CR4]]),0),0)&gt;=1</f>
        <v>1</v>
      </c>
      <c r="IE723" s="33" t="b">
        <f>OR(Table_Query_from_MF_DSNP62[[#This Row],[Pair1]:[Pair25]])</f>
        <v>1</v>
      </c>
      <c r="IF723" s="33">
        <f>_xlfn.IFNA(MATCH(TRUE,Table_Query_from_MF_DSNP62[[#This Row],[Pair1]:[Pair25]],0),"none")</f>
        <v>1</v>
      </c>
      <c r="IG723" s="33" t="b">
        <f>AND($A$2&gt;=_xlfn.NUMBERVALUE(Table_Query_from_MF_DSNP62[[#This Row],[CL_GL_ACCT_FR1]]),$A$2&lt;=_xlfn.NUMBERVALUE(Table_Query_from_MF_DSNP62[[#This Row],[CL_GL_ACCT_TO1]]))</f>
        <v>1</v>
      </c>
      <c r="IH723" s="33" t="b">
        <f>AND($A$2&gt;=_xlfn.NUMBERVALUE(Table_Query_from_MF_DSNP62[[#This Row],[CL_GL_ACCT_FR2]]),$A$2&lt;=_xlfn.NUMBERVALUE(Table_Query_from_MF_DSNP62[[#This Row],[CL_GL_ACCT_TO2]]))</f>
        <v>1</v>
      </c>
      <c r="II723" s="33" t="b">
        <f>AND($A$2&gt;=_xlfn.NUMBERVALUE(Table_Query_from_MF_DSNP62[[#This Row],[CL_GL_ACCT_FR3]]),$A$2&lt;=_xlfn.NUMBERVALUE(Table_Query_from_MF_DSNP62[[#This Row],[CL_GL_ACCT_TO3]]))</f>
        <v>1</v>
      </c>
      <c r="IJ723" s="33" t="b">
        <f>AND($A$2&gt;=_xlfn.NUMBERVALUE(Table_Query_from_MF_DSNP62[[#This Row],[CL_GL_ACCT_FR4]]),$A$2&lt;=_xlfn.NUMBERVALUE(Table_Query_from_MF_DSNP62[[#This Row],[CL_GL_ACCT_TO4]]))</f>
        <v>1</v>
      </c>
      <c r="IK723" s="33" t="b">
        <f>AND($A$2&gt;=_xlfn.NUMBERVALUE(Table_Query_from_MF_DSNP62[[#This Row],[CL_GL_ACCT_FR5]]),$A$2&lt;=_xlfn.NUMBERVALUE(Table_Query_from_MF_DSNP62[[#This Row],[CL_GL_ACCT_TO5]]))</f>
        <v>1</v>
      </c>
      <c r="IL723" s="33" t="b">
        <f>AND($A$2&gt;=_xlfn.NUMBERVALUE(Table_Query_from_MF_DSNP62[[#This Row],[CL_GL_ACCT_FR6]]),$A$2&lt;=_xlfn.NUMBERVALUE(Table_Query_from_MF_DSNP62[[#This Row],[CL_GL_ACCT_TO6]]))</f>
        <v>1</v>
      </c>
      <c r="IM723" s="33" t="b">
        <f>AND($A$2&gt;=_xlfn.NUMBERVALUE(Table_Query_from_MF_DSNP62[[#This Row],[CL_GL_ACCT_FR7]]),$A$2&lt;=_xlfn.NUMBERVALUE(Table_Query_from_MF_DSNP62[[#This Row],[CL_GL_ACCT_TO7]]))</f>
        <v>1</v>
      </c>
      <c r="IN723" s="33" t="b">
        <f>AND($A$2&gt;=_xlfn.NUMBERVALUE(Table_Query_from_MF_DSNP62[[#This Row],[CL_GL_ACCT_FR8]]),$A$2&lt;=_xlfn.NUMBERVALUE(Table_Query_from_MF_DSNP62[[#This Row],[CL_GL_ACCT_TO8]]))</f>
        <v>1</v>
      </c>
      <c r="IO723" s="33" t="b">
        <f>AND($A$2&gt;=_xlfn.NUMBERVALUE(Table_Query_from_MF_DSNP62[[#This Row],[CL_GL_ACCT_FR9]]),$A$2&lt;=_xlfn.NUMBERVALUE(Table_Query_from_MF_DSNP62[[#This Row],[CL_GL_ACCT_TO9]]))</f>
        <v>1</v>
      </c>
      <c r="IP723" s="33" t="b">
        <f>AND($A$2&gt;=_xlfn.NUMBERVALUE(Table_Query_from_MF_DSNP62[[#This Row],[CL_GL_ACCT_FR10]]),$A$2&lt;=_xlfn.NUMBERVALUE(Table_Query_from_MF_DSNP62[[#This Row],[CL_GL_ACCT_TO10]]))</f>
        <v>1</v>
      </c>
      <c r="IQ723" s="33" t="b">
        <f>AND($A$2&gt;=_xlfn.NUMBERVALUE(Table_Query_from_MF_DSNP62[[#This Row],[CL_GL_ACCT_FR11]]),$A$2&lt;=_xlfn.NUMBERVALUE(Table_Query_from_MF_DSNP62[[#This Row],[CL_GL_ACCT_TO11]]))</f>
        <v>1</v>
      </c>
      <c r="IR723" s="33" t="b">
        <f>AND($A$2&gt;=_xlfn.NUMBERVALUE(Table_Query_from_MF_DSNP62[[#This Row],[CL_GL_ACCT_FR12]]),$A$2&lt;=_xlfn.NUMBERVALUE(Table_Query_from_MF_DSNP62[[#This Row],[CL_GL_ACCT_TO12]]))</f>
        <v>1</v>
      </c>
      <c r="IS723" s="33" t="b">
        <f>AND($A$2&gt;=_xlfn.NUMBERVALUE(Table_Query_from_MF_DSNP62[[#This Row],[CL_GL_ACCT_FR13]]),$A$2&lt;=_xlfn.NUMBERVALUE(Table_Query_from_MF_DSNP62[[#This Row],[CL_GL_ACCT_TO13]]))</f>
        <v>1</v>
      </c>
      <c r="IT723" s="33" t="b">
        <f>AND($A$2&gt;=_xlfn.NUMBERVALUE(Table_Query_from_MF_DSNP62[[#This Row],[CL_GL_ACCT_FR14]]),$A$2&lt;=_xlfn.NUMBERVALUE(Table_Query_from_MF_DSNP62[[#This Row],[CL_GL_ACCT_TO14]]))</f>
        <v>1</v>
      </c>
      <c r="IU723" s="33" t="b">
        <f>AND($A$2&gt;=_xlfn.NUMBERVALUE(Table_Query_from_MF_DSNP62[[#This Row],[CL_GL_ACCT_FR15]]),$A$2&lt;=_xlfn.NUMBERVALUE(Table_Query_from_MF_DSNP62[[#This Row],[CL_GL_ACCT_TO15]]))</f>
        <v>1</v>
      </c>
      <c r="IV723" s="33" t="b">
        <f>AND($A$2&gt;=_xlfn.NUMBERVALUE(Table_Query_from_MF_DSNP62[[#This Row],[CL_GL_ACCT_FR16]]),$A$2&lt;=_xlfn.NUMBERVALUE(Table_Query_from_MF_DSNP62[[#This Row],[CL_GL_ACCT_TO16]]))</f>
        <v>1</v>
      </c>
      <c r="IW723" s="33" t="b">
        <f>AND($A$2&gt;=_xlfn.NUMBERVALUE(Table_Query_from_MF_DSNP62[[#This Row],[CL_GL_ACCT_FR17]]),$A$2&lt;=_xlfn.NUMBERVALUE(Table_Query_from_MF_DSNP62[[#This Row],[CL_GL_ACCT_TO17]]))</f>
        <v>1</v>
      </c>
      <c r="IX723" s="33" t="b">
        <f>AND($A$2&gt;=_xlfn.NUMBERVALUE(Table_Query_from_MF_DSNP62[[#This Row],[CL_GL_ACCT_FR18]]),$A$2&lt;=_xlfn.NUMBERVALUE(Table_Query_from_MF_DSNP62[[#This Row],[CL_GL_ACCT_TO18]]))</f>
        <v>1</v>
      </c>
      <c r="IY723" s="33" t="b">
        <f>AND($A$2&gt;=_xlfn.NUMBERVALUE(Table_Query_from_MF_DSNP62[[#This Row],[CL_GL_ACCT_FR19]]),$A$2&lt;=_xlfn.NUMBERVALUE(Table_Query_from_MF_DSNP62[[#This Row],[CL_GL_ACCT_TO19]]))</f>
        <v>1</v>
      </c>
      <c r="IZ723" s="33" t="b">
        <f>AND($A$2&gt;=_xlfn.NUMBERVALUE(Table_Query_from_MF_DSNP62[[#This Row],[CL_GL_ACCT_FR20]]),$A$2&lt;=_xlfn.NUMBERVALUE(Table_Query_from_MF_DSNP62[[#This Row],[CL_GL_ACCT_TO20]]))</f>
        <v>1</v>
      </c>
      <c r="JA723" s="33" t="b">
        <f>AND($A$2&gt;=_xlfn.NUMBERVALUE(Table_Query_from_MF_DSNP62[[#This Row],[CL_GL_ACCT_FR21]]),$A$2&lt;=_xlfn.NUMBERVALUE(Table_Query_from_MF_DSNP62[[#This Row],[CL_GL_ACCT_TO21]]))</f>
        <v>1</v>
      </c>
      <c r="JB723" s="33" t="b">
        <f>AND($A$2&gt;=_xlfn.NUMBERVALUE(Table_Query_from_MF_DSNP62[[#This Row],[CL_GL_ACCT_FR22]]),$A$2&lt;=_xlfn.NUMBERVALUE(Table_Query_from_MF_DSNP62[[#This Row],[CL_GL_ACCT_TO22]]))</f>
        <v>1</v>
      </c>
      <c r="JC723" s="33" t="b">
        <f>AND($A$2&gt;=_xlfn.NUMBERVALUE(Table_Query_from_MF_DSNP62[[#This Row],[CL_GL_ACCT_FR23]]),$A$2&lt;=_xlfn.NUMBERVALUE(Table_Query_from_MF_DSNP62[[#This Row],[CL_GL_ACCT_TO23]]))</f>
        <v>1</v>
      </c>
      <c r="JD723" s="33" t="b">
        <f>AND($A$2&gt;=_xlfn.NUMBERVALUE(Table_Query_from_MF_DSNP62[[#This Row],[CL_GL_ACCT_FR24]]),$A$2&lt;=_xlfn.NUMBERVALUE(Table_Query_from_MF_DSNP62[[#This Row],[CL_GL_ACCT_TO24]]))</f>
        <v>1</v>
      </c>
      <c r="JE723" s="33" t="b">
        <f>AND($A$2&gt;=_xlfn.NUMBERVALUE(Table_Query_from_MF_DSNP62[[#This Row],[CL_GL_ACCT_FR25]]),$A$2&lt;=_xlfn.NUMBERVALUE(Table_Query_from_MF_DSNP62[[#This Row],[CL_GL_ACCT_TO25]]))</f>
        <v>1</v>
      </c>
      <c r="JF723" s="33" t="b">
        <f>OR(Table_Query_from_MF_DSNP62[[#This Row],[PairA]:[PairO]])</f>
        <v>1</v>
      </c>
      <c r="JG723" s="33">
        <f>_xlfn.IFNA(MATCH(TRUE,Table_Query_from_MF_DSNP62[[#This Row],[PairA]:[PairO]],0),"none")</f>
        <v>2</v>
      </c>
      <c r="JH723" s="33" t="b">
        <f>AND($B$2&gt;=_xlfn.NUMBERVALUE(Table_Query_from_MF_DSNP62[[#This Row],[CL_CMP_OBJ_FR1]]),$B$2&lt;=_xlfn.NUMBERVALUE(Table_Query_from_MF_DSNP62[[#This Row],[CL_CMP_OBJ_TO1]]))</f>
        <v>0</v>
      </c>
      <c r="JI723" s="33" t="b">
        <f>AND($B$2&gt;=_xlfn.NUMBERVALUE(Table_Query_from_MF_DSNP62[[#This Row],[CL_CMP_OBJ_FR2]]),$B$2&lt;=_xlfn.NUMBERVALUE(Table_Query_from_MF_DSNP62[[#This Row],[CL_CMP_OBJ_TO2]]))</f>
        <v>1</v>
      </c>
      <c r="JJ723" s="33" t="b">
        <f>AND($B$2&gt;=_xlfn.NUMBERVALUE(Table_Query_from_MF_DSNP62[[#This Row],[CL_CMP_OBJ_FR3]]),$B$2&lt;=_xlfn.NUMBERVALUE(Table_Query_from_MF_DSNP62[[#This Row],[CL_CMP_OBJ_TO3]]))</f>
        <v>1</v>
      </c>
      <c r="JK723" s="33" t="b">
        <f>AND($B$2&gt;=_xlfn.NUMBERVALUE(Table_Query_from_MF_DSNP62[[#This Row],[CL_CMP_OBJ_FR4]]),$B$2&lt;=_xlfn.NUMBERVALUE(Table_Query_from_MF_DSNP62[[#This Row],[CL_CMP_OBJ_TO4]]))</f>
        <v>1</v>
      </c>
      <c r="JL723" s="33" t="b">
        <f>AND($B$2&gt;=_xlfn.NUMBERVALUE(Table_Query_from_MF_DSNP62[[#This Row],[CL_CMP_OBJ_FR5]]),$B$2&lt;=_xlfn.NUMBERVALUE(Table_Query_from_MF_DSNP62[[#This Row],[CL_CMP_OBJ_TO5]]))</f>
        <v>1</v>
      </c>
      <c r="JM723" s="33" t="b">
        <f>AND($B$2&gt;=_xlfn.NUMBERVALUE(Table_Query_from_MF_DSNP62[[#This Row],[CL_CMP_OBJ_FR6]]),$B$2&lt;=_xlfn.NUMBERVALUE(Table_Query_from_MF_DSNP62[[#This Row],[CL_CMP_OBJ_TO6]]))</f>
        <v>1</v>
      </c>
      <c r="JN723" s="33" t="b">
        <f>AND($B$2&gt;=_xlfn.NUMBERVALUE(Table_Query_from_MF_DSNP62[[#This Row],[CL_CMP_OBJ_FR7]]),$B$2&lt;=_xlfn.NUMBERVALUE(Table_Query_from_MF_DSNP62[[#This Row],[CL_CMP_OBJ_TO7]]))</f>
        <v>1</v>
      </c>
      <c r="JO723" s="33" t="b">
        <f>AND($B$2&gt;=_xlfn.NUMBERVALUE(Table_Query_from_MF_DSNP62[[#This Row],[CL_CMP_OBJ_FR8]]),$B$2&lt;=_xlfn.NUMBERVALUE(Table_Query_from_MF_DSNP62[[#This Row],[CL_CMP_OBJ_TO8]]))</f>
        <v>1</v>
      </c>
      <c r="JP723" s="33" t="b">
        <f>AND($B$2&gt;=_xlfn.NUMBERVALUE(Table_Query_from_MF_DSNP62[[#This Row],[CL_CMP_OBJ_FR9]]),$B$2&lt;=_xlfn.NUMBERVALUE(Table_Query_from_MF_DSNP62[[#This Row],[CL_CMP_OBJ_TO9]]))</f>
        <v>1</v>
      </c>
      <c r="JQ723" s="33" t="b">
        <f>AND($B$2&gt;=_xlfn.NUMBERVALUE(Table_Query_from_MF_DSNP62[[#This Row],[CL_CMP_OBJ_FR10]]),$B$2&lt;=_xlfn.NUMBERVALUE(Table_Query_from_MF_DSNP62[[#This Row],[CL_CMP_OBJ_TO10]]))</f>
        <v>1</v>
      </c>
      <c r="JR723" s="33" t="b">
        <f>AND($B$2&gt;=_xlfn.NUMBERVALUE(Table_Query_from_MF_DSNP62[[#This Row],[CL_CMP_OBJ_FR11]]),$B$2&lt;=_xlfn.NUMBERVALUE(Table_Query_from_MF_DSNP62[[#This Row],[CL_CMP_OBJ_TO11]]))</f>
        <v>1</v>
      </c>
      <c r="JS723" s="33" t="b">
        <f>AND($B$2&gt;=_xlfn.NUMBERVALUE(Table_Query_from_MF_DSNP62[[#This Row],[CL_CMP_OBJ_FR12]]),$B$2&lt;=_xlfn.NUMBERVALUE(Table_Query_from_MF_DSNP62[[#This Row],[CL_CMP_OBJ_TO12]]))</f>
        <v>1</v>
      </c>
      <c r="JT723" s="33" t="b">
        <f>AND($B$2&gt;=_xlfn.NUMBERVALUE(Table_Query_from_MF_DSNP62[[#This Row],[CL_CMP_OBJ_FR13]]),$B$2&lt;=_xlfn.NUMBERVALUE(Table_Query_from_MF_DSNP62[[#This Row],[CL_CMP_OBJ_TO13]]))</f>
        <v>1</v>
      </c>
      <c r="JU723" s="33" t="b">
        <f>AND($B$2&gt;=_xlfn.NUMBERVALUE(Table_Query_from_MF_DSNP62[[#This Row],[CL_CMP_OBJ_FR14]]),$B$2&lt;=_xlfn.NUMBERVALUE(Table_Query_from_MF_DSNP62[[#This Row],[CL_CMP_OBJ_TO14]]))</f>
        <v>1</v>
      </c>
      <c r="JV723" s="33" t="b">
        <f>AND($B$2&gt;=_xlfn.NUMBERVALUE(Table_Query_from_MF_DSNP62[[#This Row],[CL_CMP_OBJ_FR15]]),$B$2&lt;=_xlfn.NUMBERVALUE(Table_Query_from_MF_DSNP62[[#This Row],[CL_CMP_OBJ_TO15]]))</f>
        <v>1</v>
      </c>
    </row>
    <row r="724" spans="1:282" x14ac:dyDescent="0.25">
      <c r="A724" t="b">
        <f>OR(,Table_Query_from_MF_DSNP62[[#This Row],[Desired GL included as "hard-coded" GL?]],Table_Query_from_MF_DSNP62[[#This Row],[Desired GL included as "Open GL"?]])</f>
        <v>1</v>
      </c>
      <c r="B724" t="b">
        <f>Table_Query_from_MF_DSNP62[[#This Row],[Desired CObj included as "Open CObj"?]]</f>
        <v>1</v>
      </c>
      <c r="C724" t="s">
        <v>2591</v>
      </c>
      <c r="D724" t="s">
        <v>2592</v>
      </c>
      <c r="E724" t="s">
        <v>8</v>
      </c>
      <c r="F724" s="24" t="s">
        <v>33</v>
      </c>
      <c r="G724" t="s">
        <v>204</v>
      </c>
      <c r="H724" s="24" t="s">
        <v>444</v>
      </c>
      <c r="I724" t="s">
        <v>444</v>
      </c>
      <c r="J724" s="24" t="s">
        <v>444</v>
      </c>
      <c r="K724" t="s">
        <v>444</v>
      </c>
      <c r="L724" s="24" t="s">
        <v>444</v>
      </c>
      <c r="M724" t="s">
        <v>444</v>
      </c>
      <c r="N724" t="s">
        <v>444</v>
      </c>
      <c r="O724" t="s">
        <v>444</v>
      </c>
      <c r="P724" t="s">
        <v>444</v>
      </c>
      <c r="Q724" t="s">
        <v>15</v>
      </c>
      <c r="R724" t="s">
        <v>444</v>
      </c>
      <c r="S724" t="s">
        <v>442</v>
      </c>
      <c r="T724" t="s">
        <v>447</v>
      </c>
      <c r="U724" t="s">
        <v>444</v>
      </c>
      <c r="V724" t="s">
        <v>444</v>
      </c>
      <c r="W724" t="s">
        <v>444</v>
      </c>
      <c r="X724" t="s">
        <v>444</v>
      </c>
      <c r="Y724" t="s">
        <v>444</v>
      </c>
      <c r="Z724" t="s">
        <v>442</v>
      </c>
      <c r="AA724" t="s">
        <v>442</v>
      </c>
      <c r="AB724" t="s">
        <v>442</v>
      </c>
      <c r="AC724" t="s">
        <v>442</v>
      </c>
      <c r="AD724" t="s">
        <v>442</v>
      </c>
      <c r="AE724" t="s">
        <v>442</v>
      </c>
      <c r="AF724" t="s">
        <v>442</v>
      </c>
      <c r="AG724" t="s">
        <v>442</v>
      </c>
      <c r="AH724" t="s">
        <v>444</v>
      </c>
      <c r="AI724" t="s">
        <v>447</v>
      </c>
      <c r="AJ724" t="s">
        <v>442</v>
      </c>
      <c r="AK724" t="s">
        <v>442</v>
      </c>
      <c r="AL724" t="s">
        <v>444</v>
      </c>
      <c r="AM724" t="s">
        <v>444</v>
      </c>
      <c r="AN724" t="s">
        <v>444</v>
      </c>
      <c r="AO724" t="s">
        <v>444</v>
      </c>
      <c r="AP724" t="s">
        <v>442</v>
      </c>
      <c r="AQ724" t="s">
        <v>1440</v>
      </c>
      <c r="AR724" t="s">
        <v>1451</v>
      </c>
      <c r="AS724" t="s">
        <v>162</v>
      </c>
      <c r="AT724" t="s">
        <v>10</v>
      </c>
      <c r="AU724" t="s">
        <v>444</v>
      </c>
      <c r="AV724" t="s">
        <v>442</v>
      </c>
      <c r="AW724" t="s">
        <v>444</v>
      </c>
      <c r="AX724" t="s">
        <v>1846</v>
      </c>
      <c r="AY724" t="s">
        <v>2593</v>
      </c>
      <c r="AZ724" t="s">
        <v>444</v>
      </c>
      <c r="BA724" t="s">
        <v>444</v>
      </c>
      <c r="BB724" t="s">
        <v>444</v>
      </c>
      <c r="BC724" t="s">
        <v>444</v>
      </c>
      <c r="BD724" t="s">
        <v>1359</v>
      </c>
      <c r="BE724" t="s">
        <v>444</v>
      </c>
      <c r="BF724" t="s">
        <v>1360</v>
      </c>
      <c r="BG724" t="s">
        <v>444</v>
      </c>
      <c r="BH724" t="s">
        <v>444</v>
      </c>
      <c r="BI724" t="s">
        <v>444</v>
      </c>
      <c r="BJ724" t="s">
        <v>444</v>
      </c>
      <c r="BK724" t="s">
        <v>444</v>
      </c>
      <c r="BL724" t="s">
        <v>444</v>
      </c>
      <c r="BM724" t="s">
        <v>444</v>
      </c>
      <c r="BN724" t="s">
        <v>444</v>
      </c>
      <c r="BO724" t="s">
        <v>444</v>
      </c>
      <c r="BP724" t="s">
        <v>444</v>
      </c>
      <c r="BQ724" t="s">
        <v>444</v>
      </c>
      <c r="BR724" t="s">
        <v>444</v>
      </c>
      <c r="BS724" t="s">
        <v>444</v>
      </c>
      <c r="BT724" t="s">
        <v>444</v>
      </c>
      <c r="BU724" t="s">
        <v>444</v>
      </c>
      <c r="BV724" t="s">
        <v>444</v>
      </c>
      <c r="BW724" t="s">
        <v>444</v>
      </c>
      <c r="BX724" t="s">
        <v>444</v>
      </c>
      <c r="BY724" t="s">
        <v>444</v>
      </c>
      <c r="BZ724" t="s">
        <v>444</v>
      </c>
      <c r="CA724" t="s">
        <v>444</v>
      </c>
      <c r="CB724" t="s">
        <v>444</v>
      </c>
      <c r="CC724" t="s">
        <v>444</v>
      </c>
      <c r="CD724" t="s">
        <v>444</v>
      </c>
      <c r="CE724" t="s">
        <v>444</v>
      </c>
      <c r="CF724" t="s">
        <v>444</v>
      </c>
      <c r="CG724" t="s">
        <v>444</v>
      </c>
      <c r="CH724" t="s">
        <v>444</v>
      </c>
      <c r="CI724" t="s">
        <v>444</v>
      </c>
      <c r="CJ724" t="s">
        <v>444</v>
      </c>
      <c r="CK724" t="s">
        <v>444</v>
      </c>
      <c r="CL724" t="s">
        <v>444</v>
      </c>
      <c r="CM724" t="s">
        <v>444</v>
      </c>
      <c r="CN724" t="s">
        <v>444</v>
      </c>
      <c r="CO724" t="s">
        <v>444</v>
      </c>
      <c r="CP724" t="s">
        <v>444</v>
      </c>
      <c r="CQ724" t="s">
        <v>444</v>
      </c>
      <c r="CR724" t="s">
        <v>444</v>
      </c>
      <c r="CS724" t="s">
        <v>444</v>
      </c>
      <c r="CT724" t="s">
        <v>444</v>
      </c>
      <c r="CU724" t="s">
        <v>444</v>
      </c>
      <c r="CV724" t="s">
        <v>2977</v>
      </c>
      <c r="CW724" t="s">
        <v>2736</v>
      </c>
      <c r="CX724" t="s">
        <v>2737</v>
      </c>
      <c r="CY724" t="s">
        <v>1847</v>
      </c>
      <c r="CZ724" t="s">
        <v>1848</v>
      </c>
      <c r="DA724" t="s">
        <v>444</v>
      </c>
      <c r="DB724" t="s">
        <v>444</v>
      </c>
      <c r="DC724" t="s">
        <v>444</v>
      </c>
      <c r="DD724" t="s">
        <v>444</v>
      </c>
      <c r="DE724" t="s">
        <v>444</v>
      </c>
      <c r="DF724" t="s">
        <v>444</v>
      </c>
      <c r="DG724" t="s">
        <v>444</v>
      </c>
      <c r="DH724" t="s">
        <v>444</v>
      </c>
      <c r="DI724" t="s">
        <v>1440</v>
      </c>
      <c r="DJ724" t="s">
        <v>1451</v>
      </c>
      <c r="DK724" t="s">
        <v>444</v>
      </c>
      <c r="DL724" t="s">
        <v>444</v>
      </c>
      <c r="DM724" t="s">
        <v>444</v>
      </c>
      <c r="DN724" t="s">
        <v>444</v>
      </c>
      <c r="DO724" t="s">
        <v>444</v>
      </c>
      <c r="DP724" t="s">
        <v>444</v>
      </c>
      <c r="DQ724" t="s">
        <v>444</v>
      </c>
      <c r="DR724" t="s">
        <v>444</v>
      </c>
      <c r="DS724" t="s">
        <v>444</v>
      </c>
      <c r="DT724" s="24" t="s">
        <v>444</v>
      </c>
      <c r="DU724" s="24" t="s">
        <v>444</v>
      </c>
      <c r="DV724" t="s">
        <v>444</v>
      </c>
      <c r="DW724" t="s">
        <v>444</v>
      </c>
      <c r="DX724" s="24" t="s">
        <v>444</v>
      </c>
      <c r="DY724" s="24" t="s">
        <v>444</v>
      </c>
      <c r="DZ724" t="s">
        <v>444</v>
      </c>
      <c r="EA724" t="s">
        <v>444</v>
      </c>
      <c r="EB724" s="24" t="s">
        <v>444</v>
      </c>
      <c r="EC724" s="24" t="s">
        <v>444</v>
      </c>
      <c r="ED724" t="s">
        <v>444</v>
      </c>
      <c r="EE724" t="s">
        <v>444</v>
      </c>
      <c r="EF724" s="24" t="s">
        <v>444</v>
      </c>
      <c r="EG724" s="24" t="s">
        <v>444</v>
      </c>
      <c r="EH724" t="s">
        <v>444</v>
      </c>
      <c r="EI724" t="s">
        <v>444</v>
      </c>
      <c r="EJ724" s="24" t="s">
        <v>444</v>
      </c>
      <c r="EK724" s="24" t="s">
        <v>444</v>
      </c>
      <c r="EL724" t="s">
        <v>444</v>
      </c>
      <c r="EM724" t="s">
        <v>444</v>
      </c>
      <c r="EN724" s="24" t="s">
        <v>444</v>
      </c>
      <c r="EO724" s="24" t="s">
        <v>444</v>
      </c>
      <c r="EP724" t="s">
        <v>444</v>
      </c>
      <c r="EQ724" t="s">
        <v>444</v>
      </c>
      <c r="ER724" s="24" t="s">
        <v>444</v>
      </c>
      <c r="ES724" s="24" t="s">
        <v>444</v>
      </c>
      <c r="ET724" t="s">
        <v>444</v>
      </c>
      <c r="EU724" t="s">
        <v>444</v>
      </c>
      <c r="EV724" s="24" t="s">
        <v>444</v>
      </c>
      <c r="EW724" s="24" t="s">
        <v>444</v>
      </c>
      <c r="EX724" t="s">
        <v>444</v>
      </c>
      <c r="EY724" t="s">
        <v>444</v>
      </c>
      <c r="EZ724" s="24" t="s">
        <v>444</v>
      </c>
      <c r="FA724" s="24" t="s">
        <v>444</v>
      </c>
      <c r="FB724" t="s">
        <v>444</v>
      </c>
      <c r="FC724" t="s">
        <v>444</v>
      </c>
      <c r="FD724" s="24" t="s">
        <v>444</v>
      </c>
      <c r="FE724" s="24" t="s">
        <v>444</v>
      </c>
      <c r="FF724" t="s">
        <v>444</v>
      </c>
      <c r="FG724" t="s">
        <v>444</v>
      </c>
      <c r="FH724" s="24" t="s">
        <v>444</v>
      </c>
      <c r="FI724" s="24" t="s">
        <v>444</v>
      </c>
      <c r="FJ724" t="s">
        <v>444</v>
      </c>
      <c r="FK724" t="s">
        <v>444</v>
      </c>
      <c r="FL724" s="24" t="s">
        <v>444</v>
      </c>
      <c r="FM724" s="24" t="s">
        <v>444</v>
      </c>
      <c r="FN724" t="s">
        <v>444</v>
      </c>
      <c r="FO724" t="s">
        <v>444</v>
      </c>
      <c r="FP724" s="24" t="s">
        <v>444</v>
      </c>
      <c r="FQ724" s="24" t="s">
        <v>444</v>
      </c>
      <c r="FR724" t="s">
        <v>444</v>
      </c>
      <c r="FS724" t="s">
        <v>444</v>
      </c>
      <c r="FT724" s="24" t="s">
        <v>444</v>
      </c>
      <c r="FU724" s="24" t="s">
        <v>444</v>
      </c>
      <c r="FV724" t="s">
        <v>444</v>
      </c>
      <c r="FW724" t="s">
        <v>444</v>
      </c>
      <c r="FX724" s="24" t="s">
        <v>444</v>
      </c>
      <c r="FY724" s="24" t="s">
        <v>444</v>
      </c>
      <c r="FZ724" t="s">
        <v>444</v>
      </c>
      <c r="GA724" t="s">
        <v>444</v>
      </c>
      <c r="GB724" s="24" t="s">
        <v>444</v>
      </c>
      <c r="GC724" s="24" t="s">
        <v>444</v>
      </c>
      <c r="GD724" t="s">
        <v>444</v>
      </c>
      <c r="GE724" t="s">
        <v>444</v>
      </c>
      <c r="GF724" s="24" t="s">
        <v>444</v>
      </c>
      <c r="GG724" s="24" t="s">
        <v>444</v>
      </c>
      <c r="GH724" t="s">
        <v>444</v>
      </c>
      <c r="GI724" s="24" t="s">
        <v>444</v>
      </c>
      <c r="GJ724" s="24" t="s">
        <v>444</v>
      </c>
      <c r="GK724" t="s">
        <v>444</v>
      </c>
      <c r="GL724" t="s">
        <v>444</v>
      </c>
      <c r="GM724" s="24" t="s">
        <v>444</v>
      </c>
      <c r="GN724" s="24" t="s">
        <v>444</v>
      </c>
      <c r="GO724" t="s">
        <v>444</v>
      </c>
      <c r="GP724" t="s">
        <v>444</v>
      </c>
      <c r="GQ724" s="24" t="s">
        <v>444</v>
      </c>
      <c r="GR724" s="24" t="s">
        <v>444</v>
      </c>
      <c r="GS724" t="s">
        <v>444</v>
      </c>
      <c r="GT724" t="s">
        <v>444</v>
      </c>
      <c r="GU724" s="24" t="s">
        <v>444</v>
      </c>
      <c r="GV724" s="24" t="s">
        <v>444</v>
      </c>
      <c r="GW724" t="s">
        <v>444</v>
      </c>
      <c r="GX724" t="s">
        <v>444</v>
      </c>
      <c r="GY724" s="24" t="s">
        <v>444</v>
      </c>
      <c r="GZ724" s="24" t="s">
        <v>444</v>
      </c>
      <c r="HA724" t="s">
        <v>444</v>
      </c>
      <c r="HB724" t="s">
        <v>444</v>
      </c>
      <c r="HC724" s="24" t="s">
        <v>444</v>
      </c>
      <c r="HD724" s="24" t="s">
        <v>444</v>
      </c>
      <c r="HE724" t="s">
        <v>444</v>
      </c>
      <c r="HF724" t="s">
        <v>444</v>
      </c>
      <c r="HG724" s="24" t="s">
        <v>444</v>
      </c>
      <c r="HH724" s="24" t="s">
        <v>444</v>
      </c>
      <c r="HI724" t="s">
        <v>444</v>
      </c>
      <c r="HJ724" t="s">
        <v>444</v>
      </c>
      <c r="HK724" s="24" t="s">
        <v>444</v>
      </c>
      <c r="HL724" s="24" t="s">
        <v>444</v>
      </c>
      <c r="HM724" t="s">
        <v>444</v>
      </c>
      <c r="HN724" t="s">
        <v>444</v>
      </c>
      <c r="HO724" s="24" t="s">
        <v>444</v>
      </c>
      <c r="HP724" s="24" t="s">
        <v>444</v>
      </c>
      <c r="HQ724" t="s">
        <v>444</v>
      </c>
      <c r="HR724" t="s">
        <v>444</v>
      </c>
      <c r="HS724" s="24" t="s">
        <v>444</v>
      </c>
      <c r="HT724" s="24" t="s">
        <v>444</v>
      </c>
      <c r="HU724" t="s">
        <v>444</v>
      </c>
      <c r="HV724" t="s">
        <v>444</v>
      </c>
      <c r="HW724" s="24" t="s">
        <v>444</v>
      </c>
      <c r="HX724" s="24" t="s">
        <v>444</v>
      </c>
      <c r="HY724" t="s">
        <v>444</v>
      </c>
      <c r="HZ724" t="s">
        <v>444</v>
      </c>
      <c r="IA724" t="s">
        <v>2773</v>
      </c>
      <c r="IB724" t="s">
        <v>2736</v>
      </c>
      <c r="IC724" t="s">
        <v>3107</v>
      </c>
      <c r="ID724" s="33" t="b" cm="1">
        <f t="array" ref="ID724">_xlfn.IFNA(MATCH($A$2,_xlfn.NUMBERVALUE(Table_Query_from_MF_DSNP62[[#This Row],[CL_GLACCT_DR1]:[CL_GLACCT_CR4]]),0),0)&gt;=1</f>
        <v>1</v>
      </c>
      <c r="IE724" s="33" t="b">
        <f>OR(Table_Query_from_MF_DSNP62[[#This Row],[Pair1]:[Pair25]])</f>
        <v>1</v>
      </c>
      <c r="IF724" s="33">
        <f>_xlfn.IFNA(MATCH(TRUE,Table_Query_from_MF_DSNP62[[#This Row],[Pair1]:[Pair25]],0),"none")</f>
        <v>1</v>
      </c>
      <c r="IG724" s="33" t="b">
        <f>AND($A$2&gt;=_xlfn.NUMBERVALUE(Table_Query_from_MF_DSNP62[[#This Row],[CL_GL_ACCT_FR1]]),$A$2&lt;=_xlfn.NUMBERVALUE(Table_Query_from_MF_DSNP62[[#This Row],[CL_GL_ACCT_TO1]]))</f>
        <v>1</v>
      </c>
      <c r="IH724" s="33" t="b">
        <f>AND($A$2&gt;=_xlfn.NUMBERVALUE(Table_Query_from_MF_DSNP62[[#This Row],[CL_GL_ACCT_FR2]]),$A$2&lt;=_xlfn.NUMBERVALUE(Table_Query_from_MF_DSNP62[[#This Row],[CL_GL_ACCT_TO2]]))</f>
        <v>1</v>
      </c>
      <c r="II724" s="33" t="b">
        <f>AND($A$2&gt;=_xlfn.NUMBERVALUE(Table_Query_from_MF_DSNP62[[#This Row],[CL_GL_ACCT_FR3]]),$A$2&lt;=_xlfn.NUMBERVALUE(Table_Query_from_MF_DSNP62[[#This Row],[CL_GL_ACCT_TO3]]))</f>
        <v>1</v>
      </c>
      <c r="IJ724" s="33" t="b">
        <f>AND($A$2&gt;=_xlfn.NUMBERVALUE(Table_Query_from_MF_DSNP62[[#This Row],[CL_GL_ACCT_FR4]]),$A$2&lt;=_xlfn.NUMBERVALUE(Table_Query_from_MF_DSNP62[[#This Row],[CL_GL_ACCT_TO4]]))</f>
        <v>1</v>
      </c>
      <c r="IK724" s="33" t="b">
        <f>AND($A$2&gt;=_xlfn.NUMBERVALUE(Table_Query_from_MF_DSNP62[[#This Row],[CL_GL_ACCT_FR5]]),$A$2&lt;=_xlfn.NUMBERVALUE(Table_Query_from_MF_DSNP62[[#This Row],[CL_GL_ACCT_TO5]]))</f>
        <v>1</v>
      </c>
      <c r="IL724" s="33" t="b">
        <f>AND($A$2&gt;=_xlfn.NUMBERVALUE(Table_Query_from_MF_DSNP62[[#This Row],[CL_GL_ACCT_FR6]]),$A$2&lt;=_xlfn.NUMBERVALUE(Table_Query_from_MF_DSNP62[[#This Row],[CL_GL_ACCT_TO6]]))</f>
        <v>1</v>
      </c>
      <c r="IM724" s="33" t="b">
        <f>AND($A$2&gt;=_xlfn.NUMBERVALUE(Table_Query_from_MF_DSNP62[[#This Row],[CL_GL_ACCT_FR7]]),$A$2&lt;=_xlfn.NUMBERVALUE(Table_Query_from_MF_DSNP62[[#This Row],[CL_GL_ACCT_TO7]]))</f>
        <v>1</v>
      </c>
      <c r="IN724" s="33" t="b">
        <f>AND($A$2&gt;=_xlfn.NUMBERVALUE(Table_Query_from_MF_DSNP62[[#This Row],[CL_GL_ACCT_FR8]]),$A$2&lt;=_xlfn.NUMBERVALUE(Table_Query_from_MF_DSNP62[[#This Row],[CL_GL_ACCT_TO8]]))</f>
        <v>1</v>
      </c>
      <c r="IO724" s="33" t="b">
        <f>AND($A$2&gt;=_xlfn.NUMBERVALUE(Table_Query_from_MF_DSNP62[[#This Row],[CL_GL_ACCT_FR9]]),$A$2&lt;=_xlfn.NUMBERVALUE(Table_Query_from_MF_DSNP62[[#This Row],[CL_GL_ACCT_TO9]]))</f>
        <v>1</v>
      </c>
      <c r="IP724" s="33" t="b">
        <f>AND($A$2&gt;=_xlfn.NUMBERVALUE(Table_Query_from_MF_DSNP62[[#This Row],[CL_GL_ACCT_FR10]]),$A$2&lt;=_xlfn.NUMBERVALUE(Table_Query_from_MF_DSNP62[[#This Row],[CL_GL_ACCT_TO10]]))</f>
        <v>1</v>
      </c>
      <c r="IQ724" s="33" t="b">
        <f>AND($A$2&gt;=_xlfn.NUMBERVALUE(Table_Query_from_MF_DSNP62[[#This Row],[CL_GL_ACCT_FR11]]),$A$2&lt;=_xlfn.NUMBERVALUE(Table_Query_from_MF_DSNP62[[#This Row],[CL_GL_ACCT_TO11]]))</f>
        <v>1</v>
      </c>
      <c r="IR724" s="33" t="b">
        <f>AND($A$2&gt;=_xlfn.NUMBERVALUE(Table_Query_from_MF_DSNP62[[#This Row],[CL_GL_ACCT_FR12]]),$A$2&lt;=_xlfn.NUMBERVALUE(Table_Query_from_MF_DSNP62[[#This Row],[CL_GL_ACCT_TO12]]))</f>
        <v>1</v>
      </c>
      <c r="IS724" s="33" t="b">
        <f>AND($A$2&gt;=_xlfn.NUMBERVALUE(Table_Query_from_MF_DSNP62[[#This Row],[CL_GL_ACCT_FR13]]),$A$2&lt;=_xlfn.NUMBERVALUE(Table_Query_from_MF_DSNP62[[#This Row],[CL_GL_ACCT_TO13]]))</f>
        <v>1</v>
      </c>
      <c r="IT724" s="33" t="b">
        <f>AND($A$2&gt;=_xlfn.NUMBERVALUE(Table_Query_from_MF_DSNP62[[#This Row],[CL_GL_ACCT_FR14]]),$A$2&lt;=_xlfn.NUMBERVALUE(Table_Query_from_MF_DSNP62[[#This Row],[CL_GL_ACCT_TO14]]))</f>
        <v>1</v>
      </c>
      <c r="IU724" s="33" t="b">
        <f>AND($A$2&gt;=_xlfn.NUMBERVALUE(Table_Query_from_MF_DSNP62[[#This Row],[CL_GL_ACCT_FR15]]),$A$2&lt;=_xlfn.NUMBERVALUE(Table_Query_from_MF_DSNP62[[#This Row],[CL_GL_ACCT_TO15]]))</f>
        <v>1</v>
      </c>
      <c r="IV724" s="33" t="b">
        <f>AND($A$2&gt;=_xlfn.NUMBERVALUE(Table_Query_from_MF_DSNP62[[#This Row],[CL_GL_ACCT_FR16]]),$A$2&lt;=_xlfn.NUMBERVALUE(Table_Query_from_MF_DSNP62[[#This Row],[CL_GL_ACCT_TO16]]))</f>
        <v>1</v>
      </c>
      <c r="IW724" s="33" t="b">
        <f>AND($A$2&gt;=_xlfn.NUMBERVALUE(Table_Query_from_MF_DSNP62[[#This Row],[CL_GL_ACCT_FR17]]),$A$2&lt;=_xlfn.NUMBERVALUE(Table_Query_from_MF_DSNP62[[#This Row],[CL_GL_ACCT_TO17]]))</f>
        <v>1</v>
      </c>
      <c r="IX724" s="33" t="b">
        <f>AND($A$2&gt;=_xlfn.NUMBERVALUE(Table_Query_from_MF_DSNP62[[#This Row],[CL_GL_ACCT_FR18]]),$A$2&lt;=_xlfn.NUMBERVALUE(Table_Query_from_MF_DSNP62[[#This Row],[CL_GL_ACCT_TO18]]))</f>
        <v>1</v>
      </c>
      <c r="IY724" s="33" t="b">
        <f>AND($A$2&gt;=_xlfn.NUMBERVALUE(Table_Query_from_MF_DSNP62[[#This Row],[CL_GL_ACCT_FR19]]),$A$2&lt;=_xlfn.NUMBERVALUE(Table_Query_from_MF_DSNP62[[#This Row],[CL_GL_ACCT_TO19]]))</f>
        <v>1</v>
      </c>
      <c r="IZ724" s="33" t="b">
        <f>AND($A$2&gt;=_xlfn.NUMBERVALUE(Table_Query_from_MF_DSNP62[[#This Row],[CL_GL_ACCT_FR20]]),$A$2&lt;=_xlfn.NUMBERVALUE(Table_Query_from_MF_DSNP62[[#This Row],[CL_GL_ACCT_TO20]]))</f>
        <v>1</v>
      </c>
      <c r="JA724" s="33" t="b">
        <f>AND($A$2&gt;=_xlfn.NUMBERVALUE(Table_Query_from_MF_DSNP62[[#This Row],[CL_GL_ACCT_FR21]]),$A$2&lt;=_xlfn.NUMBERVALUE(Table_Query_from_MF_DSNP62[[#This Row],[CL_GL_ACCT_TO21]]))</f>
        <v>1</v>
      </c>
      <c r="JB724" s="33" t="b">
        <f>AND($A$2&gt;=_xlfn.NUMBERVALUE(Table_Query_from_MF_DSNP62[[#This Row],[CL_GL_ACCT_FR22]]),$A$2&lt;=_xlfn.NUMBERVALUE(Table_Query_from_MF_DSNP62[[#This Row],[CL_GL_ACCT_TO22]]))</f>
        <v>1</v>
      </c>
      <c r="JC724" s="33" t="b">
        <f>AND($A$2&gt;=_xlfn.NUMBERVALUE(Table_Query_from_MF_DSNP62[[#This Row],[CL_GL_ACCT_FR23]]),$A$2&lt;=_xlfn.NUMBERVALUE(Table_Query_from_MF_DSNP62[[#This Row],[CL_GL_ACCT_TO23]]))</f>
        <v>1</v>
      </c>
      <c r="JD724" s="33" t="b">
        <f>AND($A$2&gt;=_xlfn.NUMBERVALUE(Table_Query_from_MF_DSNP62[[#This Row],[CL_GL_ACCT_FR24]]),$A$2&lt;=_xlfn.NUMBERVALUE(Table_Query_from_MF_DSNP62[[#This Row],[CL_GL_ACCT_TO24]]))</f>
        <v>1</v>
      </c>
      <c r="JE724" s="33" t="b">
        <f>AND($A$2&gt;=_xlfn.NUMBERVALUE(Table_Query_from_MF_DSNP62[[#This Row],[CL_GL_ACCT_FR25]]),$A$2&lt;=_xlfn.NUMBERVALUE(Table_Query_from_MF_DSNP62[[#This Row],[CL_GL_ACCT_TO25]]))</f>
        <v>1</v>
      </c>
      <c r="JF724" s="33" t="b">
        <f>OR(Table_Query_from_MF_DSNP62[[#This Row],[PairA]:[PairO]])</f>
        <v>1</v>
      </c>
      <c r="JG724" s="33">
        <f>_xlfn.IFNA(MATCH(TRUE,Table_Query_from_MF_DSNP62[[#This Row],[PairA]:[PairO]],0),"none")</f>
        <v>1</v>
      </c>
      <c r="JH724" s="33" t="b">
        <f>AND($B$2&gt;=_xlfn.NUMBERVALUE(Table_Query_from_MF_DSNP62[[#This Row],[CL_CMP_OBJ_FR1]]),$B$2&lt;=_xlfn.NUMBERVALUE(Table_Query_from_MF_DSNP62[[#This Row],[CL_CMP_OBJ_TO1]]))</f>
        <v>1</v>
      </c>
      <c r="JI724" s="33" t="b">
        <f>AND($B$2&gt;=_xlfn.NUMBERVALUE(Table_Query_from_MF_DSNP62[[#This Row],[CL_CMP_OBJ_FR2]]),$B$2&lt;=_xlfn.NUMBERVALUE(Table_Query_from_MF_DSNP62[[#This Row],[CL_CMP_OBJ_TO2]]))</f>
        <v>1</v>
      </c>
      <c r="JJ724" s="33" t="b">
        <f>AND($B$2&gt;=_xlfn.NUMBERVALUE(Table_Query_from_MF_DSNP62[[#This Row],[CL_CMP_OBJ_FR3]]),$B$2&lt;=_xlfn.NUMBERVALUE(Table_Query_from_MF_DSNP62[[#This Row],[CL_CMP_OBJ_TO3]]))</f>
        <v>1</v>
      </c>
      <c r="JK724" s="33" t="b">
        <f>AND($B$2&gt;=_xlfn.NUMBERVALUE(Table_Query_from_MF_DSNP62[[#This Row],[CL_CMP_OBJ_FR4]]),$B$2&lt;=_xlfn.NUMBERVALUE(Table_Query_from_MF_DSNP62[[#This Row],[CL_CMP_OBJ_TO4]]))</f>
        <v>1</v>
      </c>
      <c r="JL724" s="33" t="b">
        <f>AND($B$2&gt;=_xlfn.NUMBERVALUE(Table_Query_from_MF_DSNP62[[#This Row],[CL_CMP_OBJ_FR5]]),$B$2&lt;=_xlfn.NUMBERVALUE(Table_Query_from_MF_DSNP62[[#This Row],[CL_CMP_OBJ_TO5]]))</f>
        <v>1</v>
      </c>
      <c r="JM724" s="33" t="b">
        <f>AND($B$2&gt;=_xlfn.NUMBERVALUE(Table_Query_from_MF_DSNP62[[#This Row],[CL_CMP_OBJ_FR6]]),$B$2&lt;=_xlfn.NUMBERVALUE(Table_Query_from_MF_DSNP62[[#This Row],[CL_CMP_OBJ_TO6]]))</f>
        <v>1</v>
      </c>
      <c r="JN724" s="33" t="b">
        <f>AND($B$2&gt;=_xlfn.NUMBERVALUE(Table_Query_from_MF_DSNP62[[#This Row],[CL_CMP_OBJ_FR7]]),$B$2&lt;=_xlfn.NUMBERVALUE(Table_Query_from_MF_DSNP62[[#This Row],[CL_CMP_OBJ_TO7]]))</f>
        <v>1</v>
      </c>
      <c r="JO724" s="33" t="b">
        <f>AND($B$2&gt;=_xlfn.NUMBERVALUE(Table_Query_from_MF_DSNP62[[#This Row],[CL_CMP_OBJ_FR8]]),$B$2&lt;=_xlfn.NUMBERVALUE(Table_Query_from_MF_DSNP62[[#This Row],[CL_CMP_OBJ_TO8]]))</f>
        <v>1</v>
      </c>
      <c r="JP724" s="33" t="b">
        <f>AND($B$2&gt;=_xlfn.NUMBERVALUE(Table_Query_from_MF_DSNP62[[#This Row],[CL_CMP_OBJ_FR9]]),$B$2&lt;=_xlfn.NUMBERVALUE(Table_Query_from_MF_DSNP62[[#This Row],[CL_CMP_OBJ_TO9]]))</f>
        <v>1</v>
      </c>
      <c r="JQ724" s="33" t="b">
        <f>AND($B$2&gt;=_xlfn.NUMBERVALUE(Table_Query_from_MF_DSNP62[[#This Row],[CL_CMP_OBJ_FR10]]),$B$2&lt;=_xlfn.NUMBERVALUE(Table_Query_from_MF_DSNP62[[#This Row],[CL_CMP_OBJ_TO10]]))</f>
        <v>1</v>
      </c>
      <c r="JR724" s="33" t="b">
        <f>AND($B$2&gt;=_xlfn.NUMBERVALUE(Table_Query_from_MF_DSNP62[[#This Row],[CL_CMP_OBJ_FR11]]),$B$2&lt;=_xlfn.NUMBERVALUE(Table_Query_from_MF_DSNP62[[#This Row],[CL_CMP_OBJ_TO11]]))</f>
        <v>1</v>
      </c>
      <c r="JS724" s="33" t="b">
        <f>AND($B$2&gt;=_xlfn.NUMBERVALUE(Table_Query_from_MF_DSNP62[[#This Row],[CL_CMP_OBJ_FR12]]),$B$2&lt;=_xlfn.NUMBERVALUE(Table_Query_from_MF_DSNP62[[#This Row],[CL_CMP_OBJ_TO12]]))</f>
        <v>1</v>
      </c>
      <c r="JT724" s="33" t="b">
        <f>AND($B$2&gt;=_xlfn.NUMBERVALUE(Table_Query_from_MF_DSNP62[[#This Row],[CL_CMP_OBJ_FR13]]),$B$2&lt;=_xlfn.NUMBERVALUE(Table_Query_from_MF_DSNP62[[#This Row],[CL_CMP_OBJ_TO13]]))</f>
        <v>1</v>
      </c>
      <c r="JU724" s="33" t="b">
        <f>AND($B$2&gt;=_xlfn.NUMBERVALUE(Table_Query_from_MF_DSNP62[[#This Row],[CL_CMP_OBJ_FR14]]),$B$2&lt;=_xlfn.NUMBERVALUE(Table_Query_from_MF_DSNP62[[#This Row],[CL_CMP_OBJ_TO14]]))</f>
        <v>1</v>
      </c>
      <c r="JV724" s="33" t="b">
        <f>AND($B$2&gt;=_xlfn.NUMBERVALUE(Table_Query_from_MF_DSNP62[[#This Row],[CL_CMP_OBJ_FR15]]),$B$2&lt;=_xlfn.NUMBERVALUE(Table_Query_from_MF_DSNP62[[#This Row],[CL_CMP_OBJ_TO15]]))</f>
        <v>1</v>
      </c>
    </row>
    <row r="725" spans="1:282" x14ac:dyDescent="0.25">
      <c r="A725" t="b">
        <f>OR(,Table_Query_from_MF_DSNP62[[#This Row],[Desired GL included as "hard-coded" GL?]],Table_Query_from_MF_DSNP62[[#This Row],[Desired GL included as "Open GL"?]])</f>
        <v>1</v>
      </c>
      <c r="B725" t="b">
        <f>Table_Query_from_MF_DSNP62[[#This Row],[Desired CObj included as "Open CObj"?]]</f>
        <v>1</v>
      </c>
      <c r="C725" t="s">
        <v>2594</v>
      </c>
      <c r="D725" t="s">
        <v>2595</v>
      </c>
      <c r="E725" t="s">
        <v>8</v>
      </c>
      <c r="F725" s="24" t="s">
        <v>58</v>
      </c>
      <c r="G725" t="s">
        <v>444</v>
      </c>
      <c r="H725" s="24" t="s">
        <v>444</v>
      </c>
      <c r="I725" t="s">
        <v>444</v>
      </c>
      <c r="J725" s="24" t="s">
        <v>444</v>
      </c>
      <c r="K725" t="s">
        <v>444</v>
      </c>
      <c r="L725" s="24" t="s">
        <v>444</v>
      </c>
      <c r="M725" t="s">
        <v>444</v>
      </c>
      <c r="N725" t="s">
        <v>444</v>
      </c>
      <c r="O725" t="s">
        <v>444</v>
      </c>
      <c r="P725" t="s">
        <v>444</v>
      </c>
      <c r="Q725" t="s">
        <v>15</v>
      </c>
      <c r="R725" t="s">
        <v>444</v>
      </c>
      <c r="S725" t="s">
        <v>442</v>
      </c>
      <c r="T725" t="s">
        <v>447</v>
      </c>
      <c r="U725" t="s">
        <v>444</v>
      </c>
      <c r="V725" t="s">
        <v>444</v>
      </c>
      <c r="W725" t="s">
        <v>442</v>
      </c>
      <c r="X725" t="s">
        <v>442</v>
      </c>
      <c r="Y725" t="s">
        <v>444</v>
      </c>
      <c r="Z725" t="s">
        <v>442</v>
      </c>
      <c r="AA725" t="s">
        <v>442</v>
      </c>
      <c r="AB725" t="s">
        <v>442</v>
      </c>
      <c r="AC725" t="s">
        <v>442</v>
      </c>
      <c r="AD725" t="s">
        <v>442</v>
      </c>
      <c r="AE725" t="s">
        <v>442</v>
      </c>
      <c r="AF725" t="s">
        <v>442</v>
      </c>
      <c r="AG725" t="s">
        <v>442</v>
      </c>
      <c r="AH725" t="s">
        <v>444</v>
      </c>
      <c r="AI725" t="s">
        <v>447</v>
      </c>
      <c r="AJ725" t="s">
        <v>15</v>
      </c>
      <c r="AK725" t="s">
        <v>15</v>
      </c>
      <c r="AL725" t="s">
        <v>444</v>
      </c>
      <c r="AM725" t="s">
        <v>444</v>
      </c>
      <c r="AN725" t="s">
        <v>444</v>
      </c>
      <c r="AO725" t="s">
        <v>444</v>
      </c>
      <c r="AP725" t="s">
        <v>442</v>
      </c>
      <c r="AQ725" t="s">
        <v>7</v>
      </c>
      <c r="AR725" t="s">
        <v>1451</v>
      </c>
      <c r="AS725" t="s">
        <v>162</v>
      </c>
      <c r="AT725" t="s">
        <v>10</v>
      </c>
      <c r="AU725" t="s">
        <v>444</v>
      </c>
      <c r="AV725" t="s">
        <v>442</v>
      </c>
      <c r="AW725" t="s">
        <v>444</v>
      </c>
      <c r="AX725" t="s">
        <v>1846</v>
      </c>
      <c r="AY725" t="s">
        <v>2596</v>
      </c>
      <c r="AZ725" t="s">
        <v>444</v>
      </c>
      <c r="BA725" t="s">
        <v>444</v>
      </c>
      <c r="BB725" t="s">
        <v>444</v>
      </c>
      <c r="BC725" t="s">
        <v>444</v>
      </c>
      <c r="BD725" t="s">
        <v>1359</v>
      </c>
      <c r="BE725" t="s">
        <v>444</v>
      </c>
      <c r="BF725" t="s">
        <v>1360</v>
      </c>
      <c r="BG725" t="s">
        <v>444</v>
      </c>
      <c r="BH725" t="s">
        <v>444</v>
      </c>
      <c r="BI725" t="s">
        <v>444</v>
      </c>
      <c r="BJ725" t="s">
        <v>444</v>
      </c>
      <c r="BK725" t="s">
        <v>444</v>
      </c>
      <c r="BL725" t="s">
        <v>444</v>
      </c>
      <c r="BM725" t="s">
        <v>444</v>
      </c>
      <c r="BN725" t="s">
        <v>444</v>
      </c>
      <c r="BO725" t="s">
        <v>444</v>
      </c>
      <c r="BP725" t="s">
        <v>444</v>
      </c>
      <c r="BQ725" t="s">
        <v>444</v>
      </c>
      <c r="BR725" t="s">
        <v>444</v>
      </c>
      <c r="BS725" t="s">
        <v>444</v>
      </c>
      <c r="BT725" t="s">
        <v>444</v>
      </c>
      <c r="BU725" t="s">
        <v>444</v>
      </c>
      <c r="BV725" t="s">
        <v>444</v>
      </c>
      <c r="BW725" t="s">
        <v>444</v>
      </c>
      <c r="BX725" t="s">
        <v>444</v>
      </c>
      <c r="BY725" t="s">
        <v>444</v>
      </c>
      <c r="BZ725" t="s">
        <v>444</v>
      </c>
      <c r="CA725" t="s">
        <v>444</v>
      </c>
      <c r="CB725" t="s">
        <v>444</v>
      </c>
      <c r="CC725" t="s">
        <v>444</v>
      </c>
      <c r="CD725" t="s">
        <v>444</v>
      </c>
      <c r="CE725" t="s">
        <v>444</v>
      </c>
      <c r="CF725" t="s">
        <v>444</v>
      </c>
      <c r="CG725" t="s">
        <v>444</v>
      </c>
      <c r="CH725" t="s">
        <v>444</v>
      </c>
      <c r="CI725" t="s">
        <v>444</v>
      </c>
      <c r="CJ725" t="s">
        <v>444</v>
      </c>
      <c r="CK725" t="s">
        <v>444</v>
      </c>
      <c r="CL725" t="s">
        <v>444</v>
      </c>
      <c r="CM725" t="s">
        <v>444</v>
      </c>
      <c r="CN725" t="s">
        <v>444</v>
      </c>
      <c r="CO725" t="s">
        <v>444</v>
      </c>
      <c r="CP725" t="s">
        <v>444</v>
      </c>
      <c r="CQ725" t="s">
        <v>444</v>
      </c>
      <c r="CR725" t="s">
        <v>444</v>
      </c>
      <c r="CS725" t="s">
        <v>444</v>
      </c>
      <c r="CT725" t="s">
        <v>444</v>
      </c>
      <c r="CU725" t="s">
        <v>7</v>
      </c>
      <c r="CV725" t="s">
        <v>2978</v>
      </c>
      <c r="CW725" t="s">
        <v>2736</v>
      </c>
      <c r="CX725" t="s">
        <v>2737</v>
      </c>
      <c r="CY725" t="s">
        <v>1847</v>
      </c>
      <c r="CZ725" t="s">
        <v>1848</v>
      </c>
      <c r="DA725" t="s">
        <v>444</v>
      </c>
      <c r="DB725" t="s">
        <v>444</v>
      </c>
      <c r="DC725" t="s">
        <v>444</v>
      </c>
      <c r="DD725" t="s">
        <v>444</v>
      </c>
      <c r="DE725" t="s">
        <v>444</v>
      </c>
      <c r="DF725" t="s">
        <v>444</v>
      </c>
      <c r="DG725" t="s">
        <v>444</v>
      </c>
      <c r="DH725" t="s">
        <v>444</v>
      </c>
      <c r="DI725" t="s">
        <v>282</v>
      </c>
      <c r="DJ725" t="s">
        <v>1440</v>
      </c>
      <c r="DK725" t="s">
        <v>1451</v>
      </c>
      <c r="DL725" t="s">
        <v>444</v>
      </c>
      <c r="DM725" t="s">
        <v>444</v>
      </c>
      <c r="DN725" t="s">
        <v>444</v>
      </c>
      <c r="DO725" t="s">
        <v>444</v>
      </c>
      <c r="DP725" t="s">
        <v>444</v>
      </c>
      <c r="DQ725" t="s">
        <v>444</v>
      </c>
      <c r="DR725" t="s">
        <v>444</v>
      </c>
      <c r="DS725" t="s">
        <v>15</v>
      </c>
      <c r="DT725" s="24" t="s">
        <v>2</v>
      </c>
      <c r="DU725" s="24" t="s">
        <v>2</v>
      </c>
      <c r="DV725" t="s">
        <v>16</v>
      </c>
      <c r="DW725" t="s">
        <v>16</v>
      </c>
      <c r="DX725" s="24" t="s">
        <v>17</v>
      </c>
      <c r="DY725" s="24" t="s">
        <v>17</v>
      </c>
      <c r="DZ725" t="s">
        <v>199</v>
      </c>
      <c r="EA725" t="s">
        <v>199</v>
      </c>
      <c r="EB725" s="24" t="s">
        <v>444</v>
      </c>
      <c r="EC725" s="24" t="s">
        <v>444</v>
      </c>
      <c r="ED725" t="s">
        <v>444</v>
      </c>
      <c r="EE725" t="s">
        <v>444</v>
      </c>
      <c r="EF725" s="24" t="s">
        <v>444</v>
      </c>
      <c r="EG725" s="24" t="s">
        <v>444</v>
      </c>
      <c r="EH725" t="s">
        <v>444</v>
      </c>
      <c r="EI725" t="s">
        <v>444</v>
      </c>
      <c r="EJ725" s="24" t="s">
        <v>444</v>
      </c>
      <c r="EK725" s="24" t="s">
        <v>444</v>
      </c>
      <c r="EL725" t="s">
        <v>444</v>
      </c>
      <c r="EM725" t="s">
        <v>444</v>
      </c>
      <c r="EN725" s="24" t="s">
        <v>444</v>
      </c>
      <c r="EO725" s="24" t="s">
        <v>444</v>
      </c>
      <c r="EP725" t="s">
        <v>444</v>
      </c>
      <c r="EQ725" t="s">
        <v>444</v>
      </c>
      <c r="ER725" s="24" t="s">
        <v>444</v>
      </c>
      <c r="ES725" s="24" t="s">
        <v>444</v>
      </c>
      <c r="ET725" t="s">
        <v>444</v>
      </c>
      <c r="EU725" t="s">
        <v>444</v>
      </c>
      <c r="EV725" s="24" t="s">
        <v>444</v>
      </c>
      <c r="EW725" s="24" t="s">
        <v>444</v>
      </c>
      <c r="EX725" t="s">
        <v>444</v>
      </c>
      <c r="EY725" t="s">
        <v>444</v>
      </c>
      <c r="EZ725" s="24" t="s">
        <v>444</v>
      </c>
      <c r="FA725" s="24" t="s">
        <v>444</v>
      </c>
      <c r="FB725" t="s">
        <v>444</v>
      </c>
      <c r="FC725" t="s">
        <v>444</v>
      </c>
      <c r="FD725" s="24" t="s">
        <v>444</v>
      </c>
      <c r="FE725" s="24" t="s">
        <v>444</v>
      </c>
      <c r="FF725" t="s">
        <v>444</v>
      </c>
      <c r="FG725" t="s">
        <v>444</v>
      </c>
      <c r="FH725" s="24" t="s">
        <v>444</v>
      </c>
      <c r="FI725" s="24" t="s">
        <v>444</v>
      </c>
      <c r="FJ725" t="s">
        <v>444</v>
      </c>
      <c r="FK725" t="s">
        <v>444</v>
      </c>
      <c r="FL725" s="24" t="s">
        <v>444</v>
      </c>
      <c r="FM725" s="24" t="s">
        <v>444</v>
      </c>
      <c r="FN725" t="s">
        <v>444</v>
      </c>
      <c r="FO725" t="s">
        <v>444</v>
      </c>
      <c r="FP725" s="24" t="s">
        <v>444</v>
      </c>
      <c r="FQ725" s="24" t="s">
        <v>444</v>
      </c>
      <c r="FR725" t="s">
        <v>444</v>
      </c>
      <c r="FS725" t="s">
        <v>444</v>
      </c>
      <c r="FT725" s="24" t="s">
        <v>444</v>
      </c>
      <c r="FU725" s="24" t="s">
        <v>444</v>
      </c>
      <c r="FV725" t="s">
        <v>444</v>
      </c>
      <c r="FW725" t="s">
        <v>444</v>
      </c>
      <c r="FX725" s="24" t="s">
        <v>444</v>
      </c>
      <c r="FY725" s="24" t="s">
        <v>444</v>
      </c>
      <c r="FZ725" t="s">
        <v>444</v>
      </c>
      <c r="GA725" t="s">
        <v>444</v>
      </c>
      <c r="GB725" s="24" t="s">
        <v>444</v>
      </c>
      <c r="GC725" s="24" t="s">
        <v>444</v>
      </c>
      <c r="GD725" t="s">
        <v>444</v>
      </c>
      <c r="GE725" t="s">
        <v>444</v>
      </c>
      <c r="GF725" s="24" t="s">
        <v>444</v>
      </c>
      <c r="GG725" s="24" t="s">
        <v>444</v>
      </c>
      <c r="GH725" t="s">
        <v>444</v>
      </c>
      <c r="GI725" s="24" t="s">
        <v>444</v>
      </c>
      <c r="GJ725" s="24" t="s">
        <v>444</v>
      </c>
      <c r="GK725" t="s">
        <v>444</v>
      </c>
      <c r="GL725" t="s">
        <v>444</v>
      </c>
      <c r="GM725" s="24" t="s">
        <v>444</v>
      </c>
      <c r="GN725" s="24" t="s">
        <v>444</v>
      </c>
      <c r="GO725" t="s">
        <v>444</v>
      </c>
      <c r="GP725" t="s">
        <v>444</v>
      </c>
      <c r="GQ725" s="24" t="s">
        <v>444</v>
      </c>
      <c r="GR725" s="24" t="s">
        <v>444</v>
      </c>
      <c r="GS725" t="s">
        <v>444</v>
      </c>
      <c r="GT725" t="s">
        <v>444</v>
      </c>
      <c r="GU725" s="24" t="s">
        <v>444</v>
      </c>
      <c r="GV725" s="24" t="s">
        <v>444</v>
      </c>
      <c r="GW725" t="s">
        <v>444</v>
      </c>
      <c r="GX725" t="s">
        <v>444</v>
      </c>
      <c r="GY725" s="24" t="s">
        <v>444</v>
      </c>
      <c r="GZ725" s="24" t="s">
        <v>444</v>
      </c>
      <c r="HA725" t="s">
        <v>444</v>
      </c>
      <c r="HB725" t="s">
        <v>444</v>
      </c>
      <c r="HC725" s="24" t="s">
        <v>444</v>
      </c>
      <c r="HD725" s="24" t="s">
        <v>444</v>
      </c>
      <c r="HE725" t="s">
        <v>444</v>
      </c>
      <c r="HF725" t="s">
        <v>444</v>
      </c>
      <c r="HG725" s="24" t="s">
        <v>444</v>
      </c>
      <c r="HH725" s="24" t="s">
        <v>444</v>
      </c>
      <c r="HI725" t="s">
        <v>444</v>
      </c>
      <c r="HJ725" t="s">
        <v>444</v>
      </c>
      <c r="HK725" s="24" t="s">
        <v>444</v>
      </c>
      <c r="HL725" s="24" t="s">
        <v>444</v>
      </c>
      <c r="HM725" t="s">
        <v>444</v>
      </c>
      <c r="HN725" t="s">
        <v>444</v>
      </c>
      <c r="HO725" s="24" t="s">
        <v>444</v>
      </c>
      <c r="HP725" s="24" t="s">
        <v>444</v>
      </c>
      <c r="HQ725" t="s">
        <v>444</v>
      </c>
      <c r="HR725" t="s">
        <v>444</v>
      </c>
      <c r="HS725" s="24" t="s">
        <v>444</v>
      </c>
      <c r="HT725" s="24" t="s">
        <v>444</v>
      </c>
      <c r="HU725" t="s">
        <v>444</v>
      </c>
      <c r="HV725" t="s">
        <v>444</v>
      </c>
      <c r="HW725" s="24" t="s">
        <v>444</v>
      </c>
      <c r="HX725" s="24" t="s">
        <v>444</v>
      </c>
      <c r="HY725" t="s">
        <v>444</v>
      </c>
      <c r="HZ725" t="s">
        <v>444</v>
      </c>
      <c r="IA725" t="s">
        <v>2978</v>
      </c>
      <c r="IB725" t="s">
        <v>2736</v>
      </c>
      <c r="IC725" t="s">
        <v>3110</v>
      </c>
      <c r="ID725" s="33" t="b" cm="1">
        <f t="array" ref="ID725">_xlfn.IFNA(MATCH($A$2,_xlfn.NUMBERVALUE(Table_Query_from_MF_DSNP62[[#This Row],[CL_GLACCT_DR1]:[CL_GLACCT_CR4]]),0),0)&gt;=1</f>
        <v>1</v>
      </c>
      <c r="IE725" s="33" t="b">
        <f>OR(Table_Query_from_MF_DSNP62[[#This Row],[Pair1]:[Pair25]])</f>
        <v>1</v>
      </c>
      <c r="IF725" s="33">
        <f>_xlfn.IFNA(MATCH(TRUE,Table_Query_from_MF_DSNP62[[#This Row],[Pair1]:[Pair25]],0),"none")</f>
        <v>5</v>
      </c>
      <c r="IG725" s="33" t="b">
        <f>AND($A$2&gt;=_xlfn.NUMBERVALUE(Table_Query_from_MF_DSNP62[[#This Row],[CL_GL_ACCT_FR1]]),$A$2&lt;=_xlfn.NUMBERVALUE(Table_Query_from_MF_DSNP62[[#This Row],[CL_GL_ACCT_TO1]]))</f>
        <v>0</v>
      </c>
      <c r="IH725" s="33" t="b">
        <f>AND($A$2&gt;=_xlfn.NUMBERVALUE(Table_Query_from_MF_DSNP62[[#This Row],[CL_GL_ACCT_FR2]]),$A$2&lt;=_xlfn.NUMBERVALUE(Table_Query_from_MF_DSNP62[[#This Row],[CL_GL_ACCT_TO2]]))</f>
        <v>0</v>
      </c>
      <c r="II725" s="33" t="b">
        <f>AND($A$2&gt;=_xlfn.NUMBERVALUE(Table_Query_from_MF_DSNP62[[#This Row],[CL_GL_ACCT_FR3]]),$A$2&lt;=_xlfn.NUMBERVALUE(Table_Query_from_MF_DSNP62[[#This Row],[CL_GL_ACCT_TO3]]))</f>
        <v>0</v>
      </c>
      <c r="IJ725" s="33" t="b">
        <f>AND($A$2&gt;=_xlfn.NUMBERVALUE(Table_Query_from_MF_DSNP62[[#This Row],[CL_GL_ACCT_FR4]]),$A$2&lt;=_xlfn.NUMBERVALUE(Table_Query_from_MF_DSNP62[[#This Row],[CL_GL_ACCT_TO4]]))</f>
        <v>0</v>
      </c>
      <c r="IK725" s="33" t="b">
        <f>AND($A$2&gt;=_xlfn.NUMBERVALUE(Table_Query_from_MF_DSNP62[[#This Row],[CL_GL_ACCT_FR5]]),$A$2&lt;=_xlfn.NUMBERVALUE(Table_Query_from_MF_DSNP62[[#This Row],[CL_GL_ACCT_TO5]]))</f>
        <v>1</v>
      </c>
      <c r="IL725" s="33" t="b">
        <f>AND($A$2&gt;=_xlfn.NUMBERVALUE(Table_Query_from_MF_DSNP62[[#This Row],[CL_GL_ACCT_FR6]]),$A$2&lt;=_xlfn.NUMBERVALUE(Table_Query_from_MF_DSNP62[[#This Row],[CL_GL_ACCT_TO6]]))</f>
        <v>1</v>
      </c>
      <c r="IM725" s="33" t="b">
        <f>AND($A$2&gt;=_xlfn.NUMBERVALUE(Table_Query_from_MF_DSNP62[[#This Row],[CL_GL_ACCT_FR7]]),$A$2&lt;=_xlfn.NUMBERVALUE(Table_Query_from_MF_DSNP62[[#This Row],[CL_GL_ACCT_TO7]]))</f>
        <v>1</v>
      </c>
      <c r="IN725" s="33" t="b">
        <f>AND($A$2&gt;=_xlfn.NUMBERVALUE(Table_Query_from_MF_DSNP62[[#This Row],[CL_GL_ACCT_FR8]]),$A$2&lt;=_xlfn.NUMBERVALUE(Table_Query_from_MF_DSNP62[[#This Row],[CL_GL_ACCT_TO8]]))</f>
        <v>1</v>
      </c>
      <c r="IO725" s="33" t="b">
        <f>AND($A$2&gt;=_xlfn.NUMBERVALUE(Table_Query_from_MF_DSNP62[[#This Row],[CL_GL_ACCT_FR9]]),$A$2&lt;=_xlfn.NUMBERVALUE(Table_Query_from_MF_DSNP62[[#This Row],[CL_GL_ACCT_TO9]]))</f>
        <v>1</v>
      </c>
      <c r="IP725" s="33" t="b">
        <f>AND($A$2&gt;=_xlfn.NUMBERVALUE(Table_Query_from_MF_DSNP62[[#This Row],[CL_GL_ACCT_FR10]]),$A$2&lt;=_xlfn.NUMBERVALUE(Table_Query_from_MF_DSNP62[[#This Row],[CL_GL_ACCT_TO10]]))</f>
        <v>1</v>
      </c>
      <c r="IQ725" s="33" t="b">
        <f>AND($A$2&gt;=_xlfn.NUMBERVALUE(Table_Query_from_MF_DSNP62[[#This Row],[CL_GL_ACCT_FR11]]),$A$2&lt;=_xlfn.NUMBERVALUE(Table_Query_from_MF_DSNP62[[#This Row],[CL_GL_ACCT_TO11]]))</f>
        <v>1</v>
      </c>
      <c r="IR725" s="33" t="b">
        <f>AND($A$2&gt;=_xlfn.NUMBERVALUE(Table_Query_from_MF_DSNP62[[#This Row],[CL_GL_ACCT_FR12]]),$A$2&lt;=_xlfn.NUMBERVALUE(Table_Query_from_MF_DSNP62[[#This Row],[CL_GL_ACCT_TO12]]))</f>
        <v>1</v>
      </c>
      <c r="IS725" s="33" t="b">
        <f>AND($A$2&gt;=_xlfn.NUMBERVALUE(Table_Query_from_MF_DSNP62[[#This Row],[CL_GL_ACCT_FR13]]),$A$2&lt;=_xlfn.NUMBERVALUE(Table_Query_from_MF_DSNP62[[#This Row],[CL_GL_ACCT_TO13]]))</f>
        <v>1</v>
      </c>
      <c r="IT725" s="33" t="b">
        <f>AND($A$2&gt;=_xlfn.NUMBERVALUE(Table_Query_from_MF_DSNP62[[#This Row],[CL_GL_ACCT_FR14]]),$A$2&lt;=_xlfn.NUMBERVALUE(Table_Query_from_MF_DSNP62[[#This Row],[CL_GL_ACCT_TO14]]))</f>
        <v>1</v>
      </c>
      <c r="IU725" s="33" t="b">
        <f>AND($A$2&gt;=_xlfn.NUMBERVALUE(Table_Query_from_MF_DSNP62[[#This Row],[CL_GL_ACCT_FR15]]),$A$2&lt;=_xlfn.NUMBERVALUE(Table_Query_from_MF_DSNP62[[#This Row],[CL_GL_ACCT_TO15]]))</f>
        <v>1</v>
      </c>
      <c r="IV725" s="33" t="b">
        <f>AND($A$2&gt;=_xlfn.NUMBERVALUE(Table_Query_from_MF_DSNP62[[#This Row],[CL_GL_ACCT_FR16]]),$A$2&lt;=_xlfn.NUMBERVALUE(Table_Query_from_MF_DSNP62[[#This Row],[CL_GL_ACCT_TO16]]))</f>
        <v>1</v>
      </c>
      <c r="IW725" s="33" t="b">
        <f>AND($A$2&gt;=_xlfn.NUMBERVALUE(Table_Query_from_MF_DSNP62[[#This Row],[CL_GL_ACCT_FR17]]),$A$2&lt;=_xlfn.NUMBERVALUE(Table_Query_from_MF_DSNP62[[#This Row],[CL_GL_ACCT_TO17]]))</f>
        <v>1</v>
      </c>
      <c r="IX725" s="33" t="b">
        <f>AND($A$2&gt;=_xlfn.NUMBERVALUE(Table_Query_from_MF_DSNP62[[#This Row],[CL_GL_ACCT_FR18]]),$A$2&lt;=_xlfn.NUMBERVALUE(Table_Query_from_MF_DSNP62[[#This Row],[CL_GL_ACCT_TO18]]))</f>
        <v>1</v>
      </c>
      <c r="IY725" s="33" t="b">
        <f>AND($A$2&gt;=_xlfn.NUMBERVALUE(Table_Query_from_MF_DSNP62[[#This Row],[CL_GL_ACCT_FR19]]),$A$2&lt;=_xlfn.NUMBERVALUE(Table_Query_from_MF_DSNP62[[#This Row],[CL_GL_ACCT_TO19]]))</f>
        <v>1</v>
      </c>
      <c r="IZ725" s="33" t="b">
        <f>AND($A$2&gt;=_xlfn.NUMBERVALUE(Table_Query_from_MF_DSNP62[[#This Row],[CL_GL_ACCT_FR20]]),$A$2&lt;=_xlfn.NUMBERVALUE(Table_Query_from_MF_DSNP62[[#This Row],[CL_GL_ACCT_TO20]]))</f>
        <v>1</v>
      </c>
      <c r="JA725" s="33" t="b">
        <f>AND($A$2&gt;=_xlfn.NUMBERVALUE(Table_Query_from_MF_DSNP62[[#This Row],[CL_GL_ACCT_FR21]]),$A$2&lt;=_xlfn.NUMBERVALUE(Table_Query_from_MF_DSNP62[[#This Row],[CL_GL_ACCT_TO21]]))</f>
        <v>1</v>
      </c>
      <c r="JB725" s="33" t="b">
        <f>AND($A$2&gt;=_xlfn.NUMBERVALUE(Table_Query_from_MF_DSNP62[[#This Row],[CL_GL_ACCT_FR22]]),$A$2&lt;=_xlfn.NUMBERVALUE(Table_Query_from_MF_DSNP62[[#This Row],[CL_GL_ACCT_TO22]]))</f>
        <v>1</v>
      </c>
      <c r="JC725" s="33" t="b">
        <f>AND($A$2&gt;=_xlfn.NUMBERVALUE(Table_Query_from_MF_DSNP62[[#This Row],[CL_GL_ACCT_FR23]]),$A$2&lt;=_xlfn.NUMBERVALUE(Table_Query_from_MF_DSNP62[[#This Row],[CL_GL_ACCT_TO23]]))</f>
        <v>1</v>
      </c>
      <c r="JD725" s="33" t="b">
        <f>AND($A$2&gt;=_xlfn.NUMBERVALUE(Table_Query_from_MF_DSNP62[[#This Row],[CL_GL_ACCT_FR24]]),$A$2&lt;=_xlfn.NUMBERVALUE(Table_Query_from_MF_DSNP62[[#This Row],[CL_GL_ACCT_TO24]]))</f>
        <v>1</v>
      </c>
      <c r="JE725" s="33" t="b">
        <f>AND($A$2&gt;=_xlfn.NUMBERVALUE(Table_Query_from_MF_DSNP62[[#This Row],[CL_GL_ACCT_FR25]]),$A$2&lt;=_xlfn.NUMBERVALUE(Table_Query_from_MF_DSNP62[[#This Row],[CL_GL_ACCT_TO25]]))</f>
        <v>1</v>
      </c>
      <c r="JF725" s="33" t="b">
        <f>OR(Table_Query_from_MF_DSNP62[[#This Row],[PairA]:[PairO]])</f>
        <v>1</v>
      </c>
      <c r="JG725" s="33">
        <f>_xlfn.IFNA(MATCH(TRUE,Table_Query_from_MF_DSNP62[[#This Row],[PairA]:[PairO]],0),"none")</f>
        <v>1</v>
      </c>
      <c r="JH725" s="33" t="b">
        <f>AND($B$2&gt;=_xlfn.NUMBERVALUE(Table_Query_from_MF_DSNP62[[#This Row],[CL_CMP_OBJ_FR1]]),$B$2&lt;=_xlfn.NUMBERVALUE(Table_Query_from_MF_DSNP62[[#This Row],[CL_CMP_OBJ_TO1]]))</f>
        <v>1</v>
      </c>
      <c r="JI725" s="33" t="b">
        <f>AND($B$2&gt;=_xlfn.NUMBERVALUE(Table_Query_from_MF_DSNP62[[#This Row],[CL_CMP_OBJ_FR2]]),$B$2&lt;=_xlfn.NUMBERVALUE(Table_Query_from_MF_DSNP62[[#This Row],[CL_CMP_OBJ_TO2]]))</f>
        <v>1</v>
      </c>
      <c r="JJ725" s="33" t="b">
        <f>AND($B$2&gt;=_xlfn.NUMBERVALUE(Table_Query_from_MF_DSNP62[[#This Row],[CL_CMP_OBJ_FR3]]),$B$2&lt;=_xlfn.NUMBERVALUE(Table_Query_from_MF_DSNP62[[#This Row],[CL_CMP_OBJ_TO3]]))</f>
        <v>1</v>
      </c>
      <c r="JK725" s="33" t="b">
        <f>AND($B$2&gt;=_xlfn.NUMBERVALUE(Table_Query_from_MF_DSNP62[[#This Row],[CL_CMP_OBJ_FR4]]),$B$2&lt;=_xlfn.NUMBERVALUE(Table_Query_from_MF_DSNP62[[#This Row],[CL_CMP_OBJ_TO4]]))</f>
        <v>1</v>
      </c>
      <c r="JL725" s="33" t="b">
        <f>AND($B$2&gt;=_xlfn.NUMBERVALUE(Table_Query_from_MF_DSNP62[[#This Row],[CL_CMP_OBJ_FR5]]),$B$2&lt;=_xlfn.NUMBERVALUE(Table_Query_from_MF_DSNP62[[#This Row],[CL_CMP_OBJ_TO5]]))</f>
        <v>1</v>
      </c>
      <c r="JM725" s="33" t="b">
        <f>AND($B$2&gt;=_xlfn.NUMBERVALUE(Table_Query_from_MF_DSNP62[[#This Row],[CL_CMP_OBJ_FR6]]),$B$2&lt;=_xlfn.NUMBERVALUE(Table_Query_from_MF_DSNP62[[#This Row],[CL_CMP_OBJ_TO6]]))</f>
        <v>1</v>
      </c>
      <c r="JN725" s="33" t="b">
        <f>AND($B$2&gt;=_xlfn.NUMBERVALUE(Table_Query_from_MF_DSNP62[[#This Row],[CL_CMP_OBJ_FR7]]),$B$2&lt;=_xlfn.NUMBERVALUE(Table_Query_from_MF_DSNP62[[#This Row],[CL_CMP_OBJ_TO7]]))</f>
        <v>1</v>
      </c>
      <c r="JO725" s="33" t="b">
        <f>AND($B$2&gt;=_xlfn.NUMBERVALUE(Table_Query_from_MF_DSNP62[[#This Row],[CL_CMP_OBJ_FR8]]),$B$2&lt;=_xlfn.NUMBERVALUE(Table_Query_from_MF_DSNP62[[#This Row],[CL_CMP_OBJ_TO8]]))</f>
        <v>1</v>
      </c>
      <c r="JP725" s="33" t="b">
        <f>AND($B$2&gt;=_xlfn.NUMBERVALUE(Table_Query_from_MF_DSNP62[[#This Row],[CL_CMP_OBJ_FR9]]),$B$2&lt;=_xlfn.NUMBERVALUE(Table_Query_from_MF_DSNP62[[#This Row],[CL_CMP_OBJ_TO9]]))</f>
        <v>1</v>
      </c>
      <c r="JQ725" s="33" t="b">
        <f>AND($B$2&gt;=_xlfn.NUMBERVALUE(Table_Query_from_MF_DSNP62[[#This Row],[CL_CMP_OBJ_FR10]]),$B$2&lt;=_xlfn.NUMBERVALUE(Table_Query_from_MF_DSNP62[[#This Row],[CL_CMP_OBJ_TO10]]))</f>
        <v>1</v>
      </c>
      <c r="JR725" s="33" t="b">
        <f>AND($B$2&gt;=_xlfn.NUMBERVALUE(Table_Query_from_MF_DSNP62[[#This Row],[CL_CMP_OBJ_FR11]]),$B$2&lt;=_xlfn.NUMBERVALUE(Table_Query_from_MF_DSNP62[[#This Row],[CL_CMP_OBJ_TO11]]))</f>
        <v>1</v>
      </c>
      <c r="JS725" s="33" t="b">
        <f>AND($B$2&gt;=_xlfn.NUMBERVALUE(Table_Query_from_MF_DSNP62[[#This Row],[CL_CMP_OBJ_FR12]]),$B$2&lt;=_xlfn.NUMBERVALUE(Table_Query_from_MF_DSNP62[[#This Row],[CL_CMP_OBJ_TO12]]))</f>
        <v>1</v>
      </c>
      <c r="JT725" s="33" t="b">
        <f>AND($B$2&gt;=_xlfn.NUMBERVALUE(Table_Query_from_MF_DSNP62[[#This Row],[CL_CMP_OBJ_FR13]]),$B$2&lt;=_xlfn.NUMBERVALUE(Table_Query_from_MF_DSNP62[[#This Row],[CL_CMP_OBJ_TO13]]))</f>
        <v>1</v>
      </c>
      <c r="JU725" s="33" t="b">
        <f>AND($B$2&gt;=_xlfn.NUMBERVALUE(Table_Query_from_MF_DSNP62[[#This Row],[CL_CMP_OBJ_FR14]]),$B$2&lt;=_xlfn.NUMBERVALUE(Table_Query_from_MF_DSNP62[[#This Row],[CL_CMP_OBJ_TO14]]))</f>
        <v>1</v>
      </c>
      <c r="JV725" s="33" t="b">
        <f>AND($B$2&gt;=_xlfn.NUMBERVALUE(Table_Query_from_MF_DSNP62[[#This Row],[CL_CMP_OBJ_FR15]]),$B$2&lt;=_xlfn.NUMBERVALUE(Table_Query_from_MF_DSNP62[[#This Row],[CL_CMP_OBJ_TO15]]))</f>
        <v>1</v>
      </c>
    </row>
    <row r="726" spans="1:282" x14ac:dyDescent="0.25">
      <c r="A726" t="b">
        <f>OR(,Table_Query_from_MF_DSNP62[[#This Row],[Desired GL included as "hard-coded" GL?]],Table_Query_from_MF_DSNP62[[#This Row],[Desired GL included as "Open GL"?]])</f>
        <v>1</v>
      </c>
      <c r="B726" t="b">
        <f>Table_Query_from_MF_DSNP62[[#This Row],[Desired CObj included as "Open CObj"?]]</f>
        <v>1</v>
      </c>
      <c r="C726" t="s">
        <v>2597</v>
      </c>
      <c r="D726" t="s">
        <v>2598</v>
      </c>
      <c r="E726" t="s">
        <v>8</v>
      </c>
      <c r="F726" s="24" t="s">
        <v>414</v>
      </c>
      <c r="G726" t="s">
        <v>189</v>
      </c>
      <c r="H726" s="24" t="s">
        <v>444</v>
      </c>
      <c r="I726" t="s">
        <v>444</v>
      </c>
      <c r="J726" s="24" t="s">
        <v>444</v>
      </c>
      <c r="K726" t="s">
        <v>444</v>
      </c>
      <c r="L726" s="24" t="s">
        <v>444</v>
      </c>
      <c r="M726" t="s">
        <v>444</v>
      </c>
      <c r="N726" t="s">
        <v>444</v>
      </c>
      <c r="O726" t="s">
        <v>444</v>
      </c>
      <c r="P726" t="s">
        <v>444</v>
      </c>
      <c r="Q726" t="s">
        <v>15</v>
      </c>
      <c r="R726" t="s">
        <v>444</v>
      </c>
      <c r="S726" t="s">
        <v>442</v>
      </c>
      <c r="T726" t="s">
        <v>447</v>
      </c>
      <c r="U726" t="s">
        <v>444</v>
      </c>
      <c r="V726" t="s">
        <v>444</v>
      </c>
      <c r="W726" t="s">
        <v>447</v>
      </c>
      <c r="X726" t="s">
        <v>444</v>
      </c>
      <c r="Y726" t="s">
        <v>444</v>
      </c>
      <c r="Z726" t="s">
        <v>442</v>
      </c>
      <c r="AA726" t="s">
        <v>442</v>
      </c>
      <c r="AB726" t="s">
        <v>442</v>
      </c>
      <c r="AC726" t="s">
        <v>442</v>
      </c>
      <c r="AD726" t="s">
        <v>442</v>
      </c>
      <c r="AE726" t="s">
        <v>442</v>
      </c>
      <c r="AF726" t="s">
        <v>442</v>
      </c>
      <c r="AG726" t="s">
        <v>442</v>
      </c>
      <c r="AH726" t="s">
        <v>444</v>
      </c>
      <c r="AI726" t="s">
        <v>447</v>
      </c>
      <c r="AJ726" t="s">
        <v>442</v>
      </c>
      <c r="AK726" t="s">
        <v>444</v>
      </c>
      <c r="AL726" t="s">
        <v>444</v>
      </c>
      <c r="AM726" t="s">
        <v>444</v>
      </c>
      <c r="AN726" t="s">
        <v>444</v>
      </c>
      <c r="AO726" t="s">
        <v>444</v>
      </c>
      <c r="AP726" t="s">
        <v>442</v>
      </c>
      <c r="AQ726" t="s">
        <v>528</v>
      </c>
      <c r="AR726" t="s">
        <v>1451</v>
      </c>
      <c r="AS726" t="s">
        <v>162</v>
      </c>
      <c r="AT726" t="s">
        <v>10</v>
      </c>
      <c r="AU726" t="s">
        <v>444</v>
      </c>
      <c r="AV726" t="s">
        <v>442</v>
      </c>
      <c r="AW726" t="s">
        <v>444</v>
      </c>
      <c r="AX726" t="s">
        <v>1846</v>
      </c>
      <c r="AY726" t="s">
        <v>2599</v>
      </c>
      <c r="AZ726" t="s">
        <v>444</v>
      </c>
      <c r="BA726" t="s">
        <v>444</v>
      </c>
      <c r="BB726" t="s">
        <v>444</v>
      </c>
      <c r="BC726" t="s">
        <v>444</v>
      </c>
      <c r="BD726" t="s">
        <v>1359</v>
      </c>
      <c r="BE726" t="s">
        <v>444</v>
      </c>
      <c r="BF726" t="s">
        <v>1360</v>
      </c>
      <c r="BG726" t="s">
        <v>444</v>
      </c>
      <c r="BH726" t="s">
        <v>444</v>
      </c>
      <c r="BI726" t="s">
        <v>444</v>
      </c>
      <c r="BJ726" t="s">
        <v>444</v>
      </c>
      <c r="BK726" t="s">
        <v>444</v>
      </c>
      <c r="BL726" t="s">
        <v>444</v>
      </c>
      <c r="BM726" t="s">
        <v>444</v>
      </c>
      <c r="BN726" t="s">
        <v>444</v>
      </c>
      <c r="BO726" t="s">
        <v>444</v>
      </c>
      <c r="BP726" t="s">
        <v>444</v>
      </c>
      <c r="BQ726" t="s">
        <v>444</v>
      </c>
      <c r="BR726" t="s">
        <v>444</v>
      </c>
      <c r="BS726" t="s">
        <v>444</v>
      </c>
      <c r="BT726" t="s">
        <v>444</v>
      </c>
      <c r="BU726" t="s">
        <v>444</v>
      </c>
      <c r="BV726" t="s">
        <v>444</v>
      </c>
      <c r="BW726" t="s">
        <v>444</v>
      </c>
      <c r="BX726" t="s">
        <v>444</v>
      </c>
      <c r="BY726" t="s">
        <v>444</v>
      </c>
      <c r="BZ726" t="s">
        <v>444</v>
      </c>
      <c r="CA726" t="s">
        <v>444</v>
      </c>
      <c r="CB726" t="s">
        <v>444</v>
      </c>
      <c r="CC726" t="s">
        <v>444</v>
      </c>
      <c r="CD726" t="s">
        <v>444</v>
      </c>
      <c r="CE726" t="s">
        <v>444</v>
      </c>
      <c r="CF726" t="s">
        <v>444</v>
      </c>
      <c r="CG726" t="s">
        <v>444</v>
      </c>
      <c r="CH726" t="s">
        <v>444</v>
      </c>
      <c r="CI726" t="s">
        <v>444</v>
      </c>
      <c r="CJ726" t="s">
        <v>444</v>
      </c>
      <c r="CK726" t="s">
        <v>444</v>
      </c>
      <c r="CL726" t="s">
        <v>444</v>
      </c>
      <c r="CM726" t="s">
        <v>444</v>
      </c>
      <c r="CN726" t="s">
        <v>444</v>
      </c>
      <c r="CO726" t="s">
        <v>444</v>
      </c>
      <c r="CP726" t="s">
        <v>444</v>
      </c>
      <c r="CQ726" t="s">
        <v>444</v>
      </c>
      <c r="CR726" t="s">
        <v>444</v>
      </c>
      <c r="CS726" t="s">
        <v>444</v>
      </c>
      <c r="CT726" t="s">
        <v>444</v>
      </c>
      <c r="CU726" t="s">
        <v>282</v>
      </c>
      <c r="CV726" t="s">
        <v>2978</v>
      </c>
      <c r="CW726" t="s">
        <v>2736</v>
      </c>
      <c r="CX726" t="s">
        <v>2932</v>
      </c>
      <c r="CY726" t="s">
        <v>1847</v>
      </c>
      <c r="CZ726" t="s">
        <v>1848</v>
      </c>
      <c r="DA726" t="s">
        <v>444</v>
      </c>
      <c r="DB726" t="s">
        <v>444</v>
      </c>
      <c r="DC726" t="s">
        <v>444</v>
      </c>
      <c r="DD726" t="s">
        <v>444</v>
      </c>
      <c r="DE726" t="s">
        <v>444</v>
      </c>
      <c r="DF726" t="s">
        <v>444</v>
      </c>
      <c r="DG726" t="s">
        <v>444</v>
      </c>
      <c r="DH726" t="s">
        <v>444</v>
      </c>
      <c r="DI726" t="s">
        <v>282</v>
      </c>
      <c r="DJ726" t="s">
        <v>1440</v>
      </c>
      <c r="DK726" t="s">
        <v>1451</v>
      </c>
      <c r="DL726" t="s">
        <v>444</v>
      </c>
      <c r="DM726" t="s">
        <v>444</v>
      </c>
      <c r="DN726" t="s">
        <v>444</v>
      </c>
      <c r="DO726" t="s">
        <v>444</v>
      </c>
      <c r="DP726" t="s">
        <v>444</v>
      </c>
      <c r="DQ726" t="s">
        <v>444</v>
      </c>
      <c r="DR726" t="s">
        <v>444</v>
      </c>
      <c r="DS726" t="s">
        <v>444</v>
      </c>
      <c r="DT726" s="24" t="s">
        <v>444</v>
      </c>
      <c r="DU726" s="24" t="s">
        <v>444</v>
      </c>
      <c r="DV726" t="s">
        <v>444</v>
      </c>
      <c r="DW726" t="s">
        <v>444</v>
      </c>
      <c r="DX726" s="24" t="s">
        <v>444</v>
      </c>
      <c r="DY726" s="24" t="s">
        <v>444</v>
      </c>
      <c r="DZ726" t="s">
        <v>444</v>
      </c>
      <c r="EA726" t="s">
        <v>444</v>
      </c>
      <c r="EB726" s="24" t="s">
        <v>444</v>
      </c>
      <c r="EC726" s="24" t="s">
        <v>444</v>
      </c>
      <c r="ED726" t="s">
        <v>444</v>
      </c>
      <c r="EE726" t="s">
        <v>444</v>
      </c>
      <c r="EF726" s="24" t="s">
        <v>444</v>
      </c>
      <c r="EG726" s="24" t="s">
        <v>444</v>
      </c>
      <c r="EH726" t="s">
        <v>444</v>
      </c>
      <c r="EI726" t="s">
        <v>444</v>
      </c>
      <c r="EJ726" s="24" t="s">
        <v>444</v>
      </c>
      <c r="EK726" s="24" t="s">
        <v>444</v>
      </c>
      <c r="EL726" t="s">
        <v>444</v>
      </c>
      <c r="EM726" t="s">
        <v>444</v>
      </c>
      <c r="EN726" s="24" t="s">
        <v>444</v>
      </c>
      <c r="EO726" s="24" t="s">
        <v>444</v>
      </c>
      <c r="EP726" t="s">
        <v>444</v>
      </c>
      <c r="EQ726" t="s">
        <v>444</v>
      </c>
      <c r="ER726" s="24" t="s">
        <v>444</v>
      </c>
      <c r="ES726" s="24" t="s">
        <v>444</v>
      </c>
      <c r="ET726" t="s">
        <v>444</v>
      </c>
      <c r="EU726" t="s">
        <v>444</v>
      </c>
      <c r="EV726" s="24" t="s">
        <v>444</v>
      </c>
      <c r="EW726" s="24" t="s">
        <v>444</v>
      </c>
      <c r="EX726" t="s">
        <v>444</v>
      </c>
      <c r="EY726" t="s">
        <v>444</v>
      </c>
      <c r="EZ726" s="24" t="s">
        <v>444</v>
      </c>
      <c r="FA726" s="24" t="s">
        <v>444</v>
      </c>
      <c r="FB726" t="s">
        <v>444</v>
      </c>
      <c r="FC726" t="s">
        <v>444</v>
      </c>
      <c r="FD726" s="24" t="s">
        <v>444</v>
      </c>
      <c r="FE726" s="24" t="s">
        <v>444</v>
      </c>
      <c r="FF726" t="s">
        <v>444</v>
      </c>
      <c r="FG726" t="s">
        <v>444</v>
      </c>
      <c r="FH726" s="24" t="s">
        <v>444</v>
      </c>
      <c r="FI726" s="24" t="s">
        <v>444</v>
      </c>
      <c r="FJ726" t="s">
        <v>444</v>
      </c>
      <c r="FK726" t="s">
        <v>444</v>
      </c>
      <c r="FL726" s="24" t="s">
        <v>444</v>
      </c>
      <c r="FM726" s="24" t="s">
        <v>444</v>
      </c>
      <c r="FN726" t="s">
        <v>444</v>
      </c>
      <c r="FO726" t="s">
        <v>444</v>
      </c>
      <c r="FP726" s="24" t="s">
        <v>444</v>
      </c>
      <c r="FQ726" s="24" t="s">
        <v>444</v>
      </c>
      <c r="FR726" t="s">
        <v>444</v>
      </c>
      <c r="FS726" t="s">
        <v>444</v>
      </c>
      <c r="FT726" s="24" t="s">
        <v>444</v>
      </c>
      <c r="FU726" s="24" t="s">
        <v>444</v>
      </c>
      <c r="FV726" t="s">
        <v>444</v>
      </c>
      <c r="FW726" t="s">
        <v>444</v>
      </c>
      <c r="FX726" s="24" t="s">
        <v>444</v>
      </c>
      <c r="FY726" s="24" t="s">
        <v>444</v>
      </c>
      <c r="FZ726" t="s">
        <v>444</v>
      </c>
      <c r="GA726" t="s">
        <v>444</v>
      </c>
      <c r="GB726" s="24" t="s">
        <v>444</v>
      </c>
      <c r="GC726" s="24" t="s">
        <v>444</v>
      </c>
      <c r="GD726" t="s">
        <v>444</v>
      </c>
      <c r="GE726" t="s">
        <v>444</v>
      </c>
      <c r="GF726" s="24" t="s">
        <v>444</v>
      </c>
      <c r="GG726" s="24" t="s">
        <v>444</v>
      </c>
      <c r="GH726" t="s">
        <v>15</v>
      </c>
      <c r="GI726" s="24" t="s">
        <v>446</v>
      </c>
      <c r="GJ726" s="24" t="s">
        <v>475</v>
      </c>
      <c r="GK726" t="s">
        <v>481</v>
      </c>
      <c r="GL726" t="s">
        <v>1423</v>
      </c>
      <c r="GM726" s="24" t="s">
        <v>1424</v>
      </c>
      <c r="GN726" s="24" t="s">
        <v>1425</v>
      </c>
      <c r="GO726" t="s">
        <v>479</v>
      </c>
      <c r="GP726" t="s">
        <v>1399</v>
      </c>
      <c r="GQ726" s="24" t="s">
        <v>444</v>
      </c>
      <c r="GR726" s="24" t="s">
        <v>444</v>
      </c>
      <c r="GS726" t="s">
        <v>444</v>
      </c>
      <c r="GT726" t="s">
        <v>444</v>
      </c>
      <c r="GU726" s="24" t="s">
        <v>444</v>
      </c>
      <c r="GV726" s="24" t="s">
        <v>444</v>
      </c>
      <c r="GW726" t="s">
        <v>444</v>
      </c>
      <c r="GX726" t="s">
        <v>444</v>
      </c>
      <c r="GY726" s="24" t="s">
        <v>444</v>
      </c>
      <c r="GZ726" s="24" t="s">
        <v>444</v>
      </c>
      <c r="HA726" t="s">
        <v>444</v>
      </c>
      <c r="HB726" t="s">
        <v>444</v>
      </c>
      <c r="HC726" s="24" t="s">
        <v>444</v>
      </c>
      <c r="HD726" s="24" t="s">
        <v>444</v>
      </c>
      <c r="HE726" t="s">
        <v>444</v>
      </c>
      <c r="HF726" t="s">
        <v>444</v>
      </c>
      <c r="HG726" s="24" t="s">
        <v>444</v>
      </c>
      <c r="HH726" s="24" t="s">
        <v>444</v>
      </c>
      <c r="HI726" t="s">
        <v>444</v>
      </c>
      <c r="HJ726" t="s">
        <v>444</v>
      </c>
      <c r="HK726" s="24" t="s">
        <v>444</v>
      </c>
      <c r="HL726" s="24" t="s">
        <v>444</v>
      </c>
      <c r="HM726" t="s">
        <v>444</v>
      </c>
      <c r="HN726" t="s">
        <v>444</v>
      </c>
      <c r="HO726" s="24" t="s">
        <v>444</v>
      </c>
      <c r="HP726" s="24" t="s">
        <v>444</v>
      </c>
      <c r="HQ726" t="s">
        <v>444</v>
      </c>
      <c r="HR726" t="s">
        <v>444</v>
      </c>
      <c r="HS726" s="24" t="s">
        <v>444</v>
      </c>
      <c r="HT726" s="24" t="s">
        <v>444</v>
      </c>
      <c r="HU726" t="s">
        <v>444</v>
      </c>
      <c r="HV726" t="s">
        <v>444</v>
      </c>
      <c r="HW726" s="24" t="s">
        <v>444</v>
      </c>
      <c r="HX726" s="24" t="s">
        <v>444</v>
      </c>
      <c r="HY726" t="s">
        <v>444</v>
      </c>
      <c r="HZ726" t="s">
        <v>444</v>
      </c>
      <c r="IA726" t="s">
        <v>2773</v>
      </c>
      <c r="IB726" t="s">
        <v>2736</v>
      </c>
      <c r="IC726" t="s">
        <v>3107</v>
      </c>
      <c r="ID726" s="33" t="b" cm="1">
        <f t="array" ref="ID726">_xlfn.IFNA(MATCH($A$2,_xlfn.NUMBERVALUE(Table_Query_from_MF_DSNP62[[#This Row],[CL_GLACCT_DR1]:[CL_GLACCT_CR4]]),0),0)&gt;=1</f>
        <v>1</v>
      </c>
      <c r="IE726" s="33" t="b">
        <f>OR(Table_Query_from_MF_DSNP62[[#This Row],[Pair1]:[Pair25]])</f>
        <v>1</v>
      </c>
      <c r="IF726" s="33">
        <f>_xlfn.IFNA(MATCH(TRUE,Table_Query_from_MF_DSNP62[[#This Row],[Pair1]:[Pair25]],0),"none")</f>
        <v>1</v>
      </c>
      <c r="IG726" s="33" t="b">
        <f>AND($A$2&gt;=_xlfn.NUMBERVALUE(Table_Query_from_MF_DSNP62[[#This Row],[CL_GL_ACCT_FR1]]),$A$2&lt;=_xlfn.NUMBERVALUE(Table_Query_from_MF_DSNP62[[#This Row],[CL_GL_ACCT_TO1]]))</f>
        <v>1</v>
      </c>
      <c r="IH726" s="33" t="b">
        <f>AND($A$2&gt;=_xlfn.NUMBERVALUE(Table_Query_from_MF_DSNP62[[#This Row],[CL_GL_ACCT_FR2]]),$A$2&lt;=_xlfn.NUMBERVALUE(Table_Query_from_MF_DSNP62[[#This Row],[CL_GL_ACCT_TO2]]))</f>
        <v>1</v>
      </c>
      <c r="II726" s="33" t="b">
        <f>AND($A$2&gt;=_xlfn.NUMBERVALUE(Table_Query_from_MF_DSNP62[[#This Row],[CL_GL_ACCT_FR3]]),$A$2&lt;=_xlfn.NUMBERVALUE(Table_Query_from_MF_DSNP62[[#This Row],[CL_GL_ACCT_TO3]]))</f>
        <v>1</v>
      </c>
      <c r="IJ726" s="33" t="b">
        <f>AND($A$2&gt;=_xlfn.NUMBERVALUE(Table_Query_from_MF_DSNP62[[#This Row],[CL_GL_ACCT_FR4]]),$A$2&lt;=_xlfn.NUMBERVALUE(Table_Query_from_MF_DSNP62[[#This Row],[CL_GL_ACCT_TO4]]))</f>
        <v>1</v>
      </c>
      <c r="IK726" s="33" t="b">
        <f>AND($A$2&gt;=_xlfn.NUMBERVALUE(Table_Query_from_MF_DSNP62[[#This Row],[CL_GL_ACCT_FR5]]),$A$2&lt;=_xlfn.NUMBERVALUE(Table_Query_from_MF_DSNP62[[#This Row],[CL_GL_ACCT_TO5]]))</f>
        <v>1</v>
      </c>
      <c r="IL726" s="33" t="b">
        <f>AND($A$2&gt;=_xlfn.NUMBERVALUE(Table_Query_from_MF_DSNP62[[#This Row],[CL_GL_ACCT_FR6]]),$A$2&lt;=_xlfn.NUMBERVALUE(Table_Query_from_MF_DSNP62[[#This Row],[CL_GL_ACCT_TO6]]))</f>
        <v>1</v>
      </c>
      <c r="IM726" s="33" t="b">
        <f>AND($A$2&gt;=_xlfn.NUMBERVALUE(Table_Query_from_MF_DSNP62[[#This Row],[CL_GL_ACCT_FR7]]),$A$2&lt;=_xlfn.NUMBERVALUE(Table_Query_from_MF_DSNP62[[#This Row],[CL_GL_ACCT_TO7]]))</f>
        <v>1</v>
      </c>
      <c r="IN726" s="33" t="b">
        <f>AND($A$2&gt;=_xlfn.NUMBERVALUE(Table_Query_from_MF_DSNP62[[#This Row],[CL_GL_ACCT_FR8]]),$A$2&lt;=_xlfn.NUMBERVALUE(Table_Query_from_MF_DSNP62[[#This Row],[CL_GL_ACCT_TO8]]))</f>
        <v>1</v>
      </c>
      <c r="IO726" s="33" t="b">
        <f>AND($A$2&gt;=_xlfn.NUMBERVALUE(Table_Query_from_MF_DSNP62[[#This Row],[CL_GL_ACCT_FR9]]),$A$2&lt;=_xlfn.NUMBERVALUE(Table_Query_from_MF_DSNP62[[#This Row],[CL_GL_ACCT_TO9]]))</f>
        <v>1</v>
      </c>
      <c r="IP726" s="33" t="b">
        <f>AND($A$2&gt;=_xlfn.NUMBERVALUE(Table_Query_from_MF_DSNP62[[#This Row],[CL_GL_ACCT_FR10]]),$A$2&lt;=_xlfn.NUMBERVALUE(Table_Query_from_MF_DSNP62[[#This Row],[CL_GL_ACCT_TO10]]))</f>
        <v>1</v>
      </c>
      <c r="IQ726" s="33" t="b">
        <f>AND($A$2&gt;=_xlfn.NUMBERVALUE(Table_Query_from_MF_DSNP62[[#This Row],[CL_GL_ACCT_FR11]]),$A$2&lt;=_xlfn.NUMBERVALUE(Table_Query_from_MF_DSNP62[[#This Row],[CL_GL_ACCT_TO11]]))</f>
        <v>1</v>
      </c>
      <c r="IR726" s="33" t="b">
        <f>AND($A$2&gt;=_xlfn.NUMBERVALUE(Table_Query_from_MF_DSNP62[[#This Row],[CL_GL_ACCT_FR12]]),$A$2&lt;=_xlfn.NUMBERVALUE(Table_Query_from_MF_DSNP62[[#This Row],[CL_GL_ACCT_TO12]]))</f>
        <v>1</v>
      </c>
      <c r="IS726" s="33" t="b">
        <f>AND($A$2&gt;=_xlfn.NUMBERVALUE(Table_Query_from_MF_DSNP62[[#This Row],[CL_GL_ACCT_FR13]]),$A$2&lt;=_xlfn.NUMBERVALUE(Table_Query_from_MF_DSNP62[[#This Row],[CL_GL_ACCT_TO13]]))</f>
        <v>1</v>
      </c>
      <c r="IT726" s="33" t="b">
        <f>AND($A$2&gt;=_xlfn.NUMBERVALUE(Table_Query_from_MF_DSNP62[[#This Row],[CL_GL_ACCT_FR14]]),$A$2&lt;=_xlfn.NUMBERVALUE(Table_Query_from_MF_DSNP62[[#This Row],[CL_GL_ACCT_TO14]]))</f>
        <v>1</v>
      </c>
      <c r="IU726" s="33" t="b">
        <f>AND($A$2&gt;=_xlfn.NUMBERVALUE(Table_Query_from_MF_DSNP62[[#This Row],[CL_GL_ACCT_FR15]]),$A$2&lt;=_xlfn.NUMBERVALUE(Table_Query_from_MF_DSNP62[[#This Row],[CL_GL_ACCT_TO15]]))</f>
        <v>1</v>
      </c>
      <c r="IV726" s="33" t="b">
        <f>AND($A$2&gt;=_xlfn.NUMBERVALUE(Table_Query_from_MF_DSNP62[[#This Row],[CL_GL_ACCT_FR16]]),$A$2&lt;=_xlfn.NUMBERVALUE(Table_Query_from_MF_DSNP62[[#This Row],[CL_GL_ACCT_TO16]]))</f>
        <v>1</v>
      </c>
      <c r="IW726" s="33" t="b">
        <f>AND($A$2&gt;=_xlfn.NUMBERVALUE(Table_Query_from_MF_DSNP62[[#This Row],[CL_GL_ACCT_FR17]]),$A$2&lt;=_xlfn.NUMBERVALUE(Table_Query_from_MF_DSNP62[[#This Row],[CL_GL_ACCT_TO17]]))</f>
        <v>1</v>
      </c>
      <c r="IX726" s="33" t="b">
        <f>AND($A$2&gt;=_xlfn.NUMBERVALUE(Table_Query_from_MF_DSNP62[[#This Row],[CL_GL_ACCT_FR18]]),$A$2&lt;=_xlfn.NUMBERVALUE(Table_Query_from_MF_DSNP62[[#This Row],[CL_GL_ACCT_TO18]]))</f>
        <v>1</v>
      </c>
      <c r="IY726" s="33" t="b">
        <f>AND($A$2&gt;=_xlfn.NUMBERVALUE(Table_Query_from_MF_DSNP62[[#This Row],[CL_GL_ACCT_FR19]]),$A$2&lt;=_xlfn.NUMBERVALUE(Table_Query_from_MF_DSNP62[[#This Row],[CL_GL_ACCT_TO19]]))</f>
        <v>1</v>
      </c>
      <c r="IZ726" s="33" t="b">
        <f>AND($A$2&gt;=_xlfn.NUMBERVALUE(Table_Query_from_MF_DSNP62[[#This Row],[CL_GL_ACCT_FR20]]),$A$2&lt;=_xlfn.NUMBERVALUE(Table_Query_from_MF_DSNP62[[#This Row],[CL_GL_ACCT_TO20]]))</f>
        <v>1</v>
      </c>
      <c r="JA726" s="33" t="b">
        <f>AND($A$2&gt;=_xlfn.NUMBERVALUE(Table_Query_from_MF_DSNP62[[#This Row],[CL_GL_ACCT_FR21]]),$A$2&lt;=_xlfn.NUMBERVALUE(Table_Query_from_MF_DSNP62[[#This Row],[CL_GL_ACCT_TO21]]))</f>
        <v>1</v>
      </c>
      <c r="JB726" s="33" t="b">
        <f>AND($A$2&gt;=_xlfn.NUMBERVALUE(Table_Query_from_MF_DSNP62[[#This Row],[CL_GL_ACCT_FR22]]),$A$2&lt;=_xlfn.NUMBERVALUE(Table_Query_from_MF_DSNP62[[#This Row],[CL_GL_ACCT_TO22]]))</f>
        <v>1</v>
      </c>
      <c r="JC726" s="33" t="b">
        <f>AND($A$2&gt;=_xlfn.NUMBERVALUE(Table_Query_from_MF_DSNP62[[#This Row],[CL_GL_ACCT_FR23]]),$A$2&lt;=_xlfn.NUMBERVALUE(Table_Query_from_MF_DSNP62[[#This Row],[CL_GL_ACCT_TO23]]))</f>
        <v>1</v>
      </c>
      <c r="JD726" s="33" t="b">
        <f>AND($A$2&gt;=_xlfn.NUMBERVALUE(Table_Query_from_MF_DSNP62[[#This Row],[CL_GL_ACCT_FR24]]),$A$2&lt;=_xlfn.NUMBERVALUE(Table_Query_from_MF_DSNP62[[#This Row],[CL_GL_ACCT_TO24]]))</f>
        <v>1</v>
      </c>
      <c r="JE726" s="33" t="b">
        <f>AND($A$2&gt;=_xlfn.NUMBERVALUE(Table_Query_from_MF_DSNP62[[#This Row],[CL_GL_ACCT_FR25]]),$A$2&lt;=_xlfn.NUMBERVALUE(Table_Query_from_MF_DSNP62[[#This Row],[CL_GL_ACCT_TO25]]))</f>
        <v>1</v>
      </c>
      <c r="JF726" s="33" t="b">
        <f>OR(Table_Query_from_MF_DSNP62[[#This Row],[PairA]:[PairO]])</f>
        <v>1</v>
      </c>
      <c r="JG726" s="33">
        <f>_xlfn.IFNA(MATCH(TRUE,Table_Query_from_MF_DSNP62[[#This Row],[PairA]:[PairO]],0),"none")</f>
        <v>5</v>
      </c>
      <c r="JH726" s="33" t="b">
        <f>AND($B$2&gt;=_xlfn.NUMBERVALUE(Table_Query_from_MF_DSNP62[[#This Row],[CL_CMP_OBJ_FR1]]),$B$2&lt;=_xlfn.NUMBERVALUE(Table_Query_from_MF_DSNP62[[#This Row],[CL_CMP_OBJ_TO1]]))</f>
        <v>0</v>
      </c>
      <c r="JI726" s="33" t="b">
        <f>AND($B$2&gt;=_xlfn.NUMBERVALUE(Table_Query_from_MF_DSNP62[[#This Row],[CL_CMP_OBJ_FR2]]),$B$2&lt;=_xlfn.NUMBERVALUE(Table_Query_from_MF_DSNP62[[#This Row],[CL_CMP_OBJ_TO2]]))</f>
        <v>0</v>
      </c>
      <c r="JJ726" s="33" t="b">
        <f>AND($B$2&gt;=_xlfn.NUMBERVALUE(Table_Query_from_MF_DSNP62[[#This Row],[CL_CMP_OBJ_FR3]]),$B$2&lt;=_xlfn.NUMBERVALUE(Table_Query_from_MF_DSNP62[[#This Row],[CL_CMP_OBJ_TO3]]))</f>
        <v>0</v>
      </c>
      <c r="JK726" s="33" t="b">
        <f>AND($B$2&gt;=_xlfn.NUMBERVALUE(Table_Query_from_MF_DSNP62[[#This Row],[CL_CMP_OBJ_FR4]]),$B$2&lt;=_xlfn.NUMBERVALUE(Table_Query_from_MF_DSNP62[[#This Row],[CL_CMP_OBJ_TO4]]))</f>
        <v>0</v>
      </c>
      <c r="JL726" s="33" t="b">
        <f>AND($B$2&gt;=_xlfn.NUMBERVALUE(Table_Query_from_MF_DSNP62[[#This Row],[CL_CMP_OBJ_FR5]]),$B$2&lt;=_xlfn.NUMBERVALUE(Table_Query_from_MF_DSNP62[[#This Row],[CL_CMP_OBJ_TO5]]))</f>
        <v>1</v>
      </c>
      <c r="JM726" s="33" t="b">
        <f>AND($B$2&gt;=_xlfn.NUMBERVALUE(Table_Query_from_MF_DSNP62[[#This Row],[CL_CMP_OBJ_FR6]]),$B$2&lt;=_xlfn.NUMBERVALUE(Table_Query_from_MF_DSNP62[[#This Row],[CL_CMP_OBJ_TO6]]))</f>
        <v>1</v>
      </c>
      <c r="JN726" s="33" t="b">
        <f>AND($B$2&gt;=_xlfn.NUMBERVALUE(Table_Query_from_MF_DSNP62[[#This Row],[CL_CMP_OBJ_FR7]]),$B$2&lt;=_xlfn.NUMBERVALUE(Table_Query_from_MF_DSNP62[[#This Row],[CL_CMP_OBJ_TO7]]))</f>
        <v>1</v>
      </c>
      <c r="JO726" s="33" t="b">
        <f>AND($B$2&gt;=_xlfn.NUMBERVALUE(Table_Query_from_MF_DSNP62[[#This Row],[CL_CMP_OBJ_FR8]]),$B$2&lt;=_xlfn.NUMBERVALUE(Table_Query_from_MF_DSNP62[[#This Row],[CL_CMP_OBJ_TO8]]))</f>
        <v>1</v>
      </c>
      <c r="JP726" s="33" t="b">
        <f>AND($B$2&gt;=_xlfn.NUMBERVALUE(Table_Query_from_MF_DSNP62[[#This Row],[CL_CMP_OBJ_FR9]]),$B$2&lt;=_xlfn.NUMBERVALUE(Table_Query_from_MF_DSNP62[[#This Row],[CL_CMP_OBJ_TO9]]))</f>
        <v>1</v>
      </c>
      <c r="JQ726" s="33" t="b">
        <f>AND($B$2&gt;=_xlfn.NUMBERVALUE(Table_Query_from_MF_DSNP62[[#This Row],[CL_CMP_OBJ_FR10]]),$B$2&lt;=_xlfn.NUMBERVALUE(Table_Query_from_MF_DSNP62[[#This Row],[CL_CMP_OBJ_TO10]]))</f>
        <v>1</v>
      </c>
      <c r="JR726" s="33" t="b">
        <f>AND($B$2&gt;=_xlfn.NUMBERVALUE(Table_Query_from_MF_DSNP62[[#This Row],[CL_CMP_OBJ_FR11]]),$B$2&lt;=_xlfn.NUMBERVALUE(Table_Query_from_MF_DSNP62[[#This Row],[CL_CMP_OBJ_TO11]]))</f>
        <v>1</v>
      </c>
      <c r="JS726" s="33" t="b">
        <f>AND($B$2&gt;=_xlfn.NUMBERVALUE(Table_Query_from_MF_DSNP62[[#This Row],[CL_CMP_OBJ_FR12]]),$B$2&lt;=_xlfn.NUMBERVALUE(Table_Query_from_MF_DSNP62[[#This Row],[CL_CMP_OBJ_TO12]]))</f>
        <v>1</v>
      </c>
      <c r="JT726" s="33" t="b">
        <f>AND($B$2&gt;=_xlfn.NUMBERVALUE(Table_Query_from_MF_DSNP62[[#This Row],[CL_CMP_OBJ_FR13]]),$B$2&lt;=_xlfn.NUMBERVALUE(Table_Query_from_MF_DSNP62[[#This Row],[CL_CMP_OBJ_TO13]]))</f>
        <v>1</v>
      </c>
      <c r="JU726" s="33" t="b">
        <f>AND($B$2&gt;=_xlfn.NUMBERVALUE(Table_Query_from_MF_DSNP62[[#This Row],[CL_CMP_OBJ_FR14]]),$B$2&lt;=_xlfn.NUMBERVALUE(Table_Query_from_MF_DSNP62[[#This Row],[CL_CMP_OBJ_TO14]]))</f>
        <v>1</v>
      </c>
      <c r="JV726" s="33" t="b">
        <f>AND($B$2&gt;=_xlfn.NUMBERVALUE(Table_Query_from_MF_DSNP62[[#This Row],[CL_CMP_OBJ_FR15]]),$B$2&lt;=_xlfn.NUMBERVALUE(Table_Query_from_MF_DSNP62[[#This Row],[CL_CMP_OBJ_TO15]]))</f>
        <v>1</v>
      </c>
    </row>
    <row r="727" spans="1:282" x14ac:dyDescent="0.25">
      <c r="A727" t="b">
        <f>OR(,Table_Query_from_MF_DSNP62[[#This Row],[Desired GL included as "hard-coded" GL?]],Table_Query_from_MF_DSNP62[[#This Row],[Desired GL included as "Open GL"?]])</f>
        <v>1</v>
      </c>
      <c r="B727" t="b">
        <f>Table_Query_from_MF_DSNP62[[#This Row],[Desired CObj included as "Open CObj"?]]</f>
        <v>1</v>
      </c>
      <c r="C727" t="s">
        <v>2600</v>
      </c>
      <c r="D727" t="s">
        <v>2601</v>
      </c>
      <c r="E727" t="s">
        <v>8</v>
      </c>
      <c r="F727" s="24" t="s">
        <v>306</v>
      </c>
      <c r="G727" t="s">
        <v>359</v>
      </c>
      <c r="H727" s="24" t="s">
        <v>444</v>
      </c>
      <c r="I727" t="s">
        <v>444</v>
      </c>
      <c r="J727" s="24" t="s">
        <v>444</v>
      </c>
      <c r="K727" t="s">
        <v>444</v>
      </c>
      <c r="L727" s="24" t="s">
        <v>444</v>
      </c>
      <c r="M727" t="s">
        <v>444</v>
      </c>
      <c r="N727" t="s">
        <v>444</v>
      </c>
      <c r="O727" t="s">
        <v>444</v>
      </c>
      <c r="P727" t="s">
        <v>444</v>
      </c>
      <c r="Q727" t="s">
        <v>15</v>
      </c>
      <c r="R727" t="s">
        <v>444</v>
      </c>
      <c r="S727" t="s">
        <v>442</v>
      </c>
      <c r="T727" t="s">
        <v>447</v>
      </c>
      <c r="U727" t="s">
        <v>444</v>
      </c>
      <c r="V727" t="s">
        <v>444</v>
      </c>
      <c r="W727" t="s">
        <v>447</v>
      </c>
      <c r="X727" t="s">
        <v>444</v>
      </c>
      <c r="Y727" t="s">
        <v>444</v>
      </c>
      <c r="Z727" t="s">
        <v>442</v>
      </c>
      <c r="AA727" t="s">
        <v>442</v>
      </c>
      <c r="AB727" t="s">
        <v>442</v>
      </c>
      <c r="AC727" t="s">
        <v>442</v>
      </c>
      <c r="AD727" t="s">
        <v>442</v>
      </c>
      <c r="AE727" t="s">
        <v>442</v>
      </c>
      <c r="AF727" t="s">
        <v>442</v>
      </c>
      <c r="AG727" t="s">
        <v>442</v>
      </c>
      <c r="AH727" t="s">
        <v>444</v>
      </c>
      <c r="AI727" t="s">
        <v>447</v>
      </c>
      <c r="AJ727" t="s">
        <v>442</v>
      </c>
      <c r="AK727" t="s">
        <v>442</v>
      </c>
      <c r="AL727" t="s">
        <v>444</v>
      </c>
      <c r="AM727" t="s">
        <v>444</v>
      </c>
      <c r="AN727" t="s">
        <v>444</v>
      </c>
      <c r="AO727" t="s">
        <v>444</v>
      </c>
      <c r="AP727" t="s">
        <v>442</v>
      </c>
      <c r="AQ727" t="s">
        <v>528</v>
      </c>
      <c r="AR727" t="s">
        <v>282</v>
      </c>
      <c r="AS727" t="s">
        <v>162</v>
      </c>
      <c r="AT727" t="s">
        <v>10</v>
      </c>
      <c r="AU727" t="s">
        <v>444</v>
      </c>
      <c r="AV727" t="s">
        <v>442</v>
      </c>
      <c r="AW727" t="s">
        <v>444</v>
      </c>
      <c r="AX727" t="s">
        <v>1846</v>
      </c>
      <c r="AY727" t="s">
        <v>2602</v>
      </c>
      <c r="AZ727" t="s">
        <v>444</v>
      </c>
      <c r="BA727" t="s">
        <v>444</v>
      </c>
      <c r="BB727" t="s">
        <v>444</v>
      </c>
      <c r="BC727" t="s">
        <v>444</v>
      </c>
      <c r="BD727" t="s">
        <v>1359</v>
      </c>
      <c r="BE727" t="s">
        <v>444</v>
      </c>
      <c r="BF727" t="s">
        <v>1360</v>
      </c>
      <c r="BG727" t="s">
        <v>444</v>
      </c>
      <c r="BH727" t="s">
        <v>444</v>
      </c>
      <c r="BI727" t="s">
        <v>444</v>
      </c>
      <c r="BJ727" t="s">
        <v>444</v>
      </c>
      <c r="BK727" t="s">
        <v>444</v>
      </c>
      <c r="BL727" t="s">
        <v>444</v>
      </c>
      <c r="BM727" t="s">
        <v>444</v>
      </c>
      <c r="BN727" t="s">
        <v>444</v>
      </c>
      <c r="BO727" t="s">
        <v>444</v>
      </c>
      <c r="BP727" t="s">
        <v>444</v>
      </c>
      <c r="BQ727" t="s">
        <v>444</v>
      </c>
      <c r="BR727" t="s">
        <v>444</v>
      </c>
      <c r="BS727" t="s">
        <v>444</v>
      </c>
      <c r="BT727" t="s">
        <v>444</v>
      </c>
      <c r="BU727" t="s">
        <v>444</v>
      </c>
      <c r="BV727" t="s">
        <v>444</v>
      </c>
      <c r="BW727" t="s">
        <v>444</v>
      </c>
      <c r="BX727" t="s">
        <v>444</v>
      </c>
      <c r="BY727" t="s">
        <v>444</v>
      </c>
      <c r="BZ727" t="s">
        <v>444</v>
      </c>
      <c r="CA727" t="s">
        <v>444</v>
      </c>
      <c r="CB727" t="s">
        <v>444</v>
      </c>
      <c r="CC727" t="s">
        <v>444</v>
      </c>
      <c r="CD727" t="s">
        <v>444</v>
      </c>
      <c r="CE727" t="s">
        <v>444</v>
      </c>
      <c r="CF727" t="s">
        <v>444</v>
      </c>
      <c r="CG727" t="s">
        <v>444</v>
      </c>
      <c r="CH727" t="s">
        <v>444</v>
      </c>
      <c r="CI727" t="s">
        <v>444</v>
      </c>
      <c r="CJ727" t="s">
        <v>444</v>
      </c>
      <c r="CK727" t="s">
        <v>444</v>
      </c>
      <c r="CL727" t="s">
        <v>444</v>
      </c>
      <c r="CM727" t="s">
        <v>444</v>
      </c>
      <c r="CN727" t="s">
        <v>444</v>
      </c>
      <c r="CO727" t="s">
        <v>444</v>
      </c>
      <c r="CP727" t="s">
        <v>444</v>
      </c>
      <c r="CQ727" t="s">
        <v>444</v>
      </c>
      <c r="CR727" t="s">
        <v>444</v>
      </c>
      <c r="CS727" t="s">
        <v>444</v>
      </c>
      <c r="CT727" t="s">
        <v>444</v>
      </c>
      <c r="CU727" t="s">
        <v>444</v>
      </c>
      <c r="CV727" t="s">
        <v>2979</v>
      </c>
      <c r="CW727" t="s">
        <v>2736</v>
      </c>
      <c r="CX727" t="s">
        <v>2737</v>
      </c>
      <c r="CY727" t="s">
        <v>1847</v>
      </c>
      <c r="CZ727" t="s">
        <v>1848</v>
      </c>
      <c r="DA727" t="s">
        <v>444</v>
      </c>
      <c r="DB727" t="s">
        <v>444</v>
      </c>
      <c r="DC727" t="s">
        <v>444</v>
      </c>
      <c r="DD727" t="s">
        <v>444</v>
      </c>
      <c r="DE727" t="s">
        <v>444</v>
      </c>
      <c r="DF727" t="s">
        <v>444</v>
      </c>
      <c r="DG727" t="s">
        <v>444</v>
      </c>
      <c r="DH727" t="s">
        <v>444</v>
      </c>
      <c r="DI727" t="s">
        <v>282</v>
      </c>
      <c r="DJ727" t="s">
        <v>1440</v>
      </c>
      <c r="DK727" t="s">
        <v>1451</v>
      </c>
      <c r="DL727" t="s">
        <v>444</v>
      </c>
      <c r="DM727" t="s">
        <v>444</v>
      </c>
      <c r="DN727" t="s">
        <v>444</v>
      </c>
      <c r="DO727" t="s">
        <v>444</v>
      </c>
      <c r="DP727" t="s">
        <v>444</v>
      </c>
      <c r="DQ727" t="s">
        <v>444</v>
      </c>
      <c r="DR727" t="s">
        <v>444</v>
      </c>
      <c r="DS727" t="s">
        <v>444</v>
      </c>
      <c r="DT727" s="24" t="s">
        <v>444</v>
      </c>
      <c r="DU727" s="24" t="s">
        <v>444</v>
      </c>
      <c r="DV727" t="s">
        <v>444</v>
      </c>
      <c r="DW727" t="s">
        <v>444</v>
      </c>
      <c r="DX727" s="24" t="s">
        <v>444</v>
      </c>
      <c r="DY727" s="24" t="s">
        <v>444</v>
      </c>
      <c r="DZ727" t="s">
        <v>444</v>
      </c>
      <c r="EA727" t="s">
        <v>444</v>
      </c>
      <c r="EB727" s="24" t="s">
        <v>444</v>
      </c>
      <c r="EC727" s="24" t="s">
        <v>444</v>
      </c>
      <c r="ED727" t="s">
        <v>444</v>
      </c>
      <c r="EE727" t="s">
        <v>444</v>
      </c>
      <c r="EF727" s="24" t="s">
        <v>444</v>
      </c>
      <c r="EG727" s="24" t="s">
        <v>444</v>
      </c>
      <c r="EH727" t="s">
        <v>444</v>
      </c>
      <c r="EI727" t="s">
        <v>444</v>
      </c>
      <c r="EJ727" s="24" t="s">
        <v>444</v>
      </c>
      <c r="EK727" s="24" t="s">
        <v>444</v>
      </c>
      <c r="EL727" t="s">
        <v>444</v>
      </c>
      <c r="EM727" t="s">
        <v>444</v>
      </c>
      <c r="EN727" s="24" t="s">
        <v>444</v>
      </c>
      <c r="EO727" s="24" t="s">
        <v>444</v>
      </c>
      <c r="EP727" t="s">
        <v>444</v>
      </c>
      <c r="EQ727" t="s">
        <v>444</v>
      </c>
      <c r="ER727" s="24" t="s">
        <v>444</v>
      </c>
      <c r="ES727" s="24" t="s">
        <v>444</v>
      </c>
      <c r="ET727" t="s">
        <v>444</v>
      </c>
      <c r="EU727" t="s">
        <v>444</v>
      </c>
      <c r="EV727" s="24" t="s">
        <v>444</v>
      </c>
      <c r="EW727" s="24" t="s">
        <v>444</v>
      </c>
      <c r="EX727" t="s">
        <v>444</v>
      </c>
      <c r="EY727" t="s">
        <v>444</v>
      </c>
      <c r="EZ727" s="24" t="s">
        <v>444</v>
      </c>
      <c r="FA727" s="24" t="s">
        <v>444</v>
      </c>
      <c r="FB727" t="s">
        <v>444</v>
      </c>
      <c r="FC727" t="s">
        <v>444</v>
      </c>
      <c r="FD727" s="24" t="s">
        <v>444</v>
      </c>
      <c r="FE727" s="24" t="s">
        <v>444</v>
      </c>
      <c r="FF727" t="s">
        <v>444</v>
      </c>
      <c r="FG727" t="s">
        <v>444</v>
      </c>
      <c r="FH727" s="24" t="s">
        <v>444</v>
      </c>
      <c r="FI727" s="24" t="s">
        <v>444</v>
      </c>
      <c r="FJ727" t="s">
        <v>444</v>
      </c>
      <c r="FK727" t="s">
        <v>444</v>
      </c>
      <c r="FL727" s="24" t="s">
        <v>444</v>
      </c>
      <c r="FM727" s="24" t="s">
        <v>444</v>
      </c>
      <c r="FN727" t="s">
        <v>444</v>
      </c>
      <c r="FO727" t="s">
        <v>444</v>
      </c>
      <c r="FP727" s="24" t="s">
        <v>444</v>
      </c>
      <c r="FQ727" s="24" t="s">
        <v>444</v>
      </c>
      <c r="FR727" t="s">
        <v>444</v>
      </c>
      <c r="FS727" t="s">
        <v>444</v>
      </c>
      <c r="FT727" s="24" t="s">
        <v>444</v>
      </c>
      <c r="FU727" s="24" t="s">
        <v>444</v>
      </c>
      <c r="FV727" t="s">
        <v>444</v>
      </c>
      <c r="FW727" t="s">
        <v>444</v>
      </c>
      <c r="FX727" s="24" t="s">
        <v>444</v>
      </c>
      <c r="FY727" s="24" t="s">
        <v>444</v>
      </c>
      <c r="FZ727" t="s">
        <v>444</v>
      </c>
      <c r="GA727" t="s">
        <v>444</v>
      </c>
      <c r="GB727" s="24" t="s">
        <v>444</v>
      </c>
      <c r="GC727" s="24" t="s">
        <v>444</v>
      </c>
      <c r="GD727" t="s">
        <v>444</v>
      </c>
      <c r="GE727" t="s">
        <v>444</v>
      </c>
      <c r="GF727" s="24" t="s">
        <v>444</v>
      </c>
      <c r="GG727" s="24" t="s">
        <v>444</v>
      </c>
      <c r="GH727" t="s">
        <v>15</v>
      </c>
      <c r="GI727" s="24" t="s">
        <v>526</v>
      </c>
      <c r="GJ727" s="24" t="s">
        <v>569</v>
      </c>
      <c r="GK727" t="s">
        <v>587</v>
      </c>
      <c r="GL727" t="s">
        <v>609</v>
      </c>
      <c r="GM727" s="24" t="s">
        <v>444</v>
      </c>
      <c r="GN727" s="24" t="s">
        <v>444</v>
      </c>
      <c r="GO727" t="s">
        <v>444</v>
      </c>
      <c r="GP727" t="s">
        <v>444</v>
      </c>
      <c r="GQ727" s="24" t="s">
        <v>444</v>
      </c>
      <c r="GR727" s="24" t="s">
        <v>444</v>
      </c>
      <c r="GS727" t="s">
        <v>444</v>
      </c>
      <c r="GT727" t="s">
        <v>444</v>
      </c>
      <c r="GU727" s="24" t="s">
        <v>444</v>
      </c>
      <c r="GV727" s="24" t="s">
        <v>444</v>
      </c>
      <c r="GW727" t="s">
        <v>444</v>
      </c>
      <c r="GX727" t="s">
        <v>444</v>
      </c>
      <c r="GY727" s="24" t="s">
        <v>444</v>
      </c>
      <c r="GZ727" s="24" t="s">
        <v>444</v>
      </c>
      <c r="HA727" t="s">
        <v>444</v>
      </c>
      <c r="HB727" t="s">
        <v>444</v>
      </c>
      <c r="HC727" s="24" t="s">
        <v>444</v>
      </c>
      <c r="HD727" s="24" t="s">
        <v>444</v>
      </c>
      <c r="HE727" t="s">
        <v>444</v>
      </c>
      <c r="HF727" t="s">
        <v>444</v>
      </c>
      <c r="HG727" s="24" t="s">
        <v>444</v>
      </c>
      <c r="HH727" s="24" t="s">
        <v>444</v>
      </c>
      <c r="HI727" t="s">
        <v>444</v>
      </c>
      <c r="HJ727" t="s">
        <v>444</v>
      </c>
      <c r="HK727" s="24" t="s">
        <v>444</v>
      </c>
      <c r="HL727" s="24" t="s">
        <v>444</v>
      </c>
      <c r="HM727" t="s">
        <v>444</v>
      </c>
      <c r="HN727" t="s">
        <v>444</v>
      </c>
      <c r="HO727" s="24" t="s">
        <v>444</v>
      </c>
      <c r="HP727" s="24" t="s">
        <v>444</v>
      </c>
      <c r="HQ727" t="s">
        <v>444</v>
      </c>
      <c r="HR727" t="s">
        <v>444</v>
      </c>
      <c r="HS727" s="24" t="s">
        <v>444</v>
      </c>
      <c r="HT727" s="24" t="s">
        <v>444</v>
      </c>
      <c r="HU727" t="s">
        <v>444</v>
      </c>
      <c r="HV727" t="s">
        <v>444</v>
      </c>
      <c r="HW727" s="24" t="s">
        <v>444</v>
      </c>
      <c r="HX727" s="24" t="s">
        <v>444</v>
      </c>
      <c r="HY727" t="s">
        <v>444</v>
      </c>
      <c r="HZ727" t="s">
        <v>444</v>
      </c>
      <c r="IA727" t="s">
        <v>2993</v>
      </c>
      <c r="IB727" t="s">
        <v>2736</v>
      </c>
      <c r="IC727" t="s">
        <v>3107</v>
      </c>
      <c r="ID727" s="33" t="b" cm="1">
        <f t="array" ref="ID727">_xlfn.IFNA(MATCH($A$2,_xlfn.NUMBERVALUE(Table_Query_from_MF_DSNP62[[#This Row],[CL_GLACCT_DR1]:[CL_GLACCT_CR4]]),0),0)&gt;=1</f>
        <v>1</v>
      </c>
      <c r="IE727" s="33" t="b">
        <f>OR(Table_Query_from_MF_DSNP62[[#This Row],[Pair1]:[Pair25]])</f>
        <v>1</v>
      </c>
      <c r="IF727" s="33">
        <f>_xlfn.IFNA(MATCH(TRUE,Table_Query_from_MF_DSNP62[[#This Row],[Pair1]:[Pair25]],0),"none")</f>
        <v>1</v>
      </c>
      <c r="IG727" s="33" t="b">
        <f>AND($A$2&gt;=_xlfn.NUMBERVALUE(Table_Query_from_MF_DSNP62[[#This Row],[CL_GL_ACCT_FR1]]),$A$2&lt;=_xlfn.NUMBERVALUE(Table_Query_from_MF_DSNP62[[#This Row],[CL_GL_ACCT_TO1]]))</f>
        <v>1</v>
      </c>
      <c r="IH727" s="33" t="b">
        <f>AND($A$2&gt;=_xlfn.NUMBERVALUE(Table_Query_from_MF_DSNP62[[#This Row],[CL_GL_ACCT_FR2]]),$A$2&lt;=_xlfn.NUMBERVALUE(Table_Query_from_MF_DSNP62[[#This Row],[CL_GL_ACCT_TO2]]))</f>
        <v>1</v>
      </c>
      <c r="II727" s="33" t="b">
        <f>AND($A$2&gt;=_xlfn.NUMBERVALUE(Table_Query_from_MF_DSNP62[[#This Row],[CL_GL_ACCT_FR3]]),$A$2&lt;=_xlfn.NUMBERVALUE(Table_Query_from_MF_DSNP62[[#This Row],[CL_GL_ACCT_TO3]]))</f>
        <v>1</v>
      </c>
      <c r="IJ727" s="33" t="b">
        <f>AND($A$2&gt;=_xlfn.NUMBERVALUE(Table_Query_from_MF_DSNP62[[#This Row],[CL_GL_ACCT_FR4]]),$A$2&lt;=_xlfn.NUMBERVALUE(Table_Query_from_MF_DSNP62[[#This Row],[CL_GL_ACCT_TO4]]))</f>
        <v>1</v>
      </c>
      <c r="IK727" s="33" t="b">
        <f>AND($A$2&gt;=_xlfn.NUMBERVALUE(Table_Query_from_MF_DSNP62[[#This Row],[CL_GL_ACCT_FR5]]),$A$2&lt;=_xlfn.NUMBERVALUE(Table_Query_from_MF_DSNP62[[#This Row],[CL_GL_ACCT_TO5]]))</f>
        <v>1</v>
      </c>
      <c r="IL727" s="33" t="b">
        <f>AND($A$2&gt;=_xlfn.NUMBERVALUE(Table_Query_from_MF_DSNP62[[#This Row],[CL_GL_ACCT_FR6]]),$A$2&lt;=_xlfn.NUMBERVALUE(Table_Query_from_MF_DSNP62[[#This Row],[CL_GL_ACCT_TO6]]))</f>
        <v>1</v>
      </c>
      <c r="IM727" s="33" t="b">
        <f>AND($A$2&gt;=_xlfn.NUMBERVALUE(Table_Query_from_MF_DSNP62[[#This Row],[CL_GL_ACCT_FR7]]),$A$2&lt;=_xlfn.NUMBERVALUE(Table_Query_from_MF_DSNP62[[#This Row],[CL_GL_ACCT_TO7]]))</f>
        <v>1</v>
      </c>
      <c r="IN727" s="33" t="b">
        <f>AND($A$2&gt;=_xlfn.NUMBERVALUE(Table_Query_from_MF_DSNP62[[#This Row],[CL_GL_ACCT_FR8]]),$A$2&lt;=_xlfn.NUMBERVALUE(Table_Query_from_MF_DSNP62[[#This Row],[CL_GL_ACCT_TO8]]))</f>
        <v>1</v>
      </c>
      <c r="IO727" s="33" t="b">
        <f>AND($A$2&gt;=_xlfn.NUMBERVALUE(Table_Query_from_MF_DSNP62[[#This Row],[CL_GL_ACCT_FR9]]),$A$2&lt;=_xlfn.NUMBERVALUE(Table_Query_from_MF_DSNP62[[#This Row],[CL_GL_ACCT_TO9]]))</f>
        <v>1</v>
      </c>
      <c r="IP727" s="33" t="b">
        <f>AND($A$2&gt;=_xlfn.NUMBERVALUE(Table_Query_from_MF_DSNP62[[#This Row],[CL_GL_ACCT_FR10]]),$A$2&lt;=_xlfn.NUMBERVALUE(Table_Query_from_MF_DSNP62[[#This Row],[CL_GL_ACCT_TO10]]))</f>
        <v>1</v>
      </c>
      <c r="IQ727" s="33" t="b">
        <f>AND($A$2&gt;=_xlfn.NUMBERVALUE(Table_Query_from_MF_DSNP62[[#This Row],[CL_GL_ACCT_FR11]]),$A$2&lt;=_xlfn.NUMBERVALUE(Table_Query_from_MF_DSNP62[[#This Row],[CL_GL_ACCT_TO11]]))</f>
        <v>1</v>
      </c>
      <c r="IR727" s="33" t="b">
        <f>AND($A$2&gt;=_xlfn.NUMBERVALUE(Table_Query_from_MF_DSNP62[[#This Row],[CL_GL_ACCT_FR12]]),$A$2&lt;=_xlfn.NUMBERVALUE(Table_Query_from_MF_DSNP62[[#This Row],[CL_GL_ACCT_TO12]]))</f>
        <v>1</v>
      </c>
      <c r="IS727" s="33" t="b">
        <f>AND($A$2&gt;=_xlfn.NUMBERVALUE(Table_Query_from_MF_DSNP62[[#This Row],[CL_GL_ACCT_FR13]]),$A$2&lt;=_xlfn.NUMBERVALUE(Table_Query_from_MF_DSNP62[[#This Row],[CL_GL_ACCT_TO13]]))</f>
        <v>1</v>
      </c>
      <c r="IT727" s="33" t="b">
        <f>AND($A$2&gt;=_xlfn.NUMBERVALUE(Table_Query_from_MF_DSNP62[[#This Row],[CL_GL_ACCT_FR14]]),$A$2&lt;=_xlfn.NUMBERVALUE(Table_Query_from_MF_DSNP62[[#This Row],[CL_GL_ACCT_TO14]]))</f>
        <v>1</v>
      </c>
      <c r="IU727" s="33" t="b">
        <f>AND($A$2&gt;=_xlfn.NUMBERVALUE(Table_Query_from_MF_DSNP62[[#This Row],[CL_GL_ACCT_FR15]]),$A$2&lt;=_xlfn.NUMBERVALUE(Table_Query_from_MF_DSNP62[[#This Row],[CL_GL_ACCT_TO15]]))</f>
        <v>1</v>
      </c>
      <c r="IV727" s="33" t="b">
        <f>AND($A$2&gt;=_xlfn.NUMBERVALUE(Table_Query_from_MF_DSNP62[[#This Row],[CL_GL_ACCT_FR16]]),$A$2&lt;=_xlfn.NUMBERVALUE(Table_Query_from_MF_DSNP62[[#This Row],[CL_GL_ACCT_TO16]]))</f>
        <v>1</v>
      </c>
      <c r="IW727" s="33" t="b">
        <f>AND($A$2&gt;=_xlfn.NUMBERVALUE(Table_Query_from_MF_DSNP62[[#This Row],[CL_GL_ACCT_FR17]]),$A$2&lt;=_xlfn.NUMBERVALUE(Table_Query_from_MF_DSNP62[[#This Row],[CL_GL_ACCT_TO17]]))</f>
        <v>1</v>
      </c>
      <c r="IX727" s="33" t="b">
        <f>AND($A$2&gt;=_xlfn.NUMBERVALUE(Table_Query_from_MF_DSNP62[[#This Row],[CL_GL_ACCT_FR18]]),$A$2&lt;=_xlfn.NUMBERVALUE(Table_Query_from_MF_DSNP62[[#This Row],[CL_GL_ACCT_TO18]]))</f>
        <v>1</v>
      </c>
      <c r="IY727" s="33" t="b">
        <f>AND($A$2&gt;=_xlfn.NUMBERVALUE(Table_Query_from_MF_DSNP62[[#This Row],[CL_GL_ACCT_FR19]]),$A$2&lt;=_xlfn.NUMBERVALUE(Table_Query_from_MF_DSNP62[[#This Row],[CL_GL_ACCT_TO19]]))</f>
        <v>1</v>
      </c>
      <c r="IZ727" s="33" t="b">
        <f>AND($A$2&gt;=_xlfn.NUMBERVALUE(Table_Query_from_MF_DSNP62[[#This Row],[CL_GL_ACCT_FR20]]),$A$2&lt;=_xlfn.NUMBERVALUE(Table_Query_from_MF_DSNP62[[#This Row],[CL_GL_ACCT_TO20]]))</f>
        <v>1</v>
      </c>
      <c r="JA727" s="33" t="b">
        <f>AND($A$2&gt;=_xlfn.NUMBERVALUE(Table_Query_from_MF_DSNP62[[#This Row],[CL_GL_ACCT_FR21]]),$A$2&lt;=_xlfn.NUMBERVALUE(Table_Query_from_MF_DSNP62[[#This Row],[CL_GL_ACCT_TO21]]))</f>
        <v>1</v>
      </c>
      <c r="JB727" s="33" t="b">
        <f>AND($A$2&gt;=_xlfn.NUMBERVALUE(Table_Query_from_MF_DSNP62[[#This Row],[CL_GL_ACCT_FR22]]),$A$2&lt;=_xlfn.NUMBERVALUE(Table_Query_from_MF_DSNP62[[#This Row],[CL_GL_ACCT_TO22]]))</f>
        <v>1</v>
      </c>
      <c r="JC727" s="33" t="b">
        <f>AND($A$2&gt;=_xlfn.NUMBERVALUE(Table_Query_from_MF_DSNP62[[#This Row],[CL_GL_ACCT_FR23]]),$A$2&lt;=_xlfn.NUMBERVALUE(Table_Query_from_MF_DSNP62[[#This Row],[CL_GL_ACCT_TO23]]))</f>
        <v>1</v>
      </c>
      <c r="JD727" s="33" t="b">
        <f>AND($A$2&gt;=_xlfn.NUMBERVALUE(Table_Query_from_MF_DSNP62[[#This Row],[CL_GL_ACCT_FR24]]),$A$2&lt;=_xlfn.NUMBERVALUE(Table_Query_from_MF_DSNP62[[#This Row],[CL_GL_ACCT_TO24]]))</f>
        <v>1</v>
      </c>
      <c r="JE727" s="33" t="b">
        <f>AND($A$2&gt;=_xlfn.NUMBERVALUE(Table_Query_from_MF_DSNP62[[#This Row],[CL_GL_ACCT_FR25]]),$A$2&lt;=_xlfn.NUMBERVALUE(Table_Query_from_MF_DSNP62[[#This Row],[CL_GL_ACCT_TO25]]))</f>
        <v>1</v>
      </c>
      <c r="JF727" s="33" t="b">
        <f>OR(Table_Query_from_MF_DSNP62[[#This Row],[PairA]:[PairO]])</f>
        <v>1</v>
      </c>
      <c r="JG727" s="33">
        <f>_xlfn.IFNA(MATCH(TRUE,Table_Query_from_MF_DSNP62[[#This Row],[PairA]:[PairO]],0),"none")</f>
        <v>3</v>
      </c>
      <c r="JH727" s="33" t="b">
        <f>AND($B$2&gt;=_xlfn.NUMBERVALUE(Table_Query_from_MF_DSNP62[[#This Row],[CL_CMP_OBJ_FR1]]),$B$2&lt;=_xlfn.NUMBERVALUE(Table_Query_from_MF_DSNP62[[#This Row],[CL_CMP_OBJ_TO1]]))</f>
        <v>0</v>
      </c>
      <c r="JI727" s="33" t="b">
        <f>AND($B$2&gt;=_xlfn.NUMBERVALUE(Table_Query_from_MF_DSNP62[[#This Row],[CL_CMP_OBJ_FR2]]),$B$2&lt;=_xlfn.NUMBERVALUE(Table_Query_from_MF_DSNP62[[#This Row],[CL_CMP_OBJ_TO2]]))</f>
        <v>0</v>
      </c>
      <c r="JJ727" s="33" t="b">
        <f>AND($B$2&gt;=_xlfn.NUMBERVALUE(Table_Query_from_MF_DSNP62[[#This Row],[CL_CMP_OBJ_FR3]]),$B$2&lt;=_xlfn.NUMBERVALUE(Table_Query_from_MF_DSNP62[[#This Row],[CL_CMP_OBJ_TO3]]))</f>
        <v>1</v>
      </c>
      <c r="JK727" s="33" t="b">
        <f>AND($B$2&gt;=_xlfn.NUMBERVALUE(Table_Query_from_MF_DSNP62[[#This Row],[CL_CMP_OBJ_FR4]]),$B$2&lt;=_xlfn.NUMBERVALUE(Table_Query_from_MF_DSNP62[[#This Row],[CL_CMP_OBJ_TO4]]))</f>
        <v>1</v>
      </c>
      <c r="JL727" s="33" t="b">
        <f>AND($B$2&gt;=_xlfn.NUMBERVALUE(Table_Query_from_MF_DSNP62[[#This Row],[CL_CMP_OBJ_FR5]]),$B$2&lt;=_xlfn.NUMBERVALUE(Table_Query_from_MF_DSNP62[[#This Row],[CL_CMP_OBJ_TO5]]))</f>
        <v>1</v>
      </c>
      <c r="JM727" s="33" t="b">
        <f>AND($B$2&gt;=_xlfn.NUMBERVALUE(Table_Query_from_MF_DSNP62[[#This Row],[CL_CMP_OBJ_FR6]]),$B$2&lt;=_xlfn.NUMBERVALUE(Table_Query_from_MF_DSNP62[[#This Row],[CL_CMP_OBJ_TO6]]))</f>
        <v>1</v>
      </c>
      <c r="JN727" s="33" t="b">
        <f>AND($B$2&gt;=_xlfn.NUMBERVALUE(Table_Query_from_MF_DSNP62[[#This Row],[CL_CMP_OBJ_FR7]]),$B$2&lt;=_xlfn.NUMBERVALUE(Table_Query_from_MF_DSNP62[[#This Row],[CL_CMP_OBJ_TO7]]))</f>
        <v>1</v>
      </c>
      <c r="JO727" s="33" t="b">
        <f>AND($B$2&gt;=_xlfn.NUMBERVALUE(Table_Query_from_MF_DSNP62[[#This Row],[CL_CMP_OBJ_FR8]]),$B$2&lt;=_xlfn.NUMBERVALUE(Table_Query_from_MF_DSNP62[[#This Row],[CL_CMP_OBJ_TO8]]))</f>
        <v>1</v>
      </c>
      <c r="JP727" s="33" t="b">
        <f>AND($B$2&gt;=_xlfn.NUMBERVALUE(Table_Query_from_MF_DSNP62[[#This Row],[CL_CMP_OBJ_FR9]]),$B$2&lt;=_xlfn.NUMBERVALUE(Table_Query_from_MF_DSNP62[[#This Row],[CL_CMP_OBJ_TO9]]))</f>
        <v>1</v>
      </c>
      <c r="JQ727" s="33" t="b">
        <f>AND($B$2&gt;=_xlfn.NUMBERVALUE(Table_Query_from_MF_DSNP62[[#This Row],[CL_CMP_OBJ_FR10]]),$B$2&lt;=_xlfn.NUMBERVALUE(Table_Query_from_MF_DSNP62[[#This Row],[CL_CMP_OBJ_TO10]]))</f>
        <v>1</v>
      </c>
      <c r="JR727" s="33" t="b">
        <f>AND($B$2&gt;=_xlfn.NUMBERVALUE(Table_Query_from_MF_DSNP62[[#This Row],[CL_CMP_OBJ_FR11]]),$B$2&lt;=_xlfn.NUMBERVALUE(Table_Query_from_MF_DSNP62[[#This Row],[CL_CMP_OBJ_TO11]]))</f>
        <v>1</v>
      </c>
      <c r="JS727" s="33" t="b">
        <f>AND($B$2&gt;=_xlfn.NUMBERVALUE(Table_Query_from_MF_DSNP62[[#This Row],[CL_CMP_OBJ_FR12]]),$B$2&lt;=_xlfn.NUMBERVALUE(Table_Query_from_MF_DSNP62[[#This Row],[CL_CMP_OBJ_TO12]]))</f>
        <v>1</v>
      </c>
      <c r="JT727" s="33" t="b">
        <f>AND($B$2&gt;=_xlfn.NUMBERVALUE(Table_Query_from_MF_DSNP62[[#This Row],[CL_CMP_OBJ_FR13]]),$B$2&lt;=_xlfn.NUMBERVALUE(Table_Query_from_MF_DSNP62[[#This Row],[CL_CMP_OBJ_TO13]]))</f>
        <v>1</v>
      </c>
      <c r="JU727" s="33" t="b">
        <f>AND($B$2&gt;=_xlfn.NUMBERVALUE(Table_Query_from_MF_DSNP62[[#This Row],[CL_CMP_OBJ_FR14]]),$B$2&lt;=_xlfn.NUMBERVALUE(Table_Query_from_MF_DSNP62[[#This Row],[CL_CMP_OBJ_TO14]]))</f>
        <v>1</v>
      </c>
      <c r="JV727" s="33" t="b">
        <f>AND($B$2&gt;=_xlfn.NUMBERVALUE(Table_Query_from_MF_DSNP62[[#This Row],[CL_CMP_OBJ_FR15]]),$B$2&lt;=_xlfn.NUMBERVALUE(Table_Query_from_MF_DSNP62[[#This Row],[CL_CMP_OBJ_TO15]]))</f>
        <v>1</v>
      </c>
    </row>
    <row r="728" spans="1:282" x14ac:dyDescent="0.25">
      <c r="A728" t="b">
        <f>OR(,Table_Query_from_MF_DSNP62[[#This Row],[Desired GL included as "hard-coded" GL?]],Table_Query_from_MF_DSNP62[[#This Row],[Desired GL included as "Open GL"?]])</f>
        <v>1</v>
      </c>
      <c r="B728" t="b">
        <f>Table_Query_from_MF_DSNP62[[#This Row],[Desired CObj included as "Open CObj"?]]</f>
        <v>1</v>
      </c>
      <c r="C728" t="s">
        <v>2603</v>
      </c>
      <c r="D728" t="s">
        <v>2604</v>
      </c>
      <c r="E728" t="s">
        <v>8</v>
      </c>
      <c r="F728" s="24" t="s">
        <v>444</v>
      </c>
      <c r="G728" t="s">
        <v>191</v>
      </c>
      <c r="H728" s="24" t="s">
        <v>444</v>
      </c>
      <c r="I728" t="s">
        <v>444</v>
      </c>
      <c r="J728" s="24" t="s">
        <v>444</v>
      </c>
      <c r="K728" t="s">
        <v>444</v>
      </c>
      <c r="L728" s="24" t="s">
        <v>444</v>
      </c>
      <c r="M728" t="s">
        <v>444</v>
      </c>
      <c r="N728" t="s">
        <v>444</v>
      </c>
      <c r="O728" t="s">
        <v>444</v>
      </c>
      <c r="P728" t="s">
        <v>444</v>
      </c>
      <c r="Q728" t="s">
        <v>15</v>
      </c>
      <c r="R728" t="s">
        <v>444</v>
      </c>
      <c r="S728" t="s">
        <v>442</v>
      </c>
      <c r="T728" t="s">
        <v>447</v>
      </c>
      <c r="U728" t="s">
        <v>444</v>
      </c>
      <c r="V728" t="s">
        <v>444</v>
      </c>
      <c r="W728" t="s">
        <v>442</v>
      </c>
      <c r="X728" t="s">
        <v>442</v>
      </c>
      <c r="Y728" t="s">
        <v>444</v>
      </c>
      <c r="Z728" t="s">
        <v>442</v>
      </c>
      <c r="AA728" t="s">
        <v>442</v>
      </c>
      <c r="AB728" t="s">
        <v>442</v>
      </c>
      <c r="AC728" t="s">
        <v>442</v>
      </c>
      <c r="AD728" t="s">
        <v>442</v>
      </c>
      <c r="AE728" t="s">
        <v>442</v>
      </c>
      <c r="AF728" t="s">
        <v>442</v>
      </c>
      <c r="AG728" t="s">
        <v>442</v>
      </c>
      <c r="AH728" t="s">
        <v>444</v>
      </c>
      <c r="AI728" t="s">
        <v>447</v>
      </c>
      <c r="AJ728" t="s">
        <v>15</v>
      </c>
      <c r="AK728" t="s">
        <v>15</v>
      </c>
      <c r="AL728" t="s">
        <v>444</v>
      </c>
      <c r="AM728" t="s">
        <v>444</v>
      </c>
      <c r="AN728" t="s">
        <v>444</v>
      </c>
      <c r="AO728" t="s">
        <v>444</v>
      </c>
      <c r="AP728" t="s">
        <v>442</v>
      </c>
      <c r="AQ728" t="s">
        <v>7</v>
      </c>
      <c r="AR728" t="s">
        <v>1451</v>
      </c>
      <c r="AS728" t="s">
        <v>162</v>
      </c>
      <c r="AT728" t="s">
        <v>10</v>
      </c>
      <c r="AU728" t="s">
        <v>444</v>
      </c>
      <c r="AV728" t="s">
        <v>442</v>
      </c>
      <c r="AW728" t="s">
        <v>444</v>
      </c>
      <c r="AX728" t="s">
        <v>1846</v>
      </c>
      <c r="AY728" t="s">
        <v>2605</v>
      </c>
      <c r="AZ728" t="s">
        <v>444</v>
      </c>
      <c r="BA728" t="s">
        <v>444</v>
      </c>
      <c r="BB728" t="s">
        <v>444</v>
      </c>
      <c r="BC728" t="s">
        <v>444</v>
      </c>
      <c r="BD728" t="s">
        <v>1359</v>
      </c>
      <c r="BE728" t="s">
        <v>444</v>
      </c>
      <c r="BF728" t="s">
        <v>1360</v>
      </c>
      <c r="BG728" t="s">
        <v>444</v>
      </c>
      <c r="BH728" t="s">
        <v>444</v>
      </c>
      <c r="BI728" t="s">
        <v>444</v>
      </c>
      <c r="BJ728" t="s">
        <v>444</v>
      </c>
      <c r="BK728" t="s">
        <v>444</v>
      </c>
      <c r="BL728" t="s">
        <v>444</v>
      </c>
      <c r="BM728" t="s">
        <v>444</v>
      </c>
      <c r="BN728" t="s">
        <v>444</v>
      </c>
      <c r="BO728" t="s">
        <v>444</v>
      </c>
      <c r="BP728" t="s">
        <v>444</v>
      </c>
      <c r="BQ728" t="s">
        <v>444</v>
      </c>
      <c r="BR728" t="s">
        <v>444</v>
      </c>
      <c r="BS728" t="s">
        <v>444</v>
      </c>
      <c r="BT728" t="s">
        <v>444</v>
      </c>
      <c r="BU728" t="s">
        <v>444</v>
      </c>
      <c r="BV728" t="s">
        <v>444</v>
      </c>
      <c r="BW728" t="s">
        <v>444</v>
      </c>
      <c r="BX728" t="s">
        <v>444</v>
      </c>
      <c r="BY728" t="s">
        <v>444</v>
      </c>
      <c r="BZ728" t="s">
        <v>444</v>
      </c>
      <c r="CA728" t="s">
        <v>444</v>
      </c>
      <c r="CB728" t="s">
        <v>444</v>
      </c>
      <c r="CC728" t="s">
        <v>444</v>
      </c>
      <c r="CD728" t="s">
        <v>444</v>
      </c>
      <c r="CE728" t="s">
        <v>444</v>
      </c>
      <c r="CF728" t="s">
        <v>444</v>
      </c>
      <c r="CG728" t="s">
        <v>444</v>
      </c>
      <c r="CH728" t="s">
        <v>444</v>
      </c>
      <c r="CI728" t="s">
        <v>444</v>
      </c>
      <c r="CJ728" t="s">
        <v>444</v>
      </c>
      <c r="CK728" t="s">
        <v>444</v>
      </c>
      <c r="CL728" t="s">
        <v>444</v>
      </c>
      <c r="CM728" t="s">
        <v>444</v>
      </c>
      <c r="CN728" t="s">
        <v>444</v>
      </c>
      <c r="CO728" t="s">
        <v>444</v>
      </c>
      <c r="CP728" t="s">
        <v>444</v>
      </c>
      <c r="CQ728" t="s">
        <v>444</v>
      </c>
      <c r="CR728" t="s">
        <v>444</v>
      </c>
      <c r="CS728" t="s">
        <v>444</v>
      </c>
      <c r="CT728" t="s">
        <v>444</v>
      </c>
      <c r="CU728" t="s">
        <v>282</v>
      </c>
      <c r="CV728" t="s">
        <v>2980</v>
      </c>
      <c r="CW728" t="s">
        <v>2736</v>
      </c>
      <c r="CX728" t="s">
        <v>2981</v>
      </c>
      <c r="CY728" t="s">
        <v>1847</v>
      </c>
      <c r="CZ728" t="s">
        <v>1848</v>
      </c>
      <c r="DA728" t="s">
        <v>444</v>
      </c>
      <c r="DB728" t="s">
        <v>444</v>
      </c>
      <c r="DC728" t="s">
        <v>444</v>
      </c>
      <c r="DD728" t="s">
        <v>444</v>
      </c>
      <c r="DE728" t="s">
        <v>444</v>
      </c>
      <c r="DF728" t="s">
        <v>444</v>
      </c>
      <c r="DG728" t="s">
        <v>444</v>
      </c>
      <c r="DH728" t="s">
        <v>444</v>
      </c>
      <c r="DI728" t="s">
        <v>282</v>
      </c>
      <c r="DJ728" t="s">
        <v>1440</v>
      </c>
      <c r="DK728" t="s">
        <v>1451</v>
      </c>
      <c r="DL728" t="s">
        <v>444</v>
      </c>
      <c r="DM728" t="s">
        <v>444</v>
      </c>
      <c r="DN728" t="s">
        <v>444</v>
      </c>
      <c r="DO728" t="s">
        <v>444</v>
      </c>
      <c r="DP728" t="s">
        <v>444</v>
      </c>
      <c r="DQ728" t="s">
        <v>444</v>
      </c>
      <c r="DR728" t="s">
        <v>444</v>
      </c>
      <c r="DS728" t="s">
        <v>15</v>
      </c>
      <c r="DT728" s="24" t="s">
        <v>2</v>
      </c>
      <c r="DU728" s="24" t="s">
        <v>2</v>
      </c>
      <c r="DV728" t="s">
        <v>16</v>
      </c>
      <c r="DW728" t="s">
        <v>16</v>
      </c>
      <c r="DX728" s="24" t="s">
        <v>17</v>
      </c>
      <c r="DY728" s="24" t="s">
        <v>17</v>
      </c>
      <c r="DZ728" t="s">
        <v>199</v>
      </c>
      <c r="EA728" t="s">
        <v>199</v>
      </c>
      <c r="EB728" s="24" t="s">
        <v>444</v>
      </c>
      <c r="EC728" s="24" t="s">
        <v>444</v>
      </c>
      <c r="ED728" t="s">
        <v>444</v>
      </c>
      <c r="EE728" t="s">
        <v>444</v>
      </c>
      <c r="EF728" s="24" t="s">
        <v>444</v>
      </c>
      <c r="EG728" s="24" t="s">
        <v>444</v>
      </c>
      <c r="EH728" t="s">
        <v>444</v>
      </c>
      <c r="EI728" t="s">
        <v>444</v>
      </c>
      <c r="EJ728" s="24" t="s">
        <v>444</v>
      </c>
      <c r="EK728" s="24" t="s">
        <v>444</v>
      </c>
      <c r="EL728" t="s">
        <v>444</v>
      </c>
      <c r="EM728" t="s">
        <v>444</v>
      </c>
      <c r="EN728" s="24" t="s">
        <v>444</v>
      </c>
      <c r="EO728" s="24" t="s">
        <v>444</v>
      </c>
      <c r="EP728" t="s">
        <v>444</v>
      </c>
      <c r="EQ728" t="s">
        <v>444</v>
      </c>
      <c r="ER728" s="24" t="s">
        <v>444</v>
      </c>
      <c r="ES728" s="24" t="s">
        <v>444</v>
      </c>
      <c r="ET728" t="s">
        <v>444</v>
      </c>
      <c r="EU728" t="s">
        <v>444</v>
      </c>
      <c r="EV728" s="24" t="s">
        <v>444</v>
      </c>
      <c r="EW728" s="24" t="s">
        <v>444</v>
      </c>
      <c r="EX728" t="s">
        <v>444</v>
      </c>
      <c r="EY728" t="s">
        <v>444</v>
      </c>
      <c r="EZ728" s="24" t="s">
        <v>444</v>
      </c>
      <c r="FA728" s="24" t="s">
        <v>444</v>
      </c>
      <c r="FB728" t="s">
        <v>444</v>
      </c>
      <c r="FC728" t="s">
        <v>444</v>
      </c>
      <c r="FD728" s="24" t="s">
        <v>444</v>
      </c>
      <c r="FE728" s="24" t="s">
        <v>444</v>
      </c>
      <c r="FF728" t="s">
        <v>444</v>
      </c>
      <c r="FG728" t="s">
        <v>444</v>
      </c>
      <c r="FH728" s="24" t="s">
        <v>444</v>
      </c>
      <c r="FI728" s="24" t="s">
        <v>444</v>
      </c>
      <c r="FJ728" t="s">
        <v>444</v>
      </c>
      <c r="FK728" t="s">
        <v>444</v>
      </c>
      <c r="FL728" s="24" t="s">
        <v>444</v>
      </c>
      <c r="FM728" s="24" t="s">
        <v>444</v>
      </c>
      <c r="FN728" t="s">
        <v>444</v>
      </c>
      <c r="FO728" t="s">
        <v>444</v>
      </c>
      <c r="FP728" s="24" t="s">
        <v>444</v>
      </c>
      <c r="FQ728" s="24" t="s">
        <v>444</v>
      </c>
      <c r="FR728" t="s">
        <v>444</v>
      </c>
      <c r="FS728" t="s">
        <v>444</v>
      </c>
      <c r="FT728" s="24" t="s">
        <v>444</v>
      </c>
      <c r="FU728" s="24" t="s">
        <v>444</v>
      </c>
      <c r="FV728" t="s">
        <v>444</v>
      </c>
      <c r="FW728" t="s">
        <v>444</v>
      </c>
      <c r="FX728" s="24" t="s">
        <v>444</v>
      </c>
      <c r="FY728" s="24" t="s">
        <v>444</v>
      </c>
      <c r="FZ728" t="s">
        <v>444</v>
      </c>
      <c r="GA728" t="s">
        <v>444</v>
      </c>
      <c r="GB728" s="24" t="s">
        <v>444</v>
      </c>
      <c r="GC728" s="24" t="s">
        <v>444</v>
      </c>
      <c r="GD728" t="s">
        <v>444</v>
      </c>
      <c r="GE728" t="s">
        <v>444</v>
      </c>
      <c r="GF728" s="24" t="s">
        <v>444</v>
      </c>
      <c r="GG728" s="24" t="s">
        <v>444</v>
      </c>
      <c r="GH728" t="s">
        <v>444</v>
      </c>
      <c r="GI728" s="24" t="s">
        <v>444</v>
      </c>
      <c r="GJ728" s="24" t="s">
        <v>444</v>
      </c>
      <c r="GK728" t="s">
        <v>444</v>
      </c>
      <c r="GL728" t="s">
        <v>444</v>
      </c>
      <c r="GM728" s="24" t="s">
        <v>444</v>
      </c>
      <c r="GN728" s="24" t="s">
        <v>444</v>
      </c>
      <c r="GO728" t="s">
        <v>444</v>
      </c>
      <c r="GP728" t="s">
        <v>444</v>
      </c>
      <c r="GQ728" s="24" t="s">
        <v>444</v>
      </c>
      <c r="GR728" s="24" t="s">
        <v>444</v>
      </c>
      <c r="GS728" t="s">
        <v>444</v>
      </c>
      <c r="GT728" t="s">
        <v>444</v>
      </c>
      <c r="GU728" s="24" t="s">
        <v>444</v>
      </c>
      <c r="GV728" s="24" t="s">
        <v>444</v>
      </c>
      <c r="GW728" t="s">
        <v>444</v>
      </c>
      <c r="GX728" t="s">
        <v>444</v>
      </c>
      <c r="GY728" s="24" t="s">
        <v>444</v>
      </c>
      <c r="GZ728" s="24" t="s">
        <v>444</v>
      </c>
      <c r="HA728" t="s">
        <v>444</v>
      </c>
      <c r="HB728" t="s">
        <v>444</v>
      </c>
      <c r="HC728" s="24" t="s">
        <v>444</v>
      </c>
      <c r="HD728" s="24" t="s">
        <v>444</v>
      </c>
      <c r="HE728" t="s">
        <v>444</v>
      </c>
      <c r="HF728" t="s">
        <v>444</v>
      </c>
      <c r="HG728" s="24" t="s">
        <v>444</v>
      </c>
      <c r="HH728" s="24" t="s">
        <v>444</v>
      </c>
      <c r="HI728" t="s">
        <v>444</v>
      </c>
      <c r="HJ728" t="s">
        <v>444</v>
      </c>
      <c r="HK728" s="24" t="s">
        <v>444</v>
      </c>
      <c r="HL728" s="24" t="s">
        <v>444</v>
      </c>
      <c r="HM728" t="s">
        <v>444</v>
      </c>
      <c r="HN728" t="s">
        <v>444</v>
      </c>
      <c r="HO728" s="24" t="s">
        <v>444</v>
      </c>
      <c r="HP728" s="24" t="s">
        <v>444</v>
      </c>
      <c r="HQ728" t="s">
        <v>444</v>
      </c>
      <c r="HR728" t="s">
        <v>444</v>
      </c>
      <c r="HS728" s="24" t="s">
        <v>444</v>
      </c>
      <c r="HT728" s="24" t="s">
        <v>444</v>
      </c>
      <c r="HU728" t="s">
        <v>444</v>
      </c>
      <c r="HV728" t="s">
        <v>444</v>
      </c>
      <c r="HW728" s="24" t="s">
        <v>444</v>
      </c>
      <c r="HX728" s="24" t="s">
        <v>444</v>
      </c>
      <c r="HY728" t="s">
        <v>444</v>
      </c>
      <c r="HZ728" t="s">
        <v>444</v>
      </c>
      <c r="IA728" t="s">
        <v>2980</v>
      </c>
      <c r="IB728" t="s">
        <v>2736</v>
      </c>
      <c r="IC728" t="s">
        <v>3110</v>
      </c>
      <c r="ID728" s="33" t="b" cm="1">
        <f t="array" ref="ID728">_xlfn.IFNA(MATCH($A$2,_xlfn.NUMBERVALUE(Table_Query_from_MF_DSNP62[[#This Row],[CL_GLACCT_DR1]:[CL_GLACCT_CR4]]),0),0)&gt;=1</f>
        <v>1</v>
      </c>
      <c r="IE728" s="33" t="b">
        <f>OR(Table_Query_from_MF_DSNP62[[#This Row],[Pair1]:[Pair25]])</f>
        <v>1</v>
      </c>
      <c r="IF728" s="33">
        <f>_xlfn.IFNA(MATCH(TRUE,Table_Query_from_MF_DSNP62[[#This Row],[Pair1]:[Pair25]],0),"none")</f>
        <v>5</v>
      </c>
      <c r="IG728" s="33" t="b">
        <f>AND($A$2&gt;=_xlfn.NUMBERVALUE(Table_Query_from_MF_DSNP62[[#This Row],[CL_GL_ACCT_FR1]]),$A$2&lt;=_xlfn.NUMBERVALUE(Table_Query_from_MF_DSNP62[[#This Row],[CL_GL_ACCT_TO1]]))</f>
        <v>0</v>
      </c>
      <c r="IH728" s="33" t="b">
        <f>AND($A$2&gt;=_xlfn.NUMBERVALUE(Table_Query_from_MF_DSNP62[[#This Row],[CL_GL_ACCT_FR2]]),$A$2&lt;=_xlfn.NUMBERVALUE(Table_Query_from_MF_DSNP62[[#This Row],[CL_GL_ACCT_TO2]]))</f>
        <v>0</v>
      </c>
      <c r="II728" s="33" t="b">
        <f>AND($A$2&gt;=_xlfn.NUMBERVALUE(Table_Query_from_MF_DSNP62[[#This Row],[CL_GL_ACCT_FR3]]),$A$2&lt;=_xlfn.NUMBERVALUE(Table_Query_from_MF_DSNP62[[#This Row],[CL_GL_ACCT_TO3]]))</f>
        <v>0</v>
      </c>
      <c r="IJ728" s="33" t="b">
        <f>AND($A$2&gt;=_xlfn.NUMBERVALUE(Table_Query_from_MF_DSNP62[[#This Row],[CL_GL_ACCT_FR4]]),$A$2&lt;=_xlfn.NUMBERVALUE(Table_Query_from_MF_DSNP62[[#This Row],[CL_GL_ACCT_TO4]]))</f>
        <v>0</v>
      </c>
      <c r="IK728" s="33" t="b">
        <f>AND($A$2&gt;=_xlfn.NUMBERVALUE(Table_Query_from_MF_DSNP62[[#This Row],[CL_GL_ACCT_FR5]]),$A$2&lt;=_xlfn.NUMBERVALUE(Table_Query_from_MF_DSNP62[[#This Row],[CL_GL_ACCT_TO5]]))</f>
        <v>1</v>
      </c>
      <c r="IL728" s="33" t="b">
        <f>AND($A$2&gt;=_xlfn.NUMBERVALUE(Table_Query_from_MF_DSNP62[[#This Row],[CL_GL_ACCT_FR6]]),$A$2&lt;=_xlfn.NUMBERVALUE(Table_Query_from_MF_DSNP62[[#This Row],[CL_GL_ACCT_TO6]]))</f>
        <v>1</v>
      </c>
      <c r="IM728" s="33" t="b">
        <f>AND($A$2&gt;=_xlfn.NUMBERVALUE(Table_Query_from_MF_DSNP62[[#This Row],[CL_GL_ACCT_FR7]]),$A$2&lt;=_xlfn.NUMBERVALUE(Table_Query_from_MF_DSNP62[[#This Row],[CL_GL_ACCT_TO7]]))</f>
        <v>1</v>
      </c>
      <c r="IN728" s="33" t="b">
        <f>AND($A$2&gt;=_xlfn.NUMBERVALUE(Table_Query_from_MF_DSNP62[[#This Row],[CL_GL_ACCT_FR8]]),$A$2&lt;=_xlfn.NUMBERVALUE(Table_Query_from_MF_DSNP62[[#This Row],[CL_GL_ACCT_TO8]]))</f>
        <v>1</v>
      </c>
      <c r="IO728" s="33" t="b">
        <f>AND($A$2&gt;=_xlfn.NUMBERVALUE(Table_Query_from_MF_DSNP62[[#This Row],[CL_GL_ACCT_FR9]]),$A$2&lt;=_xlfn.NUMBERVALUE(Table_Query_from_MF_DSNP62[[#This Row],[CL_GL_ACCT_TO9]]))</f>
        <v>1</v>
      </c>
      <c r="IP728" s="33" t="b">
        <f>AND($A$2&gt;=_xlfn.NUMBERVALUE(Table_Query_from_MF_DSNP62[[#This Row],[CL_GL_ACCT_FR10]]),$A$2&lt;=_xlfn.NUMBERVALUE(Table_Query_from_MF_DSNP62[[#This Row],[CL_GL_ACCT_TO10]]))</f>
        <v>1</v>
      </c>
      <c r="IQ728" s="33" t="b">
        <f>AND($A$2&gt;=_xlfn.NUMBERVALUE(Table_Query_from_MF_DSNP62[[#This Row],[CL_GL_ACCT_FR11]]),$A$2&lt;=_xlfn.NUMBERVALUE(Table_Query_from_MF_DSNP62[[#This Row],[CL_GL_ACCT_TO11]]))</f>
        <v>1</v>
      </c>
      <c r="IR728" s="33" t="b">
        <f>AND($A$2&gt;=_xlfn.NUMBERVALUE(Table_Query_from_MF_DSNP62[[#This Row],[CL_GL_ACCT_FR12]]),$A$2&lt;=_xlfn.NUMBERVALUE(Table_Query_from_MF_DSNP62[[#This Row],[CL_GL_ACCT_TO12]]))</f>
        <v>1</v>
      </c>
      <c r="IS728" s="33" t="b">
        <f>AND($A$2&gt;=_xlfn.NUMBERVALUE(Table_Query_from_MF_DSNP62[[#This Row],[CL_GL_ACCT_FR13]]),$A$2&lt;=_xlfn.NUMBERVALUE(Table_Query_from_MF_DSNP62[[#This Row],[CL_GL_ACCT_TO13]]))</f>
        <v>1</v>
      </c>
      <c r="IT728" s="33" t="b">
        <f>AND($A$2&gt;=_xlfn.NUMBERVALUE(Table_Query_from_MF_DSNP62[[#This Row],[CL_GL_ACCT_FR14]]),$A$2&lt;=_xlfn.NUMBERVALUE(Table_Query_from_MF_DSNP62[[#This Row],[CL_GL_ACCT_TO14]]))</f>
        <v>1</v>
      </c>
      <c r="IU728" s="33" t="b">
        <f>AND($A$2&gt;=_xlfn.NUMBERVALUE(Table_Query_from_MF_DSNP62[[#This Row],[CL_GL_ACCT_FR15]]),$A$2&lt;=_xlfn.NUMBERVALUE(Table_Query_from_MF_DSNP62[[#This Row],[CL_GL_ACCT_TO15]]))</f>
        <v>1</v>
      </c>
      <c r="IV728" s="33" t="b">
        <f>AND($A$2&gt;=_xlfn.NUMBERVALUE(Table_Query_from_MF_DSNP62[[#This Row],[CL_GL_ACCT_FR16]]),$A$2&lt;=_xlfn.NUMBERVALUE(Table_Query_from_MF_DSNP62[[#This Row],[CL_GL_ACCT_TO16]]))</f>
        <v>1</v>
      </c>
      <c r="IW728" s="33" t="b">
        <f>AND($A$2&gt;=_xlfn.NUMBERVALUE(Table_Query_from_MF_DSNP62[[#This Row],[CL_GL_ACCT_FR17]]),$A$2&lt;=_xlfn.NUMBERVALUE(Table_Query_from_MF_DSNP62[[#This Row],[CL_GL_ACCT_TO17]]))</f>
        <v>1</v>
      </c>
      <c r="IX728" s="33" t="b">
        <f>AND($A$2&gt;=_xlfn.NUMBERVALUE(Table_Query_from_MF_DSNP62[[#This Row],[CL_GL_ACCT_FR18]]),$A$2&lt;=_xlfn.NUMBERVALUE(Table_Query_from_MF_DSNP62[[#This Row],[CL_GL_ACCT_TO18]]))</f>
        <v>1</v>
      </c>
      <c r="IY728" s="33" t="b">
        <f>AND($A$2&gt;=_xlfn.NUMBERVALUE(Table_Query_from_MF_DSNP62[[#This Row],[CL_GL_ACCT_FR19]]),$A$2&lt;=_xlfn.NUMBERVALUE(Table_Query_from_MF_DSNP62[[#This Row],[CL_GL_ACCT_TO19]]))</f>
        <v>1</v>
      </c>
      <c r="IZ728" s="33" t="b">
        <f>AND($A$2&gt;=_xlfn.NUMBERVALUE(Table_Query_from_MF_DSNP62[[#This Row],[CL_GL_ACCT_FR20]]),$A$2&lt;=_xlfn.NUMBERVALUE(Table_Query_from_MF_DSNP62[[#This Row],[CL_GL_ACCT_TO20]]))</f>
        <v>1</v>
      </c>
      <c r="JA728" s="33" t="b">
        <f>AND($A$2&gt;=_xlfn.NUMBERVALUE(Table_Query_from_MF_DSNP62[[#This Row],[CL_GL_ACCT_FR21]]),$A$2&lt;=_xlfn.NUMBERVALUE(Table_Query_from_MF_DSNP62[[#This Row],[CL_GL_ACCT_TO21]]))</f>
        <v>1</v>
      </c>
      <c r="JB728" s="33" t="b">
        <f>AND($A$2&gt;=_xlfn.NUMBERVALUE(Table_Query_from_MF_DSNP62[[#This Row],[CL_GL_ACCT_FR22]]),$A$2&lt;=_xlfn.NUMBERVALUE(Table_Query_from_MF_DSNP62[[#This Row],[CL_GL_ACCT_TO22]]))</f>
        <v>1</v>
      </c>
      <c r="JC728" s="33" t="b">
        <f>AND($A$2&gt;=_xlfn.NUMBERVALUE(Table_Query_from_MF_DSNP62[[#This Row],[CL_GL_ACCT_FR23]]),$A$2&lt;=_xlfn.NUMBERVALUE(Table_Query_from_MF_DSNP62[[#This Row],[CL_GL_ACCT_TO23]]))</f>
        <v>1</v>
      </c>
      <c r="JD728" s="33" t="b">
        <f>AND($A$2&gt;=_xlfn.NUMBERVALUE(Table_Query_from_MF_DSNP62[[#This Row],[CL_GL_ACCT_FR24]]),$A$2&lt;=_xlfn.NUMBERVALUE(Table_Query_from_MF_DSNP62[[#This Row],[CL_GL_ACCT_TO24]]))</f>
        <v>1</v>
      </c>
      <c r="JE728" s="33" t="b">
        <f>AND($A$2&gt;=_xlfn.NUMBERVALUE(Table_Query_from_MF_DSNP62[[#This Row],[CL_GL_ACCT_FR25]]),$A$2&lt;=_xlfn.NUMBERVALUE(Table_Query_from_MF_DSNP62[[#This Row],[CL_GL_ACCT_TO25]]))</f>
        <v>1</v>
      </c>
      <c r="JF728" s="33" t="b">
        <f>OR(Table_Query_from_MF_DSNP62[[#This Row],[PairA]:[PairO]])</f>
        <v>1</v>
      </c>
      <c r="JG728" s="33">
        <f>_xlfn.IFNA(MATCH(TRUE,Table_Query_from_MF_DSNP62[[#This Row],[PairA]:[PairO]],0),"none")</f>
        <v>1</v>
      </c>
      <c r="JH728" s="33" t="b">
        <f>AND($B$2&gt;=_xlfn.NUMBERVALUE(Table_Query_from_MF_DSNP62[[#This Row],[CL_CMP_OBJ_FR1]]),$B$2&lt;=_xlfn.NUMBERVALUE(Table_Query_from_MF_DSNP62[[#This Row],[CL_CMP_OBJ_TO1]]))</f>
        <v>1</v>
      </c>
      <c r="JI728" s="33" t="b">
        <f>AND($B$2&gt;=_xlfn.NUMBERVALUE(Table_Query_from_MF_DSNP62[[#This Row],[CL_CMP_OBJ_FR2]]),$B$2&lt;=_xlfn.NUMBERVALUE(Table_Query_from_MF_DSNP62[[#This Row],[CL_CMP_OBJ_TO2]]))</f>
        <v>1</v>
      </c>
      <c r="JJ728" s="33" t="b">
        <f>AND($B$2&gt;=_xlfn.NUMBERVALUE(Table_Query_from_MF_DSNP62[[#This Row],[CL_CMP_OBJ_FR3]]),$B$2&lt;=_xlfn.NUMBERVALUE(Table_Query_from_MF_DSNP62[[#This Row],[CL_CMP_OBJ_TO3]]))</f>
        <v>1</v>
      </c>
      <c r="JK728" s="33" t="b">
        <f>AND($B$2&gt;=_xlfn.NUMBERVALUE(Table_Query_from_MF_DSNP62[[#This Row],[CL_CMP_OBJ_FR4]]),$B$2&lt;=_xlfn.NUMBERVALUE(Table_Query_from_MF_DSNP62[[#This Row],[CL_CMP_OBJ_TO4]]))</f>
        <v>1</v>
      </c>
      <c r="JL728" s="33" t="b">
        <f>AND($B$2&gt;=_xlfn.NUMBERVALUE(Table_Query_from_MF_DSNP62[[#This Row],[CL_CMP_OBJ_FR5]]),$B$2&lt;=_xlfn.NUMBERVALUE(Table_Query_from_MF_DSNP62[[#This Row],[CL_CMP_OBJ_TO5]]))</f>
        <v>1</v>
      </c>
      <c r="JM728" s="33" t="b">
        <f>AND($B$2&gt;=_xlfn.NUMBERVALUE(Table_Query_from_MF_DSNP62[[#This Row],[CL_CMP_OBJ_FR6]]),$B$2&lt;=_xlfn.NUMBERVALUE(Table_Query_from_MF_DSNP62[[#This Row],[CL_CMP_OBJ_TO6]]))</f>
        <v>1</v>
      </c>
      <c r="JN728" s="33" t="b">
        <f>AND($B$2&gt;=_xlfn.NUMBERVALUE(Table_Query_from_MF_DSNP62[[#This Row],[CL_CMP_OBJ_FR7]]),$B$2&lt;=_xlfn.NUMBERVALUE(Table_Query_from_MF_DSNP62[[#This Row],[CL_CMP_OBJ_TO7]]))</f>
        <v>1</v>
      </c>
      <c r="JO728" s="33" t="b">
        <f>AND($B$2&gt;=_xlfn.NUMBERVALUE(Table_Query_from_MF_DSNP62[[#This Row],[CL_CMP_OBJ_FR8]]),$B$2&lt;=_xlfn.NUMBERVALUE(Table_Query_from_MF_DSNP62[[#This Row],[CL_CMP_OBJ_TO8]]))</f>
        <v>1</v>
      </c>
      <c r="JP728" s="33" t="b">
        <f>AND($B$2&gt;=_xlfn.NUMBERVALUE(Table_Query_from_MF_DSNP62[[#This Row],[CL_CMP_OBJ_FR9]]),$B$2&lt;=_xlfn.NUMBERVALUE(Table_Query_from_MF_DSNP62[[#This Row],[CL_CMP_OBJ_TO9]]))</f>
        <v>1</v>
      </c>
      <c r="JQ728" s="33" t="b">
        <f>AND($B$2&gt;=_xlfn.NUMBERVALUE(Table_Query_from_MF_DSNP62[[#This Row],[CL_CMP_OBJ_FR10]]),$B$2&lt;=_xlfn.NUMBERVALUE(Table_Query_from_MF_DSNP62[[#This Row],[CL_CMP_OBJ_TO10]]))</f>
        <v>1</v>
      </c>
      <c r="JR728" s="33" t="b">
        <f>AND($B$2&gt;=_xlfn.NUMBERVALUE(Table_Query_from_MF_DSNP62[[#This Row],[CL_CMP_OBJ_FR11]]),$B$2&lt;=_xlfn.NUMBERVALUE(Table_Query_from_MF_DSNP62[[#This Row],[CL_CMP_OBJ_TO11]]))</f>
        <v>1</v>
      </c>
      <c r="JS728" s="33" t="b">
        <f>AND($B$2&gt;=_xlfn.NUMBERVALUE(Table_Query_from_MF_DSNP62[[#This Row],[CL_CMP_OBJ_FR12]]),$B$2&lt;=_xlfn.NUMBERVALUE(Table_Query_from_MF_DSNP62[[#This Row],[CL_CMP_OBJ_TO12]]))</f>
        <v>1</v>
      </c>
      <c r="JT728" s="33" t="b">
        <f>AND($B$2&gt;=_xlfn.NUMBERVALUE(Table_Query_from_MF_DSNP62[[#This Row],[CL_CMP_OBJ_FR13]]),$B$2&lt;=_xlfn.NUMBERVALUE(Table_Query_from_MF_DSNP62[[#This Row],[CL_CMP_OBJ_TO13]]))</f>
        <v>1</v>
      </c>
      <c r="JU728" s="33" t="b">
        <f>AND($B$2&gt;=_xlfn.NUMBERVALUE(Table_Query_from_MF_DSNP62[[#This Row],[CL_CMP_OBJ_FR14]]),$B$2&lt;=_xlfn.NUMBERVALUE(Table_Query_from_MF_DSNP62[[#This Row],[CL_CMP_OBJ_TO14]]))</f>
        <v>1</v>
      </c>
      <c r="JV728" s="33" t="b">
        <f>AND($B$2&gt;=_xlfn.NUMBERVALUE(Table_Query_from_MF_DSNP62[[#This Row],[CL_CMP_OBJ_FR15]]),$B$2&lt;=_xlfn.NUMBERVALUE(Table_Query_from_MF_DSNP62[[#This Row],[CL_CMP_OBJ_TO15]]))</f>
        <v>1</v>
      </c>
    </row>
    <row r="729" spans="1:282" x14ac:dyDescent="0.25">
      <c r="A729" t="b">
        <f>OR(,Table_Query_from_MF_DSNP62[[#This Row],[Desired GL included as "hard-coded" GL?]],Table_Query_from_MF_DSNP62[[#This Row],[Desired GL included as "Open GL"?]])</f>
        <v>1</v>
      </c>
      <c r="B729" t="b">
        <f>Table_Query_from_MF_DSNP62[[#This Row],[Desired CObj included as "Open CObj"?]]</f>
        <v>1</v>
      </c>
      <c r="C729" t="s">
        <v>2606</v>
      </c>
      <c r="D729" t="s">
        <v>2607</v>
      </c>
      <c r="E729" t="s">
        <v>15</v>
      </c>
      <c r="F729" s="24" t="s">
        <v>369</v>
      </c>
      <c r="G729" t="s">
        <v>444</v>
      </c>
      <c r="H729" s="24" t="s">
        <v>444</v>
      </c>
      <c r="I729" t="s">
        <v>444</v>
      </c>
      <c r="J729" s="24" t="s">
        <v>444</v>
      </c>
      <c r="K729" t="s">
        <v>444</v>
      </c>
      <c r="L729" s="24" t="s">
        <v>444</v>
      </c>
      <c r="M729" t="s">
        <v>444</v>
      </c>
      <c r="N729" t="s">
        <v>444</v>
      </c>
      <c r="O729" t="s">
        <v>444</v>
      </c>
      <c r="P729" t="s">
        <v>444</v>
      </c>
      <c r="Q729" t="s">
        <v>15</v>
      </c>
      <c r="R729" t="s">
        <v>444</v>
      </c>
      <c r="S729" t="s">
        <v>442</v>
      </c>
      <c r="T729" t="s">
        <v>447</v>
      </c>
      <c r="U729" t="s">
        <v>444</v>
      </c>
      <c r="V729" t="s">
        <v>444</v>
      </c>
      <c r="W729" t="s">
        <v>442</v>
      </c>
      <c r="X729" t="s">
        <v>442</v>
      </c>
      <c r="Y729" t="s">
        <v>444</v>
      </c>
      <c r="Z729" t="s">
        <v>442</v>
      </c>
      <c r="AA729" t="s">
        <v>442</v>
      </c>
      <c r="AB729" t="s">
        <v>442</v>
      </c>
      <c r="AC729" t="s">
        <v>442</v>
      </c>
      <c r="AD729" t="s">
        <v>442</v>
      </c>
      <c r="AE729" t="s">
        <v>442</v>
      </c>
      <c r="AF729" t="s">
        <v>442</v>
      </c>
      <c r="AG729" t="s">
        <v>442</v>
      </c>
      <c r="AH729" t="s">
        <v>444</v>
      </c>
      <c r="AI729" t="s">
        <v>447</v>
      </c>
      <c r="AJ729" t="s">
        <v>15</v>
      </c>
      <c r="AK729" t="s">
        <v>442</v>
      </c>
      <c r="AL729" t="s">
        <v>444</v>
      </c>
      <c r="AM729" t="s">
        <v>444</v>
      </c>
      <c r="AN729" t="s">
        <v>444</v>
      </c>
      <c r="AO729" t="s">
        <v>444</v>
      </c>
      <c r="AP729" t="s">
        <v>442</v>
      </c>
      <c r="AQ729" t="s">
        <v>1440</v>
      </c>
      <c r="AR729" t="s">
        <v>1451</v>
      </c>
      <c r="AS729" t="s">
        <v>162</v>
      </c>
      <c r="AT729" t="s">
        <v>10</v>
      </c>
      <c r="AU729" t="s">
        <v>444</v>
      </c>
      <c r="AV729" t="s">
        <v>442</v>
      </c>
      <c r="AW729" t="s">
        <v>444</v>
      </c>
      <c r="AX729" t="s">
        <v>444</v>
      </c>
      <c r="AY729" t="s">
        <v>444</v>
      </c>
      <c r="AZ729" t="s">
        <v>444</v>
      </c>
      <c r="BA729" t="s">
        <v>444</v>
      </c>
      <c r="BB729" t="s">
        <v>444</v>
      </c>
      <c r="BC729" t="s">
        <v>444</v>
      </c>
      <c r="BD729" t="s">
        <v>1359</v>
      </c>
      <c r="BE729" t="s">
        <v>444</v>
      </c>
      <c r="BF729" t="s">
        <v>1360</v>
      </c>
      <c r="BG729" t="s">
        <v>444</v>
      </c>
      <c r="BH729" t="s">
        <v>444</v>
      </c>
      <c r="BI729" t="s">
        <v>444</v>
      </c>
      <c r="BJ729" t="s">
        <v>444</v>
      </c>
      <c r="BK729" t="s">
        <v>444</v>
      </c>
      <c r="BL729" t="s">
        <v>444</v>
      </c>
      <c r="BM729" t="s">
        <v>444</v>
      </c>
      <c r="BN729" t="s">
        <v>444</v>
      </c>
      <c r="BO729" t="s">
        <v>444</v>
      </c>
      <c r="BP729" t="s">
        <v>444</v>
      </c>
      <c r="BQ729" t="s">
        <v>444</v>
      </c>
      <c r="BR729" t="s">
        <v>444</v>
      </c>
      <c r="BS729" t="s">
        <v>444</v>
      </c>
      <c r="BT729" t="s">
        <v>444</v>
      </c>
      <c r="BU729" t="s">
        <v>444</v>
      </c>
      <c r="BV729" t="s">
        <v>444</v>
      </c>
      <c r="BW729" t="s">
        <v>444</v>
      </c>
      <c r="BX729" t="s">
        <v>444</v>
      </c>
      <c r="BY729" t="s">
        <v>444</v>
      </c>
      <c r="BZ729" t="s">
        <v>444</v>
      </c>
      <c r="CA729" t="s">
        <v>444</v>
      </c>
      <c r="CB729" t="s">
        <v>444</v>
      </c>
      <c r="CC729" t="s">
        <v>444</v>
      </c>
      <c r="CD729" t="s">
        <v>444</v>
      </c>
      <c r="CE729" t="s">
        <v>444</v>
      </c>
      <c r="CF729" t="s">
        <v>444</v>
      </c>
      <c r="CG729" t="s">
        <v>444</v>
      </c>
      <c r="CH729" t="s">
        <v>444</v>
      </c>
      <c r="CI729" t="s">
        <v>444</v>
      </c>
      <c r="CJ729" t="s">
        <v>444</v>
      </c>
      <c r="CK729" t="s">
        <v>444</v>
      </c>
      <c r="CL729" t="s">
        <v>444</v>
      </c>
      <c r="CM729" t="s">
        <v>444</v>
      </c>
      <c r="CN729" t="s">
        <v>444</v>
      </c>
      <c r="CO729" t="s">
        <v>444</v>
      </c>
      <c r="CP729" t="s">
        <v>444</v>
      </c>
      <c r="CQ729" t="s">
        <v>444</v>
      </c>
      <c r="CR729" t="s">
        <v>444</v>
      </c>
      <c r="CS729" t="s">
        <v>444</v>
      </c>
      <c r="CT729" t="s">
        <v>444</v>
      </c>
      <c r="CU729" t="s">
        <v>444</v>
      </c>
      <c r="CV729" t="s">
        <v>2973</v>
      </c>
      <c r="CW729" t="s">
        <v>2736</v>
      </c>
      <c r="CX729" t="s">
        <v>2767</v>
      </c>
      <c r="CY729" t="s">
        <v>1847</v>
      </c>
      <c r="CZ729" t="s">
        <v>1848</v>
      </c>
      <c r="DA729" t="s">
        <v>444</v>
      </c>
      <c r="DB729" t="s">
        <v>444</v>
      </c>
      <c r="DC729" t="s">
        <v>444</v>
      </c>
      <c r="DD729" t="s">
        <v>444</v>
      </c>
      <c r="DE729" t="s">
        <v>444</v>
      </c>
      <c r="DF729" t="s">
        <v>444</v>
      </c>
      <c r="DG729" t="s">
        <v>444</v>
      </c>
      <c r="DH729" t="s">
        <v>444</v>
      </c>
      <c r="DI729" t="s">
        <v>1451</v>
      </c>
      <c r="DJ729" t="s">
        <v>444</v>
      </c>
      <c r="DK729" t="s">
        <v>444</v>
      </c>
      <c r="DL729" t="s">
        <v>444</v>
      </c>
      <c r="DM729" t="s">
        <v>444</v>
      </c>
      <c r="DN729" t="s">
        <v>444</v>
      </c>
      <c r="DO729" t="s">
        <v>444</v>
      </c>
      <c r="DP729" t="s">
        <v>444</v>
      </c>
      <c r="DQ729" t="s">
        <v>444</v>
      </c>
      <c r="DR729" t="s">
        <v>444</v>
      </c>
      <c r="DS729" t="s">
        <v>15</v>
      </c>
      <c r="DT729" s="24" t="s">
        <v>355</v>
      </c>
      <c r="DU729" s="24" t="s">
        <v>355</v>
      </c>
      <c r="DV729" t="s">
        <v>357</v>
      </c>
      <c r="DW729" t="s">
        <v>357</v>
      </c>
      <c r="DX729" s="24" t="s">
        <v>444</v>
      </c>
      <c r="DY729" s="24" t="s">
        <v>444</v>
      </c>
      <c r="DZ729" t="s">
        <v>444</v>
      </c>
      <c r="EA729" t="s">
        <v>444</v>
      </c>
      <c r="EB729" s="24" t="s">
        <v>444</v>
      </c>
      <c r="EC729" s="24" t="s">
        <v>444</v>
      </c>
      <c r="ED729" t="s">
        <v>444</v>
      </c>
      <c r="EE729" t="s">
        <v>444</v>
      </c>
      <c r="EF729" s="24" t="s">
        <v>444</v>
      </c>
      <c r="EG729" s="24" t="s">
        <v>444</v>
      </c>
      <c r="EH729" t="s">
        <v>444</v>
      </c>
      <c r="EI729" t="s">
        <v>444</v>
      </c>
      <c r="EJ729" s="24" t="s">
        <v>444</v>
      </c>
      <c r="EK729" s="24" t="s">
        <v>444</v>
      </c>
      <c r="EL729" t="s">
        <v>444</v>
      </c>
      <c r="EM729" t="s">
        <v>444</v>
      </c>
      <c r="EN729" s="24" t="s">
        <v>444</v>
      </c>
      <c r="EO729" s="24" t="s">
        <v>444</v>
      </c>
      <c r="EP729" t="s">
        <v>444</v>
      </c>
      <c r="EQ729" t="s">
        <v>444</v>
      </c>
      <c r="ER729" s="24" t="s">
        <v>444</v>
      </c>
      <c r="ES729" s="24" t="s">
        <v>444</v>
      </c>
      <c r="ET729" t="s">
        <v>444</v>
      </c>
      <c r="EU729" t="s">
        <v>444</v>
      </c>
      <c r="EV729" s="24" t="s">
        <v>444</v>
      </c>
      <c r="EW729" s="24" t="s">
        <v>444</v>
      </c>
      <c r="EX729" t="s">
        <v>444</v>
      </c>
      <c r="EY729" t="s">
        <v>444</v>
      </c>
      <c r="EZ729" s="24" t="s">
        <v>444</v>
      </c>
      <c r="FA729" s="24" t="s">
        <v>444</v>
      </c>
      <c r="FB729" t="s">
        <v>444</v>
      </c>
      <c r="FC729" t="s">
        <v>444</v>
      </c>
      <c r="FD729" s="24" t="s">
        <v>444</v>
      </c>
      <c r="FE729" s="24" t="s">
        <v>444</v>
      </c>
      <c r="FF729" t="s">
        <v>444</v>
      </c>
      <c r="FG729" t="s">
        <v>444</v>
      </c>
      <c r="FH729" s="24" t="s">
        <v>444</v>
      </c>
      <c r="FI729" s="24" t="s">
        <v>444</v>
      </c>
      <c r="FJ729" t="s">
        <v>444</v>
      </c>
      <c r="FK729" t="s">
        <v>444</v>
      </c>
      <c r="FL729" s="24" t="s">
        <v>444</v>
      </c>
      <c r="FM729" s="24" t="s">
        <v>444</v>
      </c>
      <c r="FN729" t="s">
        <v>444</v>
      </c>
      <c r="FO729" t="s">
        <v>444</v>
      </c>
      <c r="FP729" s="24" t="s">
        <v>444</v>
      </c>
      <c r="FQ729" s="24" t="s">
        <v>444</v>
      </c>
      <c r="FR729" t="s">
        <v>444</v>
      </c>
      <c r="FS729" t="s">
        <v>444</v>
      </c>
      <c r="FT729" s="24" t="s">
        <v>444</v>
      </c>
      <c r="FU729" s="24" t="s">
        <v>444</v>
      </c>
      <c r="FV729" t="s">
        <v>444</v>
      </c>
      <c r="FW729" t="s">
        <v>444</v>
      </c>
      <c r="FX729" s="24" t="s">
        <v>444</v>
      </c>
      <c r="FY729" s="24" t="s">
        <v>444</v>
      </c>
      <c r="FZ729" t="s">
        <v>444</v>
      </c>
      <c r="GA729" t="s">
        <v>444</v>
      </c>
      <c r="GB729" s="24" t="s">
        <v>444</v>
      </c>
      <c r="GC729" s="24" t="s">
        <v>444</v>
      </c>
      <c r="GD729" t="s">
        <v>444</v>
      </c>
      <c r="GE729" t="s">
        <v>444</v>
      </c>
      <c r="GF729" s="24" t="s">
        <v>444</v>
      </c>
      <c r="GG729" s="24" t="s">
        <v>444</v>
      </c>
      <c r="GH729" t="s">
        <v>444</v>
      </c>
      <c r="GI729" s="24" t="s">
        <v>444</v>
      </c>
      <c r="GJ729" s="24" t="s">
        <v>444</v>
      </c>
      <c r="GK729" t="s">
        <v>444</v>
      </c>
      <c r="GL729" t="s">
        <v>444</v>
      </c>
      <c r="GM729" s="24" t="s">
        <v>444</v>
      </c>
      <c r="GN729" s="24" t="s">
        <v>444</v>
      </c>
      <c r="GO729" t="s">
        <v>444</v>
      </c>
      <c r="GP729" t="s">
        <v>444</v>
      </c>
      <c r="GQ729" s="24" t="s">
        <v>444</v>
      </c>
      <c r="GR729" s="24" t="s">
        <v>444</v>
      </c>
      <c r="GS729" t="s">
        <v>444</v>
      </c>
      <c r="GT729" t="s">
        <v>444</v>
      </c>
      <c r="GU729" s="24" t="s">
        <v>444</v>
      </c>
      <c r="GV729" s="24" t="s">
        <v>444</v>
      </c>
      <c r="GW729" t="s">
        <v>444</v>
      </c>
      <c r="GX729" t="s">
        <v>444</v>
      </c>
      <c r="GY729" s="24" t="s">
        <v>444</v>
      </c>
      <c r="GZ729" s="24" t="s">
        <v>444</v>
      </c>
      <c r="HA729" t="s">
        <v>444</v>
      </c>
      <c r="HB729" t="s">
        <v>444</v>
      </c>
      <c r="HC729" s="24" t="s">
        <v>444</v>
      </c>
      <c r="HD729" s="24" t="s">
        <v>444</v>
      </c>
      <c r="HE729" t="s">
        <v>444</v>
      </c>
      <c r="HF729" t="s">
        <v>444</v>
      </c>
      <c r="HG729" s="24" t="s">
        <v>444</v>
      </c>
      <c r="HH729" s="24" t="s">
        <v>444</v>
      </c>
      <c r="HI729" t="s">
        <v>444</v>
      </c>
      <c r="HJ729" t="s">
        <v>444</v>
      </c>
      <c r="HK729" s="24" t="s">
        <v>444</v>
      </c>
      <c r="HL729" s="24" t="s">
        <v>444</v>
      </c>
      <c r="HM729" t="s">
        <v>444</v>
      </c>
      <c r="HN729" t="s">
        <v>444</v>
      </c>
      <c r="HO729" s="24" t="s">
        <v>444</v>
      </c>
      <c r="HP729" s="24" t="s">
        <v>444</v>
      </c>
      <c r="HQ729" t="s">
        <v>444</v>
      </c>
      <c r="HR729" t="s">
        <v>444</v>
      </c>
      <c r="HS729" s="24" t="s">
        <v>444</v>
      </c>
      <c r="HT729" s="24" t="s">
        <v>444</v>
      </c>
      <c r="HU729" t="s">
        <v>444</v>
      </c>
      <c r="HV729" t="s">
        <v>444</v>
      </c>
      <c r="HW729" s="24" t="s">
        <v>444</v>
      </c>
      <c r="HX729" s="24" t="s">
        <v>444</v>
      </c>
      <c r="HY729" t="s">
        <v>444</v>
      </c>
      <c r="HZ729" t="s">
        <v>444</v>
      </c>
      <c r="IA729" t="s">
        <v>2973</v>
      </c>
      <c r="IB729" t="s">
        <v>2736</v>
      </c>
      <c r="IC729" t="s">
        <v>2767</v>
      </c>
      <c r="ID729" s="33" t="b" cm="1">
        <f t="array" ref="ID729">_xlfn.IFNA(MATCH($A$2,_xlfn.NUMBERVALUE(Table_Query_from_MF_DSNP62[[#This Row],[CL_GLACCT_DR1]:[CL_GLACCT_CR4]]),0),0)&gt;=1</f>
        <v>1</v>
      </c>
      <c r="IE729" s="33" t="b">
        <f>OR(Table_Query_from_MF_DSNP62[[#This Row],[Pair1]:[Pair25]])</f>
        <v>1</v>
      </c>
      <c r="IF729" s="33">
        <f>_xlfn.IFNA(MATCH(TRUE,Table_Query_from_MF_DSNP62[[#This Row],[Pair1]:[Pair25]],0),"none")</f>
        <v>3</v>
      </c>
      <c r="IG729" s="33" t="b">
        <f>AND($A$2&gt;=_xlfn.NUMBERVALUE(Table_Query_from_MF_DSNP62[[#This Row],[CL_GL_ACCT_FR1]]),$A$2&lt;=_xlfn.NUMBERVALUE(Table_Query_from_MF_DSNP62[[#This Row],[CL_GL_ACCT_TO1]]))</f>
        <v>0</v>
      </c>
      <c r="IH729" s="33" t="b">
        <f>AND($A$2&gt;=_xlfn.NUMBERVALUE(Table_Query_from_MF_DSNP62[[#This Row],[CL_GL_ACCT_FR2]]),$A$2&lt;=_xlfn.NUMBERVALUE(Table_Query_from_MF_DSNP62[[#This Row],[CL_GL_ACCT_TO2]]))</f>
        <v>0</v>
      </c>
      <c r="II729" s="33" t="b">
        <f>AND($A$2&gt;=_xlfn.NUMBERVALUE(Table_Query_from_MF_DSNP62[[#This Row],[CL_GL_ACCT_FR3]]),$A$2&lt;=_xlfn.NUMBERVALUE(Table_Query_from_MF_DSNP62[[#This Row],[CL_GL_ACCT_TO3]]))</f>
        <v>1</v>
      </c>
      <c r="IJ729" s="33" t="b">
        <f>AND($A$2&gt;=_xlfn.NUMBERVALUE(Table_Query_from_MF_DSNP62[[#This Row],[CL_GL_ACCT_FR4]]),$A$2&lt;=_xlfn.NUMBERVALUE(Table_Query_from_MF_DSNP62[[#This Row],[CL_GL_ACCT_TO4]]))</f>
        <v>1</v>
      </c>
      <c r="IK729" s="33" t="b">
        <f>AND($A$2&gt;=_xlfn.NUMBERVALUE(Table_Query_from_MF_DSNP62[[#This Row],[CL_GL_ACCT_FR5]]),$A$2&lt;=_xlfn.NUMBERVALUE(Table_Query_from_MF_DSNP62[[#This Row],[CL_GL_ACCT_TO5]]))</f>
        <v>1</v>
      </c>
      <c r="IL729" s="33" t="b">
        <f>AND($A$2&gt;=_xlfn.NUMBERVALUE(Table_Query_from_MF_DSNP62[[#This Row],[CL_GL_ACCT_FR6]]),$A$2&lt;=_xlfn.NUMBERVALUE(Table_Query_from_MF_DSNP62[[#This Row],[CL_GL_ACCT_TO6]]))</f>
        <v>1</v>
      </c>
      <c r="IM729" s="33" t="b">
        <f>AND($A$2&gt;=_xlfn.NUMBERVALUE(Table_Query_from_MF_DSNP62[[#This Row],[CL_GL_ACCT_FR7]]),$A$2&lt;=_xlfn.NUMBERVALUE(Table_Query_from_MF_DSNP62[[#This Row],[CL_GL_ACCT_TO7]]))</f>
        <v>1</v>
      </c>
      <c r="IN729" s="33" t="b">
        <f>AND($A$2&gt;=_xlfn.NUMBERVALUE(Table_Query_from_MF_DSNP62[[#This Row],[CL_GL_ACCT_FR8]]),$A$2&lt;=_xlfn.NUMBERVALUE(Table_Query_from_MF_DSNP62[[#This Row],[CL_GL_ACCT_TO8]]))</f>
        <v>1</v>
      </c>
      <c r="IO729" s="33" t="b">
        <f>AND($A$2&gt;=_xlfn.NUMBERVALUE(Table_Query_from_MF_DSNP62[[#This Row],[CL_GL_ACCT_FR9]]),$A$2&lt;=_xlfn.NUMBERVALUE(Table_Query_from_MF_DSNP62[[#This Row],[CL_GL_ACCT_TO9]]))</f>
        <v>1</v>
      </c>
      <c r="IP729" s="33" t="b">
        <f>AND($A$2&gt;=_xlfn.NUMBERVALUE(Table_Query_from_MF_DSNP62[[#This Row],[CL_GL_ACCT_FR10]]),$A$2&lt;=_xlfn.NUMBERVALUE(Table_Query_from_MF_DSNP62[[#This Row],[CL_GL_ACCT_TO10]]))</f>
        <v>1</v>
      </c>
      <c r="IQ729" s="33" t="b">
        <f>AND($A$2&gt;=_xlfn.NUMBERVALUE(Table_Query_from_MF_DSNP62[[#This Row],[CL_GL_ACCT_FR11]]),$A$2&lt;=_xlfn.NUMBERVALUE(Table_Query_from_MF_DSNP62[[#This Row],[CL_GL_ACCT_TO11]]))</f>
        <v>1</v>
      </c>
      <c r="IR729" s="33" t="b">
        <f>AND($A$2&gt;=_xlfn.NUMBERVALUE(Table_Query_from_MF_DSNP62[[#This Row],[CL_GL_ACCT_FR12]]),$A$2&lt;=_xlfn.NUMBERVALUE(Table_Query_from_MF_DSNP62[[#This Row],[CL_GL_ACCT_TO12]]))</f>
        <v>1</v>
      </c>
      <c r="IS729" s="33" t="b">
        <f>AND($A$2&gt;=_xlfn.NUMBERVALUE(Table_Query_from_MF_DSNP62[[#This Row],[CL_GL_ACCT_FR13]]),$A$2&lt;=_xlfn.NUMBERVALUE(Table_Query_from_MF_DSNP62[[#This Row],[CL_GL_ACCT_TO13]]))</f>
        <v>1</v>
      </c>
      <c r="IT729" s="33" t="b">
        <f>AND($A$2&gt;=_xlfn.NUMBERVALUE(Table_Query_from_MF_DSNP62[[#This Row],[CL_GL_ACCT_FR14]]),$A$2&lt;=_xlfn.NUMBERVALUE(Table_Query_from_MF_DSNP62[[#This Row],[CL_GL_ACCT_TO14]]))</f>
        <v>1</v>
      </c>
      <c r="IU729" s="33" t="b">
        <f>AND($A$2&gt;=_xlfn.NUMBERVALUE(Table_Query_from_MF_DSNP62[[#This Row],[CL_GL_ACCT_FR15]]),$A$2&lt;=_xlfn.NUMBERVALUE(Table_Query_from_MF_DSNP62[[#This Row],[CL_GL_ACCT_TO15]]))</f>
        <v>1</v>
      </c>
      <c r="IV729" s="33" t="b">
        <f>AND($A$2&gt;=_xlfn.NUMBERVALUE(Table_Query_from_MF_DSNP62[[#This Row],[CL_GL_ACCT_FR16]]),$A$2&lt;=_xlfn.NUMBERVALUE(Table_Query_from_MF_DSNP62[[#This Row],[CL_GL_ACCT_TO16]]))</f>
        <v>1</v>
      </c>
      <c r="IW729" s="33" t="b">
        <f>AND($A$2&gt;=_xlfn.NUMBERVALUE(Table_Query_from_MF_DSNP62[[#This Row],[CL_GL_ACCT_FR17]]),$A$2&lt;=_xlfn.NUMBERVALUE(Table_Query_from_MF_DSNP62[[#This Row],[CL_GL_ACCT_TO17]]))</f>
        <v>1</v>
      </c>
      <c r="IX729" s="33" t="b">
        <f>AND($A$2&gt;=_xlfn.NUMBERVALUE(Table_Query_from_MF_DSNP62[[#This Row],[CL_GL_ACCT_FR18]]),$A$2&lt;=_xlfn.NUMBERVALUE(Table_Query_from_MF_DSNP62[[#This Row],[CL_GL_ACCT_TO18]]))</f>
        <v>1</v>
      </c>
      <c r="IY729" s="33" t="b">
        <f>AND($A$2&gt;=_xlfn.NUMBERVALUE(Table_Query_from_MF_DSNP62[[#This Row],[CL_GL_ACCT_FR19]]),$A$2&lt;=_xlfn.NUMBERVALUE(Table_Query_from_MF_DSNP62[[#This Row],[CL_GL_ACCT_TO19]]))</f>
        <v>1</v>
      </c>
      <c r="IZ729" s="33" t="b">
        <f>AND($A$2&gt;=_xlfn.NUMBERVALUE(Table_Query_from_MF_DSNP62[[#This Row],[CL_GL_ACCT_FR20]]),$A$2&lt;=_xlfn.NUMBERVALUE(Table_Query_from_MF_DSNP62[[#This Row],[CL_GL_ACCT_TO20]]))</f>
        <v>1</v>
      </c>
      <c r="JA729" s="33" t="b">
        <f>AND($A$2&gt;=_xlfn.NUMBERVALUE(Table_Query_from_MF_DSNP62[[#This Row],[CL_GL_ACCT_FR21]]),$A$2&lt;=_xlfn.NUMBERVALUE(Table_Query_from_MF_DSNP62[[#This Row],[CL_GL_ACCT_TO21]]))</f>
        <v>1</v>
      </c>
      <c r="JB729" s="33" t="b">
        <f>AND($A$2&gt;=_xlfn.NUMBERVALUE(Table_Query_from_MF_DSNP62[[#This Row],[CL_GL_ACCT_FR22]]),$A$2&lt;=_xlfn.NUMBERVALUE(Table_Query_from_MF_DSNP62[[#This Row],[CL_GL_ACCT_TO22]]))</f>
        <v>1</v>
      </c>
      <c r="JC729" s="33" t="b">
        <f>AND($A$2&gt;=_xlfn.NUMBERVALUE(Table_Query_from_MF_DSNP62[[#This Row],[CL_GL_ACCT_FR23]]),$A$2&lt;=_xlfn.NUMBERVALUE(Table_Query_from_MF_DSNP62[[#This Row],[CL_GL_ACCT_TO23]]))</f>
        <v>1</v>
      </c>
      <c r="JD729" s="33" t="b">
        <f>AND($A$2&gt;=_xlfn.NUMBERVALUE(Table_Query_from_MF_DSNP62[[#This Row],[CL_GL_ACCT_FR24]]),$A$2&lt;=_xlfn.NUMBERVALUE(Table_Query_from_MF_DSNP62[[#This Row],[CL_GL_ACCT_TO24]]))</f>
        <v>1</v>
      </c>
      <c r="JE729" s="33" t="b">
        <f>AND($A$2&gt;=_xlfn.NUMBERVALUE(Table_Query_from_MF_DSNP62[[#This Row],[CL_GL_ACCT_FR25]]),$A$2&lt;=_xlfn.NUMBERVALUE(Table_Query_from_MF_DSNP62[[#This Row],[CL_GL_ACCT_TO25]]))</f>
        <v>1</v>
      </c>
      <c r="JF729" s="33" t="b">
        <f>OR(Table_Query_from_MF_DSNP62[[#This Row],[PairA]:[PairO]])</f>
        <v>1</v>
      </c>
      <c r="JG729" s="33">
        <f>_xlfn.IFNA(MATCH(TRUE,Table_Query_from_MF_DSNP62[[#This Row],[PairA]:[PairO]],0),"none")</f>
        <v>1</v>
      </c>
      <c r="JH729" s="33" t="b">
        <f>AND($B$2&gt;=_xlfn.NUMBERVALUE(Table_Query_from_MF_DSNP62[[#This Row],[CL_CMP_OBJ_FR1]]),$B$2&lt;=_xlfn.NUMBERVALUE(Table_Query_from_MF_DSNP62[[#This Row],[CL_CMP_OBJ_TO1]]))</f>
        <v>1</v>
      </c>
      <c r="JI729" s="33" t="b">
        <f>AND($B$2&gt;=_xlfn.NUMBERVALUE(Table_Query_from_MF_DSNP62[[#This Row],[CL_CMP_OBJ_FR2]]),$B$2&lt;=_xlfn.NUMBERVALUE(Table_Query_from_MF_DSNP62[[#This Row],[CL_CMP_OBJ_TO2]]))</f>
        <v>1</v>
      </c>
      <c r="JJ729" s="33" t="b">
        <f>AND($B$2&gt;=_xlfn.NUMBERVALUE(Table_Query_from_MF_DSNP62[[#This Row],[CL_CMP_OBJ_FR3]]),$B$2&lt;=_xlfn.NUMBERVALUE(Table_Query_from_MF_DSNP62[[#This Row],[CL_CMP_OBJ_TO3]]))</f>
        <v>1</v>
      </c>
      <c r="JK729" s="33" t="b">
        <f>AND($B$2&gt;=_xlfn.NUMBERVALUE(Table_Query_from_MF_DSNP62[[#This Row],[CL_CMP_OBJ_FR4]]),$B$2&lt;=_xlfn.NUMBERVALUE(Table_Query_from_MF_DSNP62[[#This Row],[CL_CMP_OBJ_TO4]]))</f>
        <v>1</v>
      </c>
      <c r="JL729" s="33" t="b">
        <f>AND($B$2&gt;=_xlfn.NUMBERVALUE(Table_Query_from_MF_DSNP62[[#This Row],[CL_CMP_OBJ_FR5]]),$B$2&lt;=_xlfn.NUMBERVALUE(Table_Query_from_MF_DSNP62[[#This Row],[CL_CMP_OBJ_TO5]]))</f>
        <v>1</v>
      </c>
      <c r="JM729" s="33" t="b">
        <f>AND($B$2&gt;=_xlfn.NUMBERVALUE(Table_Query_from_MF_DSNP62[[#This Row],[CL_CMP_OBJ_FR6]]),$B$2&lt;=_xlfn.NUMBERVALUE(Table_Query_from_MF_DSNP62[[#This Row],[CL_CMP_OBJ_TO6]]))</f>
        <v>1</v>
      </c>
      <c r="JN729" s="33" t="b">
        <f>AND($B$2&gt;=_xlfn.NUMBERVALUE(Table_Query_from_MF_DSNP62[[#This Row],[CL_CMP_OBJ_FR7]]),$B$2&lt;=_xlfn.NUMBERVALUE(Table_Query_from_MF_DSNP62[[#This Row],[CL_CMP_OBJ_TO7]]))</f>
        <v>1</v>
      </c>
      <c r="JO729" s="33" t="b">
        <f>AND($B$2&gt;=_xlfn.NUMBERVALUE(Table_Query_from_MF_DSNP62[[#This Row],[CL_CMP_OBJ_FR8]]),$B$2&lt;=_xlfn.NUMBERVALUE(Table_Query_from_MF_DSNP62[[#This Row],[CL_CMP_OBJ_TO8]]))</f>
        <v>1</v>
      </c>
      <c r="JP729" s="33" t="b">
        <f>AND($B$2&gt;=_xlfn.NUMBERVALUE(Table_Query_from_MF_DSNP62[[#This Row],[CL_CMP_OBJ_FR9]]),$B$2&lt;=_xlfn.NUMBERVALUE(Table_Query_from_MF_DSNP62[[#This Row],[CL_CMP_OBJ_TO9]]))</f>
        <v>1</v>
      </c>
      <c r="JQ729" s="33" t="b">
        <f>AND($B$2&gt;=_xlfn.NUMBERVALUE(Table_Query_from_MF_DSNP62[[#This Row],[CL_CMP_OBJ_FR10]]),$B$2&lt;=_xlfn.NUMBERVALUE(Table_Query_from_MF_DSNP62[[#This Row],[CL_CMP_OBJ_TO10]]))</f>
        <v>1</v>
      </c>
      <c r="JR729" s="33" t="b">
        <f>AND($B$2&gt;=_xlfn.NUMBERVALUE(Table_Query_from_MF_DSNP62[[#This Row],[CL_CMP_OBJ_FR11]]),$B$2&lt;=_xlfn.NUMBERVALUE(Table_Query_from_MF_DSNP62[[#This Row],[CL_CMP_OBJ_TO11]]))</f>
        <v>1</v>
      </c>
      <c r="JS729" s="33" t="b">
        <f>AND($B$2&gt;=_xlfn.NUMBERVALUE(Table_Query_from_MF_DSNP62[[#This Row],[CL_CMP_OBJ_FR12]]),$B$2&lt;=_xlfn.NUMBERVALUE(Table_Query_from_MF_DSNP62[[#This Row],[CL_CMP_OBJ_TO12]]))</f>
        <v>1</v>
      </c>
      <c r="JT729" s="33" t="b">
        <f>AND($B$2&gt;=_xlfn.NUMBERVALUE(Table_Query_from_MF_DSNP62[[#This Row],[CL_CMP_OBJ_FR13]]),$B$2&lt;=_xlfn.NUMBERVALUE(Table_Query_from_MF_DSNP62[[#This Row],[CL_CMP_OBJ_TO13]]))</f>
        <v>1</v>
      </c>
      <c r="JU729" s="33" t="b">
        <f>AND($B$2&gt;=_xlfn.NUMBERVALUE(Table_Query_from_MF_DSNP62[[#This Row],[CL_CMP_OBJ_FR14]]),$B$2&lt;=_xlfn.NUMBERVALUE(Table_Query_from_MF_DSNP62[[#This Row],[CL_CMP_OBJ_TO14]]))</f>
        <v>1</v>
      </c>
      <c r="JV729" s="33" t="b">
        <f>AND($B$2&gt;=_xlfn.NUMBERVALUE(Table_Query_from_MF_DSNP62[[#This Row],[CL_CMP_OBJ_FR15]]),$B$2&lt;=_xlfn.NUMBERVALUE(Table_Query_from_MF_DSNP62[[#This Row],[CL_CMP_OBJ_TO15]]))</f>
        <v>1</v>
      </c>
    </row>
    <row r="730" spans="1:282" x14ac:dyDescent="0.25">
      <c r="A730" t="b">
        <f>OR(,Table_Query_from_MF_DSNP62[[#This Row],[Desired GL included as "hard-coded" GL?]],Table_Query_from_MF_DSNP62[[#This Row],[Desired GL included as "Open GL"?]])</f>
        <v>1</v>
      </c>
      <c r="B730" t="b">
        <f>Table_Query_from_MF_DSNP62[[#This Row],[Desired CObj included as "Open CObj"?]]</f>
        <v>1</v>
      </c>
      <c r="C730" t="s">
        <v>2608</v>
      </c>
      <c r="D730" t="s">
        <v>2609</v>
      </c>
      <c r="E730" t="s">
        <v>15</v>
      </c>
      <c r="F730" s="24" t="s">
        <v>333</v>
      </c>
      <c r="G730" t="s">
        <v>421</v>
      </c>
      <c r="H730" s="24" t="s">
        <v>444</v>
      </c>
      <c r="I730" t="s">
        <v>444</v>
      </c>
      <c r="J730" s="24" t="s">
        <v>444</v>
      </c>
      <c r="K730" t="s">
        <v>444</v>
      </c>
      <c r="L730" s="24" t="s">
        <v>444</v>
      </c>
      <c r="M730" t="s">
        <v>444</v>
      </c>
      <c r="N730" t="s">
        <v>444</v>
      </c>
      <c r="O730" t="s">
        <v>444</v>
      </c>
      <c r="P730" t="s">
        <v>444</v>
      </c>
      <c r="Q730" t="s">
        <v>15</v>
      </c>
      <c r="R730" t="s">
        <v>444</v>
      </c>
      <c r="S730" t="s">
        <v>442</v>
      </c>
      <c r="T730" t="s">
        <v>447</v>
      </c>
      <c r="U730" t="s">
        <v>444</v>
      </c>
      <c r="V730" t="s">
        <v>444</v>
      </c>
      <c r="W730" t="s">
        <v>447</v>
      </c>
      <c r="X730" t="s">
        <v>444</v>
      </c>
      <c r="Y730" t="s">
        <v>444</v>
      </c>
      <c r="Z730" t="s">
        <v>442</v>
      </c>
      <c r="AA730" t="s">
        <v>442</v>
      </c>
      <c r="AB730" t="s">
        <v>442</v>
      </c>
      <c r="AC730" t="s">
        <v>442</v>
      </c>
      <c r="AD730" t="s">
        <v>442</v>
      </c>
      <c r="AE730" t="s">
        <v>442</v>
      </c>
      <c r="AF730" t="s">
        <v>442</v>
      </c>
      <c r="AG730" t="s">
        <v>442</v>
      </c>
      <c r="AH730" t="s">
        <v>447</v>
      </c>
      <c r="AI730" t="s">
        <v>447</v>
      </c>
      <c r="AJ730" t="s">
        <v>442</v>
      </c>
      <c r="AK730" t="s">
        <v>442</v>
      </c>
      <c r="AL730" t="s">
        <v>444</v>
      </c>
      <c r="AM730" t="s">
        <v>444</v>
      </c>
      <c r="AN730" t="s">
        <v>444</v>
      </c>
      <c r="AO730" t="s">
        <v>444</v>
      </c>
      <c r="AP730" t="s">
        <v>447</v>
      </c>
      <c r="AQ730" t="s">
        <v>528</v>
      </c>
      <c r="AR730" t="s">
        <v>282</v>
      </c>
      <c r="AS730" t="s">
        <v>162</v>
      </c>
      <c r="AT730" t="s">
        <v>10</v>
      </c>
      <c r="AU730" t="s">
        <v>444</v>
      </c>
      <c r="AV730" t="s">
        <v>442</v>
      </c>
      <c r="AW730" t="s">
        <v>444</v>
      </c>
      <c r="AX730" t="s">
        <v>1846</v>
      </c>
      <c r="AY730" t="s">
        <v>2610</v>
      </c>
      <c r="AZ730" t="s">
        <v>444</v>
      </c>
      <c r="BA730" t="s">
        <v>444</v>
      </c>
      <c r="BB730" t="s">
        <v>444</v>
      </c>
      <c r="BC730" t="s">
        <v>444</v>
      </c>
      <c r="BD730" t="s">
        <v>1359</v>
      </c>
      <c r="BE730" t="s">
        <v>2611</v>
      </c>
      <c r="BF730" t="s">
        <v>740</v>
      </c>
      <c r="BG730" t="s">
        <v>444</v>
      </c>
      <c r="BH730" t="s">
        <v>444</v>
      </c>
      <c r="BI730" t="s">
        <v>444</v>
      </c>
      <c r="BJ730" t="s">
        <v>444</v>
      </c>
      <c r="BK730" t="s">
        <v>444</v>
      </c>
      <c r="BL730" t="s">
        <v>444</v>
      </c>
      <c r="BM730" t="s">
        <v>444</v>
      </c>
      <c r="BN730" t="s">
        <v>444</v>
      </c>
      <c r="BO730" t="s">
        <v>444</v>
      </c>
      <c r="BP730" t="s">
        <v>444</v>
      </c>
      <c r="BQ730" t="s">
        <v>740</v>
      </c>
      <c r="BR730" t="s">
        <v>1487</v>
      </c>
      <c r="BS730" t="s">
        <v>444</v>
      </c>
      <c r="BT730" t="s">
        <v>444</v>
      </c>
      <c r="BU730" t="s">
        <v>444</v>
      </c>
      <c r="BV730" t="s">
        <v>444</v>
      </c>
      <c r="BW730" t="s">
        <v>740</v>
      </c>
      <c r="BX730" t="s">
        <v>1487</v>
      </c>
      <c r="BY730" t="s">
        <v>444</v>
      </c>
      <c r="BZ730" t="s">
        <v>444</v>
      </c>
      <c r="CA730" t="s">
        <v>444</v>
      </c>
      <c r="CB730" t="s">
        <v>444</v>
      </c>
      <c r="CC730" t="s">
        <v>444</v>
      </c>
      <c r="CD730" t="s">
        <v>444</v>
      </c>
      <c r="CE730" t="s">
        <v>444</v>
      </c>
      <c r="CF730" t="s">
        <v>444</v>
      </c>
      <c r="CG730" t="s">
        <v>444</v>
      </c>
      <c r="CH730" t="s">
        <v>444</v>
      </c>
      <c r="CI730" t="s">
        <v>740</v>
      </c>
      <c r="CJ730" t="s">
        <v>1487</v>
      </c>
      <c r="CK730" t="s">
        <v>444</v>
      </c>
      <c r="CL730" t="s">
        <v>444</v>
      </c>
      <c r="CM730" t="s">
        <v>444</v>
      </c>
      <c r="CN730" t="s">
        <v>444</v>
      </c>
      <c r="CO730" t="s">
        <v>740</v>
      </c>
      <c r="CP730" t="s">
        <v>1487</v>
      </c>
      <c r="CQ730" t="s">
        <v>444</v>
      </c>
      <c r="CR730" t="s">
        <v>444</v>
      </c>
      <c r="CS730" t="s">
        <v>444</v>
      </c>
      <c r="CT730" t="s">
        <v>444</v>
      </c>
      <c r="CU730" t="s">
        <v>444</v>
      </c>
      <c r="CV730" t="s">
        <v>2760</v>
      </c>
      <c r="CW730" t="s">
        <v>2736</v>
      </c>
      <c r="CX730" t="s">
        <v>2971</v>
      </c>
      <c r="CY730" t="s">
        <v>1370</v>
      </c>
      <c r="CZ730" t="s">
        <v>1371</v>
      </c>
      <c r="DA730" t="s">
        <v>444</v>
      </c>
      <c r="DB730" t="s">
        <v>444</v>
      </c>
      <c r="DC730" t="s">
        <v>444</v>
      </c>
      <c r="DD730" t="s">
        <v>444</v>
      </c>
      <c r="DE730" t="s">
        <v>444</v>
      </c>
      <c r="DF730" t="s">
        <v>444</v>
      </c>
      <c r="DG730" t="s">
        <v>444</v>
      </c>
      <c r="DH730" t="s">
        <v>444</v>
      </c>
      <c r="DI730" t="s">
        <v>443</v>
      </c>
      <c r="DJ730" t="s">
        <v>282</v>
      </c>
      <c r="DK730" t="s">
        <v>1440</v>
      </c>
      <c r="DL730" t="s">
        <v>1451</v>
      </c>
      <c r="DM730" t="s">
        <v>444</v>
      </c>
      <c r="DN730" t="s">
        <v>444</v>
      </c>
      <c r="DO730" t="s">
        <v>444</v>
      </c>
      <c r="DP730" t="s">
        <v>444</v>
      </c>
      <c r="DQ730" t="s">
        <v>444</v>
      </c>
      <c r="DR730" t="s">
        <v>444</v>
      </c>
      <c r="DS730" t="s">
        <v>444</v>
      </c>
      <c r="DT730" s="24" t="s">
        <v>444</v>
      </c>
      <c r="DU730" s="24" t="s">
        <v>444</v>
      </c>
      <c r="DV730" t="s">
        <v>444</v>
      </c>
      <c r="DW730" t="s">
        <v>444</v>
      </c>
      <c r="DX730" s="24" t="s">
        <v>444</v>
      </c>
      <c r="DY730" s="24" t="s">
        <v>444</v>
      </c>
      <c r="DZ730" t="s">
        <v>444</v>
      </c>
      <c r="EA730" t="s">
        <v>444</v>
      </c>
      <c r="EB730" s="24" t="s">
        <v>444</v>
      </c>
      <c r="EC730" s="24" t="s">
        <v>444</v>
      </c>
      <c r="ED730" t="s">
        <v>444</v>
      </c>
      <c r="EE730" t="s">
        <v>444</v>
      </c>
      <c r="EF730" s="24" t="s">
        <v>444</v>
      </c>
      <c r="EG730" s="24" t="s">
        <v>444</v>
      </c>
      <c r="EH730" t="s">
        <v>444</v>
      </c>
      <c r="EI730" t="s">
        <v>444</v>
      </c>
      <c r="EJ730" s="24" t="s">
        <v>444</v>
      </c>
      <c r="EK730" s="24" t="s">
        <v>444</v>
      </c>
      <c r="EL730" t="s">
        <v>444</v>
      </c>
      <c r="EM730" t="s">
        <v>444</v>
      </c>
      <c r="EN730" s="24" t="s">
        <v>444</v>
      </c>
      <c r="EO730" s="24" t="s">
        <v>444</v>
      </c>
      <c r="EP730" t="s">
        <v>444</v>
      </c>
      <c r="EQ730" t="s">
        <v>444</v>
      </c>
      <c r="ER730" s="24" t="s">
        <v>444</v>
      </c>
      <c r="ES730" s="24" t="s">
        <v>444</v>
      </c>
      <c r="ET730" t="s">
        <v>444</v>
      </c>
      <c r="EU730" t="s">
        <v>444</v>
      </c>
      <c r="EV730" s="24" t="s">
        <v>444</v>
      </c>
      <c r="EW730" s="24" t="s">
        <v>444</v>
      </c>
      <c r="EX730" t="s">
        <v>444</v>
      </c>
      <c r="EY730" t="s">
        <v>444</v>
      </c>
      <c r="EZ730" s="24" t="s">
        <v>444</v>
      </c>
      <c r="FA730" s="24" t="s">
        <v>444</v>
      </c>
      <c r="FB730" t="s">
        <v>444</v>
      </c>
      <c r="FC730" t="s">
        <v>444</v>
      </c>
      <c r="FD730" s="24" t="s">
        <v>444</v>
      </c>
      <c r="FE730" s="24" t="s">
        <v>444</v>
      </c>
      <c r="FF730" t="s">
        <v>444</v>
      </c>
      <c r="FG730" t="s">
        <v>444</v>
      </c>
      <c r="FH730" s="24" t="s">
        <v>444</v>
      </c>
      <c r="FI730" s="24" t="s">
        <v>444</v>
      </c>
      <c r="FJ730" t="s">
        <v>444</v>
      </c>
      <c r="FK730" t="s">
        <v>444</v>
      </c>
      <c r="FL730" s="24" t="s">
        <v>444</v>
      </c>
      <c r="FM730" s="24" t="s">
        <v>444</v>
      </c>
      <c r="FN730" t="s">
        <v>444</v>
      </c>
      <c r="FO730" t="s">
        <v>444</v>
      </c>
      <c r="FP730" s="24" t="s">
        <v>444</v>
      </c>
      <c r="FQ730" s="24" t="s">
        <v>444</v>
      </c>
      <c r="FR730" t="s">
        <v>444</v>
      </c>
      <c r="FS730" t="s">
        <v>444</v>
      </c>
      <c r="FT730" s="24" t="s">
        <v>444</v>
      </c>
      <c r="FU730" s="24" t="s">
        <v>444</v>
      </c>
      <c r="FV730" t="s">
        <v>444</v>
      </c>
      <c r="FW730" t="s">
        <v>444</v>
      </c>
      <c r="FX730" s="24" t="s">
        <v>444</v>
      </c>
      <c r="FY730" s="24" t="s">
        <v>444</v>
      </c>
      <c r="FZ730" t="s">
        <v>444</v>
      </c>
      <c r="GA730" t="s">
        <v>444</v>
      </c>
      <c r="GB730" s="24" t="s">
        <v>444</v>
      </c>
      <c r="GC730" s="24" t="s">
        <v>444</v>
      </c>
      <c r="GD730" t="s">
        <v>444</v>
      </c>
      <c r="GE730" t="s">
        <v>444</v>
      </c>
      <c r="GF730" s="24" t="s">
        <v>444</v>
      </c>
      <c r="GG730" s="24" t="s">
        <v>444</v>
      </c>
      <c r="GH730" t="s">
        <v>15</v>
      </c>
      <c r="GI730" s="24" t="s">
        <v>571</v>
      </c>
      <c r="GJ730" s="24" t="s">
        <v>572</v>
      </c>
      <c r="GK730" t="s">
        <v>444</v>
      </c>
      <c r="GL730" t="s">
        <v>444</v>
      </c>
      <c r="GM730" s="24" t="s">
        <v>444</v>
      </c>
      <c r="GN730" s="24" t="s">
        <v>444</v>
      </c>
      <c r="GO730" t="s">
        <v>444</v>
      </c>
      <c r="GP730" t="s">
        <v>444</v>
      </c>
      <c r="GQ730" s="24" t="s">
        <v>444</v>
      </c>
      <c r="GR730" s="24" t="s">
        <v>444</v>
      </c>
      <c r="GS730" t="s">
        <v>444</v>
      </c>
      <c r="GT730" t="s">
        <v>444</v>
      </c>
      <c r="GU730" s="24" t="s">
        <v>444</v>
      </c>
      <c r="GV730" s="24" t="s">
        <v>444</v>
      </c>
      <c r="GW730" t="s">
        <v>444</v>
      </c>
      <c r="GX730" t="s">
        <v>444</v>
      </c>
      <c r="GY730" s="24" t="s">
        <v>444</v>
      </c>
      <c r="GZ730" s="24" t="s">
        <v>444</v>
      </c>
      <c r="HA730" t="s">
        <v>444</v>
      </c>
      <c r="HB730" t="s">
        <v>444</v>
      </c>
      <c r="HC730" s="24" t="s">
        <v>444</v>
      </c>
      <c r="HD730" s="24" t="s">
        <v>444</v>
      </c>
      <c r="HE730" t="s">
        <v>444</v>
      </c>
      <c r="HF730" t="s">
        <v>444</v>
      </c>
      <c r="HG730" s="24" t="s">
        <v>444</v>
      </c>
      <c r="HH730" s="24" t="s">
        <v>444</v>
      </c>
      <c r="HI730" t="s">
        <v>444</v>
      </c>
      <c r="HJ730" t="s">
        <v>444</v>
      </c>
      <c r="HK730" s="24" t="s">
        <v>444</v>
      </c>
      <c r="HL730" s="24" t="s">
        <v>444</v>
      </c>
      <c r="HM730" t="s">
        <v>444</v>
      </c>
      <c r="HN730" t="s">
        <v>444</v>
      </c>
      <c r="HO730" s="24" t="s">
        <v>444</v>
      </c>
      <c r="HP730" s="24" t="s">
        <v>444</v>
      </c>
      <c r="HQ730" t="s">
        <v>444</v>
      </c>
      <c r="HR730" t="s">
        <v>444</v>
      </c>
      <c r="HS730" s="24" t="s">
        <v>444</v>
      </c>
      <c r="HT730" s="24" t="s">
        <v>444</v>
      </c>
      <c r="HU730" t="s">
        <v>444</v>
      </c>
      <c r="HV730" t="s">
        <v>444</v>
      </c>
      <c r="HW730" s="24" t="s">
        <v>444</v>
      </c>
      <c r="HX730" s="24" t="s">
        <v>444</v>
      </c>
      <c r="HY730" t="s">
        <v>444</v>
      </c>
      <c r="HZ730" t="s">
        <v>444</v>
      </c>
      <c r="IA730" t="s">
        <v>2760</v>
      </c>
      <c r="IB730" t="s">
        <v>2736</v>
      </c>
      <c r="IC730" t="s">
        <v>2925</v>
      </c>
      <c r="ID730" s="33" t="b" cm="1">
        <f t="array" ref="ID730">_xlfn.IFNA(MATCH($A$2,_xlfn.NUMBERVALUE(Table_Query_from_MF_DSNP62[[#This Row],[CL_GLACCT_DR1]:[CL_GLACCT_CR4]]),0),0)&gt;=1</f>
        <v>1</v>
      </c>
      <c r="IE730" s="33" t="b">
        <f>OR(Table_Query_from_MF_DSNP62[[#This Row],[Pair1]:[Pair25]])</f>
        <v>1</v>
      </c>
      <c r="IF730" s="33">
        <f>_xlfn.IFNA(MATCH(TRUE,Table_Query_from_MF_DSNP62[[#This Row],[Pair1]:[Pair25]],0),"none")</f>
        <v>1</v>
      </c>
      <c r="IG730" s="33" t="b">
        <f>AND($A$2&gt;=_xlfn.NUMBERVALUE(Table_Query_from_MF_DSNP62[[#This Row],[CL_GL_ACCT_FR1]]),$A$2&lt;=_xlfn.NUMBERVALUE(Table_Query_from_MF_DSNP62[[#This Row],[CL_GL_ACCT_TO1]]))</f>
        <v>1</v>
      </c>
      <c r="IH730" s="33" t="b">
        <f>AND($A$2&gt;=_xlfn.NUMBERVALUE(Table_Query_from_MF_DSNP62[[#This Row],[CL_GL_ACCT_FR2]]),$A$2&lt;=_xlfn.NUMBERVALUE(Table_Query_from_MF_DSNP62[[#This Row],[CL_GL_ACCT_TO2]]))</f>
        <v>1</v>
      </c>
      <c r="II730" s="33" t="b">
        <f>AND($A$2&gt;=_xlfn.NUMBERVALUE(Table_Query_from_MF_DSNP62[[#This Row],[CL_GL_ACCT_FR3]]),$A$2&lt;=_xlfn.NUMBERVALUE(Table_Query_from_MF_DSNP62[[#This Row],[CL_GL_ACCT_TO3]]))</f>
        <v>1</v>
      </c>
      <c r="IJ730" s="33" t="b">
        <f>AND($A$2&gt;=_xlfn.NUMBERVALUE(Table_Query_from_MF_DSNP62[[#This Row],[CL_GL_ACCT_FR4]]),$A$2&lt;=_xlfn.NUMBERVALUE(Table_Query_from_MF_DSNP62[[#This Row],[CL_GL_ACCT_TO4]]))</f>
        <v>1</v>
      </c>
      <c r="IK730" s="33" t="b">
        <f>AND($A$2&gt;=_xlfn.NUMBERVALUE(Table_Query_from_MF_DSNP62[[#This Row],[CL_GL_ACCT_FR5]]),$A$2&lt;=_xlfn.NUMBERVALUE(Table_Query_from_MF_DSNP62[[#This Row],[CL_GL_ACCT_TO5]]))</f>
        <v>1</v>
      </c>
      <c r="IL730" s="33" t="b">
        <f>AND($A$2&gt;=_xlfn.NUMBERVALUE(Table_Query_from_MF_DSNP62[[#This Row],[CL_GL_ACCT_FR6]]),$A$2&lt;=_xlfn.NUMBERVALUE(Table_Query_from_MF_DSNP62[[#This Row],[CL_GL_ACCT_TO6]]))</f>
        <v>1</v>
      </c>
      <c r="IM730" s="33" t="b">
        <f>AND($A$2&gt;=_xlfn.NUMBERVALUE(Table_Query_from_MF_DSNP62[[#This Row],[CL_GL_ACCT_FR7]]),$A$2&lt;=_xlfn.NUMBERVALUE(Table_Query_from_MF_DSNP62[[#This Row],[CL_GL_ACCT_TO7]]))</f>
        <v>1</v>
      </c>
      <c r="IN730" s="33" t="b">
        <f>AND($A$2&gt;=_xlfn.NUMBERVALUE(Table_Query_from_MF_DSNP62[[#This Row],[CL_GL_ACCT_FR8]]),$A$2&lt;=_xlfn.NUMBERVALUE(Table_Query_from_MF_DSNP62[[#This Row],[CL_GL_ACCT_TO8]]))</f>
        <v>1</v>
      </c>
      <c r="IO730" s="33" t="b">
        <f>AND($A$2&gt;=_xlfn.NUMBERVALUE(Table_Query_from_MF_DSNP62[[#This Row],[CL_GL_ACCT_FR9]]),$A$2&lt;=_xlfn.NUMBERVALUE(Table_Query_from_MF_DSNP62[[#This Row],[CL_GL_ACCT_TO9]]))</f>
        <v>1</v>
      </c>
      <c r="IP730" s="33" t="b">
        <f>AND($A$2&gt;=_xlfn.NUMBERVALUE(Table_Query_from_MF_DSNP62[[#This Row],[CL_GL_ACCT_FR10]]),$A$2&lt;=_xlfn.NUMBERVALUE(Table_Query_from_MF_DSNP62[[#This Row],[CL_GL_ACCT_TO10]]))</f>
        <v>1</v>
      </c>
      <c r="IQ730" s="33" t="b">
        <f>AND($A$2&gt;=_xlfn.NUMBERVALUE(Table_Query_from_MF_DSNP62[[#This Row],[CL_GL_ACCT_FR11]]),$A$2&lt;=_xlfn.NUMBERVALUE(Table_Query_from_MF_DSNP62[[#This Row],[CL_GL_ACCT_TO11]]))</f>
        <v>1</v>
      </c>
      <c r="IR730" s="33" t="b">
        <f>AND($A$2&gt;=_xlfn.NUMBERVALUE(Table_Query_from_MF_DSNP62[[#This Row],[CL_GL_ACCT_FR12]]),$A$2&lt;=_xlfn.NUMBERVALUE(Table_Query_from_MF_DSNP62[[#This Row],[CL_GL_ACCT_TO12]]))</f>
        <v>1</v>
      </c>
      <c r="IS730" s="33" t="b">
        <f>AND($A$2&gt;=_xlfn.NUMBERVALUE(Table_Query_from_MF_DSNP62[[#This Row],[CL_GL_ACCT_FR13]]),$A$2&lt;=_xlfn.NUMBERVALUE(Table_Query_from_MF_DSNP62[[#This Row],[CL_GL_ACCT_TO13]]))</f>
        <v>1</v>
      </c>
      <c r="IT730" s="33" t="b">
        <f>AND($A$2&gt;=_xlfn.NUMBERVALUE(Table_Query_from_MF_DSNP62[[#This Row],[CL_GL_ACCT_FR14]]),$A$2&lt;=_xlfn.NUMBERVALUE(Table_Query_from_MF_DSNP62[[#This Row],[CL_GL_ACCT_TO14]]))</f>
        <v>1</v>
      </c>
      <c r="IU730" s="33" t="b">
        <f>AND($A$2&gt;=_xlfn.NUMBERVALUE(Table_Query_from_MF_DSNP62[[#This Row],[CL_GL_ACCT_FR15]]),$A$2&lt;=_xlfn.NUMBERVALUE(Table_Query_from_MF_DSNP62[[#This Row],[CL_GL_ACCT_TO15]]))</f>
        <v>1</v>
      </c>
      <c r="IV730" s="33" t="b">
        <f>AND($A$2&gt;=_xlfn.NUMBERVALUE(Table_Query_from_MF_DSNP62[[#This Row],[CL_GL_ACCT_FR16]]),$A$2&lt;=_xlfn.NUMBERVALUE(Table_Query_from_MF_DSNP62[[#This Row],[CL_GL_ACCT_TO16]]))</f>
        <v>1</v>
      </c>
      <c r="IW730" s="33" t="b">
        <f>AND($A$2&gt;=_xlfn.NUMBERVALUE(Table_Query_from_MF_DSNP62[[#This Row],[CL_GL_ACCT_FR17]]),$A$2&lt;=_xlfn.NUMBERVALUE(Table_Query_from_MF_DSNP62[[#This Row],[CL_GL_ACCT_TO17]]))</f>
        <v>1</v>
      </c>
      <c r="IX730" s="33" t="b">
        <f>AND($A$2&gt;=_xlfn.NUMBERVALUE(Table_Query_from_MF_DSNP62[[#This Row],[CL_GL_ACCT_FR18]]),$A$2&lt;=_xlfn.NUMBERVALUE(Table_Query_from_MF_DSNP62[[#This Row],[CL_GL_ACCT_TO18]]))</f>
        <v>1</v>
      </c>
      <c r="IY730" s="33" t="b">
        <f>AND($A$2&gt;=_xlfn.NUMBERVALUE(Table_Query_from_MF_DSNP62[[#This Row],[CL_GL_ACCT_FR19]]),$A$2&lt;=_xlfn.NUMBERVALUE(Table_Query_from_MF_DSNP62[[#This Row],[CL_GL_ACCT_TO19]]))</f>
        <v>1</v>
      </c>
      <c r="IZ730" s="33" t="b">
        <f>AND($A$2&gt;=_xlfn.NUMBERVALUE(Table_Query_from_MF_DSNP62[[#This Row],[CL_GL_ACCT_FR20]]),$A$2&lt;=_xlfn.NUMBERVALUE(Table_Query_from_MF_DSNP62[[#This Row],[CL_GL_ACCT_TO20]]))</f>
        <v>1</v>
      </c>
      <c r="JA730" s="33" t="b">
        <f>AND($A$2&gt;=_xlfn.NUMBERVALUE(Table_Query_from_MF_DSNP62[[#This Row],[CL_GL_ACCT_FR21]]),$A$2&lt;=_xlfn.NUMBERVALUE(Table_Query_from_MF_DSNP62[[#This Row],[CL_GL_ACCT_TO21]]))</f>
        <v>1</v>
      </c>
      <c r="JB730" s="33" t="b">
        <f>AND($A$2&gt;=_xlfn.NUMBERVALUE(Table_Query_from_MF_DSNP62[[#This Row],[CL_GL_ACCT_FR22]]),$A$2&lt;=_xlfn.NUMBERVALUE(Table_Query_from_MF_DSNP62[[#This Row],[CL_GL_ACCT_TO22]]))</f>
        <v>1</v>
      </c>
      <c r="JC730" s="33" t="b">
        <f>AND($A$2&gt;=_xlfn.NUMBERVALUE(Table_Query_from_MF_DSNP62[[#This Row],[CL_GL_ACCT_FR23]]),$A$2&lt;=_xlfn.NUMBERVALUE(Table_Query_from_MF_DSNP62[[#This Row],[CL_GL_ACCT_TO23]]))</f>
        <v>1</v>
      </c>
      <c r="JD730" s="33" t="b">
        <f>AND($A$2&gt;=_xlfn.NUMBERVALUE(Table_Query_from_MF_DSNP62[[#This Row],[CL_GL_ACCT_FR24]]),$A$2&lt;=_xlfn.NUMBERVALUE(Table_Query_from_MF_DSNP62[[#This Row],[CL_GL_ACCT_TO24]]))</f>
        <v>1</v>
      </c>
      <c r="JE730" s="33" t="b">
        <f>AND($A$2&gt;=_xlfn.NUMBERVALUE(Table_Query_from_MF_DSNP62[[#This Row],[CL_GL_ACCT_FR25]]),$A$2&lt;=_xlfn.NUMBERVALUE(Table_Query_from_MF_DSNP62[[#This Row],[CL_GL_ACCT_TO25]]))</f>
        <v>1</v>
      </c>
      <c r="JF730" s="33" t="b">
        <f>OR(Table_Query_from_MF_DSNP62[[#This Row],[PairA]:[PairO]])</f>
        <v>1</v>
      </c>
      <c r="JG730" s="33">
        <f>_xlfn.IFNA(MATCH(TRUE,Table_Query_from_MF_DSNP62[[#This Row],[PairA]:[PairO]],0),"none")</f>
        <v>2</v>
      </c>
      <c r="JH730" s="33" t="b">
        <f>AND($B$2&gt;=_xlfn.NUMBERVALUE(Table_Query_from_MF_DSNP62[[#This Row],[CL_CMP_OBJ_FR1]]),$B$2&lt;=_xlfn.NUMBERVALUE(Table_Query_from_MF_DSNP62[[#This Row],[CL_CMP_OBJ_TO1]]))</f>
        <v>0</v>
      </c>
      <c r="JI730" s="33" t="b">
        <f>AND($B$2&gt;=_xlfn.NUMBERVALUE(Table_Query_from_MF_DSNP62[[#This Row],[CL_CMP_OBJ_FR2]]),$B$2&lt;=_xlfn.NUMBERVALUE(Table_Query_from_MF_DSNP62[[#This Row],[CL_CMP_OBJ_TO2]]))</f>
        <v>1</v>
      </c>
      <c r="JJ730" s="33" t="b">
        <f>AND($B$2&gt;=_xlfn.NUMBERVALUE(Table_Query_from_MF_DSNP62[[#This Row],[CL_CMP_OBJ_FR3]]),$B$2&lt;=_xlfn.NUMBERVALUE(Table_Query_from_MF_DSNP62[[#This Row],[CL_CMP_OBJ_TO3]]))</f>
        <v>1</v>
      </c>
      <c r="JK730" s="33" t="b">
        <f>AND($B$2&gt;=_xlfn.NUMBERVALUE(Table_Query_from_MF_DSNP62[[#This Row],[CL_CMP_OBJ_FR4]]),$B$2&lt;=_xlfn.NUMBERVALUE(Table_Query_from_MF_DSNP62[[#This Row],[CL_CMP_OBJ_TO4]]))</f>
        <v>1</v>
      </c>
      <c r="JL730" s="33" t="b">
        <f>AND($B$2&gt;=_xlfn.NUMBERVALUE(Table_Query_from_MF_DSNP62[[#This Row],[CL_CMP_OBJ_FR5]]),$B$2&lt;=_xlfn.NUMBERVALUE(Table_Query_from_MF_DSNP62[[#This Row],[CL_CMP_OBJ_TO5]]))</f>
        <v>1</v>
      </c>
      <c r="JM730" s="33" t="b">
        <f>AND($B$2&gt;=_xlfn.NUMBERVALUE(Table_Query_from_MF_DSNP62[[#This Row],[CL_CMP_OBJ_FR6]]),$B$2&lt;=_xlfn.NUMBERVALUE(Table_Query_from_MF_DSNP62[[#This Row],[CL_CMP_OBJ_TO6]]))</f>
        <v>1</v>
      </c>
      <c r="JN730" s="33" t="b">
        <f>AND($B$2&gt;=_xlfn.NUMBERVALUE(Table_Query_from_MF_DSNP62[[#This Row],[CL_CMP_OBJ_FR7]]),$B$2&lt;=_xlfn.NUMBERVALUE(Table_Query_from_MF_DSNP62[[#This Row],[CL_CMP_OBJ_TO7]]))</f>
        <v>1</v>
      </c>
      <c r="JO730" s="33" t="b">
        <f>AND($B$2&gt;=_xlfn.NUMBERVALUE(Table_Query_from_MF_DSNP62[[#This Row],[CL_CMP_OBJ_FR8]]),$B$2&lt;=_xlfn.NUMBERVALUE(Table_Query_from_MF_DSNP62[[#This Row],[CL_CMP_OBJ_TO8]]))</f>
        <v>1</v>
      </c>
      <c r="JP730" s="33" t="b">
        <f>AND($B$2&gt;=_xlfn.NUMBERVALUE(Table_Query_from_MF_DSNP62[[#This Row],[CL_CMP_OBJ_FR9]]),$B$2&lt;=_xlfn.NUMBERVALUE(Table_Query_from_MF_DSNP62[[#This Row],[CL_CMP_OBJ_TO9]]))</f>
        <v>1</v>
      </c>
      <c r="JQ730" s="33" t="b">
        <f>AND($B$2&gt;=_xlfn.NUMBERVALUE(Table_Query_from_MF_DSNP62[[#This Row],[CL_CMP_OBJ_FR10]]),$B$2&lt;=_xlfn.NUMBERVALUE(Table_Query_from_MF_DSNP62[[#This Row],[CL_CMP_OBJ_TO10]]))</f>
        <v>1</v>
      </c>
      <c r="JR730" s="33" t="b">
        <f>AND($B$2&gt;=_xlfn.NUMBERVALUE(Table_Query_from_MF_DSNP62[[#This Row],[CL_CMP_OBJ_FR11]]),$B$2&lt;=_xlfn.NUMBERVALUE(Table_Query_from_MF_DSNP62[[#This Row],[CL_CMP_OBJ_TO11]]))</f>
        <v>1</v>
      </c>
      <c r="JS730" s="33" t="b">
        <f>AND($B$2&gt;=_xlfn.NUMBERVALUE(Table_Query_from_MF_DSNP62[[#This Row],[CL_CMP_OBJ_FR12]]),$B$2&lt;=_xlfn.NUMBERVALUE(Table_Query_from_MF_DSNP62[[#This Row],[CL_CMP_OBJ_TO12]]))</f>
        <v>1</v>
      </c>
      <c r="JT730" s="33" t="b">
        <f>AND($B$2&gt;=_xlfn.NUMBERVALUE(Table_Query_from_MF_DSNP62[[#This Row],[CL_CMP_OBJ_FR13]]),$B$2&lt;=_xlfn.NUMBERVALUE(Table_Query_from_MF_DSNP62[[#This Row],[CL_CMP_OBJ_TO13]]))</f>
        <v>1</v>
      </c>
      <c r="JU730" s="33" t="b">
        <f>AND($B$2&gt;=_xlfn.NUMBERVALUE(Table_Query_from_MF_DSNP62[[#This Row],[CL_CMP_OBJ_FR14]]),$B$2&lt;=_xlfn.NUMBERVALUE(Table_Query_from_MF_DSNP62[[#This Row],[CL_CMP_OBJ_TO14]]))</f>
        <v>1</v>
      </c>
      <c r="JV730" s="33" t="b">
        <f>AND($B$2&gt;=_xlfn.NUMBERVALUE(Table_Query_from_MF_DSNP62[[#This Row],[CL_CMP_OBJ_FR15]]),$B$2&lt;=_xlfn.NUMBERVALUE(Table_Query_from_MF_DSNP62[[#This Row],[CL_CMP_OBJ_TO15]]))</f>
        <v>1</v>
      </c>
    </row>
    <row r="731" spans="1:282" x14ac:dyDescent="0.25">
      <c r="A731" t="b">
        <f>OR(,Table_Query_from_MF_DSNP62[[#This Row],[Desired GL included as "hard-coded" GL?]],Table_Query_from_MF_DSNP62[[#This Row],[Desired GL included as "Open GL"?]])</f>
        <v>1</v>
      </c>
      <c r="B731" t="b">
        <f>Table_Query_from_MF_DSNP62[[#This Row],[Desired CObj included as "Open CObj"?]]</f>
        <v>1</v>
      </c>
      <c r="C731" t="s">
        <v>2611</v>
      </c>
      <c r="D731" t="s">
        <v>2612</v>
      </c>
      <c r="E731" t="s">
        <v>15</v>
      </c>
      <c r="F731" s="24" t="s">
        <v>421</v>
      </c>
      <c r="G731" t="s">
        <v>333</v>
      </c>
      <c r="H731" s="24" t="s">
        <v>444</v>
      </c>
      <c r="I731" t="s">
        <v>444</v>
      </c>
      <c r="J731" s="24" t="s">
        <v>444</v>
      </c>
      <c r="K731" t="s">
        <v>444</v>
      </c>
      <c r="L731" s="24" t="s">
        <v>444</v>
      </c>
      <c r="M731" t="s">
        <v>444</v>
      </c>
      <c r="N731" t="s">
        <v>444</v>
      </c>
      <c r="O731" t="s">
        <v>444</v>
      </c>
      <c r="P731" t="s">
        <v>444</v>
      </c>
      <c r="Q731" t="s">
        <v>15</v>
      </c>
      <c r="R731" t="s">
        <v>444</v>
      </c>
      <c r="S731" t="s">
        <v>442</v>
      </c>
      <c r="T731" t="s">
        <v>447</v>
      </c>
      <c r="U731" t="s">
        <v>444</v>
      </c>
      <c r="V731" t="s">
        <v>444</v>
      </c>
      <c r="W731" t="s">
        <v>447</v>
      </c>
      <c r="X731" t="s">
        <v>444</v>
      </c>
      <c r="Y731" t="s">
        <v>444</v>
      </c>
      <c r="Z731" t="s">
        <v>442</v>
      </c>
      <c r="AA731" t="s">
        <v>442</v>
      </c>
      <c r="AB731" t="s">
        <v>442</v>
      </c>
      <c r="AC731" t="s">
        <v>442</v>
      </c>
      <c r="AD731" t="s">
        <v>442</v>
      </c>
      <c r="AE731" t="s">
        <v>442</v>
      </c>
      <c r="AF731" t="s">
        <v>442</v>
      </c>
      <c r="AG731" t="s">
        <v>442</v>
      </c>
      <c r="AH731" t="s">
        <v>447</v>
      </c>
      <c r="AI731" t="s">
        <v>447</v>
      </c>
      <c r="AJ731" t="s">
        <v>442</v>
      </c>
      <c r="AK731" t="s">
        <v>442</v>
      </c>
      <c r="AL731" t="s">
        <v>444</v>
      </c>
      <c r="AM731" t="s">
        <v>444</v>
      </c>
      <c r="AN731" t="s">
        <v>444</v>
      </c>
      <c r="AO731" t="s">
        <v>444</v>
      </c>
      <c r="AP731" t="s">
        <v>447</v>
      </c>
      <c r="AQ731" t="s">
        <v>528</v>
      </c>
      <c r="AR731" t="s">
        <v>282</v>
      </c>
      <c r="AS731" t="s">
        <v>162</v>
      </c>
      <c r="AT731" t="s">
        <v>10</v>
      </c>
      <c r="AU731" t="s">
        <v>444</v>
      </c>
      <c r="AV731" t="s">
        <v>442</v>
      </c>
      <c r="AW731" t="s">
        <v>444</v>
      </c>
      <c r="AX731" t="s">
        <v>1846</v>
      </c>
      <c r="AY731" t="s">
        <v>876</v>
      </c>
      <c r="AZ731" t="s">
        <v>444</v>
      </c>
      <c r="BA731" t="s">
        <v>444</v>
      </c>
      <c r="BB731" t="s">
        <v>444</v>
      </c>
      <c r="BC731" t="s">
        <v>444</v>
      </c>
      <c r="BD731" t="s">
        <v>1359</v>
      </c>
      <c r="BE731" t="s">
        <v>2608</v>
      </c>
      <c r="BF731" t="s">
        <v>1360</v>
      </c>
      <c r="BG731" t="s">
        <v>444</v>
      </c>
      <c r="BH731" t="s">
        <v>444</v>
      </c>
      <c r="BI731" t="s">
        <v>444</v>
      </c>
      <c r="BJ731" t="s">
        <v>444</v>
      </c>
      <c r="BK731" t="s">
        <v>444</v>
      </c>
      <c r="BL731" t="s">
        <v>444</v>
      </c>
      <c r="BM731" t="s">
        <v>444</v>
      </c>
      <c r="BN731" t="s">
        <v>444</v>
      </c>
      <c r="BO731" t="s">
        <v>444</v>
      </c>
      <c r="BP731" t="s">
        <v>444</v>
      </c>
      <c r="BQ731" t="s">
        <v>1360</v>
      </c>
      <c r="BR731" t="s">
        <v>1487</v>
      </c>
      <c r="BS731" t="s">
        <v>444</v>
      </c>
      <c r="BT731" t="s">
        <v>444</v>
      </c>
      <c r="BU731" t="s">
        <v>444</v>
      </c>
      <c r="BV731" t="s">
        <v>444</v>
      </c>
      <c r="BW731" t="s">
        <v>1360</v>
      </c>
      <c r="BX731" t="s">
        <v>1487</v>
      </c>
      <c r="BY731" t="s">
        <v>444</v>
      </c>
      <c r="BZ731" t="s">
        <v>444</v>
      </c>
      <c r="CA731" t="s">
        <v>444</v>
      </c>
      <c r="CB731" t="s">
        <v>444</v>
      </c>
      <c r="CC731" t="s">
        <v>444</v>
      </c>
      <c r="CD731" t="s">
        <v>444</v>
      </c>
      <c r="CE731" t="s">
        <v>444</v>
      </c>
      <c r="CF731" t="s">
        <v>444</v>
      </c>
      <c r="CG731" t="s">
        <v>444</v>
      </c>
      <c r="CH731" t="s">
        <v>444</v>
      </c>
      <c r="CI731" t="s">
        <v>1360</v>
      </c>
      <c r="CJ731" t="s">
        <v>1487</v>
      </c>
      <c r="CK731" t="s">
        <v>444</v>
      </c>
      <c r="CL731" t="s">
        <v>444</v>
      </c>
      <c r="CM731" t="s">
        <v>444</v>
      </c>
      <c r="CN731" t="s">
        <v>444</v>
      </c>
      <c r="CO731" t="s">
        <v>1360</v>
      </c>
      <c r="CP731" t="s">
        <v>1487</v>
      </c>
      <c r="CQ731" t="s">
        <v>444</v>
      </c>
      <c r="CR731" t="s">
        <v>444</v>
      </c>
      <c r="CS731" t="s">
        <v>444</v>
      </c>
      <c r="CT731" t="s">
        <v>444</v>
      </c>
      <c r="CU731" t="s">
        <v>444</v>
      </c>
      <c r="CV731" t="s">
        <v>2760</v>
      </c>
      <c r="CW731" t="s">
        <v>2736</v>
      </c>
      <c r="CX731" t="s">
        <v>2971</v>
      </c>
      <c r="CY731" t="s">
        <v>1370</v>
      </c>
      <c r="CZ731" t="s">
        <v>1371</v>
      </c>
      <c r="DA731" t="s">
        <v>444</v>
      </c>
      <c r="DB731" t="s">
        <v>444</v>
      </c>
      <c r="DC731" t="s">
        <v>444</v>
      </c>
      <c r="DD731" t="s">
        <v>444</v>
      </c>
      <c r="DE731" t="s">
        <v>444</v>
      </c>
      <c r="DF731" t="s">
        <v>444</v>
      </c>
      <c r="DG731" t="s">
        <v>444</v>
      </c>
      <c r="DH731" t="s">
        <v>444</v>
      </c>
      <c r="DI731" t="s">
        <v>443</v>
      </c>
      <c r="DJ731" t="s">
        <v>282</v>
      </c>
      <c r="DK731" t="s">
        <v>1440</v>
      </c>
      <c r="DL731" t="s">
        <v>1451</v>
      </c>
      <c r="DM731" t="s">
        <v>444</v>
      </c>
      <c r="DN731" t="s">
        <v>444</v>
      </c>
      <c r="DO731" t="s">
        <v>444</v>
      </c>
      <c r="DP731" t="s">
        <v>444</v>
      </c>
      <c r="DQ731" t="s">
        <v>444</v>
      </c>
      <c r="DR731" t="s">
        <v>444</v>
      </c>
      <c r="DS731" t="s">
        <v>444</v>
      </c>
      <c r="DT731" s="24" t="s">
        <v>444</v>
      </c>
      <c r="DU731" s="24" t="s">
        <v>444</v>
      </c>
      <c r="DV731" t="s">
        <v>444</v>
      </c>
      <c r="DW731" t="s">
        <v>444</v>
      </c>
      <c r="DX731" s="24" t="s">
        <v>444</v>
      </c>
      <c r="DY731" s="24" t="s">
        <v>444</v>
      </c>
      <c r="DZ731" t="s">
        <v>444</v>
      </c>
      <c r="EA731" t="s">
        <v>444</v>
      </c>
      <c r="EB731" s="24" t="s">
        <v>444</v>
      </c>
      <c r="EC731" s="24" t="s">
        <v>444</v>
      </c>
      <c r="ED731" t="s">
        <v>444</v>
      </c>
      <c r="EE731" t="s">
        <v>444</v>
      </c>
      <c r="EF731" s="24" t="s">
        <v>444</v>
      </c>
      <c r="EG731" s="24" t="s">
        <v>444</v>
      </c>
      <c r="EH731" t="s">
        <v>444</v>
      </c>
      <c r="EI731" t="s">
        <v>444</v>
      </c>
      <c r="EJ731" s="24" t="s">
        <v>444</v>
      </c>
      <c r="EK731" s="24" t="s">
        <v>444</v>
      </c>
      <c r="EL731" t="s">
        <v>444</v>
      </c>
      <c r="EM731" t="s">
        <v>444</v>
      </c>
      <c r="EN731" s="24" t="s">
        <v>444</v>
      </c>
      <c r="EO731" s="24" t="s">
        <v>444</v>
      </c>
      <c r="EP731" t="s">
        <v>444</v>
      </c>
      <c r="EQ731" t="s">
        <v>444</v>
      </c>
      <c r="ER731" s="24" t="s">
        <v>444</v>
      </c>
      <c r="ES731" s="24" t="s">
        <v>444</v>
      </c>
      <c r="ET731" t="s">
        <v>444</v>
      </c>
      <c r="EU731" t="s">
        <v>444</v>
      </c>
      <c r="EV731" s="24" t="s">
        <v>444</v>
      </c>
      <c r="EW731" s="24" t="s">
        <v>444</v>
      </c>
      <c r="EX731" t="s">
        <v>444</v>
      </c>
      <c r="EY731" t="s">
        <v>444</v>
      </c>
      <c r="EZ731" s="24" t="s">
        <v>444</v>
      </c>
      <c r="FA731" s="24" t="s">
        <v>444</v>
      </c>
      <c r="FB731" t="s">
        <v>444</v>
      </c>
      <c r="FC731" t="s">
        <v>444</v>
      </c>
      <c r="FD731" s="24" t="s">
        <v>444</v>
      </c>
      <c r="FE731" s="24" t="s">
        <v>444</v>
      </c>
      <c r="FF731" t="s">
        <v>444</v>
      </c>
      <c r="FG731" t="s">
        <v>444</v>
      </c>
      <c r="FH731" s="24" t="s">
        <v>444</v>
      </c>
      <c r="FI731" s="24" t="s">
        <v>444</v>
      </c>
      <c r="FJ731" t="s">
        <v>444</v>
      </c>
      <c r="FK731" t="s">
        <v>444</v>
      </c>
      <c r="FL731" s="24" t="s">
        <v>444</v>
      </c>
      <c r="FM731" s="24" t="s">
        <v>444</v>
      </c>
      <c r="FN731" t="s">
        <v>444</v>
      </c>
      <c r="FO731" t="s">
        <v>444</v>
      </c>
      <c r="FP731" s="24" t="s">
        <v>444</v>
      </c>
      <c r="FQ731" s="24" t="s">
        <v>444</v>
      </c>
      <c r="FR731" t="s">
        <v>444</v>
      </c>
      <c r="FS731" t="s">
        <v>444</v>
      </c>
      <c r="FT731" s="24" t="s">
        <v>444</v>
      </c>
      <c r="FU731" s="24" t="s">
        <v>444</v>
      </c>
      <c r="FV731" t="s">
        <v>444</v>
      </c>
      <c r="FW731" t="s">
        <v>444</v>
      </c>
      <c r="FX731" s="24" t="s">
        <v>444</v>
      </c>
      <c r="FY731" s="24" t="s">
        <v>444</v>
      </c>
      <c r="FZ731" t="s">
        <v>444</v>
      </c>
      <c r="GA731" t="s">
        <v>444</v>
      </c>
      <c r="GB731" s="24" t="s">
        <v>444</v>
      </c>
      <c r="GC731" s="24" t="s">
        <v>444</v>
      </c>
      <c r="GD731" t="s">
        <v>444</v>
      </c>
      <c r="GE731" t="s">
        <v>444</v>
      </c>
      <c r="GF731" s="24" t="s">
        <v>444</v>
      </c>
      <c r="GG731" s="24" t="s">
        <v>444</v>
      </c>
      <c r="GH731" t="s">
        <v>15</v>
      </c>
      <c r="GI731" s="24" t="s">
        <v>571</v>
      </c>
      <c r="GJ731" s="24" t="s">
        <v>572</v>
      </c>
      <c r="GK731" t="s">
        <v>444</v>
      </c>
      <c r="GL731" t="s">
        <v>444</v>
      </c>
      <c r="GM731" s="24" t="s">
        <v>444</v>
      </c>
      <c r="GN731" s="24" t="s">
        <v>444</v>
      </c>
      <c r="GO731" t="s">
        <v>444</v>
      </c>
      <c r="GP731" t="s">
        <v>444</v>
      </c>
      <c r="GQ731" s="24" t="s">
        <v>444</v>
      </c>
      <c r="GR731" s="24" t="s">
        <v>444</v>
      </c>
      <c r="GS731" t="s">
        <v>444</v>
      </c>
      <c r="GT731" t="s">
        <v>444</v>
      </c>
      <c r="GU731" s="24" t="s">
        <v>444</v>
      </c>
      <c r="GV731" s="24" t="s">
        <v>444</v>
      </c>
      <c r="GW731" t="s">
        <v>444</v>
      </c>
      <c r="GX731" t="s">
        <v>444</v>
      </c>
      <c r="GY731" s="24" t="s">
        <v>444</v>
      </c>
      <c r="GZ731" s="24" t="s">
        <v>444</v>
      </c>
      <c r="HA731" t="s">
        <v>444</v>
      </c>
      <c r="HB731" t="s">
        <v>444</v>
      </c>
      <c r="HC731" s="24" t="s">
        <v>444</v>
      </c>
      <c r="HD731" s="24" t="s">
        <v>444</v>
      </c>
      <c r="HE731" t="s">
        <v>444</v>
      </c>
      <c r="HF731" t="s">
        <v>444</v>
      </c>
      <c r="HG731" s="24" t="s">
        <v>444</v>
      </c>
      <c r="HH731" s="24" t="s">
        <v>444</v>
      </c>
      <c r="HI731" t="s">
        <v>444</v>
      </c>
      <c r="HJ731" t="s">
        <v>444</v>
      </c>
      <c r="HK731" s="24" t="s">
        <v>444</v>
      </c>
      <c r="HL731" s="24" t="s">
        <v>444</v>
      </c>
      <c r="HM731" t="s">
        <v>444</v>
      </c>
      <c r="HN731" t="s">
        <v>444</v>
      </c>
      <c r="HO731" s="24" t="s">
        <v>444</v>
      </c>
      <c r="HP731" s="24" t="s">
        <v>444</v>
      </c>
      <c r="HQ731" t="s">
        <v>444</v>
      </c>
      <c r="HR731" t="s">
        <v>444</v>
      </c>
      <c r="HS731" s="24" t="s">
        <v>444</v>
      </c>
      <c r="HT731" s="24" t="s">
        <v>444</v>
      </c>
      <c r="HU731" t="s">
        <v>444</v>
      </c>
      <c r="HV731" t="s">
        <v>444</v>
      </c>
      <c r="HW731" s="24" t="s">
        <v>444</v>
      </c>
      <c r="HX731" s="24" t="s">
        <v>444</v>
      </c>
      <c r="HY731" t="s">
        <v>444</v>
      </c>
      <c r="HZ731" t="s">
        <v>444</v>
      </c>
      <c r="IA731" t="s">
        <v>2760</v>
      </c>
      <c r="IB731" t="s">
        <v>2736</v>
      </c>
      <c r="IC731" t="s">
        <v>2925</v>
      </c>
      <c r="ID731" s="33" t="b" cm="1">
        <f t="array" ref="ID731">_xlfn.IFNA(MATCH($A$2,_xlfn.NUMBERVALUE(Table_Query_from_MF_DSNP62[[#This Row],[CL_GLACCT_DR1]:[CL_GLACCT_CR4]]),0),0)&gt;=1</f>
        <v>1</v>
      </c>
      <c r="IE731" s="33" t="b">
        <f>OR(Table_Query_from_MF_DSNP62[[#This Row],[Pair1]:[Pair25]])</f>
        <v>1</v>
      </c>
      <c r="IF731" s="33">
        <f>_xlfn.IFNA(MATCH(TRUE,Table_Query_from_MF_DSNP62[[#This Row],[Pair1]:[Pair25]],0),"none")</f>
        <v>1</v>
      </c>
      <c r="IG731" s="33" t="b">
        <f>AND($A$2&gt;=_xlfn.NUMBERVALUE(Table_Query_from_MF_DSNP62[[#This Row],[CL_GL_ACCT_FR1]]),$A$2&lt;=_xlfn.NUMBERVALUE(Table_Query_from_MF_DSNP62[[#This Row],[CL_GL_ACCT_TO1]]))</f>
        <v>1</v>
      </c>
      <c r="IH731" s="33" t="b">
        <f>AND($A$2&gt;=_xlfn.NUMBERVALUE(Table_Query_from_MF_DSNP62[[#This Row],[CL_GL_ACCT_FR2]]),$A$2&lt;=_xlfn.NUMBERVALUE(Table_Query_from_MF_DSNP62[[#This Row],[CL_GL_ACCT_TO2]]))</f>
        <v>1</v>
      </c>
      <c r="II731" s="33" t="b">
        <f>AND($A$2&gt;=_xlfn.NUMBERVALUE(Table_Query_from_MF_DSNP62[[#This Row],[CL_GL_ACCT_FR3]]),$A$2&lt;=_xlfn.NUMBERVALUE(Table_Query_from_MF_DSNP62[[#This Row],[CL_GL_ACCT_TO3]]))</f>
        <v>1</v>
      </c>
      <c r="IJ731" s="33" t="b">
        <f>AND($A$2&gt;=_xlfn.NUMBERVALUE(Table_Query_from_MF_DSNP62[[#This Row],[CL_GL_ACCT_FR4]]),$A$2&lt;=_xlfn.NUMBERVALUE(Table_Query_from_MF_DSNP62[[#This Row],[CL_GL_ACCT_TO4]]))</f>
        <v>1</v>
      </c>
      <c r="IK731" s="33" t="b">
        <f>AND($A$2&gt;=_xlfn.NUMBERVALUE(Table_Query_from_MF_DSNP62[[#This Row],[CL_GL_ACCT_FR5]]),$A$2&lt;=_xlfn.NUMBERVALUE(Table_Query_from_MF_DSNP62[[#This Row],[CL_GL_ACCT_TO5]]))</f>
        <v>1</v>
      </c>
      <c r="IL731" s="33" t="b">
        <f>AND($A$2&gt;=_xlfn.NUMBERVALUE(Table_Query_from_MF_DSNP62[[#This Row],[CL_GL_ACCT_FR6]]),$A$2&lt;=_xlfn.NUMBERVALUE(Table_Query_from_MF_DSNP62[[#This Row],[CL_GL_ACCT_TO6]]))</f>
        <v>1</v>
      </c>
      <c r="IM731" s="33" t="b">
        <f>AND($A$2&gt;=_xlfn.NUMBERVALUE(Table_Query_from_MF_DSNP62[[#This Row],[CL_GL_ACCT_FR7]]),$A$2&lt;=_xlfn.NUMBERVALUE(Table_Query_from_MF_DSNP62[[#This Row],[CL_GL_ACCT_TO7]]))</f>
        <v>1</v>
      </c>
      <c r="IN731" s="33" t="b">
        <f>AND($A$2&gt;=_xlfn.NUMBERVALUE(Table_Query_from_MF_DSNP62[[#This Row],[CL_GL_ACCT_FR8]]),$A$2&lt;=_xlfn.NUMBERVALUE(Table_Query_from_MF_DSNP62[[#This Row],[CL_GL_ACCT_TO8]]))</f>
        <v>1</v>
      </c>
      <c r="IO731" s="33" t="b">
        <f>AND($A$2&gt;=_xlfn.NUMBERVALUE(Table_Query_from_MF_DSNP62[[#This Row],[CL_GL_ACCT_FR9]]),$A$2&lt;=_xlfn.NUMBERVALUE(Table_Query_from_MF_DSNP62[[#This Row],[CL_GL_ACCT_TO9]]))</f>
        <v>1</v>
      </c>
      <c r="IP731" s="33" t="b">
        <f>AND($A$2&gt;=_xlfn.NUMBERVALUE(Table_Query_from_MF_DSNP62[[#This Row],[CL_GL_ACCT_FR10]]),$A$2&lt;=_xlfn.NUMBERVALUE(Table_Query_from_MF_DSNP62[[#This Row],[CL_GL_ACCT_TO10]]))</f>
        <v>1</v>
      </c>
      <c r="IQ731" s="33" t="b">
        <f>AND($A$2&gt;=_xlfn.NUMBERVALUE(Table_Query_from_MF_DSNP62[[#This Row],[CL_GL_ACCT_FR11]]),$A$2&lt;=_xlfn.NUMBERVALUE(Table_Query_from_MF_DSNP62[[#This Row],[CL_GL_ACCT_TO11]]))</f>
        <v>1</v>
      </c>
      <c r="IR731" s="33" t="b">
        <f>AND($A$2&gt;=_xlfn.NUMBERVALUE(Table_Query_from_MF_DSNP62[[#This Row],[CL_GL_ACCT_FR12]]),$A$2&lt;=_xlfn.NUMBERVALUE(Table_Query_from_MF_DSNP62[[#This Row],[CL_GL_ACCT_TO12]]))</f>
        <v>1</v>
      </c>
      <c r="IS731" s="33" t="b">
        <f>AND($A$2&gt;=_xlfn.NUMBERVALUE(Table_Query_from_MF_DSNP62[[#This Row],[CL_GL_ACCT_FR13]]),$A$2&lt;=_xlfn.NUMBERVALUE(Table_Query_from_MF_DSNP62[[#This Row],[CL_GL_ACCT_TO13]]))</f>
        <v>1</v>
      </c>
      <c r="IT731" s="33" t="b">
        <f>AND($A$2&gt;=_xlfn.NUMBERVALUE(Table_Query_from_MF_DSNP62[[#This Row],[CL_GL_ACCT_FR14]]),$A$2&lt;=_xlfn.NUMBERVALUE(Table_Query_from_MF_DSNP62[[#This Row],[CL_GL_ACCT_TO14]]))</f>
        <v>1</v>
      </c>
      <c r="IU731" s="33" t="b">
        <f>AND($A$2&gt;=_xlfn.NUMBERVALUE(Table_Query_from_MF_DSNP62[[#This Row],[CL_GL_ACCT_FR15]]),$A$2&lt;=_xlfn.NUMBERVALUE(Table_Query_from_MF_DSNP62[[#This Row],[CL_GL_ACCT_TO15]]))</f>
        <v>1</v>
      </c>
      <c r="IV731" s="33" t="b">
        <f>AND($A$2&gt;=_xlfn.NUMBERVALUE(Table_Query_from_MF_DSNP62[[#This Row],[CL_GL_ACCT_FR16]]),$A$2&lt;=_xlfn.NUMBERVALUE(Table_Query_from_MF_DSNP62[[#This Row],[CL_GL_ACCT_TO16]]))</f>
        <v>1</v>
      </c>
      <c r="IW731" s="33" t="b">
        <f>AND($A$2&gt;=_xlfn.NUMBERVALUE(Table_Query_from_MF_DSNP62[[#This Row],[CL_GL_ACCT_FR17]]),$A$2&lt;=_xlfn.NUMBERVALUE(Table_Query_from_MF_DSNP62[[#This Row],[CL_GL_ACCT_TO17]]))</f>
        <v>1</v>
      </c>
      <c r="IX731" s="33" t="b">
        <f>AND($A$2&gt;=_xlfn.NUMBERVALUE(Table_Query_from_MF_DSNP62[[#This Row],[CL_GL_ACCT_FR18]]),$A$2&lt;=_xlfn.NUMBERVALUE(Table_Query_from_MF_DSNP62[[#This Row],[CL_GL_ACCT_TO18]]))</f>
        <v>1</v>
      </c>
      <c r="IY731" s="33" t="b">
        <f>AND($A$2&gt;=_xlfn.NUMBERVALUE(Table_Query_from_MF_DSNP62[[#This Row],[CL_GL_ACCT_FR19]]),$A$2&lt;=_xlfn.NUMBERVALUE(Table_Query_from_MF_DSNP62[[#This Row],[CL_GL_ACCT_TO19]]))</f>
        <v>1</v>
      </c>
      <c r="IZ731" s="33" t="b">
        <f>AND($A$2&gt;=_xlfn.NUMBERVALUE(Table_Query_from_MF_DSNP62[[#This Row],[CL_GL_ACCT_FR20]]),$A$2&lt;=_xlfn.NUMBERVALUE(Table_Query_from_MF_DSNP62[[#This Row],[CL_GL_ACCT_TO20]]))</f>
        <v>1</v>
      </c>
      <c r="JA731" s="33" t="b">
        <f>AND($A$2&gt;=_xlfn.NUMBERVALUE(Table_Query_from_MF_DSNP62[[#This Row],[CL_GL_ACCT_FR21]]),$A$2&lt;=_xlfn.NUMBERVALUE(Table_Query_from_MF_DSNP62[[#This Row],[CL_GL_ACCT_TO21]]))</f>
        <v>1</v>
      </c>
      <c r="JB731" s="33" t="b">
        <f>AND($A$2&gt;=_xlfn.NUMBERVALUE(Table_Query_from_MF_DSNP62[[#This Row],[CL_GL_ACCT_FR22]]),$A$2&lt;=_xlfn.NUMBERVALUE(Table_Query_from_MF_DSNP62[[#This Row],[CL_GL_ACCT_TO22]]))</f>
        <v>1</v>
      </c>
      <c r="JC731" s="33" t="b">
        <f>AND($A$2&gt;=_xlfn.NUMBERVALUE(Table_Query_from_MF_DSNP62[[#This Row],[CL_GL_ACCT_FR23]]),$A$2&lt;=_xlfn.NUMBERVALUE(Table_Query_from_MF_DSNP62[[#This Row],[CL_GL_ACCT_TO23]]))</f>
        <v>1</v>
      </c>
      <c r="JD731" s="33" t="b">
        <f>AND($A$2&gt;=_xlfn.NUMBERVALUE(Table_Query_from_MF_DSNP62[[#This Row],[CL_GL_ACCT_FR24]]),$A$2&lt;=_xlfn.NUMBERVALUE(Table_Query_from_MF_DSNP62[[#This Row],[CL_GL_ACCT_TO24]]))</f>
        <v>1</v>
      </c>
      <c r="JE731" s="33" t="b">
        <f>AND($A$2&gt;=_xlfn.NUMBERVALUE(Table_Query_from_MF_DSNP62[[#This Row],[CL_GL_ACCT_FR25]]),$A$2&lt;=_xlfn.NUMBERVALUE(Table_Query_from_MF_DSNP62[[#This Row],[CL_GL_ACCT_TO25]]))</f>
        <v>1</v>
      </c>
      <c r="JF731" s="33" t="b">
        <f>OR(Table_Query_from_MF_DSNP62[[#This Row],[PairA]:[PairO]])</f>
        <v>1</v>
      </c>
      <c r="JG731" s="33">
        <f>_xlfn.IFNA(MATCH(TRUE,Table_Query_from_MF_DSNP62[[#This Row],[PairA]:[PairO]],0),"none")</f>
        <v>2</v>
      </c>
      <c r="JH731" s="33" t="b">
        <f>AND($B$2&gt;=_xlfn.NUMBERVALUE(Table_Query_from_MF_DSNP62[[#This Row],[CL_CMP_OBJ_FR1]]),$B$2&lt;=_xlfn.NUMBERVALUE(Table_Query_from_MF_DSNP62[[#This Row],[CL_CMP_OBJ_TO1]]))</f>
        <v>0</v>
      </c>
      <c r="JI731" s="33" t="b">
        <f>AND($B$2&gt;=_xlfn.NUMBERVALUE(Table_Query_from_MF_DSNP62[[#This Row],[CL_CMP_OBJ_FR2]]),$B$2&lt;=_xlfn.NUMBERVALUE(Table_Query_from_MF_DSNP62[[#This Row],[CL_CMP_OBJ_TO2]]))</f>
        <v>1</v>
      </c>
      <c r="JJ731" s="33" t="b">
        <f>AND($B$2&gt;=_xlfn.NUMBERVALUE(Table_Query_from_MF_DSNP62[[#This Row],[CL_CMP_OBJ_FR3]]),$B$2&lt;=_xlfn.NUMBERVALUE(Table_Query_from_MF_DSNP62[[#This Row],[CL_CMP_OBJ_TO3]]))</f>
        <v>1</v>
      </c>
      <c r="JK731" s="33" t="b">
        <f>AND($B$2&gt;=_xlfn.NUMBERVALUE(Table_Query_from_MF_DSNP62[[#This Row],[CL_CMP_OBJ_FR4]]),$B$2&lt;=_xlfn.NUMBERVALUE(Table_Query_from_MF_DSNP62[[#This Row],[CL_CMP_OBJ_TO4]]))</f>
        <v>1</v>
      </c>
      <c r="JL731" s="33" t="b">
        <f>AND($B$2&gt;=_xlfn.NUMBERVALUE(Table_Query_from_MF_DSNP62[[#This Row],[CL_CMP_OBJ_FR5]]),$B$2&lt;=_xlfn.NUMBERVALUE(Table_Query_from_MF_DSNP62[[#This Row],[CL_CMP_OBJ_TO5]]))</f>
        <v>1</v>
      </c>
      <c r="JM731" s="33" t="b">
        <f>AND($B$2&gt;=_xlfn.NUMBERVALUE(Table_Query_from_MF_DSNP62[[#This Row],[CL_CMP_OBJ_FR6]]),$B$2&lt;=_xlfn.NUMBERVALUE(Table_Query_from_MF_DSNP62[[#This Row],[CL_CMP_OBJ_TO6]]))</f>
        <v>1</v>
      </c>
      <c r="JN731" s="33" t="b">
        <f>AND($B$2&gt;=_xlfn.NUMBERVALUE(Table_Query_from_MF_DSNP62[[#This Row],[CL_CMP_OBJ_FR7]]),$B$2&lt;=_xlfn.NUMBERVALUE(Table_Query_from_MF_DSNP62[[#This Row],[CL_CMP_OBJ_TO7]]))</f>
        <v>1</v>
      </c>
      <c r="JO731" s="33" t="b">
        <f>AND($B$2&gt;=_xlfn.NUMBERVALUE(Table_Query_from_MF_DSNP62[[#This Row],[CL_CMP_OBJ_FR8]]),$B$2&lt;=_xlfn.NUMBERVALUE(Table_Query_from_MF_DSNP62[[#This Row],[CL_CMP_OBJ_TO8]]))</f>
        <v>1</v>
      </c>
      <c r="JP731" s="33" t="b">
        <f>AND($B$2&gt;=_xlfn.NUMBERVALUE(Table_Query_from_MF_DSNP62[[#This Row],[CL_CMP_OBJ_FR9]]),$B$2&lt;=_xlfn.NUMBERVALUE(Table_Query_from_MF_DSNP62[[#This Row],[CL_CMP_OBJ_TO9]]))</f>
        <v>1</v>
      </c>
      <c r="JQ731" s="33" t="b">
        <f>AND($B$2&gt;=_xlfn.NUMBERVALUE(Table_Query_from_MF_DSNP62[[#This Row],[CL_CMP_OBJ_FR10]]),$B$2&lt;=_xlfn.NUMBERVALUE(Table_Query_from_MF_DSNP62[[#This Row],[CL_CMP_OBJ_TO10]]))</f>
        <v>1</v>
      </c>
      <c r="JR731" s="33" t="b">
        <f>AND($B$2&gt;=_xlfn.NUMBERVALUE(Table_Query_from_MF_DSNP62[[#This Row],[CL_CMP_OBJ_FR11]]),$B$2&lt;=_xlfn.NUMBERVALUE(Table_Query_from_MF_DSNP62[[#This Row],[CL_CMP_OBJ_TO11]]))</f>
        <v>1</v>
      </c>
      <c r="JS731" s="33" t="b">
        <f>AND($B$2&gt;=_xlfn.NUMBERVALUE(Table_Query_from_MF_DSNP62[[#This Row],[CL_CMP_OBJ_FR12]]),$B$2&lt;=_xlfn.NUMBERVALUE(Table_Query_from_MF_DSNP62[[#This Row],[CL_CMP_OBJ_TO12]]))</f>
        <v>1</v>
      </c>
      <c r="JT731" s="33" t="b">
        <f>AND($B$2&gt;=_xlfn.NUMBERVALUE(Table_Query_from_MF_DSNP62[[#This Row],[CL_CMP_OBJ_FR13]]),$B$2&lt;=_xlfn.NUMBERVALUE(Table_Query_from_MF_DSNP62[[#This Row],[CL_CMP_OBJ_TO13]]))</f>
        <v>1</v>
      </c>
      <c r="JU731" s="33" t="b">
        <f>AND($B$2&gt;=_xlfn.NUMBERVALUE(Table_Query_from_MF_DSNP62[[#This Row],[CL_CMP_OBJ_FR14]]),$B$2&lt;=_xlfn.NUMBERVALUE(Table_Query_from_MF_DSNP62[[#This Row],[CL_CMP_OBJ_TO14]]))</f>
        <v>1</v>
      </c>
      <c r="JV731" s="33" t="b">
        <f>AND($B$2&gt;=_xlfn.NUMBERVALUE(Table_Query_from_MF_DSNP62[[#This Row],[CL_CMP_OBJ_FR15]]),$B$2&lt;=_xlfn.NUMBERVALUE(Table_Query_from_MF_DSNP62[[#This Row],[CL_CMP_OBJ_TO15]]))</f>
        <v>1</v>
      </c>
    </row>
    <row r="732" spans="1:282" x14ac:dyDescent="0.25">
      <c r="A732" t="b">
        <f>OR(,Table_Query_from_MF_DSNP62[[#This Row],[Desired GL included as "hard-coded" GL?]],Table_Query_from_MF_DSNP62[[#This Row],[Desired GL included as "Open GL"?]])</f>
        <v>1</v>
      </c>
      <c r="B732" t="b">
        <f>Table_Query_from_MF_DSNP62[[#This Row],[Desired CObj included as "Open CObj"?]]</f>
        <v>1</v>
      </c>
      <c r="C732" t="s">
        <v>2613</v>
      </c>
      <c r="D732" t="s">
        <v>2614</v>
      </c>
      <c r="E732" t="s">
        <v>8</v>
      </c>
      <c r="F732" s="24" t="s">
        <v>444</v>
      </c>
      <c r="G732" t="s">
        <v>425</v>
      </c>
      <c r="H732" s="24" t="s">
        <v>444</v>
      </c>
      <c r="I732" t="s">
        <v>444</v>
      </c>
      <c r="J732" s="24" t="s">
        <v>444</v>
      </c>
      <c r="K732" t="s">
        <v>444</v>
      </c>
      <c r="L732" s="24" t="s">
        <v>444</v>
      </c>
      <c r="M732" t="s">
        <v>444</v>
      </c>
      <c r="N732" t="s">
        <v>444</v>
      </c>
      <c r="O732" t="s">
        <v>444</v>
      </c>
      <c r="P732" t="s">
        <v>444</v>
      </c>
      <c r="Q732" t="s">
        <v>15</v>
      </c>
      <c r="R732" t="s">
        <v>444</v>
      </c>
      <c r="S732" t="s">
        <v>442</v>
      </c>
      <c r="T732" t="s">
        <v>447</v>
      </c>
      <c r="U732" t="s">
        <v>444</v>
      </c>
      <c r="V732" t="s">
        <v>444</v>
      </c>
      <c r="W732" t="s">
        <v>447</v>
      </c>
      <c r="X732" t="s">
        <v>444</v>
      </c>
      <c r="Y732" t="s">
        <v>444</v>
      </c>
      <c r="Z732" t="s">
        <v>442</v>
      </c>
      <c r="AA732" t="s">
        <v>442</v>
      </c>
      <c r="AB732" t="s">
        <v>442</v>
      </c>
      <c r="AC732" t="s">
        <v>442</v>
      </c>
      <c r="AD732" t="s">
        <v>442</v>
      </c>
      <c r="AE732" t="s">
        <v>442</v>
      </c>
      <c r="AF732" t="s">
        <v>442</v>
      </c>
      <c r="AG732" t="s">
        <v>442</v>
      </c>
      <c r="AH732" t="s">
        <v>444</v>
      </c>
      <c r="AI732" t="s">
        <v>447</v>
      </c>
      <c r="AJ732" t="s">
        <v>15</v>
      </c>
      <c r="AK732" t="s">
        <v>444</v>
      </c>
      <c r="AL732" t="s">
        <v>444</v>
      </c>
      <c r="AM732" t="s">
        <v>444</v>
      </c>
      <c r="AN732" t="s">
        <v>444</v>
      </c>
      <c r="AO732" t="s">
        <v>444</v>
      </c>
      <c r="AP732" t="s">
        <v>447</v>
      </c>
      <c r="AQ732" t="s">
        <v>282</v>
      </c>
      <c r="AR732" t="s">
        <v>1451</v>
      </c>
      <c r="AS732" t="s">
        <v>162</v>
      </c>
      <c r="AT732" t="s">
        <v>444</v>
      </c>
      <c r="AU732" t="s">
        <v>444</v>
      </c>
      <c r="AV732" t="s">
        <v>442</v>
      </c>
      <c r="AW732" t="s">
        <v>444</v>
      </c>
      <c r="AX732" t="s">
        <v>1846</v>
      </c>
      <c r="AY732" t="s">
        <v>875</v>
      </c>
      <c r="AZ732" t="s">
        <v>444</v>
      </c>
      <c r="BA732" t="s">
        <v>444</v>
      </c>
      <c r="BB732" t="s">
        <v>444</v>
      </c>
      <c r="BC732" t="s">
        <v>444</v>
      </c>
      <c r="BD732" t="s">
        <v>1359</v>
      </c>
      <c r="BE732" t="s">
        <v>444</v>
      </c>
      <c r="BF732" t="s">
        <v>1360</v>
      </c>
      <c r="BG732" t="s">
        <v>444</v>
      </c>
      <c r="BH732" t="s">
        <v>444</v>
      </c>
      <c r="BI732" t="s">
        <v>444</v>
      </c>
      <c r="BJ732" t="s">
        <v>444</v>
      </c>
      <c r="BK732" t="s">
        <v>444</v>
      </c>
      <c r="BL732" t="s">
        <v>444</v>
      </c>
      <c r="BM732" t="s">
        <v>444</v>
      </c>
      <c r="BN732" t="s">
        <v>444</v>
      </c>
      <c r="BO732" t="s">
        <v>444</v>
      </c>
      <c r="BP732" t="s">
        <v>444</v>
      </c>
      <c r="BQ732" t="s">
        <v>444</v>
      </c>
      <c r="BR732" t="s">
        <v>444</v>
      </c>
      <c r="BS732" t="s">
        <v>444</v>
      </c>
      <c r="BT732" t="s">
        <v>444</v>
      </c>
      <c r="BU732" t="s">
        <v>444</v>
      </c>
      <c r="BV732" t="s">
        <v>444</v>
      </c>
      <c r="BW732" t="s">
        <v>444</v>
      </c>
      <c r="BX732" t="s">
        <v>444</v>
      </c>
      <c r="BY732" t="s">
        <v>444</v>
      </c>
      <c r="BZ732" t="s">
        <v>444</v>
      </c>
      <c r="CA732" t="s">
        <v>444</v>
      </c>
      <c r="CB732" t="s">
        <v>444</v>
      </c>
      <c r="CC732" t="s">
        <v>444</v>
      </c>
      <c r="CD732" t="s">
        <v>444</v>
      </c>
      <c r="CE732" t="s">
        <v>444</v>
      </c>
      <c r="CF732" t="s">
        <v>444</v>
      </c>
      <c r="CG732" t="s">
        <v>444</v>
      </c>
      <c r="CH732" t="s">
        <v>444</v>
      </c>
      <c r="CI732" t="s">
        <v>444</v>
      </c>
      <c r="CJ732" t="s">
        <v>444</v>
      </c>
      <c r="CK732" t="s">
        <v>444</v>
      </c>
      <c r="CL732" t="s">
        <v>444</v>
      </c>
      <c r="CM732" t="s">
        <v>444</v>
      </c>
      <c r="CN732" t="s">
        <v>444</v>
      </c>
      <c r="CO732" t="s">
        <v>444</v>
      </c>
      <c r="CP732" t="s">
        <v>444</v>
      </c>
      <c r="CQ732" t="s">
        <v>444</v>
      </c>
      <c r="CR732" t="s">
        <v>444</v>
      </c>
      <c r="CS732" t="s">
        <v>444</v>
      </c>
      <c r="CT732" t="s">
        <v>444</v>
      </c>
      <c r="CU732" t="s">
        <v>7</v>
      </c>
      <c r="CV732" t="s">
        <v>2760</v>
      </c>
      <c r="CW732" t="s">
        <v>2736</v>
      </c>
      <c r="CX732" t="s">
        <v>2737</v>
      </c>
      <c r="CY732" t="s">
        <v>1847</v>
      </c>
      <c r="CZ732" t="s">
        <v>1848</v>
      </c>
      <c r="DA732" t="s">
        <v>444</v>
      </c>
      <c r="DB732" t="s">
        <v>444</v>
      </c>
      <c r="DC732" t="s">
        <v>444</v>
      </c>
      <c r="DD732" t="s">
        <v>444</v>
      </c>
      <c r="DE732" t="s">
        <v>444</v>
      </c>
      <c r="DF732" t="s">
        <v>444</v>
      </c>
      <c r="DG732" t="s">
        <v>444</v>
      </c>
      <c r="DH732" t="s">
        <v>444</v>
      </c>
      <c r="DI732" t="s">
        <v>282</v>
      </c>
      <c r="DJ732" t="s">
        <v>1451</v>
      </c>
      <c r="DK732" t="s">
        <v>444</v>
      </c>
      <c r="DL732" t="s">
        <v>444</v>
      </c>
      <c r="DM732" t="s">
        <v>444</v>
      </c>
      <c r="DN732" t="s">
        <v>444</v>
      </c>
      <c r="DO732" t="s">
        <v>444</v>
      </c>
      <c r="DP732" t="s">
        <v>444</v>
      </c>
      <c r="DQ732" t="s">
        <v>444</v>
      </c>
      <c r="DR732" t="s">
        <v>444</v>
      </c>
      <c r="DS732" t="s">
        <v>15</v>
      </c>
      <c r="DT732" s="24" t="s">
        <v>35</v>
      </c>
      <c r="DU732" s="24" t="s">
        <v>35</v>
      </c>
      <c r="DV732" t="s">
        <v>37</v>
      </c>
      <c r="DW732" t="s">
        <v>37</v>
      </c>
      <c r="DX732" s="24" t="s">
        <v>43</v>
      </c>
      <c r="DY732" s="24" t="s">
        <v>43</v>
      </c>
      <c r="DZ732" t="s">
        <v>48</v>
      </c>
      <c r="EA732" t="s">
        <v>48</v>
      </c>
      <c r="EB732" s="24" t="s">
        <v>52</v>
      </c>
      <c r="EC732" s="24" t="s">
        <v>52</v>
      </c>
      <c r="ED732" t="s">
        <v>55</v>
      </c>
      <c r="EE732" t="s">
        <v>55</v>
      </c>
      <c r="EF732" s="24" t="s">
        <v>120</v>
      </c>
      <c r="EG732" s="24" t="s">
        <v>124</v>
      </c>
      <c r="EH732" t="s">
        <v>444</v>
      </c>
      <c r="EI732" t="s">
        <v>444</v>
      </c>
      <c r="EJ732" s="24" t="s">
        <v>444</v>
      </c>
      <c r="EK732" s="24" t="s">
        <v>444</v>
      </c>
      <c r="EL732" t="s">
        <v>444</v>
      </c>
      <c r="EM732" t="s">
        <v>444</v>
      </c>
      <c r="EN732" s="24" t="s">
        <v>444</v>
      </c>
      <c r="EO732" s="24" t="s">
        <v>444</v>
      </c>
      <c r="EP732" t="s">
        <v>444</v>
      </c>
      <c r="EQ732" t="s">
        <v>444</v>
      </c>
      <c r="ER732" s="24" t="s">
        <v>444</v>
      </c>
      <c r="ES732" s="24" t="s">
        <v>444</v>
      </c>
      <c r="ET732" t="s">
        <v>444</v>
      </c>
      <c r="EU732" t="s">
        <v>444</v>
      </c>
      <c r="EV732" s="24" t="s">
        <v>444</v>
      </c>
      <c r="EW732" s="24" t="s">
        <v>444</v>
      </c>
      <c r="EX732" t="s">
        <v>444</v>
      </c>
      <c r="EY732" t="s">
        <v>444</v>
      </c>
      <c r="EZ732" s="24" t="s">
        <v>444</v>
      </c>
      <c r="FA732" s="24" t="s">
        <v>444</v>
      </c>
      <c r="FB732" t="s">
        <v>444</v>
      </c>
      <c r="FC732" t="s">
        <v>444</v>
      </c>
      <c r="FD732" s="24" t="s">
        <v>444</v>
      </c>
      <c r="FE732" s="24" t="s">
        <v>444</v>
      </c>
      <c r="FF732" t="s">
        <v>444</v>
      </c>
      <c r="FG732" t="s">
        <v>444</v>
      </c>
      <c r="FH732" s="24" t="s">
        <v>444</v>
      </c>
      <c r="FI732" s="24" t="s">
        <v>444</v>
      </c>
      <c r="FJ732" t="s">
        <v>444</v>
      </c>
      <c r="FK732" t="s">
        <v>444</v>
      </c>
      <c r="FL732" s="24" t="s">
        <v>444</v>
      </c>
      <c r="FM732" s="24" t="s">
        <v>444</v>
      </c>
      <c r="FN732" t="s">
        <v>444</v>
      </c>
      <c r="FO732" t="s">
        <v>444</v>
      </c>
      <c r="FP732" s="24" t="s">
        <v>444</v>
      </c>
      <c r="FQ732" s="24" t="s">
        <v>444</v>
      </c>
      <c r="FR732" t="s">
        <v>444</v>
      </c>
      <c r="FS732" t="s">
        <v>444</v>
      </c>
      <c r="FT732" s="24" t="s">
        <v>444</v>
      </c>
      <c r="FU732" s="24" t="s">
        <v>444</v>
      </c>
      <c r="FV732" t="s">
        <v>444</v>
      </c>
      <c r="FW732" t="s">
        <v>444</v>
      </c>
      <c r="FX732" s="24" t="s">
        <v>444</v>
      </c>
      <c r="FY732" s="24" t="s">
        <v>444</v>
      </c>
      <c r="FZ732" t="s">
        <v>444</v>
      </c>
      <c r="GA732" t="s">
        <v>444</v>
      </c>
      <c r="GB732" s="24" t="s">
        <v>444</v>
      </c>
      <c r="GC732" s="24" t="s">
        <v>444</v>
      </c>
      <c r="GD732" t="s">
        <v>444</v>
      </c>
      <c r="GE732" t="s">
        <v>444</v>
      </c>
      <c r="GF732" s="24" t="s">
        <v>444</v>
      </c>
      <c r="GG732" s="24" t="s">
        <v>444</v>
      </c>
      <c r="GH732" t="s">
        <v>15</v>
      </c>
      <c r="GI732" s="24" t="s">
        <v>571</v>
      </c>
      <c r="GJ732" s="24" t="s">
        <v>572</v>
      </c>
      <c r="GK732" t="s">
        <v>444</v>
      </c>
      <c r="GL732" t="s">
        <v>444</v>
      </c>
      <c r="GM732" s="24" t="s">
        <v>444</v>
      </c>
      <c r="GN732" s="24" t="s">
        <v>444</v>
      </c>
      <c r="GO732" t="s">
        <v>444</v>
      </c>
      <c r="GP732" t="s">
        <v>444</v>
      </c>
      <c r="GQ732" s="24" t="s">
        <v>444</v>
      </c>
      <c r="GR732" s="24" t="s">
        <v>444</v>
      </c>
      <c r="GS732" t="s">
        <v>444</v>
      </c>
      <c r="GT732" t="s">
        <v>444</v>
      </c>
      <c r="GU732" s="24" t="s">
        <v>444</v>
      </c>
      <c r="GV732" s="24" t="s">
        <v>444</v>
      </c>
      <c r="GW732" t="s">
        <v>444</v>
      </c>
      <c r="GX732" t="s">
        <v>444</v>
      </c>
      <c r="GY732" s="24" t="s">
        <v>444</v>
      </c>
      <c r="GZ732" s="24" t="s">
        <v>444</v>
      </c>
      <c r="HA732" t="s">
        <v>444</v>
      </c>
      <c r="HB732" t="s">
        <v>444</v>
      </c>
      <c r="HC732" s="24" t="s">
        <v>444</v>
      </c>
      <c r="HD732" s="24" t="s">
        <v>444</v>
      </c>
      <c r="HE732" t="s">
        <v>444</v>
      </c>
      <c r="HF732" t="s">
        <v>444</v>
      </c>
      <c r="HG732" s="24" t="s">
        <v>444</v>
      </c>
      <c r="HH732" s="24" t="s">
        <v>444</v>
      </c>
      <c r="HI732" t="s">
        <v>444</v>
      </c>
      <c r="HJ732" t="s">
        <v>444</v>
      </c>
      <c r="HK732" s="24" t="s">
        <v>444</v>
      </c>
      <c r="HL732" s="24" t="s">
        <v>444</v>
      </c>
      <c r="HM732" t="s">
        <v>444</v>
      </c>
      <c r="HN732" t="s">
        <v>444</v>
      </c>
      <c r="HO732" s="24" t="s">
        <v>444</v>
      </c>
      <c r="HP732" s="24" t="s">
        <v>444</v>
      </c>
      <c r="HQ732" t="s">
        <v>444</v>
      </c>
      <c r="HR732" t="s">
        <v>444</v>
      </c>
      <c r="HS732" s="24" t="s">
        <v>444</v>
      </c>
      <c r="HT732" s="24" t="s">
        <v>444</v>
      </c>
      <c r="HU732" t="s">
        <v>444</v>
      </c>
      <c r="HV732" t="s">
        <v>444</v>
      </c>
      <c r="HW732" s="24" t="s">
        <v>444</v>
      </c>
      <c r="HX732" s="24" t="s">
        <v>444</v>
      </c>
      <c r="HY732" t="s">
        <v>444</v>
      </c>
      <c r="HZ732" t="s">
        <v>444</v>
      </c>
      <c r="IA732" t="s">
        <v>2760</v>
      </c>
      <c r="IB732" t="s">
        <v>2736</v>
      </c>
      <c r="IC732" t="s">
        <v>3014</v>
      </c>
      <c r="ID732" s="33" t="b" cm="1">
        <f t="array" ref="ID732">_xlfn.IFNA(MATCH($A$2,_xlfn.NUMBERVALUE(Table_Query_from_MF_DSNP62[[#This Row],[CL_GLACCT_DR1]:[CL_GLACCT_CR4]]),0),0)&gt;=1</f>
        <v>1</v>
      </c>
      <c r="IE732" s="33" t="b">
        <f>OR(Table_Query_from_MF_DSNP62[[#This Row],[Pair1]:[Pair25]])</f>
        <v>1</v>
      </c>
      <c r="IF732" s="33">
        <f>_xlfn.IFNA(MATCH(TRUE,Table_Query_from_MF_DSNP62[[#This Row],[Pair1]:[Pair25]],0),"none")</f>
        <v>8</v>
      </c>
      <c r="IG732" s="33" t="b">
        <f>AND($A$2&gt;=_xlfn.NUMBERVALUE(Table_Query_from_MF_DSNP62[[#This Row],[CL_GL_ACCT_FR1]]),$A$2&lt;=_xlfn.NUMBERVALUE(Table_Query_from_MF_DSNP62[[#This Row],[CL_GL_ACCT_TO1]]))</f>
        <v>0</v>
      </c>
      <c r="IH732" s="33" t="b">
        <f>AND($A$2&gt;=_xlfn.NUMBERVALUE(Table_Query_from_MF_DSNP62[[#This Row],[CL_GL_ACCT_FR2]]),$A$2&lt;=_xlfn.NUMBERVALUE(Table_Query_from_MF_DSNP62[[#This Row],[CL_GL_ACCT_TO2]]))</f>
        <v>0</v>
      </c>
      <c r="II732" s="33" t="b">
        <f>AND($A$2&gt;=_xlfn.NUMBERVALUE(Table_Query_from_MF_DSNP62[[#This Row],[CL_GL_ACCT_FR3]]),$A$2&lt;=_xlfn.NUMBERVALUE(Table_Query_from_MF_DSNP62[[#This Row],[CL_GL_ACCT_TO3]]))</f>
        <v>0</v>
      </c>
      <c r="IJ732" s="33" t="b">
        <f>AND($A$2&gt;=_xlfn.NUMBERVALUE(Table_Query_from_MF_DSNP62[[#This Row],[CL_GL_ACCT_FR4]]),$A$2&lt;=_xlfn.NUMBERVALUE(Table_Query_from_MF_DSNP62[[#This Row],[CL_GL_ACCT_TO4]]))</f>
        <v>0</v>
      </c>
      <c r="IK732" s="33" t="b">
        <f>AND($A$2&gt;=_xlfn.NUMBERVALUE(Table_Query_from_MF_DSNP62[[#This Row],[CL_GL_ACCT_FR5]]),$A$2&lt;=_xlfn.NUMBERVALUE(Table_Query_from_MF_DSNP62[[#This Row],[CL_GL_ACCT_TO5]]))</f>
        <v>0</v>
      </c>
      <c r="IL732" s="33" t="b">
        <f>AND($A$2&gt;=_xlfn.NUMBERVALUE(Table_Query_from_MF_DSNP62[[#This Row],[CL_GL_ACCT_FR6]]),$A$2&lt;=_xlfn.NUMBERVALUE(Table_Query_from_MF_DSNP62[[#This Row],[CL_GL_ACCT_TO6]]))</f>
        <v>0</v>
      </c>
      <c r="IM732" s="33" t="b">
        <f>AND($A$2&gt;=_xlfn.NUMBERVALUE(Table_Query_from_MF_DSNP62[[#This Row],[CL_GL_ACCT_FR7]]),$A$2&lt;=_xlfn.NUMBERVALUE(Table_Query_from_MF_DSNP62[[#This Row],[CL_GL_ACCT_TO7]]))</f>
        <v>0</v>
      </c>
      <c r="IN732" s="33" t="b">
        <f>AND($A$2&gt;=_xlfn.NUMBERVALUE(Table_Query_from_MF_DSNP62[[#This Row],[CL_GL_ACCT_FR8]]),$A$2&lt;=_xlfn.NUMBERVALUE(Table_Query_from_MF_DSNP62[[#This Row],[CL_GL_ACCT_TO8]]))</f>
        <v>1</v>
      </c>
      <c r="IO732" s="33" t="b">
        <f>AND($A$2&gt;=_xlfn.NUMBERVALUE(Table_Query_from_MF_DSNP62[[#This Row],[CL_GL_ACCT_FR9]]),$A$2&lt;=_xlfn.NUMBERVALUE(Table_Query_from_MF_DSNP62[[#This Row],[CL_GL_ACCT_TO9]]))</f>
        <v>1</v>
      </c>
      <c r="IP732" s="33" t="b">
        <f>AND($A$2&gt;=_xlfn.NUMBERVALUE(Table_Query_from_MF_DSNP62[[#This Row],[CL_GL_ACCT_FR10]]),$A$2&lt;=_xlfn.NUMBERVALUE(Table_Query_from_MF_DSNP62[[#This Row],[CL_GL_ACCT_TO10]]))</f>
        <v>1</v>
      </c>
      <c r="IQ732" s="33" t="b">
        <f>AND($A$2&gt;=_xlfn.NUMBERVALUE(Table_Query_from_MF_DSNP62[[#This Row],[CL_GL_ACCT_FR11]]),$A$2&lt;=_xlfn.NUMBERVALUE(Table_Query_from_MF_DSNP62[[#This Row],[CL_GL_ACCT_TO11]]))</f>
        <v>1</v>
      </c>
      <c r="IR732" s="33" t="b">
        <f>AND($A$2&gt;=_xlfn.NUMBERVALUE(Table_Query_from_MF_DSNP62[[#This Row],[CL_GL_ACCT_FR12]]),$A$2&lt;=_xlfn.NUMBERVALUE(Table_Query_from_MF_DSNP62[[#This Row],[CL_GL_ACCT_TO12]]))</f>
        <v>1</v>
      </c>
      <c r="IS732" s="33" t="b">
        <f>AND($A$2&gt;=_xlfn.NUMBERVALUE(Table_Query_from_MF_DSNP62[[#This Row],[CL_GL_ACCT_FR13]]),$A$2&lt;=_xlfn.NUMBERVALUE(Table_Query_from_MF_DSNP62[[#This Row],[CL_GL_ACCT_TO13]]))</f>
        <v>1</v>
      </c>
      <c r="IT732" s="33" t="b">
        <f>AND($A$2&gt;=_xlfn.NUMBERVALUE(Table_Query_from_MF_DSNP62[[#This Row],[CL_GL_ACCT_FR14]]),$A$2&lt;=_xlfn.NUMBERVALUE(Table_Query_from_MF_DSNP62[[#This Row],[CL_GL_ACCT_TO14]]))</f>
        <v>1</v>
      </c>
      <c r="IU732" s="33" t="b">
        <f>AND($A$2&gt;=_xlfn.NUMBERVALUE(Table_Query_from_MF_DSNP62[[#This Row],[CL_GL_ACCT_FR15]]),$A$2&lt;=_xlfn.NUMBERVALUE(Table_Query_from_MF_DSNP62[[#This Row],[CL_GL_ACCT_TO15]]))</f>
        <v>1</v>
      </c>
      <c r="IV732" s="33" t="b">
        <f>AND($A$2&gt;=_xlfn.NUMBERVALUE(Table_Query_from_MF_DSNP62[[#This Row],[CL_GL_ACCT_FR16]]),$A$2&lt;=_xlfn.NUMBERVALUE(Table_Query_from_MF_DSNP62[[#This Row],[CL_GL_ACCT_TO16]]))</f>
        <v>1</v>
      </c>
      <c r="IW732" s="33" t="b">
        <f>AND($A$2&gt;=_xlfn.NUMBERVALUE(Table_Query_from_MF_DSNP62[[#This Row],[CL_GL_ACCT_FR17]]),$A$2&lt;=_xlfn.NUMBERVALUE(Table_Query_from_MF_DSNP62[[#This Row],[CL_GL_ACCT_TO17]]))</f>
        <v>1</v>
      </c>
      <c r="IX732" s="33" t="b">
        <f>AND($A$2&gt;=_xlfn.NUMBERVALUE(Table_Query_from_MF_DSNP62[[#This Row],[CL_GL_ACCT_FR18]]),$A$2&lt;=_xlfn.NUMBERVALUE(Table_Query_from_MF_DSNP62[[#This Row],[CL_GL_ACCT_TO18]]))</f>
        <v>1</v>
      </c>
      <c r="IY732" s="33" t="b">
        <f>AND($A$2&gt;=_xlfn.NUMBERVALUE(Table_Query_from_MF_DSNP62[[#This Row],[CL_GL_ACCT_FR19]]),$A$2&lt;=_xlfn.NUMBERVALUE(Table_Query_from_MF_DSNP62[[#This Row],[CL_GL_ACCT_TO19]]))</f>
        <v>1</v>
      </c>
      <c r="IZ732" s="33" t="b">
        <f>AND($A$2&gt;=_xlfn.NUMBERVALUE(Table_Query_from_MF_DSNP62[[#This Row],[CL_GL_ACCT_FR20]]),$A$2&lt;=_xlfn.NUMBERVALUE(Table_Query_from_MF_DSNP62[[#This Row],[CL_GL_ACCT_TO20]]))</f>
        <v>1</v>
      </c>
      <c r="JA732" s="33" t="b">
        <f>AND($A$2&gt;=_xlfn.NUMBERVALUE(Table_Query_from_MF_DSNP62[[#This Row],[CL_GL_ACCT_FR21]]),$A$2&lt;=_xlfn.NUMBERVALUE(Table_Query_from_MF_DSNP62[[#This Row],[CL_GL_ACCT_TO21]]))</f>
        <v>1</v>
      </c>
      <c r="JB732" s="33" t="b">
        <f>AND($A$2&gt;=_xlfn.NUMBERVALUE(Table_Query_from_MF_DSNP62[[#This Row],[CL_GL_ACCT_FR22]]),$A$2&lt;=_xlfn.NUMBERVALUE(Table_Query_from_MF_DSNP62[[#This Row],[CL_GL_ACCT_TO22]]))</f>
        <v>1</v>
      </c>
      <c r="JC732" s="33" t="b">
        <f>AND($A$2&gt;=_xlfn.NUMBERVALUE(Table_Query_from_MF_DSNP62[[#This Row],[CL_GL_ACCT_FR23]]),$A$2&lt;=_xlfn.NUMBERVALUE(Table_Query_from_MF_DSNP62[[#This Row],[CL_GL_ACCT_TO23]]))</f>
        <v>1</v>
      </c>
      <c r="JD732" s="33" t="b">
        <f>AND($A$2&gt;=_xlfn.NUMBERVALUE(Table_Query_from_MF_DSNP62[[#This Row],[CL_GL_ACCT_FR24]]),$A$2&lt;=_xlfn.NUMBERVALUE(Table_Query_from_MF_DSNP62[[#This Row],[CL_GL_ACCT_TO24]]))</f>
        <v>1</v>
      </c>
      <c r="JE732" s="33" t="b">
        <f>AND($A$2&gt;=_xlfn.NUMBERVALUE(Table_Query_from_MF_DSNP62[[#This Row],[CL_GL_ACCT_FR25]]),$A$2&lt;=_xlfn.NUMBERVALUE(Table_Query_from_MF_DSNP62[[#This Row],[CL_GL_ACCT_TO25]]))</f>
        <v>1</v>
      </c>
      <c r="JF732" s="33" t="b">
        <f>OR(Table_Query_from_MF_DSNP62[[#This Row],[PairA]:[PairO]])</f>
        <v>1</v>
      </c>
      <c r="JG732" s="33">
        <f>_xlfn.IFNA(MATCH(TRUE,Table_Query_from_MF_DSNP62[[#This Row],[PairA]:[PairO]],0),"none")</f>
        <v>2</v>
      </c>
      <c r="JH732" s="33" t="b">
        <f>AND($B$2&gt;=_xlfn.NUMBERVALUE(Table_Query_from_MF_DSNP62[[#This Row],[CL_CMP_OBJ_FR1]]),$B$2&lt;=_xlfn.NUMBERVALUE(Table_Query_from_MF_DSNP62[[#This Row],[CL_CMP_OBJ_TO1]]))</f>
        <v>0</v>
      </c>
      <c r="JI732" s="33" t="b">
        <f>AND($B$2&gt;=_xlfn.NUMBERVALUE(Table_Query_from_MF_DSNP62[[#This Row],[CL_CMP_OBJ_FR2]]),$B$2&lt;=_xlfn.NUMBERVALUE(Table_Query_from_MF_DSNP62[[#This Row],[CL_CMP_OBJ_TO2]]))</f>
        <v>1</v>
      </c>
      <c r="JJ732" s="33" t="b">
        <f>AND($B$2&gt;=_xlfn.NUMBERVALUE(Table_Query_from_MF_DSNP62[[#This Row],[CL_CMP_OBJ_FR3]]),$B$2&lt;=_xlfn.NUMBERVALUE(Table_Query_from_MF_DSNP62[[#This Row],[CL_CMP_OBJ_TO3]]))</f>
        <v>1</v>
      </c>
      <c r="JK732" s="33" t="b">
        <f>AND($B$2&gt;=_xlfn.NUMBERVALUE(Table_Query_from_MF_DSNP62[[#This Row],[CL_CMP_OBJ_FR4]]),$B$2&lt;=_xlfn.NUMBERVALUE(Table_Query_from_MF_DSNP62[[#This Row],[CL_CMP_OBJ_TO4]]))</f>
        <v>1</v>
      </c>
      <c r="JL732" s="33" t="b">
        <f>AND($B$2&gt;=_xlfn.NUMBERVALUE(Table_Query_from_MF_DSNP62[[#This Row],[CL_CMP_OBJ_FR5]]),$B$2&lt;=_xlfn.NUMBERVALUE(Table_Query_from_MF_DSNP62[[#This Row],[CL_CMP_OBJ_TO5]]))</f>
        <v>1</v>
      </c>
      <c r="JM732" s="33" t="b">
        <f>AND($B$2&gt;=_xlfn.NUMBERVALUE(Table_Query_from_MF_DSNP62[[#This Row],[CL_CMP_OBJ_FR6]]),$B$2&lt;=_xlfn.NUMBERVALUE(Table_Query_from_MF_DSNP62[[#This Row],[CL_CMP_OBJ_TO6]]))</f>
        <v>1</v>
      </c>
      <c r="JN732" s="33" t="b">
        <f>AND($B$2&gt;=_xlfn.NUMBERVALUE(Table_Query_from_MF_DSNP62[[#This Row],[CL_CMP_OBJ_FR7]]),$B$2&lt;=_xlfn.NUMBERVALUE(Table_Query_from_MF_DSNP62[[#This Row],[CL_CMP_OBJ_TO7]]))</f>
        <v>1</v>
      </c>
      <c r="JO732" s="33" t="b">
        <f>AND($B$2&gt;=_xlfn.NUMBERVALUE(Table_Query_from_MF_DSNP62[[#This Row],[CL_CMP_OBJ_FR8]]),$B$2&lt;=_xlfn.NUMBERVALUE(Table_Query_from_MF_DSNP62[[#This Row],[CL_CMP_OBJ_TO8]]))</f>
        <v>1</v>
      </c>
      <c r="JP732" s="33" t="b">
        <f>AND($B$2&gt;=_xlfn.NUMBERVALUE(Table_Query_from_MF_DSNP62[[#This Row],[CL_CMP_OBJ_FR9]]),$B$2&lt;=_xlfn.NUMBERVALUE(Table_Query_from_MF_DSNP62[[#This Row],[CL_CMP_OBJ_TO9]]))</f>
        <v>1</v>
      </c>
      <c r="JQ732" s="33" t="b">
        <f>AND($B$2&gt;=_xlfn.NUMBERVALUE(Table_Query_from_MF_DSNP62[[#This Row],[CL_CMP_OBJ_FR10]]),$B$2&lt;=_xlfn.NUMBERVALUE(Table_Query_from_MF_DSNP62[[#This Row],[CL_CMP_OBJ_TO10]]))</f>
        <v>1</v>
      </c>
      <c r="JR732" s="33" t="b">
        <f>AND($B$2&gt;=_xlfn.NUMBERVALUE(Table_Query_from_MF_DSNP62[[#This Row],[CL_CMP_OBJ_FR11]]),$B$2&lt;=_xlfn.NUMBERVALUE(Table_Query_from_MF_DSNP62[[#This Row],[CL_CMP_OBJ_TO11]]))</f>
        <v>1</v>
      </c>
      <c r="JS732" s="33" t="b">
        <f>AND($B$2&gt;=_xlfn.NUMBERVALUE(Table_Query_from_MF_DSNP62[[#This Row],[CL_CMP_OBJ_FR12]]),$B$2&lt;=_xlfn.NUMBERVALUE(Table_Query_from_MF_DSNP62[[#This Row],[CL_CMP_OBJ_TO12]]))</f>
        <v>1</v>
      </c>
      <c r="JT732" s="33" t="b">
        <f>AND($B$2&gt;=_xlfn.NUMBERVALUE(Table_Query_from_MF_DSNP62[[#This Row],[CL_CMP_OBJ_FR13]]),$B$2&lt;=_xlfn.NUMBERVALUE(Table_Query_from_MF_DSNP62[[#This Row],[CL_CMP_OBJ_TO13]]))</f>
        <v>1</v>
      </c>
      <c r="JU732" s="33" t="b">
        <f>AND($B$2&gt;=_xlfn.NUMBERVALUE(Table_Query_from_MF_DSNP62[[#This Row],[CL_CMP_OBJ_FR14]]),$B$2&lt;=_xlfn.NUMBERVALUE(Table_Query_from_MF_DSNP62[[#This Row],[CL_CMP_OBJ_TO14]]))</f>
        <v>1</v>
      </c>
      <c r="JV732" s="33" t="b">
        <f>AND($B$2&gt;=_xlfn.NUMBERVALUE(Table_Query_from_MF_DSNP62[[#This Row],[CL_CMP_OBJ_FR15]]),$B$2&lt;=_xlfn.NUMBERVALUE(Table_Query_from_MF_DSNP62[[#This Row],[CL_CMP_OBJ_TO15]]))</f>
        <v>1</v>
      </c>
    </row>
    <row r="733" spans="1:282" x14ac:dyDescent="0.25">
      <c r="A733" t="b">
        <f>OR(,Table_Query_from_MF_DSNP62[[#This Row],[Desired GL included as "hard-coded" GL?]],Table_Query_from_MF_DSNP62[[#This Row],[Desired GL included as "Open GL"?]])</f>
        <v>1</v>
      </c>
      <c r="B733" t="b">
        <f>Table_Query_from_MF_DSNP62[[#This Row],[Desired CObj included as "Open CObj"?]]</f>
        <v>1</v>
      </c>
      <c r="C733" t="s">
        <v>2615</v>
      </c>
      <c r="D733" t="s">
        <v>2616</v>
      </c>
      <c r="E733" t="s">
        <v>8</v>
      </c>
      <c r="F733" s="24" t="s">
        <v>58</v>
      </c>
      <c r="G733" t="s">
        <v>425</v>
      </c>
      <c r="H733" s="24" t="s">
        <v>444</v>
      </c>
      <c r="I733" t="s">
        <v>444</v>
      </c>
      <c r="J733" s="24" t="s">
        <v>444</v>
      </c>
      <c r="K733" t="s">
        <v>444</v>
      </c>
      <c r="L733" s="24" t="s">
        <v>444</v>
      </c>
      <c r="M733" t="s">
        <v>444</v>
      </c>
      <c r="N733" t="s">
        <v>444</v>
      </c>
      <c r="O733" t="s">
        <v>444</v>
      </c>
      <c r="P733" t="s">
        <v>444</v>
      </c>
      <c r="Q733" t="s">
        <v>15</v>
      </c>
      <c r="R733" t="s">
        <v>444</v>
      </c>
      <c r="S733" t="s">
        <v>442</v>
      </c>
      <c r="T733" t="s">
        <v>447</v>
      </c>
      <c r="U733" t="s">
        <v>444</v>
      </c>
      <c r="V733" t="s">
        <v>444</v>
      </c>
      <c r="W733" t="s">
        <v>447</v>
      </c>
      <c r="X733" t="s">
        <v>444</v>
      </c>
      <c r="Y733" t="s">
        <v>444</v>
      </c>
      <c r="Z733" t="s">
        <v>442</v>
      </c>
      <c r="AA733" t="s">
        <v>442</v>
      </c>
      <c r="AB733" t="s">
        <v>442</v>
      </c>
      <c r="AC733" t="s">
        <v>442</v>
      </c>
      <c r="AD733" t="s">
        <v>442</v>
      </c>
      <c r="AE733" t="s">
        <v>442</v>
      </c>
      <c r="AF733" t="s">
        <v>442</v>
      </c>
      <c r="AG733" t="s">
        <v>442</v>
      </c>
      <c r="AH733" t="s">
        <v>444</v>
      </c>
      <c r="AI733" t="s">
        <v>447</v>
      </c>
      <c r="AJ733" t="s">
        <v>442</v>
      </c>
      <c r="AK733" t="s">
        <v>15</v>
      </c>
      <c r="AL733" t="s">
        <v>444</v>
      </c>
      <c r="AM733" t="s">
        <v>444</v>
      </c>
      <c r="AN733" t="s">
        <v>444</v>
      </c>
      <c r="AO733" t="s">
        <v>444</v>
      </c>
      <c r="AP733" t="s">
        <v>447</v>
      </c>
      <c r="AQ733" t="s">
        <v>528</v>
      </c>
      <c r="AR733" t="s">
        <v>1451</v>
      </c>
      <c r="AS733" t="s">
        <v>162</v>
      </c>
      <c r="AT733" t="s">
        <v>10</v>
      </c>
      <c r="AU733" t="s">
        <v>444</v>
      </c>
      <c r="AV733" t="s">
        <v>442</v>
      </c>
      <c r="AW733" t="s">
        <v>444</v>
      </c>
      <c r="AX733" t="s">
        <v>1846</v>
      </c>
      <c r="AY733" t="s">
        <v>2617</v>
      </c>
      <c r="AZ733" t="s">
        <v>444</v>
      </c>
      <c r="BA733" t="s">
        <v>444</v>
      </c>
      <c r="BB733" t="s">
        <v>444</v>
      </c>
      <c r="BC733" t="s">
        <v>444</v>
      </c>
      <c r="BD733" t="s">
        <v>1359</v>
      </c>
      <c r="BE733" t="s">
        <v>444</v>
      </c>
      <c r="BF733" t="s">
        <v>1360</v>
      </c>
      <c r="BG733" t="s">
        <v>444</v>
      </c>
      <c r="BH733" t="s">
        <v>444</v>
      </c>
      <c r="BI733" t="s">
        <v>444</v>
      </c>
      <c r="BJ733" t="s">
        <v>444</v>
      </c>
      <c r="BK733" t="s">
        <v>444</v>
      </c>
      <c r="BL733" t="s">
        <v>444</v>
      </c>
      <c r="BM733" t="s">
        <v>444</v>
      </c>
      <c r="BN733" t="s">
        <v>444</v>
      </c>
      <c r="BO733" t="s">
        <v>444</v>
      </c>
      <c r="BP733" t="s">
        <v>444</v>
      </c>
      <c r="BQ733" t="s">
        <v>444</v>
      </c>
      <c r="BR733" t="s">
        <v>444</v>
      </c>
      <c r="BS733" t="s">
        <v>444</v>
      </c>
      <c r="BT733" t="s">
        <v>444</v>
      </c>
      <c r="BU733" t="s">
        <v>444</v>
      </c>
      <c r="BV733" t="s">
        <v>444</v>
      </c>
      <c r="BW733" t="s">
        <v>444</v>
      </c>
      <c r="BX733" t="s">
        <v>444</v>
      </c>
      <c r="BY733" t="s">
        <v>444</v>
      </c>
      <c r="BZ733" t="s">
        <v>444</v>
      </c>
      <c r="CA733" t="s">
        <v>444</v>
      </c>
      <c r="CB733" t="s">
        <v>444</v>
      </c>
      <c r="CC733" t="s">
        <v>444</v>
      </c>
      <c r="CD733" t="s">
        <v>444</v>
      </c>
      <c r="CE733" t="s">
        <v>444</v>
      </c>
      <c r="CF733" t="s">
        <v>444</v>
      </c>
      <c r="CG733" t="s">
        <v>444</v>
      </c>
      <c r="CH733" t="s">
        <v>444</v>
      </c>
      <c r="CI733" t="s">
        <v>444</v>
      </c>
      <c r="CJ733" t="s">
        <v>444</v>
      </c>
      <c r="CK733" t="s">
        <v>444</v>
      </c>
      <c r="CL733" t="s">
        <v>444</v>
      </c>
      <c r="CM733" t="s">
        <v>444</v>
      </c>
      <c r="CN733" t="s">
        <v>444</v>
      </c>
      <c r="CO733" t="s">
        <v>444</v>
      </c>
      <c r="CP733" t="s">
        <v>444</v>
      </c>
      <c r="CQ733" t="s">
        <v>444</v>
      </c>
      <c r="CR733" t="s">
        <v>444</v>
      </c>
      <c r="CS733" t="s">
        <v>444</v>
      </c>
      <c r="CT733" t="s">
        <v>444</v>
      </c>
      <c r="CU733" t="s">
        <v>7</v>
      </c>
      <c r="CV733" t="s">
        <v>2760</v>
      </c>
      <c r="CW733" t="s">
        <v>2736</v>
      </c>
      <c r="CX733" t="s">
        <v>2737</v>
      </c>
      <c r="CY733" t="s">
        <v>1847</v>
      </c>
      <c r="CZ733" t="s">
        <v>1848</v>
      </c>
      <c r="DA733" t="s">
        <v>444</v>
      </c>
      <c r="DB733" t="s">
        <v>444</v>
      </c>
      <c r="DC733" t="s">
        <v>444</v>
      </c>
      <c r="DD733" t="s">
        <v>444</v>
      </c>
      <c r="DE733" t="s">
        <v>444</v>
      </c>
      <c r="DF733" t="s">
        <v>444</v>
      </c>
      <c r="DG733" t="s">
        <v>444</v>
      </c>
      <c r="DH733" t="s">
        <v>444</v>
      </c>
      <c r="DI733" t="s">
        <v>1440</v>
      </c>
      <c r="DJ733" t="s">
        <v>1451</v>
      </c>
      <c r="DK733" t="s">
        <v>444</v>
      </c>
      <c r="DL733" t="s">
        <v>444</v>
      </c>
      <c r="DM733" t="s">
        <v>444</v>
      </c>
      <c r="DN733" t="s">
        <v>444</v>
      </c>
      <c r="DO733" t="s">
        <v>444</v>
      </c>
      <c r="DP733" t="s">
        <v>444</v>
      </c>
      <c r="DQ733" t="s">
        <v>444</v>
      </c>
      <c r="DR733" t="s">
        <v>444</v>
      </c>
      <c r="DS733" t="s">
        <v>444</v>
      </c>
      <c r="DT733" s="24" t="s">
        <v>444</v>
      </c>
      <c r="DU733" s="24" t="s">
        <v>444</v>
      </c>
      <c r="DV733" t="s">
        <v>444</v>
      </c>
      <c r="DW733" t="s">
        <v>444</v>
      </c>
      <c r="DX733" s="24" t="s">
        <v>444</v>
      </c>
      <c r="DY733" s="24" t="s">
        <v>444</v>
      </c>
      <c r="DZ733" t="s">
        <v>444</v>
      </c>
      <c r="EA733" t="s">
        <v>444</v>
      </c>
      <c r="EB733" s="24" t="s">
        <v>444</v>
      </c>
      <c r="EC733" s="24" t="s">
        <v>444</v>
      </c>
      <c r="ED733" t="s">
        <v>444</v>
      </c>
      <c r="EE733" t="s">
        <v>444</v>
      </c>
      <c r="EF733" s="24" t="s">
        <v>444</v>
      </c>
      <c r="EG733" s="24" t="s">
        <v>444</v>
      </c>
      <c r="EH733" t="s">
        <v>444</v>
      </c>
      <c r="EI733" t="s">
        <v>444</v>
      </c>
      <c r="EJ733" s="24" t="s">
        <v>444</v>
      </c>
      <c r="EK733" s="24" t="s">
        <v>444</v>
      </c>
      <c r="EL733" t="s">
        <v>444</v>
      </c>
      <c r="EM733" t="s">
        <v>444</v>
      </c>
      <c r="EN733" s="24" t="s">
        <v>444</v>
      </c>
      <c r="EO733" s="24" t="s">
        <v>444</v>
      </c>
      <c r="EP733" t="s">
        <v>444</v>
      </c>
      <c r="EQ733" t="s">
        <v>444</v>
      </c>
      <c r="ER733" s="24" t="s">
        <v>444</v>
      </c>
      <c r="ES733" s="24" t="s">
        <v>444</v>
      </c>
      <c r="ET733" t="s">
        <v>444</v>
      </c>
      <c r="EU733" t="s">
        <v>444</v>
      </c>
      <c r="EV733" s="24" t="s">
        <v>444</v>
      </c>
      <c r="EW733" s="24" t="s">
        <v>444</v>
      </c>
      <c r="EX733" t="s">
        <v>444</v>
      </c>
      <c r="EY733" t="s">
        <v>444</v>
      </c>
      <c r="EZ733" s="24" t="s">
        <v>444</v>
      </c>
      <c r="FA733" s="24" t="s">
        <v>444</v>
      </c>
      <c r="FB733" t="s">
        <v>444</v>
      </c>
      <c r="FC733" t="s">
        <v>444</v>
      </c>
      <c r="FD733" s="24" t="s">
        <v>444</v>
      </c>
      <c r="FE733" s="24" t="s">
        <v>444</v>
      </c>
      <c r="FF733" t="s">
        <v>444</v>
      </c>
      <c r="FG733" t="s">
        <v>444</v>
      </c>
      <c r="FH733" s="24" t="s">
        <v>444</v>
      </c>
      <c r="FI733" s="24" t="s">
        <v>444</v>
      </c>
      <c r="FJ733" t="s">
        <v>444</v>
      </c>
      <c r="FK733" t="s">
        <v>444</v>
      </c>
      <c r="FL733" s="24" t="s">
        <v>444</v>
      </c>
      <c r="FM733" s="24" t="s">
        <v>444</v>
      </c>
      <c r="FN733" t="s">
        <v>444</v>
      </c>
      <c r="FO733" t="s">
        <v>444</v>
      </c>
      <c r="FP733" s="24" t="s">
        <v>444</v>
      </c>
      <c r="FQ733" s="24" t="s">
        <v>444</v>
      </c>
      <c r="FR733" t="s">
        <v>444</v>
      </c>
      <c r="FS733" t="s">
        <v>444</v>
      </c>
      <c r="FT733" s="24" t="s">
        <v>444</v>
      </c>
      <c r="FU733" s="24" t="s">
        <v>444</v>
      </c>
      <c r="FV733" t="s">
        <v>444</v>
      </c>
      <c r="FW733" t="s">
        <v>444</v>
      </c>
      <c r="FX733" s="24" t="s">
        <v>444</v>
      </c>
      <c r="FY733" s="24" t="s">
        <v>444</v>
      </c>
      <c r="FZ733" t="s">
        <v>444</v>
      </c>
      <c r="GA733" t="s">
        <v>444</v>
      </c>
      <c r="GB733" s="24" t="s">
        <v>444</v>
      </c>
      <c r="GC733" s="24" t="s">
        <v>444</v>
      </c>
      <c r="GD733" t="s">
        <v>444</v>
      </c>
      <c r="GE733" t="s">
        <v>444</v>
      </c>
      <c r="GF733" s="24" t="s">
        <v>444</v>
      </c>
      <c r="GG733" s="24" t="s">
        <v>444</v>
      </c>
      <c r="GH733" t="s">
        <v>15</v>
      </c>
      <c r="GI733" s="24" t="s">
        <v>571</v>
      </c>
      <c r="GJ733" s="24" t="s">
        <v>572</v>
      </c>
      <c r="GK733" t="s">
        <v>444</v>
      </c>
      <c r="GL733" t="s">
        <v>444</v>
      </c>
      <c r="GM733" s="24" t="s">
        <v>444</v>
      </c>
      <c r="GN733" s="24" t="s">
        <v>444</v>
      </c>
      <c r="GO733" t="s">
        <v>444</v>
      </c>
      <c r="GP733" t="s">
        <v>444</v>
      </c>
      <c r="GQ733" s="24" t="s">
        <v>444</v>
      </c>
      <c r="GR733" s="24" t="s">
        <v>444</v>
      </c>
      <c r="GS733" t="s">
        <v>444</v>
      </c>
      <c r="GT733" t="s">
        <v>444</v>
      </c>
      <c r="GU733" s="24" t="s">
        <v>444</v>
      </c>
      <c r="GV733" s="24" t="s">
        <v>444</v>
      </c>
      <c r="GW733" t="s">
        <v>444</v>
      </c>
      <c r="GX733" t="s">
        <v>444</v>
      </c>
      <c r="GY733" s="24" t="s">
        <v>444</v>
      </c>
      <c r="GZ733" s="24" t="s">
        <v>444</v>
      </c>
      <c r="HA733" t="s">
        <v>444</v>
      </c>
      <c r="HB733" t="s">
        <v>444</v>
      </c>
      <c r="HC733" s="24" t="s">
        <v>444</v>
      </c>
      <c r="HD733" s="24" t="s">
        <v>444</v>
      </c>
      <c r="HE733" t="s">
        <v>444</v>
      </c>
      <c r="HF733" t="s">
        <v>444</v>
      </c>
      <c r="HG733" s="24" t="s">
        <v>444</v>
      </c>
      <c r="HH733" s="24" t="s">
        <v>444</v>
      </c>
      <c r="HI733" t="s">
        <v>444</v>
      </c>
      <c r="HJ733" t="s">
        <v>444</v>
      </c>
      <c r="HK733" s="24" t="s">
        <v>444</v>
      </c>
      <c r="HL733" s="24" t="s">
        <v>444</v>
      </c>
      <c r="HM733" t="s">
        <v>444</v>
      </c>
      <c r="HN733" t="s">
        <v>444</v>
      </c>
      <c r="HO733" s="24" t="s">
        <v>444</v>
      </c>
      <c r="HP733" s="24" t="s">
        <v>444</v>
      </c>
      <c r="HQ733" t="s">
        <v>444</v>
      </c>
      <c r="HR733" t="s">
        <v>444</v>
      </c>
      <c r="HS733" s="24" t="s">
        <v>444</v>
      </c>
      <c r="HT733" s="24" t="s">
        <v>444</v>
      </c>
      <c r="HU733" t="s">
        <v>444</v>
      </c>
      <c r="HV733" t="s">
        <v>444</v>
      </c>
      <c r="HW733" s="24" t="s">
        <v>444</v>
      </c>
      <c r="HX733" s="24" t="s">
        <v>444</v>
      </c>
      <c r="HY733" t="s">
        <v>444</v>
      </c>
      <c r="HZ733" t="s">
        <v>444</v>
      </c>
      <c r="IA733" t="s">
        <v>2760</v>
      </c>
      <c r="IB733" t="s">
        <v>2736</v>
      </c>
      <c r="IC733" t="s">
        <v>3107</v>
      </c>
      <c r="ID733" s="33" t="b" cm="1">
        <f t="array" ref="ID733">_xlfn.IFNA(MATCH($A$2,_xlfn.NUMBERVALUE(Table_Query_from_MF_DSNP62[[#This Row],[CL_GLACCT_DR1]:[CL_GLACCT_CR4]]),0),0)&gt;=1</f>
        <v>1</v>
      </c>
      <c r="IE733" s="33" t="b">
        <f>OR(Table_Query_from_MF_DSNP62[[#This Row],[Pair1]:[Pair25]])</f>
        <v>1</v>
      </c>
      <c r="IF733" s="33">
        <f>_xlfn.IFNA(MATCH(TRUE,Table_Query_from_MF_DSNP62[[#This Row],[Pair1]:[Pair25]],0),"none")</f>
        <v>1</v>
      </c>
      <c r="IG733" s="33" t="b">
        <f>AND($A$2&gt;=_xlfn.NUMBERVALUE(Table_Query_from_MF_DSNP62[[#This Row],[CL_GL_ACCT_FR1]]),$A$2&lt;=_xlfn.NUMBERVALUE(Table_Query_from_MF_DSNP62[[#This Row],[CL_GL_ACCT_TO1]]))</f>
        <v>1</v>
      </c>
      <c r="IH733" s="33" t="b">
        <f>AND($A$2&gt;=_xlfn.NUMBERVALUE(Table_Query_from_MF_DSNP62[[#This Row],[CL_GL_ACCT_FR2]]),$A$2&lt;=_xlfn.NUMBERVALUE(Table_Query_from_MF_DSNP62[[#This Row],[CL_GL_ACCT_TO2]]))</f>
        <v>1</v>
      </c>
      <c r="II733" s="33" t="b">
        <f>AND($A$2&gt;=_xlfn.NUMBERVALUE(Table_Query_from_MF_DSNP62[[#This Row],[CL_GL_ACCT_FR3]]),$A$2&lt;=_xlfn.NUMBERVALUE(Table_Query_from_MF_DSNP62[[#This Row],[CL_GL_ACCT_TO3]]))</f>
        <v>1</v>
      </c>
      <c r="IJ733" s="33" t="b">
        <f>AND($A$2&gt;=_xlfn.NUMBERVALUE(Table_Query_from_MF_DSNP62[[#This Row],[CL_GL_ACCT_FR4]]),$A$2&lt;=_xlfn.NUMBERVALUE(Table_Query_from_MF_DSNP62[[#This Row],[CL_GL_ACCT_TO4]]))</f>
        <v>1</v>
      </c>
      <c r="IK733" s="33" t="b">
        <f>AND($A$2&gt;=_xlfn.NUMBERVALUE(Table_Query_from_MF_DSNP62[[#This Row],[CL_GL_ACCT_FR5]]),$A$2&lt;=_xlfn.NUMBERVALUE(Table_Query_from_MF_DSNP62[[#This Row],[CL_GL_ACCT_TO5]]))</f>
        <v>1</v>
      </c>
      <c r="IL733" s="33" t="b">
        <f>AND($A$2&gt;=_xlfn.NUMBERVALUE(Table_Query_from_MF_DSNP62[[#This Row],[CL_GL_ACCT_FR6]]),$A$2&lt;=_xlfn.NUMBERVALUE(Table_Query_from_MF_DSNP62[[#This Row],[CL_GL_ACCT_TO6]]))</f>
        <v>1</v>
      </c>
      <c r="IM733" s="33" t="b">
        <f>AND($A$2&gt;=_xlfn.NUMBERVALUE(Table_Query_from_MF_DSNP62[[#This Row],[CL_GL_ACCT_FR7]]),$A$2&lt;=_xlfn.NUMBERVALUE(Table_Query_from_MF_DSNP62[[#This Row],[CL_GL_ACCT_TO7]]))</f>
        <v>1</v>
      </c>
      <c r="IN733" s="33" t="b">
        <f>AND($A$2&gt;=_xlfn.NUMBERVALUE(Table_Query_from_MF_DSNP62[[#This Row],[CL_GL_ACCT_FR8]]),$A$2&lt;=_xlfn.NUMBERVALUE(Table_Query_from_MF_DSNP62[[#This Row],[CL_GL_ACCT_TO8]]))</f>
        <v>1</v>
      </c>
      <c r="IO733" s="33" t="b">
        <f>AND($A$2&gt;=_xlfn.NUMBERVALUE(Table_Query_from_MF_DSNP62[[#This Row],[CL_GL_ACCT_FR9]]),$A$2&lt;=_xlfn.NUMBERVALUE(Table_Query_from_MF_DSNP62[[#This Row],[CL_GL_ACCT_TO9]]))</f>
        <v>1</v>
      </c>
      <c r="IP733" s="33" t="b">
        <f>AND($A$2&gt;=_xlfn.NUMBERVALUE(Table_Query_from_MF_DSNP62[[#This Row],[CL_GL_ACCT_FR10]]),$A$2&lt;=_xlfn.NUMBERVALUE(Table_Query_from_MF_DSNP62[[#This Row],[CL_GL_ACCT_TO10]]))</f>
        <v>1</v>
      </c>
      <c r="IQ733" s="33" t="b">
        <f>AND($A$2&gt;=_xlfn.NUMBERVALUE(Table_Query_from_MF_DSNP62[[#This Row],[CL_GL_ACCT_FR11]]),$A$2&lt;=_xlfn.NUMBERVALUE(Table_Query_from_MF_DSNP62[[#This Row],[CL_GL_ACCT_TO11]]))</f>
        <v>1</v>
      </c>
      <c r="IR733" s="33" t="b">
        <f>AND($A$2&gt;=_xlfn.NUMBERVALUE(Table_Query_from_MF_DSNP62[[#This Row],[CL_GL_ACCT_FR12]]),$A$2&lt;=_xlfn.NUMBERVALUE(Table_Query_from_MF_DSNP62[[#This Row],[CL_GL_ACCT_TO12]]))</f>
        <v>1</v>
      </c>
      <c r="IS733" s="33" t="b">
        <f>AND($A$2&gt;=_xlfn.NUMBERVALUE(Table_Query_from_MF_DSNP62[[#This Row],[CL_GL_ACCT_FR13]]),$A$2&lt;=_xlfn.NUMBERVALUE(Table_Query_from_MF_DSNP62[[#This Row],[CL_GL_ACCT_TO13]]))</f>
        <v>1</v>
      </c>
      <c r="IT733" s="33" t="b">
        <f>AND($A$2&gt;=_xlfn.NUMBERVALUE(Table_Query_from_MF_DSNP62[[#This Row],[CL_GL_ACCT_FR14]]),$A$2&lt;=_xlfn.NUMBERVALUE(Table_Query_from_MF_DSNP62[[#This Row],[CL_GL_ACCT_TO14]]))</f>
        <v>1</v>
      </c>
      <c r="IU733" s="33" t="b">
        <f>AND($A$2&gt;=_xlfn.NUMBERVALUE(Table_Query_from_MF_DSNP62[[#This Row],[CL_GL_ACCT_FR15]]),$A$2&lt;=_xlfn.NUMBERVALUE(Table_Query_from_MF_DSNP62[[#This Row],[CL_GL_ACCT_TO15]]))</f>
        <v>1</v>
      </c>
      <c r="IV733" s="33" t="b">
        <f>AND($A$2&gt;=_xlfn.NUMBERVALUE(Table_Query_from_MF_DSNP62[[#This Row],[CL_GL_ACCT_FR16]]),$A$2&lt;=_xlfn.NUMBERVALUE(Table_Query_from_MF_DSNP62[[#This Row],[CL_GL_ACCT_TO16]]))</f>
        <v>1</v>
      </c>
      <c r="IW733" s="33" t="b">
        <f>AND($A$2&gt;=_xlfn.NUMBERVALUE(Table_Query_from_MF_DSNP62[[#This Row],[CL_GL_ACCT_FR17]]),$A$2&lt;=_xlfn.NUMBERVALUE(Table_Query_from_MF_DSNP62[[#This Row],[CL_GL_ACCT_TO17]]))</f>
        <v>1</v>
      </c>
      <c r="IX733" s="33" t="b">
        <f>AND($A$2&gt;=_xlfn.NUMBERVALUE(Table_Query_from_MF_DSNP62[[#This Row],[CL_GL_ACCT_FR18]]),$A$2&lt;=_xlfn.NUMBERVALUE(Table_Query_from_MF_DSNP62[[#This Row],[CL_GL_ACCT_TO18]]))</f>
        <v>1</v>
      </c>
      <c r="IY733" s="33" t="b">
        <f>AND($A$2&gt;=_xlfn.NUMBERVALUE(Table_Query_from_MF_DSNP62[[#This Row],[CL_GL_ACCT_FR19]]),$A$2&lt;=_xlfn.NUMBERVALUE(Table_Query_from_MF_DSNP62[[#This Row],[CL_GL_ACCT_TO19]]))</f>
        <v>1</v>
      </c>
      <c r="IZ733" s="33" t="b">
        <f>AND($A$2&gt;=_xlfn.NUMBERVALUE(Table_Query_from_MF_DSNP62[[#This Row],[CL_GL_ACCT_FR20]]),$A$2&lt;=_xlfn.NUMBERVALUE(Table_Query_from_MF_DSNP62[[#This Row],[CL_GL_ACCT_TO20]]))</f>
        <v>1</v>
      </c>
      <c r="JA733" s="33" t="b">
        <f>AND($A$2&gt;=_xlfn.NUMBERVALUE(Table_Query_from_MF_DSNP62[[#This Row],[CL_GL_ACCT_FR21]]),$A$2&lt;=_xlfn.NUMBERVALUE(Table_Query_from_MF_DSNP62[[#This Row],[CL_GL_ACCT_TO21]]))</f>
        <v>1</v>
      </c>
      <c r="JB733" s="33" t="b">
        <f>AND($A$2&gt;=_xlfn.NUMBERVALUE(Table_Query_from_MF_DSNP62[[#This Row],[CL_GL_ACCT_FR22]]),$A$2&lt;=_xlfn.NUMBERVALUE(Table_Query_from_MF_DSNP62[[#This Row],[CL_GL_ACCT_TO22]]))</f>
        <v>1</v>
      </c>
      <c r="JC733" s="33" t="b">
        <f>AND($A$2&gt;=_xlfn.NUMBERVALUE(Table_Query_from_MF_DSNP62[[#This Row],[CL_GL_ACCT_FR23]]),$A$2&lt;=_xlfn.NUMBERVALUE(Table_Query_from_MF_DSNP62[[#This Row],[CL_GL_ACCT_TO23]]))</f>
        <v>1</v>
      </c>
      <c r="JD733" s="33" t="b">
        <f>AND($A$2&gt;=_xlfn.NUMBERVALUE(Table_Query_from_MF_DSNP62[[#This Row],[CL_GL_ACCT_FR24]]),$A$2&lt;=_xlfn.NUMBERVALUE(Table_Query_from_MF_DSNP62[[#This Row],[CL_GL_ACCT_TO24]]))</f>
        <v>1</v>
      </c>
      <c r="JE733" s="33" t="b">
        <f>AND($A$2&gt;=_xlfn.NUMBERVALUE(Table_Query_from_MF_DSNP62[[#This Row],[CL_GL_ACCT_FR25]]),$A$2&lt;=_xlfn.NUMBERVALUE(Table_Query_from_MF_DSNP62[[#This Row],[CL_GL_ACCT_TO25]]))</f>
        <v>1</v>
      </c>
      <c r="JF733" s="33" t="b">
        <f>OR(Table_Query_from_MF_DSNP62[[#This Row],[PairA]:[PairO]])</f>
        <v>1</v>
      </c>
      <c r="JG733" s="33">
        <f>_xlfn.IFNA(MATCH(TRUE,Table_Query_from_MF_DSNP62[[#This Row],[PairA]:[PairO]],0),"none")</f>
        <v>2</v>
      </c>
      <c r="JH733" s="33" t="b">
        <f>AND($B$2&gt;=_xlfn.NUMBERVALUE(Table_Query_from_MF_DSNP62[[#This Row],[CL_CMP_OBJ_FR1]]),$B$2&lt;=_xlfn.NUMBERVALUE(Table_Query_from_MF_DSNP62[[#This Row],[CL_CMP_OBJ_TO1]]))</f>
        <v>0</v>
      </c>
      <c r="JI733" s="33" t="b">
        <f>AND($B$2&gt;=_xlfn.NUMBERVALUE(Table_Query_from_MF_DSNP62[[#This Row],[CL_CMP_OBJ_FR2]]),$B$2&lt;=_xlfn.NUMBERVALUE(Table_Query_from_MF_DSNP62[[#This Row],[CL_CMP_OBJ_TO2]]))</f>
        <v>1</v>
      </c>
      <c r="JJ733" s="33" t="b">
        <f>AND($B$2&gt;=_xlfn.NUMBERVALUE(Table_Query_from_MF_DSNP62[[#This Row],[CL_CMP_OBJ_FR3]]),$B$2&lt;=_xlfn.NUMBERVALUE(Table_Query_from_MF_DSNP62[[#This Row],[CL_CMP_OBJ_TO3]]))</f>
        <v>1</v>
      </c>
      <c r="JK733" s="33" t="b">
        <f>AND($B$2&gt;=_xlfn.NUMBERVALUE(Table_Query_from_MF_DSNP62[[#This Row],[CL_CMP_OBJ_FR4]]),$B$2&lt;=_xlfn.NUMBERVALUE(Table_Query_from_MF_DSNP62[[#This Row],[CL_CMP_OBJ_TO4]]))</f>
        <v>1</v>
      </c>
      <c r="JL733" s="33" t="b">
        <f>AND($B$2&gt;=_xlfn.NUMBERVALUE(Table_Query_from_MF_DSNP62[[#This Row],[CL_CMP_OBJ_FR5]]),$B$2&lt;=_xlfn.NUMBERVALUE(Table_Query_from_MF_DSNP62[[#This Row],[CL_CMP_OBJ_TO5]]))</f>
        <v>1</v>
      </c>
      <c r="JM733" s="33" t="b">
        <f>AND($B$2&gt;=_xlfn.NUMBERVALUE(Table_Query_from_MF_DSNP62[[#This Row],[CL_CMP_OBJ_FR6]]),$B$2&lt;=_xlfn.NUMBERVALUE(Table_Query_from_MF_DSNP62[[#This Row],[CL_CMP_OBJ_TO6]]))</f>
        <v>1</v>
      </c>
      <c r="JN733" s="33" t="b">
        <f>AND($B$2&gt;=_xlfn.NUMBERVALUE(Table_Query_from_MF_DSNP62[[#This Row],[CL_CMP_OBJ_FR7]]),$B$2&lt;=_xlfn.NUMBERVALUE(Table_Query_from_MF_DSNP62[[#This Row],[CL_CMP_OBJ_TO7]]))</f>
        <v>1</v>
      </c>
      <c r="JO733" s="33" t="b">
        <f>AND($B$2&gt;=_xlfn.NUMBERVALUE(Table_Query_from_MF_DSNP62[[#This Row],[CL_CMP_OBJ_FR8]]),$B$2&lt;=_xlfn.NUMBERVALUE(Table_Query_from_MF_DSNP62[[#This Row],[CL_CMP_OBJ_TO8]]))</f>
        <v>1</v>
      </c>
      <c r="JP733" s="33" t="b">
        <f>AND($B$2&gt;=_xlfn.NUMBERVALUE(Table_Query_from_MF_DSNP62[[#This Row],[CL_CMP_OBJ_FR9]]),$B$2&lt;=_xlfn.NUMBERVALUE(Table_Query_from_MF_DSNP62[[#This Row],[CL_CMP_OBJ_TO9]]))</f>
        <v>1</v>
      </c>
      <c r="JQ733" s="33" t="b">
        <f>AND($B$2&gt;=_xlfn.NUMBERVALUE(Table_Query_from_MF_DSNP62[[#This Row],[CL_CMP_OBJ_FR10]]),$B$2&lt;=_xlfn.NUMBERVALUE(Table_Query_from_MF_DSNP62[[#This Row],[CL_CMP_OBJ_TO10]]))</f>
        <v>1</v>
      </c>
      <c r="JR733" s="33" t="b">
        <f>AND($B$2&gt;=_xlfn.NUMBERVALUE(Table_Query_from_MF_DSNP62[[#This Row],[CL_CMP_OBJ_FR11]]),$B$2&lt;=_xlfn.NUMBERVALUE(Table_Query_from_MF_DSNP62[[#This Row],[CL_CMP_OBJ_TO11]]))</f>
        <v>1</v>
      </c>
      <c r="JS733" s="33" t="b">
        <f>AND($B$2&gt;=_xlfn.NUMBERVALUE(Table_Query_from_MF_DSNP62[[#This Row],[CL_CMP_OBJ_FR12]]),$B$2&lt;=_xlfn.NUMBERVALUE(Table_Query_from_MF_DSNP62[[#This Row],[CL_CMP_OBJ_TO12]]))</f>
        <v>1</v>
      </c>
      <c r="JT733" s="33" t="b">
        <f>AND($B$2&gt;=_xlfn.NUMBERVALUE(Table_Query_from_MF_DSNP62[[#This Row],[CL_CMP_OBJ_FR13]]),$B$2&lt;=_xlfn.NUMBERVALUE(Table_Query_from_MF_DSNP62[[#This Row],[CL_CMP_OBJ_TO13]]))</f>
        <v>1</v>
      </c>
      <c r="JU733" s="33" t="b">
        <f>AND($B$2&gt;=_xlfn.NUMBERVALUE(Table_Query_from_MF_DSNP62[[#This Row],[CL_CMP_OBJ_FR14]]),$B$2&lt;=_xlfn.NUMBERVALUE(Table_Query_from_MF_DSNP62[[#This Row],[CL_CMP_OBJ_TO14]]))</f>
        <v>1</v>
      </c>
      <c r="JV733" s="33" t="b">
        <f>AND($B$2&gt;=_xlfn.NUMBERVALUE(Table_Query_from_MF_DSNP62[[#This Row],[CL_CMP_OBJ_FR15]]),$B$2&lt;=_xlfn.NUMBERVALUE(Table_Query_from_MF_DSNP62[[#This Row],[CL_CMP_OBJ_TO15]]))</f>
        <v>1</v>
      </c>
    </row>
    <row r="734" spans="1:282" x14ac:dyDescent="0.25">
      <c r="A734" t="b">
        <f>OR(,Table_Query_from_MF_DSNP62[[#This Row],[Desired GL included as "hard-coded" GL?]],Table_Query_from_MF_DSNP62[[#This Row],[Desired GL included as "Open GL"?]])</f>
        <v>1</v>
      </c>
      <c r="B734" t="b">
        <f>Table_Query_from_MF_DSNP62[[#This Row],[Desired CObj included as "Open CObj"?]]</f>
        <v>1</v>
      </c>
      <c r="C734" t="s">
        <v>2618</v>
      </c>
      <c r="D734" t="s">
        <v>2619</v>
      </c>
      <c r="E734" t="s">
        <v>8</v>
      </c>
      <c r="F734" s="24" t="s">
        <v>198</v>
      </c>
      <c r="G734" t="s">
        <v>428</v>
      </c>
      <c r="H734" s="24" t="s">
        <v>444</v>
      </c>
      <c r="I734" t="s">
        <v>444</v>
      </c>
      <c r="J734" s="24" t="s">
        <v>444</v>
      </c>
      <c r="K734" t="s">
        <v>444</v>
      </c>
      <c r="L734" s="24" t="s">
        <v>444</v>
      </c>
      <c r="M734" t="s">
        <v>444</v>
      </c>
      <c r="N734" t="s">
        <v>444</v>
      </c>
      <c r="O734" t="s">
        <v>444</v>
      </c>
      <c r="P734" t="s">
        <v>444</v>
      </c>
      <c r="Q734" t="s">
        <v>15</v>
      </c>
      <c r="R734" t="s">
        <v>444</v>
      </c>
      <c r="S734" t="s">
        <v>442</v>
      </c>
      <c r="T734" t="s">
        <v>447</v>
      </c>
      <c r="U734" t="s">
        <v>444</v>
      </c>
      <c r="V734" t="s">
        <v>444</v>
      </c>
      <c r="W734" t="s">
        <v>447</v>
      </c>
      <c r="X734" t="s">
        <v>444</v>
      </c>
      <c r="Y734" t="s">
        <v>444</v>
      </c>
      <c r="Z734" t="s">
        <v>442</v>
      </c>
      <c r="AA734" t="s">
        <v>442</v>
      </c>
      <c r="AB734" t="s">
        <v>442</v>
      </c>
      <c r="AC734" t="s">
        <v>442</v>
      </c>
      <c r="AD734" t="s">
        <v>442</v>
      </c>
      <c r="AE734" t="s">
        <v>442</v>
      </c>
      <c r="AF734" t="s">
        <v>442</v>
      </c>
      <c r="AG734" t="s">
        <v>442</v>
      </c>
      <c r="AH734" t="s">
        <v>444</v>
      </c>
      <c r="AI734" t="s">
        <v>447</v>
      </c>
      <c r="AJ734" t="s">
        <v>442</v>
      </c>
      <c r="AK734" t="s">
        <v>444</v>
      </c>
      <c r="AL734" t="s">
        <v>444</v>
      </c>
      <c r="AM734" t="s">
        <v>444</v>
      </c>
      <c r="AN734" t="s">
        <v>444</v>
      </c>
      <c r="AO734" t="s">
        <v>444</v>
      </c>
      <c r="AP734" t="s">
        <v>447</v>
      </c>
      <c r="AQ734" t="s">
        <v>528</v>
      </c>
      <c r="AR734" t="s">
        <v>1451</v>
      </c>
      <c r="AS734" t="s">
        <v>162</v>
      </c>
      <c r="AT734" t="s">
        <v>10</v>
      </c>
      <c r="AU734" t="s">
        <v>444</v>
      </c>
      <c r="AV734" t="s">
        <v>442</v>
      </c>
      <c r="AW734" t="s">
        <v>444</v>
      </c>
      <c r="AX734" t="s">
        <v>444</v>
      </c>
      <c r="AY734" t="s">
        <v>444</v>
      </c>
      <c r="AZ734" t="s">
        <v>444</v>
      </c>
      <c r="BA734" t="s">
        <v>444</v>
      </c>
      <c r="BB734" t="s">
        <v>444</v>
      </c>
      <c r="BC734" t="s">
        <v>444</v>
      </c>
      <c r="BD734" t="s">
        <v>1359</v>
      </c>
      <c r="BE734" t="s">
        <v>444</v>
      </c>
      <c r="BF734" t="s">
        <v>1360</v>
      </c>
      <c r="BG734" t="s">
        <v>444</v>
      </c>
      <c r="BH734" t="s">
        <v>444</v>
      </c>
      <c r="BI734" t="s">
        <v>444</v>
      </c>
      <c r="BJ734" t="s">
        <v>444</v>
      </c>
      <c r="BK734" t="s">
        <v>444</v>
      </c>
      <c r="BL734" t="s">
        <v>444</v>
      </c>
      <c r="BM734" t="s">
        <v>444</v>
      </c>
      <c r="BN734" t="s">
        <v>444</v>
      </c>
      <c r="BO734" t="s">
        <v>444</v>
      </c>
      <c r="BP734" t="s">
        <v>444</v>
      </c>
      <c r="BQ734" t="s">
        <v>444</v>
      </c>
      <c r="BR734" t="s">
        <v>444</v>
      </c>
      <c r="BS734" t="s">
        <v>444</v>
      </c>
      <c r="BT734" t="s">
        <v>444</v>
      </c>
      <c r="BU734" t="s">
        <v>444</v>
      </c>
      <c r="BV734" t="s">
        <v>444</v>
      </c>
      <c r="BW734" t="s">
        <v>444</v>
      </c>
      <c r="BX734" t="s">
        <v>444</v>
      </c>
      <c r="BY734" t="s">
        <v>444</v>
      </c>
      <c r="BZ734" t="s">
        <v>444</v>
      </c>
      <c r="CA734" t="s">
        <v>444</v>
      </c>
      <c r="CB734" t="s">
        <v>444</v>
      </c>
      <c r="CC734" t="s">
        <v>444</v>
      </c>
      <c r="CD734" t="s">
        <v>444</v>
      </c>
      <c r="CE734" t="s">
        <v>444</v>
      </c>
      <c r="CF734" t="s">
        <v>444</v>
      </c>
      <c r="CG734" t="s">
        <v>444</v>
      </c>
      <c r="CH734" t="s">
        <v>444</v>
      </c>
      <c r="CI734" t="s">
        <v>444</v>
      </c>
      <c r="CJ734" t="s">
        <v>444</v>
      </c>
      <c r="CK734" t="s">
        <v>444</v>
      </c>
      <c r="CL734" t="s">
        <v>444</v>
      </c>
      <c r="CM734" t="s">
        <v>444</v>
      </c>
      <c r="CN734" t="s">
        <v>444</v>
      </c>
      <c r="CO734" t="s">
        <v>444</v>
      </c>
      <c r="CP734" t="s">
        <v>444</v>
      </c>
      <c r="CQ734" t="s">
        <v>444</v>
      </c>
      <c r="CR734" t="s">
        <v>444</v>
      </c>
      <c r="CS734" t="s">
        <v>444</v>
      </c>
      <c r="CT734" t="s">
        <v>444</v>
      </c>
      <c r="CU734" t="s">
        <v>7</v>
      </c>
      <c r="CV734" t="s">
        <v>2760</v>
      </c>
      <c r="CW734" t="s">
        <v>2736</v>
      </c>
      <c r="CX734" t="s">
        <v>2737</v>
      </c>
      <c r="CY734" t="s">
        <v>1847</v>
      </c>
      <c r="CZ734" t="s">
        <v>1848</v>
      </c>
      <c r="DA734" t="s">
        <v>444</v>
      </c>
      <c r="DB734" t="s">
        <v>444</v>
      </c>
      <c r="DC734" t="s">
        <v>444</v>
      </c>
      <c r="DD734" t="s">
        <v>444</v>
      </c>
      <c r="DE734" t="s">
        <v>444</v>
      </c>
      <c r="DF734" t="s">
        <v>444</v>
      </c>
      <c r="DG734" t="s">
        <v>444</v>
      </c>
      <c r="DH734" t="s">
        <v>444</v>
      </c>
      <c r="DI734" t="s">
        <v>282</v>
      </c>
      <c r="DJ734" t="s">
        <v>1440</v>
      </c>
      <c r="DK734" t="s">
        <v>1451</v>
      </c>
      <c r="DL734" t="s">
        <v>444</v>
      </c>
      <c r="DM734" t="s">
        <v>444</v>
      </c>
      <c r="DN734" t="s">
        <v>444</v>
      </c>
      <c r="DO734" t="s">
        <v>444</v>
      </c>
      <c r="DP734" t="s">
        <v>444</v>
      </c>
      <c r="DQ734" t="s">
        <v>444</v>
      </c>
      <c r="DR734" t="s">
        <v>444</v>
      </c>
      <c r="DS734" t="s">
        <v>444</v>
      </c>
      <c r="DT734" s="24" t="s">
        <v>444</v>
      </c>
      <c r="DU734" s="24" t="s">
        <v>444</v>
      </c>
      <c r="DV734" t="s">
        <v>444</v>
      </c>
      <c r="DW734" t="s">
        <v>444</v>
      </c>
      <c r="DX734" s="24" t="s">
        <v>444</v>
      </c>
      <c r="DY734" s="24" t="s">
        <v>444</v>
      </c>
      <c r="DZ734" t="s">
        <v>444</v>
      </c>
      <c r="EA734" t="s">
        <v>444</v>
      </c>
      <c r="EB734" s="24" t="s">
        <v>444</v>
      </c>
      <c r="EC734" s="24" t="s">
        <v>444</v>
      </c>
      <c r="ED734" t="s">
        <v>444</v>
      </c>
      <c r="EE734" t="s">
        <v>444</v>
      </c>
      <c r="EF734" s="24" t="s">
        <v>444</v>
      </c>
      <c r="EG734" s="24" t="s">
        <v>444</v>
      </c>
      <c r="EH734" t="s">
        <v>444</v>
      </c>
      <c r="EI734" t="s">
        <v>444</v>
      </c>
      <c r="EJ734" s="24" t="s">
        <v>444</v>
      </c>
      <c r="EK734" s="24" t="s">
        <v>444</v>
      </c>
      <c r="EL734" t="s">
        <v>444</v>
      </c>
      <c r="EM734" t="s">
        <v>444</v>
      </c>
      <c r="EN734" s="24" t="s">
        <v>444</v>
      </c>
      <c r="EO734" s="24" t="s">
        <v>444</v>
      </c>
      <c r="EP734" t="s">
        <v>444</v>
      </c>
      <c r="EQ734" t="s">
        <v>444</v>
      </c>
      <c r="ER734" s="24" t="s">
        <v>444</v>
      </c>
      <c r="ES734" s="24" t="s">
        <v>444</v>
      </c>
      <c r="ET734" t="s">
        <v>444</v>
      </c>
      <c r="EU734" t="s">
        <v>444</v>
      </c>
      <c r="EV734" s="24" t="s">
        <v>444</v>
      </c>
      <c r="EW734" s="24" t="s">
        <v>444</v>
      </c>
      <c r="EX734" t="s">
        <v>444</v>
      </c>
      <c r="EY734" t="s">
        <v>444</v>
      </c>
      <c r="EZ734" s="24" t="s">
        <v>444</v>
      </c>
      <c r="FA734" s="24" t="s">
        <v>444</v>
      </c>
      <c r="FB734" t="s">
        <v>444</v>
      </c>
      <c r="FC734" t="s">
        <v>444</v>
      </c>
      <c r="FD734" s="24" t="s">
        <v>444</v>
      </c>
      <c r="FE734" s="24" t="s">
        <v>444</v>
      </c>
      <c r="FF734" t="s">
        <v>444</v>
      </c>
      <c r="FG734" t="s">
        <v>444</v>
      </c>
      <c r="FH734" s="24" t="s">
        <v>444</v>
      </c>
      <c r="FI734" s="24" t="s">
        <v>444</v>
      </c>
      <c r="FJ734" t="s">
        <v>444</v>
      </c>
      <c r="FK734" t="s">
        <v>444</v>
      </c>
      <c r="FL734" s="24" t="s">
        <v>444</v>
      </c>
      <c r="FM734" s="24" t="s">
        <v>444</v>
      </c>
      <c r="FN734" t="s">
        <v>444</v>
      </c>
      <c r="FO734" t="s">
        <v>444</v>
      </c>
      <c r="FP734" s="24" t="s">
        <v>444</v>
      </c>
      <c r="FQ734" s="24" t="s">
        <v>444</v>
      </c>
      <c r="FR734" t="s">
        <v>444</v>
      </c>
      <c r="FS734" t="s">
        <v>444</v>
      </c>
      <c r="FT734" s="24" t="s">
        <v>444</v>
      </c>
      <c r="FU734" s="24" t="s">
        <v>444</v>
      </c>
      <c r="FV734" t="s">
        <v>444</v>
      </c>
      <c r="FW734" t="s">
        <v>444</v>
      </c>
      <c r="FX734" s="24" t="s">
        <v>444</v>
      </c>
      <c r="FY734" s="24" t="s">
        <v>444</v>
      </c>
      <c r="FZ734" t="s">
        <v>444</v>
      </c>
      <c r="GA734" t="s">
        <v>444</v>
      </c>
      <c r="GB734" s="24" t="s">
        <v>444</v>
      </c>
      <c r="GC734" s="24" t="s">
        <v>444</v>
      </c>
      <c r="GD734" t="s">
        <v>444</v>
      </c>
      <c r="GE734" t="s">
        <v>444</v>
      </c>
      <c r="GF734" s="24" t="s">
        <v>444</v>
      </c>
      <c r="GG734" s="24" t="s">
        <v>444</v>
      </c>
      <c r="GH734" t="s">
        <v>15</v>
      </c>
      <c r="GI734" s="24" t="s">
        <v>571</v>
      </c>
      <c r="GJ734" s="24" t="s">
        <v>572</v>
      </c>
      <c r="GK734" t="s">
        <v>444</v>
      </c>
      <c r="GL734" t="s">
        <v>444</v>
      </c>
      <c r="GM734" s="24" t="s">
        <v>444</v>
      </c>
      <c r="GN734" s="24" t="s">
        <v>444</v>
      </c>
      <c r="GO734" t="s">
        <v>444</v>
      </c>
      <c r="GP734" t="s">
        <v>444</v>
      </c>
      <c r="GQ734" s="24" t="s">
        <v>444</v>
      </c>
      <c r="GR734" s="24" t="s">
        <v>444</v>
      </c>
      <c r="GS734" t="s">
        <v>444</v>
      </c>
      <c r="GT734" t="s">
        <v>444</v>
      </c>
      <c r="GU734" s="24" t="s">
        <v>444</v>
      </c>
      <c r="GV734" s="24" t="s">
        <v>444</v>
      </c>
      <c r="GW734" t="s">
        <v>444</v>
      </c>
      <c r="GX734" t="s">
        <v>444</v>
      </c>
      <c r="GY734" s="24" t="s">
        <v>444</v>
      </c>
      <c r="GZ734" s="24" t="s">
        <v>444</v>
      </c>
      <c r="HA734" t="s">
        <v>444</v>
      </c>
      <c r="HB734" t="s">
        <v>444</v>
      </c>
      <c r="HC734" s="24" t="s">
        <v>444</v>
      </c>
      <c r="HD734" s="24" t="s">
        <v>444</v>
      </c>
      <c r="HE734" t="s">
        <v>444</v>
      </c>
      <c r="HF734" t="s">
        <v>444</v>
      </c>
      <c r="HG734" s="24" t="s">
        <v>444</v>
      </c>
      <c r="HH734" s="24" t="s">
        <v>444</v>
      </c>
      <c r="HI734" t="s">
        <v>444</v>
      </c>
      <c r="HJ734" t="s">
        <v>444</v>
      </c>
      <c r="HK734" s="24" t="s">
        <v>444</v>
      </c>
      <c r="HL734" s="24" t="s">
        <v>444</v>
      </c>
      <c r="HM734" t="s">
        <v>444</v>
      </c>
      <c r="HN734" t="s">
        <v>444</v>
      </c>
      <c r="HO734" s="24" t="s">
        <v>444</v>
      </c>
      <c r="HP734" s="24" t="s">
        <v>444</v>
      </c>
      <c r="HQ734" t="s">
        <v>444</v>
      </c>
      <c r="HR734" t="s">
        <v>444</v>
      </c>
      <c r="HS734" s="24" t="s">
        <v>444</v>
      </c>
      <c r="HT734" s="24" t="s">
        <v>444</v>
      </c>
      <c r="HU734" t="s">
        <v>444</v>
      </c>
      <c r="HV734" t="s">
        <v>444</v>
      </c>
      <c r="HW734" s="24" t="s">
        <v>444</v>
      </c>
      <c r="HX734" s="24" t="s">
        <v>444</v>
      </c>
      <c r="HY734" t="s">
        <v>444</v>
      </c>
      <c r="HZ734" t="s">
        <v>444</v>
      </c>
      <c r="IA734" t="s">
        <v>2760</v>
      </c>
      <c r="IB734" t="s">
        <v>2736</v>
      </c>
      <c r="IC734" t="s">
        <v>3107</v>
      </c>
      <c r="ID734" s="33" t="b" cm="1">
        <f t="array" ref="ID734">_xlfn.IFNA(MATCH($A$2,_xlfn.NUMBERVALUE(Table_Query_from_MF_DSNP62[[#This Row],[CL_GLACCT_DR1]:[CL_GLACCT_CR4]]),0),0)&gt;=1</f>
        <v>1</v>
      </c>
      <c r="IE734" s="33" t="b">
        <f>OR(Table_Query_from_MF_DSNP62[[#This Row],[Pair1]:[Pair25]])</f>
        <v>1</v>
      </c>
      <c r="IF734" s="33">
        <f>_xlfn.IFNA(MATCH(TRUE,Table_Query_from_MF_DSNP62[[#This Row],[Pair1]:[Pair25]],0),"none")</f>
        <v>1</v>
      </c>
      <c r="IG734" s="33" t="b">
        <f>AND($A$2&gt;=_xlfn.NUMBERVALUE(Table_Query_from_MF_DSNP62[[#This Row],[CL_GL_ACCT_FR1]]),$A$2&lt;=_xlfn.NUMBERVALUE(Table_Query_from_MF_DSNP62[[#This Row],[CL_GL_ACCT_TO1]]))</f>
        <v>1</v>
      </c>
      <c r="IH734" s="33" t="b">
        <f>AND($A$2&gt;=_xlfn.NUMBERVALUE(Table_Query_from_MF_DSNP62[[#This Row],[CL_GL_ACCT_FR2]]),$A$2&lt;=_xlfn.NUMBERVALUE(Table_Query_from_MF_DSNP62[[#This Row],[CL_GL_ACCT_TO2]]))</f>
        <v>1</v>
      </c>
      <c r="II734" s="33" t="b">
        <f>AND($A$2&gt;=_xlfn.NUMBERVALUE(Table_Query_from_MF_DSNP62[[#This Row],[CL_GL_ACCT_FR3]]),$A$2&lt;=_xlfn.NUMBERVALUE(Table_Query_from_MF_DSNP62[[#This Row],[CL_GL_ACCT_TO3]]))</f>
        <v>1</v>
      </c>
      <c r="IJ734" s="33" t="b">
        <f>AND($A$2&gt;=_xlfn.NUMBERVALUE(Table_Query_from_MF_DSNP62[[#This Row],[CL_GL_ACCT_FR4]]),$A$2&lt;=_xlfn.NUMBERVALUE(Table_Query_from_MF_DSNP62[[#This Row],[CL_GL_ACCT_TO4]]))</f>
        <v>1</v>
      </c>
      <c r="IK734" s="33" t="b">
        <f>AND($A$2&gt;=_xlfn.NUMBERVALUE(Table_Query_from_MF_DSNP62[[#This Row],[CL_GL_ACCT_FR5]]),$A$2&lt;=_xlfn.NUMBERVALUE(Table_Query_from_MF_DSNP62[[#This Row],[CL_GL_ACCT_TO5]]))</f>
        <v>1</v>
      </c>
      <c r="IL734" s="33" t="b">
        <f>AND($A$2&gt;=_xlfn.NUMBERVALUE(Table_Query_from_MF_DSNP62[[#This Row],[CL_GL_ACCT_FR6]]),$A$2&lt;=_xlfn.NUMBERVALUE(Table_Query_from_MF_DSNP62[[#This Row],[CL_GL_ACCT_TO6]]))</f>
        <v>1</v>
      </c>
      <c r="IM734" s="33" t="b">
        <f>AND($A$2&gt;=_xlfn.NUMBERVALUE(Table_Query_from_MF_DSNP62[[#This Row],[CL_GL_ACCT_FR7]]),$A$2&lt;=_xlfn.NUMBERVALUE(Table_Query_from_MF_DSNP62[[#This Row],[CL_GL_ACCT_TO7]]))</f>
        <v>1</v>
      </c>
      <c r="IN734" s="33" t="b">
        <f>AND($A$2&gt;=_xlfn.NUMBERVALUE(Table_Query_from_MF_DSNP62[[#This Row],[CL_GL_ACCT_FR8]]),$A$2&lt;=_xlfn.NUMBERVALUE(Table_Query_from_MF_DSNP62[[#This Row],[CL_GL_ACCT_TO8]]))</f>
        <v>1</v>
      </c>
      <c r="IO734" s="33" t="b">
        <f>AND($A$2&gt;=_xlfn.NUMBERVALUE(Table_Query_from_MF_DSNP62[[#This Row],[CL_GL_ACCT_FR9]]),$A$2&lt;=_xlfn.NUMBERVALUE(Table_Query_from_MF_DSNP62[[#This Row],[CL_GL_ACCT_TO9]]))</f>
        <v>1</v>
      </c>
      <c r="IP734" s="33" t="b">
        <f>AND($A$2&gt;=_xlfn.NUMBERVALUE(Table_Query_from_MF_DSNP62[[#This Row],[CL_GL_ACCT_FR10]]),$A$2&lt;=_xlfn.NUMBERVALUE(Table_Query_from_MF_DSNP62[[#This Row],[CL_GL_ACCT_TO10]]))</f>
        <v>1</v>
      </c>
      <c r="IQ734" s="33" t="b">
        <f>AND($A$2&gt;=_xlfn.NUMBERVALUE(Table_Query_from_MF_DSNP62[[#This Row],[CL_GL_ACCT_FR11]]),$A$2&lt;=_xlfn.NUMBERVALUE(Table_Query_from_MF_DSNP62[[#This Row],[CL_GL_ACCT_TO11]]))</f>
        <v>1</v>
      </c>
      <c r="IR734" s="33" t="b">
        <f>AND($A$2&gt;=_xlfn.NUMBERVALUE(Table_Query_from_MF_DSNP62[[#This Row],[CL_GL_ACCT_FR12]]),$A$2&lt;=_xlfn.NUMBERVALUE(Table_Query_from_MF_DSNP62[[#This Row],[CL_GL_ACCT_TO12]]))</f>
        <v>1</v>
      </c>
      <c r="IS734" s="33" t="b">
        <f>AND($A$2&gt;=_xlfn.NUMBERVALUE(Table_Query_from_MF_DSNP62[[#This Row],[CL_GL_ACCT_FR13]]),$A$2&lt;=_xlfn.NUMBERVALUE(Table_Query_from_MF_DSNP62[[#This Row],[CL_GL_ACCT_TO13]]))</f>
        <v>1</v>
      </c>
      <c r="IT734" s="33" t="b">
        <f>AND($A$2&gt;=_xlfn.NUMBERVALUE(Table_Query_from_MF_DSNP62[[#This Row],[CL_GL_ACCT_FR14]]),$A$2&lt;=_xlfn.NUMBERVALUE(Table_Query_from_MF_DSNP62[[#This Row],[CL_GL_ACCT_TO14]]))</f>
        <v>1</v>
      </c>
      <c r="IU734" s="33" t="b">
        <f>AND($A$2&gt;=_xlfn.NUMBERVALUE(Table_Query_from_MF_DSNP62[[#This Row],[CL_GL_ACCT_FR15]]),$A$2&lt;=_xlfn.NUMBERVALUE(Table_Query_from_MF_DSNP62[[#This Row],[CL_GL_ACCT_TO15]]))</f>
        <v>1</v>
      </c>
      <c r="IV734" s="33" t="b">
        <f>AND($A$2&gt;=_xlfn.NUMBERVALUE(Table_Query_from_MF_DSNP62[[#This Row],[CL_GL_ACCT_FR16]]),$A$2&lt;=_xlfn.NUMBERVALUE(Table_Query_from_MF_DSNP62[[#This Row],[CL_GL_ACCT_TO16]]))</f>
        <v>1</v>
      </c>
      <c r="IW734" s="33" t="b">
        <f>AND($A$2&gt;=_xlfn.NUMBERVALUE(Table_Query_from_MF_DSNP62[[#This Row],[CL_GL_ACCT_FR17]]),$A$2&lt;=_xlfn.NUMBERVALUE(Table_Query_from_MF_DSNP62[[#This Row],[CL_GL_ACCT_TO17]]))</f>
        <v>1</v>
      </c>
      <c r="IX734" s="33" t="b">
        <f>AND($A$2&gt;=_xlfn.NUMBERVALUE(Table_Query_from_MF_DSNP62[[#This Row],[CL_GL_ACCT_FR18]]),$A$2&lt;=_xlfn.NUMBERVALUE(Table_Query_from_MF_DSNP62[[#This Row],[CL_GL_ACCT_TO18]]))</f>
        <v>1</v>
      </c>
      <c r="IY734" s="33" t="b">
        <f>AND($A$2&gt;=_xlfn.NUMBERVALUE(Table_Query_from_MF_DSNP62[[#This Row],[CL_GL_ACCT_FR19]]),$A$2&lt;=_xlfn.NUMBERVALUE(Table_Query_from_MF_DSNP62[[#This Row],[CL_GL_ACCT_TO19]]))</f>
        <v>1</v>
      </c>
      <c r="IZ734" s="33" t="b">
        <f>AND($A$2&gt;=_xlfn.NUMBERVALUE(Table_Query_from_MF_DSNP62[[#This Row],[CL_GL_ACCT_FR20]]),$A$2&lt;=_xlfn.NUMBERVALUE(Table_Query_from_MF_DSNP62[[#This Row],[CL_GL_ACCT_TO20]]))</f>
        <v>1</v>
      </c>
      <c r="JA734" s="33" t="b">
        <f>AND($A$2&gt;=_xlfn.NUMBERVALUE(Table_Query_from_MF_DSNP62[[#This Row],[CL_GL_ACCT_FR21]]),$A$2&lt;=_xlfn.NUMBERVALUE(Table_Query_from_MF_DSNP62[[#This Row],[CL_GL_ACCT_TO21]]))</f>
        <v>1</v>
      </c>
      <c r="JB734" s="33" t="b">
        <f>AND($A$2&gt;=_xlfn.NUMBERVALUE(Table_Query_from_MF_DSNP62[[#This Row],[CL_GL_ACCT_FR22]]),$A$2&lt;=_xlfn.NUMBERVALUE(Table_Query_from_MF_DSNP62[[#This Row],[CL_GL_ACCT_TO22]]))</f>
        <v>1</v>
      </c>
      <c r="JC734" s="33" t="b">
        <f>AND($A$2&gt;=_xlfn.NUMBERVALUE(Table_Query_from_MF_DSNP62[[#This Row],[CL_GL_ACCT_FR23]]),$A$2&lt;=_xlfn.NUMBERVALUE(Table_Query_from_MF_DSNP62[[#This Row],[CL_GL_ACCT_TO23]]))</f>
        <v>1</v>
      </c>
      <c r="JD734" s="33" t="b">
        <f>AND($A$2&gt;=_xlfn.NUMBERVALUE(Table_Query_from_MF_DSNP62[[#This Row],[CL_GL_ACCT_FR24]]),$A$2&lt;=_xlfn.NUMBERVALUE(Table_Query_from_MF_DSNP62[[#This Row],[CL_GL_ACCT_TO24]]))</f>
        <v>1</v>
      </c>
      <c r="JE734" s="33" t="b">
        <f>AND($A$2&gt;=_xlfn.NUMBERVALUE(Table_Query_from_MF_DSNP62[[#This Row],[CL_GL_ACCT_FR25]]),$A$2&lt;=_xlfn.NUMBERVALUE(Table_Query_from_MF_DSNP62[[#This Row],[CL_GL_ACCT_TO25]]))</f>
        <v>1</v>
      </c>
      <c r="JF734" s="33" t="b">
        <f>OR(Table_Query_from_MF_DSNP62[[#This Row],[PairA]:[PairO]])</f>
        <v>1</v>
      </c>
      <c r="JG734" s="33">
        <f>_xlfn.IFNA(MATCH(TRUE,Table_Query_from_MF_DSNP62[[#This Row],[PairA]:[PairO]],0),"none")</f>
        <v>2</v>
      </c>
      <c r="JH734" s="33" t="b">
        <f>AND($B$2&gt;=_xlfn.NUMBERVALUE(Table_Query_from_MF_DSNP62[[#This Row],[CL_CMP_OBJ_FR1]]),$B$2&lt;=_xlfn.NUMBERVALUE(Table_Query_from_MF_DSNP62[[#This Row],[CL_CMP_OBJ_TO1]]))</f>
        <v>0</v>
      </c>
      <c r="JI734" s="33" t="b">
        <f>AND($B$2&gt;=_xlfn.NUMBERVALUE(Table_Query_from_MF_DSNP62[[#This Row],[CL_CMP_OBJ_FR2]]),$B$2&lt;=_xlfn.NUMBERVALUE(Table_Query_from_MF_DSNP62[[#This Row],[CL_CMP_OBJ_TO2]]))</f>
        <v>1</v>
      </c>
      <c r="JJ734" s="33" t="b">
        <f>AND($B$2&gt;=_xlfn.NUMBERVALUE(Table_Query_from_MF_DSNP62[[#This Row],[CL_CMP_OBJ_FR3]]),$B$2&lt;=_xlfn.NUMBERVALUE(Table_Query_from_MF_DSNP62[[#This Row],[CL_CMP_OBJ_TO3]]))</f>
        <v>1</v>
      </c>
      <c r="JK734" s="33" t="b">
        <f>AND($B$2&gt;=_xlfn.NUMBERVALUE(Table_Query_from_MF_DSNP62[[#This Row],[CL_CMP_OBJ_FR4]]),$B$2&lt;=_xlfn.NUMBERVALUE(Table_Query_from_MF_DSNP62[[#This Row],[CL_CMP_OBJ_TO4]]))</f>
        <v>1</v>
      </c>
      <c r="JL734" s="33" t="b">
        <f>AND($B$2&gt;=_xlfn.NUMBERVALUE(Table_Query_from_MF_DSNP62[[#This Row],[CL_CMP_OBJ_FR5]]),$B$2&lt;=_xlfn.NUMBERVALUE(Table_Query_from_MF_DSNP62[[#This Row],[CL_CMP_OBJ_TO5]]))</f>
        <v>1</v>
      </c>
      <c r="JM734" s="33" t="b">
        <f>AND($B$2&gt;=_xlfn.NUMBERVALUE(Table_Query_from_MF_DSNP62[[#This Row],[CL_CMP_OBJ_FR6]]),$B$2&lt;=_xlfn.NUMBERVALUE(Table_Query_from_MF_DSNP62[[#This Row],[CL_CMP_OBJ_TO6]]))</f>
        <v>1</v>
      </c>
      <c r="JN734" s="33" t="b">
        <f>AND($B$2&gt;=_xlfn.NUMBERVALUE(Table_Query_from_MF_DSNP62[[#This Row],[CL_CMP_OBJ_FR7]]),$B$2&lt;=_xlfn.NUMBERVALUE(Table_Query_from_MF_DSNP62[[#This Row],[CL_CMP_OBJ_TO7]]))</f>
        <v>1</v>
      </c>
      <c r="JO734" s="33" t="b">
        <f>AND($B$2&gt;=_xlfn.NUMBERVALUE(Table_Query_from_MF_DSNP62[[#This Row],[CL_CMP_OBJ_FR8]]),$B$2&lt;=_xlfn.NUMBERVALUE(Table_Query_from_MF_DSNP62[[#This Row],[CL_CMP_OBJ_TO8]]))</f>
        <v>1</v>
      </c>
      <c r="JP734" s="33" t="b">
        <f>AND($B$2&gt;=_xlfn.NUMBERVALUE(Table_Query_from_MF_DSNP62[[#This Row],[CL_CMP_OBJ_FR9]]),$B$2&lt;=_xlfn.NUMBERVALUE(Table_Query_from_MF_DSNP62[[#This Row],[CL_CMP_OBJ_TO9]]))</f>
        <v>1</v>
      </c>
      <c r="JQ734" s="33" t="b">
        <f>AND($B$2&gt;=_xlfn.NUMBERVALUE(Table_Query_from_MF_DSNP62[[#This Row],[CL_CMP_OBJ_FR10]]),$B$2&lt;=_xlfn.NUMBERVALUE(Table_Query_from_MF_DSNP62[[#This Row],[CL_CMP_OBJ_TO10]]))</f>
        <v>1</v>
      </c>
      <c r="JR734" s="33" t="b">
        <f>AND($B$2&gt;=_xlfn.NUMBERVALUE(Table_Query_from_MF_DSNP62[[#This Row],[CL_CMP_OBJ_FR11]]),$B$2&lt;=_xlfn.NUMBERVALUE(Table_Query_from_MF_DSNP62[[#This Row],[CL_CMP_OBJ_TO11]]))</f>
        <v>1</v>
      </c>
      <c r="JS734" s="33" t="b">
        <f>AND($B$2&gt;=_xlfn.NUMBERVALUE(Table_Query_from_MF_DSNP62[[#This Row],[CL_CMP_OBJ_FR12]]),$B$2&lt;=_xlfn.NUMBERVALUE(Table_Query_from_MF_DSNP62[[#This Row],[CL_CMP_OBJ_TO12]]))</f>
        <v>1</v>
      </c>
      <c r="JT734" s="33" t="b">
        <f>AND($B$2&gt;=_xlfn.NUMBERVALUE(Table_Query_from_MF_DSNP62[[#This Row],[CL_CMP_OBJ_FR13]]),$B$2&lt;=_xlfn.NUMBERVALUE(Table_Query_from_MF_DSNP62[[#This Row],[CL_CMP_OBJ_TO13]]))</f>
        <v>1</v>
      </c>
      <c r="JU734" s="33" t="b">
        <f>AND($B$2&gt;=_xlfn.NUMBERVALUE(Table_Query_from_MF_DSNP62[[#This Row],[CL_CMP_OBJ_FR14]]),$B$2&lt;=_xlfn.NUMBERVALUE(Table_Query_from_MF_DSNP62[[#This Row],[CL_CMP_OBJ_TO14]]))</f>
        <v>1</v>
      </c>
      <c r="JV734" s="33" t="b">
        <f>AND($B$2&gt;=_xlfn.NUMBERVALUE(Table_Query_from_MF_DSNP62[[#This Row],[CL_CMP_OBJ_FR15]]),$B$2&lt;=_xlfn.NUMBERVALUE(Table_Query_from_MF_DSNP62[[#This Row],[CL_CMP_OBJ_TO15]]))</f>
        <v>1</v>
      </c>
    </row>
    <row r="735" spans="1:282" x14ac:dyDescent="0.25">
      <c r="A735" t="b">
        <f>OR(,Table_Query_from_MF_DSNP62[[#This Row],[Desired GL included as "hard-coded" GL?]],Table_Query_from_MF_DSNP62[[#This Row],[Desired GL included as "Open GL"?]])</f>
        <v>1</v>
      </c>
      <c r="B735" t="b">
        <f>Table_Query_from_MF_DSNP62[[#This Row],[Desired CObj included as "Open CObj"?]]</f>
        <v>1</v>
      </c>
      <c r="C735" t="s">
        <v>2620</v>
      </c>
      <c r="D735" t="s">
        <v>2621</v>
      </c>
      <c r="E735" t="s">
        <v>8</v>
      </c>
      <c r="F735" s="24" t="s">
        <v>409</v>
      </c>
      <c r="G735" t="s">
        <v>366</v>
      </c>
      <c r="H735" s="24" t="s">
        <v>444</v>
      </c>
      <c r="I735" t="s">
        <v>444</v>
      </c>
      <c r="J735" s="24" t="s">
        <v>444</v>
      </c>
      <c r="K735" t="s">
        <v>444</v>
      </c>
      <c r="L735" s="24" t="s">
        <v>444</v>
      </c>
      <c r="M735" t="s">
        <v>444</v>
      </c>
      <c r="N735" t="s">
        <v>444</v>
      </c>
      <c r="O735" t="s">
        <v>444</v>
      </c>
      <c r="P735" t="s">
        <v>444</v>
      </c>
      <c r="Q735" t="s">
        <v>15</v>
      </c>
      <c r="R735" t="s">
        <v>444</v>
      </c>
      <c r="S735" t="s">
        <v>442</v>
      </c>
      <c r="T735" t="s">
        <v>447</v>
      </c>
      <c r="U735" t="s">
        <v>444</v>
      </c>
      <c r="V735" t="s">
        <v>444</v>
      </c>
      <c r="W735" t="s">
        <v>442</v>
      </c>
      <c r="X735" t="s">
        <v>442</v>
      </c>
      <c r="Y735" t="s">
        <v>444</v>
      </c>
      <c r="Z735" t="s">
        <v>442</v>
      </c>
      <c r="AA735" t="s">
        <v>442</v>
      </c>
      <c r="AB735" t="s">
        <v>442</v>
      </c>
      <c r="AC735" t="s">
        <v>442</v>
      </c>
      <c r="AD735" t="s">
        <v>442</v>
      </c>
      <c r="AE735" t="s">
        <v>442</v>
      </c>
      <c r="AF735" t="s">
        <v>442</v>
      </c>
      <c r="AG735" t="s">
        <v>442</v>
      </c>
      <c r="AH735" t="s">
        <v>444</v>
      </c>
      <c r="AI735" t="s">
        <v>447</v>
      </c>
      <c r="AJ735" t="s">
        <v>442</v>
      </c>
      <c r="AK735" t="s">
        <v>442</v>
      </c>
      <c r="AL735" t="s">
        <v>444</v>
      </c>
      <c r="AM735" t="s">
        <v>444</v>
      </c>
      <c r="AN735" t="s">
        <v>444</v>
      </c>
      <c r="AO735" t="s">
        <v>444</v>
      </c>
      <c r="AP735" t="s">
        <v>442</v>
      </c>
      <c r="AQ735" t="s">
        <v>1440</v>
      </c>
      <c r="AR735" t="s">
        <v>1451</v>
      </c>
      <c r="AS735" t="s">
        <v>162</v>
      </c>
      <c r="AT735" t="s">
        <v>10</v>
      </c>
      <c r="AU735" t="s">
        <v>444</v>
      </c>
      <c r="AV735" t="s">
        <v>442</v>
      </c>
      <c r="AW735" t="s">
        <v>444</v>
      </c>
      <c r="AX735" t="s">
        <v>444</v>
      </c>
      <c r="AY735" t="s">
        <v>444</v>
      </c>
      <c r="AZ735" t="s">
        <v>444</v>
      </c>
      <c r="BA735" t="s">
        <v>444</v>
      </c>
      <c r="BB735" t="s">
        <v>444</v>
      </c>
      <c r="BC735" t="s">
        <v>444</v>
      </c>
      <c r="BD735" t="s">
        <v>1359</v>
      </c>
      <c r="BE735" t="s">
        <v>444</v>
      </c>
      <c r="BF735" t="s">
        <v>1360</v>
      </c>
      <c r="BG735" t="s">
        <v>444</v>
      </c>
      <c r="BH735" t="s">
        <v>444</v>
      </c>
      <c r="BI735" t="s">
        <v>444</v>
      </c>
      <c r="BJ735" t="s">
        <v>444</v>
      </c>
      <c r="BK735" t="s">
        <v>444</v>
      </c>
      <c r="BL735" t="s">
        <v>444</v>
      </c>
      <c r="BM735" t="s">
        <v>444</v>
      </c>
      <c r="BN735" t="s">
        <v>444</v>
      </c>
      <c r="BO735" t="s">
        <v>444</v>
      </c>
      <c r="BP735" t="s">
        <v>444</v>
      </c>
      <c r="BQ735" t="s">
        <v>444</v>
      </c>
      <c r="BR735" t="s">
        <v>444</v>
      </c>
      <c r="BS735" t="s">
        <v>444</v>
      </c>
      <c r="BT735" t="s">
        <v>444</v>
      </c>
      <c r="BU735" t="s">
        <v>444</v>
      </c>
      <c r="BV735" t="s">
        <v>444</v>
      </c>
      <c r="BW735" t="s">
        <v>444</v>
      </c>
      <c r="BX735" t="s">
        <v>444</v>
      </c>
      <c r="BY735" t="s">
        <v>444</v>
      </c>
      <c r="BZ735" t="s">
        <v>444</v>
      </c>
      <c r="CA735" t="s">
        <v>444</v>
      </c>
      <c r="CB735" t="s">
        <v>444</v>
      </c>
      <c r="CC735" t="s">
        <v>444</v>
      </c>
      <c r="CD735" t="s">
        <v>444</v>
      </c>
      <c r="CE735" t="s">
        <v>444</v>
      </c>
      <c r="CF735" t="s">
        <v>444</v>
      </c>
      <c r="CG735" t="s">
        <v>444</v>
      </c>
      <c r="CH735" t="s">
        <v>444</v>
      </c>
      <c r="CI735" t="s">
        <v>444</v>
      </c>
      <c r="CJ735" t="s">
        <v>444</v>
      </c>
      <c r="CK735" t="s">
        <v>444</v>
      </c>
      <c r="CL735" t="s">
        <v>444</v>
      </c>
      <c r="CM735" t="s">
        <v>444</v>
      </c>
      <c r="CN735" t="s">
        <v>444</v>
      </c>
      <c r="CO735" t="s">
        <v>444</v>
      </c>
      <c r="CP735" t="s">
        <v>444</v>
      </c>
      <c r="CQ735" t="s">
        <v>444</v>
      </c>
      <c r="CR735" t="s">
        <v>444</v>
      </c>
      <c r="CS735" t="s">
        <v>444</v>
      </c>
      <c r="CT735" t="s">
        <v>444</v>
      </c>
      <c r="CU735" t="s">
        <v>444</v>
      </c>
      <c r="CV735" t="s">
        <v>2982</v>
      </c>
      <c r="CW735" t="s">
        <v>2736</v>
      </c>
      <c r="CX735" t="s">
        <v>2737</v>
      </c>
      <c r="CY735" t="s">
        <v>1847</v>
      </c>
      <c r="CZ735" t="s">
        <v>1848</v>
      </c>
      <c r="DA735" t="s">
        <v>444</v>
      </c>
      <c r="DB735" t="s">
        <v>444</v>
      </c>
      <c r="DC735" t="s">
        <v>444</v>
      </c>
      <c r="DD735" t="s">
        <v>444</v>
      </c>
      <c r="DE735" t="s">
        <v>444</v>
      </c>
      <c r="DF735" t="s">
        <v>444</v>
      </c>
      <c r="DG735" t="s">
        <v>444</v>
      </c>
      <c r="DH735" t="s">
        <v>444</v>
      </c>
      <c r="DI735" t="s">
        <v>1451</v>
      </c>
      <c r="DJ735" t="s">
        <v>444</v>
      </c>
      <c r="DK735" t="s">
        <v>444</v>
      </c>
      <c r="DL735" t="s">
        <v>444</v>
      </c>
      <c r="DM735" t="s">
        <v>444</v>
      </c>
      <c r="DN735" t="s">
        <v>444</v>
      </c>
      <c r="DO735" t="s">
        <v>444</v>
      </c>
      <c r="DP735" t="s">
        <v>444</v>
      </c>
      <c r="DQ735" t="s">
        <v>444</v>
      </c>
      <c r="DR735" t="s">
        <v>444</v>
      </c>
      <c r="DS735" t="s">
        <v>444</v>
      </c>
      <c r="DT735" s="24" t="s">
        <v>444</v>
      </c>
      <c r="DU735" s="24" t="s">
        <v>444</v>
      </c>
      <c r="DV735" t="s">
        <v>444</v>
      </c>
      <c r="DW735" t="s">
        <v>444</v>
      </c>
      <c r="DX735" s="24" t="s">
        <v>444</v>
      </c>
      <c r="DY735" s="24" t="s">
        <v>444</v>
      </c>
      <c r="DZ735" t="s">
        <v>444</v>
      </c>
      <c r="EA735" t="s">
        <v>444</v>
      </c>
      <c r="EB735" s="24" t="s">
        <v>444</v>
      </c>
      <c r="EC735" s="24" t="s">
        <v>444</v>
      </c>
      <c r="ED735" t="s">
        <v>444</v>
      </c>
      <c r="EE735" t="s">
        <v>444</v>
      </c>
      <c r="EF735" s="24" t="s">
        <v>444</v>
      </c>
      <c r="EG735" s="24" t="s">
        <v>444</v>
      </c>
      <c r="EH735" t="s">
        <v>444</v>
      </c>
      <c r="EI735" t="s">
        <v>444</v>
      </c>
      <c r="EJ735" s="24" t="s">
        <v>444</v>
      </c>
      <c r="EK735" s="24" t="s">
        <v>444</v>
      </c>
      <c r="EL735" t="s">
        <v>444</v>
      </c>
      <c r="EM735" t="s">
        <v>444</v>
      </c>
      <c r="EN735" s="24" t="s">
        <v>444</v>
      </c>
      <c r="EO735" s="24" t="s">
        <v>444</v>
      </c>
      <c r="EP735" t="s">
        <v>444</v>
      </c>
      <c r="EQ735" t="s">
        <v>444</v>
      </c>
      <c r="ER735" s="24" t="s">
        <v>444</v>
      </c>
      <c r="ES735" s="24" t="s">
        <v>444</v>
      </c>
      <c r="ET735" t="s">
        <v>444</v>
      </c>
      <c r="EU735" t="s">
        <v>444</v>
      </c>
      <c r="EV735" s="24" t="s">
        <v>444</v>
      </c>
      <c r="EW735" s="24" t="s">
        <v>444</v>
      </c>
      <c r="EX735" t="s">
        <v>444</v>
      </c>
      <c r="EY735" t="s">
        <v>444</v>
      </c>
      <c r="EZ735" s="24" t="s">
        <v>444</v>
      </c>
      <c r="FA735" s="24" t="s">
        <v>444</v>
      </c>
      <c r="FB735" t="s">
        <v>444</v>
      </c>
      <c r="FC735" t="s">
        <v>444</v>
      </c>
      <c r="FD735" s="24" t="s">
        <v>444</v>
      </c>
      <c r="FE735" s="24" t="s">
        <v>444</v>
      </c>
      <c r="FF735" t="s">
        <v>444</v>
      </c>
      <c r="FG735" t="s">
        <v>444</v>
      </c>
      <c r="FH735" s="24" t="s">
        <v>444</v>
      </c>
      <c r="FI735" s="24" t="s">
        <v>444</v>
      </c>
      <c r="FJ735" t="s">
        <v>444</v>
      </c>
      <c r="FK735" t="s">
        <v>444</v>
      </c>
      <c r="FL735" s="24" t="s">
        <v>444</v>
      </c>
      <c r="FM735" s="24" t="s">
        <v>444</v>
      </c>
      <c r="FN735" t="s">
        <v>444</v>
      </c>
      <c r="FO735" t="s">
        <v>444</v>
      </c>
      <c r="FP735" s="24" t="s">
        <v>444</v>
      </c>
      <c r="FQ735" s="24" t="s">
        <v>444</v>
      </c>
      <c r="FR735" t="s">
        <v>444</v>
      </c>
      <c r="FS735" t="s">
        <v>444</v>
      </c>
      <c r="FT735" s="24" t="s">
        <v>444</v>
      </c>
      <c r="FU735" s="24" t="s">
        <v>444</v>
      </c>
      <c r="FV735" t="s">
        <v>444</v>
      </c>
      <c r="FW735" t="s">
        <v>444</v>
      </c>
      <c r="FX735" s="24" t="s">
        <v>444</v>
      </c>
      <c r="FY735" s="24" t="s">
        <v>444</v>
      </c>
      <c r="FZ735" t="s">
        <v>444</v>
      </c>
      <c r="GA735" t="s">
        <v>444</v>
      </c>
      <c r="GB735" s="24" t="s">
        <v>444</v>
      </c>
      <c r="GC735" s="24" t="s">
        <v>444</v>
      </c>
      <c r="GD735" t="s">
        <v>444</v>
      </c>
      <c r="GE735" t="s">
        <v>444</v>
      </c>
      <c r="GF735" s="24" t="s">
        <v>444</v>
      </c>
      <c r="GG735" s="24" t="s">
        <v>444</v>
      </c>
      <c r="GH735" t="s">
        <v>444</v>
      </c>
      <c r="GI735" s="24" t="s">
        <v>444</v>
      </c>
      <c r="GJ735" s="24" t="s">
        <v>444</v>
      </c>
      <c r="GK735" t="s">
        <v>444</v>
      </c>
      <c r="GL735" t="s">
        <v>444</v>
      </c>
      <c r="GM735" s="24" t="s">
        <v>444</v>
      </c>
      <c r="GN735" s="24" t="s">
        <v>444</v>
      </c>
      <c r="GO735" t="s">
        <v>444</v>
      </c>
      <c r="GP735" t="s">
        <v>444</v>
      </c>
      <c r="GQ735" s="24" t="s">
        <v>444</v>
      </c>
      <c r="GR735" s="24" t="s">
        <v>444</v>
      </c>
      <c r="GS735" t="s">
        <v>444</v>
      </c>
      <c r="GT735" t="s">
        <v>444</v>
      </c>
      <c r="GU735" s="24" t="s">
        <v>444</v>
      </c>
      <c r="GV735" s="24" t="s">
        <v>444</v>
      </c>
      <c r="GW735" t="s">
        <v>444</v>
      </c>
      <c r="GX735" t="s">
        <v>444</v>
      </c>
      <c r="GY735" s="24" t="s">
        <v>444</v>
      </c>
      <c r="GZ735" s="24" t="s">
        <v>444</v>
      </c>
      <c r="HA735" t="s">
        <v>444</v>
      </c>
      <c r="HB735" t="s">
        <v>444</v>
      </c>
      <c r="HC735" s="24" t="s">
        <v>444</v>
      </c>
      <c r="HD735" s="24" t="s">
        <v>444</v>
      </c>
      <c r="HE735" t="s">
        <v>444</v>
      </c>
      <c r="HF735" t="s">
        <v>444</v>
      </c>
      <c r="HG735" s="24" t="s">
        <v>444</v>
      </c>
      <c r="HH735" s="24" t="s">
        <v>444</v>
      </c>
      <c r="HI735" t="s">
        <v>444</v>
      </c>
      <c r="HJ735" t="s">
        <v>444</v>
      </c>
      <c r="HK735" s="24" t="s">
        <v>444</v>
      </c>
      <c r="HL735" s="24" t="s">
        <v>444</v>
      </c>
      <c r="HM735" t="s">
        <v>444</v>
      </c>
      <c r="HN735" t="s">
        <v>444</v>
      </c>
      <c r="HO735" s="24" t="s">
        <v>444</v>
      </c>
      <c r="HP735" s="24" t="s">
        <v>444</v>
      </c>
      <c r="HQ735" t="s">
        <v>444</v>
      </c>
      <c r="HR735" t="s">
        <v>444</v>
      </c>
      <c r="HS735" s="24" t="s">
        <v>444</v>
      </c>
      <c r="HT735" s="24" t="s">
        <v>444</v>
      </c>
      <c r="HU735" t="s">
        <v>444</v>
      </c>
      <c r="HV735" t="s">
        <v>444</v>
      </c>
      <c r="HW735" s="24" t="s">
        <v>444</v>
      </c>
      <c r="HX735" s="24" t="s">
        <v>444</v>
      </c>
      <c r="HY735" t="s">
        <v>444</v>
      </c>
      <c r="HZ735" t="s">
        <v>444</v>
      </c>
      <c r="IA735" t="s">
        <v>2982</v>
      </c>
      <c r="IB735" t="s">
        <v>2736</v>
      </c>
      <c r="IC735" t="s">
        <v>3111</v>
      </c>
      <c r="ID735" s="33" t="b" cm="1">
        <f t="array" ref="ID735">_xlfn.IFNA(MATCH($A$2,_xlfn.NUMBERVALUE(Table_Query_from_MF_DSNP62[[#This Row],[CL_GLACCT_DR1]:[CL_GLACCT_CR4]]),0),0)&gt;=1</f>
        <v>1</v>
      </c>
      <c r="IE735" s="33" t="b">
        <f>OR(Table_Query_from_MF_DSNP62[[#This Row],[Pair1]:[Pair25]])</f>
        <v>1</v>
      </c>
      <c r="IF735" s="33">
        <f>_xlfn.IFNA(MATCH(TRUE,Table_Query_from_MF_DSNP62[[#This Row],[Pair1]:[Pair25]],0),"none")</f>
        <v>1</v>
      </c>
      <c r="IG735" s="33" t="b">
        <f>AND($A$2&gt;=_xlfn.NUMBERVALUE(Table_Query_from_MF_DSNP62[[#This Row],[CL_GL_ACCT_FR1]]),$A$2&lt;=_xlfn.NUMBERVALUE(Table_Query_from_MF_DSNP62[[#This Row],[CL_GL_ACCT_TO1]]))</f>
        <v>1</v>
      </c>
      <c r="IH735" s="33" t="b">
        <f>AND($A$2&gt;=_xlfn.NUMBERVALUE(Table_Query_from_MF_DSNP62[[#This Row],[CL_GL_ACCT_FR2]]),$A$2&lt;=_xlfn.NUMBERVALUE(Table_Query_from_MF_DSNP62[[#This Row],[CL_GL_ACCT_TO2]]))</f>
        <v>1</v>
      </c>
      <c r="II735" s="33" t="b">
        <f>AND($A$2&gt;=_xlfn.NUMBERVALUE(Table_Query_from_MF_DSNP62[[#This Row],[CL_GL_ACCT_FR3]]),$A$2&lt;=_xlfn.NUMBERVALUE(Table_Query_from_MF_DSNP62[[#This Row],[CL_GL_ACCT_TO3]]))</f>
        <v>1</v>
      </c>
      <c r="IJ735" s="33" t="b">
        <f>AND($A$2&gt;=_xlfn.NUMBERVALUE(Table_Query_from_MF_DSNP62[[#This Row],[CL_GL_ACCT_FR4]]),$A$2&lt;=_xlfn.NUMBERVALUE(Table_Query_from_MF_DSNP62[[#This Row],[CL_GL_ACCT_TO4]]))</f>
        <v>1</v>
      </c>
      <c r="IK735" s="33" t="b">
        <f>AND($A$2&gt;=_xlfn.NUMBERVALUE(Table_Query_from_MF_DSNP62[[#This Row],[CL_GL_ACCT_FR5]]),$A$2&lt;=_xlfn.NUMBERVALUE(Table_Query_from_MF_DSNP62[[#This Row],[CL_GL_ACCT_TO5]]))</f>
        <v>1</v>
      </c>
      <c r="IL735" s="33" t="b">
        <f>AND($A$2&gt;=_xlfn.NUMBERVALUE(Table_Query_from_MF_DSNP62[[#This Row],[CL_GL_ACCT_FR6]]),$A$2&lt;=_xlfn.NUMBERVALUE(Table_Query_from_MF_DSNP62[[#This Row],[CL_GL_ACCT_TO6]]))</f>
        <v>1</v>
      </c>
      <c r="IM735" s="33" t="b">
        <f>AND($A$2&gt;=_xlfn.NUMBERVALUE(Table_Query_from_MF_DSNP62[[#This Row],[CL_GL_ACCT_FR7]]),$A$2&lt;=_xlfn.NUMBERVALUE(Table_Query_from_MF_DSNP62[[#This Row],[CL_GL_ACCT_TO7]]))</f>
        <v>1</v>
      </c>
      <c r="IN735" s="33" t="b">
        <f>AND($A$2&gt;=_xlfn.NUMBERVALUE(Table_Query_from_MF_DSNP62[[#This Row],[CL_GL_ACCT_FR8]]),$A$2&lt;=_xlfn.NUMBERVALUE(Table_Query_from_MF_DSNP62[[#This Row],[CL_GL_ACCT_TO8]]))</f>
        <v>1</v>
      </c>
      <c r="IO735" s="33" t="b">
        <f>AND($A$2&gt;=_xlfn.NUMBERVALUE(Table_Query_from_MF_DSNP62[[#This Row],[CL_GL_ACCT_FR9]]),$A$2&lt;=_xlfn.NUMBERVALUE(Table_Query_from_MF_DSNP62[[#This Row],[CL_GL_ACCT_TO9]]))</f>
        <v>1</v>
      </c>
      <c r="IP735" s="33" t="b">
        <f>AND($A$2&gt;=_xlfn.NUMBERVALUE(Table_Query_from_MF_DSNP62[[#This Row],[CL_GL_ACCT_FR10]]),$A$2&lt;=_xlfn.NUMBERVALUE(Table_Query_from_MF_DSNP62[[#This Row],[CL_GL_ACCT_TO10]]))</f>
        <v>1</v>
      </c>
      <c r="IQ735" s="33" t="b">
        <f>AND($A$2&gt;=_xlfn.NUMBERVALUE(Table_Query_from_MF_DSNP62[[#This Row],[CL_GL_ACCT_FR11]]),$A$2&lt;=_xlfn.NUMBERVALUE(Table_Query_from_MF_DSNP62[[#This Row],[CL_GL_ACCT_TO11]]))</f>
        <v>1</v>
      </c>
      <c r="IR735" s="33" t="b">
        <f>AND($A$2&gt;=_xlfn.NUMBERVALUE(Table_Query_from_MF_DSNP62[[#This Row],[CL_GL_ACCT_FR12]]),$A$2&lt;=_xlfn.NUMBERVALUE(Table_Query_from_MF_DSNP62[[#This Row],[CL_GL_ACCT_TO12]]))</f>
        <v>1</v>
      </c>
      <c r="IS735" s="33" t="b">
        <f>AND($A$2&gt;=_xlfn.NUMBERVALUE(Table_Query_from_MF_DSNP62[[#This Row],[CL_GL_ACCT_FR13]]),$A$2&lt;=_xlfn.NUMBERVALUE(Table_Query_from_MF_DSNP62[[#This Row],[CL_GL_ACCT_TO13]]))</f>
        <v>1</v>
      </c>
      <c r="IT735" s="33" t="b">
        <f>AND($A$2&gt;=_xlfn.NUMBERVALUE(Table_Query_from_MF_DSNP62[[#This Row],[CL_GL_ACCT_FR14]]),$A$2&lt;=_xlfn.NUMBERVALUE(Table_Query_from_MF_DSNP62[[#This Row],[CL_GL_ACCT_TO14]]))</f>
        <v>1</v>
      </c>
      <c r="IU735" s="33" t="b">
        <f>AND($A$2&gt;=_xlfn.NUMBERVALUE(Table_Query_from_MF_DSNP62[[#This Row],[CL_GL_ACCT_FR15]]),$A$2&lt;=_xlfn.NUMBERVALUE(Table_Query_from_MF_DSNP62[[#This Row],[CL_GL_ACCT_TO15]]))</f>
        <v>1</v>
      </c>
      <c r="IV735" s="33" t="b">
        <f>AND($A$2&gt;=_xlfn.NUMBERVALUE(Table_Query_from_MF_DSNP62[[#This Row],[CL_GL_ACCT_FR16]]),$A$2&lt;=_xlfn.NUMBERVALUE(Table_Query_from_MF_DSNP62[[#This Row],[CL_GL_ACCT_TO16]]))</f>
        <v>1</v>
      </c>
      <c r="IW735" s="33" t="b">
        <f>AND($A$2&gt;=_xlfn.NUMBERVALUE(Table_Query_from_MF_DSNP62[[#This Row],[CL_GL_ACCT_FR17]]),$A$2&lt;=_xlfn.NUMBERVALUE(Table_Query_from_MF_DSNP62[[#This Row],[CL_GL_ACCT_TO17]]))</f>
        <v>1</v>
      </c>
      <c r="IX735" s="33" t="b">
        <f>AND($A$2&gt;=_xlfn.NUMBERVALUE(Table_Query_from_MF_DSNP62[[#This Row],[CL_GL_ACCT_FR18]]),$A$2&lt;=_xlfn.NUMBERVALUE(Table_Query_from_MF_DSNP62[[#This Row],[CL_GL_ACCT_TO18]]))</f>
        <v>1</v>
      </c>
      <c r="IY735" s="33" t="b">
        <f>AND($A$2&gt;=_xlfn.NUMBERVALUE(Table_Query_from_MF_DSNP62[[#This Row],[CL_GL_ACCT_FR19]]),$A$2&lt;=_xlfn.NUMBERVALUE(Table_Query_from_MF_DSNP62[[#This Row],[CL_GL_ACCT_TO19]]))</f>
        <v>1</v>
      </c>
      <c r="IZ735" s="33" t="b">
        <f>AND($A$2&gt;=_xlfn.NUMBERVALUE(Table_Query_from_MF_DSNP62[[#This Row],[CL_GL_ACCT_FR20]]),$A$2&lt;=_xlfn.NUMBERVALUE(Table_Query_from_MF_DSNP62[[#This Row],[CL_GL_ACCT_TO20]]))</f>
        <v>1</v>
      </c>
      <c r="JA735" s="33" t="b">
        <f>AND($A$2&gt;=_xlfn.NUMBERVALUE(Table_Query_from_MF_DSNP62[[#This Row],[CL_GL_ACCT_FR21]]),$A$2&lt;=_xlfn.NUMBERVALUE(Table_Query_from_MF_DSNP62[[#This Row],[CL_GL_ACCT_TO21]]))</f>
        <v>1</v>
      </c>
      <c r="JB735" s="33" t="b">
        <f>AND($A$2&gt;=_xlfn.NUMBERVALUE(Table_Query_from_MF_DSNP62[[#This Row],[CL_GL_ACCT_FR22]]),$A$2&lt;=_xlfn.NUMBERVALUE(Table_Query_from_MF_DSNP62[[#This Row],[CL_GL_ACCT_TO22]]))</f>
        <v>1</v>
      </c>
      <c r="JC735" s="33" t="b">
        <f>AND($A$2&gt;=_xlfn.NUMBERVALUE(Table_Query_from_MF_DSNP62[[#This Row],[CL_GL_ACCT_FR23]]),$A$2&lt;=_xlfn.NUMBERVALUE(Table_Query_from_MF_DSNP62[[#This Row],[CL_GL_ACCT_TO23]]))</f>
        <v>1</v>
      </c>
      <c r="JD735" s="33" t="b">
        <f>AND($A$2&gt;=_xlfn.NUMBERVALUE(Table_Query_from_MF_DSNP62[[#This Row],[CL_GL_ACCT_FR24]]),$A$2&lt;=_xlfn.NUMBERVALUE(Table_Query_from_MF_DSNP62[[#This Row],[CL_GL_ACCT_TO24]]))</f>
        <v>1</v>
      </c>
      <c r="JE735" s="33" t="b">
        <f>AND($A$2&gt;=_xlfn.NUMBERVALUE(Table_Query_from_MF_DSNP62[[#This Row],[CL_GL_ACCT_FR25]]),$A$2&lt;=_xlfn.NUMBERVALUE(Table_Query_from_MF_DSNP62[[#This Row],[CL_GL_ACCT_TO25]]))</f>
        <v>1</v>
      </c>
      <c r="JF735" s="33" t="b">
        <f>OR(Table_Query_from_MF_DSNP62[[#This Row],[PairA]:[PairO]])</f>
        <v>1</v>
      </c>
      <c r="JG735" s="33">
        <f>_xlfn.IFNA(MATCH(TRUE,Table_Query_from_MF_DSNP62[[#This Row],[PairA]:[PairO]],0),"none")</f>
        <v>1</v>
      </c>
      <c r="JH735" s="33" t="b">
        <f>AND($B$2&gt;=_xlfn.NUMBERVALUE(Table_Query_from_MF_DSNP62[[#This Row],[CL_CMP_OBJ_FR1]]),$B$2&lt;=_xlfn.NUMBERVALUE(Table_Query_from_MF_DSNP62[[#This Row],[CL_CMP_OBJ_TO1]]))</f>
        <v>1</v>
      </c>
      <c r="JI735" s="33" t="b">
        <f>AND($B$2&gt;=_xlfn.NUMBERVALUE(Table_Query_from_MF_DSNP62[[#This Row],[CL_CMP_OBJ_FR2]]),$B$2&lt;=_xlfn.NUMBERVALUE(Table_Query_from_MF_DSNP62[[#This Row],[CL_CMP_OBJ_TO2]]))</f>
        <v>1</v>
      </c>
      <c r="JJ735" s="33" t="b">
        <f>AND($B$2&gt;=_xlfn.NUMBERVALUE(Table_Query_from_MF_DSNP62[[#This Row],[CL_CMP_OBJ_FR3]]),$B$2&lt;=_xlfn.NUMBERVALUE(Table_Query_from_MF_DSNP62[[#This Row],[CL_CMP_OBJ_TO3]]))</f>
        <v>1</v>
      </c>
      <c r="JK735" s="33" t="b">
        <f>AND($B$2&gt;=_xlfn.NUMBERVALUE(Table_Query_from_MF_DSNP62[[#This Row],[CL_CMP_OBJ_FR4]]),$B$2&lt;=_xlfn.NUMBERVALUE(Table_Query_from_MF_DSNP62[[#This Row],[CL_CMP_OBJ_TO4]]))</f>
        <v>1</v>
      </c>
      <c r="JL735" s="33" t="b">
        <f>AND($B$2&gt;=_xlfn.NUMBERVALUE(Table_Query_from_MF_DSNP62[[#This Row],[CL_CMP_OBJ_FR5]]),$B$2&lt;=_xlfn.NUMBERVALUE(Table_Query_from_MF_DSNP62[[#This Row],[CL_CMP_OBJ_TO5]]))</f>
        <v>1</v>
      </c>
      <c r="JM735" s="33" t="b">
        <f>AND($B$2&gt;=_xlfn.NUMBERVALUE(Table_Query_from_MF_DSNP62[[#This Row],[CL_CMP_OBJ_FR6]]),$B$2&lt;=_xlfn.NUMBERVALUE(Table_Query_from_MF_DSNP62[[#This Row],[CL_CMP_OBJ_TO6]]))</f>
        <v>1</v>
      </c>
      <c r="JN735" s="33" t="b">
        <f>AND($B$2&gt;=_xlfn.NUMBERVALUE(Table_Query_from_MF_DSNP62[[#This Row],[CL_CMP_OBJ_FR7]]),$B$2&lt;=_xlfn.NUMBERVALUE(Table_Query_from_MF_DSNP62[[#This Row],[CL_CMP_OBJ_TO7]]))</f>
        <v>1</v>
      </c>
      <c r="JO735" s="33" t="b">
        <f>AND($B$2&gt;=_xlfn.NUMBERVALUE(Table_Query_from_MF_DSNP62[[#This Row],[CL_CMP_OBJ_FR8]]),$B$2&lt;=_xlfn.NUMBERVALUE(Table_Query_from_MF_DSNP62[[#This Row],[CL_CMP_OBJ_TO8]]))</f>
        <v>1</v>
      </c>
      <c r="JP735" s="33" t="b">
        <f>AND($B$2&gt;=_xlfn.NUMBERVALUE(Table_Query_from_MF_DSNP62[[#This Row],[CL_CMP_OBJ_FR9]]),$B$2&lt;=_xlfn.NUMBERVALUE(Table_Query_from_MF_DSNP62[[#This Row],[CL_CMP_OBJ_TO9]]))</f>
        <v>1</v>
      </c>
      <c r="JQ735" s="33" t="b">
        <f>AND($B$2&gt;=_xlfn.NUMBERVALUE(Table_Query_from_MF_DSNP62[[#This Row],[CL_CMP_OBJ_FR10]]),$B$2&lt;=_xlfn.NUMBERVALUE(Table_Query_from_MF_DSNP62[[#This Row],[CL_CMP_OBJ_TO10]]))</f>
        <v>1</v>
      </c>
      <c r="JR735" s="33" t="b">
        <f>AND($B$2&gt;=_xlfn.NUMBERVALUE(Table_Query_from_MF_DSNP62[[#This Row],[CL_CMP_OBJ_FR11]]),$B$2&lt;=_xlfn.NUMBERVALUE(Table_Query_from_MF_DSNP62[[#This Row],[CL_CMP_OBJ_TO11]]))</f>
        <v>1</v>
      </c>
      <c r="JS735" s="33" t="b">
        <f>AND($B$2&gt;=_xlfn.NUMBERVALUE(Table_Query_from_MF_DSNP62[[#This Row],[CL_CMP_OBJ_FR12]]),$B$2&lt;=_xlfn.NUMBERVALUE(Table_Query_from_MF_DSNP62[[#This Row],[CL_CMP_OBJ_TO12]]))</f>
        <v>1</v>
      </c>
      <c r="JT735" s="33" t="b">
        <f>AND($B$2&gt;=_xlfn.NUMBERVALUE(Table_Query_from_MF_DSNP62[[#This Row],[CL_CMP_OBJ_FR13]]),$B$2&lt;=_xlfn.NUMBERVALUE(Table_Query_from_MF_DSNP62[[#This Row],[CL_CMP_OBJ_TO13]]))</f>
        <v>1</v>
      </c>
      <c r="JU735" s="33" t="b">
        <f>AND($B$2&gt;=_xlfn.NUMBERVALUE(Table_Query_from_MF_DSNP62[[#This Row],[CL_CMP_OBJ_FR14]]),$B$2&lt;=_xlfn.NUMBERVALUE(Table_Query_from_MF_DSNP62[[#This Row],[CL_CMP_OBJ_TO14]]))</f>
        <v>1</v>
      </c>
      <c r="JV735" s="33" t="b">
        <f>AND($B$2&gt;=_xlfn.NUMBERVALUE(Table_Query_from_MF_DSNP62[[#This Row],[CL_CMP_OBJ_FR15]]),$B$2&lt;=_xlfn.NUMBERVALUE(Table_Query_from_MF_DSNP62[[#This Row],[CL_CMP_OBJ_TO15]]))</f>
        <v>1</v>
      </c>
    </row>
    <row r="736" spans="1:282" x14ac:dyDescent="0.25">
      <c r="A736" t="b">
        <f>OR(,Table_Query_from_MF_DSNP62[[#This Row],[Desired GL included as "hard-coded" GL?]],Table_Query_from_MF_DSNP62[[#This Row],[Desired GL included as "Open GL"?]])</f>
        <v>1</v>
      </c>
      <c r="B736" t="b">
        <f>Table_Query_from_MF_DSNP62[[#This Row],[Desired CObj included as "Open CObj"?]]</f>
        <v>1</v>
      </c>
      <c r="C736" t="s">
        <v>2622</v>
      </c>
      <c r="D736" t="s">
        <v>2623</v>
      </c>
      <c r="E736" t="s">
        <v>8</v>
      </c>
      <c r="F736" s="24" t="s">
        <v>374</v>
      </c>
      <c r="G736" t="s">
        <v>444</v>
      </c>
      <c r="H736" s="24" t="s">
        <v>444</v>
      </c>
      <c r="I736" t="s">
        <v>444</v>
      </c>
      <c r="J736" s="24" t="s">
        <v>444</v>
      </c>
      <c r="K736" t="s">
        <v>444</v>
      </c>
      <c r="L736" s="24" t="s">
        <v>444</v>
      </c>
      <c r="M736" t="s">
        <v>444</v>
      </c>
      <c r="N736" t="s">
        <v>444</v>
      </c>
      <c r="O736" t="s">
        <v>444</v>
      </c>
      <c r="P736" t="s">
        <v>444</v>
      </c>
      <c r="Q736" t="s">
        <v>15</v>
      </c>
      <c r="R736" t="s">
        <v>444</v>
      </c>
      <c r="S736" t="s">
        <v>442</v>
      </c>
      <c r="T736" t="s">
        <v>447</v>
      </c>
      <c r="U736" t="s">
        <v>444</v>
      </c>
      <c r="V736" t="s">
        <v>444</v>
      </c>
      <c r="W736" t="s">
        <v>442</v>
      </c>
      <c r="X736" t="s">
        <v>442</v>
      </c>
      <c r="Y736" t="s">
        <v>444</v>
      </c>
      <c r="Z736" t="s">
        <v>442</v>
      </c>
      <c r="AA736" t="s">
        <v>442</v>
      </c>
      <c r="AB736" t="s">
        <v>442</v>
      </c>
      <c r="AC736" t="s">
        <v>442</v>
      </c>
      <c r="AD736" t="s">
        <v>442</v>
      </c>
      <c r="AE736" t="s">
        <v>442</v>
      </c>
      <c r="AF736" t="s">
        <v>442</v>
      </c>
      <c r="AG736" t="s">
        <v>442</v>
      </c>
      <c r="AH736" t="s">
        <v>444</v>
      </c>
      <c r="AI736" t="s">
        <v>447</v>
      </c>
      <c r="AJ736" t="s">
        <v>15</v>
      </c>
      <c r="AK736" t="s">
        <v>442</v>
      </c>
      <c r="AL736" t="s">
        <v>444</v>
      </c>
      <c r="AM736" t="s">
        <v>444</v>
      </c>
      <c r="AN736" t="s">
        <v>444</v>
      </c>
      <c r="AO736" t="s">
        <v>444</v>
      </c>
      <c r="AP736" t="s">
        <v>442</v>
      </c>
      <c r="AQ736" t="s">
        <v>1440</v>
      </c>
      <c r="AR736" t="s">
        <v>1451</v>
      </c>
      <c r="AS736" t="s">
        <v>162</v>
      </c>
      <c r="AT736" t="s">
        <v>10</v>
      </c>
      <c r="AU736" t="s">
        <v>444</v>
      </c>
      <c r="AV736" t="s">
        <v>442</v>
      </c>
      <c r="AW736" t="s">
        <v>444</v>
      </c>
      <c r="AX736" t="s">
        <v>444</v>
      </c>
      <c r="AY736" t="s">
        <v>444</v>
      </c>
      <c r="AZ736" t="s">
        <v>444</v>
      </c>
      <c r="BA736" t="s">
        <v>444</v>
      </c>
      <c r="BB736" t="s">
        <v>444</v>
      </c>
      <c r="BC736" t="s">
        <v>444</v>
      </c>
      <c r="BD736" t="s">
        <v>1359</v>
      </c>
      <c r="BE736" t="s">
        <v>444</v>
      </c>
      <c r="BF736" t="s">
        <v>1360</v>
      </c>
      <c r="BG736" t="s">
        <v>444</v>
      </c>
      <c r="BH736" t="s">
        <v>444</v>
      </c>
      <c r="BI736" t="s">
        <v>444</v>
      </c>
      <c r="BJ736" t="s">
        <v>444</v>
      </c>
      <c r="BK736" t="s">
        <v>444</v>
      </c>
      <c r="BL736" t="s">
        <v>444</v>
      </c>
      <c r="BM736" t="s">
        <v>444</v>
      </c>
      <c r="BN736" t="s">
        <v>444</v>
      </c>
      <c r="BO736" t="s">
        <v>444</v>
      </c>
      <c r="BP736" t="s">
        <v>444</v>
      </c>
      <c r="BQ736" t="s">
        <v>444</v>
      </c>
      <c r="BR736" t="s">
        <v>444</v>
      </c>
      <c r="BS736" t="s">
        <v>444</v>
      </c>
      <c r="BT736" t="s">
        <v>444</v>
      </c>
      <c r="BU736" t="s">
        <v>444</v>
      </c>
      <c r="BV736" t="s">
        <v>444</v>
      </c>
      <c r="BW736" t="s">
        <v>444</v>
      </c>
      <c r="BX736" t="s">
        <v>444</v>
      </c>
      <c r="BY736" t="s">
        <v>444</v>
      </c>
      <c r="BZ736" t="s">
        <v>444</v>
      </c>
      <c r="CA736" t="s">
        <v>444</v>
      </c>
      <c r="CB736" t="s">
        <v>444</v>
      </c>
      <c r="CC736" t="s">
        <v>444</v>
      </c>
      <c r="CD736" t="s">
        <v>444</v>
      </c>
      <c r="CE736" t="s">
        <v>444</v>
      </c>
      <c r="CF736" t="s">
        <v>444</v>
      </c>
      <c r="CG736" t="s">
        <v>444</v>
      </c>
      <c r="CH736" t="s">
        <v>444</v>
      </c>
      <c r="CI736" t="s">
        <v>444</v>
      </c>
      <c r="CJ736" t="s">
        <v>444</v>
      </c>
      <c r="CK736" t="s">
        <v>444</v>
      </c>
      <c r="CL736" t="s">
        <v>444</v>
      </c>
      <c r="CM736" t="s">
        <v>444</v>
      </c>
      <c r="CN736" t="s">
        <v>444</v>
      </c>
      <c r="CO736" t="s">
        <v>444</v>
      </c>
      <c r="CP736" t="s">
        <v>444</v>
      </c>
      <c r="CQ736" t="s">
        <v>444</v>
      </c>
      <c r="CR736" t="s">
        <v>444</v>
      </c>
      <c r="CS736" t="s">
        <v>444</v>
      </c>
      <c r="CT736" t="s">
        <v>444</v>
      </c>
      <c r="CU736" t="s">
        <v>444</v>
      </c>
      <c r="CV736" t="s">
        <v>2973</v>
      </c>
      <c r="CW736" t="s">
        <v>2736</v>
      </c>
      <c r="CX736" t="s">
        <v>2983</v>
      </c>
      <c r="CY736" t="s">
        <v>1847</v>
      </c>
      <c r="CZ736" t="s">
        <v>1848</v>
      </c>
      <c r="DA736" t="s">
        <v>444</v>
      </c>
      <c r="DB736" t="s">
        <v>444</v>
      </c>
      <c r="DC736" t="s">
        <v>444</v>
      </c>
      <c r="DD736" t="s">
        <v>444</v>
      </c>
      <c r="DE736" t="s">
        <v>444</v>
      </c>
      <c r="DF736" t="s">
        <v>444</v>
      </c>
      <c r="DG736" t="s">
        <v>444</v>
      </c>
      <c r="DH736" t="s">
        <v>444</v>
      </c>
      <c r="DI736" t="s">
        <v>1451</v>
      </c>
      <c r="DJ736" t="s">
        <v>444</v>
      </c>
      <c r="DK736" t="s">
        <v>444</v>
      </c>
      <c r="DL736" t="s">
        <v>444</v>
      </c>
      <c r="DM736" t="s">
        <v>444</v>
      </c>
      <c r="DN736" t="s">
        <v>444</v>
      </c>
      <c r="DO736" t="s">
        <v>444</v>
      </c>
      <c r="DP736" t="s">
        <v>444</v>
      </c>
      <c r="DQ736" t="s">
        <v>444</v>
      </c>
      <c r="DR736" t="s">
        <v>444</v>
      </c>
      <c r="DS736" t="s">
        <v>15</v>
      </c>
      <c r="DT736" s="24" t="s">
        <v>376</v>
      </c>
      <c r="DU736" s="24" t="s">
        <v>376</v>
      </c>
      <c r="DV736" t="s">
        <v>444</v>
      </c>
      <c r="DW736" t="s">
        <v>444</v>
      </c>
      <c r="DX736" s="24" t="s">
        <v>444</v>
      </c>
      <c r="DY736" s="24" t="s">
        <v>444</v>
      </c>
      <c r="DZ736" t="s">
        <v>444</v>
      </c>
      <c r="EA736" t="s">
        <v>444</v>
      </c>
      <c r="EB736" s="24" t="s">
        <v>444</v>
      </c>
      <c r="EC736" s="24" t="s">
        <v>444</v>
      </c>
      <c r="ED736" t="s">
        <v>444</v>
      </c>
      <c r="EE736" t="s">
        <v>444</v>
      </c>
      <c r="EF736" s="24" t="s">
        <v>444</v>
      </c>
      <c r="EG736" s="24" t="s">
        <v>444</v>
      </c>
      <c r="EH736" t="s">
        <v>444</v>
      </c>
      <c r="EI736" t="s">
        <v>444</v>
      </c>
      <c r="EJ736" s="24" t="s">
        <v>444</v>
      </c>
      <c r="EK736" s="24" t="s">
        <v>444</v>
      </c>
      <c r="EL736" t="s">
        <v>444</v>
      </c>
      <c r="EM736" t="s">
        <v>444</v>
      </c>
      <c r="EN736" s="24" t="s">
        <v>444</v>
      </c>
      <c r="EO736" s="24" t="s">
        <v>444</v>
      </c>
      <c r="EP736" t="s">
        <v>444</v>
      </c>
      <c r="EQ736" t="s">
        <v>444</v>
      </c>
      <c r="ER736" s="24" t="s">
        <v>444</v>
      </c>
      <c r="ES736" s="24" t="s">
        <v>444</v>
      </c>
      <c r="ET736" t="s">
        <v>444</v>
      </c>
      <c r="EU736" t="s">
        <v>444</v>
      </c>
      <c r="EV736" s="24" t="s">
        <v>444</v>
      </c>
      <c r="EW736" s="24" t="s">
        <v>444</v>
      </c>
      <c r="EX736" t="s">
        <v>444</v>
      </c>
      <c r="EY736" t="s">
        <v>444</v>
      </c>
      <c r="EZ736" s="24" t="s">
        <v>444</v>
      </c>
      <c r="FA736" s="24" t="s">
        <v>444</v>
      </c>
      <c r="FB736" t="s">
        <v>444</v>
      </c>
      <c r="FC736" t="s">
        <v>444</v>
      </c>
      <c r="FD736" s="24" t="s">
        <v>444</v>
      </c>
      <c r="FE736" s="24" t="s">
        <v>444</v>
      </c>
      <c r="FF736" t="s">
        <v>444</v>
      </c>
      <c r="FG736" t="s">
        <v>444</v>
      </c>
      <c r="FH736" s="24" t="s">
        <v>444</v>
      </c>
      <c r="FI736" s="24" t="s">
        <v>444</v>
      </c>
      <c r="FJ736" t="s">
        <v>444</v>
      </c>
      <c r="FK736" t="s">
        <v>444</v>
      </c>
      <c r="FL736" s="24" t="s">
        <v>444</v>
      </c>
      <c r="FM736" s="24" t="s">
        <v>444</v>
      </c>
      <c r="FN736" t="s">
        <v>444</v>
      </c>
      <c r="FO736" t="s">
        <v>444</v>
      </c>
      <c r="FP736" s="24" t="s">
        <v>444</v>
      </c>
      <c r="FQ736" s="24" t="s">
        <v>444</v>
      </c>
      <c r="FR736" t="s">
        <v>444</v>
      </c>
      <c r="FS736" t="s">
        <v>444</v>
      </c>
      <c r="FT736" s="24" t="s">
        <v>444</v>
      </c>
      <c r="FU736" s="24" t="s">
        <v>444</v>
      </c>
      <c r="FV736" t="s">
        <v>444</v>
      </c>
      <c r="FW736" t="s">
        <v>444</v>
      </c>
      <c r="FX736" s="24" t="s">
        <v>444</v>
      </c>
      <c r="FY736" s="24" t="s">
        <v>444</v>
      </c>
      <c r="FZ736" t="s">
        <v>444</v>
      </c>
      <c r="GA736" t="s">
        <v>444</v>
      </c>
      <c r="GB736" s="24" t="s">
        <v>444</v>
      </c>
      <c r="GC736" s="24" t="s">
        <v>444</v>
      </c>
      <c r="GD736" t="s">
        <v>444</v>
      </c>
      <c r="GE736" t="s">
        <v>444</v>
      </c>
      <c r="GF736" s="24" t="s">
        <v>444</v>
      </c>
      <c r="GG736" s="24" t="s">
        <v>444</v>
      </c>
      <c r="GH736" t="s">
        <v>444</v>
      </c>
      <c r="GI736" s="24" t="s">
        <v>444</v>
      </c>
      <c r="GJ736" s="24" t="s">
        <v>444</v>
      </c>
      <c r="GK736" t="s">
        <v>444</v>
      </c>
      <c r="GL736" t="s">
        <v>444</v>
      </c>
      <c r="GM736" s="24" t="s">
        <v>444</v>
      </c>
      <c r="GN736" s="24" t="s">
        <v>444</v>
      </c>
      <c r="GO736" t="s">
        <v>444</v>
      </c>
      <c r="GP736" t="s">
        <v>444</v>
      </c>
      <c r="GQ736" s="24" t="s">
        <v>444</v>
      </c>
      <c r="GR736" s="24" t="s">
        <v>444</v>
      </c>
      <c r="GS736" t="s">
        <v>444</v>
      </c>
      <c r="GT736" t="s">
        <v>444</v>
      </c>
      <c r="GU736" s="24" t="s">
        <v>444</v>
      </c>
      <c r="GV736" s="24" t="s">
        <v>444</v>
      </c>
      <c r="GW736" t="s">
        <v>444</v>
      </c>
      <c r="GX736" t="s">
        <v>444</v>
      </c>
      <c r="GY736" s="24" t="s">
        <v>444</v>
      </c>
      <c r="GZ736" s="24" t="s">
        <v>444</v>
      </c>
      <c r="HA736" t="s">
        <v>444</v>
      </c>
      <c r="HB736" t="s">
        <v>444</v>
      </c>
      <c r="HC736" s="24" t="s">
        <v>444</v>
      </c>
      <c r="HD736" s="24" t="s">
        <v>444</v>
      </c>
      <c r="HE736" t="s">
        <v>444</v>
      </c>
      <c r="HF736" t="s">
        <v>444</v>
      </c>
      <c r="HG736" s="24" t="s">
        <v>444</v>
      </c>
      <c r="HH736" s="24" t="s">
        <v>444</v>
      </c>
      <c r="HI736" t="s">
        <v>444</v>
      </c>
      <c r="HJ736" t="s">
        <v>444</v>
      </c>
      <c r="HK736" s="24" t="s">
        <v>444</v>
      </c>
      <c r="HL736" s="24" t="s">
        <v>444</v>
      </c>
      <c r="HM736" t="s">
        <v>444</v>
      </c>
      <c r="HN736" t="s">
        <v>444</v>
      </c>
      <c r="HO736" s="24" t="s">
        <v>444</v>
      </c>
      <c r="HP736" s="24" t="s">
        <v>444</v>
      </c>
      <c r="HQ736" t="s">
        <v>444</v>
      </c>
      <c r="HR736" t="s">
        <v>444</v>
      </c>
      <c r="HS736" s="24" t="s">
        <v>444</v>
      </c>
      <c r="HT736" s="24" t="s">
        <v>444</v>
      </c>
      <c r="HU736" t="s">
        <v>444</v>
      </c>
      <c r="HV736" t="s">
        <v>444</v>
      </c>
      <c r="HW736" s="24" t="s">
        <v>444</v>
      </c>
      <c r="HX736" s="24" t="s">
        <v>444</v>
      </c>
      <c r="HY736" t="s">
        <v>444</v>
      </c>
      <c r="HZ736" t="s">
        <v>444</v>
      </c>
      <c r="IA736" t="s">
        <v>2973</v>
      </c>
      <c r="IB736" t="s">
        <v>2736</v>
      </c>
      <c r="IC736" t="s">
        <v>3112</v>
      </c>
      <c r="ID736" s="33" t="b" cm="1">
        <f t="array" ref="ID736">_xlfn.IFNA(MATCH($A$2,_xlfn.NUMBERVALUE(Table_Query_from_MF_DSNP62[[#This Row],[CL_GLACCT_DR1]:[CL_GLACCT_CR4]]),0),0)&gt;=1</f>
        <v>1</v>
      </c>
      <c r="IE736" s="33" t="b">
        <f>OR(Table_Query_from_MF_DSNP62[[#This Row],[Pair1]:[Pair25]])</f>
        <v>1</v>
      </c>
      <c r="IF736" s="33">
        <f>_xlfn.IFNA(MATCH(TRUE,Table_Query_from_MF_DSNP62[[#This Row],[Pair1]:[Pair25]],0),"none")</f>
        <v>2</v>
      </c>
      <c r="IG736" s="33" t="b">
        <f>AND($A$2&gt;=_xlfn.NUMBERVALUE(Table_Query_from_MF_DSNP62[[#This Row],[CL_GL_ACCT_FR1]]),$A$2&lt;=_xlfn.NUMBERVALUE(Table_Query_from_MF_DSNP62[[#This Row],[CL_GL_ACCT_TO1]]))</f>
        <v>0</v>
      </c>
      <c r="IH736" s="33" t="b">
        <f>AND($A$2&gt;=_xlfn.NUMBERVALUE(Table_Query_from_MF_DSNP62[[#This Row],[CL_GL_ACCT_FR2]]),$A$2&lt;=_xlfn.NUMBERVALUE(Table_Query_from_MF_DSNP62[[#This Row],[CL_GL_ACCT_TO2]]))</f>
        <v>1</v>
      </c>
      <c r="II736" s="33" t="b">
        <f>AND($A$2&gt;=_xlfn.NUMBERVALUE(Table_Query_from_MF_DSNP62[[#This Row],[CL_GL_ACCT_FR3]]),$A$2&lt;=_xlfn.NUMBERVALUE(Table_Query_from_MF_DSNP62[[#This Row],[CL_GL_ACCT_TO3]]))</f>
        <v>1</v>
      </c>
      <c r="IJ736" s="33" t="b">
        <f>AND($A$2&gt;=_xlfn.NUMBERVALUE(Table_Query_from_MF_DSNP62[[#This Row],[CL_GL_ACCT_FR4]]),$A$2&lt;=_xlfn.NUMBERVALUE(Table_Query_from_MF_DSNP62[[#This Row],[CL_GL_ACCT_TO4]]))</f>
        <v>1</v>
      </c>
      <c r="IK736" s="33" t="b">
        <f>AND($A$2&gt;=_xlfn.NUMBERVALUE(Table_Query_from_MF_DSNP62[[#This Row],[CL_GL_ACCT_FR5]]),$A$2&lt;=_xlfn.NUMBERVALUE(Table_Query_from_MF_DSNP62[[#This Row],[CL_GL_ACCT_TO5]]))</f>
        <v>1</v>
      </c>
      <c r="IL736" s="33" t="b">
        <f>AND($A$2&gt;=_xlfn.NUMBERVALUE(Table_Query_from_MF_DSNP62[[#This Row],[CL_GL_ACCT_FR6]]),$A$2&lt;=_xlfn.NUMBERVALUE(Table_Query_from_MF_DSNP62[[#This Row],[CL_GL_ACCT_TO6]]))</f>
        <v>1</v>
      </c>
      <c r="IM736" s="33" t="b">
        <f>AND($A$2&gt;=_xlfn.NUMBERVALUE(Table_Query_from_MF_DSNP62[[#This Row],[CL_GL_ACCT_FR7]]),$A$2&lt;=_xlfn.NUMBERVALUE(Table_Query_from_MF_DSNP62[[#This Row],[CL_GL_ACCT_TO7]]))</f>
        <v>1</v>
      </c>
      <c r="IN736" s="33" t="b">
        <f>AND($A$2&gt;=_xlfn.NUMBERVALUE(Table_Query_from_MF_DSNP62[[#This Row],[CL_GL_ACCT_FR8]]),$A$2&lt;=_xlfn.NUMBERVALUE(Table_Query_from_MF_DSNP62[[#This Row],[CL_GL_ACCT_TO8]]))</f>
        <v>1</v>
      </c>
      <c r="IO736" s="33" t="b">
        <f>AND($A$2&gt;=_xlfn.NUMBERVALUE(Table_Query_from_MF_DSNP62[[#This Row],[CL_GL_ACCT_FR9]]),$A$2&lt;=_xlfn.NUMBERVALUE(Table_Query_from_MF_DSNP62[[#This Row],[CL_GL_ACCT_TO9]]))</f>
        <v>1</v>
      </c>
      <c r="IP736" s="33" t="b">
        <f>AND($A$2&gt;=_xlfn.NUMBERVALUE(Table_Query_from_MF_DSNP62[[#This Row],[CL_GL_ACCT_FR10]]),$A$2&lt;=_xlfn.NUMBERVALUE(Table_Query_from_MF_DSNP62[[#This Row],[CL_GL_ACCT_TO10]]))</f>
        <v>1</v>
      </c>
      <c r="IQ736" s="33" t="b">
        <f>AND($A$2&gt;=_xlfn.NUMBERVALUE(Table_Query_from_MF_DSNP62[[#This Row],[CL_GL_ACCT_FR11]]),$A$2&lt;=_xlfn.NUMBERVALUE(Table_Query_from_MF_DSNP62[[#This Row],[CL_GL_ACCT_TO11]]))</f>
        <v>1</v>
      </c>
      <c r="IR736" s="33" t="b">
        <f>AND($A$2&gt;=_xlfn.NUMBERVALUE(Table_Query_from_MF_DSNP62[[#This Row],[CL_GL_ACCT_FR12]]),$A$2&lt;=_xlfn.NUMBERVALUE(Table_Query_from_MF_DSNP62[[#This Row],[CL_GL_ACCT_TO12]]))</f>
        <v>1</v>
      </c>
      <c r="IS736" s="33" t="b">
        <f>AND($A$2&gt;=_xlfn.NUMBERVALUE(Table_Query_from_MF_DSNP62[[#This Row],[CL_GL_ACCT_FR13]]),$A$2&lt;=_xlfn.NUMBERVALUE(Table_Query_from_MF_DSNP62[[#This Row],[CL_GL_ACCT_TO13]]))</f>
        <v>1</v>
      </c>
      <c r="IT736" s="33" t="b">
        <f>AND($A$2&gt;=_xlfn.NUMBERVALUE(Table_Query_from_MF_DSNP62[[#This Row],[CL_GL_ACCT_FR14]]),$A$2&lt;=_xlfn.NUMBERVALUE(Table_Query_from_MF_DSNP62[[#This Row],[CL_GL_ACCT_TO14]]))</f>
        <v>1</v>
      </c>
      <c r="IU736" s="33" t="b">
        <f>AND($A$2&gt;=_xlfn.NUMBERVALUE(Table_Query_from_MF_DSNP62[[#This Row],[CL_GL_ACCT_FR15]]),$A$2&lt;=_xlfn.NUMBERVALUE(Table_Query_from_MF_DSNP62[[#This Row],[CL_GL_ACCT_TO15]]))</f>
        <v>1</v>
      </c>
      <c r="IV736" s="33" t="b">
        <f>AND($A$2&gt;=_xlfn.NUMBERVALUE(Table_Query_from_MF_DSNP62[[#This Row],[CL_GL_ACCT_FR16]]),$A$2&lt;=_xlfn.NUMBERVALUE(Table_Query_from_MF_DSNP62[[#This Row],[CL_GL_ACCT_TO16]]))</f>
        <v>1</v>
      </c>
      <c r="IW736" s="33" t="b">
        <f>AND($A$2&gt;=_xlfn.NUMBERVALUE(Table_Query_from_MF_DSNP62[[#This Row],[CL_GL_ACCT_FR17]]),$A$2&lt;=_xlfn.NUMBERVALUE(Table_Query_from_MF_DSNP62[[#This Row],[CL_GL_ACCT_TO17]]))</f>
        <v>1</v>
      </c>
      <c r="IX736" s="33" t="b">
        <f>AND($A$2&gt;=_xlfn.NUMBERVALUE(Table_Query_from_MF_DSNP62[[#This Row],[CL_GL_ACCT_FR18]]),$A$2&lt;=_xlfn.NUMBERVALUE(Table_Query_from_MF_DSNP62[[#This Row],[CL_GL_ACCT_TO18]]))</f>
        <v>1</v>
      </c>
      <c r="IY736" s="33" t="b">
        <f>AND($A$2&gt;=_xlfn.NUMBERVALUE(Table_Query_from_MF_DSNP62[[#This Row],[CL_GL_ACCT_FR19]]),$A$2&lt;=_xlfn.NUMBERVALUE(Table_Query_from_MF_DSNP62[[#This Row],[CL_GL_ACCT_TO19]]))</f>
        <v>1</v>
      </c>
      <c r="IZ736" s="33" t="b">
        <f>AND($A$2&gt;=_xlfn.NUMBERVALUE(Table_Query_from_MF_DSNP62[[#This Row],[CL_GL_ACCT_FR20]]),$A$2&lt;=_xlfn.NUMBERVALUE(Table_Query_from_MF_DSNP62[[#This Row],[CL_GL_ACCT_TO20]]))</f>
        <v>1</v>
      </c>
      <c r="JA736" s="33" t="b">
        <f>AND($A$2&gt;=_xlfn.NUMBERVALUE(Table_Query_from_MF_DSNP62[[#This Row],[CL_GL_ACCT_FR21]]),$A$2&lt;=_xlfn.NUMBERVALUE(Table_Query_from_MF_DSNP62[[#This Row],[CL_GL_ACCT_TO21]]))</f>
        <v>1</v>
      </c>
      <c r="JB736" s="33" t="b">
        <f>AND($A$2&gt;=_xlfn.NUMBERVALUE(Table_Query_from_MF_DSNP62[[#This Row],[CL_GL_ACCT_FR22]]),$A$2&lt;=_xlfn.NUMBERVALUE(Table_Query_from_MF_DSNP62[[#This Row],[CL_GL_ACCT_TO22]]))</f>
        <v>1</v>
      </c>
      <c r="JC736" s="33" t="b">
        <f>AND($A$2&gt;=_xlfn.NUMBERVALUE(Table_Query_from_MF_DSNP62[[#This Row],[CL_GL_ACCT_FR23]]),$A$2&lt;=_xlfn.NUMBERVALUE(Table_Query_from_MF_DSNP62[[#This Row],[CL_GL_ACCT_TO23]]))</f>
        <v>1</v>
      </c>
      <c r="JD736" s="33" t="b">
        <f>AND($A$2&gt;=_xlfn.NUMBERVALUE(Table_Query_from_MF_DSNP62[[#This Row],[CL_GL_ACCT_FR24]]),$A$2&lt;=_xlfn.NUMBERVALUE(Table_Query_from_MF_DSNP62[[#This Row],[CL_GL_ACCT_TO24]]))</f>
        <v>1</v>
      </c>
      <c r="JE736" s="33" t="b">
        <f>AND($A$2&gt;=_xlfn.NUMBERVALUE(Table_Query_from_MF_DSNP62[[#This Row],[CL_GL_ACCT_FR25]]),$A$2&lt;=_xlfn.NUMBERVALUE(Table_Query_from_MF_DSNP62[[#This Row],[CL_GL_ACCT_TO25]]))</f>
        <v>1</v>
      </c>
      <c r="JF736" s="33" t="b">
        <f>OR(Table_Query_from_MF_DSNP62[[#This Row],[PairA]:[PairO]])</f>
        <v>1</v>
      </c>
      <c r="JG736" s="33">
        <f>_xlfn.IFNA(MATCH(TRUE,Table_Query_from_MF_DSNP62[[#This Row],[PairA]:[PairO]],0),"none")</f>
        <v>1</v>
      </c>
      <c r="JH736" s="33" t="b">
        <f>AND($B$2&gt;=_xlfn.NUMBERVALUE(Table_Query_from_MF_DSNP62[[#This Row],[CL_CMP_OBJ_FR1]]),$B$2&lt;=_xlfn.NUMBERVALUE(Table_Query_from_MF_DSNP62[[#This Row],[CL_CMP_OBJ_TO1]]))</f>
        <v>1</v>
      </c>
      <c r="JI736" s="33" t="b">
        <f>AND($B$2&gt;=_xlfn.NUMBERVALUE(Table_Query_from_MF_DSNP62[[#This Row],[CL_CMP_OBJ_FR2]]),$B$2&lt;=_xlfn.NUMBERVALUE(Table_Query_from_MF_DSNP62[[#This Row],[CL_CMP_OBJ_TO2]]))</f>
        <v>1</v>
      </c>
      <c r="JJ736" s="33" t="b">
        <f>AND($B$2&gt;=_xlfn.NUMBERVALUE(Table_Query_from_MF_DSNP62[[#This Row],[CL_CMP_OBJ_FR3]]),$B$2&lt;=_xlfn.NUMBERVALUE(Table_Query_from_MF_DSNP62[[#This Row],[CL_CMP_OBJ_TO3]]))</f>
        <v>1</v>
      </c>
      <c r="JK736" s="33" t="b">
        <f>AND($B$2&gt;=_xlfn.NUMBERVALUE(Table_Query_from_MF_DSNP62[[#This Row],[CL_CMP_OBJ_FR4]]),$B$2&lt;=_xlfn.NUMBERVALUE(Table_Query_from_MF_DSNP62[[#This Row],[CL_CMP_OBJ_TO4]]))</f>
        <v>1</v>
      </c>
      <c r="JL736" s="33" t="b">
        <f>AND($B$2&gt;=_xlfn.NUMBERVALUE(Table_Query_from_MF_DSNP62[[#This Row],[CL_CMP_OBJ_FR5]]),$B$2&lt;=_xlfn.NUMBERVALUE(Table_Query_from_MF_DSNP62[[#This Row],[CL_CMP_OBJ_TO5]]))</f>
        <v>1</v>
      </c>
      <c r="JM736" s="33" t="b">
        <f>AND($B$2&gt;=_xlfn.NUMBERVALUE(Table_Query_from_MF_DSNP62[[#This Row],[CL_CMP_OBJ_FR6]]),$B$2&lt;=_xlfn.NUMBERVALUE(Table_Query_from_MF_DSNP62[[#This Row],[CL_CMP_OBJ_TO6]]))</f>
        <v>1</v>
      </c>
      <c r="JN736" s="33" t="b">
        <f>AND($B$2&gt;=_xlfn.NUMBERVALUE(Table_Query_from_MF_DSNP62[[#This Row],[CL_CMP_OBJ_FR7]]),$B$2&lt;=_xlfn.NUMBERVALUE(Table_Query_from_MF_DSNP62[[#This Row],[CL_CMP_OBJ_TO7]]))</f>
        <v>1</v>
      </c>
      <c r="JO736" s="33" t="b">
        <f>AND($B$2&gt;=_xlfn.NUMBERVALUE(Table_Query_from_MF_DSNP62[[#This Row],[CL_CMP_OBJ_FR8]]),$B$2&lt;=_xlfn.NUMBERVALUE(Table_Query_from_MF_DSNP62[[#This Row],[CL_CMP_OBJ_TO8]]))</f>
        <v>1</v>
      </c>
      <c r="JP736" s="33" t="b">
        <f>AND($B$2&gt;=_xlfn.NUMBERVALUE(Table_Query_from_MF_DSNP62[[#This Row],[CL_CMP_OBJ_FR9]]),$B$2&lt;=_xlfn.NUMBERVALUE(Table_Query_from_MF_DSNP62[[#This Row],[CL_CMP_OBJ_TO9]]))</f>
        <v>1</v>
      </c>
      <c r="JQ736" s="33" t="b">
        <f>AND($B$2&gt;=_xlfn.NUMBERVALUE(Table_Query_from_MF_DSNP62[[#This Row],[CL_CMP_OBJ_FR10]]),$B$2&lt;=_xlfn.NUMBERVALUE(Table_Query_from_MF_DSNP62[[#This Row],[CL_CMP_OBJ_TO10]]))</f>
        <v>1</v>
      </c>
      <c r="JR736" s="33" t="b">
        <f>AND($B$2&gt;=_xlfn.NUMBERVALUE(Table_Query_from_MF_DSNP62[[#This Row],[CL_CMP_OBJ_FR11]]),$B$2&lt;=_xlfn.NUMBERVALUE(Table_Query_from_MF_DSNP62[[#This Row],[CL_CMP_OBJ_TO11]]))</f>
        <v>1</v>
      </c>
      <c r="JS736" s="33" t="b">
        <f>AND($B$2&gt;=_xlfn.NUMBERVALUE(Table_Query_from_MF_DSNP62[[#This Row],[CL_CMP_OBJ_FR12]]),$B$2&lt;=_xlfn.NUMBERVALUE(Table_Query_from_MF_DSNP62[[#This Row],[CL_CMP_OBJ_TO12]]))</f>
        <v>1</v>
      </c>
      <c r="JT736" s="33" t="b">
        <f>AND($B$2&gt;=_xlfn.NUMBERVALUE(Table_Query_from_MF_DSNP62[[#This Row],[CL_CMP_OBJ_FR13]]),$B$2&lt;=_xlfn.NUMBERVALUE(Table_Query_from_MF_DSNP62[[#This Row],[CL_CMP_OBJ_TO13]]))</f>
        <v>1</v>
      </c>
      <c r="JU736" s="33" t="b">
        <f>AND($B$2&gt;=_xlfn.NUMBERVALUE(Table_Query_from_MF_DSNP62[[#This Row],[CL_CMP_OBJ_FR14]]),$B$2&lt;=_xlfn.NUMBERVALUE(Table_Query_from_MF_DSNP62[[#This Row],[CL_CMP_OBJ_TO14]]))</f>
        <v>1</v>
      </c>
      <c r="JV736" s="33" t="b">
        <f>AND($B$2&gt;=_xlfn.NUMBERVALUE(Table_Query_from_MF_DSNP62[[#This Row],[CL_CMP_OBJ_FR15]]),$B$2&lt;=_xlfn.NUMBERVALUE(Table_Query_from_MF_DSNP62[[#This Row],[CL_CMP_OBJ_TO15]]))</f>
        <v>1</v>
      </c>
    </row>
    <row r="737" spans="1:282" x14ac:dyDescent="0.25">
      <c r="A737" t="b">
        <f>OR(,Table_Query_from_MF_DSNP62[[#This Row],[Desired GL included as "hard-coded" GL?]],Table_Query_from_MF_DSNP62[[#This Row],[Desired GL included as "Open GL"?]])</f>
        <v>1</v>
      </c>
      <c r="B737" t="b">
        <f>Table_Query_from_MF_DSNP62[[#This Row],[Desired CObj included as "Open CObj"?]]</f>
        <v>1</v>
      </c>
      <c r="C737" t="s">
        <v>2624</v>
      </c>
      <c r="D737" t="s">
        <v>2625</v>
      </c>
      <c r="E737" t="s">
        <v>8</v>
      </c>
      <c r="F737" s="24" t="s">
        <v>425</v>
      </c>
      <c r="G737" t="s">
        <v>444</v>
      </c>
      <c r="H737" s="24" t="s">
        <v>444</v>
      </c>
      <c r="I737" t="s">
        <v>444</v>
      </c>
      <c r="J737" s="24" t="s">
        <v>444</v>
      </c>
      <c r="K737" t="s">
        <v>444</v>
      </c>
      <c r="L737" s="24" t="s">
        <v>444</v>
      </c>
      <c r="M737" t="s">
        <v>444</v>
      </c>
      <c r="N737" t="s">
        <v>444</v>
      </c>
      <c r="O737" t="s">
        <v>444</v>
      </c>
      <c r="P737" t="s">
        <v>444</v>
      </c>
      <c r="Q737" t="s">
        <v>15</v>
      </c>
      <c r="R737" t="s">
        <v>444</v>
      </c>
      <c r="S737" t="s">
        <v>442</v>
      </c>
      <c r="T737" t="s">
        <v>447</v>
      </c>
      <c r="U737" t="s">
        <v>444</v>
      </c>
      <c r="V737" t="s">
        <v>444</v>
      </c>
      <c r="W737" t="s">
        <v>447</v>
      </c>
      <c r="X737" t="s">
        <v>444</v>
      </c>
      <c r="Y737" t="s">
        <v>444</v>
      </c>
      <c r="Z737" t="s">
        <v>442</v>
      </c>
      <c r="AA737" t="s">
        <v>442</v>
      </c>
      <c r="AB737" t="s">
        <v>442</v>
      </c>
      <c r="AC737" t="s">
        <v>442</v>
      </c>
      <c r="AD737" t="s">
        <v>15</v>
      </c>
      <c r="AE737" t="s">
        <v>447</v>
      </c>
      <c r="AF737" t="s">
        <v>447</v>
      </c>
      <c r="AG737" t="s">
        <v>442</v>
      </c>
      <c r="AH737" t="s">
        <v>444</v>
      </c>
      <c r="AI737" t="s">
        <v>447</v>
      </c>
      <c r="AJ737" t="s">
        <v>15</v>
      </c>
      <c r="AK737" t="s">
        <v>444</v>
      </c>
      <c r="AL737" t="s">
        <v>447</v>
      </c>
      <c r="AM737" t="s">
        <v>444</v>
      </c>
      <c r="AN737" t="s">
        <v>444</v>
      </c>
      <c r="AO737" t="s">
        <v>444</v>
      </c>
      <c r="AP737" t="s">
        <v>442</v>
      </c>
      <c r="AQ737" t="s">
        <v>528</v>
      </c>
      <c r="AR737" t="s">
        <v>1451</v>
      </c>
      <c r="AS737" t="s">
        <v>162</v>
      </c>
      <c r="AT737" t="s">
        <v>10</v>
      </c>
      <c r="AU737" t="s">
        <v>444</v>
      </c>
      <c r="AV737" t="s">
        <v>442</v>
      </c>
      <c r="AW737" t="s">
        <v>444</v>
      </c>
      <c r="AX737" t="s">
        <v>1846</v>
      </c>
      <c r="AY737" t="s">
        <v>2626</v>
      </c>
      <c r="AZ737" t="s">
        <v>444</v>
      </c>
      <c r="BA737" t="s">
        <v>444</v>
      </c>
      <c r="BB737" t="s">
        <v>444</v>
      </c>
      <c r="BC737" t="s">
        <v>444</v>
      </c>
      <c r="BD737" t="s">
        <v>1359</v>
      </c>
      <c r="BE737" t="s">
        <v>444</v>
      </c>
      <c r="BF737" t="s">
        <v>1360</v>
      </c>
      <c r="BG737" t="s">
        <v>444</v>
      </c>
      <c r="BH737" t="s">
        <v>444</v>
      </c>
      <c r="BI737" t="s">
        <v>444</v>
      </c>
      <c r="BJ737" t="s">
        <v>444</v>
      </c>
      <c r="BK737" t="s">
        <v>444</v>
      </c>
      <c r="BL737" t="s">
        <v>444</v>
      </c>
      <c r="BM737" t="s">
        <v>444</v>
      </c>
      <c r="BN737" t="s">
        <v>444</v>
      </c>
      <c r="BO737" t="s">
        <v>444</v>
      </c>
      <c r="BP737" t="s">
        <v>444</v>
      </c>
      <c r="BQ737" t="s">
        <v>444</v>
      </c>
      <c r="BR737" t="s">
        <v>444</v>
      </c>
      <c r="BS737" t="s">
        <v>444</v>
      </c>
      <c r="BT737" t="s">
        <v>444</v>
      </c>
      <c r="BU737" t="s">
        <v>444</v>
      </c>
      <c r="BV737" t="s">
        <v>444</v>
      </c>
      <c r="BW737" t="s">
        <v>444</v>
      </c>
      <c r="BX737" t="s">
        <v>444</v>
      </c>
      <c r="BY737" t="s">
        <v>444</v>
      </c>
      <c r="BZ737" t="s">
        <v>444</v>
      </c>
      <c r="CA737" t="s">
        <v>444</v>
      </c>
      <c r="CB737" t="s">
        <v>444</v>
      </c>
      <c r="CC737" t="s">
        <v>444</v>
      </c>
      <c r="CD737" t="s">
        <v>444</v>
      </c>
      <c r="CE737" t="s">
        <v>444</v>
      </c>
      <c r="CF737" t="s">
        <v>444</v>
      </c>
      <c r="CG737" t="s">
        <v>444</v>
      </c>
      <c r="CH737" t="s">
        <v>444</v>
      </c>
      <c r="CI737" t="s">
        <v>444</v>
      </c>
      <c r="CJ737" t="s">
        <v>444</v>
      </c>
      <c r="CK737" t="s">
        <v>444</v>
      </c>
      <c r="CL737" t="s">
        <v>444</v>
      </c>
      <c r="CM737" t="s">
        <v>444</v>
      </c>
      <c r="CN737" t="s">
        <v>444</v>
      </c>
      <c r="CO737" t="s">
        <v>444</v>
      </c>
      <c r="CP737" t="s">
        <v>444</v>
      </c>
      <c r="CQ737" t="s">
        <v>444</v>
      </c>
      <c r="CR737" t="s">
        <v>444</v>
      </c>
      <c r="CS737" t="s">
        <v>444</v>
      </c>
      <c r="CT737" t="s">
        <v>444</v>
      </c>
      <c r="CU737" t="s">
        <v>282</v>
      </c>
      <c r="CV737" t="s">
        <v>2984</v>
      </c>
      <c r="CW737" t="s">
        <v>2736</v>
      </c>
      <c r="CX737" t="s">
        <v>2985</v>
      </c>
      <c r="CY737" t="s">
        <v>1847</v>
      </c>
      <c r="CZ737" t="s">
        <v>1848</v>
      </c>
      <c r="DA737" t="s">
        <v>444</v>
      </c>
      <c r="DB737" t="s">
        <v>444</v>
      </c>
      <c r="DC737" t="s">
        <v>444</v>
      </c>
      <c r="DD737" t="s">
        <v>444</v>
      </c>
      <c r="DE737" t="s">
        <v>444</v>
      </c>
      <c r="DF737" t="s">
        <v>444</v>
      </c>
      <c r="DG737" t="s">
        <v>444</v>
      </c>
      <c r="DH737" t="s">
        <v>444</v>
      </c>
      <c r="DI737" t="s">
        <v>1440</v>
      </c>
      <c r="DJ737" t="s">
        <v>1451</v>
      </c>
      <c r="DK737" t="s">
        <v>444</v>
      </c>
      <c r="DL737" t="s">
        <v>444</v>
      </c>
      <c r="DM737" t="s">
        <v>444</v>
      </c>
      <c r="DN737" t="s">
        <v>444</v>
      </c>
      <c r="DO737" t="s">
        <v>444</v>
      </c>
      <c r="DP737" t="s">
        <v>444</v>
      </c>
      <c r="DQ737" t="s">
        <v>444</v>
      </c>
      <c r="DR737" t="s">
        <v>444</v>
      </c>
      <c r="DS737" t="s">
        <v>15</v>
      </c>
      <c r="DT737" s="24" t="s">
        <v>170</v>
      </c>
      <c r="DU737" s="24" t="s">
        <v>170</v>
      </c>
      <c r="DV737" t="s">
        <v>189</v>
      </c>
      <c r="DW737" t="s">
        <v>189</v>
      </c>
      <c r="DX737" s="24" t="s">
        <v>192</v>
      </c>
      <c r="DY737" s="24" t="s">
        <v>192</v>
      </c>
      <c r="DZ737" t="s">
        <v>444</v>
      </c>
      <c r="EA737" t="s">
        <v>444</v>
      </c>
      <c r="EB737" s="24" t="s">
        <v>444</v>
      </c>
      <c r="EC737" s="24" t="s">
        <v>444</v>
      </c>
      <c r="ED737" t="s">
        <v>444</v>
      </c>
      <c r="EE737" t="s">
        <v>444</v>
      </c>
      <c r="EF737" s="24" t="s">
        <v>444</v>
      </c>
      <c r="EG737" s="24" t="s">
        <v>444</v>
      </c>
      <c r="EH737" t="s">
        <v>444</v>
      </c>
      <c r="EI737" t="s">
        <v>444</v>
      </c>
      <c r="EJ737" s="24" t="s">
        <v>444</v>
      </c>
      <c r="EK737" s="24" t="s">
        <v>444</v>
      </c>
      <c r="EL737" t="s">
        <v>444</v>
      </c>
      <c r="EM737" t="s">
        <v>444</v>
      </c>
      <c r="EN737" s="24" t="s">
        <v>444</v>
      </c>
      <c r="EO737" s="24" t="s">
        <v>444</v>
      </c>
      <c r="EP737" t="s">
        <v>444</v>
      </c>
      <c r="EQ737" t="s">
        <v>444</v>
      </c>
      <c r="ER737" s="24" t="s">
        <v>444</v>
      </c>
      <c r="ES737" s="24" t="s">
        <v>444</v>
      </c>
      <c r="ET737" t="s">
        <v>444</v>
      </c>
      <c r="EU737" t="s">
        <v>444</v>
      </c>
      <c r="EV737" s="24" t="s">
        <v>444</v>
      </c>
      <c r="EW737" s="24" t="s">
        <v>444</v>
      </c>
      <c r="EX737" t="s">
        <v>444</v>
      </c>
      <c r="EY737" t="s">
        <v>444</v>
      </c>
      <c r="EZ737" s="24" t="s">
        <v>444</v>
      </c>
      <c r="FA737" s="24" t="s">
        <v>444</v>
      </c>
      <c r="FB737" t="s">
        <v>444</v>
      </c>
      <c r="FC737" t="s">
        <v>444</v>
      </c>
      <c r="FD737" s="24" t="s">
        <v>444</v>
      </c>
      <c r="FE737" s="24" t="s">
        <v>444</v>
      </c>
      <c r="FF737" t="s">
        <v>444</v>
      </c>
      <c r="FG737" t="s">
        <v>444</v>
      </c>
      <c r="FH737" s="24" t="s">
        <v>444</v>
      </c>
      <c r="FI737" s="24" t="s">
        <v>444</v>
      </c>
      <c r="FJ737" t="s">
        <v>444</v>
      </c>
      <c r="FK737" t="s">
        <v>444</v>
      </c>
      <c r="FL737" s="24" t="s">
        <v>444</v>
      </c>
      <c r="FM737" s="24" t="s">
        <v>444</v>
      </c>
      <c r="FN737" t="s">
        <v>444</v>
      </c>
      <c r="FO737" t="s">
        <v>444</v>
      </c>
      <c r="FP737" s="24" t="s">
        <v>444</v>
      </c>
      <c r="FQ737" s="24" t="s">
        <v>444</v>
      </c>
      <c r="FR737" t="s">
        <v>444</v>
      </c>
      <c r="FS737" t="s">
        <v>444</v>
      </c>
      <c r="FT737" s="24" t="s">
        <v>444</v>
      </c>
      <c r="FU737" s="24" t="s">
        <v>444</v>
      </c>
      <c r="FV737" t="s">
        <v>444</v>
      </c>
      <c r="FW737" t="s">
        <v>444</v>
      </c>
      <c r="FX737" s="24" t="s">
        <v>444</v>
      </c>
      <c r="FY737" s="24" t="s">
        <v>444</v>
      </c>
      <c r="FZ737" t="s">
        <v>444</v>
      </c>
      <c r="GA737" t="s">
        <v>444</v>
      </c>
      <c r="GB737" s="24" t="s">
        <v>444</v>
      </c>
      <c r="GC737" s="24" t="s">
        <v>444</v>
      </c>
      <c r="GD737" t="s">
        <v>444</v>
      </c>
      <c r="GE737" t="s">
        <v>444</v>
      </c>
      <c r="GF737" s="24" t="s">
        <v>444</v>
      </c>
      <c r="GG737" s="24" t="s">
        <v>444</v>
      </c>
      <c r="GH737" t="s">
        <v>15</v>
      </c>
      <c r="GI737" s="24" t="s">
        <v>575</v>
      </c>
      <c r="GJ737" s="24" t="s">
        <v>575</v>
      </c>
      <c r="GK737" t="s">
        <v>582</v>
      </c>
      <c r="GL737" t="s">
        <v>2627</v>
      </c>
      <c r="GM737" s="24" t="s">
        <v>444</v>
      </c>
      <c r="GN737" s="24" t="s">
        <v>444</v>
      </c>
      <c r="GO737" t="s">
        <v>444</v>
      </c>
      <c r="GP737" t="s">
        <v>444</v>
      </c>
      <c r="GQ737" s="24" t="s">
        <v>444</v>
      </c>
      <c r="GR737" s="24" t="s">
        <v>444</v>
      </c>
      <c r="GS737" t="s">
        <v>444</v>
      </c>
      <c r="GT737" t="s">
        <v>444</v>
      </c>
      <c r="GU737" s="24" t="s">
        <v>444</v>
      </c>
      <c r="GV737" s="24" t="s">
        <v>444</v>
      </c>
      <c r="GW737" t="s">
        <v>444</v>
      </c>
      <c r="GX737" t="s">
        <v>444</v>
      </c>
      <c r="GY737" s="24" t="s">
        <v>444</v>
      </c>
      <c r="GZ737" s="24" t="s">
        <v>444</v>
      </c>
      <c r="HA737" t="s">
        <v>444</v>
      </c>
      <c r="HB737" t="s">
        <v>444</v>
      </c>
      <c r="HC737" s="24" t="s">
        <v>444</v>
      </c>
      <c r="HD737" s="24" t="s">
        <v>444</v>
      </c>
      <c r="HE737" t="s">
        <v>444</v>
      </c>
      <c r="HF737" t="s">
        <v>444</v>
      </c>
      <c r="HG737" s="24" t="s">
        <v>444</v>
      </c>
      <c r="HH737" s="24" t="s">
        <v>444</v>
      </c>
      <c r="HI737" t="s">
        <v>444</v>
      </c>
      <c r="HJ737" t="s">
        <v>444</v>
      </c>
      <c r="HK737" s="24" t="s">
        <v>444</v>
      </c>
      <c r="HL737" s="24" t="s">
        <v>444</v>
      </c>
      <c r="HM737" t="s">
        <v>444</v>
      </c>
      <c r="HN737" t="s">
        <v>444</v>
      </c>
      <c r="HO737" s="24" t="s">
        <v>444</v>
      </c>
      <c r="HP737" s="24" t="s">
        <v>444</v>
      </c>
      <c r="HQ737" t="s">
        <v>444</v>
      </c>
      <c r="HR737" t="s">
        <v>444</v>
      </c>
      <c r="HS737" s="24" t="s">
        <v>444</v>
      </c>
      <c r="HT737" s="24" t="s">
        <v>444</v>
      </c>
      <c r="HU737" t="s">
        <v>444</v>
      </c>
      <c r="HV737" t="s">
        <v>444</v>
      </c>
      <c r="HW737" s="24" t="s">
        <v>444</v>
      </c>
      <c r="HX737" s="24" t="s">
        <v>444</v>
      </c>
      <c r="HY737" t="s">
        <v>444</v>
      </c>
      <c r="HZ737" t="s">
        <v>444</v>
      </c>
      <c r="IA737" t="s">
        <v>2984</v>
      </c>
      <c r="IB737" t="s">
        <v>2736</v>
      </c>
      <c r="IC737" t="s">
        <v>3113</v>
      </c>
      <c r="ID737" s="33" t="b" cm="1">
        <f t="array" ref="ID737">_xlfn.IFNA(MATCH($A$2,_xlfn.NUMBERVALUE(Table_Query_from_MF_DSNP62[[#This Row],[CL_GLACCT_DR1]:[CL_GLACCT_CR4]]),0),0)&gt;=1</f>
        <v>1</v>
      </c>
      <c r="IE737" s="33" t="b">
        <f>OR(Table_Query_from_MF_DSNP62[[#This Row],[Pair1]:[Pair25]])</f>
        <v>1</v>
      </c>
      <c r="IF737" s="33">
        <f>_xlfn.IFNA(MATCH(TRUE,Table_Query_from_MF_DSNP62[[#This Row],[Pair1]:[Pair25]],0),"none")</f>
        <v>4</v>
      </c>
      <c r="IG737" s="33" t="b">
        <f>AND($A$2&gt;=_xlfn.NUMBERVALUE(Table_Query_from_MF_DSNP62[[#This Row],[CL_GL_ACCT_FR1]]),$A$2&lt;=_xlfn.NUMBERVALUE(Table_Query_from_MF_DSNP62[[#This Row],[CL_GL_ACCT_TO1]]))</f>
        <v>0</v>
      </c>
      <c r="IH737" s="33" t="b">
        <f>AND($A$2&gt;=_xlfn.NUMBERVALUE(Table_Query_from_MF_DSNP62[[#This Row],[CL_GL_ACCT_FR2]]),$A$2&lt;=_xlfn.NUMBERVALUE(Table_Query_from_MF_DSNP62[[#This Row],[CL_GL_ACCT_TO2]]))</f>
        <v>0</v>
      </c>
      <c r="II737" s="33" t="b">
        <f>AND($A$2&gt;=_xlfn.NUMBERVALUE(Table_Query_from_MF_DSNP62[[#This Row],[CL_GL_ACCT_FR3]]),$A$2&lt;=_xlfn.NUMBERVALUE(Table_Query_from_MF_DSNP62[[#This Row],[CL_GL_ACCT_TO3]]))</f>
        <v>0</v>
      </c>
      <c r="IJ737" s="33" t="b">
        <f>AND($A$2&gt;=_xlfn.NUMBERVALUE(Table_Query_from_MF_DSNP62[[#This Row],[CL_GL_ACCT_FR4]]),$A$2&lt;=_xlfn.NUMBERVALUE(Table_Query_from_MF_DSNP62[[#This Row],[CL_GL_ACCT_TO4]]))</f>
        <v>1</v>
      </c>
      <c r="IK737" s="33" t="b">
        <f>AND($A$2&gt;=_xlfn.NUMBERVALUE(Table_Query_from_MF_DSNP62[[#This Row],[CL_GL_ACCT_FR5]]),$A$2&lt;=_xlfn.NUMBERVALUE(Table_Query_from_MF_DSNP62[[#This Row],[CL_GL_ACCT_TO5]]))</f>
        <v>1</v>
      </c>
      <c r="IL737" s="33" t="b">
        <f>AND($A$2&gt;=_xlfn.NUMBERVALUE(Table_Query_from_MF_DSNP62[[#This Row],[CL_GL_ACCT_FR6]]),$A$2&lt;=_xlfn.NUMBERVALUE(Table_Query_from_MF_DSNP62[[#This Row],[CL_GL_ACCT_TO6]]))</f>
        <v>1</v>
      </c>
      <c r="IM737" s="33" t="b">
        <f>AND($A$2&gt;=_xlfn.NUMBERVALUE(Table_Query_from_MF_DSNP62[[#This Row],[CL_GL_ACCT_FR7]]),$A$2&lt;=_xlfn.NUMBERVALUE(Table_Query_from_MF_DSNP62[[#This Row],[CL_GL_ACCT_TO7]]))</f>
        <v>1</v>
      </c>
      <c r="IN737" s="33" t="b">
        <f>AND($A$2&gt;=_xlfn.NUMBERVALUE(Table_Query_from_MF_DSNP62[[#This Row],[CL_GL_ACCT_FR8]]),$A$2&lt;=_xlfn.NUMBERVALUE(Table_Query_from_MF_DSNP62[[#This Row],[CL_GL_ACCT_TO8]]))</f>
        <v>1</v>
      </c>
      <c r="IO737" s="33" t="b">
        <f>AND($A$2&gt;=_xlfn.NUMBERVALUE(Table_Query_from_MF_DSNP62[[#This Row],[CL_GL_ACCT_FR9]]),$A$2&lt;=_xlfn.NUMBERVALUE(Table_Query_from_MF_DSNP62[[#This Row],[CL_GL_ACCT_TO9]]))</f>
        <v>1</v>
      </c>
      <c r="IP737" s="33" t="b">
        <f>AND($A$2&gt;=_xlfn.NUMBERVALUE(Table_Query_from_MF_DSNP62[[#This Row],[CL_GL_ACCT_FR10]]),$A$2&lt;=_xlfn.NUMBERVALUE(Table_Query_from_MF_DSNP62[[#This Row],[CL_GL_ACCT_TO10]]))</f>
        <v>1</v>
      </c>
      <c r="IQ737" s="33" t="b">
        <f>AND($A$2&gt;=_xlfn.NUMBERVALUE(Table_Query_from_MF_DSNP62[[#This Row],[CL_GL_ACCT_FR11]]),$A$2&lt;=_xlfn.NUMBERVALUE(Table_Query_from_MF_DSNP62[[#This Row],[CL_GL_ACCT_TO11]]))</f>
        <v>1</v>
      </c>
      <c r="IR737" s="33" t="b">
        <f>AND($A$2&gt;=_xlfn.NUMBERVALUE(Table_Query_from_MF_DSNP62[[#This Row],[CL_GL_ACCT_FR12]]),$A$2&lt;=_xlfn.NUMBERVALUE(Table_Query_from_MF_DSNP62[[#This Row],[CL_GL_ACCT_TO12]]))</f>
        <v>1</v>
      </c>
      <c r="IS737" s="33" t="b">
        <f>AND($A$2&gt;=_xlfn.NUMBERVALUE(Table_Query_from_MF_DSNP62[[#This Row],[CL_GL_ACCT_FR13]]),$A$2&lt;=_xlfn.NUMBERVALUE(Table_Query_from_MF_DSNP62[[#This Row],[CL_GL_ACCT_TO13]]))</f>
        <v>1</v>
      </c>
      <c r="IT737" s="33" t="b">
        <f>AND($A$2&gt;=_xlfn.NUMBERVALUE(Table_Query_from_MF_DSNP62[[#This Row],[CL_GL_ACCT_FR14]]),$A$2&lt;=_xlfn.NUMBERVALUE(Table_Query_from_MF_DSNP62[[#This Row],[CL_GL_ACCT_TO14]]))</f>
        <v>1</v>
      </c>
      <c r="IU737" s="33" t="b">
        <f>AND($A$2&gt;=_xlfn.NUMBERVALUE(Table_Query_from_MF_DSNP62[[#This Row],[CL_GL_ACCT_FR15]]),$A$2&lt;=_xlfn.NUMBERVALUE(Table_Query_from_MF_DSNP62[[#This Row],[CL_GL_ACCT_TO15]]))</f>
        <v>1</v>
      </c>
      <c r="IV737" s="33" t="b">
        <f>AND($A$2&gt;=_xlfn.NUMBERVALUE(Table_Query_from_MF_DSNP62[[#This Row],[CL_GL_ACCT_FR16]]),$A$2&lt;=_xlfn.NUMBERVALUE(Table_Query_from_MF_DSNP62[[#This Row],[CL_GL_ACCT_TO16]]))</f>
        <v>1</v>
      </c>
      <c r="IW737" s="33" t="b">
        <f>AND($A$2&gt;=_xlfn.NUMBERVALUE(Table_Query_from_MF_DSNP62[[#This Row],[CL_GL_ACCT_FR17]]),$A$2&lt;=_xlfn.NUMBERVALUE(Table_Query_from_MF_DSNP62[[#This Row],[CL_GL_ACCT_TO17]]))</f>
        <v>1</v>
      </c>
      <c r="IX737" s="33" t="b">
        <f>AND($A$2&gt;=_xlfn.NUMBERVALUE(Table_Query_from_MF_DSNP62[[#This Row],[CL_GL_ACCT_FR18]]),$A$2&lt;=_xlfn.NUMBERVALUE(Table_Query_from_MF_DSNP62[[#This Row],[CL_GL_ACCT_TO18]]))</f>
        <v>1</v>
      </c>
      <c r="IY737" s="33" t="b">
        <f>AND($A$2&gt;=_xlfn.NUMBERVALUE(Table_Query_from_MF_DSNP62[[#This Row],[CL_GL_ACCT_FR19]]),$A$2&lt;=_xlfn.NUMBERVALUE(Table_Query_from_MF_DSNP62[[#This Row],[CL_GL_ACCT_TO19]]))</f>
        <v>1</v>
      </c>
      <c r="IZ737" s="33" t="b">
        <f>AND($A$2&gt;=_xlfn.NUMBERVALUE(Table_Query_from_MF_DSNP62[[#This Row],[CL_GL_ACCT_FR20]]),$A$2&lt;=_xlfn.NUMBERVALUE(Table_Query_from_MF_DSNP62[[#This Row],[CL_GL_ACCT_TO20]]))</f>
        <v>1</v>
      </c>
      <c r="JA737" s="33" t="b">
        <f>AND($A$2&gt;=_xlfn.NUMBERVALUE(Table_Query_from_MF_DSNP62[[#This Row],[CL_GL_ACCT_FR21]]),$A$2&lt;=_xlfn.NUMBERVALUE(Table_Query_from_MF_DSNP62[[#This Row],[CL_GL_ACCT_TO21]]))</f>
        <v>1</v>
      </c>
      <c r="JB737" s="33" t="b">
        <f>AND($A$2&gt;=_xlfn.NUMBERVALUE(Table_Query_from_MF_DSNP62[[#This Row],[CL_GL_ACCT_FR22]]),$A$2&lt;=_xlfn.NUMBERVALUE(Table_Query_from_MF_DSNP62[[#This Row],[CL_GL_ACCT_TO22]]))</f>
        <v>1</v>
      </c>
      <c r="JC737" s="33" t="b">
        <f>AND($A$2&gt;=_xlfn.NUMBERVALUE(Table_Query_from_MF_DSNP62[[#This Row],[CL_GL_ACCT_FR23]]),$A$2&lt;=_xlfn.NUMBERVALUE(Table_Query_from_MF_DSNP62[[#This Row],[CL_GL_ACCT_TO23]]))</f>
        <v>1</v>
      </c>
      <c r="JD737" s="33" t="b">
        <f>AND($A$2&gt;=_xlfn.NUMBERVALUE(Table_Query_from_MF_DSNP62[[#This Row],[CL_GL_ACCT_FR24]]),$A$2&lt;=_xlfn.NUMBERVALUE(Table_Query_from_MF_DSNP62[[#This Row],[CL_GL_ACCT_TO24]]))</f>
        <v>1</v>
      </c>
      <c r="JE737" s="33" t="b">
        <f>AND($A$2&gt;=_xlfn.NUMBERVALUE(Table_Query_from_MF_DSNP62[[#This Row],[CL_GL_ACCT_FR25]]),$A$2&lt;=_xlfn.NUMBERVALUE(Table_Query_from_MF_DSNP62[[#This Row],[CL_GL_ACCT_TO25]]))</f>
        <v>1</v>
      </c>
      <c r="JF737" s="33" t="b">
        <f>OR(Table_Query_from_MF_DSNP62[[#This Row],[PairA]:[PairO]])</f>
        <v>1</v>
      </c>
      <c r="JG737" s="33">
        <f>_xlfn.IFNA(MATCH(TRUE,Table_Query_from_MF_DSNP62[[#This Row],[PairA]:[PairO]],0),"none")</f>
        <v>3</v>
      </c>
      <c r="JH737" s="33" t="b">
        <f>AND($B$2&gt;=_xlfn.NUMBERVALUE(Table_Query_from_MF_DSNP62[[#This Row],[CL_CMP_OBJ_FR1]]),$B$2&lt;=_xlfn.NUMBERVALUE(Table_Query_from_MF_DSNP62[[#This Row],[CL_CMP_OBJ_TO1]]))</f>
        <v>0</v>
      </c>
      <c r="JI737" s="33" t="b">
        <f>AND($B$2&gt;=_xlfn.NUMBERVALUE(Table_Query_from_MF_DSNP62[[#This Row],[CL_CMP_OBJ_FR2]]),$B$2&lt;=_xlfn.NUMBERVALUE(Table_Query_from_MF_DSNP62[[#This Row],[CL_CMP_OBJ_TO2]]))</f>
        <v>0</v>
      </c>
      <c r="JJ737" s="33" t="b">
        <f>AND($B$2&gt;=_xlfn.NUMBERVALUE(Table_Query_from_MF_DSNP62[[#This Row],[CL_CMP_OBJ_FR3]]),$B$2&lt;=_xlfn.NUMBERVALUE(Table_Query_from_MF_DSNP62[[#This Row],[CL_CMP_OBJ_TO3]]))</f>
        <v>1</v>
      </c>
      <c r="JK737" s="33" t="b">
        <f>AND($B$2&gt;=_xlfn.NUMBERVALUE(Table_Query_from_MF_DSNP62[[#This Row],[CL_CMP_OBJ_FR4]]),$B$2&lt;=_xlfn.NUMBERVALUE(Table_Query_from_MF_DSNP62[[#This Row],[CL_CMP_OBJ_TO4]]))</f>
        <v>1</v>
      </c>
      <c r="JL737" s="33" t="b">
        <f>AND($B$2&gt;=_xlfn.NUMBERVALUE(Table_Query_from_MF_DSNP62[[#This Row],[CL_CMP_OBJ_FR5]]),$B$2&lt;=_xlfn.NUMBERVALUE(Table_Query_from_MF_DSNP62[[#This Row],[CL_CMP_OBJ_TO5]]))</f>
        <v>1</v>
      </c>
      <c r="JM737" s="33" t="b">
        <f>AND($B$2&gt;=_xlfn.NUMBERVALUE(Table_Query_from_MF_DSNP62[[#This Row],[CL_CMP_OBJ_FR6]]),$B$2&lt;=_xlfn.NUMBERVALUE(Table_Query_from_MF_DSNP62[[#This Row],[CL_CMP_OBJ_TO6]]))</f>
        <v>1</v>
      </c>
      <c r="JN737" s="33" t="b">
        <f>AND($B$2&gt;=_xlfn.NUMBERVALUE(Table_Query_from_MF_DSNP62[[#This Row],[CL_CMP_OBJ_FR7]]),$B$2&lt;=_xlfn.NUMBERVALUE(Table_Query_from_MF_DSNP62[[#This Row],[CL_CMP_OBJ_TO7]]))</f>
        <v>1</v>
      </c>
      <c r="JO737" s="33" t="b">
        <f>AND($B$2&gt;=_xlfn.NUMBERVALUE(Table_Query_from_MF_DSNP62[[#This Row],[CL_CMP_OBJ_FR8]]),$B$2&lt;=_xlfn.NUMBERVALUE(Table_Query_from_MF_DSNP62[[#This Row],[CL_CMP_OBJ_TO8]]))</f>
        <v>1</v>
      </c>
      <c r="JP737" s="33" t="b">
        <f>AND($B$2&gt;=_xlfn.NUMBERVALUE(Table_Query_from_MF_DSNP62[[#This Row],[CL_CMP_OBJ_FR9]]),$B$2&lt;=_xlfn.NUMBERVALUE(Table_Query_from_MF_DSNP62[[#This Row],[CL_CMP_OBJ_TO9]]))</f>
        <v>1</v>
      </c>
      <c r="JQ737" s="33" t="b">
        <f>AND($B$2&gt;=_xlfn.NUMBERVALUE(Table_Query_from_MF_DSNP62[[#This Row],[CL_CMP_OBJ_FR10]]),$B$2&lt;=_xlfn.NUMBERVALUE(Table_Query_from_MF_DSNP62[[#This Row],[CL_CMP_OBJ_TO10]]))</f>
        <v>1</v>
      </c>
      <c r="JR737" s="33" t="b">
        <f>AND($B$2&gt;=_xlfn.NUMBERVALUE(Table_Query_from_MF_DSNP62[[#This Row],[CL_CMP_OBJ_FR11]]),$B$2&lt;=_xlfn.NUMBERVALUE(Table_Query_from_MF_DSNP62[[#This Row],[CL_CMP_OBJ_TO11]]))</f>
        <v>1</v>
      </c>
      <c r="JS737" s="33" t="b">
        <f>AND($B$2&gt;=_xlfn.NUMBERVALUE(Table_Query_from_MF_DSNP62[[#This Row],[CL_CMP_OBJ_FR12]]),$B$2&lt;=_xlfn.NUMBERVALUE(Table_Query_from_MF_DSNP62[[#This Row],[CL_CMP_OBJ_TO12]]))</f>
        <v>1</v>
      </c>
      <c r="JT737" s="33" t="b">
        <f>AND($B$2&gt;=_xlfn.NUMBERVALUE(Table_Query_from_MF_DSNP62[[#This Row],[CL_CMP_OBJ_FR13]]),$B$2&lt;=_xlfn.NUMBERVALUE(Table_Query_from_MF_DSNP62[[#This Row],[CL_CMP_OBJ_TO13]]))</f>
        <v>1</v>
      </c>
      <c r="JU737" s="33" t="b">
        <f>AND($B$2&gt;=_xlfn.NUMBERVALUE(Table_Query_from_MF_DSNP62[[#This Row],[CL_CMP_OBJ_FR14]]),$B$2&lt;=_xlfn.NUMBERVALUE(Table_Query_from_MF_DSNP62[[#This Row],[CL_CMP_OBJ_TO14]]))</f>
        <v>1</v>
      </c>
      <c r="JV737" s="33" t="b">
        <f>AND($B$2&gt;=_xlfn.NUMBERVALUE(Table_Query_from_MF_DSNP62[[#This Row],[CL_CMP_OBJ_FR15]]),$B$2&lt;=_xlfn.NUMBERVALUE(Table_Query_from_MF_DSNP62[[#This Row],[CL_CMP_OBJ_TO15]]))</f>
        <v>1</v>
      </c>
    </row>
    <row r="738" spans="1:282" x14ac:dyDescent="0.25">
      <c r="A738" t="b">
        <f>OR(,Table_Query_from_MF_DSNP62[[#This Row],[Desired GL included as "hard-coded" GL?]],Table_Query_from_MF_DSNP62[[#This Row],[Desired GL included as "Open GL"?]])</f>
        <v>1</v>
      </c>
      <c r="B738" t="b">
        <f>Table_Query_from_MF_DSNP62[[#This Row],[Desired CObj included as "Open CObj"?]]</f>
        <v>1</v>
      </c>
      <c r="C738" t="s">
        <v>2626</v>
      </c>
      <c r="D738" t="s">
        <v>2628</v>
      </c>
      <c r="E738" t="s">
        <v>8</v>
      </c>
      <c r="F738" s="24" t="s">
        <v>444</v>
      </c>
      <c r="G738" t="s">
        <v>425</v>
      </c>
      <c r="H738" s="24" t="s">
        <v>444</v>
      </c>
      <c r="I738" t="s">
        <v>444</v>
      </c>
      <c r="J738" s="24" t="s">
        <v>444</v>
      </c>
      <c r="K738" t="s">
        <v>444</v>
      </c>
      <c r="L738" s="24" t="s">
        <v>444</v>
      </c>
      <c r="M738" t="s">
        <v>444</v>
      </c>
      <c r="N738" t="s">
        <v>444</v>
      </c>
      <c r="O738" t="s">
        <v>444</v>
      </c>
      <c r="P738" t="s">
        <v>444</v>
      </c>
      <c r="Q738" t="s">
        <v>15</v>
      </c>
      <c r="R738" t="s">
        <v>444</v>
      </c>
      <c r="S738" t="s">
        <v>442</v>
      </c>
      <c r="T738" t="s">
        <v>447</v>
      </c>
      <c r="U738" t="s">
        <v>444</v>
      </c>
      <c r="V738" t="s">
        <v>444</v>
      </c>
      <c r="W738" t="s">
        <v>447</v>
      </c>
      <c r="X738" t="s">
        <v>444</v>
      </c>
      <c r="Y738" t="s">
        <v>444</v>
      </c>
      <c r="Z738" t="s">
        <v>442</v>
      </c>
      <c r="AA738" t="s">
        <v>442</v>
      </c>
      <c r="AB738" t="s">
        <v>442</v>
      </c>
      <c r="AC738" t="s">
        <v>442</v>
      </c>
      <c r="AD738" t="s">
        <v>447</v>
      </c>
      <c r="AE738" t="s">
        <v>447</v>
      </c>
      <c r="AF738" t="s">
        <v>447</v>
      </c>
      <c r="AG738" t="s">
        <v>442</v>
      </c>
      <c r="AH738" t="s">
        <v>444</v>
      </c>
      <c r="AI738" t="s">
        <v>447</v>
      </c>
      <c r="AJ738" t="s">
        <v>15</v>
      </c>
      <c r="AK738" t="s">
        <v>444</v>
      </c>
      <c r="AL738" t="s">
        <v>447</v>
      </c>
      <c r="AM738" t="s">
        <v>444</v>
      </c>
      <c r="AN738" t="s">
        <v>444</v>
      </c>
      <c r="AO738" t="s">
        <v>444</v>
      </c>
      <c r="AP738" t="s">
        <v>442</v>
      </c>
      <c r="AQ738" t="s">
        <v>528</v>
      </c>
      <c r="AR738" t="s">
        <v>1451</v>
      </c>
      <c r="AS738" t="s">
        <v>162</v>
      </c>
      <c r="AT738" t="s">
        <v>10</v>
      </c>
      <c r="AU738" t="s">
        <v>444</v>
      </c>
      <c r="AV738" t="s">
        <v>1359</v>
      </c>
      <c r="AW738" t="s">
        <v>444</v>
      </c>
      <c r="AX738" t="s">
        <v>444</v>
      </c>
      <c r="AY738" t="s">
        <v>444</v>
      </c>
      <c r="AZ738" t="s">
        <v>444</v>
      </c>
      <c r="BA738" t="s">
        <v>444</v>
      </c>
      <c r="BB738" t="s">
        <v>444</v>
      </c>
      <c r="BC738" t="s">
        <v>444</v>
      </c>
      <c r="BD738" t="s">
        <v>1359</v>
      </c>
      <c r="BE738" t="s">
        <v>444</v>
      </c>
      <c r="BF738" t="s">
        <v>1360</v>
      </c>
      <c r="BG738" t="s">
        <v>444</v>
      </c>
      <c r="BH738" t="s">
        <v>444</v>
      </c>
      <c r="BI738" t="s">
        <v>444</v>
      </c>
      <c r="BJ738" t="s">
        <v>444</v>
      </c>
      <c r="BK738" t="s">
        <v>444</v>
      </c>
      <c r="BL738" t="s">
        <v>444</v>
      </c>
      <c r="BM738" t="s">
        <v>444</v>
      </c>
      <c r="BN738" t="s">
        <v>444</v>
      </c>
      <c r="BO738" t="s">
        <v>444</v>
      </c>
      <c r="BP738" t="s">
        <v>444</v>
      </c>
      <c r="BQ738" t="s">
        <v>444</v>
      </c>
      <c r="BR738" t="s">
        <v>444</v>
      </c>
      <c r="BS738" t="s">
        <v>444</v>
      </c>
      <c r="BT738" t="s">
        <v>444</v>
      </c>
      <c r="BU738" t="s">
        <v>444</v>
      </c>
      <c r="BV738" t="s">
        <v>444</v>
      </c>
      <c r="BW738" t="s">
        <v>444</v>
      </c>
      <c r="BX738" t="s">
        <v>444</v>
      </c>
      <c r="BY738" t="s">
        <v>444</v>
      </c>
      <c r="BZ738" t="s">
        <v>444</v>
      </c>
      <c r="CA738" t="s">
        <v>444</v>
      </c>
      <c r="CB738" t="s">
        <v>444</v>
      </c>
      <c r="CC738" t="s">
        <v>444</v>
      </c>
      <c r="CD738" t="s">
        <v>444</v>
      </c>
      <c r="CE738" t="s">
        <v>444</v>
      </c>
      <c r="CF738" t="s">
        <v>444</v>
      </c>
      <c r="CG738" t="s">
        <v>444</v>
      </c>
      <c r="CH738" t="s">
        <v>444</v>
      </c>
      <c r="CI738" t="s">
        <v>444</v>
      </c>
      <c r="CJ738" t="s">
        <v>444</v>
      </c>
      <c r="CK738" t="s">
        <v>444</v>
      </c>
      <c r="CL738" t="s">
        <v>444</v>
      </c>
      <c r="CM738" t="s">
        <v>444</v>
      </c>
      <c r="CN738" t="s">
        <v>444</v>
      </c>
      <c r="CO738" t="s">
        <v>444</v>
      </c>
      <c r="CP738" t="s">
        <v>444</v>
      </c>
      <c r="CQ738" t="s">
        <v>444</v>
      </c>
      <c r="CR738" t="s">
        <v>444</v>
      </c>
      <c r="CS738" t="s">
        <v>444</v>
      </c>
      <c r="CT738" t="s">
        <v>444</v>
      </c>
      <c r="CU738" t="s">
        <v>7</v>
      </c>
      <c r="CV738" t="s">
        <v>2984</v>
      </c>
      <c r="CW738" t="s">
        <v>2736</v>
      </c>
      <c r="CX738" t="s">
        <v>2985</v>
      </c>
      <c r="CY738" t="s">
        <v>1846</v>
      </c>
      <c r="CZ738" t="s">
        <v>444</v>
      </c>
      <c r="DA738" t="s">
        <v>444</v>
      </c>
      <c r="DB738" t="s">
        <v>444</v>
      </c>
      <c r="DC738" t="s">
        <v>444</v>
      </c>
      <c r="DD738" t="s">
        <v>444</v>
      </c>
      <c r="DE738" t="s">
        <v>444</v>
      </c>
      <c r="DF738" t="s">
        <v>444</v>
      </c>
      <c r="DG738" t="s">
        <v>444</v>
      </c>
      <c r="DH738" t="s">
        <v>444</v>
      </c>
      <c r="DI738" t="s">
        <v>15</v>
      </c>
      <c r="DJ738" t="s">
        <v>1440</v>
      </c>
      <c r="DK738" t="s">
        <v>444</v>
      </c>
      <c r="DL738" t="s">
        <v>444</v>
      </c>
      <c r="DM738" t="s">
        <v>444</v>
      </c>
      <c r="DN738" t="s">
        <v>444</v>
      </c>
      <c r="DO738" t="s">
        <v>444</v>
      </c>
      <c r="DP738" t="s">
        <v>444</v>
      </c>
      <c r="DQ738" t="s">
        <v>444</v>
      </c>
      <c r="DR738" t="s">
        <v>444</v>
      </c>
      <c r="DS738" t="s">
        <v>15</v>
      </c>
      <c r="DT738" s="24" t="s">
        <v>170</v>
      </c>
      <c r="DU738" s="24" t="s">
        <v>170</v>
      </c>
      <c r="DV738" t="s">
        <v>189</v>
      </c>
      <c r="DW738" t="s">
        <v>189</v>
      </c>
      <c r="DX738" s="24" t="s">
        <v>192</v>
      </c>
      <c r="DY738" s="24" t="s">
        <v>192</v>
      </c>
      <c r="DZ738" t="s">
        <v>444</v>
      </c>
      <c r="EA738" t="s">
        <v>444</v>
      </c>
      <c r="EB738" s="24" t="s">
        <v>444</v>
      </c>
      <c r="EC738" s="24" t="s">
        <v>444</v>
      </c>
      <c r="ED738" t="s">
        <v>444</v>
      </c>
      <c r="EE738" t="s">
        <v>444</v>
      </c>
      <c r="EF738" s="24" t="s">
        <v>444</v>
      </c>
      <c r="EG738" s="24" t="s">
        <v>444</v>
      </c>
      <c r="EH738" t="s">
        <v>444</v>
      </c>
      <c r="EI738" t="s">
        <v>444</v>
      </c>
      <c r="EJ738" s="24" t="s">
        <v>444</v>
      </c>
      <c r="EK738" s="24" t="s">
        <v>444</v>
      </c>
      <c r="EL738" t="s">
        <v>444</v>
      </c>
      <c r="EM738" t="s">
        <v>444</v>
      </c>
      <c r="EN738" s="24" t="s">
        <v>444</v>
      </c>
      <c r="EO738" s="24" t="s">
        <v>444</v>
      </c>
      <c r="EP738" t="s">
        <v>444</v>
      </c>
      <c r="EQ738" t="s">
        <v>444</v>
      </c>
      <c r="ER738" s="24" t="s">
        <v>444</v>
      </c>
      <c r="ES738" s="24" t="s">
        <v>444</v>
      </c>
      <c r="ET738" t="s">
        <v>444</v>
      </c>
      <c r="EU738" t="s">
        <v>444</v>
      </c>
      <c r="EV738" s="24" t="s">
        <v>444</v>
      </c>
      <c r="EW738" s="24" t="s">
        <v>444</v>
      </c>
      <c r="EX738" t="s">
        <v>444</v>
      </c>
      <c r="EY738" t="s">
        <v>444</v>
      </c>
      <c r="EZ738" s="24" t="s">
        <v>444</v>
      </c>
      <c r="FA738" s="24" t="s">
        <v>444</v>
      </c>
      <c r="FB738" t="s">
        <v>444</v>
      </c>
      <c r="FC738" t="s">
        <v>444</v>
      </c>
      <c r="FD738" s="24" t="s">
        <v>444</v>
      </c>
      <c r="FE738" s="24" t="s">
        <v>444</v>
      </c>
      <c r="FF738" t="s">
        <v>444</v>
      </c>
      <c r="FG738" t="s">
        <v>444</v>
      </c>
      <c r="FH738" s="24" t="s">
        <v>444</v>
      </c>
      <c r="FI738" s="24" t="s">
        <v>444</v>
      </c>
      <c r="FJ738" t="s">
        <v>444</v>
      </c>
      <c r="FK738" t="s">
        <v>444</v>
      </c>
      <c r="FL738" s="24" t="s">
        <v>444</v>
      </c>
      <c r="FM738" s="24" t="s">
        <v>444</v>
      </c>
      <c r="FN738" t="s">
        <v>444</v>
      </c>
      <c r="FO738" t="s">
        <v>444</v>
      </c>
      <c r="FP738" s="24" t="s">
        <v>444</v>
      </c>
      <c r="FQ738" s="24" t="s">
        <v>444</v>
      </c>
      <c r="FR738" t="s">
        <v>444</v>
      </c>
      <c r="FS738" t="s">
        <v>444</v>
      </c>
      <c r="FT738" s="24" t="s">
        <v>444</v>
      </c>
      <c r="FU738" s="24" t="s">
        <v>444</v>
      </c>
      <c r="FV738" t="s">
        <v>444</v>
      </c>
      <c r="FW738" t="s">
        <v>444</v>
      </c>
      <c r="FX738" s="24" t="s">
        <v>444</v>
      </c>
      <c r="FY738" s="24" t="s">
        <v>444</v>
      </c>
      <c r="FZ738" t="s">
        <v>444</v>
      </c>
      <c r="GA738" t="s">
        <v>444</v>
      </c>
      <c r="GB738" s="24" t="s">
        <v>444</v>
      </c>
      <c r="GC738" s="24" t="s">
        <v>444</v>
      </c>
      <c r="GD738" t="s">
        <v>444</v>
      </c>
      <c r="GE738" t="s">
        <v>444</v>
      </c>
      <c r="GF738" s="24" t="s">
        <v>444</v>
      </c>
      <c r="GG738" s="24" t="s">
        <v>444</v>
      </c>
      <c r="GH738" t="s">
        <v>15</v>
      </c>
      <c r="GI738" s="24" t="s">
        <v>575</v>
      </c>
      <c r="GJ738" s="24" t="s">
        <v>575</v>
      </c>
      <c r="GK738" t="s">
        <v>582</v>
      </c>
      <c r="GL738" t="s">
        <v>2627</v>
      </c>
      <c r="GM738" s="24" t="s">
        <v>444</v>
      </c>
      <c r="GN738" s="24" t="s">
        <v>444</v>
      </c>
      <c r="GO738" t="s">
        <v>444</v>
      </c>
      <c r="GP738" t="s">
        <v>444</v>
      </c>
      <c r="GQ738" s="24" t="s">
        <v>444</v>
      </c>
      <c r="GR738" s="24" t="s">
        <v>444</v>
      </c>
      <c r="GS738" t="s">
        <v>444</v>
      </c>
      <c r="GT738" t="s">
        <v>444</v>
      </c>
      <c r="GU738" s="24" t="s">
        <v>444</v>
      </c>
      <c r="GV738" s="24" t="s">
        <v>444</v>
      </c>
      <c r="GW738" t="s">
        <v>444</v>
      </c>
      <c r="GX738" t="s">
        <v>444</v>
      </c>
      <c r="GY738" s="24" t="s">
        <v>444</v>
      </c>
      <c r="GZ738" s="24" t="s">
        <v>444</v>
      </c>
      <c r="HA738" t="s">
        <v>444</v>
      </c>
      <c r="HB738" t="s">
        <v>444</v>
      </c>
      <c r="HC738" s="24" t="s">
        <v>444</v>
      </c>
      <c r="HD738" s="24" t="s">
        <v>444</v>
      </c>
      <c r="HE738" t="s">
        <v>444</v>
      </c>
      <c r="HF738" t="s">
        <v>444</v>
      </c>
      <c r="HG738" s="24" t="s">
        <v>444</v>
      </c>
      <c r="HH738" s="24" t="s">
        <v>444</v>
      </c>
      <c r="HI738" t="s">
        <v>444</v>
      </c>
      <c r="HJ738" t="s">
        <v>444</v>
      </c>
      <c r="HK738" s="24" t="s">
        <v>444</v>
      </c>
      <c r="HL738" s="24" t="s">
        <v>444</v>
      </c>
      <c r="HM738" t="s">
        <v>444</v>
      </c>
      <c r="HN738" t="s">
        <v>444</v>
      </c>
      <c r="HO738" s="24" t="s">
        <v>444</v>
      </c>
      <c r="HP738" s="24" t="s">
        <v>444</v>
      </c>
      <c r="HQ738" t="s">
        <v>444</v>
      </c>
      <c r="HR738" t="s">
        <v>444</v>
      </c>
      <c r="HS738" s="24" t="s">
        <v>444</v>
      </c>
      <c r="HT738" s="24" t="s">
        <v>444</v>
      </c>
      <c r="HU738" t="s">
        <v>444</v>
      </c>
      <c r="HV738" t="s">
        <v>444</v>
      </c>
      <c r="HW738" s="24" t="s">
        <v>444</v>
      </c>
      <c r="HX738" s="24" t="s">
        <v>444</v>
      </c>
      <c r="HY738" t="s">
        <v>444</v>
      </c>
      <c r="HZ738" t="s">
        <v>444</v>
      </c>
      <c r="IA738" t="s">
        <v>2984</v>
      </c>
      <c r="IB738" t="s">
        <v>2736</v>
      </c>
      <c r="IC738" t="s">
        <v>3113</v>
      </c>
      <c r="ID738" s="33" t="b" cm="1">
        <f t="array" ref="ID738">_xlfn.IFNA(MATCH($A$2,_xlfn.NUMBERVALUE(Table_Query_from_MF_DSNP62[[#This Row],[CL_GLACCT_DR1]:[CL_GLACCT_CR4]]),0),0)&gt;=1</f>
        <v>1</v>
      </c>
      <c r="IE738" s="33" t="b">
        <f>OR(Table_Query_from_MF_DSNP62[[#This Row],[Pair1]:[Pair25]])</f>
        <v>1</v>
      </c>
      <c r="IF738" s="33">
        <f>_xlfn.IFNA(MATCH(TRUE,Table_Query_from_MF_DSNP62[[#This Row],[Pair1]:[Pair25]],0),"none")</f>
        <v>4</v>
      </c>
      <c r="IG738" s="33" t="b">
        <f>AND($A$2&gt;=_xlfn.NUMBERVALUE(Table_Query_from_MF_DSNP62[[#This Row],[CL_GL_ACCT_FR1]]),$A$2&lt;=_xlfn.NUMBERVALUE(Table_Query_from_MF_DSNP62[[#This Row],[CL_GL_ACCT_TO1]]))</f>
        <v>0</v>
      </c>
      <c r="IH738" s="33" t="b">
        <f>AND($A$2&gt;=_xlfn.NUMBERVALUE(Table_Query_from_MF_DSNP62[[#This Row],[CL_GL_ACCT_FR2]]),$A$2&lt;=_xlfn.NUMBERVALUE(Table_Query_from_MF_DSNP62[[#This Row],[CL_GL_ACCT_TO2]]))</f>
        <v>0</v>
      </c>
      <c r="II738" s="33" t="b">
        <f>AND($A$2&gt;=_xlfn.NUMBERVALUE(Table_Query_from_MF_DSNP62[[#This Row],[CL_GL_ACCT_FR3]]),$A$2&lt;=_xlfn.NUMBERVALUE(Table_Query_from_MF_DSNP62[[#This Row],[CL_GL_ACCT_TO3]]))</f>
        <v>0</v>
      </c>
      <c r="IJ738" s="33" t="b">
        <f>AND($A$2&gt;=_xlfn.NUMBERVALUE(Table_Query_from_MF_DSNP62[[#This Row],[CL_GL_ACCT_FR4]]),$A$2&lt;=_xlfn.NUMBERVALUE(Table_Query_from_MF_DSNP62[[#This Row],[CL_GL_ACCT_TO4]]))</f>
        <v>1</v>
      </c>
      <c r="IK738" s="33" t="b">
        <f>AND($A$2&gt;=_xlfn.NUMBERVALUE(Table_Query_from_MF_DSNP62[[#This Row],[CL_GL_ACCT_FR5]]),$A$2&lt;=_xlfn.NUMBERVALUE(Table_Query_from_MF_DSNP62[[#This Row],[CL_GL_ACCT_TO5]]))</f>
        <v>1</v>
      </c>
      <c r="IL738" s="33" t="b">
        <f>AND($A$2&gt;=_xlfn.NUMBERVALUE(Table_Query_from_MF_DSNP62[[#This Row],[CL_GL_ACCT_FR6]]),$A$2&lt;=_xlfn.NUMBERVALUE(Table_Query_from_MF_DSNP62[[#This Row],[CL_GL_ACCT_TO6]]))</f>
        <v>1</v>
      </c>
      <c r="IM738" s="33" t="b">
        <f>AND($A$2&gt;=_xlfn.NUMBERVALUE(Table_Query_from_MF_DSNP62[[#This Row],[CL_GL_ACCT_FR7]]),$A$2&lt;=_xlfn.NUMBERVALUE(Table_Query_from_MF_DSNP62[[#This Row],[CL_GL_ACCT_TO7]]))</f>
        <v>1</v>
      </c>
      <c r="IN738" s="33" t="b">
        <f>AND($A$2&gt;=_xlfn.NUMBERVALUE(Table_Query_from_MF_DSNP62[[#This Row],[CL_GL_ACCT_FR8]]),$A$2&lt;=_xlfn.NUMBERVALUE(Table_Query_from_MF_DSNP62[[#This Row],[CL_GL_ACCT_TO8]]))</f>
        <v>1</v>
      </c>
      <c r="IO738" s="33" t="b">
        <f>AND($A$2&gt;=_xlfn.NUMBERVALUE(Table_Query_from_MF_DSNP62[[#This Row],[CL_GL_ACCT_FR9]]),$A$2&lt;=_xlfn.NUMBERVALUE(Table_Query_from_MF_DSNP62[[#This Row],[CL_GL_ACCT_TO9]]))</f>
        <v>1</v>
      </c>
      <c r="IP738" s="33" t="b">
        <f>AND($A$2&gt;=_xlfn.NUMBERVALUE(Table_Query_from_MF_DSNP62[[#This Row],[CL_GL_ACCT_FR10]]),$A$2&lt;=_xlfn.NUMBERVALUE(Table_Query_from_MF_DSNP62[[#This Row],[CL_GL_ACCT_TO10]]))</f>
        <v>1</v>
      </c>
      <c r="IQ738" s="33" t="b">
        <f>AND($A$2&gt;=_xlfn.NUMBERVALUE(Table_Query_from_MF_DSNP62[[#This Row],[CL_GL_ACCT_FR11]]),$A$2&lt;=_xlfn.NUMBERVALUE(Table_Query_from_MF_DSNP62[[#This Row],[CL_GL_ACCT_TO11]]))</f>
        <v>1</v>
      </c>
      <c r="IR738" s="33" t="b">
        <f>AND($A$2&gt;=_xlfn.NUMBERVALUE(Table_Query_from_MF_DSNP62[[#This Row],[CL_GL_ACCT_FR12]]),$A$2&lt;=_xlfn.NUMBERVALUE(Table_Query_from_MF_DSNP62[[#This Row],[CL_GL_ACCT_TO12]]))</f>
        <v>1</v>
      </c>
      <c r="IS738" s="33" t="b">
        <f>AND($A$2&gt;=_xlfn.NUMBERVALUE(Table_Query_from_MF_DSNP62[[#This Row],[CL_GL_ACCT_FR13]]),$A$2&lt;=_xlfn.NUMBERVALUE(Table_Query_from_MF_DSNP62[[#This Row],[CL_GL_ACCT_TO13]]))</f>
        <v>1</v>
      </c>
      <c r="IT738" s="33" t="b">
        <f>AND($A$2&gt;=_xlfn.NUMBERVALUE(Table_Query_from_MF_DSNP62[[#This Row],[CL_GL_ACCT_FR14]]),$A$2&lt;=_xlfn.NUMBERVALUE(Table_Query_from_MF_DSNP62[[#This Row],[CL_GL_ACCT_TO14]]))</f>
        <v>1</v>
      </c>
      <c r="IU738" s="33" t="b">
        <f>AND($A$2&gt;=_xlfn.NUMBERVALUE(Table_Query_from_MF_DSNP62[[#This Row],[CL_GL_ACCT_FR15]]),$A$2&lt;=_xlfn.NUMBERVALUE(Table_Query_from_MF_DSNP62[[#This Row],[CL_GL_ACCT_TO15]]))</f>
        <v>1</v>
      </c>
      <c r="IV738" s="33" t="b">
        <f>AND($A$2&gt;=_xlfn.NUMBERVALUE(Table_Query_from_MF_DSNP62[[#This Row],[CL_GL_ACCT_FR16]]),$A$2&lt;=_xlfn.NUMBERVALUE(Table_Query_from_MF_DSNP62[[#This Row],[CL_GL_ACCT_TO16]]))</f>
        <v>1</v>
      </c>
      <c r="IW738" s="33" t="b">
        <f>AND($A$2&gt;=_xlfn.NUMBERVALUE(Table_Query_from_MF_DSNP62[[#This Row],[CL_GL_ACCT_FR17]]),$A$2&lt;=_xlfn.NUMBERVALUE(Table_Query_from_MF_DSNP62[[#This Row],[CL_GL_ACCT_TO17]]))</f>
        <v>1</v>
      </c>
      <c r="IX738" s="33" t="b">
        <f>AND($A$2&gt;=_xlfn.NUMBERVALUE(Table_Query_from_MF_DSNP62[[#This Row],[CL_GL_ACCT_FR18]]),$A$2&lt;=_xlfn.NUMBERVALUE(Table_Query_from_MF_DSNP62[[#This Row],[CL_GL_ACCT_TO18]]))</f>
        <v>1</v>
      </c>
      <c r="IY738" s="33" t="b">
        <f>AND($A$2&gt;=_xlfn.NUMBERVALUE(Table_Query_from_MF_DSNP62[[#This Row],[CL_GL_ACCT_FR19]]),$A$2&lt;=_xlfn.NUMBERVALUE(Table_Query_from_MF_DSNP62[[#This Row],[CL_GL_ACCT_TO19]]))</f>
        <v>1</v>
      </c>
      <c r="IZ738" s="33" t="b">
        <f>AND($A$2&gt;=_xlfn.NUMBERVALUE(Table_Query_from_MF_DSNP62[[#This Row],[CL_GL_ACCT_FR20]]),$A$2&lt;=_xlfn.NUMBERVALUE(Table_Query_from_MF_DSNP62[[#This Row],[CL_GL_ACCT_TO20]]))</f>
        <v>1</v>
      </c>
      <c r="JA738" s="33" t="b">
        <f>AND($A$2&gt;=_xlfn.NUMBERVALUE(Table_Query_from_MF_DSNP62[[#This Row],[CL_GL_ACCT_FR21]]),$A$2&lt;=_xlfn.NUMBERVALUE(Table_Query_from_MF_DSNP62[[#This Row],[CL_GL_ACCT_TO21]]))</f>
        <v>1</v>
      </c>
      <c r="JB738" s="33" t="b">
        <f>AND($A$2&gt;=_xlfn.NUMBERVALUE(Table_Query_from_MF_DSNP62[[#This Row],[CL_GL_ACCT_FR22]]),$A$2&lt;=_xlfn.NUMBERVALUE(Table_Query_from_MF_DSNP62[[#This Row],[CL_GL_ACCT_TO22]]))</f>
        <v>1</v>
      </c>
      <c r="JC738" s="33" t="b">
        <f>AND($A$2&gt;=_xlfn.NUMBERVALUE(Table_Query_from_MF_DSNP62[[#This Row],[CL_GL_ACCT_FR23]]),$A$2&lt;=_xlfn.NUMBERVALUE(Table_Query_from_MF_DSNP62[[#This Row],[CL_GL_ACCT_TO23]]))</f>
        <v>1</v>
      </c>
      <c r="JD738" s="33" t="b">
        <f>AND($A$2&gt;=_xlfn.NUMBERVALUE(Table_Query_from_MF_DSNP62[[#This Row],[CL_GL_ACCT_FR24]]),$A$2&lt;=_xlfn.NUMBERVALUE(Table_Query_from_MF_DSNP62[[#This Row],[CL_GL_ACCT_TO24]]))</f>
        <v>1</v>
      </c>
      <c r="JE738" s="33" t="b">
        <f>AND($A$2&gt;=_xlfn.NUMBERVALUE(Table_Query_from_MF_DSNP62[[#This Row],[CL_GL_ACCT_FR25]]),$A$2&lt;=_xlfn.NUMBERVALUE(Table_Query_from_MF_DSNP62[[#This Row],[CL_GL_ACCT_TO25]]))</f>
        <v>1</v>
      </c>
      <c r="JF738" s="33" t="b">
        <f>OR(Table_Query_from_MF_DSNP62[[#This Row],[PairA]:[PairO]])</f>
        <v>1</v>
      </c>
      <c r="JG738" s="33">
        <f>_xlfn.IFNA(MATCH(TRUE,Table_Query_from_MF_DSNP62[[#This Row],[PairA]:[PairO]],0),"none")</f>
        <v>3</v>
      </c>
      <c r="JH738" s="33" t="b">
        <f>AND($B$2&gt;=_xlfn.NUMBERVALUE(Table_Query_from_MF_DSNP62[[#This Row],[CL_CMP_OBJ_FR1]]),$B$2&lt;=_xlfn.NUMBERVALUE(Table_Query_from_MF_DSNP62[[#This Row],[CL_CMP_OBJ_TO1]]))</f>
        <v>0</v>
      </c>
      <c r="JI738" s="33" t="b">
        <f>AND($B$2&gt;=_xlfn.NUMBERVALUE(Table_Query_from_MF_DSNP62[[#This Row],[CL_CMP_OBJ_FR2]]),$B$2&lt;=_xlfn.NUMBERVALUE(Table_Query_from_MF_DSNP62[[#This Row],[CL_CMP_OBJ_TO2]]))</f>
        <v>0</v>
      </c>
      <c r="JJ738" s="33" t="b">
        <f>AND($B$2&gt;=_xlfn.NUMBERVALUE(Table_Query_from_MF_DSNP62[[#This Row],[CL_CMP_OBJ_FR3]]),$B$2&lt;=_xlfn.NUMBERVALUE(Table_Query_from_MF_DSNP62[[#This Row],[CL_CMP_OBJ_TO3]]))</f>
        <v>1</v>
      </c>
      <c r="JK738" s="33" t="b">
        <f>AND($B$2&gt;=_xlfn.NUMBERVALUE(Table_Query_from_MF_DSNP62[[#This Row],[CL_CMP_OBJ_FR4]]),$B$2&lt;=_xlfn.NUMBERVALUE(Table_Query_from_MF_DSNP62[[#This Row],[CL_CMP_OBJ_TO4]]))</f>
        <v>1</v>
      </c>
      <c r="JL738" s="33" t="b">
        <f>AND($B$2&gt;=_xlfn.NUMBERVALUE(Table_Query_from_MF_DSNP62[[#This Row],[CL_CMP_OBJ_FR5]]),$B$2&lt;=_xlfn.NUMBERVALUE(Table_Query_from_MF_DSNP62[[#This Row],[CL_CMP_OBJ_TO5]]))</f>
        <v>1</v>
      </c>
      <c r="JM738" s="33" t="b">
        <f>AND($B$2&gt;=_xlfn.NUMBERVALUE(Table_Query_from_MF_DSNP62[[#This Row],[CL_CMP_OBJ_FR6]]),$B$2&lt;=_xlfn.NUMBERVALUE(Table_Query_from_MF_DSNP62[[#This Row],[CL_CMP_OBJ_TO6]]))</f>
        <v>1</v>
      </c>
      <c r="JN738" s="33" t="b">
        <f>AND($B$2&gt;=_xlfn.NUMBERVALUE(Table_Query_from_MF_DSNP62[[#This Row],[CL_CMP_OBJ_FR7]]),$B$2&lt;=_xlfn.NUMBERVALUE(Table_Query_from_MF_DSNP62[[#This Row],[CL_CMP_OBJ_TO7]]))</f>
        <v>1</v>
      </c>
      <c r="JO738" s="33" t="b">
        <f>AND($B$2&gt;=_xlfn.NUMBERVALUE(Table_Query_from_MF_DSNP62[[#This Row],[CL_CMP_OBJ_FR8]]),$B$2&lt;=_xlfn.NUMBERVALUE(Table_Query_from_MF_DSNP62[[#This Row],[CL_CMP_OBJ_TO8]]))</f>
        <v>1</v>
      </c>
      <c r="JP738" s="33" t="b">
        <f>AND($B$2&gt;=_xlfn.NUMBERVALUE(Table_Query_from_MF_DSNP62[[#This Row],[CL_CMP_OBJ_FR9]]),$B$2&lt;=_xlfn.NUMBERVALUE(Table_Query_from_MF_DSNP62[[#This Row],[CL_CMP_OBJ_TO9]]))</f>
        <v>1</v>
      </c>
      <c r="JQ738" s="33" t="b">
        <f>AND($B$2&gt;=_xlfn.NUMBERVALUE(Table_Query_from_MF_DSNP62[[#This Row],[CL_CMP_OBJ_FR10]]),$B$2&lt;=_xlfn.NUMBERVALUE(Table_Query_from_MF_DSNP62[[#This Row],[CL_CMP_OBJ_TO10]]))</f>
        <v>1</v>
      </c>
      <c r="JR738" s="33" t="b">
        <f>AND($B$2&gt;=_xlfn.NUMBERVALUE(Table_Query_from_MF_DSNP62[[#This Row],[CL_CMP_OBJ_FR11]]),$B$2&lt;=_xlfn.NUMBERVALUE(Table_Query_from_MF_DSNP62[[#This Row],[CL_CMP_OBJ_TO11]]))</f>
        <v>1</v>
      </c>
      <c r="JS738" s="33" t="b">
        <f>AND($B$2&gt;=_xlfn.NUMBERVALUE(Table_Query_from_MF_DSNP62[[#This Row],[CL_CMP_OBJ_FR12]]),$B$2&lt;=_xlfn.NUMBERVALUE(Table_Query_from_MF_DSNP62[[#This Row],[CL_CMP_OBJ_TO12]]))</f>
        <v>1</v>
      </c>
      <c r="JT738" s="33" t="b">
        <f>AND($B$2&gt;=_xlfn.NUMBERVALUE(Table_Query_from_MF_DSNP62[[#This Row],[CL_CMP_OBJ_FR13]]),$B$2&lt;=_xlfn.NUMBERVALUE(Table_Query_from_MF_DSNP62[[#This Row],[CL_CMP_OBJ_TO13]]))</f>
        <v>1</v>
      </c>
      <c r="JU738" s="33" t="b">
        <f>AND($B$2&gt;=_xlfn.NUMBERVALUE(Table_Query_from_MF_DSNP62[[#This Row],[CL_CMP_OBJ_FR14]]),$B$2&lt;=_xlfn.NUMBERVALUE(Table_Query_from_MF_DSNP62[[#This Row],[CL_CMP_OBJ_TO14]]))</f>
        <v>1</v>
      </c>
      <c r="JV738" s="33" t="b">
        <f>AND($B$2&gt;=_xlfn.NUMBERVALUE(Table_Query_from_MF_DSNP62[[#This Row],[CL_CMP_OBJ_FR15]]),$B$2&lt;=_xlfn.NUMBERVALUE(Table_Query_from_MF_DSNP62[[#This Row],[CL_CMP_OBJ_TO15]]))</f>
        <v>1</v>
      </c>
    </row>
    <row r="739" spans="1:282" x14ac:dyDescent="0.25">
      <c r="A739" t="b">
        <f>OR(,Table_Query_from_MF_DSNP62[[#This Row],[Desired GL included as "hard-coded" GL?]],Table_Query_from_MF_DSNP62[[#This Row],[Desired GL included as "Open GL"?]])</f>
        <v>1</v>
      </c>
      <c r="B739" t="b">
        <f>Table_Query_from_MF_DSNP62[[#This Row],[Desired CObj included as "Open CObj"?]]</f>
        <v>1</v>
      </c>
      <c r="C739" t="s">
        <v>901</v>
      </c>
      <c r="D739" t="s">
        <v>2629</v>
      </c>
      <c r="E739" t="s">
        <v>8</v>
      </c>
      <c r="F739" s="24" t="s">
        <v>306</v>
      </c>
      <c r="G739" t="s">
        <v>359</v>
      </c>
      <c r="H739" s="24" t="s">
        <v>444</v>
      </c>
      <c r="I739" t="s">
        <v>444</v>
      </c>
      <c r="J739" s="24" t="s">
        <v>444</v>
      </c>
      <c r="K739" t="s">
        <v>444</v>
      </c>
      <c r="L739" s="24" t="s">
        <v>444</v>
      </c>
      <c r="M739" t="s">
        <v>444</v>
      </c>
      <c r="N739" t="s">
        <v>444</v>
      </c>
      <c r="O739" t="s">
        <v>444</v>
      </c>
      <c r="P739" t="s">
        <v>444</v>
      </c>
      <c r="Q739" t="s">
        <v>15</v>
      </c>
      <c r="R739" t="s">
        <v>444</v>
      </c>
      <c r="S739" t="s">
        <v>442</v>
      </c>
      <c r="T739" t="s">
        <v>447</v>
      </c>
      <c r="U739" t="s">
        <v>444</v>
      </c>
      <c r="V739" t="s">
        <v>444</v>
      </c>
      <c r="W739" t="s">
        <v>447</v>
      </c>
      <c r="X739" t="s">
        <v>444</v>
      </c>
      <c r="Y739" t="s">
        <v>444</v>
      </c>
      <c r="Z739" t="s">
        <v>442</v>
      </c>
      <c r="AA739" t="s">
        <v>442</v>
      </c>
      <c r="AB739" t="s">
        <v>442</v>
      </c>
      <c r="AC739" t="s">
        <v>442</v>
      </c>
      <c r="AD739" t="s">
        <v>442</v>
      </c>
      <c r="AE739" t="s">
        <v>442</v>
      </c>
      <c r="AF739" t="s">
        <v>442</v>
      </c>
      <c r="AG739" t="s">
        <v>442</v>
      </c>
      <c r="AH739" t="s">
        <v>444</v>
      </c>
      <c r="AI739" t="s">
        <v>447</v>
      </c>
      <c r="AJ739" t="s">
        <v>442</v>
      </c>
      <c r="AK739" t="s">
        <v>442</v>
      </c>
      <c r="AL739" t="s">
        <v>444</v>
      </c>
      <c r="AM739" t="s">
        <v>444</v>
      </c>
      <c r="AN739" t="s">
        <v>444</v>
      </c>
      <c r="AO739" t="s">
        <v>444</v>
      </c>
      <c r="AP739" t="s">
        <v>447</v>
      </c>
      <c r="AQ739" t="s">
        <v>528</v>
      </c>
      <c r="AR739" t="s">
        <v>282</v>
      </c>
      <c r="AS739" t="s">
        <v>162</v>
      </c>
      <c r="AT739" t="s">
        <v>10</v>
      </c>
      <c r="AU739" t="s">
        <v>444</v>
      </c>
      <c r="AV739" t="s">
        <v>442</v>
      </c>
      <c r="AW739" t="s">
        <v>444</v>
      </c>
      <c r="AX739" t="s">
        <v>1846</v>
      </c>
      <c r="AY739" t="s">
        <v>2630</v>
      </c>
      <c r="AZ739" t="s">
        <v>444</v>
      </c>
      <c r="BA739" t="s">
        <v>444</v>
      </c>
      <c r="BB739" t="s">
        <v>444</v>
      </c>
      <c r="BC739" t="s">
        <v>444</v>
      </c>
      <c r="BD739" t="s">
        <v>1359</v>
      </c>
      <c r="BE739" t="s">
        <v>444</v>
      </c>
      <c r="BF739" t="s">
        <v>1360</v>
      </c>
      <c r="BG739" t="s">
        <v>444</v>
      </c>
      <c r="BH739" t="s">
        <v>444</v>
      </c>
      <c r="BI739" t="s">
        <v>444</v>
      </c>
      <c r="BJ739" t="s">
        <v>444</v>
      </c>
      <c r="BK739" t="s">
        <v>444</v>
      </c>
      <c r="BL739" t="s">
        <v>444</v>
      </c>
      <c r="BM739" t="s">
        <v>444</v>
      </c>
      <c r="BN739" t="s">
        <v>444</v>
      </c>
      <c r="BO739" t="s">
        <v>444</v>
      </c>
      <c r="BP739" t="s">
        <v>444</v>
      </c>
      <c r="BQ739" t="s">
        <v>444</v>
      </c>
      <c r="BR739" t="s">
        <v>444</v>
      </c>
      <c r="BS739" t="s">
        <v>444</v>
      </c>
      <c r="BT739" t="s">
        <v>444</v>
      </c>
      <c r="BU739" t="s">
        <v>444</v>
      </c>
      <c r="BV739" t="s">
        <v>444</v>
      </c>
      <c r="BW739" t="s">
        <v>444</v>
      </c>
      <c r="BX739" t="s">
        <v>444</v>
      </c>
      <c r="BY739" t="s">
        <v>444</v>
      </c>
      <c r="BZ739" t="s">
        <v>444</v>
      </c>
      <c r="CA739" t="s">
        <v>444</v>
      </c>
      <c r="CB739" t="s">
        <v>444</v>
      </c>
      <c r="CC739" t="s">
        <v>444</v>
      </c>
      <c r="CD739" t="s">
        <v>444</v>
      </c>
      <c r="CE739" t="s">
        <v>444</v>
      </c>
      <c r="CF739" t="s">
        <v>444</v>
      </c>
      <c r="CG739" t="s">
        <v>444</v>
      </c>
      <c r="CH739" t="s">
        <v>444</v>
      </c>
      <c r="CI739" t="s">
        <v>444</v>
      </c>
      <c r="CJ739" t="s">
        <v>444</v>
      </c>
      <c r="CK739" t="s">
        <v>444</v>
      </c>
      <c r="CL739" t="s">
        <v>444</v>
      </c>
      <c r="CM739" t="s">
        <v>444</v>
      </c>
      <c r="CN739" t="s">
        <v>444</v>
      </c>
      <c r="CO739" t="s">
        <v>444</v>
      </c>
      <c r="CP739" t="s">
        <v>444</v>
      </c>
      <c r="CQ739" t="s">
        <v>444</v>
      </c>
      <c r="CR739" t="s">
        <v>444</v>
      </c>
      <c r="CS739" t="s">
        <v>444</v>
      </c>
      <c r="CT739" t="s">
        <v>444</v>
      </c>
      <c r="CU739" t="s">
        <v>444</v>
      </c>
      <c r="CV739" t="s">
        <v>2979</v>
      </c>
      <c r="CW739" t="s">
        <v>2736</v>
      </c>
      <c r="CX739" t="s">
        <v>2986</v>
      </c>
      <c r="CY739" t="s">
        <v>1847</v>
      </c>
      <c r="CZ739" t="s">
        <v>1848</v>
      </c>
      <c r="DA739" t="s">
        <v>444</v>
      </c>
      <c r="DB739" t="s">
        <v>444</v>
      </c>
      <c r="DC739" t="s">
        <v>444</v>
      </c>
      <c r="DD739" t="s">
        <v>444</v>
      </c>
      <c r="DE739" t="s">
        <v>444</v>
      </c>
      <c r="DF739" t="s">
        <v>444</v>
      </c>
      <c r="DG739" t="s">
        <v>444</v>
      </c>
      <c r="DH739" t="s">
        <v>444</v>
      </c>
      <c r="DI739" t="s">
        <v>282</v>
      </c>
      <c r="DJ739" t="s">
        <v>1440</v>
      </c>
      <c r="DK739" t="s">
        <v>1451</v>
      </c>
      <c r="DL739" t="s">
        <v>444</v>
      </c>
      <c r="DM739" t="s">
        <v>444</v>
      </c>
      <c r="DN739" t="s">
        <v>444</v>
      </c>
      <c r="DO739" t="s">
        <v>444</v>
      </c>
      <c r="DP739" t="s">
        <v>444</v>
      </c>
      <c r="DQ739" t="s">
        <v>444</v>
      </c>
      <c r="DR739" t="s">
        <v>444</v>
      </c>
      <c r="DS739" t="s">
        <v>444</v>
      </c>
      <c r="DT739" s="24" t="s">
        <v>444</v>
      </c>
      <c r="DU739" s="24" t="s">
        <v>444</v>
      </c>
      <c r="DV739" t="s">
        <v>444</v>
      </c>
      <c r="DW739" t="s">
        <v>444</v>
      </c>
      <c r="DX739" s="24" t="s">
        <v>444</v>
      </c>
      <c r="DY739" s="24" t="s">
        <v>444</v>
      </c>
      <c r="DZ739" t="s">
        <v>444</v>
      </c>
      <c r="EA739" t="s">
        <v>444</v>
      </c>
      <c r="EB739" s="24" t="s">
        <v>444</v>
      </c>
      <c r="EC739" s="24" t="s">
        <v>444</v>
      </c>
      <c r="ED739" t="s">
        <v>444</v>
      </c>
      <c r="EE739" t="s">
        <v>444</v>
      </c>
      <c r="EF739" s="24" t="s">
        <v>444</v>
      </c>
      <c r="EG739" s="24" t="s">
        <v>444</v>
      </c>
      <c r="EH739" t="s">
        <v>444</v>
      </c>
      <c r="EI739" t="s">
        <v>444</v>
      </c>
      <c r="EJ739" s="24" t="s">
        <v>444</v>
      </c>
      <c r="EK739" s="24" t="s">
        <v>444</v>
      </c>
      <c r="EL739" t="s">
        <v>444</v>
      </c>
      <c r="EM739" t="s">
        <v>444</v>
      </c>
      <c r="EN739" s="24" t="s">
        <v>444</v>
      </c>
      <c r="EO739" s="24" t="s">
        <v>444</v>
      </c>
      <c r="EP739" t="s">
        <v>444</v>
      </c>
      <c r="EQ739" t="s">
        <v>444</v>
      </c>
      <c r="ER739" s="24" t="s">
        <v>444</v>
      </c>
      <c r="ES739" s="24" t="s">
        <v>444</v>
      </c>
      <c r="ET739" t="s">
        <v>444</v>
      </c>
      <c r="EU739" t="s">
        <v>444</v>
      </c>
      <c r="EV739" s="24" t="s">
        <v>444</v>
      </c>
      <c r="EW739" s="24" t="s">
        <v>444</v>
      </c>
      <c r="EX739" t="s">
        <v>444</v>
      </c>
      <c r="EY739" t="s">
        <v>444</v>
      </c>
      <c r="EZ739" s="24" t="s">
        <v>444</v>
      </c>
      <c r="FA739" s="24" t="s">
        <v>444</v>
      </c>
      <c r="FB739" t="s">
        <v>444</v>
      </c>
      <c r="FC739" t="s">
        <v>444</v>
      </c>
      <c r="FD739" s="24" t="s">
        <v>444</v>
      </c>
      <c r="FE739" s="24" t="s">
        <v>444</v>
      </c>
      <c r="FF739" t="s">
        <v>444</v>
      </c>
      <c r="FG739" t="s">
        <v>444</v>
      </c>
      <c r="FH739" s="24" t="s">
        <v>444</v>
      </c>
      <c r="FI739" s="24" t="s">
        <v>444</v>
      </c>
      <c r="FJ739" t="s">
        <v>444</v>
      </c>
      <c r="FK739" t="s">
        <v>444</v>
      </c>
      <c r="FL739" s="24" t="s">
        <v>444</v>
      </c>
      <c r="FM739" s="24" t="s">
        <v>444</v>
      </c>
      <c r="FN739" t="s">
        <v>444</v>
      </c>
      <c r="FO739" t="s">
        <v>444</v>
      </c>
      <c r="FP739" s="24" t="s">
        <v>444</v>
      </c>
      <c r="FQ739" s="24" t="s">
        <v>444</v>
      </c>
      <c r="FR739" t="s">
        <v>444</v>
      </c>
      <c r="FS739" t="s">
        <v>444</v>
      </c>
      <c r="FT739" s="24" t="s">
        <v>444</v>
      </c>
      <c r="FU739" s="24" t="s">
        <v>444</v>
      </c>
      <c r="FV739" t="s">
        <v>444</v>
      </c>
      <c r="FW739" t="s">
        <v>444</v>
      </c>
      <c r="FX739" s="24" t="s">
        <v>444</v>
      </c>
      <c r="FY739" s="24" t="s">
        <v>444</v>
      </c>
      <c r="FZ739" t="s">
        <v>444</v>
      </c>
      <c r="GA739" t="s">
        <v>444</v>
      </c>
      <c r="GB739" s="24" t="s">
        <v>444</v>
      </c>
      <c r="GC739" s="24" t="s">
        <v>444</v>
      </c>
      <c r="GD739" t="s">
        <v>444</v>
      </c>
      <c r="GE739" t="s">
        <v>444</v>
      </c>
      <c r="GF739" s="24" t="s">
        <v>444</v>
      </c>
      <c r="GG739" s="24" t="s">
        <v>444</v>
      </c>
      <c r="GH739" t="s">
        <v>15</v>
      </c>
      <c r="GI739" s="24" t="s">
        <v>571</v>
      </c>
      <c r="GJ739" s="24" t="s">
        <v>572</v>
      </c>
      <c r="GK739" t="s">
        <v>444</v>
      </c>
      <c r="GL739" t="s">
        <v>444</v>
      </c>
      <c r="GM739" s="24" t="s">
        <v>444</v>
      </c>
      <c r="GN739" s="24" t="s">
        <v>444</v>
      </c>
      <c r="GO739" t="s">
        <v>444</v>
      </c>
      <c r="GP739" t="s">
        <v>444</v>
      </c>
      <c r="GQ739" s="24" t="s">
        <v>444</v>
      </c>
      <c r="GR739" s="24" t="s">
        <v>444</v>
      </c>
      <c r="GS739" t="s">
        <v>444</v>
      </c>
      <c r="GT739" t="s">
        <v>444</v>
      </c>
      <c r="GU739" s="24" t="s">
        <v>444</v>
      </c>
      <c r="GV739" s="24" t="s">
        <v>444</v>
      </c>
      <c r="GW739" t="s">
        <v>444</v>
      </c>
      <c r="GX739" t="s">
        <v>444</v>
      </c>
      <c r="GY739" s="24" t="s">
        <v>444</v>
      </c>
      <c r="GZ739" s="24" t="s">
        <v>444</v>
      </c>
      <c r="HA739" t="s">
        <v>444</v>
      </c>
      <c r="HB739" t="s">
        <v>444</v>
      </c>
      <c r="HC739" s="24" t="s">
        <v>444</v>
      </c>
      <c r="HD739" s="24" t="s">
        <v>444</v>
      </c>
      <c r="HE739" t="s">
        <v>444</v>
      </c>
      <c r="HF739" t="s">
        <v>444</v>
      </c>
      <c r="HG739" s="24" t="s">
        <v>444</v>
      </c>
      <c r="HH739" s="24" t="s">
        <v>444</v>
      </c>
      <c r="HI739" t="s">
        <v>444</v>
      </c>
      <c r="HJ739" t="s">
        <v>444</v>
      </c>
      <c r="HK739" s="24" t="s">
        <v>444</v>
      </c>
      <c r="HL739" s="24" t="s">
        <v>444</v>
      </c>
      <c r="HM739" t="s">
        <v>444</v>
      </c>
      <c r="HN739" t="s">
        <v>444</v>
      </c>
      <c r="HO739" s="24" t="s">
        <v>444</v>
      </c>
      <c r="HP739" s="24" t="s">
        <v>444</v>
      </c>
      <c r="HQ739" t="s">
        <v>444</v>
      </c>
      <c r="HR739" t="s">
        <v>444</v>
      </c>
      <c r="HS739" s="24" t="s">
        <v>444</v>
      </c>
      <c r="HT739" s="24" t="s">
        <v>444</v>
      </c>
      <c r="HU739" t="s">
        <v>444</v>
      </c>
      <c r="HV739" t="s">
        <v>444</v>
      </c>
      <c r="HW739" s="24" t="s">
        <v>444</v>
      </c>
      <c r="HX739" s="24" t="s">
        <v>444</v>
      </c>
      <c r="HY739" t="s">
        <v>444</v>
      </c>
      <c r="HZ739" t="s">
        <v>444</v>
      </c>
      <c r="IA739" t="s">
        <v>2993</v>
      </c>
      <c r="IB739" t="s">
        <v>2736</v>
      </c>
      <c r="IC739" t="s">
        <v>3114</v>
      </c>
      <c r="ID739" s="33" t="b" cm="1">
        <f t="array" ref="ID739">_xlfn.IFNA(MATCH($A$2,_xlfn.NUMBERVALUE(Table_Query_from_MF_DSNP62[[#This Row],[CL_GLACCT_DR1]:[CL_GLACCT_CR4]]),0),0)&gt;=1</f>
        <v>1</v>
      </c>
      <c r="IE739" s="33" t="b">
        <f>OR(Table_Query_from_MF_DSNP62[[#This Row],[Pair1]:[Pair25]])</f>
        <v>1</v>
      </c>
      <c r="IF739" s="33">
        <f>_xlfn.IFNA(MATCH(TRUE,Table_Query_from_MF_DSNP62[[#This Row],[Pair1]:[Pair25]],0),"none")</f>
        <v>1</v>
      </c>
      <c r="IG739" s="33" t="b">
        <f>AND($A$2&gt;=_xlfn.NUMBERVALUE(Table_Query_from_MF_DSNP62[[#This Row],[CL_GL_ACCT_FR1]]),$A$2&lt;=_xlfn.NUMBERVALUE(Table_Query_from_MF_DSNP62[[#This Row],[CL_GL_ACCT_TO1]]))</f>
        <v>1</v>
      </c>
      <c r="IH739" s="33" t="b">
        <f>AND($A$2&gt;=_xlfn.NUMBERVALUE(Table_Query_from_MF_DSNP62[[#This Row],[CL_GL_ACCT_FR2]]),$A$2&lt;=_xlfn.NUMBERVALUE(Table_Query_from_MF_DSNP62[[#This Row],[CL_GL_ACCT_TO2]]))</f>
        <v>1</v>
      </c>
      <c r="II739" s="33" t="b">
        <f>AND($A$2&gt;=_xlfn.NUMBERVALUE(Table_Query_from_MF_DSNP62[[#This Row],[CL_GL_ACCT_FR3]]),$A$2&lt;=_xlfn.NUMBERVALUE(Table_Query_from_MF_DSNP62[[#This Row],[CL_GL_ACCT_TO3]]))</f>
        <v>1</v>
      </c>
      <c r="IJ739" s="33" t="b">
        <f>AND($A$2&gt;=_xlfn.NUMBERVALUE(Table_Query_from_MF_DSNP62[[#This Row],[CL_GL_ACCT_FR4]]),$A$2&lt;=_xlfn.NUMBERVALUE(Table_Query_from_MF_DSNP62[[#This Row],[CL_GL_ACCT_TO4]]))</f>
        <v>1</v>
      </c>
      <c r="IK739" s="33" t="b">
        <f>AND($A$2&gt;=_xlfn.NUMBERVALUE(Table_Query_from_MF_DSNP62[[#This Row],[CL_GL_ACCT_FR5]]),$A$2&lt;=_xlfn.NUMBERVALUE(Table_Query_from_MF_DSNP62[[#This Row],[CL_GL_ACCT_TO5]]))</f>
        <v>1</v>
      </c>
      <c r="IL739" s="33" t="b">
        <f>AND($A$2&gt;=_xlfn.NUMBERVALUE(Table_Query_from_MF_DSNP62[[#This Row],[CL_GL_ACCT_FR6]]),$A$2&lt;=_xlfn.NUMBERVALUE(Table_Query_from_MF_DSNP62[[#This Row],[CL_GL_ACCT_TO6]]))</f>
        <v>1</v>
      </c>
      <c r="IM739" s="33" t="b">
        <f>AND($A$2&gt;=_xlfn.NUMBERVALUE(Table_Query_from_MF_DSNP62[[#This Row],[CL_GL_ACCT_FR7]]),$A$2&lt;=_xlfn.NUMBERVALUE(Table_Query_from_MF_DSNP62[[#This Row],[CL_GL_ACCT_TO7]]))</f>
        <v>1</v>
      </c>
      <c r="IN739" s="33" t="b">
        <f>AND($A$2&gt;=_xlfn.NUMBERVALUE(Table_Query_from_MF_DSNP62[[#This Row],[CL_GL_ACCT_FR8]]),$A$2&lt;=_xlfn.NUMBERVALUE(Table_Query_from_MF_DSNP62[[#This Row],[CL_GL_ACCT_TO8]]))</f>
        <v>1</v>
      </c>
      <c r="IO739" s="33" t="b">
        <f>AND($A$2&gt;=_xlfn.NUMBERVALUE(Table_Query_from_MF_DSNP62[[#This Row],[CL_GL_ACCT_FR9]]),$A$2&lt;=_xlfn.NUMBERVALUE(Table_Query_from_MF_DSNP62[[#This Row],[CL_GL_ACCT_TO9]]))</f>
        <v>1</v>
      </c>
      <c r="IP739" s="33" t="b">
        <f>AND($A$2&gt;=_xlfn.NUMBERVALUE(Table_Query_from_MF_DSNP62[[#This Row],[CL_GL_ACCT_FR10]]),$A$2&lt;=_xlfn.NUMBERVALUE(Table_Query_from_MF_DSNP62[[#This Row],[CL_GL_ACCT_TO10]]))</f>
        <v>1</v>
      </c>
      <c r="IQ739" s="33" t="b">
        <f>AND($A$2&gt;=_xlfn.NUMBERVALUE(Table_Query_from_MF_DSNP62[[#This Row],[CL_GL_ACCT_FR11]]),$A$2&lt;=_xlfn.NUMBERVALUE(Table_Query_from_MF_DSNP62[[#This Row],[CL_GL_ACCT_TO11]]))</f>
        <v>1</v>
      </c>
      <c r="IR739" s="33" t="b">
        <f>AND($A$2&gt;=_xlfn.NUMBERVALUE(Table_Query_from_MF_DSNP62[[#This Row],[CL_GL_ACCT_FR12]]),$A$2&lt;=_xlfn.NUMBERVALUE(Table_Query_from_MF_DSNP62[[#This Row],[CL_GL_ACCT_TO12]]))</f>
        <v>1</v>
      </c>
      <c r="IS739" s="33" t="b">
        <f>AND($A$2&gt;=_xlfn.NUMBERVALUE(Table_Query_from_MF_DSNP62[[#This Row],[CL_GL_ACCT_FR13]]),$A$2&lt;=_xlfn.NUMBERVALUE(Table_Query_from_MF_DSNP62[[#This Row],[CL_GL_ACCT_TO13]]))</f>
        <v>1</v>
      </c>
      <c r="IT739" s="33" t="b">
        <f>AND($A$2&gt;=_xlfn.NUMBERVALUE(Table_Query_from_MF_DSNP62[[#This Row],[CL_GL_ACCT_FR14]]),$A$2&lt;=_xlfn.NUMBERVALUE(Table_Query_from_MF_DSNP62[[#This Row],[CL_GL_ACCT_TO14]]))</f>
        <v>1</v>
      </c>
      <c r="IU739" s="33" t="b">
        <f>AND($A$2&gt;=_xlfn.NUMBERVALUE(Table_Query_from_MF_DSNP62[[#This Row],[CL_GL_ACCT_FR15]]),$A$2&lt;=_xlfn.NUMBERVALUE(Table_Query_from_MF_DSNP62[[#This Row],[CL_GL_ACCT_TO15]]))</f>
        <v>1</v>
      </c>
      <c r="IV739" s="33" t="b">
        <f>AND($A$2&gt;=_xlfn.NUMBERVALUE(Table_Query_from_MF_DSNP62[[#This Row],[CL_GL_ACCT_FR16]]),$A$2&lt;=_xlfn.NUMBERVALUE(Table_Query_from_MF_DSNP62[[#This Row],[CL_GL_ACCT_TO16]]))</f>
        <v>1</v>
      </c>
      <c r="IW739" s="33" t="b">
        <f>AND($A$2&gt;=_xlfn.NUMBERVALUE(Table_Query_from_MF_DSNP62[[#This Row],[CL_GL_ACCT_FR17]]),$A$2&lt;=_xlfn.NUMBERVALUE(Table_Query_from_MF_DSNP62[[#This Row],[CL_GL_ACCT_TO17]]))</f>
        <v>1</v>
      </c>
      <c r="IX739" s="33" t="b">
        <f>AND($A$2&gt;=_xlfn.NUMBERVALUE(Table_Query_from_MF_DSNP62[[#This Row],[CL_GL_ACCT_FR18]]),$A$2&lt;=_xlfn.NUMBERVALUE(Table_Query_from_MF_DSNP62[[#This Row],[CL_GL_ACCT_TO18]]))</f>
        <v>1</v>
      </c>
      <c r="IY739" s="33" t="b">
        <f>AND($A$2&gt;=_xlfn.NUMBERVALUE(Table_Query_from_MF_DSNP62[[#This Row],[CL_GL_ACCT_FR19]]),$A$2&lt;=_xlfn.NUMBERVALUE(Table_Query_from_MF_DSNP62[[#This Row],[CL_GL_ACCT_TO19]]))</f>
        <v>1</v>
      </c>
      <c r="IZ739" s="33" t="b">
        <f>AND($A$2&gt;=_xlfn.NUMBERVALUE(Table_Query_from_MF_DSNP62[[#This Row],[CL_GL_ACCT_FR20]]),$A$2&lt;=_xlfn.NUMBERVALUE(Table_Query_from_MF_DSNP62[[#This Row],[CL_GL_ACCT_TO20]]))</f>
        <v>1</v>
      </c>
      <c r="JA739" s="33" t="b">
        <f>AND($A$2&gt;=_xlfn.NUMBERVALUE(Table_Query_from_MF_DSNP62[[#This Row],[CL_GL_ACCT_FR21]]),$A$2&lt;=_xlfn.NUMBERVALUE(Table_Query_from_MF_DSNP62[[#This Row],[CL_GL_ACCT_TO21]]))</f>
        <v>1</v>
      </c>
      <c r="JB739" s="33" t="b">
        <f>AND($A$2&gt;=_xlfn.NUMBERVALUE(Table_Query_from_MF_DSNP62[[#This Row],[CL_GL_ACCT_FR22]]),$A$2&lt;=_xlfn.NUMBERVALUE(Table_Query_from_MF_DSNP62[[#This Row],[CL_GL_ACCT_TO22]]))</f>
        <v>1</v>
      </c>
      <c r="JC739" s="33" t="b">
        <f>AND($A$2&gt;=_xlfn.NUMBERVALUE(Table_Query_from_MF_DSNP62[[#This Row],[CL_GL_ACCT_FR23]]),$A$2&lt;=_xlfn.NUMBERVALUE(Table_Query_from_MF_DSNP62[[#This Row],[CL_GL_ACCT_TO23]]))</f>
        <v>1</v>
      </c>
      <c r="JD739" s="33" t="b">
        <f>AND($A$2&gt;=_xlfn.NUMBERVALUE(Table_Query_from_MF_DSNP62[[#This Row],[CL_GL_ACCT_FR24]]),$A$2&lt;=_xlfn.NUMBERVALUE(Table_Query_from_MF_DSNP62[[#This Row],[CL_GL_ACCT_TO24]]))</f>
        <v>1</v>
      </c>
      <c r="JE739" s="33" t="b">
        <f>AND($A$2&gt;=_xlfn.NUMBERVALUE(Table_Query_from_MF_DSNP62[[#This Row],[CL_GL_ACCT_FR25]]),$A$2&lt;=_xlfn.NUMBERVALUE(Table_Query_from_MF_DSNP62[[#This Row],[CL_GL_ACCT_TO25]]))</f>
        <v>1</v>
      </c>
      <c r="JF739" s="33" t="b">
        <f>OR(Table_Query_from_MF_DSNP62[[#This Row],[PairA]:[PairO]])</f>
        <v>1</v>
      </c>
      <c r="JG739" s="33">
        <f>_xlfn.IFNA(MATCH(TRUE,Table_Query_from_MF_DSNP62[[#This Row],[PairA]:[PairO]],0),"none")</f>
        <v>2</v>
      </c>
      <c r="JH739" s="33" t="b">
        <f>AND($B$2&gt;=_xlfn.NUMBERVALUE(Table_Query_from_MF_DSNP62[[#This Row],[CL_CMP_OBJ_FR1]]),$B$2&lt;=_xlfn.NUMBERVALUE(Table_Query_from_MF_DSNP62[[#This Row],[CL_CMP_OBJ_TO1]]))</f>
        <v>0</v>
      </c>
      <c r="JI739" s="33" t="b">
        <f>AND($B$2&gt;=_xlfn.NUMBERVALUE(Table_Query_from_MF_DSNP62[[#This Row],[CL_CMP_OBJ_FR2]]),$B$2&lt;=_xlfn.NUMBERVALUE(Table_Query_from_MF_DSNP62[[#This Row],[CL_CMP_OBJ_TO2]]))</f>
        <v>1</v>
      </c>
      <c r="JJ739" s="33" t="b">
        <f>AND($B$2&gt;=_xlfn.NUMBERVALUE(Table_Query_from_MF_DSNP62[[#This Row],[CL_CMP_OBJ_FR3]]),$B$2&lt;=_xlfn.NUMBERVALUE(Table_Query_from_MF_DSNP62[[#This Row],[CL_CMP_OBJ_TO3]]))</f>
        <v>1</v>
      </c>
      <c r="JK739" s="33" t="b">
        <f>AND($B$2&gt;=_xlfn.NUMBERVALUE(Table_Query_from_MF_DSNP62[[#This Row],[CL_CMP_OBJ_FR4]]),$B$2&lt;=_xlfn.NUMBERVALUE(Table_Query_from_MF_DSNP62[[#This Row],[CL_CMP_OBJ_TO4]]))</f>
        <v>1</v>
      </c>
      <c r="JL739" s="33" t="b">
        <f>AND($B$2&gt;=_xlfn.NUMBERVALUE(Table_Query_from_MF_DSNP62[[#This Row],[CL_CMP_OBJ_FR5]]),$B$2&lt;=_xlfn.NUMBERVALUE(Table_Query_from_MF_DSNP62[[#This Row],[CL_CMP_OBJ_TO5]]))</f>
        <v>1</v>
      </c>
      <c r="JM739" s="33" t="b">
        <f>AND($B$2&gt;=_xlfn.NUMBERVALUE(Table_Query_from_MF_DSNP62[[#This Row],[CL_CMP_OBJ_FR6]]),$B$2&lt;=_xlfn.NUMBERVALUE(Table_Query_from_MF_DSNP62[[#This Row],[CL_CMP_OBJ_TO6]]))</f>
        <v>1</v>
      </c>
      <c r="JN739" s="33" t="b">
        <f>AND($B$2&gt;=_xlfn.NUMBERVALUE(Table_Query_from_MF_DSNP62[[#This Row],[CL_CMP_OBJ_FR7]]),$B$2&lt;=_xlfn.NUMBERVALUE(Table_Query_from_MF_DSNP62[[#This Row],[CL_CMP_OBJ_TO7]]))</f>
        <v>1</v>
      </c>
      <c r="JO739" s="33" t="b">
        <f>AND($B$2&gt;=_xlfn.NUMBERVALUE(Table_Query_from_MF_DSNP62[[#This Row],[CL_CMP_OBJ_FR8]]),$B$2&lt;=_xlfn.NUMBERVALUE(Table_Query_from_MF_DSNP62[[#This Row],[CL_CMP_OBJ_TO8]]))</f>
        <v>1</v>
      </c>
      <c r="JP739" s="33" t="b">
        <f>AND($B$2&gt;=_xlfn.NUMBERVALUE(Table_Query_from_MF_DSNP62[[#This Row],[CL_CMP_OBJ_FR9]]),$B$2&lt;=_xlfn.NUMBERVALUE(Table_Query_from_MF_DSNP62[[#This Row],[CL_CMP_OBJ_TO9]]))</f>
        <v>1</v>
      </c>
      <c r="JQ739" s="33" t="b">
        <f>AND($B$2&gt;=_xlfn.NUMBERVALUE(Table_Query_from_MF_DSNP62[[#This Row],[CL_CMP_OBJ_FR10]]),$B$2&lt;=_xlfn.NUMBERVALUE(Table_Query_from_MF_DSNP62[[#This Row],[CL_CMP_OBJ_TO10]]))</f>
        <v>1</v>
      </c>
      <c r="JR739" s="33" t="b">
        <f>AND($B$2&gt;=_xlfn.NUMBERVALUE(Table_Query_from_MF_DSNP62[[#This Row],[CL_CMP_OBJ_FR11]]),$B$2&lt;=_xlfn.NUMBERVALUE(Table_Query_from_MF_DSNP62[[#This Row],[CL_CMP_OBJ_TO11]]))</f>
        <v>1</v>
      </c>
      <c r="JS739" s="33" t="b">
        <f>AND($B$2&gt;=_xlfn.NUMBERVALUE(Table_Query_from_MF_DSNP62[[#This Row],[CL_CMP_OBJ_FR12]]),$B$2&lt;=_xlfn.NUMBERVALUE(Table_Query_from_MF_DSNP62[[#This Row],[CL_CMP_OBJ_TO12]]))</f>
        <v>1</v>
      </c>
      <c r="JT739" s="33" t="b">
        <f>AND($B$2&gt;=_xlfn.NUMBERVALUE(Table_Query_from_MF_DSNP62[[#This Row],[CL_CMP_OBJ_FR13]]),$B$2&lt;=_xlfn.NUMBERVALUE(Table_Query_from_MF_DSNP62[[#This Row],[CL_CMP_OBJ_TO13]]))</f>
        <v>1</v>
      </c>
      <c r="JU739" s="33" t="b">
        <f>AND($B$2&gt;=_xlfn.NUMBERVALUE(Table_Query_from_MF_DSNP62[[#This Row],[CL_CMP_OBJ_FR14]]),$B$2&lt;=_xlfn.NUMBERVALUE(Table_Query_from_MF_DSNP62[[#This Row],[CL_CMP_OBJ_TO14]]))</f>
        <v>1</v>
      </c>
      <c r="JV739" s="33" t="b">
        <f>AND($B$2&gt;=_xlfn.NUMBERVALUE(Table_Query_from_MF_DSNP62[[#This Row],[CL_CMP_OBJ_FR15]]),$B$2&lt;=_xlfn.NUMBERVALUE(Table_Query_from_MF_DSNP62[[#This Row],[CL_CMP_OBJ_TO15]]))</f>
        <v>1</v>
      </c>
    </row>
    <row r="740" spans="1:282" x14ac:dyDescent="0.25">
      <c r="A740" t="b">
        <f>OR(,Table_Query_from_MF_DSNP62[[#This Row],[Desired GL included as "hard-coded" GL?]],Table_Query_from_MF_DSNP62[[#This Row],[Desired GL included as "Open GL"?]])</f>
        <v>1</v>
      </c>
      <c r="B740" t="b">
        <f>Table_Query_from_MF_DSNP62[[#This Row],[Desired CObj included as "Open CObj"?]]</f>
        <v>1</v>
      </c>
      <c r="C740" t="s">
        <v>2630</v>
      </c>
      <c r="D740" t="s">
        <v>2631</v>
      </c>
      <c r="E740" t="s">
        <v>8</v>
      </c>
      <c r="F740" s="24" t="s">
        <v>359</v>
      </c>
      <c r="G740" t="s">
        <v>306</v>
      </c>
      <c r="H740" s="24" t="s">
        <v>444</v>
      </c>
      <c r="I740" t="s">
        <v>444</v>
      </c>
      <c r="J740" s="24" t="s">
        <v>444</v>
      </c>
      <c r="K740" t="s">
        <v>444</v>
      </c>
      <c r="L740" s="24" t="s">
        <v>444</v>
      </c>
      <c r="M740" t="s">
        <v>444</v>
      </c>
      <c r="N740" t="s">
        <v>444</v>
      </c>
      <c r="O740" t="s">
        <v>444</v>
      </c>
      <c r="P740" t="s">
        <v>444</v>
      </c>
      <c r="Q740" t="s">
        <v>15</v>
      </c>
      <c r="R740" t="s">
        <v>444</v>
      </c>
      <c r="S740" t="s">
        <v>442</v>
      </c>
      <c r="T740" t="s">
        <v>447</v>
      </c>
      <c r="U740" t="s">
        <v>444</v>
      </c>
      <c r="V740" t="s">
        <v>444</v>
      </c>
      <c r="W740" t="s">
        <v>447</v>
      </c>
      <c r="X740" t="s">
        <v>444</v>
      </c>
      <c r="Y740" t="s">
        <v>444</v>
      </c>
      <c r="Z740" t="s">
        <v>442</v>
      </c>
      <c r="AA740" t="s">
        <v>442</v>
      </c>
      <c r="AB740" t="s">
        <v>442</v>
      </c>
      <c r="AC740" t="s">
        <v>442</v>
      </c>
      <c r="AD740" t="s">
        <v>442</v>
      </c>
      <c r="AE740" t="s">
        <v>442</v>
      </c>
      <c r="AF740" t="s">
        <v>442</v>
      </c>
      <c r="AG740" t="s">
        <v>442</v>
      </c>
      <c r="AH740" t="s">
        <v>444</v>
      </c>
      <c r="AI740" t="s">
        <v>447</v>
      </c>
      <c r="AJ740" t="s">
        <v>442</v>
      </c>
      <c r="AK740" t="s">
        <v>442</v>
      </c>
      <c r="AL740" t="s">
        <v>444</v>
      </c>
      <c r="AM740" t="s">
        <v>444</v>
      </c>
      <c r="AN740" t="s">
        <v>444</v>
      </c>
      <c r="AO740" t="s">
        <v>444</v>
      </c>
      <c r="AP740" t="s">
        <v>447</v>
      </c>
      <c r="AQ740" t="s">
        <v>528</v>
      </c>
      <c r="AR740" t="s">
        <v>282</v>
      </c>
      <c r="AS740" t="s">
        <v>162</v>
      </c>
      <c r="AT740" t="s">
        <v>10</v>
      </c>
      <c r="AU740" t="s">
        <v>444</v>
      </c>
      <c r="AV740" t="s">
        <v>1359</v>
      </c>
      <c r="AW740" t="s">
        <v>444</v>
      </c>
      <c r="AX740" t="s">
        <v>444</v>
      </c>
      <c r="AY740" t="s">
        <v>444</v>
      </c>
      <c r="AZ740" t="s">
        <v>444</v>
      </c>
      <c r="BA740" t="s">
        <v>444</v>
      </c>
      <c r="BB740" t="s">
        <v>444</v>
      </c>
      <c r="BC740" t="s">
        <v>444</v>
      </c>
      <c r="BD740" t="s">
        <v>1359</v>
      </c>
      <c r="BE740" t="s">
        <v>444</v>
      </c>
      <c r="BF740" t="s">
        <v>1360</v>
      </c>
      <c r="BG740" t="s">
        <v>444</v>
      </c>
      <c r="BH740" t="s">
        <v>444</v>
      </c>
      <c r="BI740" t="s">
        <v>444</v>
      </c>
      <c r="BJ740" t="s">
        <v>444</v>
      </c>
      <c r="BK740" t="s">
        <v>444</v>
      </c>
      <c r="BL740" t="s">
        <v>444</v>
      </c>
      <c r="BM740" t="s">
        <v>444</v>
      </c>
      <c r="BN740" t="s">
        <v>444</v>
      </c>
      <c r="BO740" t="s">
        <v>444</v>
      </c>
      <c r="BP740" t="s">
        <v>444</v>
      </c>
      <c r="BQ740" t="s">
        <v>444</v>
      </c>
      <c r="BR740" t="s">
        <v>444</v>
      </c>
      <c r="BS740" t="s">
        <v>444</v>
      </c>
      <c r="BT740" t="s">
        <v>444</v>
      </c>
      <c r="BU740" t="s">
        <v>444</v>
      </c>
      <c r="BV740" t="s">
        <v>444</v>
      </c>
      <c r="BW740" t="s">
        <v>444</v>
      </c>
      <c r="BX740" t="s">
        <v>444</v>
      </c>
      <c r="BY740" t="s">
        <v>444</v>
      </c>
      <c r="BZ740" t="s">
        <v>444</v>
      </c>
      <c r="CA740" t="s">
        <v>444</v>
      </c>
      <c r="CB740" t="s">
        <v>444</v>
      </c>
      <c r="CC740" t="s">
        <v>444</v>
      </c>
      <c r="CD740" t="s">
        <v>444</v>
      </c>
      <c r="CE740" t="s">
        <v>444</v>
      </c>
      <c r="CF740" t="s">
        <v>444</v>
      </c>
      <c r="CG740" t="s">
        <v>444</v>
      </c>
      <c r="CH740" t="s">
        <v>444</v>
      </c>
      <c r="CI740" t="s">
        <v>444</v>
      </c>
      <c r="CJ740" t="s">
        <v>444</v>
      </c>
      <c r="CK740" t="s">
        <v>444</v>
      </c>
      <c r="CL740" t="s">
        <v>444</v>
      </c>
      <c r="CM740" t="s">
        <v>444</v>
      </c>
      <c r="CN740" t="s">
        <v>444</v>
      </c>
      <c r="CO740" t="s">
        <v>444</v>
      </c>
      <c r="CP740" t="s">
        <v>444</v>
      </c>
      <c r="CQ740" t="s">
        <v>444</v>
      </c>
      <c r="CR740" t="s">
        <v>444</v>
      </c>
      <c r="CS740" t="s">
        <v>444</v>
      </c>
      <c r="CT740" t="s">
        <v>444</v>
      </c>
      <c r="CU740" t="s">
        <v>444</v>
      </c>
      <c r="CV740" t="s">
        <v>2979</v>
      </c>
      <c r="CW740" t="s">
        <v>2736</v>
      </c>
      <c r="CX740" t="s">
        <v>2986</v>
      </c>
      <c r="CY740" t="s">
        <v>1846</v>
      </c>
      <c r="CZ740" t="s">
        <v>444</v>
      </c>
      <c r="DA740" t="s">
        <v>444</v>
      </c>
      <c r="DB740" t="s">
        <v>444</v>
      </c>
      <c r="DC740" t="s">
        <v>444</v>
      </c>
      <c r="DD740" t="s">
        <v>444</v>
      </c>
      <c r="DE740" t="s">
        <v>444</v>
      </c>
      <c r="DF740" t="s">
        <v>444</v>
      </c>
      <c r="DG740" t="s">
        <v>444</v>
      </c>
      <c r="DH740" t="s">
        <v>444</v>
      </c>
      <c r="DI740" t="s">
        <v>15</v>
      </c>
      <c r="DJ740" t="s">
        <v>444</v>
      </c>
      <c r="DK740" t="s">
        <v>444</v>
      </c>
      <c r="DL740" t="s">
        <v>444</v>
      </c>
      <c r="DM740" t="s">
        <v>444</v>
      </c>
      <c r="DN740" t="s">
        <v>444</v>
      </c>
      <c r="DO740" t="s">
        <v>444</v>
      </c>
      <c r="DP740" t="s">
        <v>444</v>
      </c>
      <c r="DQ740" t="s">
        <v>444</v>
      </c>
      <c r="DR740" t="s">
        <v>444</v>
      </c>
      <c r="DS740" t="s">
        <v>444</v>
      </c>
      <c r="DT740" s="24" t="s">
        <v>444</v>
      </c>
      <c r="DU740" s="24" t="s">
        <v>444</v>
      </c>
      <c r="DV740" t="s">
        <v>444</v>
      </c>
      <c r="DW740" t="s">
        <v>444</v>
      </c>
      <c r="DX740" s="24" t="s">
        <v>444</v>
      </c>
      <c r="DY740" s="24" t="s">
        <v>444</v>
      </c>
      <c r="DZ740" t="s">
        <v>444</v>
      </c>
      <c r="EA740" t="s">
        <v>444</v>
      </c>
      <c r="EB740" s="24" t="s">
        <v>444</v>
      </c>
      <c r="EC740" s="24" t="s">
        <v>444</v>
      </c>
      <c r="ED740" t="s">
        <v>444</v>
      </c>
      <c r="EE740" t="s">
        <v>444</v>
      </c>
      <c r="EF740" s="24" t="s">
        <v>444</v>
      </c>
      <c r="EG740" s="24" t="s">
        <v>444</v>
      </c>
      <c r="EH740" t="s">
        <v>444</v>
      </c>
      <c r="EI740" t="s">
        <v>444</v>
      </c>
      <c r="EJ740" s="24" t="s">
        <v>444</v>
      </c>
      <c r="EK740" s="24" t="s">
        <v>444</v>
      </c>
      <c r="EL740" t="s">
        <v>444</v>
      </c>
      <c r="EM740" t="s">
        <v>444</v>
      </c>
      <c r="EN740" s="24" t="s">
        <v>444</v>
      </c>
      <c r="EO740" s="24" t="s">
        <v>444</v>
      </c>
      <c r="EP740" t="s">
        <v>444</v>
      </c>
      <c r="EQ740" t="s">
        <v>444</v>
      </c>
      <c r="ER740" s="24" t="s">
        <v>444</v>
      </c>
      <c r="ES740" s="24" t="s">
        <v>444</v>
      </c>
      <c r="ET740" t="s">
        <v>444</v>
      </c>
      <c r="EU740" t="s">
        <v>444</v>
      </c>
      <c r="EV740" s="24" t="s">
        <v>444</v>
      </c>
      <c r="EW740" s="24" t="s">
        <v>444</v>
      </c>
      <c r="EX740" t="s">
        <v>444</v>
      </c>
      <c r="EY740" t="s">
        <v>444</v>
      </c>
      <c r="EZ740" s="24" t="s">
        <v>444</v>
      </c>
      <c r="FA740" s="24" t="s">
        <v>444</v>
      </c>
      <c r="FB740" t="s">
        <v>444</v>
      </c>
      <c r="FC740" t="s">
        <v>444</v>
      </c>
      <c r="FD740" s="24" t="s">
        <v>444</v>
      </c>
      <c r="FE740" s="24" t="s">
        <v>444</v>
      </c>
      <c r="FF740" t="s">
        <v>444</v>
      </c>
      <c r="FG740" t="s">
        <v>444</v>
      </c>
      <c r="FH740" s="24" t="s">
        <v>444</v>
      </c>
      <c r="FI740" s="24" t="s">
        <v>444</v>
      </c>
      <c r="FJ740" t="s">
        <v>444</v>
      </c>
      <c r="FK740" t="s">
        <v>444</v>
      </c>
      <c r="FL740" s="24" t="s">
        <v>444</v>
      </c>
      <c r="FM740" s="24" t="s">
        <v>444</v>
      </c>
      <c r="FN740" t="s">
        <v>444</v>
      </c>
      <c r="FO740" t="s">
        <v>444</v>
      </c>
      <c r="FP740" s="24" t="s">
        <v>444</v>
      </c>
      <c r="FQ740" s="24" t="s">
        <v>444</v>
      </c>
      <c r="FR740" t="s">
        <v>444</v>
      </c>
      <c r="FS740" t="s">
        <v>444</v>
      </c>
      <c r="FT740" s="24" t="s">
        <v>444</v>
      </c>
      <c r="FU740" s="24" t="s">
        <v>444</v>
      </c>
      <c r="FV740" t="s">
        <v>444</v>
      </c>
      <c r="FW740" t="s">
        <v>444</v>
      </c>
      <c r="FX740" s="24" t="s">
        <v>444</v>
      </c>
      <c r="FY740" s="24" t="s">
        <v>444</v>
      </c>
      <c r="FZ740" t="s">
        <v>444</v>
      </c>
      <c r="GA740" t="s">
        <v>444</v>
      </c>
      <c r="GB740" s="24" t="s">
        <v>444</v>
      </c>
      <c r="GC740" s="24" t="s">
        <v>444</v>
      </c>
      <c r="GD740" t="s">
        <v>444</v>
      </c>
      <c r="GE740" t="s">
        <v>444</v>
      </c>
      <c r="GF740" s="24" t="s">
        <v>444</v>
      </c>
      <c r="GG740" s="24" t="s">
        <v>444</v>
      </c>
      <c r="GH740" t="s">
        <v>15</v>
      </c>
      <c r="GI740" s="24" t="s">
        <v>571</v>
      </c>
      <c r="GJ740" s="24" t="s">
        <v>572</v>
      </c>
      <c r="GK740" t="s">
        <v>444</v>
      </c>
      <c r="GL740" t="s">
        <v>444</v>
      </c>
      <c r="GM740" s="24" t="s">
        <v>444</v>
      </c>
      <c r="GN740" s="24" t="s">
        <v>444</v>
      </c>
      <c r="GO740" t="s">
        <v>444</v>
      </c>
      <c r="GP740" t="s">
        <v>444</v>
      </c>
      <c r="GQ740" s="24" t="s">
        <v>444</v>
      </c>
      <c r="GR740" s="24" t="s">
        <v>444</v>
      </c>
      <c r="GS740" t="s">
        <v>444</v>
      </c>
      <c r="GT740" t="s">
        <v>444</v>
      </c>
      <c r="GU740" s="24" t="s">
        <v>444</v>
      </c>
      <c r="GV740" s="24" t="s">
        <v>444</v>
      </c>
      <c r="GW740" t="s">
        <v>444</v>
      </c>
      <c r="GX740" t="s">
        <v>444</v>
      </c>
      <c r="GY740" s="24" t="s">
        <v>444</v>
      </c>
      <c r="GZ740" s="24" t="s">
        <v>444</v>
      </c>
      <c r="HA740" t="s">
        <v>444</v>
      </c>
      <c r="HB740" t="s">
        <v>444</v>
      </c>
      <c r="HC740" s="24" t="s">
        <v>444</v>
      </c>
      <c r="HD740" s="24" t="s">
        <v>444</v>
      </c>
      <c r="HE740" t="s">
        <v>444</v>
      </c>
      <c r="HF740" t="s">
        <v>444</v>
      </c>
      <c r="HG740" s="24" t="s">
        <v>444</v>
      </c>
      <c r="HH740" s="24" t="s">
        <v>444</v>
      </c>
      <c r="HI740" t="s">
        <v>444</v>
      </c>
      <c r="HJ740" t="s">
        <v>444</v>
      </c>
      <c r="HK740" s="24" t="s">
        <v>444</v>
      </c>
      <c r="HL740" s="24" t="s">
        <v>444</v>
      </c>
      <c r="HM740" t="s">
        <v>444</v>
      </c>
      <c r="HN740" t="s">
        <v>444</v>
      </c>
      <c r="HO740" s="24" t="s">
        <v>444</v>
      </c>
      <c r="HP740" s="24" t="s">
        <v>444</v>
      </c>
      <c r="HQ740" t="s">
        <v>444</v>
      </c>
      <c r="HR740" t="s">
        <v>444</v>
      </c>
      <c r="HS740" s="24" t="s">
        <v>444</v>
      </c>
      <c r="HT740" s="24" t="s">
        <v>444</v>
      </c>
      <c r="HU740" t="s">
        <v>444</v>
      </c>
      <c r="HV740" t="s">
        <v>444</v>
      </c>
      <c r="HW740" s="24" t="s">
        <v>444</v>
      </c>
      <c r="HX740" s="24" t="s">
        <v>444</v>
      </c>
      <c r="HY740" t="s">
        <v>444</v>
      </c>
      <c r="HZ740" t="s">
        <v>444</v>
      </c>
      <c r="IA740" t="s">
        <v>2993</v>
      </c>
      <c r="IB740" t="s">
        <v>2736</v>
      </c>
      <c r="IC740" t="s">
        <v>3041</v>
      </c>
      <c r="ID740" s="33" t="b" cm="1">
        <f t="array" ref="ID740">_xlfn.IFNA(MATCH($A$2,_xlfn.NUMBERVALUE(Table_Query_from_MF_DSNP62[[#This Row],[CL_GLACCT_DR1]:[CL_GLACCT_CR4]]),0),0)&gt;=1</f>
        <v>1</v>
      </c>
      <c r="IE740" s="33" t="b">
        <f>OR(Table_Query_from_MF_DSNP62[[#This Row],[Pair1]:[Pair25]])</f>
        <v>1</v>
      </c>
      <c r="IF740" s="33">
        <f>_xlfn.IFNA(MATCH(TRUE,Table_Query_from_MF_DSNP62[[#This Row],[Pair1]:[Pair25]],0),"none")</f>
        <v>1</v>
      </c>
      <c r="IG740" s="33" t="b">
        <f>AND($A$2&gt;=_xlfn.NUMBERVALUE(Table_Query_from_MF_DSNP62[[#This Row],[CL_GL_ACCT_FR1]]),$A$2&lt;=_xlfn.NUMBERVALUE(Table_Query_from_MF_DSNP62[[#This Row],[CL_GL_ACCT_TO1]]))</f>
        <v>1</v>
      </c>
      <c r="IH740" s="33" t="b">
        <f>AND($A$2&gt;=_xlfn.NUMBERVALUE(Table_Query_from_MF_DSNP62[[#This Row],[CL_GL_ACCT_FR2]]),$A$2&lt;=_xlfn.NUMBERVALUE(Table_Query_from_MF_DSNP62[[#This Row],[CL_GL_ACCT_TO2]]))</f>
        <v>1</v>
      </c>
      <c r="II740" s="33" t="b">
        <f>AND($A$2&gt;=_xlfn.NUMBERVALUE(Table_Query_from_MF_DSNP62[[#This Row],[CL_GL_ACCT_FR3]]),$A$2&lt;=_xlfn.NUMBERVALUE(Table_Query_from_MF_DSNP62[[#This Row],[CL_GL_ACCT_TO3]]))</f>
        <v>1</v>
      </c>
      <c r="IJ740" s="33" t="b">
        <f>AND($A$2&gt;=_xlfn.NUMBERVALUE(Table_Query_from_MF_DSNP62[[#This Row],[CL_GL_ACCT_FR4]]),$A$2&lt;=_xlfn.NUMBERVALUE(Table_Query_from_MF_DSNP62[[#This Row],[CL_GL_ACCT_TO4]]))</f>
        <v>1</v>
      </c>
      <c r="IK740" s="33" t="b">
        <f>AND($A$2&gt;=_xlfn.NUMBERVALUE(Table_Query_from_MF_DSNP62[[#This Row],[CL_GL_ACCT_FR5]]),$A$2&lt;=_xlfn.NUMBERVALUE(Table_Query_from_MF_DSNP62[[#This Row],[CL_GL_ACCT_TO5]]))</f>
        <v>1</v>
      </c>
      <c r="IL740" s="33" t="b">
        <f>AND($A$2&gt;=_xlfn.NUMBERVALUE(Table_Query_from_MF_DSNP62[[#This Row],[CL_GL_ACCT_FR6]]),$A$2&lt;=_xlfn.NUMBERVALUE(Table_Query_from_MF_DSNP62[[#This Row],[CL_GL_ACCT_TO6]]))</f>
        <v>1</v>
      </c>
      <c r="IM740" s="33" t="b">
        <f>AND($A$2&gt;=_xlfn.NUMBERVALUE(Table_Query_from_MF_DSNP62[[#This Row],[CL_GL_ACCT_FR7]]),$A$2&lt;=_xlfn.NUMBERVALUE(Table_Query_from_MF_DSNP62[[#This Row],[CL_GL_ACCT_TO7]]))</f>
        <v>1</v>
      </c>
      <c r="IN740" s="33" t="b">
        <f>AND($A$2&gt;=_xlfn.NUMBERVALUE(Table_Query_from_MF_DSNP62[[#This Row],[CL_GL_ACCT_FR8]]),$A$2&lt;=_xlfn.NUMBERVALUE(Table_Query_from_MF_DSNP62[[#This Row],[CL_GL_ACCT_TO8]]))</f>
        <v>1</v>
      </c>
      <c r="IO740" s="33" t="b">
        <f>AND($A$2&gt;=_xlfn.NUMBERVALUE(Table_Query_from_MF_DSNP62[[#This Row],[CL_GL_ACCT_FR9]]),$A$2&lt;=_xlfn.NUMBERVALUE(Table_Query_from_MF_DSNP62[[#This Row],[CL_GL_ACCT_TO9]]))</f>
        <v>1</v>
      </c>
      <c r="IP740" s="33" t="b">
        <f>AND($A$2&gt;=_xlfn.NUMBERVALUE(Table_Query_from_MF_DSNP62[[#This Row],[CL_GL_ACCT_FR10]]),$A$2&lt;=_xlfn.NUMBERVALUE(Table_Query_from_MF_DSNP62[[#This Row],[CL_GL_ACCT_TO10]]))</f>
        <v>1</v>
      </c>
      <c r="IQ740" s="33" t="b">
        <f>AND($A$2&gt;=_xlfn.NUMBERVALUE(Table_Query_from_MF_DSNP62[[#This Row],[CL_GL_ACCT_FR11]]),$A$2&lt;=_xlfn.NUMBERVALUE(Table_Query_from_MF_DSNP62[[#This Row],[CL_GL_ACCT_TO11]]))</f>
        <v>1</v>
      </c>
      <c r="IR740" s="33" t="b">
        <f>AND($A$2&gt;=_xlfn.NUMBERVALUE(Table_Query_from_MF_DSNP62[[#This Row],[CL_GL_ACCT_FR12]]),$A$2&lt;=_xlfn.NUMBERVALUE(Table_Query_from_MF_DSNP62[[#This Row],[CL_GL_ACCT_TO12]]))</f>
        <v>1</v>
      </c>
      <c r="IS740" s="33" t="b">
        <f>AND($A$2&gt;=_xlfn.NUMBERVALUE(Table_Query_from_MF_DSNP62[[#This Row],[CL_GL_ACCT_FR13]]),$A$2&lt;=_xlfn.NUMBERVALUE(Table_Query_from_MF_DSNP62[[#This Row],[CL_GL_ACCT_TO13]]))</f>
        <v>1</v>
      </c>
      <c r="IT740" s="33" t="b">
        <f>AND($A$2&gt;=_xlfn.NUMBERVALUE(Table_Query_from_MF_DSNP62[[#This Row],[CL_GL_ACCT_FR14]]),$A$2&lt;=_xlfn.NUMBERVALUE(Table_Query_from_MF_DSNP62[[#This Row],[CL_GL_ACCT_TO14]]))</f>
        <v>1</v>
      </c>
      <c r="IU740" s="33" t="b">
        <f>AND($A$2&gt;=_xlfn.NUMBERVALUE(Table_Query_from_MF_DSNP62[[#This Row],[CL_GL_ACCT_FR15]]),$A$2&lt;=_xlfn.NUMBERVALUE(Table_Query_from_MF_DSNP62[[#This Row],[CL_GL_ACCT_TO15]]))</f>
        <v>1</v>
      </c>
      <c r="IV740" s="33" t="b">
        <f>AND($A$2&gt;=_xlfn.NUMBERVALUE(Table_Query_from_MF_DSNP62[[#This Row],[CL_GL_ACCT_FR16]]),$A$2&lt;=_xlfn.NUMBERVALUE(Table_Query_from_MF_DSNP62[[#This Row],[CL_GL_ACCT_TO16]]))</f>
        <v>1</v>
      </c>
      <c r="IW740" s="33" t="b">
        <f>AND($A$2&gt;=_xlfn.NUMBERVALUE(Table_Query_from_MF_DSNP62[[#This Row],[CL_GL_ACCT_FR17]]),$A$2&lt;=_xlfn.NUMBERVALUE(Table_Query_from_MF_DSNP62[[#This Row],[CL_GL_ACCT_TO17]]))</f>
        <v>1</v>
      </c>
      <c r="IX740" s="33" t="b">
        <f>AND($A$2&gt;=_xlfn.NUMBERVALUE(Table_Query_from_MF_DSNP62[[#This Row],[CL_GL_ACCT_FR18]]),$A$2&lt;=_xlfn.NUMBERVALUE(Table_Query_from_MF_DSNP62[[#This Row],[CL_GL_ACCT_TO18]]))</f>
        <v>1</v>
      </c>
      <c r="IY740" s="33" t="b">
        <f>AND($A$2&gt;=_xlfn.NUMBERVALUE(Table_Query_from_MF_DSNP62[[#This Row],[CL_GL_ACCT_FR19]]),$A$2&lt;=_xlfn.NUMBERVALUE(Table_Query_from_MF_DSNP62[[#This Row],[CL_GL_ACCT_TO19]]))</f>
        <v>1</v>
      </c>
      <c r="IZ740" s="33" t="b">
        <f>AND($A$2&gt;=_xlfn.NUMBERVALUE(Table_Query_from_MF_DSNP62[[#This Row],[CL_GL_ACCT_FR20]]),$A$2&lt;=_xlfn.NUMBERVALUE(Table_Query_from_MF_DSNP62[[#This Row],[CL_GL_ACCT_TO20]]))</f>
        <v>1</v>
      </c>
      <c r="JA740" s="33" t="b">
        <f>AND($A$2&gt;=_xlfn.NUMBERVALUE(Table_Query_from_MF_DSNP62[[#This Row],[CL_GL_ACCT_FR21]]),$A$2&lt;=_xlfn.NUMBERVALUE(Table_Query_from_MF_DSNP62[[#This Row],[CL_GL_ACCT_TO21]]))</f>
        <v>1</v>
      </c>
      <c r="JB740" s="33" t="b">
        <f>AND($A$2&gt;=_xlfn.NUMBERVALUE(Table_Query_from_MF_DSNP62[[#This Row],[CL_GL_ACCT_FR22]]),$A$2&lt;=_xlfn.NUMBERVALUE(Table_Query_from_MF_DSNP62[[#This Row],[CL_GL_ACCT_TO22]]))</f>
        <v>1</v>
      </c>
      <c r="JC740" s="33" t="b">
        <f>AND($A$2&gt;=_xlfn.NUMBERVALUE(Table_Query_from_MF_DSNP62[[#This Row],[CL_GL_ACCT_FR23]]),$A$2&lt;=_xlfn.NUMBERVALUE(Table_Query_from_MF_DSNP62[[#This Row],[CL_GL_ACCT_TO23]]))</f>
        <v>1</v>
      </c>
      <c r="JD740" s="33" t="b">
        <f>AND($A$2&gt;=_xlfn.NUMBERVALUE(Table_Query_from_MF_DSNP62[[#This Row],[CL_GL_ACCT_FR24]]),$A$2&lt;=_xlfn.NUMBERVALUE(Table_Query_from_MF_DSNP62[[#This Row],[CL_GL_ACCT_TO24]]))</f>
        <v>1</v>
      </c>
      <c r="JE740" s="33" t="b">
        <f>AND($A$2&gt;=_xlfn.NUMBERVALUE(Table_Query_from_MF_DSNP62[[#This Row],[CL_GL_ACCT_FR25]]),$A$2&lt;=_xlfn.NUMBERVALUE(Table_Query_from_MF_DSNP62[[#This Row],[CL_GL_ACCT_TO25]]))</f>
        <v>1</v>
      </c>
      <c r="JF740" s="33" t="b">
        <f>OR(Table_Query_from_MF_DSNP62[[#This Row],[PairA]:[PairO]])</f>
        <v>1</v>
      </c>
      <c r="JG740" s="33">
        <f>_xlfn.IFNA(MATCH(TRUE,Table_Query_from_MF_DSNP62[[#This Row],[PairA]:[PairO]],0),"none")</f>
        <v>2</v>
      </c>
      <c r="JH740" s="33" t="b">
        <f>AND($B$2&gt;=_xlfn.NUMBERVALUE(Table_Query_from_MF_DSNP62[[#This Row],[CL_CMP_OBJ_FR1]]),$B$2&lt;=_xlfn.NUMBERVALUE(Table_Query_from_MF_DSNP62[[#This Row],[CL_CMP_OBJ_TO1]]))</f>
        <v>0</v>
      </c>
      <c r="JI740" s="33" t="b">
        <f>AND($B$2&gt;=_xlfn.NUMBERVALUE(Table_Query_from_MF_DSNP62[[#This Row],[CL_CMP_OBJ_FR2]]),$B$2&lt;=_xlfn.NUMBERVALUE(Table_Query_from_MF_DSNP62[[#This Row],[CL_CMP_OBJ_TO2]]))</f>
        <v>1</v>
      </c>
      <c r="JJ740" s="33" t="b">
        <f>AND($B$2&gt;=_xlfn.NUMBERVALUE(Table_Query_from_MF_DSNP62[[#This Row],[CL_CMP_OBJ_FR3]]),$B$2&lt;=_xlfn.NUMBERVALUE(Table_Query_from_MF_DSNP62[[#This Row],[CL_CMP_OBJ_TO3]]))</f>
        <v>1</v>
      </c>
      <c r="JK740" s="33" t="b">
        <f>AND($B$2&gt;=_xlfn.NUMBERVALUE(Table_Query_from_MF_DSNP62[[#This Row],[CL_CMP_OBJ_FR4]]),$B$2&lt;=_xlfn.NUMBERVALUE(Table_Query_from_MF_DSNP62[[#This Row],[CL_CMP_OBJ_TO4]]))</f>
        <v>1</v>
      </c>
      <c r="JL740" s="33" t="b">
        <f>AND($B$2&gt;=_xlfn.NUMBERVALUE(Table_Query_from_MF_DSNP62[[#This Row],[CL_CMP_OBJ_FR5]]),$B$2&lt;=_xlfn.NUMBERVALUE(Table_Query_from_MF_DSNP62[[#This Row],[CL_CMP_OBJ_TO5]]))</f>
        <v>1</v>
      </c>
      <c r="JM740" s="33" t="b">
        <f>AND($B$2&gt;=_xlfn.NUMBERVALUE(Table_Query_from_MF_DSNP62[[#This Row],[CL_CMP_OBJ_FR6]]),$B$2&lt;=_xlfn.NUMBERVALUE(Table_Query_from_MF_DSNP62[[#This Row],[CL_CMP_OBJ_TO6]]))</f>
        <v>1</v>
      </c>
      <c r="JN740" s="33" t="b">
        <f>AND($B$2&gt;=_xlfn.NUMBERVALUE(Table_Query_from_MF_DSNP62[[#This Row],[CL_CMP_OBJ_FR7]]),$B$2&lt;=_xlfn.NUMBERVALUE(Table_Query_from_MF_DSNP62[[#This Row],[CL_CMP_OBJ_TO7]]))</f>
        <v>1</v>
      </c>
      <c r="JO740" s="33" t="b">
        <f>AND($B$2&gt;=_xlfn.NUMBERVALUE(Table_Query_from_MF_DSNP62[[#This Row],[CL_CMP_OBJ_FR8]]),$B$2&lt;=_xlfn.NUMBERVALUE(Table_Query_from_MF_DSNP62[[#This Row],[CL_CMP_OBJ_TO8]]))</f>
        <v>1</v>
      </c>
      <c r="JP740" s="33" t="b">
        <f>AND($B$2&gt;=_xlfn.NUMBERVALUE(Table_Query_from_MF_DSNP62[[#This Row],[CL_CMP_OBJ_FR9]]),$B$2&lt;=_xlfn.NUMBERVALUE(Table_Query_from_MF_DSNP62[[#This Row],[CL_CMP_OBJ_TO9]]))</f>
        <v>1</v>
      </c>
      <c r="JQ740" s="33" t="b">
        <f>AND($B$2&gt;=_xlfn.NUMBERVALUE(Table_Query_from_MF_DSNP62[[#This Row],[CL_CMP_OBJ_FR10]]),$B$2&lt;=_xlfn.NUMBERVALUE(Table_Query_from_MF_DSNP62[[#This Row],[CL_CMP_OBJ_TO10]]))</f>
        <v>1</v>
      </c>
      <c r="JR740" s="33" t="b">
        <f>AND($B$2&gt;=_xlfn.NUMBERVALUE(Table_Query_from_MF_DSNP62[[#This Row],[CL_CMP_OBJ_FR11]]),$B$2&lt;=_xlfn.NUMBERVALUE(Table_Query_from_MF_DSNP62[[#This Row],[CL_CMP_OBJ_TO11]]))</f>
        <v>1</v>
      </c>
      <c r="JS740" s="33" t="b">
        <f>AND($B$2&gt;=_xlfn.NUMBERVALUE(Table_Query_from_MF_DSNP62[[#This Row],[CL_CMP_OBJ_FR12]]),$B$2&lt;=_xlfn.NUMBERVALUE(Table_Query_from_MF_DSNP62[[#This Row],[CL_CMP_OBJ_TO12]]))</f>
        <v>1</v>
      </c>
      <c r="JT740" s="33" t="b">
        <f>AND($B$2&gt;=_xlfn.NUMBERVALUE(Table_Query_from_MF_DSNP62[[#This Row],[CL_CMP_OBJ_FR13]]),$B$2&lt;=_xlfn.NUMBERVALUE(Table_Query_from_MF_DSNP62[[#This Row],[CL_CMP_OBJ_TO13]]))</f>
        <v>1</v>
      </c>
      <c r="JU740" s="33" t="b">
        <f>AND($B$2&gt;=_xlfn.NUMBERVALUE(Table_Query_from_MF_DSNP62[[#This Row],[CL_CMP_OBJ_FR14]]),$B$2&lt;=_xlfn.NUMBERVALUE(Table_Query_from_MF_DSNP62[[#This Row],[CL_CMP_OBJ_TO14]]))</f>
        <v>1</v>
      </c>
      <c r="JV740" s="33" t="b">
        <f>AND($B$2&gt;=_xlfn.NUMBERVALUE(Table_Query_from_MF_DSNP62[[#This Row],[CL_CMP_OBJ_FR15]]),$B$2&lt;=_xlfn.NUMBERVALUE(Table_Query_from_MF_DSNP62[[#This Row],[CL_CMP_OBJ_TO15]]))</f>
        <v>1</v>
      </c>
    </row>
    <row r="741" spans="1:282" x14ac:dyDescent="0.25">
      <c r="A741" t="b">
        <f>OR(,Table_Query_from_MF_DSNP62[[#This Row],[Desired GL included as "hard-coded" GL?]],Table_Query_from_MF_DSNP62[[#This Row],[Desired GL included as "Open GL"?]])</f>
        <v>1</v>
      </c>
      <c r="B741" t="b">
        <f>Table_Query_from_MF_DSNP62[[#This Row],[Desired CObj included as "Open CObj"?]]</f>
        <v>1</v>
      </c>
      <c r="C741" t="s">
        <v>902</v>
      </c>
      <c r="D741" t="s">
        <v>2632</v>
      </c>
      <c r="E741" t="s">
        <v>8</v>
      </c>
      <c r="F741" s="24" t="s">
        <v>414</v>
      </c>
      <c r="G741" t="s">
        <v>43</v>
      </c>
      <c r="H741" s="24" t="s">
        <v>126</v>
      </c>
      <c r="I741" t="s">
        <v>387</v>
      </c>
      <c r="J741" s="24" t="s">
        <v>444</v>
      </c>
      <c r="K741" t="s">
        <v>444</v>
      </c>
      <c r="L741" s="24" t="s">
        <v>444</v>
      </c>
      <c r="M741" t="s">
        <v>444</v>
      </c>
      <c r="N741" t="s">
        <v>444</v>
      </c>
      <c r="O741" t="s">
        <v>444</v>
      </c>
      <c r="P741" t="s">
        <v>444</v>
      </c>
      <c r="Q741" t="s">
        <v>15</v>
      </c>
      <c r="R741" t="s">
        <v>444</v>
      </c>
      <c r="S741" t="s">
        <v>442</v>
      </c>
      <c r="T741" t="s">
        <v>447</v>
      </c>
      <c r="U741" t="s">
        <v>444</v>
      </c>
      <c r="V741" t="s">
        <v>444</v>
      </c>
      <c r="W741" t="s">
        <v>447</v>
      </c>
      <c r="X741" t="s">
        <v>444</v>
      </c>
      <c r="Y741" t="s">
        <v>444</v>
      </c>
      <c r="Z741" t="s">
        <v>442</v>
      </c>
      <c r="AA741" t="s">
        <v>442</v>
      </c>
      <c r="AB741" t="s">
        <v>442</v>
      </c>
      <c r="AC741" t="s">
        <v>442</v>
      </c>
      <c r="AD741" t="s">
        <v>442</v>
      </c>
      <c r="AE741" t="s">
        <v>442</v>
      </c>
      <c r="AF741" t="s">
        <v>442</v>
      </c>
      <c r="AG741" t="s">
        <v>442</v>
      </c>
      <c r="AH741" t="s">
        <v>444</v>
      </c>
      <c r="AI741" t="s">
        <v>447</v>
      </c>
      <c r="AJ741" t="s">
        <v>442</v>
      </c>
      <c r="AK741" t="s">
        <v>444</v>
      </c>
      <c r="AL741" t="s">
        <v>444</v>
      </c>
      <c r="AM741" t="s">
        <v>444</v>
      </c>
      <c r="AN741" t="s">
        <v>444</v>
      </c>
      <c r="AO741" t="s">
        <v>444</v>
      </c>
      <c r="AP741" t="s">
        <v>442</v>
      </c>
      <c r="AQ741" t="s">
        <v>282</v>
      </c>
      <c r="AR741" t="s">
        <v>1451</v>
      </c>
      <c r="AS741" t="s">
        <v>162</v>
      </c>
      <c r="AT741" t="s">
        <v>10</v>
      </c>
      <c r="AU741" t="s">
        <v>444</v>
      </c>
      <c r="AV741" t="s">
        <v>442</v>
      </c>
      <c r="AW741" t="s">
        <v>444</v>
      </c>
      <c r="AX741" t="s">
        <v>1846</v>
      </c>
      <c r="AY741" t="s">
        <v>2633</v>
      </c>
      <c r="AZ741" t="s">
        <v>444</v>
      </c>
      <c r="BA741" t="s">
        <v>444</v>
      </c>
      <c r="BB741" t="s">
        <v>444</v>
      </c>
      <c r="BC741" t="s">
        <v>444</v>
      </c>
      <c r="BD741" t="s">
        <v>1359</v>
      </c>
      <c r="BE741" t="s">
        <v>444</v>
      </c>
      <c r="BF741" t="s">
        <v>1360</v>
      </c>
      <c r="BG741" t="s">
        <v>444</v>
      </c>
      <c r="BH741" t="s">
        <v>444</v>
      </c>
      <c r="BI741" t="s">
        <v>444</v>
      </c>
      <c r="BJ741" t="s">
        <v>444</v>
      </c>
      <c r="BK741" t="s">
        <v>444</v>
      </c>
      <c r="BL741" t="s">
        <v>444</v>
      </c>
      <c r="BM741" t="s">
        <v>444</v>
      </c>
      <c r="BN741" t="s">
        <v>444</v>
      </c>
      <c r="BO741" t="s">
        <v>444</v>
      </c>
      <c r="BP741" t="s">
        <v>444</v>
      </c>
      <c r="BQ741" t="s">
        <v>444</v>
      </c>
      <c r="BR741" t="s">
        <v>444</v>
      </c>
      <c r="BS741" t="s">
        <v>444</v>
      </c>
      <c r="BT741" t="s">
        <v>444</v>
      </c>
      <c r="BU741" t="s">
        <v>444</v>
      </c>
      <c r="BV741" t="s">
        <v>444</v>
      </c>
      <c r="BW741" t="s">
        <v>444</v>
      </c>
      <c r="BX741" t="s">
        <v>444</v>
      </c>
      <c r="BY741" t="s">
        <v>444</v>
      </c>
      <c r="BZ741" t="s">
        <v>444</v>
      </c>
      <c r="CA741" t="s">
        <v>444</v>
      </c>
      <c r="CB741" t="s">
        <v>444</v>
      </c>
      <c r="CC741" t="s">
        <v>444</v>
      </c>
      <c r="CD741" t="s">
        <v>444</v>
      </c>
      <c r="CE741" t="s">
        <v>444</v>
      </c>
      <c r="CF741" t="s">
        <v>444</v>
      </c>
      <c r="CG741" t="s">
        <v>444</v>
      </c>
      <c r="CH741" t="s">
        <v>444</v>
      </c>
      <c r="CI741" t="s">
        <v>444</v>
      </c>
      <c r="CJ741" t="s">
        <v>444</v>
      </c>
      <c r="CK741" t="s">
        <v>444</v>
      </c>
      <c r="CL741" t="s">
        <v>444</v>
      </c>
      <c r="CM741" t="s">
        <v>444</v>
      </c>
      <c r="CN741" t="s">
        <v>444</v>
      </c>
      <c r="CO741" t="s">
        <v>444</v>
      </c>
      <c r="CP741" t="s">
        <v>444</v>
      </c>
      <c r="CQ741" t="s">
        <v>444</v>
      </c>
      <c r="CR741" t="s">
        <v>444</v>
      </c>
      <c r="CS741" t="s">
        <v>444</v>
      </c>
      <c r="CT741" t="s">
        <v>444</v>
      </c>
      <c r="CU741" t="s">
        <v>282</v>
      </c>
      <c r="CV741" t="s">
        <v>2987</v>
      </c>
      <c r="CW741" t="s">
        <v>2736</v>
      </c>
      <c r="CX741" t="s">
        <v>2988</v>
      </c>
      <c r="CY741" t="s">
        <v>1847</v>
      </c>
      <c r="CZ741" t="s">
        <v>1848</v>
      </c>
      <c r="DA741" t="s">
        <v>444</v>
      </c>
      <c r="DB741" t="s">
        <v>444</v>
      </c>
      <c r="DC741" t="s">
        <v>444</v>
      </c>
      <c r="DD741" t="s">
        <v>444</v>
      </c>
      <c r="DE741" t="s">
        <v>444</v>
      </c>
      <c r="DF741" t="s">
        <v>444</v>
      </c>
      <c r="DG741" t="s">
        <v>444</v>
      </c>
      <c r="DH741" t="s">
        <v>444</v>
      </c>
      <c r="DI741" t="s">
        <v>282</v>
      </c>
      <c r="DJ741" t="s">
        <v>1451</v>
      </c>
      <c r="DK741" t="s">
        <v>444</v>
      </c>
      <c r="DL741" t="s">
        <v>444</v>
      </c>
      <c r="DM741" t="s">
        <v>444</v>
      </c>
      <c r="DN741" t="s">
        <v>444</v>
      </c>
      <c r="DO741" t="s">
        <v>444</v>
      </c>
      <c r="DP741" t="s">
        <v>444</v>
      </c>
      <c r="DQ741" t="s">
        <v>444</v>
      </c>
      <c r="DR741" t="s">
        <v>444</v>
      </c>
      <c r="DS741" t="s">
        <v>444</v>
      </c>
      <c r="DT741" s="24" t="s">
        <v>444</v>
      </c>
      <c r="DU741" s="24" t="s">
        <v>444</v>
      </c>
      <c r="DV741" t="s">
        <v>444</v>
      </c>
      <c r="DW741" t="s">
        <v>444</v>
      </c>
      <c r="DX741" s="24" t="s">
        <v>444</v>
      </c>
      <c r="DY741" s="24" t="s">
        <v>444</v>
      </c>
      <c r="DZ741" t="s">
        <v>444</v>
      </c>
      <c r="EA741" t="s">
        <v>444</v>
      </c>
      <c r="EB741" s="24" t="s">
        <v>444</v>
      </c>
      <c r="EC741" s="24" t="s">
        <v>444</v>
      </c>
      <c r="ED741" t="s">
        <v>444</v>
      </c>
      <c r="EE741" t="s">
        <v>444</v>
      </c>
      <c r="EF741" s="24" t="s">
        <v>444</v>
      </c>
      <c r="EG741" s="24" t="s">
        <v>444</v>
      </c>
      <c r="EH741" t="s">
        <v>444</v>
      </c>
      <c r="EI741" t="s">
        <v>444</v>
      </c>
      <c r="EJ741" s="24" t="s">
        <v>444</v>
      </c>
      <c r="EK741" s="24" t="s">
        <v>444</v>
      </c>
      <c r="EL741" t="s">
        <v>444</v>
      </c>
      <c r="EM741" t="s">
        <v>444</v>
      </c>
      <c r="EN741" s="24" t="s">
        <v>444</v>
      </c>
      <c r="EO741" s="24" t="s">
        <v>444</v>
      </c>
      <c r="EP741" t="s">
        <v>444</v>
      </c>
      <c r="EQ741" t="s">
        <v>444</v>
      </c>
      <c r="ER741" s="24" t="s">
        <v>444</v>
      </c>
      <c r="ES741" s="24" t="s">
        <v>444</v>
      </c>
      <c r="ET741" t="s">
        <v>444</v>
      </c>
      <c r="EU741" t="s">
        <v>444</v>
      </c>
      <c r="EV741" s="24" t="s">
        <v>444</v>
      </c>
      <c r="EW741" s="24" t="s">
        <v>444</v>
      </c>
      <c r="EX741" t="s">
        <v>444</v>
      </c>
      <c r="EY741" t="s">
        <v>444</v>
      </c>
      <c r="EZ741" s="24" t="s">
        <v>444</v>
      </c>
      <c r="FA741" s="24" t="s">
        <v>444</v>
      </c>
      <c r="FB741" t="s">
        <v>444</v>
      </c>
      <c r="FC741" t="s">
        <v>444</v>
      </c>
      <c r="FD741" s="24" t="s">
        <v>444</v>
      </c>
      <c r="FE741" s="24" t="s">
        <v>444</v>
      </c>
      <c r="FF741" t="s">
        <v>444</v>
      </c>
      <c r="FG741" t="s">
        <v>444</v>
      </c>
      <c r="FH741" s="24" t="s">
        <v>444</v>
      </c>
      <c r="FI741" s="24" t="s">
        <v>444</v>
      </c>
      <c r="FJ741" t="s">
        <v>444</v>
      </c>
      <c r="FK741" t="s">
        <v>444</v>
      </c>
      <c r="FL741" s="24" t="s">
        <v>444</v>
      </c>
      <c r="FM741" s="24" t="s">
        <v>444</v>
      </c>
      <c r="FN741" t="s">
        <v>444</v>
      </c>
      <c r="FO741" t="s">
        <v>444</v>
      </c>
      <c r="FP741" s="24" t="s">
        <v>444</v>
      </c>
      <c r="FQ741" s="24" t="s">
        <v>444</v>
      </c>
      <c r="FR741" t="s">
        <v>444</v>
      </c>
      <c r="FS741" t="s">
        <v>444</v>
      </c>
      <c r="FT741" s="24" t="s">
        <v>444</v>
      </c>
      <c r="FU741" s="24" t="s">
        <v>444</v>
      </c>
      <c r="FV741" t="s">
        <v>444</v>
      </c>
      <c r="FW741" t="s">
        <v>444</v>
      </c>
      <c r="FX741" s="24" t="s">
        <v>444</v>
      </c>
      <c r="FY741" s="24" t="s">
        <v>444</v>
      </c>
      <c r="FZ741" t="s">
        <v>444</v>
      </c>
      <c r="GA741" t="s">
        <v>444</v>
      </c>
      <c r="GB741" s="24" t="s">
        <v>444</v>
      </c>
      <c r="GC741" s="24" t="s">
        <v>444</v>
      </c>
      <c r="GD741" t="s">
        <v>444</v>
      </c>
      <c r="GE741" t="s">
        <v>444</v>
      </c>
      <c r="GF741" s="24" t="s">
        <v>444</v>
      </c>
      <c r="GG741" s="24" t="s">
        <v>444</v>
      </c>
      <c r="GH741" t="s">
        <v>15</v>
      </c>
      <c r="GI741" s="24" t="s">
        <v>446</v>
      </c>
      <c r="GJ741" s="24" t="s">
        <v>475</v>
      </c>
      <c r="GK741" t="s">
        <v>444</v>
      </c>
      <c r="GL741" t="s">
        <v>444</v>
      </c>
      <c r="GM741" s="24" t="s">
        <v>444</v>
      </c>
      <c r="GN741" s="24" t="s">
        <v>444</v>
      </c>
      <c r="GO741" t="s">
        <v>444</v>
      </c>
      <c r="GP741" t="s">
        <v>444</v>
      </c>
      <c r="GQ741" s="24" t="s">
        <v>444</v>
      </c>
      <c r="GR741" s="24" t="s">
        <v>444</v>
      </c>
      <c r="GS741" t="s">
        <v>444</v>
      </c>
      <c r="GT741" t="s">
        <v>444</v>
      </c>
      <c r="GU741" s="24" t="s">
        <v>444</v>
      </c>
      <c r="GV741" s="24" t="s">
        <v>444</v>
      </c>
      <c r="GW741" t="s">
        <v>444</v>
      </c>
      <c r="GX741" t="s">
        <v>444</v>
      </c>
      <c r="GY741" s="24" t="s">
        <v>444</v>
      </c>
      <c r="GZ741" s="24" t="s">
        <v>444</v>
      </c>
      <c r="HA741" t="s">
        <v>444</v>
      </c>
      <c r="HB741" t="s">
        <v>444</v>
      </c>
      <c r="HC741" s="24" t="s">
        <v>444</v>
      </c>
      <c r="HD741" s="24" t="s">
        <v>444</v>
      </c>
      <c r="HE741" t="s">
        <v>444</v>
      </c>
      <c r="HF741" t="s">
        <v>444</v>
      </c>
      <c r="HG741" s="24" t="s">
        <v>444</v>
      </c>
      <c r="HH741" s="24" t="s">
        <v>444</v>
      </c>
      <c r="HI741" t="s">
        <v>444</v>
      </c>
      <c r="HJ741" t="s">
        <v>444</v>
      </c>
      <c r="HK741" s="24" t="s">
        <v>444</v>
      </c>
      <c r="HL741" s="24" t="s">
        <v>444</v>
      </c>
      <c r="HM741" t="s">
        <v>444</v>
      </c>
      <c r="HN741" t="s">
        <v>444</v>
      </c>
      <c r="HO741" s="24" t="s">
        <v>444</v>
      </c>
      <c r="HP741" s="24" t="s">
        <v>444</v>
      </c>
      <c r="HQ741" t="s">
        <v>444</v>
      </c>
      <c r="HR741" t="s">
        <v>444</v>
      </c>
      <c r="HS741" s="24" t="s">
        <v>444</v>
      </c>
      <c r="HT741" s="24" t="s">
        <v>444</v>
      </c>
      <c r="HU741" t="s">
        <v>444</v>
      </c>
      <c r="HV741" t="s">
        <v>444</v>
      </c>
      <c r="HW741" s="24" t="s">
        <v>444</v>
      </c>
      <c r="HX741" s="24" t="s">
        <v>444</v>
      </c>
      <c r="HY741" t="s">
        <v>444</v>
      </c>
      <c r="HZ741" t="s">
        <v>444</v>
      </c>
      <c r="IA741" t="s">
        <v>2987</v>
      </c>
      <c r="IB741" t="s">
        <v>2736</v>
      </c>
      <c r="IC741" t="s">
        <v>2988</v>
      </c>
      <c r="ID741" s="33" t="b" cm="1">
        <f t="array" ref="ID741">_xlfn.IFNA(MATCH($A$2,_xlfn.NUMBERVALUE(Table_Query_from_MF_DSNP62[[#This Row],[CL_GLACCT_DR1]:[CL_GLACCT_CR4]]),0),0)&gt;=1</f>
        <v>1</v>
      </c>
      <c r="IE741" s="33" t="b">
        <f>OR(Table_Query_from_MF_DSNP62[[#This Row],[Pair1]:[Pair25]])</f>
        <v>1</v>
      </c>
      <c r="IF741" s="33">
        <f>_xlfn.IFNA(MATCH(TRUE,Table_Query_from_MF_DSNP62[[#This Row],[Pair1]:[Pair25]],0),"none")</f>
        <v>1</v>
      </c>
      <c r="IG741" s="33" t="b">
        <f>AND($A$2&gt;=_xlfn.NUMBERVALUE(Table_Query_from_MF_DSNP62[[#This Row],[CL_GL_ACCT_FR1]]),$A$2&lt;=_xlfn.NUMBERVALUE(Table_Query_from_MF_DSNP62[[#This Row],[CL_GL_ACCT_TO1]]))</f>
        <v>1</v>
      </c>
      <c r="IH741" s="33" t="b">
        <f>AND($A$2&gt;=_xlfn.NUMBERVALUE(Table_Query_from_MF_DSNP62[[#This Row],[CL_GL_ACCT_FR2]]),$A$2&lt;=_xlfn.NUMBERVALUE(Table_Query_from_MF_DSNP62[[#This Row],[CL_GL_ACCT_TO2]]))</f>
        <v>1</v>
      </c>
      <c r="II741" s="33" t="b">
        <f>AND($A$2&gt;=_xlfn.NUMBERVALUE(Table_Query_from_MF_DSNP62[[#This Row],[CL_GL_ACCT_FR3]]),$A$2&lt;=_xlfn.NUMBERVALUE(Table_Query_from_MF_DSNP62[[#This Row],[CL_GL_ACCT_TO3]]))</f>
        <v>1</v>
      </c>
      <c r="IJ741" s="33" t="b">
        <f>AND($A$2&gt;=_xlfn.NUMBERVALUE(Table_Query_from_MF_DSNP62[[#This Row],[CL_GL_ACCT_FR4]]),$A$2&lt;=_xlfn.NUMBERVALUE(Table_Query_from_MF_DSNP62[[#This Row],[CL_GL_ACCT_TO4]]))</f>
        <v>1</v>
      </c>
      <c r="IK741" s="33" t="b">
        <f>AND($A$2&gt;=_xlfn.NUMBERVALUE(Table_Query_from_MF_DSNP62[[#This Row],[CL_GL_ACCT_FR5]]),$A$2&lt;=_xlfn.NUMBERVALUE(Table_Query_from_MF_DSNP62[[#This Row],[CL_GL_ACCT_TO5]]))</f>
        <v>1</v>
      </c>
      <c r="IL741" s="33" t="b">
        <f>AND($A$2&gt;=_xlfn.NUMBERVALUE(Table_Query_from_MF_DSNP62[[#This Row],[CL_GL_ACCT_FR6]]),$A$2&lt;=_xlfn.NUMBERVALUE(Table_Query_from_MF_DSNP62[[#This Row],[CL_GL_ACCT_TO6]]))</f>
        <v>1</v>
      </c>
      <c r="IM741" s="33" t="b">
        <f>AND($A$2&gt;=_xlfn.NUMBERVALUE(Table_Query_from_MF_DSNP62[[#This Row],[CL_GL_ACCT_FR7]]),$A$2&lt;=_xlfn.NUMBERVALUE(Table_Query_from_MF_DSNP62[[#This Row],[CL_GL_ACCT_TO7]]))</f>
        <v>1</v>
      </c>
      <c r="IN741" s="33" t="b">
        <f>AND($A$2&gt;=_xlfn.NUMBERVALUE(Table_Query_from_MF_DSNP62[[#This Row],[CL_GL_ACCT_FR8]]),$A$2&lt;=_xlfn.NUMBERVALUE(Table_Query_from_MF_DSNP62[[#This Row],[CL_GL_ACCT_TO8]]))</f>
        <v>1</v>
      </c>
      <c r="IO741" s="33" t="b">
        <f>AND($A$2&gt;=_xlfn.NUMBERVALUE(Table_Query_from_MF_DSNP62[[#This Row],[CL_GL_ACCT_FR9]]),$A$2&lt;=_xlfn.NUMBERVALUE(Table_Query_from_MF_DSNP62[[#This Row],[CL_GL_ACCT_TO9]]))</f>
        <v>1</v>
      </c>
      <c r="IP741" s="33" t="b">
        <f>AND($A$2&gt;=_xlfn.NUMBERVALUE(Table_Query_from_MF_DSNP62[[#This Row],[CL_GL_ACCT_FR10]]),$A$2&lt;=_xlfn.NUMBERVALUE(Table_Query_from_MF_DSNP62[[#This Row],[CL_GL_ACCT_TO10]]))</f>
        <v>1</v>
      </c>
      <c r="IQ741" s="33" t="b">
        <f>AND($A$2&gt;=_xlfn.NUMBERVALUE(Table_Query_from_MF_DSNP62[[#This Row],[CL_GL_ACCT_FR11]]),$A$2&lt;=_xlfn.NUMBERVALUE(Table_Query_from_MF_DSNP62[[#This Row],[CL_GL_ACCT_TO11]]))</f>
        <v>1</v>
      </c>
      <c r="IR741" s="33" t="b">
        <f>AND($A$2&gt;=_xlfn.NUMBERVALUE(Table_Query_from_MF_DSNP62[[#This Row],[CL_GL_ACCT_FR12]]),$A$2&lt;=_xlfn.NUMBERVALUE(Table_Query_from_MF_DSNP62[[#This Row],[CL_GL_ACCT_TO12]]))</f>
        <v>1</v>
      </c>
      <c r="IS741" s="33" t="b">
        <f>AND($A$2&gt;=_xlfn.NUMBERVALUE(Table_Query_from_MF_DSNP62[[#This Row],[CL_GL_ACCT_FR13]]),$A$2&lt;=_xlfn.NUMBERVALUE(Table_Query_from_MF_DSNP62[[#This Row],[CL_GL_ACCT_TO13]]))</f>
        <v>1</v>
      </c>
      <c r="IT741" s="33" t="b">
        <f>AND($A$2&gt;=_xlfn.NUMBERVALUE(Table_Query_from_MF_DSNP62[[#This Row],[CL_GL_ACCT_FR14]]),$A$2&lt;=_xlfn.NUMBERVALUE(Table_Query_from_MF_DSNP62[[#This Row],[CL_GL_ACCT_TO14]]))</f>
        <v>1</v>
      </c>
      <c r="IU741" s="33" t="b">
        <f>AND($A$2&gt;=_xlfn.NUMBERVALUE(Table_Query_from_MF_DSNP62[[#This Row],[CL_GL_ACCT_FR15]]),$A$2&lt;=_xlfn.NUMBERVALUE(Table_Query_from_MF_DSNP62[[#This Row],[CL_GL_ACCT_TO15]]))</f>
        <v>1</v>
      </c>
      <c r="IV741" s="33" t="b">
        <f>AND($A$2&gt;=_xlfn.NUMBERVALUE(Table_Query_from_MF_DSNP62[[#This Row],[CL_GL_ACCT_FR16]]),$A$2&lt;=_xlfn.NUMBERVALUE(Table_Query_from_MF_DSNP62[[#This Row],[CL_GL_ACCT_TO16]]))</f>
        <v>1</v>
      </c>
      <c r="IW741" s="33" t="b">
        <f>AND($A$2&gt;=_xlfn.NUMBERVALUE(Table_Query_from_MF_DSNP62[[#This Row],[CL_GL_ACCT_FR17]]),$A$2&lt;=_xlfn.NUMBERVALUE(Table_Query_from_MF_DSNP62[[#This Row],[CL_GL_ACCT_TO17]]))</f>
        <v>1</v>
      </c>
      <c r="IX741" s="33" t="b">
        <f>AND($A$2&gt;=_xlfn.NUMBERVALUE(Table_Query_from_MF_DSNP62[[#This Row],[CL_GL_ACCT_FR18]]),$A$2&lt;=_xlfn.NUMBERVALUE(Table_Query_from_MF_DSNP62[[#This Row],[CL_GL_ACCT_TO18]]))</f>
        <v>1</v>
      </c>
      <c r="IY741" s="33" t="b">
        <f>AND($A$2&gt;=_xlfn.NUMBERVALUE(Table_Query_from_MF_DSNP62[[#This Row],[CL_GL_ACCT_FR19]]),$A$2&lt;=_xlfn.NUMBERVALUE(Table_Query_from_MF_DSNP62[[#This Row],[CL_GL_ACCT_TO19]]))</f>
        <v>1</v>
      </c>
      <c r="IZ741" s="33" t="b">
        <f>AND($A$2&gt;=_xlfn.NUMBERVALUE(Table_Query_from_MF_DSNP62[[#This Row],[CL_GL_ACCT_FR20]]),$A$2&lt;=_xlfn.NUMBERVALUE(Table_Query_from_MF_DSNP62[[#This Row],[CL_GL_ACCT_TO20]]))</f>
        <v>1</v>
      </c>
      <c r="JA741" s="33" t="b">
        <f>AND($A$2&gt;=_xlfn.NUMBERVALUE(Table_Query_from_MF_DSNP62[[#This Row],[CL_GL_ACCT_FR21]]),$A$2&lt;=_xlfn.NUMBERVALUE(Table_Query_from_MF_DSNP62[[#This Row],[CL_GL_ACCT_TO21]]))</f>
        <v>1</v>
      </c>
      <c r="JB741" s="33" t="b">
        <f>AND($A$2&gt;=_xlfn.NUMBERVALUE(Table_Query_from_MF_DSNP62[[#This Row],[CL_GL_ACCT_FR22]]),$A$2&lt;=_xlfn.NUMBERVALUE(Table_Query_from_MF_DSNP62[[#This Row],[CL_GL_ACCT_TO22]]))</f>
        <v>1</v>
      </c>
      <c r="JC741" s="33" t="b">
        <f>AND($A$2&gt;=_xlfn.NUMBERVALUE(Table_Query_from_MF_DSNP62[[#This Row],[CL_GL_ACCT_FR23]]),$A$2&lt;=_xlfn.NUMBERVALUE(Table_Query_from_MF_DSNP62[[#This Row],[CL_GL_ACCT_TO23]]))</f>
        <v>1</v>
      </c>
      <c r="JD741" s="33" t="b">
        <f>AND($A$2&gt;=_xlfn.NUMBERVALUE(Table_Query_from_MF_DSNP62[[#This Row],[CL_GL_ACCT_FR24]]),$A$2&lt;=_xlfn.NUMBERVALUE(Table_Query_from_MF_DSNP62[[#This Row],[CL_GL_ACCT_TO24]]))</f>
        <v>1</v>
      </c>
      <c r="JE741" s="33" t="b">
        <f>AND($A$2&gt;=_xlfn.NUMBERVALUE(Table_Query_from_MF_DSNP62[[#This Row],[CL_GL_ACCT_FR25]]),$A$2&lt;=_xlfn.NUMBERVALUE(Table_Query_from_MF_DSNP62[[#This Row],[CL_GL_ACCT_TO25]]))</f>
        <v>1</v>
      </c>
      <c r="JF741" s="33" t="b">
        <f>OR(Table_Query_from_MF_DSNP62[[#This Row],[PairA]:[PairO]])</f>
        <v>1</v>
      </c>
      <c r="JG741" s="33">
        <f>_xlfn.IFNA(MATCH(TRUE,Table_Query_from_MF_DSNP62[[#This Row],[PairA]:[PairO]],0),"none")</f>
        <v>2</v>
      </c>
      <c r="JH741" s="33" t="b">
        <f>AND($B$2&gt;=_xlfn.NUMBERVALUE(Table_Query_from_MF_DSNP62[[#This Row],[CL_CMP_OBJ_FR1]]),$B$2&lt;=_xlfn.NUMBERVALUE(Table_Query_from_MF_DSNP62[[#This Row],[CL_CMP_OBJ_TO1]]))</f>
        <v>0</v>
      </c>
      <c r="JI741" s="33" t="b">
        <f>AND($B$2&gt;=_xlfn.NUMBERVALUE(Table_Query_from_MF_DSNP62[[#This Row],[CL_CMP_OBJ_FR2]]),$B$2&lt;=_xlfn.NUMBERVALUE(Table_Query_from_MF_DSNP62[[#This Row],[CL_CMP_OBJ_TO2]]))</f>
        <v>1</v>
      </c>
      <c r="JJ741" s="33" t="b">
        <f>AND($B$2&gt;=_xlfn.NUMBERVALUE(Table_Query_from_MF_DSNP62[[#This Row],[CL_CMP_OBJ_FR3]]),$B$2&lt;=_xlfn.NUMBERVALUE(Table_Query_from_MF_DSNP62[[#This Row],[CL_CMP_OBJ_TO3]]))</f>
        <v>1</v>
      </c>
      <c r="JK741" s="33" t="b">
        <f>AND($B$2&gt;=_xlfn.NUMBERVALUE(Table_Query_from_MF_DSNP62[[#This Row],[CL_CMP_OBJ_FR4]]),$B$2&lt;=_xlfn.NUMBERVALUE(Table_Query_from_MF_DSNP62[[#This Row],[CL_CMP_OBJ_TO4]]))</f>
        <v>1</v>
      </c>
      <c r="JL741" s="33" t="b">
        <f>AND($B$2&gt;=_xlfn.NUMBERVALUE(Table_Query_from_MF_DSNP62[[#This Row],[CL_CMP_OBJ_FR5]]),$B$2&lt;=_xlfn.NUMBERVALUE(Table_Query_from_MF_DSNP62[[#This Row],[CL_CMP_OBJ_TO5]]))</f>
        <v>1</v>
      </c>
      <c r="JM741" s="33" t="b">
        <f>AND($B$2&gt;=_xlfn.NUMBERVALUE(Table_Query_from_MF_DSNP62[[#This Row],[CL_CMP_OBJ_FR6]]),$B$2&lt;=_xlfn.NUMBERVALUE(Table_Query_from_MF_DSNP62[[#This Row],[CL_CMP_OBJ_TO6]]))</f>
        <v>1</v>
      </c>
      <c r="JN741" s="33" t="b">
        <f>AND($B$2&gt;=_xlfn.NUMBERVALUE(Table_Query_from_MF_DSNP62[[#This Row],[CL_CMP_OBJ_FR7]]),$B$2&lt;=_xlfn.NUMBERVALUE(Table_Query_from_MF_DSNP62[[#This Row],[CL_CMP_OBJ_TO7]]))</f>
        <v>1</v>
      </c>
      <c r="JO741" s="33" t="b">
        <f>AND($B$2&gt;=_xlfn.NUMBERVALUE(Table_Query_from_MF_DSNP62[[#This Row],[CL_CMP_OBJ_FR8]]),$B$2&lt;=_xlfn.NUMBERVALUE(Table_Query_from_MF_DSNP62[[#This Row],[CL_CMP_OBJ_TO8]]))</f>
        <v>1</v>
      </c>
      <c r="JP741" s="33" t="b">
        <f>AND($B$2&gt;=_xlfn.NUMBERVALUE(Table_Query_from_MF_DSNP62[[#This Row],[CL_CMP_OBJ_FR9]]),$B$2&lt;=_xlfn.NUMBERVALUE(Table_Query_from_MF_DSNP62[[#This Row],[CL_CMP_OBJ_TO9]]))</f>
        <v>1</v>
      </c>
      <c r="JQ741" s="33" t="b">
        <f>AND($B$2&gt;=_xlfn.NUMBERVALUE(Table_Query_from_MF_DSNP62[[#This Row],[CL_CMP_OBJ_FR10]]),$B$2&lt;=_xlfn.NUMBERVALUE(Table_Query_from_MF_DSNP62[[#This Row],[CL_CMP_OBJ_TO10]]))</f>
        <v>1</v>
      </c>
      <c r="JR741" s="33" t="b">
        <f>AND($B$2&gt;=_xlfn.NUMBERVALUE(Table_Query_from_MF_DSNP62[[#This Row],[CL_CMP_OBJ_FR11]]),$B$2&lt;=_xlfn.NUMBERVALUE(Table_Query_from_MF_DSNP62[[#This Row],[CL_CMP_OBJ_TO11]]))</f>
        <v>1</v>
      </c>
      <c r="JS741" s="33" t="b">
        <f>AND($B$2&gt;=_xlfn.NUMBERVALUE(Table_Query_from_MF_DSNP62[[#This Row],[CL_CMP_OBJ_FR12]]),$B$2&lt;=_xlfn.NUMBERVALUE(Table_Query_from_MF_DSNP62[[#This Row],[CL_CMP_OBJ_TO12]]))</f>
        <v>1</v>
      </c>
      <c r="JT741" s="33" t="b">
        <f>AND($B$2&gt;=_xlfn.NUMBERVALUE(Table_Query_from_MF_DSNP62[[#This Row],[CL_CMP_OBJ_FR13]]),$B$2&lt;=_xlfn.NUMBERVALUE(Table_Query_from_MF_DSNP62[[#This Row],[CL_CMP_OBJ_TO13]]))</f>
        <v>1</v>
      </c>
      <c r="JU741" s="33" t="b">
        <f>AND($B$2&gt;=_xlfn.NUMBERVALUE(Table_Query_from_MF_DSNP62[[#This Row],[CL_CMP_OBJ_FR14]]),$B$2&lt;=_xlfn.NUMBERVALUE(Table_Query_from_MF_DSNP62[[#This Row],[CL_CMP_OBJ_TO14]]))</f>
        <v>1</v>
      </c>
      <c r="JV741" s="33" t="b">
        <f>AND($B$2&gt;=_xlfn.NUMBERVALUE(Table_Query_from_MF_DSNP62[[#This Row],[CL_CMP_OBJ_FR15]]),$B$2&lt;=_xlfn.NUMBERVALUE(Table_Query_from_MF_DSNP62[[#This Row],[CL_CMP_OBJ_TO15]]))</f>
        <v>1</v>
      </c>
    </row>
    <row r="742" spans="1:282" x14ac:dyDescent="0.25">
      <c r="A742" t="b">
        <f>OR(,Table_Query_from_MF_DSNP62[[#This Row],[Desired GL included as "hard-coded" GL?]],Table_Query_from_MF_DSNP62[[#This Row],[Desired GL included as "Open GL"?]])</f>
        <v>1</v>
      </c>
      <c r="B742" t="b">
        <f>Table_Query_from_MF_DSNP62[[#This Row],[Desired CObj included as "Open CObj"?]]</f>
        <v>1</v>
      </c>
      <c r="C742" t="s">
        <v>2633</v>
      </c>
      <c r="D742" t="s">
        <v>2634</v>
      </c>
      <c r="E742" t="s">
        <v>8</v>
      </c>
      <c r="F742" s="24" t="s">
        <v>43</v>
      </c>
      <c r="G742" t="s">
        <v>414</v>
      </c>
      <c r="H742" s="24" t="s">
        <v>387</v>
      </c>
      <c r="I742" t="s">
        <v>126</v>
      </c>
      <c r="J742" s="24" t="s">
        <v>444</v>
      </c>
      <c r="K742" t="s">
        <v>444</v>
      </c>
      <c r="L742" s="24" t="s">
        <v>444</v>
      </c>
      <c r="M742" t="s">
        <v>444</v>
      </c>
      <c r="N742" t="s">
        <v>444</v>
      </c>
      <c r="O742" t="s">
        <v>444</v>
      </c>
      <c r="P742" t="s">
        <v>444</v>
      </c>
      <c r="Q742" t="s">
        <v>15</v>
      </c>
      <c r="R742" t="s">
        <v>444</v>
      </c>
      <c r="S742" t="s">
        <v>442</v>
      </c>
      <c r="T742" t="s">
        <v>447</v>
      </c>
      <c r="U742" t="s">
        <v>444</v>
      </c>
      <c r="V742" t="s">
        <v>444</v>
      </c>
      <c r="W742" t="s">
        <v>447</v>
      </c>
      <c r="X742" t="s">
        <v>444</v>
      </c>
      <c r="Y742" t="s">
        <v>444</v>
      </c>
      <c r="Z742" t="s">
        <v>442</v>
      </c>
      <c r="AA742" t="s">
        <v>442</v>
      </c>
      <c r="AB742" t="s">
        <v>442</v>
      </c>
      <c r="AC742" t="s">
        <v>442</v>
      </c>
      <c r="AD742" t="s">
        <v>442</v>
      </c>
      <c r="AE742" t="s">
        <v>442</v>
      </c>
      <c r="AF742" t="s">
        <v>442</v>
      </c>
      <c r="AG742" t="s">
        <v>442</v>
      </c>
      <c r="AH742" t="s">
        <v>444</v>
      </c>
      <c r="AI742" t="s">
        <v>447</v>
      </c>
      <c r="AJ742" t="s">
        <v>442</v>
      </c>
      <c r="AK742" t="s">
        <v>444</v>
      </c>
      <c r="AL742" t="s">
        <v>444</v>
      </c>
      <c r="AM742" t="s">
        <v>444</v>
      </c>
      <c r="AN742" t="s">
        <v>444</v>
      </c>
      <c r="AO742" t="s">
        <v>444</v>
      </c>
      <c r="AP742" t="s">
        <v>442</v>
      </c>
      <c r="AQ742" t="s">
        <v>282</v>
      </c>
      <c r="AR742" t="s">
        <v>1451</v>
      </c>
      <c r="AS742" t="s">
        <v>162</v>
      </c>
      <c r="AT742" t="s">
        <v>10</v>
      </c>
      <c r="AU742" t="s">
        <v>444</v>
      </c>
      <c r="AV742" t="s">
        <v>1359</v>
      </c>
      <c r="AW742" t="s">
        <v>444</v>
      </c>
      <c r="AX742" t="s">
        <v>444</v>
      </c>
      <c r="AY742" t="s">
        <v>444</v>
      </c>
      <c r="AZ742" t="s">
        <v>444</v>
      </c>
      <c r="BA742" t="s">
        <v>444</v>
      </c>
      <c r="BB742" t="s">
        <v>444</v>
      </c>
      <c r="BC742" t="s">
        <v>444</v>
      </c>
      <c r="BD742" t="s">
        <v>1359</v>
      </c>
      <c r="BE742" t="s">
        <v>444</v>
      </c>
      <c r="BF742" t="s">
        <v>1360</v>
      </c>
      <c r="BG742" t="s">
        <v>444</v>
      </c>
      <c r="BH742" t="s">
        <v>444</v>
      </c>
      <c r="BI742" t="s">
        <v>444</v>
      </c>
      <c r="BJ742" t="s">
        <v>444</v>
      </c>
      <c r="BK742" t="s">
        <v>444</v>
      </c>
      <c r="BL742" t="s">
        <v>444</v>
      </c>
      <c r="BM742" t="s">
        <v>444</v>
      </c>
      <c r="BN742" t="s">
        <v>444</v>
      </c>
      <c r="BO742" t="s">
        <v>444</v>
      </c>
      <c r="BP742" t="s">
        <v>444</v>
      </c>
      <c r="BQ742" t="s">
        <v>444</v>
      </c>
      <c r="BR742" t="s">
        <v>444</v>
      </c>
      <c r="BS742" t="s">
        <v>444</v>
      </c>
      <c r="BT742" t="s">
        <v>444</v>
      </c>
      <c r="BU742" t="s">
        <v>444</v>
      </c>
      <c r="BV742" t="s">
        <v>444</v>
      </c>
      <c r="BW742" t="s">
        <v>444</v>
      </c>
      <c r="BX742" t="s">
        <v>444</v>
      </c>
      <c r="BY742" t="s">
        <v>444</v>
      </c>
      <c r="BZ742" t="s">
        <v>444</v>
      </c>
      <c r="CA742" t="s">
        <v>444</v>
      </c>
      <c r="CB742" t="s">
        <v>444</v>
      </c>
      <c r="CC742" t="s">
        <v>444</v>
      </c>
      <c r="CD742" t="s">
        <v>444</v>
      </c>
      <c r="CE742" t="s">
        <v>444</v>
      </c>
      <c r="CF742" t="s">
        <v>444</v>
      </c>
      <c r="CG742" t="s">
        <v>444</v>
      </c>
      <c r="CH742" t="s">
        <v>444</v>
      </c>
      <c r="CI742" t="s">
        <v>444</v>
      </c>
      <c r="CJ742" t="s">
        <v>444</v>
      </c>
      <c r="CK742" t="s">
        <v>444</v>
      </c>
      <c r="CL742" t="s">
        <v>444</v>
      </c>
      <c r="CM742" t="s">
        <v>444</v>
      </c>
      <c r="CN742" t="s">
        <v>444</v>
      </c>
      <c r="CO742" t="s">
        <v>444</v>
      </c>
      <c r="CP742" t="s">
        <v>444</v>
      </c>
      <c r="CQ742" t="s">
        <v>444</v>
      </c>
      <c r="CR742" t="s">
        <v>444</v>
      </c>
      <c r="CS742" t="s">
        <v>444</v>
      </c>
      <c r="CT742" t="s">
        <v>444</v>
      </c>
      <c r="CU742" t="s">
        <v>7</v>
      </c>
      <c r="CV742" t="s">
        <v>2987</v>
      </c>
      <c r="CW742" t="s">
        <v>2736</v>
      </c>
      <c r="CX742" t="s">
        <v>2989</v>
      </c>
      <c r="CY742" t="s">
        <v>1846</v>
      </c>
      <c r="CZ742" t="s">
        <v>444</v>
      </c>
      <c r="DA742" t="s">
        <v>444</v>
      </c>
      <c r="DB742" t="s">
        <v>444</v>
      </c>
      <c r="DC742" t="s">
        <v>444</v>
      </c>
      <c r="DD742" t="s">
        <v>444</v>
      </c>
      <c r="DE742" t="s">
        <v>444</v>
      </c>
      <c r="DF742" t="s">
        <v>444</v>
      </c>
      <c r="DG742" t="s">
        <v>444</v>
      </c>
      <c r="DH742" t="s">
        <v>444</v>
      </c>
      <c r="DI742" t="s">
        <v>15</v>
      </c>
      <c r="DJ742" t="s">
        <v>444</v>
      </c>
      <c r="DK742" t="s">
        <v>444</v>
      </c>
      <c r="DL742" t="s">
        <v>444</v>
      </c>
      <c r="DM742" t="s">
        <v>444</v>
      </c>
      <c r="DN742" t="s">
        <v>444</v>
      </c>
      <c r="DO742" t="s">
        <v>444</v>
      </c>
      <c r="DP742" t="s">
        <v>444</v>
      </c>
      <c r="DQ742" t="s">
        <v>444</v>
      </c>
      <c r="DR742" t="s">
        <v>444</v>
      </c>
      <c r="DS742" t="s">
        <v>444</v>
      </c>
      <c r="DT742" s="24" t="s">
        <v>444</v>
      </c>
      <c r="DU742" s="24" t="s">
        <v>444</v>
      </c>
      <c r="DV742" t="s">
        <v>444</v>
      </c>
      <c r="DW742" t="s">
        <v>444</v>
      </c>
      <c r="DX742" s="24" t="s">
        <v>444</v>
      </c>
      <c r="DY742" s="24" t="s">
        <v>444</v>
      </c>
      <c r="DZ742" t="s">
        <v>444</v>
      </c>
      <c r="EA742" t="s">
        <v>444</v>
      </c>
      <c r="EB742" s="24" t="s">
        <v>444</v>
      </c>
      <c r="EC742" s="24" t="s">
        <v>444</v>
      </c>
      <c r="ED742" t="s">
        <v>444</v>
      </c>
      <c r="EE742" t="s">
        <v>444</v>
      </c>
      <c r="EF742" s="24" t="s">
        <v>444</v>
      </c>
      <c r="EG742" s="24" t="s">
        <v>444</v>
      </c>
      <c r="EH742" t="s">
        <v>444</v>
      </c>
      <c r="EI742" t="s">
        <v>444</v>
      </c>
      <c r="EJ742" s="24" t="s">
        <v>444</v>
      </c>
      <c r="EK742" s="24" t="s">
        <v>444</v>
      </c>
      <c r="EL742" t="s">
        <v>444</v>
      </c>
      <c r="EM742" t="s">
        <v>444</v>
      </c>
      <c r="EN742" s="24" t="s">
        <v>444</v>
      </c>
      <c r="EO742" s="24" t="s">
        <v>444</v>
      </c>
      <c r="EP742" t="s">
        <v>444</v>
      </c>
      <c r="EQ742" t="s">
        <v>444</v>
      </c>
      <c r="ER742" s="24" t="s">
        <v>444</v>
      </c>
      <c r="ES742" s="24" t="s">
        <v>444</v>
      </c>
      <c r="ET742" t="s">
        <v>444</v>
      </c>
      <c r="EU742" t="s">
        <v>444</v>
      </c>
      <c r="EV742" s="24" t="s">
        <v>444</v>
      </c>
      <c r="EW742" s="24" t="s">
        <v>444</v>
      </c>
      <c r="EX742" t="s">
        <v>444</v>
      </c>
      <c r="EY742" t="s">
        <v>444</v>
      </c>
      <c r="EZ742" s="24" t="s">
        <v>444</v>
      </c>
      <c r="FA742" s="24" t="s">
        <v>444</v>
      </c>
      <c r="FB742" t="s">
        <v>444</v>
      </c>
      <c r="FC742" t="s">
        <v>444</v>
      </c>
      <c r="FD742" s="24" t="s">
        <v>444</v>
      </c>
      <c r="FE742" s="24" t="s">
        <v>444</v>
      </c>
      <c r="FF742" t="s">
        <v>444</v>
      </c>
      <c r="FG742" t="s">
        <v>444</v>
      </c>
      <c r="FH742" s="24" t="s">
        <v>444</v>
      </c>
      <c r="FI742" s="24" t="s">
        <v>444</v>
      </c>
      <c r="FJ742" t="s">
        <v>444</v>
      </c>
      <c r="FK742" t="s">
        <v>444</v>
      </c>
      <c r="FL742" s="24" t="s">
        <v>444</v>
      </c>
      <c r="FM742" s="24" t="s">
        <v>444</v>
      </c>
      <c r="FN742" t="s">
        <v>444</v>
      </c>
      <c r="FO742" t="s">
        <v>444</v>
      </c>
      <c r="FP742" s="24" t="s">
        <v>444</v>
      </c>
      <c r="FQ742" s="24" t="s">
        <v>444</v>
      </c>
      <c r="FR742" t="s">
        <v>444</v>
      </c>
      <c r="FS742" t="s">
        <v>444</v>
      </c>
      <c r="FT742" s="24" t="s">
        <v>444</v>
      </c>
      <c r="FU742" s="24" t="s">
        <v>444</v>
      </c>
      <c r="FV742" t="s">
        <v>444</v>
      </c>
      <c r="FW742" t="s">
        <v>444</v>
      </c>
      <c r="FX742" s="24" t="s">
        <v>444</v>
      </c>
      <c r="FY742" s="24" t="s">
        <v>444</v>
      </c>
      <c r="FZ742" t="s">
        <v>444</v>
      </c>
      <c r="GA742" t="s">
        <v>444</v>
      </c>
      <c r="GB742" s="24" t="s">
        <v>444</v>
      </c>
      <c r="GC742" s="24" t="s">
        <v>444</v>
      </c>
      <c r="GD742" t="s">
        <v>444</v>
      </c>
      <c r="GE742" t="s">
        <v>444</v>
      </c>
      <c r="GF742" s="24" t="s">
        <v>444</v>
      </c>
      <c r="GG742" s="24" t="s">
        <v>444</v>
      </c>
      <c r="GH742" t="s">
        <v>15</v>
      </c>
      <c r="GI742" s="24" t="s">
        <v>446</v>
      </c>
      <c r="GJ742" s="24" t="s">
        <v>475</v>
      </c>
      <c r="GK742" t="s">
        <v>444</v>
      </c>
      <c r="GL742" t="s">
        <v>444</v>
      </c>
      <c r="GM742" s="24" t="s">
        <v>444</v>
      </c>
      <c r="GN742" s="24" t="s">
        <v>444</v>
      </c>
      <c r="GO742" t="s">
        <v>444</v>
      </c>
      <c r="GP742" t="s">
        <v>444</v>
      </c>
      <c r="GQ742" s="24" t="s">
        <v>444</v>
      </c>
      <c r="GR742" s="24" t="s">
        <v>444</v>
      </c>
      <c r="GS742" t="s">
        <v>444</v>
      </c>
      <c r="GT742" t="s">
        <v>444</v>
      </c>
      <c r="GU742" s="24" t="s">
        <v>444</v>
      </c>
      <c r="GV742" s="24" t="s">
        <v>444</v>
      </c>
      <c r="GW742" t="s">
        <v>444</v>
      </c>
      <c r="GX742" t="s">
        <v>444</v>
      </c>
      <c r="GY742" s="24" t="s">
        <v>444</v>
      </c>
      <c r="GZ742" s="24" t="s">
        <v>444</v>
      </c>
      <c r="HA742" t="s">
        <v>444</v>
      </c>
      <c r="HB742" t="s">
        <v>444</v>
      </c>
      <c r="HC742" s="24" t="s">
        <v>444</v>
      </c>
      <c r="HD742" s="24" t="s">
        <v>444</v>
      </c>
      <c r="HE742" t="s">
        <v>444</v>
      </c>
      <c r="HF742" t="s">
        <v>444</v>
      </c>
      <c r="HG742" s="24" t="s">
        <v>444</v>
      </c>
      <c r="HH742" s="24" t="s">
        <v>444</v>
      </c>
      <c r="HI742" t="s">
        <v>444</v>
      </c>
      <c r="HJ742" t="s">
        <v>444</v>
      </c>
      <c r="HK742" s="24" t="s">
        <v>444</v>
      </c>
      <c r="HL742" s="24" t="s">
        <v>444</v>
      </c>
      <c r="HM742" t="s">
        <v>444</v>
      </c>
      <c r="HN742" t="s">
        <v>444</v>
      </c>
      <c r="HO742" s="24" t="s">
        <v>444</v>
      </c>
      <c r="HP742" s="24" t="s">
        <v>444</v>
      </c>
      <c r="HQ742" t="s">
        <v>444</v>
      </c>
      <c r="HR742" t="s">
        <v>444</v>
      </c>
      <c r="HS742" s="24" t="s">
        <v>444</v>
      </c>
      <c r="HT742" s="24" t="s">
        <v>444</v>
      </c>
      <c r="HU742" t="s">
        <v>444</v>
      </c>
      <c r="HV742" t="s">
        <v>444</v>
      </c>
      <c r="HW742" s="24" t="s">
        <v>444</v>
      </c>
      <c r="HX742" s="24" t="s">
        <v>444</v>
      </c>
      <c r="HY742" t="s">
        <v>444</v>
      </c>
      <c r="HZ742" t="s">
        <v>444</v>
      </c>
      <c r="IA742" t="s">
        <v>2987</v>
      </c>
      <c r="IB742" t="s">
        <v>2736</v>
      </c>
      <c r="IC742" t="s">
        <v>3115</v>
      </c>
      <c r="ID742" s="33" t="b" cm="1">
        <f t="array" ref="ID742">_xlfn.IFNA(MATCH($A$2,_xlfn.NUMBERVALUE(Table_Query_from_MF_DSNP62[[#This Row],[CL_GLACCT_DR1]:[CL_GLACCT_CR4]]),0),0)&gt;=1</f>
        <v>1</v>
      </c>
      <c r="IE742" s="33" t="b">
        <f>OR(Table_Query_from_MF_DSNP62[[#This Row],[Pair1]:[Pair25]])</f>
        <v>1</v>
      </c>
      <c r="IF742" s="33">
        <f>_xlfn.IFNA(MATCH(TRUE,Table_Query_from_MF_DSNP62[[#This Row],[Pair1]:[Pair25]],0),"none")</f>
        <v>1</v>
      </c>
      <c r="IG742" s="33" t="b">
        <f>AND($A$2&gt;=_xlfn.NUMBERVALUE(Table_Query_from_MF_DSNP62[[#This Row],[CL_GL_ACCT_FR1]]),$A$2&lt;=_xlfn.NUMBERVALUE(Table_Query_from_MF_DSNP62[[#This Row],[CL_GL_ACCT_TO1]]))</f>
        <v>1</v>
      </c>
      <c r="IH742" s="33" t="b">
        <f>AND($A$2&gt;=_xlfn.NUMBERVALUE(Table_Query_from_MF_DSNP62[[#This Row],[CL_GL_ACCT_FR2]]),$A$2&lt;=_xlfn.NUMBERVALUE(Table_Query_from_MF_DSNP62[[#This Row],[CL_GL_ACCT_TO2]]))</f>
        <v>1</v>
      </c>
      <c r="II742" s="33" t="b">
        <f>AND($A$2&gt;=_xlfn.NUMBERVALUE(Table_Query_from_MF_DSNP62[[#This Row],[CL_GL_ACCT_FR3]]),$A$2&lt;=_xlfn.NUMBERVALUE(Table_Query_from_MF_DSNP62[[#This Row],[CL_GL_ACCT_TO3]]))</f>
        <v>1</v>
      </c>
      <c r="IJ742" s="33" t="b">
        <f>AND($A$2&gt;=_xlfn.NUMBERVALUE(Table_Query_from_MF_DSNP62[[#This Row],[CL_GL_ACCT_FR4]]),$A$2&lt;=_xlfn.NUMBERVALUE(Table_Query_from_MF_DSNP62[[#This Row],[CL_GL_ACCT_TO4]]))</f>
        <v>1</v>
      </c>
      <c r="IK742" s="33" t="b">
        <f>AND($A$2&gt;=_xlfn.NUMBERVALUE(Table_Query_from_MF_DSNP62[[#This Row],[CL_GL_ACCT_FR5]]),$A$2&lt;=_xlfn.NUMBERVALUE(Table_Query_from_MF_DSNP62[[#This Row],[CL_GL_ACCT_TO5]]))</f>
        <v>1</v>
      </c>
      <c r="IL742" s="33" t="b">
        <f>AND($A$2&gt;=_xlfn.NUMBERVALUE(Table_Query_from_MF_DSNP62[[#This Row],[CL_GL_ACCT_FR6]]),$A$2&lt;=_xlfn.NUMBERVALUE(Table_Query_from_MF_DSNP62[[#This Row],[CL_GL_ACCT_TO6]]))</f>
        <v>1</v>
      </c>
      <c r="IM742" s="33" t="b">
        <f>AND($A$2&gt;=_xlfn.NUMBERVALUE(Table_Query_from_MF_DSNP62[[#This Row],[CL_GL_ACCT_FR7]]),$A$2&lt;=_xlfn.NUMBERVALUE(Table_Query_from_MF_DSNP62[[#This Row],[CL_GL_ACCT_TO7]]))</f>
        <v>1</v>
      </c>
      <c r="IN742" s="33" t="b">
        <f>AND($A$2&gt;=_xlfn.NUMBERVALUE(Table_Query_from_MF_DSNP62[[#This Row],[CL_GL_ACCT_FR8]]),$A$2&lt;=_xlfn.NUMBERVALUE(Table_Query_from_MF_DSNP62[[#This Row],[CL_GL_ACCT_TO8]]))</f>
        <v>1</v>
      </c>
      <c r="IO742" s="33" t="b">
        <f>AND($A$2&gt;=_xlfn.NUMBERVALUE(Table_Query_from_MF_DSNP62[[#This Row],[CL_GL_ACCT_FR9]]),$A$2&lt;=_xlfn.NUMBERVALUE(Table_Query_from_MF_DSNP62[[#This Row],[CL_GL_ACCT_TO9]]))</f>
        <v>1</v>
      </c>
      <c r="IP742" s="33" t="b">
        <f>AND($A$2&gt;=_xlfn.NUMBERVALUE(Table_Query_from_MF_DSNP62[[#This Row],[CL_GL_ACCT_FR10]]),$A$2&lt;=_xlfn.NUMBERVALUE(Table_Query_from_MF_DSNP62[[#This Row],[CL_GL_ACCT_TO10]]))</f>
        <v>1</v>
      </c>
      <c r="IQ742" s="33" t="b">
        <f>AND($A$2&gt;=_xlfn.NUMBERVALUE(Table_Query_from_MF_DSNP62[[#This Row],[CL_GL_ACCT_FR11]]),$A$2&lt;=_xlfn.NUMBERVALUE(Table_Query_from_MF_DSNP62[[#This Row],[CL_GL_ACCT_TO11]]))</f>
        <v>1</v>
      </c>
      <c r="IR742" s="33" t="b">
        <f>AND($A$2&gt;=_xlfn.NUMBERVALUE(Table_Query_from_MF_DSNP62[[#This Row],[CL_GL_ACCT_FR12]]),$A$2&lt;=_xlfn.NUMBERVALUE(Table_Query_from_MF_DSNP62[[#This Row],[CL_GL_ACCT_TO12]]))</f>
        <v>1</v>
      </c>
      <c r="IS742" s="33" t="b">
        <f>AND($A$2&gt;=_xlfn.NUMBERVALUE(Table_Query_from_MF_DSNP62[[#This Row],[CL_GL_ACCT_FR13]]),$A$2&lt;=_xlfn.NUMBERVALUE(Table_Query_from_MF_DSNP62[[#This Row],[CL_GL_ACCT_TO13]]))</f>
        <v>1</v>
      </c>
      <c r="IT742" s="33" t="b">
        <f>AND($A$2&gt;=_xlfn.NUMBERVALUE(Table_Query_from_MF_DSNP62[[#This Row],[CL_GL_ACCT_FR14]]),$A$2&lt;=_xlfn.NUMBERVALUE(Table_Query_from_MF_DSNP62[[#This Row],[CL_GL_ACCT_TO14]]))</f>
        <v>1</v>
      </c>
      <c r="IU742" s="33" t="b">
        <f>AND($A$2&gt;=_xlfn.NUMBERVALUE(Table_Query_from_MF_DSNP62[[#This Row],[CL_GL_ACCT_FR15]]),$A$2&lt;=_xlfn.NUMBERVALUE(Table_Query_from_MF_DSNP62[[#This Row],[CL_GL_ACCT_TO15]]))</f>
        <v>1</v>
      </c>
      <c r="IV742" s="33" t="b">
        <f>AND($A$2&gt;=_xlfn.NUMBERVALUE(Table_Query_from_MF_DSNP62[[#This Row],[CL_GL_ACCT_FR16]]),$A$2&lt;=_xlfn.NUMBERVALUE(Table_Query_from_MF_DSNP62[[#This Row],[CL_GL_ACCT_TO16]]))</f>
        <v>1</v>
      </c>
      <c r="IW742" s="33" t="b">
        <f>AND($A$2&gt;=_xlfn.NUMBERVALUE(Table_Query_from_MF_DSNP62[[#This Row],[CL_GL_ACCT_FR17]]),$A$2&lt;=_xlfn.NUMBERVALUE(Table_Query_from_MF_DSNP62[[#This Row],[CL_GL_ACCT_TO17]]))</f>
        <v>1</v>
      </c>
      <c r="IX742" s="33" t="b">
        <f>AND($A$2&gt;=_xlfn.NUMBERVALUE(Table_Query_from_MF_DSNP62[[#This Row],[CL_GL_ACCT_FR18]]),$A$2&lt;=_xlfn.NUMBERVALUE(Table_Query_from_MF_DSNP62[[#This Row],[CL_GL_ACCT_TO18]]))</f>
        <v>1</v>
      </c>
      <c r="IY742" s="33" t="b">
        <f>AND($A$2&gt;=_xlfn.NUMBERVALUE(Table_Query_from_MF_DSNP62[[#This Row],[CL_GL_ACCT_FR19]]),$A$2&lt;=_xlfn.NUMBERVALUE(Table_Query_from_MF_DSNP62[[#This Row],[CL_GL_ACCT_TO19]]))</f>
        <v>1</v>
      </c>
      <c r="IZ742" s="33" t="b">
        <f>AND($A$2&gt;=_xlfn.NUMBERVALUE(Table_Query_from_MF_DSNP62[[#This Row],[CL_GL_ACCT_FR20]]),$A$2&lt;=_xlfn.NUMBERVALUE(Table_Query_from_MF_DSNP62[[#This Row],[CL_GL_ACCT_TO20]]))</f>
        <v>1</v>
      </c>
      <c r="JA742" s="33" t="b">
        <f>AND($A$2&gt;=_xlfn.NUMBERVALUE(Table_Query_from_MF_DSNP62[[#This Row],[CL_GL_ACCT_FR21]]),$A$2&lt;=_xlfn.NUMBERVALUE(Table_Query_from_MF_DSNP62[[#This Row],[CL_GL_ACCT_TO21]]))</f>
        <v>1</v>
      </c>
      <c r="JB742" s="33" t="b">
        <f>AND($A$2&gt;=_xlfn.NUMBERVALUE(Table_Query_from_MF_DSNP62[[#This Row],[CL_GL_ACCT_FR22]]),$A$2&lt;=_xlfn.NUMBERVALUE(Table_Query_from_MF_DSNP62[[#This Row],[CL_GL_ACCT_TO22]]))</f>
        <v>1</v>
      </c>
      <c r="JC742" s="33" t="b">
        <f>AND($A$2&gt;=_xlfn.NUMBERVALUE(Table_Query_from_MF_DSNP62[[#This Row],[CL_GL_ACCT_FR23]]),$A$2&lt;=_xlfn.NUMBERVALUE(Table_Query_from_MF_DSNP62[[#This Row],[CL_GL_ACCT_TO23]]))</f>
        <v>1</v>
      </c>
      <c r="JD742" s="33" t="b">
        <f>AND($A$2&gt;=_xlfn.NUMBERVALUE(Table_Query_from_MF_DSNP62[[#This Row],[CL_GL_ACCT_FR24]]),$A$2&lt;=_xlfn.NUMBERVALUE(Table_Query_from_MF_DSNP62[[#This Row],[CL_GL_ACCT_TO24]]))</f>
        <v>1</v>
      </c>
      <c r="JE742" s="33" t="b">
        <f>AND($A$2&gt;=_xlfn.NUMBERVALUE(Table_Query_from_MF_DSNP62[[#This Row],[CL_GL_ACCT_FR25]]),$A$2&lt;=_xlfn.NUMBERVALUE(Table_Query_from_MF_DSNP62[[#This Row],[CL_GL_ACCT_TO25]]))</f>
        <v>1</v>
      </c>
      <c r="JF742" s="33" t="b">
        <f>OR(Table_Query_from_MF_DSNP62[[#This Row],[PairA]:[PairO]])</f>
        <v>1</v>
      </c>
      <c r="JG742" s="33">
        <f>_xlfn.IFNA(MATCH(TRUE,Table_Query_from_MF_DSNP62[[#This Row],[PairA]:[PairO]],0),"none")</f>
        <v>2</v>
      </c>
      <c r="JH742" s="33" t="b">
        <f>AND($B$2&gt;=_xlfn.NUMBERVALUE(Table_Query_from_MF_DSNP62[[#This Row],[CL_CMP_OBJ_FR1]]),$B$2&lt;=_xlfn.NUMBERVALUE(Table_Query_from_MF_DSNP62[[#This Row],[CL_CMP_OBJ_TO1]]))</f>
        <v>0</v>
      </c>
      <c r="JI742" s="33" t="b">
        <f>AND($B$2&gt;=_xlfn.NUMBERVALUE(Table_Query_from_MF_DSNP62[[#This Row],[CL_CMP_OBJ_FR2]]),$B$2&lt;=_xlfn.NUMBERVALUE(Table_Query_from_MF_DSNP62[[#This Row],[CL_CMP_OBJ_TO2]]))</f>
        <v>1</v>
      </c>
      <c r="JJ742" s="33" t="b">
        <f>AND($B$2&gt;=_xlfn.NUMBERVALUE(Table_Query_from_MF_DSNP62[[#This Row],[CL_CMP_OBJ_FR3]]),$B$2&lt;=_xlfn.NUMBERVALUE(Table_Query_from_MF_DSNP62[[#This Row],[CL_CMP_OBJ_TO3]]))</f>
        <v>1</v>
      </c>
      <c r="JK742" s="33" t="b">
        <f>AND($B$2&gt;=_xlfn.NUMBERVALUE(Table_Query_from_MF_DSNP62[[#This Row],[CL_CMP_OBJ_FR4]]),$B$2&lt;=_xlfn.NUMBERVALUE(Table_Query_from_MF_DSNP62[[#This Row],[CL_CMP_OBJ_TO4]]))</f>
        <v>1</v>
      </c>
      <c r="JL742" s="33" t="b">
        <f>AND($B$2&gt;=_xlfn.NUMBERVALUE(Table_Query_from_MF_DSNP62[[#This Row],[CL_CMP_OBJ_FR5]]),$B$2&lt;=_xlfn.NUMBERVALUE(Table_Query_from_MF_DSNP62[[#This Row],[CL_CMP_OBJ_TO5]]))</f>
        <v>1</v>
      </c>
      <c r="JM742" s="33" t="b">
        <f>AND($B$2&gt;=_xlfn.NUMBERVALUE(Table_Query_from_MF_DSNP62[[#This Row],[CL_CMP_OBJ_FR6]]),$B$2&lt;=_xlfn.NUMBERVALUE(Table_Query_from_MF_DSNP62[[#This Row],[CL_CMP_OBJ_TO6]]))</f>
        <v>1</v>
      </c>
      <c r="JN742" s="33" t="b">
        <f>AND($B$2&gt;=_xlfn.NUMBERVALUE(Table_Query_from_MF_DSNP62[[#This Row],[CL_CMP_OBJ_FR7]]),$B$2&lt;=_xlfn.NUMBERVALUE(Table_Query_from_MF_DSNP62[[#This Row],[CL_CMP_OBJ_TO7]]))</f>
        <v>1</v>
      </c>
      <c r="JO742" s="33" t="b">
        <f>AND($B$2&gt;=_xlfn.NUMBERVALUE(Table_Query_from_MF_DSNP62[[#This Row],[CL_CMP_OBJ_FR8]]),$B$2&lt;=_xlfn.NUMBERVALUE(Table_Query_from_MF_DSNP62[[#This Row],[CL_CMP_OBJ_TO8]]))</f>
        <v>1</v>
      </c>
      <c r="JP742" s="33" t="b">
        <f>AND($B$2&gt;=_xlfn.NUMBERVALUE(Table_Query_from_MF_DSNP62[[#This Row],[CL_CMP_OBJ_FR9]]),$B$2&lt;=_xlfn.NUMBERVALUE(Table_Query_from_MF_DSNP62[[#This Row],[CL_CMP_OBJ_TO9]]))</f>
        <v>1</v>
      </c>
      <c r="JQ742" s="33" t="b">
        <f>AND($B$2&gt;=_xlfn.NUMBERVALUE(Table_Query_from_MF_DSNP62[[#This Row],[CL_CMP_OBJ_FR10]]),$B$2&lt;=_xlfn.NUMBERVALUE(Table_Query_from_MF_DSNP62[[#This Row],[CL_CMP_OBJ_TO10]]))</f>
        <v>1</v>
      </c>
      <c r="JR742" s="33" t="b">
        <f>AND($B$2&gt;=_xlfn.NUMBERVALUE(Table_Query_from_MF_DSNP62[[#This Row],[CL_CMP_OBJ_FR11]]),$B$2&lt;=_xlfn.NUMBERVALUE(Table_Query_from_MF_DSNP62[[#This Row],[CL_CMP_OBJ_TO11]]))</f>
        <v>1</v>
      </c>
      <c r="JS742" s="33" t="b">
        <f>AND($B$2&gt;=_xlfn.NUMBERVALUE(Table_Query_from_MF_DSNP62[[#This Row],[CL_CMP_OBJ_FR12]]),$B$2&lt;=_xlfn.NUMBERVALUE(Table_Query_from_MF_DSNP62[[#This Row],[CL_CMP_OBJ_TO12]]))</f>
        <v>1</v>
      </c>
      <c r="JT742" s="33" t="b">
        <f>AND($B$2&gt;=_xlfn.NUMBERVALUE(Table_Query_from_MF_DSNP62[[#This Row],[CL_CMP_OBJ_FR13]]),$B$2&lt;=_xlfn.NUMBERVALUE(Table_Query_from_MF_DSNP62[[#This Row],[CL_CMP_OBJ_TO13]]))</f>
        <v>1</v>
      </c>
      <c r="JU742" s="33" t="b">
        <f>AND($B$2&gt;=_xlfn.NUMBERVALUE(Table_Query_from_MF_DSNP62[[#This Row],[CL_CMP_OBJ_FR14]]),$B$2&lt;=_xlfn.NUMBERVALUE(Table_Query_from_MF_DSNP62[[#This Row],[CL_CMP_OBJ_TO14]]))</f>
        <v>1</v>
      </c>
      <c r="JV742" s="33" t="b">
        <f>AND($B$2&gt;=_xlfn.NUMBERVALUE(Table_Query_from_MF_DSNP62[[#This Row],[CL_CMP_OBJ_FR15]]),$B$2&lt;=_xlfn.NUMBERVALUE(Table_Query_from_MF_DSNP62[[#This Row],[CL_CMP_OBJ_TO15]]))</f>
        <v>1</v>
      </c>
    </row>
    <row r="743" spans="1:282" x14ac:dyDescent="0.25">
      <c r="A743" t="b">
        <f>OR(,Table_Query_from_MF_DSNP62[[#This Row],[Desired GL included as "hard-coded" GL?]],Table_Query_from_MF_DSNP62[[#This Row],[Desired GL included as "Open GL"?]])</f>
        <v>1</v>
      </c>
      <c r="B743" t="b">
        <f>Table_Query_from_MF_DSNP62[[#This Row],[Desired CObj included as "Open CObj"?]]</f>
        <v>1</v>
      </c>
      <c r="C743" t="s">
        <v>2617</v>
      </c>
      <c r="D743" t="s">
        <v>2635</v>
      </c>
      <c r="E743" t="s">
        <v>8</v>
      </c>
      <c r="F743" s="24" t="s">
        <v>425</v>
      </c>
      <c r="G743" t="s">
        <v>58</v>
      </c>
      <c r="H743" s="24" t="s">
        <v>444</v>
      </c>
      <c r="I743" t="s">
        <v>444</v>
      </c>
      <c r="J743" s="24" t="s">
        <v>444</v>
      </c>
      <c r="K743" t="s">
        <v>444</v>
      </c>
      <c r="L743" s="24" t="s">
        <v>444</v>
      </c>
      <c r="M743" t="s">
        <v>444</v>
      </c>
      <c r="N743" t="s">
        <v>444</v>
      </c>
      <c r="O743" t="s">
        <v>444</v>
      </c>
      <c r="P743" t="s">
        <v>444</v>
      </c>
      <c r="Q743" t="s">
        <v>15</v>
      </c>
      <c r="R743" t="s">
        <v>444</v>
      </c>
      <c r="S743" t="s">
        <v>442</v>
      </c>
      <c r="T743" t="s">
        <v>447</v>
      </c>
      <c r="U743" t="s">
        <v>444</v>
      </c>
      <c r="V743" t="s">
        <v>444</v>
      </c>
      <c r="W743" t="s">
        <v>447</v>
      </c>
      <c r="X743" t="s">
        <v>444</v>
      </c>
      <c r="Y743" t="s">
        <v>444</v>
      </c>
      <c r="Z743" t="s">
        <v>442</v>
      </c>
      <c r="AA743" t="s">
        <v>442</v>
      </c>
      <c r="AB743" t="s">
        <v>442</v>
      </c>
      <c r="AC743" t="s">
        <v>442</v>
      </c>
      <c r="AD743" t="s">
        <v>442</v>
      </c>
      <c r="AE743" t="s">
        <v>442</v>
      </c>
      <c r="AF743" t="s">
        <v>442</v>
      </c>
      <c r="AG743" t="s">
        <v>442</v>
      </c>
      <c r="AH743" t="s">
        <v>444</v>
      </c>
      <c r="AI743" t="s">
        <v>447</v>
      </c>
      <c r="AJ743" t="s">
        <v>442</v>
      </c>
      <c r="AK743" t="s">
        <v>15</v>
      </c>
      <c r="AL743" t="s">
        <v>444</v>
      </c>
      <c r="AM743" t="s">
        <v>444</v>
      </c>
      <c r="AN743" t="s">
        <v>444</v>
      </c>
      <c r="AO743" t="s">
        <v>444</v>
      </c>
      <c r="AP743" t="s">
        <v>447</v>
      </c>
      <c r="AQ743" t="s">
        <v>528</v>
      </c>
      <c r="AR743" t="s">
        <v>1451</v>
      </c>
      <c r="AS743" t="s">
        <v>162</v>
      </c>
      <c r="AT743" t="s">
        <v>10</v>
      </c>
      <c r="AU743" t="s">
        <v>444</v>
      </c>
      <c r="AV743" t="s">
        <v>1359</v>
      </c>
      <c r="AW743" t="s">
        <v>444</v>
      </c>
      <c r="AX743" t="s">
        <v>444</v>
      </c>
      <c r="AY743" t="s">
        <v>444</v>
      </c>
      <c r="AZ743" t="s">
        <v>444</v>
      </c>
      <c r="BA743" t="s">
        <v>444</v>
      </c>
      <c r="BB743" t="s">
        <v>444</v>
      </c>
      <c r="BC743" t="s">
        <v>444</v>
      </c>
      <c r="BD743" t="s">
        <v>1359</v>
      </c>
      <c r="BE743" t="s">
        <v>444</v>
      </c>
      <c r="BF743" t="s">
        <v>1360</v>
      </c>
      <c r="BG743" t="s">
        <v>444</v>
      </c>
      <c r="BH743" t="s">
        <v>444</v>
      </c>
      <c r="BI743" t="s">
        <v>444</v>
      </c>
      <c r="BJ743" t="s">
        <v>444</v>
      </c>
      <c r="BK743" t="s">
        <v>444</v>
      </c>
      <c r="BL743" t="s">
        <v>444</v>
      </c>
      <c r="BM743" t="s">
        <v>444</v>
      </c>
      <c r="BN743" t="s">
        <v>444</v>
      </c>
      <c r="BO743" t="s">
        <v>444</v>
      </c>
      <c r="BP743" t="s">
        <v>444</v>
      </c>
      <c r="BQ743" t="s">
        <v>444</v>
      </c>
      <c r="BR743" t="s">
        <v>444</v>
      </c>
      <c r="BS743" t="s">
        <v>444</v>
      </c>
      <c r="BT743" t="s">
        <v>444</v>
      </c>
      <c r="BU743" t="s">
        <v>444</v>
      </c>
      <c r="BV743" t="s">
        <v>444</v>
      </c>
      <c r="BW743" t="s">
        <v>444</v>
      </c>
      <c r="BX743" t="s">
        <v>444</v>
      </c>
      <c r="BY743" t="s">
        <v>444</v>
      </c>
      <c r="BZ743" t="s">
        <v>444</v>
      </c>
      <c r="CA743" t="s">
        <v>444</v>
      </c>
      <c r="CB743" t="s">
        <v>444</v>
      </c>
      <c r="CC743" t="s">
        <v>444</v>
      </c>
      <c r="CD743" t="s">
        <v>444</v>
      </c>
      <c r="CE743" t="s">
        <v>444</v>
      </c>
      <c r="CF743" t="s">
        <v>444</v>
      </c>
      <c r="CG743" t="s">
        <v>444</v>
      </c>
      <c r="CH743" t="s">
        <v>444</v>
      </c>
      <c r="CI743" t="s">
        <v>444</v>
      </c>
      <c r="CJ743" t="s">
        <v>444</v>
      </c>
      <c r="CK743" t="s">
        <v>444</v>
      </c>
      <c r="CL743" t="s">
        <v>444</v>
      </c>
      <c r="CM743" t="s">
        <v>444</v>
      </c>
      <c r="CN743" t="s">
        <v>444</v>
      </c>
      <c r="CO743" t="s">
        <v>444</v>
      </c>
      <c r="CP743" t="s">
        <v>444</v>
      </c>
      <c r="CQ743" t="s">
        <v>444</v>
      </c>
      <c r="CR743" t="s">
        <v>444</v>
      </c>
      <c r="CS743" t="s">
        <v>444</v>
      </c>
      <c r="CT743" t="s">
        <v>444</v>
      </c>
      <c r="CU743" t="s">
        <v>282</v>
      </c>
      <c r="CV743" t="s">
        <v>2760</v>
      </c>
      <c r="CW743" t="s">
        <v>2736</v>
      </c>
      <c r="CX743" t="s">
        <v>2737</v>
      </c>
      <c r="CY743" t="s">
        <v>1846</v>
      </c>
      <c r="CZ743" t="s">
        <v>444</v>
      </c>
      <c r="DA743" t="s">
        <v>444</v>
      </c>
      <c r="DB743" t="s">
        <v>444</v>
      </c>
      <c r="DC743" t="s">
        <v>444</v>
      </c>
      <c r="DD743" t="s">
        <v>444</v>
      </c>
      <c r="DE743" t="s">
        <v>444</v>
      </c>
      <c r="DF743" t="s">
        <v>444</v>
      </c>
      <c r="DG743" t="s">
        <v>444</v>
      </c>
      <c r="DH743" t="s">
        <v>444</v>
      </c>
      <c r="DI743" t="s">
        <v>15</v>
      </c>
      <c r="DJ743" t="s">
        <v>444</v>
      </c>
      <c r="DK743" t="s">
        <v>444</v>
      </c>
      <c r="DL743" t="s">
        <v>444</v>
      </c>
      <c r="DM743" t="s">
        <v>444</v>
      </c>
      <c r="DN743" t="s">
        <v>444</v>
      </c>
      <c r="DO743" t="s">
        <v>444</v>
      </c>
      <c r="DP743" t="s">
        <v>444</v>
      </c>
      <c r="DQ743" t="s">
        <v>444</v>
      </c>
      <c r="DR743" t="s">
        <v>444</v>
      </c>
      <c r="DS743" t="s">
        <v>444</v>
      </c>
      <c r="DT743" s="24" t="s">
        <v>444</v>
      </c>
      <c r="DU743" s="24" t="s">
        <v>444</v>
      </c>
      <c r="DV743" t="s">
        <v>444</v>
      </c>
      <c r="DW743" t="s">
        <v>444</v>
      </c>
      <c r="DX743" s="24" t="s">
        <v>444</v>
      </c>
      <c r="DY743" s="24" t="s">
        <v>444</v>
      </c>
      <c r="DZ743" t="s">
        <v>444</v>
      </c>
      <c r="EA743" t="s">
        <v>444</v>
      </c>
      <c r="EB743" s="24" t="s">
        <v>444</v>
      </c>
      <c r="EC743" s="24" t="s">
        <v>444</v>
      </c>
      <c r="ED743" t="s">
        <v>444</v>
      </c>
      <c r="EE743" t="s">
        <v>444</v>
      </c>
      <c r="EF743" s="24" t="s">
        <v>444</v>
      </c>
      <c r="EG743" s="24" t="s">
        <v>444</v>
      </c>
      <c r="EH743" t="s">
        <v>444</v>
      </c>
      <c r="EI743" t="s">
        <v>444</v>
      </c>
      <c r="EJ743" s="24" t="s">
        <v>444</v>
      </c>
      <c r="EK743" s="24" t="s">
        <v>444</v>
      </c>
      <c r="EL743" t="s">
        <v>444</v>
      </c>
      <c r="EM743" t="s">
        <v>444</v>
      </c>
      <c r="EN743" s="24" t="s">
        <v>444</v>
      </c>
      <c r="EO743" s="24" t="s">
        <v>444</v>
      </c>
      <c r="EP743" t="s">
        <v>444</v>
      </c>
      <c r="EQ743" t="s">
        <v>444</v>
      </c>
      <c r="ER743" s="24" t="s">
        <v>444</v>
      </c>
      <c r="ES743" s="24" t="s">
        <v>444</v>
      </c>
      <c r="ET743" t="s">
        <v>444</v>
      </c>
      <c r="EU743" t="s">
        <v>444</v>
      </c>
      <c r="EV743" s="24" t="s">
        <v>444</v>
      </c>
      <c r="EW743" s="24" t="s">
        <v>444</v>
      </c>
      <c r="EX743" t="s">
        <v>444</v>
      </c>
      <c r="EY743" t="s">
        <v>444</v>
      </c>
      <c r="EZ743" s="24" t="s">
        <v>444</v>
      </c>
      <c r="FA743" s="24" t="s">
        <v>444</v>
      </c>
      <c r="FB743" t="s">
        <v>444</v>
      </c>
      <c r="FC743" t="s">
        <v>444</v>
      </c>
      <c r="FD743" s="24" t="s">
        <v>444</v>
      </c>
      <c r="FE743" s="24" t="s">
        <v>444</v>
      </c>
      <c r="FF743" t="s">
        <v>444</v>
      </c>
      <c r="FG743" t="s">
        <v>444</v>
      </c>
      <c r="FH743" s="24" t="s">
        <v>444</v>
      </c>
      <c r="FI743" s="24" t="s">
        <v>444</v>
      </c>
      <c r="FJ743" t="s">
        <v>444</v>
      </c>
      <c r="FK743" t="s">
        <v>444</v>
      </c>
      <c r="FL743" s="24" t="s">
        <v>444</v>
      </c>
      <c r="FM743" s="24" t="s">
        <v>444</v>
      </c>
      <c r="FN743" t="s">
        <v>444</v>
      </c>
      <c r="FO743" t="s">
        <v>444</v>
      </c>
      <c r="FP743" s="24" t="s">
        <v>444</v>
      </c>
      <c r="FQ743" s="24" t="s">
        <v>444</v>
      </c>
      <c r="FR743" t="s">
        <v>444</v>
      </c>
      <c r="FS743" t="s">
        <v>444</v>
      </c>
      <c r="FT743" s="24" t="s">
        <v>444</v>
      </c>
      <c r="FU743" s="24" t="s">
        <v>444</v>
      </c>
      <c r="FV743" t="s">
        <v>444</v>
      </c>
      <c r="FW743" t="s">
        <v>444</v>
      </c>
      <c r="FX743" s="24" t="s">
        <v>444</v>
      </c>
      <c r="FY743" s="24" t="s">
        <v>444</v>
      </c>
      <c r="FZ743" t="s">
        <v>444</v>
      </c>
      <c r="GA743" t="s">
        <v>444</v>
      </c>
      <c r="GB743" s="24" t="s">
        <v>444</v>
      </c>
      <c r="GC743" s="24" t="s">
        <v>444</v>
      </c>
      <c r="GD743" t="s">
        <v>444</v>
      </c>
      <c r="GE743" t="s">
        <v>444</v>
      </c>
      <c r="GF743" s="24" t="s">
        <v>444</v>
      </c>
      <c r="GG743" s="24" t="s">
        <v>444</v>
      </c>
      <c r="GH743" t="s">
        <v>15</v>
      </c>
      <c r="GI743" s="24" t="s">
        <v>571</v>
      </c>
      <c r="GJ743" s="24" t="s">
        <v>572</v>
      </c>
      <c r="GK743" t="s">
        <v>444</v>
      </c>
      <c r="GL743" t="s">
        <v>444</v>
      </c>
      <c r="GM743" s="24" t="s">
        <v>444</v>
      </c>
      <c r="GN743" s="24" t="s">
        <v>444</v>
      </c>
      <c r="GO743" t="s">
        <v>444</v>
      </c>
      <c r="GP743" t="s">
        <v>444</v>
      </c>
      <c r="GQ743" s="24" t="s">
        <v>444</v>
      </c>
      <c r="GR743" s="24" t="s">
        <v>444</v>
      </c>
      <c r="GS743" t="s">
        <v>444</v>
      </c>
      <c r="GT743" t="s">
        <v>444</v>
      </c>
      <c r="GU743" s="24" t="s">
        <v>444</v>
      </c>
      <c r="GV743" s="24" t="s">
        <v>444</v>
      </c>
      <c r="GW743" t="s">
        <v>444</v>
      </c>
      <c r="GX743" t="s">
        <v>444</v>
      </c>
      <c r="GY743" s="24" t="s">
        <v>444</v>
      </c>
      <c r="GZ743" s="24" t="s">
        <v>444</v>
      </c>
      <c r="HA743" t="s">
        <v>444</v>
      </c>
      <c r="HB743" t="s">
        <v>444</v>
      </c>
      <c r="HC743" s="24" t="s">
        <v>444</v>
      </c>
      <c r="HD743" s="24" t="s">
        <v>444</v>
      </c>
      <c r="HE743" t="s">
        <v>444</v>
      </c>
      <c r="HF743" t="s">
        <v>444</v>
      </c>
      <c r="HG743" s="24" t="s">
        <v>444</v>
      </c>
      <c r="HH743" s="24" t="s">
        <v>444</v>
      </c>
      <c r="HI743" t="s">
        <v>444</v>
      </c>
      <c r="HJ743" t="s">
        <v>444</v>
      </c>
      <c r="HK743" s="24" t="s">
        <v>444</v>
      </c>
      <c r="HL743" s="24" t="s">
        <v>444</v>
      </c>
      <c r="HM743" t="s">
        <v>444</v>
      </c>
      <c r="HN743" t="s">
        <v>444</v>
      </c>
      <c r="HO743" s="24" t="s">
        <v>444</v>
      </c>
      <c r="HP743" s="24" t="s">
        <v>444</v>
      </c>
      <c r="HQ743" t="s">
        <v>444</v>
      </c>
      <c r="HR743" t="s">
        <v>444</v>
      </c>
      <c r="HS743" s="24" t="s">
        <v>444</v>
      </c>
      <c r="HT743" s="24" t="s">
        <v>444</v>
      </c>
      <c r="HU743" t="s">
        <v>444</v>
      </c>
      <c r="HV743" t="s">
        <v>444</v>
      </c>
      <c r="HW743" s="24" t="s">
        <v>444</v>
      </c>
      <c r="HX743" s="24" t="s">
        <v>444</v>
      </c>
      <c r="HY743" t="s">
        <v>444</v>
      </c>
      <c r="HZ743" t="s">
        <v>444</v>
      </c>
      <c r="IA743" t="s">
        <v>2760</v>
      </c>
      <c r="IB743" t="s">
        <v>2736</v>
      </c>
      <c r="IC743" t="s">
        <v>3107</v>
      </c>
      <c r="ID743" s="33" t="b" cm="1">
        <f t="array" ref="ID743">_xlfn.IFNA(MATCH($A$2,_xlfn.NUMBERVALUE(Table_Query_from_MF_DSNP62[[#This Row],[CL_GLACCT_DR1]:[CL_GLACCT_CR4]]),0),0)&gt;=1</f>
        <v>1</v>
      </c>
      <c r="IE743" s="33" t="b">
        <f>OR(Table_Query_from_MF_DSNP62[[#This Row],[Pair1]:[Pair25]])</f>
        <v>1</v>
      </c>
      <c r="IF743" s="33">
        <f>_xlfn.IFNA(MATCH(TRUE,Table_Query_from_MF_DSNP62[[#This Row],[Pair1]:[Pair25]],0),"none")</f>
        <v>1</v>
      </c>
      <c r="IG743" s="33" t="b">
        <f>AND($A$2&gt;=_xlfn.NUMBERVALUE(Table_Query_from_MF_DSNP62[[#This Row],[CL_GL_ACCT_FR1]]),$A$2&lt;=_xlfn.NUMBERVALUE(Table_Query_from_MF_DSNP62[[#This Row],[CL_GL_ACCT_TO1]]))</f>
        <v>1</v>
      </c>
      <c r="IH743" s="33" t="b">
        <f>AND($A$2&gt;=_xlfn.NUMBERVALUE(Table_Query_from_MF_DSNP62[[#This Row],[CL_GL_ACCT_FR2]]),$A$2&lt;=_xlfn.NUMBERVALUE(Table_Query_from_MF_DSNP62[[#This Row],[CL_GL_ACCT_TO2]]))</f>
        <v>1</v>
      </c>
      <c r="II743" s="33" t="b">
        <f>AND($A$2&gt;=_xlfn.NUMBERVALUE(Table_Query_from_MF_DSNP62[[#This Row],[CL_GL_ACCT_FR3]]),$A$2&lt;=_xlfn.NUMBERVALUE(Table_Query_from_MF_DSNP62[[#This Row],[CL_GL_ACCT_TO3]]))</f>
        <v>1</v>
      </c>
      <c r="IJ743" s="33" t="b">
        <f>AND($A$2&gt;=_xlfn.NUMBERVALUE(Table_Query_from_MF_DSNP62[[#This Row],[CL_GL_ACCT_FR4]]),$A$2&lt;=_xlfn.NUMBERVALUE(Table_Query_from_MF_DSNP62[[#This Row],[CL_GL_ACCT_TO4]]))</f>
        <v>1</v>
      </c>
      <c r="IK743" s="33" t="b">
        <f>AND($A$2&gt;=_xlfn.NUMBERVALUE(Table_Query_from_MF_DSNP62[[#This Row],[CL_GL_ACCT_FR5]]),$A$2&lt;=_xlfn.NUMBERVALUE(Table_Query_from_MF_DSNP62[[#This Row],[CL_GL_ACCT_TO5]]))</f>
        <v>1</v>
      </c>
      <c r="IL743" s="33" t="b">
        <f>AND($A$2&gt;=_xlfn.NUMBERVALUE(Table_Query_from_MF_DSNP62[[#This Row],[CL_GL_ACCT_FR6]]),$A$2&lt;=_xlfn.NUMBERVALUE(Table_Query_from_MF_DSNP62[[#This Row],[CL_GL_ACCT_TO6]]))</f>
        <v>1</v>
      </c>
      <c r="IM743" s="33" t="b">
        <f>AND($A$2&gt;=_xlfn.NUMBERVALUE(Table_Query_from_MF_DSNP62[[#This Row],[CL_GL_ACCT_FR7]]),$A$2&lt;=_xlfn.NUMBERVALUE(Table_Query_from_MF_DSNP62[[#This Row],[CL_GL_ACCT_TO7]]))</f>
        <v>1</v>
      </c>
      <c r="IN743" s="33" t="b">
        <f>AND($A$2&gt;=_xlfn.NUMBERVALUE(Table_Query_from_MF_DSNP62[[#This Row],[CL_GL_ACCT_FR8]]),$A$2&lt;=_xlfn.NUMBERVALUE(Table_Query_from_MF_DSNP62[[#This Row],[CL_GL_ACCT_TO8]]))</f>
        <v>1</v>
      </c>
      <c r="IO743" s="33" t="b">
        <f>AND($A$2&gt;=_xlfn.NUMBERVALUE(Table_Query_from_MF_DSNP62[[#This Row],[CL_GL_ACCT_FR9]]),$A$2&lt;=_xlfn.NUMBERVALUE(Table_Query_from_MF_DSNP62[[#This Row],[CL_GL_ACCT_TO9]]))</f>
        <v>1</v>
      </c>
      <c r="IP743" s="33" t="b">
        <f>AND($A$2&gt;=_xlfn.NUMBERVALUE(Table_Query_from_MF_DSNP62[[#This Row],[CL_GL_ACCT_FR10]]),$A$2&lt;=_xlfn.NUMBERVALUE(Table_Query_from_MF_DSNP62[[#This Row],[CL_GL_ACCT_TO10]]))</f>
        <v>1</v>
      </c>
      <c r="IQ743" s="33" t="b">
        <f>AND($A$2&gt;=_xlfn.NUMBERVALUE(Table_Query_from_MF_DSNP62[[#This Row],[CL_GL_ACCT_FR11]]),$A$2&lt;=_xlfn.NUMBERVALUE(Table_Query_from_MF_DSNP62[[#This Row],[CL_GL_ACCT_TO11]]))</f>
        <v>1</v>
      </c>
      <c r="IR743" s="33" t="b">
        <f>AND($A$2&gt;=_xlfn.NUMBERVALUE(Table_Query_from_MF_DSNP62[[#This Row],[CL_GL_ACCT_FR12]]),$A$2&lt;=_xlfn.NUMBERVALUE(Table_Query_from_MF_DSNP62[[#This Row],[CL_GL_ACCT_TO12]]))</f>
        <v>1</v>
      </c>
      <c r="IS743" s="33" t="b">
        <f>AND($A$2&gt;=_xlfn.NUMBERVALUE(Table_Query_from_MF_DSNP62[[#This Row],[CL_GL_ACCT_FR13]]),$A$2&lt;=_xlfn.NUMBERVALUE(Table_Query_from_MF_DSNP62[[#This Row],[CL_GL_ACCT_TO13]]))</f>
        <v>1</v>
      </c>
      <c r="IT743" s="33" t="b">
        <f>AND($A$2&gt;=_xlfn.NUMBERVALUE(Table_Query_from_MF_DSNP62[[#This Row],[CL_GL_ACCT_FR14]]),$A$2&lt;=_xlfn.NUMBERVALUE(Table_Query_from_MF_DSNP62[[#This Row],[CL_GL_ACCT_TO14]]))</f>
        <v>1</v>
      </c>
      <c r="IU743" s="33" t="b">
        <f>AND($A$2&gt;=_xlfn.NUMBERVALUE(Table_Query_from_MF_DSNP62[[#This Row],[CL_GL_ACCT_FR15]]),$A$2&lt;=_xlfn.NUMBERVALUE(Table_Query_from_MF_DSNP62[[#This Row],[CL_GL_ACCT_TO15]]))</f>
        <v>1</v>
      </c>
      <c r="IV743" s="33" t="b">
        <f>AND($A$2&gt;=_xlfn.NUMBERVALUE(Table_Query_from_MF_DSNP62[[#This Row],[CL_GL_ACCT_FR16]]),$A$2&lt;=_xlfn.NUMBERVALUE(Table_Query_from_MF_DSNP62[[#This Row],[CL_GL_ACCT_TO16]]))</f>
        <v>1</v>
      </c>
      <c r="IW743" s="33" t="b">
        <f>AND($A$2&gt;=_xlfn.NUMBERVALUE(Table_Query_from_MF_DSNP62[[#This Row],[CL_GL_ACCT_FR17]]),$A$2&lt;=_xlfn.NUMBERVALUE(Table_Query_from_MF_DSNP62[[#This Row],[CL_GL_ACCT_TO17]]))</f>
        <v>1</v>
      </c>
      <c r="IX743" s="33" t="b">
        <f>AND($A$2&gt;=_xlfn.NUMBERVALUE(Table_Query_from_MF_DSNP62[[#This Row],[CL_GL_ACCT_FR18]]),$A$2&lt;=_xlfn.NUMBERVALUE(Table_Query_from_MF_DSNP62[[#This Row],[CL_GL_ACCT_TO18]]))</f>
        <v>1</v>
      </c>
      <c r="IY743" s="33" t="b">
        <f>AND($A$2&gt;=_xlfn.NUMBERVALUE(Table_Query_from_MF_DSNP62[[#This Row],[CL_GL_ACCT_FR19]]),$A$2&lt;=_xlfn.NUMBERVALUE(Table_Query_from_MF_DSNP62[[#This Row],[CL_GL_ACCT_TO19]]))</f>
        <v>1</v>
      </c>
      <c r="IZ743" s="33" t="b">
        <f>AND($A$2&gt;=_xlfn.NUMBERVALUE(Table_Query_from_MF_DSNP62[[#This Row],[CL_GL_ACCT_FR20]]),$A$2&lt;=_xlfn.NUMBERVALUE(Table_Query_from_MF_DSNP62[[#This Row],[CL_GL_ACCT_TO20]]))</f>
        <v>1</v>
      </c>
      <c r="JA743" s="33" t="b">
        <f>AND($A$2&gt;=_xlfn.NUMBERVALUE(Table_Query_from_MF_DSNP62[[#This Row],[CL_GL_ACCT_FR21]]),$A$2&lt;=_xlfn.NUMBERVALUE(Table_Query_from_MF_DSNP62[[#This Row],[CL_GL_ACCT_TO21]]))</f>
        <v>1</v>
      </c>
      <c r="JB743" s="33" t="b">
        <f>AND($A$2&gt;=_xlfn.NUMBERVALUE(Table_Query_from_MF_DSNP62[[#This Row],[CL_GL_ACCT_FR22]]),$A$2&lt;=_xlfn.NUMBERVALUE(Table_Query_from_MF_DSNP62[[#This Row],[CL_GL_ACCT_TO22]]))</f>
        <v>1</v>
      </c>
      <c r="JC743" s="33" t="b">
        <f>AND($A$2&gt;=_xlfn.NUMBERVALUE(Table_Query_from_MF_DSNP62[[#This Row],[CL_GL_ACCT_FR23]]),$A$2&lt;=_xlfn.NUMBERVALUE(Table_Query_from_MF_DSNP62[[#This Row],[CL_GL_ACCT_TO23]]))</f>
        <v>1</v>
      </c>
      <c r="JD743" s="33" t="b">
        <f>AND($A$2&gt;=_xlfn.NUMBERVALUE(Table_Query_from_MF_DSNP62[[#This Row],[CL_GL_ACCT_FR24]]),$A$2&lt;=_xlfn.NUMBERVALUE(Table_Query_from_MF_DSNP62[[#This Row],[CL_GL_ACCT_TO24]]))</f>
        <v>1</v>
      </c>
      <c r="JE743" s="33" t="b">
        <f>AND($A$2&gt;=_xlfn.NUMBERVALUE(Table_Query_from_MF_DSNP62[[#This Row],[CL_GL_ACCT_FR25]]),$A$2&lt;=_xlfn.NUMBERVALUE(Table_Query_from_MF_DSNP62[[#This Row],[CL_GL_ACCT_TO25]]))</f>
        <v>1</v>
      </c>
      <c r="JF743" s="33" t="b">
        <f>OR(Table_Query_from_MF_DSNP62[[#This Row],[PairA]:[PairO]])</f>
        <v>1</v>
      </c>
      <c r="JG743" s="33">
        <f>_xlfn.IFNA(MATCH(TRUE,Table_Query_from_MF_DSNP62[[#This Row],[PairA]:[PairO]],0),"none")</f>
        <v>2</v>
      </c>
      <c r="JH743" s="33" t="b">
        <f>AND($B$2&gt;=_xlfn.NUMBERVALUE(Table_Query_from_MF_DSNP62[[#This Row],[CL_CMP_OBJ_FR1]]),$B$2&lt;=_xlfn.NUMBERVALUE(Table_Query_from_MF_DSNP62[[#This Row],[CL_CMP_OBJ_TO1]]))</f>
        <v>0</v>
      </c>
      <c r="JI743" s="33" t="b">
        <f>AND($B$2&gt;=_xlfn.NUMBERVALUE(Table_Query_from_MF_DSNP62[[#This Row],[CL_CMP_OBJ_FR2]]),$B$2&lt;=_xlfn.NUMBERVALUE(Table_Query_from_MF_DSNP62[[#This Row],[CL_CMP_OBJ_TO2]]))</f>
        <v>1</v>
      </c>
      <c r="JJ743" s="33" t="b">
        <f>AND($B$2&gt;=_xlfn.NUMBERVALUE(Table_Query_from_MF_DSNP62[[#This Row],[CL_CMP_OBJ_FR3]]),$B$2&lt;=_xlfn.NUMBERVALUE(Table_Query_from_MF_DSNP62[[#This Row],[CL_CMP_OBJ_TO3]]))</f>
        <v>1</v>
      </c>
      <c r="JK743" s="33" t="b">
        <f>AND($B$2&gt;=_xlfn.NUMBERVALUE(Table_Query_from_MF_DSNP62[[#This Row],[CL_CMP_OBJ_FR4]]),$B$2&lt;=_xlfn.NUMBERVALUE(Table_Query_from_MF_DSNP62[[#This Row],[CL_CMP_OBJ_TO4]]))</f>
        <v>1</v>
      </c>
      <c r="JL743" s="33" t="b">
        <f>AND($B$2&gt;=_xlfn.NUMBERVALUE(Table_Query_from_MF_DSNP62[[#This Row],[CL_CMP_OBJ_FR5]]),$B$2&lt;=_xlfn.NUMBERVALUE(Table_Query_from_MF_DSNP62[[#This Row],[CL_CMP_OBJ_TO5]]))</f>
        <v>1</v>
      </c>
      <c r="JM743" s="33" t="b">
        <f>AND($B$2&gt;=_xlfn.NUMBERVALUE(Table_Query_from_MF_DSNP62[[#This Row],[CL_CMP_OBJ_FR6]]),$B$2&lt;=_xlfn.NUMBERVALUE(Table_Query_from_MF_DSNP62[[#This Row],[CL_CMP_OBJ_TO6]]))</f>
        <v>1</v>
      </c>
      <c r="JN743" s="33" t="b">
        <f>AND($B$2&gt;=_xlfn.NUMBERVALUE(Table_Query_from_MF_DSNP62[[#This Row],[CL_CMP_OBJ_FR7]]),$B$2&lt;=_xlfn.NUMBERVALUE(Table_Query_from_MF_DSNP62[[#This Row],[CL_CMP_OBJ_TO7]]))</f>
        <v>1</v>
      </c>
      <c r="JO743" s="33" t="b">
        <f>AND($B$2&gt;=_xlfn.NUMBERVALUE(Table_Query_from_MF_DSNP62[[#This Row],[CL_CMP_OBJ_FR8]]),$B$2&lt;=_xlfn.NUMBERVALUE(Table_Query_from_MF_DSNP62[[#This Row],[CL_CMP_OBJ_TO8]]))</f>
        <v>1</v>
      </c>
      <c r="JP743" s="33" t="b">
        <f>AND($B$2&gt;=_xlfn.NUMBERVALUE(Table_Query_from_MF_DSNP62[[#This Row],[CL_CMP_OBJ_FR9]]),$B$2&lt;=_xlfn.NUMBERVALUE(Table_Query_from_MF_DSNP62[[#This Row],[CL_CMP_OBJ_TO9]]))</f>
        <v>1</v>
      </c>
      <c r="JQ743" s="33" t="b">
        <f>AND($B$2&gt;=_xlfn.NUMBERVALUE(Table_Query_from_MF_DSNP62[[#This Row],[CL_CMP_OBJ_FR10]]),$B$2&lt;=_xlfn.NUMBERVALUE(Table_Query_from_MF_DSNP62[[#This Row],[CL_CMP_OBJ_TO10]]))</f>
        <v>1</v>
      </c>
      <c r="JR743" s="33" t="b">
        <f>AND($B$2&gt;=_xlfn.NUMBERVALUE(Table_Query_from_MF_DSNP62[[#This Row],[CL_CMP_OBJ_FR11]]),$B$2&lt;=_xlfn.NUMBERVALUE(Table_Query_from_MF_DSNP62[[#This Row],[CL_CMP_OBJ_TO11]]))</f>
        <v>1</v>
      </c>
      <c r="JS743" s="33" t="b">
        <f>AND($B$2&gt;=_xlfn.NUMBERVALUE(Table_Query_from_MF_DSNP62[[#This Row],[CL_CMP_OBJ_FR12]]),$B$2&lt;=_xlfn.NUMBERVALUE(Table_Query_from_MF_DSNP62[[#This Row],[CL_CMP_OBJ_TO12]]))</f>
        <v>1</v>
      </c>
      <c r="JT743" s="33" t="b">
        <f>AND($B$2&gt;=_xlfn.NUMBERVALUE(Table_Query_from_MF_DSNP62[[#This Row],[CL_CMP_OBJ_FR13]]),$B$2&lt;=_xlfn.NUMBERVALUE(Table_Query_from_MF_DSNP62[[#This Row],[CL_CMP_OBJ_TO13]]))</f>
        <v>1</v>
      </c>
      <c r="JU743" s="33" t="b">
        <f>AND($B$2&gt;=_xlfn.NUMBERVALUE(Table_Query_from_MF_DSNP62[[#This Row],[CL_CMP_OBJ_FR14]]),$B$2&lt;=_xlfn.NUMBERVALUE(Table_Query_from_MF_DSNP62[[#This Row],[CL_CMP_OBJ_TO14]]))</f>
        <v>1</v>
      </c>
      <c r="JV743" s="33" t="b">
        <f>AND($B$2&gt;=_xlfn.NUMBERVALUE(Table_Query_from_MF_DSNP62[[#This Row],[CL_CMP_OBJ_FR15]]),$B$2&lt;=_xlfn.NUMBERVALUE(Table_Query_from_MF_DSNP62[[#This Row],[CL_CMP_OBJ_TO15]]))</f>
        <v>1</v>
      </c>
    </row>
    <row r="744" spans="1:282" x14ac:dyDescent="0.25">
      <c r="A744" t="b">
        <f>OR(,Table_Query_from_MF_DSNP62[[#This Row],[Desired GL included as "hard-coded" GL?]],Table_Query_from_MF_DSNP62[[#This Row],[Desired GL included as "Open GL"?]])</f>
        <v>1</v>
      </c>
      <c r="B744" t="b">
        <f>Table_Query_from_MF_DSNP62[[#This Row],[Desired CObj included as "Open CObj"?]]</f>
        <v>1</v>
      </c>
      <c r="C744" t="s">
        <v>2636</v>
      </c>
      <c r="D744" t="s">
        <v>2637</v>
      </c>
      <c r="E744" t="s">
        <v>8</v>
      </c>
      <c r="F744" s="24" t="s">
        <v>58</v>
      </c>
      <c r="G744" t="s">
        <v>415</v>
      </c>
      <c r="H744" s="24" t="s">
        <v>444</v>
      </c>
      <c r="I744" t="s">
        <v>444</v>
      </c>
      <c r="J744" s="24" t="s">
        <v>444</v>
      </c>
      <c r="K744" t="s">
        <v>444</v>
      </c>
      <c r="L744" s="24" t="s">
        <v>444</v>
      </c>
      <c r="M744" t="s">
        <v>444</v>
      </c>
      <c r="N744" t="s">
        <v>444</v>
      </c>
      <c r="O744" t="s">
        <v>444</v>
      </c>
      <c r="P744" t="s">
        <v>444</v>
      </c>
      <c r="Q744" t="s">
        <v>15</v>
      </c>
      <c r="R744" t="s">
        <v>444</v>
      </c>
      <c r="S744" t="s">
        <v>442</v>
      </c>
      <c r="T744" t="s">
        <v>447</v>
      </c>
      <c r="U744" t="s">
        <v>444</v>
      </c>
      <c r="V744" t="s">
        <v>444</v>
      </c>
      <c r="W744" t="s">
        <v>447</v>
      </c>
      <c r="X744" t="s">
        <v>444</v>
      </c>
      <c r="Y744" t="s">
        <v>444</v>
      </c>
      <c r="Z744" t="s">
        <v>442</v>
      </c>
      <c r="AA744" t="s">
        <v>442</v>
      </c>
      <c r="AB744" t="s">
        <v>442</v>
      </c>
      <c r="AC744" t="s">
        <v>442</v>
      </c>
      <c r="AD744" t="s">
        <v>442</v>
      </c>
      <c r="AE744" t="s">
        <v>442</v>
      </c>
      <c r="AF744" t="s">
        <v>442</v>
      </c>
      <c r="AG744" t="s">
        <v>442</v>
      </c>
      <c r="AH744" t="s">
        <v>444</v>
      </c>
      <c r="AI744" t="s">
        <v>447</v>
      </c>
      <c r="AJ744" t="s">
        <v>442</v>
      </c>
      <c r="AK744" t="s">
        <v>15</v>
      </c>
      <c r="AL744" t="s">
        <v>444</v>
      </c>
      <c r="AM744" t="s">
        <v>444</v>
      </c>
      <c r="AN744" t="s">
        <v>444</v>
      </c>
      <c r="AO744" t="s">
        <v>444</v>
      </c>
      <c r="AP744" t="s">
        <v>447</v>
      </c>
      <c r="AQ744" t="s">
        <v>528</v>
      </c>
      <c r="AR744" t="s">
        <v>1451</v>
      </c>
      <c r="AS744" t="s">
        <v>162</v>
      </c>
      <c r="AT744" t="s">
        <v>10</v>
      </c>
      <c r="AU744" t="s">
        <v>444</v>
      </c>
      <c r="AV744" t="s">
        <v>442</v>
      </c>
      <c r="AW744" t="s">
        <v>444</v>
      </c>
      <c r="AX744" t="s">
        <v>444</v>
      </c>
      <c r="AY744" t="s">
        <v>444</v>
      </c>
      <c r="AZ744" t="s">
        <v>444</v>
      </c>
      <c r="BA744" t="s">
        <v>444</v>
      </c>
      <c r="BB744" t="s">
        <v>444</v>
      </c>
      <c r="BC744" t="s">
        <v>444</v>
      </c>
      <c r="BD744" t="s">
        <v>1359</v>
      </c>
      <c r="BE744" t="s">
        <v>444</v>
      </c>
      <c r="BF744" t="s">
        <v>1360</v>
      </c>
      <c r="BG744" t="s">
        <v>444</v>
      </c>
      <c r="BH744" t="s">
        <v>444</v>
      </c>
      <c r="BI744" t="s">
        <v>444</v>
      </c>
      <c r="BJ744" t="s">
        <v>444</v>
      </c>
      <c r="BK744" t="s">
        <v>444</v>
      </c>
      <c r="BL744" t="s">
        <v>444</v>
      </c>
      <c r="BM744" t="s">
        <v>444</v>
      </c>
      <c r="BN744" t="s">
        <v>444</v>
      </c>
      <c r="BO744" t="s">
        <v>444</v>
      </c>
      <c r="BP744" t="s">
        <v>444</v>
      </c>
      <c r="BQ744" t="s">
        <v>1360</v>
      </c>
      <c r="BR744" t="s">
        <v>264</v>
      </c>
      <c r="BS744" t="s">
        <v>444</v>
      </c>
      <c r="BT744" t="s">
        <v>444</v>
      </c>
      <c r="BU744" t="s">
        <v>444</v>
      </c>
      <c r="BV744" t="s">
        <v>444</v>
      </c>
      <c r="BW744" t="s">
        <v>1360</v>
      </c>
      <c r="BX744" t="s">
        <v>264</v>
      </c>
      <c r="BY744" t="s">
        <v>444</v>
      </c>
      <c r="BZ744" t="s">
        <v>444</v>
      </c>
      <c r="CA744" t="s">
        <v>444</v>
      </c>
      <c r="CB744" t="s">
        <v>444</v>
      </c>
      <c r="CC744" t="s">
        <v>444</v>
      </c>
      <c r="CD744" t="s">
        <v>444</v>
      </c>
      <c r="CE744" t="s">
        <v>444</v>
      </c>
      <c r="CF744" t="s">
        <v>444</v>
      </c>
      <c r="CG744" t="s">
        <v>444</v>
      </c>
      <c r="CH744" t="s">
        <v>444</v>
      </c>
      <c r="CI744" t="s">
        <v>1360</v>
      </c>
      <c r="CJ744" t="s">
        <v>264</v>
      </c>
      <c r="CK744" t="s">
        <v>444</v>
      </c>
      <c r="CL744" t="s">
        <v>444</v>
      </c>
      <c r="CM744" t="s">
        <v>444</v>
      </c>
      <c r="CN744" t="s">
        <v>444</v>
      </c>
      <c r="CO744" t="s">
        <v>1360</v>
      </c>
      <c r="CP744" t="s">
        <v>264</v>
      </c>
      <c r="CQ744" t="s">
        <v>444</v>
      </c>
      <c r="CR744" t="s">
        <v>444</v>
      </c>
      <c r="CS744" t="s">
        <v>444</v>
      </c>
      <c r="CT744" t="s">
        <v>444</v>
      </c>
      <c r="CU744" t="s">
        <v>7</v>
      </c>
      <c r="CV744" t="s">
        <v>2990</v>
      </c>
      <c r="CW744" t="s">
        <v>2736</v>
      </c>
      <c r="CX744" t="s">
        <v>2753</v>
      </c>
      <c r="CY744" t="s">
        <v>1847</v>
      </c>
      <c r="CZ744" t="s">
        <v>1848</v>
      </c>
      <c r="DA744" t="s">
        <v>444</v>
      </c>
      <c r="DB744" t="s">
        <v>444</v>
      </c>
      <c r="DC744" t="s">
        <v>444</v>
      </c>
      <c r="DD744" t="s">
        <v>444</v>
      </c>
      <c r="DE744" t="s">
        <v>444</v>
      </c>
      <c r="DF744" t="s">
        <v>444</v>
      </c>
      <c r="DG744" t="s">
        <v>444</v>
      </c>
      <c r="DH744" t="s">
        <v>444</v>
      </c>
      <c r="DI744" t="s">
        <v>282</v>
      </c>
      <c r="DJ744" t="s">
        <v>1440</v>
      </c>
      <c r="DK744" t="s">
        <v>1451</v>
      </c>
      <c r="DL744" t="s">
        <v>444</v>
      </c>
      <c r="DM744" t="s">
        <v>444</v>
      </c>
      <c r="DN744" t="s">
        <v>444</v>
      </c>
      <c r="DO744" t="s">
        <v>444</v>
      </c>
      <c r="DP744" t="s">
        <v>444</v>
      </c>
      <c r="DQ744" t="s">
        <v>444</v>
      </c>
      <c r="DR744" t="s">
        <v>444</v>
      </c>
      <c r="DS744" t="s">
        <v>444</v>
      </c>
      <c r="DT744" s="24" t="s">
        <v>444</v>
      </c>
      <c r="DU744" s="24" t="s">
        <v>444</v>
      </c>
      <c r="DV744" t="s">
        <v>444</v>
      </c>
      <c r="DW744" t="s">
        <v>444</v>
      </c>
      <c r="DX744" s="24" t="s">
        <v>444</v>
      </c>
      <c r="DY744" s="24" t="s">
        <v>444</v>
      </c>
      <c r="DZ744" t="s">
        <v>444</v>
      </c>
      <c r="EA744" t="s">
        <v>444</v>
      </c>
      <c r="EB744" s="24" t="s">
        <v>444</v>
      </c>
      <c r="EC744" s="24" t="s">
        <v>444</v>
      </c>
      <c r="ED744" t="s">
        <v>444</v>
      </c>
      <c r="EE744" t="s">
        <v>444</v>
      </c>
      <c r="EF744" s="24" t="s">
        <v>444</v>
      </c>
      <c r="EG744" s="24" t="s">
        <v>444</v>
      </c>
      <c r="EH744" t="s">
        <v>444</v>
      </c>
      <c r="EI744" t="s">
        <v>444</v>
      </c>
      <c r="EJ744" s="24" t="s">
        <v>444</v>
      </c>
      <c r="EK744" s="24" t="s">
        <v>444</v>
      </c>
      <c r="EL744" t="s">
        <v>444</v>
      </c>
      <c r="EM744" t="s">
        <v>444</v>
      </c>
      <c r="EN744" s="24" t="s">
        <v>444</v>
      </c>
      <c r="EO744" s="24" t="s">
        <v>444</v>
      </c>
      <c r="EP744" t="s">
        <v>444</v>
      </c>
      <c r="EQ744" t="s">
        <v>444</v>
      </c>
      <c r="ER744" s="24" t="s">
        <v>444</v>
      </c>
      <c r="ES744" s="24" t="s">
        <v>444</v>
      </c>
      <c r="ET744" t="s">
        <v>444</v>
      </c>
      <c r="EU744" t="s">
        <v>444</v>
      </c>
      <c r="EV744" s="24" t="s">
        <v>444</v>
      </c>
      <c r="EW744" s="24" t="s">
        <v>444</v>
      </c>
      <c r="EX744" t="s">
        <v>444</v>
      </c>
      <c r="EY744" t="s">
        <v>444</v>
      </c>
      <c r="EZ744" s="24" t="s">
        <v>444</v>
      </c>
      <c r="FA744" s="24" t="s">
        <v>444</v>
      </c>
      <c r="FB744" t="s">
        <v>444</v>
      </c>
      <c r="FC744" t="s">
        <v>444</v>
      </c>
      <c r="FD744" s="24" t="s">
        <v>444</v>
      </c>
      <c r="FE744" s="24" t="s">
        <v>444</v>
      </c>
      <c r="FF744" t="s">
        <v>444</v>
      </c>
      <c r="FG744" t="s">
        <v>444</v>
      </c>
      <c r="FH744" s="24" t="s">
        <v>444</v>
      </c>
      <c r="FI744" s="24" t="s">
        <v>444</v>
      </c>
      <c r="FJ744" t="s">
        <v>444</v>
      </c>
      <c r="FK744" t="s">
        <v>444</v>
      </c>
      <c r="FL744" s="24" t="s">
        <v>444</v>
      </c>
      <c r="FM744" s="24" t="s">
        <v>444</v>
      </c>
      <c r="FN744" t="s">
        <v>444</v>
      </c>
      <c r="FO744" t="s">
        <v>444</v>
      </c>
      <c r="FP744" s="24" t="s">
        <v>444</v>
      </c>
      <c r="FQ744" s="24" t="s">
        <v>444</v>
      </c>
      <c r="FR744" t="s">
        <v>444</v>
      </c>
      <c r="FS744" t="s">
        <v>444</v>
      </c>
      <c r="FT744" s="24" t="s">
        <v>444</v>
      </c>
      <c r="FU744" s="24" t="s">
        <v>444</v>
      </c>
      <c r="FV744" t="s">
        <v>444</v>
      </c>
      <c r="FW744" t="s">
        <v>444</v>
      </c>
      <c r="FX744" s="24" t="s">
        <v>444</v>
      </c>
      <c r="FY744" s="24" t="s">
        <v>444</v>
      </c>
      <c r="FZ744" t="s">
        <v>444</v>
      </c>
      <c r="GA744" t="s">
        <v>444</v>
      </c>
      <c r="GB744" s="24" t="s">
        <v>444</v>
      </c>
      <c r="GC744" s="24" t="s">
        <v>444</v>
      </c>
      <c r="GD744" t="s">
        <v>444</v>
      </c>
      <c r="GE744" t="s">
        <v>444</v>
      </c>
      <c r="GF744" s="24" t="s">
        <v>444</v>
      </c>
      <c r="GG744" s="24" t="s">
        <v>444</v>
      </c>
      <c r="GH744" t="s">
        <v>15</v>
      </c>
      <c r="GI744" s="24" t="s">
        <v>1416</v>
      </c>
      <c r="GJ744" s="24" t="s">
        <v>2143</v>
      </c>
      <c r="GK744" t="s">
        <v>484</v>
      </c>
      <c r="GL744" t="s">
        <v>480</v>
      </c>
      <c r="GM744" s="24" t="s">
        <v>444</v>
      </c>
      <c r="GN744" s="24" t="s">
        <v>444</v>
      </c>
      <c r="GO744" t="s">
        <v>444</v>
      </c>
      <c r="GP744" t="s">
        <v>444</v>
      </c>
      <c r="GQ744" s="24" t="s">
        <v>444</v>
      </c>
      <c r="GR744" s="24" t="s">
        <v>444</v>
      </c>
      <c r="GS744" t="s">
        <v>444</v>
      </c>
      <c r="GT744" t="s">
        <v>444</v>
      </c>
      <c r="GU744" s="24" t="s">
        <v>444</v>
      </c>
      <c r="GV744" s="24" t="s">
        <v>444</v>
      </c>
      <c r="GW744" t="s">
        <v>444</v>
      </c>
      <c r="GX744" t="s">
        <v>444</v>
      </c>
      <c r="GY744" s="24" t="s">
        <v>444</v>
      </c>
      <c r="GZ744" s="24" t="s">
        <v>444</v>
      </c>
      <c r="HA744" t="s">
        <v>444</v>
      </c>
      <c r="HB744" t="s">
        <v>444</v>
      </c>
      <c r="HC744" s="24" t="s">
        <v>444</v>
      </c>
      <c r="HD744" s="24" t="s">
        <v>444</v>
      </c>
      <c r="HE744" t="s">
        <v>444</v>
      </c>
      <c r="HF744" t="s">
        <v>444</v>
      </c>
      <c r="HG744" s="24" t="s">
        <v>444</v>
      </c>
      <c r="HH744" s="24" t="s">
        <v>444</v>
      </c>
      <c r="HI744" t="s">
        <v>444</v>
      </c>
      <c r="HJ744" t="s">
        <v>444</v>
      </c>
      <c r="HK744" s="24" t="s">
        <v>444</v>
      </c>
      <c r="HL744" s="24" t="s">
        <v>444</v>
      </c>
      <c r="HM744" t="s">
        <v>444</v>
      </c>
      <c r="HN744" t="s">
        <v>444</v>
      </c>
      <c r="HO744" s="24" t="s">
        <v>444</v>
      </c>
      <c r="HP744" s="24" t="s">
        <v>444</v>
      </c>
      <c r="HQ744" t="s">
        <v>444</v>
      </c>
      <c r="HR744" t="s">
        <v>444</v>
      </c>
      <c r="HS744" s="24" t="s">
        <v>444</v>
      </c>
      <c r="HT744" s="24" t="s">
        <v>444</v>
      </c>
      <c r="HU744" t="s">
        <v>444</v>
      </c>
      <c r="HV744" t="s">
        <v>444</v>
      </c>
      <c r="HW744" s="24" t="s">
        <v>444</v>
      </c>
      <c r="HX744" s="24" t="s">
        <v>444</v>
      </c>
      <c r="HY744" t="s">
        <v>444</v>
      </c>
      <c r="HZ744" t="s">
        <v>444</v>
      </c>
      <c r="IA744" t="s">
        <v>2990</v>
      </c>
      <c r="IB744" t="s">
        <v>2736</v>
      </c>
      <c r="IC744" t="s">
        <v>3107</v>
      </c>
      <c r="ID744" s="33" t="b" cm="1">
        <f t="array" ref="ID744">_xlfn.IFNA(MATCH($A$2,_xlfn.NUMBERVALUE(Table_Query_from_MF_DSNP62[[#This Row],[CL_GLACCT_DR1]:[CL_GLACCT_CR4]]),0),0)&gt;=1</f>
        <v>1</v>
      </c>
      <c r="IE744" s="33" t="b">
        <f>OR(Table_Query_from_MF_DSNP62[[#This Row],[Pair1]:[Pair25]])</f>
        <v>1</v>
      </c>
      <c r="IF744" s="33">
        <f>_xlfn.IFNA(MATCH(TRUE,Table_Query_from_MF_DSNP62[[#This Row],[Pair1]:[Pair25]],0),"none")</f>
        <v>1</v>
      </c>
      <c r="IG744" s="33" t="b">
        <f>AND($A$2&gt;=_xlfn.NUMBERVALUE(Table_Query_from_MF_DSNP62[[#This Row],[CL_GL_ACCT_FR1]]),$A$2&lt;=_xlfn.NUMBERVALUE(Table_Query_from_MF_DSNP62[[#This Row],[CL_GL_ACCT_TO1]]))</f>
        <v>1</v>
      </c>
      <c r="IH744" s="33" t="b">
        <f>AND($A$2&gt;=_xlfn.NUMBERVALUE(Table_Query_from_MF_DSNP62[[#This Row],[CL_GL_ACCT_FR2]]),$A$2&lt;=_xlfn.NUMBERVALUE(Table_Query_from_MF_DSNP62[[#This Row],[CL_GL_ACCT_TO2]]))</f>
        <v>1</v>
      </c>
      <c r="II744" s="33" t="b">
        <f>AND($A$2&gt;=_xlfn.NUMBERVALUE(Table_Query_from_MF_DSNP62[[#This Row],[CL_GL_ACCT_FR3]]),$A$2&lt;=_xlfn.NUMBERVALUE(Table_Query_from_MF_DSNP62[[#This Row],[CL_GL_ACCT_TO3]]))</f>
        <v>1</v>
      </c>
      <c r="IJ744" s="33" t="b">
        <f>AND($A$2&gt;=_xlfn.NUMBERVALUE(Table_Query_from_MF_DSNP62[[#This Row],[CL_GL_ACCT_FR4]]),$A$2&lt;=_xlfn.NUMBERVALUE(Table_Query_from_MF_DSNP62[[#This Row],[CL_GL_ACCT_TO4]]))</f>
        <v>1</v>
      </c>
      <c r="IK744" s="33" t="b">
        <f>AND($A$2&gt;=_xlfn.NUMBERVALUE(Table_Query_from_MF_DSNP62[[#This Row],[CL_GL_ACCT_FR5]]),$A$2&lt;=_xlfn.NUMBERVALUE(Table_Query_from_MF_DSNP62[[#This Row],[CL_GL_ACCT_TO5]]))</f>
        <v>1</v>
      </c>
      <c r="IL744" s="33" t="b">
        <f>AND($A$2&gt;=_xlfn.NUMBERVALUE(Table_Query_from_MF_DSNP62[[#This Row],[CL_GL_ACCT_FR6]]),$A$2&lt;=_xlfn.NUMBERVALUE(Table_Query_from_MF_DSNP62[[#This Row],[CL_GL_ACCT_TO6]]))</f>
        <v>1</v>
      </c>
      <c r="IM744" s="33" t="b">
        <f>AND($A$2&gt;=_xlfn.NUMBERVALUE(Table_Query_from_MF_DSNP62[[#This Row],[CL_GL_ACCT_FR7]]),$A$2&lt;=_xlfn.NUMBERVALUE(Table_Query_from_MF_DSNP62[[#This Row],[CL_GL_ACCT_TO7]]))</f>
        <v>1</v>
      </c>
      <c r="IN744" s="33" t="b">
        <f>AND($A$2&gt;=_xlfn.NUMBERVALUE(Table_Query_from_MF_DSNP62[[#This Row],[CL_GL_ACCT_FR8]]),$A$2&lt;=_xlfn.NUMBERVALUE(Table_Query_from_MF_DSNP62[[#This Row],[CL_GL_ACCT_TO8]]))</f>
        <v>1</v>
      </c>
      <c r="IO744" s="33" t="b">
        <f>AND($A$2&gt;=_xlfn.NUMBERVALUE(Table_Query_from_MF_DSNP62[[#This Row],[CL_GL_ACCT_FR9]]),$A$2&lt;=_xlfn.NUMBERVALUE(Table_Query_from_MF_DSNP62[[#This Row],[CL_GL_ACCT_TO9]]))</f>
        <v>1</v>
      </c>
      <c r="IP744" s="33" t="b">
        <f>AND($A$2&gt;=_xlfn.NUMBERVALUE(Table_Query_from_MF_DSNP62[[#This Row],[CL_GL_ACCT_FR10]]),$A$2&lt;=_xlfn.NUMBERVALUE(Table_Query_from_MF_DSNP62[[#This Row],[CL_GL_ACCT_TO10]]))</f>
        <v>1</v>
      </c>
      <c r="IQ744" s="33" t="b">
        <f>AND($A$2&gt;=_xlfn.NUMBERVALUE(Table_Query_from_MF_DSNP62[[#This Row],[CL_GL_ACCT_FR11]]),$A$2&lt;=_xlfn.NUMBERVALUE(Table_Query_from_MF_DSNP62[[#This Row],[CL_GL_ACCT_TO11]]))</f>
        <v>1</v>
      </c>
      <c r="IR744" s="33" t="b">
        <f>AND($A$2&gt;=_xlfn.NUMBERVALUE(Table_Query_from_MF_DSNP62[[#This Row],[CL_GL_ACCT_FR12]]),$A$2&lt;=_xlfn.NUMBERVALUE(Table_Query_from_MF_DSNP62[[#This Row],[CL_GL_ACCT_TO12]]))</f>
        <v>1</v>
      </c>
      <c r="IS744" s="33" t="b">
        <f>AND($A$2&gt;=_xlfn.NUMBERVALUE(Table_Query_from_MF_DSNP62[[#This Row],[CL_GL_ACCT_FR13]]),$A$2&lt;=_xlfn.NUMBERVALUE(Table_Query_from_MF_DSNP62[[#This Row],[CL_GL_ACCT_TO13]]))</f>
        <v>1</v>
      </c>
      <c r="IT744" s="33" t="b">
        <f>AND($A$2&gt;=_xlfn.NUMBERVALUE(Table_Query_from_MF_DSNP62[[#This Row],[CL_GL_ACCT_FR14]]),$A$2&lt;=_xlfn.NUMBERVALUE(Table_Query_from_MF_DSNP62[[#This Row],[CL_GL_ACCT_TO14]]))</f>
        <v>1</v>
      </c>
      <c r="IU744" s="33" t="b">
        <f>AND($A$2&gt;=_xlfn.NUMBERVALUE(Table_Query_from_MF_DSNP62[[#This Row],[CL_GL_ACCT_FR15]]),$A$2&lt;=_xlfn.NUMBERVALUE(Table_Query_from_MF_DSNP62[[#This Row],[CL_GL_ACCT_TO15]]))</f>
        <v>1</v>
      </c>
      <c r="IV744" s="33" t="b">
        <f>AND($A$2&gt;=_xlfn.NUMBERVALUE(Table_Query_from_MF_DSNP62[[#This Row],[CL_GL_ACCT_FR16]]),$A$2&lt;=_xlfn.NUMBERVALUE(Table_Query_from_MF_DSNP62[[#This Row],[CL_GL_ACCT_TO16]]))</f>
        <v>1</v>
      </c>
      <c r="IW744" s="33" t="b">
        <f>AND($A$2&gt;=_xlfn.NUMBERVALUE(Table_Query_from_MF_DSNP62[[#This Row],[CL_GL_ACCT_FR17]]),$A$2&lt;=_xlfn.NUMBERVALUE(Table_Query_from_MF_DSNP62[[#This Row],[CL_GL_ACCT_TO17]]))</f>
        <v>1</v>
      </c>
      <c r="IX744" s="33" t="b">
        <f>AND($A$2&gt;=_xlfn.NUMBERVALUE(Table_Query_from_MF_DSNP62[[#This Row],[CL_GL_ACCT_FR18]]),$A$2&lt;=_xlfn.NUMBERVALUE(Table_Query_from_MF_DSNP62[[#This Row],[CL_GL_ACCT_TO18]]))</f>
        <v>1</v>
      </c>
      <c r="IY744" s="33" t="b">
        <f>AND($A$2&gt;=_xlfn.NUMBERVALUE(Table_Query_from_MF_DSNP62[[#This Row],[CL_GL_ACCT_FR19]]),$A$2&lt;=_xlfn.NUMBERVALUE(Table_Query_from_MF_DSNP62[[#This Row],[CL_GL_ACCT_TO19]]))</f>
        <v>1</v>
      </c>
      <c r="IZ744" s="33" t="b">
        <f>AND($A$2&gt;=_xlfn.NUMBERVALUE(Table_Query_from_MF_DSNP62[[#This Row],[CL_GL_ACCT_FR20]]),$A$2&lt;=_xlfn.NUMBERVALUE(Table_Query_from_MF_DSNP62[[#This Row],[CL_GL_ACCT_TO20]]))</f>
        <v>1</v>
      </c>
      <c r="JA744" s="33" t="b">
        <f>AND($A$2&gt;=_xlfn.NUMBERVALUE(Table_Query_from_MF_DSNP62[[#This Row],[CL_GL_ACCT_FR21]]),$A$2&lt;=_xlfn.NUMBERVALUE(Table_Query_from_MF_DSNP62[[#This Row],[CL_GL_ACCT_TO21]]))</f>
        <v>1</v>
      </c>
      <c r="JB744" s="33" t="b">
        <f>AND($A$2&gt;=_xlfn.NUMBERVALUE(Table_Query_from_MF_DSNP62[[#This Row],[CL_GL_ACCT_FR22]]),$A$2&lt;=_xlfn.NUMBERVALUE(Table_Query_from_MF_DSNP62[[#This Row],[CL_GL_ACCT_TO22]]))</f>
        <v>1</v>
      </c>
      <c r="JC744" s="33" t="b">
        <f>AND($A$2&gt;=_xlfn.NUMBERVALUE(Table_Query_from_MF_DSNP62[[#This Row],[CL_GL_ACCT_FR23]]),$A$2&lt;=_xlfn.NUMBERVALUE(Table_Query_from_MF_DSNP62[[#This Row],[CL_GL_ACCT_TO23]]))</f>
        <v>1</v>
      </c>
      <c r="JD744" s="33" t="b">
        <f>AND($A$2&gt;=_xlfn.NUMBERVALUE(Table_Query_from_MF_DSNP62[[#This Row],[CL_GL_ACCT_FR24]]),$A$2&lt;=_xlfn.NUMBERVALUE(Table_Query_from_MF_DSNP62[[#This Row],[CL_GL_ACCT_TO24]]))</f>
        <v>1</v>
      </c>
      <c r="JE744" s="33" t="b">
        <f>AND($A$2&gt;=_xlfn.NUMBERVALUE(Table_Query_from_MF_DSNP62[[#This Row],[CL_GL_ACCT_FR25]]),$A$2&lt;=_xlfn.NUMBERVALUE(Table_Query_from_MF_DSNP62[[#This Row],[CL_GL_ACCT_TO25]]))</f>
        <v>1</v>
      </c>
      <c r="JF744" s="33" t="b">
        <f>OR(Table_Query_from_MF_DSNP62[[#This Row],[PairA]:[PairO]])</f>
        <v>1</v>
      </c>
      <c r="JG744" s="33">
        <f>_xlfn.IFNA(MATCH(TRUE,Table_Query_from_MF_DSNP62[[#This Row],[PairA]:[PairO]],0),"none")</f>
        <v>3</v>
      </c>
      <c r="JH744" s="33" t="b">
        <f>AND($B$2&gt;=_xlfn.NUMBERVALUE(Table_Query_from_MF_DSNP62[[#This Row],[CL_CMP_OBJ_FR1]]),$B$2&lt;=_xlfn.NUMBERVALUE(Table_Query_from_MF_DSNP62[[#This Row],[CL_CMP_OBJ_TO1]]))</f>
        <v>0</v>
      </c>
      <c r="JI744" s="33" t="b">
        <f>AND($B$2&gt;=_xlfn.NUMBERVALUE(Table_Query_from_MF_DSNP62[[#This Row],[CL_CMP_OBJ_FR2]]),$B$2&lt;=_xlfn.NUMBERVALUE(Table_Query_from_MF_DSNP62[[#This Row],[CL_CMP_OBJ_TO2]]))</f>
        <v>0</v>
      </c>
      <c r="JJ744" s="33" t="b">
        <f>AND($B$2&gt;=_xlfn.NUMBERVALUE(Table_Query_from_MF_DSNP62[[#This Row],[CL_CMP_OBJ_FR3]]),$B$2&lt;=_xlfn.NUMBERVALUE(Table_Query_from_MF_DSNP62[[#This Row],[CL_CMP_OBJ_TO3]]))</f>
        <v>1</v>
      </c>
      <c r="JK744" s="33" t="b">
        <f>AND($B$2&gt;=_xlfn.NUMBERVALUE(Table_Query_from_MF_DSNP62[[#This Row],[CL_CMP_OBJ_FR4]]),$B$2&lt;=_xlfn.NUMBERVALUE(Table_Query_from_MF_DSNP62[[#This Row],[CL_CMP_OBJ_TO4]]))</f>
        <v>1</v>
      </c>
      <c r="JL744" s="33" t="b">
        <f>AND($B$2&gt;=_xlfn.NUMBERVALUE(Table_Query_from_MF_DSNP62[[#This Row],[CL_CMP_OBJ_FR5]]),$B$2&lt;=_xlfn.NUMBERVALUE(Table_Query_from_MF_DSNP62[[#This Row],[CL_CMP_OBJ_TO5]]))</f>
        <v>1</v>
      </c>
      <c r="JM744" s="33" t="b">
        <f>AND($B$2&gt;=_xlfn.NUMBERVALUE(Table_Query_from_MF_DSNP62[[#This Row],[CL_CMP_OBJ_FR6]]),$B$2&lt;=_xlfn.NUMBERVALUE(Table_Query_from_MF_DSNP62[[#This Row],[CL_CMP_OBJ_TO6]]))</f>
        <v>1</v>
      </c>
      <c r="JN744" s="33" t="b">
        <f>AND($B$2&gt;=_xlfn.NUMBERVALUE(Table_Query_from_MF_DSNP62[[#This Row],[CL_CMP_OBJ_FR7]]),$B$2&lt;=_xlfn.NUMBERVALUE(Table_Query_from_MF_DSNP62[[#This Row],[CL_CMP_OBJ_TO7]]))</f>
        <v>1</v>
      </c>
      <c r="JO744" s="33" t="b">
        <f>AND($B$2&gt;=_xlfn.NUMBERVALUE(Table_Query_from_MF_DSNP62[[#This Row],[CL_CMP_OBJ_FR8]]),$B$2&lt;=_xlfn.NUMBERVALUE(Table_Query_from_MF_DSNP62[[#This Row],[CL_CMP_OBJ_TO8]]))</f>
        <v>1</v>
      </c>
      <c r="JP744" s="33" t="b">
        <f>AND($B$2&gt;=_xlfn.NUMBERVALUE(Table_Query_from_MF_DSNP62[[#This Row],[CL_CMP_OBJ_FR9]]),$B$2&lt;=_xlfn.NUMBERVALUE(Table_Query_from_MF_DSNP62[[#This Row],[CL_CMP_OBJ_TO9]]))</f>
        <v>1</v>
      </c>
      <c r="JQ744" s="33" t="b">
        <f>AND($B$2&gt;=_xlfn.NUMBERVALUE(Table_Query_from_MF_DSNP62[[#This Row],[CL_CMP_OBJ_FR10]]),$B$2&lt;=_xlfn.NUMBERVALUE(Table_Query_from_MF_DSNP62[[#This Row],[CL_CMP_OBJ_TO10]]))</f>
        <v>1</v>
      </c>
      <c r="JR744" s="33" t="b">
        <f>AND($B$2&gt;=_xlfn.NUMBERVALUE(Table_Query_from_MF_DSNP62[[#This Row],[CL_CMP_OBJ_FR11]]),$B$2&lt;=_xlfn.NUMBERVALUE(Table_Query_from_MF_DSNP62[[#This Row],[CL_CMP_OBJ_TO11]]))</f>
        <v>1</v>
      </c>
      <c r="JS744" s="33" t="b">
        <f>AND($B$2&gt;=_xlfn.NUMBERVALUE(Table_Query_from_MF_DSNP62[[#This Row],[CL_CMP_OBJ_FR12]]),$B$2&lt;=_xlfn.NUMBERVALUE(Table_Query_from_MF_DSNP62[[#This Row],[CL_CMP_OBJ_TO12]]))</f>
        <v>1</v>
      </c>
      <c r="JT744" s="33" t="b">
        <f>AND($B$2&gt;=_xlfn.NUMBERVALUE(Table_Query_from_MF_DSNP62[[#This Row],[CL_CMP_OBJ_FR13]]),$B$2&lt;=_xlfn.NUMBERVALUE(Table_Query_from_MF_DSNP62[[#This Row],[CL_CMP_OBJ_TO13]]))</f>
        <v>1</v>
      </c>
      <c r="JU744" s="33" t="b">
        <f>AND($B$2&gt;=_xlfn.NUMBERVALUE(Table_Query_from_MF_DSNP62[[#This Row],[CL_CMP_OBJ_FR14]]),$B$2&lt;=_xlfn.NUMBERVALUE(Table_Query_from_MF_DSNP62[[#This Row],[CL_CMP_OBJ_TO14]]))</f>
        <v>1</v>
      </c>
      <c r="JV744" s="33" t="b">
        <f>AND($B$2&gt;=_xlfn.NUMBERVALUE(Table_Query_from_MF_DSNP62[[#This Row],[CL_CMP_OBJ_FR15]]),$B$2&lt;=_xlfn.NUMBERVALUE(Table_Query_from_MF_DSNP62[[#This Row],[CL_CMP_OBJ_TO15]]))</f>
        <v>1</v>
      </c>
    </row>
    <row r="745" spans="1:282" x14ac:dyDescent="0.25">
      <c r="A745" t="b">
        <f>OR(,Table_Query_from_MF_DSNP62[[#This Row],[Desired GL included as "hard-coded" GL?]],Table_Query_from_MF_DSNP62[[#This Row],[Desired GL included as "Open GL"?]])</f>
        <v>1</v>
      </c>
      <c r="B745" t="b">
        <f>Table_Query_from_MF_DSNP62[[#This Row],[Desired CObj included as "Open CObj"?]]</f>
        <v>1</v>
      </c>
      <c r="C745" t="s">
        <v>903</v>
      </c>
      <c r="D745" t="s">
        <v>2638</v>
      </c>
      <c r="E745" t="s">
        <v>8</v>
      </c>
      <c r="F745" s="24" t="s">
        <v>415</v>
      </c>
      <c r="G745" t="s">
        <v>191</v>
      </c>
      <c r="H745" s="24" t="s">
        <v>444</v>
      </c>
      <c r="I745" t="s">
        <v>444</v>
      </c>
      <c r="J745" s="24" t="s">
        <v>444</v>
      </c>
      <c r="K745" t="s">
        <v>444</v>
      </c>
      <c r="L745" s="24" t="s">
        <v>444</v>
      </c>
      <c r="M745" t="s">
        <v>444</v>
      </c>
      <c r="N745" t="s">
        <v>444</v>
      </c>
      <c r="O745" t="s">
        <v>444</v>
      </c>
      <c r="P745" t="s">
        <v>444</v>
      </c>
      <c r="Q745" t="s">
        <v>15</v>
      </c>
      <c r="R745" t="s">
        <v>444</v>
      </c>
      <c r="S745" t="s">
        <v>442</v>
      </c>
      <c r="T745" t="s">
        <v>447</v>
      </c>
      <c r="U745" t="s">
        <v>444</v>
      </c>
      <c r="V745" t="s">
        <v>444</v>
      </c>
      <c r="W745" t="s">
        <v>447</v>
      </c>
      <c r="X745" t="s">
        <v>444</v>
      </c>
      <c r="Y745" t="s">
        <v>444</v>
      </c>
      <c r="Z745" t="s">
        <v>442</v>
      </c>
      <c r="AA745" t="s">
        <v>442</v>
      </c>
      <c r="AB745" t="s">
        <v>442</v>
      </c>
      <c r="AC745" t="s">
        <v>442</v>
      </c>
      <c r="AD745" t="s">
        <v>442</v>
      </c>
      <c r="AE745" t="s">
        <v>442</v>
      </c>
      <c r="AF745" t="s">
        <v>442</v>
      </c>
      <c r="AG745" t="s">
        <v>442</v>
      </c>
      <c r="AH745" t="s">
        <v>444</v>
      </c>
      <c r="AI745" t="s">
        <v>447</v>
      </c>
      <c r="AJ745" t="s">
        <v>442</v>
      </c>
      <c r="AK745" t="s">
        <v>15</v>
      </c>
      <c r="AL745" t="s">
        <v>444</v>
      </c>
      <c r="AM745" t="s">
        <v>444</v>
      </c>
      <c r="AN745" t="s">
        <v>444</v>
      </c>
      <c r="AO745" t="s">
        <v>444</v>
      </c>
      <c r="AP745" t="s">
        <v>447</v>
      </c>
      <c r="AQ745" t="s">
        <v>528</v>
      </c>
      <c r="AR745" t="s">
        <v>1451</v>
      </c>
      <c r="AS745" t="s">
        <v>162</v>
      </c>
      <c r="AT745" t="s">
        <v>10</v>
      </c>
      <c r="AU745" t="s">
        <v>444</v>
      </c>
      <c r="AV745" t="s">
        <v>442</v>
      </c>
      <c r="AW745" t="s">
        <v>444</v>
      </c>
      <c r="AX745" t="s">
        <v>444</v>
      </c>
      <c r="AY745" t="s">
        <v>444</v>
      </c>
      <c r="AZ745" t="s">
        <v>444</v>
      </c>
      <c r="BA745" t="s">
        <v>444</v>
      </c>
      <c r="BB745" t="s">
        <v>444</v>
      </c>
      <c r="BC745" t="s">
        <v>444</v>
      </c>
      <c r="BD745" t="s">
        <v>1359</v>
      </c>
      <c r="BE745" t="s">
        <v>444</v>
      </c>
      <c r="BF745" t="s">
        <v>740</v>
      </c>
      <c r="BG745" t="s">
        <v>444</v>
      </c>
      <c r="BH745" t="s">
        <v>444</v>
      </c>
      <c r="BI745" t="s">
        <v>444</v>
      </c>
      <c r="BJ745" t="s">
        <v>444</v>
      </c>
      <c r="BK745" t="s">
        <v>444</v>
      </c>
      <c r="BL745" t="s">
        <v>444</v>
      </c>
      <c r="BM745" t="s">
        <v>444</v>
      </c>
      <c r="BN745" t="s">
        <v>444</v>
      </c>
      <c r="BO745" t="s">
        <v>444</v>
      </c>
      <c r="BP745" t="s">
        <v>444</v>
      </c>
      <c r="BQ745" t="s">
        <v>740</v>
      </c>
      <c r="BR745" t="s">
        <v>264</v>
      </c>
      <c r="BS745" t="s">
        <v>444</v>
      </c>
      <c r="BT745" t="s">
        <v>444</v>
      </c>
      <c r="BU745" t="s">
        <v>444</v>
      </c>
      <c r="BV745" t="s">
        <v>444</v>
      </c>
      <c r="BW745" t="s">
        <v>740</v>
      </c>
      <c r="BX745" t="s">
        <v>264</v>
      </c>
      <c r="BY745" t="s">
        <v>444</v>
      </c>
      <c r="BZ745" t="s">
        <v>444</v>
      </c>
      <c r="CA745" t="s">
        <v>444</v>
      </c>
      <c r="CB745" t="s">
        <v>444</v>
      </c>
      <c r="CC745" t="s">
        <v>444</v>
      </c>
      <c r="CD745" t="s">
        <v>444</v>
      </c>
      <c r="CE745" t="s">
        <v>444</v>
      </c>
      <c r="CF745" t="s">
        <v>444</v>
      </c>
      <c r="CG745" t="s">
        <v>444</v>
      </c>
      <c r="CH745" t="s">
        <v>444</v>
      </c>
      <c r="CI745" t="s">
        <v>740</v>
      </c>
      <c r="CJ745" t="s">
        <v>264</v>
      </c>
      <c r="CK745" t="s">
        <v>444</v>
      </c>
      <c r="CL745" t="s">
        <v>444</v>
      </c>
      <c r="CM745" t="s">
        <v>444</v>
      </c>
      <c r="CN745" t="s">
        <v>444</v>
      </c>
      <c r="CO745" t="s">
        <v>740</v>
      </c>
      <c r="CP745" t="s">
        <v>264</v>
      </c>
      <c r="CQ745" t="s">
        <v>444</v>
      </c>
      <c r="CR745" t="s">
        <v>444</v>
      </c>
      <c r="CS745" t="s">
        <v>444</v>
      </c>
      <c r="CT745" t="s">
        <v>444</v>
      </c>
      <c r="CU745" t="s">
        <v>282</v>
      </c>
      <c r="CV745" t="s">
        <v>2990</v>
      </c>
      <c r="CW745" t="s">
        <v>2736</v>
      </c>
      <c r="CX745" t="s">
        <v>2753</v>
      </c>
      <c r="CY745" t="s">
        <v>1847</v>
      </c>
      <c r="CZ745" t="s">
        <v>1848</v>
      </c>
      <c r="DA745" t="s">
        <v>444</v>
      </c>
      <c r="DB745" t="s">
        <v>444</v>
      </c>
      <c r="DC745" t="s">
        <v>444</v>
      </c>
      <c r="DD745" t="s">
        <v>444</v>
      </c>
      <c r="DE745" t="s">
        <v>444</v>
      </c>
      <c r="DF745" t="s">
        <v>444</v>
      </c>
      <c r="DG745" t="s">
        <v>444</v>
      </c>
      <c r="DH745" t="s">
        <v>444</v>
      </c>
      <c r="DI745" t="s">
        <v>282</v>
      </c>
      <c r="DJ745" t="s">
        <v>1440</v>
      </c>
      <c r="DK745" t="s">
        <v>1451</v>
      </c>
      <c r="DL745" t="s">
        <v>444</v>
      </c>
      <c r="DM745" t="s">
        <v>444</v>
      </c>
      <c r="DN745" t="s">
        <v>444</v>
      </c>
      <c r="DO745" t="s">
        <v>444</v>
      </c>
      <c r="DP745" t="s">
        <v>444</v>
      </c>
      <c r="DQ745" t="s">
        <v>444</v>
      </c>
      <c r="DR745" t="s">
        <v>444</v>
      </c>
      <c r="DS745" t="s">
        <v>444</v>
      </c>
      <c r="DT745" s="24" t="s">
        <v>444</v>
      </c>
      <c r="DU745" s="24" t="s">
        <v>444</v>
      </c>
      <c r="DV745" t="s">
        <v>444</v>
      </c>
      <c r="DW745" t="s">
        <v>444</v>
      </c>
      <c r="DX745" s="24" t="s">
        <v>444</v>
      </c>
      <c r="DY745" s="24" t="s">
        <v>444</v>
      </c>
      <c r="DZ745" t="s">
        <v>444</v>
      </c>
      <c r="EA745" t="s">
        <v>444</v>
      </c>
      <c r="EB745" s="24" t="s">
        <v>444</v>
      </c>
      <c r="EC745" s="24" t="s">
        <v>444</v>
      </c>
      <c r="ED745" t="s">
        <v>444</v>
      </c>
      <c r="EE745" t="s">
        <v>444</v>
      </c>
      <c r="EF745" s="24" t="s">
        <v>444</v>
      </c>
      <c r="EG745" s="24" t="s">
        <v>444</v>
      </c>
      <c r="EH745" t="s">
        <v>444</v>
      </c>
      <c r="EI745" t="s">
        <v>444</v>
      </c>
      <c r="EJ745" s="24" t="s">
        <v>444</v>
      </c>
      <c r="EK745" s="24" t="s">
        <v>444</v>
      </c>
      <c r="EL745" t="s">
        <v>444</v>
      </c>
      <c r="EM745" t="s">
        <v>444</v>
      </c>
      <c r="EN745" s="24" t="s">
        <v>444</v>
      </c>
      <c r="EO745" s="24" t="s">
        <v>444</v>
      </c>
      <c r="EP745" t="s">
        <v>444</v>
      </c>
      <c r="EQ745" t="s">
        <v>444</v>
      </c>
      <c r="ER745" s="24" t="s">
        <v>444</v>
      </c>
      <c r="ES745" s="24" t="s">
        <v>444</v>
      </c>
      <c r="ET745" t="s">
        <v>444</v>
      </c>
      <c r="EU745" t="s">
        <v>444</v>
      </c>
      <c r="EV745" s="24" t="s">
        <v>444</v>
      </c>
      <c r="EW745" s="24" t="s">
        <v>444</v>
      </c>
      <c r="EX745" t="s">
        <v>444</v>
      </c>
      <c r="EY745" t="s">
        <v>444</v>
      </c>
      <c r="EZ745" s="24" t="s">
        <v>444</v>
      </c>
      <c r="FA745" s="24" t="s">
        <v>444</v>
      </c>
      <c r="FB745" t="s">
        <v>444</v>
      </c>
      <c r="FC745" t="s">
        <v>444</v>
      </c>
      <c r="FD745" s="24" t="s">
        <v>444</v>
      </c>
      <c r="FE745" s="24" t="s">
        <v>444</v>
      </c>
      <c r="FF745" t="s">
        <v>444</v>
      </c>
      <c r="FG745" t="s">
        <v>444</v>
      </c>
      <c r="FH745" s="24" t="s">
        <v>444</v>
      </c>
      <c r="FI745" s="24" t="s">
        <v>444</v>
      </c>
      <c r="FJ745" t="s">
        <v>444</v>
      </c>
      <c r="FK745" t="s">
        <v>444</v>
      </c>
      <c r="FL745" s="24" t="s">
        <v>444</v>
      </c>
      <c r="FM745" s="24" t="s">
        <v>444</v>
      </c>
      <c r="FN745" t="s">
        <v>444</v>
      </c>
      <c r="FO745" t="s">
        <v>444</v>
      </c>
      <c r="FP745" s="24" t="s">
        <v>444</v>
      </c>
      <c r="FQ745" s="24" t="s">
        <v>444</v>
      </c>
      <c r="FR745" t="s">
        <v>444</v>
      </c>
      <c r="FS745" t="s">
        <v>444</v>
      </c>
      <c r="FT745" s="24" t="s">
        <v>444</v>
      </c>
      <c r="FU745" s="24" t="s">
        <v>444</v>
      </c>
      <c r="FV745" t="s">
        <v>444</v>
      </c>
      <c r="FW745" t="s">
        <v>444</v>
      </c>
      <c r="FX745" s="24" t="s">
        <v>444</v>
      </c>
      <c r="FY745" s="24" t="s">
        <v>444</v>
      </c>
      <c r="FZ745" t="s">
        <v>444</v>
      </c>
      <c r="GA745" t="s">
        <v>444</v>
      </c>
      <c r="GB745" s="24" t="s">
        <v>444</v>
      </c>
      <c r="GC745" s="24" t="s">
        <v>444</v>
      </c>
      <c r="GD745" t="s">
        <v>444</v>
      </c>
      <c r="GE745" t="s">
        <v>444</v>
      </c>
      <c r="GF745" s="24" t="s">
        <v>444</v>
      </c>
      <c r="GG745" s="24" t="s">
        <v>444</v>
      </c>
      <c r="GH745" t="s">
        <v>15</v>
      </c>
      <c r="GI745" s="24" t="s">
        <v>1416</v>
      </c>
      <c r="GJ745" s="24" t="s">
        <v>2143</v>
      </c>
      <c r="GK745" t="s">
        <v>484</v>
      </c>
      <c r="GL745" t="s">
        <v>485</v>
      </c>
      <c r="GM745" s="24" t="s">
        <v>487</v>
      </c>
      <c r="GN745" s="24" t="s">
        <v>480</v>
      </c>
      <c r="GO745" t="s">
        <v>444</v>
      </c>
      <c r="GP745" t="s">
        <v>444</v>
      </c>
      <c r="GQ745" s="24" t="s">
        <v>444</v>
      </c>
      <c r="GR745" s="24" t="s">
        <v>444</v>
      </c>
      <c r="GS745" t="s">
        <v>444</v>
      </c>
      <c r="GT745" t="s">
        <v>444</v>
      </c>
      <c r="GU745" s="24" t="s">
        <v>444</v>
      </c>
      <c r="GV745" s="24" t="s">
        <v>444</v>
      </c>
      <c r="GW745" t="s">
        <v>444</v>
      </c>
      <c r="GX745" t="s">
        <v>444</v>
      </c>
      <c r="GY745" s="24" t="s">
        <v>444</v>
      </c>
      <c r="GZ745" s="24" t="s">
        <v>444</v>
      </c>
      <c r="HA745" t="s">
        <v>444</v>
      </c>
      <c r="HB745" t="s">
        <v>444</v>
      </c>
      <c r="HC745" s="24" t="s">
        <v>444</v>
      </c>
      <c r="HD745" s="24" t="s">
        <v>444</v>
      </c>
      <c r="HE745" t="s">
        <v>444</v>
      </c>
      <c r="HF745" t="s">
        <v>444</v>
      </c>
      <c r="HG745" s="24" t="s">
        <v>444</v>
      </c>
      <c r="HH745" s="24" t="s">
        <v>444</v>
      </c>
      <c r="HI745" t="s">
        <v>444</v>
      </c>
      <c r="HJ745" t="s">
        <v>444</v>
      </c>
      <c r="HK745" s="24" t="s">
        <v>444</v>
      </c>
      <c r="HL745" s="24" t="s">
        <v>444</v>
      </c>
      <c r="HM745" t="s">
        <v>444</v>
      </c>
      <c r="HN745" t="s">
        <v>444</v>
      </c>
      <c r="HO745" s="24" t="s">
        <v>444</v>
      </c>
      <c r="HP745" s="24" t="s">
        <v>444</v>
      </c>
      <c r="HQ745" t="s">
        <v>444</v>
      </c>
      <c r="HR745" t="s">
        <v>444</v>
      </c>
      <c r="HS745" s="24" t="s">
        <v>444</v>
      </c>
      <c r="HT745" s="24" t="s">
        <v>444</v>
      </c>
      <c r="HU745" t="s">
        <v>444</v>
      </c>
      <c r="HV745" t="s">
        <v>444</v>
      </c>
      <c r="HW745" s="24" t="s">
        <v>444</v>
      </c>
      <c r="HX745" s="24" t="s">
        <v>444</v>
      </c>
      <c r="HY745" t="s">
        <v>444</v>
      </c>
      <c r="HZ745" t="s">
        <v>444</v>
      </c>
      <c r="IA745" t="s">
        <v>2990</v>
      </c>
      <c r="IB745" t="s">
        <v>2736</v>
      </c>
      <c r="IC745" t="s">
        <v>3116</v>
      </c>
      <c r="ID745" s="33" t="b" cm="1">
        <f t="array" ref="ID745">_xlfn.IFNA(MATCH($A$2,_xlfn.NUMBERVALUE(Table_Query_from_MF_DSNP62[[#This Row],[CL_GLACCT_DR1]:[CL_GLACCT_CR4]]),0),0)&gt;=1</f>
        <v>1</v>
      </c>
      <c r="IE745" s="33" t="b">
        <f>OR(Table_Query_from_MF_DSNP62[[#This Row],[Pair1]:[Pair25]])</f>
        <v>1</v>
      </c>
      <c r="IF745" s="33">
        <f>_xlfn.IFNA(MATCH(TRUE,Table_Query_from_MF_DSNP62[[#This Row],[Pair1]:[Pair25]],0),"none")</f>
        <v>1</v>
      </c>
      <c r="IG745" s="33" t="b">
        <f>AND($A$2&gt;=_xlfn.NUMBERVALUE(Table_Query_from_MF_DSNP62[[#This Row],[CL_GL_ACCT_FR1]]),$A$2&lt;=_xlfn.NUMBERVALUE(Table_Query_from_MF_DSNP62[[#This Row],[CL_GL_ACCT_TO1]]))</f>
        <v>1</v>
      </c>
      <c r="IH745" s="33" t="b">
        <f>AND($A$2&gt;=_xlfn.NUMBERVALUE(Table_Query_from_MF_DSNP62[[#This Row],[CL_GL_ACCT_FR2]]),$A$2&lt;=_xlfn.NUMBERVALUE(Table_Query_from_MF_DSNP62[[#This Row],[CL_GL_ACCT_TO2]]))</f>
        <v>1</v>
      </c>
      <c r="II745" s="33" t="b">
        <f>AND($A$2&gt;=_xlfn.NUMBERVALUE(Table_Query_from_MF_DSNP62[[#This Row],[CL_GL_ACCT_FR3]]),$A$2&lt;=_xlfn.NUMBERVALUE(Table_Query_from_MF_DSNP62[[#This Row],[CL_GL_ACCT_TO3]]))</f>
        <v>1</v>
      </c>
      <c r="IJ745" s="33" t="b">
        <f>AND($A$2&gt;=_xlfn.NUMBERVALUE(Table_Query_from_MF_DSNP62[[#This Row],[CL_GL_ACCT_FR4]]),$A$2&lt;=_xlfn.NUMBERVALUE(Table_Query_from_MF_DSNP62[[#This Row],[CL_GL_ACCT_TO4]]))</f>
        <v>1</v>
      </c>
      <c r="IK745" s="33" t="b">
        <f>AND($A$2&gt;=_xlfn.NUMBERVALUE(Table_Query_from_MF_DSNP62[[#This Row],[CL_GL_ACCT_FR5]]),$A$2&lt;=_xlfn.NUMBERVALUE(Table_Query_from_MF_DSNP62[[#This Row],[CL_GL_ACCT_TO5]]))</f>
        <v>1</v>
      </c>
      <c r="IL745" s="33" t="b">
        <f>AND($A$2&gt;=_xlfn.NUMBERVALUE(Table_Query_from_MF_DSNP62[[#This Row],[CL_GL_ACCT_FR6]]),$A$2&lt;=_xlfn.NUMBERVALUE(Table_Query_from_MF_DSNP62[[#This Row],[CL_GL_ACCT_TO6]]))</f>
        <v>1</v>
      </c>
      <c r="IM745" s="33" t="b">
        <f>AND($A$2&gt;=_xlfn.NUMBERVALUE(Table_Query_from_MF_DSNP62[[#This Row],[CL_GL_ACCT_FR7]]),$A$2&lt;=_xlfn.NUMBERVALUE(Table_Query_from_MF_DSNP62[[#This Row],[CL_GL_ACCT_TO7]]))</f>
        <v>1</v>
      </c>
      <c r="IN745" s="33" t="b">
        <f>AND($A$2&gt;=_xlfn.NUMBERVALUE(Table_Query_from_MF_DSNP62[[#This Row],[CL_GL_ACCT_FR8]]),$A$2&lt;=_xlfn.NUMBERVALUE(Table_Query_from_MF_DSNP62[[#This Row],[CL_GL_ACCT_TO8]]))</f>
        <v>1</v>
      </c>
      <c r="IO745" s="33" t="b">
        <f>AND($A$2&gt;=_xlfn.NUMBERVALUE(Table_Query_from_MF_DSNP62[[#This Row],[CL_GL_ACCT_FR9]]),$A$2&lt;=_xlfn.NUMBERVALUE(Table_Query_from_MF_DSNP62[[#This Row],[CL_GL_ACCT_TO9]]))</f>
        <v>1</v>
      </c>
      <c r="IP745" s="33" t="b">
        <f>AND($A$2&gt;=_xlfn.NUMBERVALUE(Table_Query_from_MF_DSNP62[[#This Row],[CL_GL_ACCT_FR10]]),$A$2&lt;=_xlfn.NUMBERVALUE(Table_Query_from_MF_DSNP62[[#This Row],[CL_GL_ACCT_TO10]]))</f>
        <v>1</v>
      </c>
      <c r="IQ745" s="33" t="b">
        <f>AND($A$2&gt;=_xlfn.NUMBERVALUE(Table_Query_from_MF_DSNP62[[#This Row],[CL_GL_ACCT_FR11]]),$A$2&lt;=_xlfn.NUMBERVALUE(Table_Query_from_MF_DSNP62[[#This Row],[CL_GL_ACCT_TO11]]))</f>
        <v>1</v>
      </c>
      <c r="IR745" s="33" t="b">
        <f>AND($A$2&gt;=_xlfn.NUMBERVALUE(Table_Query_from_MF_DSNP62[[#This Row],[CL_GL_ACCT_FR12]]),$A$2&lt;=_xlfn.NUMBERVALUE(Table_Query_from_MF_DSNP62[[#This Row],[CL_GL_ACCT_TO12]]))</f>
        <v>1</v>
      </c>
      <c r="IS745" s="33" t="b">
        <f>AND($A$2&gt;=_xlfn.NUMBERVALUE(Table_Query_from_MF_DSNP62[[#This Row],[CL_GL_ACCT_FR13]]),$A$2&lt;=_xlfn.NUMBERVALUE(Table_Query_from_MF_DSNP62[[#This Row],[CL_GL_ACCT_TO13]]))</f>
        <v>1</v>
      </c>
      <c r="IT745" s="33" t="b">
        <f>AND($A$2&gt;=_xlfn.NUMBERVALUE(Table_Query_from_MF_DSNP62[[#This Row],[CL_GL_ACCT_FR14]]),$A$2&lt;=_xlfn.NUMBERVALUE(Table_Query_from_MF_DSNP62[[#This Row],[CL_GL_ACCT_TO14]]))</f>
        <v>1</v>
      </c>
      <c r="IU745" s="33" t="b">
        <f>AND($A$2&gt;=_xlfn.NUMBERVALUE(Table_Query_from_MF_DSNP62[[#This Row],[CL_GL_ACCT_FR15]]),$A$2&lt;=_xlfn.NUMBERVALUE(Table_Query_from_MF_DSNP62[[#This Row],[CL_GL_ACCT_TO15]]))</f>
        <v>1</v>
      </c>
      <c r="IV745" s="33" t="b">
        <f>AND($A$2&gt;=_xlfn.NUMBERVALUE(Table_Query_from_MF_DSNP62[[#This Row],[CL_GL_ACCT_FR16]]),$A$2&lt;=_xlfn.NUMBERVALUE(Table_Query_from_MF_DSNP62[[#This Row],[CL_GL_ACCT_TO16]]))</f>
        <v>1</v>
      </c>
      <c r="IW745" s="33" t="b">
        <f>AND($A$2&gt;=_xlfn.NUMBERVALUE(Table_Query_from_MF_DSNP62[[#This Row],[CL_GL_ACCT_FR17]]),$A$2&lt;=_xlfn.NUMBERVALUE(Table_Query_from_MF_DSNP62[[#This Row],[CL_GL_ACCT_TO17]]))</f>
        <v>1</v>
      </c>
      <c r="IX745" s="33" t="b">
        <f>AND($A$2&gt;=_xlfn.NUMBERVALUE(Table_Query_from_MF_DSNP62[[#This Row],[CL_GL_ACCT_FR18]]),$A$2&lt;=_xlfn.NUMBERVALUE(Table_Query_from_MF_DSNP62[[#This Row],[CL_GL_ACCT_TO18]]))</f>
        <v>1</v>
      </c>
      <c r="IY745" s="33" t="b">
        <f>AND($A$2&gt;=_xlfn.NUMBERVALUE(Table_Query_from_MF_DSNP62[[#This Row],[CL_GL_ACCT_FR19]]),$A$2&lt;=_xlfn.NUMBERVALUE(Table_Query_from_MF_DSNP62[[#This Row],[CL_GL_ACCT_TO19]]))</f>
        <v>1</v>
      </c>
      <c r="IZ745" s="33" t="b">
        <f>AND($A$2&gt;=_xlfn.NUMBERVALUE(Table_Query_from_MF_DSNP62[[#This Row],[CL_GL_ACCT_FR20]]),$A$2&lt;=_xlfn.NUMBERVALUE(Table_Query_from_MF_DSNP62[[#This Row],[CL_GL_ACCT_TO20]]))</f>
        <v>1</v>
      </c>
      <c r="JA745" s="33" t="b">
        <f>AND($A$2&gt;=_xlfn.NUMBERVALUE(Table_Query_from_MF_DSNP62[[#This Row],[CL_GL_ACCT_FR21]]),$A$2&lt;=_xlfn.NUMBERVALUE(Table_Query_from_MF_DSNP62[[#This Row],[CL_GL_ACCT_TO21]]))</f>
        <v>1</v>
      </c>
      <c r="JB745" s="33" t="b">
        <f>AND($A$2&gt;=_xlfn.NUMBERVALUE(Table_Query_from_MF_DSNP62[[#This Row],[CL_GL_ACCT_FR22]]),$A$2&lt;=_xlfn.NUMBERVALUE(Table_Query_from_MF_DSNP62[[#This Row],[CL_GL_ACCT_TO22]]))</f>
        <v>1</v>
      </c>
      <c r="JC745" s="33" t="b">
        <f>AND($A$2&gt;=_xlfn.NUMBERVALUE(Table_Query_from_MF_DSNP62[[#This Row],[CL_GL_ACCT_FR23]]),$A$2&lt;=_xlfn.NUMBERVALUE(Table_Query_from_MF_DSNP62[[#This Row],[CL_GL_ACCT_TO23]]))</f>
        <v>1</v>
      </c>
      <c r="JD745" s="33" t="b">
        <f>AND($A$2&gt;=_xlfn.NUMBERVALUE(Table_Query_from_MF_DSNP62[[#This Row],[CL_GL_ACCT_FR24]]),$A$2&lt;=_xlfn.NUMBERVALUE(Table_Query_from_MF_DSNP62[[#This Row],[CL_GL_ACCT_TO24]]))</f>
        <v>1</v>
      </c>
      <c r="JE745" s="33" t="b">
        <f>AND($A$2&gt;=_xlfn.NUMBERVALUE(Table_Query_from_MF_DSNP62[[#This Row],[CL_GL_ACCT_FR25]]),$A$2&lt;=_xlfn.NUMBERVALUE(Table_Query_from_MF_DSNP62[[#This Row],[CL_GL_ACCT_TO25]]))</f>
        <v>1</v>
      </c>
      <c r="JF745" s="33" t="b">
        <f>OR(Table_Query_from_MF_DSNP62[[#This Row],[PairA]:[PairO]])</f>
        <v>1</v>
      </c>
      <c r="JG745" s="33">
        <f>_xlfn.IFNA(MATCH(TRUE,Table_Query_from_MF_DSNP62[[#This Row],[PairA]:[PairO]],0),"none")</f>
        <v>4</v>
      </c>
      <c r="JH745" s="33" t="b">
        <f>AND($B$2&gt;=_xlfn.NUMBERVALUE(Table_Query_from_MF_DSNP62[[#This Row],[CL_CMP_OBJ_FR1]]),$B$2&lt;=_xlfn.NUMBERVALUE(Table_Query_from_MF_DSNP62[[#This Row],[CL_CMP_OBJ_TO1]]))</f>
        <v>0</v>
      </c>
      <c r="JI745" s="33" t="b">
        <f>AND($B$2&gt;=_xlfn.NUMBERVALUE(Table_Query_from_MF_DSNP62[[#This Row],[CL_CMP_OBJ_FR2]]),$B$2&lt;=_xlfn.NUMBERVALUE(Table_Query_from_MF_DSNP62[[#This Row],[CL_CMP_OBJ_TO2]]))</f>
        <v>0</v>
      </c>
      <c r="JJ745" s="33" t="b">
        <f>AND($B$2&gt;=_xlfn.NUMBERVALUE(Table_Query_from_MF_DSNP62[[#This Row],[CL_CMP_OBJ_FR3]]),$B$2&lt;=_xlfn.NUMBERVALUE(Table_Query_from_MF_DSNP62[[#This Row],[CL_CMP_OBJ_TO3]]))</f>
        <v>0</v>
      </c>
      <c r="JK745" s="33" t="b">
        <f>AND($B$2&gt;=_xlfn.NUMBERVALUE(Table_Query_from_MF_DSNP62[[#This Row],[CL_CMP_OBJ_FR4]]),$B$2&lt;=_xlfn.NUMBERVALUE(Table_Query_from_MF_DSNP62[[#This Row],[CL_CMP_OBJ_TO4]]))</f>
        <v>1</v>
      </c>
      <c r="JL745" s="33" t="b">
        <f>AND($B$2&gt;=_xlfn.NUMBERVALUE(Table_Query_from_MF_DSNP62[[#This Row],[CL_CMP_OBJ_FR5]]),$B$2&lt;=_xlfn.NUMBERVALUE(Table_Query_from_MF_DSNP62[[#This Row],[CL_CMP_OBJ_TO5]]))</f>
        <v>1</v>
      </c>
      <c r="JM745" s="33" t="b">
        <f>AND($B$2&gt;=_xlfn.NUMBERVALUE(Table_Query_from_MF_DSNP62[[#This Row],[CL_CMP_OBJ_FR6]]),$B$2&lt;=_xlfn.NUMBERVALUE(Table_Query_from_MF_DSNP62[[#This Row],[CL_CMP_OBJ_TO6]]))</f>
        <v>1</v>
      </c>
      <c r="JN745" s="33" t="b">
        <f>AND($B$2&gt;=_xlfn.NUMBERVALUE(Table_Query_from_MF_DSNP62[[#This Row],[CL_CMP_OBJ_FR7]]),$B$2&lt;=_xlfn.NUMBERVALUE(Table_Query_from_MF_DSNP62[[#This Row],[CL_CMP_OBJ_TO7]]))</f>
        <v>1</v>
      </c>
      <c r="JO745" s="33" t="b">
        <f>AND($B$2&gt;=_xlfn.NUMBERVALUE(Table_Query_from_MF_DSNP62[[#This Row],[CL_CMP_OBJ_FR8]]),$B$2&lt;=_xlfn.NUMBERVALUE(Table_Query_from_MF_DSNP62[[#This Row],[CL_CMP_OBJ_TO8]]))</f>
        <v>1</v>
      </c>
      <c r="JP745" s="33" t="b">
        <f>AND($B$2&gt;=_xlfn.NUMBERVALUE(Table_Query_from_MF_DSNP62[[#This Row],[CL_CMP_OBJ_FR9]]),$B$2&lt;=_xlfn.NUMBERVALUE(Table_Query_from_MF_DSNP62[[#This Row],[CL_CMP_OBJ_TO9]]))</f>
        <v>1</v>
      </c>
      <c r="JQ745" s="33" t="b">
        <f>AND($B$2&gt;=_xlfn.NUMBERVALUE(Table_Query_from_MF_DSNP62[[#This Row],[CL_CMP_OBJ_FR10]]),$B$2&lt;=_xlfn.NUMBERVALUE(Table_Query_from_MF_DSNP62[[#This Row],[CL_CMP_OBJ_TO10]]))</f>
        <v>1</v>
      </c>
      <c r="JR745" s="33" t="b">
        <f>AND($B$2&gt;=_xlfn.NUMBERVALUE(Table_Query_from_MF_DSNP62[[#This Row],[CL_CMP_OBJ_FR11]]),$B$2&lt;=_xlfn.NUMBERVALUE(Table_Query_from_MF_DSNP62[[#This Row],[CL_CMP_OBJ_TO11]]))</f>
        <v>1</v>
      </c>
      <c r="JS745" s="33" t="b">
        <f>AND($B$2&gt;=_xlfn.NUMBERVALUE(Table_Query_from_MF_DSNP62[[#This Row],[CL_CMP_OBJ_FR12]]),$B$2&lt;=_xlfn.NUMBERVALUE(Table_Query_from_MF_DSNP62[[#This Row],[CL_CMP_OBJ_TO12]]))</f>
        <v>1</v>
      </c>
      <c r="JT745" s="33" t="b">
        <f>AND($B$2&gt;=_xlfn.NUMBERVALUE(Table_Query_from_MF_DSNP62[[#This Row],[CL_CMP_OBJ_FR13]]),$B$2&lt;=_xlfn.NUMBERVALUE(Table_Query_from_MF_DSNP62[[#This Row],[CL_CMP_OBJ_TO13]]))</f>
        <v>1</v>
      </c>
      <c r="JU745" s="33" t="b">
        <f>AND($B$2&gt;=_xlfn.NUMBERVALUE(Table_Query_from_MF_DSNP62[[#This Row],[CL_CMP_OBJ_FR14]]),$B$2&lt;=_xlfn.NUMBERVALUE(Table_Query_from_MF_DSNP62[[#This Row],[CL_CMP_OBJ_TO14]]))</f>
        <v>1</v>
      </c>
      <c r="JV745" s="33" t="b">
        <f>AND($B$2&gt;=_xlfn.NUMBERVALUE(Table_Query_from_MF_DSNP62[[#This Row],[CL_CMP_OBJ_FR15]]),$B$2&lt;=_xlfn.NUMBERVALUE(Table_Query_from_MF_DSNP62[[#This Row],[CL_CMP_OBJ_TO15]]))</f>
        <v>1</v>
      </c>
    </row>
    <row r="746" spans="1:282" x14ac:dyDescent="0.25">
      <c r="A746" t="b">
        <f>OR(,Table_Query_from_MF_DSNP62[[#This Row],[Desired GL included as "hard-coded" GL?]],Table_Query_from_MF_DSNP62[[#This Row],[Desired GL included as "Open GL"?]])</f>
        <v>1</v>
      </c>
      <c r="B746" t="b">
        <f>Table_Query_from_MF_DSNP62[[#This Row],[Desired CObj included as "Open CObj"?]]</f>
        <v>1</v>
      </c>
      <c r="C746" t="s">
        <v>331</v>
      </c>
      <c r="D746" t="s">
        <v>2639</v>
      </c>
      <c r="E746" t="s">
        <v>8</v>
      </c>
      <c r="F746" s="24" t="s">
        <v>308</v>
      </c>
      <c r="G746" t="s">
        <v>361</v>
      </c>
      <c r="H746" s="24" t="s">
        <v>444</v>
      </c>
      <c r="I746" t="s">
        <v>444</v>
      </c>
      <c r="J746" s="24" t="s">
        <v>444</v>
      </c>
      <c r="K746" t="s">
        <v>444</v>
      </c>
      <c r="L746" s="24" t="s">
        <v>444</v>
      </c>
      <c r="M746" t="s">
        <v>444</v>
      </c>
      <c r="N746" t="s">
        <v>444</v>
      </c>
      <c r="O746" t="s">
        <v>444</v>
      </c>
      <c r="P746" t="s">
        <v>444</v>
      </c>
      <c r="Q746" t="s">
        <v>15</v>
      </c>
      <c r="R746" t="s">
        <v>442</v>
      </c>
      <c r="S746" t="s">
        <v>442</v>
      </c>
      <c r="T746" t="s">
        <v>447</v>
      </c>
      <c r="U746" t="s">
        <v>444</v>
      </c>
      <c r="V746" t="s">
        <v>444</v>
      </c>
      <c r="W746" t="s">
        <v>447</v>
      </c>
      <c r="X746" t="s">
        <v>444</v>
      </c>
      <c r="Y746" t="s">
        <v>442</v>
      </c>
      <c r="Z746" t="s">
        <v>442</v>
      </c>
      <c r="AA746" t="s">
        <v>444</v>
      </c>
      <c r="AB746" t="s">
        <v>442</v>
      </c>
      <c r="AC746" t="s">
        <v>442</v>
      </c>
      <c r="AD746" t="s">
        <v>444</v>
      </c>
      <c r="AE746" t="s">
        <v>444</v>
      </c>
      <c r="AF746" t="s">
        <v>444</v>
      </c>
      <c r="AG746" t="s">
        <v>442</v>
      </c>
      <c r="AH746" t="s">
        <v>447</v>
      </c>
      <c r="AI746" t="s">
        <v>447</v>
      </c>
      <c r="AJ746" t="s">
        <v>442</v>
      </c>
      <c r="AK746" t="s">
        <v>442</v>
      </c>
      <c r="AL746" t="s">
        <v>444</v>
      </c>
      <c r="AM746" t="s">
        <v>442</v>
      </c>
      <c r="AN746" t="s">
        <v>444</v>
      </c>
      <c r="AO746" t="s">
        <v>444</v>
      </c>
      <c r="AP746" t="s">
        <v>442</v>
      </c>
      <c r="AQ746" t="s">
        <v>528</v>
      </c>
      <c r="AR746" t="s">
        <v>282</v>
      </c>
      <c r="AS746" t="s">
        <v>162</v>
      </c>
      <c r="AT746" t="s">
        <v>10</v>
      </c>
      <c r="AU746" t="s">
        <v>444</v>
      </c>
      <c r="AV746" t="s">
        <v>1359</v>
      </c>
      <c r="AW746" t="s">
        <v>444</v>
      </c>
      <c r="AX746" t="s">
        <v>444</v>
      </c>
      <c r="AY746" t="s">
        <v>444</v>
      </c>
      <c r="AZ746" t="s">
        <v>444</v>
      </c>
      <c r="BA746" t="s">
        <v>444</v>
      </c>
      <c r="BB746" t="s">
        <v>444</v>
      </c>
      <c r="BC746" t="s">
        <v>444</v>
      </c>
      <c r="BD746" t="s">
        <v>1359</v>
      </c>
      <c r="BE746" t="s">
        <v>444</v>
      </c>
      <c r="BF746" t="s">
        <v>1360</v>
      </c>
      <c r="BG746" t="s">
        <v>1360</v>
      </c>
      <c r="BH746" t="s">
        <v>448</v>
      </c>
      <c r="BI746" t="s">
        <v>442</v>
      </c>
      <c r="BJ746" t="s">
        <v>7</v>
      </c>
      <c r="BK746" t="s">
        <v>7</v>
      </c>
      <c r="BL746" t="s">
        <v>444</v>
      </c>
      <c r="BM746" t="s">
        <v>444</v>
      </c>
      <c r="BN746" t="s">
        <v>444</v>
      </c>
      <c r="BO746" t="s">
        <v>444</v>
      </c>
      <c r="BP746" t="s">
        <v>444</v>
      </c>
      <c r="BQ746" t="s">
        <v>1360</v>
      </c>
      <c r="BR746" t="s">
        <v>829</v>
      </c>
      <c r="BS746" t="s">
        <v>444</v>
      </c>
      <c r="BT746" t="s">
        <v>444</v>
      </c>
      <c r="BU746" t="s">
        <v>444</v>
      </c>
      <c r="BV746" t="s">
        <v>444</v>
      </c>
      <c r="BW746" t="s">
        <v>1360</v>
      </c>
      <c r="BX746" t="s">
        <v>829</v>
      </c>
      <c r="BY746" t="s">
        <v>444</v>
      </c>
      <c r="BZ746" t="s">
        <v>444</v>
      </c>
      <c r="CA746" t="s">
        <v>444</v>
      </c>
      <c r="CB746" t="s">
        <v>444</v>
      </c>
      <c r="CC746" t="s">
        <v>444</v>
      </c>
      <c r="CD746" t="s">
        <v>444</v>
      </c>
      <c r="CE746" t="s">
        <v>444</v>
      </c>
      <c r="CF746" t="s">
        <v>444</v>
      </c>
      <c r="CG746" t="s">
        <v>444</v>
      </c>
      <c r="CH746" t="s">
        <v>444</v>
      </c>
      <c r="CI746" t="s">
        <v>1360</v>
      </c>
      <c r="CJ746" t="s">
        <v>829</v>
      </c>
      <c r="CK746" t="s">
        <v>444</v>
      </c>
      <c r="CL746" t="s">
        <v>444</v>
      </c>
      <c r="CM746" t="s">
        <v>444</v>
      </c>
      <c r="CN746" t="s">
        <v>444</v>
      </c>
      <c r="CO746" t="s">
        <v>1360</v>
      </c>
      <c r="CP746" t="s">
        <v>829</v>
      </c>
      <c r="CQ746" t="s">
        <v>444</v>
      </c>
      <c r="CR746" t="s">
        <v>444</v>
      </c>
      <c r="CS746" t="s">
        <v>444</v>
      </c>
      <c r="CT746" t="s">
        <v>444</v>
      </c>
      <c r="CU746" t="s">
        <v>444</v>
      </c>
      <c r="CV746" t="s">
        <v>2833</v>
      </c>
      <c r="CW746" t="s">
        <v>2736</v>
      </c>
      <c r="CX746" t="s">
        <v>2737</v>
      </c>
      <c r="CY746" t="s">
        <v>2640</v>
      </c>
      <c r="CZ746" t="s">
        <v>444</v>
      </c>
      <c r="DA746" t="s">
        <v>444</v>
      </c>
      <c r="DB746" t="s">
        <v>444</v>
      </c>
      <c r="DC746" t="s">
        <v>444</v>
      </c>
      <c r="DD746" t="s">
        <v>444</v>
      </c>
      <c r="DE746" t="s">
        <v>444</v>
      </c>
      <c r="DF746" t="s">
        <v>444</v>
      </c>
      <c r="DG746" t="s">
        <v>444</v>
      </c>
      <c r="DH746" t="s">
        <v>444</v>
      </c>
      <c r="DI746" t="s">
        <v>8</v>
      </c>
      <c r="DJ746" t="s">
        <v>444</v>
      </c>
      <c r="DK746" t="s">
        <v>444</v>
      </c>
      <c r="DL746" t="s">
        <v>444</v>
      </c>
      <c r="DM746" t="s">
        <v>444</v>
      </c>
      <c r="DN746" t="s">
        <v>444</v>
      </c>
      <c r="DO746" t="s">
        <v>444</v>
      </c>
      <c r="DP746" t="s">
        <v>444</v>
      </c>
      <c r="DQ746" t="s">
        <v>444</v>
      </c>
      <c r="DR746" t="s">
        <v>444</v>
      </c>
      <c r="DS746" t="s">
        <v>444</v>
      </c>
      <c r="DT746" s="24" t="s">
        <v>444</v>
      </c>
      <c r="DU746" s="24" t="s">
        <v>444</v>
      </c>
      <c r="DV746" t="s">
        <v>444</v>
      </c>
      <c r="DW746" t="s">
        <v>444</v>
      </c>
      <c r="DX746" s="24" t="s">
        <v>444</v>
      </c>
      <c r="DY746" s="24" t="s">
        <v>444</v>
      </c>
      <c r="DZ746" t="s">
        <v>444</v>
      </c>
      <c r="EA746" t="s">
        <v>444</v>
      </c>
      <c r="EB746" s="24" t="s">
        <v>444</v>
      </c>
      <c r="EC746" s="24" t="s">
        <v>444</v>
      </c>
      <c r="ED746" t="s">
        <v>444</v>
      </c>
      <c r="EE746" t="s">
        <v>444</v>
      </c>
      <c r="EF746" s="24" t="s">
        <v>444</v>
      </c>
      <c r="EG746" s="24" t="s">
        <v>444</v>
      </c>
      <c r="EH746" t="s">
        <v>444</v>
      </c>
      <c r="EI746" t="s">
        <v>444</v>
      </c>
      <c r="EJ746" s="24" t="s">
        <v>444</v>
      </c>
      <c r="EK746" s="24" t="s">
        <v>444</v>
      </c>
      <c r="EL746" t="s">
        <v>444</v>
      </c>
      <c r="EM746" t="s">
        <v>444</v>
      </c>
      <c r="EN746" s="24" t="s">
        <v>444</v>
      </c>
      <c r="EO746" s="24" t="s">
        <v>444</v>
      </c>
      <c r="EP746" t="s">
        <v>444</v>
      </c>
      <c r="EQ746" t="s">
        <v>444</v>
      </c>
      <c r="ER746" s="24" t="s">
        <v>444</v>
      </c>
      <c r="ES746" s="24" t="s">
        <v>444</v>
      </c>
      <c r="ET746" t="s">
        <v>444</v>
      </c>
      <c r="EU746" t="s">
        <v>444</v>
      </c>
      <c r="EV746" s="24" t="s">
        <v>444</v>
      </c>
      <c r="EW746" s="24" t="s">
        <v>444</v>
      </c>
      <c r="EX746" t="s">
        <v>444</v>
      </c>
      <c r="EY746" t="s">
        <v>444</v>
      </c>
      <c r="EZ746" s="24" t="s">
        <v>444</v>
      </c>
      <c r="FA746" s="24" t="s">
        <v>444</v>
      </c>
      <c r="FB746" t="s">
        <v>444</v>
      </c>
      <c r="FC746" t="s">
        <v>444</v>
      </c>
      <c r="FD746" s="24" t="s">
        <v>444</v>
      </c>
      <c r="FE746" s="24" t="s">
        <v>444</v>
      </c>
      <c r="FF746" t="s">
        <v>444</v>
      </c>
      <c r="FG746" t="s">
        <v>444</v>
      </c>
      <c r="FH746" s="24" t="s">
        <v>444</v>
      </c>
      <c r="FI746" s="24" t="s">
        <v>444</v>
      </c>
      <c r="FJ746" t="s">
        <v>444</v>
      </c>
      <c r="FK746" t="s">
        <v>444</v>
      </c>
      <c r="FL746" s="24" t="s">
        <v>444</v>
      </c>
      <c r="FM746" s="24" t="s">
        <v>444</v>
      </c>
      <c r="FN746" t="s">
        <v>444</v>
      </c>
      <c r="FO746" t="s">
        <v>444</v>
      </c>
      <c r="FP746" s="24" t="s">
        <v>444</v>
      </c>
      <c r="FQ746" s="24" t="s">
        <v>444</v>
      </c>
      <c r="FR746" t="s">
        <v>444</v>
      </c>
      <c r="FS746" t="s">
        <v>444</v>
      </c>
      <c r="FT746" s="24" t="s">
        <v>444</v>
      </c>
      <c r="FU746" s="24" t="s">
        <v>444</v>
      </c>
      <c r="FV746" t="s">
        <v>444</v>
      </c>
      <c r="FW746" t="s">
        <v>444</v>
      </c>
      <c r="FX746" s="24" t="s">
        <v>444</v>
      </c>
      <c r="FY746" s="24" t="s">
        <v>444</v>
      </c>
      <c r="FZ746" t="s">
        <v>444</v>
      </c>
      <c r="GA746" t="s">
        <v>444</v>
      </c>
      <c r="GB746" s="24" t="s">
        <v>444</v>
      </c>
      <c r="GC746" s="24" t="s">
        <v>444</v>
      </c>
      <c r="GD746" t="s">
        <v>444</v>
      </c>
      <c r="GE746" t="s">
        <v>444</v>
      </c>
      <c r="GF746" s="24" t="s">
        <v>444</v>
      </c>
      <c r="GG746" s="24" t="s">
        <v>444</v>
      </c>
      <c r="GH746" t="s">
        <v>15</v>
      </c>
      <c r="GI746" s="24" t="s">
        <v>538</v>
      </c>
      <c r="GJ746" s="24" t="s">
        <v>540</v>
      </c>
      <c r="GK746" t="s">
        <v>545</v>
      </c>
      <c r="GL746" t="s">
        <v>1453</v>
      </c>
      <c r="GM746" s="24" t="s">
        <v>444</v>
      </c>
      <c r="GN746" s="24" t="s">
        <v>444</v>
      </c>
      <c r="GO746" t="s">
        <v>444</v>
      </c>
      <c r="GP746" t="s">
        <v>444</v>
      </c>
      <c r="GQ746" s="24" t="s">
        <v>444</v>
      </c>
      <c r="GR746" s="24" t="s">
        <v>444</v>
      </c>
      <c r="GS746" t="s">
        <v>444</v>
      </c>
      <c r="GT746" t="s">
        <v>444</v>
      </c>
      <c r="GU746" s="24" t="s">
        <v>444</v>
      </c>
      <c r="GV746" s="24" t="s">
        <v>444</v>
      </c>
      <c r="GW746" t="s">
        <v>444</v>
      </c>
      <c r="GX746" t="s">
        <v>444</v>
      </c>
      <c r="GY746" s="24" t="s">
        <v>444</v>
      </c>
      <c r="GZ746" s="24" t="s">
        <v>444</v>
      </c>
      <c r="HA746" t="s">
        <v>444</v>
      </c>
      <c r="HB746" t="s">
        <v>444</v>
      </c>
      <c r="HC746" s="24" t="s">
        <v>444</v>
      </c>
      <c r="HD746" s="24" t="s">
        <v>444</v>
      </c>
      <c r="HE746" t="s">
        <v>444</v>
      </c>
      <c r="HF746" t="s">
        <v>444</v>
      </c>
      <c r="HG746" s="24" t="s">
        <v>444</v>
      </c>
      <c r="HH746" s="24" t="s">
        <v>444</v>
      </c>
      <c r="HI746" t="s">
        <v>444</v>
      </c>
      <c r="HJ746" t="s">
        <v>444</v>
      </c>
      <c r="HK746" s="24" t="s">
        <v>444</v>
      </c>
      <c r="HL746" s="24" t="s">
        <v>444</v>
      </c>
      <c r="HM746" t="s">
        <v>444</v>
      </c>
      <c r="HN746" t="s">
        <v>444</v>
      </c>
      <c r="HO746" s="24" t="s">
        <v>444</v>
      </c>
      <c r="HP746" s="24" t="s">
        <v>444</v>
      </c>
      <c r="HQ746" t="s">
        <v>444</v>
      </c>
      <c r="HR746" t="s">
        <v>444</v>
      </c>
      <c r="HS746" s="24" t="s">
        <v>444</v>
      </c>
      <c r="HT746" s="24" t="s">
        <v>444</v>
      </c>
      <c r="HU746" t="s">
        <v>444</v>
      </c>
      <c r="HV746" t="s">
        <v>444</v>
      </c>
      <c r="HW746" s="24" t="s">
        <v>444</v>
      </c>
      <c r="HX746" s="24" t="s">
        <v>444</v>
      </c>
      <c r="HY746" t="s">
        <v>444</v>
      </c>
      <c r="HZ746" t="s">
        <v>444</v>
      </c>
      <c r="IA746" t="s">
        <v>2833</v>
      </c>
      <c r="IB746" t="s">
        <v>2736</v>
      </c>
      <c r="IC746" t="s">
        <v>3036</v>
      </c>
      <c r="ID746" s="33" t="b" cm="1">
        <f t="array" ref="ID746">_xlfn.IFNA(MATCH($A$2,_xlfn.NUMBERVALUE(Table_Query_from_MF_DSNP62[[#This Row],[CL_GLACCT_DR1]:[CL_GLACCT_CR4]]),0),0)&gt;=1</f>
        <v>1</v>
      </c>
      <c r="IE746" s="33" t="b">
        <f>OR(Table_Query_from_MF_DSNP62[[#This Row],[Pair1]:[Pair25]])</f>
        <v>1</v>
      </c>
      <c r="IF746" s="33">
        <f>_xlfn.IFNA(MATCH(TRUE,Table_Query_from_MF_DSNP62[[#This Row],[Pair1]:[Pair25]],0),"none")</f>
        <v>1</v>
      </c>
      <c r="IG746" s="33" t="b">
        <f>AND($A$2&gt;=_xlfn.NUMBERVALUE(Table_Query_from_MF_DSNP62[[#This Row],[CL_GL_ACCT_FR1]]),$A$2&lt;=_xlfn.NUMBERVALUE(Table_Query_from_MF_DSNP62[[#This Row],[CL_GL_ACCT_TO1]]))</f>
        <v>1</v>
      </c>
      <c r="IH746" s="33" t="b">
        <f>AND($A$2&gt;=_xlfn.NUMBERVALUE(Table_Query_from_MF_DSNP62[[#This Row],[CL_GL_ACCT_FR2]]),$A$2&lt;=_xlfn.NUMBERVALUE(Table_Query_from_MF_DSNP62[[#This Row],[CL_GL_ACCT_TO2]]))</f>
        <v>1</v>
      </c>
      <c r="II746" s="33" t="b">
        <f>AND($A$2&gt;=_xlfn.NUMBERVALUE(Table_Query_from_MF_DSNP62[[#This Row],[CL_GL_ACCT_FR3]]),$A$2&lt;=_xlfn.NUMBERVALUE(Table_Query_from_MF_DSNP62[[#This Row],[CL_GL_ACCT_TO3]]))</f>
        <v>1</v>
      </c>
      <c r="IJ746" s="33" t="b">
        <f>AND($A$2&gt;=_xlfn.NUMBERVALUE(Table_Query_from_MF_DSNP62[[#This Row],[CL_GL_ACCT_FR4]]),$A$2&lt;=_xlfn.NUMBERVALUE(Table_Query_from_MF_DSNP62[[#This Row],[CL_GL_ACCT_TO4]]))</f>
        <v>1</v>
      </c>
      <c r="IK746" s="33" t="b">
        <f>AND($A$2&gt;=_xlfn.NUMBERVALUE(Table_Query_from_MF_DSNP62[[#This Row],[CL_GL_ACCT_FR5]]),$A$2&lt;=_xlfn.NUMBERVALUE(Table_Query_from_MF_DSNP62[[#This Row],[CL_GL_ACCT_TO5]]))</f>
        <v>1</v>
      </c>
      <c r="IL746" s="33" t="b">
        <f>AND($A$2&gt;=_xlfn.NUMBERVALUE(Table_Query_from_MF_DSNP62[[#This Row],[CL_GL_ACCT_FR6]]),$A$2&lt;=_xlfn.NUMBERVALUE(Table_Query_from_MF_DSNP62[[#This Row],[CL_GL_ACCT_TO6]]))</f>
        <v>1</v>
      </c>
      <c r="IM746" s="33" t="b">
        <f>AND($A$2&gt;=_xlfn.NUMBERVALUE(Table_Query_from_MF_DSNP62[[#This Row],[CL_GL_ACCT_FR7]]),$A$2&lt;=_xlfn.NUMBERVALUE(Table_Query_from_MF_DSNP62[[#This Row],[CL_GL_ACCT_TO7]]))</f>
        <v>1</v>
      </c>
      <c r="IN746" s="33" t="b">
        <f>AND($A$2&gt;=_xlfn.NUMBERVALUE(Table_Query_from_MF_DSNP62[[#This Row],[CL_GL_ACCT_FR8]]),$A$2&lt;=_xlfn.NUMBERVALUE(Table_Query_from_MF_DSNP62[[#This Row],[CL_GL_ACCT_TO8]]))</f>
        <v>1</v>
      </c>
      <c r="IO746" s="33" t="b">
        <f>AND($A$2&gt;=_xlfn.NUMBERVALUE(Table_Query_from_MF_DSNP62[[#This Row],[CL_GL_ACCT_FR9]]),$A$2&lt;=_xlfn.NUMBERVALUE(Table_Query_from_MF_DSNP62[[#This Row],[CL_GL_ACCT_TO9]]))</f>
        <v>1</v>
      </c>
      <c r="IP746" s="33" t="b">
        <f>AND($A$2&gt;=_xlfn.NUMBERVALUE(Table_Query_from_MF_DSNP62[[#This Row],[CL_GL_ACCT_FR10]]),$A$2&lt;=_xlfn.NUMBERVALUE(Table_Query_from_MF_DSNP62[[#This Row],[CL_GL_ACCT_TO10]]))</f>
        <v>1</v>
      </c>
      <c r="IQ746" s="33" t="b">
        <f>AND($A$2&gt;=_xlfn.NUMBERVALUE(Table_Query_from_MF_DSNP62[[#This Row],[CL_GL_ACCT_FR11]]),$A$2&lt;=_xlfn.NUMBERVALUE(Table_Query_from_MF_DSNP62[[#This Row],[CL_GL_ACCT_TO11]]))</f>
        <v>1</v>
      </c>
      <c r="IR746" s="33" t="b">
        <f>AND($A$2&gt;=_xlfn.NUMBERVALUE(Table_Query_from_MF_DSNP62[[#This Row],[CL_GL_ACCT_FR12]]),$A$2&lt;=_xlfn.NUMBERVALUE(Table_Query_from_MF_DSNP62[[#This Row],[CL_GL_ACCT_TO12]]))</f>
        <v>1</v>
      </c>
      <c r="IS746" s="33" t="b">
        <f>AND($A$2&gt;=_xlfn.NUMBERVALUE(Table_Query_from_MF_DSNP62[[#This Row],[CL_GL_ACCT_FR13]]),$A$2&lt;=_xlfn.NUMBERVALUE(Table_Query_from_MF_DSNP62[[#This Row],[CL_GL_ACCT_TO13]]))</f>
        <v>1</v>
      </c>
      <c r="IT746" s="33" t="b">
        <f>AND($A$2&gt;=_xlfn.NUMBERVALUE(Table_Query_from_MF_DSNP62[[#This Row],[CL_GL_ACCT_FR14]]),$A$2&lt;=_xlfn.NUMBERVALUE(Table_Query_from_MF_DSNP62[[#This Row],[CL_GL_ACCT_TO14]]))</f>
        <v>1</v>
      </c>
      <c r="IU746" s="33" t="b">
        <f>AND($A$2&gt;=_xlfn.NUMBERVALUE(Table_Query_from_MF_DSNP62[[#This Row],[CL_GL_ACCT_FR15]]),$A$2&lt;=_xlfn.NUMBERVALUE(Table_Query_from_MF_DSNP62[[#This Row],[CL_GL_ACCT_TO15]]))</f>
        <v>1</v>
      </c>
      <c r="IV746" s="33" t="b">
        <f>AND($A$2&gt;=_xlfn.NUMBERVALUE(Table_Query_from_MF_DSNP62[[#This Row],[CL_GL_ACCT_FR16]]),$A$2&lt;=_xlfn.NUMBERVALUE(Table_Query_from_MF_DSNP62[[#This Row],[CL_GL_ACCT_TO16]]))</f>
        <v>1</v>
      </c>
      <c r="IW746" s="33" t="b">
        <f>AND($A$2&gt;=_xlfn.NUMBERVALUE(Table_Query_from_MF_DSNP62[[#This Row],[CL_GL_ACCT_FR17]]),$A$2&lt;=_xlfn.NUMBERVALUE(Table_Query_from_MF_DSNP62[[#This Row],[CL_GL_ACCT_TO17]]))</f>
        <v>1</v>
      </c>
      <c r="IX746" s="33" t="b">
        <f>AND($A$2&gt;=_xlfn.NUMBERVALUE(Table_Query_from_MF_DSNP62[[#This Row],[CL_GL_ACCT_FR18]]),$A$2&lt;=_xlfn.NUMBERVALUE(Table_Query_from_MF_DSNP62[[#This Row],[CL_GL_ACCT_TO18]]))</f>
        <v>1</v>
      </c>
      <c r="IY746" s="33" t="b">
        <f>AND($A$2&gt;=_xlfn.NUMBERVALUE(Table_Query_from_MF_DSNP62[[#This Row],[CL_GL_ACCT_FR19]]),$A$2&lt;=_xlfn.NUMBERVALUE(Table_Query_from_MF_DSNP62[[#This Row],[CL_GL_ACCT_TO19]]))</f>
        <v>1</v>
      </c>
      <c r="IZ746" s="33" t="b">
        <f>AND($A$2&gt;=_xlfn.NUMBERVALUE(Table_Query_from_MF_DSNP62[[#This Row],[CL_GL_ACCT_FR20]]),$A$2&lt;=_xlfn.NUMBERVALUE(Table_Query_from_MF_DSNP62[[#This Row],[CL_GL_ACCT_TO20]]))</f>
        <v>1</v>
      </c>
      <c r="JA746" s="33" t="b">
        <f>AND($A$2&gt;=_xlfn.NUMBERVALUE(Table_Query_from_MF_DSNP62[[#This Row],[CL_GL_ACCT_FR21]]),$A$2&lt;=_xlfn.NUMBERVALUE(Table_Query_from_MF_DSNP62[[#This Row],[CL_GL_ACCT_TO21]]))</f>
        <v>1</v>
      </c>
      <c r="JB746" s="33" t="b">
        <f>AND($A$2&gt;=_xlfn.NUMBERVALUE(Table_Query_from_MF_DSNP62[[#This Row],[CL_GL_ACCT_FR22]]),$A$2&lt;=_xlfn.NUMBERVALUE(Table_Query_from_MF_DSNP62[[#This Row],[CL_GL_ACCT_TO22]]))</f>
        <v>1</v>
      </c>
      <c r="JC746" s="33" t="b">
        <f>AND($A$2&gt;=_xlfn.NUMBERVALUE(Table_Query_from_MF_DSNP62[[#This Row],[CL_GL_ACCT_FR23]]),$A$2&lt;=_xlfn.NUMBERVALUE(Table_Query_from_MF_DSNP62[[#This Row],[CL_GL_ACCT_TO23]]))</f>
        <v>1</v>
      </c>
      <c r="JD746" s="33" t="b">
        <f>AND($A$2&gt;=_xlfn.NUMBERVALUE(Table_Query_from_MF_DSNP62[[#This Row],[CL_GL_ACCT_FR24]]),$A$2&lt;=_xlfn.NUMBERVALUE(Table_Query_from_MF_DSNP62[[#This Row],[CL_GL_ACCT_TO24]]))</f>
        <v>1</v>
      </c>
      <c r="JE746" s="33" t="b">
        <f>AND($A$2&gt;=_xlfn.NUMBERVALUE(Table_Query_from_MF_DSNP62[[#This Row],[CL_GL_ACCT_FR25]]),$A$2&lt;=_xlfn.NUMBERVALUE(Table_Query_from_MF_DSNP62[[#This Row],[CL_GL_ACCT_TO25]]))</f>
        <v>1</v>
      </c>
      <c r="JF746" s="33" t="b">
        <f>OR(Table_Query_from_MF_DSNP62[[#This Row],[PairA]:[PairO]])</f>
        <v>1</v>
      </c>
      <c r="JG746" s="33">
        <f>_xlfn.IFNA(MATCH(TRUE,Table_Query_from_MF_DSNP62[[#This Row],[PairA]:[PairO]],0),"none")</f>
        <v>3</v>
      </c>
      <c r="JH746" s="33" t="b">
        <f>AND($B$2&gt;=_xlfn.NUMBERVALUE(Table_Query_from_MF_DSNP62[[#This Row],[CL_CMP_OBJ_FR1]]),$B$2&lt;=_xlfn.NUMBERVALUE(Table_Query_from_MF_DSNP62[[#This Row],[CL_CMP_OBJ_TO1]]))</f>
        <v>0</v>
      </c>
      <c r="JI746" s="33" t="b">
        <f>AND($B$2&gt;=_xlfn.NUMBERVALUE(Table_Query_from_MF_DSNP62[[#This Row],[CL_CMP_OBJ_FR2]]),$B$2&lt;=_xlfn.NUMBERVALUE(Table_Query_from_MF_DSNP62[[#This Row],[CL_CMP_OBJ_TO2]]))</f>
        <v>0</v>
      </c>
      <c r="JJ746" s="33" t="b">
        <f>AND($B$2&gt;=_xlfn.NUMBERVALUE(Table_Query_from_MF_DSNP62[[#This Row],[CL_CMP_OBJ_FR3]]),$B$2&lt;=_xlfn.NUMBERVALUE(Table_Query_from_MF_DSNP62[[#This Row],[CL_CMP_OBJ_TO3]]))</f>
        <v>1</v>
      </c>
      <c r="JK746" s="33" t="b">
        <f>AND($B$2&gt;=_xlfn.NUMBERVALUE(Table_Query_from_MF_DSNP62[[#This Row],[CL_CMP_OBJ_FR4]]),$B$2&lt;=_xlfn.NUMBERVALUE(Table_Query_from_MF_DSNP62[[#This Row],[CL_CMP_OBJ_TO4]]))</f>
        <v>1</v>
      </c>
      <c r="JL746" s="33" t="b">
        <f>AND($B$2&gt;=_xlfn.NUMBERVALUE(Table_Query_from_MF_DSNP62[[#This Row],[CL_CMP_OBJ_FR5]]),$B$2&lt;=_xlfn.NUMBERVALUE(Table_Query_from_MF_DSNP62[[#This Row],[CL_CMP_OBJ_TO5]]))</f>
        <v>1</v>
      </c>
      <c r="JM746" s="33" t="b">
        <f>AND($B$2&gt;=_xlfn.NUMBERVALUE(Table_Query_from_MF_DSNP62[[#This Row],[CL_CMP_OBJ_FR6]]),$B$2&lt;=_xlfn.NUMBERVALUE(Table_Query_from_MF_DSNP62[[#This Row],[CL_CMP_OBJ_TO6]]))</f>
        <v>1</v>
      </c>
      <c r="JN746" s="33" t="b">
        <f>AND($B$2&gt;=_xlfn.NUMBERVALUE(Table_Query_from_MF_DSNP62[[#This Row],[CL_CMP_OBJ_FR7]]),$B$2&lt;=_xlfn.NUMBERVALUE(Table_Query_from_MF_DSNP62[[#This Row],[CL_CMP_OBJ_TO7]]))</f>
        <v>1</v>
      </c>
      <c r="JO746" s="33" t="b">
        <f>AND($B$2&gt;=_xlfn.NUMBERVALUE(Table_Query_from_MF_DSNP62[[#This Row],[CL_CMP_OBJ_FR8]]),$B$2&lt;=_xlfn.NUMBERVALUE(Table_Query_from_MF_DSNP62[[#This Row],[CL_CMP_OBJ_TO8]]))</f>
        <v>1</v>
      </c>
      <c r="JP746" s="33" t="b">
        <f>AND($B$2&gt;=_xlfn.NUMBERVALUE(Table_Query_from_MF_DSNP62[[#This Row],[CL_CMP_OBJ_FR9]]),$B$2&lt;=_xlfn.NUMBERVALUE(Table_Query_from_MF_DSNP62[[#This Row],[CL_CMP_OBJ_TO9]]))</f>
        <v>1</v>
      </c>
      <c r="JQ746" s="33" t="b">
        <f>AND($B$2&gt;=_xlfn.NUMBERVALUE(Table_Query_from_MF_DSNP62[[#This Row],[CL_CMP_OBJ_FR10]]),$B$2&lt;=_xlfn.NUMBERVALUE(Table_Query_from_MF_DSNP62[[#This Row],[CL_CMP_OBJ_TO10]]))</f>
        <v>1</v>
      </c>
      <c r="JR746" s="33" t="b">
        <f>AND($B$2&gt;=_xlfn.NUMBERVALUE(Table_Query_from_MF_DSNP62[[#This Row],[CL_CMP_OBJ_FR11]]),$B$2&lt;=_xlfn.NUMBERVALUE(Table_Query_from_MF_DSNP62[[#This Row],[CL_CMP_OBJ_TO11]]))</f>
        <v>1</v>
      </c>
      <c r="JS746" s="33" t="b">
        <f>AND($B$2&gt;=_xlfn.NUMBERVALUE(Table_Query_from_MF_DSNP62[[#This Row],[CL_CMP_OBJ_FR12]]),$B$2&lt;=_xlfn.NUMBERVALUE(Table_Query_from_MF_DSNP62[[#This Row],[CL_CMP_OBJ_TO12]]))</f>
        <v>1</v>
      </c>
      <c r="JT746" s="33" t="b">
        <f>AND($B$2&gt;=_xlfn.NUMBERVALUE(Table_Query_from_MF_DSNP62[[#This Row],[CL_CMP_OBJ_FR13]]),$B$2&lt;=_xlfn.NUMBERVALUE(Table_Query_from_MF_DSNP62[[#This Row],[CL_CMP_OBJ_TO13]]))</f>
        <v>1</v>
      </c>
      <c r="JU746" s="33" t="b">
        <f>AND($B$2&gt;=_xlfn.NUMBERVALUE(Table_Query_from_MF_DSNP62[[#This Row],[CL_CMP_OBJ_FR14]]),$B$2&lt;=_xlfn.NUMBERVALUE(Table_Query_from_MF_DSNP62[[#This Row],[CL_CMP_OBJ_TO14]]))</f>
        <v>1</v>
      </c>
      <c r="JV746" s="33" t="b">
        <f>AND($B$2&gt;=_xlfn.NUMBERVALUE(Table_Query_from_MF_DSNP62[[#This Row],[CL_CMP_OBJ_FR15]]),$B$2&lt;=_xlfn.NUMBERVALUE(Table_Query_from_MF_DSNP62[[#This Row],[CL_CMP_OBJ_TO15]]))</f>
        <v>1</v>
      </c>
    </row>
    <row r="747" spans="1:282" x14ac:dyDescent="0.25">
      <c r="A747" t="b">
        <f>OR(,Table_Query_from_MF_DSNP62[[#This Row],[Desired GL included as "hard-coded" GL?]],Table_Query_from_MF_DSNP62[[#This Row],[Desired GL included as "Open GL"?]])</f>
        <v>1</v>
      </c>
      <c r="B747" t="b">
        <f>Table_Query_from_MF_DSNP62[[#This Row],[Desired CObj included as "Open CObj"?]]</f>
        <v>1</v>
      </c>
      <c r="C747" t="s">
        <v>2641</v>
      </c>
      <c r="D747" t="s">
        <v>2642</v>
      </c>
      <c r="E747" t="s">
        <v>8</v>
      </c>
      <c r="F747" s="24" t="s">
        <v>308</v>
      </c>
      <c r="G747" t="s">
        <v>361</v>
      </c>
      <c r="H747" s="24" t="s">
        <v>444</v>
      </c>
      <c r="I747" t="s">
        <v>444</v>
      </c>
      <c r="J747" s="24" t="s">
        <v>444</v>
      </c>
      <c r="K747" t="s">
        <v>444</v>
      </c>
      <c r="L747" s="24" t="s">
        <v>444</v>
      </c>
      <c r="M747" t="s">
        <v>444</v>
      </c>
      <c r="N747" t="s">
        <v>444</v>
      </c>
      <c r="O747" t="s">
        <v>444</v>
      </c>
      <c r="P747" t="s">
        <v>444</v>
      </c>
      <c r="Q747" t="s">
        <v>15</v>
      </c>
      <c r="R747" t="s">
        <v>15</v>
      </c>
      <c r="S747" t="s">
        <v>442</v>
      </c>
      <c r="T747" t="s">
        <v>447</v>
      </c>
      <c r="U747" t="s">
        <v>444</v>
      </c>
      <c r="V747" t="s">
        <v>444</v>
      </c>
      <c r="W747" t="s">
        <v>447</v>
      </c>
      <c r="X747" t="s">
        <v>444</v>
      </c>
      <c r="Y747" t="s">
        <v>442</v>
      </c>
      <c r="Z747" t="s">
        <v>442</v>
      </c>
      <c r="AA747" t="s">
        <v>444</v>
      </c>
      <c r="AB747" t="s">
        <v>442</v>
      </c>
      <c r="AC747" t="s">
        <v>442</v>
      </c>
      <c r="AD747" t="s">
        <v>444</v>
      </c>
      <c r="AE747" t="s">
        <v>444</v>
      </c>
      <c r="AF747" t="s">
        <v>444</v>
      </c>
      <c r="AG747" t="s">
        <v>442</v>
      </c>
      <c r="AH747" t="s">
        <v>447</v>
      </c>
      <c r="AI747" t="s">
        <v>447</v>
      </c>
      <c r="AJ747" t="s">
        <v>442</v>
      </c>
      <c r="AK747" t="s">
        <v>442</v>
      </c>
      <c r="AL747" t="s">
        <v>444</v>
      </c>
      <c r="AM747" t="s">
        <v>442</v>
      </c>
      <c r="AN747" t="s">
        <v>444</v>
      </c>
      <c r="AO747" t="s">
        <v>444</v>
      </c>
      <c r="AP747" t="s">
        <v>442</v>
      </c>
      <c r="AQ747" t="s">
        <v>528</v>
      </c>
      <c r="AR747" t="s">
        <v>282</v>
      </c>
      <c r="AS747" t="s">
        <v>162</v>
      </c>
      <c r="AT747" t="s">
        <v>10</v>
      </c>
      <c r="AU747" t="s">
        <v>444</v>
      </c>
      <c r="AV747" t="s">
        <v>1359</v>
      </c>
      <c r="AW747" t="s">
        <v>444</v>
      </c>
      <c r="AX747" t="s">
        <v>444</v>
      </c>
      <c r="AY747" t="s">
        <v>444</v>
      </c>
      <c r="AZ747" t="s">
        <v>444</v>
      </c>
      <c r="BA747" t="s">
        <v>444</v>
      </c>
      <c r="BB747" t="s">
        <v>444</v>
      </c>
      <c r="BC747" t="s">
        <v>444</v>
      </c>
      <c r="BD747" t="s">
        <v>1359</v>
      </c>
      <c r="BE747" t="s">
        <v>444</v>
      </c>
      <c r="BF747" t="s">
        <v>1360</v>
      </c>
      <c r="BG747" t="s">
        <v>1360</v>
      </c>
      <c r="BH747" t="s">
        <v>449</v>
      </c>
      <c r="BI747" t="s">
        <v>529</v>
      </c>
      <c r="BJ747" t="s">
        <v>7</v>
      </c>
      <c r="BK747" t="s">
        <v>282</v>
      </c>
      <c r="BL747" t="s">
        <v>444</v>
      </c>
      <c r="BM747" t="s">
        <v>444</v>
      </c>
      <c r="BN747" t="s">
        <v>444</v>
      </c>
      <c r="BO747" t="s">
        <v>444</v>
      </c>
      <c r="BP747" t="s">
        <v>444</v>
      </c>
      <c r="BQ747" t="s">
        <v>1360</v>
      </c>
      <c r="BR747" t="s">
        <v>829</v>
      </c>
      <c r="BS747" t="s">
        <v>444</v>
      </c>
      <c r="BT747" t="s">
        <v>444</v>
      </c>
      <c r="BU747" t="s">
        <v>444</v>
      </c>
      <c r="BV747" t="s">
        <v>444</v>
      </c>
      <c r="BW747" t="s">
        <v>1360</v>
      </c>
      <c r="BX747" t="s">
        <v>829</v>
      </c>
      <c r="BY747" t="s">
        <v>444</v>
      </c>
      <c r="BZ747" t="s">
        <v>444</v>
      </c>
      <c r="CA747" t="s">
        <v>444</v>
      </c>
      <c r="CB747" t="s">
        <v>444</v>
      </c>
      <c r="CC747" t="s">
        <v>444</v>
      </c>
      <c r="CD747" t="s">
        <v>444</v>
      </c>
      <c r="CE747" t="s">
        <v>444</v>
      </c>
      <c r="CF747" t="s">
        <v>444</v>
      </c>
      <c r="CG747" t="s">
        <v>444</v>
      </c>
      <c r="CH747" t="s">
        <v>444</v>
      </c>
      <c r="CI747" t="s">
        <v>1360</v>
      </c>
      <c r="CJ747" t="s">
        <v>829</v>
      </c>
      <c r="CK747" t="s">
        <v>444</v>
      </c>
      <c r="CL747" t="s">
        <v>444</v>
      </c>
      <c r="CM747" t="s">
        <v>444</v>
      </c>
      <c r="CN747" t="s">
        <v>444</v>
      </c>
      <c r="CO747" t="s">
        <v>1360</v>
      </c>
      <c r="CP747" t="s">
        <v>829</v>
      </c>
      <c r="CQ747" t="s">
        <v>444</v>
      </c>
      <c r="CR747" t="s">
        <v>444</v>
      </c>
      <c r="CS747" t="s">
        <v>444</v>
      </c>
      <c r="CT747" t="s">
        <v>444</v>
      </c>
      <c r="CU747" t="s">
        <v>444</v>
      </c>
      <c r="CV747" t="s">
        <v>2738</v>
      </c>
      <c r="CW747" t="s">
        <v>2736</v>
      </c>
      <c r="CX747" t="s">
        <v>2737</v>
      </c>
      <c r="CY747" t="s">
        <v>2643</v>
      </c>
      <c r="CZ747" t="s">
        <v>2640</v>
      </c>
      <c r="DA747" t="s">
        <v>444</v>
      </c>
      <c r="DB747" t="s">
        <v>444</v>
      </c>
      <c r="DC747" t="s">
        <v>444</v>
      </c>
      <c r="DD747" t="s">
        <v>444</v>
      </c>
      <c r="DE747" t="s">
        <v>444</v>
      </c>
      <c r="DF747" t="s">
        <v>444</v>
      </c>
      <c r="DG747" t="s">
        <v>444</v>
      </c>
      <c r="DH747" t="s">
        <v>444</v>
      </c>
      <c r="DI747" t="s">
        <v>8</v>
      </c>
      <c r="DJ747" t="s">
        <v>444</v>
      </c>
      <c r="DK747" t="s">
        <v>444</v>
      </c>
      <c r="DL747" t="s">
        <v>444</v>
      </c>
      <c r="DM747" t="s">
        <v>444</v>
      </c>
      <c r="DN747" t="s">
        <v>444</v>
      </c>
      <c r="DO747" t="s">
        <v>444</v>
      </c>
      <c r="DP747" t="s">
        <v>444</v>
      </c>
      <c r="DQ747" t="s">
        <v>444</v>
      </c>
      <c r="DR747" t="s">
        <v>444</v>
      </c>
      <c r="DS747" t="s">
        <v>444</v>
      </c>
      <c r="DT747" s="24" t="s">
        <v>444</v>
      </c>
      <c r="DU747" s="24" t="s">
        <v>444</v>
      </c>
      <c r="DV747" t="s">
        <v>444</v>
      </c>
      <c r="DW747" t="s">
        <v>444</v>
      </c>
      <c r="DX747" s="24" t="s">
        <v>444</v>
      </c>
      <c r="DY747" s="24" t="s">
        <v>444</v>
      </c>
      <c r="DZ747" t="s">
        <v>444</v>
      </c>
      <c r="EA747" t="s">
        <v>444</v>
      </c>
      <c r="EB747" s="24" t="s">
        <v>444</v>
      </c>
      <c r="EC747" s="24" t="s">
        <v>444</v>
      </c>
      <c r="ED747" t="s">
        <v>444</v>
      </c>
      <c r="EE747" t="s">
        <v>444</v>
      </c>
      <c r="EF747" s="24" t="s">
        <v>444</v>
      </c>
      <c r="EG747" s="24" t="s">
        <v>444</v>
      </c>
      <c r="EH747" t="s">
        <v>444</v>
      </c>
      <c r="EI747" t="s">
        <v>444</v>
      </c>
      <c r="EJ747" s="24" t="s">
        <v>444</v>
      </c>
      <c r="EK747" s="24" t="s">
        <v>444</v>
      </c>
      <c r="EL747" t="s">
        <v>444</v>
      </c>
      <c r="EM747" t="s">
        <v>444</v>
      </c>
      <c r="EN747" s="24" t="s">
        <v>444</v>
      </c>
      <c r="EO747" s="24" t="s">
        <v>444</v>
      </c>
      <c r="EP747" t="s">
        <v>444</v>
      </c>
      <c r="EQ747" t="s">
        <v>444</v>
      </c>
      <c r="ER747" s="24" t="s">
        <v>444</v>
      </c>
      <c r="ES747" s="24" t="s">
        <v>444</v>
      </c>
      <c r="ET747" t="s">
        <v>444</v>
      </c>
      <c r="EU747" t="s">
        <v>444</v>
      </c>
      <c r="EV747" s="24" t="s">
        <v>444</v>
      </c>
      <c r="EW747" s="24" t="s">
        <v>444</v>
      </c>
      <c r="EX747" t="s">
        <v>444</v>
      </c>
      <c r="EY747" t="s">
        <v>444</v>
      </c>
      <c r="EZ747" s="24" t="s">
        <v>444</v>
      </c>
      <c r="FA747" s="24" t="s">
        <v>444</v>
      </c>
      <c r="FB747" t="s">
        <v>444</v>
      </c>
      <c r="FC747" t="s">
        <v>444</v>
      </c>
      <c r="FD747" s="24" t="s">
        <v>444</v>
      </c>
      <c r="FE747" s="24" t="s">
        <v>444</v>
      </c>
      <c r="FF747" t="s">
        <v>444</v>
      </c>
      <c r="FG747" t="s">
        <v>444</v>
      </c>
      <c r="FH747" s="24" t="s">
        <v>444</v>
      </c>
      <c r="FI747" s="24" t="s">
        <v>444</v>
      </c>
      <c r="FJ747" t="s">
        <v>444</v>
      </c>
      <c r="FK747" t="s">
        <v>444</v>
      </c>
      <c r="FL747" s="24" t="s">
        <v>444</v>
      </c>
      <c r="FM747" s="24" t="s">
        <v>444</v>
      </c>
      <c r="FN747" t="s">
        <v>444</v>
      </c>
      <c r="FO747" t="s">
        <v>444</v>
      </c>
      <c r="FP747" s="24" t="s">
        <v>444</v>
      </c>
      <c r="FQ747" s="24" t="s">
        <v>444</v>
      </c>
      <c r="FR747" t="s">
        <v>444</v>
      </c>
      <c r="FS747" t="s">
        <v>444</v>
      </c>
      <c r="FT747" s="24" t="s">
        <v>444</v>
      </c>
      <c r="FU747" s="24" t="s">
        <v>444</v>
      </c>
      <c r="FV747" t="s">
        <v>444</v>
      </c>
      <c r="FW747" t="s">
        <v>444</v>
      </c>
      <c r="FX747" s="24" t="s">
        <v>444</v>
      </c>
      <c r="FY747" s="24" t="s">
        <v>444</v>
      </c>
      <c r="FZ747" t="s">
        <v>444</v>
      </c>
      <c r="GA747" t="s">
        <v>444</v>
      </c>
      <c r="GB747" s="24" t="s">
        <v>444</v>
      </c>
      <c r="GC747" s="24" t="s">
        <v>444</v>
      </c>
      <c r="GD747" t="s">
        <v>444</v>
      </c>
      <c r="GE747" t="s">
        <v>444</v>
      </c>
      <c r="GF747" s="24" t="s">
        <v>444</v>
      </c>
      <c r="GG747" s="24" t="s">
        <v>444</v>
      </c>
      <c r="GH747" t="s">
        <v>15</v>
      </c>
      <c r="GI747" s="24" t="s">
        <v>538</v>
      </c>
      <c r="GJ747" s="24" t="s">
        <v>540</v>
      </c>
      <c r="GK747" t="s">
        <v>545</v>
      </c>
      <c r="GL747" t="s">
        <v>1453</v>
      </c>
      <c r="GM747" s="24" t="s">
        <v>444</v>
      </c>
      <c r="GN747" s="24" t="s">
        <v>444</v>
      </c>
      <c r="GO747" t="s">
        <v>444</v>
      </c>
      <c r="GP747" t="s">
        <v>444</v>
      </c>
      <c r="GQ747" s="24" t="s">
        <v>444</v>
      </c>
      <c r="GR747" s="24" t="s">
        <v>444</v>
      </c>
      <c r="GS747" t="s">
        <v>444</v>
      </c>
      <c r="GT747" t="s">
        <v>444</v>
      </c>
      <c r="GU747" s="24" t="s">
        <v>444</v>
      </c>
      <c r="GV747" s="24" t="s">
        <v>444</v>
      </c>
      <c r="GW747" t="s">
        <v>444</v>
      </c>
      <c r="GX747" t="s">
        <v>444</v>
      </c>
      <c r="GY747" s="24" t="s">
        <v>444</v>
      </c>
      <c r="GZ747" s="24" t="s">
        <v>444</v>
      </c>
      <c r="HA747" t="s">
        <v>444</v>
      </c>
      <c r="HB747" t="s">
        <v>444</v>
      </c>
      <c r="HC747" s="24" t="s">
        <v>444</v>
      </c>
      <c r="HD747" s="24" t="s">
        <v>444</v>
      </c>
      <c r="HE747" t="s">
        <v>444</v>
      </c>
      <c r="HF747" t="s">
        <v>444</v>
      </c>
      <c r="HG747" s="24" t="s">
        <v>444</v>
      </c>
      <c r="HH747" s="24" t="s">
        <v>444</v>
      </c>
      <c r="HI747" t="s">
        <v>444</v>
      </c>
      <c r="HJ747" t="s">
        <v>444</v>
      </c>
      <c r="HK747" s="24" t="s">
        <v>444</v>
      </c>
      <c r="HL747" s="24" t="s">
        <v>444</v>
      </c>
      <c r="HM747" t="s">
        <v>444</v>
      </c>
      <c r="HN747" t="s">
        <v>444</v>
      </c>
      <c r="HO747" s="24" t="s">
        <v>444</v>
      </c>
      <c r="HP747" s="24" t="s">
        <v>444</v>
      </c>
      <c r="HQ747" t="s">
        <v>444</v>
      </c>
      <c r="HR747" t="s">
        <v>444</v>
      </c>
      <c r="HS747" s="24" t="s">
        <v>444</v>
      </c>
      <c r="HT747" s="24" t="s">
        <v>444</v>
      </c>
      <c r="HU747" t="s">
        <v>444</v>
      </c>
      <c r="HV747" t="s">
        <v>444</v>
      </c>
      <c r="HW747" s="24" t="s">
        <v>444</v>
      </c>
      <c r="HX747" s="24" t="s">
        <v>444</v>
      </c>
      <c r="HY747" t="s">
        <v>444</v>
      </c>
      <c r="HZ747" t="s">
        <v>444</v>
      </c>
      <c r="IA747" t="s">
        <v>2797</v>
      </c>
      <c r="IB747" t="s">
        <v>2736</v>
      </c>
      <c r="IC747" t="s">
        <v>3036</v>
      </c>
      <c r="ID747" s="33" t="b" cm="1">
        <f t="array" ref="ID747">_xlfn.IFNA(MATCH($A$2,_xlfn.NUMBERVALUE(Table_Query_from_MF_DSNP62[[#This Row],[CL_GLACCT_DR1]:[CL_GLACCT_CR4]]),0),0)&gt;=1</f>
        <v>1</v>
      </c>
      <c r="IE747" s="33" t="b">
        <f>OR(Table_Query_from_MF_DSNP62[[#This Row],[Pair1]:[Pair25]])</f>
        <v>1</v>
      </c>
      <c r="IF747" s="33">
        <f>_xlfn.IFNA(MATCH(TRUE,Table_Query_from_MF_DSNP62[[#This Row],[Pair1]:[Pair25]],0),"none")</f>
        <v>1</v>
      </c>
      <c r="IG747" s="33" t="b">
        <f>AND($A$2&gt;=_xlfn.NUMBERVALUE(Table_Query_from_MF_DSNP62[[#This Row],[CL_GL_ACCT_FR1]]),$A$2&lt;=_xlfn.NUMBERVALUE(Table_Query_from_MF_DSNP62[[#This Row],[CL_GL_ACCT_TO1]]))</f>
        <v>1</v>
      </c>
      <c r="IH747" s="33" t="b">
        <f>AND($A$2&gt;=_xlfn.NUMBERVALUE(Table_Query_from_MF_DSNP62[[#This Row],[CL_GL_ACCT_FR2]]),$A$2&lt;=_xlfn.NUMBERVALUE(Table_Query_from_MF_DSNP62[[#This Row],[CL_GL_ACCT_TO2]]))</f>
        <v>1</v>
      </c>
      <c r="II747" s="33" t="b">
        <f>AND($A$2&gt;=_xlfn.NUMBERVALUE(Table_Query_from_MF_DSNP62[[#This Row],[CL_GL_ACCT_FR3]]),$A$2&lt;=_xlfn.NUMBERVALUE(Table_Query_from_MF_DSNP62[[#This Row],[CL_GL_ACCT_TO3]]))</f>
        <v>1</v>
      </c>
      <c r="IJ747" s="33" t="b">
        <f>AND($A$2&gt;=_xlfn.NUMBERVALUE(Table_Query_from_MF_DSNP62[[#This Row],[CL_GL_ACCT_FR4]]),$A$2&lt;=_xlfn.NUMBERVALUE(Table_Query_from_MF_DSNP62[[#This Row],[CL_GL_ACCT_TO4]]))</f>
        <v>1</v>
      </c>
      <c r="IK747" s="33" t="b">
        <f>AND($A$2&gt;=_xlfn.NUMBERVALUE(Table_Query_from_MF_DSNP62[[#This Row],[CL_GL_ACCT_FR5]]),$A$2&lt;=_xlfn.NUMBERVALUE(Table_Query_from_MF_DSNP62[[#This Row],[CL_GL_ACCT_TO5]]))</f>
        <v>1</v>
      </c>
      <c r="IL747" s="33" t="b">
        <f>AND($A$2&gt;=_xlfn.NUMBERVALUE(Table_Query_from_MF_DSNP62[[#This Row],[CL_GL_ACCT_FR6]]),$A$2&lt;=_xlfn.NUMBERVALUE(Table_Query_from_MF_DSNP62[[#This Row],[CL_GL_ACCT_TO6]]))</f>
        <v>1</v>
      </c>
      <c r="IM747" s="33" t="b">
        <f>AND($A$2&gt;=_xlfn.NUMBERVALUE(Table_Query_from_MF_DSNP62[[#This Row],[CL_GL_ACCT_FR7]]),$A$2&lt;=_xlfn.NUMBERVALUE(Table_Query_from_MF_DSNP62[[#This Row],[CL_GL_ACCT_TO7]]))</f>
        <v>1</v>
      </c>
      <c r="IN747" s="33" t="b">
        <f>AND($A$2&gt;=_xlfn.NUMBERVALUE(Table_Query_from_MF_DSNP62[[#This Row],[CL_GL_ACCT_FR8]]),$A$2&lt;=_xlfn.NUMBERVALUE(Table_Query_from_MF_DSNP62[[#This Row],[CL_GL_ACCT_TO8]]))</f>
        <v>1</v>
      </c>
      <c r="IO747" s="33" t="b">
        <f>AND($A$2&gt;=_xlfn.NUMBERVALUE(Table_Query_from_MF_DSNP62[[#This Row],[CL_GL_ACCT_FR9]]),$A$2&lt;=_xlfn.NUMBERVALUE(Table_Query_from_MF_DSNP62[[#This Row],[CL_GL_ACCT_TO9]]))</f>
        <v>1</v>
      </c>
      <c r="IP747" s="33" t="b">
        <f>AND($A$2&gt;=_xlfn.NUMBERVALUE(Table_Query_from_MF_DSNP62[[#This Row],[CL_GL_ACCT_FR10]]),$A$2&lt;=_xlfn.NUMBERVALUE(Table_Query_from_MF_DSNP62[[#This Row],[CL_GL_ACCT_TO10]]))</f>
        <v>1</v>
      </c>
      <c r="IQ747" s="33" t="b">
        <f>AND($A$2&gt;=_xlfn.NUMBERVALUE(Table_Query_from_MF_DSNP62[[#This Row],[CL_GL_ACCT_FR11]]),$A$2&lt;=_xlfn.NUMBERVALUE(Table_Query_from_MF_DSNP62[[#This Row],[CL_GL_ACCT_TO11]]))</f>
        <v>1</v>
      </c>
      <c r="IR747" s="33" t="b">
        <f>AND($A$2&gt;=_xlfn.NUMBERVALUE(Table_Query_from_MF_DSNP62[[#This Row],[CL_GL_ACCT_FR12]]),$A$2&lt;=_xlfn.NUMBERVALUE(Table_Query_from_MF_DSNP62[[#This Row],[CL_GL_ACCT_TO12]]))</f>
        <v>1</v>
      </c>
      <c r="IS747" s="33" t="b">
        <f>AND($A$2&gt;=_xlfn.NUMBERVALUE(Table_Query_from_MF_DSNP62[[#This Row],[CL_GL_ACCT_FR13]]),$A$2&lt;=_xlfn.NUMBERVALUE(Table_Query_from_MF_DSNP62[[#This Row],[CL_GL_ACCT_TO13]]))</f>
        <v>1</v>
      </c>
      <c r="IT747" s="33" t="b">
        <f>AND($A$2&gt;=_xlfn.NUMBERVALUE(Table_Query_from_MF_DSNP62[[#This Row],[CL_GL_ACCT_FR14]]),$A$2&lt;=_xlfn.NUMBERVALUE(Table_Query_from_MF_DSNP62[[#This Row],[CL_GL_ACCT_TO14]]))</f>
        <v>1</v>
      </c>
      <c r="IU747" s="33" t="b">
        <f>AND($A$2&gt;=_xlfn.NUMBERVALUE(Table_Query_from_MF_DSNP62[[#This Row],[CL_GL_ACCT_FR15]]),$A$2&lt;=_xlfn.NUMBERVALUE(Table_Query_from_MF_DSNP62[[#This Row],[CL_GL_ACCT_TO15]]))</f>
        <v>1</v>
      </c>
      <c r="IV747" s="33" t="b">
        <f>AND($A$2&gt;=_xlfn.NUMBERVALUE(Table_Query_from_MF_DSNP62[[#This Row],[CL_GL_ACCT_FR16]]),$A$2&lt;=_xlfn.NUMBERVALUE(Table_Query_from_MF_DSNP62[[#This Row],[CL_GL_ACCT_TO16]]))</f>
        <v>1</v>
      </c>
      <c r="IW747" s="33" t="b">
        <f>AND($A$2&gt;=_xlfn.NUMBERVALUE(Table_Query_from_MF_DSNP62[[#This Row],[CL_GL_ACCT_FR17]]),$A$2&lt;=_xlfn.NUMBERVALUE(Table_Query_from_MF_DSNP62[[#This Row],[CL_GL_ACCT_TO17]]))</f>
        <v>1</v>
      </c>
      <c r="IX747" s="33" t="b">
        <f>AND($A$2&gt;=_xlfn.NUMBERVALUE(Table_Query_from_MF_DSNP62[[#This Row],[CL_GL_ACCT_FR18]]),$A$2&lt;=_xlfn.NUMBERVALUE(Table_Query_from_MF_DSNP62[[#This Row],[CL_GL_ACCT_TO18]]))</f>
        <v>1</v>
      </c>
      <c r="IY747" s="33" t="b">
        <f>AND($A$2&gt;=_xlfn.NUMBERVALUE(Table_Query_from_MF_DSNP62[[#This Row],[CL_GL_ACCT_FR19]]),$A$2&lt;=_xlfn.NUMBERVALUE(Table_Query_from_MF_DSNP62[[#This Row],[CL_GL_ACCT_TO19]]))</f>
        <v>1</v>
      </c>
      <c r="IZ747" s="33" t="b">
        <f>AND($A$2&gt;=_xlfn.NUMBERVALUE(Table_Query_from_MF_DSNP62[[#This Row],[CL_GL_ACCT_FR20]]),$A$2&lt;=_xlfn.NUMBERVALUE(Table_Query_from_MF_DSNP62[[#This Row],[CL_GL_ACCT_TO20]]))</f>
        <v>1</v>
      </c>
      <c r="JA747" s="33" t="b">
        <f>AND($A$2&gt;=_xlfn.NUMBERVALUE(Table_Query_from_MF_DSNP62[[#This Row],[CL_GL_ACCT_FR21]]),$A$2&lt;=_xlfn.NUMBERVALUE(Table_Query_from_MF_DSNP62[[#This Row],[CL_GL_ACCT_TO21]]))</f>
        <v>1</v>
      </c>
      <c r="JB747" s="33" t="b">
        <f>AND($A$2&gt;=_xlfn.NUMBERVALUE(Table_Query_from_MF_DSNP62[[#This Row],[CL_GL_ACCT_FR22]]),$A$2&lt;=_xlfn.NUMBERVALUE(Table_Query_from_MF_DSNP62[[#This Row],[CL_GL_ACCT_TO22]]))</f>
        <v>1</v>
      </c>
      <c r="JC747" s="33" t="b">
        <f>AND($A$2&gt;=_xlfn.NUMBERVALUE(Table_Query_from_MF_DSNP62[[#This Row],[CL_GL_ACCT_FR23]]),$A$2&lt;=_xlfn.NUMBERVALUE(Table_Query_from_MF_DSNP62[[#This Row],[CL_GL_ACCT_TO23]]))</f>
        <v>1</v>
      </c>
      <c r="JD747" s="33" t="b">
        <f>AND($A$2&gt;=_xlfn.NUMBERVALUE(Table_Query_from_MF_DSNP62[[#This Row],[CL_GL_ACCT_FR24]]),$A$2&lt;=_xlfn.NUMBERVALUE(Table_Query_from_MF_DSNP62[[#This Row],[CL_GL_ACCT_TO24]]))</f>
        <v>1</v>
      </c>
      <c r="JE747" s="33" t="b">
        <f>AND($A$2&gt;=_xlfn.NUMBERVALUE(Table_Query_from_MF_DSNP62[[#This Row],[CL_GL_ACCT_FR25]]),$A$2&lt;=_xlfn.NUMBERVALUE(Table_Query_from_MF_DSNP62[[#This Row],[CL_GL_ACCT_TO25]]))</f>
        <v>1</v>
      </c>
      <c r="JF747" s="33" t="b">
        <f>OR(Table_Query_from_MF_DSNP62[[#This Row],[PairA]:[PairO]])</f>
        <v>1</v>
      </c>
      <c r="JG747" s="33">
        <f>_xlfn.IFNA(MATCH(TRUE,Table_Query_from_MF_DSNP62[[#This Row],[PairA]:[PairO]],0),"none")</f>
        <v>3</v>
      </c>
      <c r="JH747" s="33" t="b">
        <f>AND($B$2&gt;=_xlfn.NUMBERVALUE(Table_Query_from_MF_DSNP62[[#This Row],[CL_CMP_OBJ_FR1]]),$B$2&lt;=_xlfn.NUMBERVALUE(Table_Query_from_MF_DSNP62[[#This Row],[CL_CMP_OBJ_TO1]]))</f>
        <v>0</v>
      </c>
      <c r="JI747" s="33" t="b">
        <f>AND($B$2&gt;=_xlfn.NUMBERVALUE(Table_Query_from_MF_DSNP62[[#This Row],[CL_CMP_OBJ_FR2]]),$B$2&lt;=_xlfn.NUMBERVALUE(Table_Query_from_MF_DSNP62[[#This Row],[CL_CMP_OBJ_TO2]]))</f>
        <v>0</v>
      </c>
      <c r="JJ747" s="33" t="b">
        <f>AND($B$2&gt;=_xlfn.NUMBERVALUE(Table_Query_from_MF_DSNP62[[#This Row],[CL_CMP_OBJ_FR3]]),$B$2&lt;=_xlfn.NUMBERVALUE(Table_Query_from_MF_DSNP62[[#This Row],[CL_CMP_OBJ_TO3]]))</f>
        <v>1</v>
      </c>
      <c r="JK747" s="33" t="b">
        <f>AND($B$2&gt;=_xlfn.NUMBERVALUE(Table_Query_from_MF_DSNP62[[#This Row],[CL_CMP_OBJ_FR4]]),$B$2&lt;=_xlfn.NUMBERVALUE(Table_Query_from_MF_DSNP62[[#This Row],[CL_CMP_OBJ_TO4]]))</f>
        <v>1</v>
      </c>
      <c r="JL747" s="33" t="b">
        <f>AND($B$2&gt;=_xlfn.NUMBERVALUE(Table_Query_from_MF_DSNP62[[#This Row],[CL_CMP_OBJ_FR5]]),$B$2&lt;=_xlfn.NUMBERVALUE(Table_Query_from_MF_DSNP62[[#This Row],[CL_CMP_OBJ_TO5]]))</f>
        <v>1</v>
      </c>
      <c r="JM747" s="33" t="b">
        <f>AND($B$2&gt;=_xlfn.NUMBERVALUE(Table_Query_from_MF_DSNP62[[#This Row],[CL_CMP_OBJ_FR6]]),$B$2&lt;=_xlfn.NUMBERVALUE(Table_Query_from_MF_DSNP62[[#This Row],[CL_CMP_OBJ_TO6]]))</f>
        <v>1</v>
      </c>
      <c r="JN747" s="33" t="b">
        <f>AND($B$2&gt;=_xlfn.NUMBERVALUE(Table_Query_from_MF_DSNP62[[#This Row],[CL_CMP_OBJ_FR7]]),$B$2&lt;=_xlfn.NUMBERVALUE(Table_Query_from_MF_DSNP62[[#This Row],[CL_CMP_OBJ_TO7]]))</f>
        <v>1</v>
      </c>
      <c r="JO747" s="33" t="b">
        <f>AND($B$2&gt;=_xlfn.NUMBERVALUE(Table_Query_from_MF_DSNP62[[#This Row],[CL_CMP_OBJ_FR8]]),$B$2&lt;=_xlfn.NUMBERVALUE(Table_Query_from_MF_DSNP62[[#This Row],[CL_CMP_OBJ_TO8]]))</f>
        <v>1</v>
      </c>
      <c r="JP747" s="33" t="b">
        <f>AND($B$2&gt;=_xlfn.NUMBERVALUE(Table_Query_from_MF_DSNP62[[#This Row],[CL_CMP_OBJ_FR9]]),$B$2&lt;=_xlfn.NUMBERVALUE(Table_Query_from_MF_DSNP62[[#This Row],[CL_CMP_OBJ_TO9]]))</f>
        <v>1</v>
      </c>
      <c r="JQ747" s="33" t="b">
        <f>AND($B$2&gt;=_xlfn.NUMBERVALUE(Table_Query_from_MF_DSNP62[[#This Row],[CL_CMP_OBJ_FR10]]),$B$2&lt;=_xlfn.NUMBERVALUE(Table_Query_from_MF_DSNP62[[#This Row],[CL_CMP_OBJ_TO10]]))</f>
        <v>1</v>
      </c>
      <c r="JR747" s="33" t="b">
        <f>AND($B$2&gt;=_xlfn.NUMBERVALUE(Table_Query_from_MF_DSNP62[[#This Row],[CL_CMP_OBJ_FR11]]),$B$2&lt;=_xlfn.NUMBERVALUE(Table_Query_from_MF_DSNP62[[#This Row],[CL_CMP_OBJ_TO11]]))</f>
        <v>1</v>
      </c>
      <c r="JS747" s="33" t="b">
        <f>AND($B$2&gt;=_xlfn.NUMBERVALUE(Table_Query_from_MF_DSNP62[[#This Row],[CL_CMP_OBJ_FR12]]),$B$2&lt;=_xlfn.NUMBERVALUE(Table_Query_from_MF_DSNP62[[#This Row],[CL_CMP_OBJ_TO12]]))</f>
        <v>1</v>
      </c>
      <c r="JT747" s="33" t="b">
        <f>AND($B$2&gt;=_xlfn.NUMBERVALUE(Table_Query_from_MF_DSNP62[[#This Row],[CL_CMP_OBJ_FR13]]),$B$2&lt;=_xlfn.NUMBERVALUE(Table_Query_from_MF_DSNP62[[#This Row],[CL_CMP_OBJ_TO13]]))</f>
        <v>1</v>
      </c>
      <c r="JU747" s="33" t="b">
        <f>AND($B$2&gt;=_xlfn.NUMBERVALUE(Table_Query_from_MF_DSNP62[[#This Row],[CL_CMP_OBJ_FR14]]),$B$2&lt;=_xlfn.NUMBERVALUE(Table_Query_from_MF_DSNP62[[#This Row],[CL_CMP_OBJ_TO14]]))</f>
        <v>1</v>
      </c>
      <c r="JV747" s="33" t="b">
        <f>AND($B$2&gt;=_xlfn.NUMBERVALUE(Table_Query_from_MF_DSNP62[[#This Row],[CL_CMP_OBJ_FR15]]),$B$2&lt;=_xlfn.NUMBERVALUE(Table_Query_from_MF_DSNP62[[#This Row],[CL_CMP_OBJ_TO15]]))</f>
        <v>1</v>
      </c>
    </row>
    <row r="748" spans="1:282" x14ac:dyDescent="0.25">
      <c r="A748" t="b">
        <f>OR(,Table_Query_from_MF_DSNP62[[#This Row],[Desired GL included as "hard-coded" GL?]],Table_Query_from_MF_DSNP62[[#This Row],[Desired GL included as "Open GL"?]])</f>
        <v>1</v>
      </c>
      <c r="B748" t="b">
        <f>Table_Query_from_MF_DSNP62[[#This Row],[Desired CObj included as "Open CObj"?]]</f>
        <v>1</v>
      </c>
      <c r="C748" t="s">
        <v>2644</v>
      </c>
      <c r="D748" t="s">
        <v>2645</v>
      </c>
      <c r="E748" t="s">
        <v>8</v>
      </c>
      <c r="F748" s="24" t="s">
        <v>330</v>
      </c>
      <c r="G748" t="s">
        <v>330</v>
      </c>
      <c r="H748" s="24" t="s">
        <v>444</v>
      </c>
      <c r="I748" t="s">
        <v>444</v>
      </c>
      <c r="J748" s="24" t="s">
        <v>444</v>
      </c>
      <c r="K748" t="s">
        <v>444</v>
      </c>
      <c r="L748" s="24" t="s">
        <v>361</v>
      </c>
      <c r="M748" t="s">
        <v>308</v>
      </c>
      <c r="N748" t="s">
        <v>444</v>
      </c>
      <c r="O748" t="s">
        <v>444</v>
      </c>
      <c r="P748" t="s">
        <v>444</v>
      </c>
      <c r="Q748" t="s">
        <v>15</v>
      </c>
      <c r="R748" t="s">
        <v>15</v>
      </c>
      <c r="S748" t="s">
        <v>15</v>
      </c>
      <c r="T748" t="s">
        <v>447</v>
      </c>
      <c r="U748" t="s">
        <v>444</v>
      </c>
      <c r="V748" t="s">
        <v>444</v>
      </c>
      <c r="W748" t="s">
        <v>447</v>
      </c>
      <c r="X748" t="s">
        <v>444</v>
      </c>
      <c r="Y748" t="s">
        <v>442</v>
      </c>
      <c r="Z748" t="s">
        <v>442</v>
      </c>
      <c r="AA748" t="s">
        <v>444</v>
      </c>
      <c r="AB748" t="s">
        <v>442</v>
      </c>
      <c r="AC748" t="s">
        <v>442</v>
      </c>
      <c r="AD748" t="s">
        <v>444</v>
      </c>
      <c r="AE748" t="s">
        <v>444</v>
      </c>
      <c r="AF748" t="s">
        <v>444</v>
      </c>
      <c r="AG748" t="s">
        <v>442</v>
      </c>
      <c r="AH748" t="s">
        <v>447</v>
      </c>
      <c r="AI748" t="s">
        <v>447</v>
      </c>
      <c r="AJ748" t="s">
        <v>442</v>
      </c>
      <c r="AK748" t="s">
        <v>442</v>
      </c>
      <c r="AL748" t="s">
        <v>444</v>
      </c>
      <c r="AM748" t="s">
        <v>442</v>
      </c>
      <c r="AN748" t="s">
        <v>444</v>
      </c>
      <c r="AO748" t="s">
        <v>444</v>
      </c>
      <c r="AP748" t="s">
        <v>442</v>
      </c>
      <c r="AQ748" t="s">
        <v>528</v>
      </c>
      <c r="AR748" t="s">
        <v>282</v>
      </c>
      <c r="AS748" t="s">
        <v>162</v>
      </c>
      <c r="AT748" t="s">
        <v>10</v>
      </c>
      <c r="AU748" t="s">
        <v>444</v>
      </c>
      <c r="AV748" t="s">
        <v>1359</v>
      </c>
      <c r="AW748" t="s">
        <v>444</v>
      </c>
      <c r="AX748" t="s">
        <v>444</v>
      </c>
      <c r="AY748" t="s">
        <v>444</v>
      </c>
      <c r="AZ748" t="s">
        <v>444</v>
      </c>
      <c r="BA748" t="s">
        <v>444</v>
      </c>
      <c r="BB748" t="s">
        <v>444</v>
      </c>
      <c r="BC748" t="s">
        <v>444</v>
      </c>
      <c r="BD748" t="s">
        <v>1359</v>
      </c>
      <c r="BE748" t="s">
        <v>444</v>
      </c>
      <c r="BF748" t="s">
        <v>1360</v>
      </c>
      <c r="BG748" t="s">
        <v>1360</v>
      </c>
      <c r="BH748" t="s">
        <v>755</v>
      </c>
      <c r="BI748" t="s">
        <v>529</v>
      </c>
      <c r="BJ748" t="s">
        <v>1520</v>
      </c>
      <c r="BK748" t="s">
        <v>282</v>
      </c>
      <c r="BL748" t="s">
        <v>444</v>
      </c>
      <c r="BM748" t="s">
        <v>444</v>
      </c>
      <c r="BN748" t="s">
        <v>444</v>
      </c>
      <c r="BO748" t="s">
        <v>444</v>
      </c>
      <c r="BP748" t="s">
        <v>444</v>
      </c>
      <c r="BQ748" t="s">
        <v>740</v>
      </c>
      <c r="BR748" t="s">
        <v>829</v>
      </c>
      <c r="BS748" t="s">
        <v>444</v>
      </c>
      <c r="BT748" t="s">
        <v>444</v>
      </c>
      <c r="BU748" t="s">
        <v>444</v>
      </c>
      <c r="BV748" t="s">
        <v>444</v>
      </c>
      <c r="BW748" t="s">
        <v>740</v>
      </c>
      <c r="BX748" t="s">
        <v>829</v>
      </c>
      <c r="BY748" t="s">
        <v>444</v>
      </c>
      <c r="BZ748" t="s">
        <v>444</v>
      </c>
      <c r="CA748" t="s">
        <v>444</v>
      </c>
      <c r="CB748" t="s">
        <v>444</v>
      </c>
      <c r="CC748" t="s">
        <v>444</v>
      </c>
      <c r="CD748" t="s">
        <v>444</v>
      </c>
      <c r="CE748" t="s">
        <v>444</v>
      </c>
      <c r="CF748" t="s">
        <v>444</v>
      </c>
      <c r="CG748" t="s">
        <v>444</v>
      </c>
      <c r="CH748" t="s">
        <v>444</v>
      </c>
      <c r="CI748" t="s">
        <v>740</v>
      </c>
      <c r="CJ748" t="s">
        <v>829</v>
      </c>
      <c r="CK748" t="s">
        <v>444</v>
      </c>
      <c r="CL748" t="s">
        <v>444</v>
      </c>
      <c r="CM748" t="s">
        <v>444</v>
      </c>
      <c r="CN748" t="s">
        <v>444</v>
      </c>
      <c r="CO748" t="s">
        <v>740</v>
      </c>
      <c r="CP748" t="s">
        <v>829</v>
      </c>
      <c r="CQ748" t="s">
        <v>444</v>
      </c>
      <c r="CR748" t="s">
        <v>444</v>
      </c>
      <c r="CS748" t="s">
        <v>444</v>
      </c>
      <c r="CT748" t="s">
        <v>444</v>
      </c>
      <c r="CU748" t="s">
        <v>444</v>
      </c>
      <c r="CV748" t="s">
        <v>2833</v>
      </c>
      <c r="CW748" t="s">
        <v>2736</v>
      </c>
      <c r="CX748" t="s">
        <v>2737</v>
      </c>
      <c r="CY748" t="s">
        <v>2643</v>
      </c>
      <c r="CZ748" t="s">
        <v>444</v>
      </c>
      <c r="DA748" t="s">
        <v>444</v>
      </c>
      <c r="DB748" t="s">
        <v>444</v>
      </c>
      <c r="DC748" t="s">
        <v>444</v>
      </c>
      <c r="DD748" t="s">
        <v>444</v>
      </c>
      <c r="DE748" t="s">
        <v>444</v>
      </c>
      <c r="DF748" t="s">
        <v>444</v>
      </c>
      <c r="DG748" t="s">
        <v>444</v>
      </c>
      <c r="DH748" t="s">
        <v>444</v>
      </c>
      <c r="DI748" t="s">
        <v>8</v>
      </c>
      <c r="DJ748" t="s">
        <v>444</v>
      </c>
      <c r="DK748" t="s">
        <v>444</v>
      </c>
      <c r="DL748" t="s">
        <v>444</v>
      </c>
      <c r="DM748" t="s">
        <v>444</v>
      </c>
      <c r="DN748" t="s">
        <v>444</v>
      </c>
      <c r="DO748" t="s">
        <v>444</v>
      </c>
      <c r="DP748" t="s">
        <v>444</v>
      </c>
      <c r="DQ748" t="s">
        <v>444</v>
      </c>
      <c r="DR748" t="s">
        <v>444</v>
      </c>
      <c r="DS748" t="s">
        <v>444</v>
      </c>
      <c r="DT748" s="24" t="s">
        <v>444</v>
      </c>
      <c r="DU748" s="24" t="s">
        <v>444</v>
      </c>
      <c r="DV748" t="s">
        <v>444</v>
      </c>
      <c r="DW748" t="s">
        <v>444</v>
      </c>
      <c r="DX748" s="24" t="s">
        <v>444</v>
      </c>
      <c r="DY748" s="24" t="s">
        <v>444</v>
      </c>
      <c r="DZ748" t="s">
        <v>444</v>
      </c>
      <c r="EA748" t="s">
        <v>444</v>
      </c>
      <c r="EB748" s="24" t="s">
        <v>444</v>
      </c>
      <c r="EC748" s="24" t="s">
        <v>444</v>
      </c>
      <c r="ED748" t="s">
        <v>444</v>
      </c>
      <c r="EE748" t="s">
        <v>444</v>
      </c>
      <c r="EF748" s="24" t="s">
        <v>444</v>
      </c>
      <c r="EG748" s="24" t="s">
        <v>444</v>
      </c>
      <c r="EH748" t="s">
        <v>444</v>
      </c>
      <c r="EI748" t="s">
        <v>444</v>
      </c>
      <c r="EJ748" s="24" t="s">
        <v>444</v>
      </c>
      <c r="EK748" s="24" t="s">
        <v>444</v>
      </c>
      <c r="EL748" t="s">
        <v>444</v>
      </c>
      <c r="EM748" t="s">
        <v>444</v>
      </c>
      <c r="EN748" s="24" t="s">
        <v>444</v>
      </c>
      <c r="EO748" s="24" t="s">
        <v>444</v>
      </c>
      <c r="EP748" t="s">
        <v>444</v>
      </c>
      <c r="EQ748" t="s">
        <v>444</v>
      </c>
      <c r="ER748" s="24" t="s">
        <v>444</v>
      </c>
      <c r="ES748" s="24" t="s">
        <v>444</v>
      </c>
      <c r="ET748" t="s">
        <v>444</v>
      </c>
      <c r="EU748" t="s">
        <v>444</v>
      </c>
      <c r="EV748" s="24" t="s">
        <v>444</v>
      </c>
      <c r="EW748" s="24" t="s">
        <v>444</v>
      </c>
      <c r="EX748" t="s">
        <v>444</v>
      </c>
      <c r="EY748" t="s">
        <v>444</v>
      </c>
      <c r="EZ748" s="24" t="s">
        <v>444</v>
      </c>
      <c r="FA748" s="24" t="s">
        <v>444</v>
      </c>
      <c r="FB748" t="s">
        <v>444</v>
      </c>
      <c r="FC748" t="s">
        <v>444</v>
      </c>
      <c r="FD748" s="24" t="s">
        <v>444</v>
      </c>
      <c r="FE748" s="24" t="s">
        <v>444</v>
      </c>
      <c r="FF748" t="s">
        <v>444</v>
      </c>
      <c r="FG748" t="s">
        <v>444</v>
      </c>
      <c r="FH748" s="24" t="s">
        <v>444</v>
      </c>
      <c r="FI748" s="24" t="s">
        <v>444</v>
      </c>
      <c r="FJ748" t="s">
        <v>444</v>
      </c>
      <c r="FK748" t="s">
        <v>444</v>
      </c>
      <c r="FL748" s="24" t="s">
        <v>444</v>
      </c>
      <c r="FM748" s="24" t="s">
        <v>444</v>
      </c>
      <c r="FN748" t="s">
        <v>444</v>
      </c>
      <c r="FO748" t="s">
        <v>444</v>
      </c>
      <c r="FP748" s="24" t="s">
        <v>444</v>
      </c>
      <c r="FQ748" s="24" t="s">
        <v>444</v>
      </c>
      <c r="FR748" t="s">
        <v>444</v>
      </c>
      <c r="FS748" t="s">
        <v>444</v>
      </c>
      <c r="FT748" s="24" t="s">
        <v>444</v>
      </c>
      <c r="FU748" s="24" t="s">
        <v>444</v>
      </c>
      <c r="FV748" t="s">
        <v>444</v>
      </c>
      <c r="FW748" t="s">
        <v>444</v>
      </c>
      <c r="FX748" s="24" t="s">
        <v>444</v>
      </c>
      <c r="FY748" s="24" t="s">
        <v>444</v>
      </c>
      <c r="FZ748" t="s">
        <v>444</v>
      </c>
      <c r="GA748" t="s">
        <v>444</v>
      </c>
      <c r="GB748" s="24" t="s">
        <v>444</v>
      </c>
      <c r="GC748" s="24" t="s">
        <v>444</v>
      </c>
      <c r="GD748" t="s">
        <v>444</v>
      </c>
      <c r="GE748" t="s">
        <v>444</v>
      </c>
      <c r="GF748" s="24" t="s">
        <v>444</v>
      </c>
      <c r="GG748" s="24" t="s">
        <v>444</v>
      </c>
      <c r="GH748" t="s">
        <v>15</v>
      </c>
      <c r="GI748" s="24" t="s">
        <v>538</v>
      </c>
      <c r="GJ748" s="24" t="s">
        <v>540</v>
      </c>
      <c r="GK748" t="s">
        <v>545</v>
      </c>
      <c r="GL748" t="s">
        <v>1453</v>
      </c>
      <c r="GM748" s="24" t="s">
        <v>444</v>
      </c>
      <c r="GN748" s="24" t="s">
        <v>444</v>
      </c>
      <c r="GO748" t="s">
        <v>444</v>
      </c>
      <c r="GP748" t="s">
        <v>444</v>
      </c>
      <c r="GQ748" s="24" t="s">
        <v>444</v>
      </c>
      <c r="GR748" s="24" t="s">
        <v>444</v>
      </c>
      <c r="GS748" t="s">
        <v>444</v>
      </c>
      <c r="GT748" t="s">
        <v>444</v>
      </c>
      <c r="GU748" s="24" t="s">
        <v>444</v>
      </c>
      <c r="GV748" s="24" t="s">
        <v>444</v>
      </c>
      <c r="GW748" t="s">
        <v>444</v>
      </c>
      <c r="GX748" t="s">
        <v>444</v>
      </c>
      <c r="GY748" s="24" t="s">
        <v>444</v>
      </c>
      <c r="GZ748" s="24" t="s">
        <v>444</v>
      </c>
      <c r="HA748" t="s">
        <v>444</v>
      </c>
      <c r="HB748" t="s">
        <v>444</v>
      </c>
      <c r="HC748" s="24" t="s">
        <v>444</v>
      </c>
      <c r="HD748" s="24" t="s">
        <v>444</v>
      </c>
      <c r="HE748" t="s">
        <v>444</v>
      </c>
      <c r="HF748" t="s">
        <v>444</v>
      </c>
      <c r="HG748" s="24" t="s">
        <v>444</v>
      </c>
      <c r="HH748" s="24" t="s">
        <v>444</v>
      </c>
      <c r="HI748" t="s">
        <v>444</v>
      </c>
      <c r="HJ748" t="s">
        <v>444</v>
      </c>
      <c r="HK748" s="24" t="s">
        <v>444</v>
      </c>
      <c r="HL748" s="24" t="s">
        <v>444</v>
      </c>
      <c r="HM748" t="s">
        <v>444</v>
      </c>
      <c r="HN748" t="s">
        <v>444</v>
      </c>
      <c r="HO748" s="24" t="s">
        <v>444</v>
      </c>
      <c r="HP748" s="24" t="s">
        <v>444</v>
      </c>
      <c r="HQ748" t="s">
        <v>444</v>
      </c>
      <c r="HR748" t="s">
        <v>444</v>
      </c>
      <c r="HS748" s="24" t="s">
        <v>444</v>
      </c>
      <c r="HT748" s="24" t="s">
        <v>444</v>
      </c>
      <c r="HU748" t="s">
        <v>444</v>
      </c>
      <c r="HV748" t="s">
        <v>444</v>
      </c>
      <c r="HW748" s="24" t="s">
        <v>444</v>
      </c>
      <c r="HX748" s="24" t="s">
        <v>444</v>
      </c>
      <c r="HY748" t="s">
        <v>444</v>
      </c>
      <c r="HZ748" t="s">
        <v>444</v>
      </c>
      <c r="IA748" t="s">
        <v>2833</v>
      </c>
      <c r="IB748" t="s">
        <v>2736</v>
      </c>
      <c r="IC748" t="s">
        <v>2817</v>
      </c>
      <c r="ID748" s="33" t="b" cm="1">
        <f t="array" ref="ID748">_xlfn.IFNA(MATCH($A$2,_xlfn.NUMBERVALUE(Table_Query_from_MF_DSNP62[[#This Row],[CL_GLACCT_DR1]:[CL_GLACCT_CR4]]),0),0)&gt;=1</f>
        <v>1</v>
      </c>
      <c r="IE748" s="33" t="b">
        <f>OR(Table_Query_from_MF_DSNP62[[#This Row],[Pair1]:[Pair25]])</f>
        <v>1</v>
      </c>
      <c r="IF748" s="33">
        <f>_xlfn.IFNA(MATCH(TRUE,Table_Query_from_MF_DSNP62[[#This Row],[Pair1]:[Pair25]],0),"none")</f>
        <v>1</v>
      </c>
      <c r="IG748" s="33" t="b">
        <f>AND($A$2&gt;=_xlfn.NUMBERVALUE(Table_Query_from_MF_DSNP62[[#This Row],[CL_GL_ACCT_FR1]]),$A$2&lt;=_xlfn.NUMBERVALUE(Table_Query_from_MF_DSNP62[[#This Row],[CL_GL_ACCT_TO1]]))</f>
        <v>1</v>
      </c>
      <c r="IH748" s="33" t="b">
        <f>AND($A$2&gt;=_xlfn.NUMBERVALUE(Table_Query_from_MF_DSNP62[[#This Row],[CL_GL_ACCT_FR2]]),$A$2&lt;=_xlfn.NUMBERVALUE(Table_Query_from_MF_DSNP62[[#This Row],[CL_GL_ACCT_TO2]]))</f>
        <v>1</v>
      </c>
      <c r="II748" s="33" t="b">
        <f>AND($A$2&gt;=_xlfn.NUMBERVALUE(Table_Query_from_MF_DSNP62[[#This Row],[CL_GL_ACCT_FR3]]),$A$2&lt;=_xlfn.NUMBERVALUE(Table_Query_from_MF_DSNP62[[#This Row],[CL_GL_ACCT_TO3]]))</f>
        <v>1</v>
      </c>
      <c r="IJ748" s="33" t="b">
        <f>AND($A$2&gt;=_xlfn.NUMBERVALUE(Table_Query_from_MF_DSNP62[[#This Row],[CL_GL_ACCT_FR4]]),$A$2&lt;=_xlfn.NUMBERVALUE(Table_Query_from_MF_DSNP62[[#This Row],[CL_GL_ACCT_TO4]]))</f>
        <v>1</v>
      </c>
      <c r="IK748" s="33" t="b">
        <f>AND($A$2&gt;=_xlfn.NUMBERVALUE(Table_Query_from_MF_DSNP62[[#This Row],[CL_GL_ACCT_FR5]]),$A$2&lt;=_xlfn.NUMBERVALUE(Table_Query_from_MF_DSNP62[[#This Row],[CL_GL_ACCT_TO5]]))</f>
        <v>1</v>
      </c>
      <c r="IL748" s="33" t="b">
        <f>AND($A$2&gt;=_xlfn.NUMBERVALUE(Table_Query_from_MF_DSNP62[[#This Row],[CL_GL_ACCT_FR6]]),$A$2&lt;=_xlfn.NUMBERVALUE(Table_Query_from_MF_DSNP62[[#This Row],[CL_GL_ACCT_TO6]]))</f>
        <v>1</v>
      </c>
      <c r="IM748" s="33" t="b">
        <f>AND($A$2&gt;=_xlfn.NUMBERVALUE(Table_Query_from_MF_DSNP62[[#This Row],[CL_GL_ACCT_FR7]]),$A$2&lt;=_xlfn.NUMBERVALUE(Table_Query_from_MF_DSNP62[[#This Row],[CL_GL_ACCT_TO7]]))</f>
        <v>1</v>
      </c>
      <c r="IN748" s="33" t="b">
        <f>AND($A$2&gt;=_xlfn.NUMBERVALUE(Table_Query_from_MF_DSNP62[[#This Row],[CL_GL_ACCT_FR8]]),$A$2&lt;=_xlfn.NUMBERVALUE(Table_Query_from_MF_DSNP62[[#This Row],[CL_GL_ACCT_TO8]]))</f>
        <v>1</v>
      </c>
      <c r="IO748" s="33" t="b">
        <f>AND($A$2&gt;=_xlfn.NUMBERVALUE(Table_Query_from_MF_DSNP62[[#This Row],[CL_GL_ACCT_FR9]]),$A$2&lt;=_xlfn.NUMBERVALUE(Table_Query_from_MF_DSNP62[[#This Row],[CL_GL_ACCT_TO9]]))</f>
        <v>1</v>
      </c>
      <c r="IP748" s="33" t="b">
        <f>AND($A$2&gt;=_xlfn.NUMBERVALUE(Table_Query_from_MF_DSNP62[[#This Row],[CL_GL_ACCT_FR10]]),$A$2&lt;=_xlfn.NUMBERVALUE(Table_Query_from_MF_DSNP62[[#This Row],[CL_GL_ACCT_TO10]]))</f>
        <v>1</v>
      </c>
      <c r="IQ748" s="33" t="b">
        <f>AND($A$2&gt;=_xlfn.NUMBERVALUE(Table_Query_from_MF_DSNP62[[#This Row],[CL_GL_ACCT_FR11]]),$A$2&lt;=_xlfn.NUMBERVALUE(Table_Query_from_MF_DSNP62[[#This Row],[CL_GL_ACCT_TO11]]))</f>
        <v>1</v>
      </c>
      <c r="IR748" s="33" t="b">
        <f>AND($A$2&gt;=_xlfn.NUMBERVALUE(Table_Query_from_MF_DSNP62[[#This Row],[CL_GL_ACCT_FR12]]),$A$2&lt;=_xlfn.NUMBERVALUE(Table_Query_from_MF_DSNP62[[#This Row],[CL_GL_ACCT_TO12]]))</f>
        <v>1</v>
      </c>
      <c r="IS748" s="33" t="b">
        <f>AND($A$2&gt;=_xlfn.NUMBERVALUE(Table_Query_from_MF_DSNP62[[#This Row],[CL_GL_ACCT_FR13]]),$A$2&lt;=_xlfn.NUMBERVALUE(Table_Query_from_MF_DSNP62[[#This Row],[CL_GL_ACCT_TO13]]))</f>
        <v>1</v>
      </c>
      <c r="IT748" s="33" t="b">
        <f>AND($A$2&gt;=_xlfn.NUMBERVALUE(Table_Query_from_MF_DSNP62[[#This Row],[CL_GL_ACCT_FR14]]),$A$2&lt;=_xlfn.NUMBERVALUE(Table_Query_from_MF_DSNP62[[#This Row],[CL_GL_ACCT_TO14]]))</f>
        <v>1</v>
      </c>
      <c r="IU748" s="33" t="b">
        <f>AND($A$2&gt;=_xlfn.NUMBERVALUE(Table_Query_from_MF_DSNP62[[#This Row],[CL_GL_ACCT_FR15]]),$A$2&lt;=_xlfn.NUMBERVALUE(Table_Query_from_MF_DSNP62[[#This Row],[CL_GL_ACCT_TO15]]))</f>
        <v>1</v>
      </c>
      <c r="IV748" s="33" t="b">
        <f>AND($A$2&gt;=_xlfn.NUMBERVALUE(Table_Query_from_MF_DSNP62[[#This Row],[CL_GL_ACCT_FR16]]),$A$2&lt;=_xlfn.NUMBERVALUE(Table_Query_from_MF_DSNP62[[#This Row],[CL_GL_ACCT_TO16]]))</f>
        <v>1</v>
      </c>
      <c r="IW748" s="33" t="b">
        <f>AND($A$2&gt;=_xlfn.NUMBERVALUE(Table_Query_from_MF_DSNP62[[#This Row],[CL_GL_ACCT_FR17]]),$A$2&lt;=_xlfn.NUMBERVALUE(Table_Query_from_MF_DSNP62[[#This Row],[CL_GL_ACCT_TO17]]))</f>
        <v>1</v>
      </c>
      <c r="IX748" s="33" t="b">
        <f>AND($A$2&gt;=_xlfn.NUMBERVALUE(Table_Query_from_MF_DSNP62[[#This Row],[CL_GL_ACCT_FR18]]),$A$2&lt;=_xlfn.NUMBERVALUE(Table_Query_from_MF_DSNP62[[#This Row],[CL_GL_ACCT_TO18]]))</f>
        <v>1</v>
      </c>
      <c r="IY748" s="33" t="b">
        <f>AND($A$2&gt;=_xlfn.NUMBERVALUE(Table_Query_from_MF_DSNP62[[#This Row],[CL_GL_ACCT_FR19]]),$A$2&lt;=_xlfn.NUMBERVALUE(Table_Query_from_MF_DSNP62[[#This Row],[CL_GL_ACCT_TO19]]))</f>
        <v>1</v>
      </c>
      <c r="IZ748" s="33" t="b">
        <f>AND($A$2&gt;=_xlfn.NUMBERVALUE(Table_Query_from_MF_DSNP62[[#This Row],[CL_GL_ACCT_FR20]]),$A$2&lt;=_xlfn.NUMBERVALUE(Table_Query_from_MF_DSNP62[[#This Row],[CL_GL_ACCT_TO20]]))</f>
        <v>1</v>
      </c>
      <c r="JA748" s="33" t="b">
        <f>AND($A$2&gt;=_xlfn.NUMBERVALUE(Table_Query_from_MF_DSNP62[[#This Row],[CL_GL_ACCT_FR21]]),$A$2&lt;=_xlfn.NUMBERVALUE(Table_Query_from_MF_DSNP62[[#This Row],[CL_GL_ACCT_TO21]]))</f>
        <v>1</v>
      </c>
      <c r="JB748" s="33" t="b">
        <f>AND($A$2&gt;=_xlfn.NUMBERVALUE(Table_Query_from_MF_DSNP62[[#This Row],[CL_GL_ACCT_FR22]]),$A$2&lt;=_xlfn.NUMBERVALUE(Table_Query_from_MF_DSNP62[[#This Row],[CL_GL_ACCT_TO22]]))</f>
        <v>1</v>
      </c>
      <c r="JC748" s="33" t="b">
        <f>AND($A$2&gt;=_xlfn.NUMBERVALUE(Table_Query_from_MF_DSNP62[[#This Row],[CL_GL_ACCT_FR23]]),$A$2&lt;=_xlfn.NUMBERVALUE(Table_Query_from_MF_DSNP62[[#This Row],[CL_GL_ACCT_TO23]]))</f>
        <v>1</v>
      </c>
      <c r="JD748" s="33" t="b">
        <f>AND($A$2&gt;=_xlfn.NUMBERVALUE(Table_Query_from_MF_DSNP62[[#This Row],[CL_GL_ACCT_FR24]]),$A$2&lt;=_xlfn.NUMBERVALUE(Table_Query_from_MF_DSNP62[[#This Row],[CL_GL_ACCT_TO24]]))</f>
        <v>1</v>
      </c>
      <c r="JE748" s="33" t="b">
        <f>AND($A$2&gt;=_xlfn.NUMBERVALUE(Table_Query_from_MF_DSNP62[[#This Row],[CL_GL_ACCT_FR25]]),$A$2&lt;=_xlfn.NUMBERVALUE(Table_Query_from_MF_DSNP62[[#This Row],[CL_GL_ACCT_TO25]]))</f>
        <v>1</v>
      </c>
      <c r="JF748" s="33" t="b">
        <f>OR(Table_Query_from_MF_DSNP62[[#This Row],[PairA]:[PairO]])</f>
        <v>1</v>
      </c>
      <c r="JG748" s="33">
        <f>_xlfn.IFNA(MATCH(TRUE,Table_Query_from_MF_DSNP62[[#This Row],[PairA]:[PairO]],0),"none")</f>
        <v>3</v>
      </c>
      <c r="JH748" s="33" t="b">
        <f>AND($B$2&gt;=_xlfn.NUMBERVALUE(Table_Query_from_MF_DSNP62[[#This Row],[CL_CMP_OBJ_FR1]]),$B$2&lt;=_xlfn.NUMBERVALUE(Table_Query_from_MF_DSNP62[[#This Row],[CL_CMP_OBJ_TO1]]))</f>
        <v>0</v>
      </c>
      <c r="JI748" s="33" t="b">
        <f>AND($B$2&gt;=_xlfn.NUMBERVALUE(Table_Query_from_MF_DSNP62[[#This Row],[CL_CMP_OBJ_FR2]]),$B$2&lt;=_xlfn.NUMBERVALUE(Table_Query_from_MF_DSNP62[[#This Row],[CL_CMP_OBJ_TO2]]))</f>
        <v>0</v>
      </c>
      <c r="JJ748" s="33" t="b">
        <f>AND($B$2&gt;=_xlfn.NUMBERVALUE(Table_Query_from_MF_DSNP62[[#This Row],[CL_CMP_OBJ_FR3]]),$B$2&lt;=_xlfn.NUMBERVALUE(Table_Query_from_MF_DSNP62[[#This Row],[CL_CMP_OBJ_TO3]]))</f>
        <v>1</v>
      </c>
      <c r="JK748" s="33" t="b">
        <f>AND($B$2&gt;=_xlfn.NUMBERVALUE(Table_Query_from_MF_DSNP62[[#This Row],[CL_CMP_OBJ_FR4]]),$B$2&lt;=_xlfn.NUMBERVALUE(Table_Query_from_MF_DSNP62[[#This Row],[CL_CMP_OBJ_TO4]]))</f>
        <v>1</v>
      </c>
      <c r="JL748" s="33" t="b">
        <f>AND($B$2&gt;=_xlfn.NUMBERVALUE(Table_Query_from_MF_DSNP62[[#This Row],[CL_CMP_OBJ_FR5]]),$B$2&lt;=_xlfn.NUMBERVALUE(Table_Query_from_MF_DSNP62[[#This Row],[CL_CMP_OBJ_TO5]]))</f>
        <v>1</v>
      </c>
      <c r="JM748" s="33" t="b">
        <f>AND($B$2&gt;=_xlfn.NUMBERVALUE(Table_Query_from_MF_DSNP62[[#This Row],[CL_CMP_OBJ_FR6]]),$B$2&lt;=_xlfn.NUMBERVALUE(Table_Query_from_MF_DSNP62[[#This Row],[CL_CMP_OBJ_TO6]]))</f>
        <v>1</v>
      </c>
      <c r="JN748" s="33" t="b">
        <f>AND($B$2&gt;=_xlfn.NUMBERVALUE(Table_Query_from_MF_DSNP62[[#This Row],[CL_CMP_OBJ_FR7]]),$B$2&lt;=_xlfn.NUMBERVALUE(Table_Query_from_MF_DSNP62[[#This Row],[CL_CMP_OBJ_TO7]]))</f>
        <v>1</v>
      </c>
      <c r="JO748" s="33" t="b">
        <f>AND($B$2&gt;=_xlfn.NUMBERVALUE(Table_Query_from_MF_DSNP62[[#This Row],[CL_CMP_OBJ_FR8]]),$B$2&lt;=_xlfn.NUMBERVALUE(Table_Query_from_MF_DSNP62[[#This Row],[CL_CMP_OBJ_TO8]]))</f>
        <v>1</v>
      </c>
      <c r="JP748" s="33" t="b">
        <f>AND($B$2&gt;=_xlfn.NUMBERVALUE(Table_Query_from_MF_DSNP62[[#This Row],[CL_CMP_OBJ_FR9]]),$B$2&lt;=_xlfn.NUMBERVALUE(Table_Query_from_MF_DSNP62[[#This Row],[CL_CMP_OBJ_TO9]]))</f>
        <v>1</v>
      </c>
      <c r="JQ748" s="33" t="b">
        <f>AND($B$2&gt;=_xlfn.NUMBERVALUE(Table_Query_from_MF_DSNP62[[#This Row],[CL_CMP_OBJ_FR10]]),$B$2&lt;=_xlfn.NUMBERVALUE(Table_Query_from_MF_DSNP62[[#This Row],[CL_CMP_OBJ_TO10]]))</f>
        <v>1</v>
      </c>
      <c r="JR748" s="33" t="b">
        <f>AND($B$2&gt;=_xlfn.NUMBERVALUE(Table_Query_from_MF_DSNP62[[#This Row],[CL_CMP_OBJ_FR11]]),$B$2&lt;=_xlfn.NUMBERVALUE(Table_Query_from_MF_DSNP62[[#This Row],[CL_CMP_OBJ_TO11]]))</f>
        <v>1</v>
      </c>
      <c r="JS748" s="33" t="b">
        <f>AND($B$2&gt;=_xlfn.NUMBERVALUE(Table_Query_from_MF_DSNP62[[#This Row],[CL_CMP_OBJ_FR12]]),$B$2&lt;=_xlfn.NUMBERVALUE(Table_Query_from_MF_DSNP62[[#This Row],[CL_CMP_OBJ_TO12]]))</f>
        <v>1</v>
      </c>
      <c r="JT748" s="33" t="b">
        <f>AND($B$2&gt;=_xlfn.NUMBERVALUE(Table_Query_from_MF_DSNP62[[#This Row],[CL_CMP_OBJ_FR13]]),$B$2&lt;=_xlfn.NUMBERVALUE(Table_Query_from_MF_DSNP62[[#This Row],[CL_CMP_OBJ_TO13]]))</f>
        <v>1</v>
      </c>
      <c r="JU748" s="33" t="b">
        <f>AND($B$2&gt;=_xlfn.NUMBERVALUE(Table_Query_from_MF_DSNP62[[#This Row],[CL_CMP_OBJ_FR14]]),$B$2&lt;=_xlfn.NUMBERVALUE(Table_Query_from_MF_DSNP62[[#This Row],[CL_CMP_OBJ_TO14]]))</f>
        <v>1</v>
      </c>
      <c r="JV748" s="33" t="b">
        <f>AND($B$2&gt;=_xlfn.NUMBERVALUE(Table_Query_from_MF_DSNP62[[#This Row],[CL_CMP_OBJ_FR15]]),$B$2&lt;=_xlfn.NUMBERVALUE(Table_Query_from_MF_DSNP62[[#This Row],[CL_CMP_OBJ_TO15]]))</f>
        <v>1</v>
      </c>
    </row>
    <row r="749" spans="1:282" x14ac:dyDescent="0.25">
      <c r="A749" t="b">
        <f>OR(,Table_Query_from_MF_DSNP62[[#This Row],[Desired GL included as "hard-coded" GL?]],Table_Query_from_MF_DSNP62[[#This Row],[Desired GL included as "Open GL"?]])</f>
        <v>1</v>
      </c>
      <c r="B749" t="b">
        <f>Table_Query_from_MF_DSNP62[[#This Row],[Desired CObj included as "Open CObj"?]]</f>
        <v>1</v>
      </c>
      <c r="C749" t="s">
        <v>2646</v>
      </c>
      <c r="D749" t="s">
        <v>2647</v>
      </c>
      <c r="E749" t="s">
        <v>8</v>
      </c>
      <c r="F749" s="24" t="s">
        <v>307</v>
      </c>
      <c r="G749" t="s">
        <v>359</v>
      </c>
      <c r="H749" s="24" t="s">
        <v>444</v>
      </c>
      <c r="I749" t="s">
        <v>444</v>
      </c>
      <c r="J749" s="24" t="s">
        <v>444</v>
      </c>
      <c r="K749" t="s">
        <v>444</v>
      </c>
      <c r="L749" s="24" t="s">
        <v>444</v>
      </c>
      <c r="M749" t="s">
        <v>444</v>
      </c>
      <c r="N749" t="s">
        <v>444</v>
      </c>
      <c r="O749" t="s">
        <v>444</v>
      </c>
      <c r="P749" t="s">
        <v>444</v>
      </c>
      <c r="Q749" t="s">
        <v>15</v>
      </c>
      <c r="R749" t="s">
        <v>444</v>
      </c>
      <c r="S749" t="s">
        <v>442</v>
      </c>
      <c r="T749" t="s">
        <v>447</v>
      </c>
      <c r="U749" t="s">
        <v>444</v>
      </c>
      <c r="V749" t="s">
        <v>444</v>
      </c>
      <c r="W749" t="s">
        <v>447</v>
      </c>
      <c r="X749" t="s">
        <v>444</v>
      </c>
      <c r="Y749" t="s">
        <v>442</v>
      </c>
      <c r="Z749" t="s">
        <v>442</v>
      </c>
      <c r="AA749" t="s">
        <v>444</v>
      </c>
      <c r="AB749" t="s">
        <v>442</v>
      </c>
      <c r="AC749" t="s">
        <v>442</v>
      </c>
      <c r="AD749" t="s">
        <v>447</v>
      </c>
      <c r="AE749" t="s">
        <v>447</v>
      </c>
      <c r="AF749" t="s">
        <v>447</v>
      </c>
      <c r="AG749" t="s">
        <v>442</v>
      </c>
      <c r="AH749" t="s">
        <v>447</v>
      </c>
      <c r="AI749" t="s">
        <v>447</v>
      </c>
      <c r="AJ749" t="s">
        <v>442</v>
      </c>
      <c r="AK749" t="s">
        <v>442</v>
      </c>
      <c r="AL749" t="s">
        <v>444</v>
      </c>
      <c r="AM749" t="s">
        <v>442</v>
      </c>
      <c r="AN749" t="s">
        <v>444</v>
      </c>
      <c r="AO749" t="s">
        <v>444</v>
      </c>
      <c r="AP749" t="s">
        <v>442</v>
      </c>
      <c r="AQ749" t="s">
        <v>528</v>
      </c>
      <c r="AR749" t="s">
        <v>282</v>
      </c>
      <c r="AS749" t="s">
        <v>162</v>
      </c>
      <c r="AT749" t="s">
        <v>10</v>
      </c>
      <c r="AU749" t="s">
        <v>444</v>
      </c>
      <c r="AV749" t="s">
        <v>1359</v>
      </c>
      <c r="AW749" t="s">
        <v>444</v>
      </c>
      <c r="AX749" t="s">
        <v>444</v>
      </c>
      <c r="AY749" t="s">
        <v>444</v>
      </c>
      <c r="AZ749" t="s">
        <v>444</v>
      </c>
      <c r="BA749" t="s">
        <v>444</v>
      </c>
      <c r="BB749" t="s">
        <v>444</v>
      </c>
      <c r="BC749" t="s">
        <v>444</v>
      </c>
      <c r="BD749" t="s">
        <v>1359</v>
      </c>
      <c r="BE749" t="s">
        <v>444</v>
      </c>
      <c r="BF749" t="s">
        <v>1360</v>
      </c>
      <c r="BG749" t="s">
        <v>1360</v>
      </c>
      <c r="BH749" t="s">
        <v>448</v>
      </c>
      <c r="BI749" t="s">
        <v>442</v>
      </c>
      <c r="BJ749" t="s">
        <v>7</v>
      </c>
      <c r="BK749" t="s">
        <v>7</v>
      </c>
      <c r="BL749" t="s">
        <v>444</v>
      </c>
      <c r="BM749" t="s">
        <v>444</v>
      </c>
      <c r="BN749" t="s">
        <v>444</v>
      </c>
      <c r="BO749" t="s">
        <v>444</v>
      </c>
      <c r="BP749" t="s">
        <v>444</v>
      </c>
      <c r="BQ749" t="s">
        <v>1360</v>
      </c>
      <c r="BR749" t="s">
        <v>1521</v>
      </c>
      <c r="BS749" t="s">
        <v>444</v>
      </c>
      <c r="BT749" t="s">
        <v>444</v>
      </c>
      <c r="BU749" t="s">
        <v>444</v>
      </c>
      <c r="BV749" t="s">
        <v>444</v>
      </c>
      <c r="BW749" t="s">
        <v>1360</v>
      </c>
      <c r="BX749" t="s">
        <v>1521</v>
      </c>
      <c r="BY749" t="s">
        <v>444</v>
      </c>
      <c r="BZ749" t="s">
        <v>444</v>
      </c>
      <c r="CA749" t="s">
        <v>444</v>
      </c>
      <c r="CB749" t="s">
        <v>444</v>
      </c>
      <c r="CC749" t="s">
        <v>444</v>
      </c>
      <c r="CD749" t="s">
        <v>444</v>
      </c>
      <c r="CE749" t="s">
        <v>444</v>
      </c>
      <c r="CF749" t="s">
        <v>444</v>
      </c>
      <c r="CG749" t="s">
        <v>444</v>
      </c>
      <c r="CH749" t="s">
        <v>444</v>
      </c>
      <c r="CI749" t="s">
        <v>1360</v>
      </c>
      <c r="CJ749" t="s">
        <v>1521</v>
      </c>
      <c r="CK749" t="s">
        <v>444</v>
      </c>
      <c r="CL749" t="s">
        <v>444</v>
      </c>
      <c r="CM749" t="s">
        <v>444</v>
      </c>
      <c r="CN749" t="s">
        <v>444</v>
      </c>
      <c r="CO749" t="s">
        <v>1360</v>
      </c>
      <c r="CP749" t="s">
        <v>1521</v>
      </c>
      <c r="CQ749" t="s">
        <v>444</v>
      </c>
      <c r="CR749" t="s">
        <v>444</v>
      </c>
      <c r="CS749" t="s">
        <v>444</v>
      </c>
      <c r="CT749" t="s">
        <v>444</v>
      </c>
      <c r="CU749" t="s">
        <v>444</v>
      </c>
      <c r="CV749" t="s">
        <v>2833</v>
      </c>
      <c r="CW749" t="s">
        <v>2736</v>
      </c>
      <c r="CX749" t="s">
        <v>2737</v>
      </c>
      <c r="CY749" t="s">
        <v>2648</v>
      </c>
      <c r="CZ749" t="s">
        <v>444</v>
      </c>
      <c r="DA749" t="s">
        <v>444</v>
      </c>
      <c r="DB749" t="s">
        <v>444</v>
      </c>
      <c r="DC749" t="s">
        <v>444</v>
      </c>
      <c r="DD749" t="s">
        <v>444</v>
      </c>
      <c r="DE749" t="s">
        <v>444</v>
      </c>
      <c r="DF749" t="s">
        <v>444</v>
      </c>
      <c r="DG749" t="s">
        <v>444</v>
      </c>
      <c r="DH749" t="s">
        <v>444</v>
      </c>
      <c r="DI749" t="s">
        <v>8</v>
      </c>
      <c r="DJ749" t="s">
        <v>444</v>
      </c>
      <c r="DK749" t="s">
        <v>444</v>
      </c>
      <c r="DL749" t="s">
        <v>444</v>
      </c>
      <c r="DM749" t="s">
        <v>444</v>
      </c>
      <c r="DN749" t="s">
        <v>444</v>
      </c>
      <c r="DO749" t="s">
        <v>444</v>
      </c>
      <c r="DP749" t="s">
        <v>444</v>
      </c>
      <c r="DQ749" t="s">
        <v>444</v>
      </c>
      <c r="DR749" t="s">
        <v>444</v>
      </c>
      <c r="DS749" t="s">
        <v>444</v>
      </c>
      <c r="DT749" s="24" t="s">
        <v>444</v>
      </c>
      <c r="DU749" s="24" t="s">
        <v>444</v>
      </c>
      <c r="DV749" t="s">
        <v>444</v>
      </c>
      <c r="DW749" t="s">
        <v>444</v>
      </c>
      <c r="DX749" s="24" t="s">
        <v>444</v>
      </c>
      <c r="DY749" s="24" t="s">
        <v>444</v>
      </c>
      <c r="DZ749" t="s">
        <v>444</v>
      </c>
      <c r="EA749" t="s">
        <v>444</v>
      </c>
      <c r="EB749" s="24" t="s">
        <v>444</v>
      </c>
      <c r="EC749" s="24" t="s">
        <v>444</v>
      </c>
      <c r="ED749" t="s">
        <v>444</v>
      </c>
      <c r="EE749" t="s">
        <v>444</v>
      </c>
      <c r="EF749" s="24" t="s">
        <v>444</v>
      </c>
      <c r="EG749" s="24" t="s">
        <v>444</v>
      </c>
      <c r="EH749" t="s">
        <v>444</v>
      </c>
      <c r="EI749" t="s">
        <v>444</v>
      </c>
      <c r="EJ749" s="24" t="s">
        <v>444</v>
      </c>
      <c r="EK749" s="24" t="s">
        <v>444</v>
      </c>
      <c r="EL749" t="s">
        <v>444</v>
      </c>
      <c r="EM749" t="s">
        <v>444</v>
      </c>
      <c r="EN749" s="24" t="s">
        <v>444</v>
      </c>
      <c r="EO749" s="24" t="s">
        <v>444</v>
      </c>
      <c r="EP749" t="s">
        <v>444</v>
      </c>
      <c r="EQ749" t="s">
        <v>444</v>
      </c>
      <c r="ER749" s="24" t="s">
        <v>444</v>
      </c>
      <c r="ES749" s="24" t="s">
        <v>444</v>
      </c>
      <c r="ET749" t="s">
        <v>444</v>
      </c>
      <c r="EU749" t="s">
        <v>444</v>
      </c>
      <c r="EV749" s="24" t="s">
        <v>444</v>
      </c>
      <c r="EW749" s="24" t="s">
        <v>444</v>
      </c>
      <c r="EX749" t="s">
        <v>444</v>
      </c>
      <c r="EY749" t="s">
        <v>444</v>
      </c>
      <c r="EZ749" s="24" t="s">
        <v>444</v>
      </c>
      <c r="FA749" s="24" t="s">
        <v>444</v>
      </c>
      <c r="FB749" t="s">
        <v>444</v>
      </c>
      <c r="FC749" t="s">
        <v>444</v>
      </c>
      <c r="FD749" s="24" t="s">
        <v>444</v>
      </c>
      <c r="FE749" s="24" t="s">
        <v>444</v>
      </c>
      <c r="FF749" t="s">
        <v>444</v>
      </c>
      <c r="FG749" t="s">
        <v>444</v>
      </c>
      <c r="FH749" s="24" t="s">
        <v>444</v>
      </c>
      <c r="FI749" s="24" t="s">
        <v>444</v>
      </c>
      <c r="FJ749" t="s">
        <v>444</v>
      </c>
      <c r="FK749" t="s">
        <v>444</v>
      </c>
      <c r="FL749" s="24" t="s">
        <v>444</v>
      </c>
      <c r="FM749" s="24" t="s">
        <v>444</v>
      </c>
      <c r="FN749" t="s">
        <v>444</v>
      </c>
      <c r="FO749" t="s">
        <v>444</v>
      </c>
      <c r="FP749" s="24" t="s">
        <v>444</v>
      </c>
      <c r="FQ749" s="24" t="s">
        <v>444</v>
      </c>
      <c r="FR749" t="s">
        <v>444</v>
      </c>
      <c r="FS749" t="s">
        <v>444</v>
      </c>
      <c r="FT749" s="24" t="s">
        <v>444</v>
      </c>
      <c r="FU749" s="24" t="s">
        <v>444</v>
      </c>
      <c r="FV749" t="s">
        <v>444</v>
      </c>
      <c r="FW749" t="s">
        <v>444</v>
      </c>
      <c r="FX749" s="24" t="s">
        <v>444</v>
      </c>
      <c r="FY749" s="24" t="s">
        <v>444</v>
      </c>
      <c r="FZ749" t="s">
        <v>444</v>
      </c>
      <c r="GA749" t="s">
        <v>444</v>
      </c>
      <c r="GB749" s="24" t="s">
        <v>444</v>
      </c>
      <c r="GC749" s="24" t="s">
        <v>444</v>
      </c>
      <c r="GD749" t="s">
        <v>444</v>
      </c>
      <c r="GE749" t="s">
        <v>444</v>
      </c>
      <c r="GF749" s="24" t="s">
        <v>444</v>
      </c>
      <c r="GG749" s="24" t="s">
        <v>444</v>
      </c>
      <c r="GH749" t="s">
        <v>15</v>
      </c>
      <c r="GI749" s="24" t="s">
        <v>538</v>
      </c>
      <c r="GJ749" s="24" t="s">
        <v>540</v>
      </c>
      <c r="GK749" t="s">
        <v>545</v>
      </c>
      <c r="GL749" t="s">
        <v>1453</v>
      </c>
      <c r="GM749" s="24" t="s">
        <v>444</v>
      </c>
      <c r="GN749" s="24" t="s">
        <v>444</v>
      </c>
      <c r="GO749" t="s">
        <v>444</v>
      </c>
      <c r="GP749" t="s">
        <v>444</v>
      </c>
      <c r="GQ749" s="24" t="s">
        <v>444</v>
      </c>
      <c r="GR749" s="24" t="s">
        <v>444</v>
      </c>
      <c r="GS749" t="s">
        <v>444</v>
      </c>
      <c r="GT749" t="s">
        <v>444</v>
      </c>
      <c r="GU749" s="24" t="s">
        <v>444</v>
      </c>
      <c r="GV749" s="24" t="s">
        <v>444</v>
      </c>
      <c r="GW749" t="s">
        <v>444</v>
      </c>
      <c r="GX749" t="s">
        <v>444</v>
      </c>
      <c r="GY749" s="24" t="s">
        <v>444</v>
      </c>
      <c r="GZ749" s="24" t="s">
        <v>444</v>
      </c>
      <c r="HA749" t="s">
        <v>444</v>
      </c>
      <c r="HB749" t="s">
        <v>444</v>
      </c>
      <c r="HC749" s="24" t="s">
        <v>444</v>
      </c>
      <c r="HD749" s="24" t="s">
        <v>444</v>
      </c>
      <c r="HE749" t="s">
        <v>444</v>
      </c>
      <c r="HF749" t="s">
        <v>444</v>
      </c>
      <c r="HG749" s="24" t="s">
        <v>444</v>
      </c>
      <c r="HH749" s="24" t="s">
        <v>444</v>
      </c>
      <c r="HI749" t="s">
        <v>444</v>
      </c>
      <c r="HJ749" t="s">
        <v>444</v>
      </c>
      <c r="HK749" s="24" t="s">
        <v>444</v>
      </c>
      <c r="HL749" s="24" t="s">
        <v>444</v>
      </c>
      <c r="HM749" t="s">
        <v>444</v>
      </c>
      <c r="HN749" t="s">
        <v>444</v>
      </c>
      <c r="HO749" s="24" t="s">
        <v>444</v>
      </c>
      <c r="HP749" s="24" t="s">
        <v>444</v>
      </c>
      <c r="HQ749" t="s">
        <v>444</v>
      </c>
      <c r="HR749" t="s">
        <v>444</v>
      </c>
      <c r="HS749" s="24" t="s">
        <v>444</v>
      </c>
      <c r="HT749" s="24" t="s">
        <v>444</v>
      </c>
      <c r="HU749" t="s">
        <v>444</v>
      </c>
      <c r="HV749" t="s">
        <v>444</v>
      </c>
      <c r="HW749" s="24" t="s">
        <v>444</v>
      </c>
      <c r="HX749" s="24" t="s">
        <v>444</v>
      </c>
      <c r="HY749" t="s">
        <v>444</v>
      </c>
      <c r="HZ749" t="s">
        <v>444</v>
      </c>
      <c r="IA749" t="s">
        <v>2833</v>
      </c>
      <c r="IB749" t="s">
        <v>2736</v>
      </c>
      <c r="IC749" t="s">
        <v>3036</v>
      </c>
      <c r="ID749" s="33" t="b" cm="1">
        <f t="array" ref="ID749">_xlfn.IFNA(MATCH($A$2,_xlfn.NUMBERVALUE(Table_Query_from_MF_DSNP62[[#This Row],[CL_GLACCT_DR1]:[CL_GLACCT_CR4]]),0),0)&gt;=1</f>
        <v>1</v>
      </c>
      <c r="IE749" s="33" t="b">
        <f>OR(Table_Query_from_MF_DSNP62[[#This Row],[Pair1]:[Pair25]])</f>
        <v>1</v>
      </c>
      <c r="IF749" s="33">
        <f>_xlfn.IFNA(MATCH(TRUE,Table_Query_from_MF_DSNP62[[#This Row],[Pair1]:[Pair25]],0),"none")</f>
        <v>1</v>
      </c>
      <c r="IG749" s="33" t="b">
        <f>AND($A$2&gt;=_xlfn.NUMBERVALUE(Table_Query_from_MF_DSNP62[[#This Row],[CL_GL_ACCT_FR1]]),$A$2&lt;=_xlfn.NUMBERVALUE(Table_Query_from_MF_DSNP62[[#This Row],[CL_GL_ACCT_TO1]]))</f>
        <v>1</v>
      </c>
      <c r="IH749" s="33" t="b">
        <f>AND($A$2&gt;=_xlfn.NUMBERVALUE(Table_Query_from_MF_DSNP62[[#This Row],[CL_GL_ACCT_FR2]]),$A$2&lt;=_xlfn.NUMBERVALUE(Table_Query_from_MF_DSNP62[[#This Row],[CL_GL_ACCT_TO2]]))</f>
        <v>1</v>
      </c>
      <c r="II749" s="33" t="b">
        <f>AND($A$2&gt;=_xlfn.NUMBERVALUE(Table_Query_from_MF_DSNP62[[#This Row],[CL_GL_ACCT_FR3]]),$A$2&lt;=_xlfn.NUMBERVALUE(Table_Query_from_MF_DSNP62[[#This Row],[CL_GL_ACCT_TO3]]))</f>
        <v>1</v>
      </c>
      <c r="IJ749" s="33" t="b">
        <f>AND($A$2&gt;=_xlfn.NUMBERVALUE(Table_Query_from_MF_DSNP62[[#This Row],[CL_GL_ACCT_FR4]]),$A$2&lt;=_xlfn.NUMBERVALUE(Table_Query_from_MF_DSNP62[[#This Row],[CL_GL_ACCT_TO4]]))</f>
        <v>1</v>
      </c>
      <c r="IK749" s="33" t="b">
        <f>AND($A$2&gt;=_xlfn.NUMBERVALUE(Table_Query_from_MF_DSNP62[[#This Row],[CL_GL_ACCT_FR5]]),$A$2&lt;=_xlfn.NUMBERVALUE(Table_Query_from_MF_DSNP62[[#This Row],[CL_GL_ACCT_TO5]]))</f>
        <v>1</v>
      </c>
      <c r="IL749" s="33" t="b">
        <f>AND($A$2&gt;=_xlfn.NUMBERVALUE(Table_Query_from_MF_DSNP62[[#This Row],[CL_GL_ACCT_FR6]]),$A$2&lt;=_xlfn.NUMBERVALUE(Table_Query_from_MF_DSNP62[[#This Row],[CL_GL_ACCT_TO6]]))</f>
        <v>1</v>
      </c>
      <c r="IM749" s="33" t="b">
        <f>AND($A$2&gt;=_xlfn.NUMBERVALUE(Table_Query_from_MF_DSNP62[[#This Row],[CL_GL_ACCT_FR7]]),$A$2&lt;=_xlfn.NUMBERVALUE(Table_Query_from_MF_DSNP62[[#This Row],[CL_GL_ACCT_TO7]]))</f>
        <v>1</v>
      </c>
      <c r="IN749" s="33" t="b">
        <f>AND($A$2&gt;=_xlfn.NUMBERVALUE(Table_Query_from_MF_DSNP62[[#This Row],[CL_GL_ACCT_FR8]]),$A$2&lt;=_xlfn.NUMBERVALUE(Table_Query_from_MF_DSNP62[[#This Row],[CL_GL_ACCT_TO8]]))</f>
        <v>1</v>
      </c>
      <c r="IO749" s="33" t="b">
        <f>AND($A$2&gt;=_xlfn.NUMBERVALUE(Table_Query_from_MF_DSNP62[[#This Row],[CL_GL_ACCT_FR9]]),$A$2&lt;=_xlfn.NUMBERVALUE(Table_Query_from_MF_DSNP62[[#This Row],[CL_GL_ACCT_TO9]]))</f>
        <v>1</v>
      </c>
      <c r="IP749" s="33" t="b">
        <f>AND($A$2&gt;=_xlfn.NUMBERVALUE(Table_Query_from_MF_DSNP62[[#This Row],[CL_GL_ACCT_FR10]]),$A$2&lt;=_xlfn.NUMBERVALUE(Table_Query_from_MF_DSNP62[[#This Row],[CL_GL_ACCT_TO10]]))</f>
        <v>1</v>
      </c>
      <c r="IQ749" s="33" t="b">
        <f>AND($A$2&gt;=_xlfn.NUMBERVALUE(Table_Query_from_MF_DSNP62[[#This Row],[CL_GL_ACCT_FR11]]),$A$2&lt;=_xlfn.NUMBERVALUE(Table_Query_from_MF_DSNP62[[#This Row],[CL_GL_ACCT_TO11]]))</f>
        <v>1</v>
      </c>
      <c r="IR749" s="33" t="b">
        <f>AND($A$2&gt;=_xlfn.NUMBERVALUE(Table_Query_from_MF_DSNP62[[#This Row],[CL_GL_ACCT_FR12]]),$A$2&lt;=_xlfn.NUMBERVALUE(Table_Query_from_MF_DSNP62[[#This Row],[CL_GL_ACCT_TO12]]))</f>
        <v>1</v>
      </c>
      <c r="IS749" s="33" t="b">
        <f>AND($A$2&gt;=_xlfn.NUMBERVALUE(Table_Query_from_MF_DSNP62[[#This Row],[CL_GL_ACCT_FR13]]),$A$2&lt;=_xlfn.NUMBERVALUE(Table_Query_from_MF_DSNP62[[#This Row],[CL_GL_ACCT_TO13]]))</f>
        <v>1</v>
      </c>
      <c r="IT749" s="33" t="b">
        <f>AND($A$2&gt;=_xlfn.NUMBERVALUE(Table_Query_from_MF_DSNP62[[#This Row],[CL_GL_ACCT_FR14]]),$A$2&lt;=_xlfn.NUMBERVALUE(Table_Query_from_MF_DSNP62[[#This Row],[CL_GL_ACCT_TO14]]))</f>
        <v>1</v>
      </c>
      <c r="IU749" s="33" t="b">
        <f>AND($A$2&gt;=_xlfn.NUMBERVALUE(Table_Query_from_MF_DSNP62[[#This Row],[CL_GL_ACCT_FR15]]),$A$2&lt;=_xlfn.NUMBERVALUE(Table_Query_from_MF_DSNP62[[#This Row],[CL_GL_ACCT_TO15]]))</f>
        <v>1</v>
      </c>
      <c r="IV749" s="33" t="b">
        <f>AND($A$2&gt;=_xlfn.NUMBERVALUE(Table_Query_from_MF_DSNP62[[#This Row],[CL_GL_ACCT_FR16]]),$A$2&lt;=_xlfn.NUMBERVALUE(Table_Query_from_MF_DSNP62[[#This Row],[CL_GL_ACCT_TO16]]))</f>
        <v>1</v>
      </c>
      <c r="IW749" s="33" t="b">
        <f>AND($A$2&gt;=_xlfn.NUMBERVALUE(Table_Query_from_MF_DSNP62[[#This Row],[CL_GL_ACCT_FR17]]),$A$2&lt;=_xlfn.NUMBERVALUE(Table_Query_from_MF_DSNP62[[#This Row],[CL_GL_ACCT_TO17]]))</f>
        <v>1</v>
      </c>
      <c r="IX749" s="33" t="b">
        <f>AND($A$2&gt;=_xlfn.NUMBERVALUE(Table_Query_from_MF_DSNP62[[#This Row],[CL_GL_ACCT_FR18]]),$A$2&lt;=_xlfn.NUMBERVALUE(Table_Query_from_MF_DSNP62[[#This Row],[CL_GL_ACCT_TO18]]))</f>
        <v>1</v>
      </c>
      <c r="IY749" s="33" t="b">
        <f>AND($A$2&gt;=_xlfn.NUMBERVALUE(Table_Query_from_MF_DSNP62[[#This Row],[CL_GL_ACCT_FR19]]),$A$2&lt;=_xlfn.NUMBERVALUE(Table_Query_from_MF_DSNP62[[#This Row],[CL_GL_ACCT_TO19]]))</f>
        <v>1</v>
      </c>
      <c r="IZ749" s="33" t="b">
        <f>AND($A$2&gt;=_xlfn.NUMBERVALUE(Table_Query_from_MF_DSNP62[[#This Row],[CL_GL_ACCT_FR20]]),$A$2&lt;=_xlfn.NUMBERVALUE(Table_Query_from_MF_DSNP62[[#This Row],[CL_GL_ACCT_TO20]]))</f>
        <v>1</v>
      </c>
      <c r="JA749" s="33" t="b">
        <f>AND($A$2&gt;=_xlfn.NUMBERVALUE(Table_Query_from_MF_DSNP62[[#This Row],[CL_GL_ACCT_FR21]]),$A$2&lt;=_xlfn.NUMBERVALUE(Table_Query_from_MF_DSNP62[[#This Row],[CL_GL_ACCT_TO21]]))</f>
        <v>1</v>
      </c>
      <c r="JB749" s="33" t="b">
        <f>AND($A$2&gt;=_xlfn.NUMBERVALUE(Table_Query_from_MF_DSNP62[[#This Row],[CL_GL_ACCT_FR22]]),$A$2&lt;=_xlfn.NUMBERVALUE(Table_Query_from_MF_DSNP62[[#This Row],[CL_GL_ACCT_TO22]]))</f>
        <v>1</v>
      </c>
      <c r="JC749" s="33" t="b">
        <f>AND($A$2&gt;=_xlfn.NUMBERVALUE(Table_Query_from_MF_DSNP62[[#This Row],[CL_GL_ACCT_FR23]]),$A$2&lt;=_xlfn.NUMBERVALUE(Table_Query_from_MF_DSNP62[[#This Row],[CL_GL_ACCT_TO23]]))</f>
        <v>1</v>
      </c>
      <c r="JD749" s="33" t="b">
        <f>AND($A$2&gt;=_xlfn.NUMBERVALUE(Table_Query_from_MF_DSNP62[[#This Row],[CL_GL_ACCT_FR24]]),$A$2&lt;=_xlfn.NUMBERVALUE(Table_Query_from_MF_DSNP62[[#This Row],[CL_GL_ACCT_TO24]]))</f>
        <v>1</v>
      </c>
      <c r="JE749" s="33" t="b">
        <f>AND($A$2&gt;=_xlfn.NUMBERVALUE(Table_Query_from_MF_DSNP62[[#This Row],[CL_GL_ACCT_FR25]]),$A$2&lt;=_xlfn.NUMBERVALUE(Table_Query_from_MF_DSNP62[[#This Row],[CL_GL_ACCT_TO25]]))</f>
        <v>1</v>
      </c>
      <c r="JF749" s="33" t="b">
        <f>OR(Table_Query_from_MF_DSNP62[[#This Row],[PairA]:[PairO]])</f>
        <v>1</v>
      </c>
      <c r="JG749" s="33">
        <f>_xlfn.IFNA(MATCH(TRUE,Table_Query_from_MF_DSNP62[[#This Row],[PairA]:[PairO]],0),"none")</f>
        <v>3</v>
      </c>
      <c r="JH749" s="33" t="b">
        <f>AND($B$2&gt;=_xlfn.NUMBERVALUE(Table_Query_from_MF_DSNP62[[#This Row],[CL_CMP_OBJ_FR1]]),$B$2&lt;=_xlfn.NUMBERVALUE(Table_Query_from_MF_DSNP62[[#This Row],[CL_CMP_OBJ_TO1]]))</f>
        <v>0</v>
      </c>
      <c r="JI749" s="33" t="b">
        <f>AND($B$2&gt;=_xlfn.NUMBERVALUE(Table_Query_from_MF_DSNP62[[#This Row],[CL_CMP_OBJ_FR2]]),$B$2&lt;=_xlfn.NUMBERVALUE(Table_Query_from_MF_DSNP62[[#This Row],[CL_CMP_OBJ_TO2]]))</f>
        <v>0</v>
      </c>
      <c r="JJ749" s="33" t="b">
        <f>AND($B$2&gt;=_xlfn.NUMBERVALUE(Table_Query_from_MF_DSNP62[[#This Row],[CL_CMP_OBJ_FR3]]),$B$2&lt;=_xlfn.NUMBERVALUE(Table_Query_from_MF_DSNP62[[#This Row],[CL_CMP_OBJ_TO3]]))</f>
        <v>1</v>
      </c>
      <c r="JK749" s="33" t="b">
        <f>AND($B$2&gt;=_xlfn.NUMBERVALUE(Table_Query_from_MF_DSNP62[[#This Row],[CL_CMP_OBJ_FR4]]),$B$2&lt;=_xlfn.NUMBERVALUE(Table_Query_from_MF_DSNP62[[#This Row],[CL_CMP_OBJ_TO4]]))</f>
        <v>1</v>
      </c>
      <c r="JL749" s="33" t="b">
        <f>AND($B$2&gt;=_xlfn.NUMBERVALUE(Table_Query_from_MF_DSNP62[[#This Row],[CL_CMP_OBJ_FR5]]),$B$2&lt;=_xlfn.NUMBERVALUE(Table_Query_from_MF_DSNP62[[#This Row],[CL_CMP_OBJ_TO5]]))</f>
        <v>1</v>
      </c>
      <c r="JM749" s="33" t="b">
        <f>AND($B$2&gt;=_xlfn.NUMBERVALUE(Table_Query_from_MF_DSNP62[[#This Row],[CL_CMP_OBJ_FR6]]),$B$2&lt;=_xlfn.NUMBERVALUE(Table_Query_from_MF_DSNP62[[#This Row],[CL_CMP_OBJ_TO6]]))</f>
        <v>1</v>
      </c>
      <c r="JN749" s="33" t="b">
        <f>AND($B$2&gt;=_xlfn.NUMBERVALUE(Table_Query_from_MF_DSNP62[[#This Row],[CL_CMP_OBJ_FR7]]),$B$2&lt;=_xlfn.NUMBERVALUE(Table_Query_from_MF_DSNP62[[#This Row],[CL_CMP_OBJ_TO7]]))</f>
        <v>1</v>
      </c>
      <c r="JO749" s="33" t="b">
        <f>AND($B$2&gt;=_xlfn.NUMBERVALUE(Table_Query_from_MF_DSNP62[[#This Row],[CL_CMP_OBJ_FR8]]),$B$2&lt;=_xlfn.NUMBERVALUE(Table_Query_from_MF_DSNP62[[#This Row],[CL_CMP_OBJ_TO8]]))</f>
        <v>1</v>
      </c>
      <c r="JP749" s="33" t="b">
        <f>AND($B$2&gt;=_xlfn.NUMBERVALUE(Table_Query_from_MF_DSNP62[[#This Row],[CL_CMP_OBJ_FR9]]),$B$2&lt;=_xlfn.NUMBERVALUE(Table_Query_from_MF_DSNP62[[#This Row],[CL_CMP_OBJ_TO9]]))</f>
        <v>1</v>
      </c>
      <c r="JQ749" s="33" t="b">
        <f>AND($B$2&gt;=_xlfn.NUMBERVALUE(Table_Query_from_MF_DSNP62[[#This Row],[CL_CMP_OBJ_FR10]]),$B$2&lt;=_xlfn.NUMBERVALUE(Table_Query_from_MF_DSNP62[[#This Row],[CL_CMP_OBJ_TO10]]))</f>
        <v>1</v>
      </c>
      <c r="JR749" s="33" t="b">
        <f>AND($B$2&gt;=_xlfn.NUMBERVALUE(Table_Query_from_MF_DSNP62[[#This Row],[CL_CMP_OBJ_FR11]]),$B$2&lt;=_xlfn.NUMBERVALUE(Table_Query_from_MF_DSNP62[[#This Row],[CL_CMP_OBJ_TO11]]))</f>
        <v>1</v>
      </c>
      <c r="JS749" s="33" t="b">
        <f>AND($B$2&gt;=_xlfn.NUMBERVALUE(Table_Query_from_MF_DSNP62[[#This Row],[CL_CMP_OBJ_FR12]]),$B$2&lt;=_xlfn.NUMBERVALUE(Table_Query_from_MF_DSNP62[[#This Row],[CL_CMP_OBJ_TO12]]))</f>
        <v>1</v>
      </c>
      <c r="JT749" s="33" t="b">
        <f>AND($B$2&gt;=_xlfn.NUMBERVALUE(Table_Query_from_MF_DSNP62[[#This Row],[CL_CMP_OBJ_FR13]]),$B$2&lt;=_xlfn.NUMBERVALUE(Table_Query_from_MF_DSNP62[[#This Row],[CL_CMP_OBJ_TO13]]))</f>
        <v>1</v>
      </c>
      <c r="JU749" s="33" t="b">
        <f>AND($B$2&gt;=_xlfn.NUMBERVALUE(Table_Query_from_MF_DSNP62[[#This Row],[CL_CMP_OBJ_FR14]]),$B$2&lt;=_xlfn.NUMBERVALUE(Table_Query_from_MF_DSNP62[[#This Row],[CL_CMP_OBJ_TO14]]))</f>
        <v>1</v>
      </c>
      <c r="JV749" s="33" t="b">
        <f>AND($B$2&gt;=_xlfn.NUMBERVALUE(Table_Query_from_MF_DSNP62[[#This Row],[CL_CMP_OBJ_FR15]]),$B$2&lt;=_xlfn.NUMBERVALUE(Table_Query_from_MF_DSNP62[[#This Row],[CL_CMP_OBJ_TO15]]))</f>
        <v>1</v>
      </c>
    </row>
    <row r="750" spans="1:282" x14ac:dyDescent="0.25">
      <c r="A750" t="b">
        <f>OR(,Table_Query_from_MF_DSNP62[[#This Row],[Desired GL included as "hard-coded" GL?]],Table_Query_from_MF_DSNP62[[#This Row],[Desired GL included as "Open GL"?]])</f>
        <v>1</v>
      </c>
      <c r="B750" t="b">
        <f>Table_Query_from_MF_DSNP62[[#This Row],[Desired CObj included as "Open CObj"?]]</f>
        <v>1</v>
      </c>
      <c r="C750" t="s">
        <v>2649</v>
      </c>
      <c r="D750" t="s">
        <v>2650</v>
      </c>
      <c r="E750" t="s">
        <v>8</v>
      </c>
      <c r="F750" s="24" t="s">
        <v>307</v>
      </c>
      <c r="G750" t="s">
        <v>359</v>
      </c>
      <c r="H750" s="24" t="s">
        <v>444</v>
      </c>
      <c r="I750" t="s">
        <v>444</v>
      </c>
      <c r="J750" s="24" t="s">
        <v>444</v>
      </c>
      <c r="K750" t="s">
        <v>444</v>
      </c>
      <c r="L750" s="24" t="s">
        <v>444</v>
      </c>
      <c r="M750" t="s">
        <v>444</v>
      </c>
      <c r="N750" t="s">
        <v>444</v>
      </c>
      <c r="O750" t="s">
        <v>444</v>
      </c>
      <c r="P750" t="s">
        <v>444</v>
      </c>
      <c r="Q750" t="s">
        <v>15</v>
      </c>
      <c r="R750" t="s">
        <v>15</v>
      </c>
      <c r="S750" t="s">
        <v>442</v>
      </c>
      <c r="T750" t="s">
        <v>447</v>
      </c>
      <c r="U750" t="s">
        <v>444</v>
      </c>
      <c r="V750" t="s">
        <v>444</v>
      </c>
      <c r="W750" t="s">
        <v>447</v>
      </c>
      <c r="X750" t="s">
        <v>444</v>
      </c>
      <c r="Y750" t="s">
        <v>442</v>
      </c>
      <c r="Z750" t="s">
        <v>442</v>
      </c>
      <c r="AA750" t="s">
        <v>444</v>
      </c>
      <c r="AB750" t="s">
        <v>442</v>
      </c>
      <c r="AC750" t="s">
        <v>442</v>
      </c>
      <c r="AD750" t="s">
        <v>447</v>
      </c>
      <c r="AE750" t="s">
        <v>447</v>
      </c>
      <c r="AF750" t="s">
        <v>447</v>
      </c>
      <c r="AG750" t="s">
        <v>442</v>
      </c>
      <c r="AH750" t="s">
        <v>447</v>
      </c>
      <c r="AI750" t="s">
        <v>447</v>
      </c>
      <c r="AJ750" t="s">
        <v>442</v>
      </c>
      <c r="AK750" t="s">
        <v>442</v>
      </c>
      <c r="AL750" t="s">
        <v>444</v>
      </c>
      <c r="AM750" t="s">
        <v>442</v>
      </c>
      <c r="AN750" t="s">
        <v>444</v>
      </c>
      <c r="AO750" t="s">
        <v>444</v>
      </c>
      <c r="AP750" t="s">
        <v>442</v>
      </c>
      <c r="AQ750" t="s">
        <v>528</v>
      </c>
      <c r="AR750" t="s">
        <v>282</v>
      </c>
      <c r="AS750" t="s">
        <v>162</v>
      </c>
      <c r="AT750" t="s">
        <v>10</v>
      </c>
      <c r="AU750" t="s">
        <v>444</v>
      </c>
      <c r="AV750" t="s">
        <v>1359</v>
      </c>
      <c r="AW750" t="s">
        <v>444</v>
      </c>
      <c r="AX750" t="s">
        <v>444</v>
      </c>
      <c r="AY750" t="s">
        <v>444</v>
      </c>
      <c r="AZ750" t="s">
        <v>444</v>
      </c>
      <c r="BA750" t="s">
        <v>444</v>
      </c>
      <c r="BB750" t="s">
        <v>444</v>
      </c>
      <c r="BC750" t="s">
        <v>444</v>
      </c>
      <c r="BD750" t="s">
        <v>1359</v>
      </c>
      <c r="BE750" t="s">
        <v>444</v>
      </c>
      <c r="BF750" t="s">
        <v>1360</v>
      </c>
      <c r="BG750" t="s">
        <v>1360</v>
      </c>
      <c r="BH750" t="s">
        <v>449</v>
      </c>
      <c r="BI750" t="s">
        <v>529</v>
      </c>
      <c r="BJ750" t="s">
        <v>7</v>
      </c>
      <c r="BK750" t="s">
        <v>282</v>
      </c>
      <c r="BL750" t="s">
        <v>444</v>
      </c>
      <c r="BM750" t="s">
        <v>444</v>
      </c>
      <c r="BN750" t="s">
        <v>444</v>
      </c>
      <c r="BO750" t="s">
        <v>444</v>
      </c>
      <c r="BP750" t="s">
        <v>444</v>
      </c>
      <c r="BQ750" t="s">
        <v>1360</v>
      </c>
      <c r="BR750" t="s">
        <v>1521</v>
      </c>
      <c r="BS750" t="s">
        <v>444</v>
      </c>
      <c r="BT750" t="s">
        <v>444</v>
      </c>
      <c r="BU750" t="s">
        <v>444</v>
      </c>
      <c r="BV750" t="s">
        <v>444</v>
      </c>
      <c r="BW750" t="s">
        <v>1360</v>
      </c>
      <c r="BX750" t="s">
        <v>1521</v>
      </c>
      <c r="BY750" t="s">
        <v>444</v>
      </c>
      <c r="BZ750" t="s">
        <v>444</v>
      </c>
      <c r="CA750" t="s">
        <v>444</v>
      </c>
      <c r="CB750" t="s">
        <v>444</v>
      </c>
      <c r="CC750" t="s">
        <v>444</v>
      </c>
      <c r="CD750" t="s">
        <v>444</v>
      </c>
      <c r="CE750" t="s">
        <v>444</v>
      </c>
      <c r="CF750" t="s">
        <v>444</v>
      </c>
      <c r="CG750" t="s">
        <v>444</v>
      </c>
      <c r="CH750" t="s">
        <v>444</v>
      </c>
      <c r="CI750" t="s">
        <v>1360</v>
      </c>
      <c r="CJ750" t="s">
        <v>1521</v>
      </c>
      <c r="CK750" t="s">
        <v>444</v>
      </c>
      <c r="CL750" t="s">
        <v>444</v>
      </c>
      <c r="CM750" t="s">
        <v>444</v>
      </c>
      <c r="CN750" t="s">
        <v>444</v>
      </c>
      <c r="CO750" t="s">
        <v>1360</v>
      </c>
      <c r="CP750" t="s">
        <v>1521</v>
      </c>
      <c r="CQ750" t="s">
        <v>444</v>
      </c>
      <c r="CR750" t="s">
        <v>444</v>
      </c>
      <c r="CS750" t="s">
        <v>444</v>
      </c>
      <c r="CT750" t="s">
        <v>444</v>
      </c>
      <c r="CU750" t="s">
        <v>444</v>
      </c>
      <c r="CV750" t="s">
        <v>2833</v>
      </c>
      <c r="CW750" t="s">
        <v>2736</v>
      </c>
      <c r="CX750" t="s">
        <v>2737</v>
      </c>
      <c r="CY750" t="s">
        <v>2643</v>
      </c>
      <c r="CZ750" t="s">
        <v>2648</v>
      </c>
      <c r="DA750" t="s">
        <v>444</v>
      </c>
      <c r="DB750" t="s">
        <v>444</v>
      </c>
      <c r="DC750" t="s">
        <v>444</v>
      </c>
      <c r="DD750" t="s">
        <v>444</v>
      </c>
      <c r="DE750" t="s">
        <v>444</v>
      </c>
      <c r="DF750" t="s">
        <v>444</v>
      </c>
      <c r="DG750" t="s">
        <v>444</v>
      </c>
      <c r="DH750" t="s">
        <v>444</v>
      </c>
      <c r="DI750" t="s">
        <v>8</v>
      </c>
      <c r="DJ750" t="s">
        <v>444</v>
      </c>
      <c r="DK750" t="s">
        <v>444</v>
      </c>
      <c r="DL750" t="s">
        <v>444</v>
      </c>
      <c r="DM750" t="s">
        <v>444</v>
      </c>
      <c r="DN750" t="s">
        <v>444</v>
      </c>
      <c r="DO750" t="s">
        <v>444</v>
      </c>
      <c r="DP750" t="s">
        <v>444</v>
      </c>
      <c r="DQ750" t="s">
        <v>444</v>
      </c>
      <c r="DR750" t="s">
        <v>444</v>
      </c>
      <c r="DS750" t="s">
        <v>444</v>
      </c>
      <c r="DT750" s="24" t="s">
        <v>444</v>
      </c>
      <c r="DU750" s="24" t="s">
        <v>444</v>
      </c>
      <c r="DV750" t="s">
        <v>444</v>
      </c>
      <c r="DW750" t="s">
        <v>444</v>
      </c>
      <c r="DX750" s="24" t="s">
        <v>444</v>
      </c>
      <c r="DY750" s="24" t="s">
        <v>444</v>
      </c>
      <c r="DZ750" t="s">
        <v>444</v>
      </c>
      <c r="EA750" t="s">
        <v>444</v>
      </c>
      <c r="EB750" s="24" t="s">
        <v>444</v>
      </c>
      <c r="EC750" s="24" t="s">
        <v>444</v>
      </c>
      <c r="ED750" t="s">
        <v>444</v>
      </c>
      <c r="EE750" t="s">
        <v>444</v>
      </c>
      <c r="EF750" s="24" t="s">
        <v>444</v>
      </c>
      <c r="EG750" s="24" t="s">
        <v>444</v>
      </c>
      <c r="EH750" t="s">
        <v>444</v>
      </c>
      <c r="EI750" t="s">
        <v>444</v>
      </c>
      <c r="EJ750" s="24" t="s">
        <v>444</v>
      </c>
      <c r="EK750" s="24" t="s">
        <v>444</v>
      </c>
      <c r="EL750" t="s">
        <v>444</v>
      </c>
      <c r="EM750" t="s">
        <v>444</v>
      </c>
      <c r="EN750" s="24" t="s">
        <v>444</v>
      </c>
      <c r="EO750" s="24" t="s">
        <v>444</v>
      </c>
      <c r="EP750" t="s">
        <v>444</v>
      </c>
      <c r="EQ750" t="s">
        <v>444</v>
      </c>
      <c r="ER750" s="24" t="s">
        <v>444</v>
      </c>
      <c r="ES750" s="24" t="s">
        <v>444</v>
      </c>
      <c r="ET750" t="s">
        <v>444</v>
      </c>
      <c r="EU750" t="s">
        <v>444</v>
      </c>
      <c r="EV750" s="24" t="s">
        <v>444</v>
      </c>
      <c r="EW750" s="24" t="s">
        <v>444</v>
      </c>
      <c r="EX750" t="s">
        <v>444</v>
      </c>
      <c r="EY750" t="s">
        <v>444</v>
      </c>
      <c r="EZ750" s="24" t="s">
        <v>444</v>
      </c>
      <c r="FA750" s="24" t="s">
        <v>444</v>
      </c>
      <c r="FB750" t="s">
        <v>444</v>
      </c>
      <c r="FC750" t="s">
        <v>444</v>
      </c>
      <c r="FD750" s="24" t="s">
        <v>444</v>
      </c>
      <c r="FE750" s="24" t="s">
        <v>444</v>
      </c>
      <c r="FF750" t="s">
        <v>444</v>
      </c>
      <c r="FG750" t="s">
        <v>444</v>
      </c>
      <c r="FH750" s="24" t="s">
        <v>444</v>
      </c>
      <c r="FI750" s="24" t="s">
        <v>444</v>
      </c>
      <c r="FJ750" t="s">
        <v>444</v>
      </c>
      <c r="FK750" t="s">
        <v>444</v>
      </c>
      <c r="FL750" s="24" t="s">
        <v>444</v>
      </c>
      <c r="FM750" s="24" t="s">
        <v>444</v>
      </c>
      <c r="FN750" t="s">
        <v>444</v>
      </c>
      <c r="FO750" t="s">
        <v>444</v>
      </c>
      <c r="FP750" s="24" t="s">
        <v>444</v>
      </c>
      <c r="FQ750" s="24" t="s">
        <v>444</v>
      </c>
      <c r="FR750" t="s">
        <v>444</v>
      </c>
      <c r="FS750" t="s">
        <v>444</v>
      </c>
      <c r="FT750" s="24" t="s">
        <v>444</v>
      </c>
      <c r="FU750" s="24" t="s">
        <v>444</v>
      </c>
      <c r="FV750" t="s">
        <v>444</v>
      </c>
      <c r="FW750" t="s">
        <v>444</v>
      </c>
      <c r="FX750" s="24" t="s">
        <v>444</v>
      </c>
      <c r="FY750" s="24" t="s">
        <v>444</v>
      </c>
      <c r="FZ750" t="s">
        <v>444</v>
      </c>
      <c r="GA750" t="s">
        <v>444</v>
      </c>
      <c r="GB750" s="24" t="s">
        <v>444</v>
      </c>
      <c r="GC750" s="24" t="s">
        <v>444</v>
      </c>
      <c r="GD750" t="s">
        <v>444</v>
      </c>
      <c r="GE750" t="s">
        <v>444</v>
      </c>
      <c r="GF750" s="24" t="s">
        <v>444</v>
      </c>
      <c r="GG750" s="24" t="s">
        <v>444</v>
      </c>
      <c r="GH750" t="s">
        <v>15</v>
      </c>
      <c r="GI750" s="24" t="s">
        <v>538</v>
      </c>
      <c r="GJ750" s="24" t="s">
        <v>540</v>
      </c>
      <c r="GK750" t="s">
        <v>545</v>
      </c>
      <c r="GL750" t="s">
        <v>1453</v>
      </c>
      <c r="GM750" s="24" t="s">
        <v>444</v>
      </c>
      <c r="GN750" s="24" t="s">
        <v>444</v>
      </c>
      <c r="GO750" t="s">
        <v>444</v>
      </c>
      <c r="GP750" t="s">
        <v>444</v>
      </c>
      <c r="GQ750" s="24" t="s">
        <v>444</v>
      </c>
      <c r="GR750" s="24" t="s">
        <v>444</v>
      </c>
      <c r="GS750" t="s">
        <v>444</v>
      </c>
      <c r="GT750" t="s">
        <v>444</v>
      </c>
      <c r="GU750" s="24" t="s">
        <v>444</v>
      </c>
      <c r="GV750" s="24" t="s">
        <v>444</v>
      </c>
      <c r="GW750" t="s">
        <v>444</v>
      </c>
      <c r="GX750" t="s">
        <v>444</v>
      </c>
      <c r="GY750" s="24" t="s">
        <v>444</v>
      </c>
      <c r="GZ750" s="24" t="s">
        <v>444</v>
      </c>
      <c r="HA750" t="s">
        <v>444</v>
      </c>
      <c r="HB750" t="s">
        <v>444</v>
      </c>
      <c r="HC750" s="24" t="s">
        <v>444</v>
      </c>
      <c r="HD750" s="24" t="s">
        <v>444</v>
      </c>
      <c r="HE750" t="s">
        <v>444</v>
      </c>
      <c r="HF750" t="s">
        <v>444</v>
      </c>
      <c r="HG750" s="24" t="s">
        <v>444</v>
      </c>
      <c r="HH750" s="24" t="s">
        <v>444</v>
      </c>
      <c r="HI750" t="s">
        <v>444</v>
      </c>
      <c r="HJ750" t="s">
        <v>444</v>
      </c>
      <c r="HK750" s="24" t="s">
        <v>444</v>
      </c>
      <c r="HL750" s="24" t="s">
        <v>444</v>
      </c>
      <c r="HM750" t="s">
        <v>444</v>
      </c>
      <c r="HN750" t="s">
        <v>444</v>
      </c>
      <c r="HO750" s="24" t="s">
        <v>444</v>
      </c>
      <c r="HP750" s="24" t="s">
        <v>444</v>
      </c>
      <c r="HQ750" t="s">
        <v>444</v>
      </c>
      <c r="HR750" t="s">
        <v>444</v>
      </c>
      <c r="HS750" s="24" t="s">
        <v>444</v>
      </c>
      <c r="HT750" s="24" t="s">
        <v>444</v>
      </c>
      <c r="HU750" t="s">
        <v>444</v>
      </c>
      <c r="HV750" t="s">
        <v>444</v>
      </c>
      <c r="HW750" s="24" t="s">
        <v>444</v>
      </c>
      <c r="HX750" s="24" t="s">
        <v>444</v>
      </c>
      <c r="HY750" t="s">
        <v>444</v>
      </c>
      <c r="HZ750" t="s">
        <v>444</v>
      </c>
      <c r="IA750" t="s">
        <v>2833</v>
      </c>
      <c r="IB750" t="s">
        <v>2736</v>
      </c>
      <c r="IC750" t="s">
        <v>2817</v>
      </c>
      <c r="ID750" s="33" t="b" cm="1">
        <f t="array" ref="ID750">_xlfn.IFNA(MATCH($A$2,_xlfn.NUMBERVALUE(Table_Query_from_MF_DSNP62[[#This Row],[CL_GLACCT_DR1]:[CL_GLACCT_CR4]]),0),0)&gt;=1</f>
        <v>1</v>
      </c>
      <c r="IE750" s="33" t="b">
        <f>OR(Table_Query_from_MF_DSNP62[[#This Row],[Pair1]:[Pair25]])</f>
        <v>1</v>
      </c>
      <c r="IF750" s="33">
        <f>_xlfn.IFNA(MATCH(TRUE,Table_Query_from_MF_DSNP62[[#This Row],[Pair1]:[Pair25]],0),"none")</f>
        <v>1</v>
      </c>
      <c r="IG750" s="33" t="b">
        <f>AND($A$2&gt;=_xlfn.NUMBERVALUE(Table_Query_from_MF_DSNP62[[#This Row],[CL_GL_ACCT_FR1]]),$A$2&lt;=_xlfn.NUMBERVALUE(Table_Query_from_MF_DSNP62[[#This Row],[CL_GL_ACCT_TO1]]))</f>
        <v>1</v>
      </c>
      <c r="IH750" s="33" t="b">
        <f>AND($A$2&gt;=_xlfn.NUMBERVALUE(Table_Query_from_MF_DSNP62[[#This Row],[CL_GL_ACCT_FR2]]),$A$2&lt;=_xlfn.NUMBERVALUE(Table_Query_from_MF_DSNP62[[#This Row],[CL_GL_ACCT_TO2]]))</f>
        <v>1</v>
      </c>
      <c r="II750" s="33" t="b">
        <f>AND($A$2&gt;=_xlfn.NUMBERVALUE(Table_Query_from_MF_DSNP62[[#This Row],[CL_GL_ACCT_FR3]]),$A$2&lt;=_xlfn.NUMBERVALUE(Table_Query_from_MF_DSNP62[[#This Row],[CL_GL_ACCT_TO3]]))</f>
        <v>1</v>
      </c>
      <c r="IJ750" s="33" t="b">
        <f>AND($A$2&gt;=_xlfn.NUMBERVALUE(Table_Query_from_MF_DSNP62[[#This Row],[CL_GL_ACCT_FR4]]),$A$2&lt;=_xlfn.NUMBERVALUE(Table_Query_from_MF_DSNP62[[#This Row],[CL_GL_ACCT_TO4]]))</f>
        <v>1</v>
      </c>
      <c r="IK750" s="33" t="b">
        <f>AND($A$2&gt;=_xlfn.NUMBERVALUE(Table_Query_from_MF_DSNP62[[#This Row],[CL_GL_ACCT_FR5]]),$A$2&lt;=_xlfn.NUMBERVALUE(Table_Query_from_MF_DSNP62[[#This Row],[CL_GL_ACCT_TO5]]))</f>
        <v>1</v>
      </c>
      <c r="IL750" s="33" t="b">
        <f>AND($A$2&gt;=_xlfn.NUMBERVALUE(Table_Query_from_MF_DSNP62[[#This Row],[CL_GL_ACCT_FR6]]),$A$2&lt;=_xlfn.NUMBERVALUE(Table_Query_from_MF_DSNP62[[#This Row],[CL_GL_ACCT_TO6]]))</f>
        <v>1</v>
      </c>
      <c r="IM750" s="33" t="b">
        <f>AND($A$2&gt;=_xlfn.NUMBERVALUE(Table_Query_from_MF_DSNP62[[#This Row],[CL_GL_ACCT_FR7]]),$A$2&lt;=_xlfn.NUMBERVALUE(Table_Query_from_MF_DSNP62[[#This Row],[CL_GL_ACCT_TO7]]))</f>
        <v>1</v>
      </c>
      <c r="IN750" s="33" t="b">
        <f>AND($A$2&gt;=_xlfn.NUMBERVALUE(Table_Query_from_MF_DSNP62[[#This Row],[CL_GL_ACCT_FR8]]),$A$2&lt;=_xlfn.NUMBERVALUE(Table_Query_from_MF_DSNP62[[#This Row],[CL_GL_ACCT_TO8]]))</f>
        <v>1</v>
      </c>
      <c r="IO750" s="33" t="b">
        <f>AND($A$2&gt;=_xlfn.NUMBERVALUE(Table_Query_from_MF_DSNP62[[#This Row],[CL_GL_ACCT_FR9]]),$A$2&lt;=_xlfn.NUMBERVALUE(Table_Query_from_MF_DSNP62[[#This Row],[CL_GL_ACCT_TO9]]))</f>
        <v>1</v>
      </c>
      <c r="IP750" s="33" t="b">
        <f>AND($A$2&gt;=_xlfn.NUMBERVALUE(Table_Query_from_MF_DSNP62[[#This Row],[CL_GL_ACCT_FR10]]),$A$2&lt;=_xlfn.NUMBERVALUE(Table_Query_from_MF_DSNP62[[#This Row],[CL_GL_ACCT_TO10]]))</f>
        <v>1</v>
      </c>
      <c r="IQ750" s="33" t="b">
        <f>AND($A$2&gt;=_xlfn.NUMBERVALUE(Table_Query_from_MF_DSNP62[[#This Row],[CL_GL_ACCT_FR11]]),$A$2&lt;=_xlfn.NUMBERVALUE(Table_Query_from_MF_DSNP62[[#This Row],[CL_GL_ACCT_TO11]]))</f>
        <v>1</v>
      </c>
      <c r="IR750" s="33" t="b">
        <f>AND($A$2&gt;=_xlfn.NUMBERVALUE(Table_Query_from_MF_DSNP62[[#This Row],[CL_GL_ACCT_FR12]]),$A$2&lt;=_xlfn.NUMBERVALUE(Table_Query_from_MF_DSNP62[[#This Row],[CL_GL_ACCT_TO12]]))</f>
        <v>1</v>
      </c>
      <c r="IS750" s="33" t="b">
        <f>AND($A$2&gt;=_xlfn.NUMBERVALUE(Table_Query_from_MF_DSNP62[[#This Row],[CL_GL_ACCT_FR13]]),$A$2&lt;=_xlfn.NUMBERVALUE(Table_Query_from_MF_DSNP62[[#This Row],[CL_GL_ACCT_TO13]]))</f>
        <v>1</v>
      </c>
      <c r="IT750" s="33" t="b">
        <f>AND($A$2&gt;=_xlfn.NUMBERVALUE(Table_Query_from_MF_DSNP62[[#This Row],[CL_GL_ACCT_FR14]]),$A$2&lt;=_xlfn.NUMBERVALUE(Table_Query_from_MF_DSNP62[[#This Row],[CL_GL_ACCT_TO14]]))</f>
        <v>1</v>
      </c>
      <c r="IU750" s="33" t="b">
        <f>AND($A$2&gt;=_xlfn.NUMBERVALUE(Table_Query_from_MF_DSNP62[[#This Row],[CL_GL_ACCT_FR15]]),$A$2&lt;=_xlfn.NUMBERVALUE(Table_Query_from_MF_DSNP62[[#This Row],[CL_GL_ACCT_TO15]]))</f>
        <v>1</v>
      </c>
      <c r="IV750" s="33" t="b">
        <f>AND($A$2&gt;=_xlfn.NUMBERVALUE(Table_Query_from_MF_DSNP62[[#This Row],[CL_GL_ACCT_FR16]]),$A$2&lt;=_xlfn.NUMBERVALUE(Table_Query_from_MF_DSNP62[[#This Row],[CL_GL_ACCT_TO16]]))</f>
        <v>1</v>
      </c>
      <c r="IW750" s="33" t="b">
        <f>AND($A$2&gt;=_xlfn.NUMBERVALUE(Table_Query_from_MF_DSNP62[[#This Row],[CL_GL_ACCT_FR17]]),$A$2&lt;=_xlfn.NUMBERVALUE(Table_Query_from_MF_DSNP62[[#This Row],[CL_GL_ACCT_TO17]]))</f>
        <v>1</v>
      </c>
      <c r="IX750" s="33" t="b">
        <f>AND($A$2&gt;=_xlfn.NUMBERVALUE(Table_Query_from_MF_DSNP62[[#This Row],[CL_GL_ACCT_FR18]]),$A$2&lt;=_xlfn.NUMBERVALUE(Table_Query_from_MF_DSNP62[[#This Row],[CL_GL_ACCT_TO18]]))</f>
        <v>1</v>
      </c>
      <c r="IY750" s="33" t="b">
        <f>AND($A$2&gt;=_xlfn.NUMBERVALUE(Table_Query_from_MF_DSNP62[[#This Row],[CL_GL_ACCT_FR19]]),$A$2&lt;=_xlfn.NUMBERVALUE(Table_Query_from_MF_DSNP62[[#This Row],[CL_GL_ACCT_TO19]]))</f>
        <v>1</v>
      </c>
      <c r="IZ750" s="33" t="b">
        <f>AND($A$2&gt;=_xlfn.NUMBERVALUE(Table_Query_from_MF_DSNP62[[#This Row],[CL_GL_ACCT_FR20]]),$A$2&lt;=_xlfn.NUMBERVALUE(Table_Query_from_MF_DSNP62[[#This Row],[CL_GL_ACCT_TO20]]))</f>
        <v>1</v>
      </c>
      <c r="JA750" s="33" t="b">
        <f>AND($A$2&gt;=_xlfn.NUMBERVALUE(Table_Query_from_MF_DSNP62[[#This Row],[CL_GL_ACCT_FR21]]),$A$2&lt;=_xlfn.NUMBERVALUE(Table_Query_from_MF_DSNP62[[#This Row],[CL_GL_ACCT_TO21]]))</f>
        <v>1</v>
      </c>
      <c r="JB750" s="33" t="b">
        <f>AND($A$2&gt;=_xlfn.NUMBERVALUE(Table_Query_from_MF_DSNP62[[#This Row],[CL_GL_ACCT_FR22]]),$A$2&lt;=_xlfn.NUMBERVALUE(Table_Query_from_MF_DSNP62[[#This Row],[CL_GL_ACCT_TO22]]))</f>
        <v>1</v>
      </c>
      <c r="JC750" s="33" t="b">
        <f>AND($A$2&gt;=_xlfn.NUMBERVALUE(Table_Query_from_MF_DSNP62[[#This Row],[CL_GL_ACCT_FR23]]),$A$2&lt;=_xlfn.NUMBERVALUE(Table_Query_from_MF_DSNP62[[#This Row],[CL_GL_ACCT_TO23]]))</f>
        <v>1</v>
      </c>
      <c r="JD750" s="33" t="b">
        <f>AND($A$2&gt;=_xlfn.NUMBERVALUE(Table_Query_from_MF_DSNP62[[#This Row],[CL_GL_ACCT_FR24]]),$A$2&lt;=_xlfn.NUMBERVALUE(Table_Query_from_MF_DSNP62[[#This Row],[CL_GL_ACCT_TO24]]))</f>
        <v>1</v>
      </c>
      <c r="JE750" s="33" t="b">
        <f>AND($A$2&gt;=_xlfn.NUMBERVALUE(Table_Query_from_MF_DSNP62[[#This Row],[CL_GL_ACCT_FR25]]),$A$2&lt;=_xlfn.NUMBERVALUE(Table_Query_from_MF_DSNP62[[#This Row],[CL_GL_ACCT_TO25]]))</f>
        <v>1</v>
      </c>
      <c r="JF750" s="33" t="b">
        <f>OR(Table_Query_from_MF_DSNP62[[#This Row],[PairA]:[PairO]])</f>
        <v>1</v>
      </c>
      <c r="JG750" s="33">
        <f>_xlfn.IFNA(MATCH(TRUE,Table_Query_from_MF_DSNP62[[#This Row],[PairA]:[PairO]],0),"none")</f>
        <v>3</v>
      </c>
      <c r="JH750" s="33" t="b">
        <f>AND($B$2&gt;=_xlfn.NUMBERVALUE(Table_Query_from_MF_DSNP62[[#This Row],[CL_CMP_OBJ_FR1]]),$B$2&lt;=_xlfn.NUMBERVALUE(Table_Query_from_MF_DSNP62[[#This Row],[CL_CMP_OBJ_TO1]]))</f>
        <v>0</v>
      </c>
      <c r="JI750" s="33" t="b">
        <f>AND($B$2&gt;=_xlfn.NUMBERVALUE(Table_Query_from_MF_DSNP62[[#This Row],[CL_CMP_OBJ_FR2]]),$B$2&lt;=_xlfn.NUMBERVALUE(Table_Query_from_MF_DSNP62[[#This Row],[CL_CMP_OBJ_TO2]]))</f>
        <v>0</v>
      </c>
      <c r="JJ750" s="33" t="b">
        <f>AND($B$2&gt;=_xlfn.NUMBERVALUE(Table_Query_from_MF_DSNP62[[#This Row],[CL_CMP_OBJ_FR3]]),$B$2&lt;=_xlfn.NUMBERVALUE(Table_Query_from_MF_DSNP62[[#This Row],[CL_CMP_OBJ_TO3]]))</f>
        <v>1</v>
      </c>
      <c r="JK750" s="33" t="b">
        <f>AND($B$2&gt;=_xlfn.NUMBERVALUE(Table_Query_from_MF_DSNP62[[#This Row],[CL_CMP_OBJ_FR4]]),$B$2&lt;=_xlfn.NUMBERVALUE(Table_Query_from_MF_DSNP62[[#This Row],[CL_CMP_OBJ_TO4]]))</f>
        <v>1</v>
      </c>
      <c r="JL750" s="33" t="b">
        <f>AND($B$2&gt;=_xlfn.NUMBERVALUE(Table_Query_from_MF_DSNP62[[#This Row],[CL_CMP_OBJ_FR5]]),$B$2&lt;=_xlfn.NUMBERVALUE(Table_Query_from_MF_DSNP62[[#This Row],[CL_CMP_OBJ_TO5]]))</f>
        <v>1</v>
      </c>
      <c r="JM750" s="33" t="b">
        <f>AND($B$2&gt;=_xlfn.NUMBERVALUE(Table_Query_from_MF_DSNP62[[#This Row],[CL_CMP_OBJ_FR6]]),$B$2&lt;=_xlfn.NUMBERVALUE(Table_Query_from_MF_DSNP62[[#This Row],[CL_CMP_OBJ_TO6]]))</f>
        <v>1</v>
      </c>
      <c r="JN750" s="33" t="b">
        <f>AND($B$2&gt;=_xlfn.NUMBERVALUE(Table_Query_from_MF_DSNP62[[#This Row],[CL_CMP_OBJ_FR7]]),$B$2&lt;=_xlfn.NUMBERVALUE(Table_Query_from_MF_DSNP62[[#This Row],[CL_CMP_OBJ_TO7]]))</f>
        <v>1</v>
      </c>
      <c r="JO750" s="33" t="b">
        <f>AND($B$2&gt;=_xlfn.NUMBERVALUE(Table_Query_from_MF_DSNP62[[#This Row],[CL_CMP_OBJ_FR8]]),$B$2&lt;=_xlfn.NUMBERVALUE(Table_Query_from_MF_DSNP62[[#This Row],[CL_CMP_OBJ_TO8]]))</f>
        <v>1</v>
      </c>
      <c r="JP750" s="33" t="b">
        <f>AND($B$2&gt;=_xlfn.NUMBERVALUE(Table_Query_from_MF_DSNP62[[#This Row],[CL_CMP_OBJ_FR9]]),$B$2&lt;=_xlfn.NUMBERVALUE(Table_Query_from_MF_DSNP62[[#This Row],[CL_CMP_OBJ_TO9]]))</f>
        <v>1</v>
      </c>
      <c r="JQ750" s="33" t="b">
        <f>AND($B$2&gt;=_xlfn.NUMBERVALUE(Table_Query_from_MF_DSNP62[[#This Row],[CL_CMP_OBJ_FR10]]),$B$2&lt;=_xlfn.NUMBERVALUE(Table_Query_from_MF_DSNP62[[#This Row],[CL_CMP_OBJ_TO10]]))</f>
        <v>1</v>
      </c>
      <c r="JR750" s="33" t="b">
        <f>AND($B$2&gt;=_xlfn.NUMBERVALUE(Table_Query_from_MF_DSNP62[[#This Row],[CL_CMP_OBJ_FR11]]),$B$2&lt;=_xlfn.NUMBERVALUE(Table_Query_from_MF_DSNP62[[#This Row],[CL_CMP_OBJ_TO11]]))</f>
        <v>1</v>
      </c>
      <c r="JS750" s="33" t="b">
        <f>AND($B$2&gt;=_xlfn.NUMBERVALUE(Table_Query_from_MF_DSNP62[[#This Row],[CL_CMP_OBJ_FR12]]),$B$2&lt;=_xlfn.NUMBERVALUE(Table_Query_from_MF_DSNP62[[#This Row],[CL_CMP_OBJ_TO12]]))</f>
        <v>1</v>
      </c>
      <c r="JT750" s="33" t="b">
        <f>AND($B$2&gt;=_xlfn.NUMBERVALUE(Table_Query_from_MF_DSNP62[[#This Row],[CL_CMP_OBJ_FR13]]),$B$2&lt;=_xlfn.NUMBERVALUE(Table_Query_from_MF_DSNP62[[#This Row],[CL_CMP_OBJ_TO13]]))</f>
        <v>1</v>
      </c>
      <c r="JU750" s="33" t="b">
        <f>AND($B$2&gt;=_xlfn.NUMBERVALUE(Table_Query_from_MF_DSNP62[[#This Row],[CL_CMP_OBJ_FR14]]),$B$2&lt;=_xlfn.NUMBERVALUE(Table_Query_from_MF_DSNP62[[#This Row],[CL_CMP_OBJ_TO14]]))</f>
        <v>1</v>
      </c>
      <c r="JV750" s="33" t="b">
        <f>AND($B$2&gt;=_xlfn.NUMBERVALUE(Table_Query_from_MF_DSNP62[[#This Row],[CL_CMP_OBJ_FR15]]),$B$2&lt;=_xlfn.NUMBERVALUE(Table_Query_from_MF_DSNP62[[#This Row],[CL_CMP_OBJ_TO15]]))</f>
        <v>1</v>
      </c>
    </row>
    <row r="751" spans="1:282" x14ac:dyDescent="0.25">
      <c r="A751" t="b">
        <f>OR(,Table_Query_from_MF_DSNP62[[#This Row],[Desired GL included as "hard-coded" GL?]],Table_Query_from_MF_DSNP62[[#This Row],[Desired GL included as "Open GL"?]])</f>
        <v>1</v>
      </c>
      <c r="B751" t="b">
        <f>Table_Query_from_MF_DSNP62[[#This Row],[Desired CObj included as "Open CObj"?]]</f>
        <v>1</v>
      </c>
      <c r="C751" t="s">
        <v>2651</v>
      </c>
      <c r="D751" t="s">
        <v>2652</v>
      </c>
      <c r="E751" t="s">
        <v>8</v>
      </c>
      <c r="F751" s="24" t="s">
        <v>330</v>
      </c>
      <c r="G751" t="s">
        <v>330</v>
      </c>
      <c r="H751" s="24" t="s">
        <v>444</v>
      </c>
      <c r="I751" t="s">
        <v>444</v>
      </c>
      <c r="J751" s="24" t="s">
        <v>444</v>
      </c>
      <c r="K751" t="s">
        <v>444</v>
      </c>
      <c r="L751" s="24" t="s">
        <v>359</v>
      </c>
      <c r="M751" t="s">
        <v>307</v>
      </c>
      <c r="N751" t="s">
        <v>444</v>
      </c>
      <c r="O751" t="s">
        <v>444</v>
      </c>
      <c r="P751" t="s">
        <v>444</v>
      </c>
      <c r="Q751" t="s">
        <v>15</v>
      </c>
      <c r="R751" t="s">
        <v>15</v>
      </c>
      <c r="S751" t="s">
        <v>15</v>
      </c>
      <c r="T751" t="s">
        <v>447</v>
      </c>
      <c r="U751" t="s">
        <v>444</v>
      </c>
      <c r="V751" t="s">
        <v>444</v>
      </c>
      <c r="W751" t="s">
        <v>447</v>
      </c>
      <c r="X751" t="s">
        <v>444</v>
      </c>
      <c r="Y751" t="s">
        <v>442</v>
      </c>
      <c r="Z751" t="s">
        <v>442</v>
      </c>
      <c r="AA751" t="s">
        <v>444</v>
      </c>
      <c r="AB751" t="s">
        <v>442</v>
      </c>
      <c r="AC751" t="s">
        <v>442</v>
      </c>
      <c r="AD751" t="s">
        <v>447</v>
      </c>
      <c r="AE751" t="s">
        <v>447</v>
      </c>
      <c r="AF751" t="s">
        <v>447</v>
      </c>
      <c r="AG751" t="s">
        <v>442</v>
      </c>
      <c r="AH751" t="s">
        <v>447</v>
      </c>
      <c r="AI751" t="s">
        <v>447</v>
      </c>
      <c r="AJ751" t="s">
        <v>442</v>
      </c>
      <c r="AK751" t="s">
        <v>442</v>
      </c>
      <c r="AL751" t="s">
        <v>444</v>
      </c>
      <c r="AM751" t="s">
        <v>442</v>
      </c>
      <c r="AN751" t="s">
        <v>444</v>
      </c>
      <c r="AO751" t="s">
        <v>444</v>
      </c>
      <c r="AP751" t="s">
        <v>442</v>
      </c>
      <c r="AQ751" t="s">
        <v>528</v>
      </c>
      <c r="AR751" t="s">
        <v>282</v>
      </c>
      <c r="AS751" t="s">
        <v>162</v>
      </c>
      <c r="AT751" t="s">
        <v>10</v>
      </c>
      <c r="AU751" t="s">
        <v>444</v>
      </c>
      <c r="AV751" t="s">
        <v>1359</v>
      </c>
      <c r="AW751" t="s">
        <v>444</v>
      </c>
      <c r="AX751" t="s">
        <v>444</v>
      </c>
      <c r="AY751" t="s">
        <v>444</v>
      </c>
      <c r="AZ751" t="s">
        <v>444</v>
      </c>
      <c r="BA751" t="s">
        <v>444</v>
      </c>
      <c r="BB751" t="s">
        <v>444</v>
      </c>
      <c r="BC751" t="s">
        <v>444</v>
      </c>
      <c r="BD751" t="s">
        <v>1359</v>
      </c>
      <c r="BE751" t="s">
        <v>444</v>
      </c>
      <c r="BF751" t="s">
        <v>1360</v>
      </c>
      <c r="BG751" t="s">
        <v>1360</v>
      </c>
      <c r="BH751" t="s">
        <v>755</v>
      </c>
      <c r="BI751" t="s">
        <v>529</v>
      </c>
      <c r="BJ751" t="s">
        <v>1520</v>
      </c>
      <c r="BK751" t="s">
        <v>282</v>
      </c>
      <c r="BL751" t="s">
        <v>444</v>
      </c>
      <c r="BM751" t="s">
        <v>444</v>
      </c>
      <c r="BN751" t="s">
        <v>444</v>
      </c>
      <c r="BO751" t="s">
        <v>444</v>
      </c>
      <c r="BP751" t="s">
        <v>444</v>
      </c>
      <c r="BQ751" t="s">
        <v>740</v>
      </c>
      <c r="BR751" t="s">
        <v>1521</v>
      </c>
      <c r="BS751" t="s">
        <v>444</v>
      </c>
      <c r="BT751" t="s">
        <v>444</v>
      </c>
      <c r="BU751" t="s">
        <v>444</v>
      </c>
      <c r="BV751" t="s">
        <v>444</v>
      </c>
      <c r="BW751" t="s">
        <v>740</v>
      </c>
      <c r="BX751" t="s">
        <v>1521</v>
      </c>
      <c r="BY751" t="s">
        <v>444</v>
      </c>
      <c r="BZ751" t="s">
        <v>444</v>
      </c>
      <c r="CA751" t="s">
        <v>444</v>
      </c>
      <c r="CB751" t="s">
        <v>444</v>
      </c>
      <c r="CC751" t="s">
        <v>444</v>
      </c>
      <c r="CD751" t="s">
        <v>444</v>
      </c>
      <c r="CE751" t="s">
        <v>444</v>
      </c>
      <c r="CF751" t="s">
        <v>444</v>
      </c>
      <c r="CG751" t="s">
        <v>444</v>
      </c>
      <c r="CH751" t="s">
        <v>444</v>
      </c>
      <c r="CI751" t="s">
        <v>740</v>
      </c>
      <c r="CJ751" t="s">
        <v>1521</v>
      </c>
      <c r="CK751" t="s">
        <v>444</v>
      </c>
      <c r="CL751" t="s">
        <v>444</v>
      </c>
      <c r="CM751" t="s">
        <v>444</v>
      </c>
      <c r="CN751" t="s">
        <v>444</v>
      </c>
      <c r="CO751" t="s">
        <v>740</v>
      </c>
      <c r="CP751" t="s">
        <v>1521</v>
      </c>
      <c r="CQ751" t="s">
        <v>444</v>
      </c>
      <c r="CR751" t="s">
        <v>444</v>
      </c>
      <c r="CS751" t="s">
        <v>444</v>
      </c>
      <c r="CT751" t="s">
        <v>444</v>
      </c>
      <c r="CU751" t="s">
        <v>444</v>
      </c>
      <c r="CV751" t="s">
        <v>2833</v>
      </c>
      <c r="CW751" t="s">
        <v>2736</v>
      </c>
      <c r="CX751" t="s">
        <v>2737</v>
      </c>
      <c r="CY751" t="s">
        <v>2643</v>
      </c>
      <c r="CZ751" t="s">
        <v>444</v>
      </c>
      <c r="DA751" t="s">
        <v>444</v>
      </c>
      <c r="DB751" t="s">
        <v>444</v>
      </c>
      <c r="DC751" t="s">
        <v>444</v>
      </c>
      <c r="DD751" t="s">
        <v>444</v>
      </c>
      <c r="DE751" t="s">
        <v>444</v>
      </c>
      <c r="DF751" t="s">
        <v>444</v>
      </c>
      <c r="DG751" t="s">
        <v>444</v>
      </c>
      <c r="DH751" t="s">
        <v>444</v>
      </c>
      <c r="DI751" t="s">
        <v>8</v>
      </c>
      <c r="DJ751" t="s">
        <v>444</v>
      </c>
      <c r="DK751" t="s">
        <v>444</v>
      </c>
      <c r="DL751" t="s">
        <v>444</v>
      </c>
      <c r="DM751" t="s">
        <v>444</v>
      </c>
      <c r="DN751" t="s">
        <v>444</v>
      </c>
      <c r="DO751" t="s">
        <v>444</v>
      </c>
      <c r="DP751" t="s">
        <v>444</v>
      </c>
      <c r="DQ751" t="s">
        <v>444</v>
      </c>
      <c r="DR751" t="s">
        <v>444</v>
      </c>
      <c r="DS751" t="s">
        <v>444</v>
      </c>
      <c r="DT751" s="24" t="s">
        <v>444</v>
      </c>
      <c r="DU751" s="24" t="s">
        <v>444</v>
      </c>
      <c r="DV751" t="s">
        <v>444</v>
      </c>
      <c r="DW751" t="s">
        <v>444</v>
      </c>
      <c r="DX751" s="24" t="s">
        <v>444</v>
      </c>
      <c r="DY751" s="24" t="s">
        <v>444</v>
      </c>
      <c r="DZ751" t="s">
        <v>444</v>
      </c>
      <c r="EA751" t="s">
        <v>444</v>
      </c>
      <c r="EB751" s="24" t="s">
        <v>444</v>
      </c>
      <c r="EC751" s="24" t="s">
        <v>444</v>
      </c>
      <c r="ED751" t="s">
        <v>444</v>
      </c>
      <c r="EE751" t="s">
        <v>444</v>
      </c>
      <c r="EF751" s="24" t="s">
        <v>444</v>
      </c>
      <c r="EG751" s="24" t="s">
        <v>444</v>
      </c>
      <c r="EH751" t="s">
        <v>444</v>
      </c>
      <c r="EI751" t="s">
        <v>444</v>
      </c>
      <c r="EJ751" s="24" t="s">
        <v>444</v>
      </c>
      <c r="EK751" s="24" t="s">
        <v>444</v>
      </c>
      <c r="EL751" t="s">
        <v>444</v>
      </c>
      <c r="EM751" t="s">
        <v>444</v>
      </c>
      <c r="EN751" s="24" t="s">
        <v>444</v>
      </c>
      <c r="EO751" s="24" t="s">
        <v>444</v>
      </c>
      <c r="EP751" t="s">
        <v>444</v>
      </c>
      <c r="EQ751" t="s">
        <v>444</v>
      </c>
      <c r="ER751" s="24" t="s">
        <v>444</v>
      </c>
      <c r="ES751" s="24" t="s">
        <v>444</v>
      </c>
      <c r="ET751" t="s">
        <v>444</v>
      </c>
      <c r="EU751" t="s">
        <v>444</v>
      </c>
      <c r="EV751" s="24" t="s">
        <v>444</v>
      </c>
      <c r="EW751" s="24" t="s">
        <v>444</v>
      </c>
      <c r="EX751" t="s">
        <v>444</v>
      </c>
      <c r="EY751" t="s">
        <v>444</v>
      </c>
      <c r="EZ751" s="24" t="s">
        <v>444</v>
      </c>
      <c r="FA751" s="24" t="s">
        <v>444</v>
      </c>
      <c r="FB751" t="s">
        <v>444</v>
      </c>
      <c r="FC751" t="s">
        <v>444</v>
      </c>
      <c r="FD751" s="24" t="s">
        <v>444</v>
      </c>
      <c r="FE751" s="24" t="s">
        <v>444</v>
      </c>
      <c r="FF751" t="s">
        <v>444</v>
      </c>
      <c r="FG751" t="s">
        <v>444</v>
      </c>
      <c r="FH751" s="24" t="s">
        <v>444</v>
      </c>
      <c r="FI751" s="24" t="s">
        <v>444</v>
      </c>
      <c r="FJ751" t="s">
        <v>444</v>
      </c>
      <c r="FK751" t="s">
        <v>444</v>
      </c>
      <c r="FL751" s="24" t="s">
        <v>444</v>
      </c>
      <c r="FM751" s="24" t="s">
        <v>444</v>
      </c>
      <c r="FN751" t="s">
        <v>444</v>
      </c>
      <c r="FO751" t="s">
        <v>444</v>
      </c>
      <c r="FP751" s="24" t="s">
        <v>444</v>
      </c>
      <c r="FQ751" s="24" t="s">
        <v>444</v>
      </c>
      <c r="FR751" t="s">
        <v>444</v>
      </c>
      <c r="FS751" t="s">
        <v>444</v>
      </c>
      <c r="FT751" s="24" t="s">
        <v>444</v>
      </c>
      <c r="FU751" s="24" t="s">
        <v>444</v>
      </c>
      <c r="FV751" t="s">
        <v>444</v>
      </c>
      <c r="FW751" t="s">
        <v>444</v>
      </c>
      <c r="FX751" s="24" t="s">
        <v>444</v>
      </c>
      <c r="FY751" s="24" t="s">
        <v>444</v>
      </c>
      <c r="FZ751" t="s">
        <v>444</v>
      </c>
      <c r="GA751" t="s">
        <v>444</v>
      </c>
      <c r="GB751" s="24" t="s">
        <v>444</v>
      </c>
      <c r="GC751" s="24" t="s">
        <v>444</v>
      </c>
      <c r="GD751" t="s">
        <v>444</v>
      </c>
      <c r="GE751" t="s">
        <v>444</v>
      </c>
      <c r="GF751" s="24" t="s">
        <v>444</v>
      </c>
      <c r="GG751" s="24" t="s">
        <v>444</v>
      </c>
      <c r="GH751" t="s">
        <v>15</v>
      </c>
      <c r="GI751" s="24" t="s">
        <v>538</v>
      </c>
      <c r="GJ751" s="24" t="s">
        <v>540</v>
      </c>
      <c r="GK751" t="s">
        <v>545</v>
      </c>
      <c r="GL751" t="s">
        <v>1453</v>
      </c>
      <c r="GM751" s="24" t="s">
        <v>444</v>
      </c>
      <c r="GN751" s="24" t="s">
        <v>444</v>
      </c>
      <c r="GO751" t="s">
        <v>444</v>
      </c>
      <c r="GP751" t="s">
        <v>444</v>
      </c>
      <c r="GQ751" s="24" t="s">
        <v>444</v>
      </c>
      <c r="GR751" s="24" t="s">
        <v>444</v>
      </c>
      <c r="GS751" t="s">
        <v>444</v>
      </c>
      <c r="GT751" t="s">
        <v>444</v>
      </c>
      <c r="GU751" s="24" t="s">
        <v>444</v>
      </c>
      <c r="GV751" s="24" t="s">
        <v>444</v>
      </c>
      <c r="GW751" t="s">
        <v>444</v>
      </c>
      <c r="GX751" t="s">
        <v>444</v>
      </c>
      <c r="GY751" s="24" t="s">
        <v>444</v>
      </c>
      <c r="GZ751" s="24" t="s">
        <v>444</v>
      </c>
      <c r="HA751" t="s">
        <v>444</v>
      </c>
      <c r="HB751" t="s">
        <v>444</v>
      </c>
      <c r="HC751" s="24" t="s">
        <v>444</v>
      </c>
      <c r="HD751" s="24" t="s">
        <v>444</v>
      </c>
      <c r="HE751" t="s">
        <v>444</v>
      </c>
      <c r="HF751" t="s">
        <v>444</v>
      </c>
      <c r="HG751" s="24" t="s">
        <v>444</v>
      </c>
      <c r="HH751" s="24" t="s">
        <v>444</v>
      </c>
      <c r="HI751" t="s">
        <v>444</v>
      </c>
      <c r="HJ751" t="s">
        <v>444</v>
      </c>
      <c r="HK751" s="24" t="s">
        <v>444</v>
      </c>
      <c r="HL751" s="24" t="s">
        <v>444</v>
      </c>
      <c r="HM751" t="s">
        <v>444</v>
      </c>
      <c r="HN751" t="s">
        <v>444</v>
      </c>
      <c r="HO751" s="24" t="s">
        <v>444</v>
      </c>
      <c r="HP751" s="24" t="s">
        <v>444</v>
      </c>
      <c r="HQ751" t="s">
        <v>444</v>
      </c>
      <c r="HR751" t="s">
        <v>444</v>
      </c>
      <c r="HS751" s="24" t="s">
        <v>444</v>
      </c>
      <c r="HT751" s="24" t="s">
        <v>444</v>
      </c>
      <c r="HU751" t="s">
        <v>444</v>
      </c>
      <c r="HV751" t="s">
        <v>444</v>
      </c>
      <c r="HW751" s="24" t="s">
        <v>444</v>
      </c>
      <c r="HX751" s="24" t="s">
        <v>444</v>
      </c>
      <c r="HY751" t="s">
        <v>444</v>
      </c>
      <c r="HZ751" t="s">
        <v>444</v>
      </c>
      <c r="IA751" t="s">
        <v>2833</v>
      </c>
      <c r="IB751" t="s">
        <v>2736</v>
      </c>
      <c r="IC751" t="s">
        <v>3117</v>
      </c>
      <c r="ID751" s="33" t="b" cm="1">
        <f t="array" ref="ID751">_xlfn.IFNA(MATCH($A$2,_xlfn.NUMBERVALUE(Table_Query_from_MF_DSNP62[[#This Row],[CL_GLACCT_DR1]:[CL_GLACCT_CR4]]),0),0)&gt;=1</f>
        <v>1</v>
      </c>
      <c r="IE751" s="33" t="b">
        <f>OR(Table_Query_from_MF_DSNP62[[#This Row],[Pair1]:[Pair25]])</f>
        <v>1</v>
      </c>
      <c r="IF751" s="33">
        <f>_xlfn.IFNA(MATCH(TRUE,Table_Query_from_MF_DSNP62[[#This Row],[Pair1]:[Pair25]],0),"none")</f>
        <v>1</v>
      </c>
      <c r="IG751" s="33" t="b">
        <f>AND($A$2&gt;=_xlfn.NUMBERVALUE(Table_Query_from_MF_DSNP62[[#This Row],[CL_GL_ACCT_FR1]]),$A$2&lt;=_xlfn.NUMBERVALUE(Table_Query_from_MF_DSNP62[[#This Row],[CL_GL_ACCT_TO1]]))</f>
        <v>1</v>
      </c>
      <c r="IH751" s="33" t="b">
        <f>AND($A$2&gt;=_xlfn.NUMBERVALUE(Table_Query_from_MF_DSNP62[[#This Row],[CL_GL_ACCT_FR2]]),$A$2&lt;=_xlfn.NUMBERVALUE(Table_Query_from_MF_DSNP62[[#This Row],[CL_GL_ACCT_TO2]]))</f>
        <v>1</v>
      </c>
      <c r="II751" s="33" t="b">
        <f>AND($A$2&gt;=_xlfn.NUMBERVALUE(Table_Query_from_MF_DSNP62[[#This Row],[CL_GL_ACCT_FR3]]),$A$2&lt;=_xlfn.NUMBERVALUE(Table_Query_from_MF_DSNP62[[#This Row],[CL_GL_ACCT_TO3]]))</f>
        <v>1</v>
      </c>
      <c r="IJ751" s="33" t="b">
        <f>AND($A$2&gt;=_xlfn.NUMBERVALUE(Table_Query_from_MF_DSNP62[[#This Row],[CL_GL_ACCT_FR4]]),$A$2&lt;=_xlfn.NUMBERVALUE(Table_Query_from_MF_DSNP62[[#This Row],[CL_GL_ACCT_TO4]]))</f>
        <v>1</v>
      </c>
      <c r="IK751" s="33" t="b">
        <f>AND($A$2&gt;=_xlfn.NUMBERVALUE(Table_Query_from_MF_DSNP62[[#This Row],[CL_GL_ACCT_FR5]]),$A$2&lt;=_xlfn.NUMBERVALUE(Table_Query_from_MF_DSNP62[[#This Row],[CL_GL_ACCT_TO5]]))</f>
        <v>1</v>
      </c>
      <c r="IL751" s="33" t="b">
        <f>AND($A$2&gt;=_xlfn.NUMBERVALUE(Table_Query_from_MF_DSNP62[[#This Row],[CL_GL_ACCT_FR6]]),$A$2&lt;=_xlfn.NUMBERVALUE(Table_Query_from_MF_DSNP62[[#This Row],[CL_GL_ACCT_TO6]]))</f>
        <v>1</v>
      </c>
      <c r="IM751" s="33" t="b">
        <f>AND($A$2&gt;=_xlfn.NUMBERVALUE(Table_Query_from_MF_DSNP62[[#This Row],[CL_GL_ACCT_FR7]]),$A$2&lt;=_xlfn.NUMBERVALUE(Table_Query_from_MF_DSNP62[[#This Row],[CL_GL_ACCT_TO7]]))</f>
        <v>1</v>
      </c>
      <c r="IN751" s="33" t="b">
        <f>AND($A$2&gt;=_xlfn.NUMBERVALUE(Table_Query_from_MF_DSNP62[[#This Row],[CL_GL_ACCT_FR8]]),$A$2&lt;=_xlfn.NUMBERVALUE(Table_Query_from_MF_DSNP62[[#This Row],[CL_GL_ACCT_TO8]]))</f>
        <v>1</v>
      </c>
      <c r="IO751" s="33" t="b">
        <f>AND($A$2&gt;=_xlfn.NUMBERVALUE(Table_Query_from_MF_DSNP62[[#This Row],[CL_GL_ACCT_FR9]]),$A$2&lt;=_xlfn.NUMBERVALUE(Table_Query_from_MF_DSNP62[[#This Row],[CL_GL_ACCT_TO9]]))</f>
        <v>1</v>
      </c>
      <c r="IP751" s="33" t="b">
        <f>AND($A$2&gt;=_xlfn.NUMBERVALUE(Table_Query_from_MF_DSNP62[[#This Row],[CL_GL_ACCT_FR10]]),$A$2&lt;=_xlfn.NUMBERVALUE(Table_Query_from_MF_DSNP62[[#This Row],[CL_GL_ACCT_TO10]]))</f>
        <v>1</v>
      </c>
      <c r="IQ751" s="33" t="b">
        <f>AND($A$2&gt;=_xlfn.NUMBERVALUE(Table_Query_from_MF_DSNP62[[#This Row],[CL_GL_ACCT_FR11]]),$A$2&lt;=_xlfn.NUMBERVALUE(Table_Query_from_MF_DSNP62[[#This Row],[CL_GL_ACCT_TO11]]))</f>
        <v>1</v>
      </c>
      <c r="IR751" s="33" t="b">
        <f>AND($A$2&gt;=_xlfn.NUMBERVALUE(Table_Query_from_MF_DSNP62[[#This Row],[CL_GL_ACCT_FR12]]),$A$2&lt;=_xlfn.NUMBERVALUE(Table_Query_from_MF_DSNP62[[#This Row],[CL_GL_ACCT_TO12]]))</f>
        <v>1</v>
      </c>
      <c r="IS751" s="33" t="b">
        <f>AND($A$2&gt;=_xlfn.NUMBERVALUE(Table_Query_from_MF_DSNP62[[#This Row],[CL_GL_ACCT_FR13]]),$A$2&lt;=_xlfn.NUMBERVALUE(Table_Query_from_MF_DSNP62[[#This Row],[CL_GL_ACCT_TO13]]))</f>
        <v>1</v>
      </c>
      <c r="IT751" s="33" t="b">
        <f>AND($A$2&gt;=_xlfn.NUMBERVALUE(Table_Query_from_MF_DSNP62[[#This Row],[CL_GL_ACCT_FR14]]),$A$2&lt;=_xlfn.NUMBERVALUE(Table_Query_from_MF_DSNP62[[#This Row],[CL_GL_ACCT_TO14]]))</f>
        <v>1</v>
      </c>
      <c r="IU751" s="33" t="b">
        <f>AND($A$2&gt;=_xlfn.NUMBERVALUE(Table_Query_from_MF_DSNP62[[#This Row],[CL_GL_ACCT_FR15]]),$A$2&lt;=_xlfn.NUMBERVALUE(Table_Query_from_MF_DSNP62[[#This Row],[CL_GL_ACCT_TO15]]))</f>
        <v>1</v>
      </c>
      <c r="IV751" s="33" t="b">
        <f>AND($A$2&gt;=_xlfn.NUMBERVALUE(Table_Query_from_MF_DSNP62[[#This Row],[CL_GL_ACCT_FR16]]),$A$2&lt;=_xlfn.NUMBERVALUE(Table_Query_from_MF_DSNP62[[#This Row],[CL_GL_ACCT_TO16]]))</f>
        <v>1</v>
      </c>
      <c r="IW751" s="33" t="b">
        <f>AND($A$2&gt;=_xlfn.NUMBERVALUE(Table_Query_from_MF_DSNP62[[#This Row],[CL_GL_ACCT_FR17]]),$A$2&lt;=_xlfn.NUMBERVALUE(Table_Query_from_MF_DSNP62[[#This Row],[CL_GL_ACCT_TO17]]))</f>
        <v>1</v>
      </c>
      <c r="IX751" s="33" t="b">
        <f>AND($A$2&gt;=_xlfn.NUMBERVALUE(Table_Query_from_MF_DSNP62[[#This Row],[CL_GL_ACCT_FR18]]),$A$2&lt;=_xlfn.NUMBERVALUE(Table_Query_from_MF_DSNP62[[#This Row],[CL_GL_ACCT_TO18]]))</f>
        <v>1</v>
      </c>
      <c r="IY751" s="33" t="b">
        <f>AND($A$2&gt;=_xlfn.NUMBERVALUE(Table_Query_from_MF_DSNP62[[#This Row],[CL_GL_ACCT_FR19]]),$A$2&lt;=_xlfn.NUMBERVALUE(Table_Query_from_MF_DSNP62[[#This Row],[CL_GL_ACCT_TO19]]))</f>
        <v>1</v>
      </c>
      <c r="IZ751" s="33" t="b">
        <f>AND($A$2&gt;=_xlfn.NUMBERVALUE(Table_Query_from_MF_DSNP62[[#This Row],[CL_GL_ACCT_FR20]]),$A$2&lt;=_xlfn.NUMBERVALUE(Table_Query_from_MF_DSNP62[[#This Row],[CL_GL_ACCT_TO20]]))</f>
        <v>1</v>
      </c>
      <c r="JA751" s="33" t="b">
        <f>AND($A$2&gt;=_xlfn.NUMBERVALUE(Table_Query_from_MF_DSNP62[[#This Row],[CL_GL_ACCT_FR21]]),$A$2&lt;=_xlfn.NUMBERVALUE(Table_Query_from_MF_DSNP62[[#This Row],[CL_GL_ACCT_TO21]]))</f>
        <v>1</v>
      </c>
      <c r="JB751" s="33" t="b">
        <f>AND($A$2&gt;=_xlfn.NUMBERVALUE(Table_Query_from_MF_DSNP62[[#This Row],[CL_GL_ACCT_FR22]]),$A$2&lt;=_xlfn.NUMBERVALUE(Table_Query_from_MF_DSNP62[[#This Row],[CL_GL_ACCT_TO22]]))</f>
        <v>1</v>
      </c>
      <c r="JC751" s="33" t="b">
        <f>AND($A$2&gt;=_xlfn.NUMBERVALUE(Table_Query_from_MF_DSNP62[[#This Row],[CL_GL_ACCT_FR23]]),$A$2&lt;=_xlfn.NUMBERVALUE(Table_Query_from_MF_DSNP62[[#This Row],[CL_GL_ACCT_TO23]]))</f>
        <v>1</v>
      </c>
      <c r="JD751" s="33" t="b">
        <f>AND($A$2&gt;=_xlfn.NUMBERVALUE(Table_Query_from_MF_DSNP62[[#This Row],[CL_GL_ACCT_FR24]]),$A$2&lt;=_xlfn.NUMBERVALUE(Table_Query_from_MF_DSNP62[[#This Row],[CL_GL_ACCT_TO24]]))</f>
        <v>1</v>
      </c>
      <c r="JE751" s="33" t="b">
        <f>AND($A$2&gt;=_xlfn.NUMBERVALUE(Table_Query_from_MF_DSNP62[[#This Row],[CL_GL_ACCT_FR25]]),$A$2&lt;=_xlfn.NUMBERVALUE(Table_Query_from_MF_DSNP62[[#This Row],[CL_GL_ACCT_TO25]]))</f>
        <v>1</v>
      </c>
      <c r="JF751" s="33" t="b">
        <f>OR(Table_Query_from_MF_DSNP62[[#This Row],[PairA]:[PairO]])</f>
        <v>1</v>
      </c>
      <c r="JG751" s="33">
        <f>_xlfn.IFNA(MATCH(TRUE,Table_Query_from_MF_DSNP62[[#This Row],[PairA]:[PairO]],0),"none")</f>
        <v>3</v>
      </c>
      <c r="JH751" s="33" t="b">
        <f>AND($B$2&gt;=_xlfn.NUMBERVALUE(Table_Query_from_MF_DSNP62[[#This Row],[CL_CMP_OBJ_FR1]]),$B$2&lt;=_xlfn.NUMBERVALUE(Table_Query_from_MF_DSNP62[[#This Row],[CL_CMP_OBJ_TO1]]))</f>
        <v>0</v>
      </c>
      <c r="JI751" s="33" t="b">
        <f>AND($B$2&gt;=_xlfn.NUMBERVALUE(Table_Query_from_MF_DSNP62[[#This Row],[CL_CMP_OBJ_FR2]]),$B$2&lt;=_xlfn.NUMBERVALUE(Table_Query_from_MF_DSNP62[[#This Row],[CL_CMP_OBJ_TO2]]))</f>
        <v>0</v>
      </c>
      <c r="JJ751" s="33" t="b">
        <f>AND($B$2&gt;=_xlfn.NUMBERVALUE(Table_Query_from_MF_DSNP62[[#This Row],[CL_CMP_OBJ_FR3]]),$B$2&lt;=_xlfn.NUMBERVALUE(Table_Query_from_MF_DSNP62[[#This Row],[CL_CMP_OBJ_TO3]]))</f>
        <v>1</v>
      </c>
      <c r="JK751" s="33" t="b">
        <f>AND($B$2&gt;=_xlfn.NUMBERVALUE(Table_Query_from_MF_DSNP62[[#This Row],[CL_CMP_OBJ_FR4]]),$B$2&lt;=_xlfn.NUMBERVALUE(Table_Query_from_MF_DSNP62[[#This Row],[CL_CMP_OBJ_TO4]]))</f>
        <v>1</v>
      </c>
      <c r="JL751" s="33" t="b">
        <f>AND($B$2&gt;=_xlfn.NUMBERVALUE(Table_Query_from_MF_DSNP62[[#This Row],[CL_CMP_OBJ_FR5]]),$B$2&lt;=_xlfn.NUMBERVALUE(Table_Query_from_MF_DSNP62[[#This Row],[CL_CMP_OBJ_TO5]]))</f>
        <v>1</v>
      </c>
      <c r="JM751" s="33" t="b">
        <f>AND($B$2&gt;=_xlfn.NUMBERVALUE(Table_Query_from_MF_DSNP62[[#This Row],[CL_CMP_OBJ_FR6]]),$B$2&lt;=_xlfn.NUMBERVALUE(Table_Query_from_MF_DSNP62[[#This Row],[CL_CMP_OBJ_TO6]]))</f>
        <v>1</v>
      </c>
      <c r="JN751" s="33" t="b">
        <f>AND($B$2&gt;=_xlfn.NUMBERVALUE(Table_Query_from_MF_DSNP62[[#This Row],[CL_CMP_OBJ_FR7]]),$B$2&lt;=_xlfn.NUMBERVALUE(Table_Query_from_MF_DSNP62[[#This Row],[CL_CMP_OBJ_TO7]]))</f>
        <v>1</v>
      </c>
      <c r="JO751" s="33" t="b">
        <f>AND($B$2&gt;=_xlfn.NUMBERVALUE(Table_Query_from_MF_DSNP62[[#This Row],[CL_CMP_OBJ_FR8]]),$B$2&lt;=_xlfn.NUMBERVALUE(Table_Query_from_MF_DSNP62[[#This Row],[CL_CMP_OBJ_TO8]]))</f>
        <v>1</v>
      </c>
      <c r="JP751" s="33" t="b">
        <f>AND($B$2&gt;=_xlfn.NUMBERVALUE(Table_Query_from_MF_DSNP62[[#This Row],[CL_CMP_OBJ_FR9]]),$B$2&lt;=_xlfn.NUMBERVALUE(Table_Query_from_MF_DSNP62[[#This Row],[CL_CMP_OBJ_TO9]]))</f>
        <v>1</v>
      </c>
      <c r="JQ751" s="33" t="b">
        <f>AND($B$2&gt;=_xlfn.NUMBERVALUE(Table_Query_from_MF_DSNP62[[#This Row],[CL_CMP_OBJ_FR10]]),$B$2&lt;=_xlfn.NUMBERVALUE(Table_Query_from_MF_DSNP62[[#This Row],[CL_CMP_OBJ_TO10]]))</f>
        <v>1</v>
      </c>
      <c r="JR751" s="33" t="b">
        <f>AND($B$2&gt;=_xlfn.NUMBERVALUE(Table_Query_from_MF_DSNP62[[#This Row],[CL_CMP_OBJ_FR11]]),$B$2&lt;=_xlfn.NUMBERVALUE(Table_Query_from_MF_DSNP62[[#This Row],[CL_CMP_OBJ_TO11]]))</f>
        <v>1</v>
      </c>
      <c r="JS751" s="33" t="b">
        <f>AND($B$2&gt;=_xlfn.NUMBERVALUE(Table_Query_from_MF_DSNP62[[#This Row],[CL_CMP_OBJ_FR12]]),$B$2&lt;=_xlfn.NUMBERVALUE(Table_Query_from_MF_DSNP62[[#This Row],[CL_CMP_OBJ_TO12]]))</f>
        <v>1</v>
      </c>
      <c r="JT751" s="33" t="b">
        <f>AND($B$2&gt;=_xlfn.NUMBERVALUE(Table_Query_from_MF_DSNP62[[#This Row],[CL_CMP_OBJ_FR13]]),$B$2&lt;=_xlfn.NUMBERVALUE(Table_Query_from_MF_DSNP62[[#This Row],[CL_CMP_OBJ_TO13]]))</f>
        <v>1</v>
      </c>
      <c r="JU751" s="33" t="b">
        <f>AND($B$2&gt;=_xlfn.NUMBERVALUE(Table_Query_from_MF_DSNP62[[#This Row],[CL_CMP_OBJ_FR14]]),$B$2&lt;=_xlfn.NUMBERVALUE(Table_Query_from_MF_DSNP62[[#This Row],[CL_CMP_OBJ_TO14]]))</f>
        <v>1</v>
      </c>
      <c r="JV751" s="33" t="b">
        <f>AND($B$2&gt;=_xlfn.NUMBERVALUE(Table_Query_from_MF_DSNP62[[#This Row],[CL_CMP_OBJ_FR15]]),$B$2&lt;=_xlfn.NUMBERVALUE(Table_Query_from_MF_DSNP62[[#This Row],[CL_CMP_OBJ_TO15]]))</f>
        <v>1</v>
      </c>
    </row>
    <row r="752" spans="1:282" x14ac:dyDescent="0.25">
      <c r="A752" t="b">
        <f>OR(,Table_Query_from_MF_DSNP62[[#This Row],[Desired GL included as "hard-coded" GL?]],Table_Query_from_MF_DSNP62[[#This Row],[Desired GL included as "Open GL"?]])</f>
        <v>1</v>
      </c>
      <c r="B752" t="b">
        <f>Table_Query_from_MF_DSNP62[[#This Row],[Desired CObj included as "Open CObj"?]]</f>
        <v>1</v>
      </c>
      <c r="C752" t="s">
        <v>2653</v>
      </c>
      <c r="D752" t="s">
        <v>2654</v>
      </c>
      <c r="E752" t="s">
        <v>8</v>
      </c>
      <c r="F752" s="24" t="s">
        <v>361</v>
      </c>
      <c r="G752" t="s">
        <v>308</v>
      </c>
      <c r="H752" s="24" t="s">
        <v>444</v>
      </c>
      <c r="I752" t="s">
        <v>444</v>
      </c>
      <c r="J752" s="24" t="s">
        <v>444</v>
      </c>
      <c r="K752" t="s">
        <v>444</v>
      </c>
      <c r="L752" s="24" t="s">
        <v>444</v>
      </c>
      <c r="M752" t="s">
        <v>444</v>
      </c>
      <c r="N752" t="s">
        <v>444</v>
      </c>
      <c r="O752" t="s">
        <v>444</v>
      </c>
      <c r="P752" t="s">
        <v>444</v>
      </c>
      <c r="Q752" t="s">
        <v>15</v>
      </c>
      <c r="R752" t="s">
        <v>15</v>
      </c>
      <c r="S752" t="s">
        <v>442</v>
      </c>
      <c r="T752" t="s">
        <v>447</v>
      </c>
      <c r="U752" t="s">
        <v>444</v>
      </c>
      <c r="V752" t="s">
        <v>444</v>
      </c>
      <c r="W752" t="s">
        <v>447</v>
      </c>
      <c r="X752" t="s">
        <v>444</v>
      </c>
      <c r="Y752" t="s">
        <v>442</v>
      </c>
      <c r="Z752" t="s">
        <v>442</v>
      </c>
      <c r="AA752" t="s">
        <v>444</v>
      </c>
      <c r="AB752" t="s">
        <v>442</v>
      </c>
      <c r="AC752" t="s">
        <v>442</v>
      </c>
      <c r="AD752" t="s">
        <v>444</v>
      </c>
      <c r="AE752" t="s">
        <v>444</v>
      </c>
      <c r="AF752" t="s">
        <v>444</v>
      </c>
      <c r="AG752" t="s">
        <v>442</v>
      </c>
      <c r="AH752" t="s">
        <v>447</v>
      </c>
      <c r="AI752" t="s">
        <v>447</v>
      </c>
      <c r="AJ752" t="s">
        <v>442</v>
      </c>
      <c r="AK752" t="s">
        <v>442</v>
      </c>
      <c r="AL752" t="s">
        <v>444</v>
      </c>
      <c r="AM752" t="s">
        <v>442</v>
      </c>
      <c r="AN752" t="s">
        <v>444</v>
      </c>
      <c r="AO752" t="s">
        <v>444</v>
      </c>
      <c r="AP752" t="s">
        <v>442</v>
      </c>
      <c r="AQ752" t="s">
        <v>528</v>
      </c>
      <c r="AR752" t="s">
        <v>282</v>
      </c>
      <c r="AS752" t="s">
        <v>162</v>
      </c>
      <c r="AT752" t="s">
        <v>10</v>
      </c>
      <c r="AU752" t="s">
        <v>444</v>
      </c>
      <c r="AV752" t="s">
        <v>1359</v>
      </c>
      <c r="AW752" t="s">
        <v>444</v>
      </c>
      <c r="AX752" t="s">
        <v>444</v>
      </c>
      <c r="AY752" t="s">
        <v>444</v>
      </c>
      <c r="AZ752" t="s">
        <v>444</v>
      </c>
      <c r="BA752" t="s">
        <v>444</v>
      </c>
      <c r="BB752" t="s">
        <v>444</v>
      </c>
      <c r="BC752" t="s">
        <v>444</v>
      </c>
      <c r="BD752" t="s">
        <v>1359</v>
      </c>
      <c r="BE752" t="s">
        <v>444</v>
      </c>
      <c r="BF752" t="s">
        <v>1360</v>
      </c>
      <c r="BG752" t="s">
        <v>740</v>
      </c>
      <c r="BH752" t="s">
        <v>449</v>
      </c>
      <c r="BI752" t="s">
        <v>529</v>
      </c>
      <c r="BJ752" t="s">
        <v>282</v>
      </c>
      <c r="BK752" t="s">
        <v>282</v>
      </c>
      <c r="BL752" t="s">
        <v>444</v>
      </c>
      <c r="BM752" t="s">
        <v>444</v>
      </c>
      <c r="BN752" t="s">
        <v>444</v>
      </c>
      <c r="BO752" t="s">
        <v>444</v>
      </c>
      <c r="BP752" t="s">
        <v>444</v>
      </c>
      <c r="BQ752" t="s">
        <v>740</v>
      </c>
      <c r="BR752" t="s">
        <v>829</v>
      </c>
      <c r="BS752" t="s">
        <v>444</v>
      </c>
      <c r="BT752" t="s">
        <v>444</v>
      </c>
      <c r="BU752" t="s">
        <v>444</v>
      </c>
      <c r="BV752" t="s">
        <v>444</v>
      </c>
      <c r="BW752" t="s">
        <v>740</v>
      </c>
      <c r="BX752" t="s">
        <v>829</v>
      </c>
      <c r="BY752" t="s">
        <v>444</v>
      </c>
      <c r="BZ752" t="s">
        <v>444</v>
      </c>
      <c r="CA752" t="s">
        <v>444</v>
      </c>
      <c r="CB752" t="s">
        <v>444</v>
      </c>
      <c r="CC752" t="s">
        <v>444</v>
      </c>
      <c r="CD752" t="s">
        <v>444</v>
      </c>
      <c r="CE752" t="s">
        <v>444</v>
      </c>
      <c r="CF752" t="s">
        <v>444</v>
      </c>
      <c r="CG752" t="s">
        <v>444</v>
      </c>
      <c r="CH752" t="s">
        <v>444</v>
      </c>
      <c r="CI752" t="s">
        <v>740</v>
      </c>
      <c r="CJ752" t="s">
        <v>829</v>
      </c>
      <c r="CK752" t="s">
        <v>444</v>
      </c>
      <c r="CL752" t="s">
        <v>444</v>
      </c>
      <c r="CM752" t="s">
        <v>444</v>
      </c>
      <c r="CN752" t="s">
        <v>444</v>
      </c>
      <c r="CO752" t="s">
        <v>740</v>
      </c>
      <c r="CP752" t="s">
        <v>829</v>
      </c>
      <c r="CQ752" t="s">
        <v>444</v>
      </c>
      <c r="CR752" t="s">
        <v>444</v>
      </c>
      <c r="CS752" t="s">
        <v>444</v>
      </c>
      <c r="CT752" t="s">
        <v>444</v>
      </c>
      <c r="CU752" t="s">
        <v>444</v>
      </c>
      <c r="CV752" t="s">
        <v>2833</v>
      </c>
      <c r="CW752" t="s">
        <v>2736</v>
      </c>
      <c r="CX752" t="s">
        <v>2737</v>
      </c>
      <c r="CY752" t="s">
        <v>2643</v>
      </c>
      <c r="CZ752" t="s">
        <v>2640</v>
      </c>
      <c r="DA752" t="s">
        <v>2655</v>
      </c>
      <c r="DB752" t="s">
        <v>444</v>
      </c>
      <c r="DC752" t="s">
        <v>444</v>
      </c>
      <c r="DD752" t="s">
        <v>444</v>
      </c>
      <c r="DE752" t="s">
        <v>444</v>
      </c>
      <c r="DF752" t="s">
        <v>444</v>
      </c>
      <c r="DG752" t="s">
        <v>444</v>
      </c>
      <c r="DH752" t="s">
        <v>444</v>
      </c>
      <c r="DI752" t="s">
        <v>8</v>
      </c>
      <c r="DJ752" t="s">
        <v>444</v>
      </c>
      <c r="DK752" t="s">
        <v>444</v>
      </c>
      <c r="DL752" t="s">
        <v>444</v>
      </c>
      <c r="DM752" t="s">
        <v>444</v>
      </c>
      <c r="DN752" t="s">
        <v>444</v>
      </c>
      <c r="DO752" t="s">
        <v>444</v>
      </c>
      <c r="DP752" t="s">
        <v>444</v>
      </c>
      <c r="DQ752" t="s">
        <v>444</v>
      </c>
      <c r="DR752" t="s">
        <v>444</v>
      </c>
      <c r="DS752" t="s">
        <v>444</v>
      </c>
      <c r="DT752" s="24" t="s">
        <v>444</v>
      </c>
      <c r="DU752" s="24" t="s">
        <v>444</v>
      </c>
      <c r="DV752" t="s">
        <v>444</v>
      </c>
      <c r="DW752" t="s">
        <v>444</v>
      </c>
      <c r="DX752" s="24" t="s">
        <v>444</v>
      </c>
      <c r="DY752" s="24" t="s">
        <v>444</v>
      </c>
      <c r="DZ752" t="s">
        <v>444</v>
      </c>
      <c r="EA752" t="s">
        <v>444</v>
      </c>
      <c r="EB752" s="24" t="s">
        <v>444</v>
      </c>
      <c r="EC752" s="24" t="s">
        <v>444</v>
      </c>
      <c r="ED752" t="s">
        <v>444</v>
      </c>
      <c r="EE752" t="s">
        <v>444</v>
      </c>
      <c r="EF752" s="24" t="s">
        <v>444</v>
      </c>
      <c r="EG752" s="24" t="s">
        <v>444</v>
      </c>
      <c r="EH752" t="s">
        <v>444</v>
      </c>
      <c r="EI752" t="s">
        <v>444</v>
      </c>
      <c r="EJ752" s="24" t="s">
        <v>444</v>
      </c>
      <c r="EK752" s="24" t="s">
        <v>444</v>
      </c>
      <c r="EL752" t="s">
        <v>444</v>
      </c>
      <c r="EM752" t="s">
        <v>444</v>
      </c>
      <c r="EN752" s="24" t="s">
        <v>444</v>
      </c>
      <c r="EO752" s="24" t="s">
        <v>444</v>
      </c>
      <c r="EP752" t="s">
        <v>444</v>
      </c>
      <c r="EQ752" t="s">
        <v>444</v>
      </c>
      <c r="ER752" s="24" t="s">
        <v>444</v>
      </c>
      <c r="ES752" s="24" t="s">
        <v>444</v>
      </c>
      <c r="ET752" t="s">
        <v>444</v>
      </c>
      <c r="EU752" t="s">
        <v>444</v>
      </c>
      <c r="EV752" s="24" t="s">
        <v>444</v>
      </c>
      <c r="EW752" s="24" t="s">
        <v>444</v>
      </c>
      <c r="EX752" t="s">
        <v>444</v>
      </c>
      <c r="EY752" t="s">
        <v>444</v>
      </c>
      <c r="EZ752" s="24" t="s">
        <v>444</v>
      </c>
      <c r="FA752" s="24" t="s">
        <v>444</v>
      </c>
      <c r="FB752" t="s">
        <v>444</v>
      </c>
      <c r="FC752" t="s">
        <v>444</v>
      </c>
      <c r="FD752" s="24" t="s">
        <v>444</v>
      </c>
      <c r="FE752" s="24" t="s">
        <v>444</v>
      </c>
      <c r="FF752" t="s">
        <v>444</v>
      </c>
      <c r="FG752" t="s">
        <v>444</v>
      </c>
      <c r="FH752" s="24" t="s">
        <v>444</v>
      </c>
      <c r="FI752" s="24" t="s">
        <v>444</v>
      </c>
      <c r="FJ752" t="s">
        <v>444</v>
      </c>
      <c r="FK752" t="s">
        <v>444</v>
      </c>
      <c r="FL752" s="24" t="s">
        <v>444</v>
      </c>
      <c r="FM752" s="24" t="s">
        <v>444</v>
      </c>
      <c r="FN752" t="s">
        <v>444</v>
      </c>
      <c r="FO752" t="s">
        <v>444</v>
      </c>
      <c r="FP752" s="24" t="s">
        <v>444</v>
      </c>
      <c r="FQ752" s="24" t="s">
        <v>444</v>
      </c>
      <c r="FR752" t="s">
        <v>444</v>
      </c>
      <c r="FS752" t="s">
        <v>444</v>
      </c>
      <c r="FT752" s="24" t="s">
        <v>444</v>
      </c>
      <c r="FU752" s="24" t="s">
        <v>444</v>
      </c>
      <c r="FV752" t="s">
        <v>444</v>
      </c>
      <c r="FW752" t="s">
        <v>444</v>
      </c>
      <c r="FX752" s="24" t="s">
        <v>444</v>
      </c>
      <c r="FY752" s="24" t="s">
        <v>444</v>
      </c>
      <c r="FZ752" t="s">
        <v>444</v>
      </c>
      <c r="GA752" t="s">
        <v>444</v>
      </c>
      <c r="GB752" s="24" t="s">
        <v>444</v>
      </c>
      <c r="GC752" s="24" t="s">
        <v>444</v>
      </c>
      <c r="GD752" t="s">
        <v>444</v>
      </c>
      <c r="GE752" t="s">
        <v>444</v>
      </c>
      <c r="GF752" s="24" t="s">
        <v>444</v>
      </c>
      <c r="GG752" s="24" t="s">
        <v>444</v>
      </c>
      <c r="GH752" t="s">
        <v>15</v>
      </c>
      <c r="GI752" s="24" t="s">
        <v>538</v>
      </c>
      <c r="GJ752" s="24" t="s">
        <v>540</v>
      </c>
      <c r="GK752" t="s">
        <v>545</v>
      </c>
      <c r="GL752" t="s">
        <v>1453</v>
      </c>
      <c r="GM752" s="24" t="s">
        <v>444</v>
      </c>
      <c r="GN752" s="24" t="s">
        <v>444</v>
      </c>
      <c r="GO752" t="s">
        <v>444</v>
      </c>
      <c r="GP752" t="s">
        <v>444</v>
      </c>
      <c r="GQ752" s="24" t="s">
        <v>444</v>
      </c>
      <c r="GR752" s="24" t="s">
        <v>444</v>
      </c>
      <c r="GS752" t="s">
        <v>444</v>
      </c>
      <c r="GT752" t="s">
        <v>444</v>
      </c>
      <c r="GU752" s="24" t="s">
        <v>444</v>
      </c>
      <c r="GV752" s="24" t="s">
        <v>444</v>
      </c>
      <c r="GW752" t="s">
        <v>444</v>
      </c>
      <c r="GX752" t="s">
        <v>444</v>
      </c>
      <c r="GY752" s="24" t="s">
        <v>444</v>
      </c>
      <c r="GZ752" s="24" t="s">
        <v>444</v>
      </c>
      <c r="HA752" t="s">
        <v>444</v>
      </c>
      <c r="HB752" t="s">
        <v>444</v>
      </c>
      <c r="HC752" s="24" t="s">
        <v>444</v>
      </c>
      <c r="HD752" s="24" t="s">
        <v>444</v>
      </c>
      <c r="HE752" t="s">
        <v>444</v>
      </c>
      <c r="HF752" t="s">
        <v>444</v>
      </c>
      <c r="HG752" s="24" t="s">
        <v>444</v>
      </c>
      <c r="HH752" s="24" t="s">
        <v>444</v>
      </c>
      <c r="HI752" t="s">
        <v>444</v>
      </c>
      <c r="HJ752" t="s">
        <v>444</v>
      </c>
      <c r="HK752" s="24" t="s">
        <v>444</v>
      </c>
      <c r="HL752" s="24" t="s">
        <v>444</v>
      </c>
      <c r="HM752" t="s">
        <v>444</v>
      </c>
      <c r="HN752" t="s">
        <v>444</v>
      </c>
      <c r="HO752" s="24" t="s">
        <v>444</v>
      </c>
      <c r="HP752" s="24" t="s">
        <v>444</v>
      </c>
      <c r="HQ752" t="s">
        <v>444</v>
      </c>
      <c r="HR752" t="s">
        <v>444</v>
      </c>
      <c r="HS752" s="24" t="s">
        <v>444</v>
      </c>
      <c r="HT752" s="24" t="s">
        <v>444</v>
      </c>
      <c r="HU752" t="s">
        <v>444</v>
      </c>
      <c r="HV752" t="s">
        <v>444</v>
      </c>
      <c r="HW752" s="24" t="s">
        <v>444</v>
      </c>
      <c r="HX752" s="24" t="s">
        <v>444</v>
      </c>
      <c r="HY752" t="s">
        <v>444</v>
      </c>
      <c r="HZ752" t="s">
        <v>444</v>
      </c>
      <c r="IA752" t="s">
        <v>2833</v>
      </c>
      <c r="IB752" t="s">
        <v>2736</v>
      </c>
      <c r="IC752" t="s">
        <v>2817</v>
      </c>
      <c r="ID752" s="33" t="b" cm="1">
        <f t="array" ref="ID752">_xlfn.IFNA(MATCH($A$2,_xlfn.NUMBERVALUE(Table_Query_from_MF_DSNP62[[#This Row],[CL_GLACCT_DR1]:[CL_GLACCT_CR4]]),0),0)&gt;=1</f>
        <v>1</v>
      </c>
      <c r="IE752" s="33" t="b">
        <f>OR(Table_Query_from_MF_DSNP62[[#This Row],[Pair1]:[Pair25]])</f>
        <v>1</v>
      </c>
      <c r="IF752" s="33">
        <f>_xlfn.IFNA(MATCH(TRUE,Table_Query_from_MF_DSNP62[[#This Row],[Pair1]:[Pair25]],0),"none")</f>
        <v>1</v>
      </c>
      <c r="IG752" s="33" t="b">
        <f>AND($A$2&gt;=_xlfn.NUMBERVALUE(Table_Query_from_MF_DSNP62[[#This Row],[CL_GL_ACCT_FR1]]),$A$2&lt;=_xlfn.NUMBERVALUE(Table_Query_from_MF_DSNP62[[#This Row],[CL_GL_ACCT_TO1]]))</f>
        <v>1</v>
      </c>
      <c r="IH752" s="33" t="b">
        <f>AND($A$2&gt;=_xlfn.NUMBERVALUE(Table_Query_from_MF_DSNP62[[#This Row],[CL_GL_ACCT_FR2]]),$A$2&lt;=_xlfn.NUMBERVALUE(Table_Query_from_MF_DSNP62[[#This Row],[CL_GL_ACCT_TO2]]))</f>
        <v>1</v>
      </c>
      <c r="II752" s="33" t="b">
        <f>AND($A$2&gt;=_xlfn.NUMBERVALUE(Table_Query_from_MF_DSNP62[[#This Row],[CL_GL_ACCT_FR3]]),$A$2&lt;=_xlfn.NUMBERVALUE(Table_Query_from_MF_DSNP62[[#This Row],[CL_GL_ACCT_TO3]]))</f>
        <v>1</v>
      </c>
      <c r="IJ752" s="33" t="b">
        <f>AND($A$2&gt;=_xlfn.NUMBERVALUE(Table_Query_from_MF_DSNP62[[#This Row],[CL_GL_ACCT_FR4]]),$A$2&lt;=_xlfn.NUMBERVALUE(Table_Query_from_MF_DSNP62[[#This Row],[CL_GL_ACCT_TO4]]))</f>
        <v>1</v>
      </c>
      <c r="IK752" s="33" t="b">
        <f>AND($A$2&gt;=_xlfn.NUMBERVALUE(Table_Query_from_MF_DSNP62[[#This Row],[CL_GL_ACCT_FR5]]),$A$2&lt;=_xlfn.NUMBERVALUE(Table_Query_from_MF_DSNP62[[#This Row],[CL_GL_ACCT_TO5]]))</f>
        <v>1</v>
      </c>
      <c r="IL752" s="33" t="b">
        <f>AND($A$2&gt;=_xlfn.NUMBERVALUE(Table_Query_from_MF_DSNP62[[#This Row],[CL_GL_ACCT_FR6]]),$A$2&lt;=_xlfn.NUMBERVALUE(Table_Query_from_MF_DSNP62[[#This Row],[CL_GL_ACCT_TO6]]))</f>
        <v>1</v>
      </c>
      <c r="IM752" s="33" t="b">
        <f>AND($A$2&gt;=_xlfn.NUMBERVALUE(Table_Query_from_MF_DSNP62[[#This Row],[CL_GL_ACCT_FR7]]),$A$2&lt;=_xlfn.NUMBERVALUE(Table_Query_from_MF_DSNP62[[#This Row],[CL_GL_ACCT_TO7]]))</f>
        <v>1</v>
      </c>
      <c r="IN752" s="33" t="b">
        <f>AND($A$2&gt;=_xlfn.NUMBERVALUE(Table_Query_from_MF_DSNP62[[#This Row],[CL_GL_ACCT_FR8]]),$A$2&lt;=_xlfn.NUMBERVALUE(Table_Query_from_MF_DSNP62[[#This Row],[CL_GL_ACCT_TO8]]))</f>
        <v>1</v>
      </c>
      <c r="IO752" s="33" t="b">
        <f>AND($A$2&gt;=_xlfn.NUMBERVALUE(Table_Query_from_MF_DSNP62[[#This Row],[CL_GL_ACCT_FR9]]),$A$2&lt;=_xlfn.NUMBERVALUE(Table_Query_from_MF_DSNP62[[#This Row],[CL_GL_ACCT_TO9]]))</f>
        <v>1</v>
      </c>
      <c r="IP752" s="33" t="b">
        <f>AND($A$2&gt;=_xlfn.NUMBERVALUE(Table_Query_from_MF_DSNP62[[#This Row],[CL_GL_ACCT_FR10]]),$A$2&lt;=_xlfn.NUMBERVALUE(Table_Query_from_MF_DSNP62[[#This Row],[CL_GL_ACCT_TO10]]))</f>
        <v>1</v>
      </c>
      <c r="IQ752" s="33" t="b">
        <f>AND($A$2&gt;=_xlfn.NUMBERVALUE(Table_Query_from_MF_DSNP62[[#This Row],[CL_GL_ACCT_FR11]]),$A$2&lt;=_xlfn.NUMBERVALUE(Table_Query_from_MF_DSNP62[[#This Row],[CL_GL_ACCT_TO11]]))</f>
        <v>1</v>
      </c>
      <c r="IR752" s="33" t="b">
        <f>AND($A$2&gt;=_xlfn.NUMBERVALUE(Table_Query_from_MF_DSNP62[[#This Row],[CL_GL_ACCT_FR12]]),$A$2&lt;=_xlfn.NUMBERVALUE(Table_Query_from_MF_DSNP62[[#This Row],[CL_GL_ACCT_TO12]]))</f>
        <v>1</v>
      </c>
      <c r="IS752" s="33" t="b">
        <f>AND($A$2&gt;=_xlfn.NUMBERVALUE(Table_Query_from_MF_DSNP62[[#This Row],[CL_GL_ACCT_FR13]]),$A$2&lt;=_xlfn.NUMBERVALUE(Table_Query_from_MF_DSNP62[[#This Row],[CL_GL_ACCT_TO13]]))</f>
        <v>1</v>
      </c>
      <c r="IT752" s="33" t="b">
        <f>AND($A$2&gt;=_xlfn.NUMBERVALUE(Table_Query_from_MF_DSNP62[[#This Row],[CL_GL_ACCT_FR14]]),$A$2&lt;=_xlfn.NUMBERVALUE(Table_Query_from_MF_DSNP62[[#This Row],[CL_GL_ACCT_TO14]]))</f>
        <v>1</v>
      </c>
      <c r="IU752" s="33" t="b">
        <f>AND($A$2&gt;=_xlfn.NUMBERVALUE(Table_Query_from_MF_DSNP62[[#This Row],[CL_GL_ACCT_FR15]]),$A$2&lt;=_xlfn.NUMBERVALUE(Table_Query_from_MF_DSNP62[[#This Row],[CL_GL_ACCT_TO15]]))</f>
        <v>1</v>
      </c>
      <c r="IV752" s="33" t="b">
        <f>AND($A$2&gt;=_xlfn.NUMBERVALUE(Table_Query_from_MF_DSNP62[[#This Row],[CL_GL_ACCT_FR16]]),$A$2&lt;=_xlfn.NUMBERVALUE(Table_Query_from_MF_DSNP62[[#This Row],[CL_GL_ACCT_TO16]]))</f>
        <v>1</v>
      </c>
      <c r="IW752" s="33" t="b">
        <f>AND($A$2&gt;=_xlfn.NUMBERVALUE(Table_Query_from_MF_DSNP62[[#This Row],[CL_GL_ACCT_FR17]]),$A$2&lt;=_xlfn.NUMBERVALUE(Table_Query_from_MF_DSNP62[[#This Row],[CL_GL_ACCT_TO17]]))</f>
        <v>1</v>
      </c>
      <c r="IX752" s="33" t="b">
        <f>AND($A$2&gt;=_xlfn.NUMBERVALUE(Table_Query_from_MF_DSNP62[[#This Row],[CL_GL_ACCT_FR18]]),$A$2&lt;=_xlfn.NUMBERVALUE(Table_Query_from_MF_DSNP62[[#This Row],[CL_GL_ACCT_TO18]]))</f>
        <v>1</v>
      </c>
      <c r="IY752" s="33" t="b">
        <f>AND($A$2&gt;=_xlfn.NUMBERVALUE(Table_Query_from_MF_DSNP62[[#This Row],[CL_GL_ACCT_FR19]]),$A$2&lt;=_xlfn.NUMBERVALUE(Table_Query_from_MF_DSNP62[[#This Row],[CL_GL_ACCT_TO19]]))</f>
        <v>1</v>
      </c>
      <c r="IZ752" s="33" t="b">
        <f>AND($A$2&gt;=_xlfn.NUMBERVALUE(Table_Query_from_MF_DSNP62[[#This Row],[CL_GL_ACCT_FR20]]),$A$2&lt;=_xlfn.NUMBERVALUE(Table_Query_from_MF_DSNP62[[#This Row],[CL_GL_ACCT_TO20]]))</f>
        <v>1</v>
      </c>
      <c r="JA752" s="33" t="b">
        <f>AND($A$2&gt;=_xlfn.NUMBERVALUE(Table_Query_from_MF_DSNP62[[#This Row],[CL_GL_ACCT_FR21]]),$A$2&lt;=_xlfn.NUMBERVALUE(Table_Query_from_MF_DSNP62[[#This Row],[CL_GL_ACCT_TO21]]))</f>
        <v>1</v>
      </c>
      <c r="JB752" s="33" t="b">
        <f>AND($A$2&gt;=_xlfn.NUMBERVALUE(Table_Query_from_MF_DSNP62[[#This Row],[CL_GL_ACCT_FR22]]),$A$2&lt;=_xlfn.NUMBERVALUE(Table_Query_from_MF_DSNP62[[#This Row],[CL_GL_ACCT_TO22]]))</f>
        <v>1</v>
      </c>
      <c r="JC752" s="33" t="b">
        <f>AND($A$2&gt;=_xlfn.NUMBERVALUE(Table_Query_from_MF_DSNP62[[#This Row],[CL_GL_ACCT_FR23]]),$A$2&lt;=_xlfn.NUMBERVALUE(Table_Query_from_MF_DSNP62[[#This Row],[CL_GL_ACCT_TO23]]))</f>
        <v>1</v>
      </c>
      <c r="JD752" s="33" t="b">
        <f>AND($A$2&gt;=_xlfn.NUMBERVALUE(Table_Query_from_MF_DSNP62[[#This Row],[CL_GL_ACCT_FR24]]),$A$2&lt;=_xlfn.NUMBERVALUE(Table_Query_from_MF_DSNP62[[#This Row],[CL_GL_ACCT_TO24]]))</f>
        <v>1</v>
      </c>
      <c r="JE752" s="33" t="b">
        <f>AND($A$2&gt;=_xlfn.NUMBERVALUE(Table_Query_from_MF_DSNP62[[#This Row],[CL_GL_ACCT_FR25]]),$A$2&lt;=_xlfn.NUMBERVALUE(Table_Query_from_MF_DSNP62[[#This Row],[CL_GL_ACCT_TO25]]))</f>
        <v>1</v>
      </c>
      <c r="JF752" s="33" t="b">
        <f>OR(Table_Query_from_MF_DSNP62[[#This Row],[PairA]:[PairO]])</f>
        <v>1</v>
      </c>
      <c r="JG752" s="33">
        <f>_xlfn.IFNA(MATCH(TRUE,Table_Query_from_MF_DSNP62[[#This Row],[PairA]:[PairO]],0),"none")</f>
        <v>3</v>
      </c>
      <c r="JH752" s="33" t="b">
        <f>AND($B$2&gt;=_xlfn.NUMBERVALUE(Table_Query_from_MF_DSNP62[[#This Row],[CL_CMP_OBJ_FR1]]),$B$2&lt;=_xlfn.NUMBERVALUE(Table_Query_from_MF_DSNP62[[#This Row],[CL_CMP_OBJ_TO1]]))</f>
        <v>0</v>
      </c>
      <c r="JI752" s="33" t="b">
        <f>AND($B$2&gt;=_xlfn.NUMBERVALUE(Table_Query_from_MF_DSNP62[[#This Row],[CL_CMP_OBJ_FR2]]),$B$2&lt;=_xlfn.NUMBERVALUE(Table_Query_from_MF_DSNP62[[#This Row],[CL_CMP_OBJ_TO2]]))</f>
        <v>0</v>
      </c>
      <c r="JJ752" s="33" t="b">
        <f>AND($B$2&gt;=_xlfn.NUMBERVALUE(Table_Query_from_MF_DSNP62[[#This Row],[CL_CMP_OBJ_FR3]]),$B$2&lt;=_xlfn.NUMBERVALUE(Table_Query_from_MF_DSNP62[[#This Row],[CL_CMP_OBJ_TO3]]))</f>
        <v>1</v>
      </c>
      <c r="JK752" s="33" t="b">
        <f>AND($B$2&gt;=_xlfn.NUMBERVALUE(Table_Query_from_MF_DSNP62[[#This Row],[CL_CMP_OBJ_FR4]]),$B$2&lt;=_xlfn.NUMBERVALUE(Table_Query_from_MF_DSNP62[[#This Row],[CL_CMP_OBJ_TO4]]))</f>
        <v>1</v>
      </c>
      <c r="JL752" s="33" t="b">
        <f>AND($B$2&gt;=_xlfn.NUMBERVALUE(Table_Query_from_MF_DSNP62[[#This Row],[CL_CMP_OBJ_FR5]]),$B$2&lt;=_xlfn.NUMBERVALUE(Table_Query_from_MF_DSNP62[[#This Row],[CL_CMP_OBJ_TO5]]))</f>
        <v>1</v>
      </c>
      <c r="JM752" s="33" t="b">
        <f>AND($B$2&gt;=_xlfn.NUMBERVALUE(Table_Query_from_MF_DSNP62[[#This Row],[CL_CMP_OBJ_FR6]]),$B$2&lt;=_xlfn.NUMBERVALUE(Table_Query_from_MF_DSNP62[[#This Row],[CL_CMP_OBJ_TO6]]))</f>
        <v>1</v>
      </c>
      <c r="JN752" s="33" t="b">
        <f>AND($B$2&gt;=_xlfn.NUMBERVALUE(Table_Query_from_MF_DSNP62[[#This Row],[CL_CMP_OBJ_FR7]]),$B$2&lt;=_xlfn.NUMBERVALUE(Table_Query_from_MF_DSNP62[[#This Row],[CL_CMP_OBJ_TO7]]))</f>
        <v>1</v>
      </c>
      <c r="JO752" s="33" t="b">
        <f>AND($B$2&gt;=_xlfn.NUMBERVALUE(Table_Query_from_MF_DSNP62[[#This Row],[CL_CMP_OBJ_FR8]]),$B$2&lt;=_xlfn.NUMBERVALUE(Table_Query_from_MF_DSNP62[[#This Row],[CL_CMP_OBJ_TO8]]))</f>
        <v>1</v>
      </c>
      <c r="JP752" s="33" t="b">
        <f>AND($B$2&gt;=_xlfn.NUMBERVALUE(Table_Query_from_MF_DSNP62[[#This Row],[CL_CMP_OBJ_FR9]]),$B$2&lt;=_xlfn.NUMBERVALUE(Table_Query_from_MF_DSNP62[[#This Row],[CL_CMP_OBJ_TO9]]))</f>
        <v>1</v>
      </c>
      <c r="JQ752" s="33" t="b">
        <f>AND($B$2&gt;=_xlfn.NUMBERVALUE(Table_Query_from_MF_DSNP62[[#This Row],[CL_CMP_OBJ_FR10]]),$B$2&lt;=_xlfn.NUMBERVALUE(Table_Query_from_MF_DSNP62[[#This Row],[CL_CMP_OBJ_TO10]]))</f>
        <v>1</v>
      </c>
      <c r="JR752" s="33" t="b">
        <f>AND($B$2&gt;=_xlfn.NUMBERVALUE(Table_Query_from_MF_DSNP62[[#This Row],[CL_CMP_OBJ_FR11]]),$B$2&lt;=_xlfn.NUMBERVALUE(Table_Query_from_MF_DSNP62[[#This Row],[CL_CMP_OBJ_TO11]]))</f>
        <v>1</v>
      </c>
      <c r="JS752" s="33" t="b">
        <f>AND($B$2&gt;=_xlfn.NUMBERVALUE(Table_Query_from_MF_DSNP62[[#This Row],[CL_CMP_OBJ_FR12]]),$B$2&lt;=_xlfn.NUMBERVALUE(Table_Query_from_MF_DSNP62[[#This Row],[CL_CMP_OBJ_TO12]]))</f>
        <v>1</v>
      </c>
      <c r="JT752" s="33" t="b">
        <f>AND($B$2&gt;=_xlfn.NUMBERVALUE(Table_Query_from_MF_DSNP62[[#This Row],[CL_CMP_OBJ_FR13]]),$B$2&lt;=_xlfn.NUMBERVALUE(Table_Query_from_MF_DSNP62[[#This Row],[CL_CMP_OBJ_TO13]]))</f>
        <v>1</v>
      </c>
      <c r="JU752" s="33" t="b">
        <f>AND($B$2&gt;=_xlfn.NUMBERVALUE(Table_Query_from_MF_DSNP62[[#This Row],[CL_CMP_OBJ_FR14]]),$B$2&lt;=_xlfn.NUMBERVALUE(Table_Query_from_MF_DSNP62[[#This Row],[CL_CMP_OBJ_TO14]]))</f>
        <v>1</v>
      </c>
      <c r="JV752" s="33" t="b">
        <f>AND($B$2&gt;=_xlfn.NUMBERVALUE(Table_Query_from_MF_DSNP62[[#This Row],[CL_CMP_OBJ_FR15]]),$B$2&lt;=_xlfn.NUMBERVALUE(Table_Query_from_MF_DSNP62[[#This Row],[CL_CMP_OBJ_TO15]]))</f>
        <v>1</v>
      </c>
    </row>
    <row r="753" spans="1:282" x14ac:dyDescent="0.25">
      <c r="A753" t="b">
        <f>OR(,Table_Query_from_MF_DSNP62[[#This Row],[Desired GL included as "hard-coded" GL?]],Table_Query_from_MF_DSNP62[[#This Row],[Desired GL included as "Open GL"?]])</f>
        <v>1</v>
      </c>
      <c r="B753" t="b">
        <f>Table_Query_from_MF_DSNP62[[#This Row],[Desired CObj included as "Open CObj"?]]</f>
        <v>1</v>
      </c>
      <c r="C753" t="s">
        <v>874</v>
      </c>
      <c r="D753" t="s">
        <v>2656</v>
      </c>
      <c r="E753" t="s">
        <v>8</v>
      </c>
      <c r="F753" s="24" t="s">
        <v>359</v>
      </c>
      <c r="G753" t="s">
        <v>307</v>
      </c>
      <c r="H753" s="24" t="s">
        <v>444</v>
      </c>
      <c r="I753" t="s">
        <v>444</v>
      </c>
      <c r="J753" s="24" t="s">
        <v>444</v>
      </c>
      <c r="K753" t="s">
        <v>444</v>
      </c>
      <c r="L753" s="24" t="s">
        <v>444</v>
      </c>
      <c r="M753" t="s">
        <v>444</v>
      </c>
      <c r="N753" t="s">
        <v>444</v>
      </c>
      <c r="O753" t="s">
        <v>444</v>
      </c>
      <c r="P753" t="s">
        <v>444</v>
      </c>
      <c r="Q753" t="s">
        <v>15</v>
      </c>
      <c r="R753" t="s">
        <v>15</v>
      </c>
      <c r="S753" t="s">
        <v>442</v>
      </c>
      <c r="T753" t="s">
        <v>447</v>
      </c>
      <c r="U753" t="s">
        <v>444</v>
      </c>
      <c r="V753" t="s">
        <v>444</v>
      </c>
      <c r="W753" t="s">
        <v>447</v>
      </c>
      <c r="X753" t="s">
        <v>444</v>
      </c>
      <c r="Y753" t="s">
        <v>442</v>
      </c>
      <c r="Z753" t="s">
        <v>442</v>
      </c>
      <c r="AA753" t="s">
        <v>444</v>
      </c>
      <c r="AB753" t="s">
        <v>442</v>
      </c>
      <c r="AC753" t="s">
        <v>442</v>
      </c>
      <c r="AD753" t="s">
        <v>447</v>
      </c>
      <c r="AE753" t="s">
        <v>447</v>
      </c>
      <c r="AF753" t="s">
        <v>447</v>
      </c>
      <c r="AG753" t="s">
        <v>442</v>
      </c>
      <c r="AH753" t="s">
        <v>447</v>
      </c>
      <c r="AI753" t="s">
        <v>447</v>
      </c>
      <c r="AJ753" t="s">
        <v>442</v>
      </c>
      <c r="AK753" t="s">
        <v>442</v>
      </c>
      <c r="AL753" t="s">
        <v>444</v>
      </c>
      <c r="AM753" t="s">
        <v>442</v>
      </c>
      <c r="AN753" t="s">
        <v>444</v>
      </c>
      <c r="AO753" t="s">
        <v>444</v>
      </c>
      <c r="AP753" t="s">
        <v>442</v>
      </c>
      <c r="AQ753" t="s">
        <v>528</v>
      </c>
      <c r="AR753" t="s">
        <v>282</v>
      </c>
      <c r="AS753" t="s">
        <v>162</v>
      </c>
      <c r="AT753" t="s">
        <v>10</v>
      </c>
      <c r="AU753" t="s">
        <v>444</v>
      </c>
      <c r="AV753" t="s">
        <v>1359</v>
      </c>
      <c r="AW753" t="s">
        <v>444</v>
      </c>
      <c r="AX753" t="s">
        <v>444</v>
      </c>
      <c r="AY753" t="s">
        <v>444</v>
      </c>
      <c r="AZ753" t="s">
        <v>444</v>
      </c>
      <c r="BA753" t="s">
        <v>444</v>
      </c>
      <c r="BB753" t="s">
        <v>444</v>
      </c>
      <c r="BC753" t="s">
        <v>444</v>
      </c>
      <c r="BD753" t="s">
        <v>1359</v>
      </c>
      <c r="BE753" t="s">
        <v>444</v>
      </c>
      <c r="BF753" t="s">
        <v>1360</v>
      </c>
      <c r="BG753" t="s">
        <v>740</v>
      </c>
      <c r="BH753" t="s">
        <v>449</v>
      </c>
      <c r="BI753" t="s">
        <v>529</v>
      </c>
      <c r="BJ753" t="s">
        <v>282</v>
      </c>
      <c r="BK753" t="s">
        <v>282</v>
      </c>
      <c r="BL753" t="s">
        <v>444</v>
      </c>
      <c r="BM753" t="s">
        <v>444</v>
      </c>
      <c r="BN753" t="s">
        <v>444</v>
      </c>
      <c r="BO753" t="s">
        <v>444</v>
      </c>
      <c r="BP753" t="s">
        <v>444</v>
      </c>
      <c r="BQ753" t="s">
        <v>740</v>
      </c>
      <c r="BR753" t="s">
        <v>1521</v>
      </c>
      <c r="BS753" t="s">
        <v>444</v>
      </c>
      <c r="BT753" t="s">
        <v>444</v>
      </c>
      <c r="BU753" t="s">
        <v>444</v>
      </c>
      <c r="BV753" t="s">
        <v>444</v>
      </c>
      <c r="BW753" t="s">
        <v>740</v>
      </c>
      <c r="BX753" t="s">
        <v>1521</v>
      </c>
      <c r="BY753" t="s">
        <v>444</v>
      </c>
      <c r="BZ753" t="s">
        <v>444</v>
      </c>
      <c r="CA753" t="s">
        <v>444</v>
      </c>
      <c r="CB753" t="s">
        <v>444</v>
      </c>
      <c r="CC753" t="s">
        <v>444</v>
      </c>
      <c r="CD753" t="s">
        <v>444</v>
      </c>
      <c r="CE753" t="s">
        <v>444</v>
      </c>
      <c r="CF753" t="s">
        <v>444</v>
      </c>
      <c r="CG753" t="s">
        <v>444</v>
      </c>
      <c r="CH753" t="s">
        <v>444</v>
      </c>
      <c r="CI753" t="s">
        <v>740</v>
      </c>
      <c r="CJ753" t="s">
        <v>1521</v>
      </c>
      <c r="CK753" t="s">
        <v>444</v>
      </c>
      <c r="CL753" t="s">
        <v>444</v>
      </c>
      <c r="CM753" t="s">
        <v>444</v>
      </c>
      <c r="CN753" t="s">
        <v>444</v>
      </c>
      <c r="CO753" t="s">
        <v>740</v>
      </c>
      <c r="CP753" t="s">
        <v>1521</v>
      </c>
      <c r="CQ753" t="s">
        <v>444</v>
      </c>
      <c r="CR753" t="s">
        <v>444</v>
      </c>
      <c r="CS753" t="s">
        <v>444</v>
      </c>
      <c r="CT753" t="s">
        <v>444</v>
      </c>
      <c r="CU753" t="s">
        <v>444</v>
      </c>
      <c r="CV753" t="s">
        <v>2833</v>
      </c>
      <c r="CW753" t="s">
        <v>2736</v>
      </c>
      <c r="CX753" t="s">
        <v>2737</v>
      </c>
      <c r="CY753" t="s">
        <v>2643</v>
      </c>
      <c r="CZ753" t="s">
        <v>2648</v>
      </c>
      <c r="DA753" t="s">
        <v>444</v>
      </c>
      <c r="DB753" t="s">
        <v>444</v>
      </c>
      <c r="DC753" t="s">
        <v>444</v>
      </c>
      <c r="DD753" t="s">
        <v>444</v>
      </c>
      <c r="DE753" t="s">
        <v>444</v>
      </c>
      <c r="DF753" t="s">
        <v>444</v>
      </c>
      <c r="DG753" t="s">
        <v>444</v>
      </c>
      <c r="DH753" t="s">
        <v>444</v>
      </c>
      <c r="DI753" t="s">
        <v>8</v>
      </c>
      <c r="DJ753" t="s">
        <v>444</v>
      </c>
      <c r="DK753" t="s">
        <v>444</v>
      </c>
      <c r="DL753" t="s">
        <v>444</v>
      </c>
      <c r="DM753" t="s">
        <v>444</v>
      </c>
      <c r="DN753" t="s">
        <v>444</v>
      </c>
      <c r="DO753" t="s">
        <v>444</v>
      </c>
      <c r="DP753" t="s">
        <v>444</v>
      </c>
      <c r="DQ753" t="s">
        <v>444</v>
      </c>
      <c r="DR753" t="s">
        <v>444</v>
      </c>
      <c r="DS753" t="s">
        <v>444</v>
      </c>
      <c r="DT753" s="24" t="s">
        <v>444</v>
      </c>
      <c r="DU753" s="24" t="s">
        <v>444</v>
      </c>
      <c r="DV753" t="s">
        <v>444</v>
      </c>
      <c r="DW753" t="s">
        <v>444</v>
      </c>
      <c r="DX753" s="24" t="s">
        <v>444</v>
      </c>
      <c r="DY753" s="24" t="s">
        <v>444</v>
      </c>
      <c r="DZ753" t="s">
        <v>444</v>
      </c>
      <c r="EA753" t="s">
        <v>444</v>
      </c>
      <c r="EB753" s="24" t="s">
        <v>444</v>
      </c>
      <c r="EC753" s="24" t="s">
        <v>444</v>
      </c>
      <c r="ED753" t="s">
        <v>444</v>
      </c>
      <c r="EE753" t="s">
        <v>444</v>
      </c>
      <c r="EF753" s="24" t="s">
        <v>444</v>
      </c>
      <c r="EG753" s="24" t="s">
        <v>444</v>
      </c>
      <c r="EH753" t="s">
        <v>444</v>
      </c>
      <c r="EI753" t="s">
        <v>444</v>
      </c>
      <c r="EJ753" s="24" t="s">
        <v>444</v>
      </c>
      <c r="EK753" s="24" t="s">
        <v>444</v>
      </c>
      <c r="EL753" t="s">
        <v>444</v>
      </c>
      <c r="EM753" t="s">
        <v>444</v>
      </c>
      <c r="EN753" s="24" t="s">
        <v>444</v>
      </c>
      <c r="EO753" s="24" t="s">
        <v>444</v>
      </c>
      <c r="EP753" t="s">
        <v>444</v>
      </c>
      <c r="EQ753" t="s">
        <v>444</v>
      </c>
      <c r="ER753" s="24" t="s">
        <v>444</v>
      </c>
      <c r="ES753" s="24" t="s">
        <v>444</v>
      </c>
      <c r="ET753" t="s">
        <v>444</v>
      </c>
      <c r="EU753" t="s">
        <v>444</v>
      </c>
      <c r="EV753" s="24" t="s">
        <v>444</v>
      </c>
      <c r="EW753" s="24" t="s">
        <v>444</v>
      </c>
      <c r="EX753" t="s">
        <v>444</v>
      </c>
      <c r="EY753" t="s">
        <v>444</v>
      </c>
      <c r="EZ753" s="24" t="s">
        <v>444</v>
      </c>
      <c r="FA753" s="24" t="s">
        <v>444</v>
      </c>
      <c r="FB753" t="s">
        <v>444</v>
      </c>
      <c r="FC753" t="s">
        <v>444</v>
      </c>
      <c r="FD753" s="24" t="s">
        <v>444</v>
      </c>
      <c r="FE753" s="24" t="s">
        <v>444</v>
      </c>
      <c r="FF753" t="s">
        <v>444</v>
      </c>
      <c r="FG753" t="s">
        <v>444</v>
      </c>
      <c r="FH753" s="24" t="s">
        <v>444</v>
      </c>
      <c r="FI753" s="24" t="s">
        <v>444</v>
      </c>
      <c r="FJ753" t="s">
        <v>444</v>
      </c>
      <c r="FK753" t="s">
        <v>444</v>
      </c>
      <c r="FL753" s="24" t="s">
        <v>444</v>
      </c>
      <c r="FM753" s="24" t="s">
        <v>444</v>
      </c>
      <c r="FN753" t="s">
        <v>444</v>
      </c>
      <c r="FO753" t="s">
        <v>444</v>
      </c>
      <c r="FP753" s="24" t="s">
        <v>444</v>
      </c>
      <c r="FQ753" s="24" t="s">
        <v>444</v>
      </c>
      <c r="FR753" t="s">
        <v>444</v>
      </c>
      <c r="FS753" t="s">
        <v>444</v>
      </c>
      <c r="FT753" s="24" t="s">
        <v>444</v>
      </c>
      <c r="FU753" s="24" t="s">
        <v>444</v>
      </c>
      <c r="FV753" t="s">
        <v>444</v>
      </c>
      <c r="FW753" t="s">
        <v>444</v>
      </c>
      <c r="FX753" s="24" t="s">
        <v>444</v>
      </c>
      <c r="FY753" s="24" t="s">
        <v>444</v>
      </c>
      <c r="FZ753" t="s">
        <v>444</v>
      </c>
      <c r="GA753" t="s">
        <v>444</v>
      </c>
      <c r="GB753" s="24" t="s">
        <v>444</v>
      </c>
      <c r="GC753" s="24" t="s">
        <v>444</v>
      </c>
      <c r="GD753" t="s">
        <v>444</v>
      </c>
      <c r="GE753" t="s">
        <v>444</v>
      </c>
      <c r="GF753" s="24" t="s">
        <v>444</v>
      </c>
      <c r="GG753" s="24" t="s">
        <v>444</v>
      </c>
      <c r="GH753" t="s">
        <v>15</v>
      </c>
      <c r="GI753" s="24" t="s">
        <v>538</v>
      </c>
      <c r="GJ753" s="24" t="s">
        <v>540</v>
      </c>
      <c r="GK753" t="s">
        <v>545</v>
      </c>
      <c r="GL753" t="s">
        <v>1453</v>
      </c>
      <c r="GM753" s="24" t="s">
        <v>444</v>
      </c>
      <c r="GN753" s="24" t="s">
        <v>444</v>
      </c>
      <c r="GO753" t="s">
        <v>444</v>
      </c>
      <c r="GP753" t="s">
        <v>444</v>
      </c>
      <c r="GQ753" s="24" t="s">
        <v>444</v>
      </c>
      <c r="GR753" s="24" t="s">
        <v>444</v>
      </c>
      <c r="GS753" t="s">
        <v>444</v>
      </c>
      <c r="GT753" t="s">
        <v>444</v>
      </c>
      <c r="GU753" s="24" t="s">
        <v>444</v>
      </c>
      <c r="GV753" s="24" t="s">
        <v>444</v>
      </c>
      <c r="GW753" t="s">
        <v>444</v>
      </c>
      <c r="GX753" t="s">
        <v>444</v>
      </c>
      <c r="GY753" s="24" t="s">
        <v>444</v>
      </c>
      <c r="GZ753" s="24" t="s">
        <v>444</v>
      </c>
      <c r="HA753" t="s">
        <v>444</v>
      </c>
      <c r="HB753" t="s">
        <v>444</v>
      </c>
      <c r="HC753" s="24" t="s">
        <v>444</v>
      </c>
      <c r="HD753" s="24" t="s">
        <v>444</v>
      </c>
      <c r="HE753" t="s">
        <v>444</v>
      </c>
      <c r="HF753" t="s">
        <v>444</v>
      </c>
      <c r="HG753" s="24" t="s">
        <v>444</v>
      </c>
      <c r="HH753" s="24" t="s">
        <v>444</v>
      </c>
      <c r="HI753" t="s">
        <v>444</v>
      </c>
      <c r="HJ753" t="s">
        <v>444</v>
      </c>
      <c r="HK753" s="24" t="s">
        <v>444</v>
      </c>
      <c r="HL753" s="24" t="s">
        <v>444</v>
      </c>
      <c r="HM753" t="s">
        <v>444</v>
      </c>
      <c r="HN753" t="s">
        <v>444</v>
      </c>
      <c r="HO753" s="24" t="s">
        <v>444</v>
      </c>
      <c r="HP753" s="24" t="s">
        <v>444</v>
      </c>
      <c r="HQ753" t="s">
        <v>444</v>
      </c>
      <c r="HR753" t="s">
        <v>444</v>
      </c>
      <c r="HS753" s="24" t="s">
        <v>444</v>
      </c>
      <c r="HT753" s="24" t="s">
        <v>444</v>
      </c>
      <c r="HU753" t="s">
        <v>444</v>
      </c>
      <c r="HV753" t="s">
        <v>444</v>
      </c>
      <c r="HW753" s="24" t="s">
        <v>444</v>
      </c>
      <c r="HX753" s="24" t="s">
        <v>444</v>
      </c>
      <c r="HY753" t="s">
        <v>444</v>
      </c>
      <c r="HZ753" t="s">
        <v>444</v>
      </c>
      <c r="IA753" t="s">
        <v>2833</v>
      </c>
      <c r="IB753" t="s">
        <v>2736</v>
      </c>
      <c r="IC753" t="s">
        <v>2817</v>
      </c>
      <c r="ID753" s="33" t="b" cm="1">
        <f t="array" ref="ID753">_xlfn.IFNA(MATCH($A$2,_xlfn.NUMBERVALUE(Table_Query_from_MF_DSNP62[[#This Row],[CL_GLACCT_DR1]:[CL_GLACCT_CR4]]),0),0)&gt;=1</f>
        <v>1</v>
      </c>
      <c r="IE753" s="33" t="b">
        <f>OR(Table_Query_from_MF_DSNP62[[#This Row],[Pair1]:[Pair25]])</f>
        <v>1</v>
      </c>
      <c r="IF753" s="33">
        <f>_xlfn.IFNA(MATCH(TRUE,Table_Query_from_MF_DSNP62[[#This Row],[Pair1]:[Pair25]],0),"none")</f>
        <v>1</v>
      </c>
      <c r="IG753" s="33" t="b">
        <f>AND($A$2&gt;=_xlfn.NUMBERVALUE(Table_Query_from_MF_DSNP62[[#This Row],[CL_GL_ACCT_FR1]]),$A$2&lt;=_xlfn.NUMBERVALUE(Table_Query_from_MF_DSNP62[[#This Row],[CL_GL_ACCT_TO1]]))</f>
        <v>1</v>
      </c>
      <c r="IH753" s="33" t="b">
        <f>AND($A$2&gt;=_xlfn.NUMBERVALUE(Table_Query_from_MF_DSNP62[[#This Row],[CL_GL_ACCT_FR2]]),$A$2&lt;=_xlfn.NUMBERVALUE(Table_Query_from_MF_DSNP62[[#This Row],[CL_GL_ACCT_TO2]]))</f>
        <v>1</v>
      </c>
      <c r="II753" s="33" t="b">
        <f>AND($A$2&gt;=_xlfn.NUMBERVALUE(Table_Query_from_MF_DSNP62[[#This Row],[CL_GL_ACCT_FR3]]),$A$2&lt;=_xlfn.NUMBERVALUE(Table_Query_from_MF_DSNP62[[#This Row],[CL_GL_ACCT_TO3]]))</f>
        <v>1</v>
      </c>
      <c r="IJ753" s="33" t="b">
        <f>AND($A$2&gt;=_xlfn.NUMBERVALUE(Table_Query_from_MF_DSNP62[[#This Row],[CL_GL_ACCT_FR4]]),$A$2&lt;=_xlfn.NUMBERVALUE(Table_Query_from_MF_DSNP62[[#This Row],[CL_GL_ACCT_TO4]]))</f>
        <v>1</v>
      </c>
      <c r="IK753" s="33" t="b">
        <f>AND($A$2&gt;=_xlfn.NUMBERVALUE(Table_Query_from_MF_DSNP62[[#This Row],[CL_GL_ACCT_FR5]]),$A$2&lt;=_xlfn.NUMBERVALUE(Table_Query_from_MF_DSNP62[[#This Row],[CL_GL_ACCT_TO5]]))</f>
        <v>1</v>
      </c>
      <c r="IL753" s="33" t="b">
        <f>AND($A$2&gt;=_xlfn.NUMBERVALUE(Table_Query_from_MF_DSNP62[[#This Row],[CL_GL_ACCT_FR6]]),$A$2&lt;=_xlfn.NUMBERVALUE(Table_Query_from_MF_DSNP62[[#This Row],[CL_GL_ACCT_TO6]]))</f>
        <v>1</v>
      </c>
      <c r="IM753" s="33" t="b">
        <f>AND($A$2&gt;=_xlfn.NUMBERVALUE(Table_Query_from_MF_DSNP62[[#This Row],[CL_GL_ACCT_FR7]]),$A$2&lt;=_xlfn.NUMBERVALUE(Table_Query_from_MF_DSNP62[[#This Row],[CL_GL_ACCT_TO7]]))</f>
        <v>1</v>
      </c>
      <c r="IN753" s="33" t="b">
        <f>AND($A$2&gt;=_xlfn.NUMBERVALUE(Table_Query_from_MF_DSNP62[[#This Row],[CL_GL_ACCT_FR8]]),$A$2&lt;=_xlfn.NUMBERVALUE(Table_Query_from_MF_DSNP62[[#This Row],[CL_GL_ACCT_TO8]]))</f>
        <v>1</v>
      </c>
      <c r="IO753" s="33" t="b">
        <f>AND($A$2&gt;=_xlfn.NUMBERVALUE(Table_Query_from_MF_DSNP62[[#This Row],[CL_GL_ACCT_FR9]]),$A$2&lt;=_xlfn.NUMBERVALUE(Table_Query_from_MF_DSNP62[[#This Row],[CL_GL_ACCT_TO9]]))</f>
        <v>1</v>
      </c>
      <c r="IP753" s="33" t="b">
        <f>AND($A$2&gt;=_xlfn.NUMBERVALUE(Table_Query_from_MF_DSNP62[[#This Row],[CL_GL_ACCT_FR10]]),$A$2&lt;=_xlfn.NUMBERVALUE(Table_Query_from_MF_DSNP62[[#This Row],[CL_GL_ACCT_TO10]]))</f>
        <v>1</v>
      </c>
      <c r="IQ753" s="33" t="b">
        <f>AND($A$2&gt;=_xlfn.NUMBERVALUE(Table_Query_from_MF_DSNP62[[#This Row],[CL_GL_ACCT_FR11]]),$A$2&lt;=_xlfn.NUMBERVALUE(Table_Query_from_MF_DSNP62[[#This Row],[CL_GL_ACCT_TO11]]))</f>
        <v>1</v>
      </c>
      <c r="IR753" s="33" t="b">
        <f>AND($A$2&gt;=_xlfn.NUMBERVALUE(Table_Query_from_MF_DSNP62[[#This Row],[CL_GL_ACCT_FR12]]),$A$2&lt;=_xlfn.NUMBERVALUE(Table_Query_from_MF_DSNP62[[#This Row],[CL_GL_ACCT_TO12]]))</f>
        <v>1</v>
      </c>
      <c r="IS753" s="33" t="b">
        <f>AND($A$2&gt;=_xlfn.NUMBERVALUE(Table_Query_from_MF_DSNP62[[#This Row],[CL_GL_ACCT_FR13]]),$A$2&lt;=_xlfn.NUMBERVALUE(Table_Query_from_MF_DSNP62[[#This Row],[CL_GL_ACCT_TO13]]))</f>
        <v>1</v>
      </c>
      <c r="IT753" s="33" t="b">
        <f>AND($A$2&gt;=_xlfn.NUMBERVALUE(Table_Query_from_MF_DSNP62[[#This Row],[CL_GL_ACCT_FR14]]),$A$2&lt;=_xlfn.NUMBERVALUE(Table_Query_from_MF_DSNP62[[#This Row],[CL_GL_ACCT_TO14]]))</f>
        <v>1</v>
      </c>
      <c r="IU753" s="33" t="b">
        <f>AND($A$2&gt;=_xlfn.NUMBERVALUE(Table_Query_from_MF_DSNP62[[#This Row],[CL_GL_ACCT_FR15]]),$A$2&lt;=_xlfn.NUMBERVALUE(Table_Query_from_MF_DSNP62[[#This Row],[CL_GL_ACCT_TO15]]))</f>
        <v>1</v>
      </c>
      <c r="IV753" s="33" t="b">
        <f>AND($A$2&gt;=_xlfn.NUMBERVALUE(Table_Query_from_MF_DSNP62[[#This Row],[CL_GL_ACCT_FR16]]),$A$2&lt;=_xlfn.NUMBERVALUE(Table_Query_from_MF_DSNP62[[#This Row],[CL_GL_ACCT_TO16]]))</f>
        <v>1</v>
      </c>
      <c r="IW753" s="33" t="b">
        <f>AND($A$2&gt;=_xlfn.NUMBERVALUE(Table_Query_from_MF_DSNP62[[#This Row],[CL_GL_ACCT_FR17]]),$A$2&lt;=_xlfn.NUMBERVALUE(Table_Query_from_MF_DSNP62[[#This Row],[CL_GL_ACCT_TO17]]))</f>
        <v>1</v>
      </c>
      <c r="IX753" s="33" t="b">
        <f>AND($A$2&gt;=_xlfn.NUMBERVALUE(Table_Query_from_MF_DSNP62[[#This Row],[CL_GL_ACCT_FR18]]),$A$2&lt;=_xlfn.NUMBERVALUE(Table_Query_from_MF_DSNP62[[#This Row],[CL_GL_ACCT_TO18]]))</f>
        <v>1</v>
      </c>
      <c r="IY753" s="33" t="b">
        <f>AND($A$2&gt;=_xlfn.NUMBERVALUE(Table_Query_from_MF_DSNP62[[#This Row],[CL_GL_ACCT_FR19]]),$A$2&lt;=_xlfn.NUMBERVALUE(Table_Query_from_MF_DSNP62[[#This Row],[CL_GL_ACCT_TO19]]))</f>
        <v>1</v>
      </c>
      <c r="IZ753" s="33" t="b">
        <f>AND($A$2&gt;=_xlfn.NUMBERVALUE(Table_Query_from_MF_DSNP62[[#This Row],[CL_GL_ACCT_FR20]]),$A$2&lt;=_xlfn.NUMBERVALUE(Table_Query_from_MF_DSNP62[[#This Row],[CL_GL_ACCT_TO20]]))</f>
        <v>1</v>
      </c>
      <c r="JA753" s="33" t="b">
        <f>AND($A$2&gt;=_xlfn.NUMBERVALUE(Table_Query_from_MF_DSNP62[[#This Row],[CL_GL_ACCT_FR21]]),$A$2&lt;=_xlfn.NUMBERVALUE(Table_Query_from_MF_DSNP62[[#This Row],[CL_GL_ACCT_TO21]]))</f>
        <v>1</v>
      </c>
      <c r="JB753" s="33" t="b">
        <f>AND($A$2&gt;=_xlfn.NUMBERVALUE(Table_Query_from_MF_DSNP62[[#This Row],[CL_GL_ACCT_FR22]]),$A$2&lt;=_xlfn.NUMBERVALUE(Table_Query_from_MF_DSNP62[[#This Row],[CL_GL_ACCT_TO22]]))</f>
        <v>1</v>
      </c>
      <c r="JC753" s="33" t="b">
        <f>AND($A$2&gt;=_xlfn.NUMBERVALUE(Table_Query_from_MF_DSNP62[[#This Row],[CL_GL_ACCT_FR23]]),$A$2&lt;=_xlfn.NUMBERVALUE(Table_Query_from_MF_DSNP62[[#This Row],[CL_GL_ACCT_TO23]]))</f>
        <v>1</v>
      </c>
      <c r="JD753" s="33" t="b">
        <f>AND($A$2&gt;=_xlfn.NUMBERVALUE(Table_Query_from_MF_DSNP62[[#This Row],[CL_GL_ACCT_FR24]]),$A$2&lt;=_xlfn.NUMBERVALUE(Table_Query_from_MF_DSNP62[[#This Row],[CL_GL_ACCT_TO24]]))</f>
        <v>1</v>
      </c>
      <c r="JE753" s="33" t="b">
        <f>AND($A$2&gt;=_xlfn.NUMBERVALUE(Table_Query_from_MF_DSNP62[[#This Row],[CL_GL_ACCT_FR25]]),$A$2&lt;=_xlfn.NUMBERVALUE(Table_Query_from_MF_DSNP62[[#This Row],[CL_GL_ACCT_TO25]]))</f>
        <v>1</v>
      </c>
      <c r="JF753" s="33" t="b">
        <f>OR(Table_Query_from_MF_DSNP62[[#This Row],[PairA]:[PairO]])</f>
        <v>1</v>
      </c>
      <c r="JG753" s="33">
        <f>_xlfn.IFNA(MATCH(TRUE,Table_Query_from_MF_DSNP62[[#This Row],[PairA]:[PairO]],0),"none")</f>
        <v>3</v>
      </c>
      <c r="JH753" s="33" t="b">
        <f>AND($B$2&gt;=_xlfn.NUMBERVALUE(Table_Query_from_MF_DSNP62[[#This Row],[CL_CMP_OBJ_FR1]]),$B$2&lt;=_xlfn.NUMBERVALUE(Table_Query_from_MF_DSNP62[[#This Row],[CL_CMP_OBJ_TO1]]))</f>
        <v>0</v>
      </c>
      <c r="JI753" s="33" t="b">
        <f>AND($B$2&gt;=_xlfn.NUMBERVALUE(Table_Query_from_MF_DSNP62[[#This Row],[CL_CMP_OBJ_FR2]]),$B$2&lt;=_xlfn.NUMBERVALUE(Table_Query_from_MF_DSNP62[[#This Row],[CL_CMP_OBJ_TO2]]))</f>
        <v>0</v>
      </c>
      <c r="JJ753" s="33" t="b">
        <f>AND($B$2&gt;=_xlfn.NUMBERVALUE(Table_Query_from_MF_DSNP62[[#This Row],[CL_CMP_OBJ_FR3]]),$B$2&lt;=_xlfn.NUMBERVALUE(Table_Query_from_MF_DSNP62[[#This Row],[CL_CMP_OBJ_TO3]]))</f>
        <v>1</v>
      </c>
      <c r="JK753" s="33" t="b">
        <f>AND($B$2&gt;=_xlfn.NUMBERVALUE(Table_Query_from_MF_DSNP62[[#This Row],[CL_CMP_OBJ_FR4]]),$B$2&lt;=_xlfn.NUMBERVALUE(Table_Query_from_MF_DSNP62[[#This Row],[CL_CMP_OBJ_TO4]]))</f>
        <v>1</v>
      </c>
      <c r="JL753" s="33" t="b">
        <f>AND($B$2&gt;=_xlfn.NUMBERVALUE(Table_Query_from_MF_DSNP62[[#This Row],[CL_CMP_OBJ_FR5]]),$B$2&lt;=_xlfn.NUMBERVALUE(Table_Query_from_MF_DSNP62[[#This Row],[CL_CMP_OBJ_TO5]]))</f>
        <v>1</v>
      </c>
      <c r="JM753" s="33" t="b">
        <f>AND($B$2&gt;=_xlfn.NUMBERVALUE(Table_Query_from_MF_DSNP62[[#This Row],[CL_CMP_OBJ_FR6]]),$B$2&lt;=_xlfn.NUMBERVALUE(Table_Query_from_MF_DSNP62[[#This Row],[CL_CMP_OBJ_TO6]]))</f>
        <v>1</v>
      </c>
      <c r="JN753" s="33" t="b">
        <f>AND($B$2&gt;=_xlfn.NUMBERVALUE(Table_Query_from_MF_DSNP62[[#This Row],[CL_CMP_OBJ_FR7]]),$B$2&lt;=_xlfn.NUMBERVALUE(Table_Query_from_MF_DSNP62[[#This Row],[CL_CMP_OBJ_TO7]]))</f>
        <v>1</v>
      </c>
      <c r="JO753" s="33" t="b">
        <f>AND($B$2&gt;=_xlfn.NUMBERVALUE(Table_Query_from_MF_DSNP62[[#This Row],[CL_CMP_OBJ_FR8]]),$B$2&lt;=_xlfn.NUMBERVALUE(Table_Query_from_MF_DSNP62[[#This Row],[CL_CMP_OBJ_TO8]]))</f>
        <v>1</v>
      </c>
      <c r="JP753" s="33" t="b">
        <f>AND($B$2&gt;=_xlfn.NUMBERVALUE(Table_Query_from_MF_DSNP62[[#This Row],[CL_CMP_OBJ_FR9]]),$B$2&lt;=_xlfn.NUMBERVALUE(Table_Query_from_MF_DSNP62[[#This Row],[CL_CMP_OBJ_TO9]]))</f>
        <v>1</v>
      </c>
      <c r="JQ753" s="33" t="b">
        <f>AND($B$2&gt;=_xlfn.NUMBERVALUE(Table_Query_from_MF_DSNP62[[#This Row],[CL_CMP_OBJ_FR10]]),$B$2&lt;=_xlfn.NUMBERVALUE(Table_Query_from_MF_DSNP62[[#This Row],[CL_CMP_OBJ_TO10]]))</f>
        <v>1</v>
      </c>
      <c r="JR753" s="33" t="b">
        <f>AND($B$2&gt;=_xlfn.NUMBERVALUE(Table_Query_from_MF_DSNP62[[#This Row],[CL_CMP_OBJ_FR11]]),$B$2&lt;=_xlfn.NUMBERVALUE(Table_Query_from_MF_DSNP62[[#This Row],[CL_CMP_OBJ_TO11]]))</f>
        <v>1</v>
      </c>
      <c r="JS753" s="33" t="b">
        <f>AND($B$2&gt;=_xlfn.NUMBERVALUE(Table_Query_from_MF_DSNP62[[#This Row],[CL_CMP_OBJ_FR12]]),$B$2&lt;=_xlfn.NUMBERVALUE(Table_Query_from_MF_DSNP62[[#This Row],[CL_CMP_OBJ_TO12]]))</f>
        <v>1</v>
      </c>
      <c r="JT753" s="33" t="b">
        <f>AND($B$2&gt;=_xlfn.NUMBERVALUE(Table_Query_from_MF_DSNP62[[#This Row],[CL_CMP_OBJ_FR13]]),$B$2&lt;=_xlfn.NUMBERVALUE(Table_Query_from_MF_DSNP62[[#This Row],[CL_CMP_OBJ_TO13]]))</f>
        <v>1</v>
      </c>
      <c r="JU753" s="33" t="b">
        <f>AND($B$2&gt;=_xlfn.NUMBERVALUE(Table_Query_from_MF_DSNP62[[#This Row],[CL_CMP_OBJ_FR14]]),$B$2&lt;=_xlfn.NUMBERVALUE(Table_Query_from_MF_DSNP62[[#This Row],[CL_CMP_OBJ_TO14]]))</f>
        <v>1</v>
      </c>
      <c r="JV753" s="33" t="b">
        <f>AND($B$2&gt;=_xlfn.NUMBERVALUE(Table_Query_from_MF_DSNP62[[#This Row],[CL_CMP_OBJ_FR15]]),$B$2&lt;=_xlfn.NUMBERVALUE(Table_Query_from_MF_DSNP62[[#This Row],[CL_CMP_OBJ_TO15]]))</f>
        <v>1</v>
      </c>
    </row>
    <row r="754" spans="1:282" x14ac:dyDescent="0.25">
      <c r="A754" t="b">
        <f>OR(,Table_Query_from_MF_DSNP62[[#This Row],[Desired GL included as "hard-coded" GL?]],Table_Query_from_MF_DSNP62[[#This Row],[Desired GL included as "Open GL"?]])</f>
        <v>1</v>
      </c>
      <c r="B754" t="b">
        <f>Table_Query_from_MF_DSNP62[[#This Row],[Desired CObj included as "Open CObj"?]]</f>
        <v>1</v>
      </c>
      <c r="C754" t="s">
        <v>1070</v>
      </c>
      <c r="D754" t="s">
        <v>2657</v>
      </c>
      <c r="E754" t="s">
        <v>15</v>
      </c>
      <c r="F754" s="24" t="s">
        <v>412</v>
      </c>
      <c r="G754" t="s">
        <v>168</v>
      </c>
      <c r="H754" s="24" t="s">
        <v>444</v>
      </c>
      <c r="I754" t="s">
        <v>444</v>
      </c>
      <c r="J754" s="24" t="s">
        <v>444</v>
      </c>
      <c r="K754" t="s">
        <v>444</v>
      </c>
      <c r="L754" s="24" t="s">
        <v>444</v>
      </c>
      <c r="M754" t="s">
        <v>444</v>
      </c>
      <c r="N754" t="s">
        <v>444</v>
      </c>
      <c r="O754" t="s">
        <v>447</v>
      </c>
      <c r="P754" t="s">
        <v>444</v>
      </c>
      <c r="Q754" t="s">
        <v>15</v>
      </c>
      <c r="R754" t="s">
        <v>442</v>
      </c>
      <c r="S754" t="s">
        <v>442</v>
      </c>
      <c r="T754" t="s">
        <v>447</v>
      </c>
      <c r="U754" t="s">
        <v>444</v>
      </c>
      <c r="V754" t="s">
        <v>444</v>
      </c>
      <c r="W754" t="s">
        <v>447</v>
      </c>
      <c r="X754" t="s">
        <v>444</v>
      </c>
      <c r="Y754" t="s">
        <v>442</v>
      </c>
      <c r="Z754" t="s">
        <v>447</v>
      </c>
      <c r="AA754" t="s">
        <v>442</v>
      </c>
      <c r="AB754" t="s">
        <v>442</v>
      </c>
      <c r="AC754" t="s">
        <v>444</v>
      </c>
      <c r="AD754" t="s">
        <v>447</v>
      </c>
      <c r="AE754" t="s">
        <v>447</v>
      </c>
      <c r="AF754" t="s">
        <v>447</v>
      </c>
      <c r="AG754" t="s">
        <v>447</v>
      </c>
      <c r="AH754" t="s">
        <v>447</v>
      </c>
      <c r="AI754" t="s">
        <v>447</v>
      </c>
      <c r="AJ754" t="s">
        <v>442</v>
      </c>
      <c r="AK754" t="s">
        <v>442</v>
      </c>
      <c r="AL754" t="s">
        <v>444</v>
      </c>
      <c r="AM754" t="s">
        <v>442</v>
      </c>
      <c r="AN754" t="s">
        <v>444</v>
      </c>
      <c r="AO754" t="s">
        <v>444</v>
      </c>
      <c r="AP754" t="s">
        <v>442</v>
      </c>
      <c r="AQ754" t="s">
        <v>528</v>
      </c>
      <c r="AR754" t="s">
        <v>528</v>
      </c>
      <c r="AS754" t="s">
        <v>7</v>
      </c>
      <c r="AT754" t="s">
        <v>10</v>
      </c>
      <c r="AU754" t="s">
        <v>1604</v>
      </c>
      <c r="AV754" t="s">
        <v>1359</v>
      </c>
      <c r="AW754" t="s">
        <v>444</v>
      </c>
      <c r="AX754" t="s">
        <v>444</v>
      </c>
      <c r="AY754" t="s">
        <v>444</v>
      </c>
      <c r="AZ754" t="s">
        <v>444</v>
      </c>
      <c r="BA754" t="s">
        <v>444</v>
      </c>
      <c r="BB754" t="s">
        <v>1605</v>
      </c>
      <c r="BC754" t="s">
        <v>1592</v>
      </c>
      <c r="BD754" t="s">
        <v>1359</v>
      </c>
      <c r="BE754" t="s">
        <v>444</v>
      </c>
      <c r="BF754" t="s">
        <v>1360</v>
      </c>
      <c r="BG754" t="s">
        <v>444</v>
      </c>
      <c r="BH754" t="s">
        <v>444</v>
      </c>
      <c r="BI754" t="s">
        <v>444</v>
      </c>
      <c r="BJ754" t="s">
        <v>444</v>
      </c>
      <c r="BK754" t="s">
        <v>444</v>
      </c>
      <c r="BL754" t="s">
        <v>444</v>
      </c>
      <c r="BM754" t="s">
        <v>444</v>
      </c>
      <c r="BN754" t="s">
        <v>444</v>
      </c>
      <c r="BO754" t="s">
        <v>444</v>
      </c>
      <c r="BP754" t="s">
        <v>444</v>
      </c>
      <c r="BQ754" t="s">
        <v>740</v>
      </c>
      <c r="BR754" t="s">
        <v>524</v>
      </c>
      <c r="BS754" t="s">
        <v>444</v>
      </c>
      <c r="BT754" t="s">
        <v>444</v>
      </c>
      <c r="BU754" t="s">
        <v>444</v>
      </c>
      <c r="BV754" t="s">
        <v>444</v>
      </c>
      <c r="BW754" t="s">
        <v>740</v>
      </c>
      <c r="BX754" t="s">
        <v>524</v>
      </c>
      <c r="BY754" t="s">
        <v>444</v>
      </c>
      <c r="BZ754" t="s">
        <v>444</v>
      </c>
      <c r="CA754" t="s">
        <v>444</v>
      </c>
      <c r="CB754" t="s">
        <v>444</v>
      </c>
      <c r="CC754" t="s">
        <v>444</v>
      </c>
      <c r="CD754" t="s">
        <v>444</v>
      </c>
      <c r="CE754" t="s">
        <v>444</v>
      </c>
      <c r="CF754" t="s">
        <v>444</v>
      </c>
      <c r="CG754" t="s">
        <v>444</v>
      </c>
      <c r="CH754" t="s">
        <v>444</v>
      </c>
      <c r="CI754" t="s">
        <v>740</v>
      </c>
      <c r="CJ754" t="s">
        <v>524</v>
      </c>
      <c r="CK754" t="s">
        <v>444</v>
      </c>
      <c r="CL754" t="s">
        <v>444</v>
      </c>
      <c r="CM754" t="s">
        <v>444</v>
      </c>
      <c r="CN754" t="s">
        <v>444</v>
      </c>
      <c r="CO754" t="s">
        <v>740</v>
      </c>
      <c r="CP754" t="s">
        <v>524</v>
      </c>
      <c r="CQ754" t="s">
        <v>444</v>
      </c>
      <c r="CR754" t="s">
        <v>444</v>
      </c>
      <c r="CS754" t="s">
        <v>444</v>
      </c>
      <c r="CT754" t="s">
        <v>444</v>
      </c>
      <c r="CU754" t="s">
        <v>444</v>
      </c>
      <c r="CV754" t="s">
        <v>2746</v>
      </c>
      <c r="CW754" t="s">
        <v>2736</v>
      </c>
      <c r="CX754" t="s">
        <v>2737</v>
      </c>
      <c r="CY754" t="s">
        <v>2658</v>
      </c>
      <c r="CZ754" t="s">
        <v>444</v>
      </c>
      <c r="DA754" t="s">
        <v>444</v>
      </c>
      <c r="DB754" t="s">
        <v>444</v>
      </c>
      <c r="DC754" t="s">
        <v>444</v>
      </c>
      <c r="DD754" t="s">
        <v>444</v>
      </c>
      <c r="DE754" t="s">
        <v>444</v>
      </c>
      <c r="DF754" t="s">
        <v>444</v>
      </c>
      <c r="DG754" t="s">
        <v>444</v>
      </c>
      <c r="DH754" t="s">
        <v>444</v>
      </c>
      <c r="DI754" t="s">
        <v>8</v>
      </c>
      <c r="DJ754" t="s">
        <v>444</v>
      </c>
      <c r="DK754" t="s">
        <v>444</v>
      </c>
      <c r="DL754" t="s">
        <v>444</v>
      </c>
      <c r="DM754" t="s">
        <v>444</v>
      </c>
      <c r="DN754" t="s">
        <v>444</v>
      </c>
      <c r="DO754" t="s">
        <v>444</v>
      </c>
      <c r="DP754" t="s">
        <v>444</v>
      </c>
      <c r="DQ754" t="s">
        <v>444</v>
      </c>
      <c r="DR754" t="s">
        <v>444</v>
      </c>
      <c r="DS754" t="s">
        <v>444</v>
      </c>
      <c r="DT754" s="24" t="s">
        <v>444</v>
      </c>
      <c r="DU754" s="24" t="s">
        <v>444</v>
      </c>
      <c r="DV754" t="s">
        <v>444</v>
      </c>
      <c r="DW754" t="s">
        <v>444</v>
      </c>
      <c r="DX754" s="24" t="s">
        <v>444</v>
      </c>
      <c r="DY754" s="24" t="s">
        <v>444</v>
      </c>
      <c r="DZ754" t="s">
        <v>444</v>
      </c>
      <c r="EA754" t="s">
        <v>444</v>
      </c>
      <c r="EB754" s="24" t="s">
        <v>444</v>
      </c>
      <c r="EC754" s="24" t="s">
        <v>444</v>
      </c>
      <c r="ED754" t="s">
        <v>444</v>
      </c>
      <c r="EE754" t="s">
        <v>444</v>
      </c>
      <c r="EF754" s="24" t="s">
        <v>444</v>
      </c>
      <c r="EG754" s="24" t="s">
        <v>444</v>
      </c>
      <c r="EH754" t="s">
        <v>444</v>
      </c>
      <c r="EI754" t="s">
        <v>444</v>
      </c>
      <c r="EJ754" s="24" t="s">
        <v>444</v>
      </c>
      <c r="EK754" s="24" t="s">
        <v>444</v>
      </c>
      <c r="EL754" t="s">
        <v>444</v>
      </c>
      <c r="EM754" t="s">
        <v>444</v>
      </c>
      <c r="EN754" s="24" t="s">
        <v>444</v>
      </c>
      <c r="EO754" s="24" t="s">
        <v>444</v>
      </c>
      <c r="EP754" t="s">
        <v>444</v>
      </c>
      <c r="EQ754" t="s">
        <v>444</v>
      </c>
      <c r="ER754" s="24" t="s">
        <v>444</v>
      </c>
      <c r="ES754" s="24" t="s">
        <v>444</v>
      </c>
      <c r="ET754" t="s">
        <v>444</v>
      </c>
      <c r="EU754" t="s">
        <v>444</v>
      </c>
      <c r="EV754" s="24" t="s">
        <v>444</v>
      </c>
      <c r="EW754" s="24" t="s">
        <v>444</v>
      </c>
      <c r="EX754" t="s">
        <v>444</v>
      </c>
      <c r="EY754" t="s">
        <v>444</v>
      </c>
      <c r="EZ754" s="24" t="s">
        <v>444</v>
      </c>
      <c r="FA754" s="24" t="s">
        <v>444</v>
      </c>
      <c r="FB754" t="s">
        <v>444</v>
      </c>
      <c r="FC754" t="s">
        <v>444</v>
      </c>
      <c r="FD754" s="24" t="s">
        <v>444</v>
      </c>
      <c r="FE754" s="24" t="s">
        <v>444</v>
      </c>
      <c r="FF754" t="s">
        <v>444</v>
      </c>
      <c r="FG754" t="s">
        <v>444</v>
      </c>
      <c r="FH754" s="24" t="s">
        <v>444</v>
      </c>
      <c r="FI754" s="24" t="s">
        <v>444</v>
      </c>
      <c r="FJ754" t="s">
        <v>444</v>
      </c>
      <c r="FK754" t="s">
        <v>444</v>
      </c>
      <c r="FL754" s="24" t="s">
        <v>444</v>
      </c>
      <c r="FM754" s="24" t="s">
        <v>444</v>
      </c>
      <c r="FN754" t="s">
        <v>444</v>
      </c>
      <c r="FO754" t="s">
        <v>444</v>
      </c>
      <c r="FP754" s="24" t="s">
        <v>444</v>
      </c>
      <c r="FQ754" s="24" t="s">
        <v>444</v>
      </c>
      <c r="FR754" t="s">
        <v>444</v>
      </c>
      <c r="FS754" t="s">
        <v>444</v>
      </c>
      <c r="FT754" s="24" t="s">
        <v>444</v>
      </c>
      <c r="FU754" s="24" t="s">
        <v>444</v>
      </c>
      <c r="FV754" t="s">
        <v>444</v>
      </c>
      <c r="FW754" t="s">
        <v>444</v>
      </c>
      <c r="FX754" s="24" t="s">
        <v>444</v>
      </c>
      <c r="FY754" s="24" t="s">
        <v>444</v>
      </c>
      <c r="FZ754" t="s">
        <v>444</v>
      </c>
      <c r="GA754" t="s">
        <v>444</v>
      </c>
      <c r="GB754" s="24" t="s">
        <v>444</v>
      </c>
      <c r="GC754" s="24" t="s">
        <v>444</v>
      </c>
      <c r="GD754" t="s">
        <v>444</v>
      </c>
      <c r="GE754" t="s">
        <v>444</v>
      </c>
      <c r="GF754" s="24" t="s">
        <v>444</v>
      </c>
      <c r="GG754" s="24" t="s">
        <v>444</v>
      </c>
      <c r="GH754" t="s">
        <v>15</v>
      </c>
      <c r="GI754" s="24" t="s">
        <v>446</v>
      </c>
      <c r="GJ754" s="24" t="s">
        <v>483</v>
      </c>
      <c r="GK754" t="s">
        <v>481</v>
      </c>
      <c r="GL754" t="s">
        <v>494</v>
      </c>
      <c r="GM754" s="24" t="s">
        <v>501</v>
      </c>
      <c r="GN754" s="24" t="s">
        <v>504</v>
      </c>
      <c r="GO754" t="s">
        <v>512</v>
      </c>
      <c r="GP754" t="s">
        <v>1479</v>
      </c>
      <c r="GQ754" s="24" t="s">
        <v>1449</v>
      </c>
      <c r="GR754" s="24" t="s">
        <v>2093</v>
      </c>
      <c r="GS754" t="s">
        <v>1447</v>
      </c>
      <c r="GT754" t="s">
        <v>1447</v>
      </c>
      <c r="GU754" s="24" t="s">
        <v>444</v>
      </c>
      <c r="GV754" s="24" t="s">
        <v>444</v>
      </c>
      <c r="GW754" t="s">
        <v>444</v>
      </c>
      <c r="GX754" t="s">
        <v>444</v>
      </c>
      <c r="GY754" s="24" t="s">
        <v>444</v>
      </c>
      <c r="GZ754" s="24" t="s">
        <v>444</v>
      </c>
      <c r="HA754" t="s">
        <v>444</v>
      </c>
      <c r="HB754" t="s">
        <v>444</v>
      </c>
      <c r="HC754" s="24" t="s">
        <v>444</v>
      </c>
      <c r="HD754" s="24" t="s">
        <v>444</v>
      </c>
      <c r="HE754" t="s">
        <v>444</v>
      </c>
      <c r="HF754" t="s">
        <v>444</v>
      </c>
      <c r="HG754" s="24" t="s">
        <v>444</v>
      </c>
      <c r="HH754" s="24" t="s">
        <v>444</v>
      </c>
      <c r="HI754" t="s">
        <v>444</v>
      </c>
      <c r="HJ754" t="s">
        <v>444</v>
      </c>
      <c r="HK754" s="24" t="s">
        <v>444</v>
      </c>
      <c r="HL754" s="24" t="s">
        <v>444</v>
      </c>
      <c r="HM754" t="s">
        <v>444</v>
      </c>
      <c r="HN754" t="s">
        <v>444</v>
      </c>
      <c r="HO754" s="24" t="s">
        <v>444</v>
      </c>
      <c r="HP754" s="24" t="s">
        <v>444</v>
      </c>
      <c r="HQ754" t="s">
        <v>444</v>
      </c>
      <c r="HR754" t="s">
        <v>444</v>
      </c>
      <c r="HS754" s="24" t="s">
        <v>444</v>
      </c>
      <c r="HT754" s="24" t="s">
        <v>444</v>
      </c>
      <c r="HU754" t="s">
        <v>444</v>
      </c>
      <c r="HV754" t="s">
        <v>444</v>
      </c>
      <c r="HW754" s="24" t="s">
        <v>444</v>
      </c>
      <c r="HX754" s="24" t="s">
        <v>444</v>
      </c>
      <c r="HY754" t="s">
        <v>444</v>
      </c>
      <c r="HZ754" t="s">
        <v>444</v>
      </c>
      <c r="IA754" t="s">
        <v>2746</v>
      </c>
      <c r="IB754" t="s">
        <v>2736</v>
      </c>
      <c r="IC754" t="s">
        <v>2737</v>
      </c>
      <c r="ID754" s="33" t="b" cm="1">
        <f t="array" ref="ID754">_xlfn.IFNA(MATCH($A$2,_xlfn.NUMBERVALUE(Table_Query_from_MF_DSNP62[[#This Row],[CL_GLACCT_DR1]:[CL_GLACCT_CR4]]),0),0)&gt;=1</f>
        <v>1</v>
      </c>
      <c r="IE754" s="33" t="b">
        <f>OR(Table_Query_from_MF_DSNP62[[#This Row],[Pair1]:[Pair25]])</f>
        <v>1</v>
      </c>
      <c r="IF754" s="33">
        <f>_xlfn.IFNA(MATCH(TRUE,Table_Query_from_MF_DSNP62[[#This Row],[Pair1]:[Pair25]],0),"none")</f>
        <v>1</v>
      </c>
      <c r="IG754" s="33" t="b">
        <f>AND($A$2&gt;=_xlfn.NUMBERVALUE(Table_Query_from_MF_DSNP62[[#This Row],[CL_GL_ACCT_FR1]]),$A$2&lt;=_xlfn.NUMBERVALUE(Table_Query_from_MF_DSNP62[[#This Row],[CL_GL_ACCT_TO1]]))</f>
        <v>1</v>
      </c>
      <c r="IH754" s="33" t="b">
        <f>AND($A$2&gt;=_xlfn.NUMBERVALUE(Table_Query_from_MF_DSNP62[[#This Row],[CL_GL_ACCT_FR2]]),$A$2&lt;=_xlfn.NUMBERVALUE(Table_Query_from_MF_DSNP62[[#This Row],[CL_GL_ACCT_TO2]]))</f>
        <v>1</v>
      </c>
      <c r="II754" s="33" t="b">
        <f>AND($A$2&gt;=_xlfn.NUMBERVALUE(Table_Query_from_MF_DSNP62[[#This Row],[CL_GL_ACCT_FR3]]),$A$2&lt;=_xlfn.NUMBERVALUE(Table_Query_from_MF_DSNP62[[#This Row],[CL_GL_ACCT_TO3]]))</f>
        <v>1</v>
      </c>
      <c r="IJ754" s="33" t="b">
        <f>AND($A$2&gt;=_xlfn.NUMBERVALUE(Table_Query_from_MF_DSNP62[[#This Row],[CL_GL_ACCT_FR4]]),$A$2&lt;=_xlfn.NUMBERVALUE(Table_Query_from_MF_DSNP62[[#This Row],[CL_GL_ACCT_TO4]]))</f>
        <v>1</v>
      </c>
      <c r="IK754" s="33" t="b">
        <f>AND($A$2&gt;=_xlfn.NUMBERVALUE(Table_Query_from_MF_DSNP62[[#This Row],[CL_GL_ACCT_FR5]]),$A$2&lt;=_xlfn.NUMBERVALUE(Table_Query_from_MF_DSNP62[[#This Row],[CL_GL_ACCT_TO5]]))</f>
        <v>1</v>
      </c>
      <c r="IL754" s="33" t="b">
        <f>AND($A$2&gt;=_xlfn.NUMBERVALUE(Table_Query_from_MF_DSNP62[[#This Row],[CL_GL_ACCT_FR6]]),$A$2&lt;=_xlfn.NUMBERVALUE(Table_Query_from_MF_DSNP62[[#This Row],[CL_GL_ACCT_TO6]]))</f>
        <v>1</v>
      </c>
      <c r="IM754" s="33" t="b">
        <f>AND($A$2&gt;=_xlfn.NUMBERVALUE(Table_Query_from_MF_DSNP62[[#This Row],[CL_GL_ACCT_FR7]]),$A$2&lt;=_xlfn.NUMBERVALUE(Table_Query_from_MF_DSNP62[[#This Row],[CL_GL_ACCT_TO7]]))</f>
        <v>1</v>
      </c>
      <c r="IN754" s="33" t="b">
        <f>AND($A$2&gt;=_xlfn.NUMBERVALUE(Table_Query_from_MF_DSNP62[[#This Row],[CL_GL_ACCT_FR8]]),$A$2&lt;=_xlfn.NUMBERVALUE(Table_Query_from_MF_DSNP62[[#This Row],[CL_GL_ACCT_TO8]]))</f>
        <v>1</v>
      </c>
      <c r="IO754" s="33" t="b">
        <f>AND($A$2&gt;=_xlfn.NUMBERVALUE(Table_Query_from_MF_DSNP62[[#This Row],[CL_GL_ACCT_FR9]]),$A$2&lt;=_xlfn.NUMBERVALUE(Table_Query_from_MF_DSNP62[[#This Row],[CL_GL_ACCT_TO9]]))</f>
        <v>1</v>
      </c>
      <c r="IP754" s="33" t="b">
        <f>AND($A$2&gt;=_xlfn.NUMBERVALUE(Table_Query_from_MF_DSNP62[[#This Row],[CL_GL_ACCT_FR10]]),$A$2&lt;=_xlfn.NUMBERVALUE(Table_Query_from_MF_DSNP62[[#This Row],[CL_GL_ACCT_TO10]]))</f>
        <v>1</v>
      </c>
      <c r="IQ754" s="33" t="b">
        <f>AND($A$2&gt;=_xlfn.NUMBERVALUE(Table_Query_from_MF_DSNP62[[#This Row],[CL_GL_ACCT_FR11]]),$A$2&lt;=_xlfn.NUMBERVALUE(Table_Query_from_MF_DSNP62[[#This Row],[CL_GL_ACCT_TO11]]))</f>
        <v>1</v>
      </c>
      <c r="IR754" s="33" t="b">
        <f>AND($A$2&gt;=_xlfn.NUMBERVALUE(Table_Query_from_MF_DSNP62[[#This Row],[CL_GL_ACCT_FR12]]),$A$2&lt;=_xlfn.NUMBERVALUE(Table_Query_from_MF_DSNP62[[#This Row],[CL_GL_ACCT_TO12]]))</f>
        <v>1</v>
      </c>
      <c r="IS754" s="33" t="b">
        <f>AND($A$2&gt;=_xlfn.NUMBERVALUE(Table_Query_from_MF_DSNP62[[#This Row],[CL_GL_ACCT_FR13]]),$A$2&lt;=_xlfn.NUMBERVALUE(Table_Query_from_MF_DSNP62[[#This Row],[CL_GL_ACCT_TO13]]))</f>
        <v>1</v>
      </c>
      <c r="IT754" s="33" t="b">
        <f>AND($A$2&gt;=_xlfn.NUMBERVALUE(Table_Query_from_MF_DSNP62[[#This Row],[CL_GL_ACCT_FR14]]),$A$2&lt;=_xlfn.NUMBERVALUE(Table_Query_from_MF_DSNP62[[#This Row],[CL_GL_ACCT_TO14]]))</f>
        <v>1</v>
      </c>
      <c r="IU754" s="33" t="b">
        <f>AND($A$2&gt;=_xlfn.NUMBERVALUE(Table_Query_from_MF_DSNP62[[#This Row],[CL_GL_ACCT_FR15]]),$A$2&lt;=_xlfn.NUMBERVALUE(Table_Query_from_MF_DSNP62[[#This Row],[CL_GL_ACCT_TO15]]))</f>
        <v>1</v>
      </c>
      <c r="IV754" s="33" t="b">
        <f>AND($A$2&gt;=_xlfn.NUMBERVALUE(Table_Query_from_MF_DSNP62[[#This Row],[CL_GL_ACCT_FR16]]),$A$2&lt;=_xlfn.NUMBERVALUE(Table_Query_from_MF_DSNP62[[#This Row],[CL_GL_ACCT_TO16]]))</f>
        <v>1</v>
      </c>
      <c r="IW754" s="33" t="b">
        <f>AND($A$2&gt;=_xlfn.NUMBERVALUE(Table_Query_from_MF_DSNP62[[#This Row],[CL_GL_ACCT_FR17]]),$A$2&lt;=_xlfn.NUMBERVALUE(Table_Query_from_MF_DSNP62[[#This Row],[CL_GL_ACCT_TO17]]))</f>
        <v>1</v>
      </c>
      <c r="IX754" s="33" t="b">
        <f>AND($A$2&gt;=_xlfn.NUMBERVALUE(Table_Query_from_MF_DSNP62[[#This Row],[CL_GL_ACCT_FR18]]),$A$2&lt;=_xlfn.NUMBERVALUE(Table_Query_from_MF_DSNP62[[#This Row],[CL_GL_ACCT_TO18]]))</f>
        <v>1</v>
      </c>
      <c r="IY754" s="33" t="b">
        <f>AND($A$2&gt;=_xlfn.NUMBERVALUE(Table_Query_from_MF_DSNP62[[#This Row],[CL_GL_ACCT_FR19]]),$A$2&lt;=_xlfn.NUMBERVALUE(Table_Query_from_MF_DSNP62[[#This Row],[CL_GL_ACCT_TO19]]))</f>
        <v>1</v>
      </c>
      <c r="IZ754" s="33" t="b">
        <f>AND($A$2&gt;=_xlfn.NUMBERVALUE(Table_Query_from_MF_DSNP62[[#This Row],[CL_GL_ACCT_FR20]]),$A$2&lt;=_xlfn.NUMBERVALUE(Table_Query_from_MF_DSNP62[[#This Row],[CL_GL_ACCT_TO20]]))</f>
        <v>1</v>
      </c>
      <c r="JA754" s="33" t="b">
        <f>AND($A$2&gt;=_xlfn.NUMBERVALUE(Table_Query_from_MF_DSNP62[[#This Row],[CL_GL_ACCT_FR21]]),$A$2&lt;=_xlfn.NUMBERVALUE(Table_Query_from_MF_DSNP62[[#This Row],[CL_GL_ACCT_TO21]]))</f>
        <v>1</v>
      </c>
      <c r="JB754" s="33" t="b">
        <f>AND($A$2&gt;=_xlfn.NUMBERVALUE(Table_Query_from_MF_DSNP62[[#This Row],[CL_GL_ACCT_FR22]]),$A$2&lt;=_xlfn.NUMBERVALUE(Table_Query_from_MF_DSNP62[[#This Row],[CL_GL_ACCT_TO22]]))</f>
        <v>1</v>
      </c>
      <c r="JC754" s="33" t="b">
        <f>AND($A$2&gt;=_xlfn.NUMBERVALUE(Table_Query_from_MF_DSNP62[[#This Row],[CL_GL_ACCT_FR23]]),$A$2&lt;=_xlfn.NUMBERVALUE(Table_Query_from_MF_DSNP62[[#This Row],[CL_GL_ACCT_TO23]]))</f>
        <v>1</v>
      </c>
      <c r="JD754" s="33" t="b">
        <f>AND($A$2&gt;=_xlfn.NUMBERVALUE(Table_Query_from_MF_DSNP62[[#This Row],[CL_GL_ACCT_FR24]]),$A$2&lt;=_xlfn.NUMBERVALUE(Table_Query_from_MF_DSNP62[[#This Row],[CL_GL_ACCT_TO24]]))</f>
        <v>1</v>
      </c>
      <c r="JE754" s="33" t="b">
        <f>AND($A$2&gt;=_xlfn.NUMBERVALUE(Table_Query_from_MF_DSNP62[[#This Row],[CL_GL_ACCT_FR25]]),$A$2&lt;=_xlfn.NUMBERVALUE(Table_Query_from_MF_DSNP62[[#This Row],[CL_GL_ACCT_TO25]]))</f>
        <v>1</v>
      </c>
      <c r="JF754" s="33" t="b">
        <f>OR(Table_Query_from_MF_DSNP62[[#This Row],[PairA]:[PairO]])</f>
        <v>1</v>
      </c>
      <c r="JG754" s="33">
        <f>_xlfn.IFNA(MATCH(TRUE,Table_Query_from_MF_DSNP62[[#This Row],[PairA]:[PairO]],0),"none")</f>
        <v>7</v>
      </c>
      <c r="JH754" s="33" t="b">
        <f>AND($B$2&gt;=_xlfn.NUMBERVALUE(Table_Query_from_MF_DSNP62[[#This Row],[CL_CMP_OBJ_FR1]]),$B$2&lt;=_xlfn.NUMBERVALUE(Table_Query_from_MF_DSNP62[[#This Row],[CL_CMP_OBJ_TO1]]))</f>
        <v>0</v>
      </c>
      <c r="JI754" s="33" t="b">
        <f>AND($B$2&gt;=_xlfn.NUMBERVALUE(Table_Query_from_MF_DSNP62[[#This Row],[CL_CMP_OBJ_FR2]]),$B$2&lt;=_xlfn.NUMBERVALUE(Table_Query_from_MF_DSNP62[[#This Row],[CL_CMP_OBJ_TO2]]))</f>
        <v>0</v>
      </c>
      <c r="JJ754" s="33" t="b">
        <f>AND($B$2&gt;=_xlfn.NUMBERVALUE(Table_Query_from_MF_DSNP62[[#This Row],[CL_CMP_OBJ_FR3]]),$B$2&lt;=_xlfn.NUMBERVALUE(Table_Query_from_MF_DSNP62[[#This Row],[CL_CMP_OBJ_TO3]]))</f>
        <v>0</v>
      </c>
      <c r="JK754" s="33" t="b">
        <f>AND($B$2&gt;=_xlfn.NUMBERVALUE(Table_Query_from_MF_DSNP62[[#This Row],[CL_CMP_OBJ_FR4]]),$B$2&lt;=_xlfn.NUMBERVALUE(Table_Query_from_MF_DSNP62[[#This Row],[CL_CMP_OBJ_TO4]]))</f>
        <v>0</v>
      </c>
      <c r="JL754" s="33" t="b">
        <f>AND($B$2&gt;=_xlfn.NUMBERVALUE(Table_Query_from_MF_DSNP62[[#This Row],[CL_CMP_OBJ_FR5]]),$B$2&lt;=_xlfn.NUMBERVALUE(Table_Query_from_MF_DSNP62[[#This Row],[CL_CMP_OBJ_TO5]]))</f>
        <v>0</v>
      </c>
      <c r="JM754" s="33" t="b">
        <f>AND($B$2&gt;=_xlfn.NUMBERVALUE(Table_Query_from_MF_DSNP62[[#This Row],[CL_CMP_OBJ_FR6]]),$B$2&lt;=_xlfn.NUMBERVALUE(Table_Query_from_MF_DSNP62[[#This Row],[CL_CMP_OBJ_TO6]]))</f>
        <v>0</v>
      </c>
      <c r="JN754" s="33" t="b">
        <f>AND($B$2&gt;=_xlfn.NUMBERVALUE(Table_Query_from_MF_DSNP62[[#This Row],[CL_CMP_OBJ_FR7]]),$B$2&lt;=_xlfn.NUMBERVALUE(Table_Query_from_MF_DSNP62[[#This Row],[CL_CMP_OBJ_TO7]]))</f>
        <v>1</v>
      </c>
      <c r="JO754" s="33" t="b">
        <f>AND($B$2&gt;=_xlfn.NUMBERVALUE(Table_Query_from_MF_DSNP62[[#This Row],[CL_CMP_OBJ_FR8]]),$B$2&lt;=_xlfn.NUMBERVALUE(Table_Query_from_MF_DSNP62[[#This Row],[CL_CMP_OBJ_TO8]]))</f>
        <v>1</v>
      </c>
      <c r="JP754" s="33" t="b">
        <f>AND($B$2&gt;=_xlfn.NUMBERVALUE(Table_Query_from_MF_DSNP62[[#This Row],[CL_CMP_OBJ_FR9]]),$B$2&lt;=_xlfn.NUMBERVALUE(Table_Query_from_MF_DSNP62[[#This Row],[CL_CMP_OBJ_TO9]]))</f>
        <v>1</v>
      </c>
      <c r="JQ754" s="33" t="b">
        <f>AND($B$2&gt;=_xlfn.NUMBERVALUE(Table_Query_from_MF_DSNP62[[#This Row],[CL_CMP_OBJ_FR10]]),$B$2&lt;=_xlfn.NUMBERVALUE(Table_Query_from_MF_DSNP62[[#This Row],[CL_CMP_OBJ_TO10]]))</f>
        <v>1</v>
      </c>
      <c r="JR754" s="33" t="b">
        <f>AND($B$2&gt;=_xlfn.NUMBERVALUE(Table_Query_from_MF_DSNP62[[#This Row],[CL_CMP_OBJ_FR11]]),$B$2&lt;=_xlfn.NUMBERVALUE(Table_Query_from_MF_DSNP62[[#This Row],[CL_CMP_OBJ_TO11]]))</f>
        <v>1</v>
      </c>
      <c r="JS754" s="33" t="b">
        <f>AND($B$2&gt;=_xlfn.NUMBERVALUE(Table_Query_from_MF_DSNP62[[#This Row],[CL_CMP_OBJ_FR12]]),$B$2&lt;=_xlfn.NUMBERVALUE(Table_Query_from_MF_DSNP62[[#This Row],[CL_CMP_OBJ_TO12]]))</f>
        <v>1</v>
      </c>
      <c r="JT754" s="33" t="b">
        <f>AND($B$2&gt;=_xlfn.NUMBERVALUE(Table_Query_from_MF_DSNP62[[#This Row],[CL_CMP_OBJ_FR13]]),$B$2&lt;=_xlfn.NUMBERVALUE(Table_Query_from_MF_DSNP62[[#This Row],[CL_CMP_OBJ_TO13]]))</f>
        <v>1</v>
      </c>
      <c r="JU754" s="33" t="b">
        <f>AND($B$2&gt;=_xlfn.NUMBERVALUE(Table_Query_from_MF_DSNP62[[#This Row],[CL_CMP_OBJ_FR14]]),$B$2&lt;=_xlfn.NUMBERVALUE(Table_Query_from_MF_DSNP62[[#This Row],[CL_CMP_OBJ_TO14]]))</f>
        <v>1</v>
      </c>
      <c r="JV754" s="33" t="b">
        <f>AND($B$2&gt;=_xlfn.NUMBERVALUE(Table_Query_from_MF_DSNP62[[#This Row],[CL_CMP_OBJ_FR15]]),$B$2&lt;=_xlfn.NUMBERVALUE(Table_Query_from_MF_DSNP62[[#This Row],[CL_CMP_OBJ_TO15]]))</f>
        <v>1</v>
      </c>
    </row>
    <row r="755" spans="1:282" x14ac:dyDescent="0.25">
      <c r="A755" t="b">
        <f>OR(,Table_Query_from_MF_DSNP62[[#This Row],[Desired GL included as "hard-coded" GL?]],Table_Query_from_MF_DSNP62[[#This Row],[Desired GL included as "Open GL"?]])</f>
        <v>1</v>
      </c>
      <c r="B755" t="b">
        <f>Table_Query_from_MF_DSNP62[[#This Row],[Desired CObj included as "Open CObj"?]]</f>
        <v>1</v>
      </c>
      <c r="C755" t="s">
        <v>2659</v>
      </c>
      <c r="D755" t="s">
        <v>2660</v>
      </c>
      <c r="E755" t="s">
        <v>8</v>
      </c>
      <c r="F755" s="24" t="s">
        <v>422</v>
      </c>
      <c r="G755" t="s">
        <v>168</v>
      </c>
      <c r="H755" s="24" t="s">
        <v>444</v>
      </c>
      <c r="I755" t="s">
        <v>444</v>
      </c>
      <c r="J755" s="24" t="s">
        <v>444</v>
      </c>
      <c r="K755" t="s">
        <v>444</v>
      </c>
      <c r="L755" s="24" t="s">
        <v>444</v>
      </c>
      <c r="M755" t="s">
        <v>444</v>
      </c>
      <c r="N755" t="s">
        <v>444</v>
      </c>
      <c r="O755" t="s">
        <v>447</v>
      </c>
      <c r="P755" t="s">
        <v>444</v>
      </c>
      <c r="Q755" t="s">
        <v>15</v>
      </c>
      <c r="R755" t="s">
        <v>442</v>
      </c>
      <c r="S755" t="s">
        <v>442</v>
      </c>
      <c r="T755" t="s">
        <v>447</v>
      </c>
      <c r="U755" t="s">
        <v>444</v>
      </c>
      <c r="V755" t="s">
        <v>444</v>
      </c>
      <c r="W755" t="s">
        <v>447</v>
      </c>
      <c r="X755" t="s">
        <v>444</v>
      </c>
      <c r="Y755" t="s">
        <v>444</v>
      </c>
      <c r="Z755" t="s">
        <v>447</v>
      </c>
      <c r="AA755" t="s">
        <v>447</v>
      </c>
      <c r="AB755" t="s">
        <v>442</v>
      </c>
      <c r="AC755" t="s">
        <v>444</v>
      </c>
      <c r="AD755" t="s">
        <v>447</v>
      </c>
      <c r="AE755" t="s">
        <v>447</v>
      </c>
      <c r="AF755" t="s">
        <v>447</v>
      </c>
      <c r="AG755" t="s">
        <v>447</v>
      </c>
      <c r="AH755" t="s">
        <v>447</v>
      </c>
      <c r="AI755" t="s">
        <v>447</v>
      </c>
      <c r="AJ755" t="s">
        <v>442</v>
      </c>
      <c r="AK755" t="s">
        <v>442</v>
      </c>
      <c r="AL755" t="s">
        <v>444</v>
      </c>
      <c r="AM755" t="s">
        <v>442</v>
      </c>
      <c r="AN755" t="s">
        <v>444</v>
      </c>
      <c r="AO755" t="s">
        <v>444</v>
      </c>
      <c r="AP755" t="s">
        <v>442</v>
      </c>
      <c r="AQ755" t="s">
        <v>528</v>
      </c>
      <c r="AR755" t="s">
        <v>282</v>
      </c>
      <c r="AS755" t="s">
        <v>7</v>
      </c>
      <c r="AT755" t="s">
        <v>10</v>
      </c>
      <c r="AU755" t="s">
        <v>1609</v>
      </c>
      <c r="AV755" t="s">
        <v>1359</v>
      </c>
      <c r="AW755" t="s">
        <v>444</v>
      </c>
      <c r="AX755" t="s">
        <v>444</v>
      </c>
      <c r="AY755" t="s">
        <v>444</v>
      </c>
      <c r="AZ755" t="s">
        <v>444</v>
      </c>
      <c r="BA755" t="s">
        <v>444</v>
      </c>
      <c r="BB755" t="s">
        <v>743</v>
      </c>
      <c r="BC755" t="s">
        <v>1592</v>
      </c>
      <c r="BD755" t="s">
        <v>1359</v>
      </c>
      <c r="BE755" t="s">
        <v>444</v>
      </c>
      <c r="BF755" t="s">
        <v>1360</v>
      </c>
      <c r="BG755" t="s">
        <v>444</v>
      </c>
      <c r="BH755" t="s">
        <v>444</v>
      </c>
      <c r="BI755" t="s">
        <v>444</v>
      </c>
      <c r="BJ755" t="s">
        <v>444</v>
      </c>
      <c r="BK755" t="s">
        <v>444</v>
      </c>
      <c r="BL755" t="s">
        <v>444</v>
      </c>
      <c r="BM755" t="s">
        <v>444</v>
      </c>
      <c r="BN755" t="s">
        <v>444</v>
      </c>
      <c r="BO755" t="s">
        <v>444</v>
      </c>
      <c r="BP755" t="s">
        <v>444</v>
      </c>
      <c r="BQ755" t="s">
        <v>1360</v>
      </c>
      <c r="BR755" t="s">
        <v>188</v>
      </c>
      <c r="BS755" t="s">
        <v>444</v>
      </c>
      <c r="BT755" t="s">
        <v>444</v>
      </c>
      <c r="BU755" t="s">
        <v>444</v>
      </c>
      <c r="BV755" t="s">
        <v>444</v>
      </c>
      <c r="BW755" t="s">
        <v>1360</v>
      </c>
      <c r="BX755" t="s">
        <v>188</v>
      </c>
      <c r="BY755" t="s">
        <v>444</v>
      </c>
      <c r="BZ755" t="s">
        <v>444</v>
      </c>
      <c r="CA755" t="s">
        <v>444</v>
      </c>
      <c r="CB755" t="s">
        <v>444</v>
      </c>
      <c r="CC755" t="s">
        <v>444</v>
      </c>
      <c r="CD755" t="s">
        <v>444</v>
      </c>
      <c r="CE755" t="s">
        <v>444</v>
      </c>
      <c r="CF755" t="s">
        <v>444</v>
      </c>
      <c r="CG755" t="s">
        <v>444</v>
      </c>
      <c r="CH755" t="s">
        <v>444</v>
      </c>
      <c r="CI755" t="s">
        <v>1360</v>
      </c>
      <c r="CJ755" t="s">
        <v>188</v>
      </c>
      <c r="CK755" t="s">
        <v>444</v>
      </c>
      <c r="CL755" t="s">
        <v>444</v>
      </c>
      <c r="CM755" t="s">
        <v>444</v>
      </c>
      <c r="CN755" t="s">
        <v>444</v>
      </c>
      <c r="CO755" t="s">
        <v>1360</v>
      </c>
      <c r="CP755" t="s">
        <v>188</v>
      </c>
      <c r="CQ755" t="s">
        <v>444</v>
      </c>
      <c r="CR755" t="s">
        <v>444</v>
      </c>
      <c r="CS755" t="s">
        <v>444</v>
      </c>
      <c r="CT755" t="s">
        <v>444</v>
      </c>
      <c r="CU755" t="s">
        <v>444</v>
      </c>
      <c r="CV755" t="s">
        <v>2746</v>
      </c>
      <c r="CW755" t="s">
        <v>2736</v>
      </c>
      <c r="CX755" t="s">
        <v>2737</v>
      </c>
      <c r="CY755" t="s">
        <v>2658</v>
      </c>
      <c r="CZ755" t="s">
        <v>2661</v>
      </c>
      <c r="DA755" t="s">
        <v>444</v>
      </c>
      <c r="DB755" t="s">
        <v>444</v>
      </c>
      <c r="DC755" t="s">
        <v>444</v>
      </c>
      <c r="DD755" t="s">
        <v>444</v>
      </c>
      <c r="DE755" t="s">
        <v>444</v>
      </c>
      <c r="DF755" t="s">
        <v>444</v>
      </c>
      <c r="DG755" t="s">
        <v>444</v>
      </c>
      <c r="DH755" t="s">
        <v>444</v>
      </c>
      <c r="DI755" t="s">
        <v>8</v>
      </c>
      <c r="DJ755" t="s">
        <v>444</v>
      </c>
      <c r="DK755" t="s">
        <v>444</v>
      </c>
      <c r="DL755" t="s">
        <v>444</v>
      </c>
      <c r="DM755" t="s">
        <v>444</v>
      </c>
      <c r="DN755" t="s">
        <v>444</v>
      </c>
      <c r="DO755" t="s">
        <v>444</v>
      </c>
      <c r="DP755" t="s">
        <v>444</v>
      </c>
      <c r="DQ755" t="s">
        <v>444</v>
      </c>
      <c r="DR755" t="s">
        <v>444</v>
      </c>
      <c r="DS755" t="s">
        <v>444</v>
      </c>
      <c r="DT755" s="24" t="s">
        <v>444</v>
      </c>
      <c r="DU755" s="24" t="s">
        <v>444</v>
      </c>
      <c r="DV755" t="s">
        <v>444</v>
      </c>
      <c r="DW755" t="s">
        <v>444</v>
      </c>
      <c r="DX755" s="24" t="s">
        <v>444</v>
      </c>
      <c r="DY755" s="24" t="s">
        <v>444</v>
      </c>
      <c r="DZ755" t="s">
        <v>444</v>
      </c>
      <c r="EA755" t="s">
        <v>444</v>
      </c>
      <c r="EB755" s="24" t="s">
        <v>444</v>
      </c>
      <c r="EC755" s="24" t="s">
        <v>444</v>
      </c>
      <c r="ED755" t="s">
        <v>444</v>
      </c>
      <c r="EE755" t="s">
        <v>444</v>
      </c>
      <c r="EF755" s="24" t="s">
        <v>444</v>
      </c>
      <c r="EG755" s="24" t="s">
        <v>444</v>
      </c>
      <c r="EH755" t="s">
        <v>444</v>
      </c>
      <c r="EI755" t="s">
        <v>444</v>
      </c>
      <c r="EJ755" s="24" t="s">
        <v>444</v>
      </c>
      <c r="EK755" s="24" t="s">
        <v>444</v>
      </c>
      <c r="EL755" t="s">
        <v>444</v>
      </c>
      <c r="EM755" t="s">
        <v>444</v>
      </c>
      <c r="EN755" s="24" t="s">
        <v>444</v>
      </c>
      <c r="EO755" s="24" t="s">
        <v>444</v>
      </c>
      <c r="EP755" t="s">
        <v>444</v>
      </c>
      <c r="EQ755" t="s">
        <v>444</v>
      </c>
      <c r="ER755" s="24" t="s">
        <v>444</v>
      </c>
      <c r="ES755" s="24" t="s">
        <v>444</v>
      </c>
      <c r="ET755" t="s">
        <v>444</v>
      </c>
      <c r="EU755" t="s">
        <v>444</v>
      </c>
      <c r="EV755" s="24" t="s">
        <v>444</v>
      </c>
      <c r="EW755" s="24" t="s">
        <v>444</v>
      </c>
      <c r="EX755" t="s">
        <v>444</v>
      </c>
      <c r="EY755" t="s">
        <v>444</v>
      </c>
      <c r="EZ755" s="24" t="s">
        <v>444</v>
      </c>
      <c r="FA755" s="24" t="s">
        <v>444</v>
      </c>
      <c r="FB755" t="s">
        <v>444</v>
      </c>
      <c r="FC755" t="s">
        <v>444</v>
      </c>
      <c r="FD755" s="24" t="s">
        <v>444</v>
      </c>
      <c r="FE755" s="24" t="s">
        <v>444</v>
      </c>
      <c r="FF755" t="s">
        <v>444</v>
      </c>
      <c r="FG755" t="s">
        <v>444</v>
      </c>
      <c r="FH755" s="24" t="s">
        <v>444</v>
      </c>
      <c r="FI755" s="24" t="s">
        <v>444</v>
      </c>
      <c r="FJ755" t="s">
        <v>444</v>
      </c>
      <c r="FK755" t="s">
        <v>444</v>
      </c>
      <c r="FL755" s="24" t="s">
        <v>444</v>
      </c>
      <c r="FM755" s="24" t="s">
        <v>444</v>
      </c>
      <c r="FN755" t="s">
        <v>444</v>
      </c>
      <c r="FO755" t="s">
        <v>444</v>
      </c>
      <c r="FP755" s="24" t="s">
        <v>444</v>
      </c>
      <c r="FQ755" s="24" t="s">
        <v>444</v>
      </c>
      <c r="FR755" t="s">
        <v>444</v>
      </c>
      <c r="FS755" t="s">
        <v>444</v>
      </c>
      <c r="FT755" s="24" t="s">
        <v>444</v>
      </c>
      <c r="FU755" s="24" t="s">
        <v>444</v>
      </c>
      <c r="FV755" t="s">
        <v>444</v>
      </c>
      <c r="FW755" t="s">
        <v>444</v>
      </c>
      <c r="FX755" s="24" t="s">
        <v>444</v>
      </c>
      <c r="FY755" s="24" t="s">
        <v>444</v>
      </c>
      <c r="FZ755" t="s">
        <v>444</v>
      </c>
      <c r="GA755" t="s">
        <v>444</v>
      </c>
      <c r="GB755" s="24" t="s">
        <v>444</v>
      </c>
      <c r="GC755" s="24" t="s">
        <v>444</v>
      </c>
      <c r="GD755" t="s">
        <v>444</v>
      </c>
      <c r="GE755" t="s">
        <v>444</v>
      </c>
      <c r="GF755" s="24" t="s">
        <v>444</v>
      </c>
      <c r="GG755" s="24" t="s">
        <v>444</v>
      </c>
      <c r="GH755" t="s">
        <v>15</v>
      </c>
      <c r="GI755" s="24" t="s">
        <v>538</v>
      </c>
      <c r="GJ755" s="24" t="s">
        <v>1453</v>
      </c>
      <c r="GK755" t="s">
        <v>1454</v>
      </c>
      <c r="GL755" t="s">
        <v>609</v>
      </c>
      <c r="GM755" s="24" t="s">
        <v>444</v>
      </c>
      <c r="GN755" s="24" t="s">
        <v>444</v>
      </c>
      <c r="GO755" t="s">
        <v>444</v>
      </c>
      <c r="GP755" t="s">
        <v>444</v>
      </c>
      <c r="GQ755" s="24" t="s">
        <v>444</v>
      </c>
      <c r="GR755" s="24" t="s">
        <v>444</v>
      </c>
      <c r="GS755" t="s">
        <v>444</v>
      </c>
      <c r="GT755" t="s">
        <v>444</v>
      </c>
      <c r="GU755" s="24" t="s">
        <v>444</v>
      </c>
      <c r="GV755" s="24" t="s">
        <v>444</v>
      </c>
      <c r="GW755" t="s">
        <v>444</v>
      </c>
      <c r="GX755" t="s">
        <v>444</v>
      </c>
      <c r="GY755" s="24" t="s">
        <v>444</v>
      </c>
      <c r="GZ755" s="24" t="s">
        <v>444</v>
      </c>
      <c r="HA755" t="s">
        <v>444</v>
      </c>
      <c r="HB755" t="s">
        <v>444</v>
      </c>
      <c r="HC755" s="24" t="s">
        <v>444</v>
      </c>
      <c r="HD755" s="24" t="s">
        <v>444</v>
      </c>
      <c r="HE755" t="s">
        <v>444</v>
      </c>
      <c r="HF755" t="s">
        <v>444</v>
      </c>
      <c r="HG755" s="24" t="s">
        <v>444</v>
      </c>
      <c r="HH755" s="24" t="s">
        <v>444</v>
      </c>
      <c r="HI755" t="s">
        <v>444</v>
      </c>
      <c r="HJ755" t="s">
        <v>444</v>
      </c>
      <c r="HK755" s="24" t="s">
        <v>444</v>
      </c>
      <c r="HL755" s="24" t="s">
        <v>444</v>
      </c>
      <c r="HM755" t="s">
        <v>444</v>
      </c>
      <c r="HN755" t="s">
        <v>444</v>
      </c>
      <c r="HO755" s="24" t="s">
        <v>444</v>
      </c>
      <c r="HP755" s="24" t="s">
        <v>444</v>
      </c>
      <c r="HQ755" t="s">
        <v>444</v>
      </c>
      <c r="HR755" t="s">
        <v>444</v>
      </c>
      <c r="HS755" s="24" t="s">
        <v>444</v>
      </c>
      <c r="HT755" s="24" t="s">
        <v>444</v>
      </c>
      <c r="HU755" t="s">
        <v>444</v>
      </c>
      <c r="HV755" t="s">
        <v>444</v>
      </c>
      <c r="HW755" s="24" t="s">
        <v>444</v>
      </c>
      <c r="HX755" s="24" t="s">
        <v>444</v>
      </c>
      <c r="HY755" t="s">
        <v>444</v>
      </c>
      <c r="HZ755" t="s">
        <v>444</v>
      </c>
      <c r="IA755" t="s">
        <v>2746</v>
      </c>
      <c r="IB755" t="s">
        <v>2736</v>
      </c>
      <c r="IC755" t="s">
        <v>3116</v>
      </c>
      <c r="ID755" s="33" t="b" cm="1">
        <f t="array" ref="ID755">_xlfn.IFNA(MATCH($A$2,_xlfn.NUMBERVALUE(Table_Query_from_MF_DSNP62[[#This Row],[CL_GLACCT_DR1]:[CL_GLACCT_CR4]]),0),0)&gt;=1</f>
        <v>1</v>
      </c>
      <c r="IE755" s="33" t="b">
        <f>OR(Table_Query_from_MF_DSNP62[[#This Row],[Pair1]:[Pair25]])</f>
        <v>1</v>
      </c>
      <c r="IF755" s="33">
        <f>_xlfn.IFNA(MATCH(TRUE,Table_Query_from_MF_DSNP62[[#This Row],[Pair1]:[Pair25]],0),"none")</f>
        <v>1</v>
      </c>
      <c r="IG755" s="33" t="b">
        <f>AND($A$2&gt;=_xlfn.NUMBERVALUE(Table_Query_from_MF_DSNP62[[#This Row],[CL_GL_ACCT_FR1]]),$A$2&lt;=_xlfn.NUMBERVALUE(Table_Query_from_MF_DSNP62[[#This Row],[CL_GL_ACCT_TO1]]))</f>
        <v>1</v>
      </c>
      <c r="IH755" s="33" t="b">
        <f>AND($A$2&gt;=_xlfn.NUMBERVALUE(Table_Query_from_MF_DSNP62[[#This Row],[CL_GL_ACCT_FR2]]),$A$2&lt;=_xlfn.NUMBERVALUE(Table_Query_from_MF_DSNP62[[#This Row],[CL_GL_ACCT_TO2]]))</f>
        <v>1</v>
      </c>
      <c r="II755" s="33" t="b">
        <f>AND($A$2&gt;=_xlfn.NUMBERVALUE(Table_Query_from_MF_DSNP62[[#This Row],[CL_GL_ACCT_FR3]]),$A$2&lt;=_xlfn.NUMBERVALUE(Table_Query_from_MF_DSNP62[[#This Row],[CL_GL_ACCT_TO3]]))</f>
        <v>1</v>
      </c>
      <c r="IJ755" s="33" t="b">
        <f>AND($A$2&gt;=_xlfn.NUMBERVALUE(Table_Query_from_MF_DSNP62[[#This Row],[CL_GL_ACCT_FR4]]),$A$2&lt;=_xlfn.NUMBERVALUE(Table_Query_from_MF_DSNP62[[#This Row],[CL_GL_ACCT_TO4]]))</f>
        <v>1</v>
      </c>
      <c r="IK755" s="33" t="b">
        <f>AND($A$2&gt;=_xlfn.NUMBERVALUE(Table_Query_from_MF_DSNP62[[#This Row],[CL_GL_ACCT_FR5]]),$A$2&lt;=_xlfn.NUMBERVALUE(Table_Query_from_MF_DSNP62[[#This Row],[CL_GL_ACCT_TO5]]))</f>
        <v>1</v>
      </c>
      <c r="IL755" s="33" t="b">
        <f>AND($A$2&gt;=_xlfn.NUMBERVALUE(Table_Query_from_MF_DSNP62[[#This Row],[CL_GL_ACCT_FR6]]),$A$2&lt;=_xlfn.NUMBERVALUE(Table_Query_from_MF_DSNP62[[#This Row],[CL_GL_ACCT_TO6]]))</f>
        <v>1</v>
      </c>
      <c r="IM755" s="33" t="b">
        <f>AND($A$2&gt;=_xlfn.NUMBERVALUE(Table_Query_from_MF_DSNP62[[#This Row],[CL_GL_ACCT_FR7]]),$A$2&lt;=_xlfn.NUMBERVALUE(Table_Query_from_MF_DSNP62[[#This Row],[CL_GL_ACCT_TO7]]))</f>
        <v>1</v>
      </c>
      <c r="IN755" s="33" t="b">
        <f>AND($A$2&gt;=_xlfn.NUMBERVALUE(Table_Query_from_MF_DSNP62[[#This Row],[CL_GL_ACCT_FR8]]),$A$2&lt;=_xlfn.NUMBERVALUE(Table_Query_from_MF_DSNP62[[#This Row],[CL_GL_ACCT_TO8]]))</f>
        <v>1</v>
      </c>
      <c r="IO755" s="33" t="b">
        <f>AND($A$2&gt;=_xlfn.NUMBERVALUE(Table_Query_from_MF_DSNP62[[#This Row],[CL_GL_ACCT_FR9]]),$A$2&lt;=_xlfn.NUMBERVALUE(Table_Query_from_MF_DSNP62[[#This Row],[CL_GL_ACCT_TO9]]))</f>
        <v>1</v>
      </c>
      <c r="IP755" s="33" t="b">
        <f>AND($A$2&gt;=_xlfn.NUMBERVALUE(Table_Query_from_MF_DSNP62[[#This Row],[CL_GL_ACCT_FR10]]),$A$2&lt;=_xlfn.NUMBERVALUE(Table_Query_from_MF_DSNP62[[#This Row],[CL_GL_ACCT_TO10]]))</f>
        <v>1</v>
      </c>
      <c r="IQ755" s="33" t="b">
        <f>AND($A$2&gt;=_xlfn.NUMBERVALUE(Table_Query_from_MF_DSNP62[[#This Row],[CL_GL_ACCT_FR11]]),$A$2&lt;=_xlfn.NUMBERVALUE(Table_Query_from_MF_DSNP62[[#This Row],[CL_GL_ACCT_TO11]]))</f>
        <v>1</v>
      </c>
      <c r="IR755" s="33" t="b">
        <f>AND($A$2&gt;=_xlfn.NUMBERVALUE(Table_Query_from_MF_DSNP62[[#This Row],[CL_GL_ACCT_FR12]]),$A$2&lt;=_xlfn.NUMBERVALUE(Table_Query_from_MF_DSNP62[[#This Row],[CL_GL_ACCT_TO12]]))</f>
        <v>1</v>
      </c>
      <c r="IS755" s="33" t="b">
        <f>AND($A$2&gt;=_xlfn.NUMBERVALUE(Table_Query_from_MF_DSNP62[[#This Row],[CL_GL_ACCT_FR13]]),$A$2&lt;=_xlfn.NUMBERVALUE(Table_Query_from_MF_DSNP62[[#This Row],[CL_GL_ACCT_TO13]]))</f>
        <v>1</v>
      </c>
      <c r="IT755" s="33" t="b">
        <f>AND($A$2&gt;=_xlfn.NUMBERVALUE(Table_Query_from_MF_DSNP62[[#This Row],[CL_GL_ACCT_FR14]]),$A$2&lt;=_xlfn.NUMBERVALUE(Table_Query_from_MF_DSNP62[[#This Row],[CL_GL_ACCT_TO14]]))</f>
        <v>1</v>
      </c>
      <c r="IU755" s="33" t="b">
        <f>AND($A$2&gt;=_xlfn.NUMBERVALUE(Table_Query_from_MF_DSNP62[[#This Row],[CL_GL_ACCT_FR15]]),$A$2&lt;=_xlfn.NUMBERVALUE(Table_Query_from_MF_DSNP62[[#This Row],[CL_GL_ACCT_TO15]]))</f>
        <v>1</v>
      </c>
      <c r="IV755" s="33" t="b">
        <f>AND($A$2&gt;=_xlfn.NUMBERVALUE(Table_Query_from_MF_DSNP62[[#This Row],[CL_GL_ACCT_FR16]]),$A$2&lt;=_xlfn.NUMBERVALUE(Table_Query_from_MF_DSNP62[[#This Row],[CL_GL_ACCT_TO16]]))</f>
        <v>1</v>
      </c>
      <c r="IW755" s="33" t="b">
        <f>AND($A$2&gt;=_xlfn.NUMBERVALUE(Table_Query_from_MF_DSNP62[[#This Row],[CL_GL_ACCT_FR17]]),$A$2&lt;=_xlfn.NUMBERVALUE(Table_Query_from_MF_DSNP62[[#This Row],[CL_GL_ACCT_TO17]]))</f>
        <v>1</v>
      </c>
      <c r="IX755" s="33" t="b">
        <f>AND($A$2&gt;=_xlfn.NUMBERVALUE(Table_Query_from_MF_DSNP62[[#This Row],[CL_GL_ACCT_FR18]]),$A$2&lt;=_xlfn.NUMBERVALUE(Table_Query_from_MF_DSNP62[[#This Row],[CL_GL_ACCT_TO18]]))</f>
        <v>1</v>
      </c>
      <c r="IY755" s="33" t="b">
        <f>AND($A$2&gt;=_xlfn.NUMBERVALUE(Table_Query_from_MF_DSNP62[[#This Row],[CL_GL_ACCT_FR19]]),$A$2&lt;=_xlfn.NUMBERVALUE(Table_Query_from_MF_DSNP62[[#This Row],[CL_GL_ACCT_TO19]]))</f>
        <v>1</v>
      </c>
      <c r="IZ755" s="33" t="b">
        <f>AND($A$2&gt;=_xlfn.NUMBERVALUE(Table_Query_from_MF_DSNP62[[#This Row],[CL_GL_ACCT_FR20]]),$A$2&lt;=_xlfn.NUMBERVALUE(Table_Query_from_MF_DSNP62[[#This Row],[CL_GL_ACCT_TO20]]))</f>
        <v>1</v>
      </c>
      <c r="JA755" s="33" t="b">
        <f>AND($A$2&gt;=_xlfn.NUMBERVALUE(Table_Query_from_MF_DSNP62[[#This Row],[CL_GL_ACCT_FR21]]),$A$2&lt;=_xlfn.NUMBERVALUE(Table_Query_from_MF_DSNP62[[#This Row],[CL_GL_ACCT_TO21]]))</f>
        <v>1</v>
      </c>
      <c r="JB755" s="33" t="b">
        <f>AND($A$2&gt;=_xlfn.NUMBERVALUE(Table_Query_from_MF_DSNP62[[#This Row],[CL_GL_ACCT_FR22]]),$A$2&lt;=_xlfn.NUMBERVALUE(Table_Query_from_MF_DSNP62[[#This Row],[CL_GL_ACCT_TO22]]))</f>
        <v>1</v>
      </c>
      <c r="JC755" s="33" t="b">
        <f>AND($A$2&gt;=_xlfn.NUMBERVALUE(Table_Query_from_MF_DSNP62[[#This Row],[CL_GL_ACCT_FR23]]),$A$2&lt;=_xlfn.NUMBERVALUE(Table_Query_from_MF_DSNP62[[#This Row],[CL_GL_ACCT_TO23]]))</f>
        <v>1</v>
      </c>
      <c r="JD755" s="33" t="b">
        <f>AND($A$2&gt;=_xlfn.NUMBERVALUE(Table_Query_from_MF_DSNP62[[#This Row],[CL_GL_ACCT_FR24]]),$A$2&lt;=_xlfn.NUMBERVALUE(Table_Query_from_MF_DSNP62[[#This Row],[CL_GL_ACCT_TO24]]))</f>
        <v>1</v>
      </c>
      <c r="JE755" s="33" t="b">
        <f>AND($A$2&gt;=_xlfn.NUMBERVALUE(Table_Query_from_MF_DSNP62[[#This Row],[CL_GL_ACCT_FR25]]),$A$2&lt;=_xlfn.NUMBERVALUE(Table_Query_from_MF_DSNP62[[#This Row],[CL_GL_ACCT_TO25]]))</f>
        <v>1</v>
      </c>
      <c r="JF755" s="33" t="b">
        <f>OR(Table_Query_from_MF_DSNP62[[#This Row],[PairA]:[PairO]])</f>
        <v>1</v>
      </c>
      <c r="JG755" s="33">
        <f>_xlfn.IFNA(MATCH(TRUE,Table_Query_from_MF_DSNP62[[#This Row],[PairA]:[PairO]],0),"none")</f>
        <v>3</v>
      </c>
      <c r="JH755" s="33" t="b">
        <f>AND($B$2&gt;=_xlfn.NUMBERVALUE(Table_Query_from_MF_DSNP62[[#This Row],[CL_CMP_OBJ_FR1]]),$B$2&lt;=_xlfn.NUMBERVALUE(Table_Query_from_MF_DSNP62[[#This Row],[CL_CMP_OBJ_TO1]]))</f>
        <v>0</v>
      </c>
      <c r="JI755" s="33" t="b">
        <f>AND($B$2&gt;=_xlfn.NUMBERVALUE(Table_Query_from_MF_DSNP62[[#This Row],[CL_CMP_OBJ_FR2]]),$B$2&lt;=_xlfn.NUMBERVALUE(Table_Query_from_MF_DSNP62[[#This Row],[CL_CMP_OBJ_TO2]]))</f>
        <v>0</v>
      </c>
      <c r="JJ755" s="33" t="b">
        <f>AND($B$2&gt;=_xlfn.NUMBERVALUE(Table_Query_from_MF_DSNP62[[#This Row],[CL_CMP_OBJ_FR3]]),$B$2&lt;=_xlfn.NUMBERVALUE(Table_Query_from_MF_DSNP62[[#This Row],[CL_CMP_OBJ_TO3]]))</f>
        <v>1</v>
      </c>
      <c r="JK755" s="33" t="b">
        <f>AND($B$2&gt;=_xlfn.NUMBERVALUE(Table_Query_from_MF_DSNP62[[#This Row],[CL_CMP_OBJ_FR4]]),$B$2&lt;=_xlfn.NUMBERVALUE(Table_Query_from_MF_DSNP62[[#This Row],[CL_CMP_OBJ_TO4]]))</f>
        <v>1</v>
      </c>
      <c r="JL755" s="33" t="b">
        <f>AND($B$2&gt;=_xlfn.NUMBERVALUE(Table_Query_from_MF_DSNP62[[#This Row],[CL_CMP_OBJ_FR5]]),$B$2&lt;=_xlfn.NUMBERVALUE(Table_Query_from_MF_DSNP62[[#This Row],[CL_CMP_OBJ_TO5]]))</f>
        <v>1</v>
      </c>
      <c r="JM755" s="33" t="b">
        <f>AND($B$2&gt;=_xlfn.NUMBERVALUE(Table_Query_from_MF_DSNP62[[#This Row],[CL_CMP_OBJ_FR6]]),$B$2&lt;=_xlfn.NUMBERVALUE(Table_Query_from_MF_DSNP62[[#This Row],[CL_CMP_OBJ_TO6]]))</f>
        <v>1</v>
      </c>
      <c r="JN755" s="33" t="b">
        <f>AND($B$2&gt;=_xlfn.NUMBERVALUE(Table_Query_from_MF_DSNP62[[#This Row],[CL_CMP_OBJ_FR7]]),$B$2&lt;=_xlfn.NUMBERVALUE(Table_Query_from_MF_DSNP62[[#This Row],[CL_CMP_OBJ_TO7]]))</f>
        <v>1</v>
      </c>
      <c r="JO755" s="33" t="b">
        <f>AND($B$2&gt;=_xlfn.NUMBERVALUE(Table_Query_from_MF_DSNP62[[#This Row],[CL_CMP_OBJ_FR8]]),$B$2&lt;=_xlfn.NUMBERVALUE(Table_Query_from_MF_DSNP62[[#This Row],[CL_CMP_OBJ_TO8]]))</f>
        <v>1</v>
      </c>
      <c r="JP755" s="33" t="b">
        <f>AND($B$2&gt;=_xlfn.NUMBERVALUE(Table_Query_from_MF_DSNP62[[#This Row],[CL_CMP_OBJ_FR9]]),$B$2&lt;=_xlfn.NUMBERVALUE(Table_Query_from_MF_DSNP62[[#This Row],[CL_CMP_OBJ_TO9]]))</f>
        <v>1</v>
      </c>
      <c r="JQ755" s="33" t="b">
        <f>AND($B$2&gt;=_xlfn.NUMBERVALUE(Table_Query_from_MF_DSNP62[[#This Row],[CL_CMP_OBJ_FR10]]),$B$2&lt;=_xlfn.NUMBERVALUE(Table_Query_from_MF_DSNP62[[#This Row],[CL_CMP_OBJ_TO10]]))</f>
        <v>1</v>
      </c>
      <c r="JR755" s="33" t="b">
        <f>AND($B$2&gt;=_xlfn.NUMBERVALUE(Table_Query_from_MF_DSNP62[[#This Row],[CL_CMP_OBJ_FR11]]),$B$2&lt;=_xlfn.NUMBERVALUE(Table_Query_from_MF_DSNP62[[#This Row],[CL_CMP_OBJ_TO11]]))</f>
        <v>1</v>
      </c>
      <c r="JS755" s="33" t="b">
        <f>AND($B$2&gt;=_xlfn.NUMBERVALUE(Table_Query_from_MF_DSNP62[[#This Row],[CL_CMP_OBJ_FR12]]),$B$2&lt;=_xlfn.NUMBERVALUE(Table_Query_from_MF_DSNP62[[#This Row],[CL_CMP_OBJ_TO12]]))</f>
        <v>1</v>
      </c>
      <c r="JT755" s="33" t="b">
        <f>AND($B$2&gt;=_xlfn.NUMBERVALUE(Table_Query_from_MF_DSNP62[[#This Row],[CL_CMP_OBJ_FR13]]),$B$2&lt;=_xlfn.NUMBERVALUE(Table_Query_from_MF_DSNP62[[#This Row],[CL_CMP_OBJ_TO13]]))</f>
        <v>1</v>
      </c>
      <c r="JU755" s="33" t="b">
        <f>AND($B$2&gt;=_xlfn.NUMBERVALUE(Table_Query_from_MF_DSNP62[[#This Row],[CL_CMP_OBJ_FR14]]),$B$2&lt;=_xlfn.NUMBERVALUE(Table_Query_from_MF_DSNP62[[#This Row],[CL_CMP_OBJ_TO14]]))</f>
        <v>1</v>
      </c>
      <c r="JV755" s="33" t="b">
        <f>AND($B$2&gt;=_xlfn.NUMBERVALUE(Table_Query_from_MF_DSNP62[[#This Row],[CL_CMP_OBJ_FR15]]),$B$2&lt;=_xlfn.NUMBERVALUE(Table_Query_from_MF_DSNP62[[#This Row],[CL_CMP_OBJ_TO15]]))</f>
        <v>1</v>
      </c>
    </row>
    <row r="756" spans="1:282" x14ac:dyDescent="0.25">
      <c r="A756" t="b">
        <f>OR(,Table_Query_from_MF_DSNP62[[#This Row],[Desired GL included as "hard-coded" GL?]],Table_Query_from_MF_DSNP62[[#This Row],[Desired GL included as "Open GL"?]])</f>
        <v>1</v>
      </c>
      <c r="B756" t="b">
        <f>Table_Query_from_MF_DSNP62[[#This Row],[Desired CObj included as "Open CObj"?]]</f>
        <v>1</v>
      </c>
      <c r="C756" t="s">
        <v>889</v>
      </c>
      <c r="D756" t="s">
        <v>2662</v>
      </c>
      <c r="E756" t="s">
        <v>8</v>
      </c>
      <c r="F756" s="24" t="s">
        <v>422</v>
      </c>
      <c r="G756" t="s">
        <v>168</v>
      </c>
      <c r="H756" s="24" t="s">
        <v>444</v>
      </c>
      <c r="I756" t="s">
        <v>444</v>
      </c>
      <c r="J756" s="24" t="s">
        <v>444</v>
      </c>
      <c r="K756" t="s">
        <v>444</v>
      </c>
      <c r="L756" s="24" t="s">
        <v>359</v>
      </c>
      <c r="M756" t="s">
        <v>307</v>
      </c>
      <c r="N756" t="s">
        <v>444</v>
      </c>
      <c r="O756" t="s">
        <v>447</v>
      </c>
      <c r="P756" t="s">
        <v>444</v>
      </c>
      <c r="Q756" t="s">
        <v>15</v>
      </c>
      <c r="R756" t="s">
        <v>15</v>
      </c>
      <c r="S756" t="s">
        <v>15</v>
      </c>
      <c r="T756" t="s">
        <v>447</v>
      </c>
      <c r="U756" t="s">
        <v>444</v>
      </c>
      <c r="V756" t="s">
        <v>444</v>
      </c>
      <c r="W756" t="s">
        <v>447</v>
      </c>
      <c r="X756" t="s">
        <v>444</v>
      </c>
      <c r="Y756" t="s">
        <v>442</v>
      </c>
      <c r="Z756" t="s">
        <v>447</v>
      </c>
      <c r="AA756" t="s">
        <v>447</v>
      </c>
      <c r="AB756" t="s">
        <v>442</v>
      </c>
      <c r="AC756" t="s">
        <v>444</v>
      </c>
      <c r="AD756" t="s">
        <v>447</v>
      </c>
      <c r="AE756" t="s">
        <v>447</v>
      </c>
      <c r="AF756" t="s">
        <v>447</v>
      </c>
      <c r="AG756" t="s">
        <v>447</v>
      </c>
      <c r="AH756" t="s">
        <v>447</v>
      </c>
      <c r="AI756" t="s">
        <v>447</v>
      </c>
      <c r="AJ756" t="s">
        <v>442</v>
      </c>
      <c r="AK756" t="s">
        <v>442</v>
      </c>
      <c r="AL756" t="s">
        <v>444</v>
      </c>
      <c r="AM756" t="s">
        <v>442</v>
      </c>
      <c r="AN756" t="s">
        <v>444</v>
      </c>
      <c r="AO756" t="s">
        <v>444</v>
      </c>
      <c r="AP756" t="s">
        <v>442</v>
      </c>
      <c r="AQ756" t="s">
        <v>528</v>
      </c>
      <c r="AR756" t="s">
        <v>282</v>
      </c>
      <c r="AS756" t="s">
        <v>7</v>
      </c>
      <c r="AT756" t="s">
        <v>10</v>
      </c>
      <c r="AU756" t="s">
        <v>1609</v>
      </c>
      <c r="AV756" t="s">
        <v>1359</v>
      </c>
      <c r="AW756" t="s">
        <v>444</v>
      </c>
      <c r="AX756" t="s">
        <v>444</v>
      </c>
      <c r="AY756" t="s">
        <v>444</v>
      </c>
      <c r="AZ756" t="s">
        <v>444</v>
      </c>
      <c r="BA756" t="s">
        <v>444</v>
      </c>
      <c r="BB756" t="s">
        <v>743</v>
      </c>
      <c r="BC756" t="s">
        <v>1592</v>
      </c>
      <c r="BD756" t="s">
        <v>1359</v>
      </c>
      <c r="BE756" t="s">
        <v>444</v>
      </c>
      <c r="BF756" t="s">
        <v>1360</v>
      </c>
      <c r="BG756" t="s">
        <v>1360</v>
      </c>
      <c r="BH756" t="s">
        <v>755</v>
      </c>
      <c r="BI756" t="s">
        <v>529</v>
      </c>
      <c r="BJ756" t="s">
        <v>1520</v>
      </c>
      <c r="BK756" t="s">
        <v>282</v>
      </c>
      <c r="BL756" t="s">
        <v>1360</v>
      </c>
      <c r="BM756" t="s">
        <v>758</v>
      </c>
      <c r="BN756" t="s">
        <v>529</v>
      </c>
      <c r="BO756" t="s">
        <v>1520</v>
      </c>
      <c r="BP756" t="s">
        <v>282</v>
      </c>
      <c r="BQ756" t="s">
        <v>740</v>
      </c>
      <c r="BR756" t="s">
        <v>1521</v>
      </c>
      <c r="BS756" t="s">
        <v>444</v>
      </c>
      <c r="BT756" t="s">
        <v>1360</v>
      </c>
      <c r="BU756" t="s">
        <v>188</v>
      </c>
      <c r="BV756" t="s">
        <v>444</v>
      </c>
      <c r="BW756" t="s">
        <v>740</v>
      </c>
      <c r="BX756" t="s">
        <v>1521</v>
      </c>
      <c r="BY756" t="s">
        <v>444</v>
      </c>
      <c r="BZ756" t="s">
        <v>1360</v>
      </c>
      <c r="CA756" t="s">
        <v>188</v>
      </c>
      <c r="CB756" t="s">
        <v>444</v>
      </c>
      <c r="CC756" t="s">
        <v>444</v>
      </c>
      <c r="CD756" t="s">
        <v>444</v>
      </c>
      <c r="CE756" t="s">
        <v>444</v>
      </c>
      <c r="CF756" t="s">
        <v>444</v>
      </c>
      <c r="CG756" t="s">
        <v>444</v>
      </c>
      <c r="CH756" t="s">
        <v>444</v>
      </c>
      <c r="CI756" t="s">
        <v>740</v>
      </c>
      <c r="CJ756" t="s">
        <v>1521</v>
      </c>
      <c r="CK756" t="s">
        <v>444</v>
      </c>
      <c r="CL756" t="s">
        <v>1360</v>
      </c>
      <c r="CM756" t="s">
        <v>188</v>
      </c>
      <c r="CN756" t="s">
        <v>444</v>
      </c>
      <c r="CO756" t="s">
        <v>740</v>
      </c>
      <c r="CP756" t="s">
        <v>1521</v>
      </c>
      <c r="CQ756" t="s">
        <v>444</v>
      </c>
      <c r="CR756" t="s">
        <v>1360</v>
      </c>
      <c r="CS756" t="s">
        <v>188</v>
      </c>
      <c r="CT756" t="s">
        <v>444</v>
      </c>
      <c r="CU756" t="s">
        <v>444</v>
      </c>
      <c r="CV756" t="s">
        <v>2746</v>
      </c>
      <c r="CW756" t="s">
        <v>2736</v>
      </c>
      <c r="CX756" t="s">
        <v>2737</v>
      </c>
      <c r="CY756" t="s">
        <v>2661</v>
      </c>
      <c r="CZ756" t="s">
        <v>444</v>
      </c>
      <c r="DA756" t="s">
        <v>444</v>
      </c>
      <c r="DB756" t="s">
        <v>444</v>
      </c>
      <c r="DC756" t="s">
        <v>444</v>
      </c>
      <c r="DD756" t="s">
        <v>444</v>
      </c>
      <c r="DE756" t="s">
        <v>444</v>
      </c>
      <c r="DF756" t="s">
        <v>444</v>
      </c>
      <c r="DG756" t="s">
        <v>444</v>
      </c>
      <c r="DH756" t="s">
        <v>444</v>
      </c>
      <c r="DI756" t="s">
        <v>8</v>
      </c>
      <c r="DJ756" t="s">
        <v>444</v>
      </c>
      <c r="DK756" t="s">
        <v>444</v>
      </c>
      <c r="DL756" t="s">
        <v>444</v>
      </c>
      <c r="DM756" t="s">
        <v>444</v>
      </c>
      <c r="DN756" t="s">
        <v>444</v>
      </c>
      <c r="DO756" t="s">
        <v>444</v>
      </c>
      <c r="DP756" t="s">
        <v>444</v>
      </c>
      <c r="DQ756" t="s">
        <v>444</v>
      </c>
      <c r="DR756" t="s">
        <v>444</v>
      </c>
      <c r="DS756" t="s">
        <v>444</v>
      </c>
      <c r="DT756" s="24" t="s">
        <v>444</v>
      </c>
      <c r="DU756" s="24" t="s">
        <v>444</v>
      </c>
      <c r="DV756" t="s">
        <v>444</v>
      </c>
      <c r="DW756" t="s">
        <v>444</v>
      </c>
      <c r="DX756" s="24" t="s">
        <v>444</v>
      </c>
      <c r="DY756" s="24" t="s">
        <v>444</v>
      </c>
      <c r="DZ756" t="s">
        <v>444</v>
      </c>
      <c r="EA756" t="s">
        <v>444</v>
      </c>
      <c r="EB756" s="24" t="s">
        <v>444</v>
      </c>
      <c r="EC756" s="24" t="s">
        <v>444</v>
      </c>
      <c r="ED756" t="s">
        <v>444</v>
      </c>
      <c r="EE756" t="s">
        <v>444</v>
      </c>
      <c r="EF756" s="24" t="s">
        <v>444</v>
      </c>
      <c r="EG756" s="24" t="s">
        <v>444</v>
      </c>
      <c r="EH756" t="s">
        <v>444</v>
      </c>
      <c r="EI756" t="s">
        <v>444</v>
      </c>
      <c r="EJ756" s="24" t="s">
        <v>444</v>
      </c>
      <c r="EK756" s="24" t="s">
        <v>444</v>
      </c>
      <c r="EL756" t="s">
        <v>444</v>
      </c>
      <c r="EM756" t="s">
        <v>444</v>
      </c>
      <c r="EN756" s="24" t="s">
        <v>444</v>
      </c>
      <c r="EO756" s="24" t="s">
        <v>444</v>
      </c>
      <c r="EP756" t="s">
        <v>444</v>
      </c>
      <c r="EQ756" t="s">
        <v>444</v>
      </c>
      <c r="ER756" s="24" t="s">
        <v>444</v>
      </c>
      <c r="ES756" s="24" t="s">
        <v>444</v>
      </c>
      <c r="ET756" t="s">
        <v>444</v>
      </c>
      <c r="EU756" t="s">
        <v>444</v>
      </c>
      <c r="EV756" s="24" t="s">
        <v>444</v>
      </c>
      <c r="EW756" s="24" t="s">
        <v>444</v>
      </c>
      <c r="EX756" t="s">
        <v>444</v>
      </c>
      <c r="EY756" t="s">
        <v>444</v>
      </c>
      <c r="EZ756" s="24" t="s">
        <v>444</v>
      </c>
      <c r="FA756" s="24" t="s">
        <v>444</v>
      </c>
      <c r="FB756" t="s">
        <v>444</v>
      </c>
      <c r="FC756" t="s">
        <v>444</v>
      </c>
      <c r="FD756" s="24" t="s">
        <v>444</v>
      </c>
      <c r="FE756" s="24" t="s">
        <v>444</v>
      </c>
      <c r="FF756" t="s">
        <v>444</v>
      </c>
      <c r="FG756" t="s">
        <v>444</v>
      </c>
      <c r="FH756" s="24" t="s">
        <v>444</v>
      </c>
      <c r="FI756" s="24" t="s">
        <v>444</v>
      </c>
      <c r="FJ756" t="s">
        <v>444</v>
      </c>
      <c r="FK756" t="s">
        <v>444</v>
      </c>
      <c r="FL756" s="24" t="s">
        <v>444</v>
      </c>
      <c r="FM756" s="24" t="s">
        <v>444</v>
      </c>
      <c r="FN756" t="s">
        <v>444</v>
      </c>
      <c r="FO756" t="s">
        <v>444</v>
      </c>
      <c r="FP756" s="24" t="s">
        <v>444</v>
      </c>
      <c r="FQ756" s="24" t="s">
        <v>444</v>
      </c>
      <c r="FR756" t="s">
        <v>444</v>
      </c>
      <c r="FS756" t="s">
        <v>444</v>
      </c>
      <c r="FT756" s="24" t="s">
        <v>444</v>
      </c>
      <c r="FU756" s="24" t="s">
        <v>444</v>
      </c>
      <c r="FV756" t="s">
        <v>444</v>
      </c>
      <c r="FW756" t="s">
        <v>444</v>
      </c>
      <c r="FX756" s="24" t="s">
        <v>444</v>
      </c>
      <c r="FY756" s="24" t="s">
        <v>444</v>
      </c>
      <c r="FZ756" t="s">
        <v>444</v>
      </c>
      <c r="GA756" t="s">
        <v>444</v>
      </c>
      <c r="GB756" s="24" t="s">
        <v>444</v>
      </c>
      <c r="GC756" s="24" t="s">
        <v>444</v>
      </c>
      <c r="GD756" t="s">
        <v>444</v>
      </c>
      <c r="GE756" t="s">
        <v>444</v>
      </c>
      <c r="GF756" s="24" t="s">
        <v>444</v>
      </c>
      <c r="GG756" s="24" t="s">
        <v>444</v>
      </c>
      <c r="GH756" t="s">
        <v>15</v>
      </c>
      <c r="GI756" s="24" t="s">
        <v>538</v>
      </c>
      <c r="GJ756" s="24" t="s">
        <v>540</v>
      </c>
      <c r="GK756" t="s">
        <v>545</v>
      </c>
      <c r="GL756" t="s">
        <v>1453</v>
      </c>
      <c r="GM756" s="24" t="s">
        <v>444</v>
      </c>
      <c r="GN756" s="24" t="s">
        <v>444</v>
      </c>
      <c r="GO756" t="s">
        <v>444</v>
      </c>
      <c r="GP756" t="s">
        <v>444</v>
      </c>
      <c r="GQ756" s="24" t="s">
        <v>444</v>
      </c>
      <c r="GR756" s="24" t="s">
        <v>444</v>
      </c>
      <c r="GS756" t="s">
        <v>444</v>
      </c>
      <c r="GT756" t="s">
        <v>444</v>
      </c>
      <c r="GU756" s="24" t="s">
        <v>444</v>
      </c>
      <c r="GV756" s="24" t="s">
        <v>444</v>
      </c>
      <c r="GW756" t="s">
        <v>444</v>
      </c>
      <c r="GX756" t="s">
        <v>444</v>
      </c>
      <c r="GY756" s="24" t="s">
        <v>444</v>
      </c>
      <c r="GZ756" s="24" t="s">
        <v>444</v>
      </c>
      <c r="HA756" t="s">
        <v>444</v>
      </c>
      <c r="HB756" t="s">
        <v>444</v>
      </c>
      <c r="HC756" s="24" t="s">
        <v>444</v>
      </c>
      <c r="HD756" s="24" t="s">
        <v>444</v>
      </c>
      <c r="HE756" t="s">
        <v>444</v>
      </c>
      <c r="HF756" t="s">
        <v>444</v>
      </c>
      <c r="HG756" s="24" t="s">
        <v>444</v>
      </c>
      <c r="HH756" s="24" t="s">
        <v>444</v>
      </c>
      <c r="HI756" t="s">
        <v>444</v>
      </c>
      <c r="HJ756" t="s">
        <v>444</v>
      </c>
      <c r="HK756" s="24" t="s">
        <v>444</v>
      </c>
      <c r="HL756" s="24" t="s">
        <v>444</v>
      </c>
      <c r="HM756" t="s">
        <v>444</v>
      </c>
      <c r="HN756" t="s">
        <v>444</v>
      </c>
      <c r="HO756" s="24" t="s">
        <v>444</v>
      </c>
      <c r="HP756" s="24" t="s">
        <v>444</v>
      </c>
      <c r="HQ756" t="s">
        <v>444</v>
      </c>
      <c r="HR756" t="s">
        <v>444</v>
      </c>
      <c r="HS756" s="24" t="s">
        <v>444</v>
      </c>
      <c r="HT756" s="24" t="s">
        <v>444</v>
      </c>
      <c r="HU756" t="s">
        <v>444</v>
      </c>
      <c r="HV756" t="s">
        <v>444</v>
      </c>
      <c r="HW756" s="24" t="s">
        <v>444</v>
      </c>
      <c r="HX756" s="24" t="s">
        <v>444</v>
      </c>
      <c r="HY756" t="s">
        <v>444</v>
      </c>
      <c r="HZ756" t="s">
        <v>444</v>
      </c>
      <c r="IA756" t="s">
        <v>2746</v>
      </c>
      <c r="IB756" t="s">
        <v>2736</v>
      </c>
      <c r="IC756" t="s">
        <v>2817</v>
      </c>
      <c r="ID756" s="33" t="b" cm="1">
        <f t="array" ref="ID756">_xlfn.IFNA(MATCH($A$2,_xlfn.NUMBERVALUE(Table_Query_from_MF_DSNP62[[#This Row],[CL_GLACCT_DR1]:[CL_GLACCT_CR4]]),0),0)&gt;=1</f>
        <v>1</v>
      </c>
      <c r="IE756" s="33" t="b">
        <f>OR(Table_Query_from_MF_DSNP62[[#This Row],[Pair1]:[Pair25]])</f>
        <v>1</v>
      </c>
      <c r="IF756" s="33">
        <f>_xlfn.IFNA(MATCH(TRUE,Table_Query_from_MF_DSNP62[[#This Row],[Pair1]:[Pair25]],0),"none")</f>
        <v>1</v>
      </c>
      <c r="IG756" s="33" t="b">
        <f>AND($A$2&gt;=_xlfn.NUMBERVALUE(Table_Query_from_MF_DSNP62[[#This Row],[CL_GL_ACCT_FR1]]),$A$2&lt;=_xlfn.NUMBERVALUE(Table_Query_from_MF_DSNP62[[#This Row],[CL_GL_ACCT_TO1]]))</f>
        <v>1</v>
      </c>
      <c r="IH756" s="33" t="b">
        <f>AND($A$2&gt;=_xlfn.NUMBERVALUE(Table_Query_from_MF_DSNP62[[#This Row],[CL_GL_ACCT_FR2]]),$A$2&lt;=_xlfn.NUMBERVALUE(Table_Query_from_MF_DSNP62[[#This Row],[CL_GL_ACCT_TO2]]))</f>
        <v>1</v>
      </c>
      <c r="II756" s="33" t="b">
        <f>AND($A$2&gt;=_xlfn.NUMBERVALUE(Table_Query_from_MF_DSNP62[[#This Row],[CL_GL_ACCT_FR3]]),$A$2&lt;=_xlfn.NUMBERVALUE(Table_Query_from_MF_DSNP62[[#This Row],[CL_GL_ACCT_TO3]]))</f>
        <v>1</v>
      </c>
      <c r="IJ756" s="33" t="b">
        <f>AND($A$2&gt;=_xlfn.NUMBERVALUE(Table_Query_from_MF_DSNP62[[#This Row],[CL_GL_ACCT_FR4]]),$A$2&lt;=_xlfn.NUMBERVALUE(Table_Query_from_MF_DSNP62[[#This Row],[CL_GL_ACCT_TO4]]))</f>
        <v>1</v>
      </c>
      <c r="IK756" s="33" t="b">
        <f>AND($A$2&gt;=_xlfn.NUMBERVALUE(Table_Query_from_MF_DSNP62[[#This Row],[CL_GL_ACCT_FR5]]),$A$2&lt;=_xlfn.NUMBERVALUE(Table_Query_from_MF_DSNP62[[#This Row],[CL_GL_ACCT_TO5]]))</f>
        <v>1</v>
      </c>
      <c r="IL756" s="33" t="b">
        <f>AND($A$2&gt;=_xlfn.NUMBERVALUE(Table_Query_from_MF_DSNP62[[#This Row],[CL_GL_ACCT_FR6]]),$A$2&lt;=_xlfn.NUMBERVALUE(Table_Query_from_MF_DSNP62[[#This Row],[CL_GL_ACCT_TO6]]))</f>
        <v>1</v>
      </c>
      <c r="IM756" s="33" t="b">
        <f>AND($A$2&gt;=_xlfn.NUMBERVALUE(Table_Query_from_MF_DSNP62[[#This Row],[CL_GL_ACCT_FR7]]),$A$2&lt;=_xlfn.NUMBERVALUE(Table_Query_from_MF_DSNP62[[#This Row],[CL_GL_ACCT_TO7]]))</f>
        <v>1</v>
      </c>
      <c r="IN756" s="33" t="b">
        <f>AND($A$2&gt;=_xlfn.NUMBERVALUE(Table_Query_from_MF_DSNP62[[#This Row],[CL_GL_ACCT_FR8]]),$A$2&lt;=_xlfn.NUMBERVALUE(Table_Query_from_MF_DSNP62[[#This Row],[CL_GL_ACCT_TO8]]))</f>
        <v>1</v>
      </c>
      <c r="IO756" s="33" t="b">
        <f>AND($A$2&gt;=_xlfn.NUMBERVALUE(Table_Query_from_MF_DSNP62[[#This Row],[CL_GL_ACCT_FR9]]),$A$2&lt;=_xlfn.NUMBERVALUE(Table_Query_from_MF_DSNP62[[#This Row],[CL_GL_ACCT_TO9]]))</f>
        <v>1</v>
      </c>
      <c r="IP756" s="33" t="b">
        <f>AND($A$2&gt;=_xlfn.NUMBERVALUE(Table_Query_from_MF_DSNP62[[#This Row],[CL_GL_ACCT_FR10]]),$A$2&lt;=_xlfn.NUMBERVALUE(Table_Query_from_MF_DSNP62[[#This Row],[CL_GL_ACCT_TO10]]))</f>
        <v>1</v>
      </c>
      <c r="IQ756" s="33" t="b">
        <f>AND($A$2&gt;=_xlfn.NUMBERVALUE(Table_Query_from_MF_DSNP62[[#This Row],[CL_GL_ACCT_FR11]]),$A$2&lt;=_xlfn.NUMBERVALUE(Table_Query_from_MF_DSNP62[[#This Row],[CL_GL_ACCT_TO11]]))</f>
        <v>1</v>
      </c>
      <c r="IR756" s="33" t="b">
        <f>AND($A$2&gt;=_xlfn.NUMBERVALUE(Table_Query_from_MF_DSNP62[[#This Row],[CL_GL_ACCT_FR12]]),$A$2&lt;=_xlfn.NUMBERVALUE(Table_Query_from_MF_DSNP62[[#This Row],[CL_GL_ACCT_TO12]]))</f>
        <v>1</v>
      </c>
      <c r="IS756" s="33" t="b">
        <f>AND($A$2&gt;=_xlfn.NUMBERVALUE(Table_Query_from_MF_DSNP62[[#This Row],[CL_GL_ACCT_FR13]]),$A$2&lt;=_xlfn.NUMBERVALUE(Table_Query_from_MF_DSNP62[[#This Row],[CL_GL_ACCT_TO13]]))</f>
        <v>1</v>
      </c>
      <c r="IT756" s="33" t="b">
        <f>AND($A$2&gt;=_xlfn.NUMBERVALUE(Table_Query_from_MF_DSNP62[[#This Row],[CL_GL_ACCT_FR14]]),$A$2&lt;=_xlfn.NUMBERVALUE(Table_Query_from_MF_DSNP62[[#This Row],[CL_GL_ACCT_TO14]]))</f>
        <v>1</v>
      </c>
      <c r="IU756" s="33" t="b">
        <f>AND($A$2&gt;=_xlfn.NUMBERVALUE(Table_Query_from_MF_DSNP62[[#This Row],[CL_GL_ACCT_FR15]]),$A$2&lt;=_xlfn.NUMBERVALUE(Table_Query_from_MF_DSNP62[[#This Row],[CL_GL_ACCT_TO15]]))</f>
        <v>1</v>
      </c>
      <c r="IV756" s="33" t="b">
        <f>AND($A$2&gt;=_xlfn.NUMBERVALUE(Table_Query_from_MF_DSNP62[[#This Row],[CL_GL_ACCT_FR16]]),$A$2&lt;=_xlfn.NUMBERVALUE(Table_Query_from_MF_DSNP62[[#This Row],[CL_GL_ACCT_TO16]]))</f>
        <v>1</v>
      </c>
      <c r="IW756" s="33" t="b">
        <f>AND($A$2&gt;=_xlfn.NUMBERVALUE(Table_Query_from_MF_DSNP62[[#This Row],[CL_GL_ACCT_FR17]]),$A$2&lt;=_xlfn.NUMBERVALUE(Table_Query_from_MF_DSNP62[[#This Row],[CL_GL_ACCT_TO17]]))</f>
        <v>1</v>
      </c>
      <c r="IX756" s="33" t="b">
        <f>AND($A$2&gt;=_xlfn.NUMBERVALUE(Table_Query_from_MF_DSNP62[[#This Row],[CL_GL_ACCT_FR18]]),$A$2&lt;=_xlfn.NUMBERVALUE(Table_Query_from_MF_DSNP62[[#This Row],[CL_GL_ACCT_TO18]]))</f>
        <v>1</v>
      </c>
      <c r="IY756" s="33" t="b">
        <f>AND($A$2&gt;=_xlfn.NUMBERVALUE(Table_Query_from_MF_DSNP62[[#This Row],[CL_GL_ACCT_FR19]]),$A$2&lt;=_xlfn.NUMBERVALUE(Table_Query_from_MF_DSNP62[[#This Row],[CL_GL_ACCT_TO19]]))</f>
        <v>1</v>
      </c>
      <c r="IZ756" s="33" t="b">
        <f>AND($A$2&gt;=_xlfn.NUMBERVALUE(Table_Query_from_MF_DSNP62[[#This Row],[CL_GL_ACCT_FR20]]),$A$2&lt;=_xlfn.NUMBERVALUE(Table_Query_from_MF_DSNP62[[#This Row],[CL_GL_ACCT_TO20]]))</f>
        <v>1</v>
      </c>
      <c r="JA756" s="33" t="b">
        <f>AND($A$2&gt;=_xlfn.NUMBERVALUE(Table_Query_from_MF_DSNP62[[#This Row],[CL_GL_ACCT_FR21]]),$A$2&lt;=_xlfn.NUMBERVALUE(Table_Query_from_MF_DSNP62[[#This Row],[CL_GL_ACCT_TO21]]))</f>
        <v>1</v>
      </c>
      <c r="JB756" s="33" t="b">
        <f>AND($A$2&gt;=_xlfn.NUMBERVALUE(Table_Query_from_MF_DSNP62[[#This Row],[CL_GL_ACCT_FR22]]),$A$2&lt;=_xlfn.NUMBERVALUE(Table_Query_from_MF_DSNP62[[#This Row],[CL_GL_ACCT_TO22]]))</f>
        <v>1</v>
      </c>
      <c r="JC756" s="33" t="b">
        <f>AND($A$2&gt;=_xlfn.NUMBERVALUE(Table_Query_from_MF_DSNP62[[#This Row],[CL_GL_ACCT_FR23]]),$A$2&lt;=_xlfn.NUMBERVALUE(Table_Query_from_MF_DSNP62[[#This Row],[CL_GL_ACCT_TO23]]))</f>
        <v>1</v>
      </c>
      <c r="JD756" s="33" t="b">
        <f>AND($A$2&gt;=_xlfn.NUMBERVALUE(Table_Query_from_MF_DSNP62[[#This Row],[CL_GL_ACCT_FR24]]),$A$2&lt;=_xlfn.NUMBERVALUE(Table_Query_from_MF_DSNP62[[#This Row],[CL_GL_ACCT_TO24]]))</f>
        <v>1</v>
      </c>
      <c r="JE756" s="33" t="b">
        <f>AND($A$2&gt;=_xlfn.NUMBERVALUE(Table_Query_from_MF_DSNP62[[#This Row],[CL_GL_ACCT_FR25]]),$A$2&lt;=_xlfn.NUMBERVALUE(Table_Query_from_MF_DSNP62[[#This Row],[CL_GL_ACCT_TO25]]))</f>
        <v>1</v>
      </c>
      <c r="JF756" s="33" t="b">
        <f>OR(Table_Query_from_MF_DSNP62[[#This Row],[PairA]:[PairO]])</f>
        <v>1</v>
      </c>
      <c r="JG756" s="33">
        <f>_xlfn.IFNA(MATCH(TRUE,Table_Query_from_MF_DSNP62[[#This Row],[PairA]:[PairO]],0),"none")</f>
        <v>3</v>
      </c>
      <c r="JH756" s="33" t="b">
        <f>AND($B$2&gt;=_xlfn.NUMBERVALUE(Table_Query_from_MF_DSNP62[[#This Row],[CL_CMP_OBJ_FR1]]),$B$2&lt;=_xlfn.NUMBERVALUE(Table_Query_from_MF_DSNP62[[#This Row],[CL_CMP_OBJ_TO1]]))</f>
        <v>0</v>
      </c>
      <c r="JI756" s="33" t="b">
        <f>AND($B$2&gt;=_xlfn.NUMBERVALUE(Table_Query_from_MF_DSNP62[[#This Row],[CL_CMP_OBJ_FR2]]),$B$2&lt;=_xlfn.NUMBERVALUE(Table_Query_from_MF_DSNP62[[#This Row],[CL_CMP_OBJ_TO2]]))</f>
        <v>0</v>
      </c>
      <c r="JJ756" s="33" t="b">
        <f>AND($B$2&gt;=_xlfn.NUMBERVALUE(Table_Query_from_MF_DSNP62[[#This Row],[CL_CMP_OBJ_FR3]]),$B$2&lt;=_xlfn.NUMBERVALUE(Table_Query_from_MF_DSNP62[[#This Row],[CL_CMP_OBJ_TO3]]))</f>
        <v>1</v>
      </c>
      <c r="JK756" s="33" t="b">
        <f>AND($B$2&gt;=_xlfn.NUMBERVALUE(Table_Query_from_MF_DSNP62[[#This Row],[CL_CMP_OBJ_FR4]]),$B$2&lt;=_xlfn.NUMBERVALUE(Table_Query_from_MF_DSNP62[[#This Row],[CL_CMP_OBJ_TO4]]))</f>
        <v>1</v>
      </c>
      <c r="JL756" s="33" t="b">
        <f>AND($B$2&gt;=_xlfn.NUMBERVALUE(Table_Query_from_MF_DSNP62[[#This Row],[CL_CMP_OBJ_FR5]]),$B$2&lt;=_xlfn.NUMBERVALUE(Table_Query_from_MF_DSNP62[[#This Row],[CL_CMP_OBJ_TO5]]))</f>
        <v>1</v>
      </c>
      <c r="JM756" s="33" t="b">
        <f>AND($B$2&gt;=_xlfn.NUMBERVALUE(Table_Query_from_MF_DSNP62[[#This Row],[CL_CMP_OBJ_FR6]]),$B$2&lt;=_xlfn.NUMBERVALUE(Table_Query_from_MF_DSNP62[[#This Row],[CL_CMP_OBJ_TO6]]))</f>
        <v>1</v>
      </c>
      <c r="JN756" s="33" t="b">
        <f>AND($B$2&gt;=_xlfn.NUMBERVALUE(Table_Query_from_MF_DSNP62[[#This Row],[CL_CMP_OBJ_FR7]]),$B$2&lt;=_xlfn.NUMBERVALUE(Table_Query_from_MF_DSNP62[[#This Row],[CL_CMP_OBJ_TO7]]))</f>
        <v>1</v>
      </c>
      <c r="JO756" s="33" t="b">
        <f>AND($B$2&gt;=_xlfn.NUMBERVALUE(Table_Query_from_MF_DSNP62[[#This Row],[CL_CMP_OBJ_FR8]]),$B$2&lt;=_xlfn.NUMBERVALUE(Table_Query_from_MF_DSNP62[[#This Row],[CL_CMP_OBJ_TO8]]))</f>
        <v>1</v>
      </c>
      <c r="JP756" s="33" t="b">
        <f>AND($B$2&gt;=_xlfn.NUMBERVALUE(Table_Query_from_MF_DSNP62[[#This Row],[CL_CMP_OBJ_FR9]]),$B$2&lt;=_xlfn.NUMBERVALUE(Table_Query_from_MF_DSNP62[[#This Row],[CL_CMP_OBJ_TO9]]))</f>
        <v>1</v>
      </c>
      <c r="JQ756" s="33" t="b">
        <f>AND($B$2&gt;=_xlfn.NUMBERVALUE(Table_Query_from_MF_DSNP62[[#This Row],[CL_CMP_OBJ_FR10]]),$B$2&lt;=_xlfn.NUMBERVALUE(Table_Query_from_MF_DSNP62[[#This Row],[CL_CMP_OBJ_TO10]]))</f>
        <v>1</v>
      </c>
      <c r="JR756" s="33" t="b">
        <f>AND($B$2&gt;=_xlfn.NUMBERVALUE(Table_Query_from_MF_DSNP62[[#This Row],[CL_CMP_OBJ_FR11]]),$B$2&lt;=_xlfn.NUMBERVALUE(Table_Query_from_MF_DSNP62[[#This Row],[CL_CMP_OBJ_TO11]]))</f>
        <v>1</v>
      </c>
      <c r="JS756" s="33" t="b">
        <f>AND($B$2&gt;=_xlfn.NUMBERVALUE(Table_Query_from_MF_DSNP62[[#This Row],[CL_CMP_OBJ_FR12]]),$B$2&lt;=_xlfn.NUMBERVALUE(Table_Query_from_MF_DSNP62[[#This Row],[CL_CMP_OBJ_TO12]]))</f>
        <v>1</v>
      </c>
      <c r="JT756" s="33" t="b">
        <f>AND($B$2&gt;=_xlfn.NUMBERVALUE(Table_Query_from_MF_DSNP62[[#This Row],[CL_CMP_OBJ_FR13]]),$B$2&lt;=_xlfn.NUMBERVALUE(Table_Query_from_MF_DSNP62[[#This Row],[CL_CMP_OBJ_TO13]]))</f>
        <v>1</v>
      </c>
      <c r="JU756" s="33" t="b">
        <f>AND($B$2&gt;=_xlfn.NUMBERVALUE(Table_Query_from_MF_DSNP62[[#This Row],[CL_CMP_OBJ_FR14]]),$B$2&lt;=_xlfn.NUMBERVALUE(Table_Query_from_MF_DSNP62[[#This Row],[CL_CMP_OBJ_TO14]]))</f>
        <v>1</v>
      </c>
      <c r="JV756" s="33" t="b">
        <f>AND($B$2&gt;=_xlfn.NUMBERVALUE(Table_Query_from_MF_DSNP62[[#This Row],[CL_CMP_OBJ_FR15]]),$B$2&lt;=_xlfn.NUMBERVALUE(Table_Query_from_MF_DSNP62[[#This Row],[CL_CMP_OBJ_TO15]]))</f>
        <v>1</v>
      </c>
    </row>
    <row r="757" spans="1:282" x14ac:dyDescent="0.25">
      <c r="A757" t="b">
        <f>OR(,Table_Query_from_MF_DSNP62[[#This Row],[Desired GL included as "hard-coded" GL?]],Table_Query_from_MF_DSNP62[[#This Row],[Desired GL included as "Open GL"?]])</f>
        <v>1</v>
      </c>
      <c r="B757" t="b">
        <f>Table_Query_from_MF_DSNP62[[#This Row],[Desired CObj included as "Open CObj"?]]</f>
        <v>1</v>
      </c>
      <c r="C757" t="s">
        <v>875</v>
      </c>
      <c r="D757" t="s">
        <v>2663</v>
      </c>
      <c r="E757" t="s">
        <v>8</v>
      </c>
      <c r="F757" s="24" t="s">
        <v>425</v>
      </c>
      <c r="G757" t="s">
        <v>444</v>
      </c>
      <c r="H757" s="24" t="s">
        <v>444</v>
      </c>
      <c r="I757" t="s">
        <v>444</v>
      </c>
      <c r="J757" s="24" t="s">
        <v>444</v>
      </c>
      <c r="K757" t="s">
        <v>444</v>
      </c>
      <c r="L757" s="24" t="s">
        <v>444</v>
      </c>
      <c r="M757" t="s">
        <v>444</v>
      </c>
      <c r="N757" t="s">
        <v>444</v>
      </c>
      <c r="O757" t="s">
        <v>444</v>
      </c>
      <c r="P757" t="s">
        <v>444</v>
      </c>
      <c r="Q757" t="s">
        <v>15</v>
      </c>
      <c r="R757" t="s">
        <v>444</v>
      </c>
      <c r="S757" t="s">
        <v>442</v>
      </c>
      <c r="T757" t="s">
        <v>447</v>
      </c>
      <c r="U757" t="s">
        <v>444</v>
      </c>
      <c r="V757" t="s">
        <v>444</v>
      </c>
      <c r="W757" t="s">
        <v>447</v>
      </c>
      <c r="X757" t="s">
        <v>444</v>
      </c>
      <c r="Y757" t="s">
        <v>444</v>
      </c>
      <c r="Z757" t="s">
        <v>442</v>
      </c>
      <c r="AA757" t="s">
        <v>442</v>
      </c>
      <c r="AB757" t="s">
        <v>442</v>
      </c>
      <c r="AC757" t="s">
        <v>442</v>
      </c>
      <c r="AD757" t="s">
        <v>442</v>
      </c>
      <c r="AE757" t="s">
        <v>442</v>
      </c>
      <c r="AF757" t="s">
        <v>442</v>
      </c>
      <c r="AG757" t="s">
        <v>442</v>
      </c>
      <c r="AH757" t="s">
        <v>444</v>
      </c>
      <c r="AI757" t="s">
        <v>447</v>
      </c>
      <c r="AJ757" t="s">
        <v>15</v>
      </c>
      <c r="AK757" t="s">
        <v>444</v>
      </c>
      <c r="AL757" t="s">
        <v>444</v>
      </c>
      <c r="AM757" t="s">
        <v>444</v>
      </c>
      <c r="AN757" t="s">
        <v>444</v>
      </c>
      <c r="AO757" t="s">
        <v>444</v>
      </c>
      <c r="AP757" t="s">
        <v>447</v>
      </c>
      <c r="AQ757" t="s">
        <v>282</v>
      </c>
      <c r="AR757" t="s">
        <v>1451</v>
      </c>
      <c r="AS757" t="s">
        <v>162</v>
      </c>
      <c r="AT757" t="s">
        <v>444</v>
      </c>
      <c r="AU757" t="s">
        <v>444</v>
      </c>
      <c r="AV757" t="s">
        <v>1359</v>
      </c>
      <c r="AW757" t="s">
        <v>444</v>
      </c>
      <c r="AX757" t="s">
        <v>444</v>
      </c>
      <c r="AY757" t="s">
        <v>444</v>
      </c>
      <c r="AZ757" t="s">
        <v>444</v>
      </c>
      <c r="BA757" t="s">
        <v>444</v>
      </c>
      <c r="BB757" t="s">
        <v>444</v>
      </c>
      <c r="BC757" t="s">
        <v>444</v>
      </c>
      <c r="BD757" t="s">
        <v>1359</v>
      </c>
      <c r="BE757" t="s">
        <v>444</v>
      </c>
      <c r="BF757" t="s">
        <v>1360</v>
      </c>
      <c r="BG757" t="s">
        <v>444</v>
      </c>
      <c r="BH757" t="s">
        <v>444</v>
      </c>
      <c r="BI757" t="s">
        <v>444</v>
      </c>
      <c r="BJ757" t="s">
        <v>444</v>
      </c>
      <c r="BK757" t="s">
        <v>444</v>
      </c>
      <c r="BL757" t="s">
        <v>444</v>
      </c>
      <c r="BM757" t="s">
        <v>444</v>
      </c>
      <c r="BN757" t="s">
        <v>444</v>
      </c>
      <c r="BO757" t="s">
        <v>444</v>
      </c>
      <c r="BP757" t="s">
        <v>444</v>
      </c>
      <c r="BQ757" t="s">
        <v>444</v>
      </c>
      <c r="BR757" t="s">
        <v>444</v>
      </c>
      <c r="BS757" t="s">
        <v>444</v>
      </c>
      <c r="BT757" t="s">
        <v>444</v>
      </c>
      <c r="BU757" t="s">
        <v>444</v>
      </c>
      <c r="BV757" t="s">
        <v>444</v>
      </c>
      <c r="BW757" t="s">
        <v>444</v>
      </c>
      <c r="BX757" t="s">
        <v>444</v>
      </c>
      <c r="BY757" t="s">
        <v>444</v>
      </c>
      <c r="BZ757" t="s">
        <v>444</v>
      </c>
      <c r="CA757" t="s">
        <v>444</v>
      </c>
      <c r="CB757" t="s">
        <v>444</v>
      </c>
      <c r="CC757" t="s">
        <v>444</v>
      </c>
      <c r="CD757" t="s">
        <v>444</v>
      </c>
      <c r="CE757" t="s">
        <v>444</v>
      </c>
      <c r="CF757" t="s">
        <v>444</v>
      </c>
      <c r="CG757" t="s">
        <v>444</v>
      </c>
      <c r="CH757" t="s">
        <v>444</v>
      </c>
      <c r="CI757" t="s">
        <v>444</v>
      </c>
      <c r="CJ757" t="s">
        <v>444</v>
      </c>
      <c r="CK757" t="s">
        <v>444</v>
      </c>
      <c r="CL757" t="s">
        <v>444</v>
      </c>
      <c r="CM757" t="s">
        <v>444</v>
      </c>
      <c r="CN757" t="s">
        <v>444</v>
      </c>
      <c r="CO757" t="s">
        <v>444</v>
      </c>
      <c r="CP757" t="s">
        <v>444</v>
      </c>
      <c r="CQ757" t="s">
        <v>444</v>
      </c>
      <c r="CR757" t="s">
        <v>444</v>
      </c>
      <c r="CS757" t="s">
        <v>444</v>
      </c>
      <c r="CT757" t="s">
        <v>444</v>
      </c>
      <c r="CU757" t="s">
        <v>282</v>
      </c>
      <c r="CV757" t="s">
        <v>2760</v>
      </c>
      <c r="CW757" t="s">
        <v>2736</v>
      </c>
      <c r="CX757" t="s">
        <v>2737</v>
      </c>
      <c r="CY757" t="s">
        <v>1846</v>
      </c>
      <c r="CZ757" t="s">
        <v>444</v>
      </c>
      <c r="DA757" t="s">
        <v>444</v>
      </c>
      <c r="DB757" t="s">
        <v>444</v>
      </c>
      <c r="DC757" t="s">
        <v>444</v>
      </c>
      <c r="DD757" t="s">
        <v>444</v>
      </c>
      <c r="DE757" t="s">
        <v>444</v>
      </c>
      <c r="DF757" t="s">
        <v>444</v>
      </c>
      <c r="DG757" t="s">
        <v>444</v>
      </c>
      <c r="DH757" t="s">
        <v>444</v>
      </c>
      <c r="DI757" t="s">
        <v>15</v>
      </c>
      <c r="DJ757" t="s">
        <v>444</v>
      </c>
      <c r="DK757" t="s">
        <v>444</v>
      </c>
      <c r="DL757" t="s">
        <v>444</v>
      </c>
      <c r="DM757" t="s">
        <v>444</v>
      </c>
      <c r="DN757" t="s">
        <v>444</v>
      </c>
      <c r="DO757" t="s">
        <v>444</v>
      </c>
      <c r="DP757" t="s">
        <v>444</v>
      </c>
      <c r="DQ757" t="s">
        <v>444</v>
      </c>
      <c r="DR757" t="s">
        <v>444</v>
      </c>
      <c r="DS757" t="s">
        <v>15</v>
      </c>
      <c r="DT757" s="24" t="s">
        <v>35</v>
      </c>
      <c r="DU757" s="24" t="s">
        <v>35</v>
      </c>
      <c r="DV757" t="s">
        <v>37</v>
      </c>
      <c r="DW757" t="s">
        <v>37</v>
      </c>
      <c r="DX757" s="24" t="s">
        <v>43</v>
      </c>
      <c r="DY757" s="24" t="s">
        <v>43</v>
      </c>
      <c r="DZ757" t="s">
        <v>48</v>
      </c>
      <c r="EA757" t="s">
        <v>48</v>
      </c>
      <c r="EB757" s="24" t="s">
        <v>52</v>
      </c>
      <c r="EC757" s="24" t="s">
        <v>52</v>
      </c>
      <c r="ED757" t="s">
        <v>55</v>
      </c>
      <c r="EE757" t="s">
        <v>55</v>
      </c>
      <c r="EF757" s="24" t="s">
        <v>120</v>
      </c>
      <c r="EG757" s="24" t="s">
        <v>124</v>
      </c>
      <c r="EH757" t="s">
        <v>444</v>
      </c>
      <c r="EI757" t="s">
        <v>444</v>
      </c>
      <c r="EJ757" s="24" t="s">
        <v>444</v>
      </c>
      <c r="EK757" s="24" t="s">
        <v>444</v>
      </c>
      <c r="EL757" t="s">
        <v>444</v>
      </c>
      <c r="EM757" t="s">
        <v>444</v>
      </c>
      <c r="EN757" s="24" t="s">
        <v>444</v>
      </c>
      <c r="EO757" s="24" t="s">
        <v>444</v>
      </c>
      <c r="EP757" t="s">
        <v>444</v>
      </c>
      <c r="EQ757" t="s">
        <v>444</v>
      </c>
      <c r="ER757" s="24" t="s">
        <v>444</v>
      </c>
      <c r="ES757" s="24" t="s">
        <v>444</v>
      </c>
      <c r="ET757" t="s">
        <v>444</v>
      </c>
      <c r="EU757" t="s">
        <v>444</v>
      </c>
      <c r="EV757" s="24" t="s">
        <v>444</v>
      </c>
      <c r="EW757" s="24" t="s">
        <v>444</v>
      </c>
      <c r="EX757" t="s">
        <v>444</v>
      </c>
      <c r="EY757" t="s">
        <v>444</v>
      </c>
      <c r="EZ757" s="24" t="s">
        <v>444</v>
      </c>
      <c r="FA757" s="24" t="s">
        <v>444</v>
      </c>
      <c r="FB757" t="s">
        <v>444</v>
      </c>
      <c r="FC757" t="s">
        <v>444</v>
      </c>
      <c r="FD757" s="24" t="s">
        <v>444</v>
      </c>
      <c r="FE757" s="24" t="s">
        <v>444</v>
      </c>
      <c r="FF757" t="s">
        <v>444</v>
      </c>
      <c r="FG757" t="s">
        <v>444</v>
      </c>
      <c r="FH757" s="24" t="s">
        <v>444</v>
      </c>
      <c r="FI757" s="24" t="s">
        <v>444</v>
      </c>
      <c r="FJ757" t="s">
        <v>444</v>
      </c>
      <c r="FK757" t="s">
        <v>444</v>
      </c>
      <c r="FL757" s="24" t="s">
        <v>444</v>
      </c>
      <c r="FM757" s="24" t="s">
        <v>444</v>
      </c>
      <c r="FN757" t="s">
        <v>444</v>
      </c>
      <c r="FO757" t="s">
        <v>444</v>
      </c>
      <c r="FP757" s="24" t="s">
        <v>444</v>
      </c>
      <c r="FQ757" s="24" t="s">
        <v>444</v>
      </c>
      <c r="FR757" t="s">
        <v>444</v>
      </c>
      <c r="FS757" t="s">
        <v>444</v>
      </c>
      <c r="FT757" s="24" t="s">
        <v>444</v>
      </c>
      <c r="FU757" s="24" t="s">
        <v>444</v>
      </c>
      <c r="FV757" t="s">
        <v>444</v>
      </c>
      <c r="FW757" t="s">
        <v>444</v>
      </c>
      <c r="FX757" s="24" t="s">
        <v>444</v>
      </c>
      <c r="FY757" s="24" t="s">
        <v>444</v>
      </c>
      <c r="FZ757" t="s">
        <v>444</v>
      </c>
      <c r="GA757" t="s">
        <v>444</v>
      </c>
      <c r="GB757" s="24" t="s">
        <v>444</v>
      </c>
      <c r="GC757" s="24" t="s">
        <v>444</v>
      </c>
      <c r="GD757" t="s">
        <v>444</v>
      </c>
      <c r="GE757" t="s">
        <v>444</v>
      </c>
      <c r="GF757" s="24" t="s">
        <v>444</v>
      </c>
      <c r="GG757" s="24" t="s">
        <v>444</v>
      </c>
      <c r="GH757" t="s">
        <v>15</v>
      </c>
      <c r="GI757" s="24" t="s">
        <v>571</v>
      </c>
      <c r="GJ757" s="24" t="s">
        <v>572</v>
      </c>
      <c r="GK757" t="s">
        <v>444</v>
      </c>
      <c r="GL757" t="s">
        <v>444</v>
      </c>
      <c r="GM757" s="24" t="s">
        <v>444</v>
      </c>
      <c r="GN757" s="24" t="s">
        <v>444</v>
      </c>
      <c r="GO757" t="s">
        <v>444</v>
      </c>
      <c r="GP757" t="s">
        <v>444</v>
      </c>
      <c r="GQ757" s="24" t="s">
        <v>444</v>
      </c>
      <c r="GR757" s="24" t="s">
        <v>444</v>
      </c>
      <c r="GS757" t="s">
        <v>444</v>
      </c>
      <c r="GT757" t="s">
        <v>444</v>
      </c>
      <c r="GU757" s="24" t="s">
        <v>444</v>
      </c>
      <c r="GV757" s="24" t="s">
        <v>444</v>
      </c>
      <c r="GW757" t="s">
        <v>444</v>
      </c>
      <c r="GX757" t="s">
        <v>444</v>
      </c>
      <c r="GY757" s="24" t="s">
        <v>444</v>
      </c>
      <c r="GZ757" s="24" t="s">
        <v>444</v>
      </c>
      <c r="HA757" t="s">
        <v>444</v>
      </c>
      <c r="HB757" t="s">
        <v>444</v>
      </c>
      <c r="HC757" s="24" t="s">
        <v>444</v>
      </c>
      <c r="HD757" s="24" t="s">
        <v>444</v>
      </c>
      <c r="HE757" t="s">
        <v>444</v>
      </c>
      <c r="HF757" t="s">
        <v>444</v>
      </c>
      <c r="HG757" s="24" t="s">
        <v>444</v>
      </c>
      <c r="HH757" s="24" t="s">
        <v>444</v>
      </c>
      <c r="HI757" t="s">
        <v>444</v>
      </c>
      <c r="HJ757" t="s">
        <v>444</v>
      </c>
      <c r="HK757" s="24" t="s">
        <v>444</v>
      </c>
      <c r="HL757" s="24" t="s">
        <v>444</v>
      </c>
      <c r="HM757" t="s">
        <v>444</v>
      </c>
      <c r="HN757" t="s">
        <v>444</v>
      </c>
      <c r="HO757" s="24" t="s">
        <v>444</v>
      </c>
      <c r="HP757" s="24" t="s">
        <v>444</v>
      </c>
      <c r="HQ757" t="s">
        <v>444</v>
      </c>
      <c r="HR757" t="s">
        <v>444</v>
      </c>
      <c r="HS757" s="24" t="s">
        <v>444</v>
      </c>
      <c r="HT757" s="24" t="s">
        <v>444</v>
      </c>
      <c r="HU757" t="s">
        <v>444</v>
      </c>
      <c r="HV757" t="s">
        <v>444</v>
      </c>
      <c r="HW757" s="24" t="s">
        <v>444</v>
      </c>
      <c r="HX757" s="24" t="s">
        <v>444</v>
      </c>
      <c r="HY757" t="s">
        <v>444</v>
      </c>
      <c r="HZ757" t="s">
        <v>444</v>
      </c>
      <c r="IA757" t="s">
        <v>2760</v>
      </c>
      <c r="IB757" t="s">
        <v>2736</v>
      </c>
      <c r="IC757" t="s">
        <v>3116</v>
      </c>
      <c r="ID757" s="33" t="b" cm="1">
        <f t="array" ref="ID757">_xlfn.IFNA(MATCH($A$2,_xlfn.NUMBERVALUE(Table_Query_from_MF_DSNP62[[#This Row],[CL_GLACCT_DR1]:[CL_GLACCT_CR4]]),0),0)&gt;=1</f>
        <v>1</v>
      </c>
      <c r="IE757" s="33" t="b">
        <f>OR(Table_Query_from_MF_DSNP62[[#This Row],[Pair1]:[Pair25]])</f>
        <v>1</v>
      </c>
      <c r="IF757" s="33">
        <f>_xlfn.IFNA(MATCH(TRUE,Table_Query_from_MF_DSNP62[[#This Row],[Pair1]:[Pair25]],0),"none")</f>
        <v>8</v>
      </c>
      <c r="IG757" s="33" t="b">
        <f>AND($A$2&gt;=_xlfn.NUMBERVALUE(Table_Query_from_MF_DSNP62[[#This Row],[CL_GL_ACCT_FR1]]),$A$2&lt;=_xlfn.NUMBERVALUE(Table_Query_from_MF_DSNP62[[#This Row],[CL_GL_ACCT_TO1]]))</f>
        <v>0</v>
      </c>
      <c r="IH757" s="33" t="b">
        <f>AND($A$2&gt;=_xlfn.NUMBERVALUE(Table_Query_from_MF_DSNP62[[#This Row],[CL_GL_ACCT_FR2]]),$A$2&lt;=_xlfn.NUMBERVALUE(Table_Query_from_MF_DSNP62[[#This Row],[CL_GL_ACCT_TO2]]))</f>
        <v>0</v>
      </c>
      <c r="II757" s="33" t="b">
        <f>AND($A$2&gt;=_xlfn.NUMBERVALUE(Table_Query_from_MF_DSNP62[[#This Row],[CL_GL_ACCT_FR3]]),$A$2&lt;=_xlfn.NUMBERVALUE(Table_Query_from_MF_DSNP62[[#This Row],[CL_GL_ACCT_TO3]]))</f>
        <v>0</v>
      </c>
      <c r="IJ757" s="33" t="b">
        <f>AND($A$2&gt;=_xlfn.NUMBERVALUE(Table_Query_from_MF_DSNP62[[#This Row],[CL_GL_ACCT_FR4]]),$A$2&lt;=_xlfn.NUMBERVALUE(Table_Query_from_MF_DSNP62[[#This Row],[CL_GL_ACCT_TO4]]))</f>
        <v>0</v>
      </c>
      <c r="IK757" s="33" t="b">
        <f>AND($A$2&gt;=_xlfn.NUMBERVALUE(Table_Query_from_MF_DSNP62[[#This Row],[CL_GL_ACCT_FR5]]),$A$2&lt;=_xlfn.NUMBERVALUE(Table_Query_from_MF_DSNP62[[#This Row],[CL_GL_ACCT_TO5]]))</f>
        <v>0</v>
      </c>
      <c r="IL757" s="33" t="b">
        <f>AND($A$2&gt;=_xlfn.NUMBERVALUE(Table_Query_from_MF_DSNP62[[#This Row],[CL_GL_ACCT_FR6]]),$A$2&lt;=_xlfn.NUMBERVALUE(Table_Query_from_MF_DSNP62[[#This Row],[CL_GL_ACCT_TO6]]))</f>
        <v>0</v>
      </c>
      <c r="IM757" s="33" t="b">
        <f>AND($A$2&gt;=_xlfn.NUMBERVALUE(Table_Query_from_MF_DSNP62[[#This Row],[CL_GL_ACCT_FR7]]),$A$2&lt;=_xlfn.NUMBERVALUE(Table_Query_from_MF_DSNP62[[#This Row],[CL_GL_ACCT_TO7]]))</f>
        <v>0</v>
      </c>
      <c r="IN757" s="33" t="b">
        <f>AND($A$2&gt;=_xlfn.NUMBERVALUE(Table_Query_from_MF_DSNP62[[#This Row],[CL_GL_ACCT_FR8]]),$A$2&lt;=_xlfn.NUMBERVALUE(Table_Query_from_MF_DSNP62[[#This Row],[CL_GL_ACCT_TO8]]))</f>
        <v>1</v>
      </c>
      <c r="IO757" s="33" t="b">
        <f>AND($A$2&gt;=_xlfn.NUMBERVALUE(Table_Query_from_MF_DSNP62[[#This Row],[CL_GL_ACCT_FR9]]),$A$2&lt;=_xlfn.NUMBERVALUE(Table_Query_from_MF_DSNP62[[#This Row],[CL_GL_ACCT_TO9]]))</f>
        <v>1</v>
      </c>
      <c r="IP757" s="33" t="b">
        <f>AND($A$2&gt;=_xlfn.NUMBERVALUE(Table_Query_from_MF_DSNP62[[#This Row],[CL_GL_ACCT_FR10]]),$A$2&lt;=_xlfn.NUMBERVALUE(Table_Query_from_MF_DSNP62[[#This Row],[CL_GL_ACCT_TO10]]))</f>
        <v>1</v>
      </c>
      <c r="IQ757" s="33" t="b">
        <f>AND($A$2&gt;=_xlfn.NUMBERVALUE(Table_Query_from_MF_DSNP62[[#This Row],[CL_GL_ACCT_FR11]]),$A$2&lt;=_xlfn.NUMBERVALUE(Table_Query_from_MF_DSNP62[[#This Row],[CL_GL_ACCT_TO11]]))</f>
        <v>1</v>
      </c>
      <c r="IR757" s="33" t="b">
        <f>AND($A$2&gt;=_xlfn.NUMBERVALUE(Table_Query_from_MF_DSNP62[[#This Row],[CL_GL_ACCT_FR12]]),$A$2&lt;=_xlfn.NUMBERVALUE(Table_Query_from_MF_DSNP62[[#This Row],[CL_GL_ACCT_TO12]]))</f>
        <v>1</v>
      </c>
      <c r="IS757" s="33" t="b">
        <f>AND($A$2&gt;=_xlfn.NUMBERVALUE(Table_Query_from_MF_DSNP62[[#This Row],[CL_GL_ACCT_FR13]]),$A$2&lt;=_xlfn.NUMBERVALUE(Table_Query_from_MF_DSNP62[[#This Row],[CL_GL_ACCT_TO13]]))</f>
        <v>1</v>
      </c>
      <c r="IT757" s="33" t="b">
        <f>AND($A$2&gt;=_xlfn.NUMBERVALUE(Table_Query_from_MF_DSNP62[[#This Row],[CL_GL_ACCT_FR14]]),$A$2&lt;=_xlfn.NUMBERVALUE(Table_Query_from_MF_DSNP62[[#This Row],[CL_GL_ACCT_TO14]]))</f>
        <v>1</v>
      </c>
      <c r="IU757" s="33" t="b">
        <f>AND($A$2&gt;=_xlfn.NUMBERVALUE(Table_Query_from_MF_DSNP62[[#This Row],[CL_GL_ACCT_FR15]]),$A$2&lt;=_xlfn.NUMBERVALUE(Table_Query_from_MF_DSNP62[[#This Row],[CL_GL_ACCT_TO15]]))</f>
        <v>1</v>
      </c>
      <c r="IV757" s="33" t="b">
        <f>AND($A$2&gt;=_xlfn.NUMBERVALUE(Table_Query_from_MF_DSNP62[[#This Row],[CL_GL_ACCT_FR16]]),$A$2&lt;=_xlfn.NUMBERVALUE(Table_Query_from_MF_DSNP62[[#This Row],[CL_GL_ACCT_TO16]]))</f>
        <v>1</v>
      </c>
      <c r="IW757" s="33" t="b">
        <f>AND($A$2&gt;=_xlfn.NUMBERVALUE(Table_Query_from_MF_DSNP62[[#This Row],[CL_GL_ACCT_FR17]]),$A$2&lt;=_xlfn.NUMBERVALUE(Table_Query_from_MF_DSNP62[[#This Row],[CL_GL_ACCT_TO17]]))</f>
        <v>1</v>
      </c>
      <c r="IX757" s="33" t="b">
        <f>AND($A$2&gt;=_xlfn.NUMBERVALUE(Table_Query_from_MF_DSNP62[[#This Row],[CL_GL_ACCT_FR18]]),$A$2&lt;=_xlfn.NUMBERVALUE(Table_Query_from_MF_DSNP62[[#This Row],[CL_GL_ACCT_TO18]]))</f>
        <v>1</v>
      </c>
      <c r="IY757" s="33" t="b">
        <f>AND($A$2&gt;=_xlfn.NUMBERVALUE(Table_Query_from_MF_DSNP62[[#This Row],[CL_GL_ACCT_FR19]]),$A$2&lt;=_xlfn.NUMBERVALUE(Table_Query_from_MF_DSNP62[[#This Row],[CL_GL_ACCT_TO19]]))</f>
        <v>1</v>
      </c>
      <c r="IZ757" s="33" t="b">
        <f>AND($A$2&gt;=_xlfn.NUMBERVALUE(Table_Query_from_MF_DSNP62[[#This Row],[CL_GL_ACCT_FR20]]),$A$2&lt;=_xlfn.NUMBERVALUE(Table_Query_from_MF_DSNP62[[#This Row],[CL_GL_ACCT_TO20]]))</f>
        <v>1</v>
      </c>
      <c r="JA757" s="33" t="b">
        <f>AND($A$2&gt;=_xlfn.NUMBERVALUE(Table_Query_from_MF_DSNP62[[#This Row],[CL_GL_ACCT_FR21]]),$A$2&lt;=_xlfn.NUMBERVALUE(Table_Query_from_MF_DSNP62[[#This Row],[CL_GL_ACCT_TO21]]))</f>
        <v>1</v>
      </c>
      <c r="JB757" s="33" t="b">
        <f>AND($A$2&gt;=_xlfn.NUMBERVALUE(Table_Query_from_MF_DSNP62[[#This Row],[CL_GL_ACCT_FR22]]),$A$2&lt;=_xlfn.NUMBERVALUE(Table_Query_from_MF_DSNP62[[#This Row],[CL_GL_ACCT_TO22]]))</f>
        <v>1</v>
      </c>
      <c r="JC757" s="33" t="b">
        <f>AND($A$2&gt;=_xlfn.NUMBERVALUE(Table_Query_from_MF_DSNP62[[#This Row],[CL_GL_ACCT_FR23]]),$A$2&lt;=_xlfn.NUMBERVALUE(Table_Query_from_MF_DSNP62[[#This Row],[CL_GL_ACCT_TO23]]))</f>
        <v>1</v>
      </c>
      <c r="JD757" s="33" t="b">
        <f>AND($A$2&gt;=_xlfn.NUMBERVALUE(Table_Query_from_MF_DSNP62[[#This Row],[CL_GL_ACCT_FR24]]),$A$2&lt;=_xlfn.NUMBERVALUE(Table_Query_from_MF_DSNP62[[#This Row],[CL_GL_ACCT_TO24]]))</f>
        <v>1</v>
      </c>
      <c r="JE757" s="33" t="b">
        <f>AND($A$2&gt;=_xlfn.NUMBERVALUE(Table_Query_from_MF_DSNP62[[#This Row],[CL_GL_ACCT_FR25]]),$A$2&lt;=_xlfn.NUMBERVALUE(Table_Query_from_MF_DSNP62[[#This Row],[CL_GL_ACCT_TO25]]))</f>
        <v>1</v>
      </c>
      <c r="JF757" s="33" t="b">
        <f>OR(Table_Query_from_MF_DSNP62[[#This Row],[PairA]:[PairO]])</f>
        <v>1</v>
      </c>
      <c r="JG757" s="33">
        <f>_xlfn.IFNA(MATCH(TRUE,Table_Query_from_MF_DSNP62[[#This Row],[PairA]:[PairO]],0),"none")</f>
        <v>2</v>
      </c>
      <c r="JH757" s="33" t="b">
        <f>AND($B$2&gt;=_xlfn.NUMBERVALUE(Table_Query_from_MF_DSNP62[[#This Row],[CL_CMP_OBJ_FR1]]),$B$2&lt;=_xlfn.NUMBERVALUE(Table_Query_from_MF_DSNP62[[#This Row],[CL_CMP_OBJ_TO1]]))</f>
        <v>0</v>
      </c>
      <c r="JI757" s="33" t="b">
        <f>AND($B$2&gt;=_xlfn.NUMBERVALUE(Table_Query_from_MF_DSNP62[[#This Row],[CL_CMP_OBJ_FR2]]),$B$2&lt;=_xlfn.NUMBERVALUE(Table_Query_from_MF_DSNP62[[#This Row],[CL_CMP_OBJ_TO2]]))</f>
        <v>1</v>
      </c>
      <c r="JJ757" s="33" t="b">
        <f>AND($B$2&gt;=_xlfn.NUMBERVALUE(Table_Query_from_MF_DSNP62[[#This Row],[CL_CMP_OBJ_FR3]]),$B$2&lt;=_xlfn.NUMBERVALUE(Table_Query_from_MF_DSNP62[[#This Row],[CL_CMP_OBJ_TO3]]))</f>
        <v>1</v>
      </c>
      <c r="JK757" s="33" t="b">
        <f>AND($B$2&gt;=_xlfn.NUMBERVALUE(Table_Query_from_MF_DSNP62[[#This Row],[CL_CMP_OBJ_FR4]]),$B$2&lt;=_xlfn.NUMBERVALUE(Table_Query_from_MF_DSNP62[[#This Row],[CL_CMP_OBJ_TO4]]))</f>
        <v>1</v>
      </c>
      <c r="JL757" s="33" t="b">
        <f>AND($B$2&gt;=_xlfn.NUMBERVALUE(Table_Query_from_MF_DSNP62[[#This Row],[CL_CMP_OBJ_FR5]]),$B$2&lt;=_xlfn.NUMBERVALUE(Table_Query_from_MF_DSNP62[[#This Row],[CL_CMP_OBJ_TO5]]))</f>
        <v>1</v>
      </c>
      <c r="JM757" s="33" t="b">
        <f>AND($B$2&gt;=_xlfn.NUMBERVALUE(Table_Query_from_MF_DSNP62[[#This Row],[CL_CMP_OBJ_FR6]]),$B$2&lt;=_xlfn.NUMBERVALUE(Table_Query_from_MF_DSNP62[[#This Row],[CL_CMP_OBJ_TO6]]))</f>
        <v>1</v>
      </c>
      <c r="JN757" s="33" t="b">
        <f>AND($B$2&gt;=_xlfn.NUMBERVALUE(Table_Query_from_MF_DSNP62[[#This Row],[CL_CMP_OBJ_FR7]]),$B$2&lt;=_xlfn.NUMBERVALUE(Table_Query_from_MF_DSNP62[[#This Row],[CL_CMP_OBJ_TO7]]))</f>
        <v>1</v>
      </c>
      <c r="JO757" s="33" t="b">
        <f>AND($B$2&gt;=_xlfn.NUMBERVALUE(Table_Query_from_MF_DSNP62[[#This Row],[CL_CMP_OBJ_FR8]]),$B$2&lt;=_xlfn.NUMBERVALUE(Table_Query_from_MF_DSNP62[[#This Row],[CL_CMP_OBJ_TO8]]))</f>
        <v>1</v>
      </c>
      <c r="JP757" s="33" t="b">
        <f>AND($B$2&gt;=_xlfn.NUMBERVALUE(Table_Query_from_MF_DSNP62[[#This Row],[CL_CMP_OBJ_FR9]]),$B$2&lt;=_xlfn.NUMBERVALUE(Table_Query_from_MF_DSNP62[[#This Row],[CL_CMP_OBJ_TO9]]))</f>
        <v>1</v>
      </c>
      <c r="JQ757" s="33" t="b">
        <f>AND($B$2&gt;=_xlfn.NUMBERVALUE(Table_Query_from_MF_DSNP62[[#This Row],[CL_CMP_OBJ_FR10]]),$B$2&lt;=_xlfn.NUMBERVALUE(Table_Query_from_MF_DSNP62[[#This Row],[CL_CMP_OBJ_TO10]]))</f>
        <v>1</v>
      </c>
      <c r="JR757" s="33" t="b">
        <f>AND($B$2&gt;=_xlfn.NUMBERVALUE(Table_Query_from_MF_DSNP62[[#This Row],[CL_CMP_OBJ_FR11]]),$B$2&lt;=_xlfn.NUMBERVALUE(Table_Query_from_MF_DSNP62[[#This Row],[CL_CMP_OBJ_TO11]]))</f>
        <v>1</v>
      </c>
      <c r="JS757" s="33" t="b">
        <f>AND($B$2&gt;=_xlfn.NUMBERVALUE(Table_Query_from_MF_DSNP62[[#This Row],[CL_CMP_OBJ_FR12]]),$B$2&lt;=_xlfn.NUMBERVALUE(Table_Query_from_MF_DSNP62[[#This Row],[CL_CMP_OBJ_TO12]]))</f>
        <v>1</v>
      </c>
      <c r="JT757" s="33" t="b">
        <f>AND($B$2&gt;=_xlfn.NUMBERVALUE(Table_Query_from_MF_DSNP62[[#This Row],[CL_CMP_OBJ_FR13]]),$B$2&lt;=_xlfn.NUMBERVALUE(Table_Query_from_MF_DSNP62[[#This Row],[CL_CMP_OBJ_TO13]]))</f>
        <v>1</v>
      </c>
      <c r="JU757" s="33" t="b">
        <f>AND($B$2&gt;=_xlfn.NUMBERVALUE(Table_Query_from_MF_DSNP62[[#This Row],[CL_CMP_OBJ_FR14]]),$B$2&lt;=_xlfn.NUMBERVALUE(Table_Query_from_MF_DSNP62[[#This Row],[CL_CMP_OBJ_TO14]]))</f>
        <v>1</v>
      </c>
      <c r="JV757" s="33" t="b">
        <f>AND($B$2&gt;=_xlfn.NUMBERVALUE(Table_Query_from_MF_DSNP62[[#This Row],[CL_CMP_OBJ_FR15]]),$B$2&lt;=_xlfn.NUMBERVALUE(Table_Query_from_MF_DSNP62[[#This Row],[CL_CMP_OBJ_TO15]]))</f>
        <v>1</v>
      </c>
    </row>
    <row r="758" spans="1:282" x14ac:dyDescent="0.25">
      <c r="A758" t="b">
        <f>OR(,Table_Query_from_MF_DSNP62[[#This Row],[Desired GL included as "hard-coded" GL?]],Table_Query_from_MF_DSNP62[[#This Row],[Desired GL included as "Open GL"?]])</f>
        <v>1</v>
      </c>
      <c r="B758" t="b">
        <f>Table_Query_from_MF_DSNP62[[#This Row],[Desired CObj included as "Open CObj"?]]</f>
        <v>1</v>
      </c>
      <c r="C758" t="s">
        <v>2599</v>
      </c>
      <c r="D758" t="s">
        <v>2664</v>
      </c>
      <c r="E758" t="s">
        <v>8</v>
      </c>
      <c r="F758" s="24" t="s">
        <v>189</v>
      </c>
      <c r="G758" t="s">
        <v>414</v>
      </c>
      <c r="H758" s="24" t="s">
        <v>444</v>
      </c>
      <c r="I758" t="s">
        <v>444</v>
      </c>
      <c r="J758" s="24" t="s">
        <v>444</v>
      </c>
      <c r="K758" t="s">
        <v>444</v>
      </c>
      <c r="L758" s="24" t="s">
        <v>444</v>
      </c>
      <c r="M758" t="s">
        <v>444</v>
      </c>
      <c r="N758" t="s">
        <v>444</v>
      </c>
      <c r="O758" t="s">
        <v>444</v>
      </c>
      <c r="P758" t="s">
        <v>444</v>
      </c>
      <c r="Q758" t="s">
        <v>15</v>
      </c>
      <c r="R758" t="s">
        <v>444</v>
      </c>
      <c r="S758" t="s">
        <v>442</v>
      </c>
      <c r="T758" t="s">
        <v>447</v>
      </c>
      <c r="U758" t="s">
        <v>444</v>
      </c>
      <c r="V758" t="s">
        <v>444</v>
      </c>
      <c r="W758" t="s">
        <v>447</v>
      </c>
      <c r="X758" t="s">
        <v>444</v>
      </c>
      <c r="Y758" t="s">
        <v>444</v>
      </c>
      <c r="Z758" t="s">
        <v>442</v>
      </c>
      <c r="AA758" t="s">
        <v>442</v>
      </c>
      <c r="AB758" t="s">
        <v>442</v>
      </c>
      <c r="AC758" t="s">
        <v>442</v>
      </c>
      <c r="AD758" t="s">
        <v>442</v>
      </c>
      <c r="AE758" t="s">
        <v>442</v>
      </c>
      <c r="AF758" t="s">
        <v>442</v>
      </c>
      <c r="AG758" t="s">
        <v>442</v>
      </c>
      <c r="AH758" t="s">
        <v>444</v>
      </c>
      <c r="AI758" t="s">
        <v>447</v>
      </c>
      <c r="AJ758" t="s">
        <v>442</v>
      </c>
      <c r="AK758" t="s">
        <v>444</v>
      </c>
      <c r="AL758" t="s">
        <v>444</v>
      </c>
      <c r="AM758" t="s">
        <v>444</v>
      </c>
      <c r="AN758" t="s">
        <v>444</v>
      </c>
      <c r="AO758" t="s">
        <v>444</v>
      </c>
      <c r="AP758" t="s">
        <v>442</v>
      </c>
      <c r="AQ758" t="s">
        <v>528</v>
      </c>
      <c r="AR758" t="s">
        <v>1451</v>
      </c>
      <c r="AS758" t="s">
        <v>162</v>
      </c>
      <c r="AT758" t="s">
        <v>10</v>
      </c>
      <c r="AU758" t="s">
        <v>444</v>
      </c>
      <c r="AV758" t="s">
        <v>1359</v>
      </c>
      <c r="AW758" t="s">
        <v>444</v>
      </c>
      <c r="AX758" t="s">
        <v>444</v>
      </c>
      <c r="AY758" t="s">
        <v>444</v>
      </c>
      <c r="AZ758" t="s">
        <v>444</v>
      </c>
      <c r="BA758" t="s">
        <v>444</v>
      </c>
      <c r="BB758" t="s">
        <v>444</v>
      </c>
      <c r="BC758" t="s">
        <v>444</v>
      </c>
      <c r="BD758" t="s">
        <v>1359</v>
      </c>
      <c r="BE758" t="s">
        <v>444</v>
      </c>
      <c r="BF758" t="s">
        <v>1360</v>
      </c>
      <c r="BG758" t="s">
        <v>444</v>
      </c>
      <c r="BH758" t="s">
        <v>444</v>
      </c>
      <c r="BI758" t="s">
        <v>444</v>
      </c>
      <c r="BJ758" t="s">
        <v>444</v>
      </c>
      <c r="BK758" t="s">
        <v>444</v>
      </c>
      <c r="BL758" t="s">
        <v>444</v>
      </c>
      <c r="BM758" t="s">
        <v>444</v>
      </c>
      <c r="BN758" t="s">
        <v>444</v>
      </c>
      <c r="BO758" t="s">
        <v>444</v>
      </c>
      <c r="BP758" t="s">
        <v>444</v>
      </c>
      <c r="BQ758" t="s">
        <v>444</v>
      </c>
      <c r="BR758" t="s">
        <v>444</v>
      </c>
      <c r="BS758" t="s">
        <v>444</v>
      </c>
      <c r="BT758" t="s">
        <v>444</v>
      </c>
      <c r="BU758" t="s">
        <v>444</v>
      </c>
      <c r="BV758" t="s">
        <v>444</v>
      </c>
      <c r="BW758" t="s">
        <v>444</v>
      </c>
      <c r="BX758" t="s">
        <v>444</v>
      </c>
      <c r="BY758" t="s">
        <v>444</v>
      </c>
      <c r="BZ758" t="s">
        <v>444</v>
      </c>
      <c r="CA758" t="s">
        <v>444</v>
      </c>
      <c r="CB758" t="s">
        <v>444</v>
      </c>
      <c r="CC758" t="s">
        <v>444</v>
      </c>
      <c r="CD758" t="s">
        <v>444</v>
      </c>
      <c r="CE758" t="s">
        <v>444</v>
      </c>
      <c r="CF758" t="s">
        <v>444</v>
      </c>
      <c r="CG758" t="s">
        <v>444</v>
      </c>
      <c r="CH758" t="s">
        <v>444</v>
      </c>
      <c r="CI758" t="s">
        <v>444</v>
      </c>
      <c r="CJ758" t="s">
        <v>444</v>
      </c>
      <c r="CK758" t="s">
        <v>444</v>
      </c>
      <c r="CL758" t="s">
        <v>444</v>
      </c>
      <c r="CM758" t="s">
        <v>444</v>
      </c>
      <c r="CN758" t="s">
        <v>444</v>
      </c>
      <c r="CO758" t="s">
        <v>444</v>
      </c>
      <c r="CP758" t="s">
        <v>444</v>
      </c>
      <c r="CQ758" t="s">
        <v>444</v>
      </c>
      <c r="CR758" t="s">
        <v>444</v>
      </c>
      <c r="CS758" t="s">
        <v>444</v>
      </c>
      <c r="CT758" t="s">
        <v>444</v>
      </c>
      <c r="CU758" t="s">
        <v>7</v>
      </c>
      <c r="CV758" t="s">
        <v>2978</v>
      </c>
      <c r="CW758" t="s">
        <v>2736</v>
      </c>
      <c r="CX758" t="s">
        <v>2932</v>
      </c>
      <c r="CY758" t="s">
        <v>1846</v>
      </c>
      <c r="CZ758" t="s">
        <v>444</v>
      </c>
      <c r="DA758" t="s">
        <v>444</v>
      </c>
      <c r="DB758" t="s">
        <v>444</v>
      </c>
      <c r="DC758" t="s">
        <v>444</v>
      </c>
      <c r="DD758" t="s">
        <v>444</v>
      </c>
      <c r="DE758" t="s">
        <v>444</v>
      </c>
      <c r="DF758" t="s">
        <v>444</v>
      </c>
      <c r="DG758" t="s">
        <v>444</v>
      </c>
      <c r="DH758" t="s">
        <v>444</v>
      </c>
      <c r="DI758" t="s">
        <v>15</v>
      </c>
      <c r="DJ758" t="s">
        <v>444</v>
      </c>
      <c r="DK758" t="s">
        <v>444</v>
      </c>
      <c r="DL758" t="s">
        <v>444</v>
      </c>
      <c r="DM758" t="s">
        <v>444</v>
      </c>
      <c r="DN758" t="s">
        <v>444</v>
      </c>
      <c r="DO758" t="s">
        <v>444</v>
      </c>
      <c r="DP758" t="s">
        <v>444</v>
      </c>
      <c r="DQ758" t="s">
        <v>444</v>
      </c>
      <c r="DR758" t="s">
        <v>444</v>
      </c>
      <c r="DS758" t="s">
        <v>444</v>
      </c>
      <c r="DT758" s="24" t="s">
        <v>444</v>
      </c>
      <c r="DU758" s="24" t="s">
        <v>444</v>
      </c>
      <c r="DV758" t="s">
        <v>444</v>
      </c>
      <c r="DW758" t="s">
        <v>444</v>
      </c>
      <c r="DX758" s="24" t="s">
        <v>444</v>
      </c>
      <c r="DY758" s="24" t="s">
        <v>444</v>
      </c>
      <c r="DZ758" t="s">
        <v>444</v>
      </c>
      <c r="EA758" t="s">
        <v>444</v>
      </c>
      <c r="EB758" s="24" t="s">
        <v>444</v>
      </c>
      <c r="EC758" s="24" t="s">
        <v>444</v>
      </c>
      <c r="ED758" t="s">
        <v>444</v>
      </c>
      <c r="EE758" t="s">
        <v>444</v>
      </c>
      <c r="EF758" s="24" t="s">
        <v>444</v>
      </c>
      <c r="EG758" s="24" t="s">
        <v>444</v>
      </c>
      <c r="EH758" t="s">
        <v>444</v>
      </c>
      <c r="EI758" t="s">
        <v>444</v>
      </c>
      <c r="EJ758" s="24" t="s">
        <v>444</v>
      </c>
      <c r="EK758" s="24" t="s">
        <v>444</v>
      </c>
      <c r="EL758" t="s">
        <v>444</v>
      </c>
      <c r="EM758" t="s">
        <v>444</v>
      </c>
      <c r="EN758" s="24" t="s">
        <v>444</v>
      </c>
      <c r="EO758" s="24" t="s">
        <v>444</v>
      </c>
      <c r="EP758" t="s">
        <v>444</v>
      </c>
      <c r="EQ758" t="s">
        <v>444</v>
      </c>
      <c r="ER758" s="24" t="s">
        <v>444</v>
      </c>
      <c r="ES758" s="24" t="s">
        <v>444</v>
      </c>
      <c r="ET758" t="s">
        <v>444</v>
      </c>
      <c r="EU758" t="s">
        <v>444</v>
      </c>
      <c r="EV758" s="24" t="s">
        <v>444</v>
      </c>
      <c r="EW758" s="24" t="s">
        <v>444</v>
      </c>
      <c r="EX758" t="s">
        <v>444</v>
      </c>
      <c r="EY758" t="s">
        <v>444</v>
      </c>
      <c r="EZ758" s="24" t="s">
        <v>444</v>
      </c>
      <c r="FA758" s="24" t="s">
        <v>444</v>
      </c>
      <c r="FB758" t="s">
        <v>444</v>
      </c>
      <c r="FC758" t="s">
        <v>444</v>
      </c>
      <c r="FD758" s="24" t="s">
        <v>444</v>
      </c>
      <c r="FE758" s="24" t="s">
        <v>444</v>
      </c>
      <c r="FF758" t="s">
        <v>444</v>
      </c>
      <c r="FG758" t="s">
        <v>444</v>
      </c>
      <c r="FH758" s="24" t="s">
        <v>444</v>
      </c>
      <c r="FI758" s="24" t="s">
        <v>444</v>
      </c>
      <c r="FJ758" t="s">
        <v>444</v>
      </c>
      <c r="FK758" t="s">
        <v>444</v>
      </c>
      <c r="FL758" s="24" t="s">
        <v>444</v>
      </c>
      <c r="FM758" s="24" t="s">
        <v>444</v>
      </c>
      <c r="FN758" t="s">
        <v>444</v>
      </c>
      <c r="FO758" t="s">
        <v>444</v>
      </c>
      <c r="FP758" s="24" t="s">
        <v>444</v>
      </c>
      <c r="FQ758" s="24" t="s">
        <v>444</v>
      </c>
      <c r="FR758" t="s">
        <v>444</v>
      </c>
      <c r="FS758" t="s">
        <v>444</v>
      </c>
      <c r="FT758" s="24" t="s">
        <v>444</v>
      </c>
      <c r="FU758" s="24" t="s">
        <v>444</v>
      </c>
      <c r="FV758" t="s">
        <v>444</v>
      </c>
      <c r="FW758" t="s">
        <v>444</v>
      </c>
      <c r="FX758" s="24" t="s">
        <v>444</v>
      </c>
      <c r="FY758" s="24" t="s">
        <v>444</v>
      </c>
      <c r="FZ758" t="s">
        <v>444</v>
      </c>
      <c r="GA758" t="s">
        <v>444</v>
      </c>
      <c r="GB758" s="24" t="s">
        <v>444</v>
      </c>
      <c r="GC758" s="24" t="s">
        <v>444</v>
      </c>
      <c r="GD758" t="s">
        <v>444</v>
      </c>
      <c r="GE758" t="s">
        <v>444</v>
      </c>
      <c r="GF758" s="24" t="s">
        <v>444</v>
      </c>
      <c r="GG758" s="24" t="s">
        <v>444</v>
      </c>
      <c r="GH758" t="s">
        <v>15</v>
      </c>
      <c r="GI758" s="24" t="s">
        <v>446</v>
      </c>
      <c r="GJ758" s="24" t="s">
        <v>475</v>
      </c>
      <c r="GK758" t="s">
        <v>481</v>
      </c>
      <c r="GL758" t="s">
        <v>1423</v>
      </c>
      <c r="GM758" s="24" t="s">
        <v>1424</v>
      </c>
      <c r="GN758" s="24" t="s">
        <v>1425</v>
      </c>
      <c r="GO758" t="s">
        <v>479</v>
      </c>
      <c r="GP758" t="s">
        <v>1399</v>
      </c>
      <c r="GQ758" s="24" t="s">
        <v>444</v>
      </c>
      <c r="GR758" s="24" t="s">
        <v>444</v>
      </c>
      <c r="GS758" t="s">
        <v>444</v>
      </c>
      <c r="GT758" t="s">
        <v>444</v>
      </c>
      <c r="GU758" s="24" t="s">
        <v>444</v>
      </c>
      <c r="GV758" s="24" t="s">
        <v>444</v>
      </c>
      <c r="GW758" t="s">
        <v>444</v>
      </c>
      <c r="GX758" t="s">
        <v>444</v>
      </c>
      <c r="GY758" s="24" t="s">
        <v>444</v>
      </c>
      <c r="GZ758" s="24" t="s">
        <v>444</v>
      </c>
      <c r="HA758" t="s">
        <v>444</v>
      </c>
      <c r="HB758" t="s">
        <v>444</v>
      </c>
      <c r="HC758" s="24" t="s">
        <v>444</v>
      </c>
      <c r="HD758" s="24" t="s">
        <v>444</v>
      </c>
      <c r="HE758" t="s">
        <v>444</v>
      </c>
      <c r="HF758" t="s">
        <v>444</v>
      </c>
      <c r="HG758" s="24" t="s">
        <v>444</v>
      </c>
      <c r="HH758" s="24" t="s">
        <v>444</v>
      </c>
      <c r="HI758" t="s">
        <v>444</v>
      </c>
      <c r="HJ758" t="s">
        <v>444</v>
      </c>
      <c r="HK758" s="24" t="s">
        <v>444</v>
      </c>
      <c r="HL758" s="24" t="s">
        <v>444</v>
      </c>
      <c r="HM758" t="s">
        <v>444</v>
      </c>
      <c r="HN758" t="s">
        <v>444</v>
      </c>
      <c r="HO758" s="24" t="s">
        <v>444</v>
      </c>
      <c r="HP758" s="24" t="s">
        <v>444</v>
      </c>
      <c r="HQ758" t="s">
        <v>444</v>
      </c>
      <c r="HR758" t="s">
        <v>444</v>
      </c>
      <c r="HS758" s="24" t="s">
        <v>444</v>
      </c>
      <c r="HT758" s="24" t="s">
        <v>444</v>
      </c>
      <c r="HU758" t="s">
        <v>444</v>
      </c>
      <c r="HV758" t="s">
        <v>444</v>
      </c>
      <c r="HW758" s="24" t="s">
        <v>444</v>
      </c>
      <c r="HX758" s="24" t="s">
        <v>444</v>
      </c>
      <c r="HY758" t="s">
        <v>444</v>
      </c>
      <c r="HZ758" t="s">
        <v>444</v>
      </c>
      <c r="IA758" t="s">
        <v>2978</v>
      </c>
      <c r="IB758" t="s">
        <v>2736</v>
      </c>
      <c r="IC758" t="s">
        <v>3118</v>
      </c>
      <c r="ID758" s="33" t="b" cm="1">
        <f t="array" ref="ID758">_xlfn.IFNA(MATCH($A$2,_xlfn.NUMBERVALUE(Table_Query_from_MF_DSNP62[[#This Row],[CL_GLACCT_DR1]:[CL_GLACCT_CR4]]),0),0)&gt;=1</f>
        <v>1</v>
      </c>
      <c r="IE758" s="33" t="b">
        <f>OR(Table_Query_from_MF_DSNP62[[#This Row],[Pair1]:[Pair25]])</f>
        <v>1</v>
      </c>
      <c r="IF758" s="33">
        <f>_xlfn.IFNA(MATCH(TRUE,Table_Query_from_MF_DSNP62[[#This Row],[Pair1]:[Pair25]],0),"none")</f>
        <v>1</v>
      </c>
      <c r="IG758" s="33" t="b">
        <f>AND($A$2&gt;=_xlfn.NUMBERVALUE(Table_Query_from_MF_DSNP62[[#This Row],[CL_GL_ACCT_FR1]]),$A$2&lt;=_xlfn.NUMBERVALUE(Table_Query_from_MF_DSNP62[[#This Row],[CL_GL_ACCT_TO1]]))</f>
        <v>1</v>
      </c>
      <c r="IH758" s="33" t="b">
        <f>AND($A$2&gt;=_xlfn.NUMBERVALUE(Table_Query_from_MF_DSNP62[[#This Row],[CL_GL_ACCT_FR2]]),$A$2&lt;=_xlfn.NUMBERVALUE(Table_Query_from_MF_DSNP62[[#This Row],[CL_GL_ACCT_TO2]]))</f>
        <v>1</v>
      </c>
      <c r="II758" s="33" t="b">
        <f>AND($A$2&gt;=_xlfn.NUMBERVALUE(Table_Query_from_MF_DSNP62[[#This Row],[CL_GL_ACCT_FR3]]),$A$2&lt;=_xlfn.NUMBERVALUE(Table_Query_from_MF_DSNP62[[#This Row],[CL_GL_ACCT_TO3]]))</f>
        <v>1</v>
      </c>
      <c r="IJ758" s="33" t="b">
        <f>AND($A$2&gt;=_xlfn.NUMBERVALUE(Table_Query_from_MF_DSNP62[[#This Row],[CL_GL_ACCT_FR4]]),$A$2&lt;=_xlfn.NUMBERVALUE(Table_Query_from_MF_DSNP62[[#This Row],[CL_GL_ACCT_TO4]]))</f>
        <v>1</v>
      </c>
      <c r="IK758" s="33" t="b">
        <f>AND($A$2&gt;=_xlfn.NUMBERVALUE(Table_Query_from_MF_DSNP62[[#This Row],[CL_GL_ACCT_FR5]]),$A$2&lt;=_xlfn.NUMBERVALUE(Table_Query_from_MF_DSNP62[[#This Row],[CL_GL_ACCT_TO5]]))</f>
        <v>1</v>
      </c>
      <c r="IL758" s="33" t="b">
        <f>AND($A$2&gt;=_xlfn.NUMBERVALUE(Table_Query_from_MF_DSNP62[[#This Row],[CL_GL_ACCT_FR6]]),$A$2&lt;=_xlfn.NUMBERVALUE(Table_Query_from_MF_DSNP62[[#This Row],[CL_GL_ACCT_TO6]]))</f>
        <v>1</v>
      </c>
      <c r="IM758" s="33" t="b">
        <f>AND($A$2&gt;=_xlfn.NUMBERVALUE(Table_Query_from_MF_DSNP62[[#This Row],[CL_GL_ACCT_FR7]]),$A$2&lt;=_xlfn.NUMBERVALUE(Table_Query_from_MF_DSNP62[[#This Row],[CL_GL_ACCT_TO7]]))</f>
        <v>1</v>
      </c>
      <c r="IN758" s="33" t="b">
        <f>AND($A$2&gt;=_xlfn.NUMBERVALUE(Table_Query_from_MF_DSNP62[[#This Row],[CL_GL_ACCT_FR8]]),$A$2&lt;=_xlfn.NUMBERVALUE(Table_Query_from_MF_DSNP62[[#This Row],[CL_GL_ACCT_TO8]]))</f>
        <v>1</v>
      </c>
      <c r="IO758" s="33" t="b">
        <f>AND($A$2&gt;=_xlfn.NUMBERVALUE(Table_Query_from_MF_DSNP62[[#This Row],[CL_GL_ACCT_FR9]]),$A$2&lt;=_xlfn.NUMBERVALUE(Table_Query_from_MF_DSNP62[[#This Row],[CL_GL_ACCT_TO9]]))</f>
        <v>1</v>
      </c>
      <c r="IP758" s="33" t="b">
        <f>AND($A$2&gt;=_xlfn.NUMBERVALUE(Table_Query_from_MF_DSNP62[[#This Row],[CL_GL_ACCT_FR10]]),$A$2&lt;=_xlfn.NUMBERVALUE(Table_Query_from_MF_DSNP62[[#This Row],[CL_GL_ACCT_TO10]]))</f>
        <v>1</v>
      </c>
      <c r="IQ758" s="33" t="b">
        <f>AND($A$2&gt;=_xlfn.NUMBERVALUE(Table_Query_from_MF_DSNP62[[#This Row],[CL_GL_ACCT_FR11]]),$A$2&lt;=_xlfn.NUMBERVALUE(Table_Query_from_MF_DSNP62[[#This Row],[CL_GL_ACCT_TO11]]))</f>
        <v>1</v>
      </c>
      <c r="IR758" s="33" t="b">
        <f>AND($A$2&gt;=_xlfn.NUMBERVALUE(Table_Query_from_MF_DSNP62[[#This Row],[CL_GL_ACCT_FR12]]),$A$2&lt;=_xlfn.NUMBERVALUE(Table_Query_from_MF_DSNP62[[#This Row],[CL_GL_ACCT_TO12]]))</f>
        <v>1</v>
      </c>
      <c r="IS758" s="33" t="b">
        <f>AND($A$2&gt;=_xlfn.NUMBERVALUE(Table_Query_from_MF_DSNP62[[#This Row],[CL_GL_ACCT_FR13]]),$A$2&lt;=_xlfn.NUMBERVALUE(Table_Query_from_MF_DSNP62[[#This Row],[CL_GL_ACCT_TO13]]))</f>
        <v>1</v>
      </c>
      <c r="IT758" s="33" t="b">
        <f>AND($A$2&gt;=_xlfn.NUMBERVALUE(Table_Query_from_MF_DSNP62[[#This Row],[CL_GL_ACCT_FR14]]),$A$2&lt;=_xlfn.NUMBERVALUE(Table_Query_from_MF_DSNP62[[#This Row],[CL_GL_ACCT_TO14]]))</f>
        <v>1</v>
      </c>
      <c r="IU758" s="33" t="b">
        <f>AND($A$2&gt;=_xlfn.NUMBERVALUE(Table_Query_from_MF_DSNP62[[#This Row],[CL_GL_ACCT_FR15]]),$A$2&lt;=_xlfn.NUMBERVALUE(Table_Query_from_MF_DSNP62[[#This Row],[CL_GL_ACCT_TO15]]))</f>
        <v>1</v>
      </c>
      <c r="IV758" s="33" t="b">
        <f>AND($A$2&gt;=_xlfn.NUMBERVALUE(Table_Query_from_MF_DSNP62[[#This Row],[CL_GL_ACCT_FR16]]),$A$2&lt;=_xlfn.NUMBERVALUE(Table_Query_from_MF_DSNP62[[#This Row],[CL_GL_ACCT_TO16]]))</f>
        <v>1</v>
      </c>
      <c r="IW758" s="33" t="b">
        <f>AND($A$2&gt;=_xlfn.NUMBERVALUE(Table_Query_from_MF_DSNP62[[#This Row],[CL_GL_ACCT_FR17]]),$A$2&lt;=_xlfn.NUMBERVALUE(Table_Query_from_MF_DSNP62[[#This Row],[CL_GL_ACCT_TO17]]))</f>
        <v>1</v>
      </c>
      <c r="IX758" s="33" t="b">
        <f>AND($A$2&gt;=_xlfn.NUMBERVALUE(Table_Query_from_MF_DSNP62[[#This Row],[CL_GL_ACCT_FR18]]),$A$2&lt;=_xlfn.NUMBERVALUE(Table_Query_from_MF_DSNP62[[#This Row],[CL_GL_ACCT_TO18]]))</f>
        <v>1</v>
      </c>
      <c r="IY758" s="33" t="b">
        <f>AND($A$2&gt;=_xlfn.NUMBERVALUE(Table_Query_from_MF_DSNP62[[#This Row],[CL_GL_ACCT_FR19]]),$A$2&lt;=_xlfn.NUMBERVALUE(Table_Query_from_MF_DSNP62[[#This Row],[CL_GL_ACCT_TO19]]))</f>
        <v>1</v>
      </c>
      <c r="IZ758" s="33" t="b">
        <f>AND($A$2&gt;=_xlfn.NUMBERVALUE(Table_Query_from_MF_DSNP62[[#This Row],[CL_GL_ACCT_FR20]]),$A$2&lt;=_xlfn.NUMBERVALUE(Table_Query_from_MF_DSNP62[[#This Row],[CL_GL_ACCT_TO20]]))</f>
        <v>1</v>
      </c>
      <c r="JA758" s="33" t="b">
        <f>AND($A$2&gt;=_xlfn.NUMBERVALUE(Table_Query_from_MF_DSNP62[[#This Row],[CL_GL_ACCT_FR21]]),$A$2&lt;=_xlfn.NUMBERVALUE(Table_Query_from_MF_DSNP62[[#This Row],[CL_GL_ACCT_TO21]]))</f>
        <v>1</v>
      </c>
      <c r="JB758" s="33" t="b">
        <f>AND($A$2&gt;=_xlfn.NUMBERVALUE(Table_Query_from_MF_DSNP62[[#This Row],[CL_GL_ACCT_FR22]]),$A$2&lt;=_xlfn.NUMBERVALUE(Table_Query_from_MF_DSNP62[[#This Row],[CL_GL_ACCT_TO22]]))</f>
        <v>1</v>
      </c>
      <c r="JC758" s="33" t="b">
        <f>AND($A$2&gt;=_xlfn.NUMBERVALUE(Table_Query_from_MF_DSNP62[[#This Row],[CL_GL_ACCT_FR23]]),$A$2&lt;=_xlfn.NUMBERVALUE(Table_Query_from_MF_DSNP62[[#This Row],[CL_GL_ACCT_TO23]]))</f>
        <v>1</v>
      </c>
      <c r="JD758" s="33" t="b">
        <f>AND($A$2&gt;=_xlfn.NUMBERVALUE(Table_Query_from_MF_DSNP62[[#This Row],[CL_GL_ACCT_FR24]]),$A$2&lt;=_xlfn.NUMBERVALUE(Table_Query_from_MF_DSNP62[[#This Row],[CL_GL_ACCT_TO24]]))</f>
        <v>1</v>
      </c>
      <c r="JE758" s="33" t="b">
        <f>AND($A$2&gt;=_xlfn.NUMBERVALUE(Table_Query_from_MF_DSNP62[[#This Row],[CL_GL_ACCT_FR25]]),$A$2&lt;=_xlfn.NUMBERVALUE(Table_Query_from_MF_DSNP62[[#This Row],[CL_GL_ACCT_TO25]]))</f>
        <v>1</v>
      </c>
      <c r="JF758" s="33" t="b">
        <f>OR(Table_Query_from_MF_DSNP62[[#This Row],[PairA]:[PairO]])</f>
        <v>1</v>
      </c>
      <c r="JG758" s="33">
        <f>_xlfn.IFNA(MATCH(TRUE,Table_Query_from_MF_DSNP62[[#This Row],[PairA]:[PairO]],0),"none")</f>
        <v>5</v>
      </c>
      <c r="JH758" s="33" t="b">
        <f>AND($B$2&gt;=_xlfn.NUMBERVALUE(Table_Query_from_MF_DSNP62[[#This Row],[CL_CMP_OBJ_FR1]]),$B$2&lt;=_xlfn.NUMBERVALUE(Table_Query_from_MF_DSNP62[[#This Row],[CL_CMP_OBJ_TO1]]))</f>
        <v>0</v>
      </c>
      <c r="JI758" s="33" t="b">
        <f>AND($B$2&gt;=_xlfn.NUMBERVALUE(Table_Query_from_MF_DSNP62[[#This Row],[CL_CMP_OBJ_FR2]]),$B$2&lt;=_xlfn.NUMBERVALUE(Table_Query_from_MF_DSNP62[[#This Row],[CL_CMP_OBJ_TO2]]))</f>
        <v>0</v>
      </c>
      <c r="JJ758" s="33" t="b">
        <f>AND($B$2&gt;=_xlfn.NUMBERVALUE(Table_Query_from_MF_DSNP62[[#This Row],[CL_CMP_OBJ_FR3]]),$B$2&lt;=_xlfn.NUMBERVALUE(Table_Query_from_MF_DSNP62[[#This Row],[CL_CMP_OBJ_TO3]]))</f>
        <v>0</v>
      </c>
      <c r="JK758" s="33" t="b">
        <f>AND($B$2&gt;=_xlfn.NUMBERVALUE(Table_Query_from_MF_DSNP62[[#This Row],[CL_CMP_OBJ_FR4]]),$B$2&lt;=_xlfn.NUMBERVALUE(Table_Query_from_MF_DSNP62[[#This Row],[CL_CMP_OBJ_TO4]]))</f>
        <v>0</v>
      </c>
      <c r="JL758" s="33" t="b">
        <f>AND($B$2&gt;=_xlfn.NUMBERVALUE(Table_Query_from_MF_DSNP62[[#This Row],[CL_CMP_OBJ_FR5]]),$B$2&lt;=_xlfn.NUMBERVALUE(Table_Query_from_MF_DSNP62[[#This Row],[CL_CMP_OBJ_TO5]]))</f>
        <v>1</v>
      </c>
      <c r="JM758" s="33" t="b">
        <f>AND($B$2&gt;=_xlfn.NUMBERVALUE(Table_Query_from_MF_DSNP62[[#This Row],[CL_CMP_OBJ_FR6]]),$B$2&lt;=_xlfn.NUMBERVALUE(Table_Query_from_MF_DSNP62[[#This Row],[CL_CMP_OBJ_TO6]]))</f>
        <v>1</v>
      </c>
      <c r="JN758" s="33" t="b">
        <f>AND($B$2&gt;=_xlfn.NUMBERVALUE(Table_Query_from_MF_DSNP62[[#This Row],[CL_CMP_OBJ_FR7]]),$B$2&lt;=_xlfn.NUMBERVALUE(Table_Query_from_MF_DSNP62[[#This Row],[CL_CMP_OBJ_TO7]]))</f>
        <v>1</v>
      </c>
      <c r="JO758" s="33" t="b">
        <f>AND($B$2&gt;=_xlfn.NUMBERVALUE(Table_Query_from_MF_DSNP62[[#This Row],[CL_CMP_OBJ_FR8]]),$B$2&lt;=_xlfn.NUMBERVALUE(Table_Query_from_MF_DSNP62[[#This Row],[CL_CMP_OBJ_TO8]]))</f>
        <v>1</v>
      </c>
      <c r="JP758" s="33" t="b">
        <f>AND($B$2&gt;=_xlfn.NUMBERVALUE(Table_Query_from_MF_DSNP62[[#This Row],[CL_CMP_OBJ_FR9]]),$B$2&lt;=_xlfn.NUMBERVALUE(Table_Query_from_MF_DSNP62[[#This Row],[CL_CMP_OBJ_TO9]]))</f>
        <v>1</v>
      </c>
      <c r="JQ758" s="33" t="b">
        <f>AND($B$2&gt;=_xlfn.NUMBERVALUE(Table_Query_from_MF_DSNP62[[#This Row],[CL_CMP_OBJ_FR10]]),$B$2&lt;=_xlfn.NUMBERVALUE(Table_Query_from_MF_DSNP62[[#This Row],[CL_CMP_OBJ_TO10]]))</f>
        <v>1</v>
      </c>
      <c r="JR758" s="33" t="b">
        <f>AND($B$2&gt;=_xlfn.NUMBERVALUE(Table_Query_from_MF_DSNP62[[#This Row],[CL_CMP_OBJ_FR11]]),$B$2&lt;=_xlfn.NUMBERVALUE(Table_Query_from_MF_DSNP62[[#This Row],[CL_CMP_OBJ_TO11]]))</f>
        <v>1</v>
      </c>
      <c r="JS758" s="33" t="b">
        <f>AND($B$2&gt;=_xlfn.NUMBERVALUE(Table_Query_from_MF_DSNP62[[#This Row],[CL_CMP_OBJ_FR12]]),$B$2&lt;=_xlfn.NUMBERVALUE(Table_Query_from_MF_DSNP62[[#This Row],[CL_CMP_OBJ_TO12]]))</f>
        <v>1</v>
      </c>
      <c r="JT758" s="33" t="b">
        <f>AND($B$2&gt;=_xlfn.NUMBERVALUE(Table_Query_from_MF_DSNP62[[#This Row],[CL_CMP_OBJ_FR13]]),$B$2&lt;=_xlfn.NUMBERVALUE(Table_Query_from_MF_DSNP62[[#This Row],[CL_CMP_OBJ_TO13]]))</f>
        <v>1</v>
      </c>
      <c r="JU758" s="33" t="b">
        <f>AND($B$2&gt;=_xlfn.NUMBERVALUE(Table_Query_from_MF_DSNP62[[#This Row],[CL_CMP_OBJ_FR14]]),$B$2&lt;=_xlfn.NUMBERVALUE(Table_Query_from_MF_DSNP62[[#This Row],[CL_CMP_OBJ_TO14]]))</f>
        <v>1</v>
      </c>
      <c r="JV758" s="33" t="b">
        <f>AND($B$2&gt;=_xlfn.NUMBERVALUE(Table_Query_from_MF_DSNP62[[#This Row],[CL_CMP_OBJ_FR15]]),$B$2&lt;=_xlfn.NUMBERVALUE(Table_Query_from_MF_DSNP62[[#This Row],[CL_CMP_OBJ_TO15]]))</f>
        <v>1</v>
      </c>
    </row>
    <row r="759" spans="1:282" x14ac:dyDescent="0.25">
      <c r="A759" t="b">
        <f>OR(,Table_Query_from_MF_DSNP62[[#This Row],[Desired GL included as "hard-coded" GL?]],Table_Query_from_MF_DSNP62[[#This Row],[Desired GL included as "Open GL"?]])</f>
        <v>1</v>
      </c>
      <c r="B759" t="b">
        <f>Table_Query_from_MF_DSNP62[[#This Row],[Desired CObj included as "Open CObj"?]]</f>
        <v>1</v>
      </c>
      <c r="C759" t="s">
        <v>2602</v>
      </c>
      <c r="D759" t="s">
        <v>2665</v>
      </c>
      <c r="E759" t="s">
        <v>8</v>
      </c>
      <c r="F759" s="24" t="s">
        <v>359</v>
      </c>
      <c r="G759" t="s">
        <v>306</v>
      </c>
      <c r="H759" s="24" t="s">
        <v>444</v>
      </c>
      <c r="I759" t="s">
        <v>444</v>
      </c>
      <c r="J759" s="24" t="s">
        <v>444</v>
      </c>
      <c r="K759" t="s">
        <v>444</v>
      </c>
      <c r="L759" s="24" t="s">
        <v>444</v>
      </c>
      <c r="M759" t="s">
        <v>444</v>
      </c>
      <c r="N759" t="s">
        <v>444</v>
      </c>
      <c r="O759" t="s">
        <v>444</v>
      </c>
      <c r="P759" t="s">
        <v>444</v>
      </c>
      <c r="Q759" t="s">
        <v>15</v>
      </c>
      <c r="R759" t="s">
        <v>444</v>
      </c>
      <c r="S759" t="s">
        <v>442</v>
      </c>
      <c r="T759" t="s">
        <v>447</v>
      </c>
      <c r="U759" t="s">
        <v>444</v>
      </c>
      <c r="V759" t="s">
        <v>444</v>
      </c>
      <c r="W759" t="s">
        <v>447</v>
      </c>
      <c r="X759" t="s">
        <v>444</v>
      </c>
      <c r="Y759" t="s">
        <v>444</v>
      </c>
      <c r="Z759" t="s">
        <v>442</v>
      </c>
      <c r="AA759" t="s">
        <v>442</v>
      </c>
      <c r="AB759" t="s">
        <v>442</v>
      </c>
      <c r="AC759" t="s">
        <v>442</v>
      </c>
      <c r="AD759" t="s">
        <v>442</v>
      </c>
      <c r="AE759" t="s">
        <v>442</v>
      </c>
      <c r="AF759" t="s">
        <v>442</v>
      </c>
      <c r="AG759" t="s">
        <v>442</v>
      </c>
      <c r="AH759" t="s">
        <v>444</v>
      </c>
      <c r="AI759" t="s">
        <v>447</v>
      </c>
      <c r="AJ759" t="s">
        <v>442</v>
      </c>
      <c r="AK759" t="s">
        <v>442</v>
      </c>
      <c r="AL759" t="s">
        <v>444</v>
      </c>
      <c r="AM759" t="s">
        <v>444</v>
      </c>
      <c r="AN759" t="s">
        <v>444</v>
      </c>
      <c r="AO759" t="s">
        <v>444</v>
      </c>
      <c r="AP759" t="s">
        <v>442</v>
      </c>
      <c r="AQ759" t="s">
        <v>528</v>
      </c>
      <c r="AR759" t="s">
        <v>282</v>
      </c>
      <c r="AS759" t="s">
        <v>162</v>
      </c>
      <c r="AT759" t="s">
        <v>10</v>
      </c>
      <c r="AU759" t="s">
        <v>444</v>
      </c>
      <c r="AV759" t="s">
        <v>1359</v>
      </c>
      <c r="AW759" t="s">
        <v>444</v>
      </c>
      <c r="AX759" t="s">
        <v>444</v>
      </c>
      <c r="AY759" t="s">
        <v>444</v>
      </c>
      <c r="AZ759" t="s">
        <v>444</v>
      </c>
      <c r="BA759" t="s">
        <v>444</v>
      </c>
      <c r="BB759" t="s">
        <v>444</v>
      </c>
      <c r="BC759" t="s">
        <v>444</v>
      </c>
      <c r="BD759" t="s">
        <v>1359</v>
      </c>
      <c r="BE759" t="s">
        <v>444</v>
      </c>
      <c r="BF759" t="s">
        <v>1360</v>
      </c>
      <c r="BG759" t="s">
        <v>444</v>
      </c>
      <c r="BH759" t="s">
        <v>444</v>
      </c>
      <c r="BI759" t="s">
        <v>444</v>
      </c>
      <c r="BJ759" t="s">
        <v>444</v>
      </c>
      <c r="BK759" t="s">
        <v>444</v>
      </c>
      <c r="BL759" t="s">
        <v>444</v>
      </c>
      <c r="BM759" t="s">
        <v>444</v>
      </c>
      <c r="BN759" t="s">
        <v>444</v>
      </c>
      <c r="BO759" t="s">
        <v>444</v>
      </c>
      <c r="BP759" t="s">
        <v>444</v>
      </c>
      <c r="BQ759" t="s">
        <v>444</v>
      </c>
      <c r="BR759" t="s">
        <v>444</v>
      </c>
      <c r="BS759" t="s">
        <v>444</v>
      </c>
      <c r="BT759" t="s">
        <v>444</v>
      </c>
      <c r="BU759" t="s">
        <v>444</v>
      </c>
      <c r="BV759" t="s">
        <v>444</v>
      </c>
      <c r="BW759" t="s">
        <v>444</v>
      </c>
      <c r="BX759" t="s">
        <v>444</v>
      </c>
      <c r="BY759" t="s">
        <v>444</v>
      </c>
      <c r="BZ759" t="s">
        <v>444</v>
      </c>
      <c r="CA759" t="s">
        <v>444</v>
      </c>
      <c r="CB759" t="s">
        <v>444</v>
      </c>
      <c r="CC759" t="s">
        <v>444</v>
      </c>
      <c r="CD759" t="s">
        <v>444</v>
      </c>
      <c r="CE759" t="s">
        <v>444</v>
      </c>
      <c r="CF759" t="s">
        <v>444</v>
      </c>
      <c r="CG759" t="s">
        <v>444</v>
      </c>
      <c r="CH759" t="s">
        <v>444</v>
      </c>
      <c r="CI759" t="s">
        <v>444</v>
      </c>
      <c r="CJ759" t="s">
        <v>444</v>
      </c>
      <c r="CK759" t="s">
        <v>444</v>
      </c>
      <c r="CL759" t="s">
        <v>444</v>
      </c>
      <c r="CM759" t="s">
        <v>444</v>
      </c>
      <c r="CN759" t="s">
        <v>444</v>
      </c>
      <c r="CO759" t="s">
        <v>444</v>
      </c>
      <c r="CP759" t="s">
        <v>444</v>
      </c>
      <c r="CQ759" t="s">
        <v>444</v>
      </c>
      <c r="CR759" t="s">
        <v>444</v>
      </c>
      <c r="CS759" t="s">
        <v>444</v>
      </c>
      <c r="CT759" t="s">
        <v>444</v>
      </c>
      <c r="CU759" t="s">
        <v>444</v>
      </c>
      <c r="CV759" t="s">
        <v>2979</v>
      </c>
      <c r="CW759" t="s">
        <v>2736</v>
      </c>
      <c r="CX759" t="s">
        <v>2737</v>
      </c>
      <c r="CY759" t="s">
        <v>1846</v>
      </c>
      <c r="CZ759" t="s">
        <v>444</v>
      </c>
      <c r="DA759" t="s">
        <v>444</v>
      </c>
      <c r="DB759" t="s">
        <v>444</v>
      </c>
      <c r="DC759" t="s">
        <v>444</v>
      </c>
      <c r="DD759" t="s">
        <v>444</v>
      </c>
      <c r="DE759" t="s">
        <v>444</v>
      </c>
      <c r="DF759" t="s">
        <v>444</v>
      </c>
      <c r="DG759" t="s">
        <v>444</v>
      </c>
      <c r="DH759" t="s">
        <v>444</v>
      </c>
      <c r="DI759" t="s">
        <v>15</v>
      </c>
      <c r="DJ759" t="s">
        <v>444</v>
      </c>
      <c r="DK759" t="s">
        <v>444</v>
      </c>
      <c r="DL759" t="s">
        <v>444</v>
      </c>
      <c r="DM759" t="s">
        <v>444</v>
      </c>
      <c r="DN759" t="s">
        <v>444</v>
      </c>
      <c r="DO759" t="s">
        <v>444</v>
      </c>
      <c r="DP759" t="s">
        <v>444</v>
      </c>
      <c r="DQ759" t="s">
        <v>444</v>
      </c>
      <c r="DR759" t="s">
        <v>444</v>
      </c>
      <c r="DS759" t="s">
        <v>444</v>
      </c>
      <c r="DT759" s="24" t="s">
        <v>444</v>
      </c>
      <c r="DU759" s="24" t="s">
        <v>444</v>
      </c>
      <c r="DV759" t="s">
        <v>444</v>
      </c>
      <c r="DW759" t="s">
        <v>444</v>
      </c>
      <c r="DX759" s="24" t="s">
        <v>444</v>
      </c>
      <c r="DY759" s="24" t="s">
        <v>444</v>
      </c>
      <c r="DZ759" t="s">
        <v>444</v>
      </c>
      <c r="EA759" t="s">
        <v>444</v>
      </c>
      <c r="EB759" s="24" t="s">
        <v>444</v>
      </c>
      <c r="EC759" s="24" t="s">
        <v>444</v>
      </c>
      <c r="ED759" t="s">
        <v>444</v>
      </c>
      <c r="EE759" t="s">
        <v>444</v>
      </c>
      <c r="EF759" s="24" t="s">
        <v>444</v>
      </c>
      <c r="EG759" s="24" t="s">
        <v>444</v>
      </c>
      <c r="EH759" t="s">
        <v>444</v>
      </c>
      <c r="EI759" t="s">
        <v>444</v>
      </c>
      <c r="EJ759" s="24" t="s">
        <v>444</v>
      </c>
      <c r="EK759" s="24" t="s">
        <v>444</v>
      </c>
      <c r="EL759" t="s">
        <v>444</v>
      </c>
      <c r="EM759" t="s">
        <v>444</v>
      </c>
      <c r="EN759" s="24" t="s">
        <v>444</v>
      </c>
      <c r="EO759" s="24" t="s">
        <v>444</v>
      </c>
      <c r="EP759" t="s">
        <v>444</v>
      </c>
      <c r="EQ759" t="s">
        <v>444</v>
      </c>
      <c r="ER759" s="24" t="s">
        <v>444</v>
      </c>
      <c r="ES759" s="24" t="s">
        <v>444</v>
      </c>
      <c r="ET759" t="s">
        <v>444</v>
      </c>
      <c r="EU759" t="s">
        <v>444</v>
      </c>
      <c r="EV759" s="24" t="s">
        <v>444</v>
      </c>
      <c r="EW759" s="24" t="s">
        <v>444</v>
      </c>
      <c r="EX759" t="s">
        <v>444</v>
      </c>
      <c r="EY759" t="s">
        <v>444</v>
      </c>
      <c r="EZ759" s="24" t="s">
        <v>444</v>
      </c>
      <c r="FA759" s="24" t="s">
        <v>444</v>
      </c>
      <c r="FB759" t="s">
        <v>444</v>
      </c>
      <c r="FC759" t="s">
        <v>444</v>
      </c>
      <c r="FD759" s="24" t="s">
        <v>444</v>
      </c>
      <c r="FE759" s="24" t="s">
        <v>444</v>
      </c>
      <c r="FF759" t="s">
        <v>444</v>
      </c>
      <c r="FG759" t="s">
        <v>444</v>
      </c>
      <c r="FH759" s="24" t="s">
        <v>444</v>
      </c>
      <c r="FI759" s="24" t="s">
        <v>444</v>
      </c>
      <c r="FJ759" t="s">
        <v>444</v>
      </c>
      <c r="FK759" t="s">
        <v>444</v>
      </c>
      <c r="FL759" s="24" t="s">
        <v>444</v>
      </c>
      <c r="FM759" s="24" t="s">
        <v>444</v>
      </c>
      <c r="FN759" t="s">
        <v>444</v>
      </c>
      <c r="FO759" t="s">
        <v>444</v>
      </c>
      <c r="FP759" s="24" t="s">
        <v>444</v>
      </c>
      <c r="FQ759" s="24" t="s">
        <v>444</v>
      </c>
      <c r="FR759" t="s">
        <v>444</v>
      </c>
      <c r="FS759" t="s">
        <v>444</v>
      </c>
      <c r="FT759" s="24" t="s">
        <v>444</v>
      </c>
      <c r="FU759" s="24" t="s">
        <v>444</v>
      </c>
      <c r="FV759" t="s">
        <v>444</v>
      </c>
      <c r="FW759" t="s">
        <v>444</v>
      </c>
      <c r="FX759" s="24" t="s">
        <v>444</v>
      </c>
      <c r="FY759" s="24" t="s">
        <v>444</v>
      </c>
      <c r="FZ759" t="s">
        <v>444</v>
      </c>
      <c r="GA759" t="s">
        <v>444</v>
      </c>
      <c r="GB759" s="24" t="s">
        <v>444</v>
      </c>
      <c r="GC759" s="24" t="s">
        <v>444</v>
      </c>
      <c r="GD759" t="s">
        <v>444</v>
      </c>
      <c r="GE759" t="s">
        <v>444</v>
      </c>
      <c r="GF759" s="24" t="s">
        <v>444</v>
      </c>
      <c r="GG759" s="24" t="s">
        <v>444</v>
      </c>
      <c r="GH759" t="s">
        <v>15</v>
      </c>
      <c r="GI759" s="24" t="s">
        <v>526</v>
      </c>
      <c r="GJ759" s="24" t="s">
        <v>569</v>
      </c>
      <c r="GK759" t="s">
        <v>587</v>
      </c>
      <c r="GL759" t="s">
        <v>609</v>
      </c>
      <c r="GM759" s="24" t="s">
        <v>444</v>
      </c>
      <c r="GN759" s="24" t="s">
        <v>444</v>
      </c>
      <c r="GO759" t="s">
        <v>444</v>
      </c>
      <c r="GP759" t="s">
        <v>444</v>
      </c>
      <c r="GQ759" s="24" t="s">
        <v>444</v>
      </c>
      <c r="GR759" s="24" t="s">
        <v>444</v>
      </c>
      <c r="GS759" t="s">
        <v>444</v>
      </c>
      <c r="GT759" t="s">
        <v>444</v>
      </c>
      <c r="GU759" s="24" t="s">
        <v>444</v>
      </c>
      <c r="GV759" s="24" t="s">
        <v>444</v>
      </c>
      <c r="GW759" t="s">
        <v>444</v>
      </c>
      <c r="GX759" t="s">
        <v>444</v>
      </c>
      <c r="GY759" s="24" t="s">
        <v>444</v>
      </c>
      <c r="GZ759" s="24" t="s">
        <v>444</v>
      </c>
      <c r="HA759" t="s">
        <v>444</v>
      </c>
      <c r="HB759" t="s">
        <v>444</v>
      </c>
      <c r="HC759" s="24" t="s">
        <v>444</v>
      </c>
      <c r="HD759" s="24" t="s">
        <v>444</v>
      </c>
      <c r="HE759" t="s">
        <v>444</v>
      </c>
      <c r="HF759" t="s">
        <v>444</v>
      </c>
      <c r="HG759" s="24" t="s">
        <v>444</v>
      </c>
      <c r="HH759" s="24" t="s">
        <v>444</v>
      </c>
      <c r="HI759" t="s">
        <v>444</v>
      </c>
      <c r="HJ759" t="s">
        <v>444</v>
      </c>
      <c r="HK759" s="24" t="s">
        <v>444</v>
      </c>
      <c r="HL759" s="24" t="s">
        <v>444</v>
      </c>
      <c r="HM759" t="s">
        <v>444</v>
      </c>
      <c r="HN759" t="s">
        <v>444</v>
      </c>
      <c r="HO759" s="24" t="s">
        <v>444</v>
      </c>
      <c r="HP759" s="24" t="s">
        <v>444</v>
      </c>
      <c r="HQ759" t="s">
        <v>444</v>
      </c>
      <c r="HR759" t="s">
        <v>444</v>
      </c>
      <c r="HS759" s="24" t="s">
        <v>444</v>
      </c>
      <c r="HT759" s="24" t="s">
        <v>444</v>
      </c>
      <c r="HU759" t="s">
        <v>444</v>
      </c>
      <c r="HV759" t="s">
        <v>444</v>
      </c>
      <c r="HW759" s="24" t="s">
        <v>444</v>
      </c>
      <c r="HX759" s="24" t="s">
        <v>444</v>
      </c>
      <c r="HY759" t="s">
        <v>444</v>
      </c>
      <c r="HZ759" t="s">
        <v>444</v>
      </c>
      <c r="IA759" t="s">
        <v>2993</v>
      </c>
      <c r="IB759" t="s">
        <v>2736</v>
      </c>
      <c r="IC759" t="s">
        <v>2793</v>
      </c>
      <c r="ID759" s="33" t="b" cm="1">
        <f t="array" ref="ID759">_xlfn.IFNA(MATCH($A$2,_xlfn.NUMBERVALUE(Table_Query_from_MF_DSNP62[[#This Row],[CL_GLACCT_DR1]:[CL_GLACCT_CR4]]),0),0)&gt;=1</f>
        <v>1</v>
      </c>
      <c r="IE759" s="33" t="b">
        <f>OR(Table_Query_from_MF_DSNP62[[#This Row],[Pair1]:[Pair25]])</f>
        <v>1</v>
      </c>
      <c r="IF759" s="33">
        <f>_xlfn.IFNA(MATCH(TRUE,Table_Query_from_MF_DSNP62[[#This Row],[Pair1]:[Pair25]],0),"none")</f>
        <v>1</v>
      </c>
      <c r="IG759" s="33" t="b">
        <f>AND($A$2&gt;=_xlfn.NUMBERVALUE(Table_Query_from_MF_DSNP62[[#This Row],[CL_GL_ACCT_FR1]]),$A$2&lt;=_xlfn.NUMBERVALUE(Table_Query_from_MF_DSNP62[[#This Row],[CL_GL_ACCT_TO1]]))</f>
        <v>1</v>
      </c>
      <c r="IH759" s="33" t="b">
        <f>AND($A$2&gt;=_xlfn.NUMBERVALUE(Table_Query_from_MF_DSNP62[[#This Row],[CL_GL_ACCT_FR2]]),$A$2&lt;=_xlfn.NUMBERVALUE(Table_Query_from_MF_DSNP62[[#This Row],[CL_GL_ACCT_TO2]]))</f>
        <v>1</v>
      </c>
      <c r="II759" s="33" t="b">
        <f>AND($A$2&gt;=_xlfn.NUMBERVALUE(Table_Query_from_MF_DSNP62[[#This Row],[CL_GL_ACCT_FR3]]),$A$2&lt;=_xlfn.NUMBERVALUE(Table_Query_from_MF_DSNP62[[#This Row],[CL_GL_ACCT_TO3]]))</f>
        <v>1</v>
      </c>
      <c r="IJ759" s="33" t="b">
        <f>AND($A$2&gt;=_xlfn.NUMBERVALUE(Table_Query_from_MF_DSNP62[[#This Row],[CL_GL_ACCT_FR4]]),$A$2&lt;=_xlfn.NUMBERVALUE(Table_Query_from_MF_DSNP62[[#This Row],[CL_GL_ACCT_TO4]]))</f>
        <v>1</v>
      </c>
      <c r="IK759" s="33" t="b">
        <f>AND($A$2&gt;=_xlfn.NUMBERVALUE(Table_Query_from_MF_DSNP62[[#This Row],[CL_GL_ACCT_FR5]]),$A$2&lt;=_xlfn.NUMBERVALUE(Table_Query_from_MF_DSNP62[[#This Row],[CL_GL_ACCT_TO5]]))</f>
        <v>1</v>
      </c>
      <c r="IL759" s="33" t="b">
        <f>AND($A$2&gt;=_xlfn.NUMBERVALUE(Table_Query_from_MF_DSNP62[[#This Row],[CL_GL_ACCT_FR6]]),$A$2&lt;=_xlfn.NUMBERVALUE(Table_Query_from_MF_DSNP62[[#This Row],[CL_GL_ACCT_TO6]]))</f>
        <v>1</v>
      </c>
      <c r="IM759" s="33" t="b">
        <f>AND($A$2&gt;=_xlfn.NUMBERVALUE(Table_Query_from_MF_DSNP62[[#This Row],[CL_GL_ACCT_FR7]]),$A$2&lt;=_xlfn.NUMBERVALUE(Table_Query_from_MF_DSNP62[[#This Row],[CL_GL_ACCT_TO7]]))</f>
        <v>1</v>
      </c>
      <c r="IN759" s="33" t="b">
        <f>AND($A$2&gt;=_xlfn.NUMBERVALUE(Table_Query_from_MF_DSNP62[[#This Row],[CL_GL_ACCT_FR8]]),$A$2&lt;=_xlfn.NUMBERVALUE(Table_Query_from_MF_DSNP62[[#This Row],[CL_GL_ACCT_TO8]]))</f>
        <v>1</v>
      </c>
      <c r="IO759" s="33" t="b">
        <f>AND($A$2&gt;=_xlfn.NUMBERVALUE(Table_Query_from_MF_DSNP62[[#This Row],[CL_GL_ACCT_FR9]]),$A$2&lt;=_xlfn.NUMBERVALUE(Table_Query_from_MF_DSNP62[[#This Row],[CL_GL_ACCT_TO9]]))</f>
        <v>1</v>
      </c>
      <c r="IP759" s="33" t="b">
        <f>AND($A$2&gt;=_xlfn.NUMBERVALUE(Table_Query_from_MF_DSNP62[[#This Row],[CL_GL_ACCT_FR10]]),$A$2&lt;=_xlfn.NUMBERVALUE(Table_Query_from_MF_DSNP62[[#This Row],[CL_GL_ACCT_TO10]]))</f>
        <v>1</v>
      </c>
      <c r="IQ759" s="33" t="b">
        <f>AND($A$2&gt;=_xlfn.NUMBERVALUE(Table_Query_from_MF_DSNP62[[#This Row],[CL_GL_ACCT_FR11]]),$A$2&lt;=_xlfn.NUMBERVALUE(Table_Query_from_MF_DSNP62[[#This Row],[CL_GL_ACCT_TO11]]))</f>
        <v>1</v>
      </c>
      <c r="IR759" s="33" t="b">
        <f>AND($A$2&gt;=_xlfn.NUMBERVALUE(Table_Query_from_MF_DSNP62[[#This Row],[CL_GL_ACCT_FR12]]),$A$2&lt;=_xlfn.NUMBERVALUE(Table_Query_from_MF_DSNP62[[#This Row],[CL_GL_ACCT_TO12]]))</f>
        <v>1</v>
      </c>
      <c r="IS759" s="33" t="b">
        <f>AND($A$2&gt;=_xlfn.NUMBERVALUE(Table_Query_from_MF_DSNP62[[#This Row],[CL_GL_ACCT_FR13]]),$A$2&lt;=_xlfn.NUMBERVALUE(Table_Query_from_MF_DSNP62[[#This Row],[CL_GL_ACCT_TO13]]))</f>
        <v>1</v>
      </c>
      <c r="IT759" s="33" t="b">
        <f>AND($A$2&gt;=_xlfn.NUMBERVALUE(Table_Query_from_MF_DSNP62[[#This Row],[CL_GL_ACCT_FR14]]),$A$2&lt;=_xlfn.NUMBERVALUE(Table_Query_from_MF_DSNP62[[#This Row],[CL_GL_ACCT_TO14]]))</f>
        <v>1</v>
      </c>
      <c r="IU759" s="33" t="b">
        <f>AND($A$2&gt;=_xlfn.NUMBERVALUE(Table_Query_from_MF_DSNP62[[#This Row],[CL_GL_ACCT_FR15]]),$A$2&lt;=_xlfn.NUMBERVALUE(Table_Query_from_MF_DSNP62[[#This Row],[CL_GL_ACCT_TO15]]))</f>
        <v>1</v>
      </c>
      <c r="IV759" s="33" t="b">
        <f>AND($A$2&gt;=_xlfn.NUMBERVALUE(Table_Query_from_MF_DSNP62[[#This Row],[CL_GL_ACCT_FR16]]),$A$2&lt;=_xlfn.NUMBERVALUE(Table_Query_from_MF_DSNP62[[#This Row],[CL_GL_ACCT_TO16]]))</f>
        <v>1</v>
      </c>
      <c r="IW759" s="33" t="b">
        <f>AND($A$2&gt;=_xlfn.NUMBERVALUE(Table_Query_from_MF_DSNP62[[#This Row],[CL_GL_ACCT_FR17]]),$A$2&lt;=_xlfn.NUMBERVALUE(Table_Query_from_MF_DSNP62[[#This Row],[CL_GL_ACCT_TO17]]))</f>
        <v>1</v>
      </c>
      <c r="IX759" s="33" t="b">
        <f>AND($A$2&gt;=_xlfn.NUMBERVALUE(Table_Query_from_MF_DSNP62[[#This Row],[CL_GL_ACCT_FR18]]),$A$2&lt;=_xlfn.NUMBERVALUE(Table_Query_from_MF_DSNP62[[#This Row],[CL_GL_ACCT_TO18]]))</f>
        <v>1</v>
      </c>
      <c r="IY759" s="33" t="b">
        <f>AND($A$2&gt;=_xlfn.NUMBERVALUE(Table_Query_from_MF_DSNP62[[#This Row],[CL_GL_ACCT_FR19]]),$A$2&lt;=_xlfn.NUMBERVALUE(Table_Query_from_MF_DSNP62[[#This Row],[CL_GL_ACCT_TO19]]))</f>
        <v>1</v>
      </c>
      <c r="IZ759" s="33" t="b">
        <f>AND($A$2&gt;=_xlfn.NUMBERVALUE(Table_Query_from_MF_DSNP62[[#This Row],[CL_GL_ACCT_FR20]]),$A$2&lt;=_xlfn.NUMBERVALUE(Table_Query_from_MF_DSNP62[[#This Row],[CL_GL_ACCT_TO20]]))</f>
        <v>1</v>
      </c>
      <c r="JA759" s="33" t="b">
        <f>AND($A$2&gt;=_xlfn.NUMBERVALUE(Table_Query_from_MF_DSNP62[[#This Row],[CL_GL_ACCT_FR21]]),$A$2&lt;=_xlfn.NUMBERVALUE(Table_Query_from_MF_DSNP62[[#This Row],[CL_GL_ACCT_TO21]]))</f>
        <v>1</v>
      </c>
      <c r="JB759" s="33" t="b">
        <f>AND($A$2&gt;=_xlfn.NUMBERVALUE(Table_Query_from_MF_DSNP62[[#This Row],[CL_GL_ACCT_FR22]]),$A$2&lt;=_xlfn.NUMBERVALUE(Table_Query_from_MF_DSNP62[[#This Row],[CL_GL_ACCT_TO22]]))</f>
        <v>1</v>
      </c>
      <c r="JC759" s="33" t="b">
        <f>AND($A$2&gt;=_xlfn.NUMBERVALUE(Table_Query_from_MF_DSNP62[[#This Row],[CL_GL_ACCT_FR23]]),$A$2&lt;=_xlfn.NUMBERVALUE(Table_Query_from_MF_DSNP62[[#This Row],[CL_GL_ACCT_TO23]]))</f>
        <v>1</v>
      </c>
      <c r="JD759" s="33" t="b">
        <f>AND($A$2&gt;=_xlfn.NUMBERVALUE(Table_Query_from_MF_DSNP62[[#This Row],[CL_GL_ACCT_FR24]]),$A$2&lt;=_xlfn.NUMBERVALUE(Table_Query_from_MF_DSNP62[[#This Row],[CL_GL_ACCT_TO24]]))</f>
        <v>1</v>
      </c>
      <c r="JE759" s="33" t="b">
        <f>AND($A$2&gt;=_xlfn.NUMBERVALUE(Table_Query_from_MF_DSNP62[[#This Row],[CL_GL_ACCT_FR25]]),$A$2&lt;=_xlfn.NUMBERVALUE(Table_Query_from_MF_DSNP62[[#This Row],[CL_GL_ACCT_TO25]]))</f>
        <v>1</v>
      </c>
      <c r="JF759" s="33" t="b">
        <f>OR(Table_Query_from_MF_DSNP62[[#This Row],[PairA]:[PairO]])</f>
        <v>1</v>
      </c>
      <c r="JG759" s="33">
        <f>_xlfn.IFNA(MATCH(TRUE,Table_Query_from_MF_DSNP62[[#This Row],[PairA]:[PairO]],0),"none")</f>
        <v>3</v>
      </c>
      <c r="JH759" s="33" t="b">
        <f>AND($B$2&gt;=_xlfn.NUMBERVALUE(Table_Query_from_MF_DSNP62[[#This Row],[CL_CMP_OBJ_FR1]]),$B$2&lt;=_xlfn.NUMBERVALUE(Table_Query_from_MF_DSNP62[[#This Row],[CL_CMP_OBJ_TO1]]))</f>
        <v>0</v>
      </c>
      <c r="JI759" s="33" t="b">
        <f>AND($B$2&gt;=_xlfn.NUMBERVALUE(Table_Query_from_MF_DSNP62[[#This Row],[CL_CMP_OBJ_FR2]]),$B$2&lt;=_xlfn.NUMBERVALUE(Table_Query_from_MF_DSNP62[[#This Row],[CL_CMP_OBJ_TO2]]))</f>
        <v>0</v>
      </c>
      <c r="JJ759" s="33" t="b">
        <f>AND($B$2&gt;=_xlfn.NUMBERVALUE(Table_Query_from_MF_DSNP62[[#This Row],[CL_CMP_OBJ_FR3]]),$B$2&lt;=_xlfn.NUMBERVALUE(Table_Query_from_MF_DSNP62[[#This Row],[CL_CMP_OBJ_TO3]]))</f>
        <v>1</v>
      </c>
      <c r="JK759" s="33" t="b">
        <f>AND($B$2&gt;=_xlfn.NUMBERVALUE(Table_Query_from_MF_DSNP62[[#This Row],[CL_CMP_OBJ_FR4]]),$B$2&lt;=_xlfn.NUMBERVALUE(Table_Query_from_MF_DSNP62[[#This Row],[CL_CMP_OBJ_TO4]]))</f>
        <v>1</v>
      </c>
      <c r="JL759" s="33" t="b">
        <f>AND($B$2&gt;=_xlfn.NUMBERVALUE(Table_Query_from_MF_DSNP62[[#This Row],[CL_CMP_OBJ_FR5]]),$B$2&lt;=_xlfn.NUMBERVALUE(Table_Query_from_MF_DSNP62[[#This Row],[CL_CMP_OBJ_TO5]]))</f>
        <v>1</v>
      </c>
      <c r="JM759" s="33" t="b">
        <f>AND($B$2&gt;=_xlfn.NUMBERVALUE(Table_Query_from_MF_DSNP62[[#This Row],[CL_CMP_OBJ_FR6]]),$B$2&lt;=_xlfn.NUMBERVALUE(Table_Query_from_MF_DSNP62[[#This Row],[CL_CMP_OBJ_TO6]]))</f>
        <v>1</v>
      </c>
      <c r="JN759" s="33" t="b">
        <f>AND($B$2&gt;=_xlfn.NUMBERVALUE(Table_Query_from_MF_DSNP62[[#This Row],[CL_CMP_OBJ_FR7]]),$B$2&lt;=_xlfn.NUMBERVALUE(Table_Query_from_MF_DSNP62[[#This Row],[CL_CMP_OBJ_TO7]]))</f>
        <v>1</v>
      </c>
      <c r="JO759" s="33" t="b">
        <f>AND($B$2&gt;=_xlfn.NUMBERVALUE(Table_Query_from_MF_DSNP62[[#This Row],[CL_CMP_OBJ_FR8]]),$B$2&lt;=_xlfn.NUMBERVALUE(Table_Query_from_MF_DSNP62[[#This Row],[CL_CMP_OBJ_TO8]]))</f>
        <v>1</v>
      </c>
      <c r="JP759" s="33" t="b">
        <f>AND($B$2&gt;=_xlfn.NUMBERVALUE(Table_Query_from_MF_DSNP62[[#This Row],[CL_CMP_OBJ_FR9]]),$B$2&lt;=_xlfn.NUMBERVALUE(Table_Query_from_MF_DSNP62[[#This Row],[CL_CMP_OBJ_TO9]]))</f>
        <v>1</v>
      </c>
      <c r="JQ759" s="33" t="b">
        <f>AND($B$2&gt;=_xlfn.NUMBERVALUE(Table_Query_from_MF_DSNP62[[#This Row],[CL_CMP_OBJ_FR10]]),$B$2&lt;=_xlfn.NUMBERVALUE(Table_Query_from_MF_DSNP62[[#This Row],[CL_CMP_OBJ_TO10]]))</f>
        <v>1</v>
      </c>
      <c r="JR759" s="33" t="b">
        <f>AND($B$2&gt;=_xlfn.NUMBERVALUE(Table_Query_from_MF_DSNP62[[#This Row],[CL_CMP_OBJ_FR11]]),$B$2&lt;=_xlfn.NUMBERVALUE(Table_Query_from_MF_DSNP62[[#This Row],[CL_CMP_OBJ_TO11]]))</f>
        <v>1</v>
      </c>
      <c r="JS759" s="33" t="b">
        <f>AND($B$2&gt;=_xlfn.NUMBERVALUE(Table_Query_from_MF_DSNP62[[#This Row],[CL_CMP_OBJ_FR12]]),$B$2&lt;=_xlfn.NUMBERVALUE(Table_Query_from_MF_DSNP62[[#This Row],[CL_CMP_OBJ_TO12]]))</f>
        <v>1</v>
      </c>
      <c r="JT759" s="33" t="b">
        <f>AND($B$2&gt;=_xlfn.NUMBERVALUE(Table_Query_from_MF_DSNP62[[#This Row],[CL_CMP_OBJ_FR13]]),$B$2&lt;=_xlfn.NUMBERVALUE(Table_Query_from_MF_DSNP62[[#This Row],[CL_CMP_OBJ_TO13]]))</f>
        <v>1</v>
      </c>
      <c r="JU759" s="33" t="b">
        <f>AND($B$2&gt;=_xlfn.NUMBERVALUE(Table_Query_from_MF_DSNP62[[#This Row],[CL_CMP_OBJ_FR14]]),$B$2&lt;=_xlfn.NUMBERVALUE(Table_Query_from_MF_DSNP62[[#This Row],[CL_CMP_OBJ_TO14]]))</f>
        <v>1</v>
      </c>
      <c r="JV759" s="33" t="b">
        <f>AND($B$2&gt;=_xlfn.NUMBERVALUE(Table_Query_from_MF_DSNP62[[#This Row],[CL_CMP_OBJ_FR15]]),$B$2&lt;=_xlfn.NUMBERVALUE(Table_Query_from_MF_DSNP62[[#This Row],[CL_CMP_OBJ_TO15]]))</f>
        <v>1</v>
      </c>
    </row>
    <row r="760" spans="1:282" x14ac:dyDescent="0.25">
      <c r="A760" t="b">
        <f>OR(,Table_Query_from_MF_DSNP62[[#This Row],[Desired GL included as "hard-coded" GL?]],Table_Query_from_MF_DSNP62[[#This Row],[Desired GL included as "Open GL"?]])</f>
        <v>1</v>
      </c>
      <c r="B760" t="b">
        <f>Table_Query_from_MF_DSNP62[[#This Row],[Desired CObj included as "Open CObj"?]]</f>
        <v>1</v>
      </c>
      <c r="C760" t="s">
        <v>2079</v>
      </c>
      <c r="D760" t="s">
        <v>2666</v>
      </c>
      <c r="E760" t="s">
        <v>8</v>
      </c>
      <c r="F760" s="24" t="s">
        <v>199</v>
      </c>
      <c r="G760" t="s">
        <v>44</v>
      </c>
      <c r="H760" s="24" t="s">
        <v>444</v>
      </c>
      <c r="I760" t="s">
        <v>444</v>
      </c>
      <c r="J760" s="24" t="s">
        <v>444</v>
      </c>
      <c r="K760" t="s">
        <v>444</v>
      </c>
      <c r="L760" s="24" t="s">
        <v>444</v>
      </c>
      <c r="M760" t="s">
        <v>444</v>
      </c>
      <c r="N760" t="s">
        <v>444</v>
      </c>
      <c r="O760" t="s">
        <v>444</v>
      </c>
      <c r="P760" t="s">
        <v>444</v>
      </c>
      <c r="Q760" t="s">
        <v>15</v>
      </c>
      <c r="R760" t="s">
        <v>444</v>
      </c>
      <c r="S760" t="s">
        <v>442</v>
      </c>
      <c r="T760" t="s">
        <v>447</v>
      </c>
      <c r="U760" t="s">
        <v>444</v>
      </c>
      <c r="V760" t="s">
        <v>444</v>
      </c>
      <c r="W760" t="s">
        <v>442</v>
      </c>
      <c r="X760" t="s">
        <v>442</v>
      </c>
      <c r="Y760" t="s">
        <v>444</v>
      </c>
      <c r="Z760" t="s">
        <v>442</v>
      </c>
      <c r="AA760" t="s">
        <v>442</v>
      </c>
      <c r="AB760" t="s">
        <v>442</v>
      </c>
      <c r="AC760" t="s">
        <v>444</v>
      </c>
      <c r="AD760" t="s">
        <v>444</v>
      </c>
      <c r="AE760" t="s">
        <v>444</v>
      </c>
      <c r="AF760" t="s">
        <v>444</v>
      </c>
      <c r="AG760" t="s">
        <v>442</v>
      </c>
      <c r="AH760" t="s">
        <v>444</v>
      </c>
      <c r="AI760" t="s">
        <v>447</v>
      </c>
      <c r="AJ760" t="s">
        <v>442</v>
      </c>
      <c r="AK760" t="s">
        <v>444</v>
      </c>
      <c r="AL760" t="s">
        <v>444</v>
      </c>
      <c r="AM760" t="s">
        <v>444</v>
      </c>
      <c r="AN760" t="s">
        <v>444</v>
      </c>
      <c r="AO760" t="s">
        <v>444</v>
      </c>
      <c r="AP760" t="s">
        <v>442</v>
      </c>
      <c r="AQ760" t="s">
        <v>1440</v>
      </c>
      <c r="AR760" t="s">
        <v>1451</v>
      </c>
      <c r="AS760" t="s">
        <v>162</v>
      </c>
      <c r="AT760" t="s">
        <v>10</v>
      </c>
      <c r="AU760" t="s">
        <v>444</v>
      </c>
      <c r="AV760" t="s">
        <v>1359</v>
      </c>
      <c r="AW760" t="s">
        <v>444</v>
      </c>
      <c r="AX760" t="s">
        <v>444</v>
      </c>
      <c r="AY760" t="s">
        <v>444</v>
      </c>
      <c r="AZ760" t="s">
        <v>444</v>
      </c>
      <c r="BA760" t="s">
        <v>444</v>
      </c>
      <c r="BB760" t="s">
        <v>444</v>
      </c>
      <c r="BC760" t="s">
        <v>444</v>
      </c>
      <c r="BD760" t="s">
        <v>1359</v>
      </c>
      <c r="BE760" t="s">
        <v>444</v>
      </c>
      <c r="BF760" t="s">
        <v>1360</v>
      </c>
      <c r="BG760" t="s">
        <v>444</v>
      </c>
      <c r="BH760" t="s">
        <v>444</v>
      </c>
      <c r="BI760" t="s">
        <v>444</v>
      </c>
      <c r="BJ760" t="s">
        <v>444</v>
      </c>
      <c r="BK760" t="s">
        <v>444</v>
      </c>
      <c r="BL760" t="s">
        <v>444</v>
      </c>
      <c r="BM760" t="s">
        <v>444</v>
      </c>
      <c r="BN760" t="s">
        <v>444</v>
      </c>
      <c r="BO760" t="s">
        <v>444</v>
      </c>
      <c r="BP760" t="s">
        <v>444</v>
      </c>
      <c r="BQ760" t="s">
        <v>444</v>
      </c>
      <c r="BR760" t="s">
        <v>444</v>
      </c>
      <c r="BS760" t="s">
        <v>444</v>
      </c>
      <c r="BT760" t="s">
        <v>444</v>
      </c>
      <c r="BU760" t="s">
        <v>444</v>
      </c>
      <c r="BV760" t="s">
        <v>444</v>
      </c>
      <c r="BW760" t="s">
        <v>444</v>
      </c>
      <c r="BX760" t="s">
        <v>444</v>
      </c>
      <c r="BY760" t="s">
        <v>444</v>
      </c>
      <c r="BZ760" t="s">
        <v>444</v>
      </c>
      <c r="CA760" t="s">
        <v>444</v>
      </c>
      <c r="CB760" t="s">
        <v>444</v>
      </c>
      <c r="CC760" t="s">
        <v>444</v>
      </c>
      <c r="CD760" t="s">
        <v>444</v>
      </c>
      <c r="CE760" t="s">
        <v>444</v>
      </c>
      <c r="CF760" t="s">
        <v>444</v>
      </c>
      <c r="CG760" t="s">
        <v>444</v>
      </c>
      <c r="CH760" t="s">
        <v>444</v>
      </c>
      <c r="CI760" t="s">
        <v>444</v>
      </c>
      <c r="CJ760" t="s">
        <v>444</v>
      </c>
      <c r="CK760" t="s">
        <v>444</v>
      </c>
      <c r="CL760" t="s">
        <v>444</v>
      </c>
      <c r="CM760" t="s">
        <v>444</v>
      </c>
      <c r="CN760" t="s">
        <v>444</v>
      </c>
      <c r="CO760" t="s">
        <v>444</v>
      </c>
      <c r="CP760" t="s">
        <v>444</v>
      </c>
      <c r="CQ760" t="s">
        <v>444</v>
      </c>
      <c r="CR760" t="s">
        <v>444</v>
      </c>
      <c r="CS760" t="s">
        <v>444</v>
      </c>
      <c r="CT760" t="s">
        <v>444</v>
      </c>
      <c r="CU760" t="s">
        <v>282</v>
      </c>
      <c r="CV760" t="s">
        <v>2894</v>
      </c>
      <c r="CW760" t="s">
        <v>2736</v>
      </c>
      <c r="CX760" t="s">
        <v>2737</v>
      </c>
      <c r="CY760" t="s">
        <v>1846</v>
      </c>
      <c r="CZ760" t="s">
        <v>444</v>
      </c>
      <c r="DA760" t="s">
        <v>444</v>
      </c>
      <c r="DB760" t="s">
        <v>444</v>
      </c>
      <c r="DC760" t="s">
        <v>444</v>
      </c>
      <c r="DD760" t="s">
        <v>444</v>
      </c>
      <c r="DE760" t="s">
        <v>444</v>
      </c>
      <c r="DF760" t="s">
        <v>444</v>
      </c>
      <c r="DG760" t="s">
        <v>444</v>
      </c>
      <c r="DH760" t="s">
        <v>444</v>
      </c>
      <c r="DI760" t="s">
        <v>15</v>
      </c>
      <c r="DJ760" t="s">
        <v>444</v>
      </c>
      <c r="DK760" t="s">
        <v>444</v>
      </c>
      <c r="DL760" t="s">
        <v>444</v>
      </c>
      <c r="DM760" t="s">
        <v>444</v>
      </c>
      <c r="DN760" t="s">
        <v>444</v>
      </c>
      <c r="DO760" t="s">
        <v>444</v>
      </c>
      <c r="DP760" t="s">
        <v>444</v>
      </c>
      <c r="DQ760" t="s">
        <v>444</v>
      </c>
      <c r="DR760" t="s">
        <v>444</v>
      </c>
      <c r="DS760" t="s">
        <v>444</v>
      </c>
      <c r="DT760" s="24" t="s">
        <v>444</v>
      </c>
      <c r="DU760" s="24" t="s">
        <v>444</v>
      </c>
      <c r="DV760" t="s">
        <v>444</v>
      </c>
      <c r="DW760" t="s">
        <v>444</v>
      </c>
      <c r="DX760" s="24" t="s">
        <v>444</v>
      </c>
      <c r="DY760" s="24" t="s">
        <v>444</v>
      </c>
      <c r="DZ760" t="s">
        <v>444</v>
      </c>
      <c r="EA760" t="s">
        <v>444</v>
      </c>
      <c r="EB760" s="24" t="s">
        <v>444</v>
      </c>
      <c r="EC760" s="24" t="s">
        <v>444</v>
      </c>
      <c r="ED760" t="s">
        <v>444</v>
      </c>
      <c r="EE760" t="s">
        <v>444</v>
      </c>
      <c r="EF760" s="24" t="s">
        <v>444</v>
      </c>
      <c r="EG760" s="24" t="s">
        <v>444</v>
      </c>
      <c r="EH760" t="s">
        <v>444</v>
      </c>
      <c r="EI760" t="s">
        <v>444</v>
      </c>
      <c r="EJ760" s="24" t="s">
        <v>444</v>
      </c>
      <c r="EK760" s="24" t="s">
        <v>444</v>
      </c>
      <c r="EL760" t="s">
        <v>444</v>
      </c>
      <c r="EM760" t="s">
        <v>444</v>
      </c>
      <c r="EN760" s="24" t="s">
        <v>444</v>
      </c>
      <c r="EO760" s="24" t="s">
        <v>444</v>
      </c>
      <c r="EP760" t="s">
        <v>444</v>
      </c>
      <c r="EQ760" t="s">
        <v>444</v>
      </c>
      <c r="ER760" s="24" t="s">
        <v>444</v>
      </c>
      <c r="ES760" s="24" t="s">
        <v>444</v>
      </c>
      <c r="ET760" t="s">
        <v>444</v>
      </c>
      <c r="EU760" t="s">
        <v>444</v>
      </c>
      <c r="EV760" s="24" t="s">
        <v>444</v>
      </c>
      <c r="EW760" s="24" t="s">
        <v>444</v>
      </c>
      <c r="EX760" t="s">
        <v>444</v>
      </c>
      <c r="EY760" t="s">
        <v>444</v>
      </c>
      <c r="EZ760" s="24" t="s">
        <v>444</v>
      </c>
      <c r="FA760" s="24" t="s">
        <v>444</v>
      </c>
      <c r="FB760" t="s">
        <v>444</v>
      </c>
      <c r="FC760" t="s">
        <v>444</v>
      </c>
      <c r="FD760" s="24" t="s">
        <v>444</v>
      </c>
      <c r="FE760" s="24" t="s">
        <v>444</v>
      </c>
      <c r="FF760" t="s">
        <v>444</v>
      </c>
      <c r="FG760" t="s">
        <v>444</v>
      </c>
      <c r="FH760" s="24" t="s">
        <v>444</v>
      </c>
      <c r="FI760" s="24" t="s">
        <v>444</v>
      </c>
      <c r="FJ760" t="s">
        <v>444</v>
      </c>
      <c r="FK760" t="s">
        <v>444</v>
      </c>
      <c r="FL760" s="24" t="s">
        <v>444</v>
      </c>
      <c r="FM760" s="24" t="s">
        <v>444</v>
      </c>
      <c r="FN760" t="s">
        <v>444</v>
      </c>
      <c r="FO760" t="s">
        <v>444</v>
      </c>
      <c r="FP760" s="24" t="s">
        <v>444</v>
      </c>
      <c r="FQ760" s="24" t="s">
        <v>444</v>
      </c>
      <c r="FR760" t="s">
        <v>444</v>
      </c>
      <c r="FS760" t="s">
        <v>444</v>
      </c>
      <c r="FT760" s="24" t="s">
        <v>444</v>
      </c>
      <c r="FU760" s="24" t="s">
        <v>444</v>
      </c>
      <c r="FV760" t="s">
        <v>444</v>
      </c>
      <c r="FW760" t="s">
        <v>444</v>
      </c>
      <c r="FX760" s="24" t="s">
        <v>444</v>
      </c>
      <c r="FY760" s="24" t="s">
        <v>444</v>
      </c>
      <c r="FZ760" t="s">
        <v>444</v>
      </c>
      <c r="GA760" t="s">
        <v>444</v>
      </c>
      <c r="GB760" s="24" t="s">
        <v>444</v>
      </c>
      <c r="GC760" s="24" t="s">
        <v>444</v>
      </c>
      <c r="GD760" t="s">
        <v>444</v>
      </c>
      <c r="GE760" t="s">
        <v>444</v>
      </c>
      <c r="GF760" s="24" t="s">
        <v>444</v>
      </c>
      <c r="GG760" s="24" t="s">
        <v>444</v>
      </c>
      <c r="GH760" t="s">
        <v>444</v>
      </c>
      <c r="GI760" s="24" t="s">
        <v>444</v>
      </c>
      <c r="GJ760" s="24" t="s">
        <v>444</v>
      </c>
      <c r="GK760" t="s">
        <v>444</v>
      </c>
      <c r="GL760" t="s">
        <v>444</v>
      </c>
      <c r="GM760" s="24" t="s">
        <v>444</v>
      </c>
      <c r="GN760" s="24" t="s">
        <v>444</v>
      </c>
      <c r="GO760" t="s">
        <v>444</v>
      </c>
      <c r="GP760" t="s">
        <v>444</v>
      </c>
      <c r="GQ760" s="24" t="s">
        <v>444</v>
      </c>
      <c r="GR760" s="24" t="s">
        <v>444</v>
      </c>
      <c r="GS760" t="s">
        <v>444</v>
      </c>
      <c r="GT760" t="s">
        <v>444</v>
      </c>
      <c r="GU760" s="24" t="s">
        <v>444</v>
      </c>
      <c r="GV760" s="24" t="s">
        <v>444</v>
      </c>
      <c r="GW760" t="s">
        <v>444</v>
      </c>
      <c r="GX760" t="s">
        <v>444</v>
      </c>
      <c r="GY760" s="24" t="s">
        <v>444</v>
      </c>
      <c r="GZ760" s="24" t="s">
        <v>444</v>
      </c>
      <c r="HA760" t="s">
        <v>444</v>
      </c>
      <c r="HB760" t="s">
        <v>444</v>
      </c>
      <c r="HC760" s="24" t="s">
        <v>444</v>
      </c>
      <c r="HD760" s="24" t="s">
        <v>444</v>
      </c>
      <c r="HE760" t="s">
        <v>444</v>
      </c>
      <c r="HF760" t="s">
        <v>444</v>
      </c>
      <c r="HG760" s="24" t="s">
        <v>444</v>
      </c>
      <c r="HH760" s="24" t="s">
        <v>444</v>
      </c>
      <c r="HI760" t="s">
        <v>444</v>
      </c>
      <c r="HJ760" t="s">
        <v>444</v>
      </c>
      <c r="HK760" s="24" t="s">
        <v>444</v>
      </c>
      <c r="HL760" s="24" t="s">
        <v>444</v>
      </c>
      <c r="HM760" t="s">
        <v>444</v>
      </c>
      <c r="HN760" t="s">
        <v>444</v>
      </c>
      <c r="HO760" s="24" t="s">
        <v>444</v>
      </c>
      <c r="HP760" s="24" t="s">
        <v>444</v>
      </c>
      <c r="HQ760" t="s">
        <v>444</v>
      </c>
      <c r="HR760" t="s">
        <v>444</v>
      </c>
      <c r="HS760" s="24" t="s">
        <v>444</v>
      </c>
      <c r="HT760" s="24" t="s">
        <v>444</v>
      </c>
      <c r="HU760" t="s">
        <v>444</v>
      </c>
      <c r="HV760" t="s">
        <v>444</v>
      </c>
      <c r="HW760" s="24" t="s">
        <v>444</v>
      </c>
      <c r="HX760" s="24" t="s">
        <v>444</v>
      </c>
      <c r="HY760" t="s">
        <v>444</v>
      </c>
      <c r="HZ760" t="s">
        <v>444</v>
      </c>
      <c r="IA760" t="s">
        <v>2833</v>
      </c>
      <c r="IB760" t="s">
        <v>2736</v>
      </c>
      <c r="IC760" t="s">
        <v>2793</v>
      </c>
      <c r="ID760" s="33" t="b" cm="1">
        <f t="array" ref="ID760">_xlfn.IFNA(MATCH($A$2,_xlfn.NUMBERVALUE(Table_Query_from_MF_DSNP62[[#This Row],[CL_GLACCT_DR1]:[CL_GLACCT_CR4]]),0),0)&gt;=1</f>
        <v>1</v>
      </c>
      <c r="IE760" s="33" t="b">
        <f>OR(Table_Query_from_MF_DSNP62[[#This Row],[Pair1]:[Pair25]])</f>
        <v>1</v>
      </c>
      <c r="IF760" s="33">
        <f>_xlfn.IFNA(MATCH(TRUE,Table_Query_from_MF_DSNP62[[#This Row],[Pair1]:[Pair25]],0),"none")</f>
        <v>1</v>
      </c>
      <c r="IG760" s="33" t="b">
        <f>AND($A$2&gt;=_xlfn.NUMBERVALUE(Table_Query_from_MF_DSNP62[[#This Row],[CL_GL_ACCT_FR1]]),$A$2&lt;=_xlfn.NUMBERVALUE(Table_Query_from_MF_DSNP62[[#This Row],[CL_GL_ACCT_TO1]]))</f>
        <v>1</v>
      </c>
      <c r="IH760" s="33" t="b">
        <f>AND($A$2&gt;=_xlfn.NUMBERVALUE(Table_Query_from_MF_DSNP62[[#This Row],[CL_GL_ACCT_FR2]]),$A$2&lt;=_xlfn.NUMBERVALUE(Table_Query_from_MF_DSNP62[[#This Row],[CL_GL_ACCT_TO2]]))</f>
        <v>1</v>
      </c>
      <c r="II760" s="33" t="b">
        <f>AND($A$2&gt;=_xlfn.NUMBERVALUE(Table_Query_from_MF_DSNP62[[#This Row],[CL_GL_ACCT_FR3]]),$A$2&lt;=_xlfn.NUMBERVALUE(Table_Query_from_MF_DSNP62[[#This Row],[CL_GL_ACCT_TO3]]))</f>
        <v>1</v>
      </c>
      <c r="IJ760" s="33" t="b">
        <f>AND($A$2&gt;=_xlfn.NUMBERVALUE(Table_Query_from_MF_DSNP62[[#This Row],[CL_GL_ACCT_FR4]]),$A$2&lt;=_xlfn.NUMBERVALUE(Table_Query_from_MF_DSNP62[[#This Row],[CL_GL_ACCT_TO4]]))</f>
        <v>1</v>
      </c>
      <c r="IK760" s="33" t="b">
        <f>AND($A$2&gt;=_xlfn.NUMBERVALUE(Table_Query_from_MF_DSNP62[[#This Row],[CL_GL_ACCT_FR5]]),$A$2&lt;=_xlfn.NUMBERVALUE(Table_Query_from_MF_DSNP62[[#This Row],[CL_GL_ACCT_TO5]]))</f>
        <v>1</v>
      </c>
      <c r="IL760" s="33" t="b">
        <f>AND($A$2&gt;=_xlfn.NUMBERVALUE(Table_Query_from_MF_DSNP62[[#This Row],[CL_GL_ACCT_FR6]]),$A$2&lt;=_xlfn.NUMBERVALUE(Table_Query_from_MF_DSNP62[[#This Row],[CL_GL_ACCT_TO6]]))</f>
        <v>1</v>
      </c>
      <c r="IM760" s="33" t="b">
        <f>AND($A$2&gt;=_xlfn.NUMBERVALUE(Table_Query_from_MF_DSNP62[[#This Row],[CL_GL_ACCT_FR7]]),$A$2&lt;=_xlfn.NUMBERVALUE(Table_Query_from_MF_DSNP62[[#This Row],[CL_GL_ACCT_TO7]]))</f>
        <v>1</v>
      </c>
      <c r="IN760" s="33" t="b">
        <f>AND($A$2&gt;=_xlfn.NUMBERVALUE(Table_Query_from_MF_DSNP62[[#This Row],[CL_GL_ACCT_FR8]]),$A$2&lt;=_xlfn.NUMBERVALUE(Table_Query_from_MF_DSNP62[[#This Row],[CL_GL_ACCT_TO8]]))</f>
        <v>1</v>
      </c>
      <c r="IO760" s="33" t="b">
        <f>AND($A$2&gt;=_xlfn.NUMBERVALUE(Table_Query_from_MF_DSNP62[[#This Row],[CL_GL_ACCT_FR9]]),$A$2&lt;=_xlfn.NUMBERVALUE(Table_Query_from_MF_DSNP62[[#This Row],[CL_GL_ACCT_TO9]]))</f>
        <v>1</v>
      </c>
      <c r="IP760" s="33" t="b">
        <f>AND($A$2&gt;=_xlfn.NUMBERVALUE(Table_Query_from_MF_DSNP62[[#This Row],[CL_GL_ACCT_FR10]]),$A$2&lt;=_xlfn.NUMBERVALUE(Table_Query_from_MF_DSNP62[[#This Row],[CL_GL_ACCT_TO10]]))</f>
        <v>1</v>
      </c>
      <c r="IQ760" s="33" t="b">
        <f>AND($A$2&gt;=_xlfn.NUMBERVALUE(Table_Query_from_MF_DSNP62[[#This Row],[CL_GL_ACCT_FR11]]),$A$2&lt;=_xlfn.NUMBERVALUE(Table_Query_from_MF_DSNP62[[#This Row],[CL_GL_ACCT_TO11]]))</f>
        <v>1</v>
      </c>
      <c r="IR760" s="33" t="b">
        <f>AND($A$2&gt;=_xlfn.NUMBERVALUE(Table_Query_from_MF_DSNP62[[#This Row],[CL_GL_ACCT_FR12]]),$A$2&lt;=_xlfn.NUMBERVALUE(Table_Query_from_MF_DSNP62[[#This Row],[CL_GL_ACCT_TO12]]))</f>
        <v>1</v>
      </c>
      <c r="IS760" s="33" t="b">
        <f>AND($A$2&gt;=_xlfn.NUMBERVALUE(Table_Query_from_MF_DSNP62[[#This Row],[CL_GL_ACCT_FR13]]),$A$2&lt;=_xlfn.NUMBERVALUE(Table_Query_from_MF_DSNP62[[#This Row],[CL_GL_ACCT_TO13]]))</f>
        <v>1</v>
      </c>
      <c r="IT760" s="33" t="b">
        <f>AND($A$2&gt;=_xlfn.NUMBERVALUE(Table_Query_from_MF_DSNP62[[#This Row],[CL_GL_ACCT_FR14]]),$A$2&lt;=_xlfn.NUMBERVALUE(Table_Query_from_MF_DSNP62[[#This Row],[CL_GL_ACCT_TO14]]))</f>
        <v>1</v>
      </c>
      <c r="IU760" s="33" t="b">
        <f>AND($A$2&gt;=_xlfn.NUMBERVALUE(Table_Query_from_MF_DSNP62[[#This Row],[CL_GL_ACCT_FR15]]),$A$2&lt;=_xlfn.NUMBERVALUE(Table_Query_from_MF_DSNP62[[#This Row],[CL_GL_ACCT_TO15]]))</f>
        <v>1</v>
      </c>
      <c r="IV760" s="33" t="b">
        <f>AND($A$2&gt;=_xlfn.NUMBERVALUE(Table_Query_from_MF_DSNP62[[#This Row],[CL_GL_ACCT_FR16]]),$A$2&lt;=_xlfn.NUMBERVALUE(Table_Query_from_MF_DSNP62[[#This Row],[CL_GL_ACCT_TO16]]))</f>
        <v>1</v>
      </c>
      <c r="IW760" s="33" t="b">
        <f>AND($A$2&gt;=_xlfn.NUMBERVALUE(Table_Query_from_MF_DSNP62[[#This Row],[CL_GL_ACCT_FR17]]),$A$2&lt;=_xlfn.NUMBERVALUE(Table_Query_from_MF_DSNP62[[#This Row],[CL_GL_ACCT_TO17]]))</f>
        <v>1</v>
      </c>
      <c r="IX760" s="33" t="b">
        <f>AND($A$2&gt;=_xlfn.NUMBERVALUE(Table_Query_from_MF_DSNP62[[#This Row],[CL_GL_ACCT_FR18]]),$A$2&lt;=_xlfn.NUMBERVALUE(Table_Query_from_MF_DSNP62[[#This Row],[CL_GL_ACCT_TO18]]))</f>
        <v>1</v>
      </c>
      <c r="IY760" s="33" t="b">
        <f>AND($A$2&gt;=_xlfn.NUMBERVALUE(Table_Query_from_MF_DSNP62[[#This Row],[CL_GL_ACCT_FR19]]),$A$2&lt;=_xlfn.NUMBERVALUE(Table_Query_from_MF_DSNP62[[#This Row],[CL_GL_ACCT_TO19]]))</f>
        <v>1</v>
      </c>
      <c r="IZ760" s="33" t="b">
        <f>AND($A$2&gt;=_xlfn.NUMBERVALUE(Table_Query_from_MF_DSNP62[[#This Row],[CL_GL_ACCT_FR20]]),$A$2&lt;=_xlfn.NUMBERVALUE(Table_Query_from_MF_DSNP62[[#This Row],[CL_GL_ACCT_TO20]]))</f>
        <v>1</v>
      </c>
      <c r="JA760" s="33" t="b">
        <f>AND($A$2&gt;=_xlfn.NUMBERVALUE(Table_Query_from_MF_DSNP62[[#This Row],[CL_GL_ACCT_FR21]]),$A$2&lt;=_xlfn.NUMBERVALUE(Table_Query_from_MF_DSNP62[[#This Row],[CL_GL_ACCT_TO21]]))</f>
        <v>1</v>
      </c>
      <c r="JB760" s="33" t="b">
        <f>AND($A$2&gt;=_xlfn.NUMBERVALUE(Table_Query_from_MF_DSNP62[[#This Row],[CL_GL_ACCT_FR22]]),$A$2&lt;=_xlfn.NUMBERVALUE(Table_Query_from_MF_DSNP62[[#This Row],[CL_GL_ACCT_TO22]]))</f>
        <v>1</v>
      </c>
      <c r="JC760" s="33" t="b">
        <f>AND($A$2&gt;=_xlfn.NUMBERVALUE(Table_Query_from_MF_DSNP62[[#This Row],[CL_GL_ACCT_FR23]]),$A$2&lt;=_xlfn.NUMBERVALUE(Table_Query_from_MF_DSNP62[[#This Row],[CL_GL_ACCT_TO23]]))</f>
        <v>1</v>
      </c>
      <c r="JD760" s="33" t="b">
        <f>AND($A$2&gt;=_xlfn.NUMBERVALUE(Table_Query_from_MF_DSNP62[[#This Row],[CL_GL_ACCT_FR24]]),$A$2&lt;=_xlfn.NUMBERVALUE(Table_Query_from_MF_DSNP62[[#This Row],[CL_GL_ACCT_TO24]]))</f>
        <v>1</v>
      </c>
      <c r="JE760" s="33" t="b">
        <f>AND($A$2&gt;=_xlfn.NUMBERVALUE(Table_Query_from_MF_DSNP62[[#This Row],[CL_GL_ACCT_FR25]]),$A$2&lt;=_xlfn.NUMBERVALUE(Table_Query_from_MF_DSNP62[[#This Row],[CL_GL_ACCT_TO25]]))</f>
        <v>1</v>
      </c>
      <c r="JF760" s="33" t="b">
        <f>OR(Table_Query_from_MF_DSNP62[[#This Row],[PairA]:[PairO]])</f>
        <v>1</v>
      </c>
      <c r="JG760" s="33">
        <f>_xlfn.IFNA(MATCH(TRUE,Table_Query_from_MF_DSNP62[[#This Row],[PairA]:[PairO]],0),"none")</f>
        <v>1</v>
      </c>
      <c r="JH760" s="33" t="b">
        <f>AND($B$2&gt;=_xlfn.NUMBERVALUE(Table_Query_from_MF_DSNP62[[#This Row],[CL_CMP_OBJ_FR1]]),$B$2&lt;=_xlfn.NUMBERVALUE(Table_Query_from_MF_DSNP62[[#This Row],[CL_CMP_OBJ_TO1]]))</f>
        <v>1</v>
      </c>
      <c r="JI760" s="33" t="b">
        <f>AND($B$2&gt;=_xlfn.NUMBERVALUE(Table_Query_from_MF_DSNP62[[#This Row],[CL_CMP_OBJ_FR2]]),$B$2&lt;=_xlfn.NUMBERVALUE(Table_Query_from_MF_DSNP62[[#This Row],[CL_CMP_OBJ_TO2]]))</f>
        <v>1</v>
      </c>
      <c r="JJ760" s="33" t="b">
        <f>AND($B$2&gt;=_xlfn.NUMBERVALUE(Table_Query_from_MF_DSNP62[[#This Row],[CL_CMP_OBJ_FR3]]),$B$2&lt;=_xlfn.NUMBERVALUE(Table_Query_from_MF_DSNP62[[#This Row],[CL_CMP_OBJ_TO3]]))</f>
        <v>1</v>
      </c>
      <c r="JK760" s="33" t="b">
        <f>AND($B$2&gt;=_xlfn.NUMBERVALUE(Table_Query_from_MF_DSNP62[[#This Row],[CL_CMP_OBJ_FR4]]),$B$2&lt;=_xlfn.NUMBERVALUE(Table_Query_from_MF_DSNP62[[#This Row],[CL_CMP_OBJ_TO4]]))</f>
        <v>1</v>
      </c>
      <c r="JL760" s="33" t="b">
        <f>AND($B$2&gt;=_xlfn.NUMBERVALUE(Table_Query_from_MF_DSNP62[[#This Row],[CL_CMP_OBJ_FR5]]),$B$2&lt;=_xlfn.NUMBERVALUE(Table_Query_from_MF_DSNP62[[#This Row],[CL_CMP_OBJ_TO5]]))</f>
        <v>1</v>
      </c>
      <c r="JM760" s="33" t="b">
        <f>AND($B$2&gt;=_xlfn.NUMBERVALUE(Table_Query_from_MF_DSNP62[[#This Row],[CL_CMP_OBJ_FR6]]),$B$2&lt;=_xlfn.NUMBERVALUE(Table_Query_from_MF_DSNP62[[#This Row],[CL_CMP_OBJ_TO6]]))</f>
        <v>1</v>
      </c>
      <c r="JN760" s="33" t="b">
        <f>AND($B$2&gt;=_xlfn.NUMBERVALUE(Table_Query_from_MF_DSNP62[[#This Row],[CL_CMP_OBJ_FR7]]),$B$2&lt;=_xlfn.NUMBERVALUE(Table_Query_from_MF_DSNP62[[#This Row],[CL_CMP_OBJ_TO7]]))</f>
        <v>1</v>
      </c>
      <c r="JO760" s="33" t="b">
        <f>AND($B$2&gt;=_xlfn.NUMBERVALUE(Table_Query_from_MF_DSNP62[[#This Row],[CL_CMP_OBJ_FR8]]),$B$2&lt;=_xlfn.NUMBERVALUE(Table_Query_from_MF_DSNP62[[#This Row],[CL_CMP_OBJ_TO8]]))</f>
        <v>1</v>
      </c>
      <c r="JP760" s="33" t="b">
        <f>AND($B$2&gt;=_xlfn.NUMBERVALUE(Table_Query_from_MF_DSNP62[[#This Row],[CL_CMP_OBJ_FR9]]),$B$2&lt;=_xlfn.NUMBERVALUE(Table_Query_from_MF_DSNP62[[#This Row],[CL_CMP_OBJ_TO9]]))</f>
        <v>1</v>
      </c>
      <c r="JQ760" s="33" t="b">
        <f>AND($B$2&gt;=_xlfn.NUMBERVALUE(Table_Query_from_MF_DSNP62[[#This Row],[CL_CMP_OBJ_FR10]]),$B$2&lt;=_xlfn.NUMBERVALUE(Table_Query_from_MF_DSNP62[[#This Row],[CL_CMP_OBJ_TO10]]))</f>
        <v>1</v>
      </c>
      <c r="JR760" s="33" t="b">
        <f>AND($B$2&gt;=_xlfn.NUMBERVALUE(Table_Query_from_MF_DSNP62[[#This Row],[CL_CMP_OBJ_FR11]]),$B$2&lt;=_xlfn.NUMBERVALUE(Table_Query_from_MF_DSNP62[[#This Row],[CL_CMP_OBJ_TO11]]))</f>
        <v>1</v>
      </c>
      <c r="JS760" s="33" t="b">
        <f>AND($B$2&gt;=_xlfn.NUMBERVALUE(Table_Query_from_MF_DSNP62[[#This Row],[CL_CMP_OBJ_FR12]]),$B$2&lt;=_xlfn.NUMBERVALUE(Table_Query_from_MF_DSNP62[[#This Row],[CL_CMP_OBJ_TO12]]))</f>
        <v>1</v>
      </c>
      <c r="JT760" s="33" t="b">
        <f>AND($B$2&gt;=_xlfn.NUMBERVALUE(Table_Query_from_MF_DSNP62[[#This Row],[CL_CMP_OBJ_FR13]]),$B$2&lt;=_xlfn.NUMBERVALUE(Table_Query_from_MF_DSNP62[[#This Row],[CL_CMP_OBJ_TO13]]))</f>
        <v>1</v>
      </c>
      <c r="JU760" s="33" t="b">
        <f>AND($B$2&gt;=_xlfn.NUMBERVALUE(Table_Query_from_MF_DSNP62[[#This Row],[CL_CMP_OBJ_FR14]]),$B$2&lt;=_xlfn.NUMBERVALUE(Table_Query_from_MF_DSNP62[[#This Row],[CL_CMP_OBJ_TO14]]))</f>
        <v>1</v>
      </c>
      <c r="JV760" s="33" t="b">
        <f>AND($B$2&gt;=_xlfn.NUMBERVALUE(Table_Query_from_MF_DSNP62[[#This Row],[CL_CMP_OBJ_FR15]]),$B$2&lt;=_xlfn.NUMBERVALUE(Table_Query_from_MF_DSNP62[[#This Row],[CL_CMP_OBJ_TO15]]))</f>
        <v>1</v>
      </c>
    </row>
    <row r="761" spans="1:282" x14ac:dyDescent="0.25">
      <c r="A761" t="b">
        <f>OR(,Table_Query_from_MF_DSNP62[[#This Row],[Desired GL included as "hard-coded" GL?]],Table_Query_from_MF_DSNP62[[#This Row],[Desired GL included as "Open GL"?]])</f>
        <v>1</v>
      </c>
      <c r="B761" t="b">
        <f>Table_Query_from_MF_DSNP62[[#This Row],[Desired CObj included as "Open CObj"?]]</f>
        <v>1</v>
      </c>
      <c r="C761" t="s">
        <v>2076</v>
      </c>
      <c r="D761" t="s">
        <v>2667</v>
      </c>
      <c r="E761" t="s">
        <v>15</v>
      </c>
      <c r="F761" s="24" t="s">
        <v>199</v>
      </c>
      <c r="G761" t="s">
        <v>444</v>
      </c>
      <c r="H761" s="24" t="s">
        <v>444</v>
      </c>
      <c r="I761" t="s">
        <v>444</v>
      </c>
      <c r="J761" s="24" t="s">
        <v>444</v>
      </c>
      <c r="K761" t="s">
        <v>444</v>
      </c>
      <c r="L761" s="24" t="s">
        <v>444</v>
      </c>
      <c r="M761" t="s">
        <v>444</v>
      </c>
      <c r="N761" t="s">
        <v>444</v>
      </c>
      <c r="O761" t="s">
        <v>444</v>
      </c>
      <c r="P761" t="s">
        <v>444</v>
      </c>
      <c r="Q761" t="s">
        <v>15</v>
      </c>
      <c r="R761" t="s">
        <v>444</v>
      </c>
      <c r="S761" t="s">
        <v>442</v>
      </c>
      <c r="T761" t="s">
        <v>447</v>
      </c>
      <c r="U761" t="s">
        <v>444</v>
      </c>
      <c r="V761" t="s">
        <v>444</v>
      </c>
      <c r="W761" t="s">
        <v>442</v>
      </c>
      <c r="X761" t="s">
        <v>442</v>
      </c>
      <c r="Y761" t="s">
        <v>444</v>
      </c>
      <c r="Z761" t="s">
        <v>442</v>
      </c>
      <c r="AA761" t="s">
        <v>442</v>
      </c>
      <c r="AB761" t="s">
        <v>442</v>
      </c>
      <c r="AC761" t="s">
        <v>444</v>
      </c>
      <c r="AD761" t="s">
        <v>444</v>
      </c>
      <c r="AE761" t="s">
        <v>444</v>
      </c>
      <c r="AF761" t="s">
        <v>444</v>
      </c>
      <c r="AG761" t="s">
        <v>442</v>
      </c>
      <c r="AH761" t="s">
        <v>444</v>
      </c>
      <c r="AI761" t="s">
        <v>447</v>
      </c>
      <c r="AJ761" t="s">
        <v>15</v>
      </c>
      <c r="AK761" t="s">
        <v>444</v>
      </c>
      <c r="AL761" t="s">
        <v>444</v>
      </c>
      <c r="AM761" t="s">
        <v>444</v>
      </c>
      <c r="AN761" t="s">
        <v>444</v>
      </c>
      <c r="AO761" t="s">
        <v>444</v>
      </c>
      <c r="AP761" t="s">
        <v>442</v>
      </c>
      <c r="AQ761" t="s">
        <v>1440</v>
      </c>
      <c r="AR761" t="s">
        <v>1451</v>
      </c>
      <c r="AS761" t="s">
        <v>162</v>
      </c>
      <c r="AT761" t="s">
        <v>10</v>
      </c>
      <c r="AU761" t="s">
        <v>444</v>
      </c>
      <c r="AV761" t="s">
        <v>1359</v>
      </c>
      <c r="AW761" t="s">
        <v>444</v>
      </c>
      <c r="AX761" t="s">
        <v>444</v>
      </c>
      <c r="AY761" t="s">
        <v>444</v>
      </c>
      <c r="AZ761" t="s">
        <v>444</v>
      </c>
      <c r="BA761" t="s">
        <v>444</v>
      </c>
      <c r="BB761" t="s">
        <v>444</v>
      </c>
      <c r="BC761" t="s">
        <v>444</v>
      </c>
      <c r="BD761" t="s">
        <v>1359</v>
      </c>
      <c r="BE761" t="s">
        <v>444</v>
      </c>
      <c r="BF761" t="s">
        <v>1360</v>
      </c>
      <c r="BG761" t="s">
        <v>444</v>
      </c>
      <c r="BH761" t="s">
        <v>444</v>
      </c>
      <c r="BI761" t="s">
        <v>444</v>
      </c>
      <c r="BJ761" t="s">
        <v>444</v>
      </c>
      <c r="BK761" t="s">
        <v>444</v>
      </c>
      <c r="BL761" t="s">
        <v>444</v>
      </c>
      <c r="BM761" t="s">
        <v>444</v>
      </c>
      <c r="BN761" t="s">
        <v>444</v>
      </c>
      <c r="BO761" t="s">
        <v>444</v>
      </c>
      <c r="BP761" t="s">
        <v>444</v>
      </c>
      <c r="BQ761" t="s">
        <v>444</v>
      </c>
      <c r="BR761" t="s">
        <v>444</v>
      </c>
      <c r="BS761" t="s">
        <v>444</v>
      </c>
      <c r="BT761" t="s">
        <v>444</v>
      </c>
      <c r="BU761" t="s">
        <v>444</v>
      </c>
      <c r="BV761" t="s">
        <v>444</v>
      </c>
      <c r="BW761" t="s">
        <v>444</v>
      </c>
      <c r="BX761" t="s">
        <v>444</v>
      </c>
      <c r="BY761" t="s">
        <v>444</v>
      </c>
      <c r="BZ761" t="s">
        <v>444</v>
      </c>
      <c r="CA761" t="s">
        <v>444</v>
      </c>
      <c r="CB761" t="s">
        <v>444</v>
      </c>
      <c r="CC761" t="s">
        <v>444</v>
      </c>
      <c r="CD761" t="s">
        <v>444</v>
      </c>
      <c r="CE761" t="s">
        <v>444</v>
      </c>
      <c r="CF761" t="s">
        <v>444</v>
      </c>
      <c r="CG761" t="s">
        <v>444</v>
      </c>
      <c r="CH761" t="s">
        <v>444</v>
      </c>
      <c r="CI761" t="s">
        <v>444</v>
      </c>
      <c r="CJ761" t="s">
        <v>444</v>
      </c>
      <c r="CK761" t="s">
        <v>444</v>
      </c>
      <c r="CL761" t="s">
        <v>444</v>
      </c>
      <c r="CM761" t="s">
        <v>444</v>
      </c>
      <c r="CN761" t="s">
        <v>444</v>
      </c>
      <c r="CO761" t="s">
        <v>444</v>
      </c>
      <c r="CP761" t="s">
        <v>444</v>
      </c>
      <c r="CQ761" t="s">
        <v>444</v>
      </c>
      <c r="CR761" t="s">
        <v>444</v>
      </c>
      <c r="CS761" t="s">
        <v>444</v>
      </c>
      <c r="CT761" t="s">
        <v>444</v>
      </c>
      <c r="CU761" t="s">
        <v>282</v>
      </c>
      <c r="CV761" t="s">
        <v>2833</v>
      </c>
      <c r="CW761" t="s">
        <v>2892</v>
      </c>
      <c r="CX761" t="s">
        <v>2893</v>
      </c>
      <c r="CY761" t="s">
        <v>1846</v>
      </c>
      <c r="CZ761" t="s">
        <v>444</v>
      </c>
      <c r="DA761" t="s">
        <v>444</v>
      </c>
      <c r="DB761" t="s">
        <v>444</v>
      </c>
      <c r="DC761" t="s">
        <v>444</v>
      </c>
      <c r="DD761" t="s">
        <v>444</v>
      </c>
      <c r="DE761" t="s">
        <v>444</v>
      </c>
      <c r="DF761" t="s">
        <v>444</v>
      </c>
      <c r="DG761" t="s">
        <v>444</v>
      </c>
      <c r="DH761" t="s">
        <v>444</v>
      </c>
      <c r="DI761" t="s">
        <v>15</v>
      </c>
      <c r="DJ761" t="s">
        <v>444</v>
      </c>
      <c r="DK761" t="s">
        <v>444</v>
      </c>
      <c r="DL761" t="s">
        <v>444</v>
      </c>
      <c r="DM761" t="s">
        <v>444</v>
      </c>
      <c r="DN761" t="s">
        <v>444</v>
      </c>
      <c r="DO761" t="s">
        <v>444</v>
      </c>
      <c r="DP761" t="s">
        <v>444</v>
      </c>
      <c r="DQ761" t="s">
        <v>444</v>
      </c>
      <c r="DR761" t="s">
        <v>444</v>
      </c>
      <c r="DS761" t="s">
        <v>15</v>
      </c>
      <c r="DT761" s="24" t="s">
        <v>31</v>
      </c>
      <c r="DU761" s="24" t="s">
        <v>31</v>
      </c>
      <c r="DV761" t="s">
        <v>43</v>
      </c>
      <c r="DW761" t="s">
        <v>43</v>
      </c>
      <c r="DX761" s="24" t="s">
        <v>55</v>
      </c>
      <c r="DY761" s="24" t="s">
        <v>55</v>
      </c>
      <c r="DZ761" t="s">
        <v>60</v>
      </c>
      <c r="EA761" t="s">
        <v>60</v>
      </c>
      <c r="EB761" s="24" t="s">
        <v>69</v>
      </c>
      <c r="EC761" s="24" t="s">
        <v>85</v>
      </c>
      <c r="ED761" t="s">
        <v>120</v>
      </c>
      <c r="EE761" t="s">
        <v>124</v>
      </c>
      <c r="EF761" s="24" t="s">
        <v>444</v>
      </c>
      <c r="EG761" s="24" t="s">
        <v>444</v>
      </c>
      <c r="EH761" t="s">
        <v>444</v>
      </c>
      <c r="EI761" t="s">
        <v>444</v>
      </c>
      <c r="EJ761" s="24" t="s">
        <v>444</v>
      </c>
      <c r="EK761" s="24" t="s">
        <v>444</v>
      </c>
      <c r="EL761" t="s">
        <v>444</v>
      </c>
      <c r="EM761" t="s">
        <v>444</v>
      </c>
      <c r="EN761" s="24" t="s">
        <v>444</v>
      </c>
      <c r="EO761" s="24" t="s">
        <v>444</v>
      </c>
      <c r="EP761" t="s">
        <v>444</v>
      </c>
      <c r="EQ761" t="s">
        <v>444</v>
      </c>
      <c r="ER761" s="24" t="s">
        <v>444</v>
      </c>
      <c r="ES761" s="24" t="s">
        <v>444</v>
      </c>
      <c r="ET761" t="s">
        <v>444</v>
      </c>
      <c r="EU761" t="s">
        <v>444</v>
      </c>
      <c r="EV761" s="24" t="s">
        <v>444</v>
      </c>
      <c r="EW761" s="24" t="s">
        <v>444</v>
      </c>
      <c r="EX761" t="s">
        <v>444</v>
      </c>
      <c r="EY761" t="s">
        <v>444</v>
      </c>
      <c r="EZ761" s="24" t="s">
        <v>444</v>
      </c>
      <c r="FA761" s="24" t="s">
        <v>444</v>
      </c>
      <c r="FB761" t="s">
        <v>444</v>
      </c>
      <c r="FC761" t="s">
        <v>444</v>
      </c>
      <c r="FD761" s="24" t="s">
        <v>444</v>
      </c>
      <c r="FE761" s="24" t="s">
        <v>444</v>
      </c>
      <c r="FF761" t="s">
        <v>444</v>
      </c>
      <c r="FG761" t="s">
        <v>444</v>
      </c>
      <c r="FH761" s="24" t="s">
        <v>444</v>
      </c>
      <c r="FI761" s="24" t="s">
        <v>444</v>
      </c>
      <c r="FJ761" t="s">
        <v>444</v>
      </c>
      <c r="FK761" t="s">
        <v>444</v>
      </c>
      <c r="FL761" s="24" t="s">
        <v>444</v>
      </c>
      <c r="FM761" s="24" t="s">
        <v>444</v>
      </c>
      <c r="FN761" t="s">
        <v>444</v>
      </c>
      <c r="FO761" t="s">
        <v>444</v>
      </c>
      <c r="FP761" s="24" t="s">
        <v>444</v>
      </c>
      <c r="FQ761" s="24" t="s">
        <v>444</v>
      </c>
      <c r="FR761" t="s">
        <v>444</v>
      </c>
      <c r="FS761" t="s">
        <v>444</v>
      </c>
      <c r="FT761" s="24" t="s">
        <v>444</v>
      </c>
      <c r="FU761" s="24" t="s">
        <v>444</v>
      </c>
      <c r="FV761" t="s">
        <v>444</v>
      </c>
      <c r="FW761" t="s">
        <v>444</v>
      </c>
      <c r="FX761" s="24" t="s">
        <v>444</v>
      </c>
      <c r="FY761" s="24" t="s">
        <v>444</v>
      </c>
      <c r="FZ761" t="s">
        <v>444</v>
      </c>
      <c r="GA761" t="s">
        <v>444</v>
      </c>
      <c r="GB761" s="24" t="s">
        <v>444</v>
      </c>
      <c r="GC761" s="24" t="s">
        <v>444</v>
      </c>
      <c r="GD761" t="s">
        <v>444</v>
      </c>
      <c r="GE761" t="s">
        <v>444</v>
      </c>
      <c r="GF761" s="24" t="s">
        <v>444</v>
      </c>
      <c r="GG761" s="24" t="s">
        <v>444</v>
      </c>
      <c r="GH761" t="s">
        <v>444</v>
      </c>
      <c r="GI761" s="24" t="s">
        <v>444</v>
      </c>
      <c r="GJ761" s="24" t="s">
        <v>444</v>
      </c>
      <c r="GK761" t="s">
        <v>444</v>
      </c>
      <c r="GL761" t="s">
        <v>444</v>
      </c>
      <c r="GM761" s="24" t="s">
        <v>444</v>
      </c>
      <c r="GN761" s="24" t="s">
        <v>444</v>
      </c>
      <c r="GO761" t="s">
        <v>444</v>
      </c>
      <c r="GP761" t="s">
        <v>444</v>
      </c>
      <c r="GQ761" s="24" t="s">
        <v>444</v>
      </c>
      <c r="GR761" s="24" t="s">
        <v>444</v>
      </c>
      <c r="GS761" t="s">
        <v>444</v>
      </c>
      <c r="GT761" t="s">
        <v>444</v>
      </c>
      <c r="GU761" s="24" t="s">
        <v>444</v>
      </c>
      <c r="GV761" s="24" t="s">
        <v>444</v>
      </c>
      <c r="GW761" t="s">
        <v>444</v>
      </c>
      <c r="GX761" t="s">
        <v>444</v>
      </c>
      <c r="GY761" s="24" t="s">
        <v>444</v>
      </c>
      <c r="GZ761" s="24" t="s">
        <v>444</v>
      </c>
      <c r="HA761" t="s">
        <v>444</v>
      </c>
      <c r="HB761" t="s">
        <v>444</v>
      </c>
      <c r="HC761" s="24" t="s">
        <v>444</v>
      </c>
      <c r="HD761" s="24" t="s">
        <v>444</v>
      </c>
      <c r="HE761" t="s">
        <v>444</v>
      </c>
      <c r="HF761" t="s">
        <v>444</v>
      </c>
      <c r="HG761" s="24" t="s">
        <v>444</v>
      </c>
      <c r="HH761" s="24" t="s">
        <v>444</v>
      </c>
      <c r="HI761" t="s">
        <v>444</v>
      </c>
      <c r="HJ761" t="s">
        <v>444</v>
      </c>
      <c r="HK761" s="24" t="s">
        <v>444</v>
      </c>
      <c r="HL761" s="24" t="s">
        <v>444</v>
      </c>
      <c r="HM761" t="s">
        <v>444</v>
      </c>
      <c r="HN761" t="s">
        <v>444</v>
      </c>
      <c r="HO761" s="24" t="s">
        <v>444</v>
      </c>
      <c r="HP761" s="24" t="s">
        <v>444</v>
      </c>
      <c r="HQ761" t="s">
        <v>444</v>
      </c>
      <c r="HR761" t="s">
        <v>444</v>
      </c>
      <c r="HS761" s="24" t="s">
        <v>444</v>
      </c>
      <c r="HT761" s="24" t="s">
        <v>444</v>
      </c>
      <c r="HU761" t="s">
        <v>444</v>
      </c>
      <c r="HV761" t="s">
        <v>444</v>
      </c>
      <c r="HW761" s="24" t="s">
        <v>444</v>
      </c>
      <c r="HX761" s="24" t="s">
        <v>444</v>
      </c>
      <c r="HY761" t="s">
        <v>444</v>
      </c>
      <c r="HZ761" t="s">
        <v>444</v>
      </c>
      <c r="IA761" t="s">
        <v>2833</v>
      </c>
      <c r="IB761" t="s">
        <v>2892</v>
      </c>
      <c r="IC761" t="s">
        <v>2893</v>
      </c>
      <c r="ID761" s="33" t="b" cm="1">
        <f t="array" ref="ID761">_xlfn.IFNA(MATCH($A$2,_xlfn.NUMBERVALUE(Table_Query_from_MF_DSNP62[[#This Row],[CL_GLACCT_DR1]:[CL_GLACCT_CR4]]),0),0)&gt;=1</f>
        <v>1</v>
      </c>
      <c r="IE761" s="33" t="b">
        <f>OR(Table_Query_from_MF_DSNP62[[#This Row],[Pair1]:[Pair25]])</f>
        <v>1</v>
      </c>
      <c r="IF761" s="33">
        <f>_xlfn.IFNA(MATCH(TRUE,Table_Query_from_MF_DSNP62[[#This Row],[Pair1]:[Pair25]],0),"none")</f>
        <v>7</v>
      </c>
      <c r="IG761" s="33" t="b">
        <f>AND($A$2&gt;=_xlfn.NUMBERVALUE(Table_Query_from_MF_DSNP62[[#This Row],[CL_GL_ACCT_FR1]]),$A$2&lt;=_xlfn.NUMBERVALUE(Table_Query_from_MF_DSNP62[[#This Row],[CL_GL_ACCT_TO1]]))</f>
        <v>0</v>
      </c>
      <c r="IH761" s="33" t="b">
        <f>AND($A$2&gt;=_xlfn.NUMBERVALUE(Table_Query_from_MF_DSNP62[[#This Row],[CL_GL_ACCT_FR2]]),$A$2&lt;=_xlfn.NUMBERVALUE(Table_Query_from_MF_DSNP62[[#This Row],[CL_GL_ACCT_TO2]]))</f>
        <v>0</v>
      </c>
      <c r="II761" s="33" t="b">
        <f>AND($A$2&gt;=_xlfn.NUMBERVALUE(Table_Query_from_MF_DSNP62[[#This Row],[CL_GL_ACCT_FR3]]),$A$2&lt;=_xlfn.NUMBERVALUE(Table_Query_from_MF_DSNP62[[#This Row],[CL_GL_ACCT_TO3]]))</f>
        <v>0</v>
      </c>
      <c r="IJ761" s="33" t="b">
        <f>AND($A$2&gt;=_xlfn.NUMBERVALUE(Table_Query_from_MF_DSNP62[[#This Row],[CL_GL_ACCT_FR4]]),$A$2&lt;=_xlfn.NUMBERVALUE(Table_Query_from_MF_DSNP62[[#This Row],[CL_GL_ACCT_TO4]]))</f>
        <v>0</v>
      </c>
      <c r="IK761" s="33" t="b">
        <f>AND($A$2&gt;=_xlfn.NUMBERVALUE(Table_Query_from_MF_DSNP62[[#This Row],[CL_GL_ACCT_FR5]]),$A$2&lt;=_xlfn.NUMBERVALUE(Table_Query_from_MF_DSNP62[[#This Row],[CL_GL_ACCT_TO5]]))</f>
        <v>0</v>
      </c>
      <c r="IL761" s="33" t="b">
        <f>AND($A$2&gt;=_xlfn.NUMBERVALUE(Table_Query_from_MF_DSNP62[[#This Row],[CL_GL_ACCT_FR6]]),$A$2&lt;=_xlfn.NUMBERVALUE(Table_Query_from_MF_DSNP62[[#This Row],[CL_GL_ACCT_TO6]]))</f>
        <v>0</v>
      </c>
      <c r="IM761" s="33" t="b">
        <f>AND($A$2&gt;=_xlfn.NUMBERVALUE(Table_Query_from_MF_DSNP62[[#This Row],[CL_GL_ACCT_FR7]]),$A$2&lt;=_xlfn.NUMBERVALUE(Table_Query_from_MF_DSNP62[[#This Row],[CL_GL_ACCT_TO7]]))</f>
        <v>1</v>
      </c>
      <c r="IN761" s="33" t="b">
        <f>AND($A$2&gt;=_xlfn.NUMBERVALUE(Table_Query_from_MF_DSNP62[[#This Row],[CL_GL_ACCT_FR8]]),$A$2&lt;=_xlfn.NUMBERVALUE(Table_Query_from_MF_DSNP62[[#This Row],[CL_GL_ACCT_TO8]]))</f>
        <v>1</v>
      </c>
      <c r="IO761" s="33" t="b">
        <f>AND($A$2&gt;=_xlfn.NUMBERVALUE(Table_Query_from_MF_DSNP62[[#This Row],[CL_GL_ACCT_FR9]]),$A$2&lt;=_xlfn.NUMBERVALUE(Table_Query_from_MF_DSNP62[[#This Row],[CL_GL_ACCT_TO9]]))</f>
        <v>1</v>
      </c>
      <c r="IP761" s="33" t="b">
        <f>AND($A$2&gt;=_xlfn.NUMBERVALUE(Table_Query_from_MF_DSNP62[[#This Row],[CL_GL_ACCT_FR10]]),$A$2&lt;=_xlfn.NUMBERVALUE(Table_Query_from_MF_DSNP62[[#This Row],[CL_GL_ACCT_TO10]]))</f>
        <v>1</v>
      </c>
      <c r="IQ761" s="33" t="b">
        <f>AND($A$2&gt;=_xlfn.NUMBERVALUE(Table_Query_from_MF_DSNP62[[#This Row],[CL_GL_ACCT_FR11]]),$A$2&lt;=_xlfn.NUMBERVALUE(Table_Query_from_MF_DSNP62[[#This Row],[CL_GL_ACCT_TO11]]))</f>
        <v>1</v>
      </c>
      <c r="IR761" s="33" t="b">
        <f>AND($A$2&gt;=_xlfn.NUMBERVALUE(Table_Query_from_MF_DSNP62[[#This Row],[CL_GL_ACCT_FR12]]),$A$2&lt;=_xlfn.NUMBERVALUE(Table_Query_from_MF_DSNP62[[#This Row],[CL_GL_ACCT_TO12]]))</f>
        <v>1</v>
      </c>
      <c r="IS761" s="33" t="b">
        <f>AND($A$2&gt;=_xlfn.NUMBERVALUE(Table_Query_from_MF_DSNP62[[#This Row],[CL_GL_ACCT_FR13]]),$A$2&lt;=_xlfn.NUMBERVALUE(Table_Query_from_MF_DSNP62[[#This Row],[CL_GL_ACCT_TO13]]))</f>
        <v>1</v>
      </c>
      <c r="IT761" s="33" t="b">
        <f>AND($A$2&gt;=_xlfn.NUMBERVALUE(Table_Query_from_MF_DSNP62[[#This Row],[CL_GL_ACCT_FR14]]),$A$2&lt;=_xlfn.NUMBERVALUE(Table_Query_from_MF_DSNP62[[#This Row],[CL_GL_ACCT_TO14]]))</f>
        <v>1</v>
      </c>
      <c r="IU761" s="33" t="b">
        <f>AND($A$2&gt;=_xlfn.NUMBERVALUE(Table_Query_from_MF_DSNP62[[#This Row],[CL_GL_ACCT_FR15]]),$A$2&lt;=_xlfn.NUMBERVALUE(Table_Query_from_MF_DSNP62[[#This Row],[CL_GL_ACCT_TO15]]))</f>
        <v>1</v>
      </c>
      <c r="IV761" s="33" t="b">
        <f>AND($A$2&gt;=_xlfn.NUMBERVALUE(Table_Query_from_MF_DSNP62[[#This Row],[CL_GL_ACCT_FR16]]),$A$2&lt;=_xlfn.NUMBERVALUE(Table_Query_from_MF_DSNP62[[#This Row],[CL_GL_ACCT_TO16]]))</f>
        <v>1</v>
      </c>
      <c r="IW761" s="33" t="b">
        <f>AND($A$2&gt;=_xlfn.NUMBERVALUE(Table_Query_from_MF_DSNP62[[#This Row],[CL_GL_ACCT_FR17]]),$A$2&lt;=_xlfn.NUMBERVALUE(Table_Query_from_MF_DSNP62[[#This Row],[CL_GL_ACCT_TO17]]))</f>
        <v>1</v>
      </c>
      <c r="IX761" s="33" t="b">
        <f>AND($A$2&gt;=_xlfn.NUMBERVALUE(Table_Query_from_MF_DSNP62[[#This Row],[CL_GL_ACCT_FR18]]),$A$2&lt;=_xlfn.NUMBERVALUE(Table_Query_from_MF_DSNP62[[#This Row],[CL_GL_ACCT_TO18]]))</f>
        <v>1</v>
      </c>
      <c r="IY761" s="33" t="b">
        <f>AND($A$2&gt;=_xlfn.NUMBERVALUE(Table_Query_from_MF_DSNP62[[#This Row],[CL_GL_ACCT_FR19]]),$A$2&lt;=_xlfn.NUMBERVALUE(Table_Query_from_MF_DSNP62[[#This Row],[CL_GL_ACCT_TO19]]))</f>
        <v>1</v>
      </c>
      <c r="IZ761" s="33" t="b">
        <f>AND($A$2&gt;=_xlfn.NUMBERVALUE(Table_Query_from_MF_DSNP62[[#This Row],[CL_GL_ACCT_FR20]]),$A$2&lt;=_xlfn.NUMBERVALUE(Table_Query_from_MF_DSNP62[[#This Row],[CL_GL_ACCT_TO20]]))</f>
        <v>1</v>
      </c>
      <c r="JA761" s="33" t="b">
        <f>AND($A$2&gt;=_xlfn.NUMBERVALUE(Table_Query_from_MF_DSNP62[[#This Row],[CL_GL_ACCT_FR21]]),$A$2&lt;=_xlfn.NUMBERVALUE(Table_Query_from_MF_DSNP62[[#This Row],[CL_GL_ACCT_TO21]]))</f>
        <v>1</v>
      </c>
      <c r="JB761" s="33" t="b">
        <f>AND($A$2&gt;=_xlfn.NUMBERVALUE(Table_Query_from_MF_DSNP62[[#This Row],[CL_GL_ACCT_FR22]]),$A$2&lt;=_xlfn.NUMBERVALUE(Table_Query_from_MF_DSNP62[[#This Row],[CL_GL_ACCT_TO22]]))</f>
        <v>1</v>
      </c>
      <c r="JC761" s="33" t="b">
        <f>AND($A$2&gt;=_xlfn.NUMBERVALUE(Table_Query_from_MF_DSNP62[[#This Row],[CL_GL_ACCT_FR23]]),$A$2&lt;=_xlfn.NUMBERVALUE(Table_Query_from_MF_DSNP62[[#This Row],[CL_GL_ACCT_TO23]]))</f>
        <v>1</v>
      </c>
      <c r="JD761" s="33" t="b">
        <f>AND($A$2&gt;=_xlfn.NUMBERVALUE(Table_Query_from_MF_DSNP62[[#This Row],[CL_GL_ACCT_FR24]]),$A$2&lt;=_xlfn.NUMBERVALUE(Table_Query_from_MF_DSNP62[[#This Row],[CL_GL_ACCT_TO24]]))</f>
        <v>1</v>
      </c>
      <c r="JE761" s="33" t="b">
        <f>AND($A$2&gt;=_xlfn.NUMBERVALUE(Table_Query_from_MF_DSNP62[[#This Row],[CL_GL_ACCT_FR25]]),$A$2&lt;=_xlfn.NUMBERVALUE(Table_Query_from_MF_DSNP62[[#This Row],[CL_GL_ACCT_TO25]]))</f>
        <v>1</v>
      </c>
      <c r="JF761" s="33" t="b">
        <f>OR(Table_Query_from_MF_DSNP62[[#This Row],[PairA]:[PairO]])</f>
        <v>1</v>
      </c>
      <c r="JG761" s="33">
        <f>_xlfn.IFNA(MATCH(TRUE,Table_Query_from_MF_DSNP62[[#This Row],[PairA]:[PairO]],0),"none")</f>
        <v>1</v>
      </c>
      <c r="JH761" s="33" t="b">
        <f>AND($B$2&gt;=_xlfn.NUMBERVALUE(Table_Query_from_MF_DSNP62[[#This Row],[CL_CMP_OBJ_FR1]]),$B$2&lt;=_xlfn.NUMBERVALUE(Table_Query_from_MF_DSNP62[[#This Row],[CL_CMP_OBJ_TO1]]))</f>
        <v>1</v>
      </c>
      <c r="JI761" s="33" t="b">
        <f>AND($B$2&gt;=_xlfn.NUMBERVALUE(Table_Query_from_MF_DSNP62[[#This Row],[CL_CMP_OBJ_FR2]]),$B$2&lt;=_xlfn.NUMBERVALUE(Table_Query_from_MF_DSNP62[[#This Row],[CL_CMP_OBJ_TO2]]))</f>
        <v>1</v>
      </c>
      <c r="JJ761" s="33" t="b">
        <f>AND($B$2&gt;=_xlfn.NUMBERVALUE(Table_Query_from_MF_DSNP62[[#This Row],[CL_CMP_OBJ_FR3]]),$B$2&lt;=_xlfn.NUMBERVALUE(Table_Query_from_MF_DSNP62[[#This Row],[CL_CMP_OBJ_TO3]]))</f>
        <v>1</v>
      </c>
      <c r="JK761" s="33" t="b">
        <f>AND($B$2&gt;=_xlfn.NUMBERVALUE(Table_Query_from_MF_DSNP62[[#This Row],[CL_CMP_OBJ_FR4]]),$B$2&lt;=_xlfn.NUMBERVALUE(Table_Query_from_MF_DSNP62[[#This Row],[CL_CMP_OBJ_TO4]]))</f>
        <v>1</v>
      </c>
      <c r="JL761" s="33" t="b">
        <f>AND($B$2&gt;=_xlfn.NUMBERVALUE(Table_Query_from_MF_DSNP62[[#This Row],[CL_CMP_OBJ_FR5]]),$B$2&lt;=_xlfn.NUMBERVALUE(Table_Query_from_MF_DSNP62[[#This Row],[CL_CMP_OBJ_TO5]]))</f>
        <v>1</v>
      </c>
      <c r="JM761" s="33" t="b">
        <f>AND($B$2&gt;=_xlfn.NUMBERVALUE(Table_Query_from_MF_DSNP62[[#This Row],[CL_CMP_OBJ_FR6]]),$B$2&lt;=_xlfn.NUMBERVALUE(Table_Query_from_MF_DSNP62[[#This Row],[CL_CMP_OBJ_TO6]]))</f>
        <v>1</v>
      </c>
      <c r="JN761" s="33" t="b">
        <f>AND($B$2&gt;=_xlfn.NUMBERVALUE(Table_Query_from_MF_DSNP62[[#This Row],[CL_CMP_OBJ_FR7]]),$B$2&lt;=_xlfn.NUMBERVALUE(Table_Query_from_MF_DSNP62[[#This Row],[CL_CMP_OBJ_TO7]]))</f>
        <v>1</v>
      </c>
      <c r="JO761" s="33" t="b">
        <f>AND($B$2&gt;=_xlfn.NUMBERVALUE(Table_Query_from_MF_DSNP62[[#This Row],[CL_CMP_OBJ_FR8]]),$B$2&lt;=_xlfn.NUMBERVALUE(Table_Query_from_MF_DSNP62[[#This Row],[CL_CMP_OBJ_TO8]]))</f>
        <v>1</v>
      </c>
      <c r="JP761" s="33" t="b">
        <f>AND($B$2&gt;=_xlfn.NUMBERVALUE(Table_Query_from_MF_DSNP62[[#This Row],[CL_CMP_OBJ_FR9]]),$B$2&lt;=_xlfn.NUMBERVALUE(Table_Query_from_MF_DSNP62[[#This Row],[CL_CMP_OBJ_TO9]]))</f>
        <v>1</v>
      </c>
      <c r="JQ761" s="33" t="b">
        <f>AND($B$2&gt;=_xlfn.NUMBERVALUE(Table_Query_from_MF_DSNP62[[#This Row],[CL_CMP_OBJ_FR10]]),$B$2&lt;=_xlfn.NUMBERVALUE(Table_Query_from_MF_DSNP62[[#This Row],[CL_CMP_OBJ_TO10]]))</f>
        <v>1</v>
      </c>
      <c r="JR761" s="33" t="b">
        <f>AND($B$2&gt;=_xlfn.NUMBERVALUE(Table_Query_from_MF_DSNP62[[#This Row],[CL_CMP_OBJ_FR11]]),$B$2&lt;=_xlfn.NUMBERVALUE(Table_Query_from_MF_DSNP62[[#This Row],[CL_CMP_OBJ_TO11]]))</f>
        <v>1</v>
      </c>
      <c r="JS761" s="33" t="b">
        <f>AND($B$2&gt;=_xlfn.NUMBERVALUE(Table_Query_from_MF_DSNP62[[#This Row],[CL_CMP_OBJ_FR12]]),$B$2&lt;=_xlfn.NUMBERVALUE(Table_Query_from_MF_DSNP62[[#This Row],[CL_CMP_OBJ_TO12]]))</f>
        <v>1</v>
      </c>
      <c r="JT761" s="33" t="b">
        <f>AND($B$2&gt;=_xlfn.NUMBERVALUE(Table_Query_from_MF_DSNP62[[#This Row],[CL_CMP_OBJ_FR13]]),$B$2&lt;=_xlfn.NUMBERVALUE(Table_Query_from_MF_DSNP62[[#This Row],[CL_CMP_OBJ_TO13]]))</f>
        <v>1</v>
      </c>
      <c r="JU761" s="33" t="b">
        <f>AND($B$2&gt;=_xlfn.NUMBERVALUE(Table_Query_from_MF_DSNP62[[#This Row],[CL_CMP_OBJ_FR14]]),$B$2&lt;=_xlfn.NUMBERVALUE(Table_Query_from_MF_DSNP62[[#This Row],[CL_CMP_OBJ_TO14]]))</f>
        <v>1</v>
      </c>
      <c r="JV761" s="33" t="b">
        <f>AND($B$2&gt;=_xlfn.NUMBERVALUE(Table_Query_from_MF_DSNP62[[#This Row],[CL_CMP_OBJ_FR15]]),$B$2&lt;=_xlfn.NUMBERVALUE(Table_Query_from_MF_DSNP62[[#This Row],[CL_CMP_OBJ_TO15]]))</f>
        <v>1</v>
      </c>
    </row>
    <row r="762" spans="1:282" x14ac:dyDescent="0.25">
      <c r="A762" t="b">
        <f>OR(,Table_Query_from_MF_DSNP62[[#This Row],[Desired GL included as "hard-coded" GL?]],Table_Query_from_MF_DSNP62[[#This Row],[Desired GL included as "Open GL"?]])</f>
        <v>1</v>
      </c>
      <c r="B762" t="b">
        <f>Table_Query_from_MF_DSNP62[[#This Row],[Desired CObj included as "Open CObj"?]]</f>
        <v>1</v>
      </c>
      <c r="C762" t="s">
        <v>2539</v>
      </c>
      <c r="D762" t="s">
        <v>2668</v>
      </c>
      <c r="E762" t="s">
        <v>8</v>
      </c>
      <c r="F762" s="24" t="s">
        <v>28</v>
      </c>
      <c r="G762" t="s">
        <v>22</v>
      </c>
      <c r="H762" s="24" t="s">
        <v>444</v>
      </c>
      <c r="I762" t="s">
        <v>444</v>
      </c>
      <c r="J762" s="24" t="s">
        <v>444</v>
      </c>
      <c r="K762" t="s">
        <v>444</v>
      </c>
      <c r="L762" s="24" t="s">
        <v>444</v>
      </c>
      <c r="M762" t="s">
        <v>444</v>
      </c>
      <c r="N762" t="s">
        <v>444</v>
      </c>
      <c r="O762" t="s">
        <v>444</v>
      </c>
      <c r="P762" t="s">
        <v>444</v>
      </c>
      <c r="Q762" t="s">
        <v>15</v>
      </c>
      <c r="R762" t="s">
        <v>444</v>
      </c>
      <c r="S762" t="s">
        <v>442</v>
      </c>
      <c r="T762" t="s">
        <v>447</v>
      </c>
      <c r="U762" t="s">
        <v>444</v>
      </c>
      <c r="V762" t="s">
        <v>444</v>
      </c>
      <c r="W762" t="s">
        <v>442</v>
      </c>
      <c r="X762" t="s">
        <v>442</v>
      </c>
      <c r="Y762" t="s">
        <v>444</v>
      </c>
      <c r="Z762" t="s">
        <v>442</v>
      </c>
      <c r="AA762" t="s">
        <v>442</v>
      </c>
      <c r="AB762" t="s">
        <v>442</v>
      </c>
      <c r="AC762" t="s">
        <v>442</v>
      </c>
      <c r="AD762" t="s">
        <v>442</v>
      </c>
      <c r="AE762" t="s">
        <v>442</v>
      </c>
      <c r="AF762" t="s">
        <v>442</v>
      </c>
      <c r="AG762" t="s">
        <v>442</v>
      </c>
      <c r="AH762" t="s">
        <v>444</v>
      </c>
      <c r="AI762" t="s">
        <v>447</v>
      </c>
      <c r="AJ762" t="s">
        <v>442</v>
      </c>
      <c r="AK762" t="s">
        <v>444</v>
      </c>
      <c r="AL762" t="s">
        <v>444</v>
      </c>
      <c r="AM762" t="s">
        <v>444</v>
      </c>
      <c r="AN762" t="s">
        <v>444</v>
      </c>
      <c r="AO762" t="s">
        <v>444</v>
      </c>
      <c r="AP762" t="s">
        <v>442</v>
      </c>
      <c r="AQ762" t="s">
        <v>1440</v>
      </c>
      <c r="AR762" t="s">
        <v>1451</v>
      </c>
      <c r="AS762" t="s">
        <v>162</v>
      </c>
      <c r="AT762" t="s">
        <v>10</v>
      </c>
      <c r="AU762" t="s">
        <v>444</v>
      </c>
      <c r="AV762" t="s">
        <v>1359</v>
      </c>
      <c r="AW762" t="s">
        <v>444</v>
      </c>
      <c r="AX762" t="s">
        <v>444</v>
      </c>
      <c r="AY762" t="s">
        <v>444</v>
      </c>
      <c r="AZ762" t="s">
        <v>444</v>
      </c>
      <c r="BA762" t="s">
        <v>444</v>
      </c>
      <c r="BB762" t="s">
        <v>444</v>
      </c>
      <c r="BC762" t="s">
        <v>444</v>
      </c>
      <c r="BD762" t="s">
        <v>1359</v>
      </c>
      <c r="BE762" t="s">
        <v>444</v>
      </c>
      <c r="BF762" t="s">
        <v>1360</v>
      </c>
      <c r="BG762" t="s">
        <v>444</v>
      </c>
      <c r="BH762" t="s">
        <v>444</v>
      </c>
      <c r="BI762" t="s">
        <v>444</v>
      </c>
      <c r="BJ762" t="s">
        <v>444</v>
      </c>
      <c r="BK762" t="s">
        <v>444</v>
      </c>
      <c r="BL762" t="s">
        <v>444</v>
      </c>
      <c r="BM762" t="s">
        <v>444</v>
      </c>
      <c r="BN762" t="s">
        <v>444</v>
      </c>
      <c r="BO762" t="s">
        <v>444</v>
      </c>
      <c r="BP762" t="s">
        <v>444</v>
      </c>
      <c r="BQ762" t="s">
        <v>444</v>
      </c>
      <c r="BR762" t="s">
        <v>444</v>
      </c>
      <c r="BS762" t="s">
        <v>444</v>
      </c>
      <c r="BT762" t="s">
        <v>444</v>
      </c>
      <c r="BU762" t="s">
        <v>444</v>
      </c>
      <c r="BV762" t="s">
        <v>444</v>
      </c>
      <c r="BW762" t="s">
        <v>444</v>
      </c>
      <c r="BX762" t="s">
        <v>444</v>
      </c>
      <c r="BY762" t="s">
        <v>444</v>
      </c>
      <c r="BZ762" t="s">
        <v>444</v>
      </c>
      <c r="CA762" t="s">
        <v>444</v>
      </c>
      <c r="CB762" t="s">
        <v>444</v>
      </c>
      <c r="CC762" t="s">
        <v>444</v>
      </c>
      <c r="CD762" t="s">
        <v>444</v>
      </c>
      <c r="CE762" t="s">
        <v>444</v>
      </c>
      <c r="CF762" t="s">
        <v>444</v>
      </c>
      <c r="CG762" t="s">
        <v>444</v>
      </c>
      <c r="CH762" t="s">
        <v>444</v>
      </c>
      <c r="CI762" t="s">
        <v>444</v>
      </c>
      <c r="CJ762" t="s">
        <v>444</v>
      </c>
      <c r="CK762" t="s">
        <v>444</v>
      </c>
      <c r="CL762" t="s">
        <v>444</v>
      </c>
      <c r="CM762" t="s">
        <v>444</v>
      </c>
      <c r="CN762" t="s">
        <v>444</v>
      </c>
      <c r="CO762" t="s">
        <v>444</v>
      </c>
      <c r="CP762" t="s">
        <v>444</v>
      </c>
      <c r="CQ762" t="s">
        <v>444</v>
      </c>
      <c r="CR762" t="s">
        <v>444</v>
      </c>
      <c r="CS762" t="s">
        <v>444</v>
      </c>
      <c r="CT762" t="s">
        <v>444</v>
      </c>
      <c r="CU762" t="s">
        <v>7</v>
      </c>
      <c r="CV762" t="s">
        <v>2833</v>
      </c>
      <c r="CW762" t="s">
        <v>2736</v>
      </c>
      <c r="CX762" t="s">
        <v>2737</v>
      </c>
      <c r="CY762" t="s">
        <v>1846</v>
      </c>
      <c r="CZ762" t="s">
        <v>444</v>
      </c>
      <c r="DA762" t="s">
        <v>444</v>
      </c>
      <c r="DB762" t="s">
        <v>444</v>
      </c>
      <c r="DC762" t="s">
        <v>444</v>
      </c>
      <c r="DD762" t="s">
        <v>444</v>
      </c>
      <c r="DE762" t="s">
        <v>444</v>
      </c>
      <c r="DF762" t="s">
        <v>444</v>
      </c>
      <c r="DG762" t="s">
        <v>444</v>
      </c>
      <c r="DH762" t="s">
        <v>444</v>
      </c>
      <c r="DI762" t="s">
        <v>15</v>
      </c>
      <c r="DJ762" t="s">
        <v>444</v>
      </c>
      <c r="DK762" t="s">
        <v>444</v>
      </c>
      <c r="DL762" t="s">
        <v>444</v>
      </c>
      <c r="DM762" t="s">
        <v>444</v>
      </c>
      <c r="DN762" t="s">
        <v>444</v>
      </c>
      <c r="DO762" t="s">
        <v>444</v>
      </c>
      <c r="DP762" t="s">
        <v>444</v>
      </c>
      <c r="DQ762" t="s">
        <v>444</v>
      </c>
      <c r="DR762" t="s">
        <v>444</v>
      </c>
      <c r="DS762" t="s">
        <v>444</v>
      </c>
      <c r="DT762" s="24" t="s">
        <v>444</v>
      </c>
      <c r="DU762" s="24" t="s">
        <v>444</v>
      </c>
      <c r="DV762" t="s">
        <v>444</v>
      </c>
      <c r="DW762" t="s">
        <v>444</v>
      </c>
      <c r="DX762" s="24" t="s">
        <v>444</v>
      </c>
      <c r="DY762" s="24" t="s">
        <v>444</v>
      </c>
      <c r="DZ762" t="s">
        <v>444</v>
      </c>
      <c r="EA762" t="s">
        <v>444</v>
      </c>
      <c r="EB762" s="24" t="s">
        <v>444</v>
      </c>
      <c r="EC762" s="24" t="s">
        <v>444</v>
      </c>
      <c r="ED762" t="s">
        <v>444</v>
      </c>
      <c r="EE762" t="s">
        <v>444</v>
      </c>
      <c r="EF762" s="24" t="s">
        <v>444</v>
      </c>
      <c r="EG762" s="24" t="s">
        <v>444</v>
      </c>
      <c r="EH762" t="s">
        <v>444</v>
      </c>
      <c r="EI762" t="s">
        <v>444</v>
      </c>
      <c r="EJ762" s="24" t="s">
        <v>444</v>
      </c>
      <c r="EK762" s="24" t="s">
        <v>444</v>
      </c>
      <c r="EL762" t="s">
        <v>444</v>
      </c>
      <c r="EM762" t="s">
        <v>444</v>
      </c>
      <c r="EN762" s="24" t="s">
        <v>444</v>
      </c>
      <c r="EO762" s="24" t="s">
        <v>444</v>
      </c>
      <c r="EP762" t="s">
        <v>444</v>
      </c>
      <c r="EQ762" t="s">
        <v>444</v>
      </c>
      <c r="ER762" s="24" t="s">
        <v>444</v>
      </c>
      <c r="ES762" s="24" t="s">
        <v>444</v>
      </c>
      <c r="ET762" t="s">
        <v>444</v>
      </c>
      <c r="EU762" t="s">
        <v>444</v>
      </c>
      <c r="EV762" s="24" t="s">
        <v>444</v>
      </c>
      <c r="EW762" s="24" t="s">
        <v>444</v>
      </c>
      <c r="EX762" t="s">
        <v>444</v>
      </c>
      <c r="EY762" t="s">
        <v>444</v>
      </c>
      <c r="EZ762" s="24" t="s">
        <v>444</v>
      </c>
      <c r="FA762" s="24" t="s">
        <v>444</v>
      </c>
      <c r="FB762" t="s">
        <v>444</v>
      </c>
      <c r="FC762" t="s">
        <v>444</v>
      </c>
      <c r="FD762" s="24" t="s">
        <v>444</v>
      </c>
      <c r="FE762" s="24" t="s">
        <v>444</v>
      </c>
      <c r="FF762" t="s">
        <v>444</v>
      </c>
      <c r="FG762" t="s">
        <v>444</v>
      </c>
      <c r="FH762" s="24" t="s">
        <v>444</v>
      </c>
      <c r="FI762" s="24" t="s">
        <v>444</v>
      </c>
      <c r="FJ762" t="s">
        <v>444</v>
      </c>
      <c r="FK762" t="s">
        <v>444</v>
      </c>
      <c r="FL762" s="24" t="s">
        <v>444</v>
      </c>
      <c r="FM762" s="24" t="s">
        <v>444</v>
      </c>
      <c r="FN762" t="s">
        <v>444</v>
      </c>
      <c r="FO762" t="s">
        <v>444</v>
      </c>
      <c r="FP762" s="24" t="s">
        <v>444</v>
      </c>
      <c r="FQ762" s="24" t="s">
        <v>444</v>
      </c>
      <c r="FR762" t="s">
        <v>444</v>
      </c>
      <c r="FS762" t="s">
        <v>444</v>
      </c>
      <c r="FT762" s="24" t="s">
        <v>444</v>
      </c>
      <c r="FU762" s="24" t="s">
        <v>444</v>
      </c>
      <c r="FV762" t="s">
        <v>444</v>
      </c>
      <c r="FW762" t="s">
        <v>444</v>
      </c>
      <c r="FX762" s="24" t="s">
        <v>444</v>
      </c>
      <c r="FY762" s="24" t="s">
        <v>444</v>
      </c>
      <c r="FZ762" t="s">
        <v>444</v>
      </c>
      <c r="GA762" t="s">
        <v>444</v>
      </c>
      <c r="GB762" s="24" t="s">
        <v>444</v>
      </c>
      <c r="GC762" s="24" t="s">
        <v>444</v>
      </c>
      <c r="GD762" t="s">
        <v>444</v>
      </c>
      <c r="GE762" t="s">
        <v>444</v>
      </c>
      <c r="GF762" s="24" t="s">
        <v>444</v>
      </c>
      <c r="GG762" s="24" t="s">
        <v>444</v>
      </c>
      <c r="GH762" t="s">
        <v>444</v>
      </c>
      <c r="GI762" s="24" t="s">
        <v>444</v>
      </c>
      <c r="GJ762" s="24" t="s">
        <v>444</v>
      </c>
      <c r="GK762" t="s">
        <v>444</v>
      </c>
      <c r="GL762" t="s">
        <v>444</v>
      </c>
      <c r="GM762" s="24" t="s">
        <v>444</v>
      </c>
      <c r="GN762" s="24" t="s">
        <v>444</v>
      </c>
      <c r="GO762" t="s">
        <v>444</v>
      </c>
      <c r="GP762" t="s">
        <v>444</v>
      </c>
      <c r="GQ762" s="24" t="s">
        <v>444</v>
      </c>
      <c r="GR762" s="24" t="s">
        <v>444</v>
      </c>
      <c r="GS762" t="s">
        <v>444</v>
      </c>
      <c r="GT762" t="s">
        <v>444</v>
      </c>
      <c r="GU762" s="24" t="s">
        <v>444</v>
      </c>
      <c r="GV762" s="24" t="s">
        <v>444</v>
      </c>
      <c r="GW762" t="s">
        <v>444</v>
      </c>
      <c r="GX762" t="s">
        <v>444</v>
      </c>
      <c r="GY762" s="24" t="s">
        <v>444</v>
      </c>
      <c r="GZ762" s="24" t="s">
        <v>444</v>
      </c>
      <c r="HA762" t="s">
        <v>444</v>
      </c>
      <c r="HB762" t="s">
        <v>444</v>
      </c>
      <c r="HC762" s="24" t="s">
        <v>444</v>
      </c>
      <c r="HD762" s="24" t="s">
        <v>444</v>
      </c>
      <c r="HE762" t="s">
        <v>444</v>
      </c>
      <c r="HF762" t="s">
        <v>444</v>
      </c>
      <c r="HG762" s="24" t="s">
        <v>444</v>
      </c>
      <c r="HH762" s="24" t="s">
        <v>444</v>
      </c>
      <c r="HI762" t="s">
        <v>444</v>
      </c>
      <c r="HJ762" t="s">
        <v>444</v>
      </c>
      <c r="HK762" s="24" t="s">
        <v>444</v>
      </c>
      <c r="HL762" s="24" t="s">
        <v>444</v>
      </c>
      <c r="HM762" t="s">
        <v>444</v>
      </c>
      <c r="HN762" t="s">
        <v>444</v>
      </c>
      <c r="HO762" s="24" t="s">
        <v>444</v>
      </c>
      <c r="HP762" s="24" t="s">
        <v>444</v>
      </c>
      <c r="HQ762" t="s">
        <v>444</v>
      </c>
      <c r="HR762" t="s">
        <v>444</v>
      </c>
      <c r="HS762" s="24" t="s">
        <v>444</v>
      </c>
      <c r="HT762" s="24" t="s">
        <v>444</v>
      </c>
      <c r="HU762" t="s">
        <v>444</v>
      </c>
      <c r="HV762" t="s">
        <v>444</v>
      </c>
      <c r="HW762" s="24" t="s">
        <v>444</v>
      </c>
      <c r="HX762" s="24" t="s">
        <v>444</v>
      </c>
      <c r="HY762" t="s">
        <v>444</v>
      </c>
      <c r="HZ762" t="s">
        <v>444</v>
      </c>
      <c r="IA762" t="s">
        <v>2833</v>
      </c>
      <c r="IB762" t="s">
        <v>2736</v>
      </c>
      <c r="IC762" t="s">
        <v>2793</v>
      </c>
      <c r="ID762" s="33" t="b" cm="1">
        <f t="array" ref="ID762">_xlfn.IFNA(MATCH($A$2,_xlfn.NUMBERVALUE(Table_Query_from_MF_DSNP62[[#This Row],[CL_GLACCT_DR1]:[CL_GLACCT_CR4]]),0),0)&gt;=1</f>
        <v>1</v>
      </c>
      <c r="IE762" s="33" t="b">
        <f>OR(Table_Query_from_MF_DSNP62[[#This Row],[Pair1]:[Pair25]])</f>
        <v>1</v>
      </c>
      <c r="IF762" s="33">
        <f>_xlfn.IFNA(MATCH(TRUE,Table_Query_from_MF_DSNP62[[#This Row],[Pair1]:[Pair25]],0),"none")</f>
        <v>1</v>
      </c>
      <c r="IG762" s="33" t="b">
        <f>AND($A$2&gt;=_xlfn.NUMBERVALUE(Table_Query_from_MF_DSNP62[[#This Row],[CL_GL_ACCT_FR1]]),$A$2&lt;=_xlfn.NUMBERVALUE(Table_Query_from_MF_DSNP62[[#This Row],[CL_GL_ACCT_TO1]]))</f>
        <v>1</v>
      </c>
      <c r="IH762" s="33" t="b">
        <f>AND($A$2&gt;=_xlfn.NUMBERVALUE(Table_Query_from_MF_DSNP62[[#This Row],[CL_GL_ACCT_FR2]]),$A$2&lt;=_xlfn.NUMBERVALUE(Table_Query_from_MF_DSNP62[[#This Row],[CL_GL_ACCT_TO2]]))</f>
        <v>1</v>
      </c>
      <c r="II762" s="33" t="b">
        <f>AND($A$2&gt;=_xlfn.NUMBERVALUE(Table_Query_from_MF_DSNP62[[#This Row],[CL_GL_ACCT_FR3]]),$A$2&lt;=_xlfn.NUMBERVALUE(Table_Query_from_MF_DSNP62[[#This Row],[CL_GL_ACCT_TO3]]))</f>
        <v>1</v>
      </c>
      <c r="IJ762" s="33" t="b">
        <f>AND($A$2&gt;=_xlfn.NUMBERVALUE(Table_Query_from_MF_DSNP62[[#This Row],[CL_GL_ACCT_FR4]]),$A$2&lt;=_xlfn.NUMBERVALUE(Table_Query_from_MF_DSNP62[[#This Row],[CL_GL_ACCT_TO4]]))</f>
        <v>1</v>
      </c>
      <c r="IK762" s="33" t="b">
        <f>AND($A$2&gt;=_xlfn.NUMBERVALUE(Table_Query_from_MF_DSNP62[[#This Row],[CL_GL_ACCT_FR5]]),$A$2&lt;=_xlfn.NUMBERVALUE(Table_Query_from_MF_DSNP62[[#This Row],[CL_GL_ACCT_TO5]]))</f>
        <v>1</v>
      </c>
      <c r="IL762" s="33" t="b">
        <f>AND($A$2&gt;=_xlfn.NUMBERVALUE(Table_Query_from_MF_DSNP62[[#This Row],[CL_GL_ACCT_FR6]]),$A$2&lt;=_xlfn.NUMBERVALUE(Table_Query_from_MF_DSNP62[[#This Row],[CL_GL_ACCT_TO6]]))</f>
        <v>1</v>
      </c>
      <c r="IM762" s="33" t="b">
        <f>AND($A$2&gt;=_xlfn.NUMBERVALUE(Table_Query_from_MF_DSNP62[[#This Row],[CL_GL_ACCT_FR7]]),$A$2&lt;=_xlfn.NUMBERVALUE(Table_Query_from_MF_DSNP62[[#This Row],[CL_GL_ACCT_TO7]]))</f>
        <v>1</v>
      </c>
      <c r="IN762" s="33" t="b">
        <f>AND($A$2&gt;=_xlfn.NUMBERVALUE(Table_Query_from_MF_DSNP62[[#This Row],[CL_GL_ACCT_FR8]]),$A$2&lt;=_xlfn.NUMBERVALUE(Table_Query_from_MF_DSNP62[[#This Row],[CL_GL_ACCT_TO8]]))</f>
        <v>1</v>
      </c>
      <c r="IO762" s="33" t="b">
        <f>AND($A$2&gt;=_xlfn.NUMBERVALUE(Table_Query_from_MF_DSNP62[[#This Row],[CL_GL_ACCT_FR9]]),$A$2&lt;=_xlfn.NUMBERVALUE(Table_Query_from_MF_DSNP62[[#This Row],[CL_GL_ACCT_TO9]]))</f>
        <v>1</v>
      </c>
      <c r="IP762" s="33" t="b">
        <f>AND($A$2&gt;=_xlfn.NUMBERVALUE(Table_Query_from_MF_DSNP62[[#This Row],[CL_GL_ACCT_FR10]]),$A$2&lt;=_xlfn.NUMBERVALUE(Table_Query_from_MF_DSNP62[[#This Row],[CL_GL_ACCT_TO10]]))</f>
        <v>1</v>
      </c>
      <c r="IQ762" s="33" t="b">
        <f>AND($A$2&gt;=_xlfn.NUMBERVALUE(Table_Query_from_MF_DSNP62[[#This Row],[CL_GL_ACCT_FR11]]),$A$2&lt;=_xlfn.NUMBERVALUE(Table_Query_from_MF_DSNP62[[#This Row],[CL_GL_ACCT_TO11]]))</f>
        <v>1</v>
      </c>
      <c r="IR762" s="33" t="b">
        <f>AND($A$2&gt;=_xlfn.NUMBERVALUE(Table_Query_from_MF_DSNP62[[#This Row],[CL_GL_ACCT_FR12]]),$A$2&lt;=_xlfn.NUMBERVALUE(Table_Query_from_MF_DSNP62[[#This Row],[CL_GL_ACCT_TO12]]))</f>
        <v>1</v>
      </c>
      <c r="IS762" s="33" t="b">
        <f>AND($A$2&gt;=_xlfn.NUMBERVALUE(Table_Query_from_MF_DSNP62[[#This Row],[CL_GL_ACCT_FR13]]),$A$2&lt;=_xlfn.NUMBERVALUE(Table_Query_from_MF_DSNP62[[#This Row],[CL_GL_ACCT_TO13]]))</f>
        <v>1</v>
      </c>
      <c r="IT762" s="33" t="b">
        <f>AND($A$2&gt;=_xlfn.NUMBERVALUE(Table_Query_from_MF_DSNP62[[#This Row],[CL_GL_ACCT_FR14]]),$A$2&lt;=_xlfn.NUMBERVALUE(Table_Query_from_MF_DSNP62[[#This Row],[CL_GL_ACCT_TO14]]))</f>
        <v>1</v>
      </c>
      <c r="IU762" s="33" t="b">
        <f>AND($A$2&gt;=_xlfn.NUMBERVALUE(Table_Query_from_MF_DSNP62[[#This Row],[CL_GL_ACCT_FR15]]),$A$2&lt;=_xlfn.NUMBERVALUE(Table_Query_from_MF_DSNP62[[#This Row],[CL_GL_ACCT_TO15]]))</f>
        <v>1</v>
      </c>
      <c r="IV762" s="33" t="b">
        <f>AND($A$2&gt;=_xlfn.NUMBERVALUE(Table_Query_from_MF_DSNP62[[#This Row],[CL_GL_ACCT_FR16]]),$A$2&lt;=_xlfn.NUMBERVALUE(Table_Query_from_MF_DSNP62[[#This Row],[CL_GL_ACCT_TO16]]))</f>
        <v>1</v>
      </c>
      <c r="IW762" s="33" t="b">
        <f>AND($A$2&gt;=_xlfn.NUMBERVALUE(Table_Query_from_MF_DSNP62[[#This Row],[CL_GL_ACCT_FR17]]),$A$2&lt;=_xlfn.NUMBERVALUE(Table_Query_from_MF_DSNP62[[#This Row],[CL_GL_ACCT_TO17]]))</f>
        <v>1</v>
      </c>
      <c r="IX762" s="33" t="b">
        <f>AND($A$2&gt;=_xlfn.NUMBERVALUE(Table_Query_from_MF_DSNP62[[#This Row],[CL_GL_ACCT_FR18]]),$A$2&lt;=_xlfn.NUMBERVALUE(Table_Query_from_MF_DSNP62[[#This Row],[CL_GL_ACCT_TO18]]))</f>
        <v>1</v>
      </c>
      <c r="IY762" s="33" t="b">
        <f>AND($A$2&gt;=_xlfn.NUMBERVALUE(Table_Query_from_MF_DSNP62[[#This Row],[CL_GL_ACCT_FR19]]),$A$2&lt;=_xlfn.NUMBERVALUE(Table_Query_from_MF_DSNP62[[#This Row],[CL_GL_ACCT_TO19]]))</f>
        <v>1</v>
      </c>
      <c r="IZ762" s="33" t="b">
        <f>AND($A$2&gt;=_xlfn.NUMBERVALUE(Table_Query_from_MF_DSNP62[[#This Row],[CL_GL_ACCT_FR20]]),$A$2&lt;=_xlfn.NUMBERVALUE(Table_Query_from_MF_DSNP62[[#This Row],[CL_GL_ACCT_TO20]]))</f>
        <v>1</v>
      </c>
      <c r="JA762" s="33" t="b">
        <f>AND($A$2&gt;=_xlfn.NUMBERVALUE(Table_Query_from_MF_DSNP62[[#This Row],[CL_GL_ACCT_FR21]]),$A$2&lt;=_xlfn.NUMBERVALUE(Table_Query_from_MF_DSNP62[[#This Row],[CL_GL_ACCT_TO21]]))</f>
        <v>1</v>
      </c>
      <c r="JB762" s="33" t="b">
        <f>AND($A$2&gt;=_xlfn.NUMBERVALUE(Table_Query_from_MF_DSNP62[[#This Row],[CL_GL_ACCT_FR22]]),$A$2&lt;=_xlfn.NUMBERVALUE(Table_Query_from_MF_DSNP62[[#This Row],[CL_GL_ACCT_TO22]]))</f>
        <v>1</v>
      </c>
      <c r="JC762" s="33" t="b">
        <f>AND($A$2&gt;=_xlfn.NUMBERVALUE(Table_Query_from_MF_DSNP62[[#This Row],[CL_GL_ACCT_FR23]]),$A$2&lt;=_xlfn.NUMBERVALUE(Table_Query_from_MF_DSNP62[[#This Row],[CL_GL_ACCT_TO23]]))</f>
        <v>1</v>
      </c>
      <c r="JD762" s="33" t="b">
        <f>AND($A$2&gt;=_xlfn.NUMBERVALUE(Table_Query_from_MF_DSNP62[[#This Row],[CL_GL_ACCT_FR24]]),$A$2&lt;=_xlfn.NUMBERVALUE(Table_Query_from_MF_DSNP62[[#This Row],[CL_GL_ACCT_TO24]]))</f>
        <v>1</v>
      </c>
      <c r="JE762" s="33" t="b">
        <f>AND($A$2&gt;=_xlfn.NUMBERVALUE(Table_Query_from_MF_DSNP62[[#This Row],[CL_GL_ACCT_FR25]]),$A$2&lt;=_xlfn.NUMBERVALUE(Table_Query_from_MF_DSNP62[[#This Row],[CL_GL_ACCT_TO25]]))</f>
        <v>1</v>
      </c>
      <c r="JF762" s="33" t="b">
        <f>OR(Table_Query_from_MF_DSNP62[[#This Row],[PairA]:[PairO]])</f>
        <v>1</v>
      </c>
      <c r="JG762" s="33">
        <f>_xlfn.IFNA(MATCH(TRUE,Table_Query_from_MF_DSNP62[[#This Row],[PairA]:[PairO]],0),"none")</f>
        <v>1</v>
      </c>
      <c r="JH762" s="33" t="b">
        <f>AND($B$2&gt;=_xlfn.NUMBERVALUE(Table_Query_from_MF_DSNP62[[#This Row],[CL_CMP_OBJ_FR1]]),$B$2&lt;=_xlfn.NUMBERVALUE(Table_Query_from_MF_DSNP62[[#This Row],[CL_CMP_OBJ_TO1]]))</f>
        <v>1</v>
      </c>
      <c r="JI762" s="33" t="b">
        <f>AND($B$2&gt;=_xlfn.NUMBERVALUE(Table_Query_from_MF_DSNP62[[#This Row],[CL_CMP_OBJ_FR2]]),$B$2&lt;=_xlfn.NUMBERVALUE(Table_Query_from_MF_DSNP62[[#This Row],[CL_CMP_OBJ_TO2]]))</f>
        <v>1</v>
      </c>
      <c r="JJ762" s="33" t="b">
        <f>AND($B$2&gt;=_xlfn.NUMBERVALUE(Table_Query_from_MF_DSNP62[[#This Row],[CL_CMP_OBJ_FR3]]),$B$2&lt;=_xlfn.NUMBERVALUE(Table_Query_from_MF_DSNP62[[#This Row],[CL_CMP_OBJ_TO3]]))</f>
        <v>1</v>
      </c>
      <c r="JK762" s="33" t="b">
        <f>AND($B$2&gt;=_xlfn.NUMBERVALUE(Table_Query_from_MF_DSNP62[[#This Row],[CL_CMP_OBJ_FR4]]),$B$2&lt;=_xlfn.NUMBERVALUE(Table_Query_from_MF_DSNP62[[#This Row],[CL_CMP_OBJ_TO4]]))</f>
        <v>1</v>
      </c>
      <c r="JL762" s="33" t="b">
        <f>AND($B$2&gt;=_xlfn.NUMBERVALUE(Table_Query_from_MF_DSNP62[[#This Row],[CL_CMP_OBJ_FR5]]),$B$2&lt;=_xlfn.NUMBERVALUE(Table_Query_from_MF_DSNP62[[#This Row],[CL_CMP_OBJ_TO5]]))</f>
        <v>1</v>
      </c>
      <c r="JM762" s="33" t="b">
        <f>AND($B$2&gt;=_xlfn.NUMBERVALUE(Table_Query_from_MF_DSNP62[[#This Row],[CL_CMP_OBJ_FR6]]),$B$2&lt;=_xlfn.NUMBERVALUE(Table_Query_from_MF_DSNP62[[#This Row],[CL_CMP_OBJ_TO6]]))</f>
        <v>1</v>
      </c>
      <c r="JN762" s="33" t="b">
        <f>AND($B$2&gt;=_xlfn.NUMBERVALUE(Table_Query_from_MF_DSNP62[[#This Row],[CL_CMP_OBJ_FR7]]),$B$2&lt;=_xlfn.NUMBERVALUE(Table_Query_from_MF_DSNP62[[#This Row],[CL_CMP_OBJ_TO7]]))</f>
        <v>1</v>
      </c>
      <c r="JO762" s="33" t="b">
        <f>AND($B$2&gt;=_xlfn.NUMBERVALUE(Table_Query_from_MF_DSNP62[[#This Row],[CL_CMP_OBJ_FR8]]),$B$2&lt;=_xlfn.NUMBERVALUE(Table_Query_from_MF_DSNP62[[#This Row],[CL_CMP_OBJ_TO8]]))</f>
        <v>1</v>
      </c>
      <c r="JP762" s="33" t="b">
        <f>AND($B$2&gt;=_xlfn.NUMBERVALUE(Table_Query_from_MF_DSNP62[[#This Row],[CL_CMP_OBJ_FR9]]),$B$2&lt;=_xlfn.NUMBERVALUE(Table_Query_from_MF_DSNP62[[#This Row],[CL_CMP_OBJ_TO9]]))</f>
        <v>1</v>
      </c>
      <c r="JQ762" s="33" t="b">
        <f>AND($B$2&gt;=_xlfn.NUMBERVALUE(Table_Query_from_MF_DSNP62[[#This Row],[CL_CMP_OBJ_FR10]]),$B$2&lt;=_xlfn.NUMBERVALUE(Table_Query_from_MF_DSNP62[[#This Row],[CL_CMP_OBJ_TO10]]))</f>
        <v>1</v>
      </c>
      <c r="JR762" s="33" t="b">
        <f>AND($B$2&gt;=_xlfn.NUMBERVALUE(Table_Query_from_MF_DSNP62[[#This Row],[CL_CMP_OBJ_FR11]]),$B$2&lt;=_xlfn.NUMBERVALUE(Table_Query_from_MF_DSNP62[[#This Row],[CL_CMP_OBJ_TO11]]))</f>
        <v>1</v>
      </c>
      <c r="JS762" s="33" t="b">
        <f>AND($B$2&gt;=_xlfn.NUMBERVALUE(Table_Query_from_MF_DSNP62[[#This Row],[CL_CMP_OBJ_FR12]]),$B$2&lt;=_xlfn.NUMBERVALUE(Table_Query_from_MF_DSNP62[[#This Row],[CL_CMP_OBJ_TO12]]))</f>
        <v>1</v>
      </c>
      <c r="JT762" s="33" t="b">
        <f>AND($B$2&gt;=_xlfn.NUMBERVALUE(Table_Query_from_MF_DSNP62[[#This Row],[CL_CMP_OBJ_FR13]]),$B$2&lt;=_xlfn.NUMBERVALUE(Table_Query_from_MF_DSNP62[[#This Row],[CL_CMP_OBJ_TO13]]))</f>
        <v>1</v>
      </c>
      <c r="JU762" s="33" t="b">
        <f>AND($B$2&gt;=_xlfn.NUMBERVALUE(Table_Query_from_MF_DSNP62[[#This Row],[CL_CMP_OBJ_FR14]]),$B$2&lt;=_xlfn.NUMBERVALUE(Table_Query_from_MF_DSNP62[[#This Row],[CL_CMP_OBJ_TO14]]))</f>
        <v>1</v>
      </c>
      <c r="JV762" s="33" t="b">
        <f>AND($B$2&gt;=_xlfn.NUMBERVALUE(Table_Query_from_MF_DSNP62[[#This Row],[CL_CMP_OBJ_FR15]]),$B$2&lt;=_xlfn.NUMBERVALUE(Table_Query_from_MF_DSNP62[[#This Row],[CL_CMP_OBJ_TO15]]))</f>
        <v>1</v>
      </c>
    </row>
    <row r="763" spans="1:282" x14ac:dyDescent="0.25">
      <c r="A763" t="b">
        <f>OR(,Table_Query_from_MF_DSNP62[[#This Row],[Desired GL included as "hard-coded" GL?]],Table_Query_from_MF_DSNP62[[#This Row],[Desired GL included as "Open GL"?]])</f>
        <v>1</v>
      </c>
      <c r="B763" t="b">
        <f>Table_Query_from_MF_DSNP62[[#This Row],[Desired CObj included as "Open CObj"?]]</f>
        <v>1</v>
      </c>
      <c r="C763" t="s">
        <v>2082</v>
      </c>
      <c r="D763" t="s">
        <v>2669</v>
      </c>
      <c r="E763" t="s">
        <v>15</v>
      </c>
      <c r="F763" s="24" t="s">
        <v>201</v>
      </c>
      <c r="G763" t="s">
        <v>444</v>
      </c>
      <c r="H763" s="24" t="s">
        <v>444</v>
      </c>
      <c r="I763" t="s">
        <v>444</v>
      </c>
      <c r="J763" s="24" t="s">
        <v>444</v>
      </c>
      <c r="K763" t="s">
        <v>444</v>
      </c>
      <c r="L763" s="24" t="s">
        <v>444</v>
      </c>
      <c r="M763" t="s">
        <v>444</v>
      </c>
      <c r="N763" t="s">
        <v>444</v>
      </c>
      <c r="O763" t="s">
        <v>444</v>
      </c>
      <c r="P763" t="s">
        <v>444</v>
      </c>
      <c r="Q763" t="s">
        <v>15</v>
      </c>
      <c r="R763" t="s">
        <v>444</v>
      </c>
      <c r="S763" t="s">
        <v>442</v>
      </c>
      <c r="T763" t="s">
        <v>447</v>
      </c>
      <c r="U763" t="s">
        <v>444</v>
      </c>
      <c r="V763" t="s">
        <v>444</v>
      </c>
      <c r="W763" t="s">
        <v>442</v>
      </c>
      <c r="X763" t="s">
        <v>442</v>
      </c>
      <c r="Y763" t="s">
        <v>444</v>
      </c>
      <c r="Z763" t="s">
        <v>442</v>
      </c>
      <c r="AA763" t="s">
        <v>442</v>
      </c>
      <c r="AB763" t="s">
        <v>442</v>
      </c>
      <c r="AC763" t="s">
        <v>444</v>
      </c>
      <c r="AD763" t="s">
        <v>444</v>
      </c>
      <c r="AE763" t="s">
        <v>444</v>
      </c>
      <c r="AF763" t="s">
        <v>444</v>
      </c>
      <c r="AG763" t="s">
        <v>442</v>
      </c>
      <c r="AH763" t="s">
        <v>444</v>
      </c>
      <c r="AI763" t="s">
        <v>447</v>
      </c>
      <c r="AJ763" t="s">
        <v>15</v>
      </c>
      <c r="AK763" t="s">
        <v>444</v>
      </c>
      <c r="AL763" t="s">
        <v>444</v>
      </c>
      <c r="AM763" t="s">
        <v>444</v>
      </c>
      <c r="AN763" t="s">
        <v>444</v>
      </c>
      <c r="AO763" t="s">
        <v>444</v>
      </c>
      <c r="AP763" t="s">
        <v>442</v>
      </c>
      <c r="AQ763" t="s">
        <v>1440</v>
      </c>
      <c r="AR763" t="s">
        <v>1451</v>
      </c>
      <c r="AS763" t="s">
        <v>162</v>
      </c>
      <c r="AT763" t="s">
        <v>10</v>
      </c>
      <c r="AU763" t="s">
        <v>444</v>
      </c>
      <c r="AV763" t="s">
        <v>1359</v>
      </c>
      <c r="AW763" t="s">
        <v>444</v>
      </c>
      <c r="AX763" t="s">
        <v>444</v>
      </c>
      <c r="AY763" t="s">
        <v>444</v>
      </c>
      <c r="AZ763" t="s">
        <v>444</v>
      </c>
      <c r="BA763" t="s">
        <v>444</v>
      </c>
      <c r="BB763" t="s">
        <v>444</v>
      </c>
      <c r="BC763" t="s">
        <v>444</v>
      </c>
      <c r="BD763" t="s">
        <v>1359</v>
      </c>
      <c r="BE763" t="s">
        <v>444</v>
      </c>
      <c r="BF763" t="s">
        <v>1360</v>
      </c>
      <c r="BG763" t="s">
        <v>444</v>
      </c>
      <c r="BH763" t="s">
        <v>444</v>
      </c>
      <c r="BI763" t="s">
        <v>444</v>
      </c>
      <c r="BJ763" t="s">
        <v>444</v>
      </c>
      <c r="BK763" t="s">
        <v>444</v>
      </c>
      <c r="BL763" t="s">
        <v>444</v>
      </c>
      <c r="BM763" t="s">
        <v>444</v>
      </c>
      <c r="BN763" t="s">
        <v>444</v>
      </c>
      <c r="BO763" t="s">
        <v>444</v>
      </c>
      <c r="BP763" t="s">
        <v>444</v>
      </c>
      <c r="BQ763" t="s">
        <v>444</v>
      </c>
      <c r="BR763" t="s">
        <v>444</v>
      </c>
      <c r="BS763" t="s">
        <v>444</v>
      </c>
      <c r="BT763" t="s">
        <v>444</v>
      </c>
      <c r="BU763" t="s">
        <v>444</v>
      </c>
      <c r="BV763" t="s">
        <v>444</v>
      </c>
      <c r="BW763" t="s">
        <v>444</v>
      </c>
      <c r="BX763" t="s">
        <v>444</v>
      </c>
      <c r="BY763" t="s">
        <v>444</v>
      </c>
      <c r="BZ763" t="s">
        <v>444</v>
      </c>
      <c r="CA763" t="s">
        <v>444</v>
      </c>
      <c r="CB763" t="s">
        <v>444</v>
      </c>
      <c r="CC763" t="s">
        <v>444</v>
      </c>
      <c r="CD763" t="s">
        <v>444</v>
      </c>
      <c r="CE763" t="s">
        <v>444</v>
      </c>
      <c r="CF763" t="s">
        <v>444</v>
      </c>
      <c r="CG763" t="s">
        <v>444</v>
      </c>
      <c r="CH763" t="s">
        <v>444</v>
      </c>
      <c r="CI763" t="s">
        <v>444</v>
      </c>
      <c r="CJ763" t="s">
        <v>444</v>
      </c>
      <c r="CK763" t="s">
        <v>444</v>
      </c>
      <c r="CL763" t="s">
        <v>444</v>
      </c>
      <c r="CM763" t="s">
        <v>444</v>
      </c>
      <c r="CN763" t="s">
        <v>444</v>
      </c>
      <c r="CO763" t="s">
        <v>444</v>
      </c>
      <c r="CP763" t="s">
        <v>444</v>
      </c>
      <c r="CQ763" t="s">
        <v>444</v>
      </c>
      <c r="CR763" t="s">
        <v>444</v>
      </c>
      <c r="CS763" t="s">
        <v>444</v>
      </c>
      <c r="CT763" t="s">
        <v>444</v>
      </c>
      <c r="CU763" t="s">
        <v>282</v>
      </c>
      <c r="CV763" t="s">
        <v>2833</v>
      </c>
      <c r="CW763" t="s">
        <v>2892</v>
      </c>
      <c r="CX763" t="s">
        <v>2893</v>
      </c>
      <c r="CY763" t="s">
        <v>1846</v>
      </c>
      <c r="CZ763" t="s">
        <v>444</v>
      </c>
      <c r="DA763" t="s">
        <v>444</v>
      </c>
      <c r="DB763" t="s">
        <v>444</v>
      </c>
      <c r="DC763" t="s">
        <v>444</v>
      </c>
      <c r="DD763" t="s">
        <v>444</v>
      </c>
      <c r="DE763" t="s">
        <v>444</v>
      </c>
      <c r="DF763" t="s">
        <v>444</v>
      </c>
      <c r="DG763" t="s">
        <v>444</v>
      </c>
      <c r="DH763" t="s">
        <v>444</v>
      </c>
      <c r="DI763" t="s">
        <v>15</v>
      </c>
      <c r="DJ763" t="s">
        <v>444</v>
      </c>
      <c r="DK763" t="s">
        <v>444</v>
      </c>
      <c r="DL763" t="s">
        <v>444</v>
      </c>
      <c r="DM763" t="s">
        <v>444</v>
      </c>
      <c r="DN763" t="s">
        <v>444</v>
      </c>
      <c r="DO763" t="s">
        <v>444</v>
      </c>
      <c r="DP763" t="s">
        <v>444</v>
      </c>
      <c r="DQ763" t="s">
        <v>444</v>
      </c>
      <c r="DR763" t="s">
        <v>444</v>
      </c>
      <c r="DS763" t="s">
        <v>15</v>
      </c>
      <c r="DT763" s="24" t="s">
        <v>31</v>
      </c>
      <c r="DU763" s="24" t="s">
        <v>31</v>
      </c>
      <c r="DV763" t="s">
        <v>55</v>
      </c>
      <c r="DW763" t="s">
        <v>55</v>
      </c>
      <c r="DX763" s="24" t="s">
        <v>69</v>
      </c>
      <c r="DY763" s="24" t="s">
        <v>85</v>
      </c>
      <c r="DZ763" t="s">
        <v>120</v>
      </c>
      <c r="EA763" t="s">
        <v>124</v>
      </c>
      <c r="EB763" s="24" t="s">
        <v>444</v>
      </c>
      <c r="EC763" s="24" t="s">
        <v>444</v>
      </c>
      <c r="ED763" t="s">
        <v>444</v>
      </c>
      <c r="EE763" t="s">
        <v>444</v>
      </c>
      <c r="EF763" s="24" t="s">
        <v>444</v>
      </c>
      <c r="EG763" s="24" t="s">
        <v>444</v>
      </c>
      <c r="EH763" t="s">
        <v>444</v>
      </c>
      <c r="EI763" t="s">
        <v>444</v>
      </c>
      <c r="EJ763" s="24" t="s">
        <v>444</v>
      </c>
      <c r="EK763" s="24" t="s">
        <v>444</v>
      </c>
      <c r="EL763" t="s">
        <v>444</v>
      </c>
      <c r="EM763" t="s">
        <v>444</v>
      </c>
      <c r="EN763" s="24" t="s">
        <v>444</v>
      </c>
      <c r="EO763" s="24" t="s">
        <v>444</v>
      </c>
      <c r="EP763" t="s">
        <v>444</v>
      </c>
      <c r="EQ763" t="s">
        <v>444</v>
      </c>
      <c r="ER763" s="24" t="s">
        <v>444</v>
      </c>
      <c r="ES763" s="24" t="s">
        <v>444</v>
      </c>
      <c r="ET763" t="s">
        <v>444</v>
      </c>
      <c r="EU763" t="s">
        <v>444</v>
      </c>
      <c r="EV763" s="24" t="s">
        <v>444</v>
      </c>
      <c r="EW763" s="24" t="s">
        <v>444</v>
      </c>
      <c r="EX763" t="s">
        <v>444</v>
      </c>
      <c r="EY763" t="s">
        <v>444</v>
      </c>
      <c r="EZ763" s="24" t="s">
        <v>444</v>
      </c>
      <c r="FA763" s="24" t="s">
        <v>444</v>
      </c>
      <c r="FB763" t="s">
        <v>444</v>
      </c>
      <c r="FC763" t="s">
        <v>444</v>
      </c>
      <c r="FD763" s="24" t="s">
        <v>444</v>
      </c>
      <c r="FE763" s="24" t="s">
        <v>444</v>
      </c>
      <c r="FF763" t="s">
        <v>444</v>
      </c>
      <c r="FG763" t="s">
        <v>444</v>
      </c>
      <c r="FH763" s="24" t="s">
        <v>444</v>
      </c>
      <c r="FI763" s="24" t="s">
        <v>444</v>
      </c>
      <c r="FJ763" t="s">
        <v>444</v>
      </c>
      <c r="FK763" t="s">
        <v>444</v>
      </c>
      <c r="FL763" s="24" t="s">
        <v>444</v>
      </c>
      <c r="FM763" s="24" t="s">
        <v>444</v>
      </c>
      <c r="FN763" t="s">
        <v>444</v>
      </c>
      <c r="FO763" t="s">
        <v>444</v>
      </c>
      <c r="FP763" s="24" t="s">
        <v>444</v>
      </c>
      <c r="FQ763" s="24" t="s">
        <v>444</v>
      </c>
      <c r="FR763" t="s">
        <v>444</v>
      </c>
      <c r="FS763" t="s">
        <v>444</v>
      </c>
      <c r="FT763" s="24" t="s">
        <v>444</v>
      </c>
      <c r="FU763" s="24" t="s">
        <v>444</v>
      </c>
      <c r="FV763" t="s">
        <v>444</v>
      </c>
      <c r="FW763" t="s">
        <v>444</v>
      </c>
      <c r="FX763" s="24" t="s">
        <v>444</v>
      </c>
      <c r="FY763" s="24" t="s">
        <v>444</v>
      </c>
      <c r="FZ763" t="s">
        <v>444</v>
      </c>
      <c r="GA763" t="s">
        <v>444</v>
      </c>
      <c r="GB763" s="24" t="s">
        <v>444</v>
      </c>
      <c r="GC763" s="24" t="s">
        <v>444</v>
      </c>
      <c r="GD763" t="s">
        <v>444</v>
      </c>
      <c r="GE763" t="s">
        <v>444</v>
      </c>
      <c r="GF763" s="24" t="s">
        <v>444</v>
      </c>
      <c r="GG763" s="24" t="s">
        <v>444</v>
      </c>
      <c r="GH763" t="s">
        <v>444</v>
      </c>
      <c r="GI763" s="24" t="s">
        <v>444</v>
      </c>
      <c r="GJ763" s="24" t="s">
        <v>444</v>
      </c>
      <c r="GK763" t="s">
        <v>444</v>
      </c>
      <c r="GL763" t="s">
        <v>444</v>
      </c>
      <c r="GM763" s="24" t="s">
        <v>444</v>
      </c>
      <c r="GN763" s="24" t="s">
        <v>444</v>
      </c>
      <c r="GO763" t="s">
        <v>444</v>
      </c>
      <c r="GP763" t="s">
        <v>444</v>
      </c>
      <c r="GQ763" s="24" t="s">
        <v>444</v>
      </c>
      <c r="GR763" s="24" t="s">
        <v>444</v>
      </c>
      <c r="GS763" t="s">
        <v>444</v>
      </c>
      <c r="GT763" t="s">
        <v>444</v>
      </c>
      <c r="GU763" s="24" t="s">
        <v>444</v>
      </c>
      <c r="GV763" s="24" t="s">
        <v>444</v>
      </c>
      <c r="GW763" t="s">
        <v>444</v>
      </c>
      <c r="GX763" t="s">
        <v>444</v>
      </c>
      <c r="GY763" s="24" t="s">
        <v>444</v>
      </c>
      <c r="GZ763" s="24" t="s">
        <v>444</v>
      </c>
      <c r="HA763" t="s">
        <v>444</v>
      </c>
      <c r="HB763" t="s">
        <v>444</v>
      </c>
      <c r="HC763" s="24" t="s">
        <v>444</v>
      </c>
      <c r="HD763" s="24" t="s">
        <v>444</v>
      </c>
      <c r="HE763" t="s">
        <v>444</v>
      </c>
      <c r="HF763" t="s">
        <v>444</v>
      </c>
      <c r="HG763" s="24" t="s">
        <v>444</v>
      </c>
      <c r="HH763" s="24" t="s">
        <v>444</v>
      </c>
      <c r="HI763" t="s">
        <v>444</v>
      </c>
      <c r="HJ763" t="s">
        <v>444</v>
      </c>
      <c r="HK763" s="24" t="s">
        <v>444</v>
      </c>
      <c r="HL763" s="24" t="s">
        <v>444</v>
      </c>
      <c r="HM763" t="s">
        <v>444</v>
      </c>
      <c r="HN763" t="s">
        <v>444</v>
      </c>
      <c r="HO763" s="24" t="s">
        <v>444</v>
      </c>
      <c r="HP763" s="24" t="s">
        <v>444</v>
      </c>
      <c r="HQ763" t="s">
        <v>444</v>
      </c>
      <c r="HR763" t="s">
        <v>444</v>
      </c>
      <c r="HS763" s="24" t="s">
        <v>444</v>
      </c>
      <c r="HT763" s="24" t="s">
        <v>444</v>
      </c>
      <c r="HU763" t="s">
        <v>444</v>
      </c>
      <c r="HV763" t="s">
        <v>444</v>
      </c>
      <c r="HW763" s="24" t="s">
        <v>444</v>
      </c>
      <c r="HX763" s="24" t="s">
        <v>444</v>
      </c>
      <c r="HY763" t="s">
        <v>444</v>
      </c>
      <c r="HZ763" t="s">
        <v>444</v>
      </c>
      <c r="IA763" t="s">
        <v>2833</v>
      </c>
      <c r="IB763" t="s">
        <v>2892</v>
      </c>
      <c r="IC763" t="s">
        <v>2893</v>
      </c>
      <c r="ID763" s="33" t="b" cm="1">
        <f t="array" ref="ID763">_xlfn.IFNA(MATCH($A$2,_xlfn.NUMBERVALUE(Table_Query_from_MF_DSNP62[[#This Row],[CL_GLACCT_DR1]:[CL_GLACCT_CR4]]),0),0)&gt;=1</f>
        <v>1</v>
      </c>
      <c r="IE763" s="33" t="b">
        <f>OR(Table_Query_from_MF_DSNP62[[#This Row],[Pair1]:[Pair25]])</f>
        <v>1</v>
      </c>
      <c r="IF763" s="33">
        <f>_xlfn.IFNA(MATCH(TRUE,Table_Query_from_MF_DSNP62[[#This Row],[Pair1]:[Pair25]],0),"none")</f>
        <v>5</v>
      </c>
      <c r="IG763" s="33" t="b">
        <f>AND($A$2&gt;=_xlfn.NUMBERVALUE(Table_Query_from_MF_DSNP62[[#This Row],[CL_GL_ACCT_FR1]]),$A$2&lt;=_xlfn.NUMBERVALUE(Table_Query_from_MF_DSNP62[[#This Row],[CL_GL_ACCT_TO1]]))</f>
        <v>0</v>
      </c>
      <c r="IH763" s="33" t="b">
        <f>AND($A$2&gt;=_xlfn.NUMBERVALUE(Table_Query_from_MF_DSNP62[[#This Row],[CL_GL_ACCT_FR2]]),$A$2&lt;=_xlfn.NUMBERVALUE(Table_Query_from_MF_DSNP62[[#This Row],[CL_GL_ACCT_TO2]]))</f>
        <v>0</v>
      </c>
      <c r="II763" s="33" t="b">
        <f>AND($A$2&gt;=_xlfn.NUMBERVALUE(Table_Query_from_MF_DSNP62[[#This Row],[CL_GL_ACCT_FR3]]),$A$2&lt;=_xlfn.NUMBERVALUE(Table_Query_from_MF_DSNP62[[#This Row],[CL_GL_ACCT_TO3]]))</f>
        <v>0</v>
      </c>
      <c r="IJ763" s="33" t="b">
        <f>AND($A$2&gt;=_xlfn.NUMBERVALUE(Table_Query_from_MF_DSNP62[[#This Row],[CL_GL_ACCT_FR4]]),$A$2&lt;=_xlfn.NUMBERVALUE(Table_Query_from_MF_DSNP62[[#This Row],[CL_GL_ACCT_TO4]]))</f>
        <v>0</v>
      </c>
      <c r="IK763" s="33" t="b">
        <f>AND($A$2&gt;=_xlfn.NUMBERVALUE(Table_Query_from_MF_DSNP62[[#This Row],[CL_GL_ACCT_FR5]]),$A$2&lt;=_xlfn.NUMBERVALUE(Table_Query_from_MF_DSNP62[[#This Row],[CL_GL_ACCT_TO5]]))</f>
        <v>1</v>
      </c>
      <c r="IL763" s="33" t="b">
        <f>AND($A$2&gt;=_xlfn.NUMBERVALUE(Table_Query_from_MF_DSNP62[[#This Row],[CL_GL_ACCT_FR6]]),$A$2&lt;=_xlfn.NUMBERVALUE(Table_Query_from_MF_DSNP62[[#This Row],[CL_GL_ACCT_TO6]]))</f>
        <v>1</v>
      </c>
      <c r="IM763" s="33" t="b">
        <f>AND($A$2&gt;=_xlfn.NUMBERVALUE(Table_Query_from_MF_DSNP62[[#This Row],[CL_GL_ACCT_FR7]]),$A$2&lt;=_xlfn.NUMBERVALUE(Table_Query_from_MF_DSNP62[[#This Row],[CL_GL_ACCT_TO7]]))</f>
        <v>1</v>
      </c>
      <c r="IN763" s="33" t="b">
        <f>AND($A$2&gt;=_xlfn.NUMBERVALUE(Table_Query_from_MF_DSNP62[[#This Row],[CL_GL_ACCT_FR8]]),$A$2&lt;=_xlfn.NUMBERVALUE(Table_Query_from_MF_DSNP62[[#This Row],[CL_GL_ACCT_TO8]]))</f>
        <v>1</v>
      </c>
      <c r="IO763" s="33" t="b">
        <f>AND($A$2&gt;=_xlfn.NUMBERVALUE(Table_Query_from_MF_DSNP62[[#This Row],[CL_GL_ACCT_FR9]]),$A$2&lt;=_xlfn.NUMBERVALUE(Table_Query_from_MF_DSNP62[[#This Row],[CL_GL_ACCT_TO9]]))</f>
        <v>1</v>
      </c>
      <c r="IP763" s="33" t="b">
        <f>AND($A$2&gt;=_xlfn.NUMBERVALUE(Table_Query_from_MF_DSNP62[[#This Row],[CL_GL_ACCT_FR10]]),$A$2&lt;=_xlfn.NUMBERVALUE(Table_Query_from_MF_DSNP62[[#This Row],[CL_GL_ACCT_TO10]]))</f>
        <v>1</v>
      </c>
      <c r="IQ763" s="33" t="b">
        <f>AND($A$2&gt;=_xlfn.NUMBERVALUE(Table_Query_from_MF_DSNP62[[#This Row],[CL_GL_ACCT_FR11]]),$A$2&lt;=_xlfn.NUMBERVALUE(Table_Query_from_MF_DSNP62[[#This Row],[CL_GL_ACCT_TO11]]))</f>
        <v>1</v>
      </c>
      <c r="IR763" s="33" t="b">
        <f>AND($A$2&gt;=_xlfn.NUMBERVALUE(Table_Query_from_MF_DSNP62[[#This Row],[CL_GL_ACCT_FR12]]),$A$2&lt;=_xlfn.NUMBERVALUE(Table_Query_from_MF_DSNP62[[#This Row],[CL_GL_ACCT_TO12]]))</f>
        <v>1</v>
      </c>
      <c r="IS763" s="33" t="b">
        <f>AND($A$2&gt;=_xlfn.NUMBERVALUE(Table_Query_from_MF_DSNP62[[#This Row],[CL_GL_ACCT_FR13]]),$A$2&lt;=_xlfn.NUMBERVALUE(Table_Query_from_MF_DSNP62[[#This Row],[CL_GL_ACCT_TO13]]))</f>
        <v>1</v>
      </c>
      <c r="IT763" s="33" t="b">
        <f>AND($A$2&gt;=_xlfn.NUMBERVALUE(Table_Query_from_MF_DSNP62[[#This Row],[CL_GL_ACCT_FR14]]),$A$2&lt;=_xlfn.NUMBERVALUE(Table_Query_from_MF_DSNP62[[#This Row],[CL_GL_ACCT_TO14]]))</f>
        <v>1</v>
      </c>
      <c r="IU763" s="33" t="b">
        <f>AND($A$2&gt;=_xlfn.NUMBERVALUE(Table_Query_from_MF_DSNP62[[#This Row],[CL_GL_ACCT_FR15]]),$A$2&lt;=_xlfn.NUMBERVALUE(Table_Query_from_MF_DSNP62[[#This Row],[CL_GL_ACCT_TO15]]))</f>
        <v>1</v>
      </c>
      <c r="IV763" s="33" t="b">
        <f>AND($A$2&gt;=_xlfn.NUMBERVALUE(Table_Query_from_MF_DSNP62[[#This Row],[CL_GL_ACCT_FR16]]),$A$2&lt;=_xlfn.NUMBERVALUE(Table_Query_from_MF_DSNP62[[#This Row],[CL_GL_ACCT_TO16]]))</f>
        <v>1</v>
      </c>
      <c r="IW763" s="33" t="b">
        <f>AND($A$2&gt;=_xlfn.NUMBERVALUE(Table_Query_from_MF_DSNP62[[#This Row],[CL_GL_ACCT_FR17]]),$A$2&lt;=_xlfn.NUMBERVALUE(Table_Query_from_MF_DSNP62[[#This Row],[CL_GL_ACCT_TO17]]))</f>
        <v>1</v>
      </c>
      <c r="IX763" s="33" t="b">
        <f>AND($A$2&gt;=_xlfn.NUMBERVALUE(Table_Query_from_MF_DSNP62[[#This Row],[CL_GL_ACCT_FR18]]),$A$2&lt;=_xlfn.NUMBERVALUE(Table_Query_from_MF_DSNP62[[#This Row],[CL_GL_ACCT_TO18]]))</f>
        <v>1</v>
      </c>
      <c r="IY763" s="33" t="b">
        <f>AND($A$2&gt;=_xlfn.NUMBERVALUE(Table_Query_from_MF_DSNP62[[#This Row],[CL_GL_ACCT_FR19]]),$A$2&lt;=_xlfn.NUMBERVALUE(Table_Query_from_MF_DSNP62[[#This Row],[CL_GL_ACCT_TO19]]))</f>
        <v>1</v>
      </c>
      <c r="IZ763" s="33" t="b">
        <f>AND($A$2&gt;=_xlfn.NUMBERVALUE(Table_Query_from_MF_DSNP62[[#This Row],[CL_GL_ACCT_FR20]]),$A$2&lt;=_xlfn.NUMBERVALUE(Table_Query_from_MF_DSNP62[[#This Row],[CL_GL_ACCT_TO20]]))</f>
        <v>1</v>
      </c>
      <c r="JA763" s="33" t="b">
        <f>AND($A$2&gt;=_xlfn.NUMBERVALUE(Table_Query_from_MF_DSNP62[[#This Row],[CL_GL_ACCT_FR21]]),$A$2&lt;=_xlfn.NUMBERVALUE(Table_Query_from_MF_DSNP62[[#This Row],[CL_GL_ACCT_TO21]]))</f>
        <v>1</v>
      </c>
      <c r="JB763" s="33" t="b">
        <f>AND($A$2&gt;=_xlfn.NUMBERVALUE(Table_Query_from_MF_DSNP62[[#This Row],[CL_GL_ACCT_FR22]]),$A$2&lt;=_xlfn.NUMBERVALUE(Table_Query_from_MF_DSNP62[[#This Row],[CL_GL_ACCT_TO22]]))</f>
        <v>1</v>
      </c>
      <c r="JC763" s="33" t="b">
        <f>AND($A$2&gt;=_xlfn.NUMBERVALUE(Table_Query_from_MF_DSNP62[[#This Row],[CL_GL_ACCT_FR23]]),$A$2&lt;=_xlfn.NUMBERVALUE(Table_Query_from_MF_DSNP62[[#This Row],[CL_GL_ACCT_TO23]]))</f>
        <v>1</v>
      </c>
      <c r="JD763" s="33" t="b">
        <f>AND($A$2&gt;=_xlfn.NUMBERVALUE(Table_Query_from_MF_DSNP62[[#This Row],[CL_GL_ACCT_FR24]]),$A$2&lt;=_xlfn.NUMBERVALUE(Table_Query_from_MF_DSNP62[[#This Row],[CL_GL_ACCT_TO24]]))</f>
        <v>1</v>
      </c>
      <c r="JE763" s="33" t="b">
        <f>AND($A$2&gt;=_xlfn.NUMBERVALUE(Table_Query_from_MF_DSNP62[[#This Row],[CL_GL_ACCT_FR25]]),$A$2&lt;=_xlfn.NUMBERVALUE(Table_Query_from_MF_DSNP62[[#This Row],[CL_GL_ACCT_TO25]]))</f>
        <v>1</v>
      </c>
      <c r="JF763" s="33" t="b">
        <f>OR(Table_Query_from_MF_DSNP62[[#This Row],[PairA]:[PairO]])</f>
        <v>1</v>
      </c>
      <c r="JG763" s="33">
        <f>_xlfn.IFNA(MATCH(TRUE,Table_Query_from_MF_DSNP62[[#This Row],[PairA]:[PairO]],0),"none")</f>
        <v>1</v>
      </c>
      <c r="JH763" s="33" t="b">
        <f>AND($B$2&gt;=_xlfn.NUMBERVALUE(Table_Query_from_MF_DSNP62[[#This Row],[CL_CMP_OBJ_FR1]]),$B$2&lt;=_xlfn.NUMBERVALUE(Table_Query_from_MF_DSNP62[[#This Row],[CL_CMP_OBJ_TO1]]))</f>
        <v>1</v>
      </c>
      <c r="JI763" s="33" t="b">
        <f>AND($B$2&gt;=_xlfn.NUMBERVALUE(Table_Query_from_MF_DSNP62[[#This Row],[CL_CMP_OBJ_FR2]]),$B$2&lt;=_xlfn.NUMBERVALUE(Table_Query_from_MF_DSNP62[[#This Row],[CL_CMP_OBJ_TO2]]))</f>
        <v>1</v>
      </c>
      <c r="JJ763" s="33" t="b">
        <f>AND($B$2&gt;=_xlfn.NUMBERVALUE(Table_Query_from_MF_DSNP62[[#This Row],[CL_CMP_OBJ_FR3]]),$B$2&lt;=_xlfn.NUMBERVALUE(Table_Query_from_MF_DSNP62[[#This Row],[CL_CMP_OBJ_TO3]]))</f>
        <v>1</v>
      </c>
      <c r="JK763" s="33" t="b">
        <f>AND($B$2&gt;=_xlfn.NUMBERVALUE(Table_Query_from_MF_DSNP62[[#This Row],[CL_CMP_OBJ_FR4]]),$B$2&lt;=_xlfn.NUMBERVALUE(Table_Query_from_MF_DSNP62[[#This Row],[CL_CMP_OBJ_TO4]]))</f>
        <v>1</v>
      </c>
      <c r="JL763" s="33" t="b">
        <f>AND($B$2&gt;=_xlfn.NUMBERVALUE(Table_Query_from_MF_DSNP62[[#This Row],[CL_CMP_OBJ_FR5]]),$B$2&lt;=_xlfn.NUMBERVALUE(Table_Query_from_MF_DSNP62[[#This Row],[CL_CMP_OBJ_TO5]]))</f>
        <v>1</v>
      </c>
      <c r="JM763" s="33" t="b">
        <f>AND($B$2&gt;=_xlfn.NUMBERVALUE(Table_Query_from_MF_DSNP62[[#This Row],[CL_CMP_OBJ_FR6]]),$B$2&lt;=_xlfn.NUMBERVALUE(Table_Query_from_MF_DSNP62[[#This Row],[CL_CMP_OBJ_TO6]]))</f>
        <v>1</v>
      </c>
      <c r="JN763" s="33" t="b">
        <f>AND($B$2&gt;=_xlfn.NUMBERVALUE(Table_Query_from_MF_DSNP62[[#This Row],[CL_CMP_OBJ_FR7]]),$B$2&lt;=_xlfn.NUMBERVALUE(Table_Query_from_MF_DSNP62[[#This Row],[CL_CMP_OBJ_TO7]]))</f>
        <v>1</v>
      </c>
      <c r="JO763" s="33" t="b">
        <f>AND($B$2&gt;=_xlfn.NUMBERVALUE(Table_Query_from_MF_DSNP62[[#This Row],[CL_CMP_OBJ_FR8]]),$B$2&lt;=_xlfn.NUMBERVALUE(Table_Query_from_MF_DSNP62[[#This Row],[CL_CMP_OBJ_TO8]]))</f>
        <v>1</v>
      </c>
      <c r="JP763" s="33" t="b">
        <f>AND($B$2&gt;=_xlfn.NUMBERVALUE(Table_Query_from_MF_DSNP62[[#This Row],[CL_CMP_OBJ_FR9]]),$B$2&lt;=_xlfn.NUMBERVALUE(Table_Query_from_MF_DSNP62[[#This Row],[CL_CMP_OBJ_TO9]]))</f>
        <v>1</v>
      </c>
      <c r="JQ763" s="33" t="b">
        <f>AND($B$2&gt;=_xlfn.NUMBERVALUE(Table_Query_from_MF_DSNP62[[#This Row],[CL_CMP_OBJ_FR10]]),$B$2&lt;=_xlfn.NUMBERVALUE(Table_Query_from_MF_DSNP62[[#This Row],[CL_CMP_OBJ_TO10]]))</f>
        <v>1</v>
      </c>
      <c r="JR763" s="33" t="b">
        <f>AND($B$2&gt;=_xlfn.NUMBERVALUE(Table_Query_from_MF_DSNP62[[#This Row],[CL_CMP_OBJ_FR11]]),$B$2&lt;=_xlfn.NUMBERVALUE(Table_Query_from_MF_DSNP62[[#This Row],[CL_CMP_OBJ_TO11]]))</f>
        <v>1</v>
      </c>
      <c r="JS763" s="33" t="b">
        <f>AND($B$2&gt;=_xlfn.NUMBERVALUE(Table_Query_from_MF_DSNP62[[#This Row],[CL_CMP_OBJ_FR12]]),$B$2&lt;=_xlfn.NUMBERVALUE(Table_Query_from_MF_DSNP62[[#This Row],[CL_CMP_OBJ_TO12]]))</f>
        <v>1</v>
      </c>
      <c r="JT763" s="33" t="b">
        <f>AND($B$2&gt;=_xlfn.NUMBERVALUE(Table_Query_from_MF_DSNP62[[#This Row],[CL_CMP_OBJ_FR13]]),$B$2&lt;=_xlfn.NUMBERVALUE(Table_Query_from_MF_DSNP62[[#This Row],[CL_CMP_OBJ_TO13]]))</f>
        <v>1</v>
      </c>
      <c r="JU763" s="33" t="b">
        <f>AND($B$2&gt;=_xlfn.NUMBERVALUE(Table_Query_from_MF_DSNP62[[#This Row],[CL_CMP_OBJ_FR14]]),$B$2&lt;=_xlfn.NUMBERVALUE(Table_Query_from_MF_DSNP62[[#This Row],[CL_CMP_OBJ_TO14]]))</f>
        <v>1</v>
      </c>
      <c r="JV763" s="33" t="b">
        <f>AND($B$2&gt;=_xlfn.NUMBERVALUE(Table_Query_from_MF_DSNP62[[#This Row],[CL_CMP_OBJ_FR15]]),$B$2&lt;=_xlfn.NUMBERVALUE(Table_Query_from_MF_DSNP62[[#This Row],[CL_CMP_OBJ_TO15]]))</f>
        <v>1</v>
      </c>
    </row>
    <row r="764" spans="1:282" x14ac:dyDescent="0.25">
      <c r="A764" t="b">
        <f>OR(,Table_Query_from_MF_DSNP62[[#This Row],[Desired GL included as "hard-coded" GL?]],Table_Query_from_MF_DSNP62[[#This Row],[Desired GL included as "Open GL"?]])</f>
        <v>1</v>
      </c>
      <c r="B764" t="b">
        <f>Table_Query_from_MF_DSNP62[[#This Row],[Desired CObj included as "Open CObj"?]]</f>
        <v>1</v>
      </c>
      <c r="C764" t="s">
        <v>2085</v>
      </c>
      <c r="D764" t="s">
        <v>2670</v>
      </c>
      <c r="E764" t="s">
        <v>15</v>
      </c>
      <c r="F764" s="24" t="s">
        <v>203</v>
      </c>
      <c r="G764" t="s">
        <v>444</v>
      </c>
      <c r="H764" s="24" t="s">
        <v>444</v>
      </c>
      <c r="I764" t="s">
        <v>444</v>
      </c>
      <c r="J764" s="24" t="s">
        <v>444</v>
      </c>
      <c r="K764" t="s">
        <v>444</v>
      </c>
      <c r="L764" s="24" t="s">
        <v>444</v>
      </c>
      <c r="M764" t="s">
        <v>444</v>
      </c>
      <c r="N764" t="s">
        <v>444</v>
      </c>
      <c r="O764" t="s">
        <v>444</v>
      </c>
      <c r="P764" t="s">
        <v>444</v>
      </c>
      <c r="Q764" t="s">
        <v>15</v>
      </c>
      <c r="R764" t="s">
        <v>444</v>
      </c>
      <c r="S764" t="s">
        <v>442</v>
      </c>
      <c r="T764" t="s">
        <v>447</v>
      </c>
      <c r="U764" t="s">
        <v>444</v>
      </c>
      <c r="V764" t="s">
        <v>444</v>
      </c>
      <c r="W764" t="s">
        <v>442</v>
      </c>
      <c r="X764" t="s">
        <v>442</v>
      </c>
      <c r="Y764" t="s">
        <v>444</v>
      </c>
      <c r="Z764" t="s">
        <v>442</v>
      </c>
      <c r="AA764" t="s">
        <v>442</v>
      </c>
      <c r="AB764" t="s">
        <v>442</v>
      </c>
      <c r="AC764" t="s">
        <v>444</v>
      </c>
      <c r="AD764" t="s">
        <v>444</v>
      </c>
      <c r="AE764" t="s">
        <v>444</v>
      </c>
      <c r="AF764" t="s">
        <v>444</v>
      </c>
      <c r="AG764" t="s">
        <v>442</v>
      </c>
      <c r="AH764" t="s">
        <v>444</v>
      </c>
      <c r="AI764" t="s">
        <v>447</v>
      </c>
      <c r="AJ764" t="s">
        <v>15</v>
      </c>
      <c r="AK764" t="s">
        <v>444</v>
      </c>
      <c r="AL764" t="s">
        <v>444</v>
      </c>
      <c r="AM764" t="s">
        <v>444</v>
      </c>
      <c r="AN764" t="s">
        <v>444</v>
      </c>
      <c r="AO764" t="s">
        <v>444</v>
      </c>
      <c r="AP764" t="s">
        <v>442</v>
      </c>
      <c r="AQ764" t="s">
        <v>1440</v>
      </c>
      <c r="AR764" t="s">
        <v>1451</v>
      </c>
      <c r="AS764" t="s">
        <v>162</v>
      </c>
      <c r="AT764" t="s">
        <v>10</v>
      </c>
      <c r="AU764" t="s">
        <v>444</v>
      </c>
      <c r="AV764" t="s">
        <v>1359</v>
      </c>
      <c r="AW764" t="s">
        <v>444</v>
      </c>
      <c r="AX764" t="s">
        <v>444</v>
      </c>
      <c r="AY764" t="s">
        <v>444</v>
      </c>
      <c r="AZ764" t="s">
        <v>444</v>
      </c>
      <c r="BA764" t="s">
        <v>444</v>
      </c>
      <c r="BB764" t="s">
        <v>444</v>
      </c>
      <c r="BC764" t="s">
        <v>444</v>
      </c>
      <c r="BD764" t="s">
        <v>1359</v>
      </c>
      <c r="BE764" t="s">
        <v>444</v>
      </c>
      <c r="BF764" t="s">
        <v>1360</v>
      </c>
      <c r="BG764" t="s">
        <v>444</v>
      </c>
      <c r="BH764" t="s">
        <v>444</v>
      </c>
      <c r="BI764" t="s">
        <v>444</v>
      </c>
      <c r="BJ764" t="s">
        <v>444</v>
      </c>
      <c r="BK764" t="s">
        <v>444</v>
      </c>
      <c r="BL764" t="s">
        <v>444</v>
      </c>
      <c r="BM764" t="s">
        <v>444</v>
      </c>
      <c r="BN764" t="s">
        <v>444</v>
      </c>
      <c r="BO764" t="s">
        <v>444</v>
      </c>
      <c r="BP764" t="s">
        <v>444</v>
      </c>
      <c r="BQ764" t="s">
        <v>444</v>
      </c>
      <c r="BR764" t="s">
        <v>444</v>
      </c>
      <c r="BS764" t="s">
        <v>444</v>
      </c>
      <c r="BT764" t="s">
        <v>444</v>
      </c>
      <c r="BU764" t="s">
        <v>444</v>
      </c>
      <c r="BV764" t="s">
        <v>444</v>
      </c>
      <c r="BW764" t="s">
        <v>444</v>
      </c>
      <c r="BX764" t="s">
        <v>444</v>
      </c>
      <c r="BY764" t="s">
        <v>444</v>
      </c>
      <c r="BZ764" t="s">
        <v>444</v>
      </c>
      <c r="CA764" t="s">
        <v>444</v>
      </c>
      <c r="CB764" t="s">
        <v>444</v>
      </c>
      <c r="CC764" t="s">
        <v>444</v>
      </c>
      <c r="CD764" t="s">
        <v>444</v>
      </c>
      <c r="CE764" t="s">
        <v>444</v>
      </c>
      <c r="CF764" t="s">
        <v>444</v>
      </c>
      <c r="CG764" t="s">
        <v>444</v>
      </c>
      <c r="CH764" t="s">
        <v>444</v>
      </c>
      <c r="CI764" t="s">
        <v>444</v>
      </c>
      <c r="CJ764" t="s">
        <v>444</v>
      </c>
      <c r="CK764" t="s">
        <v>444</v>
      </c>
      <c r="CL764" t="s">
        <v>444</v>
      </c>
      <c r="CM764" t="s">
        <v>444</v>
      </c>
      <c r="CN764" t="s">
        <v>444</v>
      </c>
      <c r="CO764" t="s">
        <v>444</v>
      </c>
      <c r="CP764" t="s">
        <v>444</v>
      </c>
      <c r="CQ764" t="s">
        <v>444</v>
      </c>
      <c r="CR764" t="s">
        <v>444</v>
      </c>
      <c r="CS764" t="s">
        <v>444</v>
      </c>
      <c r="CT764" t="s">
        <v>444</v>
      </c>
      <c r="CU764" t="s">
        <v>282</v>
      </c>
      <c r="CV764" t="s">
        <v>2833</v>
      </c>
      <c r="CW764" t="s">
        <v>2892</v>
      </c>
      <c r="CX764" t="s">
        <v>2893</v>
      </c>
      <c r="CY764" t="s">
        <v>1846</v>
      </c>
      <c r="CZ764" t="s">
        <v>444</v>
      </c>
      <c r="DA764" t="s">
        <v>444</v>
      </c>
      <c r="DB764" t="s">
        <v>444</v>
      </c>
      <c r="DC764" t="s">
        <v>444</v>
      </c>
      <c r="DD764" t="s">
        <v>444</v>
      </c>
      <c r="DE764" t="s">
        <v>444</v>
      </c>
      <c r="DF764" t="s">
        <v>444</v>
      </c>
      <c r="DG764" t="s">
        <v>444</v>
      </c>
      <c r="DH764" t="s">
        <v>444</v>
      </c>
      <c r="DI764" t="s">
        <v>15</v>
      </c>
      <c r="DJ764" t="s">
        <v>444</v>
      </c>
      <c r="DK764" t="s">
        <v>444</v>
      </c>
      <c r="DL764" t="s">
        <v>444</v>
      </c>
      <c r="DM764" t="s">
        <v>444</v>
      </c>
      <c r="DN764" t="s">
        <v>444</v>
      </c>
      <c r="DO764" t="s">
        <v>444</v>
      </c>
      <c r="DP764" t="s">
        <v>444</v>
      </c>
      <c r="DQ764" t="s">
        <v>444</v>
      </c>
      <c r="DR764" t="s">
        <v>444</v>
      </c>
      <c r="DS764" t="s">
        <v>15</v>
      </c>
      <c r="DT764" s="24" t="s">
        <v>31</v>
      </c>
      <c r="DU764" s="24" t="s">
        <v>31</v>
      </c>
      <c r="DV764" t="s">
        <v>43</v>
      </c>
      <c r="DW764" t="s">
        <v>43</v>
      </c>
      <c r="DX764" s="24" t="s">
        <v>55</v>
      </c>
      <c r="DY764" s="24" t="s">
        <v>55</v>
      </c>
      <c r="DZ764" t="s">
        <v>69</v>
      </c>
      <c r="EA764" t="s">
        <v>85</v>
      </c>
      <c r="EB764" s="24" t="s">
        <v>120</v>
      </c>
      <c r="EC764" s="24" t="s">
        <v>124</v>
      </c>
      <c r="ED764" t="s">
        <v>444</v>
      </c>
      <c r="EE764" t="s">
        <v>444</v>
      </c>
      <c r="EF764" s="24" t="s">
        <v>444</v>
      </c>
      <c r="EG764" s="24" t="s">
        <v>444</v>
      </c>
      <c r="EH764" t="s">
        <v>444</v>
      </c>
      <c r="EI764" t="s">
        <v>444</v>
      </c>
      <c r="EJ764" s="24" t="s">
        <v>444</v>
      </c>
      <c r="EK764" s="24" t="s">
        <v>444</v>
      </c>
      <c r="EL764" t="s">
        <v>444</v>
      </c>
      <c r="EM764" t="s">
        <v>444</v>
      </c>
      <c r="EN764" s="24" t="s">
        <v>444</v>
      </c>
      <c r="EO764" s="24" t="s">
        <v>444</v>
      </c>
      <c r="EP764" t="s">
        <v>444</v>
      </c>
      <c r="EQ764" t="s">
        <v>444</v>
      </c>
      <c r="ER764" s="24" t="s">
        <v>444</v>
      </c>
      <c r="ES764" s="24" t="s">
        <v>444</v>
      </c>
      <c r="ET764" t="s">
        <v>444</v>
      </c>
      <c r="EU764" t="s">
        <v>444</v>
      </c>
      <c r="EV764" s="24" t="s">
        <v>444</v>
      </c>
      <c r="EW764" s="24" t="s">
        <v>444</v>
      </c>
      <c r="EX764" t="s">
        <v>444</v>
      </c>
      <c r="EY764" t="s">
        <v>444</v>
      </c>
      <c r="EZ764" s="24" t="s">
        <v>444</v>
      </c>
      <c r="FA764" s="24" t="s">
        <v>444</v>
      </c>
      <c r="FB764" t="s">
        <v>444</v>
      </c>
      <c r="FC764" t="s">
        <v>444</v>
      </c>
      <c r="FD764" s="24" t="s">
        <v>444</v>
      </c>
      <c r="FE764" s="24" t="s">
        <v>444</v>
      </c>
      <c r="FF764" t="s">
        <v>444</v>
      </c>
      <c r="FG764" t="s">
        <v>444</v>
      </c>
      <c r="FH764" s="24" t="s">
        <v>444</v>
      </c>
      <c r="FI764" s="24" t="s">
        <v>444</v>
      </c>
      <c r="FJ764" t="s">
        <v>444</v>
      </c>
      <c r="FK764" t="s">
        <v>444</v>
      </c>
      <c r="FL764" s="24" t="s">
        <v>444</v>
      </c>
      <c r="FM764" s="24" t="s">
        <v>444</v>
      </c>
      <c r="FN764" t="s">
        <v>444</v>
      </c>
      <c r="FO764" t="s">
        <v>444</v>
      </c>
      <c r="FP764" s="24" t="s">
        <v>444</v>
      </c>
      <c r="FQ764" s="24" t="s">
        <v>444</v>
      </c>
      <c r="FR764" t="s">
        <v>444</v>
      </c>
      <c r="FS764" t="s">
        <v>444</v>
      </c>
      <c r="FT764" s="24" t="s">
        <v>444</v>
      </c>
      <c r="FU764" s="24" t="s">
        <v>444</v>
      </c>
      <c r="FV764" t="s">
        <v>444</v>
      </c>
      <c r="FW764" t="s">
        <v>444</v>
      </c>
      <c r="FX764" s="24" t="s">
        <v>444</v>
      </c>
      <c r="FY764" s="24" t="s">
        <v>444</v>
      </c>
      <c r="FZ764" t="s">
        <v>444</v>
      </c>
      <c r="GA764" t="s">
        <v>444</v>
      </c>
      <c r="GB764" s="24" t="s">
        <v>444</v>
      </c>
      <c r="GC764" s="24" t="s">
        <v>444</v>
      </c>
      <c r="GD764" t="s">
        <v>444</v>
      </c>
      <c r="GE764" t="s">
        <v>444</v>
      </c>
      <c r="GF764" s="24" t="s">
        <v>444</v>
      </c>
      <c r="GG764" s="24" t="s">
        <v>444</v>
      </c>
      <c r="GH764" t="s">
        <v>444</v>
      </c>
      <c r="GI764" s="24" t="s">
        <v>444</v>
      </c>
      <c r="GJ764" s="24" t="s">
        <v>444</v>
      </c>
      <c r="GK764" t="s">
        <v>444</v>
      </c>
      <c r="GL764" t="s">
        <v>444</v>
      </c>
      <c r="GM764" s="24" t="s">
        <v>444</v>
      </c>
      <c r="GN764" s="24" t="s">
        <v>444</v>
      </c>
      <c r="GO764" t="s">
        <v>444</v>
      </c>
      <c r="GP764" t="s">
        <v>444</v>
      </c>
      <c r="GQ764" s="24" t="s">
        <v>444</v>
      </c>
      <c r="GR764" s="24" t="s">
        <v>444</v>
      </c>
      <c r="GS764" t="s">
        <v>444</v>
      </c>
      <c r="GT764" t="s">
        <v>444</v>
      </c>
      <c r="GU764" s="24" t="s">
        <v>444</v>
      </c>
      <c r="GV764" s="24" t="s">
        <v>444</v>
      </c>
      <c r="GW764" t="s">
        <v>444</v>
      </c>
      <c r="GX764" t="s">
        <v>444</v>
      </c>
      <c r="GY764" s="24" t="s">
        <v>444</v>
      </c>
      <c r="GZ764" s="24" t="s">
        <v>444</v>
      </c>
      <c r="HA764" t="s">
        <v>444</v>
      </c>
      <c r="HB764" t="s">
        <v>444</v>
      </c>
      <c r="HC764" s="24" t="s">
        <v>444</v>
      </c>
      <c r="HD764" s="24" t="s">
        <v>444</v>
      </c>
      <c r="HE764" t="s">
        <v>444</v>
      </c>
      <c r="HF764" t="s">
        <v>444</v>
      </c>
      <c r="HG764" s="24" t="s">
        <v>444</v>
      </c>
      <c r="HH764" s="24" t="s">
        <v>444</v>
      </c>
      <c r="HI764" t="s">
        <v>444</v>
      </c>
      <c r="HJ764" t="s">
        <v>444</v>
      </c>
      <c r="HK764" s="24" t="s">
        <v>444</v>
      </c>
      <c r="HL764" s="24" t="s">
        <v>444</v>
      </c>
      <c r="HM764" t="s">
        <v>444</v>
      </c>
      <c r="HN764" t="s">
        <v>444</v>
      </c>
      <c r="HO764" s="24" t="s">
        <v>444</v>
      </c>
      <c r="HP764" s="24" t="s">
        <v>444</v>
      </c>
      <c r="HQ764" t="s">
        <v>444</v>
      </c>
      <c r="HR764" t="s">
        <v>444</v>
      </c>
      <c r="HS764" s="24" t="s">
        <v>444</v>
      </c>
      <c r="HT764" s="24" t="s">
        <v>444</v>
      </c>
      <c r="HU764" t="s">
        <v>444</v>
      </c>
      <c r="HV764" t="s">
        <v>444</v>
      </c>
      <c r="HW764" s="24" t="s">
        <v>444</v>
      </c>
      <c r="HX764" s="24" t="s">
        <v>444</v>
      </c>
      <c r="HY764" t="s">
        <v>444</v>
      </c>
      <c r="HZ764" t="s">
        <v>444</v>
      </c>
      <c r="IA764" t="s">
        <v>2833</v>
      </c>
      <c r="IB764" t="s">
        <v>2892</v>
      </c>
      <c r="IC764" t="s">
        <v>2893</v>
      </c>
      <c r="ID764" s="33" t="b" cm="1">
        <f t="array" ref="ID764">_xlfn.IFNA(MATCH($A$2,_xlfn.NUMBERVALUE(Table_Query_from_MF_DSNP62[[#This Row],[CL_GLACCT_DR1]:[CL_GLACCT_CR4]]),0),0)&gt;=1</f>
        <v>1</v>
      </c>
      <c r="IE764" s="33" t="b">
        <f>OR(Table_Query_from_MF_DSNP62[[#This Row],[Pair1]:[Pair25]])</f>
        <v>1</v>
      </c>
      <c r="IF764" s="33">
        <f>_xlfn.IFNA(MATCH(TRUE,Table_Query_from_MF_DSNP62[[#This Row],[Pair1]:[Pair25]],0),"none")</f>
        <v>6</v>
      </c>
      <c r="IG764" s="33" t="b">
        <f>AND($A$2&gt;=_xlfn.NUMBERVALUE(Table_Query_from_MF_DSNP62[[#This Row],[CL_GL_ACCT_FR1]]),$A$2&lt;=_xlfn.NUMBERVALUE(Table_Query_from_MF_DSNP62[[#This Row],[CL_GL_ACCT_TO1]]))</f>
        <v>0</v>
      </c>
      <c r="IH764" s="33" t="b">
        <f>AND($A$2&gt;=_xlfn.NUMBERVALUE(Table_Query_from_MF_DSNP62[[#This Row],[CL_GL_ACCT_FR2]]),$A$2&lt;=_xlfn.NUMBERVALUE(Table_Query_from_MF_DSNP62[[#This Row],[CL_GL_ACCT_TO2]]))</f>
        <v>0</v>
      </c>
      <c r="II764" s="33" t="b">
        <f>AND($A$2&gt;=_xlfn.NUMBERVALUE(Table_Query_from_MF_DSNP62[[#This Row],[CL_GL_ACCT_FR3]]),$A$2&lt;=_xlfn.NUMBERVALUE(Table_Query_from_MF_DSNP62[[#This Row],[CL_GL_ACCT_TO3]]))</f>
        <v>0</v>
      </c>
      <c r="IJ764" s="33" t="b">
        <f>AND($A$2&gt;=_xlfn.NUMBERVALUE(Table_Query_from_MF_DSNP62[[#This Row],[CL_GL_ACCT_FR4]]),$A$2&lt;=_xlfn.NUMBERVALUE(Table_Query_from_MF_DSNP62[[#This Row],[CL_GL_ACCT_TO4]]))</f>
        <v>0</v>
      </c>
      <c r="IK764" s="33" t="b">
        <f>AND($A$2&gt;=_xlfn.NUMBERVALUE(Table_Query_from_MF_DSNP62[[#This Row],[CL_GL_ACCT_FR5]]),$A$2&lt;=_xlfn.NUMBERVALUE(Table_Query_from_MF_DSNP62[[#This Row],[CL_GL_ACCT_TO5]]))</f>
        <v>0</v>
      </c>
      <c r="IL764" s="33" t="b">
        <f>AND($A$2&gt;=_xlfn.NUMBERVALUE(Table_Query_from_MF_DSNP62[[#This Row],[CL_GL_ACCT_FR6]]),$A$2&lt;=_xlfn.NUMBERVALUE(Table_Query_from_MF_DSNP62[[#This Row],[CL_GL_ACCT_TO6]]))</f>
        <v>1</v>
      </c>
      <c r="IM764" s="33" t="b">
        <f>AND($A$2&gt;=_xlfn.NUMBERVALUE(Table_Query_from_MF_DSNP62[[#This Row],[CL_GL_ACCT_FR7]]),$A$2&lt;=_xlfn.NUMBERVALUE(Table_Query_from_MF_DSNP62[[#This Row],[CL_GL_ACCT_TO7]]))</f>
        <v>1</v>
      </c>
      <c r="IN764" s="33" t="b">
        <f>AND($A$2&gt;=_xlfn.NUMBERVALUE(Table_Query_from_MF_DSNP62[[#This Row],[CL_GL_ACCT_FR8]]),$A$2&lt;=_xlfn.NUMBERVALUE(Table_Query_from_MF_DSNP62[[#This Row],[CL_GL_ACCT_TO8]]))</f>
        <v>1</v>
      </c>
      <c r="IO764" s="33" t="b">
        <f>AND($A$2&gt;=_xlfn.NUMBERVALUE(Table_Query_from_MF_DSNP62[[#This Row],[CL_GL_ACCT_FR9]]),$A$2&lt;=_xlfn.NUMBERVALUE(Table_Query_from_MF_DSNP62[[#This Row],[CL_GL_ACCT_TO9]]))</f>
        <v>1</v>
      </c>
      <c r="IP764" s="33" t="b">
        <f>AND($A$2&gt;=_xlfn.NUMBERVALUE(Table_Query_from_MF_DSNP62[[#This Row],[CL_GL_ACCT_FR10]]),$A$2&lt;=_xlfn.NUMBERVALUE(Table_Query_from_MF_DSNP62[[#This Row],[CL_GL_ACCT_TO10]]))</f>
        <v>1</v>
      </c>
      <c r="IQ764" s="33" t="b">
        <f>AND($A$2&gt;=_xlfn.NUMBERVALUE(Table_Query_from_MF_DSNP62[[#This Row],[CL_GL_ACCT_FR11]]),$A$2&lt;=_xlfn.NUMBERVALUE(Table_Query_from_MF_DSNP62[[#This Row],[CL_GL_ACCT_TO11]]))</f>
        <v>1</v>
      </c>
      <c r="IR764" s="33" t="b">
        <f>AND($A$2&gt;=_xlfn.NUMBERVALUE(Table_Query_from_MF_DSNP62[[#This Row],[CL_GL_ACCT_FR12]]),$A$2&lt;=_xlfn.NUMBERVALUE(Table_Query_from_MF_DSNP62[[#This Row],[CL_GL_ACCT_TO12]]))</f>
        <v>1</v>
      </c>
      <c r="IS764" s="33" t="b">
        <f>AND($A$2&gt;=_xlfn.NUMBERVALUE(Table_Query_from_MF_DSNP62[[#This Row],[CL_GL_ACCT_FR13]]),$A$2&lt;=_xlfn.NUMBERVALUE(Table_Query_from_MF_DSNP62[[#This Row],[CL_GL_ACCT_TO13]]))</f>
        <v>1</v>
      </c>
      <c r="IT764" s="33" t="b">
        <f>AND($A$2&gt;=_xlfn.NUMBERVALUE(Table_Query_from_MF_DSNP62[[#This Row],[CL_GL_ACCT_FR14]]),$A$2&lt;=_xlfn.NUMBERVALUE(Table_Query_from_MF_DSNP62[[#This Row],[CL_GL_ACCT_TO14]]))</f>
        <v>1</v>
      </c>
      <c r="IU764" s="33" t="b">
        <f>AND($A$2&gt;=_xlfn.NUMBERVALUE(Table_Query_from_MF_DSNP62[[#This Row],[CL_GL_ACCT_FR15]]),$A$2&lt;=_xlfn.NUMBERVALUE(Table_Query_from_MF_DSNP62[[#This Row],[CL_GL_ACCT_TO15]]))</f>
        <v>1</v>
      </c>
      <c r="IV764" s="33" t="b">
        <f>AND($A$2&gt;=_xlfn.NUMBERVALUE(Table_Query_from_MF_DSNP62[[#This Row],[CL_GL_ACCT_FR16]]),$A$2&lt;=_xlfn.NUMBERVALUE(Table_Query_from_MF_DSNP62[[#This Row],[CL_GL_ACCT_TO16]]))</f>
        <v>1</v>
      </c>
      <c r="IW764" s="33" t="b">
        <f>AND($A$2&gt;=_xlfn.NUMBERVALUE(Table_Query_from_MF_DSNP62[[#This Row],[CL_GL_ACCT_FR17]]),$A$2&lt;=_xlfn.NUMBERVALUE(Table_Query_from_MF_DSNP62[[#This Row],[CL_GL_ACCT_TO17]]))</f>
        <v>1</v>
      </c>
      <c r="IX764" s="33" t="b">
        <f>AND($A$2&gt;=_xlfn.NUMBERVALUE(Table_Query_from_MF_DSNP62[[#This Row],[CL_GL_ACCT_FR18]]),$A$2&lt;=_xlfn.NUMBERVALUE(Table_Query_from_MF_DSNP62[[#This Row],[CL_GL_ACCT_TO18]]))</f>
        <v>1</v>
      </c>
      <c r="IY764" s="33" t="b">
        <f>AND($A$2&gt;=_xlfn.NUMBERVALUE(Table_Query_from_MF_DSNP62[[#This Row],[CL_GL_ACCT_FR19]]),$A$2&lt;=_xlfn.NUMBERVALUE(Table_Query_from_MF_DSNP62[[#This Row],[CL_GL_ACCT_TO19]]))</f>
        <v>1</v>
      </c>
      <c r="IZ764" s="33" t="b">
        <f>AND($A$2&gt;=_xlfn.NUMBERVALUE(Table_Query_from_MF_DSNP62[[#This Row],[CL_GL_ACCT_FR20]]),$A$2&lt;=_xlfn.NUMBERVALUE(Table_Query_from_MF_DSNP62[[#This Row],[CL_GL_ACCT_TO20]]))</f>
        <v>1</v>
      </c>
      <c r="JA764" s="33" t="b">
        <f>AND($A$2&gt;=_xlfn.NUMBERVALUE(Table_Query_from_MF_DSNP62[[#This Row],[CL_GL_ACCT_FR21]]),$A$2&lt;=_xlfn.NUMBERVALUE(Table_Query_from_MF_DSNP62[[#This Row],[CL_GL_ACCT_TO21]]))</f>
        <v>1</v>
      </c>
      <c r="JB764" s="33" t="b">
        <f>AND($A$2&gt;=_xlfn.NUMBERVALUE(Table_Query_from_MF_DSNP62[[#This Row],[CL_GL_ACCT_FR22]]),$A$2&lt;=_xlfn.NUMBERVALUE(Table_Query_from_MF_DSNP62[[#This Row],[CL_GL_ACCT_TO22]]))</f>
        <v>1</v>
      </c>
      <c r="JC764" s="33" t="b">
        <f>AND($A$2&gt;=_xlfn.NUMBERVALUE(Table_Query_from_MF_DSNP62[[#This Row],[CL_GL_ACCT_FR23]]),$A$2&lt;=_xlfn.NUMBERVALUE(Table_Query_from_MF_DSNP62[[#This Row],[CL_GL_ACCT_TO23]]))</f>
        <v>1</v>
      </c>
      <c r="JD764" s="33" t="b">
        <f>AND($A$2&gt;=_xlfn.NUMBERVALUE(Table_Query_from_MF_DSNP62[[#This Row],[CL_GL_ACCT_FR24]]),$A$2&lt;=_xlfn.NUMBERVALUE(Table_Query_from_MF_DSNP62[[#This Row],[CL_GL_ACCT_TO24]]))</f>
        <v>1</v>
      </c>
      <c r="JE764" s="33" t="b">
        <f>AND($A$2&gt;=_xlfn.NUMBERVALUE(Table_Query_from_MF_DSNP62[[#This Row],[CL_GL_ACCT_FR25]]),$A$2&lt;=_xlfn.NUMBERVALUE(Table_Query_from_MF_DSNP62[[#This Row],[CL_GL_ACCT_TO25]]))</f>
        <v>1</v>
      </c>
      <c r="JF764" s="33" t="b">
        <f>OR(Table_Query_from_MF_DSNP62[[#This Row],[PairA]:[PairO]])</f>
        <v>1</v>
      </c>
      <c r="JG764" s="33">
        <f>_xlfn.IFNA(MATCH(TRUE,Table_Query_from_MF_DSNP62[[#This Row],[PairA]:[PairO]],0),"none")</f>
        <v>1</v>
      </c>
      <c r="JH764" s="33" t="b">
        <f>AND($B$2&gt;=_xlfn.NUMBERVALUE(Table_Query_from_MF_DSNP62[[#This Row],[CL_CMP_OBJ_FR1]]),$B$2&lt;=_xlfn.NUMBERVALUE(Table_Query_from_MF_DSNP62[[#This Row],[CL_CMP_OBJ_TO1]]))</f>
        <v>1</v>
      </c>
      <c r="JI764" s="33" t="b">
        <f>AND($B$2&gt;=_xlfn.NUMBERVALUE(Table_Query_from_MF_DSNP62[[#This Row],[CL_CMP_OBJ_FR2]]),$B$2&lt;=_xlfn.NUMBERVALUE(Table_Query_from_MF_DSNP62[[#This Row],[CL_CMP_OBJ_TO2]]))</f>
        <v>1</v>
      </c>
      <c r="JJ764" s="33" t="b">
        <f>AND($B$2&gt;=_xlfn.NUMBERVALUE(Table_Query_from_MF_DSNP62[[#This Row],[CL_CMP_OBJ_FR3]]),$B$2&lt;=_xlfn.NUMBERVALUE(Table_Query_from_MF_DSNP62[[#This Row],[CL_CMP_OBJ_TO3]]))</f>
        <v>1</v>
      </c>
      <c r="JK764" s="33" t="b">
        <f>AND($B$2&gt;=_xlfn.NUMBERVALUE(Table_Query_from_MF_DSNP62[[#This Row],[CL_CMP_OBJ_FR4]]),$B$2&lt;=_xlfn.NUMBERVALUE(Table_Query_from_MF_DSNP62[[#This Row],[CL_CMP_OBJ_TO4]]))</f>
        <v>1</v>
      </c>
      <c r="JL764" s="33" t="b">
        <f>AND($B$2&gt;=_xlfn.NUMBERVALUE(Table_Query_from_MF_DSNP62[[#This Row],[CL_CMP_OBJ_FR5]]),$B$2&lt;=_xlfn.NUMBERVALUE(Table_Query_from_MF_DSNP62[[#This Row],[CL_CMP_OBJ_TO5]]))</f>
        <v>1</v>
      </c>
      <c r="JM764" s="33" t="b">
        <f>AND($B$2&gt;=_xlfn.NUMBERVALUE(Table_Query_from_MF_DSNP62[[#This Row],[CL_CMP_OBJ_FR6]]),$B$2&lt;=_xlfn.NUMBERVALUE(Table_Query_from_MF_DSNP62[[#This Row],[CL_CMP_OBJ_TO6]]))</f>
        <v>1</v>
      </c>
      <c r="JN764" s="33" t="b">
        <f>AND($B$2&gt;=_xlfn.NUMBERVALUE(Table_Query_from_MF_DSNP62[[#This Row],[CL_CMP_OBJ_FR7]]),$B$2&lt;=_xlfn.NUMBERVALUE(Table_Query_from_MF_DSNP62[[#This Row],[CL_CMP_OBJ_TO7]]))</f>
        <v>1</v>
      </c>
      <c r="JO764" s="33" t="b">
        <f>AND($B$2&gt;=_xlfn.NUMBERVALUE(Table_Query_from_MF_DSNP62[[#This Row],[CL_CMP_OBJ_FR8]]),$B$2&lt;=_xlfn.NUMBERVALUE(Table_Query_from_MF_DSNP62[[#This Row],[CL_CMP_OBJ_TO8]]))</f>
        <v>1</v>
      </c>
      <c r="JP764" s="33" t="b">
        <f>AND($B$2&gt;=_xlfn.NUMBERVALUE(Table_Query_from_MF_DSNP62[[#This Row],[CL_CMP_OBJ_FR9]]),$B$2&lt;=_xlfn.NUMBERVALUE(Table_Query_from_MF_DSNP62[[#This Row],[CL_CMP_OBJ_TO9]]))</f>
        <v>1</v>
      </c>
      <c r="JQ764" s="33" t="b">
        <f>AND($B$2&gt;=_xlfn.NUMBERVALUE(Table_Query_from_MF_DSNP62[[#This Row],[CL_CMP_OBJ_FR10]]),$B$2&lt;=_xlfn.NUMBERVALUE(Table_Query_from_MF_DSNP62[[#This Row],[CL_CMP_OBJ_TO10]]))</f>
        <v>1</v>
      </c>
      <c r="JR764" s="33" t="b">
        <f>AND($B$2&gt;=_xlfn.NUMBERVALUE(Table_Query_from_MF_DSNP62[[#This Row],[CL_CMP_OBJ_FR11]]),$B$2&lt;=_xlfn.NUMBERVALUE(Table_Query_from_MF_DSNP62[[#This Row],[CL_CMP_OBJ_TO11]]))</f>
        <v>1</v>
      </c>
      <c r="JS764" s="33" t="b">
        <f>AND($B$2&gt;=_xlfn.NUMBERVALUE(Table_Query_from_MF_DSNP62[[#This Row],[CL_CMP_OBJ_FR12]]),$B$2&lt;=_xlfn.NUMBERVALUE(Table_Query_from_MF_DSNP62[[#This Row],[CL_CMP_OBJ_TO12]]))</f>
        <v>1</v>
      </c>
      <c r="JT764" s="33" t="b">
        <f>AND($B$2&gt;=_xlfn.NUMBERVALUE(Table_Query_from_MF_DSNP62[[#This Row],[CL_CMP_OBJ_FR13]]),$B$2&lt;=_xlfn.NUMBERVALUE(Table_Query_from_MF_DSNP62[[#This Row],[CL_CMP_OBJ_TO13]]))</f>
        <v>1</v>
      </c>
      <c r="JU764" s="33" t="b">
        <f>AND($B$2&gt;=_xlfn.NUMBERVALUE(Table_Query_from_MF_DSNP62[[#This Row],[CL_CMP_OBJ_FR14]]),$B$2&lt;=_xlfn.NUMBERVALUE(Table_Query_from_MF_DSNP62[[#This Row],[CL_CMP_OBJ_TO14]]))</f>
        <v>1</v>
      </c>
      <c r="JV764" s="33" t="b">
        <f>AND($B$2&gt;=_xlfn.NUMBERVALUE(Table_Query_from_MF_DSNP62[[#This Row],[CL_CMP_OBJ_FR15]]),$B$2&lt;=_xlfn.NUMBERVALUE(Table_Query_from_MF_DSNP62[[#This Row],[CL_CMP_OBJ_TO15]]))</f>
        <v>1</v>
      </c>
    </row>
    <row r="765" spans="1:282" x14ac:dyDescent="0.25">
      <c r="A765" t="b">
        <f>OR(,Table_Query_from_MF_DSNP62[[#This Row],[Desired GL included as "hard-coded" GL?]],Table_Query_from_MF_DSNP62[[#This Row],[Desired GL included as "Open GL"?]])</f>
        <v>1</v>
      </c>
      <c r="B765" t="b">
        <f>Table_Query_from_MF_DSNP62[[#This Row],[Desired CObj included as "Open CObj"?]]</f>
        <v>1</v>
      </c>
      <c r="C765" t="s">
        <v>2550</v>
      </c>
      <c r="D765" t="s">
        <v>2671</v>
      </c>
      <c r="E765" t="s">
        <v>8</v>
      </c>
      <c r="F765" s="24" t="s">
        <v>191</v>
      </c>
      <c r="G765" t="s">
        <v>414</v>
      </c>
      <c r="H765" s="24" t="s">
        <v>444</v>
      </c>
      <c r="I765" t="s">
        <v>444</v>
      </c>
      <c r="J765" s="24" t="s">
        <v>444</v>
      </c>
      <c r="K765" t="s">
        <v>444</v>
      </c>
      <c r="L765" s="24" t="s">
        <v>444</v>
      </c>
      <c r="M765" t="s">
        <v>444</v>
      </c>
      <c r="N765" t="s">
        <v>444</v>
      </c>
      <c r="O765" t="s">
        <v>444</v>
      </c>
      <c r="P765" t="s">
        <v>444</v>
      </c>
      <c r="Q765" t="s">
        <v>15</v>
      </c>
      <c r="R765" t="s">
        <v>444</v>
      </c>
      <c r="S765" t="s">
        <v>442</v>
      </c>
      <c r="T765" t="s">
        <v>447</v>
      </c>
      <c r="U765" t="s">
        <v>444</v>
      </c>
      <c r="V765" t="s">
        <v>444</v>
      </c>
      <c r="W765" t="s">
        <v>447</v>
      </c>
      <c r="X765" t="s">
        <v>444</v>
      </c>
      <c r="Y765" t="s">
        <v>444</v>
      </c>
      <c r="Z765" t="s">
        <v>442</v>
      </c>
      <c r="AA765" t="s">
        <v>442</v>
      </c>
      <c r="AB765" t="s">
        <v>442</v>
      </c>
      <c r="AC765" t="s">
        <v>442</v>
      </c>
      <c r="AD765" t="s">
        <v>442</v>
      </c>
      <c r="AE765" t="s">
        <v>442</v>
      </c>
      <c r="AF765" t="s">
        <v>442</v>
      </c>
      <c r="AG765" t="s">
        <v>442</v>
      </c>
      <c r="AH765" t="s">
        <v>444</v>
      </c>
      <c r="AI765" t="s">
        <v>447</v>
      </c>
      <c r="AJ765" t="s">
        <v>442</v>
      </c>
      <c r="AK765" t="s">
        <v>15</v>
      </c>
      <c r="AL765" t="s">
        <v>444</v>
      </c>
      <c r="AM765" t="s">
        <v>444</v>
      </c>
      <c r="AN765" t="s">
        <v>444</v>
      </c>
      <c r="AO765" t="s">
        <v>444</v>
      </c>
      <c r="AP765" t="s">
        <v>442</v>
      </c>
      <c r="AQ765" t="s">
        <v>528</v>
      </c>
      <c r="AR765" t="s">
        <v>1451</v>
      </c>
      <c r="AS765" t="s">
        <v>162</v>
      </c>
      <c r="AT765" t="s">
        <v>10</v>
      </c>
      <c r="AU765" t="s">
        <v>444</v>
      </c>
      <c r="AV765" t="s">
        <v>1359</v>
      </c>
      <c r="AW765" t="s">
        <v>444</v>
      </c>
      <c r="AX765" t="s">
        <v>444</v>
      </c>
      <c r="AY765" t="s">
        <v>444</v>
      </c>
      <c r="AZ765" t="s">
        <v>444</v>
      </c>
      <c r="BA765" t="s">
        <v>444</v>
      </c>
      <c r="BB765" t="s">
        <v>444</v>
      </c>
      <c r="BC765" t="s">
        <v>444</v>
      </c>
      <c r="BD765" t="s">
        <v>1359</v>
      </c>
      <c r="BE765" t="s">
        <v>444</v>
      </c>
      <c r="BF765" t="s">
        <v>1360</v>
      </c>
      <c r="BG765" t="s">
        <v>444</v>
      </c>
      <c r="BH765" t="s">
        <v>444</v>
      </c>
      <c r="BI765" t="s">
        <v>444</v>
      </c>
      <c r="BJ765" t="s">
        <v>444</v>
      </c>
      <c r="BK765" t="s">
        <v>444</v>
      </c>
      <c r="BL765" t="s">
        <v>444</v>
      </c>
      <c r="BM765" t="s">
        <v>444</v>
      </c>
      <c r="BN765" t="s">
        <v>444</v>
      </c>
      <c r="BO765" t="s">
        <v>444</v>
      </c>
      <c r="BP765" t="s">
        <v>444</v>
      </c>
      <c r="BQ765" t="s">
        <v>444</v>
      </c>
      <c r="BR765" t="s">
        <v>444</v>
      </c>
      <c r="BS765" t="s">
        <v>444</v>
      </c>
      <c r="BT765" t="s">
        <v>444</v>
      </c>
      <c r="BU765" t="s">
        <v>444</v>
      </c>
      <c r="BV765" t="s">
        <v>444</v>
      </c>
      <c r="BW765" t="s">
        <v>444</v>
      </c>
      <c r="BX765" t="s">
        <v>444</v>
      </c>
      <c r="BY765" t="s">
        <v>444</v>
      </c>
      <c r="BZ765" t="s">
        <v>444</v>
      </c>
      <c r="CA765" t="s">
        <v>444</v>
      </c>
      <c r="CB765" t="s">
        <v>444</v>
      </c>
      <c r="CC765" t="s">
        <v>444</v>
      </c>
      <c r="CD765" t="s">
        <v>444</v>
      </c>
      <c r="CE765" t="s">
        <v>444</v>
      </c>
      <c r="CF765" t="s">
        <v>444</v>
      </c>
      <c r="CG765" t="s">
        <v>444</v>
      </c>
      <c r="CH765" t="s">
        <v>444</v>
      </c>
      <c r="CI765" t="s">
        <v>444</v>
      </c>
      <c r="CJ765" t="s">
        <v>444</v>
      </c>
      <c r="CK765" t="s">
        <v>444</v>
      </c>
      <c r="CL765" t="s">
        <v>444</v>
      </c>
      <c r="CM765" t="s">
        <v>444</v>
      </c>
      <c r="CN765" t="s">
        <v>444</v>
      </c>
      <c r="CO765" t="s">
        <v>444</v>
      </c>
      <c r="CP765" t="s">
        <v>444</v>
      </c>
      <c r="CQ765" t="s">
        <v>444</v>
      </c>
      <c r="CR765" t="s">
        <v>444</v>
      </c>
      <c r="CS765" t="s">
        <v>444</v>
      </c>
      <c r="CT765" t="s">
        <v>444</v>
      </c>
      <c r="CU765" t="s">
        <v>7</v>
      </c>
      <c r="CV765" t="s">
        <v>2773</v>
      </c>
      <c r="CW765" t="s">
        <v>2736</v>
      </c>
      <c r="CX765" t="s">
        <v>2758</v>
      </c>
      <c r="CY765" t="s">
        <v>1846</v>
      </c>
      <c r="CZ765" t="s">
        <v>444</v>
      </c>
      <c r="DA765" t="s">
        <v>444</v>
      </c>
      <c r="DB765" t="s">
        <v>444</v>
      </c>
      <c r="DC765" t="s">
        <v>444</v>
      </c>
      <c r="DD765" t="s">
        <v>444</v>
      </c>
      <c r="DE765" t="s">
        <v>444</v>
      </c>
      <c r="DF765" t="s">
        <v>444</v>
      </c>
      <c r="DG765" t="s">
        <v>444</v>
      </c>
      <c r="DH765" t="s">
        <v>444</v>
      </c>
      <c r="DI765" t="s">
        <v>15</v>
      </c>
      <c r="DJ765" t="s">
        <v>444</v>
      </c>
      <c r="DK765" t="s">
        <v>444</v>
      </c>
      <c r="DL765" t="s">
        <v>444</v>
      </c>
      <c r="DM765" t="s">
        <v>444</v>
      </c>
      <c r="DN765" t="s">
        <v>444</v>
      </c>
      <c r="DO765" t="s">
        <v>444</v>
      </c>
      <c r="DP765" t="s">
        <v>444</v>
      </c>
      <c r="DQ765" t="s">
        <v>444</v>
      </c>
      <c r="DR765" t="s">
        <v>444</v>
      </c>
      <c r="DS765" t="s">
        <v>444</v>
      </c>
      <c r="DT765" s="24" t="s">
        <v>444</v>
      </c>
      <c r="DU765" s="24" t="s">
        <v>444</v>
      </c>
      <c r="DV765" t="s">
        <v>444</v>
      </c>
      <c r="DW765" t="s">
        <v>444</v>
      </c>
      <c r="DX765" s="24" t="s">
        <v>444</v>
      </c>
      <c r="DY765" s="24" t="s">
        <v>444</v>
      </c>
      <c r="DZ765" t="s">
        <v>444</v>
      </c>
      <c r="EA765" t="s">
        <v>444</v>
      </c>
      <c r="EB765" s="24" t="s">
        <v>444</v>
      </c>
      <c r="EC765" s="24" t="s">
        <v>444</v>
      </c>
      <c r="ED765" t="s">
        <v>444</v>
      </c>
      <c r="EE765" t="s">
        <v>444</v>
      </c>
      <c r="EF765" s="24" t="s">
        <v>444</v>
      </c>
      <c r="EG765" s="24" t="s">
        <v>444</v>
      </c>
      <c r="EH765" t="s">
        <v>444</v>
      </c>
      <c r="EI765" t="s">
        <v>444</v>
      </c>
      <c r="EJ765" s="24" t="s">
        <v>444</v>
      </c>
      <c r="EK765" s="24" t="s">
        <v>444</v>
      </c>
      <c r="EL765" t="s">
        <v>444</v>
      </c>
      <c r="EM765" t="s">
        <v>444</v>
      </c>
      <c r="EN765" s="24" t="s">
        <v>444</v>
      </c>
      <c r="EO765" s="24" t="s">
        <v>444</v>
      </c>
      <c r="EP765" t="s">
        <v>444</v>
      </c>
      <c r="EQ765" t="s">
        <v>444</v>
      </c>
      <c r="ER765" s="24" t="s">
        <v>444</v>
      </c>
      <c r="ES765" s="24" t="s">
        <v>444</v>
      </c>
      <c r="ET765" t="s">
        <v>444</v>
      </c>
      <c r="EU765" t="s">
        <v>444</v>
      </c>
      <c r="EV765" s="24" t="s">
        <v>444</v>
      </c>
      <c r="EW765" s="24" t="s">
        <v>444</v>
      </c>
      <c r="EX765" t="s">
        <v>444</v>
      </c>
      <c r="EY765" t="s">
        <v>444</v>
      </c>
      <c r="EZ765" s="24" t="s">
        <v>444</v>
      </c>
      <c r="FA765" s="24" t="s">
        <v>444</v>
      </c>
      <c r="FB765" t="s">
        <v>444</v>
      </c>
      <c r="FC765" t="s">
        <v>444</v>
      </c>
      <c r="FD765" s="24" t="s">
        <v>444</v>
      </c>
      <c r="FE765" s="24" t="s">
        <v>444</v>
      </c>
      <c r="FF765" t="s">
        <v>444</v>
      </c>
      <c r="FG765" t="s">
        <v>444</v>
      </c>
      <c r="FH765" s="24" t="s">
        <v>444</v>
      </c>
      <c r="FI765" s="24" t="s">
        <v>444</v>
      </c>
      <c r="FJ765" t="s">
        <v>444</v>
      </c>
      <c r="FK765" t="s">
        <v>444</v>
      </c>
      <c r="FL765" s="24" t="s">
        <v>444</v>
      </c>
      <c r="FM765" s="24" t="s">
        <v>444</v>
      </c>
      <c r="FN765" t="s">
        <v>444</v>
      </c>
      <c r="FO765" t="s">
        <v>444</v>
      </c>
      <c r="FP765" s="24" t="s">
        <v>444</v>
      </c>
      <c r="FQ765" s="24" t="s">
        <v>444</v>
      </c>
      <c r="FR765" t="s">
        <v>444</v>
      </c>
      <c r="FS765" t="s">
        <v>444</v>
      </c>
      <c r="FT765" s="24" t="s">
        <v>444</v>
      </c>
      <c r="FU765" s="24" t="s">
        <v>444</v>
      </c>
      <c r="FV765" t="s">
        <v>444</v>
      </c>
      <c r="FW765" t="s">
        <v>444</v>
      </c>
      <c r="FX765" s="24" t="s">
        <v>444</v>
      </c>
      <c r="FY765" s="24" t="s">
        <v>444</v>
      </c>
      <c r="FZ765" t="s">
        <v>444</v>
      </c>
      <c r="GA765" t="s">
        <v>444</v>
      </c>
      <c r="GB765" s="24" t="s">
        <v>444</v>
      </c>
      <c r="GC765" s="24" t="s">
        <v>444</v>
      </c>
      <c r="GD765" t="s">
        <v>444</v>
      </c>
      <c r="GE765" t="s">
        <v>444</v>
      </c>
      <c r="GF765" s="24" t="s">
        <v>444</v>
      </c>
      <c r="GG765" s="24" t="s">
        <v>444</v>
      </c>
      <c r="GH765" t="s">
        <v>15</v>
      </c>
      <c r="GI765" s="24" t="s">
        <v>446</v>
      </c>
      <c r="GJ765" s="24" t="s">
        <v>475</v>
      </c>
      <c r="GK765" t="s">
        <v>481</v>
      </c>
      <c r="GL765" t="s">
        <v>1423</v>
      </c>
      <c r="GM765" s="24" t="s">
        <v>1424</v>
      </c>
      <c r="GN765" s="24" t="s">
        <v>1425</v>
      </c>
      <c r="GO765" t="s">
        <v>479</v>
      </c>
      <c r="GP765" t="s">
        <v>1399</v>
      </c>
      <c r="GQ765" s="24" t="s">
        <v>444</v>
      </c>
      <c r="GR765" s="24" t="s">
        <v>444</v>
      </c>
      <c r="GS765" t="s">
        <v>444</v>
      </c>
      <c r="GT765" t="s">
        <v>444</v>
      </c>
      <c r="GU765" s="24" t="s">
        <v>444</v>
      </c>
      <c r="GV765" s="24" t="s">
        <v>444</v>
      </c>
      <c r="GW765" t="s">
        <v>444</v>
      </c>
      <c r="GX765" t="s">
        <v>444</v>
      </c>
      <c r="GY765" s="24" t="s">
        <v>444</v>
      </c>
      <c r="GZ765" s="24" t="s">
        <v>444</v>
      </c>
      <c r="HA765" t="s">
        <v>444</v>
      </c>
      <c r="HB765" t="s">
        <v>444</v>
      </c>
      <c r="HC765" s="24" t="s">
        <v>444</v>
      </c>
      <c r="HD765" s="24" t="s">
        <v>444</v>
      </c>
      <c r="HE765" t="s">
        <v>444</v>
      </c>
      <c r="HF765" t="s">
        <v>444</v>
      </c>
      <c r="HG765" s="24" t="s">
        <v>444</v>
      </c>
      <c r="HH765" s="24" t="s">
        <v>444</v>
      </c>
      <c r="HI765" t="s">
        <v>444</v>
      </c>
      <c r="HJ765" t="s">
        <v>444</v>
      </c>
      <c r="HK765" s="24" t="s">
        <v>444</v>
      </c>
      <c r="HL765" s="24" t="s">
        <v>444</v>
      </c>
      <c r="HM765" t="s">
        <v>444</v>
      </c>
      <c r="HN765" t="s">
        <v>444</v>
      </c>
      <c r="HO765" s="24" t="s">
        <v>444</v>
      </c>
      <c r="HP765" s="24" t="s">
        <v>444</v>
      </c>
      <c r="HQ765" t="s">
        <v>444</v>
      </c>
      <c r="HR765" t="s">
        <v>444</v>
      </c>
      <c r="HS765" s="24" t="s">
        <v>444</v>
      </c>
      <c r="HT765" s="24" t="s">
        <v>444</v>
      </c>
      <c r="HU765" t="s">
        <v>444</v>
      </c>
      <c r="HV765" t="s">
        <v>444</v>
      </c>
      <c r="HW765" s="24" t="s">
        <v>444</v>
      </c>
      <c r="HX765" s="24" t="s">
        <v>444</v>
      </c>
      <c r="HY765" t="s">
        <v>444</v>
      </c>
      <c r="HZ765" t="s">
        <v>444</v>
      </c>
      <c r="IA765" t="s">
        <v>2922</v>
      </c>
      <c r="IB765" t="s">
        <v>2736</v>
      </c>
      <c r="IC765" t="s">
        <v>3118</v>
      </c>
      <c r="ID765" s="33" t="b" cm="1">
        <f t="array" ref="ID765">_xlfn.IFNA(MATCH($A$2,_xlfn.NUMBERVALUE(Table_Query_from_MF_DSNP62[[#This Row],[CL_GLACCT_DR1]:[CL_GLACCT_CR4]]),0),0)&gt;=1</f>
        <v>1</v>
      </c>
      <c r="IE765" s="33" t="b">
        <f>OR(Table_Query_from_MF_DSNP62[[#This Row],[Pair1]:[Pair25]])</f>
        <v>1</v>
      </c>
      <c r="IF765" s="33">
        <f>_xlfn.IFNA(MATCH(TRUE,Table_Query_from_MF_DSNP62[[#This Row],[Pair1]:[Pair25]],0),"none")</f>
        <v>1</v>
      </c>
      <c r="IG765" s="33" t="b">
        <f>AND($A$2&gt;=_xlfn.NUMBERVALUE(Table_Query_from_MF_DSNP62[[#This Row],[CL_GL_ACCT_FR1]]),$A$2&lt;=_xlfn.NUMBERVALUE(Table_Query_from_MF_DSNP62[[#This Row],[CL_GL_ACCT_TO1]]))</f>
        <v>1</v>
      </c>
      <c r="IH765" s="33" t="b">
        <f>AND($A$2&gt;=_xlfn.NUMBERVALUE(Table_Query_from_MF_DSNP62[[#This Row],[CL_GL_ACCT_FR2]]),$A$2&lt;=_xlfn.NUMBERVALUE(Table_Query_from_MF_DSNP62[[#This Row],[CL_GL_ACCT_TO2]]))</f>
        <v>1</v>
      </c>
      <c r="II765" s="33" t="b">
        <f>AND($A$2&gt;=_xlfn.NUMBERVALUE(Table_Query_from_MF_DSNP62[[#This Row],[CL_GL_ACCT_FR3]]),$A$2&lt;=_xlfn.NUMBERVALUE(Table_Query_from_MF_DSNP62[[#This Row],[CL_GL_ACCT_TO3]]))</f>
        <v>1</v>
      </c>
      <c r="IJ765" s="33" t="b">
        <f>AND($A$2&gt;=_xlfn.NUMBERVALUE(Table_Query_from_MF_DSNP62[[#This Row],[CL_GL_ACCT_FR4]]),$A$2&lt;=_xlfn.NUMBERVALUE(Table_Query_from_MF_DSNP62[[#This Row],[CL_GL_ACCT_TO4]]))</f>
        <v>1</v>
      </c>
      <c r="IK765" s="33" t="b">
        <f>AND($A$2&gt;=_xlfn.NUMBERVALUE(Table_Query_from_MF_DSNP62[[#This Row],[CL_GL_ACCT_FR5]]),$A$2&lt;=_xlfn.NUMBERVALUE(Table_Query_from_MF_DSNP62[[#This Row],[CL_GL_ACCT_TO5]]))</f>
        <v>1</v>
      </c>
      <c r="IL765" s="33" t="b">
        <f>AND($A$2&gt;=_xlfn.NUMBERVALUE(Table_Query_from_MF_DSNP62[[#This Row],[CL_GL_ACCT_FR6]]),$A$2&lt;=_xlfn.NUMBERVALUE(Table_Query_from_MF_DSNP62[[#This Row],[CL_GL_ACCT_TO6]]))</f>
        <v>1</v>
      </c>
      <c r="IM765" s="33" t="b">
        <f>AND($A$2&gt;=_xlfn.NUMBERVALUE(Table_Query_from_MF_DSNP62[[#This Row],[CL_GL_ACCT_FR7]]),$A$2&lt;=_xlfn.NUMBERVALUE(Table_Query_from_MF_DSNP62[[#This Row],[CL_GL_ACCT_TO7]]))</f>
        <v>1</v>
      </c>
      <c r="IN765" s="33" t="b">
        <f>AND($A$2&gt;=_xlfn.NUMBERVALUE(Table_Query_from_MF_DSNP62[[#This Row],[CL_GL_ACCT_FR8]]),$A$2&lt;=_xlfn.NUMBERVALUE(Table_Query_from_MF_DSNP62[[#This Row],[CL_GL_ACCT_TO8]]))</f>
        <v>1</v>
      </c>
      <c r="IO765" s="33" t="b">
        <f>AND($A$2&gt;=_xlfn.NUMBERVALUE(Table_Query_from_MF_DSNP62[[#This Row],[CL_GL_ACCT_FR9]]),$A$2&lt;=_xlfn.NUMBERVALUE(Table_Query_from_MF_DSNP62[[#This Row],[CL_GL_ACCT_TO9]]))</f>
        <v>1</v>
      </c>
      <c r="IP765" s="33" t="b">
        <f>AND($A$2&gt;=_xlfn.NUMBERVALUE(Table_Query_from_MF_DSNP62[[#This Row],[CL_GL_ACCT_FR10]]),$A$2&lt;=_xlfn.NUMBERVALUE(Table_Query_from_MF_DSNP62[[#This Row],[CL_GL_ACCT_TO10]]))</f>
        <v>1</v>
      </c>
      <c r="IQ765" s="33" t="b">
        <f>AND($A$2&gt;=_xlfn.NUMBERVALUE(Table_Query_from_MF_DSNP62[[#This Row],[CL_GL_ACCT_FR11]]),$A$2&lt;=_xlfn.NUMBERVALUE(Table_Query_from_MF_DSNP62[[#This Row],[CL_GL_ACCT_TO11]]))</f>
        <v>1</v>
      </c>
      <c r="IR765" s="33" t="b">
        <f>AND($A$2&gt;=_xlfn.NUMBERVALUE(Table_Query_from_MF_DSNP62[[#This Row],[CL_GL_ACCT_FR12]]),$A$2&lt;=_xlfn.NUMBERVALUE(Table_Query_from_MF_DSNP62[[#This Row],[CL_GL_ACCT_TO12]]))</f>
        <v>1</v>
      </c>
      <c r="IS765" s="33" t="b">
        <f>AND($A$2&gt;=_xlfn.NUMBERVALUE(Table_Query_from_MF_DSNP62[[#This Row],[CL_GL_ACCT_FR13]]),$A$2&lt;=_xlfn.NUMBERVALUE(Table_Query_from_MF_DSNP62[[#This Row],[CL_GL_ACCT_TO13]]))</f>
        <v>1</v>
      </c>
      <c r="IT765" s="33" t="b">
        <f>AND($A$2&gt;=_xlfn.NUMBERVALUE(Table_Query_from_MF_DSNP62[[#This Row],[CL_GL_ACCT_FR14]]),$A$2&lt;=_xlfn.NUMBERVALUE(Table_Query_from_MF_DSNP62[[#This Row],[CL_GL_ACCT_TO14]]))</f>
        <v>1</v>
      </c>
      <c r="IU765" s="33" t="b">
        <f>AND($A$2&gt;=_xlfn.NUMBERVALUE(Table_Query_from_MF_DSNP62[[#This Row],[CL_GL_ACCT_FR15]]),$A$2&lt;=_xlfn.NUMBERVALUE(Table_Query_from_MF_DSNP62[[#This Row],[CL_GL_ACCT_TO15]]))</f>
        <v>1</v>
      </c>
      <c r="IV765" s="33" t="b">
        <f>AND($A$2&gt;=_xlfn.NUMBERVALUE(Table_Query_from_MF_DSNP62[[#This Row],[CL_GL_ACCT_FR16]]),$A$2&lt;=_xlfn.NUMBERVALUE(Table_Query_from_MF_DSNP62[[#This Row],[CL_GL_ACCT_TO16]]))</f>
        <v>1</v>
      </c>
      <c r="IW765" s="33" t="b">
        <f>AND($A$2&gt;=_xlfn.NUMBERVALUE(Table_Query_from_MF_DSNP62[[#This Row],[CL_GL_ACCT_FR17]]),$A$2&lt;=_xlfn.NUMBERVALUE(Table_Query_from_MF_DSNP62[[#This Row],[CL_GL_ACCT_TO17]]))</f>
        <v>1</v>
      </c>
      <c r="IX765" s="33" t="b">
        <f>AND($A$2&gt;=_xlfn.NUMBERVALUE(Table_Query_from_MF_DSNP62[[#This Row],[CL_GL_ACCT_FR18]]),$A$2&lt;=_xlfn.NUMBERVALUE(Table_Query_from_MF_DSNP62[[#This Row],[CL_GL_ACCT_TO18]]))</f>
        <v>1</v>
      </c>
      <c r="IY765" s="33" t="b">
        <f>AND($A$2&gt;=_xlfn.NUMBERVALUE(Table_Query_from_MF_DSNP62[[#This Row],[CL_GL_ACCT_FR19]]),$A$2&lt;=_xlfn.NUMBERVALUE(Table_Query_from_MF_DSNP62[[#This Row],[CL_GL_ACCT_TO19]]))</f>
        <v>1</v>
      </c>
      <c r="IZ765" s="33" t="b">
        <f>AND($A$2&gt;=_xlfn.NUMBERVALUE(Table_Query_from_MF_DSNP62[[#This Row],[CL_GL_ACCT_FR20]]),$A$2&lt;=_xlfn.NUMBERVALUE(Table_Query_from_MF_DSNP62[[#This Row],[CL_GL_ACCT_TO20]]))</f>
        <v>1</v>
      </c>
      <c r="JA765" s="33" t="b">
        <f>AND($A$2&gt;=_xlfn.NUMBERVALUE(Table_Query_from_MF_DSNP62[[#This Row],[CL_GL_ACCT_FR21]]),$A$2&lt;=_xlfn.NUMBERVALUE(Table_Query_from_MF_DSNP62[[#This Row],[CL_GL_ACCT_TO21]]))</f>
        <v>1</v>
      </c>
      <c r="JB765" s="33" t="b">
        <f>AND($A$2&gt;=_xlfn.NUMBERVALUE(Table_Query_from_MF_DSNP62[[#This Row],[CL_GL_ACCT_FR22]]),$A$2&lt;=_xlfn.NUMBERVALUE(Table_Query_from_MF_DSNP62[[#This Row],[CL_GL_ACCT_TO22]]))</f>
        <v>1</v>
      </c>
      <c r="JC765" s="33" t="b">
        <f>AND($A$2&gt;=_xlfn.NUMBERVALUE(Table_Query_from_MF_DSNP62[[#This Row],[CL_GL_ACCT_FR23]]),$A$2&lt;=_xlfn.NUMBERVALUE(Table_Query_from_MF_DSNP62[[#This Row],[CL_GL_ACCT_TO23]]))</f>
        <v>1</v>
      </c>
      <c r="JD765" s="33" t="b">
        <f>AND($A$2&gt;=_xlfn.NUMBERVALUE(Table_Query_from_MF_DSNP62[[#This Row],[CL_GL_ACCT_FR24]]),$A$2&lt;=_xlfn.NUMBERVALUE(Table_Query_from_MF_DSNP62[[#This Row],[CL_GL_ACCT_TO24]]))</f>
        <v>1</v>
      </c>
      <c r="JE765" s="33" t="b">
        <f>AND($A$2&gt;=_xlfn.NUMBERVALUE(Table_Query_from_MF_DSNP62[[#This Row],[CL_GL_ACCT_FR25]]),$A$2&lt;=_xlfn.NUMBERVALUE(Table_Query_from_MF_DSNP62[[#This Row],[CL_GL_ACCT_TO25]]))</f>
        <v>1</v>
      </c>
      <c r="JF765" s="33" t="b">
        <f>OR(Table_Query_from_MF_DSNP62[[#This Row],[PairA]:[PairO]])</f>
        <v>1</v>
      </c>
      <c r="JG765" s="33">
        <f>_xlfn.IFNA(MATCH(TRUE,Table_Query_from_MF_DSNP62[[#This Row],[PairA]:[PairO]],0),"none")</f>
        <v>5</v>
      </c>
      <c r="JH765" s="33" t="b">
        <f>AND($B$2&gt;=_xlfn.NUMBERVALUE(Table_Query_from_MF_DSNP62[[#This Row],[CL_CMP_OBJ_FR1]]),$B$2&lt;=_xlfn.NUMBERVALUE(Table_Query_from_MF_DSNP62[[#This Row],[CL_CMP_OBJ_TO1]]))</f>
        <v>0</v>
      </c>
      <c r="JI765" s="33" t="b">
        <f>AND($B$2&gt;=_xlfn.NUMBERVALUE(Table_Query_from_MF_DSNP62[[#This Row],[CL_CMP_OBJ_FR2]]),$B$2&lt;=_xlfn.NUMBERVALUE(Table_Query_from_MF_DSNP62[[#This Row],[CL_CMP_OBJ_TO2]]))</f>
        <v>0</v>
      </c>
      <c r="JJ765" s="33" t="b">
        <f>AND($B$2&gt;=_xlfn.NUMBERVALUE(Table_Query_from_MF_DSNP62[[#This Row],[CL_CMP_OBJ_FR3]]),$B$2&lt;=_xlfn.NUMBERVALUE(Table_Query_from_MF_DSNP62[[#This Row],[CL_CMP_OBJ_TO3]]))</f>
        <v>0</v>
      </c>
      <c r="JK765" s="33" t="b">
        <f>AND($B$2&gt;=_xlfn.NUMBERVALUE(Table_Query_from_MF_DSNP62[[#This Row],[CL_CMP_OBJ_FR4]]),$B$2&lt;=_xlfn.NUMBERVALUE(Table_Query_from_MF_DSNP62[[#This Row],[CL_CMP_OBJ_TO4]]))</f>
        <v>0</v>
      </c>
      <c r="JL765" s="33" t="b">
        <f>AND($B$2&gt;=_xlfn.NUMBERVALUE(Table_Query_from_MF_DSNP62[[#This Row],[CL_CMP_OBJ_FR5]]),$B$2&lt;=_xlfn.NUMBERVALUE(Table_Query_from_MF_DSNP62[[#This Row],[CL_CMP_OBJ_TO5]]))</f>
        <v>1</v>
      </c>
      <c r="JM765" s="33" t="b">
        <f>AND($B$2&gt;=_xlfn.NUMBERVALUE(Table_Query_from_MF_DSNP62[[#This Row],[CL_CMP_OBJ_FR6]]),$B$2&lt;=_xlfn.NUMBERVALUE(Table_Query_from_MF_DSNP62[[#This Row],[CL_CMP_OBJ_TO6]]))</f>
        <v>1</v>
      </c>
      <c r="JN765" s="33" t="b">
        <f>AND($B$2&gt;=_xlfn.NUMBERVALUE(Table_Query_from_MF_DSNP62[[#This Row],[CL_CMP_OBJ_FR7]]),$B$2&lt;=_xlfn.NUMBERVALUE(Table_Query_from_MF_DSNP62[[#This Row],[CL_CMP_OBJ_TO7]]))</f>
        <v>1</v>
      </c>
      <c r="JO765" s="33" t="b">
        <f>AND($B$2&gt;=_xlfn.NUMBERVALUE(Table_Query_from_MF_DSNP62[[#This Row],[CL_CMP_OBJ_FR8]]),$B$2&lt;=_xlfn.NUMBERVALUE(Table_Query_from_MF_DSNP62[[#This Row],[CL_CMP_OBJ_TO8]]))</f>
        <v>1</v>
      </c>
      <c r="JP765" s="33" t="b">
        <f>AND($B$2&gt;=_xlfn.NUMBERVALUE(Table_Query_from_MF_DSNP62[[#This Row],[CL_CMP_OBJ_FR9]]),$B$2&lt;=_xlfn.NUMBERVALUE(Table_Query_from_MF_DSNP62[[#This Row],[CL_CMP_OBJ_TO9]]))</f>
        <v>1</v>
      </c>
      <c r="JQ765" s="33" t="b">
        <f>AND($B$2&gt;=_xlfn.NUMBERVALUE(Table_Query_from_MF_DSNP62[[#This Row],[CL_CMP_OBJ_FR10]]),$B$2&lt;=_xlfn.NUMBERVALUE(Table_Query_from_MF_DSNP62[[#This Row],[CL_CMP_OBJ_TO10]]))</f>
        <v>1</v>
      </c>
      <c r="JR765" s="33" t="b">
        <f>AND($B$2&gt;=_xlfn.NUMBERVALUE(Table_Query_from_MF_DSNP62[[#This Row],[CL_CMP_OBJ_FR11]]),$B$2&lt;=_xlfn.NUMBERVALUE(Table_Query_from_MF_DSNP62[[#This Row],[CL_CMP_OBJ_TO11]]))</f>
        <v>1</v>
      </c>
      <c r="JS765" s="33" t="b">
        <f>AND($B$2&gt;=_xlfn.NUMBERVALUE(Table_Query_from_MF_DSNP62[[#This Row],[CL_CMP_OBJ_FR12]]),$B$2&lt;=_xlfn.NUMBERVALUE(Table_Query_from_MF_DSNP62[[#This Row],[CL_CMP_OBJ_TO12]]))</f>
        <v>1</v>
      </c>
      <c r="JT765" s="33" t="b">
        <f>AND($B$2&gt;=_xlfn.NUMBERVALUE(Table_Query_from_MF_DSNP62[[#This Row],[CL_CMP_OBJ_FR13]]),$B$2&lt;=_xlfn.NUMBERVALUE(Table_Query_from_MF_DSNP62[[#This Row],[CL_CMP_OBJ_TO13]]))</f>
        <v>1</v>
      </c>
      <c r="JU765" s="33" t="b">
        <f>AND($B$2&gt;=_xlfn.NUMBERVALUE(Table_Query_from_MF_DSNP62[[#This Row],[CL_CMP_OBJ_FR14]]),$B$2&lt;=_xlfn.NUMBERVALUE(Table_Query_from_MF_DSNP62[[#This Row],[CL_CMP_OBJ_TO14]]))</f>
        <v>1</v>
      </c>
      <c r="JV765" s="33" t="b">
        <f>AND($B$2&gt;=_xlfn.NUMBERVALUE(Table_Query_from_MF_DSNP62[[#This Row],[CL_CMP_OBJ_FR15]]),$B$2&lt;=_xlfn.NUMBERVALUE(Table_Query_from_MF_DSNP62[[#This Row],[CL_CMP_OBJ_TO15]]))</f>
        <v>1</v>
      </c>
    </row>
    <row r="766" spans="1:282" x14ac:dyDescent="0.25">
      <c r="A766" t="b">
        <f>OR(,Table_Query_from_MF_DSNP62[[#This Row],[Desired GL included as "hard-coded" GL?]],Table_Query_from_MF_DSNP62[[#This Row],[Desired GL included as "Open GL"?]])</f>
        <v>1</v>
      </c>
      <c r="B766" t="b">
        <f>Table_Query_from_MF_DSNP62[[#This Row],[Desired CObj included as "Open CObj"?]]</f>
        <v>1</v>
      </c>
      <c r="C766" t="s">
        <v>2570</v>
      </c>
      <c r="D766" t="s">
        <v>2672</v>
      </c>
      <c r="E766" t="s">
        <v>8</v>
      </c>
      <c r="F766" s="24" t="s">
        <v>415</v>
      </c>
      <c r="G766" t="s">
        <v>58</v>
      </c>
      <c r="H766" s="24" t="s">
        <v>444</v>
      </c>
      <c r="I766" t="s">
        <v>444</v>
      </c>
      <c r="J766" s="24" t="s">
        <v>444</v>
      </c>
      <c r="K766" t="s">
        <v>444</v>
      </c>
      <c r="L766" s="24" t="s">
        <v>444</v>
      </c>
      <c r="M766" t="s">
        <v>444</v>
      </c>
      <c r="N766" t="s">
        <v>444</v>
      </c>
      <c r="O766" t="s">
        <v>444</v>
      </c>
      <c r="P766" t="s">
        <v>444</v>
      </c>
      <c r="Q766" t="s">
        <v>15</v>
      </c>
      <c r="R766" t="s">
        <v>444</v>
      </c>
      <c r="S766" t="s">
        <v>442</v>
      </c>
      <c r="T766" t="s">
        <v>447</v>
      </c>
      <c r="U766" t="s">
        <v>444</v>
      </c>
      <c r="V766" t="s">
        <v>444</v>
      </c>
      <c r="W766" t="s">
        <v>447</v>
      </c>
      <c r="X766" t="s">
        <v>444</v>
      </c>
      <c r="Y766" t="s">
        <v>444</v>
      </c>
      <c r="Z766" t="s">
        <v>442</v>
      </c>
      <c r="AA766" t="s">
        <v>442</v>
      </c>
      <c r="AB766" t="s">
        <v>442</v>
      </c>
      <c r="AC766" t="s">
        <v>442</v>
      </c>
      <c r="AD766" t="s">
        <v>442</v>
      </c>
      <c r="AE766" t="s">
        <v>442</v>
      </c>
      <c r="AF766" t="s">
        <v>442</v>
      </c>
      <c r="AG766" t="s">
        <v>442</v>
      </c>
      <c r="AH766" t="s">
        <v>444</v>
      </c>
      <c r="AI766" t="s">
        <v>447</v>
      </c>
      <c r="AJ766" t="s">
        <v>442</v>
      </c>
      <c r="AK766" t="s">
        <v>15</v>
      </c>
      <c r="AL766" t="s">
        <v>444</v>
      </c>
      <c r="AM766" t="s">
        <v>444</v>
      </c>
      <c r="AN766" t="s">
        <v>444</v>
      </c>
      <c r="AO766" t="s">
        <v>444</v>
      </c>
      <c r="AP766" t="s">
        <v>447</v>
      </c>
      <c r="AQ766" t="s">
        <v>528</v>
      </c>
      <c r="AR766" t="s">
        <v>1451</v>
      </c>
      <c r="AS766" t="s">
        <v>162</v>
      </c>
      <c r="AT766" t="s">
        <v>10</v>
      </c>
      <c r="AU766" t="s">
        <v>444</v>
      </c>
      <c r="AV766" t="s">
        <v>1359</v>
      </c>
      <c r="AW766" t="s">
        <v>444</v>
      </c>
      <c r="AX766" t="s">
        <v>444</v>
      </c>
      <c r="AY766" t="s">
        <v>444</v>
      </c>
      <c r="AZ766" t="s">
        <v>444</v>
      </c>
      <c r="BA766" t="s">
        <v>444</v>
      </c>
      <c r="BB766" t="s">
        <v>444</v>
      </c>
      <c r="BC766" t="s">
        <v>444</v>
      </c>
      <c r="BD766" t="s">
        <v>1359</v>
      </c>
      <c r="BE766" t="s">
        <v>444</v>
      </c>
      <c r="BF766" t="s">
        <v>1360</v>
      </c>
      <c r="BG766" t="s">
        <v>444</v>
      </c>
      <c r="BH766" t="s">
        <v>444</v>
      </c>
      <c r="BI766" t="s">
        <v>444</v>
      </c>
      <c r="BJ766" t="s">
        <v>444</v>
      </c>
      <c r="BK766" t="s">
        <v>444</v>
      </c>
      <c r="BL766" t="s">
        <v>444</v>
      </c>
      <c r="BM766" t="s">
        <v>444</v>
      </c>
      <c r="BN766" t="s">
        <v>444</v>
      </c>
      <c r="BO766" t="s">
        <v>444</v>
      </c>
      <c r="BP766" t="s">
        <v>444</v>
      </c>
      <c r="BQ766" t="s">
        <v>740</v>
      </c>
      <c r="BR766" t="s">
        <v>264</v>
      </c>
      <c r="BS766" t="s">
        <v>444</v>
      </c>
      <c r="BT766" t="s">
        <v>444</v>
      </c>
      <c r="BU766" t="s">
        <v>444</v>
      </c>
      <c r="BV766" t="s">
        <v>444</v>
      </c>
      <c r="BW766" t="s">
        <v>740</v>
      </c>
      <c r="BX766" t="s">
        <v>264</v>
      </c>
      <c r="BY766" t="s">
        <v>444</v>
      </c>
      <c r="BZ766" t="s">
        <v>444</v>
      </c>
      <c r="CA766" t="s">
        <v>444</v>
      </c>
      <c r="CB766" t="s">
        <v>444</v>
      </c>
      <c r="CC766" t="s">
        <v>444</v>
      </c>
      <c r="CD766" t="s">
        <v>444</v>
      </c>
      <c r="CE766" t="s">
        <v>444</v>
      </c>
      <c r="CF766" t="s">
        <v>444</v>
      </c>
      <c r="CG766" t="s">
        <v>444</v>
      </c>
      <c r="CH766" t="s">
        <v>444</v>
      </c>
      <c r="CI766" t="s">
        <v>740</v>
      </c>
      <c r="CJ766" t="s">
        <v>264</v>
      </c>
      <c r="CK766" t="s">
        <v>444</v>
      </c>
      <c r="CL766" t="s">
        <v>444</v>
      </c>
      <c r="CM766" t="s">
        <v>444</v>
      </c>
      <c r="CN766" t="s">
        <v>444</v>
      </c>
      <c r="CO766" t="s">
        <v>740</v>
      </c>
      <c r="CP766" t="s">
        <v>264</v>
      </c>
      <c r="CQ766" t="s">
        <v>444</v>
      </c>
      <c r="CR766" t="s">
        <v>444</v>
      </c>
      <c r="CS766" t="s">
        <v>444</v>
      </c>
      <c r="CT766" t="s">
        <v>444</v>
      </c>
      <c r="CU766" t="s">
        <v>282</v>
      </c>
      <c r="CV766" t="s">
        <v>2773</v>
      </c>
      <c r="CW766" t="s">
        <v>2736</v>
      </c>
      <c r="CX766" t="s">
        <v>2753</v>
      </c>
      <c r="CY766" t="s">
        <v>1846</v>
      </c>
      <c r="CZ766" t="s">
        <v>444</v>
      </c>
      <c r="DA766" t="s">
        <v>444</v>
      </c>
      <c r="DB766" t="s">
        <v>444</v>
      </c>
      <c r="DC766" t="s">
        <v>444</v>
      </c>
      <c r="DD766" t="s">
        <v>444</v>
      </c>
      <c r="DE766" t="s">
        <v>444</v>
      </c>
      <c r="DF766" t="s">
        <v>444</v>
      </c>
      <c r="DG766" t="s">
        <v>444</v>
      </c>
      <c r="DH766" t="s">
        <v>444</v>
      </c>
      <c r="DI766" t="s">
        <v>15</v>
      </c>
      <c r="DJ766" t="s">
        <v>1440</v>
      </c>
      <c r="DK766" t="s">
        <v>444</v>
      </c>
      <c r="DL766" t="s">
        <v>444</v>
      </c>
      <c r="DM766" t="s">
        <v>444</v>
      </c>
      <c r="DN766" t="s">
        <v>444</v>
      </c>
      <c r="DO766" t="s">
        <v>444</v>
      </c>
      <c r="DP766" t="s">
        <v>444</v>
      </c>
      <c r="DQ766" t="s">
        <v>444</v>
      </c>
      <c r="DR766" t="s">
        <v>444</v>
      </c>
      <c r="DS766" t="s">
        <v>444</v>
      </c>
      <c r="DT766" s="24" t="s">
        <v>444</v>
      </c>
      <c r="DU766" s="24" t="s">
        <v>444</v>
      </c>
      <c r="DV766" t="s">
        <v>444</v>
      </c>
      <c r="DW766" t="s">
        <v>444</v>
      </c>
      <c r="DX766" s="24" t="s">
        <v>444</v>
      </c>
      <c r="DY766" s="24" t="s">
        <v>444</v>
      </c>
      <c r="DZ766" t="s">
        <v>444</v>
      </c>
      <c r="EA766" t="s">
        <v>444</v>
      </c>
      <c r="EB766" s="24" t="s">
        <v>444</v>
      </c>
      <c r="EC766" s="24" t="s">
        <v>444</v>
      </c>
      <c r="ED766" t="s">
        <v>444</v>
      </c>
      <c r="EE766" t="s">
        <v>444</v>
      </c>
      <c r="EF766" s="24" t="s">
        <v>444</v>
      </c>
      <c r="EG766" s="24" t="s">
        <v>444</v>
      </c>
      <c r="EH766" t="s">
        <v>444</v>
      </c>
      <c r="EI766" t="s">
        <v>444</v>
      </c>
      <c r="EJ766" s="24" t="s">
        <v>444</v>
      </c>
      <c r="EK766" s="24" t="s">
        <v>444</v>
      </c>
      <c r="EL766" t="s">
        <v>444</v>
      </c>
      <c r="EM766" t="s">
        <v>444</v>
      </c>
      <c r="EN766" s="24" t="s">
        <v>444</v>
      </c>
      <c r="EO766" s="24" t="s">
        <v>444</v>
      </c>
      <c r="EP766" t="s">
        <v>444</v>
      </c>
      <c r="EQ766" t="s">
        <v>444</v>
      </c>
      <c r="ER766" s="24" t="s">
        <v>444</v>
      </c>
      <c r="ES766" s="24" t="s">
        <v>444</v>
      </c>
      <c r="ET766" t="s">
        <v>444</v>
      </c>
      <c r="EU766" t="s">
        <v>444</v>
      </c>
      <c r="EV766" s="24" t="s">
        <v>444</v>
      </c>
      <c r="EW766" s="24" t="s">
        <v>444</v>
      </c>
      <c r="EX766" t="s">
        <v>444</v>
      </c>
      <c r="EY766" t="s">
        <v>444</v>
      </c>
      <c r="EZ766" s="24" t="s">
        <v>444</v>
      </c>
      <c r="FA766" s="24" t="s">
        <v>444</v>
      </c>
      <c r="FB766" t="s">
        <v>444</v>
      </c>
      <c r="FC766" t="s">
        <v>444</v>
      </c>
      <c r="FD766" s="24" t="s">
        <v>444</v>
      </c>
      <c r="FE766" s="24" t="s">
        <v>444</v>
      </c>
      <c r="FF766" t="s">
        <v>444</v>
      </c>
      <c r="FG766" t="s">
        <v>444</v>
      </c>
      <c r="FH766" s="24" t="s">
        <v>444</v>
      </c>
      <c r="FI766" s="24" t="s">
        <v>444</v>
      </c>
      <c r="FJ766" t="s">
        <v>444</v>
      </c>
      <c r="FK766" t="s">
        <v>444</v>
      </c>
      <c r="FL766" s="24" t="s">
        <v>444</v>
      </c>
      <c r="FM766" s="24" t="s">
        <v>444</v>
      </c>
      <c r="FN766" t="s">
        <v>444</v>
      </c>
      <c r="FO766" t="s">
        <v>444</v>
      </c>
      <c r="FP766" s="24" t="s">
        <v>444</v>
      </c>
      <c r="FQ766" s="24" t="s">
        <v>444</v>
      </c>
      <c r="FR766" t="s">
        <v>444</v>
      </c>
      <c r="FS766" t="s">
        <v>444</v>
      </c>
      <c r="FT766" s="24" t="s">
        <v>444</v>
      </c>
      <c r="FU766" s="24" t="s">
        <v>444</v>
      </c>
      <c r="FV766" t="s">
        <v>444</v>
      </c>
      <c r="FW766" t="s">
        <v>444</v>
      </c>
      <c r="FX766" s="24" t="s">
        <v>444</v>
      </c>
      <c r="FY766" s="24" t="s">
        <v>444</v>
      </c>
      <c r="FZ766" t="s">
        <v>444</v>
      </c>
      <c r="GA766" t="s">
        <v>444</v>
      </c>
      <c r="GB766" s="24" t="s">
        <v>444</v>
      </c>
      <c r="GC766" s="24" t="s">
        <v>444</v>
      </c>
      <c r="GD766" t="s">
        <v>444</v>
      </c>
      <c r="GE766" t="s">
        <v>444</v>
      </c>
      <c r="GF766" s="24" t="s">
        <v>444</v>
      </c>
      <c r="GG766" s="24" t="s">
        <v>444</v>
      </c>
      <c r="GH766" t="s">
        <v>15</v>
      </c>
      <c r="GI766" s="24" t="s">
        <v>1416</v>
      </c>
      <c r="GJ766" s="24" t="s">
        <v>2143</v>
      </c>
      <c r="GK766" t="s">
        <v>484</v>
      </c>
      <c r="GL766" t="s">
        <v>480</v>
      </c>
      <c r="GM766" s="24" t="s">
        <v>444</v>
      </c>
      <c r="GN766" s="24" t="s">
        <v>444</v>
      </c>
      <c r="GO766" t="s">
        <v>444</v>
      </c>
      <c r="GP766" t="s">
        <v>444</v>
      </c>
      <c r="GQ766" s="24" t="s">
        <v>444</v>
      </c>
      <c r="GR766" s="24" t="s">
        <v>444</v>
      </c>
      <c r="GS766" t="s">
        <v>444</v>
      </c>
      <c r="GT766" t="s">
        <v>444</v>
      </c>
      <c r="GU766" s="24" t="s">
        <v>444</v>
      </c>
      <c r="GV766" s="24" t="s">
        <v>444</v>
      </c>
      <c r="GW766" t="s">
        <v>444</v>
      </c>
      <c r="GX766" t="s">
        <v>444</v>
      </c>
      <c r="GY766" s="24" t="s">
        <v>444</v>
      </c>
      <c r="GZ766" s="24" t="s">
        <v>444</v>
      </c>
      <c r="HA766" t="s">
        <v>444</v>
      </c>
      <c r="HB766" t="s">
        <v>444</v>
      </c>
      <c r="HC766" s="24" t="s">
        <v>444</v>
      </c>
      <c r="HD766" s="24" t="s">
        <v>444</v>
      </c>
      <c r="HE766" t="s">
        <v>444</v>
      </c>
      <c r="HF766" t="s">
        <v>444</v>
      </c>
      <c r="HG766" s="24" t="s">
        <v>444</v>
      </c>
      <c r="HH766" s="24" t="s">
        <v>444</v>
      </c>
      <c r="HI766" t="s">
        <v>444</v>
      </c>
      <c r="HJ766" t="s">
        <v>444</v>
      </c>
      <c r="HK766" s="24" t="s">
        <v>444</v>
      </c>
      <c r="HL766" s="24" t="s">
        <v>444</v>
      </c>
      <c r="HM766" t="s">
        <v>444</v>
      </c>
      <c r="HN766" t="s">
        <v>444</v>
      </c>
      <c r="HO766" s="24" t="s">
        <v>444</v>
      </c>
      <c r="HP766" s="24" t="s">
        <v>444</v>
      </c>
      <c r="HQ766" t="s">
        <v>444</v>
      </c>
      <c r="HR766" t="s">
        <v>444</v>
      </c>
      <c r="HS766" s="24" t="s">
        <v>444</v>
      </c>
      <c r="HT766" s="24" t="s">
        <v>444</v>
      </c>
      <c r="HU766" t="s">
        <v>444</v>
      </c>
      <c r="HV766" t="s">
        <v>444</v>
      </c>
      <c r="HW766" s="24" t="s">
        <v>444</v>
      </c>
      <c r="HX766" s="24" t="s">
        <v>444</v>
      </c>
      <c r="HY766" t="s">
        <v>444</v>
      </c>
      <c r="HZ766" t="s">
        <v>444</v>
      </c>
      <c r="IA766" t="s">
        <v>2773</v>
      </c>
      <c r="IB766" t="s">
        <v>2736</v>
      </c>
      <c r="IC766" t="s">
        <v>3119</v>
      </c>
      <c r="ID766" s="33" t="b" cm="1">
        <f t="array" ref="ID766">_xlfn.IFNA(MATCH($A$2,_xlfn.NUMBERVALUE(Table_Query_from_MF_DSNP62[[#This Row],[CL_GLACCT_DR1]:[CL_GLACCT_CR4]]),0),0)&gt;=1</f>
        <v>1</v>
      </c>
      <c r="IE766" s="33" t="b">
        <f>OR(Table_Query_from_MF_DSNP62[[#This Row],[Pair1]:[Pair25]])</f>
        <v>1</v>
      </c>
      <c r="IF766" s="33">
        <f>_xlfn.IFNA(MATCH(TRUE,Table_Query_from_MF_DSNP62[[#This Row],[Pair1]:[Pair25]],0),"none")</f>
        <v>1</v>
      </c>
      <c r="IG766" s="33" t="b">
        <f>AND($A$2&gt;=_xlfn.NUMBERVALUE(Table_Query_from_MF_DSNP62[[#This Row],[CL_GL_ACCT_FR1]]),$A$2&lt;=_xlfn.NUMBERVALUE(Table_Query_from_MF_DSNP62[[#This Row],[CL_GL_ACCT_TO1]]))</f>
        <v>1</v>
      </c>
      <c r="IH766" s="33" t="b">
        <f>AND($A$2&gt;=_xlfn.NUMBERVALUE(Table_Query_from_MF_DSNP62[[#This Row],[CL_GL_ACCT_FR2]]),$A$2&lt;=_xlfn.NUMBERVALUE(Table_Query_from_MF_DSNP62[[#This Row],[CL_GL_ACCT_TO2]]))</f>
        <v>1</v>
      </c>
      <c r="II766" s="33" t="b">
        <f>AND($A$2&gt;=_xlfn.NUMBERVALUE(Table_Query_from_MF_DSNP62[[#This Row],[CL_GL_ACCT_FR3]]),$A$2&lt;=_xlfn.NUMBERVALUE(Table_Query_from_MF_DSNP62[[#This Row],[CL_GL_ACCT_TO3]]))</f>
        <v>1</v>
      </c>
      <c r="IJ766" s="33" t="b">
        <f>AND($A$2&gt;=_xlfn.NUMBERVALUE(Table_Query_from_MF_DSNP62[[#This Row],[CL_GL_ACCT_FR4]]),$A$2&lt;=_xlfn.NUMBERVALUE(Table_Query_from_MF_DSNP62[[#This Row],[CL_GL_ACCT_TO4]]))</f>
        <v>1</v>
      </c>
      <c r="IK766" s="33" t="b">
        <f>AND($A$2&gt;=_xlfn.NUMBERVALUE(Table_Query_from_MF_DSNP62[[#This Row],[CL_GL_ACCT_FR5]]),$A$2&lt;=_xlfn.NUMBERVALUE(Table_Query_from_MF_DSNP62[[#This Row],[CL_GL_ACCT_TO5]]))</f>
        <v>1</v>
      </c>
      <c r="IL766" s="33" t="b">
        <f>AND($A$2&gt;=_xlfn.NUMBERVALUE(Table_Query_from_MF_DSNP62[[#This Row],[CL_GL_ACCT_FR6]]),$A$2&lt;=_xlfn.NUMBERVALUE(Table_Query_from_MF_DSNP62[[#This Row],[CL_GL_ACCT_TO6]]))</f>
        <v>1</v>
      </c>
      <c r="IM766" s="33" t="b">
        <f>AND($A$2&gt;=_xlfn.NUMBERVALUE(Table_Query_from_MF_DSNP62[[#This Row],[CL_GL_ACCT_FR7]]),$A$2&lt;=_xlfn.NUMBERVALUE(Table_Query_from_MF_DSNP62[[#This Row],[CL_GL_ACCT_TO7]]))</f>
        <v>1</v>
      </c>
      <c r="IN766" s="33" t="b">
        <f>AND($A$2&gt;=_xlfn.NUMBERVALUE(Table_Query_from_MF_DSNP62[[#This Row],[CL_GL_ACCT_FR8]]),$A$2&lt;=_xlfn.NUMBERVALUE(Table_Query_from_MF_DSNP62[[#This Row],[CL_GL_ACCT_TO8]]))</f>
        <v>1</v>
      </c>
      <c r="IO766" s="33" t="b">
        <f>AND($A$2&gt;=_xlfn.NUMBERVALUE(Table_Query_from_MF_DSNP62[[#This Row],[CL_GL_ACCT_FR9]]),$A$2&lt;=_xlfn.NUMBERVALUE(Table_Query_from_MF_DSNP62[[#This Row],[CL_GL_ACCT_TO9]]))</f>
        <v>1</v>
      </c>
      <c r="IP766" s="33" t="b">
        <f>AND($A$2&gt;=_xlfn.NUMBERVALUE(Table_Query_from_MF_DSNP62[[#This Row],[CL_GL_ACCT_FR10]]),$A$2&lt;=_xlfn.NUMBERVALUE(Table_Query_from_MF_DSNP62[[#This Row],[CL_GL_ACCT_TO10]]))</f>
        <v>1</v>
      </c>
      <c r="IQ766" s="33" t="b">
        <f>AND($A$2&gt;=_xlfn.NUMBERVALUE(Table_Query_from_MF_DSNP62[[#This Row],[CL_GL_ACCT_FR11]]),$A$2&lt;=_xlfn.NUMBERVALUE(Table_Query_from_MF_DSNP62[[#This Row],[CL_GL_ACCT_TO11]]))</f>
        <v>1</v>
      </c>
      <c r="IR766" s="33" t="b">
        <f>AND($A$2&gt;=_xlfn.NUMBERVALUE(Table_Query_from_MF_DSNP62[[#This Row],[CL_GL_ACCT_FR12]]),$A$2&lt;=_xlfn.NUMBERVALUE(Table_Query_from_MF_DSNP62[[#This Row],[CL_GL_ACCT_TO12]]))</f>
        <v>1</v>
      </c>
      <c r="IS766" s="33" t="b">
        <f>AND($A$2&gt;=_xlfn.NUMBERVALUE(Table_Query_from_MF_DSNP62[[#This Row],[CL_GL_ACCT_FR13]]),$A$2&lt;=_xlfn.NUMBERVALUE(Table_Query_from_MF_DSNP62[[#This Row],[CL_GL_ACCT_TO13]]))</f>
        <v>1</v>
      </c>
      <c r="IT766" s="33" t="b">
        <f>AND($A$2&gt;=_xlfn.NUMBERVALUE(Table_Query_from_MF_DSNP62[[#This Row],[CL_GL_ACCT_FR14]]),$A$2&lt;=_xlfn.NUMBERVALUE(Table_Query_from_MF_DSNP62[[#This Row],[CL_GL_ACCT_TO14]]))</f>
        <v>1</v>
      </c>
      <c r="IU766" s="33" t="b">
        <f>AND($A$2&gt;=_xlfn.NUMBERVALUE(Table_Query_from_MF_DSNP62[[#This Row],[CL_GL_ACCT_FR15]]),$A$2&lt;=_xlfn.NUMBERVALUE(Table_Query_from_MF_DSNP62[[#This Row],[CL_GL_ACCT_TO15]]))</f>
        <v>1</v>
      </c>
      <c r="IV766" s="33" t="b">
        <f>AND($A$2&gt;=_xlfn.NUMBERVALUE(Table_Query_from_MF_DSNP62[[#This Row],[CL_GL_ACCT_FR16]]),$A$2&lt;=_xlfn.NUMBERVALUE(Table_Query_from_MF_DSNP62[[#This Row],[CL_GL_ACCT_TO16]]))</f>
        <v>1</v>
      </c>
      <c r="IW766" s="33" t="b">
        <f>AND($A$2&gt;=_xlfn.NUMBERVALUE(Table_Query_from_MF_DSNP62[[#This Row],[CL_GL_ACCT_FR17]]),$A$2&lt;=_xlfn.NUMBERVALUE(Table_Query_from_MF_DSNP62[[#This Row],[CL_GL_ACCT_TO17]]))</f>
        <v>1</v>
      </c>
      <c r="IX766" s="33" t="b">
        <f>AND($A$2&gt;=_xlfn.NUMBERVALUE(Table_Query_from_MF_DSNP62[[#This Row],[CL_GL_ACCT_FR18]]),$A$2&lt;=_xlfn.NUMBERVALUE(Table_Query_from_MF_DSNP62[[#This Row],[CL_GL_ACCT_TO18]]))</f>
        <v>1</v>
      </c>
      <c r="IY766" s="33" t="b">
        <f>AND($A$2&gt;=_xlfn.NUMBERVALUE(Table_Query_from_MF_DSNP62[[#This Row],[CL_GL_ACCT_FR19]]),$A$2&lt;=_xlfn.NUMBERVALUE(Table_Query_from_MF_DSNP62[[#This Row],[CL_GL_ACCT_TO19]]))</f>
        <v>1</v>
      </c>
      <c r="IZ766" s="33" t="b">
        <f>AND($A$2&gt;=_xlfn.NUMBERVALUE(Table_Query_from_MF_DSNP62[[#This Row],[CL_GL_ACCT_FR20]]),$A$2&lt;=_xlfn.NUMBERVALUE(Table_Query_from_MF_DSNP62[[#This Row],[CL_GL_ACCT_TO20]]))</f>
        <v>1</v>
      </c>
      <c r="JA766" s="33" t="b">
        <f>AND($A$2&gt;=_xlfn.NUMBERVALUE(Table_Query_from_MF_DSNP62[[#This Row],[CL_GL_ACCT_FR21]]),$A$2&lt;=_xlfn.NUMBERVALUE(Table_Query_from_MF_DSNP62[[#This Row],[CL_GL_ACCT_TO21]]))</f>
        <v>1</v>
      </c>
      <c r="JB766" s="33" t="b">
        <f>AND($A$2&gt;=_xlfn.NUMBERVALUE(Table_Query_from_MF_DSNP62[[#This Row],[CL_GL_ACCT_FR22]]),$A$2&lt;=_xlfn.NUMBERVALUE(Table_Query_from_MF_DSNP62[[#This Row],[CL_GL_ACCT_TO22]]))</f>
        <v>1</v>
      </c>
      <c r="JC766" s="33" t="b">
        <f>AND($A$2&gt;=_xlfn.NUMBERVALUE(Table_Query_from_MF_DSNP62[[#This Row],[CL_GL_ACCT_FR23]]),$A$2&lt;=_xlfn.NUMBERVALUE(Table_Query_from_MF_DSNP62[[#This Row],[CL_GL_ACCT_TO23]]))</f>
        <v>1</v>
      </c>
      <c r="JD766" s="33" t="b">
        <f>AND($A$2&gt;=_xlfn.NUMBERVALUE(Table_Query_from_MF_DSNP62[[#This Row],[CL_GL_ACCT_FR24]]),$A$2&lt;=_xlfn.NUMBERVALUE(Table_Query_from_MF_DSNP62[[#This Row],[CL_GL_ACCT_TO24]]))</f>
        <v>1</v>
      </c>
      <c r="JE766" s="33" t="b">
        <f>AND($A$2&gt;=_xlfn.NUMBERVALUE(Table_Query_from_MF_DSNP62[[#This Row],[CL_GL_ACCT_FR25]]),$A$2&lt;=_xlfn.NUMBERVALUE(Table_Query_from_MF_DSNP62[[#This Row],[CL_GL_ACCT_TO25]]))</f>
        <v>1</v>
      </c>
      <c r="JF766" s="33" t="b">
        <f>OR(Table_Query_from_MF_DSNP62[[#This Row],[PairA]:[PairO]])</f>
        <v>1</v>
      </c>
      <c r="JG766" s="33">
        <f>_xlfn.IFNA(MATCH(TRUE,Table_Query_from_MF_DSNP62[[#This Row],[PairA]:[PairO]],0),"none")</f>
        <v>3</v>
      </c>
      <c r="JH766" s="33" t="b">
        <f>AND($B$2&gt;=_xlfn.NUMBERVALUE(Table_Query_from_MF_DSNP62[[#This Row],[CL_CMP_OBJ_FR1]]),$B$2&lt;=_xlfn.NUMBERVALUE(Table_Query_from_MF_DSNP62[[#This Row],[CL_CMP_OBJ_TO1]]))</f>
        <v>0</v>
      </c>
      <c r="JI766" s="33" t="b">
        <f>AND($B$2&gt;=_xlfn.NUMBERVALUE(Table_Query_from_MF_DSNP62[[#This Row],[CL_CMP_OBJ_FR2]]),$B$2&lt;=_xlfn.NUMBERVALUE(Table_Query_from_MF_DSNP62[[#This Row],[CL_CMP_OBJ_TO2]]))</f>
        <v>0</v>
      </c>
      <c r="JJ766" s="33" t="b">
        <f>AND($B$2&gt;=_xlfn.NUMBERVALUE(Table_Query_from_MF_DSNP62[[#This Row],[CL_CMP_OBJ_FR3]]),$B$2&lt;=_xlfn.NUMBERVALUE(Table_Query_from_MF_DSNP62[[#This Row],[CL_CMP_OBJ_TO3]]))</f>
        <v>1</v>
      </c>
      <c r="JK766" s="33" t="b">
        <f>AND($B$2&gt;=_xlfn.NUMBERVALUE(Table_Query_from_MF_DSNP62[[#This Row],[CL_CMP_OBJ_FR4]]),$B$2&lt;=_xlfn.NUMBERVALUE(Table_Query_from_MF_DSNP62[[#This Row],[CL_CMP_OBJ_TO4]]))</f>
        <v>1</v>
      </c>
      <c r="JL766" s="33" t="b">
        <f>AND($B$2&gt;=_xlfn.NUMBERVALUE(Table_Query_from_MF_DSNP62[[#This Row],[CL_CMP_OBJ_FR5]]),$B$2&lt;=_xlfn.NUMBERVALUE(Table_Query_from_MF_DSNP62[[#This Row],[CL_CMP_OBJ_TO5]]))</f>
        <v>1</v>
      </c>
      <c r="JM766" s="33" t="b">
        <f>AND($B$2&gt;=_xlfn.NUMBERVALUE(Table_Query_from_MF_DSNP62[[#This Row],[CL_CMP_OBJ_FR6]]),$B$2&lt;=_xlfn.NUMBERVALUE(Table_Query_from_MF_DSNP62[[#This Row],[CL_CMP_OBJ_TO6]]))</f>
        <v>1</v>
      </c>
      <c r="JN766" s="33" t="b">
        <f>AND($B$2&gt;=_xlfn.NUMBERVALUE(Table_Query_from_MF_DSNP62[[#This Row],[CL_CMP_OBJ_FR7]]),$B$2&lt;=_xlfn.NUMBERVALUE(Table_Query_from_MF_DSNP62[[#This Row],[CL_CMP_OBJ_TO7]]))</f>
        <v>1</v>
      </c>
      <c r="JO766" s="33" t="b">
        <f>AND($B$2&gt;=_xlfn.NUMBERVALUE(Table_Query_from_MF_DSNP62[[#This Row],[CL_CMP_OBJ_FR8]]),$B$2&lt;=_xlfn.NUMBERVALUE(Table_Query_from_MF_DSNP62[[#This Row],[CL_CMP_OBJ_TO8]]))</f>
        <v>1</v>
      </c>
      <c r="JP766" s="33" t="b">
        <f>AND($B$2&gt;=_xlfn.NUMBERVALUE(Table_Query_from_MF_DSNP62[[#This Row],[CL_CMP_OBJ_FR9]]),$B$2&lt;=_xlfn.NUMBERVALUE(Table_Query_from_MF_DSNP62[[#This Row],[CL_CMP_OBJ_TO9]]))</f>
        <v>1</v>
      </c>
      <c r="JQ766" s="33" t="b">
        <f>AND($B$2&gt;=_xlfn.NUMBERVALUE(Table_Query_from_MF_DSNP62[[#This Row],[CL_CMP_OBJ_FR10]]),$B$2&lt;=_xlfn.NUMBERVALUE(Table_Query_from_MF_DSNP62[[#This Row],[CL_CMP_OBJ_TO10]]))</f>
        <v>1</v>
      </c>
      <c r="JR766" s="33" t="b">
        <f>AND($B$2&gt;=_xlfn.NUMBERVALUE(Table_Query_from_MF_DSNP62[[#This Row],[CL_CMP_OBJ_FR11]]),$B$2&lt;=_xlfn.NUMBERVALUE(Table_Query_from_MF_DSNP62[[#This Row],[CL_CMP_OBJ_TO11]]))</f>
        <v>1</v>
      </c>
      <c r="JS766" s="33" t="b">
        <f>AND($B$2&gt;=_xlfn.NUMBERVALUE(Table_Query_from_MF_DSNP62[[#This Row],[CL_CMP_OBJ_FR12]]),$B$2&lt;=_xlfn.NUMBERVALUE(Table_Query_from_MF_DSNP62[[#This Row],[CL_CMP_OBJ_TO12]]))</f>
        <v>1</v>
      </c>
      <c r="JT766" s="33" t="b">
        <f>AND($B$2&gt;=_xlfn.NUMBERVALUE(Table_Query_from_MF_DSNP62[[#This Row],[CL_CMP_OBJ_FR13]]),$B$2&lt;=_xlfn.NUMBERVALUE(Table_Query_from_MF_DSNP62[[#This Row],[CL_CMP_OBJ_TO13]]))</f>
        <v>1</v>
      </c>
      <c r="JU766" s="33" t="b">
        <f>AND($B$2&gt;=_xlfn.NUMBERVALUE(Table_Query_from_MF_DSNP62[[#This Row],[CL_CMP_OBJ_FR14]]),$B$2&lt;=_xlfn.NUMBERVALUE(Table_Query_from_MF_DSNP62[[#This Row],[CL_CMP_OBJ_TO14]]))</f>
        <v>1</v>
      </c>
      <c r="JV766" s="33" t="b">
        <f>AND($B$2&gt;=_xlfn.NUMBERVALUE(Table_Query_from_MF_DSNP62[[#This Row],[CL_CMP_OBJ_FR15]]),$B$2&lt;=_xlfn.NUMBERVALUE(Table_Query_from_MF_DSNP62[[#This Row],[CL_CMP_OBJ_TO15]]))</f>
        <v>1</v>
      </c>
    </row>
    <row r="767" spans="1:282" x14ac:dyDescent="0.25">
      <c r="A767" t="b">
        <f>OR(,Table_Query_from_MF_DSNP62[[#This Row],[Desired GL included as "hard-coded" GL?]],Table_Query_from_MF_DSNP62[[#This Row],[Desired GL included as "Open GL"?]])</f>
        <v>1</v>
      </c>
      <c r="B767" t="b">
        <f>Table_Query_from_MF_DSNP62[[#This Row],[Desired CObj included as "Open CObj"?]]</f>
        <v>1</v>
      </c>
      <c r="C767" t="s">
        <v>2568</v>
      </c>
      <c r="D767" t="s">
        <v>2673</v>
      </c>
      <c r="E767" t="s">
        <v>8</v>
      </c>
      <c r="F767" s="24" t="s">
        <v>191</v>
      </c>
      <c r="G767" t="s">
        <v>426</v>
      </c>
      <c r="H767" s="24" t="s">
        <v>444</v>
      </c>
      <c r="I767" t="s">
        <v>444</v>
      </c>
      <c r="J767" s="24" t="s">
        <v>444</v>
      </c>
      <c r="K767" t="s">
        <v>444</v>
      </c>
      <c r="L767" s="24" t="s">
        <v>444</v>
      </c>
      <c r="M767" t="s">
        <v>444</v>
      </c>
      <c r="N767" t="s">
        <v>444</v>
      </c>
      <c r="O767" t="s">
        <v>444</v>
      </c>
      <c r="P767" t="s">
        <v>444</v>
      </c>
      <c r="Q767" t="s">
        <v>15</v>
      </c>
      <c r="R767" t="s">
        <v>444</v>
      </c>
      <c r="S767" t="s">
        <v>442</v>
      </c>
      <c r="T767" t="s">
        <v>447</v>
      </c>
      <c r="U767" t="s">
        <v>444</v>
      </c>
      <c r="V767" t="s">
        <v>444</v>
      </c>
      <c r="W767" t="s">
        <v>447</v>
      </c>
      <c r="X767" t="s">
        <v>444</v>
      </c>
      <c r="Y767" t="s">
        <v>444</v>
      </c>
      <c r="Z767" t="s">
        <v>442</v>
      </c>
      <c r="AA767" t="s">
        <v>442</v>
      </c>
      <c r="AB767" t="s">
        <v>442</v>
      </c>
      <c r="AC767" t="s">
        <v>442</v>
      </c>
      <c r="AD767" t="s">
        <v>442</v>
      </c>
      <c r="AE767" t="s">
        <v>442</v>
      </c>
      <c r="AF767" t="s">
        <v>442</v>
      </c>
      <c r="AG767" t="s">
        <v>442</v>
      </c>
      <c r="AH767" t="s">
        <v>444</v>
      </c>
      <c r="AI767" t="s">
        <v>447</v>
      </c>
      <c r="AJ767" t="s">
        <v>442</v>
      </c>
      <c r="AK767" t="s">
        <v>15</v>
      </c>
      <c r="AL767" t="s">
        <v>444</v>
      </c>
      <c r="AM767" t="s">
        <v>444</v>
      </c>
      <c r="AN767" t="s">
        <v>444</v>
      </c>
      <c r="AO767" t="s">
        <v>444</v>
      </c>
      <c r="AP767" t="s">
        <v>447</v>
      </c>
      <c r="AQ767" t="s">
        <v>528</v>
      </c>
      <c r="AR767" t="s">
        <v>1451</v>
      </c>
      <c r="AS767" t="s">
        <v>162</v>
      </c>
      <c r="AT767" t="s">
        <v>10</v>
      </c>
      <c r="AU767" t="s">
        <v>444</v>
      </c>
      <c r="AV767" t="s">
        <v>1359</v>
      </c>
      <c r="AW767" t="s">
        <v>444</v>
      </c>
      <c r="AX767" t="s">
        <v>444</v>
      </c>
      <c r="AY767" t="s">
        <v>444</v>
      </c>
      <c r="AZ767" t="s">
        <v>444</v>
      </c>
      <c r="BA767" t="s">
        <v>444</v>
      </c>
      <c r="BB767" t="s">
        <v>444</v>
      </c>
      <c r="BC767" t="s">
        <v>444</v>
      </c>
      <c r="BD767" t="s">
        <v>1359</v>
      </c>
      <c r="BE767" t="s">
        <v>444</v>
      </c>
      <c r="BF767" t="s">
        <v>1360</v>
      </c>
      <c r="BG767" t="s">
        <v>444</v>
      </c>
      <c r="BH767" t="s">
        <v>444</v>
      </c>
      <c r="BI767" t="s">
        <v>444</v>
      </c>
      <c r="BJ767" t="s">
        <v>444</v>
      </c>
      <c r="BK767" t="s">
        <v>444</v>
      </c>
      <c r="BL767" t="s">
        <v>444</v>
      </c>
      <c r="BM767" t="s">
        <v>444</v>
      </c>
      <c r="BN767" t="s">
        <v>444</v>
      </c>
      <c r="BO767" t="s">
        <v>444</v>
      </c>
      <c r="BP767" t="s">
        <v>444</v>
      </c>
      <c r="BQ767" t="s">
        <v>740</v>
      </c>
      <c r="BR767" t="s">
        <v>840</v>
      </c>
      <c r="BS767" t="s">
        <v>444</v>
      </c>
      <c r="BT767" t="s">
        <v>444</v>
      </c>
      <c r="BU767" t="s">
        <v>444</v>
      </c>
      <c r="BV767" t="s">
        <v>444</v>
      </c>
      <c r="BW767" t="s">
        <v>740</v>
      </c>
      <c r="BX767" t="s">
        <v>840</v>
      </c>
      <c r="BY767" t="s">
        <v>444</v>
      </c>
      <c r="BZ767" t="s">
        <v>444</v>
      </c>
      <c r="CA767" t="s">
        <v>444</v>
      </c>
      <c r="CB767" t="s">
        <v>444</v>
      </c>
      <c r="CC767" t="s">
        <v>444</v>
      </c>
      <c r="CD767" t="s">
        <v>444</v>
      </c>
      <c r="CE767" t="s">
        <v>444</v>
      </c>
      <c r="CF767" t="s">
        <v>444</v>
      </c>
      <c r="CG767" t="s">
        <v>444</v>
      </c>
      <c r="CH767" t="s">
        <v>444</v>
      </c>
      <c r="CI767" t="s">
        <v>740</v>
      </c>
      <c r="CJ767" t="s">
        <v>840</v>
      </c>
      <c r="CK767" t="s">
        <v>444</v>
      </c>
      <c r="CL767" t="s">
        <v>444</v>
      </c>
      <c r="CM767" t="s">
        <v>444</v>
      </c>
      <c r="CN767" t="s">
        <v>444</v>
      </c>
      <c r="CO767" t="s">
        <v>740</v>
      </c>
      <c r="CP767" t="s">
        <v>840</v>
      </c>
      <c r="CQ767" t="s">
        <v>444</v>
      </c>
      <c r="CR767" t="s">
        <v>444</v>
      </c>
      <c r="CS767" t="s">
        <v>444</v>
      </c>
      <c r="CT767" t="s">
        <v>444</v>
      </c>
      <c r="CU767" t="s">
        <v>7</v>
      </c>
      <c r="CV767" t="s">
        <v>2773</v>
      </c>
      <c r="CW767" t="s">
        <v>2736</v>
      </c>
      <c r="CX767" t="s">
        <v>2975</v>
      </c>
      <c r="CY767" t="s">
        <v>1846</v>
      </c>
      <c r="CZ767" t="s">
        <v>444</v>
      </c>
      <c r="DA767" t="s">
        <v>444</v>
      </c>
      <c r="DB767" t="s">
        <v>444</v>
      </c>
      <c r="DC767" t="s">
        <v>444</v>
      </c>
      <c r="DD767" t="s">
        <v>444</v>
      </c>
      <c r="DE767" t="s">
        <v>444</v>
      </c>
      <c r="DF767" t="s">
        <v>444</v>
      </c>
      <c r="DG767" t="s">
        <v>444</v>
      </c>
      <c r="DH767" t="s">
        <v>444</v>
      </c>
      <c r="DI767" t="s">
        <v>15</v>
      </c>
      <c r="DJ767" t="s">
        <v>1440</v>
      </c>
      <c r="DK767" t="s">
        <v>444</v>
      </c>
      <c r="DL767" t="s">
        <v>444</v>
      </c>
      <c r="DM767" t="s">
        <v>444</v>
      </c>
      <c r="DN767" t="s">
        <v>444</v>
      </c>
      <c r="DO767" t="s">
        <v>444</v>
      </c>
      <c r="DP767" t="s">
        <v>444</v>
      </c>
      <c r="DQ767" t="s">
        <v>444</v>
      </c>
      <c r="DR767" t="s">
        <v>444</v>
      </c>
      <c r="DS767" t="s">
        <v>444</v>
      </c>
      <c r="DT767" s="24" t="s">
        <v>444</v>
      </c>
      <c r="DU767" s="24" t="s">
        <v>444</v>
      </c>
      <c r="DV767" t="s">
        <v>444</v>
      </c>
      <c r="DW767" t="s">
        <v>444</v>
      </c>
      <c r="DX767" s="24" t="s">
        <v>444</v>
      </c>
      <c r="DY767" s="24" t="s">
        <v>444</v>
      </c>
      <c r="DZ767" t="s">
        <v>444</v>
      </c>
      <c r="EA767" t="s">
        <v>444</v>
      </c>
      <c r="EB767" s="24" t="s">
        <v>444</v>
      </c>
      <c r="EC767" s="24" t="s">
        <v>444</v>
      </c>
      <c r="ED767" t="s">
        <v>444</v>
      </c>
      <c r="EE767" t="s">
        <v>444</v>
      </c>
      <c r="EF767" s="24" t="s">
        <v>444</v>
      </c>
      <c r="EG767" s="24" t="s">
        <v>444</v>
      </c>
      <c r="EH767" t="s">
        <v>444</v>
      </c>
      <c r="EI767" t="s">
        <v>444</v>
      </c>
      <c r="EJ767" s="24" t="s">
        <v>444</v>
      </c>
      <c r="EK767" s="24" t="s">
        <v>444</v>
      </c>
      <c r="EL767" t="s">
        <v>444</v>
      </c>
      <c r="EM767" t="s">
        <v>444</v>
      </c>
      <c r="EN767" s="24" t="s">
        <v>444</v>
      </c>
      <c r="EO767" s="24" t="s">
        <v>444</v>
      </c>
      <c r="EP767" t="s">
        <v>444</v>
      </c>
      <c r="EQ767" t="s">
        <v>444</v>
      </c>
      <c r="ER767" s="24" t="s">
        <v>444</v>
      </c>
      <c r="ES767" s="24" t="s">
        <v>444</v>
      </c>
      <c r="ET767" t="s">
        <v>444</v>
      </c>
      <c r="EU767" t="s">
        <v>444</v>
      </c>
      <c r="EV767" s="24" t="s">
        <v>444</v>
      </c>
      <c r="EW767" s="24" t="s">
        <v>444</v>
      </c>
      <c r="EX767" t="s">
        <v>444</v>
      </c>
      <c r="EY767" t="s">
        <v>444</v>
      </c>
      <c r="EZ767" s="24" t="s">
        <v>444</v>
      </c>
      <c r="FA767" s="24" t="s">
        <v>444</v>
      </c>
      <c r="FB767" t="s">
        <v>444</v>
      </c>
      <c r="FC767" t="s">
        <v>444</v>
      </c>
      <c r="FD767" s="24" t="s">
        <v>444</v>
      </c>
      <c r="FE767" s="24" t="s">
        <v>444</v>
      </c>
      <c r="FF767" t="s">
        <v>444</v>
      </c>
      <c r="FG767" t="s">
        <v>444</v>
      </c>
      <c r="FH767" s="24" t="s">
        <v>444</v>
      </c>
      <c r="FI767" s="24" t="s">
        <v>444</v>
      </c>
      <c r="FJ767" t="s">
        <v>444</v>
      </c>
      <c r="FK767" t="s">
        <v>444</v>
      </c>
      <c r="FL767" s="24" t="s">
        <v>444</v>
      </c>
      <c r="FM767" s="24" t="s">
        <v>444</v>
      </c>
      <c r="FN767" t="s">
        <v>444</v>
      </c>
      <c r="FO767" t="s">
        <v>444</v>
      </c>
      <c r="FP767" s="24" t="s">
        <v>444</v>
      </c>
      <c r="FQ767" s="24" t="s">
        <v>444</v>
      </c>
      <c r="FR767" t="s">
        <v>444</v>
      </c>
      <c r="FS767" t="s">
        <v>444</v>
      </c>
      <c r="FT767" s="24" t="s">
        <v>444</v>
      </c>
      <c r="FU767" s="24" t="s">
        <v>444</v>
      </c>
      <c r="FV767" t="s">
        <v>444</v>
      </c>
      <c r="FW767" t="s">
        <v>444</v>
      </c>
      <c r="FX767" s="24" t="s">
        <v>444</v>
      </c>
      <c r="FY767" s="24" t="s">
        <v>444</v>
      </c>
      <c r="FZ767" t="s">
        <v>444</v>
      </c>
      <c r="GA767" t="s">
        <v>444</v>
      </c>
      <c r="GB767" s="24" t="s">
        <v>444</v>
      </c>
      <c r="GC767" s="24" t="s">
        <v>444</v>
      </c>
      <c r="GD767" t="s">
        <v>444</v>
      </c>
      <c r="GE767" t="s">
        <v>444</v>
      </c>
      <c r="GF767" s="24" t="s">
        <v>444</v>
      </c>
      <c r="GG767" s="24" t="s">
        <v>444</v>
      </c>
      <c r="GH767" t="s">
        <v>15</v>
      </c>
      <c r="GI767" s="24" t="s">
        <v>490</v>
      </c>
      <c r="GJ767" s="24" t="s">
        <v>493</v>
      </c>
      <c r="GK767" t="s">
        <v>498</v>
      </c>
      <c r="GL767" t="s">
        <v>498</v>
      </c>
      <c r="GM767" s="24" t="s">
        <v>500</v>
      </c>
      <c r="GN767" s="24" t="s">
        <v>500</v>
      </c>
      <c r="GO767" t="s">
        <v>507</v>
      </c>
      <c r="GP767" t="s">
        <v>1404</v>
      </c>
      <c r="GQ767" s="24" t="s">
        <v>444</v>
      </c>
      <c r="GR767" s="24" t="s">
        <v>444</v>
      </c>
      <c r="GS767" t="s">
        <v>444</v>
      </c>
      <c r="GT767" t="s">
        <v>444</v>
      </c>
      <c r="GU767" s="24" t="s">
        <v>444</v>
      </c>
      <c r="GV767" s="24" t="s">
        <v>444</v>
      </c>
      <c r="GW767" t="s">
        <v>444</v>
      </c>
      <c r="GX767" t="s">
        <v>444</v>
      </c>
      <c r="GY767" s="24" t="s">
        <v>444</v>
      </c>
      <c r="GZ767" s="24" t="s">
        <v>444</v>
      </c>
      <c r="HA767" t="s">
        <v>444</v>
      </c>
      <c r="HB767" t="s">
        <v>444</v>
      </c>
      <c r="HC767" s="24" t="s">
        <v>444</v>
      </c>
      <c r="HD767" s="24" t="s">
        <v>444</v>
      </c>
      <c r="HE767" t="s">
        <v>444</v>
      </c>
      <c r="HF767" t="s">
        <v>444</v>
      </c>
      <c r="HG767" s="24" t="s">
        <v>444</v>
      </c>
      <c r="HH767" s="24" t="s">
        <v>444</v>
      </c>
      <c r="HI767" t="s">
        <v>444</v>
      </c>
      <c r="HJ767" t="s">
        <v>444</v>
      </c>
      <c r="HK767" s="24" t="s">
        <v>444</v>
      </c>
      <c r="HL767" s="24" t="s">
        <v>444</v>
      </c>
      <c r="HM767" t="s">
        <v>444</v>
      </c>
      <c r="HN767" t="s">
        <v>444</v>
      </c>
      <c r="HO767" s="24" t="s">
        <v>444</v>
      </c>
      <c r="HP767" s="24" t="s">
        <v>444</v>
      </c>
      <c r="HQ767" t="s">
        <v>444</v>
      </c>
      <c r="HR767" t="s">
        <v>444</v>
      </c>
      <c r="HS767" s="24" t="s">
        <v>444</v>
      </c>
      <c r="HT767" s="24" t="s">
        <v>444</v>
      </c>
      <c r="HU767" t="s">
        <v>444</v>
      </c>
      <c r="HV767" t="s">
        <v>444</v>
      </c>
      <c r="HW767" s="24" t="s">
        <v>444</v>
      </c>
      <c r="HX767" s="24" t="s">
        <v>444</v>
      </c>
      <c r="HY767" t="s">
        <v>444</v>
      </c>
      <c r="HZ767" t="s">
        <v>444</v>
      </c>
      <c r="IA767" t="s">
        <v>2773</v>
      </c>
      <c r="IB767" t="s">
        <v>2736</v>
      </c>
      <c r="IC767" t="s">
        <v>3023</v>
      </c>
      <c r="ID767" s="33" t="b" cm="1">
        <f t="array" ref="ID767">_xlfn.IFNA(MATCH($A$2,_xlfn.NUMBERVALUE(Table_Query_from_MF_DSNP62[[#This Row],[CL_GLACCT_DR1]:[CL_GLACCT_CR4]]),0),0)&gt;=1</f>
        <v>1</v>
      </c>
      <c r="IE767" s="33" t="b">
        <f>OR(Table_Query_from_MF_DSNP62[[#This Row],[Pair1]:[Pair25]])</f>
        <v>1</v>
      </c>
      <c r="IF767" s="33">
        <f>_xlfn.IFNA(MATCH(TRUE,Table_Query_from_MF_DSNP62[[#This Row],[Pair1]:[Pair25]],0),"none")</f>
        <v>1</v>
      </c>
      <c r="IG767" s="33" t="b">
        <f>AND($A$2&gt;=_xlfn.NUMBERVALUE(Table_Query_from_MF_DSNP62[[#This Row],[CL_GL_ACCT_FR1]]),$A$2&lt;=_xlfn.NUMBERVALUE(Table_Query_from_MF_DSNP62[[#This Row],[CL_GL_ACCT_TO1]]))</f>
        <v>1</v>
      </c>
      <c r="IH767" s="33" t="b">
        <f>AND($A$2&gt;=_xlfn.NUMBERVALUE(Table_Query_from_MF_DSNP62[[#This Row],[CL_GL_ACCT_FR2]]),$A$2&lt;=_xlfn.NUMBERVALUE(Table_Query_from_MF_DSNP62[[#This Row],[CL_GL_ACCT_TO2]]))</f>
        <v>1</v>
      </c>
      <c r="II767" s="33" t="b">
        <f>AND($A$2&gt;=_xlfn.NUMBERVALUE(Table_Query_from_MF_DSNP62[[#This Row],[CL_GL_ACCT_FR3]]),$A$2&lt;=_xlfn.NUMBERVALUE(Table_Query_from_MF_DSNP62[[#This Row],[CL_GL_ACCT_TO3]]))</f>
        <v>1</v>
      </c>
      <c r="IJ767" s="33" t="b">
        <f>AND($A$2&gt;=_xlfn.NUMBERVALUE(Table_Query_from_MF_DSNP62[[#This Row],[CL_GL_ACCT_FR4]]),$A$2&lt;=_xlfn.NUMBERVALUE(Table_Query_from_MF_DSNP62[[#This Row],[CL_GL_ACCT_TO4]]))</f>
        <v>1</v>
      </c>
      <c r="IK767" s="33" t="b">
        <f>AND($A$2&gt;=_xlfn.NUMBERVALUE(Table_Query_from_MF_DSNP62[[#This Row],[CL_GL_ACCT_FR5]]),$A$2&lt;=_xlfn.NUMBERVALUE(Table_Query_from_MF_DSNP62[[#This Row],[CL_GL_ACCT_TO5]]))</f>
        <v>1</v>
      </c>
      <c r="IL767" s="33" t="b">
        <f>AND($A$2&gt;=_xlfn.NUMBERVALUE(Table_Query_from_MF_DSNP62[[#This Row],[CL_GL_ACCT_FR6]]),$A$2&lt;=_xlfn.NUMBERVALUE(Table_Query_from_MF_DSNP62[[#This Row],[CL_GL_ACCT_TO6]]))</f>
        <v>1</v>
      </c>
      <c r="IM767" s="33" t="b">
        <f>AND($A$2&gt;=_xlfn.NUMBERVALUE(Table_Query_from_MF_DSNP62[[#This Row],[CL_GL_ACCT_FR7]]),$A$2&lt;=_xlfn.NUMBERVALUE(Table_Query_from_MF_DSNP62[[#This Row],[CL_GL_ACCT_TO7]]))</f>
        <v>1</v>
      </c>
      <c r="IN767" s="33" t="b">
        <f>AND($A$2&gt;=_xlfn.NUMBERVALUE(Table_Query_from_MF_DSNP62[[#This Row],[CL_GL_ACCT_FR8]]),$A$2&lt;=_xlfn.NUMBERVALUE(Table_Query_from_MF_DSNP62[[#This Row],[CL_GL_ACCT_TO8]]))</f>
        <v>1</v>
      </c>
      <c r="IO767" s="33" t="b">
        <f>AND($A$2&gt;=_xlfn.NUMBERVALUE(Table_Query_from_MF_DSNP62[[#This Row],[CL_GL_ACCT_FR9]]),$A$2&lt;=_xlfn.NUMBERVALUE(Table_Query_from_MF_DSNP62[[#This Row],[CL_GL_ACCT_TO9]]))</f>
        <v>1</v>
      </c>
      <c r="IP767" s="33" t="b">
        <f>AND($A$2&gt;=_xlfn.NUMBERVALUE(Table_Query_from_MF_DSNP62[[#This Row],[CL_GL_ACCT_FR10]]),$A$2&lt;=_xlfn.NUMBERVALUE(Table_Query_from_MF_DSNP62[[#This Row],[CL_GL_ACCT_TO10]]))</f>
        <v>1</v>
      </c>
      <c r="IQ767" s="33" t="b">
        <f>AND($A$2&gt;=_xlfn.NUMBERVALUE(Table_Query_from_MF_DSNP62[[#This Row],[CL_GL_ACCT_FR11]]),$A$2&lt;=_xlfn.NUMBERVALUE(Table_Query_from_MF_DSNP62[[#This Row],[CL_GL_ACCT_TO11]]))</f>
        <v>1</v>
      </c>
      <c r="IR767" s="33" t="b">
        <f>AND($A$2&gt;=_xlfn.NUMBERVALUE(Table_Query_from_MF_DSNP62[[#This Row],[CL_GL_ACCT_FR12]]),$A$2&lt;=_xlfn.NUMBERVALUE(Table_Query_from_MF_DSNP62[[#This Row],[CL_GL_ACCT_TO12]]))</f>
        <v>1</v>
      </c>
      <c r="IS767" s="33" t="b">
        <f>AND($A$2&gt;=_xlfn.NUMBERVALUE(Table_Query_from_MF_DSNP62[[#This Row],[CL_GL_ACCT_FR13]]),$A$2&lt;=_xlfn.NUMBERVALUE(Table_Query_from_MF_DSNP62[[#This Row],[CL_GL_ACCT_TO13]]))</f>
        <v>1</v>
      </c>
      <c r="IT767" s="33" t="b">
        <f>AND($A$2&gt;=_xlfn.NUMBERVALUE(Table_Query_from_MF_DSNP62[[#This Row],[CL_GL_ACCT_FR14]]),$A$2&lt;=_xlfn.NUMBERVALUE(Table_Query_from_MF_DSNP62[[#This Row],[CL_GL_ACCT_TO14]]))</f>
        <v>1</v>
      </c>
      <c r="IU767" s="33" t="b">
        <f>AND($A$2&gt;=_xlfn.NUMBERVALUE(Table_Query_from_MF_DSNP62[[#This Row],[CL_GL_ACCT_FR15]]),$A$2&lt;=_xlfn.NUMBERVALUE(Table_Query_from_MF_DSNP62[[#This Row],[CL_GL_ACCT_TO15]]))</f>
        <v>1</v>
      </c>
      <c r="IV767" s="33" t="b">
        <f>AND($A$2&gt;=_xlfn.NUMBERVALUE(Table_Query_from_MF_DSNP62[[#This Row],[CL_GL_ACCT_FR16]]),$A$2&lt;=_xlfn.NUMBERVALUE(Table_Query_from_MF_DSNP62[[#This Row],[CL_GL_ACCT_TO16]]))</f>
        <v>1</v>
      </c>
      <c r="IW767" s="33" t="b">
        <f>AND($A$2&gt;=_xlfn.NUMBERVALUE(Table_Query_from_MF_DSNP62[[#This Row],[CL_GL_ACCT_FR17]]),$A$2&lt;=_xlfn.NUMBERVALUE(Table_Query_from_MF_DSNP62[[#This Row],[CL_GL_ACCT_TO17]]))</f>
        <v>1</v>
      </c>
      <c r="IX767" s="33" t="b">
        <f>AND($A$2&gt;=_xlfn.NUMBERVALUE(Table_Query_from_MF_DSNP62[[#This Row],[CL_GL_ACCT_FR18]]),$A$2&lt;=_xlfn.NUMBERVALUE(Table_Query_from_MF_DSNP62[[#This Row],[CL_GL_ACCT_TO18]]))</f>
        <v>1</v>
      </c>
      <c r="IY767" s="33" t="b">
        <f>AND($A$2&gt;=_xlfn.NUMBERVALUE(Table_Query_from_MF_DSNP62[[#This Row],[CL_GL_ACCT_FR19]]),$A$2&lt;=_xlfn.NUMBERVALUE(Table_Query_from_MF_DSNP62[[#This Row],[CL_GL_ACCT_TO19]]))</f>
        <v>1</v>
      </c>
      <c r="IZ767" s="33" t="b">
        <f>AND($A$2&gt;=_xlfn.NUMBERVALUE(Table_Query_from_MF_DSNP62[[#This Row],[CL_GL_ACCT_FR20]]),$A$2&lt;=_xlfn.NUMBERVALUE(Table_Query_from_MF_DSNP62[[#This Row],[CL_GL_ACCT_TO20]]))</f>
        <v>1</v>
      </c>
      <c r="JA767" s="33" t="b">
        <f>AND($A$2&gt;=_xlfn.NUMBERVALUE(Table_Query_from_MF_DSNP62[[#This Row],[CL_GL_ACCT_FR21]]),$A$2&lt;=_xlfn.NUMBERVALUE(Table_Query_from_MF_DSNP62[[#This Row],[CL_GL_ACCT_TO21]]))</f>
        <v>1</v>
      </c>
      <c r="JB767" s="33" t="b">
        <f>AND($A$2&gt;=_xlfn.NUMBERVALUE(Table_Query_from_MF_DSNP62[[#This Row],[CL_GL_ACCT_FR22]]),$A$2&lt;=_xlfn.NUMBERVALUE(Table_Query_from_MF_DSNP62[[#This Row],[CL_GL_ACCT_TO22]]))</f>
        <v>1</v>
      </c>
      <c r="JC767" s="33" t="b">
        <f>AND($A$2&gt;=_xlfn.NUMBERVALUE(Table_Query_from_MF_DSNP62[[#This Row],[CL_GL_ACCT_FR23]]),$A$2&lt;=_xlfn.NUMBERVALUE(Table_Query_from_MF_DSNP62[[#This Row],[CL_GL_ACCT_TO23]]))</f>
        <v>1</v>
      </c>
      <c r="JD767" s="33" t="b">
        <f>AND($A$2&gt;=_xlfn.NUMBERVALUE(Table_Query_from_MF_DSNP62[[#This Row],[CL_GL_ACCT_FR24]]),$A$2&lt;=_xlfn.NUMBERVALUE(Table_Query_from_MF_DSNP62[[#This Row],[CL_GL_ACCT_TO24]]))</f>
        <v>1</v>
      </c>
      <c r="JE767" s="33" t="b">
        <f>AND($A$2&gt;=_xlfn.NUMBERVALUE(Table_Query_from_MF_DSNP62[[#This Row],[CL_GL_ACCT_FR25]]),$A$2&lt;=_xlfn.NUMBERVALUE(Table_Query_from_MF_DSNP62[[#This Row],[CL_GL_ACCT_TO25]]))</f>
        <v>1</v>
      </c>
      <c r="JF767" s="33" t="b">
        <f>OR(Table_Query_from_MF_DSNP62[[#This Row],[PairA]:[PairO]])</f>
        <v>1</v>
      </c>
      <c r="JG767" s="33">
        <f>_xlfn.IFNA(MATCH(TRUE,Table_Query_from_MF_DSNP62[[#This Row],[PairA]:[PairO]],0),"none")</f>
        <v>5</v>
      </c>
      <c r="JH767" s="33" t="b">
        <f>AND($B$2&gt;=_xlfn.NUMBERVALUE(Table_Query_from_MF_DSNP62[[#This Row],[CL_CMP_OBJ_FR1]]),$B$2&lt;=_xlfn.NUMBERVALUE(Table_Query_from_MF_DSNP62[[#This Row],[CL_CMP_OBJ_TO1]]))</f>
        <v>0</v>
      </c>
      <c r="JI767" s="33" t="b">
        <f>AND($B$2&gt;=_xlfn.NUMBERVALUE(Table_Query_from_MF_DSNP62[[#This Row],[CL_CMP_OBJ_FR2]]),$B$2&lt;=_xlfn.NUMBERVALUE(Table_Query_from_MF_DSNP62[[#This Row],[CL_CMP_OBJ_TO2]]))</f>
        <v>0</v>
      </c>
      <c r="JJ767" s="33" t="b">
        <f>AND($B$2&gt;=_xlfn.NUMBERVALUE(Table_Query_from_MF_DSNP62[[#This Row],[CL_CMP_OBJ_FR3]]),$B$2&lt;=_xlfn.NUMBERVALUE(Table_Query_from_MF_DSNP62[[#This Row],[CL_CMP_OBJ_TO3]]))</f>
        <v>0</v>
      </c>
      <c r="JK767" s="33" t="b">
        <f>AND($B$2&gt;=_xlfn.NUMBERVALUE(Table_Query_from_MF_DSNP62[[#This Row],[CL_CMP_OBJ_FR4]]),$B$2&lt;=_xlfn.NUMBERVALUE(Table_Query_from_MF_DSNP62[[#This Row],[CL_CMP_OBJ_TO4]]))</f>
        <v>0</v>
      </c>
      <c r="JL767" s="33" t="b">
        <f>AND($B$2&gt;=_xlfn.NUMBERVALUE(Table_Query_from_MF_DSNP62[[#This Row],[CL_CMP_OBJ_FR5]]),$B$2&lt;=_xlfn.NUMBERVALUE(Table_Query_from_MF_DSNP62[[#This Row],[CL_CMP_OBJ_TO5]]))</f>
        <v>1</v>
      </c>
      <c r="JM767" s="33" t="b">
        <f>AND($B$2&gt;=_xlfn.NUMBERVALUE(Table_Query_from_MF_DSNP62[[#This Row],[CL_CMP_OBJ_FR6]]),$B$2&lt;=_xlfn.NUMBERVALUE(Table_Query_from_MF_DSNP62[[#This Row],[CL_CMP_OBJ_TO6]]))</f>
        <v>1</v>
      </c>
      <c r="JN767" s="33" t="b">
        <f>AND($B$2&gt;=_xlfn.NUMBERVALUE(Table_Query_from_MF_DSNP62[[#This Row],[CL_CMP_OBJ_FR7]]),$B$2&lt;=_xlfn.NUMBERVALUE(Table_Query_from_MF_DSNP62[[#This Row],[CL_CMP_OBJ_TO7]]))</f>
        <v>1</v>
      </c>
      <c r="JO767" s="33" t="b">
        <f>AND($B$2&gt;=_xlfn.NUMBERVALUE(Table_Query_from_MF_DSNP62[[#This Row],[CL_CMP_OBJ_FR8]]),$B$2&lt;=_xlfn.NUMBERVALUE(Table_Query_from_MF_DSNP62[[#This Row],[CL_CMP_OBJ_TO8]]))</f>
        <v>1</v>
      </c>
      <c r="JP767" s="33" t="b">
        <f>AND($B$2&gt;=_xlfn.NUMBERVALUE(Table_Query_from_MF_DSNP62[[#This Row],[CL_CMP_OBJ_FR9]]),$B$2&lt;=_xlfn.NUMBERVALUE(Table_Query_from_MF_DSNP62[[#This Row],[CL_CMP_OBJ_TO9]]))</f>
        <v>1</v>
      </c>
      <c r="JQ767" s="33" t="b">
        <f>AND($B$2&gt;=_xlfn.NUMBERVALUE(Table_Query_from_MF_DSNP62[[#This Row],[CL_CMP_OBJ_FR10]]),$B$2&lt;=_xlfn.NUMBERVALUE(Table_Query_from_MF_DSNP62[[#This Row],[CL_CMP_OBJ_TO10]]))</f>
        <v>1</v>
      </c>
      <c r="JR767" s="33" t="b">
        <f>AND($B$2&gt;=_xlfn.NUMBERVALUE(Table_Query_from_MF_DSNP62[[#This Row],[CL_CMP_OBJ_FR11]]),$B$2&lt;=_xlfn.NUMBERVALUE(Table_Query_from_MF_DSNP62[[#This Row],[CL_CMP_OBJ_TO11]]))</f>
        <v>1</v>
      </c>
      <c r="JS767" s="33" t="b">
        <f>AND($B$2&gt;=_xlfn.NUMBERVALUE(Table_Query_from_MF_DSNP62[[#This Row],[CL_CMP_OBJ_FR12]]),$B$2&lt;=_xlfn.NUMBERVALUE(Table_Query_from_MF_DSNP62[[#This Row],[CL_CMP_OBJ_TO12]]))</f>
        <v>1</v>
      </c>
      <c r="JT767" s="33" t="b">
        <f>AND($B$2&gt;=_xlfn.NUMBERVALUE(Table_Query_from_MF_DSNP62[[#This Row],[CL_CMP_OBJ_FR13]]),$B$2&lt;=_xlfn.NUMBERVALUE(Table_Query_from_MF_DSNP62[[#This Row],[CL_CMP_OBJ_TO13]]))</f>
        <v>1</v>
      </c>
      <c r="JU767" s="33" t="b">
        <f>AND($B$2&gt;=_xlfn.NUMBERVALUE(Table_Query_from_MF_DSNP62[[#This Row],[CL_CMP_OBJ_FR14]]),$B$2&lt;=_xlfn.NUMBERVALUE(Table_Query_from_MF_DSNP62[[#This Row],[CL_CMP_OBJ_TO14]]))</f>
        <v>1</v>
      </c>
      <c r="JV767" s="33" t="b">
        <f>AND($B$2&gt;=_xlfn.NUMBERVALUE(Table_Query_from_MF_DSNP62[[#This Row],[CL_CMP_OBJ_FR15]]),$B$2&lt;=_xlfn.NUMBERVALUE(Table_Query_from_MF_DSNP62[[#This Row],[CL_CMP_OBJ_TO15]]))</f>
        <v>1</v>
      </c>
    </row>
    <row r="768" spans="1:282" x14ac:dyDescent="0.25">
      <c r="A768" t="b">
        <f>OR(,Table_Query_from_MF_DSNP62[[#This Row],[Desired GL included as "hard-coded" GL?]],Table_Query_from_MF_DSNP62[[#This Row],[Desired GL included as "Open GL"?]])</f>
        <v>1</v>
      </c>
      <c r="B768" t="b">
        <f>Table_Query_from_MF_DSNP62[[#This Row],[Desired CObj included as "Open CObj"?]]</f>
        <v>1</v>
      </c>
      <c r="C768" t="s">
        <v>2566</v>
      </c>
      <c r="D768" t="s">
        <v>2674</v>
      </c>
      <c r="E768" t="s">
        <v>15</v>
      </c>
      <c r="F768" s="24" t="s">
        <v>191</v>
      </c>
      <c r="G768" t="s">
        <v>425</v>
      </c>
      <c r="H768" s="24" t="s">
        <v>444</v>
      </c>
      <c r="I768" t="s">
        <v>444</v>
      </c>
      <c r="J768" s="24" t="s">
        <v>444</v>
      </c>
      <c r="K768" t="s">
        <v>444</v>
      </c>
      <c r="L768" s="24" t="s">
        <v>444</v>
      </c>
      <c r="M768" t="s">
        <v>444</v>
      </c>
      <c r="N768" t="s">
        <v>444</v>
      </c>
      <c r="O768" t="s">
        <v>444</v>
      </c>
      <c r="P768" t="s">
        <v>444</v>
      </c>
      <c r="Q768" t="s">
        <v>15</v>
      </c>
      <c r="R768" t="s">
        <v>444</v>
      </c>
      <c r="S768" t="s">
        <v>442</v>
      </c>
      <c r="T768" t="s">
        <v>447</v>
      </c>
      <c r="U768" t="s">
        <v>444</v>
      </c>
      <c r="V768" t="s">
        <v>444</v>
      </c>
      <c r="W768" t="s">
        <v>447</v>
      </c>
      <c r="X768" t="s">
        <v>444</v>
      </c>
      <c r="Y768" t="s">
        <v>444</v>
      </c>
      <c r="Z768" t="s">
        <v>442</v>
      </c>
      <c r="AA768" t="s">
        <v>442</v>
      </c>
      <c r="AB768" t="s">
        <v>442</v>
      </c>
      <c r="AC768" t="s">
        <v>442</v>
      </c>
      <c r="AD768" t="s">
        <v>442</v>
      </c>
      <c r="AE768" t="s">
        <v>442</v>
      </c>
      <c r="AF768" t="s">
        <v>442</v>
      </c>
      <c r="AG768" t="s">
        <v>442</v>
      </c>
      <c r="AH768" t="s">
        <v>444</v>
      </c>
      <c r="AI768" t="s">
        <v>447</v>
      </c>
      <c r="AJ768" t="s">
        <v>442</v>
      </c>
      <c r="AK768" t="s">
        <v>15</v>
      </c>
      <c r="AL768" t="s">
        <v>444</v>
      </c>
      <c r="AM768" t="s">
        <v>444</v>
      </c>
      <c r="AN768" t="s">
        <v>444</v>
      </c>
      <c r="AO768" t="s">
        <v>444</v>
      </c>
      <c r="AP768" t="s">
        <v>442</v>
      </c>
      <c r="AQ768" t="s">
        <v>528</v>
      </c>
      <c r="AR768" t="s">
        <v>282</v>
      </c>
      <c r="AS768" t="s">
        <v>162</v>
      </c>
      <c r="AT768" t="s">
        <v>10</v>
      </c>
      <c r="AU768" t="s">
        <v>444</v>
      </c>
      <c r="AV768" t="s">
        <v>1359</v>
      </c>
      <c r="AW768" t="s">
        <v>444</v>
      </c>
      <c r="AX768" t="s">
        <v>444</v>
      </c>
      <c r="AY768" t="s">
        <v>444</v>
      </c>
      <c r="AZ768" t="s">
        <v>444</v>
      </c>
      <c r="BA768" t="s">
        <v>444</v>
      </c>
      <c r="BB768" t="s">
        <v>444</v>
      </c>
      <c r="BC768" t="s">
        <v>444</v>
      </c>
      <c r="BD768" t="s">
        <v>1359</v>
      </c>
      <c r="BE768" t="s">
        <v>444</v>
      </c>
      <c r="BF768" t="s">
        <v>1360</v>
      </c>
      <c r="BG768" t="s">
        <v>444</v>
      </c>
      <c r="BH768" t="s">
        <v>444</v>
      </c>
      <c r="BI768" t="s">
        <v>444</v>
      </c>
      <c r="BJ768" t="s">
        <v>444</v>
      </c>
      <c r="BK768" t="s">
        <v>444</v>
      </c>
      <c r="BL768" t="s">
        <v>444</v>
      </c>
      <c r="BM768" t="s">
        <v>444</v>
      </c>
      <c r="BN768" t="s">
        <v>444</v>
      </c>
      <c r="BO768" t="s">
        <v>444</v>
      </c>
      <c r="BP768" t="s">
        <v>444</v>
      </c>
      <c r="BQ768" t="s">
        <v>444</v>
      </c>
      <c r="BR768" t="s">
        <v>444</v>
      </c>
      <c r="BS768" t="s">
        <v>444</v>
      </c>
      <c r="BT768" t="s">
        <v>444</v>
      </c>
      <c r="BU768" t="s">
        <v>444</v>
      </c>
      <c r="BV768" t="s">
        <v>444</v>
      </c>
      <c r="BW768" t="s">
        <v>444</v>
      </c>
      <c r="BX768" t="s">
        <v>444</v>
      </c>
      <c r="BY768" t="s">
        <v>444</v>
      </c>
      <c r="BZ768" t="s">
        <v>444</v>
      </c>
      <c r="CA768" t="s">
        <v>444</v>
      </c>
      <c r="CB768" t="s">
        <v>444</v>
      </c>
      <c r="CC768" t="s">
        <v>444</v>
      </c>
      <c r="CD768" t="s">
        <v>444</v>
      </c>
      <c r="CE768" t="s">
        <v>444</v>
      </c>
      <c r="CF768" t="s">
        <v>444</v>
      </c>
      <c r="CG768" t="s">
        <v>444</v>
      </c>
      <c r="CH768" t="s">
        <v>444</v>
      </c>
      <c r="CI768" t="s">
        <v>444</v>
      </c>
      <c r="CJ768" t="s">
        <v>444</v>
      </c>
      <c r="CK768" t="s">
        <v>444</v>
      </c>
      <c r="CL768" t="s">
        <v>444</v>
      </c>
      <c r="CM768" t="s">
        <v>444</v>
      </c>
      <c r="CN768" t="s">
        <v>444</v>
      </c>
      <c r="CO768" t="s">
        <v>444</v>
      </c>
      <c r="CP768" t="s">
        <v>444</v>
      </c>
      <c r="CQ768" t="s">
        <v>444</v>
      </c>
      <c r="CR768" t="s">
        <v>444</v>
      </c>
      <c r="CS768" t="s">
        <v>444</v>
      </c>
      <c r="CT768" t="s">
        <v>444</v>
      </c>
      <c r="CU768" t="s">
        <v>7</v>
      </c>
      <c r="CV768" t="s">
        <v>2773</v>
      </c>
      <c r="CW768" t="s">
        <v>2736</v>
      </c>
      <c r="CX768" t="s">
        <v>2974</v>
      </c>
      <c r="CY768" t="s">
        <v>1846</v>
      </c>
      <c r="CZ768" t="s">
        <v>444</v>
      </c>
      <c r="DA768" t="s">
        <v>444</v>
      </c>
      <c r="DB768" t="s">
        <v>444</v>
      </c>
      <c r="DC768" t="s">
        <v>444</v>
      </c>
      <c r="DD768" t="s">
        <v>444</v>
      </c>
      <c r="DE768" t="s">
        <v>444</v>
      </c>
      <c r="DF768" t="s">
        <v>444</v>
      </c>
      <c r="DG768" t="s">
        <v>444</v>
      </c>
      <c r="DH768" t="s">
        <v>444</v>
      </c>
      <c r="DI768" t="s">
        <v>15</v>
      </c>
      <c r="DJ768" t="s">
        <v>444</v>
      </c>
      <c r="DK768" t="s">
        <v>444</v>
      </c>
      <c r="DL768" t="s">
        <v>444</v>
      </c>
      <c r="DM768" t="s">
        <v>444</v>
      </c>
      <c r="DN768" t="s">
        <v>444</v>
      </c>
      <c r="DO768" t="s">
        <v>444</v>
      </c>
      <c r="DP768" t="s">
        <v>444</v>
      </c>
      <c r="DQ768" t="s">
        <v>444</v>
      </c>
      <c r="DR768" t="s">
        <v>444</v>
      </c>
      <c r="DS768" t="s">
        <v>444</v>
      </c>
      <c r="DT768" s="24" t="s">
        <v>444</v>
      </c>
      <c r="DU768" s="24" t="s">
        <v>444</v>
      </c>
      <c r="DV768" t="s">
        <v>444</v>
      </c>
      <c r="DW768" t="s">
        <v>444</v>
      </c>
      <c r="DX768" s="24" t="s">
        <v>444</v>
      </c>
      <c r="DY768" s="24" t="s">
        <v>444</v>
      </c>
      <c r="DZ768" t="s">
        <v>444</v>
      </c>
      <c r="EA768" t="s">
        <v>444</v>
      </c>
      <c r="EB768" s="24" t="s">
        <v>444</v>
      </c>
      <c r="EC768" s="24" t="s">
        <v>444</v>
      </c>
      <c r="ED768" t="s">
        <v>444</v>
      </c>
      <c r="EE768" t="s">
        <v>444</v>
      </c>
      <c r="EF768" s="24" t="s">
        <v>444</v>
      </c>
      <c r="EG768" s="24" t="s">
        <v>444</v>
      </c>
      <c r="EH768" t="s">
        <v>444</v>
      </c>
      <c r="EI768" t="s">
        <v>444</v>
      </c>
      <c r="EJ768" s="24" t="s">
        <v>444</v>
      </c>
      <c r="EK768" s="24" t="s">
        <v>444</v>
      </c>
      <c r="EL768" t="s">
        <v>444</v>
      </c>
      <c r="EM768" t="s">
        <v>444</v>
      </c>
      <c r="EN768" s="24" t="s">
        <v>444</v>
      </c>
      <c r="EO768" s="24" t="s">
        <v>444</v>
      </c>
      <c r="EP768" t="s">
        <v>444</v>
      </c>
      <c r="EQ768" t="s">
        <v>444</v>
      </c>
      <c r="ER768" s="24" t="s">
        <v>444</v>
      </c>
      <c r="ES768" s="24" t="s">
        <v>444</v>
      </c>
      <c r="ET768" t="s">
        <v>444</v>
      </c>
      <c r="EU768" t="s">
        <v>444</v>
      </c>
      <c r="EV768" s="24" t="s">
        <v>444</v>
      </c>
      <c r="EW768" s="24" t="s">
        <v>444</v>
      </c>
      <c r="EX768" t="s">
        <v>444</v>
      </c>
      <c r="EY768" t="s">
        <v>444</v>
      </c>
      <c r="EZ768" s="24" t="s">
        <v>444</v>
      </c>
      <c r="FA768" s="24" t="s">
        <v>444</v>
      </c>
      <c r="FB768" t="s">
        <v>444</v>
      </c>
      <c r="FC768" t="s">
        <v>444</v>
      </c>
      <c r="FD768" s="24" t="s">
        <v>444</v>
      </c>
      <c r="FE768" s="24" t="s">
        <v>444</v>
      </c>
      <c r="FF768" t="s">
        <v>444</v>
      </c>
      <c r="FG768" t="s">
        <v>444</v>
      </c>
      <c r="FH768" s="24" t="s">
        <v>444</v>
      </c>
      <c r="FI768" s="24" t="s">
        <v>444</v>
      </c>
      <c r="FJ768" t="s">
        <v>444</v>
      </c>
      <c r="FK768" t="s">
        <v>444</v>
      </c>
      <c r="FL768" s="24" t="s">
        <v>444</v>
      </c>
      <c r="FM768" s="24" t="s">
        <v>444</v>
      </c>
      <c r="FN768" t="s">
        <v>444</v>
      </c>
      <c r="FO768" t="s">
        <v>444</v>
      </c>
      <c r="FP768" s="24" t="s">
        <v>444</v>
      </c>
      <c r="FQ768" s="24" t="s">
        <v>444</v>
      </c>
      <c r="FR768" t="s">
        <v>444</v>
      </c>
      <c r="FS768" t="s">
        <v>444</v>
      </c>
      <c r="FT768" s="24" t="s">
        <v>444</v>
      </c>
      <c r="FU768" s="24" t="s">
        <v>444</v>
      </c>
      <c r="FV768" t="s">
        <v>444</v>
      </c>
      <c r="FW768" t="s">
        <v>444</v>
      </c>
      <c r="FX768" s="24" t="s">
        <v>444</v>
      </c>
      <c r="FY768" s="24" t="s">
        <v>444</v>
      </c>
      <c r="FZ768" t="s">
        <v>444</v>
      </c>
      <c r="GA768" t="s">
        <v>444</v>
      </c>
      <c r="GB768" s="24" t="s">
        <v>444</v>
      </c>
      <c r="GC768" s="24" t="s">
        <v>444</v>
      </c>
      <c r="GD768" t="s">
        <v>444</v>
      </c>
      <c r="GE768" t="s">
        <v>444</v>
      </c>
      <c r="GF768" s="24" t="s">
        <v>444</v>
      </c>
      <c r="GG768" s="24" t="s">
        <v>444</v>
      </c>
      <c r="GH768" t="s">
        <v>15</v>
      </c>
      <c r="GI768" s="24" t="s">
        <v>526</v>
      </c>
      <c r="GJ768" s="24" t="s">
        <v>569</v>
      </c>
      <c r="GK768" t="s">
        <v>1454</v>
      </c>
      <c r="GL768" t="s">
        <v>1455</v>
      </c>
      <c r="GM768" s="24" t="s">
        <v>444</v>
      </c>
      <c r="GN768" s="24" t="s">
        <v>444</v>
      </c>
      <c r="GO768" t="s">
        <v>444</v>
      </c>
      <c r="GP768" t="s">
        <v>444</v>
      </c>
      <c r="GQ768" s="24" t="s">
        <v>444</v>
      </c>
      <c r="GR768" s="24" t="s">
        <v>444</v>
      </c>
      <c r="GS768" t="s">
        <v>444</v>
      </c>
      <c r="GT768" t="s">
        <v>444</v>
      </c>
      <c r="GU768" s="24" t="s">
        <v>444</v>
      </c>
      <c r="GV768" s="24" t="s">
        <v>444</v>
      </c>
      <c r="GW768" t="s">
        <v>444</v>
      </c>
      <c r="GX768" t="s">
        <v>444</v>
      </c>
      <c r="GY768" s="24" t="s">
        <v>444</v>
      </c>
      <c r="GZ768" s="24" t="s">
        <v>444</v>
      </c>
      <c r="HA768" t="s">
        <v>444</v>
      </c>
      <c r="HB768" t="s">
        <v>444</v>
      </c>
      <c r="HC768" s="24" t="s">
        <v>444</v>
      </c>
      <c r="HD768" s="24" t="s">
        <v>444</v>
      </c>
      <c r="HE768" t="s">
        <v>444</v>
      </c>
      <c r="HF768" t="s">
        <v>444</v>
      </c>
      <c r="HG768" s="24" t="s">
        <v>444</v>
      </c>
      <c r="HH768" s="24" t="s">
        <v>444</v>
      </c>
      <c r="HI768" t="s">
        <v>444</v>
      </c>
      <c r="HJ768" t="s">
        <v>444</v>
      </c>
      <c r="HK768" s="24" t="s">
        <v>444</v>
      </c>
      <c r="HL768" s="24" t="s">
        <v>444</v>
      </c>
      <c r="HM768" t="s">
        <v>444</v>
      </c>
      <c r="HN768" t="s">
        <v>444</v>
      </c>
      <c r="HO768" s="24" t="s">
        <v>444</v>
      </c>
      <c r="HP768" s="24" t="s">
        <v>444</v>
      </c>
      <c r="HQ768" t="s">
        <v>444</v>
      </c>
      <c r="HR768" t="s">
        <v>444</v>
      </c>
      <c r="HS768" s="24" t="s">
        <v>444</v>
      </c>
      <c r="HT768" s="24" t="s">
        <v>444</v>
      </c>
      <c r="HU768" t="s">
        <v>444</v>
      </c>
      <c r="HV768" t="s">
        <v>444</v>
      </c>
      <c r="HW768" s="24" t="s">
        <v>444</v>
      </c>
      <c r="HX768" s="24" t="s">
        <v>444</v>
      </c>
      <c r="HY768" t="s">
        <v>444</v>
      </c>
      <c r="HZ768" t="s">
        <v>444</v>
      </c>
      <c r="IA768" t="s">
        <v>2957</v>
      </c>
      <c r="IB768" t="s">
        <v>2736</v>
      </c>
      <c r="IC768" t="s">
        <v>2974</v>
      </c>
      <c r="ID768" s="33" t="b" cm="1">
        <f t="array" ref="ID768">_xlfn.IFNA(MATCH($A$2,_xlfn.NUMBERVALUE(Table_Query_from_MF_DSNP62[[#This Row],[CL_GLACCT_DR1]:[CL_GLACCT_CR4]]),0),0)&gt;=1</f>
        <v>1</v>
      </c>
      <c r="IE768" s="33" t="b">
        <f>OR(Table_Query_from_MF_DSNP62[[#This Row],[Pair1]:[Pair25]])</f>
        <v>1</v>
      </c>
      <c r="IF768" s="33">
        <f>_xlfn.IFNA(MATCH(TRUE,Table_Query_from_MF_DSNP62[[#This Row],[Pair1]:[Pair25]],0),"none")</f>
        <v>1</v>
      </c>
      <c r="IG768" s="33" t="b">
        <f>AND($A$2&gt;=_xlfn.NUMBERVALUE(Table_Query_from_MF_DSNP62[[#This Row],[CL_GL_ACCT_FR1]]),$A$2&lt;=_xlfn.NUMBERVALUE(Table_Query_from_MF_DSNP62[[#This Row],[CL_GL_ACCT_TO1]]))</f>
        <v>1</v>
      </c>
      <c r="IH768" s="33" t="b">
        <f>AND($A$2&gt;=_xlfn.NUMBERVALUE(Table_Query_from_MF_DSNP62[[#This Row],[CL_GL_ACCT_FR2]]),$A$2&lt;=_xlfn.NUMBERVALUE(Table_Query_from_MF_DSNP62[[#This Row],[CL_GL_ACCT_TO2]]))</f>
        <v>1</v>
      </c>
      <c r="II768" s="33" t="b">
        <f>AND($A$2&gt;=_xlfn.NUMBERVALUE(Table_Query_from_MF_DSNP62[[#This Row],[CL_GL_ACCT_FR3]]),$A$2&lt;=_xlfn.NUMBERVALUE(Table_Query_from_MF_DSNP62[[#This Row],[CL_GL_ACCT_TO3]]))</f>
        <v>1</v>
      </c>
      <c r="IJ768" s="33" t="b">
        <f>AND($A$2&gt;=_xlfn.NUMBERVALUE(Table_Query_from_MF_DSNP62[[#This Row],[CL_GL_ACCT_FR4]]),$A$2&lt;=_xlfn.NUMBERVALUE(Table_Query_from_MF_DSNP62[[#This Row],[CL_GL_ACCT_TO4]]))</f>
        <v>1</v>
      </c>
      <c r="IK768" s="33" t="b">
        <f>AND($A$2&gt;=_xlfn.NUMBERVALUE(Table_Query_from_MF_DSNP62[[#This Row],[CL_GL_ACCT_FR5]]),$A$2&lt;=_xlfn.NUMBERVALUE(Table_Query_from_MF_DSNP62[[#This Row],[CL_GL_ACCT_TO5]]))</f>
        <v>1</v>
      </c>
      <c r="IL768" s="33" t="b">
        <f>AND($A$2&gt;=_xlfn.NUMBERVALUE(Table_Query_from_MF_DSNP62[[#This Row],[CL_GL_ACCT_FR6]]),$A$2&lt;=_xlfn.NUMBERVALUE(Table_Query_from_MF_DSNP62[[#This Row],[CL_GL_ACCT_TO6]]))</f>
        <v>1</v>
      </c>
      <c r="IM768" s="33" t="b">
        <f>AND($A$2&gt;=_xlfn.NUMBERVALUE(Table_Query_from_MF_DSNP62[[#This Row],[CL_GL_ACCT_FR7]]),$A$2&lt;=_xlfn.NUMBERVALUE(Table_Query_from_MF_DSNP62[[#This Row],[CL_GL_ACCT_TO7]]))</f>
        <v>1</v>
      </c>
      <c r="IN768" s="33" t="b">
        <f>AND($A$2&gt;=_xlfn.NUMBERVALUE(Table_Query_from_MF_DSNP62[[#This Row],[CL_GL_ACCT_FR8]]),$A$2&lt;=_xlfn.NUMBERVALUE(Table_Query_from_MF_DSNP62[[#This Row],[CL_GL_ACCT_TO8]]))</f>
        <v>1</v>
      </c>
      <c r="IO768" s="33" t="b">
        <f>AND($A$2&gt;=_xlfn.NUMBERVALUE(Table_Query_from_MF_DSNP62[[#This Row],[CL_GL_ACCT_FR9]]),$A$2&lt;=_xlfn.NUMBERVALUE(Table_Query_from_MF_DSNP62[[#This Row],[CL_GL_ACCT_TO9]]))</f>
        <v>1</v>
      </c>
      <c r="IP768" s="33" t="b">
        <f>AND($A$2&gt;=_xlfn.NUMBERVALUE(Table_Query_from_MF_DSNP62[[#This Row],[CL_GL_ACCT_FR10]]),$A$2&lt;=_xlfn.NUMBERVALUE(Table_Query_from_MF_DSNP62[[#This Row],[CL_GL_ACCT_TO10]]))</f>
        <v>1</v>
      </c>
      <c r="IQ768" s="33" t="b">
        <f>AND($A$2&gt;=_xlfn.NUMBERVALUE(Table_Query_from_MF_DSNP62[[#This Row],[CL_GL_ACCT_FR11]]),$A$2&lt;=_xlfn.NUMBERVALUE(Table_Query_from_MF_DSNP62[[#This Row],[CL_GL_ACCT_TO11]]))</f>
        <v>1</v>
      </c>
      <c r="IR768" s="33" t="b">
        <f>AND($A$2&gt;=_xlfn.NUMBERVALUE(Table_Query_from_MF_DSNP62[[#This Row],[CL_GL_ACCT_FR12]]),$A$2&lt;=_xlfn.NUMBERVALUE(Table_Query_from_MF_DSNP62[[#This Row],[CL_GL_ACCT_TO12]]))</f>
        <v>1</v>
      </c>
      <c r="IS768" s="33" t="b">
        <f>AND($A$2&gt;=_xlfn.NUMBERVALUE(Table_Query_from_MF_DSNP62[[#This Row],[CL_GL_ACCT_FR13]]),$A$2&lt;=_xlfn.NUMBERVALUE(Table_Query_from_MF_DSNP62[[#This Row],[CL_GL_ACCT_TO13]]))</f>
        <v>1</v>
      </c>
      <c r="IT768" s="33" t="b">
        <f>AND($A$2&gt;=_xlfn.NUMBERVALUE(Table_Query_from_MF_DSNP62[[#This Row],[CL_GL_ACCT_FR14]]),$A$2&lt;=_xlfn.NUMBERVALUE(Table_Query_from_MF_DSNP62[[#This Row],[CL_GL_ACCT_TO14]]))</f>
        <v>1</v>
      </c>
      <c r="IU768" s="33" t="b">
        <f>AND($A$2&gt;=_xlfn.NUMBERVALUE(Table_Query_from_MF_DSNP62[[#This Row],[CL_GL_ACCT_FR15]]),$A$2&lt;=_xlfn.NUMBERVALUE(Table_Query_from_MF_DSNP62[[#This Row],[CL_GL_ACCT_TO15]]))</f>
        <v>1</v>
      </c>
      <c r="IV768" s="33" t="b">
        <f>AND($A$2&gt;=_xlfn.NUMBERVALUE(Table_Query_from_MF_DSNP62[[#This Row],[CL_GL_ACCT_FR16]]),$A$2&lt;=_xlfn.NUMBERVALUE(Table_Query_from_MF_DSNP62[[#This Row],[CL_GL_ACCT_TO16]]))</f>
        <v>1</v>
      </c>
      <c r="IW768" s="33" t="b">
        <f>AND($A$2&gt;=_xlfn.NUMBERVALUE(Table_Query_from_MF_DSNP62[[#This Row],[CL_GL_ACCT_FR17]]),$A$2&lt;=_xlfn.NUMBERVALUE(Table_Query_from_MF_DSNP62[[#This Row],[CL_GL_ACCT_TO17]]))</f>
        <v>1</v>
      </c>
      <c r="IX768" s="33" t="b">
        <f>AND($A$2&gt;=_xlfn.NUMBERVALUE(Table_Query_from_MF_DSNP62[[#This Row],[CL_GL_ACCT_FR18]]),$A$2&lt;=_xlfn.NUMBERVALUE(Table_Query_from_MF_DSNP62[[#This Row],[CL_GL_ACCT_TO18]]))</f>
        <v>1</v>
      </c>
      <c r="IY768" s="33" t="b">
        <f>AND($A$2&gt;=_xlfn.NUMBERVALUE(Table_Query_from_MF_DSNP62[[#This Row],[CL_GL_ACCT_FR19]]),$A$2&lt;=_xlfn.NUMBERVALUE(Table_Query_from_MF_DSNP62[[#This Row],[CL_GL_ACCT_TO19]]))</f>
        <v>1</v>
      </c>
      <c r="IZ768" s="33" t="b">
        <f>AND($A$2&gt;=_xlfn.NUMBERVALUE(Table_Query_from_MF_DSNP62[[#This Row],[CL_GL_ACCT_FR20]]),$A$2&lt;=_xlfn.NUMBERVALUE(Table_Query_from_MF_DSNP62[[#This Row],[CL_GL_ACCT_TO20]]))</f>
        <v>1</v>
      </c>
      <c r="JA768" s="33" t="b">
        <f>AND($A$2&gt;=_xlfn.NUMBERVALUE(Table_Query_from_MF_DSNP62[[#This Row],[CL_GL_ACCT_FR21]]),$A$2&lt;=_xlfn.NUMBERVALUE(Table_Query_from_MF_DSNP62[[#This Row],[CL_GL_ACCT_TO21]]))</f>
        <v>1</v>
      </c>
      <c r="JB768" s="33" t="b">
        <f>AND($A$2&gt;=_xlfn.NUMBERVALUE(Table_Query_from_MF_DSNP62[[#This Row],[CL_GL_ACCT_FR22]]),$A$2&lt;=_xlfn.NUMBERVALUE(Table_Query_from_MF_DSNP62[[#This Row],[CL_GL_ACCT_TO22]]))</f>
        <v>1</v>
      </c>
      <c r="JC768" s="33" t="b">
        <f>AND($A$2&gt;=_xlfn.NUMBERVALUE(Table_Query_from_MF_DSNP62[[#This Row],[CL_GL_ACCT_FR23]]),$A$2&lt;=_xlfn.NUMBERVALUE(Table_Query_from_MF_DSNP62[[#This Row],[CL_GL_ACCT_TO23]]))</f>
        <v>1</v>
      </c>
      <c r="JD768" s="33" t="b">
        <f>AND($A$2&gt;=_xlfn.NUMBERVALUE(Table_Query_from_MF_DSNP62[[#This Row],[CL_GL_ACCT_FR24]]),$A$2&lt;=_xlfn.NUMBERVALUE(Table_Query_from_MF_DSNP62[[#This Row],[CL_GL_ACCT_TO24]]))</f>
        <v>1</v>
      </c>
      <c r="JE768" s="33" t="b">
        <f>AND($A$2&gt;=_xlfn.NUMBERVALUE(Table_Query_from_MF_DSNP62[[#This Row],[CL_GL_ACCT_FR25]]),$A$2&lt;=_xlfn.NUMBERVALUE(Table_Query_from_MF_DSNP62[[#This Row],[CL_GL_ACCT_TO25]]))</f>
        <v>1</v>
      </c>
      <c r="JF768" s="33" t="b">
        <f>OR(Table_Query_from_MF_DSNP62[[#This Row],[PairA]:[PairO]])</f>
        <v>1</v>
      </c>
      <c r="JG768" s="33">
        <f>_xlfn.IFNA(MATCH(TRUE,Table_Query_from_MF_DSNP62[[#This Row],[PairA]:[PairO]],0),"none")</f>
        <v>3</v>
      </c>
      <c r="JH768" s="33" t="b">
        <f>AND($B$2&gt;=_xlfn.NUMBERVALUE(Table_Query_from_MF_DSNP62[[#This Row],[CL_CMP_OBJ_FR1]]),$B$2&lt;=_xlfn.NUMBERVALUE(Table_Query_from_MF_DSNP62[[#This Row],[CL_CMP_OBJ_TO1]]))</f>
        <v>0</v>
      </c>
      <c r="JI768" s="33" t="b">
        <f>AND($B$2&gt;=_xlfn.NUMBERVALUE(Table_Query_from_MF_DSNP62[[#This Row],[CL_CMP_OBJ_FR2]]),$B$2&lt;=_xlfn.NUMBERVALUE(Table_Query_from_MF_DSNP62[[#This Row],[CL_CMP_OBJ_TO2]]))</f>
        <v>0</v>
      </c>
      <c r="JJ768" s="33" t="b">
        <f>AND($B$2&gt;=_xlfn.NUMBERVALUE(Table_Query_from_MF_DSNP62[[#This Row],[CL_CMP_OBJ_FR3]]),$B$2&lt;=_xlfn.NUMBERVALUE(Table_Query_from_MF_DSNP62[[#This Row],[CL_CMP_OBJ_TO3]]))</f>
        <v>1</v>
      </c>
      <c r="JK768" s="33" t="b">
        <f>AND($B$2&gt;=_xlfn.NUMBERVALUE(Table_Query_from_MF_DSNP62[[#This Row],[CL_CMP_OBJ_FR4]]),$B$2&lt;=_xlfn.NUMBERVALUE(Table_Query_from_MF_DSNP62[[#This Row],[CL_CMP_OBJ_TO4]]))</f>
        <v>1</v>
      </c>
      <c r="JL768" s="33" t="b">
        <f>AND($B$2&gt;=_xlfn.NUMBERVALUE(Table_Query_from_MF_DSNP62[[#This Row],[CL_CMP_OBJ_FR5]]),$B$2&lt;=_xlfn.NUMBERVALUE(Table_Query_from_MF_DSNP62[[#This Row],[CL_CMP_OBJ_TO5]]))</f>
        <v>1</v>
      </c>
      <c r="JM768" s="33" t="b">
        <f>AND($B$2&gt;=_xlfn.NUMBERVALUE(Table_Query_from_MF_DSNP62[[#This Row],[CL_CMP_OBJ_FR6]]),$B$2&lt;=_xlfn.NUMBERVALUE(Table_Query_from_MF_DSNP62[[#This Row],[CL_CMP_OBJ_TO6]]))</f>
        <v>1</v>
      </c>
      <c r="JN768" s="33" t="b">
        <f>AND($B$2&gt;=_xlfn.NUMBERVALUE(Table_Query_from_MF_DSNP62[[#This Row],[CL_CMP_OBJ_FR7]]),$B$2&lt;=_xlfn.NUMBERVALUE(Table_Query_from_MF_DSNP62[[#This Row],[CL_CMP_OBJ_TO7]]))</f>
        <v>1</v>
      </c>
      <c r="JO768" s="33" t="b">
        <f>AND($B$2&gt;=_xlfn.NUMBERVALUE(Table_Query_from_MF_DSNP62[[#This Row],[CL_CMP_OBJ_FR8]]),$B$2&lt;=_xlfn.NUMBERVALUE(Table_Query_from_MF_DSNP62[[#This Row],[CL_CMP_OBJ_TO8]]))</f>
        <v>1</v>
      </c>
      <c r="JP768" s="33" t="b">
        <f>AND($B$2&gt;=_xlfn.NUMBERVALUE(Table_Query_from_MF_DSNP62[[#This Row],[CL_CMP_OBJ_FR9]]),$B$2&lt;=_xlfn.NUMBERVALUE(Table_Query_from_MF_DSNP62[[#This Row],[CL_CMP_OBJ_TO9]]))</f>
        <v>1</v>
      </c>
      <c r="JQ768" s="33" t="b">
        <f>AND($B$2&gt;=_xlfn.NUMBERVALUE(Table_Query_from_MF_DSNP62[[#This Row],[CL_CMP_OBJ_FR10]]),$B$2&lt;=_xlfn.NUMBERVALUE(Table_Query_from_MF_DSNP62[[#This Row],[CL_CMP_OBJ_TO10]]))</f>
        <v>1</v>
      </c>
      <c r="JR768" s="33" t="b">
        <f>AND($B$2&gt;=_xlfn.NUMBERVALUE(Table_Query_from_MF_DSNP62[[#This Row],[CL_CMP_OBJ_FR11]]),$B$2&lt;=_xlfn.NUMBERVALUE(Table_Query_from_MF_DSNP62[[#This Row],[CL_CMP_OBJ_TO11]]))</f>
        <v>1</v>
      </c>
      <c r="JS768" s="33" t="b">
        <f>AND($B$2&gt;=_xlfn.NUMBERVALUE(Table_Query_from_MF_DSNP62[[#This Row],[CL_CMP_OBJ_FR12]]),$B$2&lt;=_xlfn.NUMBERVALUE(Table_Query_from_MF_DSNP62[[#This Row],[CL_CMP_OBJ_TO12]]))</f>
        <v>1</v>
      </c>
      <c r="JT768" s="33" t="b">
        <f>AND($B$2&gt;=_xlfn.NUMBERVALUE(Table_Query_from_MF_DSNP62[[#This Row],[CL_CMP_OBJ_FR13]]),$B$2&lt;=_xlfn.NUMBERVALUE(Table_Query_from_MF_DSNP62[[#This Row],[CL_CMP_OBJ_TO13]]))</f>
        <v>1</v>
      </c>
      <c r="JU768" s="33" t="b">
        <f>AND($B$2&gt;=_xlfn.NUMBERVALUE(Table_Query_from_MF_DSNP62[[#This Row],[CL_CMP_OBJ_FR14]]),$B$2&lt;=_xlfn.NUMBERVALUE(Table_Query_from_MF_DSNP62[[#This Row],[CL_CMP_OBJ_TO14]]))</f>
        <v>1</v>
      </c>
      <c r="JV768" s="33" t="b">
        <f>AND($B$2&gt;=_xlfn.NUMBERVALUE(Table_Query_from_MF_DSNP62[[#This Row],[CL_CMP_OBJ_FR15]]),$B$2&lt;=_xlfn.NUMBERVALUE(Table_Query_from_MF_DSNP62[[#This Row],[CL_CMP_OBJ_TO15]]))</f>
        <v>1</v>
      </c>
    </row>
    <row r="769" spans="1:282" x14ac:dyDescent="0.25">
      <c r="A769" t="b">
        <f>OR(,Table_Query_from_MF_DSNP62[[#This Row],[Desired GL included as "hard-coded" GL?]],Table_Query_from_MF_DSNP62[[#This Row],[Desired GL included as "Open GL"?]])</f>
        <v>1</v>
      </c>
      <c r="B769" t="b">
        <f>Table_Query_from_MF_DSNP62[[#This Row],[Desired CObj included as "Open CObj"?]]</f>
        <v>1</v>
      </c>
      <c r="C769" t="s">
        <v>2548</v>
      </c>
      <c r="D769" t="s">
        <v>2675</v>
      </c>
      <c r="E769" t="s">
        <v>8</v>
      </c>
      <c r="F769" s="24" t="s">
        <v>206</v>
      </c>
      <c r="G769" t="s">
        <v>414</v>
      </c>
      <c r="H769" s="24" t="s">
        <v>444</v>
      </c>
      <c r="I769" t="s">
        <v>444</v>
      </c>
      <c r="J769" s="24" t="s">
        <v>444</v>
      </c>
      <c r="K769" t="s">
        <v>444</v>
      </c>
      <c r="L769" s="24" t="s">
        <v>444</v>
      </c>
      <c r="M769" t="s">
        <v>444</v>
      </c>
      <c r="N769" t="s">
        <v>444</v>
      </c>
      <c r="O769" t="s">
        <v>444</v>
      </c>
      <c r="P769" t="s">
        <v>444</v>
      </c>
      <c r="Q769" t="s">
        <v>15</v>
      </c>
      <c r="R769" t="s">
        <v>444</v>
      </c>
      <c r="S769" t="s">
        <v>442</v>
      </c>
      <c r="T769" t="s">
        <v>447</v>
      </c>
      <c r="U769" t="s">
        <v>444</v>
      </c>
      <c r="V769" t="s">
        <v>444</v>
      </c>
      <c r="W769" t="s">
        <v>447</v>
      </c>
      <c r="X769" t="s">
        <v>444</v>
      </c>
      <c r="Y769" t="s">
        <v>444</v>
      </c>
      <c r="Z769" t="s">
        <v>442</v>
      </c>
      <c r="AA769" t="s">
        <v>442</v>
      </c>
      <c r="AB769" t="s">
        <v>442</v>
      </c>
      <c r="AC769" t="s">
        <v>442</v>
      </c>
      <c r="AD769" t="s">
        <v>442</v>
      </c>
      <c r="AE769" t="s">
        <v>442</v>
      </c>
      <c r="AF769" t="s">
        <v>442</v>
      </c>
      <c r="AG769" t="s">
        <v>442</v>
      </c>
      <c r="AH769" t="s">
        <v>444</v>
      </c>
      <c r="AI769" t="s">
        <v>447</v>
      </c>
      <c r="AJ769" t="s">
        <v>442</v>
      </c>
      <c r="AK769" t="s">
        <v>442</v>
      </c>
      <c r="AL769" t="s">
        <v>444</v>
      </c>
      <c r="AM769" t="s">
        <v>444</v>
      </c>
      <c r="AN769" t="s">
        <v>444</v>
      </c>
      <c r="AO769" t="s">
        <v>444</v>
      </c>
      <c r="AP769" t="s">
        <v>442</v>
      </c>
      <c r="AQ769" t="s">
        <v>1440</v>
      </c>
      <c r="AR769" t="s">
        <v>1451</v>
      </c>
      <c r="AS769" t="s">
        <v>162</v>
      </c>
      <c r="AT769" t="s">
        <v>10</v>
      </c>
      <c r="AU769" t="s">
        <v>444</v>
      </c>
      <c r="AV769" t="s">
        <v>1359</v>
      </c>
      <c r="AW769" t="s">
        <v>444</v>
      </c>
      <c r="AX769" t="s">
        <v>444</v>
      </c>
      <c r="AY769" t="s">
        <v>444</v>
      </c>
      <c r="AZ769" t="s">
        <v>444</v>
      </c>
      <c r="BA769" t="s">
        <v>444</v>
      </c>
      <c r="BB769" t="s">
        <v>444</v>
      </c>
      <c r="BC769" t="s">
        <v>444</v>
      </c>
      <c r="BD769" t="s">
        <v>1359</v>
      </c>
      <c r="BE769" t="s">
        <v>444</v>
      </c>
      <c r="BF769" t="s">
        <v>1360</v>
      </c>
      <c r="BG769" t="s">
        <v>444</v>
      </c>
      <c r="BH769" t="s">
        <v>444</v>
      </c>
      <c r="BI769" t="s">
        <v>444</v>
      </c>
      <c r="BJ769" t="s">
        <v>444</v>
      </c>
      <c r="BK769" t="s">
        <v>444</v>
      </c>
      <c r="BL769" t="s">
        <v>444</v>
      </c>
      <c r="BM769" t="s">
        <v>444</v>
      </c>
      <c r="BN769" t="s">
        <v>444</v>
      </c>
      <c r="BO769" t="s">
        <v>444</v>
      </c>
      <c r="BP769" t="s">
        <v>444</v>
      </c>
      <c r="BQ769" t="s">
        <v>444</v>
      </c>
      <c r="BR769" t="s">
        <v>444</v>
      </c>
      <c r="BS769" t="s">
        <v>444</v>
      </c>
      <c r="BT769" t="s">
        <v>444</v>
      </c>
      <c r="BU769" t="s">
        <v>444</v>
      </c>
      <c r="BV769" t="s">
        <v>444</v>
      </c>
      <c r="BW769" t="s">
        <v>444</v>
      </c>
      <c r="BX769" t="s">
        <v>444</v>
      </c>
      <c r="BY769" t="s">
        <v>444</v>
      </c>
      <c r="BZ769" t="s">
        <v>444</v>
      </c>
      <c r="CA769" t="s">
        <v>444</v>
      </c>
      <c r="CB769" t="s">
        <v>444</v>
      </c>
      <c r="CC769" t="s">
        <v>444</v>
      </c>
      <c r="CD769" t="s">
        <v>444</v>
      </c>
      <c r="CE769" t="s">
        <v>444</v>
      </c>
      <c r="CF769" t="s">
        <v>444</v>
      </c>
      <c r="CG769" t="s">
        <v>444</v>
      </c>
      <c r="CH769" t="s">
        <v>444</v>
      </c>
      <c r="CI769" t="s">
        <v>444</v>
      </c>
      <c r="CJ769" t="s">
        <v>444</v>
      </c>
      <c r="CK769" t="s">
        <v>444</v>
      </c>
      <c r="CL769" t="s">
        <v>444</v>
      </c>
      <c r="CM769" t="s">
        <v>444</v>
      </c>
      <c r="CN769" t="s">
        <v>444</v>
      </c>
      <c r="CO769" t="s">
        <v>444</v>
      </c>
      <c r="CP769" t="s">
        <v>444</v>
      </c>
      <c r="CQ769" t="s">
        <v>444</v>
      </c>
      <c r="CR769" t="s">
        <v>444</v>
      </c>
      <c r="CS769" t="s">
        <v>444</v>
      </c>
      <c r="CT769" t="s">
        <v>444</v>
      </c>
      <c r="CU769" t="s">
        <v>444</v>
      </c>
      <c r="CV769" t="s">
        <v>2991</v>
      </c>
      <c r="CW769" t="s">
        <v>2736</v>
      </c>
      <c r="CX769" t="s">
        <v>2871</v>
      </c>
      <c r="CY769" t="s">
        <v>1846</v>
      </c>
      <c r="CZ769" t="s">
        <v>444</v>
      </c>
      <c r="DA769" t="s">
        <v>444</v>
      </c>
      <c r="DB769" t="s">
        <v>444</v>
      </c>
      <c r="DC769" t="s">
        <v>444</v>
      </c>
      <c r="DD769" t="s">
        <v>444</v>
      </c>
      <c r="DE769" t="s">
        <v>444</v>
      </c>
      <c r="DF769" t="s">
        <v>444</v>
      </c>
      <c r="DG769" t="s">
        <v>444</v>
      </c>
      <c r="DH769" t="s">
        <v>444</v>
      </c>
      <c r="DI769" t="s">
        <v>15</v>
      </c>
      <c r="DJ769" t="s">
        <v>444</v>
      </c>
      <c r="DK769" t="s">
        <v>444</v>
      </c>
      <c r="DL769" t="s">
        <v>444</v>
      </c>
      <c r="DM769" t="s">
        <v>444</v>
      </c>
      <c r="DN769" t="s">
        <v>444</v>
      </c>
      <c r="DO769" t="s">
        <v>444</v>
      </c>
      <c r="DP769" t="s">
        <v>444</v>
      </c>
      <c r="DQ769" t="s">
        <v>444</v>
      </c>
      <c r="DR769" t="s">
        <v>444</v>
      </c>
      <c r="DS769" t="s">
        <v>444</v>
      </c>
      <c r="DT769" s="24" t="s">
        <v>444</v>
      </c>
      <c r="DU769" s="24" t="s">
        <v>444</v>
      </c>
      <c r="DV769" t="s">
        <v>444</v>
      </c>
      <c r="DW769" t="s">
        <v>444</v>
      </c>
      <c r="DX769" s="24" t="s">
        <v>444</v>
      </c>
      <c r="DY769" s="24" t="s">
        <v>444</v>
      </c>
      <c r="DZ769" t="s">
        <v>444</v>
      </c>
      <c r="EA769" t="s">
        <v>444</v>
      </c>
      <c r="EB769" s="24" t="s">
        <v>444</v>
      </c>
      <c r="EC769" s="24" t="s">
        <v>444</v>
      </c>
      <c r="ED769" t="s">
        <v>444</v>
      </c>
      <c r="EE769" t="s">
        <v>444</v>
      </c>
      <c r="EF769" s="24" t="s">
        <v>444</v>
      </c>
      <c r="EG769" s="24" t="s">
        <v>444</v>
      </c>
      <c r="EH769" t="s">
        <v>444</v>
      </c>
      <c r="EI769" t="s">
        <v>444</v>
      </c>
      <c r="EJ769" s="24" t="s">
        <v>444</v>
      </c>
      <c r="EK769" s="24" t="s">
        <v>444</v>
      </c>
      <c r="EL769" t="s">
        <v>444</v>
      </c>
      <c r="EM769" t="s">
        <v>444</v>
      </c>
      <c r="EN769" s="24" t="s">
        <v>444</v>
      </c>
      <c r="EO769" s="24" t="s">
        <v>444</v>
      </c>
      <c r="EP769" t="s">
        <v>444</v>
      </c>
      <c r="EQ769" t="s">
        <v>444</v>
      </c>
      <c r="ER769" s="24" t="s">
        <v>444</v>
      </c>
      <c r="ES769" s="24" t="s">
        <v>444</v>
      </c>
      <c r="ET769" t="s">
        <v>444</v>
      </c>
      <c r="EU769" t="s">
        <v>444</v>
      </c>
      <c r="EV769" s="24" t="s">
        <v>444</v>
      </c>
      <c r="EW769" s="24" t="s">
        <v>444</v>
      </c>
      <c r="EX769" t="s">
        <v>444</v>
      </c>
      <c r="EY769" t="s">
        <v>444</v>
      </c>
      <c r="EZ769" s="24" t="s">
        <v>444</v>
      </c>
      <c r="FA769" s="24" t="s">
        <v>444</v>
      </c>
      <c r="FB769" t="s">
        <v>444</v>
      </c>
      <c r="FC769" t="s">
        <v>444</v>
      </c>
      <c r="FD769" s="24" t="s">
        <v>444</v>
      </c>
      <c r="FE769" s="24" t="s">
        <v>444</v>
      </c>
      <c r="FF769" t="s">
        <v>444</v>
      </c>
      <c r="FG769" t="s">
        <v>444</v>
      </c>
      <c r="FH769" s="24" t="s">
        <v>444</v>
      </c>
      <c r="FI769" s="24" t="s">
        <v>444</v>
      </c>
      <c r="FJ769" t="s">
        <v>444</v>
      </c>
      <c r="FK769" t="s">
        <v>444</v>
      </c>
      <c r="FL769" s="24" t="s">
        <v>444</v>
      </c>
      <c r="FM769" s="24" t="s">
        <v>444</v>
      </c>
      <c r="FN769" t="s">
        <v>444</v>
      </c>
      <c r="FO769" t="s">
        <v>444</v>
      </c>
      <c r="FP769" s="24" t="s">
        <v>444</v>
      </c>
      <c r="FQ769" s="24" t="s">
        <v>444</v>
      </c>
      <c r="FR769" t="s">
        <v>444</v>
      </c>
      <c r="FS769" t="s">
        <v>444</v>
      </c>
      <c r="FT769" s="24" t="s">
        <v>444</v>
      </c>
      <c r="FU769" s="24" t="s">
        <v>444</v>
      </c>
      <c r="FV769" t="s">
        <v>444</v>
      </c>
      <c r="FW769" t="s">
        <v>444</v>
      </c>
      <c r="FX769" s="24" t="s">
        <v>444</v>
      </c>
      <c r="FY769" s="24" t="s">
        <v>444</v>
      </c>
      <c r="FZ769" t="s">
        <v>444</v>
      </c>
      <c r="GA769" t="s">
        <v>444</v>
      </c>
      <c r="GB769" s="24" t="s">
        <v>444</v>
      </c>
      <c r="GC769" s="24" t="s">
        <v>444</v>
      </c>
      <c r="GD769" t="s">
        <v>444</v>
      </c>
      <c r="GE769" t="s">
        <v>444</v>
      </c>
      <c r="GF769" s="24" t="s">
        <v>444</v>
      </c>
      <c r="GG769" s="24" t="s">
        <v>444</v>
      </c>
      <c r="GH769" t="s">
        <v>15</v>
      </c>
      <c r="GI769" s="24" t="s">
        <v>446</v>
      </c>
      <c r="GJ769" s="24" t="s">
        <v>475</v>
      </c>
      <c r="GK769" t="s">
        <v>481</v>
      </c>
      <c r="GL769" t="s">
        <v>1423</v>
      </c>
      <c r="GM769" s="24" t="s">
        <v>1424</v>
      </c>
      <c r="GN769" s="24" t="s">
        <v>1425</v>
      </c>
      <c r="GO769" t="s">
        <v>479</v>
      </c>
      <c r="GP769" t="s">
        <v>1399</v>
      </c>
      <c r="GQ769" s="24" t="s">
        <v>444</v>
      </c>
      <c r="GR769" s="24" t="s">
        <v>444</v>
      </c>
      <c r="GS769" t="s">
        <v>444</v>
      </c>
      <c r="GT769" t="s">
        <v>444</v>
      </c>
      <c r="GU769" s="24" t="s">
        <v>444</v>
      </c>
      <c r="GV769" s="24" t="s">
        <v>444</v>
      </c>
      <c r="GW769" t="s">
        <v>444</v>
      </c>
      <c r="GX769" t="s">
        <v>444</v>
      </c>
      <c r="GY769" s="24" t="s">
        <v>444</v>
      </c>
      <c r="GZ769" s="24" t="s">
        <v>444</v>
      </c>
      <c r="HA769" t="s">
        <v>444</v>
      </c>
      <c r="HB769" t="s">
        <v>444</v>
      </c>
      <c r="HC769" s="24" t="s">
        <v>444</v>
      </c>
      <c r="HD769" s="24" t="s">
        <v>444</v>
      </c>
      <c r="HE769" t="s">
        <v>444</v>
      </c>
      <c r="HF769" t="s">
        <v>444</v>
      </c>
      <c r="HG769" s="24" t="s">
        <v>444</v>
      </c>
      <c r="HH769" s="24" t="s">
        <v>444</v>
      </c>
      <c r="HI769" t="s">
        <v>444</v>
      </c>
      <c r="HJ769" t="s">
        <v>444</v>
      </c>
      <c r="HK769" s="24" t="s">
        <v>444</v>
      </c>
      <c r="HL769" s="24" t="s">
        <v>444</v>
      </c>
      <c r="HM769" t="s">
        <v>444</v>
      </c>
      <c r="HN769" t="s">
        <v>444</v>
      </c>
      <c r="HO769" s="24" t="s">
        <v>444</v>
      </c>
      <c r="HP769" s="24" t="s">
        <v>444</v>
      </c>
      <c r="HQ769" t="s">
        <v>444</v>
      </c>
      <c r="HR769" t="s">
        <v>444</v>
      </c>
      <c r="HS769" s="24" t="s">
        <v>444</v>
      </c>
      <c r="HT769" s="24" t="s">
        <v>444</v>
      </c>
      <c r="HU769" t="s">
        <v>444</v>
      </c>
      <c r="HV769" t="s">
        <v>444</v>
      </c>
      <c r="HW769" s="24" t="s">
        <v>444</v>
      </c>
      <c r="HX769" s="24" t="s">
        <v>444</v>
      </c>
      <c r="HY769" t="s">
        <v>444</v>
      </c>
      <c r="HZ769" t="s">
        <v>444</v>
      </c>
      <c r="IA769" t="s">
        <v>2957</v>
      </c>
      <c r="IB769" t="s">
        <v>2736</v>
      </c>
      <c r="IC769" t="s">
        <v>2777</v>
      </c>
      <c r="ID769" s="33" t="b" cm="1">
        <f t="array" ref="ID769">_xlfn.IFNA(MATCH($A$2,_xlfn.NUMBERVALUE(Table_Query_from_MF_DSNP62[[#This Row],[CL_GLACCT_DR1]:[CL_GLACCT_CR4]]),0),0)&gt;=1</f>
        <v>1</v>
      </c>
      <c r="IE769" s="33" t="b">
        <f>OR(Table_Query_from_MF_DSNP62[[#This Row],[Pair1]:[Pair25]])</f>
        <v>1</v>
      </c>
      <c r="IF769" s="33">
        <f>_xlfn.IFNA(MATCH(TRUE,Table_Query_from_MF_DSNP62[[#This Row],[Pair1]:[Pair25]],0),"none")</f>
        <v>1</v>
      </c>
      <c r="IG769" s="33" t="b">
        <f>AND($A$2&gt;=_xlfn.NUMBERVALUE(Table_Query_from_MF_DSNP62[[#This Row],[CL_GL_ACCT_FR1]]),$A$2&lt;=_xlfn.NUMBERVALUE(Table_Query_from_MF_DSNP62[[#This Row],[CL_GL_ACCT_TO1]]))</f>
        <v>1</v>
      </c>
      <c r="IH769" s="33" t="b">
        <f>AND($A$2&gt;=_xlfn.NUMBERVALUE(Table_Query_from_MF_DSNP62[[#This Row],[CL_GL_ACCT_FR2]]),$A$2&lt;=_xlfn.NUMBERVALUE(Table_Query_from_MF_DSNP62[[#This Row],[CL_GL_ACCT_TO2]]))</f>
        <v>1</v>
      </c>
      <c r="II769" s="33" t="b">
        <f>AND($A$2&gt;=_xlfn.NUMBERVALUE(Table_Query_from_MF_DSNP62[[#This Row],[CL_GL_ACCT_FR3]]),$A$2&lt;=_xlfn.NUMBERVALUE(Table_Query_from_MF_DSNP62[[#This Row],[CL_GL_ACCT_TO3]]))</f>
        <v>1</v>
      </c>
      <c r="IJ769" s="33" t="b">
        <f>AND($A$2&gt;=_xlfn.NUMBERVALUE(Table_Query_from_MF_DSNP62[[#This Row],[CL_GL_ACCT_FR4]]),$A$2&lt;=_xlfn.NUMBERVALUE(Table_Query_from_MF_DSNP62[[#This Row],[CL_GL_ACCT_TO4]]))</f>
        <v>1</v>
      </c>
      <c r="IK769" s="33" t="b">
        <f>AND($A$2&gt;=_xlfn.NUMBERVALUE(Table_Query_from_MF_DSNP62[[#This Row],[CL_GL_ACCT_FR5]]),$A$2&lt;=_xlfn.NUMBERVALUE(Table_Query_from_MF_DSNP62[[#This Row],[CL_GL_ACCT_TO5]]))</f>
        <v>1</v>
      </c>
      <c r="IL769" s="33" t="b">
        <f>AND($A$2&gt;=_xlfn.NUMBERVALUE(Table_Query_from_MF_DSNP62[[#This Row],[CL_GL_ACCT_FR6]]),$A$2&lt;=_xlfn.NUMBERVALUE(Table_Query_from_MF_DSNP62[[#This Row],[CL_GL_ACCT_TO6]]))</f>
        <v>1</v>
      </c>
      <c r="IM769" s="33" t="b">
        <f>AND($A$2&gt;=_xlfn.NUMBERVALUE(Table_Query_from_MF_DSNP62[[#This Row],[CL_GL_ACCT_FR7]]),$A$2&lt;=_xlfn.NUMBERVALUE(Table_Query_from_MF_DSNP62[[#This Row],[CL_GL_ACCT_TO7]]))</f>
        <v>1</v>
      </c>
      <c r="IN769" s="33" t="b">
        <f>AND($A$2&gt;=_xlfn.NUMBERVALUE(Table_Query_from_MF_DSNP62[[#This Row],[CL_GL_ACCT_FR8]]),$A$2&lt;=_xlfn.NUMBERVALUE(Table_Query_from_MF_DSNP62[[#This Row],[CL_GL_ACCT_TO8]]))</f>
        <v>1</v>
      </c>
      <c r="IO769" s="33" t="b">
        <f>AND($A$2&gt;=_xlfn.NUMBERVALUE(Table_Query_from_MF_DSNP62[[#This Row],[CL_GL_ACCT_FR9]]),$A$2&lt;=_xlfn.NUMBERVALUE(Table_Query_from_MF_DSNP62[[#This Row],[CL_GL_ACCT_TO9]]))</f>
        <v>1</v>
      </c>
      <c r="IP769" s="33" t="b">
        <f>AND($A$2&gt;=_xlfn.NUMBERVALUE(Table_Query_from_MF_DSNP62[[#This Row],[CL_GL_ACCT_FR10]]),$A$2&lt;=_xlfn.NUMBERVALUE(Table_Query_from_MF_DSNP62[[#This Row],[CL_GL_ACCT_TO10]]))</f>
        <v>1</v>
      </c>
      <c r="IQ769" s="33" t="b">
        <f>AND($A$2&gt;=_xlfn.NUMBERVALUE(Table_Query_from_MF_DSNP62[[#This Row],[CL_GL_ACCT_FR11]]),$A$2&lt;=_xlfn.NUMBERVALUE(Table_Query_from_MF_DSNP62[[#This Row],[CL_GL_ACCT_TO11]]))</f>
        <v>1</v>
      </c>
      <c r="IR769" s="33" t="b">
        <f>AND($A$2&gt;=_xlfn.NUMBERVALUE(Table_Query_from_MF_DSNP62[[#This Row],[CL_GL_ACCT_FR12]]),$A$2&lt;=_xlfn.NUMBERVALUE(Table_Query_from_MF_DSNP62[[#This Row],[CL_GL_ACCT_TO12]]))</f>
        <v>1</v>
      </c>
      <c r="IS769" s="33" t="b">
        <f>AND($A$2&gt;=_xlfn.NUMBERVALUE(Table_Query_from_MF_DSNP62[[#This Row],[CL_GL_ACCT_FR13]]),$A$2&lt;=_xlfn.NUMBERVALUE(Table_Query_from_MF_DSNP62[[#This Row],[CL_GL_ACCT_TO13]]))</f>
        <v>1</v>
      </c>
      <c r="IT769" s="33" t="b">
        <f>AND($A$2&gt;=_xlfn.NUMBERVALUE(Table_Query_from_MF_DSNP62[[#This Row],[CL_GL_ACCT_FR14]]),$A$2&lt;=_xlfn.NUMBERVALUE(Table_Query_from_MF_DSNP62[[#This Row],[CL_GL_ACCT_TO14]]))</f>
        <v>1</v>
      </c>
      <c r="IU769" s="33" t="b">
        <f>AND($A$2&gt;=_xlfn.NUMBERVALUE(Table_Query_from_MF_DSNP62[[#This Row],[CL_GL_ACCT_FR15]]),$A$2&lt;=_xlfn.NUMBERVALUE(Table_Query_from_MF_DSNP62[[#This Row],[CL_GL_ACCT_TO15]]))</f>
        <v>1</v>
      </c>
      <c r="IV769" s="33" t="b">
        <f>AND($A$2&gt;=_xlfn.NUMBERVALUE(Table_Query_from_MF_DSNP62[[#This Row],[CL_GL_ACCT_FR16]]),$A$2&lt;=_xlfn.NUMBERVALUE(Table_Query_from_MF_DSNP62[[#This Row],[CL_GL_ACCT_TO16]]))</f>
        <v>1</v>
      </c>
      <c r="IW769" s="33" t="b">
        <f>AND($A$2&gt;=_xlfn.NUMBERVALUE(Table_Query_from_MF_DSNP62[[#This Row],[CL_GL_ACCT_FR17]]),$A$2&lt;=_xlfn.NUMBERVALUE(Table_Query_from_MF_DSNP62[[#This Row],[CL_GL_ACCT_TO17]]))</f>
        <v>1</v>
      </c>
      <c r="IX769" s="33" t="b">
        <f>AND($A$2&gt;=_xlfn.NUMBERVALUE(Table_Query_from_MF_DSNP62[[#This Row],[CL_GL_ACCT_FR18]]),$A$2&lt;=_xlfn.NUMBERVALUE(Table_Query_from_MF_DSNP62[[#This Row],[CL_GL_ACCT_TO18]]))</f>
        <v>1</v>
      </c>
      <c r="IY769" s="33" t="b">
        <f>AND($A$2&gt;=_xlfn.NUMBERVALUE(Table_Query_from_MF_DSNP62[[#This Row],[CL_GL_ACCT_FR19]]),$A$2&lt;=_xlfn.NUMBERVALUE(Table_Query_from_MF_DSNP62[[#This Row],[CL_GL_ACCT_TO19]]))</f>
        <v>1</v>
      </c>
      <c r="IZ769" s="33" t="b">
        <f>AND($A$2&gt;=_xlfn.NUMBERVALUE(Table_Query_from_MF_DSNP62[[#This Row],[CL_GL_ACCT_FR20]]),$A$2&lt;=_xlfn.NUMBERVALUE(Table_Query_from_MF_DSNP62[[#This Row],[CL_GL_ACCT_TO20]]))</f>
        <v>1</v>
      </c>
      <c r="JA769" s="33" t="b">
        <f>AND($A$2&gt;=_xlfn.NUMBERVALUE(Table_Query_from_MF_DSNP62[[#This Row],[CL_GL_ACCT_FR21]]),$A$2&lt;=_xlfn.NUMBERVALUE(Table_Query_from_MF_DSNP62[[#This Row],[CL_GL_ACCT_TO21]]))</f>
        <v>1</v>
      </c>
      <c r="JB769" s="33" t="b">
        <f>AND($A$2&gt;=_xlfn.NUMBERVALUE(Table_Query_from_MF_DSNP62[[#This Row],[CL_GL_ACCT_FR22]]),$A$2&lt;=_xlfn.NUMBERVALUE(Table_Query_from_MF_DSNP62[[#This Row],[CL_GL_ACCT_TO22]]))</f>
        <v>1</v>
      </c>
      <c r="JC769" s="33" t="b">
        <f>AND($A$2&gt;=_xlfn.NUMBERVALUE(Table_Query_from_MF_DSNP62[[#This Row],[CL_GL_ACCT_FR23]]),$A$2&lt;=_xlfn.NUMBERVALUE(Table_Query_from_MF_DSNP62[[#This Row],[CL_GL_ACCT_TO23]]))</f>
        <v>1</v>
      </c>
      <c r="JD769" s="33" t="b">
        <f>AND($A$2&gt;=_xlfn.NUMBERVALUE(Table_Query_from_MF_DSNP62[[#This Row],[CL_GL_ACCT_FR24]]),$A$2&lt;=_xlfn.NUMBERVALUE(Table_Query_from_MF_DSNP62[[#This Row],[CL_GL_ACCT_TO24]]))</f>
        <v>1</v>
      </c>
      <c r="JE769" s="33" t="b">
        <f>AND($A$2&gt;=_xlfn.NUMBERVALUE(Table_Query_from_MF_DSNP62[[#This Row],[CL_GL_ACCT_FR25]]),$A$2&lt;=_xlfn.NUMBERVALUE(Table_Query_from_MF_DSNP62[[#This Row],[CL_GL_ACCT_TO25]]))</f>
        <v>1</v>
      </c>
      <c r="JF769" s="33" t="b">
        <f>OR(Table_Query_from_MF_DSNP62[[#This Row],[PairA]:[PairO]])</f>
        <v>1</v>
      </c>
      <c r="JG769" s="33">
        <f>_xlfn.IFNA(MATCH(TRUE,Table_Query_from_MF_DSNP62[[#This Row],[PairA]:[PairO]],0),"none")</f>
        <v>5</v>
      </c>
      <c r="JH769" s="33" t="b">
        <f>AND($B$2&gt;=_xlfn.NUMBERVALUE(Table_Query_from_MF_DSNP62[[#This Row],[CL_CMP_OBJ_FR1]]),$B$2&lt;=_xlfn.NUMBERVALUE(Table_Query_from_MF_DSNP62[[#This Row],[CL_CMP_OBJ_TO1]]))</f>
        <v>0</v>
      </c>
      <c r="JI769" s="33" t="b">
        <f>AND($B$2&gt;=_xlfn.NUMBERVALUE(Table_Query_from_MF_DSNP62[[#This Row],[CL_CMP_OBJ_FR2]]),$B$2&lt;=_xlfn.NUMBERVALUE(Table_Query_from_MF_DSNP62[[#This Row],[CL_CMP_OBJ_TO2]]))</f>
        <v>0</v>
      </c>
      <c r="JJ769" s="33" t="b">
        <f>AND($B$2&gt;=_xlfn.NUMBERVALUE(Table_Query_from_MF_DSNP62[[#This Row],[CL_CMP_OBJ_FR3]]),$B$2&lt;=_xlfn.NUMBERVALUE(Table_Query_from_MF_DSNP62[[#This Row],[CL_CMP_OBJ_TO3]]))</f>
        <v>0</v>
      </c>
      <c r="JK769" s="33" t="b">
        <f>AND($B$2&gt;=_xlfn.NUMBERVALUE(Table_Query_from_MF_DSNP62[[#This Row],[CL_CMP_OBJ_FR4]]),$B$2&lt;=_xlfn.NUMBERVALUE(Table_Query_from_MF_DSNP62[[#This Row],[CL_CMP_OBJ_TO4]]))</f>
        <v>0</v>
      </c>
      <c r="JL769" s="33" t="b">
        <f>AND($B$2&gt;=_xlfn.NUMBERVALUE(Table_Query_from_MF_DSNP62[[#This Row],[CL_CMP_OBJ_FR5]]),$B$2&lt;=_xlfn.NUMBERVALUE(Table_Query_from_MF_DSNP62[[#This Row],[CL_CMP_OBJ_TO5]]))</f>
        <v>1</v>
      </c>
      <c r="JM769" s="33" t="b">
        <f>AND($B$2&gt;=_xlfn.NUMBERVALUE(Table_Query_from_MF_DSNP62[[#This Row],[CL_CMP_OBJ_FR6]]),$B$2&lt;=_xlfn.NUMBERVALUE(Table_Query_from_MF_DSNP62[[#This Row],[CL_CMP_OBJ_TO6]]))</f>
        <v>1</v>
      </c>
      <c r="JN769" s="33" t="b">
        <f>AND($B$2&gt;=_xlfn.NUMBERVALUE(Table_Query_from_MF_DSNP62[[#This Row],[CL_CMP_OBJ_FR7]]),$B$2&lt;=_xlfn.NUMBERVALUE(Table_Query_from_MF_DSNP62[[#This Row],[CL_CMP_OBJ_TO7]]))</f>
        <v>1</v>
      </c>
      <c r="JO769" s="33" t="b">
        <f>AND($B$2&gt;=_xlfn.NUMBERVALUE(Table_Query_from_MF_DSNP62[[#This Row],[CL_CMP_OBJ_FR8]]),$B$2&lt;=_xlfn.NUMBERVALUE(Table_Query_from_MF_DSNP62[[#This Row],[CL_CMP_OBJ_TO8]]))</f>
        <v>1</v>
      </c>
      <c r="JP769" s="33" t="b">
        <f>AND($B$2&gt;=_xlfn.NUMBERVALUE(Table_Query_from_MF_DSNP62[[#This Row],[CL_CMP_OBJ_FR9]]),$B$2&lt;=_xlfn.NUMBERVALUE(Table_Query_from_MF_DSNP62[[#This Row],[CL_CMP_OBJ_TO9]]))</f>
        <v>1</v>
      </c>
      <c r="JQ769" s="33" t="b">
        <f>AND($B$2&gt;=_xlfn.NUMBERVALUE(Table_Query_from_MF_DSNP62[[#This Row],[CL_CMP_OBJ_FR10]]),$B$2&lt;=_xlfn.NUMBERVALUE(Table_Query_from_MF_DSNP62[[#This Row],[CL_CMP_OBJ_TO10]]))</f>
        <v>1</v>
      </c>
      <c r="JR769" s="33" t="b">
        <f>AND($B$2&gt;=_xlfn.NUMBERVALUE(Table_Query_from_MF_DSNP62[[#This Row],[CL_CMP_OBJ_FR11]]),$B$2&lt;=_xlfn.NUMBERVALUE(Table_Query_from_MF_DSNP62[[#This Row],[CL_CMP_OBJ_TO11]]))</f>
        <v>1</v>
      </c>
      <c r="JS769" s="33" t="b">
        <f>AND($B$2&gt;=_xlfn.NUMBERVALUE(Table_Query_from_MF_DSNP62[[#This Row],[CL_CMP_OBJ_FR12]]),$B$2&lt;=_xlfn.NUMBERVALUE(Table_Query_from_MF_DSNP62[[#This Row],[CL_CMP_OBJ_TO12]]))</f>
        <v>1</v>
      </c>
      <c r="JT769" s="33" t="b">
        <f>AND($B$2&gt;=_xlfn.NUMBERVALUE(Table_Query_from_MF_DSNP62[[#This Row],[CL_CMP_OBJ_FR13]]),$B$2&lt;=_xlfn.NUMBERVALUE(Table_Query_from_MF_DSNP62[[#This Row],[CL_CMP_OBJ_TO13]]))</f>
        <v>1</v>
      </c>
      <c r="JU769" s="33" t="b">
        <f>AND($B$2&gt;=_xlfn.NUMBERVALUE(Table_Query_from_MF_DSNP62[[#This Row],[CL_CMP_OBJ_FR14]]),$B$2&lt;=_xlfn.NUMBERVALUE(Table_Query_from_MF_DSNP62[[#This Row],[CL_CMP_OBJ_TO14]]))</f>
        <v>1</v>
      </c>
      <c r="JV769" s="33" t="b">
        <f>AND($B$2&gt;=_xlfn.NUMBERVALUE(Table_Query_from_MF_DSNP62[[#This Row],[CL_CMP_OBJ_FR15]]),$B$2&lt;=_xlfn.NUMBERVALUE(Table_Query_from_MF_DSNP62[[#This Row],[CL_CMP_OBJ_TO15]]))</f>
        <v>1</v>
      </c>
    </row>
    <row r="770" spans="1:282" x14ac:dyDescent="0.25">
      <c r="A770" t="b">
        <f>OR(,Table_Query_from_MF_DSNP62[[#This Row],[Desired GL included as "hard-coded" GL?]],Table_Query_from_MF_DSNP62[[#This Row],[Desired GL included as "Open GL"?]])</f>
        <v>1</v>
      </c>
      <c r="B770" t="b">
        <f>Table_Query_from_MF_DSNP62[[#This Row],[Desired CObj included as "Open CObj"?]]</f>
        <v>1</v>
      </c>
      <c r="C770" t="s">
        <v>2555</v>
      </c>
      <c r="D770" t="s">
        <v>2676</v>
      </c>
      <c r="E770" t="s">
        <v>15</v>
      </c>
      <c r="F770" s="24" t="s">
        <v>411</v>
      </c>
      <c r="G770" t="s">
        <v>333</v>
      </c>
      <c r="H770" s="24" t="s">
        <v>444</v>
      </c>
      <c r="I770" t="s">
        <v>444</v>
      </c>
      <c r="J770" s="24" t="s">
        <v>444</v>
      </c>
      <c r="K770" t="s">
        <v>444</v>
      </c>
      <c r="L770" s="24" t="s">
        <v>444</v>
      </c>
      <c r="M770" t="s">
        <v>444</v>
      </c>
      <c r="N770" t="s">
        <v>444</v>
      </c>
      <c r="O770" t="s">
        <v>444</v>
      </c>
      <c r="P770" t="s">
        <v>444</v>
      </c>
      <c r="Q770" t="s">
        <v>15</v>
      </c>
      <c r="R770" t="s">
        <v>444</v>
      </c>
      <c r="S770" t="s">
        <v>442</v>
      </c>
      <c r="T770" t="s">
        <v>447</v>
      </c>
      <c r="U770" t="s">
        <v>444</v>
      </c>
      <c r="V770" t="s">
        <v>444</v>
      </c>
      <c r="W770" t="s">
        <v>447</v>
      </c>
      <c r="X770" t="s">
        <v>444</v>
      </c>
      <c r="Y770" t="s">
        <v>444</v>
      </c>
      <c r="Z770" t="s">
        <v>442</v>
      </c>
      <c r="AA770" t="s">
        <v>442</v>
      </c>
      <c r="AB770" t="s">
        <v>442</v>
      </c>
      <c r="AC770" t="s">
        <v>442</v>
      </c>
      <c r="AD770" t="s">
        <v>442</v>
      </c>
      <c r="AE770" t="s">
        <v>442</v>
      </c>
      <c r="AF770" t="s">
        <v>442</v>
      </c>
      <c r="AG770" t="s">
        <v>442</v>
      </c>
      <c r="AH770" t="s">
        <v>447</v>
      </c>
      <c r="AI770" t="s">
        <v>447</v>
      </c>
      <c r="AJ770" t="s">
        <v>442</v>
      </c>
      <c r="AK770" t="s">
        <v>442</v>
      </c>
      <c r="AL770" t="s">
        <v>444</v>
      </c>
      <c r="AM770" t="s">
        <v>444</v>
      </c>
      <c r="AN770" t="s">
        <v>444</v>
      </c>
      <c r="AO770" t="s">
        <v>444</v>
      </c>
      <c r="AP770" t="s">
        <v>442</v>
      </c>
      <c r="AQ770" t="s">
        <v>528</v>
      </c>
      <c r="AR770" t="s">
        <v>282</v>
      </c>
      <c r="AS770" t="s">
        <v>162</v>
      </c>
      <c r="AT770" t="s">
        <v>10</v>
      </c>
      <c r="AU770" t="s">
        <v>444</v>
      </c>
      <c r="AV770" t="s">
        <v>1359</v>
      </c>
      <c r="AW770" t="s">
        <v>444</v>
      </c>
      <c r="AX770" t="s">
        <v>444</v>
      </c>
      <c r="AY770" t="s">
        <v>444</v>
      </c>
      <c r="AZ770" t="s">
        <v>444</v>
      </c>
      <c r="BA770" t="s">
        <v>444</v>
      </c>
      <c r="BB770" t="s">
        <v>444</v>
      </c>
      <c r="BC770" t="s">
        <v>444</v>
      </c>
      <c r="BD770" t="s">
        <v>1359</v>
      </c>
      <c r="BE770" t="s">
        <v>2558</v>
      </c>
      <c r="BF770" t="s">
        <v>740</v>
      </c>
      <c r="BG770" t="s">
        <v>444</v>
      </c>
      <c r="BH770" t="s">
        <v>444</v>
      </c>
      <c r="BI770" t="s">
        <v>444</v>
      </c>
      <c r="BJ770" t="s">
        <v>444</v>
      </c>
      <c r="BK770" t="s">
        <v>444</v>
      </c>
      <c r="BL770" t="s">
        <v>444</v>
      </c>
      <c r="BM770" t="s">
        <v>444</v>
      </c>
      <c r="BN770" t="s">
        <v>444</v>
      </c>
      <c r="BO770" t="s">
        <v>444</v>
      </c>
      <c r="BP770" t="s">
        <v>444</v>
      </c>
      <c r="BQ770" t="s">
        <v>740</v>
      </c>
      <c r="BR770" t="s">
        <v>143</v>
      </c>
      <c r="BS770" t="s">
        <v>444</v>
      </c>
      <c r="BT770" t="s">
        <v>444</v>
      </c>
      <c r="BU770" t="s">
        <v>444</v>
      </c>
      <c r="BV770" t="s">
        <v>444</v>
      </c>
      <c r="BW770" t="s">
        <v>740</v>
      </c>
      <c r="BX770" t="s">
        <v>143</v>
      </c>
      <c r="BY770" t="s">
        <v>444</v>
      </c>
      <c r="BZ770" t="s">
        <v>444</v>
      </c>
      <c r="CA770" t="s">
        <v>444</v>
      </c>
      <c r="CB770" t="s">
        <v>444</v>
      </c>
      <c r="CC770" t="s">
        <v>444</v>
      </c>
      <c r="CD770" t="s">
        <v>444</v>
      </c>
      <c r="CE770" t="s">
        <v>444</v>
      </c>
      <c r="CF770" t="s">
        <v>444</v>
      </c>
      <c r="CG770" t="s">
        <v>444</v>
      </c>
      <c r="CH770" t="s">
        <v>444</v>
      </c>
      <c r="CI770" t="s">
        <v>740</v>
      </c>
      <c r="CJ770" t="s">
        <v>143</v>
      </c>
      <c r="CK770" t="s">
        <v>444</v>
      </c>
      <c r="CL770" t="s">
        <v>444</v>
      </c>
      <c r="CM770" t="s">
        <v>444</v>
      </c>
      <c r="CN770" t="s">
        <v>444</v>
      </c>
      <c r="CO770" t="s">
        <v>740</v>
      </c>
      <c r="CP770" t="s">
        <v>143</v>
      </c>
      <c r="CQ770" t="s">
        <v>444</v>
      </c>
      <c r="CR770" t="s">
        <v>444</v>
      </c>
      <c r="CS770" t="s">
        <v>444</v>
      </c>
      <c r="CT770" t="s">
        <v>444</v>
      </c>
      <c r="CU770" t="s">
        <v>444</v>
      </c>
      <c r="CV770" t="s">
        <v>2735</v>
      </c>
      <c r="CW770" t="s">
        <v>2736</v>
      </c>
      <c r="CX770" t="s">
        <v>2971</v>
      </c>
      <c r="CY770" t="s">
        <v>1846</v>
      </c>
      <c r="CZ770" t="s">
        <v>444</v>
      </c>
      <c r="DA770" t="s">
        <v>444</v>
      </c>
      <c r="DB770" t="s">
        <v>444</v>
      </c>
      <c r="DC770" t="s">
        <v>444</v>
      </c>
      <c r="DD770" t="s">
        <v>444</v>
      </c>
      <c r="DE770" t="s">
        <v>444</v>
      </c>
      <c r="DF770" t="s">
        <v>444</v>
      </c>
      <c r="DG770" t="s">
        <v>444</v>
      </c>
      <c r="DH770" t="s">
        <v>444</v>
      </c>
      <c r="DI770" t="s">
        <v>15</v>
      </c>
      <c r="DJ770" t="s">
        <v>444</v>
      </c>
      <c r="DK770" t="s">
        <v>444</v>
      </c>
      <c r="DL770" t="s">
        <v>444</v>
      </c>
      <c r="DM770" t="s">
        <v>444</v>
      </c>
      <c r="DN770" t="s">
        <v>444</v>
      </c>
      <c r="DO770" t="s">
        <v>444</v>
      </c>
      <c r="DP770" t="s">
        <v>444</v>
      </c>
      <c r="DQ770" t="s">
        <v>444</v>
      </c>
      <c r="DR770" t="s">
        <v>444</v>
      </c>
      <c r="DS770" t="s">
        <v>444</v>
      </c>
      <c r="DT770" s="24" t="s">
        <v>444</v>
      </c>
      <c r="DU770" s="24" t="s">
        <v>444</v>
      </c>
      <c r="DV770" t="s">
        <v>444</v>
      </c>
      <c r="DW770" t="s">
        <v>444</v>
      </c>
      <c r="DX770" s="24" t="s">
        <v>444</v>
      </c>
      <c r="DY770" s="24" t="s">
        <v>444</v>
      </c>
      <c r="DZ770" t="s">
        <v>444</v>
      </c>
      <c r="EA770" t="s">
        <v>444</v>
      </c>
      <c r="EB770" s="24" t="s">
        <v>444</v>
      </c>
      <c r="EC770" s="24" t="s">
        <v>444</v>
      </c>
      <c r="ED770" t="s">
        <v>444</v>
      </c>
      <c r="EE770" t="s">
        <v>444</v>
      </c>
      <c r="EF770" s="24" t="s">
        <v>444</v>
      </c>
      <c r="EG770" s="24" t="s">
        <v>444</v>
      </c>
      <c r="EH770" t="s">
        <v>444</v>
      </c>
      <c r="EI770" t="s">
        <v>444</v>
      </c>
      <c r="EJ770" s="24" t="s">
        <v>444</v>
      </c>
      <c r="EK770" s="24" t="s">
        <v>444</v>
      </c>
      <c r="EL770" t="s">
        <v>444</v>
      </c>
      <c r="EM770" t="s">
        <v>444</v>
      </c>
      <c r="EN770" s="24" t="s">
        <v>444</v>
      </c>
      <c r="EO770" s="24" t="s">
        <v>444</v>
      </c>
      <c r="EP770" t="s">
        <v>444</v>
      </c>
      <c r="EQ770" t="s">
        <v>444</v>
      </c>
      <c r="ER770" s="24" t="s">
        <v>444</v>
      </c>
      <c r="ES770" s="24" t="s">
        <v>444</v>
      </c>
      <c r="ET770" t="s">
        <v>444</v>
      </c>
      <c r="EU770" t="s">
        <v>444</v>
      </c>
      <c r="EV770" s="24" t="s">
        <v>444</v>
      </c>
      <c r="EW770" s="24" t="s">
        <v>444</v>
      </c>
      <c r="EX770" t="s">
        <v>444</v>
      </c>
      <c r="EY770" t="s">
        <v>444</v>
      </c>
      <c r="EZ770" s="24" t="s">
        <v>444</v>
      </c>
      <c r="FA770" s="24" t="s">
        <v>444</v>
      </c>
      <c r="FB770" t="s">
        <v>444</v>
      </c>
      <c r="FC770" t="s">
        <v>444</v>
      </c>
      <c r="FD770" s="24" t="s">
        <v>444</v>
      </c>
      <c r="FE770" s="24" t="s">
        <v>444</v>
      </c>
      <c r="FF770" t="s">
        <v>444</v>
      </c>
      <c r="FG770" t="s">
        <v>444</v>
      </c>
      <c r="FH770" s="24" t="s">
        <v>444</v>
      </c>
      <c r="FI770" s="24" t="s">
        <v>444</v>
      </c>
      <c r="FJ770" t="s">
        <v>444</v>
      </c>
      <c r="FK770" t="s">
        <v>444</v>
      </c>
      <c r="FL770" s="24" t="s">
        <v>444</v>
      </c>
      <c r="FM770" s="24" t="s">
        <v>444</v>
      </c>
      <c r="FN770" t="s">
        <v>444</v>
      </c>
      <c r="FO770" t="s">
        <v>444</v>
      </c>
      <c r="FP770" s="24" t="s">
        <v>444</v>
      </c>
      <c r="FQ770" s="24" t="s">
        <v>444</v>
      </c>
      <c r="FR770" t="s">
        <v>444</v>
      </c>
      <c r="FS770" t="s">
        <v>444</v>
      </c>
      <c r="FT770" s="24" t="s">
        <v>444</v>
      </c>
      <c r="FU770" s="24" t="s">
        <v>444</v>
      </c>
      <c r="FV770" t="s">
        <v>444</v>
      </c>
      <c r="FW770" t="s">
        <v>444</v>
      </c>
      <c r="FX770" s="24" t="s">
        <v>444</v>
      </c>
      <c r="FY770" s="24" t="s">
        <v>444</v>
      </c>
      <c r="FZ770" t="s">
        <v>444</v>
      </c>
      <c r="GA770" t="s">
        <v>444</v>
      </c>
      <c r="GB770" s="24" t="s">
        <v>444</v>
      </c>
      <c r="GC770" s="24" t="s">
        <v>444</v>
      </c>
      <c r="GD770" t="s">
        <v>444</v>
      </c>
      <c r="GE770" t="s">
        <v>444</v>
      </c>
      <c r="GF770" s="24" t="s">
        <v>444</v>
      </c>
      <c r="GG770" s="24" t="s">
        <v>444</v>
      </c>
      <c r="GH770" t="s">
        <v>15</v>
      </c>
      <c r="GI770" s="24" t="s">
        <v>446</v>
      </c>
      <c r="GJ770" s="24" t="s">
        <v>475</v>
      </c>
      <c r="GK770" t="s">
        <v>481</v>
      </c>
      <c r="GL770" t="s">
        <v>494</v>
      </c>
      <c r="GM770" s="24" t="s">
        <v>502</v>
      </c>
      <c r="GN770" s="24" t="s">
        <v>248</v>
      </c>
      <c r="GO770" t="s">
        <v>479</v>
      </c>
      <c r="GP770" t="s">
        <v>1399</v>
      </c>
      <c r="GQ770" s="24" t="s">
        <v>444</v>
      </c>
      <c r="GR770" s="24" t="s">
        <v>444</v>
      </c>
      <c r="GS770" t="s">
        <v>444</v>
      </c>
      <c r="GT770" t="s">
        <v>444</v>
      </c>
      <c r="GU770" s="24" t="s">
        <v>444</v>
      </c>
      <c r="GV770" s="24" t="s">
        <v>444</v>
      </c>
      <c r="GW770" t="s">
        <v>444</v>
      </c>
      <c r="GX770" t="s">
        <v>444</v>
      </c>
      <c r="GY770" s="24" t="s">
        <v>444</v>
      </c>
      <c r="GZ770" s="24" t="s">
        <v>444</v>
      </c>
      <c r="HA770" t="s">
        <v>444</v>
      </c>
      <c r="HB770" t="s">
        <v>444</v>
      </c>
      <c r="HC770" s="24" t="s">
        <v>444</v>
      </c>
      <c r="HD770" s="24" t="s">
        <v>444</v>
      </c>
      <c r="HE770" t="s">
        <v>444</v>
      </c>
      <c r="HF770" t="s">
        <v>444</v>
      </c>
      <c r="HG770" s="24" t="s">
        <v>444</v>
      </c>
      <c r="HH770" s="24" t="s">
        <v>444</v>
      </c>
      <c r="HI770" t="s">
        <v>444</v>
      </c>
      <c r="HJ770" t="s">
        <v>444</v>
      </c>
      <c r="HK770" s="24" t="s">
        <v>444</v>
      </c>
      <c r="HL770" s="24" t="s">
        <v>444</v>
      </c>
      <c r="HM770" t="s">
        <v>444</v>
      </c>
      <c r="HN770" t="s">
        <v>444</v>
      </c>
      <c r="HO770" s="24" t="s">
        <v>444</v>
      </c>
      <c r="HP770" s="24" t="s">
        <v>444</v>
      </c>
      <c r="HQ770" t="s">
        <v>444</v>
      </c>
      <c r="HR770" t="s">
        <v>444</v>
      </c>
      <c r="HS770" s="24" t="s">
        <v>444</v>
      </c>
      <c r="HT770" s="24" t="s">
        <v>444</v>
      </c>
      <c r="HU770" t="s">
        <v>444</v>
      </c>
      <c r="HV770" t="s">
        <v>444</v>
      </c>
      <c r="HW770" s="24" t="s">
        <v>444</v>
      </c>
      <c r="HX770" s="24" t="s">
        <v>444</v>
      </c>
      <c r="HY770" t="s">
        <v>444</v>
      </c>
      <c r="HZ770" t="s">
        <v>444</v>
      </c>
      <c r="IA770" t="s">
        <v>2957</v>
      </c>
      <c r="IB770" t="s">
        <v>2736</v>
      </c>
      <c r="IC770" t="s">
        <v>2995</v>
      </c>
      <c r="ID770" s="33" t="b" cm="1">
        <f t="array" ref="ID770">_xlfn.IFNA(MATCH($A$2,_xlfn.NUMBERVALUE(Table_Query_from_MF_DSNP62[[#This Row],[CL_GLACCT_DR1]:[CL_GLACCT_CR4]]),0),0)&gt;=1</f>
        <v>1</v>
      </c>
      <c r="IE770" s="33" t="b">
        <f>OR(Table_Query_from_MF_DSNP62[[#This Row],[Pair1]:[Pair25]])</f>
        <v>1</v>
      </c>
      <c r="IF770" s="33">
        <f>_xlfn.IFNA(MATCH(TRUE,Table_Query_from_MF_DSNP62[[#This Row],[Pair1]:[Pair25]],0),"none")</f>
        <v>1</v>
      </c>
      <c r="IG770" s="33" t="b">
        <f>AND($A$2&gt;=_xlfn.NUMBERVALUE(Table_Query_from_MF_DSNP62[[#This Row],[CL_GL_ACCT_FR1]]),$A$2&lt;=_xlfn.NUMBERVALUE(Table_Query_from_MF_DSNP62[[#This Row],[CL_GL_ACCT_TO1]]))</f>
        <v>1</v>
      </c>
      <c r="IH770" s="33" t="b">
        <f>AND($A$2&gt;=_xlfn.NUMBERVALUE(Table_Query_from_MF_DSNP62[[#This Row],[CL_GL_ACCT_FR2]]),$A$2&lt;=_xlfn.NUMBERVALUE(Table_Query_from_MF_DSNP62[[#This Row],[CL_GL_ACCT_TO2]]))</f>
        <v>1</v>
      </c>
      <c r="II770" s="33" t="b">
        <f>AND($A$2&gt;=_xlfn.NUMBERVALUE(Table_Query_from_MF_DSNP62[[#This Row],[CL_GL_ACCT_FR3]]),$A$2&lt;=_xlfn.NUMBERVALUE(Table_Query_from_MF_DSNP62[[#This Row],[CL_GL_ACCT_TO3]]))</f>
        <v>1</v>
      </c>
      <c r="IJ770" s="33" t="b">
        <f>AND($A$2&gt;=_xlfn.NUMBERVALUE(Table_Query_from_MF_DSNP62[[#This Row],[CL_GL_ACCT_FR4]]),$A$2&lt;=_xlfn.NUMBERVALUE(Table_Query_from_MF_DSNP62[[#This Row],[CL_GL_ACCT_TO4]]))</f>
        <v>1</v>
      </c>
      <c r="IK770" s="33" t="b">
        <f>AND($A$2&gt;=_xlfn.NUMBERVALUE(Table_Query_from_MF_DSNP62[[#This Row],[CL_GL_ACCT_FR5]]),$A$2&lt;=_xlfn.NUMBERVALUE(Table_Query_from_MF_DSNP62[[#This Row],[CL_GL_ACCT_TO5]]))</f>
        <v>1</v>
      </c>
      <c r="IL770" s="33" t="b">
        <f>AND($A$2&gt;=_xlfn.NUMBERVALUE(Table_Query_from_MF_DSNP62[[#This Row],[CL_GL_ACCT_FR6]]),$A$2&lt;=_xlfn.NUMBERVALUE(Table_Query_from_MF_DSNP62[[#This Row],[CL_GL_ACCT_TO6]]))</f>
        <v>1</v>
      </c>
      <c r="IM770" s="33" t="b">
        <f>AND($A$2&gt;=_xlfn.NUMBERVALUE(Table_Query_from_MF_DSNP62[[#This Row],[CL_GL_ACCT_FR7]]),$A$2&lt;=_xlfn.NUMBERVALUE(Table_Query_from_MF_DSNP62[[#This Row],[CL_GL_ACCT_TO7]]))</f>
        <v>1</v>
      </c>
      <c r="IN770" s="33" t="b">
        <f>AND($A$2&gt;=_xlfn.NUMBERVALUE(Table_Query_from_MF_DSNP62[[#This Row],[CL_GL_ACCT_FR8]]),$A$2&lt;=_xlfn.NUMBERVALUE(Table_Query_from_MF_DSNP62[[#This Row],[CL_GL_ACCT_TO8]]))</f>
        <v>1</v>
      </c>
      <c r="IO770" s="33" t="b">
        <f>AND($A$2&gt;=_xlfn.NUMBERVALUE(Table_Query_from_MF_DSNP62[[#This Row],[CL_GL_ACCT_FR9]]),$A$2&lt;=_xlfn.NUMBERVALUE(Table_Query_from_MF_DSNP62[[#This Row],[CL_GL_ACCT_TO9]]))</f>
        <v>1</v>
      </c>
      <c r="IP770" s="33" t="b">
        <f>AND($A$2&gt;=_xlfn.NUMBERVALUE(Table_Query_from_MF_DSNP62[[#This Row],[CL_GL_ACCT_FR10]]),$A$2&lt;=_xlfn.NUMBERVALUE(Table_Query_from_MF_DSNP62[[#This Row],[CL_GL_ACCT_TO10]]))</f>
        <v>1</v>
      </c>
      <c r="IQ770" s="33" t="b">
        <f>AND($A$2&gt;=_xlfn.NUMBERVALUE(Table_Query_from_MF_DSNP62[[#This Row],[CL_GL_ACCT_FR11]]),$A$2&lt;=_xlfn.NUMBERVALUE(Table_Query_from_MF_DSNP62[[#This Row],[CL_GL_ACCT_TO11]]))</f>
        <v>1</v>
      </c>
      <c r="IR770" s="33" t="b">
        <f>AND($A$2&gt;=_xlfn.NUMBERVALUE(Table_Query_from_MF_DSNP62[[#This Row],[CL_GL_ACCT_FR12]]),$A$2&lt;=_xlfn.NUMBERVALUE(Table_Query_from_MF_DSNP62[[#This Row],[CL_GL_ACCT_TO12]]))</f>
        <v>1</v>
      </c>
      <c r="IS770" s="33" t="b">
        <f>AND($A$2&gt;=_xlfn.NUMBERVALUE(Table_Query_from_MF_DSNP62[[#This Row],[CL_GL_ACCT_FR13]]),$A$2&lt;=_xlfn.NUMBERVALUE(Table_Query_from_MF_DSNP62[[#This Row],[CL_GL_ACCT_TO13]]))</f>
        <v>1</v>
      </c>
      <c r="IT770" s="33" t="b">
        <f>AND($A$2&gt;=_xlfn.NUMBERVALUE(Table_Query_from_MF_DSNP62[[#This Row],[CL_GL_ACCT_FR14]]),$A$2&lt;=_xlfn.NUMBERVALUE(Table_Query_from_MF_DSNP62[[#This Row],[CL_GL_ACCT_TO14]]))</f>
        <v>1</v>
      </c>
      <c r="IU770" s="33" t="b">
        <f>AND($A$2&gt;=_xlfn.NUMBERVALUE(Table_Query_from_MF_DSNP62[[#This Row],[CL_GL_ACCT_FR15]]),$A$2&lt;=_xlfn.NUMBERVALUE(Table_Query_from_MF_DSNP62[[#This Row],[CL_GL_ACCT_TO15]]))</f>
        <v>1</v>
      </c>
      <c r="IV770" s="33" t="b">
        <f>AND($A$2&gt;=_xlfn.NUMBERVALUE(Table_Query_from_MF_DSNP62[[#This Row],[CL_GL_ACCT_FR16]]),$A$2&lt;=_xlfn.NUMBERVALUE(Table_Query_from_MF_DSNP62[[#This Row],[CL_GL_ACCT_TO16]]))</f>
        <v>1</v>
      </c>
      <c r="IW770" s="33" t="b">
        <f>AND($A$2&gt;=_xlfn.NUMBERVALUE(Table_Query_from_MF_DSNP62[[#This Row],[CL_GL_ACCT_FR17]]),$A$2&lt;=_xlfn.NUMBERVALUE(Table_Query_from_MF_DSNP62[[#This Row],[CL_GL_ACCT_TO17]]))</f>
        <v>1</v>
      </c>
      <c r="IX770" s="33" t="b">
        <f>AND($A$2&gt;=_xlfn.NUMBERVALUE(Table_Query_from_MF_DSNP62[[#This Row],[CL_GL_ACCT_FR18]]),$A$2&lt;=_xlfn.NUMBERVALUE(Table_Query_from_MF_DSNP62[[#This Row],[CL_GL_ACCT_TO18]]))</f>
        <v>1</v>
      </c>
      <c r="IY770" s="33" t="b">
        <f>AND($A$2&gt;=_xlfn.NUMBERVALUE(Table_Query_from_MF_DSNP62[[#This Row],[CL_GL_ACCT_FR19]]),$A$2&lt;=_xlfn.NUMBERVALUE(Table_Query_from_MF_DSNP62[[#This Row],[CL_GL_ACCT_TO19]]))</f>
        <v>1</v>
      </c>
      <c r="IZ770" s="33" t="b">
        <f>AND($A$2&gt;=_xlfn.NUMBERVALUE(Table_Query_from_MF_DSNP62[[#This Row],[CL_GL_ACCT_FR20]]),$A$2&lt;=_xlfn.NUMBERVALUE(Table_Query_from_MF_DSNP62[[#This Row],[CL_GL_ACCT_TO20]]))</f>
        <v>1</v>
      </c>
      <c r="JA770" s="33" t="b">
        <f>AND($A$2&gt;=_xlfn.NUMBERVALUE(Table_Query_from_MF_DSNP62[[#This Row],[CL_GL_ACCT_FR21]]),$A$2&lt;=_xlfn.NUMBERVALUE(Table_Query_from_MF_DSNP62[[#This Row],[CL_GL_ACCT_TO21]]))</f>
        <v>1</v>
      </c>
      <c r="JB770" s="33" t="b">
        <f>AND($A$2&gt;=_xlfn.NUMBERVALUE(Table_Query_from_MF_DSNP62[[#This Row],[CL_GL_ACCT_FR22]]),$A$2&lt;=_xlfn.NUMBERVALUE(Table_Query_from_MF_DSNP62[[#This Row],[CL_GL_ACCT_TO22]]))</f>
        <v>1</v>
      </c>
      <c r="JC770" s="33" t="b">
        <f>AND($A$2&gt;=_xlfn.NUMBERVALUE(Table_Query_from_MF_DSNP62[[#This Row],[CL_GL_ACCT_FR23]]),$A$2&lt;=_xlfn.NUMBERVALUE(Table_Query_from_MF_DSNP62[[#This Row],[CL_GL_ACCT_TO23]]))</f>
        <v>1</v>
      </c>
      <c r="JD770" s="33" t="b">
        <f>AND($A$2&gt;=_xlfn.NUMBERVALUE(Table_Query_from_MF_DSNP62[[#This Row],[CL_GL_ACCT_FR24]]),$A$2&lt;=_xlfn.NUMBERVALUE(Table_Query_from_MF_DSNP62[[#This Row],[CL_GL_ACCT_TO24]]))</f>
        <v>1</v>
      </c>
      <c r="JE770" s="33" t="b">
        <f>AND($A$2&gt;=_xlfn.NUMBERVALUE(Table_Query_from_MF_DSNP62[[#This Row],[CL_GL_ACCT_FR25]]),$A$2&lt;=_xlfn.NUMBERVALUE(Table_Query_from_MF_DSNP62[[#This Row],[CL_GL_ACCT_TO25]]))</f>
        <v>1</v>
      </c>
      <c r="JF770" s="33" t="b">
        <f>OR(Table_Query_from_MF_DSNP62[[#This Row],[PairA]:[PairO]])</f>
        <v>1</v>
      </c>
      <c r="JG770" s="33">
        <f>_xlfn.IFNA(MATCH(TRUE,Table_Query_from_MF_DSNP62[[#This Row],[PairA]:[PairO]],0),"none")</f>
        <v>5</v>
      </c>
      <c r="JH770" s="33" t="b">
        <f>AND($B$2&gt;=_xlfn.NUMBERVALUE(Table_Query_from_MF_DSNP62[[#This Row],[CL_CMP_OBJ_FR1]]),$B$2&lt;=_xlfn.NUMBERVALUE(Table_Query_from_MF_DSNP62[[#This Row],[CL_CMP_OBJ_TO1]]))</f>
        <v>0</v>
      </c>
      <c r="JI770" s="33" t="b">
        <f>AND($B$2&gt;=_xlfn.NUMBERVALUE(Table_Query_from_MF_DSNP62[[#This Row],[CL_CMP_OBJ_FR2]]),$B$2&lt;=_xlfn.NUMBERVALUE(Table_Query_from_MF_DSNP62[[#This Row],[CL_CMP_OBJ_TO2]]))</f>
        <v>0</v>
      </c>
      <c r="JJ770" s="33" t="b">
        <f>AND($B$2&gt;=_xlfn.NUMBERVALUE(Table_Query_from_MF_DSNP62[[#This Row],[CL_CMP_OBJ_FR3]]),$B$2&lt;=_xlfn.NUMBERVALUE(Table_Query_from_MF_DSNP62[[#This Row],[CL_CMP_OBJ_TO3]]))</f>
        <v>0</v>
      </c>
      <c r="JK770" s="33" t="b">
        <f>AND($B$2&gt;=_xlfn.NUMBERVALUE(Table_Query_from_MF_DSNP62[[#This Row],[CL_CMP_OBJ_FR4]]),$B$2&lt;=_xlfn.NUMBERVALUE(Table_Query_from_MF_DSNP62[[#This Row],[CL_CMP_OBJ_TO4]]))</f>
        <v>0</v>
      </c>
      <c r="JL770" s="33" t="b">
        <f>AND($B$2&gt;=_xlfn.NUMBERVALUE(Table_Query_from_MF_DSNP62[[#This Row],[CL_CMP_OBJ_FR5]]),$B$2&lt;=_xlfn.NUMBERVALUE(Table_Query_from_MF_DSNP62[[#This Row],[CL_CMP_OBJ_TO5]]))</f>
        <v>1</v>
      </c>
      <c r="JM770" s="33" t="b">
        <f>AND($B$2&gt;=_xlfn.NUMBERVALUE(Table_Query_from_MF_DSNP62[[#This Row],[CL_CMP_OBJ_FR6]]),$B$2&lt;=_xlfn.NUMBERVALUE(Table_Query_from_MF_DSNP62[[#This Row],[CL_CMP_OBJ_TO6]]))</f>
        <v>1</v>
      </c>
      <c r="JN770" s="33" t="b">
        <f>AND($B$2&gt;=_xlfn.NUMBERVALUE(Table_Query_from_MF_DSNP62[[#This Row],[CL_CMP_OBJ_FR7]]),$B$2&lt;=_xlfn.NUMBERVALUE(Table_Query_from_MF_DSNP62[[#This Row],[CL_CMP_OBJ_TO7]]))</f>
        <v>1</v>
      </c>
      <c r="JO770" s="33" t="b">
        <f>AND($B$2&gt;=_xlfn.NUMBERVALUE(Table_Query_from_MF_DSNP62[[#This Row],[CL_CMP_OBJ_FR8]]),$B$2&lt;=_xlfn.NUMBERVALUE(Table_Query_from_MF_DSNP62[[#This Row],[CL_CMP_OBJ_TO8]]))</f>
        <v>1</v>
      </c>
      <c r="JP770" s="33" t="b">
        <f>AND($B$2&gt;=_xlfn.NUMBERVALUE(Table_Query_from_MF_DSNP62[[#This Row],[CL_CMP_OBJ_FR9]]),$B$2&lt;=_xlfn.NUMBERVALUE(Table_Query_from_MF_DSNP62[[#This Row],[CL_CMP_OBJ_TO9]]))</f>
        <v>1</v>
      </c>
      <c r="JQ770" s="33" t="b">
        <f>AND($B$2&gt;=_xlfn.NUMBERVALUE(Table_Query_from_MF_DSNP62[[#This Row],[CL_CMP_OBJ_FR10]]),$B$2&lt;=_xlfn.NUMBERVALUE(Table_Query_from_MF_DSNP62[[#This Row],[CL_CMP_OBJ_TO10]]))</f>
        <v>1</v>
      </c>
      <c r="JR770" s="33" t="b">
        <f>AND($B$2&gt;=_xlfn.NUMBERVALUE(Table_Query_from_MF_DSNP62[[#This Row],[CL_CMP_OBJ_FR11]]),$B$2&lt;=_xlfn.NUMBERVALUE(Table_Query_from_MF_DSNP62[[#This Row],[CL_CMP_OBJ_TO11]]))</f>
        <v>1</v>
      </c>
      <c r="JS770" s="33" t="b">
        <f>AND($B$2&gt;=_xlfn.NUMBERVALUE(Table_Query_from_MF_DSNP62[[#This Row],[CL_CMP_OBJ_FR12]]),$B$2&lt;=_xlfn.NUMBERVALUE(Table_Query_from_MF_DSNP62[[#This Row],[CL_CMP_OBJ_TO12]]))</f>
        <v>1</v>
      </c>
      <c r="JT770" s="33" t="b">
        <f>AND($B$2&gt;=_xlfn.NUMBERVALUE(Table_Query_from_MF_DSNP62[[#This Row],[CL_CMP_OBJ_FR13]]),$B$2&lt;=_xlfn.NUMBERVALUE(Table_Query_from_MF_DSNP62[[#This Row],[CL_CMP_OBJ_TO13]]))</f>
        <v>1</v>
      </c>
      <c r="JU770" s="33" t="b">
        <f>AND($B$2&gt;=_xlfn.NUMBERVALUE(Table_Query_from_MF_DSNP62[[#This Row],[CL_CMP_OBJ_FR14]]),$B$2&lt;=_xlfn.NUMBERVALUE(Table_Query_from_MF_DSNP62[[#This Row],[CL_CMP_OBJ_TO14]]))</f>
        <v>1</v>
      </c>
      <c r="JV770" s="33" t="b">
        <f>AND($B$2&gt;=_xlfn.NUMBERVALUE(Table_Query_from_MF_DSNP62[[#This Row],[CL_CMP_OBJ_FR15]]),$B$2&lt;=_xlfn.NUMBERVALUE(Table_Query_from_MF_DSNP62[[#This Row],[CL_CMP_OBJ_TO15]]))</f>
        <v>1</v>
      </c>
    </row>
    <row r="771" spans="1:282" x14ac:dyDescent="0.25">
      <c r="A771" t="b">
        <f>OR(,Table_Query_from_MF_DSNP62[[#This Row],[Desired GL included as "hard-coded" GL?]],Table_Query_from_MF_DSNP62[[#This Row],[Desired GL included as "Open GL"?]])</f>
        <v>1</v>
      </c>
      <c r="B771" t="b">
        <f>Table_Query_from_MF_DSNP62[[#This Row],[Desired CObj included as "Open CObj"?]]</f>
        <v>1</v>
      </c>
      <c r="C771" t="s">
        <v>2558</v>
      </c>
      <c r="D771" t="s">
        <v>2677</v>
      </c>
      <c r="E771" t="s">
        <v>15</v>
      </c>
      <c r="F771" s="24" t="s">
        <v>333</v>
      </c>
      <c r="G771" t="s">
        <v>411</v>
      </c>
      <c r="H771" s="24" t="s">
        <v>444</v>
      </c>
      <c r="I771" t="s">
        <v>444</v>
      </c>
      <c r="J771" s="24" t="s">
        <v>444</v>
      </c>
      <c r="K771" t="s">
        <v>444</v>
      </c>
      <c r="L771" s="24" t="s">
        <v>444</v>
      </c>
      <c r="M771" t="s">
        <v>444</v>
      </c>
      <c r="N771" t="s">
        <v>444</v>
      </c>
      <c r="O771" t="s">
        <v>444</v>
      </c>
      <c r="P771" t="s">
        <v>444</v>
      </c>
      <c r="Q771" t="s">
        <v>15</v>
      </c>
      <c r="R771" t="s">
        <v>444</v>
      </c>
      <c r="S771" t="s">
        <v>442</v>
      </c>
      <c r="T771" t="s">
        <v>447</v>
      </c>
      <c r="U771" t="s">
        <v>444</v>
      </c>
      <c r="V771" t="s">
        <v>444</v>
      </c>
      <c r="W771" t="s">
        <v>447</v>
      </c>
      <c r="X771" t="s">
        <v>444</v>
      </c>
      <c r="Y771" t="s">
        <v>444</v>
      </c>
      <c r="Z771" t="s">
        <v>442</v>
      </c>
      <c r="AA771" t="s">
        <v>442</v>
      </c>
      <c r="AB771" t="s">
        <v>442</v>
      </c>
      <c r="AC771" t="s">
        <v>442</v>
      </c>
      <c r="AD771" t="s">
        <v>442</v>
      </c>
      <c r="AE771" t="s">
        <v>442</v>
      </c>
      <c r="AF771" t="s">
        <v>442</v>
      </c>
      <c r="AG771" t="s">
        <v>442</v>
      </c>
      <c r="AH771" t="s">
        <v>447</v>
      </c>
      <c r="AI771" t="s">
        <v>447</v>
      </c>
      <c r="AJ771" t="s">
        <v>442</v>
      </c>
      <c r="AK771" t="s">
        <v>442</v>
      </c>
      <c r="AL771" t="s">
        <v>444</v>
      </c>
      <c r="AM771" t="s">
        <v>444</v>
      </c>
      <c r="AN771" t="s">
        <v>444</v>
      </c>
      <c r="AO771" t="s">
        <v>444</v>
      </c>
      <c r="AP771" t="s">
        <v>442</v>
      </c>
      <c r="AQ771" t="s">
        <v>528</v>
      </c>
      <c r="AR771" t="s">
        <v>282</v>
      </c>
      <c r="AS771" t="s">
        <v>162</v>
      </c>
      <c r="AT771" t="s">
        <v>10</v>
      </c>
      <c r="AU771" t="s">
        <v>444</v>
      </c>
      <c r="AV771" t="s">
        <v>1359</v>
      </c>
      <c r="AW771" t="s">
        <v>444</v>
      </c>
      <c r="AX771" t="s">
        <v>444</v>
      </c>
      <c r="AY771" t="s">
        <v>444</v>
      </c>
      <c r="AZ771" t="s">
        <v>444</v>
      </c>
      <c r="BA771" t="s">
        <v>444</v>
      </c>
      <c r="BB771" t="s">
        <v>444</v>
      </c>
      <c r="BC771" t="s">
        <v>444</v>
      </c>
      <c r="BD771" t="s">
        <v>1359</v>
      </c>
      <c r="BE771" t="s">
        <v>2555</v>
      </c>
      <c r="BF771" t="s">
        <v>1360</v>
      </c>
      <c r="BG771" t="s">
        <v>444</v>
      </c>
      <c r="BH771" t="s">
        <v>444</v>
      </c>
      <c r="BI771" t="s">
        <v>444</v>
      </c>
      <c r="BJ771" t="s">
        <v>444</v>
      </c>
      <c r="BK771" t="s">
        <v>444</v>
      </c>
      <c r="BL771" t="s">
        <v>444</v>
      </c>
      <c r="BM771" t="s">
        <v>444</v>
      </c>
      <c r="BN771" t="s">
        <v>444</v>
      </c>
      <c r="BO771" t="s">
        <v>444</v>
      </c>
      <c r="BP771" t="s">
        <v>444</v>
      </c>
      <c r="BQ771" t="s">
        <v>1360</v>
      </c>
      <c r="BR771" t="s">
        <v>143</v>
      </c>
      <c r="BS771" t="s">
        <v>444</v>
      </c>
      <c r="BT771" t="s">
        <v>444</v>
      </c>
      <c r="BU771" t="s">
        <v>444</v>
      </c>
      <c r="BV771" t="s">
        <v>444</v>
      </c>
      <c r="BW771" t="s">
        <v>1360</v>
      </c>
      <c r="BX771" t="s">
        <v>143</v>
      </c>
      <c r="BY771" t="s">
        <v>444</v>
      </c>
      <c r="BZ771" t="s">
        <v>444</v>
      </c>
      <c r="CA771" t="s">
        <v>444</v>
      </c>
      <c r="CB771" t="s">
        <v>444</v>
      </c>
      <c r="CC771" t="s">
        <v>444</v>
      </c>
      <c r="CD771" t="s">
        <v>444</v>
      </c>
      <c r="CE771" t="s">
        <v>444</v>
      </c>
      <c r="CF771" t="s">
        <v>444</v>
      </c>
      <c r="CG771" t="s">
        <v>444</v>
      </c>
      <c r="CH771" t="s">
        <v>444</v>
      </c>
      <c r="CI771" t="s">
        <v>1360</v>
      </c>
      <c r="CJ771" t="s">
        <v>143</v>
      </c>
      <c r="CK771" t="s">
        <v>444</v>
      </c>
      <c r="CL771" t="s">
        <v>444</v>
      </c>
      <c r="CM771" t="s">
        <v>444</v>
      </c>
      <c r="CN771" t="s">
        <v>444</v>
      </c>
      <c r="CO771" t="s">
        <v>1360</v>
      </c>
      <c r="CP771" t="s">
        <v>143</v>
      </c>
      <c r="CQ771" t="s">
        <v>444</v>
      </c>
      <c r="CR771" t="s">
        <v>444</v>
      </c>
      <c r="CS771" t="s">
        <v>444</v>
      </c>
      <c r="CT771" t="s">
        <v>444</v>
      </c>
      <c r="CU771" t="s">
        <v>444</v>
      </c>
      <c r="CV771" t="s">
        <v>2991</v>
      </c>
      <c r="CW771" t="s">
        <v>2736</v>
      </c>
      <c r="CX771" t="s">
        <v>2971</v>
      </c>
      <c r="CY771" t="s">
        <v>1846</v>
      </c>
      <c r="CZ771" t="s">
        <v>444</v>
      </c>
      <c r="DA771" t="s">
        <v>444</v>
      </c>
      <c r="DB771" t="s">
        <v>444</v>
      </c>
      <c r="DC771" t="s">
        <v>444</v>
      </c>
      <c r="DD771" t="s">
        <v>444</v>
      </c>
      <c r="DE771" t="s">
        <v>444</v>
      </c>
      <c r="DF771" t="s">
        <v>444</v>
      </c>
      <c r="DG771" t="s">
        <v>444</v>
      </c>
      <c r="DH771" t="s">
        <v>444</v>
      </c>
      <c r="DI771" t="s">
        <v>15</v>
      </c>
      <c r="DJ771" t="s">
        <v>444</v>
      </c>
      <c r="DK771" t="s">
        <v>444</v>
      </c>
      <c r="DL771" t="s">
        <v>444</v>
      </c>
      <c r="DM771" t="s">
        <v>444</v>
      </c>
      <c r="DN771" t="s">
        <v>444</v>
      </c>
      <c r="DO771" t="s">
        <v>444</v>
      </c>
      <c r="DP771" t="s">
        <v>444</v>
      </c>
      <c r="DQ771" t="s">
        <v>444</v>
      </c>
      <c r="DR771" t="s">
        <v>444</v>
      </c>
      <c r="DS771" t="s">
        <v>444</v>
      </c>
      <c r="DT771" s="24" t="s">
        <v>444</v>
      </c>
      <c r="DU771" s="24" t="s">
        <v>444</v>
      </c>
      <c r="DV771" t="s">
        <v>444</v>
      </c>
      <c r="DW771" t="s">
        <v>444</v>
      </c>
      <c r="DX771" s="24" t="s">
        <v>444</v>
      </c>
      <c r="DY771" s="24" t="s">
        <v>444</v>
      </c>
      <c r="DZ771" t="s">
        <v>444</v>
      </c>
      <c r="EA771" t="s">
        <v>444</v>
      </c>
      <c r="EB771" s="24" t="s">
        <v>444</v>
      </c>
      <c r="EC771" s="24" t="s">
        <v>444</v>
      </c>
      <c r="ED771" t="s">
        <v>444</v>
      </c>
      <c r="EE771" t="s">
        <v>444</v>
      </c>
      <c r="EF771" s="24" t="s">
        <v>444</v>
      </c>
      <c r="EG771" s="24" t="s">
        <v>444</v>
      </c>
      <c r="EH771" t="s">
        <v>444</v>
      </c>
      <c r="EI771" t="s">
        <v>444</v>
      </c>
      <c r="EJ771" s="24" t="s">
        <v>444</v>
      </c>
      <c r="EK771" s="24" t="s">
        <v>444</v>
      </c>
      <c r="EL771" t="s">
        <v>444</v>
      </c>
      <c r="EM771" t="s">
        <v>444</v>
      </c>
      <c r="EN771" s="24" t="s">
        <v>444</v>
      </c>
      <c r="EO771" s="24" t="s">
        <v>444</v>
      </c>
      <c r="EP771" t="s">
        <v>444</v>
      </c>
      <c r="EQ771" t="s">
        <v>444</v>
      </c>
      <c r="ER771" s="24" t="s">
        <v>444</v>
      </c>
      <c r="ES771" s="24" t="s">
        <v>444</v>
      </c>
      <c r="ET771" t="s">
        <v>444</v>
      </c>
      <c r="EU771" t="s">
        <v>444</v>
      </c>
      <c r="EV771" s="24" t="s">
        <v>444</v>
      </c>
      <c r="EW771" s="24" t="s">
        <v>444</v>
      </c>
      <c r="EX771" t="s">
        <v>444</v>
      </c>
      <c r="EY771" t="s">
        <v>444</v>
      </c>
      <c r="EZ771" s="24" t="s">
        <v>444</v>
      </c>
      <c r="FA771" s="24" t="s">
        <v>444</v>
      </c>
      <c r="FB771" t="s">
        <v>444</v>
      </c>
      <c r="FC771" t="s">
        <v>444</v>
      </c>
      <c r="FD771" s="24" t="s">
        <v>444</v>
      </c>
      <c r="FE771" s="24" t="s">
        <v>444</v>
      </c>
      <c r="FF771" t="s">
        <v>444</v>
      </c>
      <c r="FG771" t="s">
        <v>444</v>
      </c>
      <c r="FH771" s="24" t="s">
        <v>444</v>
      </c>
      <c r="FI771" s="24" t="s">
        <v>444</v>
      </c>
      <c r="FJ771" t="s">
        <v>444</v>
      </c>
      <c r="FK771" t="s">
        <v>444</v>
      </c>
      <c r="FL771" s="24" t="s">
        <v>444</v>
      </c>
      <c r="FM771" s="24" t="s">
        <v>444</v>
      </c>
      <c r="FN771" t="s">
        <v>444</v>
      </c>
      <c r="FO771" t="s">
        <v>444</v>
      </c>
      <c r="FP771" s="24" t="s">
        <v>444</v>
      </c>
      <c r="FQ771" s="24" t="s">
        <v>444</v>
      </c>
      <c r="FR771" t="s">
        <v>444</v>
      </c>
      <c r="FS771" t="s">
        <v>444</v>
      </c>
      <c r="FT771" s="24" t="s">
        <v>444</v>
      </c>
      <c r="FU771" s="24" t="s">
        <v>444</v>
      </c>
      <c r="FV771" t="s">
        <v>444</v>
      </c>
      <c r="FW771" t="s">
        <v>444</v>
      </c>
      <c r="FX771" s="24" t="s">
        <v>444</v>
      </c>
      <c r="FY771" s="24" t="s">
        <v>444</v>
      </c>
      <c r="FZ771" t="s">
        <v>444</v>
      </c>
      <c r="GA771" t="s">
        <v>444</v>
      </c>
      <c r="GB771" s="24" t="s">
        <v>444</v>
      </c>
      <c r="GC771" s="24" t="s">
        <v>444</v>
      </c>
      <c r="GD771" t="s">
        <v>444</v>
      </c>
      <c r="GE771" t="s">
        <v>444</v>
      </c>
      <c r="GF771" s="24" t="s">
        <v>444</v>
      </c>
      <c r="GG771" s="24" t="s">
        <v>444</v>
      </c>
      <c r="GH771" t="s">
        <v>15</v>
      </c>
      <c r="GI771" s="24" t="s">
        <v>446</v>
      </c>
      <c r="GJ771" s="24" t="s">
        <v>475</v>
      </c>
      <c r="GK771" t="s">
        <v>481</v>
      </c>
      <c r="GL771" t="s">
        <v>494</v>
      </c>
      <c r="GM771" s="24" t="s">
        <v>502</v>
      </c>
      <c r="GN771" s="24" t="s">
        <v>248</v>
      </c>
      <c r="GO771" t="s">
        <v>479</v>
      </c>
      <c r="GP771" t="s">
        <v>1399</v>
      </c>
      <c r="GQ771" s="24" t="s">
        <v>444</v>
      </c>
      <c r="GR771" s="24" t="s">
        <v>444</v>
      </c>
      <c r="GS771" t="s">
        <v>444</v>
      </c>
      <c r="GT771" t="s">
        <v>444</v>
      </c>
      <c r="GU771" s="24" t="s">
        <v>444</v>
      </c>
      <c r="GV771" s="24" t="s">
        <v>444</v>
      </c>
      <c r="GW771" t="s">
        <v>444</v>
      </c>
      <c r="GX771" t="s">
        <v>444</v>
      </c>
      <c r="GY771" s="24" t="s">
        <v>444</v>
      </c>
      <c r="GZ771" s="24" t="s">
        <v>444</v>
      </c>
      <c r="HA771" t="s">
        <v>444</v>
      </c>
      <c r="HB771" t="s">
        <v>444</v>
      </c>
      <c r="HC771" s="24" t="s">
        <v>444</v>
      </c>
      <c r="HD771" s="24" t="s">
        <v>444</v>
      </c>
      <c r="HE771" t="s">
        <v>444</v>
      </c>
      <c r="HF771" t="s">
        <v>444</v>
      </c>
      <c r="HG771" s="24" t="s">
        <v>444</v>
      </c>
      <c r="HH771" s="24" t="s">
        <v>444</v>
      </c>
      <c r="HI771" t="s">
        <v>444</v>
      </c>
      <c r="HJ771" t="s">
        <v>444</v>
      </c>
      <c r="HK771" s="24" t="s">
        <v>444</v>
      </c>
      <c r="HL771" s="24" t="s">
        <v>444</v>
      </c>
      <c r="HM771" t="s">
        <v>444</v>
      </c>
      <c r="HN771" t="s">
        <v>444</v>
      </c>
      <c r="HO771" s="24" t="s">
        <v>444</v>
      </c>
      <c r="HP771" s="24" t="s">
        <v>444</v>
      </c>
      <c r="HQ771" t="s">
        <v>444</v>
      </c>
      <c r="HR771" t="s">
        <v>444</v>
      </c>
      <c r="HS771" s="24" t="s">
        <v>444</v>
      </c>
      <c r="HT771" s="24" t="s">
        <v>444</v>
      </c>
      <c r="HU771" t="s">
        <v>444</v>
      </c>
      <c r="HV771" t="s">
        <v>444</v>
      </c>
      <c r="HW771" s="24" t="s">
        <v>444</v>
      </c>
      <c r="HX771" s="24" t="s">
        <v>444</v>
      </c>
      <c r="HY771" t="s">
        <v>444</v>
      </c>
      <c r="HZ771" t="s">
        <v>444</v>
      </c>
      <c r="IA771" t="s">
        <v>2957</v>
      </c>
      <c r="IB771" t="s">
        <v>2736</v>
      </c>
      <c r="IC771" t="s">
        <v>2995</v>
      </c>
      <c r="ID771" s="33" t="b" cm="1">
        <f t="array" ref="ID771">_xlfn.IFNA(MATCH($A$2,_xlfn.NUMBERVALUE(Table_Query_from_MF_DSNP62[[#This Row],[CL_GLACCT_DR1]:[CL_GLACCT_CR4]]),0),0)&gt;=1</f>
        <v>1</v>
      </c>
      <c r="IE771" s="33" t="b">
        <f>OR(Table_Query_from_MF_DSNP62[[#This Row],[Pair1]:[Pair25]])</f>
        <v>1</v>
      </c>
      <c r="IF771" s="33">
        <f>_xlfn.IFNA(MATCH(TRUE,Table_Query_from_MF_DSNP62[[#This Row],[Pair1]:[Pair25]],0),"none")</f>
        <v>1</v>
      </c>
      <c r="IG771" s="33" t="b">
        <f>AND($A$2&gt;=_xlfn.NUMBERVALUE(Table_Query_from_MF_DSNP62[[#This Row],[CL_GL_ACCT_FR1]]),$A$2&lt;=_xlfn.NUMBERVALUE(Table_Query_from_MF_DSNP62[[#This Row],[CL_GL_ACCT_TO1]]))</f>
        <v>1</v>
      </c>
      <c r="IH771" s="33" t="b">
        <f>AND($A$2&gt;=_xlfn.NUMBERVALUE(Table_Query_from_MF_DSNP62[[#This Row],[CL_GL_ACCT_FR2]]),$A$2&lt;=_xlfn.NUMBERVALUE(Table_Query_from_MF_DSNP62[[#This Row],[CL_GL_ACCT_TO2]]))</f>
        <v>1</v>
      </c>
      <c r="II771" s="33" t="b">
        <f>AND($A$2&gt;=_xlfn.NUMBERVALUE(Table_Query_from_MF_DSNP62[[#This Row],[CL_GL_ACCT_FR3]]),$A$2&lt;=_xlfn.NUMBERVALUE(Table_Query_from_MF_DSNP62[[#This Row],[CL_GL_ACCT_TO3]]))</f>
        <v>1</v>
      </c>
      <c r="IJ771" s="33" t="b">
        <f>AND($A$2&gt;=_xlfn.NUMBERVALUE(Table_Query_from_MF_DSNP62[[#This Row],[CL_GL_ACCT_FR4]]),$A$2&lt;=_xlfn.NUMBERVALUE(Table_Query_from_MF_DSNP62[[#This Row],[CL_GL_ACCT_TO4]]))</f>
        <v>1</v>
      </c>
      <c r="IK771" s="33" t="b">
        <f>AND($A$2&gt;=_xlfn.NUMBERVALUE(Table_Query_from_MF_DSNP62[[#This Row],[CL_GL_ACCT_FR5]]),$A$2&lt;=_xlfn.NUMBERVALUE(Table_Query_from_MF_DSNP62[[#This Row],[CL_GL_ACCT_TO5]]))</f>
        <v>1</v>
      </c>
      <c r="IL771" s="33" t="b">
        <f>AND($A$2&gt;=_xlfn.NUMBERVALUE(Table_Query_from_MF_DSNP62[[#This Row],[CL_GL_ACCT_FR6]]),$A$2&lt;=_xlfn.NUMBERVALUE(Table_Query_from_MF_DSNP62[[#This Row],[CL_GL_ACCT_TO6]]))</f>
        <v>1</v>
      </c>
      <c r="IM771" s="33" t="b">
        <f>AND($A$2&gt;=_xlfn.NUMBERVALUE(Table_Query_from_MF_DSNP62[[#This Row],[CL_GL_ACCT_FR7]]),$A$2&lt;=_xlfn.NUMBERVALUE(Table_Query_from_MF_DSNP62[[#This Row],[CL_GL_ACCT_TO7]]))</f>
        <v>1</v>
      </c>
      <c r="IN771" s="33" t="b">
        <f>AND($A$2&gt;=_xlfn.NUMBERVALUE(Table_Query_from_MF_DSNP62[[#This Row],[CL_GL_ACCT_FR8]]),$A$2&lt;=_xlfn.NUMBERVALUE(Table_Query_from_MF_DSNP62[[#This Row],[CL_GL_ACCT_TO8]]))</f>
        <v>1</v>
      </c>
      <c r="IO771" s="33" t="b">
        <f>AND($A$2&gt;=_xlfn.NUMBERVALUE(Table_Query_from_MF_DSNP62[[#This Row],[CL_GL_ACCT_FR9]]),$A$2&lt;=_xlfn.NUMBERVALUE(Table_Query_from_MF_DSNP62[[#This Row],[CL_GL_ACCT_TO9]]))</f>
        <v>1</v>
      </c>
      <c r="IP771" s="33" t="b">
        <f>AND($A$2&gt;=_xlfn.NUMBERVALUE(Table_Query_from_MF_DSNP62[[#This Row],[CL_GL_ACCT_FR10]]),$A$2&lt;=_xlfn.NUMBERVALUE(Table_Query_from_MF_DSNP62[[#This Row],[CL_GL_ACCT_TO10]]))</f>
        <v>1</v>
      </c>
      <c r="IQ771" s="33" t="b">
        <f>AND($A$2&gt;=_xlfn.NUMBERVALUE(Table_Query_from_MF_DSNP62[[#This Row],[CL_GL_ACCT_FR11]]),$A$2&lt;=_xlfn.NUMBERVALUE(Table_Query_from_MF_DSNP62[[#This Row],[CL_GL_ACCT_TO11]]))</f>
        <v>1</v>
      </c>
      <c r="IR771" s="33" t="b">
        <f>AND($A$2&gt;=_xlfn.NUMBERVALUE(Table_Query_from_MF_DSNP62[[#This Row],[CL_GL_ACCT_FR12]]),$A$2&lt;=_xlfn.NUMBERVALUE(Table_Query_from_MF_DSNP62[[#This Row],[CL_GL_ACCT_TO12]]))</f>
        <v>1</v>
      </c>
      <c r="IS771" s="33" t="b">
        <f>AND($A$2&gt;=_xlfn.NUMBERVALUE(Table_Query_from_MF_DSNP62[[#This Row],[CL_GL_ACCT_FR13]]),$A$2&lt;=_xlfn.NUMBERVALUE(Table_Query_from_MF_DSNP62[[#This Row],[CL_GL_ACCT_TO13]]))</f>
        <v>1</v>
      </c>
      <c r="IT771" s="33" t="b">
        <f>AND($A$2&gt;=_xlfn.NUMBERVALUE(Table_Query_from_MF_DSNP62[[#This Row],[CL_GL_ACCT_FR14]]),$A$2&lt;=_xlfn.NUMBERVALUE(Table_Query_from_MF_DSNP62[[#This Row],[CL_GL_ACCT_TO14]]))</f>
        <v>1</v>
      </c>
      <c r="IU771" s="33" t="b">
        <f>AND($A$2&gt;=_xlfn.NUMBERVALUE(Table_Query_from_MF_DSNP62[[#This Row],[CL_GL_ACCT_FR15]]),$A$2&lt;=_xlfn.NUMBERVALUE(Table_Query_from_MF_DSNP62[[#This Row],[CL_GL_ACCT_TO15]]))</f>
        <v>1</v>
      </c>
      <c r="IV771" s="33" t="b">
        <f>AND($A$2&gt;=_xlfn.NUMBERVALUE(Table_Query_from_MF_DSNP62[[#This Row],[CL_GL_ACCT_FR16]]),$A$2&lt;=_xlfn.NUMBERVALUE(Table_Query_from_MF_DSNP62[[#This Row],[CL_GL_ACCT_TO16]]))</f>
        <v>1</v>
      </c>
      <c r="IW771" s="33" t="b">
        <f>AND($A$2&gt;=_xlfn.NUMBERVALUE(Table_Query_from_MF_DSNP62[[#This Row],[CL_GL_ACCT_FR17]]),$A$2&lt;=_xlfn.NUMBERVALUE(Table_Query_from_MF_DSNP62[[#This Row],[CL_GL_ACCT_TO17]]))</f>
        <v>1</v>
      </c>
      <c r="IX771" s="33" t="b">
        <f>AND($A$2&gt;=_xlfn.NUMBERVALUE(Table_Query_from_MF_DSNP62[[#This Row],[CL_GL_ACCT_FR18]]),$A$2&lt;=_xlfn.NUMBERVALUE(Table_Query_from_MF_DSNP62[[#This Row],[CL_GL_ACCT_TO18]]))</f>
        <v>1</v>
      </c>
      <c r="IY771" s="33" t="b">
        <f>AND($A$2&gt;=_xlfn.NUMBERVALUE(Table_Query_from_MF_DSNP62[[#This Row],[CL_GL_ACCT_FR19]]),$A$2&lt;=_xlfn.NUMBERVALUE(Table_Query_from_MF_DSNP62[[#This Row],[CL_GL_ACCT_TO19]]))</f>
        <v>1</v>
      </c>
      <c r="IZ771" s="33" t="b">
        <f>AND($A$2&gt;=_xlfn.NUMBERVALUE(Table_Query_from_MF_DSNP62[[#This Row],[CL_GL_ACCT_FR20]]),$A$2&lt;=_xlfn.NUMBERVALUE(Table_Query_from_MF_DSNP62[[#This Row],[CL_GL_ACCT_TO20]]))</f>
        <v>1</v>
      </c>
      <c r="JA771" s="33" t="b">
        <f>AND($A$2&gt;=_xlfn.NUMBERVALUE(Table_Query_from_MF_DSNP62[[#This Row],[CL_GL_ACCT_FR21]]),$A$2&lt;=_xlfn.NUMBERVALUE(Table_Query_from_MF_DSNP62[[#This Row],[CL_GL_ACCT_TO21]]))</f>
        <v>1</v>
      </c>
      <c r="JB771" s="33" t="b">
        <f>AND($A$2&gt;=_xlfn.NUMBERVALUE(Table_Query_from_MF_DSNP62[[#This Row],[CL_GL_ACCT_FR22]]),$A$2&lt;=_xlfn.NUMBERVALUE(Table_Query_from_MF_DSNP62[[#This Row],[CL_GL_ACCT_TO22]]))</f>
        <v>1</v>
      </c>
      <c r="JC771" s="33" t="b">
        <f>AND($A$2&gt;=_xlfn.NUMBERVALUE(Table_Query_from_MF_DSNP62[[#This Row],[CL_GL_ACCT_FR23]]),$A$2&lt;=_xlfn.NUMBERVALUE(Table_Query_from_MF_DSNP62[[#This Row],[CL_GL_ACCT_TO23]]))</f>
        <v>1</v>
      </c>
      <c r="JD771" s="33" t="b">
        <f>AND($A$2&gt;=_xlfn.NUMBERVALUE(Table_Query_from_MF_DSNP62[[#This Row],[CL_GL_ACCT_FR24]]),$A$2&lt;=_xlfn.NUMBERVALUE(Table_Query_from_MF_DSNP62[[#This Row],[CL_GL_ACCT_TO24]]))</f>
        <v>1</v>
      </c>
      <c r="JE771" s="33" t="b">
        <f>AND($A$2&gt;=_xlfn.NUMBERVALUE(Table_Query_from_MF_DSNP62[[#This Row],[CL_GL_ACCT_FR25]]),$A$2&lt;=_xlfn.NUMBERVALUE(Table_Query_from_MF_DSNP62[[#This Row],[CL_GL_ACCT_TO25]]))</f>
        <v>1</v>
      </c>
      <c r="JF771" s="33" t="b">
        <f>OR(Table_Query_from_MF_DSNP62[[#This Row],[PairA]:[PairO]])</f>
        <v>1</v>
      </c>
      <c r="JG771" s="33">
        <f>_xlfn.IFNA(MATCH(TRUE,Table_Query_from_MF_DSNP62[[#This Row],[PairA]:[PairO]],0),"none")</f>
        <v>5</v>
      </c>
      <c r="JH771" s="33" t="b">
        <f>AND($B$2&gt;=_xlfn.NUMBERVALUE(Table_Query_from_MF_DSNP62[[#This Row],[CL_CMP_OBJ_FR1]]),$B$2&lt;=_xlfn.NUMBERVALUE(Table_Query_from_MF_DSNP62[[#This Row],[CL_CMP_OBJ_TO1]]))</f>
        <v>0</v>
      </c>
      <c r="JI771" s="33" t="b">
        <f>AND($B$2&gt;=_xlfn.NUMBERVALUE(Table_Query_from_MF_DSNP62[[#This Row],[CL_CMP_OBJ_FR2]]),$B$2&lt;=_xlfn.NUMBERVALUE(Table_Query_from_MF_DSNP62[[#This Row],[CL_CMP_OBJ_TO2]]))</f>
        <v>0</v>
      </c>
      <c r="JJ771" s="33" t="b">
        <f>AND($B$2&gt;=_xlfn.NUMBERVALUE(Table_Query_from_MF_DSNP62[[#This Row],[CL_CMP_OBJ_FR3]]),$B$2&lt;=_xlfn.NUMBERVALUE(Table_Query_from_MF_DSNP62[[#This Row],[CL_CMP_OBJ_TO3]]))</f>
        <v>0</v>
      </c>
      <c r="JK771" s="33" t="b">
        <f>AND($B$2&gt;=_xlfn.NUMBERVALUE(Table_Query_from_MF_DSNP62[[#This Row],[CL_CMP_OBJ_FR4]]),$B$2&lt;=_xlfn.NUMBERVALUE(Table_Query_from_MF_DSNP62[[#This Row],[CL_CMP_OBJ_TO4]]))</f>
        <v>0</v>
      </c>
      <c r="JL771" s="33" t="b">
        <f>AND($B$2&gt;=_xlfn.NUMBERVALUE(Table_Query_from_MF_DSNP62[[#This Row],[CL_CMP_OBJ_FR5]]),$B$2&lt;=_xlfn.NUMBERVALUE(Table_Query_from_MF_DSNP62[[#This Row],[CL_CMP_OBJ_TO5]]))</f>
        <v>1</v>
      </c>
      <c r="JM771" s="33" t="b">
        <f>AND($B$2&gt;=_xlfn.NUMBERVALUE(Table_Query_from_MF_DSNP62[[#This Row],[CL_CMP_OBJ_FR6]]),$B$2&lt;=_xlfn.NUMBERVALUE(Table_Query_from_MF_DSNP62[[#This Row],[CL_CMP_OBJ_TO6]]))</f>
        <v>1</v>
      </c>
      <c r="JN771" s="33" t="b">
        <f>AND($B$2&gt;=_xlfn.NUMBERVALUE(Table_Query_from_MF_DSNP62[[#This Row],[CL_CMP_OBJ_FR7]]),$B$2&lt;=_xlfn.NUMBERVALUE(Table_Query_from_MF_DSNP62[[#This Row],[CL_CMP_OBJ_TO7]]))</f>
        <v>1</v>
      </c>
      <c r="JO771" s="33" t="b">
        <f>AND($B$2&gt;=_xlfn.NUMBERVALUE(Table_Query_from_MF_DSNP62[[#This Row],[CL_CMP_OBJ_FR8]]),$B$2&lt;=_xlfn.NUMBERVALUE(Table_Query_from_MF_DSNP62[[#This Row],[CL_CMP_OBJ_TO8]]))</f>
        <v>1</v>
      </c>
      <c r="JP771" s="33" t="b">
        <f>AND($B$2&gt;=_xlfn.NUMBERVALUE(Table_Query_from_MF_DSNP62[[#This Row],[CL_CMP_OBJ_FR9]]),$B$2&lt;=_xlfn.NUMBERVALUE(Table_Query_from_MF_DSNP62[[#This Row],[CL_CMP_OBJ_TO9]]))</f>
        <v>1</v>
      </c>
      <c r="JQ771" s="33" t="b">
        <f>AND($B$2&gt;=_xlfn.NUMBERVALUE(Table_Query_from_MF_DSNP62[[#This Row],[CL_CMP_OBJ_FR10]]),$B$2&lt;=_xlfn.NUMBERVALUE(Table_Query_from_MF_DSNP62[[#This Row],[CL_CMP_OBJ_TO10]]))</f>
        <v>1</v>
      </c>
      <c r="JR771" s="33" t="b">
        <f>AND($B$2&gt;=_xlfn.NUMBERVALUE(Table_Query_from_MF_DSNP62[[#This Row],[CL_CMP_OBJ_FR11]]),$B$2&lt;=_xlfn.NUMBERVALUE(Table_Query_from_MF_DSNP62[[#This Row],[CL_CMP_OBJ_TO11]]))</f>
        <v>1</v>
      </c>
      <c r="JS771" s="33" t="b">
        <f>AND($B$2&gt;=_xlfn.NUMBERVALUE(Table_Query_from_MF_DSNP62[[#This Row],[CL_CMP_OBJ_FR12]]),$B$2&lt;=_xlfn.NUMBERVALUE(Table_Query_from_MF_DSNP62[[#This Row],[CL_CMP_OBJ_TO12]]))</f>
        <v>1</v>
      </c>
      <c r="JT771" s="33" t="b">
        <f>AND($B$2&gt;=_xlfn.NUMBERVALUE(Table_Query_from_MF_DSNP62[[#This Row],[CL_CMP_OBJ_FR13]]),$B$2&lt;=_xlfn.NUMBERVALUE(Table_Query_from_MF_DSNP62[[#This Row],[CL_CMP_OBJ_TO13]]))</f>
        <v>1</v>
      </c>
      <c r="JU771" s="33" t="b">
        <f>AND($B$2&gt;=_xlfn.NUMBERVALUE(Table_Query_from_MF_DSNP62[[#This Row],[CL_CMP_OBJ_FR14]]),$B$2&lt;=_xlfn.NUMBERVALUE(Table_Query_from_MF_DSNP62[[#This Row],[CL_CMP_OBJ_TO14]]))</f>
        <v>1</v>
      </c>
      <c r="JV771" s="33" t="b">
        <f>AND($B$2&gt;=_xlfn.NUMBERVALUE(Table_Query_from_MF_DSNP62[[#This Row],[CL_CMP_OBJ_FR15]]),$B$2&lt;=_xlfn.NUMBERVALUE(Table_Query_from_MF_DSNP62[[#This Row],[CL_CMP_OBJ_TO15]]))</f>
        <v>1</v>
      </c>
    </row>
    <row r="772" spans="1:282" x14ac:dyDescent="0.25">
      <c r="A772" t="b">
        <f>OR(,Table_Query_from_MF_DSNP62[[#This Row],[Desired GL included as "hard-coded" GL?]],Table_Query_from_MF_DSNP62[[#This Row],[Desired GL included as "Open GL"?]])</f>
        <v>1</v>
      </c>
      <c r="B772" t="b">
        <f>Table_Query_from_MF_DSNP62[[#This Row],[Desired CObj included as "Open CObj"?]]</f>
        <v>1</v>
      </c>
      <c r="C772" t="s">
        <v>2530</v>
      </c>
      <c r="D772" t="s">
        <v>2678</v>
      </c>
      <c r="E772" t="s">
        <v>15</v>
      </c>
      <c r="F772" s="24" t="s">
        <v>421</v>
      </c>
      <c r="G772" t="s">
        <v>333</v>
      </c>
      <c r="H772" s="24" t="s">
        <v>444</v>
      </c>
      <c r="I772" t="s">
        <v>444</v>
      </c>
      <c r="J772" s="24" t="s">
        <v>444</v>
      </c>
      <c r="K772" t="s">
        <v>444</v>
      </c>
      <c r="L772" s="24" t="s">
        <v>444</v>
      </c>
      <c r="M772" t="s">
        <v>444</v>
      </c>
      <c r="N772" t="s">
        <v>444</v>
      </c>
      <c r="O772" t="s">
        <v>444</v>
      </c>
      <c r="P772" t="s">
        <v>444</v>
      </c>
      <c r="Q772" t="s">
        <v>15</v>
      </c>
      <c r="R772" t="s">
        <v>444</v>
      </c>
      <c r="S772" t="s">
        <v>442</v>
      </c>
      <c r="T772" t="s">
        <v>447</v>
      </c>
      <c r="U772" t="s">
        <v>444</v>
      </c>
      <c r="V772" t="s">
        <v>444</v>
      </c>
      <c r="W772" t="s">
        <v>447</v>
      </c>
      <c r="X772" t="s">
        <v>444</v>
      </c>
      <c r="Y772" t="s">
        <v>444</v>
      </c>
      <c r="Z772" t="s">
        <v>442</v>
      </c>
      <c r="AA772" t="s">
        <v>442</v>
      </c>
      <c r="AB772" t="s">
        <v>442</v>
      </c>
      <c r="AC772" t="s">
        <v>442</v>
      </c>
      <c r="AD772" t="s">
        <v>442</v>
      </c>
      <c r="AE772" t="s">
        <v>442</v>
      </c>
      <c r="AF772" t="s">
        <v>442</v>
      </c>
      <c r="AG772" t="s">
        <v>442</v>
      </c>
      <c r="AH772" t="s">
        <v>447</v>
      </c>
      <c r="AI772" t="s">
        <v>447</v>
      </c>
      <c r="AJ772" t="s">
        <v>442</v>
      </c>
      <c r="AK772" t="s">
        <v>442</v>
      </c>
      <c r="AL772" t="s">
        <v>444</v>
      </c>
      <c r="AM772" t="s">
        <v>444</v>
      </c>
      <c r="AN772" t="s">
        <v>444</v>
      </c>
      <c r="AO772" t="s">
        <v>444</v>
      </c>
      <c r="AP772" t="s">
        <v>442</v>
      </c>
      <c r="AQ772" t="s">
        <v>528</v>
      </c>
      <c r="AR772" t="s">
        <v>282</v>
      </c>
      <c r="AS772" t="s">
        <v>162</v>
      </c>
      <c r="AT772" t="s">
        <v>10</v>
      </c>
      <c r="AU772" t="s">
        <v>444</v>
      </c>
      <c r="AV772" t="s">
        <v>1359</v>
      </c>
      <c r="AW772" t="s">
        <v>444</v>
      </c>
      <c r="AX772" t="s">
        <v>444</v>
      </c>
      <c r="AY772" t="s">
        <v>444</v>
      </c>
      <c r="AZ772" t="s">
        <v>444</v>
      </c>
      <c r="BA772" t="s">
        <v>444</v>
      </c>
      <c r="BB772" t="s">
        <v>444</v>
      </c>
      <c r="BC772" t="s">
        <v>444</v>
      </c>
      <c r="BD772" t="s">
        <v>1359</v>
      </c>
      <c r="BE772" t="s">
        <v>2533</v>
      </c>
      <c r="BF772" t="s">
        <v>1360</v>
      </c>
      <c r="BG772" t="s">
        <v>444</v>
      </c>
      <c r="BH772" t="s">
        <v>444</v>
      </c>
      <c r="BI772" t="s">
        <v>444</v>
      </c>
      <c r="BJ772" t="s">
        <v>444</v>
      </c>
      <c r="BK772" t="s">
        <v>444</v>
      </c>
      <c r="BL772" t="s">
        <v>444</v>
      </c>
      <c r="BM772" t="s">
        <v>444</v>
      </c>
      <c r="BN772" t="s">
        <v>444</v>
      </c>
      <c r="BO772" t="s">
        <v>444</v>
      </c>
      <c r="BP772" t="s">
        <v>444</v>
      </c>
      <c r="BQ772" t="s">
        <v>1360</v>
      </c>
      <c r="BR772" t="s">
        <v>1487</v>
      </c>
      <c r="BS772" t="s">
        <v>444</v>
      </c>
      <c r="BT772" t="s">
        <v>444</v>
      </c>
      <c r="BU772" t="s">
        <v>444</v>
      </c>
      <c r="BV772" t="s">
        <v>444</v>
      </c>
      <c r="BW772" t="s">
        <v>1360</v>
      </c>
      <c r="BX772" t="s">
        <v>1487</v>
      </c>
      <c r="BY772" t="s">
        <v>444</v>
      </c>
      <c r="BZ772" t="s">
        <v>444</v>
      </c>
      <c r="CA772" t="s">
        <v>444</v>
      </c>
      <c r="CB772" t="s">
        <v>444</v>
      </c>
      <c r="CC772" t="s">
        <v>444</v>
      </c>
      <c r="CD772" t="s">
        <v>444</v>
      </c>
      <c r="CE772" t="s">
        <v>444</v>
      </c>
      <c r="CF772" t="s">
        <v>444</v>
      </c>
      <c r="CG772" t="s">
        <v>444</v>
      </c>
      <c r="CH772" t="s">
        <v>444</v>
      </c>
      <c r="CI772" t="s">
        <v>1360</v>
      </c>
      <c r="CJ772" t="s">
        <v>1487</v>
      </c>
      <c r="CK772" t="s">
        <v>444</v>
      </c>
      <c r="CL772" t="s">
        <v>444</v>
      </c>
      <c r="CM772" t="s">
        <v>444</v>
      </c>
      <c r="CN772" t="s">
        <v>444</v>
      </c>
      <c r="CO772" t="s">
        <v>1360</v>
      </c>
      <c r="CP772" t="s">
        <v>1487</v>
      </c>
      <c r="CQ772" t="s">
        <v>444</v>
      </c>
      <c r="CR772" t="s">
        <v>444</v>
      </c>
      <c r="CS772" t="s">
        <v>444</v>
      </c>
      <c r="CT772" t="s">
        <v>444</v>
      </c>
      <c r="CU772" t="s">
        <v>444</v>
      </c>
      <c r="CV772" t="s">
        <v>2735</v>
      </c>
      <c r="CW772" t="s">
        <v>2736</v>
      </c>
      <c r="CX772" t="s">
        <v>2971</v>
      </c>
      <c r="CY772" t="s">
        <v>1846</v>
      </c>
      <c r="CZ772" t="s">
        <v>444</v>
      </c>
      <c r="DA772" t="s">
        <v>444</v>
      </c>
      <c r="DB772" t="s">
        <v>444</v>
      </c>
      <c r="DC772" t="s">
        <v>444</v>
      </c>
      <c r="DD772" t="s">
        <v>444</v>
      </c>
      <c r="DE772" t="s">
        <v>444</v>
      </c>
      <c r="DF772" t="s">
        <v>444</v>
      </c>
      <c r="DG772" t="s">
        <v>444</v>
      </c>
      <c r="DH772" t="s">
        <v>444</v>
      </c>
      <c r="DI772" t="s">
        <v>15</v>
      </c>
      <c r="DJ772" t="s">
        <v>444</v>
      </c>
      <c r="DK772" t="s">
        <v>444</v>
      </c>
      <c r="DL772" t="s">
        <v>444</v>
      </c>
      <c r="DM772" t="s">
        <v>444</v>
      </c>
      <c r="DN772" t="s">
        <v>444</v>
      </c>
      <c r="DO772" t="s">
        <v>444</v>
      </c>
      <c r="DP772" t="s">
        <v>444</v>
      </c>
      <c r="DQ772" t="s">
        <v>444</v>
      </c>
      <c r="DR772" t="s">
        <v>444</v>
      </c>
      <c r="DS772" t="s">
        <v>444</v>
      </c>
      <c r="DT772" s="24" t="s">
        <v>444</v>
      </c>
      <c r="DU772" s="24" t="s">
        <v>444</v>
      </c>
      <c r="DV772" t="s">
        <v>444</v>
      </c>
      <c r="DW772" t="s">
        <v>444</v>
      </c>
      <c r="DX772" s="24" t="s">
        <v>444</v>
      </c>
      <c r="DY772" s="24" t="s">
        <v>444</v>
      </c>
      <c r="DZ772" t="s">
        <v>444</v>
      </c>
      <c r="EA772" t="s">
        <v>444</v>
      </c>
      <c r="EB772" s="24" t="s">
        <v>444</v>
      </c>
      <c r="EC772" s="24" t="s">
        <v>444</v>
      </c>
      <c r="ED772" t="s">
        <v>444</v>
      </c>
      <c r="EE772" t="s">
        <v>444</v>
      </c>
      <c r="EF772" s="24" t="s">
        <v>444</v>
      </c>
      <c r="EG772" s="24" t="s">
        <v>444</v>
      </c>
      <c r="EH772" t="s">
        <v>444</v>
      </c>
      <c r="EI772" t="s">
        <v>444</v>
      </c>
      <c r="EJ772" s="24" t="s">
        <v>444</v>
      </c>
      <c r="EK772" s="24" t="s">
        <v>444</v>
      </c>
      <c r="EL772" t="s">
        <v>444</v>
      </c>
      <c r="EM772" t="s">
        <v>444</v>
      </c>
      <c r="EN772" s="24" t="s">
        <v>444</v>
      </c>
      <c r="EO772" s="24" t="s">
        <v>444</v>
      </c>
      <c r="EP772" t="s">
        <v>444</v>
      </c>
      <c r="EQ772" t="s">
        <v>444</v>
      </c>
      <c r="ER772" s="24" t="s">
        <v>444</v>
      </c>
      <c r="ES772" s="24" t="s">
        <v>444</v>
      </c>
      <c r="ET772" t="s">
        <v>444</v>
      </c>
      <c r="EU772" t="s">
        <v>444</v>
      </c>
      <c r="EV772" s="24" t="s">
        <v>444</v>
      </c>
      <c r="EW772" s="24" t="s">
        <v>444</v>
      </c>
      <c r="EX772" t="s">
        <v>444</v>
      </c>
      <c r="EY772" t="s">
        <v>444</v>
      </c>
      <c r="EZ772" s="24" t="s">
        <v>444</v>
      </c>
      <c r="FA772" s="24" t="s">
        <v>444</v>
      </c>
      <c r="FB772" t="s">
        <v>444</v>
      </c>
      <c r="FC772" t="s">
        <v>444</v>
      </c>
      <c r="FD772" s="24" t="s">
        <v>444</v>
      </c>
      <c r="FE772" s="24" t="s">
        <v>444</v>
      </c>
      <c r="FF772" t="s">
        <v>444</v>
      </c>
      <c r="FG772" t="s">
        <v>444</v>
      </c>
      <c r="FH772" s="24" t="s">
        <v>444</v>
      </c>
      <c r="FI772" s="24" t="s">
        <v>444</v>
      </c>
      <c r="FJ772" t="s">
        <v>444</v>
      </c>
      <c r="FK772" t="s">
        <v>444</v>
      </c>
      <c r="FL772" s="24" t="s">
        <v>444</v>
      </c>
      <c r="FM772" s="24" t="s">
        <v>444</v>
      </c>
      <c r="FN772" t="s">
        <v>444</v>
      </c>
      <c r="FO772" t="s">
        <v>444</v>
      </c>
      <c r="FP772" s="24" t="s">
        <v>444</v>
      </c>
      <c r="FQ772" s="24" t="s">
        <v>444</v>
      </c>
      <c r="FR772" t="s">
        <v>444</v>
      </c>
      <c r="FS772" t="s">
        <v>444</v>
      </c>
      <c r="FT772" s="24" t="s">
        <v>444</v>
      </c>
      <c r="FU772" s="24" t="s">
        <v>444</v>
      </c>
      <c r="FV772" t="s">
        <v>444</v>
      </c>
      <c r="FW772" t="s">
        <v>444</v>
      </c>
      <c r="FX772" s="24" t="s">
        <v>444</v>
      </c>
      <c r="FY772" s="24" t="s">
        <v>444</v>
      </c>
      <c r="FZ772" t="s">
        <v>444</v>
      </c>
      <c r="GA772" t="s">
        <v>444</v>
      </c>
      <c r="GB772" s="24" t="s">
        <v>444</v>
      </c>
      <c r="GC772" s="24" t="s">
        <v>444</v>
      </c>
      <c r="GD772" t="s">
        <v>444</v>
      </c>
      <c r="GE772" t="s">
        <v>444</v>
      </c>
      <c r="GF772" s="24" t="s">
        <v>444</v>
      </c>
      <c r="GG772" s="24" t="s">
        <v>444</v>
      </c>
      <c r="GH772" t="s">
        <v>15</v>
      </c>
      <c r="GI772" s="24" t="s">
        <v>526</v>
      </c>
      <c r="GJ772" s="24" t="s">
        <v>1453</v>
      </c>
      <c r="GK772" t="s">
        <v>1454</v>
      </c>
      <c r="GL772" t="s">
        <v>609</v>
      </c>
      <c r="GM772" s="24" t="s">
        <v>444</v>
      </c>
      <c r="GN772" s="24" t="s">
        <v>444</v>
      </c>
      <c r="GO772" t="s">
        <v>444</v>
      </c>
      <c r="GP772" t="s">
        <v>444</v>
      </c>
      <c r="GQ772" s="24" t="s">
        <v>444</v>
      </c>
      <c r="GR772" s="24" t="s">
        <v>444</v>
      </c>
      <c r="GS772" t="s">
        <v>444</v>
      </c>
      <c r="GT772" t="s">
        <v>444</v>
      </c>
      <c r="GU772" s="24" t="s">
        <v>444</v>
      </c>
      <c r="GV772" s="24" t="s">
        <v>444</v>
      </c>
      <c r="GW772" t="s">
        <v>444</v>
      </c>
      <c r="GX772" t="s">
        <v>444</v>
      </c>
      <c r="GY772" s="24" t="s">
        <v>444</v>
      </c>
      <c r="GZ772" s="24" t="s">
        <v>444</v>
      </c>
      <c r="HA772" t="s">
        <v>444</v>
      </c>
      <c r="HB772" t="s">
        <v>444</v>
      </c>
      <c r="HC772" s="24" t="s">
        <v>444</v>
      </c>
      <c r="HD772" s="24" t="s">
        <v>444</v>
      </c>
      <c r="HE772" t="s">
        <v>444</v>
      </c>
      <c r="HF772" t="s">
        <v>444</v>
      </c>
      <c r="HG772" s="24" t="s">
        <v>444</v>
      </c>
      <c r="HH772" s="24" t="s">
        <v>444</v>
      </c>
      <c r="HI772" t="s">
        <v>444</v>
      </c>
      <c r="HJ772" t="s">
        <v>444</v>
      </c>
      <c r="HK772" s="24" t="s">
        <v>444</v>
      </c>
      <c r="HL772" s="24" t="s">
        <v>444</v>
      </c>
      <c r="HM772" t="s">
        <v>444</v>
      </c>
      <c r="HN772" t="s">
        <v>444</v>
      </c>
      <c r="HO772" s="24" t="s">
        <v>444</v>
      </c>
      <c r="HP772" s="24" t="s">
        <v>444</v>
      </c>
      <c r="HQ772" t="s">
        <v>444</v>
      </c>
      <c r="HR772" t="s">
        <v>444</v>
      </c>
      <c r="HS772" s="24" t="s">
        <v>444</v>
      </c>
      <c r="HT772" s="24" t="s">
        <v>444</v>
      </c>
      <c r="HU772" t="s">
        <v>444</v>
      </c>
      <c r="HV772" t="s">
        <v>444</v>
      </c>
      <c r="HW772" s="24" t="s">
        <v>444</v>
      </c>
      <c r="HX772" s="24" t="s">
        <v>444</v>
      </c>
      <c r="HY772" t="s">
        <v>444</v>
      </c>
      <c r="HZ772" t="s">
        <v>444</v>
      </c>
      <c r="IA772" t="s">
        <v>2991</v>
      </c>
      <c r="IB772" t="s">
        <v>2736</v>
      </c>
      <c r="IC772" t="s">
        <v>3050</v>
      </c>
      <c r="ID772" s="33" t="b" cm="1">
        <f t="array" ref="ID772">_xlfn.IFNA(MATCH($A$2,_xlfn.NUMBERVALUE(Table_Query_from_MF_DSNP62[[#This Row],[CL_GLACCT_DR1]:[CL_GLACCT_CR4]]),0),0)&gt;=1</f>
        <v>1</v>
      </c>
      <c r="IE772" s="33" t="b">
        <f>OR(Table_Query_from_MF_DSNP62[[#This Row],[Pair1]:[Pair25]])</f>
        <v>1</v>
      </c>
      <c r="IF772" s="33">
        <f>_xlfn.IFNA(MATCH(TRUE,Table_Query_from_MF_DSNP62[[#This Row],[Pair1]:[Pair25]],0),"none")</f>
        <v>1</v>
      </c>
      <c r="IG772" s="33" t="b">
        <f>AND($A$2&gt;=_xlfn.NUMBERVALUE(Table_Query_from_MF_DSNP62[[#This Row],[CL_GL_ACCT_FR1]]),$A$2&lt;=_xlfn.NUMBERVALUE(Table_Query_from_MF_DSNP62[[#This Row],[CL_GL_ACCT_TO1]]))</f>
        <v>1</v>
      </c>
      <c r="IH772" s="33" t="b">
        <f>AND($A$2&gt;=_xlfn.NUMBERVALUE(Table_Query_from_MF_DSNP62[[#This Row],[CL_GL_ACCT_FR2]]),$A$2&lt;=_xlfn.NUMBERVALUE(Table_Query_from_MF_DSNP62[[#This Row],[CL_GL_ACCT_TO2]]))</f>
        <v>1</v>
      </c>
      <c r="II772" s="33" t="b">
        <f>AND($A$2&gt;=_xlfn.NUMBERVALUE(Table_Query_from_MF_DSNP62[[#This Row],[CL_GL_ACCT_FR3]]),$A$2&lt;=_xlfn.NUMBERVALUE(Table_Query_from_MF_DSNP62[[#This Row],[CL_GL_ACCT_TO3]]))</f>
        <v>1</v>
      </c>
      <c r="IJ772" s="33" t="b">
        <f>AND($A$2&gt;=_xlfn.NUMBERVALUE(Table_Query_from_MF_DSNP62[[#This Row],[CL_GL_ACCT_FR4]]),$A$2&lt;=_xlfn.NUMBERVALUE(Table_Query_from_MF_DSNP62[[#This Row],[CL_GL_ACCT_TO4]]))</f>
        <v>1</v>
      </c>
      <c r="IK772" s="33" t="b">
        <f>AND($A$2&gt;=_xlfn.NUMBERVALUE(Table_Query_from_MF_DSNP62[[#This Row],[CL_GL_ACCT_FR5]]),$A$2&lt;=_xlfn.NUMBERVALUE(Table_Query_from_MF_DSNP62[[#This Row],[CL_GL_ACCT_TO5]]))</f>
        <v>1</v>
      </c>
      <c r="IL772" s="33" t="b">
        <f>AND($A$2&gt;=_xlfn.NUMBERVALUE(Table_Query_from_MF_DSNP62[[#This Row],[CL_GL_ACCT_FR6]]),$A$2&lt;=_xlfn.NUMBERVALUE(Table_Query_from_MF_DSNP62[[#This Row],[CL_GL_ACCT_TO6]]))</f>
        <v>1</v>
      </c>
      <c r="IM772" s="33" t="b">
        <f>AND($A$2&gt;=_xlfn.NUMBERVALUE(Table_Query_from_MF_DSNP62[[#This Row],[CL_GL_ACCT_FR7]]),$A$2&lt;=_xlfn.NUMBERVALUE(Table_Query_from_MF_DSNP62[[#This Row],[CL_GL_ACCT_TO7]]))</f>
        <v>1</v>
      </c>
      <c r="IN772" s="33" t="b">
        <f>AND($A$2&gt;=_xlfn.NUMBERVALUE(Table_Query_from_MF_DSNP62[[#This Row],[CL_GL_ACCT_FR8]]),$A$2&lt;=_xlfn.NUMBERVALUE(Table_Query_from_MF_DSNP62[[#This Row],[CL_GL_ACCT_TO8]]))</f>
        <v>1</v>
      </c>
      <c r="IO772" s="33" t="b">
        <f>AND($A$2&gt;=_xlfn.NUMBERVALUE(Table_Query_from_MF_DSNP62[[#This Row],[CL_GL_ACCT_FR9]]),$A$2&lt;=_xlfn.NUMBERVALUE(Table_Query_from_MF_DSNP62[[#This Row],[CL_GL_ACCT_TO9]]))</f>
        <v>1</v>
      </c>
      <c r="IP772" s="33" t="b">
        <f>AND($A$2&gt;=_xlfn.NUMBERVALUE(Table_Query_from_MF_DSNP62[[#This Row],[CL_GL_ACCT_FR10]]),$A$2&lt;=_xlfn.NUMBERVALUE(Table_Query_from_MF_DSNP62[[#This Row],[CL_GL_ACCT_TO10]]))</f>
        <v>1</v>
      </c>
      <c r="IQ772" s="33" t="b">
        <f>AND($A$2&gt;=_xlfn.NUMBERVALUE(Table_Query_from_MF_DSNP62[[#This Row],[CL_GL_ACCT_FR11]]),$A$2&lt;=_xlfn.NUMBERVALUE(Table_Query_from_MF_DSNP62[[#This Row],[CL_GL_ACCT_TO11]]))</f>
        <v>1</v>
      </c>
      <c r="IR772" s="33" t="b">
        <f>AND($A$2&gt;=_xlfn.NUMBERVALUE(Table_Query_from_MF_DSNP62[[#This Row],[CL_GL_ACCT_FR12]]),$A$2&lt;=_xlfn.NUMBERVALUE(Table_Query_from_MF_DSNP62[[#This Row],[CL_GL_ACCT_TO12]]))</f>
        <v>1</v>
      </c>
      <c r="IS772" s="33" t="b">
        <f>AND($A$2&gt;=_xlfn.NUMBERVALUE(Table_Query_from_MF_DSNP62[[#This Row],[CL_GL_ACCT_FR13]]),$A$2&lt;=_xlfn.NUMBERVALUE(Table_Query_from_MF_DSNP62[[#This Row],[CL_GL_ACCT_TO13]]))</f>
        <v>1</v>
      </c>
      <c r="IT772" s="33" t="b">
        <f>AND($A$2&gt;=_xlfn.NUMBERVALUE(Table_Query_from_MF_DSNP62[[#This Row],[CL_GL_ACCT_FR14]]),$A$2&lt;=_xlfn.NUMBERVALUE(Table_Query_from_MF_DSNP62[[#This Row],[CL_GL_ACCT_TO14]]))</f>
        <v>1</v>
      </c>
      <c r="IU772" s="33" t="b">
        <f>AND($A$2&gt;=_xlfn.NUMBERVALUE(Table_Query_from_MF_DSNP62[[#This Row],[CL_GL_ACCT_FR15]]),$A$2&lt;=_xlfn.NUMBERVALUE(Table_Query_from_MF_DSNP62[[#This Row],[CL_GL_ACCT_TO15]]))</f>
        <v>1</v>
      </c>
      <c r="IV772" s="33" t="b">
        <f>AND($A$2&gt;=_xlfn.NUMBERVALUE(Table_Query_from_MF_DSNP62[[#This Row],[CL_GL_ACCT_FR16]]),$A$2&lt;=_xlfn.NUMBERVALUE(Table_Query_from_MF_DSNP62[[#This Row],[CL_GL_ACCT_TO16]]))</f>
        <v>1</v>
      </c>
      <c r="IW772" s="33" t="b">
        <f>AND($A$2&gt;=_xlfn.NUMBERVALUE(Table_Query_from_MF_DSNP62[[#This Row],[CL_GL_ACCT_FR17]]),$A$2&lt;=_xlfn.NUMBERVALUE(Table_Query_from_MF_DSNP62[[#This Row],[CL_GL_ACCT_TO17]]))</f>
        <v>1</v>
      </c>
      <c r="IX772" s="33" t="b">
        <f>AND($A$2&gt;=_xlfn.NUMBERVALUE(Table_Query_from_MF_DSNP62[[#This Row],[CL_GL_ACCT_FR18]]),$A$2&lt;=_xlfn.NUMBERVALUE(Table_Query_from_MF_DSNP62[[#This Row],[CL_GL_ACCT_TO18]]))</f>
        <v>1</v>
      </c>
      <c r="IY772" s="33" t="b">
        <f>AND($A$2&gt;=_xlfn.NUMBERVALUE(Table_Query_from_MF_DSNP62[[#This Row],[CL_GL_ACCT_FR19]]),$A$2&lt;=_xlfn.NUMBERVALUE(Table_Query_from_MF_DSNP62[[#This Row],[CL_GL_ACCT_TO19]]))</f>
        <v>1</v>
      </c>
      <c r="IZ772" s="33" t="b">
        <f>AND($A$2&gt;=_xlfn.NUMBERVALUE(Table_Query_from_MF_DSNP62[[#This Row],[CL_GL_ACCT_FR20]]),$A$2&lt;=_xlfn.NUMBERVALUE(Table_Query_from_MF_DSNP62[[#This Row],[CL_GL_ACCT_TO20]]))</f>
        <v>1</v>
      </c>
      <c r="JA772" s="33" t="b">
        <f>AND($A$2&gt;=_xlfn.NUMBERVALUE(Table_Query_from_MF_DSNP62[[#This Row],[CL_GL_ACCT_FR21]]),$A$2&lt;=_xlfn.NUMBERVALUE(Table_Query_from_MF_DSNP62[[#This Row],[CL_GL_ACCT_TO21]]))</f>
        <v>1</v>
      </c>
      <c r="JB772" s="33" t="b">
        <f>AND($A$2&gt;=_xlfn.NUMBERVALUE(Table_Query_from_MF_DSNP62[[#This Row],[CL_GL_ACCT_FR22]]),$A$2&lt;=_xlfn.NUMBERVALUE(Table_Query_from_MF_DSNP62[[#This Row],[CL_GL_ACCT_TO22]]))</f>
        <v>1</v>
      </c>
      <c r="JC772" s="33" t="b">
        <f>AND($A$2&gt;=_xlfn.NUMBERVALUE(Table_Query_from_MF_DSNP62[[#This Row],[CL_GL_ACCT_FR23]]),$A$2&lt;=_xlfn.NUMBERVALUE(Table_Query_from_MF_DSNP62[[#This Row],[CL_GL_ACCT_TO23]]))</f>
        <v>1</v>
      </c>
      <c r="JD772" s="33" t="b">
        <f>AND($A$2&gt;=_xlfn.NUMBERVALUE(Table_Query_from_MF_DSNP62[[#This Row],[CL_GL_ACCT_FR24]]),$A$2&lt;=_xlfn.NUMBERVALUE(Table_Query_from_MF_DSNP62[[#This Row],[CL_GL_ACCT_TO24]]))</f>
        <v>1</v>
      </c>
      <c r="JE772" s="33" t="b">
        <f>AND($A$2&gt;=_xlfn.NUMBERVALUE(Table_Query_from_MF_DSNP62[[#This Row],[CL_GL_ACCT_FR25]]),$A$2&lt;=_xlfn.NUMBERVALUE(Table_Query_from_MF_DSNP62[[#This Row],[CL_GL_ACCT_TO25]]))</f>
        <v>1</v>
      </c>
      <c r="JF772" s="33" t="b">
        <f>OR(Table_Query_from_MF_DSNP62[[#This Row],[PairA]:[PairO]])</f>
        <v>1</v>
      </c>
      <c r="JG772" s="33">
        <f>_xlfn.IFNA(MATCH(TRUE,Table_Query_from_MF_DSNP62[[#This Row],[PairA]:[PairO]],0),"none")</f>
        <v>3</v>
      </c>
      <c r="JH772" s="33" t="b">
        <f>AND($B$2&gt;=_xlfn.NUMBERVALUE(Table_Query_from_MF_DSNP62[[#This Row],[CL_CMP_OBJ_FR1]]),$B$2&lt;=_xlfn.NUMBERVALUE(Table_Query_from_MF_DSNP62[[#This Row],[CL_CMP_OBJ_TO1]]))</f>
        <v>0</v>
      </c>
      <c r="JI772" s="33" t="b">
        <f>AND($B$2&gt;=_xlfn.NUMBERVALUE(Table_Query_from_MF_DSNP62[[#This Row],[CL_CMP_OBJ_FR2]]),$B$2&lt;=_xlfn.NUMBERVALUE(Table_Query_from_MF_DSNP62[[#This Row],[CL_CMP_OBJ_TO2]]))</f>
        <v>0</v>
      </c>
      <c r="JJ772" s="33" t="b">
        <f>AND($B$2&gt;=_xlfn.NUMBERVALUE(Table_Query_from_MF_DSNP62[[#This Row],[CL_CMP_OBJ_FR3]]),$B$2&lt;=_xlfn.NUMBERVALUE(Table_Query_from_MF_DSNP62[[#This Row],[CL_CMP_OBJ_TO3]]))</f>
        <v>1</v>
      </c>
      <c r="JK772" s="33" t="b">
        <f>AND($B$2&gt;=_xlfn.NUMBERVALUE(Table_Query_from_MF_DSNP62[[#This Row],[CL_CMP_OBJ_FR4]]),$B$2&lt;=_xlfn.NUMBERVALUE(Table_Query_from_MF_DSNP62[[#This Row],[CL_CMP_OBJ_TO4]]))</f>
        <v>1</v>
      </c>
      <c r="JL772" s="33" t="b">
        <f>AND($B$2&gt;=_xlfn.NUMBERVALUE(Table_Query_from_MF_DSNP62[[#This Row],[CL_CMP_OBJ_FR5]]),$B$2&lt;=_xlfn.NUMBERVALUE(Table_Query_from_MF_DSNP62[[#This Row],[CL_CMP_OBJ_TO5]]))</f>
        <v>1</v>
      </c>
      <c r="JM772" s="33" t="b">
        <f>AND($B$2&gt;=_xlfn.NUMBERVALUE(Table_Query_from_MF_DSNP62[[#This Row],[CL_CMP_OBJ_FR6]]),$B$2&lt;=_xlfn.NUMBERVALUE(Table_Query_from_MF_DSNP62[[#This Row],[CL_CMP_OBJ_TO6]]))</f>
        <v>1</v>
      </c>
      <c r="JN772" s="33" t="b">
        <f>AND($B$2&gt;=_xlfn.NUMBERVALUE(Table_Query_from_MF_DSNP62[[#This Row],[CL_CMP_OBJ_FR7]]),$B$2&lt;=_xlfn.NUMBERVALUE(Table_Query_from_MF_DSNP62[[#This Row],[CL_CMP_OBJ_TO7]]))</f>
        <v>1</v>
      </c>
      <c r="JO772" s="33" t="b">
        <f>AND($B$2&gt;=_xlfn.NUMBERVALUE(Table_Query_from_MF_DSNP62[[#This Row],[CL_CMP_OBJ_FR8]]),$B$2&lt;=_xlfn.NUMBERVALUE(Table_Query_from_MF_DSNP62[[#This Row],[CL_CMP_OBJ_TO8]]))</f>
        <v>1</v>
      </c>
      <c r="JP772" s="33" t="b">
        <f>AND($B$2&gt;=_xlfn.NUMBERVALUE(Table_Query_from_MF_DSNP62[[#This Row],[CL_CMP_OBJ_FR9]]),$B$2&lt;=_xlfn.NUMBERVALUE(Table_Query_from_MF_DSNP62[[#This Row],[CL_CMP_OBJ_TO9]]))</f>
        <v>1</v>
      </c>
      <c r="JQ772" s="33" t="b">
        <f>AND($B$2&gt;=_xlfn.NUMBERVALUE(Table_Query_from_MF_DSNP62[[#This Row],[CL_CMP_OBJ_FR10]]),$B$2&lt;=_xlfn.NUMBERVALUE(Table_Query_from_MF_DSNP62[[#This Row],[CL_CMP_OBJ_TO10]]))</f>
        <v>1</v>
      </c>
      <c r="JR772" s="33" t="b">
        <f>AND($B$2&gt;=_xlfn.NUMBERVALUE(Table_Query_from_MF_DSNP62[[#This Row],[CL_CMP_OBJ_FR11]]),$B$2&lt;=_xlfn.NUMBERVALUE(Table_Query_from_MF_DSNP62[[#This Row],[CL_CMP_OBJ_TO11]]))</f>
        <v>1</v>
      </c>
      <c r="JS772" s="33" t="b">
        <f>AND($B$2&gt;=_xlfn.NUMBERVALUE(Table_Query_from_MF_DSNP62[[#This Row],[CL_CMP_OBJ_FR12]]),$B$2&lt;=_xlfn.NUMBERVALUE(Table_Query_from_MF_DSNP62[[#This Row],[CL_CMP_OBJ_TO12]]))</f>
        <v>1</v>
      </c>
      <c r="JT772" s="33" t="b">
        <f>AND($B$2&gt;=_xlfn.NUMBERVALUE(Table_Query_from_MF_DSNP62[[#This Row],[CL_CMP_OBJ_FR13]]),$B$2&lt;=_xlfn.NUMBERVALUE(Table_Query_from_MF_DSNP62[[#This Row],[CL_CMP_OBJ_TO13]]))</f>
        <v>1</v>
      </c>
      <c r="JU772" s="33" t="b">
        <f>AND($B$2&gt;=_xlfn.NUMBERVALUE(Table_Query_from_MF_DSNP62[[#This Row],[CL_CMP_OBJ_FR14]]),$B$2&lt;=_xlfn.NUMBERVALUE(Table_Query_from_MF_DSNP62[[#This Row],[CL_CMP_OBJ_TO14]]))</f>
        <v>1</v>
      </c>
      <c r="JV772" s="33" t="b">
        <f>AND($B$2&gt;=_xlfn.NUMBERVALUE(Table_Query_from_MF_DSNP62[[#This Row],[CL_CMP_OBJ_FR15]]),$B$2&lt;=_xlfn.NUMBERVALUE(Table_Query_from_MF_DSNP62[[#This Row],[CL_CMP_OBJ_TO15]]))</f>
        <v>1</v>
      </c>
    </row>
    <row r="773" spans="1:282" x14ac:dyDescent="0.25">
      <c r="A773" t="b">
        <f>OR(,Table_Query_from_MF_DSNP62[[#This Row],[Desired GL included as "hard-coded" GL?]],Table_Query_from_MF_DSNP62[[#This Row],[Desired GL included as "Open GL"?]])</f>
        <v>1</v>
      </c>
      <c r="B773" t="b">
        <f>Table_Query_from_MF_DSNP62[[#This Row],[Desired CObj included as "Open CObj"?]]</f>
        <v>1</v>
      </c>
      <c r="C773" t="s">
        <v>2533</v>
      </c>
      <c r="D773" t="s">
        <v>2679</v>
      </c>
      <c r="E773" t="s">
        <v>15</v>
      </c>
      <c r="F773" s="24" t="s">
        <v>333</v>
      </c>
      <c r="G773" t="s">
        <v>421</v>
      </c>
      <c r="H773" s="24" t="s">
        <v>444</v>
      </c>
      <c r="I773" t="s">
        <v>444</v>
      </c>
      <c r="J773" s="24" t="s">
        <v>444</v>
      </c>
      <c r="K773" t="s">
        <v>444</v>
      </c>
      <c r="L773" s="24" t="s">
        <v>444</v>
      </c>
      <c r="M773" t="s">
        <v>444</v>
      </c>
      <c r="N773" t="s">
        <v>444</v>
      </c>
      <c r="O773" t="s">
        <v>444</v>
      </c>
      <c r="P773" t="s">
        <v>444</v>
      </c>
      <c r="Q773" t="s">
        <v>15</v>
      </c>
      <c r="R773" t="s">
        <v>444</v>
      </c>
      <c r="S773" t="s">
        <v>442</v>
      </c>
      <c r="T773" t="s">
        <v>447</v>
      </c>
      <c r="U773" t="s">
        <v>444</v>
      </c>
      <c r="V773" t="s">
        <v>444</v>
      </c>
      <c r="W773" t="s">
        <v>447</v>
      </c>
      <c r="X773" t="s">
        <v>444</v>
      </c>
      <c r="Y773" t="s">
        <v>444</v>
      </c>
      <c r="Z773" t="s">
        <v>442</v>
      </c>
      <c r="AA773" t="s">
        <v>442</v>
      </c>
      <c r="AB773" t="s">
        <v>442</v>
      </c>
      <c r="AC773" t="s">
        <v>442</v>
      </c>
      <c r="AD773" t="s">
        <v>442</v>
      </c>
      <c r="AE773" t="s">
        <v>442</v>
      </c>
      <c r="AF773" t="s">
        <v>442</v>
      </c>
      <c r="AG773" t="s">
        <v>442</v>
      </c>
      <c r="AH773" t="s">
        <v>447</v>
      </c>
      <c r="AI773" t="s">
        <v>447</v>
      </c>
      <c r="AJ773" t="s">
        <v>442</v>
      </c>
      <c r="AK773" t="s">
        <v>442</v>
      </c>
      <c r="AL773" t="s">
        <v>444</v>
      </c>
      <c r="AM773" t="s">
        <v>444</v>
      </c>
      <c r="AN773" t="s">
        <v>444</v>
      </c>
      <c r="AO773" t="s">
        <v>444</v>
      </c>
      <c r="AP773" t="s">
        <v>442</v>
      </c>
      <c r="AQ773" t="s">
        <v>528</v>
      </c>
      <c r="AR773" t="s">
        <v>282</v>
      </c>
      <c r="AS773" t="s">
        <v>162</v>
      </c>
      <c r="AT773" t="s">
        <v>10</v>
      </c>
      <c r="AU773" t="s">
        <v>444</v>
      </c>
      <c r="AV773" t="s">
        <v>1359</v>
      </c>
      <c r="AW773" t="s">
        <v>444</v>
      </c>
      <c r="AX773" t="s">
        <v>444</v>
      </c>
      <c r="AY773" t="s">
        <v>444</v>
      </c>
      <c r="AZ773" t="s">
        <v>444</v>
      </c>
      <c r="BA773" t="s">
        <v>444</v>
      </c>
      <c r="BB773" t="s">
        <v>444</v>
      </c>
      <c r="BC773" t="s">
        <v>444</v>
      </c>
      <c r="BD773" t="s">
        <v>1359</v>
      </c>
      <c r="BE773" t="s">
        <v>2530</v>
      </c>
      <c r="BF773" t="s">
        <v>740</v>
      </c>
      <c r="BG773" t="s">
        <v>444</v>
      </c>
      <c r="BH773" t="s">
        <v>444</v>
      </c>
      <c r="BI773" t="s">
        <v>444</v>
      </c>
      <c r="BJ773" t="s">
        <v>444</v>
      </c>
      <c r="BK773" t="s">
        <v>444</v>
      </c>
      <c r="BL773" t="s">
        <v>444</v>
      </c>
      <c r="BM773" t="s">
        <v>444</v>
      </c>
      <c r="BN773" t="s">
        <v>444</v>
      </c>
      <c r="BO773" t="s">
        <v>444</v>
      </c>
      <c r="BP773" t="s">
        <v>444</v>
      </c>
      <c r="BQ773" t="s">
        <v>740</v>
      </c>
      <c r="BR773" t="s">
        <v>1487</v>
      </c>
      <c r="BS773" t="s">
        <v>444</v>
      </c>
      <c r="BT773" t="s">
        <v>444</v>
      </c>
      <c r="BU773" t="s">
        <v>444</v>
      </c>
      <c r="BV773" t="s">
        <v>444</v>
      </c>
      <c r="BW773" t="s">
        <v>740</v>
      </c>
      <c r="BX773" t="s">
        <v>1487</v>
      </c>
      <c r="BY773" t="s">
        <v>444</v>
      </c>
      <c r="BZ773" t="s">
        <v>444</v>
      </c>
      <c r="CA773" t="s">
        <v>444</v>
      </c>
      <c r="CB773" t="s">
        <v>444</v>
      </c>
      <c r="CC773" t="s">
        <v>444</v>
      </c>
      <c r="CD773" t="s">
        <v>444</v>
      </c>
      <c r="CE773" t="s">
        <v>444</v>
      </c>
      <c r="CF773" t="s">
        <v>444</v>
      </c>
      <c r="CG773" t="s">
        <v>444</v>
      </c>
      <c r="CH773" t="s">
        <v>444</v>
      </c>
      <c r="CI773" t="s">
        <v>740</v>
      </c>
      <c r="CJ773" t="s">
        <v>1487</v>
      </c>
      <c r="CK773" t="s">
        <v>444</v>
      </c>
      <c r="CL773" t="s">
        <v>444</v>
      </c>
      <c r="CM773" t="s">
        <v>444</v>
      </c>
      <c r="CN773" t="s">
        <v>444</v>
      </c>
      <c r="CO773" t="s">
        <v>740</v>
      </c>
      <c r="CP773" t="s">
        <v>1487</v>
      </c>
      <c r="CQ773" t="s">
        <v>444</v>
      </c>
      <c r="CR773" t="s">
        <v>444</v>
      </c>
      <c r="CS773" t="s">
        <v>444</v>
      </c>
      <c r="CT773" t="s">
        <v>444</v>
      </c>
      <c r="CU773" t="s">
        <v>444</v>
      </c>
      <c r="CV773" t="s">
        <v>2991</v>
      </c>
      <c r="CW773" t="s">
        <v>2736</v>
      </c>
      <c r="CX773" t="s">
        <v>2971</v>
      </c>
      <c r="CY773" t="s">
        <v>1846</v>
      </c>
      <c r="CZ773" t="s">
        <v>444</v>
      </c>
      <c r="DA773" t="s">
        <v>444</v>
      </c>
      <c r="DB773" t="s">
        <v>444</v>
      </c>
      <c r="DC773" t="s">
        <v>444</v>
      </c>
      <c r="DD773" t="s">
        <v>444</v>
      </c>
      <c r="DE773" t="s">
        <v>444</v>
      </c>
      <c r="DF773" t="s">
        <v>444</v>
      </c>
      <c r="DG773" t="s">
        <v>444</v>
      </c>
      <c r="DH773" t="s">
        <v>444</v>
      </c>
      <c r="DI773" t="s">
        <v>15</v>
      </c>
      <c r="DJ773" t="s">
        <v>444</v>
      </c>
      <c r="DK773" t="s">
        <v>444</v>
      </c>
      <c r="DL773" t="s">
        <v>444</v>
      </c>
      <c r="DM773" t="s">
        <v>444</v>
      </c>
      <c r="DN773" t="s">
        <v>444</v>
      </c>
      <c r="DO773" t="s">
        <v>444</v>
      </c>
      <c r="DP773" t="s">
        <v>444</v>
      </c>
      <c r="DQ773" t="s">
        <v>444</v>
      </c>
      <c r="DR773" t="s">
        <v>444</v>
      </c>
      <c r="DS773" t="s">
        <v>444</v>
      </c>
      <c r="DT773" s="24" t="s">
        <v>444</v>
      </c>
      <c r="DU773" s="24" t="s">
        <v>444</v>
      </c>
      <c r="DV773" t="s">
        <v>444</v>
      </c>
      <c r="DW773" t="s">
        <v>444</v>
      </c>
      <c r="DX773" s="24" t="s">
        <v>444</v>
      </c>
      <c r="DY773" s="24" t="s">
        <v>444</v>
      </c>
      <c r="DZ773" t="s">
        <v>444</v>
      </c>
      <c r="EA773" t="s">
        <v>444</v>
      </c>
      <c r="EB773" s="24" t="s">
        <v>444</v>
      </c>
      <c r="EC773" s="24" t="s">
        <v>444</v>
      </c>
      <c r="ED773" t="s">
        <v>444</v>
      </c>
      <c r="EE773" t="s">
        <v>444</v>
      </c>
      <c r="EF773" s="24" t="s">
        <v>444</v>
      </c>
      <c r="EG773" s="24" t="s">
        <v>444</v>
      </c>
      <c r="EH773" t="s">
        <v>444</v>
      </c>
      <c r="EI773" t="s">
        <v>444</v>
      </c>
      <c r="EJ773" s="24" t="s">
        <v>444</v>
      </c>
      <c r="EK773" s="24" t="s">
        <v>444</v>
      </c>
      <c r="EL773" t="s">
        <v>444</v>
      </c>
      <c r="EM773" t="s">
        <v>444</v>
      </c>
      <c r="EN773" s="24" t="s">
        <v>444</v>
      </c>
      <c r="EO773" s="24" t="s">
        <v>444</v>
      </c>
      <c r="EP773" t="s">
        <v>444</v>
      </c>
      <c r="EQ773" t="s">
        <v>444</v>
      </c>
      <c r="ER773" s="24" t="s">
        <v>444</v>
      </c>
      <c r="ES773" s="24" t="s">
        <v>444</v>
      </c>
      <c r="ET773" t="s">
        <v>444</v>
      </c>
      <c r="EU773" t="s">
        <v>444</v>
      </c>
      <c r="EV773" s="24" t="s">
        <v>444</v>
      </c>
      <c r="EW773" s="24" t="s">
        <v>444</v>
      </c>
      <c r="EX773" t="s">
        <v>444</v>
      </c>
      <c r="EY773" t="s">
        <v>444</v>
      </c>
      <c r="EZ773" s="24" t="s">
        <v>444</v>
      </c>
      <c r="FA773" s="24" t="s">
        <v>444</v>
      </c>
      <c r="FB773" t="s">
        <v>444</v>
      </c>
      <c r="FC773" t="s">
        <v>444</v>
      </c>
      <c r="FD773" s="24" t="s">
        <v>444</v>
      </c>
      <c r="FE773" s="24" t="s">
        <v>444</v>
      </c>
      <c r="FF773" t="s">
        <v>444</v>
      </c>
      <c r="FG773" t="s">
        <v>444</v>
      </c>
      <c r="FH773" s="24" t="s">
        <v>444</v>
      </c>
      <c r="FI773" s="24" t="s">
        <v>444</v>
      </c>
      <c r="FJ773" t="s">
        <v>444</v>
      </c>
      <c r="FK773" t="s">
        <v>444</v>
      </c>
      <c r="FL773" s="24" t="s">
        <v>444</v>
      </c>
      <c r="FM773" s="24" t="s">
        <v>444</v>
      </c>
      <c r="FN773" t="s">
        <v>444</v>
      </c>
      <c r="FO773" t="s">
        <v>444</v>
      </c>
      <c r="FP773" s="24" t="s">
        <v>444</v>
      </c>
      <c r="FQ773" s="24" t="s">
        <v>444</v>
      </c>
      <c r="FR773" t="s">
        <v>444</v>
      </c>
      <c r="FS773" t="s">
        <v>444</v>
      </c>
      <c r="FT773" s="24" t="s">
        <v>444</v>
      </c>
      <c r="FU773" s="24" t="s">
        <v>444</v>
      </c>
      <c r="FV773" t="s">
        <v>444</v>
      </c>
      <c r="FW773" t="s">
        <v>444</v>
      </c>
      <c r="FX773" s="24" t="s">
        <v>444</v>
      </c>
      <c r="FY773" s="24" t="s">
        <v>444</v>
      </c>
      <c r="FZ773" t="s">
        <v>444</v>
      </c>
      <c r="GA773" t="s">
        <v>444</v>
      </c>
      <c r="GB773" s="24" t="s">
        <v>444</v>
      </c>
      <c r="GC773" s="24" t="s">
        <v>444</v>
      </c>
      <c r="GD773" t="s">
        <v>444</v>
      </c>
      <c r="GE773" t="s">
        <v>444</v>
      </c>
      <c r="GF773" s="24" t="s">
        <v>444</v>
      </c>
      <c r="GG773" s="24" t="s">
        <v>444</v>
      </c>
      <c r="GH773" t="s">
        <v>15</v>
      </c>
      <c r="GI773" s="24" t="s">
        <v>526</v>
      </c>
      <c r="GJ773" s="24" t="s">
        <v>1453</v>
      </c>
      <c r="GK773" t="s">
        <v>1454</v>
      </c>
      <c r="GL773" t="s">
        <v>609</v>
      </c>
      <c r="GM773" s="24" t="s">
        <v>444</v>
      </c>
      <c r="GN773" s="24" t="s">
        <v>444</v>
      </c>
      <c r="GO773" t="s">
        <v>444</v>
      </c>
      <c r="GP773" t="s">
        <v>444</v>
      </c>
      <c r="GQ773" s="24" t="s">
        <v>444</v>
      </c>
      <c r="GR773" s="24" t="s">
        <v>444</v>
      </c>
      <c r="GS773" t="s">
        <v>444</v>
      </c>
      <c r="GT773" t="s">
        <v>444</v>
      </c>
      <c r="GU773" s="24" t="s">
        <v>444</v>
      </c>
      <c r="GV773" s="24" t="s">
        <v>444</v>
      </c>
      <c r="GW773" t="s">
        <v>444</v>
      </c>
      <c r="GX773" t="s">
        <v>444</v>
      </c>
      <c r="GY773" s="24" t="s">
        <v>444</v>
      </c>
      <c r="GZ773" s="24" t="s">
        <v>444</v>
      </c>
      <c r="HA773" t="s">
        <v>444</v>
      </c>
      <c r="HB773" t="s">
        <v>444</v>
      </c>
      <c r="HC773" s="24" t="s">
        <v>444</v>
      </c>
      <c r="HD773" s="24" t="s">
        <v>444</v>
      </c>
      <c r="HE773" t="s">
        <v>444</v>
      </c>
      <c r="HF773" t="s">
        <v>444</v>
      </c>
      <c r="HG773" s="24" t="s">
        <v>444</v>
      </c>
      <c r="HH773" s="24" t="s">
        <v>444</v>
      </c>
      <c r="HI773" t="s">
        <v>444</v>
      </c>
      <c r="HJ773" t="s">
        <v>444</v>
      </c>
      <c r="HK773" s="24" t="s">
        <v>444</v>
      </c>
      <c r="HL773" s="24" t="s">
        <v>444</v>
      </c>
      <c r="HM773" t="s">
        <v>444</v>
      </c>
      <c r="HN773" t="s">
        <v>444</v>
      </c>
      <c r="HO773" s="24" t="s">
        <v>444</v>
      </c>
      <c r="HP773" s="24" t="s">
        <v>444</v>
      </c>
      <c r="HQ773" t="s">
        <v>444</v>
      </c>
      <c r="HR773" t="s">
        <v>444</v>
      </c>
      <c r="HS773" s="24" t="s">
        <v>444</v>
      </c>
      <c r="HT773" s="24" t="s">
        <v>444</v>
      </c>
      <c r="HU773" t="s">
        <v>444</v>
      </c>
      <c r="HV773" t="s">
        <v>444</v>
      </c>
      <c r="HW773" s="24" t="s">
        <v>444</v>
      </c>
      <c r="HX773" s="24" t="s">
        <v>444</v>
      </c>
      <c r="HY773" t="s">
        <v>444</v>
      </c>
      <c r="HZ773" t="s">
        <v>444</v>
      </c>
      <c r="IA773" t="s">
        <v>2991</v>
      </c>
      <c r="IB773" t="s">
        <v>2736</v>
      </c>
      <c r="IC773" t="s">
        <v>3050</v>
      </c>
      <c r="ID773" s="33" t="b" cm="1">
        <f t="array" ref="ID773">_xlfn.IFNA(MATCH($A$2,_xlfn.NUMBERVALUE(Table_Query_from_MF_DSNP62[[#This Row],[CL_GLACCT_DR1]:[CL_GLACCT_CR4]]),0),0)&gt;=1</f>
        <v>1</v>
      </c>
      <c r="IE773" s="33" t="b">
        <f>OR(Table_Query_from_MF_DSNP62[[#This Row],[Pair1]:[Pair25]])</f>
        <v>1</v>
      </c>
      <c r="IF773" s="33">
        <f>_xlfn.IFNA(MATCH(TRUE,Table_Query_from_MF_DSNP62[[#This Row],[Pair1]:[Pair25]],0),"none")</f>
        <v>1</v>
      </c>
      <c r="IG773" s="33" t="b">
        <f>AND($A$2&gt;=_xlfn.NUMBERVALUE(Table_Query_from_MF_DSNP62[[#This Row],[CL_GL_ACCT_FR1]]),$A$2&lt;=_xlfn.NUMBERVALUE(Table_Query_from_MF_DSNP62[[#This Row],[CL_GL_ACCT_TO1]]))</f>
        <v>1</v>
      </c>
      <c r="IH773" s="33" t="b">
        <f>AND($A$2&gt;=_xlfn.NUMBERVALUE(Table_Query_from_MF_DSNP62[[#This Row],[CL_GL_ACCT_FR2]]),$A$2&lt;=_xlfn.NUMBERVALUE(Table_Query_from_MF_DSNP62[[#This Row],[CL_GL_ACCT_TO2]]))</f>
        <v>1</v>
      </c>
      <c r="II773" s="33" t="b">
        <f>AND($A$2&gt;=_xlfn.NUMBERVALUE(Table_Query_from_MF_DSNP62[[#This Row],[CL_GL_ACCT_FR3]]),$A$2&lt;=_xlfn.NUMBERVALUE(Table_Query_from_MF_DSNP62[[#This Row],[CL_GL_ACCT_TO3]]))</f>
        <v>1</v>
      </c>
      <c r="IJ773" s="33" t="b">
        <f>AND($A$2&gt;=_xlfn.NUMBERVALUE(Table_Query_from_MF_DSNP62[[#This Row],[CL_GL_ACCT_FR4]]),$A$2&lt;=_xlfn.NUMBERVALUE(Table_Query_from_MF_DSNP62[[#This Row],[CL_GL_ACCT_TO4]]))</f>
        <v>1</v>
      </c>
      <c r="IK773" s="33" t="b">
        <f>AND($A$2&gt;=_xlfn.NUMBERVALUE(Table_Query_from_MF_DSNP62[[#This Row],[CL_GL_ACCT_FR5]]),$A$2&lt;=_xlfn.NUMBERVALUE(Table_Query_from_MF_DSNP62[[#This Row],[CL_GL_ACCT_TO5]]))</f>
        <v>1</v>
      </c>
      <c r="IL773" s="33" t="b">
        <f>AND($A$2&gt;=_xlfn.NUMBERVALUE(Table_Query_from_MF_DSNP62[[#This Row],[CL_GL_ACCT_FR6]]),$A$2&lt;=_xlfn.NUMBERVALUE(Table_Query_from_MF_DSNP62[[#This Row],[CL_GL_ACCT_TO6]]))</f>
        <v>1</v>
      </c>
      <c r="IM773" s="33" t="b">
        <f>AND($A$2&gt;=_xlfn.NUMBERVALUE(Table_Query_from_MF_DSNP62[[#This Row],[CL_GL_ACCT_FR7]]),$A$2&lt;=_xlfn.NUMBERVALUE(Table_Query_from_MF_DSNP62[[#This Row],[CL_GL_ACCT_TO7]]))</f>
        <v>1</v>
      </c>
      <c r="IN773" s="33" t="b">
        <f>AND($A$2&gt;=_xlfn.NUMBERVALUE(Table_Query_from_MF_DSNP62[[#This Row],[CL_GL_ACCT_FR8]]),$A$2&lt;=_xlfn.NUMBERVALUE(Table_Query_from_MF_DSNP62[[#This Row],[CL_GL_ACCT_TO8]]))</f>
        <v>1</v>
      </c>
      <c r="IO773" s="33" t="b">
        <f>AND($A$2&gt;=_xlfn.NUMBERVALUE(Table_Query_from_MF_DSNP62[[#This Row],[CL_GL_ACCT_FR9]]),$A$2&lt;=_xlfn.NUMBERVALUE(Table_Query_from_MF_DSNP62[[#This Row],[CL_GL_ACCT_TO9]]))</f>
        <v>1</v>
      </c>
      <c r="IP773" s="33" t="b">
        <f>AND($A$2&gt;=_xlfn.NUMBERVALUE(Table_Query_from_MF_DSNP62[[#This Row],[CL_GL_ACCT_FR10]]),$A$2&lt;=_xlfn.NUMBERVALUE(Table_Query_from_MF_DSNP62[[#This Row],[CL_GL_ACCT_TO10]]))</f>
        <v>1</v>
      </c>
      <c r="IQ773" s="33" t="b">
        <f>AND($A$2&gt;=_xlfn.NUMBERVALUE(Table_Query_from_MF_DSNP62[[#This Row],[CL_GL_ACCT_FR11]]),$A$2&lt;=_xlfn.NUMBERVALUE(Table_Query_from_MF_DSNP62[[#This Row],[CL_GL_ACCT_TO11]]))</f>
        <v>1</v>
      </c>
      <c r="IR773" s="33" t="b">
        <f>AND($A$2&gt;=_xlfn.NUMBERVALUE(Table_Query_from_MF_DSNP62[[#This Row],[CL_GL_ACCT_FR12]]),$A$2&lt;=_xlfn.NUMBERVALUE(Table_Query_from_MF_DSNP62[[#This Row],[CL_GL_ACCT_TO12]]))</f>
        <v>1</v>
      </c>
      <c r="IS773" s="33" t="b">
        <f>AND($A$2&gt;=_xlfn.NUMBERVALUE(Table_Query_from_MF_DSNP62[[#This Row],[CL_GL_ACCT_FR13]]),$A$2&lt;=_xlfn.NUMBERVALUE(Table_Query_from_MF_DSNP62[[#This Row],[CL_GL_ACCT_TO13]]))</f>
        <v>1</v>
      </c>
      <c r="IT773" s="33" t="b">
        <f>AND($A$2&gt;=_xlfn.NUMBERVALUE(Table_Query_from_MF_DSNP62[[#This Row],[CL_GL_ACCT_FR14]]),$A$2&lt;=_xlfn.NUMBERVALUE(Table_Query_from_MF_DSNP62[[#This Row],[CL_GL_ACCT_TO14]]))</f>
        <v>1</v>
      </c>
      <c r="IU773" s="33" t="b">
        <f>AND($A$2&gt;=_xlfn.NUMBERVALUE(Table_Query_from_MF_DSNP62[[#This Row],[CL_GL_ACCT_FR15]]),$A$2&lt;=_xlfn.NUMBERVALUE(Table_Query_from_MF_DSNP62[[#This Row],[CL_GL_ACCT_TO15]]))</f>
        <v>1</v>
      </c>
      <c r="IV773" s="33" t="b">
        <f>AND($A$2&gt;=_xlfn.NUMBERVALUE(Table_Query_from_MF_DSNP62[[#This Row],[CL_GL_ACCT_FR16]]),$A$2&lt;=_xlfn.NUMBERVALUE(Table_Query_from_MF_DSNP62[[#This Row],[CL_GL_ACCT_TO16]]))</f>
        <v>1</v>
      </c>
      <c r="IW773" s="33" t="b">
        <f>AND($A$2&gt;=_xlfn.NUMBERVALUE(Table_Query_from_MF_DSNP62[[#This Row],[CL_GL_ACCT_FR17]]),$A$2&lt;=_xlfn.NUMBERVALUE(Table_Query_from_MF_DSNP62[[#This Row],[CL_GL_ACCT_TO17]]))</f>
        <v>1</v>
      </c>
      <c r="IX773" s="33" t="b">
        <f>AND($A$2&gt;=_xlfn.NUMBERVALUE(Table_Query_from_MF_DSNP62[[#This Row],[CL_GL_ACCT_FR18]]),$A$2&lt;=_xlfn.NUMBERVALUE(Table_Query_from_MF_DSNP62[[#This Row],[CL_GL_ACCT_TO18]]))</f>
        <v>1</v>
      </c>
      <c r="IY773" s="33" t="b">
        <f>AND($A$2&gt;=_xlfn.NUMBERVALUE(Table_Query_from_MF_DSNP62[[#This Row],[CL_GL_ACCT_FR19]]),$A$2&lt;=_xlfn.NUMBERVALUE(Table_Query_from_MF_DSNP62[[#This Row],[CL_GL_ACCT_TO19]]))</f>
        <v>1</v>
      </c>
      <c r="IZ773" s="33" t="b">
        <f>AND($A$2&gt;=_xlfn.NUMBERVALUE(Table_Query_from_MF_DSNP62[[#This Row],[CL_GL_ACCT_FR20]]),$A$2&lt;=_xlfn.NUMBERVALUE(Table_Query_from_MF_DSNP62[[#This Row],[CL_GL_ACCT_TO20]]))</f>
        <v>1</v>
      </c>
      <c r="JA773" s="33" t="b">
        <f>AND($A$2&gt;=_xlfn.NUMBERVALUE(Table_Query_from_MF_DSNP62[[#This Row],[CL_GL_ACCT_FR21]]),$A$2&lt;=_xlfn.NUMBERVALUE(Table_Query_from_MF_DSNP62[[#This Row],[CL_GL_ACCT_TO21]]))</f>
        <v>1</v>
      </c>
      <c r="JB773" s="33" t="b">
        <f>AND($A$2&gt;=_xlfn.NUMBERVALUE(Table_Query_from_MF_DSNP62[[#This Row],[CL_GL_ACCT_FR22]]),$A$2&lt;=_xlfn.NUMBERVALUE(Table_Query_from_MF_DSNP62[[#This Row],[CL_GL_ACCT_TO22]]))</f>
        <v>1</v>
      </c>
      <c r="JC773" s="33" t="b">
        <f>AND($A$2&gt;=_xlfn.NUMBERVALUE(Table_Query_from_MF_DSNP62[[#This Row],[CL_GL_ACCT_FR23]]),$A$2&lt;=_xlfn.NUMBERVALUE(Table_Query_from_MF_DSNP62[[#This Row],[CL_GL_ACCT_TO23]]))</f>
        <v>1</v>
      </c>
      <c r="JD773" s="33" t="b">
        <f>AND($A$2&gt;=_xlfn.NUMBERVALUE(Table_Query_from_MF_DSNP62[[#This Row],[CL_GL_ACCT_FR24]]),$A$2&lt;=_xlfn.NUMBERVALUE(Table_Query_from_MF_DSNP62[[#This Row],[CL_GL_ACCT_TO24]]))</f>
        <v>1</v>
      </c>
      <c r="JE773" s="33" t="b">
        <f>AND($A$2&gt;=_xlfn.NUMBERVALUE(Table_Query_from_MF_DSNP62[[#This Row],[CL_GL_ACCT_FR25]]),$A$2&lt;=_xlfn.NUMBERVALUE(Table_Query_from_MF_DSNP62[[#This Row],[CL_GL_ACCT_TO25]]))</f>
        <v>1</v>
      </c>
      <c r="JF773" s="33" t="b">
        <f>OR(Table_Query_from_MF_DSNP62[[#This Row],[PairA]:[PairO]])</f>
        <v>1</v>
      </c>
      <c r="JG773" s="33">
        <f>_xlfn.IFNA(MATCH(TRUE,Table_Query_from_MF_DSNP62[[#This Row],[PairA]:[PairO]],0),"none")</f>
        <v>3</v>
      </c>
      <c r="JH773" s="33" t="b">
        <f>AND($B$2&gt;=_xlfn.NUMBERVALUE(Table_Query_from_MF_DSNP62[[#This Row],[CL_CMP_OBJ_FR1]]),$B$2&lt;=_xlfn.NUMBERVALUE(Table_Query_from_MF_DSNP62[[#This Row],[CL_CMP_OBJ_TO1]]))</f>
        <v>0</v>
      </c>
      <c r="JI773" s="33" t="b">
        <f>AND($B$2&gt;=_xlfn.NUMBERVALUE(Table_Query_from_MF_DSNP62[[#This Row],[CL_CMP_OBJ_FR2]]),$B$2&lt;=_xlfn.NUMBERVALUE(Table_Query_from_MF_DSNP62[[#This Row],[CL_CMP_OBJ_TO2]]))</f>
        <v>0</v>
      </c>
      <c r="JJ773" s="33" t="b">
        <f>AND($B$2&gt;=_xlfn.NUMBERVALUE(Table_Query_from_MF_DSNP62[[#This Row],[CL_CMP_OBJ_FR3]]),$B$2&lt;=_xlfn.NUMBERVALUE(Table_Query_from_MF_DSNP62[[#This Row],[CL_CMP_OBJ_TO3]]))</f>
        <v>1</v>
      </c>
      <c r="JK773" s="33" t="b">
        <f>AND($B$2&gt;=_xlfn.NUMBERVALUE(Table_Query_from_MF_DSNP62[[#This Row],[CL_CMP_OBJ_FR4]]),$B$2&lt;=_xlfn.NUMBERVALUE(Table_Query_from_MF_DSNP62[[#This Row],[CL_CMP_OBJ_TO4]]))</f>
        <v>1</v>
      </c>
      <c r="JL773" s="33" t="b">
        <f>AND($B$2&gt;=_xlfn.NUMBERVALUE(Table_Query_from_MF_DSNP62[[#This Row],[CL_CMP_OBJ_FR5]]),$B$2&lt;=_xlfn.NUMBERVALUE(Table_Query_from_MF_DSNP62[[#This Row],[CL_CMP_OBJ_TO5]]))</f>
        <v>1</v>
      </c>
      <c r="JM773" s="33" t="b">
        <f>AND($B$2&gt;=_xlfn.NUMBERVALUE(Table_Query_from_MF_DSNP62[[#This Row],[CL_CMP_OBJ_FR6]]),$B$2&lt;=_xlfn.NUMBERVALUE(Table_Query_from_MF_DSNP62[[#This Row],[CL_CMP_OBJ_TO6]]))</f>
        <v>1</v>
      </c>
      <c r="JN773" s="33" t="b">
        <f>AND($B$2&gt;=_xlfn.NUMBERVALUE(Table_Query_from_MF_DSNP62[[#This Row],[CL_CMP_OBJ_FR7]]),$B$2&lt;=_xlfn.NUMBERVALUE(Table_Query_from_MF_DSNP62[[#This Row],[CL_CMP_OBJ_TO7]]))</f>
        <v>1</v>
      </c>
      <c r="JO773" s="33" t="b">
        <f>AND($B$2&gt;=_xlfn.NUMBERVALUE(Table_Query_from_MF_DSNP62[[#This Row],[CL_CMP_OBJ_FR8]]),$B$2&lt;=_xlfn.NUMBERVALUE(Table_Query_from_MF_DSNP62[[#This Row],[CL_CMP_OBJ_TO8]]))</f>
        <v>1</v>
      </c>
      <c r="JP773" s="33" t="b">
        <f>AND($B$2&gt;=_xlfn.NUMBERVALUE(Table_Query_from_MF_DSNP62[[#This Row],[CL_CMP_OBJ_FR9]]),$B$2&lt;=_xlfn.NUMBERVALUE(Table_Query_from_MF_DSNP62[[#This Row],[CL_CMP_OBJ_TO9]]))</f>
        <v>1</v>
      </c>
      <c r="JQ773" s="33" t="b">
        <f>AND($B$2&gt;=_xlfn.NUMBERVALUE(Table_Query_from_MF_DSNP62[[#This Row],[CL_CMP_OBJ_FR10]]),$B$2&lt;=_xlfn.NUMBERVALUE(Table_Query_from_MF_DSNP62[[#This Row],[CL_CMP_OBJ_TO10]]))</f>
        <v>1</v>
      </c>
      <c r="JR773" s="33" t="b">
        <f>AND($B$2&gt;=_xlfn.NUMBERVALUE(Table_Query_from_MF_DSNP62[[#This Row],[CL_CMP_OBJ_FR11]]),$B$2&lt;=_xlfn.NUMBERVALUE(Table_Query_from_MF_DSNP62[[#This Row],[CL_CMP_OBJ_TO11]]))</f>
        <v>1</v>
      </c>
      <c r="JS773" s="33" t="b">
        <f>AND($B$2&gt;=_xlfn.NUMBERVALUE(Table_Query_from_MF_DSNP62[[#This Row],[CL_CMP_OBJ_FR12]]),$B$2&lt;=_xlfn.NUMBERVALUE(Table_Query_from_MF_DSNP62[[#This Row],[CL_CMP_OBJ_TO12]]))</f>
        <v>1</v>
      </c>
      <c r="JT773" s="33" t="b">
        <f>AND($B$2&gt;=_xlfn.NUMBERVALUE(Table_Query_from_MF_DSNP62[[#This Row],[CL_CMP_OBJ_FR13]]),$B$2&lt;=_xlfn.NUMBERVALUE(Table_Query_from_MF_DSNP62[[#This Row],[CL_CMP_OBJ_TO13]]))</f>
        <v>1</v>
      </c>
      <c r="JU773" s="33" t="b">
        <f>AND($B$2&gt;=_xlfn.NUMBERVALUE(Table_Query_from_MF_DSNP62[[#This Row],[CL_CMP_OBJ_FR14]]),$B$2&lt;=_xlfn.NUMBERVALUE(Table_Query_from_MF_DSNP62[[#This Row],[CL_CMP_OBJ_TO14]]))</f>
        <v>1</v>
      </c>
      <c r="JV773" s="33" t="b">
        <f>AND($B$2&gt;=_xlfn.NUMBERVALUE(Table_Query_from_MF_DSNP62[[#This Row],[CL_CMP_OBJ_FR15]]),$B$2&lt;=_xlfn.NUMBERVALUE(Table_Query_from_MF_DSNP62[[#This Row],[CL_CMP_OBJ_TO15]]))</f>
        <v>1</v>
      </c>
    </row>
    <row r="774" spans="1:282" x14ac:dyDescent="0.25">
      <c r="A774" t="b">
        <f>OR(,Table_Query_from_MF_DSNP62[[#This Row],[Desired GL included as "hard-coded" GL?]],Table_Query_from_MF_DSNP62[[#This Row],[Desired GL included as "Open GL"?]])</f>
        <v>1</v>
      </c>
      <c r="B774" t="b">
        <f>Table_Query_from_MF_DSNP62[[#This Row],[Desired CObj included as "Open CObj"?]]</f>
        <v>1</v>
      </c>
      <c r="C774" t="s">
        <v>2581</v>
      </c>
      <c r="D774" t="s">
        <v>2672</v>
      </c>
      <c r="E774" t="s">
        <v>8</v>
      </c>
      <c r="F774" s="24" t="s">
        <v>191</v>
      </c>
      <c r="G774" t="s">
        <v>415</v>
      </c>
      <c r="H774" s="24" t="s">
        <v>444</v>
      </c>
      <c r="I774" t="s">
        <v>444</v>
      </c>
      <c r="J774" s="24" t="s">
        <v>444</v>
      </c>
      <c r="K774" t="s">
        <v>444</v>
      </c>
      <c r="L774" s="24" t="s">
        <v>444</v>
      </c>
      <c r="M774" t="s">
        <v>444</v>
      </c>
      <c r="N774" t="s">
        <v>444</v>
      </c>
      <c r="O774" t="s">
        <v>444</v>
      </c>
      <c r="P774" t="s">
        <v>444</v>
      </c>
      <c r="Q774" t="s">
        <v>15</v>
      </c>
      <c r="R774" t="s">
        <v>444</v>
      </c>
      <c r="S774" t="s">
        <v>442</v>
      </c>
      <c r="T774" t="s">
        <v>447</v>
      </c>
      <c r="U774" t="s">
        <v>444</v>
      </c>
      <c r="V774" t="s">
        <v>444</v>
      </c>
      <c r="W774" t="s">
        <v>447</v>
      </c>
      <c r="X774" t="s">
        <v>444</v>
      </c>
      <c r="Y774" t="s">
        <v>444</v>
      </c>
      <c r="Z774" t="s">
        <v>442</v>
      </c>
      <c r="AA774" t="s">
        <v>442</v>
      </c>
      <c r="AB774" t="s">
        <v>442</v>
      </c>
      <c r="AC774" t="s">
        <v>442</v>
      </c>
      <c r="AD774" t="s">
        <v>442</v>
      </c>
      <c r="AE774" t="s">
        <v>442</v>
      </c>
      <c r="AF774" t="s">
        <v>442</v>
      </c>
      <c r="AG774" t="s">
        <v>442</v>
      </c>
      <c r="AH774" t="s">
        <v>444</v>
      </c>
      <c r="AI774" t="s">
        <v>447</v>
      </c>
      <c r="AJ774" t="s">
        <v>442</v>
      </c>
      <c r="AK774" t="s">
        <v>15</v>
      </c>
      <c r="AL774" t="s">
        <v>444</v>
      </c>
      <c r="AM774" t="s">
        <v>444</v>
      </c>
      <c r="AN774" t="s">
        <v>444</v>
      </c>
      <c r="AO774" t="s">
        <v>444</v>
      </c>
      <c r="AP774" t="s">
        <v>447</v>
      </c>
      <c r="AQ774" t="s">
        <v>528</v>
      </c>
      <c r="AR774" t="s">
        <v>1451</v>
      </c>
      <c r="AS774" t="s">
        <v>162</v>
      </c>
      <c r="AT774" t="s">
        <v>10</v>
      </c>
      <c r="AU774" t="s">
        <v>444</v>
      </c>
      <c r="AV774" t="s">
        <v>1359</v>
      </c>
      <c r="AW774" t="s">
        <v>444</v>
      </c>
      <c r="AX774" t="s">
        <v>444</v>
      </c>
      <c r="AY774" t="s">
        <v>444</v>
      </c>
      <c r="AZ774" t="s">
        <v>444</v>
      </c>
      <c r="BA774" t="s">
        <v>444</v>
      </c>
      <c r="BB774" t="s">
        <v>444</v>
      </c>
      <c r="BC774" t="s">
        <v>444</v>
      </c>
      <c r="BD774" t="s">
        <v>1359</v>
      </c>
      <c r="BE774" t="s">
        <v>444</v>
      </c>
      <c r="BF774" t="s">
        <v>1360</v>
      </c>
      <c r="BG774" t="s">
        <v>444</v>
      </c>
      <c r="BH774" t="s">
        <v>444</v>
      </c>
      <c r="BI774" t="s">
        <v>444</v>
      </c>
      <c r="BJ774" t="s">
        <v>444</v>
      </c>
      <c r="BK774" t="s">
        <v>444</v>
      </c>
      <c r="BL774" t="s">
        <v>444</v>
      </c>
      <c r="BM774" t="s">
        <v>444</v>
      </c>
      <c r="BN774" t="s">
        <v>444</v>
      </c>
      <c r="BO774" t="s">
        <v>444</v>
      </c>
      <c r="BP774" t="s">
        <v>444</v>
      </c>
      <c r="BQ774" t="s">
        <v>1360</v>
      </c>
      <c r="BR774" t="s">
        <v>264</v>
      </c>
      <c r="BS774" t="s">
        <v>444</v>
      </c>
      <c r="BT774" t="s">
        <v>444</v>
      </c>
      <c r="BU774" t="s">
        <v>444</v>
      </c>
      <c r="BV774" t="s">
        <v>444</v>
      </c>
      <c r="BW774" t="s">
        <v>1360</v>
      </c>
      <c r="BX774" t="s">
        <v>264</v>
      </c>
      <c r="BY774" t="s">
        <v>444</v>
      </c>
      <c r="BZ774" t="s">
        <v>444</v>
      </c>
      <c r="CA774" t="s">
        <v>444</v>
      </c>
      <c r="CB774" t="s">
        <v>444</v>
      </c>
      <c r="CC774" t="s">
        <v>444</v>
      </c>
      <c r="CD774" t="s">
        <v>444</v>
      </c>
      <c r="CE774" t="s">
        <v>444</v>
      </c>
      <c r="CF774" t="s">
        <v>444</v>
      </c>
      <c r="CG774" t="s">
        <v>444</v>
      </c>
      <c r="CH774" t="s">
        <v>444</v>
      </c>
      <c r="CI774" t="s">
        <v>1360</v>
      </c>
      <c r="CJ774" t="s">
        <v>264</v>
      </c>
      <c r="CK774" t="s">
        <v>444</v>
      </c>
      <c r="CL774" t="s">
        <v>444</v>
      </c>
      <c r="CM774" t="s">
        <v>444</v>
      </c>
      <c r="CN774" t="s">
        <v>444</v>
      </c>
      <c r="CO774" t="s">
        <v>1360</v>
      </c>
      <c r="CP774" t="s">
        <v>264</v>
      </c>
      <c r="CQ774" t="s">
        <v>444</v>
      </c>
      <c r="CR774" t="s">
        <v>444</v>
      </c>
      <c r="CS774" t="s">
        <v>444</v>
      </c>
      <c r="CT774" t="s">
        <v>444</v>
      </c>
      <c r="CU774" t="s">
        <v>7</v>
      </c>
      <c r="CV774" t="s">
        <v>2773</v>
      </c>
      <c r="CW774" t="s">
        <v>2736</v>
      </c>
      <c r="CX774" t="s">
        <v>2753</v>
      </c>
      <c r="CY774" t="s">
        <v>1846</v>
      </c>
      <c r="CZ774" t="s">
        <v>444</v>
      </c>
      <c r="DA774" t="s">
        <v>444</v>
      </c>
      <c r="DB774" t="s">
        <v>444</v>
      </c>
      <c r="DC774" t="s">
        <v>444</v>
      </c>
      <c r="DD774" t="s">
        <v>444</v>
      </c>
      <c r="DE774" t="s">
        <v>444</v>
      </c>
      <c r="DF774" t="s">
        <v>444</v>
      </c>
      <c r="DG774" t="s">
        <v>444</v>
      </c>
      <c r="DH774" t="s">
        <v>444</v>
      </c>
      <c r="DI774" t="s">
        <v>15</v>
      </c>
      <c r="DJ774" t="s">
        <v>444</v>
      </c>
      <c r="DK774" t="s">
        <v>444</v>
      </c>
      <c r="DL774" t="s">
        <v>444</v>
      </c>
      <c r="DM774" t="s">
        <v>444</v>
      </c>
      <c r="DN774" t="s">
        <v>444</v>
      </c>
      <c r="DO774" t="s">
        <v>444</v>
      </c>
      <c r="DP774" t="s">
        <v>444</v>
      </c>
      <c r="DQ774" t="s">
        <v>444</v>
      </c>
      <c r="DR774" t="s">
        <v>444</v>
      </c>
      <c r="DS774" t="s">
        <v>444</v>
      </c>
      <c r="DT774" s="24" t="s">
        <v>444</v>
      </c>
      <c r="DU774" s="24" t="s">
        <v>444</v>
      </c>
      <c r="DV774" t="s">
        <v>444</v>
      </c>
      <c r="DW774" t="s">
        <v>444</v>
      </c>
      <c r="DX774" s="24" t="s">
        <v>444</v>
      </c>
      <c r="DY774" s="24" t="s">
        <v>444</v>
      </c>
      <c r="DZ774" t="s">
        <v>444</v>
      </c>
      <c r="EA774" t="s">
        <v>444</v>
      </c>
      <c r="EB774" s="24" t="s">
        <v>444</v>
      </c>
      <c r="EC774" s="24" t="s">
        <v>444</v>
      </c>
      <c r="ED774" t="s">
        <v>444</v>
      </c>
      <c r="EE774" t="s">
        <v>444</v>
      </c>
      <c r="EF774" s="24" t="s">
        <v>444</v>
      </c>
      <c r="EG774" s="24" t="s">
        <v>444</v>
      </c>
      <c r="EH774" t="s">
        <v>444</v>
      </c>
      <c r="EI774" t="s">
        <v>444</v>
      </c>
      <c r="EJ774" s="24" t="s">
        <v>444</v>
      </c>
      <c r="EK774" s="24" t="s">
        <v>444</v>
      </c>
      <c r="EL774" t="s">
        <v>444</v>
      </c>
      <c r="EM774" t="s">
        <v>444</v>
      </c>
      <c r="EN774" s="24" t="s">
        <v>444</v>
      </c>
      <c r="EO774" s="24" t="s">
        <v>444</v>
      </c>
      <c r="EP774" t="s">
        <v>444</v>
      </c>
      <c r="EQ774" t="s">
        <v>444</v>
      </c>
      <c r="ER774" s="24" t="s">
        <v>444</v>
      </c>
      <c r="ES774" s="24" t="s">
        <v>444</v>
      </c>
      <c r="ET774" t="s">
        <v>444</v>
      </c>
      <c r="EU774" t="s">
        <v>444</v>
      </c>
      <c r="EV774" s="24" t="s">
        <v>444</v>
      </c>
      <c r="EW774" s="24" t="s">
        <v>444</v>
      </c>
      <c r="EX774" t="s">
        <v>444</v>
      </c>
      <c r="EY774" t="s">
        <v>444</v>
      </c>
      <c r="EZ774" s="24" t="s">
        <v>444</v>
      </c>
      <c r="FA774" s="24" t="s">
        <v>444</v>
      </c>
      <c r="FB774" t="s">
        <v>444</v>
      </c>
      <c r="FC774" t="s">
        <v>444</v>
      </c>
      <c r="FD774" s="24" t="s">
        <v>444</v>
      </c>
      <c r="FE774" s="24" t="s">
        <v>444</v>
      </c>
      <c r="FF774" t="s">
        <v>444</v>
      </c>
      <c r="FG774" t="s">
        <v>444</v>
      </c>
      <c r="FH774" s="24" t="s">
        <v>444</v>
      </c>
      <c r="FI774" s="24" t="s">
        <v>444</v>
      </c>
      <c r="FJ774" t="s">
        <v>444</v>
      </c>
      <c r="FK774" t="s">
        <v>444</v>
      </c>
      <c r="FL774" s="24" t="s">
        <v>444</v>
      </c>
      <c r="FM774" s="24" t="s">
        <v>444</v>
      </c>
      <c r="FN774" t="s">
        <v>444</v>
      </c>
      <c r="FO774" t="s">
        <v>444</v>
      </c>
      <c r="FP774" s="24" t="s">
        <v>444</v>
      </c>
      <c r="FQ774" s="24" t="s">
        <v>444</v>
      </c>
      <c r="FR774" t="s">
        <v>444</v>
      </c>
      <c r="FS774" t="s">
        <v>444</v>
      </c>
      <c r="FT774" s="24" t="s">
        <v>444</v>
      </c>
      <c r="FU774" s="24" t="s">
        <v>444</v>
      </c>
      <c r="FV774" t="s">
        <v>444</v>
      </c>
      <c r="FW774" t="s">
        <v>444</v>
      </c>
      <c r="FX774" s="24" t="s">
        <v>444</v>
      </c>
      <c r="FY774" s="24" t="s">
        <v>444</v>
      </c>
      <c r="FZ774" t="s">
        <v>444</v>
      </c>
      <c r="GA774" t="s">
        <v>444</v>
      </c>
      <c r="GB774" s="24" t="s">
        <v>444</v>
      </c>
      <c r="GC774" s="24" t="s">
        <v>444</v>
      </c>
      <c r="GD774" t="s">
        <v>444</v>
      </c>
      <c r="GE774" t="s">
        <v>444</v>
      </c>
      <c r="GF774" s="24" t="s">
        <v>444</v>
      </c>
      <c r="GG774" s="24" t="s">
        <v>444</v>
      </c>
      <c r="GH774" t="s">
        <v>15</v>
      </c>
      <c r="GI774" s="24" t="s">
        <v>1416</v>
      </c>
      <c r="GJ774" s="24" t="s">
        <v>2143</v>
      </c>
      <c r="GK774" t="s">
        <v>484</v>
      </c>
      <c r="GL774" t="s">
        <v>485</v>
      </c>
      <c r="GM774" s="24" t="s">
        <v>487</v>
      </c>
      <c r="GN774" s="24" t="s">
        <v>480</v>
      </c>
      <c r="GO774" t="s">
        <v>444</v>
      </c>
      <c r="GP774" t="s">
        <v>444</v>
      </c>
      <c r="GQ774" s="24" t="s">
        <v>444</v>
      </c>
      <c r="GR774" s="24" t="s">
        <v>444</v>
      </c>
      <c r="GS774" t="s">
        <v>444</v>
      </c>
      <c r="GT774" t="s">
        <v>444</v>
      </c>
      <c r="GU774" s="24" t="s">
        <v>444</v>
      </c>
      <c r="GV774" s="24" t="s">
        <v>444</v>
      </c>
      <c r="GW774" t="s">
        <v>444</v>
      </c>
      <c r="GX774" t="s">
        <v>444</v>
      </c>
      <c r="GY774" s="24" t="s">
        <v>444</v>
      </c>
      <c r="GZ774" s="24" t="s">
        <v>444</v>
      </c>
      <c r="HA774" t="s">
        <v>444</v>
      </c>
      <c r="HB774" t="s">
        <v>444</v>
      </c>
      <c r="HC774" s="24" t="s">
        <v>444</v>
      </c>
      <c r="HD774" s="24" t="s">
        <v>444</v>
      </c>
      <c r="HE774" t="s">
        <v>444</v>
      </c>
      <c r="HF774" t="s">
        <v>444</v>
      </c>
      <c r="HG774" s="24" t="s">
        <v>444</v>
      </c>
      <c r="HH774" s="24" t="s">
        <v>444</v>
      </c>
      <c r="HI774" t="s">
        <v>444</v>
      </c>
      <c r="HJ774" t="s">
        <v>444</v>
      </c>
      <c r="HK774" s="24" t="s">
        <v>444</v>
      </c>
      <c r="HL774" s="24" t="s">
        <v>444</v>
      </c>
      <c r="HM774" t="s">
        <v>444</v>
      </c>
      <c r="HN774" t="s">
        <v>444</v>
      </c>
      <c r="HO774" s="24" t="s">
        <v>444</v>
      </c>
      <c r="HP774" s="24" t="s">
        <v>444</v>
      </c>
      <c r="HQ774" t="s">
        <v>444</v>
      </c>
      <c r="HR774" t="s">
        <v>444</v>
      </c>
      <c r="HS774" s="24" t="s">
        <v>444</v>
      </c>
      <c r="HT774" s="24" t="s">
        <v>444</v>
      </c>
      <c r="HU774" t="s">
        <v>444</v>
      </c>
      <c r="HV774" t="s">
        <v>444</v>
      </c>
      <c r="HW774" s="24" t="s">
        <v>444</v>
      </c>
      <c r="HX774" s="24" t="s">
        <v>444</v>
      </c>
      <c r="HY774" t="s">
        <v>444</v>
      </c>
      <c r="HZ774" t="s">
        <v>444</v>
      </c>
      <c r="IA774" t="s">
        <v>2773</v>
      </c>
      <c r="IB774" t="s">
        <v>2736</v>
      </c>
      <c r="IC774" t="s">
        <v>2793</v>
      </c>
      <c r="ID774" s="33" t="b" cm="1">
        <f t="array" ref="ID774">_xlfn.IFNA(MATCH($A$2,_xlfn.NUMBERVALUE(Table_Query_from_MF_DSNP62[[#This Row],[CL_GLACCT_DR1]:[CL_GLACCT_CR4]]),0),0)&gt;=1</f>
        <v>1</v>
      </c>
      <c r="IE774" s="33" t="b">
        <f>OR(Table_Query_from_MF_DSNP62[[#This Row],[Pair1]:[Pair25]])</f>
        <v>1</v>
      </c>
      <c r="IF774" s="33">
        <f>_xlfn.IFNA(MATCH(TRUE,Table_Query_from_MF_DSNP62[[#This Row],[Pair1]:[Pair25]],0),"none")</f>
        <v>1</v>
      </c>
      <c r="IG774" s="33" t="b">
        <f>AND($A$2&gt;=_xlfn.NUMBERVALUE(Table_Query_from_MF_DSNP62[[#This Row],[CL_GL_ACCT_FR1]]),$A$2&lt;=_xlfn.NUMBERVALUE(Table_Query_from_MF_DSNP62[[#This Row],[CL_GL_ACCT_TO1]]))</f>
        <v>1</v>
      </c>
      <c r="IH774" s="33" t="b">
        <f>AND($A$2&gt;=_xlfn.NUMBERVALUE(Table_Query_from_MF_DSNP62[[#This Row],[CL_GL_ACCT_FR2]]),$A$2&lt;=_xlfn.NUMBERVALUE(Table_Query_from_MF_DSNP62[[#This Row],[CL_GL_ACCT_TO2]]))</f>
        <v>1</v>
      </c>
      <c r="II774" s="33" t="b">
        <f>AND($A$2&gt;=_xlfn.NUMBERVALUE(Table_Query_from_MF_DSNP62[[#This Row],[CL_GL_ACCT_FR3]]),$A$2&lt;=_xlfn.NUMBERVALUE(Table_Query_from_MF_DSNP62[[#This Row],[CL_GL_ACCT_TO3]]))</f>
        <v>1</v>
      </c>
      <c r="IJ774" s="33" t="b">
        <f>AND($A$2&gt;=_xlfn.NUMBERVALUE(Table_Query_from_MF_DSNP62[[#This Row],[CL_GL_ACCT_FR4]]),$A$2&lt;=_xlfn.NUMBERVALUE(Table_Query_from_MF_DSNP62[[#This Row],[CL_GL_ACCT_TO4]]))</f>
        <v>1</v>
      </c>
      <c r="IK774" s="33" t="b">
        <f>AND($A$2&gt;=_xlfn.NUMBERVALUE(Table_Query_from_MF_DSNP62[[#This Row],[CL_GL_ACCT_FR5]]),$A$2&lt;=_xlfn.NUMBERVALUE(Table_Query_from_MF_DSNP62[[#This Row],[CL_GL_ACCT_TO5]]))</f>
        <v>1</v>
      </c>
      <c r="IL774" s="33" t="b">
        <f>AND($A$2&gt;=_xlfn.NUMBERVALUE(Table_Query_from_MF_DSNP62[[#This Row],[CL_GL_ACCT_FR6]]),$A$2&lt;=_xlfn.NUMBERVALUE(Table_Query_from_MF_DSNP62[[#This Row],[CL_GL_ACCT_TO6]]))</f>
        <v>1</v>
      </c>
      <c r="IM774" s="33" t="b">
        <f>AND($A$2&gt;=_xlfn.NUMBERVALUE(Table_Query_from_MF_DSNP62[[#This Row],[CL_GL_ACCT_FR7]]),$A$2&lt;=_xlfn.NUMBERVALUE(Table_Query_from_MF_DSNP62[[#This Row],[CL_GL_ACCT_TO7]]))</f>
        <v>1</v>
      </c>
      <c r="IN774" s="33" t="b">
        <f>AND($A$2&gt;=_xlfn.NUMBERVALUE(Table_Query_from_MF_DSNP62[[#This Row],[CL_GL_ACCT_FR8]]),$A$2&lt;=_xlfn.NUMBERVALUE(Table_Query_from_MF_DSNP62[[#This Row],[CL_GL_ACCT_TO8]]))</f>
        <v>1</v>
      </c>
      <c r="IO774" s="33" t="b">
        <f>AND($A$2&gt;=_xlfn.NUMBERVALUE(Table_Query_from_MF_DSNP62[[#This Row],[CL_GL_ACCT_FR9]]),$A$2&lt;=_xlfn.NUMBERVALUE(Table_Query_from_MF_DSNP62[[#This Row],[CL_GL_ACCT_TO9]]))</f>
        <v>1</v>
      </c>
      <c r="IP774" s="33" t="b">
        <f>AND($A$2&gt;=_xlfn.NUMBERVALUE(Table_Query_from_MF_DSNP62[[#This Row],[CL_GL_ACCT_FR10]]),$A$2&lt;=_xlfn.NUMBERVALUE(Table_Query_from_MF_DSNP62[[#This Row],[CL_GL_ACCT_TO10]]))</f>
        <v>1</v>
      </c>
      <c r="IQ774" s="33" t="b">
        <f>AND($A$2&gt;=_xlfn.NUMBERVALUE(Table_Query_from_MF_DSNP62[[#This Row],[CL_GL_ACCT_FR11]]),$A$2&lt;=_xlfn.NUMBERVALUE(Table_Query_from_MF_DSNP62[[#This Row],[CL_GL_ACCT_TO11]]))</f>
        <v>1</v>
      </c>
      <c r="IR774" s="33" t="b">
        <f>AND($A$2&gt;=_xlfn.NUMBERVALUE(Table_Query_from_MF_DSNP62[[#This Row],[CL_GL_ACCT_FR12]]),$A$2&lt;=_xlfn.NUMBERVALUE(Table_Query_from_MF_DSNP62[[#This Row],[CL_GL_ACCT_TO12]]))</f>
        <v>1</v>
      </c>
      <c r="IS774" s="33" t="b">
        <f>AND($A$2&gt;=_xlfn.NUMBERVALUE(Table_Query_from_MF_DSNP62[[#This Row],[CL_GL_ACCT_FR13]]),$A$2&lt;=_xlfn.NUMBERVALUE(Table_Query_from_MF_DSNP62[[#This Row],[CL_GL_ACCT_TO13]]))</f>
        <v>1</v>
      </c>
      <c r="IT774" s="33" t="b">
        <f>AND($A$2&gt;=_xlfn.NUMBERVALUE(Table_Query_from_MF_DSNP62[[#This Row],[CL_GL_ACCT_FR14]]),$A$2&lt;=_xlfn.NUMBERVALUE(Table_Query_from_MF_DSNP62[[#This Row],[CL_GL_ACCT_TO14]]))</f>
        <v>1</v>
      </c>
      <c r="IU774" s="33" t="b">
        <f>AND($A$2&gt;=_xlfn.NUMBERVALUE(Table_Query_from_MF_DSNP62[[#This Row],[CL_GL_ACCT_FR15]]),$A$2&lt;=_xlfn.NUMBERVALUE(Table_Query_from_MF_DSNP62[[#This Row],[CL_GL_ACCT_TO15]]))</f>
        <v>1</v>
      </c>
      <c r="IV774" s="33" t="b">
        <f>AND($A$2&gt;=_xlfn.NUMBERVALUE(Table_Query_from_MF_DSNP62[[#This Row],[CL_GL_ACCT_FR16]]),$A$2&lt;=_xlfn.NUMBERVALUE(Table_Query_from_MF_DSNP62[[#This Row],[CL_GL_ACCT_TO16]]))</f>
        <v>1</v>
      </c>
      <c r="IW774" s="33" t="b">
        <f>AND($A$2&gt;=_xlfn.NUMBERVALUE(Table_Query_from_MF_DSNP62[[#This Row],[CL_GL_ACCT_FR17]]),$A$2&lt;=_xlfn.NUMBERVALUE(Table_Query_from_MF_DSNP62[[#This Row],[CL_GL_ACCT_TO17]]))</f>
        <v>1</v>
      </c>
      <c r="IX774" s="33" t="b">
        <f>AND($A$2&gt;=_xlfn.NUMBERVALUE(Table_Query_from_MF_DSNP62[[#This Row],[CL_GL_ACCT_FR18]]),$A$2&lt;=_xlfn.NUMBERVALUE(Table_Query_from_MF_DSNP62[[#This Row],[CL_GL_ACCT_TO18]]))</f>
        <v>1</v>
      </c>
      <c r="IY774" s="33" t="b">
        <f>AND($A$2&gt;=_xlfn.NUMBERVALUE(Table_Query_from_MF_DSNP62[[#This Row],[CL_GL_ACCT_FR19]]),$A$2&lt;=_xlfn.NUMBERVALUE(Table_Query_from_MF_DSNP62[[#This Row],[CL_GL_ACCT_TO19]]))</f>
        <v>1</v>
      </c>
      <c r="IZ774" s="33" t="b">
        <f>AND($A$2&gt;=_xlfn.NUMBERVALUE(Table_Query_from_MF_DSNP62[[#This Row],[CL_GL_ACCT_FR20]]),$A$2&lt;=_xlfn.NUMBERVALUE(Table_Query_from_MF_DSNP62[[#This Row],[CL_GL_ACCT_TO20]]))</f>
        <v>1</v>
      </c>
      <c r="JA774" s="33" t="b">
        <f>AND($A$2&gt;=_xlfn.NUMBERVALUE(Table_Query_from_MF_DSNP62[[#This Row],[CL_GL_ACCT_FR21]]),$A$2&lt;=_xlfn.NUMBERVALUE(Table_Query_from_MF_DSNP62[[#This Row],[CL_GL_ACCT_TO21]]))</f>
        <v>1</v>
      </c>
      <c r="JB774" s="33" t="b">
        <f>AND($A$2&gt;=_xlfn.NUMBERVALUE(Table_Query_from_MF_DSNP62[[#This Row],[CL_GL_ACCT_FR22]]),$A$2&lt;=_xlfn.NUMBERVALUE(Table_Query_from_MF_DSNP62[[#This Row],[CL_GL_ACCT_TO22]]))</f>
        <v>1</v>
      </c>
      <c r="JC774" s="33" t="b">
        <f>AND($A$2&gt;=_xlfn.NUMBERVALUE(Table_Query_from_MF_DSNP62[[#This Row],[CL_GL_ACCT_FR23]]),$A$2&lt;=_xlfn.NUMBERVALUE(Table_Query_from_MF_DSNP62[[#This Row],[CL_GL_ACCT_TO23]]))</f>
        <v>1</v>
      </c>
      <c r="JD774" s="33" t="b">
        <f>AND($A$2&gt;=_xlfn.NUMBERVALUE(Table_Query_from_MF_DSNP62[[#This Row],[CL_GL_ACCT_FR24]]),$A$2&lt;=_xlfn.NUMBERVALUE(Table_Query_from_MF_DSNP62[[#This Row],[CL_GL_ACCT_TO24]]))</f>
        <v>1</v>
      </c>
      <c r="JE774" s="33" t="b">
        <f>AND($A$2&gt;=_xlfn.NUMBERVALUE(Table_Query_from_MF_DSNP62[[#This Row],[CL_GL_ACCT_FR25]]),$A$2&lt;=_xlfn.NUMBERVALUE(Table_Query_from_MF_DSNP62[[#This Row],[CL_GL_ACCT_TO25]]))</f>
        <v>1</v>
      </c>
      <c r="JF774" s="33" t="b">
        <f>OR(Table_Query_from_MF_DSNP62[[#This Row],[PairA]:[PairO]])</f>
        <v>1</v>
      </c>
      <c r="JG774" s="33">
        <f>_xlfn.IFNA(MATCH(TRUE,Table_Query_from_MF_DSNP62[[#This Row],[PairA]:[PairO]],0),"none")</f>
        <v>4</v>
      </c>
      <c r="JH774" s="33" t="b">
        <f>AND($B$2&gt;=_xlfn.NUMBERVALUE(Table_Query_from_MF_DSNP62[[#This Row],[CL_CMP_OBJ_FR1]]),$B$2&lt;=_xlfn.NUMBERVALUE(Table_Query_from_MF_DSNP62[[#This Row],[CL_CMP_OBJ_TO1]]))</f>
        <v>0</v>
      </c>
      <c r="JI774" s="33" t="b">
        <f>AND($B$2&gt;=_xlfn.NUMBERVALUE(Table_Query_from_MF_DSNP62[[#This Row],[CL_CMP_OBJ_FR2]]),$B$2&lt;=_xlfn.NUMBERVALUE(Table_Query_from_MF_DSNP62[[#This Row],[CL_CMP_OBJ_TO2]]))</f>
        <v>0</v>
      </c>
      <c r="JJ774" s="33" t="b">
        <f>AND($B$2&gt;=_xlfn.NUMBERVALUE(Table_Query_from_MF_DSNP62[[#This Row],[CL_CMP_OBJ_FR3]]),$B$2&lt;=_xlfn.NUMBERVALUE(Table_Query_from_MF_DSNP62[[#This Row],[CL_CMP_OBJ_TO3]]))</f>
        <v>0</v>
      </c>
      <c r="JK774" s="33" t="b">
        <f>AND($B$2&gt;=_xlfn.NUMBERVALUE(Table_Query_from_MF_DSNP62[[#This Row],[CL_CMP_OBJ_FR4]]),$B$2&lt;=_xlfn.NUMBERVALUE(Table_Query_from_MF_DSNP62[[#This Row],[CL_CMP_OBJ_TO4]]))</f>
        <v>1</v>
      </c>
      <c r="JL774" s="33" t="b">
        <f>AND($B$2&gt;=_xlfn.NUMBERVALUE(Table_Query_from_MF_DSNP62[[#This Row],[CL_CMP_OBJ_FR5]]),$B$2&lt;=_xlfn.NUMBERVALUE(Table_Query_from_MF_DSNP62[[#This Row],[CL_CMP_OBJ_TO5]]))</f>
        <v>1</v>
      </c>
      <c r="JM774" s="33" t="b">
        <f>AND($B$2&gt;=_xlfn.NUMBERVALUE(Table_Query_from_MF_DSNP62[[#This Row],[CL_CMP_OBJ_FR6]]),$B$2&lt;=_xlfn.NUMBERVALUE(Table_Query_from_MF_DSNP62[[#This Row],[CL_CMP_OBJ_TO6]]))</f>
        <v>1</v>
      </c>
      <c r="JN774" s="33" t="b">
        <f>AND($B$2&gt;=_xlfn.NUMBERVALUE(Table_Query_from_MF_DSNP62[[#This Row],[CL_CMP_OBJ_FR7]]),$B$2&lt;=_xlfn.NUMBERVALUE(Table_Query_from_MF_DSNP62[[#This Row],[CL_CMP_OBJ_TO7]]))</f>
        <v>1</v>
      </c>
      <c r="JO774" s="33" t="b">
        <f>AND($B$2&gt;=_xlfn.NUMBERVALUE(Table_Query_from_MF_DSNP62[[#This Row],[CL_CMP_OBJ_FR8]]),$B$2&lt;=_xlfn.NUMBERVALUE(Table_Query_from_MF_DSNP62[[#This Row],[CL_CMP_OBJ_TO8]]))</f>
        <v>1</v>
      </c>
      <c r="JP774" s="33" t="b">
        <f>AND($B$2&gt;=_xlfn.NUMBERVALUE(Table_Query_from_MF_DSNP62[[#This Row],[CL_CMP_OBJ_FR9]]),$B$2&lt;=_xlfn.NUMBERVALUE(Table_Query_from_MF_DSNP62[[#This Row],[CL_CMP_OBJ_TO9]]))</f>
        <v>1</v>
      </c>
      <c r="JQ774" s="33" t="b">
        <f>AND($B$2&gt;=_xlfn.NUMBERVALUE(Table_Query_from_MF_DSNP62[[#This Row],[CL_CMP_OBJ_FR10]]),$B$2&lt;=_xlfn.NUMBERVALUE(Table_Query_from_MF_DSNP62[[#This Row],[CL_CMP_OBJ_TO10]]))</f>
        <v>1</v>
      </c>
      <c r="JR774" s="33" t="b">
        <f>AND($B$2&gt;=_xlfn.NUMBERVALUE(Table_Query_from_MF_DSNP62[[#This Row],[CL_CMP_OBJ_FR11]]),$B$2&lt;=_xlfn.NUMBERVALUE(Table_Query_from_MF_DSNP62[[#This Row],[CL_CMP_OBJ_TO11]]))</f>
        <v>1</v>
      </c>
      <c r="JS774" s="33" t="b">
        <f>AND($B$2&gt;=_xlfn.NUMBERVALUE(Table_Query_from_MF_DSNP62[[#This Row],[CL_CMP_OBJ_FR12]]),$B$2&lt;=_xlfn.NUMBERVALUE(Table_Query_from_MF_DSNP62[[#This Row],[CL_CMP_OBJ_TO12]]))</f>
        <v>1</v>
      </c>
      <c r="JT774" s="33" t="b">
        <f>AND($B$2&gt;=_xlfn.NUMBERVALUE(Table_Query_from_MF_DSNP62[[#This Row],[CL_CMP_OBJ_FR13]]),$B$2&lt;=_xlfn.NUMBERVALUE(Table_Query_from_MF_DSNP62[[#This Row],[CL_CMP_OBJ_TO13]]))</f>
        <v>1</v>
      </c>
      <c r="JU774" s="33" t="b">
        <f>AND($B$2&gt;=_xlfn.NUMBERVALUE(Table_Query_from_MF_DSNP62[[#This Row],[CL_CMP_OBJ_FR14]]),$B$2&lt;=_xlfn.NUMBERVALUE(Table_Query_from_MF_DSNP62[[#This Row],[CL_CMP_OBJ_TO14]]))</f>
        <v>1</v>
      </c>
      <c r="JV774" s="33" t="b">
        <f>AND($B$2&gt;=_xlfn.NUMBERVALUE(Table_Query_from_MF_DSNP62[[#This Row],[CL_CMP_OBJ_FR15]]),$B$2&lt;=_xlfn.NUMBERVALUE(Table_Query_from_MF_DSNP62[[#This Row],[CL_CMP_OBJ_TO15]]))</f>
        <v>1</v>
      </c>
    </row>
    <row r="775" spans="1:282" x14ac:dyDescent="0.25">
      <c r="A775" t="b">
        <f>OR(,Table_Query_from_MF_DSNP62[[#This Row],[Desired GL included as "hard-coded" GL?]],Table_Query_from_MF_DSNP62[[#This Row],[Desired GL included as "Open GL"?]])</f>
        <v>1</v>
      </c>
      <c r="B775" t="b">
        <f>Table_Query_from_MF_DSNP62[[#This Row],[Desired CObj included as "Open CObj"?]]</f>
        <v>1</v>
      </c>
      <c r="C775" t="s">
        <v>2544</v>
      </c>
      <c r="D775" t="s">
        <v>2680</v>
      </c>
      <c r="E775" t="s">
        <v>8</v>
      </c>
      <c r="F775" s="24" t="s">
        <v>170</v>
      </c>
      <c r="G775" t="s">
        <v>414</v>
      </c>
      <c r="H775" s="24" t="s">
        <v>444</v>
      </c>
      <c r="I775" t="s">
        <v>444</v>
      </c>
      <c r="J775" s="24" t="s">
        <v>444</v>
      </c>
      <c r="K775" t="s">
        <v>444</v>
      </c>
      <c r="L775" s="24" t="s">
        <v>444</v>
      </c>
      <c r="M775" t="s">
        <v>444</v>
      </c>
      <c r="N775" t="s">
        <v>444</v>
      </c>
      <c r="O775" t="s">
        <v>444</v>
      </c>
      <c r="P775" t="s">
        <v>444</v>
      </c>
      <c r="Q775" t="s">
        <v>15</v>
      </c>
      <c r="R775" t="s">
        <v>444</v>
      </c>
      <c r="S775" t="s">
        <v>442</v>
      </c>
      <c r="T775" t="s">
        <v>447</v>
      </c>
      <c r="U775" t="s">
        <v>444</v>
      </c>
      <c r="V775" t="s">
        <v>444</v>
      </c>
      <c r="W775" t="s">
        <v>447</v>
      </c>
      <c r="X775" t="s">
        <v>444</v>
      </c>
      <c r="Y775" t="s">
        <v>444</v>
      </c>
      <c r="Z775" t="s">
        <v>442</v>
      </c>
      <c r="AA775" t="s">
        <v>442</v>
      </c>
      <c r="AB775" t="s">
        <v>442</v>
      </c>
      <c r="AC775" t="s">
        <v>442</v>
      </c>
      <c r="AD775" t="s">
        <v>442</v>
      </c>
      <c r="AE775" t="s">
        <v>442</v>
      </c>
      <c r="AF775" t="s">
        <v>442</v>
      </c>
      <c r="AG775" t="s">
        <v>442</v>
      </c>
      <c r="AH775" t="s">
        <v>444</v>
      </c>
      <c r="AI775" t="s">
        <v>447</v>
      </c>
      <c r="AJ775" t="s">
        <v>442</v>
      </c>
      <c r="AK775" t="s">
        <v>444</v>
      </c>
      <c r="AL775" t="s">
        <v>444</v>
      </c>
      <c r="AM775" t="s">
        <v>444</v>
      </c>
      <c r="AN775" t="s">
        <v>444</v>
      </c>
      <c r="AO775" t="s">
        <v>444</v>
      </c>
      <c r="AP775" t="s">
        <v>442</v>
      </c>
      <c r="AQ775" t="s">
        <v>528</v>
      </c>
      <c r="AR775" t="s">
        <v>1451</v>
      </c>
      <c r="AS775" t="s">
        <v>162</v>
      </c>
      <c r="AT775" t="s">
        <v>10</v>
      </c>
      <c r="AU775" t="s">
        <v>444</v>
      </c>
      <c r="AV775" t="s">
        <v>1359</v>
      </c>
      <c r="AW775" t="s">
        <v>444</v>
      </c>
      <c r="AX775" t="s">
        <v>444</v>
      </c>
      <c r="AY775" t="s">
        <v>444</v>
      </c>
      <c r="AZ775" t="s">
        <v>444</v>
      </c>
      <c r="BA775" t="s">
        <v>444</v>
      </c>
      <c r="BB775" t="s">
        <v>444</v>
      </c>
      <c r="BC775" t="s">
        <v>444</v>
      </c>
      <c r="BD775" t="s">
        <v>1359</v>
      </c>
      <c r="BE775" t="s">
        <v>444</v>
      </c>
      <c r="BF775" t="s">
        <v>1360</v>
      </c>
      <c r="BG775" t="s">
        <v>444</v>
      </c>
      <c r="BH775" t="s">
        <v>444</v>
      </c>
      <c r="BI775" t="s">
        <v>444</v>
      </c>
      <c r="BJ775" t="s">
        <v>444</v>
      </c>
      <c r="BK775" t="s">
        <v>444</v>
      </c>
      <c r="BL775" t="s">
        <v>444</v>
      </c>
      <c r="BM775" t="s">
        <v>444</v>
      </c>
      <c r="BN775" t="s">
        <v>444</v>
      </c>
      <c r="BO775" t="s">
        <v>444</v>
      </c>
      <c r="BP775" t="s">
        <v>444</v>
      </c>
      <c r="BQ775" t="s">
        <v>444</v>
      </c>
      <c r="BR775" t="s">
        <v>444</v>
      </c>
      <c r="BS775" t="s">
        <v>444</v>
      </c>
      <c r="BT775" t="s">
        <v>444</v>
      </c>
      <c r="BU775" t="s">
        <v>444</v>
      </c>
      <c r="BV775" t="s">
        <v>444</v>
      </c>
      <c r="BW775" t="s">
        <v>444</v>
      </c>
      <c r="BX775" t="s">
        <v>444</v>
      </c>
      <c r="BY775" t="s">
        <v>444</v>
      </c>
      <c r="BZ775" t="s">
        <v>444</v>
      </c>
      <c r="CA775" t="s">
        <v>444</v>
      </c>
      <c r="CB775" t="s">
        <v>444</v>
      </c>
      <c r="CC775" t="s">
        <v>444</v>
      </c>
      <c r="CD775" t="s">
        <v>444</v>
      </c>
      <c r="CE775" t="s">
        <v>444</v>
      </c>
      <c r="CF775" t="s">
        <v>444</v>
      </c>
      <c r="CG775" t="s">
        <v>444</v>
      </c>
      <c r="CH775" t="s">
        <v>444</v>
      </c>
      <c r="CI775" t="s">
        <v>444</v>
      </c>
      <c r="CJ775" t="s">
        <v>444</v>
      </c>
      <c r="CK775" t="s">
        <v>444</v>
      </c>
      <c r="CL775" t="s">
        <v>444</v>
      </c>
      <c r="CM775" t="s">
        <v>444</v>
      </c>
      <c r="CN775" t="s">
        <v>444</v>
      </c>
      <c r="CO775" t="s">
        <v>444</v>
      </c>
      <c r="CP775" t="s">
        <v>444</v>
      </c>
      <c r="CQ775" t="s">
        <v>444</v>
      </c>
      <c r="CR775" t="s">
        <v>444</v>
      </c>
      <c r="CS775" t="s">
        <v>444</v>
      </c>
      <c r="CT775" t="s">
        <v>444</v>
      </c>
      <c r="CU775" t="s">
        <v>7</v>
      </c>
      <c r="CV775" t="s">
        <v>2773</v>
      </c>
      <c r="CW775" t="s">
        <v>2736</v>
      </c>
      <c r="CX775" t="s">
        <v>2992</v>
      </c>
      <c r="CY775" t="s">
        <v>1846</v>
      </c>
      <c r="CZ775" t="s">
        <v>444</v>
      </c>
      <c r="DA775" t="s">
        <v>444</v>
      </c>
      <c r="DB775" t="s">
        <v>444</v>
      </c>
      <c r="DC775" t="s">
        <v>444</v>
      </c>
      <c r="DD775" t="s">
        <v>444</v>
      </c>
      <c r="DE775" t="s">
        <v>444</v>
      </c>
      <c r="DF775" t="s">
        <v>444</v>
      </c>
      <c r="DG775" t="s">
        <v>444</v>
      </c>
      <c r="DH775" t="s">
        <v>444</v>
      </c>
      <c r="DI775" t="s">
        <v>15</v>
      </c>
      <c r="DJ775" t="s">
        <v>444</v>
      </c>
      <c r="DK775" t="s">
        <v>444</v>
      </c>
      <c r="DL775" t="s">
        <v>444</v>
      </c>
      <c r="DM775" t="s">
        <v>444</v>
      </c>
      <c r="DN775" t="s">
        <v>444</v>
      </c>
      <c r="DO775" t="s">
        <v>444</v>
      </c>
      <c r="DP775" t="s">
        <v>444</v>
      </c>
      <c r="DQ775" t="s">
        <v>444</v>
      </c>
      <c r="DR775" t="s">
        <v>444</v>
      </c>
      <c r="DS775" t="s">
        <v>444</v>
      </c>
      <c r="DT775" s="24" t="s">
        <v>444</v>
      </c>
      <c r="DU775" s="24" t="s">
        <v>444</v>
      </c>
      <c r="DV775" t="s">
        <v>444</v>
      </c>
      <c r="DW775" t="s">
        <v>444</v>
      </c>
      <c r="DX775" s="24" t="s">
        <v>444</v>
      </c>
      <c r="DY775" s="24" t="s">
        <v>444</v>
      </c>
      <c r="DZ775" t="s">
        <v>444</v>
      </c>
      <c r="EA775" t="s">
        <v>444</v>
      </c>
      <c r="EB775" s="24" t="s">
        <v>444</v>
      </c>
      <c r="EC775" s="24" t="s">
        <v>444</v>
      </c>
      <c r="ED775" t="s">
        <v>444</v>
      </c>
      <c r="EE775" t="s">
        <v>444</v>
      </c>
      <c r="EF775" s="24" t="s">
        <v>444</v>
      </c>
      <c r="EG775" s="24" t="s">
        <v>444</v>
      </c>
      <c r="EH775" t="s">
        <v>444</v>
      </c>
      <c r="EI775" t="s">
        <v>444</v>
      </c>
      <c r="EJ775" s="24" t="s">
        <v>444</v>
      </c>
      <c r="EK775" s="24" t="s">
        <v>444</v>
      </c>
      <c r="EL775" t="s">
        <v>444</v>
      </c>
      <c r="EM775" t="s">
        <v>444</v>
      </c>
      <c r="EN775" s="24" t="s">
        <v>444</v>
      </c>
      <c r="EO775" s="24" t="s">
        <v>444</v>
      </c>
      <c r="EP775" t="s">
        <v>444</v>
      </c>
      <c r="EQ775" t="s">
        <v>444</v>
      </c>
      <c r="ER775" s="24" t="s">
        <v>444</v>
      </c>
      <c r="ES775" s="24" t="s">
        <v>444</v>
      </c>
      <c r="ET775" t="s">
        <v>444</v>
      </c>
      <c r="EU775" t="s">
        <v>444</v>
      </c>
      <c r="EV775" s="24" t="s">
        <v>444</v>
      </c>
      <c r="EW775" s="24" t="s">
        <v>444</v>
      </c>
      <c r="EX775" t="s">
        <v>444</v>
      </c>
      <c r="EY775" t="s">
        <v>444</v>
      </c>
      <c r="EZ775" s="24" t="s">
        <v>444</v>
      </c>
      <c r="FA775" s="24" t="s">
        <v>444</v>
      </c>
      <c r="FB775" t="s">
        <v>444</v>
      </c>
      <c r="FC775" t="s">
        <v>444</v>
      </c>
      <c r="FD775" s="24" t="s">
        <v>444</v>
      </c>
      <c r="FE775" s="24" t="s">
        <v>444</v>
      </c>
      <c r="FF775" t="s">
        <v>444</v>
      </c>
      <c r="FG775" t="s">
        <v>444</v>
      </c>
      <c r="FH775" s="24" t="s">
        <v>444</v>
      </c>
      <c r="FI775" s="24" t="s">
        <v>444</v>
      </c>
      <c r="FJ775" t="s">
        <v>444</v>
      </c>
      <c r="FK775" t="s">
        <v>444</v>
      </c>
      <c r="FL775" s="24" t="s">
        <v>444</v>
      </c>
      <c r="FM775" s="24" t="s">
        <v>444</v>
      </c>
      <c r="FN775" t="s">
        <v>444</v>
      </c>
      <c r="FO775" t="s">
        <v>444</v>
      </c>
      <c r="FP775" s="24" t="s">
        <v>444</v>
      </c>
      <c r="FQ775" s="24" t="s">
        <v>444</v>
      </c>
      <c r="FR775" t="s">
        <v>444</v>
      </c>
      <c r="FS775" t="s">
        <v>444</v>
      </c>
      <c r="FT775" s="24" t="s">
        <v>444</v>
      </c>
      <c r="FU775" s="24" t="s">
        <v>444</v>
      </c>
      <c r="FV775" t="s">
        <v>444</v>
      </c>
      <c r="FW775" t="s">
        <v>444</v>
      </c>
      <c r="FX775" s="24" t="s">
        <v>444</v>
      </c>
      <c r="FY775" s="24" t="s">
        <v>444</v>
      </c>
      <c r="FZ775" t="s">
        <v>444</v>
      </c>
      <c r="GA775" t="s">
        <v>444</v>
      </c>
      <c r="GB775" s="24" t="s">
        <v>444</v>
      </c>
      <c r="GC775" s="24" t="s">
        <v>444</v>
      </c>
      <c r="GD775" t="s">
        <v>444</v>
      </c>
      <c r="GE775" t="s">
        <v>444</v>
      </c>
      <c r="GF775" s="24" t="s">
        <v>444</v>
      </c>
      <c r="GG775" s="24" t="s">
        <v>444</v>
      </c>
      <c r="GH775" t="s">
        <v>15</v>
      </c>
      <c r="GI775" s="24" t="s">
        <v>446</v>
      </c>
      <c r="GJ775" s="24" t="s">
        <v>475</v>
      </c>
      <c r="GK775" t="s">
        <v>481</v>
      </c>
      <c r="GL775" t="s">
        <v>1423</v>
      </c>
      <c r="GM775" s="24" t="s">
        <v>1424</v>
      </c>
      <c r="GN775" s="24" t="s">
        <v>1425</v>
      </c>
      <c r="GO775" t="s">
        <v>479</v>
      </c>
      <c r="GP775" t="s">
        <v>1399</v>
      </c>
      <c r="GQ775" s="24" t="s">
        <v>444</v>
      </c>
      <c r="GR775" s="24" t="s">
        <v>444</v>
      </c>
      <c r="GS775" t="s">
        <v>444</v>
      </c>
      <c r="GT775" t="s">
        <v>444</v>
      </c>
      <c r="GU775" s="24" t="s">
        <v>444</v>
      </c>
      <c r="GV775" s="24" t="s">
        <v>444</v>
      </c>
      <c r="GW775" t="s">
        <v>444</v>
      </c>
      <c r="GX775" t="s">
        <v>444</v>
      </c>
      <c r="GY775" s="24" t="s">
        <v>444</v>
      </c>
      <c r="GZ775" s="24" t="s">
        <v>444</v>
      </c>
      <c r="HA775" t="s">
        <v>444</v>
      </c>
      <c r="HB775" t="s">
        <v>444</v>
      </c>
      <c r="HC775" s="24" t="s">
        <v>444</v>
      </c>
      <c r="HD775" s="24" t="s">
        <v>444</v>
      </c>
      <c r="HE775" t="s">
        <v>444</v>
      </c>
      <c r="HF775" t="s">
        <v>444</v>
      </c>
      <c r="HG775" s="24" t="s">
        <v>444</v>
      </c>
      <c r="HH775" s="24" t="s">
        <v>444</v>
      </c>
      <c r="HI775" t="s">
        <v>444</v>
      </c>
      <c r="HJ775" t="s">
        <v>444</v>
      </c>
      <c r="HK775" s="24" t="s">
        <v>444</v>
      </c>
      <c r="HL775" s="24" t="s">
        <v>444</v>
      </c>
      <c r="HM775" t="s">
        <v>444</v>
      </c>
      <c r="HN775" t="s">
        <v>444</v>
      </c>
      <c r="HO775" s="24" t="s">
        <v>444</v>
      </c>
      <c r="HP775" s="24" t="s">
        <v>444</v>
      </c>
      <c r="HQ775" t="s">
        <v>444</v>
      </c>
      <c r="HR775" t="s">
        <v>444</v>
      </c>
      <c r="HS775" s="24" t="s">
        <v>444</v>
      </c>
      <c r="HT775" s="24" t="s">
        <v>444</v>
      </c>
      <c r="HU775" t="s">
        <v>444</v>
      </c>
      <c r="HV775" t="s">
        <v>444</v>
      </c>
      <c r="HW775" s="24" t="s">
        <v>444</v>
      </c>
      <c r="HX775" s="24" t="s">
        <v>444</v>
      </c>
      <c r="HY775" t="s">
        <v>444</v>
      </c>
      <c r="HZ775" t="s">
        <v>444</v>
      </c>
      <c r="IA775" t="s">
        <v>2773</v>
      </c>
      <c r="IB775" t="s">
        <v>2736</v>
      </c>
      <c r="IC775" t="s">
        <v>3118</v>
      </c>
      <c r="ID775" s="33" t="b" cm="1">
        <f t="array" ref="ID775">_xlfn.IFNA(MATCH($A$2,_xlfn.NUMBERVALUE(Table_Query_from_MF_DSNP62[[#This Row],[CL_GLACCT_DR1]:[CL_GLACCT_CR4]]),0),0)&gt;=1</f>
        <v>1</v>
      </c>
      <c r="IE775" s="33" t="b">
        <f>OR(Table_Query_from_MF_DSNP62[[#This Row],[Pair1]:[Pair25]])</f>
        <v>1</v>
      </c>
      <c r="IF775" s="33">
        <f>_xlfn.IFNA(MATCH(TRUE,Table_Query_from_MF_DSNP62[[#This Row],[Pair1]:[Pair25]],0),"none")</f>
        <v>1</v>
      </c>
      <c r="IG775" s="33" t="b">
        <f>AND($A$2&gt;=_xlfn.NUMBERVALUE(Table_Query_from_MF_DSNP62[[#This Row],[CL_GL_ACCT_FR1]]),$A$2&lt;=_xlfn.NUMBERVALUE(Table_Query_from_MF_DSNP62[[#This Row],[CL_GL_ACCT_TO1]]))</f>
        <v>1</v>
      </c>
      <c r="IH775" s="33" t="b">
        <f>AND($A$2&gt;=_xlfn.NUMBERVALUE(Table_Query_from_MF_DSNP62[[#This Row],[CL_GL_ACCT_FR2]]),$A$2&lt;=_xlfn.NUMBERVALUE(Table_Query_from_MF_DSNP62[[#This Row],[CL_GL_ACCT_TO2]]))</f>
        <v>1</v>
      </c>
      <c r="II775" s="33" t="b">
        <f>AND($A$2&gt;=_xlfn.NUMBERVALUE(Table_Query_from_MF_DSNP62[[#This Row],[CL_GL_ACCT_FR3]]),$A$2&lt;=_xlfn.NUMBERVALUE(Table_Query_from_MF_DSNP62[[#This Row],[CL_GL_ACCT_TO3]]))</f>
        <v>1</v>
      </c>
      <c r="IJ775" s="33" t="b">
        <f>AND($A$2&gt;=_xlfn.NUMBERVALUE(Table_Query_from_MF_DSNP62[[#This Row],[CL_GL_ACCT_FR4]]),$A$2&lt;=_xlfn.NUMBERVALUE(Table_Query_from_MF_DSNP62[[#This Row],[CL_GL_ACCT_TO4]]))</f>
        <v>1</v>
      </c>
      <c r="IK775" s="33" t="b">
        <f>AND($A$2&gt;=_xlfn.NUMBERVALUE(Table_Query_from_MF_DSNP62[[#This Row],[CL_GL_ACCT_FR5]]),$A$2&lt;=_xlfn.NUMBERVALUE(Table_Query_from_MF_DSNP62[[#This Row],[CL_GL_ACCT_TO5]]))</f>
        <v>1</v>
      </c>
      <c r="IL775" s="33" t="b">
        <f>AND($A$2&gt;=_xlfn.NUMBERVALUE(Table_Query_from_MF_DSNP62[[#This Row],[CL_GL_ACCT_FR6]]),$A$2&lt;=_xlfn.NUMBERVALUE(Table_Query_from_MF_DSNP62[[#This Row],[CL_GL_ACCT_TO6]]))</f>
        <v>1</v>
      </c>
      <c r="IM775" s="33" t="b">
        <f>AND($A$2&gt;=_xlfn.NUMBERVALUE(Table_Query_from_MF_DSNP62[[#This Row],[CL_GL_ACCT_FR7]]),$A$2&lt;=_xlfn.NUMBERVALUE(Table_Query_from_MF_DSNP62[[#This Row],[CL_GL_ACCT_TO7]]))</f>
        <v>1</v>
      </c>
      <c r="IN775" s="33" t="b">
        <f>AND($A$2&gt;=_xlfn.NUMBERVALUE(Table_Query_from_MF_DSNP62[[#This Row],[CL_GL_ACCT_FR8]]),$A$2&lt;=_xlfn.NUMBERVALUE(Table_Query_from_MF_DSNP62[[#This Row],[CL_GL_ACCT_TO8]]))</f>
        <v>1</v>
      </c>
      <c r="IO775" s="33" t="b">
        <f>AND($A$2&gt;=_xlfn.NUMBERVALUE(Table_Query_from_MF_DSNP62[[#This Row],[CL_GL_ACCT_FR9]]),$A$2&lt;=_xlfn.NUMBERVALUE(Table_Query_from_MF_DSNP62[[#This Row],[CL_GL_ACCT_TO9]]))</f>
        <v>1</v>
      </c>
      <c r="IP775" s="33" t="b">
        <f>AND($A$2&gt;=_xlfn.NUMBERVALUE(Table_Query_from_MF_DSNP62[[#This Row],[CL_GL_ACCT_FR10]]),$A$2&lt;=_xlfn.NUMBERVALUE(Table_Query_from_MF_DSNP62[[#This Row],[CL_GL_ACCT_TO10]]))</f>
        <v>1</v>
      </c>
      <c r="IQ775" s="33" t="b">
        <f>AND($A$2&gt;=_xlfn.NUMBERVALUE(Table_Query_from_MF_DSNP62[[#This Row],[CL_GL_ACCT_FR11]]),$A$2&lt;=_xlfn.NUMBERVALUE(Table_Query_from_MF_DSNP62[[#This Row],[CL_GL_ACCT_TO11]]))</f>
        <v>1</v>
      </c>
      <c r="IR775" s="33" t="b">
        <f>AND($A$2&gt;=_xlfn.NUMBERVALUE(Table_Query_from_MF_DSNP62[[#This Row],[CL_GL_ACCT_FR12]]),$A$2&lt;=_xlfn.NUMBERVALUE(Table_Query_from_MF_DSNP62[[#This Row],[CL_GL_ACCT_TO12]]))</f>
        <v>1</v>
      </c>
      <c r="IS775" s="33" t="b">
        <f>AND($A$2&gt;=_xlfn.NUMBERVALUE(Table_Query_from_MF_DSNP62[[#This Row],[CL_GL_ACCT_FR13]]),$A$2&lt;=_xlfn.NUMBERVALUE(Table_Query_from_MF_DSNP62[[#This Row],[CL_GL_ACCT_TO13]]))</f>
        <v>1</v>
      </c>
      <c r="IT775" s="33" t="b">
        <f>AND($A$2&gt;=_xlfn.NUMBERVALUE(Table_Query_from_MF_DSNP62[[#This Row],[CL_GL_ACCT_FR14]]),$A$2&lt;=_xlfn.NUMBERVALUE(Table_Query_from_MF_DSNP62[[#This Row],[CL_GL_ACCT_TO14]]))</f>
        <v>1</v>
      </c>
      <c r="IU775" s="33" t="b">
        <f>AND($A$2&gt;=_xlfn.NUMBERVALUE(Table_Query_from_MF_DSNP62[[#This Row],[CL_GL_ACCT_FR15]]),$A$2&lt;=_xlfn.NUMBERVALUE(Table_Query_from_MF_DSNP62[[#This Row],[CL_GL_ACCT_TO15]]))</f>
        <v>1</v>
      </c>
      <c r="IV775" s="33" t="b">
        <f>AND($A$2&gt;=_xlfn.NUMBERVALUE(Table_Query_from_MF_DSNP62[[#This Row],[CL_GL_ACCT_FR16]]),$A$2&lt;=_xlfn.NUMBERVALUE(Table_Query_from_MF_DSNP62[[#This Row],[CL_GL_ACCT_TO16]]))</f>
        <v>1</v>
      </c>
      <c r="IW775" s="33" t="b">
        <f>AND($A$2&gt;=_xlfn.NUMBERVALUE(Table_Query_from_MF_DSNP62[[#This Row],[CL_GL_ACCT_FR17]]),$A$2&lt;=_xlfn.NUMBERVALUE(Table_Query_from_MF_DSNP62[[#This Row],[CL_GL_ACCT_TO17]]))</f>
        <v>1</v>
      </c>
      <c r="IX775" s="33" t="b">
        <f>AND($A$2&gt;=_xlfn.NUMBERVALUE(Table_Query_from_MF_DSNP62[[#This Row],[CL_GL_ACCT_FR18]]),$A$2&lt;=_xlfn.NUMBERVALUE(Table_Query_from_MF_DSNP62[[#This Row],[CL_GL_ACCT_TO18]]))</f>
        <v>1</v>
      </c>
      <c r="IY775" s="33" t="b">
        <f>AND($A$2&gt;=_xlfn.NUMBERVALUE(Table_Query_from_MF_DSNP62[[#This Row],[CL_GL_ACCT_FR19]]),$A$2&lt;=_xlfn.NUMBERVALUE(Table_Query_from_MF_DSNP62[[#This Row],[CL_GL_ACCT_TO19]]))</f>
        <v>1</v>
      </c>
      <c r="IZ775" s="33" t="b">
        <f>AND($A$2&gt;=_xlfn.NUMBERVALUE(Table_Query_from_MF_DSNP62[[#This Row],[CL_GL_ACCT_FR20]]),$A$2&lt;=_xlfn.NUMBERVALUE(Table_Query_from_MF_DSNP62[[#This Row],[CL_GL_ACCT_TO20]]))</f>
        <v>1</v>
      </c>
      <c r="JA775" s="33" t="b">
        <f>AND($A$2&gt;=_xlfn.NUMBERVALUE(Table_Query_from_MF_DSNP62[[#This Row],[CL_GL_ACCT_FR21]]),$A$2&lt;=_xlfn.NUMBERVALUE(Table_Query_from_MF_DSNP62[[#This Row],[CL_GL_ACCT_TO21]]))</f>
        <v>1</v>
      </c>
      <c r="JB775" s="33" t="b">
        <f>AND($A$2&gt;=_xlfn.NUMBERVALUE(Table_Query_from_MF_DSNP62[[#This Row],[CL_GL_ACCT_FR22]]),$A$2&lt;=_xlfn.NUMBERVALUE(Table_Query_from_MF_DSNP62[[#This Row],[CL_GL_ACCT_TO22]]))</f>
        <v>1</v>
      </c>
      <c r="JC775" s="33" t="b">
        <f>AND($A$2&gt;=_xlfn.NUMBERVALUE(Table_Query_from_MF_DSNP62[[#This Row],[CL_GL_ACCT_FR23]]),$A$2&lt;=_xlfn.NUMBERVALUE(Table_Query_from_MF_DSNP62[[#This Row],[CL_GL_ACCT_TO23]]))</f>
        <v>1</v>
      </c>
      <c r="JD775" s="33" t="b">
        <f>AND($A$2&gt;=_xlfn.NUMBERVALUE(Table_Query_from_MF_DSNP62[[#This Row],[CL_GL_ACCT_FR24]]),$A$2&lt;=_xlfn.NUMBERVALUE(Table_Query_from_MF_DSNP62[[#This Row],[CL_GL_ACCT_TO24]]))</f>
        <v>1</v>
      </c>
      <c r="JE775" s="33" t="b">
        <f>AND($A$2&gt;=_xlfn.NUMBERVALUE(Table_Query_from_MF_DSNP62[[#This Row],[CL_GL_ACCT_FR25]]),$A$2&lt;=_xlfn.NUMBERVALUE(Table_Query_from_MF_DSNP62[[#This Row],[CL_GL_ACCT_TO25]]))</f>
        <v>1</v>
      </c>
      <c r="JF775" s="33" t="b">
        <f>OR(Table_Query_from_MF_DSNP62[[#This Row],[PairA]:[PairO]])</f>
        <v>1</v>
      </c>
      <c r="JG775" s="33">
        <f>_xlfn.IFNA(MATCH(TRUE,Table_Query_from_MF_DSNP62[[#This Row],[PairA]:[PairO]],0),"none")</f>
        <v>5</v>
      </c>
      <c r="JH775" s="33" t="b">
        <f>AND($B$2&gt;=_xlfn.NUMBERVALUE(Table_Query_from_MF_DSNP62[[#This Row],[CL_CMP_OBJ_FR1]]),$B$2&lt;=_xlfn.NUMBERVALUE(Table_Query_from_MF_DSNP62[[#This Row],[CL_CMP_OBJ_TO1]]))</f>
        <v>0</v>
      </c>
      <c r="JI775" s="33" t="b">
        <f>AND($B$2&gt;=_xlfn.NUMBERVALUE(Table_Query_from_MF_DSNP62[[#This Row],[CL_CMP_OBJ_FR2]]),$B$2&lt;=_xlfn.NUMBERVALUE(Table_Query_from_MF_DSNP62[[#This Row],[CL_CMP_OBJ_TO2]]))</f>
        <v>0</v>
      </c>
      <c r="JJ775" s="33" t="b">
        <f>AND($B$2&gt;=_xlfn.NUMBERVALUE(Table_Query_from_MF_DSNP62[[#This Row],[CL_CMP_OBJ_FR3]]),$B$2&lt;=_xlfn.NUMBERVALUE(Table_Query_from_MF_DSNP62[[#This Row],[CL_CMP_OBJ_TO3]]))</f>
        <v>0</v>
      </c>
      <c r="JK775" s="33" t="b">
        <f>AND($B$2&gt;=_xlfn.NUMBERVALUE(Table_Query_from_MF_DSNP62[[#This Row],[CL_CMP_OBJ_FR4]]),$B$2&lt;=_xlfn.NUMBERVALUE(Table_Query_from_MF_DSNP62[[#This Row],[CL_CMP_OBJ_TO4]]))</f>
        <v>0</v>
      </c>
      <c r="JL775" s="33" t="b">
        <f>AND($B$2&gt;=_xlfn.NUMBERVALUE(Table_Query_from_MF_DSNP62[[#This Row],[CL_CMP_OBJ_FR5]]),$B$2&lt;=_xlfn.NUMBERVALUE(Table_Query_from_MF_DSNP62[[#This Row],[CL_CMP_OBJ_TO5]]))</f>
        <v>1</v>
      </c>
      <c r="JM775" s="33" t="b">
        <f>AND($B$2&gt;=_xlfn.NUMBERVALUE(Table_Query_from_MF_DSNP62[[#This Row],[CL_CMP_OBJ_FR6]]),$B$2&lt;=_xlfn.NUMBERVALUE(Table_Query_from_MF_DSNP62[[#This Row],[CL_CMP_OBJ_TO6]]))</f>
        <v>1</v>
      </c>
      <c r="JN775" s="33" t="b">
        <f>AND($B$2&gt;=_xlfn.NUMBERVALUE(Table_Query_from_MF_DSNP62[[#This Row],[CL_CMP_OBJ_FR7]]),$B$2&lt;=_xlfn.NUMBERVALUE(Table_Query_from_MF_DSNP62[[#This Row],[CL_CMP_OBJ_TO7]]))</f>
        <v>1</v>
      </c>
      <c r="JO775" s="33" t="b">
        <f>AND($B$2&gt;=_xlfn.NUMBERVALUE(Table_Query_from_MF_DSNP62[[#This Row],[CL_CMP_OBJ_FR8]]),$B$2&lt;=_xlfn.NUMBERVALUE(Table_Query_from_MF_DSNP62[[#This Row],[CL_CMP_OBJ_TO8]]))</f>
        <v>1</v>
      </c>
      <c r="JP775" s="33" t="b">
        <f>AND($B$2&gt;=_xlfn.NUMBERVALUE(Table_Query_from_MF_DSNP62[[#This Row],[CL_CMP_OBJ_FR9]]),$B$2&lt;=_xlfn.NUMBERVALUE(Table_Query_from_MF_DSNP62[[#This Row],[CL_CMP_OBJ_TO9]]))</f>
        <v>1</v>
      </c>
      <c r="JQ775" s="33" t="b">
        <f>AND($B$2&gt;=_xlfn.NUMBERVALUE(Table_Query_from_MF_DSNP62[[#This Row],[CL_CMP_OBJ_FR10]]),$B$2&lt;=_xlfn.NUMBERVALUE(Table_Query_from_MF_DSNP62[[#This Row],[CL_CMP_OBJ_TO10]]))</f>
        <v>1</v>
      </c>
      <c r="JR775" s="33" t="b">
        <f>AND($B$2&gt;=_xlfn.NUMBERVALUE(Table_Query_from_MF_DSNP62[[#This Row],[CL_CMP_OBJ_FR11]]),$B$2&lt;=_xlfn.NUMBERVALUE(Table_Query_from_MF_DSNP62[[#This Row],[CL_CMP_OBJ_TO11]]))</f>
        <v>1</v>
      </c>
      <c r="JS775" s="33" t="b">
        <f>AND($B$2&gt;=_xlfn.NUMBERVALUE(Table_Query_from_MF_DSNP62[[#This Row],[CL_CMP_OBJ_FR12]]),$B$2&lt;=_xlfn.NUMBERVALUE(Table_Query_from_MF_DSNP62[[#This Row],[CL_CMP_OBJ_TO12]]))</f>
        <v>1</v>
      </c>
      <c r="JT775" s="33" t="b">
        <f>AND($B$2&gt;=_xlfn.NUMBERVALUE(Table_Query_from_MF_DSNP62[[#This Row],[CL_CMP_OBJ_FR13]]),$B$2&lt;=_xlfn.NUMBERVALUE(Table_Query_from_MF_DSNP62[[#This Row],[CL_CMP_OBJ_TO13]]))</f>
        <v>1</v>
      </c>
      <c r="JU775" s="33" t="b">
        <f>AND($B$2&gt;=_xlfn.NUMBERVALUE(Table_Query_from_MF_DSNP62[[#This Row],[CL_CMP_OBJ_FR14]]),$B$2&lt;=_xlfn.NUMBERVALUE(Table_Query_from_MF_DSNP62[[#This Row],[CL_CMP_OBJ_TO14]]))</f>
        <v>1</v>
      </c>
      <c r="JV775" s="33" t="b">
        <f>AND($B$2&gt;=_xlfn.NUMBERVALUE(Table_Query_from_MF_DSNP62[[#This Row],[CL_CMP_OBJ_FR15]]),$B$2&lt;=_xlfn.NUMBERVALUE(Table_Query_from_MF_DSNP62[[#This Row],[CL_CMP_OBJ_TO15]]))</f>
        <v>1</v>
      </c>
    </row>
    <row r="776" spans="1:282" x14ac:dyDescent="0.25">
      <c r="A776" t="b">
        <f>OR(,Table_Query_from_MF_DSNP62[[#This Row],[Desired GL included as "hard-coded" GL?]],Table_Query_from_MF_DSNP62[[#This Row],[Desired GL included as "Open GL"?]])</f>
        <v>1</v>
      </c>
      <c r="B776" t="b">
        <f>Table_Query_from_MF_DSNP62[[#This Row],[Desired CObj included as "Open CObj"?]]</f>
        <v>1</v>
      </c>
      <c r="C776" t="s">
        <v>2552</v>
      </c>
      <c r="D776" t="s">
        <v>2671</v>
      </c>
      <c r="E776" t="s">
        <v>8</v>
      </c>
      <c r="F776" s="24" t="s">
        <v>414</v>
      </c>
      <c r="G776" t="s">
        <v>58</v>
      </c>
      <c r="H776" s="24" t="s">
        <v>444</v>
      </c>
      <c r="I776" t="s">
        <v>444</v>
      </c>
      <c r="J776" s="24" t="s">
        <v>444</v>
      </c>
      <c r="K776" t="s">
        <v>444</v>
      </c>
      <c r="L776" s="24" t="s">
        <v>444</v>
      </c>
      <c r="M776" t="s">
        <v>444</v>
      </c>
      <c r="N776" t="s">
        <v>444</v>
      </c>
      <c r="O776" t="s">
        <v>444</v>
      </c>
      <c r="P776" t="s">
        <v>444</v>
      </c>
      <c r="Q776" t="s">
        <v>15</v>
      </c>
      <c r="R776" t="s">
        <v>444</v>
      </c>
      <c r="S776" t="s">
        <v>442</v>
      </c>
      <c r="T776" t="s">
        <v>447</v>
      </c>
      <c r="U776" t="s">
        <v>444</v>
      </c>
      <c r="V776" t="s">
        <v>444</v>
      </c>
      <c r="W776" t="s">
        <v>447</v>
      </c>
      <c r="X776" t="s">
        <v>444</v>
      </c>
      <c r="Y776" t="s">
        <v>444</v>
      </c>
      <c r="Z776" t="s">
        <v>442</v>
      </c>
      <c r="AA776" t="s">
        <v>442</v>
      </c>
      <c r="AB776" t="s">
        <v>442</v>
      </c>
      <c r="AC776" t="s">
        <v>442</v>
      </c>
      <c r="AD776" t="s">
        <v>442</v>
      </c>
      <c r="AE776" t="s">
        <v>442</v>
      </c>
      <c r="AF776" t="s">
        <v>442</v>
      </c>
      <c r="AG776" t="s">
        <v>442</v>
      </c>
      <c r="AH776" t="s">
        <v>444</v>
      </c>
      <c r="AI776" t="s">
        <v>447</v>
      </c>
      <c r="AJ776" t="s">
        <v>442</v>
      </c>
      <c r="AK776" t="s">
        <v>15</v>
      </c>
      <c r="AL776" t="s">
        <v>444</v>
      </c>
      <c r="AM776" t="s">
        <v>444</v>
      </c>
      <c r="AN776" t="s">
        <v>444</v>
      </c>
      <c r="AO776" t="s">
        <v>444</v>
      </c>
      <c r="AP776" t="s">
        <v>442</v>
      </c>
      <c r="AQ776" t="s">
        <v>528</v>
      </c>
      <c r="AR776" t="s">
        <v>1451</v>
      </c>
      <c r="AS776" t="s">
        <v>162</v>
      </c>
      <c r="AT776" t="s">
        <v>10</v>
      </c>
      <c r="AU776" t="s">
        <v>444</v>
      </c>
      <c r="AV776" t="s">
        <v>1359</v>
      </c>
      <c r="AW776" t="s">
        <v>444</v>
      </c>
      <c r="AX776" t="s">
        <v>444</v>
      </c>
      <c r="AY776" t="s">
        <v>444</v>
      </c>
      <c r="AZ776" t="s">
        <v>444</v>
      </c>
      <c r="BA776" t="s">
        <v>444</v>
      </c>
      <c r="BB776" t="s">
        <v>444</v>
      </c>
      <c r="BC776" t="s">
        <v>444</v>
      </c>
      <c r="BD776" t="s">
        <v>1359</v>
      </c>
      <c r="BE776" t="s">
        <v>444</v>
      </c>
      <c r="BF776" t="s">
        <v>1360</v>
      </c>
      <c r="BG776" t="s">
        <v>444</v>
      </c>
      <c r="BH776" t="s">
        <v>444</v>
      </c>
      <c r="BI776" t="s">
        <v>444</v>
      </c>
      <c r="BJ776" t="s">
        <v>444</v>
      </c>
      <c r="BK776" t="s">
        <v>444</v>
      </c>
      <c r="BL776" t="s">
        <v>444</v>
      </c>
      <c r="BM776" t="s">
        <v>444</v>
      </c>
      <c r="BN776" t="s">
        <v>444</v>
      </c>
      <c r="BO776" t="s">
        <v>444</v>
      </c>
      <c r="BP776" t="s">
        <v>444</v>
      </c>
      <c r="BQ776" t="s">
        <v>444</v>
      </c>
      <c r="BR776" t="s">
        <v>444</v>
      </c>
      <c r="BS776" t="s">
        <v>444</v>
      </c>
      <c r="BT776" t="s">
        <v>444</v>
      </c>
      <c r="BU776" t="s">
        <v>444</v>
      </c>
      <c r="BV776" t="s">
        <v>444</v>
      </c>
      <c r="BW776" t="s">
        <v>444</v>
      </c>
      <c r="BX776" t="s">
        <v>444</v>
      </c>
      <c r="BY776" t="s">
        <v>444</v>
      </c>
      <c r="BZ776" t="s">
        <v>444</v>
      </c>
      <c r="CA776" t="s">
        <v>444</v>
      </c>
      <c r="CB776" t="s">
        <v>444</v>
      </c>
      <c r="CC776" t="s">
        <v>444</v>
      </c>
      <c r="CD776" t="s">
        <v>444</v>
      </c>
      <c r="CE776" t="s">
        <v>444</v>
      </c>
      <c r="CF776" t="s">
        <v>444</v>
      </c>
      <c r="CG776" t="s">
        <v>444</v>
      </c>
      <c r="CH776" t="s">
        <v>444</v>
      </c>
      <c r="CI776" t="s">
        <v>444</v>
      </c>
      <c r="CJ776" t="s">
        <v>444</v>
      </c>
      <c r="CK776" t="s">
        <v>444</v>
      </c>
      <c r="CL776" t="s">
        <v>444</v>
      </c>
      <c r="CM776" t="s">
        <v>444</v>
      </c>
      <c r="CN776" t="s">
        <v>444</v>
      </c>
      <c r="CO776" t="s">
        <v>444</v>
      </c>
      <c r="CP776" t="s">
        <v>444</v>
      </c>
      <c r="CQ776" t="s">
        <v>444</v>
      </c>
      <c r="CR776" t="s">
        <v>444</v>
      </c>
      <c r="CS776" t="s">
        <v>444</v>
      </c>
      <c r="CT776" t="s">
        <v>444</v>
      </c>
      <c r="CU776" t="s">
        <v>282</v>
      </c>
      <c r="CV776" t="s">
        <v>2773</v>
      </c>
      <c r="CW776" t="s">
        <v>2736</v>
      </c>
      <c r="CX776" t="s">
        <v>2737</v>
      </c>
      <c r="CY776" t="s">
        <v>1846</v>
      </c>
      <c r="CZ776" t="s">
        <v>444</v>
      </c>
      <c r="DA776" t="s">
        <v>444</v>
      </c>
      <c r="DB776" t="s">
        <v>444</v>
      </c>
      <c r="DC776" t="s">
        <v>444</v>
      </c>
      <c r="DD776" t="s">
        <v>444</v>
      </c>
      <c r="DE776" t="s">
        <v>444</v>
      </c>
      <c r="DF776" t="s">
        <v>444</v>
      </c>
      <c r="DG776" t="s">
        <v>444</v>
      </c>
      <c r="DH776" t="s">
        <v>444</v>
      </c>
      <c r="DI776" t="s">
        <v>15</v>
      </c>
      <c r="DJ776" t="s">
        <v>444</v>
      </c>
      <c r="DK776" t="s">
        <v>444</v>
      </c>
      <c r="DL776" t="s">
        <v>444</v>
      </c>
      <c r="DM776" t="s">
        <v>444</v>
      </c>
      <c r="DN776" t="s">
        <v>444</v>
      </c>
      <c r="DO776" t="s">
        <v>444</v>
      </c>
      <c r="DP776" t="s">
        <v>444</v>
      </c>
      <c r="DQ776" t="s">
        <v>444</v>
      </c>
      <c r="DR776" t="s">
        <v>444</v>
      </c>
      <c r="DS776" t="s">
        <v>444</v>
      </c>
      <c r="DT776" s="24" t="s">
        <v>444</v>
      </c>
      <c r="DU776" s="24" t="s">
        <v>444</v>
      </c>
      <c r="DV776" t="s">
        <v>444</v>
      </c>
      <c r="DW776" t="s">
        <v>444</v>
      </c>
      <c r="DX776" s="24" t="s">
        <v>444</v>
      </c>
      <c r="DY776" s="24" t="s">
        <v>444</v>
      </c>
      <c r="DZ776" t="s">
        <v>444</v>
      </c>
      <c r="EA776" t="s">
        <v>444</v>
      </c>
      <c r="EB776" s="24" t="s">
        <v>444</v>
      </c>
      <c r="EC776" s="24" t="s">
        <v>444</v>
      </c>
      <c r="ED776" t="s">
        <v>444</v>
      </c>
      <c r="EE776" t="s">
        <v>444</v>
      </c>
      <c r="EF776" s="24" t="s">
        <v>444</v>
      </c>
      <c r="EG776" s="24" t="s">
        <v>444</v>
      </c>
      <c r="EH776" t="s">
        <v>444</v>
      </c>
      <c r="EI776" t="s">
        <v>444</v>
      </c>
      <c r="EJ776" s="24" t="s">
        <v>444</v>
      </c>
      <c r="EK776" s="24" t="s">
        <v>444</v>
      </c>
      <c r="EL776" t="s">
        <v>444</v>
      </c>
      <c r="EM776" t="s">
        <v>444</v>
      </c>
      <c r="EN776" s="24" t="s">
        <v>444</v>
      </c>
      <c r="EO776" s="24" t="s">
        <v>444</v>
      </c>
      <c r="EP776" t="s">
        <v>444</v>
      </c>
      <c r="EQ776" t="s">
        <v>444</v>
      </c>
      <c r="ER776" s="24" t="s">
        <v>444</v>
      </c>
      <c r="ES776" s="24" t="s">
        <v>444</v>
      </c>
      <c r="ET776" t="s">
        <v>444</v>
      </c>
      <c r="EU776" t="s">
        <v>444</v>
      </c>
      <c r="EV776" s="24" t="s">
        <v>444</v>
      </c>
      <c r="EW776" s="24" t="s">
        <v>444</v>
      </c>
      <c r="EX776" t="s">
        <v>444</v>
      </c>
      <c r="EY776" t="s">
        <v>444</v>
      </c>
      <c r="EZ776" s="24" t="s">
        <v>444</v>
      </c>
      <c r="FA776" s="24" t="s">
        <v>444</v>
      </c>
      <c r="FB776" t="s">
        <v>444</v>
      </c>
      <c r="FC776" t="s">
        <v>444</v>
      </c>
      <c r="FD776" s="24" t="s">
        <v>444</v>
      </c>
      <c r="FE776" s="24" t="s">
        <v>444</v>
      </c>
      <c r="FF776" t="s">
        <v>444</v>
      </c>
      <c r="FG776" t="s">
        <v>444</v>
      </c>
      <c r="FH776" s="24" t="s">
        <v>444</v>
      </c>
      <c r="FI776" s="24" t="s">
        <v>444</v>
      </c>
      <c r="FJ776" t="s">
        <v>444</v>
      </c>
      <c r="FK776" t="s">
        <v>444</v>
      </c>
      <c r="FL776" s="24" t="s">
        <v>444</v>
      </c>
      <c r="FM776" s="24" t="s">
        <v>444</v>
      </c>
      <c r="FN776" t="s">
        <v>444</v>
      </c>
      <c r="FO776" t="s">
        <v>444</v>
      </c>
      <c r="FP776" s="24" t="s">
        <v>444</v>
      </c>
      <c r="FQ776" s="24" t="s">
        <v>444</v>
      </c>
      <c r="FR776" t="s">
        <v>444</v>
      </c>
      <c r="FS776" t="s">
        <v>444</v>
      </c>
      <c r="FT776" s="24" t="s">
        <v>444</v>
      </c>
      <c r="FU776" s="24" t="s">
        <v>444</v>
      </c>
      <c r="FV776" t="s">
        <v>444</v>
      </c>
      <c r="FW776" t="s">
        <v>444</v>
      </c>
      <c r="FX776" s="24" t="s">
        <v>444</v>
      </c>
      <c r="FY776" s="24" t="s">
        <v>444</v>
      </c>
      <c r="FZ776" t="s">
        <v>444</v>
      </c>
      <c r="GA776" t="s">
        <v>444</v>
      </c>
      <c r="GB776" s="24" t="s">
        <v>444</v>
      </c>
      <c r="GC776" s="24" t="s">
        <v>444</v>
      </c>
      <c r="GD776" t="s">
        <v>444</v>
      </c>
      <c r="GE776" t="s">
        <v>444</v>
      </c>
      <c r="GF776" s="24" t="s">
        <v>444</v>
      </c>
      <c r="GG776" s="24" t="s">
        <v>444</v>
      </c>
      <c r="GH776" t="s">
        <v>15</v>
      </c>
      <c r="GI776" s="24" t="s">
        <v>446</v>
      </c>
      <c r="GJ776" s="24" t="s">
        <v>1399</v>
      </c>
      <c r="GK776" t="s">
        <v>444</v>
      </c>
      <c r="GL776" t="s">
        <v>444</v>
      </c>
      <c r="GM776" s="24" t="s">
        <v>444</v>
      </c>
      <c r="GN776" s="24" t="s">
        <v>444</v>
      </c>
      <c r="GO776" t="s">
        <v>444</v>
      </c>
      <c r="GP776" t="s">
        <v>444</v>
      </c>
      <c r="GQ776" s="24" t="s">
        <v>444</v>
      </c>
      <c r="GR776" s="24" t="s">
        <v>444</v>
      </c>
      <c r="GS776" t="s">
        <v>444</v>
      </c>
      <c r="GT776" t="s">
        <v>444</v>
      </c>
      <c r="GU776" s="24" t="s">
        <v>444</v>
      </c>
      <c r="GV776" s="24" t="s">
        <v>444</v>
      </c>
      <c r="GW776" t="s">
        <v>444</v>
      </c>
      <c r="GX776" t="s">
        <v>444</v>
      </c>
      <c r="GY776" s="24" t="s">
        <v>444</v>
      </c>
      <c r="GZ776" s="24" t="s">
        <v>444</v>
      </c>
      <c r="HA776" t="s">
        <v>444</v>
      </c>
      <c r="HB776" t="s">
        <v>444</v>
      </c>
      <c r="HC776" s="24" t="s">
        <v>444</v>
      </c>
      <c r="HD776" s="24" t="s">
        <v>444</v>
      </c>
      <c r="HE776" t="s">
        <v>444</v>
      </c>
      <c r="HF776" t="s">
        <v>444</v>
      </c>
      <c r="HG776" s="24" t="s">
        <v>444</v>
      </c>
      <c r="HH776" s="24" t="s">
        <v>444</v>
      </c>
      <c r="HI776" t="s">
        <v>444</v>
      </c>
      <c r="HJ776" t="s">
        <v>444</v>
      </c>
      <c r="HK776" s="24" t="s">
        <v>444</v>
      </c>
      <c r="HL776" s="24" t="s">
        <v>444</v>
      </c>
      <c r="HM776" t="s">
        <v>444</v>
      </c>
      <c r="HN776" t="s">
        <v>444</v>
      </c>
      <c r="HO776" s="24" t="s">
        <v>444</v>
      </c>
      <c r="HP776" s="24" t="s">
        <v>444</v>
      </c>
      <c r="HQ776" t="s">
        <v>444</v>
      </c>
      <c r="HR776" t="s">
        <v>444</v>
      </c>
      <c r="HS776" s="24" t="s">
        <v>444</v>
      </c>
      <c r="HT776" s="24" t="s">
        <v>444</v>
      </c>
      <c r="HU776" t="s">
        <v>444</v>
      </c>
      <c r="HV776" t="s">
        <v>444</v>
      </c>
      <c r="HW776" s="24" t="s">
        <v>444</v>
      </c>
      <c r="HX776" s="24" t="s">
        <v>444</v>
      </c>
      <c r="HY776" t="s">
        <v>444</v>
      </c>
      <c r="HZ776" t="s">
        <v>444</v>
      </c>
      <c r="IA776" t="s">
        <v>2773</v>
      </c>
      <c r="IB776" t="s">
        <v>2736</v>
      </c>
      <c r="IC776" t="s">
        <v>2793</v>
      </c>
      <c r="ID776" s="33" t="b" cm="1">
        <f t="array" ref="ID776">_xlfn.IFNA(MATCH($A$2,_xlfn.NUMBERVALUE(Table_Query_from_MF_DSNP62[[#This Row],[CL_GLACCT_DR1]:[CL_GLACCT_CR4]]),0),0)&gt;=1</f>
        <v>1</v>
      </c>
      <c r="IE776" s="33" t="b">
        <f>OR(Table_Query_from_MF_DSNP62[[#This Row],[Pair1]:[Pair25]])</f>
        <v>1</v>
      </c>
      <c r="IF776" s="33">
        <f>_xlfn.IFNA(MATCH(TRUE,Table_Query_from_MF_DSNP62[[#This Row],[Pair1]:[Pair25]],0),"none")</f>
        <v>1</v>
      </c>
      <c r="IG776" s="33" t="b">
        <f>AND($A$2&gt;=_xlfn.NUMBERVALUE(Table_Query_from_MF_DSNP62[[#This Row],[CL_GL_ACCT_FR1]]),$A$2&lt;=_xlfn.NUMBERVALUE(Table_Query_from_MF_DSNP62[[#This Row],[CL_GL_ACCT_TO1]]))</f>
        <v>1</v>
      </c>
      <c r="IH776" s="33" t="b">
        <f>AND($A$2&gt;=_xlfn.NUMBERVALUE(Table_Query_from_MF_DSNP62[[#This Row],[CL_GL_ACCT_FR2]]),$A$2&lt;=_xlfn.NUMBERVALUE(Table_Query_from_MF_DSNP62[[#This Row],[CL_GL_ACCT_TO2]]))</f>
        <v>1</v>
      </c>
      <c r="II776" s="33" t="b">
        <f>AND($A$2&gt;=_xlfn.NUMBERVALUE(Table_Query_from_MF_DSNP62[[#This Row],[CL_GL_ACCT_FR3]]),$A$2&lt;=_xlfn.NUMBERVALUE(Table_Query_from_MF_DSNP62[[#This Row],[CL_GL_ACCT_TO3]]))</f>
        <v>1</v>
      </c>
      <c r="IJ776" s="33" t="b">
        <f>AND($A$2&gt;=_xlfn.NUMBERVALUE(Table_Query_from_MF_DSNP62[[#This Row],[CL_GL_ACCT_FR4]]),$A$2&lt;=_xlfn.NUMBERVALUE(Table_Query_from_MF_DSNP62[[#This Row],[CL_GL_ACCT_TO4]]))</f>
        <v>1</v>
      </c>
      <c r="IK776" s="33" t="b">
        <f>AND($A$2&gt;=_xlfn.NUMBERVALUE(Table_Query_from_MF_DSNP62[[#This Row],[CL_GL_ACCT_FR5]]),$A$2&lt;=_xlfn.NUMBERVALUE(Table_Query_from_MF_DSNP62[[#This Row],[CL_GL_ACCT_TO5]]))</f>
        <v>1</v>
      </c>
      <c r="IL776" s="33" t="b">
        <f>AND($A$2&gt;=_xlfn.NUMBERVALUE(Table_Query_from_MF_DSNP62[[#This Row],[CL_GL_ACCT_FR6]]),$A$2&lt;=_xlfn.NUMBERVALUE(Table_Query_from_MF_DSNP62[[#This Row],[CL_GL_ACCT_TO6]]))</f>
        <v>1</v>
      </c>
      <c r="IM776" s="33" t="b">
        <f>AND($A$2&gt;=_xlfn.NUMBERVALUE(Table_Query_from_MF_DSNP62[[#This Row],[CL_GL_ACCT_FR7]]),$A$2&lt;=_xlfn.NUMBERVALUE(Table_Query_from_MF_DSNP62[[#This Row],[CL_GL_ACCT_TO7]]))</f>
        <v>1</v>
      </c>
      <c r="IN776" s="33" t="b">
        <f>AND($A$2&gt;=_xlfn.NUMBERVALUE(Table_Query_from_MF_DSNP62[[#This Row],[CL_GL_ACCT_FR8]]),$A$2&lt;=_xlfn.NUMBERVALUE(Table_Query_from_MF_DSNP62[[#This Row],[CL_GL_ACCT_TO8]]))</f>
        <v>1</v>
      </c>
      <c r="IO776" s="33" t="b">
        <f>AND($A$2&gt;=_xlfn.NUMBERVALUE(Table_Query_from_MF_DSNP62[[#This Row],[CL_GL_ACCT_FR9]]),$A$2&lt;=_xlfn.NUMBERVALUE(Table_Query_from_MF_DSNP62[[#This Row],[CL_GL_ACCT_TO9]]))</f>
        <v>1</v>
      </c>
      <c r="IP776" s="33" t="b">
        <f>AND($A$2&gt;=_xlfn.NUMBERVALUE(Table_Query_from_MF_DSNP62[[#This Row],[CL_GL_ACCT_FR10]]),$A$2&lt;=_xlfn.NUMBERVALUE(Table_Query_from_MF_DSNP62[[#This Row],[CL_GL_ACCT_TO10]]))</f>
        <v>1</v>
      </c>
      <c r="IQ776" s="33" t="b">
        <f>AND($A$2&gt;=_xlfn.NUMBERVALUE(Table_Query_from_MF_DSNP62[[#This Row],[CL_GL_ACCT_FR11]]),$A$2&lt;=_xlfn.NUMBERVALUE(Table_Query_from_MF_DSNP62[[#This Row],[CL_GL_ACCT_TO11]]))</f>
        <v>1</v>
      </c>
      <c r="IR776" s="33" t="b">
        <f>AND($A$2&gt;=_xlfn.NUMBERVALUE(Table_Query_from_MF_DSNP62[[#This Row],[CL_GL_ACCT_FR12]]),$A$2&lt;=_xlfn.NUMBERVALUE(Table_Query_from_MF_DSNP62[[#This Row],[CL_GL_ACCT_TO12]]))</f>
        <v>1</v>
      </c>
      <c r="IS776" s="33" t="b">
        <f>AND($A$2&gt;=_xlfn.NUMBERVALUE(Table_Query_from_MF_DSNP62[[#This Row],[CL_GL_ACCT_FR13]]),$A$2&lt;=_xlfn.NUMBERVALUE(Table_Query_from_MF_DSNP62[[#This Row],[CL_GL_ACCT_TO13]]))</f>
        <v>1</v>
      </c>
      <c r="IT776" s="33" t="b">
        <f>AND($A$2&gt;=_xlfn.NUMBERVALUE(Table_Query_from_MF_DSNP62[[#This Row],[CL_GL_ACCT_FR14]]),$A$2&lt;=_xlfn.NUMBERVALUE(Table_Query_from_MF_DSNP62[[#This Row],[CL_GL_ACCT_TO14]]))</f>
        <v>1</v>
      </c>
      <c r="IU776" s="33" t="b">
        <f>AND($A$2&gt;=_xlfn.NUMBERVALUE(Table_Query_from_MF_DSNP62[[#This Row],[CL_GL_ACCT_FR15]]),$A$2&lt;=_xlfn.NUMBERVALUE(Table_Query_from_MF_DSNP62[[#This Row],[CL_GL_ACCT_TO15]]))</f>
        <v>1</v>
      </c>
      <c r="IV776" s="33" t="b">
        <f>AND($A$2&gt;=_xlfn.NUMBERVALUE(Table_Query_from_MF_DSNP62[[#This Row],[CL_GL_ACCT_FR16]]),$A$2&lt;=_xlfn.NUMBERVALUE(Table_Query_from_MF_DSNP62[[#This Row],[CL_GL_ACCT_TO16]]))</f>
        <v>1</v>
      </c>
      <c r="IW776" s="33" t="b">
        <f>AND($A$2&gt;=_xlfn.NUMBERVALUE(Table_Query_from_MF_DSNP62[[#This Row],[CL_GL_ACCT_FR17]]),$A$2&lt;=_xlfn.NUMBERVALUE(Table_Query_from_MF_DSNP62[[#This Row],[CL_GL_ACCT_TO17]]))</f>
        <v>1</v>
      </c>
      <c r="IX776" s="33" t="b">
        <f>AND($A$2&gt;=_xlfn.NUMBERVALUE(Table_Query_from_MF_DSNP62[[#This Row],[CL_GL_ACCT_FR18]]),$A$2&lt;=_xlfn.NUMBERVALUE(Table_Query_from_MF_DSNP62[[#This Row],[CL_GL_ACCT_TO18]]))</f>
        <v>1</v>
      </c>
      <c r="IY776" s="33" t="b">
        <f>AND($A$2&gt;=_xlfn.NUMBERVALUE(Table_Query_from_MF_DSNP62[[#This Row],[CL_GL_ACCT_FR19]]),$A$2&lt;=_xlfn.NUMBERVALUE(Table_Query_from_MF_DSNP62[[#This Row],[CL_GL_ACCT_TO19]]))</f>
        <v>1</v>
      </c>
      <c r="IZ776" s="33" t="b">
        <f>AND($A$2&gt;=_xlfn.NUMBERVALUE(Table_Query_from_MF_DSNP62[[#This Row],[CL_GL_ACCT_FR20]]),$A$2&lt;=_xlfn.NUMBERVALUE(Table_Query_from_MF_DSNP62[[#This Row],[CL_GL_ACCT_TO20]]))</f>
        <v>1</v>
      </c>
      <c r="JA776" s="33" t="b">
        <f>AND($A$2&gt;=_xlfn.NUMBERVALUE(Table_Query_from_MF_DSNP62[[#This Row],[CL_GL_ACCT_FR21]]),$A$2&lt;=_xlfn.NUMBERVALUE(Table_Query_from_MF_DSNP62[[#This Row],[CL_GL_ACCT_TO21]]))</f>
        <v>1</v>
      </c>
      <c r="JB776" s="33" t="b">
        <f>AND($A$2&gt;=_xlfn.NUMBERVALUE(Table_Query_from_MF_DSNP62[[#This Row],[CL_GL_ACCT_FR22]]),$A$2&lt;=_xlfn.NUMBERVALUE(Table_Query_from_MF_DSNP62[[#This Row],[CL_GL_ACCT_TO22]]))</f>
        <v>1</v>
      </c>
      <c r="JC776" s="33" t="b">
        <f>AND($A$2&gt;=_xlfn.NUMBERVALUE(Table_Query_from_MF_DSNP62[[#This Row],[CL_GL_ACCT_FR23]]),$A$2&lt;=_xlfn.NUMBERVALUE(Table_Query_from_MF_DSNP62[[#This Row],[CL_GL_ACCT_TO23]]))</f>
        <v>1</v>
      </c>
      <c r="JD776" s="33" t="b">
        <f>AND($A$2&gt;=_xlfn.NUMBERVALUE(Table_Query_from_MF_DSNP62[[#This Row],[CL_GL_ACCT_FR24]]),$A$2&lt;=_xlfn.NUMBERVALUE(Table_Query_from_MF_DSNP62[[#This Row],[CL_GL_ACCT_TO24]]))</f>
        <v>1</v>
      </c>
      <c r="JE776" s="33" t="b">
        <f>AND($A$2&gt;=_xlfn.NUMBERVALUE(Table_Query_from_MF_DSNP62[[#This Row],[CL_GL_ACCT_FR25]]),$A$2&lt;=_xlfn.NUMBERVALUE(Table_Query_from_MF_DSNP62[[#This Row],[CL_GL_ACCT_TO25]]))</f>
        <v>1</v>
      </c>
      <c r="JF776" s="33" t="b">
        <f>OR(Table_Query_from_MF_DSNP62[[#This Row],[PairA]:[PairO]])</f>
        <v>1</v>
      </c>
      <c r="JG776" s="33">
        <f>_xlfn.IFNA(MATCH(TRUE,Table_Query_from_MF_DSNP62[[#This Row],[PairA]:[PairO]],0),"none")</f>
        <v>2</v>
      </c>
      <c r="JH776" s="33" t="b">
        <f>AND($B$2&gt;=_xlfn.NUMBERVALUE(Table_Query_from_MF_DSNP62[[#This Row],[CL_CMP_OBJ_FR1]]),$B$2&lt;=_xlfn.NUMBERVALUE(Table_Query_from_MF_DSNP62[[#This Row],[CL_CMP_OBJ_TO1]]))</f>
        <v>0</v>
      </c>
      <c r="JI776" s="33" t="b">
        <f>AND($B$2&gt;=_xlfn.NUMBERVALUE(Table_Query_from_MF_DSNP62[[#This Row],[CL_CMP_OBJ_FR2]]),$B$2&lt;=_xlfn.NUMBERVALUE(Table_Query_from_MF_DSNP62[[#This Row],[CL_CMP_OBJ_TO2]]))</f>
        <v>1</v>
      </c>
      <c r="JJ776" s="33" t="b">
        <f>AND($B$2&gt;=_xlfn.NUMBERVALUE(Table_Query_from_MF_DSNP62[[#This Row],[CL_CMP_OBJ_FR3]]),$B$2&lt;=_xlfn.NUMBERVALUE(Table_Query_from_MF_DSNP62[[#This Row],[CL_CMP_OBJ_TO3]]))</f>
        <v>1</v>
      </c>
      <c r="JK776" s="33" t="b">
        <f>AND($B$2&gt;=_xlfn.NUMBERVALUE(Table_Query_from_MF_DSNP62[[#This Row],[CL_CMP_OBJ_FR4]]),$B$2&lt;=_xlfn.NUMBERVALUE(Table_Query_from_MF_DSNP62[[#This Row],[CL_CMP_OBJ_TO4]]))</f>
        <v>1</v>
      </c>
      <c r="JL776" s="33" t="b">
        <f>AND($B$2&gt;=_xlfn.NUMBERVALUE(Table_Query_from_MF_DSNP62[[#This Row],[CL_CMP_OBJ_FR5]]),$B$2&lt;=_xlfn.NUMBERVALUE(Table_Query_from_MF_DSNP62[[#This Row],[CL_CMP_OBJ_TO5]]))</f>
        <v>1</v>
      </c>
      <c r="JM776" s="33" t="b">
        <f>AND($B$2&gt;=_xlfn.NUMBERVALUE(Table_Query_from_MF_DSNP62[[#This Row],[CL_CMP_OBJ_FR6]]),$B$2&lt;=_xlfn.NUMBERVALUE(Table_Query_from_MF_DSNP62[[#This Row],[CL_CMP_OBJ_TO6]]))</f>
        <v>1</v>
      </c>
      <c r="JN776" s="33" t="b">
        <f>AND($B$2&gt;=_xlfn.NUMBERVALUE(Table_Query_from_MF_DSNP62[[#This Row],[CL_CMP_OBJ_FR7]]),$B$2&lt;=_xlfn.NUMBERVALUE(Table_Query_from_MF_DSNP62[[#This Row],[CL_CMP_OBJ_TO7]]))</f>
        <v>1</v>
      </c>
      <c r="JO776" s="33" t="b">
        <f>AND($B$2&gt;=_xlfn.NUMBERVALUE(Table_Query_from_MF_DSNP62[[#This Row],[CL_CMP_OBJ_FR8]]),$B$2&lt;=_xlfn.NUMBERVALUE(Table_Query_from_MF_DSNP62[[#This Row],[CL_CMP_OBJ_TO8]]))</f>
        <v>1</v>
      </c>
      <c r="JP776" s="33" t="b">
        <f>AND($B$2&gt;=_xlfn.NUMBERVALUE(Table_Query_from_MF_DSNP62[[#This Row],[CL_CMP_OBJ_FR9]]),$B$2&lt;=_xlfn.NUMBERVALUE(Table_Query_from_MF_DSNP62[[#This Row],[CL_CMP_OBJ_TO9]]))</f>
        <v>1</v>
      </c>
      <c r="JQ776" s="33" t="b">
        <f>AND($B$2&gt;=_xlfn.NUMBERVALUE(Table_Query_from_MF_DSNP62[[#This Row],[CL_CMP_OBJ_FR10]]),$B$2&lt;=_xlfn.NUMBERVALUE(Table_Query_from_MF_DSNP62[[#This Row],[CL_CMP_OBJ_TO10]]))</f>
        <v>1</v>
      </c>
      <c r="JR776" s="33" t="b">
        <f>AND($B$2&gt;=_xlfn.NUMBERVALUE(Table_Query_from_MF_DSNP62[[#This Row],[CL_CMP_OBJ_FR11]]),$B$2&lt;=_xlfn.NUMBERVALUE(Table_Query_from_MF_DSNP62[[#This Row],[CL_CMP_OBJ_TO11]]))</f>
        <v>1</v>
      </c>
      <c r="JS776" s="33" t="b">
        <f>AND($B$2&gt;=_xlfn.NUMBERVALUE(Table_Query_from_MF_DSNP62[[#This Row],[CL_CMP_OBJ_FR12]]),$B$2&lt;=_xlfn.NUMBERVALUE(Table_Query_from_MF_DSNP62[[#This Row],[CL_CMP_OBJ_TO12]]))</f>
        <v>1</v>
      </c>
      <c r="JT776" s="33" t="b">
        <f>AND($B$2&gt;=_xlfn.NUMBERVALUE(Table_Query_from_MF_DSNP62[[#This Row],[CL_CMP_OBJ_FR13]]),$B$2&lt;=_xlfn.NUMBERVALUE(Table_Query_from_MF_DSNP62[[#This Row],[CL_CMP_OBJ_TO13]]))</f>
        <v>1</v>
      </c>
      <c r="JU776" s="33" t="b">
        <f>AND($B$2&gt;=_xlfn.NUMBERVALUE(Table_Query_from_MF_DSNP62[[#This Row],[CL_CMP_OBJ_FR14]]),$B$2&lt;=_xlfn.NUMBERVALUE(Table_Query_from_MF_DSNP62[[#This Row],[CL_CMP_OBJ_TO14]]))</f>
        <v>1</v>
      </c>
      <c r="JV776" s="33" t="b">
        <f>AND($B$2&gt;=_xlfn.NUMBERVALUE(Table_Query_from_MF_DSNP62[[#This Row],[CL_CMP_OBJ_FR15]]),$B$2&lt;=_xlfn.NUMBERVALUE(Table_Query_from_MF_DSNP62[[#This Row],[CL_CMP_OBJ_TO15]]))</f>
        <v>1</v>
      </c>
    </row>
    <row r="777" spans="1:282" x14ac:dyDescent="0.25">
      <c r="A777" t="b">
        <f>OR(,Table_Query_from_MF_DSNP62[[#This Row],[Desired GL included as "hard-coded" GL?]],Table_Query_from_MF_DSNP62[[#This Row],[Desired GL included as "Open GL"?]])</f>
        <v>1</v>
      </c>
      <c r="B777" t="b">
        <f>Table_Query_from_MF_DSNP62[[#This Row],[Desired CObj included as "Open CObj"?]]</f>
        <v>1</v>
      </c>
      <c r="C777" t="s">
        <v>1845</v>
      </c>
      <c r="D777" t="s">
        <v>2681</v>
      </c>
      <c r="E777" t="s">
        <v>8</v>
      </c>
      <c r="F777" s="24" t="s">
        <v>414</v>
      </c>
      <c r="G777" t="s">
        <v>444</v>
      </c>
      <c r="H777" s="24" t="s">
        <v>444</v>
      </c>
      <c r="I777" t="s">
        <v>444</v>
      </c>
      <c r="J777" s="24" t="s">
        <v>444</v>
      </c>
      <c r="K777" t="s">
        <v>444</v>
      </c>
      <c r="L777" s="24" t="s">
        <v>444</v>
      </c>
      <c r="M777" t="s">
        <v>444</v>
      </c>
      <c r="N777" t="s">
        <v>444</v>
      </c>
      <c r="O777" t="s">
        <v>444</v>
      </c>
      <c r="P777" t="s">
        <v>444</v>
      </c>
      <c r="Q777" t="s">
        <v>15</v>
      </c>
      <c r="R777" t="s">
        <v>444</v>
      </c>
      <c r="S777" t="s">
        <v>442</v>
      </c>
      <c r="T777" t="s">
        <v>447</v>
      </c>
      <c r="U777" t="s">
        <v>444</v>
      </c>
      <c r="V777" t="s">
        <v>444</v>
      </c>
      <c r="W777" t="s">
        <v>447</v>
      </c>
      <c r="X777" t="s">
        <v>444</v>
      </c>
      <c r="Y777" t="s">
        <v>444</v>
      </c>
      <c r="Z777" t="s">
        <v>442</v>
      </c>
      <c r="AA777" t="s">
        <v>442</v>
      </c>
      <c r="AB777" t="s">
        <v>442</v>
      </c>
      <c r="AC777" t="s">
        <v>442</v>
      </c>
      <c r="AD777" t="s">
        <v>442</v>
      </c>
      <c r="AE777" t="s">
        <v>442</v>
      </c>
      <c r="AF777" t="s">
        <v>442</v>
      </c>
      <c r="AG777" t="s">
        <v>442</v>
      </c>
      <c r="AH777" t="s">
        <v>444</v>
      </c>
      <c r="AI777" t="s">
        <v>447</v>
      </c>
      <c r="AJ777" t="s">
        <v>15</v>
      </c>
      <c r="AK777" t="s">
        <v>444</v>
      </c>
      <c r="AL777" t="s">
        <v>444</v>
      </c>
      <c r="AM777" t="s">
        <v>444</v>
      </c>
      <c r="AN777" t="s">
        <v>444</v>
      </c>
      <c r="AO777" t="s">
        <v>444</v>
      </c>
      <c r="AP777" t="s">
        <v>442</v>
      </c>
      <c r="AQ777" t="s">
        <v>282</v>
      </c>
      <c r="AR777" t="s">
        <v>1451</v>
      </c>
      <c r="AS777" t="s">
        <v>162</v>
      </c>
      <c r="AT777" t="s">
        <v>444</v>
      </c>
      <c r="AU777" t="s">
        <v>444</v>
      </c>
      <c r="AV777" t="s">
        <v>1359</v>
      </c>
      <c r="AW777" t="s">
        <v>444</v>
      </c>
      <c r="AX777" t="s">
        <v>444</v>
      </c>
      <c r="AY777" t="s">
        <v>444</v>
      </c>
      <c r="AZ777" t="s">
        <v>444</v>
      </c>
      <c r="BA777" t="s">
        <v>444</v>
      </c>
      <c r="BB777" t="s">
        <v>444</v>
      </c>
      <c r="BC777" t="s">
        <v>444</v>
      </c>
      <c r="BD777" t="s">
        <v>1359</v>
      </c>
      <c r="BE777" t="s">
        <v>444</v>
      </c>
      <c r="BF777" t="s">
        <v>1360</v>
      </c>
      <c r="BG777" t="s">
        <v>444</v>
      </c>
      <c r="BH777" t="s">
        <v>444</v>
      </c>
      <c r="BI777" t="s">
        <v>444</v>
      </c>
      <c r="BJ777" t="s">
        <v>444</v>
      </c>
      <c r="BK777" t="s">
        <v>444</v>
      </c>
      <c r="BL777" t="s">
        <v>444</v>
      </c>
      <c r="BM777" t="s">
        <v>444</v>
      </c>
      <c r="BN777" t="s">
        <v>444</v>
      </c>
      <c r="BO777" t="s">
        <v>444</v>
      </c>
      <c r="BP777" t="s">
        <v>444</v>
      </c>
      <c r="BQ777" t="s">
        <v>444</v>
      </c>
      <c r="BR777" t="s">
        <v>444</v>
      </c>
      <c r="BS777" t="s">
        <v>444</v>
      </c>
      <c r="BT777" t="s">
        <v>444</v>
      </c>
      <c r="BU777" t="s">
        <v>444</v>
      </c>
      <c r="BV777" t="s">
        <v>444</v>
      </c>
      <c r="BW777" t="s">
        <v>444</v>
      </c>
      <c r="BX777" t="s">
        <v>444</v>
      </c>
      <c r="BY777" t="s">
        <v>444</v>
      </c>
      <c r="BZ777" t="s">
        <v>444</v>
      </c>
      <c r="CA777" t="s">
        <v>444</v>
      </c>
      <c r="CB777" t="s">
        <v>444</v>
      </c>
      <c r="CC777" t="s">
        <v>444</v>
      </c>
      <c r="CD777" t="s">
        <v>444</v>
      </c>
      <c r="CE777" t="s">
        <v>444</v>
      </c>
      <c r="CF777" t="s">
        <v>444</v>
      </c>
      <c r="CG777" t="s">
        <v>444</v>
      </c>
      <c r="CH777" t="s">
        <v>444</v>
      </c>
      <c r="CI777" t="s">
        <v>444</v>
      </c>
      <c r="CJ777" t="s">
        <v>444</v>
      </c>
      <c r="CK777" t="s">
        <v>444</v>
      </c>
      <c r="CL777" t="s">
        <v>444</v>
      </c>
      <c r="CM777" t="s">
        <v>444</v>
      </c>
      <c r="CN777" t="s">
        <v>444</v>
      </c>
      <c r="CO777" t="s">
        <v>444</v>
      </c>
      <c r="CP777" t="s">
        <v>444</v>
      </c>
      <c r="CQ777" t="s">
        <v>444</v>
      </c>
      <c r="CR777" t="s">
        <v>444</v>
      </c>
      <c r="CS777" t="s">
        <v>444</v>
      </c>
      <c r="CT777" t="s">
        <v>444</v>
      </c>
      <c r="CU777" t="s">
        <v>282</v>
      </c>
      <c r="CV777" t="s">
        <v>2750</v>
      </c>
      <c r="CW777" t="s">
        <v>2736</v>
      </c>
      <c r="CX777" t="s">
        <v>2758</v>
      </c>
      <c r="CY777" t="s">
        <v>1846</v>
      </c>
      <c r="CZ777" t="s">
        <v>444</v>
      </c>
      <c r="DA777" t="s">
        <v>444</v>
      </c>
      <c r="DB777" t="s">
        <v>444</v>
      </c>
      <c r="DC777" t="s">
        <v>444</v>
      </c>
      <c r="DD777" t="s">
        <v>444</v>
      </c>
      <c r="DE777" t="s">
        <v>444</v>
      </c>
      <c r="DF777" t="s">
        <v>444</v>
      </c>
      <c r="DG777" t="s">
        <v>444</v>
      </c>
      <c r="DH777" t="s">
        <v>444</v>
      </c>
      <c r="DI777" t="s">
        <v>15</v>
      </c>
      <c r="DJ777" t="s">
        <v>444</v>
      </c>
      <c r="DK777" t="s">
        <v>444</v>
      </c>
      <c r="DL777" t="s">
        <v>444</v>
      </c>
      <c r="DM777" t="s">
        <v>444</v>
      </c>
      <c r="DN777" t="s">
        <v>444</v>
      </c>
      <c r="DO777" t="s">
        <v>444</v>
      </c>
      <c r="DP777" t="s">
        <v>444</v>
      </c>
      <c r="DQ777" t="s">
        <v>444</v>
      </c>
      <c r="DR777" t="s">
        <v>444</v>
      </c>
      <c r="DS777" t="s">
        <v>15</v>
      </c>
      <c r="DT777" s="24" t="s">
        <v>2</v>
      </c>
      <c r="DU777" s="24" t="s">
        <v>2</v>
      </c>
      <c r="DV777" t="s">
        <v>28</v>
      </c>
      <c r="DW777" t="s">
        <v>28</v>
      </c>
      <c r="DX777" s="24" t="s">
        <v>35</v>
      </c>
      <c r="DY777" s="24" t="s">
        <v>35</v>
      </c>
      <c r="DZ777" t="s">
        <v>36</v>
      </c>
      <c r="EA777" t="s">
        <v>36</v>
      </c>
      <c r="EB777" s="24" t="s">
        <v>43</v>
      </c>
      <c r="EC777" s="24" t="s">
        <v>43</v>
      </c>
      <c r="ED777" t="s">
        <v>44</v>
      </c>
      <c r="EE777" t="s">
        <v>44</v>
      </c>
      <c r="EF777" s="24" t="s">
        <v>48</v>
      </c>
      <c r="EG777" s="24" t="s">
        <v>48</v>
      </c>
      <c r="EH777" t="s">
        <v>52</v>
      </c>
      <c r="EI777" t="s">
        <v>52</v>
      </c>
      <c r="EJ777" s="24" t="s">
        <v>55</v>
      </c>
      <c r="EK777" s="24" t="s">
        <v>55</v>
      </c>
      <c r="EL777" t="s">
        <v>56</v>
      </c>
      <c r="EM777" t="s">
        <v>56</v>
      </c>
      <c r="EN777" s="24" t="s">
        <v>59</v>
      </c>
      <c r="EO777" s="24" t="s">
        <v>59</v>
      </c>
      <c r="EP777" t="s">
        <v>120</v>
      </c>
      <c r="EQ777" t="s">
        <v>124</v>
      </c>
      <c r="ER777" s="24" t="s">
        <v>199</v>
      </c>
      <c r="ES777" s="24" t="s">
        <v>199</v>
      </c>
      <c r="ET777" t="s">
        <v>444</v>
      </c>
      <c r="EU777" t="s">
        <v>444</v>
      </c>
      <c r="EV777" s="24" t="s">
        <v>444</v>
      </c>
      <c r="EW777" s="24" t="s">
        <v>444</v>
      </c>
      <c r="EX777" t="s">
        <v>444</v>
      </c>
      <c r="EY777" t="s">
        <v>444</v>
      </c>
      <c r="EZ777" s="24" t="s">
        <v>444</v>
      </c>
      <c r="FA777" s="24" t="s">
        <v>444</v>
      </c>
      <c r="FB777" t="s">
        <v>444</v>
      </c>
      <c r="FC777" t="s">
        <v>444</v>
      </c>
      <c r="FD777" s="24" t="s">
        <v>444</v>
      </c>
      <c r="FE777" s="24" t="s">
        <v>444</v>
      </c>
      <c r="FF777" t="s">
        <v>444</v>
      </c>
      <c r="FG777" t="s">
        <v>444</v>
      </c>
      <c r="FH777" s="24" t="s">
        <v>444</v>
      </c>
      <c r="FI777" s="24" t="s">
        <v>444</v>
      </c>
      <c r="FJ777" t="s">
        <v>444</v>
      </c>
      <c r="FK777" t="s">
        <v>444</v>
      </c>
      <c r="FL777" s="24" t="s">
        <v>444</v>
      </c>
      <c r="FM777" s="24" t="s">
        <v>444</v>
      </c>
      <c r="FN777" t="s">
        <v>444</v>
      </c>
      <c r="FO777" t="s">
        <v>444</v>
      </c>
      <c r="FP777" s="24" t="s">
        <v>444</v>
      </c>
      <c r="FQ777" s="24" t="s">
        <v>444</v>
      </c>
      <c r="FR777" t="s">
        <v>444</v>
      </c>
      <c r="FS777" t="s">
        <v>444</v>
      </c>
      <c r="FT777" s="24" t="s">
        <v>444</v>
      </c>
      <c r="FU777" s="24" t="s">
        <v>444</v>
      </c>
      <c r="FV777" t="s">
        <v>444</v>
      </c>
      <c r="FW777" t="s">
        <v>444</v>
      </c>
      <c r="FX777" s="24" t="s">
        <v>444</v>
      </c>
      <c r="FY777" s="24" t="s">
        <v>444</v>
      </c>
      <c r="FZ777" t="s">
        <v>444</v>
      </c>
      <c r="GA777" t="s">
        <v>444</v>
      </c>
      <c r="GB777" s="24" t="s">
        <v>444</v>
      </c>
      <c r="GC777" s="24" t="s">
        <v>444</v>
      </c>
      <c r="GD777" t="s">
        <v>444</v>
      </c>
      <c r="GE777" t="s">
        <v>444</v>
      </c>
      <c r="GF777" s="24" t="s">
        <v>444</v>
      </c>
      <c r="GG777" s="24" t="s">
        <v>444</v>
      </c>
      <c r="GH777" t="s">
        <v>15</v>
      </c>
      <c r="GI777" s="24" t="s">
        <v>446</v>
      </c>
      <c r="GJ777" s="24" t="s">
        <v>1399</v>
      </c>
      <c r="GK777" t="s">
        <v>444</v>
      </c>
      <c r="GL777" t="s">
        <v>444</v>
      </c>
      <c r="GM777" s="24" t="s">
        <v>444</v>
      </c>
      <c r="GN777" s="24" t="s">
        <v>444</v>
      </c>
      <c r="GO777" t="s">
        <v>444</v>
      </c>
      <c r="GP777" t="s">
        <v>444</v>
      </c>
      <c r="GQ777" s="24" t="s">
        <v>444</v>
      </c>
      <c r="GR777" s="24" t="s">
        <v>444</v>
      </c>
      <c r="GS777" t="s">
        <v>444</v>
      </c>
      <c r="GT777" t="s">
        <v>444</v>
      </c>
      <c r="GU777" s="24" t="s">
        <v>444</v>
      </c>
      <c r="GV777" s="24" t="s">
        <v>444</v>
      </c>
      <c r="GW777" t="s">
        <v>444</v>
      </c>
      <c r="GX777" t="s">
        <v>444</v>
      </c>
      <c r="GY777" s="24" t="s">
        <v>444</v>
      </c>
      <c r="GZ777" s="24" t="s">
        <v>444</v>
      </c>
      <c r="HA777" t="s">
        <v>444</v>
      </c>
      <c r="HB777" t="s">
        <v>444</v>
      </c>
      <c r="HC777" s="24" t="s">
        <v>444</v>
      </c>
      <c r="HD777" s="24" t="s">
        <v>444</v>
      </c>
      <c r="HE777" t="s">
        <v>444</v>
      </c>
      <c r="HF777" t="s">
        <v>444</v>
      </c>
      <c r="HG777" s="24" t="s">
        <v>444</v>
      </c>
      <c r="HH777" s="24" t="s">
        <v>444</v>
      </c>
      <c r="HI777" t="s">
        <v>444</v>
      </c>
      <c r="HJ777" t="s">
        <v>444</v>
      </c>
      <c r="HK777" s="24" t="s">
        <v>444</v>
      </c>
      <c r="HL777" s="24" t="s">
        <v>444</v>
      </c>
      <c r="HM777" t="s">
        <v>444</v>
      </c>
      <c r="HN777" t="s">
        <v>444</v>
      </c>
      <c r="HO777" s="24" t="s">
        <v>444</v>
      </c>
      <c r="HP777" s="24" t="s">
        <v>444</v>
      </c>
      <c r="HQ777" t="s">
        <v>444</v>
      </c>
      <c r="HR777" t="s">
        <v>444</v>
      </c>
      <c r="HS777" s="24" t="s">
        <v>444</v>
      </c>
      <c r="HT777" s="24" t="s">
        <v>444</v>
      </c>
      <c r="HU777" t="s">
        <v>444</v>
      </c>
      <c r="HV777" t="s">
        <v>444</v>
      </c>
      <c r="HW777" s="24" t="s">
        <v>444</v>
      </c>
      <c r="HX777" s="24" t="s">
        <v>444</v>
      </c>
      <c r="HY777" t="s">
        <v>444</v>
      </c>
      <c r="HZ777" t="s">
        <v>444</v>
      </c>
      <c r="IA777" t="s">
        <v>2750</v>
      </c>
      <c r="IB777" t="s">
        <v>2736</v>
      </c>
      <c r="IC777" t="s">
        <v>3551</v>
      </c>
      <c r="ID777" s="33" t="b" cm="1">
        <f t="array" ref="ID777">_xlfn.IFNA(MATCH($A$2,_xlfn.NUMBERVALUE(Table_Query_from_MF_DSNP62[[#This Row],[CL_GLACCT_DR1]:[CL_GLACCT_CR4]]),0),0)&gt;=1</f>
        <v>1</v>
      </c>
      <c r="IE777" s="33" t="b">
        <f>OR(Table_Query_from_MF_DSNP62[[#This Row],[Pair1]:[Pair25]])</f>
        <v>1</v>
      </c>
      <c r="IF777" s="33">
        <f>_xlfn.IFNA(MATCH(TRUE,Table_Query_from_MF_DSNP62[[#This Row],[Pair1]:[Pair25]],0),"none")</f>
        <v>14</v>
      </c>
      <c r="IG777" s="33" t="b">
        <f>AND($A$2&gt;=_xlfn.NUMBERVALUE(Table_Query_from_MF_DSNP62[[#This Row],[CL_GL_ACCT_FR1]]),$A$2&lt;=_xlfn.NUMBERVALUE(Table_Query_from_MF_DSNP62[[#This Row],[CL_GL_ACCT_TO1]]))</f>
        <v>0</v>
      </c>
      <c r="IH777" s="33" t="b">
        <f>AND($A$2&gt;=_xlfn.NUMBERVALUE(Table_Query_from_MF_DSNP62[[#This Row],[CL_GL_ACCT_FR2]]),$A$2&lt;=_xlfn.NUMBERVALUE(Table_Query_from_MF_DSNP62[[#This Row],[CL_GL_ACCT_TO2]]))</f>
        <v>0</v>
      </c>
      <c r="II777" s="33" t="b">
        <f>AND($A$2&gt;=_xlfn.NUMBERVALUE(Table_Query_from_MF_DSNP62[[#This Row],[CL_GL_ACCT_FR3]]),$A$2&lt;=_xlfn.NUMBERVALUE(Table_Query_from_MF_DSNP62[[#This Row],[CL_GL_ACCT_TO3]]))</f>
        <v>0</v>
      </c>
      <c r="IJ777" s="33" t="b">
        <f>AND($A$2&gt;=_xlfn.NUMBERVALUE(Table_Query_from_MF_DSNP62[[#This Row],[CL_GL_ACCT_FR4]]),$A$2&lt;=_xlfn.NUMBERVALUE(Table_Query_from_MF_DSNP62[[#This Row],[CL_GL_ACCT_TO4]]))</f>
        <v>0</v>
      </c>
      <c r="IK777" s="33" t="b">
        <f>AND($A$2&gt;=_xlfn.NUMBERVALUE(Table_Query_from_MF_DSNP62[[#This Row],[CL_GL_ACCT_FR5]]),$A$2&lt;=_xlfn.NUMBERVALUE(Table_Query_from_MF_DSNP62[[#This Row],[CL_GL_ACCT_TO5]]))</f>
        <v>0</v>
      </c>
      <c r="IL777" s="33" t="b">
        <f>AND($A$2&gt;=_xlfn.NUMBERVALUE(Table_Query_from_MF_DSNP62[[#This Row],[CL_GL_ACCT_FR6]]),$A$2&lt;=_xlfn.NUMBERVALUE(Table_Query_from_MF_DSNP62[[#This Row],[CL_GL_ACCT_TO6]]))</f>
        <v>0</v>
      </c>
      <c r="IM777" s="33" t="b">
        <f>AND($A$2&gt;=_xlfn.NUMBERVALUE(Table_Query_from_MF_DSNP62[[#This Row],[CL_GL_ACCT_FR7]]),$A$2&lt;=_xlfn.NUMBERVALUE(Table_Query_from_MF_DSNP62[[#This Row],[CL_GL_ACCT_TO7]]))</f>
        <v>0</v>
      </c>
      <c r="IN777" s="33" t="b">
        <f>AND($A$2&gt;=_xlfn.NUMBERVALUE(Table_Query_from_MF_DSNP62[[#This Row],[CL_GL_ACCT_FR8]]),$A$2&lt;=_xlfn.NUMBERVALUE(Table_Query_from_MF_DSNP62[[#This Row],[CL_GL_ACCT_TO8]]))</f>
        <v>0</v>
      </c>
      <c r="IO777" s="33" t="b">
        <f>AND($A$2&gt;=_xlfn.NUMBERVALUE(Table_Query_from_MF_DSNP62[[#This Row],[CL_GL_ACCT_FR9]]),$A$2&lt;=_xlfn.NUMBERVALUE(Table_Query_from_MF_DSNP62[[#This Row],[CL_GL_ACCT_TO9]]))</f>
        <v>0</v>
      </c>
      <c r="IP777" s="33" t="b">
        <f>AND($A$2&gt;=_xlfn.NUMBERVALUE(Table_Query_from_MF_DSNP62[[#This Row],[CL_GL_ACCT_FR10]]),$A$2&lt;=_xlfn.NUMBERVALUE(Table_Query_from_MF_DSNP62[[#This Row],[CL_GL_ACCT_TO10]]))</f>
        <v>0</v>
      </c>
      <c r="IQ777" s="33" t="b">
        <f>AND($A$2&gt;=_xlfn.NUMBERVALUE(Table_Query_from_MF_DSNP62[[#This Row],[CL_GL_ACCT_FR11]]),$A$2&lt;=_xlfn.NUMBERVALUE(Table_Query_from_MF_DSNP62[[#This Row],[CL_GL_ACCT_TO11]]))</f>
        <v>0</v>
      </c>
      <c r="IR777" s="33" t="b">
        <f>AND($A$2&gt;=_xlfn.NUMBERVALUE(Table_Query_from_MF_DSNP62[[#This Row],[CL_GL_ACCT_FR12]]),$A$2&lt;=_xlfn.NUMBERVALUE(Table_Query_from_MF_DSNP62[[#This Row],[CL_GL_ACCT_TO12]]))</f>
        <v>0</v>
      </c>
      <c r="IS777" s="33" t="b">
        <f>AND($A$2&gt;=_xlfn.NUMBERVALUE(Table_Query_from_MF_DSNP62[[#This Row],[CL_GL_ACCT_FR13]]),$A$2&lt;=_xlfn.NUMBERVALUE(Table_Query_from_MF_DSNP62[[#This Row],[CL_GL_ACCT_TO13]]))</f>
        <v>0</v>
      </c>
      <c r="IT777" s="33" t="b">
        <f>AND($A$2&gt;=_xlfn.NUMBERVALUE(Table_Query_from_MF_DSNP62[[#This Row],[CL_GL_ACCT_FR14]]),$A$2&lt;=_xlfn.NUMBERVALUE(Table_Query_from_MF_DSNP62[[#This Row],[CL_GL_ACCT_TO14]]))</f>
        <v>1</v>
      </c>
      <c r="IU777" s="33" t="b">
        <f>AND($A$2&gt;=_xlfn.NUMBERVALUE(Table_Query_from_MF_DSNP62[[#This Row],[CL_GL_ACCT_FR15]]),$A$2&lt;=_xlfn.NUMBERVALUE(Table_Query_from_MF_DSNP62[[#This Row],[CL_GL_ACCT_TO15]]))</f>
        <v>1</v>
      </c>
      <c r="IV777" s="33" t="b">
        <f>AND($A$2&gt;=_xlfn.NUMBERVALUE(Table_Query_from_MF_DSNP62[[#This Row],[CL_GL_ACCT_FR16]]),$A$2&lt;=_xlfn.NUMBERVALUE(Table_Query_from_MF_DSNP62[[#This Row],[CL_GL_ACCT_TO16]]))</f>
        <v>1</v>
      </c>
      <c r="IW777" s="33" t="b">
        <f>AND($A$2&gt;=_xlfn.NUMBERVALUE(Table_Query_from_MF_DSNP62[[#This Row],[CL_GL_ACCT_FR17]]),$A$2&lt;=_xlfn.NUMBERVALUE(Table_Query_from_MF_DSNP62[[#This Row],[CL_GL_ACCT_TO17]]))</f>
        <v>1</v>
      </c>
      <c r="IX777" s="33" t="b">
        <f>AND($A$2&gt;=_xlfn.NUMBERVALUE(Table_Query_from_MF_DSNP62[[#This Row],[CL_GL_ACCT_FR18]]),$A$2&lt;=_xlfn.NUMBERVALUE(Table_Query_from_MF_DSNP62[[#This Row],[CL_GL_ACCT_TO18]]))</f>
        <v>1</v>
      </c>
      <c r="IY777" s="33" t="b">
        <f>AND($A$2&gt;=_xlfn.NUMBERVALUE(Table_Query_from_MF_DSNP62[[#This Row],[CL_GL_ACCT_FR19]]),$A$2&lt;=_xlfn.NUMBERVALUE(Table_Query_from_MF_DSNP62[[#This Row],[CL_GL_ACCT_TO19]]))</f>
        <v>1</v>
      </c>
      <c r="IZ777" s="33" t="b">
        <f>AND($A$2&gt;=_xlfn.NUMBERVALUE(Table_Query_from_MF_DSNP62[[#This Row],[CL_GL_ACCT_FR20]]),$A$2&lt;=_xlfn.NUMBERVALUE(Table_Query_from_MF_DSNP62[[#This Row],[CL_GL_ACCT_TO20]]))</f>
        <v>1</v>
      </c>
      <c r="JA777" s="33" t="b">
        <f>AND($A$2&gt;=_xlfn.NUMBERVALUE(Table_Query_from_MF_DSNP62[[#This Row],[CL_GL_ACCT_FR21]]),$A$2&lt;=_xlfn.NUMBERVALUE(Table_Query_from_MF_DSNP62[[#This Row],[CL_GL_ACCT_TO21]]))</f>
        <v>1</v>
      </c>
      <c r="JB777" s="33" t="b">
        <f>AND($A$2&gt;=_xlfn.NUMBERVALUE(Table_Query_from_MF_DSNP62[[#This Row],[CL_GL_ACCT_FR22]]),$A$2&lt;=_xlfn.NUMBERVALUE(Table_Query_from_MF_DSNP62[[#This Row],[CL_GL_ACCT_TO22]]))</f>
        <v>1</v>
      </c>
      <c r="JC777" s="33" t="b">
        <f>AND($A$2&gt;=_xlfn.NUMBERVALUE(Table_Query_from_MF_DSNP62[[#This Row],[CL_GL_ACCT_FR23]]),$A$2&lt;=_xlfn.NUMBERVALUE(Table_Query_from_MF_DSNP62[[#This Row],[CL_GL_ACCT_TO23]]))</f>
        <v>1</v>
      </c>
      <c r="JD777" s="33" t="b">
        <f>AND($A$2&gt;=_xlfn.NUMBERVALUE(Table_Query_from_MF_DSNP62[[#This Row],[CL_GL_ACCT_FR24]]),$A$2&lt;=_xlfn.NUMBERVALUE(Table_Query_from_MF_DSNP62[[#This Row],[CL_GL_ACCT_TO24]]))</f>
        <v>1</v>
      </c>
      <c r="JE777" s="33" t="b">
        <f>AND($A$2&gt;=_xlfn.NUMBERVALUE(Table_Query_from_MF_DSNP62[[#This Row],[CL_GL_ACCT_FR25]]),$A$2&lt;=_xlfn.NUMBERVALUE(Table_Query_from_MF_DSNP62[[#This Row],[CL_GL_ACCT_TO25]]))</f>
        <v>1</v>
      </c>
      <c r="JF777" s="33" t="b">
        <f>OR(Table_Query_from_MF_DSNP62[[#This Row],[PairA]:[PairO]])</f>
        <v>1</v>
      </c>
      <c r="JG777" s="33">
        <f>_xlfn.IFNA(MATCH(TRUE,Table_Query_from_MF_DSNP62[[#This Row],[PairA]:[PairO]],0),"none")</f>
        <v>2</v>
      </c>
      <c r="JH777" s="33" t="b">
        <f>AND($B$2&gt;=_xlfn.NUMBERVALUE(Table_Query_from_MF_DSNP62[[#This Row],[CL_CMP_OBJ_FR1]]),$B$2&lt;=_xlfn.NUMBERVALUE(Table_Query_from_MF_DSNP62[[#This Row],[CL_CMP_OBJ_TO1]]))</f>
        <v>0</v>
      </c>
      <c r="JI777" s="33" t="b">
        <f>AND($B$2&gt;=_xlfn.NUMBERVALUE(Table_Query_from_MF_DSNP62[[#This Row],[CL_CMP_OBJ_FR2]]),$B$2&lt;=_xlfn.NUMBERVALUE(Table_Query_from_MF_DSNP62[[#This Row],[CL_CMP_OBJ_TO2]]))</f>
        <v>1</v>
      </c>
      <c r="JJ777" s="33" t="b">
        <f>AND($B$2&gt;=_xlfn.NUMBERVALUE(Table_Query_from_MF_DSNP62[[#This Row],[CL_CMP_OBJ_FR3]]),$B$2&lt;=_xlfn.NUMBERVALUE(Table_Query_from_MF_DSNP62[[#This Row],[CL_CMP_OBJ_TO3]]))</f>
        <v>1</v>
      </c>
      <c r="JK777" s="33" t="b">
        <f>AND($B$2&gt;=_xlfn.NUMBERVALUE(Table_Query_from_MF_DSNP62[[#This Row],[CL_CMP_OBJ_FR4]]),$B$2&lt;=_xlfn.NUMBERVALUE(Table_Query_from_MF_DSNP62[[#This Row],[CL_CMP_OBJ_TO4]]))</f>
        <v>1</v>
      </c>
      <c r="JL777" s="33" t="b">
        <f>AND($B$2&gt;=_xlfn.NUMBERVALUE(Table_Query_from_MF_DSNP62[[#This Row],[CL_CMP_OBJ_FR5]]),$B$2&lt;=_xlfn.NUMBERVALUE(Table_Query_from_MF_DSNP62[[#This Row],[CL_CMP_OBJ_TO5]]))</f>
        <v>1</v>
      </c>
      <c r="JM777" s="33" t="b">
        <f>AND($B$2&gt;=_xlfn.NUMBERVALUE(Table_Query_from_MF_DSNP62[[#This Row],[CL_CMP_OBJ_FR6]]),$B$2&lt;=_xlfn.NUMBERVALUE(Table_Query_from_MF_DSNP62[[#This Row],[CL_CMP_OBJ_TO6]]))</f>
        <v>1</v>
      </c>
      <c r="JN777" s="33" t="b">
        <f>AND($B$2&gt;=_xlfn.NUMBERVALUE(Table_Query_from_MF_DSNP62[[#This Row],[CL_CMP_OBJ_FR7]]),$B$2&lt;=_xlfn.NUMBERVALUE(Table_Query_from_MF_DSNP62[[#This Row],[CL_CMP_OBJ_TO7]]))</f>
        <v>1</v>
      </c>
      <c r="JO777" s="33" t="b">
        <f>AND($B$2&gt;=_xlfn.NUMBERVALUE(Table_Query_from_MF_DSNP62[[#This Row],[CL_CMP_OBJ_FR8]]),$B$2&lt;=_xlfn.NUMBERVALUE(Table_Query_from_MF_DSNP62[[#This Row],[CL_CMP_OBJ_TO8]]))</f>
        <v>1</v>
      </c>
      <c r="JP777" s="33" t="b">
        <f>AND($B$2&gt;=_xlfn.NUMBERVALUE(Table_Query_from_MF_DSNP62[[#This Row],[CL_CMP_OBJ_FR9]]),$B$2&lt;=_xlfn.NUMBERVALUE(Table_Query_from_MF_DSNP62[[#This Row],[CL_CMP_OBJ_TO9]]))</f>
        <v>1</v>
      </c>
      <c r="JQ777" s="33" t="b">
        <f>AND($B$2&gt;=_xlfn.NUMBERVALUE(Table_Query_from_MF_DSNP62[[#This Row],[CL_CMP_OBJ_FR10]]),$B$2&lt;=_xlfn.NUMBERVALUE(Table_Query_from_MF_DSNP62[[#This Row],[CL_CMP_OBJ_TO10]]))</f>
        <v>1</v>
      </c>
      <c r="JR777" s="33" t="b">
        <f>AND($B$2&gt;=_xlfn.NUMBERVALUE(Table_Query_from_MF_DSNP62[[#This Row],[CL_CMP_OBJ_FR11]]),$B$2&lt;=_xlfn.NUMBERVALUE(Table_Query_from_MF_DSNP62[[#This Row],[CL_CMP_OBJ_TO11]]))</f>
        <v>1</v>
      </c>
      <c r="JS777" s="33" t="b">
        <f>AND($B$2&gt;=_xlfn.NUMBERVALUE(Table_Query_from_MF_DSNP62[[#This Row],[CL_CMP_OBJ_FR12]]),$B$2&lt;=_xlfn.NUMBERVALUE(Table_Query_from_MF_DSNP62[[#This Row],[CL_CMP_OBJ_TO12]]))</f>
        <v>1</v>
      </c>
      <c r="JT777" s="33" t="b">
        <f>AND($B$2&gt;=_xlfn.NUMBERVALUE(Table_Query_from_MF_DSNP62[[#This Row],[CL_CMP_OBJ_FR13]]),$B$2&lt;=_xlfn.NUMBERVALUE(Table_Query_from_MF_DSNP62[[#This Row],[CL_CMP_OBJ_TO13]]))</f>
        <v>1</v>
      </c>
      <c r="JU777" s="33" t="b">
        <f>AND($B$2&gt;=_xlfn.NUMBERVALUE(Table_Query_from_MF_DSNP62[[#This Row],[CL_CMP_OBJ_FR14]]),$B$2&lt;=_xlfn.NUMBERVALUE(Table_Query_from_MF_DSNP62[[#This Row],[CL_CMP_OBJ_TO14]]))</f>
        <v>1</v>
      </c>
      <c r="JV777" s="33" t="b">
        <f>AND($B$2&gt;=_xlfn.NUMBERVALUE(Table_Query_from_MF_DSNP62[[#This Row],[CL_CMP_OBJ_FR15]]),$B$2&lt;=_xlfn.NUMBERVALUE(Table_Query_from_MF_DSNP62[[#This Row],[CL_CMP_OBJ_TO15]]))</f>
        <v>1</v>
      </c>
    </row>
    <row r="778" spans="1:282" x14ac:dyDescent="0.25">
      <c r="A778" t="b">
        <f>OR(,Table_Query_from_MF_DSNP62[[#This Row],[Desired GL included as "hard-coded" GL?]],Table_Query_from_MF_DSNP62[[#This Row],[Desired GL included as "Open GL"?]])</f>
        <v>1</v>
      </c>
      <c r="B778" t="b">
        <f>Table_Query_from_MF_DSNP62[[#This Row],[Desired CObj included as "Open CObj"?]]</f>
        <v>1</v>
      </c>
      <c r="C778" t="s">
        <v>2536</v>
      </c>
      <c r="D778" t="s">
        <v>2682</v>
      </c>
      <c r="E778" t="s">
        <v>8</v>
      </c>
      <c r="F778" s="24" t="s">
        <v>425</v>
      </c>
      <c r="G778" t="s">
        <v>444</v>
      </c>
      <c r="H778" s="24" t="s">
        <v>444</v>
      </c>
      <c r="I778" t="s">
        <v>444</v>
      </c>
      <c r="J778" s="24" t="s">
        <v>444</v>
      </c>
      <c r="K778" t="s">
        <v>444</v>
      </c>
      <c r="L778" s="24" t="s">
        <v>444</v>
      </c>
      <c r="M778" t="s">
        <v>444</v>
      </c>
      <c r="N778" t="s">
        <v>444</v>
      </c>
      <c r="O778" t="s">
        <v>444</v>
      </c>
      <c r="P778" t="s">
        <v>444</v>
      </c>
      <c r="Q778" t="s">
        <v>15</v>
      </c>
      <c r="R778" t="s">
        <v>444</v>
      </c>
      <c r="S778" t="s">
        <v>442</v>
      </c>
      <c r="T778" t="s">
        <v>447</v>
      </c>
      <c r="U778" t="s">
        <v>444</v>
      </c>
      <c r="V778" t="s">
        <v>444</v>
      </c>
      <c r="W778" t="s">
        <v>447</v>
      </c>
      <c r="X778" t="s">
        <v>444</v>
      </c>
      <c r="Y778" t="s">
        <v>444</v>
      </c>
      <c r="Z778" t="s">
        <v>442</v>
      </c>
      <c r="AA778" t="s">
        <v>442</v>
      </c>
      <c r="AB778" t="s">
        <v>442</v>
      </c>
      <c r="AC778" t="s">
        <v>442</v>
      </c>
      <c r="AD778" t="s">
        <v>442</v>
      </c>
      <c r="AE778" t="s">
        <v>442</v>
      </c>
      <c r="AF778" t="s">
        <v>442</v>
      </c>
      <c r="AG778" t="s">
        <v>442</v>
      </c>
      <c r="AH778" t="s">
        <v>444</v>
      </c>
      <c r="AI778" t="s">
        <v>447</v>
      </c>
      <c r="AJ778" t="s">
        <v>15</v>
      </c>
      <c r="AK778" t="s">
        <v>444</v>
      </c>
      <c r="AL778" t="s">
        <v>444</v>
      </c>
      <c r="AM778" t="s">
        <v>444</v>
      </c>
      <c r="AN778" t="s">
        <v>444</v>
      </c>
      <c r="AO778" t="s">
        <v>444</v>
      </c>
      <c r="AP778" t="s">
        <v>442</v>
      </c>
      <c r="AQ778" t="s">
        <v>282</v>
      </c>
      <c r="AR778" t="s">
        <v>1451</v>
      </c>
      <c r="AS778" t="s">
        <v>162</v>
      </c>
      <c r="AT778" t="s">
        <v>444</v>
      </c>
      <c r="AU778" t="s">
        <v>444</v>
      </c>
      <c r="AV778" t="s">
        <v>1359</v>
      </c>
      <c r="AW778" t="s">
        <v>444</v>
      </c>
      <c r="AX778" t="s">
        <v>444</v>
      </c>
      <c r="AY778" t="s">
        <v>444</v>
      </c>
      <c r="AZ778" t="s">
        <v>444</v>
      </c>
      <c r="BA778" t="s">
        <v>444</v>
      </c>
      <c r="BB778" t="s">
        <v>444</v>
      </c>
      <c r="BC778" t="s">
        <v>444</v>
      </c>
      <c r="BD778" t="s">
        <v>1359</v>
      </c>
      <c r="BE778" t="s">
        <v>444</v>
      </c>
      <c r="BF778" t="s">
        <v>1360</v>
      </c>
      <c r="BG778" t="s">
        <v>444</v>
      </c>
      <c r="BH778" t="s">
        <v>444</v>
      </c>
      <c r="BI778" t="s">
        <v>444</v>
      </c>
      <c r="BJ778" t="s">
        <v>444</v>
      </c>
      <c r="BK778" t="s">
        <v>444</v>
      </c>
      <c r="BL778" t="s">
        <v>444</v>
      </c>
      <c r="BM778" t="s">
        <v>444</v>
      </c>
      <c r="BN778" t="s">
        <v>444</v>
      </c>
      <c r="BO778" t="s">
        <v>444</v>
      </c>
      <c r="BP778" t="s">
        <v>444</v>
      </c>
      <c r="BQ778" t="s">
        <v>444</v>
      </c>
      <c r="BR778" t="s">
        <v>444</v>
      </c>
      <c r="BS778" t="s">
        <v>444</v>
      </c>
      <c r="BT778" t="s">
        <v>444</v>
      </c>
      <c r="BU778" t="s">
        <v>444</v>
      </c>
      <c r="BV778" t="s">
        <v>444</v>
      </c>
      <c r="BW778" t="s">
        <v>444</v>
      </c>
      <c r="BX778" t="s">
        <v>444</v>
      </c>
      <c r="BY778" t="s">
        <v>444</v>
      </c>
      <c r="BZ778" t="s">
        <v>444</v>
      </c>
      <c r="CA778" t="s">
        <v>444</v>
      </c>
      <c r="CB778" t="s">
        <v>444</v>
      </c>
      <c r="CC778" t="s">
        <v>444</v>
      </c>
      <c r="CD778" t="s">
        <v>444</v>
      </c>
      <c r="CE778" t="s">
        <v>444</v>
      </c>
      <c r="CF778" t="s">
        <v>444</v>
      </c>
      <c r="CG778" t="s">
        <v>444</v>
      </c>
      <c r="CH778" t="s">
        <v>444</v>
      </c>
      <c r="CI778" t="s">
        <v>444</v>
      </c>
      <c r="CJ778" t="s">
        <v>444</v>
      </c>
      <c r="CK778" t="s">
        <v>444</v>
      </c>
      <c r="CL778" t="s">
        <v>444</v>
      </c>
      <c r="CM778" t="s">
        <v>444</v>
      </c>
      <c r="CN778" t="s">
        <v>444</v>
      </c>
      <c r="CO778" t="s">
        <v>444</v>
      </c>
      <c r="CP778" t="s">
        <v>444</v>
      </c>
      <c r="CQ778" t="s">
        <v>444</v>
      </c>
      <c r="CR778" t="s">
        <v>444</v>
      </c>
      <c r="CS778" t="s">
        <v>444</v>
      </c>
      <c r="CT778" t="s">
        <v>444</v>
      </c>
      <c r="CU778" t="s">
        <v>282</v>
      </c>
      <c r="CV778" t="s">
        <v>2993</v>
      </c>
      <c r="CW778" t="s">
        <v>2736</v>
      </c>
      <c r="CX778" t="s">
        <v>2737</v>
      </c>
      <c r="CY778" t="s">
        <v>1846</v>
      </c>
      <c r="CZ778" t="s">
        <v>444</v>
      </c>
      <c r="DA778" t="s">
        <v>444</v>
      </c>
      <c r="DB778" t="s">
        <v>444</v>
      </c>
      <c r="DC778" t="s">
        <v>444</v>
      </c>
      <c r="DD778" t="s">
        <v>444</v>
      </c>
      <c r="DE778" t="s">
        <v>444</v>
      </c>
      <c r="DF778" t="s">
        <v>444</v>
      </c>
      <c r="DG778" t="s">
        <v>444</v>
      </c>
      <c r="DH778" t="s">
        <v>444</v>
      </c>
      <c r="DI778" t="s">
        <v>15</v>
      </c>
      <c r="DJ778" t="s">
        <v>444</v>
      </c>
      <c r="DK778" t="s">
        <v>444</v>
      </c>
      <c r="DL778" t="s">
        <v>444</v>
      </c>
      <c r="DM778" t="s">
        <v>444</v>
      </c>
      <c r="DN778" t="s">
        <v>444</v>
      </c>
      <c r="DO778" t="s">
        <v>444</v>
      </c>
      <c r="DP778" t="s">
        <v>444</v>
      </c>
      <c r="DQ778" t="s">
        <v>444</v>
      </c>
      <c r="DR778" t="s">
        <v>444</v>
      </c>
      <c r="DS778" t="s">
        <v>15</v>
      </c>
      <c r="DT778" s="24" t="s">
        <v>35</v>
      </c>
      <c r="DU778" s="24" t="s">
        <v>35</v>
      </c>
      <c r="DV778" t="s">
        <v>37</v>
      </c>
      <c r="DW778" t="s">
        <v>37</v>
      </c>
      <c r="DX778" s="24" t="s">
        <v>43</v>
      </c>
      <c r="DY778" s="24" t="s">
        <v>43</v>
      </c>
      <c r="DZ778" t="s">
        <v>48</v>
      </c>
      <c r="EA778" t="s">
        <v>48</v>
      </c>
      <c r="EB778" s="24" t="s">
        <v>52</v>
      </c>
      <c r="EC778" s="24" t="s">
        <v>52</v>
      </c>
      <c r="ED778" t="s">
        <v>55</v>
      </c>
      <c r="EE778" t="s">
        <v>55</v>
      </c>
      <c r="EF778" s="24" t="s">
        <v>120</v>
      </c>
      <c r="EG778" s="24" t="s">
        <v>124</v>
      </c>
      <c r="EH778" t="s">
        <v>444</v>
      </c>
      <c r="EI778" t="s">
        <v>444</v>
      </c>
      <c r="EJ778" s="24" t="s">
        <v>444</v>
      </c>
      <c r="EK778" s="24" t="s">
        <v>444</v>
      </c>
      <c r="EL778" t="s">
        <v>444</v>
      </c>
      <c r="EM778" t="s">
        <v>444</v>
      </c>
      <c r="EN778" s="24" t="s">
        <v>444</v>
      </c>
      <c r="EO778" s="24" t="s">
        <v>444</v>
      </c>
      <c r="EP778" t="s">
        <v>444</v>
      </c>
      <c r="EQ778" t="s">
        <v>444</v>
      </c>
      <c r="ER778" s="24" t="s">
        <v>444</v>
      </c>
      <c r="ES778" s="24" t="s">
        <v>444</v>
      </c>
      <c r="ET778" t="s">
        <v>444</v>
      </c>
      <c r="EU778" t="s">
        <v>444</v>
      </c>
      <c r="EV778" s="24" t="s">
        <v>444</v>
      </c>
      <c r="EW778" s="24" t="s">
        <v>444</v>
      </c>
      <c r="EX778" t="s">
        <v>444</v>
      </c>
      <c r="EY778" t="s">
        <v>444</v>
      </c>
      <c r="EZ778" s="24" t="s">
        <v>444</v>
      </c>
      <c r="FA778" s="24" t="s">
        <v>444</v>
      </c>
      <c r="FB778" t="s">
        <v>444</v>
      </c>
      <c r="FC778" t="s">
        <v>444</v>
      </c>
      <c r="FD778" s="24" t="s">
        <v>444</v>
      </c>
      <c r="FE778" s="24" t="s">
        <v>444</v>
      </c>
      <c r="FF778" t="s">
        <v>444</v>
      </c>
      <c r="FG778" t="s">
        <v>444</v>
      </c>
      <c r="FH778" s="24" t="s">
        <v>444</v>
      </c>
      <c r="FI778" s="24" t="s">
        <v>444</v>
      </c>
      <c r="FJ778" t="s">
        <v>444</v>
      </c>
      <c r="FK778" t="s">
        <v>444</v>
      </c>
      <c r="FL778" s="24" t="s">
        <v>444</v>
      </c>
      <c r="FM778" s="24" t="s">
        <v>444</v>
      </c>
      <c r="FN778" t="s">
        <v>444</v>
      </c>
      <c r="FO778" t="s">
        <v>444</v>
      </c>
      <c r="FP778" s="24" t="s">
        <v>444</v>
      </c>
      <c r="FQ778" s="24" t="s">
        <v>444</v>
      </c>
      <c r="FR778" t="s">
        <v>444</v>
      </c>
      <c r="FS778" t="s">
        <v>444</v>
      </c>
      <c r="FT778" s="24" t="s">
        <v>444</v>
      </c>
      <c r="FU778" s="24" t="s">
        <v>444</v>
      </c>
      <c r="FV778" t="s">
        <v>444</v>
      </c>
      <c r="FW778" t="s">
        <v>444</v>
      </c>
      <c r="FX778" s="24" t="s">
        <v>444</v>
      </c>
      <c r="FY778" s="24" t="s">
        <v>444</v>
      </c>
      <c r="FZ778" t="s">
        <v>444</v>
      </c>
      <c r="GA778" t="s">
        <v>444</v>
      </c>
      <c r="GB778" s="24" t="s">
        <v>444</v>
      </c>
      <c r="GC778" s="24" t="s">
        <v>444</v>
      </c>
      <c r="GD778" t="s">
        <v>444</v>
      </c>
      <c r="GE778" t="s">
        <v>444</v>
      </c>
      <c r="GF778" s="24" t="s">
        <v>444</v>
      </c>
      <c r="GG778" s="24" t="s">
        <v>444</v>
      </c>
      <c r="GH778" t="s">
        <v>15</v>
      </c>
      <c r="GI778" s="24" t="s">
        <v>526</v>
      </c>
      <c r="GJ778" s="24" t="s">
        <v>569</v>
      </c>
      <c r="GK778" t="s">
        <v>1454</v>
      </c>
      <c r="GL778" t="s">
        <v>609</v>
      </c>
      <c r="GM778" s="24" t="s">
        <v>622</v>
      </c>
      <c r="GN778" s="24" t="s">
        <v>622</v>
      </c>
      <c r="GO778" t="s">
        <v>623</v>
      </c>
      <c r="GP778" t="s">
        <v>623</v>
      </c>
      <c r="GQ778" s="24" t="s">
        <v>444</v>
      </c>
      <c r="GR778" s="24" t="s">
        <v>444</v>
      </c>
      <c r="GS778" t="s">
        <v>444</v>
      </c>
      <c r="GT778" t="s">
        <v>444</v>
      </c>
      <c r="GU778" s="24" t="s">
        <v>444</v>
      </c>
      <c r="GV778" s="24" t="s">
        <v>444</v>
      </c>
      <c r="GW778" t="s">
        <v>444</v>
      </c>
      <c r="GX778" t="s">
        <v>444</v>
      </c>
      <c r="GY778" s="24" t="s">
        <v>444</v>
      </c>
      <c r="GZ778" s="24" t="s">
        <v>444</v>
      </c>
      <c r="HA778" t="s">
        <v>444</v>
      </c>
      <c r="HB778" t="s">
        <v>444</v>
      </c>
      <c r="HC778" s="24" t="s">
        <v>444</v>
      </c>
      <c r="HD778" s="24" t="s">
        <v>444</v>
      </c>
      <c r="HE778" t="s">
        <v>444</v>
      </c>
      <c r="HF778" t="s">
        <v>444</v>
      </c>
      <c r="HG778" s="24" t="s">
        <v>444</v>
      </c>
      <c r="HH778" s="24" t="s">
        <v>444</v>
      </c>
      <c r="HI778" t="s">
        <v>444</v>
      </c>
      <c r="HJ778" t="s">
        <v>444</v>
      </c>
      <c r="HK778" s="24" t="s">
        <v>444</v>
      </c>
      <c r="HL778" s="24" t="s">
        <v>444</v>
      </c>
      <c r="HM778" t="s">
        <v>444</v>
      </c>
      <c r="HN778" t="s">
        <v>444</v>
      </c>
      <c r="HO778" s="24" t="s">
        <v>444</v>
      </c>
      <c r="HP778" s="24" t="s">
        <v>444</v>
      </c>
      <c r="HQ778" t="s">
        <v>444</v>
      </c>
      <c r="HR778" t="s">
        <v>444</v>
      </c>
      <c r="HS778" s="24" t="s">
        <v>444</v>
      </c>
      <c r="HT778" s="24" t="s">
        <v>444</v>
      </c>
      <c r="HU778" t="s">
        <v>444</v>
      </c>
      <c r="HV778" t="s">
        <v>444</v>
      </c>
      <c r="HW778" s="24" t="s">
        <v>444</v>
      </c>
      <c r="HX778" s="24" t="s">
        <v>444</v>
      </c>
      <c r="HY778" t="s">
        <v>444</v>
      </c>
      <c r="HZ778" t="s">
        <v>444</v>
      </c>
      <c r="IA778" t="s">
        <v>2750</v>
      </c>
      <c r="IB778" t="s">
        <v>2736</v>
      </c>
      <c r="IC778" t="s">
        <v>2793</v>
      </c>
      <c r="ID778" s="33" t="b" cm="1">
        <f t="array" ref="ID778">_xlfn.IFNA(MATCH($A$2,_xlfn.NUMBERVALUE(Table_Query_from_MF_DSNP62[[#This Row],[CL_GLACCT_DR1]:[CL_GLACCT_CR4]]),0),0)&gt;=1</f>
        <v>1</v>
      </c>
      <c r="IE778" s="33" t="b">
        <f>OR(Table_Query_from_MF_DSNP62[[#This Row],[Pair1]:[Pair25]])</f>
        <v>1</v>
      </c>
      <c r="IF778" s="33">
        <f>_xlfn.IFNA(MATCH(TRUE,Table_Query_from_MF_DSNP62[[#This Row],[Pair1]:[Pair25]],0),"none")</f>
        <v>8</v>
      </c>
      <c r="IG778" s="33" t="b">
        <f>AND($A$2&gt;=_xlfn.NUMBERVALUE(Table_Query_from_MF_DSNP62[[#This Row],[CL_GL_ACCT_FR1]]),$A$2&lt;=_xlfn.NUMBERVALUE(Table_Query_from_MF_DSNP62[[#This Row],[CL_GL_ACCT_TO1]]))</f>
        <v>0</v>
      </c>
      <c r="IH778" s="33" t="b">
        <f>AND($A$2&gt;=_xlfn.NUMBERVALUE(Table_Query_from_MF_DSNP62[[#This Row],[CL_GL_ACCT_FR2]]),$A$2&lt;=_xlfn.NUMBERVALUE(Table_Query_from_MF_DSNP62[[#This Row],[CL_GL_ACCT_TO2]]))</f>
        <v>0</v>
      </c>
      <c r="II778" s="33" t="b">
        <f>AND($A$2&gt;=_xlfn.NUMBERVALUE(Table_Query_from_MF_DSNP62[[#This Row],[CL_GL_ACCT_FR3]]),$A$2&lt;=_xlfn.NUMBERVALUE(Table_Query_from_MF_DSNP62[[#This Row],[CL_GL_ACCT_TO3]]))</f>
        <v>0</v>
      </c>
      <c r="IJ778" s="33" t="b">
        <f>AND($A$2&gt;=_xlfn.NUMBERVALUE(Table_Query_from_MF_DSNP62[[#This Row],[CL_GL_ACCT_FR4]]),$A$2&lt;=_xlfn.NUMBERVALUE(Table_Query_from_MF_DSNP62[[#This Row],[CL_GL_ACCT_TO4]]))</f>
        <v>0</v>
      </c>
      <c r="IK778" s="33" t="b">
        <f>AND($A$2&gt;=_xlfn.NUMBERVALUE(Table_Query_from_MF_DSNP62[[#This Row],[CL_GL_ACCT_FR5]]),$A$2&lt;=_xlfn.NUMBERVALUE(Table_Query_from_MF_DSNP62[[#This Row],[CL_GL_ACCT_TO5]]))</f>
        <v>0</v>
      </c>
      <c r="IL778" s="33" t="b">
        <f>AND($A$2&gt;=_xlfn.NUMBERVALUE(Table_Query_from_MF_DSNP62[[#This Row],[CL_GL_ACCT_FR6]]),$A$2&lt;=_xlfn.NUMBERVALUE(Table_Query_from_MF_DSNP62[[#This Row],[CL_GL_ACCT_TO6]]))</f>
        <v>0</v>
      </c>
      <c r="IM778" s="33" t="b">
        <f>AND($A$2&gt;=_xlfn.NUMBERVALUE(Table_Query_from_MF_DSNP62[[#This Row],[CL_GL_ACCT_FR7]]),$A$2&lt;=_xlfn.NUMBERVALUE(Table_Query_from_MF_DSNP62[[#This Row],[CL_GL_ACCT_TO7]]))</f>
        <v>0</v>
      </c>
      <c r="IN778" s="33" t="b">
        <f>AND($A$2&gt;=_xlfn.NUMBERVALUE(Table_Query_from_MF_DSNP62[[#This Row],[CL_GL_ACCT_FR8]]),$A$2&lt;=_xlfn.NUMBERVALUE(Table_Query_from_MF_DSNP62[[#This Row],[CL_GL_ACCT_TO8]]))</f>
        <v>1</v>
      </c>
      <c r="IO778" s="33" t="b">
        <f>AND($A$2&gt;=_xlfn.NUMBERVALUE(Table_Query_from_MF_DSNP62[[#This Row],[CL_GL_ACCT_FR9]]),$A$2&lt;=_xlfn.NUMBERVALUE(Table_Query_from_MF_DSNP62[[#This Row],[CL_GL_ACCT_TO9]]))</f>
        <v>1</v>
      </c>
      <c r="IP778" s="33" t="b">
        <f>AND($A$2&gt;=_xlfn.NUMBERVALUE(Table_Query_from_MF_DSNP62[[#This Row],[CL_GL_ACCT_FR10]]),$A$2&lt;=_xlfn.NUMBERVALUE(Table_Query_from_MF_DSNP62[[#This Row],[CL_GL_ACCT_TO10]]))</f>
        <v>1</v>
      </c>
      <c r="IQ778" s="33" t="b">
        <f>AND($A$2&gt;=_xlfn.NUMBERVALUE(Table_Query_from_MF_DSNP62[[#This Row],[CL_GL_ACCT_FR11]]),$A$2&lt;=_xlfn.NUMBERVALUE(Table_Query_from_MF_DSNP62[[#This Row],[CL_GL_ACCT_TO11]]))</f>
        <v>1</v>
      </c>
      <c r="IR778" s="33" t="b">
        <f>AND($A$2&gt;=_xlfn.NUMBERVALUE(Table_Query_from_MF_DSNP62[[#This Row],[CL_GL_ACCT_FR12]]),$A$2&lt;=_xlfn.NUMBERVALUE(Table_Query_from_MF_DSNP62[[#This Row],[CL_GL_ACCT_TO12]]))</f>
        <v>1</v>
      </c>
      <c r="IS778" s="33" t="b">
        <f>AND($A$2&gt;=_xlfn.NUMBERVALUE(Table_Query_from_MF_DSNP62[[#This Row],[CL_GL_ACCT_FR13]]),$A$2&lt;=_xlfn.NUMBERVALUE(Table_Query_from_MF_DSNP62[[#This Row],[CL_GL_ACCT_TO13]]))</f>
        <v>1</v>
      </c>
      <c r="IT778" s="33" t="b">
        <f>AND($A$2&gt;=_xlfn.NUMBERVALUE(Table_Query_from_MF_DSNP62[[#This Row],[CL_GL_ACCT_FR14]]),$A$2&lt;=_xlfn.NUMBERVALUE(Table_Query_from_MF_DSNP62[[#This Row],[CL_GL_ACCT_TO14]]))</f>
        <v>1</v>
      </c>
      <c r="IU778" s="33" t="b">
        <f>AND($A$2&gt;=_xlfn.NUMBERVALUE(Table_Query_from_MF_DSNP62[[#This Row],[CL_GL_ACCT_FR15]]),$A$2&lt;=_xlfn.NUMBERVALUE(Table_Query_from_MF_DSNP62[[#This Row],[CL_GL_ACCT_TO15]]))</f>
        <v>1</v>
      </c>
      <c r="IV778" s="33" t="b">
        <f>AND($A$2&gt;=_xlfn.NUMBERVALUE(Table_Query_from_MF_DSNP62[[#This Row],[CL_GL_ACCT_FR16]]),$A$2&lt;=_xlfn.NUMBERVALUE(Table_Query_from_MF_DSNP62[[#This Row],[CL_GL_ACCT_TO16]]))</f>
        <v>1</v>
      </c>
      <c r="IW778" s="33" t="b">
        <f>AND($A$2&gt;=_xlfn.NUMBERVALUE(Table_Query_from_MF_DSNP62[[#This Row],[CL_GL_ACCT_FR17]]),$A$2&lt;=_xlfn.NUMBERVALUE(Table_Query_from_MF_DSNP62[[#This Row],[CL_GL_ACCT_TO17]]))</f>
        <v>1</v>
      </c>
      <c r="IX778" s="33" t="b">
        <f>AND($A$2&gt;=_xlfn.NUMBERVALUE(Table_Query_from_MF_DSNP62[[#This Row],[CL_GL_ACCT_FR18]]),$A$2&lt;=_xlfn.NUMBERVALUE(Table_Query_from_MF_DSNP62[[#This Row],[CL_GL_ACCT_TO18]]))</f>
        <v>1</v>
      </c>
      <c r="IY778" s="33" t="b">
        <f>AND($A$2&gt;=_xlfn.NUMBERVALUE(Table_Query_from_MF_DSNP62[[#This Row],[CL_GL_ACCT_FR19]]),$A$2&lt;=_xlfn.NUMBERVALUE(Table_Query_from_MF_DSNP62[[#This Row],[CL_GL_ACCT_TO19]]))</f>
        <v>1</v>
      </c>
      <c r="IZ778" s="33" t="b">
        <f>AND($A$2&gt;=_xlfn.NUMBERVALUE(Table_Query_from_MF_DSNP62[[#This Row],[CL_GL_ACCT_FR20]]),$A$2&lt;=_xlfn.NUMBERVALUE(Table_Query_from_MF_DSNP62[[#This Row],[CL_GL_ACCT_TO20]]))</f>
        <v>1</v>
      </c>
      <c r="JA778" s="33" t="b">
        <f>AND($A$2&gt;=_xlfn.NUMBERVALUE(Table_Query_from_MF_DSNP62[[#This Row],[CL_GL_ACCT_FR21]]),$A$2&lt;=_xlfn.NUMBERVALUE(Table_Query_from_MF_DSNP62[[#This Row],[CL_GL_ACCT_TO21]]))</f>
        <v>1</v>
      </c>
      <c r="JB778" s="33" t="b">
        <f>AND($A$2&gt;=_xlfn.NUMBERVALUE(Table_Query_from_MF_DSNP62[[#This Row],[CL_GL_ACCT_FR22]]),$A$2&lt;=_xlfn.NUMBERVALUE(Table_Query_from_MF_DSNP62[[#This Row],[CL_GL_ACCT_TO22]]))</f>
        <v>1</v>
      </c>
      <c r="JC778" s="33" t="b">
        <f>AND($A$2&gt;=_xlfn.NUMBERVALUE(Table_Query_from_MF_DSNP62[[#This Row],[CL_GL_ACCT_FR23]]),$A$2&lt;=_xlfn.NUMBERVALUE(Table_Query_from_MF_DSNP62[[#This Row],[CL_GL_ACCT_TO23]]))</f>
        <v>1</v>
      </c>
      <c r="JD778" s="33" t="b">
        <f>AND($A$2&gt;=_xlfn.NUMBERVALUE(Table_Query_from_MF_DSNP62[[#This Row],[CL_GL_ACCT_FR24]]),$A$2&lt;=_xlfn.NUMBERVALUE(Table_Query_from_MF_DSNP62[[#This Row],[CL_GL_ACCT_TO24]]))</f>
        <v>1</v>
      </c>
      <c r="JE778" s="33" t="b">
        <f>AND($A$2&gt;=_xlfn.NUMBERVALUE(Table_Query_from_MF_DSNP62[[#This Row],[CL_GL_ACCT_FR25]]),$A$2&lt;=_xlfn.NUMBERVALUE(Table_Query_from_MF_DSNP62[[#This Row],[CL_GL_ACCT_TO25]]))</f>
        <v>1</v>
      </c>
      <c r="JF778" s="33" t="b">
        <f>OR(Table_Query_from_MF_DSNP62[[#This Row],[PairA]:[PairO]])</f>
        <v>1</v>
      </c>
      <c r="JG778" s="33">
        <f>_xlfn.IFNA(MATCH(TRUE,Table_Query_from_MF_DSNP62[[#This Row],[PairA]:[PairO]],0),"none")</f>
        <v>5</v>
      </c>
      <c r="JH778" s="33" t="b">
        <f>AND($B$2&gt;=_xlfn.NUMBERVALUE(Table_Query_from_MF_DSNP62[[#This Row],[CL_CMP_OBJ_FR1]]),$B$2&lt;=_xlfn.NUMBERVALUE(Table_Query_from_MF_DSNP62[[#This Row],[CL_CMP_OBJ_TO1]]))</f>
        <v>0</v>
      </c>
      <c r="JI778" s="33" t="b">
        <f>AND($B$2&gt;=_xlfn.NUMBERVALUE(Table_Query_from_MF_DSNP62[[#This Row],[CL_CMP_OBJ_FR2]]),$B$2&lt;=_xlfn.NUMBERVALUE(Table_Query_from_MF_DSNP62[[#This Row],[CL_CMP_OBJ_TO2]]))</f>
        <v>0</v>
      </c>
      <c r="JJ778" s="33" t="b">
        <f>AND($B$2&gt;=_xlfn.NUMBERVALUE(Table_Query_from_MF_DSNP62[[#This Row],[CL_CMP_OBJ_FR3]]),$B$2&lt;=_xlfn.NUMBERVALUE(Table_Query_from_MF_DSNP62[[#This Row],[CL_CMP_OBJ_TO3]]))</f>
        <v>0</v>
      </c>
      <c r="JK778" s="33" t="b">
        <f>AND($B$2&gt;=_xlfn.NUMBERVALUE(Table_Query_from_MF_DSNP62[[#This Row],[CL_CMP_OBJ_FR4]]),$B$2&lt;=_xlfn.NUMBERVALUE(Table_Query_from_MF_DSNP62[[#This Row],[CL_CMP_OBJ_TO4]]))</f>
        <v>0</v>
      </c>
      <c r="JL778" s="33" t="b">
        <f>AND($B$2&gt;=_xlfn.NUMBERVALUE(Table_Query_from_MF_DSNP62[[#This Row],[CL_CMP_OBJ_FR5]]),$B$2&lt;=_xlfn.NUMBERVALUE(Table_Query_from_MF_DSNP62[[#This Row],[CL_CMP_OBJ_TO5]]))</f>
        <v>1</v>
      </c>
      <c r="JM778" s="33" t="b">
        <f>AND($B$2&gt;=_xlfn.NUMBERVALUE(Table_Query_from_MF_DSNP62[[#This Row],[CL_CMP_OBJ_FR6]]),$B$2&lt;=_xlfn.NUMBERVALUE(Table_Query_from_MF_DSNP62[[#This Row],[CL_CMP_OBJ_TO6]]))</f>
        <v>1</v>
      </c>
      <c r="JN778" s="33" t="b">
        <f>AND($B$2&gt;=_xlfn.NUMBERVALUE(Table_Query_from_MF_DSNP62[[#This Row],[CL_CMP_OBJ_FR7]]),$B$2&lt;=_xlfn.NUMBERVALUE(Table_Query_from_MF_DSNP62[[#This Row],[CL_CMP_OBJ_TO7]]))</f>
        <v>1</v>
      </c>
      <c r="JO778" s="33" t="b">
        <f>AND($B$2&gt;=_xlfn.NUMBERVALUE(Table_Query_from_MF_DSNP62[[#This Row],[CL_CMP_OBJ_FR8]]),$B$2&lt;=_xlfn.NUMBERVALUE(Table_Query_from_MF_DSNP62[[#This Row],[CL_CMP_OBJ_TO8]]))</f>
        <v>1</v>
      </c>
      <c r="JP778" s="33" t="b">
        <f>AND($B$2&gt;=_xlfn.NUMBERVALUE(Table_Query_from_MF_DSNP62[[#This Row],[CL_CMP_OBJ_FR9]]),$B$2&lt;=_xlfn.NUMBERVALUE(Table_Query_from_MF_DSNP62[[#This Row],[CL_CMP_OBJ_TO9]]))</f>
        <v>1</v>
      </c>
      <c r="JQ778" s="33" t="b">
        <f>AND($B$2&gt;=_xlfn.NUMBERVALUE(Table_Query_from_MF_DSNP62[[#This Row],[CL_CMP_OBJ_FR10]]),$B$2&lt;=_xlfn.NUMBERVALUE(Table_Query_from_MF_DSNP62[[#This Row],[CL_CMP_OBJ_TO10]]))</f>
        <v>1</v>
      </c>
      <c r="JR778" s="33" t="b">
        <f>AND($B$2&gt;=_xlfn.NUMBERVALUE(Table_Query_from_MF_DSNP62[[#This Row],[CL_CMP_OBJ_FR11]]),$B$2&lt;=_xlfn.NUMBERVALUE(Table_Query_from_MF_DSNP62[[#This Row],[CL_CMP_OBJ_TO11]]))</f>
        <v>1</v>
      </c>
      <c r="JS778" s="33" t="b">
        <f>AND($B$2&gt;=_xlfn.NUMBERVALUE(Table_Query_from_MF_DSNP62[[#This Row],[CL_CMP_OBJ_FR12]]),$B$2&lt;=_xlfn.NUMBERVALUE(Table_Query_from_MF_DSNP62[[#This Row],[CL_CMP_OBJ_TO12]]))</f>
        <v>1</v>
      </c>
      <c r="JT778" s="33" t="b">
        <f>AND($B$2&gt;=_xlfn.NUMBERVALUE(Table_Query_from_MF_DSNP62[[#This Row],[CL_CMP_OBJ_FR13]]),$B$2&lt;=_xlfn.NUMBERVALUE(Table_Query_from_MF_DSNP62[[#This Row],[CL_CMP_OBJ_TO13]]))</f>
        <v>1</v>
      </c>
      <c r="JU778" s="33" t="b">
        <f>AND($B$2&gt;=_xlfn.NUMBERVALUE(Table_Query_from_MF_DSNP62[[#This Row],[CL_CMP_OBJ_FR14]]),$B$2&lt;=_xlfn.NUMBERVALUE(Table_Query_from_MF_DSNP62[[#This Row],[CL_CMP_OBJ_TO14]]))</f>
        <v>1</v>
      </c>
      <c r="JV778" s="33" t="b">
        <f>AND($B$2&gt;=_xlfn.NUMBERVALUE(Table_Query_from_MF_DSNP62[[#This Row],[CL_CMP_OBJ_FR15]]),$B$2&lt;=_xlfn.NUMBERVALUE(Table_Query_from_MF_DSNP62[[#This Row],[CL_CMP_OBJ_TO15]]))</f>
        <v>1</v>
      </c>
    </row>
    <row r="779" spans="1:282" x14ac:dyDescent="0.25">
      <c r="A779" t="b">
        <f>OR(,Table_Query_from_MF_DSNP62[[#This Row],[Desired GL included as "hard-coded" GL?]],Table_Query_from_MF_DSNP62[[#This Row],[Desired GL included as "Open GL"?]])</f>
        <v>1</v>
      </c>
      <c r="B779" t="b">
        <f>Table_Query_from_MF_DSNP62[[#This Row],[Desired CObj included as "Open CObj"?]]</f>
        <v>1</v>
      </c>
      <c r="C779" t="s">
        <v>1850</v>
      </c>
      <c r="D779" t="s">
        <v>2674</v>
      </c>
      <c r="E779" t="s">
        <v>8</v>
      </c>
      <c r="F779" s="24" t="s">
        <v>444</v>
      </c>
      <c r="G779" t="s">
        <v>425</v>
      </c>
      <c r="H779" s="24" t="s">
        <v>444</v>
      </c>
      <c r="I779" t="s">
        <v>444</v>
      </c>
      <c r="J779" s="24" t="s">
        <v>444</v>
      </c>
      <c r="K779" t="s">
        <v>444</v>
      </c>
      <c r="L779" s="24" t="s">
        <v>444</v>
      </c>
      <c r="M779" t="s">
        <v>444</v>
      </c>
      <c r="N779" t="s">
        <v>444</v>
      </c>
      <c r="O779" t="s">
        <v>444</v>
      </c>
      <c r="P779" t="s">
        <v>444</v>
      </c>
      <c r="Q779" t="s">
        <v>15</v>
      </c>
      <c r="R779" t="s">
        <v>444</v>
      </c>
      <c r="S779" t="s">
        <v>442</v>
      </c>
      <c r="T779" t="s">
        <v>447</v>
      </c>
      <c r="U779" t="s">
        <v>444</v>
      </c>
      <c r="V779" t="s">
        <v>444</v>
      </c>
      <c r="W779" t="s">
        <v>447</v>
      </c>
      <c r="X779" t="s">
        <v>444</v>
      </c>
      <c r="Y779" t="s">
        <v>444</v>
      </c>
      <c r="Z779" t="s">
        <v>442</v>
      </c>
      <c r="AA779" t="s">
        <v>442</v>
      </c>
      <c r="AB779" t="s">
        <v>442</v>
      </c>
      <c r="AC779" t="s">
        <v>442</v>
      </c>
      <c r="AD779" t="s">
        <v>442</v>
      </c>
      <c r="AE779" t="s">
        <v>442</v>
      </c>
      <c r="AF779" t="s">
        <v>442</v>
      </c>
      <c r="AG779" t="s">
        <v>442</v>
      </c>
      <c r="AH779" t="s">
        <v>444</v>
      </c>
      <c r="AI779" t="s">
        <v>447</v>
      </c>
      <c r="AJ779" t="s">
        <v>15</v>
      </c>
      <c r="AK779" t="s">
        <v>444</v>
      </c>
      <c r="AL779" t="s">
        <v>444</v>
      </c>
      <c r="AM779" t="s">
        <v>444</v>
      </c>
      <c r="AN779" t="s">
        <v>444</v>
      </c>
      <c r="AO779" t="s">
        <v>444</v>
      </c>
      <c r="AP779" t="s">
        <v>442</v>
      </c>
      <c r="AQ779" t="s">
        <v>528</v>
      </c>
      <c r="AR779" t="s">
        <v>1451</v>
      </c>
      <c r="AS779" t="s">
        <v>162</v>
      </c>
      <c r="AT779" t="s">
        <v>10</v>
      </c>
      <c r="AU779" t="s">
        <v>444</v>
      </c>
      <c r="AV779" t="s">
        <v>1359</v>
      </c>
      <c r="AW779" t="s">
        <v>444</v>
      </c>
      <c r="AX779" t="s">
        <v>444</v>
      </c>
      <c r="AY779" t="s">
        <v>444</v>
      </c>
      <c r="AZ779" t="s">
        <v>444</v>
      </c>
      <c r="BA779" t="s">
        <v>444</v>
      </c>
      <c r="BB779" t="s">
        <v>444</v>
      </c>
      <c r="BC779" t="s">
        <v>444</v>
      </c>
      <c r="BD779" t="s">
        <v>1359</v>
      </c>
      <c r="BE779" t="s">
        <v>444</v>
      </c>
      <c r="BF779" t="s">
        <v>1360</v>
      </c>
      <c r="BG779" t="s">
        <v>444</v>
      </c>
      <c r="BH779" t="s">
        <v>444</v>
      </c>
      <c r="BI779" t="s">
        <v>444</v>
      </c>
      <c r="BJ779" t="s">
        <v>444</v>
      </c>
      <c r="BK779" t="s">
        <v>444</v>
      </c>
      <c r="BL779" t="s">
        <v>444</v>
      </c>
      <c r="BM779" t="s">
        <v>444</v>
      </c>
      <c r="BN779" t="s">
        <v>444</v>
      </c>
      <c r="BO779" t="s">
        <v>444</v>
      </c>
      <c r="BP779" t="s">
        <v>444</v>
      </c>
      <c r="BQ779" t="s">
        <v>444</v>
      </c>
      <c r="BR779" t="s">
        <v>444</v>
      </c>
      <c r="BS779" t="s">
        <v>444</v>
      </c>
      <c r="BT779" t="s">
        <v>444</v>
      </c>
      <c r="BU779" t="s">
        <v>444</v>
      </c>
      <c r="BV779" t="s">
        <v>444</v>
      </c>
      <c r="BW779" t="s">
        <v>444</v>
      </c>
      <c r="BX779" t="s">
        <v>444</v>
      </c>
      <c r="BY779" t="s">
        <v>444</v>
      </c>
      <c r="BZ779" t="s">
        <v>444</v>
      </c>
      <c r="CA779" t="s">
        <v>444</v>
      </c>
      <c r="CB779" t="s">
        <v>444</v>
      </c>
      <c r="CC779" t="s">
        <v>444</v>
      </c>
      <c r="CD779" t="s">
        <v>444</v>
      </c>
      <c r="CE779" t="s">
        <v>444</v>
      </c>
      <c r="CF779" t="s">
        <v>444</v>
      </c>
      <c r="CG779" t="s">
        <v>444</v>
      </c>
      <c r="CH779" t="s">
        <v>444</v>
      </c>
      <c r="CI779" t="s">
        <v>444</v>
      </c>
      <c r="CJ779" t="s">
        <v>444</v>
      </c>
      <c r="CK779" t="s">
        <v>444</v>
      </c>
      <c r="CL779" t="s">
        <v>444</v>
      </c>
      <c r="CM779" t="s">
        <v>444</v>
      </c>
      <c r="CN779" t="s">
        <v>444</v>
      </c>
      <c r="CO779" t="s">
        <v>444</v>
      </c>
      <c r="CP779" t="s">
        <v>444</v>
      </c>
      <c r="CQ779" t="s">
        <v>444</v>
      </c>
      <c r="CR779" t="s">
        <v>444</v>
      </c>
      <c r="CS779" t="s">
        <v>444</v>
      </c>
      <c r="CT779" t="s">
        <v>444</v>
      </c>
      <c r="CU779" t="s">
        <v>7</v>
      </c>
      <c r="CV779" t="s">
        <v>2773</v>
      </c>
      <c r="CW779" t="s">
        <v>2736</v>
      </c>
      <c r="CX779" t="s">
        <v>2737</v>
      </c>
      <c r="CY779" t="s">
        <v>1846</v>
      </c>
      <c r="CZ779" t="s">
        <v>444</v>
      </c>
      <c r="DA779" t="s">
        <v>444</v>
      </c>
      <c r="DB779" t="s">
        <v>444</v>
      </c>
      <c r="DC779" t="s">
        <v>444</v>
      </c>
      <c r="DD779" t="s">
        <v>444</v>
      </c>
      <c r="DE779" t="s">
        <v>444</v>
      </c>
      <c r="DF779" t="s">
        <v>444</v>
      </c>
      <c r="DG779" t="s">
        <v>444</v>
      </c>
      <c r="DH779" t="s">
        <v>444</v>
      </c>
      <c r="DI779" t="s">
        <v>15</v>
      </c>
      <c r="DJ779" t="s">
        <v>1440</v>
      </c>
      <c r="DK779" t="s">
        <v>444</v>
      </c>
      <c r="DL779" t="s">
        <v>444</v>
      </c>
      <c r="DM779" t="s">
        <v>444</v>
      </c>
      <c r="DN779" t="s">
        <v>444</v>
      </c>
      <c r="DO779" t="s">
        <v>444</v>
      </c>
      <c r="DP779" t="s">
        <v>444</v>
      </c>
      <c r="DQ779" t="s">
        <v>444</v>
      </c>
      <c r="DR779" t="s">
        <v>444</v>
      </c>
      <c r="DS779" t="s">
        <v>15</v>
      </c>
      <c r="DT779" s="24" t="s">
        <v>2</v>
      </c>
      <c r="DU779" s="24" t="s">
        <v>2</v>
      </c>
      <c r="DV779" t="s">
        <v>170</v>
      </c>
      <c r="DW779" t="s">
        <v>170</v>
      </c>
      <c r="DX779" s="24" t="s">
        <v>175</v>
      </c>
      <c r="DY779" s="24" t="s">
        <v>175</v>
      </c>
      <c r="DZ779" t="s">
        <v>189</v>
      </c>
      <c r="EA779" t="s">
        <v>189</v>
      </c>
      <c r="EB779" s="24" t="s">
        <v>192</v>
      </c>
      <c r="EC779" s="24" t="s">
        <v>192</v>
      </c>
      <c r="ED779" t="s">
        <v>444</v>
      </c>
      <c r="EE779" t="s">
        <v>444</v>
      </c>
      <c r="EF779" s="24" t="s">
        <v>444</v>
      </c>
      <c r="EG779" s="24" t="s">
        <v>444</v>
      </c>
      <c r="EH779" t="s">
        <v>444</v>
      </c>
      <c r="EI779" t="s">
        <v>444</v>
      </c>
      <c r="EJ779" s="24" t="s">
        <v>444</v>
      </c>
      <c r="EK779" s="24" t="s">
        <v>444</v>
      </c>
      <c r="EL779" t="s">
        <v>444</v>
      </c>
      <c r="EM779" t="s">
        <v>444</v>
      </c>
      <c r="EN779" s="24" t="s">
        <v>444</v>
      </c>
      <c r="EO779" s="24" t="s">
        <v>444</v>
      </c>
      <c r="EP779" t="s">
        <v>444</v>
      </c>
      <c r="EQ779" t="s">
        <v>444</v>
      </c>
      <c r="ER779" s="24" t="s">
        <v>444</v>
      </c>
      <c r="ES779" s="24" t="s">
        <v>444</v>
      </c>
      <c r="ET779" t="s">
        <v>444</v>
      </c>
      <c r="EU779" t="s">
        <v>444</v>
      </c>
      <c r="EV779" s="24" t="s">
        <v>444</v>
      </c>
      <c r="EW779" s="24" t="s">
        <v>444</v>
      </c>
      <c r="EX779" t="s">
        <v>444</v>
      </c>
      <c r="EY779" t="s">
        <v>444</v>
      </c>
      <c r="EZ779" s="24" t="s">
        <v>444</v>
      </c>
      <c r="FA779" s="24" t="s">
        <v>444</v>
      </c>
      <c r="FB779" t="s">
        <v>444</v>
      </c>
      <c r="FC779" t="s">
        <v>444</v>
      </c>
      <c r="FD779" s="24" t="s">
        <v>444</v>
      </c>
      <c r="FE779" s="24" t="s">
        <v>444</v>
      </c>
      <c r="FF779" t="s">
        <v>444</v>
      </c>
      <c r="FG779" t="s">
        <v>444</v>
      </c>
      <c r="FH779" s="24" t="s">
        <v>444</v>
      </c>
      <c r="FI779" s="24" t="s">
        <v>444</v>
      </c>
      <c r="FJ779" t="s">
        <v>444</v>
      </c>
      <c r="FK779" t="s">
        <v>444</v>
      </c>
      <c r="FL779" s="24" t="s">
        <v>444</v>
      </c>
      <c r="FM779" s="24" t="s">
        <v>444</v>
      </c>
      <c r="FN779" t="s">
        <v>444</v>
      </c>
      <c r="FO779" t="s">
        <v>444</v>
      </c>
      <c r="FP779" s="24" t="s">
        <v>444</v>
      </c>
      <c r="FQ779" s="24" t="s">
        <v>444</v>
      </c>
      <c r="FR779" t="s">
        <v>444</v>
      </c>
      <c r="FS779" t="s">
        <v>444</v>
      </c>
      <c r="FT779" s="24" t="s">
        <v>444</v>
      </c>
      <c r="FU779" s="24" t="s">
        <v>444</v>
      </c>
      <c r="FV779" t="s">
        <v>444</v>
      </c>
      <c r="FW779" t="s">
        <v>444</v>
      </c>
      <c r="FX779" s="24" t="s">
        <v>444</v>
      </c>
      <c r="FY779" s="24" t="s">
        <v>444</v>
      </c>
      <c r="FZ779" t="s">
        <v>444</v>
      </c>
      <c r="GA779" t="s">
        <v>444</v>
      </c>
      <c r="GB779" s="24" t="s">
        <v>444</v>
      </c>
      <c r="GC779" s="24" t="s">
        <v>444</v>
      </c>
      <c r="GD779" t="s">
        <v>444</v>
      </c>
      <c r="GE779" t="s">
        <v>444</v>
      </c>
      <c r="GF779" s="24" t="s">
        <v>444</v>
      </c>
      <c r="GG779" s="24" t="s">
        <v>444</v>
      </c>
      <c r="GH779" t="s">
        <v>15</v>
      </c>
      <c r="GI779" s="24" t="s">
        <v>526</v>
      </c>
      <c r="GJ779" s="24" t="s">
        <v>569</v>
      </c>
      <c r="GK779" t="s">
        <v>575</v>
      </c>
      <c r="GL779" t="s">
        <v>575</v>
      </c>
      <c r="GM779" s="24" t="s">
        <v>1454</v>
      </c>
      <c r="GN779" s="24" t="s">
        <v>609</v>
      </c>
      <c r="GO779" t="s">
        <v>444</v>
      </c>
      <c r="GP779" t="s">
        <v>444</v>
      </c>
      <c r="GQ779" s="24" t="s">
        <v>444</v>
      </c>
      <c r="GR779" s="24" t="s">
        <v>444</v>
      </c>
      <c r="GS779" t="s">
        <v>444</v>
      </c>
      <c r="GT779" t="s">
        <v>444</v>
      </c>
      <c r="GU779" s="24" t="s">
        <v>444</v>
      </c>
      <c r="GV779" s="24" t="s">
        <v>444</v>
      </c>
      <c r="GW779" t="s">
        <v>444</v>
      </c>
      <c r="GX779" t="s">
        <v>444</v>
      </c>
      <c r="GY779" s="24" t="s">
        <v>444</v>
      </c>
      <c r="GZ779" s="24" t="s">
        <v>444</v>
      </c>
      <c r="HA779" t="s">
        <v>444</v>
      </c>
      <c r="HB779" t="s">
        <v>444</v>
      </c>
      <c r="HC779" s="24" t="s">
        <v>444</v>
      </c>
      <c r="HD779" s="24" t="s">
        <v>444</v>
      </c>
      <c r="HE779" t="s">
        <v>444</v>
      </c>
      <c r="HF779" t="s">
        <v>444</v>
      </c>
      <c r="HG779" s="24" t="s">
        <v>444</v>
      </c>
      <c r="HH779" s="24" t="s">
        <v>444</v>
      </c>
      <c r="HI779" t="s">
        <v>444</v>
      </c>
      <c r="HJ779" t="s">
        <v>444</v>
      </c>
      <c r="HK779" s="24" t="s">
        <v>444</v>
      </c>
      <c r="HL779" s="24" t="s">
        <v>444</v>
      </c>
      <c r="HM779" t="s">
        <v>444</v>
      </c>
      <c r="HN779" t="s">
        <v>444</v>
      </c>
      <c r="HO779" s="24" t="s">
        <v>444</v>
      </c>
      <c r="HP779" s="24" t="s">
        <v>444</v>
      </c>
      <c r="HQ779" t="s">
        <v>444</v>
      </c>
      <c r="HR779" t="s">
        <v>444</v>
      </c>
      <c r="HS779" s="24" t="s">
        <v>444</v>
      </c>
      <c r="HT779" s="24" t="s">
        <v>444</v>
      </c>
      <c r="HU779" t="s">
        <v>444</v>
      </c>
      <c r="HV779" t="s">
        <v>444</v>
      </c>
      <c r="HW779" s="24" t="s">
        <v>444</v>
      </c>
      <c r="HX779" s="24" t="s">
        <v>444</v>
      </c>
      <c r="HY779" t="s">
        <v>444</v>
      </c>
      <c r="HZ779" t="s">
        <v>444</v>
      </c>
      <c r="IA779" t="s">
        <v>2773</v>
      </c>
      <c r="IB779" t="s">
        <v>2736</v>
      </c>
      <c r="IC779" t="s">
        <v>3120</v>
      </c>
      <c r="ID779" s="33" t="b" cm="1">
        <f t="array" ref="ID779">_xlfn.IFNA(MATCH($A$2,_xlfn.NUMBERVALUE(Table_Query_from_MF_DSNP62[[#This Row],[CL_GLACCT_DR1]:[CL_GLACCT_CR4]]),0),0)&gt;=1</f>
        <v>1</v>
      </c>
      <c r="IE779" s="33" t="b">
        <f>OR(Table_Query_from_MF_DSNP62[[#This Row],[Pair1]:[Pair25]])</f>
        <v>1</v>
      </c>
      <c r="IF779" s="33">
        <f>_xlfn.IFNA(MATCH(TRUE,Table_Query_from_MF_DSNP62[[#This Row],[Pair1]:[Pair25]],0),"none")</f>
        <v>6</v>
      </c>
      <c r="IG779" s="33" t="b">
        <f>AND($A$2&gt;=_xlfn.NUMBERVALUE(Table_Query_from_MF_DSNP62[[#This Row],[CL_GL_ACCT_FR1]]),$A$2&lt;=_xlfn.NUMBERVALUE(Table_Query_from_MF_DSNP62[[#This Row],[CL_GL_ACCT_TO1]]))</f>
        <v>0</v>
      </c>
      <c r="IH779" s="33" t="b">
        <f>AND($A$2&gt;=_xlfn.NUMBERVALUE(Table_Query_from_MF_DSNP62[[#This Row],[CL_GL_ACCT_FR2]]),$A$2&lt;=_xlfn.NUMBERVALUE(Table_Query_from_MF_DSNP62[[#This Row],[CL_GL_ACCT_TO2]]))</f>
        <v>0</v>
      </c>
      <c r="II779" s="33" t="b">
        <f>AND($A$2&gt;=_xlfn.NUMBERVALUE(Table_Query_from_MF_DSNP62[[#This Row],[CL_GL_ACCT_FR3]]),$A$2&lt;=_xlfn.NUMBERVALUE(Table_Query_from_MF_DSNP62[[#This Row],[CL_GL_ACCT_TO3]]))</f>
        <v>0</v>
      </c>
      <c r="IJ779" s="33" t="b">
        <f>AND($A$2&gt;=_xlfn.NUMBERVALUE(Table_Query_from_MF_DSNP62[[#This Row],[CL_GL_ACCT_FR4]]),$A$2&lt;=_xlfn.NUMBERVALUE(Table_Query_from_MF_DSNP62[[#This Row],[CL_GL_ACCT_TO4]]))</f>
        <v>0</v>
      </c>
      <c r="IK779" s="33" t="b">
        <f>AND($A$2&gt;=_xlfn.NUMBERVALUE(Table_Query_from_MF_DSNP62[[#This Row],[CL_GL_ACCT_FR5]]),$A$2&lt;=_xlfn.NUMBERVALUE(Table_Query_from_MF_DSNP62[[#This Row],[CL_GL_ACCT_TO5]]))</f>
        <v>0</v>
      </c>
      <c r="IL779" s="33" t="b">
        <f>AND($A$2&gt;=_xlfn.NUMBERVALUE(Table_Query_from_MF_DSNP62[[#This Row],[CL_GL_ACCT_FR6]]),$A$2&lt;=_xlfn.NUMBERVALUE(Table_Query_from_MF_DSNP62[[#This Row],[CL_GL_ACCT_TO6]]))</f>
        <v>1</v>
      </c>
      <c r="IM779" s="33" t="b">
        <f>AND($A$2&gt;=_xlfn.NUMBERVALUE(Table_Query_from_MF_DSNP62[[#This Row],[CL_GL_ACCT_FR7]]),$A$2&lt;=_xlfn.NUMBERVALUE(Table_Query_from_MF_DSNP62[[#This Row],[CL_GL_ACCT_TO7]]))</f>
        <v>1</v>
      </c>
      <c r="IN779" s="33" t="b">
        <f>AND($A$2&gt;=_xlfn.NUMBERVALUE(Table_Query_from_MF_DSNP62[[#This Row],[CL_GL_ACCT_FR8]]),$A$2&lt;=_xlfn.NUMBERVALUE(Table_Query_from_MF_DSNP62[[#This Row],[CL_GL_ACCT_TO8]]))</f>
        <v>1</v>
      </c>
      <c r="IO779" s="33" t="b">
        <f>AND($A$2&gt;=_xlfn.NUMBERVALUE(Table_Query_from_MF_DSNP62[[#This Row],[CL_GL_ACCT_FR9]]),$A$2&lt;=_xlfn.NUMBERVALUE(Table_Query_from_MF_DSNP62[[#This Row],[CL_GL_ACCT_TO9]]))</f>
        <v>1</v>
      </c>
      <c r="IP779" s="33" t="b">
        <f>AND($A$2&gt;=_xlfn.NUMBERVALUE(Table_Query_from_MF_DSNP62[[#This Row],[CL_GL_ACCT_FR10]]),$A$2&lt;=_xlfn.NUMBERVALUE(Table_Query_from_MF_DSNP62[[#This Row],[CL_GL_ACCT_TO10]]))</f>
        <v>1</v>
      </c>
      <c r="IQ779" s="33" t="b">
        <f>AND($A$2&gt;=_xlfn.NUMBERVALUE(Table_Query_from_MF_DSNP62[[#This Row],[CL_GL_ACCT_FR11]]),$A$2&lt;=_xlfn.NUMBERVALUE(Table_Query_from_MF_DSNP62[[#This Row],[CL_GL_ACCT_TO11]]))</f>
        <v>1</v>
      </c>
      <c r="IR779" s="33" t="b">
        <f>AND($A$2&gt;=_xlfn.NUMBERVALUE(Table_Query_from_MF_DSNP62[[#This Row],[CL_GL_ACCT_FR12]]),$A$2&lt;=_xlfn.NUMBERVALUE(Table_Query_from_MF_DSNP62[[#This Row],[CL_GL_ACCT_TO12]]))</f>
        <v>1</v>
      </c>
      <c r="IS779" s="33" t="b">
        <f>AND($A$2&gt;=_xlfn.NUMBERVALUE(Table_Query_from_MF_DSNP62[[#This Row],[CL_GL_ACCT_FR13]]),$A$2&lt;=_xlfn.NUMBERVALUE(Table_Query_from_MF_DSNP62[[#This Row],[CL_GL_ACCT_TO13]]))</f>
        <v>1</v>
      </c>
      <c r="IT779" s="33" t="b">
        <f>AND($A$2&gt;=_xlfn.NUMBERVALUE(Table_Query_from_MF_DSNP62[[#This Row],[CL_GL_ACCT_FR14]]),$A$2&lt;=_xlfn.NUMBERVALUE(Table_Query_from_MF_DSNP62[[#This Row],[CL_GL_ACCT_TO14]]))</f>
        <v>1</v>
      </c>
      <c r="IU779" s="33" t="b">
        <f>AND($A$2&gt;=_xlfn.NUMBERVALUE(Table_Query_from_MF_DSNP62[[#This Row],[CL_GL_ACCT_FR15]]),$A$2&lt;=_xlfn.NUMBERVALUE(Table_Query_from_MF_DSNP62[[#This Row],[CL_GL_ACCT_TO15]]))</f>
        <v>1</v>
      </c>
      <c r="IV779" s="33" t="b">
        <f>AND($A$2&gt;=_xlfn.NUMBERVALUE(Table_Query_from_MF_DSNP62[[#This Row],[CL_GL_ACCT_FR16]]),$A$2&lt;=_xlfn.NUMBERVALUE(Table_Query_from_MF_DSNP62[[#This Row],[CL_GL_ACCT_TO16]]))</f>
        <v>1</v>
      </c>
      <c r="IW779" s="33" t="b">
        <f>AND($A$2&gt;=_xlfn.NUMBERVALUE(Table_Query_from_MF_DSNP62[[#This Row],[CL_GL_ACCT_FR17]]),$A$2&lt;=_xlfn.NUMBERVALUE(Table_Query_from_MF_DSNP62[[#This Row],[CL_GL_ACCT_TO17]]))</f>
        <v>1</v>
      </c>
      <c r="IX779" s="33" t="b">
        <f>AND($A$2&gt;=_xlfn.NUMBERVALUE(Table_Query_from_MF_DSNP62[[#This Row],[CL_GL_ACCT_FR18]]),$A$2&lt;=_xlfn.NUMBERVALUE(Table_Query_from_MF_DSNP62[[#This Row],[CL_GL_ACCT_TO18]]))</f>
        <v>1</v>
      </c>
      <c r="IY779" s="33" t="b">
        <f>AND($A$2&gt;=_xlfn.NUMBERVALUE(Table_Query_from_MF_DSNP62[[#This Row],[CL_GL_ACCT_FR19]]),$A$2&lt;=_xlfn.NUMBERVALUE(Table_Query_from_MF_DSNP62[[#This Row],[CL_GL_ACCT_TO19]]))</f>
        <v>1</v>
      </c>
      <c r="IZ779" s="33" t="b">
        <f>AND($A$2&gt;=_xlfn.NUMBERVALUE(Table_Query_from_MF_DSNP62[[#This Row],[CL_GL_ACCT_FR20]]),$A$2&lt;=_xlfn.NUMBERVALUE(Table_Query_from_MF_DSNP62[[#This Row],[CL_GL_ACCT_TO20]]))</f>
        <v>1</v>
      </c>
      <c r="JA779" s="33" t="b">
        <f>AND($A$2&gt;=_xlfn.NUMBERVALUE(Table_Query_from_MF_DSNP62[[#This Row],[CL_GL_ACCT_FR21]]),$A$2&lt;=_xlfn.NUMBERVALUE(Table_Query_from_MF_DSNP62[[#This Row],[CL_GL_ACCT_TO21]]))</f>
        <v>1</v>
      </c>
      <c r="JB779" s="33" t="b">
        <f>AND($A$2&gt;=_xlfn.NUMBERVALUE(Table_Query_from_MF_DSNP62[[#This Row],[CL_GL_ACCT_FR22]]),$A$2&lt;=_xlfn.NUMBERVALUE(Table_Query_from_MF_DSNP62[[#This Row],[CL_GL_ACCT_TO22]]))</f>
        <v>1</v>
      </c>
      <c r="JC779" s="33" t="b">
        <f>AND($A$2&gt;=_xlfn.NUMBERVALUE(Table_Query_from_MF_DSNP62[[#This Row],[CL_GL_ACCT_FR23]]),$A$2&lt;=_xlfn.NUMBERVALUE(Table_Query_from_MF_DSNP62[[#This Row],[CL_GL_ACCT_TO23]]))</f>
        <v>1</v>
      </c>
      <c r="JD779" s="33" t="b">
        <f>AND($A$2&gt;=_xlfn.NUMBERVALUE(Table_Query_from_MF_DSNP62[[#This Row],[CL_GL_ACCT_FR24]]),$A$2&lt;=_xlfn.NUMBERVALUE(Table_Query_from_MF_DSNP62[[#This Row],[CL_GL_ACCT_TO24]]))</f>
        <v>1</v>
      </c>
      <c r="JE779" s="33" t="b">
        <f>AND($A$2&gt;=_xlfn.NUMBERVALUE(Table_Query_from_MF_DSNP62[[#This Row],[CL_GL_ACCT_FR25]]),$A$2&lt;=_xlfn.NUMBERVALUE(Table_Query_from_MF_DSNP62[[#This Row],[CL_GL_ACCT_TO25]]))</f>
        <v>1</v>
      </c>
      <c r="JF779" s="33" t="b">
        <f>OR(Table_Query_from_MF_DSNP62[[#This Row],[PairA]:[PairO]])</f>
        <v>1</v>
      </c>
      <c r="JG779" s="33">
        <f>_xlfn.IFNA(MATCH(TRUE,Table_Query_from_MF_DSNP62[[#This Row],[PairA]:[PairO]],0),"none")</f>
        <v>4</v>
      </c>
      <c r="JH779" s="33" t="b">
        <f>AND($B$2&gt;=_xlfn.NUMBERVALUE(Table_Query_from_MF_DSNP62[[#This Row],[CL_CMP_OBJ_FR1]]),$B$2&lt;=_xlfn.NUMBERVALUE(Table_Query_from_MF_DSNP62[[#This Row],[CL_CMP_OBJ_TO1]]))</f>
        <v>0</v>
      </c>
      <c r="JI779" s="33" t="b">
        <f>AND($B$2&gt;=_xlfn.NUMBERVALUE(Table_Query_from_MF_DSNP62[[#This Row],[CL_CMP_OBJ_FR2]]),$B$2&lt;=_xlfn.NUMBERVALUE(Table_Query_from_MF_DSNP62[[#This Row],[CL_CMP_OBJ_TO2]]))</f>
        <v>0</v>
      </c>
      <c r="JJ779" s="33" t="b">
        <f>AND($B$2&gt;=_xlfn.NUMBERVALUE(Table_Query_from_MF_DSNP62[[#This Row],[CL_CMP_OBJ_FR3]]),$B$2&lt;=_xlfn.NUMBERVALUE(Table_Query_from_MF_DSNP62[[#This Row],[CL_CMP_OBJ_TO3]]))</f>
        <v>0</v>
      </c>
      <c r="JK779" s="33" t="b">
        <f>AND($B$2&gt;=_xlfn.NUMBERVALUE(Table_Query_from_MF_DSNP62[[#This Row],[CL_CMP_OBJ_FR4]]),$B$2&lt;=_xlfn.NUMBERVALUE(Table_Query_from_MF_DSNP62[[#This Row],[CL_CMP_OBJ_TO4]]))</f>
        <v>1</v>
      </c>
      <c r="JL779" s="33" t="b">
        <f>AND($B$2&gt;=_xlfn.NUMBERVALUE(Table_Query_from_MF_DSNP62[[#This Row],[CL_CMP_OBJ_FR5]]),$B$2&lt;=_xlfn.NUMBERVALUE(Table_Query_from_MF_DSNP62[[#This Row],[CL_CMP_OBJ_TO5]]))</f>
        <v>1</v>
      </c>
      <c r="JM779" s="33" t="b">
        <f>AND($B$2&gt;=_xlfn.NUMBERVALUE(Table_Query_from_MF_DSNP62[[#This Row],[CL_CMP_OBJ_FR6]]),$B$2&lt;=_xlfn.NUMBERVALUE(Table_Query_from_MF_DSNP62[[#This Row],[CL_CMP_OBJ_TO6]]))</f>
        <v>1</v>
      </c>
      <c r="JN779" s="33" t="b">
        <f>AND($B$2&gt;=_xlfn.NUMBERVALUE(Table_Query_from_MF_DSNP62[[#This Row],[CL_CMP_OBJ_FR7]]),$B$2&lt;=_xlfn.NUMBERVALUE(Table_Query_from_MF_DSNP62[[#This Row],[CL_CMP_OBJ_TO7]]))</f>
        <v>1</v>
      </c>
      <c r="JO779" s="33" t="b">
        <f>AND($B$2&gt;=_xlfn.NUMBERVALUE(Table_Query_from_MF_DSNP62[[#This Row],[CL_CMP_OBJ_FR8]]),$B$2&lt;=_xlfn.NUMBERVALUE(Table_Query_from_MF_DSNP62[[#This Row],[CL_CMP_OBJ_TO8]]))</f>
        <v>1</v>
      </c>
      <c r="JP779" s="33" t="b">
        <f>AND($B$2&gt;=_xlfn.NUMBERVALUE(Table_Query_from_MF_DSNP62[[#This Row],[CL_CMP_OBJ_FR9]]),$B$2&lt;=_xlfn.NUMBERVALUE(Table_Query_from_MF_DSNP62[[#This Row],[CL_CMP_OBJ_TO9]]))</f>
        <v>1</v>
      </c>
      <c r="JQ779" s="33" t="b">
        <f>AND($B$2&gt;=_xlfn.NUMBERVALUE(Table_Query_from_MF_DSNP62[[#This Row],[CL_CMP_OBJ_FR10]]),$B$2&lt;=_xlfn.NUMBERVALUE(Table_Query_from_MF_DSNP62[[#This Row],[CL_CMP_OBJ_TO10]]))</f>
        <v>1</v>
      </c>
      <c r="JR779" s="33" t="b">
        <f>AND($B$2&gt;=_xlfn.NUMBERVALUE(Table_Query_from_MF_DSNP62[[#This Row],[CL_CMP_OBJ_FR11]]),$B$2&lt;=_xlfn.NUMBERVALUE(Table_Query_from_MF_DSNP62[[#This Row],[CL_CMP_OBJ_TO11]]))</f>
        <v>1</v>
      </c>
      <c r="JS779" s="33" t="b">
        <f>AND($B$2&gt;=_xlfn.NUMBERVALUE(Table_Query_from_MF_DSNP62[[#This Row],[CL_CMP_OBJ_FR12]]),$B$2&lt;=_xlfn.NUMBERVALUE(Table_Query_from_MF_DSNP62[[#This Row],[CL_CMP_OBJ_TO12]]))</f>
        <v>1</v>
      </c>
      <c r="JT779" s="33" t="b">
        <f>AND($B$2&gt;=_xlfn.NUMBERVALUE(Table_Query_from_MF_DSNP62[[#This Row],[CL_CMP_OBJ_FR13]]),$B$2&lt;=_xlfn.NUMBERVALUE(Table_Query_from_MF_DSNP62[[#This Row],[CL_CMP_OBJ_TO13]]))</f>
        <v>1</v>
      </c>
      <c r="JU779" s="33" t="b">
        <f>AND($B$2&gt;=_xlfn.NUMBERVALUE(Table_Query_from_MF_DSNP62[[#This Row],[CL_CMP_OBJ_FR14]]),$B$2&lt;=_xlfn.NUMBERVALUE(Table_Query_from_MF_DSNP62[[#This Row],[CL_CMP_OBJ_TO14]]))</f>
        <v>1</v>
      </c>
      <c r="JV779" s="33" t="b">
        <f>AND($B$2&gt;=_xlfn.NUMBERVALUE(Table_Query_from_MF_DSNP62[[#This Row],[CL_CMP_OBJ_FR15]]),$B$2&lt;=_xlfn.NUMBERVALUE(Table_Query_from_MF_DSNP62[[#This Row],[CL_CMP_OBJ_TO15]]))</f>
        <v>1</v>
      </c>
    </row>
    <row r="780" spans="1:282" x14ac:dyDescent="0.25">
      <c r="A780" t="b">
        <f>OR(,Table_Query_from_MF_DSNP62[[#This Row],[Desired GL included as "hard-coded" GL?]],Table_Query_from_MF_DSNP62[[#This Row],[Desired GL included as "Open GL"?]])</f>
        <v>1</v>
      </c>
      <c r="B780" t="b">
        <f>Table_Query_from_MF_DSNP62[[#This Row],[Desired CObj included as "Open CObj"?]]</f>
        <v>1</v>
      </c>
      <c r="C780" t="s">
        <v>2573</v>
      </c>
      <c r="D780" t="s">
        <v>2683</v>
      </c>
      <c r="E780" t="s">
        <v>8</v>
      </c>
      <c r="F780" s="24" t="s">
        <v>191</v>
      </c>
      <c r="G780" t="s">
        <v>425</v>
      </c>
      <c r="H780" s="24" t="s">
        <v>444</v>
      </c>
      <c r="I780" t="s">
        <v>444</v>
      </c>
      <c r="J780" s="24" t="s">
        <v>444</v>
      </c>
      <c r="K780" t="s">
        <v>444</v>
      </c>
      <c r="L780" s="24" t="s">
        <v>444</v>
      </c>
      <c r="M780" t="s">
        <v>444</v>
      </c>
      <c r="N780" t="s">
        <v>444</v>
      </c>
      <c r="O780" t="s">
        <v>444</v>
      </c>
      <c r="P780" t="s">
        <v>444</v>
      </c>
      <c r="Q780" t="s">
        <v>15</v>
      </c>
      <c r="R780" t="s">
        <v>444</v>
      </c>
      <c r="S780" t="s">
        <v>442</v>
      </c>
      <c r="T780" t="s">
        <v>447</v>
      </c>
      <c r="U780" t="s">
        <v>444</v>
      </c>
      <c r="V780" t="s">
        <v>444</v>
      </c>
      <c r="W780" t="s">
        <v>447</v>
      </c>
      <c r="X780" t="s">
        <v>444</v>
      </c>
      <c r="Y780" t="s">
        <v>444</v>
      </c>
      <c r="Z780" t="s">
        <v>442</v>
      </c>
      <c r="AA780" t="s">
        <v>442</v>
      </c>
      <c r="AB780" t="s">
        <v>442</v>
      </c>
      <c r="AC780" t="s">
        <v>442</v>
      </c>
      <c r="AD780" t="s">
        <v>442</v>
      </c>
      <c r="AE780" t="s">
        <v>442</v>
      </c>
      <c r="AF780" t="s">
        <v>442</v>
      </c>
      <c r="AG780" t="s">
        <v>442</v>
      </c>
      <c r="AH780" t="s">
        <v>444</v>
      </c>
      <c r="AI780" t="s">
        <v>447</v>
      </c>
      <c r="AJ780" t="s">
        <v>442</v>
      </c>
      <c r="AK780" t="s">
        <v>15</v>
      </c>
      <c r="AL780" t="s">
        <v>444</v>
      </c>
      <c r="AM780" t="s">
        <v>444</v>
      </c>
      <c r="AN780" t="s">
        <v>444</v>
      </c>
      <c r="AO780" t="s">
        <v>444</v>
      </c>
      <c r="AP780" t="s">
        <v>447</v>
      </c>
      <c r="AQ780" t="s">
        <v>528</v>
      </c>
      <c r="AR780" t="s">
        <v>1451</v>
      </c>
      <c r="AS780" t="s">
        <v>162</v>
      </c>
      <c r="AT780" t="s">
        <v>10</v>
      </c>
      <c r="AU780" t="s">
        <v>444</v>
      </c>
      <c r="AV780" t="s">
        <v>1359</v>
      </c>
      <c r="AW780" t="s">
        <v>444</v>
      </c>
      <c r="AX780" t="s">
        <v>444</v>
      </c>
      <c r="AY780" t="s">
        <v>444</v>
      </c>
      <c r="AZ780" t="s">
        <v>444</v>
      </c>
      <c r="BA780" t="s">
        <v>444</v>
      </c>
      <c r="BB780" t="s">
        <v>444</v>
      </c>
      <c r="BC780" t="s">
        <v>444</v>
      </c>
      <c r="BD780" t="s">
        <v>1359</v>
      </c>
      <c r="BE780" t="s">
        <v>444</v>
      </c>
      <c r="BF780" t="s">
        <v>1360</v>
      </c>
      <c r="BG780" t="s">
        <v>444</v>
      </c>
      <c r="BH780" t="s">
        <v>444</v>
      </c>
      <c r="BI780" t="s">
        <v>444</v>
      </c>
      <c r="BJ780" t="s">
        <v>444</v>
      </c>
      <c r="BK780" t="s">
        <v>444</v>
      </c>
      <c r="BL780" t="s">
        <v>444</v>
      </c>
      <c r="BM780" t="s">
        <v>444</v>
      </c>
      <c r="BN780" t="s">
        <v>444</v>
      </c>
      <c r="BO780" t="s">
        <v>444</v>
      </c>
      <c r="BP780" t="s">
        <v>444</v>
      </c>
      <c r="BQ780" t="s">
        <v>444</v>
      </c>
      <c r="BR780" t="s">
        <v>444</v>
      </c>
      <c r="BS780" t="s">
        <v>444</v>
      </c>
      <c r="BT780" t="s">
        <v>444</v>
      </c>
      <c r="BU780" t="s">
        <v>444</v>
      </c>
      <c r="BV780" t="s">
        <v>444</v>
      </c>
      <c r="BW780" t="s">
        <v>444</v>
      </c>
      <c r="BX780" t="s">
        <v>444</v>
      </c>
      <c r="BY780" t="s">
        <v>444</v>
      </c>
      <c r="BZ780" t="s">
        <v>444</v>
      </c>
      <c r="CA780" t="s">
        <v>444</v>
      </c>
      <c r="CB780" t="s">
        <v>444</v>
      </c>
      <c r="CC780" t="s">
        <v>444</v>
      </c>
      <c r="CD780" t="s">
        <v>444</v>
      </c>
      <c r="CE780" t="s">
        <v>444</v>
      </c>
      <c r="CF780" t="s">
        <v>444</v>
      </c>
      <c r="CG780" t="s">
        <v>444</v>
      </c>
      <c r="CH780" t="s">
        <v>444</v>
      </c>
      <c r="CI780" t="s">
        <v>444</v>
      </c>
      <c r="CJ780" t="s">
        <v>444</v>
      </c>
      <c r="CK780" t="s">
        <v>444</v>
      </c>
      <c r="CL780" t="s">
        <v>444</v>
      </c>
      <c r="CM780" t="s">
        <v>444</v>
      </c>
      <c r="CN780" t="s">
        <v>444</v>
      </c>
      <c r="CO780" t="s">
        <v>444</v>
      </c>
      <c r="CP780" t="s">
        <v>444</v>
      </c>
      <c r="CQ780" t="s">
        <v>444</v>
      </c>
      <c r="CR780" t="s">
        <v>444</v>
      </c>
      <c r="CS780" t="s">
        <v>444</v>
      </c>
      <c r="CT780" t="s">
        <v>444</v>
      </c>
      <c r="CU780" t="s">
        <v>7</v>
      </c>
      <c r="CV780" t="s">
        <v>2773</v>
      </c>
      <c r="CW780" t="s">
        <v>2736</v>
      </c>
      <c r="CX780" t="s">
        <v>2737</v>
      </c>
      <c r="CY780" t="s">
        <v>1846</v>
      </c>
      <c r="CZ780" t="s">
        <v>444</v>
      </c>
      <c r="DA780" t="s">
        <v>444</v>
      </c>
      <c r="DB780" t="s">
        <v>444</v>
      </c>
      <c r="DC780" t="s">
        <v>444</v>
      </c>
      <c r="DD780" t="s">
        <v>444</v>
      </c>
      <c r="DE780" t="s">
        <v>444</v>
      </c>
      <c r="DF780" t="s">
        <v>444</v>
      </c>
      <c r="DG780" t="s">
        <v>444</v>
      </c>
      <c r="DH780" t="s">
        <v>444</v>
      </c>
      <c r="DI780" t="s">
        <v>15</v>
      </c>
      <c r="DJ780" t="s">
        <v>444</v>
      </c>
      <c r="DK780" t="s">
        <v>444</v>
      </c>
      <c r="DL780" t="s">
        <v>444</v>
      </c>
      <c r="DM780" t="s">
        <v>444</v>
      </c>
      <c r="DN780" t="s">
        <v>444</v>
      </c>
      <c r="DO780" t="s">
        <v>444</v>
      </c>
      <c r="DP780" t="s">
        <v>444</v>
      </c>
      <c r="DQ780" t="s">
        <v>444</v>
      </c>
      <c r="DR780" t="s">
        <v>444</v>
      </c>
      <c r="DS780" t="s">
        <v>444</v>
      </c>
      <c r="DT780" s="24" t="s">
        <v>444</v>
      </c>
      <c r="DU780" s="24" t="s">
        <v>444</v>
      </c>
      <c r="DV780" t="s">
        <v>444</v>
      </c>
      <c r="DW780" t="s">
        <v>444</v>
      </c>
      <c r="DX780" s="24" t="s">
        <v>444</v>
      </c>
      <c r="DY780" s="24" t="s">
        <v>444</v>
      </c>
      <c r="DZ780" t="s">
        <v>444</v>
      </c>
      <c r="EA780" t="s">
        <v>444</v>
      </c>
      <c r="EB780" s="24" t="s">
        <v>444</v>
      </c>
      <c r="EC780" s="24" t="s">
        <v>444</v>
      </c>
      <c r="ED780" t="s">
        <v>444</v>
      </c>
      <c r="EE780" t="s">
        <v>444</v>
      </c>
      <c r="EF780" s="24" t="s">
        <v>444</v>
      </c>
      <c r="EG780" s="24" t="s">
        <v>444</v>
      </c>
      <c r="EH780" t="s">
        <v>444</v>
      </c>
      <c r="EI780" t="s">
        <v>444</v>
      </c>
      <c r="EJ780" s="24" t="s">
        <v>444</v>
      </c>
      <c r="EK780" s="24" t="s">
        <v>444</v>
      </c>
      <c r="EL780" t="s">
        <v>444</v>
      </c>
      <c r="EM780" t="s">
        <v>444</v>
      </c>
      <c r="EN780" s="24" t="s">
        <v>444</v>
      </c>
      <c r="EO780" s="24" t="s">
        <v>444</v>
      </c>
      <c r="EP780" t="s">
        <v>444</v>
      </c>
      <c r="EQ780" t="s">
        <v>444</v>
      </c>
      <c r="ER780" s="24" t="s">
        <v>444</v>
      </c>
      <c r="ES780" s="24" t="s">
        <v>444</v>
      </c>
      <c r="ET780" t="s">
        <v>444</v>
      </c>
      <c r="EU780" t="s">
        <v>444</v>
      </c>
      <c r="EV780" s="24" t="s">
        <v>444</v>
      </c>
      <c r="EW780" s="24" t="s">
        <v>444</v>
      </c>
      <c r="EX780" t="s">
        <v>444</v>
      </c>
      <c r="EY780" t="s">
        <v>444</v>
      </c>
      <c r="EZ780" s="24" t="s">
        <v>444</v>
      </c>
      <c r="FA780" s="24" t="s">
        <v>444</v>
      </c>
      <c r="FB780" t="s">
        <v>444</v>
      </c>
      <c r="FC780" t="s">
        <v>444</v>
      </c>
      <c r="FD780" s="24" t="s">
        <v>444</v>
      </c>
      <c r="FE780" s="24" t="s">
        <v>444</v>
      </c>
      <c r="FF780" t="s">
        <v>444</v>
      </c>
      <c r="FG780" t="s">
        <v>444</v>
      </c>
      <c r="FH780" s="24" t="s">
        <v>444</v>
      </c>
      <c r="FI780" s="24" t="s">
        <v>444</v>
      </c>
      <c r="FJ780" t="s">
        <v>444</v>
      </c>
      <c r="FK780" t="s">
        <v>444</v>
      </c>
      <c r="FL780" s="24" t="s">
        <v>444</v>
      </c>
      <c r="FM780" s="24" t="s">
        <v>444</v>
      </c>
      <c r="FN780" t="s">
        <v>444</v>
      </c>
      <c r="FO780" t="s">
        <v>444</v>
      </c>
      <c r="FP780" s="24" t="s">
        <v>444</v>
      </c>
      <c r="FQ780" s="24" t="s">
        <v>444</v>
      </c>
      <c r="FR780" t="s">
        <v>444</v>
      </c>
      <c r="FS780" t="s">
        <v>444</v>
      </c>
      <c r="FT780" s="24" t="s">
        <v>444</v>
      </c>
      <c r="FU780" s="24" t="s">
        <v>444</v>
      </c>
      <c r="FV780" t="s">
        <v>444</v>
      </c>
      <c r="FW780" t="s">
        <v>444</v>
      </c>
      <c r="FX780" s="24" t="s">
        <v>444</v>
      </c>
      <c r="FY780" s="24" t="s">
        <v>444</v>
      </c>
      <c r="FZ780" t="s">
        <v>444</v>
      </c>
      <c r="GA780" t="s">
        <v>444</v>
      </c>
      <c r="GB780" s="24" t="s">
        <v>444</v>
      </c>
      <c r="GC780" s="24" t="s">
        <v>444</v>
      </c>
      <c r="GD780" t="s">
        <v>444</v>
      </c>
      <c r="GE780" t="s">
        <v>444</v>
      </c>
      <c r="GF780" s="24" t="s">
        <v>444</v>
      </c>
      <c r="GG780" s="24" t="s">
        <v>444</v>
      </c>
      <c r="GH780" t="s">
        <v>15</v>
      </c>
      <c r="GI780" s="24" t="s">
        <v>571</v>
      </c>
      <c r="GJ780" s="24" t="s">
        <v>572</v>
      </c>
      <c r="GK780" t="s">
        <v>444</v>
      </c>
      <c r="GL780" t="s">
        <v>444</v>
      </c>
      <c r="GM780" s="24" t="s">
        <v>444</v>
      </c>
      <c r="GN780" s="24" t="s">
        <v>444</v>
      </c>
      <c r="GO780" t="s">
        <v>444</v>
      </c>
      <c r="GP780" t="s">
        <v>444</v>
      </c>
      <c r="GQ780" s="24" t="s">
        <v>444</v>
      </c>
      <c r="GR780" s="24" t="s">
        <v>444</v>
      </c>
      <c r="GS780" t="s">
        <v>444</v>
      </c>
      <c r="GT780" t="s">
        <v>444</v>
      </c>
      <c r="GU780" s="24" t="s">
        <v>444</v>
      </c>
      <c r="GV780" s="24" t="s">
        <v>444</v>
      </c>
      <c r="GW780" t="s">
        <v>444</v>
      </c>
      <c r="GX780" t="s">
        <v>444</v>
      </c>
      <c r="GY780" s="24" t="s">
        <v>444</v>
      </c>
      <c r="GZ780" s="24" t="s">
        <v>444</v>
      </c>
      <c r="HA780" t="s">
        <v>444</v>
      </c>
      <c r="HB780" t="s">
        <v>444</v>
      </c>
      <c r="HC780" s="24" t="s">
        <v>444</v>
      </c>
      <c r="HD780" s="24" t="s">
        <v>444</v>
      </c>
      <c r="HE780" t="s">
        <v>444</v>
      </c>
      <c r="HF780" t="s">
        <v>444</v>
      </c>
      <c r="HG780" s="24" t="s">
        <v>444</v>
      </c>
      <c r="HH780" s="24" t="s">
        <v>444</v>
      </c>
      <c r="HI780" t="s">
        <v>444</v>
      </c>
      <c r="HJ780" t="s">
        <v>444</v>
      </c>
      <c r="HK780" s="24" t="s">
        <v>444</v>
      </c>
      <c r="HL780" s="24" t="s">
        <v>444</v>
      </c>
      <c r="HM780" t="s">
        <v>444</v>
      </c>
      <c r="HN780" t="s">
        <v>444</v>
      </c>
      <c r="HO780" s="24" t="s">
        <v>444</v>
      </c>
      <c r="HP780" s="24" t="s">
        <v>444</v>
      </c>
      <c r="HQ780" t="s">
        <v>444</v>
      </c>
      <c r="HR780" t="s">
        <v>444</v>
      </c>
      <c r="HS780" s="24" t="s">
        <v>444</v>
      </c>
      <c r="HT780" s="24" t="s">
        <v>444</v>
      </c>
      <c r="HU780" t="s">
        <v>444</v>
      </c>
      <c r="HV780" t="s">
        <v>444</v>
      </c>
      <c r="HW780" s="24" t="s">
        <v>444</v>
      </c>
      <c r="HX780" s="24" t="s">
        <v>444</v>
      </c>
      <c r="HY780" t="s">
        <v>444</v>
      </c>
      <c r="HZ780" t="s">
        <v>444</v>
      </c>
      <c r="IA780" t="s">
        <v>2773</v>
      </c>
      <c r="IB780" t="s">
        <v>2736</v>
      </c>
      <c r="IC780" t="s">
        <v>2793</v>
      </c>
      <c r="ID780" s="33" t="b" cm="1">
        <f t="array" ref="ID780">_xlfn.IFNA(MATCH($A$2,_xlfn.NUMBERVALUE(Table_Query_from_MF_DSNP62[[#This Row],[CL_GLACCT_DR1]:[CL_GLACCT_CR4]]),0),0)&gt;=1</f>
        <v>1</v>
      </c>
      <c r="IE780" s="33" t="b">
        <f>OR(Table_Query_from_MF_DSNP62[[#This Row],[Pair1]:[Pair25]])</f>
        <v>1</v>
      </c>
      <c r="IF780" s="33">
        <f>_xlfn.IFNA(MATCH(TRUE,Table_Query_from_MF_DSNP62[[#This Row],[Pair1]:[Pair25]],0),"none")</f>
        <v>1</v>
      </c>
      <c r="IG780" s="33" t="b">
        <f>AND($A$2&gt;=_xlfn.NUMBERVALUE(Table_Query_from_MF_DSNP62[[#This Row],[CL_GL_ACCT_FR1]]),$A$2&lt;=_xlfn.NUMBERVALUE(Table_Query_from_MF_DSNP62[[#This Row],[CL_GL_ACCT_TO1]]))</f>
        <v>1</v>
      </c>
      <c r="IH780" s="33" t="b">
        <f>AND($A$2&gt;=_xlfn.NUMBERVALUE(Table_Query_from_MF_DSNP62[[#This Row],[CL_GL_ACCT_FR2]]),$A$2&lt;=_xlfn.NUMBERVALUE(Table_Query_from_MF_DSNP62[[#This Row],[CL_GL_ACCT_TO2]]))</f>
        <v>1</v>
      </c>
      <c r="II780" s="33" t="b">
        <f>AND($A$2&gt;=_xlfn.NUMBERVALUE(Table_Query_from_MF_DSNP62[[#This Row],[CL_GL_ACCT_FR3]]),$A$2&lt;=_xlfn.NUMBERVALUE(Table_Query_from_MF_DSNP62[[#This Row],[CL_GL_ACCT_TO3]]))</f>
        <v>1</v>
      </c>
      <c r="IJ780" s="33" t="b">
        <f>AND($A$2&gt;=_xlfn.NUMBERVALUE(Table_Query_from_MF_DSNP62[[#This Row],[CL_GL_ACCT_FR4]]),$A$2&lt;=_xlfn.NUMBERVALUE(Table_Query_from_MF_DSNP62[[#This Row],[CL_GL_ACCT_TO4]]))</f>
        <v>1</v>
      </c>
      <c r="IK780" s="33" t="b">
        <f>AND($A$2&gt;=_xlfn.NUMBERVALUE(Table_Query_from_MF_DSNP62[[#This Row],[CL_GL_ACCT_FR5]]),$A$2&lt;=_xlfn.NUMBERVALUE(Table_Query_from_MF_DSNP62[[#This Row],[CL_GL_ACCT_TO5]]))</f>
        <v>1</v>
      </c>
      <c r="IL780" s="33" t="b">
        <f>AND($A$2&gt;=_xlfn.NUMBERVALUE(Table_Query_from_MF_DSNP62[[#This Row],[CL_GL_ACCT_FR6]]),$A$2&lt;=_xlfn.NUMBERVALUE(Table_Query_from_MF_DSNP62[[#This Row],[CL_GL_ACCT_TO6]]))</f>
        <v>1</v>
      </c>
      <c r="IM780" s="33" t="b">
        <f>AND($A$2&gt;=_xlfn.NUMBERVALUE(Table_Query_from_MF_DSNP62[[#This Row],[CL_GL_ACCT_FR7]]),$A$2&lt;=_xlfn.NUMBERVALUE(Table_Query_from_MF_DSNP62[[#This Row],[CL_GL_ACCT_TO7]]))</f>
        <v>1</v>
      </c>
      <c r="IN780" s="33" t="b">
        <f>AND($A$2&gt;=_xlfn.NUMBERVALUE(Table_Query_from_MF_DSNP62[[#This Row],[CL_GL_ACCT_FR8]]),$A$2&lt;=_xlfn.NUMBERVALUE(Table_Query_from_MF_DSNP62[[#This Row],[CL_GL_ACCT_TO8]]))</f>
        <v>1</v>
      </c>
      <c r="IO780" s="33" t="b">
        <f>AND($A$2&gt;=_xlfn.NUMBERVALUE(Table_Query_from_MF_DSNP62[[#This Row],[CL_GL_ACCT_FR9]]),$A$2&lt;=_xlfn.NUMBERVALUE(Table_Query_from_MF_DSNP62[[#This Row],[CL_GL_ACCT_TO9]]))</f>
        <v>1</v>
      </c>
      <c r="IP780" s="33" t="b">
        <f>AND($A$2&gt;=_xlfn.NUMBERVALUE(Table_Query_from_MF_DSNP62[[#This Row],[CL_GL_ACCT_FR10]]),$A$2&lt;=_xlfn.NUMBERVALUE(Table_Query_from_MF_DSNP62[[#This Row],[CL_GL_ACCT_TO10]]))</f>
        <v>1</v>
      </c>
      <c r="IQ780" s="33" t="b">
        <f>AND($A$2&gt;=_xlfn.NUMBERVALUE(Table_Query_from_MF_DSNP62[[#This Row],[CL_GL_ACCT_FR11]]),$A$2&lt;=_xlfn.NUMBERVALUE(Table_Query_from_MF_DSNP62[[#This Row],[CL_GL_ACCT_TO11]]))</f>
        <v>1</v>
      </c>
      <c r="IR780" s="33" t="b">
        <f>AND($A$2&gt;=_xlfn.NUMBERVALUE(Table_Query_from_MF_DSNP62[[#This Row],[CL_GL_ACCT_FR12]]),$A$2&lt;=_xlfn.NUMBERVALUE(Table_Query_from_MF_DSNP62[[#This Row],[CL_GL_ACCT_TO12]]))</f>
        <v>1</v>
      </c>
      <c r="IS780" s="33" t="b">
        <f>AND($A$2&gt;=_xlfn.NUMBERVALUE(Table_Query_from_MF_DSNP62[[#This Row],[CL_GL_ACCT_FR13]]),$A$2&lt;=_xlfn.NUMBERVALUE(Table_Query_from_MF_DSNP62[[#This Row],[CL_GL_ACCT_TO13]]))</f>
        <v>1</v>
      </c>
      <c r="IT780" s="33" t="b">
        <f>AND($A$2&gt;=_xlfn.NUMBERVALUE(Table_Query_from_MF_DSNP62[[#This Row],[CL_GL_ACCT_FR14]]),$A$2&lt;=_xlfn.NUMBERVALUE(Table_Query_from_MF_DSNP62[[#This Row],[CL_GL_ACCT_TO14]]))</f>
        <v>1</v>
      </c>
      <c r="IU780" s="33" t="b">
        <f>AND($A$2&gt;=_xlfn.NUMBERVALUE(Table_Query_from_MF_DSNP62[[#This Row],[CL_GL_ACCT_FR15]]),$A$2&lt;=_xlfn.NUMBERVALUE(Table_Query_from_MF_DSNP62[[#This Row],[CL_GL_ACCT_TO15]]))</f>
        <v>1</v>
      </c>
      <c r="IV780" s="33" t="b">
        <f>AND($A$2&gt;=_xlfn.NUMBERVALUE(Table_Query_from_MF_DSNP62[[#This Row],[CL_GL_ACCT_FR16]]),$A$2&lt;=_xlfn.NUMBERVALUE(Table_Query_from_MF_DSNP62[[#This Row],[CL_GL_ACCT_TO16]]))</f>
        <v>1</v>
      </c>
      <c r="IW780" s="33" t="b">
        <f>AND($A$2&gt;=_xlfn.NUMBERVALUE(Table_Query_from_MF_DSNP62[[#This Row],[CL_GL_ACCT_FR17]]),$A$2&lt;=_xlfn.NUMBERVALUE(Table_Query_from_MF_DSNP62[[#This Row],[CL_GL_ACCT_TO17]]))</f>
        <v>1</v>
      </c>
      <c r="IX780" s="33" t="b">
        <f>AND($A$2&gt;=_xlfn.NUMBERVALUE(Table_Query_from_MF_DSNP62[[#This Row],[CL_GL_ACCT_FR18]]),$A$2&lt;=_xlfn.NUMBERVALUE(Table_Query_from_MF_DSNP62[[#This Row],[CL_GL_ACCT_TO18]]))</f>
        <v>1</v>
      </c>
      <c r="IY780" s="33" t="b">
        <f>AND($A$2&gt;=_xlfn.NUMBERVALUE(Table_Query_from_MF_DSNP62[[#This Row],[CL_GL_ACCT_FR19]]),$A$2&lt;=_xlfn.NUMBERVALUE(Table_Query_from_MF_DSNP62[[#This Row],[CL_GL_ACCT_TO19]]))</f>
        <v>1</v>
      </c>
      <c r="IZ780" s="33" t="b">
        <f>AND($A$2&gt;=_xlfn.NUMBERVALUE(Table_Query_from_MF_DSNP62[[#This Row],[CL_GL_ACCT_FR20]]),$A$2&lt;=_xlfn.NUMBERVALUE(Table_Query_from_MF_DSNP62[[#This Row],[CL_GL_ACCT_TO20]]))</f>
        <v>1</v>
      </c>
      <c r="JA780" s="33" t="b">
        <f>AND($A$2&gt;=_xlfn.NUMBERVALUE(Table_Query_from_MF_DSNP62[[#This Row],[CL_GL_ACCT_FR21]]),$A$2&lt;=_xlfn.NUMBERVALUE(Table_Query_from_MF_DSNP62[[#This Row],[CL_GL_ACCT_TO21]]))</f>
        <v>1</v>
      </c>
      <c r="JB780" s="33" t="b">
        <f>AND($A$2&gt;=_xlfn.NUMBERVALUE(Table_Query_from_MF_DSNP62[[#This Row],[CL_GL_ACCT_FR22]]),$A$2&lt;=_xlfn.NUMBERVALUE(Table_Query_from_MF_DSNP62[[#This Row],[CL_GL_ACCT_TO22]]))</f>
        <v>1</v>
      </c>
      <c r="JC780" s="33" t="b">
        <f>AND($A$2&gt;=_xlfn.NUMBERVALUE(Table_Query_from_MF_DSNP62[[#This Row],[CL_GL_ACCT_FR23]]),$A$2&lt;=_xlfn.NUMBERVALUE(Table_Query_from_MF_DSNP62[[#This Row],[CL_GL_ACCT_TO23]]))</f>
        <v>1</v>
      </c>
      <c r="JD780" s="33" t="b">
        <f>AND($A$2&gt;=_xlfn.NUMBERVALUE(Table_Query_from_MF_DSNP62[[#This Row],[CL_GL_ACCT_FR24]]),$A$2&lt;=_xlfn.NUMBERVALUE(Table_Query_from_MF_DSNP62[[#This Row],[CL_GL_ACCT_TO24]]))</f>
        <v>1</v>
      </c>
      <c r="JE780" s="33" t="b">
        <f>AND($A$2&gt;=_xlfn.NUMBERVALUE(Table_Query_from_MF_DSNP62[[#This Row],[CL_GL_ACCT_FR25]]),$A$2&lt;=_xlfn.NUMBERVALUE(Table_Query_from_MF_DSNP62[[#This Row],[CL_GL_ACCT_TO25]]))</f>
        <v>1</v>
      </c>
      <c r="JF780" s="33" t="b">
        <f>OR(Table_Query_from_MF_DSNP62[[#This Row],[PairA]:[PairO]])</f>
        <v>1</v>
      </c>
      <c r="JG780" s="33">
        <f>_xlfn.IFNA(MATCH(TRUE,Table_Query_from_MF_DSNP62[[#This Row],[PairA]:[PairO]],0),"none")</f>
        <v>2</v>
      </c>
      <c r="JH780" s="33" t="b">
        <f>AND($B$2&gt;=_xlfn.NUMBERVALUE(Table_Query_from_MF_DSNP62[[#This Row],[CL_CMP_OBJ_FR1]]),$B$2&lt;=_xlfn.NUMBERVALUE(Table_Query_from_MF_DSNP62[[#This Row],[CL_CMP_OBJ_TO1]]))</f>
        <v>0</v>
      </c>
      <c r="JI780" s="33" t="b">
        <f>AND($B$2&gt;=_xlfn.NUMBERVALUE(Table_Query_from_MF_DSNP62[[#This Row],[CL_CMP_OBJ_FR2]]),$B$2&lt;=_xlfn.NUMBERVALUE(Table_Query_from_MF_DSNP62[[#This Row],[CL_CMP_OBJ_TO2]]))</f>
        <v>1</v>
      </c>
      <c r="JJ780" s="33" t="b">
        <f>AND($B$2&gt;=_xlfn.NUMBERVALUE(Table_Query_from_MF_DSNP62[[#This Row],[CL_CMP_OBJ_FR3]]),$B$2&lt;=_xlfn.NUMBERVALUE(Table_Query_from_MF_DSNP62[[#This Row],[CL_CMP_OBJ_TO3]]))</f>
        <v>1</v>
      </c>
      <c r="JK780" s="33" t="b">
        <f>AND($B$2&gt;=_xlfn.NUMBERVALUE(Table_Query_from_MF_DSNP62[[#This Row],[CL_CMP_OBJ_FR4]]),$B$2&lt;=_xlfn.NUMBERVALUE(Table_Query_from_MF_DSNP62[[#This Row],[CL_CMP_OBJ_TO4]]))</f>
        <v>1</v>
      </c>
      <c r="JL780" s="33" t="b">
        <f>AND($B$2&gt;=_xlfn.NUMBERVALUE(Table_Query_from_MF_DSNP62[[#This Row],[CL_CMP_OBJ_FR5]]),$B$2&lt;=_xlfn.NUMBERVALUE(Table_Query_from_MF_DSNP62[[#This Row],[CL_CMP_OBJ_TO5]]))</f>
        <v>1</v>
      </c>
      <c r="JM780" s="33" t="b">
        <f>AND($B$2&gt;=_xlfn.NUMBERVALUE(Table_Query_from_MF_DSNP62[[#This Row],[CL_CMP_OBJ_FR6]]),$B$2&lt;=_xlfn.NUMBERVALUE(Table_Query_from_MF_DSNP62[[#This Row],[CL_CMP_OBJ_TO6]]))</f>
        <v>1</v>
      </c>
      <c r="JN780" s="33" t="b">
        <f>AND($B$2&gt;=_xlfn.NUMBERVALUE(Table_Query_from_MF_DSNP62[[#This Row],[CL_CMP_OBJ_FR7]]),$B$2&lt;=_xlfn.NUMBERVALUE(Table_Query_from_MF_DSNP62[[#This Row],[CL_CMP_OBJ_TO7]]))</f>
        <v>1</v>
      </c>
      <c r="JO780" s="33" t="b">
        <f>AND($B$2&gt;=_xlfn.NUMBERVALUE(Table_Query_from_MF_DSNP62[[#This Row],[CL_CMP_OBJ_FR8]]),$B$2&lt;=_xlfn.NUMBERVALUE(Table_Query_from_MF_DSNP62[[#This Row],[CL_CMP_OBJ_TO8]]))</f>
        <v>1</v>
      </c>
      <c r="JP780" s="33" t="b">
        <f>AND($B$2&gt;=_xlfn.NUMBERVALUE(Table_Query_from_MF_DSNP62[[#This Row],[CL_CMP_OBJ_FR9]]),$B$2&lt;=_xlfn.NUMBERVALUE(Table_Query_from_MF_DSNP62[[#This Row],[CL_CMP_OBJ_TO9]]))</f>
        <v>1</v>
      </c>
      <c r="JQ780" s="33" t="b">
        <f>AND($B$2&gt;=_xlfn.NUMBERVALUE(Table_Query_from_MF_DSNP62[[#This Row],[CL_CMP_OBJ_FR10]]),$B$2&lt;=_xlfn.NUMBERVALUE(Table_Query_from_MF_DSNP62[[#This Row],[CL_CMP_OBJ_TO10]]))</f>
        <v>1</v>
      </c>
      <c r="JR780" s="33" t="b">
        <f>AND($B$2&gt;=_xlfn.NUMBERVALUE(Table_Query_from_MF_DSNP62[[#This Row],[CL_CMP_OBJ_FR11]]),$B$2&lt;=_xlfn.NUMBERVALUE(Table_Query_from_MF_DSNP62[[#This Row],[CL_CMP_OBJ_TO11]]))</f>
        <v>1</v>
      </c>
      <c r="JS780" s="33" t="b">
        <f>AND($B$2&gt;=_xlfn.NUMBERVALUE(Table_Query_from_MF_DSNP62[[#This Row],[CL_CMP_OBJ_FR12]]),$B$2&lt;=_xlfn.NUMBERVALUE(Table_Query_from_MF_DSNP62[[#This Row],[CL_CMP_OBJ_TO12]]))</f>
        <v>1</v>
      </c>
      <c r="JT780" s="33" t="b">
        <f>AND($B$2&gt;=_xlfn.NUMBERVALUE(Table_Query_from_MF_DSNP62[[#This Row],[CL_CMP_OBJ_FR13]]),$B$2&lt;=_xlfn.NUMBERVALUE(Table_Query_from_MF_DSNP62[[#This Row],[CL_CMP_OBJ_TO13]]))</f>
        <v>1</v>
      </c>
      <c r="JU780" s="33" t="b">
        <f>AND($B$2&gt;=_xlfn.NUMBERVALUE(Table_Query_from_MF_DSNP62[[#This Row],[CL_CMP_OBJ_FR14]]),$B$2&lt;=_xlfn.NUMBERVALUE(Table_Query_from_MF_DSNP62[[#This Row],[CL_CMP_OBJ_TO14]]))</f>
        <v>1</v>
      </c>
      <c r="JV780" s="33" t="b">
        <f>AND($B$2&gt;=_xlfn.NUMBERVALUE(Table_Query_from_MF_DSNP62[[#This Row],[CL_CMP_OBJ_FR15]]),$B$2&lt;=_xlfn.NUMBERVALUE(Table_Query_from_MF_DSNP62[[#This Row],[CL_CMP_OBJ_TO15]]))</f>
        <v>1</v>
      </c>
    </row>
    <row r="781" spans="1:282" x14ac:dyDescent="0.25">
      <c r="A781" t="b">
        <f>OR(,Table_Query_from_MF_DSNP62[[#This Row],[Desired GL included as "hard-coded" GL?]],Table_Query_from_MF_DSNP62[[#This Row],[Desired GL included as "Open GL"?]])</f>
        <v>1</v>
      </c>
      <c r="B781" t="b">
        <f>Table_Query_from_MF_DSNP62[[#This Row],[Desired CObj included as "Open CObj"?]]</f>
        <v>1</v>
      </c>
      <c r="C781" t="s">
        <v>2576</v>
      </c>
      <c r="D781" t="s">
        <v>2684</v>
      </c>
      <c r="E781" t="s">
        <v>8</v>
      </c>
      <c r="F781" s="24" t="s">
        <v>425</v>
      </c>
      <c r="G781" t="s">
        <v>58</v>
      </c>
      <c r="H781" s="24" t="s">
        <v>444</v>
      </c>
      <c r="I781" t="s">
        <v>444</v>
      </c>
      <c r="J781" s="24" t="s">
        <v>444</v>
      </c>
      <c r="K781" t="s">
        <v>444</v>
      </c>
      <c r="L781" s="24" t="s">
        <v>444</v>
      </c>
      <c r="M781" t="s">
        <v>444</v>
      </c>
      <c r="N781" t="s">
        <v>444</v>
      </c>
      <c r="O781" t="s">
        <v>444</v>
      </c>
      <c r="P781" t="s">
        <v>444</v>
      </c>
      <c r="Q781" t="s">
        <v>15</v>
      </c>
      <c r="R781" t="s">
        <v>444</v>
      </c>
      <c r="S781" t="s">
        <v>442</v>
      </c>
      <c r="T781" t="s">
        <v>447</v>
      </c>
      <c r="U781" t="s">
        <v>444</v>
      </c>
      <c r="V781" t="s">
        <v>444</v>
      </c>
      <c r="W781" t="s">
        <v>447</v>
      </c>
      <c r="X781" t="s">
        <v>444</v>
      </c>
      <c r="Y781" t="s">
        <v>444</v>
      </c>
      <c r="Z781" t="s">
        <v>442</v>
      </c>
      <c r="AA781" t="s">
        <v>442</v>
      </c>
      <c r="AB781" t="s">
        <v>442</v>
      </c>
      <c r="AC781" t="s">
        <v>442</v>
      </c>
      <c r="AD781" t="s">
        <v>442</v>
      </c>
      <c r="AE781" t="s">
        <v>442</v>
      </c>
      <c r="AF781" t="s">
        <v>442</v>
      </c>
      <c r="AG781" t="s">
        <v>442</v>
      </c>
      <c r="AH781" t="s">
        <v>444</v>
      </c>
      <c r="AI781" t="s">
        <v>447</v>
      </c>
      <c r="AJ781" t="s">
        <v>442</v>
      </c>
      <c r="AK781" t="s">
        <v>15</v>
      </c>
      <c r="AL781" t="s">
        <v>444</v>
      </c>
      <c r="AM781" t="s">
        <v>444</v>
      </c>
      <c r="AN781" t="s">
        <v>444</v>
      </c>
      <c r="AO781" t="s">
        <v>444</v>
      </c>
      <c r="AP781" t="s">
        <v>447</v>
      </c>
      <c r="AQ781" t="s">
        <v>528</v>
      </c>
      <c r="AR781" t="s">
        <v>1451</v>
      </c>
      <c r="AS781" t="s">
        <v>162</v>
      </c>
      <c r="AT781" t="s">
        <v>10</v>
      </c>
      <c r="AU781" t="s">
        <v>444</v>
      </c>
      <c r="AV781" t="s">
        <v>1359</v>
      </c>
      <c r="AW781" t="s">
        <v>444</v>
      </c>
      <c r="AX781" t="s">
        <v>444</v>
      </c>
      <c r="AY781" t="s">
        <v>444</v>
      </c>
      <c r="AZ781" t="s">
        <v>444</v>
      </c>
      <c r="BA781" t="s">
        <v>444</v>
      </c>
      <c r="BB781" t="s">
        <v>444</v>
      </c>
      <c r="BC781" t="s">
        <v>444</v>
      </c>
      <c r="BD781" t="s">
        <v>1359</v>
      </c>
      <c r="BE781" t="s">
        <v>444</v>
      </c>
      <c r="BF781" t="s">
        <v>1360</v>
      </c>
      <c r="BG781" t="s">
        <v>444</v>
      </c>
      <c r="BH781" t="s">
        <v>444</v>
      </c>
      <c r="BI781" t="s">
        <v>444</v>
      </c>
      <c r="BJ781" t="s">
        <v>444</v>
      </c>
      <c r="BK781" t="s">
        <v>444</v>
      </c>
      <c r="BL781" t="s">
        <v>444</v>
      </c>
      <c r="BM781" t="s">
        <v>444</v>
      </c>
      <c r="BN781" t="s">
        <v>444</v>
      </c>
      <c r="BO781" t="s">
        <v>444</v>
      </c>
      <c r="BP781" t="s">
        <v>444</v>
      </c>
      <c r="BQ781" t="s">
        <v>444</v>
      </c>
      <c r="BR781" t="s">
        <v>444</v>
      </c>
      <c r="BS781" t="s">
        <v>444</v>
      </c>
      <c r="BT781" t="s">
        <v>444</v>
      </c>
      <c r="BU781" t="s">
        <v>444</v>
      </c>
      <c r="BV781" t="s">
        <v>444</v>
      </c>
      <c r="BW781" t="s">
        <v>444</v>
      </c>
      <c r="BX781" t="s">
        <v>444</v>
      </c>
      <c r="BY781" t="s">
        <v>444</v>
      </c>
      <c r="BZ781" t="s">
        <v>444</v>
      </c>
      <c r="CA781" t="s">
        <v>444</v>
      </c>
      <c r="CB781" t="s">
        <v>444</v>
      </c>
      <c r="CC781" t="s">
        <v>444</v>
      </c>
      <c r="CD781" t="s">
        <v>444</v>
      </c>
      <c r="CE781" t="s">
        <v>444</v>
      </c>
      <c r="CF781" t="s">
        <v>444</v>
      </c>
      <c r="CG781" t="s">
        <v>444</v>
      </c>
      <c r="CH781" t="s">
        <v>444</v>
      </c>
      <c r="CI781" t="s">
        <v>444</v>
      </c>
      <c r="CJ781" t="s">
        <v>444</v>
      </c>
      <c r="CK781" t="s">
        <v>444</v>
      </c>
      <c r="CL781" t="s">
        <v>444</v>
      </c>
      <c r="CM781" t="s">
        <v>444</v>
      </c>
      <c r="CN781" t="s">
        <v>444</v>
      </c>
      <c r="CO781" t="s">
        <v>444</v>
      </c>
      <c r="CP781" t="s">
        <v>444</v>
      </c>
      <c r="CQ781" t="s">
        <v>444</v>
      </c>
      <c r="CR781" t="s">
        <v>444</v>
      </c>
      <c r="CS781" t="s">
        <v>444</v>
      </c>
      <c r="CT781" t="s">
        <v>444</v>
      </c>
      <c r="CU781" t="s">
        <v>282</v>
      </c>
      <c r="CV781" t="s">
        <v>2773</v>
      </c>
      <c r="CW781" t="s">
        <v>2736</v>
      </c>
      <c r="CX781" t="s">
        <v>2737</v>
      </c>
      <c r="CY781" t="s">
        <v>1846</v>
      </c>
      <c r="CZ781" t="s">
        <v>444</v>
      </c>
      <c r="DA781" t="s">
        <v>444</v>
      </c>
      <c r="DB781" t="s">
        <v>444</v>
      </c>
      <c r="DC781" t="s">
        <v>444</v>
      </c>
      <c r="DD781" t="s">
        <v>444</v>
      </c>
      <c r="DE781" t="s">
        <v>444</v>
      </c>
      <c r="DF781" t="s">
        <v>444</v>
      </c>
      <c r="DG781" t="s">
        <v>444</v>
      </c>
      <c r="DH781" t="s">
        <v>444</v>
      </c>
      <c r="DI781" t="s">
        <v>15</v>
      </c>
      <c r="DJ781" t="s">
        <v>444</v>
      </c>
      <c r="DK781" t="s">
        <v>444</v>
      </c>
      <c r="DL781" t="s">
        <v>444</v>
      </c>
      <c r="DM781" t="s">
        <v>444</v>
      </c>
      <c r="DN781" t="s">
        <v>444</v>
      </c>
      <c r="DO781" t="s">
        <v>444</v>
      </c>
      <c r="DP781" t="s">
        <v>444</v>
      </c>
      <c r="DQ781" t="s">
        <v>444</v>
      </c>
      <c r="DR781" t="s">
        <v>444</v>
      </c>
      <c r="DS781" t="s">
        <v>444</v>
      </c>
      <c r="DT781" s="24" t="s">
        <v>444</v>
      </c>
      <c r="DU781" s="24" t="s">
        <v>444</v>
      </c>
      <c r="DV781" t="s">
        <v>444</v>
      </c>
      <c r="DW781" t="s">
        <v>444</v>
      </c>
      <c r="DX781" s="24" t="s">
        <v>444</v>
      </c>
      <c r="DY781" s="24" t="s">
        <v>444</v>
      </c>
      <c r="DZ781" t="s">
        <v>444</v>
      </c>
      <c r="EA781" t="s">
        <v>444</v>
      </c>
      <c r="EB781" s="24" t="s">
        <v>444</v>
      </c>
      <c r="EC781" s="24" t="s">
        <v>444</v>
      </c>
      <c r="ED781" t="s">
        <v>444</v>
      </c>
      <c r="EE781" t="s">
        <v>444</v>
      </c>
      <c r="EF781" s="24" t="s">
        <v>444</v>
      </c>
      <c r="EG781" s="24" t="s">
        <v>444</v>
      </c>
      <c r="EH781" t="s">
        <v>444</v>
      </c>
      <c r="EI781" t="s">
        <v>444</v>
      </c>
      <c r="EJ781" s="24" t="s">
        <v>444</v>
      </c>
      <c r="EK781" s="24" t="s">
        <v>444</v>
      </c>
      <c r="EL781" t="s">
        <v>444</v>
      </c>
      <c r="EM781" t="s">
        <v>444</v>
      </c>
      <c r="EN781" s="24" t="s">
        <v>444</v>
      </c>
      <c r="EO781" s="24" t="s">
        <v>444</v>
      </c>
      <c r="EP781" t="s">
        <v>444</v>
      </c>
      <c r="EQ781" t="s">
        <v>444</v>
      </c>
      <c r="ER781" s="24" t="s">
        <v>444</v>
      </c>
      <c r="ES781" s="24" t="s">
        <v>444</v>
      </c>
      <c r="ET781" t="s">
        <v>444</v>
      </c>
      <c r="EU781" t="s">
        <v>444</v>
      </c>
      <c r="EV781" s="24" t="s">
        <v>444</v>
      </c>
      <c r="EW781" s="24" t="s">
        <v>444</v>
      </c>
      <c r="EX781" t="s">
        <v>444</v>
      </c>
      <c r="EY781" t="s">
        <v>444</v>
      </c>
      <c r="EZ781" s="24" t="s">
        <v>444</v>
      </c>
      <c r="FA781" s="24" t="s">
        <v>444</v>
      </c>
      <c r="FB781" t="s">
        <v>444</v>
      </c>
      <c r="FC781" t="s">
        <v>444</v>
      </c>
      <c r="FD781" s="24" t="s">
        <v>444</v>
      </c>
      <c r="FE781" s="24" t="s">
        <v>444</v>
      </c>
      <c r="FF781" t="s">
        <v>444</v>
      </c>
      <c r="FG781" t="s">
        <v>444</v>
      </c>
      <c r="FH781" s="24" t="s">
        <v>444</v>
      </c>
      <c r="FI781" s="24" t="s">
        <v>444</v>
      </c>
      <c r="FJ781" t="s">
        <v>444</v>
      </c>
      <c r="FK781" t="s">
        <v>444</v>
      </c>
      <c r="FL781" s="24" t="s">
        <v>444</v>
      </c>
      <c r="FM781" s="24" t="s">
        <v>444</v>
      </c>
      <c r="FN781" t="s">
        <v>444</v>
      </c>
      <c r="FO781" t="s">
        <v>444</v>
      </c>
      <c r="FP781" s="24" t="s">
        <v>444</v>
      </c>
      <c r="FQ781" s="24" t="s">
        <v>444</v>
      </c>
      <c r="FR781" t="s">
        <v>444</v>
      </c>
      <c r="FS781" t="s">
        <v>444</v>
      </c>
      <c r="FT781" s="24" t="s">
        <v>444</v>
      </c>
      <c r="FU781" s="24" t="s">
        <v>444</v>
      </c>
      <c r="FV781" t="s">
        <v>444</v>
      </c>
      <c r="FW781" t="s">
        <v>444</v>
      </c>
      <c r="FX781" s="24" t="s">
        <v>444</v>
      </c>
      <c r="FY781" s="24" t="s">
        <v>444</v>
      </c>
      <c r="FZ781" t="s">
        <v>444</v>
      </c>
      <c r="GA781" t="s">
        <v>444</v>
      </c>
      <c r="GB781" s="24" t="s">
        <v>444</v>
      </c>
      <c r="GC781" s="24" t="s">
        <v>444</v>
      </c>
      <c r="GD781" t="s">
        <v>444</v>
      </c>
      <c r="GE781" t="s">
        <v>444</v>
      </c>
      <c r="GF781" s="24" t="s">
        <v>444</v>
      </c>
      <c r="GG781" s="24" t="s">
        <v>444</v>
      </c>
      <c r="GH781" t="s">
        <v>15</v>
      </c>
      <c r="GI781" s="24" t="s">
        <v>571</v>
      </c>
      <c r="GJ781" s="24" t="s">
        <v>572</v>
      </c>
      <c r="GK781" t="s">
        <v>444</v>
      </c>
      <c r="GL781" t="s">
        <v>444</v>
      </c>
      <c r="GM781" s="24" t="s">
        <v>444</v>
      </c>
      <c r="GN781" s="24" t="s">
        <v>444</v>
      </c>
      <c r="GO781" t="s">
        <v>444</v>
      </c>
      <c r="GP781" t="s">
        <v>444</v>
      </c>
      <c r="GQ781" s="24" t="s">
        <v>444</v>
      </c>
      <c r="GR781" s="24" t="s">
        <v>444</v>
      </c>
      <c r="GS781" t="s">
        <v>444</v>
      </c>
      <c r="GT781" t="s">
        <v>444</v>
      </c>
      <c r="GU781" s="24" t="s">
        <v>444</v>
      </c>
      <c r="GV781" s="24" t="s">
        <v>444</v>
      </c>
      <c r="GW781" t="s">
        <v>444</v>
      </c>
      <c r="GX781" t="s">
        <v>444</v>
      </c>
      <c r="GY781" s="24" t="s">
        <v>444</v>
      </c>
      <c r="GZ781" s="24" t="s">
        <v>444</v>
      </c>
      <c r="HA781" t="s">
        <v>444</v>
      </c>
      <c r="HB781" t="s">
        <v>444</v>
      </c>
      <c r="HC781" s="24" t="s">
        <v>444</v>
      </c>
      <c r="HD781" s="24" t="s">
        <v>444</v>
      </c>
      <c r="HE781" t="s">
        <v>444</v>
      </c>
      <c r="HF781" t="s">
        <v>444</v>
      </c>
      <c r="HG781" s="24" t="s">
        <v>444</v>
      </c>
      <c r="HH781" s="24" t="s">
        <v>444</v>
      </c>
      <c r="HI781" t="s">
        <v>444</v>
      </c>
      <c r="HJ781" t="s">
        <v>444</v>
      </c>
      <c r="HK781" s="24" t="s">
        <v>444</v>
      </c>
      <c r="HL781" s="24" t="s">
        <v>444</v>
      </c>
      <c r="HM781" t="s">
        <v>444</v>
      </c>
      <c r="HN781" t="s">
        <v>444</v>
      </c>
      <c r="HO781" s="24" t="s">
        <v>444</v>
      </c>
      <c r="HP781" s="24" t="s">
        <v>444</v>
      </c>
      <c r="HQ781" t="s">
        <v>444</v>
      </c>
      <c r="HR781" t="s">
        <v>444</v>
      </c>
      <c r="HS781" s="24" t="s">
        <v>444</v>
      </c>
      <c r="HT781" s="24" t="s">
        <v>444</v>
      </c>
      <c r="HU781" t="s">
        <v>444</v>
      </c>
      <c r="HV781" t="s">
        <v>444</v>
      </c>
      <c r="HW781" s="24" t="s">
        <v>444</v>
      </c>
      <c r="HX781" s="24" t="s">
        <v>444</v>
      </c>
      <c r="HY781" t="s">
        <v>444</v>
      </c>
      <c r="HZ781" t="s">
        <v>444</v>
      </c>
      <c r="IA781" t="s">
        <v>2773</v>
      </c>
      <c r="IB781" t="s">
        <v>2736</v>
      </c>
      <c r="IC781" t="s">
        <v>2793</v>
      </c>
      <c r="ID781" s="33" t="b" cm="1">
        <f t="array" ref="ID781">_xlfn.IFNA(MATCH($A$2,_xlfn.NUMBERVALUE(Table_Query_from_MF_DSNP62[[#This Row],[CL_GLACCT_DR1]:[CL_GLACCT_CR4]]),0),0)&gt;=1</f>
        <v>1</v>
      </c>
      <c r="IE781" s="33" t="b">
        <f>OR(Table_Query_from_MF_DSNP62[[#This Row],[Pair1]:[Pair25]])</f>
        <v>1</v>
      </c>
      <c r="IF781" s="33">
        <f>_xlfn.IFNA(MATCH(TRUE,Table_Query_from_MF_DSNP62[[#This Row],[Pair1]:[Pair25]],0),"none")</f>
        <v>1</v>
      </c>
      <c r="IG781" s="33" t="b">
        <f>AND($A$2&gt;=_xlfn.NUMBERVALUE(Table_Query_from_MF_DSNP62[[#This Row],[CL_GL_ACCT_FR1]]),$A$2&lt;=_xlfn.NUMBERVALUE(Table_Query_from_MF_DSNP62[[#This Row],[CL_GL_ACCT_TO1]]))</f>
        <v>1</v>
      </c>
      <c r="IH781" s="33" t="b">
        <f>AND($A$2&gt;=_xlfn.NUMBERVALUE(Table_Query_from_MF_DSNP62[[#This Row],[CL_GL_ACCT_FR2]]),$A$2&lt;=_xlfn.NUMBERVALUE(Table_Query_from_MF_DSNP62[[#This Row],[CL_GL_ACCT_TO2]]))</f>
        <v>1</v>
      </c>
      <c r="II781" s="33" t="b">
        <f>AND($A$2&gt;=_xlfn.NUMBERVALUE(Table_Query_from_MF_DSNP62[[#This Row],[CL_GL_ACCT_FR3]]),$A$2&lt;=_xlfn.NUMBERVALUE(Table_Query_from_MF_DSNP62[[#This Row],[CL_GL_ACCT_TO3]]))</f>
        <v>1</v>
      </c>
      <c r="IJ781" s="33" t="b">
        <f>AND($A$2&gt;=_xlfn.NUMBERVALUE(Table_Query_from_MF_DSNP62[[#This Row],[CL_GL_ACCT_FR4]]),$A$2&lt;=_xlfn.NUMBERVALUE(Table_Query_from_MF_DSNP62[[#This Row],[CL_GL_ACCT_TO4]]))</f>
        <v>1</v>
      </c>
      <c r="IK781" s="33" t="b">
        <f>AND($A$2&gt;=_xlfn.NUMBERVALUE(Table_Query_from_MF_DSNP62[[#This Row],[CL_GL_ACCT_FR5]]),$A$2&lt;=_xlfn.NUMBERVALUE(Table_Query_from_MF_DSNP62[[#This Row],[CL_GL_ACCT_TO5]]))</f>
        <v>1</v>
      </c>
      <c r="IL781" s="33" t="b">
        <f>AND($A$2&gt;=_xlfn.NUMBERVALUE(Table_Query_from_MF_DSNP62[[#This Row],[CL_GL_ACCT_FR6]]),$A$2&lt;=_xlfn.NUMBERVALUE(Table_Query_from_MF_DSNP62[[#This Row],[CL_GL_ACCT_TO6]]))</f>
        <v>1</v>
      </c>
      <c r="IM781" s="33" t="b">
        <f>AND($A$2&gt;=_xlfn.NUMBERVALUE(Table_Query_from_MF_DSNP62[[#This Row],[CL_GL_ACCT_FR7]]),$A$2&lt;=_xlfn.NUMBERVALUE(Table_Query_from_MF_DSNP62[[#This Row],[CL_GL_ACCT_TO7]]))</f>
        <v>1</v>
      </c>
      <c r="IN781" s="33" t="b">
        <f>AND($A$2&gt;=_xlfn.NUMBERVALUE(Table_Query_from_MF_DSNP62[[#This Row],[CL_GL_ACCT_FR8]]),$A$2&lt;=_xlfn.NUMBERVALUE(Table_Query_from_MF_DSNP62[[#This Row],[CL_GL_ACCT_TO8]]))</f>
        <v>1</v>
      </c>
      <c r="IO781" s="33" t="b">
        <f>AND($A$2&gt;=_xlfn.NUMBERVALUE(Table_Query_from_MF_DSNP62[[#This Row],[CL_GL_ACCT_FR9]]),$A$2&lt;=_xlfn.NUMBERVALUE(Table_Query_from_MF_DSNP62[[#This Row],[CL_GL_ACCT_TO9]]))</f>
        <v>1</v>
      </c>
      <c r="IP781" s="33" t="b">
        <f>AND($A$2&gt;=_xlfn.NUMBERVALUE(Table_Query_from_MF_DSNP62[[#This Row],[CL_GL_ACCT_FR10]]),$A$2&lt;=_xlfn.NUMBERVALUE(Table_Query_from_MF_DSNP62[[#This Row],[CL_GL_ACCT_TO10]]))</f>
        <v>1</v>
      </c>
      <c r="IQ781" s="33" t="b">
        <f>AND($A$2&gt;=_xlfn.NUMBERVALUE(Table_Query_from_MF_DSNP62[[#This Row],[CL_GL_ACCT_FR11]]),$A$2&lt;=_xlfn.NUMBERVALUE(Table_Query_from_MF_DSNP62[[#This Row],[CL_GL_ACCT_TO11]]))</f>
        <v>1</v>
      </c>
      <c r="IR781" s="33" t="b">
        <f>AND($A$2&gt;=_xlfn.NUMBERVALUE(Table_Query_from_MF_DSNP62[[#This Row],[CL_GL_ACCT_FR12]]),$A$2&lt;=_xlfn.NUMBERVALUE(Table_Query_from_MF_DSNP62[[#This Row],[CL_GL_ACCT_TO12]]))</f>
        <v>1</v>
      </c>
      <c r="IS781" s="33" t="b">
        <f>AND($A$2&gt;=_xlfn.NUMBERVALUE(Table_Query_from_MF_DSNP62[[#This Row],[CL_GL_ACCT_FR13]]),$A$2&lt;=_xlfn.NUMBERVALUE(Table_Query_from_MF_DSNP62[[#This Row],[CL_GL_ACCT_TO13]]))</f>
        <v>1</v>
      </c>
      <c r="IT781" s="33" t="b">
        <f>AND($A$2&gt;=_xlfn.NUMBERVALUE(Table_Query_from_MF_DSNP62[[#This Row],[CL_GL_ACCT_FR14]]),$A$2&lt;=_xlfn.NUMBERVALUE(Table_Query_from_MF_DSNP62[[#This Row],[CL_GL_ACCT_TO14]]))</f>
        <v>1</v>
      </c>
      <c r="IU781" s="33" t="b">
        <f>AND($A$2&gt;=_xlfn.NUMBERVALUE(Table_Query_from_MF_DSNP62[[#This Row],[CL_GL_ACCT_FR15]]),$A$2&lt;=_xlfn.NUMBERVALUE(Table_Query_from_MF_DSNP62[[#This Row],[CL_GL_ACCT_TO15]]))</f>
        <v>1</v>
      </c>
      <c r="IV781" s="33" t="b">
        <f>AND($A$2&gt;=_xlfn.NUMBERVALUE(Table_Query_from_MF_DSNP62[[#This Row],[CL_GL_ACCT_FR16]]),$A$2&lt;=_xlfn.NUMBERVALUE(Table_Query_from_MF_DSNP62[[#This Row],[CL_GL_ACCT_TO16]]))</f>
        <v>1</v>
      </c>
      <c r="IW781" s="33" t="b">
        <f>AND($A$2&gt;=_xlfn.NUMBERVALUE(Table_Query_from_MF_DSNP62[[#This Row],[CL_GL_ACCT_FR17]]),$A$2&lt;=_xlfn.NUMBERVALUE(Table_Query_from_MF_DSNP62[[#This Row],[CL_GL_ACCT_TO17]]))</f>
        <v>1</v>
      </c>
      <c r="IX781" s="33" t="b">
        <f>AND($A$2&gt;=_xlfn.NUMBERVALUE(Table_Query_from_MF_DSNP62[[#This Row],[CL_GL_ACCT_FR18]]),$A$2&lt;=_xlfn.NUMBERVALUE(Table_Query_from_MF_DSNP62[[#This Row],[CL_GL_ACCT_TO18]]))</f>
        <v>1</v>
      </c>
      <c r="IY781" s="33" t="b">
        <f>AND($A$2&gt;=_xlfn.NUMBERVALUE(Table_Query_from_MF_DSNP62[[#This Row],[CL_GL_ACCT_FR19]]),$A$2&lt;=_xlfn.NUMBERVALUE(Table_Query_from_MF_DSNP62[[#This Row],[CL_GL_ACCT_TO19]]))</f>
        <v>1</v>
      </c>
      <c r="IZ781" s="33" t="b">
        <f>AND($A$2&gt;=_xlfn.NUMBERVALUE(Table_Query_from_MF_DSNP62[[#This Row],[CL_GL_ACCT_FR20]]),$A$2&lt;=_xlfn.NUMBERVALUE(Table_Query_from_MF_DSNP62[[#This Row],[CL_GL_ACCT_TO20]]))</f>
        <v>1</v>
      </c>
      <c r="JA781" s="33" t="b">
        <f>AND($A$2&gt;=_xlfn.NUMBERVALUE(Table_Query_from_MF_DSNP62[[#This Row],[CL_GL_ACCT_FR21]]),$A$2&lt;=_xlfn.NUMBERVALUE(Table_Query_from_MF_DSNP62[[#This Row],[CL_GL_ACCT_TO21]]))</f>
        <v>1</v>
      </c>
      <c r="JB781" s="33" t="b">
        <f>AND($A$2&gt;=_xlfn.NUMBERVALUE(Table_Query_from_MF_DSNP62[[#This Row],[CL_GL_ACCT_FR22]]),$A$2&lt;=_xlfn.NUMBERVALUE(Table_Query_from_MF_DSNP62[[#This Row],[CL_GL_ACCT_TO22]]))</f>
        <v>1</v>
      </c>
      <c r="JC781" s="33" t="b">
        <f>AND($A$2&gt;=_xlfn.NUMBERVALUE(Table_Query_from_MF_DSNP62[[#This Row],[CL_GL_ACCT_FR23]]),$A$2&lt;=_xlfn.NUMBERVALUE(Table_Query_from_MF_DSNP62[[#This Row],[CL_GL_ACCT_TO23]]))</f>
        <v>1</v>
      </c>
      <c r="JD781" s="33" t="b">
        <f>AND($A$2&gt;=_xlfn.NUMBERVALUE(Table_Query_from_MF_DSNP62[[#This Row],[CL_GL_ACCT_FR24]]),$A$2&lt;=_xlfn.NUMBERVALUE(Table_Query_from_MF_DSNP62[[#This Row],[CL_GL_ACCT_TO24]]))</f>
        <v>1</v>
      </c>
      <c r="JE781" s="33" t="b">
        <f>AND($A$2&gt;=_xlfn.NUMBERVALUE(Table_Query_from_MF_DSNP62[[#This Row],[CL_GL_ACCT_FR25]]),$A$2&lt;=_xlfn.NUMBERVALUE(Table_Query_from_MF_DSNP62[[#This Row],[CL_GL_ACCT_TO25]]))</f>
        <v>1</v>
      </c>
      <c r="JF781" s="33" t="b">
        <f>OR(Table_Query_from_MF_DSNP62[[#This Row],[PairA]:[PairO]])</f>
        <v>1</v>
      </c>
      <c r="JG781" s="33">
        <f>_xlfn.IFNA(MATCH(TRUE,Table_Query_from_MF_DSNP62[[#This Row],[PairA]:[PairO]],0),"none")</f>
        <v>2</v>
      </c>
      <c r="JH781" s="33" t="b">
        <f>AND($B$2&gt;=_xlfn.NUMBERVALUE(Table_Query_from_MF_DSNP62[[#This Row],[CL_CMP_OBJ_FR1]]),$B$2&lt;=_xlfn.NUMBERVALUE(Table_Query_from_MF_DSNP62[[#This Row],[CL_CMP_OBJ_TO1]]))</f>
        <v>0</v>
      </c>
      <c r="JI781" s="33" t="b">
        <f>AND($B$2&gt;=_xlfn.NUMBERVALUE(Table_Query_from_MF_DSNP62[[#This Row],[CL_CMP_OBJ_FR2]]),$B$2&lt;=_xlfn.NUMBERVALUE(Table_Query_from_MF_DSNP62[[#This Row],[CL_CMP_OBJ_TO2]]))</f>
        <v>1</v>
      </c>
      <c r="JJ781" s="33" t="b">
        <f>AND($B$2&gt;=_xlfn.NUMBERVALUE(Table_Query_from_MF_DSNP62[[#This Row],[CL_CMP_OBJ_FR3]]),$B$2&lt;=_xlfn.NUMBERVALUE(Table_Query_from_MF_DSNP62[[#This Row],[CL_CMP_OBJ_TO3]]))</f>
        <v>1</v>
      </c>
      <c r="JK781" s="33" t="b">
        <f>AND($B$2&gt;=_xlfn.NUMBERVALUE(Table_Query_from_MF_DSNP62[[#This Row],[CL_CMP_OBJ_FR4]]),$B$2&lt;=_xlfn.NUMBERVALUE(Table_Query_from_MF_DSNP62[[#This Row],[CL_CMP_OBJ_TO4]]))</f>
        <v>1</v>
      </c>
      <c r="JL781" s="33" t="b">
        <f>AND($B$2&gt;=_xlfn.NUMBERVALUE(Table_Query_from_MF_DSNP62[[#This Row],[CL_CMP_OBJ_FR5]]),$B$2&lt;=_xlfn.NUMBERVALUE(Table_Query_from_MF_DSNP62[[#This Row],[CL_CMP_OBJ_TO5]]))</f>
        <v>1</v>
      </c>
      <c r="JM781" s="33" t="b">
        <f>AND($B$2&gt;=_xlfn.NUMBERVALUE(Table_Query_from_MF_DSNP62[[#This Row],[CL_CMP_OBJ_FR6]]),$B$2&lt;=_xlfn.NUMBERVALUE(Table_Query_from_MF_DSNP62[[#This Row],[CL_CMP_OBJ_TO6]]))</f>
        <v>1</v>
      </c>
      <c r="JN781" s="33" t="b">
        <f>AND($B$2&gt;=_xlfn.NUMBERVALUE(Table_Query_from_MF_DSNP62[[#This Row],[CL_CMP_OBJ_FR7]]),$B$2&lt;=_xlfn.NUMBERVALUE(Table_Query_from_MF_DSNP62[[#This Row],[CL_CMP_OBJ_TO7]]))</f>
        <v>1</v>
      </c>
      <c r="JO781" s="33" t="b">
        <f>AND($B$2&gt;=_xlfn.NUMBERVALUE(Table_Query_from_MF_DSNP62[[#This Row],[CL_CMP_OBJ_FR8]]),$B$2&lt;=_xlfn.NUMBERVALUE(Table_Query_from_MF_DSNP62[[#This Row],[CL_CMP_OBJ_TO8]]))</f>
        <v>1</v>
      </c>
      <c r="JP781" s="33" t="b">
        <f>AND($B$2&gt;=_xlfn.NUMBERVALUE(Table_Query_from_MF_DSNP62[[#This Row],[CL_CMP_OBJ_FR9]]),$B$2&lt;=_xlfn.NUMBERVALUE(Table_Query_from_MF_DSNP62[[#This Row],[CL_CMP_OBJ_TO9]]))</f>
        <v>1</v>
      </c>
      <c r="JQ781" s="33" t="b">
        <f>AND($B$2&gt;=_xlfn.NUMBERVALUE(Table_Query_from_MF_DSNP62[[#This Row],[CL_CMP_OBJ_FR10]]),$B$2&lt;=_xlfn.NUMBERVALUE(Table_Query_from_MF_DSNP62[[#This Row],[CL_CMP_OBJ_TO10]]))</f>
        <v>1</v>
      </c>
      <c r="JR781" s="33" t="b">
        <f>AND($B$2&gt;=_xlfn.NUMBERVALUE(Table_Query_from_MF_DSNP62[[#This Row],[CL_CMP_OBJ_FR11]]),$B$2&lt;=_xlfn.NUMBERVALUE(Table_Query_from_MF_DSNP62[[#This Row],[CL_CMP_OBJ_TO11]]))</f>
        <v>1</v>
      </c>
      <c r="JS781" s="33" t="b">
        <f>AND($B$2&gt;=_xlfn.NUMBERVALUE(Table_Query_from_MF_DSNP62[[#This Row],[CL_CMP_OBJ_FR12]]),$B$2&lt;=_xlfn.NUMBERVALUE(Table_Query_from_MF_DSNP62[[#This Row],[CL_CMP_OBJ_TO12]]))</f>
        <v>1</v>
      </c>
      <c r="JT781" s="33" t="b">
        <f>AND($B$2&gt;=_xlfn.NUMBERVALUE(Table_Query_from_MF_DSNP62[[#This Row],[CL_CMP_OBJ_FR13]]),$B$2&lt;=_xlfn.NUMBERVALUE(Table_Query_from_MF_DSNP62[[#This Row],[CL_CMP_OBJ_TO13]]))</f>
        <v>1</v>
      </c>
      <c r="JU781" s="33" t="b">
        <f>AND($B$2&gt;=_xlfn.NUMBERVALUE(Table_Query_from_MF_DSNP62[[#This Row],[CL_CMP_OBJ_FR14]]),$B$2&lt;=_xlfn.NUMBERVALUE(Table_Query_from_MF_DSNP62[[#This Row],[CL_CMP_OBJ_TO14]]))</f>
        <v>1</v>
      </c>
      <c r="JV781" s="33" t="b">
        <f>AND($B$2&gt;=_xlfn.NUMBERVALUE(Table_Query_from_MF_DSNP62[[#This Row],[CL_CMP_OBJ_FR15]]),$B$2&lt;=_xlfn.NUMBERVALUE(Table_Query_from_MF_DSNP62[[#This Row],[CL_CMP_OBJ_TO15]]))</f>
        <v>1</v>
      </c>
    </row>
    <row r="782" spans="1:282" x14ac:dyDescent="0.25">
      <c r="A782" t="b">
        <f>OR(,Table_Query_from_MF_DSNP62[[#This Row],[Desired GL included as "hard-coded" GL?]],Table_Query_from_MF_DSNP62[[#This Row],[Desired GL included as "Open GL"?]])</f>
        <v>1</v>
      </c>
      <c r="B782" t="b">
        <f>Table_Query_from_MF_DSNP62[[#This Row],[Desired CObj included as "Open CObj"?]]</f>
        <v>1</v>
      </c>
      <c r="C782" t="s">
        <v>2541</v>
      </c>
      <c r="D782" t="s">
        <v>2685</v>
      </c>
      <c r="E782" t="s">
        <v>8</v>
      </c>
      <c r="F782" s="24" t="s">
        <v>170</v>
      </c>
      <c r="G782" t="s">
        <v>417</v>
      </c>
      <c r="H782" s="24" t="s">
        <v>444</v>
      </c>
      <c r="I782" t="s">
        <v>444</v>
      </c>
      <c r="J782" s="24" t="s">
        <v>444</v>
      </c>
      <c r="K782" t="s">
        <v>444</v>
      </c>
      <c r="L782" s="24" t="s">
        <v>444</v>
      </c>
      <c r="M782" t="s">
        <v>444</v>
      </c>
      <c r="N782" t="s">
        <v>444</v>
      </c>
      <c r="O782" t="s">
        <v>444</v>
      </c>
      <c r="P782" t="s">
        <v>444</v>
      </c>
      <c r="Q782" t="s">
        <v>15</v>
      </c>
      <c r="R782" t="s">
        <v>444</v>
      </c>
      <c r="S782" t="s">
        <v>442</v>
      </c>
      <c r="T782" t="s">
        <v>447</v>
      </c>
      <c r="U782" t="s">
        <v>444</v>
      </c>
      <c r="V782" t="s">
        <v>444</v>
      </c>
      <c r="W782" t="s">
        <v>447</v>
      </c>
      <c r="X782" t="s">
        <v>444</v>
      </c>
      <c r="Y782" t="s">
        <v>444</v>
      </c>
      <c r="Z782" t="s">
        <v>442</v>
      </c>
      <c r="AA782" t="s">
        <v>442</v>
      </c>
      <c r="AB782" t="s">
        <v>442</v>
      </c>
      <c r="AC782" t="s">
        <v>442</v>
      </c>
      <c r="AD782" t="s">
        <v>442</v>
      </c>
      <c r="AE782" t="s">
        <v>442</v>
      </c>
      <c r="AF782" t="s">
        <v>442</v>
      </c>
      <c r="AG782" t="s">
        <v>442</v>
      </c>
      <c r="AH782" t="s">
        <v>444</v>
      </c>
      <c r="AI782" t="s">
        <v>447</v>
      </c>
      <c r="AJ782" t="s">
        <v>442</v>
      </c>
      <c r="AK782" t="s">
        <v>444</v>
      </c>
      <c r="AL782" t="s">
        <v>444</v>
      </c>
      <c r="AM782" t="s">
        <v>444</v>
      </c>
      <c r="AN782" t="s">
        <v>444</v>
      </c>
      <c r="AO782" t="s">
        <v>444</v>
      </c>
      <c r="AP782" t="s">
        <v>442</v>
      </c>
      <c r="AQ782" t="s">
        <v>528</v>
      </c>
      <c r="AR782" t="s">
        <v>1451</v>
      </c>
      <c r="AS782" t="s">
        <v>162</v>
      </c>
      <c r="AT782" t="s">
        <v>10</v>
      </c>
      <c r="AU782" t="s">
        <v>444</v>
      </c>
      <c r="AV782" t="s">
        <v>1359</v>
      </c>
      <c r="AW782" t="s">
        <v>444</v>
      </c>
      <c r="AX782" t="s">
        <v>444</v>
      </c>
      <c r="AY782" t="s">
        <v>444</v>
      </c>
      <c r="AZ782" t="s">
        <v>444</v>
      </c>
      <c r="BA782" t="s">
        <v>444</v>
      </c>
      <c r="BB782" t="s">
        <v>444</v>
      </c>
      <c r="BC782" t="s">
        <v>444</v>
      </c>
      <c r="BD782" t="s">
        <v>1359</v>
      </c>
      <c r="BE782" t="s">
        <v>444</v>
      </c>
      <c r="BF782" t="s">
        <v>1360</v>
      </c>
      <c r="BG782" t="s">
        <v>444</v>
      </c>
      <c r="BH782" t="s">
        <v>444</v>
      </c>
      <c r="BI782" t="s">
        <v>444</v>
      </c>
      <c r="BJ782" t="s">
        <v>444</v>
      </c>
      <c r="BK782" t="s">
        <v>444</v>
      </c>
      <c r="BL782" t="s">
        <v>444</v>
      </c>
      <c r="BM782" t="s">
        <v>444</v>
      </c>
      <c r="BN782" t="s">
        <v>444</v>
      </c>
      <c r="BO782" t="s">
        <v>444</v>
      </c>
      <c r="BP782" t="s">
        <v>444</v>
      </c>
      <c r="BQ782" t="s">
        <v>444</v>
      </c>
      <c r="BR782" t="s">
        <v>444</v>
      </c>
      <c r="BS782" t="s">
        <v>444</v>
      </c>
      <c r="BT782" t="s">
        <v>444</v>
      </c>
      <c r="BU782" t="s">
        <v>444</v>
      </c>
      <c r="BV782" t="s">
        <v>444</v>
      </c>
      <c r="BW782" t="s">
        <v>444</v>
      </c>
      <c r="BX782" t="s">
        <v>444</v>
      </c>
      <c r="BY782" t="s">
        <v>444</v>
      </c>
      <c r="BZ782" t="s">
        <v>444</v>
      </c>
      <c r="CA782" t="s">
        <v>444</v>
      </c>
      <c r="CB782" t="s">
        <v>444</v>
      </c>
      <c r="CC782" t="s">
        <v>444</v>
      </c>
      <c r="CD782" t="s">
        <v>444</v>
      </c>
      <c r="CE782" t="s">
        <v>444</v>
      </c>
      <c r="CF782" t="s">
        <v>444</v>
      </c>
      <c r="CG782" t="s">
        <v>444</v>
      </c>
      <c r="CH782" t="s">
        <v>444</v>
      </c>
      <c r="CI782" t="s">
        <v>444</v>
      </c>
      <c r="CJ782" t="s">
        <v>444</v>
      </c>
      <c r="CK782" t="s">
        <v>444</v>
      </c>
      <c r="CL782" t="s">
        <v>444</v>
      </c>
      <c r="CM782" t="s">
        <v>444</v>
      </c>
      <c r="CN782" t="s">
        <v>444</v>
      </c>
      <c r="CO782" t="s">
        <v>444</v>
      </c>
      <c r="CP782" t="s">
        <v>444</v>
      </c>
      <c r="CQ782" t="s">
        <v>444</v>
      </c>
      <c r="CR782" t="s">
        <v>444</v>
      </c>
      <c r="CS782" t="s">
        <v>444</v>
      </c>
      <c r="CT782" t="s">
        <v>444</v>
      </c>
      <c r="CU782" t="s">
        <v>7</v>
      </c>
      <c r="CV782" t="s">
        <v>2773</v>
      </c>
      <c r="CW782" t="s">
        <v>2736</v>
      </c>
      <c r="CX782" t="s">
        <v>2737</v>
      </c>
      <c r="CY782" t="s">
        <v>1846</v>
      </c>
      <c r="CZ782" t="s">
        <v>444</v>
      </c>
      <c r="DA782" t="s">
        <v>444</v>
      </c>
      <c r="DB782" t="s">
        <v>444</v>
      </c>
      <c r="DC782" t="s">
        <v>444</v>
      </c>
      <c r="DD782" t="s">
        <v>444</v>
      </c>
      <c r="DE782" t="s">
        <v>444</v>
      </c>
      <c r="DF782" t="s">
        <v>444</v>
      </c>
      <c r="DG782" t="s">
        <v>444</v>
      </c>
      <c r="DH782" t="s">
        <v>444</v>
      </c>
      <c r="DI782" t="s">
        <v>15</v>
      </c>
      <c r="DJ782" t="s">
        <v>444</v>
      </c>
      <c r="DK782" t="s">
        <v>444</v>
      </c>
      <c r="DL782" t="s">
        <v>444</v>
      </c>
      <c r="DM782" t="s">
        <v>444</v>
      </c>
      <c r="DN782" t="s">
        <v>444</v>
      </c>
      <c r="DO782" t="s">
        <v>444</v>
      </c>
      <c r="DP782" t="s">
        <v>444</v>
      </c>
      <c r="DQ782" t="s">
        <v>444</v>
      </c>
      <c r="DR782" t="s">
        <v>444</v>
      </c>
      <c r="DS782" t="s">
        <v>444</v>
      </c>
      <c r="DT782" s="24" t="s">
        <v>444</v>
      </c>
      <c r="DU782" s="24" t="s">
        <v>444</v>
      </c>
      <c r="DV782" t="s">
        <v>444</v>
      </c>
      <c r="DW782" t="s">
        <v>444</v>
      </c>
      <c r="DX782" s="24" t="s">
        <v>444</v>
      </c>
      <c r="DY782" s="24" t="s">
        <v>444</v>
      </c>
      <c r="DZ782" t="s">
        <v>444</v>
      </c>
      <c r="EA782" t="s">
        <v>444</v>
      </c>
      <c r="EB782" s="24" t="s">
        <v>444</v>
      </c>
      <c r="EC782" s="24" t="s">
        <v>444</v>
      </c>
      <c r="ED782" t="s">
        <v>444</v>
      </c>
      <c r="EE782" t="s">
        <v>444</v>
      </c>
      <c r="EF782" s="24" t="s">
        <v>444</v>
      </c>
      <c r="EG782" s="24" t="s">
        <v>444</v>
      </c>
      <c r="EH782" t="s">
        <v>444</v>
      </c>
      <c r="EI782" t="s">
        <v>444</v>
      </c>
      <c r="EJ782" s="24" t="s">
        <v>444</v>
      </c>
      <c r="EK782" s="24" t="s">
        <v>444</v>
      </c>
      <c r="EL782" t="s">
        <v>444</v>
      </c>
      <c r="EM782" t="s">
        <v>444</v>
      </c>
      <c r="EN782" s="24" t="s">
        <v>444</v>
      </c>
      <c r="EO782" s="24" t="s">
        <v>444</v>
      </c>
      <c r="EP782" t="s">
        <v>444</v>
      </c>
      <c r="EQ782" t="s">
        <v>444</v>
      </c>
      <c r="ER782" s="24" t="s">
        <v>444</v>
      </c>
      <c r="ES782" s="24" t="s">
        <v>444</v>
      </c>
      <c r="ET782" t="s">
        <v>444</v>
      </c>
      <c r="EU782" t="s">
        <v>444</v>
      </c>
      <c r="EV782" s="24" t="s">
        <v>444</v>
      </c>
      <c r="EW782" s="24" t="s">
        <v>444</v>
      </c>
      <c r="EX782" t="s">
        <v>444</v>
      </c>
      <c r="EY782" t="s">
        <v>444</v>
      </c>
      <c r="EZ782" s="24" t="s">
        <v>444</v>
      </c>
      <c r="FA782" s="24" t="s">
        <v>444</v>
      </c>
      <c r="FB782" t="s">
        <v>444</v>
      </c>
      <c r="FC782" t="s">
        <v>444</v>
      </c>
      <c r="FD782" s="24" t="s">
        <v>444</v>
      </c>
      <c r="FE782" s="24" t="s">
        <v>444</v>
      </c>
      <c r="FF782" t="s">
        <v>444</v>
      </c>
      <c r="FG782" t="s">
        <v>444</v>
      </c>
      <c r="FH782" s="24" t="s">
        <v>444</v>
      </c>
      <c r="FI782" s="24" t="s">
        <v>444</v>
      </c>
      <c r="FJ782" t="s">
        <v>444</v>
      </c>
      <c r="FK782" t="s">
        <v>444</v>
      </c>
      <c r="FL782" s="24" t="s">
        <v>444</v>
      </c>
      <c r="FM782" s="24" t="s">
        <v>444</v>
      </c>
      <c r="FN782" t="s">
        <v>444</v>
      </c>
      <c r="FO782" t="s">
        <v>444</v>
      </c>
      <c r="FP782" s="24" t="s">
        <v>444</v>
      </c>
      <c r="FQ782" s="24" t="s">
        <v>444</v>
      </c>
      <c r="FR782" t="s">
        <v>444</v>
      </c>
      <c r="FS782" t="s">
        <v>444</v>
      </c>
      <c r="FT782" s="24" t="s">
        <v>444</v>
      </c>
      <c r="FU782" s="24" t="s">
        <v>444</v>
      </c>
      <c r="FV782" t="s">
        <v>444</v>
      </c>
      <c r="FW782" t="s">
        <v>444</v>
      </c>
      <c r="FX782" s="24" t="s">
        <v>444</v>
      </c>
      <c r="FY782" s="24" t="s">
        <v>444</v>
      </c>
      <c r="FZ782" t="s">
        <v>444</v>
      </c>
      <c r="GA782" t="s">
        <v>444</v>
      </c>
      <c r="GB782" s="24" t="s">
        <v>444</v>
      </c>
      <c r="GC782" s="24" t="s">
        <v>444</v>
      </c>
      <c r="GD782" t="s">
        <v>444</v>
      </c>
      <c r="GE782" t="s">
        <v>444</v>
      </c>
      <c r="GF782" s="24" t="s">
        <v>444</v>
      </c>
      <c r="GG782" s="24" t="s">
        <v>444</v>
      </c>
      <c r="GH782" t="s">
        <v>15</v>
      </c>
      <c r="GI782" s="24" t="s">
        <v>446</v>
      </c>
      <c r="GJ782" s="24" t="s">
        <v>1399</v>
      </c>
      <c r="GK782" t="s">
        <v>444</v>
      </c>
      <c r="GL782" t="s">
        <v>444</v>
      </c>
      <c r="GM782" s="24" t="s">
        <v>444</v>
      </c>
      <c r="GN782" s="24" t="s">
        <v>444</v>
      </c>
      <c r="GO782" t="s">
        <v>444</v>
      </c>
      <c r="GP782" t="s">
        <v>444</v>
      </c>
      <c r="GQ782" s="24" t="s">
        <v>444</v>
      </c>
      <c r="GR782" s="24" t="s">
        <v>444</v>
      </c>
      <c r="GS782" t="s">
        <v>444</v>
      </c>
      <c r="GT782" t="s">
        <v>444</v>
      </c>
      <c r="GU782" s="24" t="s">
        <v>444</v>
      </c>
      <c r="GV782" s="24" t="s">
        <v>444</v>
      </c>
      <c r="GW782" t="s">
        <v>444</v>
      </c>
      <c r="GX782" t="s">
        <v>444</v>
      </c>
      <c r="GY782" s="24" t="s">
        <v>444</v>
      </c>
      <c r="GZ782" s="24" t="s">
        <v>444</v>
      </c>
      <c r="HA782" t="s">
        <v>444</v>
      </c>
      <c r="HB782" t="s">
        <v>444</v>
      </c>
      <c r="HC782" s="24" t="s">
        <v>444</v>
      </c>
      <c r="HD782" s="24" t="s">
        <v>444</v>
      </c>
      <c r="HE782" t="s">
        <v>444</v>
      </c>
      <c r="HF782" t="s">
        <v>444</v>
      </c>
      <c r="HG782" s="24" t="s">
        <v>444</v>
      </c>
      <c r="HH782" s="24" t="s">
        <v>444</v>
      </c>
      <c r="HI782" t="s">
        <v>444</v>
      </c>
      <c r="HJ782" t="s">
        <v>444</v>
      </c>
      <c r="HK782" s="24" t="s">
        <v>444</v>
      </c>
      <c r="HL782" s="24" t="s">
        <v>444</v>
      </c>
      <c r="HM782" t="s">
        <v>444</v>
      </c>
      <c r="HN782" t="s">
        <v>444</v>
      </c>
      <c r="HO782" s="24" t="s">
        <v>444</v>
      </c>
      <c r="HP782" s="24" t="s">
        <v>444</v>
      </c>
      <c r="HQ782" t="s">
        <v>444</v>
      </c>
      <c r="HR782" t="s">
        <v>444</v>
      </c>
      <c r="HS782" s="24" t="s">
        <v>444</v>
      </c>
      <c r="HT782" s="24" t="s">
        <v>444</v>
      </c>
      <c r="HU782" t="s">
        <v>444</v>
      </c>
      <c r="HV782" t="s">
        <v>444</v>
      </c>
      <c r="HW782" s="24" t="s">
        <v>444</v>
      </c>
      <c r="HX782" s="24" t="s">
        <v>444</v>
      </c>
      <c r="HY782" t="s">
        <v>444</v>
      </c>
      <c r="HZ782" t="s">
        <v>444</v>
      </c>
      <c r="IA782" t="s">
        <v>2773</v>
      </c>
      <c r="IB782" t="s">
        <v>2736</v>
      </c>
      <c r="IC782" t="s">
        <v>2793</v>
      </c>
      <c r="ID782" s="33" t="b" cm="1">
        <f t="array" ref="ID782">_xlfn.IFNA(MATCH($A$2,_xlfn.NUMBERVALUE(Table_Query_from_MF_DSNP62[[#This Row],[CL_GLACCT_DR1]:[CL_GLACCT_CR4]]),0),0)&gt;=1</f>
        <v>1</v>
      </c>
      <c r="IE782" s="33" t="b">
        <f>OR(Table_Query_from_MF_DSNP62[[#This Row],[Pair1]:[Pair25]])</f>
        <v>1</v>
      </c>
      <c r="IF782" s="33">
        <f>_xlfn.IFNA(MATCH(TRUE,Table_Query_from_MF_DSNP62[[#This Row],[Pair1]:[Pair25]],0),"none")</f>
        <v>1</v>
      </c>
      <c r="IG782" s="33" t="b">
        <f>AND($A$2&gt;=_xlfn.NUMBERVALUE(Table_Query_from_MF_DSNP62[[#This Row],[CL_GL_ACCT_FR1]]),$A$2&lt;=_xlfn.NUMBERVALUE(Table_Query_from_MF_DSNP62[[#This Row],[CL_GL_ACCT_TO1]]))</f>
        <v>1</v>
      </c>
      <c r="IH782" s="33" t="b">
        <f>AND($A$2&gt;=_xlfn.NUMBERVALUE(Table_Query_from_MF_DSNP62[[#This Row],[CL_GL_ACCT_FR2]]),$A$2&lt;=_xlfn.NUMBERVALUE(Table_Query_from_MF_DSNP62[[#This Row],[CL_GL_ACCT_TO2]]))</f>
        <v>1</v>
      </c>
      <c r="II782" s="33" t="b">
        <f>AND($A$2&gt;=_xlfn.NUMBERVALUE(Table_Query_from_MF_DSNP62[[#This Row],[CL_GL_ACCT_FR3]]),$A$2&lt;=_xlfn.NUMBERVALUE(Table_Query_from_MF_DSNP62[[#This Row],[CL_GL_ACCT_TO3]]))</f>
        <v>1</v>
      </c>
      <c r="IJ782" s="33" t="b">
        <f>AND($A$2&gt;=_xlfn.NUMBERVALUE(Table_Query_from_MF_DSNP62[[#This Row],[CL_GL_ACCT_FR4]]),$A$2&lt;=_xlfn.NUMBERVALUE(Table_Query_from_MF_DSNP62[[#This Row],[CL_GL_ACCT_TO4]]))</f>
        <v>1</v>
      </c>
      <c r="IK782" s="33" t="b">
        <f>AND($A$2&gt;=_xlfn.NUMBERVALUE(Table_Query_from_MF_DSNP62[[#This Row],[CL_GL_ACCT_FR5]]),$A$2&lt;=_xlfn.NUMBERVALUE(Table_Query_from_MF_DSNP62[[#This Row],[CL_GL_ACCT_TO5]]))</f>
        <v>1</v>
      </c>
      <c r="IL782" s="33" t="b">
        <f>AND($A$2&gt;=_xlfn.NUMBERVALUE(Table_Query_from_MF_DSNP62[[#This Row],[CL_GL_ACCT_FR6]]),$A$2&lt;=_xlfn.NUMBERVALUE(Table_Query_from_MF_DSNP62[[#This Row],[CL_GL_ACCT_TO6]]))</f>
        <v>1</v>
      </c>
      <c r="IM782" s="33" t="b">
        <f>AND($A$2&gt;=_xlfn.NUMBERVALUE(Table_Query_from_MF_DSNP62[[#This Row],[CL_GL_ACCT_FR7]]),$A$2&lt;=_xlfn.NUMBERVALUE(Table_Query_from_MF_DSNP62[[#This Row],[CL_GL_ACCT_TO7]]))</f>
        <v>1</v>
      </c>
      <c r="IN782" s="33" t="b">
        <f>AND($A$2&gt;=_xlfn.NUMBERVALUE(Table_Query_from_MF_DSNP62[[#This Row],[CL_GL_ACCT_FR8]]),$A$2&lt;=_xlfn.NUMBERVALUE(Table_Query_from_MF_DSNP62[[#This Row],[CL_GL_ACCT_TO8]]))</f>
        <v>1</v>
      </c>
      <c r="IO782" s="33" t="b">
        <f>AND($A$2&gt;=_xlfn.NUMBERVALUE(Table_Query_from_MF_DSNP62[[#This Row],[CL_GL_ACCT_FR9]]),$A$2&lt;=_xlfn.NUMBERVALUE(Table_Query_from_MF_DSNP62[[#This Row],[CL_GL_ACCT_TO9]]))</f>
        <v>1</v>
      </c>
      <c r="IP782" s="33" t="b">
        <f>AND($A$2&gt;=_xlfn.NUMBERVALUE(Table_Query_from_MF_DSNP62[[#This Row],[CL_GL_ACCT_FR10]]),$A$2&lt;=_xlfn.NUMBERVALUE(Table_Query_from_MF_DSNP62[[#This Row],[CL_GL_ACCT_TO10]]))</f>
        <v>1</v>
      </c>
      <c r="IQ782" s="33" t="b">
        <f>AND($A$2&gt;=_xlfn.NUMBERVALUE(Table_Query_from_MF_DSNP62[[#This Row],[CL_GL_ACCT_FR11]]),$A$2&lt;=_xlfn.NUMBERVALUE(Table_Query_from_MF_DSNP62[[#This Row],[CL_GL_ACCT_TO11]]))</f>
        <v>1</v>
      </c>
      <c r="IR782" s="33" t="b">
        <f>AND($A$2&gt;=_xlfn.NUMBERVALUE(Table_Query_from_MF_DSNP62[[#This Row],[CL_GL_ACCT_FR12]]),$A$2&lt;=_xlfn.NUMBERVALUE(Table_Query_from_MF_DSNP62[[#This Row],[CL_GL_ACCT_TO12]]))</f>
        <v>1</v>
      </c>
      <c r="IS782" s="33" t="b">
        <f>AND($A$2&gt;=_xlfn.NUMBERVALUE(Table_Query_from_MF_DSNP62[[#This Row],[CL_GL_ACCT_FR13]]),$A$2&lt;=_xlfn.NUMBERVALUE(Table_Query_from_MF_DSNP62[[#This Row],[CL_GL_ACCT_TO13]]))</f>
        <v>1</v>
      </c>
      <c r="IT782" s="33" t="b">
        <f>AND($A$2&gt;=_xlfn.NUMBERVALUE(Table_Query_from_MF_DSNP62[[#This Row],[CL_GL_ACCT_FR14]]),$A$2&lt;=_xlfn.NUMBERVALUE(Table_Query_from_MF_DSNP62[[#This Row],[CL_GL_ACCT_TO14]]))</f>
        <v>1</v>
      </c>
      <c r="IU782" s="33" t="b">
        <f>AND($A$2&gt;=_xlfn.NUMBERVALUE(Table_Query_from_MF_DSNP62[[#This Row],[CL_GL_ACCT_FR15]]),$A$2&lt;=_xlfn.NUMBERVALUE(Table_Query_from_MF_DSNP62[[#This Row],[CL_GL_ACCT_TO15]]))</f>
        <v>1</v>
      </c>
      <c r="IV782" s="33" t="b">
        <f>AND($A$2&gt;=_xlfn.NUMBERVALUE(Table_Query_from_MF_DSNP62[[#This Row],[CL_GL_ACCT_FR16]]),$A$2&lt;=_xlfn.NUMBERVALUE(Table_Query_from_MF_DSNP62[[#This Row],[CL_GL_ACCT_TO16]]))</f>
        <v>1</v>
      </c>
      <c r="IW782" s="33" t="b">
        <f>AND($A$2&gt;=_xlfn.NUMBERVALUE(Table_Query_from_MF_DSNP62[[#This Row],[CL_GL_ACCT_FR17]]),$A$2&lt;=_xlfn.NUMBERVALUE(Table_Query_from_MF_DSNP62[[#This Row],[CL_GL_ACCT_TO17]]))</f>
        <v>1</v>
      </c>
      <c r="IX782" s="33" t="b">
        <f>AND($A$2&gt;=_xlfn.NUMBERVALUE(Table_Query_from_MF_DSNP62[[#This Row],[CL_GL_ACCT_FR18]]),$A$2&lt;=_xlfn.NUMBERVALUE(Table_Query_from_MF_DSNP62[[#This Row],[CL_GL_ACCT_TO18]]))</f>
        <v>1</v>
      </c>
      <c r="IY782" s="33" t="b">
        <f>AND($A$2&gt;=_xlfn.NUMBERVALUE(Table_Query_from_MF_DSNP62[[#This Row],[CL_GL_ACCT_FR19]]),$A$2&lt;=_xlfn.NUMBERVALUE(Table_Query_from_MF_DSNP62[[#This Row],[CL_GL_ACCT_TO19]]))</f>
        <v>1</v>
      </c>
      <c r="IZ782" s="33" t="b">
        <f>AND($A$2&gt;=_xlfn.NUMBERVALUE(Table_Query_from_MF_DSNP62[[#This Row],[CL_GL_ACCT_FR20]]),$A$2&lt;=_xlfn.NUMBERVALUE(Table_Query_from_MF_DSNP62[[#This Row],[CL_GL_ACCT_TO20]]))</f>
        <v>1</v>
      </c>
      <c r="JA782" s="33" t="b">
        <f>AND($A$2&gt;=_xlfn.NUMBERVALUE(Table_Query_from_MF_DSNP62[[#This Row],[CL_GL_ACCT_FR21]]),$A$2&lt;=_xlfn.NUMBERVALUE(Table_Query_from_MF_DSNP62[[#This Row],[CL_GL_ACCT_TO21]]))</f>
        <v>1</v>
      </c>
      <c r="JB782" s="33" t="b">
        <f>AND($A$2&gt;=_xlfn.NUMBERVALUE(Table_Query_from_MF_DSNP62[[#This Row],[CL_GL_ACCT_FR22]]),$A$2&lt;=_xlfn.NUMBERVALUE(Table_Query_from_MF_DSNP62[[#This Row],[CL_GL_ACCT_TO22]]))</f>
        <v>1</v>
      </c>
      <c r="JC782" s="33" t="b">
        <f>AND($A$2&gt;=_xlfn.NUMBERVALUE(Table_Query_from_MF_DSNP62[[#This Row],[CL_GL_ACCT_FR23]]),$A$2&lt;=_xlfn.NUMBERVALUE(Table_Query_from_MF_DSNP62[[#This Row],[CL_GL_ACCT_TO23]]))</f>
        <v>1</v>
      </c>
      <c r="JD782" s="33" t="b">
        <f>AND($A$2&gt;=_xlfn.NUMBERVALUE(Table_Query_from_MF_DSNP62[[#This Row],[CL_GL_ACCT_FR24]]),$A$2&lt;=_xlfn.NUMBERVALUE(Table_Query_from_MF_DSNP62[[#This Row],[CL_GL_ACCT_TO24]]))</f>
        <v>1</v>
      </c>
      <c r="JE782" s="33" t="b">
        <f>AND($A$2&gt;=_xlfn.NUMBERVALUE(Table_Query_from_MF_DSNP62[[#This Row],[CL_GL_ACCT_FR25]]),$A$2&lt;=_xlfn.NUMBERVALUE(Table_Query_from_MF_DSNP62[[#This Row],[CL_GL_ACCT_TO25]]))</f>
        <v>1</v>
      </c>
      <c r="JF782" s="33" t="b">
        <f>OR(Table_Query_from_MF_DSNP62[[#This Row],[PairA]:[PairO]])</f>
        <v>1</v>
      </c>
      <c r="JG782" s="33">
        <f>_xlfn.IFNA(MATCH(TRUE,Table_Query_from_MF_DSNP62[[#This Row],[PairA]:[PairO]],0),"none")</f>
        <v>2</v>
      </c>
      <c r="JH782" s="33" t="b">
        <f>AND($B$2&gt;=_xlfn.NUMBERVALUE(Table_Query_from_MF_DSNP62[[#This Row],[CL_CMP_OBJ_FR1]]),$B$2&lt;=_xlfn.NUMBERVALUE(Table_Query_from_MF_DSNP62[[#This Row],[CL_CMP_OBJ_TO1]]))</f>
        <v>0</v>
      </c>
      <c r="JI782" s="33" t="b">
        <f>AND($B$2&gt;=_xlfn.NUMBERVALUE(Table_Query_from_MF_DSNP62[[#This Row],[CL_CMP_OBJ_FR2]]),$B$2&lt;=_xlfn.NUMBERVALUE(Table_Query_from_MF_DSNP62[[#This Row],[CL_CMP_OBJ_TO2]]))</f>
        <v>1</v>
      </c>
      <c r="JJ782" s="33" t="b">
        <f>AND($B$2&gt;=_xlfn.NUMBERVALUE(Table_Query_from_MF_DSNP62[[#This Row],[CL_CMP_OBJ_FR3]]),$B$2&lt;=_xlfn.NUMBERVALUE(Table_Query_from_MF_DSNP62[[#This Row],[CL_CMP_OBJ_TO3]]))</f>
        <v>1</v>
      </c>
      <c r="JK782" s="33" t="b">
        <f>AND($B$2&gt;=_xlfn.NUMBERVALUE(Table_Query_from_MF_DSNP62[[#This Row],[CL_CMP_OBJ_FR4]]),$B$2&lt;=_xlfn.NUMBERVALUE(Table_Query_from_MF_DSNP62[[#This Row],[CL_CMP_OBJ_TO4]]))</f>
        <v>1</v>
      </c>
      <c r="JL782" s="33" t="b">
        <f>AND($B$2&gt;=_xlfn.NUMBERVALUE(Table_Query_from_MF_DSNP62[[#This Row],[CL_CMP_OBJ_FR5]]),$B$2&lt;=_xlfn.NUMBERVALUE(Table_Query_from_MF_DSNP62[[#This Row],[CL_CMP_OBJ_TO5]]))</f>
        <v>1</v>
      </c>
      <c r="JM782" s="33" t="b">
        <f>AND($B$2&gt;=_xlfn.NUMBERVALUE(Table_Query_from_MF_DSNP62[[#This Row],[CL_CMP_OBJ_FR6]]),$B$2&lt;=_xlfn.NUMBERVALUE(Table_Query_from_MF_DSNP62[[#This Row],[CL_CMP_OBJ_TO6]]))</f>
        <v>1</v>
      </c>
      <c r="JN782" s="33" t="b">
        <f>AND($B$2&gt;=_xlfn.NUMBERVALUE(Table_Query_from_MF_DSNP62[[#This Row],[CL_CMP_OBJ_FR7]]),$B$2&lt;=_xlfn.NUMBERVALUE(Table_Query_from_MF_DSNP62[[#This Row],[CL_CMP_OBJ_TO7]]))</f>
        <v>1</v>
      </c>
      <c r="JO782" s="33" t="b">
        <f>AND($B$2&gt;=_xlfn.NUMBERVALUE(Table_Query_from_MF_DSNP62[[#This Row],[CL_CMP_OBJ_FR8]]),$B$2&lt;=_xlfn.NUMBERVALUE(Table_Query_from_MF_DSNP62[[#This Row],[CL_CMP_OBJ_TO8]]))</f>
        <v>1</v>
      </c>
      <c r="JP782" s="33" t="b">
        <f>AND($B$2&gt;=_xlfn.NUMBERVALUE(Table_Query_from_MF_DSNP62[[#This Row],[CL_CMP_OBJ_FR9]]),$B$2&lt;=_xlfn.NUMBERVALUE(Table_Query_from_MF_DSNP62[[#This Row],[CL_CMP_OBJ_TO9]]))</f>
        <v>1</v>
      </c>
      <c r="JQ782" s="33" t="b">
        <f>AND($B$2&gt;=_xlfn.NUMBERVALUE(Table_Query_from_MF_DSNP62[[#This Row],[CL_CMP_OBJ_FR10]]),$B$2&lt;=_xlfn.NUMBERVALUE(Table_Query_from_MF_DSNP62[[#This Row],[CL_CMP_OBJ_TO10]]))</f>
        <v>1</v>
      </c>
      <c r="JR782" s="33" t="b">
        <f>AND($B$2&gt;=_xlfn.NUMBERVALUE(Table_Query_from_MF_DSNP62[[#This Row],[CL_CMP_OBJ_FR11]]),$B$2&lt;=_xlfn.NUMBERVALUE(Table_Query_from_MF_DSNP62[[#This Row],[CL_CMP_OBJ_TO11]]))</f>
        <v>1</v>
      </c>
      <c r="JS782" s="33" t="b">
        <f>AND($B$2&gt;=_xlfn.NUMBERVALUE(Table_Query_from_MF_DSNP62[[#This Row],[CL_CMP_OBJ_FR12]]),$B$2&lt;=_xlfn.NUMBERVALUE(Table_Query_from_MF_DSNP62[[#This Row],[CL_CMP_OBJ_TO12]]))</f>
        <v>1</v>
      </c>
      <c r="JT782" s="33" t="b">
        <f>AND($B$2&gt;=_xlfn.NUMBERVALUE(Table_Query_from_MF_DSNP62[[#This Row],[CL_CMP_OBJ_FR13]]),$B$2&lt;=_xlfn.NUMBERVALUE(Table_Query_from_MF_DSNP62[[#This Row],[CL_CMP_OBJ_TO13]]))</f>
        <v>1</v>
      </c>
      <c r="JU782" s="33" t="b">
        <f>AND($B$2&gt;=_xlfn.NUMBERVALUE(Table_Query_from_MF_DSNP62[[#This Row],[CL_CMP_OBJ_FR14]]),$B$2&lt;=_xlfn.NUMBERVALUE(Table_Query_from_MF_DSNP62[[#This Row],[CL_CMP_OBJ_TO14]]))</f>
        <v>1</v>
      </c>
      <c r="JV782" s="33" t="b">
        <f>AND($B$2&gt;=_xlfn.NUMBERVALUE(Table_Query_from_MF_DSNP62[[#This Row],[CL_CMP_OBJ_FR15]]),$B$2&lt;=_xlfn.NUMBERVALUE(Table_Query_from_MF_DSNP62[[#This Row],[CL_CMP_OBJ_TO15]]))</f>
        <v>1</v>
      </c>
    </row>
    <row r="783" spans="1:282" x14ac:dyDescent="0.25">
      <c r="A783" t="b">
        <f>OR(,Table_Query_from_MF_DSNP62[[#This Row],[Desired GL included as "hard-coded" GL?]],Table_Query_from_MF_DSNP62[[#This Row],[Desired GL included as "Open GL"?]])</f>
        <v>1</v>
      </c>
      <c r="B783" t="b">
        <f>Table_Query_from_MF_DSNP62[[#This Row],[Desired CObj included as "Open CObj"?]]</f>
        <v>1</v>
      </c>
      <c r="C783" t="s">
        <v>2584</v>
      </c>
      <c r="D783" t="s">
        <v>2686</v>
      </c>
      <c r="E783" t="s">
        <v>8</v>
      </c>
      <c r="F783" s="24" t="s">
        <v>191</v>
      </c>
      <c r="G783" t="s">
        <v>425</v>
      </c>
      <c r="H783" s="24" t="s">
        <v>444</v>
      </c>
      <c r="I783" t="s">
        <v>444</v>
      </c>
      <c r="J783" s="24" t="s">
        <v>444</v>
      </c>
      <c r="K783" t="s">
        <v>444</v>
      </c>
      <c r="L783" s="24" t="s">
        <v>444</v>
      </c>
      <c r="M783" t="s">
        <v>444</v>
      </c>
      <c r="N783" t="s">
        <v>444</v>
      </c>
      <c r="O783" t="s">
        <v>444</v>
      </c>
      <c r="P783" t="s">
        <v>444</v>
      </c>
      <c r="Q783" t="s">
        <v>15</v>
      </c>
      <c r="R783" t="s">
        <v>444</v>
      </c>
      <c r="S783" t="s">
        <v>442</v>
      </c>
      <c r="T783" t="s">
        <v>447</v>
      </c>
      <c r="U783" t="s">
        <v>444</v>
      </c>
      <c r="V783" t="s">
        <v>444</v>
      </c>
      <c r="W783" t="s">
        <v>447</v>
      </c>
      <c r="X783" t="s">
        <v>444</v>
      </c>
      <c r="Y783" t="s">
        <v>444</v>
      </c>
      <c r="Z783" t="s">
        <v>442</v>
      </c>
      <c r="AA783" t="s">
        <v>442</v>
      </c>
      <c r="AB783" t="s">
        <v>442</v>
      </c>
      <c r="AC783" t="s">
        <v>442</v>
      </c>
      <c r="AD783" t="s">
        <v>442</v>
      </c>
      <c r="AE783" t="s">
        <v>442</v>
      </c>
      <c r="AF783" t="s">
        <v>442</v>
      </c>
      <c r="AG783" t="s">
        <v>442</v>
      </c>
      <c r="AH783" t="s">
        <v>444</v>
      </c>
      <c r="AI783" t="s">
        <v>447</v>
      </c>
      <c r="AJ783" t="s">
        <v>442</v>
      </c>
      <c r="AK783" t="s">
        <v>15</v>
      </c>
      <c r="AL783" t="s">
        <v>444</v>
      </c>
      <c r="AM783" t="s">
        <v>444</v>
      </c>
      <c r="AN783" t="s">
        <v>444</v>
      </c>
      <c r="AO783" t="s">
        <v>444</v>
      </c>
      <c r="AP783" t="s">
        <v>442</v>
      </c>
      <c r="AQ783" t="s">
        <v>528</v>
      </c>
      <c r="AR783" t="s">
        <v>1451</v>
      </c>
      <c r="AS783" t="s">
        <v>162</v>
      </c>
      <c r="AT783" t="s">
        <v>10</v>
      </c>
      <c r="AU783" t="s">
        <v>444</v>
      </c>
      <c r="AV783" t="s">
        <v>1359</v>
      </c>
      <c r="AW783" t="s">
        <v>444</v>
      </c>
      <c r="AX783" t="s">
        <v>444</v>
      </c>
      <c r="AY783" t="s">
        <v>444</v>
      </c>
      <c r="AZ783" t="s">
        <v>444</v>
      </c>
      <c r="BA783" t="s">
        <v>444</v>
      </c>
      <c r="BB783" t="s">
        <v>444</v>
      </c>
      <c r="BC783" t="s">
        <v>444</v>
      </c>
      <c r="BD783" t="s">
        <v>1359</v>
      </c>
      <c r="BE783" t="s">
        <v>444</v>
      </c>
      <c r="BF783" t="s">
        <v>1360</v>
      </c>
      <c r="BG783" t="s">
        <v>444</v>
      </c>
      <c r="BH783" t="s">
        <v>444</v>
      </c>
      <c r="BI783" t="s">
        <v>444</v>
      </c>
      <c r="BJ783" t="s">
        <v>444</v>
      </c>
      <c r="BK783" t="s">
        <v>444</v>
      </c>
      <c r="BL783" t="s">
        <v>444</v>
      </c>
      <c r="BM783" t="s">
        <v>444</v>
      </c>
      <c r="BN783" t="s">
        <v>444</v>
      </c>
      <c r="BO783" t="s">
        <v>444</v>
      </c>
      <c r="BP783" t="s">
        <v>444</v>
      </c>
      <c r="BQ783" t="s">
        <v>444</v>
      </c>
      <c r="BR783" t="s">
        <v>444</v>
      </c>
      <c r="BS783" t="s">
        <v>444</v>
      </c>
      <c r="BT783" t="s">
        <v>444</v>
      </c>
      <c r="BU783" t="s">
        <v>444</v>
      </c>
      <c r="BV783" t="s">
        <v>444</v>
      </c>
      <c r="BW783" t="s">
        <v>444</v>
      </c>
      <c r="BX783" t="s">
        <v>444</v>
      </c>
      <c r="BY783" t="s">
        <v>444</v>
      </c>
      <c r="BZ783" t="s">
        <v>444</v>
      </c>
      <c r="CA783" t="s">
        <v>444</v>
      </c>
      <c r="CB783" t="s">
        <v>444</v>
      </c>
      <c r="CC783" t="s">
        <v>444</v>
      </c>
      <c r="CD783" t="s">
        <v>444</v>
      </c>
      <c r="CE783" t="s">
        <v>444</v>
      </c>
      <c r="CF783" t="s">
        <v>444</v>
      </c>
      <c r="CG783" t="s">
        <v>444</v>
      </c>
      <c r="CH783" t="s">
        <v>444</v>
      </c>
      <c r="CI783" t="s">
        <v>444</v>
      </c>
      <c r="CJ783" t="s">
        <v>444</v>
      </c>
      <c r="CK783" t="s">
        <v>444</v>
      </c>
      <c r="CL783" t="s">
        <v>444</v>
      </c>
      <c r="CM783" t="s">
        <v>444</v>
      </c>
      <c r="CN783" t="s">
        <v>444</v>
      </c>
      <c r="CO783" t="s">
        <v>444</v>
      </c>
      <c r="CP783" t="s">
        <v>444</v>
      </c>
      <c r="CQ783" t="s">
        <v>444</v>
      </c>
      <c r="CR783" t="s">
        <v>444</v>
      </c>
      <c r="CS783" t="s">
        <v>444</v>
      </c>
      <c r="CT783" t="s">
        <v>444</v>
      </c>
      <c r="CU783" t="s">
        <v>7</v>
      </c>
      <c r="CV783" t="s">
        <v>2773</v>
      </c>
      <c r="CW783" t="s">
        <v>2736</v>
      </c>
      <c r="CX783" t="s">
        <v>2737</v>
      </c>
      <c r="CY783" t="s">
        <v>1846</v>
      </c>
      <c r="CZ783" t="s">
        <v>444</v>
      </c>
      <c r="DA783" t="s">
        <v>444</v>
      </c>
      <c r="DB783" t="s">
        <v>444</v>
      </c>
      <c r="DC783" t="s">
        <v>444</v>
      </c>
      <c r="DD783" t="s">
        <v>444</v>
      </c>
      <c r="DE783" t="s">
        <v>444</v>
      </c>
      <c r="DF783" t="s">
        <v>444</v>
      </c>
      <c r="DG783" t="s">
        <v>444</v>
      </c>
      <c r="DH783" t="s">
        <v>444</v>
      </c>
      <c r="DI783" t="s">
        <v>15</v>
      </c>
      <c r="DJ783" t="s">
        <v>444</v>
      </c>
      <c r="DK783" t="s">
        <v>444</v>
      </c>
      <c r="DL783" t="s">
        <v>444</v>
      </c>
      <c r="DM783" t="s">
        <v>444</v>
      </c>
      <c r="DN783" t="s">
        <v>444</v>
      </c>
      <c r="DO783" t="s">
        <v>444</v>
      </c>
      <c r="DP783" t="s">
        <v>444</v>
      </c>
      <c r="DQ783" t="s">
        <v>444</v>
      </c>
      <c r="DR783" t="s">
        <v>444</v>
      </c>
      <c r="DS783" t="s">
        <v>444</v>
      </c>
      <c r="DT783" s="24" t="s">
        <v>444</v>
      </c>
      <c r="DU783" s="24" t="s">
        <v>444</v>
      </c>
      <c r="DV783" t="s">
        <v>444</v>
      </c>
      <c r="DW783" t="s">
        <v>444</v>
      </c>
      <c r="DX783" s="24" t="s">
        <v>444</v>
      </c>
      <c r="DY783" s="24" t="s">
        <v>444</v>
      </c>
      <c r="DZ783" t="s">
        <v>444</v>
      </c>
      <c r="EA783" t="s">
        <v>444</v>
      </c>
      <c r="EB783" s="24" t="s">
        <v>444</v>
      </c>
      <c r="EC783" s="24" t="s">
        <v>444</v>
      </c>
      <c r="ED783" t="s">
        <v>444</v>
      </c>
      <c r="EE783" t="s">
        <v>444</v>
      </c>
      <c r="EF783" s="24" t="s">
        <v>444</v>
      </c>
      <c r="EG783" s="24" t="s">
        <v>444</v>
      </c>
      <c r="EH783" t="s">
        <v>444</v>
      </c>
      <c r="EI783" t="s">
        <v>444</v>
      </c>
      <c r="EJ783" s="24" t="s">
        <v>444</v>
      </c>
      <c r="EK783" s="24" t="s">
        <v>444</v>
      </c>
      <c r="EL783" t="s">
        <v>444</v>
      </c>
      <c r="EM783" t="s">
        <v>444</v>
      </c>
      <c r="EN783" s="24" t="s">
        <v>444</v>
      </c>
      <c r="EO783" s="24" t="s">
        <v>444</v>
      </c>
      <c r="EP783" t="s">
        <v>444</v>
      </c>
      <c r="EQ783" t="s">
        <v>444</v>
      </c>
      <c r="ER783" s="24" t="s">
        <v>444</v>
      </c>
      <c r="ES783" s="24" t="s">
        <v>444</v>
      </c>
      <c r="ET783" t="s">
        <v>444</v>
      </c>
      <c r="EU783" t="s">
        <v>444</v>
      </c>
      <c r="EV783" s="24" t="s">
        <v>444</v>
      </c>
      <c r="EW783" s="24" t="s">
        <v>444</v>
      </c>
      <c r="EX783" t="s">
        <v>444</v>
      </c>
      <c r="EY783" t="s">
        <v>444</v>
      </c>
      <c r="EZ783" s="24" t="s">
        <v>444</v>
      </c>
      <c r="FA783" s="24" t="s">
        <v>444</v>
      </c>
      <c r="FB783" t="s">
        <v>444</v>
      </c>
      <c r="FC783" t="s">
        <v>444</v>
      </c>
      <c r="FD783" s="24" t="s">
        <v>444</v>
      </c>
      <c r="FE783" s="24" t="s">
        <v>444</v>
      </c>
      <c r="FF783" t="s">
        <v>444</v>
      </c>
      <c r="FG783" t="s">
        <v>444</v>
      </c>
      <c r="FH783" s="24" t="s">
        <v>444</v>
      </c>
      <c r="FI783" s="24" t="s">
        <v>444</v>
      </c>
      <c r="FJ783" t="s">
        <v>444</v>
      </c>
      <c r="FK783" t="s">
        <v>444</v>
      </c>
      <c r="FL783" s="24" t="s">
        <v>444</v>
      </c>
      <c r="FM783" s="24" t="s">
        <v>444</v>
      </c>
      <c r="FN783" t="s">
        <v>444</v>
      </c>
      <c r="FO783" t="s">
        <v>444</v>
      </c>
      <c r="FP783" s="24" t="s">
        <v>444</v>
      </c>
      <c r="FQ783" s="24" t="s">
        <v>444</v>
      </c>
      <c r="FR783" t="s">
        <v>444</v>
      </c>
      <c r="FS783" t="s">
        <v>444</v>
      </c>
      <c r="FT783" s="24" t="s">
        <v>444</v>
      </c>
      <c r="FU783" s="24" t="s">
        <v>444</v>
      </c>
      <c r="FV783" t="s">
        <v>444</v>
      </c>
      <c r="FW783" t="s">
        <v>444</v>
      </c>
      <c r="FX783" s="24" t="s">
        <v>444</v>
      </c>
      <c r="FY783" s="24" t="s">
        <v>444</v>
      </c>
      <c r="FZ783" t="s">
        <v>444</v>
      </c>
      <c r="GA783" t="s">
        <v>444</v>
      </c>
      <c r="GB783" s="24" t="s">
        <v>444</v>
      </c>
      <c r="GC783" s="24" t="s">
        <v>444</v>
      </c>
      <c r="GD783" t="s">
        <v>444</v>
      </c>
      <c r="GE783" t="s">
        <v>444</v>
      </c>
      <c r="GF783" s="24" t="s">
        <v>444</v>
      </c>
      <c r="GG783" s="24" t="s">
        <v>444</v>
      </c>
      <c r="GH783" t="s">
        <v>15</v>
      </c>
      <c r="GI783" s="24" t="s">
        <v>526</v>
      </c>
      <c r="GJ783" s="24" t="s">
        <v>1453</v>
      </c>
      <c r="GK783" t="s">
        <v>1454</v>
      </c>
      <c r="GL783" t="s">
        <v>609</v>
      </c>
      <c r="GM783" s="24" t="s">
        <v>444</v>
      </c>
      <c r="GN783" s="24" t="s">
        <v>444</v>
      </c>
      <c r="GO783" t="s">
        <v>444</v>
      </c>
      <c r="GP783" t="s">
        <v>444</v>
      </c>
      <c r="GQ783" s="24" t="s">
        <v>444</v>
      </c>
      <c r="GR783" s="24" t="s">
        <v>444</v>
      </c>
      <c r="GS783" t="s">
        <v>444</v>
      </c>
      <c r="GT783" t="s">
        <v>444</v>
      </c>
      <c r="GU783" s="24" t="s">
        <v>444</v>
      </c>
      <c r="GV783" s="24" t="s">
        <v>444</v>
      </c>
      <c r="GW783" t="s">
        <v>444</v>
      </c>
      <c r="GX783" t="s">
        <v>444</v>
      </c>
      <c r="GY783" s="24" t="s">
        <v>444</v>
      </c>
      <c r="GZ783" s="24" t="s">
        <v>444</v>
      </c>
      <c r="HA783" t="s">
        <v>444</v>
      </c>
      <c r="HB783" t="s">
        <v>444</v>
      </c>
      <c r="HC783" s="24" t="s">
        <v>444</v>
      </c>
      <c r="HD783" s="24" t="s">
        <v>444</v>
      </c>
      <c r="HE783" t="s">
        <v>444</v>
      </c>
      <c r="HF783" t="s">
        <v>444</v>
      </c>
      <c r="HG783" s="24" t="s">
        <v>444</v>
      </c>
      <c r="HH783" s="24" t="s">
        <v>444</v>
      </c>
      <c r="HI783" t="s">
        <v>444</v>
      </c>
      <c r="HJ783" t="s">
        <v>444</v>
      </c>
      <c r="HK783" s="24" t="s">
        <v>444</v>
      </c>
      <c r="HL783" s="24" t="s">
        <v>444</v>
      </c>
      <c r="HM783" t="s">
        <v>444</v>
      </c>
      <c r="HN783" t="s">
        <v>444</v>
      </c>
      <c r="HO783" s="24" t="s">
        <v>444</v>
      </c>
      <c r="HP783" s="24" t="s">
        <v>444</v>
      </c>
      <c r="HQ783" t="s">
        <v>444</v>
      </c>
      <c r="HR783" t="s">
        <v>444</v>
      </c>
      <c r="HS783" s="24" t="s">
        <v>444</v>
      </c>
      <c r="HT783" s="24" t="s">
        <v>444</v>
      </c>
      <c r="HU783" t="s">
        <v>444</v>
      </c>
      <c r="HV783" t="s">
        <v>444</v>
      </c>
      <c r="HW783" s="24" t="s">
        <v>444</v>
      </c>
      <c r="HX783" s="24" t="s">
        <v>444</v>
      </c>
      <c r="HY783" t="s">
        <v>444</v>
      </c>
      <c r="HZ783" t="s">
        <v>444</v>
      </c>
      <c r="IA783" t="s">
        <v>2773</v>
      </c>
      <c r="IB783" t="s">
        <v>2736</v>
      </c>
      <c r="IC783" t="s">
        <v>3121</v>
      </c>
      <c r="ID783" s="33" t="b" cm="1">
        <f t="array" ref="ID783">_xlfn.IFNA(MATCH($A$2,_xlfn.NUMBERVALUE(Table_Query_from_MF_DSNP62[[#This Row],[CL_GLACCT_DR1]:[CL_GLACCT_CR4]]),0),0)&gt;=1</f>
        <v>1</v>
      </c>
      <c r="IE783" s="33" t="b">
        <f>OR(Table_Query_from_MF_DSNP62[[#This Row],[Pair1]:[Pair25]])</f>
        <v>1</v>
      </c>
      <c r="IF783" s="33">
        <f>_xlfn.IFNA(MATCH(TRUE,Table_Query_from_MF_DSNP62[[#This Row],[Pair1]:[Pair25]],0),"none")</f>
        <v>1</v>
      </c>
      <c r="IG783" s="33" t="b">
        <f>AND($A$2&gt;=_xlfn.NUMBERVALUE(Table_Query_from_MF_DSNP62[[#This Row],[CL_GL_ACCT_FR1]]),$A$2&lt;=_xlfn.NUMBERVALUE(Table_Query_from_MF_DSNP62[[#This Row],[CL_GL_ACCT_TO1]]))</f>
        <v>1</v>
      </c>
      <c r="IH783" s="33" t="b">
        <f>AND($A$2&gt;=_xlfn.NUMBERVALUE(Table_Query_from_MF_DSNP62[[#This Row],[CL_GL_ACCT_FR2]]),$A$2&lt;=_xlfn.NUMBERVALUE(Table_Query_from_MF_DSNP62[[#This Row],[CL_GL_ACCT_TO2]]))</f>
        <v>1</v>
      </c>
      <c r="II783" s="33" t="b">
        <f>AND($A$2&gt;=_xlfn.NUMBERVALUE(Table_Query_from_MF_DSNP62[[#This Row],[CL_GL_ACCT_FR3]]),$A$2&lt;=_xlfn.NUMBERVALUE(Table_Query_from_MF_DSNP62[[#This Row],[CL_GL_ACCT_TO3]]))</f>
        <v>1</v>
      </c>
      <c r="IJ783" s="33" t="b">
        <f>AND($A$2&gt;=_xlfn.NUMBERVALUE(Table_Query_from_MF_DSNP62[[#This Row],[CL_GL_ACCT_FR4]]),$A$2&lt;=_xlfn.NUMBERVALUE(Table_Query_from_MF_DSNP62[[#This Row],[CL_GL_ACCT_TO4]]))</f>
        <v>1</v>
      </c>
      <c r="IK783" s="33" t="b">
        <f>AND($A$2&gt;=_xlfn.NUMBERVALUE(Table_Query_from_MF_DSNP62[[#This Row],[CL_GL_ACCT_FR5]]),$A$2&lt;=_xlfn.NUMBERVALUE(Table_Query_from_MF_DSNP62[[#This Row],[CL_GL_ACCT_TO5]]))</f>
        <v>1</v>
      </c>
      <c r="IL783" s="33" t="b">
        <f>AND($A$2&gt;=_xlfn.NUMBERVALUE(Table_Query_from_MF_DSNP62[[#This Row],[CL_GL_ACCT_FR6]]),$A$2&lt;=_xlfn.NUMBERVALUE(Table_Query_from_MF_DSNP62[[#This Row],[CL_GL_ACCT_TO6]]))</f>
        <v>1</v>
      </c>
      <c r="IM783" s="33" t="b">
        <f>AND($A$2&gt;=_xlfn.NUMBERVALUE(Table_Query_from_MF_DSNP62[[#This Row],[CL_GL_ACCT_FR7]]),$A$2&lt;=_xlfn.NUMBERVALUE(Table_Query_from_MF_DSNP62[[#This Row],[CL_GL_ACCT_TO7]]))</f>
        <v>1</v>
      </c>
      <c r="IN783" s="33" t="b">
        <f>AND($A$2&gt;=_xlfn.NUMBERVALUE(Table_Query_from_MF_DSNP62[[#This Row],[CL_GL_ACCT_FR8]]),$A$2&lt;=_xlfn.NUMBERVALUE(Table_Query_from_MF_DSNP62[[#This Row],[CL_GL_ACCT_TO8]]))</f>
        <v>1</v>
      </c>
      <c r="IO783" s="33" t="b">
        <f>AND($A$2&gt;=_xlfn.NUMBERVALUE(Table_Query_from_MF_DSNP62[[#This Row],[CL_GL_ACCT_FR9]]),$A$2&lt;=_xlfn.NUMBERVALUE(Table_Query_from_MF_DSNP62[[#This Row],[CL_GL_ACCT_TO9]]))</f>
        <v>1</v>
      </c>
      <c r="IP783" s="33" t="b">
        <f>AND($A$2&gt;=_xlfn.NUMBERVALUE(Table_Query_from_MF_DSNP62[[#This Row],[CL_GL_ACCT_FR10]]),$A$2&lt;=_xlfn.NUMBERVALUE(Table_Query_from_MF_DSNP62[[#This Row],[CL_GL_ACCT_TO10]]))</f>
        <v>1</v>
      </c>
      <c r="IQ783" s="33" t="b">
        <f>AND($A$2&gt;=_xlfn.NUMBERVALUE(Table_Query_from_MF_DSNP62[[#This Row],[CL_GL_ACCT_FR11]]),$A$2&lt;=_xlfn.NUMBERVALUE(Table_Query_from_MF_DSNP62[[#This Row],[CL_GL_ACCT_TO11]]))</f>
        <v>1</v>
      </c>
      <c r="IR783" s="33" t="b">
        <f>AND($A$2&gt;=_xlfn.NUMBERVALUE(Table_Query_from_MF_DSNP62[[#This Row],[CL_GL_ACCT_FR12]]),$A$2&lt;=_xlfn.NUMBERVALUE(Table_Query_from_MF_DSNP62[[#This Row],[CL_GL_ACCT_TO12]]))</f>
        <v>1</v>
      </c>
      <c r="IS783" s="33" t="b">
        <f>AND($A$2&gt;=_xlfn.NUMBERVALUE(Table_Query_from_MF_DSNP62[[#This Row],[CL_GL_ACCT_FR13]]),$A$2&lt;=_xlfn.NUMBERVALUE(Table_Query_from_MF_DSNP62[[#This Row],[CL_GL_ACCT_TO13]]))</f>
        <v>1</v>
      </c>
      <c r="IT783" s="33" t="b">
        <f>AND($A$2&gt;=_xlfn.NUMBERVALUE(Table_Query_from_MF_DSNP62[[#This Row],[CL_GL_ACCT_FR14]]),$A$2&lt;=_xlfn.NUMBERVALUE(Table_Query_from_MF_DSNP62[[#This Row],[CL_GL_ACCT_TO14]]))</f>
        <v>1</v>
      </c>
      <c r="IU783" s="33" t="b">
        <f>AND($A$2&gt;=_xlfn.NUMBERVALUE(Table_Query_from_MF_DSNP62[[#This Row],[CL_GL_ACCT_FR15]]),$A$2&lt;=_xlfn.NUMBERVALUE(Table_Query_from_MF_DSNP62[[#This Row],[CL_GL_ACCT_TO15]]))</f>
        <v>1</v>
      </c>
      <c r="IV783" s="33" t="b">
        <f>AND($A$2&gt;=_xlfn.NUMBERVALUE(Table_Query_from_MF_DSNP62[[#This Row],[CL_GL_ACCT_FR16]]),$A$2&lt;=_xlfn.NUMBERVALUE(Table_Query_from_MF_DSNP62[[#This Row],[CL_GL_ACCT_TO16]]))</f>
        <v>1</v>
      </c>
      <c r="IW783" s="33" t="b">
        <f>AND($A$2&gt;=_xlfn.NUMBERVALUE(Table_Query_from_MF_DSNP62[[#This Row],[CL_GL_ACCT_FR17]]),$A$2&lt;=_xlfn.NUMBERVALUE(Table_Query_from_MF_DSNP62[[#This Row],[CL_GL_ACCT_TO17]]))</f>
        <v>1</v>
      </c>
      <c r="IX783" s="33" t="b">
        <f>AND($A$2&gt;=_xlfn.NUMBERVALUE(Table_Query_from_MF_DSNP62[[#This Row],[CL_GL_ACCT_FR18]]),$A$2&lt;=_xlfn.NUMBERVALUE(Table_Query_from_MF_DSNP62[[#This Row],[CL_GL_ACCT_TO18]]))</f>
        <v>1</v>
      </c>
      <c r="IY783" s="33" t="b">
        <f>AND($A$2&gt;=_xlfn.NUMBERVALUE(Table_Query_from_MF_DSNP62[[#This Row],[CL_GL_ACCT_FR19]]),$A$2&lt;=_xlfn.NUMBERVALUE(Table_Query_from_MF_DSNP62[[#This Row],[CL_GL_ACCT_TO19]]))</f>
        <v>1</v>
      </c>
      <c r="IZ783" s="33" t="b">
        <f>AND($A$2&gt;=_xlfn.NUMBERVALUE(Table_Query_from_MF_DSNP62[[#This Row],[CL_GL_ACCT_FR20]]),$A$2&lt;=_xlfn.NUMBERVALUE(Table_Query_from_MF_DSNP62[[#This Row],[CL_GL_ACCT_TO20]]))</f>
        <v>1</v>
      </c>
      <c r="JA783" s="33" t="b">
        <f>AND($A$2&gt;=_xlfn.NUMBERVALUE(Table_Query_from_MF_DSNP62[[#This Row],[CL_GL_ACCT_FR21]]),$A$2&lt;=_xlfn.NUMBERVALUE(Table_Query_from_MF_DSNP62[[#This Row],[CL_GL_ACCT_TO21]]))</f>
        <v>1</v>
      </c>
      <c r="JB783" s="33" t="b">
        <f>AND($A$2&gt;=_xlfn.NUMBERVALUE(Table_Query_from_MF_DSNP62[[#This Row],[CL_GL_ACCT_FR22]]),$A$2&lt;=_xlfn.NUMBERVALUE(Table_Query_from_MF_DSNP62[[#This Row],[CL_GL_ACCT_TO22]]))</f>
        <v>1</v>
      </c>
      <c r="JC783" s="33" t="b">
        <f>AND($A$2&gt;=_xlfn.NUMBERVALUE(Table_Query_from_MF_DSNP62[[#This Row],[CL_GL_ACCT_FR23]]),$A$2&lt;=_xlfn.NUMBERVALUE(Table_Query_from_MF_DSNP62[[#This Row],[CL_GL_ACCT_TO23]]))</f>
        <v>1</v>
      </c>
      <c r="JD783" s="33" t="b">
        <f>AND($A$2&gt;=_xlfn.NUMBERVALUE(Table_Query_from_MF_DSNP62[[#This Row],[CL_GL_ACCT_FR24]]),$A$2&lt;=_xlfn.NUMBERVALUE(Table_Query_from_MF_DSNP62[[#This Row],[CL_GL_ACCT_TO24]]))</f>
        <v>1</v>
      </c>
      <c r="JE783" s="33" t="b">
        <f>AND($A$2&gt;=_xlfn.NUMBERVALUE(Table_Query_from_MF_DSNP62[[#This Row],[CL_GL_ACCT_FR25]]),$A$2&lt;=_xlfn.NUMBERVALUE(Table_Query_from_MF_DSNP62[[#This Row],[CL_GL_ACCT_TO25]]))</f>
        <v>1</v>
      </c>
      <c r="JF783" s="33" t="b">
        <f>OR(Table_Query_from_MF_DSNP62[[#This Row],[PairA]:[PairO]])</f>
        <v>1</v>
      </c>
      <c r="JG783" s="33">
        <f>_xlfn.IFNA(MATCH(TRUE,Table_Query_from_MF_DSNP62[[#This Row],[PairA]:[PairO]],0),"none")</f>
        <v>3</v>
      </c>
      <c r="JH783" s="33" t="b">
        <f>AND($B$2&gt;=_xlfn.NUMBERVALUE(Table_Query_from_MF_DSNP62[[#This Row],[CL_CMP_OBJ_FR1]]),$B$2&lt;=_xlfn.NUMBERVALUE(Table_Query_from_MF_DSNP62[[#This Row],[CL_CMP_OBJ_TO1]]))</f>
        <v>0</v>
      </c>
      <c r="JI783" s="33" t="b">
        <f>AND($B$2&gt;=_xlfn.NUMBERVALUE(Table_Query_from_MF_DSNP62[[#This Row],[CL_CMP_OBJ_FR2]]),$B$2&lt;=_xlfn.NUMBERVALUE(Table_Query_from_MF_DSNP62[[#This Row],[CL_CMP_OBJ_TO2]]))</f>
        <v>0</v>
      </c>
      <c r="JJ783" s="33" t="b">
        <f>AND($B$2&gt;=_xlfn.NUMBERVALUE(Table_Query_from_MF_DSNP62[[#This Row],[CL_CMP_OBJ_FR3]]),$B$2&lt;=_xlfn.NUMBERVALUE(Table_Query_from_MF_DSNP62[[#This Row],[CL_CMP_OBJ_TO3]]))</f>
        <v>1</v>
      </c>
      <c r="JK783" s="33" t="b">
        <f>AND($B$2&gt;=_xlfn.NUMBERVALUE(Table_Query_from_MF_DSNP62[[#This Row],[CL_CMP_OBJ_FR4]]),$B$2&lt;=_xlfn.NUMBERVALUE(Table_Query_from_MF_DSNP62[[#This Row],[CL_CMP_OBJ_TO4]]))</f>
        <v>1</v>
      </c>
      <c r="JL783" s="33" t="b">
        <f>AND($B$2&gt;=_xlfn.NUMBERVALUE(Table_Query_from_MF_DSNP62[[#This Row],[CL_CMP_OBJ_FR5]]),$B$2&lt;=_xlfn.NUMBERVALUE(Table_Query_from_MF_DSNP62[[#This Row],[CL_CMP_OBJ_TO5]]))</f>
        <v>1</v>
      </c>
      <c r="JM783" s="33" t="b">
        <f>AND($B$2&gt;=_xlfn.NUMBERVALUE(Table_Query_from_MF_DSNP62[[#This Row],[CL_CMP_OBJ_FR6]]),$B$2&lt;=_xlfn.NUMBERVALUE(Table_Query_from_MF_DSNP62[[#This Row],[CL_CMP_OBJ_TO6]]))</f>
        <v>1</v>
      </c>
      <c r="JN783" s="33" t="b">
        <f>AND($B$2&gt;=_xlfn.NUMBERVALUE(Table_Query_from_MF_DSNP62[[#This Row],[CL_CMP_OBJ_FR7]]),$B$2&lt;=_xlfn.NUMBERVALUE(Table_Query_from_MF_DSNP62[[#This Row],[CL_CMP_OBJ_TO7]]))</f>
        <v>1</v>
      </c>
      <c r="JO783" s="33" t="b">
        <f>AND($B$2&gt;=_xlfn.NUMBERVALUE(Table_Query_from_MF_DSNP62[[#This Row],[CL_CMP_OBJ_FR8]]),$B$2&lt;=_xlfn.NUMBERVALUE(Table_Query_from_MF_DSNP62[[#This Row],[CL_CMP_OBJ_TO8]]))</f>
        <v>1</v>
      </c>
      <c r="JP783" s="33" t="b">
        <f>AND($B$2&gt;=_xlfn.NUMBERVALUE(Table_Query_from_MF_DSNP62[[#This Row],[CL_CMP_OBJ_FR9]]),$B$2&lt;=_xlfn.NUMBERVALUE(Table_Query_from_MF_DSNP62[[#This Row],[CL_CMP_OBJ_TO9]]))</f>
        <v>1</v>
      </c>
      <c r="JQ783" s="33" t="b">
        <f>AND($B$2&gt;=_xlfn.NUMBERVALUE(Table_Query_from_MF_DSNP62[[#This Row],[CL_CMP_OBJ_FR10]]),$B$2&lt;=_xlfn.NUMBERVALUE(Table_Query_from_MF_DSNP62[[#This Row],[CL_CMP_OBJ_TO10]]))</f>
        <v>1</v>
      </c>
      <c r="JR783" s="33" t="b">
        <f>AND($B$2&gt;=_xlfn.NUMBERVALUE(Table_Query_from_MF_DSNP62[[#This Row],[CL_CMP_OBJ_FR11]]),$B$2&lt;=_xlfn.NUMBERVALUE(Table_Query_from_MF_DSNP62[[#This Row],[CL_CMP_OBJ_TO11]]))</f>
        <v>1</v>
      </c>
      <c r="JS783" s="33" t="b">
        <f>AND($B$2&gt;=_xlfn.NUMBERVALUE(Table_Query_from_MF_DSNP62[[#This Row],[CL_CMP_OBJ_FR12]]),$B$2&lt;=_xlfn.NUMBERVALUE(Table_Query_from_MF_DSNP62[[#This Row],[CL_CMP_OBJ_TO12]]))</f>
        <v>1</v>
      </c>
      <c r="JT783" s="33" t="b">
        <f>AND($B$2&gt;=_xlfn.NUMBERVALUE(Table_Query_from_MF_DSNP62[[#This Row],[CL_CMP_OBJ_FR13]]),$B$2&lt;=_xlfn.NUMBERVALUE(Table_Query_from_MF_DSNP62[[#This Row],[CL_CMP_OBJ_TO13]]))</f>
        <v>1</v>
      </c>
      <c r="JU783" s="33" t="b">
        <f>AND($B$2&gt;=_xlfn.NUMBERVALUE(Table_Query_from_MF_DSNP62[[#This Row],[CL_CMP_OBJ_FR14]]),$B$2&lt;=_xlfn.NUMBERVALUE(Table_Query_from_MF_DSNP62[[#This Row],[CL_CMP_OBJ_TO14]]))</f>
        <v>1</v>
      </c>
      <c r="JV783" s="33" t="b">
        <f>AND($B$2&gt;=_xlfn.NUMBERVALUE(Table_Query_from_MF_DSNP62[[#This Row],[CL_CMP_OBJ_FR15]]),$B$2&lt;=_xlfn.NUMBERVALUE(Table_Query_from_MF_DSNP62[[#This Row],[CL_CMP_OBJ_TO15]]))</f>
        <v>1</v>
      </c>
    </row>
    <row r="784" spans="1:282" x14ac:dyDescent="0.25">
      <c r="A784" t="b">
        <f>OR(,Table_Query_from_MF_DSNP62[[#This Row],[Desired GL included as "hard-coded" GL?]],Table_Query_from_MF_DSNP62[[#This Row],[Desired GL included as "Open GL"?]])</f>
        <v>1</v>
      </c>
      <c r="B784" t="b">
        <f>Table_Query_from_MF_DSNP62[[#This Row],[Desired CObj included as "Open CObj"?]]</f>
        <v>1</v>
      </c>
      <c r="C784" t="s">
        <v>2587</v>
      </c>
      <c r="D784" t="s">
        <v>2674</v>
      </c>
      <c r="E784" t="s">
        <v>8</v>
      </c>
      <c r="F784" s="24" t="s">
        <v>425</v>
      </c>
      <c r="G784" t="s">
        <v>58</v>
      </c>
      <c r="H784" s="24" t="s">
        <v>444</v>
      </c>
      <c r="I784" t="s">
        <v>444</v>
      </c>
      <c r="J784" s="24" t="s">
        <v>444</v>
      </c>
      <c r="K784" t="s">
        <v>444</v>
      </c>
      <c r="L784" s="24" t="s">
        <v>444</v>
      </c>
      <c r="M784" t="s">
        <v>444</v>
      </c>
      <c r="N784" t="s">
        <v>444</v>
      </c>
      <c r="O784" t="s">
        <v>444</v>
      </c>
      <c r="P784" t="s">
        <v>444</v>
      </c>
      <c r="Q784" t="s">
        <v>15</v>
      </c>
      <c r="R784" t="s">
        <v>444</v>
      </c>
      <c r="S784" t="s">
        <v>442</v>
      </c>
      <c r="T784" t="s">
        <v>447</v>
      </c>
      <c r="U784" t="s">
        <v>444</v>
      </c>
      <c r="V784" t="s">
        <v>444</v>
      </c>
      <c r="W784" t="s">
        <v>447</v>
      </c>
      <c r="X784" t="s">
        <v>444</v>
      </c>
      <c r="Y784" t="s">
        <v>444</v>
      </c>
      <c r="Z784" t="s">
        <v>442</v>
      </c>
      <c r="AA784" t="s">
        <v>442</v>
      </c>
      <c r="AB784" t="s">
        <v>442</v>
      </c>
      <c r="AC784" t="s">
        <v>442</v>
      </c>
      <c r="AD784" t="s">
        <v>442</v>
      </c>
      <c r="AE784" t="s">
        <v>442</v>
      </c>
      <c r="AF784" t="s">
        <v>442</v>
      </c>
      <c r="AG784" t="s">
        <v>442</v>
      </c>
      <c r="AH784" t="s">
        <v>444</v>
      </c>
      <c r="AI784" t="s">
        <v>447</v>
      </c>
      <c r="AJ784" t="s">
        <v>442</v>
      </c>
      <c r="AK784" t="s">
        <v>15</v>
      </c>
      <c r="AL784" t="s">
        <v>444</v>
      </c>
      <c r="AM784" t="s">
        <v>444</v>
      </c>
      <c r="AN784" t="s">
        <v>444</v>
      </c>
      <c r="AO784" t="s">
        <v>444</v>
      </c>
      <c r="AP784" t="s">
        <v>442</v>
      </c>
      <c r="AQ784" t="s">
        <v>528</v>
      </c>
      <c r="AR784" t="s">
        <v>1451</v>
      </c>
      <c r="AS784" t="s">
        <v>162</v>
      </c>
      <c r="AT784" t="s">
        <v>10</v>
      </c>
      <c r="AU784" t="s">
        <v>444</v>
      </c>
      <c r="AV784" t="s">
        <v>1359</v>
      </c>
      <c r="AW784" t="s">
        <v>444</v>
      </c>
      <c r="AX784" t="s">
        <v>444</v>
      </c>
      <c r="AY784" t="s">
        <v>444</v>
      </c>
      <c r="AZ784" t="s">
        <v>444</v>
      </c>
      <c r="BA784" t="s">
        <v>444</v>
      </c>
      <c r="BB784" t="s">
        <v>444</v>
      </c>
      <c r="BC784" t="s">
        <v>444</v>
      </c>
      <c r="BD784" t="s">
        <v>1359</v>
      </c>
      <c r="BE784" t="s">
        <v>444</v>
      </c>
      <c r="BF784" t="s">
        <v>1360</v>
      </c>
      <c r="BG784" t="s">
        <v>444</v>
      </c>
      <c r="BH784" t="s">
        <v>444</v>
      </c>
      <c r="BI784" t="s">
        <v>444</v>
      </c>
      <c r="BJ784" t="s">
        <v>444</v>
      </c>
      <c r="BK784" t="s">
        <v>444</v>
      </c>
      <c r="BL784" t="s">
        <v>444</v>
      </c>
      <c r="BM784" t="s">
        <v>444</v>
      </c>
      <c r="BN784" t="s">
        <v>444</v>
      </c>
      <c r="BO784" t="s">
        <v>444</v>
      </c>
      <c r="BP784" t="s">
        <v>444</v>
      </c>
      <c r="BQ784" t="s">
        <v>444</v>
      </c>
      <c r="BR784" t="s">
        <v>444</v>
      </c>
      <c r="BS784" t="s">
        <v>444</v>
      </c>
      <c r="BT784" t="s">
        <v>444</v>
      </c>
      <c r="BU784" t="s">
        <v>444</v>
      </c>
      <c r="BV784" t="s">
        <v>444</v>
      </c>
      <c r="BW784" t="s">
        <v>444</v>
      </c>
      <c r="BX784" t="s">
        <v>444</v>
      </c>
      <c r="BY784" t="s">
        <v>444</v>
      </c>
      <c r="BZ784" t="s">
        <v>444</v>
      </c>
      <c r="CA784" t="s">
        <v>444</v>
      </c>
      <c r="CB784" t="s">
        <v>444</v>
      </c>
      <c r="CC784" t="s">
        <v>444</v>
      </c>
      <c r="CD784" t="s">
        <v>444</v>
      </c>
      <c r="CE784" t="s">
        <v>444</v>
      </c>
      <c r="CF784" t="s">
        <v>444</v>
      </c>
      <c r="CG784" t="s">
        <v>444</v>
      </c>
      <c r="CH784" t="s">
        <v>444</v>
      </c>
      <c r="CI784" t="s">
        <v>444</v>
      </c>
      <c r="CJ784" t="s">
        <v>444</v>
      </c>
      <c r="CK784" t="s">
        <v>444</v>
      </c>
      <c r="CL784" t="s">
        <v>444</v>
      </c>
      <c r="CM784" t="s">
        <v>444</v>
      </c>
      <c r="CN784" t="s">
        <v>444</v>
      </c>
      <c r="CO784" t="s">
        <v>444</v>
      </c>
      <c r="CP784" t="s">
        <v>444</v>
      </c>
      <c r="CQ784" t="s">
        <v>444</v>
      </c>
      <c r="CR784" t="s">
        <v>444</v>
      </c>
      <c r="CS784" t="s">
        <v>444</v>
      </c>
      <c r="CT784" t="s">
        <v>444</v>
      </c>
      <c r="CU784" t="s">
        <v>282</v>
      </c>
      <c r="CV784" t="s">
        <v>2773</v>
      </c>
      <c r="CW784" t="s">
        <v>2736</v>
      </c>
      <c r="CX784" t="s">
        <v>2994</v>
      </c>
      <c r="CY784" t="s">
        <v>1846</v>
      </c>
      <c r="CZ784" t="s">
        <v>444</v>
      </c>
      <c r="DA784" t="s">
        <v>444</v>
      </c>
      <c r="DB784" t="s">
        <v>444</v>
      </c>
      <c r="DC784" t="s">
        <v>444</v>
      </c>
      <c r="DD784" t="s">
        <v>444</v>
      </c>
      <c r="DE784" t="s">
        <v>444</v>
      </c>
      <c r="DF784" t="s">
        <v>444</v>
      </c>
      <c r="DG784" t="s">
        <v>444</v>
      </c>
      <c r="DH784" t="s">
        <v>444</v>
      </c>
      <c r="DI784" t="s">
        <v>15</v>
      </c>
      <c r="DJ784" t="s">
        <v>444</v>
      </c>
      <c r="DK784" t="s">
        <v>444</v>
      </c>
      <c r="DL784" t="s">
        <v>444</v>
      </c>
      <c r="DM784" t="s">
        <v>444</v>
      </c>
      <c r="DN784" t="s">
        <v>444</v>
      </c>
      <c r="DO784" t="s">
        <v>444</v>
      </c>
      <c r="DP784" t="s">
        <v>444</v>
      </c>
      <c r="DQ784" t="s">
        <v>444</v>
      </c>
      <c r="DR784" t="s">
        <v>444</v>
      </c>
      <c r="DS784" t="s">
        <v>444</v>
      </c>
      <c r="DT784" s="24" t="s">
        <v>444</v>
      </c>
      <c r="DU784" s="24" t="s">
        <v>444</v>
      </c>
      <c r="DV784" t="s">
        <v>444</v>
      </c>
      <c r="DW784" t="s">
        <v>444</v>
      </c>
      <c r="DX784" s="24" t="s">
        <v>444</v>
      </c>
      <c r="DY784" s="24" t="s">
        <v>444</v>
      </c>
      <c r="DZ784" t="s">
        <v>444</v>
      </c>
      <c r="EA784" t="s">
        <v>444</v>
      </c>
      <c r="EB784" s="24" t="s">
        <v>444</v>
      </c>
      <c r="EC784" s="24" t="s">
        <v>444</v>
      </c>
      <c r="ED784" t="s">
        <v>444</v>
      </c>
      <c r="EE784" t="s">
        <v>444</v>
      </c>
      <c r="EF784" s="24" t="s">
        <v>444</v>
      </c>
      <c r="EG784" s="24" t="s">
        <v>444</v>
      </c>
      <c r="EH784" t="s">
        <v>444</v>
      </c>
      <c r="EI784" t="s">
        <v>444</v>
      </c>
      <c r="EJ784" s="24" t="s">
        <v>444</v>
      </c>
      <c r="EK784" s="24" t="s">
        <v>444</v>
      </c>
      <c r="EL784" t="s">
        <v>444</v>
      </c>
      <c r="EM784" t="s">
        <v>444</v>
      </c>
      <c r="EN784" s="24" t="s">
        <v>444</v>
      </c>
      <c r="EO784" s="24" t="s">
        <v>444</v>
      </c>
      <c r="EP784" t="s">
        <v>444</v>
      </c>
      <c r="EQ784" t="s">
        <v>444</v>
      </c>
      <c r="ER784" s="24" t="s">
        <v>444</v>
      </c>
      <c r="ES784" s="24" t="s">
        <v>444</v>
      </c>
      <c r="ET784" t="s">
        <v>444</v>
      </c>
      <c r="EU784" t="s">
        <v>444</v>
      </c>
      <c r="EV784" s="24" t="s">
        <v>444</v>
      </c>
      <c r="EW784" s="24" t="s">
        <v>444</v>
      </c>
      <c r="EX784" t="s">
        <v>444</v>
      </c>
      <c r="EY784" t="s">
        <v>444</v>
      </c>
      <c r="EZ784" s="24" t="s">
        <v>444</v>
      </c>
      <c r="FA784" s="24" t="s">
        <v>444</v>
      </c>
      <c r="FB784" t="s">
        <v>444</v>
      </c>
      <c r="FC784" t="s">
        <v>444</v>
      </c>
      <c r="FD784" s="24" t="s">
        <v>444</v>
      </c>
      <c r="FE784" s="24" t="s">
        <v>444</v>
      </c>
      <c r="FF784" t="s">
        <v>444</v>
      </c>
      <c r="FG784" t="s">
        <v>444</v>
      </c>
      <c r="FH784" s="24" t="s">
        <v>444</v>
      </c>
      <c r="FI784" s="24" t="s">
        <v>444</v>
      </c>
      <c r="FJ784" t="s">
        <v>444</v>
      </c>
      <c r="FK784" t="s">
        <v>444</v>
      </c>
      <c r="FL784" s="24" t="s">
        <v>444</v>
      </c>
      <c r="FM784" s="24" t="s">
        <v>444</v>
      </c>
      <c r="FN784" t="s">
        <v>444</v>
      </c>
      <c r="FO784" t="s">
        <v>444</v>
      </c>
      <c r="FP784" s="24" t="s">
        <v>444</v>
      </c>
      <c r="FQ784" s="24" t="s">
        <v>444</v>
      </c>
      <c r="FR784" t="s">
        <v>444</v>
      </c>
      <c r="FS784" t="s">
        <v>444</v>
      </c>
      <c r="FT784" s="24" t="s">
        <v>444</v>
      </c>
      <c r="FU784" s="24" t="s">
        <v>444</v>
      </c>
      <c r="FV784" t="s">
        <v>444</v>
      </c>
      <c r="FW784" t="s">
        <v>444</v>
      </c>
      <c r="FX784" s="24" t="s">
        <v>444</v>
      </c>
      <c r="FY784" s="24" t="s">
        <v>444</v>
      </c>
      <c r="FZ784" t="s">
        <v>444</v>
      </c>
      <c r="GA784" t="s">
        <v>444</v>
      </c>
      <c r="GB784" s="24" t="s">
        <v>444</v>
      </c>
      <c r="GC784" s="24" t="s">
        <v>444</v>
      </c>
      <c r="GD784" t="s">
        <v>444</v>
      </c>
      <c r="GE784" t="s">
        <v>444</v>
      </c>
      <c r="GF784" s="24" t="s">
        <v>444</v>
      </c>
      <c r="GG784" s="24" t="s">
        <v>444</v>
      </c>
      <c r="GH784" t="s">
        <v>15</v>
      </c>
      <c r="GI784" s="24" t="s">
        <v>526</v>
      </c>
      <c r="GJ784" s="24" t="s">
        <v>1453</v>
      </c>
      <c r="GK784" t="s">
        <v>1454</v>
      </c>
      <c r="GL784" t="s">
        <v>609</v>
      </c>
      <c r="GM784" s="24" t="s">
        <v>623</v>
      </c>
      <c r="GN784" s="24" t="s">
        <v>623</v>
      </c>
      <c r="GO784" t="s">
        <v>444</v>
      </c>
      <c r="GP784" t="s">
        <v>444</v>
      </c>
      <c r="GQ784" s="24" t="s">
        <v>444</v>
      </c>
      <c r="GR784" s="24" t="s">
        <v>444</v>
      </c>
      <c r="GS784" t="s">
        <v>444</v>
      </c>
      <c r="GT784" t="s">
        <v>444</v>
      </c>
      <c r="GU784" s="24" t="s">
        <v>444</v>
      </c>
      <c r="GV784" s="24" t="s">
        <v>444</v>
      </c>
      <c r="GW784" t="s">
        <v>444</v>
      </c>
      <c r="GX784" t="s">
        <v>444</v>
      </c>
      <c r="GY784" s="24" t="s">
        <v>444</v>
      </c>
      <c r="GZ784" s="24" t="s">
        <v>444</v>
      </c>
      <c r="HA784" t="s">
        <v>444</v>
      </c>
      <c r="HB784" t="s">
        <v>444</v>
      </c>
      <c r="HC784" s="24" t="s">
        <v>444</v>
      </c>
      <c r="HD784" s="24" t="s">
        <v>444</v>
      </c>
      <c r="HE784" t="s">
        <v>444</v>
      </c>
      <c r="HF784" t="s">
        <v>444</v>
      </c>
      <c r="HG784" s="24" t="s">
        <v>444</v>
      </c>
      <c r="HH784" s="24" t="s">
        <v>444</v>
      </c>
      <c r="HI784" t="s">
        <v>444</v>
      </c>
      <c r="HJ784" t="s">
        <v>444</v>
      </c>
      <c r="HK784" s="24" t="s">
        <v>444</v>
      </c>
      <c r="HL784" s="24" t="s">
        <v>444</v>
      </c>
      <c r="HM784" t="s">
        <v>444</v>
      </c>
      <c r="HN784" t="s">
        <v>444</v>
      </c>
      <c r="HO784" s="24" t="s">
        <v>444</v>
      </c>
      <c r="HP784" s="24" t="s">
        <v>444</v>
      </c>
      <c r="HQ784" t="s">
        <v>444</v>
      </c>
      <c r="HR784" t="s">
        <v>444</v>
      </c>
      <c r="HS784" s="24" t="s">
        <v>444</v>
      </c>
      <c r="HT784" s="24" t="s">
        <v>444</v>
      </c>
      <c r="HU784" t="s">
        <v>444</v>
      </c>
      <c r="HV784" t="s">
        <v>444</v>
      </c>
      <c r="HW784" s="24" t="s">
        <v>444</v>
      </c>
      <c r="HX784" s="24" t="s">
        <v>444</v>
      </c>
      <c r="HY784" t="s">
        <v>444</v>
      </c>
      <c r="HZ784" t="s">
        <v>444</v>
      </c>
      <c r="IA784" t="s">
        <v>2773</v>
      </c>
      <c r="IB784" t="s">
        <v>2736</v>
      </c>
      <c r="IC784" t="s">
        <v>3122</v>
      </c>
      <c r="ID784" s="33" t="b" cm="1">
        <f t="array" ref="ID784">_xlfn.IFNA(MATCH($A$2,_xlfn.NUMBERVALUE(Table_Query_from_MF_DSNP62[[#This Row],[CL_GLACCT_DR1]:[CL_GLACCT_CR4]]),0),0)&gt;=1</f>
        <v>1</v>
      </c>
      <c r="IE784" s="33" t="b">
        <f>OR(Table_Query_from_MF_DSNP62[[#This Row],[Pair1]:[Pair25]])</f>
        <v>1</v>
      </c>
      <c r="IF784" s="33">
        <f>_xlfn.IFNA(MATCH(TRUE,Table_Query_from_MF_DSNP62[[#This Row],[Pair1]:[Pair25]],0),"none")</f>
        <v>1</v>
      </c>
      <c r="IG784" s="33" t="b">
        <f>AND($A$2&gt;=_xlfn.NUMBERVALUE(Table_Query_from_MF_DSNP62[[#This Row],[CL_GL_ACCT_FR1]]),$A$2&lt;=_xlfn.NUMBERVALUE(Table_Query_from_MF_DSNP62[[#This Row],[CL_GL_ACCT_TO1]]))</f>
        <v>1</v>
      </c>
      <c r="IH784" s="33" t="b">
        <f>AND($A$2&gt;=_xlfn.NUMBERVALUE(Table_Query_from_MF_DSNP62[[#This Row],[CL_GL_ACCT_FR2]]),$A$2&lt;=_xlfn.NUMBERVALUE(Table_Query_from_MF_DSNP62[[#This Row],[CL_GL_ACCT_TO2]]))</f>
        <v>1</v>
      </c>
      <c r="II784" s="33" t="b">
        <f>AND($A$2&gt;=_xlfn.NUMBERVALUE(Table_Query_from_MF_DSNP62[[#This Row],[CL_GL_ACCT_FR3]]),$A$2&lt;=_xlfn.NUMBERVALUE(Table_Query_from_MF_DSNP62[[#This Row],[CL_GL_ACCT_TO3]]))</f>
        <v>1</v>
      </c>
      <c r="IJ784" s="33" t="b">
        <f>AND($A$2&gt;=_xlfn.NUMBERVALUE(Table_Query_from_MF_DSNP62[[#This Row],[CL_GL_ACCT_FR4]]),$A$2&lt;=_xlfn.NUMBERVALUE(Table_Query_from_MF_DSNP62[[#This Row],[CL_GL_ACCT_TO4]]))</f>
        <v>1</v>
      </c>
      <c r="IK784" s="33" t="b">
        <f>AND($A$2&gt;=_xlfn.NUMBERVALUE(Table_Query_from_MF_DSNP62[[#This Row],[CL_GL_ACCT_FR5]]),$A$2&lt;=_xlfn.NUMBERVALUE(Table_Query_from_MF_DSNP62[[#This Row],[CL_GL_ACCT_TO5]]))</f>
        <v>1</v>
      </c>
      <c r="IL784" s="33" t="b">
        <f>AND($A$2&gt;=_xlfn.NUMBERVALUE(Table_Query_from_MF_DSNP62[[#This Row],[CL_GL_ACCT_FR6]]),$A$2&lt;=_xlfn.NUMBERVALUE(Table_Query_from_MF_DSNP62[[#This Row],[CL_GL_ACCT_TO6]]))</f>
        <v>1</v>
      </c>
      <c r="IM784" s="33" t="b">
        <f>AND($A$2&gt;=_xlfn.NUMBERVALUE(Table_Query_from_MF_DSNP62[[#This Row],[CL_GL_ACCT_FR7]]),$A$2&lt;=_xlfn.NUMBERVALUE(Table_Query_from_MF_DSNP62[[#This Row],[CL_GL_ACCT_TO7]]))</f>
        <v>1</v>
      </c>
      <c r="IN784" s="33" t="b">
        <f>AND($A$2&gt;=_xlfn.NUMBERVALUE(Table_Query_from_MF_DSNP62[[#This Row],[CL_GL_ACCT_FR8]]),$A$2&lt;=_xlfn.NUMBERVALUE(Table_Query_from_MF_DSNP62[[#This Row],[CL_GL_ACCT_TO8]]))</f>
        <v>1</v>
      </c>
      <c r="IO784" s="33" t="b">
        <f>AND($A$2&gt;=_xlfn.NUMBERVALUE(Table_Query_from_MF_DSNP62[[#This Row],[CL_GL_ACCT_FR9]]),$A$2&lt;=_xlfn.NUMBERVALUE(Table_Query_from_MF_DSNP62[[#This Row],[CL_GL_ACCT_TO9]]))</f>
        <v>1</v>
      </c>
      <c r="IP784" s="33" t="b">
        <f>AND($A$2&gt;=_xlfn.NUMBERVALUE(Table_Query_from_MF_DSNP62[[#This Row],[CL_GL_ACCT_FR10]]),$A$2&lt;=_xlfn.NUMBERVALUE(Table_Query_from_MF_DSNP62[[#This Row],[CL_GL_ACCT_TO10]]))</f>
        <v>1</v>
      </c>
      <c r="IQ784" s="33" t="b">
        <f>AND($A$2&gt;=_xlfn.NUMBERVALUE(Table_Query_from_MF_DSNP62[[#This Row],[CL_GL_ACCT_FR11]]),$A$2&lt;=_xlfn.NUMBERVALUE(Table_Query_from_MF_DSNP62[[#This Row],[CL_GL_ACCT_TO11]]))</f>
        <v>1</v>
      </c>
      <c r="IR784" s="33" t="b">
        <f>AND($A$2&gt;=_xlfn.NUMBERVALUE(Table_Query_from_MF_DSNP62[[#This Row],[CL_GL_ACCT_FR12]]),$A$2&lt;=_xlfn.NUMBERVALUE(Table_Query_from_MF_DSNP62[[#This Row],[CL_GL_ACCT_TO12]]))</f>
        <v>1</v>
      </c>
      <c r="IS784" s="33" t="b">
        <f>AND($A$2&gt;=_xlfn.NUMBERVALUE(Table_Query_from_MF_DSNP62[[#This Row],[CL_GL_ACCT_FR13]]),$A$2&lt;=_xlfn.NUMBERVALUE(Table_Query_from_MF_DSNP62[[#This Row],[CL_GL_ACCT_TO13]]))</f>
        <v>1</v>
      </c>
      <c r="IT784" s="33" t="b">
        <f>AND($A$2&gt;=_xlfn.NUMBERVALUE(Table_Query_from_MF_DSNP62[[#This Row],[CL_GL_ACCT_FR14]]),$A$2&lt;=_xlfn.NUMBERVALUE(Table_Query_from_MF_DSNP62[[#This Row],[CL_GL_ACCT_TO14]]))</f>
        <v>1</v>
      </c>
      <c r="IU784" s="33" t="b">
        <f>AND($A$2&gt;=_xlfn.NUMBERVALUE(Table_Query_from_MF_DSNP62[[#This Row],[CL_GL_ACCT_FR15]]),$A$2&lt;=_xlfn.NUMBERVALUE(Table_Query_from_MF_DSNP62[[#This Row],[CL_GL_ACCT_TO15]]))</f>
        <v>1</v>
      </c>
      <c r="IV784" s="33" t="b">
        <f>AND($A$2&gt;=_xlfn.NUMBERVALUE(Table_Query_from_MF_DSNP62[[#This Row],[CL_GL_ACCT_FR16]]),$A$2&lt;=_xlfn.NUMBERVALUE(Table_Query_from_MF_DSNP62[[#This Row],[CL_GL_ACCT_TO16]]))</f>
        <v>1</v>
      </c>
      <c r="IW784" s="33" t="b">
        <f>AND($A$2&gt;=_xlfn.NUMBERVALUE(Table_Query_from_MF_DSNP62[[#This Row],[CL_GL_ACCT_FR17]]),$A$2&lt;=_xlfn.NUMBERVALUE(Table_Query_from_MF_DSNP62[[#This Row],[CL_GL_ACCT_TO17]]))</f>
        <v>1</v>
      </c>
      <c r="IX784" s="33" t="b">
        <f>AND($A$2&gt;=_xlfn.NUMBERVALUE(Table_Query_from_MF_DSNP62[[#This Row],[CL_GL_ACCT_FR18]]),$A$2&lt;=_xlfn.NUMBERVALUE(Table_Query_from_MF_DSNP62[[#This Row],[CL_GL_ACCT_TO18]]))</f>
        <v>1</v>
      </c>
      <c r="IY784" s="33" t="b">
        <f>AND($A$2&gt;=_xlfn.NUMBERVALUE(Table_Query_from_MF_DSNP62[[#This Row],[CL_GL_ACCT_FR19]]),$A$2&lt;=_xlfn.NUMBERVALUE(Table_Query_from_MF_DSNP62[[#This Row],[CL_GL_ACCT_TO19]]))</f>
        <v>1</v>
      </c>
      <c r="IZ784" s="33" t="b">
        <f>AND($A$2&gt;=_xlfn.NUMBERVALUE(Table_Query_from_MF_DSNP62[[#This Row],[CL_GL_ACCT_FR20]]),$A$2&lt;=_xlfn.NUMBERVALUE(Table_Query_from_MF_DSNP62[[#This Row],[CL_GL_ACCT_TO20]]))</f>
        <v>1</v>
      </c>
      <c r="JA784" s="33" t="b">
        <f>AND($A$2&gt;=_xlfn.NUMBERVALUE(Table_Query_from_MF_DSNP62[[#This Row],[CL_GL_ACCT_FR21]]),$A$2&lt;=_xlfn.NUMBERVALUE(Table_Query_from_MF_DSNP62[[#This Row],[CL_GL_ACCT_TO21]]))</f>
        <v>1</v>
      </c>
      <c r="JB784" s="33" t="b">
        <f>AND($A$2&gt;=_xlfn.NUMBERVALUE(Table_Query_from_MF_DSNP62[[#This Row],[CL_GL_ACCT_FR22]]),$A$2&lt;=_xlfn.NUMBERVALUE(Table_Query_from_MF_DSNP62[[#This Row],[CL_GL_ACCT_TO22]]))</f>
        <v>1</v>
      </c>
      <c r="JC784" s="33" t="b">
        <f>AND($A$2&gt;=_xlfn.NUMBERVALUE(Table_Query_from_MF_DSNP62[[#This Row],[CL_GL_ACCT_FR23]]),$A$2&lt;=_xlfn.NUMBERVALUE(Table_Query_from_MF_DSNP62[[#This Row],[CL_GL_ACCT_TO23]]))</f>
        <v>1</v>
      </c>
      <c r="JD784" s="33" t="b">
        <f>AND($A$2&gt;=_xlfn.NUMBERVALUE(Table_Query_from_MF_DSNP62[[#This Row],[CL_GL_ACCT_FR24]]),$A$2&lt;=_xlfn.NUMBERVALUE(Table_Query_from_MF_DSNP62[[#This Row],[CL_GL_ACCT_TO24]]))</f>
        <v>1</v>
      </c>
      <c r="JE784" s="33" t="b">
        <f>AND($A$2&gt;=_xlfn.NUMBERVALUE(Table_Query_from_MF_DSNP62[[#This Row],[CL_GL_ACCT_FR25]]),$A$2&lt;=_xlfn.NUMBERVALUE(Table_Query_from_MF_DSNP62[[#This Row],[CL_GL_ACCT_TO25]]))</f>
        <v>1</v>
      </c>
      <c r="JF784" s="33" t="b">
        <f>OR(Table_Query_from_MF_DSNP62[[#This Row],[PairA]:[PairO]])</f>
        <v>1</v>
      </c>
      <c r="JG784" s="33">
        <f>_xlfn.IFNA(MATCH(TRUE,Table_Query_from_MF_DSNP62[[#This Row],[PairA]:[PairO]],0),"none")</f>
        <v>4</v>
      </c>
      <c r="JH784" s="33" t="b">
        <f>AND($B$2&gt;=_xlfn.NUMBERVALUE(Table_Query_from_MF_DSNP62[[#This Row],[CL_CMP_OBJ_FR1]]),$B$2&lt;=_xlfn.NUMBERVALUE(Table_Query_from_MF_DSNP62[[#This Row],[CL_CMP_OBJ_TO1]]))</f>
        <v>0</v>
      </c>
      <c r="JI784" s="33" t="b">
        <f>AND($B$2&gt;=_xlfn.NUMBERVALUE(Table_Query_from_MF_DSNP62[[#This Row],[CL_CMP_OBJ_FR2]]),$B$2&lt;=_xlfn.NUMBERVALUE(Table_Query_from_MF_DSNP62[[#This Row],[CL_CMP_OBJ_TO2]]))</f>
        <v>0</v>
      </c>
      <c r="JJ784" s="33" t="b">
        <f>AND($B$2&gt;=_xlfn.NUMBERVALUE(Table_Query_from_MF_DSNP62[[#This Row],[CL_CMP_OBJ_FR3]]),$B$2&lt;=_xlfn.NUMBERVALUE(Table_Query_from_MF_DSNP62[[#This Row],[CL_CMP_OBJ_TO3]]))</f>
        <v>0</v>
      </c>
      <c r="JK784" s="33" t="b">
        <f>AND($B$2&gt;=_xlfn.NUMBERVALUE(Table_Query_from_MF_DSNP62[[#This Row],[CL_CMP_OBJ_FR4]]),$B$2&lt;=_xlfn.NUMBERVALUE(Table_Query_from_MF_DSNP62[[#This Row],[CL_CMP_OBJ_TO4]]))</f>
        <v>1</v>
      </c>
      <c r="JL784" s="33" t="b">
        <f>AND($B$2&gt;=_xlfn.NUMBERVALUE(Table_Query_from_MF_DSNP62[[#This Row],[CL_CMP_OBJ_FR5]]),$B$2&lt;=_xlfn.NUMBERVALUE(Table_Query_from_MF_DSNP62[[#This Row],[CL_CMP_OBJ_TO5]]))</f>
        <v>1</v>
      </c>
      <c r="JM784" s="33" t="b">
        <f>AND($B$2&gt;=_xlfn.NUMBERVALUE(Table_Query_from_MF_DSNP62[[#This Row],[CL_CMP_OBJ_FR6]]),$B$2&lt;=_xlfn.NUMBERVALUE(Table_Query_from_MF_DSNP62[[#This Row],[CL_CMP_OBJ_TO6]]))</f>
        <v>1</v>
      </c>
      <c r="JN784" s="33" t="b">
        <f>AND($B$2&gt;=_xlfn.NUMBERVALUE(Table_Query_from_MF_DSNP62[[#This Row],[CL_CMP_OBJ_FR7]]),$B$2&lt;=_xlfn.NUMBERVALUE(Table_Query_from_MF_DSNP62[[#This Row],[CL_CMP_OBJ_TO7]]))</f>
        <v>1</v>
      </c>
      <c r="JO784" s="33" t="b">
        <f>AND($B$2&gt;=_xlfn.NUMBERVALUE(Table_Query_from_MF_DSNP62[[#This Row],[CL_CMP_OBJ_FR8]]),$B$2&lt;=_xlfn.NUMBERVALUE(Table_Query_from_MF_DSNP62[[#This Row],[CL_CMP_OBJ_TO8]]))</f>
        <v>1</v>
      </c>
      <c r="JP784" s="33" t="b">
        <f>AND($B$2&gt;=_xlfn.NUMBERVALUE(Table_Query_from_MF_DSNP62[[#This Row],[CL_CMP_OBJ_FR9]]),$B$2&lt;=_xlfn.NUMBERVALUE(Table_Query_from_MF_DSNP62[[#This Row],[CL_CMP_OBJ_TO9]]))</f>
        <v>1</v>
      </c>
      <c r="JQ784" s="33" t="b">
        <f>AND($B$2&gt;=_xlfn.NUMBERVALUE(Table_Query_from_MF_DSNP62[[#This Row],[CL_CMP_OBJ_FR10]]),$B$2&lt;=_xlfn.NUMBERVALUE(Table_Query_from_MF_DSNP62[[#This Row],[CL_CMP_OBJ_TO10]]))</f>
        <v>1</v>
      </c>
      <c r="JR784" s="33" t="b">
        <f>AND($B$2&gt;=_xlfn.NUMBERVALUE(Table_Query_from_MF_DSNP62[[#This Row],[CL_CMP_OBJ_FR11]]),$B$2&lt;=_xlfn.NUMBERVALUE(Table_Query_from_MF_DSNP62[[#This Row],[CL_CMP_OBJ_TO11]]))</f>
        <v>1</v>
      </c>
      <c r="JS784" s="33" t="b">
        <f>AND($B$2&gt;=_xlfn.NUMBERVALUE(Table_Query_from_MF_DSNP62[[#This Row],[CL_CMP_OBJ_FR12]]),$B$2&lt;=_xlfn.NUMBERVALUE(Table_Query_from_MF_DSNP62[[#This Row],[CL_CMP_OBJ_TO12]]))</f>
        <v>1</v>
      </c>
      <c r="JT784" s="33" t="b">
        <f>AND($B$2&gt;=_xlfn.NUMBERVALUE(Table_Query_from_MF_DSNP62[[#This Row],[CL_CMP_OBJ_FR13]]),$B$2&lt;=_xlfn.NUMBERVALUE(Table_Query_from_MF_DSNP62[[#This Row],[CL_CMP_OBJ_TO13]]))</f>
        <v>1</v>
      </c>
      <c r="JU784" s="33" t="b">
        <f>AND($B$2&gt;=_xlfn.NUMBERVALUE(Table_Query_from_MF_DSNP62[[#This Row],[CL_CMP_OBJ_FR14]]),$B$2&lt;=_xlfn.NUMBERVALUE(Table_Query_from_MF_DSNP62[[#This Row],[CL_CMP_OBJ_TO14]]))</f>
        <v>1</v>
      </c>
      <c r="JV784" s="33" t="b">
        <f>AND($B$2&gt;=_xlfn.NUMBERVALUE(Table_Query_from_MF_DSNP62[[#This Row],[CL_CMP_OBJ_FR15]]),$B$2&lt;=_xlfn.NUMBERVALUE(Table_Query_from_MF_DSNP62[[#This Row],[CL_CMP_OBJ_TO15]]))</f>
        <v>1</v>
      </c>
    </row>
    <row r="785" spans="1:282" x14ac:dyDescent="0.25">
      <c r="A785" t="b">
        <f>OR(,Table_Query_from_MF_DSNP62[[#This Row],[Desired GL included as "hard-coded" GL?]],Table_Query_from_MF_DSNP62[[#This Row],[Desired GL included as "Open GL"?]])</f>
        <v>1</v>
      </c>
      <c r="B785" t="b">
        <f>Table_Query_from_MF_DSNP62[[#This Row],[Desired CObj included as "Open CObj"?]]</f>
        <v>1</v>
      </c>
      <c r="C785" t="s">
        <v>2593</v>
      </c>
      <c r="D785" t="s">
        <v>2687</v>
      </c>
      <c r="E785" t="s">
        <v>8</v>
      </c>
      <c r="F785" s="24" t="s">
        <v>204</v>
      </c>
      <c r="G785" t="s">
        <v>33</v>
      </c>
      <c r="H785" s="24" t="s">
        <v>444</v>
      </c>
      <c r="I785" t="s">
        <v>444</v>
      </c>
      <c r="J785" s="24" t="s">
        <v>444</v>
      </c>
      <c r="K785" t="s">
        <v>444</v>
      </c>
      <c r="L785" s="24" t="s">
        <v>444</v>
      </c>
      <c r="M785" t="s">
        <v>444</v>
      </c>
      <c r="N785" t="s">
        <v>444</v>
      </c>
      <c r="O785" t="s">
        <v>444</v>
      </c>
      <c r="P785" t="s">
        <v>444</v>
      </c>
      <c r="Q785" t="s">
        <v>15</v>
      </c>
      <c r="R785" t="s">
        <v>444</v>
      </c>
      <c r="S785" t="s">
        <v>442</v>
      </c>
      <c r="T785" t="s">
        <v>447</v>
      </c>
      <c r="U785" t="s">
        <v>444</v>
      </c>
      <c r="V785" t="s">
        <v>444</v>
      </c>
      <c r="W785" t="s">
        <v>444</v>
      </c>
      <c r="X785" t="s">
        <v>444</v>
      </c>
      <c r="Y785" t="s">
        <v>444</v>
      </c>
      <c r="Z785" t="s">
        <v>442</v>
      </c>
      <c r="AA785" t="s">
        <v>442</v>
      </c>
      <c r="AB785" t="s">
        <v>442</v>
      </c>
      <c r="AC785" t="s">
        <v>442</v>
      </c>
      <c r="AD785" t="s">
        <v>442</v>
      </c>
      <c r="AE785" t="s">
        <v>442</v>
      </c>
      <c r="AF785" t="s">
        <v>442</v>
      </c>
      <c r="AG785" t="s">
        <v>442</v>
      </c>
      <c r="AH785" t="s">
        <v>444</v>
      </c>
      <c r="AI785" t="s">
        <v>447</v>
      </c>
      <c r="AJ785" t="s">
        <v>442</v>
      </c>
      <c r="AK785" t="s">
        <v>442</v>
      </c>
      <c r="AL785" t="s">
        <v>444</v>
      </c>
      <c r="AM785" t="s">
        <v>444</v>
      </c>
      <c r="AN785" t="s">
        <v>444</v>
      </c>
      <c r="AO785" t="s">
        <v>444</v>
      </c>
      <c r="AP785" t="s">
        <v>442</v>
      </c>
      <c r="AQ785" t="s">
        <v>1440</v>
      </c>
      <c r="AR785" t="s">
        <v>1451</v>
      </c>
      <c r="AS785" t="s">
        <v>162</v>
      </c>
      <c r="AT785" t="s">
        <v>10</v>
      </c>
      <c r="AU785" t="s">
        <v>444</v>
      </c>
      <c r="AV785" t="s">
        <v>442</v>
      </c>
      <c r="AW785" t="s">
        <v>444</v>
      </c>
      <c r="AX785" t="s">
        <v>444</v>
      </c>
      <c r="AY785" t="s">
        <v>444</v>
      </c>
      <c r="AZ785" t="s">
        <v>444</v>
      </c>
      <c r="BA785" t="s">
        <v>444</v>
      </c>
      <c r="BB785" t="s">
        <v>444</v>
      </c>
      <c r="BC785" t="s">
        <v>444</v>
      </c>
      <c r="BD785" t="s">
        <v>1359</v>
      </c>
      <c r="BE785" t="s">
        <v>444</v>
      </c>
      <c r="BF785" t="s">
        <v>1360</v>
      </c>
      <c r="BG785" t="s">
        <v>444</v>
      </c>
      <c r="BH785" t="s">
        <v>444</v>
      </c>
      <c r="BI785" t="s">
        <v>444</v>
      </c>
      <c r="BJ785" t="s">
        <v>444</v>
      </c>
      <c r="BK785" t="s">
        <v>444</v>
      </c>
      <c r="BL785" t="s">
        <v>444</v>
      </c>
      <c r="BM785" t="s">
        <v>444</v>
      </c>
      <c r="BN785" t="s">
        <v>444</v>
      </c>
      <c r="BO785" t="s">
        <v>444</v>
      </c>
      <c r="BP785" t="s">
        <v>444</v>
      </c>
      <c r="BQ785" t="s">
        <v>444</v>
      </c>
      <c r="BR785" t="s">
        <v>444</v>
      </c>
      <c r="BS785" t="s">
        <v>444</v>
      </c>
      <c r="BT785" t="s">
        <v>444</v>
      </c>
      <c r="BU785" t="s">
        <v>444</v>
      </c>
      <c r="BV785" t="s">
        <v>444</v>
      </c>
      <c r="BW785" t="s">
        <v>444</v>
      </c>
      <c r="BX785" t="s">
        <v>444</v>
      </c>
      <c r="BY785" t="s">
        <v>444</v>
      </c>
      <c r="BZ785" t="s">
        <v>444</v>
      </c>
      <c r="CA785" t="s">
        <v>444</v>
      </c>
      <c r="CB785" t="s">
        <v>444</v>
      </c>
      <c r="CC785" t="s">
        <v>444</v>
      </c>
      <c r="CD785" t="s">
        <v>444</v>
      </c>
      <c r="CE785" t="s">
        <v>444</v>
      </c>
      <c r="CF785" t="s">
        <v>444</v>
      </c>
      <c r="CG785" t="s">
        <v>444</v>
      </c>
      <c r="CH785" t="s">
        <v>444</v>
      </c>
      <c r="CI785" t="s">
        <v>444</v>
      </c>
      <c r="CJ785" t="s">
        <v>444</v>
      </c>
      <c r="CK785" t="s">
        <v>444</v>
      </c>
      <c r="CL785" t="s">
        <v>444</v>
      </c>
      <c r="CM785" t="s">
        <v>444</v>
      </c>
      <c r="CN785" t="s">
        <v>444</v>
      </c>
      <c r="CO785" t="s">
        <v>444</v>
      </c>
      <c r="CP785" t="s">
        <v>444</v>
      </c>
      <c r="CQ785" t="s">
        <v>444</v>
      </c>
      <c r="CR785" t="s">
        <v>444</v>
      </c>
      <c r="CS785" t="s">
        <v>444</v>
      </c>
      <c r="CT785" t="s">
        <v>444</v>
      </c>
      <c r="CU785" t="s">
        <v>444</v>
      </c>
      <c r="CV785" t="s">
        <v>2977</v>
      </c>
      <c r="CW785" t="s">
        <v>2736</v>
      </c>
      <c r="CX785" t="s">
        <v>2737</v>
      </c>
      <c r="CY785" t="s">
        <v>1846</v>
      </c>
      <c r="CZ785" t="s">
        <v>444</v>
      </c>
      <c r="DA785" t="s">
        <v>444</v>
      </c>
      <c r="DB785" t="s">
        <v>444</v>
      </c>
      <c r="DC785" t="s">
        <v>444</v>
      </c>
      <c r="DD785" t="s">
        <v>444</v>
      </c>
      <c r="DE785" t="s">
        <v>444</v>
      </c>
      <c r="DF785" t="s">
        <v>444</v>
      </c>
      <c r="DG785" t="s">
        <v>444</v>
      </c>
      <c r="DH785" t="s">
        <v>444</v>
      </c>
      <c r="DI785" t="s">
        <v>15</v>
      </c>
      <c r="DJ785" t="s">
        <v>444</v>
      </c>
      <c r="DK785" t="s">
        <v>444</v>
      </c>
      <c r="DL785" t="s">
        <v>444</v>
      </c>
      <c r="DM785" t="s">
        <v>444</v>
      </c>
      <c r="DN785" t="s">
        <v>444</v>
      </c>
      <c r="DO785" t="s">
        <v>444</v>
      </c>
      <c r="DP785" t="s">
        <v>444</v>
      </c>
      <c r="DQ785" t="s">
        <v>444</v>
      </c>
      <c r="DR785" t="s">
        <v>444</v>
      </c>
      <c r="DS785" t="s">
        <v>444</v>
      </c>
      <c r="DT785" s="24" t="s">
        <v>444</v>
      </c>
      <c r="DU785" s="24" t="s">
        <v>444</v>
      </c>
      <c r="DV785" t="s">
        <v>444</v>
      </c>
      <c r="DW785" t="s">
        <v>444</v>
      </c>
      <c r="DX785" s="24" t="s">
        <v>444</v>
      </c>
      <c r="DY785" s="24" t="s">
        <v>444</v>
      </c>
      <c r="DZ785" t="s">
        <v>444</v>
      </c>
      <c r="EA785" t="s">
        <v>444</v>
      </c>
      <c r="EB785" s="24" t="s">
        <v>444</v>
      </c>
      <c r="EC785" s="24" t="s">
        <v>444</v>
      </c>
      <c r="ED785" t="s">
        <v>444</v>
      </c>
      <c r="EE785" t="s">
        <v>444</v>
      </c>
      <c r="EF785" s="24" t="s">
        <v>444</v>
      </c>
      <c r="EG785" s="24" t="s">
        <v>444</v>
      </c>
      <c r="EH785" t="s">
        <v>444</v>
      </c>
      <c r="EI785" t="s">
        <v>444</v>
      </c>
      <c r="EJ785" s="24" t="s">
        <v>444</v>
      </c>
      <c r="EK785" s="24" t="s">
        <v>444</v>
      </c>
      <c r="EL785" t="s">
        <v>444</v>
      </c>
      <c r="EM785" t="s">
        <v>444</v>
      </c>
      <c r="EN785" s="24" t="s">
        <v>444</v>
      </c>
      <c r="EO785" s="24" t="s">
        <v>444</v>
      </c>
      <c r="EP785" t="s">
        <v>444</v>
      </c>
      <c r="EQ785" t="s">
        <v>444</v>
      </c>
      <c r="ER785" s="24" t="s">
        <v>444</v>
      </c>
      <c r="ES785" s="24" t="s">
        <v>444</v>
      </c>
      <c r="ET785" t="s">
        <v>444</v>
      </c>
      <c r="EU785" t="s">
        <v>444</v>
      </c>
      <c r="EV785" s="24" t="s">
        <v>444</v>
      </c>
      <c r="EW785" s="24" t="s">
        <v>444</v>
      </c>
      <c r="EX785" t="s">
        <v>444</v>
      </c>
      <c r="EY785" t="s">
        <v>444</v>
      </c>
      <c r="EZ785" s="24" t="s">
        <v>444</v>
      </c>
      <c r="FA785" s="24" t="s">
        <v>444</v>
      </c>
      <c r="FB785" t="s">
        <v>444</v>
      </c>
      <c r="FC785" t="s">
        <v>444</v>
      </c>
      <c r="FD785" s="24" t="s">
        <v>444</v>
      </c>
      <c r="FE785" s="24" t="s">
        <v>444</v>
      </c>
      <c r="FF785" t="s">
        <v>444</v>
      </c>
      <c r="FG785" t="s">
        <v>444</v>
      </c>
      <c r="FH785" s="24" t="s">
        <v>444</v>
      </c>
      <c r="FI785" s="24" t="s">
        <v>444</v>
      </c>
      <c r="FJ785" t="s">
        <v>444</v>
      </c>
      <c r="FK785" t="s">
        <v>444</v>
      </c>
      <c r="FL785" s="24" t="s">
        <v>444</v>
      </c>
      <c r="FM785" s="24" t="s">
        <v>444</v>
      </c>
      <c r="FN785" t="s">
        <v>444</v>
      </c>
      <c r="FO785" t="s">
        <v>444</v>
      </c>
      <c r="FP785" s="24" t="s">
        <v>444</v>
      </c>
      <c r="FQ785" s="24" t="s">
        <v>444</v>
      </c>
      <c r="FR785" t="s">
        <v>444</v>
      </c>
      <c r="FS785" t="s">
        <v>444</v>
      </c>
      <c r="FT785" s="24" t="s">
        <v>444</v>
      </c>
      <c r="FU785" s="24" t="s">
        <v>444</v>
      </c>
      <c r="FV785" t="s">
        <v>444</v>
      </c>
      <c r="FW785" t="s">
        <v>444</v>
      </c>
      <c r="FX785" s="24" t="s">
        <v>444</v>
      </c>
      <c r="FY785" s="24" t="s">
        <v>444</v>
      </c>
      <c r="FZ785" t="s">
        <v>444</v>
      </c>
      <c r="GA785" t="s">
        <v>444</v>
      </c>
      <c r="GB785" s="24" t="s">
        <v>444</v>
      </c>
      <c r="GC785" s="24" t="s">
        <v>444</v>
      </c>
      <c r="GD785" t="s">
        <v>444</v>
      </c>
      <c r="GE785" t="s">
        <v>444</v>
      </c>
      <c r="GF785" s="24" t="s">
        <v>444</v>
      </c>
      <c r="GG785" s="24" t="s">
        <v>444</v>
      </c>
      <c r="GH785" t="s">
        <v>444</v>
      </c>
      <c r="GI785" s="24" t="s">
        <v>444</v>
      </c>
      <c r="GJ785" s="24" t="s">
        <v>444</v>
      </c>
      <c r="GK785" t="s">
        <v>444</v>
      </c>
      <c r="GL785" t="s">
        <v>444</v>
      </c>
      <c r="GM785" s="24" t="s">
        <v>444</v>
      </c>
      <c r="GN785" s="24" t="s">
        <v>444</v>
      </c>
      <c r="GO785" t="s">
        <v>444</v>
      </c>
      <c r="GP785" t="s">
        <v>444</v>
      </c>
      <c r="GQ785" s="24" t="s">
        <v>444</v>
      </c>
      <c r="GR785" s="24" t="s">
        <v>444</v>
      </c>
      <c r="GS785" t="s">
        <v>444</v>
      </c>
      <c r="GT785" t="s">
        <v>444</v>
      </c>
      <c r="GU785" s="24" t="s">
        <v>444</v>
      </c>
      <c r="GV785" s="24" t="s">
        <v>444</v>
      </c>
      <c r="GW785" t="s">
        <v>444</v>
      </c>
      <c r="GX785" t="s">
        <v>444</v>
      </c>
      <c r="GY785" s="24" t="s">
        <v>444</v>
      </c>
      <c r="GZ785" s="24" t="s">
        <v>444</v>
      </c>
      <c r="HA785" t="s">
        <v>444</v>
      </c>
      <c r="HB785" t="s">
        <v>444</v>
      </c>
      <c r="HC785" s="24" t="s">
        <v>444</v>
      </c>
      <c r="HD785" s="24" t="s">
        <v>444</v>
      </c>
      <c r="HE785" t="s">
        <v>444</v>
      </c>
      <c r="HF785" t="s">
        <v>444</v>
      </c>
      <c r="HG785" s="24" t="s">
        <v>444</v>
      </c>
      <c r="HH785" s="24" t="s">
        <v>444</v>
      </c>
      <c r="HI785" t="s">
        <v>444</v>
      </c>
      <c r="HJ785" t="s">
        <v>444</v>
      </c>
      <c r="HK785" s="24" t="s">
        <v>444</v>
      </c>
      <c r="HL785" s="24" t="s">
        <v>444</v>
      </c>
      <c r="HM785" t="s">
        <v>444</v>
      </c>
      <c r="HN785" t="s">
        <v>444</v>
      </c>
      <c r="HO785" s="24" t="s">
        <v>444</v>
      </c>
      <c r="HP785" s="24" t="s">
        <v>444</v>
      </c>
      <c r="HQ785" t="s">
        <v>444</v>
      </c>
      <c r="HR785" t="s">
        <v>444</v>
      </c>
      <c r="HS785" s="24" t="s">
        <v>444</v>
      </c>
      <c r="HT785" s="24" t="s">
        <v>444</v>
      </c>
      <c r="HU785" t="s">
        <v>444</v>
      </c>
      <c r="HV785" t="s">
        <v>444</v>
      </c>
      <c r="HW785" s="24" t="s">
        <v>444</v>
      </c>
      <c r="HX785" s="24" t="s">
        <v>444</v>
      </c>
      <c r="HY785" t="s">
        <v>444</v>
      </c>
      <c r="HZ785" t="s">
        <v>444</v>
      </c>
      <c r="IA785" t="s">
        <v>2773</v>
      </c>
      <c r="IB785" t="s">
        <v>2736</v>
      </c>
      <c r="IC785" t="s">
        <v>2793</v>
      </c>
      <c r="ID785" s="33" t="b" cm="1">
        <f t="array" ref="ID785">_xlfn.IFNA(MATCH($A$2,_xlfn.NUMBERVALUE(Table_Query_from_MF_DSNP62[[#This Row],[CL_GLACCT_DR1]:[CL_GLACCT_CR4]]),0),0)&gt;=1</f>
        <v>1</v>
      </c>
      <c r="IE785" s="33" t="b">
        <f>OR(Table_Query_from_MF_DSNP62[[#This Row],[Pair1]:[Pair25]])</f>
        <v>1</v>
      </c>
      <c r="IF785" s="33">
        <f>_xlfn.IFNA(MATCH(TRUE,Table_Query_from_MF_DSNP62[[#This Row],[Pair1]:[Pair25]],0),"none")</f>
        <v>1</v>
      </c>
      <c r="IG785" s="33" t="b">
        <f>AND($A$2&gt;=_xlfn.NUMBERVALUE(Table_Query_from_MF_DSNP62[[#This Row],[CL_GL_ACCT_FR1]]),$A$2&lt;=_xlfn.NUMBERVALUE(Table_Query_from_MF_DSNP62[[#This Row],[CL_GL_ACCT_TO1]]))</f>
        <v>1</v>
      </c>
      <c r="IH785" s="33" t="b">
        <f>AND($A$2&gt;=_xlfn.NUMBERVALUE(Table_Query_from_MF_DSNP62[[#This Row],[CL_GL_ACCT_FR2]]),$A$2&lt;=_xlfn.NUMBERVALUE(Table_Query_from_MF_DSNP62[[#This Row],[CL_GL_ACCT_TO2]]))</f>
        <v>1</v>
      </c>
      <c r="II785" s="33" t="b">
        <f>AND($A$2&gt;=_xlfn.NUMBERVALUE(Table_Query_from_MF_DSNP62[[#This Row],[CL_GL_ACCT_FR3]]),$A$2&lt;=_xlfn.NUMBERVALUE(Table_Query_from_MF_DSNP62[[#This Row],[CL_GL_ACCT_TO3]]))</f>
        <v>1</v>
      </c>
      <c r="IJ785" s="33" t="b">
        <f>AND($A$2&gt;=_xlfn.NUMBERVALUE(Table_Query_from_MF_DSNP62[[#This Row],[CL_GL_ACCT_FR4]]),$A$2&lt;=_xlfn.NUMBERVALUE(Table_Query_from_MF_DSNP62[[#This Row],[CL_GL_ACCT_TO4]]))</f>
        <v>1</v>
      </c>
      <c r="IK785" s="33" t="b">
        <f>AND($A$2&gt;=_xlfn.NUMBERVALUE(Table_Query_from_MF_DSNP62[[#This Row],[CL_GL_ACCT_FR5]]),$A$2&lt;=_xlfn.NUMBERVALUE(Table_Query_from_MF_DSNP62[[#This Row],[CL_GL_ACCT_TO5]]))</f>
        <v>1</v>
      </c>
      <c r="IL785" s="33" t="b">
        <f>AND($A$2&gt;=_xlfn.NUMBERVALUE(Table_Query_from_MF_DSNP62[[#This Row],[CL_GL_ACCT_FR6]]),$A$2&lt;=_xlfn.NUMBERVALUE(Table_Query_from_MF_DSNP62[[#This Row],[CL_GL_ACCT_TO6]]))</f>
        <v>1</v>
      </c>
      <c r="IM785" s="33" t="b">
        <f>AND($A$2&gt;=_xlfn.NUMBERVALUE(Table_Query_from_MF_DSNP62[[#This Row],[CL_GL_ACCT_FR7]]),$A$2&lt;=_xlfn.NUMBERVALUE(Table_Query_from_MF_DSNP62[[#This Row],[CL_GL_ACCT_TO7]]))</f>
        <v>1</v>
      </c>
      <c r="IN785" s="33" t="b">
        <f>AND($A$2&gt;=_xlfn.NUMBERVALUE(Table_Query_from_MF_DSNP62[[#This Row],[CL_GL_ACCT_FR8]]),$A$2&lt;=_xlfn.NUMBERVALUE(Table_Query_from_MF_DSNP62[[#This Row],[CL_GL_ACCT_TO8]]))</f>
        <v>1</v>
      </c>
      <c r="IO785" s="33" t="b">
        <f>AND($A$2&gt;=_xlfn.NUMBERVALUE(Table_Query_from_MF_DSNP62[[#This Row],[CL_GL_ACCT_FR9]]),$A$2&lt;=_xlfn.NUMBERVALUE(Table_Query_from_MF_DSNP62[[#This Row],[CL_GL_ACCT_TO9]]))</f>
        <v>1</v>
      </c>
      <c r="IP785" s="33" t="b">
        <f>AND($A$2&gt;=_xlfn.NUMBERVALUE(Table_Query_from_MF_DSNP62[[#This Row],[CL_GL_ACCT_FR10]]),$A$2&lt;=_xlfn.NUMBERVALUE(Table_Query_from_MF_DSNP62[[#This Row],[CL_GL_ACCT_TO10]]))</f>
        <v>1</v>
      </c>
      <c r="IQ785" s="33" t="b">
        <f>AND($A$2&gt;=_xlfn.NUMBERVALUE(Table_Query_from_MF_DSNP62[[#This Row],[CL_GL_ACCT_FR11]]),$A$2&lt;=_xlfn.NUMBERVALUE(Table_Query_from_MF_DSNP62[[#This Row],[CL_GL_ACCT_TO11]]))</f>
        <v>1</v>
      </c>
      <c r="IR785" s="33" t="b">
        <f>AND($A$2&gt;=_xlfn.NUMBERVALUE(Table_Query_from_MF_DSNP62[[#This Row],[CL_GL_ACCT_FR12]]),$A$2&lt;=_xlfn.NUMBERVALUE(Table_Query_from_MF_DSNP62[[#This Row],[CL_GL_ACCT_TO12]]))</f>
        <v>1</v>
      </c>
      <c r="IS785" s="33" t="b">
        <f>AND($A$2&gt;=_xlfn.NUMBERVALUE(Table_Query_from_MF_DSNP62[[#This Row],[CL_GL_ACCT_FR13]]),$A$2&lt;=_xlfn.NUMBERVALUE(Table_Query_from_MF_DSNP62[[#This Row],[CL_GL_ACCT_TO13]]))</f>
        <v>1</v>
      </c>
      <c r="IT785" s="33" t="b">
        <f>AND($A$2&gt;=_xlfn.NUMBERVALUE(Table_Query_from_MF_DSNP62[[#This Row],[CL_GL_ACCT_FR14]]),$A$2&lt;=_xlfn.NUMBERVALUE(Table_Query_from_MF_DSNP62[[#This Row],[CL_GL_ACCT_TO14]]))</f>
        <v>1</v>
      </c>
      <c r="IU785" s="33" t="b">
        <f>AND($A$2&gt;=_xlfn.NUMBERVALUE(Table_Query_from_MF_DSNP62[[#This Row],[CL_GL_ACCT_FR15]]),$A$2&lt;=_xlfn.NUMBERVALUE(Table_Query_from_MF_DSNP62[[#This Row],[CL_GL_ACCT_TO15]]))</f>
        <v>1</v>
      </c>
      <c r="IV785" s="33" t="b">
        <f>AND($A$2&gt;=_xlfn.NUMBERVALUE(Table_Query_from_MF_DSNP62[[#This Row],[CL_GL_ACCT_FR16]]),$A$2&lt;=_xlfn.NUMBERVALUE(Table_Query_from_MF_DSNP62[[#This Row],[CL_GL_ACCT_TO16]]))</f>
        <v>1</v>
      </c>
      <c r="IW785" s="33" t="b">
        <f>AND($A$2&gt;=_xlfn.NUMBERVALUE(Table_Query_from_MF_DSNP62[[#This Row],[CL_GL_ACCT_FR17]]),$A$2&lt;=_xlfn.NUMBERVALUE(Table_Query_from_MF_DSNP62[[#This Row],[CL_GL_ACCT_TO17]]))</f>
        <v>1</v>
      </c>
      <c r="IX785" s="33" t="b">
        <f>AND($A$2&gt;=_xlfn.NUMBERVALUE(Table_Query_from_MF_DSNP62[[#This Row],[CL_GL_ACCT_FR18]]),$A$2&lt;=_xlfn.NUMBERVALUE(Table_Query_from_MF_DSNP62[[#This Row],[CL_GL_ACCT_TO18]]))</f>
        <v>1</v>
      </c>
      <c r="IY785" s="33" t="b">
        <f>AND($A$2&gt;=_xlfn.NUMBERVALUE(Table_Query_from_MF_DSNP62[[#This Row],[CL_GL_ACCT_FR19]]),$A$2&lt;=_xlfn.NUMBERVALUE(Table_Query_from_MF_DSNP62[[#This Row],[CL_GL_ACCT_TO19]]))</f>
        <v>1</v>
      </c>
      <c r="IZ785" s="33" t="b">
        <f>AND($A$2&gt;=_xlfn.NUMBERVALUE(Table_Query_from_MF_DSNP62[[#This Row],[CL_GL_ACCT_FR20]]),$A$2&lt;=_xlfn.NUMBERVALUE(Table_Query_from_MF_DSNP62[[#This Row],[CL_GL_ACCT_TO20]]))</f>
        <v>1</v>
      </c>
      <c r="JA785" s="33" t="b">
        <f>AND($A$2&gt;=_xlfn.NUMBERVALUE(Table_Query_from_MF_DSNP62[[#This Row],[CL_GL_ACCT_FR21]]),$A$2&lt;=_xlfn.NUMBERVALUE(Table_Query_from_MF_DSNP62[[#This Row],[CL_GL_ACCT_TO21]]))</f>
        <v>1</v>
      </c>
      <c r="JB785" s="33" t="b">
        <f>AND($A$2&gt;=_xlfn.NUMBERVALUE(Table_Query_from_MF_DSNP62[[#This Row],[CL_GL_ACCT_FR22]]),$A$2&lt;=_xlfn.NUMBERVALUE(Table_Query_from_MF_DSNP62[[#This Row],[CL_GL_ACCT_TO22]]))</f>
        <v>1</v>
      </c>
      <c r="JC785" s="33" t="b">
        <f>AND($A$2&gt;=_xlfn.NUMBERVALUE(Table_Query_from_MF_DSNP62[[#This Row],[CL_GL_ACCT_FR23]]),$A$2&lt;=_xlfn.NUMBERVALUE(Table_Query_from_MF_DSNP62[[#This Row],[CL_GL_ACCT_TO23]]))</f>
        <v>1</v>
      </c>
      <c r="JD785" s="33" t="b">
        <f>AND($A$2&gt;=_xlfn.NUMBERVALUE(Table_Query_from_MF_DSNP62[[#This Row],[CL_GL_ACCT_FR24]]),$A$2&lt;=_xlfn.NUMBERVALUE(Table_Query_from_MF_DSNP62[[#This Row],[CL_GL_ACCT_TO24]]))</f>
        <v>1</v>
      </c>
      <c r="JE785" s="33" t="b">
        <f>AND($A$2&gt;=_xlfn.NUMBERVALUE(Table_Query_from_MF_DSNP62[[#This Row],[CL_GL_ACCT_FR25]]),$A$2&lt;=_xlfn.NUMBERVALUE(Table_Query_from_MF_DSNP62[[#This Row],[CL_GL_ACCT_TO25]]))</f>
        <v>1</v>
      </c>
      <c r="JF785" s="33" t="b">
        <f>OR(Table_Query_from_MF_DSNP62[[#This Row],[PairA]:[PairO]])</f>
        <v>1</v>
      </c>
      <c r="JG785" s="33">
        <f>_xlfn.IFNA(MATCH(TRUE,Table_Query_from_MF_DSNP62[[#This Row],[PairA]:[PairO]],0),"none")</f>
        <v>1</v>
      </c>
      <c r="JH785" s="33" t="b">
        <f>AND($B$2&gt;=_xlfn.NUMBERVALUE(Table_Query_from_MF_DSNP62[[#This Row],[CL_CMP_OBJ_FR1]]),$B$2&lt;=_xlfn.NUMBERVALUE(Table_Query_from_MF_DSNP62[[#This Row],[CL_CMP_OBJ_TO1]]))</f>
        <v>1</v>
      </c>
      <c r="JI785" s="33" t="b">
        <f>AND($B$2&gt;=_xlfn.NUMBERVALUE(Table_Query_from_MF_DSNP62[[#This Row],[CL_CMP_OBJ_FR2]]),$B$2&lt;=_xlfn.NUMBERVALUE(Table_Query_from_MF_DSNP62[[#This Row],[CL_CMP_OBJ_TO2]]))</f>
        <v>1</v>
      </c>
      <c r="JJ785" s="33" t="b">
        <f>AND($B$2&gt;=_xlfn.NUMBERVALUE(Table_Query_from_MF_DSNP62[[#This Row],[CL_CMP_OBJ_FR3]]),$B$2&lt;=_xlfn.NUMBERVALUE(Table_Query_from_MF_DSNP62[[#This Row],[CL_CMP_OBJ_TO3]]))</f>
        <v>1</v>
      </c>
      <c r="JK785" s="33" t="b">
        <f>AND($B$2&gt;=_xlfn.NUMBERVALUE(Table_Query_from_MF_DSNP62[[#This Row],[CL_CMP_OBJ_FR4]]),$B$2&lt;=_xlfn.NUMBERVALUE(Table_Query_from_MF_DSNP62[[#This Row],[CL_CMP_OBJ_TO4]]))</f>
        <v>1</v>
      </c>
      <c r="JL785" s="33" t="b">
        <f>AND($B$2&gt;=_xlfn.NUMBERVALUE(Table_Query_from_MF_DSNP62[[#This Row],[CL_CMP_OBJ_FR5]]),$B$2&lt;=_xlfn.NUMBERVALUE(Table_Query_from_MF_DSNP62[[#This Row],[CL_CMP_OBJ_TO5]]))</f>
        <v>1</v>
      </c>
      <c r="JM785" s="33" t="b">
        <f>AND($B$2&gt;=_xlfn.NUMBERVALUE(Table_Query_from_MF_DSNP62[[#This Row],[CL_CMP_OBJ_FR6]]),$B$2&lt;=_xlfn.NUMBERVALUE(Table_Query_from_MF_DSNP62[[#This Row],[CL_CMP_OBJ_TO6]]))</f>
        <v>1</v>
      </c>
      <c r="JN785" s="33" t="b">
        <f>AND($B$2&gt;=_xlfn.NUMBERVALUE(Table_Query_from_MF_DSNP62[[#This Row],[CL_CMP_OBJ_FR7]]),$B$2&lt;=_xlfn.NUMBERVALUE(Table_Query_from_MF_DSNP62[[#This Row],[CL_CMP_OBJ_TO7]]))</f>
        <v>1</v>
      </c>
      <c r="JO785" s="33" t="b">
        <f>AND($B$2&gt;=_xlfn.NUMBERVALUE(Table_Query_from_MF_DSNP62[[#This Row],[CL_CMP_OBJ_FR8]]),$B$2&lt;=_xlfn.NUMBERVALUE(Table_Query_from_MF_DSNP62[[#This Row],[CL_CMP_OBJ_TO8]]))</f>
        <v>1</v>
      </c>
      <c r="JP785" s="33" t="b">
        <f>AND($B$2&gt;=_xlfn.NUMBERVALUE(Table_Query_from_MF_DSNP62[[#This Row],[CL_CMP_OBJ_FR9]]),$B$2&lt;=_xlfn.NUMBERVALUE(Table_Query_from_MF_DSNP62[[#This Row],[CL_CMP_OBJ_TO9]]))</f>
        <v>1</v>
      </c>
      <c r="JQ785" s="33" t="b">
        <f>AND($B$2&gt;=_xlfn.NUMBERVALUE(Table_Query_from_MF_DSNP62[[#This Row],[CL_CMP_OBJ_FR10]]),$B$2&lt;=_xlfn.NUMBERVALUE(Table_Query_from_MF_DSNP62[[#This Row],[CL_CMP_OBJ_TO10]]))</f>
        <v>1</v>
      </c>
      <c r="JR785" s="33" t="b">
        <f>AND($B$2&gt;=_xlfn.NUMBERVALUE(Table_Query_from_MF_DSNP62[[#This Row],[CL_CMP_OBJ_FR11]]),$B$2&lt;=_xlfn.NUMBERVALUE(Table_Query_from_MF_DSNP62[[#This Row],[CL_CMP_OBJ_TO11]]))</f>
        <v>1</v>
      </c>
      <c r="JS785" s="33" t="b">
        <f>AND($B$2&gt;=_xlfn.NUMBERVALUE(Table_Query_from_MF_DSNP62[[#This Row],[CL_CMP_OBJ_FR12]]),$B$2&lt;=_xlfn.NUMBERVALUE(Table_Query_from_MF_DSNP62[[#This Row],[CL_CMP_OBJ_TO12]]))</f>
        <v>1</v>
      </c>
      <c r="JT785" s="33" t="b">
        <f>AND($B$2&gt;=_xlfn.NUMBERVALUE(Table_Query_from_MF_DSNP62[[#This Row],[CL_CMP_OBJ_FR13]]),$B$2&lt;=_xlfn.NUMBERVALUE(Table_Query_from_MF_DSNP62[[#This Row],[CL_CMP_OBJ_TO13]]))</f>
        <v>1</v>
      </c>
      <c r="JU785" s="33" t="b">
        <f>AND($B$2&gt;=_xlfn.NUMBERVALUE(Table_Query_from_MF_DSNP62[[#This Row],[CL_CMP_OBJ_FR14]]),$B$2&lt;=_xlfn.NUMBERVALUE(Table_Query_from_MF_DSNP62[[#This Row],[CL_CMP_OBJ_TO14]]))</f>
        <v>1</v>
      </c>
      <c r="JV785" s="33" t="b">
        <f>AND($B$2&gt;=_xlfn.NUMBERVALUE(Table_Query_from_MF_DSNP62[[#This Row],[CL_CMP_OBJ_FR15]]),$B$2&lt;=_xlfn.NUMBERVALUE(Table_Query_from_MF_DSNP62[[#This Row],[CL_CMP_OBJ_TO15]]))</f>
        <v>1</v>
      </c>
    </row>
    <row r="786" spans="1:282" x14ac:dyDescent="0.25">
      <c r="A786" t="b">
        <f>OR(,Table_Query_from_MF_DSNP62[[#This Row],[Desired GL included as "hard-coded" GL?]],Table_Query_from_MF_DSNP62[[#This Row],[Desired GL included as "Open GL"?]])</f>
        <v>1</v>
      </c>
      <c r="B786" t="b">
        <f>Table_Query_from_MF_DSNP62[[#This Row],[Desired CObj included as "Open CObj"?]]</f>
        <v>1</v>
      </c>
      <c r="C786" t="s">
        <v>2596</v>
      </c>
      <c r="D786" t="s">
        <v>2688</v>
      </c>
      <c r="E786" t="s">
        <v>8</v>
      </c>
      <c r="F786" s="24" t="s">
        <v>444</v>
      </c>
      <c r="G786" t="s">
        <v>58</v>
      </c>
      <c r="H786" s="24" t="s">
        <v>444</v>
      </c>
      <c r="I786" t="s">
        <v>444</v>
      </c>
      <c r="J786" s="24" t="s">
        <v>444</v>
      </c>
      <c r="K786" t="s">
        <v>444</v>
      </c>
      <c r="L786" s="24" t="s">
        <v>444</v>
      </c>
      <c r="M786" t="s">
        <v>444</v>
      </c>
      <c r="N786" t="s">
        <v>444</v>
      </c>
      <c r="O786" t="s">
        <v>444</v>
      </c>
      <c r="P786" t="s">
        <v>444</v>
      </c>
      <c r="Q786" t="s">
        <v>15</v>
      </c>
      <c r="R786" t="s">
        <v>444</v>
      </c>
      <c r="S786" t="s">
        <v>442</v>
      </c>
      <c r="T786" t="s">
        <v>447</v>
      </c>
      <c r="U786" t="s">
        <v>444</v>
      </c>
      <c r="V786" t="s">
        <v>444</v>
      </c>
      <c r="W786" t="s">
        <v>442</v>
      </c>
      <c r="X786" t="s">
        <v>442</v>
      </c>
      <c r="Y786" t="s">
        <v>444</v>
      </c>
      <c r="Z786" t="s">
        <v>442</v>
      </c>
      <c r="AA786" t="s">
        <v>442</v>
      </c>
      <c r="AB786" t="s">
        <v>442</v>
      </c>
      <c r="AC786" t="s">
        <v>442</v>
      </c>
      <c r="AD786" t="s">
        <v>442</v>
      </c>
      <c r="AE786" t="s">
        <v>442</v>
      </c>
      <c r="AF786" t="s">
        <v>442</v>
      </c>
      <c r="AG786" t="s">
        <v>442</v>
      </c>
      <c r="AH786" t="s">
        <v>444</v>
      </c>
      <c r="AI786" t="s">
        <v>447</v>
      </c>
      <c r="AJ786" t="s">
        <v>15</v>
      </c>
      <c r="AK786" t="s">
        <v>15</v>
      </c>
      <c r="AL786" t="s">
        <v>444</v>
      </c>
      <c r="AM786" t="s">
        <v>444</v>
      </c>
      <c r="AN786" t="s">
        <v>444</v>
      </c>
      <c r="AO786" t="s">
        <v>444</v>
      </c>
      <c r="AP786" t="s">
        <v>442</v>
      </c>
      <c r="AQ786" t="s">
        <v>7</v>
      </c>
      <c r="AR786" t="s">
        <v>1451</v>
      </c>
      <c r="AS786" t="s">
        <v>162</v>
      </c>
      <c r="AT786" t="s">
        <v>10</v>
      </c>
      <c r="AU786" t="s">
        <v>444</v>
      </c>
      <c r="AV786" t="s">
        <v>1359</v>
      </c>
      <c r="AW786" t="s">
        <v>444</v>
      </c>
      <c r="AX786" t="s">
        <v>444</v>
      </c>
      <c r="AY786" t="s">
        <v>444</v>
      </c>
      <c r="AZ786" t="s">
        <v>444</v>
      </c>
      <c r="BA786" t="s">
        <v>444</v>
      </c>
      <c r="BB786" t="s">
        <v>444</v>
      </c>
      <c r="BC786" t="s">
        <v>444</v>
      </c>
      <c r="BD786" t="s">
        <v>1359</v>
      </c>
      <c r="BE786" t="s">
        <v>444</v>
      </c>
      <c r="BF786" t="s">
        <v>1360</v>
      </c>
      <c r="BG786" t="s">
        <v>444</v>
      </c>
      <c r="BH786" t="s">
        <v>444</v>
      </c>
      <c r="BI786" t="s">
        <v>444</v>
      </c>
      <c r="BJ786" t="s">
        <v>444</v>
      </c>
      <c r="BK786" t="s">
        <v>444</v>
      </c>
      <c r="BL786" t="s">
        <v>444</v>
      </c>
      <c r="BM786" t="s">
        <v>444</v>
      </c>
      <c r="BN786" t="s">
        <v>444</v>
      </c>
      <c r="BO786" t="s">
        <v>444</v>
      </c>
      <c r="BP786" t="s">
        <v>444</v>
      </c>
      <c r="BQ786" t="s">
        <v>444</v>
      </c>
      <c r="BR786" t="s">
        <v>444</v>
      </c>
      <c r="BS786" t="s">
        <v>444</v>
      </c>
      <c r="BT786" t="s">
        <v>444</v>
      </c>
      <c r="BU786" t="s">
        <v>444</v>
      </c>
      <c r="BV786" t="s">
        <v>444</v>
      </c>
      <c r="BW786" t="s">
        <v>444</v>
      </c>
      <c r="BX786" t="s">
        <v>444</v>
      </c>
      <c r="BY786" t="s">
        <v>444</v>
      </c>
      <c r="BZ786" t="s">
        <v>444</v>
      </c>
      <c r="CA786" t="s">
        <v>444</v>
      </c>
      <c r="CB786" t="s">
        <v>444</v>
      </c>
      <c r="CC786" t="s">
        <v>444</v>
      </c>
      <c r="CD786" t="s">
        <v>444</v>
      </c>
      <c r="CE786" t="s">
        <v>444</v>
      </c>
      <c r="CF786" t="s">
        <v>444</v>
      </c>
      <c r="CG786" t="s">
        <v>444</v>
      </c>
      <c r="CH786" t="s">
        <v>444</v>
      </c>
      <c r="CI786" t="s">
        <v>444</v>
      </c>
      <c r="CJ786" t="s">
        <v>444</v>
      </c>
      <c r="CK786" t="s">
        <v>444</v>
      </c>
      <c r="CL786" t="s">
        <v>444</v>
      </c>
      <c r="CM786" t="s">
        <v>444</v>
      </c>
      <c r="CN786" t="s">
        <v>444</v>
      </c>
      <c r="CO786" t="s">
        <v>444</v>
      </c>
      <c r="CP786" t="s">
        <v>444</v>
      </c>
      <c r="CQ786" t="s">
        <v>444</v>
      </c>
      <c r="CR786" t="s">
        <v>444</v>
      </c>
      <c r="CS786" t="s">
        <v>444</v>
      </c>
      <c r="CT786" t="s">
        <v>444</v>
      </c>
      <c r="CU786" t="s">
        <v>282</v>
      </c>
      <c r="CV786" t="s">
        <v>2978</v>
      </c>
      <c r="CW786" t="s">
        <v>2736</v>
      </c>
      <c r="CX786" t="s">
        <v>2737</v>
      </c>
      <c r="CY786" t="s">
        <v>1846</v>
      </c>
      <c r="CZ786" t="s">
        <v>444</v>
      </c>
      <c r="DA786" t="s">
        <v>444</v>
      </c>
      <c r="DB786" t="s">
        <v>444</v>
      </c>
      <c r="DC786" t="s">
        <v>444</v>
      </c>
      <c r="DD786" t="s">
        <v>444</v>
      </c>
      <c r="DE786" t="s">
        <v>444</v>
      </c>
      <c r="DF786" t="s">
        <v>444</v>
      </c>
      <c r="DG786" t="s">
        <v>444</v>
      </c>
      <c r="DH786" t="s">
        <v>444</v>
      </c>
      <c r="DI786" t="s">
        <v>15</v>
      </c>
      <c r="DJ786" t="s">
        <v>444</v>
      </c>
      <c r="DK786" t="s">
        <v>444</v>
      </c>
      <c r="DL786" t="s">
        <v>444</v>
      </c>
      <c r="DM786" t="s">
        <v>444</v>
      </c>
      <c r="DN786" t="s">
        <v>444</v>
      </c>
      <c r="DO786" t="s">
        <v>444</v>
      </c>
      <c r="DP786" t="s">
        <v>444</v>
      </c>
      <c r="DQ786" t="s">
        <v>444</v>
      </c>
      <c r="DR786" t="s">
        <v>444</v>
      </c>
      <c r="DS786" t="s">
        <v>15</v>
      </c>
      <c r="DT786" s="24" t="s">
        <v>2</v>
      </c>
      <c r="DU786" s="24" t="s">
        <v>2</v>
      </c>
      <c r="DV786" t="s">
        <v>16</v>
      </c>
      <c r="DW786" t="s">
        <v>16</v>
      </c>
      <c r="DX786" s="24" t="s">
        <v>17</v>
      </c>
      <c r="DY786" s="24" t="s">
        <v>17</v>
      </c>
      <c r="DZ786" t="s">
        <v>199</v>
      </c>
      <c r="EA786" t="s">
        <v>199</v>
      </c>
      <c r="EB786" s="24" t="s">
        <v>444</v>
      </c>
      <c r="EC786" s="24" t="s">
        <v>444</v>
      </c>
      <c r="ED786" t="s">
        <v>444</v>
      </c>
      <c r="EE786" t="s">
        <v>444</v>
      </c>
      <c r="EF786" s="24" t="s">
        <v>444</v>
      </c>
      <c r="EG786" s="24" t="s">
        <v>444</v>
      </c>
      <c r="EH786" t="s">
        <v>444</v>
      </c>
      <c r="EI786" t="s">
        <v>444</v>
      </c>
      <c r="EJ786" s="24" t="s">
        <v>444</v>
      </c>
      <c r="EK786" s="24" t="s">
        <v>444</v>
      </c>
      <c r="EL786" t="s">
        <v>444</v>
      </c>
      <c r="EM786" t="s">
        <v>444</v>
      </c>
      <c r="EN786" s="24" t="s">
        <v>444</v>
      </c>
      <c r="EO786" s="24" t="s">
        <v>444</v>
      </c>
      <c r="EP786" t="s">
        <v>444</v>
      </c>
      <c r="EQ786" t="s">
        <v>444</v>
      </c>
      <c r="ER786" s="24" t="s">
        <v>444</v>
      </c>
      <c r="ES786" s="24" t="s">
        <v>444</v>
      </c>
      <c r="ET786" t="s">
        <v>444</v>
      </c>
      <c r="EU786" t="s">
        <v>444</v>
      </c>
      <c r="EV786" s="24" t="s">
        <v>444</v>
      </c>
      <c r="EW786" s="24" t="s">
        <v>444</v>
      </c>
      <c r="EX786" t="s">
        <v>444</v>
      </c>
      <c r="EY786" t="s">
        <v>444</v>
      </c>
      <c r="EZ786" s="24" t="s">
        <v>444</v>
      </c>
      <c r="FA786" s="24" t="s">
        <v>444</v>
      </c>
      <c r="FB786" t="s">
        <v>444</v>
      </c>
      <c r="FC786" t="s">
        <v>444</v>
      </c>
      <c r="FD786" s="24" t="s">
        <v>444</v>
      </c>
      <c r="FE786" s="24" t="s">
        <v>444</v>
      </c>
      <c r="FF786" t="s">
        <v>444</v>
      </c>
      <c r="FG786" t="s">
        <v>444</v>
      </c>
      <c r="FH786" s="24" t="s">
        <v>444</v>
      </c>
      <c r="FI786" s="24" t="s">
        <v>444</v>
      </c>
      <c r="FJ786" t="s">
        <v>444</v>
      </c>
      <c r="FK786" t="s">
        <v>444</v>
      </c>
      <c r="FL786" s="24" t="s">
        <v>444</v>
      </c>
      <c r="FM786" s="24" t="s">
        <v>444</v>
      </c>
      <c r="FN786" t="s">
        <v>444</v>
      </c>
      <c r="FO786" t="s">
        <v>444</v>
      </c>
      <c r="FP786" s="24" t="s">
        <v>444</v>
      </c>
      <c r="FQ786" s="24" t="s">
        <v>444</v>
      </c>
      <c r="FR786" t="s">
        <v>444</v>
      </c>
      <c r="FS786" t="s">
        <v>444</v>
      </c>
      <c r="FT786" s="24" t="s">
        <v>444</v>
      </c>
      <c r="FU786" s="24" t="s">
        <v>444</v>
      </c>
      <c r="FV786" t="s">
        <v>444</v>
      </c>
      <c r="FW786" t="s">
        <v>444</v>
      </c>
      <c r="FX786" s="24" t="s">
        <v>444</v>
      </c>
      <c r="FY786" s="24" t="s">
        <v>444</v>
      </c>
      <c r="FZ786" t="s">
        <v>444</v>
      </c>
      <c r="GA786" t="s">
        <v>444</v>
      </c>
      <c r="GB786" s="24" t="s">
        <v>444</v>
      </c>
      <c r="GC786" s="24" t="s">
        <v>444</v>
      </c>
      <c r="GD786" t="s">
        <v>444</v>
      </c>
      <c r="GE786" t="s">
        <v>444</v>
      </c>
      <c r="GF786" s="24" t="s">
        <v>444</v>
      </c>
      <c r="GG786" s="24" t="s">
        <v>444</v>
      </c>
      <c r="GH786" t="s">
        <v>444</v>
      </c>
      <c r="GI786" s="24" t="s">
        <v>444</v>
      </c>
      <c r="GJ786" s="24" t="s">
        <v>444</v>
      </c>
      <c r="GK786" t="s">
        <v>444</v>
      </c>
      <c r="GL786" t="s">
        <v>444</v>
      </c>
      <c r="GM786" s="24" t="s">
        <v>444</v>
      </c>
      <c r="GN786" s="24" t="s">
        <v>444</v>
      </c>
      <c r="GO786" t="s">
        <v>444</v>
      </c>
      <c r="GP786" t="s">
        <v>444</v>
      </c>
      <c r="GQ786" s="24" t="s">
        <v>444</v>
      </c>
      <c r="GR786" s="24" t="s">
        <v>444</v>
      </c>
      <c r="GS786" t="s">
        <v>444</v>
      </c>
      <c r="GT786" t="s">
        <v>444</v>
      </c>
      <c r="GU786" s="24" t="s">
        <v>444</v>
      </c>
      <c r="GV786" s="24" t="s">
        <v>444</v>
      </c>
      <c r="GW786" t="s">
        <v>444</v>
      </c>
      <c r="GX786" t="s">
        <v>444</v>
      </c>
      <c r="GY786" s="24" t="s">
        <v>444</v>
      </c>
      <c r="GZ786" s="24" t="s">
        <v>444</v>
      </c>
      <c r="HA786" t="s">
        <v>444</v>
      </c>
      <c r="HB786" t="s">
        <v>444</v>
      </c>
      <c r="HC786" s="24" t="s">
        <v>444</v>
      </c>
      <c r="HD786" s="24" t="s">
        <v>444</v>
      </c>
      <c r="HE786" t="s">
        <v>444</v>
      </c>
      <c r="HF786" t="s">
        <v>444</v>
      </c>
      <c r="HG786" s="24" t="s">
        <v>444</v>
      </c>
      <c r="HH786" s="24" t="s">
        <v>444</v>
      </c>
      <c r="HI786" t="s">
        <v>444</v>
      </c>
      <c r="HJ786" t="s">
        <v>444</v>
      </c>
      <c r="HK786" s="24" t="s">
        <v>444</v>
      </c>
      <c r="HL786" s="24" t="s">
        <v>444</v>
      </c>
      <c r="HM786" t="s">
        <v>444</v>
      </c>
      <c r="HN786" t="s">
        <v>444</v>
      </c>
      <c r="HO786" s="24" t="s">
        <v>444</v>
      </c>
      <c r="HP786" s="24" t="s">
        <v>444</v>
      </c>
      <c r="HQ786" t="s">
        <v>444</v>
      </c>
      <c r="HR786" t="s">
        <v>444</v>
      </c>
      <c r="HS786" s="24" t="s">
        <v>444</v>
      </c>
      <c r="HT786" s="24" t="s">
        <v>444</v>
      </c>
      <c r="HU786" t="s">
        <v>444</v>
      </c>
      <c r="HV786" t="s">
        <v>444</v>
      </c>
      <c r="HW786" s="24" t="s">
        <v>444</v>
      </c>
      <c r="HX786" s="24" t="s">
        <v>444</v>
      </c>
      <c r="HY786" t="s">
        <v>444</v>
      </c>
      <c r="HZ786" t="s">
        <v>444</v>
      </c>
      <c r="IA786" t="s">
        <v>2978</v>
      </c>
      <c r="IB786" t="s">
        <v>2736</v>
      </c>
      <c r="IC786" t="s">
        <v>3123</v>
      </c>
      <c r="ID786" s="33" t="b" cm="1">
        <f t="array" ref="ID786">_xlfn.IFNA(MATCH($A$2,_xlfn.NUMBERVALUE(Table_Query_from_MF_DSNP62[[#This Row],[CL_GLACCT_DR1]:[CL_GLACCT_CR4]]),0),0)&gt;=1</f>
        <v>1</v>
      </c>
      <c r="IE786" s="33" t="b">
        <f>OR(Table_Query_from_MF_DSNP62[[#This Row],[Pair1]:[Pair25]])</f>
        <v>1</v>
      </c>
      <c r="IF786" s="33">
        <f>_xlfn.IFNA(MATCH(TRUE,Table_Query_from_MF_DSNP62[[#This Row],[Pair1]:[Pair25]],0),"none")</f>
        <v>5</v>
      </c>
      <c r="IG786" s="33" t="b">
        <f>AND($A$2&gt;=_xlfn.NUMBERVALUE(Table_Query_from_MF_DSNP62[[#This Row],[CL_GL_ACCT_FR1]]),$A$2&lt;=_xlfn.NUMBERVALUE(Table_Query_from_MF_DSNP62[[#This Row],[CL_GL_ACCT_TO1]]))</f>
        <v>0</v>
      </c>
      <c r="IH786" s="33" t="b">
        <f>AND($A$2&gt;=_xlfn.NUMBERVALUE(Table_Query_from_MF_DSNP62[[#This Row],[CL_GL_ACCT_FR2]]),$A$2&lt;=_xlfn.NUMBERVALUE(Table_Query_from_MF_DSNP62[[#This Row],[CL_GL_ACCT_TO2]]))</f>
        <v>0</v>
      </c>
      <c r="II786" s="33" t="b">
        <f>AND($A$2&gt;=_xlfn.NUMBERVALUE(Table_Query_from_MF_DSNP62[[#This Row],[CL_GL_ACCT_FR3]]),$A$2&lt;=_xlfn.NUMBERVALUE(Table_Query_from_MF_DSNP62[[#This Row],[CL_GL_ACCT_TO3]]))</f>
        <v>0</v>
      </c>
      <c r="IJ786" s="33" t="b">
        <f>AND($A$2&gt;=_xlfn.NUMBERVALUE(Table_Query_from_MF_DSNP62[[#This Row],[CL_GL_ACCT_FR4]]),$A$2&lt;=_xlfn.NUMBERVALUE(Table_Query_from_MF_DSNP62[[#This Row],[CL_GL_ACCT_TO4]]))</f>
        <v>0</v>
      </c>
      <c r="IK786" s="33" t="b">
        <f>AND($A$2&gt;=_xlfn.NUMBERVALUE(Table_Query_from_MF_DSNP62[[#This Row],[CL_GL_ACCT_FR5]]),$A$2&lt;=_xlfn.NUMBERVALUE(Table_Query_from_MF_DSNP62[[#This Row],[CL_GL_ACCT_TO5]]))</f>
        <v>1</v>
      </c>
      <c r="IL786" s="33" t="b">
        <f>AND($A$2&gt;=_xlfn.NUMBERVALUE(Table_Query_from_MF_DSNP62[[#This Row],[CL_GL_ACCT_FR6]]),$A$2&lt;=_xlfn.NUMBERVALUE(Table_Query_from_MF_DSNP62[[#This Row],[CL_GL_ACCT_TO6]]))</f>
        <v>1</v>
      </c>
      <c r="IM786" s="33" t="b">
        <f>AND($A$2&gt;=_xlfn.NUMBERVALUE(Table_Query_from_MF_DSNP62[[#This Row],[CL_GL_ACCT_FR7]]),$A$2&lt;=_xlfn.NUMBERVALUE(Table_Query_from_MF_DSNP62[[#This Row],[CL_GL_ACCT_TO7]]))</f>
        <v>1</v>
      </c>
      <c r="IN786" s="33" t="b">
        <f>AND($A$2&gt;=_xlfn.NUMBERVALUE(Table_Query_from_MF_DSNP62[[#This Row],[CL_GL_ACCT_FR8]]),$A$2&lt;=_xlfn.NUMBERVALUE(Table_Query_from_MF_DSNP62[[#This Row],[CL_GL_ACCT_TO8]]))</f>
        <v>1</v>
      </c>
      <c r="IO786" s="33" t="b">
        <f>AND($A$2&gt;=_xlfn.NUMBERVALUE(Table_Query_from_MF_DSNP62[[#This Row],[CL_GL_ACCT_FR9]]),$A$2&lt;=_xlfn.NUMBERVALUE(Table_Query_from_MF_DSNP62[[#This Row],[CL_GL_ACCT_TO9]]))</f>
        <v>1</v>
      </c>
      <c r="IP786" s="33" t="b">
        <f>AND($A$2&gt;=_xlfn.NUMBERVALUE(Table_Query_from_MF_DSNP62[[#This Row],[CL_GL_ACCT_FR10]]),$A$2&lt;=_xlfn.NUMBERVALUE(Table_Query_from_MF_DSNP62[[#This Row],[CL_GL_ACCT_TO10]]))</f>
        <v>1</v>
      </c>
      <c r="IQ786" s="33" t="b">
        <f>AND($A$2&gt;=_xlfn.NUMBERVALUE(Table_Query_from_MF_DSNP62[[#This Row],[CL_GL_ACCT_FR11]]),$A$2&lt;=_xlfn.NUMBERVALUE(Table_Query_from_MF_DSNP62[[#This Row],[CL_GL_ACCT_TO11]]))</f>
        <v>1</v>
      </c>
      <c r="IR786" s="33" t="b">
        <f>AND($A$2&gt;=_xlfn.NUMBERVALUE(Table_Query_from_MF_DSNP62[[#This Row],[CL_GL_ACCT_FR12]]),$A$2&lt;=_xlfn.NUMBERVALUE(Table_Query_from_MF_DSNP62[[#This Row],[CL_GL_ACCT_TO12]]))</f>
        <v>1</v>
      </c>
      <c r="IS786" s="33" t="b">
        <f>AND($A$2&gt;=_xlfn.NUMBERVALUE(Table_Query_from_MF_DSNP62[[#This Row],[CL_GL_ACCT_FR13]]),$A$2&lt;=_xlfn.NUMBERVALUE(Table_Query_from_MF_DSNP62[[#This Row],[CL_GL_ACCT_TO13]]))</f>
        <v>1</v>
      </c>
      <c r="IT786" s="33" t="b">
        <f>AND($A$2&gt;=_xlfn.NUMBERVALUE(Table_Query_from_MF_DSNP62[[#This Row],[CL_GL_ACCT_FR14]]),$A$2&lt;=_xlfn.NUMBERVALUE(Table_Query_from_MF_DSNP62[[#This Row],[CL_GL_ACCT_TO14]]))</f>
        <v>1</v>
      </c>
      <c r="IU786" s="33" t="b">
        <f>AND($A$2&gt;=_xlfn.NUMBERVALUE(Table_Query_from_MF_DSNP62[[#This Row],[CL_GL_ACCT_FR15]]),$A$2&lt;=_xlfn.NUMBERVALUE(Table_Query_from_MF_DSNP62[[#This Row],[CL_GL_ACCT_TO15]]))</f>
        <v>1</v>
      </c>
      <c r="IV786" s="33" t="b">
        <f>AND($A$2&gt;=_xlfn.NUMBERVALUE(Table_Query_from_MF_DSNP62[[#This Row],[CL_GL_ACCT_FR16]]),$A$2&lt;=_xlfn.NUMBERVALUE(Table_Query_from_MF_DSNP62[[#This Row],[CL_GL_ACCT_TO16]]))</f>
        <v>1</v>
      </c>
      <c r="IW786" s="33" t="b">
        <f>AND($A$2&gt;=_xlfn.NUMBERVALUE(Table_Query_from_MF_DSNP62[[#This Row],[CL_GL_ACCT_FR17]]),$A$2&lt;=_xlfn.NUMBERVALUE(Table_Query_from_MF_DSNP62[[#This Row],[CL_GL_ACCT_TO17]]))</f>
        <v>1</v>
      </c>
      <c r="IX786" s="33" t="b">
        <f>AND($A$2&gt;=_xlfn.NUMBERVALUE(Table_Query_from_MF_DSNP62[[#This Row],[CL_GL_ACCT_FR18]]),$A$2&lt;=_xlfn.NUMBERVALUE(Table_Query_from_MF_DSNP62[[#This Row],[CL_GL_ACCT_TO18]]))</f>
        <v>1</v>
      </c>
      <c r="IY786" s="33" t="b">
        <f>AND($A$2&gt;=_xlfn.NUMBERVALUE(Table_Query_from_MF_DSNP62[[#This Row],[CL_GL_ACCT_FR19]]),$A$2&lt;=_xlfn.NUMBERVALUE(Table_Query_from_MF_DSNP62[[#This Row],[CL_GL_ACCT_TO19]]))</f>
        <v>1</v>
      </c>
      <c r="IZ786" s="33" t="b">
        <f>AND($A$2&gt;=_xlfn.NUMBERVALUE(Table_Query_from_MF_DSNP62[[#This Row],[CL_GL_ACCT_FR20]]),$A$2&lt;=_xlfn.NUMBERVALUE(Table_Query_from_MF_DSNP62[[#This Row],[CL_GL_ACCT_TO20]]))</f>
        <v>1</v>
      </c>
      <c r="JA786" s="33" t="b">
        <f>AND($A$2&gt;=_xlfn.NUMBERVALUE(Table_Query_from_MF_DSNP62[[#This Row],[CL_GL_ACCT_FR21]]),$A$2&lt;=_xlfn.NUMBERVALUE(Table_Query_from_MF_DSNP62[[#This Row],[CL_GL_ACCT_TO21]]))</f>
        <v>1</v>
      </c>
      <c r="JB786" s="33" t="b">
        <f>AND($A$2&gt;=_xlfn.NUMBERVALUE(Table_Query_from_MF_DSNP62[[#This Row],[CL_GL_ACCT_FR22]]),$A$2&lt;=_xlfn.NUMBERVALUE(Table_Query_from_MF_DSNP62[[#This Row],[CL_GL_ACCT_TO22]]))</f>
        <v>1</v>
      </c>
      <c r="JC786" s="33" t="b">
        <f>AND($A$2&gt;=_xlfn.NUMBERVALUE(Table_Query_from_MF_DSNP62[[#This Row],[CL_GL_ACCT_FR23]]),$A$2&lt;=_xlfn.NUMBERVALUE(Table_Query_from_MF_DSNP62[[#This Row],[CL_GL_ACCT_TO23]]))</f>
        <v>1</v>
      </c>
      <c r="JD786" s="33" t="b">
        <f>AND($A$2&gt;=_xlfn.NUMBERVALUE(Table_Query_from_MF_DSNP62[[#This Row],[CL_GL_ACCT_FR24]]),$A$2&lt;=_xlfn.NUMBERVALUE(Table_Query_from_MF_DSNP62[[#This Row],[CL_GL_ACCT_TO24]]))</f>
        <v>1</v>
      </c>
      <c r="JE786" s="33" t="b">
        <f>AND($A$2&gt;=_xlfn.NUMBERVALUE(Table_Query_from_MF_DSNP62[[#This Row],[CL_GL_ACCT_FR25]]),$A$2&lt;=_xlfn.NUMBERVALUE(Table_Query_from_MF_DSNP62[[#This Row],[CL_GL_ACCT_TO25]]))</f>
        <v>1</v>
      </c>
      <c r="JF786" s="33" t="b">
        <f>OR(Table_Query_from_MF_DSNP62[[#This Row],[PairA]:[PairO]])</f>
        <v>1</v>
      </c>
      <c r="JG786" s="33">
        <f>_xlfn.IFNA(MATCH(TRUE,Table_Query_from_MF_DSNP62[[#This Row],[PairA]:[PairO]],0),"none")</f>
        <v>1</v>
      </c>
      <c r="JH786" s="33" t="b">
        <f>AND($B$2&gt;=_xlfn.NUMBERVALUE(Table_Query_from_MF_DSNP62[[#This Row],[CL_CMP_OBJ_FR1]]),$B$2&lt;=_xlfn.NUMBERVALUE(Table_Query_from_MF_DSNP62[[#This Row],[CL_CMP_OBJ_TO1]]))</f>
        <v>1</v>
      </c>
      <c r="JI786" s="33" t="b">
        <f>AND($B$2&gt;=_xlfn.NUMBERVALUE(Table_Query_from_MF_DSNP62[[#This Row],[CL_CMP_OBJ_FR2]]),$B$2&lt;=_xlfn.NUMBERVALUE(Table_Query_from_MF_DSNP62[[#This Row],[CL_CMP_OBJ_TO2]]))</f>
        <v>1</v>
      </c>
      <c r="JJ786" s="33" t="b">
        <f>AND($B$2&gt;=_xlfn.NUMBERVALUE(Table_Query_from_MF_DSNP62[[#This Row],[CL_CMP_OBJ_FR3]]),$B$2&lt;=_xlfn.NUMBERVALUE(Table_Query_from_MF_DSNP62[[#This Row],[CL_CMP_OBJ_TO3]]))</f>
        <v>1</v>
      </c>
      <c r="JK786" s="33" t="b">
        <f>AND($B$2&gt;=_xlfn.NUMBERVALUE(Table_Query_from_MF_DSNP62[[#This Row],[CL_CMP_OBJ_FR4]]),$B$2&lt;=_xlfn.NUMBERVALUE(Table_Query_from_MF_DSNP62[[#This Row],[CL_CMP_OBJ_TO4]]))</f>
        <v>1</v>
      </c>
      <c r="JL786" s="33" t="b">
        <f>AND($B$2&gt;=_xlfn.NUMBERVALUE(Table_Query_from_MF_DSNP62[[#This Row],[CL_CMP_OBJ_FR5]]),$B$2&lt;=_xlfn.NUMBERVALUE(Table_Query_from_MF_DSNP62[[#This Row],[CL_CMP_OBJ_TO5]]))</f>
        <v>1</v>
      </c>
      <c r="JM786" s="33" t="b">
        <f>AND($B$2&gt;=_xlfn.NUMBERVALUE(Table_Query_from_MF_DSNP62[[#This Row],[CL_CMP_OBJ_FR6]]),$B$2&lt;=_xlfn.NUMBERVALUE(Table_Query_from_MF_DSNP62[[#This Row],[CL_CMP_OBJ_TO6]]))</f>
        <v>1</v>
      </c>
      <c r="JN786" s="33" t="b">
        <f>AND($B$2&gt;=_xlfn.NUMBERVALUE(Table_Query_from_MF_DSNP62[[#This Row],[CL_CMP_OBJ_FR7]]),$B$2&lt;=_xlfn.NUMBERVALUE(Table_Query_from_MF_DSNP62[[#This Row],[CL_CMP_OBJ_TO7]]))</f>
        <v>1</v>
      </c>
      <c r="JO786" s="33" t="b">
        <f>AND($B$2&gt;=_xlfn.NUMBERVALUE(Table_Query_from_MF_DSNP62[[#This Row],[CL_CMP_OBJ_FR8]]),$B$2&lt;=_xlfn.NUMBERVALUE(Table_Query_from_MF_DSNP62[[#This Row],[CL_CMP_OBJ_TO8]]))</f>
        <v>1</v>
      </c>
      <c r="JP786" s="33" t="b">
        <f>AND($B$2&gt;=_xlfn.NUMBERVALUE(Table_Query_from_MF_DSNP62[[#This Row],[CL_CMP_OBJ_FR9]]),$B$2&lt;=_xlfn.NUMBERVALUE(Table_Query_from_MF_DSNP62[[#This Row],[CL_CMP_OBJ_TO9]]))</f>
        <v>1</v>
      </c>
      <c r="JQ786" s="33" t="b">
        <f>AND($B$2&gt;=_xlfn.NUMBERVALUE(Table_Query_from_MF_DSNP62[[#This Row],[CL_CMP_OBJ_FR10]]),$B$2&lt;=_xlfn.NUMBERVALUE(Table_Query_from_MF_DSNP62[[#This Row],[CL_CMP_OBJ_TO10]]))</f>
        <v>1</v>
      </c>
      <c r="JR786" s="33" t="b">
        <f>AND($B$2&gt;=_xlfn.NUMBERVALUE(Table_Query_from_MF_DSNP62[[#This Row],[CL_CMP_OBJ_FR11]]),$B$2&lt;=_xlfn.NUMBERVALUE(Table_Query_from_MF_DSNP62[[#This Row],[CL_CMP_OBJ_TO11]]))</f>
        <v>1</v>
      </c>
      <c r="JS786" s="33" t="b">
        <f>AND($B$2&gt;=_xlfn.NUMBERVALUE(Table_Query_from_MF_DSNP62[[#This Row],[CL_CMP_OBJ_FR12]]),$B$2&lt;=_xlfn.NUMBERVALUE(Table_Query_from_MF_DSNP62[[#This Row],[CL_CMP_OBJ_TO12]]))</f>
        <v>1</v>
      </c>
      <c r="JT786" s="33" t="b">
        <f>AND($B$2&gt;=_xlfn.NUMBERVALUE(Table_Query_from_MF_DSNP62[[#This Row],[CL_CMP_OBJ_FR13]]),$B$2&lt;=_xlfn.NUMBERVALUE(Table_Query_from_MF_DSNP62[[#This Row],[CL_CMP_OBJ_TO13]]))</f>
        <v>1</v>
      </c>
      <c r="JU786" s="33" t="b">
        <f>AND($B$2&gt;=_xlfn.NUMBERVALUE(Table_Query_from_MF_DSNP62[[#This Row],[CL_CMP_OBJ_FR14]]),$B$2&lt;=_xlfn.NUMBERVALUE(Table_Query_from_MF_DSNP62[[#This Row],[CL_CMP_OBJ_TO14]]))</f>
        <v>1</v>
      </c>
      <c r="JV786" s="33" t="b">
        <f>AND($B$2&gt;=_xlfn.NUMBERVALUE(Table_Query_from_MF_DSNP62[[#This Row],[CL_CMP_OBJ_FR15]]),$B$2&lt;=_xlfn.NUMBERVALUE(Table_Query_from_MF_DSNP62[[#This Row],[CL_CMP_OBJ_TO15]]))</f>
        <v>1</v>
      </c>
    </row>
    <row r="787" spans="1:282" x14ac:dyDescent="0.25">
      <c r="A787" t="b">
        <f>OR(,Table_Query_from_MF_DSNP62[[#This Row],[Desired GL included as "hard-coded" GL?]],Table_Query_from_MF_DSNP62[[#This Row],[Desired GL included as "Open GL"?]])</f>
        <v>1</v>
      </c>
      <c r="B787" t="b">
        <f>Table_Query_from_MF_DSNP62[[#This Row],[Desired CObj included as "Open CObj"?]]</f>
        <v>1</v>
      </c>
      <c r="C787" t="s">
        <v>2590</v>
      </c>
      <c r="D787" t="s">
        <v>2689</v>
      </c>
      <c r="E787" t="s">
        <v>8</v>
      </c>
      <c r="F787" s="24" t="s">
        <v>43</v>
      </c>
      <c r="G787" t="s">
        <v>415</v>
      </c>
      <c r="H787" s="24" t="s">
        <v>444</v>
      </c>
      <c r="I787" t="s">
        <v>444</v>
      </c>
      <c r="J787" s="24" t="s">
        <v>444</v>
      </c>
      <c r="K787" t="s">
        <v>444</v>
      </c>
      <c r="L787" s="24" t="s">
        <v>444</v>
      </c>
      <c r="M787" t="s">
        <v>444</v>
      </c>
      <c r="N787" t="s">
        <v>444</v>
      </c>
      <c r="O787" t="s">
        <v>444</v>
      </c>
      <c r="P787" t="s">
        <v>444</v>
      </c>
      <c r="Q787" t="s">
        <v>15</v>
      </c>
      <c r="R787" t="s">
        <v>444</v>
      </c>
      <c r="S787" t="s">
        <v>442</v>
      </c>
      <c r="T787" t="s">
        <v>447</v>
      </c>
      <c r="U787" t="s">
        <v>444</v>
      </c>
      <c r="V787" t="s">
        <v>444</v>
      </c>
      <c r="W787" t="s">
        <v>447</v>
      </c>
      <c r="X787" t="s">
        <v>444</v>
      </c>
      <c r="Y787" t="s">
        <v>444</v>
      </c>
      <c r="Z787" t="s">
        <v>442</v>
      </c>
      <c r="AA787" t="s">
        <v>442</v>
      </c>
      <c r="AB787" t="s">
        <v>442</v>
      </c>
      <c r="AC787" t="s">
        <v>442</v>
      </c>
      <c r="AD787" t="s">
        <v>442</v>
      </c>
      <c r="AE787" t="s">
        <v>442</v>
      </c>
      <c r="AF787" t="s">
        <v>442</v>
      </c>
      <c r="AG787" t="s">
        <v>442</v>
      </c>
      <c r="AH787" t="s">
        <v>444</v>
      </c>
      <c r="AI787" t="s">
        <v>447</v>
      </c>
      <c r="AJ787" t="s">
        <v>442</v>
      </c>
      <c r="AK787" t="s">
        <v>444</v>
      </c>
      <c r="AL787" t="s">
        <v>444</v>
      </c>
      <c r="AM787" t="s">
        <v>444</v>
      </c>
      <c r="AN787" t="s">
        <v>444</v>
      </c>
      <c r="AO787" t="s">
        <v>444</v>
      </c>
      <c r="AP787" t="s">
        <v>447</v>
      </c>
      <c r="AQ787" t="s">
        <v>282</v>
      </c>
      <c r="AR787" t="s">
        <v>1451</v>
      </c>
      <c r="AS787" t="s">
        <v>162</v>
      </c>
      <c r="AT787" t="s">
        <v>444</v>
      </c>
      <c r="AU787" t="s">
        <v>444</v>
      </c>
      <c r="AV787" t="s">
        <v>1359</v>
      </c>
      <c r="AW787" t="s">
        <v>444</v>
      </c>
      <c r="AX787" t="s">
        <v>444</v>
      </c>
      <c r="AY787" t="s">
        <v>444</v>
      </c>
      <c r="AZ787" t="s">
        <v>444</v>
      </c>
      <c r="BA787" t="s">
        <v>444</v>
      </c>
      <c r="BB787" t="s">
        <v>444</v>
      </c>
      <c r="BC787" t="s">
        <v>444</v>
      </c>
      <c r="BD787" t="s">
        <v>1359</v>
      </c>
      <c r="BE787" t="s">
        <v>444</v>
      </c>
      <c r="BF787" t="s">
        <v>1360</v>
      </c>
      <c r="BG787" t="s">
        <v>444</v>
      </c>
      <c r="BH787" t="s">
        <v>444</v>
      </c>
      <c r="BI787" t="s">
        <v>444</v>
      </c>
      <c r="BJ787" t="s">
        <v>444</v>
      </c>
      <c r="BK787" t="s">
        <v>444</v>
      </c>
      <c r="BL787" t="s">
        <v>444</v>
      </c>
      <c r="BM787" t="s">
        <v>444</v>
      </c>
      <c r="BN787" t="s">
        <v>444</v>
      </c>
      <c r="BO787" t="s">
        <v>444</v>
      </c>
      <c r="BP787" t="s">
        <v>444</v>
      </c>
      <c r="BQ787" t="s">
        <v>1360</v>
      </c>
      <c r="BR787" t="s">
        <v>264</v>
      </c>
      <c r="BS787" t="s">
        <v>444</v>
      </c>
      <c r="BT787" t="s">
        <v>444</v>
      </c>
      <c r="BU787" t="s">
        <v>444</v>
      </c>
      <c r="BV787" t="s">
        <v>444</v>
      </c>
      <c r="BW787" t="s">
        <v>1360</v>
      </c>
      <c r="BX787" t="s">
        <v>264</v>
      </c>
      <c r="BY787" t="s">
        <v>444</v>
      </c>
      <c r="BZ787" t="s">
        <v>444</v>
      </c>
      <c r="CA787" t="s">
        <v>444</v>
      </c>
      <c r="CB787" t="s">
        <v>444</v>
      </c>
      <c r="CC787" t="s">
        <v>444</v>
      </c>
      <c r="CD787" t="s">
        <v>444</v>
      </c>
      <c r="CE787" t="s">
        <v>444</v>
      </c>
      <c r="CF787" t="s">
        <v>444</v>
      </c>
      <c r="CG787" t="s">
        <v>444</v>
      </c>
      <c r="CH787" t="s">
        <v>444</v>
      </c>
      <c r="CI787" t="s">
        <v>1360</v>
      </c>
      <c r="CJ787" t="s">
        <v>264</v>
      </c>
      <c r="CK787" t="s">
        <v>444</v>
      </c>
      <c r="CL787" t="s">
        <v>444</v>
      </c>
      <c r="CM787" t="s">
        <v>444</v>
      </c>
      <c r="CN787" t="s">
        <v>444</v>
      </c>
      <c r="CO787" t="s">
        <v>1360</v>
      </c>
      <c r="CP787" t="s">
        <v>264</v>
      </c>
      <c r="CQ787" t="s">
        <v>444</v>
      </c>
      <c r="CR787" t="s">
        <v>444</v>
      </c>
      <c r="CS787" t="s">
        <v>444</v>
      </c>
      <c r="CT787" t="s">
        <v>444</v>
      </c>
      <c r="CU787" t="s">
        <v>282</v>
      </c>
      <c r="CV787" t="s">
        <v>2773</v>
      </c>
      <c r="CW787" t="s">
        <v>2736</v>
      </c>
      <c r="CX787" t="s">
        <v>2753</v>
      </c>
      <c r="CY787" t="s">
        <v>1846</v>
      </c>
      <c r="CZ787" t="s">
        <v>444</v>
      </c>
      <c r="DA787" t="s">
        <v>444</v>
      </c>
      <c r="DB787" t="s">
        <v>444</v>
      </c>
      <c r="DC787" t="s">
        <v>444</v>
      </c>
      <c r="DD787" t="s">
        <v>444</v>
      </c>
      <c r="DE787" t="s">
        <v>444</v>
      </c>
      <c r="DF787" t="s">
        <v>444</v>
      </c>
      <c r="DG787" t="s">
        <v>444</v>
      </c>
      <c r="DH787" t="s">
        <v>444</v>
      </c>
      <c r="DI787" t="s">
        <v>15</v>
      </c>
      <c r="DJ787" t="s">
        <v>444</v>
      </c>
      <c r="DK787" t="s">
        <v>444</v>
      </c>
      <c r="DL787" t="s">
        <v>444</v>
      </c>
      <c r="DM787" t="s">
        <v>444</v>
      </c>
      <c r="DN787" t="s">
        <v>444</v>
      </c>
      <c r="DO787" t="s">
        <v>444</v>
      </c>
      <c r="DP787" t="s">
        <v>444</v>
      </c>
      <c r="DQ787" t="s">
        <v>444</v>
      </c>
      <c r="DR787" t="s">
        <v>444</v>
      </c>
      <c r="DS787" t="s">
        <v>444</v>
      </c>
      <c r="DT787" s="24" t="s">
        <v>444</v>
      </c>
      <c r="DU787" s="24" t="s">
        <v>444</v>
      </c>
      <c r="DV787" t="s">
        <v>444</v>
      </c>
      <c r="DW787" t="s">
        <v>444</v>
      </c>
      <c r="DX787" s="24" t="s">
        <v>444</v>
      </c>
      <c r="DY787" s="24" t="s">
        <v>444</v>
      </c>
      <c r="DZ787" t="s">
        <v>444</v>
      </c>
      <c r="EA787" t="s">
        <v>444</v>
      </c>
      <c r="EB787" s="24" t="s">
        <v>444</v>
      </c>
      <c r="EC787" s="24" t="s">
        <v>444</v>
      </c>
      <c r="ED787" t="s">
        <v>444</v>
      </c>
      <c r="EE787" t="s">
        <v>444</v>
      </c>
      <c r="EF787" s="24" t="s">
        <v>444</v>
      </c>
      <c r="EG787" s="24" t="s">
        <v>444</v>
      </c>
      <c r="EH787" t="s">
        <v>444</v>
      </c>
      <c r="EI787" t="s">
        <v>444</v>
      </c>
      <c r="EJ787" s="24" t="s">
        <v>444</v>
      </c>
      <c r="EK787" s="24" t="s">
        <v>444</v>
      </c>
      <c r="EL787" t="s">
        <v>444</v>
      </c>
      <c r="EM787" t="s">
        <v>444</v>
      </c>
      <c r="EN787" s="24" t="s">
        <v>444</v>
      </c>
      <c r="EO787" s="24" t="s">
        <v>444</v>
      </c>
      <c r="EP787" t="s">
        <v>444</v>
      </c>
      <c r="EQ787" t="s">
        <v>444</v>
      </c>
      <c r="ER787" s="24" t="s">
        <v>444</v>
      </c>
      <c r="ES787" s="24" t="s">
        <v>444</v>
      </c>
      <c r="ET787" t="s">
        <v>444</v>
      </c>
      <c r="EU787" t="s">
        <v>444</v>
      </c>
      <c r="EV787" s="24" t="s">
        <v>444</v>
      </c>
      <c r="EW787" s="24" t="s">
        <v>444</v>
      </c>
      <c r="EX787" t="s">
        <v>444</v>
      </c>
      <c r="EY787" t="s">
        <v>444</v>
      </c>
      <c r="EZ787" s="24" t="s">
        <v>444</v>
      </c>
      <c r="FA787" s="24" t="s">
        <v>444</v>
      </c>
      <c r="FB787" t="s">
        <v>444</v>
      </c>
      <c r="FC787" t="s">
        <v>444</v>
      </c>
      <c r="FD787" s="24" t="s">
        <v>444</v>
      </c>
      <c r="FE787" s="24" t="s">
        <v>444</v>
      </c>
      <c r="FF787" t="s">
        <v>444</v>
      </c>
      <c r="FG787" t="s">
        <v>444</v>
      </c>
      <c r="FH787" s="24" t="s">
        <v>444</v>
      </c>
      <c r="FI787" s="24" t="s">
        <v>444</v>
      </c>
      <c r="FJ787" t="s">
        <v>444</v>
      </c>
      <c r="FK787" t="s">
        <v>444</v>
      </c>
      <c r="FL787" s="24" t="s">
        <v>444</v>
      </c>
      <c r="FM787" s="24" t="s">
        <v>444</v>
      </c>
      <c r="FN787" t="s">
        <v>444</v>
      </c>
      <c r="FO787" t="s">
        <v>444</v>
      </c>
      <c r="FP787" s="24" t="s">
        <v>444</v>
      </c>
      <c r="FQ787" s="24" t="s">
        <v>444</v>
      </c>
      <c r="FR787" t="s">
        <v>444</v>
      </c>
      <c r="FS787" t="s">
        <v>444</v>
      </c>
      <c r="FT787" s="24" t="s">
        <v>444</v>
      </c>
      <c r="FU787" s="24" t="s">
        <v>444</v>
      </c>
      <c r="FV787" t="s">
        <v>444</v>
      </c>
      <c r="FW787" t="s">
        <v>444</v>
      </c>
      <c r="FX787" s="24" t="s">
        <v>444</v>
      </c>
      <c r="FY787" s="24" t="s">
        <v>444</v>
      </c>
      <c r="FZ787" t="s">
        <v>444</v>
      </c>
      <c r="GA787" t="s">
        <v>444</v>
      </c>
      <c r="GB787" s="24" t="s">
        <v>444</v>
      </c>
      <c r="GC787" s="24" t="s">
        <v>444</v>
      </c>
      <c r="GD787" t="s">
        <v>444</v>
      </c>
      <c r="GE787" t="s">
        <v>444</v>
      </c>
      <c r="GF787" s="24" t="s">
        <v>444</v>
      </c>
      <c r="GG787" s="24" t="s">
        <v>444</v>
      </c>
      <c r="GH787" t="s">
        <v>15</v>
      </c>
      <c r="GI787" s="24" t="s">
        <v>1416</v>
      </c>
      <c r="GJ787" s="24" t="s">
        <v>480</v>
      </c>
      <c r="GK787" t="s">
        <v>444</v>
      </c>
      <c r="GL787" t="s">
        <v>444</v>
      </c>
      <c r="GM787" s="24" t="s">
        <v>444</v>
      </c>
      <c r="GN787" s="24" t="s">
        <v>444</v>
      </c>
      <c r="GO787" t="s">
        <v>444</v>
      </c>
      <c r="GP787" t="s">
        <v>444</v>
      </c>
      <c r="GQ787" s="24" t="s">
        <v>444</v>
      </c>
      <c r="GR787" s="24" t="s">
        <v>444</v>
      </c>
      <c r="GS787" t="s">
        <v>444</v>
      </c>
      <c r="GT787" t="s">
        <v>444</v>
      </c>
      <c r="GU787" s="24" t="s">
        <v>444</v>
      </c>
      <c r="GV787" s="24" t="s">
        <v>444</v>
      </c>
      <c r="GW787" t="s">
        <v>444</v>
      </c>
      <c r="GX787" t="s">
        <v>444</v>
      </c>
      <c r="GY787" s="24" t="s">
        <v>444</v>
      </c>
      <c r="GZ787" s="24" t="s">
        <v>444</v>
      </c>
      <c r="HA787" t="s">
        <v>444</v>
      </c>
      <c r="HB787" t="s">
        <v>444</v>
      </c>
      <c r="HC787" s="24" t="s">
        <v>444</v>
      </c>
      <c r="HD787" s="24" t="s">
        <v>444</v>
      </c>
      <c r="HE787" t="s">
        <v>444</v>
      </c>
      <c r="HF787" t="s">
        <v>444</v>
      </c>
      <c r="HG787" s="24" t="s">
        <v>444</v>
      </c>
      <c r="HH787" s="24" t="s">
        <v>444</v>
      </c>
      <c r="HI787" t="s">
        <v>444</v>
      </c>
      <c r="HJ787" t="s">
        <v>444</v>
      </c>
      <c r="HK787" s="24" t="s">
        <v>444</v>
      </c>
      <c r="HL787" s="24" t="s">
        <v>444</v>
      </c>
      <c r="HM787" t="s">
        <v>444</v>
      </c>
      <c r="HN787" t="s">
        <v>444</v>
      </c>
      <c r="HO787" s="24" t="s">
        <v>444</v>
      </c>
      <c r="HP787" s="24" t="s">
        <v>444</v>
      </c>
      <c r="HQ787" t="s">
        <v>444</v>
      </c>
      <c r="HR787" t="s">
        <v>444</v>
      </c>
      <c r="HS787" s="24" t="s">
        <v>444</v>
      </c>
      <c r="HT787" s="24" t="s">
        <v>444</v>
      </c>
      <c r="HU787" t="s">
        <v>444</v>
      </c>
      <c r="HV787" t="s">
        <v>444</v>
      </c>
      <c r="HW787" s="24" t="s">
        <v>444</v>
      </c>
      <c r="HX787" s="24" t="s">
        <v>444</v>
      </c>
      <c r="HY787" t="s">
        <v>444</v>
      </c>
      <c r="HZ787" t="s">
        <v>444</v>
      </c>
      <c r="IA787" t="s">
        <v>2773</v>
      </c>
      <c r="IB787" t="s">
        <v>2736</v>
      </c>
      <c r="IC787" t="s">
        <v>2793</v>
      </c>
      <c r="ID787" s="33" t="b" cm="1">
        <f t="array" ref="ID787">_xlfn.IFNA(MATCH($A$2,_xlfn.NUMBERVALUE(Table_Query_from_MF_DSNP62[[#This Row],[CL_GLACCT_DR1]:[CL_GLACCT_CR4]]),0),0)&gt;=1</f>
        <v>1</v>
      </c>
      <c r="IE787" s="33" t="b">
        <f>OR(Table_Query_from_MF_DSNP62[[#This Row],[Pair1]:[Pair25]])</f>
        <v>1</v>
      </c>
      <c r="IF787" s="33">
        <f>_xlfn.IFNA(MATCH(TRUE,Table_Query_from_MF_DSNP62[[#This Row],[Pair1]:[Pair25]],0),"none")</f>
        <v>1</v>
      </c>
      <c r="IG787" s="33" t="b">
        <f>AND($A$2&gt;=_xlfn.NUMBERVALUE(Table_Query_from_MF_DSNP62[[#This Row],[CL_GL_ACCT_FR1]]),$A$2&lt;=_xlfn.NUMBERVALUE(Table_Query_from_MF_DSNP62[[#This Row],[CL_GL_ACCT_TO1]]))</f>
        <v>1</v>
      </c>
      <c r="IH787" s="33" t="b">
        <f>AND($A$2&gt;=_xlfn.NUMBERVALUE(Table_Query_from_MF_DSNP62[[#This Row],[CL_GL_ACCT_FR2]]),$A$2&lt;=_xlfn.NUMBERVALUE(Table_Query_from_MF_DSNP62[[#This Row],[CL_GL_ACCT_TO2]]))</f>
        <v>1</v>
      </c>
      <c r="II787" s="33" t="b">
        <f>AND($A$2&gt;=_xlfn.NUMBERVALUE(Table_Query_from_MF_DSNP62[[#This Row],[CL_GL_ACCT_FR3]]),$A$2&lt;=_xlfn.NUMBERVALUE(Table_Query_from_MF_DSNP62[[#This Row],[CL_GL_ACCT_TO3]]))</f>
        <v>1</v>
      </c>
      <c r="IJ787" s="33" t="b">
        <f>AND($A$2&gt;=_xlfn.NUMBERVALUE(Table_Query_from_MF_DSNP62[[#This Row],[CL_GL_ACCT_FR4]]),$A$2&lt;=_xlfn.NUMBERVALUE(Table_Query_from_MF_DSNP62[[#This Row],[CL_GL_ACCT_TO4]]))</f>
        <v>1</v>
      </c>
      <c r="IK787" s="33" t="b">
        <f>AND($A$2&gt;=_xlfn.NUMBERVALUE(Table_Query_from_MF_DSNP62[[#This Row],[CL_GL_ACCT_FR5]]),$A$2&lt;=_xlfn.NUMBERVALUE(Table_Query_from_MF_DSNP62[[#This Row],[CL_GL_ACCT_TO5]]))</f>
        <v>1</v>
      </c>
      <c r="IL787" s="33" t="b">
        <f>AND($A$2&gt;=_xlfn.NUMBERVALUE(Table_Query_from_MF_DSNP62[[#This Row],[CL_GL_ACCT_FR6]]),$A$2&lt;=_xlfn.NUMBERVALUE(Table_Query_from_MF_DSNP62[[#This Row],[CL_GL_ACCT_TO6]]))</f>
        <v>1</v>
      </c>
      <c r="IM787" s="33" t="b">
        <f>AND($A$2&gt;=_xlfn.NUMBERVALUE(Table_Query_from_MF_DSNP62[[#This Row],[CL_GL_ACCT_FR7]]),$A$2&lt;=_xlfn.NUMBERVALUE(Table_Query_from_MF_DSNP62[[#This Row],[CL_GL_ACCT_TO7]]))</f>
        <v>1</v>
      </c>
      <c r="IN787" s="33" t="b">
        <f>AND($A$2&gt;=_xlfn.NUMBERVALUE(Table_Query_from_MF_DSNP62[[#This Row],[CL_GL_ACCT_FR8]]),$A$2&lt;=_xlfn.NUMBERVALUE(Table_Query_from_MF_DSNP62[[#This Row],[CL_GL_ACCT_TO8]]))</f>
        <v>1</v>
      </c>
      <c r="IO787" s="33" t="b">
        <f>AND($A$2&gt;=_xlfn.NUMBERVALUE(Table_Query_from_MF_DSNP62[[#This Row],[CL_GL_ACCT_FR9]]),$A$2&lt;=_xlfn.NUMBERVALUE(Table_Query_from_MF_DSNP62[[#This Row],[CL_GL_ACCT_TO9]]))</f>
        <v>1</v>
      </c>
      <c r="IP787" s="33" t="b">
        <f>AND($A$2&gt;=_xlfn.NUMBERVALUE(Table_Query_from_MF_DSNP62[[#This Row],[CL_GL_ACCT_FR10]]),$A$2&lt;=_xlfn.NUMBERVALUE(Table_Query_from_MF_DSNP62[[#This Row],[CL_GL_ACCT_TO10]]))</f>
        <v>1</v>
      </c>
      <c r="IQ787" s="33" t="b">
        <f>AND($A$2&gt;=_xlfn.NUMBERVALUE(Table_Query_from_MF_DSNP62[[#This Row],[CL_GL_ACCT_FR11]]),$A$2&lt;=_xlfn.NUMBERVALUE(Table_Query_from_MF_DSNP62[[#This Row],[CL_GL_ACCT_TO11]]))</f>
        <v>1</v>
      </c>
      <c r="IR787" s="33" t="b">
        <f>AND($A$2&gt;=_xlfn.NUMBERVALUE(Table_Query_from_MF_DSNP62[[#This Row],[CL_GL_ACCT_FR12]]),$A$2&lt;=_xlfn.NUMBERVALUE(Table_Query_from_MF_DSNP62[[#This Row],[CL_GL_ACCT_TO12]]))</f>
        <v>1</v>
      </c>
      <c r="IS787" s="33" t="b">
        <f>AND($A$2&gt;=_xlfn.NUMBERVALUE(Table_Query_from_MF_DSNP62[[#This Row],[CL_GL_ACCT_FR13]]),$A$2&lt;=_xlfn.NUMBERVALUE(Table_Query_from_MF_DSNP62[[#This Row],[CL_GL_ACCT_TO13]]))</f>
        <v>1</v>
      </c>
      <c r="IT787" s="33" t="b">
        <f>AND($A$2&gt;=_xlfn.NUMBERVALUE(Table_Query_from_MF_DSNP62[[#This Row],[CL_GL_ACCT_FR14]]),$A$2&lt;=_xlfn.NUMBERVALUE(Table_Query_from_MF_DSNP62[[#This Row],[CL_GL_ACCT_TO14]]))</f>
        <v>1</v>
      </c>
      <c r="IU787" s="33" t="b">
        <f>AND($A$2&gt;=_xlfn.NUMBERVALUE(Table_Query_from_MF_DSNP62[[#This Row],[CL_GL_ACCT_FR15]]),$A$2&lt;=_xlfn.NUMBERVALUE(Table_Query_from_MF_DSNP62[[#This Row],[CL_GL_ACCT_TO15]]))</f>
        <v>1</v>
      </c>
      <c r="IV787" s="33" t="b">
        <f>AND($A$2&gt;=_xlfn.NUMBERVALUE(Table_Query_from_MF_DSNP62[[#This Row],[CL_GL_ACCT_FR16]]),$A$2&lt;=_xlfn.NUMBERVALUE(Table_Query_from_MF_DSNP62[[#This Row],[CL_GL_ACCT_TO16]]))</f>
        <v>1</v>
      </c>
      <c r="IW787" s="33" t="b">
        <f>AND($A$2&gt;=_xlfn.NUMBERVALUE(Table_Query_from_MF_DSNP62[[#This Row],[CL_GL_ACCT_FR17]]),$A$2&lt;=_xlfn.NUMBERVALUE(Table_Query_from_MF_DSNP62[[#This Row],[CL_GL_ACCT_TO17]]))</f>
        <v>1</v>
      </c>
      <c r="IX787" s="33" t="b">
        <f>AND($A$2&gt;=_xlfn.NUMBERVALUE(Table_Query_from_MF_DSNP62[[#This Row],[CL_GL_ACCT_FR18]]),$A$2&lt;=_xlfn.NUMBERVALUE(Table_Query_from_MF_DSNP62[[#This Row],[CL_GL_ACCT_TO18]]))</f>
        <v>1</v>
      </c>
      <c r="IY787" s="33" t="b">
        <f>AND($A$2&gt;=_xlfn.NUMBERVALUE(Table_Query_from_MF_DSNP62[[#This Row],[CL_GL_ACCT_FR19]]),$A$2&lt;=_xlfn.NUMBERVALUE(Table_Query_from_MF_DSNP62[[#This Row],[CL_GL_ACCT_TO19]]))</f>
        <v>1</v>
      </c>
      <c r="IZ787" s="33" t="b">
        <f>AND($A$2&gt;=_xlfn.NUMBERVALUE(Table_Query_from_MF_DSNP62[[#This Row],[CL_GL_ACCT_FR20]]),$A$2&lt;=_xlfn.NUMBERVALUE(Table_Query_from_MF_DSNP62[[#This Row],[CL_GL_ACCT_TO20]]))</f>
        <v>1</v>
      </c>
      <c r="JA787" s="33" t="b">
        <f>AND($A$2&gt;=_xlfn.NUMBERVALUE(Table_Query_from_MF_DSNP62[[#This Row],[CL_GL_ACCT_FR21]]),$A$2&lt;=_xlfn.NUMBERVALUE(Table_Query_from_MF_DSNP62[[#This Row],[CL_GL_ACCT_TO21]]))</f>
        <v>1</v>
      </c>
      <c r="JB787" s="33" t="b">
        <f>AND($A$2&gt;=_xlfn.NUMBERVALUE(Table_Query_from_MF_DSNP62[[#This Row],[CL_GL_ACCT_FR22]]),$A$2&lt;=_xlfn.NUMBERVALUE(Table_Query_from_MF_DSNP62[[#This Row],[CL_GL_ACCT_TO22]]))</f>
        <v>1</v>
      </c>
      <c r="JC787" s="33" t="b">
        <f>AND($A$2&gt;=_xlfn.NUMBERVALUE(Table_Query_from_MF_DSNP62[[#This Row],[CL_GL_ACCT_FR23]]),$A$2&lt;=_xlfn.NUMBERVALUE(Table_Query_from_MF_DSNP62[[#This Row],[CL_GL_ACCT_TO23]]))</f>
        <v>1</v>
      </c>
      <c r="JD787" s="33" t="b">
        <f>AND($A$2&gt;=_xlfn.NUMBERVALUE(Table_Query_from_MF_DSNP62[[#This Row],[CL_GL_ACCT_FR24]]),$A$2&lt;=_xlfn.NUMBERVALUE(Table_Query_from_MF_DSNP62[[#This Row],[CL_GL_ACCT_TO24]]))</f>
        <v>1</v>
      </c>
      <c r="JE787" s="33" t="b">
        <f>AND($A$2&gt;=_xlfn.NUMBERVALUE(Table_Query_from_MF_DSNP62[[#This Row],[CL_GL_ACCT_FR25]]),$A$2&lt;=_xlfn.NUMBERVALUE(Table_Query_from_MF_DSNP62[[#This Row],[CL_GL_ACCT_TO25]]))</f>
        <v>1</v>
      </c>
      <c r="JF787" s="33" t="b">
        <f>OR(Table_Query_from_MF_DSNP62[[#This Row],[PairA]:[PairO]])</f>
        <v>1</v>
      </c>
      <c r="JG787" s="33">
        <f>_xlfn.IFNA(MATCH(TRUE,Table_Query_from_MF_DSNP62[[#This Row],[PairA]:[PairO]],0),"none")</f>
        <v>2</v>
      </c>
      <c r="JH787" s="33" t="b">
        <f>AND($B$2&gt;=_xlfn.NUMBERVALUE(Table_Query_from_MF_DSNP62[[#This Row],[CL_CMP_OBJ_FR1]]),$B$2&lt;=_xlfn.NUMBERVALUE(Table_Query_from_MF_DSNP62[[#This Row],[CL_CMP_OBJ_TO1]]))</f>
        <v>0</v>
      </c>
      <c r="JI787" s="33" t="b">
        <f>AND($B$2&gt;=_xlfn.NUMBERVALUE(Table_Query_from_MF_DSNP62[[#This Row],[CL_CMP_OBJ_FR2]]),$B$2&lt;=_xlfn.NUMBERVALUE(Table_Query_from_MF_DSNP62[[#This Row],[CL_CMP_OBJ_TO2]]))</f>
        <v>1</v>
      </c>
      <c r="JJ787" s="33" t="b">
        <f>AND($B$2&gt;=_xlfn.NUMBERVALUE(Table_Query_from_MF_DSNP62[[#This Row],[CL_CMP_OBJ_FR3]]),$B$2&lt;=_xlfn.NUMBERVALUE(Table_Query_from_MF_DSNP62[[#This Row],[CL_CMP_OBJ_TO3]]))</f>
        <v>1</v>
      </c>
      <c r="JK787" s="33" t="b">
        <f>AND($B$2&gt;=_xlfn.NUMBERVALUE(Table_Query_from_MF_DSNP62[[#This Row],[CL_CMP_OBJ_FR4]]),$B$2&lt;=_xlfn.NUMBERVALUE(Table_Query_from_MF_DSNP62[[#This Row],[CL_CMP_OBJ_TO4]]))</f>
        <v>1</v>
      </c>
      <c r="JL787" s="33" t="b">
        <f>AND($B$2&gt;=_xlfn.NUMBERVALUE(Table_Query_from_MF_DSNP62[[#This Row],[CL_CMP_OBJ_FR5]]),$B$2&lt;=_xlfn.NUMBERVALUE(Table_Query_from_MF_DSNP62[[#This Row],[CL_CMP_OBJ_TO5]]))</f>
        <v>1</v>
      </c>
      <c r="JM787" s="33" t="b">
        <f>AND($B$2&gt;=_xlfn.NUMBERVALUE(Table_Query_from_MF_DSNP62[[#This Row],[CL_CMP_OBJ_FR6]]),$B$2&lt;=_xlfn.NUMBERVALUE(Table_Query_from_MF_DSNP62[[#This Row],[CL_CMP_OBJ_TO6]]))</f>
        <v>1</v>
      </c>
      <c r="JN787" s="33" t="b">
        <f>AND($B$2&gt;=_xlfn.NUMBERVALUE(Table_Query_from_MF_DSNP62[[#This Row],[CL_CMP_OBJ_FR7]]),$B$2&lt;=_xlfn.NUMBERVALUE(Table_Query_from_MF_DSNP62[[#This Row],[CL_CMP_OBJ_TO7]]))</f>
        <v>1</v>
      </c>
      <c r="JO787" s="33" t="b">
        <f>AND($B$2&gt;=_xlfn.NUMBERVALUE(Table_Query_from_MF_DSNP62[[#This Row],[CL_CMP_OBJ_FR8]]),$B$2&lt;=_xlfn.NUMBERVALUE(Table_Query_from_MF_DSNP62[[#This Row],[CL_CMP_OBJ_TO8]]))</f>
        <v>1</v>
      </c>
      <c r="JP787" s="33" t="b">
        <f>AND($B$2&gt;=_xlfn.NUMBERVALUE(Table_Query_from_MF_DSNP62[[#This Row],[CL_CMP_OBJ_FR9]]),$B$2&lt;=_xlfn.NUMBERVALUE(Table_Query_from_MF_DSNP62[[#This Row],[CL_CMP_OBJ_TO9]]))</f>
        <v>1</v>
      </c>
      <c r="JQ787" s="33" t="b">
        <f>AND($B$2&gt;=_xlfn.NUMBERVALUE(Table_Query_from_MF_DSNP62[[#This Row],[CL_CMP_OBJ_FR10]]),$B$2&lt;=_xlfn.NUMBERVALUE(Table_Query_from_MF_DSNP62[[#This Row],[CL_CMP_OBJ_TO10]]))</f>
        <v>1</v>
      </c>
      <c r="JR787" s="33" t="b">
        <f>AND($B$2&gt;=_xlfn.NUMBERVALUE(Table_Query_from_MF_DSNP62[[#This Row],[CL_CMP_OBJ_FR11]]),$B$2&lt;=_xlfn.NUMBERVALUE(Table_Query_from_MF_DSNP62[[#This Row],[CL_CMP_OBJ_TO11]]))</f>
        <v>1</v>
      </c>
      <c r="JS787" s="33" t="b">
        <f>AND($B$2&gt;=_xlfn.NUMBERVALUE(Table_Query_from_MF_DSNP62[[#This Row],[CL_CMP_OBJ_FR12]]),$B$2&lt;=_xlfn.NUMBERVALUE(Table_Query_from_MF_DSNP62[[#This Row],[CL_CMP_OBJ_TO12]]))</f>
        <v>1</v>
      </c>
      <c r="JT787" s="33" t="b">
        <f>AND($B$2&gt;=_xlfn.NUMBERVALUE(Table_Query_from_MF_DSNP62[[#This Row],[CL_CMP_OBJ_FR13]]),$B$2&lt;=_xlfn.NUMBERVALUE(Table_Query_from_MF_DSNP62[[#This Row],[CL_CMP_OBJ_TO13]]))</f>
        <v>1</v>
      </c>
      <c r="JU787" s="33" t="b">
        <f>AND($B$2&gt;=_xlfn.NUMBERVALUE(Table_Query_from_MF_DSNP62[[#This Row],[CL_CMP_OBJ_FR14]]),$B$2&lt;=_xlfn.NUMBERVALUE(Table_Query_from_MF_DSNP62[[#This Row],[CL_CMP_OBJ_TO14]]))</f>
        <v>1</v>
      </c>
      <c r="JV787" s="33" t="b">
        <f>AND($B$2&gt;=_xlfn.NUMBERVALUE(Table_Query_from_MF_DSNP62[[#This Row],[CL_CMP_OBJ_FR15]]),$B$2&lt;=_xlfn.NUMBERVALUE(Table_Query_from_MF_DSNP62[[#This Row],[CL_CMP_OBJ_TO15]]))</f>
        <v>1</v>
      </c>
    </row>
    <row r="788" spans="1:282" x14ac:dyDescent="0.25">
      <c r="A788" t="b">
        <f>OR(,Table_Query_from_MF_DSNP62[[#This Row],[Desired GL included as "hard-coded" GL?]],Table_Query_from_MF_DSNP62[[#This Row],[Desired GL included as "Open GL"?]])</f>
        <v>1</v>
      </c>
      <c r="B788" t="b">
        <f>Table_Query_from_MF_DSNP62[[#This Row],[Desired CObj included as "Open CObj"?]]</f>
        <v>1</v>
      </c>
      <c r="C788" t="s">
        <v>2605</v>
      </c>
      <c r="D788" t="s">
        <v>2690</v>
      </c>
      <c r="E788" t="s">
        <v>8</v>
      </c>
      <c r="F788" s="24" t="s">
        <v>191</v>
      </c>
      <c r="G788" t="s">
        <v>444</v>
      </c>
      <c r="H788" s="24" t="s">
        <v>444</v>
      </c>
      <c r="I788" t="s">
        <v>444</v>
      </c>
      <c r="J788" s="24" t="s">
        <v>444</v>
      </c>
      <c r="K788" t="s">
        <v>444</v>
      </c>
      <c r="L788" s="24" t="s">
        <v>444</v>
      </c>
      <c r="M788" t="s">
        <v>444</v>
      </c>
      <c r="N788" t="s">
        <v>444</v>
      </c>
      <c r="O788" t="s">
        <v>444</v>
      </c>
      <c r="P788" t="s">
        <v>444</v>
      </c>
      <c r="Q788" t="s">
        <v>15</v>
      </c>
      <c r="R788" t="s">
        <v>444</v>
      </c>
      <c r="S788" t="s">
        <v>442</v>
      </c>
      <c r="T788" t="s">
        <v>447</v>
      </c>
      <c r="U788" t="s">
        <v>444</v>
      </c>
      <c r="V788" t="s">
        <v>444</v>
      </c>
      <c r="W788" t="s">
        <v>442</v>
      </c>
      <c r="X788" t="s">
        <v>442</v>
      </c>
      <c r="Y788" t="s">
        <v>444</v>
      </c>
      <c r="Z788" t="s">
        <v>442</v>
      </c>
      <c r="AA788" t="s">
        <v>442</v>
      </c>
      <c r="AB788" t="s">
        <v>442</v>
      </c>
      <c r="AC788" t="s">
        <v>442</v>
      </c>
      <c r="AD788" t="s">
        <v>442</v>
      </c>
      <c r="AE788" t="s">
        <v>442</v>
      </c>
      <c r="AF788" t="s">
        <v>442</v>
      </c>
      <c r="AG788" t="s">
        <v>442</v>
      </c>
      <c r="AH788" t="s">
        <v>444</v>
      </c>
      <c r="AI788" t="s">
        <v>447</v>
      </c>
      <c r="AJ788" t="s">
        <v>15</v>
      </c>
      <c r="AK788" t="s">
        <v>15</v>
      </c>
      <c r="AL788" t="s">
        <v>444</v>
      </c>
      <c r="AM788" t="s">
        <v>444</v>
      </c>
      <c r="AN788" t="s">
        <v>444</v>
      </c>
      <c r="AO788" t="s">
        <v>444</v>
      </c>
      <c r="AP788" t="s">
        <v>442</v>
      </c>
      <c r="AQ788" t="s">
        <v>7</v>
      </c>
      <c r="AR788" t="s">
        <v>1451</v>
      </c>
      <c r="AS788" t="s">
        <v>162</v>
      </c>
      <c r="AT788" t="s">
        <v>10</v>
      </c>
      <c r="AU788" t="s">
        <v>444</v>
      </c>
      <c r="AV788" t="s">
        <v>1359</v>
      </c>
      <c r="AW788" t="s">
        <v>444</v>
      </c>
      <c r="AX788" t="s">
        <v>444</v>
      </c>
      <c r="AY788" t="s">
        <v>444</v>
      </c>
      <c r="AZ788" t="s">
        <v>444</v>
      </c>
      <c r="BA788" t="s">
        <v>444</v>
      </c>
      <c r="BB788" t="s">
        <v>444</v>
      </c>
      <c r="BC788" t="s">
        <v>444</v>
      </c>
      <c r="BD788" t="s">
        <v>1359</v>
      </c>
      <c r="BE788" t="s">
        <v>444</v>
      </c>
      <c r="BF788" t="s">
        <v>1360</v>
      </c>
      <c r="BG788" t="s">
        <v>444</v>
      </c>
      <c r="BH788" t="s">
        <v>444</v>
      </c>
      <c r="BI788" t="s">
        <v>444</v>
      </c>
      <c r="BJ788" t="s">
        <v>444</v>
      </c>
      <c r="BK788" t="s">
        <v>444</v>
      </c>
      <c r="BL788" t="s">
        <v>444</v>
      </c>
      <c r="BM788" t="s">
        <v>444</v>
      </c>
      <c r="BN788" t="s">
        <v>444</v>
      </c>
      <c r="BO788" t="s">
        <v>444</v>
      </c>
      <c r="BP788" t="s">
        <v>444</v>
      </c>
      <c r="BQ788" t="s">
        <v>444</v>
      </c>
      <c r="BR788" t="s">
        <v>444</v>
      </c>
      <c r="BS788" t="s">
        <v>444</v>
      </c>
      <c r="BT788" t="s">
        <v>444</v>
      </c>
      <c r="BU788" t="s">
        <v>444</v>
      </c>
      <c r="BV788" t="s">
        <v>444</v>
      </c>
      <c r="BW788" t="s">
        <v>444</v>
      </c>
      <c r="BX788" t="s">
        <v>444</v>
      </c>
      <c r="BY788" t="s">
        <v>444</v>
      </c>
      <c r="BZ788" t="s">
        <v>444</v>
      </c>
      <c r="CA788" t="s">
        <v>444</v>
      </c>
      <c r="CB788" t="s">
        <v>444</v>
      </c>
      <c r="CC788" t="s">
        <v>444</v>
      </c>
      <c r="CD788" t="s">
        <v>444</v>
      </c>
      <c r="CE788" t="s">
        <v>444</v>
      </c>
      <c r="CF788" t="s">
        <v>444</v>
      </c>
      <c r="CG788" t="s">
        <v>444</v>
      </c>
      <c r="CH788" t="s">
        <v>444</v>
      </c>
      <c r="CI788" t="s">
        <v>444</v>
      </c>
      <c r="CJ788" t="s">
        <v>444</v>
      </c>
      <c r="CK788" t="s">
        <v>444</v>
      </c>
      <c r="CL788" t="s">
        <v>444</v>
      </c>
      <c r="CM788" t="s">
        <v>444</v>
      </c>
      <c r="CN788" t="s">
        <v>444</v>
      </c>
      <c r="CO788" t="s">
        <v>444</v>
      </c>
      <c r="CP788" t="s">
        <v>444</v>
      </c>
      <c r="CQ788" t="s">
        <v>444</v>
      </c>
      <c r="CR788" t="s">
        <v>444</v>
      </c>
      <c r="CS788" t="s">
        <v>444</v>
      </c>
      <c r="CT788" t="s">
        <v>444</v>
      </c>
      <c r="CU788" t="s">
        <v>7</v>
      </c>
      <c r="CV788" t="s">
        <v>2980</v>
      </c>
      <c r="CW788" t="s">
        <v>2736</v>
      </c>
      <c r="CX788" t="s">
        <v>2981</v>
      </c>
      <c r="CY788" t="s">
        <v>1846</v>
      </c>
      <c r="CZ788" t="s">
        <v>444</v>
      </c>
      <c r="DA788" t="s">
        <v>444</v>
      </c>
      <c r="DB788" t="s">
        <v>444</v>
      </c>
      <c r="DC788" t="s">
        <v>444</v>
      </c>
      <c r="DD788" t="s">
        <v>444</v>
      </c>
      <c r="DE788" t="s">
        <v>444</v>
      </c>
      <c r="DF788" t="s">
        <v>444</v>
      </c>
      <c r="DG788" t="s">
        <v>444</v>
      </c>
      <c r="DH788" t="s">
        <v>444</v>
      </c>
      <c r="DI788" t="s">
        <v>15</v>
      </c>
      <c r="DJ788" t="s">
        <v>444</v>
      </c>
      <c r="DK788" t="s">
        <v>444</v>
      </c>
      <c r="DL788" t="s">
        <v>444</v>
      </c>
      <c r="DM788" t="s">
        <v>444</v>
      </c>
      <c r="DN788" t="s">
        <v>444</v>
      </c>
      <c r="DO788" t="s">
        <v>444</v>
      </c>
      <c r="DP788" t="s">
        <v>444</v>
      </c>
      <c r="DQ788" t="s">
        <v>444</v>
      </c>
      <c r="DR788" t="s">
        <v>444</v>
      </c>
      <c r="DS788" t="s">
        <v>15</v>
      </c>
      <c r="DT788" s="24" t="s">
        <v>2</v>
      </c>
      <c r="DU788" s="24" t="s">
        <v>2</v>
      </c>
      <c r="DV788" t="s">
        <v>16</v>
      </c>
      <c r="DW788" t="s">
        <v>16</v>
      </c>
      <c r="DX788" s="24" t="s">
        <v>17</v>
      </c>
      <c r="DY788" s="24" t="s">
        <v>17</v>
      </c>
      <c r="DZ788" t="s">
        <v>199</v>
      </c>
      <c r="EA788" t="s">
        <v>199</v>
      </c>
      <c r="EB788" s="24" t="s">
        <v>444</v>
      </c>
      <c r="EC788" s="24" t="s">
        <v>444</v>
      </c>
      <c r="ED788" t="s">
        <v>444</v>
      </c>
      <c r="EE788" t="s">
        <v>444</v>
      </c>
      <c r="EF788" s="24" t="s">
        <v>444</v>
      </c>
      <c r="EG788" s="24" t="s">
        <v>444</v>
      </c>
      <c r="EH788" t="s">
        <v>444</v>
      </c>
      <c r="EI788" t="s">
        <v>444</v>
      </c>
      <c r="EJ788" s="24" t="s">
        <v>444</v>
      </c>
      <c r="EK788" s="24" t="s">
        <v>444</v>
      </c>
      <c r="EL788" t="s">
        <v>444</v>
      </c>
      <c r="EM788" t="s">
        <v>444</v>
      </c>
      <c r="EN788" s="24" t="s">
        <v>444</v>
      </c>
      <c r="EO788" s="24" t="s">
        <v>444</v>
      </c>
      <c r="EP788" t="s">
        <v>444</v>
      </c>
      <c r="EQ788" t="s">
        <v>444</v>
      </c>
      <c r="ER788" s="24" t="s">
        <v>444</v>
      </c>
      <c r="ES788" s="24" t="s">
        <v>444</v>
      </c>
      <c r="ET788" t="s">
        <v>444</v>
      </c>
      <c r="EU788" t="s">
        <v>444</v>
      </c>
      <c r="EV788" s="24" t="s">
        <v>444</v>
      </c>
      <c r="EW788" s="24" t="s">
        <v>444</v>
      </c>
      <c r="EX788" t="s">
        <v>444</v>
      </c>
      <c r="EY788" t="s">
        <v>444</v>
      </c>
      <c r="EZ788" s="24" t="s">
        <v>444</v>
      </c>
      <c r="FA788" s="24" t="s">
        <v>444</v>
      </c>
      <c r="FB788" t="s">
        <v>444</v>
      </c>
      <c r="FC788" t="s">
        <v>444</v>
      </c>
      <c r="FD788" s="24" t="s">
        <v>444</v>
      </c>
      <c r="FE788" s="24" t="s">
        <v>444</v>
      </c>
      <c r="FF788" t="s">
        <v>444</v>
      </c>
      <c r="FG788" t="s">
        <v>444</v>
      </c>
      <c r="FH788" s="24" t="s">
        <v>444</v>
      </c>
      <c r="FI788" s="24" t="s">
        <v>444</v>
      </c>
      <c r="FJ788" t="s">
        <v>444</v>
      </c>
      <c r="FK788" t="s">
        <v>444</v>
      </c>
      <c r="FL788" s="24" t="s">
        <v>444</v>
      </c>
      <c r="FM788" s="24" t="s">
        <v>444</v>
      </c>
      <c r="FN788" t="s">
        <v>444</v>
      </c>
      <c r="FO788" t="s">
        <v>444</v>
      </c>
      <c r="FP788" s="24" t="s">
        <v>444</v>
      </c>
      <c r="FQ788" s="24" t="s">
        <v>444</v>
      </c>
      <c r="FR788" t="s">
        <v>444</v>
      </c>
      <c r="FS788" t="s">
        <v>444</v>
      </c>
      <c r="FT788" s="24" t="s">
        <v>444</v>
      </c>
      <c r="FU788" s="24" t="s">
        <v>444</v>
      </c>
      <c r="FV788" t="s">
        <v>444</v>
      </c>
      <c r="FW788" t="s">
        <v>444</v>
      </c>
      <c r="FX788" s="24" t="s">
        <v>444</v>
      </c>
      <c r="FY788" s="24" t="s">
        <v>444</v>
      </c>
      <c r="FZ788" t="s">
        <v>444</v>
      </c>
      <c r="GA788" t="s">
        <v>444</v>
      </c>
      <c r="GB788" s="24" t="s">
        <v>444</v>
      </c>
      <c r="GC788" s="24" t="s">
        <v>444</v>
      </c>
      <c r="GD788" t="s">
        <v>444</v>
      </c>
      <c r="GE788" t="s">
        <v>444</v>
      </c>
      <c r="GF788" s="24" t="s">
        <v>444</v>
      </c>
      <c r="GG788" s="24" t="s">
        <v>444</v>
      </c>
      <c r="GH788" t="s">
        <v>444</v>
      </c>
      <c r="GI788" s="24" t="s">
        <v>444</v>
      </c>
      <c r="GJ788" s="24" t="s">
        <v>444</v>
      </c>
      <c r="GK788" t="s">
        <v>444</v>
      </c>
      <c r="GL788" t="s">
        <v>444</v>
      </c>
      <c r="GM788" s="24" t="s">
        <v>444</v>
      </c>
      <c r="GN788" s="24" t="s">
        <v>444</v>
      </c>
      <c r="GO788" t="s">
        <v>444</v>
      </c>
      <c r="GP788" t="s">
        <v>444</v>
      </c>
      <c r="GQ788" s="24" t="s">
        <v>444</v>
      </c>
      <c r="GR788" s="24" t="s">
        <v>444</v>
      </c>
      <c r="GS788" t="s">
        <v>444</v>
      </c>
      <c r="GT788" t="s">
        <v>444</v>
      </c>
      <c r="GU788" s="24" t="s">
        <v>444</v>
      </c>
      <c r="GV788" s="24" t="s">
        <v>444</v>
      </c>
      <c r="GW788" t="s">
        <v>444</v>
      </c>
      <c r="GX788" t="s">
        <v>444</v>
      </c>
      <c r="GY788" s="24" t="s">
        <v>444</v>
      </c>
      <c r="GZ788" s="24" t="s">
        <v>444</v>
      </c>
      <c r="HA788" t="s">
        <v>444</v>
      </c>
      <c r="HB788" t="s">
        <v>444</v>
      </c>
      <c r="HC788" s="24" t="s">
        <v>444</v>
      </c>
      <c r="HD788" s="24" t="s">
        <v>444</v>
      </c>
      <c r="HE788" t="s">
        <v>444</v>
      </c>
      <c r="HF788" t="s">
        <v>444</v>
      </c>
      <c r="HG788" s="24" t="s">
        <v>444</v>
      </c>
      <c r="HH788" s="24" t="s">
        <v>444</v>
      </c>
      <c r="HI788" t="s">
        <v>444</v>
      </c>
      <c r="HJ788" t="s">
        <v>444</v>
      </c>
      <c r="HK788" s="24" t="s">
        <v>444</v>
      </c>
      <c r="HL788" s="24" t="s">
        <v>444</v>
      </c>
      <c r="HM788" t="s">
        <v>444</v>
      </c>
      <c r="HN788" t="s">
        <v>444</v>
      </c>
      <c r="HO788" s="24" t="s">
        <v>444</v>
      </c>
      <c r="HP788" s="24" t="s">
        <v>444</v>
      </c>
      <c r="HQ788" t="s">
        <v>444</v>
      </c>
      <c r="HR788" t="s">
        <v>444</v>
      </c>
      <c r="HS788" s="24" t="s">
        <v>444</v>
      </c>
      <c r="HT788" s="24" t="s">
        <v>444</v>
      </c>
      <c r="HU788" t="s">
        <v>444</v>
      </c>
      <c r="HV788" t="s">
        <v>444</v>
      </c>
      <c r="HW788" s="24" t="s">
        <v>444</v>
      </c>
      <c r="HX788" s="24" t="s">
        <v>444</v>
      </c>
      <c r="HY788" t="s">
        <v>444</v>
      </c>
      <c r="HZ788" t="s">
        <v>444</v>
      </c>
      <c r="IA788" t="s">
        <v>2980</v>
      </c>
      <c r="IB788" t="s">
        <v>2736</v>
      </c>
      <c r="IC788" t="s">
        <v>3123</v>
      </c>
      <c r="ID788" s="33" t="b" cm="1">
        <f t="array" ref="ID788">_xlfn.IFNA(MATCH($A$2,_xlfn.NUMBERVALUE(Table_Query_from_MF_DSNP62[[#This Row],[CL_GLACCT_DR1]:[CL_GLACCT_CR4]]),0),0)&gt;=1</f>
        <v>1</v>
      </c>
      <c r="IE788" s="33" t="b">
        <f>OR(Table_Query_from_MF_DSNP62[[#This Row],[Pair1]:[Pair25]])</f>
        <v>1</v>
      </c>
      <c r="IF788" s="33">
        <f>_xlfn.IFNA(MATCH(TRUE,Table_Query_from_MF_DSNP62[[#This Row],[Pair1]:[Pair25]],0),"none")</f>
        <v>5</v>
      </c>
      <c r="IG788" s="33" t="b">
        <f>AND($A$2&gt;=_xlfn.NUMBERVALUE(Table_Query_from_MF_DSNP62[[#This Row],[CL_GL_ACCT_FR1]]),$A$2&lt;=_xlfn.NUMBERVALUE(Table_Query_from_MF_DSNP62[[#This Row],[CL_GL_ACCT_TO1]]))</f>
        <v>0</v>
      </c>
      <c r="IH788" s="33" t="b">
        <f>AND($A$2&gt;=_xlfn.NUMBERVALUE(Table_Query_from_MF_DSNP62[[#This Row],[CL_GL_ACCT_FR2]]),$A$2&lt;=_xlfn.NUMBERVALUE(Table_Query_from_MF_DSNP62[[#This Row],[CL_GL_ACCT_TO2]]))</f>
        <v>0</v>
      </c>
      <c r="II788" s="33" t="b">
        <f>AND($A$2&gt;=_xlfn.NUMBERVALUE(Table_Query_from_MF_DSNP62[[#This Row],[CL_GL_ACCT_FR3]]),$A$2&lt;=_xlfn.NUMBERVALUE(Table_Query_from_MF_DSNP62[[#This Row],[CL_GL_ACCT_TO3]]))</f>
        <v>0</v>
      </c>
      <c r="IJ788" s="33" t="b">
        <f>AND($A$2&gt;=_xlfn.NUMBERVALUE(Table_Query_from_MF_DSNP62[[#This Row],[CL_GL_ACCT_FR4]]),$A$2&lt;=_xlfn.NUMBERVALUE(Table_Query_from_MF_DSNP62[[#This Row],[CL_GL_ACCT_TO4]]))</f>
        <v>0</v>
      </c>
      <c r="IK788" s="33" t="b">
        <f>AND($A$2&gt;=_xlfn.NUMBERVALUE(Table_Query_from_MF_DSNP62[[#This Row],[CL_GL_ACCT_FR5]]),$A$2&lt;=_xlfn.NUMBERVALUE(Table_Query_from_MF_DSNP62[[#This Row],[CL_GL_ACCT_TO5]]))</f>
        <v>1</v>
      </c>
      <c r="IL788" s="33" t="b">
        <f>AND($A$2&gt;=_xlfn.NUMBERVALUE(Table_Query_from_MF_DSNP62[[#This Row],[CL_GL_ACCT_FR6]]),$A$2&lt;=_xlfn.NUMBERVALUE(Table_Query_from_MF_DSNP62[[#This Row],[CL_GL_ACCT_TO6]]))</f>
        <v>1</v>
      </c>
      <c r="IM788" s="33" t="b">
        <f>AND($A$2&gt;=_xlfn.NUMBERVALUE(Table_Query_from_MF_DSNP62[[#This Row],[CL_GL_ACCT_FR7]]),$A$2&lt;=_xlfn.NUMBERVALUE(Table_Query_from_MF_DSNP62[[#This Row],[CL_GL_ACCT_TO7]]))</f>
        <v>1</v>
      </c>
      <c r="IN788" s="33" t="b">
        <f>AND($A$2&gt;=_xlfn.NUMBERVALUE(Table_Query_from_MF_DSNP62[[#This Row],[CL_GL_ACCT_FR8]]),$A$2&lt;=_xlfn.NUMBERVALUE(Table_Query_from_MF_DSNP62[[#This Row],[CL_GL_ACCT_TO8]]))</f>
        <v>1</v>
      </c>
      <c r="IO788" s="33" t="b">
        <f>AND($A$2&gt;=_xlfn.NUMBERVALUE(Table_Query_from_MF_DSNP62[[#This Row],[CL_GL_ACCT_FR9]]),$A$2&lt;=_xlfn.NUMBERVALUE(Table_Query_from_MF_DSNP62[[#This Row],[CL_GL_ACCT_TO9]]))</f>
        <v>1</v>
      </c>
      <c r="IP788" s="33" t="b">
        <f>AND($A$2&gt;=_xlfn.NUMBERVALUE(Table_Query_from_MF_DSNP62[[#This Row],[CL_GL_ACCT_FR10]]),$A$2&lt;=_xlfn.NUMBERVALUE(Table_Query_from_MF_DSNP62[[#This Row],[CL_GL_ACCT_TO10]]))</f>
        <v>1</v>
      </c>
      <c r="IQ788" s="33" t="b">
        <f>AND($A$2&gt;=_xlfn.NUMBERVALUE(Table_Query_from_MF_DSNP62[[#This Row],[CL_GL_ACCT_FR11]]),$A$2&lt;=_xlfn.NUMBERVALUE(Table_Query_from_MF_DSNP62[[#This Row],[CL_GL_ACCT_TO11]]))</f>
        <v>1</v>
      </c>
      <c r="IR788" s="33" t="b">
        <f>AND($A$2&gt;=_xlfn.NUMBERVALUE(Table_Query_from_MF_DSNP62[[#This Row],[CL_GL_ACCT_FR12]]),$A$2&lt;=_xlfn.NUMBERVALUE(Table_Query_from_MF_DSNP62[[#This Row],[CL_GL_ACCT_TO12]]))</f>
        <v>1</v>
      </c>
      <c r="IS788" s="33" t="b">
        <f>AND($A$2&gt;=_xlfn.NUMBERVALUE(Table_Query_from_MF_DSNP62[[#This Row],[CL_GL_ACCT_FR13]]),$A$2&lt;=_xlfn.NUMBERVALUE(Table_Query_from_MF_DSNP62[[#This Row],[CL_GL_ACCT_TO13]]))</f>
        <v>1</v>
      </c>
      <c r="IT788" s="33" t="b">
        <f>AND($A$2&gt;=_xlfn.NUMBERVALUE(Table_Query_from_MF_DSNP62[[#This Row],[CL_GL_ACCT_FR14]]),$A$2&lt;=_xlfn.NUMBERVALUE(Table_Query_from_MF_DSNP62[[#This Row],[CL_GL_ACCT_TO14]]))</f>
        <v>1</v>
      </c>
      <c r="IU788" s="33" t="b">
        <f>AND($A$2&gt;=_xlfn.NUMBERVALUE(Table_Query_from_MF_DSNP62[[#This Row],[CL_GL_ACCT_FR15]]),$A$2&lt;=_xlfn.NUMBERVALUE(Table_Query_from_MF_DSNP62[[#This Row],[CL_GL_ACCT_TO15]]))</f>
        <v>1</v>
      </c>
      <c r="IV788" s="33" t="b">
        <f>AND($A$2&gt;=_xlfn.NUMBERVALUE(Table_Query_from_MF_DSNP62[[#This Row],[CL_GL_ACCT_FR16]]),$A$2&lt;=_xlfn.NUMBERVALUE(Table_Query_from_MF_DSNP62[[#This Row],[CL_GL_ACCT_TO16]]))</f>
        <v>1</v>
      </c>
      <c r="IW788" s="33" t="b">
        <f>AND($A$2&gt;=_xlfn.NUMBERVALUE(Table_Query_from_MF_DSNP62[[#This Row],[CL_GL_ACCT_FR17]]),$A$2&lt;=_xlfn.NUMBERVALUE(Table_Query_from_MF_DSNP62[[#This Row],[CL_GL_ACCT_TO17]]))</f>
        <v>1</v>
      </c>
      <c r="IX788" s="33" t="b">
        <f>AND($A$2&gt;=_xlfn.NUMBERVALUE(Table_Query_from_MF_DSNP62[[#This Row],[CL_GL_ACCT_FR18]]),$A$2&lt;=_xlfn.NUMBERVALUE(Table_Query_from_MF_DSNP62[[#This Row],[CL_GL_ACCT_TO18]]))</f>
        <v>1</v>
      </c>
      <c r="IY788" s="33" t="b">
        <f>AND($A$2&gt;=_xlfn.NUMBERVALUE(Table_Query_from_MF_DSNP62[[#This Row],[CL_GL_ACCT_FR19]]),$A$2&lt;=_xlfn.NUMBERVALUE(Table_Query_from_MF_DSNP62[[#This Row],[CL_GL_ACCT_TO19]]))</f>
        <v>1</v>
      </c>
      <c r="IZ788" s="33" t="b">
        <f>AND($A$2&gt;=_xlfn.NUMBERVALUE(Table_Query_from_MF_DSNP62[[#This Row],[CL_GL_ACCT_FR20]]),$A$2&lt;=_xlfn.NUMBERVALUE(Table_Query_from_MF_DSNP62[[#This Row],[CL_GL_ACCT_TO20]]))</f>
        <v>1</v>
      </c>
      <c r="JA788" s="33" t="b">
        <f>AND($A$2&gt;=_xlfn.NUMBERVALUE(Table_Query_from_MF_DSNP62[[#This Row],[CL_GL_ACCT_FR21]]),$A$2&lt;=_xlfn.NUMBERVALUE(Table_Query_from_MF_DSNP62[[#This Row],[CL_GL_ACCT_TO21]]))</f>
        <v>1</v>
      </c>
      <c r="JB788" s="33" t="b">
        <f>AND($A$2&gt;=_xlfn.NUMBERVALUE(Table_Query_from_MF_DSNP62[[#This Row],[CL_GL_ACCT_FR22]]),$A$2&lt;=_xlfn.NUMBERVALUE(Table_Query_from_MF_DSNP62[[#This Row],[CL_GL_ACCT_TO22]]))</f>
        <v>1</v>
      </c>
      <c r="JC788" s="33" t="b">
        <f>AND($A$2&gt;=_xlfn.NUMBERVALUE(Table_Query_from_MF_DSNP62[[#This Row],[CL_GL_ACCT_FR23]]),$A$2&lt;=_xlfn.NUMBERVALUE(Table_Query_from_MF_DSNP62[[#This Row],[CL_GL_ACCT_TO23]]))</f>
        <v>1</v>
      </c>
      <c r="JD788" s="33" t="b">
        <f>AND($A$2&gt;=_xlfn.NUMBERVALUE(Table_Query_from_MF_DSNP62[[#This Row],[CL_GL_ACCT_FR24]]),$A$2&lt;=_xlfn.NUMBERVALUE(Table_Query_from_MF_DSNP62[[#This Row],[CL_GL_ACCT_TO24]]))</f>
        <v>1</v>
      </c>
      <c r="JE788" s="33" t="b">
        <f>AND($A$2&gt;=_xlfn.NUMBERVALUE(Table_Query_from_MF_DSNP62[[#This Row],[CL_GL_ACCT_FR25]]),$A$2&lt;=_xlfn.NUMBERVALUE(Table_Query_from_MF_DSNP62[[#This Row],[CL_GL_ACCT_TO25]]))</f>
        <v>1</v>
      </c>
      <c r="JF788" s="33" t="b">
        <f>OR(Table_Query_from_MF_DSNP62[[#This Row],[PairA]:[PairO]])</f>
        <v>1</v>
      </c>
      <c r="JG788" s="33">
        <f>_xlfn.IFNA(MATCH(TRUE,Table_Query_from_MF_DSNP62[[#This Row],[PairA]:[PairO]],0),"none")</f>
        <v>1</v>
      </c>
      <c r="JH788" s="33" t="b">
        <f>AND($B$2&gt;=_xlfn.NUMBERVALUE(Table_Query_from_MF_DSNP62[[#This Row],[CL_CMP_OBJ_FR1]]),$B$2&lt;=_xlfn.NUMBERVALUE(Table_Query_from_MF_DSNP62[[#This Row],[CL_CMP_OBJ_TO1]]))</f>
        <v>1</v>
      </c>
      <c r="JI788" s="33" t="b">
        <f>AND($B$2&gt;=_xlfn.NUMBERVALUE(Table_Query_from_MF_DSNP62[[#This Row],[CL_CMP_OBJ_FR2]]),$B$2&lt;=_xlfn.NUMBERVALUE(Table_Query_from_MF_DSNP62[[#This Row],[CL_CMP_OBJ_TO2]]))</f>
        <v>1</v>
      </c>
      <c r="JJ788" s="33" t="b">
        <f>AND($B$2&gt;=_xlfn.NUMBERVALUE(Table_Query_from_MF_DSNP62[[#This Row],[CL_CMP_OBJ_FR3]]),$B$2&lt;=_xlfn.NUMBERVALUE(Table_Query_from_MF_DSNP62[[#This Row],[CL_CMP_OBJ_TO3]]))</f>
        <v>1</v>
      </c>
      <c r="JK788" s="33" t="b">
        <f>AND($B$2&gt;=_xlfn.NUMBERVALUE(Table_Query_from_MF_DSNP62[[#This Row],[CL_CMP_OBJ_FR4]]),$B$2&lt;=_xlfn.NUMBERVALUE(Table_Query_from_MF_DSNP62[[#This Row],[CL_CMP_OBJ_TO4]]))</f>
        <v>1</v>
      </c>
      <c r="JL788" s="33" t="b">
        <f>AND($B$2&gt;=_xlfn.NUMBERVALUE(Table_Query_from_MF_DSNP62[[#This Row],[CL_CMP_OBJ_FR5]]),$B$2&lt;=_xlfn.NUMBERVALUE(Table_Query_from_MF_DSNP62[[#This Row],[CL_CMP_OBJ_TO5]]))</f>
        <v>1</v>
      </c>
      <c r="JM788" s="33" t="b">
        <f>AND($B$2&gt;=_xlfn.NUMBERVALUE(Table_Query_from_MF_DSNP62[[#This Row],[CL_CMP_OBJ_FR6]]),$B$2&lt;=_xlfn.NUMBERVALUE(Table_Query_from_MF_DSNP62[[#This Row],[CL_CMP_OBJ_TO6]]))</f>
        <v>1</v>
      </c>
      <c r="JN788" s="33" t="b">
        <f>AND($B$2&gt;=_xlfn.NUMBERVALUE(Table_Query_from_MF_DSNP62[[#This Row],[CL_CMP_OBJ_FR7]]),$B$2&lt;=_xlfn.NUMBERVALUE(Table_Query_from_MF_DSNP62[[#This Row],[CL_CMP_OBJ_TO7]]))</f>
        <v>1</v>
      </c>
      <c r="JO788" s="33" t="b">
        <f>AND($B$2&gt;=_xlfn.NUMBERVALUE(Table_Query_from_MF_DSNP62[[#This Row],[CL_CMP_OBJ_FR8]]),$B$2&lt;=_xlfn.NUMBERVALUE(Table_Query_from_MF_DSNP62[[#This Row],[CL_CMP_OBJ_TO8]]))</f>
        <v>1</v>
      </c>
      <c r="JP788" s="33" t="b">
        <f>AND($B$2&gt;=_xlfn.NUMBERVALUE(Table_Query_from_MF_DSNP62[[#This Row],[CL_CMP_OBJ_FR9]]),$B$2&lt;=_xlfn.NUMBERVALUE(Table_Query_from_MF_DSNP62[[#This Row],[CL_CMP_OBJ_TO9]]))</f>
        <v>1</v>
      </c>
      <c r="JQ788" s="33" t="b">
        <f>AND($B$2&gt;=_xlfn.NUMBERVALUE(Table_Query_from_MF_DSNP62[[#This Row],[CL_CMP_OBJ_FR10]]),$B$2&lt;=_xlfn.NUMBERVALUE(Table_Query_from_MF_DSNP62[[#This Row],[CL_CMP_OBJ_TO10]]))</f>
        <v>1</v>
      </c>
      <c r="JR788" s="33" t="b">
        <f>AND($B$2&gt;=_xlfn.NUMBERVALUE(Table_Query_from_MF_DSNP62[[#This Row],[CL_CMP_OBJ_FR11]]),$B$2&lt;=_xlfn.NUMBERVALUE(Table_Query_from_MF_DSNP62[[#This Row],[CL_CMP_OBJ_TO11]]))</f>
        <v>1</v>
      </c>
      <c r="JS788" s="33" t="b">
        <f>AND($B$2&gt;=_xlfn.NUMBERVALUE(Table_Query_from_MF_DSNP62[[#This Row],[CL_CMP_OBJ_FR12]]),$B$2&lt;=_xlfn.NUMBERVALUE(Table_Query_from_MF_DSNP62[[#This Row],[CL_CMP_OBJ_TO12]]))</f>
        <v>1</v>
      </c>
      <c r="JT788" s="33" t="b">
        <f>AND($B$2&gt;=_xlfn.NUMBERVALUE(Table_Query_from_MF_DSNP62[[#This Row],[CL_CMP_OBJ_FR13]]),$B$2&lt;=_xlfn.NUMBERVALUE(Table_Query_from_MF_DSNP62[[#This Row],[CL_CMP_OBJ_TO13]]))</f>
        <v>1</v>
      </c>
      <c r="JU788" s="33" t="b">
        <f>AND($B$2&gt;=_xlfn.NUMBERVALUE(Table_Query_from_MF_DSNP62[[#This Row],[CL_CMP_OBJ_FR14]]),$B$2&lt;=_xlfn.NUMBERVALUE(Table_Query_from_MF_DSNP62[[#This Row],[CL_CMP_OBJ_TO14]]))</f>
        <v>1</v>
      </c>
      <c r="JV788" s="33" t="b">
        <f>AND($B$2&gt;=_xlfn.NUMBERVALUE(Table_Query_from_MF_DSNP62[[#This Row],[CL_CMP_OBJ_FR15]]),$B$2&lt;=_xlfn.NUMBERVALUE(Table_Query_from_MF_DSNP62[[#This Row],[CL_CMP_OBJ_TO15]]))</f>
        <v>1</v>
      </c>
    </row>
    <row r="789" spans="1:282" x14ac:dyDescent="0.25">
      <c r="A789" t="b">
        <f>OR(,Table_Query_from_MF_DSNP62[[#This Row],[Desired GL included as "hard-coded" GL?]],Table_Query_from_MF_DSNP62[[#This Row],[Desired GL included as "Open GL"?]])</f>
        <v>1</v>
      </c>
      <c r="B789" t="b">
        <f>Table_Query_from_MF_DSNP62[[#This Row],[Desired CObj included as "Open CObj"?]]</f>
        <v>1</v>
      </c>
      <c r="C789" t="s">
        <v>2691</v>
      </c>
      <c r="D789" t="s">
        <v>2692</v>
      </c>
      <c r="E789" t="s">
        <v>15</v>
      </c>
      <c r="F789" s="24" t="s">
        <v>444</v>
      </c>
      <c r="G789" t="s">
        <v>425</v>
      </c>
      <c r="H789" s="24" t="s">
        <v>444</v>
      </c>
      <c r="I789" t="s">
        <v>444</v>
      </c>
      <c r="J789" s="24" t="s">
        <v>444</v>
      </c>
      <c r="K789" t="s">
        <v>444</v>
      </c>
      <c r="L789" s="24" t="s">
        <v>444</v>
      </c>
      <c r="M789" t="s">
        <v>444</v>
      </c>
      <c r="N789" t="s">
        <v>444</v>
      </c>
      <c r="O789" t="s">
        <v>444</v>
      </c>
      <c r="P789" t="s">
        <v>444</v>
      </c>
      <c r="Q789" t="s">
        <v>15</v>
      </c>
      <c r="R789" t="s">
        <v>444</v>
      </c>
      <c r="S789" t="s">
        <v>442</v>
      </c>
      <c r="T789" t="s">
        <v>447</v>
      </c>
      <c r="U789" t="s">
        <v>444</v>
      </c>
      <c r="V789" t="s">
        <v>444</v>
      </c>
      <c r="W789" t="s">
        <v>447</v>
      </c>
      <c r="X789" t="s">
        <v>444</v>
      </c>
      <c r="Y789" t="s">
        <v>444</v>
      </c>
      <c r="Z789" t="s">
        <v>442</v>
      </c>
      <c r="AA789" t="s">
        <v>442</v>
      </c>
      <c r="AB789" t="s">
        <v>442</v>
      </c>
      <c r="AC789" t="s">
        <v>442</v>
      </c>
      <c r="AD789" t="s">
        <v>442</v>
      </c>
      <c r="AE789" t="s">
        <v>442</v>
      </c>
      <c r="AF789" t="s">
        <v>442</v>
      </c>
      <c r="AG789" t="s">
        <v>442</v>
      </c>
      <c r="AH789" t="s">
        <v>444</v>
      </c>
      <c r="AI789" t="s">
        <v>447</v>
      </c>
      <c r="AJ789" t="s">
        <v>15</v>
      </c>
      <c r="AK789" t="s">
        <v>444</v>
      </c>
      <c r="AL789" t="s">
        <v>444</v>
      </c>
      <c r="AM789" t="s">
        <v>444</v>
      </c>
      <c r="AN789" t="s">
        <v>444</v>
      </c>
      <c r="AO789" t="s">
        <v>444</v>
      </c>
      <c r="AP789" t="s">
        <v>447</v>
      </c>
      <c r="AQ789" t="s">
        <v>528</v>
      </c>
      <c r="AR789" t="s">
        <v>1451</v>
      </c>
      <c r="AS789" t="s">
        <v>162</v>
      </c>
      <c r="AT789" t="s">
        <v>10</v>
      </c>
      <c r="AU789" t="s">
        <v>444</v>
      </c>
      <c r="AV789" t="s">
        <v>1359</v>
      </c>
      <c r="AW789" t="s">
        <v>444</v>
      </c>
      <c r="AX789" t="s">
        <v>444</v>
      </c>
      <c r="AY789" t="s">
        <v>444</v>
      </c>
      <c r="AZ789" t="s">
        <v>444</v>
      </c>
      <c r="BA789" t="s">
        <v>444</v>
      </c>
      <c r="BB789" t="s">
        <v>444</v>
      </c>
      <c r="BC789" t="s">
        <v>444</v>
      </c>
      <c r="BD789" t="s">
        <v>1359</v>
      </c>
      <c r="BE789" t="s">
        <v>444</v>
      </c>
      <c r="BF789" t="s">
        <v>1360</v>
      </c>
      <c r="BG789" t="s">
        <v>444</v>
      </c>
      <c r="BH789" t="s">
        <v>444</v>
      </c>
      <c r="BI789" t="s">
        <v>444</v>
      </c>
      <c r="BJ789" t="s">
        <v>444</v>
      </c>
      <c r="BK789" t="s">
        <v>444</v>
      </c>
      <c r="BL789" t="s">
        <v>444</v>
      </c>
      <c r="BM789" t="s">
        <v>444</v>
      </c>
      <c r="BN789" t="s">
        <v>444</v>
      </c>
      <c r="BO789" t="s">
        <v>444</v>
      </c>
      <c r="BP789" t="s">
        <v>444</v>
      </c>
      <c r="BQ789" t="s">
        <v>444</v>
      </c>
      <c r="BR789" t="s">
        <v>444</v>
      </c>
      <c r="BS789" t="s">
        <v>444</v>
      </c>
      <c r="BT789" t="s">
        <v>444</v>
      </c>
      <c r="BU789" t="s">
        <v>444</v>
      </c>
      <c r="BV789" t="s">
        <v>444</v>
      </c>
      <c r="BW789" t="s">
        <v>444</v>
      </c>
      <c r="BX789" t="s">
        <v>444</v>
      </c>
      <c r="BY789" t="s">
        <v>444</v>
      </c>
      <c r="BZ789" t="s">
        <v>444</v>
      </c>
      <c r="CA789" t="s">
        <v>444</v>
      </c>
      <c r="CB789" t="s">
        <v>444</v>
      </c>
      <c r="CC789" t="s">
        <v>444</v>
      </c>
      <c r="CD789" t="s">
        <v>444</v>
      </c>
      <c r="CE789" t="s">
        <v>444</v>
      </c>
      <c r="CF789" t="s">
        <v>444</v>
      </c>
      <c r="CG789" t="s">
        <v>444</v>
      </c>
      <c r="CH789" t="s">
        <v>444</v>
      </c>
      <c r="CI789" t="s">
        <v>444</v>
      </c>
      <c r="CJ789" t="s">
        <v>444</v>
      </c>
      <c r="CK789" t="s">
        <v>444</v>
      </c>
      <c r="CL789" t="s">
        <v>444</v>
      </c>
      <c r="CM789" t="s">
        <v>444</v>
      </c>
      <c r="CN789" t="s">
        <v>444</v>
      </c>
      <c r="CO789" t="s">
        <v>444</v>
      </c>
      <c r="CP789" t="s">
        <v>444</v>
      </c>
      <c r="CQ789" t="s">
        <v>444</v>
      </c>
      <c r="CR789" t="s">
        <v>444</v>
      </c>
      <c r="CS789" t="s">
        <v>444</v>
      </c>
      <c r="CT789" t="s">
        <v>444</v>
      </c>
      <c r="CU789" t="s">
        <v>7</v>
      </c>
      <c r="CV789" t="s">
        <v>2760</v>
      </c>
      <c r="CW789" t="s">
        <v>2736</v>
      </c>
      <c r="CX789" t="s">
        <v>2995</v>
      </c>
      <c r="CY789" t="s">
        <v>1846</v>
      </c>
      <c r="CZ789" t="s">
        <v>444</v>
      </c>
      <c r="DA789" t="s">
        <v>444</v>
      </c>
      <c r="DB789" t="s">
        <v>444</v>
      </c>
      <c r="DC789" t="s">
        <v>444</v>
      </c>
      <c r="DD789" t="s">
        <v>444</v>
      </c>
      <c r="DE789" t="s">
        <v>444</v>
      </c>
      <c r="DF789" t="s">
        <v>444</v>
      </c>
      <c r="DG789" t="s">
        <v>444</v>
      </c>
      <c r="DH789" t="s">
        <v>444</v>
      </c>
      <c r="DI789" t="s">
        <v>15</v>
      </c>
      <c r="DJ789" t="s">
        <v>444</v>
      </c>
      <c r="DK789" t="s">
        <v>444</v>
      </c>
      <c r="DL789" t="s">
        <v>444</v>
      </c>
      <c r="DM789" t="s">
        <v>444</v>
      </c>
      <c r="DN789" t="s">
        <v>444</v>
      </c>
      <c r="DO789" t="s">
        <v>444</v>
      </c>
      <c r="DP789" t="s">
        <v>444</v>
      </c>
      <c r="DQ789" t="s">
        <v>444</v>
      </c>
      <c r="DR789" t="s">
        <v>444</v>
      </c>
      <c r="DS789" t="s">
        <v>15</v>
      </c>
      <c r="DT789" s="24" t="s">
        <v>2</v>
      </c>
      <c r="DU789" s="24" t="s">
        <v>2</v>
      </c>
      <c r="DV789" t="s">
        <v>170</v>
      </c>
      <c r="DW789" t="s">
        <v>170</v>
      </c>
      <c r="DX789" s="24" t="s">
        <v>175</v>
      </c>
      <c r="DY789" s="24" t="s">
        <v>175</v>
      </c>
      <c r="DZ789" t="s">
        <v>189</v>
      </c>
      <c r="EA789" t="s">
        <v>189</v>
      </c>
      <c r="EB789" s="24" t="s">
        <v>204</v>
      </c>
      <c r="EC789" s="24" t="s">
        <v>204</v>
      </c>
      <c r="ED789" t="s">
        <v>444</v>
      </c>
      <c r="EE789" t="s">
        <v>444</v>
      </c>
      <c r="EF789" s="24" t="s">
        <v>444</v>
      </c>
      <c r="EG789" s="24" t="s">
        <v>444</v>
      </c>
      <c r="EH789" t="s">
        <v>444</v>
      </c>
      <c r="EI789" t="s">
        <v>444</v>
      </c>
      <c r="EJ789" s="24" t="s">
        <v>444</v>
      </c>
      <c r="EK789" s="24" t="s">
        <v>444</v>
      </c>
      <c r="EL789" t="s">
        <v>444</v>
      </c>
      <c r="EM789" t="s">
        <v>444</v>
      </c>
      <c r="EN789" s="24" t="s">
        <v>444</v>
      </c>
      <c r="EO789" s="24" t="s">
        <v>444</v>
      </c>
      <c r="EP789" t="s">
        <v>444</v>
      </c>
      <c r="EQ789" t="s">
        <v>444</v>
      </c>
      <c r="ER789" s="24" t="s">
        <v>444</v>
      </c>
      <c r="ES789" s="24" t="s">
        <v>444</v>
      </c>
      <c r="ET789" t="s">
        <v>444</v>
      </c>
      <c r="EU789" t="s">
        <v>444</v>
      </c>
      <c r="EV789" s="24" t="s">
        <v>444</v>
      </c>
      <c r="EW789" s="24" t="s">
        <v>444</v>
      </c>
      <c r="EX789" t="s">
        <v>444</v>
      </c>
      <c r="EY789" t="s">
        <v>444</v>
      </c>
      <c r="EZ789" s="24" t="s">
        <v>444</v>
      </c>
      <c r="FA789" s="24" t="s">
        <v>444</v>
      </c>
      <c r="FB789" t="s">
        <v>444</v>
      </c>
      <c r="FC789" t="s">
        <v>444</v>
      </c>
      <c r="FD789" s="24" t="s">
        <v>444</v>
      </c>
      <c r="FE789" s="24" t="s">
        <v>444</v>
      </c>
      <c r="FF789" t="s">
        <v>444</v>
      </c>
      <c r="FG789" t="s">
        <v>444</v>
      </c>
      <c r="FH789" s="24" t="s">
        <v>444</v>
      </c>
      <c r="FI789" s="24" t="s">
        <v>444</v>
      </c>
      <c r="FJ789" t="s">
        <v>444</v>
      </c>
      <c r="FK789" t="s">
        <v>444</v>
      </c>
      <c r="FL789" s="24" t="s">
        <v>444</v>
      </c>
      <c r="FM789" s="24" t="s">
        <v>444</v>
      </c>
      <c r="FN789" t="s">
        <v>444</v>
      </c>
      <c r="FO789" t="s">
        <v>444</v>
      </c>
      <c r="FP789" s="24" t="s">
        <v>444</v>
      </c>
      <c r="FQ789" s="24" t="s">
        <v>444</v>
      </c>
      <c r="FR789" t="s">
        <v>444</v>
      </c>
      <c r="FS789" t="s">
        <v>444</v>
      </c>
      <c r="FT789" s="24" t="s">
        <v>444</v>
      </c>
      <c r="FU789" s="24" t="s">
        <v>444</v>
      </c>
      <c r="FV789" t="s">
        <v>444</v>
      </c>
      <c r="FW789" t="s">
        <v>444</v>
      </c>
      <c r="FX789" s="24" t="s">
        <v>444</v>
      </c>
      <c r="FY789" s="24" t="s">
        <v>444</v>
      </c>
      <c r="FZ789" t="s">
        <v>444</v>
      </c>
      <c r="GA789" t="s">
        <v>444</v>
      </c>
      <c r="GB789" s="24" t="s">
        <v>444</v>
      </c>
      <c r="GC789" s="24" t="s">
        <v>444</v>
      </c>
      <c r="GD789" t="s">
        <v>444</v>
      </c>
      <c r="GE789" t="s">
        <v>444</v>
      </c>
      <c r="GF789" s="24" t="s">
        <v>444</v>
      </c>
      <c r="GG789" s="24" t="s">
        <v>444</v>
      </c>
      <c r="GH789" t="s">
        <v>15</v>
      </c>
      <c r="GI789" s="24" t="s">
        <v>575</v>
      </c>
      <c r="GJ789" s="24" t="s">
        <v>575</v>
      </c>
      <c r="GK789" t="s">
        <v>444</v>
      </c>
      <c r="GL789" t="s">
        <v>444</v>
      </c>
      <c r="GM789" s="24" t="s">
        <v>444</v>
      </c>
      <c r="GN789" s="24" t="s">
        <v>444</v>
      </c>
      <c r="GO789" t="s">
        <v>444</v>
      </c>
      <c r="GP789" t="s">
        <v>444</v>
      </c>
      <c r="GQ789" s="24" t="s">
        <v>444</v>
      </c>
      <c r="GR789" s="24" t="s">
        <v>444</v>
      </c>
      <c r="GS789" t="s">
        <v>444</v>
      </c>
      <c r="GT789" t="s">
        <v>444</v>
      </c>
      <c r="GU789" s="24" t="s">
        <v>444</v>
      </c>
      <c r="GV789" s="24" t="s">
        <v>444</v>
      </c>
      <c r="GW789" t="s">
        <v>444</v>
      </c>
      <c r="GX789" t="s">
        <v>444</v>
      </c>
      <c r="GY789" s="24" t="s">
        <v>444</v>
      </c>
      <c r="GZ789" s="24" t="s">
        <v>444</v>
      </c>
      <c r="HA789" t="s">
        <v>444</v>
      </c>
      <c r="HB789" t="s">
        <v>444</v>
      </c>
      <c r="HC789" s="24" t="s">
        <v>444</v>
      </c>
      <c r="HD789" s="24" t="s">
        <v>444</v>
      </c>
      <c r="HE789" t="s">
        <v>444</v>
      </c>
      <c r="HF789" t="s">
        <v>444</v>
      </c>
      <c r="HG789" s="24" t="s">
        <v>444</v>
      </c>
      <c r="HH789" s="24" t="s">
        <v>444</v>
      </c>
      <c r="HI789" t="s">
        <v>444</v>
      </c>
      <c r="HJ789" t="s">
        <v>444</v>
      </c>
      <c r="HK789" s="24" t="s">
        <v>444</v>
      </c>
      <c r="HL789" s="24" t="s">
        <v>444</v>
      </c>
      <c r="HM789" t="s">
        <v>444</v>
      </c>
      <c r="HN789" t="s">
        <v>444</v>
      </c>
      <c r="HO789" s="24" t="s">
        <v>444</v>
      </c>
      <c r="HP789" s="24" t="s">
        <v>444</v>
      </c>
      <c r="HQ789" t="s">
        <v>444</v>
      </c>
      <c r="HR789" t="s">
        <v>444</v>
      </c>
      <c r="HS789" s="24" t="s">
        <v>444</v>
      </c>
      <c r="HT789" s="24" t="s">
        <v>444</v>
      </c>
      <c r="HU789" t="s">
        <v>444</v>
      </c>
      <c r="HV789" t="s">
        <v>444</v>
      </c>
      <c r="HW789" s="24" t="s">
        <v>444</v>
      </c>
      <c r="HX789" s="24" t="s">
        <v>444</v>
      </c>
      <c r="HY789" t="s">
        <v>444</v>
      </c>
      <c r="HZ789" t="s">
        <v>444</v>
      </c>
      <c r="IA789" t="s">
        <v>2760</v>
      </c>
      <c r="IB789" t="s">
        <v>2736</v>
      </c>
      <c r="IC789" t="s">
        <v>2737</v>
      </c>
      <c r="ID789" s="33" t="b" cm="1">
        <f t="array" ref="ID789">_xlfn.IFNA(MATCH($A$2,_xlfn.NUMBERVALUE(Table_Query_from_MF_DSNP62[[#This Row],[CL_GLACCT_DR1]:[CL_GLACCT_CR4]]),0),0)&gt;=1</f>
        <v>1</v>
      </c>
      <c r="IE789" s="33" t="b">
        <f>OR(Table_Query_from_MF_DSNP62[[#This Row],[Pair1]:[Pair25]])</f>
        <v>1</v>
      </c>
      <c r="IF789" s="33">
        <f>_xlfn.IFNA(MATCH(TRUE,Table_Query_from_MF_DSNP62[[#This Row],[Pair1]:[Pair25]],0),"none")</f>
        <v>6</v>
      </c>
      <c r="IG789" s="33" t="b">
        <f>AND($A$2&gt;=_xlfn.NUMBERVALUE(Table_Query_from_MF_DSNP62[[#This Row],[CL_GL_ACCT_FR1]]),$A$2&lt;=_xlfn.NUMBERVALUE(Table_Query_from_MF_DSNP62[[#This Row],[CL_GL_ACCT_TO1]]))</f>
        <v>0</v>
      </c>
      <c r="IH789" s="33" t="b">
        <f>AND($A$2&gt;=_xlfn.NUMBERVALUE(Table_Query_from_MF_DSNP62[[#This Row],[CL_GL_ACCT_FR2]]),$A$2&lt;=_xlfn.NUMBERVALUE(Table_Query_from_MF_DSNP62[[#This Row],[CL_GL_ACCT_TO2]]))</f>
        <v>0</v>
      </c>
      <c r="II789" s="33" t="b">
        <f>AND($A$2&gt;=_xlfn.NUMBERVALUE(Table_Query_from_MF_DSNP62[[#This Row],[CL_GL_ACCT_FR3]]),$A$2&lt;=_xlfn.NUMBERVALUE(Table_Query_from_MF_DSNP62[[#This Row],[CL_GL_ACCT_TO3]]))</f>
        <v>0</v>
      </c>
      <c r="IJ789" s="33" t="b">
        <f>AND($A$2&gt;=_xlfn.NUMBERVALUE(Table_Query_from_MF_DSNP62[[#This Row],[CL_GL_ACCT_FR4]]),$A$2&lt;=_xlfn.NUMBERVALUE(Table_Query_from_MF_DSNP62[[#This Row],[CL_GL_ACCT_TO4]]))</f>
        <v>0</v>
      </c>
      <c r="IK789" s="33" t="b">
        <f>AND($A$2&gt;=_xlfn.NUMBERVALUE(Table_Query_from_MF_DSNP62[[#This Row],[CL_GL_ACCT_FR5]]),$A$2&lt;=_xlfn.NUMBERVALUE(Table_Query_from_MF_DSNP62[[#This Row],[CL_GL_ACCT_TO5]]))</f>
        <v>0</v>
      </c>
      <c r="IL789" s="33" t="b">
        <f>AND($A$2&gt;=_xlfn.NUMBERVALUE(Table_Query_from_MF_DSNP62[[#This Row],[CL_GL_ACCT_FR6]]),$A$2&lt;=_xlfn.NUMBERVALUE(Table_Query_from_MF_DSNP62[[#This Row],[CL_GL_ACCT_TO6]]))</f>
        <v>1</v>
      </c>
      <c r="IM789" s="33" t="b">
        <f>AND($A$2&gt;=_xlfn.NUMBERVALUE(Table_Query_from_MF_DSNP62[[#This Row],[CL_GL_ACCT_FR7]]),$A$2&lt;=_xlfn.NUMBERVALUE(Table_Query_from_MF_DSNP62[[#This Row],[CL_GL_ACCT_TO7]]))</f>
        <v>1</v>
      </c>
      <c r="IN789" s="33" t="b">
        <f>AND($A$2&gt;=_xlfn.NUMBERVALUE(Table_Query_from_MF_DSNP62[[#This Row],[CL_GL_ACCT_FR8]]),$A$2&lt;=_xlfn.NUMBERVALUE(Table_Query_from_MF_DSNP62[[#This Row],[CL_GL_ACCT_TO8]]))</f>
        <v>1</v>
      </c>
      <c r="IO789" s="33" t="b">
        <f>AND($A$2&gt;=_xlfn.NUMBERVALUE(Table_Query_from_MF_DSNP62[[#This Row],[CL_GL_ACCT_FR9]]),$A$2&lt;=_xlfn.NUMBERVALUE(Table_Query_from_MF_DSNP62[[#This Row],[CL_GL_ACCT_TO9]]))</f>
        <v>1</v>
      </c>
      <c r="IP789" s="33" t="b">
        <f>AND($A$2&gt;=_xlfn.NUMBERVALUE(Table_Query_from_MF_DSNP62[[#This Row],[CL_GL_ACCT_FR10]]),$A$2&lt;=_xlfn.NUMBERVALUE(Table_Query_from_MF_DSNP62[[#This Row],[CL_GL_ACCT_TO10]]))</f>
        <v>1</v>
      </c>
      <c r="IQ789" s="33" t="b">
        <f>AND($A$2&gt;=_xlfn.NUMBERVALUE(Table_Query_from_MF_DSNP62[[#This Row],[CL_GL_ACCT_FR11]]),$A$2&lt;=_xlfn.NUMBERVALUE(Table_Query_from_MF_DSNP62[[#This Row],[CL_GL_ACCT_TO11]]))</f>
        <v>1</v>
      </c>
      <c r="IR789" s="33" t="b">
        <f>AND($A$2&gt;=_xlfn.NUMBERVALUE(Table_Query_from_MF_DSNP62[[#This Row],[CL_GL_ACCT_FR12]]),$A$2&lt;=_xlfn.NUMBERVALUE(Table_Query_from_MF_DSNP62[[#This Row],[CL_GL_ACCT_TO12]]))</f>
        <v>1</v>
      </c>
      <c r="IS789" s="33" t="b">
        <f>AND($A$2&gt;=_xlfn.NUMBERVALUE(Table_Query_from_MF_DSNP62[[#This Row],[CL_GL_ACCT_FR13]]),$A$2&lt;=_xlfn.NUMBERVALUE(Table_Query_from_MF_DSNP62[[#This Row],[CL_GL_ACCT_TO13]]))</f>
        <v>1</v>
      </c>
      <c r="IT789" s="33" t="b">
        <f>AND($A$2&gt;=_xlfn.NUMBERVALUE(Table_Query_from_MF_DSNP62[[#This Row],[CL_GL_ACCT_FR14]]),$A$2&lt;=_xlfn.NUMBERVALUE(Table_Query_from_MF_DSNP62[[#This Row],[CL_GL_ACCT_TO14]]))</f>
        <v>1</v>
      </c>
      <c r="IU789" s="33" t="b">
        <f>AND($A$2&gt;=_xlfn.NUMBERVALUE(Table_Query_from_MF_DSNP62[[#This Row],[CL_GL_ACCT_FR15]]),$A$2&lt;=_xlfn.NUMBERVALUE(Table_Query_from_MF_DSNP62[[#This Row],[CL_GL_ACCT_TO15]]))</f>
        <v>1</v>
      </c>
      <c r="IV789" s="33" t="b">
        <f>AND($A$2&gt;=_xlfn.NUMBERVALUE(Table_Query_from_MF_DSNP62[[#This Row],[CL_GL_ACCT_FR16]]),$A$2&lt;=_xlfn.NUMBERVALUE(Table_Query_from_MF_DSNP62[[#This Row],[CL_GL_ACCT_TO16]]))</f>
        <v>1</v>
      </c>
      <c r="IW789" s="33" t="b">
        <f>AND($A$2&gt;=_xlfn.NUMBERVALUE(Table_Query_from_MF_DSNP62[[#This Row],[CL_GL_ACCT_FR17]]),$A$2&lt;=_xlfn.NUMBERVALUE(Table_Query_from_MF_DSNP62[[#This Row],[CL_GL_ACCT_TO17]]))</f>
        <v>1</v>
      </c>
      <c r="IX789" s="33" t="b">
        <f>AND($A$2&gt;=_xlfn.NUMBERVALUE(Table_Query_from_MF_DSNP62[[#This Row],[CL_GL_ACCT_FR18]]),$A$2&lt;=_xlfn.NUMBERVALUE(Table_Query_from_MF_DSNP62[[#This Row],[CL_GL_ACCT_TO18]]))</f>
        <v>1</v>
      </c>
      <c r="IY789" s="33" t="b">
        <f>AND($A$2&gt;=_xlfn.NUMBERVALUE(Table_Query_from_MF_DSNP62[[#This Row],[CL_GL_ACCT_FR19]]),$A$2&lt;=_xlfn.NUMBERVALUE(Table_Query_from_MF_DSNP62[[#This Row],[CL_GL_ACCT_TO19]]))</f>
        <v>1</v>
      </c>
      <c r="IZ789" s="33" t="b">
        <f>AND($A$2&gt;=_xlfn.NUMBERVALUE(Table_Query_from_MF_DSNP62[[#This Row],[CL_GL_ACCT_FR20]]),$A$2&lt;=_xlfn.NUMBERVALUE(Table_Query_from_MF_DSNP62[[#This Row],[CL_GL_ACCT_TO20]]))</f>
        <v>1</v>
      </c>
      <c r="JA789" s="33" t="b">
        <f>AND($A$2&gt;=_xlfn.NUMBERVALUE(Table_Query_from_MF_DSNP62[[#This Row],[CL_GL_ACCT_FR21]]),$A$2&lt;=_xlfn.NUMBERVALUE(Table_Query_from_MF_DSNP62[[#This Row],[CL_GL_ACCT_TO21]]))</f>
        <v>1</v>
      </c>
      <c r="JB789" s="33" t="b">
        <f>AND($A$2&gt;=_xlfn.NUMBERVALUE(Table_Query_from_MF_DSNP62[[#This Row],[CL_GL_ACCT_FR22]]),$A$2&lt;=_xlfn.NUMBERVALUE(Table_Query_from_MF_DSNP62[[#This Row],[CL_GL_ACCT_TO22]]))</f>
        <v>1</v>
      </c>
      <c r="JC789" s="33" t="b">
        <f>AND($A$2&gt;=_xlfn.NUMBERVALUE(Table_Query_from_MF_DSNP62[[#This Row],[CL_GL_ACCT_FR23]]),$A$2&lt;=_xlfn.NUMBERVALUE(Table_Query_from_MF_DSNP62[[#This Row],[CL_GL_ACCT_TO23]]))</f>
        <v>1</v>
      </c>
      <c r="JD789" s="33" t="b">
        <f>AND($A$2&gt;=_xlfn.NUMBERVALUE(Table_Query_from_MF_DSNP62[[#This Row],[CL_GL_ACCT_FR24]]),$A$2&lt;=_xlfn.NUMBERVALUE(Table_Query_from_MF_DSNP62[[#This Row],[CL_GL_ACCT_TO24]]))</f>
        <v>1</v>
      </c>
      <c r="JE789" s="33" t="b">
        <f>AND($A$2&gt;=_xlfn.NUMBERVALUE(Table_Query_from_MF_DSNP62[[#This Row],[CL_GL_ACCT_FR25]]),$A$2&lt;=_xlfn.NUMBERVALUE(Table_Query_from_MF_DSNP62[[#This Row],[CL_GL_ACCT_TO25]]))</f>
        <v>1</v>
      </c>
      <c r="JF789" s="33" t="b">
        <f>OR(Table_Query_from_MF_DSNP62[[#This Row],[PairA]:[PairO]])</f>
        <v>1</v>
      </c>
      <c r="JG789" s="33">
        <f>_xlfn.IFNA(MATCH(TRUE,Table_Query_from_MF_DSNP62[[#This Row],[PairA]:[PairO]],0),"none")</f>
        <v>2</v>
      </c>
      <c r="JH789" s="33" t="b">
        <f>AND($B$2&gt;=_xlfn.NUMBERVALUE(Table_Query_from_MF_DSNP62[[#This Row],[CL_CMP_OBJ_FR1]]),$B$2&lt;=_xlfn.NUMBERVALUE(Table_Query_from_MF_DSNP62[[#This Row],[CL_CMP_OBJ_TO1]]))</f>
        <v>0</v>
      </c>
      <c r="JI789" s="33" t="b">
        <f>AND($B$2&gt;=_xlfn.NUMBERVALUE(Table_Query_from_MF_DSNP62[[#This Row],[CL_CMP_OBJ_FR2]]),$B$2&lt;=_xlfn.NUMBERVALUE(Table_Query_from_MF_DSNP62[[#This Row],[CL_CMP_OBJ_TO2]]))</f>
        <v>1</v>
      </c>
      <c r="JJ789" s="33" t="b">
        <f>AND($B$2&gt;=_xlfn.NUMBERVALUE(Table_Query_from_MF_DSNP62[[#This Row],[CL_CMP_OBJ_FR3]]),$B$2&lt;=_xlfn.NUMBERVALUE(Table_Query_from_MF_DSNP62[[#This Row],[CL_CMP_OBJ_TO3]]))</f>
        <v>1</v>
      </c>
      <c r="JK789" s="33" t="b">
        <f>AND($B$2&gt;=_xlfn.NUMBERVALUE(Table_Query_from_MF_DSNP62[[#This Row],[CL_CMP_OBJ_FR4]]),$B$2&lt;=_xlfn.NUMBERVALUE(Table_Query_from_MF_DSNP62[[#This Row],[CL_CMP_OBJ_TO4]]))</f>
        <v>1</v>
      </c>
      <c r="JL789" s="33" t="b">
        <f>AND($B$2&gt;=_xlfn.NUMBERVALUE(Table_Query_from_MF_DSNP62[[#This Row],[CL_CMP_OBJ_FR5]]),$B$2&lt;=_xlfn.NUMBERVALUE(Table_Query_from_MF_DSNP62[[#This Row],[CL_CMP_OBJ_TO5]]))</f>
        <v>1</v>
      </c>
      <c r="JM789" s="33" t="b">
        <f>AND($B$2&gt;=_xlfn.NUMBERVALUE(Table_Query_from_MF_DSNP62[[#This Row],[CL_CMP_OBJ_FR6]]),$B$2&lt;=_xlfn.NUMBERVALUE(Table_Query_from_MF_DSNP62[[#This Row],[CL_CMP_OBJ_TO6]]))</f>
        <v>1</v>
      </c>
      <c r="JN789" s="33" t="b">
        <f>AND($B$2&gt;=_xlfn.NUMBERVALUE(Table_Query_from_MF_DSNP62[[#This Row],[CL_CMP_OBJ_FR7]]),$B$2&lt;=_xlfn.NUMBERVALUE(Table_Query_from_MF_DSNP62[[#This Row],[CL_CMP_OBJ_TO7]]))</f>
        <v>1</v>
      </c>
      <c r="JO789" s="33" t="b">
        <f>AND($B$2&gt;=_xlfn.NUMBERVALUE(Table_Query_from_MF_DSNP62[[#This Row],[CL_CMP_OBJ_FR8]]),$B$2&lt;=_xlfn.NUMBERVALUE(Table_Query_from_MF_DSNP62[[#This Row],[CL_CMP_OBJ_TO8]]))</f>
        <v>1</v>
      </c>
      <c r="JP789" s="33" t="b">
        <f>AND($B$2&gt;=_xlfn.NUMBERVALUE(Table_Query_from_MF_DSNP62[[#This Row],[CL_CMP_OBJ_FR9]]),$B$2&lt;=_xlfn.NUMBERVALUE(Table_Query_from_MF_DSNP62[[#This Row],[CL_CMP_OBJ_TO9]]))</f>
        <v>1</v>
      </c>
      <c r="JQ789" s="33" t="b">
        <f>AND($B$2&gt;=_xlfn.NUMBERVALUE(Table_Query_from_MF_DSNP62[[#This Row],[CL_CMP_OBJ_FR10]]),$B$2&lt;=_xlfn.NUMBERVALUE(Table_Query_from_MF_DSNP62[[#This Row],[CL_CMP_OBJ_TO10]]))</f>
        <v>1</v>
      </c>
      <c r="JR789" s="33" t="b">
        <f>AND($B$2&gt;=_xlfn.NUMBERVALUE(Table_Query_from_MF_DSNP62[[#This Row],[CL_CMP_OBJ_FR11]]),$B$2&lt;=_xlfn.NUMBERVALUE(Table_Query_from_MF_DSNP62[[#This Row],[CL_CMP_OBJ_TO11]]))</f>
        <v>1</v>
      </c>
      <c r="JS789" s="33" t="b">
        <f>AND($B$2&gt;=_xlfn.NUMBERVALUE(Table_Query_from_MF_DSNP62[[#This Row],[CL_CMP_OBJ_FR12]]),$B$2&lt;=_xlfn.NUMBERVALUE(Table_Query_from_MF_DSNP62[[#This Row],[CL_CMP_OBJ_TO12]]))</f>
        <v>1</v>
      </c>
      <c r="JT789" s="33" t="b">
        <f>AND($B$2&gt;=_xlfn.NUMBERVALUE(Table_Query_from_MF_DSNP62[[#This Row],[CL_CMP_OBJ_FR13]]),$B$2&lt;=_xlfn.NUMBERVALUE(Table_Query_from_MF_DSNP62[[#This Row],[CL_CMP_OBJ_TO13]]))</f>
        <v>1</v>
      </c>
      <c r="JU789" s="33" t="b">
        <f>AND($B$2&gt;=_xlfn.NUMBERVALUE(Table_Query_from_MF_DSNP62[[#This Row],[CL_CMP_OBJ_FR14]]),$B$2&lt;=_xlfn.NUMBERVALUE(Table_Query_from_MF_DSNP62[[#This Row],[CL_CMP_OBJ_TO14]]))</f>
        <v>1</v>
      </c>
      <c r="JV789" s="33" t="b">
        <f>AND($B$2&gt;=_xlfn.NUMBERVALUE(Table_Query_from_MF_DSNP62[[#This Row],[CL_CMP_OBJ_FR15]]),$B$2&lt;=_xlfn.NUMBERVALUE(Table_Query_from_MF_DSNP62[[#This Row],[CL_CMP_OBJ_TO15]]))</f>
        <v>1</v>
      </c>
    </row>
    <row r="790" spans="1:282" x14ac:dyDescent="0.25">
      <c r="A790" t="b">
        <f>OR(,Table_Query_from_MF_DSNP62[[#This Row],[Desired GL included as "hard-coded" GL?]],Table_Query_from_MF_DSNP62[[#This Row],[Desired GL included as "Open GL"?]])</f>
        <v>1</v>
      </c>
      <c r="B790" t="b">
        <f>Table_Query_from_MF_DSNP62[[#This Row],[Desired CObj included as "Open CObj"?]]</f>
        <v>1</v>
      </c>
      <c r="C790" t="s">
        <v>2610</v>
      </c>
      <c r="D790" t="s">
        <v>2693</v>
      </c>
      <c r="E790" t="s">
        <v>15</v>
      </c>
      <c r="F790" s="24" t="s">
        <v>421</v>
      </c>
      <c r="G790" t="s">
        <v>333</v>
      </c>
      <c r="H790" s="24" t="s">
        <v>444</v>
      </c>
      <c r="I790" t="s">
        <v>444</v>
      </c>
      <c r="J790" s="24" t="s">
        <v>444</v>
      </c>
      <c r="K790" t="s">
        <v>444</v>
      </c>
      <c r="L790" s="24" t="s">
        <v>444</v>
      </c>
      <c r="M790" t="s">
        <v>444</v>
      </c>
      <c r="N790" t="s">
        <v>444</v>
      </c>
      <c r="O790" t="s">
        <v>444</v>
      </c>
      <c r="P790" t="s">
        <v>444</v>
      </c>
      <c r="Q790" t="s">
        <v>15</v>
      </c>
      <c r="R790" t="s">
        <v>444</v>
      </c>
      <c r="S790" t="s">
        <v>442</v>
      </c>
      <c r="T790" t="s">
        <v>447</v>
      </c>
      <c r="U790" t="s">
        <v>444</v>
      </c>
      <c r="V790" t="s">
        <v>444</v>
      </c>
      <c r="W790" t="s">
        <v>447</v>
      </c>
      <c r="X790" t="s">
        <v>444</v>
      </c>
      <c r="Y790" t="s">
        <v>444</v>
      </c>
      <c r="Z790" t="s">
        <v>442</v>
      </c>
      <c r="AA790" t="s">
        <v>442</v>
      </c>
      <c r="AB790" t="s">
        <v>442</v>
      </c>
      <c r="AC790" t="s">
        <v>442</v>
      </c>
      <c r="AD790" t="s">
        <v>442</v>
      </c>
      <c r="AE790" t="s">
        <v>442</v>
      </c>
      <c r="AF790" t="s">
        <v>442</v>
      </c>
      <c r="AG790" t="s">
        <v>442</v>
      </c>
      <c r="AH790" t="s">
        <v>447</v>
      </c>
      <c r="AI790" t="s">
        <v>447</v>
      </c>
      <c r="AJ790" t="s">
        <v>442</v>
      </c>
      <c r="AK790" t="s">
        <v>442</v>
      </c>
      <c r="AL790" t="s">
        <v>444</v>
      </c>
      <c r="AM790" t="s">
        <v>444</v>
      </c>
      <c r="AN790" t="s">
        <v>444</v>
      </c>
      <c r="AO790" t="s">
        <v>444</v>
      </c>
      <c r="AP790" t="s">
        <v>447</v>
      </c>
      <c r="AQ790" t="s">
        <v>528</v>
      </c>
      <c r="AR790" t="s">
        <v>282</v>
      </c>
      <c r="AS790" t="s">
        <v>162</v>
      </c>
      <c r="AT790" t="s">
        <v>10</v>
      </c>
      <c r="AU790" t="s">
        <v>444</v>
      </c>
      <c r="AV790" t="s">
        <v>1359</v>
      </c>
      <c r="AW790" t="s">
        <v>444</v>
      </c>
      <c r="AX790" t="s">
        <v>444</v>
      </c>
      <c r="AY790" t="s">
        <v>444</v>
      </c>
      <c r="AZ790" t="s">
        <v>444</v>
      </c>
      <c r="BA790" t="s">
        <v>444</v>
      </c>
      <c r="BB790" t="s">
        <v>444</v>
      </c>
      <c r="BC790" t="s">
        <v>444</v>
      </c>
      <c r="BD790" t="s">
        <v>1359</v>
      </c>
      <c r="BE790" t="s">
        <v>876</v>
      </c>
      <c r="BF790" t="s">
        <v>1360</v>
      </c>
      <c r="BG790" t="s">
        <v>444</v>
      </c>
      <c r="BH790" t="s">
        <v>444</v>
      </c>
      <c r="BI790" t="s">
        <v>444</v>
      </c>
      <c r="BJ790" t="s">
        <v>444</v>
      </c>
      <c r="BK790" t="s">
        <v>444</v>
      </c>
      <c r="BL790" t="s">
        <v>444</v>
      </c>
      <c r="BM790" t="s">
        <v>444</v>
      </c>
      <c r="BN790" t="s">
        <v>444</v>
      </c>
      <c r="BO790" t="s">
        <v>444</v>
      </c>
      <c r="BP790" t="s">
        <v>444</v>
      </c>
      <c r="BQ790" t="s">
        <v>1360</v>
      </c>
      <c r="BR790" t="s">
        <v>1487</v>
      </c>
      <c r="BS790" t="s">
        <v>444</v>
      </c>
      <c r="BT790" t="s">
        <v>444</v>
      </c>
      <c r="BU790" t="s">
        <v>444</v>
      </c>
      <c r="BV790" t="s">
        <v>444</v>
      </c>
      <c r="BW790" t="s">
        <v>1360</v>
      </c>
      <c r="BX790" t="s">
        <v>1487</v>
      </c>
      <c r="BY790" t="s">
        <v>444</v>
      </c>
      <c r="BZ790" t="s">
        <v>444</v>
      </c>
      <c r="CA790" t="s">
        <v>444</v>
      </c>
      <c r="CB790" t="s">
        <v>444</v>
      </c>
      <c r="CC790" t="s">
        <v>444</v>
      </c>
      <c r="CD790" t="s">
        <v>444</v>
      </c>
      <c r="CE790" t="s">
        <v>444</v>
      </c>
      <c r="CF790" t="s">
        <v>444</v>
      </c>
      <c r="CG790" t="s">
        <v>444</v>
      </c>
      <c r="CH790" t="s">
        <v>444</v>
      </c>
      <c r="CI790" t="s">
        <v>1360</v>
      </c>
      <c r="CJ790" t="s">
        <v>1487</v>
      </c>
      <c r="CK790" t="s">
        <v>444</v>
      </c>
      <c r="CL790" t="s">
        <v>444</v>
      </c>
      <c r="CM790" t="s">
        <v>444</v>
      </c>
      <c r="CN790" t="s">
        <v>444</v>
      </c>
      <c r="CO790" t="s">
        <v>1360</v>
      </c>
      <c r="CP790" t="s">
        <v>1487</v>
      </c>
      <c r="CQ790" t="s">
        <v>444</v>
      </c>
      <c r="CR790" t="s">
        <v>444</v>
      </c>
      <c r="CS790" t="s">
        <v>444</v>
      </c>
      <c r="CT790" t="s">
        <v>444</v>
      </c>
      <c r="CU790" t="s">
        <v>444</v>
      </c>
      <c r="CV790" t="s">
        <v>2760</v>
      </c>
      <c r="CW790" t="s">
        <v>2736</v>
      </c>
      <c r="CX790" t="s">
        <v>2971</v>
      </c>
      <c r="CY790" t="s">
        <v>1846</v>
      </c>
      <c r="CZ790" t="s">
        <v>444</v>
      </c>
      <c r="DA790" t="s">
        <v>444</v>
      </c>
      <c r="DB790" t="s">
        <v>444</v>
      </c>
      <c r="DC790" t="s">
        <v>444</v>
      </c>
      <c r="DD790" t="s">
        <v>444</v>
      </c>
      <c r="DE790" t="s">
        <v>444</v>
      </c>
      <c r="DF790" t="s">
        <v>444</v>
      </c>
      <c r="DG790" t="s">
        <v>444</v>
      </c>
      <c r="DH790" t="s">
        <v>444</v>
      </c>
      <c r="DI790" t="s">
        <v>15</v>
      </c>
      <c r="DJ790" t="s">
        <v>444</v>
      </c>
      <c r="DK790" t="s">
        <v>444</v>
      </c>
      <c r="DL790" t="s">
        <v>444</v>
      </c>
      <c r="DM790" t="s">
        <v>444</v>
      </c>
      <c r="DN790" t="s">
        <v>444</v>
      </c>
      <c r="DO790" t="s">
        <v>444</v>
      </c>
      <c r="DP790" t="s">
        <v>444</v>
      </c>
      <c r="DQ790" t="s">
        <v>444</v>
      </c>
      <c r="DR790" t="s">
        <v>444</v>
      </c>
      <c r="DS790" t="s">
        <v>444</v>
      </c>
      <c r="DT790" s="24" t="s">
        <v>444</v>
      </c>
      <c r="DU790" s="24" t="s">
        <v>444</v>
      </c>
      <c r="DV790" t="s">
        <v>444</v>
      </c>
      <c r="DW790" t="s">
        <v>444</v>
      </c>
      <c r="DX790" s="24" t="s">
        <v>444</v>
      </c>
      <c r="DY790" s="24" t="s">
        <v>444</v>
      </c>
      <c r="DZ790" t="s">
        <v>444</v>
      </c>
      <c r="EA790" t="s">
        <v>444</v>
      </c>
      <c r="EB790" s="24" t="s">
        <v>444</v>
      </c>
      <c r="EC790" s="24" t="s">
        <v>444</v>
      </c>
      <c r="ED790" t="s">
        <v>444</v>
      </c>
      <c r="EE790" t="s">
        <v>444</v>
      </c>
      <c r="EF790" s="24" t="s">
        <v>444</v>
      </c>
      <c r="EG790" s="24" t="s">
        <v>444</v>
      </c>
      <c r="EH790" t="s">
        <v>444</v>
      </c>
      <c r="EI790" t="s">
        <v>444</v>
      </c>
      <c r="EJ790" s="24" t="s">
        <v>444</v>
      </c>
      <c r="EK790" s="24" t="s">
        <v>444</v>
      </c>
      <c r="EL790" t="s">
        <v>444</v>
      </c>
      <c r="EM790" t="s">
        <v>444</v>
      </c>
      <c r="EN790" s="24" t="s">
        <v>444</v>
      </c>
      <c r="EO790" s="24" t="s">
        <v>444</v>
      </c>
      <c r="EP790" t="s">
        <v>444</v>
      </c>
      <c r="EQ790" t="s">
        <v>444</v>
      </c>
      <c r="ER790" s="24" t="s">
        <v>444</v>
      </c>
      <c r="ES790" s="24" t="s">
        <v>444</v>
      </c>
      <c r="ET790" t="s">
        <v>444</v>
      </c>
      <c r="EU790" t="s">
        <v>444</v>
      </c>
      <c r="EV790" s="24" t="s">
        <v>444</v>
      </c>
      <c r="EW790" s="24" t="s">
        <v>444</v>
      </c>
      <c r="EX790" t="s">
        <v>444</v>
      </c>
      <c r="EY790" t="s">
        <v>444</v>
      </c>
      <c r="EZ790" s="24" t="s">
        <v>444</v>
      </c>
      <c r="FA790" s="24" t="s">
        <v>444</v>
      </c>
      <c r="FB790" t="s">
        <v>444</v>
      </c>
      <c r="FC790" t="s">
        <v>444</v>
      </c>
      <c r="FD790" s="24" t="s">
        <v>444</v>
      </c>
      <c r="FE790" s="24" t="s">
        <v>444</v>
      </c>
      <c r="FF790" t="s">
        <v>444</v>
      </c>
      <c r="FG790" t="s">
        <v>444</v>
      </c>
      <c r="FH790" s="24" t="s">
        <v>444</v>
      </c>
      <c r="FI790" s="24" t="s">
        <v>444</v>
      </c>
      <c r="FJ790" t="s">
        <v>444</v>
      </c>
      <c r="FK790" t="s">
        <v>444</v>
      </c>
      <c r="FL790" s="24" t="s">
        <v>444</v>
      </c>
      <c r="FM790" s="24" t="s">
        <v>444</v>
      </c>
      <c r="FN790" t="s">
        <v>444</v>
      </c>
      <c r="FO790" t="s">
        <v>444</v>
      </c>
      <c r="FP790" s="24" t="s">
        <v>444</v>
      </c>
      <c r="FQ790" s="24" t="s">
        <v>444</v>
      </c>
      <c r="FR790" t="s">
        <v>444</v>
      </c>
      <c r="FS790" t="s">
        <v>444</v>
      </c>
      <c r="FT790" s="24" t="s">
        <v>444</v>
      </c>
      <c r="FU790" s="24" t="s">
        <v>444</v>
      </c>
      <c r="FV790" t="s">
        <v>444</v>
      </c>
      <c r="FW790" t="s">
        <v>444</v>
      </c>
      <c r="FX790" s="24" t="s">
        <v>444</v>
      </c>
      <c r="FY790" s="24" t="s">
        <v>444</v>
      </c>
      <c r="FZ790" t="s">
        <v>444</v>
      </c>
      <c r="GA790" t="s">
        <v>444</v>
      </c>
      <c r="GB790" s="24" t="s">
        <v>444</v>
      </c>
      <c r="GC790" s="24" t="s">
        <v>444</v>
      </c>
      <c r="GD790" t="s">
        <v>444</v>
      </c>
      <c r="GE790" t="s">
        <v>444</v>
      </c>
      <c r="GF790" s="24" t="s">
        <v>444</v>
      </c>
      <c r="GG790" s="24" t="s">
        <v>444</v>
      </c>
      <c r="GH790" t="s">
        <v>15</v>
      </c>
      <c r="GI790" s="24" t="s">
        <v>571</v>
      </c>
      <c r="GJ790" s="24" t="s">
        <v>572</v>
      </c>
      <c r="GK790" t="s">
        <v>444</v>
      </c>
      <c r="GL790" t="s">
        <v>444</v>
      </c>
      <c r="GM790" s="24" t="s">
        <v>444</v>
      </c>
      <c r="GN790" s="24" t="s">
        <v>444</v>
      </c>
      <c r="GO790" t="s">
        <v>444</v>
      </c>
      <c r="GP790" t="s">
        <v>444</v>
      </c>
      <c r="GQ790" s="24" t="s">
        <v>444</v>
      </c>
      <c r="GR790" s="24" t="s">
        <v>444</v>
      </c>
      <c r="GS790" t="s">
        <v>444</v>
      </c>
      <c r="GT790" t="s">
        <v>444</v>
      </c>
      <c r="GU790" s="24" t="s">
        <v>444</v>
      </c>
      <c r="GV790" s="24" t="s">
        <v>444</v>
      </c>
      <c r="GW790" t="s">
        <v>444</v>
      </c>
      <c r="GX790" t="s">
        <v>444</v>
      </c>
      <c r="GY790" s="24" t="s">
        <v>444</v>
      </c>
      <c r="GZ790" s="24" t="s">
        <v>444</v>
      </c>
      <c r="HA790" t="s">
        <v>444</v>
      </c>
      <c r="HB790" t="s">
        <v>444</v>
      </c>
      <c r="HC790" s="24" t="s">
        <v>444</v>
      </c>
      <c r="HD790" s="24" t="s">
        <v>444</v>
      </c>
      <c r="HE790" t="s">
        <v>444</v>
      </c>
      <c r="HF790" t="s">
        <v>444</v>
      </c>
      <c r="HG790" s="24" t="s">
        <v>444</v>
      </c>
      <c r="HH790" s="24" t="s">
        <v>444</v>
      </c>
      <c r="HI790" t="s">
        <v>444</v>
      </c>
      <c r="HJ790" t="s">
        <v>444</v>
      </c>
      <c r="HK790" s="24" t="s">
        <v>444</v>
      </c>
      <c r="HL790" s="24" t="s">
        <v>444</v>
      </c>
      <c r="HM790" t="s">
        <v>444</v>
      </c>
      <c r="HN790" t="s">
        <v>444</v>
      </c>
      <c r="HO790" s="24" t="s">
        <v>444</v>
      </c>
      <c r="HP790" s="24" t="s">
        <v>444</v>
      </c>
      <c r="HQ790" t="s">
        <v>444</v>
      </c>
      <c r="HR790" t="s">
        <v>444</v>
      </c>
      <c r="HS790" s="24" t="s">
        <v>444</v>
      </c>
      <c r="HT790" s="24" t="s">
        <v>444</v>
      </c>
      <c r="HU790" t="s">
        <v>444</v>
      </c>
      <c r="HV790" t="s">
        <v>444</v>
      </c>
      <c r="HW790" s="24" t="s">
        <v>444</v>
      </c>
      <c r="HX790" s="24" t="s">
        <v>444</v>
      </c>
      <c r="HY790" t="s">
        <v>444</v>
      </c>
      <c r="HZ790" t="s">
        <v>444</v>
      </c>
      <c r="IA790" t="s">
        <v>2760</v>
      </c>
      <c r="IB790" t="s">
        <v>2736</v>
      </c>
      <c r="IC790" t="s">
        <v>2737</v>
      </c>
      <c r="ID790" s="33" t="b" cm="1">
        <f t="array" ref="ID790">_xlfn.IFNA(MATCH($A$2,_xlfn.NUMBERVALUE(Table_Query_from_MF_DSNP62[[#This Row],[CL_GLACCT_DR1]:[CL_GLACCT_CR4]]),0),0)&gt;=1</f>
        <v>1</v>
      </c>
      <c r="IE790" s="33" t="b">
        <f>OR(Table_Query_from_MF_DSNP62[[#This Row],[Pair1]:[Pair25]])</f>
        <v>1</v>
      </c>
      <c r="IF790" s="33">
        <f>_xlfn.IFNA(MATCH(TRUE,Table_Query_from_MF_DSNP62[[#This Row],[Pair1]:[Pair25]],0),"none")</f>
        <v>1</v>
      </c>
      <c r="IG790" s="33" t="b">
        <f>AND($A$2&gt;=_xlfn.NUMBERVALUE(Table_Query_from_MF_DSNP62[[#This Row],[CL_GL_ACCT_FR1]]),$A$2&lt;=_xlfn.NUMBERVALUE(Table_Query_from_MF_DSNP62[[#This Row],[CL_GL_ACCT_TO1]]))</f>
        <v>1</v>
      </c>
      <c r="IH790" s="33" t="b">
        <f>AND($A$2&gt;=_xlfn.NUMBERVALUE(Table_Query_from_MF_DSNP62[[#This Row],[CL_GL_ACCT_FR2]]),$A$2&lt;=_xlfn.NUMBERVALUE(Table_Query_from_MF_DSNP62[[#This Row],[CL_GL_ACCT_TO2]]))</f>
        <v>1</v>
      </c>
      <c r="II790" s="33" t="b">
        <f>AND($A$2&gt;=_xlfn.NUMBERVALUE(Table_Query_from_MF_DSNP62[[#This Row],[CL_GL_ACCT_FR3]]),$A$2&lt;=_xlfn.NUMBERVALUE(Table_Query_from_MF_DSNP62[[#This Row],[CL_GL_ACCT_TO3]]))</f>
        <v>1</v>
      </c>
      <c r="IJ790" s="33" t="b">
        <f>AND($A$2&gt;=_xlfn.NUMBERVALUE(Table_Query_from_MF_DSNP62[[#This Row],[CL_GL_ACCT_FR4]]),$A$2&lt;=_xlfn.NUMBERVALUE(Table_Query_from_MF_DSNP62[[#This Row],[CL_GL_ACCT_TO4]]))</f>
        <v>1</v>
      </c>
      <c r="IK790" s="33" t="b">
        <f>AND($A$2&gt;=_xlfn.NUMBERVALUE(Table_Query_from_MF_DSNP62[[#This Row],[CL_GL_ACCT_FR5]]),$A$2&lt;=_xlfn.NUMBERVALUE(Table_Query_from_MF_DSNP62[[#This Row],[CL_GL_ACCT_TO5]]))</f>
        <v>1</v>
      </c>
      <c r="IL790" s="33" t="b">
        <f>AND($A$2&gt;=_xlfn.NUMBERVALUE(Table_Query_from_MF_DSNP62[[#This Row],[CL_GL_ACCT_FR6]]),$A$2&lt;=_xlfn.NUMBERVALUE(Table_Query_from_MF_DSNP62[[#This Row],[CL_GL_ACCT_TO6]]))</f>
        <v>1</v>
      </c>
      <c r="IM790" s="33" t="b">
        <f>AND($A$2&gt;=_xlfn.NUMBERVALUE(Table_Query_from_MF_DSNP62[[#This Row],[CL_GL_ACCT_FR7]]),$A$2&lt;=_xlfn.NUMBERVALUE(Table_Query_from_MF_DSNP62[[#This Row],[CL_GL_ACCT_TO7]]))</f>
        <v>1</v>
      </c>
      <c r="IN790" s="33" t="b">
        <f>AND($A$2&gt;=_xlfn.NUMBERVALUE(Table_Query_from_MF_DSNP62[[#This Row],[CL_GL_ACCT_FR8]]),$A$2&lt;=_xlfn.NUMBERVALUE(Table_Query_from_MF_DSNP62[[#This Row],[CL_GL_ACCT_TO8]]))</f>
        <v>1</v>
      </c>
      <c r="IO790" s="33" t="b">
        <f>AND($A$2&gt;=_xlfn.NUMBERVALUE(Table_Query_from_MF_DSNP62[[#This Row],[CL_GL_ACCT_FR9]]),$A$2&lt;=_xlfn.NUMBERVALUE(Table_Query_from_MF_DSNP62[[#This Row],[CL_GL_ACCT_TO9]]))</f>
        <v>1</v>
      </c>
      <c r="IP790" s="33" t="b">
        <f>AND($A$2&gt;=_xlfn.NUMBERVALUE(Table_Query_from_MF_DSNP62[[#This Row],[CL_GL_ACCT_FR10]]),$A$2&lt;=_xlfn.NUMBERVALUE(Table_Query_from_MF_DSNP62[[#This Row],[CL_GL_ACCT_TO10]]))</f>
        <v>1</v>
      </c>
      <c r="IQ790" s="33" t="b">
        <f>AND($A$2&gt;=_xlfn.NUMBERVALUE(Table_Query_from_MF_DSNP62[[#This Row],[CL_GL_ACCT_FR11]]),$A$2&lt;=_xlfn.NUMBERVALUE(Table_Query_from_MF_DSNP62[[#This Row],[CL_GL_ACCT_TO11]]))</f>
        <v>1</v>
      </c>
      <c r="IR790" s="33" t="b">
        <f>AND($A$2&gt;=_xlfn.NUMBERVALUE(Table_Query_from_MF_DSNP62[[#This Row],[CL_GL_ACCT_FR12]]),$A$2&lt;=_xlfn.NUMBERVALUE(Table_Query_from_MF_DSNP62[[#This Row],[CL_GL_ACCT_TO12]]))</f>
        <v>1</v>
      </c>
      <c r="IS790" s="33" t="b">
        <f>AND($A$2&gt;=_xlfn.NUMBERVALUE(Table_Query_from_MF_DSNP62[[#This Row],[CL_GL_ACCT_FR13]]),$A$2&lt;=_xlfn.NUMBERVALUE(Table_Query_from_MF_DSNP62[[#This Row],[CL_GL_ACCT_TO13]]))</f>
        <v>1</v>
      </c>
      <c r="IT790" s="33" t="b">
        <f>AND($A$2&gt;=_xlfn.NUMBERVALUE(Table_Query_from_MF_DSNP62[[#This Row],[CL_GL_ACCT_FR14]]),$A$2&lt;=_xlfn.NUMBERVALUE(Table_Query_from_MF_DSNP62[[#This Row],[CL_GL_ACCT_TO14]]))</f>
        <v>1</v>
      </c>
      <c r="IU790" s="33" t="b">
        <f>AND($A$2&gt;=_xlfn.NUMBERVALUE(Table_Query_from_MF_DSNP62[[#This Row],[CL_GL_ACCT_FR15]]),$A$2&lt;=_xlfn.NUMBERVALUE(Table_Query_from_MF_DSNP62[[#This Row],[CL_GL_ACCT_TO15]]))</f>
        <v>1</v>
      </c>
      <c r="IV790" s="33" t="b">
        <f>AND($A$2&gt;=_xlfn.NUMBERVALUE(Table_Query_from_MF_DSNP62[[#This Row],[CL_GL_ACCT_FR16]]),$A$2&lt;=_xlfn.NUMBERVALUE(Table_Query_from_MF_DSNP62[[#This Row],[CL_GL_ACCT_TO16]]))</f>
        <v>1</v>
      </c>
      <c r="IW790" s="33" t="b">
        <f>AND($A$2&gt;=_xlfn.NUMBERVALUE(Table_Query_from_MF_DSNP62[[#This Row],[CL_GL_ACCT_FR17]]),$A$2&lt;=_xlfn.NUMBERVALUE(Table_Query_from_MF_DSNP62[[#This Row],[CL_GL_ACCT_TO17]]))</f>
        <v>1</v>
      </c>
      <c r="IX790" s="33" t="b">
        <f>AND($A$2&gt;=_xlfn.NUMBERVALUE(Table_Query_from_MF_DSNP62[[#This Row],[CL_GL_ACCT_FR18]]),$A$2&lt;=_xlfn.NUMBERVALUE(Table_Query_from_MF_DSNP62[[#This Row],[CL_GL_ACCT_TO18]]))</f>
        <v>1</v>
      </c>
      <c r="IY790" s="33" t="b">
        <f>AND($A$2&gt;=_xlfn.NUMBERVALUE(Table_Query_from_MF_DSNP62[[#This Row],[CL_GL_ACCT_FR19]]),$A$2&lt;=_xlfn.NUMBERVALUE(Table_Query_from_MF_DSNP62[[#This Row],[CL_GL_ACCT_TO19]]))</f>
        <v>1</v>
      </c>
      <c r="IZ790" s="33" t="b">
        <f>AND($A$2&gt;=_xlfn.NUMBERVALUE(Table_Query_from_MF_DSNP62[[#This Row],[CL_GL_ACCT_FR20]]),$A$2&lt;=_xlfn.NUMBERVALUE(Table_Query_from_MF_DSNP62[[#This Row],[CL_GL_ACCT_TO20]]))</f>
        <v>1</v>
      </c>
      <c r="JA790" s="33" t="b">
        <f>AND($A$2&gt;=_xlfn.NUMBERVALUE(Table_Query_from_MF_DSNP62[[#This Row],[CL_GL_ACCT_FR21]]),$A$2&lt;=_xlfn.NUMBERVALUE(Table_Query_from_MF_DSNP62[[#This Row],[CL_GL_ACCT_TO21]]))</f>
        <v>1</v>
      </c>
      <c r="JB790" s="33" t="b">
        <f>AND($A$2&gt;=_xlfn.NUMBERVALUE(Table_Query_from_MF_DSNP62[[#This Row],[CL_GL_ACCT_FR22]]),$A$2&lt;=_xlfn.NUMBERVALUE(Table_Query_from_MF_DSNP62[[#This Row],[CL_GL_ACCT_TO22]]))</f>
        <v>1</v>
      </c>
      <c r="JC790" s="33" t="b">
        <f>AND($A$2&gt;=_xlfn.NUMBERVALUE(Table_Query_from_MF_DSNP62[[#This Row],[CL_GL_ACCT_FR23]]),$A$2&lt;=_xlfn.NUMBERVALUE(Table_Query_from_MF_DSNP62[[#This Row],[CL_GL_ACCT_TO23]]))</f>
        <v>1</v>
      </c>
      <c r="JD790" s="33" t="b">
        <f>AND($A$2&gt;=_xlfn.NUMBERVALUE(Table_Query_from_MF_DSNP62[[#This Row],[CL_GL_ACCT_FR24]]),$A$2&lt;=_xlfn.NUMBERVALUE(Table_Query_from_MF_DSNP62[[#This Row],[CL_GL_ACCT_TO24]]))</f>
        <v>1</v>
      </c>
      <c r="JE790" s="33" t="b">
        <f>AND($A$2&gt;=_xlfn.NUMBERVALUE(Table_Query_from_MF_DSNP62[[#This Row],[CL_GL_ACCT_FR25]]),$A$2&lt;=_xlfn.NUMBERVALUE(Table_Query_from_MF_DSNP62[[#This Row],[CL_GL_ACCT_TO25]]))</f>
        <v>1</v>
      </c>
      <c r="JF790" s="33" t="b">
        <f>OR(Table_Query_from_MF_DSNP62[[#This Row],[PairA]:[PairO]])</f>
        <v>1</v>
      </c>
      <c r="JG790" s="33">
        <f>_xlfn.IFNA(MATCH(TRUE,Table_Query_from_MF_DSNP62[[#This Row],[PairA]:[PairO]],0),"none")</f>
        <v>2</v>
      </c>
      <c r="JH790" s="33" t="b">
        <f>AND($B$2&gt;=_xlfn.NUMBERVALUE(Table_Query_from_MF_DSNP62[[#This Row],[CL_CMP_OBJ_FR1]]),$B$2&lt;=_xlfn.NUMBERVALUE(Table_Query_from_MF_DSNP62[[#This Row],[CL_CMP_OBJ_TO1]]))</f>
        <v>0</v>
      </c>
      <c r="JI790" s="33" t="b">
        <f>AND($B$2&gt;=_xlfn.NUMBERVALUE(Table_Query_from_MF_DSNP62[[#This Row],[CL_CMP_OBJ_FR2]]),$B$2&lt;=_xlfn.NUMBERVALUE(Table_Query_from_MF_DSNP62[[#This Row],[CL_CMP_OBJ_TO2]]))</f>
        <v>1</v>
      </c>
      <c r="JJ790" s="33" t="b">
        <f>AND($B$2&gt;=_xlfn.NUMBERVALUE(Table_Query_from_MF_DSNP62[[#This Row],[CL_CMP_OBJ_FR3]]),$B$2&lt;=_xlfn.NUMBERVALUE(Table_Query_from_MF_DSNP62[[#This Row],[CL_CMP_OBJ_TO3]]))</f>
        <v>1</v>
      </c>
      <c r="JK790" s="33" t="b">
        <f>AND($B$2&gt;=_xlfn.NUMBERVALUE(Table_Query_from_MF_DSNP62[[#This Row],[CL_CMP_OBJ_FR4]]),$B$2&lt;=_xlfn.NUMBERVALUE(Table_Query_from_MF_DSNP62[[#This Row],[CL_CMP_OBJ_TO4]]))</f>
        <v>1</v>
      </c>
      <c r="JL790" s="33" t="b">
        <f>AND($B$2&gt;=_xlfn.NUMBERVALUE(Table_Query_from_MF_DSNP62[[#This Row],[CL_CMP_OBJ_FR5]]),$B$2&lt;=_xlfn.NUMBERVALUE(Table_Query_from_MF_DSNP62[[#This Row],[CL_CMP_OBJ_TO5]]))</f>
        <v>1</v>
      </c>
      <c r="JM790" s="33" t="b">
        <f>AND($B$2&gt;=_xlfn.NUMBERVALUE(Table_Query_from_MF_DSNP62[[#This Row],[CL_CMP_OBJ_FR6]]),$B$2&lt;=_xlfn.NUMBERVALUE(Table_Query_from_MF_DSNP62[[#This Row],[CL_CMP_OBJ_TO6]]))</f>
        <v>1</v>
      </c>
      <c r="JN790" s="33" t="b">
        <f>AND($B$2&gt;=_xlfn.NUMBERVALUE(Table_Query_from_MF_DSNP62[[#This Row],[CL_CMP_OBJ_FR7]]),$B$2&lt;=_xlfn.NUMBERVALUE(Table_Query_from_MF_DSNP62[[#This Row],[CL_CMP_OBJ_TO7]]))</f>
        <v>1</v>
      </c>
      <c r="JO790" s="33" t="b">
        <f>AND($B$2&gt;=_xlfn.NUMBERVALUE(Table_Query_from_MF_DSNP62[[#This Row],[CL_CMP_OBJ_FR8]]),$B$2&lt;=_xlfn.NUMBERVALUE(Table_Query_from_MF_DSNP62[[#This Row],[CL_CMP_OBJ_TO8]]))</f>
        <v>1</v>
      </c>
      <c r="JP790" s="33" t="b">
        <f>AND($B$2&gt;=_xlfn.NUMBERVALUE(Table_Query_from_MF_DSNP62[[#This Row],[CL_CMP_OBJ_FR9]]),$B$2&lt;=_xlfn.NUMBERVALUE(Table_Query_from_MF_DSNP62[[#This Row],[CL_CMP_OBJ_TO9]]))</f>
        <v>1</v>
      </c>
      <c r="JQ790" s="33" t="b">
        <f>AND($B$2&gt;=_xlfn.NUMBERVALUE(Table_Query_from_MF_DSNP62[[#This Row],[CL_CMP_OBJ_FR10]]),$B$2&lt;=_xlfn.NUMBERVALUE(Table_Query_from_MF_DSNP62[[#This Row],[CL_CMP_OBJ_TO10]]))</f>
        <v>1</v>
      </c>
      <c r="JR790" s="33" t="b">
        <f>AND($B$2&gt;=_xlfn.NUMBERVALUE(Table_Query_from_MF_DSNP62[[#This Row],[CL_CMP_OBJ_FR11]]),$B$2&lt;=_xlfn.NUMBERVALUE(Table_Query_from_MF_DSNP62[[#This Row],[CL_CMP_OBJ_TO11]]))</f>
        <v>1</v>
      </c>
      <c r="JS790" s="33" t="b">
        <f>AND($B$2&gt;=_xlfn.NUMBERVALUE(Table_Query_from_MF_DSNP62[[#This Row],[CL_CMP_OBJ_FR12]]),$B$2&lt;=_xlfn.NUMBERVALUE(Table_Query_from_MF_DSNP62[[#This Row],[CL_CMP_OBJ_TO12]]))</f>
        <v>1</v>
      </c>
      <c r="JT790" s="33" t="b">
        <f>AND($B$2&gt;=_xlfn.NUMBERVALUE(Table_Query_from_MF_DSNP62[[#This Row],[CL_CMP_OBJ_FR13]]),$B$2&lt;=_xlfn.NUMBERVALUE(Table_Query_from_MF_DSNP62[[#This Row],[CL_CMP_OBJ_TO13]]))</f>
        <v>1</v>
      </c>
      <c r="JU790" s="33" t="b">
        <f>AND($B$2&gt;=_xlfn.NUMBERVALUE(Table_Query_from_MF_DSNP62[[#This Row],[CL_CMP_OBJ_FR14]]),$B$2&lt;=_xlfn.NUMBERVALUE(Table_Query_from_MF_DSNP62[[#This Row],[CL_CMP_OBJ_TO14]]))</f>
        <v>1</v>
      </c>
      <c r="JV790" s="33" t="b">
        <f>AND($B$2&gt;=_xlfn.NUMBERVALUE(Table_Query_from_MF_DSNP62[[#This Row],[CL_CMP_OBJ_FR15]]),$B$2&lt;=_xlfn.NUMBERVALUE(Table_Query_from_MF_DSNP62[[#This Row],[CL_CMP_OBJ_TO15]]))</f>
        <v>1</v>
      </c>
    </row>
    <row r="791" spans="1:282" x14ac:dyDescent="0.25">
      <c r="A791" t="b">
        <f>OR(,Table_Query_from_MF_DSNP62[[#This Row],[Desired GL included as "hard-coded" GL?]],Table_Query_from_MF_DSNP62[[#This Row],[Desired GL included as "Open GL"?]])</f>
        <v>1</v>
      </c>
      <c r="B791" t="b">
        <f>Table_Query_from_MF_DSNP62[[#This Row],[Desired CObj included as "Open CObj"?]]</f>
        <v>1</v>
      </c>
      <c r="C791" t="s">
        <v>876</v>
      </c>
      <c r="D791" t="s">
        <v>2694</v>
      </c>
      <c r="E791" t="s">
        <v>15</v>
      </c>
      <c r="F791" s="24" t="s">
        <v>333</v>
      </c>
      <c r="G791" t="s">
        <v>421</v>
      </c>
      <c r="H791" s="24" t="s">
        <v>444</v>
      </c>
      <c r="I791" t="s">
        <v>444</v>
      </c>
      <c r="J791" s="24" t="s">
        <v>444</v>
      </c>
      <c r="K791" t="s">
        <v>444</v>
      </c>
      <c r="L791" s="24" t="s">
        <v>444</v>
      </c>
      <c r="M791" t="s">
        <v>444</v>
      </c>
      <c r="N791" t="s">
        <v>444</v>
      </c>
      <c r="O791" t="s">
        <v>444</v>
      </c>
      <c r="P791" t="s">
        <v>444</v>
      </c>
      <c r="Q791" t="s">
        <v>15</v>
      </c>
      <c r="R791" t="s">
        <v>444</v>
      </c>
      <c r="S791" t="s">
        <v>442</v>
      </c>
      <c r="T791" t="s">
        <v>447</v>
      </c>
      <c r="U791" t="s">
        <v>444</v>
      </c>
      <c r="V791" t="s">
        <v>444</v>
      </c>
      <c r="W791" t="s">
        <v>447</v>
      </c>
      <c r="X791" t="s">
        <v>444</v>
      </c>
      <c r="Y791" t="s">
        <v>444</v>
      </c>
      <c r="Z791" t="s">
        <v>442</v>
      </c>
      <c r="AA791" t="s">
        <v>442</v>
      </c>
      <c r="AB791" t="s">
        <v>442</v>
      </c>
      <c r="AC791" t="s">
        <v>442</v>
      </c>
      <c r="AD791" t="s">
        <v>442</v>
      </c>
      <c r="AE791" t="s">
        <v>442</v>
      </c>
      <c r="AF791" t="s">
        <v>442</v>
      </c>
      <c r="AG791" t="s">
        <v>442</v>
      </c>
      <c r="AH791" t="s">
        <v>447</v>
      </c>
      <c r="AI791" t="s">
        <v>447</v>
      </c>
      <c r="AJ791" t="s">
        <v>442</v>
      </c>
      <c r="AK791" t="s">
        <v>442</v>
      </c>
      <c r="AL791" t="s">
        <v>444</v>
      </c>
      <c r="AM791" t="s">
        <v>444</v>
      </c>
      <c r="AN791" t="s">
        <v>444</v>
      </c>
      <c r="AO791" t="s">
        <v>444</v>
      </c>
      <c r="AP791" t="s">
        <v>447</v>
      </c>
      <c r="AQ791" t="s">
        <v>528</v>
      </c>
      <c r="AR791" t="s">
        <v>282</v>
      </c>
      <c r="AS791" t="s">
        <v>162</v>
      </c>
      <c r="AT791" t="s">
        <v>10</v>
      </c>
      <c r="AU791" t="s">
        <v>444</v>
      </c>
      <c r="AV791" t="s">
        <v>1359</v>
      </c>
      <c r="AW791" t="s">
        <v>444</v>
      </c>
      <c r="AX791" t="s">
        <v>444</v>
      </c>
      <c r="AY791" t="s">
        <v>444</v>
      </c>
      <c r="AZ791" t="s">
        <v>444</v>
      </c>
      <c r="BA791" t="s">
        <v>444</v>
      </c>
      <c r="BB791" t="s">
        <v>444</v>
      </c>
      <c r="BC791" t="s">
        <v>444</v>
      </c>
      <c r="BD791" t="s">
        <v>1359</v>
      </c>
      <c r="BE791" t="s">
        <v>2610</v>
      </c>
      <c r="BF791" t="s">
        <v>740</v>
      </c>
      <c r="BG791" t="s">
        <v>444</v>
      </c>
      <c r="BH791" t="s">
        <v>444</v>
      </c>
      <c r="BI791" t="s">
        <v>444</v>
      </c>
      <c r="BJ791" t="s">
        <v>444</v>
      </c>
      <c r="BK791" t="s">
        <v>444</v>
      </c>
      <c r="BL791" t="s">
        <v>444</v>
      </c>
      <c r="BM791" t="s">
        <v>444</v>
      </c>
      <c r="BN791" t="s">
        <v>444</v>
      </c>
      <c r="BO791" t="s">
        <v>444</v>
      </c>
      <c r="BP791" t="s">
        <v>444</v>
      </c>
      <c r="BQ791" t="s">
        <v>740</v>
      </c>
      <c r="BR791" t="s">
        <v>1487</v>
      </c>
      <c r="BS791" t="s">
        <v>444</v>
      </c>
      <c r="BT791" t="s">
        <v>444</v>
      </c>
      <c r="BU791" t="s">
        <v>444</v>
      </c>
      <c r="BV791" t="s">
        <v>444</v>
      </c>
      <c r="BW791" t="s">
        <v>740</v>
      </c>
      <c r="BX791" t="s">
        <v>1487</v>
      </c>
      <c r="BY791" t="s">
        <v>444</v>
      </c>
      <c r="BZ791" t="s">
        <v>444</v>
      </c>
      <c r="CA791" t="s">
        <v>444</v>
      </c>
      <c r="CB791" t="s">
        <v>444</v>
      </c>
      <c r="CC791" t="s">
        <v>444</v>
      </c>
      <c r="CD791" t="s">
        <v>444</v>
      </c>
      <c r="CE791" t="s">
        <v>444</v>
      </c>
      <c r="CF791" t="s">
        <v>444</v>
      </c>
      <c r="CG791" t="s">
        <v>444</v>
      </c>
      <c r="CH791" t="s">
        <v>444</v>
      </c>
      <c r="CI791" t="s">
        <v>740</v>
      </c>
      <c r="CJ791" t="s">
        <v>1487</v>
      </c>
      <c r="CK791" t="s">
        <v>444</v>
      </c>
      <c r="CL791" t="s">
        <v>444</v>
      </c>
      <c r="CM791" t="s">
        <v>444</v>
      </c>
      <c r="CN791" t="s">
        <v>444</v>
      </c>
      <c r="CO791" t="s">
        <v>740</v>
      </c>
      <c r="CP791" t="s">
        <v>1487</v>
      </c>
      <c r="CQ791" t="s">
        <v>444</v>
      </c>
      <c r="CR791" t="s">
        <v>444</v>
      </c>
      <c r="CS791" t="s">
        <v>444</v>
      </c>
      <c r="CT791" t="s">
        <v>444</v>
      </c>
      <c r="CU791" t="s">
        <v>444</v>
      </c>
      <c r="CV791" t="s">
        <v>2760</v>
      </c>
      <c r="CW791" t="s">
        <v>2736</v>
      </c>
      <c r="CX791" t="s">
        <v>2971</v>
      </c>
      <c r="CY791" t="s">
        <v>1846</v>
      </c>
      <c r="CZ791" t="s">
        <v>444</v>
      </c>
      <c r="DA791" t="s">
        <v>444</v>
      </c>
      <c r="DB791" t="s">
        <v>444</v>
      </c>
      <c r="DC791" t="s">
        <v>444</v>
      </c>
      <c r="DD791" t="s">
        <v>444</v>
      </c>
      <c r="DE791" t="s">
        <v>444</v>
      </c>
      <c r="DF791" t="s">
        <v>444</v>
      </c>
      <c r="DG791" t="s">
        <v>444</v>
      </c>
      <c r="DH791" t="s">
        <v>444</v>
      </c>
      <c r="DI791" t="s">
        <v>15</v>
      </c>
      <c r="DJ791" t="s">
        <v>444</v>
      </c>
      <c r="DK791" t="s">
        <v>444</v>
      </c>
      <c r="DL791" t="s">
        <v>444</v>
      </c>
      <c r="DM791" t="s">
        <v>444</v>
      </c>
      <c r="DN791" t="s">
        <v>444</v>
      </c>
      <c r="DO791" t="s">
        <v>444</v>
      </c>
      <c r="DP791" t="s">
        <v>444</v>
      </c>
      <c r="DQ791" t="s">
        <v>444</v>
      </c>
      <c r="DR791" t="s">
        <v>444</v>
      </c>
      <c r="DS791" t="s">
        <v>444</v>
      </c>
      <c r="DT791" s="24" t="s">
        <v>444</v>
      </c>
      <c r="DU791" s="24" t="s">
        <v>444</v>
      </c>
      <c r="DV791" t="s">
        <v>444</v>
      </c>
      <c r="DW791" t="s">
        <v>444</v>
      </c>
      <c r="DX791" s="24" t="s">
        <v>444</v>
      </c>
      <c r="DY791" s="24" t="s">
        <v>444</v>
      </c>
      <c r="DZ791" t="s">
        <v>444</v>
      </c>
      <c r="EA791" t="s">
        <v>444</v>
      </c>
      <c r="EB791" s="24" t="s">
        <v>444</v>
      </c>
      <c r="EC791" s="24" t="s">
        <v>444</v>
      </c>
      <c r="ED791" t="s">
        <v>444</v>
      </c>
      <c r="EE791" t="s">
        <v>444</v>
      </c>
      <c r="EF791" s="24" t="s">
        <v>444</v>
      </c>
      <c r="EG791" s="24" t="s">
        <v>444</v>
      </c>
      <c r="EH791" t="s">
        <v>444</v>
      </c>
      <c r="EI791" t="s">
        <v>444</v>
      </c>
      <c r="EJ791" s="24" t="s">
        <v>444</v>
      </c>
      <c r="EK791" s="24" t="s">
        <v>444</v>
      </c>
      <c r="EL791" t="s">
        <v>444</v>
      </c>
      <c r="EM791" t="s">
        <v>444</v>
      </c>
      <c r="EN791" s="24" t="s">
        <v>444</v>
      </c>
      <c r="EO791" s="24" t="s">
        <v>444</v>
      </c>
      <c r="EP791" t="s">
        <v>444</v>
      </c>
      <c r="EQ791" t="s">
        <v>444</v>
      </c>
      <c r="ER791" s="24" t="s">
        <v>444</v>
      </c>
      <c r="ES791" s="24" t="s">
        <v>444</v>
      </c>
      <c r="ET791" t="s">
        <v>444</v>
      </c>
      <c r="EU791" t="s">
        <v>444</v>
      </c>
      <c r="EV791" s="24" t="s">
        <v>444</v>
      </c>
      <c r="EW791" s="24" t="s">
        <v>444</v>
      </c>
      <c r="EX791" t="s">
        <v>444</v>
      </c>
      <c r="EY791" t="s">
        <v>444</v>
      </c>
      <c r="EZ791" s="24" t="s">
        <v>444</v>
      </c>
      <c r="FA791" s="24" t="s">
        <v>444</v>
      </c>
      <c r="FB791" t="s">
        <v>444</v>
      </c>
      <c r="FC791" t="s">
        <v>444</v>
      </c>
      <c r="FD791" s="24" t="s">
        <v>444</v>
      </c>
      <c r="FE791" s="24" t="s">
        <v>444</v>
      </c>
      <c r="FF791" t="s">
        <v>444</v>
      </c>
      <c r="FG791" t="s">
        <v>444</v>
      </c>
      <c r="FH791" s="24" t="s">
        <v>444</v>
      </c>
      <c r="FI791" s="24" t="s">
        <v>444</v>
      </c>
      <c r="FJ791" t="s">
        <v>444</v>
      </c>
      <c r="FK791" t="s">
        <v>444</v>
      </c>
      <c r="FL791" s="24" t="s">
        <v>444</v>
      </c>
      <c r="FM791" s="24" t="s">
        <v>444</v>
      </c>
      <c r="FN791" t="s">
        <v>444</v>
      </c>
      <c r="FO791" t="s">
        <v>444</v>
      </c>
      <c r="FP791" s="24" t="s">
        <v>444</v>
      </c>
      <c r="FQ791" s="24" t="s">
        <v>444</v>
      </c>
      <c r="FR791" t="s">
        <v>444</v>
      </c>
      <c r="FS791" t="s">
        <v>444</v>
      </c>
      <c r="FT791" s="24" t="s">
        <v>444</v>
      </c>
      <c r="FU791" s="24" t="s">
        <v>444</v>
      </c>
      <c r="FV791" t="s">
        <v>444</v>
      </c>
      <c r="FW791" t="s">
        <v>444</v>
      </c>
      <c r="FX791" s="24" t="s">
        <v>444</v>
      </c>
      <c r="FY791" s="24" t="s">
        <v>444</v>
      </c>
      <c r="FZ791" t="s">
        <v>444</v>
      </c>
      <c r="GA791" t="s">
        <v>444</v>
      </c>
      <c r="GB791" s="24" t="s">
        <v>444</v>
      </c>
      <c r="GC791" s="24" t="s">
        <v>444</v>
      </c>
      <c r="GD791" t="s">
        <v>444</v>
      </c>
      <c r="GE791" t="s">
        <v>444</v>
      </c>
      <c r="GF791" s="24" t="s">
        <v>444</v>
      </c>
      <c r="GG791" s="24" t="s">
        <v>444</v>
      </c>
      <c r="GH791" t="s">
        <v>15</v>
      </c>
      <c r="GI791" s="24" t="s">
        <v>571</v>
      </c>
      <c r="GJ791" s="24" t="s">
        <v>572</v>
      </c>
      <c r="GK791" t="s">
        <v>444</v>
      </c>
      <c r="GL791" t="s">
        <v>444</v>
      </c>
      <c r="GM791" s="24" t="s">
        <v>444</v>
      </c>
      <c r="GN791" s="24" t="s">
        <v>444</v>
      </c>
      <c r="GO791" t="s">
        <v>444</v>
      </c>
      <c r="GP791" t="s">
        <v>444</v>
      </c>
      <c r="GQ791" s="24" t="s">
        <v>444</v>
      </c>
      <c r="GR791" s="24" t="s">
        <v>444</v>
      </c>
      <c r="GS791" t="s">
        <v>444</v>
      </c>
      <c r="GT791" t="s">
        <v>444</v>
      </c>
      <c r="GU791" s="24" t="s">
        <v>444</v>
      </c>
      <c r="GV791" s="24" t="s">
        <v>444</v>
      </c>
      <c r="GW791" t="s">
        <v>444</v>
      </c>
      <c r="GX791" t="s">
        <v>444</v>
      </c>
      <c r="GY791" s="24" t="s">
        <v>444</v>
      </c>
      <c r="GZ791" s="24" t="s">
        <v>444</v>
      </c>
      <c r="HA791" t="s">
        <v>444</v>
      </c>
      <c r="HB791" t="s">
        <v>444</v>
      </c>
      <c r="HC791" s="24" t="s">
        <v>444</v>
      </c>
      <c r="HD791" s="24" t="s">
        <v>444</v>
      </c>
      <c r="HE791" t="s">
        <v>444</v>
      </c>
      <c r="HF791" t="s">
        <v>444</v>
      </c>
      <c r="HG791" s="24" t="s">
        <v>444</v>
      </c>
      <c r="HH791" s="24" t="s">
        <v>444</v>
      </c>
      <c r="HI791" t="s">
        <v>444</v>
      </c>
      <c r="HJ791" t="s">
        <v>444</v>
      </c>
      <c r="HK791" s="24" t="s">
        <v>444</v>
      </c>
      <c r="HL791" s="24" t="s">
        <v>444</v>
      </c>
      <c r="HM791" t="s">
        <v>444</v>
      </c>
      <c r="HN791" t="s">
        <v>444</v>
      </c>
      <c r="HO791" s="24" t="s">
        <v>444</v>
      </c>
      <c r="HP791" s="24" t="s">
        <v>444</v>
      </c>
      <c r="HQ791" t="s">
        <v>444</v>
      </c>
      <c r="HR791" t="s">
        <v>444</v>
      </c>
      <c r="HS791" s="24" t="s">
        <v>444</v>
      </c>
      <c r="HT791" s="24" t="s">
        <v>444</v>
      </c>
      <c r="HU791" t="s">
        <v>444</v>
      </c>
      <c r="HV791" t="s">
        <v>444</v>
      </c>
      <c r="HW791" s="24" t="s">
        <v>444</v>
      </c>
      <c r="HX791" s="24" t="s">
        <v>444</v>
      </c>
      <c r="HY791" t="s">
        <v>444</v>
      </c>
      <c r="HZ791" t="s">
        <v>444</v>
      </c>
      <c r="IA791" t="s">
        <v>2760</v>
      </c>
      <c r="IB791" t="s">
        <v>2736</v>
      </c>
      <c r="IC791" t="s">
        <v>2737</v>
      </c>
      <c r="ID791" s="33" t="b" cm="1">
        <f t="array" ref="ID791">_xlfn.IFNA(MATCH($A$2,_xlfn.NUMBERVALUE(Table_Query_from_MF_DSNP62[[#This Row],[CL_GLACCT_DR1]:[CL_GLACCT_CR4]]),0),0)&gt;=1</f>
        <v>1</v>
      </c>
      <c r="IE791" s="33" t="b">
        <f>OR(Table_Query_from_MF_DSNP62[[#This Row],[Pair1]:[Pair25]])</f>
        <v>1</v>
      </c>
      <c r="IF791" s="33">
        <f>_xlfn.IFNA(MATCH(TRUE,Table_Query_from_MF_DSNP62[[#This Row],[Pair1]:[Pair25]],0),"none")</f>
        <v>1</v>
      </c>
      <c r="IG791" s="33" t="b">
        <f>AND($A$2&gt;=_xlfn.NUMBERVALUE(Table_Query_from_MF_DSNP62[[#This Row],[CL_GL_ACCT_FR1]]),$A$2&lt;=_xlfn.NUMBERVALUE(Table_Query_from_MF_DSNP62[[#This Row],[CL_GL_ACCT_TO1]]))</f>
        <v>1</v>
      </c>
      <c r="IH791" s="33" t="b">
        <f>AND($A$2&gt;=_xlfn.NUMBERVALUE(Table_Query_from_MF_DSNP62[[#This Row],[CL_GL_ACCT_FR2]]),$A$2&lt;=_xlfn.NUMBERVALUE(Table_Query_from_MF_DSNP62[[#This Row],[CL_GL_ACCT_TO2]]))</f>
        <v>1</v>
      </c>
      <c r="II791" s="33" t="b">
        <f>AND($A$2&gt;=_xlfn.NUMBERVALUE(Table_Query_from_MF_DSNP62[[#This Row],[CL_GL_ACCT_FR3]]),$A$2&lt;=_xlfn.NUMBERVALUE(Table_Query_from_MF_DSNP62[[#This Row],[CL_GL_ACCT_TO3]]))</f>
        <v>1</v>
      </c>
      <c r="IJ791" s="33" t="b">
        <f>AND($A$2&gt;=_xlfn.NUMBERVALUE(Table_Query_from_MF_DSNP62[[#This Row],[CL_GL_ACCT_FR4]]),$A$2&lt;=_xlfn.NUMBERVALUE(Table_Query_from_MF_DSNP62[[#This Row],[CL_GL_ACCT_TO4]]))</f>
        <v>1</v>
      </c>
      <c r="IK791" s="33" t="b">
        <f>AND($A$2&gt;=_xlfn.NUMBERVALUE(Table_Query_from_MF_DSNP62[[#This Row],[CL_GL_ACCT_FR5]]),$A$2&lt;=_xlfn.NUMBERVALUE(Table_Query_from_MF_DSNP62[[#This Row],[CL_GL_ACCT_TO5]]))</f>
        <v>1</v>
      </c>
      <c r="IL791" s="33" t="b">
        <f>AND($A$2&gt;=_xlfn.NUMBERVALUE(Table_Query_from_MF_DSNP62[[#This Row],[CL_GL_ACCT_FR6]]),$A$2&lt;=_xlfn.NUMBERVALUE(Table_Query_from_MF_DSNP62[[#This Row],[CL_GL_ACCT_TO6]]))</f>
        <v>1</v>
      </c>
      <c r="IM791" s="33" t="b">
        <f>AND($A$2&gt;=_xlfn.NUMBERVALUE(Table_Query_from_MF_DSNP62[[#This Row],[CL_GL_ACCT_FR7]]),$A$2&lt;=_xlfn.NUMBERVALUE(Table_Query_from_MF_DSNP62[[#This Row],[CL_GL_ACCT_TO7]]))</f>
        <v>1</v>
      </c>
      <c r="IN791" s="33" t="b">
        <f>AND($A$2&gt;=_xlfn.NUMBERVALUE(Table_Query_from_MF_DSNP62[[#This Row],[CL_GL_ACCT_FR8]]),$A$2&lt;=_xlfn.NUMBERVALUE(Table_Query_from_MF_DSNP62[[#This Row],[CL_GL_ACCT_TO8]]))</f>
        <v>1</v>
      </c>
      <c r="IO791" s="33" t="b">
        <f>AND($A$2&gt;=_xlfn.NUMBERVALUE(Table_Query_from_MF_DSNP62[[#This Row],[CL_GL_ACCT_FR9]]),$A$2&lt;=_xlfn.NUMBERVALUE(Table_Query_from_MF_DSNP62[[#This Row],[CL_GL_ACCT_TO9]]))</f>
        <v>1</v>
      </c>
      <c r="IP791" s="33" t="b">
        <f>AND($A$2&gt;=_xlfn.NUMBERVALUE(Table_Query_from_MF_DSNP62[[#This Row],[CL_GL_ACCT_FR10]]),$A$2&lt;=_xlfn.NUMBERVALUE(Table_Query_from_MF_DSNP62[[#This Row],[CL_GL_ACCT_TO10]]))</f>
        <v>1</v>
      </c>
      <c r="IQ791" s="33" t="b">
        <f>AND($A$2&gt;=_xlfn.NUMBERVALUE(Table_Query_from_MF_DSNP62[[#This Row],[CL_GL_ACCT_FR11]]),$A$2&lt;=_xlfn.NUMBERVALUE(Table_Query_from_MF_DSNP62[[#This Row],[CL_GL_ACCT_TO11]]))</f>
        <v>1</v>
      </c>
      <c r="IR791" s="33" t="b">
        <f>AND($A$2&gt;=_xlfn.NUMBERVALUE(Table_Query_from_MF_DSNP62[[#This Row],[CL_GL_ACCT_FR12]]),$A$2&lt;=_xlfn.NUMBERVALUE(Table_Query_from_MF_DSNP62[[#This Row],[CL_GL_ACCT_TO12]]))</f>
        <v>1</v>
      </c>
      <c r="IS791" s="33" t="b">
        <f>AND($A$2&gt;=_xlfn.NUMBERVALUE(Table_Query_from_MF_DSNP62[[#This Row],[CL_GL_ACCT_FR13]]),$A$2&lt;=_xlfn.NUMBERVALUE(Table_Query_from_MF_DSNP62[[#This Row],[CL_GL_ACCT_TO13]]))</f>
        <v>1</v>
      </c>
      <c r="IT791" s="33" t="b">
        <f>AND($A$2&gt;=_xlfn.NUMBERVALUE(Table_Query_from_MF_DSNP62[[#This Row],[CL_GL_ACCT_FR14]]),$A$2&lt;=_xlfn.NUMBERVALUE(Table_Query_from_MF_DSNP62[[#This Row],[CL_GL_ACCT_TO14]]))</f>
        <v>1</v>
      </c>
      <c r="IU791" s="33" t="b">
        <f>AND($A$2&gt;=_xlfn.NUMBERVALUE(Table_Query_from_MF_DSNP62[[#This Row],[CL_GL_ACCT_FR15]]),$A$2&lt;=_xlfn.NUMBERVALUE(Table_Query_from_MF_DSNP62[[#This Row],[CL_GL_ACCT_TO15]]))</f>
        <v>1</v>
      </c>
      <c r="IV791" s="33" t="b">
        <f>AND($A$2&gt;=_xlfn.NUMBERVALUE(Table_Query_from_MF_DSNP62[[#This Row],[CL_GL_ACCT_FR16]]),$A$2&lt;=_xlfn.NUMBERVALUE(Table_Query_from_MF_DSNP62[[#This Row],[CL_GL_ACCT_TO16]]))</f>
        <v>1</v>
      </c>
      <c r="IW791" s="33" t="b">
        <f>AND($A$2&gt;=_xlfn.NUMBERVALUE(Table_Query_from_MF_DSNP62[[#This Row],[CL_GL_ACCT_FR17]]),$A$2&lt;=_xlfn.NUMBERVALUE(Table_Query_from_MF_DSNP62[[#This Row],[CL_GL_ACCT_TO17]]))</f>
        <v>1</v>
      </c>
      <c r="IX791" s="33" t="b">
        <f>AND($A$2&gt;=_xlfn.NUMBERVALUE(Table_Query_from_MF_DSNP62[[#This Row],[CL_GL_ACCT_FR18]]),$A$2&lt;=_xlfn.NUMBERVALUE(Table_Query_from_MF_DSNP62[[#This Row],[CL_GL_ACCT_TO18]]))</f>
        <v>1</v>
      </c>
      <c r="IY791" s="33" t="b">
        <f>AND($A$2&gt;=_xlfn.NUMBERVALUE(Table_Query_from_MF_DSNP62[[#This Row],[CL_GL_ACCT_FR19]]),$A$2&lt;=_xlfn.NUMBERVALUE(Table_Query_from_MF_DSNP62[[#This Row],[CL_GL_ACCT_TO19]]))</f>
        <v>1</v>
      </c>
      <c r="IZ791" s="33" t="b">
        <f>AND($A$2&gt;=_xlfn.NUMBERVALUE(Table_Query_from_MF_DSNP62[[#This Row],[CL_GL_ACCT_FR20]]),$A$2&lt;=_xlfn.NUMBERVALUE(Table_Query_from_MF_DSNP62[[#This Row],[CL_GL_ACCT_TO20]]))</f>
        <v>1</v>
      </c>
      <c r="JA791" s="33" t="b">
        <f>AND($A$2&gt;=_xlfn.NUMBERVALUE(Table_Query_from_MF_DSNP62[[#This Row],[CL_GL_ACCT_FR21]]),$A$2&lt;=_xlfn.NUMBERVALUE(Table_Query_from_MF_DSNP62[[#This Row],[CL_GL_ACCT_TO21]]))</f>
        <v>1</v>
      </c>
      <c r="JB791" s="33" t="b">
        <f>AND($A$2&gt;=_xlfn.NUMBERVALUE(Table_Query_from_MF_DSNP62[[#This Row],[CL_GL_ACCT_FR22]]),$A$2&lt;=_xlfn.NUMBERVALUE(Table_Query_from_MF_DSNP62[[#This Row],[CL_GL_ACCT_TO22]]))</f>
        <v>1</v>
      </c>
      <c r="JC791" s="33" t="b">
        <f>AND($A$2&gt;=_xlfn.NUMBERVALUE(Table_Query_from_MF_DSNP62[[#This Row],[CL_GL_ACCT_FR23]]),$A$2&lt;=_xlfn.NUMBERVALUE(Table_Query_from_MF_DSNP62[[#This Row],[CL_GL_ACCT_TO23]]))</f>
        <v>1</v>
      </c>
      <c r="JD791" s="33" t="b">
        <f>AND($A$2&gt;=_xlfn.NUMBERVALUE(Table_Query_from_MF_DSNP62[[#This Row],[CL_GL_ACCT_FR24]]),$A$2&lt;=_xlfn.NUMBERVALUE(Table_Query_from_MF_DSNP62[[#This Row],[CL_GL_ACCT_TO24]]))</f>
        <v>1</v>
      </c>
      <c r="JE791" s="33" t="b">
        <f>AND($A$2&gt;=_xlfn.NUMBERVALUE(Table_Query_from_MF_DSNP62[[#This Row],[CL_GL_ACCT_FR25]]),$A$2&lt;=_xlfn.NUMBERVALUE(Table_Query_from_MF_DSNP62[[#This Row],[CL_GL_ACCT_TO25]]))</f>
        <v>1</v>
      </c>
      <c r="JF791" s="33" t="b">
        <f>OR(Table_Query_from_MF_DSNP62[[#This Row],[PairA]:[PairO]])</f>
        <v>1</v>
      </c>
      <c r="JG791" s="33">
        <f>_xlfn.IFNA(MATCH(TRUE,Table_Query_from_MF_DSNP62[[#This Row],[PairA]:[PairO]],0),"none")</f>
        <v>2</v>
      </c>
      <c r="JH791" s="33" t="b">
        <f>AND($B$2&gt;=_xlfn.NUMBERVALUE(Table_Query_from_MF_DSNP62[[#This Row],[CL_CMP_OBJ_FR1]]),$B$2&lt;=_xlfn.NUMBERVALUE(Table_Query_from_MF_DSNP62[[#This Row],[CL_CMP_OBJ_TO1]]))</f>
        <v>0</v>
      </c>
      <c r="JI791" s="33" t="b">
        <f>AND($B$2&gt;=_xlfn.NUMBERVALUE(Table_Query_from_MF_DSNP62[[#This Row],[CL_CMP_OBJ_FR2]]),$B$2&lt;=_xlfn.NUMBERVALUE(Table_Query_from_MF_DSNP62[[#This Row],[CL_CMP_OBJ_TO2]]))</f>
        <v>1</v>
      </c>
      <c r="JJ791" s="33" t="b">
        <f>AND($B$2&gt;=_xlfn.NUMBERVALUE(Table_Query_from_MF_DSNP62[[#This Row],[CL_CMP_OBJ_FR3]]),$B$2&lt;=_xlfn.NUMBERVALUE(Table_Query_from_MF_DSNP62[[#This Row],[CL_CMP_OBJ_TO3]]))</f>
        <v>1</v>
      </c>
      <c r="JK791" s="33" t="b">
        <f>AND($B$2&gt;=_xlfn.NUMBERVALUE(Table_Query_from_MF_DSNP62[[#This Row],[CL_CMP_OBJ_FR4]]),$B$2&lt;=_xlfn.NUMBERVALUE(Table_Query_from_MF_DSNP62[[#This Row],[CL_CMP_OBJ_TO4]]))</f>
        <v>1</v>
      </c>
      <c r="JL791" s="33" t="b">
        <f>AND($B$2&gt;=_xlfn.NUMBERVALUE(Table_Query_from_MF_DSNP62[[#This Row],[CL_CMP_OBJ_FR5]]),$B$2&lt;=_xlfn.NUMBERVALUE(Table_Query_from_MF_DSNP62[[#This Row],[CL_CMP_OBJ_TO5]]))</f>
        <v>1</v>
      </c>
      <c r="JM791" s="33" t="b">
        <f>AND($B$2&gt;=_xlfn.NUMBERVALUE(Table_Query_from_MF_DSNP62[[#This Row],[CL_CMP_OBJ_FR6]]),$B$2&lt;=_xlfn.NUMBERVALUE(Table_Query_from_MF_DSNP62[[#This Row],[CL_CMP_OBJ_TO6]]))</f>
        <v>1</v>
      </c>
      <c r="JN791" s="33" t="b">
        <f>AND($B$2&gt;=_xlfn.NUMBERVALUE(Table_Query_from_MF_DSNP62[[#This Row],[CL_CMP_OBJ_FR7]]),$B$2&lt;=_xlfn.NUMBERVALUE(Table_Query_from_MF_DSNP62[[#This Row],[CL_CMP_OBJ_TO7]]))</f>
        <v>1</v>
      </c>
      <c r="JO791" s="33" t="b">
        <f>AND($B$2&gt;=_xlfn.NUMBERVALUE(Table_Query_from_MF_DSNP62[[#This Row],[CL_CMP_OBJ_FR8]]),$B$2&lt;=_xlfn.NUMBERVALUE(Table_Query_from_MF_DSNP62[[#This Row],[CL_CMP_OBJ_TO8]]))</f>
        <v>1</v>
      </c>
      <c r="JP791" s="33" t="b">
        <f>AND($B$2&gt;=_xlfn.NUMBERVALUE(Table_Query_from_MF_DSNP62[[#This Row],[CL_CMP_OBJ_FR9]]),$B$2&lt;=_xlfn.NUMBERVALUE(Table_Query_from_MF_DSNP62[[#This Row],[CL_CMP_OBJ_TO9]]))</f>
        <v>1</v>
      </c>
      <c r="JQ791" s="33" t="b">
        <f>AND($B$2&gt;=_xlfn.NUMBERVALUE(Table_Query_from_MF_DSNP62[[#This Row],[CL_CMP_OBJ_FR10]]),$B$2&lt;=_xlfn.NUMBERVALUE(Table_Query_from_MF_DSNP62[[#This Row],[CL_CMP_OBJ_TO10]]))</f>
        <v>1</v>
      </c>
      <c r="JR791" s="33" t="b">
        <f>AND($B$2&gt;=_xlfn.NUMBERVALUE(Table_Query_from_MF_DSNP62[[#This Row],[CL_CMP_OBJ_FR11]]),$B$2&lt;=_xlfn.NUMBERVALUE(Table_Query_from_MF_DSNP62[[#This Row],[CL_CMP_OBJ_TO11]]))</f>
        <v>1</v>
      </c>
      <c r="JS791" s="33" t="b">
        <f>AND($B$2&gt;=_xlfn.NUMBERVALUE(Table_Query_from_MF_DSNP62[[#This Row],[CL_CMP_OBJ_FR12]]),$B$2&lt;=_xlfn.NUMBERVALUE(Table_Query_from_MF_DSNP62[[#This Row],[CL_CMP_OBJ_TO12]]))</f>
        <v>1</v>
      </c>
      <c r="JT791" s="33" t="b">
        <f>AND($B$2&gt;=_xlfn.NUMBERVALUE(Table_Query_from_MF_DSNP62[[#This Row],[CL_CMP_OBJ_FR13]]),$B$2&lt;=_xlfn.NUMBERVALUE(Table_Query_from_MF_DSNP62[[#This Row],[CL_CMP_OBJ_TO13]]))</f>
        <v>1</v>
      </c>
      <c r="JU791" s="33" t="b">
        <f>AND($B$2&gt;=_xlfn.NUMBERVALUE(Table_Query_from_MF_DSNP62[[#This Row],[CL_CMP_OBJ_FR14]]),$B$2&lt;=_xlfn.NUMBERVALUE(Table_Query_from_MF_DSNP62[[#This Row],[CL_CMP_OBJ_TO14]]))</f>
        <v>1</v>
      </c>
      <c r="JV791" s="33" t="b">
        <f>AND($B$2&gt;=_xlfn.NUMBERVALUE(Table_Query_from_MF_DSNP62[[#This Row],[CL_CMP_OBJ_FR15]]),$B$2&lt;=_xlfn.NUMBERVALUE(Table_Query_from_MF_DSNP62[[#This Row],[CL_CMP_OBJ_TO15]]))</f>
        <v>1</v>
      </c>
    </row>
    <row r="792" spans="1:282" x14ac:dyDescent="0.25">
      <c r="A792" t="b">
        <f>OR(,Table_Query_from_MF_DSNP62[[#This Row],[Desired GL included as "hard-coded" GL?]],Table_Query_from_MF_DSNP62[[#This Row],[Desired GL included as "Open GL"?]])</f>
        <v>1</v>
      </c>
      <c r="B792" t="b">
        <f>Table_Query_from_MF_DSNP62[[#This Row],[Desired CObj included as "Open CObj"?]]</f>
        <v>1</v>
      </c>
      <c r="C792" t="s">
        <v>771</v>
      </c>
      <c r="D792" t="s">
        <v>2695</v>
      </c>
      <c r="E792" t="s">
        <v>8</v>
      </c>
      <c r="F792" s="24" t="s">
        <v>13</v>
      </c>
      <c r="G792" t="s">
        <v>411</v>
      </c>
      <c r="H792" s="24" t="s">
        <v>444</v>
      </c>
      <c r="I792" t="s">
        <v>444</v>
      </c>
      <c r="J792" s="24" t="s">
        <v>444</v>
      </c>
      <c r="K792" t="s">
        <v>444</v>
      </c>
      <c r="L792" s="24" t="s">
        <v>444</v>
      </c>
      <c r="M792" t="s">
        <v>444</v>
      </c>
      <c r="N792" t="s">
        <v>444</v>
      </c>
      <c r="O792" t="s">
        <v>444</v>
      </c>
      <c r="P792" t="s">
        <v>444</v>
      </c>
      <c r="Q792" t="s">
        <v>15</v>
      </c>
      <c r="R792" t="s">
        <v>444</v>
      </c>
      <c r="S792" t="s">
        <v>442</v>
      </c>
      <c r="T792" t="s">
        <v>447</v>
      </c>
      <c r="U792" t="s">
        <v>444</v>
      </c>
      <c r="V792" t="s">
        <v>444</v>
      </c>
      <c r="W792" t="s">
        <v>447</v>
      </c>
      <c r="X792" t="s">
        <v>444</v>
      </c>
      <c r="Y792" t="s">
        <v>444</v>
      </c>
      <c r="Z792" t="s">
        <v>442</v>
      </c>
      <c r="AA792" t="s">
        <v>442</v>
      </c>
      <c r="AB792" t="s">
        <v>444</v>
      </c>
      <c r="AC792" t="s">
        <v>444</v>
      </c>
      <c r="AD792" t="s">
        <v>444</v>
      </c>
      <c r="AE792" t="s">
        <v>444</v>
      </c>
      <c r="AF792" t="s">
        <v>444</v>
      </c>
      <c r="AG792" t="s">
        <v>442</v>
      </c>
      <c r="AH792" t="s">
        <v>447</v>
      </c>
      <c r="AI792" t="s">
        <v>447</v>
      </c>
      <c r="AJ792" t="s">
        <v>442</v>
      </c>
      <c r="AK792" t="s">
        <v>442</v>
      </c>
      <c r="AL792" t="s">
        <v>444</v>
      </c>
      <c r="AM792" t="s">
        <v>444</v>
      </c>
      <c r="AN792" t="s">
        <v>444</v>
      </c>
      <c r="AO792" t="s">
        <v>444</v>
      </c>
      <c r="AP792" t="s">
        <v>442</v>
      </c>
      <c r="AQ792" t="s">
        <v>282</v>
      </c>
      <c r="AR792" t="s">
        <v>528</v>
      </c>
      <c r="AS792" t="s">
        <v>162</v>
      </c>
      <c r="AT792" t="s">
        <v>444</v>
      </c>
      <c r="AU792" t="s">
        <v>444</v>
      </c>
      <c r="AV792" t="s">
        <v>442</v>
      </c>
      <c r="AW792" t="s">
        <v>444</v>
      </c>
      <c r="AX792" t="s">
        <v>444</v>
      </c>
      <c r="AY792" t="s">
        <v>444</v>
      </c>
      <c r="AZ792" t="s">
        <v>444</v>
      </c>
      <c r="BA792" t="s">
        <v>444</v>
      </c>
      <c r="BB792" t="s">
        <v>444</v>
      </c>
      <c r="BC792" t="s">
        <v>444</v>
      </c>
      <c r="BD792" t="s">
        <v>1359</v>
      </c>
      <c r="BE792" t="s">
        <v>444</v>
      </c>
      <c r="BF792" t="s">
        <v>1360</v>
      </c>
      <c r="BG792" t="s">
        <v>444</v>
      </c>
      <c r="BH792" t="s">
        <v>444</v>
      </c>
      <c r="BI792" t="s">
        <v>444</v>
      </c>
      <c r="BJ792" t="s">
        <v>444</v>
      </c>
      <c r="BK792" t="s">
        <v>444</v>
      </c>
      <c r="BL792" t="s">
        <v>444</v>
      </c>
      <c r="BM792" t="s">
        <v>444</v>
      </c>
      <c r="BN792" t="s">
        <v>444</v>
      </c>
      <c r="BO792" t="s">
        <v>444</v>
      </c>
      <c r="BP792" t="s">
        <v>444</v>
      </c>
      <c r="BQ792" t="s">
        <v>1360</v>
      </c>
      <c r="BR792" t="s">
        <v>143</v>
      </c>
      <c r="BS792" t="s">
        <v>444</v>
      </c>
      <c r="BT792" t="s">
        <v>444</v>
      </c>
      <c r="BU792" t="s">
        <v>444</v>
      </c>
      <c r="BV792" t="s">
        <v>444</v>
      </c>
      <c r="BW792" t="s">
        <v>1360</v>
      </c>
      <c r="BX792" t="s">
        <v>143</v>
      </c>
      <c r="BY792" t="s">
        <v>444</v>
      </c>
      <c r="BZ792" t="s">
        <v>444</v>
      </c>
      <c r="CA792" t="s">
        <v>444</v>
      </c>
      <c r="CB792" t="s">
        <v>444</v>
      </c>
      <c r="CC792" t="s">
        <v>1360</v>
      </c>
      <c r="CD792" t="s">
        <v>143</v>
      </c>
      <c r="CE792" t="s">
        <v>444</v>
      </c>
      <c r="CF792" t="s">
        <v>444</v>
      </c>
      <c r="CG792" t="s">
        <v>444</v>
      </c>
      <c r="CH792" t="s">
        <v>444</v>
      </c>
      <c r="CI792" t="s">
        <v>1360</v>
      </c>
      <c r="CJ792" t="s">
        <v>143</v>
      </c>
      <c r="CK792" t="s">
        <v>444</v>
      </c>
      <c r="CL792" t="s">
        <v>444</v>
      </c>
      <c r="CM792" t="s">
        <v>444</v>
      </c>
      <c r="CN792" t="s">
        <v>444</v>
      </c>
      <c r="CO792" t="s">
        <v>1360</v>
      </c>
      <c r="CP792" t="s">
        <v>143</v>
      </c>
      <c r="CQ792" t="s">
        <v>444</v>
      </c>
      <c r="CR792" t="s">
        <v>444</v>
      </c>
      <c r="CS792" t="s">
        <v>444</v>
      </c>
      <c r="CT792" t="s">
        <v>444</v>
      </c>
      <c r="CU792" t="s">
        <v>444</v>
      </c>
      <c r="CV792" t="s">
        <v>2996</v>
      </c>
      <c r="CW792" t="s">
        <v>2736</v>
      </c>
      <c r="CX792" t="s">
        <v>2997</v>
      </c>
      <c r="CY792" t="s">
        <v>1472</v>
      </c>
      <c r="CZ792" t="s">
        <v>444</v>
      </c>
      <c r="DA792" t="s">
        <v>444</v>
      </c>
      <c r="DB792" t="s">
        <v>444</v>
      </c>
      <c r="DC792" t="s">
        <v>444</v>
      </c>
      <c r="DD792" t="s">
        <v>444</v>
      </c>
      <c r="DE792" t="s">
        <v>444</v>
      </c>
      <c r="DF792" t="s">
        <v>444</v>
      </c>
      <c r="DG792" t="s">
        <v>444</v>
      </c>
      <c r="DH792" t="s">
        <v>444</v>
      </c>
      <c r="DI792" t="s">
        <v>282</v>
      </c>
      <c r="DJ792" t="s">
        <v>1451</v>
      </c>
      <c r="DK792" t="s">
        <v>444</v>
      </c>
      <c r="DL792" t="s">
        <v>444</v>
      </c>
      <c r="DM792" t="s">
        <v>444</v>
      </c>
      <c r="DN792" t="s">
        <v>444</v>
      </c>
      <c r="DO792" t="s">
        <v>444</v>
      </c>
      <c r="DP792" t="s">
        <v>444</v>
      </c>
      <c r="DQ792" t="s">
        <v>444</v>
      </c>
      <c r="DR792" t="s">
        <v>444</v>
      </c>
      <c r="DS792" t="s">
        <v>444</v>
      </c>
      <c r="DT792" s="24" t="s">
        <v>444</v>
      </c>
      <c r="DU792" s="24" t="s">
        <v>444</v>
      </c>
      <c r="DV792" t="s">
        <v>444</v>
      </c>
      <c r="DW792" t="s">
        <v>444</v>
      </c>
      <c r="DX792" s="24" t="s">
        <v>444</v>
      </c>
      <c r="DY792" s="24" t="s">
        <v>444</v>
      </c>
      <c r="DZ792" t="s">
        <v>444</v>
      </c>
      <c r="EA792" t="s">
        <v>444</v>
      </c>
      <c r="EB792" s="24" t="s">
        <v>444</v>
      </c>
      <c r="EC792" s="24" t="s">
        <v>444</v>
      </c>
      <c r="ED792" t="s">
        <v>444</v>
      </c>
      <c r="EE792" t="s">
        <v>444</v>
      </c>
      <c r="EF792" s="24" t="s">
        <v>444</v>
      </c>
      <c r="EG792" s="24" t="s">
        <v>444</v>
      </c>
      <c r="EH792" t="s">
        <v>444</v>
      </c>
      <c r="EI792" t="s">
        <v>444</v>
      </c>
      <c r="EJ792" s="24" t="s">
        <v>444</v>
      </c>
      <c r="EK792" s="24" t="s">
        <v>444</v>
      </c>
      <c r="EL792" t="s">
        <v>444</v>
      </c>
      <c r="EM792" t="s">
        <v>444</v>
      </c>
      <c r="EN792" s="24" t="s">
        <v>444</v>
      </c>
      <c r="EO792" s="24" t="s">
        <v>444</v>
      </c>
      <c r="EP792" t="s">
        <v>444</v>
      </c>
      <c r="EQ792" t="s">
        <v>444</v>
      </c>
      <c r="ER792" s="24" t="s">
        <v>444</v>
      </c>
      <c r="ES792" s="24" t="s">
        <v>444</v>
      </c>
      <c r="ET792" t="s">
        <v>444</v>
      </c>
      <c r="EU792" t="s">
        <v>444</v>
      </c>
      <c r="EV792" s="24" t="s">
        <v>444</v>
      </c>
      <c r="EW792" s="24" t="s">
        <v>444</v>
      </c>
      <c r="EX792" t="s">
        <v>444</v>
      </c>
      <c r="EY792" t="s">
        <v>444</v>
      </c>
      <c r="EZ792" s="24" t="s">
        <v>444</v>
      </c>
      <c r="FA792" s="24" t="s">
        <v>444</v>
      </c>
      <c r="FB792" t="s">
        <v>444</v>
      </c>
      <c r="FC792" t="s">
        <v>444</v>
      </c>
      <c r="FD792" s="24" t="s">
        <v>444</v>
      </c>
      <c r="FE792" s="24" t="s">
        <v>444</v>
      </c>
      <c r="FF792" t="s">
        <v>444</v>
      </c>
      <c r="FG792" t="s">
        <v>444</v>
      </c>
      <c r="FH792" s="24" t="s">
        <v>444</v>
      </c>
      <c r="FI792" s="24" t="s">
        <v>444</v>
      </c>
      <c r="FJ792" t="s">
        <v>444</v>
      </c>
      <c r="FK792" t="s">
        <v>444</v>
      </c>
      <c r="FL792" s="24" t="s">
        <v>444</v>
      </c>
      <c r="FM792" s="24" t="s">
        <v>444</v>
      </c>
      <c r="FN792" t="s">
        <v>444</v>
      </c>
      <c r="FO792" t="s">
        <v>444</v>
      </c>
      <c r="FP792" s="24" t="s">
        <v>444</v>
      </c>
      <c r="FQ792" s="24" t="s">
        <v>444</v>
      </c>
      <c r="FR792" t="s">
        <v>444</v>
      </c>
      <c r="FS792" t="s">
        <v>444</v>
      </c>
      <c r="FT792" s="24" t="s">
        <v>444</v>
      </c>
      <c r="FU792" s="24" t="s">
        <v>444</v>
      </c>
      <c r="FV792" t="s">
        <v>444</v>
      </c>
      <c r="FW792" t="s">
        <v>444</v>
      </c>
      <c r="FX792" s="24" t="s">
        <v>444</v>
      </c>
      <c r="FY792" s="24" t="s">
        <v>444</v>
      </c>
      <c r="FZ792" t="s">
        <v>444</v>
      </c>
      <c r="GA792" t="s">
        <v>444</v>
      </c>
      <c r="GB792" s="24" t="s">
        <v>444</v>
      </c>
      <c r="GC792" s="24" t="s">
        <v>444</v>
      </c>
      <c r="GD792" t="s">
        <v>444</v>
      </c>
      <c r="GE792" t="s">
        <v>444</v>
      </c>
      <c r="GF792" s="24" t="s">
        <v>444</v>
      </c>
      <c r="GG792" s="24" t="s">
        <v>444</v>
      </c>
      <c r="GH792" t="s">
        <v>15</v>
      </c>
      <c r="GI792" s="24" t="s">
        <v>477</v>
      </c>
      <c r="GJ792" s="24" t="s">
        <v>477</v>
      </c>
      <c r="GK792" t="s">
        <v>444</v>
      </c>
      <c r="GL792" t="s">
        <v>444</v>
      </c>
      <c r="GM792" s="24" t="s">
        <v>444</v>
      </c>
      <c r="GN792" s="24" t="s">
        <v>444</v>
      </c>
      <c r="GO792" t="s">
        <v>444</v>
      </c>
      <c r="GP792" t="s">
        <v>444</v>
      </c>
      <c r="GQ792" s="24" t="s">
        <v>444</v>
      </c>
      <c r="GR792" s="24" t="s">
        <v>444</v>
      </c>
      <c r="GS792" t="s">
        <v>444</v>
      </c>
      <c r="GT792" t="s">
        <v>444</v>
      </c>
      <c r="GU792" s="24" t="s">
        <v>444</v>
      </c>
      <c r="GV792" s="24" t="s">
        <v>444</v>
      </c>
      <c r="GW792" t="s">
        <v>444</v>
      </c>
      <c r="GX792" t="s">
        <v>444</v>
      </c>
      <c r="GY792" s="24" t="s">
        <v>444</v>
      </c>
      <c r="GZ792" s="24" t="s">
        <v>444</v>
      </c>
      <c r="HA792" t="s">
        <v>444</v>
      </c>
      <c r="HB792" t="s">
        <v>444</v>
      </c>
      <c r="HC792" s="24" t="s">
        <v>444</v>
      </c>
      <c r="HD792" s="24" t="s">
        <v>444</v>
      </c>
      <c r="HE792" t="s">
        <v>444</v>
      </c>
      <c r="HF792" t="s">
        <v>444</v>
      </c>
      <c r="HG792" s="24" t="s">
        <v>444</v>
      </c>
      <c r="HH792" s="24" t="s">
        <v>444</v>
      </c>
      <c r="HI792" t="s">
        <v>444</v>
      </c>
      <c r="HJ792" t="s">
        <v>444</v>
      </c>
      <c r="HK792" s="24" t="s">
        <v>444</v>
      </c>
      <c r="HL792" s="24" t="s">
        <v>444</v>
      </c>
      <c r="HM792" t="s">
        <v>444</v>
      </c>
      <c r="HN792" t="s">
        <v>444</v>
      </c>
      <c r="HO792" s="24" t="s">
        <v>444</v>
      </c>
      <c r="HP792" s="24" t="s">
        <v>444</v>
      </c>
      <c r="HQ792" t="s">
        <v>444</v>
      </c>
      <c r="HR792" t="s">
        <v>444</v>
      </c>
      <c r="HS792" s="24" t="s">
        <v>444</v>
      </c>
      <c r="HT792" s="24" t="s">
        <v>444</v>
      </c>
      <c r="HU792" t="s">
        <v>444</v>
      </c>
      <c r="HV792" t="s">
        <v>444</v>
      </c>
      <c r="HW792" s="24" t="s">
        <v>444</v>
      </c>
      <c r="HX792" s="24" t="s">
        <v>444</v>
      </c>
      <c r="HY792" t="s">
        <v>444</v>
      </c>
      <c r="HZ792" t="s">
        <v>444</v>
      </c>
      <c r="IA792" t="s">
        <v>2996</v>
      </c>
      <c r="IB792" t="s">
        <v>2736</v>
      </c>
      <c r="IC792" t="s">
        <v>2997</v>
      </c>
      <c r="ID792" s="33" t="b" cm="1">
        <f t="array" ref="ID792">_xlfn.IFNA(MATCH($A$2,_xlfn.NUMBERVALUE(Table_Query_from_MF_DSNP62[[#This Row],[CL_GLACCT_DR1]:[CL_GLACCT_CR4]]),0),0)&gt;=1</f>
        <v>1</v>
      </c>
      <c r="IE792" s="33" t="b">
        <f>OR(Table_Query_from_MF_DSNP62[[#This Row],[Pair1]:[Pair25]])</f>
        <v>1</v>
      </c>
      <c r="IF792" s="33">
        <f>_xlfn.IFNA(MATCH(TRUE,Table_Query_from_MF_DSNP62[[#This Row],[Pair1]:[Pair25]],0),"none")</f>
        <v>1</v>
      </c>
      <c r="IG792" s="33" t="b">
        <f>AND($A$2&gt;=_xlfn.NUMBERVALUE(Table_Query_from_MF_DSNP62[[#This Row],[CL_GL_ACCT_FR1]]),$A$2&lt;=_xlfn.NUMBERVALUE(Table_Query_from_MF_DSNP62[[#This Row],[CL_GL_ACCT_TO1]]))</f>
        <v>1</v>
      </c>
      <c r="IH792" s="33" t="b">
        <f>AND($A$2&gt;=_xlfn.NUMBERVALUE(Table_Query_from_MF_DSNP62[[#This Row],[CL_GL_ACCT_FR2]]),$A$2&lt;=_xlfn.NUMBERVALUE(Table_Query_from_MF_DSNP62[[#This Row],[CL_GL_ACCT_TO2]]))</f>
        <v>1</v>
      </c>
      <c r="II792" s="33" t="b">
        <f>AND($A$2&gt;=_xlfn.NUMBERVALUE(Table_Query_from_MF_DSNP62[[#This Row],[CL_GL_ACCT_FR3]]),$A$2&lt;=_xlfn.NUMBERVALUE(Table_Query_from_MF_DSNP62[[#This Row],[CL_GL_ACCT_TO3]]))</f>
        <v>1</v>
      </c>
      <c r="IJ792" s="33" t="b">
        <f>AND($A$2&gt;=_xlfn.NUMBERVALUE(Table_Query_from_MF_DSNP62[[#This Row],[CL_GL_ACCT_FR4]]),$A$2&lt;=_xlfn.NUMBERVALUE(Table_Query_from_MF_DSNP62[[#This Row],[CL_GL_ACCT_TO4]]))</f>
        <v>1</v>
      </c>
      <c r="IK792" s="33" t="b">
        <f>AND($A$2&gt;=_xlfn.NUMBERVALUE(Table_Query_from_MF_DSNP62[[#This Row],[CL_GL_ACCT_FR5]]),$A$2&lt;=_xlfn.NUMBERVALUE(Table_Query_from_MF_DSNP62[[#This Row],[CL_GL_ACCT_TO5]]))</f>
        <v>1</v>
      </c>
      <c r="IL792" s="33" t="b">
        <f>AND($A$2&gt;=_xlfn.NUMBERVALUE(Table_Query_from_MF_DSNP62[[#This Row],[CL_GL_ACCT_FR6]]),$A$2&lt;=_xlfn.NUMBERVALUE(Table_Query_from_MF_DSNP62[[#This Row],[CL_GL_ACCT_TO6]]))</f>
        <v>1</v>
      </c>
      <c r="IM792" s="33" t="b">
        <f>AND($A$2&gt;=_xlfn.NUMBERVALUE(Table_Query_from_MF_DSNP62[[#This Row],[CL_GL_ACCT_FR7]]),$A$2&lt;=_xlfn.NUMBERVALUE(Table_Query_from_MF_DSNP62[[#This Row],[CL_GL_ACCT_TO7]]))</f>
        <v>1</v>
      </c>
      <c r="IN792" s="33" t="b">
        <f>AND($A$2&gt;=_xlfn.NUMBERVALUE(Table_Query_from_MF_DSNP62[[#This Row],[CL_GL_ACCT_FR8]]),$A$2&lt;=_xlfn.NUMBERVALUE(Table_Query_from_MF_DSNP62[[#This Row],[CL_GL_ACCT_TO8]]))</f>
        <v>1</v>
      </c>
      <c r="IO792" s="33" t="b">
        <f>AND($A$2&gt;=_xlfn.NUMBERVALUE(Table_Query_from_MF_DSNP62[[#This Row],[CL_GL_ACCT_FR9]]),$A$2&lt;=_xlfn.NUMBERVALUE(Table_Query_from_MF_DSNP62[[#This Row],[CL_GL_ACCT_TO9]]))</f>
        <v>1</v>
      </c>
      <c r="IP792" s="33" t="b">
        <f>AND($A$2&gt;=_xlfn.NUMBERVALUE(Table_Query_from_MF_DSNP62[[#This Row],[CL_GL_ACCT_FR10]]),$A$2&lt;=_xlfn.NUMBERVALUE(Table_Query_from_MF_DSNP62[[#This Row],[CL_GL_ACCT_TO10]]))</f>
        <v>1</v>
      </c>
      <c r="IQ792" s="33" t="b">
        <f>AND($A$2&gt;=_xlfn.NUMBERVALUE(Table_Query_from_MF_DSNP62[[#This Row],[CL_GL_ACCT_FR11]]),$A$2&lt;=_xlfn.NUMBERVALUE(Table_Query_from_MF_DSNP62[[#This Row],[CL_GL_ACCT_TO11]]))</f>
        <v>1</v>
      </c>
      <c r="IR792" s="33" t="b">
        <f>AND($A$2&gt;=_xlfn.NUMBERVALUE(Table_Query_from_MF_DSNP62[[#This Row],[CL_GL_ACCT_FR12]]),$A$2&lt;=_xlfn.NUMBERVALUE(Table_Query_from_MF_DSNP62[[#This Row],[CL_GL_ACCT_TO12]]))</f>
        <v>1</v>
      </c>
      <c r="IS792" s="33" t="b">
        <f>AND($A$2&gt;=_xlfn.NUMBERVALUE(Table_Query_from_MF_DSNP62[[#This Row],[CL_GL_ACCT_FR13]]),$A$2&lt;=_xlfn.NUMBERVALUE(Table_Query_from_MF_DSNP62[[#This Row],[CL_GL_ACCT_TO13]]))</f>
        <v>1</v>
      </c>
      <c r="IT792" s="33" t="b">
        <f>AND($A$2&gt;=_xlfn.NUMBERVALUE(Table_Query_from_MF_DSNP62[[#This Row],[CL_GL_ACCT_FR14]]),$A$2&lt;=_xlfn.NUMBERVALUE(Table_Query_from_MF_DSNP62[[#This Row],[CL_GL_ACCT_TO14]]))</f>
        <v>1</v>
      </c>
      <c r="IU792" s="33" t="b">
        <f>AND($A$2&gt;=_xlfn.NUMBERVALUE(Table_Query_from_MF_DSNP62[[#This Row],[CL_GL_ACCT_FR15]]),$A$2&lt;=_xlfn.NUMBERVALUE(Table_Query_from_MF_DSNP62[[#This Row],[CL_GL_ACCT_TO15]]))</f>
        <v>1</v>
      </c>
      <c r="IV792" s="33" t="b">
        <f>AND($A$2&gt;=_xlfn.NUMBERVALUE(Table_Query_from_MF_DSNP62[[#This Row],[CL_GL_ACCT_FR16]]),$A$2&lt;=_xlfn.NUMBERVALUE(Table_Query_from_MF_DSNP62[[#This Row],[CL_GL_ACCT_TO16]]))</f>
        <v>1</v>
      </c>
      <c r="IW792" s="33" t="b">
        <f>AND($A$2&gt;=_xlfn.NUMBERVALUE(Table_Query_from_MF_DSNP62[[#This Row],[CL_GL_ACCT_FR17]]),$A$2&lt;=_xlfn.NUMBERVALUE(Table_Query_from_MF_DSNP62[[#This Row],[CL_GL_ACCT_TO17]]))</f>
        <v>1</v>
      </c>
      <c r="IX792" s="33" t="b">
        <f>AND($A$2&gt;=_xlfn.NUMBERVALUE(Table_Query_from_MF_DSNP62[[#This Row],[CL_GL_ACCT_FR18]]),$A$2&lt;=_xlfn.NUMBERVALUE(Table_Query_from_MF_DSNP62[[#This Row],[CL_GL_ACCT_TO18]]))</f>
        <v>1</v>
      </c>
      <c r="IY792" s="33" t="b">
        <f>AND($A$2&gt;=_xlfn.NUMBERVALUE(Table_Query_from_MF_DSNP62[[#This Row],[CL_GL_ACCT_FR19]]),$A$2&lt;=_xlfn.NUMBERVALUE(Table_Query_from_MF_DSNP62[[#This Row],[CL_GL_ACCT_TO19]]))</f>
        <v>1</v>
      </c>
      <c r="IZ792" s="33" t="b">
        <f>AND($A$2&gt;=_xlfn.NUMBERVALUE(Table_Query_from_MF_DSNP62[[#This Row],[CL_GL_ACCT_FR20]]),$A$2&lt;=_xlfn.NUMBERVALUE(Table_Query_from_MF_DSNP62[[#This Row],[CL_GL_ACCT_TO20]]))</f>
        <v>1</v>
      </c>
      <c r="JA792" s="33" t="b">
        <f>AND($A$2&gt;=_xlfn.NUMBERVALUE(Table_Query_from_MF_DSNP62[[#This Row],[CL_GL_ACCT_FR21]]),$A$2&lt;=_xlfn.NUMBERVALUE(Table_Query_from_MF_DSNP62[[#This Row],[CL_GL_ACCT_TO21]]))</f>
        <v>1</v>
      </c>
      <c r="JB792" s="33" t="b">
        <f>AND($A$2&gt;=_xlfn.NUMBERVALUE(Table_Query_from_MF_DSNP62[[#This Row],[CL_GL_ACCT_FR22]]),$A$2&lt;=_xlfn.NUMBERVALUE(Table_Query_from_MF_DSNP62[[#This Row],[CL_GL_ACCT_TO22]]))</f>
        <v>1</v>
      </c>
      <c r="JC792" s="33" t="b">
        <f>AND($A$2&gt;=_xlfn.NUMBERVALUE(Table_Query_from_MF_DSNP62[[#This Row],[CL_GL_ACCT_FR23]]),$A$2&lt;=_xlfn.NUMBERVALUE(Table_Query_from_MF_DSNP62[[#This Row],[CL_GL_ACCT_TO23]]))</f>
        <v>1</v>
      </c>
      <c r="JD792" s="33" t="b">
        <f>AND($A$2&gt;=_xlfn.NUMBERVALUE(Table_Query_from_MF_DSNP62[[#This Row],[CL_GL_ACCT_FR24]]),$A$2&lt;=_xlfn.NUMBERVALUE(Table_Query_from_MF_DSNP62[[#This Row],[CL_GL_ACCT_TO24]]))</f>
        <v>1</v>
      </c>
      <c r="JE792" s="33" t="b">
        <f>AND($A$2&gt;=_xlfn.NUMBERVALUE(Table_Query_from_MF_DSNP62[[#This Row],[CL_GL_ACCT_FR25]]),$A$2&lt;=_xlfn.NUMBERVALUE(Table_Query_from_MF_DSNP62[[#This Row],[CL_GL_ACCT_TO25]]))</f>
        <v>1</v>
      </c>
      <c r="JF792" s="33" t="b">
        <f>OR(Table_Query_from_MF_DSNP62[[#This Row],[PairA]:[PairO]])</f>
        <v>1</v>
      </c>
      <c r="JG792" s="33">
        <f>_xlfn.IFNA(MATCH(TRUE,Table_Query_from_MF_DSNP62[[#This Row],[PairA]:[PairO]],0),"none")</f>
        <v>2</v>
      </c>
      <c r="JH792" s="33" t="b">
        <f>AND($B$2&gt;=_xlfn.NUMBERVALUE(Table_Query_from_MF_DSNP62[[#This Row],[CL_CMP_OBJ_FR1]]),$B$2&lt;=_xlfn.NUMBERVALUE(Table_Query_from_MF_DSNP62[[#This Row],[CL_CMP_OBJ_TO1]]))</f>
        <v>0</v>
      </c>
      <c r="JI792" s="33" t="b">
        <f>AND($B$2&gt;=_xlfn.NUMBERVALUE(Table_Query_from_MF_DSNP62[[#This Row],[CL_CMP_OBJ_FR2]]),$B$2&lt;=_xlfn.NUMBERVALUE(Table_Query_from_MF_DSNP62[[#This Row],[CL_CMP_OBJ_TO2]]))</f>
        <v>1</v>
      </c>
      <c r="JJ792" s="33" t="b">
        <f>AND($B$2&gt;=_xlfn.NUMBERVALUE(Table_Query_from_MF_DSNP62[[#This Row],[CL_CMP_OBJ_FR3]]),$B$2&lt;=_xlfn.NUMBERVALUE(Table_Query_from_MF_DSNP62[[#This Row],[CL_CMP_OBJ_TO3]]))</f>
        <v>1</v>
      </c>
      <c r="JK792" s="33" t="b">
        <f>AND($B$2&gt;=_xlfn.NUMBERVALUE(Table_Query_from_MF_DSNP62[[#This Row],[CL_CMP_OBJ_FR4]]),$B$2&lt;=_xlfn.NUMBERVALUE(Table_Query_from_MF_DSNP62[[#This Row],[CL_CMP_OBJ_TO4]]))</f>
        <v>1</v>
      </c>
      <c r="JL792" s="33" t="b">
        <f>AND($B$2&gt;=_xlfn.NUMBERVALUE(Table_Query_from_MF_DSNP62[[#This Row],[CL_CMP_OBJ_FR5]]),$B$2&lt;=_xlfn.NUMBERVALUE(Table_Query_from_MF_DSNP62[[#This Row],[CL_CMP_OBJ_TO5]]))</f>
        <v>1</v>
      </c>
      <c r="JM792" s="33" t="b">
        <f>AND($B$2&gt;=_xlfn.NUMBERVALUE(Table_Query_from_MF_DSNP62[[#This Row],[CL_CMP_OBJ_FR6]]),$B$2&lt;=_xlfn.NUMBERVALUE(Table_Query_from_MF_DSNP62[[#This Row],[CL_CMP_OBJ_TO6]]))</f>
        <v>1</v>
      </c>
      <c r="JN792" s="33" t="b">
        <f>AND($B$2&gt;=_xlfn.NUMBERVALUE(Table_Query_from_MF_DSNP62[[#This Row],[CL_CMP_OBJ_FR7]]),$B$2&lt;=_xlfn.NUMBERVALUE(Table_Query_from_MF_DSNP62[[#This Row],[CL_CMP_OBJ_TO7]]))</f>
        <v>1</v>
      </c>
      <c r="JO792" s="33" t="b">
        <f>AND($B$2&gt;=_xlfn.NUMBERVALUE(Table_Query_from_MF_DSNP62[[#This Row],[CL_CMP_OBJ_FR8]]),$B$2&lt;=_xlfn.NUMBERVALUE(Table_Query_from_MF_DSNP62[[#This Row],[CL_CMP_OBJ_TO8]]))</f>
        <v>1</v>
      </c>
      <c r="JP792" s="33" t="b">
        <f>AND($B$2&gt;=_xlfn.NUMBERVALUE(Table_Query_from_MF_DSNP62[[#This Row],[CL_CMP_OBJ_FR9]]),$B$2&lt;=_xlfn.NUMBERVALUE(Table_Query_from_MF_DSNP62[[#This Row],[CL_CMP_OBJ_TO9]]))</f>
        <v>1</v>
      </c>
      <c r="JQ792" s="33" t="b">
        <f>AND($B$2&gt;=_xlfn.NUMBERVALUE(Table_Query_from_MF_DSNP62[[#This Row],[CL_CMP_OBJ_FR10]]),$B$2&lt;=_xlfn.NUMBERVALUE(Table_Query_from_MF_DSNP62[[#This Row],[CL_CMP_OBJ_TO10]]))</f>
        <v>1</v>
      </c>
      <c r="JR792" s="33" t="b">
        <f>AND($B$2&gt;=_xlfn.NUMBERVALUE(Table_Query_from_MF_DSNP62[[#This Row],[CL_CMP_OBJ_FR11]]),$B$2&lt;=_xlfn.NUMBERVALUE(Table_Query_from_MF_DSNP62[[#This Row],[CL_CMP_OBJ_TO11]]))</f>
        <v>1</v>
      </c>
      <c r="JS792" s="33" t="b">
        <f>AND($B$2&gt;=_xlfn.NUMBERVALUE(Table_Query_from_MF_DSNP62[[#This Row],[CL_CMP_OBJ_FR12]]),$B$2&lt;=_xlfn.NUMBERVALUE(Table_Query_from_MF_DSNP62[[#This Row],[CL_CMP_OBJ_TO12]]))</f>
        <v>1</v>
      </c>
      <c r="JT792" s="33" t="b">
        <f>AND($B$2&gt;=_xlfn.NUMBERVALUE(Table_Query_from_MF_DSNP62[[#This Row],[CL_CMP_OBJ_FR13]]),$B$2&lt;=_xlfn.NUMBERVALUE(Table_Query_from_MF_DSNP62[[#This Row],[CL_CMP_OBJ_TO13]]))</f>
        <v>1</v>
      </c>
      <c r="JU792" s="33" t="b">
        <f>AND($B$2&gt;=_xlfn.NUMBERVALUE(Table_Query_from_MF_DSNP62[[#This Row],[CL_CMP_OBJ_FR14]]),$B$2&lt;=_xlfn.NUMBERVALUE(Table_Query_from_MF_DSNP62[[#This Row],[CL_CMP_OBJ_TO14]]))</f>
        <v>1</v>
      </c>
      <c r="JV792" s="33" t="b">
        <f>AND($B$2&gt;=_xlfn.NUMBERVALUE(Table_Query_from_MF_DSNP62[[#This Row],[CL_CMP_OBJ_FR15]]),$B$2&lt;=_xlfn.NUMBERVALUE(Table_Query_from_MF_DSNP62[[#This Row],[CL_CMP_OBJ_TO15]]))</f>
        <v>1</v>
      </c>
    </row>
    <row r="793" spans="1:282" x14ac:dyDescent="0.25">
      <c r="A793" t="b">
        <f>OR(,Table_Query_from_MF_DSNP62[[#This Row],[Desired GL included as "hard-coded" GL?]],Table_Query_from_MF_DSNP62[[#This Row],[Desired GL included as "Open GL"?]])</f>
        <v>1</v>
      </c>
      <c r="B793" t="b">
        <f>Table_Query_from_MF_DSNP62[[#This Row],[Desired CObj included as "Open CObj"?]]</f>
        <v>1</v>
      </c>
      <c r="C793" t="s">
        <v>752</v>
      </c>
      <c r="D793" t="s">
        <v>2696</v>
      </c>
      <c r="E793" t="s">
        <v>8</v>
      </c>
      <c r="F793" s="24" t="s">
        <v>13</v>
      </c>
      <c r="G793" t="s">
        <v>198</v>
      </c>
      <c r="H793" s="24" t="s">
        <v>444</v>
      </c>
      <c r="I793" t="s">
        <v>444</v>
      </c>
      <c r="J793" s="24" t="s">
        <v>444</v>
      </c>
      <c r="K793" t="s">
        <v>444</v>
      </c>
      <c r="L793" s="24" t="s">
        <v>444</v>
      </c>
      <c r="M793" t="s">
        <v>444</v>
      </c>
      <c r="N793" t="s">
        <v>444</v>
      </c>
      <c r="O793" t="s">
        <v>444</v>
      </c>
      <c r="P793" t="s">
        <v>444</v>
      </c>
      <c r="Q793" t="s">
        <v>15</v>
      </c>
      <c r="R793" t="s">
        <v>15</v>
      </c>
      <c r="S793" t="s">
        <v>442</v>
      </c>
      <c r="T793" t="s">
        <v>447</v>
      </c>
      <c r="U793" t="s">
        <v>444</v>
      </c>
      <c r="V793" t="s">
        <v>444</v>
      </c>
      <c r="W793" t="s">
        <v>442</v>
      </c>
      <c r="X793" t="s">
        <v>442</v>
      </c>
      <c r="Y793" t="s">
        <v>444</v>
      </c>
      <c r="Z793" t="s">
        <v>442</v>
      </c>
      <c r="AA793" t="s">
        <v>442</v>
      </c>
      <c r="AB793" t="s">
        <v>444</v>
      </c>
      <c r="AC793" t="s">
        <v>444</v>
      </c>
      <c r="AD793" t="s">
        <v>15</v>
      </c>
      <c r="AE793" t="s">
        <v>447</v>
      </c>
      <c r="AF793" t="s">
        <v>447</v>
      </c>
      <c r="AG793" t="s">
        <v>442</v>
      </c>
      <c r="AH793" t="s">
        <v>447</v>
      </c>
      <c r="AI793" t="s">
        <v>447</v>
      </c>
      <c r="AJ793" t="s">
        <v>442</v>
      </c>
      <c r="AK793" t="s">
        <v>444</v>
      </c>
      <c r="AL793" t="s">
        <v>444</v>
      </c>
      <c r="AM793" t="s">
        <v>444</v>
      </c>
      <c r="AN793" t="s">
        <v>444</v>
      </c>
      <c r="AO793" t="s">
        <v>444</v>
      </c>
      <c r="AP793" t="s">
        <v>442</v>
      </c>
      <c r="AQ793" t="s">
        <v>282</v>
      </c>
      <c r="AR793" t="s">
        <v>528</v>
      </c>
      <c r="AS793" t="s">
        <v>162</v>
      </c>
      <c r="AT793" t="s">
        <v>10</v>
      </c>
      <c r="AU793" t="s">
        <v>444</v>
      </c>
      <c r="AV793" t="s">
        <v>442</v>
      </c>
      <c r="AW793" t="s">
        <v>444</v>
      </c>
      <c r="AX793" t="s">
        <v>444</v>
      </c>
      <c r="AY793" t="s">
        <v>444</v>
      </c>
      <c r="AZ793" t="s">
        <v>444</v>
      </c>
      <c r="BA793" t="s">
        <v>444</v>
      </c>
      <c r="BB793" t="s">
        <v>444</v>
      </c>
      <c r="BC793" t="s">
        <v>444</v>
      </c>
      <c r="BD793" t="s">
        <v>1359</v>
      </c>
      <c r="BE793" t="s">
        <v>444</v>
      </c>
      <c r="BF793" t="s">
        <v>1360</v>
      </c>
      <c r="BG793" t="s">
        <v>444</v>
      </c>
      <c r="BH793" t="s">
        <v>444</v>
      </c>
      <c r="BI793" t="s">
        <v>444</v>
      </c>
      <c r="BJ793" t="s">
        <v>444</v>
      </c>
      <c r="BK793" t="s">
        <v>444</v>
      </c>
      <c r="BL793" t="s">
        <v>444</v>
      </c>
      <c r="BM793" t="s">
        <v>444</v>
      </c>
      <c r="BN793" t="s">
        <v>444</v>
      </c>
      <c r="BO793" t="s">
        <v>444</v>
      </c>
      <c r="BP793" t="s">
        <v>444</v>
      </c>
      <c r="BQ793" t="s">
        <v>444</v>
      </c>
      <c r="BR793" t="s">
        <v>444</v>
      </c>
      <c r="BS793" t="s">
        <v>444</v>
      </c>
      <c r="BT793" t="s">
        <v>444</v>
      </c>
      <c r="BU793" t="s">
        <v>444</v>
      </c>
      <c r="BV793" t="s">
        <v>444</v>
      </c>
      <c r="BW793" t="s">
        <v>444</v>
      </c>
      <c r="BX793" t="s">
        <v>444</v>
      </c>
      <c r="BY793" t="s">
        <v>444</v>
      </c>
      <c r="BZ793" t="s">
        <v>444</v>
      </c>
      <c r="CA793" t="s">
        <v>444</v>
      </c>
      <c r="CB793" t="s">
        <v>444</v>
      </c>
      <c r="CC793" t="s">
        <v>1360</v>
      </c>
      <c r="CD793" t="s">
        <v>843</v>
      </c>
      <c r="CE793" t="s">
        <v>444</v>
      </c>
      <c r="CF793" t="s">
        <v>444</v>
      </c>
      <c r="CG793" t="s">
        <v>444</v>
      </c>
      <c r="CH793" t="s">
        <v>444</v>
      </c>
      <c r="CI793" t="s">
        <v>444</v>
      </c>
      <c r="CJ793" t="s">
        <v>444</v>
      </c>
      <c r="CK793" t="s">
        <v>444</v>
      </c>
      <c r="CL793" t="s">
        <v>444</v>
      </c>
      <c r="CM793" t="s">
        <v>444</v>
      </c>
      <c r="CN793" t="s">
        <v>444</v>
      </c>
      <c r="CO793" t="s">
        <v>444</v>
      </c>
      <c r="CP793" t="s">
        <v>444</v>
      </c>
      <c r="CQ793" t="s">
        <v>444</v>
      </c>
      <c r="CR793" t="s">
        <v>444</v>
      </c>
      <c r="CS793" t="s">
        <v>444</v>
      </c>
      <c r="CT793" t="s">
        <v>444</v>
      </c>
      <c r="CU793" t="s">
        <v>282</v>
      </c>
      <c r="CV793" t="s">
        <v>2766</v>
      </c>
      <c r="CW793" t="s">
        <v>2736</v>
      </c>
      <c r="CX793" t="s">
        <v>2998</v>
      </c>
      <c r="CY793" t="s">
        <v>1472</v>
      </c>
      <c r="CZ793" t="s">
        <v>444</v>
      </c>
      <c r="DA793" t="s">
        <v>444</v>
      </c>
      <c r="DB793" t="s">
        <v>444</v>
      </c>
      <c r="DC793" t="s">
        <v>444</v>
      </c>
      <c r="DD793" t="s">
        <v>444</v>
      </c>
      <c r="DE793" t="s">
        <v>444</v>
      </c>
      <c r="DF793" t="s">
        <v>444</v>
      </c>
      <c r="DG793" t="s">
        <v>444</v>
      </c>
      <c r="DH793" t="s">
        <v>444</v>
      </c>
      <c r="DI793" t="s">
        <v>1440</v>
      </c>
      <c r="DJ793" t="s">
        <v>444</v>
      </c>
      <c r="DK793" t="s">
        <v>444</v>
      </c>
      <c r="DL793" t="s">
        <v>444</v>
      </c>
      <c r="DM793" t="s">
        <v>444</v>
      </c>
      <c r="DN793" t="s">
        <v>444</v>
      </c>
      <c r="DO793" t="s">
        <v>444</v>
      </c>
      <c r="DP793" t="s">
        <v>444</v>
      </c>
      <c r="DQ793" t="s">
        <v>444</v>
      </c>
      <c r="DR793" t="s">
        <v>444</v>
      </c>
      <c r="DS793" t="s">
        <v>444</v>
      </c>
      <c r="DT793" s="24" t="s">
        <v>444</v>
      </c>
      <c r="DU793" s="24" t="s">
        <v>444</v>
      </c>
      <c r="DV793" t="s">
        <v>444</v>
      </c>
      <c r="DW793" t="s">
        <v>444</v>
      </c>
      <c r="DX793" s="24" t="s">
        <v>444</v>
      </c>
      <c r="DY793" s="24" t="s">
        <v>444</v>
      </c>
      <c r="DZ793" t="s">
        <v>444</v>
      </c>
      <c r="EA793" t="s">
        <v>444</v>
      </c>
      <c r="EB793" s="24" t="s">
        <v>444</v>
      </c>
      <c r="EC793" s="24" t="s">
        <v>444</v>
      </c>
      <c r="ED793" t="s">
        <v>444</v>
      </c>
      <c r="EE793" t="s">
        <v>444</v>
      </c>
      <c r="EF793" s="24" t="s">
        <v>444</v>
      </c>
      <c r="EG793" s="24" t="s">
        <v>444</v>
      </c>
      <c r="EH793" t="s">
        <v>444</v>
      </c>
      <c r="EI793" t="s">
        <v>444</v>
      </c>
      <c r="EJ793" s="24" t="s">
        <v>444</v>
      </c>
      <c r="EK793" s="24" t="s">
        <v>444</v>
      </c>
      <c r="EL793" t="s">
        <v>444</v>
      </c>
      <c r="EM793" t="s">
        <v>444</v>
      </c>
      <c r="EN793" s="24" t="s">
        <v>444</v>
      </c>
      <c r="EO793" s="24" t="s">
        <v>444</v>
      </c>
      <c r="EP793" t="s">
        <v>444</v>
      </c>
      <c r="EQ793" t="s">
        <v>444</v>
      </c>
      <c r="ER793" s="24" t="s">
        <v>444</v>
      </c>
      <c r="ES793" s="24" t="s">
        <v>444</v>
      </c>
      <c r="ET793" t="s">
        <v>444</v>
      </c>
      <c r="EU793" t="s">
        <v>444</v>
      </c>
      <c r="EV793" s="24" t="s">
        <v>444</v>
      </c>
      <c r="EW793" s="24" t="s">
        <v>444</v>
      </c>
      <c r="EX793" t="s">
        <v>444</v>
      </c>
      <c r="EY793" t="s">
        <v>444</v>
      </c>
      <c r="EZ793" s="24" t="s">
        <v>444</v>
      </c>
      <c r="FA793" s="24" t="s">
        <v>444</v>
      </c>
      <c r="FB793" t="s">
        <v>444</v>
      </c>
      <c r="FC793" t="s">
        <v>444</v>
      </c>
      <c r="FD793" s="24" t="s">
        <v>444</v>
      </c>
      <c r="FE793" s="24" t="s">
        <v>444</v>
      </c>
      <c r="FF793" t="s">
        <v>444</v>
      </c>
      <c r="FG793" t="s">
        <v>444</v>
      </c>
      <c r="FH793" s="24" t="s">
        <v>444</v>
      </c>
      <c r="FI793" s="24" t="s">
        <v>444</v>
      </c>
      <c r="FJ793" t="s">
        <v>444</v>
      </c>
      <c r="FK793" t="s">
        <v>444</v>
      </c>
      <c r="FL793" s="24" t="s">
        <v>444</v>
      </c>
      <c r="FM793" s="24" t="s">
        <v>444</v>
      </c>
      <c r="FN793" t="s">
        <v>444</v>
      </c>
      <c r="FO793" t="s">
        <v>444</v>
      </c>
      <c r="FP793" s="24" t="s">
        <v>444</v>
      </c>
      <c r="FQ793" s="24" t="s">
        <v>444</v>
      </c>
      <c r="FR793" t="s">
        <v>444</v>
      </c>
      <c r="FS793" t="s">
        <v>444</v>
      </c>
      <c r="FT793" s="24" t="s">
        <v>444</v>
      </c>
      <c r="FU793" s="24" t="s">
        <v>444</v>
      </c>
      <c r="FV793" t="s">
        <v>444</v>
      </c>
      <c r="FW793" t="s">
        <v>444</v>
      </c>
      <c r="FX793" s="24" t="s">
        <v>444</v>
      </c>
      <c r="FY793" s="24" t="s">
        <v>444</v>
      </c>
      <c r="FZ793" t="s">
        <v>444</v>
      </c>
      <c r="GA793" t="s">
        <v>444</v>
      </c>
      <c r="GB793" s="24" t="s">
        <v>444</v>
      </c>
      <c r="GC793" s="24" t="s">
        <v>444</v>
      </c>
      <c r="GD793" t="s">
        <v>444</v>
      </c>
      <c r="GE793" t="s">
        <v>444</v>
      </c>
      <c r="GF793" s="24" t="s">
        <v>444</v>
      </c>
      <c r="GG793" s="24" t="s">
        <v>444</v>
      </c>
      <c r="GH793" t="s">
        <v>444</v>
      </c>
      <c r="GI793" s="24" t="s">
        <v>444</v>
      </c>
      <c r="GJ793" s="24" t="s">
        <v>444</v>
      </c>
      <c r="GK793" t="s">
        <v>444</v>
      </c>
      <c r="GL793" t="s">
        <v>444</v>
      </c>
      <c r="GM793" s="24" t="s">
        <v>444</v>
      </c>
      <c r="GN793" s="24" t="s">
        <v>444</v>
      </c>
      <c r="GO793" t="s">
        <v>444</v>
      </c>
      <c r="GP793" t="s">
        <v>444</v>
      </c>
      <c r="GQ793" s="24" t="s">
        <v>444</v>
      </c>
      <c r="GR793" s="24" t="s">
        <v>444</v>
      </c>
      <c r="GS793" t="s">
        <v>444</v>
      </c>
      <c r="GT793" t="s">
        <v>444</v>
      </c>
      <c r="GU793" s="24" t="s">
        <v>444</v>
      </c>
      <c r="GV793" s="24" t="s">
        <v>444</v>
      </c>
      <c r="GW793" t="s">
        <v>444</v>
      </c>
      <c r="GX793" t="s">
        <v>444</v>
      </c>
      <c r="GY793" s="24" t="s">
        <v>444</v>
      </c>
      <c r="GZ793" s="24" t="s">
        <v>444</v>
      </c>
      <c r="HA793" t="s">
        <v>444</v>
      </c>
      <c r="HB793" t="s">
        <v>444</v>
      </c>
      <c r="HC793" s="24" t="s">
        <v>444</v>
      </c>
      <c r="HD793" s="24" t="s">
        <v>444</v>
      </c>
      <c r="HE793" t="s">
        <v>444</v>
      </c>
      <c r="HF793" t="s">
        <v>444</v>
      </c>
      <c r="HG793" s="24" t="s">
        <v>444</v>
      </c>
      <c r="HH793" s="24" t="s">
        <v>444</v>
      </c>
      <c r="HI793" t="s">
        <v>444</v>
      </c>
      <c r="HJ793" t="s">
        <v>444</v>
      </c>
      <c r="HK793" s="24" t="s">
        <v>444</v>
      </c>
      <c r="HL793" s="24" t="s">
        <v>444</v>
      </c>
      <c r="HM793" t="s">
        <v>444</v>
      </c>
      <c r="HN793" t="s">
        <v>444</v>
      </c>
      <c r="HO793" s="24" t="s">
        <v>444</v>
      </c>
      <c r="HP793" s="24" t="s">
        <v>444</v>
      </c>
      <c r="HQ793" t="s">
        <v>444</v>
      </c>
      <c r="HR793" t="s">
        <v>444</v>
      </c>
      <c r="HS793" s="24" t="s">
        <v>444</v>
      </c>
      <c r="HT793" s="24" t="s">
        <v>444</v>
      </c>
      <c r="HU793" t="s">
        <v>444</v>
      </c>
      <c r="HV793" t="s">
        <v>444</v>
      </c>
      <c r="HW793" s="24" t="s">
        <v>444</v>
      </c>
      <c r="HX793" s="24" t="s">
        <v>444</v>
      </c>
      <c r="HY793" t="s">
        <v>444</v>
      </c>
      <c r="HZ793" t="s">
        <v>444</v>
      </c>
      <c r="IA793" t="s">
        <v>3124</v>
      </c>
      <c r="IB793" t="s">
        <v>2736</v>
      </c>
      <c r="IC793" t="s">
        <v>3014</v>
      </c>
      <c r="ID793" s="33" t="b" cm="1">
        <f t="array" ref="ID793">_xlfn.IFNA(MATCH($A$2,_xlfn.NUMBERVALUE(Table_Query_from_MF_DSNP62[[#This Row],[CL_GLACCT_DR1]:[CL_GLACCT_CR4]]),0),0)&gt;=1</f>
        <v>1</v>
      </c>
      <c r="IE793" s="33" t="b">
        <f>OR(Table_Query_from_MF_DSNP62[[#This Row],[Pair1]:[Pair25]])</f>
        <v>1</v>
      </c>
      <c r="IF793" s="33">
        <f>_xlfn.IFNA(MATCH(TRUE,Table_Query_from_MF_DSNP62[[#This Row],[Pair1]:[Pair25]],0),"none")</f>
        <v>1</v>
      </c>
      <c r="IG793" s="33" t="b">
        <f>AND($A$2&gt;=_xlfn.NUMBERVALUE(Table_Query_from_MF_DSNP62[[#This Row],[CL_GL_ACCT_FR1]]),$A$2&lt;=_xlfn.NUMBERVALUE(Table_Query_from_MF_DSNP62[[#This Row],[CL_GL_ACCT_TO1]]))</f>
        <v>1</v>
      </c>
      <c r="IH793" s="33" t="b">
        <f>AND($A$2&gt;=_xlfn.NUMBERVALUE(Table_Query_from_MF_DSNP62[[#This Row],[CL_GL_ACCT_FR2]]),$A$2&lt;=_xlfn.NUMBERVALUE(Table_Query_from_MF_DSNP62[[#This Row],[CL_GL_ACCT_TO2]]))</f>
        <v>1</v>
      </c>
      <c r="II793" s="33" t="b">
        <f>AND($A$2&gt;=_xlfn.NUMBERVALUE(Table_Query_from_MF_DSNP62[[#This Row],[CL_GL_ACCT_FR3]]),$A$2&lt;=_xlfn.NUMBERVALUE(Table_Query_from_MF_DSNP62[[#This Row],[CL_GL_ACCT_TO3]]))</f>
        <v>1</v>
      </c>
      <c r="IJ793" s="33" t="b">
        <f>AND($A$2&gt;=_xlfn.NUMBERVALUE(Table_Query_from_MF_DSNP62[[#This Row],[CL_GL_ACCT_FR4]]),$A$2&lt;=_xlfn.NUMBERVALUE(Table_Query_from_MF_DSNP62[[#This Row],[CL_GL_ACCT_TO4]]))</f>
        <v>1</v>
      </c>
      <c r="IK793" s="33" t="b">
        <f>AND($A$2&gt;=_xlfn.NUMBERVALUE(Table_Query_from_MF_DSNP62[[#This Row],[CL_GL_ACCT_FR5]]),$A$2&lt;=_xlfn.NUMBERVALUE(Table_Query_from_MF_DSNP62[[#This Row],[CL_GL_ACCT_TO5]]))</f>
        <v>1</v>
      </c>
      <c r="IL793" s="33" t="b">
        <f>AND($A$2&gt;=_xlfn.NUMBERVALUE(Table_Query_from_MF_DSNP62[[#This Row],[CL_GL_ACCT_FR6]]),$A$2&lt;=_xlfn.NUMBERVALUE(Table_Query_from_MF_DSNP62[[#This Row],[CL_GL_ACCT_TO6]]))</f>
        <v>1</v>
      </c>
      <c r="IM793" s="33" t="b">
        <f>AND($A$2&gt;=_xlfn.NUMBERVALUE(Table_Query_from_MF_DSNP62[[#This Row],[CL_GL_ACCT_FR7]]),$A$2&lt;=_xlfn.NUMBERVALUE(Table_Query_from_MF_DSNP62[[#This Row],[CL_GL_ACCT_TO7]]))</f>
        <v>1</v>
      </c>
      <c r="IN793" s="33" t="b">
        <f>AND($A$2&gt;=_xlfn.NUMBERVALUE(Table_Query_from_MF_DSNP62[[#This Row],[CL_GL_ACCT_FR8]]),$A$2&lt;=_xlfn.NUMBERVALUE(Table_Query_from_MF_DSNP62[[#This Row],[CL_GL_ACCT_TO8]]))</f>
        <v>1</v>
      </c>
      <c r="IO793" s="33" t="b">
        <f>AND($A$2&gt;=_xlfn.NUMBERVALUE(Table_Query_from_MF_DSNP62[[#This Row],[CL_GL_ACCT_FR9]]),$A$2&lt;=_xlfn.NUMBERVALUE(Table_Query_from_MF_DSNP62[[#This Row],[CL_GL_ACCT_TO9]]))</f>
        <v>1</v>
      </c>
      <c r="IP793" s="33" t="b">
        <f>AND($A$2&gt;=_xlfn.NUMBERVALUE(Table_Query_from_MF_DSNP62[[#This Row],[CL_GL_ACCT_FR10]]),$A$2&lt;=_xlfn.NUMBERVALUE(Table_Query_from_MF_DSNP62[[#This Row],[CL_GL_ACCT_TO10]]))</f>
        <v>1</v>
      </c>
      <c r="IQ793" s="33" t="b">
        <f>AND($A$2&gt;=_xlfn.NUMBERVALUE(Table_Query_from_MF_DSNP62[[#This Row],[CL_GL_ACCT_FR11]]),$A$2&lt;=_xlfn.NUMBERVALUE(Table_Query_from_MF_DSNP62[[#This Row],[CL_GL_ACCT_TO11]]))</f>
        <v>1</v>
      </c>
      <c r="IR793" s="33" t="b">
        <f>AND($A$2&gt;=_xlfn.NUMBERVALUE(Table_Query_from_MF_DSNP62[[#This Row],[CL_GL_ACCT_FR12]]),$A$2&lt;=_xlfn.NUMBERVALUE(Table_Query_from_MF_DSNP62[[#This Row],[CL_GL_ACCT_TO12]]))</f>
        <v>1</v>
      </c>
      <c r="IS793" s="33" t="b">
        <f>AND($A$2&gt;=_xlfn.NUMBERVALUE(Table_Query_from_MF_DSNP62[[#This Row],[CL_GL_ACCT_FR13]]),$A$2&lt;=_xlfn.NUMBERVALUE(Table_Query_from_MF_DSNP62[[#This Row],[CL_GL_ACCT_TO13]]))</f>
        <v>1</v>
      </c>
      <c r="IT793" s="33" t="b">
        <f>AND($A$2&gt;=_xlfn.NUMBERVALUE(Table_Query_from_MF_DSNP62[[#This Row],[CL_GL_ACCT_FR14]]),$A$2&lt;=_xlfn.NUMBERVALUE(Table_Query_from_MF_DSNP62[[#This Row],[CL_GL_ACCT_TO14]]))</f>
        <v>1</v>
      </c>
      <c r="IU793" s="33" t="b">
        <f>AND($A$2&gt;=_xlfn.NUMBERVALUE(Table_Query_from_MF_DSNP62[[#This Row],[CL_GL_ACCT_FR15]]),$A$2&lt;=_xlfn.NUMBERVALUE(Table_Query_from_MF_DSNP62[[#This Row],[CL_GL_ACCT_TO15]]))</f>
        <v>1</v>
      </c>
      <c r="IV793" s="33" t="b">
        <f>AND($A$2&gt;=_xlfn.NUMBERVALUE(Table_Query_from_MF_DSNP62[[#This Row],[CL_GL_ACCT_FR16]]),$A$2&lt;=_xlfn.NUMBERVALUE(Table_Query_from_MF_DSNP62[[#This Row],[CL_GL_ACCT_TO16]]))</f>
        <v>1</v>
      </c>
      <c r="IW793" s="33" t="b">
        <f>AND($A$2&gt;=_xlfn.NUMBERVALUE(Table_Query_from_MF_DSNP62[[#This Row],[CL_GL_ACCT_FR17]]),$A$2&lt;=_xlfn.NUMBERVALUE(Table_Query_from_MF_DSNP62[[#This Row],[CL_GL_ACCT_TO17]]))</f>
        <v>1</v>
      </c>
      <c r="IX793" s="33" t="b">
        <f>AND($A$2&gt;=_xlfn.NUMBERVALUE(Table_Query_from_MF_DSNP62[[#This Row],[CL_GL_ACCT_FR18]]),$A$2&lt;=_xlfn.NUMBERVALUE(Table_Query_from_MF_DSNP62[[#This Row],[CL_GL_ACCT_TO18]]))</f>
        <v>1</v>
      </c>
      <c r="IY793" s="33" t="b">
        <f>AND($A$2&gt;=_xlfn.NUMBERVALUE(Table_Query_from_MF_DSNP62[[#This Row],[CL_GL_ACCT_FR19]]),$A$2&lt;=_xlfn.NUMBERVALUE(Table_Query_from_MF_DSNP62[[#This Row],[CL_GL_ACCT_TO19]]))</f>
        <v>1</v>
      </c>
      <c r="IZ793" s="33" t="b">
        <f>AND($A$2&gt;=_xlfn.NUMBERVALUE(Table_Query_from_MF_DSNP62[[#This Row],[CL_GL_ACCT_FR20]]),$A$2&lt;=_xlfn.NUMBERVALUE(Table_Query_from_MF_DSNP62[[#This Row],[CL_GL_ACCT_TO20]]))</f>
        <v>1</v>
      </c>
      <c r="JA793" s="33" t="b">
        <f>AND($A$2&gt;=_xlfn.NUMBERVALUE(Table_Query_from_MF_DSNP62[[#This Row],[CL_GL_ACCT_FR21]]),$A$2&lt;=_xlfn.NUMBERVALUE(Table_Query_from_MF_DSNP62[[#This Row],[CL_GL_ACCT_TO21]]))</f>
        <v>1</v>
      </c>
      <c r="JB793" s="33" t="b">
        <f>AND($A$2&gt;=_xlfn.NUMBERVALUE(Table_Query_from_MF_DSNP62[[#This Row],[CL_GL_ACCT_FR22]]),$A$2&lt;=_xlfn.NUMBERVALUE(Table_Query_from_MF_DSNP62[[#This Row],[CL_GL_ACCT_TO22]]))</f>
        <v>1</v>
      </c>
      <c r="JC793" s="33" t="b">
        <f>AND($A$2&gt;=_xlfn.NUMBERVALUE(Table_Query_from_MF_DSNP62[[#This Row],[CL_GL_ACCT_FR23]]),$A$2&lt;=_xlfn.NUMBERVALUE(Table_Query_from_MF_DSNP62[[#This Row],[CL_GL_ACCT_TO23]]))</f>
        <v>1</v>
      </c>
      <c r="JD793" s="33" t="b">
        <f>AND($A$2&gt;=_xlfn.NUMBERVALUE(Table_Query_from_MF_DSNP62[[#This Row],[CL_GL_ACCT_FR24]]),$A$2&lt;=_xlfn.NUMBERVALUE(Table_Query_from_MF_DSNP62[[#This Row],[CL_GL_ACCT_TO24]]))</f>
        <v>1</v>
      </c>
      <c r="JE793" s="33" t="b">
        <f>AND($A$2&gt;=_xlfn.NUMBERVALUE(Table_Query_from_MF_DSNP62[[#This Row],[CL_GL_ACCT_FR25]]),$A$2&lt;=_xlfn.NUMBERVALUE(Table_Query_from_MF_DSNP62[[#This Row],[CL_GL_ACCT_TO25]]))</f>
        <v>1</v>
      </c>
      <c r="JF793" s="33" t="b">
        <f>OR(Table_Query_from_MF_DSNP62[[#This Row],[PairA]:[PairO]])</f>
        <v>1</v>
      </c>
      <c r="JG793" s="33">
        <f>_xlfn.IFNA(MATCH(TRUE,Table_Query_from_MF_DSNP62[[#This Row],[PairA]:[PairO]],0),"none")</f>
        <v>1</v>
      </c>
      <c r="JH793" s="33" t="b">
        <f>AND($B$2&gt;=_xlfn.NUMBERVALUE(Table_Query_from_MF_DSNP62[[#This Row],[CL_CMP_OBJ_FR1]]),$B$2&lt;=_xlfn.NUMBERVALUE(Table_Query_from_MF_DSNP62[[#This Row],[CL_CMP_OBJ_TO1]]))</f>
        <v>1</v>
      </c>
      <c r="JI793" s="33" t="b">
        <f>AND($B$2&gt;=_xlfn.NUMBERVALUE(Table_Query_from_MF_DSNP62[[#This Row],[CL_CMP_OBJ_FR2]]),$B$2&lt;=_xlfn.NUMBERVALUE(Table_Query_from_MF_DSNP62[[#This Row],[CL_CMP_OBJ_TO2]]))</f>
        <v>1</v>
      </c>
      <c r="JJ793" s="33" t="b">
        <f>AND($B$2&gt;=_xlfn.NUMBERVALUE(Table_Query_from_MF_DSNP62[[#This Row],[CL_CMP_OBJ_FR3]]),$B$2&lt;=_xlfn.NUMBERVALUE(Table_Query_from_MF_DSNP62[[#This Row],[CL_CMP_OBJ_TO3]]))</f>
        <v>1</v>
      </c>
      <c r="JK793" s="33" t="b">
        <f>AND($B$2&gt;=_xlfn.NUMBERVALUE(Table_Query_from_MF_DSNP62[[#This Row],[CL_CMP_OBJ_FR4]]),$B$2&lt;=_xlfn.NUMBERVALUE(Table_Query_from_MF_DSNP62[[#This Row],[CL_CMP_OBJ_TO4]]))</f>
        <v>1</v>
      </c>
      <c r="JL793" s="33" t="b">
        <f>AND($B$2&gt;=_xlfn.NUMBERVALUE(Table_Query_from_MF_DSNP62[[#This Row],[CL_CMP_OBJ_FR5]]),$B$2&lt;=_xlfn.NUMBERVALUE(Table_Query_from_MF_DSNP62[[#This Row],[CL_CMP_OBJ_TO5]]))</f>
        <v>1</v>
      </c>
      <c r="JM793" s="33" t="b">
        <f>AND($B$2&gt;=_xlfn.NUMBERVALUE(Table_Query_from_MF_DSNP62[[#This Row],[CL_CMP_OBJ_FR6]]),$B$2&lt;=_xlfn.NUMBERVALUE(Table_Query_from_MF_DSNP62[[#This Row],[CL_CMP_OBJ_TO6]]))</f>
        <v>1</v>
      </c>
      <c r="JN793" s="33" t="b">
        <f>AND($B$2&gt;=_xlfn.NUMBERVALUE(Table_Query_from_MF_DSNP62[[#This Row],[CL_CMP_OBJ_FR7]]),$B$2&lt;=_xlfn.NUMBERVALUE(Table_Query_from_MF_DSNP62[[#This Row],[CL_CMP_OBJ_TO7]]))</f>
        <v>1</v>
      </c>
      <c r="JO793" s="33" t="b">
        <f>AND($B$2&gt;=_xlfn.NUMBERVALUE(Table_Query_from_MF_DSNP62[[#This Row],[CL_CMP_OBJ_FR8]]),$B$2&lt;=_xlfn.NUMBERVALUE(Table_Query_from_MF_DSNP62[[#This Row],[CL_CMP_OBJ_TO8]]))</f>
        <v>1</v>
      </c>
      <c r="JP793" s="33" t="b">
        <f>AND($B$2&gt;=_xlfn.NUMBERVALUE(Table_Query_from_MF_DSNP62[[#This Row],[CL_CMP_OBJ_FR9]]),$B$2&lt;=_xlfn.NUMBERVALUE(Table_Query_from_MF_DSNP62[[#This Row],[CL_CMP_OBJ_TO9]]))</f>
        <v>1</v>
      </c>
      <c r="JQ793" s="33" t="b">
        <f>AND($B$2&gt;=_xlfn.NUMBERVALUE(Table_Query_from_MF_DSNP62[[#This Row],[CL_CMP_OBJ_FR10]]),$B$2&lt;=_xlfn.NUMBERVALUE(Table_Query_from_MF_DSNP62[[#This Row],[CL_CMP_OBJ_TO10]]))</f>
        <v>1</v>
      </c>
      <c r="JR793" s="33" t="b">
        <f>AND($B$2&gt;=_xlfn.NUMBERVALUE(Table_Query_from_MF_DSNP62[[#This Row],[CL_CMP_OBJ_FR11]]),$B$2&lt;=_xlfn.NUMBERVALUE(Table_Query_from_MF_DSNP62[[#This Row],[CL_CMP_OBJ_TO11]]))</f>
        <v>1</v>
      </c>
      <c r="JS793" s="33" t="b">
        <f>AND($B$2&gt;=_xlfn.NUMBERVALUE(Table_Query_from_MF_DSNP62[[#This Row],[CL_CMP_OBJ_FR12]]),$B$2&lt;=_xlfn.NUMBERVALUE(Table_Query_from_MF_DSNP62[[#This Row],[CL_CMP_OBJ_TO12]]))</f>
        <v>1</v>
      </c>
      <c r="JT793" s="33" t="b">
        <f>AND($B$2&gt;=_xlfn.NUMBERVALUE(Table_Query_from_MF_DSNP62[[#This Row],[CL_CMP_OBJ_FR13]]),$B$2&lt;=_xlfn.NUMBERVALUE(Table_Query_from_MF_DSNP62[[#This Row],[CL_CMP_OBJ_TO13]]))</f>
        <v>1</v>
      </c>
      <c r="JU793" s="33" t="b">
        <f>AND($B$2&gt;=_xlfn.NUMBERVALUE(Table_Query_from_MF_DSNP62[[#This Row],[CL_CMP_OBJ_FR14]]),$B$2&lt;=_xlfn.NUMBERVALUE(Table_Query_from_MF_DSNP62[[#This Row],[CL_CMP_OBJ_TO14]]))</f>
        <v>1</v>
      </c>
      <c r="JV793" s="33" t="b">
        <f>AND($B$2&gt;=_xlfn.NUMBERVALUE(Table_Query_from_MF_DSNP62[[#This Row],[CL_CMP_OBJ_FR15]]),$B$2&lt;=_xlfn.NUMBERVALUE(Table_Query_from_MF_DSNP62[[#This Row],[CL_CMP_OBJ_TO15]]))</f>
        <v>1</v>
      </c>
    </row>
    <row r="794" spans="1:282" x14ac:dyDescent="0.25">
      <c r="A794" t="b">
        <f>OR(,Table_Query_from_MF_DSNP62[[#This Row],[Desired GL included as "hard-coded" GL?]],Table_Query_from_MF_DSNP62[[#This Row],[Desired GL included as "Open GL"?]])</f>
        <v>1</v>
      </c>
      <c r="B794" t="b">
        <f>Table_Query_from_MF_DSNP62[[#This Row],[Desired CObj included as "Open CObj"?]]</f>
        <v>1</v>
      </c>
      <c r="C794" t="s">
        <v>793</v>
      </c>
      <c r="D794" t="s">
        <v>2697</v>
      </c>
      <c r="E794" t="s">
        <v>8</v>
      </c>
      <c r="F794" s="24" t="s">
        <v>330</v>
      </c>
      <c r="G794" t="s">
        <v>330</v>
      </c>
      <c r="H794" s="24" t="s">
        <v>444</v>
      </c>
      <c r="I794" t="s">
        <v>444</v>
      </c>
      <c r="J794" s="24" t="s">
        <v>444</v>
      </c>
      <c r="K794" t="s">
        <v>444</v>
      </c>
      <c r="L794" s="24" t="s">
        <v>359</v>
      </c>
      <c r="M794" t="s">
        <v>307</v>
      </c>
      <c r="N794" t="s">
        <v>444</v>
      </c>
      <c r="O794" t="s">
        <v>444</v>
      </c>
      <c r="P794" t="s">
        <v>444</v>
      </c>
      <c r="Q794" t="s">
        <v>15</v>
      </c>
      <c r="R794" t="s">
        <v>15</v>
      </c>
      <c r="S794" t="s">
        <v>15</v>
      </c>
      <c r="T794" t="s">
        <v>447</v>
      </c>
      <c r="U794" t="s">
        <v>444</v>
      </c>
      <c r="V794" t="s">
        <v>444</v>
      </c>
      <c r="W794" t="s">
        <v>447</v>
      </c>
      <c r="X794" t="s">
        <v>444</v>
      </c>
      <c r="Y794" t="s">
        <v>444</v>
      </c>
      <c r="Z794" t="s">
        <v>442</v>
      </c>
      <c r="AA794" t="s">
        <v>444</v>
      </c>
      <c r="AB794" t="s">
        <v>442</v>
      </c>
      <c r="AC794" t="s">
        <v>444</v>
      </c>
      <c r="AD794" t="s">
        <v>444</v>
      </c>
      <c r="AE794" t="s">
        <v>444</v>
      </c>
      <c r="AF794" t="s">
        <v>444</v>
      </c>
      <c r="AG794" t="s">
        <v>442</v>
      </c>
      <c r="AH794" t="s">
        <v>447</v>
      </c>
      <c r="AI794" t="s">
        <v>447</v>
      </c>
      <c r="AJ794" t="s">
        <v>442</v>
      </c>
      <c r="AK794" t="s">
        <v>442</v>
      </c>
      <c r="AL794" t="s">
        <v>444</v>
      </c>
      <c r="AM794" t="s">
        <v>444</v>
      </c>
      <c r="AN794" t="s">
        <v>444</v>
      </c>
      <c r="AO794" t="s">
        <v>444</v>
      </c>
      <c r="AP794" t="s">
        <v>444</v>
      </c>
      <c r="AQ794" t="s">
        <v>528</v>
      </c>
      <c r="AR794" t="s">
        <v>282</v>
      </c>
      <c r="AS794" t="s">
        <v>162</v>
      </c>
      <c r="AT794" t="s">
        <v>10</v>
      </c>
      <c r="AU794" t="s">
        <v>444</v>
      </c>
      <c r="AV794" t="s">
        <v>1359</v>
      </c>
      <c r="AW794" t="s">
        <v>444</v>
      </c>
      <c r="AX794" t="s">
        <v>444</v>
      </c>
      <c r="AY794" t="s">
        <v>444</v>
      </c>
      <c r="AZ794" t="s">
        <v>444</v>
      </c>
      <c r="BA794" t="s">
        <v>444</v>
      </c>
      <c r="BB794" t="s">
        <v>444</v>
      </c>
      <c r="BC794" t="s">
        <v>444</v>
      </c>
      <c r="BD794" t="s">
        <v>1359</v>
      </c>
      <c r="BE794" t="s">
        <v>444</v>
      </c>
      <c r="BF794" t="s">
        <v>1360</v>
      </c>
      <c r="BG794" t="s">
        <v>1360</v>
      </c>
      <c r="BH794" t="s">
        <v>755</v>
      </c>
      <c r="BI794" t="s">
        <v>529</v>
      </c>
      <c r="BJ794" t="s">
        <v>1520</v>
      </c>
      <c r="BK794" t="s">
        <v>282</v>
      </c>
      <c r="BL794" t="s">
        <v>444</v>
      </c>
      <c r="BM794" t="s">
        <v>444</v>
      </c>
      <c r="BN794" t="s">
        <v>444</v>
      </c>
      <c r="BO794" t="s">
        <v>444</v>
      </c>
      <c r="BP794" t="s">
        <v>444</v>
      </c>
      <c r="BQ794" t="s">
        <v>740</v>
      </c>
      <c r="BR794" t="s">
        <v>1521</v>
      </c>
      <c r="BS794" t="s">
        <v>444</v>
      </c>
      <c r="BT794" t="s">
        <v>444</v>
      </c>
      <c r="BU794" t="s">
        <v>444</v>
      </c>
      <c r="BV794" t="s">
        <v>444</v>
      </c>
      <c r="BW794" t="s">
        <v>740</v>
      </c>
      <c r="BX794" t="s">
        <v>1521</v>
      </c>
      <c r="BY794" t="s">
        <v>444</v>
      </c>
      <c r="BZ794" t="s">
        <v>444</v>
      </c>
      <c r="CA794" t="s">
        <v>444</v>
      </c>
      <c r="CB794" t="s">
        <v>444</v>
      </c>
      <c r="CC794" t="s">
        <v>444</v>
      </c>
      <c r="CD794" t="s">
        <v>444</v>
      </c>
      <c r="CE794" t="s">
        <v>444</v>
      </c>
      <c r="CF794" t="s">
        <v>444</v>
      </c>
      <c r="CG794" t="s">
        <v>444</v>
      </c>
      <c r="CH794" t="s">
        <v>444</v>
      </c>
      <c r="CI794" t="s">
        <v>740</v>
      </c>
      <c r="CJ794" t="s">
        <v>1521</v>
      </c>
      <c r="CK794" t="s">
        <v>444</v>
      </c>
      <c r="CL794" t="s">
        <v>444</v>
      </c>
      <c r="CM794" t="s">
        <v>444</v>
      </c>
      <c r="CN794" t="s">
        <v>444</v>
      </c>
      <c r="CO794" t="s">
        <v>740</v>
      </c>
      <c r="CP794" t="s">
        <v>1521</v>
      </c>
      <c r="CQ794" t="s">
        <v>444</v>
      </c>
      <c r="CR794" t="s">
        <v>444</v>
      </c>
      <c r="CS794" t="s">
        <v>444</v>
      </c>
      <c r="CT794" t="s">
        <v>444</v>
      </c>
      <c r="CU794" t="s">
        <v>444</v>
      </c>
      <c r="CV794" t="s">
        <v>2738</v>
      </c>
      <c r="CW794" t="s">
        <v>2736</v>
      </c>
      <c r="CX794" t="s">
        <v>2999</v>
      </c>
      <c r="CY794" t="s">
        <v>2698</v>
      </c>
      <c r="CZ794" t="s">
        <v>444</v>
      </c>
      <c r="DA794" t="s">
        <v>444</v>
      </c>
      <c r="DB794" t="s">
        <v>444</v>
      </c>
      <c r="DC794" t="s">
        <v>444</v>
      </c>
      <c r="DD794" t="s">
        <v>444</v>
      </c>
      <c r="DE794" t="s">
        <v>444</v>
      </c>
      <c r="DF794" t="s">
        <v>444</v>
      </c>
      <c r="DG794" t="s">
        <v>444</v>
      </c>
      <c r="DH794" t="s">
        <v>444</v>
      </c>
      <c r="DI794" t="s">
        <v>1359</v>
      </c>
      <c r="DJ794" t="s">
        <v>444</v>
      </c>
      <c r="DK794" t="s">
        <v>444</v>
      </c>
      <c r="DL794" t="s">
        <v>444</v>
      </c>
      <c r="DM794" t="s">
        <v>444</v>
      </c>
      <c r="DN794" t="s">
        <v>444</v>
      </c>
      <c r="DO794" t="s">
        <v>444</v>
      </c>
      <c r="DP794" t="s">
        <v>444</v>
      </c>
      <c r="DQ794" t="s">
        <v>444</v>
      </c>
      <c r="DR794" t="s">
        <v>444</v>
      </c>
      <c r="DS794" t="s">
        <v>444</v>
      </c>
      <c r="DT794" s="24" t="s">
        <v>444</v>
      </c>
      <c r="DU794" s="24" t="s">
        <v>444</v>
      </c>
      <c r="DV794" t="s">
        <v>444</v>
      </c>
      <c r="DW794" t="s">
        <v>444</v>
      </c>
      <c r="DX794" s="24" t="s">
        <v>444</v>
      </c>
      <c r="DY794" s="24" t="s">
        <v>444</v>
      </c>
      <c r="DZ794" t="s">
        <v>444</v>
      </c>
      <c r="EA794" t="s">
        <v>444</v>
      </c>
      <c r="EB794" s="24" t="s">
        <v>444</v>
      </c>
      <c r="EC794" s="24" t="s">
        <v>444</v>
      </c>
      <c r="ED794" t="s">
        <v>444</v>
      </c>
      <c r="EE794" t="s">
        <v>444</v>
      </c>
      <c r="EF794" s="24" t="s">
        <v>444</v>
      </c>
      <c r="EG794" s="24" t="s">
        <v>444</v>
      </c>
      <c r="EH794" t="s">
        <v>444</v>
      </c>
      <c r="EI794" t="s">
        <v>444</v>
      </c>
      <c r="EJ794" s="24" t="s">
        <v>444</v>
      </c>
      <c r="EK794" s="24" t="s">
        <v>444</v>
      </c>
      <c r="EL794" t="s">
        <v>444</v>
      </c>
      <c r="EM794" t="s">
        <v>444</v>
      </c>
      <c r="EN794" s="24" t="s">
        <v>444</v>
      </c>
      <c r="EO794" s="24" t="s">
        <v>444</v>
      </c>
      <c r="EP794" t="s">
        <v>444</v>
      </c>
      <c r="EQ794" t="s">
        <v>444</v>
      </c>
      <c r="ER794" s="24" t="s">
        <v>444</v>
      </c>
      <c r="ES794" s="24" t="s">
        <v>444</v>
      </c>
      <c r="ET794" t="s">
        <v>444</v>
      </c>
      <c r="EU794" t="s">
        <v>444</v>
      </c>
      <c r="EV794" s="24" t="s">
        <v>444</v>
      </c>
      <c r="EW794" s="24" t="s">
        <v>444</v>
      </c>
      <c r="EX794" t="s">
        <v>444</v>
      </c>
      <c r="EY794" t="s">
        <v>444</v>
      </c>
      <c r="EZ794" s="24" t="s">
        <v>444</v>
      </c>
      <c r="FA794" s="24" t="s">
        <v>444</v>
      </c>
      <c r="FB794" t="s">
        <v>444</v>
      </c>
      <c r="FC794" t="s">
        <v>444</v>
      </c>
      <c r="FD794" s="24" t="s">
        <v>444</v>
      </c>
      <c r="FE794" s="24" t="s">
        <v>444</v>
      </c>
      <c r="FF794" t="s">
        <v>444</v>
      </c>
      <c r="FG794" t="s">
        <v>444</v>
      </c>
      <c r="FH794" s="24" t="s">
        <v>444</v>
      </c>
      <c r="FI794" s="24" t="s">
        <v>444</v>
      </c>
      <c r="FJ794" t="s">
        <v>444</v>
      </c>
      <c r="FK794" t="s">
        <v>444</v>
      </c>
      <c r="FL794" s="24" t="s">
        <v>444</v>
      </c>
      <c r="FM794" s="24" t="s">
        <v>444</v>
      </c>
      <c r="FN794" t="s">
        <v>444</v>
      </c>
      <c r="FO794" t="s">
        <v>444</v>
      </c>
      <c r="FP794" s="24" t="s">
        <v>444</v>
      </c>
      <c r="FQ794" s="24" t="s">
        <v>444</v>
      </c>
      <c r="FR794" t="s">
        <v>444</v>
      </c>
      <c r="FS794" t="s">
        <v>444</v>
      </c>
      <c r="FT794" s="24" t="s">
        <v>444</v>
      </c>
      <c r="FU794" s="24" t="s">
        <v>444</v>
      </c>
      <c r="FV794" t="s">
        <v>444</v>
      </c>
      <c r="FW794" t="s">
        <v>444</v>
      </c>
      <c r="FX794" s="24" t="s">
        <v>444</v>
      </c>
      <c r="FY794" s="24" t="s">
        <v>444</v>
      </c>
      <c r="FZ794" t="s">
        <v>444</v>
      </c>
      <c r="GA794" t="s">
        <v>444</v>
      </c>
      <c r="GB794" s="24" t="s">
        <v>444</v>
      </c>
      <c r="GC794" s="24" t="s">
        <v>444</v>
      </c>
      <c r="GD794" t="s">
        <v>444</v>
      </c>
      <c r="GE794" t="s">
        <v>444</v>
      </c>
      <c r="GF794" s="24" t="s">
        <v>444</v>
      </c>
      <c r="GG794" s="24" t="s">
        <v>444</v>
      </c>
      <c r="GH794" t="s">
        <v>15</v>
      </c>
      <c r="GI794" s="24" t="s">
        <v>538</v>
      </c>
      <c r="GJ794" s="24" t="s">
        <v>540</v>
      </c>
      <c r="GK794" t="s">
        <v>545</v>
      </c>
      <c r="GL794" t="s">
        <v>1453</v>
      </c>
      <c r="GM794" s="24" t="s">
        <v>444</v>
      </c>
      <c r="GN794" s="24" t="s">
        <v>444</v>
      </c>
      <c r="GO794" t="s">
        <v>444</v>
      </c>
      <c r="GP794" t="s">
        <v>444</v>
      </c>
      <c r="GQ794" s="24" t="s">
        <v>444</v>
      </c>
      <c r="GR794" s="24" t="s">
        <v>444</v>
      </c>
      <c r="GS794" t="s">
        <v>444</v>
      </c>
      <c r="GT794" t="s">
        <v>444</v>
      </c>
      <c r="GU794" s="24" t="s">
        <v>444</v>
      </c>
      <c r="GV794" s="24" t="s">
        <v>444</v>
      </c>
      <c r="GW794" t="s">
        <v>444</v>
      </c>
      <c r="GX794" t="s">
        <v>444</v>
      </c>
      <c r="GY794" s="24" t="s">
        <v>444</v>
      </c>
      <c r="GZ794" s="24" t="s">
        <v>444</v>
      </c>
      <c r="HA794" t="s">
        <v>444</v>
      </c>
      <c r="HB794" t="s">
        <v>444</v>
      </c>
      <c r="HC794" s="24" t="s">
        <v>444</v>
      </c>
      <c r="HD794" s="24" t="s">
        <v>444</v>
      </c>
      <c r="HE794" t="s">
        <v>444</v>
      </c>
      <c r="HF794" t="s">
        <v>444</v>
      </c>
      <c r="HG794" s="24" t="s">
        <v>444</v>
      </c>
      <c r="HH794" s="24" t="s">
        <v>444</v>
      </c>
      <c r="HI794" t="s">
        <v>444</v>
      </c>
      <c r="HJ794" t="s">
        <v>444</v>
      </c>
      <c r="HK794" s="24" t="s">
        <v>444</v>
      </c>
      <c r="HL794" s="24" t="s">
        <v>444</v>
      </c>
      <c r="HM794" t="s">
        <v>444</v>
      </c>
      <c r="HN794" t="s">
        <v>444</v>
      </c>
      <c r="HO794" s="24" t="s">
        <v>444</v>
      </c>
      <c r="HP794" s="24" t="s">
        <v>444</v>
      </c>
      <c r="HQ794" t="s">
        <v>444</v>
      </c>
      <c r="HR794" t="s">
        <v>444</v>
      </c>
      <c r="HS794" s="24" t="s">
        <v>444</v>
      </c>
      <c r="HT794" s="24" t="s">
        <v>444</v>
      </c>
      <c r="HU794" t="s">
        <v>444</v>
      </c>
      <c r="HV794" t="s">
        <v>444</v>
      </c>
      <c r="HW794" s="24" t="s">
        <v>444</v>
      </c>
      <c r="HX794" s="24" t="s">
        <v>444</v>
      </c>
      <c r="HY794" t="s">
        <v>444</v>
      </c>
      <c r="HZ794" t="s">
        <v>444</v>
      </c>
      <c r="IA794" t="s">
        <v>2797</v>
      </c>
      <c r="IB794" t="s">
        <v>2736</v>
      </c>
      <c r="IC794" t="s">
        <v>3125</v>
      </c>
      <c r="ID794" s="33" t="b" cm="1">
        <f t="array" ref="ID794">_xlfn.IFNA(MATCH($A$2,_xlfn.NUMBERVALUE(Table_Query_from_MF_DSNP62[[#This Row],[CL_GLACCT_DR1]:[CL_GLACCT_CR4]]),0),0)&gt;=1</f>
        <v>1</v>
      </c>
      <c r="IE794" s="33" t="b">
        <f>OR(Table_Query_from_MF_DSNP62[[#This Row],[Pair1]:[Pair25]])</f>
        <v>1</v>
      </c>
      <c r="IF794" s="33">
        <f>_xlfn.IFNA(MATCH(TRUE,Table_Query_from_MF_DSNP62[[#This Row],[Pair1]:[Pair25]],0),"none")</f>
        <v>1</v>
      </c>
      <c r="IG794" s="33" t="b">
        <f>AND($A$2&gt;=_xlfn.NUMBERVALUE(Table_Query_from_MF_DSNP62[[#This Row],[CL_GL_ACCT_FR1]]),$A$2&lt;=_xlfn.NUMBERVALUE(Table_Query_from_MF_DSNP62[[#This Row],[CL_GL_ACCT_TO1]]))</f>
        <v>1</v>
      </c>
      <c r="IH794" s="33" t="b">
        <f>AND($A$2&gt;=_xlfn.NUMBERVALUE(Table_Query_from_MF_DSNP62[[#This Row],[CL_GL_ACCT_FR2]]),$A$2&lt;=_xlfn.NUMBERVALUE(Table_Query_from_MF_DSNP62[[#This Row],[CL_GL_ACCT_TO2]]))</f>
        <v>1</v>
      </c>
      <c r="II794" s="33" t="b">
        <f>AND($A$2&gt;=_xlfn.NUMBERVALUE(Table_Query_from_MF_DSNP62[[#This Row],[CL_GL_ACCT_FR3]]),$A$2&lt;=_xlfn.NUMBERVALUE(Table_Query_from_MF_DSNP62[[#This Row],[CL_GL_ACCT_TO3]]))</f>
        <v>1</v>
      </c>
      <c r="IJ794" s="33" t="b">
        <f>AND($A$2&gt;=_xlfn.NUMBERVALUE(Table_Query_from_MF_DSNP62[[#This Row],[CL_GL_ACCT_FR4]]),$A$2&lt;=_xlfn.NUMBERVALUE(Table_Query_from_MF_DSNP62[[#This Row],[CL_GL_ACCT_TO4]]))</f>
        <v>1</v>
      </c>
      <c r="IK794" s="33" t="b">
        <f>AND($A$2&gt;=_xlfn.NUMBERVALUE(Table_Query_from_MF_DSNP62[[#This Row],[CL_GL_ACCT_FR5]]),$A$2&lt;=_xlfn.NUMBERVALUE(Table_Query_from_MF_DSNP62[[#This Row],[CL_GL_ACCT_TO5]]))</f>
        <v>1</v>
      </c>
      <c r="IL794" s="33" t="b">
        <f>AND($A$2&gt;=_xlfn.NUMBERVALUE(Table_Query_from_MF_DSNP62[[#This Row],[CL_GL_ACCT_FR6]]),$A$2&lt;=_xlfn.NUMBERVALUE(Table_Query_from_MF_DSNP62[[#This Row],[CL_GL_ACCT_TO6]]))</f>
        <v>1</v>
      </c>
      <c r="IM794" s="33" t="b">
        <f>AND($A$2&gt;=_xlfn.NUMBERVALUE(Table_Query_from_MF_DSNP62[[#This Row],[CL_GL_ACCT_FR7]]),$A$2&lt;=_xlfn.NUMBERVALUE(Table_Query_from_MF_DSNP62[[#This Row],[CL_GL_ACCT_TO7]]))</f>
        <v>1</v>
      </c>
      <c r="IN794" s="33" t="b">
        <f>AND($A$2&gt;=_xlfn.NUMBERVALUE(Table_Query_from_MF_DSNP62[[#This Row],[CL_GL_ACCT_FR8]]),$A$2&lt;=_xlfn.NUMBERVALUE(Table_Query_from_MF_DSNP62[[#This Row],[CL_GL_ACCT_TO8]]))</f>
        <v>1</v>
      </c>
      <c r="IO794" s="33" t="b">
        <f>AND($A$2&gt;=_xlfn.NUMBERVALUE(Table_Query_from_MF_DSNP62[[#This Row],[CL_GL_ACCT_FR9]]),$A$2&lt;=_xlfn.NUMBERVALUE(Table_Query_from_MF_DSNP62[[#This Row],[CL_GL_ACCT_TO9]]))</f>
        <v>1</v>
      </c>
      <c r="IP794" s="33" t="b">
        <f>AND($A$2&gt;=_xlfn.NUMBERVALUE(Table_Query_from_MF_DSNP62[[#This Row],[CL_GL_ACCT_FR10]]),$A$2&lt;=_xlfn.NUMBERVALUE(Table_Query_from_MF_DSNP62[[#This Row],[CL_GL_ACCT_TO10]]))</f>
        <v>1</v>
      </c>
      <c r="IQ794" s="33" t="b">
        <f>AND($A$2&gt;=_xlfn.NUMBERVALUE(Table_Query_from_MF_DSNP62[[#This Row],[CL_GL_ACCT_FR11]]),$A$2&lt;=_xlfn.NUMBERVALUE(Table_Query_from_MF_DSNP62[[#This Row],[CL_GL_ACCT_TO11]]))</f>
        <v>1</v>
      </c>
      <c r="IR794" s="33" t="b">
        <f>AND($A$2&gt;=_xlfn.NUMBERVALUE(Table_Query_from_MF_DSNP62[[#This Row],[CL_GL_ACCT_FR12]]),$A$2&lt;=_xlfn.NUMBERVALUE(Table_Query_from_MF_DSNP62[[#This Row],[CL_GL_ACCT_TO12]]))</f>
        <v>1</v>
      </c>
      <c r="IS794" s="33" t="b">
        <f>AND($A$2&gt;=_xlfn.NUMBERVALUE(Table_Query_from_MF_DSNP62[[#This Row],[CL_GL_ACCT_FR13]]),$A$2&lt;=_xlfn.NUMBERVALUE(Table_Query_from_MF_DSNP62[[#This Row],[CL_GL_ACCT_TO13]]))</f>
        <v>1</v>
      </c>
      <c r="IT794" s="33" t="b">
        <f>AND($A$2&gt;=_xlfn.NUMBERVALUE(Table_Query_from_MF_DSNP62[[#This Row],[CL_GL_ACCT_FR14]]),$A$2&lt;=_xlfn.NUMBERVALUE(Table_Query_from_MF_DSNP62[[#This Row],[CL_GL_ACCT_TO14]]))</f>
        <v>1</v>
      </c>
      <c r="IU794" s="33" t="b">
        <f>AND($A$2&gt;=_xlfn.NUMBERVALUE(Table_Query_from_MF_DSNP62[[#This Row],[CL_GL_ACCT_FR15]]),$A$2&lt;=_xlfn.NUMBERVALUE(Table_Query_from_MF_DSNP62[[#This Row],[CL_GL_ACCT_TO15]]))</f>
        <v>1</v>
      </c>
      <c r="IV794" s="33" t="b">
        <f>AND($A$2&gt;=_xlfn.NUMBERVALUE(Table_Query_from_MF_DSNP62[[#This Row],[CL_GL_ACCT_FR16]]),$A$2&lt;=_xlfn.NUMBERVALUE(Table_Query_from_MF_DSNP62[[#This Row],[CL_GL_ACCT_TO16]]))</f>
        <v>1</v>
      </c>
      <c r="IW794" s="33" t="b">
        <f>AND($A$2&gt;=_xlfn.NUMBERVALUE(Table_Query_from_MF_DSNP62[[#This Row],[CL_GL_ACCT_FR17]]),$A$2&lt;=_xlfn.NUMBERVALUE(Table_Query_from_MF_DSNP62[[#This Row],[CL_GL_ACCT_TO17]]))</f>
        <v>1</v>
      </c>
      <c r="IX794" s="33" t="b">
        <f>AND($A$2&gt;=_xlfn.NUMBERVALUE(Table_Query_from_MF_DSNP62[[#This Row],[CL_GL_ACCT_FR18]]),$A$2&lt;=_xlfn.NUMBERVALUE(Table_Query_from_MF_DSNP62[[#This Row],[CL_GL_ACCT_TO18]]))</f>
        <v>1</v>
      </c>
      <c r="IY794" s="33" t="b">
        <f>AND($A$2&gt;=_xlfn.NUMBERVALUE(Table_Query_from_MF_DSNP62[[#This Row],[CL_GL_ACCT_FR19]]),$A$2&lt;=_xlfn.NUMBERVALUE(Table_Query_from_MF_DSNP62[[#This Row],[CL_GL_ACCT_TO19]]))</f>
        <v>1</v>
      </c>
      <c r="IZ794" s="33" t="b">
        <f>AND($A$2&gt;=_xlfn.NUMBERVALUE(Table_Query_from_MF_DSNP62[[#This Row],[CL_GL_ACCT_FR20]]),$A$2&lt;=_xlfn.NUMBERVALUE(Table_Query_from_MF_DSNP62[[#This Row],[CL_GL_ACCT_TO20]]))</f>
        <v>1</v>
      </c>
      <c r="JA794" s="33" t="b">
        <f>AND($A$2&gt;=_xlfn.NUMBERVALUE(Table_Query_from_MF_DSNP62[[#This Row],[CL_GL_ACCT_FR21]]),$A$2&lt;=_xlfn.NUMBERVALUE(Table_Query_from_MF_DSNP62[[#This Row],[CL_GL_ACCT_TO21]]))</f>
        <v>1</v>
      </c>
      <c r="JB794" s="33" t="b">
        <f>AND($A$2&gt;=_xlfn.NUMBERVALUE(Table_Query_from_MF_DSNP62[[#This Row],[CL_GL_ACCT_FR22]]),$A$2&lt;=_xlfn.NUMBERVALUE(Table_Query_from_MF_DSNP62[[#This Row],[CL_GL_ACCT_TO22]]))</f>
        <v>1</v>
      </c>
      <c r="JC794" s="33" t="b">
        <f>AND($A$2&gt;=_xlfn.NUMBERVALUE(Table_Query_from_MF_DSNP62[[#This Row],[CL_GL_ACCT_FR23]]),$A$2&lt;=_xlfn.NUMBERVALUE(Table_Query_from_MF_DSNP62[[#This Row],[CL_GL_ACCT_TO23]]))</f>
        <v>1</v>
      </c>
      <c r="JD794" s="33" t="b">
        <f>AND($A$2&gt;=_xlfn.NUMBERVALUE(Table_Query_from_MF_DSNP62[[#This Row],[CL_GL_ACCT_FR24]]),$A$2&lt;=_xlfn.NUMBERVALUE(Table_Query_from_MF_DSNP62[[#This Row],[CL_GL_ACCT_TO24]]))</f>
        <v>1</v>
      </c>
      <c r="JE794" s="33" t="b">
        <f>AND($A$2&gt;=_xlfn.NUMBERVALUE(Table_Query_from_MF_DSNP62[[#This Row],[CL_GL_ACCT_FR25]]),$A$2&lt;=_xlfn.NUMBERVALUE(Table_Query_from_MF_DSNP62[[#This Row],[CL_GL_ACCT_TO25]]))</f>
        <v>1</v>
      </c>
      <c r="JF794" s="33" t="b">
        <f>OR(Table_Query_from_MF_DSNP62[[#This Row],[PairA]:[PairO]])</f>
        <v>1</v>
      </c>
      <c r="JG794" s="33">
        <f>_xlfn.IFNA(MATCH(TRUE,Table_Query_from_MF_DSNP62[[#This Row],[PairA]:[PairO]],0),"none")</f>
        <v>3</v>
      </c>
      <c r="JH794" s="33" t="b">
        <f>AND($B$2&gt;=_xlfn.NUMBERVALUE(Table_Query_from_MF_DSNP62[[#This Row],[CL_CMP_OBJ_FR1]]),$B$2&lt;=_xlfn.NUMBERVALUE(Table_Query_from_MF_DSNP62[[#This Row],[CL_CMP_OBJ_TO1]]))</f>
        <v>0</v>
      </c>
      <c r="JI794" s="33" t="b">
        <f>AND($B$2&gt;=_xlfn.NUMBERVALUE(Table_Query_from_MF_DSNP62[[#This Row],[CL_CMP_OBJ_FR2]]),$B$2&lt;=_xlfn.NUMBERVALUE(Table_Query_from_MF_DSNP62[[#This Row],[CL_CMP_OBJ_TO2]]))</f>
        <v>0</v>
      </c>
      <c r="JJ794" s="33" t="b">
        <f>AND($B$2&gt;=_xlfn.NUMBERVALUE(Table_Query_from_MF_DSNP62[[#This Row],[CL_CMP_OBJ_FR3]]),$B$2&lt;=_xlfn.NUMBERVALUE(Table_Query_from_MF_DSNP62[[#This Row],[CL_CMP_OBJ_TO3]]))</f>
        <v>1</v>
      </c>
      <c r="JK794" s="33" t="b">
        <f>AND($B$2&gt;=_xlfn.NUMBERVALUE(Table_Query_from_MF_DSNP62[[#This Row],[CL_CMP_OBJ_FR4]]),$B$2&lt;=_xlfn.NUMBERVALUE(Table_Query_from_MF_DSNP62[[#This Row],[CL_CMP_OBJ_TO4]]))</f>
        <v>1</v>
      </c>
      <c r="JL794" s="33" t="b">
        <f>AND($B$2&gt;=_xlfn.NUMBERVALUE(Table_Query_from_MF_DSNP62[[#This Row],[CL_CMP_OBJ_FR5]]),$B$2&lt;=_xlfn.NUMBERVALUE(Table_Query_from_MF_DSNP62[[#This Row],[CL_CMP_OBJ_TO5]]))</f>
        <v>1</v>
      </c>
      <c r="JM794" s="33" t="b">
        <f>AND($B$2&gt;=_xlfn.NUMBERVALUE(Table_Query_from_MF_DSNP62[[#This Row],[CL_CMP_OBJ_FR6]]),$B$2&lt;=_xlfn.NUMBERVALUE(Table_Query_from_MF_DSNP62[[#This Row],[CL_CMP_OBJ_TO6]]))</f>
        <v>1</v>
      </c>
      <c r="JN794" s="33" t="b">
        <f>AND($B$2&gt;=_xlfn.NUMBERVALUE(Table_Query_from_MF_DSNP62[[#This Row],[CL_CMP_OBJ_FR7]]),$B$2&lt;=_xlfn.NUMBERVALUE(Table_Query_from_MF_DSNP62[[#This Row],[CL_CMP_OBJ_TO7]]))</f>
        <v>1</v>
      </c>
      <c r="JO794" s="33" t="b">
        <f>AND($B$2&gt;=_xlfn.NUMBERVALUE(Table_Query_from_MF_DSNP62[[#This Row],[CL_CMP_OBJ_FR8]]),$B$2&lt;=_xlfn.NUMBERVALUE(Table_Query_from_MF_DSNP62[[#This Row],[CL_CMP_OBJ_TO8]]))</f>
        <v>1</v>
      </c>
      <c r="JP794" s="33" t="b">
        <f>AND($B$2&gt;=_xlfn.NUMBERVALUE(Table_Query_from_MF_DSNP62[[#This Row],[CL_CMP_OBJ_FR9]]),$B$2&lt;=_xlfn.NUMBERVALUE(Table_Query_from_MF_DSNP62[[#This Row],[CL_CMP_OBJ_TO9]]))</f>
        <v>1</v>
      </c>
      <c r="JQ794" s="33" t="b">
        <f>AND($B$2&gt;=_xlfn.NUMBERVALUE(Table_Query_from_MF_DSNP62[[#This Row],[CL_CMP_OBJ_FR10]]),$B$2&lt;=_xlfn.NUMBERVALUE(Table_Query_from_MF_DSNP62[[#This Row],[CL_CMP_OBJ_TO10]]))</f>
        <v>1</v>
      </c>
      <c r="JR794" s="33" t="b">
        <f>AND($B$2&gt;=_xlfn.NUMBERVALUE(Table_Query_from_MF_DSNP62[[#This Row],[CL_CMP_OBJ_FR11]]),$B$2&lt;=_xlfn.NUMBERVALUE(Table_Query_from_MF_DSNP62[[#This Row],[CL_CMP_OBJ_TO11]]))</f>
        <v>1</v>
      </c>
      <c r="JS794" s="33" t="b">
        <f>AND($B$2&gt;=_xlfn.NUMBERVALUE(Table_Query_from_MF_DSNP62[[#This Row],[CL_CMP_OBJ_FR12]]),$B$2&lt;=_xlfn.NUMBERVALUE(Table_Query_from_MF_DSNP62[[#This Row],[CL_CMP_OBJ_TO12]]))</f>
        <v>1</v>
      </c>
      <c r="JT794" s="33" t="b">
        <f>AND($B$2&gt;=_xlfn.NUMBERVALUE(Table_Query_from_MF_DSNP62[[#This Row],[CL_CMP_OBJ_FR13]]),$B$2&lt;=_xlfn.NUMBERVALUE(Table_Query_from_MF_DSNP62[[#This Row],[CL_CMP_OBJ_TO13]]))</f>
        <v>1</v>
      </c>
      <c r="JU794" s="33" t="b">
        <f>AND($B$2&gt;=_xlfn.NUMBERVALUE(Table_Query_from_MF_DSNP62[[#This Row],[CL_CMP_OBJ_FR14]]),$B$2&lt;=_xlfn.NUMBERVALUE(Table_Query_from_MF_DSNP62[[#This Row],[CL_CMP_OBJ_TO14]]))</f>
        <v>1</v>
      </c>
      <c r="JV794" s="33" t="b">
        <f>AND($B$2&gt;=_xlfn.NUMBERVALUE(Table_Query_from_MF_DSNP62[[#This Row],[CL_CMP_OBJ_FR15]]),$B$2&lt;=_xlfn.NUMBERVALUE(Table_Query_from_MF_DSNP62[[#This Row],[CL_CMP_OBJ_TO15]]))</f>
        <v>1</v>
      </c>
    </row>
    <row r="795" spans="1:282" x14ac:dyDescent="0.25">
      <c r="A795" t="b">
        <f>OR(,Table_Query_from_MF_DSNP62[[#This Row],[Desired GL included as "hard-coded" GL?]],Table_Query_from_MF_DSNP62[[#This Row],[Desired GL included as "Open GL"?]])</f>
        <v>1</v>
      </c>
      <c r="B795" t="b">
        <f>Table_Query_from_MF_DSNP62[[#This Row],[Desired CObj included as "Open CObj"?]]</f>
        <v>1</v>
      </c>
      <c r="C795" t="s">
        <v>159</v>
      </c>
      <c r="D795" t="s">
        <v>2699</v>
      </c>
      <c r="E795" t="s">
        <v>15</v>
      </c>
      <c r="F795" s="24" t="s">
        <v>312</v>
      </c>
      <c r="G795" t="s">
        <v>335</v>
      </c>
      <c r="H795" s="24" t="s">
        <v>444</v>
      </c>
      <c r="I795" t="s">
        <v>444</v>
      </c>
      <c r="J795" s="24" t="s">
        <v>444</v>
      </c>
      <c r="K795" t="s">
        <v>444</v>
      </c>
      <c r="L795" s="24" t="s">
        <v>444</v>
      </c>
      <c r="M795" t="s">
        <v>444</v>
      </c>
      <c r="N795" t="s">
        <v>15</v>
      </c>
      <c r="O795" t="s">
        <v>15</v>
      </c>
      <c r="P795" t="s">
        <v>15</v>
      </c>
      <c r="Q795" t="s">
        <v>444</v>
      </c>
      <c r="R795" t="s">
        <v>442</v>
      </c>
      <c r="S795" t="s">
        <v>15</v>
      </c>
      <c r="T795" t="s">
        <v>444</v>
      </c>
      <c r="U795" t="s">
        <v>444</v>
      </c>
      <c r="V795" t="s">
        <v>444</v>
      </c>
      <c r="W795" t="s">
        <v>15</v>
      </c>
      <c r="X795" t="s">
        <v>444</v>
      </c>
      <c r="Y795" t="s">
        <v>442</v>
      </c>
      <c r="Z795" t="s">
        <v>442</v>
      </c>
      <c r="AA795" t="s">
        <v>442</v>
      </c>
      <c r="AB795" t="s">
        <v>444</v>
      </c>
      <c r="AC795" t="s">
        <v>444</v>
      </c>
      <c r="AD795" t="s">
        <v>444</v>
      </c>
      <c r="AE795" t="s">
        <v>444</v>
      </c>
      <c r="AF795" t="s">
        <v>444</v>
      </c>
      <c r="AG795" t="s">
        <v>444</v>
      </c>
      <c r="AH795" t="s">
        <v>15</v>
      </c>
      <c r="AI795" t="s">
        <v>15</v>
      </c>
      <c r="AJ795" t="s">
        <v>442</v>
      </c>
      <c r="AK795" t="s">
        <v>442</v>
      </c>
      <c r="AL795" t="s">
        <v>444</v>
      </c>
      <c r="AM795" t="s">
        <v>444</v>
      </c>
      <c r="AN795" t="s">
        <v>444</v>
      </c>
      <c r="AO795" t="s">
        <v>442</v>
      </c>
      <c r="AP795" t="s">
        <v>442</v>
      </c>
      <c r="AQ795" t="s">
        <v>282</v>
      </c>
      <c r="AR795" t="s">
        <v>1451</v>
      </c>
      <c r="AS795" t="s">
        <v>162</v>
      </c>
      <c r="AT795" t="s">
        <v>444</v>
      </c>
      <c r="AU795" t="s">
        <v>444</v>
      </c>
      <c r="AV795" t="s">
        <v>442</v>
      </c>
      <c r="AW795" t="s">
        <v>444</v>
      </c>
      <c r="AX795" t="s">
        <v>444</v>
      </c>
      <c r="AY795" t="s">
        <v>444</v>
      </c>
      <c r="AZ795" t="s">
        <v>444</v>
      </c>
      <c r="BA795" t="s">
        <v>444</v>
      </c>
      <c r="BB795" t="s">
        <v>444</v>
      </c>
      <c r="BC795" t="s">
        <v>444</v>
      </c>
      <c r="BD795" t="s">
        <v>1359</v>
      </c>
      <c r="BE795" t="s">
        <v>444</v>
      </c>
      <c r="BF795" t="s">
        <v>1360</v>
      </c>
      <c r="BG795" t="s">
        <v>444</v>
      </c>
      <c r="BH795" t="s">
        <v>444</v>
      </c>
      <c r="BI795" t="s">
        <v>444</v>
      </c>
      <c r="BJ795" t="s">
        <v>444</v>
      </c>
      <c r="BK795" t="s">
        <v>444</v>
      </c>
      <c r="BL795" t="s">
        <v>444</v>
      </c>
      <c r="BM795" t="s">
        <v>444</v>
      </c>
      <c r="BN795" t="s">
        <v>444</v>
      </c>
      <c r="BO795" t="s">
        <v>444</v>
      </c>
      <c r="BP795" t="s">
        <v>444</v>
      </c>
      <c r="BQ795" t="s">
        <v>444</v>
      </c>
      <c r="BR795" t="s">
        <v>444</v>
      </c>
      <c r="BS795" t="s">
        <v>444</v>
      </c>
      <c r="BT795" t="s">
        <v>444</v>
      </c>
      <c r="BU795" t="s">
        <v>444</v>
      </c>
      <c r="BV795" t="s">
        <v>444</v>
      </c>
      <c r="BW795" t="s">
        <v>444</v>
      </c>
      <c r="BX795" t="s">
        <v>444</v>
      </c>
      <c r="BY795" t="s">
        <v>444</v>
      </c>
      <c r="BZ795" t="s">
        <v>444</v>
      </c>
      <c r="CA795" t="s">
        <v>444</v>
      </c>
      <c r="CB795" t="s">
        <v>444</v>
      </c>
      <c r="CC795" t="s">
        <v>444</v>
      </c>
      <c r="CD795" t="s">
        <v>444</v>
      </c>
      <c r="CE795" t="s">
        <v>444</v>
      </c>
      <c r="CF795" t="s">
        <v>444</v>
      </c>
      <c r="CG795" t="s">
        <v>444</v>
      </c>
      <c r="CH795" t="s">
        <v>444</v>
      </c>
      <c r="CI795" t="s">
        <v>444</v>
      </c>
      <c r="CJ795" t="s">
        <v>444</v>
      </c>
      <c r="CK795" t="s">
        <v>444</v>
      </c>
      <c r="CL795" t="s">
        <v>444</v>
      </c>
      <c r="CM795" t="s">
        <v>444</v>
      </c>
      <c r="CN795" t="s">
        <v>444</v>
      </c>
      <c r="CO795" t="s">
        <v>444</v>
      </c>
      <c r="CP795" t="s">
        <v>444</v>
      </c>
      <c r="CQ795" t="s">
        <v>444</v>
      </c>
      <c r="CR795" t="s">
        <v>444</v>
      </c>
      <c r="CS795" t="s">
        <v>444</v>
      </c>
      <c r="CT795" t="s">
        <v>444</v>
      </c>
      <c r="CU795" t="s">
        <v>444</v>
      </c>
      <c r="CV795" t="s">
        <v>2826</v>
      </c>
      <c r="CW795" t="s">
        <v>2962</v>
      </c>
      <c r="CX795" t="s">
        <v>2737</v>
      </c>
      <c r="CY795" t="s">
        <v>1771</v>
      </c>
      <c r="CZ795" t="s">
        <v>444</v>
      </c>
      <c r="DA795" t="s">
        <v>444</v>
      </c>
      <c r="DB795" t="s">
        <v>444</v>
      </c>
      <c r="DC795" t="s">
        <v>444</v>
      </c>
      <c r="DD795" t="s">
        <v>444</v>
      </c>
      <c r="DE795" t="s">
        <v>444</v>
      </c>
      <c r="DF795" t="s">
        <v>444</v>
      </c>
      <c r="DG795" t="s">
        <v>444</v>
      </c>
      <c r="DH795" t="s">
        <v>444</v>
      </c>
      <c r="DI795" t="s">
        <v>562</v>
      </c>
      <c r="DJ795" t="s">
        <v>444</v>
      </c>
      <c r="DK795" t="s">
        <v>444</v>
      </c>
      <c r="DL795" t="s">
        <v>444</v>
      </c>
      <c r="DM795" t="s">
        <v>444</v>
      </c>
      <c r="DN795" t="s">
        <v>444</v>
      </c>
      <c r="DO795" t="s">
        <v>444</v>
      </c>
      <c r="DP795" t="s">
        <v>444</v>
      </c>
      <c r="DQ795" t="s">
        <v>444</v>
      </c>
      <c r="DR795" t="s">
        <v>444</v>
      </c>
      <c r="DS795" t="s">
        <v>444</v>
      </c>
      <c r="DT795" s="24" t="s">
        <v>444</v>
      </c>
      <c r="DU795" s="24" t="s">
        <v>444</v>
      </c>
      <c r="DV795" t="s">
        <v>444</v>
      </c>
      <c r="DW795" t="s">
        <v>444</v>
      </c>
      <c r="DX795" s="24" t="s">
        <v>444</v>
      </c>
      <c r="DY795" s="24" t="s">
        <v>444</v>
      </c>
      <c r="DZ795" t="s">
        <v>444</v>
      </c>
      <c r="EA795" t="s">
        <v>444</v>
      </c>
      <c r="EB795" s="24" t="s">
        <v>444</v>
      </c>
      <c r="EC795" s="24" t="s">
        <v>444</v>
      </c>
      <c r="ED795" t="s">
        <v>444</v>
      </c>
      <c r="EE795" t="s">
        <v>444</v>
      </c>
      <c r="EF795" s="24" t="s">
        <v>444</v>
      </c>
      <c r="EG795" s="24" t="s">
        <v>444</v>
      </c>
      <c r="EH795" t="s">
        <v>444</v>
      </c>
      <c r="EI795" t="s">
        <v>444</v>
      </c>
      <c r="EJ795" s="24" t="s">
        <v>444</v>
      </c>
      <c r="EK795" s="24" t="s">
        <v>444</v>
      </c>
      <c r="EL795" t="s">
        <v>444</v>
      </c>
      <c r="EM795" t="s">
        <v>444</v>
      </c>
      <c r="EN795" s="24" t="s">
        <v>444</v>
      </c>
      <c r="EO795" s="24" t="s">
        <v>444</v>
      </c>
      <c r="EP795" t="s">
        <v>444</v>
      </c>
      <c r="EQ795" t="s">
        <v>444</v>
      </c>
      <c r="ER795" s="24" t="s">
        <v>444</v>
      </c>
      <c r="ES795" s="24" t="s">
        <v>444</v>
      </c>
      <c r="ET795" t="s">
        <v>444</v>
      </c>
      <c r="EU795" t="s">
        <v>444</v>
      </c>
      <c r="EV795" s="24" t="s">
        <v>444</v>
      </c>
      <c r="EW795" s="24" t="s">
        <v>444</v>
      </c>
      <c r="EX795" t="s">
        <v>444</v>
      </c>
      <c r="EY795" t="s">
        <v>444</v>
      </c>
      <c r="EZ795" s="24" t="s">
        <v>444</v>
      </c>
      <c r="FA795" s="24" t="s">
        <v>444</v>
      </c>
      <c r="FB795" t="s">
        <v>444</v>
      </c>
      <c r="FC795" t="s">
        <v>444</v>
      </c>
      <c r="FD795" s="24" t="s">
        <v>444</v>
      </c>
      <c r="FE795" s="24" t="s">
        <v>444</v>
      </c>
      <c r="FF795" t="s">
        <v>444</v>
      </c>
      <c r="FG795" t="s">
        <v>444</v>
      </c>
      <c r="FH795" s="24" t="s">
        <v>444</v>
      </c>
      <c r="FI795" s="24" t="s">
        <v>444</v>
      </c>
      <c r="FJ795" t="s">
        <v>444</v>
      </c>
      <c r="FK795" t="s">
        <v>444</v>
      </c>
      <c r="FL795" s="24" t="s">
        <v>444</v>
      </c>
      <c r="FM795" s="24" t="s">
        <v>444</v>
      </c>
      <c r="FN795" t="s">
        <v>444</v>
      </c>
      <c r="FO795" t="s">
        <v>444</v>
      </c>
      <c r="FP795" s="24" t="s">
        <v>444</v>
      </c>
      <c r="FQ795" s="24" t="s">
        <v>444</v>
      </c>
      <c r="FR795" t="s">
        <v>444</v>
      </c>
      <c r="FS795" t="s">
        <v>444</v>
      </c>
      <c r="FT795" s="24" t="s">
        <v>444</v>
      </c>
      <c r="FU795" s="24" t="s">
        <v>444</v>
      </c>
      <c r="FV795" t="s">
        <v>444</v>
      </c>
      <c r="FW795" t="s">
        <v>444</v>
      </c>
      <c r="FX795" s="24" t="s">
        <v>444</v>
      </c>
      <c r="FY795" s="24" t="s">
        <v>444</v>
      </c>
      <c r="FZ795" t="s">
        <v>444</v>
      </c>
      <c r="GA795" t="s">
        <v>444</v>
      </c>
      <c r="GB795" s="24" t="s">
        <v>444</v>
      </c>
      <c r="GC795" s="24" t="s">
        <v>444</v>
      </c>
      <c r="GD795" t="s">
        <v>444</v>
      </c>
      <c r="GE795" t="s">
        <v>444</v>
      </c>
      <c r="GF795" s="24" t="s">
        <v>444</v>
      </c>
      <c r="GG795" s="24" t="s">
        <v>444</v>
      </c>
      <c r="GH795" t="s">
        <v>116</v>
      </c>
      <c r="GI795" s="24" t="s">
        <v>1733</v>
      </c>
      <c r="GJ795" s="24" t="s">
        <v>440</v>
      </c>
      <c r="GK795" t="s">
        <v>444</v>
      </c>
      <c r="GL795" t="s">
        <v>444</v>
      </c>
      <c r="GM795" s="24" t="s">
        <v>444</v>
      </c>
      <c r="GN795" s="24" t="s">
        <v>444</v>
      </c>
      <c r="GO795" t="s">
        <v>444</v>
      </c>
      <c r="GP795" t="s">
        <v>444</v>
      </c>
      <c r="GQ795" s="24" t="s">
        <v>444</v>
      </c>
      <c r="GR795" s="24" t="s">
        <v>444</v>
      </c>
      <c r="GS795" t="s">
        <v>444</v>
      </c>
      <c r="GT795" t="s">
        <v>444</v>
      </c>
      <c r="GU795" s="24" t="s">
        <v>444</v>
      </c>
      <c r="GV795" s="24" t="s">
        <v>444</v>
      </c>
      <c r="GW795" t="s">
        <v>444</v>
      </c>
      <c r="GX795" t="s">
        <v>444</v>
      </c>
      <c r="GY795" s="24" t="s">
        <v>444</v>
      </c>
      <c r="GZ795" s="24" t="s">
        <v>444</v>
      </c>
      <c r="HA795" t="s">
        <v>444</v>
      </c>
      <c r="HB795" t="s">
        <v>444</v>
      </c>
      <c r="HC795" s="24" t="s">
        <v>444</v>
      </c>
      <c r="HD795" s="24" t="s">
        <v>444</v>
      </c>
      <c r="HE795" t="s">
        <v>444</v>
      </c>
      <c r="HF795" t="s">
        <v>444</v>
      </c>
      <c r="HG795" s="24" t="s">
        <v>444</v>
      </c>
      <c r="HH795" s="24" t="s">
        <v>444</v>
      </c>
      <c r="HI795" t="s">
        <v>444</v>
      </c>
      <c r="HJ795" t="s">
        <v>444</v>
      </c>
      <c r="HK795" s="24" t="s">
        <v>444</v>
      </c>
      <c r="HL795" s="24" t="s">
        <v>444</v>
      </c>
      <c r="HM795" t="s">
        <v>444</v>
      </c>
      <c r="HN795" t="s">
        <v>444</v>
      </c>
      <c r="HO795" s="24" t="s">
        <v>444</v>
      </c>
      <c r="HP795" s="24" t="s">
        <v>444</v>
      </c>
      <c r="HQ795" t="s">
        <v>444</v>
      </c>
      <c r="HR795" t="s">
        <v>444</v>
      </c>
      <c r="HS795" s="24" t="s">
        <v>444</v>
      </c>
      <c r="HT795" s="24" t="s">
        <v>444</v>
      </c>
      <c r="HU795" t="s">
        <v>444</v>
      </c>
      <c r="HV795" t="s">
        <v>444</v>
      </c>
      <c r="HW795" s="24" t="s">
        <v>444</v>
      </c>
      <c r="HX795" s="24" t="s">
        <v>444</v>
      </c>
      <c r="HY795" t="s">
        <v>444</v>
      </c>
      <c r="HZ795" t="s">
        <v>444</v>
      </c>
      <c r="IA795" t="s">
        <v>2826</v>
      </c>
      <c r="IB795" t="s">
        <v>2736</v>
      </c>
      <c r="IC795" t="s">
        <v>2737</v>
      </c>
      <c r="ID795" s="33" t="b" cm="1">
        <f t="array" ref="ID795">_xlfn.IFNA(MATCH($A$2,_xlfn.NUMBERVALUE(Table_Query_from_MF_DSNP62[[#This Row],[CL_GLACCT_DR1]:[CL_GLACCT_CR4]]),0),0)&gt;=1</f>
        <v>1</v>
      </c>
      <c r="IE795" s="33" t="b">
        <f>OR(Table_Query_from_MF_DSNP62[[#This Row],[Pair1]:[Pair25]])</f>
        <v>1</v>
      </c>
      <c r="IF795" s="33">
        <f>_xlfn.IFNA(MATCH(TRUE,Table_Query_from_MF_DSNP62[[#This Row],[Pair1]:[Pair25]],0),"none")</f>
        <v>1</v>
      </c>
      <c r="IG795" s="33" t="b">
        <f>AND($A$2&gt;=_xlfn.NUMBERVALUE(Table_Query_from_MF_DSNP62[[#This Row],[CL_GL_ACCT_FR1]]),$A$2&lt;=_xlfn.NUMBERVALUE(Table_Query_from_MF_DSNP62[[#This Row],[CL_GL_ACCT_TO1]]))</f>
        <v>1</v>
      </c>
      <c r="IH795" s="33" t="b">
        <f>AND($A$2&gt;=_xlfn.NUMBERVALUE(Table_Query_from_MF_DSNP62[[#This Row],[CL_GL_ACCT_FR2]]),$A$2&lt;=_xlfn.NUMBERVALUE(Table_Query_from_MF_DSNP62[[#This Row],[CL_GL_ACCT_TO2]]))</f>
        <v>1</v>
      </c>
      <c r="II795" s="33" t="b">
        <f>AND($A$2&gt;=_xlfn.NUMBERVALUE(Table_Query_from_MF_DSNP62[[#This Row],[CL_GL_ACCT_FR3]]),$A$2&lt;=_xlfn.NUMBERVALUE(Table_Query_from_MF_DSNP62[[#This Row],[CL_GL_ACCT_TO3]]))</f>
        <v>1</v>
      </c>
      <c r="IJ795" s="33" t="b">
        <f>AND($A$2&gt;=_xlfn.NUMBERVALUE(Table_Query_from_MF_DSNP62[[#This Row],[CL_GL_ACCT_FR4]]),$A$2&lt;=_xlfn.NUMBERVALUE(Table_Query_from_MF_DSNP62[[#This Row],[CL_GL_ACCT_TO4]]))</f>
        <v>1</v>
      </c>
      <c r="IK795" s="33" t="b">
        <f>AND($A$2&gt;=_xlfn.NUMBERVALUE(Table_Query_from_MF_DSNP62[[#This Row],[CL_GL_ACCT_FR5]]),$A$2&lt;=_xlfn.NUMBERVALUE(Table_Query_from_MF_DSNP62[[#This Row],[CL_GL_ACCT_TO5]]))</f>
        <v>1</v>
      </c>
      <c r="IL795" s="33" t="b">
        <f>AND($A$2&gt;=_xlfn.NUMBERVALUE(Table_Query_from_MF_DSNP62[[#This Row],[CL_GL_ACCT_FR6]]),$A$2&lt;=_xlfn.NUMBERVALUE(Table_Query_from_MF_DSNP62[[#This Row],[CL_GL_ACCT_TO6]]))</f>
        <v>1</v>
      </c>
      <c r="IM795" s="33" t="b">
        <f>AND($A$2&gt;=_xlfn.NUMBERVALUE(Table_Query_from_MF_DSNP62[[#This Row],[CL_GL_ACCT_FR7]]),$A$2&lt;=_xlfn.NUMBERVALUE(Table_Query_from_MF_DSNP62[[#This Row],[CL_GL_ACCT_TO7]]))</f>
        <v>1</v>
      </c>
      <c r="IN795" s="33" t="b">
        <f>AND($A$2&gt;=_xlfn.NUMBERVALUE(Table_Query_from_MF_DSNP62[[#This Row],[CL_GL_ACCT_FR8]]),$A$2&lt;=_xlfn.NUMBERVALUE(Table_Query_from_MF_DSNP62[[#This Row],[CL_GL_ACCT_TO8]]))</f>
        <v>1</v>
      </c>
      <c r="IO795" s="33" t="b">
        <f>AND($A$2&gt;=_xlfn.NUMBERVALUE(Table_Query_from_MF_DSNP62[[#This Row],[CL_GL_ACCT_FR9]]),$A$2&lt;=_xlfn.NUMBERVALUE(Table_Query_from_MF_DSNP62[[#This Row],[CL_GL_ACCT_TO9]]))</f>
        <v>1</v>
      </c>
      <c r="IP795" s="33" t="b">
        <f>AND($A$2&gt;=_xlfn.NUMBERVALUE(Table_Query_from_MF_DSNP62[[#This Row],[CL_GL_ACCT_FR10]]),$A$2&lt;=_xlfn.NUMBERVALUE(Table_Query_from_MF_DSNP62[[#This Row],[CL_GL_ACCT_TO10]]))</f>
        <v>1</v>
      </c>
      <c r="IQ795" s="33" t="b">
        <f>AND($A$2&gt;=_xlfn.NUMBERVALUE(Table_Query_from_MF_DSNP62[[#This Row],[CL_GL_ACCT_FR11]]),$A$2&lt;=_xlfn.NUMBERVALUE(Table_Query_from_MF_DSNP62[[#This Row],[CL_GL_ACCT_TO11]]))</f>
        <v>1</v>
      </c>
      <c r="IR795" s="33" t="b">
        <f>AND($A$2&gt;=_xlfn.NUMBERVALUE(Table_Query_from_MF_DSNP62[[#This Row],[CL_GL_ACCT_FR12]]),$A$2&lt;=_xlfn.NUMBERVALUE(Table_Query_from_MF_DSNP62[[#This Row],[CL_GL_ACCT_TO12]]))</f>
        <v>1</v>
      </c>
      <c r="IS795" s="33" t="b">
        <f>AND($A$2&gt;=_xlfn.NUMBERVALUE(Table_Query_from_MF_DSNP62[[#This Row],[CL_GL_ACCT_FR13]]),$A$2&lt;=_xlfn.NUMBERVALUE(Table_Query_from_MF_DSNP62[[#This Row],[CL_GL_ACCT_TO13]]))</f>
        <v>1</v>
      </c>
      <c r="IT795" s="33" t="b">
        <f>AND($A$2&gt;=_xlfn.NUMBERVALUE(Table_Query_from_MF_DSNP62[[#This Row],[CL_GL_ACCT_FR14]]),$A$2&lt;=_xlfn.NUMBERVALUE(Table_Query_from_MF_DSNP62[[#This Row],[CL_GL_ACCT_TO14]]))</f>
        <v>1</v>
      </c>
      <c r="IU795" s="33" t="b">
        <f>AND($A$2&gt;=_xlfn.NUMBERVALUE(Table_Query_from_MF_DSNP62[[#This Row],[CL_GL_ACCT_FR15]]),$A$2&lt;=_xlfn.NUMBERVALUE(Table_Query_from_MF_DSNP62[[#This Row],[CL_GL_ACCT_TO15]]))</f>
        <v>1</v>
      </c>
      <c r="IV795" s="33" t="b">
        <f>AND($A$2&gt;=_xlfn.NUMBERVALUE(Table_Query_from_MF_DSNP62[[#This Row],[CL_GL_ACCT_FR16]]),$A$2&lt;=_xlfn.NUMBERVALUE(Table_Query_from_MF_DSNP62[[#This Row],[CL_GL_ACCT_TO16]]))</f>
        <v>1</v>
      </c>
      <c r="IW795" s="33" t="b">
        <f>AND($A$2&gt;=_xlfn.NUMBERVALUE(Table_Query_from_MF_DSNP62[[#This Row],[CL_GL_ACCT_FR17]]),$A$2&lt;=_xlfn.NUMBERVALUE(Table_Query_from_MF_DSNP62[[#This Row],[CL_GL_ACCT_TO17]]))</f>
        <v>1</v>
      </c>
      <c r="IX795" s="33" t="b">
        <f>AND($A$2&gt;=_xlfn.NUMBERVALUE(Table_Query_from_MF_DSNP62[[#This Row],[CL_GL_ACCT_FR18]]),$A$2&lt;=_xlfn.NUMBERVALUE(Table_Query_from_MF_DSNP62[[#This Row],[CL_GL_ACCT_TO18]]))</f>
        <v>1</v>
      </c>
      <c r="IY795" s="33" t="b">
        <f>AND($A$2&gt;=_xlfn.NUMBERVALUE(Table_Query_from_MF_DSNP62[[#This Row],[CL_GL_ACCT_FR19]]),$A$2&lt;=_xlfn.NUMBERVALUE(Table_Query_from_MF_DSNP62[[#This Row],[CL_GL_ACCT_TO19]]))</f>
        <v>1</v>
      </c>
      <c r="IZ795" s="33" t="b">
        <f>AND($A$2&gt;=_xlfn.NUMBERVALUE(Table_Query_from_MF_DSNP62[[#This Row],[CL_GL_ACCT_FR20]]),$A$2&lt;=_xlfn.NUMBERVALUE(Table_Query_from_MF_DSNP62[[#This Row],[CL_GL_ACCT_TO20]]))</f>
        <v>1</v>
      </c>
      <c r="JA795" s="33" t="b">
        <f>AND($A$2&gt;=_xlfn.NUMBERVALUE(Table_Query_from_MF_DSNP62[[#This Row],[CL_GL_ACCT_FR21]]),$A$2&lt;=_xlfn.NUMBERVALUE(Table_Query_from_MF_DSNP62[[#This Row],[CL_GL_ACCT_TO21]]))</f>
        <v>1</v>
      </c>
      <c r="JB795" s="33" t="b">
        <f>AND($A$2&gt;=_xlfn.NUMBERVALUE(Table_Query_from_MF_DSNP62[[#This Row],[CL_GL_ACCT_FR22]]),$A$2&lt;=_xlfn.NUMBERVALUE(Table_Query_from_MF_DSNP62[[#This Row],[CL_GL_ACCT_TO22]]))</f>
        <v>1</v>
      </c>
      <c r="JC795" s="33" t="b">
        <f>AND($A$2&gt;=_xlfn.NUMBERVALUE(Table_Query_from_MF_DSNP62[[#This Row],[CL_GL_ACCT_FR23]]),$A$2&lt;=_xlfn.NUMBERVALUE(Table_Query_from_MF_DSNP62[[#This Row],[CL_GL_ACCT_TO23]]))</f>
        <v>1</v>
      </c>
      <c r="JD795" s="33" t="b">
        <f>AND($A$2&gt;=_xlfn.NUMBERVALUE(Table_Query_from_MF_DSNP62[[#This Row],[CL_GL_ACCT_FR24]]),$A$2&lt;=_xlfn.NUMBERVALUE(Table_Query_from_MF_DSNP62[[#This Row],[CL_GL_ACCT_TO24]]))</f>
        <v>1</v>
      </c>
      <c r="JE795" s="33" t="b">
        <f>AND($A$2&gt;=_xlfn.NUMBERVALUE(Table_Query_from_MF_DSNP62[[#This Row],[CL_GL_ACCT_FR25]]),$A$2&lt;=_xlfn.NUMBERVALUE(Table_Query_from_MF_DSNP62[[#This Row],[CL_GL_ACCT_TO25]]))</f>
        <v>1</v>
      </c>
      <c r="JF795" s="33" t="b">
        <f>OR(Table_Query_from_MF_DSNP62[[#This Row],[PairA]:[PairO]])</f>
        <v>1</v>
      </c>
      <c r="JG795" s="33">
        <f>_xlfn.IFNA(MATCH(TRUE,Table_Query_from_MF_DSNP62[[#This Row],[PairA]:[PairO]],0),"none")</f>
        <v>2</v>
      </c>
      <c r="JH795" s="33" t="b">
        <f>AND($B$2&gt;=_xlfn.NUMBERVALUE(Table_Query_from_MF_DSNP62[[#This Row],[CL_CMP_OBJ_FR1]]),$B$2&lt;=_xlfn.NUMBERVALUE(Table_Query_from_MF_DSNP62[[#This Row],[CL_CMP_OBJ_TO1]]))</f>
        <v>0</v>
      </c>
      <c r="JI795" s="33" t="b">
        <f>AND($B$2&gt;=_xlfn.NUMBERVALUE(Table_Query_from_MF_DSNP62[[#This Row],[CL_CMP_OBJ_FR2]]),$B$2&lt;=_xlfn.NUMBERVALUE(Table_Query_from_MF_DSNP62[[#This Row],[CL_CMP_OBJ_TO2]]))</f>
        <v>1</v>
      </c>
      <c r="JJ795" s="33" t="b">
        <f>AND($B$2&gt;=_xlfn.NUMBERVALUE(Table_Query_from_MF_DSNP62[[#This Row],[CL_CMP_OBJ_FR3]]),$B$2&lt;=_xlfn.NUMBERVALUE(Table_Query_from_MF_DSNP62[[#This Row],[CL_CMP_OBJ_TO3]]))</f>
        <v>1</v>
      </c>
      <c r="JK795" s="33" t="b">
        <f>AND($B$2&gt;=_xlfn.NUMBERVALUE(Table_Query_from_MF_DSNP62[[#This Row],[CL_CMP_OBJ_FR4]]),$B$2&lt;=_xlfn.NUMBERVALUE(Table_Query_from_MF_DSNP62[[#This Row],[CL_CMP_OBJ_TO4]]))</f>
        <v>1</v>
      </c>
      <c r="JL795" s="33" t="b">
        <f>AND($B$2&gt;=_xlfn.NUMBERVALUE(Table_Query_from_MF_DSNP62[[#This Row],[CL_CMP_OBJ_FR5]]),$B$2&lt;=_xlfn.NUMBERVALUE(Table_Query_from_MF_DSNP62[[#This Row],[CL_CMP_OBJ_TO5]]))</f>
        <v>1</v>
      </c>
      <c r="JM795" s="33" t="b">
        <f>AND($B$2&gt;=_xlfn.NUMBERVALUE(Table_Query_from_MF_DSNP62[[#This Row],[CL_CMP_OBJ_FR6]]),$B$2&lt;=_xlfn.NUMBERVALUE(Table_Query_from_MF_DSNP62[[#This Row],[CL_CMP_OBJ_TO6]]))</f>
        <v>1</v>
      </c>
      <c r="JN795" s="33" t="b">
        <f>AND($B$2&gt;=_xlfn.NUMBERVALUE(Table_Query_from_MF_DSNP62[[#This Row],[CL_CMP_OBJ_FR7]]),$B$2&lt;=_xlfn.NUMBERVALUE(Table_Query_from_MF_DSNP62[[#This Row],[CL_CMP_OBJ_TO7]]))</f>
        <v>1</v>
      </c>
      <c r="JO795" s="33" t="b">
        <f>AND($B$2&gt;=_xlfn.NUMBERVALUE(Table_Query_from_MF_DSNP62[[#This Row],[CL_CMP_OBJ_FR8]]),$B$2&lt;=_xlfn.NUMBERVALUE(Table_Query_from_MF_DSNP62[[#This Row],[CL_CMP_OBJ_TO8]]))</f>
        <v>1</v>
      </c>
      <c r="JP795" s="33" t="b">
        <f>AND($B$2&gt;=_xlfn.NUMBERVALUE(Table_Query_from_MF_DSNP62[[#This Row],[CL_CMP_OBJ_FR9]]),$B$2&lt;=_xlfn.NUMBERVALUE(Table_Query_from_MF_DSNP62[[#This Row],[CL_CMP_OBJ_TO9]]))</f>
        <v>1</v>
      </c>
      <c r="JQ795" s="33" t="b">
        <f>AND($B$2&gt;=_xlfn.NUMBERVALUE(Table_Query_from_MF_DSNP62[[#This Row],[CL_CMP_OBJ_FR10]]),$B$2&lt;=_xlfn.NUMBERVALUE(Table_Query_from_MF_DSNP62[[#This Row],[CL_CMP_OBJ_TO10]]))</f>
        <v>1</v>
      </c>
      <c r="JR795" s="33" t="b">
        <f>AND($B$2&gt;=_xlfn.NUMBERVALUE(Table_Query_from_MF_DSNP62[[#This Row],[CL_CMP_OBJ_FR11]]),$B$2&lt;=_xlfn.NUMBERVALUE(Table_Query_from_MF_DSNP62[[#This Row],[CL_CMP_OBJ_TO11]]))</f>
        <v>1</v>
      </c>
      <c r="JS795" s="33" t="b">
        <f>AND($B$2&gt;=_xlfn.NUMBERVALUE(Table_Query_from_MF_DSNP62[[#This Row],[CL_CMP_OBJ_FR12]]),$B$2&lt;=_xlfn.NUMBERVALUE(Table_Query_from_MF_DSNP62[[#This Row],[CL_CMP_OBJ_TO12]]))</f>
        <v>1</v>
      </c>
      <c r="JT795" s="33" t="b">
        <f>AND($B$2&gt;=_xlfn.NUMBERVALUE(Table_Query_from_MF_DSNP62[[#This Row],[CL_CMP_OBJ_FR13]]),$B$2&lt;=_xlfn.NUMBERVALUE(Table_Query_from_MF_DSNP62[[#This Row],[CL_CMP_OBJ_TO13]]))</f>
        <v>1</v>
      </c>
      <c r="JU795" s="33" t="b">
        <f>AND($B$2&gt;=_xlfn.NUMBERVALUE(Table_Query_from_MF_DSNP62[[#This Row],[CL_CMP_OBJ_FR14]]),$B$2&lt;=_xlfn.NUMBERVALUE(Table_Query_from_MF_DSNP62[[#This Row],[CL_CMP_OBJ_TO14]]))</f>
        <v>1</v>
      </c>
      <c r="JV795" s="33" t="b">
        <f>AND($B$2&gt;=_xlfn.NUMBERVALUE(Table_Query_from_MF_DSNP62[[#This Row],[CL_CMP_OBJ_FR15]]),$B$2&lt;=_xlfn.NUMBERVALUE(Table_Query_from_MF_DSNP62[[#This Row],[CL_CMP_OBJ_TO15]]))</f>
        <v>1</v>
      </c>
    </row>
  </sheetData>
  <mergeCells count="15">
    <mergeCell ref="F1:M1"/>
    <mergeCell ref="AQ1:BF1"/>
    <mergeCell ref="BG1:BP1"/>
    <mergeCell ref="N1:AP1"/>
    <mergeCell ref="CY1:DH1"/>
    <mergeCell ref="BQ1:BV1"/>
    <mergeCell ref="BW1:CB1"/>
    <mergeCell ref="CC1:CH1"/>
    <mergeCell ref="CI1:CN1"/>
    <mergeCell ref="CO1:CT1"/>
    <mergeCell ref="ID2:JE2"/>
    <mergeCell ref="JF2:JV2"/>
    <mergeCell ref="DI1:DR1"/>
    <mergeCell ref="DS1:GG1"/>
    <mergeCell ref="GH1:HZ1"/>
  </mergeCells>
  <phoneticPr fontId="1" type="noConversion"/>
  <pageMargins left="0.25" right="0.25" top="0.75" bottom="0.75" header="0.3" footer="0.3"/>
  <pageSetup paperSize="8" scale="69" fitToWidth="3" fitToHeight="0" orientation="landscape" r:id="rId1"/>
  <headerFooter>
    <oddHeader>&amp;C&amp;F
&amp;A</oddHeader>
    <oddFooter>&amp;L&amp;D&amp;R&amp;P of &amp;N</oddFooter>
  </headerFooter>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23A28-96CF-4422-BCA9-C5F0BC3AC339}">
  <sheetPr>
    <pageSetUpPr fitToPage="1"/>
  </sheetPr>
  <dimension ref="A1:BS136"/>
  <sheetViews>
    <sheetView zoomScaleNormal="100" workbookViewId="0">
      <pane xSplit="1" ySplit="3" topLeftCell="B4" activePane="bottomRight" state="frozen"/>
      <selection pane="topRight" activeCell="B1" sqref="B1"/>
      <selection pane="bottomLeft" activeCell="A3" sqref="A3"/>
      <selection pane="bottomRight"/>
    </sheetView>
  </sheetViews>
  <sheetFormatPr defaultRowHeight="15" x14ac:dyDescent="0.25"/>
  <cols>
    <col min="1" max="1" width="5.42578125" customWidth="1"/>
    <col min="2" max="2" width="46.28515625" bestFit="1" customWidth="1"/>
    <col min="3" max="3" width="7.85546875" customWidth="1"/>
    <col min="4" max="4" width="8.5703125" customWidth="1"/>
    <col min="5" max="6" width="6.140625" style="30" customWidth="1"/>
    <col min="7" max="8" width="6.140625" customWidth="1"/>
    <col min="9" max="10" width="6.140625" style="30" customWidth="1"/>
    <col min="11" max="12" width="6.28515625" customWidth="1"/>
    <col min="13" max="14" width="6.28515625" style="30" customWidth="1"/>
    <col min="15" max="16" width="6.28515625" customWidth="1"/>
    <col min="17" max="18" width="6.28515625" style="30" customWidth="1"/>
    <col min="19" max="20" width="6.28515625" customWidth="1"/>
    <col min="21" max="22" width="6.28515625" style="30" customWidth="1"/>
    <col min="23" max="24" width="6.28515625" customWidth="1"/>
    <col min="25" max="26" width="6.28515625" style="30" customWidth="1"/>
    <col min="27" max="28" width="6.28515625" customWidth="1"/>
    <col min="29" max="30" width="6.28515625" style="30" customWidth="1"/>
    <col min="31" max="32" width="6.28515625" customWidth="1"/>
    <col min="33" max="34" width="6.5703125" style="30" customWidth="1"/>
    <col min="35" max="36" width="6.5703125" customWidth="1"/>
    <col min="37" max="38" width="6.5703125" style="30" customWidth="1"/>
    <col min="39" max="40" width="6.28515625" customWidth="1"/>
    <col min="41" max="42" width="6.28515625" style="30" customWidth="1"/>
    <col min="43" max="44" width="6.28515625" customWidth="1"/>
    <col min="45" max="46" width="6.85546875" style="30" customWidth="1"/>
    <col min="47" max="48" width="6.85546875" customWidth="1"/>
    <col min="49" max="50" width="6.85546875" style="30" customWidth="1"/>
    <col min="51" max="52" width="6.85546875" customWidth="1"/>
    <col min="53" max="54" width="6.85546875" style="30" customWidth="1"/>
    <col min="55" max="56" width="6.85546875" customWidth="1"/>
    <col min="57" max="58" width="6.85546875" style="30" customWidth="1"/>
    <col min="59" max="60" width="6.85546875" customWidth="1"/>
    <col min="61" max="62" width="6.85546875" style="30" customWidth="1"/>
    <col min="63" max="64" width="6.85546875" customWidth="1"/>
    <col min="65" max="66" width="7.140625" style="30" customWidth="1"/>
    <col min="67" max="68" width="7.140625" customWidth="1"/>
    <col min="69" max="70" width="7.140625" style="30" customWidth="1"/>
    <col min="71" max="71" width="22.28515625" bestFit="1" customWidth="1"/>
    <col min="72" max="72" width="18.28515625" bestFit="1" customWidth="1"/>
    <col min="73" max="81" width="8.28515625" customWidth="1"/>
    <col min="82" max="83" width="9.7109375" customWidth="1"/>
    <col min="84" max="86" width="9.5703125" customWidth="1"/>
    <col min="87" max="87" width="9.7109375" customWidth="1"/>
    <col min="88" max="88" width="8.28515625" customWidth="1"/>
    <col min="89" max="92" width="7.42578125" customWidth="1"/>
    <col min="93" max="93" width="6.28515625" customWidth="1"/>
    <col min="94" max="94" width="5.28515625" customWidth="1"/>
    <col min="95" max="95" width="6.28515625" customWidth="1"/>
    <col min="96" max="96" width="6.5703125" customWidth="1"/>
    <col min="97" max="97" width="5.42578125" customWidth="1"/>
    <col min="98" max="98" width="9.7109375" customWidth="1"/>
    <col min="99" max="99" width="10.28515625" customWidth="1"/>
    <col min="100" max="100" width="11.28515625" customWidth="1"/>
    <col min="101" max="101" width="12.28515625" customWidth="1"/>
    <col min="102" max="102" width="7.28515625" customWidth="1"/>
    <col min="103" max="103" width="7.140625" customWidth="1"/>
    <col min="104" max="104" width="9.42578125" customWidth="1"/>
    <col min="105" max="105" width="8.7109375" customWidth="1"/>
    <col min="106" max="106" width="8.42578125" customWidth="1"/>
    <col min="107" max="107" width="12.28515625" customWidth="1"/>
    <col min="108" max="108" width="9.7109375" customWidth="1"/>
    <col min="109" max="109" width="7.7109375" customWidth="1"/>
    <col min="110" max="110" width="6.140625" customWidth="1"/>
    <col min="111" max="111" width="6.7109375" customWidth="1"/>
    <col min="112" max="112" width="6.42578125" customWidth="1"/>
    <col min="113" max="113" width="10.5703125" customWidth="1"/>
    <col min="114" max="114" width="10.28515625" customWidth="1"/>
    <col min="115" max="115" width="9.85546875" customWidth="1"/>
    <col min="116" max="116" width="7.7109375" customWidth="1"/>
    <col min="117" max="117" width="5.85546875" customWidth="1"/>
    <col min="118" max="118" width="8.7109375" customWidth="1"/>
    <col min="119" max="119" width="6.7109375" customWidth="1"/>
    <col min="120" max="121" width="6.140625" customWidth="1"/>
    <col min="122" max="122" width="6.7109375" customWidth="1"/>
    <col min="123" max="123" width="7.140625" customWidth="1"/>
    <col min="124" max="124" width="9.42578125" customWidth="1"/>
    <col min="125" max="125" width="5.28515625" customWidth="1"/>
    <col min="126" max="126" width="8.42578125" customWidth="1"/>
    <col min="127" max="127" width="5.5703125" customWidth="1"/>
    <col min="128" max="128" width="7" customWidth="1"/>
    <col min="129" max="129" width="10.140625" customWidth="1"/>
    <col min="130" max="130" width="7.42578125" customWidth="1"/>
    <col min="131" max="131" width="10" customWidth="1"/>
    <col min="132" max="132" width="5.42578125" customWidth="1"/>
    <col min="133" max="133" width="7.7109375" customWidth="1"/>
    <col min="134" max="134" width="10" customWidth="1"/>
    <col min="135" max="135" width="8.28515625" customWidth="1"/>
    <col min="136" max="136" width="9.85546875" customWidth="1"/>
    <col min="137" max="137" width="5.28515625" customWidth="1"/>
    <col min="138" max="138" width="8.42578125" customWidth="1"/>
    <col min="139" max="139" width="10.28515625" customWidth="1"/>
    <col min="140" max="140" width="5.28515625" customWidth="1"/>
    <col min="141" max="141" width="7.140625" customWidth="1"/>
    <col min="142" max="142" width="10.140625" customWidth="1"/>
    <col min="143" max="143" width="6" customWidth="1"/>
    <col min="144" max="144" width="7.140625" customWidth="1"/>
    <col min="145" max="145" width="10.42578125" customWidth="1"/>
    <col min="146" max="146" width="5.28515625" customWidth="1"/>
    <col min="147" max="147" width="7.28515625" customWidth="1"/>
    <col min="148" max="148" width="10.28515625" customWidth="1"/>
    <col min="149" max="149" width="5.42578125" customWidth="1"/>
    <col min="150" max="150" width="7.28515625" customWidth="1"/>
    <col min="151" max="151" width="9.85546875" customWidth="1"/>
    <col min="152" max="152" width="5.28515625" customWidth="1"/>
    <col min="153" max="153" width="8" customWidth="1"/>
    <col min="154" max="154" width="10" customWidth="1"/>
    <col min="155" max="155" width="5.42578125" customWidth="1"/>
    <col min="156" max="156" width="7.5703125" customWidth="1"/>
    <col min="157" max="157" width="10.5703125" customWidth="1"/>
    <col min="158" max="158" width="5.7109375" customWidth="1"/>
    <col min="159" max="159" width="7.5703125" customWidth="1"/>
    <col min="160" max="160" width="10.42578125" customWidth="1"/>
    <col min="161" max="161" width="5.28515625" customWidth="1"/>
    <col min="162" max="162" width="6.7109375" customWidth="1"/>
    <col min="163" max="163" width="9.5703125" customWidth="1"/>
    <col min="164" max="164" width="5.28515625" customWidth="1"/>
    <col min="165" max="165" width="6.7109375" customWidth="1"/>
    <col min="166" max="166" width="10.28515625" customWidth="1"/>
    <col min="167" max="167" width="8.7109375" customWidth="1"/>
    <col min="168" max="168" width="9.5703125" customWidth="1"/>
    <col min="169" max="169" width="9.28515625" customWidth="1"/>
    <col min="170" max="170" width="11" customWidth="1"/>
    <col min="171" max="172" width="22.140625" bestFit="1" customWidth="1"/>
    <col min="173" max="174" width="22.28515625" bestFit="1" customWidth="1"/>
    <col min="175" max="175" width="20.7109375" bestFit="1" customWidth="1"/>
  </cols>
  <sheetData>
    <row r="1" spans="1:71" x14ac:dyDescent="0.25">
      <c r="B1" t="s">
        <v>3430</v>
      </c>
      <c r="E1"/>
      <c r="F1"/>
      <c r="I1"/>
      <c r="J1"/>
      <c r="M1"/>
      <c r="N1"/>
      <c r="Q1"/>
      <c r="R1"/>
      <c r="U1"/>
      <c r="V1"/>
      <c r="Y1"/>
      <c r="Z1"/>
      <c r="AC1"/>
      <c r="AD1"/>
      <c r="AG1"/>
      <c r="AH1"/>
      <c r="AK1"/>
      <c r="AL1"/>
      <c r="AO1"/>
      <c r="AP1"/>
      <c r="AS1"/>
      <c r="AT1"/>
      <c r="AW1"/>
      <c r="AX1"/>
      <c r="BA1"/>
      <c r="BB1"/>
      <c r="BE1"/>
      <c r="BF1"/>
      <c r="BI1"/>
      <c r="BJ1"/>
      <c r="BM1"/>
      <c r="BN1"/>
      <c r="BQ1"/>
      <c r="BR1"/>
    </row>
    <row r="2" spans="1:71" ht="60" x14ac:dyDescent="0.25">
      <c r="A2" s="12" t="s">
        <v>1089</v>
      </c>
      <c r="B2" s="12" t="s">
        <v>2713</v>
      </c>
      <c r="C2" s="12" t="s">
        <v>1088</v>
      </c>
      <c r="D2" s="12" t="s">
        <v>3262</v>
      </c>
      <c r="E2" s="31" t="s">
        <v>3240</v>
      </c>
      <c r="F2" s="31" t="s">
        <v>3241</v>
      </c>
      <c r="G2" s="12" t="s">
        <v>3242</v>
      </c>
      <c r="H2" s="12" t="s">
        <v>3243</v>
      </c>
      <c r="I2" s="31" t="s">
        <v>3244</v>
      </c>
      <c r="J2" s="31" t="s">
        <v>3245</v>
      </c>
      <c r="K2" s="12" t="s">
        <v>3246</v>
      </c>
      <c r="L2" s="12" t="s">
        <v>3247</v>
      </c>
      <c r="M2" s="31" t="s">
        <v>3248</v>
      </c>
      <c r="N2" s="31" t="s">
        <v>3249</v>
      </c>
      <c r="O2" s="12" t="s">
        <v>3250</v>
      </c>
      <c r="P2" s="12" t="s">
        <v>3251</v>
      </c>
      <c r="Q2" s="31" t="s">
        <v>3252</v>
      </c>
      <c r="R2" s="31" t="s">
        <v>3253</v>
      </c>
      <c r="S2" s="12" t="s">
        <v>3254</v>
      </c>
      <c r="T2" s="12" t="s">
        <v>3255</v>
      </c>
      <c r="U2" s="31" t="s">
        <v>3256</v>
      </c>
      <c r="V2" s="31" t="s">
        <v>3257</v>
      </c>
      <c r="W2" s="12" t="s">
        <v>3258</v>
      </c>
      <c r="X2" s="12" t="s">
        <v>3259</v>
      </c>
      <c r="Y2" s="31" t="s">
        <v>3260</v>
      </c>
      <c r="Z2" s="31" t="s">
        <v>3261</v>
      </c>
      <c r="AA2" s="12" t="s">
        <v>3263</v>
      </c>
      <c r="AB2" s="12" t="s">
        <v>3264</v>
      </c>
      <c r="AC2" s="31" t="s">
        <v>3265</v>
      </c>
      <c r="AD2" s="31" t="s">
        <v>3266</v>
      </c>
      <c r="AE2" s="12" t="s">
        <v>3267</v>
      </c>
      <c r="AF2" s="12" t="s">
        <v>3268</v>
      </c>
      <c r="AG2" s="31" t="s">
        <v>3269</v>
      </c>
      <c r="AH2" s="31" t="s">
        <v>3270</v>
      </c>
      <c r="AI2" s="12" t="s">
        <v>3271</v>
      </c>
      <c r="AJ2" s="12" t="s">
        <v>3272</v>
      </c>
      <c r="AK2" s="31" t="s">
        <v>3273</v>
      </c>
      <c r="AL2" s="31" t="s">
        <v>3274</v>
      </c>
      <c r="AM2" s="12" t="s">
        <v>3275</v>
      </c>
      <c r="AN2" s="12" t="s">
        <v>3276</v>
      </c>
      <c r="AO2" s="31" t="s">
        <v>3277</v>
      </c>
      <c r="AP2" s="31" t="s">
        <v>3278</v>
      </c>
      <c r="AQ2" s="12" t="s">
        <v>3279</v>
      </c>
      <c r="AR2" s="12" t="s">
        <v>3280</v>
      </c>
      <c r="AS2" s="31" t="s">
        <v>3281</v>
      </c>
      <c r="AT2" s="31" t="s">
        <v>3282</v>
      </c>
      <c r="AU2" s="12" t="s">
        <v>3283</v>
      </c>
      <c r="AV2" s="12" t="s">
        <v>3284</v>
      </c>
      <c r="AW2" s="31" t="s">
        <v>3285</v>
      </c>
      <c r="AX2" s="31" t="s">
        <v>3286</v>
      </c>
      <c r="AY2" s="12" t="s">
        <v>3287</v>
      </c>
      <c r="AZ2" s="12" t="s">
        <v>3288</v>
      </c>
      <c r="BA2" s="31" t="s">
        <v>3289</v>
      </c>
      <c r="BB2" s="31" t="s">
        <v>3290</v>
      </c>
      <c r="BC2" s="12" t="s">
        <v>3291</v>
      </c>
      <c r="BD2" s="12" t="s">
        <v>3292</v>
      </c>
      <c r="BE2" s="31" t="s">
        <v>3293</v>
      </c>
      <c r="BF2" s="31" t="s">
        <v>3298</v>
      </c>
      <c r="BG2" s="12" t="s">
        <v>3299</v>
      </c>
      <c r="BH2" s="12" t="s">
        <v>3294</v>
      </c>
      <c r="BI2" s="31" t="s">
        <v>3295</v>
      </c>
      <c r="BJ2" s="31" t="s">
        <v>3300</v>
      </c>
      <c r="BK2" s="12" t="s">
        <v>3297</v>
      </c>
      <c r="BL2" s="12" t="s">
        <v>3296</v>
      </c>
      <c r="BM2" s="31" t="s">
        <v>3301</v>
      </c>
      <c r="BN2" s="31" t="s">
        <v>3302</v>
      </c>
      <c r="BO2" s="12" t="s">
        <v>3303</v>
      </c>
      <c r="BP2" s="12" t="s">
        <v>3304</v>
      </c>
      <c r="BQ2" s="31" t="s">
        <v>3305</v>
      </c>
      <c r="BR2" s="31" t="s">
        <v>3306</v>
      </c>
    </row>
    <row r="3" spans="1:71" s="4" customFormat="1" x14ac:dyDescent="0.25">
      <c r="A3" s="4" t="s">
        <v>1144</v>
      </c>
      <c r="B3" s="4" t="s">
        <v>1145</v>
      </c>
      <c r="C3" s="4" t="s">
        <v>1</v>
      </c>
      <c r="D3" s="4" t="s">
        <v>3005</v>
      </c>
      <c r="E3" s="32" t="s">
        <v>1292</v>
      </c>
      <c r="F3" s="32" t="s">
        <v>1293</v>
      </c>
      <c r="G3" s="4" t="s">
        <v>1294</v>
      </c>
      <c r="H3" s="4" t="s">
        <v>1295</v>
      </c>
      <c r="I3" s="32" t="s">
        <v>1296</v>
      </c>
      <c r="J3" s="32" t="s">
        <v>1297</v>
      </c>
      <c r="K3" s="4" t="s">
        <v>1298</v>
      </c>
      <c r="L3" s="4" t="s">
        <v>1299</v>
      </c>
      <c r="M3" s="32" t="s">
        <v>1300</v>
      </c>
      <c r="N3" s="32" t="s">
        <v>1301</v>
      </c>
      <c r="O3" s="4" t="s">
        <v>1302</v>
      </c>
      <c r="P3" s="4" t="s">
        <v>1303</v>
      </c>
      <c r="Q3" s="32" t="s">
        <v>1304</v>
      </c>
      <c r="R3" s="32" t="s">
        <v>1305</v>
      </c>
      <c r="S3" s="4" t="s">
        <v>1306</v>
      </c>
      <c r="T3" s="4" t="s">
        <v>1307</v>
      </c>
      <c r="U3" s="32" t="s">
        <v>1308</v>
      </c>
      <c r="V3" s="32" t="s">
        <v>1309</v>
      </c>
      <c r="W3" s="4" t="s">
        <v>1310</v>
      </c>
      <c r="X3" s="4" t="s">
        <v>1311</v>
      </c>
      <c r="Y3" s="32" t="s">
        <v>1312</v>
      </c>
      <c r="Z3" s="32" t="s">
        <v>1313</v>
      </c>
      <c r="AA3" s="4" t="s">
        <v>1314</v>
      </c>
      <c r="AB3" s="4" t="s">
        <v>1315</v>
      </c>
      <c r="AC3" s="32" t="s">
        <v>1316</v>
      </c>
      <c r="AD3" s="32" t="s">
        <v>1317</v>
      </c>
      <c r="AE3" s="4" t="s">
        <v>1318</v>
      </c>
      <c r="AF3" s="4" t="s">
        <v>1319</v>
      </c>
      <c r="AG3" s="32" t="s">
        <v>1320</v>
      </c>
      <c r="AH3" s="32" t="s">
        <v>1321</v>
      </c>
      <c r="AI3" s="4" t="s">
        <v>1322</v>
      </c>
      <c r="AJ3" s="4" t="s">
        <v>1323</v>
      </c>
      <c r="AK3" s="32" t="s">
        <v>1324</v>
      </c>
      <c r="AL3" s="32" t="s">
        <v>1325</v>
      </c>
      <c r="AM3" s="4" t="s">
        <v>1326</v>
      </c>
      <c r="AN3" s="4" t="s">
        <v>1327</v>
      </c>
      <c r="AO3" s="32" t="s">
        <v>1328</v>
      </c>
      <c r="AP3" s="32" t="s">
        <v>1329</v>
      </c>
      <c r="AQ3" s="4" t="s">
        <v>1330</v>
      </c>
      <c r="AR3" s="4" t="s">
        <v>1331</v>
      </c>
      <c r="AS3" s="32" t="s">
        <v>1332</v>
      </c>
      <c r="AT3" s="32" t="s">
        <v>1333</v>
      </c>
      <c r="AU3" s="4" t="s">
        <v>1334</v>
      </c>
      <c r="AV3" s="4" t="s">
        <v>1335</v>
      </c>
      <c r="AW3" s="32" t="s">
        <v>1336</v>
      </c>
      <c r="AX3" s="32" t="s">
        <v>1337</v>
      </c>
      <c r="AY3" s="4" t="s">
        <v>1338</v>
      </c>
      <c r="AZ3" s="4" t="s">
        <v>1339</v>
      </c>
      <c r="BA3" s="32" t="s">
        <v>1340</v>
      </c>
      <c r="BB3" s="32" t="s">
        <v>1341</v>
      </c>
      <c r="BC3" s="4" t="s">
        <v>1342</v>
      </c>
      <c r="BD3" s="4" t="s">
        <v>1343</v>
      </c>
      <c r="BE3" s="32" t="s">
        <v>1344</v>
      </c>
      <c r="BF3" s="32" t="s">
        <v>1345</v>
      </c>
      <c r="BG3" s="4" t="s">
        <v>1346</v>
      </c>
      <c r="BH3" s="4" t="s">
        <v>1347</v>
      </c>
      <c r="BI3" s="32" t="s">
        <v>1348</v>
      </c>
      <c r="BJ3" s="32" t="s">
        <v>1349</v>
      </c>
      <c r="BK3" s="4" t="s">
        <v>1350</v>
      </c>
      <c r="BL3" s="4" t="s">
        <v>1351</v>
      </c>
      <c r="BM3" s="32" t="s">
        <v>1352</v>
      </c>
      <c r="BN3" s="32" t="s">
        <v>1353</v>
      </c>
      <c r="BO3" s="4" t="s">
        <v>1354</v>
      </c>
      <c r="BP3" s="4" t="s">
        <v>1355</v>
      </c>
      <c r="BQ3" s="32" t="s">
        <v>1356</v>
      </c>
      <c r="BR3" s="32" t="s">
        <v>1357</v>
      </c>
      <c r="BS3" s="4" t="s">
        <v>3224</v>
      </c>
    </row>
    <row r="4" spans="1:71" x14ac:dyDescent="0.25">
      <c r="A4" t="s">
        <v>154</v>
      </c>
      <c r="B4" t="s">
        <v>1446</v>
      </c>
      <c r="C4" t="s">
        <v>8</v>
      </c>
      <c r="D4" t="s">
        <v>15</v>
      </c>
      <c r="E4" s="30" t="s">
        <v>402</v>
      </c>
      <c r="F4" s="30" t="s">
        <v>402</v>
      </c>
      <c r="G4" t="s">
        <v>405</v>
      </c>
      <c r="H4" t="s">
        <v>405</v>
      </c>
      <c r="I4" s="30" t="s">
        <v>407</v>
      </c>
      <c r="J4" s="30" t="s">
        <v>407</v>
      </c>
      <c r="K4" t="s">
        <v>444</v>
      </c>
      <c r="L4" t="s">
        <v>444</v>
      </c>
      <c r="M4" s="30" t="s">
        <v>444</v>
      </c>
      <c r="N4" s="30" t="s">
        <v>444</v>
      </c>
      <c r="O4" t="s">
        <v>444</v>
      </c>
      <c r="P4" t="s">
        <v>444</v>
      </c>
      <c r="Q4" s="30" t="s">
        <v>444</v>
      </c>
      <c r="R4" s="30" t="s">
        <v>444</v>
      </c>
      <c r="S4" t="s">
        <v>444</v>
      </c>
      <c r="T4" t="s">
        <v>444</v>
      </c>
      <c r="U4" s="30" t="s">
        <v>444</v>
      </c>
      <c r="V4" s="30" t="s">
        <v>444</v>
      </c>
      <c r="W4" t="s">
        <v>444</v>
      </c>
      <c r="X4" t="s">
        <v>444</v>
      </c>
      <c r="Y4" s="30" t="s">
        <v>444</v>
      </c>
      <c r="Z4" s="30" t="s">
        <v>444</v>
      </c>
      <c r="AA4" t="s">
        <v>444</v>
      </c>
      <c r="AB4" t="s">
        <v>444</v>
      </c>
      <c r="AC4" s="30" t="s">
        <v>444</v>
      </c>
      <c r="AD4" s="30" t="s">
        <v>444</v>
      </c>
      <c r="AE4" t="s">
        <v>444</v>
      </c>
      <c r="AF4" t="s">
        <v>444</v>
      </c>
      <c r="AG4" s="30" t="s">
        <v>444</v>
      </c>
      <c r="AH4" s="30" t="s">
        <v>444</v>
      </c>
      <c r="AI4" t="s">
        <v>444</v>
      </c>
      <c r="AJ4" t="s">
        <v>444</v>
      </c>
      <c r="AK4" s="30" t="s">
        <v>444</v>
      </c>
      <c r="AL4" s="30" t="s">
        <v>444</v>
      </c>
      <c r="AM4" t="s">
        <v>444</v>
      </c>
      <c r="AN4" t="s">
        <v>444</v>
      </c>
      <c r="AO4" s="30" t="s">
        <v>444</v>
      </c>
      <c r="AP4" s="30" t="s">
        <v>444</v>
      </c>
      <c r="AQ4" t="s">
        <v>444</v>
      </c>
      <c r="AR4" t="s">
        <v>444</v>
      </c>
      <c r="AS4" s="30" t="s">
        <v>444</v>
      </c>
      <c r="AT4" s="30" t="s">
        <v>444</v>
      </c>
      <c r="AU4" t="s">
        <v>444</v>
      </c>
      <c r="AV4" t="s">
        <v>444</v>
      </c>
      <c r="AW4" s="30" t="s">
        <v>444</v>
      </c>
      <c r="AX4" s="30" t="s">
        <v>444</v>
      </c>
      <c r="AY4" t="s">
        <v>444</v>
      </c>
      <c r="AZ4" t="s">
        <v>444</v>
      </c>
      <c r="BA4" s="30" t="s">
        <v>444</v>
      </c>
      <c r="BB4" s="30" t="s">
        <v>444</v>
      </c>
      <c r="BC4" t="s">
        <v>444</v>
      </c>
      <c r="BD4" t="s">
        <v>444</v>
      </c>
      <c r="BE4" s="30" t="s">
        <v>444</v>
      </c>
      <c r="BF4" s="30" t="s">
        <v>444</v>
      </c>
      <c r="BG4" t="s">
        <v>444</v>
      </c>
      <c r="BH4" t="s">
        <v>444</v>
      </c>
      <c r="BI4" s="30" t="s">
        <v>444</v>
      </c>
      <c r="BJ4" s="30" t="s">
        <v>444</v>
      </c>
      <c r="BK4" t="s">
        <v>444</v>
      </c>
      <c r="BL4" t="s">
        <v>444</v>
      </c>
      <c r="BM4" s="30" t="s">
        <v>444</v>
      </c>
      <c r="BN4" s="30" t="s">
        <v>444</v>
      </c>
      <c r="BO4" t="s">
        <v>444</v>
      </c>
      <c r="BP4" t="s">
        <v>444</v>
      </c>
      <c r="BQ4" s="30" t="s">
        <v>444</v>
      </c>
      <c r="BR4" s="30" t="s">
        <v>444</v>
      </c>
    </row>
    <row r="5" spans="1:71" x14ac:dyDescent="0.25">
      <c r="A5" t="s">
        <v>155</v>
      </c>
      <c r="B5" t="s">
        <v>1452</v>
      </c>
      <c r="C5" t="s">
        <v>8</v>
      </c>
      <c r="D5" t="s">
        <v>15</v>
      </c>
      <c r="E5" s="30" t="s">
        <v>402</v>
      </c>
      <c r="F5" s="30" t="s">
        <v>402</v>
      </c>
      <c r="G5" t="s">
        <v>405</v>
      </c>
      <c r="H5" t="s">
        <v>405</v>
      </c>
      <c r="I5" s="30" t="s">
        <v>407</v>
      </c>
      <c r="J5" s="30" t="s">
        <v>407</v>
      </c>
      <c r="K5" t="s">
        <v>444</v>
      </c>
      <c r="L5" t="s">
        <v>444</v>
      </c>
      <c r="M5" s="30" t="s">
        <v>444</v>
      </c>
      <c r="N5" s="30" t="s">
        <v>444</v>
      </c>
      <c r="O5" t="s">
        <v>444</v>
      </c>
      <c r="P5" t="s">
        <v>444</v>
      </c>
      <c r="Q5" s="30" t="s">
        <v>444</v>
      </c>
      <c r="R5" s="30" t="s">
        <v>444</v>
      </c>
      <c r="S5" t="s">
        <v>444</v>
      </c>
      <c r="T5" t="s">
        <v>444</v>
      </c>
      <c r="U5" s="30" t="s">
        <v>444</v>
      </c>
      <c r="V5" s="30" t="s">
        <v>444</v>
      </c>
      <c r="W5" t="s">
        <v>444</v>
      </c>
      <c r="X5" t="s">
        <v>444</v>
      </c>
      <c r="Y5" s="30" t="s">
        <v>444</v>
      </c>
      <c r="Z5" s="30" t="s">
        <v>444</v>
      </c>
      <c r="AA5" t="s">
        <v>444</v>
      </c>
      <c r="AB5" t="s">
        <v>444</v>
      </c>
      <c r="AC5" s="30" t="s">
        <v>444</v>
      </c>
      <c r="AD5" s="30" t="s">
        <v>444</v>
      </c>
      <c r="AE5" t="s">
        <v>444</v>
      </c>
      <c r="AF5" t="s">
        <v>444</v>
      </c>
      <c r="AG5" s="30" t="s">
        <v>444</v>
      </c>
      <c r="AH5" s="30" t="s">
        <v>444</v>
      </c>
      <c r="AI5" t="s">
        <v>444</v>
      </c>
      <c r="AJ5" t="s">
        <v>444</v>
      </c>
      <c r="AK5" s="30" t="s">
        <v>444</v>
      </c>
      <c r="AL5" s="30" t="s">
        <v>444</v>
      </c>
      <c r="AM5" t="s">
        <v>444</v>
      </c>
      <c r="AN5" t="s">
        <v>444</v>
      </c>
      <c r="AO5" s="30" t="s">
        <v>444</v>
      </c>
      <c r="AP5" s="30" t="s">
        <v>444</v>
      </c>
      <c r="AQ5" t="s">
        <v>444</v>
      </c>
      <c r="AR5" t="s">
        <v>444</v>
      </c>
      <c r="AS5" s="30" t="s">
        <v>444</v>
      </c>
      <c r="AT5" s="30" t="s">
        <v>444</v>
      </c>
      <c r="AU5" t="s">
        <v>444</v>
      </c>
      <c r="AV5" t="s">
        <v>444</v>
      </c>
      <c r="AW5" s="30" t="s">
        <v>444</v>
      </c>
      <c r="AX5" s="30" t="s">
        <v>444</v>
      </c>
      <c r="AY5" t="s">
        <v>444</v>
      </c>
      <c r="AZ5" t="s">
        <v>444</v>
      </c>
      <c r="BA5" s="30" t="s">
        <v>444</v>
      </c>
      <c r="BB5" s="30" t="s">
        <v>444</v>
      </c>
      <c r="BC5" t="s">
        <v>444</v>
      </c>
      <c r="BD5" t="s">
        <v>444</v>
      </c>
      <c r="BE5" s="30" t="s">
        <v>444</v>
      </c>
      <c r="BF5" s="30" t="s">
        <v>444</v>
      </c>
      <c r="BG5" t="s">
        <v>444</v>
      </c>
      <c r="BH5" t="s">
        <v>444</v>
      </c>
      <c r="BI5" s="30" t="s">
        <v>444</v>
      </c>
      <c r="BJ5" s="30" t="s">
        <v>444</v>
      </c>
      <c r="BK5" t="s">
        <v>444</v>
      </c>
      <c r="BL5" t="s">
        <v>444</v>
      </c>
      <c r="BM5" s="30" t="s">
        <v>444</v>
      </c>
      <c r="BN5" s="30" t="s">
        <v>444</v>
      </c>
      <c r="BO5" t="s">
        <v>444</v>
      </c>
      <c r="BP5" t="s">
        <v>444</v>
      </c>
      <c r="BQ5" s="30" t="s">
        <v>444</v>
      </c>
      <c r="BR5" s="30" t="s">
        <v>444</v>
      </c>
    </row>
    <row r="6" spans="1:71" x14ac:dyDescent="0.25">
      <c r="A6" t="s">
        <v>157</v>
      </c>
      <c r="B6" t="s">
        <v>1456</v>
      </c>
      <c r="C6" t="s">
        <v>15</v>
      </c>
      <c r="D6" t="s">
        <v>15</v>
      </c>
      <c r="E6" s="30" t="s">
        <v>403</v>
      </c>
      <c r="F6" s="30" t="s">
        <v>403</v>
      </c>
      <c r="G6" t="s">
        <v>406</v>
      </c>
      <c r="H6" t="s">
        <v>406</v>
      </c>
      <c r="I6" s="30" t="s">
        <v>408</v>
      </c>
      <c r="J6" s="30" t="s">
        <v>408</v>
      </c>
      <c r="K6" t="s">
        <v>444</v>
      </c>
      <c r="L6" t="s">
        <v>444</v>
      </c>
      <c r="M6" s="30" t="s">
        <v>444</v>
      </c>
      <c r="N6" s="30" t="s">
        <v>444</v>
      </c>
      <c r="O6" t="s">
        <v>444</v>
      </c>
      <c r="P6" t="s">
        <v>444</v>
      </c>
      <c r="Q6" s="30" t="s">
        <v>444</v>
      </c>
      <c r="R6" s="30" t="s">
        <v>444</v>
      </c>
      <c r="S6" t="s">
        <v>444</v>
      </c>
      <c r="T6" t="s">
        <v>444</v>
      </c>
      <c r="U6" s="30" t="s">
        <v>444</v>
      </c>
      <c r="V6" s="30" t="s">
        <v>444</v>
      </c>
      <c r="W6" t="s">
        <v>444</v>
      </c>
      <c r="X6" t="s">
        <v>444</v>
      </c>
      <c r="Y6" s="30" t="s">
        <v>444</v>
      </c>
      <c r="Z6" s="30" t="s">
        <v>444</v>
      </c>
      <c r="AA6" t="s">
        <v>444</v>
      </c>
      <c r="AB6" t="s">
        <v>444</v>
      </c>
      <c r="AC6" s="30" t="s">
        <v>444</v>
      </c>
      <c r="AD6" s="30" t="s">
        <v>444</v>
      </c>
      <c r="AE6" t="s">
        <v>444</v>
      </c>
      <c r="AF6" t="s">
        <v>444</v>
      </c>
      <c r="AG6" s="30" t="s">
        <v>444</v>
      </c>
      <c r="AH6" s="30" t="s">
        <v>444</v>
      </c>
      <c r="AI6" t="s">
        <v>444</v>
      </c>
      <c r="AJ6" t="s">
        <v>444</v>
      </c>
      <c r="AK6" s="30" t="s">
        <v>444</v>
      </c>
      <c r="AL6" s="30" t="s">
        <v>444</v>
      </c>
      <c r="AM6" t="s">
        <v>444</v>
      </c>
      <c r="AN6" t="s">
        <v>444</v>
      </c>
      <c r="AO6" s="30" t="s">
        <v>444</v>
      </c>
      <c r="AP6" s="30" t="s">
        <v>444</v>
      </c>
      <c r="AQ6" t="s">
        <v>444</v>
      </c>
      <c r="AR6" t="s">
        <v>444</v>
      </c>
      <c r="AS6" s="30" t="s">
        <v>444</v>
      </c>
      <c r="AT6" s="30" t="s">
        <v>444</v>
      </c>
      <c r="AU6" t="s">
        <v>444</v>
      </c>
      <c r="AV6" t="s">
        <v>444</v>
      </c>
      <c r="AW6" s="30" t="s">
        <v>444</v>
      </c>
      <c r="AX6" s="30" t="s">
        <v>444</v>
      </c>
      <c r="AY6" t="s">
        <v>444</v>
      </c>
      <c r="AZ6" t="s">
        <v>444</v>
      </c>
      <c r="BA6" s="30" t="s">
        <v>444</v>
      </c>
      <c r="BB6" s="30" t="s">
        <v>444</v>
      </c>
      <c r="BC6" t="s">
        <v>444</v>
      </c>
      <c r="BD6" t="s">
        <v>444</v>
      </c>
      <c r="BE6" s="30" t="s">
        <v>444</v>
      </c>
      <c r="BF6" s="30" t="s">
        <v>444</v>
      </c>
      <c r="BG6" t="s">
        <v>444</v>
      </c>
      <c r="BH6" t="s">
        <v>444</v>
      </c>
      <c r="BI6" s="30" t="s">
        <v>444</v>
      </c>
      <c r="BJ6" s="30" t="s">
        <v>444</v>
      </c>
      <c r="BK6" t="s">
        <v>444</v>
      </c>
      <c r="BL6" t="s">
        <v>444</v>
      </c>
      <c r="BM6" s="30" t="s">
        <v>444</v>
      </c>
      <c r="BN6" s="30" t="s">
        <v>444</v>
      </c>
      <c r="BO6" t="s">
        <v>444</v>
      </c>
      <c r="BP6" t="s">
        <v>444</v>
      </c>
      <c r="BQ6" s="30" t="s">
        <v>444</v>
      </c>
      <c r="BR6" s="30" t="s">
        <v>444</v>
      </c>
    </row>
    <row r="7" spans="1:71" x14ac:dyDescent="0.25">
      <c r="A7" t="s">
        <v>895</v>
      </c>
      <c r="B7" t="s">
        <v>1457</v>
      </c>
      <c r="C7" t="s">
        <v>15</v>
      </c>
      <c r="D7" t="s">
        <v>15</v>
      </c>
      <c r="E7" s="30" t="s">
        <v>403</v>
      </c>
      <c r="F7" s="30" t="s">
        <v>403</v>
      </c>
      <c r="G7" t="s">
        <v>406</v>
      </c>
      <c r="H7" t="s">
        <v>406</v>
      </c>
      <c r="I7" s="30" t="s">
        <v>408</v>
      </c>
      <c r="J7" s="30" t="s">
        <v>408</v>
      </c>
      <c r="K7" t="s">
        <v>444</v>
      </c>
      <c r="L7" t="s">
        <v>444</v>
      </c>
      <c r="M7" s="30" t="s">
        <v>444</v>
      </c>
      <c r="N7" s="30" t="s">
        <v>444</v>
      </c>
      <c r="O7" t="s">
        <v>444</v>
      </c>
      <c r="P7" t="s">
        <v>444</v>
      </c>
      <c r="Q7" s="30" t="s">
        <v>444</v>
      </c>
      <c r="R7" s="30" t="s">
        <v>444</v>
      </c>
      <c r="S7" t="s">
        <v>444</v>
      </c>
      <c r="T7" t="s">
        <v>444</v>
      </c>
      <c r="U7" s="30" t="s">
        <v>444</v>
      </c>
      <c r="V7" s="30" t="s">
        <v>444</v>
      </c>
      <c r="W7" t="s">
        <v>444</v>
      </c>
      <c r="X7" t="s">
        <v>444</v>
      </c>
      <c r="Y7" s="30" t="s">
        <v>444</v>
      </c>
      <c r="Z7" s="30" t="s">
        <v>444</v>
      </c>
      <c r="AA7" t="s">
        <v>444</v>
      </c>
      <c r="AB7" t="s">
        <v>444</v>
      </c>
      <c r="AC7" s="30" t="s">
        <v>444</v>
      </c>
      <c r="AD7" s="30" t="s">
        <v>444</v>
      </c>
      <c r="AE7" t="s">
        <v>444</v>
      </c>
      <c r="AF7" t="s">
        <v>444</v>
      </c>
      <c r="AG7" s="30" t="s">
        <v>444</v>
      </c>
      <c r="AH7" s="30" t="s">
        <v>444</v>
      </c>
      <c r="AI7" t="s">
        <v>444</v>
      </c>
      <c r="AJ7" t="s">
        <v>444</v>
      </c>
      <c r="AK7" s="30" t="s">
        <v>444</v>
      </c>
      <c r="AL7" s="30" t="s">
        <v>444</v>
      </c>
      <c r="AM7" t="s">
        <v>444</v>
      </c>
      <c r="AN7" t="s">
        <v>444</v>
      </c>
      <c r="AO7" s="30" t="s">
        <v>444</v>
      </c>
      <c r="AP7" s="30" t="s">
        <v>444</v>
      </c>
      <c r="AQ7" t="s">
        <v>444</v>
      </c>
      <c r="AR7" t="s">
        <v>444</v>
      </c>
      <c r="AS7" s="30" t="s">
        <v>444</v>
      </c>
      <c r="AT7" s="30" t="s">
        <v>444</v>
      </c>
      <c r="AU7" t="s">
        <v>444</v>
      </c>
      <c r="AV7" t="s">
        <v>444</v>
      </c>
      <c r="AW7" s="30" t="s">
        <v>444</v>
      </c>
      <c r="AX7" s="30" t="s">
        <v>444</v>
      </c>
      <c r="AY7" t="s">
        <v>444</v>
      </c>
      <c r="AZ7" t="s">
        <v>444</v>
      </c>
      <c r="BA7" s="30" t="s">
        <v>444</v>
      </c>
      <c r="BB7" s="30" t="s">
        <v>444</v>
      </c>
      <c r="BC7" t="s">
        <v>444</v>
      </c>
      <c r="BD7" t="s">
        <v>444</v>
      </c>
      <c r="BE7" s="30" t="s">
        <v>444</v>
      </c>
      <c r="BF7" s="30" t="s">
        <v>444</v>
      </c>
      <c r="BG7" t="s">
        <v>444</v>
      </c>
      <c r="BH7" t="s">
        <v>444</v>
      </c>
      <c r="BI7" s="30" t="s">
        <v>444</v>
      </c>
      <c r="BJ7" s="30" t="s">
        <v>444</v>
      </c>
      <c r="BK7" t="s">
        <v>444</v>
      </c>
      <c r="BL7" t="s">
        <v>444</v>
      </c>
      <c r="BM7" s="30" t="s">
        <v>444</v>
      </c>
      <c r="BN7" s="30" t="s">
        <v>444</v>
      </c>
      <c r="BO7" t="s">
        <v>444</v>
      </c>
      <c r="BP7" t="s">
        <v>444</v>
      </c>
      <c r="BQ7" s="30" t="s">
        <v>444</v>
      </c>
      <c r="BR7" s="30" t="s">
        <v>444</v>
      </c>
    </row>
    <row r="8" spans="1:71" x14ac:dyDescent="0.25">
      <c r="A8" t="s">
        <v>1460</v>
      </c>
      <c r="B8" t="s">
        <v>1461</v>
      </c>
      <c r="C8" t="s">
        <v>8</v>
      </c>
      <c r="D8" t="s">
        <v>15</v>
      </c>
      <c r="E8" s="30" t="s">
        <v>41</v>
      </c>
      <c r="F8" s="30" t="s">
        <v>41</v>
      </c>
      <c r="G8" t="s">
        <v>49</v>
      </c>
      <c r="H8" t="s">
        <v>49</v>
      </c>
      <c r="I8" s="30" t="s">
        <v>50</v>
      </c>
      <c r="J8" s="30" t="s">
        <v>50</v>
      </c>
      <c r="K8" t="s">
        <v>54</v>
      </c>
      <c r="L8" t="s">
        <v>54</v>
      </c>
      <c r="M8" s="30" t="s">
        <v>444</v>
      </c>
      <c r="N8" s="30" t="s">
        <v>444</v>
      </c>
      <c r="O8" t="s">
        <v>444</v>
      </c>
      <c r="P8" t="s">
        <v>444</v>
      </c>
      <c r="Q8" s="30" t="s">
        <v>444</v>
      </c>
      <c r="R8" s="30" t="s">
        <v>444</v>
      </c>
      <c r="S8" t="s">
        <v>444</v>
      </c>
      <c r="T8" t="s">
        <v>444</v>
      </c>
      <c r="U8" s="30" t="s">
        <v>444</v>
      </c>
      <c r="V8" s="30" t="s">
        <v>444</v>
      </c>
      <c r="W8" t="s">
        <v>444</v>
      </c>
      <c r="X8" t="s">
        <v>444</v>
      </c>
      <c r="Y8" s="30" t="s">
        <v>444</v>
      </c>
      <c r="Z8" s="30" t="s">
        <v>444</v>
      </c>
      <c r="AA8" t="s">
        <v>444</v>
      </c>
      <c r="AB8" t="s">
        <v>444</v>
      </c>
      <c r="AC8" s="30" t="s">
        <v>444</v>
      </c>
      <c r="AD8" s="30" t="s">
        <v>444</v>
      </c>
      <c r="AE8" t="s">
        <v>444</v>
      </c>
      <c r="AF8" t="s">
        <v>444</v>
      </c>
      <c r="AG8" s="30" t="s">
        <v>444</v>
      </c>
      <c r="AH8" s="30" t="s">
        <v>444</v>
      </c>
      <c r="AI8" t="s">
        <v>444</v>
      </c>
      <c r="AJ8" t="s">
        <v>444</v>
      </c>
      <c r="AK8" s="30" t="s">
        <v>444</v>
      </c>
      <c r="AL8" s="30" t="s">
        <v>444</v>
      </c>
      <c r="AM8" t="s">
        <v>444</v>
      </c>
      <c r="AN8" t="s">
        <v>444</v>
      </c>
      <c r="AO8" s="30" t="s">
        <v>444</v>
      </c>
      <c r="AP8" s="30" t="s">
        <v>444</v>
      </c>
      <c r="AQ8" t="s">
        <v>444</v>
      </c>
      <c r="AR8" t="s">
        <v>444</v>
      </c>
      <c r="AS8" s="30" t="s">
        <v>444</v>
      </c>
      <c r="AT8" s="30" t="s">
        <v>444</v>
      </c>
      <c r="AU8" t="s">
        <v>444</v>
      </c>
      <c r="AV8" t="s">
        <v>444</v>
      </c>
      <c r="AW8" s="30" t="s">
        <v>444</v>
      </c>
      <c r="AX8" s="30" t="s">
        <v>444</v>
      </c>
      <c r="AY8" t="s">
        <v>444</v>
      </c>
      <c r="AZ8" t="s">
        <v>444</v>
      </c>
      <c r="BA8" s="30" t="s">
        <v>444</v>
      </c>
      <c r="BB8" s="30" t="s">
        <v>444</v>
      </c>
      <c r="BC8" t="s">
        <v>444</v>
      </c>
      <c r="BD8" t="s">
        <v>444</v>
      </c>
      <c r="BE8" s="30" t="s">
        <v>444</v>
      </c>
      <c r="BF8" s="30" t="s">
        <v>444</v>
      </c>
      <c r="BG8" t="s">
        <v>444</v>
      </c>
      <c r="BH8" t="s">
        <v>444</v>
      </c>
      <c r="BI8" s="30" t="s">
        <v>444</v>
      </c>
      <c r="BJ8" s="30" t="s">
        <v>444</v>
      </c>
      <c r="BK8" t="s">
        <v>444</v>
      </c>
      <c r="BL8" t="s">
        <v>444</v>
      </c>
      <c r="BM8" s="30" t="s">
        <v>444</v>
      </c>
      <c r="BN8" s="30" t="s">
        <v>444</v>
      </c>
      <c r="BO8" t="s">
        <v>444</v>
      </c>
      <c r="BP8" t="s">
        <v>444</v>
      </c>
      <c r="BQ8" s="30" t="s">
        <v>444</v>
      </c>
      <c r="BR8" s="30" t="s">
        <v>444</v>
      </c>
    </row>
    <row r="9" spans="1:71" x14ac:dyDescent="0.25">
      <c r="A9" t="s">
        <v>896</v>
      </c>
      <c r="B9" t="s">
        <v>1462</v>
      </c>
      <c r="C9" t="s">
        <v>8</v>
      </c>
      <c r="D9" t="s">
        <v>15</v>
      </c>
      <c r="E9" s="30" t="s">
        <v>402</v>
      </c>
      <c r="F9" s="30" t="s">
        <v>402</v>
      </c>
      <c r="G9" t="s">
        <v>405</v>
      </c>
      <c r="H9" t="s">
        <v>405</v>
      </c>
      <c r="I9" s="30" t="s">
        <v>407</v>
      </c>
      <c r="J9" s="30" t="s">
        <v>407</v>
      </c>
      <c r="K9" t="s">
        <v>444</v>
      </c>
      <c r="L9" t="s">
        <v>444</v>
      </c>
      <c r="M9" s="30" t="s">
        <v>444</v>
      </c>
      <c r="N9" s="30" t="s">
        <v>444</v>
      </c>
      <c r="O9" t="s">
        <v>444</v>
      </c>
      <c r="P9" t="s">
        <v>444</v>
      </c>
      <c r="Q9" s="30" t="s">
        <v>444</v>
      </c>
      <c r="R9" s="30" t="s">
        <v>444</v>
      </c>
      <c r="S9" t="s">
        <v>444</v>
      </c>
      <c r="T9" t="s">
        <v>444</v>
      </c>
      <c r="U9" s="30" t="s">
        <v>444</v>
      </c>
      <c r="V9" s="30" t="s">
        <v>444</v>
      </c>
      <c r="W9" t="s">
        <v>444</v>
      </c>
      <c r="X9" t="s">
        <v>444</v>
      </c>
      <c r="Y9" s="30" t="s">
        <v>444</v>
      </c>
      <c r="Z9" s="30" t="s">
        <v>444</v>
      </c>
      <c r="AA9" t="s">
        <v>444</v>
      </c>
      <c r="AB9" t="s">
        <v>444</v>
      </c>
      <c r="AC9" s="30" t="s">
        <v>444</v>
      </c>
      <c r="AD9" s="30" t="s">
        <v>444</v>
      </c>
      <c r="AE9" t="s">
        <v>444</v>
      </c>
      <c r="AF9" t="s">
        <v>444</v>
      </c>
      <c r="AG9" s="30" t="s">
        <v>444</v>
      </c>
      <c r="AH9" s="30" t="s">
        <v>444</v>
      </c>
      <c r="AI9" t="s">
        <v>444</v>
      </c>
      <c r="AJ9" t="s">
        <v>444</v>
      </c>
      <c r="AK9" s="30" t="s">
        <v>444</v>
      </c>
      <c r="AL9" s="30" t="s">
        <v>444</v>
      </c>
      <c r="AM9" t="s">
        <v>444</v>
      </c>
      <c r="AN9" t="s">
        <v>444</v>
      </c>
      <c r="AO9" s="30" t="s">
        <v>444</v>
      </c>
      <c r="AP9" s="30" t="s">
        <v>444</v>
      </c>
      <c r="AQ9" t="s">
        <v>444</v>
      </c>
      <c r="AR9" t="s">
        <v>444</v>
      </c>
      <c r="AS9" s="30" t="s">
        <v>444</v>
      </c>
      <c r="AT9" s="30" t="s">
        <v>444</v>
      </c>
      <c r="AU9" t="s">
        <v>444</v>
      </c>
      <c r="AV9" t="s">
        <v>444</v>
      </c>
      <c r="AW9" s="30" t="s">
        <v>444</v>
      </c>
      <c r="AX9" s="30" t="s">
        <v>444</v>
      </c>
      <c r="AY9" t="s">
        <v>444</v>
      </c>
      <c r="AZ9" t="s">
        <v>444</v>
      </c>
      <c r="BA9" s="30" t="s">
        <v>444</v>
      </c>
      <c r="BB9" s="30" t="s">
        <v>444</v>
      </c>
      <c r="BC9" t="s">
        <v>444</v>
      </c>
      <c r="BD9" t="s">
        <v>444</v>
      </c>
      <c r="BE9" s="30" t="s">
        <v>444</v>
      </c>
      <c r="BF9" s="30" t="s">
        <v>444</v>
      </c>
      <c r="BG9" t="s">
        <v>444</v>
      </c>
      <c r="BH9" t="s">
        <v>444</v>
      </c>
      <c r="BI9" s="30" t="s">
        <v>444</v>
      </c>
      <c r="BJ9" s="30" t="s">
        <v>444</v>
      </c>
      <c r="BK9" t="s">
        <v>444</v>
      </c>
      <c r="BL9" t="s">
        <v>444</v>
      </c>
      <c r="BM9" s="30" t="s">
        <v>444</v>
      </c>
      <c r="BN9" s="30" t="s">
        <v>444</v>
      </c>
      <c r="BO9" t="s">
        <v>444</v>
      </c>
      <c r="BP9" t="s">
        <v>444</v>
      </c>
      <c r="BQ9" s="30" t="s">
        <v>444</v>
      </c>
      <c r="BR9" s="30" t="s">
        <v>444</v>
      </c>
    </row>
    <row r="10" spans="1:71" x14ac:dyDescent="0.25">
      <c r="A10" t="s">
        <v>897</v>
      </c>
      <c r="B10" t="s">
        <v>1469</v>
      </c>
      <c r="C10" t="s">
        <v>8</v>
      </c>
      <c r="D10" t="s">
        <v>15</v>
      </c>
      <c r="E10" s="30" t="s">
        <v>402</v>
      </c>
      <c r="F10" s="30" t="s">
        <v>402</v>
      </c>
      <c r="G10" t="s">
        <v>405</v>
      </c>
      <c r="H10" t="s">
        <v>405</v>
      </c>
      <c r="I10" s="30" t="s">
        <v>407</v>
      </c>
      <c r="J10" s="30" t="s">
        <v>407</v>
      </c>
      <c r="K10" t="s">
        <v>444</v>
      </c>
      <c r="L10" t="s">
        <v>444</v>
      </c>
      <c r="M10" s="30" t="s">
        <v>444</v>
      </c>
      <c r="N10" s="30" t="s">
        <v>444</v>
      </c>
      <c r="O10" t="s">
        <v>444</v>
      </c>
      <c r="P10" t="s">
        <v>444</v>
      </c>
      <c r="Q10" s="30" t="s">
        <v>444</v>
      </c>
      <c r="R10" s="30" t="s">
        <v>444</v>
      </c>
      <c r="S10" t="s">
        <v>444</v>
      </c>
      <c r="T10" t="s">
        <v>444</v>
      </c>
      <c r="U10" s="30" t="s">
        <v>444</v>
      </c>
      <c r="V10" s="30" t="s">
        <v>444</v>
      </c>
      <c r="W10" t="s">
        <v>444</v>
      </c>
      <c r="X10" t="s">
        <v>444</v>
      </c>
      <c r="Y10" s="30" t="s">
        <v>444</v>
      </c>
      <c r="Z10" s="30" t="s">
        <v>444</v>
      </c>
      <c r="AA10" t="s">
        <v>444</v>
      </c>
      <c r="AB10" t="s">
        <v>444</v>
      </c>
      <c r="AC10" s="30" t="s">
        <v>444</v>
      </c>
      <c r="AD10" s="30" t="s">
        <v>444</v>
      </c>
      <c r="AE10" t="s">
        <v>444</v>
      </c>
      <c r="AF10" t="s">
        <v>444</v>
      </c>
      <c r="AG10" s="30" t="s">
        <v>444</v>
      </c>
      <c r="AH10" s="30" t="s">
        <v>444</v>
      </c>
      <c r="AI10" t="s">
        <v>444</v>
      </c>
      <c r="AJ10" t="s">
        <v>444</v>
      </c>
      <c r="AK10" s="30" t="s">
        <v>444</v>
      </c>
      <c r="AL10" s="30" t="s">
        <v>444</v>
      </c>
      <c r="AM10" t="s">
        <v>444</v>
      </c>
      <c r="AN10" t="s">
        <v>444</v>
      </c>
      <c r="AO10" s="30" t="s">
        <v>444</v>
      </c>
      <c r="AP10" s="30" t="s">
        <v>444</v>
      </c>
      <c r="AQ10" t="s">
        <v>444</v>
      </c>
      <c r="AR10" t="s">
        <v>444</v>
      </c>
      <c r="AS10" s="30" t="s">
        <v>444</v>
      </c>
      <c r="AT10" s="30" t="s">
        <v>444</v>
      </c>
      <c r="AU10" t="s">
        <v>444</v>
      </c>
      <c r="AV10" t="s">
        <v>444</v>
      </c>
      <c r="AW10" s="30" t="s">
        <v>444</v>
      </c>
      <c r="AX10" s="30" t="s">
        <v>444</v>
      </c>
      <c r="AY10" t="s">
        <v>444</v>
      </c>
      <c r="AZ10" t="s">
        <v>444</v>
      </c>
      <c r="BA10" s="30" t="s">
        <v>444</v>
      </c>
      <c r="BB10" s="30" t="s">
        <v>444</v>
      </c>
      <c r="BC10" t="s">
        <v>444</v>
      </c>
      <c r="BD10" t="s">
        <v>444</v>
      </c>
      <c r="BE10" s="30" t="s">
        <v>444</v>
      </c>
      <c r="BF10" s="30" t="s">
        <v>444</v>
      </c>
      <c r="BG10" t="s">
        <v>444</v>
      </c>
      <c r="BH10" t="s">
        <v>444</v>
      </c>
      <c r="BI10" s="30" t="s">
        <v>444</v>
      </c>
      <c r="BJ10" s="30" t="s">
        <v>444</v>
      </c>
      <c r="BK10" t="s">
        <v>444</v>
      </c>
      <c r="BL10" t="s">
        <v>444</v>
      </c>
      <c r="BM10" s="30" t="s">
        <v>444</v>
      </c>
      <c r="BN10" s="30" t="s">
        <v>444</v>
      </c>
      <c r="BO10" t="s">
        <v>444</v>
      </c>
      <c r="BP10" t="s">
        <v>444</v>
      </c>
      <c r="BQ10" s="30" t="s">
        <v>444</v>
      </c>
      <c r="BR10" s="30" t="s">
        <v>444</v>
      </c>
    </row>
    <row r="11" spans="1:71" x14ac:dyDescent="0.25">
      <c r="A11" t="s">
        <v>898</v>
      </c>
      <c r="B11" t="s">
        <v>1470</v>
      </c>
      <c r="C11" t="s">
        <v>8</v>
      </c>
      <c r="D11" t="s">
        <v>15</v>
      </c>
      <c r="E11" s="30" t="s">
        <v>402</v>
      </c>
      <c r="F11" s="30" t="s">
        <v>402</v>
      </c>
      <c r="G11" t="s">
        <v>405</v>
      </c>
      <c r="H11" t="s">
        <v>405</v>
      </c>
      <c r="I11" s="30" t="s">
        <v>407</v>
      </c>
      <c r="J11" s="30" t="s">
        <v>407</v>
      </c>
      <c r="K11" t="s">
        <v>444</v>
      </c>
      <c r="L11" t="s">
        <v>444</v>
      </c>
      <c r="M11" s="30" t="s">
        <v>444</v>
      </c>
      <c r="N11" s="30" t="s">
        <v>444</v>
      </c>
      <c r="O11" t="s">
        <v>444</v>
      </c>
      <c r="P11" t="s">
        <v>444</v>
      </c>
      <c r="Q11" s="30" t="s">
        <v>444</v>
      </c>
      <c r="R11" s="30" t="s">
        <v>444</v>
      </c>
      <c r="S11" t="s">
        <v>444</v>
      </c>
      <c r="T11" t="s">
        <v>444</v>
      </c>
      <c r="U11" s="30" t="s">
        <v>444</v>
      </c>
      <c r="V11" s="30" t="s">
        <v>444</v>
      </c>
      <c r="W11" t="s">
        <v>444</v>
      </c>
      <c r="X11" t="s">
        <v>444</v>
      </c>
      <c r="Y11" s="30" t="s">
        <v>444</v>
      </c>
      <c r="Z11" s="30" t="s">
        <v>444</v>
      </c>
      <c r="AA11" t="s">
        <v>444</v>
      </c>
      <c r="AB11" t="s">
        <v>444</v>
      </c>
      <c r="AC11" s="30" t="s">
        <v>444</v>
      </c>
      <c r="AD11" s="30" t="s">
        <v>444</v>
      </c>
      <c r="AE11" t="s">
        <v>444</v>
      </c>
      <c r="AF11" t="s">
        <v>444</v>
      </c>
      <c r="AG11" s="30" t="s">
        <v>444</v>
      </c>
      <c r="AH11" s="30" t="s">
        <v>444</v>
      </c>
      <c r="AI11" t="s">
        <v>444</v>
      </c>
      <c r="AJ11" t="s">
        <v>444</v>
      </c>
      <c r="AK11" s="30" t="s">
        <v>444</v>
      </c>
      <c r="AL11" s="30" t="s">
        <v>444</v>
      </c>
      <c r="AM11" t="s">
        <v>444</v>
      </c>
      <c r="AN11" t="s">
        <v>444</v>
      </c>
      <c r="AO11" s="30" t="s">
        <v>444</v>
      </c>
      <c r="AP11" s="30" t="s">
        <v>444</v>
      </c>
      <c r="AQ11" t="s">
        <v>444</v>
      </c>
      <c r="AR11" t="s">
        <v>444</v>
      </c>
      <c r="AS11" s="30" t="s">
        <v>444</v>
      </c>
      <c r="AT11" s="30" t="s">
        <v>444</v>
      </c>
      <c r="AU11" t="s">
        <v>444</v>
      </c>
      <c r="AV11" t="s">
        <v>444</v>
      </c>
      <c r="AW11" s="30" t="s">
        <v>444</v>
      </c>
      <c r="AX11" s="30" t="s">
        <v>444</v>
      </c>
      <c r="AY11" t="s">
        <v>444</v>
      </c>
      <c r="AZ11" t="s">
        <v>444</v>
      </c>
      <c r="BA11" s="30" t="s">
        <v>444</v>
      </c>
      <c r="BB11" s="30" t="s">
        <v>444</v>
      </c>
      <c r="BC11" t="s">
        <v>444</v>
      </c>
      <c r="BD11" t="s">
        <v>444</v>
      </c>
      <c r="BE11" s="30" t="s">
        <v>444</v>
      </c>
      <c r="BF11" s="30" t="s">
        <v>444</v>
      </c>
      <c r="BG11" t="s">
        <v>444</v>
      </c>
      <c r="BH11" t="s">
        <v>444</v>
      </c>
      <c r="BI11" s="30" t="s">
        <v>444</v>
      </c>
      <c r="BJ11" s="30" t="s">
        <v>444</v>
      </c>
      <c r="BK11" t="s">
        <v>444</v>
      </c>
      <c r="BL11" t="s">
        <v>444</v>
      </c>
      <c r="BM11" s="30" t="s">
        <v>444</v>
      </c>
      <c r="BN11" s="30" t="s">
        <v>444</v>
      </c>
      <c r="BO11" t="s">
        <v>444</v>
      </c>
      <c r="BP11" t="s">
        <v>444</v>
      </c>
      <c r="BQ11" s="30" t="s">
        <v>444</v>
      </c>
      <c r="BR11" s="30" t="s">
        <v>444</v>
      </c>
    </row>
    <row r="12" spans="1:71" x14ac:dyDescent="0.25">
      <c r="A12" t="s">
        <v>1477</v>
      </c>
      <c r="B12" t="s">
        <v>1478</v>
      </c>
      <c r="C12" t="s">
        <v>8</v>
      </c>
      <c r="D12" t="s">
        <v>15</v>
      </c>
      <c r="E12" s="30" t="s">
        <v>41</v>
      </c>
      <c r="F12" s="30" t="s">
        <v>41</v>
      </c>
      <c r="G12" t="s">
        <v>49</v>
      </c>
      <c r="H12" t="s">
        <v>49</v>
      </c>
      <c r="I12" s="30" t="s">
        <v>50</v>
      </c>
      <c r="J12" s="30" t="s">
        <v>50</v>
      </c>
      <c r="K12" t="s">
        <v>54</v>
      </c>
      <c r="L12" t="s">
        <v>54</v>
      </c>
      <c r="M12" s="30" t="s">
        <v>444</v>
      </c>
      <c r="N12" s="30" t="s">
        <v>444</v>
      </c>
      <c r="O12" t="s">
        <v>444</v>
      </c>
      <c r="P12" t="s">
        <v>444</v>
      </c>
      <c r="Q12" s="30" t="s">
        <v>444</v>
      </c>
      <c r="R12" s="30" t="s">
        <v>444</v>
      </c>
      <c r="S12" t="s">
        <v>444</v>
      </c>
      <c r="T12" t="s">
        <v>444</v>
      </c>
      <c r="U12" s="30" t="s">
        <v>444</v>
      </c>
      <c r="V12" s="30" t="s">
        <v>444</v>
      </c>
      <c r="W12" t="s">
        <v>444</v>
      </c>
      <c r="X12" t="s">
        <v>444</v>
      </c>
      <c r="Y12" s="30" t="s">
        <v>444</v>
      </c>
      <c r="Z12" s="30" t="s">
        <v>444</v>
      </c>
      <c r="AA12" t="s">
        <v>444</v>
      </c>
      <c r="AB12" t="s">
        <v>444</v>
      </c>
      <c r="AC12" s="30" t="s">
        <v>444</v>
      </c>
      <c r="AD12" s="30" t="s">
        <v>444</v>
      </c>
      <c r="AE12" t="s">
        <v>444</v>
      </c>
      <c r="AF12" t="s">
        <v>444</v>
      </c>
      <c r="AG12" s="30" t="s">
        <v>444</v>
      </c>
      <c r="AH12" s="30" t="s">
        <v>444</v>
      </c>
      <c r="AI12" t="s">
        <v>444</v>
      </c>
      <c r="AJ12" t="s">
        <v>444</v>
      </c>
      <c r="AK12" s="30" t="s">
        <v>444</v>
      </c>
      <c r="AL12" s="30" t="s">
        <v>444</v>
      </c>
      <c r="AM12" t="s">
        <v>444</v>
      </c>
      <c r="AN12" t="s">
        <v>444</v>
      </c>
      <c r="AO12" s="30" t="s">
        <v>444</v>
      </c>
      <c r="AP12" s="30" t="s">
        <v>444</v>
      </c>
      <c r="AQ12" t="s">
        <v>444</v>
      </c>
      <c r="AR12" t="s">
        <v>444</v>
      </c>
      <c r="AS12" s="30" t="s">
        <v>444</v>
      </c>
      <c r="AT12" s="30" t="s">
        <v>444</v>
      </c>
      <c r="AU12" t="s">
        <v>444</v>
      </c>
      <c r="AV12" t="s">
        <v>444</v>
      </c>
      <c r="AW12" s="30" t="s">
        <v>444</v>
      </c>
      <c r="AX12" s="30" t="s">
        <v>444</v>
      </c>
      <c r="AY12" t="s">
        <v>444</v>
      </c>
      <c r="AZ12" t="s">
        <v>444</v>
      </c>
      <c r="BA12" s="30" t="s">
        <v>444</v>
      </c>
      <c r="BB12" s="30" t="s">
        <v>444</v>
      </c>
      <c r="BC12" t="s">
        <v>444</v>
      </c>
      <c r="BD12" t="s">
        <v>444</v>
      </c>
      <c r="BE12" s="30" t="s">
        <v>444</v>
      </c>
      <c r="BF12" s="30" t="s">
        <v>444</v>
      </c>
      <c r="BG12" t="s">
        <v>444</v>
      </c>
      <c r="BH12" t="s">
        <v>444</v>
      </c>
      <c r="BI12" s="30" t="s">
        <v>444</v>
      </c>
      <c r="BJ12" s="30" t="s">
        <v>444</v>
      </c>
      <c r="BK12" t="s">
        <v>444</v>
      </c>
      <c r="BL12" t="s">
        <v>444</v>
      </c>
      <c r="BM12" s="30" t="s">
        <v>444</v>
      </c>
      <c r="BN12" s="30" t="s">
        <v>444</v>
      </c>
      <c r="BO12" t="s">
        <v>444</v>
      </c>
      <c r="BP12" t="s">
        <v>444</v>
      </c>
      <c r="BQ12" s="30" t="s">
        <v>444</v>
      </c>
      <c r="BR12" s="30" t="s">
        <v>444</v>
      </c>
    </row>
    <row r="13" spans="1:71" x14ac:dyDescent="0.25">
      <c r="A13" t="s">
        <v>1005</v>
      </c>
      <c r="B13" t="s">
        <v>1481</v>
      </c>
      <c r="C13" t="s">
        <v>8</v>
      </c>
      <c r="D13" t="s">
        <v>15</v>
      </c>
      <c r="E13" s="30" t="s">
        <v>43</v>
      </c>
      <c r="F13" s="30" t="s">
        <v>43</v>
      </c>
      <c r="G13" t="s">
        <v>48</v>
      </c>
      <c r="H13" t="s">
        <v>48</v>
      </c>
      <c r="I13" s="30" t="s">
        <v>55</v>
      </c>
      <c r="J13" s="30" t="s">
        <v>55</v>
      </c>
      <c r="K13" t="s">
        <v>444</v>
      </c>
      <c r="L13" t="s">
        <v>444</v>
      </c>
      <c r="M13" s="30" t="s">
        <v>444</v>
      </c>
      <c r="N13" s="30" t="s">
        <v>444</v>
      </c>
      <c r="O13" t="s">
        <v>444</v>
      </c>
      <c r="P13" t="s">
        <v>444</v>
      </c>
      <c r="Q13" s="30" t="s">
        <v>444</v>
      </c>
      <c r="R13" s="30" t="s">
        <v>444</v>
      </c>
      <c r="S13" t="s">
        <v>444</v>
      </c>
      <c r="T13" t="s">
        <v>444</v>
      </c>
      <c r="U13" s="30" t="s">
        <v>444</v>
      </c>
      <c r="V13" s="30" t="s">
        <v>444</v>
      </c>
      <c r="W13" t="s">
        <v>444</v>
      </c>
      <c r="X13" t="s">
        <v>444</v>
      </c>
      <c r="Y13" s="30" t="s">
        <v>444</v>
      </c>
      <c r="Z13" s="30" t="s">
        <v>444</v>
      </c>
      <c r="AA13" t="s">
        <v>444</v>
      </c>
      <c r="AB13" t="s">
        <v>444</v>
      </c>
      <c r="AC13" s="30" t="s">
        <v>444</v>
      </c>
      <c r="AD13" s="30" t="s">
        <v>444</v>
      </c>
      <c r="AE13" t="s">
        <v>444</v>
      </c>
      <c r="AF13" t="s">
        <v>444</v>
      </c>
      <c r="AG13" s="30" t="s">
        <v>444</v>
      </c>
      <c r="AH13" s="30" t="s">
        <v>444</v>
      </c>
      <c r="AI13" t="s">
        <v>444</v>
      </c>
      <c r="AJ13" t="s">
        <v>444</v>
      </c>
      <c r="AK13" s="30" t="s">
        <v>444</v>
      </c>
      <c r="AL13" s="30" t="s">
        <v>444</v>
      </c>
      <c r="AM13" t="s">
        <v>444</v>
      </c>
      <c r="AN13" t="s">
        <v>444</v>
      </c>
      <c r="AO13" s="30" t="s">
        <v>444</v>
      </c>
      <c r="AP13" s="30" t="s">
        <v>444</v>
      </c>
      <c r="AQ13" t="s">
        <v>444</v>
      </c>
      <c r="AR13" t="s">
        <v>444</v>
      </c>
      <c r="AS13" s="30" t="s">
        <v>444</v>
      </c>
      <c r="AT13" s="30" t="s">
        <v>444</v>
      </c>
      <c r="AU13" t="s">
        <v>444</v>
      </c>
      <c r="AV13" t="s">
        <v>444</v>
      </c>
      <c r="AW13" s="30" t="s">
        <v>444</v>
      </c>
      <c r="AX13" s="30" t="s">
        <v>444</v>
      </c>
      <c r="AY13" t="s">
        <v>444</v>
      </c>
      <c r="AZ13" t="s">
        <v>444</v>
      </c>
      <c r="BA13" s="30" t="s">
        <v>444</v>
      </c>
      <c r="BB13" s="30" t="s">
        <v>444</v>
      </c>
      <c r="BC13" t="s">
        <v>444</v>
      </c>
      <c r="BD13" t="s">
        <v>444</v>
      </c>
      <c r="BE13" s="30" t="s">
        <v>444</v>
      </c>
      <c r="BF13" s="30" t="s">
        <v>444</v>
      </c>
      <c r="BG13" t="s">
        <v>444</v>
      </c>
      <c r="BH13" t="s">
        <v>444</v>
      </c>
      <c r="BI13" s="30" t="s">
        <v>444</v>
      </c>
      <c r="BJ13" s="30" t="s">
        <v>444</v>
      </c>
      <c r="BK13" t="s">
        <v>444</v>
      </c>
      <c r="BL13" t="s">
        <v>444</v>
      </c>
      <c r="BM13" s="30" t="s">
        <v>444</v>
      </c>
      <c r="BN13" s="30" t="s">
        <v>444</v>
      </c>
      <c r="BO13" t="s">
        <v>444</v>
      </c>
      <c r="BP13" t="s">
        <v>444</v>
      </c>
      <c r="BQ13" s="30" t="s">
        <v>444</v>
      </c>
      <c r="BR13" s="30" t="s">
        <v>444</v>
      </c>
    </row>
    <row r="14" spans="1:71" x14ac:dyDescent="0.25">
      <c r="A14" t="s">
        <v>1492</v>
      </c>
      <c r="B14" t="s">
        <v>1493</v>
      </c>
      <c r="C14" t="s">
        <v>8</v>
      </c>
      <c r="D14" t="s">
        <v>15</v>
      </c>
      <c r="E14" s="30" t="s">
        <v>23</v>
      </c>
      <c r="F14" s="30" t="s">
        <v>23</v>
      </c>
      <c r="G14" t="s">
        <v>25</v>
      </c>
      <c r="H14" t="s">
        <v>25</v>
      </c>
      <c r="I14" s="30" t="s">
        <v>26</v>
      </c>
      <c r="J14" s="30" t="s">
        <v>26</v>
      </c>
      <c r="K14" t="s">
        <v>27</v>
      </c>
      <c r="L14" t="s">
        <v>27</v>
      </c>
      <c r="M14" s="30" t="s">
        <v>28</v>
      </c>
      <c r="N14" s="30" t="s">
        <v>28</v>
      </c>
      <c r="O14" t="s">
        <v>29</v>
      </c>
      <c r="P14" t="s">
        <v>29</v>
      </c>
      <c r="Q14" s="30" t="s">
        <v>45</v>
      </c>
      <c r="R14" s="30" t="s">
        <v>45</v>
      </c>
      <c r="S14" t="s">
        <v>3543</v>
      </c>
      <c r="T14" t="s">
        <v>3543</v>
      </c>
      <c r="U14" s="30" t="s">
        <v>119</v>
      </c>
      <c r="V14" s="30" t="s">
        <v>119</v>
      </c>
      <c r="W14" t="s">
        <v>444</v>
      </c>
      <c r="X14" t="s">
        <v>444</v>
      </c>
      <c r="Y14" s="30" t="s">
        <v>444</v>
      </c>
      <c r="Z14" s="30" t="s">
        <v>444</v>
      </c>
      <c r="AA14" t="s">
        <v>444</v>
      </c>
      <c r="AB14" t="s">
        <v>444</v>
      </c>
      <c r="AC14" s="30" t="s">
        <v>444</v>
      </c>
      <c r="AD14" s="30" t="s">
        <v>444</v>
      </c>
      <c r="AE14" t="s">
        <v>444</v>
      </c>
      <c r="AF14" t="s">
        <v>444</v>
      </c>
      <c r="AG14" s="30" t="s">
        <v>444</v>
      </c>
      <c r="AH14" s="30" t="s">
        <v>444</v>
      </c>
      <c r="AI14" t="s">
        <v>444</v>
      </c>
      <c r="AJ14" t="s">
        <v>444</v>
      </c>
      <c r="AK14" s="30" t="s">
        <v>444</v>
      </c>
      <c r="AL14" s="30" t="s">
        <v>444</v>
      </c>
      <c r="AM14" t="s">
        <v>444</v>
      </c>
      <c r="AN14" t="s">
        <v>444</v>
      </c>
      <c r="AO14" s="30" t="s">
        <v>444</v>
      </c>
      <c r="AP14" s="30" t="s">
        <v>444</v>
      </c>
      <c r="AQ14" t="s">
        <v>444</v>
      </c>
      <c r="AR14" t="s">
        <v>444</v>
      </c>
      <c r="AS14" s="30" t="s">
        <v>444</v>
      </c>
      <c r="AT14" s="30" t="s">
        <v>444</v>
      </c>
      <c r="AU14" t="s">
        <v>444</v>
      </c>
      <c r="AV14" t="s">
        <v>444</v>
      </c>
      <c r="AW14" s="30" t="s">
        <v>444</v>
      </c>
      <c r="AX14" s="30" t="s">
        <v>444</v>
      </c>
      <c r="AY14" t="s">
        <v>444</v>
      </c>
      <c r="AZ14" t="s">
        <v>444</v>
      </c>
      <c r="BA14" s="30" t="s">
        <v>444</v>
      </c>
      <c r="BB14" s="30" t="s">
        <v>444</v>
      </c>
      <c r="BC14" t="s">
        <v>444</v>
      </c>
      <c r="BD14" t="s">
        <v>444</v>
      </c>
      <c r="BE14" s="30" t="s">
        <v>444</v>
      </c>
      <c r="BF14" s="30" t="s">
        <v>444</v>
      </c>
      <c r="BG14" t="s">
        <v>444</v>
      </c>
      <c r="BH14" t="s">
        <v>444</v>
      </c>
      <c r="BI14" s="30" t="s">
        <v>444</v>
      </c>
      <c r="BJ14" s="30" t="s">
        <v>444</v>
      </c>
      <c r="BK14" t="s">
        <v>444</v>
      </c>
      <c r="BL14" t="s">
        <v>444</v>
      </c>
      <c r="BM14" s="30" t="s">
        <v>444</v>
      </c>
      <c r="BN14" s="30" t="s">
        <v>444</v>
      </c>
      <c r="BO14" t="s">
        <v>444</v>
      </c>
      <c r="BP14" t="s">
        <v>444</v>
      </c>
      <c r="BQ14" s="30" t="s">
        <v>444</v>
      </c>
      <c r="BR14" s="30" t="s">
        <v>444</v>
      </c>
    </row>
    <row r="15" spans="1:71" x14ac:dyDescent="0.25">
      <c r="A15" t="s">
        <v>962</v>
      </c>
      <c r="B15" t="s">
        <v>1494</v>
      </c>
      <c r="C15" t="s">
        <v>15</v>
      </c>
      <c r="D15" t="s">
        <v>15</v>
      </c>
      <c r="E15" s="30" t="s">
        <v>37</v>
      </c>
      <c r="F15" s="30" t="s">
        <v>37</v>
      </c>
      <c r="G15" t="s">
        <v>120</v>
      </c>
      <c r="H15" t="s">
        <v>120</v>
      </c>
      <c r="I15" s="30" t="s">
        <v>123</v>
      </c>
      <c r="J15" s="30" t="s">
        <v>123</v>
      </c>
      <c r="K15" t="s">
        <v>124</v>
      </c>
      <c r="L15" t="s">
        <v>124</v>
      </c>
      <c r="M15" s="30" t="s">
        <v>126</v>
      </c>
      <c r="N15" s="30" t="s">
        <v>126</v>
      </c>
      <c r="O15" t="s">
        <v>444</v>
      </c>
      <c r="P15" t="s">
        <v>444</v>
      </c>
      <c r="Q15" s="30" t="s">
        <v>444</v>
      </c>
      <c r="R15" s="30" t="s">
        <v>444</v>
      </c>
      <c r="S15" t="s">
        <v>444</v>
      </c>
      <c r="T15" t="s">
        <v>444</v>
      </c>
      <c r="U15" s="30" t="s">
        <v>444</v>
      </c>
      <c r="V15" s="30" t="s">
        <v>444</v>
      </c>
      <c r="W15" t="s">
        <v>444</v>
      </c>
      <c r="X15" t="s">
        <v>444</v>
      </c>
      <c r="Y15" s="30" t="s">
        <v>444</v>
      </c>
      <c r="Z15" s="30" t="s">
        <v>444</v>
      </c>
      <c r="AA15" t="s">
        <v>444</v>
      </c>
      <c r="AB15" t="s">
        <v>444</v>
      </c>
      <c r="AC15" s="30" t="s">
        <v>444</v>
      </c>
      <c r="AD15" s="30" t="s">
        <v>444</v>
      </c>
      <c r="AE15" t="s">
        <v>444</v>
      </c>
      <c r="AF15" t="s">
        <v>444</v>
      </c>
      <c r="AG15" s="30" t="s">
        <v>444</v>
      </c>
      <c r="AH15" s="30" t="s">
        <v>444</v>
      </c>
      <c r="AI15" t="s">
        <v>444</v>
      </c>
      <c r="AJ15" t="s">
        <v>444</v>
      </c>
      <c r="AK15" s="30" t="s">
        <v>444</v>
      </c>
      <c r="AL15" s="30" t="s">
        <v>444</v>
      </c>
      <c r="AM15" t="s">
        <v>444</v>
      </c>
      <c r="AN15" t="s">
        <v>444</v>
      </c>
      <c r="AO15" s="30" t="s">
        <v>444</v>
      </c>
      <c r="AP15" s="30" t="s">
        <v>444</v>
      </c>
      <c r="AQ15" t="s">
        <v>444</v>
      </c>
      <c r="AR15" t="s">
        <v>444</v>
      </c>
      <c r="AS15" s="30" t="s">
        <v>444</v>
      </c>
      <c r="AT15" s="30" t="s">
        <v>444</v>
      </c>
      <c r="AU15" t="s">
        <v>444</v>
      </c>
      <c r="AV15" t="s">
        <v>444</v>
      </c>
      <c r="AW15" s="30" t="s">
        <v>444</v>
      </c>
      <c r="AX15" s="30" t="s">
        <v>444</v>
      </c>
      <c r="AY15" t="s">
        <v>444</v>
      </c>
      <c r="AZ15" t="s">
        <v>444</v>
      </c>
      <c r="BA15" s="30" t="s">
        <v>444</v>
      </c>
      <c r="BB15" s="30" t="s">
        <v>444</v>
      </c>
      <c r="BC15" t="s">
        <v>444</v>
      </c>
      <c r="BD15" t="s">
        <v>444</v>
      </c>
      <c r="BE15" s="30" t="s">
        <v>444</v>
      </c>
      <c r="BF15" s="30" t="s">
        <v>444</v>
      </c>
      <c r="BG15" t="s">
        <v>444</v>
      </c>
      <c r="BH15" t="s">
        <v>444</v>
      </c>
      <c r="BI15" s="30" t="s">
        <v>444</v>
      </c>
      <c r="BJ15" s="30" t="s">
        <v>444</v>
      </c>
      <c r="BK15" t="s">
        <v>444</v>
      </c>
      <c r="BL15" t="s">
        <v>444</v>
      </c>
      <c r="BM15" s="30" t="s">
        <v>444</v>
      </c>
      <c r="BN15" s="30" t="s">
        <v>444</v>
      </c>
      <c r="BO15" t="s">
        <v>444</v>
      </c>
      <c r="BP15" t="s">
        <v>444</v>
      </c>
      <c r="BQ15" s="30" t="s">
        <v>444</v>
      </c>
      <c r="BR15" s="30" t="s">
        <v>444</v>
      </c>
    </row>
    <row r="16" spans="1:71" x14ac:dyDescent="0.25">
      <c r="A16" t="s">
        <v>1495</v>
      </c>
      <c r="B16" t="s">
        <v>1496</v>
      </c>
      <c r="C16" t="s">
        <v>8</v>
      </c>
      <c r="D16" t="s">
        <v>15</v>
      </c>
      <c r="E16" s="30" t="s">
        <v>37</v>
      </c>
      <c r="F16" s="30" t="s">
        <v>37</v>
      </c>
      <c r="G16" t="s">
        <v>117</v>
      </c>
      <c r="H16" t="s">
        <v>117</v>
      </c>
      <c r="I16" s="30" t="s">
        <v>120</v>
      </c>
      <c r="J16" s="30" t="s">
        <v>120</v>
      </c>
      <c r="K16" t="s">
        <v>123</v>
      </c>
      <c r="L16" t="s">
        <v>123</v>
      </c>
      <c r="M16" s="30" t="s">
        <v>124</v>
      </c>
      <c r="N16" s="30" t="s">
        <v>124</v>
      </c>
      <c r="O16" t="s">
        <v>126</v>
      </c>
      <c r="P16" t="s">
        <v>126</v>
      </c>
      <c r="Q16" s="30" t="s">
        <v>3444</v>
      </c>
      <c r="R16" s="30" t="s">
        <v>3444</v>
      </c>
      <c r="S16" t="s">
        <v>444</v>
      </c>
      <c r="T16" t="s">
        <v>444</v>
      </c>
      <c r="U16" s="30" t="s">
        <v>444</v>
      </c>
      <c r="V16" s="30" t="s">
        <v>444</v>
      </c>
      <c r="W16" t="s">
        <v>444</v>
      </c>
      <c r="X16" t="s">
        <v>444</v>
      </c>
      <c r="Y16" s="30" t="s">
        <v>444</v>
      </c>
      <c r="Z16" s="30" t="s">
        <v>444</v>
      </c>
      <c r="AA16" t="s">
        <v>444</v>
      </c>
      <c r="AB16" t="s">
        <v>444</v>
      </c>
      <c r="AC16" s="30" t="s">
        <v>444</v>
      </c>
      <c r="AD16" s="30" t="s">
        <v>444</v>
      </c>
      <c r="AE16" t="s">
        <v>444</v>
      </c>
      <c r="AF16" t="s">
        <v>444</v>
      </c>
      <c r="AG16" s="30" t="s">
        <v>444</v>
      </c>
      <c r="AH16" s="30" t="s">
        <v>444</v>
      </c>
      <c r="AI16" t="s">
        <v>444</v>
      </c>
      <c r="AJ16" t="s">
        <v>444</v>
      </c>
      <c r="AK16" s="30" t="s">
        <v>444</v>
      </c>
      <c r="AL16" s="30" t="s">
        <v>444</v>
      </c>
      <c r="AM16" t="s">
        <v>444</v>
      </c>
      <c r="AN16" t="s">
        <v>444</v>
      </c>
      <c r="AO16" s="30" t="s">
        <v>444</v>
      </c>
      <c r="AP16" s="30" t="s">
        <v>444</v>
      </c>
      <c r="AQ16" t="s">
        <v>444</v>
      </c>
      <c r="AR16" t="s">
        <v>444</v>
      </c>
      <c r="AS16" s="30" t="s">
        <v>444</v>
      </c>
      <c r="AT16" s="30" t="s">
        <v>444</v>
      </c>
      <c r="AU16" t="s">
        <v>444</v>
      </c>
      <c r="AV16" t="s">
        <v>444</v>
      </c>
      <c r="AW16" s="30" t="s">
        <v>444</v>
      </c>
      <c r="AX16" s="30" t="s">
        <v>444</v>
      </c>
      <c r="AY16" t="s">
        <v>444</v>
      </c>
      <c r="AZ16" t="s">
        <v>444</v>
      </c>
      <c r="BA16" s="30" t="s">
        <v>444</v>
      </c>
      <c r="BB16" s="30" t="s">
        <v>444</v>
      </c>
      <c r="BC16" t="s">
        <v>444</v>
      </c>
      <c r="BD16" t="s">
        <v>444</v>
      </c>
      <c r="BE16" s="30" t="s">
        <v>444</v>
      </c>
      <c r="BF16" s="30" t="s">
        <v>444</v>
      </c>
      <c r="BG16" t="s">
        <v>444</v>
      </c>
      <c r="BH16" t="s">
        <v>444</v>
      </c>
      <c r="BI16" s="30" t="s">
        <v>444</v>
      </c>
      <c r="BJ16" s="30" t="s">
        <v>444</v>
      </c>
      <c r="BK16" t="s">
        <v>444</v>
      </c>
      <c r="BL16" t="s">
        <v>444</v>
      </c>
      <c r="BM16" s="30" t="s">
        <v>444</v>
      </c>
      <c r="BN16" s="30" t="s">
        <v>444</v>
      </c>
      <c r="BO16" t="s">
        <v>444</v>
      </c>
      <c r="BP16" t="s">
        <v>444</v>
      </c>
      <c r="BQ16" s="30" t="s">
        <v>444</v>
      </c>
      <c r="BR16" s="30" t="s">
        <v>444</v>
      </c>
    </row>
    <row r="17" spans="1:70" x14ac:dyDescent="0.25">
      <c r="A17" t="s">
        <v>1497</v>
      </c>
      <c r="B17" t="s">
        <v>1494</v>
      </c>
      <c r="C17" t="s">
        <v>8</v>
      </c>
      <c r="D17" t="s">
        <v>15</v>
      </c>
      <c r="E17" s="30" t="s">
        <v>37</v>
      </c>
      <c r="F17" s="30" t="s">
        <v>37</v>
      </c>
      <c r="G17" t="s">
        <v>120</v>
      </c>
      <c r="H17" t="s">
        <v>120</v>
      </c>
      <c r="I17" s="30" t="s">
        <v>123</v>
      </c>
      <c r="J17" s="30" t="s">
        <v>123</v>
      </c>
      <c r="K17" t="s">
        <v>124</v>
      </c>
      <c r="L17" t="s">
        <v>124</v>
      </c>
      <c r="M17" s="30" t="s">
        <v>126</v>
      </c>
      <c r="N17" s="30" t="s">
        <v>126</v>
      </c>
      <c r="O17" t="s">
        <v>3444</v>
      </c>
      <c r="P17" t="s">
        <v>3444</v>
      </c>
      <c r="Q17" s="30" t="s">
        <v>444</v>
      </c>
      <c r="R17" s="30" t="s">
        <v>444</v>
      </c>
      <c r="S17" t="s">
        <v>444</v>
      </c>
      <c r="T17" t="s">
        <v>444</v>
      </c>
      <c r="U17" s="30" t="s">
        <v>444</v>
      </c>
      <c r="V17" s="30" t="s">
        <v>444</v>
      </c>
      <c r="W17" t="s">
        <v>444</v>
      </c>
      <c r="X17" t="s">
        <v>444</v>
      </c>
      <c r="Y17" s="30" t="s">
        <v>444</v>
      </c>
      <c r="Z17" s="30" t="s">
        <v>444</v>
      </c>
      <c r="AA17" t="s">
        <v>444</v>
      </c>
      <c r="AB17" t="s">
        <v>444</v>
      </c>
      <c r="AC17" s="30" t="s">
        <v>444</v>
      </c>
      <c r="AD17" s="30" t="s">
        <v>444</v>
      </c>
      <c r="AE17" t="s">
        <v>444</v>
      </c>
      <c r="AF17" t="s">
        <v>444</v>
      </c>
      <c r="AG17" s="30" t="s">
        <v>444</v>
      </c>
      <c r="AH17" s="30" t="s">
        <v>444</v>
      </c>
      <c r="AI17" t="s">
        <v>444</v>
      </c>
      <c r="AJ17" t="s">
        <v>444</v>
      </c>
      <c r="AK17" s="30" t="s">
        <v>444</v>
      </c>
      <c r="AL17" s="30" t="s">
        <v>444</v>
      </c>
      <c r="AM17" t="s">
        <v>444</v>
      </c>
      <c r="AN17" t="s">
        <v>444</v>
      </c>
      <c r="AO17" s="30" t="s">
        <v>444</v>
      </c>
      <c r="AP17" s="30" t="s">
        <v>444</v>
      </c>
      <c r="AQ17" t="s">
        <v>444</v>
      </c>
      <c r="AR17" t="s">
        <v>444</v>
      </c>
      <c r="AS17" s="30" t="s">
        <v>444</v>
      </c>
      <c r="AT17" s="30" t="s">
        <v>444</v>
      </c>
      <c r="AU17" t="s">
        <v>444</v>
      </c>
      <c r="AV17" t="s">
        <v>444</v>
      </c>
      <c r="AW17" s="30" t="s">
        <v>444</v>
      </c>
      <c r="AX17" s="30" t="s">
        <v>444</v>
      </c>
      <c r="AY17" t="s">
        <v>444</v>
      </c>
      <c r="AZ17" t="s">
        <v>444</v>
      </c>
      <c r="BA17" s="30" t="s">
        <v>444</v>
      </c>
      <c r="BB17" s="30" t="s">
        <v>444</v>
      </c>
      <c r="BC17" t="s">
        <v>444</v>
      </c>
      <c r="BD17" t="s">
        <v>444</v>
      </c>
      <c r="BE17" s="30" t="s">
        <v>444</v>
      </c>
      <c r="BF17" s="30" t="s">
        <v>444</v>
      </c>
      <c r="BG17" t="s">
        <v>444</v>
      </c>
      <c r="BH17" t="s">
        <v>444</v>
      </c>
      <c r="BI17" s="30" t="s">
        <v>444</v>
      </c>
      <c r="BJ17" s="30" t="s">
        <v>444</v>
      </c>
      <c r="BK17" t="s">
        <v>444</v>
      </c>
      <c r="BL17" t="s">
        <v>444</v>
      </c>
      <c r="BM17" s="30" t="s">
        <v>444</v>
      </c>
      <c r="BN17" s="30" t="s">
        <v>444</v>
      </c>
      <c r="BO17" t="s">
        <v>444</v>
      </c>
      <c r="BP17" t="s">
        <v>444</v>
      </c>
      <c r="BQ17" s="30" t="s">
        <v>444</v>
      </c>
      <c r="BR17" s="30" t="s">
        <v>444</v>
      </c>
    </row>
    <row r="18" spans="1:70" x14ac:dyDescent="0.25">
      <c r="A18" t="s">
        <v>250</v>
      </c>
      <c r="B18" t="s">
        <v>1537</v>
      </c>
      <c r="C18" t="s">
        <v>8</v>
      </c>
      <c r="D18" t="s">
        <v>15</v>
      </c>
      <c r="E18" s="30" t="s">
        <v>43</v>
      </c>
      <c r="F18" s="30" t="s">
        <v>43</v>
      </c>
      <c r="G18" t="s">
        <v>45</v>
      </c>
      <c r="H18" t="s">
        <v>45</v>
      </c>
      <c r="I18" s="30" t="s">
        <v>444</v>
      </c>
      <c r="J18" s="30" t="s">
        <v>444</v>
      </c>
      <c r="K18" t="s">
        <v>444</v>
      </c>
      <c r="L18" t="s">
        <v>444</v>
      </c>
      <c r="M18" s="30" t="s">
        <v>444</v>
      </c>
      <c r="N18" s="30" t="s">
        <v>444</v>
      </c>
      <c r="O18" t="s">
        <v>444</v>
      </c>
      <c r="P18" t="s">
        <v>444</v>
      </c>
      <c r="Q18" s="30" t="s">
        <v>444</v>
      </c>
      <c r="R18" s="30" t="s">
        <v>444</v>
      </c>
      <c r="S18" t="s">
        <v>444</v>
      </c>
      <c r="T18" t="s">
        <v>444</v>
      </c>
      <c r="U18" s="30" t="s">
        <v>444</v>
      </c>
      <c r="V18" s="30" t="s">
        <v>444</v>
      </c>
      <c r="W18" t="s">
        <v>444</v>
      </c>
      <c r="X18" t="s">
        <v>444</v>
      </c>
      <c r="Y18" s="30" t="s">
        <v>444</v>
      </c>
      <c r="Z18" s="30" t="s">
        <v>444</v>
      </c>
      <c r="AA18" t="s">
        <v>444</v>
      </c>
      <c r="AB18" t="s">
        <v>444</v>
      </c>
      <c r="AC18" s="30" t="s">
        <v>444</v>
      </c>
      <c r="AD18" s="30" t="s">
        <v>444</v>
      </c>
      <c r="AE18" t="s">
        <v>444</v>
      </c>
      <c r="AF18" t="s">
        <v>444</v>
      </c>
      <c r="AG18" s="30" t="s">
        <v>444</v>
      </c>
      <c r="AH18" s="30" t="s">
        <v>444</v>
      </c>
      <c r="AI18" t="s">
        <v>444</v>
      </c>
      <c r="AJ18" t="s">
        <v>444</v>
      </c>
      <c r="AK18" s="30" t="s">
        <v>444</v>
      </c>
      <c r="AL18" s="30" t="s">
        <v>444</v>
      </c>
      <c r="AM18" t="s">
        <v>444</v>
      </c>
      <c r="AN18" t="s">
        <v>444</v>
      </c>
      <c r="AO18" s="30" t="s">
        <v>444</v>
      </c>
      <c r="AP18" s="30" t="s">
        <v>444</v>
      </c>
      <c r="AQ18" t="s">
        <v>444</v>
      </c>
      <c r="AR18" t="s">
        <v>444</v>
      </c>
      <c r="AS18" s="30" t="s">
        <v>444</v>
      </c>
      <c r="AT18" s="30" t="s">
        <v>444</v>
      </c>
      <c r="AU18" t="s">
        <v>444</v>
      </c>
      <c r="AV18" t="s">
        <v>444</v>
      </c>
      <c r="AW18" s="30" t="s">
        <v>444</v>
      </c>
      <c r="AX18" s="30" t="s">
        <v>444</v>
      </c>
      <c r="AY18" t="s">
        <v>444</v>
      </c>
      <c r="AZ18" t="s">
        <v>444</v>
      </c>
      <c r="BA18" s="30" t="s">
        <v>444</v>
      </c>
      <c r="BB18" s="30" t="s">
        <v>444</v>
      </c>
      <c r="BC18" t="s">
        <v>444</v>
      </c>
      <c r="BD18" t="s">
        <v>444</v>
      </c>
      <c r="BE18" s="30" t="s">
        <v>444</v>
      </c>
      <c r="BF18" s="30" t="s">
        <v>444</v>
      </c>
      <c r="BG18" t="s">
        <v>444</v>
      </c>
      <c r="BH18" t="s">
        <v>444</v>
      </c>
      <c r="BI18" s="30" t="s">
        <v>444</v>
      </c>
      <c r="BJ18" s="30" t="s">
        <v>444</v>
      </c>
      <c r="BK18" t="s">
        <v>444</v>
      </c>
      <c r="BL18" t="s">
        <v>444</v>
      </c>
      <c r="BM18" s="30" t="s">
        <v>444</v>
      </c>
      <c r="BN18" s="30" t="s">
        <v>444</v>
      </c>
      <c r="BO18" t="s">
        <v>444</v>
      </c>
      <c r="BP18" t="s">
        <v>444</v>
      </c>
      <c r="BQ18" s="30" t="s">
        <v>444</v>
      </c>
      <c r="BR18" s="30" t="s">
        <v>444</v>
      </c>
    </row>
    <row r="19" spans="1:70" x14ac:dyDescent="0.25">
      <c r="A19" t="s">
        <v>266</v>
      </c>
      <c r="B19" t="s">
        <v>1553</v>
      </c>
      <c r="C19" t="s">
        <v>8</v>
      </c>
      <c r="D19" t="s">
        <v>15</v>
      </c>
      <c r="E19" s="30" t="s">
        <v>174</v>
      </c>
      <c r="F19" s="30" t="s">
        <v>174</v>
      </c>
      <c r="G19" t="s">
        <v>176</v>
      </c>
      <c r="H19" t="s">
        <v>176</v>
      </c>
      <c r="I19" s="30" t="s">
        <v>185</v>
      </c>
      <c r="J19" s="30" t="s">
        <v>185</v>
      </c>
      <c r="K19" t="s">
        <v>199</v>
      </c>
      <c r="L19" t="s">
        <v>203</v>
      </c>
      <c r="M19" s="30" t="s">
        <v>1873</v>
      </c>
      <c r="N19" s="30" t="s">
        <v>1873</v>
      </c>
      <c r="O19" t="s">
        <v>217</v>
      </c>
      <c r="P19" t="s">
        <v>219</v>
      </c>
      <c r="Q19" s="30" t="s">
        <v>222</v>
      </c>
      <c r="R19" s="30" t="s">
        <v>223</v>
      </c>
      <c r="S19" t="s">
        <v>444</v>
      </c>
      <c r="T19" t="s">
        <v>444</v>
      </c>
      <c r="U19" s="30" t="s">
        <v>444</v>
      </c>
      <c r="V19" s="30" t="s">
        <v>444</v>
      </c>
      <c r="W19" t="s">
        <v>444</v>
      </c>
      <c r="X19" t="s">
        <v>444</v>
      </c>
      <c r="Y19" s="30" t="s">
        <v>444</v>
      </c>
      <c r="Z19" s="30" t="s">
        <v>444</v>
      </c>
      <c r="AA19" t="s">
        <v>241</v>
      </c>
      <c r="AB19" t="s">
        <v>242</v>
      </c>
      <c r="AC19" s="30" t="s">
        <v>444</v>
      </c>
      <c r="AD19" s="30" t="s">
        <v>444</v>
      </c>
      <c r="AE19" t="s">
        <v>444</v>
      </c>
      <c r="AF19" t="s">
        <v>444</v>
      </c>
      <c r="AG19" s="30" t="s">
        <v>444</v>
      </c>
      <c r="AH19" s="30" t="s">
        <v>444</v>
      </c>
      <c r="AI19" t="s">
        <v>444</v>
      </c>
      <c r="AJ19" t="s">
        <v>444</v>
      </c>
      <c r="AK19" s="30" t="s">
        <v>444</v>
      </c>
      <c r="AL19" s="30" t="s">
        <v>444</v>
      </c>
      <c r="AM19" t="s">
        <v>444</v>
      </c>
      <c r="AN19" t="s">
        <v>444</v>
      </c>
      <c r="AO19" s="30" t="s">
        <v>444</v>
      </c>
      <c r="AP19" s="30" t="s">
        <v>444</v>
      </c>
      <c r="AQ19" t="s">
        <v>444</v>
      </c>
      <c r="AR19" t="s">
        <v>444</v>
      </c>
      <c r="AS19" s="30" t="s">
        <v>444</v>
      </c>
      <c r="AT19" s="30" t="s">
        <v>444</v>
      </c>
      <c r="AU19" t="s">
        <v>444</v>
      </c>
      <c r="AV19" t="s">
        <v>444</v>
      </c>
      <c r="AW19" s="30" t="s">
        <v>444</v>
      </c>
      <c r="AX19" s="30" t="s">
        <v>444</v>
      </c>
      <c r="AY19" t="s">
        <v>444</v>
      </c>
      <c r="AZ19" t="s">
        <v>444</v>
      </c>
      <c r="BA19" s="30" t="s">
        <v>444</v>
      </c>
      <c r="BB19" s="30" t="s">
        <v>444</v>
      </c>
      <c r="BC19" t="s">
        <v>444</v>
      </c>
      <c r="BD19" t="s">
        <v>444</v>
      </c>
      <c r="BE19" s="30" t="s">
        <v>444</v>
      </c>
      <c r="BF19" s="30" t="s">
        <v>444</v>
      </c>
      <c r="BG19" t="s">
        <v>444</v>
      </c>
      <c r="BH19" t="s">
        <v>444</v>
      </c>
      <c r="BI19" s="30" t="s">
        <v>444</v>
      </c>
      <c r="BJ19" s="30" t="s">
        <v>444</v>
      </c>
      <c r="BK19" t="s">
        <v>444</v>
      </c>
      <c r="BL19" t="s">
        <v>444</v>
      </c>
      <c r="BM19" s="30" t="s">
        <v>444</v>
      </c>
      <c r="BN19" s="30" t="s">
        <v>444</v>
      </c>
      <c r="BO19" t="s">
        <v>444</v>
      </c>
      <c r="BP19" t="s">
        <v>444</v>
      </c>
      <c r="BQ19" s="30" t="s">
        <v>444</v>
      </c>
      <c r="BR19" s="30" t="s">
        <v>444</v>
      </c>
    </row>
    <row r="20" spans="1:70" x14ac:dyDescent="0.25">
      <c r="A20" t="s">
        <v>742</v>
      </c>
      <c r="B20" t="s">
        <v>1587</v>
      </c>
      <c r="C20" t="s">
        <v>8</v>
      </c>
      <c r="D20" t="s">
        <v>15</v>
      </c>
      <c r="E20" s="30" t="s">
        <v>41</v>
      </c>
      <c r="F20" s="30" t="s">
        <v>41</v>
      </c>
      <c r="G20" t="s">
        <v>49</v>
      </c>
      <c r="H20" t="s">
        <v>49</v>
      </c>
      <c r="I20" s="30" t="s">
        <v>50</v>
      </c>
      <c r="J20" s="30" t="s">
        <v>50</v>
      </c>
      <c r="K20" t="s">
        <v>54</v>
      </c>
      <c r="L20" t="s">
        <v>54</v>
      </c>
      <c r="M20" s="30" t="s">
        <v>444</v>
      </c>
      <c r="N20" s="30" t="s">
        <v>444</v>
      </c>
      <c r="O20" t="s">
        <v>444</v>
      </c>
      <c r="P20" t="s">
        <v>444</v>
      </c>
      <c r="Q20" s="30" t="s">
        <v>444</v>
      </c>
      <c r="R20" s="30" t="s">
        <v>444</v>
      </c>
      <c r="S20" t="s">
        <v>444</v>
      </c>
      <c r="T20" t="s">
        <v>444</v>
      </c>
      <c r="U20" s="30" t="s">
        <v>444</v>
      </c>
      <c r="V20" s="30" t="s">
        <v>444</v>
      </c>
      <c r="W20" t="s">
        <v>444</v>
      </c>
      <c r="X20" t="s">
        <v>444</v>
      </c>
      <c r="Y20" s="30" t="s">
        <v>444</v>
      </c>
      <c r="Z20" s="30" t="s">
        <v>444</v>
      </c>
      <c r="AA20" t="s">
        <v>444</v>
      </c>
      <c r="AB20" t="s">
        <v>444</v>
      </c>
      <c r="AC20" s="30" t="s">
        <v>444</v>
      </c>
      <c r="AD20" s="30" t="s">
        <v>444</v>
      </c>
      <c r="AE20" t="s">
        <v>444</v>
      </c>
      <c r="AF20" t="s">
        <v>444</v>
      </c>
      <c r="AG20" s="30" t="s">
        <v>444</v>
      </c>
      <c r="AH20" s="30" t="s">
        <v>444</v>
      </c>
      <c r="AI20" t="s">
        <v>444</v>
      </c>
      <c r="AJ20" t="s">
        <v>444</v>
      </c>
      <c r="AK20" s="30" t="s">
        <v>444</v>
      </c>
      <c r="AL20" s="30" t="s">
        <v>444</v>
      </c>
      <c r="AM20" t="s">
        <v>444</v>
      </c>
      <c r="AN20" t="s">
        <v>444</v>
      </c>
      <c r="AO20" s="30" t="s">
        <v>444</v>
      </c>
      <c r="AP20" s="30" t="s">
        <v>444</v>
      </c>
      <c r="AQ20" t="s">
        <v>444</v>
      </c>
      <c r="AR20" t="s">
        <v>444</v>
      </c>
      <c r="AS20" s="30" t="s">
        <v>444</v>
      </c>
      <c r="AT20" s="30" t="s">
        <v>444</v>
      </c>
      <c r="AU20" t="s">
        <v>444</v>
      </c>
      <c r="AV20" t="s">
        <v>444</v>
      </c>
      <c r="AW20" s="30" t="s">
        <v>444</v>
      </c>
      <c r="AX20" s="30" t="s">
        <v>444</v>
      </c>
      <c r="AY20" t="s">
        <v>444</v>
      </c>
      <c r="AZ20" t="s">
        <v>444</v>
      </c>
      <c r="BA20" s="30" t="s">
        <v>444</v>
      </c>
      <c r="BB20" s="30" t="s">
        <v>444</v>
      </c>
      <c r="BC20" t="s">
        <v>444</v>
      </c>
      <c r="BD20" t="s">
        <v>444</v>
      </c>
      <c r="BE20" s="30" t="s">
        <v>444</v>
      </c>
      <c r="BF20" s="30" t="s">
        <v>444</v>
      </c>
      <c r="BG20" t="s">
        <v>444</v>
      </c>
      <c r="BH20" t="s">
        <v>444</v>
      </c>
      <c r="BI20" s="30" t="s">
        <v>444</v>
      </c>
      <c r="BJ20" s="30" t="s">
        <v>444</v>
      </c>
      <c r="BK20" t="s">
        <v>444</v>
      </c>
      <c r="BL20" t="s">
        <v>444</v>
      </c>
      <c r="BM20" s="30" t="s">
        <v>444</v>
      </c>
      <c r="BN20" s="30" t="s">
        <v>444</v>
      </c>
      <c r="BO20" t="s">
        <v>444</v>
      </c>
      <c r="BP20" t="s">
        <v>444</v>
      </c>
      <c r="BQ20" s="30" t="s">
        <v>444</v>
      </c>
      <c r="BR20" s="30" t="s">
        <v>444</v>
      </c>
    </row>
    <row r="21" spans="1:70" x14ac:dyDescent="0.25">
      <c r="A21" t="s">
        <v>783</v>
      </c>
      <c r="B21" t="s">
        <v>1588</v>
      </c>
      <c r="C21" t="s">
        <v>8</v>
      </c>
      <c r="D21" t="s">
        <v>15</v>
      </c>
      <c r="E21" s="30" t="s">
        <v>41</v>
      </c>
      <c r="F21" s="30" t="s">
        <v>41</v>
      </c>
      <c r="G21" t="s">
        <v>49</v>
      </c>
      <c r="H21" t="s">
        <v>49</v>
      </c>
      <c r="I21" s="30" t="s">
        <v>444</v>
      </c>
      <c r="J21" s="30" t="s">
        <v>444</v>
      </c>
      <c r="K21" t="s">
        <v>444</v>
      </c>
      <c r="L21" t="s">
        <v>444</v>
      </c>
      <c r="M21" s="30" t="s">
        <v>444</v>
      </c>
      <c r="N21" s="30" t="s">
        <v>444</v>
      </c>
      <c r="O21" t="s">
        <v>444</v>
      </c>
      <c r="P21" t="s">
        <v>444</v>
      </c>
      <c r="Q21" s="30" t="s">
        <v>444</v>
      </c>
      <c r="R21" s="30" t="s">
        <v>444</v>
      </c>
      <c r="S21" t="s">
        <v>444</v>
      </c>
      <c r="T21" t="s">
        <v>444</v>
      </c>
      <c r="U21" s="30" t="s">
        <v>444</v>
      </c>
      <c r="V21" s="30" t="s">
        <v>444</v>
      </c>
      <c r="W21" t="s">
        <v>444</v>
      </c>
      <c r="X21" t="s">
        <v>444</v>
      </c>
      <c r="Y21" s="30" t="s">
        <v>444</v>
      </c>
      <c r="Z21" s="30" t="s">
        <v>444</v>
      </c>
      <c r="AA21" t="s">
        <v>444</v>
      </c>
      <c r="AB21" t="s">
        <v>444</v>
      </c>
      <c r="AC21" s="30" t="s">
        <v>444</v>
      </c>
      <c r="AD21" s="30" t="s">
        <v>444</v>
      </c>
      <c r="AE21" t="s">
        <v>444</v>
      </c>
      <c r="AF21" t="s">
        <v>444</v>
      </c>
      <c r="AG21" s="30" t="s">
        <v>444</v>
      </c>
      <c r="AH21" s="30" t="s">
        <v>444</v>
      </c>
      <c r="AI21" t="s">
        <v>444</v>
      </c>
      <c r="AJ21" t="s">
        <v>444</v>
      </c>
      <c r="AK21" s="30" t="s">
        <v>444</v>
      </c>
      <c r="AL21" s="30" t="s">
        <v>444</v>
      </c>
      <c r="AM21" t="s">
        <v>444</v>
      </c>
      <c r="AN21" t="s">
        <v>444</v>
      </c>
      <c r="AO21" s="30" t="s">
        <v>444</v>
      </c>
      <c r="AP21" s="30" t="s">
        <v>444</v>
      </c>
      <c r="AQ21" t="s">
        <v>444</v>
      </c>
      <c r="AR21" t="s">
        <v>444</v>
      </c>
      <c r="AS21" s="30" t="s">
        <v>444</v>
      </c>
      <c r="AT21" s="30" t="s">
        <v>444</v>
      </c>
      <c r="AU21" t="s">
        <v>444</v>
      </c>
      <c r="AV21" t="s">
        <v>444</v>
      </c>
      <c r="AW21" s="30" t="s">
        <v>444</v>
      </c>
      <c r="AX21" s="30" t="s">
        <v>444</v>
      </c>
      <c r="AY21" t="s">
        <v>444</v>
      </c>
      <c r="AZ21" t="s">
        <v>444</v>
      </c>
      <c r="BA21" s="30" t="s">
        <v>444</v>
      </c>
      <c r="BB21" s="30" t="s">
        <v>444</v>
      </c>
      <c r="BC21" t="s">
        <v>444</v>
      </c>
      <c r="BD21" t="s">
        <v>444</v>
      </c>
      <c r="BE21" s="30" t="s">
        <v>444</v>
      </c>
      <c r="BF21" s="30" t="s">
        <v>444</v>
      </c>
      <c r="BG21" t="s">
        <v>444</v>
      </c>
      <c r="BH21" t="s">
        <v>444</v>
      </c>
      <c r="BI21" s="30" t="s">
        <v>444</v>
      </c>
      <c r="BJ21" s="30" t="s">
        <v>444</v>
      </c>
      <c r="BK21" t="s">
        <v>444</v>
      </c>
      <c r="BL21" t="s">
        <v>444</v>
      </c>
      <c r="BM21" s="30" t="s">
        <v>444</v>
      </c>
      <c r="BN21" s="30" t="s">
        <v>444</v>
      </c>
      <c r="BO21" t="s">
        <v>444</v>
      </c>
      <c r="BP21" t="s">
        <v>444</v>
      </c>
      <c r="BQ21" s="30" t="s">
        <v>444</v>
      </c>
      <c r="BR21" s="30" t="s">
        <v>444</v>
      </c>
    </row>
    <row r="22" spans="1:70" x14ac:dyDescent="0.25">
      <c r="A22" t="s">
        <v>1678</v>
      </c>
      <c r="B22" t="s">
        <v>1679</v>
      </c>
      <c r="C22" t="s">
        <v>8</v>
      </c>
      <c r="D22" t="s">
        <v>15</v>
      </c>
      <c r="E22" s="30" t="s">
        <v>37</v>
      </c>
      <c r="F22" s="30" t="s">
        <v>37</v>
      </c>
      <c r="G22" t="s">
        <v>117</v>
      </c>
      <c r="H22" t="s">
        <v>117</v>
      </c>
      <c r="I22" s="30" t="s">
        <v>120</v>
      </c>
      <c r="J22" s="30" t="s">
        <v>124</v>
      </c>
      <c r="K22" t="s">
        <v>126</v>
      </c>
      <c r="L22" t="s">
        <v>126</v>
      </c>
      <c r="M22" s="30" t="s">
        <v>3444</v>
      </c>
      <c r="N22" s="30" t="s">
        <v>3444</v>
      </c>
      <c r="O22" t="s">
        <v>201</v>
      </c>
      <c r="P22" t="s">
        <v>201</v>
      </c>
      <c r="Q22" s="30" t="s">
        <v>228</v>
      </c>
      <c r="R22" s="30" t="s">
        <v>228</v>
      </c>
      <c r="S22" t="s">
        <v>234</v>
      </c>
      <c r="T22" t="s">
        <v>234</v>
      </c>
      <c r="U22" s="30" t="s">
        <v>236</v>
      </c>
      <c r="V22" s="30" t="s">
        <v>237</v>
      </c>
      <c r="W22" t="s">
        <v>444</v>
      </c>
      <c r="X22" t="s">
        <v>444</v>
      </c>
      <c r="Y22" s="30" t="s">
        <v>444</v>
      </c>
      <c r="Z22" s="30" t="s">
        <v>444</v>
      </c>
      <c r="AA22" t="s">
        <v>238</v>
      </c>
      <c r="AB22" t="s">
        <v>239</v>
      </c>
      <c r="AC22" s="30" t="s">
        <v>240</v>
      </c>
      <c r="AD22" s="30" t="s">
        <v>240</v>
      </c>
      <c r="AE22" t="s">
        <v>244</v>
      </c>
      <c r="AF22" t="s">
        <v>244</v>
      </c>
      <c r="AG22" s="30" t="s">
        <v>245</v>
      </c>
      <c r="AH22" s="30" t="s">
        <v>245</v>
      </c>
      <c r="AI22" t="s">
        <v>246</v>
      </c>
      <c r="AJ22" t="s">
        <v>246</v>
      </c>
      <c r="AK22" s="30" t="s">
        <v>248</v>
      </c>
      <c r="AL22" s="30" t="s">
        <v>248</v>
      </c>
      <c r="AM22" t="s">
        <v>444</v>
      </c>
      <c r="AN22" t="s">
        <v>444</v>
      </c>
      <c r="AO22" s="30" t="s">
        <v>444</v>
      </c>
      <c r="AP22" s="30" t="s">
        <v>444</v>
      </c>
      <c r="AQ22" t="s">
        <v>444</v>
      </c>
      <c r="AR22" t="s">
        <v>444</v>
      </c>
      <c r="AS22" s="30" t="s">
        <v>444</v>
      </c>
      <c r="AT22" s="30" t="s">
        <v>444</v>
      </c>
      <c r="AU22" t="s">
        <v>444</v>
      </c>
      <c r="AV22" t="s">
        <v>444</v>
      </c>
      <c r="AW22" s="30" t="s">
        <v>444</v>
      </c>
      <c r="AX22" s="30" t="s">
        <v>444</v>
      </c>
      <c r="AY22" t="s">
        <v>444</v>
      </c>
      <c r="AZ22" t="s">
        <v>444</v>
      </c>
      <c r="BA22" s="30" t="s">
        <v>444</v>
      </c>
      <c r="BB22" s="30" t="s">
        <v>444</v>
      </c>
      <c r="BC22" t="s">
        <v>444</v>
      </c>
      <c r="BD22" t="s">
        <v>444</v>
      </c>
      <c r="BE22" s="30" t="s">
        <v>444</v>
      </c>
      <c r="BF22" s="30" t="s">
        <v>444</v>
      </c>
      <c r="BG22" t="s">
        <v>444</v>
      </c>
      <c r="BH22" t="s">
        <v>444</v>
      </c>
      <c r="BI22" s="30" t="s">
        <v>444</v>
      </c>
      <c r="BJ22" s="30" t="s">
        <v>444</v>
      </c>
      <c r="BK22" t="s">
        <v>444</v>
      </c>
      <c r="BL22" t="s">
        <v>444</v>
      </c>
      <c r="BM22" s="30" t="s">
        <v>444</v>
      </c>
      <c r="BN22" s="30" t="s">
        <v>444</v>
      </c>
      <c r="BO22" t="s">
        <v>444</v>
      </c>
      <c r="BP22" t="s">
        <v>444</v>
      </c>
      <c r="BQ22" s="30" t="s">
        <v>444</v>
      </c>
      <c r="BR22" s="30" t="s">
        <v>444</v>
      </c>
    </row>
    <row r="23" spans="1:70" x14ac:dyDescent="0.25">
      <c r="A23" t="s">
        <v>1695</v>
      </c>
      <c r="B23" t="s">
        <v>1696</v>
      </c>
      <c r="C23" t="s">
        <v>8</v>
      </c>
      <c r="D23" t="s">
        <v>15</v>
      </c>
      <c r="E23" s="30" t="s">
        <v>37</v>
      </c>
      <c r="F23" s="30" t="s">
        <v>37</v>
      </c>
      <c r="G23" t="s">
        <v>117</v>
      </c>
      <c r="H23" t="s">
        <v>117</v>
      </c>
      <c r="I23" s="30" t="s">
        <v>120</v>
      </c>
      <c r="J23" s="30" t="s">
        <v>124</v>
      </c>
      <c r="K23" t="s">
        <v>126</v>
      </c>
      <c r="L23" t="s">
        <v>126</v>
      </c>
      <c r="M23" s="30" t="s">
        <v>3444</v>
      </c>
      <c r="N23" s="30" t="s">
        <v>3444</v>
      </c>
      <c r="O23" t="s">
        <v>201</v>
      </c>
      <c r="P23" t="s">
        <v>201</v>
      </c>
      <c r="Q23" s="30" t="s">
        <v>228</v>
      </c>
      <c r="R23" s="30" t="s">
        <v>228</v>
      </c>
      <c r="S23" t="s">
        <v>234</v>
      </c>
      <c r="T23" t="s">
        <v>234</v>
      </c>
      <c r="U23" s="30" t="s">
        <v>236</v>
      </c>
      <c r="V23" s="30" t="s">
        <v>236</v>
      </c>
      <c r="W23" t="s">
        <v>444</v>
      </c>
      <c r="X23" t="s">
        <v>444</v>
      </c>
      <c r="Y23" s="30" t="s">
        <v>444</v>
      </c>
      <c r="Z23" s="30" t="s">
        <v>444</v>
      </c>
      <c r="AA23" t="s">
        <v>238</v>
      </c>
      <c r="AB23" t="s">
        <v>239</v>
      </c>
      <c r="AC23" s="30" t="s">
        <v>240</v>
      </c>
      <c r="AD23" s="30" t="s">
        <v>240</v>
      </c>
      <c r="AE23" t="s">
        <v>244</v>
      </c>
      <c r="AF23" t="s">
        <v>244</v>
      </c>
      <c r="AG23" s="30" t="s">
        <v>245</v>
      </c>
      <c r="AH23" s="30" t="s">
        <v>245</v>
      </c>
      <c r="AI23" t="s">
        <v>248</v>
      </c>
      <c r="AJ23" t="s">
        <v>248</v>
      </c>
      <c r="AK23" s="30" t="s">
        <v>444</v>
      </c>
      <c r="AL23" s="30" t="s">
        <v>444</v>
      </c>
      <c r="AM23" t="s">
        <v>444</v>
      </c>
      <c r="AN23" t="s">
        <v>444</v>
      </c>
      <c r="AO23" s="30" t="s">
        <v>444</v>
      </c>
      <c r="AP23" s="30" t="s">
        <v>444</v>
      </c>
      <c r="AQ23" t="s">
        <v>444</v>
      </c>
      <c r="AR23" t="s">
        <v>444</v>
      </c>
      <c r="AS23" s="30" t="s">
        <v>444</v>
      </c>
      <c r="AT23" s="30" t="s">
        <v>444</v>
      </c>
      <c r="AU23" t="s">
        <v>444</v>
      </c>
      <c r="AV23" t="s">
        <v>444</v>
      </c>
      <c r="AW23" s="30" t="s">
        <v>444</v>
      </c>
      <c r="AX23" s="30" t="s">
        <v>444</v>
      </c>
      <c r="AY23" t="s">
        <v>444</v>
      </c>
      <c r="AZ23" t="s">
        <v>444</v>
      </c>
      <c r="BA23" s="30" t="s">
        <v>444</v>
      </c>
      <c r="BB23" s="30" t="s">
        <v>444</v>
      </c>
      <c r="BC23" t="s">
        <v>444</v>
      </c>
      <c r="BD23" t="s">
        <v>444</v>
      </c>
      <c r="BE23" s="30" t="s">
        <v>444</v>
      </c>
      <c r="BF23" s="30" t="s">
        <v>444</v>
      </c>
      <c r="BG23" t="s">
        <v>444</v>
      </c>
      <c r="BH23" t="s">
        <v>444</v>
      </c>
      <c r="BI23" s="30" t="s">
        <v>444</v>
      </c>
      <c r="BJ23" s="30" t="s">
        <v>444</v>
      </c>
      <c r="BK23" t="s">
        <v>444</v>
      </c>
      <c r="BL23" t="s">
        <v>444</v>
      </c>
      <c r="BM23" s="30" t="s">
        <v>444</v>
      </c>
      <c r="BN23" s="30" t="s">
        <v>444</v>
      </c>
      <c r="BO23" t="s">
        <v>444</v>
      </c>
      <c r="BP23" t="s">
        <v>444</v>
      </c>
      <c r="BQ23" s="30" t="s">
        <v>444</v>
      </c>
      <c r="BR23" s="30" t="s">
        <v>444</v>
      </c>
    </row>
    <row r="24" spans="1:70" x14ac:dyDescent="0.25">
      <c r="A24" t="s">
        <v>382</v>
      </c>
      <c r="B24" t="s">
        <v>1711</v>
      </c>
      <c r="C24" t="s">
        <v>8</v>
      </c>
      <c r="D24" t="s">
        <v>15</v>
      </c>
      <c r="E24" s="30" t="s">
        <v>389</v>
      </c>
      <c r="F24" s="30" t="s">
        <v>394</v>
      </c>
      <c r="G24" t="s">
        <v>397</v>
      </c>
      <c r="H24" t="s">
        <v>400</v>
      </c>
      <c r="I24" s="30" t="s">
        <v>444</v>
      </c>
      <c r="J24" s="30" t="s">
        <v>444</v>
      </c>
      <c r="K24" t="s">
        <v>444</v>
      </c>
      <c r="L24" t="s">
        <v>444</v>
      </c>
      <c r="M24" s="30" t="s">
        <v>444</v>
      </c>
      <c r="N24" s="30" t="s">
        <v>444</v>
      </c>
      <c r="O24" t="s">
        <v>444</v>
      </c>
      <c r="P24" t="s">
        <v>444</v>
      </c>
      <c r="Q24" s="30" t="s">
        <v>444</v>
      </c>
      <c r="R24" s="30" t="s">
        <v>444</v>
      </c>
      <c r="S24" t="s">
        <v>444</v>
      </c>
      <c r="T24" t="s">
        <v>444</v>
      </c>
      <c r="U24" s="30" t="s">
        <v>444</v>
      </c>
      <c r="V24" s="30" t="s">
        <v>444</v>
      </c>
      <c r="W24" t="s">
        <v>444</v>
      </c>
      <c r="X24" t="s">
        <v>444</v>
      </c>
      <c r="Y24" s="30" t="s">
        <v>444</v>
      </c>
      <c r="Z24" s="30" t="s">
        <v>444</v>
      </c>
      <c r="AA24" t="s">
        <v>444</v>
      </c>
      <c r="AB24" t="s">
        <v>444</v>
      </c>
      <c r="AC24" s="30" t="s">
        <v>444</v>
      </c>
      <c r="AD24" s="30" t="s">
        <v>444</v>
      </c>
      <c r="AE24" t="s">
        <v>444</v>
      </c>
      <c r="AF24" t="s">
        <v>444</v>
      </c>
      <c r="AG24" s="30" t="s">
        <v>444</v>
      </c>
      <c r="AH24" s="30" t="s">
        <v>444</v>
      </c>
      <c r="AI24" t="s">
        <v>444</v>
      </c>
      <c r="AJ24" t="s">
        <v>444</v>
      </c>
      <c r="AK24" s="30" t="s">
        <v>444</v>
      </c>
      <c r="AL24" s="30" t="s">
        <v>444</v>
      </c>
      <c r="AM24" t="s">
        <v>444</v>
      </c>
      <c r="AN24" t="s">
        <v>444</v>
      </c>
      <c r="AO24" s="30" t="s">
        <v>444</v>
      </c>
      <c r="AP24" s="30" t="s">
        <v>444</v>
      </c>
      <c r="AQ24" t="s">
        <v>444</v>
      </c>
      <c r="AR24" t="s">
        <v>444</v>
      </c>
      <c r="AS24" s="30" t="s">
        <v>444</v>
      </c>
      <c r="AT24" s="30" t="s">
        <v>444</v>
      </c>
      <c r="AU24" t="s">
        <v>444</v>
      </c>
      <c r="AV24" t="s">
        <v>444</v>
      </c>
      <c r="AW24" s="30" t="s">
        <v>444</v>
      </c>
      <c r="AX24" s="30" t="s">
        <v>444</v>
      </c>
      <c r="AY24" t="s">
        <v>444</v>
      </c>
      <c r="AZ24" t="s">
        <v>444</v>
      </c>
      <c r="BA24" s="30" t="s">
        <v>444</v>
      </c>
      <c r="BB24" s="30" t="s">
        <v>444</v>
      </c>
      <c r="BC24" t="s">
        <v>444</v>
      </c>
      <c r="BD24" t="s">
        <v>444</v>
      </c>
      <c r="BE24" s="30" t="s">
        <v>444</v>
      </c>
      <c r="BF24" s="30" t="s">
        <v>444</v>
      </c>
      <c r="BG24" t="s">
        <v>444</v>
      </c>
      <c r="BH24" t="s">
        <v>444</v>
      </c>
      <c r="BI24" s="30" t="s">
        <v>444</v>
      </c>
      <c r="BJ24" s="30" t="s">
        <v>444</v>
      </c>
      <c r="BK24" t="s">
        <v>444</v>
      </c>
      <c r="BL24" t="s">
        <v>444</v>
      </c>
      <c r="BM24" s="30" t="s">
        <v>444</v>
      </c>
      <c r="BN24" s="30" t="s">
        <v>444</v>
      </c>
      <c r="BO24" t="s">
        <v>444</v>
      </c>
      <c r="BP24" t="s">
        <v>444</v>
      </c>
      <c r="BQ24" s="30" t="s">
        <v>444</v>
      </c>
      <c r="BR24" s="30" t="s">
        <v>444</v>
      </c>
    </row>
    <row r="25" spans="1:70" x14ac:dyDescent="0.25">
      <c r="A25" t="s">
        <v>384</v>
      </c>
      <c r="B25" t="s">
        <v>1713</v>
      </c>
      <c r="C25" t="s">
        <v>8</v>
      </c>
      <c r="D25" t="s">
        <v>15</v>
      </c>
      <c r="E25" s="30" t="s">
        <v>389</v>
      </c>
      <c r="F25" s="30" t="s">
        <v>394</v>
      </c>
      <c r="G25" t="s">
        <v>397</v>
      </c>
      <c r="H25" t="s">
        <v>400</v>
      </c>
      <c r="I25" s="30" t="s">
        <v>444</v>
      </c>
      <c r="J25" s="30" t="s">
        <v>444</v>
      </c>
      <c r="K25" t="s">
        <v>444</v>
      </c>
      <c r="L25" t="s">
        <v>444</v>
      </c>
      <c r="M25" s="30" t="s">
        <v>444</v>
      </c>
      <c r="N25" s="30" t="s">
        <v>444</v>
      </c>
      <c r="O25" t="s">
        <v>444</v>
      </c>
      <c r="P25" t="s">
        <v>444</v>
      </c>
      <c r="Q25" s="30" t="s">
        <v>444</v>
      </c>
      <c r="R25" s="30" t="s">
        <v>444</v>
      </c>
      <c r="S25" t="s">
        <v>444</v>
      </c>
      <c r="T25" t="s">
        <v>444</v>
      </c>
      <c r="U25" s="30" t="s">
        <v>444</v>
      </c>
      <c r="V25" s="30" t="s">
        <v>444</v>
      </c>
      <c r="W25" t="s">
        <v>444</v>
      </c>
      <c r="X25" t="s">
        <v>444</v>
      </c>
      <c r="Y25" s="30" t="s">
        <v>444</v>
      </c>
      <c r="Z25" s="30" t="s">
        <v>444</v>
      </c>
      <c r="AA25" t="s">
        <v>444</v>
      </c>
      <c r="AB25" t="s">
        <v>444</v>
      </c>
      <c r="AC25" s="30" t="s">
        <v>444</v>
      </c>
      <c r="AD25" s="30" t="s">
        <v>444</v>
      </c>
      <c r="AE25" t="s">
        <v>444</v>
      </c>
      <c r="AF25" t="s">
        <v>444</v>
      </c>
      <c r="AG25" s="30" t="s">
        <v>444</v>
      </c>
      <c r="AH25" s="30" t="s">
        <v>444</v>
      </c>
      <c r="AI25" t="s">
        <v>444</v>
      </c>
      <c r="AJ25" t="s">
        <v>444</v>
      </c>
      <c r="AK25" s="30" t="s">
        <v>444</v>
      </c>
      <c r="AL25" s="30" t="s">
        <v>444</v>
      </c>
      <c r="AM25" t="s">
        <v>444</v>
      </c>
      <c r="AN25" t="s">
        <v>444</v>
      </c>
      <c r="AO25" s="30" t="s">
        <v>444</v>
      </c>
      <c r="AP25" s="30" t="s">
        <v>444</v>
      </c>
      <c r="AQ25" t="s">
        <v>444</v>
      </c>
      <c r="AR25" t="s">
        <v>444</v>
      </c>
      <c r="AS25" s="30" t="s">
        <v>444</v>
      </c>
      <c r="AT25" s="30" t="s">
        <v>444</v>
      </c>
      <c r="AU25" t="s">
        <v>444</v>
      </c>
      <c r="AV25" t="s">
        <v>444</v>
      </c>
      <c r="AW25" s="30" t="s">
        <v>444</v>
      </c>
      <c r="AX25" s="30" t="s">
        <v>444</v>
      </c>
      <c r="AY25" t="s">
        <v>444</v>
      </c>
      <c r="AZ25" t="s">
        <v>444</v>
      </c>
      <c r="BA25" s="30" t="s">
        <v>444</v>
      </c>
      <c r="BB25" s="30" t="s">
        <v>444</v>
      </c>
      <c r="BC25" t="s">
        <v>444</v>
      </c>
      <c r="BD25" t="s">
        <v>444</v>
      </c>
      <c r="BE25" s="30" t="s">
        <v>444</v>
      </c>
      <c r="BF25" s="30" t="s">
        <v>444</v>
      </c>
      <c r="BG25" t="s">
        <v>444</v>
      </c>
      <c r="BH25" t="s">
        <v>444</v>
      </c>
      <c r="BI25" s="30" t="s">
        <v>444</v>
      </c>
      <c r="BJ25" s="30" t="s">
        <v>444</v>
      </c>
      <c r="BK25" t="s">
        <v>444</v>
      </c>
      <c r="BL25" t="s">
        <v>444</v>
      </c>
      <c r="BM25" s="30" t="s">
        <v>444</v>
      </c>
      <c r="BN25" s="30" t="s">
        <v>444</v>
      </c>
      <c r="BO25" t="s">
        <v>444</v>
      </c>
      <c r="BP25" t="s">
        <v>444</v>
      </c>
      <c r="BQ25" s="30" t="s">
        <v>444</v>
      </c>
      <c r="BR25" s="30" t="s">
        <v>444</v>
      </c>
    </row>
    <row r="26" spans="1:70" x14ac:dyDescent="0.25">
      <c r="A26" t="s">
        <v>881</v>
      </c>
      <c r="B26" t="s">
        <v>1826</v>
      </c>
      <c r="C26" t="s">
        <v>8</v>
      </c>
      <c r="D26" t="s">
        <v>15</v>
      </c>
      <c r="E26" s="30" t="s">
        <v>45</v>
      </c>
      <c r="F26" s="30" t="s">
        <v>45</v>
      </c>
      <c r="G26" t="s">
        <v>198</v>
      </c>
      <c r="H26" t="s">
        <v>198</v>
      </c>
      <c r="I26" s="30" t="s">
        <v>444</v>
      </c>
      <c r="J26" s="30" t="s">
        <v>444</v>
      </c>
      <c r="K26" t="s">
        <v>444</v>
      </c>
      <c r="L26" t="s">
        <v>444</v>
      </c>
      <c r="M26" s="30" t="s">
        <v>444</v>
      </c>
      <c r="N26" s="30" t="s">
        <v>444</v>
      </c>
      <c r="O26" t="s">
        <v>444</v>
      </c>
      <c r="P26" t="s">
        <v>444</v>
      </c>
      <c r="Q26" s="30" t="s">
        <v>444</v>
      </c>
      <c r="R26" s="30" t="s">
        <v>444</v>
      </c>
      <c r="S26" t="s">
        <v>444</v>
      </c>
      <c r="T26" t="s">
        <v>444</v>
      </c>
      <c r="U26" s="30" t="s">
        <v>444</v>
      </c>
      <c r="V26" s="30" t="s">
        <v>444</v>
      </c>
      <c r="W26" t="s">
        <v>444</v>
      </c>
      <c r="X26" t="s">
        <v>444</v>
      </c>
      <c r="Y26" s="30" t="s">
        <v>444</v>
      </c>
      <c r="Z26" s="30" t="s">
        <v>444</v>
      </c>
      <c r="AA26" t="s">
        <v>444</v>
      </c>
      <c r="AB26" t="s">
        <v>444</v>
      </c>
      <c r="AC26" s="30" t="s">
        <v>444</v>
      </c>
      <c r="AD26" s="30" t="s">
        <v>444</v>
      </c>
      <c r="AE26" t="s">
        <v>444</v>
      </c>
      <c r="AF26" t="s">
        <v>444</v>
      </c>
      <c r="AG26" s="30" t="s">
        <v>444</v>
      </c>
      <c r="AH26" s="30" t="s">
        <v>444</v>
      </c>
      <c r="AI26" t="s">
        <v>444</v>
      </c>
      <c r="AJ26" t="s">
        <v>444</v>
      </c>
      <c r="AK26" s="30" t="s">
        <v>444</v>
      </c>
      <c r="AL26" s="30" t="s">
        <v>444</v>
      </c>
      <c r="AM26" t="s">
        <v>444</v>
      </c>
      <c r="AN26" t="s">
        <v>444</v>
      </c>
      <c r="AO26" s="30" t="s">
        <v>444</v>
      </c>
      <c r="AP26" s="30" t="s">
        <v>444</v>
      </c>
      <c r="AQ26" t="s">
        <v>444</v>
      </c>
      <c r="AR26" t="s">
        <v>444</v>
      </c>
      <c r="AS26" s="30" t="s">
        <v>444</v>
      </c>
      <c r="AT26" s="30" t="s">
        <v>444</v>
      </c>
      <c r="AU26" t="s">
        <v>444</v>
      </c>
      <c r="AV26" t="s">
        <v>444</v>
      </c>
      <c r="AW26" s="30" t="s">
        <v>444</v>
      </c>
      <c r="AX26" s="30" t="s">
        <v>444</v>
      </c>
      <c r="AY26" t="s">
        <v>444</v>
      </c>
      <c r="AZ26" t="s">
        <v>444</v>
      </c>
      <c r="BA26" s="30" t="s">
        <v>444</v>
      </c>
      <c r="BB26" s="30" t="s">
        <v>444</v>
      </c>
      <c r="BC26" t="s">
        <v>444</v>
      </c>
      <c r="BD26" t="s">
        <v>444</v>
      </c>
      <c r="BE26" s="30" t="s">
        <v>444</v>
      </c>
      <c r="BF26" s="30" t="s">
        <v>444</v>
      </c>
      <c r="BG26" t="s">
        <v>444</v>
      </c>
      <c r="BH26" t="s">
        <v>444</v>
      </c>
      <c r="BI26" s="30" t="s">
        <v>444</v>
      </c>
      <c r="BJ26" s="30" t="s">
        <v>444</v>
      </c>
      <c r="BK26" t="s">
        <v>444</v>
      </c>
      <c r="BL26" t="s">
        <v>444</v>
      </c>
      <c r="BM26" s="30" t="s">
        <v>444</v>
      </c>
      <c r="BN26" s="30" t="s">
        <v>444</v>
      </c>
      <c r="BO26" t="s">
        <v>444</v>
      </c>
      <c r="BP26" t="s">
        <v>444</v>
      </c>
      <c r="BQ26" s="30" t="s">
        <v>444</v>
      </c>
      <c r="BR26" s="30" t="s">
        <v>444</v>
      </c>
    </row>
    <row r="27" spans="1:70" x14ac:dyDescent="0.25">
      <c r="A27" t="s">
        <v>882</v>
      </c>
      <c r="B27" t="s">
        <v>1842</v>
      </c>
      <c r="C27" t="s">
        <v>8</v>
      </c>
      <c r="D27" t="s">
        <v>15</v>
      </c>
      <c r="E27" s="30" t="s">
        <v>45</v>
      </c>
      <c r="F27" s="30" t="s">
        <v>45</v>
      </c>
      <c r="G27" t="s">
        <v>198</v>
      </c>
      <c r="H27" t="s">
        <v>198</v>
      </c>
      <c r="I27" s="30" t="s">
        <v>444</v>
      </c>
      <c r="J27" s="30" t="s">
        <v>444</v>
      </c>
      <c r="K27" t="s">
        <v>444</v>
      </c>
      <c r="L27" t="s">
        <v>444</v>
      </c>
      <c r="M27" s="30" t="s">
        <v>444</v>
      </c>
      <c r="N27" s="30" t="s">
        <v>444</v>
      </c>
      <c r="O27" t="s">
        <v>444</v>
      </c>
      <c r="P27" t="s">
        <v>444</v>
      </c>
      <c r="Q27" s="30" t="s">
        <v>444</v>
      </c>
      <c r="R27" s="30" t="s">
        <v>444</v>
      </c>
      <c r="S27" t="s">
        <v>444</v>
      </c>
      <c r="T27" t="s">
        <v>444</v>
      </c>
      <c r="U27" s="30" t="s">
        <v>444</v>
      </c>
      <c r="V27" s="30" t="s">
        <v>444</v>
      </c>
      <c r="W27" t="s">
        <v>444</v>
      </c>
      <c r="X27" t="s">
        <v>444</v>
      </c>
      <c r="Y27" s="30" t="s">
        <v>444</v>
      </c>
      <c r="Z27" s="30" t="s">
        <v>444</v>
      </c>
      <c r="AA27" t="s">
        <v>444</v>
      </c>
      <c r="AB27" t="s">
        <v>444</v>
      </c>
      <c r="AC27" s="30" t="s">
        <v>444</v>
      </c>
      <c r="AD27" s="30" t="s">
        <v>444</v>
      </c>
      <c r="AE27" t="s">
        <v>444</v>
      </c>
      <c r="AF27" t="s">
        <v>444</v>
      </c>
      <c r="AG27" s="30" t="s">
        <v>444</v>
      </c>
      <c r="AH27" s="30" t="s">
        <v>444</v>
      </c>
      <c r="AI27" t="s">
        <v>444</v>
      </c>
      <c r="AJ27" t="s">
        <v>444</v>
      </c>
      <c r="AK27" s="30" t="s">
        <v>444</v>
      </c>
      <c r="AL27" s="30" t="s">
        <v>444</v>
      </c>
      <c r="AM27" t="s">
        <v>444</v>
      </c>
      <c r="AN27" t="s">
        <v>444</v>
      </c>
      <c r="AO27" s="30" t="s">
        <v>444</v>
      </c>
      <c r="AP27" s="30" t="s">
        <v>444</v>
      </c>
      <c r="AQ27" t="s">
        <v>444</v>
      </c>
      <c r="AR27" t="s">
        <v>444</v>
      </c>
      <c r="AS27" s="30" t="s">
        <v>444</v>
      </c>
      <c r="AT27" s="30" t="s">
        <v>444</v>
      </c>
      <c r="AU27" t="s">
        <v>444</v>
      </c>
      <c r="AV27" t="s">
        <v>444</v>
      </c>
      <c r="AW27" s="30" t="s">
        <v>444</v>
      </c>
      <c r="AX27" s="30" t="s">
        <v>444</v>
      </c>
      <c r="AY27" t="s">
        <v>444</v>
      </c>
      <c r="AZ27" t="s">
        <v>444</v>
      </c>
      <c r="BA27" s="30" t="s">
        <v>444</v>
      </c>
      <c r="BB27" s="30" t="s">
        <v>444</v>
      </c>
      <c r="BC27" t="s">
        <v>444</v>
      </c>
      <c r="BD27" t="s">
        <v>444</v>
      </c>
      <c r="BE27" s="30" t="s">
        <v>444</v>
      </c>
      <c r="BF27" s="30" t="s">
        <v>444</v>
      </c>
      <c r="BG27" t="s">
        <v>444</v>
      </c>
      <c r="BH27" t="s">
        <v>444</v>
      </c>
      <c r="BI27" s="30" t="s">
        <v>444</v>
      </c>
      <c r="BJ27" s="30" t="s">
        <v>444</v>
      </c>
      <c r="BK27" t="s">
        <v>444</v>
      </c>
      <c r="BL27" t="s">
        <v>444</v>
      </c>
      <c r="BM27" s="30" t="s">
        <v>444</v>
      </c>
      <c r="BN27" s="30" t="s">
        <v>444</v>
      </c>
      <c r="BO27" t="s">
        <v>444</v>
      </c>
      <c r="BP27" t="s">
        <v>444</v>
      </c>
      <c r="BQ27" s="30" t="s">
        <v>444</v>
      </c>
      <c r="BR27" s="30" t="s">
        <v>444</v>
      </c>
    </row>
    <row r="28" spans="1:70" x14ac:dyDescent="0.25">
      <c r="A28" t="s">
        <v>764</v>
      </c>
      <c r="B28" t="s">
        <v>1844</v>
      </c>
      <c r="C28" t="s">
        <v>8</v>
      </c>
      <c r="D28" t="s">
        <v>15</v>
      </c>
      <c r="E28" s="30" t="s">
        <v>2</v>
      </c>
      <c r="F28" s="30" t="s">
        <v>2</v>
      </c>
      <c r="G28" t="s">
        <v>28</v>
      </c>
      <c r="H28" t="s">
        <v>28</v>
      </c>
      <c r="I28" s="30" t="s">
        <v>35</v>
      </c>
      <c r="J28" s="30" t="s">
        <v>35</v>
      </c>
      <c r="K28" t="s">
        <v>36</v>
      </c>
      <c r="L28" t="s">
        <v>36</v>
      </c>
      <c r="M28" s="30" t="s">
        <v>43</v>
      </c>
      <c r="N28" s="30" t="s">
        <v>43</v>
      </c>
      <c r="O28" t="s">
        <v>44</v>
      </c>
      <c r="P28" t="s">
        <v>44</v>
      </c>
      <c r="Q28" s="30" t="s">
        <v>48</v>
      </c>
      <c r="R28" s="30" t="s">
        <v>48</v>
      </c>
      <c r="S28" t="s">
        <v>52</v>
      </c>
      <c r="T28" t="s">
        <v>52</v>
      </c>
      <c r="U28" s="30" t="s">
        <v>55</v>
      </c>
      <c r="V28" s="30" t="s">
        <v>55</v>
      </c>
      <c r="W28" t="s">
        <v>56</v>
      </c>
      <c r="X28" t="s">
        <v>56</v>
      </c>
      <c r="Y28" s="30" t="s">
        <v>59</v>
      </c>
      <c r="Z28" s="30" t="s">
        <v>59</v>
      </c>
      <c r="AA28" t="s">
        <v>120</v>
      </c>
      <c r="AB28" t="s">
        <v>124</v>
      </c>
      <c r="AC28" s="30" t="s">
        <v>199</v>
      </c>
      <c r="AD28" s="30" t="s">
        <v>199</v>
      </c>
      <c r="AE28" t="s">
        <v>444</v>
      </c>
      <c r="AF28" t="s">
        <v>444</v>
      </c>
      <c r="AG28" s="30" t="s">
        <v>444</v>
      </c>
      <c r="AH28" s="30" t="s">
        <v>444</v>
      </c>
      <c r="AI28" t="s">
        <v>444</v>
      </c>
      <c r="AJ28" t="s">
        <v>444</v>
      </c>
      <c r="AK28" s="30" t="s">
        <v>444</v>
      </c>
      <c r="AL28" s="30" t="s">
        <v>444</v>
      </c>
      <c r="AM28" t="s">
        <v>444</v>
      </c>
      <c r="AN28" t="s">
        <v>444</v>
      </c>
      <c r="AO28" s="30" t="s">
        <v>444</v>
      </c>
      <c r="AP28" s="30" t="s">
        <v>444</v>
      </c>
      <c r="AQ28" t="s">
        <v>444</v>
      </c>
      <c r="AR28" t="s">
        <v>444</v>
      </c>
      <c r="AS28" s="30" t="s">
        <v>444</v>
      </c>
      <c r="AT28" s="30" t="s">
        <v>444</v>
      </c>
      <c r="AU28" t="s">
        <v>444</v>
      </c>
      <c r="AV28" t="s">
        <v>444</v>
      </c>
      <c r="AW28" s="30" t="s">
        <v>444</v>
      </c>
      <c r="AX28" s="30" t="s">
        <v>444</v>
      </c>
      <c r="AY28" t="s">
        <v>444</v>
      </c>
      <c r="AZ28" t="s">
        <v>444</v>
      </c>
      <c r="BA28" s="30" t="s">
        <v>444</v>
      </c>
      <c r="BB28" s="30" t="s">
        <v>444</v>
      </c>
      <c r="BC28" t="s">
        <v>444</v>
      </c>
      <c r="BD28" t="s">
        <v>444</v>
      </c>
      <c r="BE28" s="30" t="s">
        <v>444</v>
      </c>
      <c r="BF28" s="30" t="s">
        <v>444</v>
      </c>
      <c r="BG28" t="s">
        <v>444</v>
      </c>
      <c r="BH28" t="s">
        <v>444</v>
      </c>
      <c r="BI28" s="30" t="s">
        <v>444</v>
      </c>
      <c r="BJ28" s="30" t="s">
        <v>444</v>
      </c>
      <c r="BK28" t="s">
        <v>444</v>
      </c>
      <c r="BL28" t="s">
        <v>444</v>
      </c>
      <c r="BM28" s="30" t="s">
        <v>444</v>
      </c>
      <c r="BN28" s="30" t="s">
        <v>444</v>
      </c>
      <c r="BO28" t="s">
        <v>444</v>
      </c>
      <c r="BP28" t="s">
        <v>444</v>
      </c>
      <c r="BQ28" s="30" t="s">
        <v>444</v>
      </c>
      <c r="BR28" s="30" t="s">
        <v>444</v>
      </c>
    </row>
    <row r="29" spans="1:70" x14ac:dyDescent="0.25">
      <c r="A29" t="s">
        <v>899</v>
      </c>
      <c r="B29" t="s">
        <v>1849</v>
      </c>
      <c r="C29" t="s">
        <v>8</v>
      </c>
      <c r="D29" t="s">
        <v>15</v>
      </c>
      <c r="E29" s="30" t="s">
        <v>2</v>
      </c>
      <c r="F29" s="30" t="s">
        <v>2</v>
      </c>
      <c r="G29" t="s">
        <v>170</v>
      </c>
      <c r="H29" t="s">
        <v>170</v>
      </c>
      <c r="I29" s="30" t="s">
        <v>175</v>
      </c>
      <c r="J29" s="30" t="s">
        <v>175</v>
      </c>
      <c r="K29" t="s">
        <v>189</v>
      </c>
      <c r="L29" t="s">
        <v>189</v>
      </c>
      <c r="M29" s="30" t="s">
        <v>192</v>
      </c>
      <c r="N29" s="30" t="s">
        <v>192</v>
      </c>
      <c r="O29" t="s">
        <v>444</v>
      </c>
      <c r="P29" t="s">
        <v>444</v>
      </c>
      <c r="Q29" s="30" t="s">
        <v>444</v>
      </c>
      <c r="R29" s="30" t="s">
        <v>444</v>
      </c>
      <c r="S29" t="s">
        <v>444</v>
      </c>
      <c r="T29" t="s">
        <v>444</v>
      </c>
      <c r="U29" s="30" t="s">
        <v>444</v>
      </c>
      <c r="V29" s="30" t="s">
        <v>444</v>
      </c>
      <c r="W29" t="s">
        <v>444</v>
      </c>
      <c r="X29" t="s">
        <v>444</v>
      </c>
      <c r="Y29" s="30" t="s">
        <v>444</v>
      </c>
      <c r="Z29" s="30" t="s">
        <v>444</v>
      </c>
      <c r="AA29" t="s">
        <v>444</v>
      </c>
      <c r="AB29" t="s">
        <v>444</v>
      </c>
      <c r="AC29" s="30" t="s">
        <v>444</v>
      </c>
      <c r="AD29" s="30" t="s">
        <v>444</v>
      </c>
      <c r="AE29" t="s">
        <v>444</v>
      </c>
      <c r="AF29" t="s">
        <v>444</v>
      </c>
      <c r="AG29" s="30" t="s">
        <v>444</v>
      </c>
      <c r="AH29" s="30" t="s">
        <v>444</v>
      </c>
      <c r="AI29" t="s">
        <v>444</v>
      </c>
      <c r="AJ29" t="s">
        <v>444</v>
      </c>
      <c r="AK29" s="30" t="s">
        <v>444</v>
      </c>
      <c r="AL29" s="30" t="s">
        <v>444</v>
      </c>
      <c r="AM29" t="s">
        <v>444</v>
      </c>
      <c r="AN29" t="s">
        <v>444</v>
      </c>
      <c r="AO29" s="30" t="s">
        <v>444</v>
      </c>
      <c r="AP29" s="30" t="s">
        <v>444</v>
      </c>
      <c r="AQ29" t="s">
        <v>444</v>
      </c>
      <c r="AR29" t="s">
        <v>444</v>
      </c>
      <c r="AS29" s="30" t="s">
        <v>444</v>
      </c>
      <c r="AT29" s="30" t="s">
        <v>444</v>
      </c>
      <c r="AU29" t="s">
        <v>444</v>
      </c>
      <c r="AV29" t="s">
        <v>444</v>
      </c>
      <c r="AW29" s="30" t="s">
        <v>444</v>
      </c>
      <c r="AX29" s="30" t="s">
        <v>444</v>
      </c>
      <c r="AY29" t="s">
        <v>444</v>
      </c>
      <c r="AZ29" t="s">
        <v>444</v>
      </c>
      <c r="BA29" s="30" t="s">
        <v>444</v>
      </c>
      <c r="BB29" s="30" t="s">
        <v>444</v>
      </c>
      <c r="BC29" t="s">
        <v>444</v>
      </c>
      <c r="BD29" t="s">
        <v>444</v>
      </c>
      <c r="BE29" s="30" t="s">
        <v>444</v>
      </c>
      <c r="BF29" s="30" t="s">
        <v>444</v>
      </c>
      <c r="BG29" t="s">
        <v>444</v>
      </c>
      <c r="BH29" t="s">
        <v>444</v>
      </c>
      <c r="BI29" s="30" t="s">
        <v>444</v>
      </c>
      <c r="BJ29" s="30" t="s">
        <v>444</v>
      </c>
      <c r="BK29" t="s">
        <v>444</v>
      </c>
      <c r="BL29" t="s">
        <v>444</v>
      </c>
      <c r="BM29" s="30" t="s">
        <v>444</v>
      </c>
      <c r="BN29" s="30" t="s">
        <v>444</v>
      </c>
      <c r="BO29" t="s">
        <v>444</v>
      </c>
      <c r="BP29" t="s">
        <v>444</v>
      </c>
      <c r="BQ29" s="30" t="s">
        <v>444</v>
      </c>
      <c r="BR29" s="30" t="s">
        <v>444</v>
      </c>
    </row>
    <row r="30" spans="1:70" x14ac:dyDescent="0.25">
      <c r="A30" t="s">
        <v>1862</v>
      </c>
      <c r="B30" t="s">
        <v>1863</v>
      </c>
      <c r="C30" t="s">
        <v>8</v>
      </c>
      <c r="D30" t="s">
        <v>15</v>
      </c>
      <c r="E30" s="30" t="s">
        <v>120</v>
      </c>
      <c r="F30" s="30" t="s">
        <v>120</v>
      </c>
      <c r="G30" t="s">
        <v>123</v>
      </c>
      <c r="H30" t="s">
        <v>124</v>
      </c>
      <c r="I30" s="30" t="s">
        <v>126</v>
      </c>
      <c r="J30" s="30" t="s">
        <v>126</v>
      </c>
      <c r="K30" t="s">
        <v>444</v>
      </c>
      <c r="L30" t="s">
        <v>444</v>
      </c>
      <c r="M30" s="30" t="s">
        <v>444</v>
      </c>
      <c r="N30" s="30" t="s">
        <v>444</v>
      </c>
      <c r="O30" t="s">
        <v>444</v>
      </c>
      <c r="P30" t="s">
        <v>444</v>
      </c>
      <c r="Q30" s="30" t="s">
        <v>444</v>
      </c>
      <c r="R30" s="30" t="s">
        <v>444</v>
      </c>
      <c r="S30" t="s">
        <v>444</v>
      </c>
      <c r="T30" t="s">
        <v>444</v>
      </c>
      <c r="U30" s="30" t="s">
        <v>444</v>
      </c>
      <c r="V30" s="30" t="s">
        <v>444</v>
      </c>
      <c r="W30" t="s">
        <v>444</v>
      </c>
      <c r="X30" t="s">
        <v>444</v>
      </c>
      <c r="Y30" s="30" t="s">
        <v>444</v>
      </c>
      <c r="Z30" s="30" t="s">
        <v>444</v>
      </c>
      <c r="AA30" t="s">
        <v>444</v>
      </c>
      <c r="AB30" t="s">
        <v>444</v>
      </c>
      <c r="AC30" s="30" t="s">
        <v>444</v>
      </c>
      <c r="AD30" s="30" t="s">
        <v>444</v>
      </c>
      <c r="AE30" t="s">
        <v>444</v>
      </c>
      <c r="AF30" t="s">
        <v>444</v>
      </c>
      <c r="AG30" s="30" t="s">
        <v>444</v>
      </c>
      <c r="AH30" s="30" t="s">
        <v>444</v>
      </c>
      <c r="AI30" t="s">
        <v>444</v>
      </c>
      <c r="AJ30" t="s">
        <v>444</v>
      </c>
      <c r="AK30" s="30" t="s">
        <v>444</v>
      </c>
      <c r="AL30" s="30" t="s">
        <v>444</v>
      </c>
      <c r="AM30" t="s">
        <v>444</v>
      </c>
      <c r="AN30" t="s">
        <v>444</v>
      </c>
      <c r="AO30" s="30" t="s">
        <v>444</v>
      </c>
      <c r="AP30" s="30" t="s">
        <v>444</v>
      </c>
      <c r="AQ30" t="s">
        <v>444</v>
      </c>
      <c r="AR30" t="s">
        <v>444</v>
      </c>
      <c r="AS30" s="30" t="s">
        <v>444</v>
      </c>
      <c r="AT30" s="30" t="s">
        <v>444</v>
      </c>
      <c r="AU30" t="s">
        <v>444</v>
      </c>
      <c r="AV30" t="s">
        <v>444</v>
      </c>
      <c r="AW30" s="30" t="s">
        <v>444</v>
      </c>
      <c r="AX30" s="30" t="s">
        <v>444</v>
      </c>
      <c r="AY30" t="s">
        <v>444</v>
      </c>
      <c r="AZ30" t="s">
        <v>444</v>
      </c>
      <c r="BA30" s="30" t="s">
        <v>444</v>
      </c>
      <c r="BB30" s="30" t="s">
        <v>444</v>
      </c>
      <c r="BC30" t="s">
        <v>444</v>
      </c>
      <c r="BD30" t="s">
        <v>444</v>
      </c>
      <c r="BE30" s="30" t="s">
        <v>444</v>
      </c>
      <c r="BF30" s="30" t="s">
        <v>444</v>
      </c>
      <c r="BG30" t="s">
        <v>444</v>
      </c>
      <c r="BH30" t="s">
        <v>444</v>
      </c>
      <c r="BI30" s="30" t="s">
        <v>444</v>
      </c>
      <c r="BJ30" s="30" t="s">
        <v>444</v>
      </c>
      <c r="BK30" t="s">
        <v>444</v>
      </c>
      <c r="BL30" t="s">
        <v>444</v>
      </c>
      <c r="BM30" s="30" t="s">
        <v>444</v>
      </c>
      <c r="BN30" s="30" t="s">
        <v>444</v>
      </c>
      <c r="BO30" t="s">
        <v>444</v>
      </c>
      <c r="BP30" t="s">
        <v>444</v>
      </c>
      <c r="BQ30" s="30" t="s">
        <v>444</v>
      </c>
      <c r="BR30" s="30" t="s">
        <v>444</v>
      </c>
    </row>
    <row r="31" spans="1:70" x14ac:dyDescent="0.25">
      <c r="A31" t="s">
        <v>784</v>
      </c>
      <c r="B31" t="s">
        <v>1875</v>
      </c>
      <c r="C31" t="s">
        <v>8</v>
      </c>
      <c r="D31" t="s">
        <v>15</v>
      </c>
      <c r="E31" s="30" t="s">
        <v>37</v>
      </c>
      <c r="F31" s="30" t="s">
        <v>37</v>
      </c>
      <c r="G31" t="s">
        <v>120</v>
      </c>
      <c r="H31" t="s">
        <v>120</v>
      </c>
      <c r="I31" s="30" t="s">
        <v>123</v>
      </c>
      <c r="J31" s="30" t="s">
        <v>123</v>
      </c>
      <c r="K31" t="s">
        <v>124</v>
      </c>
      <c r="L31" t="s">
        <v>124</v>
      </c>
      <c r="M31" s="30" t="s">
        <v>125</v>
      </c>
      <c r="N31" s="30" t="s">
        <v>125</v>
      </c>
      <c r="O31" t="s">
        <v>126</v>
      </c>
      <c r="P31" t="s">
        <v>126</v>
      </c>
      <c r="Q31" s="30" t="s">
        <v>128</v>
      </c>
      <c r="R31" s="30" t="s">
        <v>128</v>
      </c>
      <c r="S31" t="s">
        <v>3444</v>
      </c>
      <c r="T31" t="s">
        <v>3445</v>
      </c>
      <c r="U31" s="30" t="s">
        <v>444</v>
      </c>
      <c r="V31" s="30" t="s">
        <v>444</v>
      </c>
      <c r="W31" t="s">
        <v>444</v>
      </c>
      <c r="X31" t="s">
        <v>444</v>
      </c>
      <c r="Y31" s="30" t="s">
        <v>444</v>
      </c>
      <c r="Z31" s="30" t="s">
        <v>444</v>
      </c>
      <c r="AA31" t="s">
        <v>444</v>
      </c>
      <c r="AB31" t="s">
        <v>444</v>
      </c>
      <c r="AC31" s="30" t="s">
        <v>444</v>
      </c>
      <c r="AD31" s="30" t="s">
        <v>444</v>
      </c>
      <c r="AE31" t="s">
        <v>444</v>
      </c>
      <c r="AF31" t="s">
        <v>444</v>
      </c>
      <c r="AG31" s="30" t="s">
        <v>444</v>
      </c>
      <c r="AH31" s="30" t="s">
        <v>444</v>
      </c>
      <c r="AI31" t="s">
        <v>444</v>
      </c>
      <c r="AJ31" t="s">
        <v>444</v>
      </c>
      <c r="AK31" s="30" t="s">
        <v>444</v>
      </c>
      <c r="AL31" s="30" t="s">
        <v>444</v>
      </c>
      <c r="AM31" t="s">
        <v>444</v>
      </c>
      <c r="AN31" t="s">
        <v>444</v>
      </c>
      <c r="AO31" s="30" t="s">
        <v>444</v>
      </c>
      <c r="AP31" s="30" t="s">
        <v>444</v>
      </c>
      <c r="AQ31" t="s">
        <v>444</v>
      </c>
      <c r="AR31" t="s">
        <v>444</v>
      </c>
      <c r="AS31" s="30" t="s">
        <v>444</v>
      </c>
      <c r="AT31" s="30" t="s">
        <v>444</v>
      </c>
      <c r="AU31" t="s">
        <v>444</v>
      </c>
      <c r="AV31" t="s">
        <v>444</v>
      </c>
      <c r="AW31" s="30" t="s">
        <v>444</v>
      </c>
      <c r="AX31" s="30" t="s">
        <v>444</v>
      </c>
      <c r="AY31" t="s">
        <v>444</v>
      </c>
      <c r="AZ31" t="s">
        <v>444</v>
      </c>
      <c r="BA31" s="30" t="s">
        <v>444</v>
      </c>
      <c r="BB31" s="30" t="s">
        <v>444</v>
      </c>
      <c r="BC31" t="s">
        <v>444</v>
      </c>
      <c r="BD31" t="s">
        <v>444</v>
      </c>
      <c r="BE31" s="30" t="s">
        <v>444</v>
      </c>
      <c r="BF31" s="30" t="s">
        <v>444</v>
      </c>
      <c r="BG31" t="s">
        <v>444</v>
      </c>
      <c r="BH31" t="s">
        <v>444</v>
      </c>
      <c r="BI31" s="30" t="s">
        <v>444</v>
      </c>
      <c r="BJ31" s="30" t="s">
        <v>444</v>
      </c>
      <c r="BK31" t="s">
        <v>444</v>
      </c>
      <c r="BL31" t="s">
        <v>444</v>
      </c>
      <c r="BM31" s="30" t="s">
        <v>444</v>
      </c>
      <c r="BN31" s="30" t="s">
        <v>444</v>
      </c>
      <c r="BO31" t="s">
        <v>444</v>
      </c>
      <c r="BP31" t="s">
        <v>444</v>
      </c>
      <c r="BQ31" s="30" t="s">
        <v>444</v>
      </c>
      <c r="BR31" s="30" t="s">
        <v>444</v>
      </c>
    </row>
    <row r="32" spans="1:70" x14ac:dyDescent="0.25">
      <c r="A32" t="s">
        <v>1876</v>
      </c>
      <c r="B32" t="s">
        <v>1877</v>
      </c>
      <c r="C32" t="s">
        <v>8</v>
      </c>
      <c r="D32" t="s">
        <v>15</v>
      </c>
      <c r="E32" s="30" t="s">
        <v>380</v>
      </c>
      <c r="F32" s="30" t="s">
        <v>380</v>
      </c>
      <c r="G32" t="s">
        <v>381</v>
      </c>
      <c r="H32" t="s">
        <v>381</v>
      </c>
      <c r="I32" s="30" t="s">
        <v>389</v>
      </c>
      <c r="J32" s="30" t="s">
        <v>394</v>
      </c>
      <c r="K32" t="s">
        <v>397</v>
      </c>
      <c r="L32" t="s">
        <v>400</v>
      </c>
      <c r="M32" s="30" t="s">
        <v>444</v>
      </c>
      <c r="N32" s="30" t="s">
        <v>444</v>
      </c>
      <c r="O32" t="s">
        <v>444</v>
      </c>
      <c r="P32" t="s">
        <v>444</v>
      </c>
      <c r="Q32" s="30" t="s">
        <v>444</v>
      </c>
      <c r="R32" s="30" t="s">
        <v>444</v>
      </c>
      <c r="S32" t="s">
        <v>444</v>
      </c>
      <c r="T32" t="s">
        <v>444</v>
      </c>
      <c r="U32" s="30" t="s">
        <v>444</v>
      </c>
      <c r="V32" s="30" t="s">
        <v>444</v>
      </c>
      <c r="W32" t="s">
        <v>444</v>
      </c>
      <c r="X32" t="s">
        <v>444</v>
      </c>
      <c r="Y32" s="30" t="s">
        <v>444</v>
      </c>
      <c r="Z32" s="30" t="s">
        <v>444</v>
      </c>
      <c r="AA32" t="s">
        <v>444</v>
      </c>
      <c r="AB32" t="s">
        <v>444</v>
      </c>
      <c r="AC32" s="30" t="s">
        <v>444</v>
      </c>
      <c r="AD32" s="30" t="s">
        <v>444</v>
      </c>
      <c r="AE32" t="s">
        <v>444</v>
      </c>
      <c r="AF32" t="s">
        <v>444</v>
      </c>
      <c r="AG32" s="30" t="s">
        <v>444</v>
      </c>
      <c r="AH32" s="30" t="s">
        <v>444</v>
      </c>
      <c r="AI32" t="s">
        <v>444</v>
      </c>
      <c r="AJ32" t="s">
        <v>444</v>
      </c>
      <c r="AK32" s="30" t="s">
        <v>444</v>
      </c>
      <c r="AL32" s="30" t="s">
        <v>444</v>
      </c>
      <c r="AM32" t="s">
        <v>444</v>
      </c>
      <c r="AN32" t="s">
        <v>444</v>
      </c>
      <c r="AO32" s="30" t="s">
        <v>444</v>
      </c>
      <c r="AP32" s="30" t="s">
        <v>444</v>
      </c>
      <c r="AQ32" t="s">
        <v>444</v>
      </c>
      <c r="AR32" t="s">
        <v>444</v>
      </c>
      <c r="AS32" s="30" t="s">
        <v>444</v>
      </c>
      <c r="AT32" s="30" t="s">
        <v>444</v>
      </c>
      <c r="AU32" t="s">
        <v>444</v>
      </c>
      <c r="AV32" t="s">
        <v>444</v>
      </c>
      <c r="AW32" s="30" t="s">
        <v>444</v>
      </c>
      <c r="AX32" s="30" t="s">
        <v>444</v>
      </c>
      <c r="AY32" t="s">
        <v>444</v>
      </c>
      <c r="AZ32" t="s">
        <v>444</v>
      </c>
      <c r="BA32" s="30" t="s">
        <v>444</v>
      </c>
      <c r="BB32" s="30" t="s">
        <v>444</v>
      </c>
      <c r="BC32" t="s">
        <v>444</v>
      </c>
      <c r="BD32" t="s">
        <v>444</v>
      </c>
      <c r="BE32" s="30" t="s">
        <v>444</v>
      </c>
      <c r="BF32" s="30" t="s">
        <v>444</v>
      </c>
      <c r="BG32" t="s">
        <v>444</v>
      </c>
      <c r="BH32" t="s">
        <v>444</v>
      </c>
      <c r="BI32" s="30" t="s">
        <v>444</v>
      </c>
      <c r="BJ32" s="30" t="s">
        <v>444</v>
      </c>
      <c r="BK32" t="s">
        <v>444</v>
      </c>
      <c r="BL32" t="s">
        <v>444</v>
      </c>
      <c r="BM32" s="30" t="s">
        <v>444</v>
      </c>
      <c r="BN32" s="30" t="s">
        <v>444</v>
      </c>
      <c r="BO32" t="s">
        <v>444</v>
      </c>
      <c r="BP32" t="s">
        <v>444</v>
      </c>
      <c r="BQ32" s="30" t="s">
        <v>444</v>
      </c>
      <c r="BR32" s="30" t="s">
        <v>444</v>
      </c>
    </row>
    <row r="33" spans="1:70" x14ac:dyDescent="0.25">
      <c r="A33" t="s">
        <v>1878</v>
      </c>
      <c r="B33" t="s">
        <v>1877</v>
      </c>
      <c r="C33" t="s">
        <v>8</v>
      </c>
      <c r="D33" t="s">
        <v>15</v>
      </c>
      <c r="E33" s="30" t="s">
        <v>380</v>
      </c>
      <c r="F33" s="30" t="s">
        <v>380</v>
      </c>
      <c r="G33" t="s">
        <v>381</v>
      </c>
      <c r="H33" t="s">
        <v>381</v>
      </c>
      <c r="I33" s="30" t="s">
        <v>389</v>
      </c>
      <c r="J33" s="30" t="s">
        <v>394</v>
      </c>
      <c r="K33" t="s">
        <v>397</v>
      </c>
      <c r="L33" t="s">
        <v>400</v>
      </c>
      <c r="M33" s="30" t="s">
        <v>444</v>
      </c>
      <c r="N33" s="30" t="s">
        <v>444</v>
      </c>
      <c r="O33" t="s">
        <v>444</v>
      </c>
      <c r="P33" t="s">
        <v>444</v>
      </c>
      <c r="Q33" s="30" t="s">
        <v>444</v>
      </c>
      <c r="R33" s="30" t="s">
        <v>444</v>
      </c>
      <c r="S33" t="s">
        <v>444</v>
      </c>
      <c r="T33" t="s">
        <v>444</v>
      </c>
      <c r="U33" s="30" t="s">
        <v>444</v>
      </c>
      <c r="V33" s="30" t="s">
        <v>444</v>
      </c>
      <c r="W33" t="s">
        <v>444</v>
      </c>
      <c r="X33" t="s">
        <v>444</v>
      </c>
      <c r="Y33" s="30" t="s">
        <v>444</v>
      </c>
      <c r="Z33" s="30" t="s">
        <v>444</v>
      </c>
      <c r="AA33" t="s">
        <v>444</v>
      </c>
      <c r="AB33" t="s">
        <v>444</v>
      </c>
      <c r="AC33" s="30" t="s">
        <v>444</v>
      </c>
      <c r="AD33" s="30" t="s">
        <v>444</v>
      </c>
      <c r="AE33" t="s">
        <v>444</v>
      </c>
      <c r="AF33" t="s">
        <v>444</v>
      </c>
      <c r="AG33" s="30" t="s">
        <v>444</v>
      </c>
      <c r="AH33" s="30" t="s">
        <v>444</v>
      </c>
      <c r="AI33" t="s">
        <v>444</v>
      </c>
      <c r="AJ33" t="s">
        <v>444</v>
      </c>
      <c r="AK33" s="30" t="s">
        <v>444</v>
      </c>
      <c r="AL33" s="30" t="s">
        <v>444</v>
      </c>
      <c r="AM33" t="s">
        <v>444</v>
      </c>
      <c r="AN33" t="s">
        <v>444</v>
      </c>
      <c r="AO33" s="30" t="s">
        <v>444</v>
      </c>
      <c r="AP33" s="30" t="s">
        <v>444</v>
      </c>
      <c r="AQ33" t="s">
        <v>444</v>
      </c>
      <c r="AR33" t="s">
        <v>444</v>
      </c>
      <c r="AS33" s="30" t="s">
        <v>444</v>
      </c>
      <c r="AT33" s="30" t="s">
        <v>444</v>
      </c>
      <c r="AU33" t="s">
        <v>444</v>
      </c>
      <c r="AV33" t="s">
        <v>444</v>
      </c>
      <c r="AW33" s="30" t="s">
        <v>444</v>
      </c>
      <c r="AX33" s="30" t="s">
        <v>444</v>
      </c>
      <c r="AY33" t="s">
        <v>444</v>
      </c>
      <c r="AZ33" t="s">
        <v>444</v>
      </c>
      <c r="BA33" s="30" t="s">
        <v>444</v>
      </c>
      <c r="BB33" s="30" t="s">
        <v>444</v>
      </c>
      <c r="BC33" t="s">
        <v>444</v>
      </c>
      <c r="BD33" t="s">
        <v>444</v>
      </c>
      <c r="BE33" s="30" t="s">
        <v>444</v>
      </c>
      <c r="BF33" s="30" t="s">
        <v>444</v>
      </c>
      <c r="BG33" t="s">
        <v>444</v>
      </c>
      <c r="BH33" t="s">
        <v>444</v>
      </c>
      <c r="BI33" s="30" t="s">
        <v>444</v>
      </c>
      <c r="BJ33" s="30" t="s">
        <v>444</v>
      </c>
      <c r="BK33" t="s">
        <v>444</v>
      </c>
      <c r="BL33" t="s">
        <v>444</v>
      </c>
      <c r="BM33" s="30" t="s">
        <v>444</v>
      </c>
      <c r="BN33" s="30" t="s">
        <v>444</v>
      </c>
      <c r="BO33" t="s">
        <v>444</v>
      </c>
      <c r="BP33" t="s">
        <v>444</v>
      </c>
      <c r="BQ33" s="30" t="s">
        <v>444</v>
      </c>
      <c r="BR33" s="30" t="s">
        <v>444</v>
      </c>
    </row>
    <row r="34" spans="1:70" x14ac:dyDescent="0.25">
      <c r="A34" t="s">
        <v>1883</v>
      </c>
      <c r="B34" t="s">
        <v>1884</v>
      </c>
      <c r="C34" t="s">
        <v>8</v>
      </c>
      <c r="D34" t="s">
        <v>15</v>
      </c>
      <c r="E34" s="30" t="s">
        <v>146</v>
      </c>
      <c r="F34" s="30" t="s">
        <v>156</v>
      </c>
      <c r="G34" t="s">
        <v>201</v>
      </c>
      <c r="H34" t="s">
        <v>201</v>
      </c>
      <c r="I34" s="30" t="s">
        <v>213</v>
      </c>
      <c r="J34" s="30" t="s">
        <v>213</v>
      </c>
      <c r="K34" t="s">
        <v>228</v>
      </c>
      <c r="L34" t="s">
        <v>228</v>
      </c>
      <c r="M34" s="30" t="s">
        <v>234</v>
      </c>
      <c r="N34" s="30" t="s">
        <v>234</v>
      </c>
      <c r="O34" t="s">
        <v>236</v>
      </c>
      <c r="P34" t="s">
        <v>237</v>
      </c>
      <c r="Q34" s="30" t="s">
        <v>238</v>
      </c>
      <c r="R34" s="30" t="s">
        <v>239</v>
      </c>
      <c r="S34" t="s">
        <v>444</v>
      </c>
      <c r="T34" t="s">
        <v>444</v>
      </c>
      <c r="U34" s="30" t="s">
        <v>444</v>
      </c>
      <c r="V34" s="30" t="s">
        <v>444</v>
      </c>
      <c r="W34" t="s">
        <v>444</v>
      </c>
      <c r="X34" t="s">
        <v>444</v>
      </c>
      <c r="Y34" s="30" t="s">
        <v>444</v>
      </c>
      <c r="Z34" s="30" t="s">
        <v>444</v>
      </c>
      <c r="AA34" t="s">
        <v>240</v>
      </c>
      <c r="AB34" t="s">
        <v>253</v>
      </c>
      <c r="AC34" s="30" t="s">
        <v>269</v>
      </c>
      <c r="AD34" s="30" t="s">
        <v>277</v>
      </c>
      <c r="AE34" t="s">
        <v>444</v>
      </c>
      <c r="AF34" t="s">
        <v>444</v>
      </c>
      <c r="AG34" s="30" t="s">
        <v>444</v>
      </c>
      <c r="AH34" s="30" t="s">
        <v>444</v>
      </c>
      <c r="AI34" t="s">
        <v>444</v>
      </c>
      <c r="AJ34" t="s">
        <v>444</v>
      </c>
      <c r="AK34" s="30" t="s">
        <v>444</v>
      </c>
      <c r="AL34" s="30" t="s">
        <v>444</v>
      </c>
      <c r="AM34" t="s">
        <v>444</v>
      </c>
      <c r="AN34" t="s">
        <v>444</v>
      </c>
      <c r="AO34" s="30" t="s">
        <v>444</v>
      </c>
      <c r="AP34" s="30" t="s">
        <v>444</v>
      </c>
      <c r="AQ34" t="s">
        <v>444</v>
      </c>
      <c r="AR34" t="s">
        <v>444</v>
      </c>
      <c r="AS34" s="30" t="s">
        <v>444</v>
      </c>
      <c r="AT34" s="30" t="s">
        <v>444</v>
      </c>
      <c r="AU34" t="s">
        <v>444</v>
      </c>
      <c r="AV34" t="s">
        <v>444</v>
      </c>
      <c r="AW34" s="30" t="s">
        <v>444</v>
      </c>
      <c r="AX34" s="30" t="s">
        <v>444</v>
      </c>
      <c r="AY34" t="s">
        <v>444</v>
      </c>
      <c r="AZ34" t="s">
        <v>444</v>
      </c>
      <c r="BA34" s="30" t="s">
        <v>444</v>
      </c>
      <c r="BB34" s="30" t="s">
        <v>444</v>
      </c>
      <c r="BC34" t="s">
        <v>444</v>
      </c>
      <c r="BD34" t="s">
        <v>444</v>
      </c>
      <c r="BE34" s="30" t="s">
        <v>444</v>
      </c>
      <c r="BF34" s="30" t="s">
        <v>444</v>
      </c>
      <c r="BG34" t="s">
        <v>444</v>
      </c>
      <c r="BH34" t="s">
        <v>444</v>
      </c>
      <c r="BI34" s="30" t="s">
        <v>444</v>
      </c>
      <c r="BJ34" s="30" t="s">
        <v>444</v>
      </c>
      <c r="BK34" t="s">
        <v>444</v>
      </c>
      <c r="BL34" t="s">
        <v>444</v>
      </c>
      <c r="BM34" s="30" t="s">
        <v>444</v>
      </c>
      <c r="BN34" s="30" t="s">
        <v>444</v>
      </c>
      <c r="BO34" t="s">
        <v>444</v>
      </c>
      <c r="BP34" t="s">
        <v>444</v>
      </c>
      <c r="BQ34" s="30" t="s">
        <v>444</v>
      </c>
      <c r="BR34" s="30" t="s">
        <v>444</v>
      </c>
    </row>
    <row r="35" spans="1:70" x14ac:dyDescent="0.25">
      <c r="A35" t="s">
        <v>1885</v>
      </c>
      <c r="B35" t="s">
        <v>1886</v>
      </c>
      <c r="C35" t="s">
        <v>8</v>
      </c>
      <c r="D35" t="s">
        <v>15</v>
      </c>
      <c r="E35" s="30" t="s">
        <v>39</v>
      </c>
      <c r="F35" s="30" t="s">
        <v>39</v>
      </c>
      <c r="G35" t="s">
        <v>40</v>
      </c>
      <c r="H35" t="s">
        <v>40</v>
      </c>
      <c r="I35" s="30" t="s">
        <v>121</v>
      </c>
      <c r="J35" s="30" t="s">
        <v>121</v>
      </c>
      <c r="K35" t="s">
        <v>127</v>
      </c>
      <c r="L35" t="s">
        <v>127</v>
      </c>
      <c r="M35" s="30" t="s">
        <v>129</v>
      </c>
      <c r="N35" s="30" t="s">
        <v>129</v>
      </c>
      <c r="O35" t="s">
        <v>137</v>
      </c>
      <c r="P35" t="s">
        <v>137</v>
      </c>
      <c r="Q35" s="30" t="s">
        <v>260</v>
      </c>
      <c r="R35" s="30" t="s">
        <v>260</v>
      </c>
      <c r="S35" t="s">
        <v>444</v>
      </c>
      <c r="T35" t="s">
        <v>444</v>
      </c>
      <c r="U35" s="30" t="s">
        <v>444</v>
      </c>
      <c r="V35" s="30" t="s">
        <v>444</v>
      </c>
      <c r="W35" t="s">
        <v>444</v>
      </c>
      <c r="X35" t="s">
        <v>444</v>
      </c>
      <c r="Y35" s="30" t="s">
        <v>444</v>
      </c>
      <c r="Z35" s="30" t="s">
        <v>444</v>
      </c>
      <c r="AA35" t="s">
        <v>444</v>
      </c>
      <c r="AB35" t="s">
        <v>444</v>
      </c>
      <c r="AC35" s="30" t="s">
        <v>444</v>
      </c>
      <c r="AD35" s="30" t="s">
        <v>444</v>
      </c>
      <c r="AE35" t="s">
        <v>444</v>
      </c>
      <c r="AF35" t="s">
        <v>444</v>
      </c>
      <c r="AG35" s="30" t="s">
        <v>444</v>
      </c>
      <c r="AH35" s="30" t="s">
        <v>444</v>
      </c>
      <c r="AI35" t="s">
        <v>444</v>
      </c>
      <c r="AJ35" t="s">
        <v>444</v>
      </c>
      <c r="AK35" s="30" t="s">
        <v>444</v>
      </c>
      <c r="AL35" s="30" t="s">
        <v>444</v>
      </c>
      <c r="AM35" t="s">
        <v>444</v>
      </c>
      <c r="AN35" t="s">
        <v>444</v>
      </c>
      <c r="AO35" s="30" t="s">
        <v>444</v>
      </c>
      <c r="AP35" s="30" t="s">
        <v>444</v>
      </c>
      <c r="AQ35" t="s">
        <v>444</v>
      </c>
      <c r="AR35" t="s">
        <v>444</v>
      </c>
      <c r="AS35" s="30" t="s">
        <v>444</v>
      </c>
      <c r="AT35" s="30" t="s">
        <v>444</v>
      </c>
      <c r="AU35" t="s">
        <v>444</v>
      </c>
      <c r="AV35" t="s">
        <v>444</v>
      </c>
      <c r="AW35" s="30" t="s">
        <v>444</v>
      </c>
      <c r="AX35" s="30" t="s">
        <v>444</v>
      </c>
      <c r="AY35" t="s">
        <v>444</v>
      </c>
      <c r="AZ35" t="s">
        <v>444</v>
      </c>
      <c r="BA35" s="30" t="s">
        <v>444</v>
      </c>
      <c r="BB35" s="30" t="s">
        <v>444</v>
      </c>
      <c r="BC35" t="s">
        <v>444</v>
      </c>
      <c r="BD35" t="s">
        <v>444</v>
      </c>
      <c r="BE35" s="30" t="s">
        <v>444</v>
      </c>
      <c r="BF35" s="30" t="s">
        <v>444</v>
      </c>
      <c r="BG35" t="s">
        <v>444</v>
      </c>
      <c r="BH35" t="s">
        <v>444</v>
      </c>
      <c r="BI35" s="30" t="s">
        <v>444</v>
      </c>
      <c r="BJ35" s="30" t="s">
        <v>444</v>
      </c>
      <c r="BK35" t="s">
        <v>444</v>
      </c>
      <c r="BL35" t="s">
        <v>444</v>
      </c>
      <c r="BM35" s="30" t="s">
        <v>444</v>
      </c>
      <c r="BN35" s="30" t="s">
        <v>444</v>
      </c>
      <c r="BO35" t="s">
        <v>444</v>
      </c>
      <c r="BP35" t="s">
        <v>444</v>
      </c>
      <c r="BQ35" s="30" t="s">
        <v>444</v>
      </c>
      <c r="BR35" s="30" t="s">
        <v>444</v>
      </c>
    </row>
    <row r="36" spans="1:70" x14ac:dyDescent="0.25">
      <c r="A36" t="s">
        <v>1887</v>
      </c>
      <c r="B36" t="s">
        <v>3436</v>
      </c>
      <c r="C36" t="s">
        <v>8</v>
      </c>
      <c r="D36" t="s">
        <v>15</v>
      </c>
      <c r="E36" s="30" t="s">
        <v>227</v>
      </c>
      <c r="F36" s="30" t="s">
        <v>227</v>
      </c>
      <c r="G36" t="s">
        <v>3446</v>
      </c>
      <c r="H36" t="s">
        <v>3447</v>
      </c>
      <c r="I36" s="30" t="s">
        <v>444</v>
      </c>
      <c r="J36" s="30" t="s">
        <v>444</v>
      </c>
      <c r="K36" t="s">
        <v>444</v>
      </c>
      <c r="L36" t="s">
        <v>444</v>
      </c>
      <c r="M36" s="30" t="s">
        <v>444</v>
      </c>
      <c r="N36" s="30" t="s">
        <v>444</v>
      </c>
      <c r="O36" t="s">
        <v>444</v>
      </c>
      <c r="P36" t="s">
        <v>444</v>
      </c>
      <c r="Q36" s="30" t="s">
        <v>444</v>
      </c>
      <c r="R36" s="30" t="s">
        <v>444</v>
      </c>
      <c r="S36" t="s">
        <v>444</v>
      </c>
      <c r="T36" t="s">
        <v>444</v>
      </c>
      <c r="U36" s="30" t="s">
        <v>444</v>
      </c>
      <c r="V36" s="30" t="s">
        <v>444</v>
      </c>
      <c r="W36" t="s">
        <v>444</v>
      </c>
      <c r="X36" t="s">
        <v>444</v>
      </c>
      <c r="Y36" s="30" t="s">
        <v>444</v>
      </c>
      <c r="Z36" s="30" t="s">
        <v>444</v>
      </c>
      <c r="AA36" t="s">
        <v>444</v>
      </c>
      <c r="AB36" t="s">
        <v>444</v>
      </c>
      <c r="AC36" s="30" t="s">
        <v>444</v>
      </c>
      <c r="AD36" s="30" t="s">
        <v>444</v>
      </c>
      <c r="AE36" t="s">
        <v>444</v>
      </c>
      <c r="AF36" t="s">
        <v>444</v>
      </c>
      <c r="AG36" s="30" t="s">
        <v>444</v>
      </c>
      <c r="AH36" s="30" t="s">
        <v>444</v>
      </c>
      <c r="AI36" t="s">
        <v>444</v>
      </c>
      <c r="AJ36" t="s">
        <v>444</v>
      </c>
      <c r="AK36" s="30" t="s">
        <v>444</v>
      </c>
      <c r="AL36" s="30" t="s">
        <v>444</v>
      </c>
      <c r="AM36" t="s">
        <v>444</v>
      </c>
      <c r="AN36" t="s">
        <v>444</v>
      </c>
      <c r="AO36" s="30" t="s">
        <v>444</v>
      </c>
      <c r="AP36" s="30" t="s">
        <v>444</v>
      </c>
      <c r="AQ36" t="s">
        <v>444</v>
      </c>
      <c r="AR36" t="s">
        <v>444</v>
      </c>
      <c r="AS36" s="30" t="s">
        <v>444</v>
      </c>
      <c r="AT36" s="30" t="s">
        <v>444</v>
      </c>
      <c r="AU36" t="s">
        <v>444</v>
      </c>
      <c r="AV36" t="s">
        <v>444</v>
      </c>
      <c r="AW36" s="30" t="s">
        <v>444</v>
      </c>
      <c r="AX36" s="30" t="s">
        <v>444</v>
      </c>
      <c r="AY36" t="s">
        <v>444</v>
      </c>
      <c r="AZ36" t="s">
        <v>444</v>
      </c>
      <c r="BA36" s="30" t="s">
        <v>444</v>
      </c>
      <c r="BB36" s="30" t="s">
        <v>444</v>
      </c>
      <c r="BC36" t="s">
        <v>444</v>
      </c>
      <c r="BD36" t="s">
        <v>444</v>
      </c>
      <c r="BE36" s="30" t="s">
        <v>444</v>
      </c>
      <c r="BF36" s="30" t="s">
        <v>444</v>
      </c>
      <c r="BG36" t="s">
        <v>444</v>
      </c>
      <c r="BH36" t="s">
        <v>444</v>
      </c>
      <c r="BI36" s="30" t="s">
        <v>444</v>
      </c>
      <c r="BJ36" s="30" t="s">
        <v>444</v>
      </c>
      <c r="BK36" t="s">
        <v>444</v>
      </c>
      <c r="BL36" t="s">
        <v>444</v>
      </c>
      <c r="BM36" s="30" t="s">
        <v>444</v>
      </c>
      <c r="BN36" s="30" t="s">
        <v>444</v>
      </c>
      <c r="BO36" t="s">
        <v>444</v>
      </c>
      <c r="BP36" t="s">
        <v>444</v>
      </c>
      <c r="BQ36" s="30" t="s">
        <v>444</v>
      </c>
      <c r="BR36" s="30" t="s">
        <v>444</v>
      </c>
    </row>
    <row r="37" spans="1:70" x14ac:dyDescent="0.25">
      <c r="A37" t="s">
        <v>785</v>
      </c>
      <c r="B37" t="s">
        <v>1875</v>
      </c>
      <c r="C37" t="s">
        <v>15</v>
      </c>
      <c r="D37" t="s">
        <v>15</v>
      </c>
      <c r="E37" s="30" t="s">
        <v>37</v>
      </c>
      <c r="F37" s="30" t="s">
        <v>37</v>
      </c>
      <c r="G37" t="s">
        <v>120</v>
      </c>
      <c r="H37" t="s">
        <v>120</v>
      </c>
      <c r="I37" s="30" t="s">
        <v>123</v>
      </c>
      <c r="J37" s="30" t="s">
        <v>123</v>
      </c>
      <c r="K37" t="s">
        <v>124</v>
      </c>
      <c r="L37" t="s">
        <v>124</v>
      </c>
      <c r="M37" s="30" t="s">
        <v>125</v>
      </c>
      <c r="N37" s="30" t="s">
        <v>125</v>
      </c>
      <c r="O37" t="s">
        <v>126</v>
      </c>
      <c r="P37" t="s">
        <v>126</v>
      </c>
      <c r="Q37" s="30" t="s">
        <v>128</v>
      </c>
      <c r="R37" s="30" t="s">
        <v>128</v>
      </c>
      <c r="S37" t="s">
        <v>444</v>
      </c>
      <c r="T37" t="s">
        <v>444</v>
      </c>
      <c r="U37" s="30" t="s">
        <v>444</v>
      </c>
      <c r="V37" s="30" t="s">
        <v>444</v>
      </c>
      <c r="W37" t="s">
        <v>444</v>
      </c>
      <c r="X37" t="s">
        <v>444</v>
      </c>
      <c r="Y37" s="30" t="s">
        <v>444</v>
      </c>
      <c r="Z37" s="30" t="s">
        <v>444</v>
      </c>
      <c r="AA37" t="s">
        <v>444</v>
      </c>
      <c r="AB37" t="s">
        <v>444</v>
      </c>
      <c r="AC37" s="30" t="s">
        <v>444</v>
      </c>
      <c r="AD37" s="30" t="s">
        <v>444</v>
      </c>
      <c r="AE37" t="s">
        <v>444</v>
      </c>
      <c r="AF37" t="s">
        <v>444</v>
      </c>
      <c r="AG37" s="30" t="s">
        <v>444</v>
      </c>
      <c r="AH37" s="30" t="s">
        <v>444</v>
      </c>
      <c r="AI37" t="s">
        <v>444</v>
      </c>
      <c r="AJ37" t="s">
        <v>444</v>
      </c>
      <c r="AK37" s="30" t="s">
        <v>444</v>
      </c>
      <c r="AL37" s="30" t="s">
        <v>444</v>
      </c>
      <c r="AM37" t="s">
        <v>444</v>
      </c>
      <c r="AN37" t="s">
        <v>444</v>
      </c>
      <c r="AO37" s="30" t="s">
        <v>444</v>
      </c>
      <c r="AP37" s="30" t="s">
        <v>444</v>
      </c>
      <c r="AQ37" t="s">
        <v>444</v>
      </c>
      <c r="AR37" t="s">
        <v>444</v>
      </c>
      <c r="AS37" s="30" t="s">
        <v>444</v>
      </c>
      <c r="AT37" s="30" t="s">
        <v>444</v>
      </c>
      <c r="AU37" t="s">
        <v>444</v>
      </c>
      <c r="AV37" t="s">
        <v>444</v>
      </c>
      <c r="AW37" s="30" t="s">
        <v>444</v>
      </c>
      <c r="AX37" s="30" t="s">
        <v>444</v>
      </c>
      <c r="AY37" t="s">
        <v>444</v>
      </c>
      <c r="AZ37" t="s">
        <v>444</v>
      </c>
      <c r="BA37" s="30" t="s">
        <v>444</v>
      </c>
      <c r="BB37" s="30" t="s">
        <v>444</v>
      </c>
      <c r="BC37" t="s">
        <v>444</v>
      </c>
      <c r="BD37" t="s">
        <v>444</v>
      </c>
      <c r="BE37" s="30" t="s">
        <v>444</v>
      </c>
      <c r="BF37" s="30" t="s">
        <v>444</v>
      </c>
      <c r="BG37" t="s">
        <v>444</v>
      </c>
      <c r="BH37" t="s">
        <v>444</v>
      </c>
      <c r="BI37" s="30" t="s">
        <v>444</v>
      </c>
      <c r="BJ37" s="30" t="s">
        <v>444</v>
      </c>
      <c r="BK37" t="s">
        <v>444</v>
      </c>
      <c r="BL37" t="s">
        <v>444</v>
      </c>
      <c r="BM37" s="30" t="s">
        <v>444</v>
      </c>
      <c r="BN37" s="30" t="s">
        <v>444</v>
      </c>
      <c r="BO37" t="s">
        <v>444</v>
      </c>
      <c r="BP37" t="s">
        <v>444</v>
      </c>
      <c r="BQ37" s="30" t="s">
        <v>444</v>
      </c>
      <c r="BR37" s="30" t="s">
        <v>444</v>
      </c>
    </row>
    <row r="38" spans="1:70" x14ac:dyDescent="0.25">
      <c r="A38" t="s">
        <v>1888</v>
      </c>
      <c r="B38" t="s">
        <v>1889</v>
      </c>
      <c r="C38" t="s">
        <v>8</v>
      </c>
      <c r="D38" t="s">
        <v>15</v>
      </c>
      <c r="E38" s="30" t="s">
        <v>37</v>
      </c>
      <c r="F38" s="30" t="s">
        <v>37</v>
      </c>
      <c r="G38" t="s">
        <v>117</v>
      </c>
      <c r="H38" t="s">
        <v>117</v>
      </c>
      <c r="I38" s="30" t="s">
        <v>120</v>
      </c>
      <c r="J38" s="30" t="s">
        <v>120</v>
      </c>
      <c r="K38" t="s">
        <v>123</v>
      </c>
      <c r="L38" t="s">
        <v>126</v>
      </c>
      <c r="M38" s="30" t="s">
        <v>128</v>
      </c>
      <c r="N38" s="30" t="s">
        <v>128</v>
      </c>
      <c r="O38" t="s">
        <v>3444</v>
      </c>
      <c r="P38" t="s">
        <v>3445</v>
      </c>
      <c r="Q38" s="30" t="s">
        <v>444</v>
      </c>
      <c r="R38" s="30" t="s">
        <v>444</v>
      </c>
      <c r="S38" t="s">
        <v>444</v>
      </c>
      <c r="T38" t="s">
        <v>444</v>
      </c>
      <c r="U38" s="30" t="s">
        <v>444</v>
      </c>
      <c r="V38" s="30" t="s">
        <v>444</v>
      </c>
      <c r="W38" t="s">
        <v>444</v>
      </c>
      <c r="X38" t="s">
        <v>444</v>
      </c>
      <c r="Y38" s="30" t="s">
        <v>444</v>
      </c>
      <c r="Z38" s="30" t="s">
        <v>444</v>
      </c>
      <c r="AA38" t="s">
        <v>444</v>
      </c>
      <c r="AB38" t="s">
        <v>444</v>
      </c>
      <c r="AC38" s="30" t="s">
        <v>444</v>
      </c>
      <c r="AD38" s="30" t="s">
        <v>444</v>
      </c>
      <c r="AE38" t="s">
        <v>444</v>
      </c>
      <c r="AF38" t="s">
        <v>444</v>
      </c>
      <c r="AG38" s="30" t="s">
        <v>444</v>
      </c>
      <c r="AH38" s="30" t="s">
        <v>444</v>
      </c>
      <c r="AI38" t="s">
        <v>444</v>
      </c>
      <c r="AJ38" t="s">
        <v>444</v>
      </c>
      <c r="AK38" s="30" t="s">
        <v>444</v>
      </c>
      <c r="AL38" s="30" t="s">
        <v>444</v>
      </c>
      <c r="AM38" t="s">
        <v>444</v>
      </c>
      <c r="AN38" t="s">
        <v>444</v>
      </c>
      <c r="AO38" s="30" t="s">
        <v>444</v>
      </c>
      <c r="AP38" s="30" t="s">
        <v>444</v>
      </c>
      <c r="AQ38" t="s">
        <v>444</v>
      </c>
      <c r="AR38" t="s">
        <v>444</v>
      </c>
      <c r="AS38" s="30" t="s">
        <v>444</v>
      </c>
      <c r="AT38" s="30" t="s">
        <v>444</v>
      </c>
      <c r="AU38" t="s">
        <v>444</v>
      </c>
      <c r="AV38" t="s">
        <v>444</v>
      </c>
      <c r="AW38" s="30" t="s">
        <v>444</v>
      </c>
      <c r="AX38" s="30" t="s">
        <v>444</v>
      </c>
      <c r="AY38" t="s">
        <v>444</v>
      </c>
      <c r="AZ38" t="s">
        <v>444</v>
      </c>
      <c r="BA38" s="30" t="s">
        <v>444</v>
      </c>
      <c r="BB38" s="30" t="s">
        <v>444</v>
      </c>
      <c r="BC38" t="s">
        <v>444</v>
      </c>
      <c r="BD38" t="s">
        <v>444</v>
      </c>
      <c r="BE38" s="30" t="s">
        <v>444</v>
      </c>
      <c r="BF38" s="30" t="s">
        <v>444</v>
      </c>
      <c r="BG38" t="s">
        <v>444</v>
      </c>
      <c r="BH38" t="s">
        <v>444</v>
      </c>
      <c r="BI38" s="30" t="s">
        <v>444</v>
      </c>
      <c r="BJ38" s="30" t="s">
        <v>444</v>
      </c>
      <c r="BK38" t="s">
        <v>444</v>
      </c>
      <c r="BL38" t="s">
        <v>444</v>
      </c>
      <c r="BM38" s="30" t="s">
        <v>444</v>
      </c>
      <c r="BN38" s="30" t="s">
        <v>444</v>
      </c>
      <c r="BO38" t="s">
        <v>444</v>
      </c>
      <c r="BP38" t="s">
        <v>444</v>
      </c>
      <c r="BQ38" s="30" t="s">
        <v>444</v>
      </c>
      <c r="BR38" s="30" t="s">
        <v>444</v>
      </c>
    </row>
    <row r="39" spans="1:70" x14ac:dyDescent="0.25">
      <c r="A39" t="s">
        <v>1890</v>
      </c>
      <c r="B39" t="s">
        <v>1891</v>
      </c>
      <c r="C39" t="s">
        <v>8</v>
      </c>
      <c r="D39" t="s">
        <v>15</v>
      </c>
      <c r="E39" s="30" t="s">
        <v>37</v>
      </c>
      <c r="F39" s="30" t="s">
        <v>37</v>
      </c>
      <c r="G39" t="s">
        <v>117</v>
      </c>
      <c r="H39" t="s">
        <v>117</v>
      </c>
      <c r="I39" s="30" t="s">
        <v>120</v>
      </c>
      <c r="J39" s="30" t="s">
        <v>120</v>
      </c>
      <c r="K39" t="s">
        <v>123</v>
      </c>
      <c r="L39" t="s">
        <v>126</v>
      </c>
      <c r="M39" s="30" t="s">
        <v>128</v>
      </c>
      <c r="N39" s="30" t="s">
        <v>128</v>
      </c>
      <c r="O39" t="s">
        <v>3444</v>
      </c>
      <c r="P39" t="s">
        <v>3445</v>
      </c>
      <c r="Q39" s="30" t="s">
        <v>201</v>
      </c>
      <c r="R39" s="30" t="s">
        <v>201</v>
      </c>
      <c r="S39" t="s">
        <v>227</v>
      </c>
      <c r="T39" t="s">
        <v>227</v>
      </c>
      <c r="U39" s="30" t="s">
        <v>228</v>
      </c>
      <c r="V39" s="30" t="s">
        <v>228</v>
      </c>
      <c r="W39" t="s">
        <v>444</v>
      </c>
      <c r="X39" t="s">
        <v>444</v>
      </c>
      <c r="Y39" s="30" t="s">
        <v>444</v>
      </c>
      <c r="Z39" s="30" t="s">
        <v>444</v>
      </c>
      <c r="AA39" t="s">
        <v>234</v>
      </c>
      <c r="AB39" t="s">
        <v>234</v>
      </c>
      <c r="AC39" s="30" t="s">
        <v>236</v>
      </c>
      <c r="AD39" s="30" t="s">
        <v>237</v>
      </c>
      <c r="AE39" t="s">
        <v>238</v>
      </c>
      <c r="AF39" t="s">
        <v>248</v>
      </c>
      <c r="AG39" s="30" t="s">
        <v>260</v>
      </c>
      <c r="AH39" s="30" t="s">
        <v>260</v>
      </c>
      <c r="AI39" t="s">
        <v>444</v>
      </c>
      <c r="AJ39" t="s">
        <v>444</v>
      </c>
      <c r="AK39" s="30" t="s">
        <v>444</v>
      </c>
      <c r="AL39" s="30" t="s">
        <v>444</v>
      </c>
      <c r="AM39" t="s">
        <v>444</v>
      </c>
      <c r="AN39" t="s">
        <v>444</v>
      </c>
      <c r="AO39" s="30" t="s">
        <v>444</v>
      </c>
      <c r="AP39" s="30" t="s">
        <v>444</v>
      </c>
      <c r="AQ39" t="s">
        <v>444</v>
      </c>
      <c r="AR39" t="s">
        <v>444</v>
      </c>
      <c r="AS39" s="30" t="s">
        <v>444</v>
      </c>
      <c r="AT39" s="30" t="s">
        <v>444</v>
      </c>
      <c r="AU39" t="s">
        <v>444</v>
      </c>
      <c r="AV39" t="s">
        <v>444</v>
      </c>
      <c r="AW39" s="30" t="s">
        <v>444</v>
      </c>
      <c r="AX39" s="30" t="s">
        <v>444</v>
      </c>
      <c r="AY39" t="s">
        <v>444</v>
      </c>
      <c r="AZ39" t="s">
        <v>444</v>
      </c>
      <c r="BA39" s="30" t="s">
        <v>444</v>
      </c>
      <c r="BB39" s="30" t="s">
        <v>444</v>
      </c>
      <c r="BC39" t="s">
        <v>444</v>
      </c>
      <c r="BD39" t="s">
        <v>444</v>
      </c>
      <c r="BE39" s="30" t="s">
        <v>444</v>
      </c>
      <c r="BF39" s="30" t="s">
        <v>444</v>
      </c>
      <c r="BG39" t="s">
        <v>444</v>
      </c>
      <c r="BH39" t="s">
        <v>444</v>
      </c>
      <c r="BI39" s="30" t="s">
        <v>444</v>
      </c>
      <c r="BJ39" s="30" t="s">
        <v>444</v>
      </c>
      <c r="BK39" t="s">
        <v>444</v>
      </c>
      <c r="BL39" t="s">
        <v>444</v>
      </c>
      <c r="BM39" s="30" t="s">
        <v>444</v>
      </c>
      <c r="BN39" s="30" t="s">
        <v>444</v>
      </c>
      <c r="BO39" t="s">
        <v>444</v>
      </c>
      <c r="BP39" t="s">
        <v>444</v>
      </c>
      <c r="BQ39" s="30" t="s">
        <v>444</v>
      </c>
      <c r="BR39" s="30" t="s">
        <v>444</v>
      </c>
    </row>
    <row r="40" spans="1:70" x14ac:dyDescent="0.25">
      <c r="A40" t="s">
        <v>1892</v>
      </c>
      <c r="B40" t="s">
        <v>1893</v>
      </c>
      <c r="C40" t="s">
        <v>8</v>
      </c>
      <c r="D40" t="s">
        <v>15</v>
      </c>
      <c r="E40" s="30" t="s">
        <v>120</v>
      </c>
      <c r="F40" s="30" t="s">
        <v>120</v>
      </c>
      <c r="G40" t="s">
        <v>123</v>
      </c>
      <c r="H40" t="s">
        <v>126</v>
      </c>
      <c r="I40" s="30" t="s">
        <v>3444</v>
      </c>
      <c r="J40" s="30" t="s">
        <v>3445</v>
      </c>
      <c r="K40" t="s">
        <v>444</v>
      </c>
      <c r="L40" t="s">
        <v>444</v>
      </c>
      <c r="M40" s="30" t="s">
        <v>444</v>
      </c>
      <c r="N40" s="30" t="s">
        <v>444</v>
      </c>
      <c r="O40" t="s">
        <v>444</v>
      </c>
      <c r="P40" t="s">
        <v>444</v>
      </c>
      <c r="Q40" s="30" t="s">
        <v>444</v>
      </c>
      <c r="R40" s="30" t="s">
        <v>444</v>
      </c>
      <c r="S40" t="s">
        <v>444</v>
      </c>
      <c r="T40" t="s">
        <v>444</v>
      </c>
      <c r="U40" s="30" t="s">
        <v>444</v>
      </c>
      <c r="V40" s="30" t="s">
        <v>444</v>
      </c>
      <c r="W40" t="s">
        <v>444</v>
      </c>
      <c r="X40" t="s">
        <v>444</v>
      </c>
      <c r="Y40" s="30" t="s">
        <v>444</v>
      </c>
      <c r="Z40" s="30" t="s">
        <v>444</v>
      </c>
      <c r="AA40" t="s">
        <v>444</v>
      </c>
      <c r="AB40" t="s">
        <v>444</v>
      </c>
      <c r="AC40" s="30" t="s">
        <v>444</v>
      </c>
      <c r="AD40" s="30" t="s">
        <v>444</v>
      </c>
      <c r="AE40" t="s">
        <v>444</v>
      </c>
      <c r="AF40" t="s">
        <v>444</v>
      </c>
      <c r="AG40" s="30" t="s">
        <v>444</v>
      </c>
      <c r="AH40" s="30" t="s">
        <v>444</v>
      </c>
      <c r="AI40" t="s">
        <v>444</v>
      </c>
      <c r="AJ40" t="s">
        <v>444</v>
      </c>
      <c r="AK40" s="30" t="s">
        <v>444</v>
      </c>
      <c r="AL40" s="30" t="s">
        <v>444</v>
      </c>
      <c r="AM40" t="s">
        <v>444</v>
      </c>
      <c r="AN40" t="s">
        <v>444</v>
      </c>
      <c r="AO40" s="30" t="s">
        <v>444</v>
      </c>
      <c r="AP40" s="30" t="s">
        <v>444</v>
      </c>
      <c r="AQ40" t="s">
        <v>444</v>
      </c>
      <c r="AR40" t="s">
        <v>444</v>
      </c>
      <c r="AS40" s="30" t="s">
        <v>444</v>
      </c>
      <c r="AT40" s="30" t="s">
        <v>444</v>
      </c>
      <c r="AU40" t="s">
        <v>444</v>
      </c>
      <c r="AV40" t="s">
        <v>444</v>
      </c>
      <c r="AW40" s="30" t="s">
        <v>444</v>
      </c>
      <c r="AX40" s="30" t="s">
        <v>444</v>
      </c>
      <c r="AY40" t="s">
        <v>444</v>
      </c>
      <c r="AZ40" t="s">
        <v>444</v>
      </c>
      <c r="BA40" s="30" t="s">
        <v>444</v>
      </c>
      <c r="BB40" s="30" t="s">
        <v>444</v>
      </c>
      <c r="BC40" t="s">
        <v>444</v>
      </c>
      <c r="BD40" t="s">
        <v>444</v>
      </c>
      <c r="BE40" s="30" t="s">
        <v>444</v>
      </c>
      <c r="BF40" s="30" t="s">
        <v>444</v>
      </c>
      <c r="BG40" t="s">
        <v>444</v>
      </c>
      <c r="BH40" t="s">
        <v>444</v>
      </c>
      <c r="BI40" s="30" t="s">
        <v>444</v>
      </c>
      <c r="BJ40" s="30" t="s">
        <v>444</v>
      </c>
      <c r="BK40" t="s">
        <v>444</v>
      </c>
      <c r="BL40" t="s">
        <v>444</v>
      </c>
      <c r="BM40" s="30" t="s">
        <v>444</v>
      </c>
      <c r="BN40" s="30" t="s">
        <v>444</v>
      </c>
      <c r="BO40" t="s">
        <v>444</v>
      </c>
      <c r="BP40" t="s">
        <v>444</v>
      </c>
      <c r="BQ40" s="30" t="s">
        <v>444</v>
      </c>
      <c r="BR40" s="30" t="s">
        <v>444</v>
      </c>
    </row>
    <row r="41" spans="1:70" x14ac:dyDescent="0.25">
      <c r="A41" t="s">
        <v>1894</v>
      </c>
      <c r="B41" t="s">
        <v>1895</v>
      </c>
      <c r="C41" t="s">
        <v>15</v>
      </c>
      <c r="D41" t="s">
        <v>15</v>
      </c>
      <c r="E41" s="30" t="s">
        <v>225</v>
      </c>
      <c r="F41" s="30" t="s">
        <v>227</v>
      </c>
      <c r="G41" t="s">
        <v>444</v>
      </c>
      <c r="H41" t="s">
        <v>444</v>
      </c>
      <c r="I41" s="30" t="s">
        <v>444</v>
      </c>
      <c r="J41" s="30" t="s">
        <v>444</v>
      </c>
      <c r="K41" t="s">
        <v>444</v>
      </c>
      <c r="L41" t="s">
        <v>444</v>
      </c>
      <c r="M41" s="30" t="s">
        <v>444</v>
      </c>
      <c r="N41" s="30" t="s">
        <v>444</v>
      </c>
      <c r="O41" t="s">
        <v>444</v>
      </c>
      <c r="P41" t="s">
        <v>444</v>
      </c>
      <c r="Q41" s="30" t="s">
        <v>444</v>
      </c>
      <c r="R41" s="30" t="s">
        <v>444</v>
      </c>
      <c r="S41" t="s">
        <v>444</v>
      </c>
      <c r="T41" t="s">
        <v>444</v>
      </c>
      <c r="U41" s="30" t="s">
        <v>444</v>
      </c>
      <c r="V41" s="30" t="s">
        <v>444</v>
      </c>
      <c r="W41" t="s">
        <v>444</v>
      </c>
      <c r="X41" t="s">
        <v>444</v>
      </c>
      <c r="Y41" s="30" t="s">
        <v>444</v>
      </c>
      <c r="Z41" s="30" t="s">
        <v>444</v>
      </c>
      <c r="AA41" t="s">
        <v>444</v>
      </c>
      <c r="AB41" t="s">
        <v>444</v>
      </c>
      <c r="AC41" s="30" t="s">
        <v>444</v>
      </c>
      <c r="AD41" s="30" t="s">
        <v>444</v>
      </c>
      <c r="AE41" t="s">
        <v>444</v>
      </c>
      <c r="AF41" t="s">
        <v>444</v>
      </c>
      <c r="AG41" s="30" t="s">
        <v>444</v>
      </c>
      <c r="AH41" s="30" t="s">
        <v>444</v>
      </c>
      <c r="AI41" t="s">
        <v>444</v>
      </c>
      <c r="AJ41" t="s">
        <v>444</v>
      </c>
      <c r="AK41" s="30" t="s">
        <v>444</v>
      </c>
      <c r="AL41" s="30" t="s">
        <v>444</v>
      </c>
      <c r="AM41" t="s">
        <v>444</v>
      </c>
      <c r="AN41" t="s">
        <v>444</v>
      </c>
      <c r="AO41" s="30" t="s">
        <v>444</v>
      </c>
      <c r="AP41" s="30" t="s">
        <v>444</v>
      </c>
      <c r="AQ41" t="s">
        <v>444</v>
      </c>
      <c r="AR41" t="s">
        <v>444</v>
      </c>
      <c r="AS41" s="30" t="s">
        <v>444</v>
      </c>
      <c r="AT41" s="30" t="s">
        <v>444</v>
      </c>
      <c r="AU41" t="s">
        <v>444</v>
      </c>
      <c r="AV41" t="s">
        <v>444</v>
      </c>
      <c r="AW41" s="30" t="s">
        <v>444</v>
      </c>
      <c r="AX41" s="30" t="s">
        <v>444</v>
      </c>
      <c r="AY41" t="s">
        <v>444</v>
      </c>
      <c r="AZ41" t="s">
        <v>444</v>
      </c>
      <c r="BA41" s="30" t="s">
        <v>444</v>
      </c>
      <c r="BB41" s="30" t="s">
        <v>444</v>
      </c>
      <c r="BC41" t="s">
        <v>444</v>
      </c>
      <c r="BD41" t="s">
        <v>444</v>
      </c>
      <c r="BE41" s="30" t="s">
        <v>444</v>
      </c>
      <c r="BF41" s="30" t="s">
        <v>444</v>
      </c>
      <c r="BG41" t="s">
        <v>444</v>
      </c>
      <c r="BH41" t="s">
        <v>444</v>
      </c>
      <c r="BI41" s="30" t="s">
        <v>444</v>
      </c>
      <c r="BJ41" s="30" t="s">
        <v>444</v>
      </c>
      <c r="BK41" t="s">
        <v>444</v>
      </c>
      <c r="BL41" t="s">
        <v>444</v>
      </c>
      <c r="BM41" s="30" t="s">
        <v>444</v>
      </c>
      <c r="BN41" s="30" t="s">
        <v>444</v>
      </c>
      <c r="BO41" t="s">
        <v>444</v>
      </c>
      <c r="BP41" t="s">
        <v>444</v>
      </c>
      <c r="BQ41" s="30" t="s">
        <v>444</v>
      </c>
      <c r="BR41" s="30" t="s">
        <v>444</v>
      </c>
    </row>
    <row r="42" spans="1:70" x14ac:dyDescent="0.25">
      <c r="A42" t="s">
        <v>1901</v>
      </c>
      <c r="B42" t="s">
        <v>1902</v>
      </c>
      <c r="C42" t="s">
        <v>15</v>
      </c>
      <c r="D42" t="s">
        <v>15</v>
      </c>
      <c r="E42" s="30" t="s">
        <v>121</v>
      </c>
      <c r="F42" s="30" t="s">
        <v>121</v>
      </c>
      <c r="G42" t="s">
        <v>127</v>
      </c>
      <c r="H42" t="s">
        <v>127</v>
      </c>
      <c r="I42" s="30" t="s">
        <v>444</v>
      </c>
      <c r="J42" s="30" t="s">
        <v>444</v>
      </c>
      <c r="K42" t="s">
        <v>444</v>
      </c>
      <c r="L42" t="s">
        <v>444</v>
      </c>
      <c r="M42" s="30" t="s">
        <v>444</v>
      </c>
      <c r="N42" s="30" t="s">
        <v>444</v>
      </c>
      <c r="O42" t="s">
        <v>444</v>
      </c>
      <c r="P42" t="s">
        <v>444</v>
      </c>
      <c r="Q42" s="30" t="s">
        <v>444</v>
      </c>
      <c r="R42" s="30" t="s">
        <v>444</v>
      </c>
      <c r="S42" t="s">
        <v>444</v>
      </c>
      <c r="T42" t="s">
        <v>444</v>
      </c>
      <c r="U42" s="30" t="s">
        <v>444</v>
      </c>
      <c r="V42" s="30" t="s">
        <v>444</v>
      </c>
      <c r="W42" t="s">
        <v>444</v>
      </c>
      <c r="X42" t="s">
        <v>444</v>
      </c>
      <c r="Y42" s="30" t="s">
        <v>444</v>
      </c>
      <c r="Z42" s="30" t="s">
        <v>444</v>
      </c>
      <c r="AA42" t="s">
        <v>444</v>
      </c>
      <c r="AB42" t="s">
        <v>444</v>
      </c>
      <c r="AC42" s="30" t="s">
        <v>444</v>
      </c>
      <c r="AD42" s="30" t="s">
        <v>444</v>
      </c>
      <c r="AE42" t="s">
        <v>444</v>
      </c>
      <c r="AF42" t="s">
        <v>444</v>
      </c>
      <c r="AG42" s="30" t="s">
        <v>444</v>
      </c>
      <c r="AH42" s="30" t="s">
        <v>444</v>
      </c>
      <c r="AI42" t="s">
        <v>444</v>
      </c>
      <c r="AJ42" t="s">
        <v>444</v>
      </c>
      <c r="AK42" s="30" t="s">
        <v>444</v>
      </c>
      <c r="AL42" s="30" t="s">
        <v>444</v>
      </c>
      <c r="AM42" t="s">
        <v>444</v>
      </c>
      <c r="AN42" t="s">
        <v>444</v>
      </c>
      <c r="AO42" s="30" t="s">
        <v>444</v>
      </c>
      <c r="AP42" s="30" t="s">
        <v>444</v>
      </c>
      <c r="AQ42" t="s">
        <v>444</v>
      </c>
      <c r="AR42" t="s">
        <v>444</v>
      </c>
      <c r="AS42" s="30" t="s">
        <v>444</v>
      </c>
      <c r="AT42" s="30" t="s">
        <v>444</v>
      </c>
      <c r="AU42" t="s">
        <v>444</v>
      </c>
      <c r="AV42" t="s">
        <v>444</v>
      </c>
      <c r="AW42" s="30" t="s">
        <v>444</v>
      </c>
      <c r="AX42" s="30" t="s">
        <v>444</v>
      </c>
      <c r="AY42" t="s">
        <v>444</v>
      </c>
      <c r="AZ42" t="s">
        <v>444</v>
      </c>
      <c r="BA42" s="30" t="s">
        <v>444</v>
      </c>
      <c r="BB42" s="30" t="s">
        <v>444</v>
      </c>
      <c r="BC42" t="s">
        <v>444</v>
      </c>
      <c r="BD42" t="s">
        <v>444</v>
      </c>
      <c r="BE42" s="30" t="s">
        <v>444</v>
      </c>
      <c r="BF42" s="30" t="s">
        <v>444</v>
      </c>
      <c r="BG42" t="s">
        <v>444</v>
      </c>
      <c r="BH42" t="s">
        <v>444</v>
      </c>
      <c r="BI42" s="30" t="s">
        <v>444</v>
      </c>
      <c r="BJ42" s="30" t="s">
        <v>444</v>
      </c>
      <c r="BK42" t="s">
        <v>444</v>
      </c>
      <c r="BL42" t="s">
        <v>444</v>
      </c>
      <c r="BM42" s="30" t="s">
        <v>444</v>
      </c>
      <c r="BN42" s="30" t="s">
        <v>444</v>
      </c>
      <c r="BO42" t="s">
        <v>444</v>
      </c>
      <c r="BP42" t="s">
        <v>444</v>
      </c>
      <c r="BQ42" s="30" t="s">
        <v>444</v>
      </c>
      <c r="BR42" s="30" t="s">
        <v>444</v>
      </c>
    </row>
    <row r="43" spans="1:70" x14ac:dyDescent="0.25">
      <c r="A43" t="s">
        <v>900</v>
      </c>
      <c r="B43" t="s">
        <v>1904</v>
      </c>
      <c r="C43" t="s">
        <v>8</v>
      </c>
      <c r="D43" t="s">
        <v>15</v>
      </c>
      <c r="E43" s="30" t="s">
        <v>39</v>
      </c>
      <c r="F43" s="30" t="s">
        <v>39</v>
      </c>
      <c r="G43" t="s">
        <v>121</v>
      </c>
      <c r="H43" t="s">
        <v>121</v>
      </c>
      <c r="I43" s="30" t="s">
        <v>137</v>
      </c>
      <c r="J43" s="30" t="s">
        <v>137</v>
      </c>
      <c r="K43" t="s">
        <v>444</v>
      </c>
      <c r="L43" t="s">
        <v>444</v>
      </c>
      <c r="M43" s="30" t="s">
        <v>444</v>
      </c>
      <c r="N43" s="30" t="s">
        <v>444</v>
      </c>
      <c r="O43" t="s">
        <v>444</v>
      </c>
      <c r="P43" t="s">
        <v>444</v>
      </c>
      <c r="Q43" s="30" t="s">
        <v>444</v>
      </c>
      <c r="R43" s="30" t="s">
        <v>444</v>
      </c>
      <c r="S43" t="s">
        <v>444</v>
      </c>
      <c r="T43" t="s">
        <v>444</v>
      </c>
      <c r="U43" s="30" t="s">
        <v>444</v>
      </c>
      <c r="V43" s="30" t="s">
        <v>444</v>
      </c>
      <c r="W43" t="s">
        <v>444</v>
      </c>
      <c r="X43" t="s">
        <v>444</v>
      </c>
      <c r="Y43" s="30" t="s">
        <v>444</v>
      </c>
      <c r="Z43" s="30" t="s">
        <v>444</v>
      </c>
      <c r="AA43" t="s">
        <v>444</v>
      </c>
      <c r="AB43" t="s">
        <v>444</v>
      </c>
      <c r="AC43" s="30" t="s">
        <v>444</v>
      </c>
      <c r="AD43" s="30" t="s">
        <v>444</v>
      </c>
      <c r="AE43" t="s">
        <v>444</v>
      </c>
      <c r="AF43" t="s">
        <v>444</v>
      </c>
      <c r="AG43" s="30" t="s">
        <v>444</v>
      </c>
      <c r="AH43" s="30" t="s">
        <v>444</v>
      </c>
      <c r="AI43" t="s">
        <v>444</v>
      </c>
      <c r="AJ43" t="s">
        <v>444</v>
      </c>
      <c r="AK43" s="30" t="s">
        <v>444</v>
      </c>
      <c r="AL43" s="30" t="s">
        <v>444</v>
      </c>
      <c r="AM43" t="s">
        <v>444</v>
      </c>
      <c r="AN43" t="s">
        <v>444</v>
      </c>
      <c r="AO43" s="30" t="s">
        <v>444</v>
      </c>
      <c r="AP43" s="30" t="s">
        <v>444</v>
      </c>
      <c r="AQ43" t="s">
        <v>444</v>
      </c>
      <c r="AR43" t="s">
        <v>444</v>
      </c>
      <c r="AS43" s="30" t="s">
        <v>444</v>
      </c>
      <c r="AT43" s="30" t="s">
        <v>444</v>
      </c>
      <c r="AU43" t="s">
        <v>444</v>
      </c>
      <c r="AV43" t="s">
        <v>444</v>
      </c>
      <c r="AW43" s="30" t="s">
        <v>444</v>
      </c>
      <c r="AX43" s="30" t="s">
        <v>444</v>
      </c>
      <c r="AY43" t="s">
        <v>444</v>
      </c>
      <c r="AZ43" t="s">
        <v>444</v>
      </c>
      <c r="BA43" s="30" t="s">
        <v>444</v>
      </c>
      <c r="BB43" s="30" t="s">
        <v>444</v>
      </c>
      <c r="BC43" t="s">
        <v>444</v>
      </c>
      <c r="BD43" t="s">
        <v>444</v>
      </c>
      <c r="BE43" s="30" t="s">
        <v>444</v>
      </c>
      <c r="BF43" s="30" t="s">
        <v>444</v>
      </c>
      <c r="BG43" t="s">
        <v>444</v>
      </c>
      <c r="BH43" t="s">
        <v>444</v>
      </c>
      <c r="BI43" s="30" t="s">
        <v>444</v>
      </c>
      <c r="BJ43" s="30" t="s">
        <v>444</v>
      </c>
      <c r="BK43" t="s">
        <v>444</v>
      </c>
      <c r="BL43" t="s">
        <v>444</v>
      </c>
      <c r="BM43" s="30" t="s">
        <v>444</v>
      </c>
      <c r="BN43" s="30" t="s">
        <v>444</v>
      </c>
      <c r="BO43" t="s">
        <v>444</v>
      </c>
      <c r="BP43" t="s">
        <v>444</v>
      </c>
      <c r="BQ43" s="30" t="s">
        <v>444</v>
      </c>
      <c r="BR43" s="30" t="s">
        <v>444</v>
      </c>
    </row>
    <row r="44" spans="1:70" x14ac:dyDescent="0.25">
      <c r="A44" t="s">
        <v>766</v>
      </c>
      <c r="B44" t="s">
        <v>1905</v>
      </c>
      <c r="C44" t="s">
        <v>8</v>
      </c>
      <c r="D44" t="s">
        <v>15</v>
      </c>
      <c r="E44" s="30" t="s">
        <v>16</v>
      </c>
      <c r="F44" s="30" t="s">
        <v>29</v>
      </c>
      <c r="G44" t="s">
        <v>30</v>
      </c>
      <c r="H44" t="s">
        <v>30</v>
      </c>
      <c r="I44" s="30" t="s">
        <v>31</v>
      </c>
      <c r="J44" s="30" t="s">
        <v>1906</v>
      </c>
      <c r="K44" t="s">
        <v>42</v>
      </c>
      <c r="L44" t="s">
        <v>48</v>
      </c>
      <c r="M44" s="30" t="s">
        <v>56</v>
      </c>
      <c r="N44" s="30" t="s">
        <v>56</v>
      </c>
      <c r="O44" t="s">
        <v>59</v>
      </c>
      <c r="P44" t="s">
        <v>59</v>
      </c>
      <c r="Q44" s="30" t="s">
        <v>3543</v>
      </c>
      <c r="R44" s="30" t="s">
        <v>3543</v>
      </c>
      <c r="S44" t="s">
        <v>444</v>
      </c>
      <c r="T44" t="s">
        <v>444</v>
      </c>
      <c r="U44" s="30" t="s">
        <v>444</v>
      </c>
      <c r="V44" s="30" t="s">
        <v>444</v>
      </c>
      <c r="W44" t="s">
        <v>444</v>
      </c>
      <c r="X44" t="s">
        <v>444</v>
      </c>
      <c r="Y44" s="30" t="s">
        <v>444</v>
      </c>
      <c r="Z44" s="30" t="s">
        <v>444</v>
      </c>
      <c r="AA44" t="s">
        <v>63</v>
      </c>
      <c r="AB44" t="s">
        <v>63</v>
      </c>
      <c r="AC44" s="30" t="s">
        <v>66</v>
      </c>
      <c r="AD44" s="30" t="s">
        <v>3448</v>
      </c>
      <c r="AE44" t="s">
        <v>105</v>
      </c>
      <c r="AF44" t="s">
        <v>124</v>
      </c>
      <c r="AG44" s="30" t="s">
        <v>126</v>
      </c>
      <c r="AH44" s="30" t="s">
        <v>127</v>
      </c>
      <c r="AI44" t="s">
        <v>131</v>
      </c>
      <c r="AJ44" t="s">
        <v>3444</v>
      </c>
      <c r="AK44" s="30" t="s">
        <v>135</v>
      </c>
      <c r="AL44" s="30" t="s">
        <v>135</v>
      </c>
      <c r="AM44" t="s">
        <v>444</v>
      </c>
      <c r="AN44" t="s">
        <v>444</v>
      </c>
      <c r="AO44" s="30" t="s">
        <v>444</v>
      </c>
      <c r="AP44" s="30" t="s">
        <v>444</v>
      </c>
      <c r="AQ44" t="s">
        <v>444</v>
      </c>
      <c r="AR44" t="s">
        <v>444</v>
      </c>
      <c r="AS44" s="30" t="s">
        <v>444</v>
      </c>
      <c r="AT44" s="30" t="s">
        <v>444</v>
      </c>
      <c r="AU44" t="s">
        <v>444</v>
      </c>
      <c r="AV44" t="s">
        <v>444</v>
      </c>
      <c r="AW44" s="30" t="s">
        <v>137</v>
      </c>
      <c r="AX44" s="30" t="s">
        <v>137</v>
      </c>
      <c r="AY44" t="s">
        <v>138</v>
      </c>
      <c r="AZ44" t="s">
        <v>139</v>
      </c>
      <c r="BA44" s="30" t="s">
        <v>140</v>
      </c>
      <c r="BB44" s="30" t="s">
        <v>156</v>
      </c>
      <c r="BC44" t="s">
        <v>444</v>
      </c>
      <c r="BD44" t="s">
        <v>444</v>
      </c>
      <c r="BE44" s="30" t="s">
        <v>444</v>
      </c>
      <c r="BF44" s="30" t="s">
        <v>444</v>
      </c>
      <c r="BG44" t="s">
        <v>444</v>
      </c>
      <c r="BH44" t="s">
        <v>444</v>
      </c>
      <c r="BI44" s="30" t="s">
        <v>444</v>
      </c>
      <c r="BJ44" s="30" t="s">
        <v>444</v>
      </c>
      <c r="BK44" t="s">
        <v>444</v>
      </c>
      <c r="BL44" t="s">
        <v>444</v>
      </c>
      <c r="BM44" s="30" t="s">
        <v>444</v>
      </c>
      <c r="BN44" s="30" t="s">
        <v>444</v>
      </c>
      <c r="BO44" t="s">
        <v>444</v>
      </c>
      <c r="BP44" t="s">
        <v>444</v>
      </c>
      <c r="BQ44" s="30" t="s">
        <v>444</v>
      </c>
      <c r="BR44" s="30" t="s">
        <v>444</v>
      </c>
    </row>
    <row r="45" spans="1:70" x14ac:dyDescent="0.25">
      <c r="A45" t="s">
        <v>767</v>
      </c>
      <c r="B45" t="s">
        <v>1907</v>
      </c>
      <c r="C45" t="s">
        <v>8</v>
      </c>
      <c r="D45" t="s">
        <v>15</v>
      </c>
      <c r="E45" s="30" t="s">
        <v>2</v>
      </c>
      <c r="F45" s="30" t="s">
        <v>2</v>
      </c>
      <c r="G45" t="s">
        <v>170</v>
      </c>
      <c r="H45" t="s">
        <v>170</v>
      </c>
      <c r="I45" s="30" t="s">
        <v>173</v>
      </c>
      <c r="J45" s="30" t="s">
        <v>180</v>
      </c>
      <c r="K45" t="s">
        <v>182</v>
      </c>
      <c r="L45" t="s">
        <v>183</v>
      </c>
      <c r="M45" s="30" t="s">
        <v>186</v>
      </c>
      <c r="N45" s="30" t="s">
        <v>189</v>
      </c>
      <c r="O45" t="s">
        <v>192</v>
      </c>
      <c r="P45" t="s">
        <v>192</v>
      </c>
      <c r="Q45" s="30" t="s">
        <v>193</v>
      </c>
      <c r="R45" s="30" t="s">
        <v>193</v>
      </c>
      <c r="S45" t="s">
        <v>444</v>
      </c>
      <c r="T45" t="s">
        <v>444</v>
      </c>
      <c r="U45" s="30" t="s">
        <v>444</v>
      </c>
      <c r="V45" s="30" t="s">
        <v>444</v>
      </c>
      <c r="W45" t="s">
        <v>444</v>
      </c>
      <c r="X45" t="s">
        <v>444</v>
      </c>
      <c r="Y45" s="30" t="s">
        <v>444</v>
      </c>
      <c r="Z45" s="30" t="s">
        <v>444</v>
      </c>
      <c r="AA45" t="s">
        <v>198</v>
      </c>
      <c r="AB45" t="s">
        <v>206</v>
      </c>
      <c r="AC45" s="30" t="s">
        <v>208</v>
      </c>
      <c r="AD45" s="30" t="s">
        <v>208</v>
      </c>
      <c r="AE45" t="s">
        <v>210</v>
      </c>
      <c r="AF45" t="s">
        <v>214</v>
      </c>
      <c r="AG45" s="30" t="s">
        <v>215</v>
      </c>
      <c r="AH45" s="30" t="s">
        <v>215</v>
      </c>
      <c r="AI45" t="s">
        <v>1873</v>
      </c>
      <c r="AJ45" t="s">
        <v>1873</v>
      </c>
      <c r="AK45" s="30" t="s">
        <v>220</v>
      </c>
      <c r="AL45" s="30" t="s">
        <v>224</v>
      </c>
      <c r="AM45" t="s">
        <v>444</v>
      </c>
      <c r="AN45" t="s">
        <v>444</v>
      </c>
      <c r="AO45" s="30" t="s">
        <v>444</v>
      </c>
      <c r="AP45" s="30" t="s">
        <v>444</v>
      </c>
      <c r="AQ45" t="s">
        <v>444</v>
      </c>
      <c r="AR45" t="s">
        <v>444</v>
      </c>
      <c r="AS45" s="30" t="s">
        <v>444</v>
      </c>
      <c r="AT45" s="30" t="s">
        <v>444</v>
      </c>
      <c r="AU45" t="s">
        <v>444</v>
      </c>
      <c r="AV45" t="s">
        <v>444</v>
      </c>
      <c r="AW45" s="30" t="s">
        <v>227</v>
      </c>
      <c r="AX45" s="30" t="s">
        <v>255</v>
      </c>
      <c r="AY45" t="s">
        <v>260</v>
      </c>
      <c r="AZ45" t="s">
        <v>260</v>
      </c>
      <c r="BA45" s="30" t="s">
        <v>262</v>
      </c>
      <c r="BB45" s="30" t="s">
        <v>3449</v>
      </c>
      <c r="BC45" t="s">
        <v>444</v>
      </c>
      <c r="BD45" t="s">
        <v>444</v>
      </c>
      <c r="BE45" s="30" t="s">
        <v>444</v>
      </c>
      <c r="BF45" s="30" t="s">
        <v>444</v>
      </c>
      <c r="BG45" t="s">
        <v>444</v>
      </c>
      <c r="BH45" t="s">
        <v>444</v>
      </c>
      <c r="BI45" s="30" t="s">
        <v>444</v>
      </c>
      <c r="BJ45" s="30" t="s">
        <v>444</v>
      </c>
      <c r="BK45" t="s">
        <v>444</v>
      </c>
      <c r="BL45" t="s">
        <v>444</v>
      </c>
      <c r="BM45" s="30" t="s">
        <v>444</v>
      </c>
      <c r="BN45" s="30" t="s">
        <v>444</v>
      </c>
      <c r="BO45" t="s">
        <v>444</v>
      </c>
      <c r="BP45" t="s">
        <v>444</v>
      </c>
      <c r="BQ45" s="30" t="s">
        <v>444</v>
      </c>
      <c r="BR45" s="30" t="s">
        <v>444</v>
      </c>
    </row>
    <row r="46" spans="1:70" x14ac:dyDescent="0.25">
      <c r="A46" t="s">
        <v>1908</v>
      </c>
      <c r="B46" t="s">
        <v>1909</v>
      </c>
      <c r="C46" t="s">
        <v>15</v>
      </c>
      <c r="D46" t="s">
        <v>15</v>
      </c>
      <c r="E46" s="30" t="s">
        <v>121</v>
      </c>
      <c r="F46" s="30" t="s">
        <v>121</v>
      </c>
      <c r="G46" t="s">
        <v>127</v>
      </c>
      <c r="H46" t="s">
        <v>127</v>
      </c>
      <c r="I46" s="30" t="s">
        <v>444</v>
      </c>
      <c r="J46" s="30" t="s">
        <v>444</v>
      </c>
      <c r="K46" t="s">
        <v>444</v>
      </c>
      <c r="L46" t="s">
        <v>444</v>
      </c>
      <c r="M46" s="30" t="s">
        <v>444</v>
      </c>
      <c r="N46" s="30" t="s">
        <v>444</v>
      </c>
      <c r="O46" t="s">
        <v>444</v>
      </c>
      <c r="P46" t="s">
        <v>444</v>
      </c>
      <c r="Q46" s="30" t="s">
        <v>444</v>
      </c>
      <c r="R46" s="30" t="s">
        <v>444</v>
      </c>
      <c r="S46" t="s">
        <v>444</v>
      </c>
      <c r="T46" t="s">
        <v>444</v>
      </c>
      <c r="U46" s="30" t="s">
        <v>444</v>
      </c>
      <c r="V46" s="30" t="s">
        <v>444</v>
      </c>
      <c r="W46" t="s">
        <v>444</v>
      </c>
      <c r="X46" t="s">
        <v>444</v>
      </c>
      <c r="Y46" s="30" t="s">
        <v>444</v>
      </c>
      <c r="Z46" s="30" t="s">
        <v>444</v>
      </c>
      <c r="AA46" t="s">
        <v>444</v>
      </c>
      <c r="AB46" t="s">
        <v>444</v>
      </c>
      <c r="AC46" s="30" t="s">
        <v>444</v>
      </c>
      <c r="AD46" s="30" t="s">
        <v>444</v>
      </c>
      <c r="AE46" t="s">
        <v>444</v>
      </c>
      <c r="AF46" t="s">
        <v>444</v>
      </c>
      <c r="AG46" s="30" t="s">
        <v>444</v>
      </c>
      <c r="AH46" s="30" t="s">
        <v>444</v>
      </c>
      <c r="AI46" t="s">
        <v>444</v>
      </c>
      <c r="AJ46" t="s">
        <v>444</v>
      </c>
      <c r="AK46" s="30" t="s">
        <v>444</v>
      </c>
      <c r="AL46" s="30" t="s">
        <v>444</v>
      </c>
      <c r="AM46" t="s">
        <v>444</v>
      </c>
      <c r="AN46" t="s">
        <v>444</v>
      </c>
      <c r="AO46" s="30" t="s">
        <v>444</v>
      </c>
      <c r="AP46" s="30" t="s">
        <v>444</v>
      </c>
      <c r="AQ46" t="s">
        <v>444</v>
      </c>
      <c r="AR46" t="s">
        <v>444</v>
      </c>
      <c r="AS46" s="30" t="s">
        <v>444</v>
      </c>
      <c r="AT46" s="30" t="s">
        <v>444</v>
      </c>
      <c r="AU46" t="s">
        <v>444</v>
      </c>
      <c r="AV46" t="s">
        <v>444</v>
      </c>
      <c r="AW46" s="30" t="s">
        <v>444</v>
      </c>
      <c r="AX46" s="30" t="s">
        <v>444</v>
      </c>
      <c r="AY46" t="s">
        <v>444</v>
      </c>
      <c r="AZ46" t="s">
        <v>444</v>
      </c>
      <c r="BA46" s="30" t="s">
        <v>444</v>
      </c>
      <c r="BB46" s="30" t="s">
        <v>444</v>
      </c>
      <c r="BC46" t="s">
        <v>444</v>
      </c>
      <c r="BD46" t="s">
        <v>444</v>
      </c>
      <c r="BE46" s="30" t="s">
        <v>444</v>
      </c>
      <c r="BF46" s="30" t="s">
        <v>444</v>
      </c>
      <c r="BG46" t="s">
        <v>444</v>
      </c>
      <c r="BH46" t="s">
        <v>444</v>
      </c>
      <c r="BI46" s="30" t="s">
        <v>444</v>
      </c>
      <c r="BJ46" s="30" t="s">
        <v>444</v>
      </c>
      <c r="BK46" t="s">
        <v>444</v>
      </c>
      <c r="BL46" t="s">
        <v>444</v>
      </c>
      <c r="BM46" s="30" t="s">
        <v>444</v>
      </c>
      <c r="BN46" s="30" t="s">
        <v>444</v>
      </c>
      <c r="BO46" t="s">
        <v>444</v>
      </c>
      <c r="BP46" t="s">
        <v>444</v>
      </c>
      <c r="BQ46" s="30" t="s">
        <v>444</v>
      </c>
      <c r="BR46" s="30" t="s">
        <v>444</v>
      </c>
    </row>
    <row r="47" spans="1:70" x14ac:dyDescent="0.25">
      <c r="A47" t="s">
        <v>837</v>
      </c>
      <c r="B47" t="s">
        <v>1928</v>
      </c>
      <c r="C47" t="s">
        <v>8</v>
      </c>
      <c r="D47" t="s">
        <v>15</v>
      </c>
      <c r="E47" s="30" t="s">
        <v>25</v>
      </c>
      <c r="F47" s="30" t="s">
        <v>25</v>
      </c>
      <c r="G47" t="s">
        <v>27</v>
      </c>
      <c r="H47" t="s">
        <v>27</v>
      </c>
      <c r="I47" s="30" t="s">
        <v>29</v>
      </c>
      <c r="J47" s="30" t="s">
        <v>29</v>
      </c>
      <c r="K47" t="s">
        <v>3543</v>
      </c>
      <c r="L47" t="s">
        <v>3543</v>
      </c>
      <c r="M47" s="30" t="s">
        <v>444</v>
      </c>
      <c r="N47" s="30" t="s">
        <v>444</v>
      </c>
      <c r="O47" t="s">
        <v>444</v>
      </c>
      <c r="P47" t="s">
        <v>444</v>
      </c>
      <c r="Q47" s="30" t="s">
        <v>444</v>
      </c>
      <c r="R47" s="30" t="s">
        <v>444</v>
      </c>
      <c r="S47" t="s">
        <v>444</v>
      </c>
      <c r="T47" t="s">
        <v>444</v>
      </c>
      <c r="U47" s="30" t="s">
        <v>444</v>
      </c>
      <c r="V47" s="30" t="s">
        <v>444</v>
      </c>
      <c r="W47" t="s">
        <v>444</v>
      </c>
      <c r="X47" t="s">
        <v>444</v>
      </c>
      <c r="Y47" s="30" t="s">
        <v>444</v>
      </c>
      <c r="Z47" s="30" t="s">
        <v>444</v>
      </c>
      <c r="AA47" t="s">
        <v>444</v>
      </c>
      <c r="AB47" t="s">
        <v>444</v>
      </c>
      <c r="AC47" s="30" t="s">
        <v>444</v>
      </c>
      <c r="AD47" s="30" t="s">
        <v>444</v>
      </c>
      <c r="AE47" t="s">
        <v>444</v>
      </c>
      <c r="AF47" t="s">
        <v>444</v>
      </c>
      <c r="AG47" s="30" t="s">
        <v>444</v>
      </c>
      <c r="AH47" s="30" t="s">
        <v>444</v>
      </c>
      <c r="AI47" t="s">
        <v>444</v>
      </c>
      <c r="AJ47" t="s">
        <v>444</v>
      </c>
      <c r="AK47" s="30" t="s">
        <v>444</v>
      </c>
      <c r="AL47" s="30" t="s">
        <v>444</v>
      </c>
      <c r="AM47" t="s">
        <v>444</v>
      </c>
      <c r="AN47" t="s">
        <v>444</v>
      </c>
      <c r="AO47" s="30" t="s">
        <v>444</v>
      </c>
      <c r="AP47" s="30" t="s">
        <v>444</v>
      </c>
      <c r="AQ47" t="s">
        <v>444</v>
      </c>
      <c r="AR47" t="s">
        <v>444</v>
      </c>
      <c r="AS47" s="30" t="s">
        <v>444</v>
      </c>
      <c r="AT47" s="30" t="s">
        <v>444</v>
      </c>
      <c r="AU47" t="s">
        <v>444</v>
      </c>
      <c r="AV47" t="s">
        <v>444</v>
      </c>
      <c r="AW47" s="30" t="s">
        <v>444</v>
      </c>
      <c r="AX47" s="30" t="s">
        <v>444</v>
      </c>
      <c r="AY47" t="s">
        <v>444</v>
      </c>
      <c r="AZ47" t="s">
        <v>444</v>
      </c>
      <c r="BA47" s="30" t="s">
        <v>444</v>
      </c>
      <c r="BB47" s="30" t="s">
        <v>444</v>
      </c>
      <c r="BC47" t="s">
        <v>444</v>
      </c>
      <c r="BD47" t="s">
        <v>444</v>
      </c>
      <c r="BE47" s="30" t="s">
        <v>444</v>
      </c>
      <c r="BF47" s="30" t="s">
        <v>444</v>
      </c>
      <c r="BG47" t="s">
        <v>444</v>
      </c>
      <c r="BH47" t="s">
        <v>444</v>
      </c>
      <c r="BI47" s="30" t="s">
        <v>444</v>
      </c>
      <c r="BJ47" s="30" t="s">
        <v>444</v>
      </c>
      <c r="BK47" t="s">
        <v>444</v>
      </c>
      <c r="BL47" t="s">
        <v>444</v>
      </c>
      <c r="BM47" s="30" t="s">
        <v>444</v>
      </c>
      <c r="BN47" s="30" t="s">
        <v>444</v>
      </c>
      <c r="BO47" t="s">
        <v>444</v>
      </c>
      <c r="BP47" t="s">
        <v>444</v>
      </c>
      <c r="BQ47" s="30" t="s">
        <v>444</v>
      </c>
      <c r="BR47" s="30" t="s">
        <v>444</v>
      </c>
    </row>
    <row r="48" spans="1:70" x14ac:dyDescent="0.25">
      <c r="A48" t="s">
        <v>1929</v>
      </c>
      <c r="B48" t="s">
        <v>1930</v>
      </c>
      <c r="C48" t="s">
        <v>15</v>
      </c>
      <c r="D48" t="s">
        <v>15</v>
      </c>
      <c r="E48" s="30" t="s">
        <v>28</v>
      </c>
      <c r="F48" s="30" t="s">
        <v>28</v>
      </c>
      <c r="G48" t="s">
        <v>29</v>
      </c>
      <c r="H48" t="s">
        <v>29</v>
      </c>
      <c r="I48" s="30" t="s">
        <v>444</v>
      </c>
      <c r="J48" s="30" t="s">
        <v>444</v>
      </c>
      <c r="K48" t="s">
        <v>444</v>
      </c>
      <c r="L48" t="s">
        <v>444</v>
      </c>
      <c r="M48" s="30" t="s">
        <v>444</v>
      </c>
      <c r="N48" s="30" t="s">
        <v>444</v>
      </c>
      <c r="O48" t="s">
        <v>444</v>
      </c>
      <c r="P48" t="s">
        <v>444</v>
      </c>
      <c r="Q48" s="30" t="s">
        <v>444</v>
      </c>
      <c r="R48" s="30" t="s">
        <v>444</v>
      </c>
      <c r="S48" t="s">
        <v>444</v>
      </c>
      <c r="T48" t="s">
        <v>444</v>
      </c>
      <c r="U48" s="30" t="s">
        <v>444</v>
      </c>
      <c r="V48" s="30" t="s">
        <v>444</v>
      </c>
      <c r="W48" t="s">
        <v>444</v>
      </c>
      <c r="X48" t="s">
        <v>444</v>
      </c>
      <c r="Y48" s="30" t="s">
        <v>444</v>
      </c>
      <c r="Z48" s="30" t="s">
        <v>444</v>
      </c>
      <c r="AA48" t="s">
        <v>444</v>
      </c>
      <c r="AB48" t="s">
        <v>444</v>
      </c>
      <c r="AC48" s="30" t="s">
        <v>444</v>
      </c>
      <c r="AD48" s="30" t="s">
        <v>444</v>
      </c>
      <c r="AE48" t="s">
        <v>444</v>
      </c>
      <c r="AF48" t="s">
        <v>444</v>
      </c>
      <c r="AG48" s="30" t="s">
        <v>444</v>
      </c>
      <c r="AH48" s="30" t="s">
        <v>444</v>
      </c>
      <c r="AI48" t="s">
        <v>444</v>
      </c>
      <c r="AJ48" t="s">
        <v>444</v>
      </c>
      <c r="AK48" s="30" t="s">
        <v>444</v>
      </c>
      <c r="AL48" s="30" t="s">
        <v>444</v>
      </c>
      <c r="AM48" t="s">
        <v>444</v>
      </c>
      <c r="AN48" t="s">
        <v>444</v>
      </c>
      <c r="AO48" s="30" t="s">
        <v>444</v>
      </c>
      <c r="AP48" s="30" t="s">
        <v>444</v>
      </c>
      <c r="AQ48" t="s">
        <v>444</v>
      </c>
      <c r="AR48" t="s">
        <v>444</v>
      </c>
      <c r="AS48" s="30" t="s">
        <v>444</v>
      </c>
      <c r="AT48" s="30" t="s">
        <v>444</v>
      </c>
      <c r="AU48" t="s">
        <v>444</v>
      </c>
      <c r="AV48" t="s">
        <v>444</v>
      </c>
      <c r="AW48" s="30" t="s">
        <v>444</v>
      </c>
      <c r="AX48" s="30" t="s">
        <v>444</v>
      </c>
      <c r="AY48" t="s">
        <v>444</v>
      </c>
      <c r="AZ48" t="s">
        <v>444</v>
      </c>
      <c r="BA48" s="30" t="s">
        <v>444</v>
      </c>
      <c r="BB48" s="30" t="s">
        <v>444</v>
      </c>
      <c r="BC48" t="s">
        <v>444</v>
      </c>
      <c r="BD48" t="s">
        <v>444</v>
      </c>
      <c r="BE48" s="30" t="s">
        <v>444</v>
      </c>
      <c r="BF48" s="30" t="s">
        <v>444</v>
      </c>
      <c r="BG48" t="s">
        <v>444</v>
      </c>
      <c r="BH48" t="s">
        <v>444</v>
      </c>
      <c r="BI48" s="30" t="s">
        <v>444</v>
      </c>
      <c r="BJ48" s="30" t="s">
        <v>444</v>
      </c>
      <c r="BK48" t="s">
        <v>444</v>
      </c>
      <c r="BL48" t="s">
        <v>444</v>
      </c>
      <c r="BM48" s="30" t="s">
        <v>444</v>
      </c>
      <c r="BN48" s="30" t="s">
        <v>444</v>
      </c>
      <c r="BO48" t="s">
        <v>444</v>
      </c>
      <c r="BP48" t="s">
        <v>444</v>
      </c>
      <c r="BQ48" s="30" t="s">
        <v>444</v>
      </c>
      <c r="BR48" s="30" t="s">
        <v>444</v>
      </c>
    </row>
    <row r="49" spans="1:70" x14ac:dyDescent="0.25">
      <c r="A49" t="s">
        <v>1023</v>
      </c>
      <c r="B49" t="s">
        <v>1931</v>
      </c>
      <c r="C49" t="s">
        <v>8</v>
      </c>
      <c r="D49" t="s">
        <v>15</v>
      </c>
      <c r="E49" s="30" t="s">
        <v>22</v>
      </c>
      <c r="F49" s="30" t="s">
        <v>22</v>
      </c>
      <c r="G49" t="s">
        <v>26</v>
      </c>
      <c r="H49" t="s">
        <v>26</v>
      </c>
      <c r="I49" s="30" t="s">
        <v>28</v>
      </c>
      <c r="J49" s="30" t="s">
        <v>28</v>
      </c>
      <c r="K49" t="s">
        <v>29</v>
      </c>
      <c r="L49" t="s">
        <v>29</v>
      </c>
      <c r="M49" s="30" t="s">
        <v>57</v>
      </c>
      <c r="N49" s="30" t="s">
        <v>57</v>
      </c>
      <c r="O49" t="s">
        <v>3543</v>
      </c>
      <c r="P49" t="s">
        <v>3543</v>
      </c>
      <c r="Q49" s="30" t="s">
        <v>119</v>
      </c>
      <c r="R49" s="30" t="s">
        <v>119</v>
      </c>
      <c r="S49" t="s">
        <v>444</v>
      </c>
      <c r="T49" t="s">
        <v>444</v>
      </c>
      <c r="U49" s="30" t="s">
        <v>444</v>
      </c>
      <c r="V49" s="30" t="s">
        <v>444</v>
      </c>
      <c r="W49" t="s">
        <v>444</v>
      </c>
      <c r="X49" t="s">
        <v>444</v>
      </c>
      <c r="Y49" s="30" t="s">
        <v>444</v>
      </c>
      <c r="Z49" s="30" t="s">
        <v>444</v>
      </c>
      <c r="AA49" t="s">
        <v>444</v>
      </c>
      <c r="AB49" t="s">
        <v>444</v>
      </c>
      <c r="AC49" s="30" t="s">
        <v>444</v>
      </c>
      <c r="AD49" s="30" t="s">
        <v>444</v>
      </c>
      <c r="AE49" t="s">
        <v>444</v>
      </c>
      <c r="AF49" t="s">
        <v>444</v>
      </c>
      <c r="AG49" s="30" t="s">
        <v>444</v>
      </c>
      <c r="AH49" s="30" t="s">
        <v>444</v>
      </c>
      <c r="AI49" t="s">
        <v>444</v>
      </c>
      <c r="AJ49" t="s">
        <v>444</v>
      </c>
      <c r="AK49" s="30" t="s">
        <v>444</v>
      </c>
      <c r="AL49" s="30" t="s">
        <v>444</v>
      </c>
      <c r="AM49" t="s">
        <v>444</v>
      </c>
      <c r="AN49" t="s">
        <v>444</v>
      </c>
      <c r="AO49" s="30" t="s">
        <v>444</v>
      </c>
      <c r="AP49" s="30" t="s">
        <v>444</v>
      </c>
      <c r="AQ49" t="s">
        <v>444</v>
      </c>
      <c r="AR49" t="s">
        <v>444</v>
      </c>
      <c r="AS49" s="30" t="s">
        <v>444</v>
      </c>
      <c r="AT49" s="30" t="s">
        <v>444</v>
      </c>
      <c r="AU49" t="s">
        <v>444</v>
      </c>
      <c r="AV49" t="s">
        <v>444</v>
      </c>
      <c r="AW49" s="30" t="s">
        <v>444</v>
      </c>
      <c r="AX49" s="30" t="s">
        <v>444</v>
      </c>
      <c r="AY49" t="s">
        <v>444</v>
      </c>
      <c r="AZ49" t="s">
        <v>444</v>
      </c>
      <c r="BA49" s="30" t="s">
        <v>444</v>
      </c>
      <c r="BB49" s="30" t="s">
        <v>444</v>
      </c>
      <c r="BC49" t="s">
        <v>444</v>
      </c>
      <c r="BD49" t="s">
        <v>444</v>
      </c>
      <c r="BE49" s="30" t="s">
        <v>444</v>
      </c>
      <c r="BF49" s="30" t="s">
        <v>444</v>
      </c>
      <c r="BG49" t="s">
        <v>444</v>
      </c>
      <c r="BH49" t="s">
        <v>444</v>
      </c>
      <c r="BI49" s="30" t="s">
        <v>444</v>
      </c>
      <c r="BJ49" s="30" t="s">
        <v>444</v>
      </c>
      <c r="BK49" t="s">
        <v>444</v>
      </c>
      <c r="BL49" t="s">
        <v>444</v>
      </c>
      <c r="BM49" s="30" t="s">
        <v>444</v>
      </c>
      <c r="BN49" s="30" t="s">
        <v>444</v>
      </c>
      <c r="BO49" t="s">
        <v>444</v>
      </c>
      <c r="BP49" t="s">
        <v>444</v>
      </c>
      <c r="BQ49" s="30" t="s">
        <v>444</v>
      </c>
      <c r="BR49" s="30" t="s">
        <v>444</v>
      </c>
    </row>
    <row r="50" spans="1:70" x14ac:dyDescent="0.25">
      <c r="A50" t="s">
        <v>1932</v>
      </c>
      <c r="B50" t="s">
        <v>1933</v>
      </c>
      <c r="C50" t="s">
        <v>15</v>
      </c>
      <c r="D50" t="s">
        <v>15</v>
      </c>
      <c r="E50" s="30" t="s">
        <v>2</v>
      </c>
      <c r="F50" s="30" t="s">
        <v>2</v>
      </c>
      <c r="G50" t="s">
        <v>26</v>
      </c>
      <c r="H50" t="s">
        <v>26</v>
      </c>
      <c r="I50" s="30" t="s">
        <v>27</v>
      </c>
      <c r="J50" s="30" t="s">
        <v>27</v>
      </c>
      <c r="K50" t="s">
        <v>31</v>
      </c>
      <c r="L50" t="s">
        <v>31</v>
      </c>
      <c r="M50" s="30" t="s">
        <v>32</v>
      </c>
      <c r="N50" s="30" t="s">
        <v>32</v>
      </c>
      <c r="O50" t="s">
        <v>57</v>
      </c>
      <c r="P50" t="s">
        <v>57</v>
      </c>
      <c r="Q50" s="30" t="s">
        <v>444</v>
      </c>
      <c r="R50" s="30" t="s">
        <v>444</v>
      </c>
      <c r="S50" t="s">
        <v>444</v>
      </c>
      <c r="T50" t="s">
        <v>444</v>
      </c>
      <c r="U50" s="30" t="s">
        <v>444</v>
      </c>
      <c r="V50" s="30" t="s">
        <v>444</v>
      </c>
      <c r="W50" t="s">
        <v>444</v>
      </c>
      <c r="X50" t="s">
        <v>444</v>
      </c>
      <c r="Y50" s="30" t="s">
        <v>444</v>
      </c>
      <c r="Z50" s="30" t="s">
        <v>444</v>
      </c>
      <c r="AA50" t="s">
        <v>198</v>
      </c>
      <c r="AB50" t="s">
        <v>198</v>
      </c>
      <c r="AC50" s="30" t="s">
        <v>444</v>
      </c>
      <c r="AD50" s="30" t="s">
        <v>444</v>
      </c>
      <c r="AE50" t="s">
        <v>444</v>
      </c>
      <c r="AF50" t="s">
        <v>444</v>
      </c>
      <c r="AG50" s="30" t="s">
        <v>444</v>
      </c>
      <c r="AH50" s="30" t="s">
        <v>444</v>
      </c>
      <c r="AI50" t="s">
        <v>444</v>
      </c>
      <c r="AJ50" t="s">
        <v>444</v>
      </c>
      <c r="AK50" s="30" t="s">
        <v>444</v>
      </c>
      <c r="AL50" s="30" t="s">
        <v>444</v>
      </c>
      <c r="AM50" t="s">
        <v>444</v>
      </c>
      <c r="AN50" t="s">
        <v>444</v>
      </c>
      <c r="AO50" s="30" t="s">
        <v>444</v>
      </c>
      <c r="AP50" s="30" t="s">
        <v>444</v>
      </c>
      <c r="AQ50" t="s">
        <v>444</v>
      </c>
      <c r="AR50" t="s">
        <v>444</v>
      </c>
      <c r="AS50" s="30" t="s">
        <v>444</v>
      </c>
      <c r="AT50" s="30" t="s">
        <v>444</v>
      </c>
      <c r="AU50" t="s">
        <v>444</v>
      </c>
      <c r="AV50" t="s">
        <v>444</v>
      </c>
      <c r="AW50" s="30" t="s">
        <v>444</v>
      </c>
      <c r="AX50" s="30" t="s">
        <v>444</v>
      </c>
      <c r="AY50" t="s">
        <v>444</v>
      </c>
      <c r="AZ50" t="s">
        <v>444</v>
      </c>
      <c r="BA50" s="30" t="s">
        <v>444</v>
      </c>
      <c r="BB50" s="30" t="s">
        <v>444</v>
      </c>
      <c r="BC50" t="s">
        <v>444</v>
      </c>
      <c r="BD50" t="s">
        <v>444</v>
      </c>
      <c r="BE50" s="30" t="s">
        <v>444</v>
      </c>
      <c r="BF50" s="30" t="s">
        <v>444</v>
      </c>
      <c r="BG50" t="s">
        <v>444</v>
      </c>
      <c r="BH50" t="s">
        <v>444</v>
      </c>
      <c r="BI50" s="30" t="s">
        <v>444</v>
      </c>
      <c r="BJ50" s="30" t="s">
        <v>444</v>
      </c>
      <c r="BK50" t="s">
        <v>444</v>
      </c>
      <c r="BL50" t="s">
        <v>444</v>
      </c>
      <c r="BM50" s="30" t="s">
        <v>444</v>
      </c>
      <c r="BN50" s="30" t="s">
        <v>444</v>
      </c>
      <c r="BO50" t="s">
        <v>444</v>
      </c>
      <c r="BP50" t="s">
        <v>444</v>
      </c>
      <c r="BQ50" s="30" t="s">
        <v>444</v>
      </c>
      <c r="BR50" s="30" t="s">
        <v>444</v>
      </c>
    </row>
    <row r="51" spans="1:70" x14ac:dyDescent="0.25">
      <c r="A51" t="s">
        <v>786</v>
      </c>
      <c r="B51" t="s">
        <v>1945</v>
      </c>
      <c r="C51" t="s">
        <v>8</v>
      </c>
      <c r="D51" t="s">
        <v>15</v>
      </c>
      <c r="E51" s="30" t="s">
        <v>132</v>
      </c>
      <c r="F51" s="30" t="s">
        <v>134</v>
      </c>
      <c r="G51" t="s">
        <v>444</v>
      </c>
      <c r="H51" t="s">
        <v>444</v>
      </c>
      <c r="I51" s="30" t="s">
        <v>444</v>
      </c>
      <c r="J51" s="30" t="s">
        <v>444</v>
      </c>
      <c r="K51" t="s">
        <v>444</v>
      </c>
      <c r="L51" t="s">
        <v>444</v>
      </c>
      <c r="M51" s="30" t="s">
        <v>444</v>
      </c>
      <c r="N51" s="30" t="s">
        <v>444</v>
      </c>
      <c r="O51" t="s">
        <v>444</v>
      </c>
      <c r="P51" t="s">
        <v>444</v>
      </c>
      <c r="Q51" s="30" t="s">
        <v>444</v>
      </c>
      <c r="R51" s="30" t="s">
        <v>444</v>
      </c>
      <c r="S51" t="s">
        <v>444</v>
      </c>
      <c r="T51" t="s">
        <v>444</v>
      </c>
      <c r="U51" s="30" t="s">
        <v>444</v>
      </c>
      <c r="V51" s="30" t="s">
        <v>444</v>
      </c>
      <c r="W51" t="s">
        <v>444</v>
      </c>
      <c r="X51" t="s">
        <v>444</v>
      </c>
      <c r="Y51" s="30" t="s">
        <v>444</v>
      </c>
      <c r="Z51" s="30" t="s">
        <v>444</v>
      </c>
      <c r="AA51" t="s">
        <v>444</v>
      </c>
      <c r="AB51" t="s">
        <v>444</v>
      </c>
      <c r="AC51" s="30" t="s">
        <v>444</v>
      </c>
      <c r="AD51" s="30" t="s">
        <v>444</v>
      </c>
      <c r="AE51" t="s">
        <v>444</v>
      </c>
      <c r="AF51" t="s">
        <v>444</v>
      </c>
      <c r="AG51" s="30" t="s">
        <v>444</v>
      </c>
      <c r="AH51" s="30" t="s">
        <v>444</v>
      </c>
      <c r="AI51" t="s">
        <v>444</v>
      </c>
      <c r="AJ51" t="s">
        <v>444</v>
      </c>
      <c r="AK51" s="30" t="s">
        <v>444</v>
      </c>
      <c r="AL51" s="30" t="s">
        <v>444</v>
      </c>
      <c r="AM51" t="s">
        <v>444</v>
      </c>
      <c r="AN51" t="s">
        <v>444</v>
      </c>
      <c r="AO51" s="30" t="s">
        <v>444</v>
      </c>
      <c r="AP51" s="30" t="s">
        <v>444</v>
      </c>
      <c r="AQ51" t="s">
        <v>444</v>
      </c>
      <c r="AR51" t="s">
        <v>444</v>
      </c>
      <c r="AS51" s="30" t="s">
        <v>444</v>
      </c>
      <c r="AT51" s="30" t="s">
        <v>444</v>
      </c>
      <c r="AU51" t="s">
        <v>444</v>
      </c>
      <c r="AV51" t="s">
        <v>444</v>
      </c>
      <c r="AW51" s="30" t="s">
        <v>444</v>
      </c>
      <c r="AX51" s="30" t="s">
        <v>444</v>
      </c>
      <c r="AY51" t="s">
        <v>444</v>
      </c>
      <c r="AZ51" t="s">
        <v>444</v>
      </c>
      <c r="BA51" s="30" t="s">
        <v>444</v>
      </c>
      <c r="BB51" s="30" t="s">
        <v>444</v>
      </c>
      <c r="BC51" t="s">
        <v>444</v>
      </c>
      <c r="BD51" t="s">
        <v>444</v>
      </c>
      <c r="BE51" s="30" t="s">
        <v>444</v>
      </c>
      <c r="BF51" s="30" t="s">
        <v>444</v>
      </c>
      <c r="BG51" t="s">
        <v>444</v>
      </c>
      <c r="BH51" t="s">
        <v>444</v>
      </c>
      <c r="BI51" s="30" t="s">
        <v>444</v>
      </c>
      <c r="BJ51" s="30" t="s">
        <v>444</v>
      </c>
      <c r="BK51" t="s">
        <v>444</v>
      </c>
      <c r="BL51" t="s">
        <v>444</v>
      </c>
      <c r="BM51" s="30" t="s">
        <v>444</v>
      </c>
      <c r="BN51" s="30" t="s">
        <v>444</v>
      </c>
      <c r="BO51" t="s">
        <v>444</v>
      </c>
      <c r="BP51" t="s">
        <v>444</v>
      </c>
      <c r="BQ51" s="30" t="s">
        <v>444</v>
      </c>
      <c r="BR51" s="30" t="s">
        <v>444</v>
      </c>
    </row>
    <row r="52" spans="1:70" x14ac:dyDescent="0.25">
      <c r="A52" t="s">
        <v>1948</v>
      </c>
      <c r="B52" t="s">
        <v>1949</v>
      </c>
      <c r="C52" t="s">
        <v>8</v>
      </c>
      <c r="D52" t="s">
        <v>15</v>
      </c>
      <c r="E52" s="30" t="s">
        <v>60</v>
      </c>
      <c r="F52" s="30" t="s">
        <v>63</v>
      </c>
      <c r="G52" t="s">
        <v>138</v>
      </c>
      <c r="H52" t="s">
        <v>138</v>
      </c>
      <c r="I52" s="30" t="s">
        <v>139</v>
      </c>
      <c r="J52" s="30" t="s">
        <v>139</v>
      </c>
      <c r="K52" t="s">
        <v>444</v>
      </c>
      <c r="L52" t="s">
        <v>444</v>
      </c>
      <c r="M52" s="30" t="s">
        <v>444</v>
      </c>
      <c r="N52" s="30" t="s">
        <v>444</v>
      </c>
      <c r="O52" t="s">
        <v>444</v>
      </c>
      <c r="P52" t="s">
        <v>444</v>
      </c>
      <c r="Q52" s="30" t="s">
        <v>444</v>
      </c>
      <c r="R52" s="30" t="s">
        <v>444</v>
      </c>
      <c r="S52" t="s">
        <v>444</v>
      </c>
      <c r="T52" t="s">
        <v>444</v>
      </c>
      <c r="U52" s="30" t="s">
        <v>444</v>
      </c>
      <c r="V52" s="30" t="s">
        <v>444</v>
      </c>
      <c r="W52" t="s">
        <v>444</v>
      </c>
      <c r="X52" t="s">
        <v>444</v>
      </c>
      <c r="Y52" s="30" t="s">
        <v>444</v>
      </c>
      <c r="Z52" s="30" t="s">
        <v>444</v>
      </c>
      <c r="AA52" t="s">
        <v>444</v>
      </c>
      <c r="AB52" t="s">
        <v>444</v>
      </c>
      <c r="AC52" s="30" t="s">
        <v>444</v>
      </c>
      <c r="AD52" s="30" t="s">
        <v>444</v>
      </c>
      <c r="AE52" t="s">
        <v>444</v>
      </c>
      <c r="AF52" t="s">
        <v>444</v>
      </c>
      <c r="AG52" s="30" t="s">
        <v>444</v>
      </c>
      <c r="AH52" s="30" t="s">
        <v>444</v>
      </c>
      <c r="AI52" t="s">
        <v>444</v>
      </c>
      <c r="AJ52" t="s">
        <v>444</v>
      </c>
      <c r="AK52" s="30" t="s">
        <v>444</v>
      </c>
      <c r="AL52" s="30" t="s">
        <v>444</v>
      </c>
      <c r="AM52" t="s">
        <v>444</v>
      </c>
      <c r="AN52" t="s">
        <v>444</v>
      </c>
      <c r="AO52" s="30" t="s">
        <v>444</v>
      </c>
      <c r="AP52" s="30" t="s">
        <v>444</v>
      </c>
      <c r="AQ52" t="s">
        <v>444</v>
      </c>
      <c r="AR52" t="s">
        <v>444</v>
      </c>
      <c r="AS52" s="30" t="s">
        <v>444</v>
      </c>
      <c r="AT52" s="30" t="s">
        <v>444</v>
      </c>
      <c r="AU52" t="s">
        <v>444</v>
      </c>
      <c r="AV52" t="s">
        <v>444</v>
      </c>
      <c r="AW52" s="30" t="s">
        <v>444</v>
      </c>
      <c r="AX52" s="30" t="s">
        <v>444</v>
      </c>
      <c r="AY52" t="s">
        <v>444</v>
      </c>
      <c r="AZ52" t="s">
        <v>444</v>
      </c>
      <c r="BA52" s="30" t="s">
        <v>444</v>
      </c>
      <c r="BB52" s="30" t="s">
        <v>444</v>
      </c>
      <c r="BC52" t="s">
        <v>444</v>
      </c>
      <c r="BD52" t="s">
        <v>444</v>
      </c>
      <c r="BE52" s="30" t="s">
        <v>444</v>
      </c>
      <c r="BF52" s="30" t="s">
        <v>444</v>
      </c>
      <c r="BG52" t="s">
        <v>444</v>
      </c>
      <c r="BH52" t="s">
        <v>444</v>
      </c>
      <c r="BI52" s="30" t="s">
        <v>444</v>
      </c>
      <c r="BJ52" s="30" t="s">
        <v>444</v>
      </c>
      <c r="BK52" t="s">
        <v>444</v>
      </c>
      <c r="BL52" t="s">
        <v>444</v>
      </c>
      <c r="BM52" s="30" t="s">
        <v>444</v>
      </c>
      <c r="BN52" s="30" t="s">
        <v>444</v>
      </c>
      <c r="BO52" t="s">
        <v>444</v>
      </c>
      <c r="BP52" t="s">
        <v>444</v>
      </c>
      <c r="BQ52" s="30" t="s">
        <v>444</v>
      </c>
      <c r="BR52" s="30" t="s">
        <v>444</v>
      </c>
    </row>
    <row r="53" spans="1:70" x14ac:dyDescent="0.25">
      <c r="A53" t="s">
        <v>1952</v>
      </c>
      <c r="B53" t="s">
        <v>1953</v>
      </c>
      <c r="C53" t="s">
        <v>8</v>
      </c>
      <c r="D53" t="s">
        <v>15</v>
      </c>
      <c r="E53" s="30" t="s">
        <v>60</v>
      </c>
      <c r="F53" s="30" t="s">
        <v>62</v>
      </c>
      <c r="G53" t="s">
        <v>444</v>
      </c>
      <c r="H53" t="s">
        <v>444</v>
      </c>
      <c r="I53" s="30" t="s">
        <v>444</v>
      </c>
      <c r="J53" s="30" t="s">
        <v>444</v>
      </c>
      <c r="K53" t="s">
        <v>444</v>
      </c>
      <c r="L53" t="s">
        <v>444</v>
      </c>
      <c r="M53" s="30" t="s">
        <v>444</v>
      </c>
      <c r="N53" s="30" t="s">
        <v>444</v>
      </c>
      <c r="O53" t="s">
        <v>444</v>
      </c>
      <c r="P53" t="s">
        <v>444</v>
      </c>
      <c r="Q53" s="30" t="s">
        <v>444</v>
      </c>
      <c r="R53" s="30" t="s">
        <v>444</v>
      </c>
      <c r="S53" t="s">
        <v>444</v>
      </c>
      <c r="T53" t="s">
        <v>444</v>
      </c>
      <c r="U53" s="30" t="s">
        <v>444</v>
      </c>
      <c r="V53" s="30" t="s">
        <v>444</v>
      </c>
      <c r="W53" t="s">
        <v>444</v>
      </c>
      <c r="X53" t="s">
        <v>444</v>
      </c>
      <c r="Y53" s="30" t="s">
        <v>444</v>
      </c>
      <c r="Z53" s="30" t="s">
        <v>444</v>
      </c>
      <c r="AA53" t="s">
        <v>444</v>
      </c>
      <c r="AB53" t="s">
        <v>444</v>
      </c>
      <c r="AC53" s="30" t="s">
        <v>444</v>
      </c>
      <c r="AD53" s="30" t="s">
        <v>444</v>
      </c>
      <c r="AE53" t="s">
        <v>444</v>
      </c>
      <c r="AF53" t="s">
        <v>444</v>
      </c>
      <c r="AG53" s="30" t="s">
        <v>444</v>
      </c>
      <c r="AH53" s="30" t="s">
        <v>444</v>
      </c>
      <c r="AI53" t="s">
        <v>444</v>
      </c>
      <c r="AJ53" t="s">
        <v>444</v>
      </c>
      <c r="AK53" s="30" t="s">
        <v>444</v>
      </c>
      <c r="AL53" s="30" t="s">
        <v>444</v>
      </c>
      <c r="AM53" t="s">
        <v>444</v>
      </c>
      <c r="AN53" t="s">
        <v>444</v>
      </c>
      <c r="AO53" s="30" t="s">
        <v>444</v>
      </c>
      <c r="AP53" s="30" t="s">
        <v>444</v>
      </c>
      <c r="AQ53" t="s">
        <v>444</v>
      </c>
      <c r="AR53" t="s">
        <v>444</v>
      </c>
      <c r="AS53" s="30" t="s">
        <v>444</v>
      </c>
      <c r="AT53" s="30" t="s">
        <v>444</v>
      </c>
      <c r="AU53" t="s">
        <v>444</v>
      </c>
      <c r="AV53" t="s">
        <v>444</v>
      </c>
      <c r="AW53" s="30" t="s">
        <v>444</v>
      </c>
      <c r="AX53" s="30" t="s">
        <v>444</v>
      </c>
      <c r="AY53" t="s">
        <v>444</v>
      </c>
      <c r="AZ53" t="s">
        <v>444</v>
      </c>
      <c r="BA53" s="30" t="s">
        <v>444</v>
      </c>
      <c r="BB53" s="30" t="s">
        <v>444</v>
      </c>
      <c r="BC53" t="s">
        <v>444</v>
      </c>
      <c r="BD53" t="s">
        <v>444</v>
      </c>
      <c r="BE53" s="30" t="s">
        <v>444</v>
      </c>
      <c r="BF53" s="30" t="s">
        <v>444</v>
      </c>
      <c r="BG53" t="s">
        <v>444</v>
      </c>
      <c r="BH53" t="s">
        <v>444</v>
      </c>
      <c r="BI53" s="30" t="s">
        <v>444</v>
      </c>
      <c r="BJ53" s="30" t="s">
        <v>444</v>
      </c>
      <c r="BK53" t="s">
        <v>444</v>
      </c>
      <c r="BL53" t="s">
        <v>444</v>
      </c>
      <c r="BM53" s="30" t="s">
        <v>444</v>
      </c>
      <c r="BN53" s="30" t="s">
        <v>444</v>
      </c>
      <c r="BO53" t="s">
        <v>444</v>
      </c>
      <c r="BP53" t="s">
        <v>444</v>
      </c>
      <c r="BQ53" s="30" t="s">
        <v>444</v>
      </c>
      <c r="BR53" s="30" t="s">
        <v>444</v>
      </c>
    </row>
    <row r="54" spans="1:70" x14ac:dyDescent="0.25">
      <c r="A54" t="s">
        <v>1954</v>
      </c>
      <c r="B54" t="s">
        <v>1955</v>
      </c>
      <c r="C54" t="s">
        <v>15</v>
      </c>
      <c r="D54" t="s">
        <v>15</v>
      </c>
      <c r="E54" s="30" t="s">
        <v>60</v>
      </c>
      <c r="F54" s="30" t="s">
        <v>62</v>
      </c>
      <c r="G54" t="s">
        <v>444</v>
      </c>
      <c r="H54" t="s">
        <v>444</v>
      </c>
      <c r="I54" s="30" t="s">
        <v>444</v>
      </c>
      <c r="J54" s="30" t="s">
        <v>444</v>
      </c>
      <c r="K54" t="s">
        <v>444</v>
      </c>
      <c r="L54" t="s">
        <v>444</v>
      </c>
      <c r="M54" s="30" t="s">
        <v>444</v>
      </c>
      <c r="N54" s="30" t="s">
        <v>444</v>
      </c>
      <c r="O54" t="s">
        <v>444</v>
      </c>
      <c r="P54" t="s">
        <v>444</v>
      </c>
      <c r="Q54" s="30" t="s">
        <v>444</v>
      </c>
      <c r="R54" s="30" t="s">
        <v>444</v>
      </c>
      <c r="S54" t="s">
        <v>444</v>
      </c>
      <c r="T54" t="s">
        <v>444</v>
      </c>
      <c r="U54" s="30" t="s">
        <v>444</v>
      </c>
      <c r="V54" s="30" t="s">
        <v>444</v>
      </c>
      <c r="W54" t="s">
        <v>444</v>
      </c>
      <c r="X54" t="s">
        <v>444</v>
      </c>
      <c r="Y54" s="30" t="s">
        <v>444</v>
      </c>
      <c r="Z54" s="30" t="s">
        <v>444</v>
      </c>
      <c r="AA54" t="s">
        <v>444</v>
      </c>
      <c r="AB54" t="s">
        <v>444</v>
      </c>
      <c r="AC54" s="30" t="s">
        <v>444</v>
      </c>
      <c r="AD54" s="30" t="s">
        <v>444</v>
      </c>
      <c r="AE54" t="s">
        <v>444</v>
      </c>
      <c r="AF54" t="s">
        <v>444</v>
      </c>
      <c r="AG54" s="30" t="s">
        <v>444</v>
      </c>
      <c r="AH54" s="30" t="s">
        <v>444</v>
      </c>
      <c r="AI54" t="s">
        <v>444</v>
      </c>
      <c r="AJ54" t="s">
        <v>444</v>
      </c>
      <c r="AK54" s="30" t="s">
        <v>444</v>
      </c>
      <c r="AL54" s="30" t="s">
        <v>444</v>
      </c>
      <c r="AM54" t="s">
        <v>444</v>
      </c>
      <c r="AN54" t="s">
        <v>444</v>
      </c>
      <c r="AO54" s="30" t="s">
        <v>444</v>
      </c>
      <c r="AP54" s="30" t="s">
        <v>444</v>
      </c>
      <c r="AQ54" t="s">
        <v>444</v>
      </c>
      <c r="AR54" t="s">
        <v>444</v>
      </c>
      <c r="AS54" s="30" t="s">
        <v>444</v>
      </c>
      <c r="AT54" s="30" t="s">
        <v>444</v>
      </c>
      <c r="AU54" t="s">
        <v>444</v>
      </c>
      <c r="AV54" t="s">
        <v>444</v>
      </c>
      <c r="AW54" s="30" t="s">
        <v>444</v>
      </c>
      <c r="AX54" s="30" t="s">
        <v>444</v>
      </c>
      <c r="AY54" t="s">
        <v>444</v>
      </c>
      <c r="AZ54" t="s">
        <v>444</v>
      </c>
      <c r="BA54" s="30" t="s">
        <v>444</v>
      </c>
      <c r="BB54" s="30" t="s">
        <v>444</v>
      </c>
      <c r="BC54" t="s">
        <v>444</v>
      </c>
      <c r="BD54" t="s">
        <v>444</v>
      </c>
      <c r="BE54" s="30" t="s">
        <v>444</v>
      </c>
      <c r="BF54" s="30" t="s">
        <v>444</v>
      </c>
      <c r="BG54" t="s">
        <v>444</v>
      </c>
      <c r="BH54" t="s">
        <v>444</v>
      </c>
      <c r="BI54" s="30" t="s">
        <v>444</v>
      </c>
      <c r="BJ54" s="30" t="s">
        <v>444</v>
      </c>
      <c r="BK54" t="s">
        <v>444</v>
      </c>
      <c r="BL54" t="s">
        <v>444</v>
      </c>
      <c r="BM54" s="30" t="s">
        <v>444</v>
      </c>
      <c r="BN54" s="30" t="s">
        <v>444</v>
      </c>
      <c r="BO54" t="s">
        <v>444</v>
      </c>
      <c r="BP54" t="s">
        <v>444</v>
      </c>
      <c r="BQ54" s="30" t="s">
        <v>444</v>
      </c>
      <c r="BR54" s="30" t="s">
        <v>444</v>
      </c>
    </row>
    <row r="55" spans="1:70" x14ac:dyDescent="0.25">
      <c r="A55" t="s">
        <v>768</v>
      </c>
      <c r="B55" t="s">
        <v>1956</v>
      </c>
      <c r="C55" t="s">
        <v>8</v>
      </c>
      <c r="D55" t="s">
        <v>15</v>
      </c>
      <c r="E55" s="30" t="s">
        <v>194</v>
      </c>
      <c r="F55" s="30" t="s">
        <v>194</v>
      </c>
      <c r="G55" t="s">
        <v>196</v>
      </c>
      <c r="H55" t="s">
        <v>196</v>
      </c>
      <c r="I55" s="30" t="s">
        <v>217</v>
      </c>
      <c r="J55" s="30" t="s">
        <v>220</v>
      </c>
      <c r="K55" t="s">
        <v>222</v>
      </c>
      <c r="L55" t="s">
        <v>224</v>
      </c>
      <c r="M55" s="30" t="s">
        <v>241</v>
      </c>
      <c r="N55" s="30" t="s">
        <v>243</v>
      </c>
      <c r="O55" t="s">
        <v>444</v>
      </c>
      <c r="P55" t="s">
        <v>444</v>
      </c>
      <c r="Q55" s="30" t="s">
        <v>444</v>
      </c>
      <c r="R55" s="30" t="s">
        <v>444</v>
      </c>
      <c r="S55" t="s">
        <v>444</v>
      </c>
      <c r="T55" t="s">
        <v>444</v>
      </c>
      <c r="U55" s="30" t="s">
        <v>444</v>
      </c>
      <c r="V55" s="30" t="s">
        <v>444</v>
      </c>
      <c r="W55" t="s">
        <v>444</v>
      </c>
      <c r="X55" t="s">
        <v>444</v>
      </c>
      <c r="Y55" s="30" t="s">
        <v>444</v>
      </c>
      <c r="Z55" s="30" t="s">
        <v>444</v>
      </c>
      <c r="AA55" t="s">
        <v>444</v>
      </c>
      <c r="AB55" t="s">
        <v>444</v>
      </c>
      <c r="AC55" s="30" t="s">
        <v>444</v>
      </c>
      <c r="AD55" s="30" t="s">
        <v>444</v>
      </c>
      <c r="AE55" t="s">
        <v>444</v>
      </c>
      <c r="AF55" t="s">
        <v>444</v>
      </c>
      <c r="AG55" s="30" t="s">
        <v>444</v>
      </c>
      <c r="AH55" s="30" t="s">
        <v>444</v>
      </c>
      <c r="AI55" t="s">
        <v>444</v>
      </c>
      <c r="AJ55" t="s">
        <v>444</v>
      </c>
      <c r="AK55" s="30" t="s">
        <v>444</v>
      </c>
      <c r="AL55" s="30" t="s">
        <v>444</v>
      </c>
      <c r="AM55" t="s">
        <v>444</v>
      </c>
      <c r="AN55" t="s">
        <v>444</v>
      </c>
      <c r="AO55" s="30" t="s">
        <v>444</v>
      </c>
      <c r="AP55" s="30" t="s">
        <v>444</v>
      </c>
      <c r="AQ55" t="s">
        <v>444</v>
      </c>
      <c r="AR55" t="s">
        <v>444</v>
      </c>
      <c r="AS55" s="30" t="s">
        <v>444</v>
      </c>
      <c r="AT55" s="30" t="s">
        <v>444</v>
      </c>
      <c r="AU55" t="s">
        <v>444</v>
      </c>
      <c r="AV55" t="s">
        <v>444</v>
      </c>
      <c r="AW55" s="30" t="s">
        <v>444</v>
      </c>
      <c r="AX55" s="30" t="s">
        <v>444</v>
      </c>
      <c r="AY55" t="s">
        <v>444</v>
      </c>
      <c r="AZ55" t="s">
        <v>444</v>
      </c>
      <c r="BA55" s="30" t="s">
        <v>444</v>
      </c>
      <c r="BB55" s="30" t="s">
        <v>444</v>
      </c>
      <c r="BC55" t="s">
        <v>444</v>
      </c>
      <c r="BD55" t="s">
        <v>444</v>
      </c>
      <c r="BE55" s="30" t="s">
        <v>444</v>
      </c>
      <c r="BF55" s="30" t="s">
        <v>444</v>
      </c>
      <c r="BG55" t="s">
        <v>444</v>
      </c>
      <c r="BH55" t="s">
        <v>444</v>
      </c>
      <c r="BI55" s="30" t="s">
        <v>444</v>
      </c>
      <c r="BJ55" s="30" t="s">
        <v>444</v>
      </c>
      <c r="BK55" t="s">
        <v>444</v>
      </c>
      <c r="BL55" t="s">
        <v>444</v>
      </c>
      <c r="BM55" s="30" t="s">
        <v>444</v>
      </c>
      <c r="BN55" s="30" t="s">
        <v>444</v>
      </c>
      <c r="BO55" t="s">
        <v>444</v>
      </c>
      <c r="BP55" t="s">
        <v>444</v>
      </c>
      <c r="BQ55" s="30" t="s">
        <v>444</v>
      </c>
      <c r="BR55" s="30" t="s">
        <v>444</v>
      </c>
    </row>
    <row r="56" spans="1:70" x14ac:dyDescent="0.25">
      <c r="A56" t="s">
        <v>1961</v>
      </c>
      <c r="B56" t="s">
        <v>1962</v>
      </c>
      <c r="C56" t="s">
        <v>8</v>
      </c>
      <c r="D56" t="s">
        <v>15</v>
      </c>
      <c r="E56" s="30" t="s">
        <v>174</v>
      </c>
      <c r="F56" s="30" t="s">
        <v>174</v>
      </c>
      <c r="G56" t="s">
        <v>175</v>
      </c>
      <c r="H56" t="s">
        <v>175</v>
      </c>
      <c r="I56" s="30" t="s">
        <v>176</v>
      </c>
      <c r="J56" s="30" t="s">
        <v>176</v>
      </c>
      <c r="K56" t="s">
        <v>198</v>
      </c>
      <c r="L56" t="s">
        <v>198</v>
      </c>
      <c r="M56" s="30" t="s">
        <v>199</v>
      </c>
      <c r="N56" s="30" t="s">
        <v>199</v>
      </c>
      <c r="O56" t="s">
        <v>1873</v>
      </c>
      <c r="P56" t="s">
        <v>1873</v>
      </c>
      <c r="Q56" s="30" t="s">
        <v>444</v>
      </c>
      <c r="R56" s="30" t="s">
        <v>444</v>
      </c>
      <c r="S56" t="s">
        <v>444</v>
      </c>
      <c r="T56" t="s">
        <v>444</v>
      </c>
      <c r="U56" s="30" t="s">
        <v>444</v>
      </c>
      <c r="V56" s="30" t="s">
        <v>444</v>
      </c>
      <c r="W56" t="s">
        <v>444</v>
      </c>
      <c r="X56" t="s">
        <v>444</v>
      </c>
      <c r="Y56" s="30" t="s">
        <v>444</v>
      </c>
      <c r="Z56" s="30" t="s">
        <v>444</v>
      </c>
      <c r="AA56" t="s">
        <v>444</v>
      </c>
      <c r="AB56" t="s">
        <v>444</v>
      </c>
      <c r="AC56" s="30" t="s">
        <v>444</v>
      </c>
      <c r="AD56" s="30" t="s">
        <v>444</v>
      </c>
      <c r="AE56" t="s">
        <v>444</v>
      </c>
      <c r="AF56" t="s">
        <v>444</v>
      </c>
      <c r="AG56" s="30" t="s">
        <v>444</v>
      </c>
      <c r="AH56" s="30" t="s">
        <v>444</v>
      </c>
      <c r="AI56" t="s">
        <v>444</v>
      </c>
      <c r="AJ56" t="s">
        <v>444</v>
      </c>
      <c r="AK56" s="30" t="s">
        <v>444</v>
      </c>
      <c r="AL56" s="30" t="s">
        <v>444</v>
      </c>
      <c r="AM56" t="s">
        <v>444</v>
      </c>
      <c r="AN56" t="s">
        <v>444</v>
      </c>
      <c r="AO56" s="30" t="s">
        <v>444</v>
      </c>
      <c r="AP56" s="30" t="s">
        <v>444</v>
      </c>
      <c r="AQ56" t="s">
        <v>444</v>
      </c>
      <c r="AR56" t="s">
        <v>444</v>
      </c>
      <c r="AS56" s="30" t="s">
        <v>444</v>
      </c>
      <c r="AT56" s="30" t="s">
        <v>444</v>
      </c>
      <c r="AU56" t="s">
        <v>444</v>
      </c>
      <c r="AV56" t="s">
        <v>444</v>
      </c>
      <c r="AW56" s="30" t="s">
        <v>444</v>
      </c>
      <c r="AX56" s="30" t="s">
        <v>444</v>
      </c>
      <c r="AY56" t="s">
        <v>444</v>
      </c>
      <c r="AZ56" t="s">
        <v>444</v>
      </c>
      <c r="BA56" s="30" t="s">
        <v>444</v>
      </c>
      <c r="BB56" s="30" t="s">
        <v>444</v>
      </c>
      <c r="BC56" t="s">
        <v>444</v>
      </c>
      <c r="BD56" t="s">
        <v>444</v>
      </c>
      <c r="BE56" s="30" t="s">
        <v>444</v>
      </c>
      <c r="BF56" s="30" t="s">
        <v>444</v>
      </c>
      <c r="BG56" t="s">
        <v>444</v>
      </c>
      <c r="BH56" t="s">
        <v>444</v>
      </c>
      <c r="BI56" s="30" t="s">
        <v>444</v>
      </c>
      <c r="BJ56" s="30" t="s">
        <v>444</v>
      </c>
      <c r="BK56" t="s">
        <v>444</v>
      </c>
      <c r="BL56" t="s">
        <v>444</v>
      </c>
      <c r="BM56" s="30" t="s">
        <v>444</v>
      </c>
      <c r="BN56" s="30" t="s">
        <v>444</v>
      </c>
      <c r="BO56" t="s">
        <v>444</v>
      </c>
      <c r="BP56" t="s">
        <v>444</v>
      </c>
      <c r="BQ56" s="30" t="s">
        <v>444</v>
      </c>
      <c r="BR56" s="30" t="s">
        <v>444</v>
      </c>
    </row>
    <row r="57" spans="1:70" x14ac:dyDescent="0.25">
      <c r="A57" t="s">
        <v>1969</v>
      </c>
      <c r="B57" t="s">
        <v>1970</v>
      </c>
      <c r="C57" t="s">
        <v>8</v>
      </c>
      <c r="D57" t="s">
        <v>15</v>
      </c>
      <c r="E57" s="30" t="s">
        <v>63</v>
      </c>
      <c r="F57" s="30" t="s">
        <v>63</v>
      </c>
      <c r="G57" t="s">
        <v>217</v>
      </c>
      <c r="H57" t="s">
        <v>219</v>
      </c>
      <c r="I57" s="30" t="s">
        <v>222</v>
      </c>
      <c r="J57" s="30" t="s">
        <v>223</v>
      </c>
      <c r="K57" t="s">
        <v>241</v>
      </c>
      <c r="L57" t="s">
        <v>242</v>
      </c>
      <c r="M57" s="30" t="s">
        <v>444</v>
      </c>
      <c r="N57" s="30" t="s">
        <v>444</v>
      </c>
      <c r="O57" t="s">
        <v>444</v>
      </c>
      <c r="P57" t="s">
        <v>444</v>
      </c>
      <c r="Q57" s="30" t="s">
        <v>444</v>
      </c>
      <c r="R57" s="30" t="s">
        <v>444</v>
      </c>
      <c r="S57" t="s">
        <v>444</v>
      </c>
      <c r="T57" t="s">
        <v>444</v>
      </c>
      <c r="U57" s="30" t="s">
        <v>444</v>
      </c>
      <c r="V57" s="30" t="s">
        <v>444</v>
      </c>
      <c r="W57" t="s">
        <v>444</v>
      </c>
      <c r="X57" t="s">
        <v>444</v>
      </c>
      <c r="Y57" s="30" t="s">
        <v>444</v>
      </c>
      <c r="Z57" s="30" t="s">
        <v>444</v>
      </c>
      <c r="AA57" t="s">
        <v>444</v>
      </c>
      <c r="AB57" t="s">
        <v>444</v>
      </c>
      <c r="AC57" s="30" t="s">
        <v>444</v>
      </c>
      <c r="AD57" s="30" t="s">
        <v>444</v>
      </c>
      <c r="AE57" t="s">
        <v>444</v>
      </c>
      <c r="AF57" t="s">
        <v>444</v>
      </c>
      <c r="AG57" s="30" t="s">
        <v>444</v>
      </c>
      <c r="AH57" s="30" t="s">
        <v>444</v>
      </c>
      <c r="AI57" t="s">
        <v>444</v>
      </c>
      <c r="AJ57" t="s">
        <v>444</v>
      </c>
      <c r="AK57" s="30" t="s">
        <v>444</v>
      </c>
      <c r="AL57" s="30" t="s">
        <v>444</v>
      </c>
      <c r="AM57" t="s">
        <v>444</v>
      </c>
      <c r="AN57" t="s">
        <v>444</v>
      </c>
      <c r="AO57" s="30" t="s">
        <v>444</v>
      </c>
      <c r="AP57" s="30" t="s">
        <v>444</v>
      </c>
      <c r="AQ57" t="s">
        <v>444</v>
      </c>
      <c r="AR57" t="s">
        <v>444</v>
      </c>
      <c r="AS57" s="30" t="s">
        <v>444</v>
      </c>
      <c r="AT57" s="30" t="s">
        <v>444</v>
      </c>
      <c r="AU57" t="s">
        <v>444</v>
      </c>
      <c r="AV57" t="s">
        <v>444</v>
      </c>
      <c r="AW57" s="30" t="s">
        <v>444</v>
      </c>
      <c r="AX57" s="30" t="s">
        <v>444</v>
      </c>
      <c r="AY57" t="s">
        <v>444</v>
      </c>
      <c r="AZ57" t="s">
        <v>444</v>
      </c>
      <c r="BA57" s="30" t="s">
        <v>444</v>
      </c>
      <c r="BB57" s="30" t="s">
        <v>444</v>
      </c>
      <c r="BC57" t="s">
        <v>444</v>
      </c>
      <c r="BD57" t="s">
        <v>444</v>
      </c>
      <c r="BE57" s="30" t="s">
        <v>444</v>
      </c>
      <c r="BF57" s="30" t="s">
        <v>444</v>
      </c>
      <c r="BG57" t="s">
        <v>444</v>
      </c>
      <c r="BH57" t="s">
        <v>444</v>
      </c>
      <c r="BI57" s="30" t="s">
        <v>444</v>
      </c>
      <c r="BJ57" s="30" t="s">
        <v>444</v>
      </c>
      <c r="BK57" t="s">
        <v>444</v>
      </c>
      <c r="BL57" t="s">
        <v>444</v>
      </c>
      <c r="BM57" s="30" t="s">
        <v>444</v>
      </c>
      <c r="BN57" s="30" t="s">
        <v>444</v>
      </c>
      <c r="BO57" t="s">
        <v>444</v>
      </c>
      <c r="BP57" t="s">
        <v>444</v>
      </c>
      <c r="BQ57" s="30" t="s">
        <v>444</v>
      </c>
      <c r="BR57" s="30" t="s">
        <v>444</v>
      </c>
    </row>
    <row r="58" spans="1:70" x14ac:dyDescent="0.25">
      <c r="A58" t="s">
        <v>1973</v>
      </c>
      <c r="B58" t="s">
        <v>1974</v>
      </c>
      <c r="C58" t="s">
        <v>8</v>
      </c>
      <c r="D58" t="s">
        <v>15</v>
      </c>
      <c r="E58" s="30" t="s">
        <v>174</v>
      </c>
      <c r="F58" s="30" t="s">
        <v>174</v>
      </c>
      <c r="G58" t="s">
        <v>176</v>
      </c>
      <c r="H58" t="s">
        <v>176</v>
      </c>
      <c r="I58" s="30" t="s">
        <v>444</v>
      </c>
      <c r="J58" s="30" t="s">
        <v>444</v>
      </c>
      <c r="K58" t="s">
        <v>444</v>
      </c>
      <c r="L58" t="s">
        <v>444</v>
      </c>
      <c r="M58" s="30" t="s">
        <v>444</v>
      </c>
      <c r="N58" s="30" t="s">
        <v>444</v>
      </c>
      <c r="O58" t="s">
        <v>444</v>
      </c>
      <c r="P58" t="s">
        <v>444</v>
      </c>
      <c r="Q58" s="30" t="s">
        <v>444</v>
      </c>
      <c r="R58" s="30" t="s">
        <v>444</v>
      </c>
      <c r="S58" t="s">
        <v>444</v>
      </c>
      <c r="T58" t="s">
        <v>444</v>
      </c>
      <c r="U58" s="30" t="s">
        <v>444</v>
      </c>
      <c r="V58" s="30" t="s">
        <v>444</v>
      </c>
      <c r="W58" t="s">
        <v>444</v>
      </c>
      <c r="X58" t="s">
        <v>444</v>
      </c>
      <c r="Y58" s="30" t="s">
        <v>444</v>
      </c>
      <c r="Z58" s="30" t="s">
        <v>444</v>
      </c>
      <c r="AA58" t="s">
        <v>444</v>
      </c>
      <c r="AB58" t="s">
        <v>444</v>
      </c>
      <c r="AC58" s="30" t="s">
        <v>444</v>
      </c>
      <c r="AD58" s="30" t="s">
        <v>444</v>
      </c>
      <c r="AE58" t="s">
        <v>444</v>
      </c>
      <c r="AF58" t="s">
        <v>444</v>
      </c>
      <c r="AG58" s="30" t="s">
        <v>444</v>
      </c>
      <c r="AH58" s="30" t="s">
        <v>444</v>
      </c>
      <c r="AI58" t="s">
        <v>444</v>
      </c>
      <c r="AJ58" t="s">
        <v>444</v>
      </c>
      <c r="AK58" s="30" t="s">
        <v>444</v>
      </c>
      <c r="AL58" s="30" t="s">
        <v>444</v>
      </c>
      <c r="AM58" t="s">
        <v>444</v>
      </c>
      <c r="AN58" t="s">
        <v>444</v>
      </c>
      <c r="AO58" s="30" t="s">
        <v>444</v>
      </c>
      <c r="AP58" s="30" t="s">
        <v>444</v>
      </c>
      <c r="AQ58" t="s">
        <v>444</v>
      </c>
      <c r="AR58" t="s">
        <v>444</v>
      </c>
      <c r="AS58" s="30" t="s">
        <v>444</v>
      </c>
      <c r="AT58" s="30" t="s">
        <v>444</v>
      </c>
      <c r="AU58" t="s">
        <v>444</v>
      </c>
      <c r="AV58" t="s">
        <v>444</v>
      </c>
      <c r="AW58" s="30" t="s">
        <v>444</v>
      </c>
      <c r="AX58" s="30" t="s">
        <v>444</v>
      </c>
      <c r="AY58" t="s">
        <v>444</v>
      </c>
      <c r="AZ58" t="s">
        <v>444</v>
      </c>
      <c r="BA58" s="30" t="s">
        <v>444</v>
      </c>
      <c r="BB58" s="30" t="s">
        <v>444</v>
      </c>
      <c r="BC58" t="s">
        <v>444</v>
      </c>
      <c r="BD58" t="s">
        <v>444</v>
      </c>
      <c r="BE58" s="30" t="s">
        <v>444</v>
      </c>
      <c r="BF58" s="30" t="s">
        <v>444</v>
      </c>
      <c r="BG58" t="s">
        <v>444</v>
      </c>
      <c r="BH58" t="s">
        <v>444</v>
      </c>
      <c r="BI58" s="30" t="s">
        <v>444</v>
      </c>
      <c r="BJ58" s="30" t="s">
        <v>444</v>
      </c>
      <c r="BK58" t="s">
        <v>444</v>
      </c>
      <c r="BL58" t="s">
        <v>444</v>
      </c>
      <c r="BM58" s="30" t="s">
        <v>444</v>
      </c>
      <c r="BN58" s="30" t="s">
        <v>444</v>
      </c>
      <c r="BO58" t="s">
        <v>444</v>
      </c>
      <c r="BP58" t="s">
        <v>444</v>
      </c>
      <c r="BQ58" s="30" t="s">
        <v>444</v>
      </c>
      <c r="BR58" s="30" t="s">
        <v>444</v>
      </c>
    </row>
    <row r="59" spans="1:70" x14ac:dyDescent="0.25">
      <c r="A59" t="s">
        <v>1975</v>
      </c>
      <c r="B59" t="s">
        <v>1976</v>
      </c>
      <c r="C59" t="s">
        <v>8</v>
      </c>
      <c r="D59" t="s">
        <v>15</v>
      </c>
      <c r="E59" s="30" t="s">
        <v>63</v>
      </c>
      <c r="F59" s="30" t="s">
        <v>63</v>
      </c>
      <c r="G59" t="s">
        <v>144</v>
      </c>
      <c r="H59" t="s">
        <v>144</v>
      </c>
      <c r="I59" s="30" t="s">
        <v>217</v>
      </c>
      <c r="J59" s="30" t="s">
        <v>217</v>
      </c>
      <c r="K59" t="s">
        <v>219</v>
      </c>
      <c r="L59" t="s">
        <v>219</v>
      </c>
      <c r="M59" s="30" t="s">
        <v>222</v>
      </c>
      <c r="N59" s="30" t="s">
        <v>223</v>
      </c>
      <c r="O59" t="s">
        <v>241</v>
      </c>
      <c r="P59" t="s">
        <v>242</v>
      </c>
      <c r="Q59" s="30" t="s">
        <v>265</v>
      </c>
      <c r="R59" s="30" t="s">
        <v>265</v>
      </c>
      <c r="S59" t="s">
        <v>267</v>
      </c>
      <c r="T59" t="s">
        <v>267</v>
      </c>
      <c r="U59" s="30" t="s">
        <v>444</v>
      </c>
      <c r="V59" s="30" t="s">
        <v>444</v>
      </c>
      <c r="W59" t="s">
        <v>444</v>
      </c>
      <c r="X59" t="s">
        <v>444</v>
      </c>
      <c r="Y59" s="30" t="s">
        <v>444</v>
      </c>
      <c r="Z59" s="30" t="s">
        <v>444</v>
      </c>
      <c r="AA59" t="s">
        <v>444</v>
      </c>
      <c r="AB59" t="s">
        <v>444</v>
      </c>
      <c r="AC59" s="30" t="s">
        <v>444</v>
      </c>
      <c r="AD59" s="30" t="s">
        <v>444</v>
      </c>
      <c r="AE59" t="s">
        <v>444</v>
      </c>
      <c r="AF59" t="s">
        <v>444</v>
      </c>
      <c r="AG59" s="30" t="s">
        <v>444</v>
      </c>
      <c r="AH59" s="30" t="s">
        <v>444</v>
      </c>
      <c r="AI59" t="s">
        <v>444</v>
      </c>
      <c r="AJ59" t="s">
        <v>444</v>
      </c>
      <c r="AK59" s="30" t="s">
        <v>444</v>
      </c>
      <c r="AL59" s="30" t="s">
        <v>444</v>
      </c>
      <c r="AM59" t="s">
        <v>444</v>
      </c>
      <c r="AN59" t="s">
        <v>444</v>
      </c>
      <c r="AO59" s="30" t="s">
        <v>444</v>
      </c>
      <c r="AP59" s="30" t="s">
        <v>444</v>
      </c>
      <c r="AQ59" t="s">
        <v>444</v>
      </c>
      <c r="AR59" t="s">
        <v>444</v>
      </c>
      <c r="AS59" s="30" t="s">
        <v>444</v>
      </c>
      <c r="AT59" s="30" t="s">
        <v>444</v>
      </c>
      <c r="AU59" t="s">
        <v>444</v>
      </c>
      <c r="AV59" t="s">
        <v>444</v>
      </c>
      <c r="AW59" s="30" t="s">
        <v>444</v>
      </c>
      <c r="AX59" s="30" t="s">
        <v>444</v>
      </c>
      <c r="AY59" t="s">
        <v>444</v>
      </c>
      <c r="AZ59" t="s">
        <v>444</v>
      </c>
      <c r="BA59" s="30" t="s">
        <v>444</v>
      </c>
      <c r="BB59" s="30" t="s">
        <v>444</v>
      </c>
      <c r="BC59" t="s">
        <v>444</v>
      </c>
      <c r="BD59" t="s">
        <v>444</v>
      </c>
      <c r="BE59" s="30" t="s">
        <v>444</v>
      </c>
      <c r="BF59" s="30" t="s">
        <v>444</v>
      </c>
      <c r="BG59" t="s">
        <v>444</v>
      </c>
      <c r="BH59" t="s">
        <v>444</v>
      </c>
      <c r="BI59" s="30" t="s">
        <v>444</v>
      </c>
      <c r="BJ59" s="30" t="s">
        <v>444</v>
      </c>
      <c r="BK59" t="s">
        <v>444</v>
      </c>
      <c r="BL59" t="s">
        <v>444</v>
      </c>
      <c r="BM59" s="30" t="s">
        <v>444</v>
      </c>
      <c r="BN59" s="30" t="s">
        <v>444</v>
      </c>
      <c r="BO59" t="s">
        <v>444</v>
      </c>
      <c r="BP59" t="s">
        <v>444</v>
      </c>
      <c r="BQ59" s="30" t="s">
        <v>444</v>
      </c>
      <c r="BR59" s="30" t="s">
        <v>444</v>
      </c>
    </row>
    <row r="60" spans="1:70" x14ac:dyDescent="0.25">
      <c r="A60" t="s">
        <v>1979</v>
      </c>
      <c r="B60" t="s">
        <v>1980</v>
      </c>
      <c r="C60" t="s">
        <v>8</v>
      </c>
      <c r="D60" t="s">
        <v>15</v>
      </c>
      <c r="E60" s="30" t="s">
        <v>3544</v>
      </c>
      <c r="F60" s="30" t="s">
        <v>3544</v>
      </c>
      <c r="G60" t="s">
        <v>144</v>
      </c>
      <c r="H60" t="s">
        <v>144</v>
      </c>
      <c r="I60" s="30" t="s">
        <v>217</v>
      </c>
      <c r="J60" s="30" t="s">
        <v>217</v>
      </c>
      <c r="K60" t="s">
        <v>222</v>
      </c>
      <c r="L60" t="s">
        <v>222</v>
      </c>
      <c r="M60" s="30" t="s">
        <v>241</v>
      </c>
      <c r="N60" s="30" t="s">
        <v>241</v>
      </c>
      <c r="O60" t="s">
        <v>262</v>
      </c>
      <c r="P60" t="s">
        <v>262</v>
      </c>
      <c r="Q60" s="30" t="s">
        <v>265</v>
      </c>
      <c r="R60" s="30" t="s">
        <v>265</v>
      </c>
      <c r="S60" t="s">
        <v>267</v>
      </c>
      <c r="T60" t="s">
        <v>267</v>
      </c>
      <c r="U60" s="30" t="s">
        <v>444</v>
      </c>
      <c r="V60" s="30" t="s">
        <v>444</v>
      </c>
      <c r="W60" t="s">
        <v>444</v>
      </c>
      <c r="X60" t="s">
        <v>444</v>
      </c>
      <c r="Y60" s="30" t="s">
        <v>444</v>
      </c>
      <c r="Z60" s="30" t="s">
        <v>444</v>
      </c>
      <c r="AA60" t="s">
        <v>444</v>
      </c>
      <c r="AB60" t="s">
        <v>444</v>
      </c>
      <c r="AC60" s="30" t="s">
        <v>444</v>
      </c>
      <c r="AD60" s="30" t="s">
        <v>444</v>
      </c>
      <c r="AE60" t="s">
        <v>444</v>
      </c>
      <c r="AF60" t="s">
        <v>444</v>
      </c>
      <c r="AG60" s="30" t="s">
        <v>444</v>
      </c>
      <c r="AH60" s="30" t="s">
        <v>444</v>
      </c>
      <c r="AI60" t="s">
        <v>444</v>
      </c>
      <c r="AJ60" t="s">
        <v>444</v>
      </c>
      <c r="AK60" s="30" t="s">
        <v>444</v>
      </c>
      <c r="AL60" s="30" t="s">
        <v>444</v>
      </c>
      <c r="AM60" t="s">
        <v>444</v>
      </c>
      <c r="AN60" t="s">
        <v>444</v>
      </c>
      <c r="AO60" s="30" t="s">
        <v>444</v>
      </c>
      <c r="AP60" s="30" t="s">
        <v>444</v>
      </c>
      <c r="AQ60" t="s">
        <v>444</v>
      </c>
      <c r="AR60" t="s">
        <v>444</v>
      </c>
      <c r="AS60" s="30" t="s">
        <v>444</v>
      </c>
      <c r="AT60" s="30" t="s">
        <v>444</v>
      </c>
      <c r="AU60" t="s">
        <v>444</v>
      </c>
      <c r="AV60" t="s">
        <v>444</v>
      </c>
      <c r="AW60" s="30" t="s">
        <v>444</v>
      </c>
      <c r="AX60" s="30" t="s">
        <v>444</v>
      </c>
      <c r="AY60" t="s">
        <v>444</v>
      </c>
      <c r="AZ60" t="s">
        <v>444</v>
      </c>
      <c r="BA60" s="30" t="s">
        <v>444</v>
      </c>
      <c r="BB60" s="30" t="s">
        <v>444</v>
      </c>
      <c r="BC60" t="s">
        <v>444</v>
      </c>
      <c r="BD60" t="s">
        <v>444</v>
      </c>
      <c r="BE60" s="30" t="s">
        <v>444</v>
      </c>
      <c r="BF60" s="30" t="s">
        <v>444</v>
      </c>
      <c r="BG60" t="s">
        <v>444</v>
      </c>
      <c r="BH60" t="s">
        <v>444</v>
      </c>
      <c r="BI60" s="30" t="s">
        <v>444</v>
      </c>
      <c r="BJ60" s="30" t="s">
        <v>444</v>
      </c>
      <c r="BK60" t="s">
        <v>444</v>
      </c>
      <c r="BL60" t="s">
        <v>444</v>
      </c>
      <c r="BM60" s="30" t="s">
        <v>444</v>
      </c>
      <c r="BN60" s="30" t="s">
        <v>444</v>
      </c>
      <c r="BO60" t="s">
        <v>444</v>
      </c>
      <c r="BP60" t="s">
        <v>444</v>
      </c>
      <c r="BQ60" s="30" t="s">
        <v>444</v>
      </c>
      <c r="BR60" s="30" t="s">
        <v>444</v>
      </c>
    </row>
    <row r="61" spans="1:70" x14ac:dyDescent="0.25">
      <c r="A61" t="s">
        <v>1981</v>
      </c>
      <c r="B61" t="s">
        <v>1982</v>
      </c>
      <c r="C61" t="s">
        <v>8</v>
      </c>
      <c r="D61" t="s">
        <v>15</v>
      </c>
      <c r="E61" s="30" t="s">
        <v>144</v>
      </c>
      <c r="F61" s="30" t="s">
        <v>144</v>
      </c>
      <c r="G61" t="s">
        <v>219</v>
      </c>
      <c r="H61" t="s">
        <v>219</v>
      </c>
      <c r="I61" s="30" t="s">
        <v>223</v>
      </c>
      <c r="J61" s="30" t="s">
        <v>223</v>
      </c>
      <c r="K61" t="s">
        <v>241</v>
      </c>
      <c r="L61" t="s">
        <v>242</v>
      </c>
      <c r="M61" s="30" t="s">
        <v>265</v>
      </c>
      <c r="N61" s="30" t="s">
        <v>265</v>
      </c>
      <c r="O61" t="s">
        <v>267</v>
      </c>
      <c r="P61" t="s">
        <v>267</v>
      </c>
      <c r="Q61" s="30" t="s">
        <v>444</v>
      </c>
      <c r="R61" s="30" t="s">
        <v>444</v>
      </c>
      <c r="S61" t="s">
        <v>444</v>
      </c>
      <c r="T61" t="s">
        <v>444</v>
      </c>
      <c r="U61" s="30" t="s">
        <v>444</v>
      </c>
      <c r="V61" s="30" t="s">
        <v>444</v>
      </c>
      <c r="W61" t="s">
        <v>444</v>
      </c>
      <c r="X61" t="s">
        <v>444</v>
      </c>
      <c r="Y61" s="30" t="s">
        <v>444</v>
      </c>
      <c r="Z61" s="30" t="s">
        <v>444</v>
      </c>
      <c r="AA61" t="s">
        <v>444</v>
      </c>
      <c r="AB61" t="s">
        <v>444</v>
      </c>
      <c r="AC61" s="30" t="s">
        <v>444</v>
      </c>
      <c r="AD61" s="30" t="s">
        <v>444</v>
      </c>
      <c r="AE61" t="s">
        <v>444</v>
      </c>
      <c r="AF61" t="s">
        <v>444</v>
      </c>
      <c r="AG61" s="30" t="s">
        <v>444</v>
      </c>
      <c r="AH61" s="30" t="s">
        <v>444</v>
      </c>
      <c r="AI61" t="s">
        <v>444</v>
      </c>
      <c r="AJ61" t="s">
        <v>444</v>
      </c>
      <c r="AK61" s="30" t="s">
        <v>444</v>
      </c>
      <c r="AL61" s="30" t="s">
        <v>444</v>
      </c>
      <c r="AM61" t="s">
        <v>444</v>
      </c>
      <c r="AN61" t="s">
        <v>444</v>
      </c>
      <c r="AO61" s="30" t="s">
        <v>444</v>
      </c>
      <c r="AP61" s="30" t="s">
        <v>444</v>
      </c>
      <c r="AQ61" t="s">
        <v>444</v>
      </c>
      <c r="AR61" t="s">
        <v>444</v>
      </c>
      <c r="AS61" s="30" t="s">
        <v>444</v>
      </c>
      <c r="AT61" s="30" t="s">
        <v>444</v>
      </c>
      <c r="AU61" t="s">
        <v>444</v>
      </c>
      <c r="AV61" t="s">
        <v>444</v>
      </c>
      <c r="AW61" s="30" t="s">
        <v>444</v>
      </c>
      <c r="AX61" s="30" t="s">
        <v>444</v>
      </c>
      <c r="AY61" t="s">
        <v>444</v>
      </c>
      <c r="AZ61" t="s">
        <v>444</v>
      </c>
      <c r="BA61" s="30" t="s">
        <v>444</v>
      </c>
      <c r="BB61" s="30" t="s">
        <v>444</v>
      </c>
      <c r="BC61" t="s">
        <v>444</v>
      </c>
      <c r="BD61" t="s">
        <v>444</v>
      </c>
      <c r="BE61" s="30" t="s">
        <v>444</v>
      </c>
      <c r="BF61" s="30" t="s">
        <v>444</v>
      </c>
      <c r="BG61" t="s">
        <v>444</v>
      </c>
      <c r="BH61" t="s">
        <v>444</v>
      </c>
      <c r="BI61" s="30" t="s">
        <v>444</v>
      </c>
      <c r="BJ61" s="30" t="s">
        <v>444</v>
      </c>
      <c r="BK61" t="s">
        <v>444</v>
      </c>
      <c r="BL61" t="s">
        <v>444</v>
      </c>
      <c r="BM61" s="30" t="s">
        <v>444</v>
      </c>
      <c r="BN61" s="30" t="s">
        <v>444</v>
      </c>
      <c r="BO61" t="s">
        <v>444</v>
      </c>
      <c r="BP61" t="s">
        <v>444</v>
      </c>
      <c r="BQ61" s="30" t="s">
        <v>444</v>
      </c>
      <c r="BR61" s="30" t="s">
        <v>444</v>
      </c>
    </row>
    <row r="62" spans="1:70" x14ac:dyDescent="0.25">
      <c r="A62" t="s">
        <v>1983</v>
      </c>
      <c r="B62" t="s">
        <v>1984</v>
      </c>
      <c r="C62" t="s">
        <v>8</v>
      </c>
      <c r="D62" t="s">
        <v>15</v>
      </c>
      <c r="E62" s="30" t="s">
        <v>63</v>
      </c>
      <c r="F62" s="30" t="s">
        <v>63</v>
      </c>
      <c r="G62" t="s">
        <v>144</v>
      </c>
      <c r="H62" t="s">
        <v>144</v>
      </c>
      <c r="I62" s="30" t="s">
        <v>217</v>
      </c>
      <c r="J62" s="30" t="s">
        <v>217</v>
      </c>
      <c r="K62" t="s">
        <v>222</v>
      </c>
      <c r="L62" t="s">
        <v>222</v>
      </c>
      <c r="M62" s="30" t="s">
        <v>241</v>
      </c>
      <c r="N62" s="30" t="s">
        <v>241</v>
      </c>
      <c r="O62" t="s">
        <v>444</v>
      </c>
      <c r="P62" t="s">
        <v>444</v>
      </c>
      <c r="Q62" s="30" t="s">
        <v>444</v>
      </c>
      <c r="R62" s="30" t="s">
        <v>444</v>
      </c>
      <c r="S62" t="s">
        <v>444</v>
      </c>
      <c r="T62" t="s">
        <v>444</v>
      </c>
      <c r="U62" s="30" t="s">
        <v>444</v>
      </c>
      <c r="V62" s="30" t="s">
        <v>444</v>
      </c>
      <c r="W62" t="s">
        <v>444</v>
      </c>
      <c r="X62" t="s">
        <v>444</v>
      </c>
      <c r="Y62" s="30" t="s">
        <v>444</v>
      </c>
      <c r="Z62" s="30" t="s">
        <v>444</v>
      </c>
      <c r="AA62" t="s">
        <v>444</v>
      </c>
      <c r="AB62" t="s">
        <v>444</v>
      </c>
      <c r="AC62" s="30" t="s">
        <v>444</v>
      </c>
      <c r="AD62" s="30" t="s">
        <v>444</v>
      </c>
      <c r="AE62" t="s">
        <v>444</v>
      </c>
      <c r="AF62" t="s">
        <v>444</v>
      </c>
      <c r="AG62" s="30" t="s">
        <v>444</v>
      </c>
      <c r="AH62" s="30" t="s">
        <v>444</v>
      </c>
      <c r="AI62" t="s">
        <v>444</v>
      </c>
      <c r="AJ62" t="s">
        <v>444</v>
      </c>
      <c r="AK62" s="30" t="s">
        <v>444</v>
      </c>
      <c r="AL62" s="30" t="s">
        <v>444</v>
      </c>
      <c r="AM62" t="s">
        <v>444</v>
      </c>
      <c r="AN62" t="s">
        <v>444</v>
      </c>
      <c r="AO62" s="30" t="s">
        <v>444</v>
      </c>
      <c r="AP62" s="30" t="s">
        <v>444</v>
      </c>
      <c r="AQ62" t="s">
        <v>444</v>
      </c>
      <c r="AR62" t="s">
        <v>444</v>
      </c>
      <c r="AS62" s="30" t="s">
        <v>444</v>
      </c>
      <c r="AT62" s="30" t="s">
        <v>444</v>
      </c>
      <c r="AU62" t="s">
        <v>444</v>
      </c>
      <c r="AV62" t="s">
        <v>444</v>
      </c>
      <c r="AW62" s="30" t="s">
        <v>444</v>
      </c>
      <c r="AX62" s="30" t="s">
        <v>444</v>
      </c>
      <c r="AY62" t="s">
        <v>444</v>
      </c>
      <c r="AZ62" t="s">
        <v>444</v>
      </c>
      <c r="BA62" s="30" t="s">
        <v>444</v>
      </c>
      <c r="BB62" s="30" t="s">
        <v>444</v>
      </c>
      <c r="BC62" t="s">
        <v>444</v>
      </c>
      <c r="BD62" t="s">
        <v>444</v>
      </c>
      <c r="BE62" s="30" t="s">
        <v>444</v>
      </c>
      <c r="BF62" s="30" t="s">
        <v>444</v>
      </c>
      <c r="BG62" t="s">
        <v>444</v>
      </c>
      <c r="BH62" t="s">
        <v>444</v>
      </c>
      <c r="BI62" s="30" t="s">
        <v>444</v>
      </c>
      <c r="BJ62" s="30" t="s">
        <v>444</v>
      </c>
      <c r="BK62" t="s">
        <v>444</v>
      </c>
      <c r="BL62" t="s">
        <v>444</v>
      </c>
      <c r="BM62" s="30" t="s">
        <v>444</v>
      </c>
      <c r="BN62" s="30" t="s">
        <v>444</v>
      </c>
      <c r="BO62" t="s">
        <v>444</v>
      </c>
      <c r="BP62" t="s">
        <v>444</v>
      </c>
      <c r="BQ62" s="30" t="s">
        <v>444</v>
      </c>
      <c r="BR62" s="30" t="s">
        <v>444</v>
      </c>
    </row>
    <row r="63" spans="1:70" x14ac:dyDescent="0.25">
      <c r="A63" t="s">
        <v>1985</v>
      </c>
      <c r="B63" t="s">
        <v>3437</v>
      </c>
      <c r="C63" t="s">
        <v>8</v>
      </c>
      <c r="D63" t="s">
        <v>15</v>
      </c>
      <c r="E63" s="30" t="s">
        <v>279</v>
      </c>
      <c r="F63" s="30" t="s">
        <v>279</v>
      </c>
      <c r="G63" t="s">
        <v>3449</v>
      </c>
      <c r="H63" t="s">
        <v>3449</v>
      </c>
      <c r="I63" s="30" t="s">
        <v>444</v>
      </c>
      <c r="J63" s="30" t="s">
        <v>444</v>
      </c>
      <c r="K63" t="s">
        <v>444</v>
      </c>
      <c r="L63" t="s">
        <v>444</v>
      </c>
      <c r="M63" s="30" t="s">
        <v>444</v>
      </c>
      <c r="N63" s="30" t="s">
        <v>444</v>
      </c>
      <c r="O63" t="s">
        <v>444</v>
      </c>
      <c r="P63" t="s">
        <v>444</v>
      </c>
      <c r="Q63" s="30" t="s">
        <v>444</v>
      </c>
      <c r="R63" s="30" t="s">
        <v>444</v>
      </c>
      <c r="S63" t="s">
        <v>444</v>
      </c>
      <c r="T63" t="s">
        <v>444</v>
      </c>
      <c r="U63" s="30" t="s">
        <v>444</v>
      </c>
      <c r="V63" s="30" t="s">
        <v>444</v>
      </c>
      <c r="W63" t="s">
        <v>444</v>
      </c>
      <c r="X63" t="s">
        <v>444</v>
      </c>
      <c r="Y63" s="30" t="s">
        <v>444</v>
      </c>
      <c r="Z63" s="30" t="s">
        <v>444</v>
      </c>
      <c r="AA63" t="s">
        <v>444</v>
      </c>
      <c r="AB63" t="s">
        <v>444</v>
      </c>
      <c r="AC63" s="30" t="s">
        <v>444</v>
      </c>
      <c r="AD63" s="30" t="s">
        <v>444</v>
      </c>
      <c r="AE63" t="s">
        <v>444</v>
      </c>
      <c r="AF63" t="s">
        <v>444</v>
      </c>
      <c r="AG63" s="30" t="s">
        <v>444</v>
      </c>
      <c r="AH63" s="30" t="s">
        <v>444</v>
      </c>
      <c r="AI63" t="s">
        <v>444</v>
      </c>
      <c r="AJ63" t="s">
        <v>444</v>
      </c>
      <c r="AK63" s="30" t="s">
        <v>444</v>
      </c>
      <c r="AL63" s="30" t="s">
        <v>444</v>
      </c>
      <c r="AM63" t="s">
        <v>444</v>
      </c>
      <c r="AN63" t="s">
        <v>444</v>
      </c>
      <c r="AO63" s="30" t="s">
        <v>444</v>
      </c>
      <c r="AP63" s="30" t="s">
        <v>444</v>
      </c>
      <c r="AQ63" t="s">
        <v>444</v>
      </c>
      <c r="AR63" t="s">
        <v>444</v>
      </c>
      <c r="AS63" s="30" t="s">
        <v>444</v>
      </c>
      <c r="AT63" s="30" t="s">
        <v>444</v>
      </c>
      <c r="AU63" t="s">
        <v>444</v>
      </c>
      <c r="AV63" t="s">
        <v>444</v>
      </c>
      <c r="AW63" s="30" t="s">
        <v>444</v>
      </c>
      <c r="AX63" s="30" t="s">
        <v>444</v>
      </c>
      <c r="AY63" t="s">
        <v>444</v>
      </c>
      <c r="AZ63" t="s">
        <v>444</v>
      </c>
      <c r="BA63" s="30" t="s">
        <v>444</v>
      </c>
      <c r="BB63" s="30" t="s">
        <v>444</v>
      </c>
      <c r="BC63" t="s">
        <v>444</v>
      </c>
      <c r="BD63" t="s">
        <v>444</v>
      </c>
      <c r="BE63" s="30" t="s">
        <v>444</v>
      </c>
      <c r="BF63" s="30" t="s">
        <v>444</v>
      </c>
      <c r="BG63" t="s">
        <v>444</v>
      </c>
      <c r="BH63" t="s">
        <v>444</v>
      </c>
      <c r="BI63" s="30" t="s">
        <v>444</v>
      </c>
      <c r="BJ63" s="30" t="s">
        <v>444</v>
      </c>
      <c r="BK63" t="s">
        <v>444</v>
      </c>
      <c r="BL63" t="s">
        <v>444</v>
      </c>
      <c r="BM63" s="30" t="s">
        <v>444</v>
      </c>
      <c r="BN63" s="30" t="s">
        <v>444</v>
      </c>
      <c r="BO63" t="s">
        <v>444</v>
      </c>
      <c r="BP63" t="s">
        <v>444</v>
      </c>
      <c r="BQ63" s="30" t="s">
        <v>444</v>
      </c>
      <c r="BR63" s="30" t="s">
        <v>444</v>
      </c>
    </row>
    <row r="64" spans="1:70" x14ac:dyDescent="0.25">
      <c r="A64" t="s">
        <v>1056</v>
      </c>
      <c r="B64" t="s">
        <v>1986</v>
      </c>
      <c r="C64" t="s">
        <v>8</v>
      </c>
      <c r="D64" t="s">
        <v>15</v>
      </c>
      <c r="E64" s="30" t="s">
        <v>196</v>
      </c>
      <c r="F64" s="30" t="s">
        <v>196</v>
      </c>
      <c r="G64" t="s">
        <v>219</v>
      </c>
      <c r="H64" t="s">
        <v>219</v>
      </c>
      <c r="I64" s="30" t="s">
        <v>223</v>
      </c>
      <c r="J64" s="30" t="s">
        <v>223</v>
      </c>
      <c r="K64" t="s">
        <v>242</v>
      </c>
      <c r="L64" t="s">
        <v>242</v>
      </c>
      <c r="M64" s="30" t="s">
        <v>265</v>
      </c>
      <c r="N64" s="30" t="s">
        <v>265</v>
      </c>
      <c r="O64" t="s">
        <v>444</v>
      </c>
      <c r="P64" t="s">
        <v>444</v>
      </c>
      <c r="Q64" s="30" t="s">
        <v>444</v>
      </c>
      <c r="R64" s="30" t="s">
        <v>444</v>
      </c>
      <c r="S64" t="s">
        <v>444</v>
      </c>
      <c r="T64" t="s">
        <v>444</v>
      </c>
      <c r="U64" s="30" t="s">
        <v>444</v>
      </c>
      <c r="V64" s="30" t="s">
        <v>444</v>
      </c>
      <c r="W64" t="s">
        <v>444</v>
      </c>
      <c r="X64" t="s">
        <v>444</v>
      </c>
      <c r="Y64" s="30" t="s">
        <v>444</v>
      </c>
      <c r="Z64" s="30" t="s">
        <v>444</v>
      </c>
      <c r="AA64" t="s">
        <v>444</v>
      </c>
      <c r="AB64" t="s">
        <v>444</v>
      </c>
      <c r="AC64" s="30" t="s">
        <v>444</v>
      </c>
      <c r="AD64" s="30" t="s">
        <v>444</v>
      </c>
      <c r="AE64" t="s">
        <v>444</v>
      </c>
      <c r="AF64" t="s">
        <v>444</v>
      </c>
      <c r="AG64" s="30" t="s">
        <v>444</v>
      </c>
      <c r="AH64" s="30" t="s">
        <v>444</v>
      </c>
      <c r="AI64" t="s">
        <v>444</v>
      </c>
      <c r="AJ64" t="s">
        <v>444</v>
      </c>
      <c r="AK64" s="30" t="s">
        <v>444</v>
      </c>
      <c r="AL64" s="30" t="s">
        <v>444</v>
      </c>
      <c r="AM64" t="s">
        <v>444</v>
      </c>
      <c r="AN64" t="s">
        <v>444</v>
      </c>
      <c r="AO64" s="30" t="s">
        <v>444</v>
      </c>
      <c r="AP64" s="30" t="s">
        <v>444</v>
      </c>
      <c r="AQ64" t="s">
        <v>444</v>
      </c>
      <c r="AR64" t="s">
        <v>444</v>
      </c>
      <c r="AS64" s="30" t="s">
        <v>444</v>
      </c>
      <c r="AT64" s="30" t="s">
        <v>444</v>
      </c>
      <c r="AU64" t="s">
        <v>444</v>
      </c>
      <c r="AV64" t="s">
        <v>444</v>
      </c>
      <c r="AW64" s="30" t="s">
        <v>444</v>
      </c>
      <c r="AX64" s="30" t="s">
        <v>444</v>
      </c>
      <c r="AY64" t="s">
        <v>444</v>
      </c>
      <c r="AZ64" t="s">
        <v>444</v>
      </c>
      <c r="BA64" s="30" t="s">
        <v>444</v>
      </c>
      <c r="BB64" s="30" t="s">
        <v>444</v>
      </c>
      <c r="BC64" t="s">
        <v>444</v>
      </c>
      <c r="BD64" t="s">
        <v>444</v>
      </c>
      <c r="BE64" s="30" t="s">
        <v>444</v>
      </c>
      <c r="BF64" s="30" t="s">
        <v>444</v>
      </c>
      <c r="BG64" t="s">
        <v>444</v>
      </c>
      <c r="BH64" t="s">
        <v>444</v>
      </c>
      <c r="BI64" s="30" t="s">
        <v>444</v>
      </c>
      <c r="BJ64" s="30" t="s">
        <v>444</v>
      </c>
      <c r="BK64" t="s">
        <v>444</v>
      </c>
      <c r="BL64" t="s">
        <v>444</v>
      </c>
      <c r="BM64" s="30" t="s">
        <v>444</v>
      </c>
      <c r="BN64" s="30" t="s">
        <v>444</v>
      </c>
      <c r="BO64" t="s">
        <v>444</v>
      </c>
      <c r="BP64" t="s">
        <v>444</v>
      </c>
      <c r="BQ64" s="30" t="s">
        <v>444</v>
      </c>
      <c r="BR64" s="30" t="s">
        <v>444</v>
      </c>
    </row>
    <row r="65" spans="1:70" x14ac:dyDescent="0.25">
      <c r="A65" t="s">
        <v>803</v>
      </c>
      <c r="B65" t="s">
        <v>1992</v>
      </c>
      <c r="C65" t="s">
        <v>8</v>
      </c>
      <c r="D65" t="s">
        <v>15</v>
      </c>
      <c r="E65" s="30" t="s">
        <v>177</v>
      </c>
      <c r="F65" s="30" t="s">
        <v>180</v>
      </c>
      <c r="G65" t="s">
        <v>194</v>
      </c>
      <c r="H65" t="s">
        <v>194</v>
      </c>
      <c r="I65" s="30" t="s">
        <v>220</v>
      </c>
      <c r="J65" s="30" t="s">
        <v>220</v>
      </c>
      <c r="K65" t="s">
        <v>224</v>
      </c>
      <c r="L65" t="s">
        <v>224</v>
      </c>
      <c r="M65" s="30" t="s">
        <v>243</v>
      </c>
      <c r="N65" s="30" t="s">
        <v>243</v>
      </c>
      <c r="O65" t="s">
        <v>444</v>
      </c>
      <c r="P65" t="s">
        <v>444</v>
      </c>
      <c r="Q65" s="30" t="s">
        <v>444</v>
      </c>
      <c r="R65" s="30" t="s">
        <v>444</v>
      </c>
      <c r="S65" t="s">
        <v>444</v>
      </c>
      <c r="T65" t="s">
        <v>444</v>
      </c>
      <c r="U65" s="30" t="s">
        <v>444</v>
      </c>
      <c r="V65" s="30" t="s">
        <v>444</v>
      </c>
      <c r="W65" t="s">
        <v>444</v>
      </c>
      <c r="X65" t="s">
        <v>444</v>
      </c>
      <c r="Y65" s="30" t="s">
        <v>444</v>
      </c>
      <c r="Z65" s="30" t="s">
        <v>444</v>
      </c>
      <c r="AA65" t="s">
        <v>444</v>
      </c>
      <c r="AB65" t="s">
        <v>444</v>
      </c>
      <c r="AC65" s="30" t="s">
        <v>444</v>
      </c>
      <c r="AD65" s="30" t="s">
        <v>444</v>
      </c>
      <c r="AE65" t="s">
        <v>444</v>
      </c>
      <c r="AF65" t="s">
        <v>444</v>
      </c>
      <c r="AG65" s="30" t="s">
        <v>444</v>
      </c>
      <c r="AH65" s="30" t="s">
        <v>444</v>
      </c>
      <c r="AI65" t="s">
        <v>444</v>
      </c>
      <c r="AJ65" t="s">
        <v>444</v>
      </c>
      <c r="AK65" s="30" t="s">
        <v>444</v>
      </c>
      <c r="AL65" s="30" t="s">
        <v>444</v>
      </c>
      <c r="AM65" t="s">
        <v>444</v>
      </c>
      <c r="AN65" t="s">
        <v>444</v>
      </c>
      <c r="AO65" s="30" t="s">
        <v>444</v>
      </c>
      <c r="AP65" s="30" t="s">
        <v>444</v>
      </c>
      <c r="AQ65" t="s">
        <v>444</v>
      </c>
      <c r="AR65" t="s">
        <v>444</v>
      </c>
      <c r="AS65" s="30" t="s">
        <v>444</v>
      </c>
      <c r="AT65" s="30" t="s">
        <v>444</v>
      </c>
      <c r="AU65" t="s">
        <v>444</v>
      </c>
      <c r="AV65" t="s">
        <v>444</v>
      </c>
      <c r="AW65" s="30" t="s">
        <v>444</v>
      </c>
      <c r="AX65" s="30" t="s">
        <v>444</v>
      </c>
      <c r="AY65" t="s">
        <v>444</v>
      </c>
      <c r="AZ65" t="s">
        <v>444</v>
      </c>
      <c r="BA65" s="30" t="s">
        <v>444</v>
      </c>
      <c r="BB65" s="30" t="s">
        <v>444</v>
      </c>
      <c r="BC65" t="s">
        <v>444</v>
      </c>
      <c r="BD65" t="s">
        <v>444</v>
      </c>
      <c r="BE65" s="30" t="s">
        <v>444</v>
      </c>
      <c r="BF65" s="30" t="s">
        <v>444</v>
      </c>
      <c r="BG65" t="s">
        <v>444</v>
      </c>
      <c r="BH65" t="s">
        <v>444</v>
      </c>
      <c r="BI65" s="30" t="s">
        <v>444</v>
      </c>
      <c r="BJ65" s="30" t="s">
        <v>444</v>
      </c>
      <c r="BK65" t="s">
        <v>444</v>
      </c>
      <c r="BL65" t="s">
        <v>444</v>
      </c>
      <c r="BM65" s="30" t="s">
        <v>444</v>
      </c>
      <c r="BN65" s="30" t="s">
        <v>444</v>
      </c>
      <c r="BO65" t="s">
        <v>444</v>
      </c>
      <c r="BP65" t="s">
        <v>444</v>
      </c>
      <c r="BQ65" s="30" t="s">
        <v>444</v>
      </c>
      <c r="BR65" s="30" t="s">
        <v>444</v>
      </c>
    </row>
    <row r="66" spans="1:70" x14ac:dyDescent="0.25">
      <c r="A66" t="s">
        <v>932</v>
      </c>
      <c r="B66" t="s">
        <v>2008</v>
      </c>
      <c r="C66" t="s">
        <v>8</v>
      </c>
      <c r="D66" t="s">
        <v>15</v>
      </c>
      <c r="E66" s="30" t="s">
        <v>66</v>
      </c>
      <c r="F66" s="30" t="s">
        <v>84</v>
      </c>
      <c r="G66" t="s">
        <v>444</v>
      </c>
      <c r="H66" t="s">
        <v>444</v>
      </c>
      <c r="I66" s="30" t="s">
        <v>444</v>
      </c>
      <c r="J66" s="30" t="s">
        <v>444</v>
      </c>
      <c r="K66" t="s">
        <v>444</v>
      </c>
      <c r="L66" t="s">
        <v>444</v>
      </c>
      <c r="M66" s="30" t="s">
        <v>444</v>
      </c>
      <c r="N66" s="30" t="s">
        <v>444</v>
      </c>
      <c r="O66" t="s">
        <v>444</v>
      </c>
      <c r="P66" t="s">
        <v>444</v>
      </c>
      <c r="Q66" s="30" t="s">
        <v>444</v>
      </c>
      <c r="R66" s="30" t="s">
        <v>444</v>
      </c>
      <c r="S66" t="s">
        <v>444</v>
      </c>
      <c r="T66" t="s">
        <v>444</v>
      </c>
      <c r="U66" s="30" t="s">
        <v>444</v>
      </c>
      <c r="V66" s="30" t="s">
        <v>444</v>
      </c>
      <c r="W66" t="s">
        <v>444</v>
      </c>
      <c r="X66" t="s">
        <v>444</v>
      </c>
      <c r="Y66" s="30" t="s">
        <v>444</v>
      </c>
      <c r="Z66" s="30" t="s">
        <v>444</v>
      </c>
      <c r="AA66" t="s">
        <v>444</v>
      </c>
      <c r="AB66" t="s">
        <v>444</v>
      </c>
      <c r="AC66" s="30" t="s">
        <v>444</v>
      </c>
      <c r="AD66" s="30" t="s">
        <v>444</v>
      </c>
      <c r="AE66" t="s">
        <v>444</v>
      </c>
      <c r="AF66" t="s">
        <v>444</v>
      </c>
      <c r="AG66" s="30" t="s">
        <v>444</v>
      </c>
      <c r="AH66" s="30" t="s">
        <v>444</v>
      </c>
      <c r="AI66" t="s">
        <v>444</v>
      </c>
      <c r="AJ66" t="s">
        <v>444</v>
      </c>
      <c r="AK66" s="30" t="s">
        <v>444</v>
      </c>
      <c r="AL66" s="30" t="s">
        <v>444</v>
      </c>
      <c r="AM66" t="s">
        <v>444</v>
      </c>
      <c r="AN66" t="s">
        <v>444</v>
      </c>
      <c r="AO66" s="30" t="s">
        <v>444</v>
      </c>
      <c r="AP66" s="30" t="s">
        <v>444</v>
      </c>
      <c r="AQ66" t="s">
        <v>444</v>
      </c>
      <c r="AR66" t="s">
        <v>444</v>
      </c>
      <c r="AS66" s="30" t="s">
        <v>444</v>
      </c>
      <c r="AT66" s="30" t="s">
        <v>444</v>
      </c>
      <c r="AU66" t="s">
        <v>444</v>
      </c>
      <c r="AV66" t="s">
        <v>444</v>
      </c>
      <c r="AW66" s="30" t="s">
        <v>444</v>
      </c>
      <c r="AX66" s="30" t="s">
        <v>444</v>
      </c>
      <c r="AY66" t="s">
        <v>444</v>
      </c>
      <c r="AZ66" t="s">
        <v>444</v>
      </c>
      <c r="BA66" s="30" t="s">
        <v>444</v>
      </c>
      <c r="BB66" s="30" t="s">
        <v>444</v>
      </c>
      <c r="BC66" t="s">
        <v>444</v>
      </c>
      <c r="BD66" t="s">
        <v>444</v>
      </c>
      <c r="BE66" s="30" t="s">
        <v>444</v>
      </c>
      <c r="BF66" s="30" t="s">
        <v>444</v>
      </c>
      <c r="BG66" t="s">
        <v>444</v>
      </c>
      <c r="BH66" t="s">
        <v>444</v>
      </c>
      <c r="BI66" s="30" t="s">
        <v>444</v>
      </c>
      <c r="BJ66" s="30" t="s">
        <v>444</v>
      </c>
      <c r="BK66" t="s">
        <v>444</v>
      </c>
      <c r="BL66" t="s">
        <v>444</v>
      </c>
      <c r="BM66" s="30" t="s">
        <v>444</v>
      </c>
      <c r="BN66" s="30" t="s">
        <v>444</v>
      </c>
      <c r="BO66" t="s">
        <v>444</v>
      </c>
      <c r="BP66" t="s">
        <v>444</v>
      </c>
      <c r="BQ66" s="30" t="s">
        <v>444</v>
      </c>
      <c r="BR66" s="30" t="s">
        <v>444</v>
      </c>
    </row>
    <row r="67" spans="1:70" x14ac:dyDescent="0.25">
      <c r="A67" t="s">
        <v>2009</v>
      </c>
      <c r="B67" t="s">
        <v>2010</v>
      </c>
      <c r="C67" t="s">
        <v>8</v>
      </c>
      <c r="D67" t="s">
        <v>15</v>
      </c>
      <c r="E67" s="30" t="s">
        <v>66</v>
      </c>
      <c r="F67" s="30" t="s">
        <v>84</v>
      </c>
      <c r="G67" t="s">
        <v>444</v>
      </c>
      <c r="H67" t="s">
        <v>444</v>
      </c>
      <c r="I67" s="30" t="s">
        <v>444</v>
      </c>
      <c r="J67" s="30" t="s">
        <v>444</v>
      </c>
      <c r="K67" t="s">
        <v>444</v>
      </c>
      <c r="L67" t="s">
        <v>444</v>
      </c>
      <c r="M67" s="30" t="s">
        <v>444</v>
      </c>
      <c r="N67" s="30" t="s">
        <v>444</v>
      </c>
      <c r="O67" t="s">
        <v>444</v>
      </c>
      <c r="P67" t="s">
        <v>444</v>
      </c>
      <c r="Q67" s="30" t="s">
        <v>444</v>
      </c>
      <c r="R67" s="30" t="s">
        <v>444</v>
      </c>
      <c r="S67" t="s">
        <v>444</v>
      </c>
      <c r="T67" t="s">
        <v>444</v>
      </c>
      <c r="U67" s="30" t="s">
        <v>444</v>
      </c>
      <c r="V67" s="30" t="s">
        <v>444</v>
      </c>
      <c r="W67" t="s">
        <v>444</v>
      </c>
      <c r="X67" t="s">
        <v>444</v>
      </c>
      <c r="Y67" s="30" t="s">
        <v>444</v>
      </c>
      <c r="Z67" s="30" t="s">
        <v>444</v>
      </c>
      <c r="AA67" t="s">
        <v>444</v>
      </c>
      <c r="AB67" t="s">
        <v>444</v>
      </c>
      <c r="AC67" s="30" t="s">
        <v>444</v>
      </c>
      <c r="AD67" s="30" t="s">
        <v>444</v>
      </c>
      <c r="AE67" t="s">
        <v>444</v>
      </c>
      <c r="AF67" t="s">
        <v>444</v>
      </c>
      <c r="AG67" s="30" t="s">
        <v>444</v>
      </c>
      <c r="AH67" s="30" t="s">
        <v>444</v>
      </c>
      <c r="AI67" t="s">
        <v>444</v>
      </c>
      <c r="AJ67" t="s">
        <v>444</v>
      </c>
      <c r="AK67" s="30" t="s">
        <v>444</v>
      </c>
      <c r="AL67" s="30" t="s">
        <v>444</v>
      </c>
      <c r="AM67" t="s">
        <v>444</v>
      </c>
      <c r="AN67" t="s">
        <v>444</v>
      </c>
      <c r="AO67" s="30" t="s">
        <v>444</v>
      </c>
      <c r="AP67" s="30" t="s">
        <v>444</v>
      </c>
      <c r="AQ67" t="s">
        <v>444</v>
      </c>
      <c r="AR67" t="s">
        <v>444</v>
      </c>
      <c r="AS67" s="30" t="s">
        <v>444</v>
      </c>
      <c r="AT67" s="30" t="s">
        <v>444</v>
      </c>
      <c r="AU67" t="s">
        <v>444</v>
      </c>
      <c r="AV67" t="s">
        <v>444</v>
      </c>
      <c r="AW67" s="30" t="s">
        <v>444</v>
      </c>
      <c r="AX67" s="30" t="s">
        <v>444</v>
      </c>
      <c r="AY67" t="s">
        <v>444</v>
      </c>
      <c r="AZ67" t="s">
        <v>444</v>
      </c>
      <c r="BA67" s="30" t="s">
        <v>444</v>
      </c>
      <c r="BB67" s="30" t="s">
        <v>444</v>
      </c>
      <c r="BC67" t="s">
        <v>444</v>
      </c>
      <c r="BD67" t="s">
        <v>444</v>
      </c>
      <c r="BE67" s="30" t="s">
        <v>444</v>
      </c>
      <c r="BF67" s="30" t="s">
        <v>444</v>
      </c>
      <c r="BG67" t="s">
        <v>444</v>
      </c>
      <c r="BH67" t="s">
        <v>444</v>
      </c>
      <c r="BI67" s="30" t="s">
        <v>444</v>
      </c>
      <c r="BJ67" s="30" t="s">
        <v>444</v>
      </c>
      <c r="BK67" t="s">
        <v>444</v>
      </c>
      <c r="BL67" t="s">
        <v>444</v>
      </c>
      <c r="BM67" s="30" t="s">
        <v>444</v>
      </c>
      <c r="BN67" s="30" t="s">
        <v>444</v>
      </c>
      <c r="BO67" t="s">
        <v>444</v>
      </c>
      <c r="BP67" t="s">
        <v>444</v>
      </c>
      <c r="BQ67" s="30" t="s">
        <v>444</v>
      </c>
      <c r="BR67" s="30" t="s">
        <v>444</v>
      </c>
    </row>
    <row r="68" spans="1:70" x14ac:dyDescent="0.25">
      <c r="A68" t="s">
        <v>2015</v>
      </c>
      <c r="B68" t="s">
        <v>2016</v>
      </c>
      <c r="C68" t="s">
        <v>8</v>
      </c>
      <c r="D68" t="s">
        <v>15</v>
      </c>
      <c r="E68" s="30" t="s">
        <v>66</v>
      </c>
      <c r="F68" s="30" t="s">
        <v>84</v>
      </c>
      <c r="G68" t="s">
        <v>444</v>
      </c>
      <c r="H68" t="s">
        <v>444</v>
      </c>
      <c r="I68" s="30" t="s">
        <v>444</v>
      </c>
      <c r="J68" s="30" t="s">
        <v>444</v>
      </c>
      <c r="K68" t="s">
        <v>444</v>
      </c>
      <c r="L68" t="s">
        <v>444</v>
      </c>
      <c r="M68" s="30" t="s">
        <v>444</v>
      </c>
      <c r="N68" s="30" t="s">
        <v>444</v>
      </c>
      <c r="O68" t="s">
        <v>444</v>
      </c>
      <c r="P68" t="s">
        <v>444</v>
      </c>
      <c r="Q68" s="30" t="s">
        <v>444</v>
      </c>
      <c r="R68" s="30" t="s">
        <v>444</v>
      </c>
      <c r="S68" t="s">
        <v>444</v>
      </c>
      <c r="T68" t="s">
        <v>444</v>
      </c>
      <c r="U68" s="30" t="s">
        <v>444</v>
      </c>
      <c r="V68" s="30" t="s">
        <v>444</v>
      </c>
      <c r="W68" t="s">
        <v>444</v>
      </c>
      <c r="X68" t="s">
        <v>444</v>
      </c>
      <c r="Y68" s="30" t="s">
        <v>444</v>
      </c>
      <c r="Z68" s="30" t="s">
        <v>444</v>
      </c>
      <c r="AA68" t="s">
        <v>444</v>
      </c>
      <c r="AB68" t="s">
        <v>444</v>
      </c>
      <c r="AC68" s="30" t="s">
        <v>444</v>
      </c>
      <c r="AD68" s="30" t="s">
        <v>444</v>
      </c>
      <c r="AE68" t="s">
        <v>444</v>
      </c>
      <c r="AF68" t="s">
        <v>444</v>
      </c>
      <c r="AG68" s="30" t="s">
        <v>444</v>
      </c>
      <c r="AH68" s="30" t="s">
        <v>444</v>
      </c>
      <c r="AI68" t="s">
        <v>444</v>
      </c>
      <c r="AJ68" t="s">
        <v>444</v>
      </c>
      <c r="AK68" s="30" t="s">
        <v>444</v>
      </c>
      <c r="AL68" s="30" t="s">
        <v>444</v>
      </c>
      <c r="AM68" t="s">
        <v>444</v>
      </c>
      <c r="AN68" t="s">
        <v>444</v>
      </c>
      <c r="AO68" s="30" t="s">
        <v>444</v>
      </c>
      <c r="AP68" s="30" t="s">
        <v>444</v>
      </c>
      <c r="AQ68" t="s">
        <v>444</v>
      </c>
      <c r="AR68" t="s">
        <v>444</v>
      </c>
      <c r="AS68" s="30" t="s">
        <v>444</v>
      </c>
      <c r="AT68" s="30" t="s">
        <v>444</v>
      </c>
      <c r="AU68" t="s">
        <v>444</v>
      </c>
      <c r="AV68" t="s">
        <v>444</v>
      </c>
      <c r="AW68" s="30" t="s">
        <v>444</v>
      </c>
      <c r="AX68" s="30" t="s">
        <v>444</v>
      </c>
      <c r="AY68" t="s">
        <v>444</v>
      </c>
      <c r="AZ68" t="s">
        <v>444</v>
      </c>
      <c r="BA68" s="30" t="s">
        <v>444</v>
      </c>
      <c r="BB68" s="30" t="s">
        <v>444</v>
      </c>
      <c r="BC68" t="s">
        <v>444</v>
      </c>
      <c r="BD68" t="s">
        <v>444</v>
      </c>
      <c r="BE68" s="30" t="s">
        <v>444</v>
      </c>
      <c r="BF68" s="30" t="s">
        <v>444</v>
      </c>
      <c r="BG68" t="s">
        <v>444</v>
      </c>
      <c r="BH68" t="s">
        <v>444</v>
      </c>
      <c r="BI68" s="30" t="s">
        <v>444</v>
      </c>
      <c r="BJ68" s="30" t="s">
        <v>444</v>
      </c>
      <c r="BK68" t="s">
        <v>444</v>
      </c>
      <c r="BL68" t="s">
        <v>444</v>
      </c>
      <c r="BM68" s="30" t="s">
        <v>444</v>
      </c>
      <c r="BN68" s="30" t="s">
        <v>444</v>
      </c>
      <c r="BO68" t="s">
        <v>444</v>
      </c>
      <c r="BP68" t="s">
        <v>444</v>
      </c>
      <c r="BQ68" s="30" t="s">
        <v>444</v>
      </c>
      <c r="BR68" s="30" t="s">
        <v>444</v>
      </c>
    </row>
    <row r="69" spans="1:70" x14ac:dyDescent="0.25">
      <c r="A69" t="s">
        <v>933</v>
      </c>
      <c r="B69" t="s">
        <v>2017</v>
      </c>
      <c r="C69" t="s">
        <v>8</v>
      </c>
      <c r="D69" t="s">
        <v>15</v>
      </c>
      <c r="E69" s="30" t="s">
        <v>86</v>
      </c>
      <c r="F69" s="30" t="s">
        <v>91</v>
      </c>
      <c r="G69" t="s">
        <v>93</v>
      </c>
      <c r="H69" t="s">
        <v>3448</v>
      </c>
      <c r="I69" s="30" t="s">
        <v>444</v>
      </c>
      <c r="J69" s="30" t="s">
        <v>444</v>
      </c>
      <c r="K69" t="s">
        <v>444</v>
      </c>
      <c r="L69" t="s">
        <v>444</v>
      </c>
      <c r="M69" s="30" t="s">
        <v>444</v>
      </c>
      <c r="N69" s="30" t="s">
        <v>444</v>
      </c>
      <c r="O69" t="s">
        <v>444</v>
      </c>
      <c r="P69" t="s">
        <v>444</v>
      </c>
      <c r="Q69" s="30" t="s">
        <v>444</v>
      </c>
      <c r="R69" s="30" t="s">
        <v>444</v>
      </c>
      <c r="S69" t="s">
        <v>444</v>
      </c>
      <c r="T69" t="s">
        <v>444</v>
      </c>
      <c r="U69" s="30" t="s">
        <v>444</v>
      </c>
      <c r="V69" s="30" t="s">
        <v>444</v>
      </c>
      <c r="W69" t="s">
        <v>444</v>
      </c>
      <c r="X69" t="s">
        <v>444</v>
      </c>
      <c r="Y69" s="30" t="s">
        <v>444</v>
      </c>
      <c r="Z69" s="30" t="s">
        <v>444</v>
      </c>
      <c r="AA69" t="s">
        <v>444</v>
      </c>
      <c r="AB69" t="s">
        <v>444</v>
      </c>
      <c r="AC69" s="30" t="s">
        <v>444</v>
      </c>
      <c r="AD69" s="30" t="s">
        <v>444</v>
      </c>
      <c r="AE69" t="s">
        <v>444</v>
      </c>
      <c r="AF69" t="s">
        <v>444</v>
      </c>
      <c r="AG69" s="30" t="s">
        <v>444</v>
      </c>
      <c r="AH69" s="30" t="s">
        <v>444</v>
      </c>
      <c r="AI69" t="s">
        <v>444</v>
      </c>
      <c r="AJ69" t="s">
        <v>444</v>
      </c>
      <c r="AK69" s="30" t="s">
        <v>444</v>
      </c>
      <c r="AL69" s="30" t="s">
        <v>444</v>
      </c>
      <c r="AM69" t="s">
        <v>444</v>
      </c>
      <c r="AN69" t="s">
        <v>444</v>
      </c>
      <c r="AO69" s="30" t="s">
        <v>444</v>
      </c>
      <c r="AP69" s="30" t="s">
        <v>444</v>
      </c>
      <c r="AQ69" t="s">
        <v>444</v>
      </c>
      <c r="AR69" t="s">
        <v>444</v>
      </c>
      <c r="AS69" s="30" t="s">
        <v>444</v>
      </c>
      <c r="AT69" s="30" t="s">
        <v>444</v>
      </c>
      <c r="AU69" t="s">
        <v>444</v>
      </c>
      <c r="AV69" t="s">
        <v>444</v>
      </c>
      <c r="AW69" s="30" t="s">
        <v>444</v>
      </c>
      <c r="AX69" s="30" t="s">
        <v>444</v>
      </c>
      <c r="AY69" t="s">
        <v>444</v>
      </c>
      <c r="AZ69" t="s">
        <v>444</v>
      </c>
      <c r="BA69" s="30" t="s">
        <v>444</v>
      </c>
      <c r="BB69" s="30" t="s">
        <v>444</v>
      </c>
      <c r="BC69" t="s">
        <v>444</v>
      </c>
      <c r="BD69" t="s">
        <v>444</v>
      </c>
      <c r="BE69" s="30" t="s">
        <v>444</v>
      </c>
      <c r="BF69" s="30" t="s">
        <v>444</v>
      </c>
      <c r="BG69" t="s">
        <v>444</v>
      </c>
      <c r="BH69" t="s">
        <v>444</v>
      </c>
      <c r="BI69" s="30" t="s">
        <v>444</v>
      </c>
      <c r="BJ69" s="30" t="s">
        <v>444</v>
      </c>
      <c r="BK69" t="s">
        <v>444</v>
      </c>
      <c r="BL69" t="s">
        <v>444</v>
      </c>
      <c r="BM69" s="30" t="s">
        <v>444</v>
      </c>
      <c r="BN69" s="30" t="s">
        <v>444</v>
      </c>
      <c r="BO69" t="s">
        <v>444</v>
      </c>
      <c r="BP69" t="s">
        <v>444</v>
      </c>
      <c r="BQ69" s="30" t="s">
        <v>444</v>
      </c>
      <c r="BR69" s="30" t="s">
        <v>444</v>
      </c>
    </row>
    <row r="70" spans="1:70" x14ac:dyDescent="0.25">
      <c r="A70" t="s">
        <v>2018</v>
      </c>
      <c r="B70" t="s">
        <v>2019</v>
      </c>
      <c r="C70" t="s">
        <v>8</v>
      </c>
      <c r="D70" t="s">
        <v>15</v>
      </c>
      <c r="E70" s="30" t="s">
        <v>86</v>
      </c>
      <c r="F70" s="30" t="s">
        <v>91</v>
      </c>
      <c r="G70" t="s">
        <v>93</v>
      </c>
      <c r="H70" t="s">
        <v>3448</v>
      </c>
      <c r="I70" s="30" t="s">
        <v>444</v>
      </c>
      <c r="J70" s="30" t="s">
        <v>444</v>
      </c>
      <c r="K70" t="s">
        <v>444</v>
      </c>
      <c r="L70" t="s">
        <v>444</v>
      </c>
      <c r="M70" s="30" t="s">
        <v>444</v>
      </c>
      <c r="N70" s="30" t="s">
        <v>444</v>
      </c>
      <c r="O70" t="s">
        <v>444</v>
      </c>
      <c r="P70" t="s">
        <v>444</v>
      </c>
      <c r="Q70" s="30" t="s">
        <v>444</v>
      </c>
      <c r="R70" s="30" t="s">
        <v>444</v>
      </c>
      <c r="S70" t="s">
        <v>444</v>
      </c>
      <c r="T70" t="s">
        <v>444</v>
      </c>
      <c r="U70" s="30" t="s">
        <v>444</v>
      </c>
      <c r="V70" s="30" t="s">
        <v>444</v>
      </c>
      <c r="W70" t="s">
        <v>444</v>
      </c>
      <c r="X70" t="s">
        <v>444</v>
      </c>
      <c r="Y70" s="30" t="s">
        <v>444</v>
      </c>
      <c r="Z70" s="30" t="s">
        <v>444</v>
      </c>
      <c r="AA70" t="s">
        <v>444</v>
      </c>
      <c r="AB70" t="s">
        <v>444</v>
      </c>
      <c r="AC70" s="30" t="s">
        <v>444</v>
      </c>
      <c r="AD70" s="30" t="s">
        <v>444</v>
      </c>
      <c r="AE70" t="s">
        <v>444</v>
      </c>
      <c r="AF70" t="s">
        <v>444</v>
      </c>
      <c r="AG70" s="30" t="s">
        <v>444</v>
      </c>
      <c r="AH70" s="30" t="s">
        <v>444</v>
      </c>
      <c r="AI70" t="s">
        <v>444</v>
      </c>
      <c r="AJ70" t="s">
        <v>444</v>
      </c>
      <c r="AK70" s="30" t="s">
        <v>444</v>
      </c>
      <c r="AL70" s="30" t="s">
        <v>444</v>
      </c>
      <c r="AM70" t="s">
        <v>444</v>
      </c>
      <c r="AN70" t="s">
        <v>444</v>
      </c>
      <c r="AO70" s="30" t="s">
        <v>444</v>
      </c>
      <c r="AP70" s="30" t="s">
        <v>444</v>
      </c>
      <c r="AQ70" t="s">
        <v>444</v>
      </c>
      <c r="AR70" t="s">
        <v>444</v>
      </c>
      <c r="AS70" s="30" t="s">
        <v>444</v>
      </c>
      <c r="AT70" s="30" t="s">
        <v>444</v>
      </c>
      <c r="AU70" t="s">
        <v>444</v>
      </c>
      <c r="AV70" t="s">
        <v>444</v>
      </c>
      <c r="AW70" s="30" t="s">
        <v>444</v>
      </c>
      <c r="AX70" s="30" t="s">
        <v>444</v>
      </c>
      <c r="AY70" t="s">
        <v>444</v>
      </c>
      <c r="AZ70" t="s">
        <v>444</v>
      </c>
      <c r="BA70" s="30" t="s">
        <v>444</v>
      </c>
      <c r="BB70" s="30" t="s">
        <v>444</v>
      </c>
      <c r="BC70" t="s">
        <v>444</v>
      </c>
      <c r="BD70" t="s">
        <v>444</v>
      </c>
      <c r="BE70" s="30" t="s">
        <v>444</v>
      </c>
      <c r="BF70" s="30" t="s">
        <v>444</v>
      </c>
      <c r="BG70" t="s">
        <v>444</v>
      </c>
      <c r="BH70" t="s">
        <v>444</v>
      </c>
      <c r="BI70" s="30" t="s">
        <v>444</v>
      </c>
      <c r="BJ70" s="30" t="s">
        <v>444</v>
      </c>
      <c r="BK70" t="s">
        <v>444</v>
      </c>
      <c r="BL70" t="s">
        <v>444</v>
      </c>
      <c r="BM70" s="30" t="s">
        <v>444</v>
      </c>
      <c r="BN70" s="30" t="s">
        <v>444</v>
      </c>
      <c r="BO70" t="s">
        <v>444</v>
      </c>
      <c r="BP70" t="s">
        <v>444</v>
      </c>
      <c r="BQ70" s="30" t="s">
        <v>444</v>
      </c>
      <c r="BR70" s="30" t="s">
        <v>444</v>
      </c>
    </row>
    <row r="71" spans="1:70" x14ac:dyDescent="0.25">
      <c r="A71" t="s">
        <v>2024</v>
      </c>
      <c r="B71" t="s">
        <v>2025</v>
      </c>
      <c r="C71" t="s">
        <v>8</v>
      </c>
      <c r="D71" t="s">
        <v>15</v>
      </c>
      <c r="E71" s="30" t="s">
        <v>66</v>
      </c>
      <c r="F71" s="30" t="s">
        <v>84</v>
      </c>
      <c r="G71" t="s">
        <v>444</v>
      </c>
      <c r="H71" t="s">
        <v>444</v>
      </c>
      <c r="I71" s="30" t="s">
        <v>444</v>
      </c>
      <c r="J71" s="30" t="s">
        <v>444</v>
      </c>
      <c r="K71" t="s">
        <v>444</v>
      </c>
      <c r="L71" t="s">
        <v>444</v>
      </c>
      <c r="M71" s="30" t="s">
        <v>444</v>
      </c>
      <c r="N71" s="30" t="s">
        <v>444</v>
      </c>
      <c r="O71" t="s">
        <v>444</v>
      </c>
      <c r="P71" t="s">
        <v>444</v>
      </c>
      <c r="Q71" s="30" t="s">
        <v>444</v>
      </c>
      <c r="R71" s="30" t="s">
        <v>444</v>
      </c>
      <c r="S71" t="s">
        <v>444</v>
      </c>
      <c r="T71" t="s">
        <v>444</v>
      </c>
      <c r="U71" s="30" t="s">
        <v>444</v>
      </c>
      <c r="V71" s="30" t="s">
        <v>444</v>
      </c>
      <c r="W71" t="s">
        <v>444</v>
      </c>
      <c r="X71" t="s">
        <v>444</v>
      </c>
      <c r="Y71" s="30" t="s">
        <v>444</v>
      </c>
      <c r="Z71" s="30" t="s">
        <v>444</v>
      </c>
      <c r="AA71" t="s">
        <v>444</v>
      </c>
      <c r="AB71" t="s">
        <v>444</v>
      </c>
      <c r="AC71" s="30" t="s">
        <v>444</v>
      </c>
      <c r="AD71" s="30" t="s">
        <v>444</v>
      </c>
      <c r="AE71" t="s">
        <v>444</v>
      </c>
      <c r="AF71" t="s">
        <v>444</v>
      </c>
      <c r="AG71" s="30" t="s">
        <v>444</v>
      </c>
      <c r="AH71" s="30" t="s">
        <v>444</v>
      </c>
      <c r="AI71" t="s">
        <v>444</v>
      </c>
      <c r="AJ71" t="s">
        <v>444</v>
      </c>
      <c r="AK71" s="30" t="s">
        <v>444</v>
      </c>
      <c r="AL71" s="30" t="s">
        <v>444</v>
      </c>
      <c r="AM71" t="s">
        <v>444</v>
      </c>
      <c r="AN71" t="s">
        <v>444</v>
      </c>
      <c r="AO71" s="30" t="s">
        <v>444</v>
      </c>
      <c r="AP71" s="30" t="s">
        <v>444</v>
      </c>
      <c r="AQ71" t="s">
        <v>444</v>
      </c>
      <c r="AR71" t="s">
        <v>444</v>
      </c>
      <c r="AS71" s="30" t="s">
        <v>444</v>
      </c>
      <c r="AT71" s="30" t="s">
        <v>444</v>
      </c>
      <c r="AU71" t="s">
        <v>444</v>
      </c>
      <c r="AV71" t="s">
        <v>444</v>
      </c>
      <c r="AW71" s="30" t="s">
        <v>444</v>
      </c>
      <c r="AX71" s="30" t="s">
        <v>444</v>
      </c>
      <c r="AY71" t="s">
        <v>444</v>
      </c>
      <c r="AZ71" t="s">
        <v>444</v>
      </c>
      <c r="BA71" s="30" t="s">
        <v>444</v>
      </c>
      <c r="BB71" s="30" t="s">
        <v>444</v>
      </c>
      <c r="BC71" t="s">
        <v>444</v>
      </c>
      <c r="BD71" t="s">
        <v>444</v>
      </c>
      <c r="BE71" s="30" t="s">
        <v>444</v>
      </c>
      <c r="BF71" s="30" t="s">
        <v>444</v>
      </c>
      <c r="BG71" t="s">
        <v>444</v>
      </c>
      <c r="BH71" t="s">
        <v>444</v>
      </c>
      <c r="BI71" s="30" t="s">
        <v>444</v>
      </c>
      <c r="BJ71" s="30" t="s">
        <v>444</v>
      </c>
      <c r="BK71" t="s">
        <v>444</v>
      </c>
      <c r="BL71" t="s">
        <v>444</v>
      </c>
      <c r="BM71" s="30" t="s">
        <v>444</v>
      </c>
      <c r="BN71" s="30" t="s">
        <v>444</v>
      </c>
      <c r="BO71" t="s">
        <v>444</v>
      </c>
      <c r="BP71" t="s">
        <v>444</v>
      </c>
      <c r="BQ71" s="30" t="s">
        <v>444</v>
      </c>
      <c r="BR71" s="30" t="s">
        <v>444</v>
      </c>
    </row>
    <row r="72" spans="1:70" x14ac:dyDescent="0.25">
      <c r="A72" t="s">
        <v>2030</v>
      </c>
      <c r="B72" t="s">
        <v>2031</v>
      </c>
      <c r="C72" t="s">
        <v>15</v>
      </c>
      <c r="D72" t="s">
        <v>15</v>
      </c>
      <c r="E72" s="30" t="s">
        <v>69</v>
      </c>
      <c r="F72" s="30" t="s">
        <v>85</v>
      </c>
      <c r="G72" t="s">
        <v>444</v>
      </c>
      <c r="H72" t="s">
        <v>444</v>
      </c>
      <c r="I72" s="30" t="s">
        <v>444</v>
      </c>
      <c r="J72" s="30" t="s">
        <v>444</v>
      </c>
      <c r="K72" t="s">
        <v>444</v>
      </c>
      <c r="L72" t="s">
        <v>444</v>
      </c>
      <c r="M72" s="30" t="s">
        <v>444</v>
      </c>
      <c r="N72" s="30" t="s">
        <v>444</v>
      </c>
      <c r="O72" t="s">
        <v>444</v>
      </c>
      <c r="P72" t="s">
        <v>444</v>
      </c>
      <c r="Q72" s="30" t="s">
        <v>444</v>
      </c>
      <c r="R72" s="30" t="s">
        <v>444</v>
      </c>
      <c r="S72" t="s">
        <v>444</v>
      </c>
      <c r="T72" t="s">
        <v>444</v>
      </c>
      <c r="U72" s="30" t="s">
        <v>444</v>
      </c>
      <c r="V72" s="30" t="s">
        <v>444</v>
      </c>
      <c r="W72" t="s">
        <v>444</v>
      </c>
      <c r="X72" t="s">
        <v>444</v>
      </c>
      <c r="Y72" s="30" t="s">
        <v>444</v>
      </c>
      <c r="Z72" s="30" t="s">
        <v>444</v>
      </c>
      <c r="AA72" t="s">
        <v>444</v>
      </c>
      <c r="AB72" t="s">
        <v>444</v>
      </c>
      <c r="AC72" s="30" t="s">
        <v>444</v>
      </c>
      <c r="AD72" s="30" t="s">
        <v>444</v>
      </c>
      <c r="AE72" t="s">
        <v>444</v>
      </c>
      <c r="AF72" t="s">
        <v>444</v>
      </c>
      <c r="AG72" s="30" t="s">
        <v>444</v>
      </c>
      <c r="AH72" s="30" t="s">
        <v>444</v>
      </c>
      <c r="AI72" t="s">
        <v>444</v>
      </c>
      <c r="AJ72" t="s">
        <v>444</v>
      </c>
      <c r="AK72" s="30" t="s">
        <v>444</v>
      </c>
      <c r="AL72" s="30" t="s">
        <v>444</v>
      </c>
      <c r="AM72" t="s">
        <v>444</v>
      </c>
      <c r="AN72" t="s">
        <v>444</v>
      </c>
      <c r="AO72" s="30" t="s">
        <v>444</v>
      </c>
      <c r="AP72" s="30" t="s">
        <v>444</v>
      </c>
      <c r="AQ72" t="s">
        <v>444</v>
      </c>
      <c r="AR72" t="s">
        <v>444</v>
      </c>
      <c r="AS72" s="30" t="s">
        <v>444</v>
      </c>
      <c r="AT72" s="30" t="s">
        <v>444</v>
      </c>
      <c r="AU72" t="s">
        <v>444</v>
      </c>
      <c r="AV72" t="s">
        <v>444</v>
      </c>
      <c r="AW72" s="30" t="s">
        <v>444</v>
      </c>
      <c r="AX72" s="30" t="s">
        <v>444</v>
      </c>
      <c r="AY72" t="s">
        <v>444</v>
      </c>
      <c r="AZ72" t="s">
        <v>444</v>
      </c>
      <c r="BA72" s="30" t="s">
        <v>444</v>
      </c>
      <c r="BB72" s="30" t="s">
        <v>444</v>
      </c>
      <c r="BC72" t="s">
        <v>444</v>
      </c>
      <c r="BD72" t="s">
        <v>444</v>
      </c>
      <c r="BE72" s="30" t="s">
        <v>444</v>
      </c>
      <c r="BF72" s="30" t="s">
        <v>444</v>
      </c>
      <c r="BG72" t="s">
        <v>444</v>
      </c>
      <c r="BH72" t="s">
        <v>444</v>
      </c>
      <c r="BI72" s="30" t="s">
        <v>444</v>
      </c>
      <c r="BJ72" s="30" t="s">
        <v>444</v>
      </c>
      <c r="BK72" t="s">
        <v>444</v>
      </c>
      <c r="BL72" t="s">
        <v>444</v>
      </c>
      <c r="BM72" s="30" t="s">
        <v>444</v>
      </c>
      <c r="BN72" s="30" t="s">
        <v>444</v>
      </c>
      <c r="BO72" t="s">
        <v>444</v>
      </c>
      <c r="BP72" t="s">
        <v>444</v>
      </c>
      <c r="BQ72" s="30" t="s">
        <v>444</v>
      </c>
      <c r="BR72" s="30" t="s">
        <v>444</v>
      </c>
    </row>
    <row r="73" spans="1:70" x14ac:dyDescent="0.25">
      <c r="A73" t="s">
        <v>2032</v>
      </c>
      <c r="B73" t="s">
        <v>2033</v>
      </c>
      <c r="C73" t="s">
        <v>15</v>
      </c>
      <c r="D73" t="s">
        <v>15</v>
      </c>
      <c r="E73" s="30" t="s">
        <v>69</v>
      </c>
      <c r="F73" s="30" t="s">
        <v>85</v>
      </c>
      <c r="G73" t="s">
        <v>444</v>
      </c>
      <c r="H73" t="s">
        <v>444</v>
      </c>
      <c r="I73" s="30" t="s">
        <v>444</v>
      </c>
      <c r="J73" s="30" t="s">
        <v>444</v>
      </c>
      <c r="K73" t="s">
        <v>444</v>
      </c>
      <c r="L73" t="s">
        <v>444</v>
      </c>
      <c r="M73" s="30" t="s">
        <v>444</v>
      </c>
      <c r="N73" s="30" t="s">
        <v>444</v>
      </c>
      <c r="O73" t="s">
        <v>444</v>
      </c>
      <c r="P73" t="s">
        <v>444</v>
      </c>
      <c r="Q73" s="30" t="s">
        <v>444</v>
      </c>
      <c r="R73" s="30" t="s">
        <v>444</v>
      </c>
      <c r="S73" t="s">
        <v>444</v>
      </c>
      <c r="T73" t="s">
        <v>444</v>
      </c>
      <c r="U73" s="30" t="s">
        <v>444</v>
      </c>
      <c r="V73" s="30" t="s">
        <v>444</v>
      </c>
      <c r="W73" t="s">
        <v>444</v>
      </c>
      <c r="X73" t="s">
        <v>444</v>
      </c>
      <c r="Y73" s="30" t="s">
        <v>444</v>
      </c>
      <c r="Z73" s="30" t="s">
        <v>444</v>
      </c>
      <c r="AA73" t="s">
        <v>444</v>
      </c>
      <c r="AB73" t="s">
        <v>444</v>
      </c>
      <c r="AC73" s="30" t="s">
        <v>444</v>
      </c>
      <c r="AD73" s="30" t="s">
        <v>444</v>
      </c>
      <c r="AE73" t="s">
        <v>444</v>
      </c>
      <c r="AF73" t="s">
        <v>444</v>
      </c>
      <c r="AG73" s="30" t="s">
        <v>444</v>
      </c>
      <c r="AH73" s="30" t="s">
        <v>444</v>
      </c>
      <c r="AI73" t="s">
        <v>444</v>
      </c>
      <c r="AJ73" t="s">
        <v>444</v>
      </c>
      <c r="AK73" s="30" t="s">
        <v>444</v>
      </c>
      <c r="AL73" s="30" t="s">
        <v>444</v>
      </c>
      <c r="AM73" t="s">
        <v>444</v>
      </c>
      <c r="AN73" t="s">
        <v>444</v>
      </c>
      <c r="AO73" s="30" t="s">
        <v>444</v>
      </c>
      <c r="AP73" s="30" t="s">
        <v>444</v>
      </c>
      <c r="AQ73" t="s">
        <v>444</v>
      </c>
      <c r="AR73" t="s">
        <v>444</v>
      </c>
      <c r="AS73" s="30" t="s">
        <v>444</v>
      </c>
      <c r="AT73" s="30" t="s">
        <v>444</v>
      </c>
      <c r="AU73" t="s">
        <v>444</v>
      </c>
      <c r="AV73" t="s">
        <v>444</v>
      </c>
      <c r="AW73" s="30" t="s">
        <v>444</v>
      </c>
      <c r="AX73" s="30" t="s">
        <v>444</v>
      </c>
      <c r="AY73" t="s">
        <v>444</v>
      </c>
      <c r="AZ73" t="s">
        <v>444</v>
      </c>
      <c r="BA73" s="30" t="s">
        <v>444</v>
      </c>
      <c r="BB73" s="30" t="s">
        <v>444</v>
      </c>
      <c r="BC73" t="s">
        <v>444</v>
      </c>
      <c r="BD73" t="s">
        <v>444</v>
      </c>
      <c r="BE73" s="30" t="s">
        <v>444</v>
      </c>
      <c r="BF73" s="30" t="s">
        <v>444</v>
      </c>
      <c r="BG73" t="s">
        <v>444</v>
      </c>
      <c r="BH73" t="s">
        <v>444</v>
      </c>
      <c r="BI73" s="30" t="s">
        <v>444</v>
      </c>
      <c r="BJ73" s="30" t="s">
        <v>444</v>
      </c>
      <c r="BK73" t="s">
        <v>444</v>
      </c>
      <c r="BL73" t="s">
        <v>444</v>
      </c>
      <c r="BM73" s="30" t="s">
        <v>444</v>
      </c>
      <c r="BN73" s="30" t="s">
        <v>444</v>
      </c>
      <c r="BO73" t="s">
        <v>444</v>
      </c>
      <c r="BP73" t="s">
        <v>444</v>
      </c>
      <c r="BQ73" s="30" t="s">
        <v>444</v>
      </c>
      <c r="BR73" s="30" t="s">
        <v>444</v>
      </c>
    </row>
    <row r="74" spans="1:70" x14ac:dyDescent="0.25">
      <c r="A74" t="s">
        <v>2034</v>
      </c>
      <c r="B74" t="s">
        <v>2035</v>
      </c>
      <c r="C74" t="s">
        <v>15</v>
      </c>
      <c r="D74" t="s">
        <v>15</v>
      </c>
      <c r="E74" s="30" t="s">
        <v>69</v>
      </c>
      <c r="F74" s="30" t="s">
        <v>85</v>
      </c>
      <c r="G74" t="s">
        <v>444</v>
      </c>
      <c r="H74" t="s">
        <v>444</v>
      </c>
      <c r="I74" s="30" t="s">
        <v>444</v>
      </c>
      <c r="J74" s="30" t="s">
        <v>444</v>
      </c>
      <c r="K74" t="s">
        <v>444</v>
      </c>
      <c r="L74" t="s">
        <v>444</v>
      </c>
      <c r="M74" s="30" t="s">
        <v>444</v>
      </c>
      <c r="N74" s="30" t="s">
        <v>444</v>
      </c>
      <c r="O74" t="s">
        <v>444</v>
      </c>
      <c r="P74" t="s">
        <v>444</v>
      </c>
      <c r="Q74" s="30" t="s">
        <v>444</v>
      </c>
      <c r="R74" s="30" t="s">
        <v>444</v>
      </c>
      <c r="S74" t="s">
        <v>444</v>
      </c>
      <c r="T74" t="s">
        <v>444</v>
      </c>
      <c r="U74" s="30" t="s">
        <v>444</v>
      </c>
      <c r="V74" s="30" t="s">
        <v>444</v>
      </c>
      <c r="W74" t="s">
        <v>444</v>
      </c>
      <c r="X74" t="s">
        <v>444</v>
      </c>
      <c r="Y74" s="30" t="s">
        <v>444</v>
      </c>
      <c r="Z74" s="30" t="s">
        <v>444</v>
      </c>
      <c r="AA74" t="s">
        <v>444</v>
      </c>
      <c r="AB74" t="s">
        <v>444</v>
      </c>
      <c r="AC74" s="30" t="s">
        <v>444</v>
      </c>
      <c r="AD74" s="30" t="s">
        <v>444</v>
      </c>
      <c r="AE74" t="s">
        <v>444</v>
      </c>
      <c r="AF74" t="s">
        <v>444</v>
      </c>
      <c r="AG74" s="30" t="s">
        <v>444</v>
      </c>
      <c r="AH74" s="30" t="s">
        <v>444</v>
      </c>
      <c r="AI74" t="s">
        <v>444</v>
      </c>
      <c r="AJ74" t="s">
        <v>444</v>
      </c>
      <c r="AK74" s="30" t="s">
        <v>444</v>
      </c>
      <c r="AL74" s="30" t="s">
        <v>444</v>
      </c>
      <c r="AM74" t="s">
        <v>444</v>
      </c>
      <c r="AN74" t="s">
        <v>444</v>
      </c>
      <c r="AO74" s="30" t="s">
        <v>444</v>
      </c>
      <c r="AP74" s="30" t="s">
        <v>444</v>
      </c>
      <c r="AQ74" t="s">
        <v>444</v>
      </c>
      <c r="AR74" t="s">
        <v>444</v>
      </c>
      <c r="AS74" s="30" t="s">
        <v>444</v>
      </c>
      <c r="AT74" s="30" t="s">
        <v>444</v>
      </c>
      <c r="AU74" t="s">
        <v>444</v>
      </c>
      <c r="AV74" t="s">
        <v>444</v>
      </c>
      <c r="AW74" s="30" t="s">
        <v>444</v>
      </c>
      <c r="AX74" s="30" t="s">
        <v>444</v>
      </c>
      <c r="AY74" t="s">
        <v>444</v>
      </c>
      <c r="AZ74" t="s">
        <v>444</v>
      </c>
      <c r="BA74" s="30" t="s">
        <v>444</v>
      </c>
      <c r="BB74" s="30" t="s">
        <v>444</v>
      </c>
      <c r="BC74" t="s">
        <v>444</v>
      </c>
      <c r="BD74" t="s">
        <v>444</v>
      </c>
      <c r="BE74" s="30" t="s">
        <v>444</v>
      </c>
      <c r="BF74" s="30" t="s">
        <v>444</v>
      </c>
      <c r="BG74" t="s">
        <v>444</v>
      </c>
      <c r="BH74" t="s">
        <v>444</v>
      </c>
      <c r="BI74" s="30" t="s">
        <v>444</v>
      </c>
      <c r="BJ74" s="30" t="s">
        <v>444</v>
      </c>
      <c r="BK74" t="s">
        <v>444</v>
      </c>
      <c r="BL74" t="s">
        <v>444</v>
      </c>
      <c r="BM74" s="30" t="s">
        <v>444</v>
      </c>
      <c r="BN74" s="30" t="s">
        <v>444</v>
      </c>
      <c r="BO74" t="s">
        <v>444</v>
      </c>
      <c r="BP74" t="s">
        <v>444</v>
      </c>
      <c r="BQ74" s="30" t="s">
        <v>444</v>
      </c>
      <c r="BR74" s="30" t="s">
        <v>444</v>
      </c>
    </row>
    <row r="75" spans="1:70" x14ac:dyDescent="0.25">
      <c r="A75" t="s">
        <v>934</v>
      </c>
      <c r="B75" t="s">
        <v>2044</v>
      </c>
      <c r="C75" t="s">
        <v>8</v>
      </c>
      <c r="D75" t="s">
        <v>15</v>
      </c>
      <c r="E75" s="30" t="s">
        <v>66</v>
      </c>
      <c r="F75" s="30" t="s">
        <v>84</v>
      </c>
      <c r="G75" t="s">
        <v>444</v>
      </c>
      <c r="H75" t="s">
        <v>444</v>
      </c>
      <c r="I75" s="30" t="s">
        <v>444</v>
      </c>
      <c r="J75" s="30" t="s">
        <v>444</v>
      </c>
      <c r="K75" t="s">
        <v>444</v>
      </c>
      <c r="L75" t="s">
        <v>444</v>
      </c>
      <c r="M75" s="30" t="s">
        <v>444</v>
      </c>
      <c r="N75" s="30" t="s">
        <v>444</v>
      </c>
      <c r="O75" t="s">
        <v>444</v>
      </c>
      <c r="P75" t="s">
        <v>444</v>
      </c>
      <c r="Q75" s="30" t="s">
        <v>444</v>
      </c>
      <c r="R75" s="30" t="s">
        <v>444</v>
      </c>
      <c r="S75" t="s">
        <v>444</v>
      </c>
      <c r="T75" t="s">
        <v>444</v>
      </c>
      <c r="U75" s="30" t="s">
        <v>444</v>
      </c>
      <c r="V75" s="30" t="s">
        <v>444</v>
      </c>
      <c r="W75" t="s">
        <v>444</v>
      </c>
      <c r="X75" t="s">
        <v>444</v>
      </c>
      <c r="Y75" s="30" t="s">
        <v>444</v>
      </c>
      <c r="Z75" s="30" t="s">
        <v>444</v>
      </c>
      <c r="AA75" t="s">
        <v>444</v>
      </c>
      <c r="AB75" t="s">
        <v>444</v>
      </c>
      <c r="AC75" s="30" t="s">
        <v>444</v>
      </c>
      <c r="AD75" s="30" t="s">
        <v>444</v>
      </c>
      <c r="AE75" t="s">
        <v>444</v>
      </c>
      <c r="AF75" t="s">
        <v>444</v>
      </c>
      <c r="AG75" s="30" t="s">
        <v>444</v>
      </c>
      <c r="AH75" s="30" t="s">
        <v>444</v>
      </c>
      <c r="AI75" t="s">
        <v>444</v>
      </c>
      <c r="AJ75" t="s">
        <v>444</v>
      </c>
      <c r="AK75" s="30" t="s">
        <v>444</v>
      </c>
      <c r="AL75" s="30" t="s">
        <v>444</v>
      </c>
      <c r="AM75" t="s">
        <v>444</v>
      </c>
      <c r="AN75" t="s">
        <v>444</v>
      </c>
      <c r="AO75" s="30" t="s">
        <v>444</v>
      </c>
      <c r="AP75" s="30" t="s">
        <v>444</v>
      </c>
      <c r="AQ75" t="s">
        <v>444</v>
      </c>
      <c r="AR75" t="s">
        <v>444</v>
      </c>
      <c r="AS75" s="30" t="s">
        <v>444</v>
      </c>
      <c r="AT75" s="30" t="s">
        <v>444</v>
      </c>
      <c r="AU75" t="s">
        <v>444</v>
      </c>
      <c r="AV75" t="s">
        <v>444</v>
      </c>
      <c r="AW75" s="30" t="s">
        <v>444</v>
      </c>
      <c r="AX75" s="30" t="s">
        <v>444</v>
      </c>
      <c r="AY75" t="s">
        <v>444</v>
      </c>
      <c r="AZ75" t="s">
        <v>444</v>
      </c>
      <c r="BA75" s="30" t="s">
        <v>444</v>
      </c>
      <c r="BB75" s="30" t="s">
        <v>444</v>
      </c>
      <c r="BC75" t="s">
        <v>444</v>
      </c>
      <c r="BD75" t="s">
        <v>444</v>
      </c>
      <c r="BE75" s="30" t="s">
        <v>444</v>
      </c>
      <c r="BF75" s="30" t="s">
        <v>444</v>
      </c>
      <c r="BG75" t="s">
        <v>444</v>
      </c>
      <c r="BH75" t="s">
        <v>444</v>
      </c>
      <c r="BI75" s="30" t="s">
        <v>444</v>
      </c>
      <c r="BJ75" s="30" t="s">
        <v>444</v>
      </c>
      <c r="BK75" t="s">
        <v>444</v>
      </c>
      <c r="BL75" t="s">
        <v>444</v>
      </c>
      <c r="BM75" s="30" t="s">
        <v>444</v>
      </c>
      <c r="BN75" s="30" t="s">
        <v>444</v>
      </c>
      <c r="BO75" t="s">
        <v>444</v>
      </c>
      <c r="BP75" t="s">
        <v>444</v>
      </c>
      <c r="BQ75" s="30" t="s">
        <v>444</v>
      </c>
      <c r="BR75" s="30" t="s">
        <v>444</v>
      </c>
    </row>
    <row r="76" spans="1:70" x14ac:dyDescent="0.25">
      <c r="A76" t="s">
        <v>2045</v>
      </c>
      <c r="B76" t="s">
        <v>2046</v>
      </c>
      <c r="C76" t="s">
        <v>15</v>
      </c>
      <c r="D76" t="s">
        <v>15</v>
      </c>
      <c r="E76" s="30" t="s">
        <v>69</v>
      </c>
      <c r="F76" s="30" t="s">
        <v>84</v>
      </c>
      <c r="G76" t="s">
        <v>444</v>
      </c>
      <c r="H76" t="s">
        <v>444</v>
      </c>
      <c r="I76" s="30" t="s">
        <v>444</v>
      </c>
      <c r="J76" s="30" t="s">
        <v>444</v>
      </c>
      <c r="K76" t="s">
        <v>444</v>
      </c>
      <c r="L76" t="s">
        <v>444</v>
      </c>
      <c r="M76" s="30" t="s">
        <v>444</v>
      </c>
      <c r="N76" s="30" t="s">
        <v>444</v>
      </c>
      <c r="O76" t="s">
        <v>444</v>
      </c>
      <c r="P76" t="s">
        <v>444</v>
      </c>
      <c r="Q76" s="30" t="s">
        <v>444</v>
      </c>
      <c r="R76" s="30" t="s">
        <v>444</v>
      </c>
      <c r="S76" t="s">
        <v>444</v>
      </c>
      <c r="T76" t="s">
        <v>444</v>
      </c>
      <c r="U76" s="30" t="s">
        <v>444</v>
      </c>
      <c r="V76" s="30" t="s">
        <v>444</v>
      </c>
      <c r="W76" t="s">
        <v>444</v>
      </c>
      <c r="X76" t="s">
        <v>444</v>
      </c>
      <c r="Y76" s="30" t="s">
        <v>444</v>
      </c>
      <c r="Z76" s="30" t="s">
        <v>444</v>
      </c>
      <c r="AA76" t="s">
        <v>444</v>
      </c>
      <c r="AB76" t="s">
        <v>444</v>
      </c>
      <c r="AC76" s="30" t="s">
        <v>444</v>
      </c>
      <c r="AD76" s="30" t="s">
        <v>444</v>
      </c>
      <c r="AE76" t="s">
        <v>444</v>
      </c>
      <c r="AF76" t="s">
        <v>444</v>
      </c>
      <c r="AG76" s="30" t="s">
        <v>444</v>
      </c>
      <c r="AH76" s="30" t="s">
        <v>444</v>
      </c>
      <c r="AI76" t="s">
        <v>444</v>
      </c>
      <c r="AJ76" t="s">
        <v>444</v>
      </c>
      <c r="AK76" s="30" t="s">
        <v>444</v>
      </c>
      <c r="AL76" s="30" t="s">
        <v>444</v>
      </c>
      <c r="AM76" t="s">
        <v>444</v>
      </c>
      <c r="AN76" t="s">
        <v>444</v>
      </c>
      <c r="AO76" s="30" t="s">
        <v>444</v>
      </c>
      <c r="AP76" s="30" t="s">
        <v>444</v>
      </c>
      <c r="AQ76" t="s">
        <v>444</v>
      </c>
      <c r="AR76" t="s">
        <v>444</v>
      </c>
      <c r="AS76" s="30" t="s">
        <v>444</v>
      </c>
      <c r="AT76" s="30" t="s">
        <v>444</v>
      </c>
      <c r="AU76" t="s">
        <v>444</v>
      </c>
      <c r="AV76" t="s">
        <v>444</v>
      </c>
      <c r="AW76" s="30" t="s">
        <v>444</v>
      </c>
      <c r="AX76" s="30" t="s">
        <v>444</v>
      </c>
      <c r="AY76" t="s">
        <v>444</v>
      </c>
      <c r="AZ76" t="s">
        <v>444</v>
      </c>
      <c r="BA76" s="30" t="s">
        <v>444</v>
      </c>
      <c r="BB76" s="30" t="s">
        <v>444</v>
      </c>
      <c r="BC76" t="s">
        <v>444</v>
      </c>
      <c r="BD76" t="s">
        <v>444</v>
      </c>
      <c r="BE76" s="30" t="s">
        <v>444</v>
      </c>
      <c r="BF76" s="30" t="s">
        <v>444</v>
      </c>
      <c r="BG76" t="s">
        <v>444</v>
      </c>
      <c r="BH76" t="s">
        <v>444</v>
      </c>
      <c r="BI76" s="30" t="s">
        <v>444</v>
      </c>
      <c r="BJ76" s="30" t="s">
        <v>444</v>
      </c>
      <c r="BK76" t="s">
        <v>444</v>
      </c>
      <c r="BL76" t="s">
        <v>444</v>
      </c>
      <c r="BM76" s="30" t="s">
        <v>444</v>
      </c>
      <c r="BN76" s="30" t="s">
        <v>444</v>
      </c>
      <c r="BO76" t="s">
        <v>444</v>
      </c>
      <c r="BP76" t="s">
        <v>444</v>
      </c>
      <c r="BQ76" s="30" t="s">
        <v>444</v>
      </c>
      <c r="BR76" s="30" t="s">
        <v>444</v>
      </c>
    </row>
    <row r="77" spans="1:70" x14ac:dyDescent="0.25">
      <c r="A77" t="s">
        <v>804</v>
      </c>
      <c r="B77" t="s">
        <v>2049</v>
      </c>
      <c r="C77" t="s">
        <v>8</v>
      </c>
      <c r="D77" t="s">
        <v>15</v>
      </c>
      <c r="E77" s="30" t="s">
        <v>177</v>
      </c>
      <c r="F77" s="30" t="s">
        <v>180</v>
      </c>
      <c r="G77" t="s">
        <v>220</v>
      </c>
      <c r="H77" t="s">
        <v>220</v>
      </c>
      <c r="I77" s="30" t="s">
        <v>224</v>
      </c>
      <c r="J77" s="30" t="s">
        <v>224</v>
      </c>
      <c r="K77" t="s">
        <v>243</v>
      </c>
      <c r="L77" t="s">
        <v>243</v>
      </c>
      <c r="M77" s="30" t="s">
        <v>444</v>
      </c>
      <c r="N77" s="30" t="s">
        <v>444</v>
      </c>
      <c r="O77" t="s">
        <v>444</v>
      </c>
      <c r="P77" t="s">
        <v>444</v>
      </c>
      <c r="Q77" s="30" t="s">
        <v>444</v>
      </c>
      <c r="R77" s="30" t="s">
        <v>444</v>
      </c>
      <c r="S77" t="s">
        <v>444</v>
      </c>
      <c r="T77" t="s">
        <v>444</v>
      </c>
      <c r="U77" s="30" t="s">
        <v>444</v>
      </c>
      <c r="V77" s="30" t="s">
        <v>444</v>
      </c>
      <c r="W77" t="s">
        <v>444</v>
      </c>
      <c r="X77" t="s">
        <v>444</v>
      </c>
      <c r="Y77" s="30" t="s">
        <v>444</v>
      </c>
      <c r="Z77" s="30" t="s">
        <v>444</v>
      </c>
      <c r="AA77" t="s">
        <v>444</v>
      </c>
      <c r="AB77" t="s">
        <v>444</v>
      </c>
      <c r="AC77" s="30" t="s">
        <v>444</v>
      </c>
      <c r="AD77" s="30" t="s">
        <v>444</v>
      </c>
      <c r="AE77" t="s">
        <v>444</v>
      </c>
      <c r="AF77" t="s">
        <v>444</v>
      </c>
      <c r="AG77" s="30" t="s">
        <v>444</v>
      </c>
      <c r="AH77" s="30" t="s">
        <v>444</v>
      </c>
      <c r="AI77" t="s">
        <v>444</v>
      </c>
      <c r="AJ77" t="s">
        <v>444</v>
      </c>
      <c r="AK77" s="30" t="s">
        <v>444</v>
      </c>
      <c r="AL77" s="30" t="s">
        <v>444</v>
      </c>
      <c r="AM77" t="s">
        <v>444</v>
      </c>
      <c r="AN77" t="s">
        <v>444</v>
      </c>
      <c r="AO77" s="30" t="s">
        <v>444</v>
      </c>
      <c r="AP77" s="30" t="s">
        <v>444</v>
      </c>
      <c r="AQ77" t="s">
        <v>444</v>
      </c>
      <c r="AR77" t="s">
        <v>444</v>
      </c>
      <c r="AS77" s="30" t="s">
        <v>444</v>
      </c>
      <c r="AT77" s="30" t="s">
        <v>444</v>
      </c>
      <c r="AU77" t="s">
        <v>444</v>
      </c>
      <c r="AV77" t="s">
        <v>444</v>
      </c>
      <c r="AW77" s="30" t="s">
        <v>444</v>
      </c>
      <c r="AX77" s="30" t="s">
        <v>444</v>
      </c>
      <c r="AY77" t="s">
        <v>444</v>
      </c>
      <c r="AZ77" t="s">
        <v>444</v>
      </c>
      <c r="BA77" s="30" t="s">
        <v>444</v>
      </c>
      <c r="BB77" s="30" t="s">
        <v>444</v>
      </c>
      <c r="BC77" t="s">
        <v>444</v>
      </c>
      <c r="BD77" t="s">
        <v>444</v>
      </c>
      <c r="BE77" s="30" t="s">
        <v>444</v>
      </c>
      <c r="BF77" s="30" t="s">
        <v>444</v>
      </c>
      <c r="BG77" t="s">
        <v>444</v>
      </c>
      <c r="BH77" t="s">
        <v>444</v>
      </c>
      <c r="BI77" s="30" t="s">
        <v>444</v>
      </c>
      <c r="BJ77" s="30" t="s">
        <v>444</v>
      </c>
      <c r="BK77" t="s">
        <v>444</v>
      </c>
      <c r="BL77" t="s">
        <v>444</v>
      </c>
      <c r="BM77" s="30" t="s">
        <v>444</v>
      </c>
      <c r="BN77" s="30" t="s">
        <v>444</v>
      </c>
      <c r="BO77" t="s">
        <v>444</v>
      </c>
      <c r="BP77" t="s">
        <v>444</v>
      </c>
      <c r="BQ77" s="30" t="s">
        <v>444</v>
      </c>
      <c r="BR77" s="30" t="s">
        <v>444</v>
      </c>
    </row>
    <row r="78" spans="1:70" x14ac:dyDescent="0.25">
      <c r="A78" t="s">
        <v>2050</v>
      </c>
      <c r="B78" t="s">
        <v>3443</v>
      </c>
      <c r="C78" t="s">
        <v>8</v>
      </c>
      <c r="D78" t="s">
        <v>15</v>
      </c>
      <c r="E78" s="30" t="s">
        <v>132</v>
      </c>
      <c r="F78" s="30" t="s">
        <v>132</v>
      </c>
      <c r="G78" t="s">
        <v>3444</v>
      </c>
      <c r="H78" t="s">
        <v>3444</v>
      </c>
      <c r="I78" s="30" t="s">
        <v>444</v>
      </c>
      <c r="J78" s="30" t="s">
        <v>444</v>
      </c>
      <c r="K78" t="s">
        <v>444</v>
      </c>
      <c r="L78" t="s">
        <v>444</v>
      </c>
      <c r="M78" s="30" t="s">
        <v>444</v>
      </c>
      <c r="N78" s="30" t="s">
        <v>444</v>
      </c>
      <c r="O78" t="s">
        <v>444</v>
      </c>
      <c r="P78" t="s">
        <v>444</v>
      </c>
      <c r="Q78" s="30" t="s">
        <v>444</v>
      </c>
      <c r="R78" s="30" t="s">
        <v>444</v>
      </c>
      <c r="S78" t="s">
        <v>444</v>
      </c>
      <c r="T78" t="s">
        <v>444</v>
      </c>
      <c r="U78" s="30" t="s">
        <v>444</v>
      </c>
      <c r="V78" s="30" t="s">
        <v>444</v>
      </c>
      <c r="W78" t="s">
        <v>444</v>
      </c>
      <c r="X78" t="s">
        <v>444</v>
      </c>
      <c r="Y78" s="30" t="s">
        <v>444</v>
      </c>
      <c r="Z78" s="30" t="s">
        <v>444</v>
      </c>
      <c r="AA78" t="s">
        <v>444</v>
      </c>
      <c r="AB78" t="s">
        <v>444</v>
      </c>
      <c r="AC78" s="30" t="s">
        <v>444</v>
      </c>
      <c r="AD78" s="30" t="s">
        <v>444</v>
      </c>
      <c r="AE78" t="s">
        <v>444</v>
      </c>
      <c r="AF78" t="s">
        <v>444</v>
      </c>
      <c r="AG78" s="30" t="s">
        <v>444</v>
      </c>
      <c r="AH78" s="30" t="s">
        <v>444</v>
      </c>
      <c r="AI78" t="s">
        <v>444</v>
      </c>
      <c r="AJ78" t="s">
        <v>444</v>
      </c>
      <c r="AK78" s="30" t="s">
        <v>444</v>
      </c>
      <c r="AL78" s="30" t="s">
        <v>444</v>
      </c>
      <c r="AM78" t="s">
        <v>444</v>
      </c>
      <c r="AN78" t="s">
        <v>444</v>
      </c>
      <c r="AO78" s="30" t="s">
        <v>444</v>
      </c>
      <c r="AP78" s="30" t="s">
        <v>444</v>
      </c>
      <c r="AQ78" t="s">
        <v>444</v>
      </c>
      <c r="AR78" t="s">
        <v>444</v>
      </c>
      <c r="AS78" s="30" t="s">
        <v>444</v>
      </c>
      <c r="AT78" s="30" t="s">
        <v>444</v>
      </c>
      <c r="AU78" t="s">
        <v>444</v>
      </c>
      <c r="AV78" t="s">
        <v>444</v>
      </c>
      <c r="AW78" s="30" t="s">
        <v>444</v>
      </c>
      <c r="AX78" s="30" t="s">
        <v>444</v>
      </c>
      <c r="AY78" t="s">
        <v>444</v>
      </c>
      <c r="AZ78" t="s">
        <v>444</v>
      </c>
      <c r="BA78" s="30" t="s">
        <v>444</v>
      </c>
      <c r="BB78" s="30" t="s">
        <v>444</v>
      </c>
      <c r="BC78" t="s">
        <v>444</v>
      </c>
      <c r="BD78" t="s">
        <v>444</v>
      </c>
      <c r="BE78" s="30" t="s">
        <v>444</v>
      </c>
      <c r="BF78" s="30" t="s">
        <v>444</v>
      </c>
      <c r="BG78" t="s">
        <v>444</v>
      </c>
      <c r="BH78" t="s">
        <v>444</v>
      </c>
      <c r="BI78" s="30" t="s">
        <v>444</v>
      </c>
      <c r="BJ78" s="30" t="s">
        <v>444</v>
      </c>
      <c r="BK78" t="s">
        <v>444</v>
      </c>
      <c r="BL78" t="s">
        <v>444</v>
      </c>
      <c r="BM78" s="30" t="s">
        <v>444</v>
      </c>
      <c r="BN78" s="30" t="s">
        <v>444</v>
      </c>
      <c r="BO78" t="s">
        <v>444</v>
      </c>
      <c r="BP78" t="s">
        <v>444</v>
      </c>
      <c r="BQ78" s="30" t="s">
        <v>444</v>
      </c>
      <c r="BR78" s="30" t="s">
        <v>444</v>
      </c>
    </row>
    <row r="79" spans="1:70" x14ac:dyDescent="0.25">
      <c r="A79" t="s">
        <v>975</v>
      </c>
      <c r="B79" t="s">
        <v>2053</v>
      </c>
      <c r="C79" t="s">
        <v>8</v>
      </c>
      <c r="D79" t="s">
        <v>15</v>
      </c>
      <c r="E79" s="30" t="s">
        <v>18</v>
      </c>
      <c r="F79" s="30" t="s">
        <v>18</v>
      </c>
      <c r="G79" t="s">
        <v>19</v>
      </c>
      <c r="H79" t="s">
        <v>19</v>
      </c>
      <c r="I79" s="30" t="s">
        <v>21</v>
      </c>
      <c r="J79" s="30" t="s">
        <v>21</v>
      </c>
      <c r="K79" t="s">
        <v>118</v>
      </c>
      <c r="L79" t="s">
        <v>118</v>
      </c>
      <c r="M79" s="30" t="s">
        <v>444</v>
      </c>
      <c r="N79" s="30" t="s">
        <v>444</v>
      </c>
      <c r="O79" t="s">
        <v>444</v>
      </c>
      <c r="P79" t="s">
        <v>444</v>
      </c>
      <c r="Q79" s="30" t="s">
        <v>444</v>
      </c>
      <c r="R79" s="30" t="s">
        <v>444</v>
      </c>
      <c r="S79" t="s">
        <v>444</v>
      </c>
      <c r="T79" t="s">
        <v>444</v>
      </c>
      <c r="U79" s="30" t="s">
        <v>444</v>
      </c>
      <c r="V79" s="30" t="s">
        <v>444</v>
      </c>
      <c r="W79" t="s">
        <v>444</v>
      </c>
      <c r="X79" t="s">
        <v>444</v>
      </c>
      <c r="Y79" s="30" t="s">
        <v>444</v>
      </c>
      <c r="Z79" s="30" t="s">
        <v>444</v>
      </c>
      <c r="AA79" t="s">
        <v>444</v>
      </c>
      <c r="AB79" t="s">
        <v>444</v>
      </c>
      <c r="AC79" s="30" t="s">
        <v>444</v>
      </c>
      <c r="AD79" s="30" t="s">
        <v>444</v>
      </c>
      <c r="AE79" t="s">
        <v>444</v>
      </c>
      <c r="AF79" t="s">
        <v>444</v>
      </c>
      <c r="AG79" s="30" t="s">
        <v>444</v>
      </c>
      <c r="AH79" s="30" t="s">
        <v>444</v>
      </c>
      <c r="AI79" t="s">
        <v>444</v>
      </c>
      <c r="AJ79" t="s">
        <v>444</v>
      </c>
      <c r="AK79" s="30" t="s">
        <v>444</v>
      </c>
      <c r="AL79" s="30" t="s">
        <v>444</v>
      </c>
      <c r="AM79" t="s">
        <v>444</v>
      </c>
      <c r="AN79" t="s">
        <v>444</v>
      </c>
      <c r="AO79" s="30" t="s">
        <v>444</v>
      </c>
      <c r="AP79" s="30" t="s">
        <v>444</v>
      </c>
      <c r="AQ79" t="s">
        <v>444</v>
      </c>
      <c r="AR79" t="s">
        <v>444</v>
      </c>
      <c r="AS79" s="30" t="s">
        <v>444</v>
      </c>
      <c r="AT79" s="30" t="s">
        <v>444</v>
      </c>
      <c r="AU79" t="s">
        <v>444</v>
      </c>
      <c r="AV79" t="s">
        <v>444</v>
      </c>
      <c r="AW79" s="30" t="s">
        <v>444</v>
      </c>
      <c r="AX79" s="30" t="s">
        <v>444</v>
      </c>
      <c r="AY79" t="s">
        <v>444</v>
      </c>
      <c r="AZ79" t="s">
        <v>444</v>
      </c>
      <c r="BA79" s="30" t="s">
        <v>444</v>
      </c>
      <c r="BB79" s="30" t="s">
        <v>444</v>
      </c>
      <c r="BC79" t="s">
        <v>444</v>
      </c>
      <c r="BD79" t="s">
        <v>444</v>
      </c>
      <c r="BE79" s="30" t="s">
        <v>444</v>
      </c>
      <c r="BF79" s="30" t="s">
        <v>444</v>
      </c>
      <c r="BG79" t="s">
        <v>444</v>
      </c>
      <c r="BH79" t="s">
        <v>444</v>
      </c>
      <c r="BI79" s="30" t="s">
        <v>444</v>
      </c>
      <c r="BJ79" s="30" t="s">
        <v>444</v>
      </c>
      <c r="BK79" t="s">
        <v>444</v>
      </c>
      <c r="BL79" t="s">
        <v>444</v>
      </c>
      <c r="BM79" s="30" t="s">
        <v>444</v>
      </c>
      <c r="BN79" s="30" t="s">
        <v>444</v>
      </c>
      <c r="BO79" t="s">
        <v>444</v>
      </c>
      <c r="BP79" t="s">
        <v>444</v>
      </c>
      <c r="BQ79" s="30" t="s">
        <v>444</v>
      </c>
      <c r="BR79" s="30" t="s">
        <v>444</v>
      </c>
    </row>
    <row r="80" spans="1:70" x14ac:dyDescent="0.25">
      <c r="A80" t="s">
        <v>2057</v>
      </c>
      <c r="B80" t="s">
        <v>2058</v>
      </c>
      <c r="C80" t="s">
        <v>8</v>
      </c>
      <c r="D80" t="s">
        <v>15</v>
      </c>
      <c r="E80" s="30" t="s">
        <v>37</v>
      </c>
      <c r="F80" s="30" t="s">
        <v>37</v>
      </c>
      <c r="G80" t="s">
        <v>117</v>
      </c>
      <c r="H80" t="s">
        <v>117</v>
      </c>
      <c r="I80" s="30" t="s">
        <v>120</v>
      </c>
      <c r="J80" s="30" t="s">
        <v>124</v>
      </c>
      <c r="K80" t="s">
        <v>126</v>
      </c>
      <c r="L80" t="s">
        <v>126</v>
      </c>
      <c r="M80" s="30" t="s">
        <v>3444</v>
      </c>
      <c r="N80" s="30" t="s">
        <v>3444</v>
      </c>
      <c r="O80" t="s">
        <v>201</v>
      </c>
      <c r="P80" t="s">
        <v>201</v>
      </c>
      <c r="Q80" s="30" t="s">
        <v>228</v>
      </c>
      <c r="R80" s="30" t="s">
        <v>228</v>
      </c>
      <c r="S80" t="s">
        <v>234</v>
      </c>
      <c r="T80" t="s">
        <v>234</v>
      </c>
      <c r="U80" s="30" t="s">
        <v>444</v>
      </c>
      <c r="V80" s="30" t="s">
        <v>444</v>
      </c>
      <c r="W80" t="s">
        <v>444</v>
      </c>
      <c r="X80" t="s">
        <v>444</v>
      </c>
      <c r="Y80" s="30" t="s">
        <v>444</v>
      </c>
      <c r="Z80" s="30" t="s">
        <v>444</v>
      </c>
      <c r="AA80" t="s">
        <v>236</v>
      </c>
      <c r="AB80" t="s">
        <v>237</v>
      </c>
      <c r="AC80" s="30" t="s">
        <v>238</v>
      </c>
      <c r="AD80" s="30" t="s">
        <v>239</v>
      </c>
      <c r="AE80" t="s">
        <v>3447</v>
      </c>
      <c r="AF80" t="s">
        <v>2059</v>
      </c>
      <c r="AG80" s="30" t="s">
        <v>2060</v>
      </c>
      <c r="AH80" s="30" t="s">
        <v>248</v>
      </c>
      <c r="AI80" t="s">
        <v>444</v>
      </c>
      <c r="AJ80" t="s">
        <v>444</v>
      </c>
      <c r="AK80" s="30" t="s">
        <v>444</v>
      </c>
      <c r="AL80" s="30" t="s">
        <v>444</v>
      </c>
      <c r="AM80" t="s">
        <v>444</v>
      </c>
      <c r="AN80" t="s">
        <v>444</v>
      </c>
      <c r="AO80" s="30" t="s">
        <v>444</v>
      </c>
      <c r="AP80" s="30" t="s">
        <v>444</v>
      </c>
      <c r="AQ80" t="s">
        <v>444</v>
      </c>
      <c r="AR80" t="s">
        <v>444</v>
      </c>
      <c r="AS80" s="30" t="s">
        <v>444</v>
      </c>
      <c r="AT80" s="30" t="s">
        <v>444</v>
      </c>
      <c r="AU80" t="s">
        <v>444</v>
      </c>
      <c r="AV80" t="s">
        <v>444</v>
      </c>
      <c r="AW80" s="30" t="s">
        <v>444</v>
      </c>
      <c r="AX80" s="30" t="s">
        <v>444</v>
      </c>
      <c r="AY80" t="s">
        <v>444</v>
      </c>
      <c r="AZ80" t="s">
        <v>444</v>
      </c>
      <c r="BA80" s="30" t="s">
        <v>444</v>
      </c>
      <c r="BB80" s="30" t="s">
        <v>444</v>
      </c>
      <c r="BC80" t="s">
        <v>444</v>
      </c>
      <c r="BD80" t="s">
        <v>444</v>
      </c>
      <c r="BE80" s="30" t="s">
        <v>444</v>
      </c>
      <c r="BF80" s="30" t="s">
        <v>444</v>
      </c>
      <c r="BG80" t="s">
        <v>444</v>
      </c>
      <c r="BH80" t="s">
        <v>444</v>
      </c>
      <c r="BI80" s="30" t="s">
        <v>444</v>
      </c>
      <c r="BJ80" s="30" t="s">
        <v>444</v>
      </c>
      <c r="BK80" t="s">
        <v>444</v>
      </c>
      <c r="BL80" t="s">
        <v>444</v>
      </c>
      <c r="BM80" s="30" t="s">
        <v>444</v>
      </c>
      <c r="BN80" s="30" t="s">
        <v>444</v>
      </c>
      <c r="BO80" t="s">
        <v>444</v>
      </c>
      <c r="BP80" t="s">
        <v>444</v>
      </c>
      <c r="BQ80" s="30" t="s">
        <v>444</v>
      </c>
      <c r="BR80" s="30" t="s">
        <v>444</v>
      </c>
    </row>
    <row r="81" spans="1:70" x14ac:dyDescent="0.25">
      <c r="A81" t="s">
        <v>2061</v>
      </c>
      <c r="B81" t="s">
        <v>2054</v>
      </c>
      <c r="C81" t="s">
        <v>8</v>
      </c>
      <c r="D81" t="s">
        <v>15</v>
      </c>
      <c r="E81" s="30" t="s">
        <v>19</v>
      </c>
      <c r="F81" s="30" t="s">
        <v>19</v>
      </c>
      <c r="G81" t="s">
        <v>21</v>
      </c>
      <c r="H81" t="s">
        <v>21</v>
      </c>
      <c r="I81" s="30" t="s">
        <v>444</v>
      </c>
      <c r="J81" s="30" t="s">
        <v>444</v>
      </c>
      <c r="K81" t="s">
        <v>444</v>
      </c>
      <c r="L81" t="s">
        <v>444</v>
      </c>
      <c r="M81" s="30" t="s">
        <v>444</v>
      </c>
      <c r="N81" s="30" t="s">
        <v>444</v>
      </c>
      <c r="O81" t="s">
        <v>444</v>
      </c>
      <c r="P81" t="s">
        <v>444</v>
      </c>
      <c r="Q81" s="30" t="s">
        <v>444</v>
      </c>
      <c r="R81" s="30" t="s">
        <v>444</v>
      </c>
      <c r="S81" t="s">
        <v>444</v>
      </c>
      <c r="T81" t="s">
        <v>444</v>
      </c>
      <c r="U81" s="30" t="s">
        <v>444</v>
      </c>
      <c r="V81" s="30" t="s">
        <v>444</v>
      </c>
      <c r="W81" t="s">
        <v>444</v>
      </c>
      <c r="X81" t="s">
        <v>444</v>
      </c>
      <c r="Y81" s="30" t="s">
        <v>444</v>
      </c>
      <c r="Z81" s="30" t="s">
        <v>444</v>
      </c>
      <c r="AA81" t="s">
        <v>444</v>
      </c>
      <c r="AB81" t="s">
        <v>444</v>
      </c>
      <c r="AC81" s="30" t="s">
        <v>444</v>
      </c>
      <c r="AD81" s="30" t="s">
        <v>444</v>
      </c>
      <c r="AE81" t="s">
        <v>444</v>
      </c>
      <c r="AF81" t="s">
        <v>444</v>
      </c>
      <c r="AG81" s="30" t="s">
        <v>444</v>
      </c>
      <c r="AH81" s="30" t="s">
        <v>444</v>
      </c>
      <c r="AI81" t="s">
        <v>444</v>
      </c>
      <c r="AJ81" t="s">
        <v>444</v>
      </c>
      <c r="AK81" s="30" t="s">
        <v>444</v>
      </c>
      <c r="AL81" s="30" t="s">
        <v>444</v>
      </c>
      <c r="AM81" t="s">
        <v>444</v>
      </c>
      <c r="AN81" t="s">
        <v>444</v>
      </c>
      <c r="AO81" s="30" t="s">
        <v>444</v>
      </c>
      <c r="AP81" s="30" t="s">
        <v>444</v>
      </c>
      <c r="AQ81" t="s">
        <v>444</v>
      </c>
      <c r="AR81" t="s">
        <v>444</v>
      </c>
      <c r="AS81" s="30" t="s">
        <v>444</v>
      </c>
      <c r="AT81" s="30" t="s">
        <v>444</v>
      </c>
      <c r="AU81" t="s">
        <v>444</v>
      </c>
      <c r="AV81" t="s">
        <v>444</v>
      </c>
      <c r="AW81" s="30" t="s">
        <v>444</v>
      </c>
      <c r="AX81" s="30" t="s">
        <v>444</v>
      </c>
      <c r="AY81" t="s">
        <v>444</v>
      </c>
      <c r="AZ81" t="s">
        <v>444</v>
      </c>
      <c r="BA81" s="30" t="s">
        <v>444</v>
      </c>
      <c r="BB81" s="30" t="s">
        <v>444</v>
      </c>
      <c r="BC81" t="s">
        <v>444</v>
      </c>
      <c r="BD81" t="s">
        <v>444</v>
      </c>
      <c r="BE81" s="30" t="s">
        <v>444</v>
      </c>
      <c r="BF81" s="30" t="s">
        <v>444</v>
      </c>
      <c r="BG81" t="s">
        <v>444</v>
      </c>
      <c r="BH81" t="s">
        <v>444</v>
      </c>
      <c r="BI81" s="30" t="s">
        <v>444</v>
      </c>
      <c r="BJ81" s="30" t="s">
        <v>444</v>
      </c>
      <c r="BK81" t="s">
        <v>444</v>
      </c>
      <c r="BL81" t="s">
        <v>444</v>
      </c>
      <c r="BM81" s="30" t="s">
        <v>444</v>
      </c>
      <c r="BN81" s="30" t="s">
        <v>444</v>
      </c>
      <c r="BO81" t="s">
        <v>444</v>
      </c>
      <c r="BP81" t="s">
        <v>444</v>
      </c>
      <c r="BQ81" s="30" t="s">
        <v>444</v>
      </c>
      <c r="BR81" s="30" t="s">
        <v>444</v>
      </c>
    </row>
    <row r="82" spans="1:70" x14ac:dyDescent="0.25">
      <c r="A82" t="s">
        <v>2062</v>
      </c>
      <c r="B82" t="s">
        <v>2063</v>
      </c>
      <c r="C82" t="s">
        <v>8</v>
      </c>
      <c r="D82" t="s">
        <v>15</v>
      </c>
      <c r="E82" s="30" t="s">
        <v>86</v>
      </c>
      <c r="F82" s="30" t="s">
        <v>91</v>
      </c>
      <c r="G82" t="s">
        <v>93</v>
      </c>
      <c r="H82" t="s">
        <v>3448</v>
      </c>
      <c r="I82" s="30" t="s">
        <v>444</v>
      </c>
      <c r="J82" s="30" t="s">
        <v>444</v>
      </c>
      <c r="K82" t="s">
        <v>444</v>
      </c>
      <c r="L82" t="s">
        <v>444</v>
      </c>
      <c r="M82" s="30" t="s">
        <v>444</v>
      </c>
      <c r="N82" s="30" t="s">
        <v>444</v>
      </c>
      <c r="O82" t="s">
        <v>444</v>
      </c>
      <c r="P82" t="s">
        <v>444</v>
      </c>
      <c r="Q82" s="30" t="s">
        <v>444</v>
      </c>
      <c r="R82" s="30" t="s">
        <v>444</v>
      </c>
      <c r="S82" t="s">
        <v>444</v>
      </c>
      <c r="T82" t="s">
        <v>444</v>
      </c>
      <c r="U82" s="30" t="s">
        <v>444</v>
      </c>
      <c r="V82" s="30" t="s">
        <v>444</v>
      </c>
      <c r="W82" t="s">
        <v>444</v>
      </c>
      <c r="X82" t="s">
        <v>444</v>
      </c>
      <c r="Y82" s="30" t="s">
        <v>444</v>
      </c>
      <c r="Z82" s="30" t="s">
        <v>444</v>
      </c>
      <c r="AA82" t="s">
        <v>444</v>
      </c>
      <c r="AB82" t="s">
        <v>444</v>
      </c>
      <c r="AC82" s="30" t="s">
        <v>444</v>
      </c>
      <c r="AD82" s="30" t="s">
        <v>444</v>
      </c>
      <c r="AE82" t="s">
        <v>444</v>
      </c>
      <c r="AF82" t="s">
        <v>444</v>
      </c>
      <c r="AG82" s="30" t="s">
        <v>444</v>
      </c>
      <c r="AH82" s="30" t="s">
        <v>444</v>
      </c>
      <c r="AI82" t="s">
        <v>444</v>
      </c>
      <c r="AJ82" t="s">
        <v>444</v>
      </c>
      <c r="AK82" s="30" t="s">
        <v>444</v>
      </c>
      <c r="AL82" s="30" t="s">
        <v>444</v>
      </c>
      <c r="AM82" t="s">
        <v>444</v>
      </c>
      <c r="AN82" t="s">
        <v>444</v>
      </c>
      <c r="AO82" s="30" t="s">
        <v>444</v>
      </c>
      <c r="AP82" s="30" t="s">
        <v>444</v>
      </c>
      <c r="AQ82" t="s">
        <v>444</v>
      </c>
      <c r="AR82" t="s">
        <v>444</v>
      </c>
      <c r="AS82" s="30" t="s">
        <v>444</v>
      </c>
      <c r="AT82" s="30" t="s">
        <v>444</v>
      </c>
      <c r="AU82" t="s">
        <v>444</v>
      </c>
      <c r="AV82" t="s">
        <v>444</v>
      </c>
      <c r="AW82" s="30" t="s">
        <v>444</v>
      </c>
      <c r="AX82" s="30" t="s">
        <v>444</v>
      </c>
      <c r="AY82" t="s">
        <v>444</v>
      </c>
      <c r="AZ82" t="s">
        <v>444</v>
      </c>
      <c r="BA82" s="30" t="s">
        <v>444</v>
      </c>
      <c r="BB82" s="30" t="s">
        <v>444</v>
      </c>
      <c r="BC82" t="s">
        <v>444</v>
      </c>
      <c r="BD82" t="s">
        <v>444</v>
      </c>
      <c r="BE82" s="30" t="s">
        <v>444</v>
      </c>
      <c r="BF82" s="30" t="s">
        <v>444</v>
      </c>
      <c r="BG82" t="s">
        <v>444</v>
      </c>
      <c r="BH82" t="s">
        <v>444</v>
      </c>
      <c r="BI82" s="30" t="s">
        <v>444</v>
      </c>
      <c r="BJ82" s="30" t="s">
        <v>444</v>
      </c>
      <c r="BK82" t="s">
        <v>444</v>
      </c>
      <c r="BL82" t="s">
        <v>444</v>
      </c>
      <c r="BM82" s="30" t="s">
        <v>444</v>
      </c>
      <c r="BN82" s="30" t="s">
        <v>444</v>
      </c>
      <c r="BO82" t="s">
        <v>444</v>
      </c>
      <c r="BP82" t="s">
        <v>444</v>
      </c>
      <c r="BQ82" s="30" t="s">
        <v>444</v>
      </c>
      <c r="BR82" s="30" t="s">
        <v>444</v>
      </c>
    </row>
    <row r="83" spans="1:70" x14ac:dyDescent="0.25">
      <c r="A83" t="s">
        <v>2064</v>
      </c>
      <c r="B83" t="s">
        <v>2065</v>
      </c>
      <c r="C83" t="s">
        <v>8</v>
      </c>
      <c r="D83" t="s">
        <v>15</v>
      </c>
      <c r="E83" s="30" t="s">
        <v>66</v>
      </c>
      <c r="F83" s="30" t="s">
        <v>84</v>
      </c>
      <c r="G83" t="s">
        <v>444</v>
      </c>
      <c r="H83" t="s">
        <v>444</v>
      </c>
      <c r="I83" s="30" t="s">
        <v>444</v>
      </c>
      <c r="J83" s="30" t="s">
        <v>444</v>
      </c>
      <c r="K83" t="s">
        <v>444</v>
      </c>
      <c r="L83" t="s">
        <v>444</v>
      </c>
      <c r="M83" s="30" t="s">
        <v>444</v>
      </c>
      <c r="N83" s="30" t="s">
        <v>444</v>
      </c>
      <c r="O83" t="s">
        <v>444</v>
      </c>
      <c r="P83" t="s">
        <v>444</v>
      </c>
      <c r="Q83" s="30" t="s">
        <v>444</v>
      </c>
      <c r="R83" s="30" t="s">
        <v>444</v>
      </c>
      <c r="S83" t="s">
        <v>444</v>
      </c>
      <c r="T83" t="s">
        <v>444</v>
      </c>
      <c r="U83" s="30" t="s">
        <v>444</v>
      </c>
      <c r="V83" s="30" t="s">
        <v>444</v>
      </c>
      <c r="W83" t="s">
        <v>444</v>
      </c>
      <c r="X83" t="s">
        <v>444</v>
      </c>
      <c r="Y83" s="30" t="s">
        <v>444</v>
      </c>
      <c r="Z83" s="30" t="s">
        <v>444</v>
      </c>
      <c r="AA83" t="s">
        <v>444</v>
      </c>
      <c r="AB83" t="s">
        <v>444</v>
      </c>
      <c r="AC83" s="30" t="s">
        <v>444</v>
      </c>
      <c r="AD83" s="30" t="s">
        <v>444</v>
      </c>
      <c r="AE83" t="s">
        <v>444</v>
      </c>
      <c r="AF83" t="s">
        <v>444</v>
      </c>
      <c r="AG83" s="30" t="s">
        <v>444</v>
      </c>
      <c r="AH83" s="30" t="s">
        <v>444</v>
      </c>
      <c r="AI83" t="s">
        <v>444</v>
      </c>
      <c r="AJ83" t="s">
        <v>444</v>
      </c>
      <c r="AK83" s="30" t="s">
        <v>444</v>
      </c>
      <c r="AL83" s="30" t="s">
        <v>444</v>
      </c>
      <c r="AM83" t="s">
        <v>444</v>
      </c>
      <c r="AN83" t="s">
        <v>444</v>
      </c>
      <c r="AO83" s="30" t="s">
        <v>444</v>
      </c>
      <c r="AP83" s="30" t="s">
        <v>444</v>
      </c>
      <c r="AQ83" t="s">
        <v>444</v>
      </c>
      <c r="AR83" t="s">
        <v>444</v>
      </c>
      <c r="AS83" s="30" t="s">
        <v>444</v>
      </c>
      <c r="AT83" s="30" t="s">
        <v>444</v>
      </c>
      <c r="AU83" t="s">
        <v>444</v>
      </c>
      <c r="AV83" t="s">
        <v>444</v>
      </c>
      <c r="AW83" s="30" t="s">
        <v>444</v>
      </c>
      <c r="AX83" s="30" t="s">
        <v>444</v>
      </c>
      <c r="AY83" t="s">
        <v>444</v>
      </c>
      <c r="AZ83" t="s">
        <v>444</v>
      </c>
      <c r="BA83" s="30" t="s">
        <v>444</v>
      </c>
      <c r="BB83" s="30" t="s">
        <v>444</v>
      </c>
      <c r="BC83" t="s">
        <v>444</v>
      </c>
      <c r="BD83" t="s">
        <v>444</v>
      </c>
      <c r="BE83" s="30" t="s">
        <v>444</v>
      </c>
      <c r="BF83" s="30" t="s">
        <v>444</v>
      </c>
      <c r="BG83" t="s">
        <v>444</v>
      </c>
      <c r="BH83" t="s">
        <v>444</v>
      </c>
      <c r="BI83" s="30" t="s">
        <v>444</v>
      </c>
      <c r="BJ83" s="30" t="s">
        <v>444</v>
      </c>
      <c r="BK83" t="s">
        <v>444</v>
      </c>
      <c r="BL83" t="s">
        <v>444</v>
      </c>
      <c r="BM83" s="30" t="s">
        <v>444</v>
      </c>
      <c r="BN83" s="30" t="s">
        <v>444</v>
      </c>
      <c r="BO83" t="s">
        <v>444</v>
      </c>
      <c r="BP83" t="s">
        <v>444</v>
      </c>
      <c r="BQ83" s="30" t="s">
        <v>444</v>
      </c>
      <c r="BR83" s="30" t="s">
        <v>444</v>
      </c>
    </row>
    <row r="84" spans="1:70" x14ac:dyDescent="0.25">
      <c r="A84" t="s">
        <v>3450</v>
      </c>
      <c r="B84" t="s">
        <v>3451</v>
      </c>
      <c r="C84" t="s">
        <v>8</v>
      </c>
      <c r="D84" t="s">
        <v>15</v>
      </c>
      <c r="E84" s="30" t="s">
        <v>132</v>
      </c>
      <c r="F84" s="30" t="s">
        <v>3445</v>
      </c>
      <c r="G84" t="s">
        <v>444</v>
      </c>
      <c r="H84" t="s">
        <v>444</v>
      </c>
      <c r="I84" s="30" t="s">
        <v>444</v>
      </c>
      <c r="J84" s="30" t="s">
        <v>444</v>
      </c>
      <c r="K84" t="s">
        <v>444</v>
      </c>
      <c r="L84" t="s">
        <v>444</v>
      </c>
      <c r="M84" s="30" t="s">
        <v>444</v>
      </c>
      <c r="N84" s="30" t="s">
        <v>444</v>
      </c>
      <c r="O84" t="s">
        <v>444</v>
      </c>
      <c r="P84" t="s">
        <v>444</v>
      </c>
      <c r="Q84" s="30" t="s">
        <v>444</v>
      </c>
      <c r="R84" s="30" t="s">
        <v>444</v>
      </c>
      <c r="S84" t="s">
        <v>444</v>
      </c>
      <c r="T84" t="s">
        <v>444</v>
      </c>
      <c r="U84" s="30" t="s">
        <v>444</v>
      </c>
      <c r="V84" s="30" t="s">
        <v>444</v>
      </c>
      <c r="W84" t="s">
        <v>444</v>
      </c>
      <c r="X84" t="s">
        <v>444</v>
      </c>
      <c r="Y84" s="30" t="s">
        <v>444</v>
      </c>
      <c r="Z84" s="30" t="s">
        <v>444</v>
      </c>
      <c r="AA84" t="s">
        <v>444</v>
      </c>
      <c r="AB84" t="s">
        <v>444</v>
      </c>
      <c r="AC84" s="30" t="s">
        <v>444</v>
      </c>
      <c r="AD84" s="30" t="s">
        <v>444</v>
      </c>
      <c r="AE84" t="s">
        <v>444</v>
      </c>
      <c r="AF84" t="s">
        <v>444</v>
      </c>
      <c r="AG84" s="30" t="s">
        <v>444</v>
      </c>
      <c r="AH84" s="30" t="s">
        <v>444</v>
      </c>
      <c r="AI84" t="s">
        <v>444</v>
      </c>
      <c r="AJ84" t="s">
        <v>444</v>
      </c>
      <c r="AK84" s="30" t="s">
        <v>444</v>
      </c>
      <c r="AL84" s="30" t="s">
        <v>444</v>
      </c>
      <c r="AM84" t="s">
        <v>444</v>
      </c>
      <c r="AN84" t="s">
        <v>444</v>
      </c>
      <c r="AO84" s="30" t="s">
        <v>444</v>
      </c>
      <c r="AP84" s="30" t="s">
        <v>444</v>
      </c>
      <c r="AQ84" t="s">
        <v>444</v>
      </c>
      <c r="AR84" t="s">
        <v>444</v>
      </c>
      <c r="AS84" s="30" t="s">
        <v>444</v>
      </c>
      <c r="AT84" s="30" t="s">
        <v>444</v>
      </c>
      <c r="AU84" t="s">
        <v>444</v>
      </c>
      <c r="AV84" t="s">
        <v>444</v>
      </c>
      <c r="AW84" s="30" t="s">
        <v>444</v>
      </c>
      <c r="AX84" s="30" t="s">
        <v>444</v>
      </c>
      <c r="AY84" t="s">
        <v>444</v>
      </c>
      <c r="AZ84" t="s">
        <v>444</v>
      </c>
      <c r="BA84" s="30" t="s">
        <v>444</v>
      </c>
      <c r="BB84" s="30" t="s">
        <v>444</v>
      </c>
      <c r="BC84" t="s">
        <v>444</v>
      </c>
      <c r="BD84" t="s">
        <v>444</v>
      </c>
      <c r="BE84" s="30" t="s">
        <v>444</v>
      </c>
      <c r="BF84" s="30" t="s">
        <v>444</v>
      </c>
      <c r="BG84" t="s">
        <v>444</v>
      </c>
      <c r="BH84" t="s">
        <v>444</v>
      </c>
      <c r="BI84" s="30" t="s">
        <v>444</v>
      </c>
      <c r="BJ84" s="30" t="s">
        <v>444</v>
      </c>
      <c r="BK84" t="s">
        <v>444</v>
      </c>
      <c r="BL84" t="s">
        <v>444</v>
      </c>
      <c r="BM84" s="30" t="s">
        <v>444</v>
      </c>
      <c r="BN84" s="30" t="s">
        <v>444</v>
      </c>
      <c r="BO84" t="s">
        <v>444</v>
      </c>
      <c r="BP84" t="s">
        <v>444</v>
      </c>
      <c r="BQ84" s="30" t="s">
        <v>444</v>
      </c>
      <c r="BR84" s="30" t="s">
        <v>444</v>
      </c>
    </row>
    <row r="85" spans="1:70" x14ac:dyDescent="0.25">
      <c r="A85" t="s">
        <v>3452</v>
      </c>
      <c r="B85" t="s">
        <v>3453</v>
      </c>
      <c r="C85" t="s">
        <v>8</v>
      </c>
      <c r="D85" t="s">
        <v>15</v>
      </c>
      <c r="E85" s="30" t="s">
        <v>279</v>
      </c>
      <c r="F85" s="30" t="s">
        <v>3449</v>
      </c>
      <c r="G85" t="s">
        <v>444</v>
      </c>
      <c r="H85" t="s">
        <v>444</v>
      </c>
      <c r="I85" s="30" t="s">
        <v>444</v>
      </c>
      <c r="J85" s="30" t="s">
        <v>444</v>
      </c>
      <c r="K85" t="s">
        <v>444</v>
      </c>
      <c r="L85" t="s">
        <v>444</v>
      </c>
      <c r="M85" s="30" t="s">
        <v>444</v>
      </c>
      <c r="N85" s="30" t="s">
        <v>444</v>
      </c>
      <c r="O85" t="s">
        <v>444</v>
      </c>
      <c r="P85" t="s">
        <v>444</v>
      </c>
      <c r="Q85" s="30" t="s">
        <v>444</v>
      </c>
      <c r="R85" s="30" t="s">
        <v>444</v>
      </c>
      <c r="S85" t="s">
        <v>444</v>
      </c>
      <c r="T85" t="s">
        <v>444</v>
      </c>
      <c r="U85" s="30" t="s">
        <v>444</v>
      </c>
      <c r="V85" s="30" t="s">
        <v>444</v>
      </c>
      <c r="W85" t="s">
        <v>444</v>
      </c>
      <c r="X85" t="s">
        <v>444</v>
      </c>
      <c r="Y85" s="30" t="s">
        <v>444</v>
      </c>
      <c r="Z85" s="30" t="s">
        <v>444</v>
      </c>
      <c r="AA85" t="s">
        <v>444</v>
      </c>
      <c r="AB85" t="s">
        <v>444</v>
      </c>
      <c r="AC85" s="30" t="s">
        <v>444</v>
      </c>
      <c r="AD85" s="30" t="s">
        <v>444</v>
      </c>
      <c r="AE85" t="s">
        <v>444</v>
      </c>
      <c r="AF85" t="s">
        <v>444</v>
      </c>
      <c r="AG85" s="30" t="s">
        <v>444</v>
      </c>
      <c r="AH85" s="30" t="s">
        <v>444</v>
      </c>
      <c r="AI85" t="s">
        <v>444</v>
      </c>
      <c r="AJ85" t="s">
        <v>444</v>
      </c>
      <c r="AK85" s="30" t="s">
        <v>444</v>
      </c>
      <c r="AL85" s="30" t="s">
        <v>444</v>
      </c>
      <c r="AM85" t="s">
        <v>444</v>
      </c>
      <c r="AN85" t="s">
        <v>444</v>
      </c>
      <c r="AO85" s="30" t="s">
        <v>444</v>
      </c>
      <c r="AP85" s="30" t="s">
        <v>444</v>
      </c>
      <c r="AQ85" t="s">
        <v>444</v>
      </c>
      <c r="AR85" t="s">
        <v>444</v>
      </c>
      <c r="AS85" s="30" t="s">
        <v>444</v>
      </c>
      <c r="AT85" s="30" t="s">
        <v>444</v>
      </c>
      <c r="AU85" t="s">
        <v>444</v>
      </c>
      <c r="AV85" t="s">
        <v>444</v>
      </c>
      <c r="AW85" s="30" t="s">
        <v>444</v>
      </c>
      <c r="AX85" s="30" t="s">
        <v>444</v>
      </c>
      <c r="AY85" t="s">
        <v>444</v>
      </c>
      <c r="AZ85" t="s">
        <v>444</v>
      </c>
      <c r="BA85" s="30" t="s">
        <v>444</v>
      </c>
      <c r="BB85" s="30" t="s">
        <v>444</v>
      </c>
      <c r="BC85" t="s">
        <v>444</v>
      </c>
      <c r="BD85" t="s">
        <v>444</v>
      </c>
      <c r="BE85" s="30" t="s">
        <v>444</v>
      </c>
      <c r="BF85" s="30" t="s">
        <v>444</v>
      </c>
      <c r="BG85" t="s">
        <v>444</v>
      </c>
      <c r="BH85" t="s">
        <v>444</v>
      </c>
      <c r="BI85" s="30" t="s">
        <v>444</v>
      </c>
      <c r="BJ85" s="30" t="s">
        <v>444</v>
      </c>
      <c r="BK85" t="s">
        <v>444</v>
      </c>
      <c r="BL85" t="s">
        <v>444</v>
      </c>
      <c r="BM85" s="30" t="s">
        <v>444</v>
      </c>
      <c r="BN85" s="30" t="s">
        <v>444</v>
      </c>
      <c r="BO85" t="s">
        <v>444</v>
      </c>
      <c r="BP85" t="s">
        <v>444</v>
      </c>
      <c r="BQ85" s="30" t="s">
        <v>444</v>
      </c>
      <c r="BR85" s="30" t="s">
        <v>444</v>
      </c>
    </row>
    <row r="86" spans="1:70" x14ac:dyDescent="0.25">
      <c r="A86" t="s">
        <v>2066</v>
      </c>
      <c r="B86" t="s">
        <v>2067</v>
      </c>
      <c r="C86" t="s">
        <v>15</v>
      </c>
      <c r="D86" t="s">
        <v>15</v>
      </c>
      <c r="E86" s="30" t="s">
        <v>31</v>
      </c>
      <c r="F86" s="30" t="s">
        <v>31</v>
      </c>
      <c r="G86" t="s">
        <v>43</v>
      </c>
      <c r="H86" t="s">
        <v>43</v>
      </c>
      <c r="I86" s="30" t="s">
        <v>55</v>
      </c>
      <c r="J86" s="30" t="s">
        <v>55</v>
      </c>
      <c r="K86" t="s">
        <v>60</v>
      </c>
      <c r="L86" t="s">
        <v>60</v>
      </c>
      <c r="M86" s="30" t="s">
        <v>69</v>
      </c>
      <c r="N86" s="30" t="s">
        <v>82</v>
      </c>
      <c r="O86" t="s">
        <v>120</v>
      </c>
      <c r="P86" t="s">
        <v>127</v>
      </c>
      <c r="Q86" s="30" t="s">
        <v>135</v>
      </c>
      <c r="R86" s="30" t="s">
        <v>135</v>
      </c>
      <c r="S86" t="s">
        <v>444</v>
      </c>
      <c r="T86" t="s">
        <v>444</v>
      </c>
      <c r="U86" s="30" t="s">
        <v>444</v>
      </c>
      <c r="V86" s="30" t="s">
        <v>444</v>
      </c>
      <c r="W86" t="s">
        <v>444</v>
      </c>
      <c r="X86" t="s">
        <v>444</v>
      </c>
      <c r="Y86" s="30" t="s">
        <v>444</v>
      </c>
      <c r="Z86" s="30" t="s">
        <v>444</v>
      </c>
      <c r="AA86" t="s">
        <v>444</v>
      </c>
      <c r="AB86" t="s">
        <v>444</v>
      </c>
      <c r="AC86" s="30" t="s">
        <v>444</v>
      </c>
      <c r="AD86" s="30" t="s">
        <v>444</v>
      </c>
      <c r="AE86" t="s">
        <v>444</v>
      </c>
      <c r="AF86" t="s">
        <v>444</v>
      </c>
      <c r="AG86" s="30" t="s">
        <v>444</v>
      </c>
      <c r="AH86" s="30" t="s">
        <v>444</v>
      </c>
      <c r="AI86" t="s">
        <v>444</v>
      </c>
      <c r="AJ86" t="s">
        <v>444</v>
      </c>
      <c r="AK86" s="30" t="s">
        <v>444</v>
      </c>
      <c r="AL86" s="30" t="s">
        <v>444</v>
      </c>
      <c r="AM86" t="s">
        <v>444</v>
      </c>
      <c r="AN86" t="s">
        <v>444</v>
      </c>
      <c r="AO86" s="30" t="s">
        <v>444</v>
      </c>
      <c r="AP86" s="30" t="s">
        <v>444</v>
      </c>
      <c r="AQ86" t="s">
        <v>444</v>
      </c>
      <c r="AR86" t="s">
        <v>444</v>
      </c>
      <c r="AS86" s="30" t="s">
        <v>444</v>
      </c>
      <c r="AT86" s="30" t="s">
        <v>444</v>
      </c>
      <c r="AU86" t="s">
        <v>444</v>
      </c>
      <c r="AV86" t="s">
        <v>444</v>
      </c>
      <c r="AW86" s="30" t="s">
        <v>444</v>
      </c>
      <c r="AX86" s="30" t="s">
        <v>444</v>
      </c>
      <c r="AY86" t="s">
        <v>444</v>
      </c>
      <c r="AZ86" t="s">
        <v>444</v>
      </c>
      <c r="BA86" s="30" t="s">
        <v>444</v>
      </c>
      <c r="BB86" s="30" t="s">
        <v>444</v>
      </c>
      <c r="BC86" t="s">
        <v>444</v>
      </c>
      <c r="BD86" t="s">
        <v>444</v>
      </c>
      <c r="BE86" s="30" t="s">
        <v>444</v>
      </c>
      <c r="BF86" s="30" t="s">
        <v>444</v>
      </c>
      <c r="BG86" t="s">
        <v>444</v>
      </c>
      <c r="BH86" t="s">
        <v>444</v>
      </c>
      <c r="BI86" s="30" t="s">
        <v>444</v>
      </c>
      <c r="BJ86" s="30" t="s">
        <v>444</v>
      </c>
      <c r="BK86" t="s">
        <v>444</v>
      </c>
      <c r="BL86" t="s">
        <v>444</v>
      </c>
      <c r="BM86" s="30" t="s">
        <v>444</v>
      </c>
      <c r="BN86" s="30" t="s">
        <v>444</v>
      </c>
      <c r="BO86" t="s">
        <v>444</v>
      </c>
      <c r="BP86" t="s">
        <v>444</v>
      </c>
      <c r="BQ86" s="30" t="s">
        <v>444</v>
      </c>
      <c r="BR86" s="30" t="s">
        <v>444</v>
      </c>
    </row>
    <row r="87" spans="1:70" x14ac:dyDescent="0.25">
      <c r="A87" t="s">
        <v>2068</v>
      </c>
      <c r="B87" t="s">
        <v>2069</v>
      </c>
      <c r="C87" t="s">
        <v>15</v>
      </c>
      <c r="D87" t="s">
        <v>15</v>
      </c>
      <c r="E87" s="30" t="s">
        <v>31</v>
      </c>
      <c r="F87" s="30" t="s">
        <v>31</v>
      </c>
      <c r="G87" t="s">
        <v>55</v>
      </c>
      <c r="H87" t="s">
        <v>55</v>
      </c>
      <c r="I87" s="30" t="s">
        <v>69</v>
      </c>
      <c r="J87" s="30" t="s">
        <v>82</v>
      </c>
      <c r="K87" t="s">
        <v>120</v>
      </c>
      <c r="L87" t="s">
        <v>124</v>
      </c>
      <c r="M87" s="30" t="s">
        <v>444</v>
      </c>
      <c r="N87" s="30" t="s">
        <v>444</v>
      </c>
      <c r="O87" t="s">
        <v>444</v>
      </c>
      <c r="P87" t="s">
        <v>444</v>
      </c>
      <c r="Q87" s="30" t="s">
        <v>444</v>
      </c>
      <c r="R87" s="30" t="s">
        <v>444</v>
      </c>
      <c r="S87" t="s">
        <v>444</v>
      </c>
      <c r="T87" t="s">
        <v>444</v>
      </c>
      <c r="U87" s="30" t="s">
        <v>444</v>
      </c>
      <c r="V87" s="30" t="s">
        <v>444</v>
      </c>
      <c r="W87" t="s">
        <v>444</v>
      </c>
      <c r="X87" t="s">
        <v>444</v>
      </c>
      <c r="Y87" s="30" t="s">
        <v>444</v>
      </c>
      <c r="Z87" s="30" t="s">
        <v>444</v>
      </c>
      <c r="AA87" t="s">
        <v>444</v>
      </c>
      <c r="AB87" t="s">
        <v>444</v>
      </c>
      <c r="AC87" s="30" t="s">
        <v>444</v>
      </c>
      <c r="AD87" s="30" t="s">
        <v>444</v>
      </c>
      <c r="AE87" t="s">
        <v>444</v>
      </c>
      <c r="AF87" t="s">
        <v>444</v>
      </c>
      <c r="AG87" s="30" t="s">
        <v>444</v>
      </c>
      <c r="AH87" s="30" t="s">
        <v>444</v>
      </c>
      <c r="AI87" t="s">
        <v>444</v>
      </c>
      <c r="AJ87" t="s">
        <v>444</v>
      </c>
      <c r="AK87" s="30" t="s">
        <v>444</v>
      </c>
      <c r="AL87" s="30" t="s">
        <v>444</v>
      </c>
      <c r="AM87" t="s">
        <v>444</v>
      </c>
      <c r="AN87" t="s">
        <v>444</v>
      </c>
      <c r="AO87" s="30" t="s">
        <v>444</v>
      </c>
      <c r="AP87" s="30" t="s">
        <v>444</v>
      </c>
      <c r="AQ87" t="s">
        <v>444</v>
      </c>
      <c r="AR87" t="s">
        <v>444</v>
      </c>
      <c r="AS87" s="30" t="s">
        <v>444</v>
      </c>
      <c r="AT87" s="30" t="s">
        <v>444</v>
      </c>
      <c r="AU87" t="s">
        <v>444</v>
      </c>
      <c r="AV87" t="s">
        <v>444</v>
      </c>
      <c r="AW87" s="30" t="s">
        <v>444</v>
      </c>
      <c r="AX87" s="30" t="s">
        <v>444</v>
      </c>
      <c r="AY87" t="s">
        <v>444</v>
      </c>
      <c r="AZ87" t="s">
        <v>444</v>
      </c>
      <c r="BA87" s="30" t="s">
        <v>444</v>
      </c>
      <c r="BB87" s="30" t="s">
        <v>444</v>
      </c>
      <c r="BC87" t="s">
        <v>444</v>
      </c>
      <c r="BD87" t="s">
        <v>444</v>
      </c>
      <c r="BE87" s="30" t="s">
        <v>444</v>
      </c>
      <c r="BF87" s="30" t="s">
        <v>444</v>
      </c>
      <c r="BG87" t="s">
        <v>444</v>
      </c>
      <c r="BH87" t="s">
        <v>444</v>
      </c>
      <c r="BI87" s="30" t="s">
        <v>444</v>
      </c>
      <c r="BJ87" s="30" t="s">
        <v>444</v>
      </c>
      <c r="BK87" t="s">
        <v>444</v>
      </c>
      <c r="BL87" t="s">
        <v>444</v>
      </c>
      <c r="BM87" s="30" t="s">
        <v>444</v>
      </c>
      <c r="BN87" s="30" t="s">
        <v>444</v>
      </c>
      <c r="BO87" t="s">
        <v>444</v>
      </c>
      <c r="BP87" t="s">
        <v>444</v>
      </c>
      <c r="BQ87" s="30" t="s">
        <v>444</v>
      </c>
      <c r="BR87" s="30" t="s">
        <v>444</v>
      </c>
    </row>
    <row r="88" spans="1:70" x14ac:dyDescent="0.25">
      <c r="A88" t="s">
        <v>2070</v>
      </c>
      <c r="B88" t="s">
        <v>2071</v>
      </c>
      <c r="C88" t="s">
        <v>15</v>
      </c>
      <c r="D88" t="s">
        <v>15</v>
      </c>
      <c r="E88" s="30" t="s">
        <v>31</v>
      </c>
      <c r="F88" s="30" t="s">
        <v>31</v>
      </c>
      <c r="G88" t="s">
        <v>55</v>
      </c>
      <c r="H88" t="s">
        <v>55</v>
      </c>
      <c r="I88" s="30" t="s">
        <v>69</v>
      </c>
      <c r="J88" s="30" t="s">
        <v>82</v>
      </c>
      <c r="K88" t="s">
        <v>120</v>
      </c>
      <c r="L88" t="s">
        <v>124</v>
      </c>
      <c r="M88" s="30" t="s">
        <v>444</v>
      </c>
      <c r="N88" s="30" t="s">
        <v>444</v>
      </c>
      <c r="O88" t="s">
        <v>444</v>
      </c>
      <c r="P88" t="s">
        <v>444</v>
      </c>
      <c r="Q88" s="30" t="s">
        <v>444</v>
      </c>
      <c r="R88" s="30" t="s">
        <v>444</v>
      </c>
      <c r="S88" t="s">
        <v>444</v>
      </c>
      <c r="T88" t="s">
        <v>444</v>
      </c>
      <c r="U88" s="30" t="s">
        <v>444</v>
      </c>
      <c r="V88" s="30" t="s">
        <v>444</v>
      </c>
      <c r="W88" t="s">
        <v>444</v>
      </c>
      <c r="X88" t="s">
        <v>444</v>
      </c>
      <c r="Y88" s="30" t="s">
        <v>444</v>
      </c>
      <c r="Z88" s="30" t="s">
        <v>444</v>
      </c>
      <c r="AA88" t="s">
        <v>444</v>
      </c>
      <c r="AB88" t="s">
        <v>444</v>
      </c>
      <c r="AC88" s="30" t="s">
        <v>444</v>
      </c>
      <c r="AD88" s="30" t="s">
        <v>444</v>
      </c>
      <c r="AE88" t="s">
        <v>444</v>
      </c>
      <c r="AF88" t="s">
        <v>444</v>
      </c>
      <c r="AG88" s="30" t="s">
        <v>444</v>
      </c>
      <c r="AH88" s="30" t="s">
        <v>444</v>
      </c>
      <c r="AI88" t="s">
        <v>444</v>
      </c>
      <c r="AJ88" t="s">
        <v>444</v>
      </c>
      <c r="AK88" s="30" t="s">
        <v>444</v>
      </c>
      <c r="AL88" s="30" t="s">
        <v>444</v>
      </c>
      <c r="AM88" t="s">
        <v>444</v>
      </c>
      <c r="AN88" t="s">
        <v>444</v>
      </c>
      <c r="AO88" s="30" t="s">
        <v>444</v>
      </c>
      <c r="AP88" s="30" t="s">
        <v>444</v>
      </c>
      <c r="AQ88" t="s">
        <v>444</v>
      </c>
      <c r="AR88" t="s">
        <v>444</v>
      </c>
      <c r="AS88" s="30" t="s">
        <v>444</v>
      </c>
      <c r="AT88" s="30" t="s">
        <v>444</v>
      </c>
      <c r="AU88" t="s">
        <v>444</v>
      </c>
      <c r="AV88" t="s">
        <v>444</v>
      </c>
      <c r="AW88" s="30" t="s">
        <v>444</v>
      </c>
      <c r="AX88" s="30" t="s">
        <v>444</v>
      </c>
      <c r="AY88" t="s">
        <v>444</v>
      </c>
      <c r="AZ88" t="s">
        <v>444</v>
      </c>
      <c r="BA88" s="30" t="s">
        <v>444</v>
      </c>
      <c r="BB88" s="30" t="s">
        <v>444</v>
      </c>
      <c r="BC88" t="s">
        <v>444</v>
      </c>
      <c r="BD88" t="s">
        <v>444</v>
      </c>
      <c r="BE88" s="30" t="s">
        <v>444</v>
      </c>
      <c r="BF88" s="30" t="s">
        <v>444</v>
      </c>
      <c r="BG88" t="s">
        <v>444</v>
      </c>
      <c r="BH88" t="s">
        <v>444</v>
      </c>
      <c r="BI88" s="30" t="s">
        <v>444</v>
      </c>
      <c r="BJ88" s="30" t="s">
        <v>444</v>
      </c>
      <c r="BK88" t="s">
        <v>444</v>
      </c>
      <c r="BL88" t="s">
        <v>444</v>
      </c>
      <c r="BM88" s="30" t="s">
        <v>444</v>
      </c>
      <c r="BN88" s="30" t="s">
        <v>444</v>
      </c>
      <c r="BO88" t="s">
        <v>444</v>
      </c>
      <c r="BP88" t="s">
        <v>444</v>
      </c>
      <c r="BQ88" s="30" t="s">
        <v>444</v>
      </c>
      <c r="BR88" s="30" t="s">
        <v>444</v>
      </c>
    </row>
    <row r="89" spans="1:70" x14ac:dyDescent="0.25">
      <c r="A89" t="s">
        <v>2072</v>
      </c>
      <c r="B89" t="s">
        <v>2073</v>
      </c>
      <c r="C89" t="s">
        <v>15</v>
      </c>
      <c r="D89" t="s">
        <v>15</v>
      </c>
      <c r="E89" s="30" t="s">
        <v>31</v>
      </c>
      <c r="F89" s="30" t="s">
        <v>31</v>
      </c>
      <c r="G89" t="s">
        <v>43</v>
      </c>
      <c r="H89" t="s">
        <v>43</v>
      </c>
      <c r="I89" s="30" t="s">
        <v>55</v>
      </c>
      <c r="J89" s="30" t="s">
        <v>55</v>
      </c>
      <c r="K89" t="s">
        <v>69</v>
      </c>
      <c r="L89" t="s">
        <v>82</v>
      </c>
      <c r="M89" s="30" t="s">
        <v>120</v>
      </c>
      <c r="N89" s="30" t="s">
        <v>124</v>
      </c>
      <c r="O89" t="s">
        <v>444</v>
      </c>
      <c r="P89" t="s">
        <v>444</v>
      </c>
      <c r="Q89" s="30" t="s">
        <v>444</v>
      </c>
      <c r="R89" s="30" t="s">
        <v>444</v>
      </c>
      <c r="S89" t="s">
        <v>444</v>
      </c>
      <c r="T89" t="s">
        <v>444</v>
      </c>
      <c r="U89" s="30" t="s">
        <v>444</v>
      </c>
      <c r="V89" s="30" t="s">
        <v>444</v>
      </c>
      <c r="W89" t="s">
        <v>444</v>
      </c>
      <c r="X89" t="s">
        <v>444</v>
      </c>
      <c r="Y89" s="30" t="s">
        <v>444</v>
      </c>
      <c r="Z89" s="30" t="s">
        <v>444</v>
      </c>
      <c r="AA89" t="s">
        <v>444</v>
      </c>
      <c r="AB89" t="s">
        <v>444</v>
      </c>
      <c r="AC89" s="30" t="s">
        <v>444</v>
      </c>
      <c r="AD89" s="30" t="s">
        <v>444</v>
      </c>
      <c r="AE89" t="s">
        <v>444</v>
      </c>
      <c r="AF89" t="s">
        <v>444</v>
      </c>
      <c r="AG89" s="30" t="s">
        <v>444</v>
      </c>
      <c r="AH89" s="30" t="s">
        <v>444</v>
      </c>
      <c r="AI89" t="s">
        <v>444</v>
      </c>
      <c r="AJ89" t="s">
        <v>444</v>
      </c>
      <c r="AK89" s="30" t="s">
        <v>444</v>
      </c>
      <c r="AL89" s="30" t="s">
        <v>444</v>
      </c>
      <c r="AM89" t="s">
        <v>444</v>
      </c>
      <c r="AN89" t="s">
        <v>444</v>
      </c>
      <c r="AO89" s="30" t="s">
        <v>444</v>
      </c>
      <c r="AP89" s="30" t="s">
        <v>444</v>
      </c>
      <c r="AQ89" t="s">
        <v>444</v>
      </c>
      <c r="AR89" t="s">
        <v>444</v>
      </c>
      <c r="AS89" s="30" t="s">
        <v>444</v>
      </c>
      <c r="AT89" s="30" t="s">
        <v>444</v>
      </c>
      <c r="AU89" t="s">
        <v>444</v>
      </c>
      <c r="AV89" t="s">
        <v>444</v>
      </c>
      <c r="AW89" s="30" t="s">
        <v>444</v>
      </c>
      <c r="AX89" s="30" t="s">
        <v>444</v>
      </c>
      <c r="AY89" t="s">
        <v>444</v>
      </c>
      <c r="AZ89" t="s">
        <v>444</v>
      </c>
      <c r="BA89" s="30" t="s">
        <v>444</v>
      </c>
      <c r="BB89" s="30" t="s">
        <v>444</v>
      </c>
      <c r="BC89" t="s">
        <v>444</v>
      </c>
      <c r="BD89" t="s">
        <v>444</v>
      </c>
      <c r="BE89" s="30" t="s">
        <v>444</v>
      </c>
      <c r="BF89" s="30" t="s">
        <v>444</v>
      </c>
      <c r="BG89" t="s">
        <v>444</v>
      </c>
      <c r="BH89" t="s">
        <v>444</v>
      </c>
      <c r="BI89" s="30" t="s">
        <v>444</v>
      </c>
      <c r="BJ89" s="30" t="s">
        <v>444</v>
      </c>
      <c r="BK89" t="s">
        <v>444</v>
      </c>
      <c r="BL89" t="s">
        <v>444</v>
      </c>
      <c r="BM89" s="30" t="s">
        <v>444</v>
      </c>
      <c r="BN89" s="30" t="s">
        <v>444</v>
      </c>
      <c r="BO89" t="s">
        <v>444</v>
      </c>
      <c r="BP89" t="s">
        <v>444</v>
      </c>
      <c r="BQ89" s="30" t="s">
        <v>444</v>
      </c>
      <c r="BR89" s="30" t="s">
        <v>444</v>
      </c>
    </row>
    <row r="90" spans="1:70" x14ac:dyDescent="0.25">
      <c r="A90" t="s">
        <v>2074</v>
      </c>
      <c r="B90" t="s">
        <v>2075</v>
      </c>
      <c r="C90" t="s">
        <v>15</v>
      </c>
      <c r="D90" t="s">
        <v>15</v>
      </c>
      <c r="E90" s="30" t="s">
        <v>31</v>
      </c>
      <c r="F90" s="30" t="s">
        <v>31</v>
      </c>
      <c r="G90" t="s">
        <v>43</v>
      </c>
      <c r="H90" t="s">
        <v>43</v>
      </c>
      <c r="I90" s="30" t="s">
        <v>55</v>
      </c>
      <c r="J90" s="30" t="s">
        <v>55</v>
      </c>
      <c r="K90" t="s">
        <v>60</v>
      </c>
      <c r="L90" t="s">
        <v>60</v>
      </c>
      <c r="M90" s="30" t="s">
        <v>69</v>
      </c>
      <c r="N90" s="30" t="s">
        <v>85</v>
      </c>
      <c r="O90" t="s">
        <v>120</v>
      </c>
      <c r="P90" t="s">
        <v>124</v>
      </c>
      <c r="Q90" s="30" t="s">
        <v>444</v>
      </c>
      <c r="R90" s="30" t="s">
        <v>444</v>
      </c>
      <c r="S90" t="s">
        <v>444</v>
      </c>
      <c r="T90" t="s">
        <v>444</v>
      </c>
      <c r="U90" s="30" t="s">
        <v>444</v>
      </c>
      <c r="V90" s="30" t="s">
        <v>444</v>
      </c>
      <c r="W90" t="s">
        <v>444</v>
      </c>
      <c r="X90" t="s">
        <v>444</v>
      </c>
      <c r="Y90" s="30" t="s">
        <v>444</v>
      </c>
      <c r="Z90" s="30" t="s">
        <v>444</v>
      </c>
      <c r="AA90" t="s">
        <v>444</v>
      </c>
      <c r="AB90" t="s">
        <v>444</v>
      </c>
      <c r="AC90" s="30" t="s">
        <v>444</v>
      </c>
      <c r="AD90" s="30" t="s">
        <v>444</v>
      </c>
      <c r="AE90" t="s">
        <v>444</v>
      </c>
      <c r="AF90" t="s">
        <v>444</v>
      </c>
      <c r="AG90" s="30" t="s">
        <v>444</v>
      </c>
      <c r="AH90" s="30" t="s">
        <v>444</v>
      </c>
      <c r="AI90" t="s">
        <v>444</v>
      </c>
      <c r="AJ90" t="s">
        <v>444</v>
      </c>
      <c r="AK90" s="30" t="s">
        <v>444</v>
      </c>
      <c r="AL90" s="30" t="s">
        <v>444</v>
      </c>
      <c r="AM90" t="s">
        <v>444</v>
      </c>
      <c r="AN90" t="s">
        <v>444</v>
      </c>
      <c r="AO90" s="30" t="s">
        <v>444</v>
      </c>
      <c r="AP90" s="30" t="s">
        <v>444</v>
      </c>
      <c r="AQ90" t="s">
        <v>444</v>
      </c>
      <c r="AR90" t="s">
        <v>444</v>
      </c>
      <c r="AS90" s="30" t="s">
        <v>444</v>
      </c>
      <c r="AT90" s="30" t="s">
        <v>444</v>
      </c>
      <c r="AU90" t="s">
        <v>444</v>
      </c>
      <c r="AV90" t="s">
        <v>444</v>
      </c>
      <c r="AW90" s="30" t="s">
        <v>444</v>
      </c>
      <c r="AX90" s="30" t="s">
        <v>444</v>
      </c>
      <c r="AY90" t="s">
        <v>444</v>
      </c>
      <c r="AZ90" t="s">
        <v>444</v>
      </c>
      <c r="BA90" s="30" t="s">
        <v>444</v>
      </c>
      <c r="BB90" s="30" t="s">
        <v>444</v>
      </c>
      <c r="BC90" t="s">
        <v>444</v>
      </c>
      <c r="BD90" t="s">
        <v>444</v>
      </c>
      <c r="BE90" s="30" t="s">
        <v>444</v>
      </c>
      <c r="BF90" s="30" t="s">
        <v>444</v>
      </c>
      <c r="BG90" t="s">
        <v>444</v>
      </c>
      <c r="BH90" t="s">
        <v>444</v>
      </c>
      <c r="BI90" s="30" t="s">
        <v>444</v>
      </c>
      <c r="BJ90" s="30" t="s">
        <v>444</v>
      </c>
      <c r="BK90" t="s">
        <v>444</v>
      </c>
      <c r="BL90" t="s">
        <v>444</v>
      </c>
      <c r="BM90" s="30" t="s">
        <v>444</v>
      </c>
      <c r="BN90" s="30" t="s">
        <v>444</v>
      </c>
      <c r="BO90" t="s">
        <v>444</v>
      </c>
      <c r="BP90" t="s">
        <v>444</v>
      </c>
      <c r="BQ90" s="30" t="s">
        <v>444</v>
      </c>
      <c r="BR90" s="30" t="s">
        <v>444</v>
      </c>
    </row>
    <row r="91" spans="1:70" x14ac:dyDescent="0.25">
      <c r="A91" t="s">
        <v>2080</v>
      </c>
      <c r="B91" t="s">
        <v>2081</v>
      </c>
      <c r="C91" t="s">
        <v>15</v>
      </c>
      <c r="D91" t="s">
        <v>15</v>
      </c>
      <c r="E91" s="30" t="s">
        <v>31</v>
      </c>
      <c r="F91" s="30" t="s">
        <v>31</v>
      </c>
      <c r="G91" t="s">
        <v>55</v>
      </c>
      <c r="H91" t="s">
        <v>55</v>
      </c>
      <c r="I91" s="30" t="s">
        <v>69</v>
      </c>
      <c r="J91" s="30" t="s">
        <v>85</v>
      </c>
      <c r="K91" t="s">
        <v>120</v>
      </c>
      <c r="L91" t="s">
        <v>124</v>
      </c>
      <c r="M91" s="30" t="s">
        <v>444</v>
      </c>
      <c r="N91" s="30" t="s">
        <v>444</v>
      </c>
      <c r="O91" t="s">
        <v>444</v>
      </c>
      <c r="P91" t="s">
        <v>444</v>
      </c>
      <c r="Q91" s="30" t="s">
        <v>444</v>
      </c>
      <c r="R91" s="30" t="s">
        <v>444</v>
      </c>
      <c r="S91" t="s">
        <v>444</v>
      </c>
      <c r="T91" t="s">
        <v>444</v>
      </c>
      <c r="U91" s="30" t="s">
        <v>444</v>
      </c>
      <c r="V91" s="30" t="s">
        <v>444</v>
      </c>
      <c r="W91" t="s">
        <v>444</v>
      </c>
      <c r="X91" t="s">
        <v>444</v>
      </c>
      <c r="Y91" s="30" t="s">
        <v>444</v>
      </c>
      <c r="Z91" s="30" t="s">
        <v>444</v>
      </c>
      <c r="AA91" t="s">
        <v>444</v>
      </c>
      <c r="AB91" t="s">
        <v>444</v>
      </c>
      <c r="AC91" s="30" t="s">
        <v>444</v>
      </c>
      <c r="AD91" s="30" t="s">
        <v>444</v>
      </c>
      <c r="AE91" t="s">
        <v>444</v>
      </c>
      <c r="AF91" t="s">
        <v>444</v>
      </c>
      <c r="AG91" s="30" t="s">
        <v>444</v>
      </c>
      <c r="AH91" s="30" t="s">
        <v>444</v>
      </c>
      <c r="AI91" t="s">
        <v>444</v>
      </c>
      <c r="AJ91" t="s">
        <v>444</v>
      </c>
      <c r="AK91" s="30" t="s">
        <v>444</v>
      </c>
      <c r="AL91" s="30" t="s">
        <v>444</v>
      </c>
      <c r="AM91" t="s">
        <v>444</v>
      </c>
      <c r="AN91" t="s">
        <v>444</v>
      </c>
      <c r="AO91" s="30" t="s">
        <v>444</v>
      </c>
      <c r="AP91" s="30" t="s">
        <v>444</v>
      </c>
      <c r="AQ91" t="s">
        <v>444</v>
      </c>
      <c r="AR91" t="s">
        <v>444</v>
      </c>
      <c r="AS91" s="30" t="s">
        <v>444</v>
      </c>
      <c r="AT91" s="30" t="s">
        <v>444</v>
      </c>
      <c r="AU91" t="s">
        <v>444</v>
      </c>
      <c r="AV91" t="s">
        <v>444</v>
      </c>
      <c r="AW91" s="30" t="s">
        <v>444</v>
      </c>
      <c r="AX91" s="30" t="s">
        <v>444</v>
      </c>
      <c r="AY91" t="s">
        <v>444</v>
      </c>
      <c r="AZ91" t="s">
        <v>444</v>
      </c>
      <c r="BA91" s="30" t="s">
        <v>444</v>
      </c>
      <c r="BB91" s="30" t="s">
        <v>444</v>
      </c>
      <c r="BC91" t="s">
        <v>444</v>
      </c>
      <c r="BD91" t="s">
        <v>444</v>
      </c>
      <c r="BE91" s="30" t="s">
        <v>444</v>
      </c>
      <c r="BF91" s="30" t="s">
        <v>444</v>
      </c>
      <c r="BG91" t="s">
        <v>444</v>
      </c>
      <c r="BH91" t="s">
        <v>444</v>
      </c>
      <c r="BI91" s="30" t="s">
        <v>444</v>
      </c>
      <c r="BJ91" s="30" t="s">
        <v>444</v>
      </c>
      <c r="BK91" t="s">
        <v>444</v>
      </c>
      <c r="BL91" t="s">
        <v>444</v>
      </c>
      <c r="BM91" s="30" t="s">
        <v>444</v>
      </c>
      <c r="BN91" s="30" t="s">
        <v>444</v>
      </c>
      <c r="BO91" t="s">
        <v>444</v>
      </c>
      <c r="BP91" t="s">
        <v>444</v>
      </c>
      <c r="BQ91" s="30" t="s">
        <v>444</v>
      </c>
      <c r="BR91" s="30" t="s">
        <v>444</v>
      </c>
    </row>
    <row r="92" spans="1:70" x14ac:dyDescent="0.25">
      <c r="A92" t="s">
        <v>2083</v>
      </c>
      <c r="B92" t="s">
        <v>2084</v>
      </c>
      <c r="C92" t="s">
        <v>15</v>
      </c>
      <c r="D92" t="s">
        <v>15</v>
      </c>
      <c r="E92" s="30" t="s">
        <v>31</v>
      </c>
      <c r="F92" s="30" t="s">
        <v>31</v>
      </c>
      <c r="G92" t="s">
        <v>43</v>
      </c>
      <c r="H92" t="s">
        <v>43</v>
      </c>
      <c r="I92" s="30" t="s">
        <v>55</v>
      </c>
      <c r="J92" s="30" t="s">
        <v>55</v>
      </c>
      <c r="K92" t="s">
        <v>69</v>
      </c>
      <c r="L92" t="s">
        <v>85</v>
      </c>
      <c r="M92" s="30" t="s">
        <v>120</v>
      </c>
      <c r="N92" s="30" t="s">
        <v>124</v>
      </c>
      <c r="O92" t="s">
        <v>444</v>
      </c>
      <c r="P92" t="s">
        <v>444</v>
      </c>
      <c r="Q92" s="30" t="s">
        <v>444</v>
      </c>
      <c r="R92" s="30" t="s">
        <v>444</v>
      </c>
      <c r="S92" t="s">
        <v>444</v>
      </c>
      <c r="T92" t="s">
        <v>444</v>
      </c>
      <c r="U92" s="30" t="s">
        <v>444</v>
      </c>
      <c r="V92" s="30" t="s">
        <v>444</v>
      </c>
      <c r="W92" t="s">
        <v>444</v>
      </c>
      <c r="X92" t="s">
        <v>444</v>
      </c>
      <c r="Y92" s="30" t="s">
        <v>444</v>
      </c>
      <c r="Z92" s="30" t="s">
        <v>444</v>
      </c>
      <c r="AA92" t="s">
        <v>444</v>
      </c>
      <c r="AB92" t="s">
        <v>444</v>
      </c>
      <c r="AC92" s="30" t="s">
        <v>444</v>
      </c>
      <c r="AD92" s="30" t="s">
        <v>444</v>
      </c>
      <c r="AE92" t="s">
        <v>444</v>
      </c>
      <c r="AF92" t="s">
        <v>444</v>
      </c>
      <c r="AG92" s="30" t="s">
        <v>444</v>
      </c>
      <c r="AH92" s="30" t="s">
        <v>444</v>
      </c>
      <c r="AI92" t="s">
        <v>444</v>
      </c>
      <c r="AJ92" t="s">
        <v>444</v>
      </c>
      <c r="AK92" s="30" t="s">
        <v>444</v>
      </c>
      <c r="AL92" s="30" t="s">
        <v>444</v>
      </c>
      <c r="AM92" t="s">
        <v>444</v>
      </c>
      <c r="AN92" t="s">
        <v>444</v>
      </c>
      <c r="AO92" s="30" t="s">
        <v>444</v>
      </c>
      <c r="AP92" s="30" t="s">
        <v>444</v>
      </c>
      <c r="AQ92" t="s">
        <v>444</v>
      </c>
      <c r="AR92" t="s">
        <v>444</v>
      </c>
      <c r="AS92" s="30" t="s">
        <v>444</v>
      </c>
      <c r="AT92" s="30" t="s">
        <v>444</v>
      </c>
      <c r="AU92" t="s">
        <v>444</v>
      </c>
      <c r="AV92" t="s">
        <v>444</v>
      </c>
      <c r="AW92" s="30" t="s">
        <v>444</v>
      </c>
      <c r="AX92" s="30" t="s">
        <v>444</v>
      </c>
      <c r="AY92" t="s">
        <v>444</v>
      </c>
      <c r="AZ92" t="s">
        <v>444</v>
      </c>
      <c r="BA92" s="30" t="s">
        <v>444</v>
      </c>
      <c r="BB92" s="30" t="s">
        <v>444</v>
      </c>
      <c r="BC92" t="s">
        <v>444</v>
      </c>
      <c r="BD92" t="s">
        <v>444</v>
      </c>
      <c r="BE92" s="30" t="s">
        <v>444</v>
      </c>
      <c r="BF92" s="30" t="s">
        <v>444</v>
      </c>
      <c r="BG92" t="s">
        <v>444</v>
      </c>
      <c r="BH92" t="s">
        <v>444</v>
      </c>
      <c r="BI92" s="30" t="s">
        <v>444</v>
      </c>
      <c r="BJ92" s="30" t="s">
        <v>444</v>
      </c>
      <c r="BK92" t="s">
        <v>444</v>
      </c>
      <c r="BL92" t="s">
        <v>444</v>
      </c>
      <c r="BM92" s="30" t="s">
        <v>444</v>
      </c>
      <c r="BN92" s="30" t="s">
        <v>444</v>
      </c>
      <c r="BO92" t="s">
        <v>444</v>
      </c>
      <c r="BP92" t="s">
        <v>444</v>
      </c>
      <c r="BQ92" s="30" t="s">
        <v>444</v>
      </c>
      <c r="BR92" s="30" t="s">
        <v>444</v>
      </c>
    </row>
    <row r="93" spans="1:70" x14ac:dyDescent="0.25">
      <c r="A93" t="s">
        <v>2101</v>
      </c>
      <c r="B93" t="s">
        <v>2102</v>
      </c>
      <c r="C93" t="s">
        <v>15</v>
      </c>
      <c r="D93" t="s">
        <v>15</v>
      </c>
      <c r="E93" s="30" t="s">
        <v>16</v>
      </c>
      <c r="F93" s="30" t="s">
        <v>440</v>
      </c>
      <c r="G93" t="s">
        <v>444</v>
      </c>
      <c r="H93" t="s">
        <v>444</v>
      </c>
      <c r="I93" s="30" t="s">
        <v>444</v>
      </c>
      <c r="J93" s="30" t="s">
        <v>444</v>
      </c>
      <c r="K93" t="s">
        <v>444</v>
      </c>
      <c r="L93" t="s">
        <v>444</v>
      </c>
      <c r="M93" s="30" t="s">
        <v>444</v>
      </c>
      <c r="N93" s="30" t="s">
        <v>444</v>
      </c>
      <c r="O93" t="s">
        <v>444</v>
      </c>
      <c r="P93" t="s">
        <v>444</v>
      </c>
      <c r="Q93" s="30" t="s">
        <v>444</v>
      </c>
      <c r="R93" s="30" t="s">
        <v>444</v>
      </c>
      <c r="S93" t="s">
        <v>444</v>
      </c>
      <c r="T93" t="s">
        <v>444</v>
      </c>
      <c r="U93" s="30" t="s">
        <v>444</v>
      </c>
      <c r="V93" s="30" t="s">
        <v>444</v>
      </c>
      <c r="W93" t="s">
        <v>444</v>
      </c>
      <c r="X93" t="s">
        <v>444</v>
      </c>
      <c r="Y93" s="30" t="s">
        <v>444</v>
      </c>
      <c r="Z93" s="30" t="s">
        <v>444</v>
      </c>
      <c r="AA93" t="s">
        <v>444</v>
      </c>
      <c r="AB93" t="s">
        <v>444</v>
      </c>
      <c r="AC93" s="30" t="s">
        <v>444</v>
      </c>
      <c r="AD93" s="30" t="s">
        <v>444</v>
      </c>
      <c r="AE93" t="s">
        <v>444</v>
      </c>
      <c r="AF93" t="s">
        <v>444</v>
      </c>
      <c r="AG93" s="30" t="s">
        <v>444</v>
      </c>
      <c r="AH93" s="30" t="s">
        <v>444</v>
      </c>
      <c r="AI93" t="s">
        <v>444</v>
      </c>
      <c r="AJ93" t="s">
        <v>444</v>
      </c>
      <c r="AK93" s="30" t="s">
        <v>444</v>
      </c>
      <c r="AL93" s="30" t="s">
        <v>444</v>
      </c>
      <c r="AM93" t="s">
        <v>444</v>
      </c>
      <c r="AN93" t="s">
        <v>444</v>
      </c>
      <c r="AO93" s="30" t="s">
        <v>444</v>
      </c>
      <c r="AP93" s="30" t="s">
        <v>444</v>
      </c>
      <c r="AQ93" t="s">
        <v>444</v>
      </c>
      <c r="AR93" t="s">
        <v>444</v>
      </c>
      <c r="AS93" s="30" t="s">
        <v>444</v>
      </c>
      <c r="AT93" s="30" t="s">
        <v>444</v>
      </c>
      <c r="AU93" t="s">
        <v>444</v>
      </c>
      <c r="AV93" t="s">
        <v>444</v>
      </c>
      <c r="AW93" s="30" t="s">
        <v>444</v>
      </c>
      <c r="AX93" s="30" t="s">
        <v>444</v>
      </c>
      <c r="AY93" t="s">
        <v>444</v>
      </c>
      <c r="AZ93" t="s">
        <v>444</v>
      </c>
      <c r="BA93" s="30" t="s">
        <v>444</v>
      </c>
      <c r="BB93" s="30" t="s">
        <v>444</v>
      </c>
      <c r="BC93" t="s">
        <v>444</v>
      </c>
      <c r="BD93" t="s">
        <v>444</v>
      </c>
      <c r="BE93" s="30" t="s">
        <v>444</v>
      </c>
      <c r="BF93" s="30" t="s">
        <v>444</v>
      </c>
      <c r="BG93" t="s">
        <v>444</v>
      </c>
      <c r="BH93" t="s">
        <v>444</v>
      </c>
      <c r="BI93" s="30" t="s">
        <v>444</v>
      </c>
      <c r="BJ93" s="30" t="s">
        <v>444</v>
      </c>
      <c r="BK93" t="s">
        <v>444</v>
      </c>
      <c r="BL93" t="s">
        <v>444</v>
      </c>
      <c r="BM93" s="30" t="s">
        <v>444</v>
      </c>
      <c r="BN93" s="30" t="s">
        <v>444</v>
      </c>
      <c r="BO93" t="s">
        <v>444</v>
      </c>
      <c r="BP93" t="s">
        <v>444</v>
      </c>
      <c r="BQ93" s="30" t="s">
        <v>444</v>
      </c>
      <c r="BR93" s="30" t="s">
        <v>444</v>
      </c>
    </row>
    <row r="94" spans="1:70" x14ac:dyDescent="0.25">
      <c r="A94" t="s">
        <v>2103</v>
      </c>
      <c r="B94" t="s">
        <v>2104</v>
      </c>
      <c r="C94" t="s">
        <v>15</v>
      </c>
      <c r="D94" t="s">
        <v>15</v>
      </c>
      <c r="E94" s="30" t="s">
        <v>13</v>
      </c>
      <c r="F94" s="30" t="s">
        <v>13</v>
      </c>
      <c r="G94" t="s">
        <v>14</v>
      </c>
      <c r="H94" t="s">
        <v>14</v>
      </c>
      <c r="I94" s="30" t="s">
        <v>444</v>
      </c>
      <c r="J94" s="30" t="s">
        <v>444</v>
      </c>
      <c r="K94" t="s">
        <v>444</v>
      </c>
      <c r="L94" t="s">
        <v>444</v>
      </c>
      <c r="M94" s="30" t="s">
        <v>444</v>
      </c>
      <c r="N94" s="30" t="s">
        <v>444</v>
      </c>
      <c r="O94" t="s">
        <v>444</v>
      </c>
      <c r="P94" t="s">
        <v>444</v>
      </c>
      <c r="Q94" s="30" t="s">
        <v>444</v>
      </c>
      <c r="R94" s="30" t="s">
        <v>444</v>
      </c>
      <c r="S94" t="s">
        <v>444</v>
      </c>
      <c r="T94" t="s">
        <v>444</v>
      </c>
      <c r="U94" s="30" t="s">
        <v>444</v>
      </c>
      <c r="V94" s="30" t="s">
        <v>444</v>
      </c>
      <c r="W94" t="s">
        <v>444</v>
      </c>
      <c r="X94" t="s">
        <v>444</v>
      </c>
      <c r="Y94" s="30" t="s">
        <v>444</v>
      </c>
      <c r="Z94" s="30" t="s">
        <v>444</v>
      </c>
      <c r="AA94" t="s">
        <v>444</v>
      </c>
      <c r="AB94" t="s">
        <v>444</v>
      </c>
      <c r="AC94" s="30" t="s">
        <v>444</v>
      </c>
      <c r="AD94" s="30" t="s">
        <v>444</v>
      </c>
      <c r="AE94" t="s">
        <v>444</v>
      </c>
      <c r="AF94" t="s">
        <v>444</v>
      </c>
      <c r="AG94" s="30" t="s">
        <v>444</v>
      </c>
      <c r="AH94" s="30" t="s">
        <v>444</v>
      </c>
      <c r="AI94" t="s">
        <v>444</v>
      </c>
      <c r="AJ94" t="s">
        <v>444</v>
      </c>
      <c r="AK94" s="30" t="s">
        <v>444</v>
      </c>
      <c r="AL94" s="30" t="s">
        <v>444</v>
      </c>
      <c r="AM94" t="s">
        <v>444</v>
      </c>
      <c r="AN94" t="s">
        <v>444</v>
      </c>
      <c r="AO94" s="30" t="s">
        <v>444</v>
      </c>
      <c r="AP94" s="30" t="s">
        <v>444</v>
      </c>
      <c r="AQ94" t="s">
        <v>444</v>
      </c>
      <c r="AR94" t="s">
        <v>444</v>
      </c>
      <c r="AS94" s="30" t="s">
        <v>444</v>
      </c>
      <c r="AT94" s="30" t="s">
        <v>444</v>
      </c>
      <c r="AU94" t="s">
        <v>444</v>
      </c>
      <c r="AV94" t="s">
        <v>444</v>
      </c>
      <c r="AW94" s="30" t="s">
        <v>444</v>
      </c>
      <c r="AX94" s="30" t="s">
        <v>444</v>
      </c>
      <c r="AY94" t="s">
        <v>444</v>
      </c>
      <c r="AZ94" t="s">
        <v>444</v>
      </c>
      <c r="BA94" s="30" t="s">
        <v>444</v>
      </c>
      <c r="BB94" s="30" t="s">
        <v>444</v>
      </c>
      <c r="BC94" t="s">
        <v>444</v>
      </c>
      <c r="BD94" t="s">
        <v>444</v>
      </c>
      <c r="BE94" s="30" t="s">
        <v>444</v>
      </c>
      <c r="BF94" s="30" t="s">
        <v>444</v>
      </c>
      <c r="BG94" t="s">
        <v>444</v>
      </c>
      <c r="BH94" t="s">
        <v>444</v>
      </c>
      <c r="BI94" s="30" t="s">
        <v>444</v>
      </c>
      <c r="BJ94" s="30" t="s">
        <v>444</v>
      </c>
      <c r="BK94" t="s">
        <v>444</v>
      </c>
      <c r="BL94" t="s">
        <v>444</v>
      </c>
      <c r="BM94" s="30" t="s">
        <v>444</v>
      </c>
      <c r="BN94" s="30" t="s">
        <v>444</v>
      </c>
      <c r="BO94" t="s">
        <v>444</v>
      </c>
      <c r="BP94" t="s">
        <v>444</v>
      </c>
      <c r="BQ94" s="30" t="s">
        <v>444</v>
      </c>
      <c r="BR94" s="30" t="s">
        <v>444</v>
      </c>
    </row>
    <row r="95" spans="1:70" x14ac:dyDescent="0.25">
      <c r="A95" t="s">
        <v>2105</v>
      </c>
      <c r="B95" t="s">
        <v>2106</v>
      </c>
      <c r="C95" t="s">
        <v>15</v>
      </c>
      <c r="D95" t="s">
        <v>15</v>
      </c>
      <c r="E95" s="30" t="s">
        <v>16</v>
      </c>
      <c r="F95" s="30" t="s">
        <v>440</v>
      </c>
      <c r="G95" t="s">
        <v>2</v>
      </c>
      <c r="H95" t="s">
        <v>2</v>
      </c>
      <c r="I95" s="30" t="s">
        <v>444</v>
      </c>
      <c r="J95" s="30" t="s">
        <v>444</v>
      </c>
      <c r="K95" t="s">
        <v>444</v>
      </c>
      <c r="L95" t="s">
        <v>444</v>
      </c>
      <c r="M95" s="30" t="s">
        <v>444</v>
      </c>
      <c r="N95" s="30" t="s">
        <v>444</v>
      </c>
      <c r="O95" t="s">
        <v>444</v>
      </c>
      <c r="P95" t="s">
        <v>444</v>
      </c>
      <c r="Q95" s="30" t="s">
        <v>444</v>
      </c>
      <c r="R95" s="30" t="s">
        <v>444</v>
      </c>
      <c r="S95" t="s">
        <v>444</v>
      </c>
      <c r="T95" t="s">
        <v>444</v>
      </c>
      <c r="U95" s="30" t="s">
        <v>444</v>
      </c>
      <c r="V95" s="30" t="s">
        <v>444</v>
      </c>
      <c r="W95" t="s">
        <v>444</v>
      </c>
      <c r="X95" t="s">
        <v>444</v>
      </c>
      <c r="Y95" s="30" t="s">
        <v>444</v>
      </c>
      <c r="Z95" s="30" t="s">
        <v>444</v>
      </c>
      <c r="AA95" t="s">
        <v>444</v>
      </c>
      <c r="AB95" t="s">
        <v>444</v>
      </c>
      <c r="AC95" s="30" t="s">
        <v>444</v>
      </c>
      <c r="AD95" s="30" t="s">
        <v>444</v>
      </c>
      <c r="AE95" t="s">
        <v>444</v>
      </c>
      <c r="AF95" t="s">
        <v>444</v>
      </c>
      <c r="AG95" s="30" t="s">
        <v>444</v>
      </c>
      <c r="AH95" s="30" t="s">
        <v>444</v>
      </c>
      <c r="AI95" t="s">
        <v>444</v>
      </c>
      <c r="AJ95" t="s">
        <v>444</v>
      </c>
      <c r="AK95" s="30" t="s">
        <v>444</v>
      </c>
      <c r="AL95" s="30" t="s">
        <v>444</v>
      </c>
      <c r="AM95" t="s">
        <v>444</v>
      </c>
      <c r="AN95" t="s">
        <v>444</v>
      </c>
      <c r="AO95" s="30" t="s">
        <v>444</v>
      </c>
      <c r="AP95" s="30" t="s">
        <v>444</v>
      </c>
      <c r="AQ95" t="s">
        <v>444</v>
      </c>
      <c r="AR95" t="s">
        <v>444</v>
      </c>
      <c r="AS95" s="30" t="s">
        <v>444</v>
      </c>
      <c r="AT95" s="30" t="s">
        <v>444</v>
      </c>
      <c r="AU95" t="s">
        <v>444</v>
      </c>
      <c r="AV95" t="s">
        <v>444</v>
      </c>
      <c r="AW95" s="30" t="s">
        <v>444</v>
      </c>
      <c r="AX95" s="30" t="s">
        <v>444</v>
      </c>
      <c r="AY95" t="s">
        <v>444</v>
      </c>
      <c r="AZ95" t="s">
        <v>444</v>
      </c>
      <c r="BA95" s="30" t="s">
        <v>444</v>
      </c>
      <c r="BB95" s="30" t="s">
        <v>444</v>
      </c>
      <c r="BC95" t="s">
        <v>444</v>
      </c>
      <c r="BD95" t="s">
        <v>444</v>
      </c>
      <c r="BE95" s="30" t="s">
        <v>444</v>
      </c>
      <c r="BF95" s="30" t="s">
        <v>444</v>
      </c>
      <c r="BG95" t="s">
        <v>444</v>
      </c>
      <c r="BH95" t="s">
        <v>444</v>
      </c>
      <c r="BI95" s="30" t="s">
        <v>444</v>
      </c>
      <c r="BJ95" s="30" t="s">
        <v>444</v>
      </c>
      <c r="BK95" t="s">
        <v>444</v>
      </c>
      <c r="BL95" t="s">
        <v>444</v>
      </c>
      <c r="BM95" s="30" t="s">
        <v>444</v>
      </c>
      <c r="BN95" s="30" t="s">
        <v>444</v>
      </c>
      <c r="BO95" t="s">
        <v>444</v>
      </c>
      <c r="BP95" t="s">
        <v>444</v>
      </c>
      <c r="BQ95" s="30" t="s">
        <v>444</v>
      </c>
      <c r="BR95" s="30" t="s">
        <v>444</v>
      </c>
    </row>
    <row r="96" spans="1:70" x14ac:dyDescent="0.25">
      <c r="A96" t="s">
        <v>2121</v>
      </c>
      <c r="B96" t="s">
        <v>2122</v>
      </c>
      <c r="C96" t="s">
        <v>15</v>
      </c>
      <c r="D96" t="s">
        <v>15</v>
      </c>
      <c r="E96" s="30" t="s">
        <v>417</v>
      </c>
      <c r="F96" s="30" t="s">
        <v>417</v>
      </c>
      <c r="G96" t="s">
        <v>444</v>
      </c>
      <c r="H96" t="s">
        <v>444</v>
      </c>
      <c r="I96" s="30" t="s">
        <v>444</v>
      </c>
      <c r="J96" s="30" t="s">
        <v>444</v>
      </c>
      <c r="K96" t="s">
        <v>444</v>
      </c>
      <c r="L96" t="s">
        <v>444</v>
      </c>
      <c r="M96" s="30" t="s">
        <v>444</v>
      </c>
      <c r="N96" s="30" t="s">
        <v>444</v>
      </c>
      <c r="O96" t="s">
        <v>444</v>
      </c>
      <c r="P96" t="s">
        <v>444</v>
      </c>
      <c r="Q96" s="30" t="s">
        <v>444</v>
      </c>
      <c r="R96" s="30" t="s">
        <v>444</v>
      </c>
      <c r="S96" t="s">
        <v>444</v>
      </c>
      <c r="T96" t="s">
        <v>444</v>
      </c>
      <c r="U96" s="30" t="s">
        <v>444</v>
      </c>
      <c r="V96" s="30" t="s">
        <v>444</v>
      </c>
      <c r="W96" t="s">
        <v>444</v>
      </c>
      <c r="X96" t="s">
        <v>444</v>
      </c>
      <c r="Y96" s="30" t="s">
        <v>444</v>
      </c>
      <c r="Z96" s="30" t="s">
        <v>444</v>
      </c>
      <c r="AA96" t="s">
        <v>444</v>
      </c>
      <c r="AB96" t="s">
        <v>444</v>
      </c>
      <c r="AC96" s="30" t="s">
        <v>444</v>
      </c>
      <c r="AD96" s="30" t="s">
        <v>444</v>
      </c>
      <c r="AE96" t="s">
        <v>444</v>
      </c>
      <c r="AF96" t="s">
        <v>444</v>
      </c>
      <c r="AG96" s="30" t="s">
        <v>444</v>
      </c>
      <c r="AH96" s="30" t="s">
        <v>444</v>
      </c>
      <c r="AI96" t="s">
        <v>444</v>
      </c>
      <c r="AJ96" t="s">
        <v>444</v>
      </c>
      <c r="AK96" s="30" t="s">
        <v>444</v>
      </c>
      <c r="AL96" s="30" t="s">
        <v>444</v>
      </c>
      <c r="AM96" t="s">
        <v>444</v>
      </c>
      <c r="AN96" t="s">
        <v>444</v>
      </c>
      <c r="AO96" s="30" t="s">
        <v>444</v>
      </c>
      <c r="AP96" s="30" t="s">
        <v>444</v>
      </c>
      <c r="AQ96" t="s">
        <v>444</v>
      </c>
      <c r="AR96" t="s">
        <v>444</v>
      </c>
      <c r="AS96" s="30" t="s">
        <v>444</v>
      </c>
      <c r="AT96" s="30" t="s">
        <v>444</v>
      </c>
      <c r="AU96" t="s">
        <v>444</v>
      </c>
      <c r="AV96" t="s">
        <v>444</v>
      </c>
      <c r="AW96" s="30" t="s">
        <v>444</v>
      </c>
      <c r="AX96" s="30" t="s">
        <v>444</v>
      </c>
      <c r="AY96" t="s">
        <v>444</v>
      </c>
      <c r="AZ96" t="s">
        <v>444</v>
      </c>
      <c r="BA96" s="30" t="s">
        <v>444</v>
      </c>
      <c r="BB96" s="30" t="s">
        <v>444</v>
      </c>
      <c r="BC96" t="s">
        <v>444</v>
      </c>
      <c r="BD96" t="s">
        <v>444</v>
      </c>
      <c r="BE96" s="30" t="s">
        <v>444</v>
      </c>
      <c r="BF96" s="30" t="s">
        <v>444</v>
      </c>
      <c r="BG96" t="s">
        <v>444</v>
      </c>
      <c r="BH96" t="s">
        <v>444</v>
      </c>
      <c r="BI96" s="30" t="s">
        <v>444</v>
      </c>
      <c r="BJ96" s="30" t="s">
        <v>444</v>
      </c>
      <c r="BK96" t="s">
        <v>444</v>
      </c>
      <c r="BL96" t="s">
        <v>444</v>
      </c>
      <c r="BM96" s="30" t="s">
        <v>444</v>
      </c>
      <c r="BN96" s="30" t="s">
        <v>444</v>
      </c>
      <c r="BO96" t="s">
        <v>444</v>
      </c>
      <c r="BP96" t="s">
        <v>444</v>
      </c>
      <c r="BQ96" s="30" t="s">
        <v>444</v>
      </c>
      <c r="BR96" s="30" t="s">
        <v>444</v>
      </c>
    </row>
    <row r="97" spans="1:70" x14ac:dyDescent="0.25">
      <c r="A97" t="s">
        <v>2123</v>
      </c>
      <c r="B97" t="s">
        <v>2124</v>
      </c>
      <c r="C97" t="s">
        <v>15</v>
      </c>
      <c r="D97" t="s">
        <v>15</v>
      </c>
      <c r="E97" s="30" t="s">
        <v>428</v>
      </c>
      <c r="F97" s="30" t="s">
        <v>428</v>
      </c>
      <c r="G97" t="s">
        <v>444</v>
      </c>
      <c r="H97" t="s">
        <v>444</v>
      </c>
      <c r="I97" s="30" t="s">
        <v>444</v>
      </c>
      <c r="J97" s="30" t="s">
        <v>444</v>
      </c>
      <c r="K97" t="s">
        <v>444</v>
      </c>
      <c r="L97" t="s">
        <v>444</v>
      </c>
      <c r="M97" s="30" t="s">
        <v>444</v>
      </c>
      <c r="N97" s="30" t="s">
        <v>444</v>
      </c>
      <c r="O97" t="s">
        <v>444</v>
      </c>
      <c r="P97" t="s">
        <v>444</v>
      </c>
      <c r="Q97" s="30" t="s">
        <v>444</v>
      </c>
      <c r="R97" s="30" t="s">
        <v>444</v>
      </c>
      <c r="S97" t="s">
        <v>444</v>
      </c>
      <c r="T97" t="s">
        <v>444</v>
      </c>
      <c r="U97" s="30" t="s">
        <v>444</v>
      </c>
      <c r="V97" s="30" t="s">
        <v>444</v>
      </c>
      <c r="W97" t="s">
        <v>444</v>
      </c>
      <c r="X97" t="s">
        <v>444</v>
      </c>
      <c r="Y97" s="30" t="s">
        <v>444</v>
      </c>
      <c r="Z97" s="30" t="s">
        <v>444</v>
      </c>
      <c r="AA97" t="s">
        <v>444</v>
      </c>
      <c r="AB97" t="s">
        <v>444</v>
      </c>
      <c r="AC97" s="30" t="s">
        <v>444</v>
      </c>
      <c r="AD97" s="30" t="s">
        <v>444</v>
      </c>
      <c r="AE97" t="s">
        <v>444</v>
      </c>
      <c r="AF97" t="s">
        <v>444</v>
      </c>
      <c r="AG97" s="30" t="s">
        <v>444</v>
      </c>
      <c r="AH97" s="30" t="s">
        <v>444</v>
      </c>
      <c r="AI97" t="s">
        <v>444</v>
      </c>
      <c r="AJ97" t="s">
        <v>444</v>
      </c>
      <c r="AK97" s="30" t="s">
        <v>444</v>
      </c>
      <c r="AL97" s="30" t="s">
        <v>444</v>
      </c>
      <c r="AM97" t="s">
        <v>444</v>
      </c>
      <c r="AN97" t="s">
        <v>444</v>
      </c>
      <c r="AO97" s="30" t="s">
        <v>444</v>
      </c>
      <c r="AP97" s="30" t="s">
        <v>444</v>
      </c>
      <c r="AQ97" t="s">
        <v>444</v>
      </c>
      <c r="AR97" t="s">
        <v>444</v>
      </c>
      <c r="AS97" s="30" t="s">
        <v>444</v>
      </c>
      <c r="AT97" s="30" t="s">
        <v>444</v>
      </c>
      <c r="AU97" t="s">
        <v>444</v>
      </c>
      <c r="AV97" t="s">
        <v>444</v>
      </c>
      <c r="AW97" s="30" t="s">
        <v>444</v>
      </c>
      <c r="AX97" s="30" t="s">
        <v>444</v>
      </c>
      <c r="AY97" t="s">
        <v>444</v>
      </c>
      <c r="AZ97" t="s">
        <v>444</v>
      </c>
      <c r="BA97" s="30" t="s">
        <v>444</v>
      </c>
      <c r="BB97" s="30" t="s">
        <v>444</v>
      </c>
      <c r="BC97" t="s">
        <v>444</v>
      </c>
      <c r="BD97" t="s">
        <v>444</v>
      </c>
      <c r="BE97" s="30" t="s">
        <v>444</v>
      </c>
      <c r="BF97" s="30" t="s">
        <v>444</v>
      </c>
      <c r="BG97" t="s">
        <v>444</v>
      </c>
      <c r="BH97" t="s">
        <v>444</v>
      </c>
      <c r="BI97" s="30" t="s">
        <v>444</v>
      </c>
      <c r="BJ97" s="30" t="s">
        <v>444</v>
      </c>
      <c r="BK97" t="s">
        <v>444</v>
      </c>
      <c r="BL97" t="s">
        <v>444</v>
      </c>
      <c r="BM97" s="30" t="s">
        <v>444</v>
      </c>
      <c r="BN97" s="30" t="s">
        <v>444</v>
      </c>
      <c r="BO97" t="s">
        <v>444</v>
      </c>
      <c r="BP97" t="s">
        <v>444</v>
      </c>
      <c r="BQ97" s="30" t="s">
        <v>444</v>
      </c>
      <c r="BR97" s="30" t="s">
        <v>444</v>
      </c>
    </row>
    <row r="98" spans="1:70" x14ac:dyDescent="0.25">
      <c r="A98" t="s">
        <v>2167</v>
      </c>
      <c r="B98" t="s">
        <v>2168</v>
      </c>
      <c r="C98" t="s">
        <v>15</v>
      </c>
      <c r="D98" t="s">
        <v>15</v>
      </c>
      <c r="E98" s="30" t="s">
        <v>41</v>
      </c>
      <c r="F98" s="30" t="s">
        <v>41</v>
      </c>
      <c r="G98" t="s">
        <v>49</v>
      </c>
      <c r="H98" t="s">
        <v>49</v>
      </c>
      <c r="I98" s="30" t="s">
        <v>444</v>
      </c>
      <c r="J98" s="30" t="s">
        <v>444</v>
      </c>
      <c r="K98" t="s">
        <v>444</v>
      </c>
      <c r="L98" t="s">
        <v>444</v>
      </c>
      <c r="M98" s="30" t="s">
        <v>444</v>
      </c>
      <c r="N98" s="30" t="s">
        <v>444</v>
      </c>
      <c r="O98" t="s">
        <v>444</v>
      </c>
      <c r="P98" t="s">
        <v>444</v>
      </c>
      <c r="Q98" s="30" t="s">
        <v>444</v>
      </c>
      <c r="R98" s="30" t="s">
        <v>444</v>
      </c>
      <c r="S98" t="s">
        <v>444</v>
      </c>
      <c r="T98" t="s">
        <v>444</v>
      </c>
      <c r="U98" s="30" t="s">
        <v>444</v>
      </c>
      <c r="V98" s="30" t="s">
        <v>444</v>
      </c>
      <c r="W98" t="s">
        <v>444</v>
      </c>
      <c r="X98" t="s">
        <v>444</v>
      </c>
      <c r="Y98" s="30" t="s">
        <v>444</v>
      </c>
      <c r="Z98" s="30" t="s">
        <v>444</v>
      </c>
      <c r="AA98" t="s">
        <v>444</v>
      </c>
      <c r="AB98" t="s">
        <v>444</v>
      </c>
      <c r="AC98" s="30" t="s">
        <v>444</v>
      </c>
      <c r="AD98" s="30" t="s">
        <v>444</v>
      </c>
      <c r="AE98" t="s">
        <v>444</v>
      </c>
      <c r="AF98" t="s">
        <v>444</v>
      </c>
      <c r="AG98" s="30" t="s">
        <v>444</v>
      </c>
      <c r="AH98" s="30" t="s">
        <v>444</v>
      </c>
      <c r="AI98" t="s">
        <v>444</v>
      </c>
      <c r="AJ98" t="s">
        <v>444</v>
      </c>
      <c r="AK98" s="30" t="s">
        <v>444</v>
      </c>
      <c r="AL98" s="30" t="s">
        <v>444</v>
      </c>
      <c r="AM98" t="s">
        <v>444</v>
      </c>
      <c r="AN98" t="s">
        <v>444</v>
      </c>
      <c r="AO98" s="30" t="s">
        <v>444</v>
      </c>
      <c r="AP98" s="30" t="s">
        <v>444</v>
      </c>
      <c r="AQ98" t="s">
        <v>444</v>
      </c>
      <c r="AR98" t="s">
        <v>444</v>
      </c>
      <c r="AS98" s="30" t="s">
        <v>444</v>
      </c>
      <c r="AT98" s="30" t="s">
        <v>444</v>
      </c>
      <c r="AU98" t="s">
        <v>444</v>
      </c>
      <c r="AV98" t="s">
        <v>444</v>
      </c>
      <c r="AW98" s="30" t="s">
        <v>444</v>
      </c>
      <c r="AX98" s="30" t="s">
        <v>444</v>
      </c>
      <c r="AY98" t="s">
        <v>444</v>
      </c>
      <c r="AZ98" t="s">
        <v>444</v>
      </c>
      <c r="BA98" s="30" t="s">
        <v>444</v>
      </c>
      <c r="BB98" s="30" t="s">
        <v>444</v>
      </c>
      <c r="BC98" t="s">
        <v>444</v>
      </c>
      <c r="BD98" t="s">
        <v>444</v>
      </c>
      <c r="BE98" s="30" t="s">
        <v>444</v>
      </c>
      <c r="BF98" s="30" t="s">
        <v>444</v>
      </c>
      <c r="BG98" t="s">
        <v>444</v>
      </c>
      <c r="BH98" t="s">
        <v>444</v>
      </c>
      <c r="BI98" s="30" t="s">
        <v>444</v>
      </c>
      <c r="BJ98" s="30" t="s">
        <v>444</v>
      </c>
      <c r="BK98" t="s">
        <v>444</v>
      </c>
      <c r="BL98" t="s">
        <v>444</v>
      </c>
      <c r="BM98" s="30" t="s">
        <v>444</v>
      </c>
      <c r="BN98" s="30" t="s">
        <v>444</v>
      </c>
      <c r="BO98" t="s">
        <v>444</v>
      </c>
      <c r="BP98" t="s">
        <v>444</v>
      </c>
      <c r="BQ98" s="30" t="s">
        <v>444</v>
      </c>
      <c r="BR98" s="30" t="s">
        <v>444</v>
      </c>
    </row>
    <row r="99" spans="1:70" x14ac:dyDescent="0.25">
      <c r="A99" t="s">
        <v>2176</v>
      </c>
      <c r="B99" t="s">
        <v>2177</v>
      </c>
      <c r="C99" t="s">
        <v>15</v>
      </c>
      <c r="D99" t="s">
        <v>15</v>
      </c>
      <c r="E99" s="30" t="s">
        <v>41</v>
      </c>
      <c r="F99" s="30" t="s">
        <v>41</v>
      </c>
      <c r="G99" t="s">
        <v>49</v>
      </c>
      <c r="H99" t="s">
        <v>49</v>
      </c>
      <c r="I99" s="30" t="s">
        <v>50</v>
      </c>
      <c r="J99" s="30" t="s">
        <v>50</v>
      </c>
      <c r="K99" t="s">
        <v>444</v>
      </c>
      <c r="L99" t="s">
        <v>444</v>
      </c>
      <c r="M99" s="30" t="s">
        <v>444</v>
      </c>
      <c r="N99" s="30" t="s">
        <v>444</v>
      </c>
      <c r="O99" t="s">
        <v>444</v>
      </c>
      <c r="P99" t="s">
        <v>444</v>
      </c>
      <c r="Q99" s="30" t="s">
        <v>444</v>
      </c>
      <c r="R99" s="30" t="s">
        <v>444</v>
      </c>
      <c r="S99" t="s">
        <v>444</v>
      </c>
      <c r="T99" t="s">
        <v>444</v>
      </c>
      <c r="U99" s="30" t="s">
        <v>444</v>
      </c>
      <c r="V99" s="30" t="s">
        <v>444</v>
      </c>
      <c r="W99" t="s">
        <v>444</v>
      </c>
      <c r="X99" t="s">
        <v>444</v>
      </c>
      <c r="Y99" s="30" t="s">
        <v>444</v>
      </c>
      <c r="Z99" s="30" t="s">
        <v>444</v>
      </c>
      <c r="AA99" t="s">
        <v>444</v>
      </c>
      <c r="AB99" t="s">
        <v>444</v>
      </c>
      <c r="AC99" s="30" t="s">
        <v>444</v>
      </c>
      <c r="AD99" s="30" t="s">
        <v>444</v>
      </c>
      <c r="AE99" t="s">
        <v>444</v>
      </c>
      <c r="AF99" t="s">
        <v>444</v>
      </c>
      <c r="AG99" s="30" t="s">
        <v>444</v>
      </c>
      <c r="AH99" s="30" t="s">
        <v>444</v>
      </c>
      <c r="AI99" t="s">
        <v>444</v>
      </c>
      <c r="AJ99" t="s">
        <v>444</v>
      </c>
      <c r="AK99" s="30" t="s">
        <v>444</v>
      </c>
      <c r="AL99" s="30" t="s">
        <v>444</v>
      </c>
      <c r="AM99" t="s">
        <v>444</v>
      </c>
      <c r="AN99" t="s">
        <v>444</v>
      </c>
      <c r="AO99" s="30" t="s">
        <v>444</v>
      </c>
      <c r="AP99" s="30" t="s">
        <v>444</v>
      </c>
      <c r="AQ99" t="s">
        <v>444</v>
      </c>
      <c r="AR99" t="s">
        <v>444</v>
      </c>
      <c r="AS99" s="30" t="s">
        <v>444</v>
      </c>
      <c r="AT99" s="30" t="s">
        <v>444</v>
      </c>
      <c r="AU99" t="s">
        <v>444</v>
      </c>
      <c r="AV99" t="s">
        <v>444</v>
      </c>
      <c r="AW99" s="30" t="s">
        <v>444</v>
      </c>
      <c r="AX99" s="30" t="s">
        <v>444</v>
      </c>
      <c r="AY99" t="s">
        <v>444</v>
      </c>
      <c r="AZ99" t="s">
        <v>444</v>
      </c>
      <c r="BA99" s="30" t="s">
        <v>444</v>
      </c>
      <c r="BB99" s="30" t="s">
        <v>444</v>
      </c>
      <c r="BC99" t="s">
        <v>444</v>
      </c>
      <c r="BD99" t="s">
        <v>444</v>
      </c>
      <c r="BE99" s="30" t="s">
        <v>444</v>
      </c>
      <c r="BF99" s="30" t="s">
        <v>444</v>
      </c>
      <c r="BG99" t="s">
        <v>444</v>
      </c>
      <c r="BH99" t="s">
        <v>444</v>
      </c>
      <c r="BI99" s="30" t="s">
        <v>444</v>
      </c>
      <c r="BJ99" s="30" t="s">
        <v>444</v>
      </c>
      <c r="BK99" t="s">
        <v>444</v>
      </c>
      <c r="BL99" t="s">
        <v>444</v>
      </c>
      <c r="BM99" s="30" t="s">
        <v>444</v>
      </c>
      <c r="BN99" s="30" t="s">
        <v>444</v>
      </c>
      <c r="BO99" t="s">
        <v>444</v>
      </c>
      <c r="BP99" t="s">
        <v>444</v>
      </c>
      <c r="BQ99" s="30" t="s">
        <v>444</v>
      </c>
      <c r="BR99" s="30" t="s">
        <v>444</v>
      </c>
    </row>
    <row r="100" spans="1:70" x14ac:dyDescent="0.25">
      <c r="A100" t="s">
        <v>2178</v>
      </c>
      <c r="B100" t="s">
        <v>2179</v>
      </c>
      <c r="C100" t="s">
        <v>15</v>
      </c>
      <c r="D100" t="s">
        <v>15</v>
      </c>
      <c r="E100" s="30" t="s">
        <v>1733</v>
      </c>
      <c r="F100" s="30" t="s">
        <v>440</v>
      </c>
      <c r="G100" t="s">
        <v>444</v>
      </c>
      <c r="H100" t="s">
        <v>444</v>
      </c>
      <c r="I100" s="30" t="s">
        <v>444</v>
      </c>
      <c r="J100" s="30" t="s">
        <v>444</v>
      </c>
      <c r="K100" t="s">
        <v>444</v>
      </c>
      <c r="L100" t="s">
        <v>444</v>
      </c>
      <c r="M100" s="30" t="s">
        <v>444</v>
      </c>
      <c r="N100" s="30" t="s">
        <v>444</v>
      </c>
      <c r="O100" t="s">
        <v>444</v>
      </c>
      <c r="P100" t="s">
        <v>444</v>
      </c>
      <c r="Q100" s="30" t="s">
        <v>444</v>
      </c>
      <c r="R100" s="30" t="s">
        <v>444</v>
      </c>
      <c r="S100" t="s">
        <v>444</v>
      </c>
      <c r="T100" t="s">
        <v>444</v>
      </c>
      <c r="U100" s="30" t="s">
        <v>444</v>
      </c>
      <c r="V100" s="30" t="s">
        <v>444</v>
      </c>
      <c r="W100" t="s">
        <v>444</v>
      </c>
      <c r="X100" t="s">
        <v>444</v>
      </c>
      <c r="Y100" s="30" t="s">
        <v>444</v>
      </c>
      <c r="Z100" s="30" t="s">
        <v>444</v>
      </c>
      <c r="AA100" t="s">
        <v>444</v>
      </c>
      <c r="AB100" t="s">
        <v>444</v>
      </c>
      <c r="AC100" s="30" t="s">
        <v>444</v>
      </c>
      <c r="AD100" s="30" t="s">
        <v>444</v>
      </c>
      <c r="AE100" t="s">
        <v>444</v>
      </c>
      <c r="AF100" t="s">
        <v>444</v>
      </c>
      <c r="AG100" s="30" t="s">
        <v>444</v>
      </c>
      <c r="AH100" s="30" t="s">
        <v>444</v>
      </c>
      <c r="AI100" t="s">
        <v>444</v>
      </c>
      <c r="AJ100" t="s">
        <v>444</v>
      </c>
      <c r="AK100" s="30" t="s">
        <v>444</v>
      </c>
      <c r="AL100" s="30" t="s">
        <v>444</v>
      </c>
      <c r="AM100" t="s">
        <v>444</v>
      </c>
      <c r="AN100" t="s">
        <v>444</v>
      </c>
      <c r="AO100" s="30" t="s">
        <v>444</v>
      </c>
      <c r="AP100" s="30" t="s">
        <v>444</v>
      </c>
      <c r="AQ100" t="s">
        <v>444</v>
      </c>
      <c r="AR100" t="s">
        <v>444</v>
      </c>
      <c r="AS100" s="30" t="s">
        <v>444</v>
      </c>
      <c r="AT100" s="30" t="s">
        <v>444</v>
      </c>
      <c r="AU100" t="s">
        <v>444</v>
      </c>
      <c r="AV100" t="s">
        <v>444</v>
      </c>
      <c r="AW100" s="30" t="s">
        <v>444</v>
      </c>
      <c r="AX100" s="30" t="s">
        <v>444</v>
      </c>
      <c r="AY100" t="s">
        <v>444</v>
      </c>
      <c r="AZ100" t="s">
        <v>444</v>
      </c>
      <c r="BA100" s="30" t="s">
        <v>444</v>
      </c>
      <c r="BB100" s="30" t="s">
        <v>444</v>
      </c>
      <c r="BC100" t="s">
        <v>444</v>
      </c>
      <c r="BD100" t="s">
        <v>444</v>
      </c>
      <c r="BE100" s="30" t="s">
        <v>444</v>
      </c>
      <c r="BF100" s="30" t="s">
        <v>444</v>
      </c>
      <c r="BG100" t="s">
        <v>444</v>
      </c>
      <c r="BH100" t="s">
        <v>444</v>
      </c>
      <c r="BI100" s="30" t="s">
        <v>444</v>
      </c>
      <c r="BJ100" s="30" t="s">
        <v>444</v>
      </c>
      <c r="BK100" t="s">
        <v>444</v>
      </c>
      <c r="BL100" t="s">
        <v>444</v>
      </c>
      <c r="BM100" s="30" t="s">
        <v>444</v>
      </c>
      <c r="BN100" s="30" t="s">
        <v>444</v>
      </c>
      <c r="BO100" t="s">
        <v>444</v>
      </c>
      <c r="BP100" t="s">
        <v>444</v>
      </c>
      <c r="BQ100" s="30" t="s">
        <v>444</v>
      </c>
      <c r="BR100" s="30" t="s">
        <v>444</v>
      </c>
    </row>
    <row r="101" spans="1:70" x14ac:dyDescent="0.25">
      <c r="A101" t="s">
        <v>2180</v>
      </c>
      <c r="B101" t="s">
        <v>2181</v>
      </c>
      <c r="C101" t="s">
        <v>15</v>
      </c>
      <c r="D101" t="s">
        <v>15</v>
      </c>
      <c r="E101" s="30" t="s">
        <v>1733</v>
      </c>
      <c r="F101" s="30" t="s">
        <v>440</v>
      </c>
      <c r="G101" t="s">
        <v>444</v>
      </c>
      <c r="H101" t="s">
        <v>444</v>
      </c>
      <c r="I101" s="30" t="s">
        <v>444</v>
      </c>
      <c r="J101" s="30" t="s">
        <v>444</v>
      </c>
      <c r="K101" t="s">
        <v>444</v>
      </c>
      <c r="L101" t="s">
        <v>444</v>
      </c>
      <c r="M101" s="30" t="s">
        <v>444</v>
      </c>
      <c r="N101" s="30" t="s">
        <v>444</v>
      </c>
      <c r="O101" t="s">
        <v>444</v>
      </c>
      <c r="P101" t="s">
        <v>444</v>
      </c>
      <c r="Q101" s="30" t="s">
        <v>444</v>
      </c>
      <c r="R101" s="30" t="s">
        <v>444</v>
      </c>
      <c r="S101" t="s">
        <v>444</v>
      </c>
      <c r="T101" t="s">
        <v>444</v>
      </c>
      <c r="U101" s="30" t="s">
        <v>444</v>
      </c>
      <c r="V101" s="30" t="s">
        <v>444</v>
      </c>
      <c r="W101" t="s">
        <v>444</v>
      </c>
      <c r="X101" t="s">
        <v>444</v>
      </c>
      <c r="Y101" s="30" t="s">
        <v>444</v>
      </c>
      <c r="Z101" s="30" t="s">
        <v>444</v>
      </c>
      <c r="AA101" t="s">
        <v>444</v>
      </c>
      <c r="AB101" t="s">
        <v>444</v>
      </c>
      <c r="AC101" s="30" t="s">
        <v>444</v>
      </c>
      <c r="AD101" s="30" t="s">
        <v>444</v>
      </c>
      <c r="AE101" t="s">
        <v>444</v>
      </c>
      <c r="AF101" t="s">
        <v>444</v>
      </c>
      <c r="AG101" s="30" t="s">
        <v>444</v>
      </c>
      <c r="AH101" s="30" t="s">
        <v>444</v>
      </c>
      <c r="AI101" t="s">
        <v>444</v>
      </c>
      <c r="AJ101" t="s">
        <v>444</v>
      </c>
      <c r="AK101" s="30" t="s">
        <v>444</v>
      </c>
      <c r="AL101" s="30" t="s">
        <v>444</v>
      </c>
      <c r="AM101" t="s">
        <v>444</v>
      </c>
      <c r="AN101" t="s">
        <v>444</v>
      </c>
      <c r="AO101" s="30" t="s">
        <v>444</v>
      </c>
      <c r="AP101" s="30" t="s">
        <v>444</v>
      </c>
      <c r="AQ101" t="s">
        <v>444</v>
      </c>
      <c r="AR101" t="s">
        <v>444</v>
      </c>
      <c r="AS101" s="30" t="s">
        <v>444</v>
      </c>
      <c r="AT101" s="30" t="s">
        <v>444</v>
      </c>
      <c r="AU101" t="s">
        <v>444</v>
      </c>
      <c r="AV101" t="s">
        <v>444</v>
      </c>
      <c r="AW101" s="30" t="s">
        <v>444</v>
      </c>
      <c r="AX101" s="30" t="s">
        <v>444</v>
      </c>
      <c r="AY101" t="s">
        <v>444</v>
      </c>
      <c r="AZ101" t="s">
        <v>444</v>
      </c>
      <c r="BA101" s="30" t="s">
        <v>444</v>
      </c>
      <c r="BB101" s="30" t="s">
        <v>444</v>
      </c>
      <c r="BC101" t="s">
        <v>444</v>
      </c>
      <c r="BD101" t="s">
        <v>444</v>
      </c>
      <c r="BE101" s="30" t="s">
        <v>444</v>
      </c>
      <c r="BF101" s="30" t="s">
        <v>444</v>
      </c>
      <c r="BG101" t="s">
        <v>444</v>
      </c>
      <c r="BH101" t="s">
        <v>444</v>
      </c>
      <c r="BI101" s="30" t="s">
        <v>444</v>
      </c>
      <c r="BJ101" s="30" t="s">
        <v>444</v>
      </c>
      <c r="BK101" t="s">
        <v>444</v>
      </c>
      <c r="BL101" t="s">
        <v>444</v>
      </c>
      <c r="BM101" s="30" t="s">
        <v>444</v>
      </c>
      <c r="BN101" s="30" t="s">
        <v>444</v>
      </c>
      <c r="BO101" t="s">
        <v>444</v>
      </c>
      <c r="BP101" t="s">
        <v>444</v>
      </c>
      <c r="BQ101" s="30" t="s">
        <v>444</v>
      </c>
      <c r="BR101" s="30" t="s">
        <v>444</v>
      </c>
    </row>
    <row r="102" spans="1:70" x14ac:dyDescent="0.25">
      <c r="A102" t="s">
        <v>2182</v>
      </c>
      <c r="B102" t="s">
        <v>2183</v>
      </c>
      <c r="C102" t="s">
        <v>15</v>
      </c>
      <c r="D102" t="s">
        <v>15</v>
      </c>
      <c r="E102" s="30" t="s">
        <v>53</v>
      </c>
      <c r="F102" s="30" t="s">
        <v>53</v>
      </c>
      <c r="G102" t="s">
        <v>444</v>
      </c>
      <c r="H102" t="s">
        <v>444</v>
      </c>
      <c r="I102" s="30" t="s">
        <v>444</v>
      </c>
      <c r="J102" s="30" t="s">
        <v>444</v>
      </c>
      <c r="K102" t="s">
        <v>444</v>
      </c>
      <c r="L102" t="s">
        <v>444</v>
      </c>
      <c r="M102" s="30" t="s">
        <v>444</v>
      </c>
      <c r="N102" s="30" t="s">
        <v>444</v>
      </c>
      <c r="O102" t="s">
        <v>444</v>
      </c>
      <c r="P102" t="s">
        <v>444</v>
      </c>
      <c r="Q102" s="30" t="s">
        <v>444</v>
      </c>
      <c r="R102" s="30" t="s">
        <v>444</v>
      </c>
      <c r="S102" t="s">
        <v>444</v>
      </c>
      <c r="T102" t="s">
        <v>444</v>
      </c>
      <c r="U102" s="30" t="s">
        <v>444</v>
      </c>
      <c r="V102" s="30" t="s">
        <v>444</v>
      </c>
      <c r="W102" t="s">
        <v>444</v>
      </c>
      <c r="X102" t="s">
        <v>444</v>
      </c>
      <c r="Y102" s="30" t="s">
        <v>444</v>
      </c>
      <c r="Z102" s="30" t="s">
        <v>444</v>
      </c>
      <c r="AA102" t="s">
        <v>444</v>
      </c>
      <c r="AB102" t="s">
        <v>444</v>
      </c>
      <c r="AC102" s="30" t="s">
        <v>444</v>
      </c>
      <c r="AD102" s="30" t="s">
        <v>444</v>
      </c>
      <c r="AE102" t="s">
        <v>444</v>
      </c>
      <c r="AF102" t="s">
        <v>444</v>
      </c>
      <c r="AG102" s="30" t="s">
        <v>444</v>
      </c>
      <c r="AH102" s="30" t="s">
        <v>444</v>
      </c>
      <c r="AI102" t="s">
        <v>444</v>
      </c>
      <c r="AJ102" t="s">
        <v>444</v>
      </c>
      <c r="AK102" s="30" t="s">
        <v>444</v>
      </c>
      <c r="AL102" s="30" t="s">
        <v>444</v>
      </c>
      <c r="AM102" t="s">
        <v>444</v>
      </c>
      <c r="AN102" t="s">
        <v>444</v>
      </c>
      <c r="AO102" s="30" t="s">
        <v>444</v>
      </c>
      <c r="AP102" s="30" t="s">
        <v>444</v>
      </c>
      <c r="AQ102" t="s">
        <v>444</v>
      </c>
      <c r="AR102" t="s">
        <v>444</v>
      </c>
      <c r="AS102" s="30" t="s">
        <v>444</v>
      </c>
      <c r="AT102" s="30" t="s">
        <v>444</v>
      </c>
      <c r="AU102" t="s">
        <v>444</v>
      </c>
      <c r="AV102" t="s">
        <v>444</v>
      </c>
      <c r="AW102" s="30" t="s">
        <v>444</v>
      </c>
      <c r="AX102" s="30" t="s">
        <v>444</v>
      </c>
      <c r="AY102" t="s">
        <v>444</v>
      </c>
      <c r="AZ102" t="s">
        <v>444</v>
      </c>
      <c r="BA102" s="30" t="s">
        <v>444</v>
      </c>
      <c r="BB102" s="30" t="s">
        <v>444</v>
      </c>
      <c r="BC102" t="s">
        <v>444</v>
      </c>
      <c r="BD102" t="s">
        <v>444</v>
      </c>
      <c r="BE102" s="30" t="s">
        <v>444</v>
      </c>
      <c r="BF102" s="30" t="s">
        <v>444</v>
      </c>
      <c r="BG102" t="s">
        <v>444</v>
      </c>
      <c r="BH102" t="s">
        <v>444</v>
      </c>
      <c r="BI102" s="30" t="s">
        <v>444</v>
      </c>
      <c r="BJ102" s="30" t="s">
        <v>444</v>
      </c>
      <c r="BK102" t="s">
        <v>444</v>
      </c>
      <c r="BL102" t="s">
        <v>444</v>
      </c>
      <c r="BM102" s="30" t="s">
        <v>444</v>
      </c>
      <c r="BN102" s="30" t="s">
        <v>444</v>
      </c>
      <c r="BO102" t="s">
        <v>444</v>
      </c>
      <c r="BP102" t="s">
        <v>444</v>
      </c>
      <c r="BQ102" s="30" t="s">
        <v>444</v>
      </c>
      <c r="BR102" s="30" t="s">
        <v>444</v>
      </c>
    </row>
    <row r="103" spans="1:70" x14ac:dyDescent="0.25">
      <c r="A103" t="s">
        <v>2184</v>
      </c>
      <c r="B103" t="s">
        <v>2185</v>
      </c>
      <c r="C103" t="s">
        <v>15</v>
      </c>
      <c r="D103" t="s">
        <v>15</v>
      </c>
      <c r="E103" s="30" t="s">
        <v>41</v>
      </c>
      <c r="F103" s="30" t="s">
        <v>41</v>
      </c>
      <c r="G103" t="s">
        <v>49</v>
      </c>
      <c r="H103" t="s">
        <v>49</v>
      </c>
      <c r="I103" s="30" t="s">
        <v>444</v>
      </c>
      <c r="J103" s="30" t="s">
        <v>444</v>
      </c>
      <c r="K103" t="s">
        <v>444</v>
      </c>
      <c r="L103" t="s">
        <v>444</v>
      </c>
      <c r="M103" s="30" t="s">
        <v>444</v>
      </c>
      <c r="N103" s="30" t="s">
        <v>444</v>
      </c>
      <c r="O103" t="s">
        <v>444</v>
      </c>
      <c r="P103" t="s">
        <v>444</v>
      </c>
      <c r="Q103" s="30" t="s">
        <v>444</v>
      </c>
      <c r="R103" s="30" t="s">
        <v>444</v>
      </c>
      <c r="S103" t="s">
        <v>444</v>
      </c>
      <c r="T103" t="s">
        <v>444</v>
      </c>
      <c r="U103" s="30" t="s">
        <v>444</v>
      </c>
      <c r="V103" s="30" t="s">
        <v>444</v>
      </c>
      <c r="W103" t="s">
        <v>444</v>
      </c>
      <c r="X103" t="s">
        <v>444</v>
      </c>
      <c r="Y103" s="30" t="s">
        <v>444</v>
      </c>
      <c r="Z103" s="30" t="s">
        <v>444</v>
      </c>
      <c r="AA103" t="s">
        <v>444</v>
      </c>
      <c r="AB103" t="s">
        <v>444</v>
      </c>
      <c r="AC103" s="30" t="s">
        <v>444</v>
      </c>
      <c r="AD103" s="30" t="s">
        <v>444</v>
      </c>
      <c r="AE103" t="s">
        <v>444</v>
      </c>
      <c r="AF103" t="s">
        <v>444</v>
      </c>
      <c r="AG103" s="30" t="s">
        <v>444</v>
      </c>
      <c r="AH103" s="30" t="s">
        <v>444</v>
      </c>
      <c r="AI103" t="s">
        <v>444</v>
      </c>
      <c r="AJ103" t="s">
        <v>444</v>
      </c>
      <c r="AK103" s="30" t="s">
        <v>444</v>
      </c>
      <c r="AL103" s="30" t="s">
        <v>444</v>
      </c>
      <c r="AM103" t="s">
        <v>444</v>
      </c>
      <c r="AN103" t="s">
        <v>444</v>
      </c>
      <c r="AO103" s="30" t="s">
        <v>444</v>
      </c>
      <c r="AP103" s="30" t="s">
        <v>444</v>
      </c>
      <c r="AQ103" t="s">
        <v>444</v>
      </c>
      <c r="AR103" t="s">
        <v>444</v>
      </c>
      <c r="AS103" s="30" t="s">
        <v>444</v>
      </c>
      <c r="AT103" s="30" t="s">
        <v>444</v>
      </c>
      <c r="AU103" t="s">
        <v>444</v>
      </c>
      <c r="AV103" t="s">
        <v>444</v>
      </c>
      <c r="AW103" s="30" t="s">
        <v>444</v>
      </c>
      <c r="AX103" s="30" t="s">
        <v>444</v>
      </c>
      <c r="AY103" t="s">
        <v>444</v>
      </c>
      <c r="AZ103" t="s">
        <v>444</v>
      </c>
      <c r="BA103" s="30" t="s">
        <v>444</v>
      </c>
      <c r="BB103" s="30" t="s">
        <v>444</v>
      </c>
      <c r="BC103" t="s">
        <v>444</v>
      </c>
      <c r="BD103" t="s">
        <v>444</v>
      </c>
      <c r="BE103" s="30" t="s">
        <v>444</v>
      </c>
      <c r="BF103" s="30" t="s">
        <v>444</v>
      </c>
      <c r="BG103" t="s">
        <v>444</v>
      </c>
      <c r="BH103" t="s">
        <v>444</v>
      </c>
      <c r="BI103" s="30" t="s">
        <v>444</v>
      </c>
      <c r="BJ103" s="30" t="s">
        <v>444</v>
      </c>
      <c r="BK103" t="s">
        <v>444</v>
      </c>
      <c r="BL103" t="s">
        <v>444</v>
      </c>
      <c r="BM103" s="30" t="s">
        <v>444</v>
      </c>
      <c r="BN103" s="30" t="s">
        <v>444</v>
      </c>
      <c r="BO103" t="s">
        <v>444</v>
      </c>
      <c r="BP103" t="s">
        <v>444</v>
      </c>
      <c r="BQ103" s="30" t="s">
        <v>444</v>
      </c>
      <c r="BR103" s="30" t="s">
        <v>444</v>
      </c>
    </row>
    <row r="104" spans="1:70" x14ac:dyDescent="0.25">
      <c r="A104" t="s">
        <v>2186</v>
      </c>
      <c r="B104" t="s">
        <v>2187</v>
      </c>
      <c r="C104" t="s">
        <v>15</v>
      </c>
      <c r="D104" t="s">
        <v>15</v>
      </c>
      <c r="E104" s="30" t="s">
        <v>41</v>
      </c>
      <c r="F104" s="30" t="s">
        <v>41</v>
      </c>
      <c r="G104" t="s">
        <v>49</v>
      </c>
      <c r="H104" t="s">
        <v>49</v>
      </c>
      <c r="I104" s="30" t="s">
        <v>444</v>
      </c>
      <c r="J104" s="30" t="s">
        <v>444</v>
      </c>
      <c r="K104" t="s">
        <v>444</v>
      </c>
      <c r="L104" t="s">
        <v>444</v>
      </c>
      <c r="M104" s="30" t="s">
        <v>444</v>
      </c>
      <c r="N104" s="30" t="s">
        <v>444</v>
      </c>
      <c r="O104" t="s">
        <v>444</v>
      </c>
      <c r="P104" t="s">
        <v>444</v>
      </c>
      <c r="Q104" s="30" t="s">
        <v>444</v>
      </c>
      <c r="R104" s="30" t="s">
        <v>444</v>
      </c>
      <c r="S104" t="s">
        <v>444</v>
      </c>
      <c r="T104" t="s">
        <v>444</v>
      </c>
      <c r="U104" s="30" t="s">
        <v>444</v>
      </c>
      <c r="V104" s="30" t="s">
        <v>444</v>
      </c>
      <c r="W104" t="s">
        <v>444</v>
      </c>
      <c r="X104" t="s">
        <v>444</v>
      </c>
      <c r="Y104" s="30" t="s">
        <v>444</v>
      </c>
      <c r="Z104" s="30" t="s">
        <v>444</v>
      </c>
      <c r="AA104" t="s">
        <v>444</v>
      </c>
      <c r="AB104" t="s">
        <v>444</v>
      </c>
      <c r="AC104" s="30" t="s">
        <v>444</v>
      </c>
      <c r="AD104" s="30" t="s">
        <v>444</v>
      </c>
      <c r="AE104" t="s">
        <v>444</v>
      </c>
      <c r="AF104" t="s">
        <v>444</v>
      </c>
      <c r="AG104" s="30" t="s">
        <v>444</v>
      </c>
      <c r="AH104" s="30" t="s">
        <v>444</v>
      </c>
      <c r="AI104" t="s">
        <v>444</v>
      </c>
      <c r="AJ104" t="s">
        <v>444</v>
      </c>
      <c r="AK104" s="30" t="s">
        <v>444</v>
      </c>
      <c r="AL104" s="30" t="s">
        <v>444</v>
      </c>
      <c r="AM104" t="s">
        <v>444</v>
      </c>
      <c r="AN104" t="s">
        <v>444</v>
      </c>
      <c r="AO104" s="30" t="s">
        <v>444</v>
      </c>
      <c r="AP104" s="30" t="s">
        <v>444</v>
      </c>
      <c r="AQ104" t="s">
        <v>444</v>
      </c>
      <c r="AR104" t="s">
        <v>444</v>
      </c>
      <c r="AS104" s="30" t="s">
        <v>444</v>
      </c>
      <c r="AT104" s="30" t="s">
        <v>444</v>
      </c>
      <c r="AU104" t="s">
        <v>444</v>
      </c>
      <c r="AV104" t="s">
        <v>444</v>
      </c>
      <c r="AW104" s="30" t="s">
        <v>444</v>
      </c>
      <c r="AX104" s="30" t="s">
        <v>444</v>
      </c>
      <c r="AY104" t="s">
        <v>444</v>
      </c>
      <c r="AZ104" t="s">
        <v>444</v>
      </c>
      <c r="BA104" s="30" t="s">
        <v>444</v>
      </c>
      <c r="BB104" s="30" t="s">
        <v>444</v>
      </c>
      <c r="BC104" t="s">
        <v>444</v>
      </c>
      <c r="BD104" t="s">
        <v>444</v>
      </c>
      <c r="BE104" s="30" t="s">
        <v>444</v>
      </c>
      <c r="BF104" s="30" t="s">
        <v>444</v>
      </c>
      <c r="BG104" t="s">
        <v>444</v>
      </c>
      <c r="BH104" t="s">
        <v>444</v>
      </c>
      <c r="BI104" s="30" t="s">
        <v>444</v>
      </c>
      <c r="BJ104" s="30" t="s">
        <v>444</v>
      </c>
      <c r="BK104" t="s">
        <v>444</v>
      </c>
      <c r="BL104" t="s">
        <v>444</v>
      </c>
      <c r="BM104" s="30" t="s">
        <v>444</v>
      </c>
      <c r="BN104" s="30" t="s">
        <v>444</v>
      </c>
      <c r="BO104" t="s">
        <v>444</v>
      </c>
      <c r="BP104" t="s">
        <v>444</v>
      </c>
      <c r="BQ104" s="30" t="s">
        <v>444</v>
      </c>
      <c r="BR104" s="30" t="s">
        <v>444</v>
      </c>
    </row>
    <row r="105" spans="1:70" x14ac:dyDescent="0.25">
      <c r="A105" t="s">
        <v>2189</v>
      </c>
      <c r="B105" t="s">
        <v>2190</v>
      </c>
      <c r="C105" t="s">
        <v>15</v>
      </c>
      <c r="D105" t="s">
        <v>15</v>
      </c>
      <c r="E105" s="30" t="s">
        <v>41</v>
      </c>
      <c r="F105" s="30" t="s">
        <v>41</v>
      </c>
      <c r="G105" t="s">
        <v>49</v>
      </c>
      <c r="H105" t="s">
        <v>49</v>
      </c>
      <c r="I105" s="30" t="s">
        <v>444</v>
      </c>
      <c r="J105" s="30" t="s">
        <v>444</v>
      </c>
      <c r="K105" t="s">
        <v>444</v>
      </c>
      <c r="L105" t="s">
        <v>444</v>
      </c>
      <c r="M105" s="30" t="s">
        <v>444</v>
      </c>
      <c r="N105" s="30" t="s">
        <v>444</v>
      </c>
      <c r="O105" t="s">
        <v>444</v>
      </c>
      <c r="P105" t="s">
        <v>444</v>
      </c>
      <c r="Q105" s="30" t="s">
        <v>444</v>
      </c>
      <c r="R105" s="30" t="s">
        <v>444</v>
      </c>
      <c r="S105" t="s">
        <v>444</v>
      </c>
      <c r="T105" t="s">
        <v>444</v>
      </c>
      <c r="U105" s="30" t="s">
        <v>444</v>
      </c>
      <c r="V105" s="30" t="s">
        <v>444</v>
      </c>
      <c r="W105" t="s">
        <v>444</v>
      </c>
      <c r="X105" t="s">
        <v>444</v>
      </c>
      <c r="Y105" s="30" t="s">
        <v>444</v>
      </c>
      <c r="Z105" s="30" t="s">
        <v>444</v>
      </c>
      <c r="AA105" t="s">
        <v>444</v>
      </c>
      <c r="AB105" t="s">
        <v>444</v>
      </c>
      <c r="AC105" s="30" t="s">
        <v>444</v>
      </c>
      <c r="AD105" s="30" t="s">
        <v>444</v>
      </c>
      <c r="AE105" t="s">
        <v>444</v>
      </c>
      <c r="AF105" t="s">
        <v>444</v>
      </c>
      <c r="AG105" s="30" t="s">
        <v>444</v>
      </c>
      <c r="AH105" s="30" t="s">
        <v>444</v>
      </c>
      <c r="AI105" t="s">
        <v>444</v>
      </c>
      <c r="AJ105" t="s">
        <v>444</v>
      </c>
      <c r="AK105" s="30" t="s">
        <v>444</v>
      </c>
      <c r="AL105" s="30" t="s">
        <v>444</v>
      </c>
      <c r="AM105" t="s">
        <v>444</v>
      </c>
      <c r="AN105" t="s">
        <v>444</v>
      </c>
      <c r="AO105" s="30" t="s">
        <v>444</v>
      </c>
      <c r="AP105" s="30" t="s">
        <v>444</v>
      </c>
      <c r="AQ105" t="s">
        <v>444</v>
      </c>
      <c r="AR105" t="s">
        <v>444</v>
      </c>
      <c r="AS105" s="30" t="s">
        <v>444</v>
      </c>
      <c r="AT105" s="30" t="s">
        <v>444</v>
      </c>
      <c r="AU105" t="s">
        <v>444</v>
      </c>
      <c r="AV105" t="s">
        <v>444</v>
      </c>
      <c r="AW105" s="30" t="s">
        <v>444</v>
      </c>
      <c r="AX105" s="30" t="s">
        <v>444</v>
      </c>
      <c r="AY105" t="s">
        <v>444</v>
      </c>
      <c r="AZ105" t="s">
        <v>444</v>
      </c>
      <c r="BA105" s="30" t="s">
        <v>444</v>
      </c>
      <c r="BB105" s="30" t="s">
        <v>444</v>
      </c>
      <c r="BC105" t="s">
        <v>444</v>
      </c>
      <c r="BD105" t="s">
        <v>444</v>
      </c>
      <c r="BE105" s="30" t="s">
        <v>444</v>
      </c>
      <c r="BF105" s="30" t="s">
        <v>444</v>
      </c>
      <c r="BG105" t="s">
        <v>444</v>
      </c>
      <c r="BH105" t="s">
        <v>444</v>
      </c>
      <c r="BI105" s="30" t="s">
        <v>444</v>
      </c>
      <c r="BJ105" s="30" t="s">
        <v>444</v>
      </c>
      <c r="BK105" t="s">
        <v>444</v>
      </c>
      <c r="BL105" t="s">
        <v>444</v>
      </c>
      <c r="BM105" s="30" t="s">
        <v>444</v>
      </c>
      <c r="BN105" s="30" t="s">
        <v>444</v>
      </c>
      <c r="BO105" t="s">
        <v>444</v>
      </c>
      <c r="BP105" t="s">
        <v>444</v>
      </c>
      <c r="BQ105" s="30" t="s">
        <v>444</v>
      </c>
      <c r="BR105" s="30" t="s">
        <v>444</v>
      </c>
    </row>
    <row r="106" spans="1:70" x14ac:dyDescent="0.25">
      <c r="A106" t="s">
        <v>2191</v>
      </c>
      <c r="B106" t="s">
        <v>2192</v>
      </c>
      <c r="C106" t="s">
        <v>15</v>
      </c>
      <c r="D106" t="s">
        <v>15</v>
      </c>
      <c r="E106" s="30" t="s">
        <v>41</v>
      </c>
      <c r="F106" s="30" t="s">
        <v>41</v>
      </c>
      <c r="G106" t="s">
        <v>49</v>
      </c>
      <c r="H106" t="s">
        <v>49</v>
      </c>
      <c r="I106" s="30" t="s">
        <v>444</v>
      </c>
      <c r="J106" s="30" t="s">
        <v>444</v>
      </c>
      <c r="K106" t="s">
        <v>444</v>
      </c>
      <c r="L106" t="s">
        <v>444</v>
      </c>
      <c r="M106" s="30" t="s">
        <v>444</v>
      </c>
      <c r="N106" s="30" t="s">
        <v>444</v>
      </c>
      <c r="O106" t="s">
        <v>444</v>
      </c>
      <c r="P106" t="s">
        <v>444</v>
      </c>
      <c r="Q106" s="30" t="s">
        <v>444</v>
      </c>
      <c r="R106" s="30" t="s">
        <v>444</v>
      </c>
      <c r="S106" t="s">
        <v>444</v>
      </c>
      <c r="T106" t="s">
        <v>444</v>
      </c>
      <c r="U106" s="30" t="s">
        <v>444</v>
      </c>
      <c r="V106" s="30" t="s">
        <v>444</v>
      </c>
      <c r="W106" t="s">
        <v>444</v>
      </c>
      <c r="X106" t="s">
        <v>444</v>
      </c>
      <c r="Y106" s="30" t="s">
        <v>444</v>
      </c>
      <c r="Z106" s="30" t="s">
        <v>444</v>
      </c>
      <c r="AA106" t="s">
        <v>444</v>
      </c>
      <c r="AB106" t="s">
        <v>444</v>
      </c>
      <c r="AC106" s="30" t="s">
        <v>444</v>
      </c>
      <c r="AD106" s="30" t="s">
        <v>444</v>
      </c>
      <c r="AE106" t="s">
        <v>444</v>
      </c>
      <c r="AF106" t="s">
        <v>444</v>
      </c>
      <c r="AG106" s="30" t="s">
        <v>444</v>
      </c>
      <c r="AH106" s="30" t="s">
        <v>444</v>
      </c>
      <c r="AI106" t="s">
        <v>444</v>
      </c>
      <c r="AJ106" t="s">
        <v>444</v>
      </c>
      <c r="AK106" s="30" t="s">
        <v>444</v>
      </c>
      <c r="AL106" s="30" t="s">
        <v>444</v>
      </c>
      <c r="AM106" t="s">
        <v>444</v>
      </c>
      <c r="AN106" t="s">
        <v>444</v>
      </c>
      <c r="AO106" s="30" t="s">
        <v>444</v>
      </c>
      <c r="AP106" s="30" t="s">
        <v>444</v>
      </c>
      <c r="AQ106" t="s">
        <v>444</v>
      </c>
      <c r="AR106" t="s">
        <v>444</v>
      </c>
      <c r="AS106" s="30" t="s">
        <v>444</v>
      </c>
      <c r="AT106" s="30" t="s">
        <v>444</v>
      </c>
      <c r="AU106" t="s">
        <v>444</v>
      </c>
      <c r="AV106" t="s">
        <v>444</v>
      </c>
      <c r="AW106" s="30" t="s">
        <v>444</v>
      </c>
      <c r="AX106" s="30" t="s">
        <v>444</v>
      </c>
      <c r="AY106" t="s">
        <v>444</v>
      </c>
      <c r="AZ106" t="s">
        <v>444</v>
      </c>
      <c r="BA106" s="30" t="s">
        <v>444</v>
      </c>
      <c r="BB106" s="30" t="s">
        <v>444</v>
      </c>
      <c r="BC106" t="s">
        <v>444</v>
      </c>
      <c r="BD106" t="s">
        <v>444</v>
      </c>
      <c r="BE106" s="30" t="s">
        <v>444</v>
      </c>
      <c r="BF106" s="30" t="s">
        <v>444</v>
      </c>
      <c r="BG106" t="s">
        <v>444</v>
      </c>
      <c r="BH106" t="s">
        <v>444</v>
      </c>
      <c r="BI106" s="30" t="s">
        <v>444</v>
      </c>
      <c r="BJ106" s="30" t="s">
        <v>444</v>
      </c>
      <c r="BK106" t="s">
        <v>444</v>
      </c>
      <c r="BL106" t="s">
        <v>444</v>
      </c>
      <c r="BM106" s="30" t="s">
        <v>444</v>
      </c>
      <c r="BN106" s="30" t="s">
        <v>444</v>
      </c>
      <c r="BO106" t="s">
        <v>444</v>
      </c>
      <c r="BP106" t="s">
        <v>444</v>
      </c>
      <c r="BQ106" s="30" t="s">
        <v>444</v>
      </c>
      <c r="BR106" s="30" t="s">
        <v>444</v>
      </c>
    </row>
    <row r="107" spans="1:70" x14ac:dyDescent="0.25">
      <c r="A107" t="s">
        <v>940</v>
      </c>
      <c r="B107" t="s">
        <v>2202</v>
      </c>
      <c r="C107" t="s">
        <v>15</v>
      </c>
      <c r="D107" t="s">
        <v>15</v>
      </c>
      <c r="E107" s="30" t="s">
        <v>396</v>
      </c>
      <c r="F107" s="30" t="s">
        <v>396</v>
      </c>
      <c r="G107" t="s">
        <v>444</v>
      </c>
      <c r="H107" t="s">
        <v>444</v>
      </c>
      <c r="I107" s="30" t="s">
        <v>444</v>
      </c>
      <c r="J107" s="30" t="s">
        <v>444</v>
      </c>
      <c r="K107" t="s">
        <v>444</v>
      </c>
      <c r="L107" t="s">
        <v>444</v>
      </c>
      <c r="M107" s="30" t="s">
        <v>444</v>
      </c>
      <c r="N107" s="30" t="s">
        <v>444</v>
      </c>
      <c r="O107" t="s">
        <v>444</v>
      </c>
      <c r="P107" t="s">
        <v>444</v>
      </c>
      <c r="Q107" s="30" t="s">
        <v>444</v>
      </c>
      <c r="R107" s="30" t="s">
        <v>444</v>
      </c>
      <c r="S107" t="s">
        <v>444</v>
      </c>
      <c r="T107" t="s">
        <v>444</v>
      </c>
      <c r="U107" s="30" t="s">
        <v>444</v>
      </c>
      <c r="V107" s="30" t="s">
        <v>444</v>
      </c>
      <c r="W107" t="s">
        <v>444</v>
      </c>
      <c r="X107" t="s">
        <v>444</v>
      </c>
      <c r="Y107" s="30" t="s">
        <v>444</v>
      </c>
      <c r="Z107" s="30" t="s">
        <v>444</v>
      </c>
      <c r="AA107" t="s">
        <v>444</v>
      </c>
      <c r="AB107" t="s">
        <v>444</v>
      </c>
      <c r="AC107" s="30" t="s">
        <v>444</v>
      </c>
      <c r="AD107" s="30" t="s">
        <v>444</v>
      </c>
      <c r="AE107" t="s">
        <v>444</v>
      </c>
      <c r="AF107" t="s">
        <v>444</v>
      </c>
      <c r="AG107" s="30" t="s">
        <v>444</v>
      </c>
      <c r="AH107" s="30" t="s">
        <v>444</v>
      </c>
      <c r="AI107" t="s">
        <v>444</v>
      </c>
      <c r="AJ107" t="s">
        <v>444</v>
      </c>
      <c r="AK107" s="30" t="s">
        <v>444</v>
      </c>
      <c r="AL107" s="30" t="s">
        <v>444</v>
      </c>
      <c r="AM107" t="s">
        <v>444</v>
      </c>
      <c r="AN107" t="s">
        <v>444</v>
      </c>
      <c r="AO107" s="30" t="s">
        <v>444</v>
      </c>
      <c r="AP107" s="30" t="s">
        <v>444</v>
      </c>
      <c r="AQ107" t="s">
        <v>444</v>
      </c>
      <c r="AR107" t="s">
        <v>444</v>
      </c>
      <c r="AS107" s="30" t="s">
        <v>444</v>
      </c>
      <c r="AT107" s="30" t="s">
        <v>444</v>
      </c>
      <c r="AU107" t="s">
        <v>444</v>
      </c>
      <c r="AV107" t="s">
        <v>444</v>
      </c>
      <c r="AW107" s="30" t="s">
        <v>444</v>
      </c>
      <c r="AX107" s="30" t="s">
        <v>444</v>
      </c>
      <c r="AY107" t="s">
        <v>444</v>
      </c>
      <c r="AZ107" t="s">
        <v>444</v>
      </c>
      <c r="BA107" s="30" t="s">
        <v>444</v>
      </c>
      <c r="BB107" s="30" t="s">
        <v>444</v>
      </c>
      <c r="BC107" t="s">
        <v>444</v>
      </c>
      <c r="BD107" t="s">
        <v>444</v>
      </c>
      <c r="BE107" s="30" t="s">
        <v>444</v>
      </c>
      <c r="BF107" s="30" t="s">
        <v>444</v>
      </c>
      <c r="BG107" t="s">
        <v>444</v>
      </c>
      <c r="BH107" t="s">
        <v>444</v>
      </c>
      <c r="BI107" s="30" t="s">
        <v>444</v>
      </c>
      <c r="BJ107" s="30" t="s">
        <v>444</v>
      </c>
      <c r="BK107" t="s">
        <v>444</v>
      </c>
      <c r="BL107" t="s">
        <v>444</v>
      </c>
      <c r="BM107" s="30" t="s">
        <v>444</v>
      </c>
      <c r="BN107" s="30" t="s">
        <v>444</v>
      </c>
      <c r="BO107" t="s">
        <v>444</v>
      </c>
      <c r="BP107" t="s">
        <v>444</v>
      </c>
      <c r="BQ107" s="30" t="s">
        <v>444</v>
      </c>
      <c r="BR107" s="30" t="s">
        <v>444</v>
      </c>
    </row>
    <row r="108" spans="1:70" x14ac:dyDescent="0.25">
      <c r="A108" t="s">
        <v>941</v>
      </c>
      <c r="B108" t="s">
        <v>2203</v>
      </c>
      <c r="C108" t="s">
        <v>15</v>
      </c>
      <c r="D108" t="s">
        <v>15</v>
      </c>
      <c r="E108" s="30" t="s">
        <v>396</v>
      </c>
      <c r="F108" s="30" t="s">
        <v>396</v>
      </c>
      <c r="G108" t="s">
        <v>444</v>
      </c>
      <c r="H108" t="s">
        <v>444</v>
      </c>
      <c r="I108" s="30" t="s">
        <v>444</v>
      </c>
      <c r="J108" s="30" t="s">
        <v>444</v>
      </c>
      <c r="K108" t="s">
        <v>444</v>
      </c>
      <c r="L108" t="s">
        <v>444</v>
      </c>
      <c r="M108" s="30" t="s">
        <v>444</v>
      </c>
      <c r="N108" s="30" t="s">
        <v>444</v>
      </c>
      <c r="O108" t="s">
        <v>444</v>
      </c>
      <c r="P108" t="s">
        <v>444</v>
      </c>
      <c r="Q108" s="30" t="s">
        <v>444</v>
      </c>
      <c r="R108" s="30" t="s">
        <v>444</v>
      </c>
      <c r="S108" t="s">
        <v>444</v>
      </c>
      <c r="T108" t="s">
        <v>444</v>
      </c>
      <c r="U108" s="30" t="s">
        <v>444</v>
      </c>
      <c r="V108" s="30" t="s">
        <v>444</v>
      </c>
      <c r="W108" t="s">
        <v>444</v>
      </c>
      <c r="X108" t="s">
        <v>444</v>
      </c>
      <c r="Y108" s="30" t="s">
        <v>444</v>
      </c>
      <c r="Z108" s="30" t="s">
        <v>444</v>
      </c>
      <c r="AA108" t="s">
        <v>444</v>
      </c>
      <c r="AB108" t="s">
        <v>444</v>
      </c>
      <c r="AC108" s="30" t="s">
        <v>444</v>
      </c>
      <c r="AD108" s="30" t="s">
        <v>444</v>
      </c>
      <c r="AE108" t="s">
        <v>444</v>
      </c>
      <c r="AF108" t="s">
        <v>444</v>
      </c>
      <c r="AG108" s="30" t="s">
        <v>444</v>
      </c>
      <c r="AH108" s="30" t="s">
        <v>444</v>
      </c>
      <c r="AI108" t="s">
        <v>444</v>
      </c>
      <c r="AJ108" t="s">
        <v>444</v>
      </c>
      <c r="AK108" s="30" t="s">
        <v>444</v>
      </c>
      <c r="AL108" s="30" t="s">
        <v>444</v>
      </c>
      <c r="AM108" t="s">
        <v>444</v>
      </c>
      <c r="AN108" t="s">
        <v>444</v>
      </c>
      <c r="AO108" s="30" t="s">
        <v>444</v>
      </c>
      <c r="AP108" s="30" t="s">
        <v>444</v>
      </c>
      <c r="AQ108" t="s">
        <v>444</v>
      </c>
      <c r="AR108" t="s">
        <v>444</v>
      </c>
      <c r="AS108" s="30" t="s">
        <v>444</v>
      </c>
      <c r="AT108" s="30" t="s">
        <v>444</v>
      </c>
      <c r="AU108" t="s">
        <v>444</v>
      </c>
      <c r="AV108" t="s">
        <v>444</v>
      </c>
      <c r="AW108" s="30" t="s">
        <v>444</v>
      </c>
      <c r="AX108" s="30" t="s">
        <v>444</v>
      </c>
      <c r="AY108" t="s">
        <v>444</v>
      </c>
      <c r="AZ108" t="s">
        <v>444</v>
      </c>
      <c r="BA108" s="30" t="s">
        <v>444</v>
      </c>
      <c r="BB108" s="30" t="s">
        <v>444</v>
      </c>
      <c r="BC108" t="s">
        <v>444</v>
      </c>
      <c r="BD108" t="s">
        <v>444</v>
      </c>
      <c r="BE108" s="30" t="s">
        <v>444</v>
      </c>
      <c r="BF108" s="30" t="s">
        <v>444</v>
      </c>
      <c r="BG108" t="s">
        <v>444</v>
      </c>
      <c r="BH108" t="s">
        <v>444</v>
      </c>
      <c r="BI108" s="30" t="s">
        <v>444</v>
      </c>
      <c r="BJ108" s="30" t="s">
        <v>444</v>
      </c>
      <c r="BK108" t="s">
        <v>444</v>
      </c>
      <c r="BL108" t="s">
        <v>444</v>
      </c>
      <c r="BM108" s="30" t="s">
        <v>444</v>
      </c>
      <c r="BN108" s="30" t="s">
        <v>444</v>
      </c>
      <c r="BO108" t="s">
        <v>444</v>
      </c>
      <c r="BP108" t="s">
        <v>444</v>
      </c>
      <c r="BQ108" s="30" t="s">
        <v>444</v>
      </c>
      <c r="BR108" s="30" t="s">
        <v>444</v>
      </c>
    </row>
    <row r="109" spans="1:70" x14ac:dyDescent="0.25">
      <c r="A109" t="s">
        <v>2241</v>
      </c>
      <c r="B109" t="s">
        <v>2242</v>
      </c>
      <c r="C109" t="s">
        <v>8</v>
      </c>
      <c r="D109" t="s">
        <v>15</v>
      </c>
      <c r="E109" s="30" t="s">
        <v>2</v>
      </c>
      <c r="F109" s="30" t="s">
        <v>2</v>
      </c>
      <c r="G109" t="s">
        <v>186</v>
      </c>
      <c r="H109" t="s">
        <v>186</v>
      </c>
      <c r="I109" s="30" t="s">
        <v>198</v>
      </c>
      <c r="J109" s="30" t="s">
        <v>198</v>
      </c>
      <c r="K109" t="s">
        <v>444</v>
      </c>
      <c r="L109" t="s">
        <v>444</v>
      </c>
      <c r="M109" s="30" t="s">
        <v>444</v>
      </c>
      <c r="N109" s="30" t="s">
        <v>444</v>
      </c>
      <c r="O109" t="s">
        <v>444</v>
      </c>
      <c r="P109" t="s">
        <v>444</v>
      </c>
      <c r="Q109" s="30" t="s">
        <v>444</v>
      </c>
      <c r="R109" s="30" t="s">
        <v>444</v>
      </c>
      <c r="S109" t="s">
        <v>444</v>
      </c>
      <c r="T109" t="s">
        <v>444</v>
      </c>
      <c r="U109" s="30" t="s">
        <v>444</v>
      </c>
      <c r="V109" s="30" t="s">
        <v>444</v>
      </c>
      <c r="W109" t="s">
        <v>444</v>
      </c>
      <c r="X109" t="s">
        <v>444</v>
      </c>
      <c r="Y109" s="30" t="s">
        <v>444</v>
      </c>
      <c r="Z109" s="30" t="s">
        <v>444</v>
      </c>
      <c r="AA109" t="s">
        <v>444</v>
      </c>
      <c r="AB109" t="s">
        <v>444</v>
      </c>
      <c r="AC109" s="30" t="s">
        <v>444</v>
      </c>
      <c r="AD109" s="30" t="s">
        <v>444</v>
      </c>
      <c r="AE109" t="s">
        <v>444</v>
      </c>
      <c r="AF109" t="s">
        <v>444</v>
      </c>
      <c r="AG109" s="30" t="s">
        <v>444</v>
      </c>
      <c r="AH109" s="30" t="s">
        <v>444</v>
      </c>
      <c r="AI109" t="s">
        <v>444</v>
      </c>
      <c r="AJ109" t="s">
        <v>444</v>
      </c>
      <c r="AK109" s="30" t="s">
        <v>444</v>
      </c>
      <c r="AL109" s="30" t="s">
        <v>444</v>
      </c>
      <c r="AM109" t="s">
        <v>444</v>
      </c>
      <c r="AN109" t="s">
        <v>444</v>
      </c>
      <c r="AO109" s="30" t="s">
        <v>444</v>
      </c>
      <c r="AP109" s="30" t="s">
        <v>444</v>
      </c>
      <c r="AQ109" t="s">
        <v>444</v>
      </c>
      <c r="AR109" t="s">
        <v>444</v>
      </c>
      <c r="AS109" s="30" t="s">
        <v>444</v>
      </c>
      <c r="AT109" s="30" t="s">
        <v>444</v>
      </c>
      <c r="AU109" t="s">
        <v>444</v>
      </c>
      <c r="AV109" t="s">
        <v>444</v>
      </c>
      <c r="AW109" s="30" t="s">
        <v>444</v>
      </c>
      <c r="AX109" s="30" t="s">
        <v>444</v>
      </c>
      <c r="AY109" t="s">
        <v>444</v>
      </c>
      <c r="AZ109" t="s">
        <v>444</v>
      </c>
      <c r="BA109" s="30" t="s">
        <v>444</v>
      </c>
      <c r="BB109" s="30" t="s">
        <v>444</v>
      </c>
      <c r="BC109" t="s">
        <v>444</v>
      </c>
      <c r="BD109" t="s">
        <v>444</v>
      </c>
      <c r="BE109" s="30" t="s">
        <v>444</v>
      </c>
      <c r="BF109" s="30" t="s">
        <v>444</v>
      </c>
      <c r="BG109" t="s">
        <v>444</v>
      </c>
      <c r="BH109" t="s">
        <v>444</v>
      </c>
      <c r="BI109" s="30" t="s">
        <v>444</v>
      </c>
      <c r="BJ109" s="30" t="s">
        <v>444</v>
      </c>
      <c r="BK109" t="s">
        <v>444</v>
      </c>
      <c r="BL109" t="s">
        <v>444</v>
      </c>
      <c r="BM109" s="30" t="s">
        <v>444</v>
      </c>
      <c r="BN109" s="30" t="s">
        <v>444</v>
      </c>
      <c r="BO109" t="s">
        <v>444</v>
      </c>
      <c r="BP109" t="s">
        <v>444</v>
      </c>
      <c r="BQ109" s="30" t="s">
        <v>444</v>
      </c>
      <c r="BR109" s="30" t="s">
        <v>444</v>
      </c>
    </row>
    <row r="110" spans="1:70" x14ac:dyDescent="0.25">
      <c r="A110" t="s">
        <v>970</v>
      </c>
      <c r="B110" t="s">
        <v>2317</v>
      </c>
      <c r="C110" t="s">
        <v>8</v>
      </c>
      <c r="D110" t="s">
        <v>15</v>
      </c>
      <c r="E110" s="30" t="s">
        <v>2</v>
      </c>
      <c r="F110" s="30" t="s">
        <v>2</v>
      </c>
      <c r="G110" t="s">
        <v>16</v>
      </c>
      <c r="H110" t="s">
        <v>16</v>
      </c>
      <c r="I110" s="30" t="s">
        <v>18</v>
      </c>
      <c r="J110" s="30" t="s">
        <v>18</v>
      </c>
      <c r="K110" t="s">
        <v>19</v>
      </c>
      <c r="L110" t="s">
        <v>19</v>
      </c>
      <c r="M110" s="30" t="s">
        <v>26</v>
      </c>
      <c r="N110" s="30" t="s">
        <v>31</v>
      </c>
      <c r="O110" t="s">
        <v>47</v>
      </c>
      <c r="P110" t="s">
        <v>47</v>
      </c>
      <c r="Q110" s="30" t="s">
        <v>55</v>
      </c>
      <c r="R110" s="30" t="s">
        <v>55</v>
      </c>
      <c r="S110" t="s">
        <v>57</v>
      </c>
      <c r="T110" t="s">
        <v>57</v>
      </c>
      <c r="U110" s="30" t="s">
        <v>3543</v>
      </c>
      <c r="V110" s="30" t="s">
        <v>3543</v>
      </c>
      <c r="W110" t="s">
        <v>174</v>
      </c>
      <c r="X110" t="s">
        <v>174</v>
      </c>
      <c r="Y110" s="30" t="s">
        <v>444</v>
      </c>
      <c r="Z110" s="30" t="s">
        <v>444</v>
      </c>
      <c r="AA110" t="s">
        <v>189</v>
      </c>
      <c r="AB110" t="s">
        <v>189</v>
      </c>
      <c r="AC110" s="30" t="s">
        <v>198</v>
      </c>
      <c r="AD110" s="30" t="s">
        <v>198</v>
      </c>
      <c r="AE110" t="s">
        <v>199</v>
      </c>
      <c r="AF110" t="s">
        <v>203</v>
      </c>
      <c r="AG110" s="30" t="s">
        <v>1873</v>
      </c>
      <c r="AH110" s="30" t="s">
        <v>1873</v>
      </c>
      <c r="AI110" t="s">
        <v>444</v>
      </c>
      <c r="AJ110" t="s">
        <v>444</v>
      </c>
      <c r="AK110" s="30" t="s">
        <v>444</v>
      </c>
      <c r="AL110" s="30" t="s">
        <v>444</v>
      </c>
      <c r="AM110" t="s">
        <v>444</v>
      </c>
      <c r="AN110" t="s">
        <v>444</v>
      </c>
      <c r="AO110" s="30" t="s">
        <v>444</v>
      </c>
      <c r="AP110" s="30" t="s">
        <v>444</v>
      </c>
      <c r="AQ110" t="s">
        <v>444</v>
      </c>
      <c r="AR110" t="s">
        <v>444</v>
      </c>
      <c r="AS110" s="30" t="s">
        <v>444</v>
      </c>
      <c r="AT110" s="30" t="s">
        <v>444</v>
      </c>
      <c r="AU110" t="s">
        <v>444</v>
      </c>
      <c r="AV110" t="s">
        <v>444</v>
      </c>
      <c r="AW110" s="30" t="s">
        <v>444</v>
      </c>
      <c r="AX110" s="30" t="s">
        <v>444</v>
      </c>
      <c r="AY110" t="s">
        <v>444</v>
      </c>
      <c r="AZ110" t="s">
        <v>444</v>
      </c>
      <c r="BA110" s="30" t="s">
        <v>444</v>
      </c>
      <c r="BB110" s="30" t="s">
        <v>444</v>
      </c>
      <c r="BC110" t="s">
        <v>444</v>
      </c>
      <c r="BD110" t="s">
        <v>444</v>
      </c>
      <c r="BE110" s="30" t="s">
        <v>444</v>
      </c>
      <c r="BF110" s="30" t="s">
        <v>444</v>
      </c>
      <c r="BG110" t="s">
        <v>444</v>
      </c>
      <c r="BH110" t="s">
        <v>444</v>
      </c>
      <c r="BI110" s="30" t="s">
        <v>444</v>
      </c>
      <c r="BJ110" s="30" t="s">
        <v>444</v>
      </c>
      <c r="BK110" t="s">
        <v>444</v>
      </c>
      <c r="BL110" t="s">
        <v>444</v>
      </c>
      <c r="BM110" s="30" t="s">
        <v>444</v>
      </c>
      <c r="BN110" s="30" t="s">
        <v>444</v>
      </c>
      <c r="BO110" t="s">
        <v>444</v>
      </c>
      <c r="BP110" t="s">
        <v>444</v>
      </c>
      <c r="BQ110" s="30" t="s">
        <v>444</v>
      </c>
      <c r="BR110" s="30" t="s">
        <v>444</v>
      </c>
    </row>
    <row r="111" spans="1:70" x14ac:dyDescent="0.25">
      <c r="A111" t="s">
        <v>2362</v>
      </c>
      <c r="B111" t="s">
        <v>2363</v>
      </c>
      <c r="C111" t="s">
        <v>8</v>
      </c>
      <c r="D111" t="s">
        <v>15</v>
      </c>
      <c r="E111" s="30" t="s">
        <v>369</v>
      </c>
      <c r="F111" s="30" t="s">
        <v>369</v>
      </c>
      <c r="G111" t="s">
        <v>389</v>
      </c>
      <c r="H111" t="s">
        <v>394</v>
      </c>
      <c r="I111" s="30" t="s">
        <v>397</v>
      </c>
      <c r="J111" s="30" t="s">
        <v>400</v>
      </c>
      <c r="K111" t="s">
        <v>444</v>
      </c>
      <c r="L111" t="s">
        <v>444</v>
      </c>
      <c r="M111" s="30" t="s">
        <v>444</v>
      </c>
      <c r="N111" s="30" t="s">
        <v>444</v>
      </c>
      <c r="O111" t="s">
        <v>444</v>
      </c>
      <c r="P111" t="s">
        <v>444</v>
      </c>
      <c r="Q111" s="30" t="s">
        <v>444</v>
      </c>
      <c r="R111" s="30" t="s">
        <v>444</v>
      </c>
      <c r="S111" t="s">
        <v>444</v>
      </c>
      <c r="T111" t="s">
        <v>444</v>
      </c>
      <c r="U111" s="30" t="s">
        <v>444</v>
      </c>
      <c r="V111" s="30" t="s">
        <v>444</v>
      </c>
      <c r="W111" t="s">
        <v>444</v>
      </c>
      <c r="X111" t="s">
        <v>444</v>
      </c>
      <c r="Y111" s="30" t="s">
        <v>444</v>
      </c>
      <c r="Z111" s="30" t="s">
        <v>444</v>
      </c>
      <c r="AA111" t="s">
        <v>444</v>
      </c>
      <c r="AB111" t="s">
        <v>444</v>
      </c>
      <c r="AC111" s="30" t="s">
        <v>444</v>
      </c>
      <c r="AD111" s="30" t="s">
        <v>444</v>
      </c>
      <c r="AE111" t="s">
        <v>444</v>
      </c>
      <c r="AF111" t="s">
        <v>444</v>
      </c>
      <c r="AG111" s="30" t="s">
        <v>444</v>
      </c>
      <c r="AH111" s="30" t="s">
        <v>444</v>
      </c>
      <c r="AI111" t="s">
        <v>444</v>
      </c>
      <c r="AJ111" t="s">
        <v>444</v>
      </c>
      <c r="AK111" s="30" t="s">
        <v>444</v>
      </c>
      <c r="AL111" s="30" t="s">
        <v>444</v>
      </c>
      <c r="AM111" t="s">
        <v>444</v>
      </c>
      <c r="AN111" t="s">
        <v>444</v>
      </c>
      <c r="AO111" s="30" t="s">
        <v>444</v>
      </c>
      <c r="AP111" s="30" t="s">
        <v>444</v>
      </c>
      <c r="AQ111" t="s">
        <v>444</v>
      </c>
      <c r="AR111" t="s">
        <v>444</v>
      </c>
      <c r="AS111" s="30" t="s">
        <v>444</v>
      </c>
      <c r="AT111" s="30" t="s">
        <v>444</v>
      </c>
      <c r="AU111" t="s">
        <v>444</v>
      </c>
      <c r="AV111" t="s">
        <v>444</v>
      </c>
      <c r="AW111" s="30" t="s">
        <v>444</v>
      </c>
      <c r="AX111" s="30" t="s">
        <v>444</v>
      </c>
      <c r="AY111" t="s">
        <v>444</v>
      </c>
      <c r="AZ111" t="s">
        <v>444</v>
      </c>
      <c r="BA111" s="30" t="s">
        <v>444</v>
      </c>
      <c r="BB111" s="30" t="s">
        <v>444</v>
      </c>
      <c r="BC111" t="s">
        <v>444</v>
      </c>
      <c r="BD111" t="s">
        <v>444</v>
      </c>
      <c r="BE111" s="30" t="s">
        <v>444</v>
      </c>
      <c r="BF111" s="30" t="s">
        <v>444</v>
      </c>
      <c r="BG111" t="s">
        <v>444</v>
      </c>
      <c r="BH111" t="s">
        <v>444</v>
      </c>
      <c r="BI111" s="30" t="s">
        <v>444</v>
      </c>
      <c r="BJ111" s="30" t="s">
        <v>444</v>
      </c>
      <c r="BK111" t="s">
        <v>444</v>
      </c>
      <c r="BL111" t="s">
        <v>444</v>
      </c>
      <c r="BM111" s="30" t="s">
        <v>444</v>
      </c>
      <c r="BN111" s="30" t="s">
        <v>444</v>
      </c>
      <c r="BO111" t="s">
        <v>444</v>
      </c>
      <c r="BP111" t="s">
        <v>444</v>
      </c>
      <c r="BQ111" s="30" t="s">
        <v>444</v>
      </c>
      <c r="BR111" s="30" t="s">
        <v>444</v>
      </c>
    </row>
    <row r="112" spans="1:70" x14ac:dyDescent="0.25">
      <c r="A112" t="s">
        <v>1059</v>
      </c>
      <c r="B112" t="s">
        <v>2363</v>
      </c>
      <c r="C112" t="s">
        <v>8</v>
      </c>
      <c r="D112" t="s">
        <v>15</v>
      </c>
      <c r="E112" s="30" t="s">
        <v>369</v>
      </c>
      <c r="F112" s="30" t="s">
        <v>369</v>
      </c>
      <c r="G112" t="s">
        <v>389</v>
      </c>
      <c r="H112" t="s">
        <v>394</v>
      </c>
      <c r="I112" s="30" t="s">
        <v>397</v>
      </c>
      <c r="J112" s="30" t="s">
        <v>400</v>
      </c>
      <c r="K112" t="s">
        <v>444</v>
      </c>
      <c r="L112" t="s">
        <v>444</v>
      </c>
      <c r="M112" s="30" t="s">
        <v>444</v>
      </c>
      <c r="N112" s="30" t="s">
        <v>444</v>
      </c>
      <c r="O112" t="s">
        <v>444</v>
      </c>
      <c r="P112" t="s">
        <v>444</v>
      </c>
      <c r="Q112" s="30" t="s">
        <v>444</v>
      </c>
      <c r="R112" s="30" t="s">
        <v>444</v>
      </c>
      <c r="S112" t="s">
        <v>444</v>
      </c>
      <c r="T112" t="s">
        <v>444</v>
      </c>
      <c r="U112" s="30" t="s">
        <v>444</v>
      </c>
      <c r="V112" s="30" t="s">
        <v>444</v>
      </c>
      <c r="W112" t="s">
        <v>444</v>
      </c>
      <c r="X112" t="s">
        <v>444</v>
      </c>
      <c r="Y112" s="30" t="s">
        <v>444</v>
      </c>
      <c r="Z112" s="30" t="s">
        <v>444</v>
      </c>
      <c r="AA112" t="s">
        <v>444</v>
      </c>
      <c r="AB112" t="s">
        <v>444</v>
      </c>
      <c r="AC112" s="30" t="s">
        <v>444</v>
      </c>
      <c r="AD112" s="30" t="s">
        <v>444</v>
      </c>
      <c r="AE112" t="s">
        <v>444</v>
      </c>
      <c r="AF112" t="s">
        <v>444</v>
      </c>
      <c r="AG112" s="30" t="s">
        <v>444</v>
      </c>
      <c r="AH112" s="30" t="s">
        <v>444</v>
      </c>
      <c r="AI112" t="s">
        <v>444</v>
      </c>
      <c r="AJ112" t="s">
        <v>444</v>
      </c>
      <c r="AK112" s="30" t="s">
        <v>444</v>
      </c>
      <c r="AL112" s="30" t="s">
        <v>444</v>
      </c>
      <c r="AM112" t="s">
        <v>444</v>
      </c>
      <c r="AN112" t="s">
        <v>444</v>
      </c>
      <c r="AO112" s="30" t="s">
        <v>444</v>
      </c>
      <c r="AP112" s="30" t="s">
        <v>444</v>
      </c>
      <c r="AQ112" t="s">
        <v>444</v>
      </c>
      <c r="AR112" t="s">
        <v>444</v>
      </c>
      <c r="AS112" s="30" t="s">
        <v>444</v>
      </c>
      <c r="AT112" s="30" t="s">
        <v>444</v>
      </c>
      <c r="AU112" t="s">
        <v>444</v>
      </c>
      <c r="AV112" t="s">
        <v>444</v>
      </c>
      <c r="AW112" s="30" t="s">
        <v>444</v>
      </c>
      <c r="AX112" s="30" t="s">
        <v>444</v>
      </c>
      <c r="AY112" t="s">
        <v>444</v>
      </c>
      <c r="AZ112" t="s">
        <v>444</v>
      </c>
      <c r="BA112" s="30" t="s">
        <v>444</v>
      </c>
      <c r="BB112" s="30" t="s">
        <v>444</v>
      </c>
      <c r="BC112" t="s">
        <v>444</v>
      </c>
      <c r="BD112" t="s">
        <v>444</v>
      </c>
      <c r="BE112" s="30" t="s">
        <v>444</v>
      </c>
      <c r="BF112" s="30" t="s">
        <v>444</v>
      </c>
      <c r="BG112" t="s">
        <v>444</v>
      </c>
      <c r="BH112" t="s">
        <v>444</v>
      </c>
      <c r="BI112" s="30" t="s">
        <v>444</v>
      </c>
      <c r="BJ112" s="30" t="s">
        <v>444</v>
      </c>
      <c r="BK112" t="s">
        <v>444</v>
      </c>
      <c r="BL112" t="s">
        <v>444</v>
      </c>
      <c r="BM112" s="30" t="s">
        <v>444</v>
      </c>
      <c r="BN112" s="30" t="s">
        <v>444</v>
      </c>
      <c r="BO112" t="s">
        <v>444</v>
      </c>
      <c r="BP112" t="s">
        <v>444</v>
      </c>
      <c r="BQ112" s="30" t="s">
        <v>444</v>
      </c>
      <c r="BR112" s="30" t="s">
        <v>444</v>
      </c>
    </row>
    <row r="113" spans="1:70" x14ac:dyDescent="0.25">
      <c r="A113" t="s">
        <v>1006</v>
      </c>
      <c r="B113" t="s">
        <v>2368</v>
      </c>
      <c r="C113" t="s">
        <v>8</v>
      </c>
      <c r="D113" t="s">
        <v>15</v>
      </c>
      <c r="E113" s="30" t="s">
        <v>444</v>
      </c>
      <c r="F113" s="30" t="s">
        <v>444</v>
      </c>
      <c r="G113" t="s">
        <v>444</v>
      </c>
      <c r="H113" t="s">
        <v>444</v>
      </c>
      <c r="I113" s="30" t="s">
        <v>444</v>
      </c>
      <c r="J113" s="30" t="s">
        <v>444</v>
      </c>
      <c r="K113" t="s">
        <v>444</v>
      </c>
      <c r="L113" t="s">
        <v>444</v>
      </c>
      <c r="M113" s="30" t="s">
        <v>444</v>
      </c>
      <c r="N113" s="30" t="s">
        <v>444</v>
      </c>
      <c r="O113" t="s">
        <v>444</v>
      </c>
      <c r="P113" t="s">
        <v>444</v>
      </c>
      <c r="Q113" s="30" t="s">
        <v>444</v>
      </c>
      <c r="R113" s="30" t="s">
        <v>444</v>
      </c>
      <c r="S113" t="s">
        <v>444</v>
      </c>
      <c r="T113" t="s">
        <v>444</v>
      </c>
      <c r="U113" s="30" t="s">
        <v>444</v>
      </c>
      <c r="V113" s="30" t="s">
        <v>444</v>
      </c>
      <c r="W113" t="s">
        <v>444</v>
      </c>
      <c r="X113" t="s">
        <v>444</v>
      </c>
      <c r="Y113" s="30" t="s">
        <v>444</v>
      </c>
      <c r="Z113" s="30" t="s">
        <v>444</v>
      </c>
      <c r="AA113" t="s">
        <v>444</v>
      </c>
      <c r="AB113" t="s">
        <v>444</v>
      </c>
      <c r="AC113" s="30" t="s">
        <v>444</v>
      </c>
      <c r="AD113" s="30" t="s">
        <v>444</v>
      </c>
      <c r="AE113" t="s">
        <v>444</v>
      </c>
      <c r="AF113" t="s">
        <v>444</v>
      </c>
      <c r="AG113" s="30" t="s">
        <v>444</v>
      </c>
      <c r="AH113" s="30" t="s">
        <v>444</v>
      </c>
      <c r="AI113" t="s">
        <v>444</v>
      </c>
      <c r="AJ113" t="s">
        <v>444</v>
      </c>
      <c r="AK113" s="30" t="s">
        <v>444</v>
      </c>
      <c r="AL113" s="30" t="s">
        <v>444</v>
      </c>
      <c r="AM113" t="s">
        <v>444</v>
      </c>
      <c r="AN113" t="s">
        <v>444</v>
      </c>
      <c r="AO113" s="30" t="s">
        <v>444</v>
      </c>
      <c r="AP113" s="30" t="s">
        <v>444</v>
      </c>
      <c r="AQ113" t="s">
        <v>444</v>
      </c>
      <c r="AR113" t="s">
        <v>444</v>
      </c>
      <c r="AS113" s="30" t="s">
        <v>444</v>
      </c>
      <c r="AT113" s="30" t="s">
        <v>444</v>
      </c>
      <c r="AU113" t="s">
        <v>444</v>
      </c>
      <c r="AV113" t="s">
        <v>444</v>
      </c>
      <c r="AW113" s="30" t="s">
        <v>444</v>
      </c>
      <c r="AX113" s="30" t="s">
        <v>444</v>
      </c>
      <c r="AY113" t="s">
        <v>444</v>
      </c>
      <c r="AZ113" t="s">
        <v>444</v>
      </c>
      <c r="BA113" s="30" t="s">
        <v>444</v>
      </c>
      <c r="BB113" s="30" t="s">
        <v>444</v>
      </c>
      <c r="BC113" t="s">
        <v>444</v>
      </c>
      <c r="BD113" t="s">
        <v>444</v>
      </c>
      <c r="BE113" s="30" t="s">
        <v>444</v>
      </c>
      <c r="BF113" s="30" t="s">
        <v>444</v>
      </c>
      <c r="BG113" t="s">
        <v>444</v>
      </c>
      <c r="BH113" t="s">
        <v>444</v>
      </c>
      <c r="BI113" s="30" t="s">
        <v>444</v>
      </c>
      <c r="BJ113" s="30" t="s">
        <v>444</v>
      </c>
      <c r="BK113" t="s">
        <v>444</v>
      </c>
      <c r="BL113" t="s">
        <v>444</v>
      </c>
      <c r="BM113" s="30" t="s">
        <v>444</v>
      </c>
      <c r="BN113" s="30" t="s">
        <v>444</v>
      </c>
      <c r="BO113" t="s">
        <v>444</v>
      </c>
      <c r="BP113" t="s">
        <v>444</v>
      </c>
      <c r="BQ113" s="30" t="s">
        <v>444</v>
      </c>
      <c r="BR113" s="30" t="s">
        <v>444</v>
      </c>
    </row>
    <row r="114" spans="1:70" x14ac:dyDescent="0.25">
      <c r="A114" t="s">
        <v>2466</v>
      </c>
      <c r="B114" t="s">
        <v>2467</v>
      </c>
      <c r="C114" t="s">
        <v>15</v>
      </c>
      <c r="D114" t="s">
        <v>15</v>
      </c>
      <c r="E114" s="30" t="s">
        <v>2</v>
      </c>
      <c r="F114" s="30" t="s">
        <v>2</v>
      </c>
      <c r="G114" t="s">
        <v>186</v>
      </c>
      <c r="H114" t="s">
        <v>186</v>
      </c>
      <c r="I114" s="30" t="s">
        <v>198</v>
      </c>
      <c r="J114" s="30" t="s">
        <v>198</v>
      </c>
      <c r="K114" t="s">
        <v>444</v>
      </c>
      <c r="L114" t="s">
        <v>444</v>
      </c>
      <c r="M114" s="30" t="s">
        <v>444</v>
      </c>
      <c r="N114" s="30" t="s">
        <v>444</v>
      </c>
      <c r="O114" t="s">
        <v>444</v>
      </c>
      <c r="P114" t="s">
        <v>444</v>
      </c>
      <c r="Q114" s="30" t="s">
        <v>444</v>
      </c>
      <c r="R114" s="30" t="s">
        <v>444</v>
      </c>
      <c r="S114" t="s">
        <v>444</v>
      </c>
      <c r="T114" t="s">
        <v>444</v>
      </c>
      <c r="U114" s="30" t="s">
        <v>444</v>
      </c>
      <c r="V114" s="30" t="s">
        <v>444</v>
      </c>
      <c r="W114" t="s">
        <v>444</v>
      </c>
      <c r="X114" t="s">
        <v>444</v>
      </c>
      <c r="Y114" s="30" t="s">
        <v>444</v>
      </c>
      <c r="Z114" s="30" t="s">
        <v>444</v>
      </c>
      <c r="AA114" t="s">
        <v>444</v>
      </c>
      <c r="AB114" t="s">
        <v>444</v>
      </c>
      <c r="AC114" s="30" t="s">
        <v>444</v>
      </c>
      <c r="AD114" s="30" t="s">
        <v>444</v>
      </c>
      <c r="AE114" t="s">
        <v>444</v>
      </c>
      <c r="AF114" t="s">
        <v>444</v>
      </c>
      <c r="AG114" s="30" t="s">
        <v>444</v>
      </c>
      <c r="AH114" s="30" t="s">
        <v>444</v>
      </c>
      <c r="AI114" t="s">
        <v>444</v>
      </c>
      <c r="AJ114" t="s">
        <v>444</v>
      </c>
      <c r="AK114" s="30" t="s">
        <v>444</v>
      </c>
      <c r="AL114" s="30" t="s">
        <v>444</v>
      </c>
      <c r="AM114" t="s">
        <v>444</v>
      </c>
      <c r="AN114" t="s">
        <v>444</v>
      </c>
      <c r="AO114" s="30" t="s">
        <v>444</v>
      </c>
      <c r="AP114" s="30" t="s">
        <v>444</v>
      </c>
      <c r="AQ114" t="s">
        <v>444</v>
      </c>
      <c r="AR114" t="s">
        <v>444</v>
      </c>
      <c r="AS114" s="30" t="s">
        <v>444</v>
      </c>
      <c r="AT114" s="30" t="s">
        <v>444</v>
      </c>
      <c r="AU114" t="s">
        <v>444</v>
      </c>
      <c r="AV114" t="s">
        <v>444</v>
      </c>
      <c r="AW114" s="30" t="s">
        <v>444</v>
      </c>
      <c r="AX114" s="30" t="s">
        <v>444</v>
      </c>
      <c r="AY114" t="s">
        <v>444</v>
      </c>
      <c r="AZ114" t="s">
        <v>444</v>
      </c>
      <c r="BA114" s="30" t="s">
        <v>444</v>
      </c>
      <c r="BB114" s="30" t="s">
        <v>444</v>
      </c>
      <c r="BC114" t="s">
        <v>444</v>
      </c>
      <c r="BD114" t="s">
        <v>444</v>
      </c>
      <c r="BE114" s="30" t="s">
        <v>444</v>
      </c>
      <c r="BF114" s="30" t="s">
        <v>444</v>
      </c>
      <c r="BG114" t="s">
        <v>444</v>
      </c>
      <c r="BH114" t="s">
        <v>444</v>
      </c>
      <c r="BI114" s="30" t="s">
        <v>444</v>
      </c>
      <c r="BJ114" s="30" t="s">
        <v>444</v>
      </c>
      <c r="BK114" t="s">
        <v>444</v>
      </c>
      <c r="BL114" t="s">
        <v>444</v>
      </c>
      <c r="BM114" s="30" t="s">
        <v>444</v>
      </c>
      <c r="BN114" s="30" t="s">
        <v>444</v>
      </c>
      <c r="BO114" t="s">
        <v>444</v>
      </c>
      <c r="BP114" t="s">
        <v>444</v>
      </c>
      <c r="BQ114" s="30" t="s">
        <v>444</v>
      </c>
      <c r="BR114" s="30" t="s">
        <v>444</v>
      </c>
    </row>
    <row r="115" spans="1:70" x14ac:dyDescent="0.25">
      <c r="A115" t="s">
        <v>2468</v>
      </c>
      <c r="B115" t="s">
        <v>2469</v>
      </c>
      <c r="C115" t="s">
        <v>15</v>
      </c>
      <c r="D115" t="s">
        <v>15</v>
      </c>
      <c r="E115" s="30" t="s">
        <v>2</v>
      </c>
      <c r="F115" s="30" t="s">
        <v>2</v>
      </c>
      <c r="G115" t="s">
        <v>198</v>
      </c>
      <c r="H115" t="s">
        <v>198</v>
      </c>
      <c r="I115" s="30" t="s">
        <v>444</v>
      </c>
      <c r="J115" s="30" t="s">
        <v>444</v>
      </c>
      <c r="K115" t="s">
        <v>444</v>
      </c>
      <c r="L115" t="s">
        <v>444</v>
      </c>
      <c r="M115" s="30" t="s">
        <v>444</v>
      </c>
      <c r="N115" s="30" t="s">
        <v>444</v>
      </c>
      <c r="O115" t="s">
        <v>444</v>
      </c>
      <c r="P115" t="s">
        <v>444</v>
      </c>
      <c r="Q115" s="30" t="s">
        <v>444</v>
      </c>
      <c r="R115" s="30" t="s">
        <v>444</v>
      </c>
      <c r="S115" t="s">
        <v>444</v>
      </c>
      <c r="T115" t="s">
        <v>444</v>
      </c>
      <c r="U115" s="30" t="s">
        <v>444</v>
      </c>
      <c r="V115" s="30" t="s">
        <v>444</v>
      </c>
      <c r="W115" t="s">
        <v>444</v>
      </c>
      <c r="X115" t="s">
        <v>444</v>
      </c>
      <c r="Y115" s="30" t="s">
        <v>444</v>
      </c>
      <c r="Z115" s="30" t="s">
        <v>444</v>
      </c>
      <c r="AA115" t="s">
        <v>444</v>
      </c>
      <c r="AB115" t="s">
        <v>444</v>
      </c>
      <c r="AC115" s="30" t="s">
        <v>444</v>
      </c>
      <c r="AD115" s="30" t="s">
        <v>444</v>
      </c>
      <c r="AE115" t="s">
        <v>444</v>
      </c>
      <c r="AF115" t="s">
        <v>444</v>
      </c>
      <c r="AG115" s="30" t="s">
        <v>444</v>
      </c>
      <c r="AH115" s="30" t="s">
        <v>444</v>
      </c>
      <c r="AI115" t="s">
        <v>444</v>
      </c>
      <c r="AJ115" t="s">
        <v>444</v>
      </c>
      <c r="AK115" s="30" t="s">
        <v>444</v>
      </c>
      <c r="AL115" s="30" t="s">
        <v>444</v>
      </c>
      <c r="AM115" t="s">
        <v>444</v>
      </c>
      <c r="AN115" t="s">
        <v>444</v>
      </c>
      <c r="AO115" s="30" t="s">
        <v>444</v>
      </c>
      <c r="AP115" s="30" t="s">
        <v>444</v>
      </c>
      <c r="AQ115" t="s">
        <v>444</v>
      </c>
      <c r="AR115" t="s">
        <v>444</v>
      </c>
      <c r="AS115" s="30" t="s">
        <v>444</v>
      </c>
      <c r="AT115" s="30" t="s">
        <v>444</v>
      </c>
      <c r="AU115" t="s">
        <v>444</v>
      </c>
      <c r="AV115" t="s">
        <v>444</v>
      </c>
      <c r="AW115" s="30" t="s">
        <v>444</v>
      </c>
      <c r="AX115" s="30" t="s">
        <v>444</v>
      </c>
      <c r="AY115" t="s">
        <v>444</v>
      </c>
      <c r="AZ115" t="s">
        <v>444</v>
      </c>
      <c r="BA115" s="30" t="s">
        <v>444</v>
      </c>
      <c r="BB115" s="30" t="s">
        <v>444</v>
      </c>
      <c r="BC115" t="s">
        <v>444</v>
      </c>
      <c r="BD115" t="s">
        <v>444</v>
      </c>
      <c r="BE115" s="30" t="s">
        <v>444</v>
      </c>
      <c r="BF115" s="30" t="s">
        <v>444</v>
      </c>
      <c r="BG115" t="s">
        <v>444</v>
      </c>
      <c r="BH115" t="s">
        <v>444</v>
      </c>
      <c r="BI115" s="30" t="s">
        <v>444</v>
      </c>
      <c r="BJ115" s="30" t="s">
        <v>444</v>
      </c>
      <c r="BK115" t="s">
        <v>444</v>
      </c>
      <c r="BL115" t="s">
        <v>444</v>
      </c>
      <c r="BM115" s="30" t="s">
        <v>444</v>
      </c>
      <c r="BN115" s="30" t="s">
        <v>444</v>
      </c>
      <c r="BO115" t="s">
        <v>444</v>
      </c>
      <c r="BP115" t="s">
        <v>444</v>
      </c>
      <c r="BQ115" s="30" t="s">
        <v>444</v>
      </c>
      <c r="BR115" s="30" t="s">
        <v>444</v>
      </c>
    </row>
    <row r="116" spans="1:70" x14ac:dyDescent="0.25">
      <c r="A116" t="s">
        <v>873</v>
      </c>
      <c r="B116" t="s">
        <v>2525</v>
      </c>
      <c r="C116" t="s">
        <v>8</v>
      </c>
      <c r="D116" t="s">
        <v>15</v>
      </c>
      <c r="E116" s="30" t="s">
        <v>66</v>
      </c>
      <c r="F116" s="30" t="s">
        <v>84</v>
      </c>
      <c r="G116" t="s">
        <v>444</v>
      </c>
      <c r="H116" t="s">
        <v>444</v>
      </c>
      <c r="I116" s="30" t="s">
        <v>444</v>
      </c>
      <c r="J116" s="30" t="s">
        <v>444</v>
      </c>
      <c r="K116" t="s">
        <v>444</v>
      </c>
      <c r="L116" t="s">
        <v>444</v>
      </c>
      <c r="M116" s="30" t="s">
        <v>444</v>
      </c>
      <c r="N116" s="30" t="s">
        <v>444</v>
      </c>
      <c r="O116" t="s">
        <v>444</v>
      </c>
      <c r="P116" t="s">
        <v>444</v>
      </c>
      <c r="Q116" s="30" t="s">
        <v>444</v>
      </c>
      <c r="R116" s="30" t="s">
        <v>444</v>
      </c>
      <c r="S116" t="s">
        <v>444</v>
      </c>
      <c r="T116" t="s">
        <v>444</v>
      </c>
      <c r="U116" s="30" t="s">
        <v>444</v>
      </c>
      <c r="V116" s="30" t="s">
        <v>444</v>
      </c>
      <c r="W116" t="s">
        <v>444</v>
      </c>
      <c r="X116" t="s">
        <v>444</v>
      </c>
      <c r="Y116" s="30" t="s">
        <v>444</v>
      </c>
      <c r="Z116" s="30" t="s">
        <v>444</v>
      </c>
      <c r="AA116" t="s">
        <v>444</v>
      </c>
      <c r="AB116" t="s">
        <v>444</v>
      </c>
      <c r="AC116" s="30" t="s">
        <v>444</v>
      </c>
      <c r="AD116" s="30" t="s">
        <v>444</v>
      </c>
      <c r="AE116" t="s">
        <v>444</v>
      </c>
      <c r="AF116" t="s">
        <v>444</v>
      </c>
      <c r="AG116" s="30" t="s">
        <v>444</v>
      </c>
      <c r="AH116" s="30" t="s">
        <v>444</v>
      </c>
      <c r="AI116" t="s">
        <v>444</v>
      </c>
      <c r="AJ116" t="s">
        <v>444</v>
      </c>
      <c r="AK116" s="30" t="s">
        <v>444</v>
      </c>
      <c r="AL116" s="30" t="s">
        <v>444</v>
      </c>
      <c r="AM116" t="s">
        <v>444</v>
      </c>
      <c r="AN116" t="s">
        <v>444</v>
      </c>
      <c r="AO116" s="30" t="s">
        <v>444</v>
      </c>
      <c r="AP116" s="30" t="s">
        <v>444</v>
      </c>
      <c r="AQ116" t="s">
        <v>444</v>
      </c>
      <c r="AR116" t="s">
        <v>444</v>
      </c>
      <c r="AS116" s="30" t="s">
        <v>444</v>
      </c>
      <c r="AT116" s="30" t="s">
        <v>444</v>
      </c>
      <c r="AU116" t="s">
        <v>444</v>
      </c>
      <c r="AV116" t="s">
        <v>444</v>
      </c>
      <c r="AW116" s="30" t="s">
        <v>444</v>
      </c>
      <c r="AX116" s="30" t="s">
        <v>444</v>
      </c>
      <c r="AY116" t="s">
        <v>444</v>
      </c>
      <c r="AZ116" t="s">
        <v>444</v>
      </c>
      <c r="BA116" s="30" t="s">
        <v>444</v>
      </c>
      <c r="BB116" s="30" t="s">
        <v>444</v>
      </c>
      <c r="BC116" t="s">
        <v>444</v>
      </c>
      <c r="BD116" t="s">
        <v>444</v>
      </c>
      <c r="BE116" s="30" t="s">
        <v>444</v>
      </c>
      <c r="BF116" s="30" t="s">
        <v>444</v>
      </c>
      <c r="BG116" t="s">
        <v>444</v>
      </c>
      <c r="BH116" t="s">
        <v>444</v>
      </c>
      <c r="BI116" s="30" t="s">
        <v>444</v>
      </c>
      <c r="BJ116" s="30" t="s">
        <v>444</v>
      </c>
      <c r="BK116" t="s">
        <v>444</v>
      </c>
      <c r="BL116" t="s">
        <v>444</v>
      </c>
      <c r="BM116" s="30" t="s">
        <v>444</v>
      </c>
      <c r="BN116" s="30" t="s">
        <v>444</v>
      </c>
      <c r="BO116" t="s">
        <v>444</v>
      </c>
      <c r="BP116" t="s">
        <v>444</v>
      </c>
      <c r="BQ116" s="30" t="s">
        <v>444</v>
      </c>
      <c r="BR116" s="30" t="s">
        <v>444</v>
      </c>
    </row>
    <row r="117" spans="1:70" x14ac:dyDescent="0.25">
      <c r="A117" t="s">
        <v>888</v>
      </c>
      <c r="B117" t="s">
        <v>2526</v>
      </c>
      <c r="C117" t="s">
        <v>8</v>
      </c>
      <c r="D117" t="s">
        <v>15</v>
      </c>
      <c r="E117" s="30" t="s">
        <v>66</v>
      </c>
      <c r="F117" s="30" t="s">
        <v>84</v>
      </c>
      <c r="G117" t="s">
        <v>444</v>
      </c>
      <c r="H117" t="s">
        <v>444</v>
      </c>
      <c r="I117" s="30" t="s">
        <v>444</v>
      </c>
      <c r="J117" s="30" t="s">
        <v>444</v>
      </c>
      <c r="K117" t="s">
        <v>444</v>
      </c>
      <c r="L117" t="s">
        <v>444</v>
      </c>
      <c r="M117" s="30" t="s">
        <v>444</v>
      </c>
      <c r="N117" s="30" t="s">
        <v>444</v>
      </c>
      <c r="O117" t="s">
        <v>444</v>
      </c>
      <c r="P117" t="s">
        <v>444</v>
      </c>
      <c r="Q117" s="30" t="s">
        <v>444</v>
      </c>
      <c r="R117" s="30" t="s">
        <v>444</v>
      </c>
      <c r="S117" t="s">
        <v>444</v>
      </c>
      <c r="T117" t="s">
        <v>444</v>
      </c>
      <c r="U117" s="30" t="s">
        <v>444</v>
      </c>
      <c r="V117" s="30" t="s">
        <v>444</v>
      </c>
      <c r="W117" t="s">
        <v>444</v>
      </c>
      <c r="X117" t="s">
        <v>444</v>
      </c>
      <c r="Y117" s="30" t="s">
        <v>444</v>
      </c>
      <c r="Z117" s="30" t="s">
        <v>444</v>
      </c>
      <c r="AA117" t="s">
        <v>444</v>
      </c>
      <c r="AB117" t="s">
        <v>444</v>
      </c>
      <c r="AC117" s="30" t="s">
        <v>444</v>
      </c>
      <c r="AD117" s="30" t="s">
        <v>444</v>
      </c>
      <c r="AE117" t="s">
        <v>444</v>
      </c>
      <c r="AF117" t="s">
        <v>444</v>
      </c>
      <c r="AG117" s="30" t="s">
        <v>444</v>
      </c>
      <c r="AH117" s="30" t="s">
        <v>444</v>
      </c>
      <c r="AI117" t="s">
        <v>444</v>
      </c>
      <c r="AJ117" t="s">
        <v>444</v>
      </c>
      <c r="AK117" s="30" t="s">
        <v>444</v>
      </c>
      <c r="AL117" s="30" t="s">
        <v>444</v>
      </c>
      <c r="AM117" t="s">
        <v>444</v>
      </c>
      <c r="AN117" t="s">
        <v>444</v>
      </c>
      <c r="AO117" s="30" t="s">
        <v>444</v>
      </c>
      <c r="AP117" s="30" t="s">
        <v>444</v>
      </c>
      <c r="AQ117" t="s">
        <v>444</v>
      </c>
      <c r="AR117" t="s">
        <v>444</v>
      </c>
      <c r="AS117" s="30" t="s">
        <v>444</v>
      </c>
      <c r="AT117" s="30" t="s">
        <v>444</v>
      </c>
      <c r="AU117" t="s">
        <v>444</v>
      </c>
      <c r="AV117" t="s">
        <v>444</v>
      </c>
      <c r="AW117" s="30" t="s">
        <v>444</v>
      </c>
      <c r="AX117" s="30" t="s">
        <v>444</v>
      </c>
      <c r="AY117" t="s">
        <v>444</v>
      </c>
      <c r="AZ117" t="s">
        <v>444</v>
      </c>
      <c r="BA117" s="30" t="s">
        <v>444</v>
      </c>
      <c r="BB117" s="30" t="s">
        <v>444</v>
      </c>
      <c r="BC117" t="s">
        <v>444</v>
      </c>
      <c r="BD117" t="s">
        <v>444</v>
      </c>
      <c r="BE117" s="30" t="s">
        <v>444</v>
      </c>
      <c r="BF117" s="30" t="s">
        <v>444</v>
      </c>
      <c r="BG117" t="s">
        <v>444</v>
      </c>
      <c r="BH117" t="s">
        <v>444</v>
      </c>
      <c r="BI117" s="30" t="s">
        <v>444</v>
      </c>
      <c r="BJ117" s="30" t="s">
        <v>444</v>
      </c>
      <c r="BK117" t="s">
        <v>444</v>
      </c>
      <c r="BL117" t="s">
        <v>444</v>
      </c>
      <c r="BM117" s="30" t="s">
        <v>444</v>
      </c>
      <c r="BN117" s="30" t="s">
        <v>444</v>
      </c>
      <c r="BO117" t="s">
        <v>444</v>
      </c>
      <c r="BP117" t="s">
        <v>444</v>
      </c>
      <c r="BQ117" s="30" t="s">
        <v>444</v>
      </c>
      <c r="BR117" s="30" t="s">
        <v>444</v>
      </c>
    </row>
    <row r="118" spans="1:70" x14ac:dyDescent="0.25">
      <c r="A118" t="s">
        <v>2534</v>
      </c>
      <c r="B118" t="s">
        <v>2535</v>
      </c>
      <c r="C118" t="s">
        <v>8</v>
      </c>
      <c r="D118" t="s">
        <v>15</v>
      </c>
      <c r="E118" s="30" t="s">
        <v>35</v>
      </c>
      <c r="F118" s="30" t="s">
        <v>35</v>
      </c>
      <c r="G118" t="s">
        <v>37</v>
      </c>
      <c r="H118" t="s">
        <v>37</v>
      </c>
      <c r="I118" s="30" t="s">
        <v>43</v>
      </c>
      <c r="J118" s="30" t="s">
        <v>43</v>
      </c>
      <c r="K118" t="s">
        <v>48</v>
      </c>
      <c r="L118" t="s">
        <v>48</v>
      </c>
      <c r="M118" s="30" t="s">
        <v>52</v>
      </c>
      <c r="N118" s="30" t="s">
        <v>52</v>
      </c>
      <c r="O118" t="s">
        <v>55</v>
      </c>
      <c r="P118" t="s">
        <v>55</v>
      </c>
      <c r="Q118" s="30" t="s">
        <v>120</v>
      </c>
      <c r="R118" s="30" t="s">
        <v>124</v>
      </c>
      <c r="S118" t="s">
        <v>444</v>
      </c>
      <c r="T118" t="s">
        <v>444</v>
      </c>
      <c r="U118" s="30" t="s">
        <v>444</v>
      </c>
      <c r="V118" s="30" t="s">
        <v>444</v>
      </c>
      <c r="W118" t="s">
        <v>444</v>
      </c>
      <c r="X118" t="s">
        <v>444</v>
      </c>
      <c r="Y118" s="30" t="s">
        <v>444</v>
      </c>
      <c r="Z118" s="30" t="s">
        <v>444</v>
      </c>
      <c r="AA118" t="s">
        <v>444</v>
      </c>
      <c r="AB118" t="s">
        <v>444</v>
      </c>
      <c r="AC118" s="30" t="s">
        <v>444</v>
      </c>
      <c r="AD118" s="30" t="s">
        <v>444</v>
      </c>
      <c r="AE118" t="s">
        <v>444</v>
      </c>
      <c r="AF118" t="s">
        <v>444</v>
      </c>
      <c r="AG118" s="30" t="s">
        <v>444</v>
      </c>
      <c r="AH118" s="30" t="s">
        <v>444</v>
      </c>
      <c r="AI118" t="s">
        <v>444</v>
      </c>
      <c r="AJ118" t="s">
        <v>444</v>
      </c>
      <c r="AK118" s="30" t="s">
        <v>444</v>
      </c>
      <c r="AL118" s="30" t="s">
        <v>444</v>
      </c>
      <c r="AM118" t="s">
        <v>444</v>
      </c>
      <c r="AN118" t="s">
        <v>444</v>
      </c>
      <c r="AO118" s="30" t="s">
        <v>444</v>
      </c>
      <c r="AP118" s="30" t="s">
        <v>444</v>
      </c>
      <c r="AQ118" t="s">
        <v>444</v>
      </c>
      <c r="AR118" t="s">
        <v>444</v>
      </c>
      <c r="AS118" s="30" t="s">
        <v>444</v>
      </c>
      <c r="AT118" s="30" t="s">
        <v>444</v>
      </c>
      <c r="AU118" t="s">
        <v>444</v>
      </c>
      <c r="AV118" t="s">
        <v>444</v>
      </c>
      <c r="AW118" s="30" t="s">
        <v>444</v>
      </c>
      <c r="AX118" s="30" t="s">
        <v>444</v>
      </c>
      <c r="AY118" t="s">
        <v>444</v>
      </c>
      <c r="AZ118" t="s">
        <v>444</v>
      </c>
      <c r="BA118" s="30" t="s">
        <v>444</v>
      </c>
      <c r="BB118" s="30" t="s">
        <v>444</v>
      </c>
      <c r="BC118" t="s">
        <v>444</v>
      </c>
      <c r="BD118" t="s">
        <v>444</v>
      </c>
      <c r="BE118" s="30" t="s">
        <v>444</v>
      </c>
      <c r="BF118" s="30" t="s">
        <v>444</v>
      </c>
      <c r="BG118" t="s">
        <v>444</v>
      </c>
      <c r="BH118" t="s">
        <v>444</v>
      </c>
      <c r="BI118" s="30" t="s">
        <v>444</v>
      </c>
      <c r="BJ118" s="30" t="s">
        <v>444</v>
      </c>
      <c r="BK118" t="s">
        <v>444</v>
      </c>
      <c r="BL118" t="s">
        <v>444</v>
      </c>
      <c r="BM118" s="30" t="s">
        <v>444</v>
      </c>
      <c r="BN118" s="30" t="s">
        <v>444</v>
      </c>
      <c r="BO118" t="s">
        <v>444</v>
      </c>
      <c r="BP118" t="s">
        <v>444</v>
      </c>
      <c r="BQ118" s="30" t="s">
        <v>444</v>
      </c>
      <c r="BR118" s="30" t="s">
        <v>444</v>
      </c>
    </row>
    <row r="119" spans="1:70" x14ac:dyDescent="0.25">
      <c r="A119" t="s">
        <v>935</v>
      </c>
      <c r="B119" t="s">
        <v>2563</v>
      </c>
      <c r="C119" t="s">
        <v>8</v>
      </c>
      <c r="D119" t="s">
        <v>15</v>
      </c>
      <c r="E119" s="30" t="s">
        <v>16</v>
      </c>
      <c r="F119" s="30" t="s">
        <v>16</v>
      </c>
      <c r="G119" t="s">
        <v>26</v>
      </c>
      <c r="H119" t="s">
        <v>26</v>
      </c>
      <c r="I119" s="30" t="s">
        <v>444</v>
      </c>
      <c r="J119" s="30" t="s">
        <v>444</v>
      </c>
      <c r="K119" t="s">
        <v>444</v>
      </c>
      <c r="L119" t="s">
        <v>444</v>
      </c>
      <c r="M119" s="30" t="s">
        <v>444</v>
      </c>
      <c r="N119" s="30" t="s">
        <v>444</v>
      </c>
      <c r="O119" t="s">
        <v>444</v>
      </c>
      <c r="P119" t="s">
        <v>444</v>
      </c>
      <c r="Q119" s="30" t="s">
        <v>444</v>
      </c>
      <c r="R119" s="30" t="s">
        <v>444</v>
      </c>
      <c r="S119" t="s">
        <v>444</v>
      </c>
      <c r="T119" t="s">
        <v>444</v>
      </c>
      <c r="U119" s="30" t="s">
        <v>444</v>
      </c>
      <c r="V119" s="30" t="s">
        <v>444</v>
      </c>
      <c r="W119" t="s">
        <v>444</v>
      </c>
      <c r="X119" t="s">
        <v>444</v>
      </c>
      <c r="Y119" s="30" t="s">
        <v>444</v>
      </c>
      <c r="Z119" s="30" t="s">
        <v>444</v>
      </c>
      <c r="AA119" t="s">
        <v>444</v>
      </c>
      <c r="AB119" t="s">
        <v>444</v>
      </c>
      <c r="AC119" s="30" t="s">
        <v>444</v>
      </c>
      <c r="AD119" s="30" t="s">
        <v>444</v>
      </c>
      <c r="AE119" t="s">
        <v>444</v>
      </c>
      <c r="AF119" t="s">
        <v>444</v>
      </c>
      <c r="AG119" s="30" t="s">
        <v>444</v>
      </c>
      <c r="AH119" s="30" t="s">
        <v>444</v>
      </c>
      <c r="AI119" t="s">
        <v>444</v>
      </c>
      <c r="AJ119" t="s">
        <v>444</v>
      </c>
      <c r="AK119" s="30" t="s">
        <v>444</v>
      </c>
      <c r="AL119" s="30" t="s">
        <v>444</v>
      </c>
      <c r="AM119" t="s">
        <v>444</v>
      </c>
      <c r="AN119" t="s">
        <v>444</v>
      </c>
      <c r="AO119" s="30" t="s">
        <v>444</v>
      </c>
      <c r="AP119" s="30" t="s">
        <v>444</v>
      </c>
      <c r="AQ119" t="s">
        <v>444</v>
      </c>
      <c r="AR119" t="s">
        <v>444</v>
      </c>
      <c r="AS119" s="30" t="s">
        <v>444</v>
      </c>
      <c r="AT119" s="30" t="s">
        <v>444</v>
      </c>
      <c r="AU119" t="s">
        <v>444</v>
      </c>
      <c r="AV119" t="s">
        <v>444</v>
      </c>
      <c r="AW119" s="30" t="s">
        <v>444</v>
      </c>
      <c r="AX119" s="30" t="s">
        <v>444</v>
      </c>
      <c r="AY119" t="s">
        <v>444</v>
      </c>
      <c r="AZ119" t="s">
        <v>444</v>
      </c>
      <c r="BA119" s="30" t="s">
        <v>444</v>
      </c>
      <c r="BB119" s="30" t="s">
        <v>444</v>
      </c>
      <c r="BC119" t="s">
        <v>444</v>
      </c>
      <c r="BD119" t="s">
        <v>444</v>
      </c>
      <c r="BE119" s="30" t="s">
        <v>444</v>
      </c>
      <c r="BF119" s="30" t="s">
        <v>444</v>
      </c>
      <c r="BG119" t="s">
        <v>444</v>
      </c>
      <c r="BH119" t="s">
        <v>444</v>
      </c>
      <c r="BI119" s="30" t="s">
        <v>444</v>
      </c>
      <c r="BJ119" s="30" t="s">
        <v>444</v>
      </c>
      <c r="BK119" t="s">
        <v>444</v>
      </c>
      <c r="BL119" t="s">
        <v>444</v>
      </c>
      <c r="BM119" s="30" t="s">
        <v>444</v>
      </c>
      <c r="BN119" s="30" t="s">
        <v>444</v>
      </c>
      <c r="BO119" t="s">
        <v>444</v>
      </c>
      <c r="BP119" t="s">
        <v>444</v>
      </c>
      <c r="BQ119" s="30" t="s">
        <v>444</v>
      </c>
      <c r="BR119" s="30" t="s">
        <v>444</v>
      </c>
    </row>
    <row r="120" spans="1:70" x14ac:dyDescent="0.25">
      <c r="A120" t="s">
        <v>2594</v>
      </c>
      <c r="B120" t="s">
        <v>2595</v>
      </c>
      <c r="C120" t="s">
        <v>8</v>
      </c>
      <c r="D120" t="s">
        <v>15</v>
      </c>
      <c r="E120" s="30" t="s">
        <v>2</v>
      </c>
      <c r="F120" s="30" t="s">
        <v>2</v>
      </c>
      <c r="G120" t="s">
        <v>16</v>
      </c>
      <c r="H120" t="s">
        <v>16</v>
      </c>
      <c r="I120" s="30" t="s">
        <v>17</v>
      </c>
      <c r="J120" s="30" t="s">
        <v>17</v>
      </c>
      <c r="K120" t="s">
        <v>199</v>
      </c>
      <c r="L120" t="s">
        <v>199</v>
      </c>
      <c r="M120" s="30" t="s">
        <v>444</v>
      </c>
      <c r="N120" s="30" t="s">
        <v>444</v>
      </c>
      <c r="O120" t="s">
        <v>444</v>
      </c>
      <c r="P120" t="s">
        <v>444</v>
      </c>
      <c r="Q120" s="30" t="s">
        <v>444</v>
      </c>
      <c r="R120" s="30" t="s">
        <v>444</v>
      </c>
      <c r="S120" t="s">
        <v>444</v>
      </c>
      <c r="T120" t="s">
        <v>444</v>
      </c>
      <c r="U120" s="30" t="s">
        <v>444</v>
      </c>
      <c r="V120" s="30" t="s">
        <v>444</v>
      </c>
      <c r="W120" t="s">
        <v>444</v>
      </c>
      <c r="X120" t="s">
        <v>444</v>
      </c>
      <c r="Y120" s="30" t="s">
        <v>444</v>
      </c>
      <c r="Z120" s="30" t="s">
        <v>444</v>
      </c>
      <c r="AA120" t="s">
        <v>444</v>
      </c>
      <c r="AB120" t="s">
        <v>444</v>
      </c>
      <c r="AC120" s="30" t="s">
        <v>444</v>
      </c>
      <c r="AD120" s="30" t="s">
        <v>444</v>
      </c>
      <c r="AE120" t="s">
        <v>444</v>
      </c>
      <c r="AF120" t="s">
        <v>444</v>
      </c>
      <c r="AG120" s="30" t="s">
        <v>444</v>
      </c>
      <c r="AH120" s="30" t="s">
        <v>444</v>
      </c>
      <c r="AI120" t="s">
        <v>444</v>
      </c>
      <c r="AJ120" t="s">
        <v>444</v>
      </c>
      <c r="AK120" s="30" t="s">
        <v>444</v>
      </c>
      <c r="AL120" s="30" t="s">
        <v>444</v>
      </c>
      <c r="AM120" t="s">
        <v>444</v>
      </c>
      <c r="AN120" t="s">
        <v>444</v>
      </c>
      <c r="AO120" s="30" t="s">
        <v>444</v>
      </c>
      <c r="AP120" s="30" t="s">
        <v>444</v>
      </c>
      <c r="AQ120" t="s">
        <v>444</v>
      </c>
      <c r="AR120" t="s">
        <v>444</v>
      </c>
      <c r="AS120" s="30" t="s">
        <v>444</v>
      </c>
      <c r="AT120" s="30" t="s">
        <v>444</v>
      </c>
      <c r="AU120" t="s">
        <v>444</v>
      </c>
      <c r="AV120" t="s">
        <v>444</v>
      </c>
      <c r="AW120" s="30" t="s">
        <v>444</v>
      </c>
      <c r="AX120" s="30" t="s">
        <v>444</v>
      </c>
      <c r="AY120" t="s">
        <v>444</v>
      </c>
      <c r="AZ120" t="s">
        <v>444</v>
      </c>
      <c r="BA120" s="30" t="s">
        <v>444</v>
      </c>
      <c r="BB120" s="30" t="s">
        <v>444</v>
      </c>
      <c r="BC120" t="s">
        <v>444</v>
      </c>
      <c r="BD120" t="s">
        <v>444</v>
      </c>
      <c r="BE120" s="30" t="s">
        <v>444</v>
      </c>
      <c r="BF120" s="30" t="s">
        <v>444</v>
      </c>
      <c r="BG120" t="s">
        <v>444</v>
      </c>
      <c r="BH120" t="s">
        <v>444</v>
      </c>
      <c r="BI120" s="30" t="s">
        <v>444</v>
      </c>
      <c r="BJ120" s="30" t="s">
        <v>444</v>
      </c>
      <c r="BK120" t="s">
        <v>444</v>
      </c>
      <c r="BL120" t="s">
        <v>444</v>
      </c>
      <c r="BM120" s="30" t="s">
        <v>444</v>
      </c>
      <c r="BN120" s="30" t="s">
        <v>444</v>
      </c>
      <c r="BO120" t="s">
        <v>444</v>
      </c>
      <c r="BP120" t="s">
        <v>444</v>
      </c>
      <c r="BQ120" s="30" t="s">
        <v>444</v>
      </c>
      <c r="BR120" s="30" t="s">
        <v>444</v>
      </c>
    </row>
    <row r="121" spans="1:70" x14ac:dyDescent="0.25">
      <c r="A121" t="s">
        <v>2603</v>
      </c>
      <c r="B121" t="s">
        <v>2604</v>
      </c>
      <c r="C121" t="s">
        <v>8</v>
      </c>
      <c r="D121" t="s">
        <v>15</v>
      </c>
      <c r="E121" s="30" t="s">
        <v>2</v>
      </c>
      <c r="F121" s="30" t="s">
        <v>2</v>
      </c>
      <c r="G121" t="s">
        <v>16</v>
      </c>
      <c r="H121" t="s">
        <v>16</v>
      </c>
      <c r="I121" s="30" t="s">
        <v>17</v>
      </c>
      <c r="J121" s="30" t="s">
        <v>17</v>
      </c>
      <c r="K121" t="s">
        <v>199</v>
      </c>
      <c r="L121" t="s">
        <v>199</v>
      </c>
      <c r="M121" s="30" t="s">
        <v>444</v>
      </c>
      <c r="N121" s="30" t="s">
        <v>444</v>
      </c>
      <c r="O121" t="s">
        <v>444</v>
      </c>
      <c r="P121" t="s">
        <v>444</v>
      </c>
      <c r="Q121" s="30" t="s">
        <v>444</v>
      </c>
      <c r="R121" s="30" t="s">
        <v>444</v>
      </c>
      <c r="S121" t="s">
        <v>444</v>
      </c>
      <c r="T121" t="s">
        <v>444</v>
      </c>
      <c r="U121" s="30" t="s">
        <v>444</v>
      </c>
      <c r="V121" s="30" t="s">
        <v>444</v>
      </c>
      <c r="W121" t="s">
        <v>444</v>
      </c>
      <c r="X121" t="s">
        <v>444</v>
      </c>
      <c r="Y121" s="30" t="s">
        <v>444</v>
      </c>
      <c r="Z121" s="30" t="s">
        <v>444</v>
      </c>
      <c r="AA121" t="s">
        <v>444</v>
      </c>
      <c r="AB121" t="s">
        <v>444</v>
      </c>
      <c r="AC121" s="30" t="s">
        <v>444</v>
      </c>
      <c r="AD121" s="30" t="s">
        <v>444</v>
      </c>
      <c r="AE121" t="s">
        <v>444</v>
      </c>
      <c r="AF121" t="s">
        <v>444</v>
      </c>
      <c r="AG121" s="30" t="s">
        <v>444</v>
      </c>
      <c r="AH121" s="30" t="s">
        <v>444</v>
      </c>
      <c r="AI121" t="s">
        <v>444</v>
      </c>
      <c r="AJ121" t="s">
        <v>444</v>
      </c>
      <c r="AK121" s="30" t="s">
        <v>444</v>
      </c>
      <c r="AL121" s="30" t="s">
        <v>444</v>
      </c>
      <c r="AM121" t="s">
        <v>444</v>
      </c>
      <c r="AN121" t="s">
        <v>444</v>
      </c>
      <c r="AO121" s="30" t="s">
        <v>444</v>
      </c>
      <c r="AP121" s="30" t="s">
        <v>444</v>
      </c>
      <c r="AQ121" t="s">
        <v>444</v>
      </c>
      <c r="AR121" t="s">
        <v>444</v>
      </c>
      <c r="AS121" s="30" t="s">
        <v>444</v>
      </c>
      <c r="AT121" s="30" t="s">
        <v>444</v>
      </c>
      <c r="AU121" t="s">
        <v>444</v>
      </c>
      <c r="AV121" t="s">
        <v>444</v>
      </c>
      <c r="AW121" s="30" t="s">
        <v>444</v>
      </c>
      <c r="AX121" s="30" t="s">
        <v>444</v>
      </c>
      <c r="AY121" t="s">
        <v>444</v>
      </c>
      <c r="AZ121" t="s">
        <v>444</v>
      </c>
      <c r="BA121" s="30" t="s">
        <v>444</v>
      </c>
      <c r="BB121" s="30" t="s">
        <v>444</v>
      </c>
      <c r="BC121" t="s">
        <v>444</v>
      </c>
      <c r="BD121" t="s">
        <v>444</v>
      </c>
      <c r="BE121" s="30" t="s">
        <v>444</v>
      </c>
      <c r="BF121" s="30" t="s">
        <v>444</v>
      </c>
      <c r="BG121" t="s">
        <v>444</v>
      </c>
      <c r="BH121" t="s">
        <v>444</v>
      </c>
      <c r="BI121" s="30" t="s">
        <v>444</v>
      </c>
      <c r="BJ121" s="30" t="s">
        <v>444</v>
      </c>
      <c r="BK121" t="s">
        <v>444</v>
      </c>
      <c r="BL121" t="s">
        <v>444</v>
      </c>
      <c r="BM121" s="30" t="s">
        <v>444</v>
      </c>
      <c r="BN121" s="30" t="s">
        <v>444</v>
      </c>
      <c r="BO121" t="s">
        <v>444</v>
      </c>
      <c r="BP121" t="s">
        <v>444</v>
      </c>
      <c r="BQ121" s="30" t="s">
        <v>444</v>
      </c>
      <c r="BR121" s="30" t="s">
        <v>444</v>
      </c>
    </row>
    <row r="122" spans="1:70" x14ac:dyDescent="0.25">
      <c r="A122" t="s">
        <v>2606</v>
      </c>
      <c r="B122" t="s">
        <v>2607</v>
      </c>
      <c r="C122" t="s">
        <v>15</v>
      </c>
      <c r="D122" t="s">
        <v>15</v>
      </c>
      <c r="E122" s="30" t="s">
        <v>355</v>
      </c>
      <c r="F122" s="30" t="s">
        <v>355</v>
      </c>
      <c r="G122" t="s">
        <v>357</v>
      </c>
      <c r="H122" t="s">
        <v>357</v>
      </c>
      <c r="I122" s="30" t="s">
        <v>444</v>
      </c>
      <c r="J122" s="30" t="s">
        <v>444</v>
      </c>
      <c r="K122" t="s">
        <v>444</v>
      </c>
      <c r="L122" t="s">
        <v>444</v>
      </c>
      <c r="M122" s="30" t="s">
        <v>444</v>
      </c>
      <c r="N122" s="30" t="s">
        <v>444</v>
      </c>
      <c r="O122" t="s">
        <v>444</v>
      </c>
      <c r="P122" t="s">
        <v>444</v>
      </c>
      <c r="Q122" s="30" t="s">
        <v>444</v>
      </c>
      <c r="R122" s="30" t="s">
        <v>444</v>
      </c>
      <c r="S122" t="s">
        <v>444</v>
      </c>
      <c r="T122" t="s">
        <v>444</v>
      </c>
      <c r="U122" s="30" t="s">
        <v>444</v>
      </c>
      <c r="V122" s="30" t="s">
        <v>444</v>
      </c>
      <c r="W122" t="s">
        <v>444</v>
      </c>
      <c r="X122" t="s">
        <v>444</v>
      </c>
      <c r="Y122" s="30" t="s">
        <v>444</v>
      </c>
      <c r="Z122" s="30" t="s">
        <v>444</v>
      </c>
      <c r="AA122" t="s">
        <v>444</v>
      </c>
      <c r="AB122" t="s">
        <v>444</v>
      </c>
      <c r="AC122" s="30" t="s">
        <v>444</v>
      </c>
      <c r="AD122" s="30" t="s">
        <v>444</v>
      </c>
      <c r="AE122" t="s">
        <v>444</v>
      </c>
      <c r="AF122" t="s">
        <v>444</v>
      </c>
      <c r="AG122" s="30" t="s">
        <v>444</v>
      </c>
      <c r="AH122" s="30" t="s">
        <v>444</v>
      </c>
      <c r="AI122" t="s">
        <v>444</v>
      </c>
      <c r="AJ122" t="s">
        <v>444</v>
      </c>
      <c r="AK122" s="30" t="s">
        <v>444</v>
      </c>
      <c r="AL122" s="30" t="s">
        <v>444</v>
      </c>
      <c r="AM122" t="s">
        <v>444</v>
      </c>
      <c r="AN122" t="s">
        <v>444</v>
      </c>
      <c r="AO122" s="30" t="s">
        <v>444</v>
      </c>
      <c r="AP122" s="30" t="s">
        <v>444</v>
      </c>
      <c r="AQ122" t="s">
        <v>444</v>
      </c>
      <c r="AR122" t="s">
        <v>444</v>
      </c>
      <c r="AS122" s="30" t="s">
        <v>444</v>
      </c>
      <c r="AT122" s="30" t="s">
        <v>444</v>
      </c>
      <c r="AU122" t="s">
        <v>444</v>
      </c>
      <c r="AV122" t="s">
        <v>444</v>
      </c>
      <c r="AW122" s="30" t="s">
        <v>444</v>
      </c>
      <c r="AX122" s="30" t="s">
        <v>444</v>
      </c>
      <c r="AY122" t="s">
        <v>444</v>
      </c>
      <c r="AZ122" t="s">
        <v>444</v>
      </c>
      <c r="BA122" s="30" t="s">
        <v>444</v>
      </c>
      <c r="BB122" s="30" t="s">
        <v>444</v>
      </c>
      <c r="BC122" t="s">
        <v>444</v>
      </c>
      <c r="BD122" t="s">
        <v>444</v>
      </c>
      <c r="BE122" s="30" t="s">
        <v>444</v>
      </c>
      <c r="BF122" s="30" t="s">
        <v>444</v>
      </c>
      <c r="BG122" t="s">
        <v>444</v>
      </c>
      <c r="BH122" t="s">
        <v>444</v>
      </c>
      <c r="BI122" s="30" t="s">
        <v>444</v>
      </c>
      <c r="BJ122" s="30" t="s">
        <v>444</v>
      </c>
      <c r="BK122" t="s">
        <v>444</v>
      </c>
      <c r="BL122" t="s">
        <v>444</v>
      </c>
      <c r="BM122" s="30" t="s">
        <v>444</v>
      </c>
      <c r="BN122" s="30" t="s">
        <v>444</v>
      </c>
      <c r="BO122" t="s">
        <v>444</v>
      </c>
      <c r="BP122" t="s">
        <v>444</v>
      </c>
      <c r="BQ122" s="30" t="s">
        <v>444</v>
      </c>
      <c r="BR122" s="30" t="s">
        <v>444</v>
      </c>
    </row>
    <row r="123" spans="1:70" x14ac:dyDescent="0.25">
      <c r="A123" t="s">
        <v>2613</v>
      </c>
      <c r="B123" t="s">
        <v>2614</v>
      </c>
      <c r="C123" t="s">
        <v>8</v>
      </c>
      <c r="D123" t="s">
        <v>15</v>
      </c>
      <c r="E123" s="30" t="s">
        <v>35</v>
      </c>
      <c r="F123" s="30" t="s">
        <v>35</v>
      </c>
      <c r="G123" t="s">
        <v>37</v>
      </c>
      <c r="H123" t="s">
        <v>37</v>
      </c>
      <c r="I123" s="30" t="s">
        <v>43</v>
      </c>
      <c r="J123" s="30" t="s">
        <v>43</v>
      </c>
      <c r="K123" t="s">
        <v>48</v>
      </c>
      <c r="L123" t="s">
        <v>48</v>
      </c>
      <c r="M123" s="30" t="s">
        <v>52</v>
      </c>
      <c r="N123" s="30" t="s">
        <v>52</v>
      </c>
      <c r="O123" t="s">
        <v>55</v>
      </c>
      <c r="P123" t="s">
        <v>55</v>
      </c>
      <c r="Q123" s="30" t="s">
        <v>120</v>
      </c>
      <c r="R123" s="30" t="s">
        <v>124</v>
      </c>
      <c r="S123" t="s">
        <v>444</v>
      </c>
      <c r="T123" t="s">
        <v>444</v>
      </c>
      <c r="U123" s="30" t="s">
        <v>444</v>
      </c>
      <c r="V123" s="30" t="s">
        <v>444</v>
      </c>
      <c r="W123" t="s">
        <v>444</v>
      </c>
      <c r="X123" t="s">
        <v>444</v>
      </c>
      <c r="Y123" s="30" t="s">
        <v>444</v>
      </c>
      <c r="Z123" s="30" t="s">
        <v>444</v>
      </c>
      <c r="AA123" t="s">
        <v>444</v>
      </c>
      <c r="AB123" t="s">
        <v>444</v>
      </c>
      <c r="AC123" s="30" t="s">
        <v>444</v>
      </c>
      <c r="AD123" s="30" t="s">
        <v>444</v>
      </c>
      <c r="AE123" t="s">
        <v>444</v>
      </c>
      <c r="AF123" t="s">
        <v>444</v>
      </c>
      <c r="AG123" s="30" t="s">
        <v>444</v>
      </c>
      <c r="AH123" s="30" t="s">
        <v>444</v>
      </c>
      <c r="AI123" t="s">
        <v>444</v>
      </c>
      <c r="AJ123" t="s">
        <v>444</v>
      </c>
      <c r="AK123" s="30" t="s">
        <v>444</v>
      </c>
      <c r="AL123" s="30" t="s">
        <v>444</v>
      </c>
      <c r="AM123" t="s">
        <v>444</v>
      </c>
      <c r="AN123" t="s">
        <v>444</v>
      </c>
      <c r="AO123" s="30" t="s">
        <v>444</v>
      </c>
      <c r="AP123" s="30" t="s">
        <v>444</v>
      </c>
      <c r="AQ123" t="s">
        <v>444</v>
      </c>
      <c r="AR123" t="s">
        <v>444</v>
      </c>
      <c r="AS123" s="30" t="s">
        <v>444</v>
      </c>
      <c r="AT123" s="30" t="s">
        <v>444</v>
      </c>
      <c r="AU123" t="s">
        <v>444</v>
      </c>
      <c r="AV123" t="s">
        <v>444</v>
      </c>
      <c r="AW123" s="30" t="s">
        <v>444</v>
      </c>
      <c r="AX123" s="30" t="s">
        <v>444</v>
      </c>
      <c r="AY123" t="s">
        <v>444</v>
      </c>
      <c r="AZ123" t="s">
        <v>444</v>
      </c>
      <c r="BA123" s="30" t="s">
        <v>444</v>
      </c>
      <c r="BB123" s="30" t="s">
        <v>444</v>
      </c>
      <c r="BC123" t="s">
        <v>444</v>
      </c>
      <c r="BD123" t="s">
        <v>444</v>
      </c>
      <c r="BE123" s="30" t="s">
        <v>444</v>
      </c>
      <c r="BF123" s="30" t="s">
        <v>444</v>
      </c>
      <c r="BG123" t="s">
        <v>444</v>
      </c>
      <c r="BH123" t="s">
        <v>444</v>
      </c>
      <c r="BI123" s="30" t="s">
        <v>444</v>
      </c>
      <c r="BJ123" s="30" t="s">
        <v>444</v>
      </c>
      <c r="BK123" t="s">
        <v>444</v>
      </c>
      <c r="BL123" t="s">
        <v>444</v>
      </c>
      <c r="BM123" s="30" t="s">
        <v>444</v>
      </c>
      <c r="BN123" s="30" t="s">
        <v>444</v>
      </c>
      <c r="BO123" t="s">
        <v>444</v>
      </c>
      <c r="BP123" t="s">
        <v>444</v>
      </c>
      <c r="BQ123" s="30" t="s">
        <v>444</v>
      </c>
      <c r="BR123" s="30" t="s">
        <v>444</v>
      </c>
    </row>
    <row r="124" spans="1:70" x14ac:dyDescent="0.25">
      <c r="A124" t="s">
        <v>2622</v>
      </c>
      <c r="B124" t="s">
        <v>2623</v>
      </c>
      <c r="C124" t="s">
        <v>8</v>
      </c>
      <c r="D124" t="s">
        <v>15</v>
      </c>
      <c r="E124" s="30" t="s">
        <v>376</v>
      </c>
      <c r="F124" s="30" t="s">
        <v>376</v>
      </c>
      <c r="G124" t="s">
        <v>444</v>
      </c>
      <c r="H124" t="s">
        <v>444</v>
      </c>
      <c r="I124" s="30" t="s">
        <v>444</v>
      </c>
      <c r="J124" s="30" t="s">
        <v>444</v>
      </c>
      <c r="K124" t="s">
        <v>444</v>
      </c>
      <c r="L124" t="s">
        <v>444</v>
      </c>
      <c r="M124" s="30" t="s">
        <v>444</v>
      </c>
      <c r="N124" s="30" t="s">
        <v>444</v>
      </c>
      <c r="O124" t="s">
        <v>444</v>
      </c>
      <c r="P124" t="s">
        <v>444</v>
      </c>
      <c r="Q124" s="30" t="s">
        <v>444</v>
      </c>
      <c r="R124" s="30" t="s">
        <v>444</v>
      </c>
      <c r="S124" t="s">
        <v>444</v>
      </c>
      <c r="T124" t="s">
        <v>444</v>
      </c>
      <c r="U124" s="30" t="s">
        <v>444</v>
      </c>
      <c r="V124" s="30" t="s">
        <v>444</v>
      </c>
      <c r="W124" t="s">
        <v>444</v>
      </c>
      <c r="X124" t="s">
        <v>444</v>
      </c>
      <c r="Y124" s="30" t="s">
        <v>444</v>
      </c>
      <c r="Z124" s="30" t="s">
        <v>444</v>
      </c>
      <c r="AA124" t="s">
        <v>444</v>
      </c>
      <c r="AB124" t="s">
        <v>444</v>
      </c>
      <c r="AC124" s="30" t="s">
        <v>444</v>
      </c>
      <c r="AD124" s="30" t="s">
        <v>444</v>
      </c>
      <c r="AE124" t="s">
        <v>444</v>
      </c>
      <c r="AF124" t="s">
        <v>444</v>
      </c>
      <c r="AG124" s="30" t="s">
        <v>444</v>
      </c>
      <c r="AH124" s="30" t="s">
        <v>444</v>
      </c>
      <c r="AI124" t="s">
        <v>444</v>
      </c>
      <c r="AJ124" t="s">
        <v>444</v>
      </c>
      <c r="AK124" s="30" t="s">
        <v>444</v>
      </c>
      <c r="AL124" s="30" t="s">
        <v>444</v>
      </c>
      <c r="AM124" t="s">
        <v>444</v>
      </c>
      <c r="AN124" t="s">
        <v>444</v>
      </c>
      <c r="AO124" s="30" t="s">
        <v>444</v>
      </c>
      <c r="AP124" s="30" t="s">
        <v>444</v>
      </c>
      <c r="AQ124" t="s">
        <v>444</v>
      </c>
      <c r="AR124" t="s">
        <v>444</v>
      </c>
      <c r="AS124" s="30" t="s">
        <v>444</v>
      </c>
      <c r="AT124" s="30" t="s">
        <v>444</v>
      </c>
      <c r="AU124" t="s">
        <v>444</v>
      </c>
      <c r="AV124" t="s">
        <v>444</v>
      </c>
      <c r="AW124" s="30" t="s">
        <v>444</v>
      </c>
      <c r="AX124" s="30" t="s">
        <v>444</v>
      </c>
      <c r="AY124" t="s">
        <v>444</v>
      </c>
      <c r="AZ124" t="s">
        <v>444</v>
      </c>
      <c r="BA124" s="30" t="s">
        <v>444</v>
      </c>
      <c r="BB124" s="30" t="s">
        <v>444</v>
      </c>
      <c r="BC124" t="s">
        <v>444</v>
      </c>
      <c r="BD124" t="s">
        <v>444</v>
      </c>
      <c r="BE124" s="30" t="s">
        <v>444</v>
      </c>
      <c r="BF124" s="30" t="s">
        <v>444</v>
      </c>
      <c r="BG124" t="s">
        <v>444</v>
      </c>
      <c r="BH124" t="s">
        <v>444</v>
      </c>
      <c r="BI124" s="30" t="s">
        <v>444</v>
      </c>
      <c r="BJ124" s="30" t="s">
        <v>444</v>
      </c>
      <c r="BK124" t="s">
        <v>444</v>
      </c>
      <c r="BL124" t="s">
        <v>444</v>
      </c>
      <c r="BM124" s="30" t="s">
        <v>444</v>
      </c>
      <c r="BN124" s="30" t="s">
        <v>444</v>
      </c>
      <c r="BO124" t="s">
        <v>444</v>
      </c>
      <c r="BP124" t="s">
        <v>444</v>
      </c>
      <c r="BQ124" s="30" t="s">
        <v>444</v>
      </c>
      <c r="BR124" s="30" t="s">
        <v>444</v>
      </c>
    </row>
    <row r="125" spans="1:70" x14ac:dyDescent="0.25">
      <c r="A125" t="s">
        <v>2624</v>
      </c>
      <c r="B125" t="s">
        <v>2625</v>
      </c>
      <c r="C125" t="s">
        <v>8</v>
      </c>
      <c r="D125" t="s">
        <v>15</v>
      </c>
      <c r="E125" s="30" t="s">
        <v>170</v>
      </c>
      <c r="F125" s="30" t="s">
        <v>170</v>
      </c>
      <c r="G125" t="s">
        <v>189</v>
      </c>
      <c r="H125" t="s">
        <v>189</v>
      </c>
      <c r="I125" s="30" t="s">
        <v>192</v>
      </c>
      <c r="J125" s="30" t="s">
        <v>192</v>
      </c>
      <c r="K125" t="s">
        <v>444</v>
      </c>
      <c r="L125" t="s">
        <v>444</v>
      </c>
      <c r="M125" s="30" t="s">
        <v>444</v>
      </c>
      <c r="N125" s="30" t="s">
        <v>444</v>
      </c>
      <c r="O125" t="s">
        <v>444</v>
      </c>
      <c r="P125" t="s">
        <v>444</v>
      </c>
      <c r="Q125" s="30" t="s">
        <v>444</v>
      </c>
      <c r="R125" s="30" t="s">
        <v>444</v>
      </c>
      <c r="S125" t="s">
        <v>444</v>
      </c>
      <c r="T125" t="s">
        <v>444</v>
      </c>
      <c r="U125" s="30" t="s">
        <v>444</v>
      </c>
      <c r="V125" s="30" t="s">
        <v>444</v>
      </c>
      <c r="W125" t="s">
        <v>444</v>
      </c>
      <c r="X125" t="s">
        <v>444</v>
      </c>
      <c r="Y125" s="30" t="s">
        <v>444</v>
      </c>
      <c r="Z125" s="30" t="s">
        <v>444</v>
      </c>
      <c r="AA125" t="s">
        <v>444</v>
      </c>
      <c r="AB125" t="s">
        <v>444</v>
      </c>
      <c r="AC125" s="30" t="s">
        <v>444</v>
      </c>
      <c r="AD125" s="30" t="s">
        <v>444</v>
      </c>
      <c r="AE125" t="s">
        <v>444</v>
      </c>
      <c r="AF125" t="s">
        <v>444</v>
      </c>
      <c r="AG125" s="30" t="s">
        <v>444</v>
      </c>
      <c r="AH125" s="30" t="s">
        <v>444</v>
      </c>
      <c r="AI125" t="s">
        <v>444</v>
      </c>
      <c r="AJ125" t="s">
        <v>444</v>
      </c>
      <c r="AK125" s="30" t="s">
        <v>444</v>
      </c>
      <c r="AL125" s="30" t="s">
        <v>444</v>
      </c>
      <c r="AM125" t="s">
        <v>444</v>
      </c>
      <c r="AN125" t="s">
        <v>444</v>
      </c>
      <c r="AO125" s="30" t="s">
        <v>444</v>
      </c>
      <c r="AP125" s="30" t="s">
        <v>444</v>
      </c>
      <c r="AQ125" t="s">
        <v>444</v>
      </c>
      <c r="AR125" t="s">
        <v>444</v>
      </c>
      <c r="AS125" s="30" t="s">
        <v>444</v>
      </c>
      <c r="AT125" s="30" t="s">
        <v>444</v>
      </c>
      <c r="AU125" t="s">
        <v>444</v>
      </c>
      <c r="AV125" t="s">
        <v>444</v>
      </c>
      <c r="AW125" s="30" t="s">
        <v>444</v>
      </c>
      <c r="AX125" s="30" t="s">
        <v>444</v>
      </c>
      <c r="AY125" t="s">
        <v>444</v>
      </c>
      <c r="AZ125" t="s">
        <v>444</v>
      </c>
      <c r="BA125" s="30" t="s">
        <v>444</v>
      </c>
      <c r="BB125" s="30" t="s">
        <v>444</v>
      </c>
      <c r="BC125" t="s">
        <v>444</v>
      </c>
      <c r="BD125" t="s">
        <v>444</v>
      </c>
      <c r="BE125" s="30" t="s">
        <v>444</v>
      </c>
      <c r="BF125" s="30" t="s">
        <v>444</v>
      </c>
      <c r="BG125" t="s">
        <v>444</v>
      </c>
      <c r="BH125" t="s">
        <v>444</v>
      </c>
      <c r="BI125" s="30" t="s">
        <v>444</v>
      </c>
      <c r="BJ125" s="30" t="s">
        <v>444</v>
      </c>
      <c r="BK125" t="s">
        <v>444</v>
      </c>
      <c r="BL125" t="s">
        <v>444</v>
      </c>
      <c r="BM125" s="30" t="s">
        <v>444</v>
      </c>
      <c r="BN125" s="30" t="s">
        <v>444</v>
      </c>
      <c r="BO125" t="s">
        <v>444</v>
      </c>
      <c r="BP125" t="s">
        <v>444</v>
      </c>
      <c r="BQ125" s="30" t="s">
        <v>444</v>
      </c>
      <c r="BR125" s="30" t="s">
        <v>444</v>
      </c>
    </row>
    <row r="126" spans="1:70" x14ac:dyDescent="0.25">
      <c r="A126" t="s">
        <v>2626</v>
      </c>
      <c r="B126" t="s">
        <v>2628</v>
      </c>
      <c r="C126" t="s">
        <v>8</v>
      </c>
      <c r="D126" t="s">
        <v>15</v>
      </c>
      <c r="E126" s="30" t="s">
        <v>170</v>
      </c>
      <c r="F126" s="30" t="s">
        <v>170</v>
      </c>
      <c r="G126" t="s">
        <v>189</v>
      </c>
      <c r="H126" t="s">
        <v>189</v>
      </c>
      <c r="I126" s="30" t="s">
        <v>192</v>
      </c>
      <c r="J126" s="30" t="s">
        <v>192</v>
      </c>
      <c r="K126" t="s">
        <v>444</v>
      </c>
      <c r="L126" t="s">
        <v>444</v>
      </c>
      <c r="M126" s="30" t="s">
        <v>444</v>
      </c>
      <c r="N126" s="30" t="s">
        <v>444</v>
      </c>
      <c r="O126" t="s">
        <v>444</v>
      </c>
      <c r="P126" t="s">
        <v>444</v>
      </c>
      <c r="Q126" s="30" t="s">
        <v>444</v>
      </c>
      <c r="R126" s="30" t="s">
        <v>444</v>
      </c>
      <c r="S126" t="s">
        <v>444</v>
      </c>
      <c r="T126" t="s">
        <v>444</v>
      </c>
      <c r="U126" s="30" t="s">
        <v>444</v>
      </c>
      <c r="V126" s="30" t="s">
        <v>444</v>
      </c>
      <c r="W126" t="s">
        <v>444</v>
      </c>
      <c r="X126" t="s">
        <v>444</v>
      </c>
      <c r="Y126" s="30" t="s">
        <v>444</v>
      </c>
      <c r="Z126" s="30" t="s">
        <v>444</v>
      </c>
      <c r="AA126" t="s">
        <v>444</v>
      </c>
      <c r="AB126" t="s">
        <v>444</v>
      </c>
      <c r="AC126" s="30" t="s">
        <v>444</v>
      </c>
      <c r="AD126" s="30" t="s">
        <v>444</v>
      </c>
      <c r="AE126" t="s">
        <v>444</v>
      </c>
      <c r="AF126" t="s">
        <v>444</v>
      </c>
      <c r="AG126" s="30" t="s">
        <v>444</v>
      </c>
      <c r="AH126" s="30" t="s">
        <v>444</v>
      </c>
      <c r="AI126" t="s">
        <v>444</v>
      </c>
      <c r="AJ126" t="s">
        <v>444</v>
      </c>
      <c r="AK126" s="30" t="s">
        <v>444</v>
      </c>
      <c r="AL126" s="30" t="s">
        <v>444</v>
      </c>
      <c r="AM126" t="s">
        <v>444</v>
      </c>
      <c r="AN126" t="s">
        <v>444</v>
      </c>
      <c r="AO126" s="30" t="s">
        <v>444</v>
      </c>
      <c r="AP126" s="30" t="s">
        <v>444</v>
      </c>
      <c r="AQ126" t="s">
        <v>444</v>
      </c>
      <c r="AR126" t="s">
        <v>444</v>
      </c>
      <c r="AS126" s="30" t="s">
        <v>444</v>
      </c>
      <c r="AT126" s="30" t="s">
        <v>444</v>
      </c>
      <c r="AU126" t="s">
        <v>444</v>
      </c>
      <c r="AV126" t="s">
        <v>444</v>
      </c>
      <c r="AW126" s="30" t="s">
        <v>444</v>
      </c>
      <c r="AX126" s="30" t="s">
        <v>444</v>
      </c>
      <c r="AY126" t="s">
        <v>444</v>
      </c>
      <c r="AZ126" t="s">
        <v>444</v>
      </c>
      <c r="BA126" s="30" t="s">
        <v>444</v>
      </c>
      <c r="BB126" s="30" t="s">
        <v>444</v>
      </c>
      <c r="BC126" t="s">
        <v>444</v>
      </c>
      <c r="BD126" t="s">
        <v>444</v>
      </c>
      <c r="BE126" s="30" t="s">
        <v>444</v>
      </c>
      <c r="BF126" s="30" t="s">
        <v>444</v>
      </c>
      <c r="BG126" t="s">
        <v>444</v>
      </c>
      <c r="BH126" t="s">
        <v>444</v>
      </c>
      <c r="BI126" s="30" t="s">
        <v>444</v>
      </c>
      <c r="BJ126" s="30" t="s">
        <v>444</v>
      </c>
      <c r="BK126" t="s">
        <v>444</v>
      </c>
      <c r="BL126" t="s">
        <v>444</v>
      </c>
      <c r="BM126" s="30" t="s">
        <v>444</v>
      </c>
      <c r="BN126" s="30" t="s">
        <v>444</v>
      </c>
      <c r="BO126" t="s">
        <v>444</v>
      </c>
      <c r="BP126" t="s">
        <v>444</v>
      </c>
      <c r="BQ126" s="30" t="s">
        <v>444</v>
      </c>
      <c r="BR126" s="30" t="s">
        <v>444</v>
      </c>
    </row>
    <row r="127" spans="1:70" x14ac:dyDescent="0.25">
      <c r="A127" t="s">
        <v>875</v>
      </c>
      <c r="B127" t="s">
        <v>2663</v>
      </c>
      <c r="C127" t="s">
        <v>8</v>
      </c>
      <c r="D127" t="s">
        <v>15</v>
      </c>
      <c r="E127" s="30" t="s">
        <v>35</v>
      </c>
      <c r="F127" s="30" t="s">
        <v>35</v>
      </c>
      <c r="G127" t="s">
        <v>37</v>
      </c>
      <c r="H127" t="s">
        <v>37</v>
      </c>
      <c r="I127" s="30" t="s">
        <v>43</v>
      </c>
      <c r="J127" s="30" t="s">
        <v>43</v>
      </c>
      <c r="K127" t="s">
        <v>48</v>
      </c>
      <c r="L127" t="s">
        <v>48</v>
      </c>
      <c r="M127" s="30" t="s">
        <v>52</v>
      </c>
      <c r="N127" s="30" t="s">
        <v>52</v>
      </c>
      <c r="O127" t="s">
        <v>55</v>
      </c>
      <c r="P127" t="s">
        <v>55</v>
      </c>
      <c r="Q127" s="30" t="s">
        <v>120</v>
      </c>
      <c r="R127" s="30" t="s">
        <v>124</v>
      </c>
      <c r="S127" t="s">
        <v>444</v>
      </c>
      <c r="T127" t="s">
        <v>444</v>
      </c>
      <c r="U127" s="30" t="s">
        <v>444</v>
      </c>
      <c r="V127" s="30" t="s">
        <v>444</v>
      </c>
      <c r="W127" t="s">
        <v>444</v>
      </c>
      <c r="X127" t="s">
        <v>444</v>
      </c>
      <c r="Y127" s="30" t="s">
        <v>444</v>
      </c>
      <c r="Z127" s="30" t="s">
        <v>444</v>
      </c>
      <c r="AA127" t="s">
        <v>444</v>
      </c>
      <c r="AB127" t="s">
        <v>444</v>
      </c>
      <c r="AC127" s="30" t="s">
        <v>444</v>
      </c>
      <c r="AD127" s="30" t="s">
        <v>444</v>
      </c>
      <c r="AE127" t="s">
        <v>444</v>
      </c>
      <c r="AF127" t="s">
        <v>444</v>
      </c>
      <c r="AG127" s="30" t="s">
        <v>444</v>
      </c>
      <c r="AH127" s="30" t="s">
        <v>444</v>
      </c>
      <c r="AI127" t="s">
        <v>444</v>
      </c>
      <c r="AJ127" t="s">
        <v>444</v>
      </c>
      <c r="AK127" s="30" t="s">
        <v>444</v>
      </c>
      <c r="AL127" s="30" t="s">
        <v>444</v>
      </c>
      <c r="AM127" t="s">
        <v>444</v>
      </c>
      <c r="AN127" t="s">
        <v>444</v>
      </c>
      <c r="AO127" s="30" t="s">
        <v>444</v>
      </c>
      <c r="AP127" s="30" t="s">
        <v>444</v>
      </c>
      <c r="AQ127" t="s">
        <v>444</v>
      </c>
      <c r="AR127" t="s">
        <v>444</v>
      </c>
      <c r="AS127" s="30" t="s">
        <v>444</v>
      </c>
      <c r="AT127" s="30" t="s">
        <v>444</v>
      </c>
      <c r="AU127" t="s">
        <v>444</v>
      </c>
      <c r="AV127" t="s">
        <v>444</v>
      </c>
      <c r="AW127" s="30" t="s">
        <v>444</v>
      </c>
      <c r="AX127" s="30" t="s">
        <v>444</v>
      </c>
      <c r="AY127" t="s">
        <v>444</v>
      </c>
      <c r="AZ127" t="s">
        <v>444</v>
      </c>
      <c r="BA127" s="30" t="s">
        <v>444</v>
      </c>
      <c r="BB127" s="30" t="s">
        <v>444</v>
      </c>
      <c r="BC127" t="s">
        <v>444</v>
      </c>
      <c r="BD127" t="s">
        <v>444</v>
      </c>
      <c r="BE127" s="30" t="s">
        <v>444</v>
      </c>
      <c r="BF127" s="30" t="s">
        <v>444</v>
      </c>
      <c r="BG127" t="s">
        <v>444</v>
      </c>
      <c r="BH127" t="s">
        <v>444</v>
      </c>
      <c r="BI127" s="30" t="s">
        <v>444</v>
      </c>
      <c r="BJ127" s="30" t="s">
        <v>444</v>
      </c>
      <c r="BK127" t="s">
        <v>444</v>
      </c>
      <c r="BL127" t="s">
        <v>444</v>
      </c>
      <c r="BM127" s="30" t="s">
        <v>444</v>
      </c>
      <c r="BN127" s="30" t="s">
        <v>444</v>
      </c>
      <c r="BO127" t="s">
        <v>444</v>
      </c>
      <c r="BP127" t="s">
        <v>444</v>
      </c>
      <c r="BQ127" s="30" t="s">
        <v>444</v>
      </c>
      <c r="BR127" s="30" t="s">
        <v>444</v>
      </c>
    </row>
    <row r="128" spans="1:70" x14ac:dyDescent="0.25">
      <c r="A128" t="s">
        <v>2076</v>
      </c>
      <c r="B128" t="s">
        <v>2667</v>
      </c>
      <c r="C128" t="s">
        <v>15</v>
      </c>
      <c r="D128" t="s">
        <v>15</v>
      </c>
      <c r="E128" s="30" t="s">
        <v>31</v>
      </c>
      <c r="F128" s="30" t="s">
        <v>31</v>
      </c>
      <c r="G128" t="s">
        <v>43</v>
      </c>
      <c r="H128" t="s">
        <v>43</v>
      </c>
      <c r="I128" s="30" t="s">
        <v>55</v>
      </c>
      <c r="J128" s="30" t="s">
        <v>55</v>
      </c>
      <c r="K128" t="s">
        <v>60</v>
      </c>
      <c r="L128" t="s">
        <v>60</v>
      </c>
      <c r="M128" s="30" t="s">
        <v>69</v>
      </c>
      <c r="N128" s="30" t="s">
        <v>85</v>
      </c>
      <c r="O128" t="s">
        <v>120</v>
      </c>
      <c r="P128" t="s">
        <v>124</v>
      </c>
      <c r="Q128" s="30" t="s">
        <v>444</v>
      </c>
      <c r="R128" s="30" t="s">
        <v>444</v>
      </c>
      <c r="S128" t="s">
        <v>444</v>
      </c>
      <c r="T128" t="s">
        <v>444</v>
      </c>
      <c r="U128" s="30" t="s">
        <v>444</v>
      </c>
      <c r="V128" s="30" t="s">
        <v>444</v>
      </c>
      <c r="W128" t="s">
        <v>444</v>
      </c>
      <c r="X128" t="s">
        <v>444</v>
      </c>
      <c r="Y128" s="30" t="s">
        <v>444</v>
      </c>
      <c r="Z128" s="30" t="s">
        <v>444</v>
      </c>
      <c r="AA128" t="s">
        <v>444</v>
      </c>
      <c r="AB128" t="s">
        <v>444</v>
      </c>
      <c r="AC128" s="30" t="s">
        <v>444</v>
      </c>
      <c r="AD128" s="30" t="s">
        <v>444</v>
      </c>
      <c r="AE128" t="s">
        <v>444</v>
      </c>
      <c r="AF128" t="s">
        <v>444</v>
      </c>
      <c r="AG128" s="30" t="s">
        <v>444</v>
      </c>
      <c r="AH128" s="30" t="s">
        <v>444</v>
      </c>
      <c r="AI128" t="s">
        <v>444</v>
      </c>
      <c r="AJ128" t="s">
        <v>444</v>
      </c>
      <c r="AK128" s="30" t="s">
        <v>444</v>
      </c>
      <c r="AL128" s="30" t="s">
        <v>444</v>
      </c>
      <c r="AM128" t="s">
        <v>444</v>
      </c>
      <c r="AN128" t="s">
        <v>444</v>
      </c>
      <c r="AO128" s="30" t="s">
        <v>444</v>
      </c>
      <c r="AP128" s="30" t="s">
        <v>444</v>
      </c>
      <c r="AQ128" t="s">
        <v>444</v>
      </c>
      <c r="AR128" t="s">
        <v>444</v>
      </c>
      <c r="AS128" s="30" t="s">
        <v>444</v>
      </c>
      <c r="AT128" s="30" t="s">
        <v>444</v>
      </c>
      <c r="AU128" t="s">
        <v>444</v>
      </c>
      <c r="AV128" t="s">
        <v>444</v>
      </c>
      <c r="AW128" s="30" t="s">
        <v>444</v>
      </c>
      <c r="AX128" s="30" t="s">
        <v>444</v>
      </c>
      <c r="AY128" t="s">
        <v>444</v>
      </c>
      <c r="AZ128" t="s">
        <v>444</v>
      </c>
      <c r="BA128" s="30" t="s">
        <v>444</v>
      </c>
      <c r="BB128" s="30" t="s">
        <v>444</v>
      </c>
      <c r="BC128" t="s">
        <v>444</v>
      </c>
      <c r="BD128" t="s">
        <v>444</v>
      </c>
      <c r="BE128" s="30" t="s">
        <v>444</v>
      </c>
      <c r="BF128" s="30" t="s">
        <v>444</v>
      </c>
      <c r="BG128" t="s">
        <v>444</v>
      </c>
      <c r="BH128" t="s">
        <v>444</v>
      </c>
      <c r="BI128" s="30" t="s">
        <v>444</v>
      </c>
      <c r="BJ128" s="30" t="s">
        <v>444</v>
      </c>
      <c r="BK128" t="s">
        <v>444</v>
      </c>
      <c r="BL128" t="s">
        <v>444</v>
      </c>
      <c r="BM128" s="30" t="s">
        <v>444</v>
      </c>
      <c r="BN128" s="30" t="s">
        <v>444</v>
      </c>
      <c r="BO128" t="s">
        <v>444</v>
      </c>
      <c r="BP128" t="s">
        <v>444</v>
      </c>
      <c r="BQ128" s="30" t="s">
        <v>444</v>
      </c>
      <c r="BR128" s="30" t="s">
        <v>444</v>
      </c>
    </row>
    <row r="129" spans="1:70" x14ac:dyDescent="0.25">
      <c r="A129" t="s">
        <v>2082</v>
      </c>
      <c r="B129" t="s">
        <v>2669</v>
      </c>
      <c r="C129" t="s">
        <v>15</v>
      </c>
      <c r="D129" t="s">
        <v>15</v>
      </c>
      <c r="E129" s="30" t="s">
        <v>31</v>
      </c>
      <c r="F129" s="30" t="s">
        <v>31</v>
      </c>
      <c r="G129" t="s">
        <v>55</v>
      </c>
      <c r="H129" t="s">
        <v>55</v>
      </c>
      <c r="I129" s="30" t="s">
        <v>69</v>
      </c>
      <c r="J129" s="30" t="s">
        <v>85</v>
      </c>
      <c r="K129" t="s">
        <v>120</v>
      </c>
      <c r="L129" t="s">
        <v>124</v>
      </c>
      <c r="M129" s="30" t="s">
        <v>444</v>
      </c>
      <c r="N129" s="30" t="s">
        <v>444</v>
      </c>
      <c r="O129" t="s">
        <v>444</v>
      </c>
      <c r="P129" t="s">
        <v>444</v>
      </c>
      <c r="Q129" s="30" t="s">
        <v>444</v>
      </c>
      <c r="R129" s="30" t="s">
        <v>444</v>
      </c>
      <c r="S129" t="s">
        <v>444</v>
      </c>
      <c r="T129" t="s">
        <v>444</v>
      </c>
      <c r="U129" s="30" t="s">
        <v>444</v>
      </c>
      <c r="V129" s="30" t="s">
        <v>444</v>
      </c>
      <c r="W129" t="s">
        <v>444</v>
      </c>
      <c r="X129" t="s">
        <v>444</v>
      </c>
      <c r="Y129" s="30" t="s">
        <v>444</v>
      </c>
      <c r="Z129" s="30" t="s">
        <v>444</v>
      </c>
      <c r="AA129" t="s">
        <v>444</v>
      </c>
      <c r="AB129" t="s">
        <v>444</v>
      </c>
      <c r="AC129" s="30" t="s">
        <v>444</v>
      </c>
      <c r="AD129" s="30" t="s">
        <v>444</v>
      </c>
      <c r="AE129" t="s">
        <v>444</v>
      </c>
      <c r="AF129" t="s">
        <v>444</v>
      </c>
      <c r="AG129" s="30" t="s">
        <v>444</v>
      </c>
      <c r="AH129" s="30" t="s">
        <v>444</v>
      </c>
      <c r="AI129" t="s">
        <v>444</v>
      </c>
      <c r="AJ129" t="s">
        <v>444</v>
      </c>
      <c r="AK129" s="30" t="s">
        <v>444</v>
      </c>
      <c r="AL129" s="30" t="s">
        <v>444</v>
      </c>
      <c r="AM129" t="s">
        <v>444</v>
      </c>
      <c r="AN129" t="s">
        <v>444</v>
      </c>
      <c r="AO129" s="30" t="s">
        <v>444</v>
      </c>
      <c r="AP129" s="30" t="s">
        <v>444</v>
      </c>
      <c r="AQ129" t="s">
        <v>444</v>
      </c>
      <c r="AR129" t="s">
        <v>444</v>
      </c>
      <c r="AS129" s="30" t="s">
        <v>444</v>
      </c>
      <c r="AT129" s="30" t="s">
        <v>444</v>
      </c>
      <c r="AU129" t="s">
        <v>444</v>
      </c>
      <c r="AV129" t="s">
        <v>444</v>
      </c>
      <c r="AW129" s="30" t="s">
        <v>444</v>
      </c>
      <c r="AX129" s="30" t="s">
        <v>444</v>
      </c>
      <c r="AY129" t="s">
        <v>444</v>
      </c>
      <c r="AZ129" t="s">
        <v>444</v>
      </c>
      <c r="BA129" s="30" t="s">
        <v>444</v>
      </c>
      <c r="BB129" s="30" t="s">
        <v>444</v>
      </c>
      <c r="BC129" t="s">
        <v>444</v>
      </c>
      <c r="BD129" t="s">
        <v>444</v>
      </c>
      <c r="BE129" s="30" t="s">
        <v>444</v>
      </c>
      <c r="BF129" s="30" t="s">
        <v>444</v>
      </c>
      <c r="BG129" t="s">
        <v>444</v>
      </c>
      <c r="BH129" t="s">
        <v>444</v>
      </c>
      <c r="BI129" s="30" t="s">
        <v>444</v>
      </c>
      <c r="BJ129" s="30" t="s">
        <v>444</v>
      </c>
      <c r="BK129" t="s">
        <v>444</v>
      </c>
      <c r="BL129" t="s">
        <v>444</v>
      </c>
      <c r="BM129" s="30" t="s">
        <v>444</v>
      </c>
      <c r="BN129" s="30" t="s">
        <v>444</v>
      </c>
      <c r="BO129" t="s">
        <v>444</v>
      </c>
      <c r="BP129" t="s">
        <v>444</v>
      </c>
      <c r="BQ129" s="30" t="s">
        <v>444</v>
      </c>
      <c r="BR129" s="30" t="s">
        <v>444</v>
      </c>
    </row>
    <row r="130" spans="1:70" x14ac:dyDescent="0.25">
      <c r="A130" t="s">
        <v>2085</v>
      </c>
      <c r="B130" t="s">
        <v>2670</v>
      </c>
      <c r="C130" t="s">
        <v>15</v>
      </c>
      <c r="D130" t="s">
        <v>15</v>
      </c>
      <c r="E130" s="30" t="s">
        <v>31</v>
      </c>
      <c r="F130" s="30" t="s">
        <v>31</v>
      </c>
      <c r="G130" t="s">
        <v>43</v>
      </c>
      <c r="H130" t="s">
        <v>43</v>
      </c>
      <c r="I130" s="30" t="s">
        <v>55</v>
      </c>
      <c r="J130" s="30" t="s">
        <v>55</v>
      </c>
      <c r="K130" t="s">
        <v>69</v>
      </c>
      <c r="L130" t="s">
        <v>85</v>
      </c>
      <c r="M130" s="30" t="s">
        <v>120</v>
      </c>
      <c r="N130" s="30" t="s">
        <v>124</v>
      </c>
      <c r="O130" t="s">
        <v>444</v>
      </c>
      <c r="P130" t="s">
        <v>444</v>
      </c>
      <c r="Q130" s="30" t="s">
        <v>444</v>
      </c>
      <c r="R130" s="30" t="s">
        <v>444</v>
      </c>
      <c r="S130" t="s">
        <v>444</v>
      </c>
      <c r="T130" t="s">
        <v>444</v>
      </c>
      <c r="U130" s="30" t="s">
        <v>444</v>
      </c>
      <c r="V130" s="30" t="s">
        <v>444</v>
      </c>
      <c r="W130" t="s">
        <v>444</v>
      </c>
      <c r="X130" t="s">
        <v>444</v>
      </c>
      <c r="Y130" s="30" t="s">
        <v>444</v>
      </c>
      <c r="Z130" s="30" t="s">
        <v>444</v>
      </c>
      <c r="AA130" t="s">
        <v>444</v>
      </c>
      <c r="AB130" t="s">
        <v>444</v>
      </c>
      <c r="AC130" s="30" t="s">
        <v>444</v>
      </c>
      <c r="AD130" s="30" t="s">
        <v>444</v>
      </c>
      <c r="AE130" t="s">
        <v>444</v>
      </c>
      <c r="AF130" t="s">
        <v>444</v>
      </c>
      <c r="AG130" s="30" t="s">
        <v>444</v>
      </c>
      <c r="AH130" s="30" t="s">
        <v>444</v>
      </c>
      <c r="AI130" t="s">
        <v>444</v>
      </c>
      <c r="AJ130" t="s">
        <v>444</v>
      </c>
      <c r="AK130" s="30" t="s">
        <v>444</v>
      </c>
      <c r="AL130" s="30" t="s">
        <v>444</v>
      </c>
      <c r="AM130" t="s">
        <v>444</v>
      </c>
      <c r="AN130" t="s">
        <v>444</v>
      </c>
      <c r="AO130" s="30" t="s">
        <v>444</v>
      </c>
      <c r="AP130" s="30" t="s">
        <v>444</v>
      </c>
      <c r="AQ130" t="s">
        <v>444</v>
      </c>
      <c r="AR130" t="s">
        <v>444</v>
      </c>
      <c r="AS130" s="30" t="s">
        <v>444</v>
      </c>
      <c r="AT130" s="30" t="s">
        <v>444</v>
      </c>
      <c r="AU130" t="s">
        <v>444</v>
      </c>
      <c r="AV130" t="s">
        <v>444</v>
      </c>
      <c r="AW130" s="30" t="s">
        <v>444</v>
      </c>
      <c r="AX130" s="30" t="s">
        <v>444</v>
      </c>
      <c r="AY130" t="s">
        <v>444</v>
      </c>
      <c r="AZ130" t="s">
        <v>444</v>
      </c>
      <c r="BA130" s="30" t="s">
        <v>444</v>
      </c>
      <c r="BB130" s="30" t="s">
        <v>444</v>
      </c>
      <c r="BC130" t="s">
        <v>444</v>
      </c>
      <c r="BD130" t="s">
        <v>444</v>
      </c>
      <c r="BE130" s="30" t="s">
        <v>444</v>
      </c>
      <c r="BF130" s="30" t="s">
        <v>444</v>
      </c>
      <c r="BG130" t="s">
        <v>444</v>
      </c>
      <c r="BH130" t="s">
        <v>444</v>
      </c>
      <c r="BI130" s="30" t="s">
        <v>444</v>
      </c>
      <c r="BJ130" s="30" t="s">
        <v>444</v>
      </c>
      <c r="BK130" t="s">
        <v>444</v>
      </c>
      <c r="BL130" t="s">
        <v>444</v>
      </c>
      <c r="BM130" s="30" t="s">
        <v>444</v>
      </c>
      <c r="BN130" s="30" t="s">
        <v>444</v>
      </c>
      <c r="BO130" t="s">
        <v>444</v>
      </c>
      <c r="BP130" t="s">
        <v>444</v>
      </c>
      <c r="BQ130" s="30" t="s">
        <v>444</v>
      </c>
      <c r="BR130" s="30" t="s">
        <v>444</v>
      </c>
    </row>
    <row r="131" spans="1:70" x14ac:dyDescent="0.25">
      <c r="A131" t="s">
        <v>1845</v>
      </c>
      <c r="B131" t="s">
        <v>2681</v>
      </c>
      <c r="C131" t="s">
        <v>8</v>
      </c>
      <c r="D131" t="s">
        <v>15</v>
      </c>
      <c r="E131" s="30" t="s">
        <v>2</v>
      </c>
      <c r="F131" s="30" t="s">
        <v>2</v>
      </c>
      <c r="G131" t="s">
        <v>28</v>
      </c>
      <c r="H131" t="s">
        <v>28</v>
      </c>
      <c r="I131" s="30" t="s">
        <v>35</v>
      </c>
      <c r="J131" s="30" t="s">
        <v>35</v>
      </c>
      <c r="K131" t="s">
        <v>36</v>
      </c>
      <c r="L131" t="s">
        <v>36</v>
      </c>
      <c r="M131" s="30" t="s">
        <v>43</v>
      </c>
      <c r="N131" s="30" t="s">
        <v>43</v>
      </c>
      <c r="O131" t="s">
        <v>44</v>
      </c>
      <c r="P131" t="s">
        <v>44</v>
      </c>
      <c r="Q131" s="30" t="s">
        <v>48</v>
      </c>
      <c r="R131" s="30" t="s">
        <v>48</v>
      </c>
      <c r="S131" t="s">
        <v>52</v>
      </c>
      <c r="T131" t="s">
        <v>52</v>
      </c>
      <c r="U131" s="30" t="s">
        <v>55</v>
      </c>
      <c r="V131" s="30" t="s">
        <v>55</v>
      </c>
      <c r="W131" t="s">
        <v>56</v>
      </c>
      <c r="X131" t="s">
        <v>56</v>
      </c>
      <c r="Y131" s="30" t="s">
        <v>59</v>
      </c>
      <c r="Z131" s="30" t="s">
        <v>59</v>
      </c>
      <c r="AA131" t="s">
        <v>120</v>
      </c>
      <c r="AB131" t="s">
        <v>124</v>
      </c>
      <c r="AC131" s="30" t="s">
        <v>199</v>
      </c>
      <c r="AD131" s="30" t="s">
        <v>199</v>
      </c>
      <c r="AE131" t="s">
        <v>444</v>
      </c>
      <c r="AF131" t="s">
        <v>444</v>
      </c>
      <c r="AG131" s="30" t="s">
        <v>444</v>
      </c>
      <c r="AH131" s="30" t="s">
        <v>444</v>
      </c>
      <c r="AI131" t="s">
        <v>444</v>
      </c>
      <c r="AJ131" t="s">
        <v>444</v>
      </c>
      <c r="AK131" s="30" t="s">
        <v>444</v>
      </c>
      <c r="AL131" s="30" t="s">
        <v>444</v>
      </c>
      <c r="AM131" t="s">
        <v>444</v>
      </c>
      <c r="AN131" t="s">
        <v>444</v>
      </c>
      <c r="AO131" s="30" t="s">
        <v>444</v>
      </c>
      <c r="AP131" s="30" t="s">
        <v>444</v>
      </c>
      <c r="AQ131" t="s">
        <v>444</v>
      </c>
      <c r="AR131" t="s">
        <v>444</v>
      </c>
      <c r="AS131" s="30" t="s">
        <v>444</v>
      </c>
      <c r="AT131" s="30" t="s">
        <v>444</v>
      </c>
      <c r="AU131" t="s">
        <v>444</v>
      </c>
      <c r="AV131" t="s">
        <v>444</v>
      </c>
      <c r="AW131" s="30" t="s">
        <v>444</v>
      </c>
      <c r="AX131" s="30" t="s">
        <v>444</v>
      </c>
      <c r="AY131" t="s">
        <v>444</v>
      </c>
      <c r="AZ131" t="s">
        <v>444</v>
      </c>
      <c r="BA131" s="30" t="s">
        <v>444</v>
      </c>
      <c r="BB131" s="30" t="s">
        <v>444</v>
      </c>
      <c r="BC131" t="s">
        <v>444</v>
      </c>
      <c r="BD131" t="s">
        <v>444</v>
      </c>
      <c r="BE131" s="30" t="s">
        <v>444</v>
      </c>
      <c r="BF131" s="30" t="s">
        <v>444</v>
      </c>
      <c r="BG131" t="s">
        <v>444</v>
      </c>
      <c r="BH131" t="s">
        <v>444</v>
      </c>
      <c r="BI131" s="30" t="s">
        <v>444</v>
      </c>
      <c r="BJ131" s="30" t="s">
        <v>444</v>
      </c>
      <c r="BK131" t="s">
        <v>444</v>
      </c>
      <c r="BL131" t="s">
        <v>444</v>
      </c>
      <c r="BM131" s="30" t="s">
        <v>444</v>
      </c>
      <c r="BN131" s="30" t="s">
        <v>444</v>
      </c>
      <c r="BO131" t="s">
        <v>444</v>
      </c>
      <c r="BP131" t="s">
        <v>444</v>
      </c>
      <c r="BQ131" s="30" t="s">
        <v>444</v>
      </c>
      <c r="BR131" s="30" t="s">
        <v>444</v>
      </c>
    </row>
    <row r="132" spans="1:70" x14ac:dyDescent="0.25">
      <c r="A132" t="s">
        <v>2536</v>
      </c>
      <c r="B132" t="s">
        <v>2682</v>
      </c>
      <c r="C132" t="s">
        <v>8</v>
      </c>
      <c r="D132" t="s">
        <v>15</v>
      </c>
      <c r="E132" s="30" t="s">
        <v>35</v>
      </c>
      <c r="F132" s="30" t="s">
        <v>35</v>
      </c>
      <c r="G132" t="s">
        <v>37</v>
      </c>
      <c r="H132" t="s">
        <v>37</v>
      </c>
      <c r="I132" s="30" t="s">
        <v>43</v>
      </c>
      <c r="J132" s="30" t="s">
        <v>43</v>
      </c>
      <c r="K132" t="s">
        <v>48</v>
      </c>
      <c r="L132" t="s">
        <v>48</v>
      </c>
      <c r="M132" s="30" t="s">
        <v>52</v>
      </c>
      <c r="N132" s="30" t="s">
        <v>52</v>
      </c>
      <c r="O132" t="s">
        <v>55</v>
      </c>
      <c r="P132" t="s">
        <v>55</v>
      </c>
      <c r="Q132" s="30" t="s">
        <v>120</v>
      </c>
      <c r="R132" s="30" t="s">
        <v>124</v>
      </c>
      <c r="S132" t="s">
        <v>444</v>
      </c>
      <c r="T132" t="s">
        <v>444</v>
      </c>
      <c r="U132" s="30" t="s">
        <v>444</v>
      </c>
      <c r="V132" s="30" t="s">
        <v>444</v>
      </c>
      <c r="W132" t="s">
        <v>444</v>
      </c>
      <c r="X132" t="s">
        <v>444</v>
      </c>
      <c r="Y132" s="30" t="s">
        <v>444</v>
      </c>
      <c r="Z132" s="30" t="s">
        <v>444</v>
      </c>
      <c r="AA132" t="s">
        <v>444</v>
      </c>
      <c r="AB132" t="s">
        <v>444</v>
      </c>
      <c r="AC132" s="30" t="s">
        <v>444</v>
      </c>
      <c r="AD132" s="30" t="s">
        <v>444</v>
      </c>
      <c r="AE132" t="s">
        <v>444</v>
      </c>
      <c r="AF132" t="s">
        <v>444</v>
      </c>
      <c r="AG132" s="30" t="s">
        <v>444</v>
      </c>
      <c r="AH132" s="30" t="s">
        <v>444</v>
      </c>
      <c r="AI132" t="s">
        <v>444</v>
      </c>
      <c r="AJ132" t="s">
        <v>444</v>
      </c>
      <c r="AK132" s="30" t="s">
        <v>444</v>
      </c>
      <c r="AL132" s="30" t="s">
        <v>444</v>
      </c>
      <c r="AM132" t="s">
        <v>444</v>
      </c>
      <c r="AN132" t="s">
        <v>444</v>
      </c>
      <c r="AO132" s="30" t="s">
        <v>444</v>
      </c>
      <c r="AP132" s="30" t="s">
        <v>444</v>
      </c>
      <c r="AQ132" t="s">
        <v>444</v>
      </c>
      <c r="AR132" t="s">
        <v>444</v>
      </c>
      <c r="AS132" s="30" t="s">
        <v>444</v>
      </c>
      <c r="AT132" s="30" t="s">
        <v>444</v>
      </c>
      <c r="AU132" t="s">
        <v>444</v>
      </c>
      <c r="AV132" t="s">
        <v>444</v>
      </c>
      <c r="AW132" s="30" t="s">
        <v>444</v>
      </c>
      <c r="AX132" s="30" t="s">
        <v>444</v>
      </c>
      <c r="AY132" t="s">
        <v>444</v>
      </c>
      <c r="AZ132" t="s">
        <v>444</v>
      </c>
      <c r="BA132" s="30" t="s">
        <v>444</v>
      </c>
      <c r="BB132" s="30" t="s">
        <v>444</v>
      </c>
      <c r="BC132" t="s">
        <v>444</v>
      </c>
      <c r="BD132" t="s">
        <v>444</v>
      </c>
      <c r="BE132" s="30" t="s">
        <v>444</v>
      </c>
      <c r="BF132" s="30" t="s">
        <v>444</v>
      </c>
      <c r="BG132" t="s">
        <v>444</v>
      </c>
      <c r="BH132" t="s">
        <v>444</v>
      </c>
      <c r="BI132" s="30" t="s">
        <v>444</v>
      </c>
      <c r="BJ132" s="30" t="s">
        <v>444</v>
      </c>
      <c r="BK132" t="s">
        <v>444</v>
      </c>
      <c r="BL132" t="s">
        <v>444</v>
      </c>
      <c r="BM132" s="30" t="s">
        <v>444</v>
      </c>
      <c r="BN132" s="30" t="s">
        <v>444</v>
      </c>
      <c r="BO132" t="s">
        <v>444</v>
      </c>
      <c r="BP132" t="s">
        <v>444</v>
      </c>
      <c r="BQ132" s="30" t="s">
        <v>444</v>
      </c>
      <c r="BR132" s="30" t="s">
        <v>444</v>
      </c>
    </row>
    <row r="133" spans="1:70" x14ac:dyDescent="0.25">
      <c r="A133" t="s">
        <v>1850</v>
      </c>
      <c r="B133" t="s">
        <v>2674</v>
      </c>
      <c r="C133" t="s">
        <v>8</v>
      </c>
      <c r="D133" t="s">
        <v>15</v>
      </c>
      <c r="E133" s="30" t="s">
        <v>2</v>
      </c>
      <c r="F133" s="30" t="s">
        <v>2</v>
      </c>
      <c r="G133" t="s">
        <v>170</v>
      </c>
      <c r="H133" t="s">
        <v>170</v>
      </c>
      <c r="I133" s="30" t="s">
        <v>175</v>
      </c>
      <c r="J133" s="30" t="s">
        <v>175</v>
      </c>
      <c r="K133" t="s">
        <v>189</v>
      </c>
      <c r="L133" t="s">
        <v>189</v>
      </c>
      <c r="M133" s="30" t="s">
        <v>192</v>
      </c>
      <c r="N133" s="30" t="s">
        <v>192</v>
      </c>
      <c r="O133" t="s">
        <v>444</v>
      </c>
      <c r="P133" t="s">
        <v>444</v>
      </c>
      <c r="Q133" s="30" t="s">
        <v>444</v>
      </c>
      <c r="R133" s="30" t="s">
        <v>444</v>
      </c>
      <c r="S133" t="s">
        <v>444</v>
      </c>
      <c r="T133" t="s">
        <v>444</v>
      </c>
      <c r="U133" s="30" t="s">
        <v>444</v>
      </c>
      <c r="V133" s="30" t="s">
        <v>444</v>
      </c>
      <c r="W133" t="s">
        <v>444</v>
      </c>
      <c r="X133" t="s">
        <v>444</v>
      </c>
      <c r="Y133" s="30" t="s">
        <v>444</v>
      </c>
      <c r="Z133" s="30" t="s">
        <v>444</v>
      </c>
      <c r="AA133" t="s">
        <v>444</v>
      </c>
      <c r="AB133" t="s">
        <v>444</v>
      </c>
      <c r="AC133" s="30" t="s">
        <v>444</v>
      </c>
      <c r="AD133" s="30" t="s">
        <v>444</v>
      </c>
      <c r="AE133" t="s">
        <v>444</v>
      </c>
      <c r="AF133" t="s">
        <v>444</v>
      </c>
      <c r="AG133" s="30" t="s">
        <v>444</v>
      </c>
      <c r="AH133" s="30" t="s">
        <v>444</v>
      </c>
      <c r="AI133" t="s">
        <v>444</v>
      </c>
      <c r="AJ133" t="s">
        <v>444</v>
      </c>
      <c r="AK133" s="30" t="s">
        <v>444</v>
      </c>
      <c r="AL133" s="30" t="s">
        <v>444</v>
      </c>
      <c r="AM133" t="s">
        <v>444</v>
      </c>
      <c r="AN133" t="s">
        <v>444</v>
      </c>
      <c r="AO133" s="30" t="s">
        <v>444</v>
      </c>
      <c r="AP133" s="30" t="s">
        <v>444</v>
      </c>
      <c r="AQ133" t="s">
        <v>444</v>
      </c>
      <c r="AR133" t="s">
        <v>444</v>
      </c>
      <c r="AS133" s="30" t="s">
        <v>444</v>
      </c>
      <c r="AT133" s="30" t="s">
        <v>444</v>
      </c>
      <c r="AU133" t="s">
        <v>444</v>
      </c>
      <c r="AV133" t="s">
        <v>444</v>
      </c>
      <c r="AW133" s="30" t="s">
        <v>444</v>
      </c>
      <c r="AX133" s="30" t="s">
        <v>444</v>
      </c>
      <c r="AY133" t="s">
        <v>444</v>
      </c>
      <c r="AZ133" t="s">
        <v>444</v>
      </c>
      <c r="BA133" s="30" t="s">
        <v>444</v>
      </c>
      <c r="BB133" s="30" t="s">
        <v>444</v>
      </c>
      <c r="BC133" t="s">
        <v>444</v>
      </c>
      <c r="BD133" t="s">
        <v>444</v>
      </c>
      <c r="BE133" s="30" t="s">
        <v>444</v>
      </c>
      <c r="BF133" s="30" t="s">
        <v>444</v>
      </c>
      <c r="BG133" t="s">
        <v>444</v>
      </c>
      <c r="BH133" t="s">
        <v>444</v>
      </c>
      <c r="BI133" s="30" t="s">
        <v>444</v>
      </c>
      <c r="BJ133" s="30" t="s">
        <v>444</v>
      </c>
      <c r="BK133" t="s">
        <v>444</v>
      </c>
      <c r="BL133" t="s">
        <v>444</v>
      </c>
      <c r="BM133" s="30" t="s">
        <v>444</v>
      </c>
      <c r="BN133" s="30" t="s">
        <v>444</v>
      </c>
      <c r="BO133" t="s">
        <v>444</v>
      </c>
      <c r="BP133" t="s">
        <v>444</v>
      </c>
      <c r="BQ133" s="30" t="s">
        <v>444</v>
      </c>
      <c r="BR133" s="30" t="s">
        <v>444</v>
      </c>
    </row>
    <row r="134" spans="1:70" x14ac:dyDescent="0.25">
      <c r="A134" t="s">
        <v>2596</v>
      </c>
      <c r="B134" t="s">
        <v>2688</v>
      </c>
      <c r="C134" t="s">
        <v>8</v>
      </c>
      <c r="D134" t="s">
        <v>15</v>
      </c>
      <c r="E134" s="30" t="s">
        <v>2</v>
      </c>
      <c r="F134" s="30" t="s">
        <v>2</v>
      </c>
      <c r="G134" t="s">
        <v>16</v>
      </c>
      <c r="H134" t="s">
        <v>16</v>
      </c>
      <c r="I134" s="30" t="s">
        <v>17</v>
      </c>
      <c r="J134" s="30" t="s">
        <v>17</v>
      </c>
      <c r="K134" t="s">
        <v>199</v>
      </c>
      <c r="L134" t="s">
        <v>199</v>
      </c>
      <c r="M134" s="30" t="s">
        <v>444</v>
      </c>
      <c r="N134" s="30" t="s">
        <v>444</v>
      </c>
      <c r="O134" t="s">
        <v>444</v>
      </c>
      <c r="P134" t="s">
        <v>444</v>
      </c>
      <c r="Q134" s="30" t="s">
        <v>444</v>
      </c>
      <c r="R134" s="30" t="s">
        <v>444</v>
      </c>
      <c r="S134" t="s">
        <v>444</v>
      </c>
      <c r="T134" t="s">
        <v>444</v>
      </c>
      <c r="U134" s="30" t="s">
        <v>444</v>
      </c>
      <c r="V134" s="30" t="s">
        <v>444</v>
      </c>
      <c r="W134" t="s">
        <v>444</v>
      </c>
      <c r="X134" t="s">
        <v>444</v>
      </c>
      <c r="Y134" s="30" t="s">
        <v>444</v>
      </c>
      <c r="Z134" s="30" t="s">
        <v>444</v>
      </c>
      <c r="AA134" t="s">
        <v>444</v>
      </c>
      <c r="AB134" t="s">
        <v>444</v>
      </c>
      <c r="AC134" s="30" t="s">
        <v>444</v>
      </c>
      <c r="AD134" s="30" t="s">
        <v>444</v>
      </c>
      <c r="AE134" t="s">
        <v>444</v>
      </c>
      <c r="AF134" t="s">
        <v>444</v>
      </c>
      <c r="AG134" s="30" t="s">
        <v>444</v>
      </c>
      <c r="AH134" s="30" t="s">
        <v>444</v>
      </c>
      <c r="AI134" t="s">
        <v>444</v>
      </c>
      <c r="AJ134" t="s">
        <v>444</v>
      </c>
      <c r="AK134" s="30" t="s">
        <v>444</v>
      </c>
      <c r="AL134" s="30" t="s">
        <v>444</v>
      </c>
      <c r="AM134" t="s">
        <v>444</v>
      </c>
      <c r="AN134" t="s">
        <v>444</v>
      </c>
      <c r="AO134" s="30" t="s">
        <v>444</v>
      </c>
      <c r="AP134" s="30" t="s">
        <v>444</v>
      </c>
      <c r="AQ134" t="s">
        <v>444</v>
      </c>
      <c r="AR134" t="s">
        <v>444</v>
      </c>
      <c r="AS134" s="30" t="s">
        <v>444</v>
      </c>
      <c r="AT134" s="30" t="s">
        <v>444</v>
      </c>
      <c r="AU134" t="s">
        <v>444</v>
      </c>
      <c r="AV134" t="s">
        <v>444</v>
      </c>
      <c r="AW134" s="30" t="s">
        <v>444</v>
      </c>
      <c r="AX134" s="30" t="s">
        <v>444</v>
      </c>
      <c r="AY134" t="s">
        <v>444</v>
      </c>
      <c r="AZ134" t="s">
        <v>444</v>
      </c>
      <c r="BA134" s="30" t="s">
        <v>444</v>
      </c>
      <c r="BB134" s="30" t="s">
        <v>444</v>
      </c>
      <c r="BC134" t="s">
        <v>444</v>
      </c>
      <c r="BD134" t="s">
        <v>444</v>
      </c>
      <c r="BE134" s="30" t="s">
        <v>444</v>
      </c>
      <c r="BF134" s="30" t="s">
        <v>444</v>
      </c>
      <c r="BG134" t="s">
        <v>444</v>
      </c>
      <c r="BH134" t="s">
        <v>444</v>
      </c>
      <c r="BI134" s="30" t="s">
        <v>444</v>
      </c>
      <c r="BJ134" s="30" t="s">
        <v>444</v>
      </c>
      <c r="BK134" t="s">
        <v>444</v>
      </c>
      <c r="BL134" t="s">
        <v>444</v>
      </c>
      <c r="BM134" s="30" t="s">
        <v>444</v>
      </c>
      <c r="BN134" s="30" t="s">
        <v>444</v>
      </c>
      <c r="BO134" t="s">
        <v>444</v>
      </c>
      <c r="BP134" t="s">
        <v>444</v>
      </c>
      <c r="BQ134" s="30" t="s">
        <v>444</v>
      </c>
      <c r="BR134" s="30" t="s">
        <v>444</v>
      </c>
    </row>
    <row r="135" spans="1:70" x14ac:dyDescent="0.25">
      <c r="A135" t="s">
        <v>2605</v>
      </c>
      <c r="B135" t="s">
        <v>2690</v>
      </c>
      <c r="C135" t="s">
        <v>8</v>
      </c>
      <c r="D135" t="s">
        <v>15</v>
      </c>
      <c r="E135" s="30" t="s">
        <v>2</v>
      </c>
      <c r="F135" s="30" t="s">
        <v>2</v>
      </c>
      <c r="G135" t="s">
        <v>16</v>
      </c>
      <c r="H135" t="s">
        <v>16</v>
      </c>
      <c r="I135" s="30" t="s">
        <v>17</v>
      </c>
      <c r="J135" s="30" t="s">
        <v>17</v>
      </c>
      <c r="K135" t="s">
        <v>199</v>
      </c>
      <c r="L135" t="s">
        <v>199</v>
      </c>
      <c r="M135" s="30" t="s">
        <v>444</v>
      </c>
      <c r="N135" s="30" t="s">
        <v>444</v>
      </c>
      <c r="O135" t="s">
        <v>444</v>
      </c>
      <c r="P135" t="s">
        <v>444</v>
      </c>
      <c r="Q135" s="30" t="s">
        <v>444</v>
      </c>
      <c r="R135" s="30" t="s">
        <v>444</v>
      </c>
      <c r="S135" t="s">
        <v>444</v>
      </c>
      <c r="T135" t="s">
        <v>444</v>
      </c>
      <c r="U135" s="30" t="s">
        <v>444</v>
      </c>
      <c r="V135" s="30" t="s">
        <v>444</v>
      </c>
      <c r="W135" t="s">
        <v>444</v>
      </c>
      <c r="X135" t="s">
        <v>444</v>
      </c>
      <c r="Y135" s="30" t="s">
        <v>444</v>
      </c>
      <c r="Z135" s="30" t="s">
        <v>444</v>
      </c>
      <c r="AA135" t="s">
        <v>444</v>
      </c>
      <c r="AB135" t="s">
        <v>444</v>
      </c>
      <c r="AC135" s="30" t="s">
        <v>444</v>
      </c>
      <c r="AD135" s="30" t="s">
        <v>444</v>
      </c>
      <c r="AE135" t="s">
        <v>444</v>
      </c>
      <c r="AF135" t="s">
        <v>444</v>
      </c>
      <c r="AG135" s="30" t="s">
        <v>444</v>
      </c>
      <c r="AH135" s="30" t="s">
        <v>444</v>
      </c>
      <c r="AI135" t="s">
        <v>444</v>
      </c>
      <c r="AJ135" t="s">
        <v>444</v>
      </c>
      <c r="AK135" s="30" t="s">
        <v>444</v>
      </c>
      <c r="AL135" s="30" t="s">
        <v>444</v>
      </c>
      <c r="AM135" t="s">
        <v>444</v>
      </c>
      <c r="AN135" t="s">
        <v>444</v>
      </c>
      <c r="AO135" s="30" t="s">
        <v>444</v>
      </c>
      <c r="AP135" s="30" t="s">
        <v>444</v>
      </c>
      <c r="AQ135" t="s">
        <v>444</v>
      </c>
      <c r="AR135" t="s">
        <v>444</v>
      </c>
      <c r="AS135" s="30" t="s">
        <v>444</v>
      </c>
      <c r="AT135" s="30" t="s">
        <v>444</v>
      </c>
      <c r="AU135" t="s">
        <v>444</v>
      </c>
      <c r="AV135" t="s">
        <v>444</v>
      </c>
      <c r="AW135" s="30" t="s">
        <v>444</v>
      </c>
      <c r="AX135" s="30" t="s">
        <v>444</v>
      </c>
      <c r="AY135" t="s">
        <v>444</v>
      </c>
      <c r="AZ135" t="s">
        <v>444</v>
      </c>
      <c r="BA135" s="30" t="s">
        <v>444</v>
      </c>
      <c r="BB135" s="30" t="s">
        <v>444</v>
      </c>
      <c r="BC135" t="s">
        <v>444</v>
      </c>
      <c r="BD135" t="s">
        <v>444</v>
      </c>
      <c r="BE135" s="30" t="s">
        <v>444</v>
      </c>
      <c r="BF135" s="30" t="s">
        <v>444</v>
      </c>
      <c r="BG135" t="s">
        <v>444</v>
      </c>
      <c r="BH135" t="s">
        <v>444</v>
      </c>
      <c r="BI135" s="30" t="s">
        <v>444</v>
      </c>
      <c r="BJ135" s="30" t="s">
        <v>444</v>
      </c>
      <c r="BK135" t="s">
        <v>444</v>
      </c>
      <c r="BL135" t="s">
        <v>444</v>
      </c>
      <c r="BM135" s="30" t="s">
        <v>444</v>
      </c>
      <c r="BN135" s="30" t="s">
        <v>444</v>
      </c>
      <c r="BO135" t="s">
        <v>444</v>
      </c>
      <c r="BP135" t="s">
        <v>444</v>
      </c>
      <c r="BQ135" s="30" t="s">
        <v>444</v>
      </c>
      <c r="BR135" s="30" t="s">
        <v>444</v>
      </c>
    </row>
    <row r="136" spans="1:70" x14ac:dyDescent="0.25">
      <c r="A136" t="s">
        <v>2691</v>
      </c>
      <c r="B136" t="s">
        <v>2692</v>
      </c>
      <c r="C136" t="s">
        <v>15</v>
      </c>
      <c r="D136" t="s">
        <v>15</v>
      </c>
      <c r="E136" s="30" t="s">
        <v>2</v>
      </c>
      <c r="F136" s="30" t="s">
        <v>2</v>
      </c>
      <c r="G136" t="s">
        <v>170</v>
      </c>
      <c r="H136" t="s">
        <v>170</v>
      </c>
      <c r="I136" s="30" t="s">
        <v>175</v>
      </c>
      <c r="J136" s="30" t="s">
        <v>175</v>
      </c>
      <c r="K136" t="s">
        <v>189</v>
      </c>
      <c r="L136" t="s">
        <v>189</v>
      </c>
      <c r="M136" s="30" t="s">
        <v>204</v>
      </c>
      <c r="N136" s="30" t="s">
        <v>204</v>
      </c>
      <c r="O136" t="s">
        <v>444</v>
      </c>
      <c r="P136" t="s">
        <v>444</v>
      </c>
      <c r="Q136" s="30" t="s">
        <v>444</v>
      </c>
      <c r="R136" s="30" t="s">
        <v>444</v>
      </c>
      <c r="S136" t="s">
        <v>444</v>
      </c>
      <c r="T136" t="s">
        <v>444</v>
      </c>
      <c r="U136" s="30" t="s">
        <v>444</v>
      </c>
      <c r="V136" s="30" t="s">
        <v>444</v>
      </c>
      <c r="W136" t="s">
        <v>444</v>
      </c>
      <c r="X136" t="s">
        <v>444</v>
      </c>
      <c r="Y136" s="30" t="s">
        <v>444</v>
      </c>
      <c r="Z136" s="30" t="s">
        <v>444</v>
      </c>
      <c r="AA136" t="s">
        <v>444</v>
      </c>
      <c r="AB136" t="s">
        <v>444</v>
      </c>
      <c r="AC136" s="30" t="s">
        <v>444</v>
      </c>
      <c r="AD136" s="30" t="s">
        <v>444</v>
      </c>
      <c r="AE136" t="s">
        <v>444</v>
      </c>
      <c r="AF136" t="s">
        <v>444</v>
      </c>
      <c r="AG136" s="30" t="s">
        <v>444</v>
      </c>
      <c r="AH136" s="30" t="s">
        <v>444</v>
      </c>
      <c r="AI136" t="s">
        <v>444</v>
      </c>
      <c r="AJ136" t="s">
        <v>444</v>
      </c>
      <c r="AK136" s="30" t="s">
        <v>444</v>
      </c>
      <c r="AL136" s="30" t="s">
        <v>444</v>
      </c>
      <c r="AM136" t="s">
        <v>444</v>
      </c>
      <c r="AN136" t="s">
        <v>444</v>
      </c>
      <c r="AO136" s="30" t="s">
        <v>444</v>
      </c>
      <c r="AP136" s="30" t="s">
        <v>444</v>
      </c>
      <c r="AQ136" t="s">
        <v>444</v>
      </c>
      <c r="AR136" t="s">
        <v>444</v>
      </c>
      <c r="AS136" s="30" t="s">
        <v>444</v>
      </c>
      <c r="AT136" s="30" t="s">
        <v>444</v>
      </c>
      <c r="AU136" t="s">
        <v>444</v>
      </c>
      <c r="AV136" t="s">
        <v>444</v>
      </c>
      <c r="AW136" s="30" t="s">
        <v>444</v>
      </c>
      <c r="AX136" s="30" t="s">
        <v>444</v>
      </c>
      <c r="AY136" t="s">
        <v>444</v>
      </c>
      <c r="AZ136" t="s">
        <v>444</v>
      </c>
      <c r="BA136" s="30" t="s">
        <v>444</v>
      </c>
      <c r="BB136" s="30" t="s">
        <v>444</v>
      </c>
      <c r="BC136" t="s">
        <v>444</v>
      </c>
      <c r="BD136" t="s">
        <v>444</v>
      </c>
      <c r="BE136" s="30" t="s">
        <v>444</v>
      </c>
      <c r="BF136" s="30" t="s">
        <v>444</v>
      </c>
      <c r="BG136" t="s">
        <v>444</v>
      </c>
      <c r="BH136" t="s">
        <v>444</v>
      </c>
      <c r="BI136" s="30" t="s">
        <v>444</v>
      </c>
      <c r="BJ136" s="30" t="s">
        <v>444</v>
      </c>
      <c r="BK136" t="s">
        <v>444</v>
      </c>
      <c r="BL136" t="s">
        <v>444</v>
      </c>
      <c r="BM136" s="30" t="s">
        <v>444</v>
      </c>
      <c r="BN136" s="30" t="s">
        <v>444</v>
      </c>
      <c r="BO136" t="s">
        <v>444</v>
      </c>
      <c r="BP136" t="s">
        <v>444</v>
      </c>
      <c r="BQ136" s="30" t="s">
        <v>444</v>
      </c>
      <c r="BR136" s="30" t="s">
        <v>444</v>
      </c>
    </row>
  </sheetData>
  <pageMargins left="0.25" right="0.25" top="0.75" bottom="0.75" header="0.3" footer="0.3"/>
  <pageSetup paperSize="8" fitToWidth="3" fitToHeight="0" orientation="landscape" r:id="rId1"/>
  <headerFooter>
    <oddHeader>&amp;C&amp;F
&amp;A</oddHeader>
    <oddFooter>&amp;L&amp;D&amp;R&amp;P of &amp;N</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166AC-45AB-4C50-B212-6213EBDD4E0E}">
  <sheetPr>
    <pageSetUpPr fitToPage="1"/>
  </sheetPr>
  <dimension ref="A1:AV493"/>
  <sheetViews>
    <sheetView zoomScaleNormal="100" workbookViewId="0">
      <pane xSplit="1" ySplit="3" topLeftCell="B4" activePane="bottomRight" state="frozen"/>
      <selection pane="topRight" activeCell="B1" sqref="B1"/>
      <selection pane="bottomLeft" activeCell="A3" sqref="A3"/>
      <selection pane="bottomRight"/>
    </sheetView>
  </sheetViews>
  <sheetFormatPr defaultRowHeight="15" x14ac:dyDescent="0.25"/>
  <cols>
    <col min="1" max="1" width="5.42578125" customWidth="1"/>
    <col min="2" max="2" width="46.28515625" bestFit="1" customWidth="1"/>
    <col min="3" max="3" width="7.85546875" customWidth="1"/>
    <col min="4" max="4" width="9.42578125" customWidth="1"/>
    <col min="5" max="6" width="8.28515625" style="30" customWidth="1"/>
    <col min="7" max="8" width="8.28515625" customWidth="1"/>
    <col min="9" max="10" width="8.28515625" style="30" customWidth="1"/>
    <col min="11" max="12" width="8.28515625" customWidth="1"/>
    <col min="13" max="14" width="8.28515625" style="30" customWidth="1"/>
    <col min="15" max="16" width="8.28515625" customWidth="1"/>
    <col min="17" max="18" width="8.28515625" style="30" customWidth="1"/>
    <col min="19" max="20" width="8.28515625" customWidth="1"/>
    <col min="21" max="22" width="8.28515625" style="30" customWidth="1"/>
    <col min="23" max="24" width="8.28515625" customWidth="1"/>
    <col min="25" max="26" width="8.28515625" style="30" customWidth="1"/>
    <col min="27" max="28" width="8.28515625" customWidth="1"/>
    <col min="29" max="30" width="8.28515625" style="30" customWidth="1"/>
    <col min="31" max="32" width="8.28515625" customWidth="1"/>
    <col min="33" max="34" width="8.28515625" style="30" customWidth="1"/>
    <col min="35" max="36" width="8.28515625" customWidth="1"/>
    <col min="37" max="38" width="8.28515625" style="30" customWidth="1"/>
    <col min="39" max="40" width="8.28515625" customWidth="1"/>
    <col min="41" max="42" width="8.28515625" style="30" customWidth="1"/>
    <col min="43" max="44" width="8.28515625" customWidth="1"/>
    <col min="45" max="46" width="8.28515625" style="30" customWidth="1"/>
    <col min="47" max="48" width="8.28515625" customWidth="1"/>
    <col min="49" max="50" width="22.28515625" bestFit="1" customWidth="1"/>
    <col min="51" max="51" width="18.28515625" bestFit="1" customWidth="1"/>
    <col min="52" max="60" width="8.28515625" customWidth="1"/>
    <col min="61" max="62" width="9.7109375" customWidth="1"/>
    <col min="63" max="65" width="9.5703125" customWidth="1"/>
    <col min="66" max="66" width="9.7109375" customWidth="1"/>
    <col min="67" max="67" width="8.28515625" customWidth="1"/>
    <col min="68" max="71" width="7.42578125" customWidth="1"/>
    <col min="72" max="72" width="6.28515625" customWidth="1"/>
    <col min="73" max="73" width="5.28515625" customWidth="1"/>
    <col min="74" max="74" width="6.28515625" customWidth="1"/>
    <col min="75" max="75" width="6.5703125" customWidth="1"/>
    <col min="76" max="76" width="5.42578125" customWidth="1"/>
    <col min="77" max="77" width="9.7109375" customWidth="1"/>
    <col min="78" max="78" width="10.28515625" customWidth="1"/>
    <col min="79" max="79" width="11.28515625" customWidth="1"/>
    <col min="80" max="80" width="12.28515625" customWidth="1"/>
    <col min="81" max="81" width="7.28515625" customWidth="1"/>
    <col min="82" max="82" width="7.140625" customWidth="1"/>
    <col min="83" max="83" width="9.42578125" customWidth="1"/>
    <col min="84" max="84" width="8.7109375" customWidth="1"/>
    <col min="85" max="85" width="8.42578125" customWidth="1"/>
    <col min="86" max="86" width="12.28515625" customWidth="1"/>
    <col min="87" max="87" width="9.7109375" customWidth="1"/>
    <col min="88" max="88" width="7.7109375" customWidth="1"/>
    <col min="89" max="89" width="6.140625" customWidth="1"/>
    <col min="90" max="90" width="6.7109375" customWidth="1"/>
    <col min="91" max="91" width="6.42578125" customWidth="1"/>
    <col min="92" max="92" width="10.5703125" customWidth="1"/>
    <col min="93" max="93" width="10.28515625" customWidth="1"/>
    <col min="94" max="94" width="9.85546875" customWidth="1"/>
    <col min="95" max="95" width="7.7109375" customWidth="1"/>
    <col min="96" max="96" width="5.85546875" customWidth="1"/>
    <col min="97" max="97" width="8.7109375" customWidth="1"/>
    <col min="98" max="98" width="6.7109375" customWidth="1"/>
    <col min="99" max="100" width="6.140625" customWidth="1"/>
    <col min="101" max="101" width="6.7109375" customWidth="1"/>
    <col min="102" max="102" width="7.140625" customWidth="1"/>
    <col min="103" max="103" width="9.42578125" customWidth="1"/>
    <col min="104" max="104" width="5.28515625" customWidth="1"/>
    <col min="105" max="105" width="8.42578125" customWidth="1"/>
    <col min="106" max="106" width="5.5703125" customWidth="1"/>
    <col min="107" max="107" width="7" customWidth="1"/>
    <col min="108" max="108" width="10.140625" customWidth="1"/>
    <col min="109" max="109" width="7.42578125" customWidth="1"/>
    <col min="110" max="110" width="10" customWidth="1"/>
    <col min="111" max="111" width="5.42578125" customWidth="1"/>
    <col min="112" max="112" width="7.7109375" customWidth="1"/>
    <col min="113" max="113" width="10" customWidth="1"/>
    <col min="114" max="114" width="8.28515625" customWidth="1"/>
    <col min="115" max="115" width="9.85546875" customWidth="1"/>
    <col min="116" max="116" width="5.28515625" customWidth="1"/>
    <col min="117" max="117" width="8.42578125" customWidth="1"/>
    <col min="118" max="118" width="10.28515625" customWidth="1"/>
    <col min="119" max="119" width="5.28515625" customWidth="1"/>
    <col min="120" max="120" width="7.140625" customWidth="1"/>
    <col min="121" max="121" width="10.140625" customWidth="1"/>
    <col min="122" max="122" width="6" customWidth="1"/>
    <col min="123" max="123" width="7.140625" customWidth="1"/>
    <col min="124" max="124" width="10.42578125" customWidth="1"/>
    <col min="125" max="125" width="5.28515625" customWidth="1"/>
    <col min="126" max="126" width="7.28515625" customWidth="1"/>
    <col min="127" max="127" width="10.28515625" customWidth="1"/>
    <col min="128" max="128" width="5.42578125" customWidth="1"/>
    <col min="129" max="129" width="7.28515625" customWidth="1"/>
    <col min="130" max="130" width="9.85546875" customWidth="1"/>
    <col min="131" max="131" width="5.28515625" customWidth="1"/>
    <col min="132" max="132" width="8" customWidth="1"/>
    <col min="133" max="133" width="10" customWidth="1"/>
    <col min="134" max="134" width="5.42578125" customWidth="1"/>
    <col min="135" max="135" width="7.5703125" customWidth="1"/>
    <col min="136" max="136" width="10.5703125" customWidth="1"/>
    <col min="137" max="137" width="5.7109375" customWidth="1"/>
    <col min="138" max="138" width="7.5703125" customWidth="1"/>
    <col min="139" max="139" width="10.42578125" customWidth="1"/>
    <col min="140" max="140" width="5.28515625" customWidth="1"/>
    <col min="141" max="141" width="6.7109375" customWidth="1"/>
    <col min="142" max="142" width="9.5703125" customWidth="1"/>
    <col min="143" max="143" width="5.28515625" customWidth="1"/>
    <col min="144" max="144" width="6.7109375" customWidth="1"/>
    <col min="145" max="145" width="10.28515625" customWidth="1"/>
    <col min="146" max="146" width="8.7109375" customWidth="1"/>
    <col min="147" max="147" width="9.5703125" customWidth="1"/>
    <col min="148" max="148" width="9.28515625" customWidth="1"/>
    <col min="149" max="149" width="11" customWidth="1"/>
    <col min="150" max="151" width="22.140625" bestFit="1" customWidth="1"/>
    <col min="152" max="153" width="22.28515625" bestFit="1" customWidth="1"/>
    <col min="154" max="154" width="20.7109375" bestFit="1" customWidth="1"/>
  </cols>
  <sheetData>
    <row r="1" spans="1:48" x14ac:dyDescent="0.25">
      <c r="B1" t="s">
        <v>3431</v>
      </c>
      <c r="E1"/>
      <c r="F1"/>
      <c r="I1"/>
      <c r="J1"/>
      <c r="M1"/>
      <c r="N1"/>
      <c r="Q1"/>
      <c r="R1"/>
      <c r="U1"/>
      <c r="V1"/>
      <c r="Y1"/>
      <c r="Z1"/>
      <c r="AC1"/>
      <c r="AD1"/>
      <c r="AG1"/>
      <c r="AH1"/>
      <c r="AK1"/>
      <c r="AL1"/>
      <c r="AO1"/>
      <c r="AP1"/>
      <c r="AS1"/>
      <c r="AT1"/>
    </row>
    <row r="2" spans="1:48" ht="54" x14ac:dyDescent="0.25">
      <c r="A2" s="12" t="s">
        <v>1089</v>
      </c>
      <c r="B2" s="12" t="s">
        <v>2713</v>
      </c>
      <c r="C2" s="12" t="s">
        <v>1088</v>
      </c>
      <c r="D2" s="12" t="s">
        <v>3307</v>
      </c>
      <c r="E2" s="31" t="s">
        <v>3308</v>
      </c>
      <c r="F2" s="31" t="s">
        <v>3309</v>
      </c>
      <c r="G2" s="12" t="s">
        <v>3310</v>
      </c>
      <c r="H2" s="12" t="s">
        <v>3311</v>
      </c>
      <c r="I2" s="31" t="s">
        <v>3312</v>
      </c>
      <c r="J2" s="31" t="s">
        <v>3313</v>
      </c>
      <c r="K2" s="12" t="s">
        <v>3314</v>
      </c>
      <c r="L2" s="12" t="s">
        <v>3315</v>
      </c>
      <c r="M2" s="31" t="s">
        <v>3316</v>
      </c>
      <c r="N2" s="31" t="s">
        <v>3317</v>
      </c>
      <c r="O2" s="12" t="s">
        <v>3351</v>
      </c>
      <c r="P2" s="12" t="s">
        <v>3350</v>
      </c>
      <c r="Q2" s="31" t="s">
        <v>3349</v>
      </c>
      <c r="R2" s="31" t="s">
        <v>3348</v>
      </c>
      <c r="S2" s="12" t="s">
        <v>3347</v>
      </c>
      <c r="T2" s="12" t="s">
        <v>3346</v>
      </c>
      <c r="U2" s="31" t="s">
        <v>3345</v>
      </c>
      <c r="V2" s="31" t="s">
        <v>3344</v>
      </c>
      <c r="W2" s="12" t="s">
        <v>3343</v>
      </c>
      <c r="X2" s="12" t="s">
        <v>3342</v>
      </c>
      <c r="Y2" s="31" t="s">
        <v>3341</v>
      </c>
      <c r="Z2" s="31" t="s">
        <v>3340</v>
      </c>
      <c r="AA2" s="12" t="s">
        <v>3339</v>
      </c>
      <c r="AB2" s="12" t="s">
        <v>3338</v>
      </c>
      <c r="AC2" s="31" t="s">
        <v>3337</v>
      </c>
      <c r="AD2" s="31" t="s">
        <v>3336</v>
      </c>
      <c r="AE2" s="12" t="s">
        <v>3335</v>
      </c>
      <c r="AF2" s="12" t="s">
        <v>3334</v>
      </c>
      <c r="AG2" s="31" t="s">
        <v>3333</v>
      </c>
      <c r="AH2" s="31" t="s">
        <v>3332</v>
      </c>
      <c r="AI2" s="12" t="s">
        <v>3331</v>
      </c>
      <c r="AJ2" s="12" t="s">
        <v>3330</v>
      </c>
      <c r="AK2" s="31" t="s">
        <v>3329</v>
      </c>
      <c r="AL2" s="31" t="s">
        <v>3328</v>
      </c>
      <c r="AM2" s="12" t="s">
        <v>3327</v>
      </c>
      <c r="AN2" s="12" t="s">
        <v>3326</v>
      </c>
      <c r="AO2" s="31" t="s">
        <v>3325</v>
      </c>
      <c r="AP2" s="31" t="s">
        <v>3324</v>
      </c>
      <c r="AQ2" s="12" t="s">
        <v>3323</v>
      </c>
      <c r="AR2" s="12" t="s">
        <v>3322</v>
      </c>
      <c r="AS2" s="31" t="s">
        <v>3321</v>
      </c>
      <c r="AT2" s="31" t="s">
        <v>3320</v>
      </c>
      <c r="AU2" s="12" t="s">
        <v>3319</v>
      </c>
      <c r="AV2" s="12" t="s">
        <v>3318</v>
      </c>
    </row>
    <row r="3" spans="1:48" s="13" customFormat="1" x14ac:dyDescent="0.25">
      <c r="A3" s="13" t="s">
        <v>1144</v>
      </c>
      <c r="B3" s="13" t="s">
        <v>1145</v>
      </c>
      <c r="C3" s="13" t="s">
        <v>1</v>
      </c>
      <c r="D3" s="13" t="s">
        <v>1231</v>
      </c>
      <c r="E3" s="32" t="s">
        <v>1232</v>
      </c>
      <c r="F3" s="32" t="s">
        <v>1233</v>
      </c>
      <c r="G3" s="13" t="s">
        <v>1234</v>
      </c>
      <c r="H3" s="13" t="s">
        <v>1235</v>
      </c>
      <c r="I3" s="32" t="s">
        <v>1236</v>
      </c>
      <c r="J3" s="32" t="s">
        <v>1237</v>
      </c>
      <c r="K3" s="13" t="s">
        <v>1238</v>
      </c>
      <c r="L3" s="13" t="s">
        <v>1239</v>
      </c>
      <c r="M3" s="32" t="s">
        <v>1240</v>
      </c>
      <c r="N3" s="32" t="s">
        <v>1241</v>
      </c>
      <c r="O3" s="13" t="s">
        <v>1242</v>
      </c>
      <c r="P3" s="13" t="s">
        <v>1243</v>
      </c>
      <c r="Q3" s="32" t="s">
        <v>1244</v>
      </c>
      <c r="R3" s="32" t="s">
        <v>1245</v>
      </c>
      <c r="S3" s="13" t="s">
        <v>1246</v>
      </c>
      <c r="T3" s="13" t="s">
        <v>1247</v>
      </c>
      <c r="U3" s="32" t="s">
        <v>1248</v>
      </c>
      <c r="V3" s="32" t="s">
        <v>1249</v>
      </c>
      <c r="W3" s="13" t="s">
        <v>1250</v>
      </c>
      <c r="X3" s="13" t="s">
        <v>1251</v>
      </c>
      <c r="Y3" s="32" t="s">
        <v>1252</v>
      </c>
      <c r="Z3" s="32" t="s">
        <v>1253</v>
      </c>
      <c r="AA3" s="13" t="s">
        <v>1254</v>
      </c>
      <c r="AB3" s="13" t="s">
        <v>1255</v>
      </c>
      <c r="AC3" s="32" t="s">
        <v>1256</v>
      </c>
      <c r="AD3" s="32" t="s">
        <v>1257</v>
      </c>
      <c r="AE3" s="13" t="s">
        <v>1258</v>
      </c>
      <c r="AF3" s="13" t="s">
        <v>1259</v>
      </c>
      <c r="AG3" s="32" t="s">
        <v>1260</v>
      </c>
      <c r="AH3" s="32" t="s">
        <v>1261</v>
      </c>
      <c r="AI3" s="13" t="s">
        <v>1262</v>
      </c>
      <c r="AJ3" s="13" t="s">
        <v>1263</v>
      </c>
      <c r="AK3" s="32" t="s">
        <v>1264</v>
      </c>
      <c r="AL3" s="32" t="s">
        <v>1265</v>
      </c>
      <c r="AM3" s="13" t="s">
        <v>1266</v>
      </c>
      <c r="AN3" s="13" t="s">
        <v>1267</v>
      </c>
      <c r="AO3" s="32" t="s">
        <v>1268</v>
      </c>
      <c r="AP3" s="32" t="s">
        <v>1269</v>
      </c>
      <c r="AQ3" s="13" t="s">
        <v>1270</v>
      </c>
      <c r="AR3" s="13" t="s">
        <v>1271</v>
      </c>
      <c r="AS3" s="32" t="s">
        <v>1272</v>
      </c>
      <c r="AT3" s="32" t="s">
        <v>1273</v>
      </c>
      <c r="AU3" s="13" t="s">
        <v>1274</v>
      </c>
      <c r="AV3" s="13" t="s">
        <v>1275</v>
      </c>
    </row>
    <row r="4" spans="1:48" x14ac:dyDescent="0.25">
      <c r="A4" t="s">
        <v>61</v>
      </c>
      <c r="B4" t="s">
        <v>1398</v>
      </c>
      <c r="C4" t="s">
        <v>8</v>
      </c>
      <c r="D4" t="s">
        <v>15</v>
      </c>
      <c r="E4" s="30" t="s">
        <v>526</v>
      </c>
      <c r="F4" s="30" t="s">
        <v>609</v>
      </c>
      <c r="G4" t="s">
        <v>444</v>
      </c>
      <c r="H4" t="s">
        <v>444</v>
      </c>
      <c r="I4" s="30" t="s">
        <v>444</v>
      </c>
      <c r="J4" s="30" t="s">
        <v>444</v>
      </c>
      <c r="K4" t="s">
        <v>444</v>
      </c>
      <c r="L4" t="s">
        <v>444</v>
      </c>
      <c r="M4" s="30" t="s">
        <v>444</v>
      </c>
      <c r="N4" s="30" t="s">
        <v>444</v>
      </c>
      <c r="O4" t="s">
        <v>444</v>
      </c>
      <c r="P4" t="s">
        <v>444</v>
      </c>
      <c r="Q4" s="30" t="s">
        <v>444</v>
      </c>
      <c r="R4" s="30" t="s">
        <v>444</v>
      </c>
      <c r="S4" t="s">
        <v>444</v>
      </c>
      <c r="T4" t="s">
        <v>444</v>
      </c>
      <c r="U4" s="30" t="s">
        <v>444</v>
      </c>
      <c r="V4" s="30" t="s">
        <v>444</v>
      </c>
      <c r="W4" t="s">
        <v>444</v>
      </c>
      <c r="X4" t="s">
        <v>444</v>
      </c>
      <c r="Y4" s="30" t="s">
        <v>444</v>
      </c>
      <c r="Z4" s="30" t="s">
        <v>444</v>
      </c>
      <c r="AA4" t="s">
        <v>444</v>
      </c>
      <c r="AB4" t="s">
        <v>444</v>
      </c>
      <c r="AC4" s="30" t="s">
        <v>444</v>
      </c>
      <c r="AD4" s="30" t="s">
        <v>444</v>
      </c>
      <c r="AE4" t="s">
        <v>444</v>
      </c>
      <c r="AF4" t="s">
        <v>444</v>
      </c>
      <c r="AG4" s="30" t="s">
        <v>444</v>
      </c>
      <c r="AH4" s="30" t="s">
        <v>444</v>
      </c>
      <c r="AI4" t="s">
        <v>444</v>
      </c>
      <c r="AJ4" t="s">
        <v>444</v>
      </c>
      <c r="AK4" s="30" t="s">
        <v>444</v>
      </c>
      <c r="AL4" s="30" t="s">
        <v>444</v>
      </c>
      <c r="AM4" t="s">
        <v>444</v>
      </c>
      <c r="AN4" t="s">
        <v>444</v>
      </c>
      <c r="AO4" s="30" t="s">
        <v>444</v>
      </c>
      <c r="AP4" s="30" t="s">
        <v>444</v>
      </c>
      <c r="AQ4" t="s">
        <v>444</v>
      </c>
      <c r="AR4" t="s">
        <v>444</v>
      </c>
      <c r="AS4" s="30" t="s">
        <v>444</v>
      </c>
      <c r="AT4" s="30" t="s">
        <v>444</v>
      </c>
      <c r="AU4" t="s">
        <v>444</v>
      </c>
      <c r="AV4" t="s">
        <v>444</v>
      </c>
    </row>
    <row r="5" spans="1:48" x14ac:dyDescent="0.25">
      <c r="A5" t="s">
        <v>64</v>
      </c>
      <c r="B5" t="s">
        <v>295</v>
      </c>
      <c r="C5" t="s">
        <v>8</v>
      </c>
      <c r="D5" t="s">
        <v>15</v>
      </c>
      <c r="E5" s="30" t="s">
        <v>446</v>
      </c>
      <c r="F5" s="30" t="s">
        <v>475</v>
      </c>
      <c r="G5" t="s">
        <v>481</v>
      </c>
      <c r="H5" t="s">
        <v>494</v>
      </c>
      <c r="I5" s="30" t="s">
        <v>495</v>
      </c>
      <c r="J5" s="30" t="s">
        <v>495</v>
      </c>
      <c r="K5" t="s">
        <v>502</v>
      </c>
      <c r="L5" t="s">
        <v>258</v>
      </c>
      <c r="M5" s="30" t="s">
        <v>522</v>
      </c>
      <c r="N5" s="30" t="s">
        <v>1399</v>
      </c>
      <c r="O5" t="s">
        <v>444</v>
      </c>
      <c r="P5" t="s">
        <v>444</v>
      </c>
      <c r="Q5" s="30" t="s">
        <v>444</v>
      </c>
      <c r="R5" s="30" t="s">
        <v>444</v>
      </c>
      <c r="S5" t="s">
        <v>444</v>
      </c>
      <c r="T5" t="s">
        <v>444</v>
      </c>
      <c r="U5" s="30" t="s">
        <v>444</v>
      </c>
      <c r="V5" s="30" t="s">
        <v>444</v>
      </c>
      <c r="W5" t="s">
        <v>444</v>
      </c>
      <c r="X5" t="s">
        <v>444</v>
      </c>
      <c r="Y5" s="30" t="s">
        <v>444</v>
      </c>
      <c r="Z5" s="30" t="s">
        <v>444</v>
      </c>
      <c r="AA5" t="s">
        <v>444</v>
      </c>
      <c r="AB5" t="s">
        <v>444</v>
      </c>
      <c r="AC5" s="30" t="s">
        <v>444</v>
      </c>
      <c r="AD5" s="30" t="s">
        <v>444</v>
      </c>
      <c r="AE5" t="s">
        <v>444</v>
      </c>
      <c r="AF5" t="s">
        <v>444</v>
      </c>
      <c r="AG5" s="30" t="s">
        <v>444</v>
      </c>
      <c r="AH5" s="30" t="s">
        <v>444</v>
      </c>
      <c r="AI5" t="s">
        <v>444</v>
      </c>
      <c r="AJ5" t="s">
        <v>444</v>
      </c>
      <c r="AK5" s="30" t="s">
        <v>444</v>
      </c>
      <c r="AL5" s="30" t="s">
        <v>444</v>
      </c>
      <c r="AM5" t="s">
        <v>444</v>
      </c>
      <c r="AN5" t="s">
        <v>444</v>
      </c>
      <c r="AO5" s="30" t="s">
        <v>444</v>
      </c>
      <c r="AP5" s="30" t="s">
        <v>444</v>
      </c>
      <c r="AQ5" t="s">
        <v>444</v>
      </c>
      <c r="AR5" t="s">
        <v>444</v>
      </c>
      <c r="AS5" s="30" t="s">
        <v>444</v>
      </c>
      <c r="AT5" s="30" t="s">
        <v>444</v>
      </c>
      <c r="AU5" t="s">
        <v>444</v>
      </c>
      <c r="AV5" t="s">
        <v>444</v>
      </c>
    </row>
    <row r="6" spans="1:48" x14ac:dyDescent="0.25">
      <c r="A6" t="s">
        <v>65</v>
      </c>
      <c r="B6" t="s">
        <v>1400</v>
      </c>
      <c r="C6" t="s">
        <v>8</v>
      </c>
      <c r="D6" t="s">
        <v>15</v>
      </c>
      <c r="E6" s="30" t="s">
        <v>1401</v>
      </c>
      <c r="F6" s="30" t="s">
        <v>480</v>
      </c>
      <c r="G6" t="s">
        <v>444</v>
      </c>
      <c r="H6" t="s">
        <v>444</v>
      </c>
      <c r="I6" s="30" t="s">
        <v>444</v>
      </c>
      <c r="J6" s="30" t="s">
        <v>444</v>
      </c>
      <c r="K6" t="s">
        <v>444</v>
      </c>
      <c r="L6" t="s">
        <v>444</v>
      </c>
      <c r="M6" s="30" t="s">
        <v>444</v>
      </c>
      <c r="N6" s="30" t="s">
        <v>444</v>
      </c>
      <c r="O6" t="s">
        <v>444</v>
      </c>
      <c r="P6" t="s">
        <v>444</v>
      </c>
      <c r="Q6" s="30" t="s">
        <v>444</v>
      </c>
      <c r="R6" s="30" t="s">
        <v>444</v>
      </c>
      <c r="S6" t="s">
        <v>444</v>
      </c>
      <c r="T6" t="s">
        <v>444</v>
      </c>
      <c r="U6" s="30" t="s">
        <v>444</v>
      </c>
      <c r="V6" s="30" t="s">
        <v>444</v>
      </c>
      <c r="W6" t="s">
        <v>444</v>
      </c>
      <c r="X6" t="s">
        <v>444</v>
      </c>
      <c r="Y6" s="30" t="s">
        <v>444</v>
      </c>
      <c r="Z6" s="30" t="s">
        <v>444</v>
      </c>
      <c r="AA6" t="s">
        <v>444</v>
      </c>
      <c r="AB6" t="s">
        <v>444</v>
      </c>
      <c r="AC6" s="30" t="s">
        <v>444</v>
      </c>
      <c r="AD6" s="30" t="s">
        <v>444</v>
      </c>
      <c r="AE6" t="s">
        <v>444</v>
      </c>
      <c r="AF6" t="s">
        <v>444</v>
      </c>
      <c r="AG6" s="30" t="s">
        <v>444</v>
      </c>
      <c r="AH6" s="30" t="s">
        <v>444</v>
      </c>
      <c r="AI6" t="s">
        <v>444</v>
      </c>
      <c r="AJ6" t="s">
        <v>444</v>
      </c>
      <c r="AK6" s="30" t="s">
        <v>444</v>
      </c>
      <c r="AL6" s="30" t="s">
        <v>444</v>
      </c>
      <c r="AM6" t="s">
        <v>444</v>
      </c>
      <c r="AN6" t="s">
        <v>444</v>
      </c>
      <c r="AO6" s="30" t="s">
        <v>444</v>
      </c>
      <c r="AP6" s="30" t="s">
        <v>444</v>
      </c>
      <c r="AQ6" t="s">
        <v>444</v>
      </c>
      <c r="AR6" t="s">
        <v>444</v>
      </c>
      <c r="AS6" s="30" t="s">
        <v>444</v>
      </c>
      <c r="AT6" s="30" t="s">
        <v>444</v>
      </c>
      <c r="AU6" t="s">
        <v>444</v>
      </c>
      <c r="AV6" t="s">
        <v>444</v>
      </c>
    </row>
    <row r="7" spans="1:48" x14ac:dyDescent="0.25">
      <c r="A7" t="s">
        <v>1402</v>
      </c>
      <c r="B7" t="s">
        <v>1403</v>
      </c>
      <c r="C7" t="s">
        <v>8</v>
      </c>
      <c r="D7" t="s">
        <v>15</v>
      </c>
      <c r="E7" s="30" t="s">
        <v>490</v>
      </c>
      <c r="F7" s="30" t="s">
        <v>493</v>
      </c>
      <c r="G7" t="s">
        <v>500</v>
      </c>
      <c r="H7" t="s">
        <v>500</v>
      </c>
      <c r="I7" s="30" t="s">
        <v>258</v>
      </c>
      <c r="J7" s="30" t="s">
        <v>1404</v>
      </c>
      <c r="K7" t="s">
        <v>444</v>
      </c>
      <c r="L7" t="s">
        <v>444</v>
      </c>
      <c r="M7" s="30" t="s">
        <v>444</v>
      </c>
      <c r="N7" s="30" t="s">
        <v>444</v>
      </c>
      <c r="O7" t="s">
        <v>444</v>
      </c>
      <c r="P7" t="s">
        <v>444</v>
      </c>
      <c r="Q7" s="30" t="s">
        <v>444</v>
      </c>
      <c r="R7" s="30" t="s">
        <v>444</v>
      </c>
      <c r="S7" t="s">
        <v>444</v>
      </c>
      <c r="T7" t="s">
        <v>444</v>
      </c>
      <c r="U7" s="30" t="s">
        <v>444</v>
      </c>
      <c r="V7" s="30" t="s">
        <v>444</v>
      </c>
      <c r="W7" t="s">
        <v>444</v>
      </c>
      <c r="X7" t="s">
        <v>444</v>
      </c>
      <c r="Y7" s="30" t="s">
        <v>444</v>
      </c>
      <c r="Z7" s="30" t="s">
        <v>444</v>
      </c>
      <c r="AA7" t="s">
        <v>444</v>
      </c>
      <c r="AB7" t="s">
        <v>444</v>
      </c>
      <c r="AC7" s="30" t="s">
        <v>444</v>
      </c>
      <c r="AD7" s="30" t="s">
        <v>444</v>
      </c>
      <c r="AE7" t="s">
        <v>444</v>
      </c>
      <c r="AF7" t="s">
        <v>444</v>
      </c>
      <c r="AG7" s="30" t="s">
        <v>444</v>
      </c>
      <c r="AH7" s="30" t="s">
        <v>444</v>
      </c>
      <c r="AI7" t="s">
        <v>444</v>
      </c>
      <c r="AJ7" t="s">
        <v>444</v>
      </c>
      <c r="AK7" s="30" t="s">
        <v>444</v>
      </c>
      <c r="AL7" s="30" t="s">
        <v>444</v>
      </c>
      <c r="AM7" t="s">
        <v>444</v>
      </c>
      <c r="AN7" t="s">
        <v>444</v>
      </c>
      <c r="AO7" s="30" t="s">
        <v>444</v>
      </c>
      <c r="AP7" s="30" t="s">
        <v>444</v>
      </c>
      <c r="AQ7" t="s">
        <v>444</v>
      </c>
      <c r="AR7" t="s">
        <v>444</v>
      </c>
      <c r="AS7" s="30" t="s">
        <v>444</v>
      </c>
      <c r="AT7" s="30" t="s">
        <v>444</v>
      </c>
      <c r="AU7" t="s">
        <v>444</v>
      </c>
      <c r="AV7" t="s">
        <v>444</v>
      </c>
    </row>
    <row r="8" spans="1:48" x14ac:dyDescent="0.25">
      <c r="A8" t="s">
        <v>106</v>
      </c>
      <c r="B8" t="s">
        <v>1408</v>
      </c>
      <c r="C8" t="s">
        <v>8</v>
      </c>
      <c r="D8" t="s">
        <v>15</v>
      </c>
      <c r="E8" s="30" t="s">
        <v>624</v>
      </c>
      <c r="F8" s="30" t="s">
        <v>626</v>
      </c>
      <c r="G8" t="s">
        <v>444</v>
      </c>
      <c r="H8" t="s">
        <v>444</v>
      </c>
      <c r="I8" s="30" t="s">
        <v>444</v>
      </c>
      <c r="J8" s="30" t="s">
        <v>444</v>
      </c>
      <c r="K8" t="s">
        <v>444</v>
      </c>
      <c r="L8" t="s">
        <v>444</v>
      </c>
      <c r="M8" s="30" t="s">
        <v>444</v>
      </c>
      <c r="N8" s="30" t="s">
        <v>444</v>
      </c>
      <c r="O8" t="s">
        <v>444</v>
      </c>
      <c r="P8" t="s">
        <v>444</v>
      </c>
      <c r="Q8" s="30" t="s">
        <v>444</v>
      </c>
      <c r="R8" s="30" t="s">
        <v>444</v>
      </c>
      <c r="S8" t="s">
        <v>444</v>
      </c>
      <c r="T8" t="s">
        <v>444</v>
      </c>
      <c r="U8" s="30" t="s">
        <v>444</v>
      </c>
      <c r="V8" s="30" t="s">
        <v>444</v>
      </c>
      <c r="W8" t="s">
        <v>444</v>
      </c>
      <c r="X8" t="s">
        <v>444</v>
      </c>
      <c r="Y8" s="30" t="s">
        <v>444</v>
      </c>
      <c r="Z8" s="30" t="s">
        <v>444</v>
      </c>
      <c r="AA8" t="s">
        <v>444</v>
      </c>
      <c r="AB8" t="s">
        <v>444</v>
      </c>
      <c r="AC8" s="30" t="s">
        <v>444</v>
      </c>
      <c r="AD8" s="30" t="s">
        <v>444</v>
      </c>
      <c r="AE8" t="s">
        <v>444</v>
      </c>
      <c r="AF8" t="s">
        <v>444</v>
      </c>
      <c r="AG8" s="30" t="s">
        <v>444</v>
      </c>
      <c r="AH8" s="30" t="s">
        <v>444</v>
      </c>
      <c r="AI8" t="s">
        <v>444</v>
      </c>
      <c r="AJ8" t="s">
        <v>444</v>
      </c>
      <c r="AK8" s="30" t="s">
        <v>444</v>
      </c>
      <c r="AL8" s="30" t="s">
        <v>444</v>
      </c>
      <c r="AM8" t="s">
        <v>444</v>
      </c>
      <c r="AN8" t="s">
        <v>444</v>
      </c>
      <c r="AO8" s="30" t="s">
        <v>444</v>
      </c>
      <c r="AP8" s="30" t="s">
        <v>444</v>
      </c>
      <c r="AQ8" t="s">
        <v>444</v>
      </c>
      <c r="AR8" t="s">
        <v>444</v>
      </c>
      <c r="AS8" s="30" t="s">
        <v>444</v>
      </c>
      <c r="AT8" s="30" t="s">
        <v>444</v>
      </c>
      <c r="AU8" t="s">
        <v>444</v>
      </c>
      <c r="AV8" t="s">
        <v>444</v>
      </c>
    </row>
    <row r="9" spans="1:48" x14ac:dyDescent="0.25">
      <c r="A9" t="s">
        <v>1412</v>
      </c>
      <c r="B9" t="s">
        <v>1413</v>
      </c>
      <c r="C9" t="s">
        <v>8</v>
      </c>
      <c r="D9" t="s">
        <v>15</v>
      </c>
      <c r="E9" s="30" t="s">
        <v>446</v>
      </c>
      <c r="F9" s="30" t="s">
        <v>475</v>
      </c>
      <c r="G9" t="s">
        <v>481</v>
      </c>
      <c r="H9" t="s">
        <v>494</v>
      </c>
      <c r="I9" s="30" t="s">
        <v>502</v>
      </c>
      <c r="J9" s="30" t="s">
        <v>258</v>
      </c>
      <c r="K9" t="s">
        <v>479</v>
      </c>
      <c r="L9" t="s">
        <v>1399</v>
      </c>
      <c r="M9" s="30" t="s">
        <v>444</v>
      </c>
      <c r="N9" s="30" t="s">
        <v>444</v>
      </c>
      <c r="O9" t="s">
        <v>444</v>
      </c>
      <c r="P9" t="s">
        <v>444</v>
      </c>
      <c r="Q9" s="30" t="s">
        <v>444</v>
      </c>
      <c r="R9" s="30" t="s">
        <v>444</v>
      </c>
      <c r="S9" t="s">
        <v>444</v>
      </c>
      <c r="T9" t="s">
        <v>444</v>
      </c>
      <c r="U9" s="30" t="s">
        <v>444</v>
      </c>
      <c r="V9" s="30" t="s">
        <v>444</v>
      </c>
      <c r="W9" t="s">
        <v>444</v>
      </c>
      <c r="X9" t="s">
        <v>444</v>
      </c>
      <c r="Y9" s="30" t="s">
        <v>444</v>
      </c>
      <c r="Z9" s="30" t="s">
        <v>444</v>
      </c>
      <c r="AA9" t="s">
        <v>444</v>
      </c>
      <c r="AB9" t="s">
        <v>444</v>
      </c>
      <c r="AC9" s="30" t="s">
        <v>444</v>
      </c>
      <c r="AD9" s="30" t="s">
        <v>444</v>
      </c>
      <c r="AE9" t="s">
        <v>444</v>
      </c>
      <c r="AF9" t="s">
        <v>444</v>
      </c>
      <c r="AG9" s="30" t="s">
        <v>444</v>
      </c>
      <c r="AH9" s="30" t="s">
        <v>444</v>
      </c>
      <c r="AI9" t="s">
        <v>444</v>
      </c>
      <c r="AJ9" t="s">
        <v>444</v>
      </c>
      <c r="AK9" s="30" t="s">
        <v>444</v>
      </c>
      <c r="AL9" s="30" t="s">
        <v>444</v>
      </c>
      <c r="AM9" t="s">
        <v>444</v>
      </c>
      <c r="AN9" t="s">
        <v>444</v>
      </c>
      <c r="AO9" s="30" t="s">
        <v>444</v>
      </c>
      <c r="AP9" s="30" t="s">
        <v>444</v>
      </c>
      <c r="AQ9" t="s">
        <v>444</v>
      </c>
      <c r="AR9" t="s">
        <v>444</v>
      </c>
      <c r="AS9" s="30" t="s">
        <v>444</v>
      </c>
      <c r="AT9" s="30" t="s">
        <v>444</v>
      </c>
      <c r="AU9" t="s">
        <v>444</v>
      </c>
      <c r="AV9" t="s">
        <v>444</v>
      </c>
    </row>
    <row r="10" spans="1:48" x14ac:dyDescent="0.25">
      <c r="A10" t="s">
        <v>104</v>
      </c>
      <c r="B10" t="s">
        <v>1414</v>
      </c>
      <c r="C10" t="s">
        <v>8</v>
      </c>
      <c r="D10" t="s">
        <v>15</v>
      </c>
      <c r="E10" s="30" t="s">
        <v>624</v>
      </c>
      <c r="F10" s="30" t="s">
        <v>626</v>
      </c>
      <c r="G10" t="s">
        <v>444</v>
      </c>
      <c r="H10" t="s">
        <v>444</v>
      </c>
      <c r="I10" s="30" t="s">
        <v>444</v>
      </c>
      <c r="J10" s="30" t="s">
        <v>444</v>
      </c>
      <c r="K10" t="s">
        <v>444</v>
      </c>
      <c r="L10" t="s">
        <v>444</v>
      </c>
      <c r="M10" s="30" t="s">
        <v>444</v>
      </c>
      <c r="N10" s="30" t="s">
        <v>444</v>
      </c>
      <c r="O10" t="s">
        <v>444</v>
      </c>
      <c r="P10" t="s">
        <v>444</v>
      </c>
      <c r="Q10" s="30" t="s">
        <v>444</v>
      </c>
      <c r="R10" s="30" t="s">
        <v>444</v>
      </c>
      <c r="S10" t="s">
        <v>444</v>
      </c>
      <c r="T10" t="s">
        <v>444</v>
      </c>
      <c r="U10" s="30" t="s">
        <v>444</v>
      </c>
      <c r="V10" s="30" t="s">
        <v>444</v>
      </c>
      <c r="W10" t="s">
        <v>444</v>
      </c>
      <c r="X10" t="s">
        <v>444</v>
      </c>
      <c r="Y10" s="30" t="s">
        <v>444</v>
      </c>
      <c r="Z10" s="30" t="s">
        <v>444</v>
      </c>
      <c r="AA10" t="s">
        <v>444</v>
      </c>
      <c r="AB10" t="s">
        <v>444</v>
      </c>
      <c r="AC10" s="30" t="s">
        <v>444</v>
      </c>
      <c r="AD10" s="30" t="s">
        <v>444</v>
      </c>
      <c r="AE10" t="s">
        <v>444</v>
      </c>
      <c r="AF10" t="s">
        <v>444</v>
      </c>
      <c r="AG10" s="30" t="s">
        <v>444</v>
      </c>
      <c r="AH10" s="30" t="s">
        <v>444</v>
      </c>
      <c r="AI10" t="s">
        <v>444</v>
      </c>
      <c r="AJ10" t="s">
        <v>444</v>
      </c>
      <c r="AK10" s="30" t="s">
        <v>444</v>
      </c>
      <c r="AL10" s="30" t="s">
        <v>444</v>
      </c>
      <c r="AM10" t="s">
        <v>444</v>
      </c>
      <c r="AN10" t="s">
        <v>444</v>
      </c>
      <c r="AO10" s="30" t="s">
        <v>444</v>
      </c>
      <c r="AP10" s="30" t="s">
        <v>444</v>
      </c>
      <c r="AQ10" t="s">
        <v>444</v>
      </c>
      <c r="AR10" t="s">
        <v>444</v>
      </c>
      <c r="AS10" s="30" t="s">
        <v>444</v>
      </c>
      <c r="AT10" s="30" t="s">
        <v>444</v>
      </c>
      <c r="AU10" t="s">
        <v>444</v>
      </c>
      <c r="AV10" t="s">
        <v>444</v>
      </c>
    </row>
    <row r="11" spans="1:48" x14ac:dyDescent="0.25">
      <c r="A11" t="s">
        <v>98</v>
      </c>
      <c r="B11" t="s">
        <v>1415</v>
      </c>
      <c r="C11" t="s">
        <v>8</v>
      </c>
      <c r="D11" t="s">
        <v>15</v>
      </c>
      <c r="E11" s="30" t="s">
        <v>1416</v>
      </c>
      <c r="F11" s="30" t="s">
        <v>480</v>
      </c>
      <c r="G11" t="s">
        <v>444</v>
      </c>
      <c r="H11" t="s">
        <v>444</v>
      </c>
      <c r="I11" s="30" t="s">
        <v>444</v>
      </c>
      <c r="J11" s="30" t="s">
        <v>444</v>
      </c>
      <c r="K11" t="s">
        <v>444</v>
      </c>
      <c r="L11" t="s">
        <v>444</v>
      </c>
      <c r="M11" s="30" t="s">
        <v>444</v>
      </c>
      <c r="N11" s="30" t="s">
        <v>444</v>
      </c>
      <c r="O11" t="s">
        <v>444</v>
      </c>
      <c r="P11" t="s">
        <v>444</v>
      </c>
      <c r="Q11" s="30" t="s">
        <v>444</v>
      </c>
      <c r="R11" s="30" t="s">
        <v>444</v>
      </c>
      <c r="S11" t="s">
        <v>444</v>
      </c>
      <c r="T11" t="s">
        <v>444</v>
      </c>
      <c r="U11" s="30" t="s">
        <v>444</v>
      </c>
      <c r="V11" s="30" t="s">
        <v>444</v>
      </c>
      <c r="W11" t="s">
        <v>444</v>
      </c>
      <c r="X11" t="s">
        <v>444</v>
      </c>
      <c r="Y11" s="30" t="s">
        <v>444</v>
      </c>
      <c r="Z11" s="30" t="s">
        <v>444</v>
      </c>
      <c r="AA11" t="s">
        <v>444</v>
      </c>
      <c r="AB11" t="s">
        <v>444</v>
      </c>
      <c r="AC11" s="30" t="s">
        <v>444</v>
      </c>
      <c r="AD11" s="30" t="s">
        <v>444</v>
      </c>
      <c r="AE11" t="s">
        <v>444</v>
      </c>
      <c r="AF11" t="s">
        <v>444</v>
      </c>
      <c r="AG11" s="30" t="s">
        <v>444</v>
      </c>
      <c r="AH11" s="30" t="s">
        <v>444</v>
      </c>
      <c r="AI11" t="s">
        <v>444</v>
      </c>
      <c r="AJ11" t="s">
        <v>444</v>
      </c>
      <c r="AK11" s="30" t="s">
        <v>444</v>
      </c>
      <c r="AL11" s="30" t="s">
        <v>444</v>
      </c>
      <c r="AM11" t="s">
        <v>444</v>
      </c>
      <c r="AN11" t="s">
        <v>444</v>
      </c>
      <c r="AO11" s="30" t="s">
        <v>444</v>
      </c>
      <c r="AP11" s="30" t="s">
        <v>444</v>
      </c>
      <c r="AQ11" t="s">
        <v>444</v>
      </c>
      <c r="AR11" t="s">
        <v>444</v>
      </c>
      <c r="AS11" s="30" t="s">
        <v>444</v>
      </c>
      <c r="AT11" s="30" t="s">
        <v>444</v>
      </c>
      <c r="AU11" t="s">
        <v>444</v>
      </c>
      <c r="AV11" t="s">
        <v>444</v>
      </c>
    </row>
    <row r="12" spans="1:48" x14ac:dyDescent="0.25">
      <c r="A12" t="s">
        <v>1417</v>
      </c>
      <c r="B12" t="s">
        <v>1418</v>
      </c>
      <c r="C12" t="s">
        <v>8</v>
      </c>
      <c r="D12" t="s">
        <v>15</v>
      </c>
      <c r="E12" s="30" t="s">
        <v>490</v>
      </c>
      <c r="F12" s="30" t="s">
        <v>493</v>
      </c>
      <c r="G12" t="s">
        <v>500</v>
      </c>
      <c r="H12" t="s">
        <v>500</v>
      </c>
      <c r="I12" s="30" t="s">
        <v>507</v>
      </c>
      <c r="J12" s="30" t="s">
        <v>1404</v>
      </c>
      <c r="K12" t="s">
        <v>444</v>
      </c>
      <c r="L12" t="s">
        <v>444</v>
      </c>
      <c r="M12" s="30" t="s">
        <v>444</v>
      </c>
      <c r="N12" s="30" t="s">
        <v>444</v>
      </c>
      <c r="O12" t="s">
        <v>444</v>
      </c>
      <c r="P12" t="s">
        <v>444</v>
      </c>
      <c r="Q12" s="30" t="s">
        <v>444</v>
      </c>
      <c r="R12" s="30" t="s">
        <v>444</v>
      </c>
      <c r="S12" t="s">
        <v>444</v>
      </c>
      <c r="T12" t="s">
        <v>444</v>
      </c>
      <c r="U12" s="30" t="s">
        <v>444</v>
      </c>
      <c r="V12" s="30" t="s">
        <v>444</v>
      </c>
      <c r="W12" t="s">
        <v>444</v>
      </c>
      <c r="X12" t="s">
        <v>444</v>
      </c>
      <c r="Y12" s="30" t="s">
        <v>444</v>
      </c>
      <c r="Z12" s="30" t="s">
        <v>444</v>
      </c>
      <c r="AA12" t="s">
        <v>444</v>
      </c>
      <c r="AB12" t="s">
        <v>444</v>
      </c>
      <c r="AC12" s="30" t="s">
        <v>444</v>
      </c>
      <c r="AD12" s="30" t="s">
        <v>444</v>
      </c>
      <c r="AE12" t="s">
        <v>444</v>
      </c>
      <c r="AF12" t="s">
        <v>444</v>
      </c>
      <c r="AG12" s="30" t="s">
        <v>444</v>
      </c>
      <c r="AH12" s="30" t="s">
        <v>444</v>
      </c>
      <c r="AI12" t="s">
        <v>444</v>
      </c>
      <c r="AJ12" t="s">
        <v>444</v>
      </c>
      <c r="AK12" s="30" t="s">
        <v>444</v>
      </c>
      <c r="AL12" s="30" t="s">
        <v>444</v>
      </c>
      <c r="AM12" t="s">
        <v>444</v>
      </c>
      <c r="AN12" t="s">
        <v>444</v>
      </c>
      <c r="AO12" s="30" t="s">
        <v>444</v>
      </c>
      <c r="AP12" s="30" t="s">
        <v>444</v>
      </c>
      <c r="AQ12" t="s">
        <v>444</v>
      </c>
      <c r="AR12" t="s">
        <v>444</v>
      </c>
      <c r="AS12" s="30" t="s">
        <v>444</v>
      </c>
      <c r="AT12" s="30" t="s">
        <v>444</v>
      </c>
      <c r="AU12" t="s">
        <v>444</v>
      </c>
      <c r="AV12" t="s">
        <v>444</v>
      </c>
    </row>
    <row r="13" spans="1:48" x14ac:dyDescent="0.25">
      <c r="A13" t="s">
        <v>130</v>
      </c>
      <c r="B13" t="s">
        <v>1419</v>
      </c>
      <c r="C13" t="s">
        <v>8</v>
      </c>
      <c r="D13" t="s">
        <v>15</v>
      </c>
      <c r="E13" s="30" t="s">
        <v>454</v>
      </c>
      <c r="F13" s="30" t="s">
        <v>455</v>
      </c>
      <c r="G13" t="s">
        <v>456</v>
      </c>
      <c r="H13" t="s">
        <v>456</v>
      </c>
      <c r="I13" s="30" t="s">
        <v>444</v>
      </c>
      <c r="J13" s="30" t="s">
        <v>444</v>
      </c>
      <c r="K13" t="s">
        <v>444</v>
      </c>
      <c r="L13" t="s">
        <v>444</v>
      </c>
      <c r="M13" s="30" t="s">
        <v>444</v>
      </c>
      <c r="N13" s="30" t="s">
        <v>444</v>
      </c>
      <c r="O13" t="s">
        <v>444</v>
      </c>
      <c r="P13" t="s">
        <v>444</v>
      </c>
      <c r="Q13" s="30" t="s">
        <v>444</v>
      </c>
      <c r="R13" s="30" t="s">
        <v>444</v>
      </c>
      <c r="S13" t="s">
        <v>444</v>
      </c>
      <c r="T13" t="s">
        <v>444</v>
      </c>
      <c r="U13" s="30" t="s">
        <v>444</v>
      </c>
      <c r="V13" s="30" t="s">
        <v>444</v>
      </c>
      <c r="W13" t="s">
        <v>444</v>
      </c>
      <c r="X13" t="s">
        <v>444</v>
      </c>
      <c r="Y13" s="30" t="s">
        <v>444</v>
      </c>
      <c r="Z13" s="30" t="s">
        <v>444</v>
      </c>
      <c r="AA13" t="s">
        <v>444</v>
      </c>
      <c r="AB13" t="s">
        <v>444</v>
      </c>
      <c r="AC13" s="30" t="s">
        <v>444</v>
      </c>
      <c r="AD13" s="30" t="s">
        <v>444</v>
      </c>
      <c r="AE13" t="s">
        <v>444</v>
      </c>
      <c r="AF13" t="s">
        <v>444</v>
      </c>
      <c r="AG13" s="30" t="s">
        <v>444</v>
      </c>
      <c r="AH13" s="30" t="s">
        <v>444</v>
      </c>
      <c r="AI13" t="s">
        <v>444</v>
      </c>
      <c r="AJ13" t="s">
        <v>444</v>
      </c>
      <c r="AK13" s="30" t="s">
        <v>444</v>
      </c>
      <c r="AL13" s="30" t="s">
        <v>444</v>
      </c>
      <c r="AM13" t="s">
        <v>444</v>
      </c>
      <c r="AN13" t="s">
        <v>444</v>
      </c>
      <c r="AO13" s="30" t="s">
        <v>444</v>
      </c>
      <c r="AP13" s="30" t="s">
        <v>444</v>
      </c>
      <c r="AQ13" t="s">
        <v>444</v>
      </c>
      <c r="AR13" t="s">
        <v>444</v>
      </c>
      <c r="AS13" s="30" t="s">
        <v>444</v>
      </c>
      <c r="AT13" s="30" t="s">
        <v>444</v>
      </c>
      <c r="AU13" t="s">
        <v>444</v>
      </c>
      <c r="AV13" t="s">
        <v>444</v>
      </c>
    </row>
    <row r="14" spans="1:48" x14ac:dyDescent="0.25">
      <c r="A14" t="s">
        <v>142</v>
      </c>
      <c r="B14" t="s">
        <v>1421</v>
      </c>
      <c r="C14" t="s">
        <v>8</v>
      </c>
      <c r="D14" t="s">
        <v>15</v>
      </c>
      <c r="E14" s="30" t="s">
        <v>446</v>
      </c>
      <c r="F14" s="30" t="s">
        <v>1422</v>
      </c>
      <c r="G14" t="s">
        <v>457</v>
      </c>
      <c r="H14" t="s">
        <v>475</v>
      </c>
      <c r="I14" s="30" t="s">
        <v>481</v>
      </c>
      <c r="J14" s="30" t="s">
        <v>1423</v>
      </c>
      <c r="K14" t="s">
        <v>1424</v>
      </c>
      <c r="L14" t="s">
        <v>1425</v>
      </c>
      <c r="M14" s="30" t="s">
        <v>479</v>
      </c>
      <c r="N14" s="30" t="s">
        <v>1399</v>
      </c>
      <c r="O14" t="s">
        <v>444</v>
      </c>
      <c r="P14" t="s">
        <v>444</v>
      </c>
      <c r="Q14" s="30" t="s">
        <v>444</v>
      </c>
      <c r="R14" s="30" t="s">
        <v>444</v>
      </c>
      <c r="S14" t="s">
        <v>444</v>
      </c>
      <c r="T14" t="s">
        <v>444</v>
      </c>
      <c r="U14" s="30" t="s">
        <v>444</v>
      </c>
      <c r="V14" s="30" t="s">
        <v>444</v>
      </c>
      <c r="W14" t="s">
        <v>444</v>
      </c>
      <c r="X14" t="s">
        <v>444</v>
      </c>
      <c r="Y14" s="30" t="s">
        <v>444</v>
      </c>
      <c r="Z14" s="30" t="s">
        <v>444</v>
      </c>
      <c r="AA14" t="s">
        <v>444</v>
      </c>
      <c r="AB14" t="s">
        <v>444</v>
      </c>
      <c r="AC14" s="30" t="s">
        <v>444</v>
      </c>
      <c r="AD14" s="30" t="s">
        <v>444</v>
      </c>
      <c r="AE14" t="s">
        <v>444</v>
      </c>
      <c r="AF14" t="s">
        <v>444</v>
      </c>
      <c r="AG14" s="30" t="s">
        <v>444</v>
      </c>
      <c r="AH14" s="30" t="s">
        <v>444</v>
      </c>
      <c r="AI14" t="s">
        <v>444</v>
      </c>
      <c r="AJ14" t="s">
        <v>444</v>
      </c>
      <c r="AK14" s="30" t="s">
        <v>444</v>
      </c>
      <c r="AL14" s="30" t="s">
        <v>444</v>
      </c>
      <c r="AM14" t="s">
        <v>444</v>
      </c>
      <c r="AN14" t="s">
        <v>444</v>
      </c>
      <c r="AO14" s="30" t="s">
        <v>444</v>
      </c>
      <c r="AP14" s="30" t="s">
        <v>444</v>
      </c>
      <c r="AQ14" t="s">
        <v>444</v>
      </c>
      <c r="AR14" t="s">
        <v>444</v>
      </c>
      <c r="AS14" s="30" t="s">
        <v>444</v>
      </c>
      <c r="AT14" s="30" t="s">
        <v>444</v>
      </c>
      <c r="AU14" t="s">
        <v>444</v>
      </c>
      <c r="AV14" t="s">
        <v>444</v>
      </c>
    </row>
    <row r="15" spans="1:48" x14ac:dyDescent="0.25">
      <c r="A15" t="s">
        <v>141</v>
      </c>
      <c r="B15" t="s">
        <v>1426</v>
      </c>
      <c r="C15" t="s">
        <v>8</v>
      </c>
      <c r="D15" t="s">
        <v>15</v>
      </c>
      <c r="E15" s="30" t="s">
        <v>446</v>
      </c>
      <c r="F15" s="30" t="s">
        <v>1422</v>
      </c>
      <c r="G15" t="s">
        <v>457</v>
      </c>
      <c r="H15" t="s">
        <v>475</v>
      </c>
      <c r="I15" s="30" t="s">
        <v>481</v>
      </c>
      <c r="J15" s="30" t="s">
        <v>494</v>
      </c>
      <c r="K15" t="s">
        <v>502</v>
      </c>
      <c r="L15" t="s">
        <v>248</v>
      </c>
      <c r="M15" s="30" t="s">
        <v>479</v>
      </c>
      <c r="N15" s="30" t="s">
        <v>1399</v>
      </c>
      <c r="O15" t="s">
        <v>444</v>
      </c>
      <c r="P15" t="s">
        <v>444</v>
      </c>
      <c r="Q15" s="30" t="s">
        <v>444</v>
      </c>
      <c r="R15" s="30" t="s">
        <v>444</v>
      </c>
      <c r="S15" t="s">
        <v>444</v>
      </c>
      <c r="T15" t="s">
        <v>444</v>
      </c>
      <c r="U15" s="30" t="s">
        <v>444</v>
      </c>
      <c r="V15" s="30" t="s">
        <v>444</v>
      </c>
      <c r="W15" t="s">
        <v>444</v>
      </c>
      <c r="X15" t="s">
        <v>444</v>
      </c>
      <c r="Y15" s="30" t="s">
        <v>444</v>
      </c>
      <c r="Z15" s="30" t="s">
        <v>444</v>
      </c>
      <c r="AA15" t="s">
        <v>444</v>
      </c>
      <c r="AB15" t="s">
        <v>444</v>
      </c>
      <c r="AC15" s="30" t="s">
        <v>444</v>
      </c>
      <c r="AD15" s="30" t="s">
        <v>444</v>
      </c>
      <c r="AE15" t="s">
        <v>444</v>
      </c>
      <c r="AF15" t="s">
        <v>444</v>
      </c>
      <c r="AG15" s="30" t="s">
        <v>444</v>
      </c>
      <c r="AH15" s="30" t="s">
        <v>444</v>
      </c>
      <c r="AI15" t="s">
        <v>444</v>
      </c>
      <c r="AJ15" t="s">
        <v>444</v>
      </c>
      <c r="AK15" s="30" t="s">
        <v>444</v>
      </c>
      <c r="AL15" s="30" t="s">
        <v>444</v>
      </c>
      <c r="AM15" t="s">
        <v>444</v>
      </c>
      <c r="AN15" t="s">
        <v>444</v>
      </c>
      <c r="AO15" s="30" t="s">
        <v>444</v>
      </c>
      <c r="AP15" s="30" t="s">
        <v>444</v>
      </c>
      <c r="AQ15" t="s">
        <v>444</v>
      </c>
      <c r="AR15" t="s">
        <v>444</v>
      </c>
      <c r="AS15" s="30" t="s">
        <v>444</v>
      </c>
      <c r="AT15" s="30" t="s">
        <v>444</v>
      </c>
      <c r="AU15" t="s">
        <v>444</v>
      </c>
      <c r="AV15" t="s">
        <v>444</v>
      </c>
    </row>
    <row r="16" spans="1:48" x14ac:dyDescent="0.25">
      <c r="A16" t="s">
        <v>969</v>
      </c>
      <c r="B16" t="s">
        <v>1430</v>
      </c>
      <c r="C16" t="s">
        <v>8</v>
      </c>
      <c r="D16" t="s">
        <v>15</v>
      </c>
      <c r="E16" s="30" t="s">
        <v>446</v>
      </c>
      <c r="F16" s="30" t="s">
        <v>1422</v>
      </c>
      <c r="G16" t="s">
        <v>457</v>
      </c>
      <c r="H16" t="s">
        <v>475</v>
      </c>
      <c r="I16" s="30" t="s">
        <v>481</v>
      </c>
      <c r="J16" s="30" t="s">
        <v>494</v>
      </c>
      <c r="K16" t="s">
        <v>502</v>
      </c>
      <c r="L16" t="s">
        <v>248</v>
      </c>
      <c r="M16" s="30" t="s">
        <v>479</v>
      </c>
      <c r="N16" s="30" t="s">
        <v>1399</v>
      </c>
      <c r="O16" t="s">
        <v>444</v>
      </c>
      <c r="P16" t="s">
        <v>444</v>
      </c>
      <c r="Q16" s="30" t="s">
        <v>444</v>
      </c>
      <c r="R16" s="30" t="s">
        <v>444</v>
      </c>
      <c r="S16" t="s">
        <v>444</v>
      </c>
      <c r="T16" t="s">
        <v>444</v>
      </c>
      <c r="U16" s="30" t="s">
        <v>444</v>
      </c>
      <c r="V16" s="30" t="s">
        <v>444</v>
      </c>
      <c r="W16" t="s">
        <v>444</v>
      </c>
      <c r="X16" t="s">
        <v>444</v>
      </c>
      <c r="Y16" s="30" t="s">
        <v>444</v>
      </c>
      <c r="Z16" s="30" t="s">
        <v>444</v>
      </c>
      <c r="AA16" t="s">
        <v>444</v>
      </c>
      <c r="AB16" t="s">
        <v>444</v>
      </c>
      <c r="AC16" s="30" t="s">
        <v>444</v>
      </c>
      <c r="AD16" s="30" t="s">
        <v>444</v>
      </c>
      <c r="AE16" t="s">
        <v>444</v>
      </c>
      <c r="AF16" t="s">
        <v>444</v>
      </c>
      <c r="AG16" s="30" t="s">
        <v>444</v>
      </c>
      <c r="AH16" s="30" t="s">
        <v>444</v>
      </c>
      <c r="AI16" t="s">
        <v>444</v>
      </c>
      <c r="AJ16" t="s">
        <v>444</v>
      </c>
      <c r="AK16" s="30" t="s">
        <v>444</v>
      </c>
      <c r="AL16" s="30" t="s">
        <v>444</v>
      </c>
      <c r="AM16" t="s">
        <v>444</v>
      </c>
      <c r="AN16" t="s">
        <v>444</v>
      </c>
      <c r="AO16" s="30" t="s">
        <v>444</v>
      </c>
      <c r="AP16" s="30" t="s">
        <v>444</v>
      </c>
      <c r="AQ16" t="s">
        <v>444</v>
      </c>
      <c r="AR16" t="s">
        <v>444</v>
      </c>
      <c r="AS16" s="30" t="s">
        <v>444</v>
      </c>
      <c r="AT16" s="30" t="s">
        <v>444</v>
      </c>
      <c r="AU16" t="s">
        <v>444</v>
      </c>
      <c r="AV16" t="s">
        <v>444</v>
      </c>
    </row>
    <row r="17" spans="1:48" x14ac:dyDescent="0.25">
      <c r="A17" t="s">
        <v>145</v>
      </c>
      <c r="B17" t="s">
        <v>1433</v>
      </c>
      <c r="C17" t="s">
        <v>8</v>
      </c>
      <c r="D17" t="s">
        <v>15</v>
      </c>
      <c r="E17" s="30" t="s">
        <v>454</v>
      </c>
      <c r="F17" s="30" t="s">
        <v>455</v>
      </c>
      <c r="G17" t="s">
        <v>456</v>
      </c>
      <c r="H17" t="s">
        <v>456</v>
      </c>
      <c r="I17" s="30" t="s">
        <v>444</v>
      </c>
      <c r="J17" s="30" t="s">
        <v>444</v>
      </c>
      <c r="K17" t="s">
        <v>444</v>
      </c>
      <c r="L17" t="s">
        <v>444</v>
      </c>
      <c r="M17" s="30" t="s">
        <v>444</v>
      </c>
      <c r="N17" s="30" t="s">
        <v>444</v>
      </c>
      <c r="O17" t="s">
        <v>444</v>
      </c>
      <c r="P17" t="s">
        <v>444</v>
      </c>
      <c r="Q17" s="30" t="s">
        <v>444</v>
      </c>
      <c r="R17" s="30" t="s">
        <v>444</v>
      </c>
      <c r="S17" t="s">
        <v>444</v>
      </c>
      <c r="T17" t="s">
        <v>444</v>
      </c>
      <c r="U17" s="30" t="s">
        <v>444</v>
      </c>
      <c r="V17" s="30" t="s">
        <v>444</v>
      </c>
      <c r="W17" t="s">
        <v>444</v>
      </c>
      <c r="X17" t="s">
        <v>444</v>
      </c>
      <c r="Y17" s="30" t="s">
        <v>444</v>
      </c>
      <c r="Z17" s="30" t="s">
        <v>444</v>
      </c>
      <c r="AA17" t="s">
        <v>444</v>
      </c>
      <c r="AB17" t="s">
        <v>444</v>
      </c>
      <c r="AC17" s="30" t="s">
        <v>444</v>
      </c>
      <c r="AD17" s="30" t="s">
        <v>444</v>
      </c>
      <c r="AE17" t="s">
        <v>444</v>
      </c>
      <c r="AF17" t="s">
        <v>444</v>
      </c>
      <c r="AG17" s="30" t="s">
        <v>444</v>
      </c>
      <c r="AH17" s="30" t="s">
        <v>444</v>
      </c>
      <c r="AI17" t="s">
        <v>444</v>
      </c>
      <c r="AJ17" t="s">
        <v>444</v>
      </c>
      <c r="AK17" s="30" t="s">
        <v>444</v>
      </c>
      <c r="AL17" s="30" t="s">
        <v>444</v>
      </c>
      <c r="AM17" t="s">
        <v>444</v>
      </c>
      <c r="AN17" t="s">
        <v>444</v>
      </c>
      <c r="AO17" s="30" t="s">
        <v>444</v>
      </c>
      <c r="AP17" s="30" t="s">
        <v>444</v>
      </c>
      <c r="AQ17" t="s">
        <v>444</v>
      </c>
      <c r="AR17" t="s">
        <v>444</v>
      </c>
      <c r="AS17" s="30" t="s">
        <v>444</v>
      </c>
      <c r="AT17" s="30" t="s">
        <v>444</v>
      </c>
      <c r="AU17" t="s">
        <v>444</v>
      </c>
      <c r="AV17" t="s">
        <v>444</v>
      </c>
    </row>
    <row r="18" spans="1:48" x14ac:dyDescent="0.25">
      <c r="A18" t="s">
        <v>148</v>
      </c>
      <c r="B18" t="s">
        <v>1434</v>
      </c>
      <c r="C18" t="s">
        <v>15</v>
      </c>
      <c r="D18" t="s">
        <v>15</v>
      </c>
      <c r="E18" s="30" t="s">
        <v>462</v>
      </c>
      <c r="F18" s="30" t="s">
        <v>462</v>
      </c>
      <c r="G18" t="s">
        <v>466</v>
      </c>
      <c r="H18" t="s">
        <v>466</v>
      </c>
      <c r="I18" s="30" t="s">
        <v>444</v>
      </c>
      <c r="J18" s="30" t="s">
        <v>444</v>
      </c>
      <c r="K18" t="s">
        <v>444</v>
      </c>
      <c r="L18" t="s">
        <v>444</v>
      </c>
      <c r="M18" s="30" t="s">
        <v>444</v>
      </c>
      <c r="N18" s="30" t="s">
        <v>444</v>
      </c>
      <c r="O18" t="s">
        <v>444</v>
      </c>
      <c r="P18" t="s">
        <v>444</v>
      </c>
      <c r="Q18" s="30" t="s">
        <v>444</v>
      </c>
      <c r="R18" s="30" t="s">
        <v>444</v>
      </c>
      <c r="S18" t="s">
        <v>444</v>
      </c>
      <c r="T18" t="s">
        <v>444</v>
      </c>
      <c r="U18" s="30" t="s">
        <v>444</v>
      </c>
      <c r="V18" s="30" t="s">
        <v>444</v>
      </c>
      <c r="W18" t="s">
        <v>444</v>
      </c>
      <c r="X18" t="s">
        <v>444</v>
      </c>
      <c r="Y18" s="30" t="s">
        <v>444</v>
      </c>
      <c r="Z18" s="30" t="s">
        <v>444</v>
      </c>
      <c r="AA18" t="s">
        <v>444</v>
      </c>
      <c r="AB18" t="s">
        <v>444</v>
      </c>
      <c r="AC18" s="30" t="s">
        <v>444</v>
      </c>
      <c r="AD18" s="30" t="s">
        <v>444</v>
      </c>
      <c r="AE18" t="s">
        <v>444</v>
      </c>
      <c r="AF18" t="s">
        <v>444</v>
      </c>
      <c r="AG18" s="30" t="s">
        <v>444</v>
      </c>
      <c r="AH18" s="30" t="s">
        <v>444</v>
      </c>
      <c r="AI18" t="s">
        <v>444</v>
      </c>
      <c r="AJ18" t="s">
        <v>444</v>
      </c>
      <c r="AK18" s="30" t="s">
        <v>444</v>
      </c>
      <c r="AL18" s="30" t="s">
        <v>444</v>
      </c>
      <c r="AM18" t="s">
        <v>444</v>
      </c>
      <c r="AN18" t="s">
        <v>444</v>
      </c>
      <c r="AO18" s="30" t="s">
        <v>444</v>
      </c>
      <c r="AP18" s="30" t="s">
        <v>444</v>
      </c>
      <c r="AQ18" t="s">
        <v>444</v>
      </c>
      <c r="AR18" t="s">
        <v>444</v>
      </c>
      <c r="AS18" s="30" t="s">
        <v>444</v>
      </c>
      <c r="AT18" s="30" t="s">
        <v>444</v>
      </c>
      <c r="AU18" t="s">
        <v>444</v>
      </c>
      <c r="AV18" t="s">
        <v>444</v>
      </c>
    </row>
    <row r="19" spans="1:48" x14ac:dyDescent="0.25">
      <c r="A19" t="s">
        <v>149</v>
      </c>
      <c r="B19" t="s">
        <v>1437</v>
      </c>
      <c r="C19" t="s">
        <v>8</v>
      </c>
      <c r="D19" t="s">
        <v>15</v>
      </c>
      <c r="E19" s="30" t="s">
        <v>446</v>
      </c>
      <c r="F19" s="30" t="s">
        <v>1422</v>
      </c>
      <c r="G19" t="s">
        <v>457</v>
      </c>
      <c r="H19" t="s">
        <v>475</v>
      </c>
      <c r="I19" s="30" t="s">
        <v>481</v>
      </c>
      <c r="J19" s="30" t="s">
        <v>494</v>
      </c>
      <c r="K19" t="s">
        <v>502</v>
      </c>
      <c r="L19" t="s">
        <v>248</v>
      </c>
      <c r="M19" s="30" t="s">
        <v>479</v>
      </c>
      <c r="N19" s="30" t="s">
        <v>1399</v>
      </c>
      <c r="O19" t="s">
        <v>444</v>
      </c>
      <c r="P19" t="s">
        <v>444</v>
      </c>
      <c r="Q19" s="30" t="s">
        <v>444</v>
      </c>
      <c r="R19" s="30" t="s">
        <v>444</v>
      </c>
      <c r="S19" t="s">
        <v>444</v>
      </c>
      <c r="T19" t="s">
        <v>444</v>
      </c>
      <c r="U19" s="30" t="s">
        <v>444</v>
      </c>
      <c r="V19" s="30" t="s">
        <v>444</v>
      </c>
      <c r="W19" t="s">
        <v>444</v>
      </c>
      <c r="X19" t="s">
        <v>444</v>
      </c>
      <c r="Y19" s="30" t="s">
        <v>444</v>
      </c>
      <c r="Z19" s="30" t="s">
        <v>444</v>
      </c>
      <c r="AA19" t="s">
        <v>444</v>
      </c>
      <c r="AB19" t="s">
        <v>444</v>
      </c>
      <c r="AC19" s="30" t="s">
        <v>444</v>
      </c>
      <c r="AD19" s="30" t="s">
        <v>444</v>
      </c>
      <c r="AE19" t="s">
        <v>444</v>
      </c>
      <c r="AF19" t="s">
        <v>444</v>
      </c>
      <c r="AG19" s="30" t="s">
        <v>444</v>
      </c>
      <c r="AH19" s="30" t="s">
        <v>444</v>
      </c>
      <c r="AI19" t="s">
        <v>444</v>
      </c>
      <c r="AJ19" t="s">
        <v>444</v>
      </c>
      <c r="AK19" s="30" t="s">
        <v>444</v>
      </c>
      <c r="AL19" s="30" t="s">
        <v>444</v>
      </c>
      <c r="AM19" t="s">
        <v>444</v>
      </c>
      <c r="AN19" t="s">
        <v>444</v>
      </c>
      <c r="AO19" s="30" t="s">
        <v>444</v>
      </c>
      <c r="AP19" s="30" t="s">
        <v>444</v>
      </c>
      <c r="AQ19" t="s">
        <v>444</v>
      </c>
      <c r="AR19" t="s">
        <v>444</v>
      </c>
      <c r="AS19" s="30" t="s">
        <v>444</v>
      </c>
      <c r="AT19" s="30" t="s">
        <v>444</v>
      </c>
      <c r="AU19" t="s">
        <v>444</v>
      </c>
      <c r="AV19" t="s">
        <v>444</v>
      </c>
    </row>
    <row r="20" spans="1:48" x14ac:dyDescent="0.25">
      <c r="A20" t="s">
        <v>150</v>
      </c>
      <c r="B20" t="s">
        <v>1441</v>
      </c>
      <c r="C20" t="s">
        <v>8</v>
      </c>
      <c r="D20" t="s">
        <v>15</v>
      </c>
      <c r="E20" s="30" t="s">
        <v>1416</v>
      </c>
      <c r="F20" s="30" t="s">
        <v>480</v>
      </c>
      <c r="G20" t="s">
        <v>444</v>
      </c>
      <c r="H20" t="s">
        <v>444</v>
      </c>
      <c r="I20" s="30" t="s">
        <v>444</v>
      </c>
      <c r="J20" s="30" t="s">
        <v>444</v>
      </c>
      <c r="K20" t="s">
        <v>444</v>
      </c>
      <c r="L20" t="s">
        <v>444</v>
      </c>
      <c r="M20" s="30" t="s">
        <v>444</v>
      </c>
      <c r="N20" s="30" t="s">
        <v>444</v>
      </c>
      <c r="O20" t="s">
        <v>444</v>
      </c>
      <c r="P20" t="s">
        <v>444</v>
      </c>
      <c r="Q20" s="30" t="s">
        <v>444</v>
      </c>
      <c r="R20" s="30" t="s">
        <v>444</v>
      </c>
      <c r="S20" t="s">
        <v>444</v>
      </c>
      <c r="T20" t="s">
        <v>444</v>
      </c>
      <c r="U20" s="30" t="s">
        <v>444</v>
      </c>
      <c r="V20" s="30" t="s">
        <v>444</v>
      </c>
      <c r="W20" t="s">
        <v>444</v>
      </c>
      <c r="X20" t="s">
        <v>444</v>
      </c>
      <c r="Y20" s="30" t="s">
        <v>444</v>
      </c>
      <c r="Z20" s="30" t="s">
        <v>444</v>
      </c>
      <c r="AA20" t="s">
        <v>444</v>
      </c>
      <c r="AB20" t="s">
        <v>444</v>
      </c>
      <c r="AC20" s="30" t="s">
        <v>444</v>
      </c>
      <c r="AD20" s="30" t="s">
        <v>444</v>
      </c>
      <c r="AE20" t="s">
        <v>444</v>
      </c>
      <c r="AF20" t="s">
        <v>444</v>
      </c>
      <c r="AG20" s="30" t="s">
        <v>444</v>
      </c>
      <c r="AH20" s="30" t="s">
        <v>444</v>
      </c>
      <c r="AI20" t="s">
        <v>444</v>
      </c>
      <c r="AJ20" t="s">
        <v>444</v>
      </c>
      <c r="AK20" s="30" t="s">
        <v>444</v>
      </c>
      <c r="AL20" s="30" t="s">
        <v>444</v>
      </c>
      <c r="AM20" t="s">
        <v>444</v>
      </c>
      <c r="AN20" t="s">
        <v>444</v>
      </c>
      <c r="AO20" s="30" t="s">
        <v>444</v>
      </c>
      <c r="AP20" s="30" t="s">
        <v>444</v>
      </c>
      <c r="AQ20" t="s">
        <v>444</v>
      </c>
      <c r="AR20" t="s">
        <v>444</v>
      </c>
      <c r="AS20" s="30" t="s">
        <v>444</v>
      </c>
      <c r="AT20" s="30" t="s">
        <v>444</v>
      </c>
      <c r="AU20" t="s">
        <v>444</v>
      </c>
      <c r="AV20" t="s">
        <v>444</v>
      </c>
    </row>
    <row r="21" spans="1:48" x14ac:dyDescent="0.25">
      <c r="A21" t="s">
        <v>151</v>
      </c>
      <c r="B21" t="s">
        <v>1442</v>
      </c>
      <c r="C21" t="s">
        <v>8</v>
      </c>
      <c r="D21" t="s">
        <v>15</v>
      </c>
      <c r="E21" s="30" t="s">
        <v>1416</v>
      </c>
      <c r="F21" s="30" t="s">
        <v>480</v>
      </c>
      <c r="G21" t="s">
        <v>444</v>
      </c>
      <c r="H21" t="s">
        <v>444</v>
      </c>
      <c r="I21" s="30" t="s">
        <v>444</v>
      </c>
      <c r="J21" s="30" t="s">
        <v>444</v>
      </c>
      <c r="K21" t="s">
        <v>444</v>
      </c>
      <c r="L21" t="s">
        <v>444</v>
      </c>
      <c r="M21" s="30" t="s">
        <v>444</v>
      </c>
      <c r="N21" s="30" t="s">
        <v>444</v>
      </c>
      <c r="O21" t="s">
        <v>444</v>
      </c>
      <c r="P21" t="s">
        <v>444</v>
      </c>
      <c r="Q21" s="30" t="s">
        <v>444</v>
      </c>
      <c r="R21" s="30" t="s">
        <v>444</v>
      </c>
      <c r="S21" t="s">
        <v>444</v>
      </c>
      <c r="T21" t="s">
        <v>444</v>
      </c>
      <c r="U21" s="30" t="s">
        <v>444</v>
      </c>
      <c r="V21" s="30" t="s">
        <v>444</v>
      </c>
      <c r="W21" t="s">
        <v>444</v>
      </c>
      <c r="X21" t="s">
        <v>444</v>
      </c>
      <c r="Y21" s="30" t="s">
        <v>444</v>
      </c>
      <c r="Z21" s="30" t="s">
        <v>444</v>
      </c>
      <c r="AA21" t="s">
        <v>444</v>
      </c>
      <c r="AB21" t="s">
        <v>444</v>
      </c>
      <c r="AC21" s="30" t="s">
        <v>444</v>
      </c>
      <c r="AD21" s="30" t="s">
        <v>444</v>
      </c>
      <c r="AE21" t="s">
        <v>444</v>
      </c>
      <c r="AF21" t="s">
        <v>444</v>
      </c>
      <c r="AG21" s="30" t="s">
        <v>444</v>
      </c>
      <c r="AH21" s="30" t="s">
        <v>444</v>
      </c>
      <c r="AI21" t="s">
        <v>444</v>
      </c>
      <c r="AJ21" t="s">
        <v>444</v>
      </c>
      <c r="AK21" s="30" t="s">
        <v>444</v>
      </c>
      <c r="AL21" s="30" t="s">
        <v>444</v>
      </c>
      <c r="AM21" t="s">
        <v>444</v>
      </c>
      <c r="AN21" t="s">
        <v>444</v>
      </c>
      <c r="AO21" s="30" t="s">
        <v>444</v>
      </c>
      <c r="AP21" s="30" t="s">
        <v>444</v>
      </c>
      <c r="AQ21" t="s">
        <v>444</v>
      </c>
      <c r="AR21" t="s">
        <v>444</v>
      </c>
      <c r="AS21" s="30" t="s">
        <v>444</v>
      </c>
      <c r="AT21" s="30" t="s">
        <v>444</v>
      </c>
      <c r="AU21" t="s">
        <v>444</v>
      </c>
      <c r="AV21" t="s">
        <v>444</v>
      </c>
    </row>
    <row r="22" spans="1:48" x14ac:dyDescent="0.25">
      <c r="A22" t="s">
        <v>147</v>
      </c>
      <c r="B22" t="s">
        <v>1443</v>
      </c>
      <c r="C22" t="s">
        <v>8</v>
      </c>
      <c r="D22" t="s">
        <v>15</v>
      </c>
      <c r="E22" s="30" t="s">
        <v>454</v>
      </c>
      <c r="F22" s="30" t="s">
        <v>455</v>
      </c>
      <c r="G22" t="s">
        <v>456</v>
      </c>
      <c r="H22" t="s">
        <v>456</v>
      </c>
      <c r="I22" s="30" t="s">
        <v>444</v>
      </c>
      <c r="J22" s="30" t="s">
        <v>444</v>
      </c>
      <c r="K22" t="s">
        <v>444</v>
      </c>
      <c r="L22" t="s">
        <v>444</v>
      </c>
      <c r="M22" s="30" t="s">
        <v>444</v>
      </c>
      <c r="N22" s="30" t="s">
        <v>444</v>
      </c>
      <c r="O22" t="s">
        <v>444</v>
      </c>
      <c r="P22" t="s">
        <v>444</v>
      </c>
      <c r="Q22" s="30" t="s">
        <v>444</v>
      </c>
      <c r="R22" s="30" t="s">
        <v>444</v>
      </c>
      <c r="S22" t="s">
        <v>444</v>
      </c>
      <c r="T22" t="s">
        <v>444</v>
      </c>
      <c r="U22" s="30" t="s">
        <v>444</v>
      </c>
      <c r="V22" s="30" t="s">
        <v>444</v>
      </c>
      <c r="W22" t="s">
        <v>444</v>
      </c>
      <c r="X22" t="s">
        <v>444</v>
      </c>
      <c r="Y22" s="30" t="s">
        <v>444</v>
      </c>
      <c r="Z22" s="30" t="s">
        <v>444</v>
      </c>
      <c r="AA22" t="s">
        <v>444</v>
      </c>
      <c r="AB22" t="s">
        <v>444</v>
      </c>
      <c r="AC22" s="30" t="s">
        <v>444</v>
      </c>
      <c r="AD22" s="30" t="s">
        <v>444</v>
      </c>
      <c r="AE22" t="s">
        <v>444</v>
      </c>
      <c r="AF22" t="s">
        <v>444</v>
      </c>
      <c r="AG22" s="30" t="s">
        <v>444</v>
      </c>
      <c r="AH22" s="30" t="s">
        <v>444</v>
      </c>
      <c r="AI22" t="s">
        <v>444</v>
      </c>
      <c r="AJ22" t="s">
        <v>444</v>
      </c>
      <c r="AK22" s="30" t="s">
        <v>444</v>
      </c>
      <c r="AL22" s="30" t="s">
        <v>444</v>
      </c>
      <c r="AM22" t="s">
        <v>444</v>
      </c>
      <c r="AN22" t="s">
        <v>444</v>
      </c>
      <c r="AO22" s="30" t="s">
        <v>444</v>
      </c>
      <c r="AP22" s="30" t="s">
        <v>444</v>
      </c>
      <c r="AQ22" t="s">
        <v>444</v>
      </c>
      <c r="AR22" t="s">
        <v>444</v>
      </c>
      <c r="AS22" s="30" t="s">
        <v>444</v>
      </c>
      <c r="AT22" s="30" t="s">
        <v>444</v>
      </c>
      <c r="AU22" t="s">
        <v>444</v>
      </c>
      <c r="AV22" t="s">
        <v>444</v>
      </c>
    </row>
    <row r="23" spans="1:48" x14ac:dyDescent="0.25">
      <c r="A23" t="s">
        <v>152</v>
      </c>
      <c r="B23" t="s">
        <v>1444</v>
      </c>
      <c r="C23" t="s">
        <v>8</v>
      </c>
      <c r="D23" t="s">
        <v>15</v>
      </c>
      <c r="E23" s="30" t="s">
        <v>446</v>
      </c>
      <c r="F23" s="30" t="s">
        <v>1422</v>
      </c>
      <c r="G23" t="s">
        <v>457</v>
      </c>
      <c r="H23" t="s">
        <v>475</v>
      </c>
      <c r="I23" s="30" t="s">
        <v>481</v>
      </c>
      <c r="J23" s="30" t="s">
        <v>494</v>
      </c>
      <c r="K23" t="s">
        <v>502</v>
      </c>
      <c r="L23" t="s">
        <v>248</v>
      </c>
      <c r="M23" s="30" t="s">
        <v>479</v>
      </c>
      <c r="N23" s="30" t="s">
        <v>1399</v>
      </c>
      <c r="O23" t="s">
        <v>444</v>
      </c>
      <c r="P23" t="s">
        <v>444</v>
      </c>
      <c r="Q23" s="30" t="s">
        <v>444</v>
      </c>
      <c r="R23" s="30" t="s">
        <v>444</v>
      </c>
      <c r="S23" t="s">
        <v>444</v>
      </c>
      <c r="T23" t="s">
        <v>444</v>
      </c>
      <c r="U23" s="30" t="s">
        <v>444</v>
      </c>
      <c r="V23" s="30" t="s">
        <v>444</v>
      </c>
      <c r="W23" t="s">
        <v>444</v>
      </c>
      <c r="X23" t="s">
        <v>444</v>
      </c>
      <c r="Y23" s="30" t="s">
        <v>444</v>
      </c>
      <c r="Z23" s="30" t="s">
        <v>444</v>
      </c>
      <c r="AA23" t="s">
        <v>444</v>
      </c>
      <c r="AB23" t="s">
        <v>444</v>
      </c>
      <c r="AC23" s="30" t="s">
        <v>444</v>
      </c>
      <c r="AD23" s="30" t="s">
        <v>444</v>
      </c>
      <c r="AE23" t="s">
        <v>444</v>
      </c>
      <c r="AF23" t="s">
        <v>444</v>
      </c>
      <c r="AG23" s="30" t="s">
        <v>444</v>
      </c>
      <c r="AH23" s="30" t="s">
        <v>444</v>
      </c>
      <c r="AI23" t="s">
        <v>444</v>
      </c>
      <c r="AJ23" t="s">
        <v>444</v>
      </c>
      <c r="AK23" s="30" t="s">
        <v>444</v>
      </c>
      <c r="AL23" s="30" t="s">
        <v>444</v>
      </c>
      <c r="AM23" t="s">
        <v>444</v>
      </c>
      <c r="AN23" t="s">
        <v>444</v>
      </c>
      <c r="AO23" s="30" t="s">
        <v>444</v>
      </c>
      <c r="AP23" s="30" t="s">
        <v>444</v>
      </c>
      <c r="AQ23" t="s">
        <v>444</v>
      </c>
      <c r="AR23" t="s">
        <v>444</v>
      </c>
      <c r="AS23" s="30" t="s">
        <v>444</v>
      </c>
      <c r="AT23" s="30" t="s">
        <v>444</v>
      </c>
      <c r="AU23" t="s">
        <v>444</v>
      </c>
      <c r="AV23" t="s">
        <v>444</v>
      </c>
    </row>
    <row r="24" spans="1:48" x14ac:dyDescent="0.25">
      <c r="A24" t="s">
        <v>153</v>
      </c>
      <c r="B24" t="s">
        <v>1445</v>
      </c>
      <c r="C24" t="s">
        <v>8</v>
      </c>
      <c r="D24" t="s">
        <v>15</v>
      </c>
      <c r="E24" s="30" t="s">
        <v>467</v>
      </c>
      <c r="F24" s="30" t="s">
        <v>467</v>
      </c>
      <c r="G24" t="s">
        <v>66</v>
      </c>
      <c r="H24" t="s">
        <v>66</v>
      </c>
      <c r="I24" s="30" t="s">
        <v>73</v>
      </c>
      <c r="J24" s="30" t="s">
        <v>73</v>
      </c>
      <c r="K24" t="s">
        <v>444</v>
      </c>
      <c r="L24" t="s">
        <v>444</v>
      </c>
      <c r="M24" s="30" t="s">
        <v>444</v>
      </c>
      <c r="N24" s="30" t="s">
        <v>444</v>
      </c>
      <c r="O24" t="s">
        <v>444</v>
      </c>
      <c r="P24" t="s">
        <v>444</v>
      </c>
      <c r="Q24" s="30" t="s">
        <v>444</v>
      </c>
      <c r="R24" s="30" t="s">
        <v>444</v>
      </c>
      <c r="S24" t="s">
        <v>444</v>
      </c>
      <c r="T24" t="s">
        <v>444</v>
      </c>
      <c r="U24" s="30" t="s">
        <v>444</v>
      </c>
      <c r="V24" s="30" t="s">
        <v>444</v>
      </c>
      <c r="W24" t="s">
        <v>444</v>
      </c>
      <c r="X24" t="s">
        <v>444</v>
      </c>
      <c r="Y24" s="30" t="s">
        <v>444</v>
      </c>
      <c r="Z24" s="30" t="s">
        <v>444</v>
      </c>
      <c r="AA24" t="s">
        <v>444</v>
      </c>
      <c r="AB24" t="s">
        <v>444</v>
      </c>
      <c r="AC24" s="30" t="s">
        <v>444</v>
      </c>
      <c r="AD24" s="30" t="s">
        <v>444</v>
      </c>
      <c r="AE24" t="s">
        <v>444</v>
      </c>
      <c r="AF24" t="s">
        <v>444</v>
      </c>
      <c r="AG24" s="30" t="s">
        <v>444</v>
      </c>
      <c r="AH24" s="30" t="s">
        <v>444</v>
      </c>
      <c r="AI24" t="s">
        <v>444</v>
      </c>
      <c r="AJ24" t="s">
        <v>444</v>
      </c>
      <c r="AK24" s="30" t="s">
        <v>444</v>
      </c>
      <c r="AL24" s="30" t="s">
        <v>444</v>
      </c>
      <c r="AM24" t="s">
        <v>444</v>
      </c>
      <c r="AN24" t="s">
        <v>444</v>
      </c>
      <c r="AO24" s="30" t="s">
        <v>444</v>
      </c>
      <c r="AP24" s="30" t="s">
        <v>444</v>
      </c>
      <c r="AQ24" t="s">
        <v>444</v>
      </c>
      <c r="AR24" t="s">
        <v>444</v>
      </c>
      <c r="AS24" s="30" t="s">
        <v>444</v>
      </c>
      <c r="AT24" s="30" t="s">
        <v>444</v>
      </c>
      <c r="AU24" t="s">
        <v>444</v>
      </c>
      <c r="AV24" t="s">
        <v>444</v>
      </c>
    </row>
    <row r="25" spans="1:48" x14ac:dyDescent="0.25">
      <c r="A25" t="s">
        <v>154</v>
      </c>
      <c r="B25" t="s">
        <v>1446</v>
      </c>
      <c r="C25" t="s">
        <v>8</v>
      </c>
      <c r="D25" t="s">
        <v>15</v>
      </c>
      <c r="E25" s="30" t="s">
        <v>446</v>
      </c>
      <c r="F25" s="30" t="s">
        <v>475</v>
      </c>
      <c r="G25" t="s">
        <v>481</v>
      </c>
      <c r="H25" t="s">
        <v>494</v>
      </c>
      <c r="I25" s="30" t="s">
        <v>495</v>
      </c>
      <c r="J25" s="30" t="s">
        <v>496</v>
      </c>
      <c r="K25" t="s">
        <v>499</v>
      </c>
      <c r="L25" t="s">
        <v>499</v>
      </c>
      <c r="M25" s="30" t="s">
        <v>501</v>
      </c>
      <c r="N25" s="30" t="s">
        <v>217</v>
      </c>
      <c r="O25" t="s">
        <v>479</v>
      </c>
      <c r="P25" t="s">
        <v>1448</v>
      </c>
      <c r="Q25" s="30" t="s">
        <v>444</v>
      </c>
      <c r="R25" s="30" t="s">
        <v>444</v>
      </c>
      <c r="S25" t="s">
        <v>444</v>
      </c>
      <c r="T25" t="s">
        <v>444</v>
      </c>
      <c r="U25" s="30" t="s">
        <v>444</v>
      </c>
      <c r="V25" s="30" t="s">
        <v>444</v>
      </c>
      <c r="W25" t="s">
        <v>444</v>
      </c>
      <c r="X25" t="s">
        <v>444</v>
      </c>
      <c r="Y25" s="30" t="s">
        <v>444</v>
      </c>
      <c r="Z25" s="30" t="s">
        <v>444</v>
      </c>
      <c r="AA25" t="s">
        <v>444</v>
      </c>
      <c r="AB25" t="s">
        <v>444</v>
      </c>
      <c r="AC25" s="30" t="s">
        <v>444</v>
      </c>
      <c r="AD25" s="30" t="s">
        <v>444</v>
      </c>
      <c r="AE25" t="s">
        <v>444</v>
      </c>
      <c r="AF25" t="s">
        <v>444</v>
      </c>
      <c r="AG25" s="30" t="s">
        <v>444</v>
      </c>
      <c r="AH25" s="30" t="s">
        <v>444</v>
      </c>
      <c r="AI25" t="s">
        <v>444</v>
      </c>
      <c r="AJ25" t="s">
        <v>444</v>
      </c>
      <c r="AK25" s="30" t="s">
        <v>444</v>
      </c>
      <c r="AL25" s="30" t="s">
        <v>444</v>
      </c>
      <c r="AM25" t="s">
        <v>444</v>
      </c>
      <c r="AN25" t="s">
        <v>444</v>
      </c>
      <c r="AO25" s="30" t="s">
        <v>444</v>
      </c>
      <c r="AP25" s="30" t="s">
        <v>444</v>
      </c>
      <c r="AQ25" t="s">
        <v>444</v>
      </c>
      <c r="AR25" t="s">
        <v>444</v>
      </c>
      <c r="AS25" s="30" t="s">
        <v>444</v>
      </c>
      <c r="AT25" s="30" t="s">
        <v>444</v>
      </c>
      <c r="AU25" t="s">
        <v>444</v>
      </c>
      <c r="AV25" t="s">
        <v>444</v>
      </c>
    </row>
    <row r="26" spans="1:48" x14ac:dyDescent="0.25">
      <c r="A26" t="s">
        <v>155</v>
      </c>
      <c r="B26" t="s">
        <v>1452</v>
      </c>
      <c r="C26" t="s">
        <v>8</v>
      </c>
      <c r="D26" t="s">
        <v>15</v>
      </c>
      <c r="E26" s="30" t="s">
        <v>526</v>
      </c>
      <c r="F26" s="30" t="s">
        <v>1453</v>
      </c>
      <c r="G26" t="s">
        <v>575</v>
      </c>
      <c r="H26" t="s">
        <v>575</v>
      </c>
      <c r="I26" s="30" t="s">
        <v>1454</v>
      </c>
      <c r="J26" s="30" t="s">
        <v>1455</v>
      </c>
      <c r="K26" t="s">
        <v>444</v>
      </c>
      <c r="L26" t="s">
        <v>444</v>
      </c>
      <c r="M26" s="30" t="s">
        <v>444</v>
      </c>
      <c r="N26" s="30" t="s">
        <v>444</v>
      </c>
      <c r="O26" t="s">
        <v>444</v>
      </c>
      <c r="P26" t="s">
        <v>444</v>
      </c>
      <c r="Q26" s="30" t="s">
        <v>444</v>
      </c>
      <c r="R26" s="30" t="s">
        <v>444</v>
      </c>
      <c r="S26" t="s">
        <v>444</v>
      </c>
      <c r="T26" t="s">
        <v>444</v>
      </c>
      <c r="U26" s="30" t="s">
        <v>444</v>
      </c>
      <c r="V26" s="30" t="s">
        <v>444</v>
      </c>
      <c r="W26" t="s">
        <v>444</v>
      </c>
      <c r="X26" t="s">
        <v>444</v>
      </c>
      <c r="Y26" s="30" t="s">
        <v>444</v>
      </c>
      <c r="Z26" s="30" t="s">
        <v>444</v>
      </c>
      <c r="AA26" t="s">
        <v>444</v>
      </c>
      <c r="AB26" t="s">
        <v>444</v>
      </c>
      <c r="AC26" s="30" t="s">
        <v>444</v>
      </c>
      <c r="AD26" s="30" t="s">
        <v>444</v>
      </c>
      <c r="AE26" t="s">
        <v>444</v>
      </c>
      <c r="AF26" t="s">
        <v>444</v>
      </c>
      <c r="AG26" s="30" t="s">
        <v>444</v>
      </c>
      <c r="AH26" s="30" t="s">
        <v>444</v>
      </c>
      <c r="AI26" t="s">
        <v>444</v>
      </c>
      <c r="AJ26" t="s">
        <v>444</v>
      </c>
      <c r="AK26" s="30" t="s">
        <v>444</v>
      </c>
      <c r="AL26" s="30" t="s">
        <v>444</v>
      </c>
      <c r="AM26" t="s">
        <v>444</v>
      </c>
      <c r="AN26" t="s">
        <v>444</v>
      </c>
      <c r="AO26" s="30" t="s">
        <v>444</v>
      </c>
      <c r="AP26" s="30" t="s">
        <v>444</v>
      </c>
      <c r="AQ26" t="s">
        <v>444</v>
      </c>
      <c r="AR26" t="s">
        <v>444</v>
      </c>
      <c r="AS26" s="30" t="s">
        <v>444</v>
      </c>
      <c r="AT26" s="30" t="s">
        <v>444</v>
      </c>
      <c r="AU26" t="s">
        <v>444</v>
      </c>
      <c r="AV26" t="s">
        <v>444</v>
      </c>
    </row>
    <row r="27" spans="1:48" x14ac:dyDescent="0.25">
      <c r="A27" t="s">
        <v>157</v>
      </c>
      <c r="B27" t="s">
        <v>1456</v>
      </c>
      <c r="C27" t="s">
        <v>15</v>
      </c>
      <c r="D27" t="s">
        <v>15</v>
      </c>
      <c r="E27" s="30" t="s">
        <v>446</v>
      </c>
      <c r="F27" s="30" t="s">
        <v>1399</v>
      </c>
      <c r="G27" t="s">
        <v>444</v>
      </c>
      <c r="H27" t="s">
        <v>444</v>
      </c>
      <c r="I27" s="30" t="s">
        <v>444</v>
      </c>
      <c r="J27" s="30" t="s">
        <v>444</v>
      </c>
      <c r="K27" t="s">
        <v>444</v>
      </c>
      <c r="L27" t="s">
        <v>444</v>
      </c>
      <c r="M27" s="30" t="s">
        <v>444</v>
      </c>
      <c r="N27" s="30" t="s">
        <v>444</v>
      </c>
      <c r="O27" t="s">
        <v>444</v>
      </c>
      <c r="P27" t="s">
        <v>444</v>
      </c>
      <c r="Q27" s="30" t="s">
        <v>444</v>
      </c>
      <c r="R27" s="30" t="s">
        <v>444</v>
      </c>
      <c r="S27" t="s">
        <v>444</v>
      </c>
      <c r="T27" t="s">
        <v>444</v>
      </c>
      <c r="U27" s="30" t="s">
        <v>444</v>
      </c>
      <c r="V27" s="30" t="s">
        <v>444</v>
      </c>
      <c r="W27" t="s">
        <v>444</v>
      </c>
      <c r="X27" t="s">
        <v>444</v>
      </c>
      <c r="Y27" s="30" t="s">
        <v>444</v>
      </c>
      <c r="Z27" s="30" t="s">
        <v>444</v>
      </c>
      <c r="AA27" t="s">
        <v>444</v>
      </c>
      <c r="AB27" t="s">
        <v>444</v>
      </c>
      <c r="AC27" s="30" t="s">
        <v>444</v>
      </c>
      <c r="AD27" s="30" t="s">
        <v>444</v>
      </c>
      <c r="AE27" t="s">
        <v>444</v>
      </c>
      <c r="AF27" t="s">
        <v>444</v>
      </c>
      <c r="AG27" s="30" t="s">
        <v>444</v>
      </c>
      <c r="AH27" s="30" t="s">
        <v>444</v>
      </c>
      <c r="AI27" t="s">
        <v>444</v>
      </c>
      <c r="AJ27" t="s">
        <v>444</v>
      </c>
      <c r="AK27" s="30" t="s">
        <v>444</v>
      </c>
      <c r="AL27" s="30" t="s">
        <v>444</v>
      </c>
      <c r="AM27" t="s">
        <v>444</v>
      </c>
      <c r="AN27" t="s">
        <v>444</v>
      </c>
      <c r="AO27" s="30" t="s">
        <v>444</v>
      </c>
      <c r="AP27" s="30" t="s">
        <v>444</v>
      </c>
      <c r="AQ27" t="s">
        <v>444</v>
      </c>
      <c r="AR27" t="s">
        <v>444</v>
      </c>
      <c r="AS27" s="30" t="s">
        <v>444</v>
      </c>
      <c r="AT27" s="30" t="s">
        <v>444</v>
      </c>
      <c r="AU27" t="s">
        <v>444</v>
      </c>
      <c r="AV27" t="s">
        <v>444</v>
      </c>
    </row>
    <row r="28" spans="1:48" x14ac:dyDescent="0.25">
      <c r="A28" t="s">
        <v>895</v>
      </c>
      <c r="B28" t="s">
        <v>1457</v>
      </c>
      <c r="C28" t="s">
        <v>15</v>
      </c>
      <c r="D28" t="s">
        <v>15</v>
      </c>
      <c r="E28" s="30" t="s">
        <v>526</v>
      </c>
      <c r="F28" s="30" t="s">
        <v>1453</v>
      </c>
      <c r="G28" t="s">
        <v>1454</v>
      </c>
      <c r="H28" t="s">
        <v>1455</v>
      </c>
      <c r="I28" s="30" t="s">
        <v>444</v>
      </c>
      <c r="J28" s="30" t="s">
        <v>444</v>
      </c>
      <c r="K28" t="s">
        <v>444</v>
      </c>
      <c r="L28" t="s">
        <v>444</v>
      </c>
      <c r="M28" s="30" t="s">
        <v>444</v>
      </c>
      <c r="N28" s="30" t="s">
        <v>444</v>
      </c>
      <c r="O28" t="s">
        <v>444</v>
      </c>
      <c r="P28" t="s">
        <v>444</v>
      </c>
      <c r="Q28" s="30" t="s">
        <v>444</v>
      </c>
      <c r="R28" s="30" t="s">
        <v>444</v>
      </c>
      <c r="S28" t="s">
        <v>444</v>
      </c>
      <c r="T28" t="s">
        <v>444</v>
      </c>
      <c r="U28" s="30" t="s">
        <v>444</v>
      </c>
      <c r="V28" s="30" t="s">
        <v>444</v>
      </c>
      <c r="W28" t="s">
        <v>444</v>
      </c>
      <c r="X28" t="s">
        <v>444</v>
      </c>
      <c r="Y28" s="30" t="s">
        <v>444</v>
      </c>
      <c r="Z28" s="30" t="s">
        <v>444</v>
      </c>
      <c r="AA28" t="s">
        <v>444</v>
      </c>
      <c r="AB28" t="s">
        <v>444</v>
      </c>
      <c r="AC28" s="30" t="s">
        <v>444</v>
      </c>
      <c r="AD28" s="30" t="s">
        <v>444</v>
      </c>
      <c r="AE28" t="s">
        <v>444</v>
      </c>
      <c r="AF28" t="s">
        <v>444</v>
      </c>
      <c r="AG28" s="30" t="s">
        <v>444</v>
      </c>
      <c r="AH28" s="30" t="s">
        <v>444</v>
      </c>
      <c r="AI28" t="s">
        <v>444</v>
      </c>
      <c r="AJ28" t="s">
        <v>444</v>
      </c>
      <c r="AK28" s="30" t="s">
        <v>444</v>
      </c>
      <c r="AL28" s="30" t="s">
        <v>444</v>
      </c>
      <c r="AM28" t="s">
        <v>444</v>
      </c>
      <c r="AN28" t="s">
        <v>444</v>
      </c>
      <c r="AO28" s="30" t="s">
        <v>444</v>
      </c>
      <c r="AP28" s="30" t="s">
        <v>444</v>
      </c>
      <c r="AQ28" t="s">
        <v>444</v>
      </c>
      <c r="AR28" t="s">
        <v>444</v>
      </c>
      <c r="AS28" s="30" t="s">
        <v>444</v>
      </c>
      <c r="AT28" s="30" t="s">
        <v>444</v>
      </c>
      <c r="AU28" t="s">
        <v>444</v>
      </c>
      <c r="AV28" t="s">
        <v>444</v>
      </c>
    </row>
    <row r="29" spans="1:48" x14ac:dyDescent="0.25">
      <c r="A29" t="s">
        <v>1458</v>
      </c>
      <c r="B29" t="s">
        <v>1459</v>
      </c>
      <c r="C29" t="s">
        <v>8</v>
      </c>
      <c r="D29" t="s">
        <v>15</v>
      </c>
      <c r="E29" s="30" t="s">
        <v>462</v>
      </c>
      <c r="F29" s="30" t="s">
        <v>462</v>
      </c>
      <c r="G29" t="s">
        <v>466</v>
      </c>
      <c r="H29" t="s">
        <v>466</v>
      </c>
      <c r="I29" s="30" t="s">
        <v>444</v>
      </c>
      <c r="J29" s="30" t="s">
        <v>444</v>
      </c>
      <c r="K29" t="s">
        <v>444</v>
      </c>
      <c r="L29" t="s">
        <v>444</v>
      </c>
      <c r="M29" s="30" t="s">
        <v>444</v>
      </c>
      <c r="N29" s="30" t="s">
        <v>444</v>
      </c>
      <c r="O29" t="s">
        <v>444</v>
      </c>
      <c r="P29" t="s">
        <v>444</v>
      </c>
      <c r="Q29" s="30" t="s">
        <v>444</v>
      </c>
      <c r="R29" s="30" t="s">
        <v>444</v>
      </c>
      <c r="S29" t="s">
        <v>444</v>
      </c>
      <c r="T29" t="s">
        <v>444</v>
      </c>
      <c r="U29" s="30" t="s">
        <v>444</v>
      </c>
      <c r="V29" s="30" t="s">
        <v>444</v>
      </c>
      <c r="W29" t="s">
        <v>444</v>
      </c>
      <c r="X29" t="s">
        <v>444</v>
      </c>
      <c r="Y29" s="30" t="s">
        <v>444</v>
      </c>
      <c r="Z29" s="30" t="s">
        <v>444</v>
      </c>
      <c r="AA29" t="s">
        <v>444</v>
      </c>
      <c r="AB29" t="s">
        <v>444</v>
      </c>
      <c r="AC29" s="30" t="s">
        <v>444</v>
      </c>
      <c r="AD29" s="30" t="s">
        <v>444</v>
      </c>
      <c r="AE29" t="s">
        <v>444</v>
      </c>
      <c r="AF29" t="s">
        <v>444</v>
      </c>
      <c r="AG29" s="30" t="s">
        <v>444</v>
      </c>
      <c r="AH29" s="30" t="s">
        <v>444</v>
      </c>
      <c r="AI29" t="s">
        <v>444</v>
      </c>
      <c r="AJ29" t="s">
        <v>444</v>
      </c>
      <c r="AK29" s="30" t="s">
        <v>444</v>
      </c>
      <c r="AL29" s="30" t="s">
        <v>444</v>
      </c>
      <c r="AM29" t="s">
        <v>444</v>
      </c>
      <c r="AN29" t="s">
        <v>444</v>
      </c>
      <c r="AO29" s="30" t="s">
        <v>444</v>
      </c>
      <c r="AP29" s="30" t="s">
        <v>444</v>
      </c>
      <c r="AQ29" t="s">
        <v>444</v>
      </c>
      <c r="AR29" t="s">
        <v>444</v>
      </c>
      <c r="AS29" s="30" t="s">
        <v>444</v>
      </c>
      <c r="AT29" s="30" t="s">
        <v>444</v>
      </c>
      <c r="AU29" t="s">
        <v>444</v>
      </c>
      <c r="AV29" t="s">
        <v>444</v>
      </c>
    </row>
    <row r="30" spans="1:48" x14ac:dyDescent="0.25">
      <c r="A30" t="s">
        <v>1460</v>
      </c>
      <c r="B30" t="s">
        <v>1461</v>
      </c>
      <c r="C30" t="s">
        <v>8</v>
      </c>
      <c r="D30" t="s">
        <v>15</v>
      </c>
      <c r="E30" s="30" t="s">
        <v>446</v>
      </c>
      <c r="F30" s="30" t="s">
        <v>475</v>
      </c>
      <c r="G30" t="s">
        <v>481</v>
      </c>
      <c r="H30" t="s">
        <v>494</v>
      </c>
      <c r="I30" s="30" t="s">
        <v>502</v>
      </c>
      <c r="J30" s="30" t="s">
        <v>248</v>
      </c>
      <c r="K30" t="s">
        <v>479</v>
      </c>
      <c r="L30" t="s">
        <v>1399</v>
      </c>
      <c r="M30" s="30" t="s">
        <v>444</v>
      </c>
      <c r="N30" s="30" t="s">
        <v>444</v>
      </c>
      <c r="O30" t="s">
        <v>444</v>
      </c>
      <c r="P30" t="s">
        <v>444</v>
      </c>
      <c r="Q30" s="30" t="s">
        <v>444</v>
      </c>
      <c r="R30" s="30" t="s">
        <v>444</v>
      </c>
      <c r="S30" t="s">
        <v>444</v>
      </c>
      <c r="T30" t="s">
        <v>444</v>
      </c>
      <c r="U30" s="30" t="s">
        <v>444</v>
      </c>
      <c r="V30" s="30" t="s">
        <v>444</v>
      </c>
      <c r="W30" t="s">
        <v>444</v>
      </c>
      <c r="X30" t="s">
        <v>444</v>
      </c>
      <c r="Y30" s="30" t="s">
        <v>444</v>
      </c>
      <c r="Z30" s="30" t="s">
        <v>444</v>
      </c>
      <c r="AA30" t="s">
        <v>444</v>
      </c>
      <c r="AB30" t="s">
        <v>444</v>
      </c>
      <c r="AC30" s="30" t="s">
        <v>444</v>
      </c>
      <c r="AD30" s="30" t="s">
        <v>444</v>
      </c>
      <c r="AE30" t="s">
        <v>444</v>
      </c>
      <c r="AF30" t="s">
        <v>444</v>
      </c>
      <c r="AG30" s="30" t="s">
        <v>444</v>
      </c>
      <c r="AH30" s="30" t="s">
        <v>444</v>
      </c>
      <c r="AI30" t="s">
        <v>444</v>
      </c>
      <c r="AJ30" t="s">
        <v>444</v>
      </c>
      <c r="AK30" s="30" t="s">
        <v>444</v>
      </c>
      <c r="AL30" s="30" t="s">
        <v>444</v>
      </c>
      <c r="AM30" t="s">
        <v>444</v>
      </c>
      <c r="AN30" t="s">
        <v>444</v>
      </c>
      <c r="AO30" s="30" t="s">
        <v>444</v>
      </c>
      <c r="AP30" s="30" t="s">
        <v>444</v>
      </c>
      <c r="AQ30" t="s">
        <v>444</v>
      </c>
      <c r="AR30" t="s">
        <v>444</v>
      </c>
      <c r="AS30" s="30" t="s">
        <v>444</v>
      </c>
      <c r="AT30" s="30" t="s">
        <v>444</v>
      </c>
      <c r="AU30" t="s">
        <v>444</v>
      </c>
      <c r="AV30" t="s">
        <v>444</v>
      </c>
    </row>
    <row r="31" spans="1:48" x14ac:dyDescent="0.25">
      <c r="A31" t="s">
        <v>896</v>
      </c>
      <c r="B31" t="s">
        <v>1462</v>
      </c>
      <c r="C31" t="s">
        <v>8</v>
      </c>
      <c r="D31" t="s">
        <v>15</v>
      </c>
      <c r="E31" s="30" t="s">
        <v>571</v>
      </c>
      <c r="F31" s="30" t="s">
        <v>1463</v>
      </c>
      <c r="G31" t="s">
        <v>576</v>
      </c>
      <c r="H31" t="s">
        <v>572</v>
      </c>
      <c r="I31" s="30" t="s">
        <v>444</v>
      </c>
      <c r="J31" s="30" t="s">
        <v>444</v>
      </c>
      <c r="K31" t="s">
        <v>444</v>
      </c>
      <c r="L31" t="s">
        <v>444</v>
      </c>
      <c r="M31" s="30" t="s">
        <v>444</v>
      </c>
      <c r="N31" s="30" t="s">
        <v>444</v>
      </c>
      <c r="O31" t="s">
        <v>444</v>
      </c>
      <c r="P31" t="s">
        <v>444</v>
      </c>
      <c r="Q31" s="30" t="s">
        <v>444</v>
      </c>
      <c r="R31" s="30" t="s">
        <v>444</v>
      </c>
      <c r="S31" t="s">
        <v>444</v>
      </c>
      <c r="T31" t="s">
        <v>444</v>
      </c>
      <c r="U31" s="30" t="s">
        <v>444</v>
      </c>
      <c r="V31" s="30" t="s">
        <v>444</v>
      </c>
      <c r="W31" t="s">
        <v>444</v>
      </c>
      <c r="X31" t="s">
        <v>444</v>
      </c>
      <c r="Y31" s="30" t="s">
        <v>444</v>
      </c>
      <c r="Z31" s="30" t="s">
        <v>444</v>
      </c>
      <c r="AA31" t="s">
        <v>444</v>
      </c>
      <c r="AB31" t="s">
        <v>444</v>
      </c>
      <c r="AC31" s="30" t="s">
        <v>444</v>
      </c>
      <c r="AD31" s="30" t="s">
        <v>444</v>
      </c>
      <c r="AE31" t="s">
        <v>444</v>
      </c>
      <c r="AF31" t="s">
        <v>444</v>
      </c>
      <c r="AG31" s="30" t="s">
        <v>444</v>
      </c>
      <c r="AH31" s="30" t="s">
        <v>444</v>
      </c>
      <c r="AI31" t="s">
        <v>444</v>
      </c>
      <c r="AJ31" t="s">
        <v>444</v>
      </c>
      <c r="AK31" s="30" t="s">
        <v>444</v>
      </c>
      <c r="AL31" s="30" t="s">
        <v>444</v>
      </c>
      <c r="AM31" t="s">
        <v>444</v>
      </c>
      <c r="AN31" t="s">
        <v>444</v>
      </c>
      <c r="AO31" s="30" t="s">
        <v>444</v>
      </c>
      <c r="AP31" s="30" t="s">
        <v>444</v>
      </c>
      <c r="AQ31" t="s">
        <v>444</v>
      </c>
      <c r="AR31" t="s">
        <v>444</v>
      </c>
      <c r="AS31" s="30" t="s">
        <v>444</v>
      </c>
      <c r="AT31" s="30" t="s">
        <v>444</v>
      </c>
      <c r="AU31" t="s">
        <v>444</v>
      </c>
      <c r="AV31" t="s">
        <v>444</v>
      </c>
    </row>
    <row r="32" spans="1:48" x14ac:dyDescent="0.25">
      <c r="A32" t="s">
        <v>181</v>
      </c>
      <c r="B32" t="s">
        <v>1465</v>
      </c>
      <c r="C32" t="s">
        <v>8</v>
      </c>
      <c r="D32" t="s">
        <v>15</v>
      </c>
      <c r="E32" s="30" t="s">
        <v>462</v>
      </c>
      <c r="F32" s="30" t="s">
        <v>462</v>
      </c>
      <c r="G32" t="s">
        <v>466</v>
      </c>
      <c r="H32" t="s">
        <v>466</v>
      </c>
      <c r="I32" s="30" t="s">
        <v>444</v>
      </c>
      <c r="J32" s="30" t="s">
        <v>444</v>
      </c>
      <c r="K32" t="s">
        <v>444</v>
      </c>
      <c r="L32" t="s">
        <v>444</v>
      </c>
      <c r="M32" s="30" t="s">
        <v>444</v>
      </c>
      <c r="N32" s="30" t="s">
        <v>444</v>
      </c>
      <c r="O32" t="s">
        <v>444</v>
      </c>
      <c r="P32" t="s">
        <v>444</v>
      </c>
      <c r="Q32" s="30" t="s">
        <v>444</v>
      </c>
      <c r="R32" s="30" t="s">
        <v>444</v>
      </c>
      <c r="S32" t="s">
        <v>444</v>
      </c>
      <c r="T32" t="s">
        <v>444</v>
      </c>
      <c r="U32" s="30" t="s">
        <v>444</v>
      </c>
      <c r="V32" s="30" t="s">
        <v>444</v>
      </c>
      <c r="W32" t="s">
        <v>444</v>
      </c>
      <c r="X32" t="s">
        <v>444</v>
      </c>
      <c r="Y32" s="30" t="s">
        <v>444</v>
      </c>
      <c r="Z32" s="30" t="s">
        <v>444</v>
      </c>
      <c r="AA32" t="s">
        <v>444</v>
      </c>
      <c r="AB32" t="s">
        <v>444</v>
      </c>
      <c r="AC32" s="30" t="s">
        <v>444</v>
      </c>
      <c r="AD32" s="30" t="s">
        <v>444</v>
      </c>
      <c r="AE32" t="s">
        <v>444</v>
      </c>
      <c r="AF32" t="s">
        <v>444</v>
      </c>
      <c r="AG32" s="30" t="s">
        <v>444</v>
      </c>
      <c r="AH32" s="30" t="s">
        <v>444</v>
      </c>
      <c r="AI32" t="s">
        <v>444</v>
      </c>
      <c r="AJ32" t="s">
        <v>444</v>
      </c>
      <c r="AK32" s="30" t="s">
        <v>444</v>
      </c>
      <c r="AL32" s="30" t="s">
        <v>444</v>
      </c>
      <c r="AM32" t="s">
        <v>444</v>
      </c>
      <c r="AN32" t="s">
        <v>444</v>
      </c>
      <c r="AO32" s="30" t="s">
        <v>444</v>
      </c>
      <c r="AP32" s="30" t="s">
        <v>444</v>
      </c>
      <c r="AQ32" t="s">
        <v>444</v>
      </c>
      <c r="AR32" t="s">
        <v>444</v>
      </c>
      <c r="AS32" s="30" t="s">
        <v>444</v>
      </c>
      <c r="AT32" s="30" t="s">
        <v>444</v>
      </c>
      <c r="AU32" t="s">
        <v>444</v>
      </c>
      <c r="AV32" t="s">
        <v>444</v>
      </c>
    </row>
    <row r="33" spans="1:48" x14ac:dyDescent="0.25">
      <c r="A33" t="s">
        <v>205</v>
      </c>
      <c r="B33" t="s">
        <v>1466</v>
      </c>
      <c r="C33" t="s">
        <v>8</v>
      </c>
      <c r="D33" t="s">
        <v>15</v>
      </c>
      <c r="E33" s="30" t="s">
        <v>462</v>
      </c>
      <c r="F33" s="30" t="s">
        <v>462</v>
      </c>
      <c r="G33" t="s">
        <v>466</v>
      </c>
      <c r="H33" t="s">
        <v>466</v>
      </c>
      <c r="I33" s="30" t="s">
        <v>444</v>
      </c>
      <c r="J33" s="30" t="s">
        <v>444</v>
      </c>
      <c r="K33" t="s">
        <v>444</v>
      </c>
      <c r="L33" t="s">
        <v>444</v>
      </c>
      <c r="M33" s="30" t="s">
        <v>444</v>
      </c>
      <c r="N33" s="30" t="s">
        <v>444</v>
      </c>
      <c r="O33" t="s">
        <v>444</v>
      </c>
      <c r="P33" t="s">
        <v>444</v>
      </c>
      <c r="Q33" s="30" t="s">
        <v>444</v>
      </c>
      <c r="R33" s="30" t="s">
        <v>444</v>
      </c>
      <c r="S33" t="s">
        <v>444</v>
      </c>
      <c r="T33" t="s">
        <v>444</v>
      </c>
      <c r="U33" s="30" t="s">
        <v>444</v>
      </c>
      <c r="V33" s="30" t="s">
        <v>444</v>
      </c>
      <c r="W33" t="s">
        <v>444</v>
      </c>
      <c r="X33" t="s">
        <v>444</v>
      </c>
      <c r="Y33" s="30" t="s">
        <v>444</v>
      </c>
      <c r="Z33" s="30" t="s">
        <v>444</v>
      </c>
      <c r="AA33" t="s">
        <v>444</v>
      </c>
      <c r="AB33" t="s">
        <v>444</v>
      </c>
      <c r="AC33" s="30" t="s">
        <v>444</v>
      </c>
      <c r="AD33" s="30" t="s">
        <v>444</v>
      </c>
      <c r="AE33" t="s">
        <v>444</v>
      </c>
      <c r="AF33" t="s">
        <v>444</v>
      </c>
      <c r="AG33" s="30" t="s">
        <v>444</v>
      </c>
      <c r="AH33" s="30" t="s">
        <v>444</v>
      </c>
      <c r="AI33" t="s">
        <v>444</v>
      </c>
      <c r="AJ33" t="s">
        <v>444</v>
      </c>
      <c r="AK33" s="30" t="s">
        <v>444</v>
      </c>
      <c r="AL33" s="30" t="s">
        <v>444</v>
      </c>
      <c r="AM33" t="s">
        <v>444</v>
      </c>
      <c r="AN33" t="s">
        <v>444</v>
      </c>
      <c r="AO33" s="30" t="s">
        <v>444</v>
      </c>
      <c r="AP33" s="30" t="s">
        <v>444</v>
      </c>
      <c r="AQ33" t="s">
        <v>444</v>
      </c>
      <c r="AR33" t="s">
        <v>444</v>
      </c>
      <c r="AS33" s="30" t="s">
        <v>444</v>
      </c>
      <c r="AT33" s="30" t="s">
        <v>444</v>
      </c>
      <c r="AU33" t="s">
        <v>444</v>
      </c>
      <c r="AV33" t="s">
        <v>444</v>
      </c>
    </row>
    <row r="34" spans="1:48" x14ac:dyDescent="0.25">
      <c r="A34" t="s">
        <v>897</v>
      </c>
      <c r="B34" t="s">
        <v>1469</v>
      </c>
      <c r="C34" t="s">
        <v>8</v>
      </c>
      <c r="D34" t="s">
        <v>15</v>
      </c>
      <c r="E34" s="30" t="s">
        <v>179</v>
      </c>
      <c r="F34" s="30" t="s">
        <v>480</v>
      </c>
      <c r="G34" t="s">
        <v>444</v>
      </c>
      <c r="H34" t="s">
        <v>444</v>
      </c>
      <c r="I34" s="30" t="s">
        <v>444</v>
      </c>
      <c r="J34" s="30" t="s">
        <v>444</v>
      </c>
      <c r="K34" t="s">
        <v>444</v>
      </c>
      <c r="L34" t="s">
        <v>444</v>
      </c>
      <c r="M34" s="30" t="s">
        <v>444</v>
      </c>
      <c r="N34" s="30" t="s">
        <v>444</v>
      </c>
      <c r="O34" t="s">
        <v>444</v>
      </c>
      <c r="P34" t="s">
        <v>444</v>
      </c>
      <c r="Q34" s="30" t="s">
        <v>444</v>
      </c>
      <c r="R34" s="30" t="s">
        <v>444</v>
      </c>
      <c r="S34" t="s">
        <v>444</v>
      </c>
      <c r="T34" t="s">
        <v>444</v>
      </c>
      <c r="U34" s="30" t="s">
        <v>444</v>
      </c>
      <c r="V34" s="30" t="s">
        <v>444</v>
      </c>
      <c r="W34" t="s">
        <v>444</v>
      </c>
      <c r="X34" t="s">
        <v>444</v>
      </c>
      <c r="Y34" s="30" t="s">
        <v>444</v>
      </c>
      <c r="Z34" s="30" t="s">
        <v>444</v>
      </c>
      <c r="AA34" t="s">
        <v>444</v>
      </c>
      <c r="AB34" t="s">
        <v>444</v>
      </c>
      <c r="AC34" s="30" t="s">
        <v>444</v>
      </c>
      <c r="AD34" s="30" t="s">
        <v>444</v>
      </c>
      <c r="AE34" t="s">
        <v>444</v>
      </c>
      <c r="AF34" t="s">
        <v>444</v>
      </c>
      <c r="AG34" s="30" t="s">
        <v>444</v>
      </c>
      <c r="AH34" s="30" t="s">
        <v>444</v>
      </c>
      <c r="AI34" t="s">
        <v>444</v>
      </c>
      <c r="AJ34" t="s">
        <v>444</v>
      </c>
      <c r="AK34" s="30" t="s">
        <v>444</v>
      </c>
      <c r="AL34" s="30" t="s">
        <v>444</v>
      </c>
      <c r="AM34" t="s">
        <v>444</v>
      </c>
      <c r="AN34" t="s">
        <v>444</v>
      </c>
      <c r="AO34" s="30" t="s">
        <v>444</v>
      </c>
      <c r="AP34" s="30" t="s">
        <v>444</v>
      </c>
      <c r="AQ34" t="s">
        <v>444</v>
      </c>
      <c r="AR34" t="s">
        <v>444</v>
      </c>
      <c r="AS34" s="30" t="s">
        <v>444</v>
      </c>
      <c r="AT34" s="30" t="s">
        <v>444</v>
      </c>
      <c r="AU34" t="s">
        <v>444</v>
      </c>
      <c r="AV34" t="s">
        <v>444</v>
      </c>
    </row>
    <row r="35" spans="1:48" x14ac:dyDescent="0.25">
      <c r="A35" t="s">
        <v>898</v>
      </c>
      <c r="B35" t="s">
        <v>1470</v>
      </c>
      <c r="C35" t="s">
        <v>8</v>
      </c>
      <c r="D35" t="s">
        <v>15</v>
      </c>
      <c r="E35" s="30" t="s">
        <v>490</v>
      </c>
      <c r="F35" s="30" t="s">
        <v>490</v>
      </c>
      <c r="G35" t="s">
        <v>492</v>
      </c>
      <c r="H35" t="s">
        <v>492</v>
      </c>
      <c r="I35" s="30" t="s">
        <v>493</v>
      </c>
      <c r="J35" s="30" t="s">
        <v>493</v>
      </c>
      <c r="K35" t="s">
        <v>498</v>
      </c>
      <c r="L35" t="s">
        <v>498</v>
      </c>
      <c r="M35" s="30" t="s">
        <v>500</v>
      </c>
      <c r="N35" s="30" t="s">
        <v>500</v>
      </c>
      <c r="O35" t="s">
        <v>507</v>
      </c>
      <c r="P35" t="s">
        <v>1404</v>
      </c>
      <c r="Q35" s="30" t="s">
        <v>444</v>
      </c>
      <c r="R35" s="30" t="s">
        <v>444</v>
      </c>
      <c r="S35" t="s">
        <v>444</v>
      </c>
      <c r="T35" t="s">
        <v>444</v>
      </c>
      <c r="U35" s="30" t="s">
        <v>444</v>
      </c>
      <c r="V35" s="30" t="s">
        <v>444</v>
      </c>
      <c r="W35" t="s">
        <v>444</v>
      </c>
      <c r="X35" t="s">
        <v>444</v>
      </c>
      <c r="Y35" s="30" t="s">
        <v>444</v>
      </c>
      <c r="Z35" s="30" t="s">
        <v>444</v>
      </c>
      <c r="AA35" t="s">
        <v>444</v>
      </c>
      <c r="AB35" t="s">
        <v>444</v>
      </c>
      <c r="AC35" s="30" t="s">
        <v>444</v>
      </c>
      <c r="AD35" s="30" t="s">
        <v>444</v>
      </c>
      <c r="AE35" t="s">
        <v>444</v>
      </c>
      <c r="AF35" t="s">
        <v>444</v>
      </c>
      <c r="AG35" s="30" t="s">
        <v>444</v>
      </c>
      <c r="AH35" s="30" t="s">
        <v>444</v>
      </c>
      <c r="AI35" t="s">
        <v>444</v>
      </c>
      <c r="AJ35" t="s">
        <v>444</v>
      </c>
      <c r="AK35" s="30" t="s">
        <v>444</v>
      </c>
      <c r="AL35" s="30" t="s">
        <v>444</v>
      </c>
      <c r="AM35" t="s">
        <v>444</v>
      </c>
      <c r="AN35" t="s">
        <v>444</v>
      </c>
      <c r="AO35" s="30" t="s">
        <v>444</v>
      </c>
      <c r="AP35" s="30" t="s">
        <v>444</v>
      </c>
      <c r="AQ35" t="s">
        <v>444</v>
      </c>
      <c r="AR35" t="s">
        <v>444</v>
      </c>
      <c r="AS35" s="30" t="s">
        <v>444</v>
      </c>
      <c r="AT35" s="30" t="s">
        <v>444</v>
      </c>
      <c r="AU35" t="s">
        <v>444</v>
      </c>
      <c r="AV35" t="s">
        <v>444</v>
      </c>
    </row>
    <row r="36" spans="1:48" x14ac:dyDescent="0.25">
      <c r="A36" t="s">
        <v>178</v>
      </c>
      <c r="B36" t="s">
        <v>1471</v>
      </c>
      <c r="C36" t="s">
        <v>8</v>
      </c>
      <c r="D36" t="s">
        <v>15</v>
      </c>
      <c r="E36" s="30" t="s">
        <v>446</v>
      </c>
      <c r="F36" s="30" t="s">
        <v>475</v>
      </c>
      <c r="G36" t="s">
        <v>481</v>
      </c>
      <c r="H36" t="s">
        <v>494</v>
      </c>
      <c r="I36" s="30" t="s">
        <v>502</v>
      </c>
      <c r="J36" s="30" t="s">
        <v>248</v>
      </c>
      <c r="K36" t="s">
        <v>479</v>
      </c>
      <c r="L36" t="s">
        <v>1399</v>
      </c>
      <c r="M36" s="30" t="s">
        <v>444</v>
      </c>
      <c r="N36" s="30" t="s">
        <v>444</v>
      </c>
      <c r="O36" t="s">
        <v>444</v>
      </c>
      <c r="P36" t="s">
        <v>444</v>
      </c>
      <c r="Q36" s="30" t="s">
        <v>444</v>
      </c>
      <c r="R36" s="30" t="s">
        <v>444</v>
      </c>
      <c r="S36" t="s">
        <v>444</v>
      </c>
      <c r="T36" t="s">
        <v>444</v>
      </c>
      <c r="U36" s="30" t="s">
        <v>444</v>
      </c>
      <c r="V36" s="30" t="s">
        <v>444</v>
      </c>
      <c r="W36" t="s">
        <v>444</v>
      </c>
      <c r="X36" t="s">
        <v>444</v>
      </c>
      <c r="Y36" s="30" t="s">
        <v>444</v>
      </c>
      <c r="Z36" s="30" t="s">
        <v>444</v>
      </c>
      <c r="AA36" t="s">
        <v>444</v>
      </c>
      <c r="AB36" t="s">
        <v>444</v>
      </c>
      <c r="AC36" s="30" t="s">
        <v>444</v>
      </c>
      <c r="AD36" s="30" t="s">
        <v>444</v>
      </c>
      <c r="AE36" t="s">
        <v>444</v>
      </c>
      <c r="AF36" t="s">
        <v>444</v>
      </c>
      <c r="AG36" s="30" t="s">
        <v>444</v>
      </c>
      <c r="AH36" s="30" t="s">
        <v>444</v>
      </c>
      <c r="AI36" t="s">
        <v>444</v>
      </c>
      <c r="AJ36" t="s">
        <v>444</v>
      </c>
      <c r="AK36" s="30" t="s">
        <v>444</v>
      </c>
      <c r="AL36" s="30" t="s">
        <v>444</v>
      </c>
      <c r="AM36" t="s">
        <v>444</v>
      </c>
      <c r="AN36" t="s">
        <v>444</v>
      </c>
      <c r="AO36" s="30" t="s">
        <v>444</v>
      </c>
      <c r="AP36" s="30" t="s">
        <v>444</v>
      </c>
      <c r="AQ36" t="s">
        <v>444</v>
      </c>
      <c r="AR36" t="s">
        <v>444</v>
      </c>
      <c r="AS36" s="30" t="s">
        <v>444</v>
      </c>
      <c r="AT36" s="30" t="s">
        <v>444</v>
      </c>
      <c r="AU36" t="s">
        <v>444</v>
      </c>
      <c r="AV36" t="s">
        <v>444</v>
      </c>
    </row>
    <row r="37" spans="1:48" x14ac:dyDescent="0.25">
      <c r="A37" t="s">
        <v>984</v>
      </c>
      <c r="B37" t="s">
        <v>1474</v>
      </c>
      <c r="C37" t="s">
        <v>8</v>
      </c>
      <c r="D37" t="s">
        <v>15</v>
      </c>
      <c r="E37" s="30" t="s">
        <v>446</v>
      </c>
      <c r="F37" s="30" t="s">
        <v>475</v>
      </c>
      <c r="G37" t="s">
        <v>481</v>
      </c>
      <c r="H37" t="s">
        <v>494</v>
      </c>
      <c r="I37" s="30" t="s">
        <v>502</v>
      </c>
      <c r="J37" s="30" t="s">
        <v>248</v>
      </c>
      <c r="K37" t="s">
        <v>479</v>
      </c>
      <c r="L37" t="s">
        <v>1399</v>
      </c>
      <c r="M37" s="30" t="s">
        <v>444</v>
      </c>
      <c r="N37" s="30" t="s">
        <v>444</v>
      </c>
      <c r="O37" t="s">
        <v>444</v>
      </c>
      <c r="P37" t="s">
        <v>444</v>
      </c>
      <c r="Q37" s="30" t="s">
        <v>444</v>
      </c>
      <c r="R37" s="30" t="s">
        <v>444</v>
      </c>
      <c r="S37" t="s">
        <v>444</v>
      </c>
      <c r="T37" t="s">
        <v>444</v>
      </c>
      <c r="U37" s="30" t="s">
        <v>444</v>
      </c>
      <c r="V37" s="30" t="s">
        <v>444</v>
      </c>
      <c r="W37" t="s">
        <v>444</v>
      </c>
      <c r="X37" t="s">
        <v>444</v>
      </c>
      <c r="Y37" s="30" t="s">
        <v>444</v>
      </c>
      <c r="Z37" s="30" t="s">
        <v>444</v>
      </c>
      <c r="AA37" t="s">
        <v>444</v>
      </c>
      <c r="AB37" t="s">
        <v>444</v>
      </c>
      <c r="AC37" s="30" t="s">
        <v>444</v>
      </c>
      <c r="AD37" s="30" t="s">
        <v>444</v>
      </c>
      <c r="AE37" t="s">
        <v>444</v>
      </c>
      <c r="AF37" t="s">
        <v>444</v>
      </c>
      <c r="AG37" s="30" t="s">
        <v>444</v>
      </c>
      <c r="AH37" s="30" t="s">
        <v>444</v>
      </c>
      <c r="AI37" t="s">
        <v>444</v>
      </c>
      <c r="AJ37" t="s">
        <v>444</v>
      </c>
      <c r="AK37" s="30" t="s">
        <v>444</v>
      </c>
      <c r="AL37" s="30" t="s">
        <v>444</v>
      </c>
      <c r="AM37" t="s">
        <v>444</v>
      </c>
      <c r="AN37" t="s">
        <v>444</v>
      </c>
      <c r="AO37" s="30" t="s">
        <v>444</v>
      </c>
      <c r="AP37" s="30" t="s">
        <v>444</v>
      </c>
      <c r="AQ37" t="s">
        <v>444</v>
      </c>
      <c r="AR37" t="s">
        <v>444</v>
      </c>
      <c r="AS37" s="30" t="s">
        <v>444</v>
      </c>
      <c r="AT37" s="30" t="s">
        <v>444</v>
      </c>
      <c r="AU37" t="s">
        <v>444</v>
      </c>
      <c r="AV37" t="s">
        <v>444</v>
      </c>
    </row>
    <row r="38" spans="1:48" x14ac:dyDescent="0.25">
      <c r="A38" t="s">
        <v>1475</v>
      </c>
      <c r="B38" t="s">
        <v>1476</v>
      </c>
      <c r="C38" t="s">
        <v>15</v>
      </c>
      <c r="D38" t="s">
        <v>15</v>
      </c>
      <c r="E38" s="30" t="s">
        <v>618</v>
      </c>
      <c r="F38" s="30" t="s">
        <v>618</v>
      </c>
      <c r="G38" t="s">
        <v>444</v>
      </c>
      <c r="H38" t="s">
        <v>444</v>
      </c>
      <c r="I38" s="30" t="s">
        <v>444</v>
      </c>
      <c r="J38" s="30" t="s">
        <v>444</v>
      </c>
      <c r="K38" t="s">
        <v>444</v>
      </c>
      <c r="L38" t="s">
        <v>444</v>
      </c>
      <c r="M38" s="30" t="s">
        <v>444</v>
      </c>
      <c r="N38" s="30" t="s">
        <v>444</v>
      </c>
      <c r="O38" t="s">
        <v>444</v>
      </c>
      <c r="P38" t="s">
        <v>444</v>
      </c>
      <c r="Q38" s="30" t="s">
        <v>444</v>
      </c>
      <c r="R38" s="30" t="s">
        <v>444</v>
      </c>
      <c r="S38" t="s">
        <v>444</v>
      </c>
      <c r="T38" t="s">
        <v>444</v>
      </c>
      <c r="U38" s="30" t="s">
        <v>444</v>
      </c>
      <c r="V38" s="30" t="s">
        <v>444</v>
      </c>
      <c r="W38" t="s">
        <v>444</v>
      </c>
      <c r="X38" t="s">
        <v>444</v>
      </c>
      <c r="Y38" s="30" t="s">
        <v>444</v>
      </c>
      <c r="Z38" s="30" t="s">
        <v>444</v>
      </c>
      <c r="AA38" t="s">
        <v>444</v>
      </c>
      <c r="AB38" t="s">
        <v>444</v>
      </c>
      <c r="AC38" s="30" t="s">
        <v>444</v>
      </c>
      <c r="AD38" s="30" t="s">
        <v>444</v>
      </c>
      <c r="AE38" t="s">
        <v>444</v>
      </c>
      <c r="AF38" t="s">
        <v>444</v>
      </c>
      <c r="AG38" s="30" t="s">
        <v>444</v>
      </c>
      <c r="AH38" s="30" t="s">
        <v>444</v>
      </c>
      <c r="AI38" t="s">
        <v>444</v>
      </c>
      <c r="AJ38" t="s">
        <v>444</v>
      </c>
      <c r="AK38" s="30" t="s">
        <v>444</v>
      </c>
      <c r="AL38" s="30" t="s">
        <v>444</v>
      </c>
      <c r="AM38" t="s">
        <v>444</v>
      </c>
      <c r="AN38" t="s">
        <v>444</v>
      </c>
      <c r="AO38" s="30" t="s">
        <v>444</v>
      </c>
      <c r="AP38" s="30" t="s">
        <v>444</v>
      </c>
      <c r="AQ38" t="s">
        <v>444</v>
      </c>
      <c r="AR38" t="s">
        <v>444</v>
      </c>
      <c r="AS38" s="30" t="s">
        <v>444</v>
      </c>
      <c r="AT38" s="30" t="s">
        <v>444</v>
      </c>
      <c r="AU38" t="s">
        <v>444</v>
      </c>
      <c r="AV38" t="s">
        <v>444</v>
      </c>
    </row>
    <row r="39" spans="1:48" x14ac:dyDescent="0.25">
      <c r="A39" t="s">
        <v>1477</v>
      </c>
      <c r="B39" t="s">
        <v>1478</v>
      </c>
      <c r="C39" t="s">
        <v>8</v>
      </c>
      <c r="D39" t="s">
        <v>15</v>
      </c>
      <c r="E39" s="30" t="s">
        <v>446</v>
      </c>
      <c r="F39" s="30" t="s">
        <v>475</v>
      </c>
      <c r="G39" t="s">
        <v>481</v>
      </c>
      <c r="H39" t="s">
        <v>496</v>
      </c>
      <c r="I39" s="30" t="s">
        <v>498</v>
      </c>
      <c r="J39" s="30" t="s">
        <v>499</v>
      </c>
      <c r="K39" t="s">
        <v>502</v>
      </c>
      <c r="L39" t="s">
        <v>504</v>
      </c>
      <c r="M39" s="30" t="s">
        <v>217</v>
      </c>
      <c r="N39" s="30" t="s">
        <v>217</v>
      </c>
      <c r="O39" t="s">
        <v>513</v>
      </c>
      <c r="P39" t="s">
        <v>1479</v>
      </c>
      <c r="Q39" s="30" t="s">
        <v>444</v>
      </c>
      <c r="R39" s="30" t="s">
        <v>444</v>
      </c>
      <c r="S39" t="s">
        <v>444</v>
      </c>
      <c r="T39" t="s">
        <v>444</v>
      </c>
      <c r="U39" s="30" t="s">
        <v>444</v>
      </c>
      <c r="V39" s="30" t="s">
        <v>444</v>
      </c>
      <c r="W39" t="s">
        <v>444</v>
      </c>
      <c r="X39" t="s">
        <v>444</v>
      </c>
      <c r="Y39" s="30" t="s">
        <v>444</v>
      </c>
      <c r="Z39" s="30" t="s">
        <v>444</v>
      </c>
      <c r="AA39" t="s">
        <v>444</v>
      </c>
      <c r="AB39" t="s">
        <v>444</v>
      </c>
      <c r="AC39" s="30" t="s">
        <v>444</v>
      </c>
      <c r="AD39" s="30" t="s">
        <v>444</v>
      </c>
      <c r="AE39" t="s">
        <v>444</v>
      </c>
      <c r="AF39" t="s">
        <v>444</v>
      </c>
      <c r="AG39" s="30" t="s">
        <v>444</v>
      </c>
      <c r="AH39" s="30" t="s">
        <v>444</v>
      </c>
      <c r="AI39" t="s">
        <v>444</v>
      </c>
      <c r="AJ39" t="s">
        <v>444</v>
      </c>
      <c r="AK39" s="30" t="s">
        <v>444</v>
      </c>
      <c r="AL39" s="30" t="s">
        <v>444</v>
      </c>
      <c r="AM39" t="s">
        <v>444</v>
      </c>
      <c r="AN39" t="s">
        <v>444</v>
      </c>
      <c r="AO39" s="30" t="s">
        <v>444</v>
      </c>
      <c r="AP39" s="30" t="s">
        <v>444</v>
      </c>
      <c r="AQ39" t="s">
        <v>444</v>
      </c>
      <c r="AR39" t="s">
        <v>444</v>
      </c>
      <c r="AS39" s="30" t="s">
        <v>444</v>
      </c>
      <c r="AT39" s="30" t="s">
        <v>444</v>
      </c>
      <c r="AU39" t="s">
        <v>444</v>
      </c>
      <c r="AV39" t="s">
        <v>444</v>
      </c>
    </row>
    <row r="40" spans="1:48" x14ac:dyDescent="0.25">
      <c r="A40" t="s">
        <v>1005</v>
      </c>
      <c r="B40" t="s">
        <v>1481</v>
      </c>
      <c r="C40" t="s">
        <v>8</v>
      </c>
      <c r="D40" t="s">
        <v>15</v>
      </c>
      <c r="E40" s="30" t="s">
        <v>446</v>
      </c>
      <c r="F40" s="30" t="s">
        <v>475</v>
      </c>
      <c r="G40" t="s">
        <v>481</v>
      </c>
      <c r="H40" t="s">
        <v>496</v>
      </c>
      <c r="I40" s="30" t="s">
        <v>498</v>
      </c>
      <c r="J40" s="30" t="s">
        <v>499</v>
      </c>
      <c r="K40" t="s">
        <v>502</v>
      </c>
      <c r="L40" t="s">
        <v>504</v>
      </c>
      <c r="M40" s="30" t="s">
        <v>217</v>
      </c>
      <c r="N40" s="30" t="s">
        <v>217</v>
      </c>
      <c r="O40" t="s">
        <v>513</v>
      </c>
      <c r="P40" t="s">
        <v>1479</v>
      </c>
      <c r="Q40" s="30" t="s">
        <v>444</v>
      </c>
      <c r="R40" s="30" t="s">
        <v>444</v>
      </c>
      <c r="S40" t="s">
        <v>444</v>
      </c>
      <c r="T40" t="s">
        <v>444</v>
      </c>
      <c r="U40" s="30" t="s">
        <v>444</v>
      </c>
      <c r="V40" s="30" t="s">
        <v>444</v>
      </c>
      <c r="W40" t="s">
        <v>444</v>
      </c>
      <c r="X40" t="s">
        <v>444</v>
      </c>
      <c r="Y40" s="30" t="s">
        <v>444</v>
      </c>
      <c r="Z40" s="30" t="s">
        <v>444</v>
      </c>
      <c r="AA40" t="s">
        <v>444</v>
      </c>
      <c r="AB40" t="s">
        <v>444</v>
      </c>
      <c r="AC40" s="30" t="s">
        <v>444</v>
      </c>
      <c r="AD40" s="30" t="s">
        <v>444</v>
      </c>
      <c r="AE40" t="s">
        <v>444</v>
      </c>
      <c r="AF40" t="s">
        <v>444</v>
      </c>
      <c r="AG40" s="30" t="s">
        <v>444</v>
      </c>
      <c r="AH40" s="30" t="s">
        <v>444</v>
      </c>
      <c r="AI40" t="s">
        <v>444</v>
      </c>
      <c r="AJ40" t="s">
        <v>444</v>
      </c>
      <c r="AK40" s="30" t="s">
        <v>444</v>
      </c>
      <c r="AL40" s="30" t="s">
        <v>444</v>
      </c>
      <c r="AM40" t="s">
        <v>444</v>
      </c>
      <c r="AN40" t="s">
        <v>444</v>
      </c>
      <c r="AO40" s="30" t="s">
        <v>444</v>
      </c>
      <c r="AP40" s="30" t="s">
        <v>444</v>
      </c>
      <c r="AQ40" t="s">
        <v>444</v>
      </c>
      <c r="AR40" t="s">
        <v>444</v>
      </c>
      <c r="AS40" s="30" t="s">
        <v>444</v>
      </c>
      <c r="AT40" s="30" t="s">
        <v>444</v>
      </c>
      <c r="AU40" t="s">
        <v>444</v>
      </c>
      <c r="AV40" t="s">
        <v>444</v>
      </c>
    </row>
    <row r="41" spans="1:48" x14ac:dyDescent="0.25">
      <c r="A41" t="s">
        <v>1482</v>
      </c>
      <c r="B41" t="s">
        <v>1483</v>
      </c>
      <c r="C41" t="s">
        <v>8</v>
      </c>
      <c r="D41" t="s">
        <v>15</v>
      </c>
      <c r="E41" s="30" t="s">
        <v>446</v>
      </c>
      <c r="F41" s="30" t="s">
        <v>475</v>
      </c>
      <c r="G41" t="s">
        <v>481</v>
      </c>
      <c r="H41" t="s">
        <v>496</v>
      </c>
      <c r="I41" s="30" t="s">
        <v>498</v>
      </c>
      <c r="J41" s="30" t="s">
        <v>499</v>
      </c>
      <c r="K41" t="s">
        <v>502</v>
      </c>
      <c r="L41" t="s">
        <v>504</v>
      </c>
      <c r="M41" s="30" t="s">
        <v>513</v>
      </c>
      <c r="N41" s="30" t="s">
        <v>1479</v>
      </c>
      <c r="O41" t="s">
        <v>444</v>
      </c>
      <c r="P41" t="s">
        <v>444</v>
      </c>
      <c r="Q41" s="30" t="s">
        <v>444</v>
      </c>
      <c r="R41" s="30" t="s">
        <v>444</v>
      </c>
      <c r="S41" t="s">
        <v>444</v>
      </c>
      <c r="T41" t="s">
        <v>444</v>
      </c>
      <c r="U41" s="30" t="s">
        <v>444</v>
      </c>
      <c r="V41" s="30" t="s">
        <v>444</v>
      </c>
      <c r="W41" t="s">
        <v>444</v>
      </c>
      <c r="X41" t="s">
        <v>444</v>
      </c>
      <c r="Y41" s="30" t="s">
        <v>444</v>
      </c>
      <c r="Z41" s="30" t="s">
        <v>444</v>
      </c>
      <c r="AA41" t="s">
        <v>444</v>
      </c>
      <c r="AB41" t="s">
        <v>444</v>
      </c>
      <c r="AC41" s="30" t="s">
        <v>444</v>
      </c>
      <c r="AD41" s="30" t="s">
        <v>444</v>
      </c>
      <c r="AE41" t="s">
        <v>444</v>
      </c>
      <c r="AF41" t="s">
        <v>444</v>
      </c>
      <c r="AG41" s="30" t="s">
        <v>444</v>
      </c>
      <c r="AH41" s="30" t="s">
        <v>444</v>
      </c>
      <c r="AI41" t="s">
        <v>444</v>
      </c>
      <c r="AJ41" t="s">
        <v>444</v>
      </c>
      <c r="AK41" s="30" t="s">
        <v>444</v>
      </c>
      <c r="AL41" s="30" t="s">
        <v>444</v>
      </c>
      <c r="AM41" t="s">
        <v>444</v>
      </c>
      <c r="AN41" t="s">
        <v>444</v>
      </c>
      <c r="AO41" s="30" t="s">
        <v>444</v>
      </c>
      <c r="AP41" s="30" t="s">
        <v>444</v>
      </c>
      <c r="AQ41" t="s">
        <v>444</v>
      </c>
      <c r="AR41" t="s">
        <v>444</v>
      </c>
      <c r="AS41" s="30" t="s">
        <v>444</v>
      </c>
      <c r="AT41" s="30" t="s">
        <v>444</v>
      </c>
      <c r="AU41" t="s">
        <v>444</v>
      </c>
      <c r="AV41" t="s">
        <v>444</v>
      </c>
    </row>
    <row r="42" spans="1:48" x14ac:dyDescent="0.25">
      <c r="A42" t="s">
        <v>809</v>
      </c>
      <c r="B42" t="s">
        <v>1484</v>
      </c>
      <c r="C42" t="s">
        <v>8</v>
      </c>
      <c r="D42" t="s">
        <v>15</v>
      </c>
      <c r="E42" s="30" t="s">
        <v>526</v>
      </c>
      <c r="F42" s="30" t="s">
        <v>1453</v>
      </c>
      <c r="G42" t="s">
        <v>1454</v>
      </c>
      <c r="H42" t="s">
        <v>609</v>
      </c>
      <c r="I42" s="30" t="s">
        <v>622</v>
      </c>
      <c r="J42" s="30" t="s">
        <v>622</v>
      </c>
      <c r="K42" t="s">
        <v>623</v>
      </c>
      <c r="L42" t="s">
        <v>623</v>
      </c>
      <c r="M42" s="30" t="s">
        <v>444</v>
      </c>
      <c r="N42" s="30" t="s">
        <v>444</v>
      </c>
      <c r="O42" t="s">
        <v>444</v>
      </c>
      <c r="P42" t="s">
        <v>444</v>
      </c>
      <c r="Q42" s="30" t="s">
        <v>444</v>
      </c>
      <c r="R42" s="30" t="s">
        <v>444</v>
      </c>
      <c r="S42" t="s">
        <v>444</v>
      </c>
      <c r="T42" t="s">
        <v>444</v>
      </c>
      <c r="U42" s="30" t="s">
        <v>444</v>
      </c>
      <c r="V42" s="30" t="s">
        <v>444</v>
      </c>
      <c r="W42" t="s">
        <v>444</v>
      </c>
      <c r="X42" t="s">
        <v>444</v>
      </c>
      <c r="Y42" s="30" t="s">
        <v>444</v>
      </c>
      <c r="Z42" s="30" t="s">
        <v>444</v>
      </c>
      <c r="AA42" t="s">
        <v>444</v>
      </c>
      <c r="AB42" t="s">
        <v>444</v>
      </c>
      <c r="AC42" s="30" t="s">
        <v>444</v>
      </c>
      <c r="AD42" s="30" t="s">
        <v>444</v>
      </c>
      <c r="AE42" t="s">
        <v>444</v>
      </c>
      <c r="AF42" t="s">
        <v>444</v>
      </c>
      <c r="AG42" s="30" t="s">
        <v>444</v>
      </c>
      <c r="AH42" s="30" t="s">
        <v>444</v>
      </c>
      <c r="AI42" t="s">
        <v>444</v>
      </c>
      <c r="AJ42" t="s">
        <v>444</v>
      </c>
      <c r="AK42" s="30" t="s">
        <v>444</v>
      </c>
      <c r="AL42" s="30" t="s">
        <v>444</v>
      </c>
      <c r="AM42" t="s">
        <v>444</v>
      </c>
      <c r="AN42" t="s">
        <v>444</v>
      </c>
      <c r="AO42" s="30" t="s">
        <v>444</v>
      </c>
      <c r="AP42" s="30" t="s">
        <v>444</v>
      </c>
      <c r="AQ42" t="s">
        <v>444</v>
      </c>
      <c r="AR42" t="s">
        <v>444</v>
      </c>
      <c r="AS42" s="30" t="s">
        <v>444</v>
      </c>
      <c r="AT42" s="30" t="s">
        <v>444</v>
      </c>
      <c r="AU42" t="s">
        <v>444</v>
      </c>
      <c r="AV42" t="s">
        <v>444</v>
      </c>
    </row>
    <row r="43" spans="1:48" x14ac:dyDescent="0.25">
      <c r="A43" t="s">
        <v>187</v>
      </c>
      <c r="B43" t="s">
        <v>1485</v>
      </c>
      <c r="C43" t="s">
        <v>8</v>
      </c>
      <c r="D43" t="s">
        <v>15</v>
      </c>
      <c r="E43" s="30" t="s">
        <v>526</v>
      </c>
      <c r="F43" s="30" t="s">
        <v>1453</v>
      </c>
      <c r="G43" t="s">
        <v>1454</v>
      </c>
      <c r="H43" t="s">
        <v>609</v>
      </c>
      <c r="I43" s="30" t="s">
        <v>622</v>
      </c>
      <c r="J43" s="30" t="s">
        <v>622</v>
      </c>
      <c r="K43" t="s">
        <v>623</v>
      </c>
      <c r="L43" t="s">
        <v>623</v>
      </c>
      <c r="M43" s="30" t="s">
        <v>444</v>
      </c>
      <c r="N43" s="30" t="s">
        <v>444</v>
      </c>
      <c r="O43" t="s">
        <v>444</v>
      </c>
      <c r="P43" t="s">
        <v>444</v>
      </c>
      <c r="Q43" s="30" t="s">
        <v>444</v>
      </c>
      <c r="R43" s="30" t="s">
        <v>444</v>
      </c>
      <c r="S43" t="s">
        <v>444</v>
      </c>
      <c r="T43" t="s">
        <v>444</v>
      </c>
      <c r="U43" s="30" t="s">
        <v>444</v>
      </c>
      <c r="V43" s="30" t="s">
        <v>444</v>
      </c>
      <c r="W43" t="s">
        <v>444</v>
      </c>
      <c r="X43" t="s">
        <v>444</v>
      </c>
      <c r="Y43" s="30" t="s">
        <v>444</v>
      </c>
      <c r="Z43" s="30" t="s">
        <v>444</v>
      </c>
      <c r="AA43" t="s">
        <v>444</v>
      </c>
      <c r="AB43" t="s">
        <v>444</v>
      </c>
      <c r="AC43" s="30" t="s">
        <v>444</v>
      </c>
      <c r="AD43" s="30" t="s">
        <v>444</v>
      </c>
      <c r="AE43" t="s">
        <v>444</v>
      </c>
      <c r="AF43" t="s">
        <v>444</v>
      </c>
      <c r="AG43" s="30" t="s">
        <v>444</v>
      </c>
      <c r="AH43" s="30" t="s">
        <v>444</v>
      </c>
      <c r="AI43" t="s">
        <v>444</v>
      </c>
      <c r="AJ43" t="s">
        <v>444</v>
      </c>
      <c r="AK43" s="30" t="s">
        <v>444</v>
      </c>
      <c r="AL43" s="30" t="s">
        <v>444</v>
      </c>
      <c r="AM43" t="s">
        <v>444</v>
      </c>
      <c r="AN43" t="s">
        <v>444</v>
      </c>
      <c r="AO43" s="30" t="s">
        <v>444</v>
      </c>
      <c r="AP43" s="30" t="s">
        <v>444</v>
      </c>
      <c r="AQ43" t="s">
        <v>444</v>
      </c>
      <c r="AR43" t="s">
        <v>444</v>
      </c>
      <c r="AS43" s="30" t="s">
        <v>444</v>
      </c>
      <c r="AT43" s="30" t="s">
        <v>444</v>
      </c>
      <c r="AU43" t="s">
        <v>444</v>
      </c>
      <c r="AV43" t="s">
        <v>444</v>
      </c>
    </row>
    <row r="44" spans="1:48" x14ac:dyDescent="0.25">
      <c r="A44" t="s">
        <v>781</v>
      </c>
      <c r="B44" t="s">
        <v>1486</v>
      </c>
      <c r="C44" t="s">
        <v>8</v>
      </c>
      <c r="D44" t="s">
        <v>15</v>
      </c>
      <c r="E44" s="30" t="s">
        <v>526</v>
      </c>
      <c r="F44" s="30" t="s">
        <v>1453</v>
      </c>
      <c r="G44" t="s">
        <v>1454</v>
      </c>
      <c r="H44" t="s">
        <v>609</v>
      </c>
      <c r="I44" s="30" t="s">
        <v>622</v>
      </c>
      <c r="J44" s="30" t="s">
        <v>622</v>
      </c>
      <c r="K44" t="s">
        <v>623</v>
      </c>
      <c r="L44" t="s">
        <v>623</v>
      </c>
      <c r="M44" s="30" t="s">
        <v>444</v>
      </c>
      <c r="N44" s="30" t="s">
        <v>444</v>
      </c>
      <c r="O44" t="s">
        <v>444</v>
      </c>
      <c r="P44" t="s">
        <v>444</v>
      </c>
      <c r="Q44" s="30" t="s">
        <v>444</v>
      </c>
      <c r="R44" s="30" t="s">
        <v>444</v>
      </c>
      <c r="S44" t="s">
        <v>444</v>
      </c>
      <c r="T44" t="s">
        <v>444</v>
      </c>
      <c r="U44" s="30" t="s">
        <v>444</v>
      </c>
      <c r="V44" s="30" t="s">
        <v>444</v>
      </c>
      <c r="W44" t="s">
        <v>444</v>
      </c>
      <c r="X44" t="s">
        <v>444</v>
      </c>
      <c r="Y44" s="30" t="s">
        <v>444</v>
      </c>
      <c r="Z44" s="30" t="s">
        <v>444</v>
      </c>
      <c r="AA44" t="s">
        <v>444</v>
      </c>
      <c r="AB44" t="s">
        <v>444</v>
      </c>
      <c r="AC44" s="30" t="s">
        <v>444</v>
      </c>
      <c r="AD44" s="30" t="s">
        <v>444</v>
      </c>
      <c r="AE44" t="s">
        <v>444</v>
      </c>
      <c r="AF44" t="s">
        <v>444</v>
      </c>
      <c r="AG44" s="30" t="s">
        <v>444</v>
      </c>
      <c r="AH44" s="30" t="s">
        <v>444</v>
      </c>
      <c r="AI44" t="s">
        <v>444</v>
      </c>
      <c r="AJ44" t="s">
        <v>444</v>
      </c>
      <c r="AK44" s="30" t="s">
        <v>444</v>
      </c>
      <c r="AL44" s="30" t="s">
        <v>444</v>
      </c>
      <c r="AM44" t="s">
        <v>444</v>
      </c>
      <c r="AN44" t="s">
        <v>444</v>
      </c>
      <c r="AO44" s="30" t="s">
        <v>444</v>
      </c>
      <c r="AP44" s="30" t="s">
        <v>444</v>
      </c>
      <c r="AQ44" t="s">
        <v>444</v>
      </c>
      <c r="AR44" t="s">
        <v>444</v>
      </c>
      <c r="AS44" s="30" t="s">
        <v>444</v>
      </c>
      <c r="AT44" s="30" t="s">
        <v>444</v>
      </c>
      <c r="AU44" t="s">
        <v>444</v>
      </c>
      <c r="AV44" t="s">
        <v>444</v>
      </c>
    </row>
    <row r="45" spans="1:48" x14ac:dyDescent="0.25">
      <c r="A45" t="s">
        <v>962</v>
      </c>
      <c r="B45" t="s">
        <v>1494</v>
      </c>
      <c r="C45" t="s">
        <v>15</v>
      </c>
      <c r="D45" t="s">
        <v>15</v>
      </c>
      <c r="E45" s="30" t="s">
        <v>450</v>
      </c>
      <c r="F45" s="30" t="s">
        <v>450</v>
      </c>
      <c r="G45" t="s">
        <v>452</v>
      </c>
      <c r="H45" t="s">
        <v>452</v>
      </c>
      <c r="I45" s="30" t="s">
        <v>459</v>
      </c>
      <c r="J45" s="30" t="s">
        <v>459</v>
      </c>
      <c r="K45" t="s">
        <v>458</v>
      </c>
      <c r="L45" t="s">
        <v>458</v>
      </c>
      <c r="M45" s="30" t="s">
        <v>463</v>
      </c>
      <c r="N45" s="30" t="s">
        <v>463</v>
      </c>
      <c r="O45" t="s">
        <v>464</v>
      </c>
      <c r="P45" t="s">
        <v>464</v>
      </c>
      <c r="Q45" s="30" t="s">
        <v>465</v>
      </c>
      <c r="R45" s="30" t="s">
        <v>465</v>
      </c>
      <c r="S45" t="s">
        <v>471</v>
      </c>
      <c r="T45" t="s">
        <v>474</v>
      </c>
      <c r="U45" s="30" t="s">
        <v>444</v>
      </c>
      <c r="V45" s="30" t="s">
        <v>444</v>
      </c>
      <c r="W45" t="s">
        <v>444</v>
      </c>
      <c r="X45" t="s">
        <v>444</v>
      </c>
      <c r="Y45" s="30" t="s">
        <v>444</v>
      </c>
      <c r="Z45" s="30" t="s">
        <v>444</v>
      </c>
      <c r="AA45" t="s">
        <v>453</v>
      </c>
      <c r="AB45" t="s">
        <v>453</v>
      </c>
      <c r="AC45" s="30" t="s">
        <v>444</v>
      </c>
      <c r="AD45" s="30" t="s">
        <v>444</v>
      </c>
      <c r="AE45" t="s">
        <v>444</v>
      </c>
      <c r="AF45" t="s">
        <v>444</v>
      </c>
      <c r="AG45" s="30" t="s">
        <v>444</v>
      </c>
      <c r="AH45" s="30" t="s">
        <v>444</v>
      </c>
      <c r="AI45" t="s">
        <v>444</v>
      </c>
      <c r="AJ45" t="s">
        <v>444</v>
      </c>
      <c r="AK45" s="30" t="s">
        <v>444</v>
      </c>
      <c r="AL45" s="30" t="s">
        <v>444</v>
      </c>
      <c r="AM45" t="s">
        <v>444</v>
      </c>
      <c r="AN45" t="s">
        <v>444</v>
      </c>
      <c r="AO45" s="30" t="s">
        <v>444</v>
      </c>
      <c r="AP45" s="30" t="s">
        <v>444</v>
      </c>
      <c r="AQ45" t="s">
        <v>444</v>
      </c>
      <c r="AR45" t="s">
        <v>444</v>
      </c>
      <c r="AS45" s="30" t="s">
        <v>444</v>
      </c>
      <c r="AT45" s="30" t="s">
        <v>444</v>
      </c>
      <c r="AU45" t="s">
        <v>444</v>
      </c>
      <c r="AV45" t="s">
        <v>444</v>
      </c>
    </row>
    <row r="46" spans="1:48" x14ac:dyDescent="0.25">
      <c r="A46" t="s">
        <v>1495</v>
      </c>
      <c r="B46" t="s">
        <v>1496</v>
      </c>
      <c r="C46" t="s">
        <v>8</v>
      </c>
      <c r="D46" t="s">
        <v>15</v>
      </c>
      <c r="E46" s="30" t="s">
        <v>471</v>
      </c>
      <c r="F46" s="30" t="s">
        <v>473</v>
      </c>
      <c r="G46" t="s">
        <v>444</v>
      </c>
      <c r="H46" t="s">
        <v>444</v>
      </c>
      <c r="I46" s="30" t="s">
        <v>444</v>
      </c>
      <c r="J46" s="30" t="s">
        <v>444</v>
      </c>
      <c r="K46" t="s">
        <v>444</v>
      </c>
      <c r="L46" t="s">
        <v>444</v>
      </c>
      <c r="M46" s="30" t="s">
        <v>444</v>
      </c>
      <c r="N46" s="30" t="s">
        <v>444</v>
      </c>
      <c r="O46" t="s">
        <v>444</v>
      </c>
      <c r="P46" t="s">
        <v>444</v>
      </c>
      <c r="Q46" s="30" t="s">
        <v>444</v>
      </c>
      <c r="R46" s="30" t="s">
        <v>444</v>
      </c>
      <c r="S46" t="s">
        <v>444</v>
      </c>
      <c r="T46" t="s">
        <v>444</v>
      </c>
      <c r="U46" s="30" t="s">
        <v>444</v>
      </c>
      <c r="V46" s="30" t="s">
        <v>444</v>
      </c>
      <c r="W46" t="s">
        <v>444</v>
      </c>
      <c r="X46" t="s">
        <v>444</v>
      </c>
      <c r="Y46" s="30" t="s">
        <v>444</v>
      </c>
      <c r="Z46" s="30" t="s">
        <v>444</v>
      </c>
      <c r="AA46" t="s">
        <v>444</v>
      </c>
      <c r="AB46" t="s">
        <v>444</v>
      </c>
      <c r="AC46" s="30" t="s">
        <v>444</v>
      </c>
      <c r="AD46" s="30" t="s">
        <v>444</v>
      </c>
      <c r="AE46" t="s">
        <v>444</v>
      </c>
      <c r="AF46" t="s">
        <v>444</v>
      </c>
      <c r="AG46" s="30" t="s">
        <v>444</v>
      </c>
      <c r="AH46" s="30" t="s">
        <v>444</v>
      </c>
      <c r="AI46" t="s">
        <v>444</v>
      </c>
      <c r="AJ46" t="s">
        <v>444</v>
      </c>
      <c r="AK46" s="30" t="s">
        <v>444</v>
      </c>
      <c r="AL46" s="30" t="s">
        <v>444</v>
      </c>
      <c r="AM46" t="s">
        <v>444</v>
      </c>
      <c r="AN46" t="s">
        <v>444</v>
      </c>
      <c r="AO46" s="30" t="s">
        <v>444</v>
      </c>
      <c r="AP46" s="30" t="s">
        <v>444</v>
      </c>
      <c r="AQ46" t="s">
        <v>444</v>
      </c>
      <c r="AR46" t="s">
        <v>444</v>
      </c>
      <c r="AS46" s="30" t="s">
        <v>444</v>
      </c>
      <c r="AT46" s="30" t="s">
        <v>444</v>
      </c>
      <c r="AU46" t="s">
        <v>444</v>
      </c>
      <c r="AV46" t="s">
        <v>444</v>
      </c>
    </row>
    <row r="47" spans="1:48" x14ac:dyDescent="0.25">
      <c r="A47" t="s">
        <v>1497</v>
      </c>
      <c r="B47" t="s">
        <v>1494</v>
      </c>
      <c r="C47" t="s">
        <v>8</v>
      </c>
      <c r="D47" t="s">
        <v>15</v>
      </c>
      <c r="E47" s="30" t="s">
        <v>450</v>
      </c>
      <c r="F47" s="30" t="s">
        <v>450</v>
      </c>
      <c r="G47" t="s">
        <v>452</v>
      </c>
      <c r="H47" t="s">
        <v>452</v>
      </c>
      <c r="I47" s="30" t="s">
        <v>453</v>
      </c>
      <c r="J47" s="30" t="s">
        <v>453</v>
      </c>
      <c r="K47" t="s">
        <v>459</v>
      </c>
      <c r="L47" t="s">
        <v>459</v>
      </c>
      <c r="M47" s="30" t="s">
        <v>458</v>
      </c>
      <c r="N47" s="30" t="s">
        <v>458</v>
      </c>
      <c r="O47" t="s">
        <v>460</v>
      </c>
      <c r="P47" t="s">
        <v>460</v>
      </c>
      <c r="Q47" s="30" t="s">
        <v>60</v>
      </c>
      <c r="R47" s="30" t="s">
        <v>60</v>
      </c>
      <c r="S47" t="s">
        <v>463</v>
      </c>
      <c r="T47" t="s">
        <v>463</v>
      </c>
      <c r="U47" s="30" t="s">
        <v>464</v>
      </c>
      <c r="V47" s="30" t="s">
        <v>464</v>
      </c>
      <c r="W47" t="s">
        <v>465</v>
      </c>
      <c r="X47" t="s">
        <v>465</v>
      </c>
      <c r="Y47" s="30" t="s">
        <v>474</v>
      </c>
      <c r="Z47" s="30" t="s">
        <v>474</v>
      </c>
      <c r="AA47" t="s">
        <v>444</v>
      </c>
      <c r="AB47" t="s">
        <v>444</v>
      </c>
      <c r="AC47" s="30" t="s">
        <v>444</v>
      </c>
      <c r="AD47" s="30" t="s">
        <v>444</v>
      </c>
      <c r="AE47" t="s">
        <v>444</v>
      </c>
      <c r="AF47" t="s">
        <v>444</v>
      </c>
      <c r="AG47" s="30" t="s">
        <v>444</v>
      </c>
      <c r="AH47" s="30" t="s">
        <v>444</v>
      </c>
      <c r="AI47" t="s">
        <v>444</v>
      </c>
      <c r="AJ47" t="s">
        <v>444</v>
      </c>
      <c r="AK47" s="30" t="s">
        <v>444</v>
      </c>
      <c r="AL47" s="30" t="s">
        <v>444</v>
      </c>
      <c r="AM47" t="s">
        <v>444</v>
      </c>
      <c r="AN47" t="s">
        <v>444</v>
      </c>
      <c r="AO47" s="30" t="s">
        <v>444</v>
      </c>
      <c r="AP47" s="30" t="s">
        <v>444</v>
      </c>
      <c r="AQ47" t="s">
        <v>444</v>
      </c>
      <c r="AR47" t="s">
        <v>444</v>
      </c>
      <c r="AS47" s="30" t="s">
        <v>444</v>
      </c>
      <c r="AT47" s="30" t="s">
        <v>444</v>
      </c>
      <c r="AU47" t="s">
        <v>444</v>
      </c>
      <c r="AV47" t="s">
        <v>444</v>
      </c>
    </row>
    <row r="48" spans="1:48" x14ac:dyDescent="0.25">
      <c r="A48" t="s">
        <v>1498</v>
      </c>
      <c r="B48" t="s">
        <v>1499</v>
      </c>
      <c r="C48" t="s">
        <v>15</v>
      </c>
      <c r="D48" t="s">
        <v>15</v>
      </c>
      <c r="E48" s="30" t="s">
        <v>471</v>
      </c>
      <c r="F48" s="30" t="s">
        <v>473</v>
      </c>
      <c r="G48" t="s">
        <v>444</v>
      </c>
      <c r="H48" t="s">
        <v>444</v>
      </c>
      <c r="I48" s="30" t="s">
        <v>444</v>
      </c>
      <c r="J48" s="30" t="s">
        <v>444</v>
      </c>
      <c r="K48" t="s">
        <v>444</v>
      </c>
      <c r="L48" t="s">
        <v>444</v>
      </c>
      <c r="M48" s="30" t="s">
        <v>444</v>
      </c>
      <c r="N48" s="30" t="s">
        <v>444</v>
      </c>
      <c r="O48" t="s">
        <v>444</v>
      </c>
      <c r="P48" t="s">
        <v>444</v>
      </c>
      <c r="Q48" s="30" t="s">
        <v>444</v>
      </c>
      <c r="R48" s="30" t="s">
        <v>444</v>
      </c>
      <c r="S48" t="s">
        <v>444</v>
      </c>
      <c r="T48" t="s">
        <v>444</v>
      </c>
      <c r="U48" s="30" t="s">
        <v>444</v>
      </c>
      <c r="V48" s="30" t="s">
        <v>444</v>
      </c>
      <c r="W48" t="s">
        <v>444</v>
      </c>
      <c r="X48" t="s">
        <v>444</v>
      </c>
      <c r="Y48" s="30" t="s">
        <v>444</v>
      </c>
      <c r="Z48" s="30" t="s">
        <v>444</v>
      </c>
      <c r="AA48" t="s">
        <v>444</v>
      </c>
      <c r="AB48" t="s">
        <v>444</v>
      </c>
      <c r="AC48" s="30" t="s">
        <v>444</v>
      </c>
      <c r="AD48" s="30" t="s">
        <v>444</v>
      </c>
      <c r="AE48" t="s">
        <v>444</v>
      </c>
      <c r="AF48" t="s">
        <v>444</v>
      </c>
      <c r="AG48" s="30" t="s">
        <v>444</v>
      </c>
      <c r="AH48" s="30" t="s">
        <v>444</v>
      </c>
      <c r="AI48" t="s">
        <v>444</v>
      </c>
      <c r="AJ48" t="s">
        <v>444</v>
      </c>
      <c r="AK48" s="30" t="s">
        <v>444</v>
      </c>
      <c r="AL48" s="30" t="s">
        <v>444</v>
      </c>
      <c r="AM48" t="s">
        <v>444</v>
      </c>
      <c r="AN48" t="s">
        <v>444</v>
      </c>
      <c r="AO48" s="30" t="s">
        <v>444</v>
      </c>
      <c r="AP48" s="30" t="s">
        <v>444</v>
      </c>
      <c r="AQ48" t="s">
        <v>444</v>
      </c>
      <c r="AR48" t="s">
        <v>444</v>
      </c>
      <c r="AS48" s="30" t="s">
        <v>444</v>
      </c>
      <c r="AT48" s="30" t="s">
        <v>444</v>
      </c>
      <c r="AU48" t="s">
        <v>444</v>
      </c>
      <c r="AV48" t="s">
        <v>444</v>
      </c>
    </row>
    <row r="49" spans="1:48" x14ac:dyDescent="0.25">
      <c r="A49" t="s">
        <v>1500</v>
      </c>
      <c r="B49" t="s">
        <v>1501</v>
      </c>
      <c r="C49" t="s">
        <v>8</v>
      </c>
      <c r="D49" t="s">
        <v>15</v>
      </c>
      <c r="E49" s="30" t="s">
        <v>471</v>
      </c>
      <c r="F49" s="30" t="s">
        <v>473</v>
      </c>
      <c r="G49" t="s">
        <v>444</v>
      </c>
      <c r="H49" t="s">
        <v>444</v>
      </c>
      <c r="I49" s="30" t="s">
        <v>444</v>
      </c>
      <c r="J49" s="30" t="s">
        <v>444</v>
      </c>
      <c r="K49" t="s">
        <v>444</v>
      </c>
      <c r="L49" t="s">
        <v>444</v>
      </c>
      <c r="M49" s="30" t="s">
        <v>444</v>
      </c>
      <c r="N49" s="30" t="s">
        <v>444</v>
      </c>
      <c r="O49" t="s">
        <v>444</v>
      </c>
      <c r="P49" t="s">
        <v>444</v>
      </c>
      <c r="Q49" s="30" t="s">
        <v>444</v>
      </c>
      <c r="R49" s="30" t="s">
        <v>444</v>
      </c>
      <c r="S49" t="s">
        <v>444</v>
      </c>
      <c r="T49" t="s">
        <v>444</v>
      </c>
      <c r="U49" s="30" t="s">
        <v>444</v>
      </c>
      <c r="V49" s="30" t="s">
        <v>444</v>
      </c>
      <c r="W49" t="s">
        <v>444</v>
      </c>
      <c r="X49" t="s">
        <v>444</v>
      </c>
      <c r="Y49" s="30" t="s">
        <v>444</v>
      </c>
      <c r="Z49" s="30" t="s">
        <v>444</v>
      </c>
      <c r="AA49" t="s">
        <v>444</v>
      </c>
      <c r="AB49" t="s">
        <v>444</v>
      </c>
      <c r="AC49" s="30" t="s">
        <v>444</v>
      </c>
      <c r="AD49" s="30" t="s">
        <v>444</v>
      </c>
      <c r="AE49" t="s">
        <v>444</v>
      </c>
      <c r="AF49" t="s">
        <v>444</v>
      </c>
      <c r="AG49" s="30" t="s">
        <v>444</v>
      </c>
      <c r="AH49" s="30" t="s">
        <v>444</v>
      </c>
      <c r="AI49" t="s">
        <v>444</v>
      </c>
      <c r="AJ49" t="s">
        <v>444</v>
      </c>
      <c r="AK49" s="30" t="s">
        <v>444</v>
      </c>
      <c r="AL49" s="30" t="s">
        <v>444</v>
      </c>
      <c r="AM49" t="s">
        <v>444</v>
      </c>
      <c r="AN49" t="s">
        <v>444</v>
      </c>
      <c r="AO49" s="30" t="s">
        <v>444</v>
      </c>
      <c r="AP49" s="30" t="s">
        <v>444</v>
      </c>
      <c r="AQ49" t="s">
        <v>444</v>
      </c>
      <c r="AR49" t="s">
        <v>444</v>
      </c>
      <c r="AS49" s="30" t="s">
        <v>444</v>
      </c>
      <c r="AT49" s="30" t="s">
        <v>444</v>
      </c>
      <c r="AU49" t="s">
        <v>444</v>
      </c>
      <c r="AV49" t="s">
        <v>444</v>
      </c>
    </row>
    <row r="50" spans="1:48" x14ac:dyDescent="0.25">
      <c r="A50" t="s">
        <v>1502</v>
      </c>
      <c r="B50" t="s">
        <v>1503</v>
      </c>
      <c r="C50" t="s">
        <v>8</v>
      </c>
      <c r="D50" t="s">
        <v>15</v>
      </c>
      <c r="E50" s="30" t="s">
        <v>462</v>
      </c>
      <c r="F50" s="30" t="s">
        <v>462</v>
      </c>
      <c r="G50" t="s">
        <v>466</v>
      </c>
      <c r="H50" t="s">
        <v>466</v>
      </c>
      <c r="I50" s="30" t="s">
        <v>444</v>
      </c>
      <c r="J50" s="30" t="s">
        <v>444</v>
      </c>
      <c r="K50" t="s">
        <v>444</v>
      </c>
      <c r="L50" t="s">
        <v>444</v>
      </c>
      <c r="M50" s="30" t="s">
        <v>444</v>
      </c>
      <c r="N50" s="30" t="s">
        <v>444</v>
      </c>
      <c r="O50" t="s">
        <v>444</v>
      </c>
      <c r="P50" t="s">
        <v>444</v>
      </c>
      <c r="Q50" s="30" t="s">
        <v>444</v>
      </c>
      <c r="R50" s="30" t="s">
        <v>444</v>
      </c>
      <c r="S50" t="s">
        <v>444</v>
      </c>
      <c r="T50" t="s">
        <v>444</v>
      </c>
      <c r="U50" s="30" t="s">
        <v>444</v>
      </c>
      <c r="V50" s="30" t="s">
        <v>444</v>
      </c>
      <c r="W50" t="s">
        <v>444</v>
      </c>
      <c r="X50" t="s">
        <v>444</v>
      </c>
      <c r="Y50" s="30" t="s">
        <v>444</v>
      </c>
      <c r="Z50" s="30" t="s">
        <v>444</v>
      </c>
      <c r="AA50" t="s">
        <v>444</v>
      </c>
      <c r="AB50" t="s">
        <v>444</v>
      </c>
      <c r="AC50" s="30" t="s">
        <v>444</v>
      </c>
      <c r="AD50" s="30" t="s">
        <v>444</v>
      </c>
      <c r="AE50" t="s">
        <v>444</v>
      </c>
      <c r="AF50" t="s">
        <v>444</v>
      </c>
      <c r="AG50" s="30" t="s">
        <v>444</v>
      </c>
      <c r="AH50" s="30" t="s">
        <v>444</v>
      </c>
      <c r="AI50" t="s">
        <v>444</v>
      </c>
      <c r="AJ50" t="s">
        <v>444</v>
      </c>
      <c r="AK50" s="30" t="s">
        <v>444</v>
      </c>
      <c r="AL50" s="30" t="s">
        <v>444</v>
      </c>
      <c r="AM50" t="s">
        <v>444</v>
      </c>
      <c r="AN50" t="s">
        <v>444</v>
      </c>
      <c r="AO50" s="30" t="s">
        <v>444</v>
      </c>
      <c r="AP50" s="30" t="s">
        <v>444</v>
      </c>
      <c r="AQ50" t="s">
        <v>444</v>
      </c>
      <c r="AR50" t="s">
        <v>444</v>
      </c>
      <c r="AS50" s="30" t="s">
        <v>444</v>
      </c>
      <c r="AT50" s="30" t="s">
        <v>444</v>
      </c>
      <c r="AU50" t="s">
        <v>444</v>
      </c>
      <c r="AV50" t="s">
        <v>444</v>
      </c>
    </row>
    <row r="51" spans="1:48" x14ac:dyDescent="0.25">
      <c r="A51" t="s">
        <v>1504</v>
      </c>
      <c r="B51" t="s">
        <v>1505</v>
      </c>
      <c r="C51" t="s">
        <v>8</v>
      </c>
      <c r="D51" t="s">
        <v>15</v>
      </c>
      <c r="E51" s="30" t="s">
        <v>462</v>
      </c>
      <c r="F51" s="30" t="s">
        <v>462</v>
      </c>
      <c r="G51" t="s">
        <v>466</v>
      </c>
      <c r="H51" t="s">
        <v>466</v>
      </c>
      <c r="I51" s="30" t="s">
        <v>444</v>
      </c>
      <c r="J51" s="30" t="s">
        <v>444</v>
      </c>
      <c r="K51" t="s">
        <v>444</v>
      </c>
      <c r="L51" t="s">
        <v>444</v>
      </c>
      <c r="M51" s="30" t="s">
        <v>444</v>
      </c>
      <c r="N51" s="30" t="s">
        <v>444</v>
      </c>
      <c r="O51" t="s">
        <v>444</v>
      </c>
      <c r="P51" t="s">
        <v>444</v>
      </c>
      <c r="Q51" s="30" t="s">
        <v>444</v>
      </c>
      <c r="R51" s="30" t="s">
        <v>444</v>
      </c>
      <c r="S51" t="s">
        <v>444</v>
      </c>
      <c r="T51" t="s">
        <v>444</v>
      </c>
      <c r="U51" s="30" t="s">
        <v>444</v>
      </c>
      <c r="V51" s="30" t="s">
        <v>444</v>
      </c>
      <c r="W51" t="s">
        <v>444</v>
      </c>
      <c r="X51" t="s">
        <v>444</v>
      </c>
      <c r="Y51" s="30" t="s">
        <v>444</v>
      </c>
      <c r="Z51" s="30" t="s">
        <v>444</v>
      </c>
      <c r="AA51" t="s">
        <v>444</v>
      </c>
      <c r="AB51" t="s">
        <v>444</v>
      </c>
      <c r="AC51" s="30" t="s">
        <v>444</v>
      </c>
      <c r="AD51" s="30" t="s">
        <v>444</v>
      </c>
      <c r="AE51" t="s">
        <v>444</v>
      </c>
      <c r="AF51" t="s">
        <v>444</v>
      </c>
      <c r="AG51" s="30" t="s">
        <v>444</v>
      </c>
      <c r="AH51" s="30" t="s">
        <v>444</v>
      </c>
      <c r="AI51" t="s">
        <v>444</v>
      </c>
      <c r="AJ51" t="s">
        <v>444</v>
      </c>
      <c r="AK51" s="30" t="s">
        <v>444</v>
      </c>
      <c r="AL51" s="30" t="s">
        <v>444</v>
      </c>
      <c r="AM51" t="s">
        <v>444</v>
      </c>
      <c r="AN51" t="s">
        <v>444</v>
      </c>
      <c r="AO51" s="30" t="s">
        <v>444</v>
      </c>
      <c r="AP51" s="30" t="s">
        <v>444</v>
      </c>
      <c r="AQ51" t="s">
        <v>444</v>
      </c>
      <c r="AR51" t="s">
        <v>444</v>
      </c>
      <c r="AS51" s="30" t="s">
        <v>444</v>
      </c>
      <c r="AT51" s="30" t="s">
        <v>444</v>
      </c>
      <c r="AU51" t="s">
        <v>444</v>
      </c>
      <c r="AV51" t="s">
        <v>444</v>
      </c>
    </row>
    <row r="52" spans="1:48" x14ac:dyDescent="0.25">
      <c r="A52" t="s">
        <v>1506</v>
      </c>
      <c r="B52" t="s">
        <v>1507</v>
      </c>
      <c r="C52" t="s">
        <v>8</v>
      </c>
      <c r="D52" t="s">
        <v>15</v>
      </c>
      <c r="E52" s="30" t="s">
        <v>467</v>
      </c>
      <c r="F52" s="30" t="s">
        <v>467</v>
      </c>
      <c r="G52" t="s">
        <v>66</v>
      </c>
      <c r="H52" t="s">
        <v>66</v>
      </c>
      <c r="I52" s="30" t="s">
        <v>73</v>
      </c>
      <c r="J52" s="30" t="s">
        <v>73</v>
      </c>
      <c r="K52" t="s">
        <v>444</v>
      </c>
      <c r="L52" t="s">
        <v>444</v>
      </c>
      <c r="M52" s="30" t="s">
        <v>444</v>
      </c>
      <c r="N52" s="30" t="s">
        <v>444</v>
      </c>
      <c r="O52" t="s">
        <v>444</v>
      </c>
      <c r="P52" t="s">
        <v>444</v>
      </c>
      <c r="Q52" s="30" t="s">
        <v>444</v>
      </c>
      <c r="R52" s="30" t="s">
        <v>444</v>
      </c>
      <c r="S52" t="s">
        <v>444</v>
      </c>
      <c r="T52" t="s">
        <v>444</v>
      </c>
      <c r="U52" s="30" t="s">
        <v>444</v>
      </c>
      <c r="V52" s="30" t="s">
        <v>444</v>
      </c>
      <c r="W52" t="s">
        <v>444</v>
      </c>
      <c r="X52" t="s">
        <v>444</v>
      </c>
      <c r="Y52" s="30" t="s">
        <v>444</v>
      </c>
      <c r="Z52" s="30" t="s">
        <v>444</v>
      </c>
      <c r="AA52" t="s">
        <v>444</v>
      </c>
      <c r="AB52" t="s">
        <v>444</v>
      </c>
      <c r="AC52" s="30" t="s">
        <v>444</v>
      </c>
      <c r="AD52" s="30" t="s">
        <v>444</v>
      </c>
      <c r="AE52" t="s">
        <v>444</v>
      </c>
      <c r="AF52" t="s">
        <v>444</v>
      </c>
      <c r="AG52" s="30" t="s">
        <v>444</v>
      </c>
      <c r="AH52" s="30" t="s">
        <v>444</v>
      </c>
      <c r="AI52" t="s">
        <v>444</v>
      </c>
      <c r="AJ52" t="s">
        <v>444</v>
      </c>
      <c r="AK52" s="30" t="s">
        <v>444</v>
      </c>
      <c r="AL52" s="30" t="s">
        <v>444</v>
      </c>
      <c r="AM52" t="s">
        <v>444</v>
      </c>
      <c r="AN52" t="s">
        <v>444</v>
      </c>
      <c r="AO52" s="30" t="s">
        <v>444</v>
      </c>
      <c r="AP52" s="30" t="s">
        <v>444</v>
      </c>
      <c r="AQ52" t="s">
        <v>444</v>
      </c>
      <c r="AR52" t="s">
        <v>444</v>
      </c>
      <c r="AS52" s="30" t="s">
        <v>444</v>
      </c>
      <c r="AT52" s="30" t="s">
        <v>444</v>
      </c>
      <c r="AU52" t="s">
        <v>444</v>
      </c>
      <c r="AV52" t="s">
        <v>444</v>
      </c>
    </row>
    <row r="53" spans="1:48" x14ac:dyDescent="0.25">
      <c r="A53" t="s">
        <v>1508</v>
      </c>
      <c r="B53" t="s">
        <v>1509</v>
      </c>
      <c r="C53" t="s">
        <v>8</v>
      </c>
      <c r="D53" t="s">
        <v>15</v>
      </c>
      <c r="E53" s="30" t="s">
        <v>508</v>
      </c>
      <c r="F53" s="30" t="s">
        <v>508</v>
      </c>
      <c r="G53" t="s">
        <v>444</v>
      </c>
      <c r="H53" t="s">
        <v>444</v>
      </c>
      <c r="I53" s="30" t="s">
        <v>444</v>
      </c>
      <c r="J53" s="30" t="s">
        <v>444</v>
      </c>
      <c r="K53" t="s">
        <v>444</v>
      </c>
      <c r="L53" t="s">
        <v>444</v>
      </c>
      <c r="M53" s="30" t="s">
        <v>444</v>
      </c>
      <c r="N53" s="30" t="s">
        <v>444</v>
      </c>
      <c r="O53" t="s">
        <v>444</v>
      </c>
      <c r="P53" t="s">
        <v>444</v>
      </c>
      <c r="Q53" s="30" t="s">
        <v>444</v>
      </c>
      <c r="R53" s="30" t="s">
        <v>444</v>
      </c>
      <c r="S53" t="s">
        <v>444</v>
      </c>
      <c r="T53" t="s">
        <v>444</v>
      </c>
      <c r="U53" s="30" t="s">
        <v>444</v>
      </c>
      <c r="V53" s="30" t="s">
        <v>444</v>
      </c>
      <c r="W53" t="s">
        <v>444</v>
      </c>
      <c r="X53" t="s">
        <v>444</v>
      </c>
      <c r="Y53" s="30" t="s">
        <v>444</v>
      </c>
      <c r="Z53" s="30" t="s">
        <v>444</v>
      </c>
      <c r="AA53" t="s">
        <v>444</v>
      </c>
      <c r="AB53" t="s">
        <v>444</v>
      </c>
      <c r="AC53" s="30" t="s">
        <v>444</v>
      </c>
      <c r="AD53" s="30" t="s">
        <v>444</v>
      </c>
      <c r="AE53" t="s">
        <v>444</v>
      </c>
      <c r="AF53" t="s">
        <v>444</v>
      </c>
      <c r="AG53" s="30" t="s">
        <v>444</v>
      </c>
      <c r="AH53" s="30" t="s">
        <v>444</v>
      </c>
      <c r="AI53" t="s">
        <v>444</v>
      </c>
      <c r="AJ53" t="s">
        <v>444</v>
      </c>
      <c r="AK53" s="30" t="s">
        <v>444</v>
      </c>
      <c r="AL53" s="30" t="s">
        <v>444</v>
      </c>
      <c r="AM53" t="s">
        <v>444</v>
      </c>
      <c r="AN53" t="s">
        <v>444</v>
      </c>
      <c r="AO53" s="30" t="s">
        <v>444</v>
      </c>
      <c r="AP53" s="30" t="s">
        <v>444</v>
      </c>
      <c r="AQ53" t="s">
        <v>444</v>
      </c>
      <c r="AR53" t="s">
        <v>444</v>
      </c>
      <c r="AS53" s="30" t="s">
        <v>444</v>
      </c>
      <c r="AT53" s="30" t="s">
        <v>444</v>
      </c>
      <c r="AU53" t="s">
        <v>444</v>
      </c>
      <c r="AV53" t="s">
        <v>444</v>
      </c>
    </row>
    <row r="54" spans="1:48" x14ac:dyDescent="0.25">
      <c r="A54" t="s">
        <v>195</v>
      </c>
      <c r="B54" t="s">
        <v>1512</v>
      </c>
      <c r="C54" t="s">
        <v>15</v>
      </c>
      <c r="D54" t="s">
        <v>15</v>
      </c>
      <c r="E54" s="30" t="s">
        <v>582</v>
      </c>
      <c r="F54" s="30" t="s">
        <v>588</v>
      </c>
      <c r="G54" t="s">
        <v>444</v>
      </c>
      <c r="H54" t="s">
        <v>444</v>
      </c>
      <c r="I54" s="30" t="s">
        <v>444</v>
      </c>
      <c r="J54" s="30" t="s">
        <v>444</v>
      </c>
      <c r="K54" t="s">
        <v>444</v>
      </c>
      <c r="L54" t="s">
        <v>444</v>
      </c>
      <c r="M54" s="30" t="s">
        <v>444</v>
      </c>
      <c r="N54" s="30" t="s">
        <v>444</v>
      </c>
      <c r="O54" t="s">
        <v>444</v>
      </c>
      <c r="P54" t="s">
        <v>444</v>
      </c>
      <c r="Q54" s="30" t="s">
        <v>444</v>
      </c>
      <c r="R54" s="30" t="s">
        <v>444</v>
      </c>
      <c r="S54" t="s">
        <v>444</v>
      </c>
      <c r="T54" t="s">
        <v>444</v>
      </c>
      <c r="U54" s="30" t="s">
        <v>444</v>
      </c>
      <c r="V54" s="30" t="s">
        <v>444</v>
      </c>
      <c r="W54" t="s">
        <v>444</v>
      </c>
      <c r="X54" t="s">
        <v>444</v>
      </c>
      <c r="Y54" s="30" t="s">
        <v>444</v>
      </c>
      <c r="Z54" s="30" t="s">
        <v>444</v>
      </c>
      <c r="AA54" t="s">
        <v>444</v>
      </c>
      <c r="AB54" t="s">
        <v>444</v>
      </c>
      <c r="AC54" s="30" t="s">
        <v>444</v>
      </c>
      <c r="AD54" s="30" t="s">
        <v>444</v>
      </c>
      <c r="AE54" t="s">
        <v>444</v>
      </c>
      <c r="AF54" t="s">
        <v>444</v>
      </c>
      <c r="AG54" s="30" t="s">
        <v>444</v>
      </c>
      <c r="AH54" s="30" t="s">
        <v>444</v>
      </c>
      <c r="AI54" t="s">
        <v>444</v>
      </c>
      <c r="AJ54" t="s">
        <v>444</v>
      </c>
      <c r="AK54" s="30" t="s">
        <v>444</v>
      </c>
      <c r="AL54" s="30" t="s">
        <v>444</v>
      </c>
      <c r="AM54" t="s">
        <v>444</v>
      </c>
      <c r="AN54" t="s">
        <v>444</v>
      </c>
      <c r="AO54" s="30" t="s">
        <v>444</v>
      </c>
      <c r="AP54" s="30" t="s">
        <v>444</v>
      </c>
      <c r="AQ54" t="s">
        <v>444</v>
      </c>
      <c r="AR54" t="s">
        <v>444</v>
      </c>
      <c r="AS54" s="30" t="s">
        <v>444</v>
      </c>
      <c r="AT54" s="30" t="s">
        <v>444</v>
      </c>
      <c r="AU54" t="s">
        <v>444</v>
      </c>
      <c r="AV54" t="s">
        <v>444</v>
      </c>
    </row>
    <row r="55" spans="1:48" x14ac:dyDescent="0.25">
      <c r="A55" t="s">
        <v>800</v>
      </c>
      <c r="B55" t="s">
        <v>1513</v>
      </c>
      <c r="C55" t="s">
        <v>8</v>
      </c>
      <c r="D55" t="s">
        <v>15</v>
      </c>
      <c r="E55" s="30" t="s">
        <v>571</v>
      </c>
      <c r="F55" s="30" t="s">
        <v>572</v>
      </c>
      <c r="G55" t="s">
        <v>444</v>
      </c>
      <c r="H55" t="s">
        <v>444</v>
      </c>
      <c r="I55" s="30" t="s">
        <v>444</v>
      </c>
      <c r="J55" s="30" t="s">
        <v>444</v>
      </c>
      <c r="K55" t="s">
        <v>444</v>
      </c>
      <c r="L55" t="s">
        <v>444</v>
      </c>
      <c r="M55" s="30" t="s">
        <v>444</v>
      </c>
      <c r="N55" s="30" t="s">
        <v>444</v>
      </c>
      <c r="O55" t="s">
        <v>444</v>
      </c>
      <c r="P55" t="s">
        <v>444</v>
      </c>
      <c r="Q55" s="30" t="s">
        <v>444</v>
      </c>
      <c r="R55" s="30" t="s">
        <v>444</v>
      </c>
      <c r="S55" t="s">
        <v>444</v>
      </c>
      <c r="T55" t="s">
        <v>444</v>
      </c>
      <c r="U55" s="30" t="s">
        <v>444</v>
      </c>
      <c r="V55" s="30" t="s">
        <v>444</v>
      </c>
      <c r="W55" t="s">
        <v>444</v>
      </c>
      <c r="X55" t="s">
        <v>444</v>
      </c>
      <c r="Y55" s="30" t="s">
        <v>444</v>
      </c>
      <c r="Z55" s="30" t="s">
        <v>444</v>
      </c>
      <c r="AA55" t="s">
        <v>444</v>
      </c>
      <c r="AB55" t="s">
        <v>444</v>
      </c>
      <c r="AC55" s="30" t="s">
        <v>444</v>
      </c>
      <c r="AD55" s="30" t="s">
        <v>444</v>
      </c>
      <c r="AE55" t="s">
        <v>444</v>
      </c>
      <c r="AF55" t="s">
        <v>444</v>
      </c>
      <c r="AG55" s="30" t="s">
        <v>444</v>
      </c>
      <c r="AH55" s="30" t="s">
        <v>444</v>
      </c>
      <c r="AI55" t="s">
        <v>444</v>
      </c>
      <c r="AJ55" t="s">
        <v>444</v>
      </c>
      <c r="AK55" s="30" t="s">
        <v>444</v>
      </c>
      <c r="AL55" s="30" t="s">
        <v>444</v>
      </c>
      <c r="AM55" t="s">
        <v>444</v>
      </c>
      <c r="AN55" t="s">
        <v>444</v>
      </c>
      <c r="AO55" s="30" t="s">
        <v>444</v>
      </c>
      <c r="AP55" s="30" t="s">
        <v>444</v>
      </c>
      <c r="AQ55" t="s">
        <v>444</v>
      </c>
      <c r="AR55" t="s">
        <v>444</v>
      </c>
      <c r="AS55" s="30" t="s">
        <v>444</v>
      </c>
      <c r="AT55" s="30" t="s">
        <v>444</v>
      </c>
      <c r="AU55" t="s">
        <v>444</v>
      </c>
      <c r="AV55" t="s">
        <v>444</v>
      </c>
    </row>
    <row r="56" spans="1:48" x14ac:dyDescent="0.25">
      <c r="A56" t="s">
        <v>1518</v>
      </c>
      <c r="B56" t="s">
        <v>1519</v>
      </c>
      <c r="C56" t="s">
        <v>15</v>
      </c>
      <c r="D56" t="s">
        <v>15</v>
      </c>
      <c r="E56" s="30" t="s">
        <v>538</v>
      </c>
      <c r="F56" s="30" t="s">
        <v>1453</v>
      </c>
      <c r="G56" t="s">
        <v>587</v>
      </c>
      <c r="H56" t="s">
        <v>1522</v>
      </c>
      <c r="I56" s="30" t="s">
        <v>444</v>
      </c>
      <c r="J56" s="30" t="s">
        <v>444</v>
      </c>
      <c r="K56" t="s">
        <v>444</v>
      </c>
      <c r="L56" t="s">
        <v>444</v>
      </c>
      <c r="M56" s="30" t="s">
        <v>444</v>
      </c>
      <c r="N56" s="30" t="s">
        <v>444</v>
      </c>
      <c r="O56" t="s">
        <v>444</v>
      </c>
      <c r="P56" t="s">
        <v>444</v>
      </c>
      <c r="Q56" s="30" t="s">
        <v>444</v>
      </c>
      <c r="R56" s="30" t="s">
        <v>444</v>
      </c>
      <c r="S56" t="s">
        <v>444</v>
      </c>
      <c r="T56" t="s">
        <v>444</v>
      </c>
      <c r="U56" s="30" t="s">
        <v>444</v>
      </c>
      <c r="V56" s="30" t="s">
        <v>444</v>
      </c>
      <c r="W56" t="s">
        <v>444</v>
      </c>
      <c r="X56" t="s">
        <v>444</v>
      </c>
      <c r="Y56" s="30" t="s">
        <v>444</v>
      </c>
      <c r="Z56" s="30" t="s">
        <v>444</v>
      </c>
      <c r="AA56" t="s">
        <v>444</v>
      </c>
      <c r="AB56" t="s">
        <v>444</v>
      </c>
      <c r="AC56" s="30" t="s">
        <v>444</v>
      </c>
      <c r="AD56" s="30" t="s">
        <v>444</v>
      </c>
      <c r="AE56" t="s">
        <v>444</v>
      </c>
      <c r="AF56" t="s">
        <v>444</v>
      </c>
      <c r="AG56" s="30" t="s">
        <v>444</v>
      </c>
      <c r="AH56" s="30" t="s">
        <v>444</v>
      </c>
      <c r="AI56" t="s">
        <v>444</v>
      </c>
      <c r="AJ56" t="s">
        <v>444</v>
      </c>
      <c r="AK56" s="30" t="s">
        <v>444</v>
      </c>
      <c r="AL56" s="30" t="s">
        <v>444</v>
      </c>
      <c r="AM56" t="s">
        <v>444</v>
      </c>
      <c r="AN56" t="s">
        <v>444</v>
      </c>
      <c r="AO56" s="30" t="s">
        <v>444</v>
      </c>
      <c r="AP56" s="30" t="s">
        <v>444</v>
      </c>
      <c r="AQ56" t="s">
        <v>444</v>
      </c>
      <c r="AR56" t="s">
        <v>444</v>
      </c>
      <c r="AS56" s="30" t="s">
        <v>444</v>
      </c>
      <c r="AT56" s="30" t="s">
        <v>444</v>
      </c>
      <c r="AU56" t="s">
        <v>444</v>
      </c>
      <c r="AV56" t="s">
        <v>444</v>
      </c>
    </row>
    <row r="57" spans="1:48" x14ac:dyDescent="0.25">
      <c r="A57" t="s">
        <v>212</v>
      </c>
      <c r="B57" t="s">
        <v>1523</v>
      </c>
      <c r="C57" t="s">
        <v>8</v>
      </c>
      <c r="D57" t="s">
        <v>15</v>
      </c>
      <c r="E57" s="30" t="s">
        <v>446</v>
      </c>
      <c r="F57" s="30" t="s">
        <v>475</v>
      </c>
      <c r="G57" t="s">
        <v>481</v>
      </c>
      <c r="H57" t="s">
        <v>494</v>
      </c>
      <c r="I57" s="30" t="s">
        <v>502</v>
      </c>
      <c r="J57" s="30" t="s">
        <v>248</v>
      </c>
      <c r="K57" t="s">
        <v>479</v>
      </c>
      <c r="L57" t="s">
        <v>1399</v>
      </c>
      <c r="M57" s="30" t="s">
        <v>444</v>
      </c>
      <c r="N57" s="30" t="s">
        <v>444</v>
      </c>
      <c r="O57" t="s">
        <v>444</v>
      </c>
      <c r="P57" t="s">
        <v>444</v>
      </c>
      <c r="Q57" s="30" t="s">
        <v>444</v>
      </c>
      <c r="R57" s="30" t="s">
        <v>444</v>
      </c>
      <c r="S57" t="s">
        <v>444</v>
      </c>
      <c r="T57" t="s">
        <v>444</v>
      </c>
      <c r="U57" s="30" t="s">
        <v>444</v>
      </c>
      <c r="V57" s="30" t="s">
        <v>444</v>
      </c>
      <c r="W57" t="s">
        <v>444</v>
      </c>
      <c r="X57" t="s">
        <v>444</v>
      </c>
      <c r="Y57" s="30" t="s">
        <v>444</v>
      </c>
      <c r="Z57" s="30" t="s">
        <v>444</v>
      </c>
      <c r="AA57" t="s">
        <v>444</v>
      </c>
      <c r="AB57" t="s">
        <v>444</v>
      </c>
      <c r="AC57" s="30" t="s">
        <v>444</v>
      </c>
      <c r="AD57" s="30" t="s">
        <v>444</v>
      </c>
      <c r="AE57" t="s">
        <v>444</v>
      </c>
      <c r="AF57" t="s">
        <v>444</v>
      </c>
      <c r="AG57" s="30" t="s">
        <v>444</v>
      </c>
      <c r="AH57" s="30" t="s">
        <v>444</v>
      </c>
      <c r="AI57" t="s">
        <v>444</v>
      </c>
      <c r="AJ57" t="s">
        <v>444</v>
      </c>
      <c r="AK57" s="30" t="s">
        <v>444</v>
      </c>
      <c r="AL57" s="30" t="s">
        <v>444</v>
      </c>
      <c r="AM57" t="s">
        <v>444</v>
      </c>
      <c r="AN57" t="s">
        <v>444</v>
      </c>
      <c r="AO57" s="30" t="s">
        <v>444</v>
      </c>
      <c r="AP57" s="30" t="s">
        <v>444</v>
      </c>
      <c r="AQ57" t="s">
        <v>444</v>
      </c>
      <c r="AR57" t="s">
        <v>444</v>
      </c>
      <c r="AS57" s="30" t="s">
        <v>444</v>
      </c>
      <c r="AT57" s="30" t="s">
        <v>444</v>
      </c>
      <c r="AU57" t="s">
        <v>444</v>
      </c>
      <c r="AV57" t="s">
        <v>444</v>
      </c>
    </row>
    <row r="58" spans="1:48" x14ac:dyDescent="0.25">
      <c r="A58" t="s">
        <v>1525</v>
      </c>
      <c r="B58" t="s">
        <v>1526</v>
      </c>
      <c r="C58" t="s">
        <v>8</v>
      </c>
      <c r="D58" t="s">
        <v>15</v>
      </c>
      <c r="E58" s="30" t="s">
        <v>1416</v>
      </c>
      <c r="F58" s="30" t="s">
        <v>480</v>
      </c>
      <c r="G58" t="s">
        <v>444</v>
      </c>
      <c r="H58" t="s">
        <v>444</v>
      </c>
      <c r="I58" s="30" t="s">
        <v>444</v>
      </c>
      <c r="J58" s="30" t="s">
        <v>444</v>
      </c>
      <c r="K58" t="s">
        <v>444</v>
      </c>
      <c r="L58" t="s">
        <v>444</v>
      </c>
      <c r="M58" s="30" t="s">
        <v>444</v>
      </c>
      <c r="N58" s="30" t="s">
        <v>444</v>
      </c>
      <c r="O58" t="s">
        <v>444</v>
      </c>
      <c r="P58" t="s">
        <v>444</v>
      </c>
      <c r="Q58" s="30" t="s">
        <v>444</v>
      </c>
      <c r="R58" s="30" t="s">
        <v>444</v>
      </c>
      <c r="S58" t="s">
        <v>444</v>
      </c>
      <c r="T58" t="s">
        <v>444</v>
      </c>
      <c r="U58" s="30" t="s">
        <v>444</v>
      </c>
      <c r="V58" s="30" t="s">
        <v>444</v>
      </c>
      <c r="W58" t="s">
        <v>444</v>
      </c>
      <c r="X58" t="s">
        <v>444</v>
      </c>
      <c r="Y58" s="30" t="s">
        <v>444</v>
      </c>
      <c r="Z58" s="30" t="s">
        <v>444</v>
      </c>
      <c r="AA58" t="s">
        <v>444</v>
      </c>
      <c r="AB58" t="s">
        <v>444</v>
      </c>
      <c r="AC58" s="30" t="s">
        <v>444</v>
      </c>
      <c r="AD58" s="30" t="s">
        <v>444</v>
      </c>
      <c r="AE58" t="s">
        <v>444</v>
      </c>
      <c r="AF58" t="s">
        <v>444</v>
      </c>
      <c r="AG58" s="30" t="s">
        <v>444</v>
      </c>
      <c r="AH58" s="30" t="s">
        <v>444</v>
      </c>
      <c r="AI58" t="s">
        <v>444</v>
      </c>
      <c r="AJ58" t="s">
        <v>444</v>
      </c>
      <c r="AK58" s="30" t="s">
        <v>444</v>
      </c>
      <c r="AL58" s="30" t="s">
        <v>444</v>
      </c>
      <c r="AM58" t="s">
        <v>444</v>
      </c>
      <c r="AN58" t="s">
        <v>444</v>
      </c>
      <c r="AO58" s="30" t="s">
        <v>444</v>
      </c>
      <c r="AP58" s="30" t="s">
        <v>444</v>
      </c>
      <c r="AQ58" t="s">
        <v>444</v>
      </c>
      <c r="AR58" t="s">
        <v>444</v>
      </c>
      <c r="AS58" s="30" t="s">
        <v>444</v>
      </c>
      <c r="AT58" s="30" t="s">
        <v>444</v>
      </c>
      <c r="AU58" t="s">
        <v>444</v>
      </c>
      <c r="AV58" t="s">
        <v>444</v>
      </c>
    </row>
    <row r="59" spans="1:48" x14ac:dyDescent="0.25">
      <c r="A59" t="s">
        <v>801</v>
      </c>
      <c r="B59" t="s">
        <v>1527</v>
      </c>
      <c r="C59" t="s">
        <v>8</v>
      </c>
      <c r="D59" t="s">
        <v>15</v>
      </c>
      <c r="E59" s="30" t="s">
        <v>538</v>
      </c>
      <c r="F59" s="30" t="s">
        <v>1453</v>
      </c>
      <c r="G59" t="s">
        <v>575</v>
      </c>
      <c r="H59" t="s">
        <v>575</v>
      </c>
      <c r="I59" s="30" t="s">
        <v>1454</v>
      </c>
      <c r="J59" s="30" t="s">
        <v>609</v>
      </c>
      <c r="K59" t="s">
        <v>444</v>
      </c>
      <c r="L59" t="s">
        <v>444</v>
      </c>
      <c r="M59" s="30" t="s">
        <v>444</v>
      </c>
      <c r="N59" s="30" t="s">
        <v>444</v>
      </c>
      <c r="O59" t="s">
        <v>444</v>
      </c>
      <c r="P59" t="s">
        <v>444</v>
      </c>
      <c r="Q59" s="30" t="s">
        <v>444</v>
      </c>
      <c r="R59" s="30" t="s">
        <v>444</v>
      </c>
      <c r="S59" t="s">
        <v>444</v>
      </c>
      <c r="T59" t="s">
        <v>444</v>
      </c>
      <c r="U59" s="30" t="s">
        <v>444</v>
      </c>
      <c r="V59" s="30" t="s">
        <v>444</v>
      </c>
      <c r="W59" t="s">
        <v>444</v>
      </c>
      <c r="X59" t="s">
        <v>444</v>
      </c>
      <c r="Y59" s="30" t="s">
        <v>444</v>
      </c>
      <c r="Z59" s="30" t="s">
        <v>444</v>
      </c>
      <c r="AA59" t="s">
        <v>444</v>
      </c>
      <c r="AB59" t="s">
        <v>444</v>
      </c>
      <c r="AC59" s="30" t="s">
        <v>444</v>
      </c>
      <c r="AD59" s="30" t="s">
        <v>444</v>
      </c>
      <c r="AE59" t="s">
        <v>444</v>
      </c>
      <c r="AF59" t="s">
        <v>444</v>
      </c>
      <c r="AG59" s="30" t="s">
        <v>444</v>
      </c>
      <c r="AH59" s="30" t="s">
        <v>444</v>
      </c>
      <c r="AI59" t="s">
        <v>444</v>
      </c>
      <c r="AJ59" t="s">
        <v>444</v>
      </c>
      <c r="AK59" s="30" t="s">
        <v>444</v>
      </c>
      <c r="AL59" s="30" t="s">
        <v>444</v>
      </c>
      <c r="AM59" t="s">
        <v>444</v>
      </c>
      <c r="AN59" t="s">
        <v>444</v>
      </c>
      <c r="AO59" s="30" t="s">
        <v>444</v>
      </c>
      <c r="AP59" s="30" t="s">
        <v>444</v>
      </c>
      <c r="AQ59" t="s">
        <v>444</v>
      </c>
      <c r="AR59" t="s">
        <v>444</v>
      </c>
      <c r="AS59" s="30" t="s">
        <v>444</v>
      </c>
      <c r="AT59" s="30" t="s">
        <v>444</v>
      </c>
      <c r="AU59" t="s">
        <v>444</v>
      </c>
      <c r="AV59" t="s">
        <v>444</v>
      </c>
    </row>
    <row r="60" spans="1:48" x14ac:dyDescent="0.25">
      <c r="A60" t="s">
        <v>1529</v>
      </c>
      <c r="B60" t="s">
        <v>1484</v>
      </c>
      <c r="C60" t="s">
        <v>15</v>
      </c>
      <c r="D60" t="s">
        <v>15</v>
      </c>
      <c r="E60" s="30" t="s">
        <v>526</v>
      </c>
      <c r="F60" s="30" t="s">
        <v>1453</v>
      </c>
      <c r="G60" t="s">
        <v>1454</v>
      </c>
      <c r="H60" t="s">
        <v>609</v>
      </c>
      <c r="I60" s="30" t="s">
        <v>622</v>
      </c>
      <c r="J60" s="30" t="s">
        <v>622</v>
      </c>
      <c r="K60" t="s">
        <v>623</v>
      </c>
      <c r="L60" t="s">
        <v>623</v>
      </c>
      <c r="M60" s="30" t="s">
        <v>444</v>
      </c>
      <c r="N60" s="30" t="s">
        <v>444</v>
      </c>
      <c r="O60" t="s">
        <v>444</v>
      </c>
      <c r="P60" t="s">
        <v>444</v>
      </c>
      <c r="Q60" s="30" t="s">
        <v>444</v>
      </c>
      <c r="R60" s="30" t="s">
        <v>444</v>
      </c>
      <c r="S60" t="s">
        <v>444</v>
      </c>
      <c r="T60" t="s">
        <v>444</v>
      </c>
      <c r="U60" s="30" t="s">
        <v>444</v>
      </c>
      <c r="V60" s="30" t="s">
        <v>444</v>
      </c>
      <c r="W60" t="s">
        <v>444</v>
      </c>
      <c r="X60" t="s">
        <v>444</v>
      </c>
      <c r="Y60" s="30" t="s">
        <v>444</v>
      </c>
      <c r="Z60" s="30" t="s">
        <v>444</v>
      </c>
      <c r="AA60" t="s">
        <v>444</v>
      </c>
      <c r="AB60" t="s">
        <v>444</v>
      </c>
      <c r="AC60" s="30" t="s">
        <v>444</v>
      </c>
      <c r="AD60" s="30" t="s">
        <v>444</v>
      </c>
      <c r="AE60" t="s">
        <v>444</v>
      </c>
      <c r="AF60" t="s">
        <v>444</v>
      </c>
      <c r="AG60" s="30" t="s">
        <v>444</v>
      </c>
      <c r="AH60" s="30" t="s">
        <v>444</v>
      </c>
      <c r="AI60" t="s">
        <v>444</v>
      </c>
      <c r="AJ60" t="s">
        <v>444</v>
      </c>
      <c r="AK60" s="30" t="s">
        <v>444</v>
      </c>
      <c r="AL60" s="30" t="s">
        <v>444</v>
      </c>
      <c r="AM60" t="s">
        <v>444</v>
      </c>
      <c r="AN60" t="s">
        <v>444</v>
      </c>
      <c r="AO60" s="30" t="s">
        <v>444</v>
      </c>
      <c r="AP60" s="30" t="s">
        <v>444</v>
      </c>
      <c r="AQ60" t="s">
        <v>444</v>
      </c>
      <c r="AR60" t="s">
        <v>444</v>
      </c>
      <c r="AS60" s="30" t="s">
        <v>444</v>
      </c>
      <c r="AT60" s="30" t="s">
        <v>444</v>
      </c>
      <c r="AU60" t="s">
        <v>444</v>
      </c>
      <c r="AV60" t="s">
        <v>444</v>
      </c>
    </row>
    <row r="61" spans="1:48" x14ac:dyDescent="0.25">
      <c r="A61" t="s">
        <v>782</v>
      </c>
      <c r="B61" t="s">
        <v>1530</v>
      </c>
      <c r="C61" t="s">
        <v>8</v>
      </c>
      <c r="D61" t="s">
        <v>15</v>
      </c>
      <c r="E61" s="30" t="s">
        <v>446</v>
      </c>
      <c r="F61" s="30" t="s">
        <v>475</v>
      </c>
      <c r="G61" t="s">
        <v>481</v>
      </c>
      <c r="H61" t="s">
        <v>494</v>
      </c>
      <c r="I61" s="30" t="s">
        <v>502</v>
      </c>
      <c r="J61" s="30" t="s">
        <v>248</v>
      </c>
      <c r="K61" t="s">
        <v>479</v>
      </c>
      <c r="L61" t="s">
        <v>1399</v>
      </c>
      <c r="M61" s="30" t="s">
        <v>444</v>
      </c>
      <c r="N61" s="30" t="s">
        <v>444</v>
      </c>
      <c r="O61" t="s">
        <v>444</v>
      </c>
      <c r="P61" t="s">
        <v>444</v>
      </c>
      <c r="Q61" s="30" t="s">
        <v>444</v>
      </c>
      <c r="R61" s="30" t="s">
        <v>444</v>
      </c>
      <c r="S61" t="s">
        <v>444</v>
      </c>
      <c r="T61" t="s">
        <v>444</v>
      </c>
      <c r="U61" s="30" t="s">
        <v>444</v>
      </c>
      <c r="V61" s="30" t="s">
        <v>444</v>
      </c>
      <c r="W61" t="s">
        <v>444</v>
      </c>
      <c r="X61" t="s">
        <v>444</v>
      </c>
      <c r="Y61" s="30" t="s">
        <v>444</v>
      </c>
      <c r="Z61" s="30" t="s">
        <v>444</v>
      </c>
      <c r="AA61" t="s">
        <v>444</v>
      </c>
      <c r="AB61" t="s">
        <v>444</v>
      </c>
      <c r="AC61" s="30" t="s">
        <v>444</v>
      </c>
      <c r="AD61" s="30" t="s">
        <v>444</v>
      </c>
      <c r="AE61" t="s">
        <v>444</v>
      </c>
      <c r="AF61" t="s">
        <v>444</v>
      </c>
      <c r="AG61" s="30" t="s">
        <v>444</v>
      </c>
      <c r="AH61" s="30" t="s">
        <v>444</v>
      </c>
      <c r="AI61" t="s">
        <v>444</v>
      </c>
      <c r="AJ61" t="s">
        <v>444</v>
      </c>
      <c r="AK61" s="30" t="s">
        <v>444</v>
      </c>
      <c r="AL61" s="30" t="s">
        <v>444</v>
      </c>
      <c r="AM61" t="s">
        <v>444</v>
      </c>
      <c r="AN61" t="s">
        <v>444</v>
      </c>
      <c r="AO61" s="30" t="s">
        <v>444</v>
      </c>
      <c r="AP61" s="30" t="s">
        <v>444</v>
      </c>
      <c r="AQ61" t="s">
        <v>444</v>
      </c>
      <c r="AR61" t="s">
        <v>444</v>
      </c>
      <c r="AS61" s="30" t="s">
        <v>444</v>
      </c>
      <c r="AT61" s="30" t="s">
        <v>444</v>
      </c>
      <c r="AU61" t="s">
        <v>444</v>
      </c>
      <c r="AV61" t="s">
        <v>444</v>
      </c>
    </row>
    <row r="62" spans="1:48" x14ac:dyDescent="0.25">
      <c r="A62" t="s">
        <v>218</v>
      </c>
      <c r="B62" t="s">
        <v>1531</v>
      </c>
      <c r="C62" t="s">
        <v>8</v>
      </c>
      <c r="D62" t="s">
        <v>15</v>
      </c>
      <c r="E62" s="30" t="s">
        <v>1416</v>
      </c>
      <c r="F62" s="30" t="s">
        <v>480</v>
      </c>
      <c r="G62" t="s">
        <v>444</v>
      </c>
      <c r="H62" t="s">
        <v>444</v>
      </c>
      <c r="I62" s="30" t="s">
        <v>444</v>
      </c>
      <c r="J62" s="30" t="s">
        <v>444</v>
      </c>
      <c r="K62" t="s">
        <v>444</v>
      </c>
      <c r="L62" t="s">
        <v>444</v>
      </c>
      <c r="M62" s="30" t="s">
        <v>444</v>
      </c>
      <c r="N62" s="30" t="s">
        <v>444</v>
      </c>
      <c r="O62" t="s">
        <v>444</v>
      </c>
      <c r="P62" t="s">
        <v>444</v>
      </c>
      <c r="Q62" s="30" t="s">
        <v>444</v>
      </c>
      <c r="R62" s="30" t="s">
        <v>444</v>
      </c>
      <c r="S62" t="s">
        <v>444</v>
      </c>
      <c r="T62" t="s">
        <v>444</v>
      </c>
      <c r="U62" s="30" t="s">
        <v>444</v>
      </c>
      <c r="V62" s="30" t="s">
        <v>444</v>
      </c>
      <c r="W62" t="s">
        <v>444</v>
      </c>
      <c r="X62" t="s">
        <v>444</v>
      </c>
      <c r="Y62" s="30" t="s">
        <v>444</v>
      </c>
      <c r="Z62" s="30" t="s">
        <v>444</v>
      </c>
      <c r="AA62" t="s">
        <v>444</v>
      </c>
      <c r="AB62" t="s">
        <v>444</v>
      </c>
      <c r="AC62" s="30" t="s">
        <v>444</v>
      </c>
      <c r="AD62" s="30" t="s">
        <v>444</v>
      </c>
      <c r="AE62" t="s">
        <v>444</v>
      </c>
      <c r="AF62" t="s">
        <v>444</v>
      </c>
      <c r="AG62" s="30" t="s">
        <v>444</v>
      </c>
      <c r="AH62" s="30" t="s">
        <v>444</v>
      </c>
      <c r="AI62" t="s">
        <v>444</v>
      </c>
      <c r="AJ62" t="s">
        <v>444</v>
      </c>
      <c r="AK62" s="30" t="s">
        <v>444</v>
      </c>
      <c r="AL62" s="30" t="s">
        <v>444</v>
      </c>
      <c r="AM62" t="s">
        <v>444</v>
      </c>
      <c r="AN62" t="s">
        <v>444</v>
      </c>
      <c r="AO62" s="30" t="s">
        <v>444</v>
      </c>
      <c r="AP62" s="30" t="s">
        <v>444</v>
      </c>
      <c r="AQ62" t="s">
        <v>444</v>
      </c>
      <c r="AR62" t="s">
        <v>444</v>
      </c>
      <c r="AS62" s="30" t="s">
        <v>444</v>
      </c>
      <c r="AT62" s="30" t="s">
        <v>444</v>
      </c>
      <c r="AU62" t="s">
        <v>444</v>
      </c>
      <c r="AV62" t="s">
        <v>444</v>
      </c>
    </row>
    <row r="63" spans="1:48" x14ac:dyDescent="0.25">
      <c r="A63" t="s">
        <v>226</v>
      </c>
      <c r="B63" t="s">
        <v>1532</v>
      </c>
      <c r="C63" t="s">
        <v>8</v>
      </c>
      <c r="D63" t="s">
        <v>15</v>
      </c>
      <c r="E63" s="30" t="s">
        <v>526</v>
      </c>
      <c r="F63" s="30" t="s">
        <v>1453</v>
      </c>
      <c r="G63" t="s">
        <v>1454</v>
      </c>
      <c r="H63" t="s">
        <v>609</v>
      </c>
      <c r="I63" s="30" t="s">
        <v>622</v>
      </c>
      <c r="J63" s="30" t="s">
        <v>622</v>
      </c>
      <c r="K63" t="s">
        <v>623</v>
      </c>
      <c r="L63" t="s">
        <v>623</v>
      </c>
      <c r="M63" s="30" t="s">
        <v>444</v>
      </c>
      <c r="N63" s="30" t="s">
        <v>444</v>
      </c>
      <c r="O63" t="s">
        <v>444</v>
      </c>
      <c r="P63" t="s">
        <v>444</v>
      </c>
      <c r="Q63" s="30" t="s">
        <v>444</v>
      </c>
      <c r="R63" s="30" t="s">
        <v>444</v>
      </c>
      <c r="S63" t="s">
        <v>444</v>
      </c>
      <c r="T63" t="s">
        <v>444</v>
      </c>
      <c r="U63" s="30" t="s">
        <v>444</v>
      </c>
      <c r="V63" s="30" t="s">
        <v>444</v>
      </c>
      <c r="W63" t="s">
        <v>444</v>
      </c>
      <c r="X63" t="s">
        <v>444</v>
      </c>
      <c r="Y63" s="30" t="s">
        <v>444</v>
      </c>
      <c r="Z63" s="30" t="s">
        <v>444</v>
      </c>
      <c r="AA63" t="s">
        <v>444</v>
      </c>
      <c r="AB63" t="s">
        <v>444</v>
      </c>
      <c r="AC63" s="30" t="s">
        <v>444</v>
      </c>
      <c r="AD63" s="30" t="s">
        <v>444</v>
      </c>
      <c r="AE63" t="s">
        <v>444</v>
      </c>
      <c r="AF63" t="s">
        <v>444</v>
      </c>
      <c r="AG63" s="30" t="s">
        <v>444</v>
      </c>
      <c r="AH63" s="30" t="s">
        <v>444</v>
      </c>
      <c r="AI63" t="s">
        <v>444</v>
      </c>
      <c r="AJ63" t="s">
        <v>444</v>
      </c>
      <c r="AK63" s="30" t="s">
        <v>444</v>
      </c>
      <c r="AL63" s="30" t="s">
        <v>444</v>
      </c>
      <c r="AM63" t="s">
        <v>444</v>
      </c>
      <c r="AN63" t="s">
        <v>444</v>
      </c>
      <c r="AO63" s="30" t="s">
        <v>444</v>
      </c>
      <c r="AP63" s="30" t="s">
        <v>444</v>
      </c>
      <c r="AQ63" t="s">
        <v>444</v>
      </c>
      <c r="AR63" t="s">
        <v>444</v>
      </c>
      <c r="AS63" s="30" t="s">
        <v>444</v>
      </c>
      <c r="AT63" s="30" t="s">
        <v>444</v>
      </c>
      <c r="AU63" t="s">
        <v>444</v>
      </c>
      <c r="AV63" t="s">
        <v>444</v>
      </c>
    </row>
    <row r="64" spans="1:48" x14ac:dyDescent="0.25">
      <c r="A64" t="s">
        <v>229</v>
      </c>
      <c r="B64" t="s">
        <v>1533</v>
      </c>
      <c r="C64" t="s">
        <v>8</v>
      </c>
      <c r="D64" t="s">
        <v>15</v>
      </c>
      <c r="E64" s="30" t="s">
        <v>1416</v>
      </c>
      <c r="F64" s="30" t="s">
        <v>480</v>
      </c>
      <c r="G64" t="s">
        <v>444</v>
      </c>
      <c r="H64" t="s">
        <v>444</v>
      </c>
      <c r="I64" s="30" t="s">
        <v>444</v>
      </c>
      <c r="J64" s="30" t="s">
        <v>444</v>
      </c>
      <c r="K64" t="s">
        <v>444</v>
      </c>
      <c r="L64" t="s">
        <v>444</v>
      </c>
      <c r="M64" s="30" t="s">
        <v>444</v>
      </c>
      <c r="N64" s="30" t="s">
        <v>444</v>
      </c>
      <c r="O64" t="s">
        <v>444</v>
      </c>
      <c r="P64" t="s">
        <v>444</v>
      </c>
      <c r="Q64" s="30" t="s">
        <v>444</v>
      </c>
      <c r="R64" s="30" t="s">
        <v>444</v>
      </c>
      <c r="S64" t="s">
        <v>444</v>
      </c>
      <c r="T64" t="s">
        <v>444</v>
      </c>
      <c r="U64" s="30" t="s">
        <v>444</v>
      </c>
      <c r="V64" s="30" t="s">
        <v>444</v>
      </c>
      <c r="W64" t="s">
        <v>444</v>
      </c>
      <c r="X64" t="s">
        <v>444</v>
      </c>
      <c r="Y64" s="30" t="s">
        <v>444</v>
      </c>
      <c r="Z64" s="30" t="s">
        <v>444</v>
      </c>
      <c r="AA64" t="s">
        <v>444</v>
      </c>
      <c r="AB64" t="s">
        <v>444</v>
      </c>
      <c r="AC64" s="30" t="s">
        <v>444</v>
      </c>
      <c r="AD64" s="30" t="s">
        <v>444</v>
      </c>
      <c r="AE64" t="s">
        <v>444</v>
      </c>
      <c r="AF64" t="s">
        <v>444</v>
      </c>
      <c r="AG64" s="30" t="s">
        <v>444</v>
      </c>
      <c r="AH64" s="30" t="s">
        <v>444</v>
      </c>
      <c r="AI64" t="s">
        <v>444</v>
      </c>
      <c r="AJ64" t="s">
        <v>444</v>
      </c>
      <c r="AK64" s="30" t="s">
        <v>444</v>
      </c>
      <c r="AL64" s="30" t="s">
        <v>444</v>
      </c>
      <c r="AM64" t="s">
        <v>444</v>
      </c>
      <c r="AN64" t="s">
        <v>444</v>
      </c>
      <c r="AO64" s="30" t="s">
        <v>444</v>
      </c>
      <c r="AP64" s="30" t="s">
        <v>444</v>
      </c>
      <c r="AQ64" t="s">
        <v>444</v>
      </c>
      <c r="AR64" t="s">
        <v>444</v>
      </c>
      <c r="AS64" s="30" t="s">
        <v>444</v>
      </c>
      <c r="AT64" s="30" t="s">
        <v>444</v>
      </c>
      <c r="AU64" t="s">
        <v>444</v>
      </c>
      <c r="AV64" t="s">
        <v>444</v>
      </c>
    </row>
    <row r="65" spans="1:48" x14ac:dyDescent="0.25">
      <c r="A65" t="s">
        <v>247</v>
      </c>
      <c r="B65" t="s">
        <v>1534</v>
      </c>
      <c r="C65" t="s">
        <v>8</v>
      </c>
      <c r="D65" t="s">
        <v>15</v>
      </c>
      <c r="E65" s="30" t="s">
        <v>1416</v>
      </c>
      <c r="F65" s="30" t="s">
        <v>480</v>
      </c>
      <c r="G65" t="s">
        <v>444</v>
      </c>
      <c r="H65" t="s">
        <v>444</v>
      </c>
      <c r="I65" s="30" t="s">
        <v>444</v>
      </c>
      <c r="J65" s="30" t="s">
        <v>444</v>
      </c>
      <c r="K65" t="s">
        <v>444</v>
      </c>
      <c r="L65" t="s">
        <v>444</v>
      </c>
      <c r="M65" s="30" t="s">
        <v>444</v>
      </c>
      <c r="N65" s="30" t="s">
        <v>444</v>
      </c>
      <c r="O65" t="s">
        <v>444</v>
      </c>
      <c r="P65" t="s">
        <v>444</v>
      </c>
      <c r="Q65" s="30" t="s">
        <v>444</v>
      </c>
      <c r="R65" s="30" t="s">
        <v>444</v>
      </c>
      <c r="S65" t="s">
        <v>444</v>
      </c>
      <c r="T65" t="s">
        <v>444</v>
      </c>
      <c r="U65" s="30" t="s">
        <v>444</v>
      </c>
      <c r="V65" s="30" t="s">
        <v>444</v>
      </c>
      <c r="W65" t="s">
        <v>444</v>
      </c>
      <c r="X65" t="s">
        <v>444</v>
      </c>
      <c r="Y65" s="30" t="s">
        <v>444</v>
      </c>
      <c r="Z65" s="30" t="s">
        <v>444</v>
      </c>
      <c r="AA65" t="s">
        <v>444</v>
      </c>
      <c r="AB65" t="s">
        <v>444</v>
      </c>
      <c r="AC65" s="30" t="s">
        <v>444</v>
      </c>
      <c r="AD65" s="30" t="s">
        <v>444</v>
      </c>
      <c r="AE65" t="s">
        <v>444</v>
      </c>
      <c r="AF65" t="s">
        <v>444</v>
      </c>
      <c r="AG65" s="30" t="s">
        <v>444</v>
      </c>
      <c r="AH65" s="30" t="s">
        <v>444</v>
      </c>
      <c r="AI65" t="s">
        <v>444</v>
      </c>
      <c r="AJ65" t="s">
        <v>444</v>
      </c>
      <c r="AK65" s="30" t="s">
        <v>444</v>
      </c>
      <c r="AL65" s="30" t="s">
        <v>444</v>
      </c>
      <c r="AM65" t="s">
        <v>444</v>
      </c>
      <c r="AN65" t="s">
        <v>444</v>
      </c>
      <c r="AO65" s="30" t="s">
        <v>444</v>
      </c>
      <c r="AP65" s="30" t="s">
        <v>444</v>
      </c>
      <c r="AQ65" t="s">
        <v>444</v>
      </c>
      <c r="AR65" t="s">
        <v>444</v>
      </c>
      <c r="AS65" s="30" t="s">
        <v>444</v>
      </c>
      <c r="AT65" s="30" t="s">
        <v>444</v>
      </c>
      <c r="AU65" t="s">
        <v>444</v>
      </c>
      <c r="AV65" t="s">
        <v>444</v>
      </c>
    </row>
    <row r="66" spans="1:48" x14ac:dyDescent="0.25">
      <c r="A66" t="s">
        <v>231</v>
      </c>
      <c r="B66" t="s">
        <v>1535</v>
      </c>
      <c r="C66" t="s">
        <v>8</v>
      </c>
      <c r="D66" t="s">
        <v>15</v>
      </c>
      <c r="E66" s="30" t="s">
        <v>454</v>
      </c>
      <c r="F66" s="30" t="s">
        <v>455</v>
      </c>
      <c r="G66" t="s">
        <v>456</v>
      </c>
      <c r="H66" t="s">
        <v>456</v>
      </c>
      <c r="I66" s="30" t="s">
        <v>444</v>
      </c>
      <c r="J66" s="30" t="s">
        <v>444</v>
      </c>
      <c r="K66" t="s">
        <v>444</v>
      </c>
      <c r="L66" t="s">
        <v>444</v>
      </c>
      <c r="M66" s="30" t="s">
        <v>444</v>
      </c>
      <c r="N66" s="30" t="s">
        <v>444</v>
      </c>
      <c r="O66" t="s">
        <v>444</v>
      </c>
      <c r="P66" t="s">
        <v>444</v>
      </c>
      <c r="Q66" s="30" t="s">
        <v>444</v>
      </c>
      <c r="R66" s="30" t="s">
        <v>444</v>
      </c>
      <c r="S66" t="s">
        <v>444</v>
      </c>
      <c r="T66" t="s">
        <v>444</v>
      </c>
      <c r="U66" s="30" t="s">
        <v>444</v>
      </c>
      <c r="V66" s="30" t="s">
        <v>444</v>
      </c>
      <c r="W66" t="s">
        <v>444</v>
      </c>
      <c r="X66" t="s">
        <v>444</v>
      </c>
      <c r="Y66" s="30" t="s">
        <v>444</v>
      </c>
      <c r="Z66" s="30" t="s">
        <v>444</v>
      </c>
      <c r="AA66" t="s">
        <v>444</v>
      </c>
      <c r="AB66" t="s">
        <v>444</v>
      </c>
      <c r="AC66" s="30" t="s">
        <v>444</v>
      </c>
      <c r="AD66" s="30" t="s">
        <v>444</v>
      </c>
      <c r="AE66" t="s">
        <v>444</v>
      </c>
      <c r="AF66" t="s">
        <v>444</v>
      </c>
      <c r="AG66" s="30" t="s">
        <v>444</v>
      </c>
      <c r="AH66" s="30" t="s">
        <v>444</v>
      </c>
      <c r="AI66" t="s">
        <v>444</v>
      </c>
      <c r="AJ66" t="s">
        <v>444</v>
      </c>
      <c r="AK66" s="30" t="s">
        <v>444</v>
      </c>
      <c r="AL66" s="30" t="s">
        <v>444</v>
      </c>
      <c r="AM66" t="s">
        <v>444</v>
      </c>
      <c r="AN66" t="s">
        <v>444</v>
      </c>
      <c r="AO66" s="30" t="s">
        <v>444</v>
      </c>
      <c r="AP66" s="30" t="s">
        <v>444</v>
      </c>
      <c r="AQ66" t="s">
        <v>444</v>
      </c>
      <c r="AR66" t="s">
        <v>444</v>
      </c>
      <c r="AS66" s="30" t="s">
        <v>444</v>
      </c>
      <c r="AT66" s="30" t="s">
        <v>444</v>
      </c>
      <c r="AU66" t="s">
        <v>444</v>
      </c>
      <c r="AV66" t="s">
        <v>444</v>
      </c>
    </row>
    <row r="67" spans="1:48" x14ac:dyDescent="0.25">
      <c r="A67" t="s">
        <v>233</v>
      </c>
      <c r="B67" t="s">
        <v>1536</v>
      </c>
      <c r="C67" t="s">
        <v>8</v>
      </c>
      <c r="D67" t="s">
        <v>15</v>
      </c>
      <c r="E67" s="30" t="s">
        <v>446</v>
      </c>
      <c r="F67" s="30" t="s">
        <v>1422</v>
      </c>
      <c r="G67" t="s">
        <v>457</v>
      </c>
      <c r="H67" t="s">
        <v>475</v>
      </c>
      <c r="I67" s="30" t="s">
        <v>481</v>
      </c>
      <c r="J67" s="30" t="s">
        <v>494</v>
      </c>
      <c r="K67" t="s">
        <v>502</v>
      </c>
      <c r="L67" t="s">
        <v>248</v>
      </c>
      <c r="M67" s="30" t="s">
        <v>479</v>
      </c>
      <c r="N67" s="30" t="s">
        <v>1399</v>
      </c>
      <c r="O67" t="s">
        <v>444</v>
      </c>
      <c r="P67" t="s">
        <v>444</v>
      </c>
      <c r="Q67" s="30" t="s">
        <v>444</v>
      </c>
      <c r="R67" s="30" t="s">
        <v>444</v>
      </c>
      <c r="S67" t="s">
        <v>444</v>
      </c>
      <c r="T67" t="s">
        <v>444</v>
      </c>
      <c r="U67" s="30" t="s">
        <v>444</v>
      </c>
      <c r="V67" s="30" t="s">
        <v>444</v>
      </c>
      <c r="W67" t="s">
        <v>444</v>
      </c>
      <c r="X67" t="s">
        <v>444</v>
      </c>
      <c r="Y67" s="30" t="s">
        <v>444</v>
      </c>
      <c r="Z67" s="30" t="s">
        <v>444</v>
      </c>
      <c r="AA67" t="s">
        <v>444</v>
      </c>
      <c r="AB67" t="s">
        <v>444</v>
      </c>
      <c r="AC67" s="30" t="s">
        <v>444</v>
      </c>
      <c r="AD67" s="30" t="s">
        <v>444</v>
      </c>
      <c r="AE67" t="s">
        <v>444</v>
      </c>
      <c r="AF67" t="s">
        <v>444</v>
      </c>
      <c r="AG67" s="30" t="s">
        <v>444</v>
      </c>
      <c r="AH67" s="30" t="s">
        <v>444</v>
      </c>
      <c r="AI67" t="s">
        <v>444</v>
      </c>
      <c r="AJ67" t="s">
        <v>444</v>
      </c>
      <c r="AK67" s="30" t="s">
        <v>444</v>
      </c>
      <c r="AL67" s="30" t="s">
        <v>444</v>
      </c>
      <c r="AM67" t="s">
        <v>444</v>
      </c>
      <c r="AN67" t="s">
        <v>444</v>
      </c>
      <c r="AO67" s="30" t="s">
        <v>444</v>
      </c>
      <c r="AP67" s="30" t="s">
        <v>444</v>
      </c>
      <c r="AQ67" t="s">
        <v>444</v>
      </c>
      <c r="AR67" t="s">
        <v>444</v>
      </c>
      <c r="AS67" s="30" t="s">
        <v>444</v>
      </c>
      <c r="AT67" s="30" t="s">
        <v>444</v>
      </c>
      <c r="AU67" t="s">
        <v>444</v>
      </c>
      <c r="AV67" t="s">
        <v>444</v>
      </c>
    </row>
    <row r="68" spans="1:48" x14ac:dyDescent="0.25">
      <c r="A68" t="s">
        <v>250</v>
      </c>
      <c r="B68" t="s">
        <v>1537</v>
      </c>
      <c r="C68" t="s">
        <v>8</v>
      </c>
      <c r="D68" t="s">
        <v>15</v>
      </c>
      <c r="E68" s="30" t="s">
        <v>446</v>
      </c>
      <c r="F68" s="30" t="s">
        <v>1422</v>
      </c>
      <c r="G68" t="s">
        <v>457</v>
      </c>
      <c r="H68" t="s">
        <v>475</v>
      </c>
      <c r="I68" s="30" t="s">
        <v>481</v>
      </c>
      <c r="J68" s="30" t="s">
        <v>494</v>
      </c>
      <c r="K68" t="s">
        <v>502</v>
      </c>
      <c r="L68" t="s">
        <v>248</v>
      </c>
      <c r="M68" s="30" t="s">
        <v>479</v>
      </c>
      <c r="N68" s="30" t="s">
        <v>1399</v>
      </c>
      <c r="O68" t="s">
        <v>444</v>
      </c>
      <c r="P68" t="s">
        <v>444</v>
      </c>
      <c r="Q68" s="30" t="s">
        <v>444</v>
      </c>
      <c r="R68" s="30" t="s">
        <v>444</v>
      </c>
      <c r="S68" t="s">
        <v>444</v>
      </c>
      <c r="T68" t="s">
        <v>444</v>
      </c>
      <c r="U68" s="30" t="s">
        <v>444</v>
      </c>
      <c r="V68" s="30" t="s">
        <v>444</v>
      </c>
      <c r="W68" t="s">
        <v>444</v>
      </c>
      <c r="X68" t="s">
        <v>444</v>
      </c>
      <c r="Y68" s="30" t="s">
        <v>444</v>
      </c>
      <c r="Z68" s="30" t="s">
        <v>444</v>
      </c>
      <c r="AA68" t="s">
        <v>444</v>
      </c>
      <c r="AB68" t="s">
        <v>444</v>
      </c>
      <c r="AC68" s="30" t="s">
        <v>444</v>
      </c>
      <c r="AD68" s="30" t="s">
        <v>444</v>
      </c>
      <c r="AE68" t="s">
        <v>444</v>
      </c>
      <c r="AF68" t="s">
        <v>444</v>
      </c>
      <c r="AG68" s="30" t="s">
        <v>444</v>
      </c>
      <c r="AH68" s="30" t="s">
        <v>444</v>
      </c>
      <c r="AI68" t="s">
        <v>444</v>
      </c>
      <c r="AJ68" t="s">
        <v>444</v>
      </c>
      <c r="AK68" s="30" t="s">
        <v>444</v>
      </c>
      <c r="AL68" s="30" t="s">
        <v>444</v>
      </c>
      <c r="AM68" t="s">
        <v>444</v>
      </c>
      <c r="AN68" t="s">
        <v>444</v>
      </c>
      <c r="AO68" s="30" t="s">
        <v>444</v>
      </c>
      <c r="AP68" s="30" t="s">
        <v>444</v>
      </c>
      <c r="AQ68" t="s">
        <v>444</v>
      </c>
      <c r="AR68" t="s">
        <v>444</v>
      </c>
      <c r="AS68" s="30" t="s">
        <v>444</v>
      </c>
      <c r="AT68" s="30" t="s">
        <v>444</v>
      </c>
      <c r="AU68" t="s">
        <v>444</v>
      </c>
      <c r="AV68" t="s">
        <v>444</v>
      </c>
    </row>
    <row r="69" spans="1:48" x14ac:dyDescent="0.25">
      <c r="A69" t="s">
        <v>235</v>
      </c>
      <c r="B69" t="s">
        <v>1538</v>
      </c>
      <c r="C69" t="s">
        <v>8</v>
      </c>
      <c r="D69" t="s">
        <v>15</v>
      </c>
      <c r="E69" s="30" t="s">
        <v>454</v>
      </c>
      <c r="F69" s="30" t="s">
        <v>455</v>
      </c>
      <c r="G69" t="s">
        <v>456</v>
      </c>
      <c r="H69" t="s">
        <v>456</v>
      </c>
      <c r="I69" s="30" t="s">
        <v>444</v>
      </c>
      <c r="J69" s="30" t="s">
        <v>444</v>
      </c>
      <c r="K69" t="s">
        <v>444</v>
      </c>
      <c r="L69" t="s">
        <v>444</v>
      </c>
      <c r="M69" s="30" t="s">
        <v>444</v>
      </c>
      <c r="N69" s="30" t="s">
        <v>444</v>
      </c>
      <c r="O69" t="s">
        <v>444</v>
      </c>
      <c r="P69" t="s">
        <v>444</v>
      </c>
      <c r="Q69" s="30" t="s">
        <v>444</v>
      </c>
      <c r="R69" s="30" t="s">
        <v>444</v>
      </c>
      <c r="S69" t="s">
        <v>444</v>
      </c>
      <c r="T69" t="s">
        <v>444</v>
      </c>
      <c r="U69" s="30" t="s">
        <v>444</v>
      </c>
      <c r="V69" s="30" t="s">
        <v>444</v>
      </c>
      <c r="W69" t="s">
        <v>444</v>
      </c>
      <c r="X69" t="s">
        <v>444</v>
      </c>
      <c r="Y69" s="30" t="s">
        <v>444</v>
      </c>
      <c r="Z69" s="30" t="s">
        <v>444</v>
      </c>
      <c r="AA69" t="s">
        <v>444</v>
      </c>
      <c r="AB69" t="s">
        <v>444</v>
      </c>
      <c r="AC69" s="30" t="s">
        <v>444</v>
      </c>
      <c r="AD69" s="30" t="s">
        <v>444</v>
      </c>
      <c r="AE69" t="s">
        <v>444</v>
      </c>
      <c r="AF69" t="s">
        <v>444</v>
      </c>
      <c r="AG69" s="30" t="s">
        <v>444</v>
      </c>
      <c r="AH69" s="30" t="s">
        <v>444</v>
      </c>
      <c r="AI69" t="s">
        <v>444</v>
      </c>
      <c r="AJ69" t="s">
        <v>444</v>
      </c>
      <c r="AK69" s="30" t="s">
        <v>444</v>
      </c>
      <c r="AL69" s="30" t="s">
        <v>444</v>
      </c>
      <c r="AM69" t="s">
        <v>444</v>
      </c>
      <c r="AN69" t="s">
        <v>444</v>
      </c>
      <c r="AO69" s="30" t="s">
        <v>444</v>
      </c>
      <c r="AP69" s="30" t="s">
        <v>444</v>
      </c>
      <c r="AQ69" t="s">
        <v>444</v>
      </c>
      <c r="AR69" t="s">
        <v>444</v>
      </c>
      <c r="AS69" s="30" t="s">
        <v>444</v>
      </c>
      <c r="AT69" s="30" t="s">
        <v>444</v>
      </c>
      <c r="AU69" t="s">
        <v>444</v>
      </c>
      <c r="AV69" t="s">
        <v>444</v>
      </c>
    </row>
    <row r="70" spans="1:48" x14ac:dyDescent="0.25">
      <c r="A70" t="s">
        <v>202</v>
      </c>
      <c r="B70" t="s">
        <v>1539</v>
      </c>
      <c r="C70" t="s">
        <v>8</v>
      </c>
      <c r="D70" t="s">
        <v>15</v>
      </c>
      <c r="E70" s="30" t="s">
        <v>446</v>
      </c>
      <c r="F70" s="30" t="s">
        <v>1422</v>
      </c>
      <c r="G70" t="s">
        <v>457</v>
      </c>
      <c r="H70" t="s">
        <v>475</v>
      </c>
      <c r="I70" s="30" t="s">
        <v>481</v>
      </c>
      <c r="J70" s="30" t="s">
        <v>494</v>
      </c>
      <c r="K70" t="s">
        <v>502</v>
      </c>
      <c r="L70" t="s">
        <v>248</v>
      </c>
      <c r="M70" s="30" t="s">
        <v>479</v>
      </c>
      <c r="N70" s="30" t="s">
        <v>1399</v>
      </c>
      <c r="O70" t="s">
        <v>444</v>
      </c>
      <c r="P70" t="s">
        <v>444</v>
      </c>
      <c r="Q70" s="30" t="s">
        <v>444</v>
      </c>
      <c r="R70" s="30" t="s">
        <v>444</v>
      </c>
      <c r="S70" t="s">
        <v>444</v>
      </c>
      <c r="T70" t="s">
        <v>444</v>
      </c>
      <c r="U70" s="30" t="s">
        <v>444</v>
      </c>
      <c r="V70" s="30" t="s">
        <v>444</v>
      </c>
      <c r="W70" t="s">
        <v>444</v>
      </c>
      <c r="X70" t="s">
        <v>444</v>
      </c>
      <c r="Y70" s="30" t="s">
        <v>444</v>
      </c>
      <c r="Z70" s="30" t="s">
        <v>444</v>
      </c>
      <c r="AA70" t="s">
        <v>444</v>
      </c>
      <c r="AB70" t="s">
        <v>444</v>
      </c>
      <c r="AC70" s="30" t="s">
        <v>444</v>
      </c>
      <c r="AD70" s="30" t="s">
        <v>444</v>
      </c>
      <c r="AE70" t="s">
        <v>444</v>
      </c>
      <c r="AF70" t="s">
        <v>444</v>
      </c>
      <c r="AG70" s="30" t="s">
        <v>444</v>
      </c>
      <c r="AH70" s="30" t="s">
        <v>444</v>
      </c>
      <c r="AI70" t="s">
        <v>444</v>
      </c>
      <c r="AJ70" t="s">
        <v>444</v>
      </c>
      <c r="AK70" s="30" t="s">
        <v>444</v>
      </c>
      <c r="AL70" s="30" t="s">
        <v>444</v>
      </c>
      <c r="AM70" t="s">
        <v>444</v>
      </c>
      <c r="AN70" t="s">
        <v>444</v>
      </c>
      <c r="AO70" s="30" t="s">
        <v>444</v>
      </c>
      <c r="AP70" s="30" t="s">
        <v>444</v>
      </c>
      <c r="AQ70" t="s">
        <v>444</v>
      </c>
      <c r="AR70" t="s">
        <v>444</v>
      </c>
      <c r="AS70" s="30" t="s">
        <v>444</v>
      </c>
      <c r="AT70" s="30" t="s">
        <v>444</v>
      </c>
      <c r="AU70" t="s">
        <v>444</v>
      </c>
      <c r="AV70" t="s">
        <v>444</v>
      </c>
    </row>
    <row r="71" spans="1:48" x14ac:dyDescent="0.25">
      <c r="A71" t="s">
        <v>259</v>
      </c>
      <c r="B71" t="s">
        <v>1540</v>
      </c>
      <c r="C71" t="s">
        <v>8</v>
      </c>
      <c r="D71" t="s">
        <v>15</v>
      </c>
      <c r="E71" s="30" t="s">
        <v>454</v>
      </c>
      <c r="F71" s="30" t="s">
        <v>455</v>
      </c>
      <c r="G71" t="s">
        <v>456</v>
      </c>
      <c r="H71" t="s">
        <v>456</v>
      </c>
      <c r="I71" s="30" t="s">
        <v>444</v>
      </c>
      <c r="J71" s="30" t="s">
        <v>444</v>
      </c>
      <c r="K71" t="s">
        <v>444</v>
      </c>
      <c r="L71" t="s">
        <v>444</v>
      </c>
      <c r="M71" s="30" t="s">
        <v>444</v>
      </c>
      <c r="N71" s="30" t="s">
        <v>444</v>
      </c>
      <c r="O71" t="s">
        <v>444</v>
      </c>
      <c r="P71" t="s">
        <v>444</v>
      </c>
      <c r="Q71" s="30" t="s">
        <v>444</v>
      </c>
      <c r="R71" s="30" t="s">
        <v>444</v>
      </c>
      <c r="S71" t="s">
        <v>444</v>
      </c>
      <c r="T71" t="s">
        <v>444</v>
      </c>
      <c r="U71" s="30" t="s">
        <v>444</v>
      </c>
      <c r="V71" s="30" t="s">
        <v>444</v>
      </c>
      <c r="W71" t="s">
        <v>444</v>
      </c>
      <c r="X71" t="s">
        <v>444</v>
      </c>
      <c r="Y71" s="30" t="s">
        <v>444</v>
      </c>
      <c r="Z71" s="30" t="s">
        <v>444</v>
      </c>
      <c r="AA71" t="s">
        <v>444</v>
      </c>
      <c r="AB71" t="s">
        <v>444</v>
      </c>
      <c r="AC71" s="30" t="s">
        <v>444</v>
      </c>
      <c r="AD71" s="30" t="s">
        <v>444</v>
      </c>
      <c r="AE71" t="s">
        <v>444</v>
      </c>
      <c r="AF71" t="s">
        <v>444</v>
      </c>
      <c r="AG71" s="30" t="s">
        <v>444</v>
      </c>
      <c r="AH71" s="30" t="s">
        <v>444</v>
      </c>
      <c r="AI71" t="s">
        <v>444</v>
      </c>
      <c r="AJ71" t="s">
        <v>444</v>
      </c>
      <c r="AK71" s="30" t="s">
        <v>444</v>
      </c>
      <c r="AL71" s="30" t="s">
        <v>444</v>
      </c>
      <c r="AM71" t="s">
        <v>444</v>
      </c>
      <c r="AN71" t="s">
        <v>444</v>
      </c>
      <c r="AO71" s="30" t="s">
        <v>444</v>
      </c>
      <c r="AP71" s="30" t="s">
        <v>444</v>
      </c>
      <c r="AQ71" t="s">
        <v>444</v>
      </c>
      <c r="AR71" t="s">
        <v>444</v>
      </c>
      <c r="AS71" s="30" t="s">
        <v>444</v>
      </c>
      <c r="AT71" s="30" t="s">
        <v>444</v>
      </c>
      <c r="AU71" t="s">
        <v>444</v>
      </c>
      <c r="AV71" t="s">
        <v>444</v>
      </c>
    </row>
    <row r="72" spans="1:48" x14ac:dyDescent="0.25">
      <c r="A72" t="s">
        <v>254</v>
      </c>
      <c r="B72" t="s">
        <v>1485</v>
      </c>
      <c r="C72" t="s">
        <v>15</v>
      </c>
      <c r="D72" t="s">
        <v>15</v>
      </c>
      <c r="E72" s="30" t="s">
        <v>526</v>
      </c>
      <c r="F72" s="30" t="s">
        <v>1453</v>
      </c>
      <c r="G72" t="s">
        <v>1454</v>
      </c>
      <c r="H72" t="s">
        <v>609</v>
      </c>
      <c r="I72" s="30" t="s">
        <v>622</v>
      </c>
      <c r="J72" s="30" t="s">
        <v>622</v>
      </c>
      <c r="K72" t="s">
        <v>623</v>
      </c>
      <c r="L72" t="s">
        <v>623</v>
      </c>
      <c r="M72" s="30" t="s">
        <v>444</v>
      </c>
      <c r="N72" s="30" t="s">
        <v>444</v>
      </c>
      <c r="O72" t="s">
        <v>444</v>
      </c>
      <c r="P72" t="s">
        <v>444</v>
      </c>
      <c r="Q72" s="30" t="s">
        <v>444</v>
      </c>
      <c r="R72" s="30" t="s">
        <v>444</v>
      </c>
      <c r="S72" t="s">
        <v>444</v>
      </c>
      <c r="T72" t="s">
        <v>444</v>
      </c>
      <c r="U72" s="30" t="s">
        <v>444</v>
      </c>
      <c r="V72" s="30" t="s">
        <v>444</v>
      </c>
      <c r="W72" t="s">
        <v>444</v>
      </c>
      <c r="X72" t="s">
        <v>444</v>
      </c>
      <c r="Y72" s="30" t="s">
        <v>444</v>
      </c>
      <c r="Z72" s="30" t="s">
        <v>444</v>
      </c>
      <c r="AA72" t="s">
        <v>444</v>
      </c>
      <c r="AB72" t="s">
        <v>444</v>
      </c>
      <c r="AC72" s="30" t="s">
        <v>444</v>
      </c>
      <c r="AD72" s="30" t="s">
        <v>444</v>
      </c>
      <c r="AE72" t="s">
        <v>444</v>
      </c>
      <c r="AF72" t="s">
        <v>444</v>
      </c>
      <c r="AG72" s="30" t="s">
        <v>444</v>
      </c>
      <c r="AH72" s="30" t="s">
        <v>444</v>
      </c>
      <c r="AI72" t="s">
        <v>444</v>
      </c>
      <c r="AJ72" t="s">
        <v>444</v>
      </c>
      <c r="AK72" s="30" t="s">
        <v>444</v>
      </c>
      <c r="AL72" s="30" t="s">
        <v>444</v>
      </c>
      <c r="AM72" t="s">
        <v>444</v>
      </c>
      <c r="AN72" t="s">
        <v>444</v>
      </c>
      <c r="AO72" s="30" t="s">
        <v>444</v>
      </c>
      <c r="AP72" s="30" t="s">
        <v>444</v>
      </c>
      <c r="AQ72" t="s">
        <v>444</v>
      </c>
      <c r="AR72" t="s">
        <v>444</v>
      </c>
      <c r="AS72" s="30" t="s">
        <v>444</v>
      </c>
      <c r="AT72" s="30" t="s">
        <v>444</v>
      </c>
      <c r="AU72" t="s">
        <v>444</v>
      </c>
      <c r="AV72" t="s">
        <v>444</v>
      </c>
    </row>
    <row r="73" spans="1:48" x14ac:dyDescent="0.25">
      <c r="A73" t="s">
        <v>257</v>
      </c>
      <c r="B73" t="s">
        <v>1541</v>
      </c>
      <c r="C73" t="s">
        <v>8</v>
      </c>
      <c r="D73" t="s">
        <v>15</v>
      </c>
      <c r="E73" s="30" t="s">
        <v>467</v>
      </c>
      <c r="F73" s="30" t="s">
        <v>467</v>
      </c>
      <c r="G73" t="s">
        <v>66</v>
      </c>
      <c r="H73" t="s">
        <v>66</v>
      </c>
      <c r="I73" s="30" t="s">
        <v>73</v>
      </c>
      <c r="J73" s="30" t="s">
        <v>73</v>
      </c>
      <c r="K73" t="s">
        <v>444</v>
      </c>
      <c r="L73" t="s">
        <v>444</v>
      </c>
      <c r="M73" s="30" t="s">
        <v>444</v>
      </c>
      <c r="N73" s="30" t="s">
        <v>444</v>
      </c>
      <c r="O73" t="s">
        <v>444</v>
      </c>
      <c r="P73" t="s">
        <v>444</v>
      </c>
      <c r="Q73" s="30" t="s">
        <v>444</v>
      </c>
      <c r="R73" s="30" t="s">
        <v>444</v>
      </c>
      <c r="S73" t="s">
        <v>444</v>
      </c>
      <c r="T73" t="s">
        <v>444</v>
      </c>
      <c r="U73" s="30" t="s">
        <v>444</v>
      </c>
      <c r="V73" s="30" t="s">
        <v>444</v>
      </c>
      <c r="W73" t="s">
        <v>444</v>
      </c>
      <c r="X73" t="s">
        <v>444</v>
      </c>
      <c r="Y73" s="30" t="s">
        <v>444</v>
      </c>
      <c r="Z73" s="30" t="s">
        <v>444</v>
      </c>
      <c r="AA73" t="s">
        <v>444</v>
      </c>
      <c r="AB73" t="s">
        <v>444</v>
      </c>
      <c r="AC73" s="30" t="s">
        <v>444</v>
      </c>
      <c r="AD73" s="30" t="s">
        <v>444</v>
      </c>
      <c r="AE73" t="s">
        <v>444</v>
      </c>
      <c r="AF73" t="s">
        <v>444</v>
      </c>
      <c r="AG73" s="30" t="s">
        <v>444</v>
      </c>
      <c r="AH73" s="30" t="s">
        <v>444</v>
      </c>
      <c r="AI73" t="s">
        <v>444</v>
      </c>
      <c r="AJ73" t="s">
        <v>444</v>
      </c>
      <c r="AK73" s="30" t="s">
        <v>444</v>
      </c>
      <c r="AL73" s="30" t="s">
        <v>444</v>
      </c>
      <c r="AM73" t="s">
        <v>444</v>
      </c>
      <c r="AN73" t="s">
        <v>444</v>
      </c>
      <c r="AO73" s="30" t="s">
        <v>444</v>
      </c>
      <c r="AP73" s="30" t="s">
        <v>444</v>
      </c>
      <c r="AQ73" t="s">
        <v>444</v>
      </c>
      <c r="AR73" t="s">
        <v>444</v>
      </c>
      <c r="AS73" s="30" t="s">
        <v>444</v>
      </c>
      <c r="AT73" s="30" t="s">
        <v>444</v>
      </c>
      <c r="AU73" t="s">
        <v>444</v>
      </c>
      <c r="AV73" t="s">
        <v>444</v>
      </c>
    </row>
    <row r="74" spans="1:48" x14ac:dyDescent="0.25">
      <c r="A74" t="s">
        <v>249</v>
      </c>
      <c r="B74" t="s">
        <v>1486</v>
      </c>
      <c r="C74" t="s">
        <v>15</v>
      </c>
      <c r="D74" t="s">
        <v>15</v>
      </c>
      <c r="E74" s="30" t="s">
        <v>526</v>
      </c>
      <c r="F74" s="30" t="s">
        <v>1453</v>
      </c>
      <c r="G74" t="s">
        <v>1454</v>
      </c>
      <c r="H74" t="s">
        <v>609</v>
      </c>
      <c r="I74" s="30" t="s">
        <v>622</v>
      </c>
      <c r="J74" s="30" t="s">
        <v>622</v>
      </c>
      <c r="K74" t="s">
        <v>623</v>
      </c>
      <c r="L74" t="s">
        <v>623</v>
      </c>
      <c r="M74" s="30" t="s">
        <v>444</v>
      </c>
      <c r="N74" s="30" t="s">
        <v>444</v>
      </c>
      <c r="O74" t="s">
        <v>444</v>
      </c>
      <c r="P74" t="s">
        <v>444</v>
      </c>
      <c r="Q74" s="30" t="s">
        <v>444</v>
      </c>
      <c r="R74" s="30" t="s">
        <v>444</v>
      </c>
      <c r="S74" t="s">
        <v>444</v>
      </c>
      <c r="T74" t="s">
        <v>444</v>
      </c>
      <c r="U74" s="30" t="s">
        <v>444</v>
      </c>
      <c r="V74" s="30" t="s">
        <v>444</v>
      </c>
      <c r="W74" t="s">
        <v>444</v>
      </c>
      <c r="X74" t="s">
        <v>444</v>
      </c>
      <c r="Y74" s="30" t="s">
        <v>444</v>
      </c>
      <c r="Z74" s="30" t="s">
        <v>444</v>
      </c>
      <c r="AA74" t="s">
        <v>444</v>
      </c>
      <c r="AB74" t="s">
        <v>444</v>
      </c>
      <c r="AC74" s="30" t="s">
        <v>444</v>
      </c>
      <c r="AD74" s="30" t="s">
        <v>444</v>
      </c>
      <c r="AE74" t="s">
        <v>444</v>
      </c>
      <c r="AF74" t="s">
        <v>444</v>
      </c>
      <c r="AG74" s="30" t="s">
        <v>444</v>
      </c>
      <c r="AH74" s="30" t="s">
        <v>444</v>
      </c>
      <c r="AI74" t="s">
        <v>444</v>
      </c>
      <c r="AJ74" t="s">
        <v>444</v>
      </c>
      <c r="AK74" s="30" t="s">
        <v>444</v>
      </c>
      <c r="AL74" s="30" t="s">
        <v>444</v>
      </c>
      <c r="AM74" t="s">
        <v>444</v>
      </c>
      <c r="AN74" t="s">
        <v>444</v>
      </c>
      <c r="AO74" s="30" t="s">
        <v>444</v>
      </c>
      <c r="AP74" s="30" t="s">
        <v>444</v>
      </c>
      <c r="AQ74" t="s">
        <v>444</v>
      </c>
      <c r="AR74" t="s">
        <v>444</v>
      </c>
      <c r="AS74" s="30" t="s">
        <v>444</v>
      </c>
      <c r="AT74" s="30" t="s">
        <v>444</v>
      </c>
      <c r="AU74" t="s">
        <v>444</v>
      </c>
      <c r="AV74" t="s">
        <v>444</v>
      </c>
    </row>
    <row r="75" spans="1:48" x14ac:dyDescent="0.25">
      <c r="A75" t="s">
        <v>261</v>
      </c>
      <c r="B75" t="s">
        <v>1545</v>
      </c>
      <c r="C75" t="s">
        <v>8</v>
      </c>
      <c r="D75" t="s">
        <v>15</v>
      </c>
      <c r="E75" s="30" t="s">
        <v>490</v>
      </c>
      <c r="F75" s="30" t="s">
        <v>490</v>
      </c>
      <c r="G75" t="s">
        <v>492</v>
      </c>
      <c r="H75" t="s">
        <v>492</v>
      </c>
      <c r="I75" s="30" t="s">
        <v>258</v>
      </c>
      <c r="J75" s="30" t="s">
        <v>1404</v>
      </c>
      <c r="K75" t="s">
        <v>444</v>
      </c>
      <c r="L75" t="s">
        <v>444</v>
      </c>
      <c r="M75" s="30" t="s">
        <v>444</v>
      </c>
      <c r="N75" s="30" t="s">
        <v>444</v>
      </c>
      <c r="O75" t="s">
        <v>444</v>
      </c>
      <c r="P75" t="s">
        <v>444</v>
      </c>
      <c r="Q75" s="30" t="s">
        <v>444</v>
      </c>
      <c r="R75" s="30" t="s">
        <v>444</v>
      </c>
      <c r="S75" t="s">
        <v>444</v>
      </c>
      <c r="T75" t="s">
        <v>444</v>
      </c>
      <c r="U75" s="30" t="s">
        <v>444</v>
      </c>
      <c r="V75" s="30" t="s">
        <v>444</v>
      </c>
      <c r="W75" t="s">
        <v>444</v>
      </c>
      <c r="X75" t="s">
        <v>444</v>
      </c>
      <c r="Y75" s="30" t="s">
        <v>444</v>
      </c>
      <c r="Z75" s="30" t="s">
        <v>444</v>
      </c>
      <c r="AA75" t="s">
        <v>444</v>
      </c>
      <c r="AB75" t="s">
        <v>444</v>
      </c>
      <c r="AC75" s="30" t="s">
        <v>444</v>
      </c>
      <c r="AD75" s="30" t="s">
        <v>444</v>
      </c>
      <c r="AE75" t="s">
        <v>444</v>
      </c>
      <c r="AF75" t="s">
        <v>444</v>
      </c>
      <c r="AG75" s="30" t="s">
        <v>444</v>
      </c>
      <c r="AH75" s="30" t="s">
        <v>444</v>
      </c>
      <c r="AI75" t="s">
        <v>444</v>
      </c>
      <c r="AJ75" t="s">
        <v>444</v>
      </c>
      <c r="AK75" s="30" t="s">
        <v>444</v>
      </c>
      <c r="AL75" s="30" t="s">
        <v>444</v>
      </c>
      <c r="AM75" t="s">
        <v>444</v>
      </c>
      <c r="AN75" t="s">
        <v>444</v>
      </c>
      <c r="AO75" s="30" t="s">
        <v>444</v>
      </c>
      <c r="AP75" s="30" t="s">
        <v>444</v>
      </c>
      <c r="AQ75" t="s">
        <v>444</v>
      </c>
      <c r="AR75" t="s">
        <v>444</v>
      </c>
      <c r="AS75" s="30" t="s">
        <v>444</v>
      </c>
      <c r="AT75" s="30" t="s">
        <v>444</v>
      </c>
      <c r="AU75" t="s">
        <v>444</v>
      </c>
      <c r="AV75" t="s">
        <v>444</v>
      </c>
    </row>
    <row r="76" spans="1:48" x14ac:dyDescent="0.25">
      <c r="A76" t="s">
        <v>964</v>
      </c>
      <c r="B76" t="s">
        <v>1546</v>
      </c>
      <c r="C76" t="s">
        <v>8</v>
      </c>
      <c r="D76" t="s">
        <v>15</v>
      </c>
      <c r="E76" s="30" t="s">
        <v>484</v>
      </c>
      <c r="F76" s="30" t="s">
        <v>484</v>
      </c>
      <c r="G76" t="s">
        <v>485</v>
      </c>
      <c r="H76" t="s">
        <v>485</v>
      </c>
      <c r="I76" s="30" t="s">
        <v>488</v>
      </c>
      <c r="J76" s="30" t="s">
        <v>488</v>
      </c>
      <c r="K76" t="s">
        <v>444</v>
      </c>
      <c r="L76" t="s">
        <v>444</v>
      </c>
      <c r="M76" s="30" t="s">
        <v>444</v>
      </c>
      <c r="N76" s="30" t="s">
        <v>444</v>
      </c>
      <c r="O76" t="s">
        <v>444</v>
      </c>
      <c r="P76" t="s">
        <v>444</v>
      </c>
      <c r="Q76" s="30" t="s">
        <v>444</v>
      </c>
      <c r="R76" s="30" t="s">
        <v>444</v>
      </c>
      <c r="S76" t="s">
        <v>444</v>
      </c>
      <c r="T76" t="s">
        <v>444</v>
      </c>
      <c r="U76" s="30" t="s">
        <v>444</v>
      </c>
      <c r="V76" s="30" t="s">
        <v>444</v>
      </c>
      <c r="W76" t="s">
        <v>444</v>
      </c>
      <c r="X76" t="s">
        <v>444</v>
      </c>
      <c r="Y76" s="30" t="s">
        <v>444</v>
      </c>
      <c r="Z76" s="30" t="s">
        <v>444</v>
      </c>
      <c r="AA76" t="s">
        <v>444</v>
      </c>
      <c r="AB76" t="s">
        <v>444</v>
      </c>
      <c r="AC76" s="30" t="s">
        <v>444</v>
      </c>
      <c r="AD76" s="30" t="s">
        <v>444</v>
      </c>
      <c r="AE76" t="s">
        <v>444</v>
      </c>
      <c r="AF76" t="s">
        <v>444</v>
      </c>
      <c r="AG76" s="30" t="s">
        <v>444</v>
      </c>
      <c r="AH76" s="30" t="s">
        <v>444</v>
      </c>
      <c r="AI76" t="s">
        <v>444</v>
      </c>
      <c r="AJ76" t="s">
        <v>444</v>
      </c>
      <c r="AK76" s="30" t="s">
        <v>444</v>
      </c>
      <c r="AL76" s="30" t="s">
        <v>444</v>
      </c>
      <c r="AM76" t="s">
        <v>444</v>
      </c>
      <c r="AN76" t="s">
        <v>444</v>
      </c>
      <c r="AO76" s="30" t="s">
        <v>444</v>
      </c>
      <c r="AP76" s="30" t="s">
        <v>444</v>
      </c>
      <c r="AQ76" t="s">
        <v>444</v>
      </c>
      <c r="AR76" t="s">
        <v>444</v>
      </c>
      <c r="AS76" s="30" t="s">
        <v>444</v>
      </c>
      <c r="AT76" s="30" t="s">
        <v>444</v>
      </c>
      <c r="AU76" t="s">
        <v>444</v>
      </c>
      <c r="AV76" t="s">
        <v>444</v>
      </c>
    </row>
    <row r="77" spans="1:48" x14ac:dyDescent="0.25">
      <c r="A77" t="s">
        <v>251</v>
      </c>
      <c r="B77" t="s">
        <v>1547</v>
      </c>
      <c r="C77" t="s">
        <v>8</v>
      </c>
      <c r="D77" t="s">
        <v>15</v>
      </c>
      <c r="E77" s="30" t="s">
        <v>1416</v>
      </c>
      <c r="F77" s="30" t="s">
        <v>485</v>
      </c>
      <c r="G77" t="s">
        <v>1548</v>
      </c>
      <c r="H77" t="s">
        <v>480</v>
      </c>
      <c r="I77" s="30" t="s">
        <v>444</v>
      </c>
      <c r="J77" s="30" t="s">
        <v>444</v>
      </c>
      <c r="K77" t="s">
        <v>444</v>
      </c>
      <c r="L77" t="s">
        <v>444</v>
      </c>
      <c r="M77" s="30" t="s">
        <v>444</v>
      </c>
      <c r="N77" s="30" t="s">
        <v>444</v>
      </c>
      <c r="O77" t="s">
        <v>444</v>
      </c>
      <c r="P77" t="s">
        <v>444</v>
      </c>
      <c r="Q77" s="30" t="s">
        <v>444</v>
      </c>
      <c r="R77" s="30" t="s">
        <v>444</v>
      </c>
      <c r="S77" t="s">
        <v>444</v>
      </c>
      <c r="T77" t="s">
        <v>444</v>
      </c>
      <c r="U77" s="30" t="s">
        <v>444</v>
      </c>
      <c r="V77" s="30" t="s">
        <v>444</v>
      </c>
      <c r="W77" t="s">
        <v>444</v>
      </c>
      <c r="X77" t="s">
        <v>444</v>
      </c>
      <c r="Y77" s="30" t="s">
        <v>444</v>
      </c>
      <c r="Z77" s="30" t="s">
        <v>444</v>
      </c>
      <c r="AA77" t="s">
        <v>444</v>
      </c>
      <c r="AB77" t="s">
        <v>444</v>
      </c>
      <c r="AC77" s="30" t="s">
        <v>444</v>
      </c>
      <c r="AD77" s="30" t="s">
        <v>444</v>
      </c>
      <c r="AE77" t="s">
        <v>444</v>
      </c>
      <c r="AF77" t="s">
        <v>444</v>
      </c>
      <c r="AG77" s="30" t="s">
        <v>444</v>
      </c>
      <c r="AH77" s="30" t="s">
        <v>444</v>
      </c>
      <c r="AI77" t="s">
        <v>444</v>
      </c>
      <c r="AJ77" t="s">
        <v>444</v>
      </c>
      <c r="AK77" s="30" t="s">
        <v>444</v>
      </c>
      <c r="AL77" s="30" t="s">
        <v>444</v>
      </c>
      <c r="AM77" t="s">
        <v>444</v>
      </c>
      <c r="AN77" t="s">
        <v>444</v>
      </c>
      <c r="AO77" s="30" t="s">
        <v>444</v>
      </c>
      <c r="AP77" s="30" t="s">
        <v>444</v>
      </c>
      <c r="AQ77" t="s">
        <v>444</v>
      </c>
      <c r="AR77" t="s">
        <v>444</v>
      </c>
      <c r="AS77" s="30" t="s">
        <v>444</v>
      </c>
      <c r="AT77" s="30" t="s">
        <v>444</v>
      </c>
      <c r="AU77" t="s">
        <v>444</v>
      </c>
      <c r="AV77" t="s">
        <v>444</v>
      </c>
    </row>
    <row r="78" spans="1:48" x14ac:dyDescent="0.25">
      <c r="A78" t="s">
        <v>252</v>
      </c>
      <c r="B78" t="s">
        <v>1549</v>
      </c>
      <c r="C78" t="s">
        <v>8</v>
      </c>
      <c r="D78" t="s">
        <v>15</v>
      </c>
      <c r="E78" s="30" t="s">
        <v>454</v>
      </c>
      <c r="F78" s="30" t="s">
        <v>455</v>
      </c>
      <c r="G78" t="s">
        <v>456</v>
      </c>
      <c r="H78" t="s">
        <v>456</v>
      </c>
      <c r="I78" s="30" t="s">
        <v>444</v>
      </c>
      <c r="J78" s="30" t="s">
        <v>444</v>
      </c>
      <c r="K78" t="s">
        <v>444</v>
      </c>
      <c r="L78" t="s">
        <v>444</v>
      </c>
      <c r="M78" s="30" t="s">
        <v>444</v>
      </c>
      <c r="N78" s="30" t="s">
        <v>444</v>
      </c>
      <c r="O78" t="s">
        <v>444</v>
      </c>
      <c r="P78" t="s">
        <v>444</v>
      </c>
      <c r="Q78" s="30" t="s">
        <v>444</v>
      </c>
      <c r="R78" s="30" t="s">
        <v>444</v>
      </c>
      <c r="S78" t="s">
        <v>444</v>
      </c>
      <c r="T78" t="s">
        <v>444</v>
      </c>
      <c r="U78" s="30" t="s">
        <v>444</v>
      </c>
      <c r="V78" s="30" t="s">
        <v>444</v>
      </c>
      <c r="W78" t="s">
        <v>444</v>
      </c>
      <c r="X78" t="s">
        <v>444</v>
      </c>
      <c r="Y78" s="30" t="s">
        <v>444</v>
      </c>
      <c r="Z78" s="30" t="s">
        <v>444</v>
      </c>
      <c r="AA78" t="s">
        <v>444</v>
      </c>
      <c r="AB78" t="s">
        <v>444</v>
      </c>
      <c r="AC78" s="30" t="s">
        <v>444</v>
      </c>
      <c r="AD78" s="30" t="s">
        <v>444</v>
      </c>
      <c r="AE78" t="s">
        <v>444</v>
      </c>
      <c r="AF78" t="s">
        <v>444</v>
      </c>
      <c r="AG78" s="30" t="s">
        <v>444</v>
      </c>
      <c r="AH78" s="30" t="s">
        <v>444</v>
      </c>
      <c r="AI78" t="s">
        <v>444</v>
      </c>
      <c r="AJ78" t="s">
        <v>444</v>
      </c>
      <c r="AK78" s="30" t="s">
        <v>444</v>
      </c>
      <c r="AL78" s="30" t="s">
        <v>444</v>
      </c>
      <c r="AM78" t="s">
        <v>444</v>
      </c>
      <c r="AN78" t="s">
        <v>444</v>
      </c>
      <c r="AO78" s="30" t="s">
        <v>444</v>
      </c>
      <c r="AP78" s="30" t="s">
        <v>444</v>
      </c>
      <c r="AQ78" t="s">
        <v>444</v>
      </c>
      <c r="AR78" t="s">
        <v>444</v>
      </c>
      <c r="AS78" s="30" t="s">
        <v>444</v>
      </c>
      <c r="AT78" s="30" t="s">
        <v>444</v>
      </c>
      <c r="AU78" t="s">
        <v>444</v>
      </c>
      <c r="AV78" t="s">
        <v>444</v>
      </c>
    </row>
    <row r="79" spans="1:48" x14ac:dyDescent="0.25">
      <c r="A79" t="s">
        <v>802</v>
      </c>
      <c r="B79" t="s">
        <v>1551</v>
      </c>
      <c r="C79" t="s">
        <v>8</v>
      </c>
      <c r="D79" t="s">
        <v>15</v>
      </c>
      <c r="E79" s="30" t="s">
        <v>513</v>
      </c>
      <c r="F79" s="30" t="s">
        <v>513</v>
      </c>
      <c r="G79" t="s">
        <v>514</v>
      </c>
      <c r="H79" t="s">
        <v>514</v>
      </c>
      <c r="I79" s="30" t="s">
        <v>515</v>
      </c>
      <c r="J79" s="30" t="s">
        <v>515</v>
      </c>
      <c r="K79" t="s">
        <v>516</v>
      </c>
      <c r="L79" t="s">
        <v>516</v>
      </c>
      <c r="M79" s="30" t="s">
        <v>444</v>
      </c>
      <c r="N79" s="30" t="s">
        <v>444</v>
      </c>
      <c r="O79" t="s">
        <v>444</v>
      </c>
      <c r="P79" t="s">
        <v>444</v>
      </c>
      <c r="Q79" s="30" t="s">
        <v>444</v>
      </c>
      <c r="R79" s="30" t="s">
        <v>444</v>
      </c>
      <c r="S79" t="s">
        <v>444</v>
      </c>
      <c r="T79" t="s">
        <v>444</v>
      </c>
      <c r="U79" s="30" t="s">
        <v>444</v>
      </c>
      <c r="V79" s="30" t="s">
        <v>444</v>
      </c>
      <c r="W79" t="s">
        <v>444</v>
      </c>
      <c r="X79" t="s">
        <v>444</v>
      </c>
      <c r="Y79" s="30" t="s">
        <v>444</v>
      </c>
      <c r="Z79" s="30" t="s">
        <v>444</v>
      </c>
      <c r="AA79" t="s">
        <v>444</v>
      </c>
      <c r="AB79" t="s">
        <v>444</v>
      </c>
      <c r="AC79" s="30" t="s">
        <v>444</v>
      </c>
      <c r="AD79" s="30" t="s">
        <v>444</v>
      </c>
      <c r="AE79" t="s">
        <v>444</v>
      </c>
      <c r="AF79" t="s">
        <v>444</v>
      </c>
      <c r="AG79" s="30" t="s">
        <v>444</v>
      </c>
      <c r="AH79" s="30" t="s">
        <v>444</v>
      </c>
      <c r="AI79" t="s">
        <v>444</v>
      </c>
      <c r="AJ79" t="s">
        <v>444</v>
      </c>
      <c r="AK79" s="30" t="s">
        <v>444</v>
      </c>
      <c r="AL79" s="30" t="s">
        <v>444</v>
      </c>
      <c r="AM79" t="s">
        <v>444</v>
      </c>
      <c r="AN79" t="s">
        <v>444</v>
      </c>
      <c r="AO79" s="30" t="s">
        <v>444</v>
      </c>
      <c r="AP79" s="30" t="s">
        <v>444</v>
      </c>
      <c r="AQ79" t="s">
        <v>444</v>
      </c>
      <c r="AR79" t="s">
        <v>444</v>
      </c>
      <c r="AS79" s="30" t="s">
        <v>444</v>
      </c>
      <c r="AT79" s="30" t="s">
        <v>444</v>
      </c>
      <c r="AU79" t="s">
        <v>444</v>
      </c>
      <c r="AV79" t="s">
        <v>444</v>
      </c>
    </row>
    <row r="80" spans="1:48" x14ac:dyDescent="0.25">
      <c r="A80" t="s">
        <v>263</v>
      </c>
      <c r="B80" t="s">
        <v>1552</v>
      </c>
      <c r="C80" t="s">
        <v>8</v>
      </c>
      <c r="D80" t="s">
        <v>15</v>
      </c>
      <c r="E80" s="30" t="s">
        <v>446</v>
      </c>
      <c r="F80" s="30" t="s">
        <v>475</v>
      </c>
      <c r="G80" t="s">
        <v>481</v>
      </c>
      <c r="H80" t="s">
        <v>494</v>
      </c>
      <c r="I80" s="30" t="s">
        <v>495</v>
      </c>
      <c r="J80" s="30" t="s">
        <v>495</v>
      </c>
      <c r="K80" t="s">
        <v>496</v>
      </c>
      <c r="L80" t="s">
        <v>496</v>
      </c>
      <c r="M80" s="30" t="s">
        <v>497</v>
      </c>
      <c r="N80" s="30" t="s">
        <v>497</v>
      </c>
      <c r="O80" t="s">
        <v>499</v>
      </c>
      <c r="P80" t="s">
        <v>499</v>
      </c>
      <c r="Q80" s="30" t="s">
        <v>501</v>
      </c>
      <c r="R80" s="30" t="s">
        <v>248</v>
      </c>
      <c r="S80" t="s">
        <v>444</v>
      </c>
      <c r="T80" t="s">
        <v>444</v>
      </c>
      <c r="U80" s="30" t="s">
        <v>444</v>
      </c>
      <c r="V80" s="30" t="s">
        <v>444</v>
      </c>
      <c r="W80" t="s">
        <v>444</v>
      </c>
      <c r="X80" t="s">
        <v>444</v>
      </c>
      <c r="Y80" s="30" t="s">
        <v>444</v>
      </c>
      <c r="Z80" s="30" t="s">
        <v>444</v>
      </c>
      <c r="AA80" t="s">
        <v>479</v>
      </c>
      <c r="AB80" t="s">
        <v>1399</v>
      </c>
      <c r="AC80" s="30" t="s">
        <v>444</v>
      </c>
      <c r="AD80" s="30" t="s">
        <v>444</v>
      </c>
      <c r="AE80" t="s">
        <v>444</v>
      </c>
      <c r="AF80" t="s">
        <v>444</v>
      </c>
      <c r="AG80" s="30" t="s">
        <v>444</v>
      </c>
      <c r="AH80" s="30" t="s">
        <v>444</v>
      </c>
      <c r="AI80" t="s">
        <v>444</v>
      </c>
      <c r="AJ80" t="s">
        <v>444</v>
      </c>
      <c r="AK80" s="30" t="s">
        <v>444</v>
      </c>
      <c r="AL80" s="30" t="s">
        <v>444</v>
      </c>
      <c r="AM80" t="s">
        <v>444</v>
      </c>
      <c r="AN80" t="s">
        <v>444</v>
      </c>
      <c r="AO80" s="30" t="s">
        <v>444</v>
      </c>
      <c r="AP80" s="30" t="s">
        <v>444</v>
      </c>
      <c r="AQ80" t="s">
        <v>444</v>
      </c>
      <c r="AR80" t="s">
        <v>444</v>
      </c>
      <c r="AS80" s="30" t="s">
        <v>444</v>
      </c>
      <c r="AT80" s="30" t="s">
        <v>444</v>
      </c>
      <c r="AU80" t="s">
        <v>444</v>
      </c>
      <c r="AV80" t="s">
        <v>444</v>
      </c>
    </row>
    <row r="81" spans="1:48" x14ac:dyDescent="0.25">
      <c r="A81" t="s">
        <v>268</v>
      </c>
      <c r="B81" t="s">
        <v>1554</v>
      </c>
      <c r="C81" t="s">
        <v>15</v>
      </c>
      <c r="D81" t="s">
        <v>15</v>
      </c>
      <c r="E81" s="30" t="s">
        <v>502</v>
      </c>
      <c r="F81" s="30" t="s">
        <v>502</v>
      </c>
      <c r="G81" t="s">
        <v>503</v>
      </c>
      <c r="H81" t="s">
        <v>505</v>
      </c>
      <c r="I81" s="30" t="s">
        <v>444</v>
      </c>
      <c r="J81" s="30" t="s">
        <v>444</v>
      </c>
      <c r="K81" t="s">
        <v>444</v>
      </c>
      <c r="L81" t="s">
        <v>444</v>
      </c>
      <c r="M81" s="30" t="s">
        <v>444</v>
      </c>
      <c r="N81" s="30" t="s">
        <v>444</v>
      </c>
      <c r="O81" t="s">
        <v>444</v>
      </c>
      <c r="P81" t="s">
        <v>444</v>
      </c>
      <c r="Q81" s="30" t="s">
        <v>444</v>
      </c>
      <c r="R81" s="30" t="s">
        <v>444</v>
      </c>
      <c r="S81" t="s">
        <v>444</v>
      </c>
      <c r="T81" t="s">
        <v>444</v>
      </c>
      <c r="U81" s="30" t="s">
        <v>444</v>
      </c>
      <c r="V81" s="30" t="s">
        <v>444</v>
      </c>
      <c r="W81" t="s">
        <v>444</v>
      </c>
      <c r="X81" t="s">
        <v>444</v>
      </c>
      <c r="Y81" s="30" t="s">
        <v>444</v>
      </c>
      <c r="Z81" s="30" t="s">
        <v>444</v>
      </c>
      <c r="AA81" t="s">
        <v>444</v>
      </c>
      <c r="AB81" t="s">
        <v>444</v>
      </c>
      <c r="AC81" s="30" t="s">
        <v>444</v>
      </c>
      <c r="AD81" s="30" t="s">
        <v>444</v>
      </c>
      <c r="AE81" t="s">
        <v>444</v>
      </c>
      <c r="AF81" t="s">
        <v>444</v>
      </c>
      <c r="AG81" s="30" t="s">
        <v>444</v>
      </c>
      <c r="AH81" s="30" t="s">
        <v>444</v>
      </c>
      <c r="AI81" t="s">
        <v>444</v>
      </c>
      <c r="AJ81" t="s">
        <v>444</v>
      </c>
      <c r="AK81" s="30" t="s">
        <v>444</v>
      </c>
      <c r="AL81" s="30" t="s">
        <v>444</v>
      </c>
      <c r="AM81" t="s">
        <v>444</v>
      </c>
      <c r="AN81" t="s">
        <v>444</v>
      </c>
      <c r="AO81" s="30" t="s">
        <v>444</v>
      </c>
      <c r="AP81" s="30" t="s">
        <v>444</v>
      </c>
      <c r="AQ81" t="s">
        <v>444</v>
      </c>
      <c r="AR81" t="s">
        <v>444</v>
      </c>
      <c r="AS81" s="30" t="s">
        <v>444</v>
      </c>
      <c r="AT81" s="30" t="s">
        <v>444</v>
      </c>
      <c r="AU81" t="s">
        <v>444</v>
      </c>
      <c r="AV81" t="s">
        <v>444</v>
      </c>
    </row>
    <row r="82" spans="1:48" x14ac:dyDescent="0.25">
      <c r="A82" t="s">
        <v>270</v>
      </c>
      <c r="B82" t="s">
        <v>1555</v>
      </c>
      <c r="C82" t="s">
        <v>8</v>
      </c>
      <c r="D82" t="s">
        <v>15</v>
      </c>
      <c r="E82" s="30" t="s">
        <v>446</v>
      </c>
      <c r="F82" s="30" t="s">
        <v>1422</v>
      </c>
      <c r="G82" t="s">
        <v>457</v>
      </c>
      <c r="H82" t="s">
        <v>475</v>
      </c>
      <c r="I82" s="30" t="s">
        <v>481</v>
      </c>
      <c r="J82" s="30" t="s">
        <v>494</v>
      </c>
      <c r="K82" t="s">
        <v>502</v>
      </c>
      <c r="L82" t="s">
        <v>248</v>
      </c>
      <c r="M82" s="30" t="s">
        <v>479</v>
      </c>
      <c r="N82" s="30" t="s">
        <v>1399</v>
      </c>
      <c r="O82" t="s">
        <v>444</v>
      </c>
      <c r="P82" t="s">
        <v>444</v>
      </c>
      <c r="Q82" s="30" t="s">
        <v>444</v>
      </c>
      <c r="R82" s="30" t="s">
        <v>444</v>
      </c>
      <c r="S82" t="s">
        <v>444</v>
      </c>
      <c r="T82" t="s">
        <v>444</v>
      </c>
      <c r="U82" s="30" t="s">
        <v>444</v>
      </c>
      <c r="V82" s="30" t="s">
        <v>444</v>
      </c>
      <c r="W82" t="s">
        <v>444</v>
      </c>
      <c r="X82" t="s">
        <v>444</v>
      </c>
      <c r="Y82" s="30" t="s">
        <v>444</v>
      </c>
      <c r="Z82" s="30" t="s">
        <v>444</v>
      </c>
      <c r="AA82" t="s">
        <v>444</v>
      </c>
      <c r="AB82" t="s">
        <v>444</v>
      </c>
      <c r="AC82" s="30" t="s">
        <v>444</v>
      </c>
      <c r="AD82" s="30" t="s">
        <v>444</v>
      </c>
      <c r="AE82" t="s">
        <v>444</v>
      </c>
      <c r="AF82" t="s">
        <v>444</v>
      </c>
      <c r="AG82" s="30" t="s">
        <v>444</v>
      </c>
      <c r="AH82" s="30" t="s">
        <v>444</v>
      </c>
      <c r="AI82" t="s">
        <v>444</v>
      </c>
      <c r="AJ82" t="s">
        <v>444</v>
      </c>
      <c r="AK82" s="30" t="s">
        <v>444</v>
      </c>
      <c r="AL82" s="30" t="s">
        <v>444</v>
      </c>
      <c r="AM82" t="s">
        <v>444</v>
      </c>
      <c r="AN82" t="s">
        <v>444</v>
      </c>
      <c r="AO82" s="30" t="s">
        <v>444</v>
      </c>
      <c r="AP82" s="30" t="s">
        <v>444</v>
      </c>
      <c r="AQ82" t="s">
        <v>444</v>
      </c>
      <c r="AR82" t="s">
        <v>444</v>
      </c>
      <c r="AS82" s="30" t="s">
        <v>444</v>
      </c>
      <c r="AT82" s="30" t="s">
        <v>444</v>
      </c>
      <c r="AU82" t="s">
        <v>444</v>
      </c>
      <c r="AV82" t="s">
        <v>444</v>
      </c>
    </row>
    <row r="83" spans="1:48" x14ac:dyDescent="0.25">
      <c r="A83" t="s">
        <v>271</v>
      </c>
      <c r="B83" t="s">
        <v>1556</v>
      </c>
      <c r="C83" t="s">
        <v>8</v>
      </c>
      <c r="D83" t="s">
        <v>15</v>
      </c>
      <c r="E83" s="30" t="s">
        <v>538</v>
      </c>
      <c r="F83" s="30" t="s">
        <v>1453</v>
      </c>
      <c r="G83" t="s">
        <v>1454</v>
      </c>
      <c r="H83" t="s">
        <v>609</v>
      </c>
      <c r="I83" s="30" t="s">
        <v>444</v>
      </c>
      <c r="J83" s="30" t="s">
        <v>444</v>
      </c>
      <c r="K83" t="s">
        <v>444</v>
      </c>
      <c r="L83" t="s">
        <v>444</v>
      </c>
      <c r="M83" s="30" t="s">
        <v>444</v>
      </c>
      <c r="N83" s="30" t="s">
        <v>444</v>
      </c>
      <c r="O83" t="s">
        <v>444</v>
      </c>
      <c r="P83" t="s">
        <v>444</v>
      </c>
      <c r="Q83" s="30" t="s">
        <v>444</v>
      </c>
      <c r="R83" s="30" t="s">
        <v>444</v>
      </c>
      <c r="S83" t="s">
        <v>444</v>
      </c>
      <c r="T83" t="s">
        <v>444</v>
      </c>
      <c r="U83" s="30" t="s">
        <v>444</v>
      </c>
      <c r="V83" s="30" t="s">
        <v>444</v>
      </c>
      <c r="W83" t="s">
        <v>444</v>
      </c>
      <c r="X83" t="s">
        <v>444</v>
      </c>
      <c r="Y83" s="30" t="s">
        <v>444</v>
      </c>
      <c r="Z83" s="30" t="s">
        <v>444</v>
      </c>
      <c r="AA83" t="s">
        <v>444</v>
      </c>
      <c r="AB83" t="s">
        <v>444</v>
      </c>
      <c r="AC83" s="30" t="s">
        <v>444</v>
      </c>
      <c r="AD83" s="30" t="s">
        <v>444</v>
      </c>
      <c r="AE83" t="s">
        <v>444</v>
      </c>
      <c r="AF83" t="s">
        <v>444</v>
      </c>
      <c r="AG83" s="30" t="s">
        <v>444</v>
      </c>
      <c r="AH83" s="30" t="s">
        <v>444</v>
      </c>
      <c r="AI83" t="s">
        <v>444</v>
      </c>
      <c r="AJ83" t="s">
        <v>444</v>
      </c>
      <c r="AK83" s="30" t="s">
        <v>444</v>
      </c>
      <c r="AL83" s="30" t="s">
        <v>444</v>
      </c>
      <c r="AM83" t="s">
        <v>444</v>
      </c>
      <c r="AN83" t="s">
        <v>444</v>
      </c>
      <c r="AO83" s="30" t="s">
        <v>444</v>
      </c>
      <c r="AP83" s="30" t="s">
        <v>444</v>
      </c>
      <c r="AQ83" t="s">
        <v>444</v>
      </c>
      <c r="AR83" t="s">
        <v>444</v>
      </c>
      <c r="AS83" s="30" t="s">
        <v>444</v>
      </c>
      <c r="AT83" s="30" t="s">
        <v>444</v>
      </c>
      <c r="AU83" t="s">
        <v>444</v>
      </c>
      <c r="AV83" t="s">
        <v>444</v>
      </c>
    </row>
    <row r="84" spans="1:48" x14ac:dyDescent="0.25">
      <c r="A84" t="s">
        <v>273</v>
      </c>
      <c r="B84" t="s">
        <v>1558</v>
      </c>
      <c r="C84" t="s">
        <v>8</v>
      </c>
      <c r="D84" t="s">
        <v>15</v>
      </c>
      <c r="E84" s="30" t="s">
        <v>446</v>
      </c>
      <c r="F84" s="30" t="s">
        <v>1422</v>
      </c>
      <c r="G84" t="s">
        <v>457</v>
      </c>
      <c r="H84" t="s">
        <v>475</v>
      </c>
      <c r="I84" s="30" t="s">
        <v>481</v>
      </c>
      <c r="J84" s="30" t="s">
        <v>494</v>
      </c>
      <c r="K84" t="s">
        <v>502</v>
      </c>
      <c r="L84" t="s">
        <v>248</v>
      </c>
      <c r="M84" s="30" t="s">
        <v>479</v>
      </c>
      <c r="N84" s="30" t="s">
        <v>1399</v>
      </c>
      <c r="O84" t="s">
        <v>444</v>
      </c>
      <c r="P84" t="s">
        <v>444</v>
      </c>
      <c r="Q84" s="30" t="s">
        <v>444</v>
      </c>
      <c r="R84" s="30" t="s">
        <v>444</v>
      </c>
      <c r="S84" t="s">
        <v>444</v>
      </c>
      <c r="T84" t="s">
        <v>444</v>
      </c>
      <c r="U84" s="30" t="s">
        <v>444</v>
      </c>
      <c r="V84" s="30" t="s">
        <v>444</v>
      </c>
      <c r="W84" t="s">
        <v>444</v>
      </c>
      <c r="X84" t="s">
        <v>444</v>
      </c>
      <c r="Y84" s="30" t="s">
        <v>444</v>
      </c>
      <c r="Z84" s="30" t="s">
        <v>444</v>
      </c>
      <c r="AA84" t="s">
        <v>444</v>
      </c>
      <c r="AB84" t="s">
        <v>444</v>
      </c>
      <c r="AC84" s="30" t="s">
        <v>444</v>
      </c>
      <c r="AD84" s="30" t="s">
        <v>444</v>
      </c>
      <c r="AE84" t="s">
        <v>444</v>
      </c>
      <c r="AF84" t="s">
        <v>444</v>
      </c>
      <c r="AG84" s="30" t="s">
        <v>444</v>
      </c>
      <c r="AH84" s="30" t="s">
        <v>444</v>
      </c>
      <c r="AI84" t="s">
        <v>444</v>
      </c>
      <c r="AJ84" t="s">
        <v>444</v>
      </c>
      <c r="AK84" s="30" t="s">
        <v>444</v>
      </c>
      <c r="AL84" s="30" t="s">
        <v>444</v>
      </c>
      <c r="AM84" t="s">
        <v>444</v>
      </c>
      <c r="AN84" t="s">
        <v>444</v>
      </c>
      <c r="AO84" s="30" t="s">
        <v>444</v>
      </c>
      <c r="AP84" s="30" t="s">
        <v>444</v>
      </c>
      <c r="AQ84" t="s">
        <v>444</v>
      </c>
      <c r="AR84" t="s">
        <v>444</v>
      </c>
      <c r="AS84" s="30" t="s">
        <v>444</v>
      </c>
      <c r="AT84" s="30" t="s">
        <v>444</v>
      </c>
      <c r="AU84" t="s">
        <v>444</v>
      </c>
      <c r="AV84" t="s">
        <v>444</v>
      </c>
    </row>
    <row r="85" spans="1:48" x14ac:dyDescent="0.25">
      <c r="A85" t="s">
        <v>274</v>
      </c>
      <c r="B85" t="s">
        <v>1559</v>
      </c>
      <c r="C85" t="s">
        <v>8</v>
      </c>
      <c r="D85" t="s">
        <v>15</v>
      </c>
      <c r="E85" s="30" t="s">
        <v>454</v>
      </c>
      <c r="F85" s="30" t="s">
        <v>455</v>
      </c>
      <c r="G85" t="s">
        <v>456</v>
      </c>
      <c r="H85" t="s">
        <v>456</v>
      </c>
      <c r="I85" s="30" t="s">
        <v>444</v>
      </c>
      <c r="J85" s="30" t="s">
        <v>444</v>
      </c>
      <c r="K85" t="s">
        <v>444</v>
      </c>
      <c r="L85" t="s">
        <v>444</v>
      </c>
      <c r="M85" s="30" t="s">
        <v>444</v>
      </c>
      <c r="N85" s="30" t="s">
        <v>444</v>
      </c>
      <c r="O85" t="s">
        <v>444</v>
      </c>
      <c r="P85" t="s">
        <v>444</v>
      </c>
      <c r="Q85" s="30" t="s">
        <v>444</v>
      </c>
      <c r="R85" s="30" t="s">
        <v>444</v>
      </c>
      <c r="S85" t="s">
        <v>444</v>
      </c>
      <c r="T85" t="s">
        <v>444</v>
      </c>
      <c r="U85" s="30" t="s">
        <v>444</v>
      </c>
      <c r="V85" s="30" t="s">
        <v>444</v>
      </c>
      <c r="W85" t="s">
        <v>444</v>
      </c>
      <c r="X85" t="s">
        <v>444</v>
      </c>
      <c r="Y85" s="30" t="s">
        <v>444</v>
      </c>
      <c r="Z85" s="30" t="s">
        <v>444</v>
      </c>
      <c r="AA85" t="s">
        <v>444</v>
      </c>
      <c r="AB85" t="s">
        <v>444</v>
      </c>
      <c r="AC85" s="30" t="s">
        <v>444</v>
      </c>
      <c r="AD85" s="30" t="s">
        <v>444</v>
      </c>
      <c r="AE85" t="s">
        <v>444</v>
      </c>
      <c r="AF85" t="s">
        <v>444</v>
      </c>
      <c r="AG85" s="30" t="s">
        <v>444</v>
      </c>
      <c r="AH85" s="30" t="s">
        <v>444</v>
      </c>
      <c r="AI85" t="s">
        <v>444</v>
      </c>
      <c r="AJ85" t="s">
        <v>444</v>
      </c>
      <c r="AK85" s="30" t="s">
        <v>444</v>
      </c>
      <c r="AL85" s="30" t="s">
        <v>444</v>
      </c>
      <c r="AM85" t="s">
        <v>444</v>
      </c>
      <c r="AN85" t="s">
        <v>444</v>
      </c>
      <c r="AO85" s="30" t="s">
        <v>444</v>
      </c>
      <c r="AP85" s="30" t="s">
        <v>444</v>
      </c>
      <c r="AQ85" t="s">
        <v>444</v>
      </c>
      <c r="AR85" t="s">
        <v>444</v>
      </c>
      <c r="AS85" s="30" t="s">
        <v>444</v>
      </c>
      <c r="AT85" s="30" t="s">
        <v>444</v>
      </c>
      <c r="AU85" t="s">
        <v>444</v>
      </c>
      <c r="AV85" t="s">
        <v>444</v>
      </c>
    </row>
    <row r="86" spans="1:48" x14ac:dyDescent="0.25">
      <c r="A86" t="s">
        <v>275</v>
      </c>
      <c r="B86" t="s">
        <v>1560</v>
      </c>
      <c r="C86" t="s">
        <v>8</v>
      </c>
      <c r="D86" t="s">
        <v>15</v>
      </c>
      <c r="E86" s="30" t="s">
        <v>446</v>
      </c>
      <c r="F86" s="30" t="s">
        <v>1422</v>
      </c>
      <c r="G86" t="s">
        <v>457</v>
      </c>
      <c r="H86" t="s">
        <v>475</v>
      </c>
      <c r="I86" s="30" t="s">
        <v>481</v>
      </c>
      <c r="J86" s="30" t="s">
        <v>494</v>
      </c>
      <c r="K86" t="s">
        <v>502</v>
      </c>
      <c r="L86" t="s">
        <v>248</v>
      </c>
      <c r="M86" s="30" t="s">
        <v>479</v>
      </c>
      <c r="N86" s="30" t="s">
        <v>1399</v>
      </c>
      <c r="O86" t="s">
        <v>444</v>
      </c>
      <c r="P86" t="s">
        <v>444</v>
      </c>
      <c r="Q86" s="30" t="s">
        <v>444</v>
      </c>
      <c r="R86" s="30" t="s">
        <v>444</v>
      </c>
      <c r="S86" t="s">
        <v>444</v>
      </c>
      <c r="T86" t="s">
        <v>444</v>
      </c>
      <c r="U86" s="30" t="s">
        <v>444</v>
      </c>
      <c r="V86" s="30" t="s">
        <v>444</v>
      </c>
      <c r="W86" t="s">
        <v>444</v>
      </c>
      <c r="X86" t="s">
        <v>444</v>
      </c>
      <c r="Y86" s="30" t="s">
        <v>444</v>
      </c>
      <c r="Z86" s="30" t="s">
        <v>444</v>
      </c>
      <c r="AA86" t="s">
        <v>444</v>
      </c>
      <c r="AB86" t="s">
        <v>444</v>
      </c>
      <c r="AC86" s="30" t="s">
        <v>444</v>
      </c>
      <c r="AD86" s="30" t="s">
        <v>444</v>
      </c>
      <c r="AE86" t="s">
        <v>444</v>
      </c>
      <c r="AF86" t="s">
        <v>444</v>
      </c>
      <c r="AG86" s="30" t="s">
        <v>444</v>
      </c>
      <c r="AH86" s="30" t="s">
        <v>444</v>
      </c>
      <c r="AI86" t="s">
        <v>444</v>
      </c>
      <c r="AJ86" t="s">
        <v>444</v>
      </c>
      <c r="AK86" s="30" t="s">
        <v>444</v>
      </c>
      <c r="AL86" s="30" t="s">
        <v>444</v>
      </c>
      <c r="AM86" t="s">
        <v>444</v>
      </c>
      <c r="AN86" t="s">
        <v>444</v>
      </c>
      <c r="AO86" s="30" t="s">
        <v>444</v>
      </c>
      <c r="AP86" s="30" t="s">
        <v>444</v>
      </c>
      <c r="AQ86" t="s">
        <v>444</v>
      </c>
      <c r="AR86" t="s">
        <v>444</v>
      </c>
      <c r="AS86" s="30" t="s">
        <v>444</v>
      </c>
      <c r="AT86" s="30" t="s">
        <v>444</v>
      </c>
      <c r="AU86" t="s">
        <v>444</v>
      </c>
      <c r="AV86" t="s">
        <v>444</v>
      </c>
    </row>
    <row r="87" spans="1:48" x14ac:dyDescent="0.25">
      <c r="A87" t="s">
        <v>276</v>
      </c>
      <c r="B87" t="s">
        <v>1561</v>
      </c>
      <c r="C87" t="s">
        <v>8</v>
      </c>
      <c r="D87" t="s">
        <v>15</v>
      </c>
      <c r="E87" s="30" t="s">
        <v>446</v>
      </c>
      <c r="F87" s="30" t="s">
        <v>1422</v>
      </c>
      <c r="G87" t="s">
        <v>457</v>
      </c>
      <c r="H87" t="s">
        <v>475</v>
      </c>
      <c r="I87" s="30" t="s">
        <v>481</v>
      </c>
      <c r="J87" s="30" t="s">
        <v>494</v>
      </c>
      <c r="K87" t="s">
        <v>502</v>
      </c>
      <c r="L87" t="s">
        <v>248</v>
      </c>
      <c r="M87" s="30" t="s">
        <v>479</v>
      </c>
      <c r="N87" s="30" t="s">
        <v>1399</v>
      </c>
      <c r="O87" t="s">
        <v>444</v>
      </c>
      <c r="P87" t="s">
        <v>444</v>
      </c>
      <c r="Q87" s="30" t="s">
        <v>444</v>
      </c>
      <c r="R87" s="30" t="s">
        <v>444</v>
      </c>
      <c r="S87" t="s">
        <v>444</v>
      </c>
      <c r="T87" t="s">
        <v>444</v>
      </c>
      <c r="U87" s="30" t="s">
        <v>444</v>
      </c>
      <c r="V87" s="30" t="s">
        <v>444</v>
      </c>
      <c r="W87" t="s">
        <v>444</v>
      </c>
      <c r="X87" t="s">
        <v>444</v>
      </c>
      <c r="Y87" s="30" t="s">
        <v>444</v>
      </c>
      <c r="Z87" s="30" t="s">
        <v>444</v>
      </c>
      <c r="AA87" t="s">
        <v>444</v>
      </c>
      <c r="AB87" t="s">
        <v>444</v>
      </c>
      <c r="AC87" s="30" t="s">
        <v>444</v>
      </c>
      <c r="AD87" s="30" t="s">
        <v>444</v>
      </c>
      <c r="AE87" t="s">
        <v>444</v>
      </c>
      <c r="AF87" t="s">
        <v>444</v>
      </c>
      <c r="AG87" s="30" t="s">
        <v>444</v>
      </c>
      <c r="AH87" s="30" t="s">
        <v>444</v>
      </c>
      <c r="AI87" t="s">
        <v>444</v>
      </c>
      <c r="AJ87" t="s">
        <v>444</v>
      </c>
      <c r="AK87" s="30" t="s">
        <v>444</v>
      </c>
      <c r="AL87" s="30" t="s">
        <v>444</v>
      </c>
      <c r="AM87" t="s">
        <v>444</v>
      </c>
      <c r="AN87" t="s">
        <v>444</v>
      </c>
      <c r="AO87" s="30" t="s">
        <v>444</v>
      </c>
      <c r="AP87" s="30" t="s">
        <v>444</v>
      </c>
      <c r="AQ87" t="s">
        <v>444</v>
      </c>
      <c r="AR87" t="s">
        <v>444</v>
      </c>
      <c r="AS87" s="30" t="s">
        <v>444</v>
      </c>
      <c r="AT87" s="30" t="s">
        <v>444</v>
      </c>
      <c r="AU87" t="s">
        <v>444</v>
      </c>
      <c r="AV87" t="s">
        <v>444</v>
      </c>
    </row>
    <row r="88" spans="1:48" x14ac:dyDescent="0.25">
      <c r="A88" t="s">
        <v>278</v>
      </c>
      <c r="B88" t="s">
        <v>1562</v>
      </c>
      <c r="C88" t="s">
        <v>8</v>
      </c>
      <c r="D88" t="s">
        <v>15</v>
      </c>
      <c r="E88" s="30" t="s">
        <v>538</v>
      </c>
      <c r="F88" s="30" t="s">
        <v>540</v>
      </c>
      <c r="G88" t="s">
        <v>545</v>
      </c>
      <c r="H88" t="s">
        <v>1453</v>
      </c>
      <c r="I88" s="30" t="s">
        <v>444</v>
      </c>
      <c r="J88" s="30" t="s">
        <v>444</v>
      </c>
      <c r="K88" t="s">
        <v>444</v>
      </c>
      <c r="L88" t="s">
        <v>444</v>
      </c>
      <c r="M88" s="30" t="s">
        <v>444</v>
      </c>
      <c r="N88" s="30" t="s">
        <v>444</v>
      </c>
      <c r="O88" t="s">
        <v>444</v>
      </c>
      <c r="P88" t="s">
        <v>444</v>
      </c>
      <c r="Q88" s="30" t="s">
        <v>444</v>
      </c>
      <c r="R88" s="30" t="s">
        <v>444</v>
      </c>
      <c r="S88" t="s">
        <v>444</v>
      </c>
      <c r="T88" t="s">
        <v>444</v>
      </c>
      <c r="U88" s="30" t="s">
        <v>444</v>
      </c>
      <c r="V88" s="30" t="s">
        <v>444</v>
      </c>
      <c r="W88" t="s">
        <v>444</v>
      </c>
      <c r="X88" t="s">
        <v>444</v>
      </c>
      <c r="Y88" s="30" t="s">
        <v>444</v>
      </c>
      <c r="Z88" s="30" t="s">
        <v>444</v>
      </c>
      <c r="AA88" t="s">
        <v>444</v>
      </c>
      <c r="AB88" t="s">
        <v>444</v>
      </c>
      <c r="AC88" s="30" t="s">
        <v>444</v>
      </c>
      <c r="AD88" s="30" t="s">
        <v>444</v>
      </c>
      <c r="AE88" t="s">
        <v>444</v>
      </c>
      <c r="AF88" t="s">
        <v>444</v>
      </c>
      <c r="AG88" s="30" t="s">
        <v>444</v>
      </c>
      <c r="AH88" s="30" t="s">
        <v>444</v>
      </c>
      <c r="AI88" t="s">
        <v>444</v>
      </c>
      <c r="AJ88" t="s">
        <v>444</v>
      </c>
      <c r="AK88" s="30" t="s">
        <v>444</v>
      </c>
      <c r="AL88" s="30" t="s">
        <v>444</v>
      </c>
      <c r="AM88" t="s">
        <v>444</v>
      </c>
      <c r="AN88" t="s">
        <v>444</v>
      </c>
      <c r="AO88" s="30" t="s">
        <v>444</v>
      </c>
      <c r="AP88" s="30" t="s">
        <v>444</v>
      </c>
      <c r="AQ88" t="s">
        <v>444</v>
      </c>
      <c r="AR88" t="s">
        <v>444</v>
      </c>
      <c r="AS88" s="30" t="s">
        <v>444</v>
      </c>
      <c r="AT88" s="30" t="s">
        <v>444</v>
      </c>
      <c r="AU88" t="s">
        <v>444</v>
      </c>
      <c r="AV88" t="s">
        <v>444</v>
      </c>
    </row>
    <row r="89" spans="1:48" x14ac:dyDescent="0.25">
      <c r="A89" t="s">
        <v>280</v>
      </c>
      <c r="B89" t="s">
        <v>1564</v>
      </c>
      <c r="C89" t="s">
        <v>8</v>
      </c>
      <c r="D89" t="s">
        <v>15</v>
      </c>
      <c r="E89" s="30" t="s">
        <v>538</v>
      </c>
      <c r="F89" s="30" t="s">
        <v>540</v>
      </c>
      <c r="G89" t="s">
        <v>545</v>
      </c>
      <c r="H89" t="s">
        <v>1453</v>
      </c>
      <c r="I89" s="30" t="s">
        <v>444</v>
      </c>
      <c r="J89" s="30" t="s">
        <v>444</v>
      </c>
      <c r="K89" t="s">
        <v>444</v>
      </c>
      <c r="L89" t="s">
        <v>444</v>
      </c>
      <c r="M89" s="30" t="s">
        <v>444</v>
      </c>
      <c r="N89" s="30" t="s">
        <v>444</v>
      </c>
      <c r="O89" t="s">
        <v>444</v>
      </c>
      <c r="P89" t="s">
        <v>444</v>
      </c>
      <c r="Q89" s="30" t="s">
        <v>444</v>
      </c>
      <c r="R89" s="30" t="s">
        <v>444</v>
      </c>
      <c r="S89" t="s">
        <v>444</v>
      </c>
      <c r="T89" t="s">
        <v>444</v>
      </c>
      <c r="U89" s="30" t="s">
        <v>444</v>
      </c>
      <c r="V89" s="30" t="s">
        <v>444</v>
      </c>
      <c r="W89" t="s">
        <v>444</v>
      </c>
      <c r="X89" t="s">
        <v>444</v>
      </c>
      <c r="Y89" s="30" t="s">
        <v>444</v>
      </c>
      <c r="Z89" s="30" t="s">
        <v>444</v>
      </c>
      <c r="AA89" t="s">
        <v>444</v>
      </c>
      <c r="AB89" t="s">
        <v>444</v>
      </c>
      <c r="AC89" s="30" t="s">
        <v>444</v>
      </c>
      <c r="AD89" s="30" t="s">
        <v>444</v>
      </c>
      <c r="AE89" t="s">
        <v>444</v>
      </c>
      <c r="AF89" t="s">
        <v>444</v>
      </c>
      <c r="AG89" s="30" t="s">
        <v>444</v>
      </c>
      <c r="AH89" s="30" t="s">
        <v>444</v>
      </c>
      <c r="AI89" t="s">
        <v>444</v>
      </c>
      <c r="AJ89" t="s">
        <v>444</v>
      </c>
      <c r="AK89" s="30" t="s">
        <v>444</v>
      </c>
      <c r="AL89" s="30" t="s">
        <v>444</v>
      </c>
      <c r="AM89" t="s">
        <v>444</v>
      </c>
      <c r="AN89" t="s">
        <v>444</v>
      </c>
      <c r="AO89" s="30" t="s">
        <v>444</v>
      </c>
      <c r="AP89" s="30" t="s">
        <v>444</v>
      </c>
      <c r="AQ89" t="s">
        <v>444</v>
      </c>
      <c r="AR89" t="s">
        <v>444</v>
      </c>
      <c r="AS89" s="30" t="s">
        <v>444</v>
      </c>
      <c r="AT89" s="30" t="s">
        <v>444</v>
      </c>
      <c r="AU89" t="s">
        <v>444</v>
      </c>
      <c r="AV89" t="s">
        <v>444</v>
      </c>
    </row>
    <row r="90" spans="1:48" x14ac:dyDescent="0.25">
      <c r="A90" t="s">
        <v>956</v>
      </c>
      <c r="B90" t="s">
        <v>1565</v>
      </c>
      <c r="C90" t="s">
        <v>8</v>
      </c>
      <c r="D90" t="s">
        <v>15</v>
      </c>
      <c r="E90" s="30" t="s">
        <v>538</v>
      </c>
      <c r="F90" s="30" t="s">
        <v>540</v>
      </c>
      <c r="G90" t="s">
        <v>545</v>
      </c>
      <c r="H90" t="s">
        <v>1453</v>
      </c>
      <c r="I90" s="30" t="s">
        <v>444</v>
      </c>
      <c r="J90" s="30" t="s">
        <v>444</v>
      </c>
      <c r="K90" t="s">
        <v>444</v>
      </c>
      <c r="L90" t="s">
        <v>444</v>
      </c>
      <c r="M90" s="30" t="s">
        <v>444</v>
      </c>
      <c r="N90" s="30" t="s">
        <v>444</v>
      </c>
      <c r="O90" t="s">
        <v>444</v>
      </c>
      <c r="P90" t="s">
        <v>444</v>
      </c>
      <c r="Q90" s="30" t="s">
        <v>444</v>
      </c>
      <c r="R90" s="30" t="s">
        <v>444</v>
      </c>
      <c r="S90" t="s">
        <v>444</v>
      </c>
      <c r="T90" t="s">
        <v>444</v>
      </c>
      <c r="U90" s="30" t="s">
        <v>444</v>
      </c>
      <c r="V90" s="30" t="s">
        <v>444</v>
      </c>
      <c r="W90" t="s">
        <v>444</v>
      </c>
      <c r="X90" t="s">
        <v>444</v>
      </c>
      <c r="Y90" s="30" t="s">
        <v>444</v>
      </c>
      <c r="Z90" s="30" t="s">
        <v>444</v>
      </c>
      <c r="AA90" t="s">
        <v>444</v>
      </c>
      <c r="AB90" t="s">
        <v>444</v>
      </c>
      <c r="AC90" s="30" t="s">
        <v>444</v>
      </c>
      <c r="AD90" s="30" t="s">
        <v>444</v>
      </c>
      <c r="AE90" t="s">
        <v>444</v>
      </c>
      <c r="AF90" t="s">
        <v>444</v>
      </c>
      <c r="AG90" s="30" t="s">
        <v>444</v>
      </c>
      <c r="AH90" s="30" t="s">
        <v>444</v>
      </c>
      <c r="AI90" t="s">
        <v>444</v>
      </c>
      <c r="AJ90" t="s">
        <v>444</v>
      </c>
      <c r="AK90" s="30" t="s">
        <v>444</v>
      </c>
      <c r="AL90" s="30" t="s">
        <v>444</v>
      </c>
      <c r="AM90" t="s">
        <v>444</v>
      </c>
      <c r="AN90" t="s">
        <v>444</v>
      </c>
      <c r="AO90" s="30" t="s">
        <v>444</v>
      </c>
      <c r="AP90" s="30" t="s">
        <v>444</v>
      </c>
      <c r="AQ90" t="s">
        <v>444</v>
      </c>
      <c r="AR90" t="s">
        <v>444</v>
      </c>
      <c r="AS90" s="30" t="s">
        <v>444</v>
      </c>
      <c r="AT90" s="30" t="s">
        <v>444</v>
      </c>
      <c r="AU90" t="s">
        <v>444</v>
      </c>
      <c r="AV90" t="s">
        <v>444</v>
      </c>
    </row>
    <row r="91" spans="1:48" x14ac:dyDescent="0.25">
      <c r="A91" t="s">
        <v>1567</v>
      </c>
      <c r="B91" t="s">
        <v>1568</v>
      </c>
      <c r="C91" t="s">
        <v>8</v>
      </c>
      <c r="D91" t="s">
        <v>15</v>
      </c>
      <c r="E91" s="30" t="s">
        <v>538</v>
      </c>
      <c r="F91" s="30" t="s">
        <v>540</v>
      </c>
      <c r="G91" t="s">
        <v>545</v>
      </c>
      <c r="H91" t="s">
        <v>1453</v>
      </c>
      <c r="I91" s="30" t="s">
        <v>444</v>
      </c>
      <c r="J91" s="30" t="s">
        <v>444</v>
      </c>
      <c r="K91" t="s">
        <v>444</v>
      </c>
      <c r="L91" t="s">
        <v>444</v>
      </c>
      <c r="M91" s="30" t="s">
        <v>444</v>
      </c>
      <c r="N91" s="30" t="s">
        <v>444</v>
      </c>
      <c r="O91" t="s">
        <v>444</v>
      </c>
      <c r="P91" t="s">
        <v>444</v>
      </c>
      <c r="Q91" s="30" t="s">
        <v>444</v>
      </c>
      <c r="R91" s="30" t="s">
        <v>444</v>
      </c>
      <c r="S91" t="s">
        <v>444</v>
      </c>
      <c r="T91" t="s">
        <v>444</v>
      </c>
      <c r="U91" s="30" t="s">
        <v>444</v>
      </c>
      <c r="V91" s="30" t="s">
        <v>444</v>
      </c>
      <c r="W91" t="s">
        <v>444</v>
      </c>
      <c r="X91" t="s">
        <v>444</v>
      </c>
      <c r="Y91" s="30" t="s">
        <v>444</v>
      </c>
      <c r="Z91" s="30" t="s">
        <v>444</v>
      </c>
      <c r="AA91" t="s">
        <v>444</v>
      </c>
      <c r="AB91" t="s">
        <v>444</v>
      </c>
      <c r="AC91" s="30" t="s">
        <v>444</v>
      </c>
      <c r="AD91" s="30" t="s">
        <v>444</v>
      </c>
      <c r="AE91" t="s">
        <v>444</v>
      </c>
      <c r="AF91" t="s">
        <v>444</v>
      </c>
      <c r="AG91" s="30" t="s">
        <v>444</v>
      </c>
      <c r="AH91" s="30" t="s">
        <v>444</v>
      </c>
      <c r="AI91" t="s">
        <v>444</v>
      </c>
      <c r="AJ91" t="s">
        <v>444</v>
      </c>
      <c r="AK91" s="30" t="s">
        <v>444</v>
      </c>
      <c r="AL91" s="30" t="s">
        <v>444</v>
      </c>
      <c r="AM91" t="s">
        <v>444</v>
      </c>
      <c r="AN91" t="s">
        <v>444</v>
      </c>
      <c r="AO91" s="30" t="s">
        <v>444</v>
      </c>
      <c r="AP91" s="30" t="s">
        <v>444</v>
      </c>
      <c r="AQ91" t="s">
        <v>444</v>
      </c>
      <c r="AR91" t="s">
        <v>444</v>
      </c>
      <c r="AS91" s="30" t="s">
        <v>444</v>
      </c>
      <c r="AT91" s="30" t="s">
        <v>444</v>
      </c>
      <c r="AU91" t="s">
        <v>444</v>
      </c>
      <c r="AV91" t="s">
        <v>444</v>
      </c>
    </row>
    <row r="92" spans="1:48" x14ac:dyDescent="0.25">
      <c r="A92" t="s">
        <v>1571</v>
      </c>
      <c r="B92" t="s">
        <v>1572</v>
      </c>
      <c r="C92" t="s">
        <v>8</v>
      </c>
      <c r="D92" t="s">
        <v>15</v>
      </c>
      <c r="E92" s="30" t="s">
        <v>538</v>
      </c>
      <c r="F92" s="30" t="s">
        <v>540</v>
      </c>
      <c r="G92" t="s">
        <v>545</v>
      </c>
      <c r="H92" t="s">
        <v>1453</v>
      </c>
      <c r="I92" s="30" t="s">
        <v>444</v>
      </c>
      <c r="J92" s="30" t="s">
        <v>444</v>
      </c>
      <c r="K92" t="s">
        <v>444</v>
      </c>
      <c r="L92" t="s">
        <v>444</v>
      </c>
      <c r="M92" s="30" t="s">
        <v>444</v>
      </c>
      <c r="N92" s="30" t="s">
        <v>444</v>
      </c>
      <c r="O92" t="s">
        <v>444</v>
      </c>
      <c r="P92" t="s">
        <v>444</v>
      </c>
      <c r="Q92" s="30" t="s">
        <v>444</v>
      </c>
      <c r="R92" s="30" t="s">
        <v>444</v>
      </c>
      <c r="S92" t="s">
        <v>444</v>
      </c>
      <c r="T92" t="s">
        <v>444</v>
      </c>
      <c r="U92" s="30" t="s">
        <v>444</v>
      </c>
      <c r="V92" s="30" t="s">
        <v>444</v>
      </c>
      <c r="W92" t="s">
        <v>444</v>
      </c>
      <c r="X92" t="s">
        <v>444</v>
      </c>
      <c r="Y92" s="30" t="s">
        <v>444</v>
      </c>
      <c r="Z92" s="30" t="s">
        <v>444</v>
      </c>
      <c r="AA92" t="s">
        <v>444</v>
      </c>
      <c r="AB92" t="s">
        <v>444</v>
      </c>
      <c r="AC92" s="30" t="s">
        <v>444</v>
      </c>
      <c r="AD92" s="30" t="s">
        <v>444</v>
      </c>
      <c r="AE92" t="s">
        <v>444</v>
      </c>
      <c r="AF92" t="s">
        <v>444</v>
      </c>
      <c r="AG92" s="30" t="s">
        <v>444</v>
      </c>
      <c r="AH92" s="30" t="s">
        <v>444</v>
      </c>
      <c r="AI92" t="s">
        <v>444</v>
      </c>
      <c r="AJ92" t="s">
        <v>444</v>
      </c>
      <c r="AK92" s="30" t="s">
        <v>444</v>
      </c>
      <c r="AL92" s="30" t="s">
        <v>444</v>
      </c>
      <c r="AM92" t="s">
        <v>444</v>
      </c>
      <c r="AN92" t="s">
        <v>444</v>
      </c>
      <c r="AO92" s="30" t="s">
        <v>444</v>
      </c>
      <c r="AP92" s="30" t="s">
        <v>444</v>
      </c>
      <c r="AQ92" t="s">
        <v>444</v>
      </c>
      <c r="AR92" t="s">
        <v>444</v>
      </c>
      <c r="AS92" s="30" t="s">
        <v>444</v>
      </c>
      <c r="AT92" s="30" t="s">
        <v>444</v>
      </c>
      <c r="AU92" t="s">
        <v>444</v>
      </c>
      <c r="AV92" t="s">
        <v>444</v>
      </c>
    </row>
    <row r="93" spans="1:48" x14ac:dyDescent="0.25">
      <c r="A93" t="s">
        <v>1573</v>
      </c>
      <c r="B93" t="s">
        <v>1574</v>
      </c>
      <c r="C93" t="s">
        <v>8</v>
      </c>
      <c r="D93" t="s">
        <v>15</v>
      </c>
      <c r="E93" s="30" t="s">
        <v>538</v>
      </c>
      <c r="F93" s="30" t="s">
        <v>540</v>
      </c>
      <c r="G93" t="s">
        <v>545</v>
      </c>
      <c r="H93" t="s">
        <v>1453</v>
      </c>
      <c r="I93" s="30" t="s">
        <v>444</v>
      </c>
      <c r="J93" s="30" t="s">
        <v>444</v>
      </c>
      <c r="K93" t="s">
        <v>444</v>
      </c>
      <c r="L93" t="s">
        <v>444</v>
      </c>
      <c r="M93" s="30" t="s">
        <v>444</v>
      </c>
      <c r="N93" s="30" t="s">
        <v>444</v>
      </c>
      <c r="O93" t="s">
        <v>444</v>
      </c>
      <c r="P93" t="s">
        <v>444</v>
      </c>
      <c r="Q93" s="30" t="s">
        <v>444</v>
      </c>
      <c r="R93" s="30" t="s">
        <v>444</v>
      </c>
      <c r="S93" t="s">
        <v>444</v>
      </c>
      <c r="T93" t="s">
        <v>444</v>
      </c>
      <c r="U93" s="30" t="s">
        <v>444</v>
      </c>
      <c r="V93" s="30" t="s">
        <v>444</v>
      </c>
      <c r="W93" t="s">
        <v>444</v>
      </c>
      <c r="X93" t="s">
        <v>444</v>
      </c>
      <c r="Y93" s="30" t="s">
        <v>444</v>
      </c>
      <c r="Z93" s="30" t="s">
        <v>444</v>
      </c>
      <c r="AA93" t="s">
        <v>444</v>
      </c>
      <c r="AB93" t="s">
        <v>444</v>
      </c>
      <c r="AC93" s="30" t="s">
        <v>444</v>
      </c>
      <c r="AD93" s="30" t="s">
        <v>444</v>
      </c>
      <c r="AE93" t="s">
        <v>444</v>
      </c>
      <c r="AF93" t="s">
        <v>444</v>
      </c>
      <c r="AG93" s="30" t="s">
        <v>444</v>
      </c>
      <c r="AH93" s="30" t="s">
        <v>444</v>
      </c>
      <c r="AI93" t="s">
        <v>444</v>
      </c>
      <c r="AJ93" t="s">
        <v>444</v>
      </c>
      <c r="AK93" s="30" t="s">
        <v>444</v>
      </c>
      <c r="AL93" s="30" t="s">
        <v>444</v>
      </c>
      <c r="AM93" t="s">
        <v>444</v>
      </c>
      <c r="AN93" t="s">
        <v>444</v>
      </c>
      <c r="AO93" s="30" t="s">
        <v>444</v>
      </c>
      <c r="AP93" s="30" t="s">
        <v>444</v>
      </c>
      <c r="AQ93" t="s">
        <v>444</v>
      </c>
      <c r="AR93" t="s">
        <v>444</v>
      </c>
      <c r="AS93" s="30" t="s">
        <v>444</v>
      </c>
      <c r="AT93" s="30" t="s">
        <v>444</v>
      </c>
      <c r="AU93" t="s">
        <v>444</v>
      </c>
      <c r="AV93" t="s">
        <v>444</v>
      </c>
    </row>
    <row r="94" spans="1:48" x14ac:dyDescent="0.25">
      <c r="A94" t="s">
        <v>1576</v>
      </c>
      <c r="B94" t="s">
        <v>1577</v>
      </c>
      <c r="C94" t="s">
        <v>8</v>
      </c>
      <c r="D94" t="s">
        <v>15</v>
      </c>
      <c r="E94" s="30" t="s">
        <v>538</v>
      </c>
      <c r="F94" s="30" t="s">
        <v>540</v>
      </c>
      <c r="G94" t="s">
        <v>545</v>
      </c>
      <c r="H94" t="s">
        <v>1453</v>
      </c>
      <c r="I94" s="30" t="s">
        <v>444</v>
      </c>
      <c r="J94" s="30" t="s">
        <v>444</v>
      </c>
      <c r="K94" t="s">
        <v>444</v>
      </c>
      <c r="L94" t="s">
        <v>444</v>
      </c>
      <c r="M94" s="30" t="s">
        <v>444</v>
      </c>
      <c r="N94" s="30" t="s">
        <v>444</v>
      </c>
      <c r="O94" t="s">
        <v>444</v>
      </c>
      <c r="P94" t="s">
        <v>444</v>
      </c>
      <c r="Q94" s="30" t="s">
        <v>444</v>
      </c>
      <c r="R94" s="30" t="s">
        <v>444</v>
      </c>
      <c r="S94" t="s">
        <v>444</v>
      </c>
      <c r="T94" t="s">
        <v>444</v>
      </c>
      <c r="U94" s="30" t="s">
        <v>444</v>
      </c>
      <c r="V94" s="30" t="s">
        <v>444</v>
      </c>
      <c r="W94" t="s">
        <v>444</v>
      </c>
      <c r="X94" t="s">
        <v>444</v>
      </c>
      <c r="Y94" s="30" t="s">
        <v>444</v>
      </c>
      <c r="Z94" s="30" t="s">
        <v>444</v>
      </c>
      <c r="AA94" t="s">
        <v>444</v>
      </c>
      <c r="AB94" t="s">
        <v>444</v>
      </c>
      <c r="AC94" s="30" t="s">
        <v>444</v>
      </c>
      <c r="AD94" s="30" t="s">
        <v>444</v>
      </c>
      <c r="AE94" t="s">
        <v>444</v>
      </c>
      <c r="AF94" t="s">
        <v>444</v>
      </c>
      <c r="AG94" s="30" t="s">
        <v>444</v>
      </c>
      <c r="AH94" s="30" t="s">
        <v>444</v>
      </c>
      <c r="AI94" t="s">
        <v>444</v>
      </c>
      <c r="AJ94" t="s">
        <v>444</v>
      </c>
      <c r="AK94" s="30" t="s">
        <v>444</v>
      </c>
      <c r="AL94" s="30" t="s">
        <v>444</v>
      </c>
      <c r="AM94" t="s">
        <v>444</v>
      </c>
      <c r="AN94" t="s">
        <v>444</v>
      </c>
      <c r="AO94" s="30" t="s">
        <v>444</v>
      </c>
      <c r="AP94" s="30" t="s">
        <v>444</v>
      </c>
      <c r="AQ94" t="s">
        <v>444</v>
      </c>
      <c r="AR94" t="s">
        <v>444</v>
      </c>
      <c r="AS94" s="30" t="s">
        <v>444</v>
      </c>
      <c r="AT94" s="30" t="s">
        <v>444</v>
      </c>
      <c r="AU94" t="s">
        <v>444</v>
      </c>
      <c r="AV94" t="s">
        <v>444</v>
      </c>
    </row>
    <row r="95" spans="1:48" x14ac:dyDescent="0.25">
      <c r="A95" t="s">
        <v>1578</v>
      </c>
      <c r="B95" t="s">
        <v>1579</v>
      </c>
      <c r="C95" t="s">
        <v>15</v>
      </c>
      <c r="D95" t="s">
        <v>15</v>
      </c>
      <c r="E95" s="30" t="s">
        <v>571</v>
      </c>
      <c r="F95" s="30" t="s">
        <v>572</v>
      </c>
      <c r="G95" t="s">
        <v>444</v>
      </c>
      <c r="H95" t="s">
        <v>444</v>
      </c>
      <c r="I95" s="30" t="s">
        <v>444</v>
      </c>
      <c r="J95" s="30" t="s">
        <v>444</v>
      </c>
      <c r="K95" t="s">
        <v>444</v>
      </c>
      <c r="L95" t="s">
        <v>444</v>
      </c>
      <c r="M95" s="30" t="s">
        <v>444</v>
      </c>
      <c r="N95" s="30" t="s">
        <v>444</v>
      </c>
      <c r="O95" t="s">
        <v>444</v>
      </c>
      <c r="P95" t="s">
        <v>444</v>
      </c>
      <c r="Q95" s="30" t="s">
        <v>444</v>
      </c>
      <c r="R95" s="30" t="s">
        <v>444</v>
      </c>
      <c r="S95" t="s">
        <v>444</v>
      </c>
      <c r="T95" t="s">
        <v>444</v>
      </c>
      <c r="U95" s="30" t="s">
        <v>444</v>
      </c>
      <c r="V95" s="30" t="s">
        <v>444</v>
      </c>
      <c r="W95" t="s">
        <v>444</v>
      </c>
      <c r="X95" t="s">
        <v>444</v>
      </c>
      <c r="Y95" s="30" t="s">
        <v>444</v>
      </c>
      <c r="Z95" s="30" t="s">
        <v>444</v>
      </c>
      <c r="AA95" t="s">
        <v>444</v>
      </c>
      <c r="AB95" t="s">
        <v>444</v>
      </c>
      <c r="AC95" s="30" t="s">
        <v>444</v>
      </c>
      <c r="AD95" s="30" t="s">
        <v>444</v>
      </c>
      <c r="AE95" t="s">
        <v>444</v>
      </c>
      <c r="AF95" t="s">
        <v>444</v>
      </c>
      <c r="AG95" s="30" t="s">
        <v>444</v>
      </c>
      <c r="AH95" s="30" t="s">
        <v>444</v>
      </c>
      <c r="AI95" t="s">
        <v>444</v>
      </c>
      <c r="AJ95" t="s">
        <v>444</v>
      </c>
      <c r="AK95" s="30" t="s">
        <v>444</v>
      </c>
      <c r="AL95" s="30" t="s">
        <v>444</v>
      </c>
      <c r="AM95" t="s">
        <v>444</v>
      </c>
      <c r="AN95" t="s">
        <v>444</v>
      </c>
      <c r="AO95" s="30" t="s">
        <v>444</v>
      </c>
      <c r="AP95" s="30" t="s">
        <v>444</v>
      </c>
      <c r="AQ95" t="s">
        <v>444</v>
      </c>
      <c r="AR95" t="s">
        <v>444</v>
      </c>
      <c r="AS95" s="30" t="s">
        <v>444</v>
      </c>
      <c r="AT95" s="30" t="s">
        <v>444</v>
      </c>
      <c r="AU95" t="s">
        <v>444</v>
      </c>
      <c r="AV95" t="s">
        <v>444</v>
      </c>
    </row>
    <row r="96" spans="1:48" x14ac:dyDescent="0.25">
      <c r="A96" t="s">
        <v>1580</v>
      </c>
      <c r="B96" t="s">
        <v>1581</v>
      </c>
      <c r="C96" t="s">
        <v>15</v>
      </c>
      <c r="D96" t="s">
        <v>15</v>
      </c>
      <c r="E96" s="30" t="s">
        <v>571</v>
      </c>
      <c r="F96" s="30" t="s">
        <v>572</v>
      </c>
      <c r="G96" t="s">
        <v>444</v>
      </c>
      <c r="H96" t="s">
        <v>444</v>
      </c>
      <c r="I96" s="30" t="s">
        <v>444</v>
      </c>
      <c r="J96" s="30" t="s">
        <v>444</v>
      </c>
      <c r="K96" t="s">
        <v>444</v>
      </c>
      <c r="L96" t="s">
        <v>444</v>
      </c>
      <c r="M96" s="30" t="s">
        <v>444</v>
      </c>
      <c r="N96" s="30" t="s">
        <v>444</v>
      </c>
      <c r="O96" t="s">
        <v>444</v>
      </c>
      <c r="P96" t="s">
        <v>444</v>
      </c>
      <c r="Q96" s="30" t="s">
        <v>444</v>
      </c>
      <c r="R96" s="30" t="s">
        <v>444</v>
      </c>
      <c r="S96" t="s">
        <v>444</v>
      </c>
      <c r="T96" t="s">
        <v>444</v>
      </c>
      <c r="U96" s="30" t="s">
        <v>444</v>
      </c>
      <c r="V96" s="30" t="s">
        <v>444</v>
      </c>
      <c r="W96" t="s">
        <v>444</v>
      </c>
      <c r="X96" t="s">
        <v>444</v>
      </c>
      <c r="Y96" s="30" t="s">
        <v>444</v>
      </c>
      <c r="Z96" s="30" t="s">
        <v>444</v>
      </c>
      <c r="AA96" t="s">
        <v>444</v>
      </c>
      <c r="AB96" t="s">
        <v>444</v>
      </c>
      <c r="AC96" s="30" t="s">
        <v>444</v>
      </c>
      <c r="AD96" s="30" t="s">
        <v>444</v>
      </c>
      <c r="AE96" t="s">
        <v>444</v>
      </c>
      <c r="AF96" t="s">
        <v>444</v>
      </c>
      <c r="AG96" s="30" t="s">
        <v>444</v>
      </c>
      <c r="AH96" s="30" t="s">
        <v>444</v>
      </c>
      <c r="AI96" t="s">
        <v>444</v>
      </c>
      <c r="AJ96" t="s">
        <v>444</v>
      </c>
      <c r="AK96" s="30" t="s">
        <v>444</v>
      </c>
      <c r="AL96" s="30" t="s">
        <v>444</v>
      </c>
      <c r="AM96" t="s">
        <v>444</v>
      </c>
      <c r="AN96" t="s">
        <v>444</v>
      </c>
      <c r="AO96" s="30" t="s">
        <v>444</v>
      </c>
      <c r="AP96" s="30" t="s">
        <v>444</v>
      </c>
      <c r="AQ96" t="s">
        <v>444</v>
      </c>
      <c r="AR96" t="s">
        <v>444</v>
      </c>
      <c r="AS96" s="30" t="s">
        <v>444</v>
      </c>
      <c r="AT96" s="30" t="s">
        <v>444</v>
      </c>
      <c r="AU96" t="s">
        <v>444</v>
      </c>
      <c r="AV96" t="s">
        <v>444</v>
      </c>
    </row>
    <row r="97" spans="1:48" x14ac:dyDescent="0.25">
      <c r="A97" t="s">
        <v>1582</v>
      </c>
      <c r="B97" t="s">
        <v>1583</v>
      </c>
      <c r="C97" t="s">
        <v>15</v>
      </c>
      <c r="D97" t="s">
        <v>15</v>
      </c>
      <c r="E97" s="30" t="s">
        <v>571</v>
      </c>
      <c r="F97" s="30" t="s">
        <v>572</v>
      </c>
      <c r="G97" t="s">
        <v>444</v>
      </c>
      <c r="H97" t="s">
        <v>444</v>
      </c>
      <c r="I97" s="30" t="s">
        <v>444</v>
      </c>
      <c r="J97" s="30" t="s">
        <v>444</v>
      </c>
      <c r="K97" t="s">
        <v>444</v>
      </c>
      <c r="L97" t="s">
        <v>444</v>
      </c>
      <c r="M97" s="30" t="s">
        <v>444</v>
      </c>
      <c r="N97" s="30" t="s">
        <v>444</v>
      </c>
      <c r="O97" t="s">
        <v>444</v>
      </c>
      <c r="P97" t="s">
        <v>444</v>
      </c>
      <c r="Q97" s="30" t="s">
        <v>444</v>
      </c>
      <c r="R97" s="30" t="s">
        <v>444</v>
      </c>
      <c r="S97" t="s">
        <v>444</v>
      </c>
      <c r="T97" t="s">
        <v>444</v>
      </c>
      <c r="U97" s="30" t="s">
        <v>444</v>
      </c>
      <c r="V97" s="30" t="s">
        <v>444</v>
      </c>
      <c r="W97" t="s">
        <v>444</v>
      </c>
      <c r="X97" t="s">
        <v>444</v>
      </c>
      <c r="Y97" s="30" t="s">
        <v>444</v>
      </c>
      <c r="Z97" s="30" t="s">
        <v>444</v>
      </c>
      <c r="AA97" t="s">
        <v>444</v>
      </c>
      <c r="AB97" t="s">
        <v>444</v>
      </c>
      <c r="AC97" s="30" t="s">
        <v>444</v>
      </c>
      <c r="AD97" s="30" t="s">
        <v>444</v>
      </c>
      <c r="AE97" t="s">
        <v>444</v>
      </c>
      <c r="AF97" t="s">
        <v>444</v>
      </c>
      <c r="AG97" s="30" t="s">
        <v>444</v>
      </c>
      <c r="AH97" s="30" t="s">
        <v>444</v>
      </c>
      <c r="AI97" t="s">
        <v>444</v>
      </c>
      <c r="AJ97" t="s">
        <v>444</v>
      </c>
      <c r="AK97" s="30" t="s">
        <v>444</v>
      </c>
      <c r="AL97" s="30" t="s">
        <v>444</v>
      </c>
      <c r="AM97" t="s">
        <v>444</v>
      </c>
      <c r="AN97" t="s">
        <v>444</v>
      </c>
      <c r="AO97" s="30" t="s">
        <v>444</v>
      </c>
      <c r="AP97" s="30" t="s">
        <v>444</v>
      </c>
      <c r="AQ97" t="s">
        <v>444</v>
      </c>
      <c r="AR97" t="s">
        <v>444</v>
      </c>
      <c r="AS97" s="30" t="s">
        <v>444</v>
      </c>
      <c r="AT97" s="30" t="s">
        <v>444</v>
      </c>
      <c r="AU97" t="s">
        <v>444</v>
      </c>
      <c r="AV97" t="s">
        <v>444</v>
      </c>
    </row>
    <row r="98" spans="1:48" x14ac:dyDescent="0.25">
      <c r="A98" t="s">
        <v>1584</v>
      </c>
      <c r="B98" t="s">
        <v>1585</v>
      </c>
      <c r="C98" t="s">
        <v>15</v>
      </c>
      <c r="D98" t="s">
        <v>15</v>
      </c>
      <c r="E98" s="30" t="s">
        <v>571</v>
      </c>
      <c r="F98" s="30" t="s">
        <v>572</v>
      </c>
      <c r="G98" t="s">
        <v>444</v>
      </c>
      <c r="H98" t="s">
        <v>444</v>
      </c>
      <c r="I98" s="30" t="s">
        <v>444</v>
      </c>
      <c r="J98" s="30" t="s">
        <v>444</v>
      </c>
      <c r="K98" t="s">
        <v>444</v>
      </c>
      <c r="L98" t="s">
        <v>444</v>
      </c>
      <c r="M98" s="30" t="s">
        <v>444</v>
      </c>
      <c r="N98" s="30" t="s">
        <v>444</v>
      </c>
      <c r="O98" t="s">
        <v>444</v>
      </c>
      <c r="P98" t="s">
        <v>444</v>
      </c>
      <c r="Q98" s="30" t="s">
        <v>444</v>
      </c>
      <c r="R98" s="30" t="s">
        <v>444</v>
      </c>
      <c r="S98" t="s">
        <v>444</v>
      </c>
      <c r="T98" t="s">
        <v>444</v>
      </c>
      <c r="U98" s="30" t="s">
        <v>444</v>
      </c>
      <c r="V98" s="30" t="s">
        <v>444</v>
      </c>
      <c r="W98" t="s">
        <v>444</v>
      </c>
      <c r="X98" t="s">
        <v>444</v>
      </c>
      <c r="Y98" s="30" t="s">
        <v>444</v>
      </c>
      <c r="Z98" s="30" t="s">
        <v>444</v>
      </c>
      <c r="AA98" t="s">
        <v>444</v>
      </c>
      <c r="AB98" t="s">
        <v>444</v>
      </c>
      <c r="AC98" s="30" t="s">
        <v>444</v>
      </c>
      <c r="AD98" s="30" t="s">
        <v>444</v>
      </c>
      <c r="AE98" t="s">
        <v>444</v>
      </c>
      <c r="AF98" t="s">
        <v>444</v>
      </c>
      <c r="AG98" s="30" t="s">
        <v>444</v>
      </c>
      <c r="AH98" s="30" t="s">
        <v>444</v>
      </c>
      <c r="AI98" t="s">
        <v>444</v>
      </c>
      <c r="AJ98" t="s">
        <v>444</v>
      </c>
      <c r="AK98" s="30" t="s">
        <v>444</v>
      </c>
      <c r="AL98" s="30" t="s">
        <v>444</v>
      </c>
      <c r="AM98" t="s">
        <v>444</v>
      </c>
      <c r="AN98" t="s">
        <v>444</v>
      </c>
      <c r="AO98" s="30" t="s">
        <v>444</v>
      </c>
      <c r="AP98" s="30" t="s">
        <v>444</v>
      </c>
      <c r="AQ98" t="s">
        <v>444</v>
      </c>
      <c r="AR98" t="s">
        <v>444</v>
      </c>
      <c r="AS98" s="30" t="s">
        <v>444</v>
      </c>
      <c r="AT98" s="30" t="s">
        <v>444</v>
      </c>
      <c r="AU98" t="s">
        <v>444</v>
      </c>
      <c r="AV98" t="s">
        <v>444</v>
      </c>
    </row>
    <row r="99" spans="1:48" x14ac:dyDescent="0.25">
      <c r="A99" t="s">
        <v>813</v>
      </c>
      <c r="B99" t="s">
        <v>1586</v>
      </c>
      <c r="C99" t="s">
        <v>8</v>
      </c>
      <c r="D99" t="s">
        <v>15</v>
      </c>
      <c r="E99" s="30" t="s">
        <v>538</v>
      </c>
      <c r="F99" s="30" t="s">
        <v>540</v>
      </c>
      <c r="G99" t="s">
        <v>545</v>
      </c>
      <c r="H99" t="s">
        <v>1453</v>
      </c>
      <c r="I99" s="30" t="s">
        <v>444</v>
      </c>
      <c r="J99" s="30" t="s">
        <v>444</v>
      </c>
      <c r="K99" t="s">
        <v>444</v>
      </c>
      <c r="L99" t="s">
        <v>444</v>
      </c>
      <c r="M99" s="30" t="s">
        <v>444</v>
      </c>
      <c r="N99" s="30" t="s">
        <v>444</v>
      </c>
      <c r="O99" t="s">
        <v>444</v>
      </c>
      <c r="P99" t="s">
        <v>444</v>
      </c>
      <c r="Q99" s="30" t="s">
        <v>444</v>
      </c>
      <c r="R99" s="30" t="s">
        <v>444</v>
      </c>
      <c r="S99" t="s">
        <v>444</v>
      </c>
      <c r="T99" t="s">
        <v>444</v>
      </c>
      <c r="U99" s="30" t="s">
        <v>444</v>
      </c>
      <c r="V99" s="30" t="s">
        <v>444</v>
      </c>
      <c r="W99" t="s">
        <v>444</v>
      </c>
      <c r="X99" t="s">
        <v>444</v>
      </c>
      <c r="Y99" s="30" t="s">
        <v>444</v>
      </c>
      <c r="Z99" s="30" t="s">
        <v>444</v>
      </c>
      <c r="AA99" t="s">
        <v>444</v>
      </c>
      <c r="AB99" t="s">
        <v>444</v>
      </c>
      <c r="AC99" s="30" t="s">
        <v>444</v>
      </c>
      <c r="AD99" s="30" t="s">
        <v>444</v>
      </c>
      <c r="AE99" t="s">
        <v>444</v>
      </c>
      <c r="AF99" t="s">
        <v>444</v>
      </c>
      <c r="AG99" s="30" t="s">
        <v>444</v>
      </c>
      <c r="AH99" s="30" t="s">
        <v>444</v>
      </c>
      <c r="AI99" t="s">
        <v>444</v>
      </c>
      <c r="AJ99" t="s">
        <v>444</v>
      </c>
      <c r="AK99" s="30" t="s">
        <v>444</v>
      </c>
      <c r="AL99" s="30" t="s">
        <v>444</v>
      </c>
      <c r="AM99" t="s">
        <v>444</v>
      </c>
      <c r="AN99" t="s">
        <v>444</v>
      </c>
      <c r="AO99" s="30" t="s">
        <v>444</v>
      </c>
      <c r="AP99" s="30" t="s">
        <v>444</v>
      </c>
      <c r="AQ99" t="s">
        <v>444</v>
      </c>
      <c r="AR99" t="s">
        <v>444</v>
      </c>
      <c r="AS99" s="30" t="s">
        <v>444</v>
      </c>
      <c r="AT99" s="30" t="s">
        <v>444</v>
      </c>
      <c r="AU99" t="s">
        <v>444</v>
      </c>
      <c r="AV99" t="s">
        <v>444</v>
      </c>
    </row>
    <row r="100" spans="1:48" x14ac:dyDescent="0.25">
      <c r="A100" t="s">
        <v>742</v>
      </c>
      <c r="B100" t="s">
        <v>1587</v>
      </c>
      <c r="C100" t="s">
        <v>8</v>
      </c>
      <c r="D100" t="s">
        <v>15</v>
      </c>
      <c r="E100" s="30" t="s">
        <v>446</v>
      </c>
      <c r="F100" s="30" t="s">
        <v>475</v>
      </c>
      <c r="G100" t="s">
        <v>481</v>
      </c>
      <c r="H100" t="s">
        <v>494</v>
      </c>
      <c r="I100" s="30" t="s">
        <v>502</v>
      </c>
      <c r="J100" s="30" t="s">
        <v>248</v>
      </c>
      <c r="K100" t="s">
        <v>479</v>
      </c>
      <c r="L100" t="s">
        <v>1399</v>
      </c>
      <c r="M100" s="30" t="s">
        <v>444</v>
      </c>
      <c r="N100" s="30" t="s">
        <v>444</v>
      </c>
      <c r="O100" t="s">
        <v>444</v>
      </c>
      <c r="P100" t="s">
        <v>444</v>
      </c>
      <c r="Q100" s="30" t="s">
        <v>444</v>
      </c>
      <c r="R100" s="30" t="s">
        <v>444</v>
      </c>
      <c r="S100" t="s">
        <v>444</v>
      </c>
      <c r="T100" t="s">
        <v>444</v>
      </c>
      <c r="U100" s="30" t="s">
        <v>444</v>
      </c>
      <c r="V100" s="30" t="s">
        <v>444</v>
      </c>
      <c r="W100" t="s">
        <v>444</v>
      </c>
      <c r="X100" t="s">
        <v>444</v>
      </c>
      <c r="Y100" s="30" t="s">
        <v>444</v>
      </c>
      <c r="Z100" s="30" t="s">
        <v>444</v>
      </c>
      <c r="AA100" t="s">
        <v>444</v>
      </c>
      <c r="AB100" t="s">
        <v>444</v>
      </c>
      <c r="AC100" s="30" t="s">
        <v>444</v>
      </c>
      <c r="AD100" s="30" t="s">
        <v>444</v>
      </c>
      <c r="AE100" t="s">
        <v>444</v>
      </c>
      <c r="AF100" t="s">
        <v>444</v>
      </c>
      <c r="AG100" s="30" t="s">
        <v>444</v>
      </c>
      <c r="AH100" s="30" t="s">
        <v>444</v>
      </c>
      <c r="AI100" t="s">
        <v>444</v>
      </c>
      <c r="AJ100" t="s">
        <v>444</v>
      </c>
      <c r="AK100" s="30" t="s">
        <v>444</v>
      </c>
      <c r="AL100" s="30" t="s">
        <v>444</v>
      </c>
      <c r="AM100" t="s">
        <v>444</v>
      </c>
      <c r="AN100" t="s">
        <v>444</v>
      </c>
      <c r="AO100" s="30" t="s">
        <v>444</v>
      </c>
      <c r="AP100" s="30" t="s">
        <v>444</v>
      </c>
      <c r="AQ100" t="s">
        <v>444</v>
      </c>
      <c r="AR100" t="s">
        <v>444</v>
      </c>
      <c r="AS100" s="30" t="s">
        <v>444</v>
      </c>
      <c r="AT100" s="30" t="s">
        <v>444</v>
      </c>
      <c r="AU100" t="s">
        <v>444</v>
      </c>
      <c r="AV100" t="s">
        <v>444</v>
      </c>
    </row>
    <row r="101" spans="1:48" x14ac:dyDescent="0.25">
      <c r="A101" t="s">
        <v>783</v>
      </c>
      <c r="B101" t="s">
        <v>1588</v>
      </c>
      <c r="C101" t="s">
        <v>8</v>
      </c>
      <c r="D101" t="s">
        <v>15</v>
      </c>
      <c r="E101" s="30" t="s">
        <v>446</v>
      </c>
      <c r="F101" s="30" t="s">
        <v>475</v>
      </c>
      <c r="G101" t="s">
        <v>481</v>
      </c>
      <c r="H101" t="s">
        <v>494</v>
      </c>
      <c r="I101" s="30" t="s">
        <v>502</v>
      </c>
      <c r="J101" s="30" t="s">
        <v>248</v>
      </c>
      <c r="K101" t="s">
        <v>479</v>
      </c>
      <c r="L101" t="s">
        <v>1399</v>
      </c>
      <c r="M101" s="30" t="s">
        <v>444</v>
      </c>
      <c r="N101" s="30" t="s">
        <v>444</v>
      </c>
      <c r="O101" t="s">
        <v>444</v>
      </c>
      <c r="P101" t="s">
        <v>444</v>
      </c>
      <c r="Q101" s="30" t="s">
        <v>444</v>
      </c>
      <c r="R101" s="30" t="s">
        <v>444</v>
      </c>
      <c r="S101" t="s">
        <v>444</v>
      </c>
      <c r="T101" t="s">
        <v>444</v>
      </c>
      <c r="U101" s="30" t="s">
        <v>444</v>
      </c>
      <c r="V101" s="30" t="s">
        <v>444</v>
      </c>
      <c r="W101" t="s">
        <v>444</v>
      </c>
      <c r="X101" t="s">
        <v>444</v>
      </c>
      <c r="Y101" s="30" t="s">
        <v>444</v>
      </c>
      <c r="Z101" s="30" t="s">
        <v>444</v>
      </c>
      <c r="AA101" t="s">
        <v>444</v>
      </c>
      <c r="AB101" t="s">
        <v>444</v>
      </c>
      <c r="AC101" s="30" t="s">
        <v>444</v>
      </c>
      <c r="AD101" s="30" t="s">
        <v>444</v>
      </c>
      <c r="AE101" t="s">
        <v>444</v>
      </c>
      <c r="AF101" t="s">
        <v>444</v>
      </c>
      <c r="AG101" s="30" t="s">
        <v>444</v>
      </c>
      <c r="AH101" s="30" t="s">
        <v>444</v>
      </c>
      <c r="AI101" t="s">
        <v>444</v>
      </c>
      <c r="AJ101" t="s">
        <v>444</v>
      </c>
      <c r="AK101" s="30" t="s">
        <v>444</v>
      </c>
      <c r="AL101" s="30" t="s">
        <v>444</v>
      </c>
      <c r="AM101" t="s">
        <v>444</v>
      </c>
      <c r="AN101" t="s">
        <v>444</v>
      </c>
      <c r="AO101" s="30" t="s">
        <v>444</v>
      </c>
      <c r="AP101" s="30" t="s">
        <v>444</v>
      </c>
      <c r="AQ101" t="s">
        <v>444</v>
      </c>
      <c r="AR101" t="s">
        <v>444</v>
      </c>
      <c r="AS101" s="30" t="s">
        <v>444</v>
      </c>
      <c r="AT101" s="30" t="s">
        <v>444</v>
      </c>
      <c r="AU101" t="s">
        <v>444</v>
      </c>
      <c r="AV101" t="s">
        <v>444</v>
      </c>
    </row>
    <row r="102" spans="1:48" x14ac:dyDescent="0.25">
      <c r="A102" t="s">
        <v>814</v>
      </c>
      <c r="B102" t="s">
        <v>1589</v>
      </c>
      <c r="C102" t="s">
        <v>8</v>
      </c>
      <c r="D102" t="s">
        <v>15</v>
      </c>
      <c r="E102" s="30" t="s">
        <v>579</v>
      </c>
      <c r="F102" s="30" t="s">
        <v>578</v>
      </c>
      <c r="G102" t="s">
        <v>581</v>
      </c>
      <c r="H102" t="s">
        <v>581</v>
      </c>
      <c r="I102" s="30" t="s">
        <v>444</v>
      </c>
      <c r="J102" s="30" t="s">
        <v>444</v>
      </c>
      <c r="K102" t="s">
        <v>444</v>
      </c>
      <c r="L102" t="s">
        <v>444</v>
      </c>
      <c r="M102" s="30" t="s">
        <v>444</v>
      </c>
      <c r="N102" s="30" t="s">
        <v>444</v>
      </c>
      <c r="O102" t="s">
        <v>444</v>
      </c>
      <c r="P102" t="s">
        <v>444</v>
      </c>
      <c r="Q102" s="30" t="s">
        <v>444</v>
      </c>
      <c r="R102" s="30" t="s">
        <v>444</v>
      </c>
      <c r="S102" t="s">
        <v>444</v>
      </c>
      <c r="T102" t="s">
        <v>444</v>
      </c>
      <c r="U102" s="30" t="s">
        <v>444</v>
      </c>
      <c r="V102" s="30" t="s">
        <v>444</v>
      </c>
      <c r="W102" t="s">
        <v>444</v>
      </c>
      <c r="X102" t="s">
        <v>444</v>
      </c>
      <c r="Y102" s="30" t="s">
        <v>444</v>
      </c>
      <c r="Z102" s="30" t="s">
        <v>444</v>
      </c>
      <c r="AA102" t="s">
        <v>444</v>
      </c>
      <c r="AB102" t="s">
        <v>444</v>
      </c>
      <c r="AC102" s="30" t="s">
        <v>444</v>
      </c>
      <c r="AD102" s="30" t="s">
        <v>444</v>
      </c>
      <c r="AE102" t="s">
        <v>444</v>
      </c>
      <c r="AF102" t="s">
        <v>444</v>
      </c>
      <c r="AG102" s="30" t="s">
        <v>444</v>
      </c>
      <c r="AH102" s="30" t="s">
        <v>444</v>
      </c>
      <c r="AI102" t="s">
        <v>444</v>
      </c>
      <c r="AJ102" t="s">
        <v>444</v>
      </c>
      <c r="AK102" s="30" t="s">
        <v>444</v>
      </c>
      <c r="AL102" s="30" t="s">
        <v>444</v>
      </c>
      <c r="AM102" t="s">
        <v>444</v>
      </c>
      <c r="AN102" t="s">
        <v>444</v>
      </c>
      <c r="AO102" s="30" t="s">
        <v>444</v>
      </c>
      <c r="AP102" s="30" t="s">
        <v>444</v>
      </c>
      <c r="AQ102" t="s">
        <v>444</v>
      </c>
      <c r="AR102" t="s">
        <v>444</v>
      </c>
      <c r="AS102" s="30" t="s">
        <v>444</v>
      </c>
      <c r="AT102" s="30" t="s">
        <v>444</v>
      </c>
      <c r="AU102" t="s">
        <v>444</v>
      </c>
      <c r="AV102" t="s">
        <v>444</v>
      </c>
    </row>
    <row r="103" spans="1:48" x14ac:dyDescent="0.25">
      <c r="A103" t="s">
        <v>1596</v>
      </c>
      <c r="B103" t="s">
        <v>1597</v>
      </c>
      <c r="C103" t="s">
        <v>15</v>
      </c>
      <c r="D103" t="s">
        <v>15</v>
      </c>
      <c r="E103" s="30" t="s">
        <v>1598</v>
      </c>
      <c r="F103" s="30" t="s">
        <v>1598</v>
      </c>
      <c r="G103" t="s">
        <v>444</v>
      </c>
      <c r="H103" t="s">
        <v>444</v>
      </c>
      <c r="I103" s="30" t="s">
        <v>444</v>
      </c>
      <c r="J103" s="30" t="s">
        <v>444</v>
      </c>
      <c r="K103" t="s">
        <v>444</v>
      </c>
      <c r="L103" t="s">
        <v>444</v>
      </c>
      <c r="M103" s="30" t="s">
        <v>444</v>
      </c>
      <c r="N103" s="30" t="s">
        <v>444</v>
      </c>
      <c r="O103" t="s">
        <v>444</v>
      </c>
      <c r="P103" t="s">
        <v>444</v>
      </c>
      <c r="Q103" s="30" t="s">
        <v>444</v>
      </c>
      <c r="R103" s="30" t="s">
        <v>444</v>
      </c>
      <c r="S103" t="s">
        <v>444</v>
      </c>
      <c r="T103" t="s">
        <v>444</v>
      </c>
      <c r="U103" s="30" t="s">
        <v>444</v>
      </c>
      <c r="V103" s="30" t="s">
        <v>444</v>
      </c>
      <c r="W103" t="s">
        <v>444</v>
      </c>
      <c r="X103" t="s">
        <v>444</v>
      </c>
      <c r="Y103" s="30" t="s">
        <v>444</v>
      </c>
      <c r="Z103" s="30" t="s">
        <v>444</v>
      </c>
      <c r="AA103" t="s">
        <v>444</v>
      </c>
      <c r="AB103" t="s">
        <v>444</v>
      </c>
      <c r="AC103" s="30" t="s">
        <v>444</v>
      </c>
      <c r="AD103" s="30" t="s">
        <v>444</v>
      </c>
      <c r="AE103" t="s">
        <v>444</v>
      </c>
      <c r="AF103" t="s">
        <v>444</v>
      </c>
      <c r="AG103" s="30" t="s">
        <v>444</v>
      </c>
      <c r="AH103" s="30" t="s">
        <v>444</v>
      </c>
      <c r="AI103" t="s">
        <v>444</v>
      </c>
      <c r="AJ103" t="s">
        <v>444</v>
      </c>
      <c r="AK103" s="30" t="s">
        <v>444</v>
      </c>
      <c r="AL103" s="30" t="s">
        <v>444</v>
      </c>
      <c r="AM103" t="s">
        <v>444</v>
      </c>
      <c r="AN103" t="s">
        <v>444</v>
      </c>
      <c r="AO103" s="30" t="s">
        <v>444</v>
      </c>
      <c r="AP103" s="30" t="s">
        <v>444</v>
      </c>
      <c r="AQ103" t="s">
        <v>444</v>
      </c>
      <c r="AR103" t="s">
        <v>444</v>
      </c>
      <c r="AS103" s="30" t="s">
        <v>444</v>
      </c>
      <c r="AT103" s="30" t="s">
        <v>444</v>
      </c>
      <c r="AU103" t="s">
        <v>444</v>
      </c>
      <c r="AV103" t="s">
        <v>444</v>
      </c>
    </row>
    <row r="104" spans="1:48" x14ac:dyDescent="0.25">
      <c r="A104" t="s">
        <v>1599</v>
      </c>
      <c r="B104" t="s">
        <v>1600</v>
      </c>
      <c r="C104" t="s">
        <v>8</v>
      </c>
      <c r="D104" t="s">
        <v>15</v>
      </c>
      <c r="E104" s="30" t="s">
        <v>490</v>
      </c>
      <c r="F104" s="30" t="s">
        <v>490</v>
      </c>
      <c r="G104" t="s">
        <v>492</v>
      </c>
      <c r="H104" t="s">
        <v>492</v>
      </c>
      <c r="I104" s="30" t="s">
        <v>499</v>
      </c>
      <c r="J104" s="30" t="s">
        <v>499</v>
      </c>
      <c r="K104" t="s">
        <v>269</v>
      </c>
      <c r="L104" t="s">
        <v>269</v>
      </c>
      <c r="M104" s="30" t="s">
        <v>444</v>
      </c>
      <c r="N104" s="30" t="s">
        <v>444</v>
      </c>
      <c r="O104" t="s">
        <v>444</v>
      </c>
      <c r="P104" t="s">
        <v>444</v>
      </c>
      <c r="Q104" s="30" t="s">
        <v>444</v>
      </c>
      <c r="R104" s="30" t="s">
        <v>444</v>
      </c>
      <c r="S104" t="s">
        <v>444</v>
      </c>
      <c r="T104" t="s">
        <v>444</v>
      </c>
      <c r="U104" s="30" t="s">
        <v>444</v>
      </c>
      <c r="V104" s="30" t="s">
        <v>444</v>
      </c>
      <c r="W104" t="s">
        <v>444</v>
      </c>
      <c r="X104" t="s">
        <v>444</v>
      </c>
      <c r="Y104" s="30" t="s">
        <v>444</v>
      </c>
      <c r="Z104" s="30" t="s">
        <v>444</v>
      </c>
      <c r="AA104" t="s">
        <v>444</v>
      </c>
      <c r="AB104" t="s">
        <v>444</v>
      </c>
      <c r="AC104" s="30" t="s">
        <v>444</v>
      </c>
      <c r="AD104" s="30" t="s">
        <v>444</v>
      </c>
      <c r="AE104" t="s">
        <v>444</v>
      </c>
      <c r="AF104" t="s">
        <v>444</v>
      </c>
      <c r="AG104" s="30" t="s">
        <v>444</v>
      </c>
      <c r="AH104" s="30" t="s">
        <v>444</v>
      </c>
      <c r="AI104" t="s">
        <v>444</v>
      </c>
      <c r="AJ104" t="s">
        <v>444</v>
      </c>
      <c r="AK104" s="30" t="s">
        <v>444</v>
      </c>
      <c r="AL104" s="30" t="s">
        <v>444</v>
      </c>
      <c r="AM104" t="s">
        <v>444</v>
      </c>
      <c r="AN104" t="s">
        <v>444</v>
      </c>
      <c r="AO104" s="30" t="s">
        <v>444</v>
      </c>
      <c r="AP104" s="30" t="s">
        <v>444</v>
      </c>
      <c r="AQ104" t="s">
        <v>444</v>
      </c>
      <c r="AR104" t="s">
        <v>444</v>
      </c>
      <c r="AS104" s="30" t="s">
        <v>444</v>
      </c>
      <c r="AT104" s="30" t="s">
        <v>444</v>
      </c>
      <c r="AU104" t="s">
        <v>444</v>
      </c>
      <c r="AV104" t="s">
        <v>444</v>
      </c>
    </row>
    <row r="105" spans="1:48" x14ac:dyDescent="0.25">
      <c r="A105" t="s">
        <v>1010</v>
      </c>
      <c r="B105" t="s">
        <v>1603</v>
      </c>
      <c r="C105" t="s">
        <v>8</v>
      </c>
      <c r="D105" t="s">
        <v>15</v>
      </c>
      <c r="E105" s="30" t="s">
        <v>446</v>
      </c>
      <c r="F105" s="30" t="s">
        <v>475</v>
      </c>
      <c r="G105" t="s">
        <v>495</v>
      </c>
      <c r="H105" t="s">
        <v>495</v>
      </c>
      <c r="I105" s="30" t="s">
        <v>496</v>
      </c>
      <c r="J105" s="30" t="s">
        <v>496</v>
      </c>
      <c r="K105" t="s">
        <v>502</v>
      </c>
      <c r="L105" t="s">
        <v>258</v>
      </c>
      <c r="M105" s="30" t="s">
        <v>479</v>
      </c>
      <c r="N105" s="30" t="s">
        <v>1399</v>
      </c>
      <c r="O105" t="s">
        <v>444</v>
      </c>
      <c r="P105" t="s">
        <v>444</v>
      </c>
      <c r="Q105" s="30" t="s">
        <v>444</v>
      </c>
      <c r="R105" s="30" t="s">
        <v>444</v>
      </c>
      <c r="S105" t="s">
        <v>444</v>
      </c>
      <c r="T105" t="s">
        <v>444</v>
      </c>
      <c r="U105" s="30" t="s">
        <v>444</v>
      </c>
      <c r="V105" s="30" t="s">
        <v>444</v>
      </c>
      <c r="W105" t="s">
        <v>444</v>
      </c>
      <c r="X105" t="s">
        <v>444</v>
      </c>
      <c r="Y105" s="30" t="s">
        <v>444</v>
      </c>
      <c r="Z105" s="30" t="s">
        <v>444</v>
      </c>
      <c r="AA105" t="s">
        <v>444</v>
      </c>
      <c r="AB105" t="s">
        <v>444</v>
      </c>
      <c r="AC105" s="30" t="s">
        <v>444</v>
      </c>
      <c r="AD105" s="30" t="s">
        <v>444</v>
      </c>
      <c r="AE105" t="s">
        <v>444</v>
      </c>
      <c r="AF105" t="s">
        <v>444</v>
      </c>
      <c r="AG105" s="30" t="s">
        <v>444</v>
      </c>
      <c r="AH105" s="30" t="s">
        <v>444</v>
      </c>
      <c r="AI105" t="s">
        <v>444</v>
      </c>
      <c r="AJ105" t="s">
        <v>444</v>
      </c>
      <c r="AK105" s="30" t="s">
        <v>444</v>
      </c>
      <c r="AL105" s="30" t="s">
        <v>444</v>
      </c>
      <c r="AM105" t="s">
        <v>444</v>
      </c>
      <c r="AN105" t="s">
        <v>444</v>
      </c>
      <c r="AO105" s="30" t="s">
        <v>444</v>
      </c>
      <c r="AP105" s="30" t="s">
        <v>444</v>
      </c>
      <c r="AQ105" t="s">
        <v>444</v>
      </c>
      <c r="AR105" t="s">
        <v>444</v>
      </c>
      <c r="AS105" s="30" t="s">
        <v>444</v>
      </c>
      <c r="AT105" s="30" t="s">
        <v>444</v>
      </c>
      <c r="AU105" t="s">
        <v>444</v>
      </c>
      <c r="AV105" t="s">
        <v>444</v>
      </c>
    </row>
    <row r="106" spans="1:48" x14ac:dyDescent="0.25">
      <c r="A106" t="s">
        <v>1607</v>
      </c>
      <c r="B106" t="s">
        <v>1608</v>
      </c>
      <c r="C106" t="s">
        <v>8</v>
      </c>
      <c r="D106" t="s">
        <v>15</v>
      </c>
      <c r="E106" s="30" t="s">
        <v>533</v>
      </c>
      <c r="F106" s="30" t="s">
        <v>1453</v>
      </c>
      <c r="G106" t="s">
        <v>1454</v>
      </c>
      <c r="H106" t="s">
        <v>609</v>
      </c>
      <c r="I106" s="30" t="s">
        <v>444</v>
      </c>
      <c r="J106" s="30" t="s">
        <v>444</v>
      </c>
      <c r="K106" t="s">
        <v>444</v>
      </c>
      <c r="L106" t="s">
        <v>444</v>
      </c>
      <c r="M106" s="30" t="s">
        <v>444</v>
      </c>
      <c r="N106" s="30" t="s">
        <v>444</v>
      </c>
      <c r="O106" t="s">
        <v>444</v>
      </c>
      <c r="P106" t="s">
        <v>444</v>
      </c>
      <c r="Q106" s="30" t="s">
        <v>444</v>
      </c>
      <c r="R106" s="30" t="s">
        <v>444</v>
      </c>
      <c r="S106" t="s">
        <v>444</v>
      </c>
      <c r="T106" t="s">
        <v>444</v>
      </c>
      <c r="U106" s="30" t="s">
        <v>444</v>
      </c>
      <c r="V106" s="30" t="s">
        <v>444</v>
      </c>
      <c r="W106" t="s">
        <v>444</v>
      </c>
      <c r="X106" t="s">
        <v>444</v>
      </c>
      <c r="Y106" s="30" t="s">
        <v>444</v>
      </c>
      <c r="Z106" s="30" t="s">
        <v>444</v>
      </c>
      <c r="AA106" t="s">
        <v>444</v>
      </c>
      <c r="AB106" t="s">
        <v>444</v>
      </c>
      <c r="AC106" s="30" t="s">
        <v>444</v>
      </c>
      <c r="AD106" s="30" t="s">
        <v>444</v>
      </c>
      <c r="AE106" t="s">
        <v>444</v>
      </c>
      <c r="AF106" t="s">
        <v>444</v>
      </c>
      <c r="AG106" s="30" t="s">
        <v>444</v>
      </c>
      <c r="AH106" s="30" t="s">
        <v>444</v>
      </c>
      <c r="AI106" t="s">
        <v>444</v>
      </c>
      <c r="AJ106" t="s">
        <v>444</v>
      </c>
      <c r="AK106" s="30" t="s">
        <v>444</v>
      </c>
      <c r="AL106" s="30" t="s">
        <v>444</v>
      </c>
      <c r="AM106" t="s">
        <v>444</v>
      </c>
      <c r="AN106" t="s">
        <v>444</v>
      </c>
      <c r="AO106" s="30" t="s">
        <v>444</v>
      </c>
      <c r="AP106" s="30" t="s">
        <v>444</v>
      </c>
      <c r="AQ106" t="s">
        <v>444</v>
      </c>
      <c r="AR106" t="s">
        <v>444</v>
      </c>
      <c r="AS106" s="30" t="s">
        <v>444</v>
      </c>
      <c r="AT106" s="30" t="s">
        <v>444</v>
      </c>
      <c r="AU106" t="s">
        <v>444</v>
      </c>
      <c r="AV106" t="s">
        <v>444</v>
      </c>
    </row>
    <row r="107" spans="1:48" x14ac:dyDescent="0.25">
      <c r="A107" t="s">
        <v>1000</v>
      </c>
      <c r="B107" t="s">
        <v>1610</v>
      </c>
      <c r="C107" t="s">
        <v>8</v>
      </c>
      <c r="D107" t="s">
        <v>15</v>
      </c>
      <c r="E107" s="30" t="s">
        <v>530</v>
      </c>
      <c r="F107" s="30" t="s">
        <v>530</v>
      </c>
      <c r="G107" t="s">
        <v>531</v>
      </c>
      <c r="H107" t="s">
        <v>531</v>
      </c>
      <c r="I107" s="30" t="s">
        <v>2723</v>
      </c>
      <c r="J107" s="30" t="s">
        <v>2723</v>
      </c>
      <c r="K107" t="s">
        <v>3433</v>
      </c>
      <c r="L107" t="s">
        <v>3433</v>
      </c>
      <c r="M107" s="30" t="s">
        <v>533</v>
      </c>
      <c r="N107" s="30" t="s">
        <v>1453</v>
      </c>
      <c r="O107" t="s">
        <v>575</v>
      </c>
      <c r="P107" t="s">
        <v>575</v>
      </c>
      <c r="Q107" s="30" t="s">
        <v>1454</v>
      </c>
      <c r="R107" s="30" t="s">
        <v>609</v>
      </c>
      <c r="S107" t="s">
        <v>444</v>
      </c>
      <c r="T107" t="s">
        <v>444</v>
      </c>
      <c r="U107" s="30" t="s">
        <v>444</v>
      </c>
      <c r="V107" s="30" t="s">
        <v>444</v>
      </c>
      <c r="W107" t="s">
        <v>444</v>
      </c>
      <c r="X107" t="s">
        <v>444</v>
      </c>
      <c r="Y107" s="30" t="s">
        <v>444</v>
      </c>
      <c r="Z107" s="30" t="s">
        <v>444</v>
      </c>
      <c r="AA107" t="s">
        <v>444</v>
      </c>
      <c r="AB107" t="s">
        <v>444</v>
      </c>
      <c r="AC107" s="30" t="s">
        <v>444</v>
      </c>
      <c r="AD107" s="30" t="s">
        <v>444</v>
      </c>
      <c r="AE107" t="s">
        <v>444</v>
      </c>
      <c r="AF107" t="s">
        <v>444</v>
      </c>
      <c r="AG107" s="30" t="s">
        <v>444</v>
      </c>
      <c r="AH107" s="30" t="s">
        <v>444</v>
      </c>
      <c r="AI107" t="s">
        <v>444</v>
      </c>
      <c r="AJ107" t="s">
        <v>444</v>
      </c>
      <c r="AK107" s="30" t="s">
        <v>444</v>
      </c>
      <c r="AL107" s="30" t="s">
        <v>444</v>
      </c>
      <c r="AM107" t="s">
        <v>444</v>
      </c>
      <c r="AN107" t="s">
        <v>444</v>
      </c>
      <c r="AO107" s="30" t="s">
        <v>444</v>
      </c>
      <c r="AP107" s="30" t="s">
        <v>444</v>
      </c>
      <c r="AQ107" t="s">
        <v>444</v>
      </c>
      <c r="AR107" t="s">
        <v>444</v>
      </c>
      <c r="AS107" s="30" t="s">
        <v>444</v>
      </c>
      <c r="AT107" s="30" t="s">
        <v>444</v>
      </c>
      <c r="AU107" t="s">
        <v>444</v>
      </c>
      <c r="AV107" t="s">
        <v>444</v>
      </c>
    </row>
    <row r="108" spans="1:48" x14ac:dyDescent="0.25">
      <c r="A108" t="s">
        <v>1617</v>
      </c>
      <c r="B108" t="s">
        <v>1618</v>
      </c>
      <c r="C108" t="s">
        <v>15</v>
      </c>
      <c r="D108" t="s">
        <v>15</v>
      </c>
      <c r="E108" s="30" t="s">
        <v>526</v>
      </c>
      <c r="F108" s="30" t="s">
        <v>1453</v>
      </c>
      <c r="G108" t="s">
        <v>587</v>
      </c>
      <c r="H108" t="s">
        <v>1455</v>
      </c>
      <c r="I108" s="30" t="s">
        <v>444</v>
      </c>
      <c r="J108" s="30" t="s">
        <v>444</v>
      </c>
      <c r="K108" t="s">
        <v>444</v>
      </c>
      <c r="L108" t="s">
        <v>444</v>
      </c>
      <c r="M108" s="30" t="s">
        <v>444</v>
      </c>
      <c r="N108" s="30" t="s">
        <v>444</v>
      </c>
      <c r="O108" t="s">
        <v>444</v>
      </c>
      <c r="P108" t="s">
        <v>444</v>
      </c>
      <c r="Q108" s="30" t="s">
        <v>444</v>
      </c>
      <c r="R108" s="30" t="s">
        <v>444</v>
      </c>
      <c r="S108" t="s">
        <v>444</v>
      </c>
      <c r="T108" t="s">
        <v>444</v>
      </c>
      <c r="U108" s="30" t="s">
        <v>444</v>
      </c>
      <c r="V108" s="30" t="s">
        <v>444</v>
      </c>
      <c r="W108" t="s">
        <v>444</v>
      </c>
      <c r="X108" t="s">
        <v>444</v>
      </c>
      <c r="Y108" s="30" t="s">
        <v>444</v>
      </c>
      <c r="Z108" s="30" t="s">
        <v>444</v>
      </c>
      <c r="AA108" t="s">
        <v>444</v>
      </c>
      <c r="AB108" t="s">
        <v>444</v>
      </c>
      <c r="AC108" s="30" t="s">
        <v>444</v>
      </c>
      <c r="AD108" s="30" t="s">
        <v>444</v>
      </c>
      <c r="AE108" t="s">
        <v>444</v>
      </c>
      <c r="AF108" t="s">
        <v>444</v>
      </c>
      <c r="AG108" s="30" t="s">
        <v>444</v>
      </c>
      <c r="AH108" s="30" t="s">
        <v>444</v>
      </c>
      <c r="AI108" t="s">
        <v>444</v>
      </c>
      <c r="AJ108" t="s">
        <v>444</v>
      </c>
      <c r="AK108" s="30" t="s">
        <v>444</v>
      </c>
      <c r="AL108" s="30" t="s">
        <v>444</v>
      </c>
      <c r="AM108" t="s">
        <v>444</v>
      </c>
      <c r="AN108" t="s">
        <v>444</v>
      </c>
      <c r="AO108" s="30" t="s">
        <v>444</v>
      </c>
      <c r="AP108" s="30" t="s">
        <v>444</v>
      </c>
      <c r="AQ108" t="s">
        <v>444</v>
      </c>
      <c r="AR108" t="s">
        <v>444</v>
      </c>
      <c r="AS108" s="30" t="s">
        <v>444</v>
      </c>
      <c r="AT108" s="30" t="s">
        <v>444</v>
      </c>
      <c r="AU108" t="s">
        <v>444</v>
      </c>
      <c r="AV108" t="s">
        <v>444</v>
      </c>
    </row>
    <row r="109" spans="1:48" x14ac:dyDescent="0.25">
      <c r="A109" t="s">
        <v>1620</v>
      </c>
      <c r="B109" t="s">
        <v>1621</v>
      </c>
      <c r="C109" t="s">
        <v>8</v>
      </c>
      <c r="D109" t="s">
        <v>15</v>
      </c>
      <c r="E109" s="30" t="s">
        <v>538</v>
      </c>
      <c r="F109" s="30" t="s">
        <v>540</v>
      </c>
      <c r="G109" t="s">
        <v>545</v>
      </c>
      <c r="H109" t="s">
        <v>1453</v>
      </c>
      <c r="I109" s="30" t="s">
        <v>444</v>
      </c>
      <c r="J109" s="30" t="s">
        <v>444</v>
      </c>
      <c r="K109" t="s">
        <v>444</v>
      </c>
      <c r="L109" t="s">
        <v>444</v>
      </c>
      <c r="M109" s="30" t="s">
        <v>444</v>
      </c>
      <c r="N109" s="30" t="s">
        <v>444</v>
      </c>
      <c r="O109" t="s">
        <v>444</v>
      </c>
      <c r="P109" t="s">
        <v>444</v>
      </c>
      <c r="Q109" s="30" t="s">
        <v>444</v>
      </c>
      <c r="R109" s="30" t="s">
        <v>444</v>
      </c>
      <c r="S109" t="s">
        <v>444</v>
      </c>
      <c r="T109" t="s">
        <v>444</v>
      </c>
      <c r="U109" s="30" t="s">
        <v>444</v>
      </c>
      <c r="V109" s="30" t="s">
        <v>444</v>
      </c>
      <c r="W109" t="s">
        <v>444</v>
      </c>
      <c r="X109" t="s">
        <v>444</v>
      </c>
      <c r="Y109" s="30" t="s">
        <v>444</v>
      </c>
      <c r="Z109" s="30" t="s">
        <v>444</v>
      </c>
      <c r="AA109" t="s">
        <v>444</v>
      </c>
      <c r="AB109" t="s">
        <v>444</v>
      </c>
      <c r="AC109" s="30" t="s">
        <v>444</v>
      </c>
      <c r="AD109" s="30" t="s">
        <v>444</v>
      </c>
      <c r="AE109" t="s">
        <v>444</v>
      </c>
      <c r="AF109" t="s">
        <v>444</v>
      </c>
      <c r="AG109" s="30" t="s">
        <v>444</v>
      </c>
      <c r="AH109" s="30" t="s">
        <v>444</v>
      </c>
      <c r="AI109" t="s">
        <v>444</v>
      </c>
      <c r="AJ109" t="s">
        <v>444</v>
      </c>
      <c r="AK109" s="30" t="s">
        <v>444</v>
      </c>
      <c r="AL109" s="30" t="s">
        <v>444</v>
      </c>
      <c r="AM109" t="s">
        <v>444</v>
      </c>
      <c r="AN109" t="s">
        <v>444</v>
      </c>
      <c r="AO109" s="30" t="s">
        <v>444</v>
      </c>
      <c r="AP109" s="30" t="s">
        <v>444</v>
      </c>
      <c r="AQ109" t="s">
        <v>444</v>
      </c>
      <c r="AR109" t="s">
        <v>444</v>
      </c>
      <c r="AS109" s="30" t="s">
        <v>444</v>
      </c>
      <c r="AT109" s="30" t="s">
        <v>444</v>
      </c>
      <c r="AU109" t="s">
        <v>444</v>
      </c>
      <c r="AV109" t="s">
        <v>444</v>
      </c>
    </row>
    <row r="110" spans="1:48" x14ac:dyDescent="0.25">
      <c r="A110" t="s">
        <v>1623</v>
      </c>
      <c r="B110" t="s">
        <v>1624</v>
      </c>
      <c r="C110" t="s">
        <v>8</v>
      </c>
      <c r="D110" t="s">
        <v>15</v>
      </c>
      <c r="E110" s="30" t="s">
        <v>538</v>
      </c>
      <c r="F110" s="30" t="s">
        <v>540</v>
      </c>
      <c r="G110" t="s">
        <v>545</v>
      </c>
      <c r="H110" t="s">
        <v>1453</v>
      </c>
      <c r="I110" s="30" t="s">
        <v>444</v>
      </c>
      <c r="J110" s="30" t="s">
        <v>444</v>
      </c>
      <c r="K110" t="s">
        <v>444</v>
      </c>
      <c r="L110" t="s">
        <v>444</v>
      </c>
      <c r="M110" s="30" t="s">
        <v>444</v>
      </c>
      <c r="N110" s="30" t="s">
        <v>444</v>
      </c>
      <c r="O110" t="s">
        <v>444</v>
      </c>
      <c r="P110" t="s">
        <v>444</v>
      </c>
      <c r="Q110" s="30" t="s">
        <v>444</v>
      </c>
      <c r="R110" s="30" t="s">
        <v>444</v>
      </c>
      <c r="S110" t="s">
        <v>444</v>
      </c>
      <c r="T110" t="s">
        <v>444</v>
      </c>
      <c r="U110" s="30" t="s">
        <v>444</v>
      </c>
      <c r="V110" s="30" t="s">
        <v>444</v>
      </c>
      <c r="W110" t="s">
        <v>444</v>
      </c>
      <c r="X110" t="s">
        <v>444</v>
      </c>
      <c r="Y110" s="30" t="s">
        <v>444</v>
      </c>
      <c r="Z110" s="30" t="s">
        <v>444</v>
      </c>
      <c r="AA110" t="s">
        <v>444</v>
      </c>
      <c r="AB110" t="s">
        <v>444</v>
      </c>
      <c r="AC110" s="30" t="s">
        <v>444</v>
      </c>
      <c r="AD110" s="30" t="s">
        <v>444</v>
      </c>
      <c r="AE110" t="s">
        <v>444</v>
      </c>
      <c r="AF110" t="s">
        <v>444</v>
      </c>
      <c r="AG110" s="30" t="s">
        <v>444</v>
      </c>
      <c r="AH110" s="30" t="s">
        <v>444</v>
      </c>
      <c r="AI110" t="s">
        <v>444</v>
      </c>
      <c r="AJ110" t="s">
        <v>444</v>
      </c>
      <c r="AK110" s="30" t="s">
        <v>444</v>
      </c>
      <c r="AL110" s="30" t="s">
        <v>444</v>
      </c>
      <c r="AM110" t="s">
        <v>444</v>
      </c>
      <c r="AN110" t="s">
        <v>444</v>
      </c>
      <c r="AO110" s="30" t="s">
        <v>444</v>
      </c>
      <c r="AP110" s="30" t="s">
        <v>444</v>
      </c>
      <c r="AQ110" t="s">
        <v>444</v>
      </c>
      <c r="AR110" t="s">
        <v>444</v>
      </c>
      <c r="AS110" s="30" t="s">
        <v>444</v>
      </c>
      <c r="AT110" s="30" t="s">
        <v>444</v>
      </c>
      <c r="AU110" t="s">
        <v>444</v>
      </c>
      <c r="AV110" t="s">
        <v>444</v>
      </c>
    </row>
    <row r="111" spans="1:48" x14ac:dyDescent="0.25">
      <c r="A111" t="s">
        <v>1631</v>
      </c>
      <c r="B111" t="s">
        <v>1632</v>
      </c>
      <c r="C111" t="s">
        <v>8</v>
      </c>
      <c r="D111" t="s">
        <v>15</v>
      </c>
      <c r="E111" s="30" t="s">
        <v>526</v>
      </c>
      <c r="F111" s="30" t="s">
        <v>1453</v>
      </c>
      <c r="G111" t="s">
        <v>1454</v>
      </c>
      <c r="H111" t="s">
        <v>609</v>
      </c>
      <c r="I111" s="30" t="s">
        <v>444</v>
      </c>
      <c r="J111" s="30" t="s">
        <v>444</v>
      </c>
      <c r="K111" t="s">
        <v>444</v>
      </c>
      <c r="L111" t="s">
        <v>444</v>
      </c>
      <c r="M111" s="30" t="s">
        <v>444</v>
      </c>
      <c r="N111" s="30" t="s">
        <v>444</v>
      </c>
      <c r="O111" t="s">
        <v>444</v>
      </c>
      <c r="P111" t="s">
        <v>444</v>
      </c>
      <c r="Q111" s="30" t="s">
        <v>444</v>
      </c>
      <c r="R111" s="30" t="s">
        <v>444</v>
      </c>
      <c r="S111" t="s">
        <v>444</v>
      </c>
      <c r="T111" t="s">
        <v>444</v>
      </c>
      <c r="U111" s="30" t="s">
        <v>444</v>
      </c>
      <c r="V111" s="30" t="s">
        <v>444</v>
      </c>
      <c r="W111" t="s">
        <v>444</v>
      </c>
      <c r="X111" t="s">
        <v>444</v>
      </c>
      <c r="Y111" s="30" t="s">
        <v>444</v>
      </c>
      <c r="Z111" s="30" t="s">
        <v>444</v>
      </c>
      <c r="AA111" t="s">
        <v>444</v>
      </c>
      <c r="AB111" t="s">
        <v>444</v>
      </c>
      <c r="AC111" s="30" t="s">
        <v>444</v>
      </c>
      <c r="AD111" s="30" t="s">
        <v>444</v>
      </c>
      <c r="AE111" t="s">
        <v>444</v>
      </c>
      <c r="AF111" t="s">
        <v>444</v>
      </c>
      <c r="AG111" s="30" t="s">
        <v>444</v>
      </c>
      <c r="AH111" s="30" t="s">
        <v>444</v>
      </c>
      <c r="AI111" t="s">
        <v>444</v>
      </c>
      <c r="AJ111" t="s">
        <v>444</v>
      </c>
      <c r="AK111" s="30" t="s">
        <v>444</v>
      </c>
      <c r="AL111" s="30" t="s">
        <v>444</v>
      </c>
      <c r="AM111" t="s">
        <v>444</v>
      </c>
      <c r="AN111" t="s">
        <v>444</v>
      </c>
      <c r="AO111" s="30" t="s">
        <v>444</v>
      </c>
      <c r="AP111" s="30" t="s">
        <v>444</v>
      </c>
      <c r="AQ111" t="s">
        <v>444</v>
      </c>
      <c r="AR111" t="s">
        <v>444</v>
      </c>
      <c r="AS111" s="30" t="s">
        <v>444</v>
      </c>
      <c r="AT111" s="30" t="s">
        <v>444</v>
      </c>
      <c r="AU111" t="s">
        <v>444</v>
      </c>
      <c r="AV111" t="s">
        <v>444</v>
      </c>
    </row>
    <row r="112" spans="1:48" x14ac:dyDescent="0.25">
      <c r="A112" t="s">
        <v>1633</v>
      </c>
      <c r="B112" t="s">
        <v>1634</v>
      </c>
      <c r="C112" t="s">
        <v>15</v>
      </c>
      <c r="D112" t="s">
        <v>15</v>
      </c>
      <c r="E112" s="30" t="s">
        <v>546</v>
      </c>
      <c r="F112" s="30" t="s">
        <v>547</v>
      </c>
      <c r="G112" t="s">
        <v>550</v>
      </c>
      <c r="H112" t="s">
        <v>551</v>
      </c>
      <c r="I112" s="30" t="s">
        <v>444</v>
      </c>
      <c r="J112" s="30" t="s">
        <v>444</v>
      </c>
      <c r="K112" t="s">
        <v>444</v>
      </c>
      <c r="L112" t="s">
        <v>444</v>
      </c>
      <c r="M112" s="30" t="s">
        <v>444</v>
      </c>
      <c r="N112" s="30" t="s">
        <v>444</v>
      </c>
      <c r="O112" t="s">
        <v>444</v>
      </c>
      <c r="P112" t="s">
        <v>444</v>
      </c>
      <c r="Q112" s="30" t="s">
        <v>444</v>
      </c>
      <c r="R112" s="30" t="s">
        <v>444</v>
      </c>
      <c r="S112" t="s">
        <v>444</v>
      </c>
      <c r="T112" t="s">
        <v>444</v>
      </c>
      <c r="U112" s="30" t="s">
        <v>444</v>
      </c>
      <c r="V112" s="30" t="s">
        <v>444</v>
      </c>
      <c r="W112" t="s">
        <v>444</v>
      </c>
      <c r="X112" t="s">
        <v>444</v>
      </c>
      <c r="Y112" s="30" t="s">
        <v>444</v>
      </c>
      <c r="Z112" s="30" t="s">
        <v>444</v>
      </c>
      <c r="AA112" t="s">
        <v>444</v>
      </c>
      <c r="AB112" t="s">
        <v>444</v>
      </c>
      <c r="AC112" s="30" t="s">
        <v>444</v>
      </c>
      <c r="AD112" s="30" t="s">
        <v>444</v>
      </c>
      <c r="AE112" t="s">
        <v>444</v>
      </c>
      <c r="AF112" t="s">
        <v>444</v>
      </c>
      <c r="AG112" s="30" t="s">
        <v>444</v>
      </c>
      <c r="AH112" s="30" t="s">
        <v>444</v>
      </c>
      <c r="AI112" t="s">
        <v>444</v>
      </c>
      <c r="AJ112" t="s">
        <v>444</v>
      </c>
      <c r="AK112" s="30" t="s">
        <v>444</v>
      </c>
      <c r="AL112" s="30" t="s">
        <v>444</v>
      </c>
      <c r="AM112" t="s">
        <v>444</v>
      </c>
      <c r="AN112" t="s">
        <v>444</v>
      </c>
      <c r="AO112" s="30" t="s">
        <v>444</v>
      </c>
      <c r="AP112" s="30" t="s">
        <v>444</v>
      </c>
      <c r="AQ112" t="s">
        <v>444</v>
      </c>
      <c r="AR112" t="s">
        <v>444</v>
      </c>
      <c r="AS112" s="30" t="s">
        <v>444</v>
      </c>
      <c r="AT112" s="30" t="s">
        <v>444</v>
      </c>
      <c r="AU112" t="s">
        <v>444</v>
      </c>
      <c r="AV112" t="s">
        <v>444</v>
      </c>
    </row>
    <row r="113" spans="1:48" x14ac:dyDescent="0.25">
      <c r="A113" t="s">
        <v>1635</v>
      </c>
      <c r="B113" t="s">
        <v>1636</v>
      </c>
      <c r="C113" t="s">
        <v>15</v>
      </c>
      <c r="D113" t="s">
        <v>15</v>
      </c>
      <c r="E113" s="30" t="s">
        <v>546</v>
      </c>
      <c r="F113" s="30" t="s">
        <v>547</v>
      </c>
      <c r="G113" t="s">
        <v>550</v>
      </c>
      <c r="H113" t="s">
        <v>551</v>
      </c>
      <c r="I113" s="30" t="s">
        <v>444</v>
      </c>
      <c r="J113" s="30" t="s">
        <v>444</v>
      </c>
      <c r="K113" t="s">
        <v>444</v>
      </c>
      <c r="L113" t="s">
        <v>444</v>
      </c>
      <c r="M113" s="30" t="s">
        <v>444</v>
      </c>
      <c r="N113" s="30" t="s">
        <v>444</v>
      </c>
      <c r="O113" t="s">
        <v>444</v>
      </c>
      <c r="P113" t="s">
        <v>444</v>
      </c>
      <c r="Q113" s="30" t="s">
        <v>444</v>
      </c>
      <c r="R113" s="30" t="s">
        <v>444</v>
      </c>
      <c r="S113" t="s">
        <v>444</v>
      </c>
      <c r="T113" t="s">
        <v>444</v>
      </c>
      <c r="U113" s="30" t="s">
        <v>444</v>
      </c>
      <c r="V113" s="30" t="s">
        <v>444</v>
      </c>
      <c r="W113" t="s">
        <v>444</v>
      </c>
      <c r="X113" t="s">
        <v>444</v>
      </c>
      <c r="Y113" s="30" t="s">
        <v>444</v>
      </c>
      <c r="Z113" s="30" t="s">
        <v>444</v>
      </c>
      <c r="AA113" t="s">
        <v>444</v>
      </c>
      <c r="AB113" t="s">
        <v>444</v>
      </c>
      <c r="AC113" s="30" t="s">
        <v>444</v>
      </c>
      <c r="AD113" s="30" t="s">
        <v>444</v>
      </c>
      <c r="AE113" t="s">
        <v>444</v>
      </c>
      <c r="AF113" t="s">
        <v>444</v>
      </c>
      <c r="AG113" s="30" t="s">
        <v>444</v>
      </c>
      <c r="AH113" s="30" t="s">
        <v>444</v>
      </c>
      <c r="AI113" t="s">
        <v>444</v>
      </c>
      <c r="AJ113" t="s">
        <v>444</v>
      </c>
      <c r="AK113" s="30" t="s">
        <v>444</v>
      </c>
      <c r="AL113" s="30" t="s">
        <v>444</v>
      </c>
      <c r="AM113" t="s">
        <v>444</v>
      </c>
      <c r="AN113" t="s">
        <v>444</v>
      </c>
      <c r="AO113" s="30" t="s">
        <v>444</v>
      </c>
      <c r="AP113" s="30" t="s">
        <v>444</v>
      </c>
      <c r="AQ113" t="s">
        <v>444</v>
      </c>
      <c r="AR113" t="s">
        <v>444</v>
      </c>
      <c r="AS113" s="30" t="s">
        <v>444</v>
      </c>
      <c r="AT113" s="30" t="s">
        <v>444</v>
      </c>
      <c r="AU113" t="s">
        <v>444</v>
      </c>
      <c r="AV113" t="s">
        <v>444</v>
      </c>
    </row>
    <row r="114" spans="1:48" x14ac:dyDescent="0.25">
      <c r="A114" t="s">
        <v>1637</v>
      </c>
      <c r="B114" t="s">
        <v>1638</v>
      </c>
      <c r="C114" t="s">
        <v>15</v>
      </c>
      <c r="D114" t="s">
        <v>15</v>
      </c>
      <c r="E114" s="30" t="s">
        <v>546</v>
      </c>
      <c r="F114" s="30" t="s">
        <v>547</v>
      </c>
      <c r="G114" t="s">
        <v>550</v>
      </c>
      <c r="H114" t="s">
        <v>551</v>
      </c>
      <c r="I114" s="30" t="s">
        <v>444</v>
      </c>
      <c r="J114" s="30" t="s">
        <v>444</v>
      </c>
      <c r="K114" t="s">
        <v>444</v>
      </c>
      <c r="L114" t="s">
        <v>444</v>
      </c>
      <c r="M114" s="30" t="s">
        <v>444</v>
      </c>
      <c r="N114" s="30" t="s">
        <v>444</v>
      </c>
      <c r="O114" t="s">
        <v>444</v>
      </c>
      <c r="P114" t="s">
        <v>444</v>
      </c>
      <c r="Q114" s="30" t="s">
        <v>444</v>
      </c>
      <c r="R114" s="30" t="s">
        <v>444</v>
      </c>
      <c r="S114" t="s">
        <v>444</v>
      </c>
      <c r="T114" t="s">
        <v>444</v>
      </c>
      <c r="U114" s="30" t="s">
        <v>444</v>
      </c>
      <c r="V114" s="30" t="s">
        <v>444</v>
      </c>
      <c r="W114" t="s">
        <v>444</v>
      </c>
      <c r="X114" t="s">
        <v>444</v>
      </c>
      <c r="Y114" s="30" t="s">
        <v>444</v>
      </c>
      <c r="Z114" s="30" t="s">
        <v>444</v>
      </c>
      <c r="AA114" t="s">
        <v>444</v>
      </c>
      <c r="AB114" t="s">
        <v>444</v>
      </c>
      <c r="AC114" s="30" t="s">
        <v>444</v>
      </c>
      <c r="AD114" s="30" t="s">
        <v>444</v>
      </c>
      <c r="AE114" t="s">
        <v>444</v>
      </c>
      <c r="AF114" t="s">
        <v>444</v>
      </c>
      <c r="AG114" s="30" t="s">
        <v>444</v>
      </c>
      <c r="AH114" s="30" t="s">
        <v>444</v>
      </c>
      <c r="AI114" t="s">
        <v>444</v>
      </c>
      <c r="AJ114" t="s">
        <v>444</v>
      </c>
      <c r="AK114" s="30" t="s">
        <v>444</v>
      </c>
      <c r="AL114" s="30" t="s">
        <v>444</v>
      </c>
      <c r="AM114" t="s">
        <v>444</v>
      </c>
      <c r="AN114" t="s">
        <v>444</v>
      </c>
      <c r="AO114" s="30" t="s">
        <v>444</v>
      </c>
      <c r="AP114" s="30" t="s">
        <v>444</v>
      </c>
      <c r="AQ114" t="s">
        <v>444</v>
      </c>
      <c r="AR114" t="s">
        <v>444</v>
      </c>
      <c r="AS114" s="30" t="s">
        <v>444</v>
      </c>
      <c r="AT114" s="30" t="s">
        <v>444</v>
      </c>
      <c r="AU114" t="s">
        <v>444</v>
      </c>
      <c r="AV114" t="s">
        <v>444</v>
      </c>
    </row>
    <row r="115" spans="1:48" x14ac:dyDescent="0.25">
      <c r="A115" t="s">
        <v>1639</v>
      </c>
      <c r="B115" t="s">
        <v>1640</v>
      </c>
      <c r="C115" t="s">
        <v>15</v>
      </c>
      <c r="D115" t="s">
        <v>15</v>
      </c>
      <c r="E115" s="30" t="s">
        <v>526</v>
      </c>
      <c r="F115" s="30" t="s">
        <v>1453</v>
      </c>
      <c r="G115" t="s">
        <v>1454</v>
      </c>
      <c r="H115" t="s">
        <v>1455</v>
      </c>
      <c r="I115" s="30" t="s">
        <v>444</v>
      </c>
      <c r="J115" s="30" t="s">
        <v>444</v>
      </c>
      <c r="K115" t="s">
        <v>444</v>
      </c>
      <c r="L115" t="s">
        <v>444</v>
      </c>
      <c r="M115" s="30" t="s">
        <v>444</v>
      </c>
      <c r="N115" s="30" t="s">
        <v>444</v>
      </c>
      <c r="O115" t="s">
        <v>444</v>
      </c>
      <c r="P115" t="s">
        <v>444</v>
      </c>
      <c r="Q115" s="30" t="s">
        <v>444</v>
      </c>
      <c r="R115" s="30" t="s">
        <v>444</v>
      </c>
      <c r="S115" t="s">
        <v>444</v>
      </c>
      <c r="T115" t="s">
        <v>444</v>
      </c>
      <c r="U115" s="30" t="s">
        <v>444</v>
      </c>
      <c r="V115" s="30" t="s">
        <v>444</v>
      </c>
      <c r="W115" t="s">
        <v>444</v>
      </c>
      <c r="X115" t="s">
        <v>444</v>
      </c>
      <c r="Y115" s="30" t="s">
        <v>444</v>
      </c>
      <c r="Z115" s="30" t="s">
        <v>444</v>
      </c>
      <c r="AA115" t="s">
        <v>444</v>
      </c>
      <c r="AB115" t="s">
        <v>444</v>
      </c>
      <c r="AC115" s="30" t="s">
        <v>444</v>
      </c>
      <c r="AD115" s="30" t="s">
        <v>444</v>
      </c>
      <c r="AE115" t="s">
        <v>444</v>
      </c>
      <c r="AF115" t="s">
        <v>444</v>
      </c>
      <c r="AG115" s="30" t="s">
        <v>444</v>
      </c>
      <c r="AH115" s="30" t="s">
        <v>444</v>
      </c>
      <c r="AI115" t="s">
        <v>444</v>
      </c>
      <c r="AJ115" t="s">
        <v>444</v>
      </c>
      <c r="AK115" s="30" t="s">
        <v>444</v>
      </c>
      <c r="AL115" s="30" t="s">
        <v>444</v>
      </c>
      <c r="AM115" t="s">
        <v>444</v>
      </c>
      <c r="AN115" t="s">
        <v>444</v>
      </c>
      <c r="AO115" s="30" t="s">
        <v>444</v>
      </c>
      <c r="AP115" s="30" t="s">
        <v>444</v>
      </c>
      <c r="AQ115" t="s">
        <v>444</v>
      </c>
      <c r="AR115" t="s">
        <v>444</v>
      </c>
      <c r="AS115" s="30" t="s">
        <v>444</v>
      </c>
      <c r="AT115" s="30" t="s">
        <v>444</v>
      </c>
      <c r="AU115" t="s">
        <v>444</v>
      </c>
      <c r="AV115" t="s">
        <v>444</v>
      </c>
    </row>
    <row r="116" spans="1:48" x14ac:dyDescent="0.25">
      <c r="A116" t="s">
        <v>845</v>
      </c>
      <c r="B116" t="s">
        <v>1645</v>
      </c>
      <c r="C116" t="s">
        <v>15</v>
      </c>
      <c r="D116" t="s">
        <v>15</v>
      </c>
      <c r="E116" s="30" t="s">
        <v>582</v>
      </c>
      <c r="F116" s="30" t="s">
        <v>588</v>
      </c>
      <c r="G116" t="s">
        <v>444</v>
      </c>
      <c r="H116" t="s">
        <v>444</v>
      </c>
      <c r="I116" s="30" t="s">
        <v>444</v>
      </c>
      <c r="J116" s="30" t="s">
        <v>444</v>
      </c>
      <c r="K116" t="s">
        <v>444</v>
      </c>
      <c r="L116" t="s">
        <v>444</v>
      </c>
      <c r="M116" s="30" t="s">
        <v>444</v>
      </c>
      <c r="N116" s="30" t="s">
        <v>444</v>
      </c>
      <c r="O116" t="s">
        <v>444</v>
      </c>
      <c r="P116" t="s">
        <v>444</v>
      </c>
      <c r="Q116" s="30" t="s">
        <v>444</v>
      </c>
      <c r="R116" s="30" t="s">
        <v>444</v>
      </c>
      <c r="S116" t="s">
        <v>444</v>
      </c>
      <c r="T116" t="s">
        <v>444</v>
      </c>
      <c r="U116" s="30" t="s">
        <v>444</v>
      </c>
      <c r="V116" s="30" t="s">
        <v>444</v>
      </c>
      <c r="W116" t="s">
        <v>444</v>
      </c>
      <c r="X116" t="s">
        <v>444</v>
      </c>
      <c r="Y116" s="30" t="s">
        <v>444</v>
      </c>
      <c r="Z116" s="30" t="s">
        <v>444</v>
      </c>
      <c r="AA116" t="s">
        <v>444</v>
      </c>
      <c r="AB116" t="s">
        <v>444</v>
      </c>
      <c r="AC116" s="30" t="s">
        <v>444</v>
      </c>
      <c r="AD116" s="30" t="s">
        <v>444</v>
      </c>
      <c r="AE116" t="s">
        <v>444</v>
      </c>
      <c r="AF116" t="s">
        <v>444</v>
      </c>
      <c r="AG116" s="30" t="s">
        <v>444</v>
      </c>
      <c r="AH116" s="30" t="s">
        <v>444</v>
      </c>
      <c r="AI116" t="s">
        <v>444</v>
      </c>
      <c r="AJ116" t="s">
        <v>444</v>
      </c>
      <c r="AK116" s="30" t="s">
        <v>444</v>
      </c>
      <c r="AL116" s="30" t="s">
        <v>444</v>
      </c>
      <c r="AM116" t="s">
        <v>444</v>
      </c>
      <c r="AN116" t="s">
        <v>444</v>
      </c>
      <c r="AO116" s="30" t="s">
        <v>444</v>
      </c>
      <c r="AP116" s="30" t="s">
        <v>444</v>
      </c>
      <c r="AQ116" t="s">
        <v>444</v>
      </c>
      <c r="AR116" t="s">
        <v>444</v>
      </c>
      <c r="AS116" s="30" t="s">
        <v>444</v>
      </c>
      <c r="AT116" s="30" t="s">
        <v>444</v>
      </c>
      <c r="AU116" t="s">
        <v>444</v>
      </c>
      <c r="AV116" t="s">
        <v>444</v>
      </c>
    </row>
    <row r="117" spans="1:48" x14ac:dyDescent="0.25">
      <c r="A117" t="s">
        <v>1647</v>
      </c>
      <c r="B117" t="s">
        <v>1648</v>
      </c>
      <c r="C117" t="s">
        <v>8</v>
      </c>
      <c r="D117" t="s">
        <v>15</v>
      </c>
      <c r="E117" s="30" t="s">
        <v>582</v>
      </c>
      <c r="F117" s="30" t="s">
        <v>588</v>
      </c>
      <c r="G117" t="s">
        <v>444</v>
      </c>
      <c r="H117" t="s">
        <v>444</v>
      </c>
      <c r="I117" s="30" t="s">
        <v>444</v>
      </c>
      <c r="J117" s="30" t="s">
        <v>444</v>
      </c>
      <c r="K117" t="s">
        <v>444</v>
      </c>
      <c r="L117" t="s">
        <v>444</v>
      </c>
      <c r="M117" s="30" t="s">
        <v>444</v>
      </c>
      <c r="N117" s="30" t="s">
        <v>444</v>
      </c>
      <c r="O117" t="s">
        <v>444</v>
      </c>
      <c r="P117" t="s">
        <v>444</v>
      </c>
      <c r="Q117" s="30" t="s">
        <v>444</v>
      </c>
      <c r="R117" s="30" t="s">
        <v>444</v>
      </c>
      <c r="S117" t="s">
        <v>444</v>
      </c>
      <c r="T117" t="s">
        <v>444</v>
      </c>
      <c r="U117" s="30" t="s">
        <v>444</v>
      </c>
      <c r="V117" s="30" t="s">
        <v>444</v>
      </c>
      <c r="W117" t="s">
        <v>444</v>
      </c>
      <c r="X117" t="s">
        <v>444</v>
      </c>
      <c r="Y117" s="30" t="s">
        <v>444</v>
      </c>
      <c r="Z117" s="30" t="s">
        <v>444</v>
      </c>
      <c r="AA117" t="s">
        <v>444</v>
      </c>
      <c r="AB117" t="s">
        <v>444</v>
      </c>
      <c r="AC117" s="30" t="s">
        <v>444</v>
      </c>
      <c r="AD117" s="30" t="s">
        <v>444</v>
      </c>
      <c r="AE117" t="s">
        <v>444</v>
      </c>
      <c r="AF117" t="s">
        <v>444</v>
      </c>
      <c r="AG117" s="30" t="s">
        <v>444</v>
      </c>
      <c r="AH117" s="30" t="s">
        <v>444</v>
      </c>
      <c r="AI117" t="s">
        <v>444</v>
      </c>
      <c r="AJ117" t="s">
        <v>444</v>
      </c>
      <c r="AK117" s="30" t="s">
        <v>444</v>
      </c>
      <c r="AL117" s="30" t="s">
        <v>444</v>
      </c>
      <c r="AM117" t="s">
        <v>444</v>
      </c>
      <c r="AN117" t="s">
        <v>444</v>
      </c>
      <c r="AO117" s="30" t="s">
        <v>444</v>
      </c>
      <c r="AP117" s="30" t="s">
        <v>444</v>
      </c>
      <c r="AQ117" t="s">
        <v>444</v>
      </c>
      <c r="AR117" t="s">
        <v>444</v>
      </c>
      <c r="AS117" s="30" t="s">
        <v>444</v>
      </c>
      <c r="AT117" s="30" t="s">
        <v>444</v>
      </c>
      <c r="AU117" t="s">
        <v>444</v>
      </c>
      <c r="AV117" t="s">
        <v>444</v>
      </c>
    </row>
    <row r="118" spans="1:48" x14ac:dyDescent="0.25">
      <c r="A118" t="s">
        <v>1649</v>
      </c>
      <c r="B118" t="s">
        <v>1650</v>
      </c>
      <c r="C118" t="s">
        <v>15</v>
      </c>
      <c r="D118" t="s">
        <v>15</v>
      </c>
      <c r="E118" s="30" t="s">
        <v>582</v>
      </c>
      <c r="F118" s="30" t="s">
        <v>588</v>
      </c>
      <c r="G118" t="s">
        <v>444</v>
      </c>
      <c r="H118" t="s">
        <v>444</v>
      </c>
      <c r="I118" s="30" t="s">
        <v>444</v>
      </c>
      <c r="J118" s="30" t="s">
        <v>444</v>
      </c>
      <c r="K118" t="s">
        <v>444</v>
      </c>
      <c r="L118" t="s">
        <v>444</v>
      </c>
      <c r="M118" s="30" t="s">
        <v>444</v>
      </c>
      <c r="N118" s="30" t="s">
        <v>444</v>
      </c>
      <c r="O118" t="s">
        <v>444</v>
      </c>
      <c r="P118" t="s">
        <v>444</v>
      </c>
      <c r="Q118" s="30" t="s">
        <v>444</v>
      </c>
      <c r="R118" s="30" t="s">
        <v>444</v>
      </c>
      <c r="S118" t="s">
        <v>444</v>
      </c>
      <c r="T118" t="s">
        <v>444</v>
      </c>
      <c r="U118" s="30" t="s">
        <v>444</v>
      </c>
      <c r="V118" s="30" t="s">
        <v>444</v>
      </c>
      <c r="W118" t="s">
        <v>444</v>
      </c>
      <c r="X118" t="s">
        <v>444</v>
      </c>
      <c r="Y118" s="30" t="s">
        <v>444</v>
      </c>
      <c r="Z118" s="30" t="s">
        <v>444</v>
      </c>
      <c r="AA118" t="s">
        <v>444</v>
      </c>
      <c r="AB118" t="s">
        <v>444</v>
      </c>
      <c r="AC118" s="30" t="s">
        <v>444</v>
      </c>
      <c r="AD118" s="30" t="s">
        <v>444</v>
      </c>
      <c r="AE118" t="s">
        <v>444</v>
      </c>
      <c r="AF118" t="s">
        <v>444</v>
      </c>
      <c r="AG118" s="30" t="s">
        <v>444</v>
      </c>
      <c r="AH118" s="30" t="s">
        <v>444</v>
      </c>
      <c r="AI118" t="s">
        <v>444</v>
      </c>
      <c r="AJ118" t="s">
        <v>444</v>
      </c>
      <c r="AK118" s="30" t="s">
        <v>444</v>
      </c>
      <c r="AL118" s="30" t="s">
        <v>444</v>
      </c>
      <c r="AM118" t="s">
        <v>444</v>
      </c>
      <c r="AN118" t="s">
        <v>444</v>
      </c>
      <c r="AO118" s="30" t="s">
        <v>444</v>
      </c>
      <c r="AP118" s="30" t="s">
        <v>444</v>
      </c>
      <c r="AQ118" t="s">
        <v>444</v>
      </c>
      <c r="AR118" t="s">
        <v>444</v>
      </c>
      <c r="AS118" s="30" t="s">
        <v>444</v>
      </c>
      <c r="AT118" s="30" t="s">
        <v>444</v>
      </c>
      <c r="AU118" t="s">
        <v>444</v>
      </c>
      <c r="AV118" t="s">
        <v>444</v>
      </c>
    </row>
    <row r="119" spans="1:48" x14ac:dyDescent="0.25">
      <c r="A119" t="s">
        <v>1651</v>
      </c>
      <c r="B119" t="s">
        <v>1652</v>
      </c>
      <c r="C119" t="s">
        <v>8</v>
      </c>
      <c r="D119" t="s">
        <v>15</v>
      </c>
      <c r="E119" s="30" t="s">
        <v>582</v>
      </c>
      <c r="F119" s="30" t="s">
        <v>588</v>
      </c>
      <c r="G119" t="s">
        <v>444</v>
      </c>
      <c r="H119" t="s">
        <v>444</v>
      </c>
      <c r="I119" s="30" t="s">
        <v>444</v>
      </c>
      <c r="J119" s="30" t="s">
        <v>444</v>
      </c>
      <c r="K119" t="s">
        <v>444</v>
      </c>
      <c r="L119" t="s">
        <v>444</v>
      </c>
      <c r="M119" s="30" t="s">
        <v>444</v>
      </c>
      <c r="N119" s="30" t="s">
        <v>444</v>
      </c>
      <c r="O119" t="s">
        <v>444</v>
      </c>
      <c r="P119" t="s">
        <v>444</v>
      </c>
      <c r="Q119" s="30" t="s">
        <v>444</v>
      </c>
      <c r="R119" s="30" t="s">
        <v>444</v>
      </c>
      <c r="S119" t="s">
        <v>444</v>
      </c>
      <c r="T119" t="s">
        <v>444</v>
      </c>
      <c r="U119" s="30" t="s">
        <v>444</v>
      </c>
      <c r="V119" s="30" t="s">
        <v>444</v>
      </c>
      <c r="W119" t="s">
        <v>444</v>
      </c>
      <c r="X119" t="s">
        <v>444</v>
      </c>
      <c r="Y119" s="30" t="s">
        <v>444</v>
      </c>
      <c r="Z119" s="30" t="s">
        <v>444</v>
      </c>
      <c r="AA119" t="s">
        <v>444</v>
      </c>
      <c r="AB119" t="s">
        <v>444</v>
      </c>
      <c r="AC119" s="30" t="s">
        <v>444</v>
      </c>
      <c r="AD119" s="30" t="s">
        <v>444</v>
      </c>
      <c r="AE119" t="s">
        <v>444</v>
      </c>
      <c r="AF119" t="s">
        <v>444</v>
      </c>
      <c r="AG119" s="30" t="s">
        <v>444</v>
      </c>
      <c r="AH119" s="30" t="s">
        <v>444</v>
      </c>
      <c r="AI119" t="s">
        <v>444</v>
      </c>
      <c r="AJ119" t="s">
        <v>444</v>
      </c>
      <c r="AK119" s="30" t="s">
        <v>444</v>
      </c>
      <c r="AL119" s="30" t="s">
        <v>444</v>
      </c>
      <c r="AM119" t="s">
        <v>444</v>
      </c>
      <c r="AN119" t="s">
        <v>444</v>
      </c>
      <c r="AO119" s="30" t="s">
        <v>444</v>
      </c>
      <c r="AP119" s="30" t="s">
        <v>444</v>
      </c>
      <c r="AQ119" t="s">
        <v>444</v>
      </c>
      <c r="AR119" t="s">
        <v>444</v>
      </c>
      <c r="AS119" s="30" t="s">
        <v>444</v>
      </c>
      <c r="AT119" s="30" t="s">
        <v>444</v>
      </c>
      <c r="AU119" t="s">
        <v>444</v>
      </c>
      <c r="AV119" t="s">
        <v>444</v>
      </c>
    </row>
    <row r="120" spans="1:48" x14ac:dyDescent="0.25">
      <c r="A120" t="s">
        <v>1653</v>
      </c>
      <c r="B120" t="s">
        <v>1654</v>
      </c>
      <c r="C120" t="s">
        <v>15</v>
      </c>
      <c r="D120" t="s">
        <v>15</v>
      </c>
      <c r="E120" s="30" t="s">
        <v>582</v>
      </c>
      <c r="F120" s="30" t="s">
        <v>588</v>
      </c>
      <c r="G120" t="s">
        <v>444</v>
      </c>
      <c r="H120" t="s">
        <v>444</v>
      </c>
      <c r="I120" s="30" t="s">
        <v>444</v>
      </c>
      <c r="J120" s="30" t="s">
        <v>444</v>
      </c>
      <c r="K120" t="s">
        <v>444</v>
      </c>
      <c r="L120" t="s">
        <v>444</v>
      </c>
      <c r="M120" s="30" t="s">
        <v>444</v>
      </c>
      <c r="N120" s="30" t="s">
        <v>444</v>
      </c>
      <c r="O120" t="s">
        <v>444</v>
      </c>
      <c r="P120" t="s">
        <v>444</v>
      </c>
      <c r="Q120" s="30" t="s">
        <v>444</v>
      </c>
      <c r="R120" s="30" t="s">
        <v>444</v>
      </c>
      <c r="S120" t="s">
        <v>444</v>
      </c>
      <c r="T120" t="s">
        <v>444</v>
      </c>
      <c r="U120" s="30" t="s">
        <v>444</v>
      </c>
      <c r="V120" s="30" t="s">
        <v>444</v>
      </c>
      <c r="W120" t="s">
        <v>444</v>
      </c>
      <c r="X120" t="s">
        <v>444</v>
      </c>
      <c r="Y120" s="30" t="s">
        <v>444</v>
      </c>
      <c r="Z120" s="30" t="s">
        <v>444</v>
      </c>
      <c r="AA120" t="s">
        <v>444</v>
      </c>
      <c r="AB120" t="s">
        <v>444</v>
      </c>
      <c r="AC120" s="30" t="s">
        <v>444</v>
      </c>
      <c r="AD120" s="30" t="s">
        <v>444</v>
      </c>
      <c r="AE120" t="s">
        <v>444</v>
      </c>
      <c r="AF120" t="s">
        <v>444</v>
      </c>
      <c r="AG120" s="30" t="s">
        <v>444</v>
      </c>
      <c r="AH120" s="30" t="s">
        <v>444</v>
      </c>
      <c r="AI120" t="s">
        <v>444</v>
      </c>
      <c r="AJ120" t="s">
        <v>444</v>
      </c>
      <c r="AK120" s="30" t="s">
        <v>444</v>
      </c>
      <c r="AL120" s="30" t="s">
        <v>444</v>
      </c>
      <c r="AM120" t="s">
        <v>444</v>
      </c>
      <c r="AN120" t="s">
        <v>444</v>
      </c>
      <c r="AO120" s="30" t="s">
        <v>444</v>
      </c>
      <c r="AP120" s="30" t="s">
        <v>444</v>
      </c>
      <c r="AQ120" t="s">
        <v>444</v>
      </c>
      <c r="AR120" t="s">
        <v>444</v>
      </c>
      <c r="AS120" s="30" t="s">
        <v>444</v>
      </c>
      <c r="AT120" s="30" t="s">
        <v>444</v>
      </c>
      <c r="AU120" t="s">
        <v>444</v>
      </c>
      <c r="AV120" t="s">
        <v>444</v>
      </c>
    </row>
    <row r="121" spans="1:48" x14ac:dyDescent="0.25">
      <c r="A121" t="s">
        <v>1655</v>
      </c>
      <c r="B121" t="s">
        <v>1656</v>
      </c>
      <c r="C121" t="s">
        <v>15</v>
      </c>
      <c r="D121" t="s">
        <v>15</v>
      </c>
      <c r="E121" s="30" t="s">
        <v>582</v>
      </c>
      <c r="F121" s="30" t="s">
        <v>588</v>
      </c>
      <c r="G121" t="s">
        <v>561</v>
      </c>
      <c r="H121" t="s">
        <v>561</v>
      </c>
      <c r="I121" s="30" t="s">
        <v>444</v>
      </c>
      <c r="J121" s="30" t="s">
        <v>444</v>
      </c>
      <c r="K121" t="s">
        <v>444</v>
      </c>
      <c r="L121" t="s">
        <v>444</v>
      </c>
      <c r="M121" s="30" t="s">
        <v>444</v>
      </c>
      <c r="N121" s="30" t="s">
        <v>444</v>
      </c>
      <c r="O121" t="s">
        <v>444</v>
      </c>
      <c r="P121" t="s">
        <v>444</v>
      </c>
      <c r="Q121" s="30" t="s">
        <v>444</v>
      </c>
      <c r="R121" s="30" t="s">
        <v>444</v>
      </c>
      <c r="S121" t="s">
        <v>444</v>
      </c>
      <c r="T121" t="s">
        <v>444</v>
      </c>
      <c r="U121" s="30" t="s">
        <v>444</v>
      </c>
      <c r="V121" s="30" t="s">
        <v>444</v>
      </c>
      <c r="W121" t="s">
        <v>444</v>
      </c>
      <c r="X121" t="s">
        <v>444</v>
      </c>
      <c r="Y121" s="30" t="s">
        <v>444</v>
      </c>
      <c r="Z121" s="30" t="s">
        <v>444</v>
      </c>
      <c r="AA121" t="s">
        <v>444</v>
      </c>
      <c r="AB121" t="s">
        <v>444</v>
      </c>
      <c r="AC121" s="30" t="s">
        <v>444</v>
      </c>
      <c r="AD121" s="30" t="s">
        <v>444</v>
      </c>
      <c r="AE121" t="s">
        <v>444</v>
      </c>
      <c r="AF121" t="s">
        <v>444</v>
      </c>
      <c r="AG121" s="30" t="s">
        <v>444</v>
      </c>
      <c r="AH121" s="30" t="s">
        <v>444</v>
      </c>
      <c r="AI121" t="s">
        <v>444</v>
      </c>
      <c r="AJ121" t="s">
        <v>444</v>
      </c>
      <c r="AK121" s="30" t="s">
        <v>444</v>
      </c>
      <c r="AL121" s="30" t="s">
        <v>444</v>
      </c>
      <c r="AM121" t="s">
        <v>444</v>
      </c>
      <c r="AN121" t="s">
        <v>444</v>
      </c>
      <c r="AO121" s="30" t="s">
        <v>444</v>
      </c>
      <c r="AP121" s="30" t="s">
        <v>444</v>
      </c>
      <c r="AQ121" t="s">
        <v>444</v>
      </c>
      <c r="AR121" t="s">
        <v>444</v>
      </c>
      <c r="AS121" s="30" t="s">
        <v>444</v>
      </c>
      <c r="AT121" s="30" t="s">
        <v>444</v>
      </c>
      <c r="AU121" t="s">
        <v>444</v>
      </c>
      <c r="AV121" t="s">
        <v>444</v>
      </c>
    </row>
    <row r="122" spans="1:48" x14ac:dyDescent="0.25">
      <c r="A122" t="s">
        <v>1657</v>
      </c>
      <c r="B122" t="s">
        <v>1658</v>
      </c>
      <c r="C122" t="s">
        <v>15</v>
      </c>
      <c r="D122" t="s">
        <v>15</v>
      </c>
      <c r="E122" s="30" t="s">
        <v>582</v>
      </c>
      <c r="F122" s="30" t="s">
        <v>588</v>
      </c>
      <c r="G122" t="s">
        <v>444</v>
      </c>
      <c r="H122" t="s">
        <v>444</v>
      </c>
      <c r="I122" s="30" t="s">
        <v>444</v>
      </c>
      <c r="J122" s="30" t="s">
        <v>444</v>
      </c>
      <c r="K122" t="s">
        <v>444</v>
      </c>
      <c r="L122" t="s">
        <v>444</v>
      </c>
      <c r="M122" s="30" t="s">
        <v>444</v>
      </c>
      <c r="N122" s="30" t="s">
        <v>444</v>
      </c>
      <c r="O122" t="s">
        <v>444</v>
      </c>
      <c r="P122" t="s">
        <v>444</v>
      </c>
      <c r="Q122" s="30" t="s">
        <v>444</v>
      </c>
      <c r="R122" s="30" t="s">
        <v>444</v>
      </c>
      <c r="S122" t="s">
        <v>444</v>
      </c>
      <c r="T122" t="s">
        <v>444</v>
      </c>
      <c r="U122" s="30" t="s">
        <v>444</v>
      </c>
      <c r="V122" s="30" t="s">
        <v>444</v>
      </c>
      <c r="W122" t="s">
        <v>444</v>
      </c>
      <c r="X122" t="s">
        <v>444</v>
      </c>
      <c r="Y122" s="30" t="s">
        <v>444</v>
      </c>
      <c r="Z122" s="30" t="s">
        <v>444</v>
      </c>
      <c r="AA122" t="s">
        <v>444</v>
      </c>
      <c r="AB122" t="s">
        <v>444</v>
      </c>
      <c r="AC122" s="30" t="s">
        <v>444</v>
      </c>
      <c r="AD122" s="30" t="s">
        <v>444</v>
      </c>
      <c r="AE122" t="s">
        <v>444</v>
      </c>
      <c r="AF122" t="s">
        <v>444</v>
      </c>
      <c r="AG122" s="30" t="s">
        <v>444</v>
      </c>
      <c r="AH122" s="30" t="s">
        <v>444</v>
      </c>
      <c r="AI122" t="s">
        <v>444</v>
      </c>
      <c r="AJ122" t="s">
        <v>444</v>
      </c>
      <c r="AK122" s="30" t="s">
        <v>444</v>
      </c>
      <c r="AL122" s="30" t="s">
        <v>444</v>
      </c>
      <c r="AM122" t="s">
        <v>444</v>
      </c>
      <c r="AN122" t="s">
        <v>444</v>
      </c>
      <c r="AO122" s="30" t="s">
        <v>444</v>
      </c>
      <c r="AP122" s="30" t="s">
        <v>444</v>
      </c>
      <c r="AQ122" t="s">
        <v>444</v>
      </c>
      <c r="AR122" t="s">
        <v>444</v>
      </c>
      <c r="AS122" s="30" t="s">
        <v>444</v>
      </c>
      <c r="AT122" s="30" t="s">
        <v>444</v>
      </c>
      <c r="AU122" t="s">
        <v>444</v>
      </c>
      <c r="AV122" t="s">
        <v>444</v>
      </c>
    </row>
    <row r="123" spans="1:48" x14ac:dyDescent="0.25">
      <c r="A123" t="s">
        <v>863</v>
      </c>
      <c r="B123" t="s">
        <v>1659</v>
      </c>
      <c r="C123" t="s">
        <v>8</v>
      </c>
      <c r="D123" t="s">
        <v>15</v>
      </c>
      <c r="E123" s="30" t="s">
        <v>582</v>
      </c>
      <c r="F123" s="30" t="s">
        <v>588</v>
      </c>
      <c r="G123" t="s">
        <v>444</v>
      </c>
      <c r="H123" t="s">
        <v>444</v>
      </c>
      <c r="I123" s="30" t="s">
        <v>444</v>
      </c>
      <c r="J123" s="30" t="s">
        <v>444</v>
      </c>
      <c r="K123" t="s">
        <v>444</v>
      </c>
      <c r="L123" t="s">
        <v>444</v>
      </c>
      <c r="M123" s="30" t="s">
        <v>444</v>
      </c>
      <c r="N123" s="30" t="s">
        <v>444</v>
      </c>
      <c r="O123" t="s">
        <v>444</v>
      </c>
      <c r="P123" t="s">
        <v>444</v>
      </c>
      <c r="Q123" s="30" t="s">
        <v>444</v>
      </c>
      <c r="R123" s="30" t="s">
        <v>444</v>
      </c>
      <c r="S123" t="s">
        <v>444</v>
      </c>
      <c r="T123" t="s">
        <v>444</v>
      </c>
      <c r="U123" s="30" t="s">
        <v>444</v>
      </c>
      <c r="V123" s="30" t="s">
        <v>444</v>
      </c>
      <c r="W123" t="s">
        <v>444</v>
      </c>
      <c r="X123" t="s">
        <v>444</v>
      </c>
      <c r="Y123" s="30" t="s">
        <v>444</v>
      </c>
      <c r="Z123" s="30" t="s">
        <v>444</v>
      </c>
      <c r="AA123" t="s">
        <v>444</v>
      </c>
      <c r="AB123" t="s">
        <v>444</v>
      </c>
      <c r="AC123" s="30" t="s">
        <v>444</v>
      </c>
      <c r="AD123" s="30" t="s">
        <v>444</v>
      </c>
      <c r="AE123" t="s">
        <v>444</v>
      </c>
      <c r="AF123" t="s">
        <v>444</v>
      </c>
      <c r="AG123" s="30" t="s">
        <v>444</v>
      </c>
      <c r="AH123" s="30" t="s">
        <v>444</v>
      </c>
      <c r="AI123" t="s">
        <v>444</v>
      </c>
      <c r="AJ123" t="s">
        <v>444</v>
      </c>
      <c r="AK123" s="30" t="s">
        <v>444</v>
      </c>
      <c r="AL123" s="30" t="s">
        <v>444</v>
      </c>
      <c r="AM123" t="s">
        <v>444</v>
      </c>
      <c r="AN123" t="s">
        <v>444</v>
      </c>
      <c r="AO123" s="30" t="s">
        <v>444</v>
      </c>
      <c r="AP123" s="30" t="s">
        <v>444</v>
      </c>
      <c r="AQ123" t="s">
        <v>444</v>
      </c>
      <c r="AR123" t="s">
        <v>444</v>
      </c>
      <c r="AS123" s="30" t="s">
        <v>444</v>
      </c>
      <c r="AT123" s="30" t="s">
        <v>444</v>
      </c>
      <c r="AU123" t="s">
        <v>444</v>
      </c>
      <c r="AV123" t="s">
        <v>444</v>
      </c>
    </row>
    <row r="124" spans="1:48" x14ac:dyDescent="0.25">
      <c r="A124" t="s">
        <v>864</v>
      </c>
      <c r="B124" t="s">
        <v>1660</v>
      </c>
      <c r="C124" t="s">
        <v>15</v>
      </c>
      <c r="D124" t="s">
        <v>15</v>
      </c>
      <c r="E124" s="30" t="s">
        <v>570</v>
      </c>
      <c r="F124" s="30" t="s">
        <v>574</v>
      </c>
      <c r="G124" t="s">
        <v>582</v>
      </c>
      <c r="H124" t="s">
        <v>588</v>
      </c>
      <c r="I124" s="30" t="s">
        <v>444</v>
      </c>
      <c r="J124" s="30" t="s">
        <v>444</v>
      </c>
      <c r="K124" t="s">
        <v>444</v>
      </c>
      <c r="L124" t="s">
        <v>444</v>
      </c>
      <c r="M124" s="30" t="s">
        <v>444</v>
      </c>
      <c r="N124" s="30" t="s">
        <v>444</v>
      </c>
      <c r="O124" t="s">
        <v>444</v>
      </c>
      <c r="P124" t="s">
        <v>444</v>
      </c>
      <c r="Q124" s="30" t="s">
        <v>444</v>
      </c>
      <c r="R124" s="30" t="s">
        <v>444</v>
      </c>
      <c r="S124" t="s">
        <v>444</v>
      </c>
      <c r="T124" t="s">
        <v>444</v>
      </c>
      <c r="U124" s="30" t="s">
        <v>444</v>
      </c>
      <c r="V124" s="30" t="s">
        <v>444</v>
      </c>
      <c r="W124" t="s">
        <v>444</v>
      </c>
      <c r="X124" t="s">
        <v>444</v>
      </c>
      <c r="Y124" s="30" t="s">
        <v>444</v>
      </c>
      <c r="Z124" s="30" t="s">
        <v>444</v>
      </c>
      <c r="AA124" t="s">
        <v>444</v>
      </c>
      <c r="AB124" t="s">
        <v>444</v>
      </c>
      <c r="AC124" s="30" t="s">
        <v>444</v>
      </c>
      <c r="AD124" s="30" t="s">
        <v>444</v>
      </c>
      <c r="AE124" t="s">
        <v>444</v>
      </c>
      <c r="AF124" t="s">
        <v>444</v>
      </c>
      <c r="AG124" s="30" t="s">
        <v>444</v>
      </c>
      <c r="AH124" s="30" t="s">
        <v>444</v>
      </c>
      <c r="AI124" t="s">
        <v>444</v>
      </c>
      <c r="AJ124" t="s">
        <v>444</v>
      </c>
      <c r="AK124" s="30" t="s">
        <v>444</v>
      </c>
      <c r="AL124" s="30" t="s">
        <v>444</v>
      </c>
      <c r="AM124" t="s">
        <v>444</v>
      </c>
      <c r="AN124" t="s">
        <v>444</v>
      </c>
      <c r="AO124" s="30" t="s">
        <v>444</v>
      </c>
      <c r="AP124" s="30" t="s">
        <v>444</v>
      </c>
      <c r="AQ124" t="s">
        <v>444</v>
      </c>
      <c r="AR124" t="s">
        <v>444</v>
      </c>
      <c r="AS124" s="30" t="s">
        <v>444</v>
      </c>
      <c r="AT124" s="30" t="s">
        <v>444</v>
      </c>
      <c r="AU124" t="s">
        <v>444</v>
      </c>
      <c r="AV124" t="s">
        <v>444</v>
      </c>
    </row>
    <row r="125" spans="1:48" x14ac:dyDescent="0.25">
      <c r="A125" t="s">
        <v>846</v>
      </c>
      <c r="B125" t="s">
        <v>1661</v>
      </c>
      <c r="C125" t="s">
        <v>15</v>
      </c>
      <c r="D125" t="s">
        <v>15</v>
      </c>
      <c r="E125" s="30" t="s">
        <v>582</v>
      </c>
      <c r="F125" s="30" t="s">
        <v>588</v>
      </c>
      <c r="G125" t="s">
        <v>444</v>
      </c>
      <c r="H125" t="s">
        <v>444</v>
      </c>
      <c r="I125" s="30" t="s">
        <v>444</v>
      </c>
      <c r="J125" s="30" t="s">
        <v>444</v>
      </c>
      <c r="K125" t="s">
        <v>444</v>
      </c>
      <c r="L125" t="s">
        <v>444</v>
      </c>
      <c r="M125" s="30" t="s">
        <v>444</v>
      </c>
      <c r="N125" s="30" t="s">
        <v>444</v>
      </c>
      <c r="O125" t="s">
        <v>444</v>
      </c>
      <c r="P125" t="s">
        <v>444</v>
      </c>
      <c r="Q125" s="30" t="s">
        <v>444</v>
      </c>
      <c r="R125" s="30" t="s">
        <v>444</v>
      </c>
      <c r="S125" t="s">
        <v>444</v>
      </c>
      <c r="T125" t="s">
        <v>444</v>
      </c>
      <c r="U125" s="30" t="s">
        <v>444</v>
      </c>
      <c r="V125" s="30" t="s">
        <v>444</v>
      </c>
      <c r="W125" t="s">
        <v>444</v>
      </c>
      <c r="X125" t="s">
        <v>444</v>
      </c>
      <c r="Y125" s="30" t="s">
        <v>444</v>
      </c>
      <c r="Z125" s="30" t="s">
        <v>444</v>
      </c>
      <c r="AA125" t="s">
        <v>444</v>
      </c>
      <c r="AB125" t="s">
        <v>444</v>
      </c>
      <c r="AC125" s="30" t="s">
        <v>444</v>
      </c>
      <c r="AD125" s="30" t="s">
        <v>444</v>
      </c>
      <c r="AE125" t="s">
        <v>444</v>
      </c>
      <c r="AF125" t="s">
        <v>444</v>
      </c>
      <c r="AG125" s="30" t="s">
        <v>444</v>
      </c>
      <c r="AH125" s="30" t="s">
        <v>444</v>
      </c>
      <c r="AI125" t="s">
        <v>444</v>
      </c>
      <c r="AJ125" t="s">
        <v>444</v>
      </c>
      <c r="AK125" s="30" t="s">
        <v>444</v>
      </c>
      <c r="AL125" s="30" t="s">
        <v>444</v>
      </c>
      <c r="AM125" t="s">
        <v>444</v>
      </c>
      <c r="AN125" t="s">
        <v>444</v>
      </c>
      <c r="AO125" s="30" t="s">
        <v>444</v>
      </c>
      <c r="AP125" s="30" t="s">
        <v>444</v>
      </c>
      <c r="AQ125" t="s">
        <v>444</v>
      </c>
      <c r="AR125" t="s">
        <v>444</v>
      </c>
      <c r="AS125" s="30" t="s">
        <v>444</v>
      </c>
      <c r="AT125" s="30" t="s">
        <v>444</v>
      </c>
      <c r="AU125" t="s">
        <v>444</v>
      </c>
      <c r="AV125" t="s">
        <v>444</v>
      </c>
    </row>
    <row r="126" spans="1:48" x14ac:dyDescent="0.25">
      <c r="A126" t="s">
        <v>1662</v>
      </c>
      <c r="B126" t="s">
        <v>1663</v>
      </c>
      <c r="C126" t="s">
        <v>8</v>
      </c>
      <c r="D126" t="s">
        <v>15</v>
      </c>
      <c r="E126" s="30" t="s">
        <v>570</v>
      </c>
      <c r="F126" s="30" t="s">
        <v>574</v>
      </c>
      <c r="G126" t="s">
        <v>582</v>
      </c>
      <c r="H126" t="s">
        <v>588</v>
      </c>
      <c r="I126" s="30" t="s">
        <v>444</v>
      </c>
      <c r="J126" s="30" t="s">
        <v>444</v>
      </c>
      <c r="K126" t="s">
        <v>444</v>
      </c>
      <c r="L126" t="s">
        <v>444</v>
      </c>
      <c r="M126" s="30" t="s">
        <v>444</v>
      </c>
      <c r="N126" s="30" t="s">
        <v>444</v>
      </c>
      <c r="O126" t="s">
        <v>444</v>
      </c>
      <c r="P126" t="s">
        <v>444</v>
      </c>
      <c r="Q126" s="30" t="s">
        <v>444</v>
      </c>
      <c r="R126" s="30" t="s">
        <v>444</v>
      </c>
      <c r="S126" t="s">
        <v>444</v>
      </c>
      <c r="T126" t="s">
        <v>444</v>
      </c>
      <c r="U126" s="30" t="s">
        <v>444</v>
      </c>
      <c r="V126" s="30" t="s">
        <v>444</v>
      </c>
      <c r="W126" t="s">
        <v>444</v>
      </c>
      <c r="X126" t="s">
        <v>444</v>
      </c>
      <c r="Y126" s="30" t="s">
        <v>444</v>
      </c>
      <c r="Z126" s="30" t="s">
        <v>444</v>
      </c>
      <c r="AA126" t="s">
        <v>444</v>
      </c>
      <c r="AB126" t="s">
        <v>444</v>
      </c>
      <c r="AC126" s="30" t="s">
        <v>444</v>
      </c>
      <c r="AD126" s="30" t="s">
        <v>444</v>
      </c>
      <c r="AE126" t="s">
        <v>444</v>
      </c>
      <c r="AF126" t="s">
        <v>444</v>
      </c>
      <c r="AG126" s="30" t="s">
        <v>444</v>
      </c>
      <c r="AH126" s="30" t="s">
        <v>444</v>
      </c>
      <c r="AI126" t="s">
        <v>444</v>
      </c>
      <c r="AJ126" t="s">
        <v>444</v>
      </c>
      <c r="AK126" s="30" t="s">
        <v>444</v>
      </c>
      <c r="AL126" s="30" t="s">
        <v>444</v>
      </c>
      <c r="AM126" t="s">
        <v>444</v>
      </c>
      <c r="AN126" t="s">
        <v>444</v>
      </c>
      <c r="AO126" s="30" t="s">
        <v>444</v>
      </c>
      <c r="AP126" s="30" t="s">
        <v>444</v>
      </c>
      <c r="AQ126" t="s">
        <v>444</v>
      </c>
      <c r="AR126" t="s">
        <v>444</v>
      </c>
      <c r="AS126" s="30" t="s">
        <v>444</v>
      </c>
      <c r="AT126" s="30" t="s">
        <v>444</v>
      </c>
      <c r="AU126" t="s">
        <v>444</v>
      </c>
      <c r="AV126" t="s">
        <v>444</v>
      </c>
    </row>
    <row r="127" spans="1:48" x14ac:dyDescent="0.25">
      <c r="A127" t="s">
        <v>847</v>
      </c>
      <c r="B127" t="s">
        <v>1664</v>
      </c>
      <c r="C127" t="s">
        <v>15</v>
      </c>
      <c r="D127" t="s">
        <v>15</v>
      </c>
      <c r="E127" s="30" t="s">
        <v>571</v>
      </c>
      <c r="F127" s="30" t="s">
        <v>574</v>
      </c>
      <c r="G127" t="s">
        <v>444</v>
      </c>
      <c r="H127" t="s">
        <v>444</v>
      </c>
      <c r="I127" s="30" t="s">
        <v>444</v>
      </c>
      <c r="J127" s="30" t="s">
        <v>444</v>
      </c>
      <c r="K127" t="s">
        <v>444</v>
      </c>
      <c r="L127" t="s">
        <v>444</v>
      </c>
      <c r="M127" s="30" t="s">
        <v>444</v>
      </c>
      <c r="N127" s="30" t="s">
        <v>444</v>
      </c>
      <c r="O127" t="s">
        <v>444</v>
      </c>
      <c r="P127" t="s">
        <v>444</v>
      </c>
      <c r="Q127" s="30" t="s">
        <v>444</v>
      </c>
      <c r="R127" s="30" t="s">
        <v>444</v>
      </c>
      <c r="S127" t="s">
        <v>444</v>
      </c>
      <c r="T127" t="s">
        <v>444</v>
      </c>
      <c r="U127" s="30" t="s">
        <v>444</v>
      </c>
      <c r="V127" s="30" t="s">
        <v>444</v>
      </c>
      <c r="W127" t="s">
        <v>444</v>
      </c>
      <c r="X127" t="s">
        <v>444</v>
      </c>
      <c r="Y127" s="30" t="s">
        <v>444</v>
      </c>
      <c r="Z127" s="30" t="s">
        <v>444</v>
      </c>
      <c r="AA127" t="s">
        <v>444</v>
      </c>
      <c r="AB127" t="s">
        <v>444</v>
      </c>
      <c r="AC127" s="30" t="s">
        <v>444</v>
      </c>
      <c r="AD127" s="30" t="s">
        <v>444</v>
      </c>
      <c r="AE127" t="s">
        <v>444</v>
      </c>
      <c r="AF127" t="s">
        <v>444</v>
      </c>
      <c r="AG127" s="30" t="s">
        <v>444</v>
      </c>
      <c r="AH127" s="30" t="s">
        <v>444</v>
      </c>
      <c r="AI127" t="s">
        <v>444</v>
      </c>
      <c r="AJ127" t="s">
        <v>444</v>
      </c>
      <c r="AK127" s="30" t="s">
        <v>444</v>
      </c>
      <c r="AL127" s="30" t="s">
        <v>444</v>
      </c>
      <c r="AM127" t="s">
        <v>444</v>
      </c>
      <c r="AN127" t="s">
        <v>444</v>
      </c>
      <c r="AO127" s="30" t="s">
        <v>444</v>
      </c>
      <c r="AP127" s="30" t="s">
        <v>444</v>
      </c>
      <c r="AQ127" t="s">
        <v>444</v>
      </c>
      <c r="AR127" t="s">
        <v>444</v>
      </c>
      <c r="AS127" s="30" t="s">
        <v>444</v>
      </c>
      <c r="AT127" s="30" t="s">
        <v>444</v>
      </c>
      <c r="AU127" t="s">
        <v>444</v>
      </c>
      <c r="AV127" t="s">
        <v>444</v>
      </c>
    </row>
    <row r="128" spans="1:48" x14ac:dyDescent="0.25">
      <c r="A128" t="s">
        <v>848</v>
      </c>
      <c r="B128" t="s">
        <v>1665</v>
      </c>
      <c r="C128" t="s">
        <v>15</v>
      </c>
      <c r="D128" t="s">
        <v>15</v>
      </c>
      <c r="E128" s="30" t="s">
        <v>571</v>
      </c>
      <c r="F128" s="30" t="s">
        <v>574</v>
      </c>
      <c r="G128" t="s">
        <v>444</v>
      </c>
      <c r="H128" t="s">
        <v>444</v>
      </c>
      <c r="I128" s="30" t="s">
        <v>444</v>
      </c>
      <c r="J128" s="30" t="s">
        <v>444</v>
      </c>
      <c r="K128" t="s">
        <v>444</v>
      </c>
      <c r="L128" t="s">
        <v>444</v>
      </c>
      <c r="M128" s="30" t="s">
        <v>444</v>
      </c>
      <c r="N128" s="30" t="s">
        <v>444</v>
      </c>
      <c r="O128" t="s">
        <v>444</v>
      </c>
      <c r="P128" t="s">
        <v>444</v>
      </c>
      <c r="Q128" s="30" t="s">
        <v>444</v>
      </c>
      <c r="R128" s="30" t="s">
        <v>444</v>
      </c>
      <c r="S128" t="s">
        <v>444</v>
      </c>
      <c r="T128" t="s">
        <v>444</v>
      </c>
      <c r="U128" s="30" t="s">
        <v>444</v>
      </c>
      <c r="V128" s="30" t="s">
        <v>444</v>
      </c>
      <c r="W128" t="s">
        <v>444</v>
      </c>
      <c r="X128" t="s">
        <v>444</v>
      </c>
      <c r="Y128" s="30" t="s">
        <v>444</v>
      </c>
      <c r="Z128" s="30" t="s">
        <v>444</v>
      </c>
      <c r="AA128" t="s">
        <v>444</v>
      </c>
      <c r="AB128" t="s">
        <v>444</v>
      </c>
      <c r="AC128" s="30" t="s">
        <v>444</v>
      </c>
      <c r="AD128" s="30" t="s">
        <v>444</v>
      </c>
      <c r="AE128" t="s">
        <v>444</v>
      </c>
      <c r="AF128" t="s">
        <v>444</v>
      </c>
      <c r="AG128" s="30" t="s">
        <v>444</v>
      </c>
      <c r="AH128" s="30" t="s">
        <v>444</v>
      </c>
      <c r="AI128" t="s">
        <v>444</v>
      </c>
      <c r="AJ128" t="s">
        <v>444</v>
      </c>
      <c r="AK128" s="30" t="s">
        <v>444</v>
      </c>
      <c r="AL128" s="30" t="s">
        <v>444</v>
      </c>
      <c r="AM128" t="s">
        <v>444</v>
      </c>
      <c r="AN128" t="s">
        <v>444</v>
      </c>
      <c r="AO128" s="30" t="s">
        <v>444</v>
      </c>
      <c r="AP128" s="30" t="s">
        <v>444</v>
      </c>
      <c r="AQ128" t="s">
        <v>444</v>
      </c>
      <c r="AR128" t="s">
        <v>444</v>
      </c>
      <c r="AS128" s="30" t="s">
        <v>444</v>
      </c>
      <c r="AT128" s="30" t="s">
        <v>444</v>
      </c>
      <c r="AU128" t="s">
        <v>444</v>
      </c>
      <c r="AV128" t="s">
        <v>444</v>
      </c>
    </row>
    <row r="129" spans="1:48" x14ac:dyDescent="0.25">
      <c r="A129" t="s">
        <v>849</v>
      </c>
      <c r="B129" t="s">
        <v>1666</v>
      </c>
      <c r="C129" t="s">
        <v>8</v>
      </c>
      <c r="D129" t="s">
        <v>15</v>
      </c>
      <c r="E129" s="30" t="s">
        <v>533</v>
      </c>
      <c r="F129" s="30" t="s">
        <v>1453</v>
      </c>
      <c r="G129" t="s">
        <v>582</v>
      </c>
      <c r="H129" t="s">
        <v>588</v>
      </c>
      <c r="I129" s="30" t="s">
        <v>594</v>
      </c>
      <c r="J129" s="30" t="s">
        <v>594</v>
      </c>
      <c r="K129" t="s">
        <v>595</v>
      </c>
      <c r="L129" t="s">
        <v>595</v>
      </c>
      <c r="M129" s="30" t="s">
        <v>596</v>
      </c>
      <c r="N129" s="30" t="s">
        <v>596</v>
      </c>
      <c r="O129" t="s">
        <v>444</v>
      </c>
      <c r="P129" t="s">
        <v>444</v>
      </c>
      <c r="Q129" s="30" t="s">
        <v>444</v>
      </c>
      <c r="R129" s="30" t="s">
        <v>444</v>
      </c>
      <c r="S129" t="s">
        <v>444</v>
      </c>
      <c r="T129" t="s">
        <v>444</v>
      </c>
      <c r="U129" s="30" t="s">
        <v>444</v>
      </c>
      <c r="V129" s="30" t="s">
        <v>444</v>
      </c>
      <c r="W129" t="s">
        <v>444</v>
      </c>
      <c r="X129" t="s">
        <v>444</v>
      </c>
      <c r="Y129" s="30" t="s">
        <v>444</v>
      </c>
      <c r="Z129" s="30" t="s">
        <v>444</v>
      </c>
      <c r="AA129" t="s">
        <v>444</v>
      </c>
      <c r="AB129" t="s">
        <v>444</v>
      </c>
      <c r="AC129" s="30" t="s">
        <v>444</v>
      </c>
      <c r="AD129" s="30" t="s">
        <v>444</v>
      </c>
      <c r="AE129" t="s">
        <v>444</v>
      </c>
      <c r="AF129" t="s">
        <v>444</v>
      </c>
      <c r="AG129" s="30" t="s">
        <v>444</v>
      </c>
      <c r="AH129" s="30" t="s">
        <v>444</v>
      </c>
      <c r="AI129" t="s">
        <v>444</v>
      </c>
      <c r="AJ129" t="s">
        <v>444</v>
      </c>
      <c r="AK129" s="30" t="s">
        <v>444</v>
      </c>
      <c r="AL129" s="30" t="s">
        <v>444</v>
      </c>
      <c r="AM129" t="s">
        <v>444</v>
      </c>
      <c r="AN129" t="s">
        <v>444</v>
      </c>
      <c r="AO129" s="30" t="s">
        <v>444</v>
      </c>
      <c r="AP129" s="30" t="s">
        <v>444</v>
      </c>
      <c r="AQ129" t="s">
        <v>444</v>
      </c>
      <c r="AR129" t="s">
        <v>444</v>
      </c>
      <c r="AS129" s="30" t="s">
        <v>444</v>
      </c>
      <c r="AT129" s="30" t="s">
        <v>444</v>
      </c>
      <c r="AU129" t="s">
        <v>444</v>
      </c>
      <c r="AV129" t="s">
        <v>444</v>
      </c>
    </row>
    <row r="130" spans="1:48" x14ac:dyDescent="0.25">
      <c r="A130" t="s">
        <v>1668</v>
      </c>
      <c r="B130" t="s">
        <v>1669</v>
      </c>
      <c r="C130" t="s">
        <v>8</v>
      </c>
      <c r="D130" t="s">
        <v>15</v>
      </c>
      <c r="E130" s="30" t="s">
        <v>533</v>
      </c>
      <c r="F130" s="30" t="s">
        <v>1453</v>
      </c>
      <c r="G130" t="s">
        <v>582</v>
      </c>
      <c r="H130" t="s">
        <v>588</v>
      </c>
      <c r="I130" s="30" t="s">
        <v>595</v>
      </c>
      <c r="J130" s="30" t="s">
        <v>595</v>
      </c>
      <c r="K130" t="s">
        <v>596</v>
      </c>
      <c r="L130" t="s">
        <v>596</v>
      </c>
      <c r="M130" s="30" t="s">
        <v>444</v>
      </c>
      <c r="N130" s="30" t="s">
        <v>444</v>
      </c>
      <c r="O130" t="s">
        <v>444</v>
      </c>
      <c r="P130" t="s">
        <v>444</v>
      </c>
      <c r="Q130" s="30" t="s">
        <v>444</v>
      </c>
      <c r="R130" s="30" t="s">
        <v>444</v>
      </c>
      <c r="S130" t="s">
        <v>444</v>
      </c>
      <c r="T130" t="s">
        <v>444</v>
      </c>
      <c r="U130" s="30" t="s">
        <v>444</v>
      </c>
      <c r="V130" s="30" t="s">
        <v>444</v>
      </c>
      <c r="W130" t="s">
        <v>444</v>
      </c>
      <c r="X130" t="s">
        <v>444</v>
      </c>
      <c r="Y130" s="30" t="s">
        <v>444</v>
      </c>
      <c r="Z130" s="30" t="s">
        <v>444</v>
      </c>
      <c r="AA130" t="s">
        <v>444</v>
      </c>
      <c r="AB130" t="s">
        <v>444</v>
      </c>
      <c r="AC130" s="30" t="s">
        <v>444</v>
      </c>
      <c r="AD130" s="30" t="s">
        <v>444</v>
      </c>
      <c r="AE130" t="s">
        <v>444</v>
      </c>
      <c r="AF130" t="s">
        <v>444</v>
      </c>
      <c r="AG130" s="30" t="s">
        <v>444</v>
      </c>
      <c r="AH130" s="30" t="s">
        <v>444</v>
      </c>
      <c r="AI130" t="s">
        <v>444</v>
      </c>
      <c r="AJ130" t="s">
        <v>444</v>
      </c>
      <c r="AK130" s="30" t="s">
        <v>444</v>
      </c>
      <c r="AL130" s="30" t="s">
        <v>444</v>
      </c>
      <c r="AM130" t="s">
        <v>444</v>
      </c>
      <c r="AN130" t="s">
        <v>444</v>
      </c>
      <c r="AO130" s="30" t="s">
        <v>444</v>
      </c>
      <c r="AP130" s="30" t="s">
        <v>444</v>
      </c>
      <c r="AQ130" t="s">
        <v>444</v>
      </c>
      <c r="AR130" t="s">
        <v>444</v>
      </c>
      <c r="AS130" s="30" t="s">
        <v>444</v>
      </c>
      <c r="AT130" s="30" t="s">
        <v>444</v>
      </c>
      <c r="AU130" t="s">
        <v>444</v>
      </c>
      <c r="AV130" t="s">
        <v>444</v>
      </c>
    </row>
    <row r="131" spans="1:48" x14ac:dyDescent="0.25">
      <c r="A131" t="s">
        <v>850</v>
      </c>
      <c r="B131" t="s">
        <v>1670</v>
      </c>
      <c r="C131" t="s">
        <v>8</v>
      </c>
      <c r="D131" t="s">
        <v>15</v>
      </c>
      <c r="E131" s="30" t="s">
        <v>571</v>
      </c>
      <c r="F131" s="30" t="s">
        <v>572</v>
      </c>
      <c r="G131" t="s">
        <v>444</v>
      </c>
      <c r="H131" t="s">
        <v>444</v>
      </c>
      <c r="I131" s="30" t="s">
        <v>444</v>
      </c>
      <c r="J131" s="30" t="s">
        <v>444</v>
      </c>
      <c r="K131" t="s">
        <v>444</v>
      </c>
      <c r="L131" t="s">
        <v>444</v>
      </c>
      <c r="M131" s="30" t="s">
        <v>444</v>
      </c>
      <c r="N131" s="30" t="s">
        <v>444</v>
      </c>
      <c r="O131" t="s">
        <v>444</v>
      </c>
      <c r="P131" t="s">
        <v>444</v>
      </c>
      <c r="Q131" s="30" t="s">
        <v>444</v>
      </c>
      <c r="R131" s="30" t="s">
        <v>444</v>
      </c>
      <c r="S131" t="s">
        <v>444</v>
      </c>
      <c r="T131" t="s">
        <v>444</v>
      </c>
      <c r="U131" s="30" t="s">
        <v>444</v>
      </c>
      <c r="V131" s="30" t="s">
        <v>444</v>
      </c>
      <c r="W131" t="s">
        <v>444</v>
      </c>
      <c r="X131" t="s">
        <v>444</v>
      </c>
      <c r="Y131" s="30" t="s">
        <v>444</v>
      </c>
      <c r="Z131" s="30" t="s">
        <v>444</v>
      </c>
      <c r="AA131" t="s">
        <v>444</v>
      </c>
      <c r="AB131" t="s">
        <v>444</v>
      </c>
      <c r="AC131" s="30" t="s">
        <v>444</v>
      </c>
      <c r="AD131" s="30" t="s">
        <v>444</v>
      </c>
      <c r="AE131" t="s">
        <v>444</v>
      </c>
      <c r="AF131" t="s">
        <v>444</v>
      </c>
      <c r="AG131" s="30" t="s">
        <v>444</v>
      </c>
      <c r="AH131" s="30" t="s">
        <v>444</v>
      </c>
      <c r="AI131" t="s">
        <v>444</v>
      </c>
      <c r="AJ131" t="s">
        <v>444</v>
      </c>
      <c r="AK131" s="30" t="s">
        <v>444</v>
      </c>
      <c r="AL131" s="30" t="s">
        <v>444</v>
      </c>
      <c r="AM131" t="s">
        <v>444</v>
      </c>
      <c r="AN131" t="s">
        <v>444</v>
      </c>
      <c r="AO131" s="30" t="s">
        <v>444</v>
      </c>
      <c r="AP131" s="30" t="s">
        <v>444</v>
      </c>
      <c r="AQ131" t="s">
        <v>444</v>
      </c>
      <c r="AR131" t="s">
        <v>444</v>
      </c>
      <c r="AS131" s="30" t="s">
        <v>444</v>
      </c>
      <c r="AT131" s="30" t="s">
        <v>444</v>
      </c>
      <c r="AU131" t="s">
        <v>444</v>
      </c>
      <c r="AV131" t="s">
        <v>444</v>
      </c>
    </row>
    <row r="132" spans="1:48" x14ac:dyDescent="0.25">
      <c r="A132" t="s">
        <v>1671</v>
      </c>
      <c r="B132" t="s">
        <v>1672</v>
      </c>
      <c r="C132" t="s">
        <v>15</v>
      </c>
      <c r="D132" t="s">
        <v>15</v>
      </c>
      <c r="E132" s="30" t="s">
        <v>1598</v>
      </c>
      <c r="F132" s="30" t="s">
        <v>1598</v>
      </c>
      <c r="G132" t="s">
        <v>444</v>
      </c>
      <c r="H132" t="s">
        <v>444</v>
      </c>
      <c r="I132" s="30" t="s">
        <v>444</v>
      </c>
      <c r="J132" s="30" t="s">
        <v>444</v>
      </c>
      <c r="K132" t="s">
        <v>444</v>
      </c>
      <c r="L132" t="s">
        <v>444</v>
      </c>
      <c r="M132" s="30" t="s">
        <v>444</v>
      </c>
      <c r="N132" s="30" t="s">
        <v>444</v>
      </c>
      <c r="O132" t="s">
        <v>444</v>
      </c>
      <c r="P132" t="s">
        <v>444</v>
      </c>
      <c r="Q132" s="30" t="s">
        <v>444</v>
      </c>
      <c r="R132" s="30" t="s">
        <v>444</v>
      </c>
      <c r="S132" t="s">
        <v>444</v>
      </c>
      <c r="T132" t="s">
        <v>444</v>
      </c>
      <c r="U132" s="30" t="s">
        <v>444</v>
      </c>
      <c r="V132" s="30" t="s">
        <v>444</v>
      </c>
      <c r="W132" t="s">
        <v>444</v>
      </c>
      <c r="X132" t="s">
        <v>444</v>
      </c>
      <c r="Y132" s="30" t="s">
        <v>444</v>
      </c>
      <c r="Z132" s="30" t="s">
        <v>444</v>
      </c>
      <c r="AA132" t="s">
        <v>444</v>
      </c>
      <c r="AB132" t="s">
        <v>444</v>
      </c>
      <c r="AC132" s="30" t="s">
        <v>444</v>
      </c>
      <c r="AD132" s="30" t="s">
        <v>444</v>
      </c>
      <c r="AE132" t="s">
        <v>444</v>
      </c>
      <c r="AF132" t="s">
        <v>444</v>
      </c>
      <c r="AG132" s="30" t="s">
        <v>444</v>
      </c>
      <c r="AH132" s="30" t="s">
        <v>444</v>
      </c>
      <c r="AI132" t="s">
        <v>444</v>
      </c>
      <c r="AJ132" t="s">
        <v>444</v>
      </c>
      <c r="AK132" s="30" t="s">
        <v>444</v>
      </c>
      <c r="AL132" s="30" t="s">
        <v>444</v>
      </c>
      <c r="AM132" t="s">
        <v>444</v>
      </c>
      <c r="AN132" t="s">
        <v>444</v>
      </c>
      <c r="AO132" s="30" t="s">
        <v>444</v>
      </c>
      <c r="AP132" s="30" t="s">
        <v>444</v>
      </c>
      <c r="AQ132" t="s">
        <v>444</v>
      </c>
      <c r="AR132" t="s">
        <v>444</v>
      </c>
      <c r="AS132" s="30" t="s">
        <v>444</v>
      </c>
      <c r="AT132" s="30" t="s">
        <v>444</v>
      </c>
      <c r="AU132" t="s">
        <v>444</v>
      </c>
      <c r="AV132" t="s">
        <v>444</v>
      </c>
    </row>
    <row r="133" spans="1:48" x14ac:dyDescent="0.25">
      <c r="A133" t="s">
        <v>851</v>
      </c>
      <c r="B133" t="s">
        <v>1673</v>
      </c>
      <c r="C133" t="s">
        <v>8</v>
      </c>
      <c r="D133" t="s">
        <v>15</v>
      </c>
      <c r="E133" s="30" t="s">
        <v>526</v>
      </c>
      <c r="F133" s="30" t="s">
        <v>1453</v>
      </c>
      <c r="G133" t="s">
        <v>582</v>
      </c>
      <c r="H133" t="s">
        <v>588</v>
      </c>
      <c r="I133" s="30" t="s">
        <v>444</v>
      </c>
      <c r="J133" s="30" t="s">
        <v>444</v>
      </c>
      <c r="K133" t="s">
        <v>444</v>
      </c>
      <c r="L133" t="s">
        <v>444</v>
      </c>
      <c r="M133" s="30" t="s">
        <v>444</v>
      </c>
      <c r="N133" s="30" t="s">
        <v>444</v>
      </c>
      <c r="O133" t="s">
        <v>444</v>
      </c>
      <c r="P133" t="s">
        <v>444</v>
      </c>
      <c r="Q133" s="30" t="s">
        <v>444</v>
      </c>
      <c r="R133" s="30" t="s">
        <v>444</v>
      </c>
      <c r="S133" t="s">
        <v>444</v>
      </c>
      <c r="T133" t="s">
        <v>444</v>
      </c>
      <c r="U133" s="30" t="s">
        <v>444</v>
      </c>
      <c r="V133" s="30" t="s">
        <v>444</v>
      </c>
      <c r="W133" t="s">
        <v>444</v>
      </c>
      <c r="X133" t="s">
        <v>444</v>
      </c>
      <c r="Y133" s="30" t="s">
        <v>444</v>
      </c>
      <c r="Z133" s="30" t="s">
        <v>444</v>
      </c>
      <c r="AA133" t="s">
        <v>444</v>
      </c>
      <c r="AB133" t="s">
        <v>444</v>
      </c>
      <c r="AC133" s="30" t="s">
        <v>444</v>
      </c>
      <c r="AD133" s="30" t="s">
        <v>444</v>
      </c>
      <c r="AE133" t="s">
        <v>444</v>
      </c>
      <c r="AF133" t="s">
        <v>444</v>
      </c>
      <c r="AG133" s="30" t="s">
        <v>444</v>
      </c>
      <c r="AH133" s="30" t="s">
        <v>444</v>
      </c>
      <c r="AI133" t="s">
        <v>444</v>
      </c>
      <c r="AJ133" t="s">
        <v>444</v>
      </c>
      <c r="AK133" s="30" t="s">
        <v>444</v>
      </c>
      <c r="AL133" s="30" t="s">
        <v>444</v>
      </c>
      <c r="AM133" t="s">
        <v>444</v>
      </c>
      <c r="AN133" t="s">
        <v>444</v>
      </c>
      <c r="AO133" s="30" t="s">
        <v>444</v>
      </c>
      <c r="AP133" s="30" t="s">
        <v>444</v>
      </c>
      <c r="AQ133" t="s">
        <v>444</v>
      </c>
      <c r="AR133" t="s">
        <v>444</v>
      </c>
      <c r="AS133" s="30" t="s">
        <v>444</v>
      </c>
      <c r="AT133" s="30" t="s">
        <v>444</v>
      </c>
      <c r="AU133" t="s">
        <v>444</v>
      </c>
      <c r="AV133" t="s">
        <v>444</v>
      </c>
    </row>
    <row r="134" spans="1:48" x14ac:dyDescent="0.25">
      <c r="A134" t="s">
        <v>1678</v>
      </c>
      <c r="B134" t="s">
        <v>1679</v>
      </c>
      <c r="C134" t="s">
        <v>8</v>
      </c>
      <c r="D134" t="s">
        <v>15</v>
      </c>
      <c r="E134" s="30" t="s">
        <v>531</v>
      </c>
      <c r="F134" s="30" t="s">
        <v>531</v>
      </c>
      <c r="G134" t="s">
        <v>533</v>
      </c>
      <c r="H134" t="s">
        <v>1453</v>
      </c>
      <c r="I134" s="30" t="s">
        <v>575</v>
      </c>
      <c r="J134" s="30" t="s">
        <v>575</v>
      </c>
      <c r="K134" t="s">
        <v>1454</v>
      </c>
      <c r="L134" t="s">
        <v>609</v>
      </c>
      <c r="M134" s="30" t="s">
        <v>444</v>
      </c>
      <c r="N134" s="30" t="s">
        <v>444</v>
      </c>
      <c r="O134" t="s">
        <v>444</v>
      </c>
      <c r="P134" t="s">
        <v>444</v>
      </c>
      <c r="Q134" s="30" t="s">
        <v>444</v>
      </c>
      <c r="R134" s="30" t="s">
        <v>444</v>
      </c>
      <c r="S134" t="s">
        <v>444</v>
      </c>
      <c r="T134" t="s">
        <v>444</v>
      </c>
      <c r="U134" s="30" t="s">
        <v>444</v>
      </c>
      <c r="V134" s="30" t="s">
        <v>444</v>
      </c>
      <c r="W134" t="s">
        <v>444</v>
      </c>
      <c r="X134" t="s">
        <v>444</v>
      </c>
      <c r="Y134" s="30" t="s">
        <v>444</v>
      </c>
      <c r="Z134" s="30" t="s">
        <v>444</v>
      </c>
      <c r="AA134" t="s">
        <v>444</v>
      </c>
      <c r="AB134" t="s">
        <v>444</v>
      </c>
      <c r="AC134" s="30" t="s">
        <v>444</v>
      </c>
      <c r="AD134" s="30" t="s">
        <v>444</v>
      </c>
      <c r="AE134" t="s">
        <v>444</v>
      </c>
      <c r="AF134" t="s">
        <v>444</v>
      </c>
      <c r="AG134" s="30" t="s">
        <v>444</v>
      </c>
      <c r="AH134" s="30" t="s">
        <v>444</v>
      </c>
      <c r="AI134" t="s">
        <v>444</v>
      </c>
      <c r="AJ134" t="s">
        <v>444</v>
      </c>
      <c r="AK134" s="30" t="s">
        <v>444</v>
      </c>
      <c r="AL134" s="30" t="s">
        <v>444</v>
      </c>
      <c r="AM134" t="s">
        <v>444</v>
      </c>
      <c r="AN134" t="s">
        <v>444</v>
      </c>
      <c r="AO134" s="30" t="s">
        <v>444</v>
      </c>
      <c r="AP134" s="30" t="s">
        <v>444</v>
      </c>
      <c r="AQ134" t="s">
        <v>444</v>
      </c>
      <c r="AR134" t="s">
        <v>444</v>
      </c>
      <c r="AS134" s="30" t="s">
        <v>444</v>
      </c>
      <c r="AT134" s="30" t="s">
        <v>444</v>
      </c>
      <c r="AU134" t="s">
        <v>444</v>
      </c>
      <c r="AV134" t="s">
        <v>444</v>
      </c>
    </row>
    <row r="135" spans="1:48" x14ac:dyDescent="0.25">
      <c r="A135" t="s">
        <v>842</v>
      </c>
      <c r="B135" t="s">
        <v>1682</v>
      </c>
      <c r="C135" t="s">
        <v>8</v>
      </c>
      <c r="D135" t="s">
        <v>15</v>
      </c>
      <c r="E135" s="30" t="s">
        <v>526</v>
      </c>
      <c r="F135" s="30" t="s">
        <v>1453</v>
      </c>
      <c r="G135" t="s">
        <v>582</v>
      </c>
      <c r="H135" t="s">
        <v>583</v>
      </c>
      <c r="I135" s="30" t="s">
        <v>585</v>
      </c>
      <c r="J135" s="30" t="s">
        <v>585</v>
      </c>
      <c r="K135" t="s">
        <v>580</v>
      </c>
      <c r="L135" t="s">
        <v>580</v>
      </c>
      <c r="M135" s="30" t="s">
        <v>586</v>
      </c>
      <c r="N135" s="30" t="s">
        <v>586</v>
      </c>
      <c r="O135" t="s">
        <v>587</v>
      </c>
      <c r="P135" t="s">
        <v>587</v>
      </c>
      <c r="Q135" s="30" t="s">
        <v>588</v>
      </c>
      <c r="R135" s="30" t="s">
        <v>588</v>
      </c>
      <c r="S135" t="s">
        <v>589</v>
      </c>
      <c r="T135" t="s">
        <v>590</v>
      </c>
      <c r="U135" s="30" t="s">
        <v>444</v>
      </c>
      <c r="V135" s="30" t="s">
        <v>444</v>
      </c>
      <c r="W135" t="s">
        <v>444</v>
      </c>
      <c r="X135" t="s">
        <v>444</v>
      </c>
      <c r="Y135" s="30" t="s">
        <v>444</v>
      </c>
      <c r="Z135" s="30" t="s">
        <v>444</v>
      </c>
      <c r="AA135" t="s">
        <v>593</v>
      </c>
      <c r="AB135" t="s">
        <v>593</v>
      </c>
      <c r="AC135" s="30" t="s">
        <v>594</v>
      </c>
      <c r="AD135" s="30" t="s">
        <v>594</v>
      </c>
      <c r="AE135" t="s">
        <v>597</v>
      </c>
      <c r="AF135" t="s">
        <v>3434</v>
      </c>
      <c r="AG135" s="30" t="s">
        <v>607</v>
      </c>
      <c r="AH135" s="30" t="s">
        <v>3435</v>
      </c>
      <c r="AI135" t="s">
        <v>444</v>
      </c>
      <c r="AJ135" t="s">
        <v>444</v>
      </c>
      <c r="AK135" s="30" t="s">
        <v>444</v>
      </c>
      <c r="AL135" s="30" t="s">
        <v>444</v>
      </c>
      <c r="AM135" t="s">
        <v>444</v>
      </c>
      <c r="AN135" t="s">
        <v>444</v>
      </c>
      <c r="AO135" s="30" t="s">
        <v>444</v>
      </c>
      <c r="AP135" s="30" t="s">
        <v>444</v>
      </c>
      <c r="AQ135" t="s">
        <v>444</v>
      </c>
      <c r="AR135" t="s">
        <v>444</v>
      </c>
      <c r="AS135" s="30" t="s">
        <v>444</v>
      </c>
      <c r="AT135" s="30" t="s">
        <v>444</v>
      </c>
      <c r="AU135" t="s">
        <v>444</v>
      </c>
      <c r="AV135" t="s">
        <v>444</v>
      </c>
    </row>
    <row r="136" spans="1:48" x14ac:dyDescent="0.25">
      <c r="A136" t="s">
        <v>1686</v>
      </c>
      <c r="B136" t="s">
        <v>1687</v>
      </c>
      <c r="C136" t="s">
        <v>8</v>
      </c>
      <c r="D136" t="s">
        <v>15</v>
      </c>
      <c r="E136" s="30" t="s">
        <v>481</v>
      </c>
      <c r="F136" s="30" t="s">
        <v>481</v>
      </c>
      <c r="G136" t="s">
        <v>494</v>
      </c>
      <c r="H136" t="s">
        <v>494</v>
      </c>
      <c r="I136" s="30" t="s">
        <v>496</v>
      </c>
      <c r="J136" s="30" t="s">
        <v>496</v>
      </c>
      <c r="K136" t="s">
        <v>444</v>
      </c>
      <c r="L136" t="s">
        <v>444</v>
      </c>
      <c r="M136" s="30" t="s">
        <v>444</v>
      </c>
      <c r="N136" s="30" t="s">
        <v>444</v>
      </c>
      <c r="O136" t="s">
        <v>444</v>
      </c>
      <c r="P136" t="s">
        <v>444</v>
      </c>
      <c r="Q136" s="30" t="s">
        <v>444</v>
      </c>
      <c r="R136" s="30" t="s">
        <v>444</v>
      </c>
      <c r="S136" t="s">
        <v>444</v>
      </c>
      <c r="T136" t="s">
        <v>444</v>
      </c>
      <c r="U136" s="30" t="s">
        <v>444</v>
      </c>
      <c r="V136" s="30" t="s">
        <v>444</v>
      </c>
      <c r="W136" t="s">
        <v>444</v>
      </c>
      <c r="X136" t="s">
        <v>444</v>
      </c>
      <c r="Y136" s="30" t="s">
        <v>444</v>
      </c>
      <c r="Z136" s="30" t="s">
        <v>444</v>
      </c>
      <c r="AA136" t="s">
        <v>444</v>
      </c>
      <c r="AB136" t="s">
        <v>444</v>
      </c>
      <c r="AC136" s="30" t="s">
        <v>444</v>
      </c>
      <c r="AD136" s="30" t="s">
        <v>444</v>
      </c>
      <c r="AE136" t="s">
        <v>444</v>
      </c>
      <c r="AF136" t="s">
        <v>444</v>
      </c>
      <c r="AG136" s="30" t="s">
        <v>444</v>
      </c>
      <c r="AH136" s="30" t="s">
        <v>444</v>
      </c>
      <c r="AI136" t="s">
        <v>444</v>
      </c>
      <c r="AJ136" t="s">
        <v>444</v>
      </c>
      <c r="AK136" s="30" t="s">
        <v>444</v>
      </c>
      <c r="AL136" s="30" t="s">
        <v>444</v>
      </c>
      <c r="AM136" t="s">
        <v>444</v>
      </c>
      <c r="AN136" t="s">
        <v>444</v>
      </c>
      <c r="AO136" s="30" t="s">
        <v>444</v>
      </c>
      <c r="AP136" s="30" t="s">
        <v>444</v>
      </c>
      <c r="AQ136" t="s">
        <v>444</v>
      </c>
      <c r="AR136" t="s">
        <v>444</v>
      </c>
      <c r="AS136" s="30" t="s">
        <v>444</v>
      </c>
      <c r="AT136" s="30" t="s">
        <v>444</v>
      </c>
      <c r="AU136" t="s">
        <v>444</v>
      </c>
      <c r="AV136" t="s">
        <v>444</v>
      </c>
    </row>
    <row r="137" spans="1:48" x14ac:dyDescent="0.25">
      <c r="A137" t="s">
        <v>816</v>
      </c>
      <c r="B137" t="s">
        <v>1690</v>
      </c>
      <c r="C137" t="s">
        <v>8</v>
      </c>
      <c r="D137" t="s">
        <v>15</v>
      </c>
      <c r="E137" s="30" t="s">
        <v>481</v>
      </c>
      <c r="F137" s="30" t="s">
        <v>481</v>
      </c>
      <c r="G137" t="s">
        <v>494</v>
      </c>
      <c r="H137" t="s">
        <v>494</v>
      </c>
      <c r="I137" s="30" t="s">
        <v>496</v>
      </c>
      <c r="J137" s="30" t="s">
        <v>496</v>
      </c>
      <c r="K137" t="s">
        <v>444</v>
      </c>
      <c r="L137" t="s">
        <v>444</v>
      </c>
      <c r="M137" s="30" t="s">
        <v>444</v>
      </c>
      <c r="N137" s="30" t="s">
        <v>444</v>
      </c>
      <c r="O137" t="s">
        <v>444</v>
      </c>
      <c r="P137" t="s">
        <v>444</v>
      </c>
      <c r="Q137" s="30" t="s">
        <v>444</v>
      </c>
      <c r="R137" s="30" t="s">
        <v>444</v>
      </c>
      <c r="S137" t="s">
        <v>444</v>
      </c>
      <c r="T137" t="s">
        <v>444</v>
      </c>
      <c r="U137" s="30" t="s">
        <v>444</v>
      </c>
      <c r="V137" s="30" t="s">
        <v>444</v>
      </c>
      <c r="W137" t="s">
        <v>444</v>
      </c>
      <c r="X137" t="s">
        <v>444</v>
      </c>
      <c r="Y137" s="30" t="s">
        <v>444</v>
      </c>
      <c r="Z137" s="30" t="s">
        <v>444</v>
      </c>
      <c r="AA137" t="s">
        <v>444</v>
      </c>
      <c r="AB137" t="s">
        <v>444</v>
      </c>
      <c r="AC137" s="30" t="s">
        <v>444</v>
      </c>
      <c r="AD137" s="30" t="s">
        <v>444</v>
      </c>
      <c r="AE137" t="s">
        <v>444</v>
      </c>
      <c r="AF137" t="s">
        <v>444</v>
      </c>
      <c r="AG137" s="30" t="s">
        <v>444</v>
      </c>
      <c r="AH137" s="30" t="s">
        <v>444</v>
      </c>
      <c r="AI137" t="s">
        <v>444</v>
      </c>
      <c r="AJ137" t="s">
        <v>444</v>
      </c>
      <c r="AK137" s="30" t="s">
        <v>444</v>
      </c>
      <c r="AL137" s="30" t="s">
        <v>444</v>
      </c>
      <c r="AM137" t="s">
        <v>444</v>
      </c>
      <c r="AN137" t="s">
        <v>444</v>
      </c>
      <c r="AO137" s="30" t="s">
        <v>444</v>
      </c>
      <c r="AP137" s="30" t="s">
        <v>444</v>
      </c>
      <c r="AQ137" t="s">
        <v>444</v>
      </c>
      <c r="AR137" t="s">
        <v>444</v>
      </c>
      <c r="AS137" s="30" t="s">
        <v>444</v>
      </c>
      <c r="AT137" s="30" t="s">
        <v>444</v>
      </c>
      <c r="AU137" t="s">
        <v>444</v>
      </c>
      <c r="AV137" t="s">
        <v>444</v>
      </c>
    </row>
    <row r="138" spans="1:48" x14ac:dyDescent="0.25">
      <c r="A138" t="s">
        <v>1074</v>
      </c>
      <c r="B138" t="s">
        <v>1693</v>
      </c>
      <c r="C138" t="s">
        <v>15</v>
      </c>
      <c r="D138" t="s">
        <v>15</v>
      </c>
      <c r="E138" s="30" t="s">
        <v>593</v>
      </c>
      <c r="F138" s="30" t="s">
        <v>593</v>
      </c>
      <c r="G138" t="s">
        <v>444</v>
      </c>
      <c r="H138" t="s">
        <v>444</v>
      </c>
      <c r="I138" s="30" t="s">
        <v>444</v>
      </c>
      <c r="J138" s="30" t="s">
        <v>444</v>
      </c>
      <c r="K138" t="s">
        <v>444</v>
      </c>
      <c r="L138" t="s">
        <v>444</v>
      </c>
      <c r="M138" s="30" t="s">
        <v>444</v>
      </c>
      <c r="N138" s="30" t="s">
        <v>444</v>
      </c>
      <c r="O138" t="s">
        <v>444</v>
      </c>
      <c r="P138" t="s">
        <v>444</v>
      </c>
      <c r="Q138" s="30" t="s">
        <v>444</v>
      </c>
      <c r="R138" s="30" t="s">
        <v>444</v>
      </c>
      <c r="S138" t="s">
        <v>444</v>
      </c>
      <c r="T138" t="s">
        <v>444</v>
      </c>
      <c r="U138" s="30" t="s">
        <v>444</v>
      </c>
      <c r="V138" s="30" t="s">
        <v>444</v>
      </c>
      <c r="W138" t="s">
        <v>444</v>
      </c>
      <c r="X138" t="s">
        <v>444</v>
      </c>
      <c r="Y138" s="30" t="s">
        <v>444</v>
      </c>
      <c r="Z138" s="30" t="s">
        <v>444</v>
      </c>
      <c r="AA138" t="s">
        <v>444</v>
      </c>
      <c r="AB138" t="s">
        <v>444</v>
      </c>
      <c r="AC138" s="30" t="s">
        <v>444</v>
      </c>
      <c r="AD138" s="30" t="s">
        <v>444</v>
      </c>
      <c r="AE138" t="s">
        <v>444</v>
      </c>
      <c r="AF138" t="s">
        <v>444</v>
      </c>
      <c r="AG138" s="30" t="s">
        <v>444</v>
      </c>
      <c r="AH138" s="30" t="s">
        <v>444</v>
      </c>
      <c r="AI138" t="s">
        <v>444</v>
      </c>
      <c r="AJ138" t="s">
        <v>444</v>
      </c>
      <c r="AK138" s="30" t="s">
        <v>444</v>
      </c>
      <c r="AL138" s="30" t="s">
        <v>444</v>
      </c>
      <c r="AM138" t="s">
        <v>444</v>
      </c>
      <c r="AN138" t="s">
        <v>444</v>
      </c>
      <c r="AO138" s="30" t="s">
        <v>444</v>
      </c>
      <c r="AP138" s="30" t="s">
        <v>444</v>
      </c>
      <c r="AQ138" t="s">
        <v>444</v>
      </c>
      <c r="AR138" t="s">
        <v>444</v>
      </c>
      <c r="AS138" s="30" t="s">
        <v>444</v>
      </c>
      <c r="AT138" s="30" t="s">
        <v>444</v>
      </c>
      <c r="AU138" t="s">
        <v>444</v>
      </c>
      <c r="AV138" t="s">
        <v>444</v>
      </c>
    </row>
    <row r="139" spans="1:48" x14ac:dyDescent="0.25">
      <c r="A139" t="s">
        <v>1695</v>
      </c>
      <c r="B139" t="s">
        <v>1696</v>
      </c>
      <c r="C139" t="s">
        <v>8</v>
      </c>
      <c r="D139" t="s">
        <v>15</v>
      </c>
      <c r="E139" s="30" t="s">
        <v>526</v>
      </c>
      <c r="F139" s="30" t="s">
        <v>1453</v>
      </c>
      <c r="G139" t="s">
        <v>582</v>
      </c>
      <c r="H139" t="s">
        <v>584</v>
      </c>
      <c r="I139" s="30" t="s">
        <v>585</v>
      </c>
      <c r="J139" s="30" t="s">
        <v>585</v>
      </c>
      <c r="K139" t="s">
        <v>587</v>
      </c>
      <c r="L139" t="s">
        <v>587</v>
      </c>
      <c r="M139" s="30" t="s">
        <v>588</v>
      </c>
      <c r="N139" s="30" t="s">
        <v>588</v>
      </c>
      <c r="O139" t="s">
        <v>593</v>
      </c>
      <c r="P139" t="s">
        <v>593</v>
      </c>
      <c r="Q139" s="30" t="s">
        <v>444</v>
      </c>
      <c r="R139" s="30" t="s">
        <v>444</v>
      </c>
      <c r="S139" t="s">
        <v>444</v>
      </c>
      <c r="T139" t="s">
        <v>444</v>
      </c>
      <c r="U139" s="30" t="s">
        <v>444</v>
      </c>
      <c r="V139" s="30" t="s">
        <v>444</v>
      </c>
      <c r="W139" t="s">
        <v>444</v>
      </c>
      <c r="X139" t="s">
        <v>444</v>
      </c>
      <c r="Y139" s="30" t="s">
        <v>444</v>
      </c>
      <c r="Z139" s="30" t="s">
        <v>444</v>
      </c>
      <c r="AA139" t="s">
        <v>444</v>
      </c>
      <c r="AB139" t="s">
        <v>444</v>
      </c>
      <c r="AC139" s="30" t="s">
        <v>444</v>
      </c>
      <c r="AD139" s="30" t="s">
        <v>444</v>
      </c>
      <c r="AE139" t="s">
        <v>444</v>
      </c>
      <c r="AF139" t="s">
        <v>444</v>
      </c>
      <c r="AG139" s="30" t="s">
        <v>444</v>
      </c>
      <c r="AH139" s="30" t="s">
        <v>444</v>
      </c>
      <c r="AI139" t="s">
        <v>444</v>
      </c>
      <c r="AJ139" t="s">
        <v>444</v>
      </c>
      <c r="AK139" s="30" t="s">
        <v>444</v>
      </c>
      <c r="AL139" s="30" t="s">
        <v>444</v>
      </c>
      <c r="AM139" t="s">
        <v>444</v>
      </c>
      <c r="AN139" t="s">
        <v>444</v>
      </c>
      <c r="AO139" s="30" t="s">
        <v>444</v>
      </c>
      <c r="AP139" s="30" t="s">
        <v>444</v>
      </c>
      <c r="AQ139" t="s">
        <v>444</v>
      </c>
      <c r="AR139" t="s">
        <v>444</v>
      </c>
      <c r="AS139" s="30" t="s">
        <v>444</v>
      </c>
      <c r="AT139" s="30" t="s">
        <v>444</v>
      </c>
      <c r="AU139" t="s">
        <v>444</v>
      </c>
      <c r="AV139" t="s">
        <v>444</v>
      </c>
    </row>
    <row r="140" spans="1:48" x14ac:dyDescent="0.25">
      <c r="A140" t="s">
        <v>360</v>
      </c>
      <c r="B140" t="s">
        <v>1697</v>
      </c>
      <c r="C140" t="s">
        <v>8</v>
      </c>
      <c r="D140" t="s">
        <v>15</v>
      </c>
      <c r="E140" s="30" t="s">
        <v>526</v>
      </c>
      <c r="F140" s="30" t="s">
        <v>571</v>
      </c>
      <c r="G140" t="s">
        <v>575</v>
      </c>
      <c r="H140" t="s">
        <v>575</v>
      </c>
      <c r="I140" s="30" t="s">
        <v>1454</v>
      </c>
      <c r="J140" s="30" t="s">
        <v>609</v>
      </c>
      <c r="K140" t="s">
        <v>623</v>
      </c>
      <c r="L140" t="s">
        <v>623</v>
      </c>
      <c r="M140" s="30" t="s">
        <v>444</v>
      </c>
      <c r="N140" s="30" t="s">
        <v>444</v>
      </c>
      <c r="O140" t="s">
        <v>444</v>
      </c>
      <c r="P140" t="s">
        <v>444</v>
      </c>
      <c r="Q140" s="30" t="s">
        <v>444</v>
      </c>
      <c r="R140" s="30" t="s">
        <v>444</v>
      </c>
      <c r="S140" t="s">
        <v>444</v>
      </c>
      <c r="T140" t="s">
        <v>444</v>
      </c>
      <c r="U140" s="30" t="s">
        <v>444</v>
      </c>
      <c r="V140" s="30" t="s">
        <v>444</v>
      </c>
      <c r="W140" t="s">
        <v>444</v>
      </c>
      <c r="X140" t="s">
        <v>444</v>
      </c>
      <c r="Y140" s="30" t="s">
        <v>444</v>
      </c>
      <c r="Z140" s="30" t="s">
        <v>444</v>
      </c>
      <c r="AA140" t="s">
        <v>444</v>
      </c>
      <c r="AB140" t="s">
        <v>444</v>
      </c>
      <c r="AC140" s="30" t="s">
        <v>444</v>
      </c>
      <c r="AD140" s="30" t="s">
        <v>444</v>
      </c>
      <c r="AE140" t="s">
        <v>444</v>
      </c>
      <c r="AF140" t="s">
        <v>444</v>
      </c>
      <c r="AG140" s="30" t="s">
        <v>444</v>
      </c>
      <c r="AH140" s="30" t="s">
        <v>444</v>
      </c>
      <c r="AI140" t="s">
        <v>444</v>
      </c>
      <c r="AJ140" t="s">
        <v>444</v>
      </c>
      <c r="AK140" s="30" t="s">
        <v>444</v>
      </c>
      <c r="AL140" s="30" t="s">
        <v>444</v>
      </c>
      <c r="AM140" t="s">
        <v>444</v>
      </c>
      <c r="AN140" t="s">
        <v>444</v>
      </c>
      <c r="AO140" s="30" t="s">
        <v>444</v>
      </c>
      <c r="AP140" s="30" t="s">
        <v>444</v>
      </c>
      <c r="AQ140" t="s">
        <v>444</v>
      </c>
      <c r="AR140" t="s">
        <v>444</v>
      </c>
      <c r="AS140" s="30" t="s">
        <v>444</v>
      </c>
      <c r="AT140" s="30" t="s">
        <v>444</v>
      </c>
      <c r="AU140" t="s">
        <v>444</v>
      </c>
      <c r="AV140" t="s">
        <v>444</v>
      </c>
    </row>
    <row r="141" spans="1:48" x14ac:dyDescent="0.25">
      <c r="A141" t="s">
        <v>362</v>
      </c>
      <c r="B141" t="s">
        <v>1699</v>
      </c>
      <c r="C141" t="s">
        <v>8</v>
      </c>
      <c r="D141" t="s">
        <v>15</v>
      </c>
      <c r="E141" s="30" t="s">
        <v>526</v>
      </c>
      <c r="F141" s="30" t="s">
        <v>571</v>
      </c>
      <c r="G141" t="s">
        <v>575</v>
      </c>
      <c r="H141" t="s">
        <v>575</v>
      </c>
      <c r="I141" s="30" t="s">
        <v>1454</v>
      </c>
      <c r="J141" s="30" t="s">
        <v>609</v>
      </c>
      <c r="K141" t="s">
        <v>623</v>
      </c>
      <c r="L141" t="s">
        <v>623</v>
      </c>
      <c r="M141" s="30" t="s">
        <v>444</v>
      </c>
      <c r="N141" s="30" t="s">
        <v>444</v>
      </c>
      <c r="O141" t="s">
        <v>444</v>
      </c>
      <c r="P141" t="s">
        <v>444</v>
      </c>
      <c r="Q141" s="30" t="s">
        <v>444</v>
      </c>
      <c r="R141" s="30" t="s">
        <v>444</v>
      </c>
      <c r="S141" t="s">
        <v>444</v>
      </c>
      <c r="T141" t="s">
        <v>444</v>
      </c>
      <c r="U141" s="30" t="s">
        <v>444</v>
      </c>
      <c r="V141" s="30" t="s">
        <v>444</v>
      </c>
      <c r="W141" t="s">
        <v>444</v>
      </c>
      <c r="X141" t="s">
        <v>444</v>
      </c>
      <c r="Y141" s="30" t="s">
        <v>444</v>
      </c>
      <c r="Z141" s="30" t="s">
        <v>444</v>
      </c>
      <c r="AA141" t="s">
        <v>444</v>
      </c>
      <c r="AB141" t="s">
        <v>444</v>
      </c>
      <c r="AC141" s="30" t="s">
        <v>444</v>
      </c>
      <c r="AD141" s="30" t="s">
        <v>444</v>
      </c>
      <c r="AE141" t="s">
        <v>444</v>
      </c>
      <c r="AF141" t="s">
        <v>444</v>
      </c>
      <c r="AG141" s="30" t="s">
        <v>444</v>
      </c>
      <c r="AH141" s="30" t="s">
        <v>444</v>
      </c>
      <c r="AI141" t="s">
        <v>444</v>
      </c>
      <c r="AJ141" t="s">
        <v>444</v>
      </c>
      <c r="AK141" s="30" t="s">
        <v>444</v>
      </c>
      <c r="AL141" s="30" t="s">
        <v>444</v>
      </c>
      <c r="AM141" t="s">
        <v>444</v>
      </c>
      <c r="AN141" t="s">
        <v>444</v>
      </c>
      <c r="AO141" s="30" t="s">
        <v>444</v>
      </c>
      <c r="AP141" s="30" t="s">
        <v>444</v>
      </c>
      <c r="AQ141" t="s">
        <v>444</v>
      </c>
      <c r="AR141" t="s">
        <v>444</v>
      </c>
      <c r="AS141" s="30" t="s">
        <v>444</v>
      </c>
      <c r="AT141" s="30" t="s">
        <v>444</v>
      </c>
      <c r="AU141" t="s">
        <v>444</v>
      </c>
      <c r="AV141" t="s">
        <v>444</v>
      </c>
    </row>
    <row r="142" spans="1:48" x14ac:dyDescent="0.25">
      <c r="A142" t="s">
        <v>342</v>
      </c>
      <c r="B142" t="s">
        <v>1700</v>
      </c>
      <c r="C142" t="s">
        <v>8</v>
      </c>
      <c r="D142" t="s">
        <v>15</v>
      </c>
      <c r="E142" s="30" t="s">
        <v>526</v>
      </c>
      <c r="F142" s="30" t="s">
        <v>571</v>
      </c>
      <c r="G142" t="s">
        <v>575</v>
      </c>
      <c r="H142" t="s">
        <v>575</v>
      </c>
      <c r="I142" s="30" t="s">
        <v>1454</v>
      </c>
      <c r="J142" s="30" t="s">
        <v>609</v>
      </c>
      <c r="K142" t="s">
        <v>444</v>
      </c>
      <c r="L142" t="s">
        <v>444</v>
      </c>
      <c r="M142" s="30" t="s">
        <v>444</v>
      </c>
      <c r="N142" s="30" t="s">
        <v>444</v>
      </c>
      <c r="O142" t="s">
        <v>444</v>
      </c>
      <c r="P142" t="s">
        <v>444</v>
      </c>
      <c r="Q142" s="30" t="s">
        <v>444</v>
      </c>
      <c r="R142" s="30" t="s">
        <v>444</v>
      </c>
      <c r="S142" t="s">
        <v>444</v>
      </c>
      <c r="T142" t="s">
        <v>444</v>
      </c>
      <c r="U142" s="30" t="s">
        <v>444</v>
      </c>
      <c r="V142" s="30" t="s">
        <v>444</v>
      </c>
      <c r="W142" t="s">
        <v>444</v>
      </c>
      <c r="X142" t="s">
        <v>444</v>
      </c>
      <c r="Y142" s="30" t="s">
        <v>444</v>
      </c>
      <c r="Z142" s="30" t="s">
        <v>444</v>
      </c>
      <c r="AA142" t="s">
        <v>444</v>
      </c>
      <c r="AB142" t="s">
        <v>444</v>
      </c>
      <c r="AC142" s="30" t="s">
        <v>444</v>
      </c>
      <c r="AD142" s="30" t="s">
        <v>444</v>
      </c>
      <c r="AE142" t="s">
        <v>444</v>
      </c>
      <c r="AF142" t="s">
        <v>444</v>
      </c>
      <c r="AG142" s="30" t="s">
        <v>444</v>
      </c>
      <c r="AH142" s="30" t="s">
        <v>444</v>
      </c>
      <c r="AI142" t="s">
        <v>444</v>
      </c>
      <c r="AJ142" t="s">
        <v>444</v>
      </c>
      <c r="AK142" s="30" t="s">
        <v>444</v>
      </c>
      <c r="AL142" s="30" t="s">
        <v>444</v>
      </c>
      <c r="AM142" t="s">
        <v>444</v>
      </c>
      <c r="AN142" t="s">
        <v>444</v>
      </c>
      <c r="AO142" s="30" t="s">
        <v>444</v>
      </c>
      <c r="AP142" s="30" t="s">
        <v>444</v>
      </c>
      <c r="AQ142" t="s">
        <v>444</v>
      </c>
      <c r="AR142" t="s">
        <v>444</v>
      </c>
      <c r="AS142" s="30" t="s">
        <v>444</v>
      </c>
      <c r="AT142" s="30" t="s">
        <v>444</v>
      </c>
      <c r="AU142" t="s">
        <v>444</v>
      </c>
      <c r="AV142" t="s">
        <v>444</v>
      </c>
    </row>
    <row r="143" spans="1:48" x14ac:dyDescent="0.25">
      <c r="A143" t="s">
        <v>370</v>
      </c>
      <c r="B143" t="s">
        <v>1701</v>
      </c>
      <c r="C143" t="s">
        <v>8</v>
      </c>
      <c r="D143" t="s">
        <v>15</v>
      </c>
      <c r="E143" s="30" t="s">
        <v>526</v>
      </c>
      <c r="F143" s="30" t="s">
        <v>571</v>
      </c>
      <c r="G143" t="s">
        <v>575</v>
      </c>
      <c r="H143" t="s">
        <v>575</v>
      </c>
      <c r="I143" s="30" t="s">
        <v>1454</v>
      </c>
      <c r="J143" s="30" t="s">
        <v>609</v>
      </c>
      <c r="K143" t="s">
        <v>444</v>
      </c>
      <c r="L143" t="s">
        <v>444</v>
      </c>
      <c r="M143" s="30" t="s">
        <v>444</v>
      </c>
      <c r="N143" s="30" t="s">
        <v>444</v>
      </c>
      <c r="O143" t="s">
        <v>444</v>
      </c>
      <c r="P143" t="s">
        <v>444</v>
      </c>
      <c r="Q143" s="30" t="s">
        <v>444</v>
      </c>
      <c r="R143" s="30" t="s">
        <v>444</v>
      </c>
      <c r="S143" t="s">
        <v>444</v>
      </c>
      <c r="T143" t="s">
        <v>444</v>
      </c>
      <c r="U143" s="30" t="s">
        <v>444</v>
      </c>
      <c r="V143" s="30" t="s">
        <v>444</v>
      </c>
      <c r="W143" t="s">
        <v>444</v>
      </c>
      <c r="X143" t="s">
        <v>444</v>
      </c>
      <c r="Y143" s="30" t="s">
        <v>444</v>
      </c>
      <c r="Z143" s="30" t="s">
        <v>444</v>
      </c>
      <c r="AA143" t="s">
        <v>444</v>
      </c>
      <c r="AB143" t="s">
        <v>444</v>
      </c>
      <c r="AC143" s="30" t="s">
        <v>444</v>
      </c>
      <c r="AD143" s="30" t="s">
        <v>444</v>
      </c>
      <c r="AE143" t="s">
        <v>444</v>
      </c>
      <c r="AF143" t="s">
        <v>444</v>
      </c>
      <c r="AG143" s="30" t="s">
        <v>444</v>
      </c>
      <c r="AH143" s="30" t="s">
        <v>444</v>
      </c>
      <c r="AI143" t="s">
        <v>444</v>
      </c>
      <c r="AJ143" t="s">
        <v>444</v>
      </c>
      <c r="AK143" s="30" t="s">
        <v>444</v>
      </c>
      <c r="AL143" s="30" t="s">
        <v>444</v>
      </c>
      <c r="AM143" t="s">
        <v>444</v>
      </c>
      <c r="AN143" t="s">
        <v>444</v>
      </c>
      <c r="AO143" s="30" t="s">
        <v>444</v>
      </c>
      <c r="AP143" s="30" t="s">
        <v>444</v>
      </c>
      <c r="AQ143" t="s">
        <v>444</v>
      </c>
      <c r="AR143" t="s">
        <v>444</v>
      </c>
      <c r="AS143" s="30" t="s">
        <v>444</v>
      </c>
      <c r="AT143" s="30" t="s">
        <v>444</v>
      </c>
      <c r="AU143" t="s">
        <v>444</v>
      </c>
      <c r="AV143" t="s">
        <v>444</v>
      </c>
    </row>
    <row r="144" spans="1:48" x14ac:dyDescent="0.25">
      <c r="A144" t="s">
        <v>429</v>
      </c>
      <c r="B144" t="s">
        <v>1702</v>
      </c>
      <c r="C144" t="s">
        <v>15</v>
      </c>
      <c r="D144" t="s">
        <v>15</v>
      </c>
      <c r="E144" s="30" t="s">
        <v>526</v>
      </c>
      <c r="F144" s="30" t="s">
        <v>571</v>
      </c>
      <c r="G144" t="s">
        <v>575</v>
      </c>
      <c r="H144" t="s">
        <v>575</v>
      </c>
      <c r="I144" s="30" t="s">
        <v>1454</v>
      </c>
      <c r="J144" s="30" t="s">
        <v>609</v>
      </c>
      <c r="K144" t="s">
        <v>444</v>
      </c>
      <c r="L144" t="s">
        <v>444</v>
      </c>
      <c r="M144" s="30" t="s">
        <v>444</v>
      </c>
      <c r="N144" s="30" t="s">
        <v>444</v>
      </c>
      <c r="O144" t="s">
        <v>444</v>
      </c>
      <c r="P144" t="s">
        <v>444</v>
      </c>
      <c r="Q144" s="30" t="s">
        <v>444</v>
      </c>
      <c r="R144" s="30" t="s">
        <v>444</v>
      </c>
      <c r="S144" t="s">
        <v>444</v>
      </c>
      <c r="T144" t="s">
        <v>444</v>
      </c>
      <c r="U144" s="30" t="s">
        <v>444</v>
      </c>
      <c r="V144" s="30" t="s">
        <v>444</v>
      </c>
      <c r="W144" t="s">
        <v>444</v>
      </c>
      <c r="X144" t="s">
        <v>444</v>
      </c>
      <c r="Y144" s="30" t="s">
        <v>444</v>
      </c>
      <c r="Z144" s="30" t="s">
        <v>444</v>
      </c>
      <c r="AA144" t="s">
        <v>444</v>
      </c>
      <c r="AB144" t="s">
        <v>444</v>
      </c>
      <c r="AC144" s="30" t="s">
        <v>444</v>
      </c>
      <c r="AD144" s="30" t="s">
        <v>444</v>
      </c>
      <c r="AE144" t="s">
        <v>444</v>
      </c>
      <c r="AF144" t="s">
        <v>444</v>
      </c>
      <c r="AG144" s="30" t="s">
        <v>444</v>
      </c>
      <c r="AH144" s="30" t="s">
        <v>444</v>
      </c>
      <c r="AI144" t="s">
        <v>444</v>
      </c>
      <c r="AJ144" t="s">
        <v>444</v>
      </c>
      <c r="AK144" s="30" t="s">
        <v>444</v>
      </c>
      <c r="AL144" s="30" t="s">
        <v>444</v>
      </c>
      <c r="AM144" t="s">
        <v>444</v>
      </c>
      <c r="AN144" t="s">
        <v>444</v>
      </c>
      <c r="AO144" s="30" t="s">
        <v>444</v>
      </c>
      <c r="AP144" s="30" t="s">
        <v>444</v>
      </c>
      <c r="AQ144" t="s">
        <v>444</v>
      </c>
      <c r="AR144" t="s">
        <v>444</v>
      </c>
      <c r="AS144" s="30" t="s">
        <v>444</v>
      </c>
      <c r="AT144" s="30" t="s">
        <v>444</v>
      </c>
      <c r="AU144" t="s">
        <v>444</v>
      </c>
      <c r="AV144" t="s">
        <v>444</v>
      </c>
    </row>
    <row r="145" spans="1:48" x14ac:dyDescent="0.25">
      <c r="A145" t="s">
        <v>404</v>
      </c>
      <c r="B145" t="s">
        <v>1703</v>
      </c>
      <c r="C145" t="s">
        <v>15</v>
      </c>
      <c r="D145" t="s">
        <v>15</v>
      </c>
      <c r="E145" s="30" t="s">
        <v>526</v>
      </c>
      <c r="F145" s="30" t="s">
        <v>571</v>
      </c>
      <c r="G145" t="s">
        <v>575</v>
      </c>
      <c r="H145" t="s">
        <v>575</v>
      </c>
      <c r="I145" s="30" t="s">
        <v>1454</v>
      </c>
      <c r="J145" s="30" t="s">
        <v>609</v>
      </c>
      <c r="K145" t="s">
        <v>444</v>
      </c>
      <c r="L145" t="s">
        <v>444</v>
      </c>
      <c r="M145" s="30" t="s">
        <v>444</v>
      </c>
      <c r="N145" s="30" t="s">
        <v>444</v>
      </c>
      <c r="O145" t="s">
        <v>444</v>
      </c>
      <c r="P145" t="s">
        <v>444</v>
      </c>
      <c r="Q145" s="30" t="s">
        <v>444</v>
      </c>
      <c r="R145" s="30" t="s">
        <v>444</v>
      </c>
      <c r="S145" t="s">
        <v>444</v>
      </c>
      <c r="T145" t="s">
        <v>444</v>
      </c>
      <c r="U145" s="30" t="s">
        <v>444</v>
      </c>
      <c r="V145" s="30" t="s">
        <v>444</v>
      </c>
      <c r="W145" t="s">
        <v>444</v>
      </c>
      <c r="X145" t="s">
        <v>444</v>
      </c>
      <c r="Y145" s="30" t="s">
        <v>444</v>
      </c>
      <c r="Z145" s="30" t="s">
        <v>444</v>
      </c>
      <c r="AA145" t="s">
        <v>444</v>
      </c>
      <c r="AB145" t="s">
        <v>444</v>
      </c>
      <c r="AC145" s="30" t="s">
        <v>444</v>
      </c>
      <c r="AD145" s="30" t="s">
        <v>444</v>
      </c>
      <c r="AE145" t="s">
        <v>444</v>
      </c>
      <c r="AF145" t="s">
        <v>444</v>
      </c>
      <c r="AG145" s="30" t="s">
        <v>444</v>
      </c>
      <c r="AH145" s="30" t="s">
        <v>444</v>
      </c>
      <c r="AI145" t="s">
        <v>444</v>
      </c>
      <c r="AJ145" t="s">
        <v>444</v>
      </c>
      <c r="AK145" s="30" t="s">
        <v>444</v>
      </c>
      <c r="AL145" s="30" t="s">
        <v>444</v>
      </c>
      <c r="AM145" t="s">
        <v>444</v>
      </c>
      <c r="AN145" t="s">
        <v>444</v>
      </c>
      <c r="AO145" s="30" t="s">
        <v>444</v>
      </c>
      <c r="AP145" s="30" t="s">
        <v>444</v>
      </c>
      <c r="AQ145" t="s">
        <v>444</v>
      </c>
      <c r="AR145" t="s">
        <v>444</v>
      </c>
      <c r="AS145" s="30" t="s">
        <v>444</v>
      </c>
      <c r="AT145" s="30" t="s">
        <v>444</v>
      </c>
      <c r="AU145" t="s">
        <v>444</v>
      </c>
      <c r="AV145" t="s">
        <v>444</v>
      </c>
    </row>
    <row r="146" spans="1:48" x14ac:dyDescent="0.25">
      <c r="A146" t="s">
        <v>1043</v>
      </c>
      <c r="B146" t="s">
        <v>1704</v>
      </c>
      <c r="C146" t="s">
        <v>8</v>
      </c>
      <c r="D146" t="s">
        <v>15</v>
      </c>
      <c r="E146" s="30" t="s">
        <v>446</v>
      </c>
      <c r="F146" s="30" t="s">
        <v>475</v>
      </c>
      <c r="G146" t="s">
        <v>481</v>
      </c>
      <c r="H146" t="s">
        <v>494</v>
      </c>
      <c r="I146" s="30" t="s">
        <v>495</v>
      </c>
      <c r="J146" s="30" t="s">
        <v>495</v>
      </c>
      <c r="K146" t="s">
        <v>496</v>
      </c>
      <c r="L146" t="s">
        <v>496</v>
      </c>
      <c r="M146" s="30" t="s">
        <v>499</v>
      </c>
      <c r="N146" s="30" t="s">
        <v>499</v>
      </c>
      <c r="O146" t="s">
        <v>502</v>
      </c>
      <c r="P146" t="s">
        <v>248</v>
      </c>
      <c r="Q146" s="30" t="s">
        <v>479</v>
      </c>
      <c r="R146" s="30" t="s">
        <v>1399</v>
      </c>
      <c r="S146" t="s">
        <v>444</v>
      </c>
      <c r="T146" t="s">
        <v>444</v>
      </c>
      <c r="U146" s="30" t="s">
        <v>444</v>
      </c>
      <c r="V146" s="30" t="s">
        <v>444</v>
      </c>
      <c r="W146" t="s">
        <v>444</v>
      </c>
      <c r="X146" t="s">
        <v>444</v>
      </c>
      <c r="Y146" s="30" t="s">
        <v>444</v>
      </c>
      <c r="Z146" s="30" t="s">
        <v>444</v>
      </c>
      <c r="AA146" t="s">
        <v>444</v>
      </c>
      <c r="AB146" t="s">
        <v>444</v>
      </c>
      <c r="AC146" s="30" t="s">
        <v>444</v>
      </c>
      <c r="AD146" s="30" t="s">
        <v>444</v>
      </c>
      <c r="AE146" t="s">
        <v>444</v>
      </c>
      <c r="AF146" t="s">
        <v>444</v>
      </c>
      <c r="AG146" s="30" t="s">
        <v>444</v>
      </c>
      <c r="AH146" s="30" t="s">
        <v>444</v>
      </c>
      <c r="AI146" t="s">
        <v>444</v>
      </c>
      <c r="AJ146" t="s">
        <v>444</v>
      </c>
      <c r="AK146" s="30" t="s">
        <v>444</v>
      </c>
      <c r="AL146" s="30" t="s">
        <v>444</v>
      </c>
      <c r="AM146" t="s">
        <v>444</v>
      </c>
      <c r="AN146" t="s">
        <v>444</v>
      </c>
      <c r="AO146" s="30" t="s">
        <v>444</v>
      </c>
      <c r="AP146" s="30" t="s">
        <v>444</v>
      </c>
      <c r="AQ146" t="s">
        <v>444</v>
      </c>
      <c r="AR146" t="s">
        <v>444</v>
      </c>
      <c r="AS146" s="30" t="s">
        <v>444</v>
      </c>
      <c r="AT146" s="30" t="s">
        <v>444</v>
      </c>
      <c r="AU146" t="s">
        <v>444</v>
      </c>
      <c r="AV146" t="s">
        <v>444</v>
      </c>
    </row>
    <row r="147" spans="1:48" x14ac:dyDescent="0.25">
      <c r="A147" t="s">
        <v>371</v>
      </c>
      <c r="B147" t="s">
        <v>1705</v>
      </c>
      <c r="C147" t="s">
        <v>8</v>
      </c>
      <c r="D147" t="s">
        <v>15</v>
      </c>
      <c r="E147" s="30" t="s">
        <v>446</v>
      </c>
      <c r="F147" s="30" t="s">
        <v>475</v>
      </c>
      <c r="G147" t="s">
        <v>481</v>
      </c>
      <c r="H147" t="s">
        <v>494</v>
      </c>
      <c r="I147" s="30" t="s">
        <v>495</v>
      </c>
      <c r="J147" s="30" t="s">
        <v>495</v>
      </c>
      <c r="K147" t="s">
        <v>496</v>
      </c>
      <c r="L147" t="s">
        <v>496</v>
      </c>
      <c r="M147" s="30" t="s">
        <v>499</v>
      </c>
      <c r="N147" s="30" t="s">
        <v>499</v>
      </c>
      <c r="O147" t="s">
        <v>502</v>
      </c>
      <c r="P147" t="s">
        <v>248</v>
      </c>
      <c r="Q147" s="30" t="s">
        <v>479</v>
      </c>
      <c r="R147" s="30" t="s">
        <v>1399</v>
      </c>
      <c r="S147" t="s">
        <v>444</v>
      </c>
      <c r="T147" t="s">
        <v>444</v>
      </c>
      <c r="U147" s="30" t="s">
        <v>444</v>
      </c>
      <c r="V147" s="30" t="s">
        <v>444</v>
      </c>
      <c r="W147" t="s">
        <v>444</v>
      </c>
      <c r="X147" t="s">
        <v>444</v>
      </c>
      <c r="Y147" s="30" t="s">
        <v>444</v>
      </c>
      <c r="Z147" s="30" t="s">
        <v>444</v>
      </c>
      <c r="AA147" t="s">
        <v>444</v>
      </c>
      <c r="AB147" t="s">
        <v>444</v>
      </c>
      <c r="AC147" s="30" t="s">
        <v>444</v>
      </c>
      <c r="AD147" s="30" t="s">
        <v>444</v>
      </c>
      <c r="AE147" t="s">
        <v>444</v>
      </c>
      <c r="AF147" t="s">
        <v>444</v>
      </c>
      <c r="AG147" s="30" t="s">
        <v>444</v>
      </c>
      <c r="AH147" s="30" t="s">
        <v>444</v>
      </c>
      <c r="AI147" t="s">
        <v>444</v>
      </c>
      <c r="AJ147" t="s">
        <v>444</v>
      </c>
      <c r="AK147" s="30" t="s">
        <v>444</v>
      </c>
      <c r="AL147" s="30" t="s">
        <v>444</v>
      </c>
      <c r="AM147" t="s">
        <v>444</v>
      </c>
      <c r="AN147" t="s">
        <v>444</v>
      </c>
      <c r="AO147" s="30" t="s">
        <v>444</v>
      </c>
      <c r="AP147" s="30" t="s">
        <v>444</v>
      </c>
      <c r="AQ147" t="s">
        <v>444</v>
      </c>
      <c r="AR147" t="s">
        <v>444</v>
      </c>
      <c r="AS147" s="30" t="s">
        <v>444</v>
      </c>
      <c r="AT147" s="30" t="s">
        <v>444</v>
      </c>
      <c r="AU147" t="s">
        <v>444</v>
      </c>
      <c r="AV147" t="s">
        <v>444</v>
      </c>
    </row>
    <row r="148" spans="1:48" x14ac:dyDescent="0.25">
      <c r="A148" t="s">
        <v>420</v>
      </c>
      <c r="B148" t="s">
        <v>1706</v>
      </c>
      <c r="C148" t="s">
        <v>8</v>
      </c>
      <c r="D148" t="s">
        <v>15</v>
      </c>
      <c r="E148" s="30" t="s">
        <v>446</v>
      </c>
      <c r="F148" s="30" t="s">
        <v>1399</v>
      </c>
      <c r="G148" t="s">
        <v>444</v>
      </c>
      <c r="H148" t="s">
        <v>444</v>
      </c>
      <c r="I148" s="30" t="s">
        <v>444</v>
      </c>
      <c r="J148" s="30" t="s">
        <v>444</v>
      </c>
      <c r="K148" t="s">
        <v>444</v>
      </c>
      <c r="L148" t="s">
        <v>444</v>
      </c>
      <c r="M148" s="30" t="s">
        <v>444</v>
      </c>
      <c r="N148" s="30" t="s">
        <v>444</v>
      </c>
      <c r="O148" t="s">
        <v>444</v>
      </c>
      <c r="P148" t="s">
        <v>444</v>
      </c>
      <c r="Q148" s="30" t="s">
        <v>444</v>
      </c>
      <c r="R148" s="30" t="s">
        <v>444</v>
      </c>
      <c r="S148" t="s">
        <v>444</v>
      </c>
      <c r="T148" t="s">
        <v>444</v>
      </c>
      <c r="U148" s="30" t="s">
        <v>444</v>
      </c>
      <c r="V148" s="30" t="s">
        <v>444</v>
      </c>
      <c r="W148" t="s">
        <v>444</v>
      </c>
      <c r="X148" t="s">
        <v>444</v>
      </c>
      <c r="Y148" s="30" t="s">
        <v>444</v>
      </c>
      <c r="Z148" s="30" t="s">
        <v>444</v>
      </c>
      <c r="AA148" t="s">
        <v>444</v>
      </c>
      <c r="AB148" t="s">
        <v>444</v>
      </c>
      <c r="AC148" s="30" t="s">
        <v>444</v>
      </c>
      <c r="AD148" s="30" t="s">
        <v>444</v>
      </c>
      <c r="AE148" t="s">
        <v>444</v>
      </c>
      <c r="AF148" t="s">
        <v>444</v>
      </c>
      <c r="AG148" s="30" t="s">
        <v>444</v>
      </c>
      <c r="AH148" s="30" t="s">
        <v>444</v>
      </c>
      <c r="AI148" t="s">
        <v>444</v>
      </c>
      <c r="AJ148" t="s">
        <v>444</v>
      </c>
      <c r="AK148" s="30" t="s">
        <v>444</v>
      </c>
      <c r="AL148" s="30" t="s">
        <v>444</v>
      </c>
      <c r="AM148" t="s">
        <v>444</v>
      </c>
      <c r="AN148" t="s">
        <v>444</v>
      </c>
      <c r="AO148" s="30" t="s">
        <v>444</v>
      </c>
      <c r="AP148" s="30" t="s">
        <v>444</v>
      </c>
      <c r="AQ148" t="s">
        <v>444</v>
      </c>
      <c r="AR148" t="s">
        <v>444</v>
      </c>
      <c r="AS148" s="30" t="s">
        <v>444</v>
      </c>
      <c r="AT148" s="30" t="s">
        <v>444</v>
      </c>
      <c r="AU148" t="s">
        <v>444</v>
      </c>
      <c r="AV148" t="s">
        <v>444</v>
      </c>
    </row>
    <row r="149" spans="1:48" x14ac:dyDescent="0.25">
      <c r="A149" t="s">
        <v>434</v>
      </c>
      <c r="B149" t="s">
        <v>1707</v>
      </c>
      <c r="C149" t="s">
        <v>8</v>
      </c>
      <c r="D149" t="s">
        <v>15</v>
      </c>
      <c r="E149" s="30" t="s">
        <v>446</v>
      </c>
      <c r="F149" s="30" t="s">
        <v>1399</v>
      </c>
      <c r="G149" t="s">
        <v>444</v>
      </c>
      <c r="H149" t="s">
        <v>444</v>
      </c>
      <c r="I149" s="30" t="s">
        <v>444</v>
      </c>
      <c r="J149" s="30" t="s">
        <v>444</v>
      </c>
      <c r="K149" t="s">
        <v>444</v>
      </c>
      <c r="L149" t="s">
        <v>444</v>
      </c>
      <c r="M149" s="30" t="s">
        <v>444</v>
      </c>
      <c r="N149" s="30" t="s">
        <v>444</v>
      </c>
      <c r="O149" t="s">
        <v>444</v>
      </c>
      <c r="P149" t="s">
        <v>444</v>
      </c>
      <c r="Q149" s="30" t="s">
        <v>444</v>
      </c>
      <c r="R149" s="30" t="s">
        <v>444</v>
      </c>
      <c r="S149" t="s">
        <v>444</v>
      </c>
      <c r="T149" t="s">
        <v>444</v>
      </c>
      <c r="U149" s="30" t="s">
        <v>444</v>
      </c>
      <c r="V149" s="30" t="s">
        <v>444</v>
      </c>
      <c r="W149" t="s">
        <v>444</v>
      </c>
      <c r="X149" t="s">
        <v>444</v>
      </c>
      <c r="Y149" s="30" t="s">
        <v>444</v>
      </c>
      <c r="Z149" s="30" t="s">
        <v>444</v>
      </c>
      <c r="AA149" t="s">
        <v>444</v>
      </c>
      <c r="AB149" t="s">
        <v>444</v>
      </c>
      <c r="AC149" s="30" t="s">
        <v>444</v>
      </c>
      <c r="AD149" s="30" t="s">
        <v>444</v>
      </c>
      <c r="AE149" t="s">
        <v>444</v>
      </c>
      <c r="AF149" t="s">
        <v>444</v>
      </c>
      <c r="AG149" s="30" t="s">
        <v>444</v>
      </c>
      <c r="AH149" s="30" t="s">
        <v>444</v>
      </c>
      <c r="AI149" t="s">
        <v>444</v>
      </c>
      <c r="AJ149" t="s">
        <v>444</v>
      </c>
      <c r="AK149" s="30" t="s">
        <v>444</v>
      </c>
      <c r="AL149" s="30" t="s">
        <v>444</v>
      </c>
      <c r="AM149" t="s">
        <v>444</v>
      </c>
      <c r="AN149" t="s">
        <v>444</v>
      </c>
      <c r="AO149" s="30" t="s">
        <v>444</v>
      </c>
      <c r="AP149" s="30" t="s">
        <v>444</v>
      </c>
      <c r="AQ149" t="s">
        <v>444</v>
      </c>
      <c r="AR149" t="s">
        <v>444</v>
      </c>
      <c r="AS149" s="30" t="s">
        <v>444</v>
      </c>
      <c r="AT149" s="30" t="s">
        <v>444</v>
      </c>
      <c r="AU149" t="s">
        <v>444</v>
      </c>
      <c r="AV149" t="s">
        <v>444</v>
      </c>
    </row>
    <row r="150" spans="1:48" x14ac:dyDescent="0.25">
      <c r="A150" t="s">
        <v>390</v>
      </c>
      <c r="B150" t="s">
        <v>1720</v>
      </c>
      <c r="C150" t="s">
        <v>15</v>
      </c>
      <c r="D150" t="s">
        <v>15</v>
      </c>
      <c r="E150" s="30" t="s">
        <v>582</v>
      </c>
      <c r="F150" s="30" t="s">
        <v>588</v>
      </c>
      <c r="G150" t="s">
        <v>561</v>
      </c>
      <c r="H150" t="s">
        <v>561</v>
      </c>
      <c r="I150" s="30" t="s">
        <v>444</v>
      </c>
      <c r="J150" s="30" t="s">
        <v>444</v>
      </c>
      <c r="K150" t="s">
        <v>444</v>
      </c>
      <c r="L150" t="s">
        <v>444</v>
      </c>
      <c r="M150" s="30" t="s">
        <v>444</v>
      </c>
      <c r="N150" s="30" t="s">
        <v>444</v>
      </c>
      <c r="O150" t="s">
        <v>444</v>
      </c>
      <c r="P150" t="s">
        <v>444</v>
      </c>
      <c r="Q150" s="30" t="s">
        <v>444</v>
      </c>
      <c r="R150" s="30" t="s">
        <v>444</v>
      </c>
      <c r="S150" t="s">
        <v>444</v>
      </c>
      <c r="T150" t="s">
        <v>444</v>
      </c>
      <c r="U150" s="30" t="s">
        <v>444</v>
      </c>
      <c r="V150" s="30" t="s">
        <v>444</v>
      </c>
      <c r="W150" t="s">
        <v>444</v>
      </c>
      <c r="X150" t="s">
        <v>444</v>
      </c>
      <c r="Y150" s="30" t="s">
        <v>444</v>
      </c>
      <c r="Z150" s="30" t="s">
        <v>444</v>
      </c>
      <c r="AA150" t="s">
        <v>444</v>
      </c>
      <c r="AB150" t="s">
        <v>444</v>
      </c>
      <c r="AC150" s="30" t="s">
        <v>444</v>
      </c>
      <c r="AD150" s="30" t="s">
        <v>444</v>
      </c>
      <c r="AE150" t="s">
        <v>444</v>
      </c>
      <c r="AF150" t="s">
        <v>444</v>
      </c>
      <c r="AG150" s="30" t="s">
        <v>444</v>
      </c>
      <c r="AH150" s="30" t="s">
        <v>444</v>
      </c>
      <c r="AI150" t="s">
        <v>444</v>
      </c>
      <c r="AJ150" t="s">
        <v>444</v>
      </c>
      <c r="AK150" s="30" t="s">
        <v>444</v>
      </c>
      <c r="AL150" s="30" t="s">
        <v>444</v>
      </c>
      <c r="AM150" t="s">
        <v>444</v>
      </c>
      <c r="AN150" t="s">
        <v>444</v>
      </c>
      <c r="AO150" s="30" t="s">
        <v>444</v>
      </c>
      <c r="AP150" s="30" t="s">
        <v>444</v>
      </c>
      <c r="AQ150" t="s">
        <v>444</v>
      </c>
      <c r="AR150" t="s">
        <v>444</v>
      </c>
      <c r="AS150" s="30" t="s">
        <v>444</v>
      </c>
      <c r="AT150" s="30" t="s">
        <v>444</v>
      </c>
      <c r="AU150" t="s">
        <v>444</v>
      </c>
      <c r="AV150" t="s">
        <v>444</v>
      </c>
    </row>
    <row r="151" spans="1:48" x14ac:dyDescent="0.25">
      <c r="A151" t="s">
        <v>1731</v>
      </c>
      <c r="B151" t="s">
        <v>1732</v>
      </c>
      <c r="C151" t="s">
        <v>8</v>
      </c>
      <c r="D151" t="s">
        <v>116</v>
      </c>
      <c r="E151" s="30" t="s">
        <v>1733</v>
      </c>
      <c r="F151" s="30" t="s">
        <v>440</v>
      </c>
      <c r="G151" t="s">
        <v>444</v>
      </c>
      <c r="H151" t="s">
        <v>444</v>
      </c>
      <c r="I151" s="30" t="s">
        <v>444</v>
      </c>
      <c r="J151" s="30" t="s">
        <v>444</v>
      </c>
      <c r="K151" t="s">
        <v>444</v>
      </c>
      <c r="L151" t="s">
        <v>444</v>
      </c>
      <c r="M151" s="30" t="s">
        <v>444</v>
      </c>
      <c r="N151" s="30" t="s">
        <v>444</v>
      </c>
      <c r="O151" t="s">
        <v>444</v>
      </c>
      <c r="P151" t="s">
        <v>444</v>
      </c>
      <c r="Q151" s="30" t="s">
        <v>444</v>
      </c>
      <c r="R151" s="30" t="s">
        <v>444</v>
      </c>
      <c r="S151" t="s">
        <v>444</v>
      </c>
      <c r="T151" t="s">
        <v>444</v>
      </c>
      <c r="U151" s="30" t="s">
        <v>444</v>
      </c>
      <c r="V151" s="30" t="s">
        <v>444</v>
      </c>
      <c r="W151" t="s">
        <v>444</v>
      </c>
      <c r="X151" t="s">
        <v>444</v>
      </c>
      <c r="Y151" s="30" t="s">
        <v>444</v>
      </c>
      <c r="Z151" s="30" t="s">
        <v>444</v>
      </c>
      <c r="AA151" t="s">
        <v>444</v>
      </c>
      <c r="AB151" t="s">
        <v>444</v>
      </c>
      <c r="AC151" s="30" t="s">
        <v>444</v>
      </c>
      <c r="AD151" s="30" t="s">
        <v>444</v>
      </c>
      <c r="AE151" t="s">
        <v>444</v>
      </c>
      <c r="AF151" t="s">
        <v>444</v>
      </c>
      <c r="AG151" s="30" t="s">
        <v>444</v>
      </c>
      <c r="AH151" s="30" t="s">
        <v>444</v>
      </c>
      <c r="AI151" t="s">
        <v>444</v>
      </c>
      <c r="AJ151" t="s">
        <v>444</v>
      </c>
      <c r="AK151" s="30" t="s">
        <v>444</v>
      </c>
      <c r="AL151" s="30" t="s">
        <v>444</v>
      </c>
      <c r="AM151" t="s">
        <v>444</v>
      </c>
      <c r="AN151" t="s">
        <v>444</v>
      </c>
      <c r="AO151" s="30" t="s">
        <v>444</v>
      </c>
      <c r="AP151" s="30" t="s">
        <v>444</v>
      </c>
      <c r="AQ151" t="s">
        <v>444</v>
      </c>
      <c r="AR151" t="s">
        <v>444</v>
      </c>
      <c r="AS151" s="30" t="s">
        <v>444</v>
      </c>
      <c r="AT151" s="30" t="s">
        <v>444</v>
      </c>
      <c r="AU151" t="s">
        <v>444</v>
      </c>
      <c r="AV151" t="s">
        <v>444</v>
      </c>
    </row>
    <row r="152" spans="1:48" x14ac:dyDescent="0.25">
      <c r="A152" t="s">
        <v>1746</v>
      </c>
      <c r="B152" t="s">
        <v>1747</v>
      </c>
      <c r="C152" t="s">
        <v>15</v>
      </c>
      <c r="D152" t="s">
        <v>15</v>
      </c>
      <c r="E152" s="30" t="s">
        <v>624</v>
      </c>
      <c r="F152" s="30" t="s">
        <v>626</v>
      </c>
      <c r="G152" t="s">
        <v>444</v>
      </c>
      <c r="H152" t="s">
        <v>444</v>
      </c>
      <c r="I152" s="30" t="s">
        <v>444</v>
      </c>
      <c r="J152" s="30" t="s">
        <v>444</v>
      </c>
      <c r="K152" t="s">
        <v>444</v>
      </c>
      <c r="L152" t="s">
        <v>444</v>
      </c>
      <c r="M152" s="30" t="s">
        <v>444</v>
      </c>
      <c r="N152" s="30" t="s">
        <v>444</v>
      </c>
      <c r="O152" t="s">
        <v>444</v>
      </c>
      <c r="P152" t="s">
        <v>444</v>
      </c>
      <c r="Q152" s="30" t="s">
        <v>444</v>
      </c>
      <c r="R152" s="30" t="s">
        <v>444</v>
      </c>
      <c r="S152" t="s">
        <v>444</v>
      </c>
      <c r="T152" t="s">
        <v>444</v>
      </c>
      <c r="U152" s="30" t="s">
        <v>444</v>
      </c>
      <c r="V152" s="30" t="s">
        <v>444</v>
      </c>
      <c r="W152" t="s">
        <v>444</v>
      </c>
      <c r="X152" t="s">
        <v>444</v>
      </c>
      <c r="Y152" s="30" t="s">
        <v>444</v>
      </c>
      <c r="Z152" s="30" t="s">
        <v>444</v>
      </c>
      <c r="AA152" t="s">
        <v>444</v>
      </c>
      <c r="AB152" t="s">
        <v>444</v>
      </c>
      <c r="AC152" s="30" t="s">
        <v>444</v>
      </c>
      <c r="AD152" s="30" t="s">
        <v>444</v>
      </c>
      <c r="AE152" t="s">
        <v>444</v>
      </c>
      <c r="AF152" t="s">
        <v>444</v>
      </c>
      <c r="AG152" s="30" t="s">
        <v>444</v>
      </c>
      <c r="AH152" s="30" t="s">
        <v>444</v>
      </c>
      <c r="AI152" t="s">
        <v>444</v>
      </c>
      <c r="AJ152" t="s">
        <v>444</v>
      </c>
      <c r="AK152" s="30" t="s">
        <v>444</v>
      </c>
      <c r="AL152" s="30" t="s">
        <v>444</v>
      </c>
      <c r="AM152" t="s">
        <v>444</v>
      </c>
      <c r="AN152" t="s">
        <v>444</v>
      </c>
      <c r="AO152" s="30" t="s">
        <v>444</v>
      </c>
      <c r="AP152" s="30" t="s">
        <v>444</v>
      </c>
      <c r="AQ152" t="s">
        <v>444</v>
      </c>
      <c r="AR152" t="s">
        <v>444</v>
      </c>
      <c r="AS152" s="30" t="s">
        <v>444</v>
      </c>
      <c r="AT152" s="30" t="s">
        <v>444</v>
      </c>
      <c r="AU152" t="s">
        <v>444</v>
      </c>
      <c r="AV152" t="s">
        <v>444</v>
      </c>
    </row>
    <row r="153" spans="1:48" x14ac:dyDescent="0.25">
      <c r="A153" t="s">
        <v>788</v>
      </c>
      <c r="B153" t="s">
        <v>1747</v>
      </c>
      <c r="C153" t="s">
        <v>15</v>
      </c>
      <c r="D153" t="s">
        <v>15</v>
      </c>
      <c r="E153" s="30" t="s">
        <v>526</v>
      </c>
      <c r="F153" s="30" t="s">
        <v>1455</v>
      </c>
      <c r="G153" t="s">
        <v>444</v>
      </c>
      <c r="H153" t="s">
        <v>444</v>
      </c>
      <c r="I153" s="30" t="s">
        <v>444</v>
      </c>
      <c r="J153" s="30" t="s">
        <v>444</v>
      </c>
      <c r="K153" t="s">
        <v>444</v>
      </c>
      <c r="L153" t="s">
        <v>444</v>
      </c>
      <c r="M153" s="30" t="s">
        <v>444</v>
      </c>
      <c r="N153" s="30" t="s">
        <v>444</v>
      </c>
      <c r="O153" t="s">
        <v>444</v>
      </c>
      <c r="P153" t="s">
        <v>444</v>
      </c>
      <c r="Q153" s="30" t="s">
        <v>444</v>
      </c>
      <c r="R153" s="30" t="s">
        <v>444</v>
      </c>
      <c r="S153" t="s">
        <v>444</v>
      </c>
      <c r="T153" t="s">
        <v>444</v>
      </c>
      <c r="U153" s="30" t="s">
        <v>444</v>
      </c>
      <c r="V153" s="30" t="s">
        <v>444</v>
      </c>
      <c r="W153" t="s">
        <v>444</v>
      </c>
      <c r="X153" t="s">
        <v>444</v>
      </c>
      <c r="Y153" s="30" t="s">
        <v>444</v>
      </c>
      <c r="Z153" s="30" t="s">
        <v>444</v>
      </c>
      <c r="AA153" t="s">
        <v>444</v>
      </c>
      <c r="AB153" t="s">
        <v>444</v>
      </c>
      <c r="AC153" s="30" t="s">
        <v>444</v>
      </c>
      <c r="AD153" s="30" t="s">
        <v>444</v>
      </c>
      <c r="AE153" t="s">
        <v>444</v>
      </c>
      <c r="AF153" t="s">
        <v>444</v>
      </c>
      <c r="AG153" s="30" t="s">
        <v>444</v>
      </c>
      <c r="AH153" s="30" t="s">
        <v>444</v>
      </c>
      <c r="AI153" t="s">
        <v>444</v>
      </c>
      <c r="AJ153" t="s">
        <v>444</v>
      </c>
      <c r="AK153" s="30" t="s">
        <v>444</v>
      </c>
      <c r="AL153" s="30" t="s">
        <v>444</v>
      </c>
      <c r="AM153" t="s">
        <v>444</v>
      </c>
      <c r="AN153" t="s">
        <v>444</v>
      </c>
      <c r="AO153" s="30" t="s">
        <v>444</v>
      </c>
      <c r="AP153" s="30" t="s">
        <v>444</v>
      </c>
      <c r="AQ153" t="s">
        <v>444</v>
      </c>
      <c r="AR153" t="s">
        <v>444</v>
      </c>
      <c r="AS153" s="30" t="s">
        <v>444</v>
      </c>
      <c r="AT153" s="30" t="s">
        <v>444</v>
      </c>
      <c r="AU153" t="s">
        <v>444</v>
      </c>
      <c r="AV153" t="s">
        <v>444</v>
      </c>
    </row>
    <row r="154" spans="1:48" x14ac:dyDescent="0.25">
      <c r="A154" t="s">
        <v>349</v>
      </c>
      <c r="B154" t="s">
        <v>1749</v>
      </c>
      <c r="C154" t="s">
        <v>8</v>
      </c>
      <c r="D154" t="s">
        <v>15</v>
      </c>
      <c r="E154" s="30" t="s">
        <v>526</v>
      </c>
      <c r="F154" s="30" t="s">
        <v>609</v>
      </c>
      <c r="G154" t="s">
        <v>627</v>
      </c>
      <c r="H154" t="s">
        <v>627</v>
      </c>
      <c r="I154" s="30" t="s">
        <v>444</v>
      </c>
      <c r="J154" s="30" t="s">
        <v>444</v>
      </c>
      <c r="K154" t="s">
        <v>444</v>
      </c>
      <c r="L154" t="s">
        <v>444</v>
      </c>
      <c r="M154" s="30" t="s">
        <v>444</v>
      </c>
      <c r="N154" s="30" t="s">
        <v>444</v>
      </c>
      <c r="O154" t="s">
        <v>444</v>
      </c>
      <c r="P154" t="s">
        <v>444</v>
      </c>
      <c r="Q154" s="30" t="s">
        <v>444</v>
      </c>
      <c r="R154" s="30" t="s">
        <v>444</v>
      </c>
      <c r="S154" t="s">
        <v>444</v>
      </c>
      <c r="T154" t="s">
        <v>444</v>
      </c>
      <c r="U154" s="30" t="s">
        <v>444</v>
      </c>
      <c r="V154" s="30" t="s">
        <v>444</v>
      </c>
      <c r="W154" t="s">
        <v>444</v>
      </c>
      <c r="X154" t="s">
        <v>444</v>
      </c>
      <c r="Y154" s="30" t="s">
        <v>444</v>
      </c>
      <c r="Z154" s="30" t="s">
        <v>444</v>
      </c>
      <c r="AA154" t="s">
        <v>444</v>
      </c>
      <c r="AB154" t="s">
        <v>444</v>
      </c>
      <c r="AC154" s="30" t="s">
        <v>444</v>
      </c>
      <c r="AD154" s="30" t="s">
        <v>444</v>
      </c>
      <c r="AE154" t="s">
        <v>444</v>
      </c>
      <c r="AF154" t="s">
        <v>444</v>
      </c>
      <c r="AG154" s="30" t="s">
        <v>444</v>
      </c>
      <c r="AH154" s="30" t="s">
        <v>444</v>
      </c>
      <c r="AI154" t="s">
        <v>444</v>
      </c>
      <c r="AJ154" t="s">
        <v>444</v>
      </c>
      <c r="AK154" s="30" t="s">
        <v>444</v>
      </c>
      <c r="AL154" s="30" t="s">
        <v>444</v>
      </c>
      <c r="AM154" t="s">
        <v>444</v>
      </c>
      <c r="AN154" t="s">
        <v>444</v>
      </c>
      <c r="AO154" s="30" t="s">
        <v>444</v>
      </c>
      <c r="AP154" s="30" t="s">
        <v>444</v>
      </c>
      <c r="AQ154" t="s">
        <v>444</v>
      </c>
      <c r="AR154" t="s">
        <v>444</v>
      </c>
      <c r="AS154" s="30" t="s">
        <v>444</v>
      </c>
      <c r="AT154" s="30" t="s">
        <v>444</v>
      </c>
      <c r="AU154" t="s">
        <v>444</v>
      </c>
      <c r="AV154" t="s">
        <v>444</v>
      </c>
    </row>
    <row r="155" spans="1:48" x14ac:dyDescent="0.25">
      <c r="A155" t="s">
        <v>1767</v>
      </c>
      <c r="B155" t="s">
        <v>1768</v>
      </c>
      <c r="C155" t="s">
        <v>15</v>
      </c>
      <c r="D155" t="s">
        <v>15</v>
      </c>
      <c r="E155" s="30" t="s">
        <v>533</v>
      </c>
      <c r="F155" s="30" t="s">
        <v>1453</v>
      </c>
      <c r="G155" t="s">
        <v>1454</v>
      </c>
      <c r="H155" t="s">
        <v>1455</v>
      </c>
      <c r="I155" s="30" t="s">
        <v>444</v>
      </c>
      <c r="J155" s="30" t="s">
        <v>444</v>
      </c>
      <c r="K155" t="s">
        <v>444</v>
      </c>
      <c r="L155" t="s">
        <v>444</v>
      </c>
      <c r="M155" s="30" t="s">
        <v>444</v>
      </c>
      <c r="N155" s="30" t="s">
        <v>444</v>
      </c>
      <c r="O155" t="s">
        <v>444</v>
      </c>
      <c r="P155" t="s">
        <v>444</v>
      </c>
      <c r="Q155" s="30" t="s">
        <v>444</v>
      </c>
      <c r="R155" s="30" t="s">
        <v>444</v>
      </c>
      <c r="S155" t="s">
        <v>444</v>
      </c>
      <c r="T155" t="s">
        <v>444</v>
      </c>
      <c r="U155" s="30" t="s">
        <v>444</v>
      </c>
      <c r="V155" s="30" t="s">
        <v>444</v>
      </c>
      <c r="W155" t="s">
        <v>444</v>
      </c>
      <c r="X155" t="s">
        <v>444</v>
      </c>
      <c r="Y155" s="30" t="s">
        <v>444</v>
      </c>
      <c r="Z155" s="30" t="s">
        <v>444</v>
      </c>
      <c r="AA155" t="s">
        <v>444</v>
      </c>
      <c r="AB155" t="s">
        <v>444</v>
      </c>
      <c r="AC155" s="30" t="s">
        <v>444</v>
      </c>
      <c r="AD155" s="30" t="s">
        <v>444</v>
      </c>
      <c r="AE155" t="s">
        <v>444</v>
      </c>
      <c r="AF155" t="s">
        <v>444</v>
      </c>
      <c r="AG155" s="30" t="s">
        <v>444</v>
      </c>
      <c r="AH155" s="30" t="s">
        <v>444</v>
      </c>
      <c r="AI155" t="s">
        <v>444</v>
      </c>
      <c r="AJ155" t="s">
        <v>444</v>
      </c>
      <c r="AK155" s="30" t="s">
        <v>444</v>
      </c>
      <c r="AL155" s="30" t="s">
        <v>444</v>
      </c>
      <c r="AM155" t="s">
        <v>444</v>
      </c>
      <c r="AN155" t="s">
        <v>444</v>
      </c>
      <c r="AO155" s="30" t="s">
        <v>444</v>
      </c>
      <c r="AP155" s="30" t="s">
        <v>444</v>
      </c>
      <c r="AQ155" t="s">
        <v>444</v>
      </c>
      <c r="AR155" t="s">
        <v>444</v>
      </c>
      <c r="AS155" s="30" t="s">
        <v>444</v>
      </c>
      <c r="AT155" s="30" t="s">
        <v>444</v>
      </c>
      <c r="AU155" t="s">
        <v>444</v>
      </c>
      <c r="AV155" t="s">
        <v>444</v>
      </c>
    </row>
    <row r="156" spans="1:48" x14ac:dyDescent="0.25">
      <c r="A156" t="s">
        <v>1691</v>
      </c>
      <c r="B156" t="s">
        <v>1775</v>
      </c>
      <c r="C156" t="s">
        <v>8</v>
      </c>
      <c r="D156" t="s">
        <v>15</v>
      </c>
      <c r="E156" s="30" t="s">
        <v>481</v>
      </c>
      <c r="F156" s="30" t="s">
        <v>494</v>
      </c>
      <c r="G156" t="s">
        <v>496</v>
      </c>
      <c r="H156" t="s">
        <v>496</v>
      </c>
      <c r="I156" s="30" t="s">
        <v>444</v>
      </c>
      <c r="J156" s="30" t="s">
        <v>444</v>
      </c>
      <c r="K156" t="s">
        <v>444</v>
      </c>
      <c r="L156" t="s">
        <v>444</v>
      </c>
      <c r="M156" s="30" t="s">
        <v>444</v>
      </c>
      <c r="N156" s="30" t="s">
        <v>444</v>
      </c>
      <c r="O156" t="s">
        <v>444</v>
      </c>
      <c r="P156" t="s">
        <v>444</v>
      </c>
      <c r="Q156" s="30" t="s">
        <v>444</v>
      </c>
      <c r="R156" s="30" t="s">
        <v>444</v>
      </c>
      <c r="S156" t="s">
        <v>444</v>
      </c>
      <c r="T156" t="s">
        <v>444</v>
      </c>
      <c r="U156" s="30" t="s">
        <v>444</v>
      </c>
      <c r="V156" s="30" t="s">
        <v>444</v>
      </c>
      <c r="W156" t="s">
        <v>444</v>
      </c>
      <c r="X156" t="s">
        <v>444</v>
      </c>
      <c r="Y156" s="30" t="s">
        <v>444</v>
      </c>
      <c r="Z156" s="30" t="s">
        <v>444</v>
      </c>
      <c r="AA156" t="s">
        <v>444</v>
      </c>
      <c r="AB156" t="s">
        <v>444</v>
      </c>
      <c r="AC156" s="30" t="s">
        <v>444</v>
      </c>
      <c r="AD156" s="30" t="s">
        <v>444</v>
      </c>
      <c r="AE156" t="s">
        <v>444</v>
      </c>
      <c r="AF156" t="s">
        <v>444</v>
      </c>
      <c r="AG156" s="30" t="s">
        <v>444</v>
      </c>
      <c r="AH156" s="30" t="s">
        <v>444</v>
      </c>
      <c r="AI156" t="s">
        <v>444</v>
      </c>
      <c r="AJ156" t="s">
        <v>444</v>
      </c>
      <c r="AK156" s="30" t="s">
        <v>444</v>
      </c>
      <c r="AL156" s="30" t="s">
        <v>444</v>
      </c>
      <c r="AM156" t="s">
        <v>444</v>
      </c>
      <c r="AN156" t="s">
        <v>444</v>
      </c>
      <c r="AO156" s="30" t="s">
        <v>444</v>
      </c>
      <c r="AP156" s="30" t="s">
        <v>444</v>
      </c>
      <c r="AQ156" t="s">
        <v>444</v>
      </c>
      <c r="AR156" t="s">
        <v>444</v>
      </c>
      <c r="AS156" s="30" t="s">
        <v>444</v>
      </c>
      <c r="AT156" s="30" t="s">
        <v>444</v>
      </c>
      <c r="AU156" t="s">
        <v>444</v>
      </c>
      <c r="AV156" t="s">
        <v>444</v>
      </c>
    </row>
    <row r="157" spans="1:48" x14ac:dyDescent="0.25">
      <c r="A157" t="s">
        <v>1602</v>
      </c>
      <c r="B157" t="s">
        <v>1777</v>
      </c>
      <c r="C157" t="s">
        <v>8</v>
      </c>
      <c r="D157" t="s">
        <v>15</v>
      </c>
      <c r="E157" s="30" t="s">
        <v>490</v>
      </c>
      <c r="F157" s="30" t="s">
        <v>490</v>
      </c>
      <c r="G157" t="s">
        <v>492</v>
      </c>
      <c r="H157" t="s">
        <v>492</v>
      </c>
      <c r="I157" s="30" t="s">
        <v>499</v>
      </c>
      <c r="J157" s="30" t="s">
        <v>499</v>
      </c>
      <c r="K157" t="s">
        <v>269</v>
      </c>
      <c r="L157" t="s">
        <v>269</v>
      </c>
      <c r="M157" s="30" t="s">
        <v>444</v>
      </c>
      <c r="N157" s="30" t="s">
        <v>444</v>
      </c>
      <c r="O157" t="s">
        <v>444</v>
      </c>
      <c r="P157" t="s">
        <v>444</v>
      </c>
      <c r="Q157" s="30" t="s">
        <v>444</v>
      </c>
      <c r="R157" s="30" t="s">
        <v>444</v>
      </c>
      <c r="S157" t="s">
        <v>444</v>
      </c>
      <c r="T157" t="s">
        <v>444</v>
      </c>
      <c r="U157" s="30" t="s">
        <v>444</v>
      </c>
      <c r="V157" s="30" t="s">
        <v>444</v>
      </c>
      <c r="W157" t="s">
        <v>444</v>
      </c>
      <c r="X157" t="s">
        <v>444</v>
      </c>
      <c r="Y157" s="30" t="s">
        <v>444</v>
      </c>
      <c r="Z157" s="30" t="s">
        <v>444</v>
      </c>
      <c r="AA157" t="s">
        <v>444</v>
      </c>
      <c r="AB157" t="s">
        <v>444</v>
      </c>
      <c r="AC157" s="30" t="s">
        <v>444</v>
      </c>
      <c r="AD157" s="30" t="s">
        <v>444</v>
      </c>
      <c r="AE157" t="s">
        <v>444</v>
      </c>
      <c r="AF157" t="s">
        <v>444</v>
      </c>
      <c r="AG157" s="30" t="s">
        <v>444</v>
      </c>
      <c r="AH157" s="30" t="s">
        <v>444</v>
      </c>
      <c r="AI157" t="s">
        <v>444</v>
      </c>
      <c r="AJ157" t="s">
        <v>444</v>
      </c>
      <c r="AK157" s="30" t="s">
        <v>444</v>
      </c>
      <c r="AL157" s="30" t="s">
        <v>444</v>
      </c>
      <c r="AM157" t="s">
        <v>444</v>
      </c>
      <c r="AN157" t="s">
        <v>444</v>
      </c>
      <c r="AO157" s="30" t="s">
        <v>444</v>
      </c>
      <c r="AP157" s="30" t="s">
        <v>444</v>
      </c>
      <c r="AQ157" t="s">
        <v>444</v>
      </c>
      <c r="AR157" t="s">
        <v>444</v>
      </c>
      <c r="AS157" s="30" t="s">
        <v>444</v>
      </c>
      <c r="AT157" s="30" t="s">
        <v>444</v>
      </c>
      <c r="AU157" t="s">
        <v>444</v>
      </c>
      <c r="AV157" t="s">
        <v>444</v>
      </c>
    </row>
    <row r="158" spans="1:48" x14ac:dyDescent="0.25">
      <c r="A158" t="s">
        <v>743</v>
      </c>
      <c r="B158" t="s">
        <v>1778</v>
      </c>
      <c r="C158" t="s">
        <v>8</v>
      </c>
      <c r="D158" t="s">
        <v>15</v>
      </c>
      <c r="E158" s="30" t="s">
        <v>530</v>
      </c>
      <c r="F158" s="30" t="s">
        <v>530</v>
      </c>
      <c r="G158" t="s">
        <v>531</v>
      </c>
      <c r="H158" t="s">
        <v>531</v>
      </c>
      <c r="I158" s="30" t="s">
        <v>2723</v>
      </c>
      <c r="J158" s="30" t="s">
        <v>2723</v>
      </c>
      <c r="K158" t="s">
        <v>3433</v>
      </c>
      <c r="L158" t="s">
        <v>3433</v>
      </c>
      <c r="M158" s="30" t="s">
        <v>533</v>
      </c>
      <c r="N158" s="30" t="s">
        <v>1453</v>
      </c>
      <c r="O158" t="s">
        <v>575</v>
      </c>
      <c r="P158" t="s">
        <v>575</v>
      </c>
      <c r="Q158" s="30" t="s">
        <v>1454</v>
      </c>
      <c r="R158" s="30" t="s">
        <v>609</v>
      </c>
      <c r="S158" t="s">
        <v>444</v>
      </c>
      <c r="T158" t="s">
        <v>444</v>
      </c>
      <c r="U158" s="30" t="s">
        <v>444</v>
      </c>
      <c r="V158" s="30" t="s">
        <v>444</v>
      </c>
      <c r="W158" t="s">
        <v>444</v>
      </c>
      <c r="X158" t="s">
        <v>444</v>
      </c>
      <c r="Y158" s="30" t="s">
        <v>444</v>
      </c>
      <c r="Z158" s="30" t="s">
        <v>444</v>
      </c>
      <c r="AA158" t="s">
        <v>444</v>
      </c>
      <c r="AB158" t="s">
        <v>444</v>
      </c>
      <c r="AC158" s="30" t="s">
        <v>444</v>
      </c>
      <c r="AD158" s="30" t="s">
        <v>444</v>
      </c>
      <c r="AE158" t="s">
        <v>444</v>
      </c>
      <c r="AF158" t="s">
        <v>444</v>
      </c>
      <c r="AG158" s="30" t="s">
        <v>444</v>
      </c>
      <c r="AH158" s="30" t="s">
        <v>444</v>
      </c>
      <c r="AI158" t="s">
        <v>444</v>
      </c>
      <c r="AJ158" t="s">
        <v>444</v>
      </c>
      <c r="AK158" s="30" t="s">
        <v>444</v>
      </c>
      <c r="AL158" s="30" t="s">
        <v>444</v>
      </c>
      <c r="AM158" t="s">
        <v>444</v>
      </c>
      <c r="AN158" t="s">
        <v>444</v>
      </c>
      <c r="AO158" s="30" t="s">
        <v>444</v>
      </c>
      <c r="AP158" s="30" t="s">
        <v>444</v>
      </c>
      <c r="AQ158" t="s">
        <v>444</v>
      </c>
      <c r="AR158" t="s">
        <v>444</v>
      </c>
      <c r="AS158" s="30" t="s">
        <v>444</v>
      </c>
      <c r="AT158" s="30" t="s">
        <v>444</v>
      </c>
      <c r="AU158" t="s">
        <v>444</v>
      </c>
      <c r="AV158" t="s">
        <v>444</v>
      </c>
    </row>
    <row r="159" spans="1:48" x14ac:dyDescent="0.25">
      <c r="A159" t="s">
        <v>1601</v>
      </c>
      <c r="B159" t="s">
        <v>1779</v>
      </c>
      <c r="C159" t="s">
        <v>8</v>
      </c>
      <c r="D159" t="s">
        <v>15</v>
      </c>
      <c r="E159" s="30" t="s">
        <v>490</v>
      </c>
      <c r="F159" s="30" t="s">
        <v>490</v>
      </c>
      <c r="G159" t="s">
        <v>492</v>
      </c>
      <c r="H159" t="s">
        <v>492</v>
      </c>
      <c r="I159" s="30" t="s">
        <v>499</v>
      </c>
      <c r="J159" s="30" t="s">
        <v>499</v>
      </c>
      <c r="K159" t="s">
        <v>269</v>
      </c>
      <c r="L159" t="s">
        <v>269</v>
      </c>
      <c r="M159" s="30" t="s">
        <v>444</v>
      </c>
      <c r="N159" s="30" t="s">
        <v>444</v>
      </c>
      <c r="O159" t="s">
        <v>444</v>
      </c>
      <c r="P159" t="s">
        <v>444</v>
      </c>
      <c r="Q159" s="30" t="s">
        <v>444</v>
      </c>
      <c r="R159" s="30" t="s">
        <v>444</v>
      </c>
      <c r="S159" t="s">
        <v>444</v>
      </c>
      <c r="T159" t="s">
        <v>444</v>
      </c>
      <c r="U159" s="30" t="s">
        <v>444</v>
      </c>
      <c r="V159" s="30" t="s">
        <v>444</v>
      </c>
      <c r="W159" t="s">
        <v>444</v>
      </c>
      <c r="X159" t="s">
        <v>444</v>
      </c>
      <c r="Y159" s="30" t="s">
        <v>444</v>
      </c>
      <c r="Z159" s="30" t="s">
        <v>444</v>
      </c>
      <c r="AA159" t="s">
        <v>444</v>
      </c>
      <c r="AB159" t="s">
        <v>444</v>
      </c>
      <c r="AC159" s="30" t="s">
        <v>444</v>
      </c>
      <c r="AD159" s="30" t="s">
        <v>444</v>
      </c>
      <c r="AE159" t="s">
        <v>444</v>
      </c>
      <c r="AF159" t="s">
        <v>444</v>
      </c>
      <c r="AG159" s="30" t="s">
        <v>444</v>
      </c>
      <c r="AH159" s="30" t="s">
        <v>444</v>
      </c>
      <c r="AI159" t="s">
        <v>444</v>
      </c>
      <c r="AJ159" t="s">
        <v>444</v>
      </c>
      <c r="AK159" s="30" t="s">
        <v>444</v>
      </c>
      <c r="AL159" s="30" t="s">
        <v>444</v>
      </c>
      <c r="AM159" t="s">
        <v>444</v>
      </c>
      <c r="AN159" t="s">
        <v>444</v>
      </c>
      <c r="AO159" s="30" t="s">
        <v>444</v>
      </c>
      <c r="AP159" s="30" t="s">
        <v>444</v>
      </c>
      <c r="AQ159" t="s">
        <v>444</v>
      </c>
      <c r="AR159" t="s">
        <v>444</v>
      </c>
      <c r="AS159" s="30" t="s">
        <v>444</v>
      </c>
      <c r="AT159" s="30" t="s">
        <v>444</v>
      </c>
      <c r="AU159" t="s">
        <v>444</v>
      </c>
      <c r="AV159" t="s">
        <v>444</v>
      </c>
    </row>
    <row r="160" spans="1:48" x14ac:dyDescent="0.25">
      <c r="A160" t="s">
        <v>1604</v>
      </c>
      <c r="B160" t="s">
        <v>1782</v>
      </c>
      <c r="C160" t="s">
        <v>8</v>
      </c>
      <c r="D160" t="s">
        <v>15</v>
      </c>
      <c r="E160" s="30" t="s">
        <v>446</v>
      </c>
      <c r="F160" s="30" t="s">
        <v>475</v>
      </c>
      <c r="G160" t="s">
        <v>495</v>
      </c>
      <c r="H160" t="s">
        <v>495</v>
      </c>
      <c r="I160" s="30" t="s">
        <v>496</v>
      </c>
      <c r="J160" s="30" t="s">
        <v>496</v>
      </c>
      <c r="K160" t="s">
        <v>502</v>
      </c>
      <c r="L160" t="s">
        <v>258</v>
      </c>
      <c r="M160" s="30" t="s">
        <v>479</v>
      </c>
      <c r="N160" s="30" t="s">
        <v>1399</v>
      </c>
      <c r="O160" t="s">
        <v>444</v>
      </c>
      <c r="P160" t="s">
        <v>444</v>
      </c>
      <c r="Q160" s="30" t="s">
        <v>444</v>
      </c>
      <c r="R160" s="30" t="s">
        <v>444</v>
      </c>
      <c r="S160" t="s">
        <v>444</v>
      </c>
      <c r="T160" t="s">
        <v>444</v>
      </c>
      <c r="U160" s="30" t="s">
        <v>444</v>
      </c>
      <c r="V160" s="30" t="s">
        <v>444</v>
      </c>
      <c r="W160" t="s">
        <v>444</v>
      </c>
      <c r="X160" t="s">
        <v>444</v>
      </c>
      <c r="Y160" s="30" t="s">
        <v>444</v>
      </c>
      <c r="Z160" s="30" t="s">
        <v>444</v>
      </c>
      <c r="AA160" t="s">
        <v>444</v>
      </c>
      <c r="AB160" t="s">
        <v>444</v>
      </c>
      <c r="AC160" s="30" t="s">
        <v>444</v>
      </c>
      <c r="AD160" s="30" t="s">
        <v>444</v>
      </c>
      <c r="AE160" t="s">
        <v>444</v>
      </c>
      <c r="AF160" t="s">
        <v>444</v>
      </c>
      <c r="AG160" s="30" t="s">
        <v>444</v>
      </c>
      <c r="AH160" s="30" t="s">
        <v>444</v>
      </c>
      <c r="AI160" t="s">
        <v>444</v>
      </c>
      <c r="AJ160" t="s">
        <v>444</v>
      </c>
      <c r="AK160" s="30" t="s">
        <v>444</v>
      </c>
      <c r="AL160" s="30" t="s">
        <v>444</v>
      </c>
      <c r="AM160" t="s">
        <v>444</v>
      </c>
      <c r="AN160" t="s">
        <v>444</v>
      </c>
      <c r="AO160" s="30" t="s">
        <v>444</v>
      </c>
      <c r="AP160" s="30" t="s">
        <v>444</v>
      </c>
      <c r="AQ160" t="s">
        <v>444</v>
      </c>
      <c r="AR160" t="s">
        <v>444</v>
      </c>
      <c r="AS160" s="30" t="s">
        <v>444</v>
      </c>
      <c r="AT160" s="30" t="s">
        <v>444</v>
      </c>
      <c r="AU160" t="s">
        <v>444</v>
      </c>
      <c r="AV160" t="s">
        <v>444</v>
      </c>
    </row>
    <row r="161" spans="1:48" x14ac:dyDescent="0.25">
      <c r="A161" t="s">
        <v>1609</v>
      </c>
      <c r="B161" t="s">
        <v>1783</v>
      </c>
      <c r="C161" t="s">
        <v>8</v>
      </c>
      <c r="D161" t="s">
        <v>15</v>
      </c>
      <c r="E161" s="30" t="s">
        <v>530</v>
      </c>
      <c r="F161" s="30" t="s">
        <v>530</v>
      </c>
      <c r="G161" t="s">
        <v>531</v>
      </c>
      <c r="H161" t="s">
        <v>531</v>
      </c>
      <c r="I161" s="30" t="s">
        <v>2723</v>
      </c>
      <c r="J161" s="30" t="s">
        <v>2723</v>
      </c>
      <c r="K161" t="s">
        <v>3433</v>
      </c>
      <c r="L161" t="s">
        <v>3433</v>
      </c>
      <c r="M161" s="30" t="s">
        <v>533</v>
      </c>
      <c r="N161" s="30" t="s">
        <v>1453</v>
      </c>
      <c r="O161" t="s">
        <v>575</v>
      </c>
      <c r="P161" t="s">
        <v>575</v>
      </c>
      <c r="Q161" s="30" t="s">
        <v>1454</v>
      </c>
      <c r="R161" s="30" t="s">
        <v>609</v>
      </c>
      <c r="S161" t="s">
        <v>444</v>
      </c>
      <c r="T161" t="s">
        <v>444</v>
      </c>
      <c r="U161" s="30" t="s">
        <v>444</v>
      </c>
      <c r="V161" s="30" t="s">
        <v>444</v>
      </c>
      <c r="W161" t="s">
        <v>444</v>
      </c>
      <c r="X161" t="s">
        <v>444</v>
      </c>
      <c r="Y161" s="30" t="s">
        <v>444</v>
      </c>
      <c r="Z161" s="30" t="s">
        <v>444</v>
      </c>
      <c r="AA161" t="s">
        <v>444</v>
      </c>
      <c r="AB161" t="s">
        <v>444</v>
      </c>
      <c r="AC161" s="30" t="s">
        <v>444</v>
      </c>
      <c r="AD161" s="30" t="s">
        <v>444</v>
      </c>
      <c r="AE161" t="s">
        <v>444</v>
      </c>
      <c r="AF161" t="s">
        <v>444</v>
      </c>
      <c r="AG161" s="30" t="s">
        <v>444</v>
      </c>
      <c r="AH161" s="30" t="s">
        <v>444</v>
      </c>
      <c r="AI161" t="s">
        <v>444</v>
      </c>
      <c r="AJ161" t="s">
        <v>444</v>
      </c>
      <c r="AK161" s="30" t="s">
        <v>444</v>
      </c>
      <c r="AL161" s="30" t="s">
        <v>444</v>
      </c>
      <c r="AM161" t="s">
        <v>444</v>
      </c>
      <c r="AN161" t="s">
        <v>444</v>
      </c>
      <c r="AO161" s="30" t="s">
        <v>444</v>
      </c>
      <c r="AP161" s="30" t="s">
        <v>444</v>
      </c>
      <c r="AQ161" t="s">
        <v>444</v>
      </c>
      <c r="AR161" t="s">
        <v>444</v>
      </c>
      <c r="AS161" s="30" t="s">
        <v>444</v>
      </c>
      <c r="AT161" s="30" t="s">
        <v>444</v>
      </c>
      <c r="AU161" t="s">
        <v>444</v>
      </c>
      <c r="AV161" t="s">
        <v>444</v>
      </c>
    </row>
    <row r="162" spans="1:48" x14ac:dyDescent="0.25">
      <c r="A162" t="s">
        <v>1591</v>
      </c>
      <c r="B162" t="s">
        <v>1785</v>
      </c>
      <c r="C162" t="s">
        <v>8</v>
      </c>
      <c r="D162" t="s">
        <v>15</v>
      </c>
      <c r="E162" s="30" t="s">
        <v>579</v>
      </c>
      <c r="F162" s="30" t="s">
        <v>578</v>
      </c>
      <c r="G162" t="s">
        <v>581</v>
      </c>
      <c r="H162" t="s">
        <v>581</v>
      </c>
      <c r="I162" s="30" t="s">
        <v>444</v>
      </c>
      <c r="J162" s="30" t="s">
        <v>444</v>
      </c>
      <c r="K162" t="s">
        <v>444</v>
      </c>
      <c r="L162" t="s">
        <v>444</v>
      </c>
      <c r="M162" s="30" t="s">
        <v>444</v>
      </c>
      <c r="N162" s="30" t="s">
        <v>444</v>
      </c>
      <c r="O162" t="s">
        <v>444</v>
      </c>
      <c r="P162" t="s">
        <v>444</v>
      </c>
      <c r="Q162" s="30" t="s">
        <v>444</v>
      </c>
      <c r="R162" s="30" t="s">
        <v>444</v>
      </c>
      <c r="S162" t="s">
        <v>444</v>
      </c>
      <c r="T162" t="s">
        <v>444</v>
      </c>
      <c r="U162" s="30" t="s">
        <v>444</v>
      </c>
      <c r="V162" s="30" t="s">
        <v>444</v>
      </c>
      <c r="W162" t="s">
        <v>444</v>
      </c>
      <c r="X162" t="s">
        <v>444</v>
      </c>
      <c r="Y162" s="30" t="s">
        <v>444</v>
      </c>
      <c r="Z162" s="30" t="s">
        <v>444</v>
      </c>
      <c r="AA162" t="s">
        <v>444</v>
      </c>
      <c r="AB162" t="s">
        <v>444</v>
      </c>
      <c r="AC162" s="30" t="s">
        <v>444</v>
      </c>
      <c r="AD162" s="30" t="s">
        <v>444</v>
      </c>
      <c r="AE162" t="s">
        <v>444</v>
      </c>
      <c r="AF162" t="s">
        <v>444</v>
      </c>
      <c r="AG162" s="30" t="s">
        <v>444</v>
      </c>
      <c r="AH162" s="30" t="s">
        <v>444</v>
      </c>
      <c r="AI162" t="s">
        <v>444</v>
      </c>
      <c r="AJ162" t="s">
        <v>444</v>
      </c>
      <c r="AK162" s="30" t="s">
        <v>444</v>
      </c>
      <c r="AL162" s="30" t="s">
        <v>444</v>
      </c>
      <c r="AM162" t="s">
        <v>444</v>
      </c>
      <c r="AN162" t="s">
        <v>444</v>
      </c>
      <c r="AO162" s="30" t="s">
        <v>444</v>
      </c>
      <c r="AP162" s="30" t="s">
        <v>444</v>
      </c>
      <c r="AQ162" t="s">
        <v>444</v>
      </c>
      <c r="AR162" t="s">
        <v>444</v>
      </c>
      <c r="AS162" s="30" t="s">
        <v>444</v>
      </c>
      <c r="AT162" s="30" t="s">
        <v>444</v>
      </c>
      <c r="AU162" t="s">
        <v>444</v>
      </c>
      <c r="AV162" t="s">
        <v>444</v>
      </c>
    </row>
    <row r="163" spans="1:48" x14ac:dyDescent="0.25">
      <c r="A163" t="s">
        <v>1590</v>
      </c>
      <c r="B163" t="s">
        <v>1791</v>
      </c>
      <c r="C163" t="s">
        <v>8</v>
      </c>
      <c r="D163" t="s">
        <v>15</v>
      </c>
      <c r="E163" s="30" t="s">
        <v>579</v>
      </c>
      <c r="F163" s="30" t="s">
        <v>578</v>
      </c>
      <c r="G163" t="s">
        <v>581</v>
      </c>
      <c r="H163" t="s">
        <v>581</v>
      </c>
      <c r="I163" s="30" t="s">
        <v>444</v>
      </c>
      <c r="J163" s="30" t="s">
        <v>444</v>
      </c>
      <c r="K163" t="s">
        <v>444</v>
      </c>
      <c r="L163" t="s">
        <v>444</v>
      </c>
      <c r="M163" s="30" t="s">
        <v>444</v>
      </c>
      <c r="N163" s="30" t="s">
        <v>444</v>
      </c>
      <c r="O163" t="s">
        <v>444</v>
      </c>
      <c r="P163" t="s">
        <v>444</v>
      </c>
      <c r="Q163" s="30" t="s">
        <v>444</v>
      </c>
      <c r="R163" s="30" t="s">
        <v>444</v>
      </c>
      <c r="S163" t="s">
        <v>444</v>
      </c>
      <c r="T163" t="s">
        <v>444</v>
      </c>
      <c r="U163" s="30" t="s">
        <v>444</v>
      </c>
      <c r="V163" s="30" t="s">
        <v>444</v>
      </c>
      <c r="W163" t="s">
        <v>444</v>
      </c>
      <c r="X163" t="s">
        <v>444</v>
      </c>
      <c r="Y163" s="30" t="s">
        <v>444</v>
      </c>
      <c r="Z163" s="30" t="s">
        <v>444</v>
      </c>
      <c r="AA163" t="s">
        <v>444</v>
      </c>
      <c r="AB163" t="s">
        <v>444</v>
      </c>
      <c r="AC163" s="30" t="s">
        <v>444</v>
      </c>
      <c r="AD163" s="30" t="s">
        <v>444</v>
      </c>
      <c r="AE163" t="s">
        <v>444</v>
      </c>
      <c r="AF163" t="s">
        <v>444</v>
      </c>
      <c r="AG163" s="30" t="s">
        <v>444</v>
      </c>
      <c r="AH163" s="30" t="s">
        <v>444</v>
      </c>
      <c r="AI163" t="s">
        <v>444</v>
      </c>
      <c r="AJ163" t="s">
        <v>444</v>
      </c>
      <c r="AK163" s="30" t="s">
        <v>444</v>
      </c>
      <c r="AL163" s="30" t="s">
        <v>444</v>
      </c>
      <c r="AM163" t="s">
        <v>444</v>
      </c>
      <c r="AN163" t="s">
        <v>444</v>
      </c>
      <c r="AO163" s="30" t="s">
        <v>444</v>
      </c>
      <c r="AP163" s="30" t="s">
        <v>444</v>
      </c>
      <c r="AQ163" t="s">
        <v>444</v>
      </c>
      <c r="AR163" t="s">
        <v>444</v>
      </c>
      <c r="AS163" s="30" t="s">
        <v>444</v>
      </c>
      <c r="AT163" s="30" t="s">
        <v>444</v>
      </c>
      <c r="AU163" t="s">
        <v>444</v>
      </c>
      <c r="AV163" t="s">
        <v>444</v>
      </c>
    </row>
    <row r="164" spans="1:48" x14ac:dyDescent="0.25">
      <c r="A164" t="s">
        <v>775</v>
      </c>
      <c r="B164" t="s">
        <v>1794</v>
      </c>
      <c r="C164" t="s">
        <v>8</v>
      </c>
      <c r="D164" t="s">
        <v>15</v>
      </c>
      <c r="E164" s="30" t="s">
        <v>481</v>
      </c>
      <c r="F164" s="30" t="s">
        <v>494</v>
      </c>
      <c r="G164" t="s">
        <v>496</v>
      </c>
      <c r="H164" t="s">
        <v>496</v>
      </c>
      <c r="I164" s="30" t="s">
        <v>444</v>
      </c>
      <c r="J164" s="30" t="s">
        <v>444</v>
      </c>
      <c r="K164" t="s">
        <v>444</v>
      </c>
      <c r="L164" t="s">
        <v>444</v>
      </c>
      <c r="M164" s="30" t="s">
        <v>444</v>
      </c>
      <c r="N164" s="30" t="s">
        <v>444</v>
      </c>
      <c r="O164" t="s">
        <v>444</v>
      </c>
      <c r="P164" t="s">
        <v>444</v>
      </c>
      <c r="Q164" s="30" t="s">
        <v>444</v>
      </c>
      <c r="R164" s="30" t="s">
        <v>444</v>
      </c>
      <c r="S164" t="s">
        <v>444</v>
      </c>
      <c r="T164" t="s">
        <v>444</v>
      </c>
      <c r="U164" s="30" t="s">
        <v>444</v>
      </c>
      <c r="V164" s="30" t="s">
        <v>444</v>
      </c>
      <c r="W164" t="s">
        <v>444</v>
      </c>
      <c r="X164" t="s">
        <v>444</v>
      </c>
      <c r="Y164" s="30" t="s">
        <v>444</v>
      </c>
      <c r="Z164" s="30" t="s">
        <v>444</v>
      </c>
      <c r="AA164" t="s">
        <v>444</v>
      </c>
      <c r="AB164" t="s">
        <v>444</v>
      </c>
      <c r="AC164" s="30" t="s">
        <v>444</v>
      </c>
      <c r="AD164" s="30" t="s">
        <v>444</v>
      </c>
      <c r="AE164" t="s">
        <v>444</v>
      </c>
      <c r="AF164" t="s">
        <v>444</v>
      </c>
      <c r="AG164" s="30" t="s">
        <v>444</v>
      </c>
      <c r="AH164" s="30" t="s">
        <v>444</v>
      </c>
      <c r="AI164" t="s">
        <v>444</v>
      </c>
      <c r="AJ164" t="s">
        <v>444</v>
      </c>
      <c r="AK164" s="30" t="s">
        <v>444</v>
      </c>
      <c r="AL164" s="30" t="s">
        <v>444</v>
      </c>
      <c r="AM164" t="s">
        <v>444</v>
      </c>
      <c r="AN164" t="s">
        <v>444</v>
      </c>
      <c r="AO164" s="30" t="s">
        <v>444</v>
      </c>
      <c r="AP164" s="30" t="s">
        <v>444</v>
      </c>
      <c r="AQ164" t="s">
        <v>444</v>
      </c>
      <c r="AR164" t="s">
        <v>444</v>
      </c>
      <c r="AS164" s="30" t="s">
        <v>444</v>
      </c>
      <c r="AT164" s="30" t="s">
        <v>444</v>
      </c>
      <c r="AU164" t="s">
        <v>444</v>
      </c>
      <c r="AV164" t="s">
        <v>444</v>
      </c>
    </row>
    <row r="165" spans="1:48" x14ac:dyDescent="0.25">
      <c r="A165" t="s">
        <v>1796</v>
      </c>
      <c r="B165" t="s">
        <v>1797</v>
      </c>
      <c r="C165" t="s">
        <v>8</v>
      </c>
      <c r="D165" t="s">
        <v>15</v>
      </c>
      <c r="E165" s="30" t="s">
        <v>446</v>
      </c>
      <c r="F165" s="30" t="s">
        <v>475</v>
      </c>
      <c r="G165" t="s">
        <v>481</v>
      </c>
      <c r="H165" t="s">
        <v>494</v>
      </c>
      <c r="I165" s="30" t="s">
        <v>502</v>
      </c>
      <c r="J165" s="30" t="s">
        <v>248</v>
      </c>
      <c r="K165" t="s">
        <v>479</v>
      </c>
      <c r="L165" t="s">
        <v>1399</v>
      </c>
      <c r="M165" s="30" t="s">
        <v>444</v>
      </c>
      <c r="N165" s="30" t="s">
        <v>444</v>
      </c>
      <c r="O165" t="s">
        <v>444</v>
      </c>
      <c r="P165" t="s">
        <v>444</v>
      </c>
      <c r="Q165" s="30" t="s">
        <v>444</v>
      </c>
      <c r="R165" s="30" t="s">
        <v>444</v>
      </c>
      <c r="S165" t="s">
        <v>444</v>
      </c>
      <c r="T165" t="s">
        <v>444</v>
      </c>
      <c r="U165" s="30" t="s">
        <v>444</v>
      </c>
      <c r="V165" s="30" t="s">
        <v>444</v>
      </c>
      <c r="W165" t="s">
        <v>444</v>
      </c>
      <c r="X165" t="s">
        <v>444</v>
      </c>
      <c r="Y165" s="30" t="s">
        <v>444</v>
      </c>
      <c r="Z165" s="30" t="s">
        <v>444</v>
      </c>
      <c r="AA165" t="s">
        <v>444</v>
      </c>
      <c r="AB165" t="s">
        <v>444</v>
      </c>
      <c r="AC165" s="30" t="s">
        <v>444</v>
      </c>
      <c r="AD165" s="30" t="s">
        <v>444</v>
      </c>
      <c r="AE165" t="s">
        <v>444</v>
      </c>
      <c r="AF165" t="s">
        <v>444</v>
      </c>
      <c r="AG165" s="30" t="s">
        <v>444</v>
      </c>
      <c r="AH165" s="30" t="s">
        <v>444</v>
      </c>
      <c r="AI165" t="s">
        <v>444</v>
      </c>
      <c r="AJ165" t="s">
        <v>444</v>
      </c>
      <c r="AK165" s="30" t="s">
        <v>444</v>
      </c>
      <c r="AL165" s="30" t="s">
        <v>444</v>
      </c>
      <c r="AM165" t="s">
        <v>444</v>
      </c>
      <c r="AN165" t="s">
        <v>444</v>
      </c>
      <c r="AO165" s="30" t="s">
        <v>444</v>
      </c>
      <c r="AP165" s="30" t="s">
        <v>444</v>
      </c>
      <c r="AQ165" t="s">
        <v>444</v>
      </c>
      <c r="AR165" t="s">
        <v>444</v>
      </c>
      <c r="AS165" s="30" t="s">
        <v>444</v>
      </c>
      <c r="AT165" s="30" t="s">
        <v>444</v>
      </c>
      <c r="AU165" t="s">
        <v>444</v>
      </c>
      <c r="AV165" t="s">
        <v>444</v>
      </c>
    </row>
    <row r="166" spans="1:48" x14ac:dyDescent="0.25">
      <c r="A166" t="s">
        <v>744</v>
      </c>
      <c r="B166" t="s">
        <v>1798</v>
      </c>
      <c r="C166" t="s">
        <v>8</v>
      </c>
      <c r="D166" t="s">
        <v>15</v>
      </c>
      <c r="E166" s="30" t="s">
        <v>490</v>
      </c>
      <c r="F166" s="30" t="s">
        <v>490</v>
      </c>
      <c r="G166" t="s">
        <v>500</v>
      </c>
      <c r="H166" t="s">
        <v>500</v>
      </c>
      <c r="I166" s="30" t="s">
        <v>444</v>
      </c>
      <c r="J166" s="30" t="s">
        <v>444</v>
      </c>
      <c r="K166" t="s">
        <v>444</v>
      </c>
      <c r="L166" t="s">
        <v>444</v>
      </c>
      <c r="M166" s="30" t="s">
        <v>444</v>
      </c>
      <c r="N166" s="30" t="s">
        <v>444</v>
      </c>
      <c r="O166" t="s">
        <v>444</v>
      </c>
      <c r="P166" t="s">
        <v>444</v>
      </c>
      <c r="Q166" s="30" t="s">
        <v>444</v>
      </c>
      <c r="R166" s="30" t="s">
        <v>444</v>
      </c>
      <c r="S166" t="s">
        <v>444</v>
      </c>
      <c r="T166" t="s">
        <v>444</v>
      </c>
      <c r="U166" s="30" t="s">
        <v>444</v>
      </c>
      <c r="V166" s="30" t="s">
        <v>444</v>
      </c>
      <c r="W166" t="s">
        <v>444</v>
      </c>
      <c r="X166" t="s">
        <v>444</v>
      </c>
      <c r="Y166" s="30" t="s">
        <v>444</v>
      </c>
      <c r="Z166" s="30" t="s">
        <v>444</v>
      </c>
      <c r="AA166" t="s">
        <v>444</v>
      </c>
      <c r="AB166" t="s">
        <v>444</v>
      </c>
      <c r="AC166" s="30" t="s">
        <v>444</v>
      </c>
      <c r="AD166" s="30" t="s">
        <v>444</v>
      </c>
      <c r="AE166" t="s">
        <v>444</v>
      </c>
      <c r="AF166" t="s">
        <v>444</v>
      </c>
      <c r="AG166" s="30" t="s">
        <v>444</v>
      </c>
      <c r="AH166" s="30" t="s">
        <v>444</v>
      </c>
      <c r="AI166" t="s">
        <v>444</v>
      </c>
      <c r="AJ166" t="s">
        <v>444</v>
      </c>
      <c r="AK166" s="30" t="s">
        <v>444</v>
      </c>
      <c r="AL166" s="30" t="s">
        <v>444</v>
      </c>
      <c r="AM166" t="s">
        <v>444</v>
      </c>
      <c r="AN166" t="s">
        <v>444</v>
      </c>
      <c r="AO166" s="30" t="s">
        <v>444</v>
      </c>
      <c r="AP166" s="30" t="s">
        <v>444</v>
      </c>
      <c r="AQ166" t="s">
        <v>444</v>
      </c>
      <c r="AR166" t="s">
        <v>444</v>
      </c>
      <c r="AS166" s="30" t="s">
        <v>444</v>
      </c>
      <c r="AT166" s="30" t="s">
        <v>444</v>
      </c>
      <c r="AU166" t="s">
        <v>444</v>
      </c>
      <c r="AV166" t="s">
        <v>444</v>
      </c>
    </row>
    <row r="167" spans="1:48" x14ac:dyDescent="0.25">
      <c r="A167" t="s">
        <v>745</v>
      </c>
      <c r="B167" t="s">
        <v>1799</v>
      </c>
      <c r="C167" t="s">
        <v>8</v>
      </c>
      <c r="D167" t="s">
        <v>15</v>
      </c>
      <c r="E167" s="30" t="s">
        <v>484</v>
      </c>
      <c r="F167" s="30" t="s">
        <v>484</v>
      </c>
      <c r="G167" t="s">
        <v>489</v>
      </c>
      <c r="H167" t="s">
        <v>489</v>
      </c>
      <c r="I167" s="30" t="s">
        <v>444</v>
      </c>
      <c r="J167" s="30" t="s">
        <v>444</v>
      </c>
      <c r="K167" t="s">
        <v>444</v>
      </c>
      <c r="L167" t="s">
        <v>444</v>
      </c>
      <c r="M167" s="30" t="s">
        <v>444</v>
      </c>
      <c r="N167" s="30" t="s">
        <v>444</v>
      </c>
      <c r="O167" t="s">
        <v>444</v>
      </c>
      <c r="P167" t="s">
        <v>444</v>
      </c>
      <c r="Q167" s="30" t="s">
        <v>444</v>
      </c>
      <c r="R167" s="30" t="s">
        <v>444</v>
      </c>
      <c r="S167" t="s">
        <v>444</v>
      </c>
      <c r="T167" t="s">
        <v>444</v>
      </c>
      <c r="U167" s="30" t="s">
        <v>444</v>
      </c>
      <c r="V167" s="30" t="s">
        <v>444</v>
      </c>
      <c r="W167" t="s">
        <v>444</v>
      </c>
      <c r="X167" t="s">
        <v>444</v>
      </c>
      <c r="Y167" s="30" t="s">
        <v>444</v>
      </c>
      <c r="Z167" s="30" t="s">
        <v>444</v>
      </c>
      <c r="AA167" t="s">
        <v>444</v>
      </c>
      <c r="AB167" t="s">
        <v>444</v>
      </c>
      <c r="AC167" s="30" t="s">
        <v>444</v>
      </c>
      <c r="AD167" s="30" t="s">
        <v>444</v>
      </c>
      <c r="AE167" t="s">
        <v>444</v>
      </c>
      <c r="AF167" t="s">
        <v>444</v>
      </c>
      <c r="AG167" s="30" t="s">
        <v>444</v>
      </c>
      <c r="AH167" s="30" t="s">
        <v>444</v>
      </c>
      <c r="AI167" t="s">
        <v>444</v>
      </c>
      <c r="AJ167" t="s">
        <v>444</v>
      </c>
      <c r="AK167" s="30" t="s">
        <v>444</v>
      </c>
      <c r="AL167" s="30" t="s">
        <v>444</v>
      </c>
      <c r="AM167" t="s">
        <v>444</v>
      </c>
      <c r="AN167" t="s">
        <v>444</v>
      </c>
      <c r="AO167" s="30" t="s">
        <v>444</v>
      </c>
      <c r="AP167" s="30" t="s">
        <v>444</v>
      </c>
      <c r="AQ167" t="s">
        <v>444</v>
      </c>
      <c r="AR167" t="s">
        <v>444</v>
      </c>
      <c r="AS167" s="30" t="s">
        <v>444</v>
      </c>
      <c r="AT167" s="30" t="s">
        <v>444</v>
      </c>
      <c r="AU167" t="s">
        <v>444</v>
      </c>
      <c r="AV167" t="s">
        <v>444</v>
      </c>
    </row>
    <row r="168" spans="1:48" x14ac:dyDescent="0.25">
      <c r="A168" t="s">
        <v>817</v>
      </c>
      <c r="B168" t="s">
        <v>1800</v>
      </c>
      <c r="C168" t="s">
        <v>8</v>
      </c>
      <c r="D168" t="s">
        <v>15</v>
      </c>
      <c r="E168" s="30" t="s">
        <v>572</v>
      </c>
      <c r="F168" s="30" t="s">
        <v>572</v>
      </c>
      <c r="G168" t="s">
        <v>444</v>
      </c>
      <c r="H168" t="s">
        <v>444</v>
      </c>
      <c r="I168" s="30" t="s">
        <v>444</v>
      </c>
      <c r="J168" s="30" t="s">
        <v>444</v>
      </c>
      <c r="K168" t="s">
        <v>444</v>
      </c>
      <c r="L168" t="s">
        <v>444</v>
      </c>
      <c r="M168" s="30" t="s">
        <v>444</v>
      </c>
      <c r="N168" s="30" t="s">
        <v>444</v>
      </c>
      <c r="O168" t="s">
        <v>444</v>
      </c>
      <c r="P168" t="s">
        <v>444</v>
      </c>
      <c r="Q168" s="30" t="s">
        <v>444</v>
      </c>
      <c r="R168" s="30" t="s">
        <v>444</v>
      </c>
      <c r="S168" t="s">
        <v>444</v>
      </c>
      <c r="T168" t="s">
        <v>444</v>
      </c>
      <c r="U168" s="30" t="s">
        <v>444</v>
      </c>
      <c r="V168" s="30" t="s">
        <v>444</v>
      </c>
      <c r="W168" t="s">
        <v>444</v>
      </c>
      <c r="X168" t="s">
        <v>444</v>
      </c>
      <c r="Y168" s="30" t="s">
        <v>444</v>
      </c>
      <c r="Z168" s="30" t="s">
        <v>444</v>
      </c>
      <c r="AA168" t="s">
        <v>444</v>
      </c>
      <c r="AB168" t="s">
        <v>444</v>
      </c>
      <c r="AC168" s="30" t="s">
        <v>444</v>
      </c>
      <c r="AD168" s="30" t="s">
        <v>444</v>
      </c>
      <c r="AE168" t="s">
        <v>444</v>
      </c>
      <c r="AF168" t="s">
        <v>444</v>
      </c>
      <c r="AG168" s="30" t="s">
        <v>444</v>
      </c>
      <c r="AH168" s="30" t="s">
        <v>444</v>
      </c>
      <c r="AI168" t="s">
        <v>444</v>
      </c>
      <c r="AJ168" t="s">
        <v>444</v>
      </c>
      <c r="AK168" s="30" t="s">
        <v>444</v>
      </c>
      <c r="AL168" s="30" t="s">
        <v>444</v>
      </c>
      <c r="AM168" t="s">
        <v>444</v>
      </c>
      <c r="AN168" t="s">
        <v>444</v>
      </c>
      <c r="AO168" s="30" t="s">
        <v>444</v>
      </c>
      <c r="AP168" s="30" t="s">
        <v>444</v>
      </c>
      <c r="AQ168" t="s">
        <v>444</v>
      </c>
      <c r="AR168" t="s">
        <v>444</v>
      </c>
      <c r="AS168" s="30" t="s">
        <v>444</v>
      </c>
      <c r="AT168" s="30" t="s">
        <v>444</v>
      </c>
      <c r="AU168" t="s">
        <v>444</v>
      </c>
      <c r="AV168" t="s">
        <v>444</v>
      </c>
    </row>
    <row r="169" spans="1:48" x14ac:dyDescent="0.25">
      <c r="A169" t="s">
        <v>1801</v>
      </c>
      <c r="B169" t="s">
        <v>1803</v>
      </c>
      <c r="C169" t="s">
        <v>8</v>
      </c>
      <c r="D169" t="s">
        <v>15</v>
      </c>
      <c r="E169" s="30" t="s">
        <v>484</v>
      </c>
      <c r="F169" s="30" t="s">
        <v>484</v>
      </c>
      <c r="G169" t="s">
        <v>486</v>
      </c>
      <c r="H169" t="s">
        <v>486</v>
      </c>
      <c r="I169" s="30" t="s">
        <v>444</v>
      </c>
      <c r="J169" s="30" t="s">
        <v>444</v>
      </c>
      <c r="K169" t="s">
        <v>444</v>
      </c>
      <c r="L169" t="s">
        <v>444</v>
      </c>
      <c r="M169" s="30" t="s">
        <v>444</v>
      </c>
      <c r="N169" s="30" t="s">
        <v>444</v>
      </c>
      <c r="O169" t="s">
        <v>444</v>
      </c>
      <c r="P169" t="s">
        <v>444</v>
      </c>
      <c r="Q169" s="30" t="s">
        <v>444</v>
      </c>
      <c r="R169" s="30" t="s">
        <v>444</v>
      </c>
      <c r="S169" t="s">
        <v>444</v>
      </c>
      <c r="T169" t="s">
        <v>444</v>
      </c>
      <c r="U169" s="30" t="s">
        <v>444</v>
      </c>
      <c r="V169" s="30" t="s">
        <v>444</v>
      </c>
      <c r="W169" t="s">
        <v>444</v>
      </c>
      <c r="X169" t="s">
        <v>444</v>
      </c>
      <c r="Y169" s="30" t="s">
        <v>444</v>
      </c>
      <c r="Z169" s="30" t="s">
        <v>444</v>
      </c>
      <c r="AA169" t="s">
        <v>444</v>
      </c>
      <c r="AB169" t="s">
        <v>444</v>
      </c>
      <c r="AC169" s="30" t="s">
        <v>444</v>
      </c>
      <c r="AD169" s="30" t="s">
        <v>444</v>
      </c>
      <c r="AE169" t="s">
        <v>444</v>
      </c>
      <c r="AF169" t="s">
        <v>444</v>
      </c>
      <c r="AG169" s="30" t="s">
        <v>444</v>
      </c>
      <c r="AH169" s="30" t="s">
        <v>444</v>
      </c>
      <c r="AI169" t="s">
        <v>444</v>
      </c>
      <c r="AJ169" t="s">
        <v>444</v>
      </c>
      <c r="AK169" s="30" t="s">
        <v>444</v>
      </c>
      <c r="AL169" s="30" t="s">
        <v>444</v>
      </c>
      <c r="AM169" t="s">
        <v>444</v>
      </c>
      <c r="AN169" t="s">
        <v>444</v>
      </c>
      <c r="AO169" s="30" t="s">
        <v>444</v>
      </c>
      <c r="AP169" s="30" t="s">
        <v>444</v>
      </c>
      <c r="AQ169" t="s">
        <v>444</v>
      </c>
      <c r="AR169" t="s">
        <v>444</v>
      </c>
      <c r="AS169" s="30" t="s">
        <v>444</v>
      </c>
      <c r="AT169" s="30" t="s">
        <v>444</v>
      </c>
      <c r="AU169" t="s">
        <v>444</v>
      </c>
      <c r="AV169" t="s">
        <v>444</v>
      </c>
    </row>
    <row r="170" spans="1:48" x14ac:dyDescent="0.25">
      <c r="A170" t="s">
        <v>952</v>
      </c>
      <c r="B170" t="s">
        <v>1804</v>
      </c>
      <c r="C170" t="s">
        <v>8</v>
      </c>
      <c r="D170" t="s">
        <v>15</v>
      </c>
      <c r="E170" s="30" t="s">
        <v>526</v>
      </c>
      <c r="F170" s="30" t="s">
        <v>1453</v>
      </c>
      <c r="G170" t="s">
        <v>1454</v>
      </c>
      <c r="H170" t="s">
        <v>609</v>
      </c>
      <c r="I170" s="30" t="s">
        <v>622</v>
      </c>
      <c r="J170" s="30" t="s">
        <v>622</v>
      </c>
      <c r="K170" t="s">
        <v>623</v>
      </c>
      <c r="L170" t="s">
        <v>623</v>
      </c>
      <c r="M170" s="30" t="s">
        <v>444</v>
      </c>
      <c r="N170" s="30" t="s">
        <v>444</v>
      </c>
      <c r="O170" t="s">
        <v>444</v>
      </c>
      <c r="P170" t="s">
        <v>444</v>
      </c>
      <c r="Q170" s="30" t="s">
        <v>444</v>
      </c>
      <c r="R170" s="30" t="s">
        <v>444</v>
      </c>
      <c r="S170" t="s">
        <v>444</v>
      </c>
      <c r="T170" t="s">
        <v>444</v>
      </c>
      <c r="U170" s="30" t="s">
        <v>444</v>
      </c>
      <c r="V170" s="30" t="s">
        <v>444</v>
      </c>
      <c r="W170" t="s">
        <v>444</v>
      </c>
      <c r="X170" t="s">
        <v>444</v>
      </c>
      <c r="Y170" s="30" t="s">
        <v>444</v>
      </c>
      <c r="Z170" s="30" t="s">
        <v>444</v>
      </c>
      <c r="AA170" t="s">
        <v>444</v>
      </c>
      <c r="AB170" t="s">
        <v>444</v>
      </c>
      <c r="AC170" s="30" t="s">
        <v>444</v>
      </c>
      <c r="AD170" s="30" t="s">
        <v>444</v>
      </c>
      <c r="AE170" t="s">
        <v>444</v>
      </c>
      <c r="AF170" t="s">
        <v>444</v>
      </c>
      <c r="AG170" s="30" t="s">
        <v>444</v>
      </c>
      <c r="AH170" s="30" t="s">
        <v>444</v>
      </c>
      <c r="AI170" t="s">
        <v>444</v>
      </c>
      <c r="AJ170" t="s">
        <v>444</v>
      </c>
      <c r="AK170" s="30" t="s">
        <v>444</v>
      </c>
      <c r="AL170" s="30" t="s">
        <v>444</v>
      </c>
      <c r="AM170" t="s">
        <v>444</v>
      </c>
      <c r="AN170" t="s">
        <v>444</v>
      </c>
      <c r="AO170" s="30" t="s">
        <v>444</v>
      </c>
      <c r="AP170" s="30" t="s">
        <v>444</v>
      </c>
      <c r="AQ170" t="s">
        <v>444</v>
      </c>
      <c r="AR170" t="s">
        <v>444</v>
      </c>
      <c r="AS170" s="30" t="s">
        <v>444</v>
      </c>
      <c r="AT170" s="30" t="s">
        <v>444</v>
      </c>
      <c r="AU170" t="s">
        <v>444</v>
      </c>
      <c r="AV170" t="s">
        <v>444</v>
      </c>
    </row>
    <row r="171" spans="1:48" x14ac:dyDescent="0.25">
      <c r="A171" t="s">
        <v>1806</v>
      </c>
      <c r="B171" t="s">
        <v>1807</v>
      </c>
      <c r="C171" t="s">
        <v>15</v>
      </c>
      <c r="D171" t="s">
        <v>15</v>
      </c>
      <c r="E171" s="30" t="s">
        <v>446</v>
      </c>
      <c r="F171" s="30" t="s">
        <v>475</v>
      </c>
      <c r="G171" t="s">
        <v>481</v>
      </c>
      <c r="H171" t="s">
        <v>494</v>
      </c>
      <c r="I171" s="30" t="s">
        <v>502</v>
      </c>
      <c r="J171" s="30" t="s">
        <v>248</v>
      </c>
      <c r="K171" t="s">
        <v>479</v>
      </c>
      <c r="L171" t="s">
        <v>1399</v>
      </c>
      <c r="M171" s="30" t="s">
        <v>444</v>
      </c>
      <c r="N171" s="30" t="s">
        <v>444</v>
      </c>
      <c r="O171" t="s">
        <v>444</v>
      </c>
      <c r="P171" t="s">
        <v>444</v>
      </c>
      <c r="Q171" s="30" t="s">
        <v>444</v>
      </c>
      <c r="R171" s="30" t="s">
        <v>444</v>
      </c>
      <c r="S171" t="s">
        <v>444</v>
      </c>
      <c r="T171" t="s">
        <v>444</v>
      </c>
      <c r="U171" s="30" t="s">
        <v>444</v>
      </c>
      <c r="V171" s="30" t="s">
        <v>444</v>
      </c>
      <c r="W171" t="s">
        <v>444</v>
      </c>
      <c r="X171" t="s">
        <v>444</v>
      </c>
      <c r="Y171" s="30" t="s">
        <v>444</v>
      </c>
      <c r="Z171" s="30" t="s">
        <v>444</v>
      </c>
      <c r="AA171" t="s">
        <v>444</v>
      </c>
      <c r="AB171" t="s">
        <v>444</v>
      </c>
      <c r="AC171" s="30" t="s">
        <v>444</v>
      </c>
      <c r="AD171" s="30" t="s">
        <v>444</v>
      </c>
      <c r="AE171" t="s">
        <v>444</v>
      </c>
      <c r="AF171" t="s">
        <v>444</v>
      </c>
      <c r="AG171" s="30" t="s">
        <v>444</v>
      </c>
      <c r="AH171" s="30" t="s">
        <v>444</v>
      </c>
      <c r="AI171" t="s">
        <v>444</v>
      </c>
      <c r="AJ171" t="s">
        <v>444</v>
      </c>
      <c r="AK171" s="30" t="s">
        <v>444</v>
      </c>
      <c r="AL171" s="30" t="s">
        <v>444</v>
      </c>
      <c r="AM171" t="s">
        <v>444</v>
      </c>
      <c r="AN171" t="s">
        <v>444</v>
      </c>
      <c r="AO171" s="30" t="s">
        <v>444</v>
      </c>
      <c r="AP171" s="30" t="s">
        <v>444</v>
      </c>
      <c r="AQ171" t="s">
        <v>444</v>
      </c>
      <c r="AR171" t="s">
        <v>444</v>
      </c>
      <c r="AS171" s="30" t="s">
        <v>444</v>
      </c>
      <c r="AT171" s="30" t="s">
        <v>444</v>
      </c>
      <c r="AU171" t="s">
        <v>444</v>
      </c>
      <c r="AV171" t="s">
        <v>444</v>
      </c>
    </row>
    <row r="172" spans="1:48" x14ac:dyDescent="0.25">
      <c r="A172" t="s">
        <v>762</v>
      </c>
      <c r="B172" t="s">
        <v>1808</v>
      </c>
      <c r="C172" t="s">
        <v>8</v>
      </c>
      <c r="D172" t="s">
        <v>15</v>
      </c>
      <c r="E172" s="30" t="s">
        <v>446</v>
      </c>
      <c r="F172" s="30" t="s">
        <v>475</v>
      </c>
      <c r="G172" t="s">
        <v>481</v>
      </c>
      <c r="H172" t="s">
        <v>494</v>
      </c>
      <c r="I172" s="30" t="s">
        <v>495</v>
      </c>
      <c r="J172" s="30" t="s">
        <v>495</v>
      </c>
      <c r="K172" t="s">
        <v>496</v>
      </c>
      <c r="L172" t="s">
        <v>496</v>
      </c>
      <c r="M172" s="30" t="s">
        <v>499</v>
      </c>
      <c r="N172" s="30" t="s">
        <v>499</v>
      </c>
      <c r="O172" t="s">
        <v>501</v>
      </c>
      <c r="P172" t="s">
        <v>248</v>
      </c>
      <c r="Q172" s="30" t="s">
        <v>479</v>
      </c>
      <c r="R172" s="30" t="s">
        <v>1399</v>
      </c>
      <c r="S172" t="s">
        <v>444</v>
      </c>
      <c r="T172" t="s">
        <v>444</v>
      </c>
      <c r="U172" s="30" t="s">
        <v>444</v>
      </c>
      <c r="V172" s="30" t="s">
        <v>444</v>
      </c>
      <c r="W172" t="s">
        <v>444</v>
      </c>
      <c r="X172" t="s">
        <v>444</v>
      </c>
      <c r="Y172" s="30" t="s">
        <v>444</v>
      </c>
      <c r="Z172" s="30" t="s">
        <v>444</v>
      </c>
      <c r="AA172" t="s">
        <v>444</v>
      </c>
      <c r="AB172" t="s">
        <v>444</v>
      </c>
      <c r="AC172" s="30" t="s">
        <v>444</v>
      </c>
      <c r="AD172" s="30" t="s">
        <v>444</v>
      </c>
      <c r="AE172" t="s">
        <v>444</v>
      </c>
      <c r="AF172" t="s">
        <v>444</v>
      </c>
      <c r="AG172" s="30" t="s">
        <v>444</v>
      </c>
      <c r="AH172" s="30" t="s">
        <v>444</v>
      </c>
      <c r="AI172" t="s">
        <v>444</v>
      </c>
      <c r="AJ172" t="s">
        <v>444</v>
      </c>
      <c r="AK172" s="30" t="s">
        <v>444</v>
      </c>
      <c r="AL172" s="30" t="s">
        <v>444</v>
      </c>
      <c r="AM172" t="s">
        <v>444</v>
      </c>
      <c r="AN172" t="s">
        <v>444</v>
      </c>
      <c r="AO172" s="30" t="s">
        <v>444</v>
      </c>
      <c r="AP172" s="30" t="s">
        <v>444</v>
      </c>
      <c r="AQ172" t="s">
        <v>444</v>
      </c>
      <c r="AR172" t="s">
        <v>444</v>
      </c>
      <c r="AS172" s="30" t="s">
        <v>444</v>
      </c>
      <c r="AT172" s="30" t="s">
        <v>444</v>
      </c>
      <c r="AU172" t="s">
        <v>444</v>
      </c>
      <c r="AV172" t="s">
        <v>444</v>
      </c>
    </row>
    <row r="173" spans="1:48" x14ac:dyDescent="0.25">
      <c r="A173" t="s">
        <v>763</v>
      </c>
      <c r="B173" t="s">
        <v>1809</v>
      </c>
      <c r="C173" t="s">
        <v>8</v>
      </c>
      <c r="D173" t="s">
        <v>15</v>
      </c>
      <c r="E173" s="30" t="s">
        <v>446</v>
      </c>
      <c r="F173" s="30" t="s">
        <v>475</v>
      </c>
      <c r="G173" t="s">
        <v>481</v>
      </c>
      <c r="H173" t="s">
        <v>494</v>
      </c>
      <c r="I173" s="30" t="s">
        <v>495</v>
      </c>
      <c r="J173" s="30" t="s">
        <v>495</v>
      </c>
      <c r="K173" t="s">
        <v>496</v>
      </c>
      <c r="L173" t="s">
        <v>496</v>
      </c>
      <c r="M173" s="30" t="s">
        <v>499</v>
      </c>
      <c r="N173" s="30" t="s">
        <v>499</v>
      </c>
      <c r="O173" t="s">
        <v>501</v>
      </c>
      <c r="P173" t="s">
        <v>248</v>
      </c>
      <c r="Q173" s="30" t="s">
        <v>479</v>
      </c>
      <c r="R173" s="30" t="s">
        <v>1399</v>
      </c>
      <c r="S173" t="s">
        <v>444</v>
      </c>
      <c r="T173" t="s">
        <v>444</v>
      </c>
      <c r="U173" s="30" t="s">
        <v>444</v>
      </c>
      <c r="V173" s="30" t="s">
        <v>444</v>
      </c>
      <c r="W173" t="s">
        <v>444</v>
      </c>
      <c r="X173" t="s">
        <v>444</v>
      </c>
      <c r="Y173" s="30" t="s">
        <v>444</v>
      </c>
      <c r="Z173" s="30" t="s">
        <v>444</v>
      </c>
      <c r="AA173" t="s">
        <v>444</v>
      </c>
      <c r="AB173" t="s">
        <v>444</v>
      </c>
      <c r="AC173" s="30" t="s">
        <v>444</v>
      </c>
      <c r="AD173" s="30" t="s">
        <v>444</v>
      </c>
      <c r="AE173" t="s">
        <v>444</v>
      </c>
      <c r="AF173" t="s">
        <v>444</v>
      </c>
      <c r="AG173" s="30" t="s">
        <v>444</v>
      </c>
      <c r="AH173" s="30" t="s">
        <v>444</v>
      </c>
      <c r="AI173" t="s">
        <v>444</v>
      </c>
      <c r="AJ173" t="s">
        <v>444</v>
      </c>
      <c r="AK173" s="30" t="s">
        <v>444</v>
      </c>
      <c r="AL173" s="30" t="s">
        <v>444</v>
      </c>
      <c r="AM173" t="s">
        <v>444</v>
      </c>
      <c r="AN173" t="s">
        <v>444</v>
      </c>
      <c r="AO173" s="30" t="s">
        <v>444</v>
      </c>
      <c r="AP173" s="30" t="s">
        <v>444</v>
      </c>
      <c r="AQ173" t="s">
        <v>444</v>
      </c>
      <c r="AR173" t="s">
        <v>444</v>
      </c>
      <c r="AS173" s="30" t="s">
        <v>444</v>
      </c>
      <c r="AT173" s="30" t="s">
        <v>444</v>
      </c>
      <c r="AU173" t="s">
        <v>444</v>
      </c>
      <c r="AV173" t="s">
        <v>444</v>
      </c>
    </row>
    <row r="174" spans="1:48" x14ac:dyDescent="0.25">
      <c r="A174" t="s">
        <v>819</v>
      </c>
      <c r="B174" t="s">
        <v>1810</v>
      </c>
      <c r="C174" t="s">
        <v>8</v>
      </c>
      <c r="D174" t="s">
        <v>15</v>
      </c>
      <c r="E174" s="30" t="s">
        <v>526</v>
      </c>
      <c r="F174" s="30" t="s">
        <v>1453</v>
      </c>
      <c r="G174" t="s">
        <v>1454</v>
      </c>
      <c r="H174" t="s">
        <v>609</v>
      </c>
      <c r="I174" s="30" t="s">
        <v>622</v>
      </c>
      <c r="J174" s="30" t="s">
        <v>622</v>
      </c>
      <c r="K174" t="s">
        <v>623</v>
      </c>
      <c r="L174" t="s">
        <v>623</v>
      </c>
      <c r="M174" s="30" t="s">
        <v>444</v>
      </c>
      <c r="N174" s="30" t="s">
        <v>444</v>
      </c>
      <c r="O174" t="s">
        <v>444</v>
      </c>
      <c r="P174" t="s">
        <v>444</v>
      </c>
      <c r="Q174" s="30" t="s">
        <v>444</v>
      </c>
      <c r="R174" s="30" t="s">
        <v>444</v>
      </c>
      <c r="S174" t="s">
        <v>444</v>
      </c>
      <c r="T174" t="s">
        <v>444</v>
      </c>
      <c r="U174" s="30" t="s">
        <v>444</v>
      </c>
      <c r="V174" s="30" t="s">
        <v>444</v>
      </c>
      <c r="W174" t="s">
        <v>444</v>
      </c>
      <c r="X174" t="s">
        <v>444</v>
      </c>
      <c r="Y174" s="30" t="s">
        <v>444</v>
      </c>
      <c r="Z174" s="30" t="s">
        <v>444</v>
      </c>
      <c r="AA174" t="s">
        <v>444</v>
      </c>
      <c r="AB174" t="s">
        <v>444</v>
      </c>
      <c r="AC174" s="30" t="s">
        <v>444</v>
      </c>
      <c r="AD174" s="30" t="s">
        <v>444</v>
      </c>
      <c r="AE174" t="s">
        <v>444</v>
      </c>
      <c r="AF174" t="s">
        <v>444</v>
      </c>
      <c r="AG174" s="30" t="s">
        <v>444</v>
      </c>
      <c r="AH174" s="30" t="s">
        <v>444</v>
      </c>
      <c r="AI174" t="s">
        <v>444</v>
      </c>
      <c r="AJ174" t="s">
        <v>444</v>
      </c>
      <c r="AK174" s="30" t="s">
        <v>444</v>
      </c>
      <c r="AL174" s="30" t="s">
        <v>444</v>
      </c>
      <c r="AM174" t="s">
        <v>444</v>
      </c>
      <c r="AN174" t="s">
        <v>444</v>
      </c>
      <c r="AO174" s="30" t="s">
        <v>444</v>
      </c>
      <c r="AP174" s="30" t="s">
        <v>444</v>
      </c>
      <c r="AQ174" t="s">
        <v>444</v>
      </c>
      <c r="AR174" t="s">
        <v>444</v>
      </c>
      <c r="AS174" s="30" t="s">
        <v>444</v>
      </c>
      <c r="AT174" s="30" t="s">
        <v>444</v>
      </c>
      <c r="AU174" t="s">
        <v>444</v>
      </c>
      <c r="AV174" t="s">
        <v>444</v>
      </c>
    </row>
    <row r="175" spans="1:48" x14ac:dyDescent="0.25">
      <c r="A175" t="s">
        <v>880</v>
      </c>
      <c r="B175" t="s">
        <v>1811</v>
      </c>
      <c r="C175" t="s">
        <v>8</v>
      </c>
      <c r="D175" t="s">
        <v>15</v>
      </c>
      <c r="E175" s="30" t="s">
        <v>446</v>
      </c>
      <c r="F175" s="30" t="s">
        <v>475</v>
      </c>
      <c r="G175" t="s">
        <v>481</v>
      </c>
      <c r="H175" t="s">
        <v>494</v>
      </c>
      <c r="I175" s="30" t="s">
        <v>496</v>
      </c>
      <c r="J175" s="30" t="s">
        <v>496</v>
      </c>
      <c r="K175" t="s">
        <v>502</v>
      </c>
      <c r="L175" t="s">
        <v>248</v>
      </c>
      <c r="M175" s="30" t="s">
        <v>479</v>
      </c>
      <c r="N175" s="30" t="s">
        <v>1399</v>
      </c>
      <c r="O175" t="s">
        <v>444</v>
      </c>
      <c r="P175" t="s">
        <v>444</v>
      </c>
      <c r="Q175" s="30" t="s">
        <v>444</v>
      </c>
      <c r="R175" s="30" t="s">
        <v>444</v>
      </c>
      <c r="S175" t="s">
        <v>444</v>
      </c>
      <c r="T175" t="s">
        <v>444</v>
      </c>
      <c r="U175" s="30" t="s">
        <v>444</v>
      </c>
      <c r="V175" s="30" t="s">
        <v>444</v>
      </c>
      <c r="W175" t="s">
        <v>444</v>
      </c>
      <c r="X175" t="s">
        <v>444</v>
      </c>
      <c r="Y175" s="30" t="s">
        <v>444</v>
      </c>
      <c r="Z175" s="30" t="s">
        <v>444</v>
      </c>
      <c r="AA175" t="s">
        <v>444</v>
      </c>
      <c r="AB175" t="s">
        <v>444</v>
      </c>
      <c r="AC175" s="30" t="s">
        <v>444</v>
      </c>
      <c r="AD175" s="30" t="s">
        <v>444</v>
      </c>
      <c r="AE175" t="s">
        <v>444</v>
      </c>
      <c r="AF175" t="s">
        <v>444</v>
      </c>
      <c r="AG175" s="30" t="s">
        <v>444</v>
      </c>
      <c r="AH175" s="30" t="s">
        <v>444</v>
      </c>
      <c r="AI175" t="s">
        <v>444</v>
      </c>
      <c r="AJ175" t="s">
        <v>444</v>
      </c>
      <c r="AK175" s="30" t="s">
        <v>444</v>
      </c>
      <c r="AL175" s="30" t="s">
        <v>444</v>
      </c>
      <c r="AM175" t="s">
        <v>444</v>
      </c>
      <c r="AN175" t="s">
        <v>444</v>
      </c>
      <c r="AO175" s="30" t="s">
        <v>444</v>
      </c>
      <c r="AP175" s="30" t="s">
        <v>444</v>
      </c>
      <c r="AQ175" t="s">
        <v>444</v>
      </c>
      <c r="AR175" t="s">
        <v>444</v>
      </c>
      <c r="AS175" s="30" t="s">
        <v>444</v>
      </c>
      <c r="AT175" s="30" t="s">
        <v>444</v>
      </c>
      <c r="AU175" t="s">
        <v>444</v>
      </c>
      <c r="AV175" t="s">
        <v>444</v>
      </c>
    </row>
    <row r="176" spans="1:48" x14ac:dyDescent="0.25">
      <c r="A176" t="s">
        <v>1812</v>
      </c>
      <c r="B176" t="s">
        <v>1813</v>
      </c>
      <c r="C176" t="s">
        <v>15</v>
      </c>
      <c r="D176" t="s">
        <v>15</v>
      </c>
      <c r="E176" s="30" t="s">
        <v>572</v>
      </c>
      <c r="F176" s="30" t="s">
        <v>572</v>
      </c>
      <c r="G176" t="s">
        <v>444</v>
      </c>
      <c r="H176" t="s">
        <v>444</v>
      </c>
      <c r="I176" s="30" t="s">
        <v>444</v>
      </c>
      <c r="J176" s="30" t="s">
        <v>444</v>
      </c>
      <c r="K176" t="s">
        <v>444</v>
      </c>
      <c r="L176" t="s">
        <v>444</v>
      </c>
      <c r="M176" s="30" t="s">
        <v>444</v>
      </c>
      <c r="N176" s="30" t="s">
        <v>444</v>
      </c>
      <c r="O176" t="s">
        <v>444</v>
      </c>
      <c r="P176" t="s">
        <v>444</v>
      </c>
      <c r="Q176" s="30" t="s">
        <v>444</v>
      </c>
      <c r="R176" s="30" t="s">
        <v>444</v>
      </c>
      <c r="S176" t="s">
        <v>444</v>
      </c>
      <c r="T176" t="s">
        <v>444</v>
      </c>
      <c r="U176" s="30" t="s">
        <v>444</v>
      </c>
      <c r="V176" s="30" t="s">
        <v>444</v>
      </c>
      <c r="W176" t="s">
        <v>444</v>
      </c>
      <c r="X176" t="s">
        <v>444</v>
      </c>
      <c r="Y176" s="30" t="s">
        <v>444</v>
      </c>
      <c r="Z176" s="30" t="s">
        <v>444</v>
      </c>
      <c r="AA176" t="s">
        <v>444</v>
      </c>
      <c r="AB176" t="s">
        <v>444</v>
      </c>
      <c r="AC176" s="30" t="s">
        <v>444</v>
      </c>
      <c r="AD176" s="30" t="s">
        <v>444</v>
      </c>
      <c r="AE176" t="s">
        <v>444</v>
      </c>
      <c r="AF176" t="s">
        <v>444</v>
      </c>
      <c r="AG176" s="30" t="s">
        <v>444</v>
      </c>
      <c r="AH176" s="30" t="s">
        <v>444</v>
      </c>
      <c r="AI176" t="s">
        <v>444</v>
      </c>
      <c r="AJ176" t="s">
        <v>444</v>
      </c>
      <c r="AK176" s="30" t="s">
        <v>444</v>
      </c>
      <c r="AL176" s="30" t="s">
        <v>444</v>
      </c>
      <c r="AM176" t="s">
        <v>444</v>
      </c>
      <c r="AN176" t="s">
        <v>444</v>
      </c>
      <c r="AO176" s="30" t="s">
        <v>444</v>
      </c>
      <c r="AP176" s="30" t="s">
        <v>444</v>
      </c>
      <c r="AQ176" t="s">
        <v>444</v>
      </c>
      <c r="AR176" t="s">
        <v>444</v>
      </c>
      <c r="AS176" s="30" t="s">
        <v>444</v>
      </c>
      <c r="AT176" s="30" t="s">
        <v>444</v>
      </c>
      <c r="AU176" t="s">
        <v>444</v>
      </c>
      <c r="AV176" t="s">
        <v>444</v>
      </c>
    </row>
    <row r="177" spans="1:48" x14ac:dyDescent="0.25">
      <c r="A177" t="s">
        <v>1814</v>
      </c>
      <c r="B177" t="s">
        <v>1815</v>
      </c>
      <c r="C177" t="s">
        <v>15</v>
      </c>
      <c r="D177" t="s">
        <v>15</v>
      </c>
      <c r="E177" s="30" t="s">
        <v>486</v>
      </c>
      <c r="F177" s="30" t="s">
        <v>486</v>
      </c>
      <c r="G177" t="s">
        <v>444</v>
      </c>
      <c r="H177" t="s">
        <v>444</v>
      </c>
      <c r="I177" s="30" t="s">
        <v>444</v>
      </c>
      <c r="J177" s="30" t="s">
        <v>444</v>
      </c>
      <c r="K177" t="s">
        <v>444</v>
      </c>
      <c r="L177" t="s">
        <v>444</v>
      </c>
      <c r="M177" s="30" t="s">
        <v>444</v>
      </c>
      <c r="N177" s="30" t="s">
        <v>444</v>
      </c>
      <c r="O177" t="s">
        <v>444</v>
      </c>
      <c r="P177" t="s">
        <v>444</v>
      </c>
      <c r="Q177" s="30" t="s">
        <v>444</v>
      </c>
      <c r="R177" s="30" t="s">
        <v>444</v>
      </c>
      <c r="S177" t="s">
        <v>444</v>
      </c>
      <c r="T177" t="s">
        <v>444</v>
      </c>
      <c r="U177" s="30" t="s">
        <v>444</v>
      </c>
      <c r="V177" s="30" t="s">
        <v>444</v>
      </c>
      <c r="W177" t="s">
        <v>444</v>
      </c>
      <c r="X177" t="s">
        <v>444</v>
      </c>
      <c r="Y177" s="30" t="s">
        <v>444</v>
      </c>
      <c r="Z177" s="30" t="s">
        <v>444</v>
      </c>
      <c r="AA177" t="s">
        <v>444</v>
      </c>
      <c r="AB177" t="s">
        <v>444</v>
      </c>
      <c r="AC177" s="30" t="s">
        <v>444</v>
      </c>
      <c r="AD177" s="30" t="s">
        <v>444</v>
      </c>
      <c r="AE177" t="s">
        <v>444</v>
      </c>
      <c r="AF177" t="s">
        <v>444</v>
      </c>
      <c r="AG177" s="30" t="s">
        <v>444</v>
      </c>
      <c r="AH177" s="30" t="s">
        <v>444</v>
      </c>
      <c r="AI177" t="s">
        <v>444</v>
      </c>
      <c r="AJ177" t="s">
        <v>444</v>
      </c>
      <c r="AK177" s="30" t="s">
        <v>444</v>
      </c>
      <c r="AL177" s="30" t="s">
        <v>444</v>
      </c>
      <c r="AM177" t="s">
        <v>444</v>
      </c>
      <c r="AN177" t="s">
        <v>444</v>
      </c>
      <c r="AO177" s="30" t="s">
        <v>444</v>
      </c>
      <c r="AP177" s="30" t="s">
        <v>444</v>
      </c>
      <c r="AQ177" t="s">
        <v>444</v>
      </c>
      <c r="AR177" t="s">
        <v>444</v>
      </c>
      <c r="AS177" s="30" t="s">
        <v>444</v>
      </c>
      <c r="AT177" s="30" t="s">
        <v>444</v>
      </c>
      <c r="AU177" t="s">
        <v>444</v>
      </c>
      <c r="AV177" t="s">
        <v>444</v>
      </c>
    </row>
    <row r="178" spans="1:48" x14ac:dyDescent="0.25">
      <c r="A178" t="s">
        <v>746</v>
      </c>
      <c r="B178" t="s">
        <v>1819</v>
      </c>
      <c r="C178" t="s">
        <v>8</v>
      </c>
      <c r="D178" t="s">
        <v>15</v>
      </c>
      <c r="E178" s="30" t="s">
        <v>526</v>
      </c>
      <c r="F178" s="30" t="s">
        <v>1453</v>
      </c>
      <c r="G178" t="s">
        <v>575</v>
      </c>
      <c r="H178" t="s">
        <v>575</v>
      </c>
      <c r="I178" s="30" t="s">
        <v>1454</v>
      </c>
      <c r="J178" s="30" t="s">
        <v>609</v>
      </c>
      <c r="K178" t="s">
        <v>622</v>
      </c>
      <c r="L178" t="s">
        <v>622</v>
      </c>
      <c r="M178" s="30" t="s">
        <v>623</v>
      </c>
      <c r="N178" s="30" t="s">
        <v>623</v>
      </c>
      <c r="O178" t="s">
        <v>444</v>
      </c>
      <c r="P178" t="s">
        <v>444</v>
      </c>
      <c r="Q178" s="30" t="s">
        <v>444</v>
      </c>
      <c r="R178" s="30" t="s">
        <v>444</v>
      </c>
      <c r="S178" t="s">
        <v>444</v>
      </c>
      <c r="T178" t="s">
        <v>444</v>
      </c>
      <c r="U178" s="30" t="s">
        <v>444</v>
      </c>
      <c r="V178" s="30" t="s">
        <v>444</v>
      </c>
      <c r="W178" t="s">
        <v>444</v>
      </c>
      <c r="X178" t="s">
        <v>444</v>
      </c>
      <c r="Y178" s="30" t="s">
        <v>444</v>
      </c>
      <c r="Z178" s="30" t="s">
        <v>444</v>
      </c>
      <c r="AA178" t="s">
        <v>444</v>
      </c>
      <c r="AB178" t="s">
        <v>444</v>
      </c>
      <c r="AC178" s="30" t="s">
        <v>444</v>
      </c>
      <c r="AD178" s="30" t="s">
        <v>444</v>
      </c>
      <c r="AE178" t="s">
        <v>444</v>
      </c>
      <c r="AF178" t="s">
        <v>444</v>
      </c>
      <c r="AG178" s="30" t="s">
        <v>444</v>
      </c>
      <c r="AH178" s="30" t="s">
        <v>444</v>
      </c>
      <c r="AI178" t="s">
        <v>444</v>
      </c>
      <c r="AJ178" t="s">
        <v>444</v>
      </c>
      <c r="AK178" s="30" t="s">
        <v>444</v>
      </c>
      <c r="AL178" s="30" t="s">
        <v>444</v>
      </c>
      <c r="AM178" t="s">
        <v>444</v>
      </c>
      <c r="AN178" t="s">
        <v>444</v>
      </c>
      <c r="AO178" s="30" t="s">
        <v>444</v>
      </c>
      <c r="AP178" s="30" t="s">
        <v>444</v>
      </c>
      <c r="AQ178" t="s">
        <v>444</v>
      </c>
      <c r="AR178" t="s">
        <v>444</v>
      </c>
      <c r="AS178" s="30" t="s">
        <v>444</v>
      </c>
      <c r="AT178" s="30" t="s">
        <v>444</v>
      </c>
      <c r="AU178" t="s">
        <v>444</v>
      </c>
      <c r="AV178" t="s">
        <v>444</v>
      </c>
    </row>
    <row r="179" spans="1:48" x14ac:dyDescent="0.25">
      <c r="A179" t="s">
        <v>747</v>
      </c>
      <c r="B179" t="s">
        <v>1820</v>
      </c>
      <c r="C179" t="s">
        <v>8</v>
      </c>
      <c r="D179" t="s">
        <v>15</v>
      </c>
      <c r="E179" s="30" t="s">
        <v>526</v>
      </c>
      <c r="F179" s="30" t="s">
        <v>1453</v>
      </c>
      <c r="G179" t="s">
        <v>575</v>
      </c>
      <c r="H179" t="s">
        <v>575</v>
      </c>
      <c r="I179" s="30" t="s">
        <v>1454</v>
      </c>
      <c r="J179" s="30" t="s">
        <v>609</v>
      </c>
      <c r="K179" t="s">
        <v>622</v>
      </c>
      <c r="L179" t="s">
        <v>622</v>
      </c>
      <c r="M179" s="30" t="s">
        <v>623</v>
      </c>
      <c r="N179" s="30" t="s">
        <v>623</v>
      </c>
      <c r="O179" t="s">
        <v>444</v>
      </c>
      <c r="P179" t="s">
        <v>444</v>
      </c>
      <c r="Q179" s="30" t="s">
        <v>444</v>
      </c>
      <c r="R179" s="30" t="s">
        <v>444</v>
      </c>
      <c r="S179" t="s">
        <v>444</v>
      </c>
      <c r="T179" t="s">
        <v>444</v>
      </c>
      <c r="U179" s="30" t="s">
        <v>444</v>
      </c>
      <c r="V179" s="30" t="s">
        <v>444</v>
      </c>
      <c r="W179" t="s">
        <v>444</v>
      </c>
      <c r="X179" t="s">
        <v>444</v>
      </c>
      <c r="Y179" s="30" t="s">
        <v>444</v>
      </c>
      <c r="Z179" s="30" t="s">
        <v>444</v>
      </c>
      <c r="AA179" t="s">
        <v>444</v>
      </c>
      <c r="AB179" t="s">
        <v>444</v>
      </c>
      <c r="AC179" s="30" t="s">
        <v>444</v>
      </c>
      <c r="AD179" s="30" t="s">
        <v>444</v>
      </c>
      <c r="AE179" t="s">
        <v>444</v>
      </c>
      <c r="AF179" t="s">
        <v>444</v>
      </c>
      <c r="AG179" s="30" t="s">
        <v>444</v>
      </c>
      <c r="AH179" s="30" t="s">
        <v>444</v>
      </c>
      <c r="AI179" t="s">
        <v>444</v>
      </c>
      <c r="AJ179" t="s">
        <v>444</v>
      </c>
      <c r="AK179" s="30" t="s">
        <v>444</v>
      </c>
      <c r="AL179" s="30" t="s">
        <v>444</v>
      </c>
      <c r="AM179" t="s">
        <v>444</v>
      </c>
      <c r="AN179" t="s">
        <v>444</v>
      </c>
      <c r="AO179" s="30" t="s">
        <v>444</v>
      </c>
      <c r="AP179" s="30" t="s">
        <v>444</v>
      </c>
      <c r="AQ179" t="s">
        <v>444</v>
      </c>
      <c r="AR179" t="s">
        <v>444</v>
      </c>
      <c r="AS179" s="30" t="s">
        <v>444</v>
      </c>
      <c r="AT179" s="30" t="s">
        <v>444</v>
      </c>
      <c r="AU179" t="s">
        <v>444</v>
      </c>
      <c r="AV179" t="s">
        <v>444</v>
      </c>
    </row>
    <row r="180" spans="1:48" x14ac:dyDescent="0.25">
      <c r="A180" t="s">
        <v>1035</v>
      </c>
      <c r="B180" t="s">
        <v>1821</v>
      </c>
      <c r="C180" t="s">
        <v>8</v>
      </c>
      <c r="D180" t="s">
        <v>15</v>
      </c>
      <c r="E180" s="30" t="s">
        <v>446</v>
      </c>
      <c r="F180" s="30" t="s">
        <v>475</v>
      </c>
      <c r="G180" t="s">
        <v>481</v>
      </c>
      <c r="H180" t="s">
        <v>494</v>
      </c>
      <c r="I180" s="30" t="s">
        <v>502</v>
      </c>
      <c r="J180" s="30" t="s">
        <v>248</v>
      </c>
      <c r="K180" t="s">
        <v>479</v>
      </c>
      <c r="L180" t="s">
        <v>1399</v>
      </c>
      <c r="M180" s="30" t="s">
        <v>444</v>
      </c>
      <c r="N180" s="30" t="s">
        <v>444</v>
      </c>
      <c r="O180" t="s">
        <v>444</v>
      </c>
      <c r="P180" t="s">
        <v>444</v>
      </c>
      <c r="Q180" s="30" t="s">
        <v>444</v>
      </c>
      <c r="R180" s="30" t="s">
        <v>444</v>
      </c>
      <c r="S180" t="s">
        <v>444</v>
      </c>
      <c r="T180" t="s">
        <v>444</v>
      </c>
      <c r="U180" s="30" t="s">
        <v>444</v>
      </c>
      <c r="V180" s="30" t="s">
        <v>444</v>
      </c>
      <c r="W180" t="s">
        <v>444</v>
      </c>
      <c r="X180" t="s">
        <v>444</v>
      </c>
      <c r="Y180" s="30" t="s">
        <v>444</v>
      </c>
      <c r="Z180" s="30" t="s">
        <v>444</v>
      </c>
      <c r="AA180" t="s">
        <v>444</v>
      </c>
      <c r="AB180" t="s">
        <v>444</v>
      </c>
      <c r="AC180" s="30" t="s">
        <v>444</v>
      </c>
      <c r="AD180" s="30" t="s">
        <v>444</v>
      </c>
      <c r="AE180" t="s">
        <v>444</v>
      </c>
      <c r="AF180" t="s">
        <v>444</v>
      </c>
      <c r="AG180" s="30" t="s">
        <v>444</v>
      </c>
      <c r="AH180" s="30" t="s">
        <v>444</v>
      </c>
      <c r="AI180" t="s">
        <v>444</v>
      </c>
      <c r="AJ180" t="s">
        <v>444</v>
      </c>
      <c r="AK180" s="30" t="s">
        <v>444</v>
      </c>
      <c r="AL180" s="30" t="s">
        <v>444</v>
      </c>
      <c r="AM180" t="s">
        <v>444</v>
      </c>
      <c r="AN180" t="s">
        <v>444</v>
      </c>
      <c r="AO180" s="30" t="s">
        <v>444</v>
      </c>
      <c r="AP180" s="30" t="s">
        <v>444</v>
      </c>
      <c r="AQ180" t="s">
        <v>444</v>
      </c>
      <c r="AR180" t="s">
        <v>444</v>
      </c>
      <c r="AS180" s="30" t="s">
        <v>444</v>
      </c>
      <c r="AT180" s="30" t="s">
        <v>444</v>
      </c>
      <c r="AU180" t="s">
        <v>444</v>
      </c>
      <c r="AV180" t="s">
        <v>444</v>
      </c>
    </row>
    <row r="181" spans="1:48" x14ac:dyDescent="0.25">
      <c r="A181" t="s">
        <v>1823</v>
      </c>
      <c r="B181" t="s">
        <v>1824</v>
      </c>
      <c r="C181" t="s">
        <v>8</v>
      </c>
      <c r="D181" t="s">
        <v>15</v>
      </c>
      <c r="E181" s="30" t="s">
        <v>490</v>
      </c>
      <c r="F181" s="30" t="s">
        <v>490</v>
      </c>
      <c r="G181" t="s">
        <v>500</v>
      </c>
      <c r="H181" t="s">
        <v>500</v>
      </c>
      <c r="I181" s="30" t="s">
        <v>444</v>
      </c>
      <c r="J181" s="30" t="s">
        <v>444</v>
      </c>
      <c r="K181" t="s">
        <v>444</v>
      </c>
      <c r="L181" t="s">
        <v>444</v>
      </c>
      <c r="M181" s="30" t="s">
        <v>444</v>
      </c>
      <c r="N181" s="30" t="s">
        <v>444</v>
      </c>
      <c r="O181" t="s">
        <v>444</v>
      </c>
      <c r="P181" t="s">
        <v>444</v>
      </c>
      <c r="Q181" s="30" t="s">
        <v>444</v>
      </c>
      <c r="R181" s="30" t="s">
        <v>444</v>
      </c>
      <c r="S181" t="s">
        <v>444</v>
      </c>
      <c r="T181" t="s">
        <v>444</v>
      </c>
      <c r="U181" s="30" t="s">
        <v>444</v>
      </c>
      <c r="V181" s="30" t="s">
        <v>444</v>
      </c>
      <c r="W181" t="s">
        <v>444</v>
      </c>
      <c r="X181" t="s">
        <v>444</v>
      </c>
      <c r="Y181" s="30" t="s">
        <v>444</v>
      </c>
      <c r="Z181" s="30" t="s">
        <v>444</v>
      </c>
      <c r="AA181" t="s">
        <v>444</v>
      </c>
      <c r="AB181" t="s">
        <v>444</v>
      </c>
      <c r="AC181" s="30" t="s">
        <v>444</v>
      </c>
      <c r="AD181" s="30" t="s">
        <v>444</v>
      </c>
      <c r="AE181" t="s">
        <v>444</v>
      </c>
      <c r="AF181" t="s">
        <v>444</v>
      </c>
      <c r="AG181" s="30" t="s">
        <v>444</v>
      </c>
      <c r="AH181" s="30" t="s">
        <v>444</v>
      </c>
      <c r="AI181" t="s">
        <v>444</v>
      </c>
      <c r="AJ181" t="s">
        <v>444</v>
      </c>
      <c r="AK181" s="30" t="s">
        <v>444</v>
      </c>
      <c r="AL181" s="30" t="s">
        <v>444</v>
      </c>
      <c r="AM181" t="s">
        <v>444</v>
      </c>
      <c r="AN181" t="s">
        <v>444</v>
      </c>
      <c r="AO181" s="30" t="s">
        <v>444</v>
      </c>
      <c r="AP181" s="30" t="s">
        <v>444</v>
      </c>
      <c r="AQ181" t="s">
        <v>444</v>
      </c>
      <c r="AR181" t="s">
        <v>444</v>
      </c>
      <c r="AS181" s="30" t="s">
        <v>444</v>
      </c>
      <c r="AT181" s="30" t="s">
        <v>444</v>
      </c>
      <c r="AU181" t="s">
        <v>444</v>
      </c>
      <c r="AV181" t="s">
        <v>444</v>
      </c>
    </row>
    <row r="182" spans="1:48" x14ac:dyDescent="0.25">
      <c r="A182" t="s">
        <v>985</v>
      </c>
      <c r="B182" t="s">
        <v>1827</v>
      </c>
      <c r="C182" t="s">
        <v>8</v>
      </c>
      <c r="D182" t="s">
        <v>15</v>
      </c>
      <c r="E182" s="30" t="s">
        <v>446</v>
      </c>
      <c r="F182" s="30" t="s">
        <v>475</v>
      </c>
      <c r="G182" t="s">
        <v>481</v>
      </c>
      <c r="H182" t="s">
        <v>494</v>
      </c>
      <c r="I182" s="30" t="s">
        <v>502</v>
      </c>
      <c r="J182" s="30" t="s">
        <v>248</v>
      </c>
      <c r="K182" t="s">
        <v>479</v>
      </c>
      <c r="L182" t="s">
        <v>1399</v>
      </c>
      <c r="M182" s="30" t="s">
        <v>444</v>
      </c>
      <c r="N182" s="30" t="s">
        <v>444</v>
      </c>
      <c r="O182" t="s">
        <v>444</v>
      </c>
      <c r="P182" t="s">
        <v>444</v>
      </c>
      <c r="Q182" s="30" t="s">
        <v>444</v>
      </c>
      <c r="R182" s="30" t="s">
        <v>444</v>
      </c>
      <c r="S182" t="s">
        <v>444</v>
      </c>
      <c r="T182" t="s">
        <v>444</v>
      </c>
      <c r="U182" s="30" t="s">
        <v>444</v>
      </c>
      <c r="V182" s="30" t="s">
        <v>444</v>
      </c>
      <c r="W182" t="s">
        <v>444</v>
      </c>
      <c r="X182" t="s">
        <v>444</v>
      </c>
      <c r="Y182" s="30" t="s">
        <v>444</v>
      </c>
      <c r="Z182" s="30" t="s">
        <v>444</v>
      </c>
      <c r="AA182" t="s">
        <v>444</v>
      </c>
      <c r="AB182" t="s">
        <v>444</v>
      </c>
      <c r="AC182" s="30" t="s">
        <v>444</v>
      </c>
      <c r="AD182" s="30" t="s">
        <v>444</v>
      </c>
      <c r="AE182" t="s">
        <v>444</v>
      </c>
      <c r="AF182" t="s">
        <v>444</v>
      </c>
      <c r="AG182" s="30" t="s">
        <v>444</v>
      </c>
      <c r="AH182" s="30" t="s">
        <v>444</v>
      </c>
      <c r="AI182" t="s">
        <v>444</v>
      </c>
      <c r="AJ182" t="s">
        <v>444</v>
      </c>
      <c r="AK182" s="30" t="s">
        <v>444</v>
      </c>
      <c r="AL182" s="30" t="s">
        <v>444</v>
      </c>
      <c r="AM182" t="s">
        <v>444</v>
      </c>
      <c r="AN182" t="s">
        <v>444</v>
      </c>
      <c r="AO182" s="30" t="s">
        <v>444</v>
      </c>
      <c r="AP182" s="30" t="s">
        <v>444</v>
      </c>
      <c r="AQ182" t="s">
        <v>444</v>
      </c>
      <c r="AR182" t="s">
        <v>444</v>
      </c>
      <c r="AS182" s="30" t="s">
        <v>444</v>
      </c>
      <c r="AT182" s="30" t="s">
        <v>444</v>
      </c>
      <c r="AU182" t="s">
        <v>444</v>
      </c>
      <c r="AV182" t="s">
        <v>444</v>
      </c>
    </row>
    <row r="183" spans="1:48" x14ac:dyDescent="0.25">
      <c r="A183" t="s">
        <v>1828</v>
      </c>
      <c r="B183" t="s">
        <v>1829</v>
      </c>
      <c r="C183" t="s">
        <v>8</v>
      </c>
      <c r="D183" t="s">
        <v>15</v>
      </c>
      <c r="E183" s="30" t="s">
        <v>1416</v>
      </c>
      <c r="F183" s="30" t="s">
        <v>480</v>
      </c>
      <c r="G183" t="s">
        <v>444</v>
      </c>
      <c r="H183" t="s">
        <v>444</v>
      </c>
      <c r="I183" s="30" t="s">
        <v>444</v>
      </c>
      <c r="J183" s="30" t="s">
        <v>444</v>
      </c>
      <c r="K183" t="s">
        <v>444</v>
      </c>
      <c r="L183" t="s">
        <v>444</v>
      </c>
      <c r="M183" s="30" t="s">
        <v>444</v>
      </c>
      <c r="N183" s="30" t="s">
        <v>444</v>
      </c>
      <c r="O183" t="s">
        <v>444</v>
      </c>
      <c r="P183" t="s">
        <v>444</v>
      </c>
      <c r="Q183" s="30" t="s">
        <v>444</v>
      </c>
      <c r="R183" s="30" t="s">
        <v>444</v>
      </c>
      <c r="S183" t="s">
        <v>444</v>
      </c>
      <c r="T183" t="s">
        <v>444</v>
      </c>
      <c r="U183" s="30" t="s">
        <v>444</v>
      </c>
      <c r="V183" s="30" t="s">
        <v>444</v>
      </c>
      <c r="W183" t="s">
        <v>444</v>
      </c>
      <c r="X183" t="s">
        <v>444</v>
      </c>
      <c r="Y183" s="30" t="s">
        <v>444</v>
      </c>
      <c r="Z183" s="30" t="s">
        <v>444</v>
      </c>
      <c r="AA183" t="s">
        <v>444</v>
      </c>
      <c r="AB183" t="s">
        <v>444</v>
      </c>
      <c r="AC183" s="30" t="s">
        <v>444</v>
      </c>
      <c r="AD183" s="30" t="s">
        <v>444</v>
      </c>
      <c r="AE183" t="s">
        <v>444</v>
      </c>
      <c r="AF183" t="s">
        <v>444</v>
      </c>
      <c r="AG183" s="30" t="s">
        <v>444</v>
      </c>
      <c r="AH183" s="30" t="s">
        <v>444</v>
      </c>
      <c r="AI183" t="s">
        <v>444</v>
      </c>
      <c r="AJ183" t="s">
        <v>444</v>
      </c>
      <c r="AK183" s="30" t="s">
        <v>444</v>
      </c>
      <c r="AL183" s="30" t="s">
        <v>444</v>
      </c>
      <c r="AM183" t="s">
        <v>444</v>
      </c>
      <c r="AN183" t="s">
        <v>444</v>
      </c>
      <c r="AO183" s="30" t="s">
        <v>444</v>
      </c>
      <c r="AP183" s="30" t="s">
        <v>444</v>
      </c>
      <c r="AQ183" t="s">
        <v>444</v>
      </c>
      <c r="AR183" t="s">
        <v>444</v>
      </c>
      <c r="AS183" s="30" t="s">
        <v>444</v>
      </c>
      <c r="AT183" s="30" t="s">
        <v>444</v>
      </c>
      <c r="AU183" t="s">
        <v>444</v>
      </c>
      <c r="AV183" t="s">
        <v>444</v>
      </c>
    </row>
    <row r="184" spans="1:48" x14ac:dyDescent="0.25">
      <c r="A184" t="s">
        <v>1830</v>
      </c>
      <c r="B184" t="s">
        <v>1799</v>
      </c>
      <c r="C184" t="s">
        <v>8</v>
      </c>
      <c r="D184" t="s">
        <v>15</v>
      </c>
      <c r="E184" s="30" t="s">
        <v>1416</v>
      </c>
      <c r="F184" s="30" t="s">
        <v>480</v>
      </c>
      <c r="G184" t="s">
        <v>444</v>
      </c>
      <c r="H184" t="s">
        <v>444</v>
      </c>
      <c r="I184" s="30" t="s">
        <v>444</v>
      </c>
      <c r="J184" s="30" t="s">
        <v>444</v>
      </c>
      <c r="K184" t="s">
        <v>444</v>
      </c>
      <c r="L184" t="s">
        <v>444</v>
      </c>
      <c r="M184" s="30" t="s">
        <v>444</v>
      </c>
      <c r="N184" s="30" t="s">
        <v>444</v>
      </c>
      <c r="O184" t="s">
        <v>444</v>
      </c>
      <c r="P184" t="s">
        <v>444</v>
      </c>
      <c r="Q184" s="30" t="s">
        <v>444</v>
      </c>
      <c r="R184" s="30" t="s">
        <v>444</v>
      </c>
      <c r="S184" t="s">
        <v>444</v>
      </c>
      <c r="T184" t="s">
        <v>444</v>
      </c>
      <c r="U184" s="30" t="s">
        <v>444</v>
      </c>
      <c r="V184" s="30" t="s">
        <v>444</v>
      </c>
      <c r="W184" t="s">
        <v>444</v>
      </c>
      <c r="X184" t="s">
        <v>444</v>
      </c>
      <c r="Y184" s="30" t="s">
        <v>444</v>
      </c>
      <c r="Z184" s="30" t="s">
        <v>444</v>
      </c>
      <c r="AA184" t="s">
        <v>444</v>
      </c>
      <c r="AB184" t="s">
        <v>444</v>
      </c>
      <c r="AC184" s="30" t="s">
        <v>444</v>
      </c>
      <c r="AD184" s="30" t="s">
        <v>444</v>
      </c>
      <c r="AE184" t="s">
        <v>444</v>
      </c>
      <c r="AF184" t="s">
        <v>444</v>
      </c>
      <c r="AG184" s="30" t="s">
        <v>444</v>
      </c>
      <c r="AH184" s="30" t="s">
        <v>444</v>
      </c>
      <c r="AI184" t="s">
        <v>444</v>
      </c>
      <c r="AJ184" t="s">
        <v>444</v>
      </c>
      <c r="AK184" s="30" t="s">
        <v>444</v>
      </c>
      <c r="AL184" s="30" t="s">
        <v>444</v>
      </c>
      <c r="AM184" t="s">
        <v>444</v>
      </c>
      <c r="AN184" t="s">
        <v>444</v>
      </c>
      <c r="AO184" s="30" t="s">
        <v>444</v>
      </c>
      <c r="AP184" s="30" t="s">
        <v>444</v>
      </c>
      <c r="AQ184" t="s">
        <v>444</v>
      </c>
      <c r="AR184" t="s">
        <v>444</v>
      </c>
      <c r="AS184" s="30" t="s">
        <v>444</v>
      </c>
      <c r="AT184" s="30" t="s">
        <v>444</v>
      </c>
      <c r="AU184" t="s">
        <v>444</v>
      </c>
      <c r="AV184" t="s">
        <v>444</v>
      </c>
    </row>
    <row r="185" spans="1:48" x14ac:dyDescent="0.25">
      <c r="A185" t="s">
        <v>1831</v>
      </c>
      <c r="B185" t="s">
        <v>1798</v>
      </c>
      <c r="C185" t="s">
        <v>8</v>
      </c>
      <c r="D185" t="s">
        <v>15</v>
      </c>
      <c r="E185" s="30" t="s">
        <v>490</v>
      </c>
      <c r="F185" s="30" t="s">
        <v>490</v>
      </c>
      <c r="G185" t="s">
        <v>492</v>
      </c>
      <c r="H185" t="s">
        <v>492</v>
      </c>
      <c r="I185" s="30" t="s">
        <v>493</v>
      </c>
      <c r="J185" s="30" t="s">
        <v>493</v>
      </c>
      <c r="K185" t="s">
        <v>498</v>
      </c>
      <c r="L185" t="s">
        <v>498</v>
      </c>
      <c r="M185" s="30" t="s">
        <v>499</v>
      </c>
      <c r="N185" s="30" t="s">
        <v>499</v>
      </c>
      <c r="O185" t="s">
        <v>500</v>
      </c>
      <c r="P185" t="s">
        <v>500</v>
      </c>
      <c r="Q185" s="30" t="s">
        <v>507</v>
      </c>
      <c r="R185" s="30" t="s">
        <v>1404</v>
      </c>
      <c r="S185" t="s">
        <v>444</v>
      </c>
      <c r="T185" t="s">
        <v>444</v>
      </c>
      <c r="U185" s="30" t="s">
        <v>444</v>
      </c>
      <c r="V185" s="30" t="s">
        <v>444</v>
      </c>
      <c r="W185" t="s">
        <v>444</v>
      </c>
      <c r="X185" t="s">
        <v>444</v>
      </c>
      <c r="Y185" s="30" t="s">
        <v>444</v>
      </c>
      <c r="Z185" s="30" t="s">
        <v>444</v>
      </c>
      <c r="AA185" t="s">
        <v>444</v>
      </c>
      <c r="AB185" t="s">
        <v>444</v>
      </c>
      <c r="AC185" s="30" t="s">
        <v>444</v>
      </c>
      <c r="AD185" s="30" t="s">
        <v>444</v>
      </c>
      <c r="AE185" t="s">
        <v>444</v>
      </c>
      <c r="AF185" t="s">
        <v>444</v>
      </c>
      <c r="AG185" s="30" t="s">
        <v>444</v>
      </c>
      <c r="AH185" s="30" t="s">
        <v>444</v>
      </c>
      <c r="AI185" t="s">
        <v>444</v>
      </c>
      <c r="AJ185" t="s">
        <v>444</v>
      </c>
      <c r="AK185" s="30" t="s">
        <v>444</v>
      </c>
      <c r="AL185" s="30" t="s">
        <v>444</v>
      </c>
      <c r="AM185" t="s">
        <v>444</v>
      </c>
      <c r="AN185" t="s">
        <v>444</v>
      </c>
      <c r="AO185" s="30" t="s">
        <v>444</v>
      </c>
      <c r="AP185" s="30" t="s">
        <v>444</v>
      </c>
      <c r="AQ185" t="s">
        <v>444</v>
      </c>
      <c r="AR185" t="s">
        <v>444</v>
      </c>
      <c r="AS185" s="30" t="s">
        <v>444</v>
      </c>
      <c r="AT185" s="30" t="s">
        <v>444</v>
      </c>
      <c r="AU185" t="s">
        <v>444</v>
      </c>
      <c r="AV185" t="s">
        <v>444</v>
      </c>
    </row>
    <row r="186" spans="1:48" x14ac:dyDescent="0.25">
      <c r="A186" t="s">
        <v>1832</v>
      </c>
      <c r="B186" t="s">
        <v>1833</v>
      </c>
      <c r="C186" t="s">
        <v>8</v>
      </c>
      <c r="D186" t="s">
        <v>15</v>
      </c>
      <c r="E186" s="30" t="s">
        <v>490</v>
      </c>
      <c r="F186" s="30" t="s">
        <v>490</v>
      </c>
      <c r="G186" t="s">
        <v>492</v>
      </c>
      <c r="H186" t="s">
        <v>492</v>
      </c>
      <c r="I186" s="30" t="s">
        <v>493</v>
      </c>
      <c r="J186" s="30" t="s">
        <v>493</v>
      </c>
      <c r="K186" t="s">
        <v>498</v>
      </c>
      <c r="L186" t="s">
        <v>498</v>
      </c>
      <c r="M186" s="30" t="s">
        <v>499</v>
      </c>
      <c r="N186" s="30" t="s">
        <v>499</v>
      </c>
      <c r="O186" t="s">
        <v>500</v>
      </c>
      <c r="P186" t="s">
        <v>500</v>
      </c>
      <c r="Q186" s="30" t="s">
        <v>507</v>
      </c>
      <c r="R186" s="30" t="s">
        <v>1404</v>
      </c>
      <c r="S186" t="s">
        <v>444</v>
      </c>
      <c r="T186" t="s">
        <v>444</v>
      </c>
      <c r="U186" s="30" t="s">
        <v>444</v>
      </c>
      <c r="V186" s="30" t="s">
        <v>444</v>
      </c>
      <c r="W186" t="s">
        <v>444</v>
      </c>
      <c r="X186" t="s">
        <v>444</v>
      </c>
      <c r="Y186" s="30" t="s">
        <v>444</v>
      </c>
      <c r="Z186" s="30" t="s">
        <v>444</v>
      </c>
      <c r="AA186" t="s">
        <v>444</v>
      </c>
      <c r="AB186" t="s">
        <v>444</v>
      </c>
      <c r="AC186" s="30" t="s">
        <v>444</v>
      </c>
      <c r="AD186" s="30" t="s">
        <v>444</v>
      </c>
      <c r="AE186" t="s">
        <v>444</v>
      </c>
      <c r="AF186" t="s">
        <v>444</v>
      </c>
      <c r="AG186" s="30" t="s">
        <v>444</v>
      </c>
      <c r="AH186" s="30" t="s">
        <v>444</v>
      </c>
      <c r="AI186" t="s">
        <v>444</v>
      </c>
      <c r="AJ186" t="s">
        <v>444</v>
      </c>
      <c r="AK186" s="30" t="s">
        <v>444</v>
      </c>
      <c r="AL186" s="30" t="s">
        <v>444</v>
      </c>
      <c r="AM186" t="s">
        <v>444</v>
      </c>
      <c r="AN186" t="s">
        <v>444</v>
      </c>
      <c r="AO186" s="30" t="s">
        <v>444</v>
      </c>
      <c r="AP186" s="30" t="s">
        <v>444</v>
      </c>
      <c r="AQ186" t="s">
        <v>444</v>
      </c>
      <c r="AR186" t="s">
        <v>444</v>
      </c>
      <c r="AS186" s="30" t="s">
        <v>444</v>
      </c>
      <c r="AT186" s="30" t="s">
        <v>444</v>
      </c>
      <c r="AU186" t="s">
        <v>444</v>
      </c>
      <c r="AV186" t="s">
        <v>444</v>
      </c>
    </row>
    <row r="187" spans="1:48" x14ac:dyDescent="0.25">
      <c r="A187" t="s">
        <v>764</v>
      </c>
      <c r="B187" t="s">
        <v>1844</v>
      </c>
      <c r="C187" t="s">
        <v>8</v>
      </c>
      <c r="D187" t="s">
        <v>15</v>
      </c>
      <c r="E187" s="30" t="s">
        <v>446</v>
      </c>
      <c r="F187" s="30" t="s">
        <v>475</v>
      </c>
      <c r="G187" t="s">
        <v>481</v>
      </c>
      <c r="H187" t="s">
        <v>1423</v>
      </c>
      <c r="I187" s="30" t="s">
        <v>1424</v>
      </c>
      <c r="J187" s="30" t="s">
        <v>1425</v>
      </c>
      <c r="K187" t="s">
        <v>479</v>
      </c>
      <c r="L187" t="s">
        <v>1399</v>
      </c>
      <c r="M187" s="30" t="s">
        <v>444</v>
      </c>
      <c r="N187" s="30" t="s">
        <v>444</v>
      </c>
      <c r="O187" t="s">
        <v>444</v>
      </c>
      <c r="P187" t="s">
        <v>444</v>
      </c>
      <c r="Q187" s="30" t="s">
        <v>444</v>
      </c>
      <c r="R187" s="30" t="s">
        <v>444</v>
      </c>
      <c r="S187" t="s">
        <v>444</v>
      </c>
      <c r="T187" t="s">
        <v>444</v>
      </c>
      <c r="U187" s="30" t="s">
        <v>444</v>
      </c>
      <c r="V187" s="30" t="s">
        <v>444</v>
      </c>
      <c r="W187" t="s">
        <v>444</v>
      </c>
      <c r="X187" t="s">
        <v>444</v>
      </c>
      <c r="Y187" s="30" t="s">
        <v>444</v>
      </c>
      <c r="Z187" s="30" t="s">
        <v>444</v>
      </c>
      <c r="AA187" t="s">
        <v>444</v>
      </c>
      <c r="AB187" t="s">
        <v>444</v>
      </c>
      <c r="AC187" s="30" t="s">
        <v>444</v>
      </c>
      <c r="AD187" s="30" t="s">
        <v>444</v>
      </c>
      <c r="AE187" t="s">
        <v>444</v>
      </c>
      <c r="AF187" t="s">
        <v>444</v>
      </c>
      <c r="AG187" s="30" t="s">
        <v>444</v>
      </c>
      <c r="AH187" s="30" t="s">
        <v>444</v>
      </c>
      <c r="AI187" t="s">
        <v>444</v>
      </c>
      <c r="AJ187" t="s">
        <v>444</v>
      </c>
      <c r="AK187" s="30" t="s">
        <v>444</v>
      </c>
      <c r="AL187" s="30" t="s">
        <v>444</v>
      </c>
      <c r="AM187" t="s">
        <v>444</v>
      </c>
      <c r="AN187" t="s">
        <v>444</v>
      </c>
      <c r="AO187" s="30" t="s">
        <v>444</v>
      </c>
      <c r="AP187" s="30" t="s">
        <v>444</v>
      </c>
      <c r="AQ187" t="s">
        <v>444</v>
      </c>
      <c r="AR187" t="s">
        <v>444</v>
      </c>
      <c r="AS187" s="30" t="s">
        <v>444</v>
      </c>
      <c r="AT187" s="30" t="s">
        <v>444</v>
      </c>
      <c r="AU187" t="s">
        <v>444</v>
      </c>
      <c r="AV187" t="s">
        <v>444</v>
      </c>
    </row>
    <row r="188" spans="1:48" x14ac:dyDescent="0.25">
      <c r="A188" t="s">
        <v>899</v>
      </c>
      <c r="B188" t="s">
        <v>1849</v>
      </c>
      <c r="C188" t="s">
        <v>8</v>
      </c>
      <c r="D188" t="s">
        <v>15</v>
      </c>
      <c r="E188" s="30" t="s">
        <v>526</v>
      </c>
      <c r="F188" s="30" t="s">
        <v>1453</v>
      </c>
      <c r="G188" t="s">
        <v>1454</v>
      </c>
      <c r="H188" t="s">
        <v>609</v>
      </c>
      <c r="I188" s="30" t="s">
        <v>444</v>
      </c>
      <c r="J188" s="30" t="s">
        <v>444</v>
      </c>
      <c r="K188" t="s">
        <v>444</v>
      </c>
      <c r="L188" t="s">
        <v>444</v>
      </c>
      <c r="M188" s="30" t="s">
        <v>444</v>
      </c>
      <c r="N188" s="30" t="s">
        <v>444</v>
      </c>
      <c r="O188" t="s">
        <v>444</v>
      </c>
      <c r="P188" t="s">
        <v>444</v>
      </c>
      <c r="Q188" s="30" t="s">
        <v>444</v>
      </c>
      <c r="R188" s="30" t="s">
        <v>444</v>
      </c>
      <c r="S188" t="s">
        <v>444</v>
      </c>
      <c r="T188" t="s">
        <v>444</v>
      </c>
      <c r="U188" s="30" t="s">
        <v>444</v>
      </c>
      <c r="V188" s="30" t="s">
        <v>444</v>
      </c>
      <c r="W188" t="s">
        <v>444</v>
      </c>
      <c r="X188" t="s">
        <v>444</v>
      </c>
      <c r="Y188" s="30" t="s">
        <v>444</v>
      </c>
      <c r="Z188" s="30" t="s">
        <v>444</v>
      </c>
      <c r="AA188" t="s">
        <v>444</v>
      </c>
      <c r="AB188" t="s">
        <v>444</v>
      </c>
      <c r="AC188" s="30" t="s">
        <v>444</v>
      </c>
      <c r="AD188" s="30" t="s">
        <v>444</v>
      </c>
      <c r="AE188" t="s">
        <v>444</v>
      </c>
      <c r="AF188" t="s">
        <v>444</v>
      </c>
      <c r="AG188" s="30" t="s">
        <v>444</v>
      </c>
      <c r="AH188" s="30" t="s">
        <v>444</v>
      </c>
      <c r="AI188" t="s">
        <v>444</v>
      </c>
      <c r="AJ188" t="s">
        <v>444</v>
      </c>
      <c r="AK188" s="30" t="s">
        <v>444</v>
      </c>
      <c r="AL188" s="30" t="s">
        <v>444</v>
      </c>
      <c r="AM188" t="s">
        <v>444</v>
      </c>
      <c r="AN188" t="s">
        <v>444</v>
      </c>
      <c r="AO188" s="30" t="s">
        <v>444</v>
      </c>
      <c r="AP188" s="30" t="s">
        <v>444</v>
      </c>
      <c r="AQ188" t="s">
        <v>444</v>
      </c>
      <c r="AR188" t="s">
        <v>444</v>
      </c>
      <c r="AS188" s="30" t="s">
        <v>444</v>
      </c>
      <c r="AT188" s="30" t="s">
        <v>444</v>
      </c>
      <c r="AU188" t="s">
        <v>444</v>
      </c>
      <c r="AV188" t="s">
        <v>444</v>
      </c>
    </row>
    <row r="189" spans="1:48" x14ac:dyDescent="0.25">
      <c r="A189" t="s">
        <v>823</v>
      </c>
      <c r="B189" t="s">
        <v>1851</v>
      </c>
      <c r="C189" t="s">
        <v>8</v>
      </c>
      <c r="D189" t="s">
        <v>15</v>
      </c>
      <c r="E189" s="30" t="s">
        <v>538</v>
      </c>
      <c r="F189" s="30" t="s">
        <v>540</v>
      </c>
      <c r="G189" t="s">
        <v>545</v>
      </c>
      <c r="H189" t="s">
        <v>1453</v>
      </c>
      <c r="I189" s="30" t="s">
        <v>444</v>
      </c>
      <c r="J189" s="30" t="s">
        <v>444</v>
      </c>
      <c r="K189" t="s">
        <v>444</v>
      </c>
      <c r="L189" t="s">
        <v>444</v>
      </c>
      <c r="M189" s="30" t="s">
        <v>444</v>
      </c>
      <c r="N189" s="30" t="s">
        <v>444</v>
      </c>
      <c r="O189" t="s">
        <v>444</v>
      </c>
      <c r="P189" t="s">
        <v>444</v>
      </c>
      <c r="Q189" s="30" t="s">
        <v>444</v>
      </c>
      <c r="R189" s="30" t="s">
        <v>444</v>
      </c>
      <c r="S189" t="s">
        <v>444</v>
      </c>
      <c r="T189" t="s">
        <v>444</v>
      </c>
      <c r="U189" s="30" t="s">
        <v>444</v>
      </c>
      <c r="V189" s="30" t="s">
        <v>444</v>
      </c>
      <c r="W189" t="s">
        <v>444</v>
      </c>
      <c r="X189" t="s">
        <v>444</v>
      </c>
      <c r="Y189" s="30" t="s">
        <v>444</v>
      </c>
      <c r="Z189" s="30" t="s">
        <v>444</v>
      </c>
      <c r="AA189" t="s">
        <v>444</v>
      </c>
      <c r="AB189" t="s">
        <v>444</v>
      </c>
      <c r="AC189" s="30" t="s">
        <v>444</v>
      </c>
      <c r="AD189" s="30" t="s">
        <v>444</v>
      </c>
      <c r="AE189" t="s">
        <v>444</v>
      </c>
      <c r="AF189" t="s">
        <v>444</v>
      </c>
      <c r="AG189" s="30" t="s">
        <v>444</v>
      </c>
      <c r="AH189" s="30" t="s">
        <v>444</v>
      </c>
      <c r="AI189" t="s">
        <v>444</v>
      </c>
      <c r="AJ189" t="s">
        <v>444</v>
      </c>
      <c r="AK189" s="30" t="s">
        <v>444</v>
      </c>
      <c r="AL189" s="30" t="s">
        <v>444</v>
      </c>
      <c r="AM189" t="s">
        <v>444</v>
      </c>
      <c r="AN189" t="s">
        <v>444</v>
      </c>
      <c r="AO189" s="30" t="s">
        <v>444</v>
      </c>
      <c r="AP189" s="30" t="s">
        <v>444</v>
      </c>
      <c r="AQ189" t="s">
        <v>444</v>
      </c>
      <c r="AR189" t="s">
        <v>444</v>
      </c>
      <c r="AS189" s="30" t="s">
        <v>444</v>
      </c>
      <c r="AT189" s="30" t="s">
        <v>444</v>
      </c>
      <c r="AU189" t="s">
        <v>444</v>
      </c>
      <c r="AV189" t="s">
        <v>444</v>
      </c>
    </row>
    <row r="190" spans="1:48" x14ac:dyDescent="0.25">
      <c r="A190" t="s">
        <v>1852</v>
      </c>
      <c r="B190" t="s">
        <v>1853</v>
      </c>
      <c r="C190" t="s">
        <v>8</v>
      </c>
      <c r="D190" t="s">
        <v>15</v>
      </c>
      <c r="E190" s="30" t="s">
        <v>526</v>
      </c>
      <c r="F190" s="30" t="s">
        <v>526</v>
      </c>
      <c r="G190" t="s">
        <v>444</v>
      </c>
      <c r="H190" t="s">
        <v>444</v>
      </c>
      <c r="I190" s="30" t="s">
        <v>444</v>
      </c>
      <c r="J190" s="30" t="s">
        <v>444</v>
      </c>
      <c r="K190" t="s">
        <v>444</v>
      </c>
      <c r="L190" t="s">
        <v>444</v>
      </c>
      <c r="M190" s="30" t="s">
        <v>444</v>
      </c>
      <c r="N190" s="30" t="s">
        <v>444</v>
      </c>
      <c r="O190" t="s">
        <v>444</v>
      </c>
      <c r="P190" t="s">
        <v>444</v>
      </c>
      <c r="Q190" s="30" t="s">
        <v>444</v>
      </c>
      <c r="R190" s="30" t="s">
        <v>444</v>
      </c>
      <c r="S190" t="s">
        <v>444</v>
      </c>
      <c r="T190" t="s">
        <v>444</v>
      </c>
      <c r="U190" s="30" t="s">
        <v>444</v>
      </c>
      <c r="V190" s="30" t="s">
        <v>444</v>
      </c>
      <c r="W190" t="s">
        <v>444</v>
      </c>
      <c r="X190" t="s">
        <v>444</v>
      </c>
      <c r="Y190" s="30" t="s">
        <v>444</v>
      </c>
      <c r="Z190" s="30" t="s">
        <v>444</v>
      </c>
      <c r="AA190" t="s">
        <v>444</v>
      </c>
      <c r="AB190" t="s">
        <v>444</v>
      </c>
      <c r="AC190" s="30" t="s">
        <v>444</v>
      </c>
      <c r="AD190" s="30" t="s">
        <v>444</v>
      </c>
      <c r="AE190" t="s">
        <v>444</v>
      </c>
      <c r="AF190" t="s">
        <v>444</v>
      </c>
      <c r="AG190" s="30" t="s">
        <v>444</v>
      </c>
      <c r="AH190" s="30" t="s">
        <v>444</v>
      </c>
      <c r="AI190" t="s">
        <v>444</v>
      </c>
      <c r="AJ190" t="s">
        <v>444</v>
      </c>
      <c r="AK190" s="30" t="s">
        <v>444</v>
      </c>
      <c r="AL190" s="30" t="s">
        <v>444</v>
      </c>
      <c r="AM190" t="s">
        <v>444</v>
      </c>
      <c r="AN190" t="s">
        <v>444</v>
      </c>
      <c r="AO190" s="30" t="s">
        <v>444</v>
      </c>
      <c r="AP190" s="30" t="s">
        <v>444</v>
      </c>
      <c r="AQ190" t="s">
        <v>444</v>
      </c>
      <c r="AR190" t="s">
        <v>444</v>
      </c>
      <c r="AS190" s="30" t="s">
        <v>444</v>
      </c>
      <c r="AT190" s="30" t="s">
        <v>444</v>
      </c>
      <c r="AU190" t="s">
        <v>444</v>
      </c>
      <c r="AV190" t="s">
        <v>444</v>
      </c>
    </row>
    <row r="191" spans="1:48" x14ac:dyDescent="0.25">
      <c r="A191" t="s">
        <v>1856</v>
      </c>
      <c r="B191" t="s">
        <v>1857</v>
      </c>
      <c r="C191" t="s">
        <v>8</v>
      </c>
      <c r="D191" t="s">
        <v>15</v>
      </c>
      <c r="E191" s="30" t="s">
        <v>526</v>
      </c>
      <c r="F191" s="30" t="s">
        <v>526</v>
      </c>
      <c r="G191" t="s">
        <v>444</v>
      </c>
      <c r="H191" t="s">
        <v>444</v>
      </c>
      <c r="I191" s="30" t="s">
        <v>444</v>
      </c>
      <c r="J191" s="30" t="s">
        <v>444</v>
      </c>
      <c r="K191" t="s">
        <v>444</v>
      </c>
      <c r="L191" t="s">
        <v>444</v>
      </c>
      <c r="M191" s="30" t="s">
        <v>444</v>
      </c>
      <c r="N191" s="30" t="s">
        <v>444</v>
      </c>
      <c r="O191" t="s">
        <v>444</v>
      </c>
      <c r="P191" t="s">
        <v>444</v>
      </c>
      <c r="Q191" s="30" t="s">
        <v>444</v>
      </c>
      <c r="R191" s="30" t="s">
        <v>444</v>
      </c>
      <c r="S191" t="s">
        <v>444</v>
      </c>
      <c r="T191" t="s">
        <v>444</v>
      </c>
      <c r="U191" s="30" t="s">
        <v>444</v>
      </c>
      <c r="V191" s="30" t="s">
        <v>444</v>
      </c>
      <c r="W191" t="s">
        <v>444</v>
      </c>
      <c r="X191" t="s">
        <v>444</v>
      </c>
      <c r="Y191" s="30" t="s">
        <v>444</v>
      </c>
      <c r="Z191" s="30" t="s">
        <v>444</v>
      </c>
      <c r="AA191" t="s">
        <v>444</v>
      </c>
      <c r="AB191" t="s">
        <v>444</v>
      </c>
      <c r="AC191" s="30" t="s">
        <v>444</v>
      </c>
      <c r="AD191" s="30" t="s">
        <v>444</v>
      </c>
      <c r="AE191" t="s">
        <v>444</v>
      </c>
      <c r="AF191" t="s">
        <v>444</v>
      </c>
      <c r="AG191" s="30" t="s">
        <v>444</v>
      </c>
      <c r="AH191" s="30" t="s">
        <v>444</v>
      </c>
      <c r="AI191" t="s">
        <v>444</v>
      </c>
      <c r="AJ191" t="s">
        <v>444</v>
      </c>
      <c r="AK191" s="30" t="s">
        <v>444</v>
      </c>
      <c r="AL191" s="30" t="s">
        <v>444</v>
      </c>
      <c r="AM191" t="s">
        <v>444</v>
      </c>
      <c r="AN191" t="s">
        <v>444</v>
      </c>
      <c r="AO191" s="30" t="s">
        <v>444</v>
      </c>
      <c r="AP191" s="30" t="s">
        <v>444</v>
      </c>
      <c r="AQ191" t="s">
        <v>444</v>
      </c>
      <c r="AR191" t="s">
        <v>444</v>
      </c>
      <c r="AS191" s="30" t="s">
        <v>444</v>
      </c>
      <c r="AT191" s="30" t="s">
        <v>444</v>
      </c>
      <c r="AU191" t="s">
        <v>444</v>
      </c>
      <c r="AV191" t="s">
        <v>444</v>
      </c>
    </row>
    <row r="192" spans="1:48" x14ac:dyDescent="0.25">
      <c r="A192" t="s">
        <v>1858</v>
      </c>
      <c r="B192" t="s">
        <v>1859</v>
      </c>
      <c r="C192" t="s">
        <v>8</v>
      </c>
      <c r="D192" t="s">
        <v>15</v>
      </c>
      <c r="E192" s="30" t="s">
        <v>446</v>
      </c>
      <c r="F192" s="30" t="s">
        <v>475</v>
      </c>
      <c r="G192" t="s">
        <v>481</v>
      </c>
      <c r="H192" t="s">
        <v>494</v>
      </c>
      <c r="I192" s="30" t="s">
        <v>502</v>
      </c>
      <c r="J192" s="30" t="s">
        <v>248</v>
      </c>
      <c r="K192" t="s">
        <v>479</v>
      </c>
      <c r="L192" t="s">
        <v>1399</v>
      </c>
      <c r="M192" s="30" t="s">
        <v>444</v>
      </c>
      <c r="N192" s="30" t="s">
        <v>444</v>
      </c>
      <c r="O192" t="s">
        <v>444</v>
      </c>
      <c r="P192" t="s">
        <v>444</v>
      </c>
      <c r="Q192" s="30" t="s">
        <v>444</v>
      </c>
      <c r="R192" s="30" t="s">
        <v>444</v>
      </c>
      <c r="S192" t="s">
        <v>444</v>
      </c>
      <c r="T192" t="s">
        <v>444</v>
      </c>
      <c r="U192" s="30" t="s">
        <v>444</v>
      </c>
      <c r="V192" s="30" t="s">
        <v>444</v>
      </c>
      <c r="W192" t="s">
        <v>444</v>
      </c>
      <c r="X192" t="s">
        <v>444</v>
      </c>
      <c r="Y192" s="30" t="s">
        <v>444</v>
      </c>
      <c r="Z192" s="30" t="s">
        <v>444</v>
      </c>
      <c r="AA192" t="s">
        <v>444</v>
      </c>
      <c r="AB192" t="s">
        <v>444</v>
      </c>
      <c r="AC192" s="30" t="s">
        <v>444</v>
      </c>
      <c r="AD192" s="30" t="s">
        <v>444</v>
      </c>
      <c r="AE192" t="s">
        <v>444</v>
      </c>
      <c r="AF192" t="s">
        <v>444</v>
      </c>
      <c r="AG192" s="30" t="s">
        <v>444</v>
      </c>
      <c r="AH192" s="30" t="s">
        <v>444</v>
      </c>
      <c r="AI192" t="s">
        <v>444</v>
      </c>
      <c r="AJ192" t="s">
        <v>444</v>
      </c>
      <c r="AK192" s="30" t="s">
        <v>444</v>
      </c>
      <c r="AL192" s="30" t="s">
        <v>444</v>
      </c>
      <c r="AM192" t="s">
        <v>444</v>
      </c>
      <c r="AN192" t="s">
        <v>444</v>
      </c>
      <c r="AO192" s="30" t="s">
        <v>444</v>
      </c>
      <c r="AP192" s="30" t="s">
        <v>444</v>
      </c>
      <c r="AQ192" t="s">
        <v>444</v>
      </c>
      <c r="AR192" t="s">
        <v>444</v>
      </c>
      <c r="AS192" s="30" t="s">
        <v>444</v>
      </c>
      <c r="AT192" s="30" t="s">
        <v>444</v>
      </c>
      <c r="AU192" t="s">
        <v>444</v>
      </c>
      <c r="AV192" t="s">
        <v>444</v>
      </c>
    </row>
    <row r="193" spans="1:48" x14ac:dyDescent="0.25">
      <c r="A193" t="s">
        <v>1860</v>
      </c>
      <c r="B193" t="s">
        <v>1861</v>
      </c>
      <c r="C193" t="s">
        <v>8</v>
      </c>
      <c r="D193" t="s">
        <v>15</v>
      </c>
      <c r="E193" s="30" t="s">
        <v>446</v>
      </c>
      <c r="F193" s="30" t="s">
        <v>475</v>
      </c>
      <c r="G193" t="s">
        <v>481</v>
      </c>
      <c r="H193" t="s">
        <v>494</v>
      </c>
      <c r="I193" s="30" t="s">
        <v>502</v>
      </c>
      <c r="J193" s="30" t="s">
        <v>248</v>
      </c>
      <c r="K193" t="s">
        <v>479</v>
      </c>
      <c r="L193" t="s">
        <v>1399</v>
      </c>
      <c r="M193" s="30" t="s">
        <v>444</v>
      </c>
      <c r="N193" s="30" t="s">
        <v>444</v>
      </c>
      <c r="O193" t="s">
        <v>444</v>
      </c>
      <c r="P193" t="s">
        <v>444</v>
      </c>
      <c r="Q193" s="30" t="s">
        <v>444</v>
      </c>
      <c r="R193" s="30" t="s">
        <v>444</v>
      </c>
      <c r="S193" t="s">
        <v>444</v>
      </c>
      <c r="T193" t="s">
        <v>444</v>
      </c>
      <c r="U193" s="30" t="s">
        <v>444</v>
      </c>
      <c r="V193" s="30" t="s">
        <v>444</v>
      </c>
      <c r="W193" t="s">
        <v>444</v>
      </c>
      <c r="X193" t="s">
        <v>444</v>
      </c>
      <c r="Y193" s="30" t="s">
        <v>444</v>
      </c>
      <c r="Z193" s="30" t="s">
        <v>444</v>
      </c>
      <c r="AA193" t="s">
        <v>444</v>
      </c>
      <c r="AB193" t="s">
        <v>444</v>
      </c>
      <c r="AC193" s="30" t="s">
        <v>444</v>
      </c>
      <c r="AD193" s="30" t="s">
        <v>444</v>
      </c>
      <c r="AE193" t="s">
        <v>444</v>
      </c>
      <c r="AF193" t="s">
        <v>444</v>
      </c>
      <c r="AG193" s="30" t="s">
        <v>444</v>
      </c>
      <c r="AH193" s="30" t="s">
        <v>444</v>
      </c>
      <c r="AI193" t="s">
        <v>444</v>
      </c>
      <c r="AJ193" t="s">
        <v>444</v>
      </c>
      <c r="AK193" s="30" t="s">
        <v>444</v>
      </c>
      <c r="AL193" s="30" t="s">
        <v>444</v>
      </c>
      <c r="AM193" t="s">
        <v>444</v>
      </c>
      <c r="AN193" t="s">
        <v>444</v>
      </c>
      <c r="AO193" s="30" t="s">
        <v>444</v>
      </c>
      <c r="AP193" s="30" t="s">
        <v>444</v>
      </c>
      <c r="AQ193" t="s">
        <v>444</v>
      </c>
      <c r="AR193" t="s">
        <v>444</v>
      </c>
      <c r="AS193" s="30" t="s">
        <v>444</v>
      </c>
      <c r="AT193" s="30" t="s">
        <v>444</v>
      </c>
      <c r="AU193" t="s">
        <v>444</v>
      </c>
      <c r="AV193" t="s">
        <v>444</v>
      </c>
    </row>
    <row r="194" spans="1:48" x14ac:dyDescent="0.25">
      <c r="A194" t="s">
        <v>1864</v>
      </c>
      <c r="B194" t="s">
        <v>1865</v>
      </c>
      <c r="C194" t="s">
        <v>8</v>
      </c>
      <c r="D194" t="s">
        <v>15</v>
      </c>
      <c r="E194" s="30" t="s">
        <v>566</v>
      </c>
      <c r="F194" s="30" t="s">
        <v>566</v>
      </c>
      <c r="G194" t="s">
        <v>567</v>
      </c>
      <c r="H194" t="s">
        <v>567</v>
      </c>
      <c r="I194" s="30" t="s">
        <v>592</v>
      </c>
      <c r="J194" s="30" t="s">
        <v>593</v>
      </c>
      <c r="K194" t="s">
        <v>444</v>
      </c>
      <c r="L194" t="s">
        <v>444</v>
      </c>
      <c r="M194" s="30" t="s">
        <v>444</v>
      </c>
      <c r="N194" s="30" t="s">
        <v>444</v>
      </c>
      <c r="O194" t="s">
        <v>444</v>
      </c>
      <c r="P194" t="s">
        <v>444</v>
      </c>
      <c r="Q194" s="30" t="s">
        <v>444</v>
      </c>
      <c r="R194" s="30" t="s">
        <v>444</v>
      </c>
      <c r="S194" t="s">
        <v>444</v>
      </c>
      <c r="T194" t="s">
        <v>444</v>
      </c>
      <c r="U194" s="30" t="s">
        <v>444</v>
      </c>
      <c r="V194" s="30" t="s">
        <v>444</v>
      </c>
      <c r="W194" t="s">
        <v>444</v>
      </c>
      <c r="X194" t="s">
        <v>444</v>
      </c>
      <c r="Y194" s="30" t="s">
        <v>444</v>
      </c>
      <c r="Z194" s="30" t="s">
        <v>444</v>
      </c>
      <c r="AA194" t="s">
        <v>444</v>
      </c>
      <c r="AB194" t="s">
        <v>444</v>
      </c>
      <c r="AC194" s="30" t="s">
        <v>444</v>
      </c>
      <c r="AD194" s="30" t="s">
        <v>444</v>
      </c>
      <c r="AE194" t="s">
        <v>444</v>
      </c>
      <c r="AF194" t="s">
        <v>444</v>
      </c>
      <c r="AG194" s="30" t="s">
        <v>444</v>
      </c>
      <c r="AH194" s="30" t="s">
        <v>444</v>
      </c>
      <c r="AI194" t="s">
        <v>444</v>
      </c>
      <c r="AJ194" t="s">
        <v>444</v>
      </c>
      <c r="AK194" s="30" t="s">
        <v>444</v>
      </c>
      <c r="AL194" s="30" t="s">
        <v>444</v>
      </c>
      <c r="AM194" t="s">
        <v>444</v>
      </c>
      <c r="AN194" t="s">
        <v>444</v>
      </c>
      <c r="AO194" s="30" t="s">
        <v>444</v>
      </c>
      <c r="AP194" s="30" t="s">
        <v>444</v>
      </c>
      <c r="AQ194" t="s">
        <v>444</v>
      </c>
      <c r="AR194" t="s">
        <v>444</v>
      </c>
      <c r="AS194" s="30" t="s">
        <v>444</v>
      </c>
      <c r="AT194" s="30" t="s">
        <v>444</v>
      </c>
      <c r="AU194" t="s">
        <v>444</v>
      </c>
      <c r="AV194" t="s">
        <v>444</v>
      </c>
    </row>
    <row r="195" spans="1:48" x14ac:dyDescent="0.25">
      <c r="A195" t="s">
        <v>1866</v>
      </c>
      <c r="B195" t="s">
        <v>1867</v>
      </c>
      <c r="C195" t="s">
        <v>8</v>
      </c>
      <c r="D195" t="s">
        <v>15</v>
      </c>
      <c r="E195" s="30" t="s">
        <v>471</v>
      </c>
      <c r="F195" s="30" t="s">
        <v>473</v>
      </c>
      <c r="G195" t="s">
        <v>444</v>
      </c>
      <c r="H195" t="s">
        <v>444</v>
      </c>
      <c r="I195" s="30" t="s">
        <v>444</v>
      </c>
      <c r="J195" s="30" t="s">
        <v>444</v>
      </c>
      <c r="K195" t="s">
        <v>444</v>
      </c>
      <c r="L195" t="s">
        <v>444</v>
      </c>
      <c r="M195" s="30" t="s">
        <v>444</v>
      </c>
      <c r="N195" s="30" t="s">
        <v>444</v>
      </c>
      <c r="O195" t="s">
        <v>444</v>
      </c>
      <c r="P195" t="s">
        <v>444</v>
      </c>
      <c r="Q195" s="30" t="s">
        <v>444</v>
      </c>
      <c r="R195" s="30" t="s">
        <v>444</v>
      </c>
      <c r="S195" t="s">
        <v>444</v>
      </c>
      <c r="T195" t="s">
        <v>444</v>
      </c>
      <c r="U195" s="30" t="s">
        <v>444</v>
      </c>
      <c r="V195" s="30" t="s">
        <v>444</v>
      </c>
      <c r="W195" t="s">
        <v>444</v>
      </c>
      <c r="X195" t="s">
        <v>444</v>
      </c>
      <c r="Y195" s="30" t="s">
        <v>444</v>
      </c>
      <c r="Z195" s="30" t="s">
        <v>444</v>
      </c>
      <c r="AA195" t="s">
        <v>444</v>
      </c>
      <c r="AB195" t="s">
        <v>444</v>
      </c>
      <c r="AC195" s="30" t="s">
        <v>444</v>
      </c>
      <c r="AD195" s="30" t="s">
        <v>444</v>
      </c>
      <c r="AE195" t="s">
        <v>444</v>
      </c>
      <c r="AF195" t="s">
        <v>444</v>
      </c>
      <c r="AG195" s="30" t="s">
        <v>444</v>
      </c>
      <c r="AH195" s="30" t="s">
        <v>444</v>
      </c>
      <c r="AI195" t="s">
        <v>444</v>
      </c>
      <c r="AJ195" t="s">
        <v>444</v>
      </c>
      <c r="AK195" s="30" t="s">
        <v>444</v>
      </c>
      <c r="AL195" s="30" t="s">
        <v>444</v>
      </c>
      <c r="AM195" t="s">
        <v>444</v>
      </c>
      <c r="AN195" t="s">
        <v>444</v>
      </c>
      <c r="AO195" s="30" t="s">
        <v>444</v>
      </c>
      <c r="AP195" s="30" t="s">
        <v>444</v>
      </c>
      <c r="AQ195" t="s">
        <v>444</v>
      </c>
      <c r="AR195" t="s">
        <v>444</v>
      </c>
      <c r="AS195" s="30" t="s">
        <v>444</v>
      </c>
      <c r="AT195" s="30" t="s">
        <v>444</v>
      </c>
      <c r="AU195" t="s">
        <v>444</v>
      </c>
      <c r="AV195" t="s">
        <v>444</v>
      </c>
    </row>
    <row r="196" spans="1:48" x14ac:dyDescent="0.25">
      <c r="A196" t="s">
        <v>1868</v>
      </c>
      <c r="B196" t="s">
        <v>1869</v>
      </c>
      <c r="C196" t="s">
        <v>8</v>
      </c>
      <c r="D196" t="s">
        <v>15</v>
      </c>
      <c r="E196" s="30" t="s">
        <v>474</v>
      </c>
      <c r="F196" s="30" t="s">
        <v>474</v>
      </c>
      <c r="G196" t="s">
        <v>204</v>
      </c>
      <c r="H196" t="s">
        <v>204</v>
      </c>
      <c r="I196" s="30" t="s">
        <v>444</v>
      </c>
      <c r="J196" s="30" t="s">
        <v>444</v>
      </c>
      <c r="K196" t="s">
        <v>444</v>
      </c>
      <c r="L196" t="s">
        <v>444</v>
      </c>
      <c r="M196" s="30" t="s">
        <v>444</v>
      </c>
      <c r="N196" s="30" t="s">
        <v>444</v>
      </c>
      <c r="O196" t="s">
        <v>444</v>
      </c>
      <c r="P196" t="s">
        <v>444</v>
      </c>
      <c r="Q196" s="30" t="s">
        <v>444</v>
      </c>
      <c r="R196" s="30" t="s">
        <v>444</v>
      </c>
      <c r="S196" t="s">
        <v>444</v>
      </c>
      <c r="T196" t="s">
        <v>444</v>
      </c>
      <c r="U196" s="30" t="s">
        <v>444</v>
      </c>
      <c r="V196" s="30" t="s">
        <v>444</v>
      </c>
      <c r="W196" t="s">
        <v>444</v>
      </c>
      <c r="X196" t="s">
        <v>444</v>
      </c>
      <c r="Y196" s="30" t="s">
        <v>444</v>
      </c>
      <c r="Z196" s="30" t="s">
        <v>444</v>
      </c>
      <c r="AA196" t="s">
        <v>444</v>
      </c>
      <c r="AB196" t="s">
        <v>444</v>
      </c>
      <c r="AC196" s="30" t="s">
        <v>444</v>
      </c>
      <c r="AD196" s="30" t="s">
        <v>444</v>
      </c>
      <c r="AE196" t="s">
        <v>444</v>
      </c>
      <c r="AF196" t="s">
        <v>444</v>
      </c>
      <c r="AG196" s="30" t="s">
        <v>444</v>
      </c>
      <c r="AH196" s="30" t="s">
        <v>444</v>
      </c>
      <c r="AI196" t="s">
        <v>444</v>
      </c>
      <c r="AJ196" t="s">
        <v>444</v>
      </c>
      <c r="AK196" s="30" t="s">
        <v>444</v>
      </c>
      <c r="AL196" s="30" t="s">
        <v>444</v>
      </c>
      <c r="AM196" t="s">
        <v>444</v>
      </c>
      <c r="AN196" t="s">
        <v>444</v>
      </c>
      <c r="AO196" s="30" t="s">
        <v>444</v>
      </c>
      <c r="AP196" s="30" t="s">
        <v>444</v>
      </c>
      <c r="AQ196" t="s">
        <v>444</v>
      </c>
      <c r="AR196" t="s">
        <v>444</v>
      </c>
      <c r="AS196" s="30" t="s">
        <v>444</v>
      </c>
      <c r="AT196" s="30" t="s">
        <v>444</v>
      </c>
      <c r="AU196" t="s">
        <v>444</v>
      </c>
      <c r="AV196" t="s">
        <v>444</v>
      </c>
    </row>
    <row r="197" spans="1:48" x14ac:dyDescent="0.25">
      <c r="A197" t="s">
        <v>1870</v>
      </c>
      <c r="B197" t="s">
        <v>1871</v>
      </c>
      <c r="C197" t="s">
        <v>8</v>
      </c>
      <c r="D197" t="s">
        <v>15</v>
      </c>
      <c r="E197" s="30" t="s">
        <v>591</v>
      </c>
      <c r="F197" s="30" t="s">
        <v>591</v>
      </c>
      <c r="G197" t="s">
        <v>602</v>
      </c>
      <c r="H197" t="s">
        <v>602</v>
      </c>
      <c r="I197" s="30" t="s">
        <v>444</v>
      </c>
      <c r="J197" s="30" t="s">
        <v>444</v>
      </c>
      <c r="K197" t="s">
        <v>444</v>
      </c>
      <c r="L197" t="s">
        <v>444</v>
      </c>
      <c r="M197" s="30" t="s">
        <v>444</v>
      </c>
      <c r="N197" s="30" t="s">
        <v>444</v>
      </c>
      <c r="O197" t="s">
        <v>444</v>
      </c>
      <c r="P197" t="s">
        <v>444</v>
      </c>
      <c r="Q197" s="30" t="s">
        <v>444</v>
      </c>
      <c r="R197" s="30" t="s">
        <v>444</v>
      </c>
      <c r="S197" t="s">
        <v>444</v>
      </c>
      <c r="T197" t="s">
        <v>444</v>
      </c>
      <c r="U197" s="30" t="s">
        <v>444</v>
      </c>
      <c r="V197" s="30" t="s">
        <v>444</v>
      </c>
      <c r="W197" t="s">
        <v>444</v>
      </c>
      <c r="X197" t="s">
        <v>444</v>
      </c>
      <c r="Y197" s="30" t="s">
        <v>444</v>
      </c>
      <c r="Z197" s="30" t="s">
        <v>444</v>
      </c>
      <c r="AA197" t="s">
        <v>444</v>
      </c>
      <c r="AB197" t="s">
        <v>444</v>
      </c>
      <c r="AC197" s="30" t="s">
        <v>444</v>
      </c>
      <c r="AD197" s="30" t="s">
        <v>444</v>
      </c>
      <c r="AE197" t="s">
        <v>444</v>
      </c>
      <c r="AF197" t="s">
        <v>444</v>
      </c>
      <c r="AG197" s="30" t="s">
        <v>444</v>
      </c>
      <c r="AH197" s="30" t="s">
        <v>444</v>
      </c>
      <c r="AI197" t="s">
        <v>444</v>
      </c>
      <c r="AJ197" t="s">
        <v>444</v>
      </c>
      <c r="AK197" s="30" t="s">
        <v>444</v>
      </c>
      <c r="AL197" s="30" t="s">
        <v>444</v>
      </c>
      <c r="AM197" t="s">
        <v>444</v>
      </c>
      <c r="AN197" t="s">
        <v>444</v>
      </c>
      <c r="AO197" s="30" t="s">
        <v>444</v>
      </c>
      <c r="AP197" s="30" t="s">
        <v>444</v>
      </c>
      <c r="AQ197" t="s">
        <v>444</v>
      </c>
      <c r="AR197" t="s">
        <v>444</v>
      </c>
      <c r="AS197" s="30" t="s">
        <v>444</v>
      </c>
      <c r="AT197" s="30" t="s">
        <v>444</v>
      </c>
      <c r="AU197" t="s">
        <v>444</v>
      </c>
      <c r="AV197" t="s">
        <v>444</v>
      </c>
    </row>
    <row r="198" spans="1:48" x14ac:dyDescent="0.25">
      <c r="A198" t="s">
        <v>765</v>
      </c>
      <c r="B198" t="s">
        <v>1872</v>
      </c>
      <c r="C198" t="s">
        <v>8</v>
      </c>
      <c r="D198" t="s">
        <v>15</v>
      </c>
      <c r="E198" s="30" t="s">
        <v>446</v>
      </c>
      <c r="F198" s="30" t="s">
        <v>475</v>
      </c>
      <c r="G198" t="s">
        <v>481</v>
      </c>
      <c r="H198" t="s">
        <v>1873</v>
      </c>
      <c r="I198" s="30" t="s">
        <v>479</v>
      </c>
      <c r="J198" s="30" t="s">
        <v>1399</v>
      </c>
      <c r="K198" t="s">
        <v>444</v>
      </c>
      <c r="L198" t="s">
        <v>444</v>
      </c>
      <c r="M198" s="30" t="s">
        <v>444</v>
      </c>
      <c r="N198" s="30" t="s">
        <v>444</v>
      </c>
      <c r="O198" t="s">
        <v>444</v>
      </c>
      <c r="P198" t="s">
        <v>444</v>
      </c>
      <c r="Q198" s="30" t="s">
        <v>444</v>
      </c>
      <c r="R198" s="30" t="s">
        <v>444</v>
      </c>
      <c r="S198" t="s">
        <v>444</v>
      </c>
      <c r="T198" t="s">
        <v>444</v>
      </c>
      <c r="U198" s="30" t="s">
        <v>444</v>
      </c>
      <c r="V198" s="30" t="s">
        <v>444</v>
      </c>
      <c r="W198" t="s">
        <v>444</v>
      </c>
      <c r="X198" t="s">
        <v>444</v>
      </c>
      <c r="Y198" s="30" t="s">
        <v>444</v>
      </c>
      <c r="Z198" s="30" t="s">
        <v>444</v>
      </c>
      <c r="AA198" t="s">
        <v>444</v>
      </c>
      <c r="AB198" t="s">
        <v>444</v>
      </c>
      <c r="AC198" s="30" t="s">
        <v>444</v>
      </c>
      <c r="AD198" s="30" t="s">
        <v>444</v>
      </c>
      <c r="AE198" t="s">
        <v>444</v>
      </c>
      <c r="AF198" t="s">
        <v>444</v>
      </c>
      <c r="AG198" s="30" t="s">
        <v>444</v>
      </c>
      <c r="AH198" s="30" t="s">
        <v>444</v>
      </c>
      <c r="AI198" t="s">
        <v>444</v>
      </c>
      <c r="AJ198" t="s">
        <v>444</v>
      </c>
      <c r="AK198" s="30" t="s">
        <v>444</v>
      </c>
      <c r="AL198" s="30" t="s">
        <v>444</v>
      </c>
      <c r="AM198" t="s">
        <v>444</v>
      </c>
      <c r="AN198" t="s">
        <v>444</v>
      </c>
      <c r="AO198" s="30" t="s">
        <v>444</v>
      </c>
      <c r="AP198" s="30" t="s">
        <v>444</v>
      </c>
      <c r="AQ198" t="s">
        <v>444</v>
      </c>
      <c r="AR198" t="s">
        <v>444</v>
      </c>
      <c r="AS198" s="30" t="s">
        <v>444</v>
      </c>
      <c r="AT198" s="30" t="s">
        <v>444</v>
      </c>
      <c r="AU198" t="s">
        <v>444</v>
      </c>
      <c r="AV198" t="s">
        <v>444</v>
      </c>
    </row>
    <row r="199" spans="1:48" x14ac:dyDescent="0.25">
      <c r="A199" t="s">
        <v>832</v>
      </c>
      <c r="B199" t="s">
        <v>1874</v>
      </c>
      <c r="C199" t="s">
        <v>8</v>
      </c>
      <c r="D199" t="s">
        <v>15</v>
      </c>
      <c r="E199" s="30" t="s">
        <v>446</v>
      </c>
      <c r="F199" s="30" t="s">
        <v>475</v>
      </c>
      <c r="G199" t="s">
        <v>481</v>
      </c>
      <c r="H199" t="s">
        <v>1873</v>
      </c>
      <c r="I199" s="30" t="s">
        <v>479</v>
      </c>
      <c r="J199" s="30" t="s">
        <v>1399</v>
      </c>
      <c r="K199" t="s">
        <v>444</v>
      </c>
      <c r="L199" t="s">
        <v>444</v>
      </c>
      <c r="M199" s="30" t="s">
        <v>444</v>
      </c>
      <c r="N199" s="30" t="s">
        <v>444</v>
      </c>
      <c r="O199" t="s">
        <v>444</v>
      </c>
      <c r="P199" t="s">
        <v>444</v>
      </c>
      <c r="Q199" s="30" t="s">
        <v>444</v>
      </c>
      <c r="R199" s="30" t="s">
        <v>444</v>
      </c>
      <c r="S199" t="s">
        <v>444</v>
      </c>
      <c r="T199" t="s">
        <v>444</v>
      </c>
      <c r="U199" s="30" t="s">
        <v>444</v>
      </c>
      <c r="V199" s="30" t="s">
        <v>444</v>
      </c>
      <c r="W199" t="s">
        <v>444</v>
      </c>
      <c r="X199" t="s">
        <v>444</v>
      </c>
      <c r="Y199" s="30" t="s">
        <v>444</v>
      </c>
      <c r="Z199" s="30" t="s">
        <v>444</v>
      </c>
      <c r="AA199" t="s">
        <v>444</v>
      </c>
      <c r="AB199" t="s">
        <v>444</v>
      </c>
      <c r="AC199" s="30" t="s">
        <v>444</v>
      </c>
      <c r="AD199" s="30" t="s">
        <v>444</v>
      </c>
      <c r="AE199" t="s">
        <v>444</v>
      </c>
      <c r="AF199" t="s">
        <v>444</v>
      </c>
      <c r="AG199" s="30" t="s">
        <v>444</v>
      </c>
      <c r="AH199" s="30" t="s">
        <v>444</v>
      </c>
      <c r="AI199" t="s">
        <v>444</v>
      </c>
      <c r="AJ199" t="s">
        <v>444</v>
      </c>
      <c r="AK199" s="30" t="s">
        <v>444</v>
      </c>
      <c r="AL199" s="30" t="s">
        <v>444</v>
      </c>
      <c r="AM199" t="s">
        <v>444</v>
      </c>
      <c r="AN199" t="s">
        <v>444</v>
      </c>
      <c r="AO199" s="30" t="s">
        <v>444</v>
      </c>
      <c r="AP199" s="30" t="s">
        <v>444</v>
      </c>
      <c r="AQ199" t="s">
        <v>444</v>
      </c>
      <c r="AR199" t="s">
        <v>444</v>
      </c>
      <c r="AS199" s="30" t="s">
        <v>444</v>
      </c>
      <c r="AT199" s="30" t="s">
        <v>444</v>
      </c>
      <c r="AU199" t="s">
        <v>444</v>
      </c>
      <c r="AV199" t="s">
        <v>444</v>
      </c>
    </row>
    <row r="200" spans="1:48" x14ac:dyDescent="0.25">
      <c r="A200" t="s">
        <v>1883</v>
      </c>
      <c r="B200" t="s">
        <v>1884</v>
      </c>
      <c r="C200" t="s">
        <v>8</v>
      </c>
      <c r="D200" t="s">
        <v>15</v>
      </c>
      <c r="E200" s="30" t="s">
        <v>526</v>
      </c>
      <c r="F200" s="30" t="s">
        <v>1453</v>
      </c>
      <c r="G200" t="s">
        <v>1454</v>
      </c>
      <c r="H200" t="s">
        <v>609</v>
      </c>
      <c r="I200" s="30" t="s">
        <v>444</v>
      </c>
      <c r="J200" s="30" t="s">
        <v>444</v>
      </c>
      <c r="K200" t="s">
        <v>444</v>
      </c>
      <c r="L200" t="s">
        <v>444</v>
      </c>
      <c r="M200" s="30" t="s">
        <v>444</v>
      </c>
      <c r="N200" s="30" t="s">
        <v>444</v>
      </c>
      <c r="O200" t="s">
        <v>444</v>
      </c>
      <c r="P200" t="s">
        <v>444</v>
      </c>
      <c r="Q200" s="30" t="s">
        <v>444</v>
      </c>
      <c r="R200" s="30" t="s">
        <v>444</v>
      </c>
      <c r="S200" t="s">
        <v>444</v>
      </c>
      <c r="T200" t="s">
        <v>444</v>
      </c>
      <c r="U200" s="30" t="s">
        <v>444</v>
      </c>
      <c r="V200" s="30" t="s">
        <v>444</v>
      </c>
      <c r="W200" t="s">
        <v>444</v>
      </c>
      <c r="X200" t="s">
        <v>444</v>
      </c>
      <c r="Y200" s="30" t="s">
        <v>444</v>
      </c>
      <c r="Z200" s="30" t="s">
        <v>444</v>
      </c>
      <c r="AA200" t="s">
        <v>444</v>
      </c>
      <c r="AB200" t="s">
        <v>444</v>
      </c>
      <c r="AC200" s="30" t="s">
        <v>444</v>
      </c>
      <c r="AD200" s="30" t="s">
        <v>444</v>
      </c>
      <c r="AE200" t="s">
        <v>444</v>
      </c>
      <c r="AF200" t="s">
        <v>444</v>
      </c>
      <c r="AG200" s="30" t="s">
        <v>444</v>
      </c>
      <c r="AH200" s="30" t="s">
        <v>444</v>
      </c>
      <c r="AI200" t="s">
        <v>444</v>
      </c>
      <c r="AJ200" t="s">
        <v>444</v>
      </c>
      <c r="AK200" s="30" t="s">
        <v>444</v>
      </c>
      <c r="AL200" s="30" t="s">
        <v>444</v>
      </c>
      <c r="AM200" t="s">
        <v>444</v>
      </c>
      <c r="AN200" t="s">
        <v>444</v>
      </c>
      <c r="AO200" s="30" t="s">
        <v>444</v>
      </c>
      <c r="AP200" s="30" t="s">
        <v>444</v>
      </c>
      <c r="AQ200" t="s">
        <v>444</v>
      </c>
      <c r="AR200" t="s">
        <v>444</v>
      </c>
      <c r="AS200" s="30" t="s">
        <v>444</v>
      </c>
      <c r="AT200" s="30" t="s">
        <v>444</v>
      </c>
      <c r="AU200" t="s">
        <v>444</v>
      </c>
      <c r="AV200" t="s">
        <v>444</v>
      </c>
    </row>
    <row r="201" spans="1:48" x14ac:dyDescent="0.25">
      <c r="A201" t="s">
        <v>1885</v>
      </c>
      <c r="B201" t="s">
        <v>1886</v>
      </c>
      <c r="C201" t="s">
        <v>8</v>
      </c>
      <c r="D201" t="s">
        <v>15</v>
      </c>
      <c r="E201" s="30" t="s">
        <v>526</v>
      </c>
      <c r="F201" s="30" t="s">
        <v>1453</v>
      </c>
      <c r="G201" t="s">
        <v>1454</v>
      </c>
      <c r="H201" t="s">
        <v>609</v>
      </c>
      <c r="I201" s="30" t="s">
        <v>618</v>
      </c>
      <c r="J201" s="30" t="s">
        <v>618</v>
      </c>
      <c r="K201" t="s">
        <v>444</v>
      </c>
      <c r="L201" t="s">
        <v>444</v>
      </c>
      <c r="M201" s="30" t="s">
        <v>444</v>
      </c>
      <c r="N201" s="30" t="s">
        <v>444</v>
      </c>
      <c r="O201" t="s">
        <v>444</v>
      </c>
      <c r="P201" t="s">
        <v>444</v>
      </c>
      <c r="Q201" s="30" t="s">
        <v>444</v>
      </c>
      <c r="R201" s="30" t="s">
        <v>444</v>
      </c>
      <c r="S201" t="s">
        <v>444</v>
      </c>
      <c r="T201" t="s">
        <v>444</v>
      </c>
      <c r="U201" s="30" t="s">
        <v>444</v>
      </c>
      <c r="V201" s="30" t="s">
        <v>444</v>
      </c>
      <c r="W201" t="s">
        <v>444</v>
      </c>
      <c r="X201" t="s">
        <v>444</v>
      </c>
      <c r="Y201" s="30" t="s">
        <v>444</v>
      </c>
      <c r="Z201" s="30" t="s">
        <v>444</v>
      </c>
      <c r="AA201" t="s">
        <v>444</v>
      </c>
      <c r="AB201" t="s">
        <v>444</v>
      </c>
      <c r="AC201" s="30" t="s">
        <v>444</v>
      </c>
      <c r="AD201" s="30" t="s">
        <v>444</v>
      </c>
      <c r="AE201" t="s">
        <v>444</v>
      </c>
      <c r="AF201" t="s">
        <v>444</v>
      </c>
      <c r="AG201" s="30" t="s">
        <v>444</v>
      </c>
      <c r="AH201" s="30" t="s">
        <v>444</v>
      </c>
      <c r="AI201" t="s">
        <v>444</v>
      </c>
      <c r="AJ201" t="s">
        <v>444</v>
      </c>
      <c r="AK201" s="30" t="s">
        <v>444</v>
      </c>
      <c r="AL201" s="30" t="s">
        <v>444</v>
      </c>
      <c r="AM201" t="s">
        <v>444</v>
      </c>
      <c r="AN201" t="s">
        <v>444</v>
      </c>
      <c r="AO201" s="30" t="s">
        <v>444</v>
      </c>
      <c r="AP201" s="30" t="s">
        <v>444</v>
      </c>
      <c r="AQ201" t="s">
        <v>444</v>
      </c>
      <c r="AR201" t="s">
        <v>444</v>
      </c>
      <c r="AS201" s="30" t="s">
        <v>444</v>
      </c>
      <c r="AT201" s="30" t="s">
        <v>444</v>
      </c>
      <c r="AU201" t="s">
        <v>444</v>
      </c>
      <c r="AV201" t="s">
        <v>444</v>
      </c>
    </row>
    <row r="202" spans="1:48" x14ac:dyDescent="0.25">
      <c r="A202" t="s">
        <v>1887</v>
      </c>
      <c r="B202" t="s">
        <v>3436</v>
      </c>
      <c r="C202" t="s">
        <v>8</v>
      </c>
      <c r="D202" t="s">
        <v>15</v>
      </c>
      <c r="E202" s="30" t="s">
        <v>597</v>
      </c>
      <c r="F202" s="30" t="s">
        <v>3434</v>
      </c>
      <c r="G202" t="s">
        <v>444</v>
      </c>
      <c r="H202" t="s">
        <v>444</v>
      </c>
      <c r="I202" s="30" t="s">
        <v>444</v>
      </c>
      <c r="J202" s="30" t="s">
        <v>444</v>
      </c>
      <c r="K202" t="s">
        <v>444</v>
      </c>
      <c r="L202" t="s">
        <v>444</v>
      </c>
      <c r="M202" s="30" t="s">
        <v>444</v>
      </c>
      <c r="N202" s="30" t="s">
        <v>444</v>
      </c>
      <c r="O202" t="s">
        <v>444</v>
      </c>
      <c r="P202" t="s">
        <v>444</v>
      </c>
      <c r="Q202" s="30" t="s">
        <v>444</v>
      </c>
      <c r="R202" s="30" t="s">
        <v>444</v>
      </c>
      <c r="S202" t="s">
        <v>444</v>
      </c>
      <c r="T202" t="s">
        <v>444</v>
      </c>
      <c r="U202" s="30" t="s">
        <v>444</v>
      </c>
      <c r="V202" s="30" t="s">
        <v>444</v>
      </c>
      <c r="W202" t="s">
        <v>444</v>
      </c>
      <c r="X202" t="s">
        <v>444</v>
      </c>
      <c r="Y202" s="30" t="s">
        <v>444</v>
      </c>
      <c r="Z202" s="30" t="s">
        <v>444</v>
      </c>
      <c r="AA202" t="s">
        <v>444</v>
      </c>
      <c r="AB202" t="s">
        <v>444</v>
      </c>
      <c r="AC202" s="30" t="s">
        <v>444</v>
      </c>
      <c r="AD202" s="30" t="s">
        <v>444</v>
      </c>
      <c r="AE202" t="s">
        <v>444</v>
      </c>
      <c r="AF202" t="s">
        <v>444</v>
      </c>
      <c r="AG202" s="30" t="s">
        <v>444</v>
      </c>
      <c r="AH202" s="30" t="s">
        <v>444</v>
      </c>
      <c r="AI202" t="s">
        <v>444</v>
      </c>
      <c r="AJ202" t="s">
        <v>444</v>
      </c>
      <c r="AK202" s="30" t="s">
        <v>444</v>
      </c>
      <c r="AL202" s="30" t="s">
        <v>444</v>
      </c>
      <c r="AM202" t="s">
        <v>444</v>
      </c>
      <c r="AN202" t="s">
        <v>444</v>
      </c>
      <c r="AO202" s="30" t="s">
        <v>444</v>
      </c>
      <c r="AP202" s="30" t="s">
        <v>444</v>
      </c>
      <c r="AQ202" t="s">
        <v>444</v>
      </c>
      <c r="AR202" t="s">
        <v>444</v>
      </c>
      <c r="AS202" s="30" t="s">
        <v>444</v>
      </c>
      <c r="AT202" s="30" t="s">
        <v>444</v>
      </c>
      <c r="AU202" t="s">
        <v>444</v>
      </c>
      <c r="AV202" t="s">
        <v>444</v>
      </c>
    </row>
    <row r="203" spans="1:48" x14ac:dyDescent="0.25">
      <c r="A203" t="s">
        <v>1888</v>
      </c>
      <c r="B203" t="s">
        <v>1889</v>
      </c>
      <c r="C203" t="s">
        <v>8</v>
      </c>
      <c r="D203" t="s">
        <v>15</v>
      </c>
      <c r="E203" s="30" t="s">
        <v>526</v>
      </c>
      <c r="F203" s="30" t="s">
        <v>1453</v>
      </c>
      <c r="G203" t="s">
        <v>1454</v>
      </c>
      <c r="H203" t="s">
        <v>609</v>
      </c>
      <c r="I203" s="30" t="s">
        <v>618</v>
      </c>
      <c r="J203" s="30" t="s">
        <v>618</v>
      </c>
      <c r="K203" t="s">
        <v>444</v>
      </c>
      <c r="L203" t="s">
        <v>444</v>
      </c>
      <c r="M203" s="30" t="s">
        <v>444</v>
      </c>
      <c r="N203" s="30" t="s">
        <v>444</v>
      </c>
      <c r="O203" t="s">
        <v>444</v>
      </c>
      <c r="P203" t="s">
        <v>444</v>
      </c>
      <c r="Q203" s="30" t="s">
        <v>444</v>
      </c>
      <c r="R203" s="30" t="s">
        <v>444</v>
      </c>
      <c r="S203" t="s">
        <v>444</v>
      </c>
      <c r="T203" t="s">
        <v>444</v>
      </c>
      <c r="U203" s="30" t="s">
        <v>444</v>
      </c>
      <c r="V203" s="30" t="s">
        <v>444</v>
      </c>
      <c r="W203" t="s">
        <v>444</v>
      </c>
      <c r="X203" t="s">
        <v>444</v>
      </c>
      <c r="Y203" s="30" t="s">
        <v>444</v>
      </c>
      <c r="Z203" s="30" t="s">
        <v>444</v>
      </c>
      <c r="AA203" t="s">
        <v>444</v>
      </c>
      <c r="AB203" t="s">
        <v>444</v>
      </c>
      <c r="AC203" s="30" t="s">
        <v>444</v>
      </c>
      <c r="AD203" s="30" t="s">
        <v>444</v>
      </c>
      <c r="AE203" t="s">
        <v>444</v>
      </c>
      <c r="AF203" t="s">
        <v>444</v>
      </c>
      <c r="AG203" s="30" t="s">
        <v>444</v>
      </c>
      <c r="AH203" s="30" t="s">
        <v>444</v>
      </c>
      <c r="AI203" t="s">
        <v>444</v>
      </c>
      <c r="AJ203" t="s">
        <v>444</v>
      </c>
      <c r="AK203" s="30" t="s">
        <v>444</v>
      </c>
      <c r="AL203" s="30" t="s">
        <v>444</v>
      </c>
      <c r="AM203" t="s">
        <v>444</v>
      </c>
      <c r="AN203" t="s">
        <v>444</v>
      </c>
      <c r="AO203" s="30" t="s">
        <v>444</v>
      </c>
      <c r="AP203" s="30" t="s">
        <v>444</v>
      </c>
      <c r="AQ203" t="s">
        <v>444</v>
      </c>
      <c r="AR203" t="s">
        <v>444</v>
      </c>
      <c r="AS203" s="30" t="s">
        <v>444</v>
      </c>
      <c r="AT203" s="30" t="s">
        <v>444</v>
      </c>
      <c r="AU203" t="s">
        <v>444</v>
      </c>
      <c r="AV203" t="s">
        <v>444</v>
      </c>
    </row>
    <row r="204" spans="1:48" x14ac:dyDescent="0.25">
      <c r="A204" t="s">
        <v>1890</v>
      </c>
      <c r="B204" t="s">
        <v>1891</v>
      </c>
      <c r="C204" t="s">
        <v>8</v>
      </c>
      <c r="D204" t="s">
        <v>15</v>
      </c>
      <c r="E204" s="30" t="s">
        <v>446</v>
      </c>
      <c r="F204" s="30" t="s">
        <v>1399</v>
      </c>
      <c r="G204" t="s">
        <v>444</v>
      </c>
      <c r="H204" t="s">
        <v>444</v>
      </c>
      <c r="I204" s="30" t="s">
        <v>444</v>
      </c>
      <c r="J204" s="30" t="s">
        <v>444</v>
      </c>
      <c r="K204" t="s">
        <v>444</v>
      </c>
      <c r="L204" t="s">
        <v>444</v>
      </c>
      <c r="M204" s="30" t="s">
        <v>444</v>
      </c>
      <c r="N204" s="30" t="s">
        <v>444</v>
      </c>
      <c r="O204" t="s">
        <v>444</v>
      </c>
      <c r="P204" t="s">
        <v>444</v>
      </c>
      <c r="Q204" s="30" t="s">
        <v>444</v>
      </c>
      <c r="R204" s="30" t="s">
        <v>444</v>
      </c>
      <c r="S204" t="s">
        <v>444</v>
      </c>
      <c r="T204" t="s">
        <v>444</v>
      </c>
      <c r="U204" s="30" t="s">
        <v>444</v>
      </c>
      <c r="V204" s="30" t="s">
        <v>444</v>
      </c>
      <c r="W204" t="s">
        <v>444</v>
      </c>
      <c r="X204" t="s">
        <v>444</v>
      </c>
      <c r="Y204" s="30" t="s">
        <v>444</v>
      </c>
      <c r="Z204" s="30" t="s">
        <v>444</v>
      </c>
      <c r="AA204" t="s">
        <v>444</v>
      </c>
      <c r="AB204" t="s">
        <v>444</v>
      </c>
      <c r="AC204" s="30" t="s">
        <v>444</v>
      </c>
      <c r="AD204" s="30" t="s">
        <v>444</v>
      </c>
      <c r="AE204" t="s">
        <v>444</v>
      </c>
      <c r="AF204" t="s">
        <v>444</v>
      </c>
      <c r="AG204" s="30" t="s">
        <v>444</v>
      </c>
      <c r="AH204" s="30" t="s">
        <v>444</v>
      </c>
      <c r="AI204" t="s">
        <v>444</v>
      </c>
      <c r="AJ204" t="s">
        <v>444</v>
      </c>
      <c r="AK204" s="30" t="s">
        <v>444</v>
      </c>
      <c r="AL204" s="30" t="s">
        <v>444</v>
      </c>
      <c r="AM204" t="s">
        <v>444</v>
      </c>
      <c r="AN204" t="s">
        <v>444</v>
      </c>
      <c r="AO204" s="30" t="s">
        <v>444</v>
      </c>
      <c r="AP204" s="30" t="s">
        <v>444</v>
      </c>
      <c r="AQ204" t="s">
        <v>444</v>
      </c>
      <c r="AR204" t="s">
        <v>444</v>
      </c>
      <c r="AS204" s="30" t="s">
        <v>444</v>
      </c>
      <c r="AT204" s="30" t="s">
        <v>444</v>
      </c>
      <c r="AU204" t="s">
        <v>444</v>
      </c>
      <c r="AV204" t="s">
        <v>444</v>
      </c>
    </row>
    <row r="205" spans="1:48" x14ac:dyDescent="0.25">
      <c r="A205" t="s">
        <v>1892</v>
      </c>
      <c r="B205" t="s">
        <v>1893</v>
      </c>
      <c r="C205" t="s">
        <v>8</v>
      </c>
      <c r="D205" t="s">
        <v>15</v>
      </c>
      <c r="E205" s="30" t="s">
        <v>446</v>
      </c>
      <c r="F205" s="30" t="s">
        <v>1399</v>
      </c>
      <c r="G205" t="s">
        <v>444</v>
      </c>
      <c r="H205" t="s">
        <v>444</v>
      </c>
      <c r="I205" s="30" t="s">
        <v>444</v>
      </c>
      <c r="J205" s="30" t="s">
        <v>444</v>
      </c>
      <c r="K205" t="s">
        <v>444</v>
      </c>
      <c r="L205" t="s">
        <v>444</v>
      </c>
      <c r="M205" s="30" t="s">
        <v>444</v>
      </c>
      <c r="N205" s="30" t="s">
        <v>444</v>
      </c>
      <c r="O205" t="s">
        <v>444</v>
      </c>
      <c r="P205" t="s">
        <v>444</v>
      </c>
      <c r="Q205" s="30" t="s">
        <v>444</v>
      </c>
      <c r="R205" s="30" t="s">
        <v>444</v>
      </c>
      <c r="S205" t="s">
        <v>444</v>
      </c>
      <c r="T205" t="s">
        <v>444</v>
      </c>
      <c r="U205" s="30" t="s">
        <v>444</v>
      </c>
      <c r="V205" s="30" t="s">
        <v>444</v>
      </c>
      <c r="W205" t="s">
        <v>444</v>
      </c>
      <c r="X205" t="s">
        <v>444</v>
      </c>
      <c r="Y205" s="30" t="s">
        <v>444</v>
      </c>
      <c r="Z205" s="30" t="s">
        <v>444</v>
      </c>
      <c r="AA205" t="s">
        <v>444</v>
      </c>
      <c r="AB205" t="s">
        <v>444</v>
      </c>
      <c r="AC205" s="30" t="s">
        <v>444</v>
      </c>
      <c r="AD205" s="30" t="s">
        <v>444</v>
      </c>
      <c r="AE205" t="s">
        <v>444</v>
      </c>
      <c r="AF205" t="s">
        <v>444</v>
      </c>
      <c r="AG205" s="30" t="s">
        <v>444</v>
      </c>
      <c r="AH205" s="30" t="s">
        <v>444</v>
      </c>
      <c r="AI205" t="s">
        <v>444</v>
      </c>
      <c r="AJ205" t="s">
        <v>444</v>
      </c>
      <c r="AK205" s="30" t="s">
        <v>444</v>
      </c>
      <c r="AL205" s="30" t="s">
        <v>444</v>
      </c>
      <c r="AM205" t="s">
        <v>444</v>
      </c>
      <c r="AN205" t="s">
        <v>444</v>
      </c>
      <c r="AO205" s="30" t="s">
        <v>444</v>
      </c>
      <c r="AP205" s="30" t="s">
        <v>444</v>
      </c>
      <c r="AQ205" t="s">
        <v>444</v>
      </c>
      <c r="AR205" t="s">
        <v>444</v>
      </c>
      <c r="AS205" s="30" t="s">
        <v>444</v>
      </c>
      <c r="AT205" s="30" t="s">
        <v>444</v>
      </c>
      <c r="AU205" t="s">
        <v>444</v>
      </c>
      <c r="AV205" t="s">
        <v>444</v>
      </c>
    </row>
    <row r="206" spans="1:48" x14ac:dyDescent="0.25">
      <c r="A206" t="s">
        <v>833</v>
      </c>
      <c r="B206" t="s">
        <v>1872</v>
      </c>
      <c r="C206" t="s">
        <v>8</v>
      </c>
      <c r="D206" t="s">
        <v>15</v>
      </c>
      <c r="E206" s="30" t="s">
        <v>446</v>
      </c>
      <c r="F206" s="30" t="s">
        <v>475</v>
      </c>
      <c r="G206" t="s">
        <v>481</v>
      </c>
      <c r="H206" t="s">
        <v>1873</v>
      </c>
      <c r="I206" s="30" t="s">
        <v>479</v>
      </c>
      <c r="J206" s="30" t="s">
        <v>1399</v>
      </c>
      <c r="K206" t="s">
        <v>444</v>
      </c>
      <c r="L206" t="s">
        <v>444</v>
      </c>
      <c r="M206" s="30" t="s">
        <v>444</v>
      </c>
      <c r="N206" s="30" t="s">
        <v>444</v>
      </c>
      <c r="O206" t="s">
        <v>444</v>
      </c>
      <c r="P206" t="s">
        <v>444</v>
      </c>
      <c r="Q206" s="30" t="s">
        <v>444</v>
      </c>
      <c r="R206" s="30" t="s">
        <v>444</v>
      </c>
      <c r="S206" t="s">
        <v>444</v>
      </c>
      <c r="T206" t="s">
        <v>444</v>
      </c>
      <c r="U206" s="30" t="s">
        <v>444</v>
      </c>
      <c r="V206" s="30" t="s">
        <v>444</v>
      </c>
      <c r="W206" t="s">
        <v>444</v>
      </c>
      <c r="X206" t="s">
        <v>444</v>
      </c>
      <c r="Y206" s="30" t="s">
        <v>444</v>
      </c>
      <c r="Z206" s="30" t="s">
        <v>444</v>
      </c>
      <c r="AA206" t="s">
        <v>444</v>
      </c>
      <c r="AB206" t="s">
        <v>444</v>
      </c>
      <c r="AC206" s="30" t="s">
        <v>444</v>
      </c>
      <c r="AD206" s="30" t="s">
        <v>444</v>
      </c>
      <c r="AE206" t="s">
        <v>444</v>
      </c>
      <c r="AF206" t="s">
        <v>444</v>
      </c>
      <c r="AG206" s="30" t="s">
        <v>444</v>
      </c>
      <c r="AH206" s="30" t="s">
        <v>444</v>
      </c>
      <c r="AI206" t="s">
        <v>444</v>
      </c>
      <c r="AJ206" t="s">
        <v>444</v>
      </c>
      <c r="AK206" s="30" t="s">
        <v>444</v>
      </c>
      <c r="AL206" s="30" t="s">
        <v>444</v>
      </c>
      <c r="AM206" t="s">
        <v>444</v>
      </c>
      <c r="AN206" t="s">
        <v>444</v>
      </c>
      <c r="AO206" s="30" t="s">
        <v>444</v>
      </c>
      <c r="AP206" s="30" t="s">
        <v>444</v>
      </c>
      <c r="AQ206" t="s">
        <v>444</v>
      </c>
      <c r="AR206" t="s">
        <v>444</v>
      </c>
      <c r="AS206" s="30" t="s">
        <v>444</v>
      </c>
      <c r="AT206" s="30" t="s">
        <v>444</v>
      </c>
      <c r="AU206" t="s">
        <v>444</v>
      </c>
      <c r="AV206" t="s">
        <v>444</v>
      </c>
    </row>
    <row r="207" spans="1:48" x14ac:dyDescent="0.25">
      <c r="A207" t="s">
        <v>834</v>
      </c>
      <c r="B207" t="s">
        <v>1874</v>
      </c>
      <c r="C207" t="s">
        <v>8</v>
      </c>
      <c r="D207" t="s">
        <v>15</v>
      </c>
      <c r="E207" s="30" t="s">
        <v>446</v>
      </c>
      <c r="F207" s="30" t="s">
        <v>475</v>
      </c>
      <c r="G207" t="s">
        <v>481</v>
      </c>
      <c r="H207" t="s">
        <v>1873</v>
      </c>
      <c r="I207" s="30" t="s">
        <v>479</v>
      </c>
      <c r="J207" s="30" t="s">
        <v>1399</v>
      </c>
      <c r="K207" t="s">
        <v>444</v>
      </c>
      <c r="L207" t="s">
        <v>444</v>
      </c>
      <c r="M207" s="30" t="s">
        <v>444</v>
      </c>
      <c r="N207" s="30" t="s">
        <v>444</v>
      </c>
      <c r="O207" t="s">
        <v>444</v>
      </c>
      <c r="P207" t="s">
        <v>444</v>
      </c>
      <c r="Q207" s="30" t="s">
        <v>444</v>
      </c>
      <c r="R207" s="30" t="s">
        <v>444</v>
      </c>
      <c r="S207" t="s">
        <v>444</v>
      </c>
      <c r="T207" t="s">
        <v>444</v>
      </c>
      <c r="U207" s="30" t="s">
        <v>444</v>
      </c>
      <c r="V207" s="30" t="s">
        <v>444</v>
      </c>
      <c r="W207" t="s">
        <v>444</v>
      </c>
      <c r="X207" t="s">
        <v>444</v>
      </c>
      <c r="Y207" s="30" t="s">
        <v>444</v>
      </c>
      <c r="Z207" s="30" t="s">
        <v>444</v>
      </c>
      <c r="AA207" t="s">
        <v>444</v>
      </c>
      <c r="AB207" t="s">
        <v>444</v>
      </c>
      <c r="AC207" s="30" t="s">
        <v>444</v>
      </c>
      <c r="AD207" s="30" t="s">
        <v>444</v>
      </c>
      <c r="AE207" t="s">
        <v>444</v>
      </c>
      <c r="AF207" t="s">
        <v>444</v>
      </c>
      <c r="AG207" s="30" t="s">
        <v>444</v>
      </c>
      <c r="AH207" s="30" t="s">
        <v>444</v>
      </c>
      <c r="AI207" t="s">
        <v>444</v>
      </c>
      <c r="AJ207" t="s">
        <v>444</v>
      </c>
      <c r="AK207" s="30" t="s">
        <v>444</v>
      </c>
      <c r="AL207" s="30" t="s">
        <v>444</v>
      </c>
      <c r="AM207" t="s">
        <v>444</v>
      </c>
      <c r="AN207" t="s">
        <v>444</v>
      </c>
      <c r="AO207" s="30" t="s">
        <v>444</v>
      </c>
      <c r="AP207" s="30" t="s">
        <v>444</v>
      </c>
      <c r="AQ207" t="s">
        <v>444</v>
      </c>
      <c r="AR207" t="s">
        <v>444</v>
      </c>
      <c r="AS207" s="30" t="s">
        <v>444</v>
      </c>
      <c r="AT207" s="30" t="s">
        <v>444</v>
      </c>
      <c r="AU207" t="s">
        <v>444</v>
      </c>
      <c r="AV207" t="s">
        <v>444</v>
      </c>
    </row>
    <row r="208" spans="1:48" x14ac:dyDescent="0.25">
      <c r="A208" t="s">
        <v>825</v>
      </c>
      <c r="B208" t="s">
        <v>1898</v>
      </c>
      <c r="C208" t="s">
        <v>15</v>
      </c>
      <c r="D208" t="s">
        <v>15</v>
      </c>
      <c r="E208" s="30" t="s">
        <v>1598</v>
      </c>
      <c r="F208" s="30" t="s">
        <v>1598</v>
      </c>
      <c r="G208" t="s">
        <v>444</v>
      </c>
      <c r="H208" t="s">
        <v>444</v>
      </c>
      <c r="I208" s="30" t="s">
        <v>444</v>
      </c>
      <c r="J208" s="30" t="s">
        <v>444</v>
      </c>
      <c r="K208" t="s">
        <v>444</v>
      </c>
      <c r="L208" t="s">
        <v>444</v>
      </c>
      <c r="M208" s="30" t="s">
        <v>444</v>
      </c>
      <c r="N208" s="30" t="s">
        <v>444</v>
      </c>
      <c r="O208" t="s">
        <v>444</v>
      </c>
      <c r="P208" t="s">
        <v>444</v>
      </c>
      <c r="Q208" s="30" t="s">
        <v>444</v>
      </c>
      <c r="R208" s="30" t="s">
        <v>444</v>
      </c>
      <c r="S208" t="s">
        <v>444</v>
      </c>
      <c r="T208" t="s">
        <v>444</v>
      </c>
      <c r="U208" s="30" t="s">
        <v>444</v>
      </c>
      <c r="V208" s="30" t="s">
        <v>444</v>
      </c>
      <c r="W208" t="s">
        <v>444</v>
      </c>
      <c r="X208" t="s">
        <v>444</v>
      </c>
      <c r="Y208" s="30" t="s">
        <v>444</v>
      </c>
      <c r="Z208" s="30" t="s">
        <v>444</v>
      </c>
      <c r="AA208" t="s">
        <v>444</v>
      </c>
      <c r="AB208" t="s">
        <v>444</v>
      </c>
      <c r="AC208" s="30" t="s">
        <v>444</v>
      </c>
      <c r="AD208" s="30" t="s">
        <v>444</v>
      </c>
      <c r="AE208" t="s">
        <v>444</v>
      </c>
      <c r="AF208" t="s">
        <v>444</v>
      </c>
      <c r="AG208" s="30" t="s">
        <v>444</v>
      </c>
      <c r="AH208" s="30" t="s">
        <v>444</v>
      </c>
      <c r="AI208" t="s">
        <v>444</v>
      </c>
      <c r="AJ208" t="s">
        <v>444</v>
      </c>
      <c r="AK208" s="30" t="s">
        <v>444</v>
      </c>
      <c r="AL208" s="30" t="s">
        <v>444</v>
      </c>
      <c r="AM208" t="s">
        <v>444</v>
      </c>
      <c r="AN208" t="s">
        <v>444</v>
      </c>
      <c r="AO208" s="30" t="s">
        <v>444</v>
      </c>
      <c r="AP208" s="30" t="s">
        <v>444</v>
      </c>
      <c r="AQ208" t="s">
        <v>444</v>
      </c>
      <c r="AR208" t="s">
        <v>444</v>
      </c>
      <c r="AS208" s="30" t="s">
        <v>444</v>
      </c>
      <c r="AT208" s="30" t="s">
        <v>444</v>
      </c>
      <c r="AU208" t="s">
        <v>444</v>
      </c>
      <c r="AV208" t="s">
        <v>444</v>
      </c>
    </row>
    <row r="209" spans="1:48" x14ac:dyDescent="0.25">
      <c r="A209" t="s">
        <v>826</v>
      </c>
      <c r="B209" t="s">
        <v>1899</v>
      </c>
      <c r="C209" t="s">
        <v>15</v>
      </c>
      <c r="D209" t="s">
        <v>15</v>
      </c>
      <c r="E209" s="30" t="s">
        <v>1598</v>
      </c>
      <c r="F209" s="30" t="s">
        <v>1598</v>
      </c>
      <c r="G209" t="s">
        <v>444</v>
      </c>
      <c r="H209" t="s">
        <v>444</v>
      </c>
      <c r="I209" s="30" t="s">
        <v>444</v>
      </c>
      <c r="J209" s="30" t="s">
        <v>444</v>
      </c>
      <c r="K209" t="s">
        <v>444</v>
      </c>
      <c r="L209" t="s">
        <v>444</v>
      </c>
      <c r="M209" s="30" t="s">
        <v>444</v>
      </c>
      <c r="N209" s="30" t="s">
        <v>444</v>
      </c>
      <c r="O209" t="s">
        <v>444</v>
      </c>
      <c r="P209" t="s">
        <v>444</v>
      </c>
      <c r="Q209" s="30" t="s">
        <v>444</v>
      </c>
      <c r="R209" s="30" t="s">
        <v>444</v>
      </c>
      <c r="S209" t="s">
        <v>444</v>
      </c>
      <c r="T209" t="s">
        <v>444</v>
      </c>
      <c r="U209" s="30" t="s">
        <v>444</v>
      </c>
      <c r="V209" s="30" t="s">
        <v>444</v>
      </c>
      <c r="W209" t="s">
        <v>444</v>
      </c>
      <c r="X209" t="s">
        <v>444</v>
      </c>
      <c r="Y209" s="30" t="s">
        <v>444</v>
      </c>
      <c r="Z209" s="30" t="s">
        <v>444</v>
      </c>
      <c r="AA209" t="s">
        <v>444</v>
      </c>
      <c r="AB209" t="s">
        <v>444</v>
      </c>
      <c r="AC209" s="30" t="s">
        <v>444</v>
      </c>
      <c r="AD209" s="30" t="s">
        <v>444</v>
      </c>
      <c r="AE209" t="s">
        <v>444</v>
      </c>
      <c r="AF209" t="s">
        <v>444</v>
      </c>
      <c r="AG209" s="30" t="s">
        <v>444</v>
      </c>
      <c r="AH209" s="30" t="s">
        <v>444</v>
      </c>
      <c r="AI209" t="s">
        <v>444</v>
      </c>
      <c r="AJ209" t="s">
        <v>444</v>
      </c>
      <c r="AK209" s="30" t="s">
        <v>444</v>
      </c>
      <c r="AL209" s="30" t="s">
        <v>444</v>
      </c>
      <c r="AM209" t="s">
        <v>444</v>
      </c>
      <c r="AN209" t="s">
        <v>444</v>
      </c>
      <c r="AO209" s="30" t="s">
        <v>444</v>
      </c>
      <c r="AP209" s="30" t="s">
        <v>444</v>
      </c>
      <c r="AQ209" t="s">
        <v>444</v>
      </c>
      <c r="AR209" t="s">
        <v>444</v>
      </c>
      <c r="AS209" s="30" t="s">
        <v>444</v>
      </c>
      <c r="AT209" s="30" t="s">
        <v>444</v>
      </c>
      <c r="AU209" t="s">
        <v>444</v>
      </c>
      <c r="AV209" t="s">
        <v>444</v>
      </c>
    </row>
    <row r="210" spans="1:48" x14ac:dyDescent="0.25">
      <c r="A210" t="s">
        <v>1900</v>
      </c>
      <c r="B210" t="s">
        <v>1700</v>
      </c>
      <c r="C210" t="s">
        <v>8</v>
      </c>
      <c r="D210" t="s">
        <v>15</v>
      </c>
      <c r="E210" s="30" t="s">
        <v>627</v>
      </c>
      <c r="F210" s="30" t="s">
        <v>627</v>
      </c>
      <c r="G210" t="s">
        <v>444</v>
      </c>
      <c r="H210" t="s">
        <v>444</v>
      </c>
      <c r="I210" s="30" t="s">
        <v>444</v>
      </c>
      <c r="J210" s="30" t="s">
        <v>444</v>
      </c>
      <c r="K210" t="s">
        <v>444</v>
      </c>
      <c r="L210" t="s">
        <v>444</v>
      </c>
      <c r="M210" s="30" t="s">
        <v>444</v>
      </c>
      <c r="N210" s="30" t="s">
        <v>444</v>
      </c>
      <c r="O210" t="s">
        <v>444</v>
      </c>
      <c r="P210" t="s">
        <v>444</v>
      </c>
      <c r="Q210" s="30" t="s">
        <v>444</v>
      </c>
      <c r="R210" s="30" t="s">
        <v>444</v>
      </c>
      <c r="S210" t="s">
        <v>444</v>
      </c>
      <c r="T210" t="s">
        <v>444</v>
      </c>
      <c r="U210" s="30" t="s">
        <v>444</v>
      </c>
      <c r="V210" s="30" t="s">
        <v>444</v>
      </c>
      <c r="W210" t="s">
        <v>444</v>
      </c>
      <c r="X210" t="s">
        <v>444</v>
      </c>
      <c r="Y210" s="30" t="s">
        <v>444</v>
      </c>
      <c r="Z210" s="30" t="s">
        <v>444</v>
      </c>
      <c r="AA210" t="s">
        <v>444</v>
      </c>
      <c r="AB210" t="s">
        <v>444</v>
      </c>
      <c r="AC210" s="30" t="s">
        <v>444</v>
      </c>
      <c r="AD210" s="30" t="s">
        <v>444</v>
      </c>
      <c r="AE210" t="s">
        <v>444</v>
      </c>
      <c r="AF210" t="s">
        <v>444</v>
      </c>
      <c r="AG210" s="30" t="s">
        <v>444</v>
      </c>
      <c r="AH210" s="30" t="s">
        <v>444</v>
      </c>
      <c r="AI210" t="s">
        <v>444</v>
      </c>
      <c r="AJ210" t="s">
        <v>444</v>
      </c>
      <c r="AK210" s="30" t="s">
        <v>444</v>
      </c>
      <c r="AL210" s="30" t="s">
        <v>444</v>
      </c>
      <c r="AM210" t="s">
        <v>444</v>
      </c>
      <c r="AN210" t="s">
        <v>444</v>
      </c>
      <c r="AO210" s="30" t="s">
        <v>444</v>
      </c>
      <c r="AP210" s="30" t="s">
        <v>444</v>
      </c>
      <c r="AQ210" t="s">
        <v>444</v>
      </c>
      <c r="AR210" t="s">
        <v>444</v>
      </c>
      <c r="AS210" s="30" t="s">
        <v>444</v>
      </c>
      <c r="AT210" s="30" t="s">
        <v>444</v>
      </c>
      <c r="AU210" t="s">
        <v>444</v>
      </c>
      <c r="AV210" t="s">
        <v>444</v>
      </c>
    </row>
    <row r="211" spans="1:48" x14ac:dyDescent="0.25">
      <c r="A211" t="s">
        <v>1901</v>
      </c>
      <c r="B211" t="s">
        <v>1902</v>
      </c>
      <c r="C211" t="s">
        <v>15</v>
      </c>
      <c r="D211" t="s">
        <v>15</v>
      </c>
      <c r="E211" s="30" t="s">
        <v>526</v>
      </c>
      <c r="F211" s="30" t="s">
        <v>1453</v>
      </c>
      <c r="G211" t="s">
        <v>1454</v>
      </c>
      <c r="H211" t="s">
        <v>609</v>
      </c>
      <c r="I211" s="30" t="s">
        <v>618</v>
      </c>
      <c r="J211" s="30" t="s">
        <v>618</v>
      </c>
      <c r="K211" t="s">
        <v>444</v>
      </c>
      <c r="L211" t="s">
        <v>444</v>
      </c>
      <c r="M211" s="30" t="s">
        <v>444</v>
      </c>
      <c r="N211" s="30" t="s">
        <v>444</v>
      </c>
      <c r="O211" t="s">
        <v>444</v>
      </c>
      <c r="P211" t="s">
        <v>444</v>
      </c>
      <c r="Q211" s="30" t="s">
        <v>444</v>
      </c>
      <c r="R211" s="30" t="s">
        <v>444</v>
      </c>
      <c r="S211" t="s">
        <v>444</v>
      </c>
      <c r="T211" t="s">
        <v>444</v>
      </c>
      <c r="U211" s="30" t="s">
        <v>444</v>
      </c>
      <c r="V211" s="30" t="s">
        <v>444</v>
      </c>
      <c r="W211" t="s">
        <v>444</v>
      </c>
      <c r="X211" t="s">
        <v>444</v>
      </c>
      <c r="Y211" s="30" t="s">
        <v>444</v>
      </c>
      <c r="Z211" s="30" t="s">
        <v>444</v>
      </c>
      <c r="AA211" t="s">
        <v>444</v>
      </c>
      <c r="AB211" t="s">
        <v>444</v>
      </c>
      <c r="AC211" s="30" t="s">
        <v>444</v>
      </c>
      <c r="AD211" s="30" t="s">
        <v>444</v>
      </c>
      <c r="AE211" t="s">
        <v>444</v>
      </c>
      <c r="AF211" t="s">
        <v>444</v>
      </c>
      <c r="AG211" s="30" t="s">
        <v>444</v>
      </c>
      <c r="AH211" s="30" t="s">
        <v>444</v>
      </c>
      <c r="AI211" t="s">
        <v>444</v>
      </c>
      <c r="AJ211" t="s">
        <v>444</v>
      </c>
      <c r="AK211" s="30" t="s">
        <v>444</v>
      </c>
      <c r="AL211" s="30" t="s">
        <v>444</v>
      </c>
      <c r="AM211" t="s">
        <v>444</v>
      </c>
      <c r="AN211" t="s">
        <v>444</v>
      </c>
      <c r="AO211" s="30" t="s">
        <v>444</v>
      </c>
      <c r="AP211" s="30" t="s">
        <v>444</v>
      </c>
      <c r="AQ211" t="s">
        <v>444</v>
      </c>
      <c r="AR211" t="s">
        <v>444</v>
      </c>
      <c r="AS211" s="30" t="s">
        <v>444</v>
      </c>
      <c r="AT211" s="30" t="s">
        <v>444</v>
      </c>
      <c r="AU211" t="s">
        <v>444</v>
      </c>
      <c r="AV211" t="s">
        <v>444</v>
      </c>
    </row>
    <row r="212" spans="1:48" x14ac:dyDescent="0.25">
      <c r="A212" t="s">
        <v>1022</v>
      </c>
      <c r="B212" t="s">
        <v>1903</v>
      </c>
      <c r="C212" t="s">
        <v>8</v>
      </c>
      <c r="D212" t="s">
        <v>15</v>
      </c>
      <c r="E212" s="30" t="s">
        <v>469</v>
      </c>
      <c r="F212" s="30" t="s">
        <v>473</v>
      </c>
      <c r="G212" t="s">
        <v>444</v>
      </c>
      <c r="H212" t="s">
        <v>444</v>
      </c>
      <c r="I212" s="30" t="s">
        <v>444</v>
      </c>
      <c r="J212" s="30" t="s">
        <v>444</v>
      </c>
      <c r="K212" t="s">
        <v>444</v>
      </c>
      <c r="L212" t="s">
        <v>444</v>
      </c>
      <c r="M212" s="30" t="s">
        <v>444</v>
      </c>
      <c r="N212" s="30" t="s">
        <v>444</v>
      </c>
      <c r="O212" t="s">
        <v>444</v>
      </c>
      <c r="P212" t="s">
        <v>444</v>
      </c>
      <c r="Q212" s="30" t="s">
        <v>444</v>
      </c>
      <c r="R212" s="30" t="s">
        <v>444</v>
      </c>
      <c r="S212" t="s">
        <v>444</v>
      </c>
      <c r="T212" t="s">
        <v>444</v>
      </c>
      <c r="U212" s="30" t="s">
        <v>444</v>
      </c>
      <c r="V212" s="30" t="s">
        <v>444</v>
      </c>
      <c r="W212" t="s">
        <v>444</v>
      </c>
      <c r="X212" t="s">
        <v>444</v>
      </c>
      <c r="Y212" s="30" t="s">
        <v>444</v>
      </c>
      <c r="Z212" s="30" t="s">
        <v>444</v>
      </c>
      <c r="AA212" t="s">
        <v>444</v>
      </c>
      <c r="AB212" t="s">
        <v>444</v>
      </c>
      <c r="AC212" s="30" t="s">
        <v>444</v>
      </c>
      <c r="AD212" s="30" t="s">
        <v>444</v>
      </c>
      <c r="AE212" t="s">
        <v>444</v>
      </c>
      <c r="AF212" t="s">
        <v>444</v>
      </c>
      <c r="AG212" s="30" t="s">
        <v>444</v>
      </c>
      <c r="AH212" s="30" t="s">
        <v>444</v>
      </c>
      <c r="AI212" t="s">
        <v>444</v>
      </c>
      <c r="AJ212" t="s">
        <v>444</v>
      </c>
      <c r="AK212" s="30" t="s">
        <v>444</v>
      </c>
      <c r="AL212" s="30" t="s">
        <v>444</v>
      </c>
      <c r="AM212" t="s">
        <v>444</v>
      </c>
      <c r="AN212" t="s">
        <v>444</v>
      </c>
      <c r="AO212" s="30" t="s">
        <v>444</v>
      </c>
      <c r="AP212" s="30" t="s">
        <v>444</v>
      </c>
      <c r="AQ212" t="s">
        <v>444</v>
      </c>
      <c r="AR212" t="s">
        <v>444</v>
      </c>
      <c r="AS212" s="30" t="s">
        <v>444</v>
      </c>
      <c r="AT212" s="30" t="s">
        <v>444</v>
      </c>
      <c r="AU212" t="s">
        <v>444</v>
      </c>
      <c r="AV212" t="s">
        <v>444</v>
      </c>
    </row>
    <row r="213" spans="1:48" x14ac:dyDescent="0.25">
      <c r="A213" t="s">
        <v>900</v>
      </c>
      <c r="B213" t="s">
        <v>1904</v>
      </c>
      <c r="C213" t="s">
        <v>8</v>
      </c>
      <c r="D213" t="s">
        <v>15</v>
      </c>
      <c r="E213" s="30" t="s">
        <v>446</v>
      </c>
      <c r="F213" s="30" t="s">
        <v>476</v>
      </c>
      <c r="G213" t="s">
        <v>481</v>
      </c>
      <c r="H213" t="s">
        <v>496</v>
      </c>
      <c r="I213" s="30" t="s">
        <v>444</v>
      </c>
      <c r="J213" s="30" t="s">
        <v>444</v>
      </c>
      <c r="K213" t="s">
        <v>444</v>
      </c>
      <c r="L213" t="s">
        <v>444</v>
      </c>
      <c r="M213" s="30" t="s">
        <v>444</v>
      </c>
      <c r="N213" s="30" t="s">
        <v>444</v>
      </c>
      <c r="O213" t="s">
        <v>444</v>
      </c>
      <c r="P213" t="s">
        <v>444</v>
      </c>
      <c r="Q213" s="30" t="s">
        <v>444</v>
      </c>
      <c r="R213" s="30" t="s">
        <v>444</v>
      </c>
      <c r="S213" t="s">
        <v>444</v>
      </c>
      <c r="T213" t="s">
        <v>444</v>
      </c>
      <c r="U213" s="30" t="s">
        <v>444</v>
      </c>
      <c r="V213" s="30" t="s">
        <v>444</v>
      </c>
      <c r="W213" t="s">
        <v>444</v>
      </c>
      <c r="X213" t="s">
        <v>444</v>
      </c>
      <c r="Y213" s="30" t="s">
        <v>444</v>
      </c>
      <c r="Z213" s="30" t="s">
        <v>444</v>
      </c>
      <c r="AA213" t="s">
        <v>444</v>
      </c>
      <c r="AB213" t="s">
        <v>444</v>
      </c>
      <c r="AC213" s="30" t="s">
        <v>444</v>
      </c>
      <c r="AD213" s="30" t="s">
        <v>444</v>
      </c>
      <c r="AE213" t="s">
        <v>444</v>
      </c>
      <c r="AF213" t="s">
        <v>444</v>
      </c>
      <c r="AG213" s="30" t="s">
        <v>444</v>
      </c>
      <c r="AH213" s="30" t="s">
        <v>444</v>
      </c>
      <c r="AI213" t="s">
        <v>444</v>
      </c>
      <c r="AJ213" t="s">
        <v>444</v>
      </c>
      <c r="AK213" s="30" t="s">
        <v>444</v>
      </c>
      <c r="AL213" s="30" t="s">
        <v>444</v>
      </c>
      <c r="AM213" t="s">
        <v>444</v>
      </c>
      <c r="AN213" t="s">
        <v>444</v>
      </c>
      <c r="AO213" s="30" t="s">
        <v>444</v>
      </c>
      <c r="AP213" s="30" t="s">
        <v>444</v>
      </c>
      <c r="AQ213" t="s">
        <v>444</v>
      </c>
      <c r="AR213" t="s">
        <v>444</v>
      </c>
      <c r="AS213" s="30" t="s">
        <v>444</v>
      </c>
      <c r="AT213" s="30" t="s">
        <v>444</v>
      </c>
      <c r="AU213" t="s">
        <v>444</v>
      </c>
      <c r="AV213" t="s">
        <v>444</v>
      </c>
    </row>
    <row r="214" spans="1:48" x14ac:dyDescent="0.25">
      <c r="A214" t="s">
        <v>1908</v>
      </c>
      <c r="B214" t="s">
        <v>1909</v>
      </c>
      <c r="C214" t="s">
        <v>15</v>
      </c>
      <c r="D214" t="s">
        <v>15</v>
      </c>
      <c r="E214" s="30" t="s">
        <v>472</v>
      </c>
      <c r="F214" s="30" t="s">
        <v>473</v>
      </c>
      <c r="G214" t="s">
        <v>481</v>
      </c>
      <c r="H214" t="s">
        <v>494</v>
      </c>
      <c r="I214" s="30" t="s">
        <v>444</v>
      </c>
      <c r="J214" s="30" t="s">
        <v>444</v>
      </c>
      <c r="K214" t="s">
        <v>444</v>
      </c>
      <c r="L214" t="s">
        <v>444</v>
      </c>
      <c r="M214" s="30" t="s">
        <v>444</v>
      </c>
      <c r="N214" s="30" t="s">
        <v>444</v>
      </c>
      <c r="O214" t="s">
        <v>444</v>
      </c>
      <c r="P214" t="s">
        <v>444</v>
      </c>
      <c r="Q214" s="30" t="s">
        <v>444</v>
      </c>
      <c r="R214" s="30" t="s">
        <v>444</v>
      </c>
      <c r="S214" t="s">
        <v>444</v>
      </c>
      <c r="T214" t="s">
        <v>444</v>
      </c>
      <c r="U214" s="30" t="s">
        <v>444</v>
      </c>
      <c r="V214" s="30" t="s">
        <v>444</v>
      </c>
      <c r="W214" t="s">
        <v>444</v>
      </c>
      <c r="X214" t="s">
        <v>444</v>
      </c>
      <c r="Y214" s="30" t="s">
        <v>444</v>
      </c>
      <c r="Z214" s="30" t="s">
        <v>444</v>
      </c>
      <c r="AA214" t="s">
        <v>444</v>
      </c>
      <c r="AB214" t="s">
        <v>444</v>
      </c>
      <c r="AC214" s="30" t="s">
        <v>444</v>
      </c>
      <c r="AD214" s="30" t="s">
        <v>444</v>
      </c>
      <c r="AE214" t="s">
        <v>444</v>
      </c>
      <c r="AF214" t="s">
        <v>444</v>
      </c>
      <c r="AG214" s="30" t="s">
        <v>444</v>
      </c>
      <c r="AH214" s="30" t="s">
        <v>444</v>
      </c>
      <c r="AI214" t="s">
        <v>444</v>
      </c>
      <c r="AJ214" t="s">
        <v>444</v>
      </c>
      <c r="AK214" s="30" t="s">
        <v>444</v>
      </c>
      <c r="AL214" s="30" t="s">
        <v>444</v>
      </c>
      <c r="AM214" t="s">
        <v>444</v>
      </c>
      <c r="AN214" t="s">
        <v>444</v>
      </c>
      <c r="AO214" s="30" t="s">
        <v>444</v>
      </c>
      <c r="AP214" s="30" t="s">
        <v>444</v>
      </c>
      <c r="AQ214" t="s">
        <v>444</v>
      </c>
      <c r="AR214" t="s">
        <v>444</v>
      </c>
      <c r="AS214" s="30" t="s">
        <v>444</v>
      </c>
      <c r="AT214" s="30" t="s">
        <v>444</v>
      </c>
      <c r="AU214" t="s">
        <v>444</v>
      </c>
      <c r="AV214" t="s">
        <v>444</v>
      </c>
    </row>
    <row r="215" spans="1:48" x14ac:dyDescent="0.25">
      <c r="A215" t="s">
        <v>1910</v>
      </c>
      <c r="B215" t="s">
        <v>1911</v>
      </c>
      <c r="C215" t="s">
        <v>15</v>
      </c>
      <c r="D215" t="s">
        <v>15</v>
      </c>
      <c r="E215" s="30" t="s">
        <v>592</v>
      </c>
      <c r="F215" s="30" t="s">
        <v>592</v>
      </c>
      <c r="G215" t="s">
        <v>593</v>
      </c>
      <c r="H215" t="s">
        <v>593</v>
      </c>
      <c r="I215" s="30" t="s">
        <v>444</v>
      </c>
      <c r="J215" s="30" t="s">
        <v>444</v>
      </c>
      <c r="K215" t="s">
        <v>444</v>
      </c>
      <c r="L215" t="s">
        <v>444</v>
      </c>
      <c r="M215" s="30" t="s">
        <v>444</v>
      </c>
      <c r="N215" s="30" t="s">
        <v>444</v>
      </c>
      <c r="O215" t="s">
        <v>444</v>
      </c>
      <c r="P215" t="s">
        <v>444</v>
      </c>
      <c r="Q215" s="30" t="s">
        <v>444</v>
      </c>
      <c r="R215" s="30" t="s">
        <v>444</v>
      </c>
      <c r="S215" t="s">
        <v>444</v>
      </c>
      <c r="T215" t="s">
        <v>444</v>
      </c>
      <c r="U215" s="30" t="s">
        <v>444</v>
      </c>
      <c r="V215" s="30" t="s">
        <v>444</v>
      </c>
      <c r="W215" t="s">
        <v>444</v>
      </c>
      <c r="X215" t="s">
        <v>444</v>
      </c>
      <c r="Y215" s="30" t="s">
        <v>444</v>
      </c>
      <c r="Z215" s="30" t="s">
        <v>444</v>
      </c>
      <c r="AA215" t="s">
        <v>444</v>
      </c>
      <c r="AB215" t="s">
        <v>444</v>
      </c>
      <c r="AC215" s="30" t="s">
        <v>444</v>
      </c>
      <c r="AD215" s="30" t="s">
        <v>444</v>
      </c>
      <c r="AE215" t="s">
        <v>444</v>
      </c>
      <c r="AF215" t="s">
        <v>444</v>
      </c>
      <c r="AG215" s="30" t="s">
        <v>444</v>
      </c>
      <c r="AH215" s="30" t="s">
        <v>444</v>
      </c>
      <c r="AI215" t="s">
        <v>444</v>
      </c>
      <c r="AJ215" t="s">
        <v>444</v>
      </c>
      <c r="AK215" s="30" t="s">
        <v>444</v>
      </c>
      <c r="AL215" s="30" t="s">
        <v>444</v>
      </c>
      <c r="AM215" t="s">
        <v>444</v>
      </c>
      <c r="AN215" t="s">
        <v>444</v>
      </c>
      <c r="AO215" s="30" t="s">
        <v>444</v>
      </c>
      <c r="AP215" s="30" t="s">
        <v>444</v>
      </c>
      <c r="AQ215" t="s">
        <v>444</v>
      </c>
      <c r="AR215" t="s">
        <v>444</v>
      </c>
      <c r="AS215" s="30" t="s">
        <v>444</v>
      </c>
      <c r="AT215" s="30" t="s">
        <v>444</v>
      </c>
      <c r="AU215" t="s">
        <v>444</v>
      </c>
      <c r="AV215" t="s">
        <v>444</v>
      </c>
    </row>
    <row r="216" spans="1:48" x14ac:dyDescent="0.25">
      <c r="A216" t="s">
        <v>1912</v>
      </c>
      <c r="B216" t="s">
        <v>1913</v>
      </c>
      <c r="C216" t="s">
        <v>15</v>
      </c>
      <c r="D216" t="s">
        <v>15</v>
      </c>
      <c r="E216" s="30" t="s">
        <v>469</v>
      </c>
      <c r="F216" s="30" t="s">
        <v>473</v>
      </c>
      <c r="G216" t="s">
        <v>444</v>
      </c>
      <c r="H216" t="s">
        <v>444</v>
      </c>
      <c r="I216" s="30" t="s">
        <v>444</v>
      </c>
      <c r="J216" s="30" t="s">
        <v>444</v>
      </c>
      <c r="K216" t="s">
        <v>444</v>
      </c>
      <c r="L216" t="s">
        <v>444</v>
      </c>
      <c r="M216" s="30" t="s">
        <v>444</v>
      </c>
      <c r="N216" s="30" t="s">
        <v>444</v>
      </c>
      <c r="O216" t="s">
        <v>444</v>
      </c>
      <c r="P216" t="s">
        <v>444</v>
      </c>
      <c r="Q216" s="30" t="s">
        <v>444</v>
      </c>
      <c r="R216" s="30" t="s">
        <v>444</v>
      </c>
      <c r="S216" t="s">
        <v>444</v>
      </c>
      <c r="T216" t="s">
        <v>444</v>
      </c>
      <c r="U216" s="30" t="s">
        <v>444</v>
      </c>
      <c r="V216" s="30" t="s">
        <v>444</v>
      </c>
      <c r="W216" t="s">
        <v>444</v>
      </c>
      <c r="X216" t="s">
        <v>444</v>
      </c>
      <c r="Y216" s="30" t="s">
        <v>444</v>
      </c>
      <c r="Z216" s="30" t="s">
        <v>444</v>
      </c>
      <c r="AA216" t="s">
        <v>444</v>
      </c>
      <c r="AB216" t="s">
        <v>444</v>
      </c>
      <c r="AC216" s="30" t="s">
        <v>444</v>
      </c>
      <c r="AD216" s="30" t="s">
        <v>444</v>
      </c>
      <c r="AE216" t="s">
        <v>444</v>
      </c>
      <c r="AF216" t="s">
        <v>444</v>
      </c>
      <c r="AG216" s="30" t="s">
        <v>444</v>
      </c>
      <c r="AH216" s="30" t="s">
        <v>444</v>
      </c>
      <c r="AI216" t="s">
        <v>444</v>
      </c>
      <c r="AJ216" t="s">
        <v>444</v>
      </c>
      <c r="AK216" s="30" t="s">
        <v>444</v>
      </c>
      <c r="AL216" s="30" t="s">
        <v>444</v>
      </c>
      <c r="AM216" t="s">
        <v>444</v>
      </c>
      <c r="AN216" t="s">
        <v>444</v>
      </c>
      <c r="AO216" s="30" t="s">
        <v>444</v>
      </c>
      <c r="AP216" s="30" t="s">
        <v>444</v>
      </c>
      <c r="AQ216" t="s">
        <v>444</v>
      </c>
      <c r="AR216" t="s">
        <v>444</v>
      </c>
      <c r="AS216" s="30" t="s">
        <v>444</v>
      </c>
      <c r="AT216" s="30" t="s">
        <v>444</v>
      </c>
      <c r="AU216" t="s">
        <v>444</v>
      </c>
      <c r="AV216" t="s">
        <v>444</v>
      </c>
    </row>
    <row r="217" spans="1:48" x14ac:dyDescent="0.25">
      <c r="A217" t="s">
        <v>835</v>
      </c>
      <c r="B217" t="s">
        <v>1914</v>
      </c>
      <c r="C217" t="s">
        <v>8</v>
      </c>
      <c r="D217" t="s">
        <v>15</v>
      </c>
      <c r="E217" s="30" t="s">
        <v>490</v>
      </c>
      <c r="F217" s="30" t="s">
        <v>490</v>
      </c>
      <c r="G217" t="s">
        <v>507</v>
      </c>
      <c r="H217" t="s">
        <v>1404</v>
      </c>
      <c r="I217" s="30" t="s">
        <v>444</v>
      </c>
      <c r="J217" s="30" t="s">
        <v>444</v>
      </c>
      <c r="K217" t="s">
        <v>444</v>
      </c>
      <c r="L217" t="s">
        <v>444</v>
      </c>
      <c r="M217" s="30" t="s">
        <v>444</v>
      </c>
      <c r="N217" s="30" t="s">
        <v>444</v>
      </c>
      <c r="O217" t="s">
        <v>444</v>
      </c>
      <c r="P217" t="s">
        <v>444</v>
      </c>
      <c r="Q217" s="30" t="s">
        <v>444</v>
      </c>
      <c r="R217" s="30" t="s">
        <v>444</v>
      </c>
      <c r="S217" t="s">
        <v>444</v>
      </c>
      <c r="T217" t="s">
        <v>444</v>
      </c>
      <c r="U217" s="30" t="s">
        <v>444</v>
      </c>
      <c r="V217" s="30" t="s">
        <v>444</v>
      </c>
      <c r="W217" t="s">
        <v>444</v>
      </c>
      <c r="X217" t="s">
        <v>444</v>
      </c>
      <c r="Y217" s="30" t="s">
        <v>444</v>
      </c>
      <c r="Z217" s="30" t="s">
        <v>444</v>
      </c>
      <c r="AA217" t="s">
        <v>444</v>
      </c>
      <c r="AB217" t="s">
        <v>444</v>
      </c>
      <c r="AC217" s="30" t="s">
        <v>444</v>
      </c>
      <c r="AD217" s="30" t="s">
        <v>444</v>
      </c>
      <c r="AE217" t="s">
        <v>444</v>
      </c>
      <c r="AF217" t="s">
        <v>444</v>
      </c>
      <c r="AG217" s="30" t="s">
        <v>444</v>
      </c>
      <c r="AH217" s="30" t="s">
        <v>444</v>
      </c>
      <c r="AI217" t="s">
        <v>444</v>
      </c>
      <c r="AJ217" t="s">
        <v>444</v>
      </c>
      <c r="AK217" s="30" t="s">
        <v>444</v>
      </c>
      <c r="AL217" s="30" t="s">
        <v>444</v>
      </c>
      <c r="AM217" t="s">
        <v>444</v>
      </c>
      <c r="AN217" t="s">
        <v>444</v>
      </c>
      <c r="AO217" s="30" t="s">
        <v>444</v>
      </c>
      <c r="AP217" s="30" t="s">
        <v>444</v>
      </c>
      <c r="AQ217" t="s">
        <v>444</v>
      </c>
      <c r="AR217" t="s">
        <v>444</v>
      </c>
      <c r="AS217" s="30" t="s">
        <v>444</v>
      </c>
      <c r="AT217" s="30" t="s">
        <v>444</v>
      </c>
      <c r="AU217" t="s">
        <v>444</v>
      </c>
      <c r="AV217" t="s">
        <v>444</v>
      </c>
    </row>
    <row r="218" spans="1:48" x14ac:dyDescent="0.25">
      <c r="A218" t="s">
        <v>836</v>
      </c>
      <c r="B218" t="s">
        <v>1915</v>
      </c>
      <c r="C218" t="s">
        <v>8</v>
      </c>
      <c r="D218" t="s">
        <v>15</v>
      </c>
      <c r="E218" s="30" t="s">
        <v>1416</v>
      </c>
      <c r="F218" s="30" t="s">
        <v>485</v>
      </c>
      <c r="G218" t="s">
        <v>487</v>
      </c>
      <c r="H218" t="s">
        <v>480</v>
      </c>
      <c r="I218" s="30" t="s">
        <v>444</v>
      </c>
      <c r="J218" s="30" t="s">
        <v>444</v>
      </c>
      <c r="K218" t="s">
        <v>444</v>
      </c>
      <c r="L218" t="s">
        <v>444</v>
      </c>
      <c r="M218" s="30" t="s">
        <v>444</v>
      </c>
      <c r="N218" s="30" t="s">
        <v>444</v>
      </c>
      <c r="O218" t="s">
        <v>444</v>
      </c>
      <c r="P218" t="s">
        <v>444</v>
      </c>
      <c r="Q218" s="30" t="s">
        <v>444</v>
      </c>
      <c r="R218" s="30" t="s">
        <v>444</v>
      </c>
      <c r="S218" t="s">
        <v>444</v>
      </c>
      <c r="T218" t="s">
        <v>444</v>
      </c>
      <c r="U218" s="30" t="s">
        <v>444</v>
      </c>
      <c r="V218" s="30" t="s">
        <v>444</v>
      </c>
      <c r="W218" t="s">
        <v>444</v>
      </c>
      <c r="X218" t="s">
        <v>444</v>
      </c>
      <c r="Y218" s="30" t="s">
        <v>444</v>
      </c>
      <c r="Z218" s="30" t="s">
        <v>444</v>
      </c>
      <c r="AA218" t="s">
        <v>444</v>
      </c>
      <c r="AB218" t="s">
        <v>444</v>
      </c>
      <c r="AC218" s="30" t="s">
        <v>444</v>
      </c>
      <c r="AD218" s="30" t="s">
        <v>444</v>
      </c>
      <c r="AE218" t="s">
        <v>444</v>
      </c>
      <c r="AF218" t="s">
        <v>444</v>
      </c>
      <c r="AG218" s="30" t="s">
        <v>444</v>
      </c>
      <c r="AH218" s="30" t="s">
        <v>444</v>
      </c>
      <c r="AI218" t="s">
        <v>444</v>
      </c>
      <c r="AJ218" t="s">
        <v>444</v>
      </c>
      <c r="AK218" s="30" t="s">
        <v>444</v>
      </c>
      <c r="AL218" s="30" t="s">
        <v>444</v>
      </c>
      <c r="AM218" t="s">
        <v>444</v>
      </c>
      <c r="AN218" t="s">
        <v>444</v>
      </c>
      <c r="AO218" s="30" t="s">
        <v>444</v>
      </c>
      <c r="AP218" s="30" t="s">
        <v>444</v>
      </c>
      <c r="AQ218" t="s">
        <v>444</v>
      </c>
      <c r="AR218" t="s">
        <v>444</v>
      </c>
      <c r="AS218" s="30" t="s">
        <v>444</v>
      </c>
      <c r="AT218" s="30" t="s">
        <v>444</v>
      </c>
      <c r="AU218" t="s">
        <v>444</v>
      </c>
      <c r="AV218" t="s">
        <v>444</v>
      </c>
    </row>
    <row r="219" spans="1:48" x14ac:dyDescent="0.25">
      <c r="A219" t="s">
        <v>1916</v>
      </c>
      <c r="B219" t="s">
        <v>1917</v>
      </c>
      <c r="C219" t="s">
        <v>8</v>
      </c>
      <c r="D219" t="s">
        <v>15</v>
      </c>
      <c r="E219" s="30" t="s">
        <v>462</v>
      </c>
      <c r="F219" s="30" t="s">
        <v>462</v>
      </c>
      <c r="G219" t="s">
        <v>466</v>
      </c>
      <c r="H219" t="s">
        <v>466</v>
      </c>
      <c r="I219" s="30" t="s">
        <v>509</v>
      </c>
      <c r="J219" s="30" t="s">
        <v>509</v>
      </c>
      <c r="K219" t="s">
        <v>520</v>
      </c>
      <c r="L219" t="s">
        <v>520</v>
      </c>
      <c r="M219" s="30" t="s">
        <v>444</v>
      </c>
      <c r="N219" s="30" t="s">
        <v>444</v>
      </c>
      <c r="O219" t="s">
        <v>444</v>
      </c>
      <c r="P219" t="s">
        <v>444</v>
      </c>
      <c r="Q219" s="30" t="s">
        <v>444</v>
      </c>
      <c r="R219" s="30" t="s">
        <v>444</v>
      </c>
      <c r="S219" t="s">
        <v>444</v>
      </c>
      <c r="T219" t="s">
        <v>444</v>
      </c>
      <c r="U219" s="30" t="s">
        <v>444</v>
      </c>
      <c r="V219" s="30" t="s">
        <v>444</v>
      </c>
      <c r="W219" t="s">
        <v>444</v>
      </c>
      <c r="X219" t="s">
        <v>444</v>
      </c>
      <c r="Y219" s="30" t="s">
        <v>444</v>
      </c>
      <c r="Z219" s="30" t="s">
        <v>444</v>
      </c>
      <c r="AA219" t="s">
        <v>444</v>
      </c>
      <c r="AB219" t="s">
        <v>444</v>
      </c>
      <c r="AC219" s="30" t="s">
        <v>444</v>
      </c>
      <c r="AD219" s="30" t="s">
        <v>444</v>
      </c>
      <c r="AE219" t="s">
        <v>444</v>
      </c>
      <c r="AF219" t="s">
        <v>444</v>
      </c>
      <c r="AG219" s="30" t="s">
        <v>444</v>
      </c>
      <c r="AH219" s="30" t="s">
        <v>444</v>
      </c>
      <c r="AI219" t="s">
        <v>444</v>
      </c>
      <c r="AJ219" t="s">
        <v>444</v>
      </c>
      <c r="AK219" s="30" t="s">
        <v>444</v>
      </c>
      <c r="AL219" s="30" t="s">
        <v>444</v>
      </c>
      <c r="AM219" t="s">
        <v>444</v>
      </c>
      <c r="AN219" t="s">
        <v>444</v>
      </c>
      <c r="AO219" s="30" t="s">
        <v>444</v>
      </c>
      <c r="AP219" s="30" t="s">
        <v>444</v>
      </c>
      <c r="AQ219" t="s">
        <v>444</v>
      </c>
      <c r="AR219" t="s">
        <v>444</v>
      </c>
      <c r="AS219" s="30" t="s">
        <v>444</v>
      </c>
      <c r="AT219" s="30" t="s">
        <v>444</v>
      </c>
      <c r="AU219" t="s">
        <v>444</v>
      </c>
      <c r="AV219" t="s">
        <v>444</v>
      </c>
    </row>
    <row r="220" spans="1:48" x14ac:dyDescent="0.25">
      <c r="A220" t="s">
        <v>1918</v>
      </c>
      <c r="B220" t="s">
        <v>1919</v>
      </c>
      <c r="C220" t="s">
        <v>15</v>
      </c>
      <c r="D220" t="s">
        <v>15</v>
      </c>
      <c r="E220" s="30" t="s">
        <v>474</v>
      </c>
      <c r="F220" s="30" t="s">
        <v>474</v>
      </c>
      <c r="G220" t="s">
        <v>204</v>
      </c>
      <c r="H220" t="s">
        <v>204</v>
      </c>
      <c r="I220" s="30" t="s">
        <v>444</v>
      </c>
      <c r="J220" s="30" t="s">
        <v>444</v>
      </c>
      <c r="K220" t="s">
        <v>444</v>
      </c>
      <c r="L220" t="s">
        <v>444</v>
      </c>
      <c r="M220" s="30" t="s">
        <v>444</v>
      </c>
      <c r="N220" s="30" t="s">
        <v>444</v>
      </c>
      <c r="O220" t="s">
        <v>444</v>
      </c>
      <c r="P220" t="s">
        <v>444</v>
      </c>
      <c r="Q220" s="30" t="s">
        <v>444</v>
      </c>
      <c r="R220" s="30" t="s">
        <v>444</v>
      </c>
      <c r="S220" t="s">
        <v>444</v>
      </c>
      <c r="T220" t="s">
        <v>444</v>
      </c>
      <c r="U220" s="30" t="s">
        <v>444</v>
      </c>
      <c r="V220" s="30" t="s">
        <v>444</v>
      </c>
      <c r="W220" t="s">
        <v>444</v>
      </c>
      <c r="X220" t="s">
        <v>444</v>
      </c>
      <c r="Y220" s="30" t="s">
        <v>444</v>
      </c>
      <c r="Z220" s="30" t="s">
        <v>444</v>
      </c>
      <c r="AA220" t="s">
        <v>444</v>
      </c>
      <c r="AB220" t="s">
        <v>444</v>
      </c>
      <c r="AC220" s="30" t="s">
        <v>444</v>
      </c>
      <c r="AD220" s="30" t="s">
        <v>444</v>
      </c>
      <c r="AE220" t="s">
        <v>444</v>
      </c>
      <c r="AF220" t="s">
        <v>444</v>
      </c>
      <c r="AG220" s="30" t="s">
        <v>444</v>
      </c>
      <c r="AH220" s="30" t="s">
        <v>444</v>
      </c>
      <c r="AI220" t="s">
        <v>444</v>
      </c>
      <c r="AJ220" t="s">
        <v>444</v>
      </c>
      <c r="AK220" s="30" t="s">
        <v>444</v>
      </c>
      <c r="AL220" s="30" t="s">
        <v>444</v>
      </c>
      <c r="AM220" t="s">
        <v>444</v>
      </c>
      <c r="AN220" t="s">
        <v>444</v>
      </c>
      <c r="AO220" s="30" t="s">
        <v>444</v>
      </c>
      <c r="AP220" s="30" t="s">
        <v>444</v>
      </c>
      <c r="AQ220" t="s">
        <v>444</v>
      </c>
      <c r="AR220" t="s">
        <v>444</v>
      </c>
      <c r="AS220" s="30" t="s">
        <v>444</v>
      </c>
      <c r="AT220" s="30" t="s">
        <v>444</v>
      </c>
      <c r="AU220" t="s">
        <v>444</v>
      </c>
      <c r="AV220" t="s">
        <v>444</v>
      </c>
    </row>
    <row r="221" spans="1:48" x14ac:dyDescent="0.25">
      <c r="A221" t="s">
        <v>1922</v>
      </c>
      <c r="B221" t="s">
        <v>1923</v>
      </c>
      <c r="C221" t="s">
        <v>15</v>
      </c>
      <c r="D221" t="s">
        <v>15</v>
      </c>
      <c r="E221" s="30" t="s">
        <v>566</v>
      </c>
      <c r="F221" s="30" t="s">
        <v>566</v>
      </c>
      <c r="G221" t="s">
        <v>567</v>
      </c>
      <c r="H221" t="s">
        <v>567</v>
      </c>
      <c r="I221" s="30" t="s">
        <v>591</v>
      </c>
      <c r="J221" s="30" t="s">
        <v>591</v>
      </c>
      <c r="K221" t="s">
        <v>602</v>
      </c>
      <c r="L221" t="s">
        <v>602</v>
      </c>
      <c r="M221" s="30" t="s">
        <v>444</v>
      </c>
      <c r="N221" s="30" t="s">
        <v>444</v>
      </c>
      <c r="O221" t="s">
        <v>444</v>
      </c>
      <c r="P221" t="s">
        <v>444</v>
      </c>
      <c r="Q221" s="30" t="s">
        <v>444</v>
      </c>
      <c r="R221" s="30" t="s">
        <v>444</v>
      </c>
      <c r="S221" t="s">
        <v>444</v>
      </c>
      <c r="T221" t="s">
        <v>444</v>
      </c>
      <c r="U221" s="30" t="s">
        <v>444</v>
      </c>
      <c r="V221" s="30" t="s">
        <v>444</v>
      </c>
      <c r="W221" t="s">
        <v>444</v>
      </c>
      <c r="X221" t="s">
        <v>444</v>
      </c>
      <c r="Y221" s="30" t="s">
        <v>444</v>
      </c>
      <c r="Z221" s="30" t="s">
        <v>444</v>
      </c>
      <c r="AA221" t="s">
        <v>444</v>
      </c>
      <c r="AB221" t="s">
        <v>444</v>
      </c>
      <c r="AC221" s="30" t="s">
        <v>444</v>
      </c>
      <c r="AD221" s="30" t="s">
        <v>444</v>
      </c>
      <c r="AE221" t="s">
        <v>444</v>
      </c>
      <c r="AF221" t="s">
        <v>444</v>
      </c>
      <c r="AG221" s="30" t="s">
        <v>444</v>
      </c>
      <c r="AH221" s="30" t="s">
        <v>444</v>
      </c>
      <c r="AI221" t="s">
        <v>444</v>
      </c>
      <c r="AJ221" t="s">
        <v>444</v>
      </c>
      <c r="AK221" s="30" t="s">
        <v>444</v>
      </c>
      <c r="AL221" s="30" t="s">
        <v>444</v>
      </c>
      <c r="AM221" t="s">
        <v>444</v>
      </c>
      <c r="AN221" t="s">
        <v>444</v>
      </c>
      <c r="AO221" s="30" t="s">
        <v>444</v>
      </c>
      <c r="AP221" s="30" t="s">
        <v>444</v>
      </c>
      <c r="AQ221" t="s">
        <v>444</v>
      </c>
      <c r="AR221" t="s">
        <v>444</v>
      </c>
      <c r="AS221" s="30" t="s">
        <v>444</v>
      </c>
      <c r="AT221" s="30" t="s">
        <v>444</v>
      </c>
      <c r="AU221" t="s">
        <v>444</v>
      </c>
      <c r="AV221" t="s">
        <v>444</v>
      </c>
    </row>
    <row r="222" spans="1:48" x14ac:dyDescent="0.25">
      <c r="A222" t="s">
        <v>1926</v>
      </c>
      <c r="B222" t="s">
        <v>1927</v>
      </c>
      <c r="C222" t="s">
        <v>8</v>
      </c>
      <c r="D222" t="s">
        <v>15</v>
      </c>
      <c r="E222" s="30" t="s">
        <v>592</v>
      </c>
      <c r="F222" s="30" t="s">
        <v>592</v>
      </c>
      <c r="G222" t="s">
        <v>593</v>
      </c>
      <c r="H222" t="s">
        <v>593</v>
      </c>
      <c r="I222" s="30" t="s">
        <v>444</v>
      </c>
      <c r="J222" s="30" t="s">
        <v>444</v>
      </c>
      <c r="K222" t="s">
        <v>444</v>
      </c>
      <c r="L222" t="s">
        <v>444</v>
      </c>
      <c r="M222" s="30" t="s">
        <v>444</v>
      </c>
      <c r="N222" s="30" t="s">
        <v>444</v>
      </c>
      <c r="O222" t="s">
        <v>444</v>
      </c>
      <c r="P222" t="s">
        <v>444</v>
      </c>
      <c r="Q222" s="30" t="s">
        <v>444</v>
      </c>
      <c r="R222" s="30" t="s">
        <v>444</v>
      </c>
      <c r="S222" t="s">
        <v>444</v>
      </c>
      <c r="T222" t="s">
        <v>444</v>
      </c>
      <c r="U222" s="30" t="s">
        <v>444</v>
      </c>
      <c r="V222" s="30" t="s">
        <v>444</v>
      </c>
      <c r="W222" t="s">
        <v>444</v>
      </c>
      <c r="X222" t="s">
        <v>444</v>
      </c>
      <c r="Y222" s="30" t="s">
        <v>444</v>
      </c>
      <c r="Z222" s="30" t="s">
        <v>444</v>
      </c>
      <c r="AA222" t="s">
        <v>444</v>
      </c>
      <c r="AB222" t="s">
        <v>444</v>
      </c>
      <c r="AC222" s="30" t="s">
        <v>444</v>
      </c>
      <c r="AD222" s="30" t="s">
        <v>444</v>
      </c>
      <c r="AE222" t="s">
        <v>444</v>
      </c>
      <c r="AF222" t="s">
        <v>444</v>
      </c>
      <c r="AG222" s="30" t="s">
        <v>444</v>
      </c>
      <c r="AH222" s="30" t="s">
        <v>444</v>
      </c>
      <c r="AI222" t="s">
        <v>444</v>
      </c>
      <c r="AJ222" t="s">
        <v>444</v>
      </c>
      <c r="AK222" s="30" t="s">
        <v>444</v>
      </c>
      <c r="AL222" s="30" t="s">
        <v>444</v>
      </c>
      <c r="AM222" t="s">
        <v>444</v>
      </c>
      <c r="AN222" t="s">
        <v>444</v>
      </c>
      <c r="AO222" s="30" t="s">
        <v>444</v>
      </c>
      <c r="AP222" s="30" t="s">
        <v>444</v>
      </c>
      <c r="AQ222" t="s">
        <v>444</v>
      </c>
      <c r="AR222" t="s">
        <v>444</v>
      </c>
      <c r="AS222" s="30" t="s">
        <v>444</v>
      </c>
      <c r="AT222" s="30" t="s">
        <v>444</v>
      </c>
      <c r="AU222" t="s">
        <v>444</v>
      </c>
      <c r="AV222" t="s">
        <v>444</v>
      </c>
    </row>
    <row r="223" spans="1:48" x14ac:dyDescent="0.25">
      <c r="A223" t="s">
        <v>837</v>
      </c>
      <c r="B223" t="s">
        <v>1928</v>
      </c>
      <c r="C223" t="s">
        <v>8</v>
      </c>
      <c r="D223" t="s">
        <v>15</v>
      </c>
      <c r="E223" s="30" t="s">
        <v>462</v>
      </c>
      <c r="F223" s="30" t="s">
        <v>462</v>
      </c>
      <c r="G223" t="s">
        <v>466</v>
      </c>
      <c r="H223" t="s">
        <v>466</v>
      </c>
      <c r="I223" s="30" t="s">
        <v>467</v>
      </c>
      <c r="J223" s="30" t="s">
        <v>467</v>
      </c>
      <c r="K223" t="s">
        <v>66</v>
      </c>
      <c r="L223" t="s">
        <v>66</v>
      </c>
      <c r="M223" s="30" t="s">
        <v>68</v>
      </c>
      <c r="N223" s="30" t="s">
        <v>68</v>
      </c>
      <c r="O223" t="s">
        <v>468</v>
      </c>
      <c r="P223" t="s">
        <v>468</v>
      </c>
      <c r="Q223" s="30" t="s">
        <v>166</v>
      </c>
      <c r="R223" s="30" t="s">
        <v>166</v>
      </c>
      <c r="S223" t="s">
        <v>444</v>
      </c>
      <c r="T223" t="s">
        <v>444</v>
      </c>
      <c r="U223" s="30" t="s">
        <v>444</v>
      </c>
      <c r="V223" s="30" t="s">
        <v>444</v>
      </c>
      <c r="W223" t="s">
        <v>444</v>
      </c>
      <c r="X223" t="s">
        <v>444</v>
      </c>
      <c r="Y223" s="30" t="s">
        <v>444</v>
      </c>
      <c r="Z223" s="30" t="s">
        <v>444</v>
      </c>
      <c r="AA223" t="s">
        <v>444</v>
      </c>
      <c r="AB223" t="s">
        <v>444</v>
      </c>
      <c r="AC223" s="30" t="s">
        <v>444</v>
      </c>
      <c r="AD223" s="30" t="s">
        <v>444</v>
      </c>
      <c r="AE223" t="s">
        <v>444</v>
      </c>
      <c r="AF223" t="s">
        <v>444</v>
      </c>
      <c r="AG223" s="30" t="s">
        <v>444</v>
      </c>
      <c r="AH223" s="30" t="s">
        <v>444</v>
      </c>
      <c r="AI223" t="s">
        <v>444</v>
      </c>
      <c r="AJ223" t="s">
        <v>444</v>
      </c>
      <c r="AK223" s="30" t="s">
        <v>444</v>
      </c>
      <c r="AL223" s="30" t="s">
        <v>444</v>
      </c>
      <c r="AM223" t="s">
        <v>444</v>
      </c>
      <c r="AN223" t="s">
        <v>444</v>
      </c>
      <c r="AO223" s="30" t="s">
        <v>444</v>
      </c>
      <c r="AP223" s="30" t="s">
        <v>444</v>
      </c>
      <c r="AQ223" t="s">
        <v>444</v>
      </c>
      <c r="AR223" t="s">
        <v>444</v>
      </c>
      <c r="AS223" s="30" t="s">
        <v>444</v>
      </c>
      <c r="AT223" s="30" t="s">
        <v>444</v>
      </c>
      <c r="AU223" t="s">
        <v>444</v>
      </c>
      <c r="AV223" t="s">
        <v>444</v>
      </c>
    </row>
    <row r="224" spans="1:48" x14ac:dyDescent="0.25">
      <c r="A224" t="s">
        <v>1934</v>
      </c>
      <c r="B224" t="s">
        <v>1935</v>
      </c>
      <c r="C224" t="s">
        <v>8</v>
      </c>
      <c r="D224" t="s">
        <v>15</v>
      </c>
      <c r="E224" s="30" t="s">
        <v>446</v>
      </c>
      <c r="F224" s="30" t="s">
        <v>475</v>
      </c>
      <c r="G224" t="s">
        <v>481</v>
      </c>
      <c r="H224" t="s">
        <v>494</v>
      </c>
      <c r="I224" s="30" t="s">
        <v>502</v>
      </c>
      <c r="J224" s="30" t="s">
        <v>248</v>
      </c>
      <c r="K224" t="s">
        <v>479</v>
      </c>
      <c r="L224" t="s">
        <v>1399</v>
      </c>
      <c r="M224" s="30" t="s">
        <v>444</v>
      </c>
      <c r="N224" s="30" t="s">
        <v>444</v>
      </c>
      <c r="O224" t="s">
        <v>444</v>
      </c>
      <c r="P224" t="s">
        <v>444</v>
      </c>
      <c r="Q224" s="30" t="s">
        <v>444</v>
      </c>
      <c r="R224" s="30" t="s">
        <v>444</v>
      </c>
      <c r="S224" t="s">
        <v>444</v>
      </c>
      <c r="T224" t="s">
        <v>444</v>
      </c>
      <c r="U224" s="30" t="s">
        <v>444</v>
      </c>
      <c r="V224" s="30" t="s">
        <v>444</v>
      </c>
      <c r="W224" t="s">
        <v>444</v>
      </c>
      <c r="X224" t="s">
        <v>444</v>
      </c>
      <c r="Y224" s="30" t="s">
        <v>444</v>
      </c>
      <c r="Z224" s="30" t="s">
        <v>444</v>
      </c>
      <c r="AA224" t="s">
        <v>444</v>
      </c>
      <c r="AB224" t="s">
        <v>444</v>
      </c>
      <c r="AC224" s="30" t="s">
        <v>444</v>
      </c>
      <c r="AD224" s="30" t="s">
        <v>444</v>
      </c>
      <c r="AE224" t="s">
        <v>444</v>
      </c>
      <c r="AF224" t="s">
        <v>444</v>
      </c>
      <c r="AG224" s="30" t="s">
        <v>444</v>
      </c>
      <c r="AH224" s="30" t="s">
        <v>444</v>
      </c>
      <c r="AI224" t="s">
        <v>444</v>
      </c>
      <c r="AJ224" t="s">
        <v>444</v>
      </c>
      <c r="AK224" s="30" t="s">
        <v>444</v>
      </c>
      <c r="AL224" s="30" t="s">
        <v>444</v>
      </c>
      <c r="AM224" t="s">
        <v>444</v>
      </c>
      <c r="AN224" t="s">
        <v>444</v>
      </c>
      <c r="AO224" s="30" t="s">
        <v>444</v>
      </c>
      <c r="AP224" s="30" t="s">
        <v>444</v>
      </c>
      <c r="AQ224" t="s">
        <v>444</v>
      </c>
      <c r="AR224" t="s">
        <v>444</v>
      </c>
      <c r="AS224" s="30" t="s">
        <v>444</v>
      </c>
      <c r="AT224" s="30" t="s">
        <v>444</v>
      </c>
      <c r="AU224" t="s">
        <v>444</v>
      </c>
      <c r="AV224" t="s">
        <v>444</v>
      </c>
    </row>
    <row r="225" spans="1:48" x14ac:dyDescent="0.25">
      <c r="A225" t="s">
        <v>1936</v>
      </c>
      <c r="B225" t="s">
        <v>1937</v>
      </c>
      <c r="C225" t="s">
        <v>8</v>
      </c>
      <c r="D225" t="s">
        <v>15</v>
      </c>
      <c r="E225" s="30" t="s">
        <v>446</v>
      </c>
      <c r="F225" s="30" t="s">
        <v>475</v>
      </c>
      <c r="G225" t="s">
        <v>481</v>
      </c>
      <c r="H225" t="s">
        <v>494</v>
      </c>
      <c r="I225" s="30" t="s">
        <v>502</v>
      </c>
      <c r="J225" s="30" t="s">
        <v>248</v>
      </c>
      <c r="K225" t="s">
        <v>479</v>
      </c>
      <c r="L225" t="s">
        <v>1399</v>
      </c>
      <c r="M225" s="30" t="s">
        <v>444</v>
      </c>
      <c r="N225" s="30" t="s">
        <v>444</v>
      </c>
      <c r="O225" t="s">
        <v>444</v>
      </c>
      <c r="P225" t="s">
        <v>444</v>
      </c>
      <c r="Q225" s="30" t="s">
        <v>444</v>
      </c>
      <c r="R225" s="30" t="s">
        <v>444</v>
      </c>
      <c r="S225" t="s">
        <v>444</v>
      </c>
      <c r="T225" t="s">
        <v>444</v>
      </c>
      <c r="U225" s="30" t="s">
        <v>444</v>
      </c>
      <c r="V225" s="30" t="s">
        <v>444</v>
      </c>
      <c r="W225" t="s">
        <v>444</v>
      </c>
      <c r="X225" t="s">
        <v>444</v>
      </c>
      <c r="Y225" s="30" t="s">
        <v>444</v>
      </c>
      <c r="Z225" s="30" t="s">
        <v>444</v>
      </c>
      <c r="AA225" t="s">
        <v>444</v>
      </c>
      <c r="AB225" t="s">
        <v>444</v>
      </c>
      <c r="AC225" s="30" t="s">
        <v>444</v>
      </c>
      <c r="AD225" s="30" t="s">
        <v>444</v>
      </c>
      <c r="AE225" t="s">
        <v>444</v>
      </c>
      <c r="AF225" t="s">
        <v>444</v>
      </c>
      <c r="AG225" s="30" t="s">
        <v>444</v>
      </c>
      <c r="AH225" s="30" t="s">
        <v>444</v>
      </c>
      <c r="AI225" t="s">
        <v>444</v>
      </c>
      <c r="AJ225" t="s">
        <v>444</v>
      </c>
      <c r="AK225" s="30" t="s">
        <v>444</v>
      </c>
      <c r="AL225" s="30" t="s">
        <v>444</v>
      </c>
      <c r="AM225" t="s">
        <v>444</v>
      </c>
      <c r="AN225" t="s">
        <v>444</v>
      </c>
      <c r="AO225" s="30" t="s">
        <v>444</v>
      </c>
      <c r="AP225" s="30" t="s">
        <v>444</v>
      </c>
      <c r="AQ225" t="s">
        <v>444</v>
      </c>
      <c r="AR225" t="s">
        <v>444</v>
      </c>
      <c r="AS225" s="30" t="s">
        <v>444</v>
      </c>
      <c r="AT225" s="30" t="s">
        <v>444</v>
      </c>
      <c r="AU225" t="s">
        <v>444</v>
      </c>
      <c r="AV225" t="s">
        <v>444</v>
      </c>
    </row>
    <row r="226" spans="1:48" x14ac:dyDescent="0.25">
      <c r="A226" t="s">
        <v>1946</v>
      </c>
      <c r="B226" t="s">
        <v>1947</v>
      </c>
      <c r="C226" t="s">
        <v>15</v>
      </c>
      <c r="D226" t="s">
        <v>15</v>
      </c>
      <c r="E226" s="30" t="s">
        <v>538</v>
      </c>
      <c r="F226" s="30" t="s">
        <v>564</v>
      </c>
      <c r="G226" t="s">
        <v>444</v>
      </c>
      <c r="H226" t="s">
        <v>444</v>
      </c>
      <c r="I226" s="30" t="s">
        <v>444</v>
      </c>
      <c r="J226" s="30" t="s">
        <v>444</v>
      </c>
      <c r="K226" t="s">
        <v>444</v>
      </c>
      <c r="L226" t="s">
        <v>444</v>
      </c>
      <c r="M226" s="30" t="s">
        <v>444</v>
      </c>
      <c r="N226" s="30" t="s">
        <v>444</v>
      </c>
      <c r="O226" t="s">
        <v>444</v>
      </c>
      <c r="P226" t="s">
        <v>444</v>
      </c>
      <c r="Q226" s="30" t="s">
        <v>444</v>
      </c>
      <c r="R226" s="30" t="s">
        <v>444</v>
      </c>
      <c r="S226" t="s">
        <v>444</v>
      </c>
      <c r="T226" t="s">
        <v>444</v>
      </c>
      <c r="U226" s="30" t="s">
        <v>444</v>
      </c>
      <c r="V226" s="30" t="s">
        <v>444</v>
      </c>
      <c r="W226" t="s">
        <v>444</v>
      </c>
      <c r="X226" t="s">
        <v>444</v>
      </c>
      <c r="Y226" s="30" t="s">
        <v>444</v>
      </c>
      <c r="Z226" s="30" t="s">
        <v>444</v>
      </c>
      <c r="AA226" t="s">
        <v>444</v>
      </c>
      <c r="AB226" t="s">
        <v>444</v>
      </c>
      <c r="AC226" s="30" t="s">
        <v>444</v>
      </c>
      <c r="AD226" s="30" t="s">
        <v>444</v>
      </c>
      <c r="AE226" t="s">
        <v>444</v>
      </c>
      <c r="AF226" t="s">
        <v>444</v>
      </c>
      <c r="AG226" s="30" t="s">
        <v>444</v>
      </c>
      <c r="AH226" s="30" t="s">
        <v>444</v>
      </c>
      <c r="AI226" t="s">
        <v>444</v>
      </c>
      <c r="AJ226" t="s">
        <v>444</v>
      </c>
      <c r="AK226" s="30" t="s">
        <v>444</v>
      </c>
      <c r="AL226" s="30" t="s">
        <v>444</v>
      </c>
      <c r="AM226" t="s">
        <v>444</v>
      </c>
      <c r="AN226" t="s">
        <v>444</v>
      </c>
      <c r="AO226" s="30" t="s">
        <v>444</v>
      </c>
      <c r="AP226" s="30" t="s">
        <v>444</v>
      </c>
      <c r="AQ226" t="s">
        <v>444</v>
      </c>
      <c r="AR226" t="s">
        <v>444</v>
      </c>
      <c r="AS226" s="30" t="s">
        <v>444</v>
      </c>
      <c r="AT226" s="30" t="s">
        <v>444</v>
      </c>
      <c r="AU226" t="s">
        <v>444</v>
      </c>
      <c r="AV226" t="s">
        <v>444</v>
      </c>
    </row>
    <row r="227" spans="1:48" x14ac:dyDescent="0.25">
      <c r="A227" t="s">
        <v>1948</v>
      </c>
      <c r="B227" t="s">
        <v>1949</v>
      </c>
      <c r="C227" t="s">
        <v>8</v>
      </c>
      <c r="D227" t="s">
        <v>15</v>
      </c>
      <c r="E227" s="30" t="s">
        <v>526</v>
      </c>
      <c r="F227" s="30" t="s">
        <v>1453</v>
      </c>
      <c r="G227" t="s">
        <v>1454</v>
      </c>
      <c r="H227" t="s">
        <v>609</v>
      </c>
      <c r="I227" s="30" t="s">
        <v>444</v>
      </c>
      <c r="J227" s="30" t="s">
        <v>444</v>
      </c>
      <c r="K227" t="s">
        <v>444</v>
      </c>
      <c r="L227" t="s">
        <v>444</v>
      </c>
      <c r="M227" s="30" t="s">
        <v>444</v>
      </c>
      <c r="N227" s="30" t="s">
        <v>444</v>
      </c>
      <c r="O227" t="s">
        <v>444</v>
      </c>
      <c r="P227" t="s">
        <v>444</v>
      </c>
      <c r="Q227" s="30" t="s">
        <v>444</v>
      </c>
      <c r="R227" s="30" t="s">
        <v>444</v>
      </c>
      <c r="S227" t="s">
        <v>444</v>
      </c>
      <c r="T227" t="s">
        <v>444</v>
      </c>
      <c r="U227" s="30" t="s">
        <v>444</v>
      </c>
      <c r="V227" s="30" t="s">
        <v>444</v>
      </c>
      <c r="W227" t="s">
        <v>444</v>
      </c>
      <c r="X227" t="s">
        <v>444</v>
      </c>
      <c r="Y227" s="30" t="s">
        <v>444</v>
      </c>
      <c r="Z227" s="30" t="s">
        <v>444</v>
      </c>
      <c r="AA227" t="s">
        <v>444</v>
      </c>
      <c r="AB227" t="s">
        <v>444</v>
      </c>
      <c r="AC227" s="30" t="s">
        <v>444</v>
      </c>
      <c r="AD227" s="30" t="s">
        <v>444</v>
      </c>
      <c r="AE227" t="s">
        <v>444</v>
      </c>
      <c r="AF227" t="s">
        <v>444</v>
      </c>
      <c r="AG227" s="30" t="s">
        <v>444</v>
      </c>
      <c r="AH227" s="30" t="s">
        <v>444</v>
      </c>
      <c r="AI227" t="s">
        <v>444</v>
      </c>
      <c r="AJ227" t="s">
        <v>444</v>
      </c>
      <c r="AK227" s="30" t="s">
        <v>444</v>
      </c>
      <c r="AL227" s="30" t="s">
        <v>444</v>
      </c>
      <c r="AM227" t="s">
        <v>444</v>
      </c>
      <c r="AN227" t="s">
        <v>444</v>
      </c>
      <c r="AO227" s="30" t="s">
        <v>444</v>
      </c>
      <c r="AP227" s="30" t="s">
        <v>444</v>
      </c>
      <c r="AQ227" t="s">
        <v>444</v>
      </c>
      <c r="AR227" t="s">
        <v>444</v>
      </c>
      <c r="AS227" s="30" t="s">
        <v>444</v>
      </c>
      <c r="AT227" s="30" t="s">
        <v>444</v>
      </c>
      <c r="AU227" t="s">
        <v>444</v>
      </c>
      <c r="AV227" t="s">
        <v>444</v>
      </c>
    </row>
    <row r="228" spans="1:48" x14ac:dyDescent="0.25">
      <c r="A228" t="s">
        <v>1952</v>
      </c>
      <c r="B228" t="s">
        <v>1953</v>
      </c>
      <c r="C228" t="s">
        <v>8</v>
      </c>
      <c r="D228" t="s">
        <v>15</v>
      </c>
      <c r="E228" s="30" t="s">
        <v>620</v>
      </c>
      <c r="F228" s="30" t="s">
        <v>620</v>
      </c>
      <c r="G228" t="s">
        <v>444</v>
      </c>
      <c r="H228" t="s">
        <v>444</v>
      </c>
      <c r="I228" s="30" t="s">
        <v>444</v>
      </c>
      <c r="J228" s="30" t="s">
        <v>444</v>
      </c>
      <c r="K228" t="s">
        <v>444</v>
      </c>
      <c r="L228" t="s">
        <v>444</v>
      </c>
      <c r="M228" s="30" t="s">
        <v>444</v>
      </c>
      <c r="N228" s="30" t="s">
        <v>444</v>
      </c>
      <c r="O228" t="s">
        <v>444</v>
      </c>
      <c r="P228" t="s">
        <v>444</v>
      </c>
      <c r="Q228" s="30" t="s">
        <v>444</v>
      </c>
      <c r="R228" s="30" t="s">
        <v>444</v>
      </c>
      <c r="S228" t="s">
        <v>444</v>
      </c>
      <c r="T228" t="s">
        <v>444</v>
      </c>
      <c r="U228" s="30" t="s">
        <v>444</v>
      </c>
      <c r="V228" s="30" t="s">
        <v>444</v>
      </c>
      <c r="W228" t="s">
        <v>444</v>
      </c>
      <c r="X228" t="s">
        <v>444</v>
      </c>
      <c r="Y228" s="30" t="s">
        <v>444</v>
      </c>
      <c r="Z228" s="30" t="s">
        <v>444</v>
      </c>
      <c r="AA228" t="s">
        <v>444</v>
      </c>
      <c r="AB228" t="s">
        <v>444</v>
      </c>
      <c r="AC228" s="30" t="s">
        <v>444</v>
      </c>
      <c r="AD228" s="30" t="s">
        <v>444</v>
      </c>
      <c r="AE228" t="s">
        <v>444</v>
      </c>
      <c r="AF228" t="s">
        <v>444</v>
      </c>
      <c r="AG228" s="30" t="s">
        <v>444</v>
      </c>
      <c r="AH228" s="30" t="s">
        <v>444</v>
      </c>
      <c r="AI228" t="s">
        <v>444</v>
      </c>
      <c r="AJ228" t="s">
        <v>444</v>
      </c>
      <c r="AK228" s="30" t="s">
        <v>444</v>
      </c>
      <c r="AL228" s="30" t="s">
        <v>444</v>
      </c>
      <c r="AM228" t="s">
        <v>444</v>
      </c>
      <c r="AN228" t="s">
        <v>444</v>
      </c>
      <c r="AO228" s="30" t="s">
        <v>444</v>
      </c>
      <c r="AP228" s="30" t="s">
        <v>444</v>
      </c>
      <c r="AQ228" t="s">
        <v>444</v>
      </c>
      <c r="AR228" t="s">
        <v>444</v>
      </c>
      <c r="AS228" s="30" t="s">
        <v>444</v>
      </c>
      <c r="AT228" s="30" t="s">
        <v>444</v>
      </c>
      <c r="AU228" t="s">
        <v>444</v>
      </c>
      <c r="AV228" t="s">
        <v>444</v>
      </c>
    </row>
    <row r="229" spans="1:48" x14ac:dyDescent="0.25">
      <c r="A229" t="s">
        <v>1954</v>
      </c>
      <c r="B229" t="s">
        <v>1955</v>
      </c>
      <c r="C229" t="s">
        <v>15</v>
      </c>
      <c r="D229" t="s">
        <v>15</v>
      </c>
      <c r="E229" s="30" t="s">
        <v>620</v>
      </c>
      <c r="F229" s="30" t="s">
        <v>620</v>
      </c>
      <c r="G229" t="s">
        <v>444</v>
      </c>
      <c r="H229" t="s">
        <v>444</v>
      </c>
      <c r="I229" s="30" t="s">
        <v>444</v>
      </c>
      <c r="J229" s="30" t="s">
        <v>444</v>
      </c>
      <c r="K229" t="s">
        <v>444</v>
      </c>
      <c r="L229" t="s">
        <v>444</v>
      </c>
      <c r="M229" s="30" t="s">
        <v>444</v>
      </c>
      <c r="N229" s="30" t="s">
        <v>444</v>
      </c>
      <c r="O229" t="s">
        <v>444</v>
      </c>
      <c r="P229" t="s">
        <v>444</v>
      </c>
      <c r="Q229" s="30" t="s">
        <v>444</v>
      </c>
      <c r="R229" s="30" t="s">
        <v>444</v>
      </c>
      <c r="S229" t="s">
        <v>444</v>
      </c>
      <c r="T229" t="s">
        <v>444</v>
      </c>
      <c r="U229" s="30" t="s">
        <v>444</v>
      </c>
      <c r="V229" s="30" t="s">
        <v>444</v>
      </c>
      <c r="W229" t="s">
        <v>444</v>
      </c>
      <c r="X229" t="s">
        <v>444</v>
      </c>
      <c r="Y229" s="30" t="s">
        <v>444</v>
      </c>
      <c r="Z229" s="30" t="s">
        <v>444</v>
      </c>
      <c r="AA229" t="s">
        <v>444</v>
      </c>
      <c r="AB229" t="s">
        <v>444</v>
      </c>
      <c r="AC229" s="30" t="s">
        <v>444</v>
      </c>
      <c r="AD229" s="30" t="s">
        <v>444</v>
      </c>
      <c r="AE229" t="s">
        <v>444</v>
      </c>
      <c r="AF229" t="s">
        <v>444</v>
      </c>
      <c r="AG229" s="30" t="s">
        <v>444</v>
      </c>
      <c r="AH229" s="30" t="s">
        <v>444</v>
      </c>
      <c r="AI229" t="s">
        <v>444</v>
      </c>
      <c r="AJ229" t="s">
        <v>444</v>
      </c>
      <c r="AK229" s="30" t="s">
        <v>444</v>
      </c>
      <c r="AL229" s="30" t="s">
        <v>444</v>
      </c>
      <c r="AM229" t="s">
        <v>444</v>
      </c>
      <c r="AN229" t="s">
        <v>444</v>
      </c>
      <c r="AO229" s="30" t="s">
        <v>444</v>
      </c>
      <c r="AP229" s="30" t="s">
        <v>444</v>
      </c>
      <c r="AQ229" t="s">
        <v>444</v>
      </c>
      <c r="AR229" t="s">
        <v>444</v>
      </c>
      <c r="AS229" s="30" t="s">
        <v>444</v>
      </c>
      <c r="AT229" s="30" t="s">
        <v>444</v>
      </c>
      <c r="AU229" t="s">
        <v>444</v>
      </c>
      <c r="AV229" t="s">
        <v>444</v>
      </c>
    </row>
    <row r="230" spans="1:48" x14ac:dyDescent="0.25">
      <c r="A230" t="s">
        <v>768</v>
      </c>
      <c r="B230" t="s">
        <v>1956</v>
      </c>
      <c r="C230" t="s">
        <v>8</v>
      </c>
      <c r="D230" t="s">
        <v>15</v>
      </c>
      <c r="E230" s="30" t="s">
        <v>501</v>
      </c>
      <c r="F230" s="30" t="s">
        <v>506</v>
      </c>
      <c r="G230" t="s">
        <v>208</v>
      </c>
      <c r="H230" t="s">
        <v>208</v>
      </c>
      <c r="I230" s="30" t="s">
        <v>444</v>
      </c>
      <c r="J230" s="30" t="s">
        <v>444</v>
      </c>
      <c r="K230" t="s">
        <v>444</v>
      </c>
      <c r="L230" t="s">
        <v>444</v>
      </c>
      <c r="M230" s="30" t="s">
        <v>444</v>
      </c>
      <c r="N230" s="30" t="s">
        <v>444</v>
      </c>
      <c r="O230" t="s">
        <v>444</v>
      </c>
      <c r="P230" t="s">
        <v>444</v>
      </c>
      <c r="Q230" s="30" t="s">
        <v>444</v>
      </c>
      <c r="R230" s="30" t="s">
        <v>444</v>
      </c>
      <c r="S230" t="s">
        <v>444</v>
      </c>
      <c r="T230" t="s">
        <v>444</v>
      </c>
      <c r="U230" s="30" t="s">
        <v>444</v>
      </c>
      <c r="V230" s="30" t="s">
        <v>444</v>
      </c>
      <c r="W230" t="s">
        <v>444</v>
      </c>
      <c r="X230" t="s">
        <v>444</v>
      </c>
      <c r="Y230" s="30" t="s">
        <v>444</v>
      </c>
      <c r="Z230" s="30" t="s">
        <v>444</v>
      </c>
      <c r="AA230" t="s">
        <v>444</v>
      </c>
      <c r="AB230" t="s">
        <v>444</v>
      </c>
      <c r="AC230" s="30" t="s">
        <v>444</v>
      </c>
      <c r="AD230" s="30" t="s">
        <v>444</v>
      </c>
      <c r="AE230" t="s">
        <v>444</v>
      </c>
      <c r="AF230" t="s">
        <v>444</v>
      </c>
      <c r="AG230" s="30" t="s">
        <v>444</v>
      </c>
      <c r="AH230" s="30" t="s">
        <v>444</v>
      </c>
      <c r="AI230" t="s">
        <v>444</v>
      </c>
      <c r="AJ230" t="s">
        <v>444</v>
      </c>
      <c r="AK230" s="30" t="s">
        <v>444</v>
      </c>
      <c r="AL230" s="30" t="s">
        <v>444</v>
      </c>
      <c r="AM230" t="s">
        <v>444</v>
      </c>
      <c r="AN230" t="s">
        <v>444</v>
      </c>
      <c r="AO230" s="30" t="s">
        <v>444</v>
      </c>
      <c r="AP230" s="30" t="s">
        <v>444</v>
      </c>
      <c r="AQ230" t="s">
        <v>444</v>
      </c>
      <c r="AR230" t="s">
        <v>444</v>
      </c>
      <c r="AS230" s="30" t="s">
        <v>444</v>
      </c>
      <c r="AT230" s="30" t="s">
        <v>444</v>
      </c>
      <c r="AU230" t="s">
        <v>444</v>
      </c>
      <c r="AV230" t="s">
        <v>444</v>
      </c>
    </row>
    <row r="231" spans="1:48" x14ac:dyDescent="0.25">
      <c r="A231" t="s">
        <v>1957</v>
      </c>
      <c r="B231" t="s">
        <v>1958</v>
      </c>
      <c r="C231" t="s">
        <v>15</v>
      </c>
      <c r="D231" t="s">
        <v>15</v>
      </c>
      <c r="E231" s="30" t="s">
        <v>502</v>
      </c>
      <c r="F231" s="30" t="s">
        <v>502</v>
      </c>
      <c r="G231" t="s">
        <v>503</v>
      </c>
      <c r="H231" t="s">
        <v>505</v>
      </c>
      <c r="I231" s="30" t="s">
        <v>444</v>
      </c>
      <c r="J231" s="30" t="s">
        <v>444</v>
      </c>
      <c r="K231" t="s">
        <v>444</v>
      </c>
      <c r="L231" t="s">
        <v>444</v>
      </c>
      <c r="M231" s="30" t="s">
        <v>444</v>
      </c>
      <c r="N231" s="30" t="s">
        <v>444</v>
      </c>
      <c r="O231" t="s">
        <v>444</v>
      </c>
      <c r="P231" t="s">
        <v>444</v>
      </c>
      <c r="Q231" s="30" t="s">
        <v>444</v>
      </c>
      <c r="R231" s="30" t="s">
        <v>444</v>
      </c>
      <c r="S231" t="s">
        <v>444</v>
      </c>
      <c r="T231" t="s">
        <v>444</v>
      </c>
      <c r="U231" s="30" t="s">
        <v>444</v>
      </c>
      <c r="V231" s="30" t="s">
        <v>444</v>
      </c>
      <c r="W231" t="s">
        <v>444</v>
      </c>
      <c r="X231" t="s">
        <v>444</v>
      </c>
      <c r="Y231" s="30" t="s">
        <v>444</v>
      </c>
      <c r="Z231" s="30" t="s">
        <v>444</v>
      </c>
      <c r="AA231" t="s">
        <v>444</v>
      </c>
      <c r="AB231" t="s">
        <v>444</v>
      </c>
      <c r="AC231" s="30" t="s">
        <v>444</v>
      </c>
      <c r="AD231" s="30" t="s">
        <v>444</v>
      </c>
      <c r="AE231" t="s">
        <v>444</v>
      </c>
      <c r="AF231" t="s">
        <v>444</v>
      </c>
      <c r="AG231" s="30" t="s">
        <v>444</v>
      </c>
      <c r="AH231" s="30" t="s">
        <v>444</v>
      </c>
      <c r="AI231" t="s">
        <v>444</v>
      </c>
      <c r="AJ231" t="s">
        <v>444</v>
      </c>
      <c r="AK231" s="30" t="s">
        <v>444</v>
      </c>
      <c r="AL231" s="30" t="s">
        <v>444</v>
      </c>
      <c r="AM231" t="s">
        <v>444</v>
      </c>
      <c r="AN231" t="s">
        <v>444</v>
      </c>
      <c r="AO231" s="30" t="s">
        <v>444</v>
      </c>
      <c r="AP231" s="30" t="s">
        <v>444</v>
      </c>
      <c r="AQ231" t="s">
        <v>444</v>
      </c>
      <c r="AR231" t="s">
        <v>444</v>
      </c>
      <c r="AS231" s="30" t="s">
        <v>444</v>
      </c>
      <c r="AT231" s="30" t="s">
        <v>444</v>
      </c>
      <c r="AU231" t="s">
        <v>444</v>
      </c>
      <c r="AV231" t="s">
        <v>444</v>
      </c>
    </row>
    <row r="232" spans="1:48" x14ac:dyDescent="0.25">
      <c r="A232" t="s">
        <v>1967</v>
      </c>
      <c r="B232" t="s">
        <v>1968</v>
      </c>
      <c r="C232" t="s">
        <v>8</v>
      </c>
      <c r="D232" t="s">
        <v>15</v>
      </c>
      <c r="E232" s="30" t="s">
        <v>526</v>
      </c>
      <c r="F232" s="30" t="s">
        <v>1453</v>
      </c>
      <c r="G232" t="s">
        <v>1454</v>
      </c>
      <c r="H232" t="s">
        <v>609</v>
      </c>
      <c r="I232" s="30" t="s">
        <v>444</v>
      </c>
      <c r="J232" s="30" t="s">
        <v>444</v>
      </c>
      <c r="K232" t="s">
        <v>444</v>
      </c>
      <c r="L232" t="s">
        <v>444</v>
      </c>
      <c r="M232" s="30" t="s">
        <v>444</v>
      </c>
      <c r="N232" s="30" t="s">
        <v>444</v>
      </c>
      <c r="O232" t="s">
        <v>444</v>
      </c>
      <c r="P232" t="s">
        <v>444</v>
      </c>
      <c r="Q232" s="30" t="s">
        <v>444</v>
      </c>
      <c r="R232" s="30" t="s">
        <v>444</v>
      </c>
      <c r="S232" t="s">
        <v>444</v>
      </c>
      <c r="T232" t="s">
        <v>444</v>
      </c>
      <c r="U232" s="30" t="s">
        <v>444</v>
      </c>
      <c r="V232" s="30" t="s">
        <v>444</v>
      </c>
      <c r="W232" t="s">
        <v>444</v>
      </c>
      <c r="X232" t="s">
        <v>444</v>
      </c>
      <c r="Y232" s="30" t="s">
        <v>444</v>
      </c>
      <c r="Z232" s="30" t="s">
        <v>444</v>
      </c>
      <c r="AA232" t="s">
        <v>444</v>
      </c>
      <c r="AB232" t="s">
        <v>444</v>
      </c>
      <c r="AC232" s="30" t="s">
        <v>444</v>
      </c>
      <c r="AD232" s="30" t="s">
        <v>444</v>
      </c>
      <c r="AE232" t="s">
        <v>444</v>
      </c>
      <c r="AF232" t="s">
        <v>444</v>
      </c>
      <c r="AG232" s="30" t="s">
        <v>444</v>
      </c>
      <c r="AH232" s="30" t="s">
        <v>444</v>
      </c>
      <c r="AI232" t="s">
        <v>444</v>
      </c>
      <c r="AJ232" t="s">
        <v>444</v>
      </c>
      <c r="AK232" s="30" t="s">
        <v>444</v>
      </c>
      <c r="AL232" s="30" t="s">
        <v>444</v>
      </c>
      <c r="AM232" t="s">
        <v>444</v>
      </c>
      <c r="AN232" t="s">
        <v>444</v>
      </c>
      <c r="AO232" s="30" t="s">
        <v>444</v>
      </c>
      <c r="AP232" s="30" t="s">
        <v>444</v>
      </c>
      <c r="AQ232" t="s">
        <v>444</v>
      </c>
      <c r="AR232" t="s">
        <v>444</v>
      </c>
      <c r="AS232" s="30" t="s">
        <v>444</v>
      </c>
      <c r="AT232" s="30" t="s">
        <v>444</v>
      </c>
      <c r="AU232" t="s">
        <v>444</v>
      </c>
      <c r="AV232" t="s">
        <v>444</v>
      </c>
    </row>
    <row r="233" spans="1:48" x14ac:dyDescent="0.25">
      <c r="A233" t="s">
        <v>1975</v>
      </c>
      <c r="B233" t="s">
        <v>1976</v>
      </c>
      <c r="C233" t="s">
        <v>8</v>
      </c>
      <c r="D233" t="s">
        <v>15</v>
      </c>
      <c r="E233" s="30" t="s">
        <v>517</v>
      </c>
      <c r="F233" s="30" t="s">
        <v>517</v>
      </c>
      <c r="G233" t="s">
        <v>541</v>
      </c>
      <c r="H233" t="s">
        <v>541</v>
      </c>
      <c r="I233" s="30" t="s">
        <v>534</v>
      </c>
      <c r="J233" s="30" t="s">
        <v>534</v>
      </c>
      <c r="K233" t="s">
        <v>542</v>
      </c>
      <c r="L233" t="s">
        <v>542</v>
      </c>
      <c r="M233" s="30" t="s">
        <v>543</v>
      </c>
      <c r="N233" s="30" t="s">
        <v>543</v>
      </c>
      <c r="O233" t="s">
        <v>544</v>
      </c>
      <c r="P233" t="s">
        <v>544</v>
      </c>
      <c r="Q233" s="30" t="s">
        <v>600</v>
      </c>
      <c r="R233" s="30" t="s">
        <v>600</v>
      </c>
      <c r="S233" t="s">
        <v>444</v>
      </c>
      <c r="T233" t="s">
        <v>444</v>
      </c>
      <c r="U233" s="30" t="s">
        <v>444</v>
      </c>
      <c r="V233" s="30" t="s">
        <v>444</v>
      </c>
      <c r="W233" t="s">
        <v>444</v>
      </c>
      <c r="X233" t="s">
        <v>444</v>
      </c>
      <c r="Y233" s="30" t="s">
        <v>444</v>
      </c>
      <c r="Z233" s="30" t="s">
        <v>444</v>
      </c>
      <c r="AA233" t="s">
        <v>444</v>
      </c>
      <c r="AB233" t="s">
        <v>444</v>
      </c>
      <c r="AC233" s="30" t="s">
        <v>444</v>
      </c>
      <c r="AD233" s="30" t="s">
        <v>444</v>
      </c>
      <c r="AE233" t="s">
        <v>444</v>
      </c>
      <c r="AF233" t="s">
        <v>444</v>
      </c>
      <c r="AG233" s="30" t="s">
        <v>444</v>
      </c>
      <c r="AH233" s="30" t="s">
        <v>444</v>
      </c>
      <c r="AI233" t="s">
        <v>444</v>
      </c>
      <c r="AJ233" t="s">
        <v>444</v>
      </c>
      <c r="AK233" s="30" t="s">
        <v>444</v>
      </c>
      <c r="AL233" s="30" t="s">
        <v>444</v>
      </c>
      <c r="AM233" t="s">
        <v>444</v>
      </c>
      <c r="AN233" t="s">
        <v>444</v>
      </c>
      <c r="AO233" s="30" t="s">
        <v>444</v>
      </c>
      <c r="AP233" s="30" t="s">
        <v>444</v>
      </c>
      <c r="AQ233" t="s">
        <v>444</v>
      </c>
      <c r="AR233" t="s">
        <v>444</v>
      </c>
      <c r="AS233" s="30" t="s">
        <v>444</v>
      </c>
      <c r="AT233" s="30" t="s">
        <v>444</v>
      </c>
      <c r="AU233" t="s">
        <v>444</v>
      </c>
      <c r="AV233" t="s">
        <v>444</v>
      </c>
    </row>
    <row r="234" spans="1:48" x14ac:dyDescent="0.25">
      <c r="A234" t="s">
        <v>1977</v>
      </c>
      <c r="B234" t="s">
        <v>1978</v>
      </c>
      <c r="C234" t="s">
        <v>15</v>
      </c>
      <c r="D234" t="s">
        <v>15</v>
      </c>
      <c r="E234" s="30" t="s">
        <v>526</v>
      </c>
      <c r="F234" s="30" t="s">
        <v>1453</v>
      </c>
      <c r="G234" t="s">
        <v>1454</v>
      </c>
      <c r="H234" t="s">
        <v>609</v>
      </c>
      <c r="I234" s="30" t="s">
        <v>444</v>
      </c>
      <c r="J234" s="30" t="s">
        <v>444</v>
      </c>
      <c r="K234" t="s">
        <v>444</v>
      </c>
      <c r="L234" t="s">
        <v>444</v>
      </c>
      <c r="M234" s="30" t="s">
        <v>444</v>
      </c>
      <c r="N234" s="30" t="s">
        <v>444</v>
      </c>
      <c r="O234" t="s">
        <v>444</v>
      </c>
      <c r="P234" t="s">
        <v>444</v>
      </c>
      <c r="Q234" s="30" t="s">
        <v>444</v>
      </c>
      <c r="R234" s="30" t="s">
        <v>444</v>
      </c>
      <c r="S234" t="s">
        <v>444</v>
      </c>
      <c r="T234" t="s">
        <v>444</v>
      </c>
      <c r="U234" s="30" t="s">
        <v>444</v>
      </c>
      <c r="V234" s="30" t="s">
        <v>444</v>
      </c>
      <c r="W234" t="s">
        <v>444</v>
      </c>
      <c r="X234" t="s">
        <v>444</v>
      </c>
      <c r="Y234" s="30" t="s">
        <v>444</v>
      </c>
      <c r="Z234" s="30" t="s">
        <v>444</v>
      </c>
      <c r="AA234" t="s">
        <v>444</v>
      </c>
      <c r="AB234" t="s">
        <v>444</v>
      </c>
      <c r="AC234" s="30" t="s">
        <v>444</v>
      </c>
      <c r="AD234" s="30" t="s">
        <v>444</v>
      </c>
      <c r="AE234" t="s">
        <v>444</v>
      </c>
      <c r="AF234" t="s">
        <v>444</v>
      </c>
      <c r="AG234" s="30" t="s">
        <v>444</v>
      </c>
      <c r="AH234" s="30" t="s">
        <v>444</v>
      </c>
      <c r="AI234" t="s">
        <v>444</v>
      </c>
      <c r="AJ234" t="s">
        <v>444</v>
      </c>
      <c r="AK234" s="30" t="s">
        <v>444</v>
      </c>
      <c r="AL234" s="30" t="s">
        <v>444</v>
      </c>
      <c r="AM234" t="s">
        <v>444</v>
      </c>
      <c r="AN234" t="s">
        <v>444</v>
      </c>
      <c r="AO234" s="30" t="s">
        <v>444</v>
      </c>
      <c r="AP234" s="30" t="s">
        <v>444</v>
      </c>
      <c r="AQ234" t="s">
        <v>444</v>
      </c>
      <c r="AR234" t="s">
        <v>444</v>
      </c>
      <c r="AS234" s="30" t="s">
        <v>444</v>
      </c>
      <c r="AT234" s="30" t="s">
        <v>444</v>
      </c>
      <c r="AU234" t="s">
        <v>444</v>
      </c>
      <c r="AV234" t="s">
        <v>444</v>
      </c>
    </row>
    <row r="235" spans="1:48" x14ac:dyDescent="0.25">
      <c r="A235" t="s">
        <v>1979</v>
      </c>
      <c r="B235" t="s">
        <v>1980</v>
      </c>
      <c r="C235" t="s">
        <v>8</v>
      </c>
      <c r="D235" t="s">
        <v>15</v>
      </c>
      <c r="E235" s="30" t="s">
        <v>457</v>
      </c>
      <c r="F235" s="30" t="s">
        <v>457</v>
      </c>
      <c r="G235" t="s">
        <v>468</v>
      </c>
      <c r="H235" t="s">
        <v>468</v>
      </c>
      <c r="I235" s="30" t="s">
        <v>515</v>
      </c>
      <c r="J235" s="30" t="s">
        <v>515</v>
      </c>
      <c r="K235" t="s">
        <v>516</v>
      </c>
      <c r="L235" t="s">
        <v>516</v>
      </c>
      <c r="M235" s="30" t="s">
        <v>444</v>
      </c>
      <c r="N235" s="30" t="s">
        <v>444</v>
      </c>
      <c r="O235" t="s">
        <v>444</v>
      </c>
      <c r="P235" t="s">
        <v>444</v>
      </c>
      <c r="Q235" s="30" t="s">
        <v>444</v>
      </c>
      <c r="R235" s="30" t="s">
        <v>444</v>
      </c>
      <c r="S235" t="s">
        <v>444</v>
      </c>
      <c r="T235" t="s">
        <v>444</v>
      </c>
      <c r="U235" s="30" t="s">
        <v>444</v>
      </c>
      <c r="V235" s="30" t="s">
        <v>444</v>
      </c>
      <c r="W235" t="s">
        <v>444</v>
      </c>
      <c r="X235" t="s">
        <v>444</v>
      </c>
      <c r="Y235" s="30" t="s">
        <v>444</v>
      </c>
      <c r="Z235" s="30" t="s">
        <v>444</v>
      </c>
      <c r="AA235" t="s">
        <v>444</v>
      </c>
      <c r="AB235" t="s">
        <v>444</v>
      </c>
      <c r="AC235" s="30" t="s">
        <v>444</v>
      </c>
      <c r="AD235" s="30" t="s">
        <v>444</v>
      </c>
      <c r="AE235" t="s">
        <v>444</v>
      </c>
      <c r="AF235" t="s">
        <v>444</v>
      </c>
      <c r="AG235" s="30" t="s">
        <v>444</v>
      </c>
      <c r="AH235" s="30" t="s">
        <v>444</v>
      </c>
      <c r="AI235" t="s">
        <v>444</v>
      </c>
      <c r="AJ235" t="s">
        <v>444</v>
      </c>
      <c r="AK235" s="30" t="s">
        <v>444</v>
      </c>
      <c r="AL235" s="30" t="s">
        <v>444</v>
      </c>
      <c r="AM235" t="s">
        <v>444</v>
      </c>
      <c r="AN235" t="s">
        <v>444</v>
      </c>
      <c r="AO235" s="30" t="s">
        <v>444</v>
      </c>
      <c r="AP235" s="30" t="s">
        <v>444</v>
      </c>
      <c r="AQ235" t="s">
        <v>444</v>
      </c>
      <c r="AR235" t="s">
        <v>444</v>
      </c>
      <c r="AS235" s="30" t="s">
        <v>444</v>
      </c>
      <c r="AT235" s="30" t="s">
        <v>444</v>
      </c>
      <c r="AU235" t="s">
        <v>444</v>
      </c>
      <c r="AV235" t="s">
        <v>444</v>
      </c>
    </row>
    <row r="236" spans="1:48" x14ac:dyDescent="0.25">
      <c r="A236" t="s">
        <v>1981</v>
      </c>
      <c r="B236" t="s">
        <v>1982</v>
      </c>
      <c r="C236" t="s">
        <v>8</v>
      </c>
      <c r="D236" t="s">
        <v>15</v>
      </c>
      <c r="E236" s="30" t="s">
        <v>466</v>
      </c>
      <c r="F236" s="30" t="s">
        <v>466</v>
      </c>
      <c r="G236" t="s">
        <v>515</v>
      </c>
      <c r="H236" t="s">
        <v>515</v>
      </c>
      <c r="I236" s="30" t="s">
        <v>516</v>
      </c>
      <c r="J236" s="30" t="s">
        <v>516</v>
      </c>
      <c r="K236" t="s">
        <v>444</v>
      </c>
      <c r="L236" t="s">
        <v>444</v>
      </c>
      <c r="M236" s="30" t="s">
        <v>444</v>
      </c>
      <c r="N236" s="30" t="s">
        <v>444</v>
      </c>
      <c r="O236" t="s">
        <v>444</v>
      </c>
      <c r="P236" t="s">
        <v>444</v>
      </c>
      <c r="Q236" s="30" t="s">
        <v>444</v>
      </c>
      <c r="R236" s="30" t="s">
        <v>444</v>
      </c>
      <c r="S236" t="s">
        <v>444</v>
      </c>
      <c r="T236" t="s">
        <v>444</v>
      </c>
      <c r="U236" s="30" t="s">
        <v>444</v>
      </c>
      <c r="V236" s="30" t="s">
        <v>444</v>
      </c>
      <c r="W236" t="s">
        <v>444</v>
      </c>
      <c r="X236" t="s">
        <v>444</v>
      </c>
      <c r="Y236" s="30" t="s">
        <v>444</v>
      </c>
      <c r="Z236" s="30" t="s">
        <v>444</v>
      </c>
      <c r="AA236" t="s">
        <v>444</v>
      </c>
      <c r="AB236" t="s">
        <v>444</v>
      </c>
      <c r="AC236" s="30" t="s">
        <v>444</v>
      </c>
      <c r="AD236" s="30" t="s">
        <v>444</v>
      </c>
      <c r="AE236" t="s">
        <v>444</v>
      </c>
      <c r="AF236" t="s">
        <v>444</v>
      </c>
      <c r="AG236" s="30" t="s">
        <v>444</v>
      </c>
      <c r="AH236" s="30" t="s">
        <v>444</v>
      </c>
      <c r="AI236" t="s">
        <v>444</v>
      </c>
      <c r="AJ236" t="s">
        <v>444</v>
      </c>
      <c r="AK236" s="30" t="s">
        <v>444</v>
      </c>
      <c r="AL236" s="30" t="s">
        <v>444</v>
      </c>
      <c r="AM236" t="s">
        <v>444</v>
      </c>
      <c r="AN236" t="s">
        <v>444</v>
      </c>
      <c r="AO236" s="30" t="s">
        <v>444</v>
      </c>
      <c r="AP236" s="30" t="s">
        <v>444</v>
      </c>
      <c r="AQ236" t="s">
        <v>444</v>
      </c>
      <c r="AR236" t="s">
        <v>444</v>
      </c>
      <c r="AS236" s="30" t="s">
        <v>444</v>
      </c>
      <c r="AT236" s="30" t="s">
        <v>444</v>
      </c>
      <c r="AU236" t="s">
        <v>444</v>
      </c>
      <c r="AV236" t="s">
        <v>444</v>
      </c>
    </row>
    <row r="237" spans="1:48" x14ac:dyDescent="0.25">
      <c r="A237" t="s">
        <v>1983</v>
      </c>
      <c r="B237" t="s">
        <v>1984</v>
      </c>
      <c r="C237" t="s">
        <v>8</v>
      </c>
      <c r="D237" t="s">
        <v>15</v>
      </c>
      <c r="E237" s="30" t="s">
        <v>610</v>
      </c>
      <c r="F237" s="30" t="s">
        <v>610</v>
      </c>
      <c r="G237" t="s">
        <v>611</v>
      </c>
      <c r="H237" t="s">
        <v>611</v>
      </c>
      <c r="I237" s="30" t="s">
        <v>613</v>
      </c>
      <c r="J237" s="30" t="s">
        <v>613</v>
      </c>
      <c r="K237" t="s">
        <v>614</v>
      </c>
      <c r="L237" t="s">
        <v>614</v>
      </c>
      <c r="M237" s="30" t="s">
        <v>615</v>
      </c>
      <c r="N237" s="30" t="s">
        <v>615</v>
      </c>
      <c r="O237" t="s">
        <v>444</v>
      </c>
      <c r="P237" t="s">
        <v>444</v>
      </c>
      <c r="Q237" s="30" t="s">
        <v>444</v>
      </c>
      <c r="R237" s="30" t="s">
        <v>444</v>
      </c>
      <c r="S237" t="s">
        <v>444</v>
      </c>
      <c r="T237" t="s">
        <v>444</v>
      </c>
      <c r="U237" s="30" t="s">
        <v>444</v>
      </c>
      <c r="V237" s="30" t="s">
        <v>444</v>
      </c>
      <c r="W237" t="s">
        <v>444</v>
      </c>
      <c r="X237" t="s">
        <v>444</v>
      </c>
      <c r="Y237" s="30" t="s">
        <v>444</v>
      </c>
      <c r="Z237" s="30" t="s">
        <v>444</v>
      </c>
      <c r="AA237" t="s">
        <v>444</v>
      </c>
      <c r="AB237" t="s">
        <v>444</v>
      </c>
      <c r="AC237" s="30" t="s">
        <v>444</v>
      </c>
      <c r="AD237" s="30" t="s">
        <v>444</v>
      </c>
      <c r="AE237" t="s">
        <v>444</v>
      </c>
      <c r="AF237" t="s">
        <v>444</v>
      </c>
      <c r="AG237" s="30" t="s">
        <v>444</v>
      </c>
      <c r="AH237" s="30" t="s">
        <v>444</v>
      </c>
      <c r="AI237" t="s">
        <v>444</v>
      </c>
      <c r="AJ237" t="s">
        <v>444</v>
      </c>
      <c r="AK237" s="30" t="s">
        <v>444</v>
      </c>
      <c r="AL237" s="30" t="s">
        <v>444</v>
      </c>
      <c r="AM237" t="s">
        <v>444</v>
      </c>
      <c r="AN237" t="s">
        <v>444</v>
      </c>
      <c r="AO237" s="30" t="s">
        <v>444</v>
      </c>
      <c r="AP237" s="30" t="s">
        <v>444</v>
      </c>
      <c r="AQ237" t="s">
        <v>444</v>
      </c>
      <c r="AR237" t="s">
        <v>444</v>
      </c>
      <c r="AS237" s="30" t="s">
        <v>444</v>
      </c>
      <c r="AT237" s="30" t="s">
        <v>444</v>
      </c>
      <c r="AU237" t="s">
        <v>444</v>
      </c>
      <c r="AV237" t="s">
        <v>444</v>
      </c>
    </row>
    <row r="238" spans="1:48" x14ac:dyDescent="0.25">
      <c r="A238" t="s">
        <v>1985</v>
      </c>
      <c r="B238" t="s">
        <v>3437</v>
      </c>
      <c r="C238" t="s">
        <v>8</v>
      </c>
      <c r="D238" t="s">
        <v>15</v>
      </c>
      <c r="E238" s="30" t="s">
        <v>461</v>
      </c>
      <c r="F238" s="30" t="s">
        <v>3438</v>
      </c>
      <c r="G238" t="s">
        <v>519</v>
      </c>
      <c r="H238" t="s">
        <v>519</v>
      </c>
      <c r="I238" s="30" t="s">
        <v>3439</v>
      </c>
      <c r="J238" s="30" t="s">
        <v>3439</v>
      </c>
      <c r="K238" t="s">
        <v>521</v>
      </c>
      <c r="L238" t="s">
        <v>3440</v>
      </c>
      <c r="M238" s="30" t="s">
        <v>444</v>
      </c>
      <c r="N238" s="30" t="s">
        <v>444</v>
      </c>
      <c r="O238" t="s">
        <v>444</v>
      </c>
      <c r="P238" t="s">
        <v>444</v>
      </c>
      <c r="Q238" s="30" t="s">
        <v>444</v>
      </c>
      <c r="R238" s="30" t="s">
        <v>444</v>
      </c>
      <c r="S238" t="s">
        <v>444</v>
      </c>
      <c r="T238" t="s">
        <v>444</v>
      </c>
      <c r="U238" s="30" t="s">
        <v>444</v>
      </c>
      <c r="V238" s="30" t="s">
        <v>444</v>
      </c>
      <c r="W238" t="s">
        <v>444</v>
      </c>
      <c r="X238" t="s">
        <v>444</v>
      </c>
      <c r="Y238" s="30" t="s">
        <v>444</v>
      </c>
      <c r="Z238" s="30" t="s">
        <v>444</v>
      </c>
      <c r="AA238" t="s">
        <v>444</v>
      </c>
      <c r="AB238" t="s">
        <v>444</v>
      </c>
      <c r="AC238" s="30" t="s">
        <v>444</v>
      </c>
      <c r="AD238" s="30" t="s">
        <v>444</v>
      </c>
      <c r="AE238" t="s">
        <v>444</v>
      </c>
      <c r="AF238" t="s">
        <v>444</v>
      </c>
      <c r="AG238" s="30" t="s">
        <v>444</v>
      </c>
      <c r="AH238" s="30" t="s">
        <v>444</v>
      </c>
      <c r="AI238" t="s">
        <v>444</v>
      </c>
      <c r="AJ238" t="s">
        <v>444</v>
      </c>
      <c r="AK238" s="30" t="s">
        <v>444</v>
      </c>
      <c r="AL238" s="30" t="s">
        <v>444</v>
      </c>
      <c r="AM238" t="s">
        <v>444</v>
      </c>
      <c r="AN238" t="s">
        <v>444</v>
      </c>
      <c r="AO238" s="30" t="s">
        <v>444</v>
      </c>
      <c r="AP238" s="30" t="s">
        <v>444</v>
      </c>
      <c r="AQ238" t="s">
        <v>444</v>
      </c>
      <c r="AR238" t="s">
        <v>444</v>
      </c>
      <c r="AS238" s="30" t="s">
        <v>444</v>
      </c>
      <c r="AT238" s="30" t="s">
        <v>444</v>
      </c>
      <c r="AU238" t="s">
        <v>444</v>
      </c>
      <c r="AV238" t="s">
        <v>444</v>
      </c>
    </row>
    <row r="239" spans="1:48" x14ac:dyDescent="0.25">
      <c r="A239" t="s">
        <v>1056</v>
      </c>
      <c r="B239" t="s">
        <v>1986</v>
      </c>
      <c r="C239" t="s">
        <v>8</v>
      </c>
      <c r="D239" t="s">
        <v>15</v>
      </c>
      <c r="E239" s="30" t="s">
        <v>610</v>
      </c>
      <c r="F239" s="30" t="s">
        <v>610</v>
      </c>
      <c r="G239" t="s">
        <v>611</v>
      </c>
      <c r="H239" t="s">
        <v>611</v>
      </c>
      <c r="I239" s="30" t="s">
        <v>612</v>
      </c>
      <c r="J239" s="30" t="s">
        <v>612</v>
      </c>
      <c r="K239" t="s">
        <v>613</v>
      </c>
      <c r="L239" t="s">
        <v>613</v>
      </c>
      <c r="M239" s="30" t="s">
        <v>615</v>
      </c>
      <c r="N239" s="30" t="s">
        <v>615</v>
      </c>
      <c r="O239" t="s">
        <v>444</v>
      </c>
      <c r="P239" t="s">
        <v>444</v>
      </c>
      <c r="Q239" s="30" t="s">
        <v>444</v>
      </c>
      <c r="R239" s="30" t="s">
        <v>444</v>
      </c>
      <c r="S239" t="s">
        <v>444</v>
      </c>
      <c r="T239" t="s">
        <v>444</v>
      </c>
      <c r="U239" s="30" t="s">
        <v>444</v>
      </c>
      <c r="V239" s="30" t="s">
        <v>444</v>
      </c>
      <c r="W239" t="s">
        <v>444</v>
      </c>
      <c r="X239" t="s">
        <v>444</v>
      </c>
      <c r="Y239" s="30" t="s">
        <v>444</v>
      </c>
      <c r="Z239" s="30" t="s">
        <v>444</v>
      </c>
      <c r="AA239" t="s">
        <v>444</v>
      </c>
      <c r="AB239" t="s">
        <v>444</v>
      </c>
      <c r="AC239" s="30" t="s">
        <v>444</v>
      </c>
      <c r="AD239" s="30" t="s">
        <v>444</v>
      </c>
      <c r="AE239" t="s">
        <v>444</v>
      </c>
      <c r="AF239" t="s">
        <v>444</v>
      </c>
      <c r="AG239" s="30" t="s">
        <v>444</v>
      </c>
      <c r="AH239" s="30" t="s">
        <v>444</v>
      </c>
      <c r="AI239" t="s">
        <v>444</v>
      </c>
      <c r="AJ239" t="s">
        <v>444</v>
      </c>
      <c r="AK239" s="30" t="s">
        <v>444</v>
      </c>
      <c r="AL239" s="30" t="s">
        <v>444</v>
      </c>
      <c r="AM239" t="s">
        <v>444</v>
      </c>
      <c r="AN239" t="s">
        <v>444</v>
      </c>
      <c r="AO239" s="30" t="s">
        <v>444</v>
      </c>
      <c r="AP239" s="30" t="s">
        <v>444</v>
      </c>
      <c r="AQ239" t="s">
        <v>444</v>
      </c>
      <c r="AR239" t="s">
        <v>444</v>
      </c>
      <c r="AS239" s="30" t="s">
        <v>444</v>
      </c>
      <c r="AT239" s="30" t="s">
        <v>444</v>
      </c>
      <c r="AU239" t="s">
        <v>444</v>
      </c>
      <c r="AV239" t="s">
        <v>444</v>
      </c>
    </row>
    <row r="240" spans="1:48" x14ac:dyDescent="0.25">
      <c r="A240" t="s">
        <v>1987</v>
      </c>
      <c r="B240" t="s">
        <v>1988</v>
      </c>
      <c r="C240" t="s">
        <v>8</v>
      </c>
      <c r="D240" t="s">
        <v>15</v>
      </c>
      <c r="E240" s="30" t="s">
        <v>600</v>
      </c>
      <c r="F240" s="30" t="s">
        <v>600</v>
      </c>
      <c r="G240" t="s">
        <v>604</v>
      </c>
      <c r="H240" t="s">
        <v>604</v>
      </c>
      <c r="I240" s="30" t="s">
        <v>605</v>
      </c>
      <c r="J240" s="30" t="s">
        <v>605</v>
      </c>
      <c r="K240" t="s">
        <v>603</v>
      </c>
      <c r="L240" t="s">
        <v>603</v>
      </c>
      <c r="M240" s="30" t="s">
        <v>444</v>
      </c>
      <c r="N240" s="30" t="s">
        <v>444</v>
      </c>
      <c r="O240" t="s">
        <v>444</v>
      </c>
      <c r="P240" t="s">
        <v>444</v>
      </c>
      <c r="Q240" s="30" t="s">
        <v>444</v>
      </c>
      <c r="R240" s="30" t="s">
        <v>444</v>
      </c>
      <c r="S240" t="s">
        <v>444</v>
      </c>
      <c r="T240" t="s">
        <v>444</v>
      </c>
      <c r="U240" s="30" t="s">
        <v>444</v>
      </c>
      <c r="V240" s="30" t="s">
        <v>444</v>
      </c>
      <c r="W240" t="s">
        <v>444</v>
      </c>
      <c r="X240" t="s">
        <v>444</v>
      </c>
      <c r="Y240" s="30" t="s">
        <v>444</v>
      </c>
      <c r="Z240" s="30" t="s">
        <v>444</v>
      </c>
      <c r="AA240" t="s">
        <v>444</v>
      </c>
      <c r="AB240" t="s">
        <v>444</v>
      </c>
      <c r="AC240" s="30" t="s">
        <v>444</v>
      </c>
      <c r="AD240" s="30" t="s">
        <v>444</v>
      </c>
      <c r="AE240" t="s">
        <v>444</v>
      </c>
      <c r="AF240" t="s">
        <v>444</v>
      </c>
      <c r="AG240" s="30" t="s">
        <v>444</v>
      </c>
      <c r="AH240" s="30" t="s">
        <v>444</v>
      </c>
      <c r="AI240" t="s">
        <v>444</v>
      </c>
      <c r="AJ240" t="s">
        <v>444</v>
      </c>
      <c r="AK240" s="30" t="s">
        <v>444</v>
      </c>
      <c r="AL240" s="30" t="s">
        <v>444</v>
      </c>
      <c r="AM240" t="s">
        <v>444</v>
      </c>
      <c r="AN240" t="s">
        <v>444</v>
      </c>
      <c r="AO240" s="30" t="s">
        <v>444</v>
      </c>
      <c r="AP240" s="30" t="s">
        <v>444</v>
      </c>
      <c r="AQ240" t="s">
        <v>444</v>
      </c>
      <c r="AR240" t="s">
        <v>444</v>
      </c>
      <c r="AS240" s="30" t="s">
        <v>444</v>
      </c>
      <c r="AT240" s="30" t="s">
        <v>444</v>
      </c>
      <c r="AU240" t="s">
        <v>444</v>
      </c>
      <c r="AV240" t="s">
        <v>444</v>
      </c>
    </row>
    <row r="241" spans="1:48" x14ac:dyDescent="0.25">
      <c r="A241" t="s">
        <v>1989</v>
      </c>
      <c r="B241" t="s">
        <v>1990</v>
      </c>
      <c r="C241" t="s">
        <v>8</v>
      </c>
      <c r="D241" t="s">
        <v>15</v>
      </c>
      <c r="E241" s="30" t="s">
        <v>462</v>
      </c>
      <c r="F241" s="30" t="s">
        <v>462</v>
      </c>
      <c r="G241" t="s">
        <v>466</v>
      </c>
      <c r="H241" t="s">
        <v>466</v>
      </c>
      <c r="I241" s="30" t="s">
        <v>444</v>
      </c>
      <c r="J241" s="30" t="s">
        <v>444</v>
      </c>
      <c r="K241" t="s">
        <v>444</v>
      </c>
      <c r="L241" t="s">
        <v>444</v>
      </c>
      <c r="M241" s="30" t="s">
        <v>444</v>
      </c>
      <c r="N241" s="30" t="s">
        <v>444</v>
      </c>
      <c r="O241" t="s">
        <v>444</v>
      </c>
      <c r="P241" t="s">
        <v>444</v>
      </c>
      <c r="Q241" s="30" t="s">
        <v>444</v>
      </c>
      <c r="R241" s="30" t="s">
        <v>444</v>
      </c>
      <c r="S241" t="s">
        <v>444</v>
      </c>
      <c r="T241" t="s">
        <v>444</v>
      </c>
      <c r="U241" s="30" t="s">
        <v>444</v>
      </c>
      <c r="V241" s="30" t="s">
        <v>444</v>
      </c>
      <c r="W241" t="s">
        <v>444</v>
      </c>
      <c r="X241" t="s">
        <v>444</v>
      </c>
      <c r="Y241" s="30" t="s">
        <v>444</v>
      </c>
      <c r="Z241" s="30" t="s">
        <v>444</v>
      </c>
      <c r="AA241" t="s">
        <v>444</v>
      </c>
      <c r="AB241" t="s">
        <v>444</v>
      </c>
      <c r="AC241" s="30" t="s">
        <v>444</v>
      </c>
      <c r="AD241" s="30" t="s">
        <v>444</v>
      </c>
      <c r="AE241" t="s">
        <v>444</v>
      </c>
      <c r="AF241" t="s">
        <v>444</v>
      </c>
      <c r="AG241" s="30" t="s">
        <v>444</v>
      </c>
      <c r="AH241" s="30" t="s">
        <v>444</v>
      </c>
      <c r="AI241" t="s">
        <v>444</v>
      </c>
      <c r="AJ241" t="s">
        <v>444</v>
      </c>
      <c r="AK241" s="30" t="s">
        <v>444</v>
      </c>
      <c r="AL241" s="30" t="s">
        <v>444</v>
      </c>
      <c r="AM241" t="s">
        <v>444</v>
      </c>
      <c r="AN241" t="s">
        <v>444</v>
      </c>
      <c r="AO241" s="30" t="s">
        <v>444</v>
      </c>
      <c r="AP241" s="30" t="s">
        <v>444</v>
      </c>
      <c r="AQ241" t="s">
        <v>444</v>
      </c>
      <c r="AR241" t="s">
        <v>444</v>
      </c>
      <c r="AS241" s="30" t="s">
        <v>444</v>
      </c>
      <c r="AT241" s="30" t="s">
        <v>444</v>
      </c>
      <c r="AU241" t="s">
        <v>444</v>
      </c>
      <c r="AV241" t="s">
        <v>444</v>
      </c>
    </row>
    <row r="242" spans="1:48" x14ac:dyDescent="0.25">
      <c r="A242" t="s">
        <v>1991</v>
      </c>
      <c r="B242" t="s">
        <v>1990</v>
      </c>
      <c r="C242" t="s">
        <v>8</v>
      </c>
      <c r="D242" t="s">
        <v>15</v>
      </c>
      <c r="E242" s="30" t="s">
        <v>462</v>
      </c>
      <c r="F242" s="30" t="s">
        <v>462</v>
      </c>
      <c r="G242" t="s">
        <v>466</v>
      </c>
      <c r="H242" t="s">
        <v>466</v>
      </c>
      <c r="I242" s="30" t="s">
        <v>444</v>
      </c>
      <c r="J242" s="30" t="s">
        <v>444</v>
      </c>
      <c r="K242" t="s">
        <v>444</v>
      </c>
      <c r="L242" t="s">
        <v>444</v>
      </c>
      <c r="M242" s="30" t="s">
        <v>444</v>
      </c>
      <c r="N242" s="30" t="s">
        <v>444</v>
      </c>
      <c r="O242" t="s">
        <v>444</v>
      </c>
      <c r="P242" t="s">
        <v>444</v>
      </c>
      <c r="Q242" s="30" t="s">
        <v>444</v>
      </c>
      <c r="R242" s="30" t="s">
        <v>444</v>
      </c>
      <c r="S242" t="s">
        <v>444</v>
      </c>
      <c r="T242" t="s">
        <v>444</v>
      </c>
      <c r="U242" s="30" t="s">
        <v>444</v>
      </c>
      <c r="V242" s="30" t="s">
        <v>444</v>
      </c>
      <c r="W242" t="s">
        <v>444</v>
      </c>
      <c r="X242" t="s">
        <v>444</v>
      </c>
      <c r="Y242" s="30" t="s">
        <v>444</v>
      </c>
      <c r="Z242" s="30" t="s">
        <v>444</v>
      </c>
      <c r="AA242" t="s">
        <v>444</v>
      </c>
      <c r="AB242" t="s">
        <v>444</v>
      </c>
      <c r="AC242" s="30" t="s">
        <v>444</v>
      </c>
      <c r="AD242" s="30" t="s">
        <v>444</v>
      </c>
      <c r="AE242" t="s">
        <v>444</v>
      </c>
      <c r="AF242" t="s">
        <v>444</v>
      </c>
      <c r="AG242" s="30" t="s">
        <v>444</v>
      </c>
      <c r="AH242" s="30" t="s">
        <v>444</v>
      </c>
      <c r="AI242" t="s">
        <v>444</v>
      </c>
      <c r="AJ242" t="s">
        <v>444</v>
      </c>
      <c r="AK242" s="30" t="s">
        <v>444</v>
      </c>
      <c r="AL242" s="30" t="s">
        <v>444</v>
      </c>
      <c r="AM242" t="s">
        <v>444</v>
      </c>
      <c r="AN242" t="s">
        <v>444</v>
      </c>
      <c r="AO242" s="30" t="s">
        <v>444</v>
      </c>
      <c r="AP242" s="30" t="s">
        <v>444</v>
      </c>
      <c r="AQ242" t="s">
        <v>444</v>
      </c>
      <c r="AR242" t="s">
        <v>444</v>
      </c>
      <c r="AS242" s="30" t="s">
        <v>444</v>
      </c>
      <c r="AT242" s="30" t="s">
        <v>444</v>
      </c>
      <c r="AU242" t="s">
        <v>444</v>
      </c>
      <c r="AV242" t="s">
        <v>444</v>
      </c>
    </row>
    <row r="243" spans="1:48" x14ac:dyDescent="0.25">
      <c r="A243" t="s">
        <v>803</v>
      </c>
      <c r="B243" t="s">
        <v>1992</v>
      </c>
      <c r="C243" t="s">
        <v>8</v>
      </c>
      <c r="D243" t="s">
        <v>15</v>
      </c>
      <c r="E243" s="30" t="s">
        <v>542</v>
      </c>
      <c r="F243" s="30" t="s">
        <v>542</v>
      </c>
      <c r="G243" t="s">
        <v>600</v>
      </c>
      <c r="H243" t="s">
        <v>600</v>
      </c>
      <c r="I243" s="30" t="s">
        <v>599</v>
      </c>
      <c r="J243" s="30" t="s">
        <v>599</v>
      </c>
      <c r="K243" t="s">
        <v>601</v>
      </c>
      <c r="L243" t="s">
        <v>601</v>
      </c>
      <c r="M243" s="30" t="s">
        <v>598</v>
      </c>
      <c r="N243" s="30" t="s">
        <v>598</v>
      </c>
      <c r="O243" t="s">
        <v>606</v>
      </c>
      <c r="P243" t="s">
        <v>606</v>
      </c>
      <c r="Q243" s="30" t="s">
        <v>608</v>
      </c>
      <c r="R243" s="30" t="s">
        <v>608</v>
      </c>
      <c r="S243" t="s">
        <v>444</v>
      </c>
      <c r="T243" t="s">
        <v>444</v>
      </c>
      <c r="U243" s="30" t="s">
        <v>444</v>
      </c>
      <c r="V243" s="30" t="s">
        <v>444</v>
      </c>
      <c r="W243" t="s">
        <v>444</v>
      </c>
      <c r="X243" t="s">
        <v>444</v>
      </c>
      <c r="Y243" s="30" t="s">
        <v>444</v>
      </c>
      <c r="Z243" s="30" t="s">
        <v>444</v>
      </c>
      <c r="AA243" t="s">
        <v>444</v>
      </c>
      <c r="AB243" t="s">
        <v>444</v>
      </c>
      <c r="AC243" s="30" t="s">
        <v>444</v>
      </c>
      <c r="AD243" s="30" t="s">
        <v>444</v>
      </c>
      <c r="AE243" t="s">
        <v>444</v>
      </c>
      <c r="AF243" t="s">
        <v>444</v>
      </c>
      <c r="AG243" s="30" t="s">
        <v>444</v>
      </c>
      <c r="AH243" s="30" t="s">
        <v>444</v>
      </c>
      <c r="AI243" t="s">
        <v>444</v>
      </c>
      <c r="AJ243" t="s">
        <v>444</v>
      </c>
      <c r="AK243" s="30" t="s">
        <v>444</v>
      </c>
      <c r="AL243" s="30" t="s">
        <v>444</v>
      </c>
      <c r="AM243" t="s">
        <v>444</v>
      </c>
      <c r="AN243" t="s">
        <v>444</v>
      </c>
      <c r="AO243" s="30" t="s">
        <v>444</v>
      </c>
      <c r="AP243" s="30" t="s">
        <v>444</v>
      </c>
      <c r="AQ243" t="s">
        <v>444</v>
      </c>
      <c r="AR243" t="s">
        <v>444</v>
      </c>
      <c r="AS243" s="30" t="s">
        <v>444</v>
      </c>
      <c r="AT243" s="30" t="s">
        <v>444</v>
      </c>
      <c r="AU243" t="s">
        <v>444</v>
      </c>
      <c r="AV243" t="s">
        <v>444</v>
      </c>
    </row>
    <row r="244" spans="1:48" x14ac:dyDescent="0.25">
      <c r="A244" t="s">
        <v>932</v>
      </c>
      <c r="B244" t="s">
        <v>2008</v>
      </c>
      <c r="C244" t="s">
        <v>8</v>
      </c>
      <c r="D244" t="s">
        <v>15</v>
      </c>
      <c r="E244" s="30" t="s">
        <v>508</v>
      </c>
      <c r="F244" s="30" t="s">
        <v>508</v>
      </c>
      <c r="G244" t="s">
        <v>518</v>
      </c>
      <c r="H244" t="s">
        <v>518</v>
      </c>
      <c r="I244" s="30" t="s">
        <v>3441</v>
      </c>
      <c r="J244" s="30" t="s">
        <v>3441</v>
      </c>
      <c r="K244" t="s">
        <v>3439</v>
      </c>
      <c r="L244" t="s">
        <v>3439</v>
      </c>
      <c r="M244" s="30" t="s">
        <v>444</v>
      </c>
      <c r="N244" s="30" t="s">
        <v>444</v>
      </c>
      <c r="O244" t="s">
        <v>444</v>
      </c>
      <c r="P244" t="s">
        <v>444</v>
      </c>
      <c r="Q244" s="30" t="s">
        <v>444</v>
      </c>
      <c r="R244" s="30" t="s">
        <v>444</v>
      </c>
      <c r="S244" t="s">
        <v>444</v>
      </c>
      <c r="T244" t="s">
        <v>444</v>
      </c>
      <c r="U244" s="30" t="s">
        <v>444</v>
      </c>
      <c r="V244" s="30" t="s">
        <v>444</v>
      </c>
      <c r="W244" t="s">
        <v>444</v>
      </c>
      <c r="X244" t="s">
        <v>444</v>
      </c>
      <c r="Y244" s="30" t="s">
        <v>444</v>
      </c>
      <c r="Z244" s="30" t="s">
        <v>444</v>
      </c>
      <c r="AA244" t="s">
        <v>444</v>
      </c>
      <c r="AB244" t="s">
        <v>444</v>
      </c>
      <c r="AC244" s="30" t="s">
        <v>444</v>
      </c>
      <c r="AD244" s="30" t="s">
        <v>444</v>
      </c>
      <c r="AE244" t="s">
        <v>444</v>
      </c>
      <c r="AF244" t="s">
        <v>444</v>
      </c>
      <c r="AG244" s="30" t="s">
        <v>444</v>
      </c>
      <c r="AH244" s="30" t="s">
        <v>444</v>
      </c>
      <c r="AI244" t="s">
        <v>444</v>
      </c>
      <c r="AJ244" t="s">
        <v>444</v>
      </c>
      <c r="AK244" s="30" t="s">
        <v>444</v>
      </c>
      <c r="AL244" s="30" t="s">
        <v>444</v>
      </c>
      <c r="AM244" t="s">
        <v>444</v>
      </c>
      <c r="AN244" t="s">
        <v>444</v>
      </c>
      <c r="AO244" s="30" t="s">
        <v>444</v>
      </c>
      <c r="AP244" s="30" t="s">
        <v>444</v>
      </c>
      <c r="AQ244" t="s">
        <v>444</v>
      </c>
      <c r="AR244" t="s">
        <v>444</v>
      </c>
      <c r="AS244" s="30" t="s">
        <v>444</v>
      </c>
      <c r="AT244" s="30" t="s">
        <v>444</v>
      </c>
      <c r="AU244" t="s">
        <v>444</v>
      </c>
      <c r="AV244" t="s">
        <v>444</v>
      </c>
    </row>
    <row r="245" spans="1:48" x14ac:dyDescent="0.25">
      <c r="A245" t="s">
        <v>2009</v>
      </c>
      <c r="B245" t="s">
        <v>2010</v>
      </c>
      <c r="C245" t="s">
        <v>8</v>
      </c>
      <c r="D245" t="s">
        <v>15</v>
      </c>
      <c r="E245" s="30" t="s">
        <v>508</v>
      </c>
      <c r="F245" s="30" t="s">
        <v>508</v>
      </c>
      <c r="G245" t="s">
        <v>518</v>
      </c>
      <c r="H245" t="s">
        <v>518</v>
      </c>
      <c r="I245" s="30" t="s">
        <v>3441</v>
      </c>
      <c r="J245" s="30" t="s">
        <v>3441</v>
      </c>
      <c r="K245" t="s">
        <v>3439</v>
      </c>
      <c r="L245" t="s">
        <v>3439</v>
      </c>
      <c r="M245" s="30" t="s">
        <v>523</v>
      </c>
      <c r="N245" s="30" t="s">
        <v>523</v>
      </c>
      <c r="O245" t="s">
        <v>525</v>
      </c>
      <c r="P245" t="s">
        <v>525</v>
      </c>
      <c r="Q245" s="30" t="s">
        <v>444</v>
      </c>
      <c r="R245" s="30" t="s">
        <v>444</v>
      </c>
      <c r="S245" t="s">
        <v>444</v>
      </c>
      <c r="T245" t="s">
        <v>444</v>
      </c>
      <c r="U245" s="30" t="s">
        <v>444</v>
      </c>
      <c r="V245" s="30" t="s">
        <v>444</v>
      </c>
      <c r="W245" t="s">
        <v>444</v>
      </c>
      <c r="X245" t="s">
        <v>444</v>
      </c>
      <c r="Y245" s="30" t="s">
        <v>444</v>
      </c>
      <c r="Z245" s="30" t="s">
        <v>444</v>
      </c>
      <c r="AA245" t="s">
        <v>444</v>
      </c>
      <c r="AB245" t="s">
        <v>444</v>
      </c>
      <c r="AC245" s="30" t="s">
        <v>444</v>
      </c>
      <c r="AD245" s="30" t="s">
        <v>444</v>
      </c>
      <c r="AE245" t="s">
        <v>444</v>
      </c>
      <c r="AF245" t="s">
        <v>444</v>
      </c>
      <c r="AG245" s="30" t="s">
        <v>444</v>
      </c>
      <c r="AH245" s="30" t="s">
        <v>444</v>
      </c>
      <c r="AI245" t="s">
        <v>444</v>
      </c>
      <c r="AJ245" t="s">
        <v>444</v>
      </c>
      <c r="AK245" s="30" t="s">
        <v>444</v>
      </c>
      <c r="AL245" s="30" t="s">
        <v>444</v>
      </c>
      <c r="AM245" t="s">
        <v>444</v>
      </c>
      <c r="AN245" t="s">
        <v>444</v>
      </c>
      <c r="AO245" s="30" t="s">
        <v>444</v>
      </c>
      <c r="AP245" s="30" t="s">
        <v>444</v>
      </c>
      <c r="AQ245" t="s">
        <v>444</v>
      </c>
      <c r="AR245" t="s">
        <v>444</v>
      </c>
      <c r="AS245" s="30" t="s">
        <v>444</v>
      </c>
      <c r="AT245" s="30" t="s">
        <v>444</v>
      </c>
      <c r="AU245" t="s">
        <v>444</v>
      </c>
      <c r="AV245" t="s">
        <v>444</v>
      </c>
    </row>
    <row r="246" spans="1:48" x14ac:dyDescent="0.25">
      <c r="A246" t="s">
        <v>933</v>
      </c>
      <c r="B246" t="s">
        <v>2017</v>
      </c>
      <c r="C246" t="s">
        <v>8</v>
      </c>
      <c r="D246" t="s">
        <v>15</v>
      </c>
      <c r="E246" s="30" t="s">
        <v>616</v>
      </c>
      <c r="F246" s="30" t="s">
        <v>3442</v>
      </c>
      <c r="G246" t="s">
        <v>444</v>
      </c>
      <c r="H246" t="s">
        <v>444</v>
      </c>
      <c r="I246" s="30" t="s">
        <v>444</v>
      </c>
      <c r="J246" s="30" t="s">
        <v>444</v>
      </c>
      <c r="K246" t="s">
        <v>444</v>
      </c>
      <c r="L246" t="s">
        <v>444</v>
      </c>
      <c r="M246" s="30" t="s">
        <v>444</v>
      </c>
      <c r="N246" s="30" t="s">
        <v>444</v>
      </c>
      <c r="O246" t="s">
        <v>444</v>
      </c>
      <c r="P246" t="s">
        <v>444</v>
      </c>
      <c r="Q246" s="30" t="s">
        <v>444</v>
      </c>
      <c r="R246" s="30" t="s">
        <v>444</v>
      </c>
      <c r="S246" t="s">
        <v>444</v>
      </c>
      <c r="T246" t="s">
        <v>444</v>
      </c>
      <c r="U246" s="30" t="s">
        <v>444</v>
      </c>
      <c r="V246" s="30" t="s">
        <v>444</v>
      </c>
      <c r="W246" t="s">
        <v>444</v>
      </c>
      <c r="X246" t="s">
        <v>444</v>
      </c>
      <c r="Y246" s="30" t="s">
        <v>444</v>
      </c>
      <c r="Z246" s="30" t="s">
        <v>444</v>
      </c>
      <c r="AA246" t="s">
        <v>444</v>
      </c>
      <c r="AB246" t="s">
        <v>444</v>
      </c>
      <c r="AC246" s="30" t="s">
        <v>444</v>
      </c>
      <c r="AD246" s="30" t="s">
        <v>444</v>
      </c>
      <c r="AE246" t="s">
        <v>444</v>
      </c>
      <c r="AF246" t="s">
        <v>444</v>
      </c>
      <c r="AG246" s="30" t="s">
        <v>444</v>
      </c>
      <c r="AH246" s="30" t="s">
        <v>444</v>
      </c>
      <c r="AI246" t="s">
        <v>444</v>
      </c>
      <c r="AJ246" t="s">
        <v>444</v>
      </c>
      <c r="AK246" s="30" t="s">
        <v>444</v>
      </c>
      <c r="AL246" s="30" t="s">
        <v>444</v>
      </c>
      <c r="AM246" t="s">
        <v>444</v>
      </c>
      <c r="AN246" t="s">
        <v>444</v>
      </c>
      <c r="AO246" s="30" t="s">
        <v>444</v>
      </c>
      <c r="AP246" s="30" t="s">
        <v>444</v>
      </c>
      <c r="AQ246" t="s">
        <v>444</v>
      </c>
      <c r="AR246" t="s">
        <v>444</v>
      </c>
      <c r="AS246" s="30" t="s">
        <v>444</v>
      </c>
      <c r="AT246" s="30" t="s">
        <v>444</v>
      </c>
      <c r="AU246" t="s">
        <v>444</v>
      </c>
      <c r="AV246" t="s">
        <v>444</v>
      </c>
    </row>
    <row r="247" spans="1:48" x14ac:dyDescent="0.25">
      <c r="A247" t="s">
        <v>2018</v>
      </c>
      <c r="B247" t="s">
        <v>2019</v>
      </c>
      <c r="C247" t="s">
        <v>8</v>
      </c>
      <c r="D247" t="s">
        <v>15</v>
      </c>
      <c r="E247" s="30" t="s">
        <v>616</v>
      </c>
      <c r="F247" s="30" t="s">
        <v>617</v>
      </c>
      <c r="G247" t="s">
        <v>619</v>
      </c>
      <c r="H247" t="s">
        <v>3442</v>
      </c>
      <c r="I247" s="30" t="s">
        <v>622</v>
      </c>
      <c r="J247" s="30" t="s">
        <v>622</v>
      </c>
      <c r="K247" t="s">
        <v>444</v>
      </c>
      <c r="L247" t="s">
        <v>444</v>
      </c>
      <c r="M247" s="30" t="s">
        <v>444</v>
      </c>
      <c r="N247" s="30" t="s">
        <v>444</v>
      </c>
      <c r="O247" t="s">
        <v>444</v>
      </c>
      <c r="P247" t="s">
        <v>444</v>
      </c>
      <c r="Q247" s="30" t="s">
        <v>444</v>
      </c>
      <c r="R247" s="30" t="s">
        <v>444</v>
      </c>
      <c r="S247" t="s">
        <v>444</v>
      </c>
      <c r="T247" t="s">
        <v>444</v>
      </c>
      <c r="U247" s="30" t="s">
        <v>444</v>
      </c>
      <c r="V247" s="30" t="s">
        <v>444</v>
      </c>
      <c r="W247" t="s">
        <v>444</v>
      </c>
      <c r="X247" t="s">
        <v>444</v>
      </c>
      <c r="Y247" s="30" t="s">
        <v>444</v>
      </c>
      <c r="Z247" s="30" t="s">
        <v>444</v>
      </c>
      <c r="AA247" t="s">
        <v>444</v>
      </c>
      <c r="AB247" t="s">
        <v>444</v>
      </c>
      <c r="AC247" s="30" t="s">
        <v>444</v>
      </c>
      <c r="AD247" s="30" t="s">
        <v>444</v>
      </c>
      <c r="AE247" t="s">
        <v>444</v>
      </c>
      <c r="AF247" t="s">
        <v>444</v>
      </c>
      <c r="AG247" s="30" t="s">
        <v>444</v>
      </c>
      <c r="AH247" s="30" t="s">
        <v>444</v>
      </c>
      <c r="AI247" t="s">
        <v>444</v>
      </c>
      <c r="AJ247" t="s">
        <v>444</v>
      </c>
      <c r="AK247" s="30" t="s">
        <v>444</v>
      </c>
      <c r="AL247" s="30" t="s">
        <v>444</v>
      </c>
      <c r="AM247" t="s">
        <v>444</v>
      </c>
      <c r="AN247" t="s">
        <v>444</v>
      </c>
      <c r="AO247" s="30" t="s">
        <v>444</v>
      </c>
      <c r="AP247" s="30" t="s">
        <v>444</v>
      </c>
      <c r="AQ247" t="s">
        <v>444</v>
      </c>
      <c r="AR247" t="s">
        <v>444</v>
      </c>
      <c r="AS247" s="30" t="s">
        <v>444</v>
      </c>
      <c r="AT247" s="30" t="s">
        <v>444</v>
      </c>
      <c r="AU247" t="s">
        <v>444</v>
      </c>
      <c r="AV247" t="s">
        <v>444</v>
      </c>
    </row>
    <row r="248" spans="1:48" x14ac:dyDescent="0.25">
      <c r="A248" t="s">
        <v>2024</v>
      </c>
      <c r="B248" t="s">
        <v>2025</v>
      </c>
      <c r="C248" t="s">
        <v>8</v>
      </c>
      <c r="D248" t="s">
        <v>15</v>
      </c>
      <c r="E248" s="30" t="s">
        <v>526</v>
      </c>
      <c r="F248" s="30" t="s">
        <v>1453</v>
      </c>
      <c r="G248" t="s">
        <v>1454</v>
      </c>
      <c r="H248" t="s">
        <v>609</v>
      </c>
      <c r="I248" s="30" t="s">
        <v>622</v>
      </c>
      <c r="J248" s="30" t="s">
        <v>622</v>
      </c>
      <c r="K248" t="s">
        <v>623</v>
      </c>
      <c r="L248" t="s">
        <v>623</v>
      </c>
      <c r="M248" s="30" t="s">
        <v>444</v>
      </c>
      <c r="N248" s="30" t="s">
        <v>444</v>
      </c>
      <c r="O248" t="s">
        <v>444</v>
      </c>
      <c r="P248" t="s">
        <v>444</v>
      </c>
      <c r="Q248" s="30" t="s">
        <v>444</v>
      </c>
      <c r="R248" s="30" t="s">
        <v>444</v>
      </c>
      <c r="S248" t="s">
        <v>444</v>
      </c>
      <c r="T248" t="s">
        <v>444</v>
      </c>
      <c r="U248" s="30" t="s">
        <v>444</v>
      </c>
      <c r="V248" s="30" t="s">
        <v>444</v>
      </c>
      <c r="W248" t="s">
        <v>444</v>
      </c>
      <c r="X248" t="s">
        <v>444</v>
      </c>
      <c r="Y248" s="30" t="s">
        <v>444</v>
      </c>
      <c r="Z248" s="30" t="s">
        <v>444</v>
      </c>
      <c r="AA248" t="s">
        <v>444</v>
      </c>
      <c r="AB248" t="s">
        <v>444</v>
      </c>
      <c r="AC248" s="30" t="s">
        <v>444</v>
      </c>
      <c r="AD248" s="30" t="s">
        <v>444</v>
      </c>
      <c r="AE248" t="s">
        <v>444</v>
      </c>
      <c r="AF248" t="s">
        <v>444</v>
      </c>
      <c r="AG248" s="30" t="s">
        <v>444</v>
      </c>
      <c r="AH248" s="30" t="s">
        <v>444</v>
      </c>
      <c r="AI248" t="s">
        <v>444</v>
      </c>
      <c r="AJ248" t="s">
        <v>444</v>
      </c>
      <c r="AK248" s="30" t="s">
        <v>444</v>
      </c>
      <c r="AL248" s="30" t="s">
        <v>444</v>
      </c>
      <c r="AM248" t="s">
        <v>444</v>
      </c>
      <c r="AN248" t="s">
        <v>444</v>
      </c>
      <c r="AO248" s="30" t="s">
        <v>444</v>
      </c>
      <c r="AP248" s="30" t="s">
        <v>444</v>
      </c>
      <c r="AQ248" t="s">
        <v>444</v>
      </c>
      <c r="AR248" t="s">
        <v>444</v>
      </c>
      <c r="AS248" s="30" t="s">
        <v>444</v>
      </c>
      <c r="AT248" s="30" t="s">
        <v>444</v>
      </c>
      <c r="AU248" t="s">
        <v>444</v>
      </c>
      <c r="AV248" t="s">
        <v>444</v>
      </c>
    </row>
    <row r="249" spans="1:48" x14ac:dyDescent="0.25">
      <c r="A249" t="s">
        <v>2042</v>
      </c>
      <c r="B249" t="s">
        <v>2043</v>
      </c>
      <c r="C249" t="s">
        <v>15</v>
      </c>
      <c r="D249" t="s">
        <v>15</v>
      </c>
      <c r="E249" s="30" t="s">
        <v>526</v>
      </c>
      <c r="F249" s="30" t="s">
        <v>1453</v>
      </c>
      <c r="G249" t="s">
        <v>1454</v>
      </c>
      <c r="H249" t="s">
        <v>1522</v>
      </c>
      <c r="I249" s="30" t="s">
        <v>444</v>
      </c>
      <c r="J249" s="30" t="s">
        <v>444</v>
      </c>
      <c r="K249" t="s">
        <v>444</v>
      </c>
      <c r="L249" t="s">
        <v>444</v>
      </c>
      <c r="M249" s="30" t="s">
        <v>444</v>
      </c>
      <c r="N249" s="30" t="s">
        <v>444</v>
      </c>
      <c r="O249" t="s">
        <v>444</v>
      </c>
      <c r="P249" t="s">
        <v>444</v>
      </c>
      <c r="Q249" s="30" t="s">
        <v>444</v>
      </c>
      <c r="R249" s="30" t="s">
        <v>444</v>
      </c>
      <c r="S249" t="s">
        <v>444</v>
      </c>
      <c r="T249" t="s">
        <v>444</v>
      </c>
      <c r="U249" s="30" t="s">
        <v>444</v>
      </c>
      <c r="V249" s="30" t="s">
        <v>444</v>
      </c>
      <c r="W249" t="s">
        <v>444</v>
      </c>
      <c r="X249" t="s">
        <v>444</v>
      </c>
      <c r="Y249" s="30" t="s">
        <v>444</v>
      </c>
      <c r="Z249" s="30" t="s">
        <v>444</v>
      </c>
      <c r="AA249" t="s">
        <v>444</v>
      </c>
      <c r="AB249" t="s">
        <v>444</v>
      </c>
      <c r="AC249" s="30" t="s">
        <v>444</v>
      </c>
      <c r="AD249" s="30" t="s">
        <v>444</v>
      </c>
      <c r="AE249" t="s">
        <v>444</v>
      </c>
      <c r="AF249" t="s">
        <v>444</v>
      </c>
      <c r="AG249" s="30" t="s">
        <v>444</v>
      </c>
      <c r="AH249" s="30" t="s">
        <v>444</v>
      </c>
      <c r="AI249" t="s">
        <v>444</v>
      </c>
      <c r="AJ249" t="s">
        <v>444</v>
      </c>
      <c r="AK249" s="30" t="s">
        <v>444</v>
      </c>
      <c r="AL249" s="30" t="s">
        <v>444</v>
      </c>
      <c r="AM249" t="s">
        <v>444</v>
      </c>
      <c r="AN249" t="s">
        <v>444</v>
      </c>
      <c r="AO249" s="30" t="s">
        <v>444</v>
      </c>
      <c r="AP249" s="30" t="s">
        <v>444</v>
      </c>
      <c r="AQ249" t="s">
        <v>444</v>
      </c>
      <c r="AR249" t="s">
        <v>444</v>
      </c>
      <c r="AS249" s="30" t="s">
        <v>444</v>
      </c>
      <c r="AT249" s="30" t="s">
        <v>444</v>
      </c>
      <c r="AU249" t="s">
        <v>444</v>
      </c>
      <c r="AV249" t="s">
        <v>444</v>
      </c>
    </row>
    <row r="250" spans="1:48" x14ac:dyDescent="0.25">
      <c r="A250" t="s">
        <v>934</v>
      </c>
      <c r="B250" t="s">
        <v>2044</v>
      </c>
      <c r="C250" t="s">
        <v>8</v>
      </c>
      <c r="D250" t="s">
        <v>15</v>
      </c>
      <c r="E250" s="30" t="s">
        <v>526</v>
      </c>
      <c r="F250" s="30" t="s">
        <v>532</v>
      </c>
      <c r="G250" t="s">
        <v>555</v>
      </c>
      <c r="H250" t="s">
        <v>555</v>
      </c>
      <c r="I250" s="30" t="s">
        <v>556</v>
      </c>
      <c r="J250" s="30" t="s">
        <v>556</v>
      </c>
      <c r="K250" t="s">
        <v>557</v>
      </c>
      <c r="L250" t="s">
        <v>558</v>
      </c>
      <c r="M250" s="30" t="s">
        <v>565</v>
      </c>
      <c r="N250" s="30" t="s">
        <v>1453</v>
      </c>
      <c r="O250" t="s">
        <v>444</v>
      </c>
      <c r="P250" t="s">
        <v>444</v>
      </c>
      <c r="Q250" s="30" t="s">
        <v>444</v>
      </c>
      <c r="R250" s="30" t="s">
        <v>444</v>
      </c>
      <c r="S250" t="s">
        <v>444</v>
      </c>
      <c r="T250" t="s">
        <v>444</v>
      </c>
      <c r="U250" s="30" t="s">
        <v>444</v>
      </c>
      <c r="V250" s="30" t="s">
        <v>444</v>
      </c>
      <c r="W250" t="s">
        <v>444</v>
      </c>
      <c r="X250" t="s">
        <v>444</v>
      </c>
      <c r="Y250" s="30" t="s">
        <v>444</v>
      </c>
      <c r="Z250" s="30" t="s">
        <v>444</v>
      </c>
      <c r="AA250" t="s">
        <v>444</v>
      </c>
      <c r="AB250" t="s">
        <v>444</v>
      </c>
      <c r="AC250" s="30" t="s">
        <v>444</v>
      </c>
      <c r="AD250" s="30" t="s">
        <v>444</v>
      </c>
      <c r="AE250" t="s">
        <v>444</v>
      </c>
      <c r="AF250" t="s">
        <v>444</v>
      </c>
      <c r="AG250" s="30" t="s">
        <v>444</v>
      </c>
      <c r="AH250" s="30" t="s">
        <v>444</v>
      </c>
      <c r="AI250" t="s">
        <v>444</v>
      </c>
      <c r="AJ250" t="s">
        <v>444</v>
      </c>
      <c r="AK250" s="30" t="s">
        <v>444</v>
      </c>
      <c r="AL250" s="30" t="s">
        <v>444</v>
      </c>
      <c r="AM250" t="s">
        <v>444</v>
      </c>
      <c r="AN250" t="s">
        <v>444</v>
      </c>
      <c r="AO250" s="30" t="s">
        <v>444</v>
      </c>
      <c r="AP250" s="30" t="s">
        <v>444</v>
      </c>
      <c r="AQ250" t="s">
        <v>444</v>
      </c>
      <c r="AR250" t="s">
        <v>444</v>
      </c>
      <c r="AS250" s="30" t="s">
        <v>444</v>
      </c>
      <c r="AT250" s="30" t="s">
        <v>444</v>
      </c>
      <c r="AU250" t="s">
        <v>444</v>
      </c>
      <c r="AV250" t="s">
        <v>444</v>
      </c>
    </row>
    <row r="251" spans="1:48" x14ac:dyDescent="0.25">
      <c r="A251" t="s">
        <v>804</v>
      </c>
      <c r="B251" t="s">
        <v>2049</v>
      </c>
      <c r="C251" t="s">
        <v>8</v>
      </c>
      <c r="D251" t="s">
        <v>15</v>
      </c>
      <c r="E251" s="30" t="s">
        <v>542</v>
      </c>
      <c r="F251" s="30" t="s">
        <v>542</v>
      </c>
      <c r="G251" t="s">
        <v>600</v>
      </c>
      <c r="H251" t="s">
        <v>600</v>
      </c>
      <c r="I251" s="30" t="s">
        <v>599</v>
      </c>
      <c r="J251" s="30" t="s">
        <v>599</v>
      </c>
      <c r="K251" t="s">
        <v>601</v>
      </c>
      <c r="L251" t="s">
        <v>601</v>
      </c>
      <c r="M251" s="30" t="s">
        <v>598</v>
      </c>
      <c r="N251" s="30" t="s">
        <v>598</v>
      </c>
      <c r="O251" t="s">
        <v>444</v>
      </c>
      <c r="P251" t="s">
        <v>444</v>
      </c>
      <c r="Q251" s="30" t="s">
        <v>444</v>
      </c>
      <c r="R251" s="30" t="s">
        <v>444</v>
      </c>
      <c r="S251" t="s">
        <v>444</v>
      </c>
      <c r="T251" t="s">
        <v>444</v>
      </c>
      <c r="U251" s="30" t="s">
        <v>444</v>
      </c>
      <c r="V251" s="30" t="s">
        <v>444</v>
      </c>
      <c r="W251" t="s">
        <v>444</v>
      </c>
      <c r="X251" t="s">
        <v>444</v>
      </c>
      <c r="Y251" s="30" t="s">
        <v>444</v>
      </c>
      <c r="Z251" s="30" t="s">
        <v>444</v>
      </c>
      <c r="AA251" t="s">
        <v>444</v>
      </c>
      <c r="AB251" t="s">
        <v>444</v>
      </c>
      <c r="AC251" s="30" t="s">
        <v>444</v>
      </c>
      <c r="AD251" s="30" t="s">
        <v>444</v>
      </c>
      <c r="AE251" t="s">
        <v>444</v>
      </c>
      <c r="AF251" t="s">
        <v>444</v>
      </c>
      <c r="AG251" s="30" t="s">
        <v>444</v>
      </c>
      <c r="AH251" s="30" t="s">
        <v>444</v>
      </c>
      <c r="AI251" t="s">
        <v>444</v>
      </c>
      <c r="AJ251" t="s">
        <v>444</v>
      </c>
      <c r="AK251" s="30" t="s">
        <v>444</v>
      </c>
      <c r="AL251" s="30" t="s">
        <v>444</v>
      </c>
      <c r="AM251" t="s">
        <v>444</v>
      </c>
      <c r="AN251" t="s">
        <v>444</v>
      </c>
      <c r="AO251" s="30" t="s">
        <v>444</v>
      </c>
      <c r="AP251" s="30" t="s">
        <v>444</v>
      </c>
      <c r="AQ251" t="s">
        <v>444</v>
      </c>
      <c r="AR251" t="s">
        <v>444</v>
      </c>
      <c r="AS251" s="30" t="s">
        <v>444</v>
      </c>
      <c r="AT251" s="30" t="s">
        <v>444</v>
      </c>
      <c r="AU251" t="s">
        <v>444</v>
      </c>
      <c r="AV251" t="s">
        <v>444</v>
      </c>
    </row>
    <row r="252" spans="1:48" x14ac:dyDescent="0.25">
      <c r="A252" t="s">
        <v>2050</v>
      </c>
      <c r="B252" t="s">
        <v>3443</v>
      </c>
      <c r="C252" t="s">
        <v>8</v>
      </c>
      <c r="D252" t="s">
        <v>15</v>
      </c>
      <c r="E252" s="30" t="s">
        <v>461</v>
      </c>
      <c r="F252" s="30" t="s">
        <v>3438</v>
      </c>
      <c r="G252" t="s">
        <v>444</v>
      </c>
      <c r="H252" t="s">
        <v>444</v>
      </c>
      <c r="I252" s="30" t="s">
        <v>444</v>
      </c>
      <c r="J252" s="30" t="s">
        <v>444</v>
      </c>
      <c r="K252" t="s">
        <v>444</v>
      </c>
      <c r="L252" t="s">
        <v>444</v>
      </c>
      <c r="M252" s="30" t="s">
        <v>444</v>
      </c>
      <c r="N252" s="30" t="s">
        <v>444</v>
      </c>
      <c r="O252" t="s">
        <v>444</v>
      </c>
      <c r="P252" t="s">
        <v>444</v>
      </c>
      <c r="Q252" s="30" t="s">
        <v>444</v>
      </c>
      <c r="R252" s="30" t="s">
        <v>444</v>
      </c>
      <c r="S252" t="s">
        <v>444</v>
      </c>
      <c r="T252" t="s">
        <v>444</v>
      </c>
      <c r="U252" s="30" t="s">
        <v>444</v>
      </c>
      <c r="V252" s="30" t="s">
        <v>444</v>
      </c>
      <c r="W252" t="s">
        <v>444</v>
      </c>
      <c r="X252" t="s">
        <v>444</v>
      </c>
      <c r="Y252" s="30" t="s">
        <v>444</v>
      </c>
      <c r="Z252" s="30" t="s">
        <v>444</v>
      </c>
      <c r="AA252" t="s">
        <v>444</v>
      </c>
      <c r="AB252" t="s">
        <v>444</v>
      </c>
      <c r="AC252" s="30" t="s">
        <v>444</v>
      </c>
      <c r="AD252" s="30" t="s">
        <v>444</v>
      </c>
      <c r="AE252" t="s">
        <v>444</v>
      </c>
      <c r="AF252" t="s">
        <v>444</v>
      </c>
      <c r="AG252" s="30" t="s">
        <v>444</v>
      </c>
      <c r="AH252" s="30" t="s">
        <v>444</v>
      </c>
      <c r="AI252" t="s">
        <v>444</v>
      </c>
      <c r="AJ252" t="s">
        <v>444</v>
      </c>
      <c r="AK252" s="30" t="s">
        <v>444</v>
      </c>
      <c r="AL252" s="30" t="s">
        <v>444</v>
      </c>
      <c r="AM252" t="s">
        <v>444</v>
      </c>
      <c r="AN252" t="s">
        <v>444</v>
      </c>
      <c r="AO252" s="30" t="s">
        <v>444</v>
      </c>
      <c r="AP252" s="30" t="s">
        <v>444</v>
      </c>
      <c r="AQ252" t="s">
        <v>444</v>
      </c>
      <c r="AR252" t="s">
        <v>444</v>
      </c>
      <c r="AS252" s="30" t="s">
        <v>444</v>
      </c>
      <c r="AT252" s="30" t="s">
        <v>444</v>
      </c>
      <c r="AU252" t="s">
        <v>444</v>
      </c>
      <c r="AV252" t="s">
        <v>444</v>
      </c>
    </row>
    <row r="253" spans="1:48" x14ac:dyDescent="0.25">
      <c r="A253" t="s">
        <v>810</v>
      </c>
      <c r="B253" t="s">
        <v>2051</v>
      </c>
      <c r="C253" t="s">
        <v>8</v>
      </c>
      <c r="D253" t="s">
        <v>15</v>
      </c>
      <c r="E253" s="30" t="s">
        <v>538</v>
      </c>
      <c r="F253" s="30" t="s">
        <v>1453</v>
      </c>
      <c r="G253" t="s">
        <v>1454</v>
      </c>
      <c r="H253" t="s">
        <v>609</v>
      </c>
      <c r="I253" s="30" t="s">
        <v>444</v>
      </c>
      <c r="J253" s="30" t="s">
        <v>444</v>
      </c>
      <c r="K253" t="s">
        <v>444</v>
      </c>
      <c r="L253" t="s">
        <v>444</v>
      </c>
      <c r="M253" s="30" t="s">
        <v>444</v>
      </c>
      <c r="N253" s="30" t="s">
        <v>444</v>
      </c>
      <c r="O253" t="s">
        <v>444</v>
      </c>
      <c r="P253" t="s">
        <v>444</v>
      </c>
      <c r="Q253" s="30" t="s">
        <v>444</v>
      </c>
      <c r="R253" s="30" t="s">
        <v>444</v>
      </c>
      <c r="S253" t="s">
        <v>444</v>
      </c>
      <c r="T253" t="s">
        <v>444</v>
      </c>
      <c r="U253" s="30" t="s">
        <v>444</v>
      </c>
      <c r="V253" s="30" t="s">
        <v>444</v>
      </c>
      <c r="W253" t="s">
        <v>444</v>
      </c>
      <c r="X253" t="s">
        <v>444</v>
      </c>
      <c r="Y253" s="30" t="s">
        <v>444</v>
      </c>
      <c r="Z253" s="30" t="s">
        <v>444</v>
      </c>
      <c r="AA253" t="s">
        <v>444</v>
      </c>
      <c r="AB253" t="s">
        <v>444</v>
      </c>
      <c r="AC253" s="30" t="s">
        <v>444</v>
      </c>
      <c r="AD253" s="30" t="s">
        <v>444</v>
      </c>
      <c r="AE253" t="s">
        <v>444</v>
      </c>
      <c r="AF253" t="s">
        <v>444</v>
      </c>
      <c r="AG253" s="30" t="s">
        <v>444</v>
      </c>
      <c r="AH253" s="30" t="s">
        <v>444</v>
      </c>
      <c r="AI253" t="s">
        <v>444</v>
      </c>
      <c r="AJ253" t="s">
        <v>444</v>
      </c>
      <c r="AK253" s="30" t="s">
        <v>444</v>
      </c>
      <c r="AL253" s="30" t="s">
        <v>444</v>
      </c>
      <c r="AM253" t="s">
        <v>444</v>
      </c>
      <c r="AN253" t="s">
        <v>444</v>
      </c>
      <c r="AO253" s="30" t="s">
        <v>444</v>
      </c>
      <c r="AP253" s="30" t="s">
        <v>444</v>
      </c>
      <c r="AQ253" t="s">
        <v>444</v>
      </c>
      <c r="AR253" t="s">
        <v>444</v>
      </c>
      <c r="AS253" s="30" t="s">
        <v>444</v>
      </c>
      <c r="AT253" s="30" t="s">
        <v>444</v>
      </c>
      <c r="AU253" t="s">
        <v>444</v>
      </c>
      <c r="AV253" t="s">
        <v>444</v>
      </c>
    </row>
    <row r="254" spans="1:48" x14ac:dyDescent="0.25">
      <c r="A254" t="s">
        <v>811</v>
      </c>
      <c r="B254" t="s">
        <v>2051</v>
      </c>
      <c r="C254" t="s">
        <v>15</v>
      </c>
      <c r="D254" t="s">
        <v>15</v>
      </c>
      <c r="E254" s="30" t="s">
        <v>538</v>
      </c>
      <c r="F254" s="30" t="s">
        <v>1453</v>
      </c>
      <c r="G254" t="s">
        <v>1454</v>
      </c>
      <c r="H254" t="s">
        <v>609</v>
      </c>
      <c r="I254" s="30" t="s">
        <v>444</v>
      </c>
      <c r="J254" s="30" t="s">
        <v>444</v>
      </c>
      <c r="K254" t="s">
        <v>444</v>
      </c>
      <c r="L254" t="s">
        <v>444</v>
      </c>
      <c r="M254" s="30" t="s">
        <v>444</v>
      </c>
      <c r="N254" s="30" t="s">
        <v>444</v>
      </c>
      <c r="O254" t="s">
        <v>444</v>
      </c>
      <c r="P254" t="s">
        <v>444</v>
      </c>
      <c r="Q254" s="30" t="s">
        <v>444</v>
      </c>
      <c r="R254" s="30" t="s">
        <v>444</v>
      </c>
      <c r="S254" t="s">
        <v>444</v>
      </c>
      <c r="T254" t="s">
        <v>444</v>
      </c>
      <c r="U254" s="30" t="s">
        <v>444</v>
      </c>
      <c r="V254" s="30" t="s">
        <v>444</v>
      </c>
      <c r="W254" t="s">
        <v>444</v>
      </c>
      <c r="X254" t="s">
        <v>444</v>
      </c>
      <c r="Y254" s="30" t="s">
        <v>444</v>
      </c>
      <c r="Z254" s="30" t="s">
        <v>444</v>
      </c>
      <c r="AA254" t="s">
        <v>444</v>
      </c>
      <c r="AB254" t="s">
        <v>444</v>
      </c>
      <c r="AC254" s="30" t="s">
        <v>444</v>
      </c>
      <c r="AD254" s="30" t="s">
        <v>444</v>
      </c>
      <c r="AE254" t="s">
        <v>444</v>
      </c>
      <c r="AF254" t="s">
        <v>444</v>
      </c>
      <c r="AG254" s="30" t="s">
        <v>444</v>
      </c>
      <c r="AH254" s="30" t="s">
        <v>444</v>
      </c>
      <c r="AI254" t="s">
        <v>444</v>
      </c>
      <c r="AJ254" t="s">
        <v>444</v>
      </c>
      <c r="AK254" s="30" t="s">
        <v>444</v>
      </c>
      <c r="AL254" s="30" t="s">
        <v>444</v>
      </c>
      <c r="AM254" t="s">
        <v>444</v>
      </c>
      <c r="AN254" t="s">
        <v>444</v>
      </c>
      <c r="AO254" s="30" t="s">
        <v>444</v>
      </c>
      <c r="AP254" s="30" t="s">
        <v>444</v>
      </c>
      <c r="AQ254" t="s">
        <v>444</v>
      </c>
      <c r="AR254" t="s">
        <v>444</v>
      </c>
      <c r="AS254" s="30" t="s">
        <v>444</v>
      </c>
      <c r="AT254" s="30" t="s">
        <v>444</v>
      </c>
      <c r="AU254" t="s">
        <v>444</v>
      </c>
      <c r="AV254" t="s">
        <v>444</v>
      </c>
    </row>
    <row r="255" spans="1:48" x14ac:dyDescent="0.25">
      <c r="A255" t="s">
        <v>920</v>
      </c>
      <c r="B255" t="s">
        <v>2052</v>
      </c>
      <c r="C255" t="s">
        <v>8</v>
      </c>
      <c r="D255" t="s">
        <v>15</v>
      </c>
      <c r="E255" s="30" t="s">
        <v>538</v>
      </c>
      <c r="F255" s="30" t="s">
        <v>540</v>
      </c>
      <c r="G255" t="s">
        <v>545</v>
      </c>
      <c r="H255" t="s">
        <v>1453</v>
      </c>
      <c r="I255" s="30" t="s">
        <v>444</v>
      </c>
      <c r="J255" s="30" t="s">
        <v>444</v>
      </c>
      <c r="K255" t="s">
        <v>444</v>
      </c>
      <c r="L255" t="s">
        <v>444</v>
      </c>
      <c r="M255" s="30" t="s">
        <v>444</v>
      </c>
      <c r="N255" s="30" t="s">
        <v>444</v>
      </c>
      <c r="O255" t="s">
        <v>444</v>
      </c>
      <c r="P255" t="s">
        <v>444</v>
      </c>
      <c r="Q255" s="30" t="s">
        <v>444</v>
      </c>
      <c r="R255" s="30" t="s">
        <v>444</v>
      </c>
      <c r="S255" t="s">
        <v>444</v>
      </c>
      <c r="T255" t="s">
        <v>444</v>
      </c>
      <c r="U255" s="30" t="s">
        <v>444</v>
      </c>
      <c r="V255" s="30" t="s">
        <v>444</v>
      </c>
      <c r="W255" t="s">
        <v>444</v>
      </c>
      <c r="X255" t="s">
        <v>444</v>
      </c>
      <c r="Y255" s="30" t="s">
        <v>444</v>
      </c>
      <c r="Z255" s="30" t="s">
        <v>444</v>
      </c>
      <c r="AA255" t="s">
        <v>444</v>
      </c>
      <c r="AB255" t="s">
        <v>444</v>
      </c>
      <c r="AC255" s="30" t="s">
        <v>444</v>
      </c>
      <c r="AD255" s="30" t="s">
        <v>444</v>
      </c>
      <c r="AE255" t="s">
        <v>444</v>
      </c>
      <c r="AF255" t="s">
        <v>444</v>
      </c>
      <c r="AG255" s="30" t="s">
        <v>444</v>
      </c>
      <c r="AH255" s="30" t="s">
        <v>444</v>
      </c>
      <c r="AI255" t="s">
        <v>444</v>
      </c>
      <c r="AJ255" t="s">
        <v>444</v>
      </c>
      <c r="AK255" s="30" t="s">
        <v>444</v>
      </c>
      <c r="AL255" s="30" t="s">
        <v>444</v>
      </c>
      <c r="AM255" t="s">
        <v>444</v>
      </c>
      <c r="AN255" t="s">
        <v>444</v>
      </c>
      <c r="AO255" s="30" t="s">
        <v>444</v>
      </c>
      <c r="AP255" s="30" t="s">
        <v>444</v>
      </c>
      <c r="AQ255" t="s">
        <v>444</v>
      </c>
      <c r="AR255" t="s">
        <v>444</v>
      </c>
      <c r="AS255" s="30" t="s">
        <v>444</v>
      </c>
      <c r="AT255" s="30" t="s">
        <v>444</v>
      </c>
      <c r="AU255" t="s">
        <v>444</v>
      </c>
      <c r="AV255" t="s">
        <v>444</v>
      </c>
    </row>
    <row r="256" spans="1:48" x14ac:dyDescent="0.25">
      <c r="A256" t="s">
        <v>975</v>
      </c>
      <c r="B256" t="s">
        <v>2053</v>
      </c>
      <c r="C256" t="s">
        <v>8</v>
      </c>
      <c r="D256" t="s">
        <v>15</v>
      </c>
      <c r="E256" s="30" t="s">
        <v>446</v>
      </c>
      <c r="F256" s="30" t="s">
        <v>475</v>
      </c>
      <c r="G256" t="s">
        <v>481</v>
      </c>
      <c r="H256" t="s">
        <v>494</v>
      </c>
      <c r="I256" s="30" t="s">
        <v>495</v>
      </c>
      <c r="J256" s="30" t="s">
        <v>495</v>
      </c>
      <c r="K256" t="s">
        <v>496</v>
      </c>
      <c r="L256" t="s">
        <v>496</v>
      </c>
      <c r="M256" s="30" t="s">
        <v>499</v>
      </c>
      <c r="N256" s="30" t="s">
        <v>499</v>
      </c>
      <c r="O256" t="s">
        <v>501</v>
      </c>
      <c r="P256" t="s">
        <v>248</v>
      </c>
      <c r="Q256" s="30" t="s">
        <v>479</v>
      </c>
      <c r="R256" s="30" t="s">
        <v>1399</v>
      </c>
      <c r="S256" t="s">
        <v>444</v>
      </c>
      <c r="T256" t="s">
        <v>444</v>
      </c>
      <c r="U256" s="30" t="s">
        <v>444</v>
      </c>
      <c r="V256" s="30" t="s">
        <v>444</v>
      </c>
      <c r="W256" t="s">
        <v>444</v>
      </c>
      <c r="X256" t="s">
        <v>444</v>
      </c>
      <c r="Y256" s="30" t="s">
        <v>444</v>
      </c>
      <c r="Z256" s="30" t="s">
        <v>444</v>
      </c>
      <c r="AA256" t="s">
        <v>444</v>
      </c>
      <c r="AB256" t="s">
        <v>444</v>
      </c>
      <c r="AC256" s="30" t="s">
        <v>444</v>
      </c>
      <c r="AD256" s="30" t="s">
        <v>444</v>
      </c>
      <c r="AE256" t="s">
        <v>444</v>
      </c>
      <c r="AF256" t="s">
        <v>444</v>
      </c>
      <c r="AG256" s="30" t="s">
        <v>444</v>
      </c>
      <c r="AH256" s="30" t="s">
        <v>444</v>
      </c>
      <c r="AI256" t="s">
        <v>444</v>
      </c>
      <c r="AJ256" t="s">
        <v>444</v>
      </c>
      <c r="AK256" s="30" t="s">
        <v>444</v>
      </c>
      <c r="AL256" s="30" t="s">
        <v>444</v>
      </c>
      <c r="AM256" t="s">
        <v>444</v>
      </c>
      <c r="AN256" t="s">
        <v>444</v>
      </c>
      <c r="AO256" s="30" t="s">
        <v>444</v>
      </c>
      <c r="AP256" s="30" t="s">
        <v>444</v>
      </c>
      <c r="AQ256" t="s">
        <v>444</v>
      </c>
      <c r="AR256" t="s">
        <v>444</v>
      </c>
      <c r="AS256" s="30" t="s">
        <v>444</v>
      </c>
      <c r="AT256" s="30" t="s">
        <v>444</v>
      </c>
      <c r="AU256" t="s">
        <v>444</v>
      </c>
      <c r="AV256" t="s">
        <v>444</v>
      </c>
    </row>
    <row r="257" spans="1:48" x14ac:dyDescent="0.25">
      <c r="A257" t="s">
        <v>921</v>
      </c>
      <c r="B257" t="s">
        <v>2054</v>
      </c>
      <c r="C257" t="s">
        <v>8</v>
      </c>
      <c r="D257" t="s">
        <v>15</v>
      </c>
      <c r="E257" s="30" t="s">
        <v>526</v>
      </c>
      <c r="F257" s="30" t="s">
        <v>1453</v>
      </c>
      <c r="G257" t="s">
        <v>1454</v>
      </c>
      <c r="H257" t="s">
        <v>609</v>
      </c>
      <c r="I257" s="30" t="s">
        <v>444</v>
      </c>
      <c r="J257" s="30" t="s">
        <v>444</v>
      </c>
      <c r="K257" t="s">
        <v>444</v>
      </c>
      <c r="L257" t="s">
        <v>444</v>
      </c>
      <c r="M257" s="30" t="s">
        <v>444</v>
      </c>
      <c r="N257" s="30" t="s">
        <v>444</v>
      </c>
      <c r="O257" t="s">
        <v>444</v>
      </c>
      <c r="P257" t="s">
        <v>444</v>
      </c>
      <c r="Q257" s="30" t="s">
        <v>444</v>
      </c>
      <c r="R257" s="30" t="s">
        <v>444</v>
      </c>
      <c r="S257" t="s">
        <v>444</v>
      </c>
      <c r="T257" t="s">
        <v>444</v>
      </c>
      <c r="U257" s="30" t="s">
        <v>444</v>
      </c>
      <c r="V257" s="30" t="s">
        <v>444</v>
      </c>
      <c r="W257" t="s">
        <v>444</v>
      </c>
      <c r="X257" t="s">
        <v>444</v>
      </c>
      <c r="Y257" s="30" t="s">
        <v>444</v>
      </c>
      <c r="Z257" s="30" t="s">
        <v>444</v>
      </c>
      <c r="AA257" t="s">
        <v>444</v>
      </c>
      <c r="AB257" t="s">
        <v>444</v>
      </c>
      <c r="AC257" s="30" t="s">
        <v>444</v>
      </c>
      <c r="AD257" s="30" t="s">
        <v>444</v>
      </c>
      <c r="AE257" t="s">
        <v>444</v>
      </c>
      <c r="AF257" t="s">
        <v>444</v>
      </c>
      <c r="AG257" s="30" t="s">
        <v>444</v>
      </c>
      <c r="AH257" s="30" t="s">
        <v>444</v>
      </c>
      <c r="AI257" t="s">
        <v>444</v>
      </c>
      <c r="AJ257" t="s">
        <v>444</v>
      </c>
      <c r="AK257" s="30" t="s">
        <v>444</v>
      </c>
      <c r="AL257" s="30" t="s">
        <v>444</v>
      </c>
      <c r="AM257" t="s">
        <v>444</v>
      </c>
      <c r="AN257" t="s">
        <v>444</v>
      </c>
      <c r="AO257" s="30" t="s">
        <v>444</v>
      </c>
      <c r="AP257" s="30" t="s">
        <v>444</v>
      </c>
      <c r="AQ257" t="s">
        <v>444</v>
      </c>
      <c r="AR257" t="s">
        <v>444</v>
      </c>
      <c r="AS257" s="30" t="s">
        <v>444</v>
      </c>
      <c r="AT257" s="30" t="s">
        <v>444</v>
      </c>
      <c r="AU257" t="s">
        <v>444</v>
      </c>
      <c r="AV257" t="s">
        <v>444</v>
      </c>
    </row>
    <row r="258" spans="1:48" x14ac:dyDescent="0.25">
      <c r="A258" t="s">
        <v>805</v>
      </c>
      <c r="B258" t="s">
        <v>2055</v>
      </c>
      <c r="C258" t="s">
        <v>8</v>
      </c>
      <c r="D258" t="s">
        <v>15</v>
      </c>
      <c r="E258" s="30" t="s">
        <v>490</v>
      </c>
      <c r="F258" s="30" t="s">
        <v>490</v>
      </c>
      <c r="G258" t="s">
        <v>492</v>
      </c>
      <c r="H258" t="s">
        <v>492</v>
      </c>
      <c r="I258" s="30" t="s">
        <v>444</v>
      </c>
      <c r="J258" s="30" t="s">
        <v>444</v>
      </c>
      <c r="K258" t="s">
        <v>444</v>
      </c>
      <c r="L258" t="s">
        <v>444</v>
      </c>
      <c r="M258" s="30" t="s">
        <v>444</v>
      </c>
      <c r="N258" s="30" t="s">
        <v>444</v>
      </c>
      <c r="O258" t="s">
        <v>444</v>
      </c>
      <c r="P258" t="s">
        <v>444</v>
      </c>
      <c r="Q258" s="30" t="s">
        <v>444</v>
      </c>
      <c r="R258" s="30" t="s">
        <v>444</v>
      </c>
      <c r="S258" t="s">
        <v>444</v>
      </c>
      <c r="T258" t="s">
        <v>444</v>
      </c>
      <c r="U258" s="30" t="s">
        <v>444</v>
      </c>
      <c r="V258" s="30" t="s">
        <v>444</v>
      </c>
      <c r="W258" t="s">
        <v>444</v>
      </c>
      <c r="X258" t="s">
        <v>444</v>
      </c>
      <c r="Y258" s="30" t="s">
        <v>444</v>
      </c>
      <c r="Z258" s="30" t="s">
        <v>444</v>
      </c>
      <c r="AA258" t="s">
        <v>444</v>
      </c>
      <c r="AB258" t="s">
        <v>444</v>
      </c>
      <c r="AC258" s="30" t="s">
        <v>444</v>
      </c>
      <c r="AD258" s="30" t="s">
        <v>444</v>
      </c>
      <c r="AE258" t="s">
        <v>444</v>
      </c>
      <c r="AF258" t="s">
        <v>444</v>
      </c>
      <c r="AG258" s="30" t="s">
        <v>444</v>
      </c>
      <c r="AH258" s="30" t="s">
        <v>444</v>
      </c>
      <c r="AI258" t="s">
        <v>444</v>
      </c>
      <c r="AJ258" t="s">
        <v>444</v>
      </c>
      <c r="AK258" s="30" t="s">
        <v>444</v>
      </c>
      <c r="AL258" s="30" t="s">
        <v>444</v>
      </c>
      <c r="AM258" t="s">
        <v>444</v>
      </c>
      <c r="AN258" t="s">
        <v>444</v>
      </c>
      <c r="AO258" s="30" t="s">
        <v>444</v>
      </c>
      <c r="AP258" s="30" t="s">
        <v>444</v>
      </c>
      <c r="AQ258" t="s">
        <v>444</v>
      </c>
      <c r="AR258" t="s">
        <v>444</v>
      </c>
      <c r="AS258" s="30" t="s">
        <v>444</v>
      </c>
      <c r="AT258" s="30" t="s">
        <v>444</v>
      </c>
      <c r="AU258" t="s">
        <v>444</v>
      </c>
      <c r="AV258" t="s">
        <v>444</v>
      </c>
    </row>
    <row r="259" spans="1:48" x14ac:dyDescent="0.25">
      <c r="A259" t="s">
        <v>806</v>
      </c>
      <c r="B259" t="s">
        <v>2056</v>
      </c>
      <c r="C259" t="s">
        <v>8</v>
      </c>
      <c r="D259" t="s">
        <v>15</v>
      </c>
      <c r="E259" s="30" t="s">
        <v>484</v>
      </c>
      <c r="F259" s="30" t="s">
        <v>484</v>
      </c>
      <c r="G259" t="s">
        <v>485</v>
      </c>
      <c r="H259" t="s">
        <v>485</v>
      </c>
      <c r="I259" s="30" t="s">
        <v>444</v>
      </c>
      <c r="J259" s="30" t="s">
        <v>444</v>
      </c>
      <c r="K259" t="s">
        <v>444</v>
      </c>
      <c r="L259" t="s">
        <v>444</v>
      </c>
      <c r="M259" s="30" t="s">
        <v>444</v>
      </c>
      <c r="N259" s="30" t="s">
        <v>444</v>
      </c>
      <c r="O259" t="s">
        <v>444</v>
      </c>
      <c r="P259" t="s">
        <v>444</v>
      </c>
      <c r="Q259" s="30" t="s">
        <v>444</v>
      </c>
      <c r="R259" s="30" t="s">
        <v>444</v>
      </c>
      <c r="S259" t="s">
        <v>444</v>
      </c>
      <c r="T259" t="s">
        <v>444</v>
      </c>
      <c r="U259" s="30" t="s">
        <v>444</v>
      </c>
      <c r="V259" s="30" t="s">
        <v>444</v>
      </c>
      <c r="W259" t="s">
        <v>444</v>
      </c>
      <c r="X259" t="s">
        <v>444</v>
      </c>
      <c r="Y259" s="30" t="s">
        <v>444</v>
      </c>
      <c r="Z259" s="30" t="s">
        <v>444</v>
      </c>
      <c r="AA259" t="s">
        <v>444</v>
      </c>
      <c r="AB259" t="s">
        <v>444</v>
      </c>
      <c r="AC259" s="30" t="s">
        <v>444</v>
      </c>
      <c r="AD259" s="30" t="s">
        <v>444</v>
      </c>
      <c r="AE259" t="s">
        <v>444</v>
      </c>
      <c r="AF259" t="s">
        <v>444</v>
      </c>
      <c r="AG259" s="30" t="s">
        <v>444</v>
      </c>
      <c r="AH259" s="30" t="s">
        <v>444</v>
      </c>
      <c r="AI259" t="s">
        <v>444</v>
      </c>
      <c r="AJ259" t="s">
        <v>444</v>
      </c>
      <c r="AK259" s="30" t="s">
        <v>444</v>
      </c>
      <c r="AL259" s="30" t="s">
        <v>444</v>
      </c>
      <c r="AM259" t="s">
        <v>444</v>
      </c>
      <c r="AN259" t="s">
        <v>444</v>
      </c>
      <c r="AO259" s="30" t="s">
        <v>444</v>
      </c>
      <c r="AP259" s="30" t="s">
        <v>444</v>
      </c>
      <c r="AQ259" t="s">
        <v>444</v>
      </c>
      <c r="AR259" t="s">
        <v>444</v>
      </c>
      <c r="AS259" s="30" t="s">
        <v>444</v>
      </c>
      <c r="AT259" s="30" t="s">
        <v>444</v>
      </c>
      <c r="AU259" t="s">
        <v>444</v>
      </c>
      <c r="AV259" t="s">
        <v>444</v>
      </c>
    </row>
    <row r="260" spans="1:48" x14ac:dyDescent="0.25">
      <c r="A260" t="s">
        <v>2057</v>
      </c>
      <c r="B260" t="s">
        <v>2058</v>
      </c>
      <c r="C260" t="s">
        <v>8</v>
      </c>
      <c r="D260" t="s">
        <v>15</v>
      </c>
      <c r="E260" s="30" t="s">
        <v>446</v>
      </c>
      <c r="F260" s="30" t="s">
        <v>1399</v>
      </c>
      <c r="G260" t="s">
        <v>444</v>
      </c>
      <c r="H260" t="s">
        <v>444</v>
      </c>
      <c r="I260" s="30" t="s">
        <v>444</v>
      </c>
      <c r="J260" s="30" t="s">
        <v>444</v>
      </c>
      <c r="K260" t="s">
        <v>444</v>
      </c>
      <c r="L260" t="s">
        <v>444</v>
      </c>
      <c r="M260" s="30" t="s">
        <v>444</v>
      </c>
      <c r="N260" s="30" t="s">
        <v>444</v>
      </c>
      <c r="O260" t="s">
        <v>444</v>
      </c>
      <c r="P260" t="s">
        <v>444</v>
      </c>
      <c r="Q260" s="30" t="s">
        <v>444</v>
      </c>
      <c r="R260" s="30" t="s">
        <v>444</v>
      </c>
      <c r="S260" t="s">
        <v>444</v>
      </c>
      <c r="T260" t="s">
        <v>444</v>
      </c>
      <c r="U260" s="30" t="s">
        <v>444</v>
      </c>
      <c r="V260" s="30" t="s">
        <v>444</v>
      </c>
      <c r="W260" t="s">
        <v>444</v>
      </c>
      <c r="X260" t="s">
        <v>444</v>
      </c>
      <c r="Y260" s="30" t="s">
        <v>444</v>
      </c>
      <c r="Z260" s="30" t="s">
        <v>444</v>
      </c>
      <c r="AA260" t="s">
        <v>444</v>
      </c>
      <c r="AB260" t="s">
        <v>444</v>
      </c>
      <c r="AC260" s="30" t="s">
        <v>444</v>
      </c>
      <c r="AD260" s="30" t="s">
        <v>444</v>
      </c>
      <c r="AE260" t="s">
        <v>444</v>
      </c>
      <c r="AF260" t="s">
        <v>444</v>
      </c>
      <c r="AG260" s="30" t="s">
        <v>444</v>
      </c>
      <c r="AH260" s="30" t="s">
        <v>444</v>
      </c>
      <c r="AI260" t="s">
        <v>444</v>
      </c>
      <c r="AJ260" t="s">
        <v>444</v>
      </c>
      <c r="AK260" s="30" t="s">
        <v>444</v>
      </c>
      <c r="AL260" s="30" t="s">
        <v>444</v>
      </c>
      <c r="AM260" t="s">
        <v>444</v>
      </c>
      <c r="AN260" t="s">
        <v>444</v>
      </c>
      <c r="AO260" s="30" t="s">
        <v>444</v>
      </c>
      <c r="AP260" s="30" t="s">
        <v>444</v>
      </c>
      <c r="AQ260" t="s">
        <v>444</v>
      </c>
      <c r="AR260" t="s">
        <v>444</v>
      </c>
      <c r="AS260" s="30" t="s">
        <v>444</v>
      </c>
      <c r="AT260" s="30" t="s">
        <v>444</v>
      </c>
      <c r="AU260" t="s">
        <v>444</v>
      </c>
      <c r="AV260" t="s">
        <v>444</v>
      </c>
    </row>
    <row r="261" spans="1:48" x14ac:dyDescent="0.25">
      <c r="A261" t="s">
        <v>2061</v>
      </c>
      <c r="B261" t="s">
        <v>2054</v>
      </c>
      <c r="C261" t="s">
        <v>8</v>
      </c>
      <c r="D261" t="s">
        <v>15</v>
      </c>
      <c r="E261" s="30" t="s">
        <v>526</v>
      </c>
      <c r="F261" s="30" t="s">
        <v>1453</v>
      </c>
      <c r="G261" t="s">
        <v>1454</v>
      </c>
      <c r="H261" t="s">
        <v>609</v>
      </c>
      <c r="I261" s="30" t="s">
        <v>444</v>
      </c>
      <c r="J261" s="30" t="s">
        <v>444</v>
      </c>
      <c r="K261" t="s">
        <v>444</v>
      </c>
      <c r="L261" t="s">
        <v>444</v>
      </c>
      <c r="M261" s="30" t="s">
        <v>444</v>
      </c>
      <c r="N261" s="30" t="s">
        <v>444</v>
      </c>
      <c r="O261" t="s">
        <v>444</v>
      </c>
      <c r="P261" t="s">
        <v>444</v>
      </c>
      <c r="Q261" s="30" t="s">
        <v>444</v>
      </c>
      <c r="R261" s="30" t="s">
        <v>444</v>
      </c>
      <c r="S261" t="s">
        <v>444</v>
      </c>
      <c r="T261" t="s">
        <v>444</v>
      </c>
      <c r="U261" s="30" t="s">
        <v>444</v>
      </c>
      <c r="V261" s="30" t="s">
        <v>444</v>
      </c>
      <c r="W261" t="s">
        <v>444</v>
      </c>
      <c r="X261" t="s">
        <v>444</v>
      </c>
      <c r="Y261" s="30" t="s">
        <v>444</v>
      </c>
      <c r="Z261" s="30" t="s">
        <v>444</v>
      </c>
      <c r="AA261" t="s">
        <v>444</v>
      </c>
      <c r="AB261" t="s">
        <v>444</v>
      </c>
      <c r="AC261" s="30" t="s">
        <v>444</v>
      </c>
      <c r="AD261" s="30" t="s">
        <v>444</v>
      </c>
      <c r="AE261" t="s">
        <v>444</v>
      </c>
      <c r="AF261" t="s">
        <v>444</v>
      </c>
      <c r="AG261" s="30" t="s">
        <v>444</v>
      </c>
      <c r="AH261" s="30" t="s">
        <v>444</v>
      </c>
      <c r="AI261" t="s">
        <v>444</v>
      </c>
      <c r="AJ261" t="s">
        <v>444</v>
      </c>
      <c r="AK261" s="30" t="s">
        <v>444</v>
      </c>
      <c r="AL261" s="30" t="s">
        <v>444</v>
      </c>
      <c r="AM261" t="s">
        <v>444</v>
      </c>
      <c r="AN261" t="s">
        <v>444</v>
      </c>
      <c r="AO261" s="30" t="s">
        <v>444</v>
      </c>
      <c r="AP261" s="30" t="s">
        <v>444</v>
      </c>
      <c r="AQ261" t="s">
        <v>444</v>
      </c>
      <c r="AR261" t="s">
        <v>444</v>
      </c>
      <c r="AS261" s="30" t="s">
        <v>444</v>
      </c>
      <c r="AT261" s="30" t="s">
        <v>444</v>
      </c>
      <c r="AU261" t="s">
        <v>444</v>
      </c>
      <c r="AV261" t="s">
        <v>444</v>
      </c>
    </row>
    <row r="262" spans="1:48" x14ac:dyDescent="0.25">
      <c r="A262" t="s">
        <v>748</v>
      </c>
      <c r="B262" t="s">
        <v>2086</v>
      </c>
      <c r="C262" t="s">
        <v>8</v>
      </c>
      <c r="D262" t="s">
        <v>15</v>
      </c>
      <c r="E262" s="30" t="s">
        <v>624</v>
      </c>
      <c r="F262" s="30" t="s">
        <v>626</v>
      </c>
      <c r="G262" t="s">
        <v>444</v>
      </c>
      <c r="H262" t="s">
        <v>444</v>
      </c>
      <c r="I262" s="30" t="s">
        <v>444</v>
      </c>
      <c r="J262" s="30" t="s">
        <v>444</v>
      </c>
      <c r="K262" t="s">
        <v>444</v>
      </c>
      <c r="L262" t="s">
        <v>444</v>
      </c>
      <c r="M262" s="30" t="s">
        <v>444</v>
      </c>
      <c r="N262" s="30" t="s">
        <v>444</v>
      </c>
      <c r="O262" t="s">
        <v>444</v>
      </c>
      <c r="P262" t="s">
        <v>444</v>
      </c>
      <c r="Q262" s="30" t="s">
        <v>444</v>
      </c>
      <c r="R262" s="30" t="s">
        <v>444</v>
      </c>
      <c r="S262" t="s">
        <v>444</v>
      </c>
      <c r="T262" t="s">
        <v>444</v>
      </c>
      <c r="U262" s="30" t="s">
        <v>444</v>
      </c>
      <c r="V262" s="30" t="s">
        <v>444</v>
      </c>
      <c r="W262" t="s">
        <v>444</v>
      </c>
      <c r="X262" t="s">
        <v>444</v>
      </c>
      <c r="Y262" s="30" t="s">
        <v>444</v>
      </c>
      <c r="Z262" s="30" t="s">
        <v>444</v>
      </c>
      <c r="AA262" t="s">
        <v>444</v>
      </c>
      <c r="AB262" t="s">
        <v>444</v>
      </c>
      <c r="AC262" s="30" t="s">
        <v>444</v>
      </c>
      <c r="AD262" s="30" t="s">
        <v>444</v>
      </c>
      <c r="AE262" t="s">
        <v>444</v>
      </c>
      <c r="AF262" t="s">
        <v>444</v>
      </c>
      <c r="AG262" s="30" t="s">
        <v>444</v>
      </c>
      <c r="AH262" s="30" t="s">
        <v>444</v>
      </c>
      <c r="AI262" t="s">
        <v>444</v>
      </c>
      <c r="AJ262" t="s">
        <v>444</v>
      </c>
      <c r="AK262" s="30" t="s">
        <v>444</v>
      </c>
      <c r="AL262" s="30" t="s">
        <v>444</v>
      </c>
      <c r="AM262" t="s">
        <v>444</v>
      </c>
      <c r="AN262" t="s">
        <v>444</v>
      </c>
      <c r="AO262" s="30" t="s">
        <v>444</v>
      </c>
      <c r="AP262" s="30" t="s">
        <v>444</v>
      </c>
      <c r="AQ262" t="s">
        <v>444</v>
      </c>
      <c r="AR262" t="s">
        <v>444</v>
      </c>
      <c r="AS262" s="30" t="s">
        <v>444</v>
      </c>
      <c r="AT262" s="30" t="s">
        <v>444</v>
      </c>
      <c r="AU262" t="s">
        <v>444</v>
      </c>
      <c r="AV262" t="s">
        <v>444</v>
      </c>
    </row>
    <row r="263" spans="1:48" x14ac:dyDescent="0.25">
      <c r="A263" t="s">
        <v>2091</v>
      </c>
      <c r="B263" t="s">
        <v>2092</v>
      </c>
      <c r="C263" t="s">
        <v>15</v>
      </c>
      <c r="D263" t="s">
        <v>15</v>
      </c>
      <c r="E263" s="30" t="s">
        <v>446</v>
      </c>
      <c r="F263" s="30" t="s">
        <v>2093</v>
      </c>
      <c r="G263" t="s">
        <v>444</v>
      </c>
      <c r="H263" t="s">
        <v>444</v>
      </c>
      <c r="I263" s="30" t="s">
        <v>444</v>
      </c>
      <c r="J263" s="30" t="s">
        <v>444</v>
      </c>
      <c r="K263" t="s">
        <v>444</v>
      </c>
      <c r="L263" t="s">
        <v>444</v>
      </c>
      <c r="M263" s="30" t="s">
        <v>444</v>
      </c>
      <c r="N263" s="30" t="s">
        <v>444</v>
      </c>
      <c r="O263" t="s">
        <v>444</v>
      </c>
      <c r="P263" t="s">
        <v>444</v>
      </c>
      <c r="Q263" s="30" t="s">
        <v>444</v>
      </c>
      <c r="R263" s="30" t="s">
        <v>444</v>
      </c>
      <c r="S263" t="s">
        <v>444</v>
      </c>
      <c r="T263" t="s">
        <v>444</v>
      </c>
      <c r="U263" s="30" t="s">
        <v>444</v>
      </c>
      <c r="V263" s="30" t="s">
        <v>444</v>
      </c>
      <c r="W263" t="s">
        <v>444</v>
      </c>
      <c r="X263" t="s">
        <v>444</v>
      </c>
      <c r="Y263" s="30" t="s">
        <v>444</v>
      </c>
      <c r="Z263" s="30" t="s">
        <v>444</v>
      </c>
      <c r="AA263" t="s">
        <v>444</v>
      </c>
      <c r="AB263" t="s">
        <v>444</v>
      </c>
      <c r="AC263" s="30" t="s">
        <v>444</v>
      </c>
      <c r="AD263" s="30" t="s">
        <v>444</v>
      </c>
      <c r="AE263" t="s">
        <v>444</v>
      </c>
      <c r="AF263" t="s">
        <v>444</v>
      </c>
      <c r="AG263" s="30" t="s">
        <v>444</v>
      </c>
      <c r="AH263" s="30" t="s">
        <v>444</v>
      </c>
      <c r="AI263" t="s">
        <v>444</v>
      </c>
      <c r="AJ263" t="s">
        <v>444</v>
      </c>
      <c r="AK263" s="30" t="s">
        <v>444</v>
      </c>
      <c r="AL263" s="30" t="s">
        <v>444</v>
      </c>
      <c r="AM263" t="s">
        <v>444</v>
      </c>
      <c r="AN263" t="s">
        <v>444</v>
      </c>
      <c r="AO263" s="30" t="s">
        <v>444</v>
      </c>
      <c r="AP263" s="30" t="s">
        <v>444</v>
      </c>
      <c r="AQ263" t="s">
        <v>444</v>
      </c>
      <c r="AR263" t="s">
        <v>444</v>
      </c>
      <c r="AS263" s="30" t="s">
        <v>444</v>
      </c>
      <c r="AT263" s="30" t="s">
        <v>444</v>
      </c>
      <c r="AU263" t="s">
        <v>444</v>
      </c>
      <c r="AV263" t="s">
        <v>444</v>
      </c>
    </row>
    <row r="264" spans="1:48" x14ac:dyDescent="0.25">
      <c r="A264" t="s">
        <v>1080</v>
      </c>
      <c r="B264" t="s">
        <v>2098</v>
      </c>
      <c r="C264" t="s">
        <v>15</v>
      </c>
      <c r="D264" t="s">
        <v>15</v>
      </c>
      <c r="E264" s="30" t="s">
        <v>341</v>
      </c>
      <c r="F264" s="30" t="s">
        <v>1453</v>
      </c>
      <c r="G264" t="s">
        <v>1454</v>
      </c>
      <c r="H264" t="s">
        <v>1455</v>
      </c>
      <c r="I264" s="30" t="s">
        <v>444</v>
      </c>
      <c r="J264" s="30" t="s">
        <v>444</v>
      </c>
      <c r="K264" t="s">
        <v>444</v>
      </c>
      <c r="L264" t="s">
        <v>444</v>
      </c>
      <c r="M264" s="30" t="s">
        <v>444</v>
      </c>
      <c r="N264" s="30" t="s">
        <v>444</v>
      </c>
      <c r="O264" t="s">
        <v>444</v>
      </c>
      <c r="P264" t="s">
        <v>444</v>
      </c>
      <c r="Q264" s="30" t="s">
        <v>444</v>
      </c>
      <c r="R264" s="30" t="s">
        <v>444</v>
      </c>
      <c r="S264" t="s">
        <v>444</v>
      </c>
      <c r="T264" t="s">
        <v>444</v>
      </c>
      <c r="U264" s="30" t="s">
        <v>444</v>
      </c>
      <c r="V264" s="30" t="s">
        <v>444</v>
      </c>
      <c r="W264" t="s">
        <v>444</v>
      </c>
      <c r="X264" t="s">
        <v>444</v>
      </c>
      <c r="Y264" s="30" t="s">
        <v>444</v>
      </c>
      <c r="Z264" s="30" t="s">
        <v>444</v>
      </c>
      <c r="AA264" t="s">
        <v>444</v>
      </c>
      <c r="AB264" t="s">
        <v>444</v>
      </c>
      <c r="AC264" s="30" t="s">
        <v>444</v>
      </c>
      <c r="AD264" s="30" t="s">
        <v>444</v>
      </c>
      <c r="AE264" t="s">
        <v>444</v>
      </c>
      <c r="AF264" t="s">
        <v>444</v>
      </c>
      <c r="AG264" s="30" t="s">
        <v>444</v>
      </c>
      <c r="AH264" s="30" t="s">
        <v>444</v>
      </c>
      <c r="AI264" t="s">
        <v>444</v>
      </c>
      <c r="AJ264" t="s">
        <v>444</v>
      </c>
      <c r="AK264" s="30" t="s">
        <v>444</v>
      </c>
      <c r="AL264" s="30" t="s">
        <v>444</v>
      </c>
      <c r="AM264" t="s">
        <v>444</v>
      </c>
      <c r="AN264" t="s">
        <v>444</v>
      </c>
      <c r="AO264" s="30" t="s">
        <v>444</v>
      </c>
      <c r="AP264" s="30" t="s">
        <v>444</v>
      </c>
      <c r="AQ264" t="s">
        <v>444</v>
      </c>
      <c r="AR264" t="s">
        <v>444</v>
      </c>
      <c r="AS264" s="30" t="s">
        <v>444</v>
      </c>
      <c r="AT264" s="30" t="s">
        <v>444</v>
      </c>
      <c r="AU264" t="s">
        <v>444</v>
      </c>
      <c r="AV264" t="s">
        <v>444</v>
      </c>
    </row>
    <row r="265" spans="1:48" x14ac:dyDescent="0.25">
      <c r="A265" t="s">
        <v>2099</v>
      </c>
      <c r="B265" t="s">
        <v>2100</v>
      </c>
      <c r="C265" t="s">
        <v>15</v>
      </c>
      <c r="D265" t="s">
        <v>15</v>
      </c>
      <c r="E265" s="30" t="s">
        <v>526</v>
      </c>
      <c r="F265" s="30" t="s">
        <v>1453</v>
      </c>
      <c r="G265" t="s">
        <v>587</v>
      </c>
      <c r="H265" t="s">
        <v>609</v>
      </c>
      <c r="I265" s="30" t="s">
        <v>444</v>
      </c>
      <c r="J265" s="30" t="s">
        <v>444</v>
      </c>
      <c r="K265" t="s">
        <v>444</v>
      </c>
      <c r="L265" t="s">
        <v>444</v>
      </c>
      <c r="M265" s="30" t="s">
        <v>444</v>
      </c>
      <c r="N265" s="30" t="s">
        <v>444</v>
      </c>
      <c r="O265" t="s">
        <v>444</v>
      </c>
      <c r="P265" t="s">
        <v>444</v>
      </c>
      <c r="Q265" s="30" t="s">
        <v>444</v>
      </c>
      <c r="R265" s="30" t="s">
        <v>444</v>
      </c>
      <c r="S265" t="s">
        <v>444</v>
      </c>
      <c r="T265" t="s">
        <v>444</v>
      </c>
      <c r="U265" s="30" t="s">
        <v>444</v>
      </c>
      <c r="V265" s="30" t="s">
        <v>444</v>
      </c>
      <c r="W265" t="s">
        <v>444</v>
      </c>
      <c r="X265" t="s">
        <v>444</v>
      </c>
      <c r="Y265" s="30" t="s">
        <v>444</v>
      </c>
      <c r="Z265" s="30" t="s">
        <v>444</v>
      </c>
      <c r="AA265" t="s">
        <v>444</v>
      </c>
      <c r="AB265" t="s">
        <v>444</v>
      </c>
      <c r="AC265" s="30" t="s">
        <v>444</v>
      </c>
      <c r="AD265" s="30" t="s">
        <v>444</v>
      </c>
      <c r="AE265" t="s">
        <v>444</v>
      </c>
      <c r="AF265" t="s">
        <v>444</v>
      </c>
      <c r="AG265" s="30" t="s">
        <v>444</v>
      </c>
      <c r="AH265" s="30" t="s">
        <v>444</v>
      </c>
      <c r="AI265" t="s">
        <v>444</v>
      </c>
      <c r="AJ265" t="s">
        <v>444</v>
      </c>
      <c r="AK265" s="30" t="s">
        <v>444</v>
      </c>
      <c r="AL265" s="30" t="s">
        <v>444</v>
      </c>
      <c r="AM265" t="s">
        <v>444</v>
      </c>
      <c r="AN265" t="s">
        <v>444</v>
      </c>
      <c r="AO265" s="30" t="s">
        <v>444</v>
      </c>
      <c r="AP265" s="30" t="s">
        <v>444</v>
      </c>
      <c r="AQ265" t="s">
        <v>444</v>
      </c>
      <c r="AR265" t="s">
        <v>444</v>
      </c>
      <c r="AS265" s="30" t="s">
        <v>444</v>
      </c>
      <c r="AT265" s="30" t="s">
        <v>444</v>
      </c>
      <c r="AU265" t="s">
        <v>444</v>
      </c>
      <c r="AV265" t="s">
        <v>444</v>
      </c>
    </row>
    <row r="266" spans="1:48" x14ac:dyDescent="0.25">
      <c r="A266" t="s">
        <v>2111</v>
      </c>
      <c r="B266" t="s">
        <v>2112</v>
      </c>
      <c r="C266" t="s">
        <v>15</v>
      </c>
      <c r="D266" t="s">
        <v>15</v>
      </c>
      <c r="E266" s="30" t="s">
        <v>446</v>
      </c>
      <c r="F266" s="30" t="s">
        <v>1449</v>
      </c>
      <c r="G266" t="s">
        <v>444</v>
      </c>
      <c r="H266" t="s">
        <v>444</v>
      </c>
      <c r="I266" s="30" t="s">
        <v>444</v>
      </c>
      <c r="J266" s="30" t="s">
        <v>444</v>
      </c>
      <c r="K266" t="s">
        <v>444</v>
      </c>
      <c r="L266" t="s">
        <v>444</v>
      </c>
      <c r="M266" s="30" t="s">
        <v>444</v>
      </c>
      <c r="N266" s="30" t="s">
        <v>444</v>
      </c>
      <c r="O266" t="s">
        <v>444</v>
      </c>
      <c r="P266" t="s">
        <v>444</v>
      </c>
      <c r="Q266" s="30" t="s">
        <v>444</v>
      </c>
      <c r="R266" s="30" t="s">
        <v>444</v>
      </c>
      <c r="S266" t="s">
        <v>444</v>
      </c>
      <c r="T266" t="s">
        <v>444</v>
      </c>
      <c r="U266" s="30" t="s">
        <v>444</v>
      </c>
      <c r="V266" s="30" t="s">
        <v>444</v>
      </c>
      <c r="W266" t="s">
        <v>444</v>
      </c>
      <c r="X266" t="s">
        <v>444</v>
      </c>
      <c r="Y266" s="30" t="s">
        <v>444</v>
      </c>
      <c r="Z266" s="30" t="s">
        <v>444</v>
      </c>
      <c r="AA266" t="s">
        <v>444</v>
      </c>
      <c r="AB266" t="s">
        <v>444</v>
      </c>
      <c r="AC266" s="30" t="s">
        <v>444</v>
      </c>
      <c r="AD266" s="30" t="s">
        <v>444</v>
      </c>
      <c r="AE266" t="s">
        <v>444</v>
      </c>
      <c r="AF266" t="s">
        <v>444</v>
      </c>
      <c r="AG266" s="30" t="s">
        <v>444</v>
      </c>
      <c r="AH266" s="30" t="s">
        <v>444</v>
      </c>
      <c r="AI266" t="s">
        <v>444</v>
      </c>
      <c r="AJ266" t="s">
        <v>444</v>
      </c>
      <c r="AK266" s="30" t="s">
        <v>444</v>
      </c>
      <c r="AL266" s="30" t="s">
        <v>444</v>
      </c>
      <c r="AM266" t="s">
        <v>444</v>
      </c>
      <c r="AN266" t="s">
        <v>444</v>
      </c>
      <c r="AO266" s="30" t="s">
        <v>444</v>
      </c>
      <c r="AP266" s="30" t="s">
        <v>444</v>
      </c>
      <c r="AQ266" t="s">
        <v>444</v>
      </c>
      <c r="AR266" t="s">
        <v>444</v>
      </c>
      <c r="AS266" s="30" t="s">
        <v>444</v>
      </c>
      <c r="AT266" s="30" t="s">
        <v>444</v>
      </c>
      <c r="AU266" t="s">
        <v>444</v>
      </c>
      <c r="AV266" t="s">
        <v>444</v>
      </c>
    </row>
    <row r="267" spans="1:48" x14ac:dyDescent="0.25">
      <c r="A267" t="s">
        <v>2113</v>
      </c>
      <c r="B267" t="s">
        <v>2114</v>
      </c>
      <c r="C267" t="s">
        <v>15</v>
      </c>
      <c r="D267" t="s">
        <v>15</v>
      </c>
      <c r="E267" s="30" t="s">
        <v>526</v>
      </c>
      <c r="F267" s="30" t="s">
        <v>1455</v>
      </c>
      <c r="G267" t="s">
        <v>444</v>
      </c>
      <c r="H267" t="s">
        <v>444</v>
      </c>
      <c r="I267" s="30" t="s">
        <v>444</v>
      </c>
      <c r="J267" s="30" t="s">
        <v>444</v>
      </c>
      <c r="K267" t="s">
        <v>444</v>
      </c>
      <c r="L267" t="s">
        <v>444</v>
      </c>
      <c r="M267" s="30" t="s">
        <v>444</v>
      </c>
      <c r="N267" s="30" t="s">
        <v>444</v>
      </c>
      <c r="O267" t="s">
        <v>444</v>
      </c>
      <c r="P267" t="s">
        <v>444</v>
      </c>
      <c r="Q267" s="30" t="s">
        <v>444</v>
      </c>
      <c r="R267" s="30" t="s">
        <v>444</v>
      </c>
      <c r="S267" t="s">
        <v>444</v>
      </c>
      <c r="T267" t="s">
        <v>444</v>
      </c>
      <c r="U267" s="30" t="s">
        <v>444</v>
      </c>
      <c r="V267" s="30" t="s">
        <v>444</v>
      </c>
      <c r="W267" t="s">
        <v>444</v>
      </c>
      <c r="X267" t="s">
        <v>444</v>
      </c>
      <c r="Y267" s="30" t="s">
        <v>444</v>
      </c>
      <c r="Z267" s="30" t="s">
        <v>444</v>
      </c>
      <c r="AA267" t="s">
        <v>444</v>
      </c>
      <c r="AB267" t="s">
        <v>444</v>
      </c>
      <c r="AC267" s="30" t="s">
        <v>444</v>
      </c>
      <c r="AD267" s="30" t="s">
        <v>444</v>
      </c>
      <c r="AE267" t="s">
        <v>444</v>
      </c>
      <c r="AF267" t="s">
        <v>444</v>
      </c>
      <c r="AG267" s="30" t="s">
        <v>444</v>
      </c>
      <c r="AH267" s="30" t="s">
        <v>444</v>
      </c>
      <c r="AI267" t="s">
        <v>444</v>
      </c>
      <c r="AJ267" t="s">
        <v>444</v>
      </c>
      <c r="AK267" s="30" t="s">
        <v>444</v>
      </c>
      <c r="AL267" s="30" t="s">
        <v>444</v>
      </c>
      <c r="AM267" t="s">
        <v>444</v>
      </c>
      <c r="AN267" t="s">
        <v>444</v>
      </c>
      <c r="AO267" s="30" t="s">
        <v>444</v>
      </c>
      <c r="AP267" s="30" t="s">
        <v>444</v>
      </c>
      <c r="AQ267" t="s">
        <v>444</v>
      </c>
      <c r="AR267" t="s">
        <v>444</v>
      </c>
      <c r="AS267" s="30" t="s">
        <v>444</v>
      </c>
      <c r="AT267" s="30" t="s">
        <v>444</v>
      </c>
      <c r="AU267" t="s">
        <v>444</v>
      </c>
      <c r="AV267" t="s">
        <v>444</v>
      </c>
    </row>
    <row r="268" spans="1:48" x14ac:dyDescent="0.25">
      <c r="A268" t="s">
        <v>2119</v>
      </c>
      <c r="B268" t="s">
        <v>2120</v>
      </c>
      <c r="C268" t="s">
        <v>15</v>
      </c>
      <c r="D268" t="s">
        <v>15</v>
      </c>
      <c r="E268" s="30" t="s">
        <v>526</v>
      </c>
      <c r="F268" s="30" t="s">
        <v>1453</v>
      </c>
      <c r="G268" t="s">
        <v>587</v>
      </c>
      <c r="H268" t="s">
        <v>609</v>
      </c>
      <c r="I268" s="30" t="s">
        <v>444</v>
      </c>
      <c r="J268" s="30" t="s">
        <v>444</v>
      </c>
      <c r="K268" t="s">
        <v>444</v>
      </c>
      <c r="L268" t="s">
        <v>444</v>
      </c>
      <c r="M268" s="30" t="s">
        <v>444</v>
      </c>
      <c r="N268" s="30" t="s">
        <v>444</v>
      </c>
      <c r="O268" t="s">
        <v>444</v>
      </c>
      <c r="P268" t="s">
        <v>444</v>
      </c>
      <c r="Q268" s="30" t="s">
        <v>444</v>
      </c>
      <c r="R268" s="30" t="s">
        <v>444</v>
      </c>
      <c r="S268" t="s">
        <v>444</v>
      </c>
      <c r="T268" t="s">
        <v>444</v>
      </c>
      <c r="U268" s="30" t="s">
        <v>444</v>
      </c>
      <c r="V268" s="30" t="s">
        <v>444</v>
      </c>
      <c r="W268" t="s">
        <v>444</v>
      </c>
      <c r="X268" t="s">
        <v>444</v>
      </c>
      <c r="Y268" s="30" t="s">
        <v>444</v>
      </c>
      <c r="Z268" s="30" t="s">
        <v>444</v>
      </c>
      <c r="AA268" t="s">
        <v>444</v>
      </c>
      <c r="AB268" t="s">
        <v>444</v>
      </c>
      <c r="AC268" s="30" t="s">
        <v>444</v>
      </c>
      <c r="AD268" s="30" t="s">
        <v>444</v>
      </c>
      <c r="AE268" t="s">
        <v>444</v>
      </c>
      <c r="AF268" t="s">
        <v>444</v>
      </c>
      <c r="AG268" s="30" t="s">
        <v>444</v>
      </c>
      <c r="AH268" s="30" t="s">
        <v>444</v>
      </c>
      <c r="AI268" t="s">
        <v>444</v>
      </c>
      <c r="AJ268" t="s">
        <v>444</v>
      </c>
      <c r="AK268" s="30" t="s">
        <v>444</v>
      </c>
      <c r="AL268" s="30" t="s">
        <v>444</v>
      </c>
      <c r="AM268" t="s">
        <v>444</v>
      </c>
      <c r="AN268" t="s">
        <v>444</v>
      </c>
      <c r="AO268" s="30" t="s">
        <v>444</v>
      </c>
      <c r="AP268" s="30" t="s">
        <v>444</v>
      </c>
      <c r="AQ268" t="s">
        <v>444</v>
      </c>
      <c r="AR268" t="s">
        <v>444</v>
      </c>
      <c r="AS268" s="30" t="s">
        <v>444</v>
      </c>
      <c r="AT268" s="30" t="s">
        <v>444</v>
      </c>
      <c r="AU268" t="s">
        <v>444</v>
      </c>
      <c r="AV268" t="s">
        <v>444</v>
      </c>
    </row>
    <row r="269" spans="1:48" x14ac:dyDescent="0.25">
      <c r="A269" t="s">
        <v>2123</v>
      </c>
      <c r="B269" t="s">
        <v>2124</v>
      </c>
      <c r="C269" t="s">
        <v>15</v>
      </c>
      <c r="D269" t="s">
        <v>15</v>
      </c>
      <c r="E269" s="30" t="s">
        <v>526</v>
      </c>
      <c r="F269" s="30" t="s">
        <v>1453</v>
      </c>
      <c r="G269" t="s">
        <v>1454</v>
      </c>
      <c r="H269" t="s">
        <v>1455</v>
      </c>
      <c r="I269" s="30" t="s">
        <v>444</v>
      </c>
      <c r="J269" s="30" t="s">
        <v>444</v>
      </c>
      <c r="K269" t="s">
        <v>444</v>
      </c>
      <c r="L269" t="s">
        <v>444</v>
      </c>
      <c r="M269" s="30" t="s">
        <v>444</v>
      </c>
      <c r="N269" s="30" t="s">
        <v>444</v>
      </c>
      <c r="O269" t="s">
        <v>444</v>
      </c>
      <c r="P269" t="s">
        <v>444</v>
      </c>
      <c r="Q269" s="30" t="s">
        <v>444</v>
      </c>
      <c r="R269" s="30" t="s">
        <v>444</v>
      </c>
      <c r="S269" t="s">
        <v>444</v>
      </c>
      <c r="T269" t="s">
        <v>444</v>
      </c>
      <c r="U269" s="30" t="s">
        <v>444</v>
      </c>
      <c r="V269" s="30" t="s">
        <v>444</v>
      </c>
      <c r="W269" t="s">
        <v>444</v>
      </c>
      <c r="X269" t="s">
        <v>444</v>
      </c>
      <c r="Y269" s="30" t="s">
        <v>444</v>
      </c>
      <c r="Z269" s="30" t="s">
        <v>444</v>
      </c>
      <c r="AA269" t="s">
        <v>444</v>
      </c>
      <c r="AB269" t="s">
        <v>444</v>
      </c>
      <c r="AC269" s="30" t="s">
        <v>444</v>
      </c>
      <c r="AD269" s="30" t="s">
        <v>444</v>
      </c>
      <c r="AE269" t="s">
        <v>444</v>
      </c>
      <c r="AF269" t="s">
        <v>444</v>
      </c>
      <c r="AG269" s="30" t="s">
        <v>444</v>
      </c>
      <c r="AH269" s="30" t="s">
        <v>444</v>
      </c>
      <c r="AI269" t="s">
        <v>444</v>
      </c>
      <c r="AJ269" t="s">
        <v>444</v>
      </c>
      <c r="AK269" s="30" t="s">
        <v>444</v>
      </c>
      <c r="AL269" s="30" t="s">
        <v>444</v>
      </c>
      <c r="AM269" t="s">
        <v>444</v>
      </c>
      <c r="AN269" t="s">
        <v>444</v>
      </c>
      <c r="AO269" s="30" t="s">
        <v>444</v>
      </c>
      <c r="AP269" s="30" t="s">
        <v>444</v>
      </c>
      <c r="AQ269" t="s">
        <v>444</v>
      </c>
      <c r="AR269" t="s">
        <v>444</v>
      </c>
      <c r="AS269" s="30" t="s">
        <v>444</v>
      </c>
      <c r="AT269" s="30" t="s">
        <v>444</v>
      </c>
      <c r="AU269" t="s">
        <v>444</v>
      </c>
      <c r="AV269" t="s">
        <v>444</v>
      </c>
    </row>
    <row r="270" spans="1:48" x14ac:dyDescent="0.25">
      <c r="A270" t="s">
        <v>2131</v>
      </c>
      <c r="B270" t="s">
        <v>2132</v>
      </c>
      <c r="C270" t="s">
        <v>15</v>
      </c>
      <c r="D270" t="s">
        <v>15</v>
      </c>
      <c r="E270" s="30" t="s">
        <v>526</v>
      </c>
      <c r="F270" s="30" t="s">
        <v>1453</v>
      </c>
      <c r="G270" t="s">
        <v>587</v>
      </c>
      <c r="H270" t="s">
        <v>609</v>
      </c>
      <c r="I270" s="30" t="s">
        <v>444</v>
      </c>
      <c r="J270" s="30" t="s">
        <v>444</v>
      </c>
      <c r="K270" t="s">
        <v>444</v>
      </c>
      <c r="L270" t="s">
        <v>444</v>
      </c>
      <c r="M270" s="30" t="s">
        <v>444</v>
      </c>
      <c r="N270" s="30" t="s">
        <v>444</v>
      </c>
      <c r="O270" t="s">
        <v>444</v>
      </c>
      <c r="P270" t="s">
        <v>444</v>
      </c>
      <c r="Q270" s="30" t="s">
        <v>444</v>
      </c>
      <c r="R270" s="30" t="s">
        <v>444</v>
      </c>
      <c r="S270" t="s">
        <v>444</v>
      </c>
      <c r="T270" t="s">
        <v>444</v>
      </c>
      <c r="U270" s="30" t="s">
        <v>444</v>
      </c>
      <c r="V270" s="30" t="s">
        <v>444</v>
      </c>
      <c r="W270" t="s">
        <v>444</v>
      </c>
      <c r="X270" t="s">
        <v>444</v>
      </c>
      <c r="Y270" s="30" t="s">
        <v>444</v>
      </c>
      <c r="Z270" s="30" t="s">
        <v>444</v>
      </c>
      <c r="AA270" t="s">
        <v>444</v>
      </c>
      <c r="AB270" t="s">
        <v>444</v>
      </c>
      <c r="AC270" s="30" t="s">
        <v>444</v>
      </c>
      <c r="AD270" s="30" t="s">
        <v>444</v>
      </c>
      <c r="AE270" t="s">
        <v>444</v>
      </c>
      <c r="AF270" t="s">
        <v>444</v>
      </c>
      <c r="AG270" s="30" t="s">
        <v>444</v>
      </c>
      <c r="AH270" s="30" t="s">
        <v>444</v>
      </c>
      <c r="AI270" t="s">
        <v>444</v>
      </c>
      <c r="AJ270" t="s">
        <v>444</v>
      </c>
      <c r="AK270" s="30" t="s">
        <v>444</v>
      </c>
      <c r="AL270" s="30" t="s">
        <v>444</v>
      </c>
      <c r="AM270" t="s">
        <v>444</v>
      </c>
      <c r="AN270" t="s">
        <v>444</v>
      </c>
      <c r="AO270" s="30" t="s">
        <v>444</v>
      </c>
      <c r="AP270" s="30" t="s">
        <v>444</v>
      </c>
      <c r="AQ270" t="s">
        <v>444</v>
      </c>
      <c r="AR270" t="s">
        <v>444</v>
      </c>
      <c r="AS270" s="30" t="s">
        <v>444</v>
      </c>
      <c r="AT270" s="30" t="s">
        <v>444</v>
      </c>
      <c r="AU270" t="s">
        <v>444</v>
      </c>
      <c r="AV270" t="s">
        <v>444</v>
      </c>
    </row>
    <row r="271" spans="1:48" x14ac:dyDescent="0.25">
      <c r="A271" t="s">
        <v>2137</v>
      </c>
      <c r="B271" t="s">
        <v>2138</v>
      </c>
      <c r="C271" t="s">
        <v>15</v>
      </c>
      <c r="D271" t="s">
        <v>15</v>
      </c>
      <c r="E271" s="30" t="s">
        <v>446</v>
      </c>
      <c r="F271" s="30" t="s">
        <v>483</v>
      </c>
      <c r="G271" t="s">
        <v>481</v>
      </c>
      <c r="H271" t="s">
        <v>494</v>
      </c>
      <c r="I271" s="30" t="s">
        <v>502</v>
      </c>
      <c r="J271" s="30" t="s">
        <v>504</v>
      </c>
      <c r="K271" t="s">
        <v>512</v>
      </c>
      <c r="L271" t="s">
        <v>1449</v>
      </c>
      <c r="M271" s="30" t="s">
        <v>1447</v>
      </c>
      <c r="N271" s="30" t="s">
        <v>1447</v>
      </c>
      <c r="O271" t="s">
        <v>444</v>
      </c>
      <c r="P271" t="s">
        <v>444</v>
      </c>
      <c r="Q271" s="30" t="s">
        <v>444</v>
      </c>
      <c r="R271" s="30" t="s">
        <v>444</v>
      </c>
      <c r="S271" t="s">
        <v>444</v>
      </c>
      <c r="T271" t="s">
        <v>444</v>
      </c>
      <c r="U271" s="30" t="s">
        <v>444</v>
      </c>
      <c r="V271" s="30" t="s">
        <v>444</v>
      </c>
      <c r="W271" t="s">
        <v>444</v>
      </c>
      <c r="X271" t="s">
        <v>444</v>
      </c>
      <c r="Y271" s="30" t="s">
        <v>444</v>
      </c>
      <c r="Z271" s="30" t="s">
        <v>444</v>
      </c>
      <c r="AA271" t="s">
        <v>444</v>
      </c>
      <c r="AB271" t="s">
        <v>444</v>
      </c>
      <c r="AC271" s="30" t="s">
        <v>444</v>
      </c>
      <c r="AD271" s="30" t="s">
        <v>444</v>
      </c>
      <c r="AE271" t="s">
        <v>444</v>
      </c>
      <c r="AF271" t="s">
        <v>444</v>
      </c>
      <c r="AG271" s="30" t="s">
        <v>444</v>
      </c>
      <c r="AH271" s="30" t="s">
        <v>444</v>
      </c>
      <c r="AI271" t="s">
        <v>444</v>
      </c>
      <c r="AJ271" t="s">
        <v>444</v>
      </c>
      <c r="AK271" s="30" t="s">
        <v>444</v>
      </c>
      <c r="AL271" s="30" t="s">
        <v>444</v>
      </c>
      <c r="AM271" t="s">
        <v>444</v>
      </c>
      <c r="AN271" t="s">
        <v>444</v>
      </c>
      <c r="AO271" s="30" t="s">
        <v>444</v>
      </c>
      <c r="AP271" s="30" t="s">
        <v>444</v>
      </c>
      <c r="AQ271" t="s">
        <v>444</v>
      </c>
      <c r="AR271" t="s">
        <v>444</v>
      </c>
      <c r="AS271" s="30" t="s">
        <v>444</v>
      </c>
      <c r="AT271" s="30" t="s">
        <v>444</v>
      </c>
      <c r="AU271" t="s">
        <v>444</v>
      </c>
      <c r="AV271" t="s">
        <v>444</v>
      </c>
    </row>
    <row r="272" spans="1:48" x14ac:dyDescent="0.25">
      <c r="A272" t="s">
        <v>2141</v>
      </c>
      <c r="B272" t="s">
        <v>2142</v>
      </c>
      <c r="C272" t="s">
        <v>15</v>
      </c>
      <c r="D272" t="s">
        <v>15</v>
      </c>
      <c r="E272" s="30" t="s">
        <v>183</v>
      </c>
      <c r="F272" s="30" t="s">
        <v>2143</v>
      </c>
      <c r="G272" t="s">
        <v>484</v>
      </c>
      <c r="H272" t="s">
        <v>480</v>
      </c>
      <c r="I272" s="30" t="s">
        <v>2144</v>
      </c>
      <c r="J272" s="30" t="s">
        <v>2144</v>
      </c>
      <c r="K272" t="s">
        <v>444</v>
      </c>
      <c r="L272" t="s">
        <v>444</v>
      </c>
      <c r="M272" s="30" t="s">
        <v>444</v>
      </c>
      <c r="N272" s="30" t="s">
        <v>444</v>
      </c>
      <c r="O272" t="s">
        <v>444</v>
      </c>
      <c r="P272" t="s">
        <v>444</v>
      </c>
      <c r="Q272" s="30" t="s">
        <v>444</v>
      </c>
      <c r="R272" s="30" t="s">
        <v>444</v>
      </c>
      <c r="S272" t="s">
        <v>444</v>
      </c>
      <c r="T272" t="s">
        <v>444</v>
      </c>
      <c r="U272" s="30" t="s">
        <v>444</v>
      </c>
      <c r="V272" s="30" t="s">
        <v>444</v>
      </c>
      <c r="W272" t="s">
        <v>444</v>
      </c>
      <c r="X272" t="s">
        <v>444</v>
      </c>
      <c r="Y272" s="30" t="s">
        <v>444</v>
      </c>
      <c r="Z272" s="30" t="s">
        <v>444</v>
      </c>
      <c r="AA272" t="s">
        <v>444</v>
      </c>
      <c r="AB272" t="s">
        <v>444</v>
      </c>
      <c r="AC272" s="30" t="s">
        <v>444</v>
      </c>
      <c r="AD272" s="30" t="s">
        <v>444</v>
      </c>
      <c r="AE272" t="s">
        <v>444</v>
      </c>
      <c r="AF272" t="s">
        <v>444</v>
      </c>
      <c r="AG272" s="30" t="s">
        <v>444</v>
      </c>
      <c r="AH272" s="30" t="s">
        <v>444</v>
      </c>
      <c r="AI272" t="s">
        <v>444</v>
      </c>
      <c r="AJ272" t="s">
        <v>444</v>
      </c>
      <c r="AK272" s="30" t="s">
        <v>444</v>
      </c>
      <c r="AL272" s="30" t="s">
        <v>444</v>
      </c>
      <c r="AM272" t="s">
        <v>444</v>
      </c>
      <c r="AN272" t="s">
        <v>444</v>
      </c>
      <c r="AO272" s="30" t="s">
        <v>444</v>
      </c>
      <c r="AP272" s="30" t="s">
        <v>444</v>
      </c>
      <c r="AQ272" t="s">
        <v>444</v>
      </c>
      <c r="AR272" t="s">
        <v>444</v>
      </c>
      <c r="AS272" s="30" t="s">
        <v>444</v>
      </c>
      <c r="AT272" s="30" t="s">
        <v>444</v>
      </c>
      <c r="AU272" t="s">
        <v>444</v>
      </c>
      <c r="AV272" t="s">
        <v>444</v>
      </c>
    </row>
    <row r="273" spans="1:48" x14ac:dyDescent="0.25">
      <c r="A273" t="s">
        <v>2145</v>
      </c>
      <c r="B273" t="s">
        <v>2146</v>
      </c>
      <c r="C273" t="s">
        <v>15</v>
      </c>
      <c r="D273" t="s">
        <v>15</v>
      </c>
      <c r="E273" s="30" t="s">
        <v>490</v>
      </c>
      <c r="F273" s="30" t="s">
        <v>493</v>
      </c>
      <c r="G273" t="s">
        <v>2147</v>
      </c>
      <c r="H273" t="s">
        <v>2147</v>
      </c>
      <c r="I273" s="30" t="s">
        <v>2148</v>
      </c>
      <c r="J273" s="30" t="s">
        <v>2148</v>
      </c>
      <c r="K273" t="s">
        <v>500</v>
      </c>
      <c r="L273" t="s">
        <v>500</v>
      </c>
      <c r="M273" s="30" t="s">
        <v>258</v>
      </c>
      <c r="N273" s="30" t="s">
        <v>2149</v>
      </c>
      <c r="O273" t="s">
        <v>510</v>
      </c>
      <c r="P273" t="s">
        <v>511</v>
      </c>
      <c r="Q273" s="30" t="s">
        <v>444</v>
      </c>
      <c r="R273" s="30" t="s">
        <v>444</v>
      </c>
      <c r="S273" t="s">
        <v>444</v>
      </c>
      <c r="T273" t="s">
        <v>444</v>
      </c>
      <c r="U273" s="30" t="s">
        <v>444</v>
      </c>
      <c r="V273" s="30" t="s">
        <v>444</v>
      </c>
      <c r="W273" t="s">
        <v>444</v>
      </c>
      <c r="X273" t="s">
        <v>444</v>
      </c>
      <c r="Y273" s="30" t="s">
        <v>444</v>
      </c>
      <c r="Z273" s="30" t="s">
        <v>444</v>
      </c>
      <c r="AA273" t="s">
        <v>444</v>
      </c>
      <c r="AB273" t="s">
        <v>444</v>
      </c>
      <c r="AC273" s="30" t="s">
        <v>444</v>
      </c>
      <c r="AD273" s="30" t="s">
        <v>444</v>
      </c>
      <c r="AE273" t="s">
        <v>444</v>
      </c>
      <c r="AF273" t="s">
        <v>444</v>
      </c>
      <c r="AG273" s="30" t="s">
        <v>444</v>
      </c>
      <c r="AH273" s="30" t="s">
        <v>444</v>
      </c>
      <c r="AI273" t="s">
        <v>444</v>
      </c>
      <c r="AJ273" t="s">
        <v>444</v>
      </c>
      <c r="AK273" s="30" t="s">
        <v>444</v>
      </c>
      <c r="AL273" s="30" t="s">
        <v>444</v>
      </c>
      <c r="AM273" t="s">
        <v>444</v>
      </c>
      <c r="AN273" t="s">
        <v>444</v>
      </c>
      <c r="AO273" s="30" t="s">
        <v>444</v>
      </c>
      <c r="AP273" s="30" t="s">
        <v>444</v>
      </c>
      <c r="AQ273" t="s">
        <v>444</v>
      </c>
      <c r="AR273" t="s">
        <v>444</v>
      </c>
      <c r="AS273" s="30" t="s">
        <v>444</v>
      </c>
      <c r="AT273" s="30" t="s">
        <v>444</v>
      </c>
      <c r="AU273" t="s">
        <v>444</v>
      </c>
      <c r="AV273" t="s">
        <v>444</v>
      </c>
    </row>
    <row r="274" spans="1:48" x14ac:dyDescent="0.25">
      <c r="A274" t="s">
        <v>2154</v>
      </c>
      <c r="B274" t="s">
        <v>2155</v>
      </c>
      <c r="C274" t="s">
        <v>15</v>
      </c>
      <c r="D274" t="s">
        <v>15</v>
      </c>
      <c r="E274" s="30" t="s">
        <v>490</v>
      </c>
      <c r="F274" s="30" t="s">
        <v>490</v>
      </c>
      <c r="G274" t="s">
        <v>2147</v>
      </c>
      <c r="H274" t="s">
        <v>2147</v>
      </c>
      <c r="I274" s="30" t="s">
        <v>2148</v>
      </c>
      <c r="J274" s="30" t="s">
        <v>2148</v>
      </c>
      <c r="K274" t="s">
        <v>500</v>
      </c>
      <c r="L274" t="s">
        <v>500</v>
      </c>
      <c r="M274" s="30" t="s">
        <v>444</v>
      </c>
      <c r="N274" s="30" t="s">
        <v>444</v>
      </c>
      <c r="O274" t="s">
        <v>444</v>
      </c>
      <c r="P274" t="s">
        <v>444</v>
      </c>
      <c r="Q274" s="30" t="s">
        <v>444</v>
      </c>
      <c r="R274" s="30" t="s">
        <v>444</v>
      </c>
      <c r="S274" t="s">
        <v>444</v>
      </c>
      <c r="T274" t="s">
        <v>444</v>
      </c>
      <c r="U274" s="30" t="s">
        <v>444</v>
      </c>
      <c r="V274" s="30" t="s">
        <v>444</v>
      </c>
      <c r="W274" t="s">
        <v>444</v>
      </c>
      <c r="X274" t="s">
        <v>444</v>
      </c>
      <c r="Y274" s="30" t="s">
        <v>444</v>
      </c>
      <c r="Z274" s="30" t="s">
        <v>444</v>
      </c>
      <c r="AA274" t="s">
        <v>444</v>
      </c>
      <c r="AB274" t="s">
        <v>444</v>
      </c>
      <c r="AC274" s="30" t="s">
        <v>444</v>
      </c>
      <c r="AD274" s="30" t="s">
        <v>444</v>
      </c>
      <c r="AE274" t="s">
        <v>444</v>
      </c>
      <c r="AF274" t="s">
        <v>444</v>
      </c>
      <c r="AG274" s="30" t="s">
        <v>444</v>
      </c>
      <c r="AH274" s="30" t="s">
        <v>444</v>
      </c>
      <c r="AI274" t="s">
        <v>444</v>
      </c>
      <c r="AJ274" t="s">
        <v>444</v>
      </c>
      <c r="AK274" s="30" t="s">
        <v>444</v>
      </c>
      <c r="AL274" s="30" t="s">
        <v>444</v>
      </c>
      <c r="AM274" t="s">
        <v>444</v>
      </c>
      <c r="AN274" t="s">
        <v>444</v>
      </c>
      <c r="AO274" s="30" t="s">
        <v>444</v>
      </c>
      <c r="AP274" s="30" t="s">
        <v>444</v>
      </c>
      <c r="AQ274" t="s">
        <v>444</v>
      </c>
      <c r="AR274" t="s">
        <v>444</v>
      </c>
      <c r="AS274" s="30" t="s">
        <v>444</v>
      </c>
      <c r="AT274" s="30" t="s">
        <v>444</v>
      </c>
      <c r="AU274" t="s">
        <v>444</v>
      </c>
      <c r="AV274" t="s">
        <v>444</v>
      </c>
    </row>
    <row r="275" spans="1:48" x14ac:dyDescent="0.25">
      <c r="A275" t="s">
        <v>2157</v>
      </c>
      <c r="B275" t="s">
        <v>2158</v>
      </c>
      <c r="C275" t="s">
        <v>15</v>
      </c>
      <c r="D275" t="s">
        <v>15</v>
      </c>
      <c r="E275" s="30" t="s">
        <v>484</v>
      </c>
      <c r="F275" s="30" t="s">
        <v>484</v>
      </c>
      <c r="G275" t="s">
        <v>489</v>
      </c>
      <c r="H275" t="s">
        <v>489</v>
      </c>
      <c r="I275" s="30" t="s">
        <v>2144</v>
      </c>
      <c r="J275" s="30" t="s">
        <v>2144</v>
      </c>
      <c r="K275" t="s">
        <v>444</v>
      </c>
      <c r="L275" t="s">
        <v>444</v>
      </c>
      <c r="M275" s="30" t="s">
        <v>444</v>
      </c>
      <c r="N275" s="30" t="s">
        <v>444</v>
      </c>
      <c r="O275" t="s">
        <v>444</v>
      </c>
      <c r="P275" t="s">
        <v>444</v>
      </c>
      <c r="Q275" s="30" t="s">
        <v>444</v>
      </c>
      <c r="R275" s="30" t="s">
        <v>444</v>
      </c>
      <c r="S275" t="s">
        <v>444</v>
      </c>
      <c r="T275" t="s">
        <v>444</v>
      </c>
      <c r="U275" s="30" t="s">
        <v>444</v>
      </c>
      <c r="V275" s="30" t="s">
        <v>444</v>
      </c>
      <c r="W275" t="s">
        <v>444</v>
      </c>
      <c r="X275" t="s">
        <v>444</v>
      </c>
      <c r="Y275" s="30" t="s">
        <v>444</v>
      </c>
      <c r="Z275" s="30" t="s">
        <v>444</v>
      </c>
      <c r="AA275" t="s">
        <v>444</v>
      </c>
      <c r="AB275" t="s">
        <v>444</v>
      </c>
      <c r="AC275" s="30" t="s">
        <v>444</v>
      </c>
      <c r="AD275" s="30" t="s">
        <v>444</v>
      </c>
      <c r="AE275" t="s">
        <v>444</v>
      </c>
      <c r="AF275" t="s">
        <v>444</v>
      </c>
      <c r="AG275" s="30" t="s">
        <v>444</v>
      </c>
      <c r="AH275" s="30" t="s">
        <v>444</v>
      </c>
      <c r="AI275" t="s">
        <v>444</v>
      </c>
      <c r="AJ275" t="s">
        <v>444</v>
      </c>
      <c r="AK275" s="30" t="s">
        <v>444</v>
      </c>
      <c r="AL275" s="30" t="s">
        <v>444</v>
      </c>
      <c r="AM275" t="s">
        <v>444</v>
      </c>
      <c r="AN275" t="s">
        <v>444</v>
      </c>
      <c r="AO275" s="30" t="s">
        <v>444</v>
      </c>
      <c r="AP275" s="30" t="s">
        <v>444</v>
      </c>
      <c r="AQ275" t="s">
        <v>444</v>
      </c>
      <c r="AR275" t="s">
        <v>444</v>
      </c>
      <c r="AS275" s="30" t="s">
        <v>444</v>
      </c>
      <c r="AT275" s="30" t="s">
        <v>444</v>
      </c>
      <c r="AU275" t="s">
        <v>444</v>
      </c>
      <c r="AV275" t="s">
        <v>444</v>
      </c>
    </row>
    <row r="276" spans="1:48" x14ac:dyDescent="0.25">
      <c r="A276" t="s">
        <v>2163</v>
      </c>
      <c r="B276" t="s">
        <v>2164</v>
      </c>
      <c r="C276" t="s">
        <v>15</v>
      </c>
      <c r="D276" t="s">
        <v>15</v>
      </c>
      <c r="E276" s="30" t="s">
        <v>1416</v>
      </c>
      <c r="F276" s="30" t="s">
        <v>2143</v>
      </c>
      <c r="G276" t="s">
        <v>484</v>
      </c>
      <c r="H276" t="s">
        <v>480</v>
      </c>
      <c r="I276" s="30" t="s">
        <v>2144</v>
      </c>
      <c r="J276" s="30" t="s">
        <v>2144</v>
      </c>
      <c r="K276" t="s">
        <v>444</v>
      </c>
      <c r="L276" t="s">
        <v>444</v>
      </c>
      <c r="M276" s="30" t="s">
        <v>444</v>
      </c>
      <c r="N276" s="30" t="s">
        <v>444</v>
      </c>
      <c r="O276" t="s">
        <v>444</v>
      </c>
      <c r="P276" t="s">
        <v>444</v>
      </c>
      <c r="Q276" s="30" t="s">
        <v>444</v>
      </c>
      <c r="R276" s="30" t="s">
        <v>444</v>
      </c>
      <c r="S276" t="s">
        <v>444</v>
      </c>
      <c r="T276" t="s">
        <v>444</v>
      </c>
      <c r="U276" s="30" t="s">
        <v>444</v>
      </c>
      <c r="V276" s="30" t="s">
        <v>444</v>
      </c>
      <c r="W276" t="s">
        <v>444</v>
      </c>
      <c r="X276" t="s">
        <v>444</v>
      </c>
      <c r="Y276" s="30" t="s">
        <v>444</v>
      </c>
      <c r="Z276" s="30" t="s">
        <v>444</v>
      </c>
      <c r="AA276" t="s">
        <v>444</v>
      </c>
      <c r="AB276" t="s">
        <v>444</v>
      </c>
      <c r="AC276" s="30" t="s">
        <v>444</v>
      </c>
      <c r="AD276" s="30" t="s">
        <v>444</v>
      </c>
      <c r="AE276" t="s">
        <v>444</v>
      </c>
      <c r="AF276" t="s">
        <v>444</v>
      </c>
      <c r="AG276" s="30" t="s">
        <v>444</v>
      </c>
      <c r="AH276" s="30" t="s">
        <v>444</v>
      </c>
      <c r="AI276" t="s">
        <v>444</v>
      </c>
      <c r="AJ276" t="s">
        <v>444</v>
      </c>
      <c r="AK276" s="30" t="s">
        <v>444</v>
      </c>
      <c r="AL276" s="30" t="s">
        <v>444</v>
      </c>
      <c r="AM276" t="s">
        <v>444</v>
      </c>
      <c r="AN276" t="s">
        <v>444</v>
      </c>
      <c r="AO276" s="30" t="s">
        <v>444</v>
      </c>
      <c r="AP276" s="30" t="s">
        <v>444</v>
      </c>
      <c r="AQ276" t="s">
        <v>444</v>
      </c>
      <c r="AR276" t="s">
        <v>444</v>
      </c>
      <c r="AS276" s="30" t="s">
        <v>444</v>
      </c>
      <c r="AT276" s="30" t="s">
        <v>444</v>
      </c>
      <c r="AU276" t="s">
        <v>444</v>
      </c>
      <c r="AV276" t="s">
        <v>444</v>
      </c>
    </row>
    <row r="277" spans="1:48" x14ac:dyDescent="0.25">
      <c r="A277" t="s">
        <v>2165</v>
      </c>
      <c r="B277" t="s">
        <v>2166</v>
      </c>
      <c r="C277" t="s">
        <v>15</v>
      </c>
      <c r="D277" t="s">
        <v>15</v>
      </c>
      <c r="E277" s="30" t="s">
        <v>490</v>
      </c>
      <c r="F277" s="30" t="s">
        <v>493</v>
      </c>
      <c r="G277" t="s">
        <v>500</v>
      </c>
      <c r="H277" t="s">
        <v>500</v>
      </c>
      <c r="I277" s="30" t="s">
        <v>507</v>
      </c>
      <c r="J277" s="30" t="s">
        <v>1404</v>
      </c>
      <c r="K277" t="s">
        <v>444</v>
      </c>
      <c r="L277" t="s">
        <v>444</v>
      </c>
      <c r="M277" s="30" t="s">
        <v>444</v>
      </c>
      <c r="N277" s="30" t="s">
        <v>444</v>
      </c>
      <c r="O277" t="s">
        <v>444</v>
      </c>
      <c r="P277" t="s">
        <v>444</v>
      </c>
      <c r="Q277" s="30" t="s">
        <v>444</v>
      </c>
      <c r="R277" s="30" t="s">
        <v>444</v>
      </c>
      <c r="S277" t="s">
        <v>444</v>
      </c>
      <c r="T277" t="s">
        <v>444</v>
      </c>
      <c r="U277" s="30" t="s">
        <v>444</v>
      </c>
      <c r="V277" s="30" t="s">
        <v>444</v>
      </c>
      <c r="W277" t="s">
        <v>444</v>
      </c>
      <c r="X277" t="s">
        <v>444</v>
      </c>
      <c r="Y277" s="30" t="s">
        <v>444</v>
      </c>
      <c r="Z277" s="30" t="s">
        <v>444</v>
      </c>
      <c r="AA277" t="s">
        <v>444</v>
      </c>
      <c r="AB277" t="s">
        <v>444</v>
      </c>
      <c r="AC277" s="30" t="s">
        <v>444</v>
      </c>
      <c r="AD277" s="30" t="s">
        <v>444</v>
      </c>
      <c r="AE277" t="s">
        <v>444</v>
      </c>
      <c r="AF277" t="s">
        <v>444</v>
      </c>
      <c r="AG277" s="30" t="s">
        <v>444</v>
      </c>
      <c r="AH277" s="30" t="s">
        <v>444</v>
      </c>
      <c r="AI277" t="s">
        <v>444</v>
      </c>
      <c r="AJ277" t="s">
        <v>444</v>
      </c>
      <c r="AK277" s="30" t="s">
        <v>444</v>
      </c>
      <c r="AL277" s="30" t="s">
        <v>444</v>
      </c>
      <c r="AM277" t="s">
        <v>444</v>
      </c>
      <c r="AN277" t="s">
        <v>444</v>
      </c>
      <c r="AO277" s="30" t="s">
        <v>444</v>
      </c>
      <c r="AP277" s="30" t="s">
        <v>444</v>
      </c>
      <c r="AQ277" t="s">
        <v>444</v>
      </c>
      <c r="AR277" t="s">
        <v>444</v>
      </c>
      <c r="AS277" s="30" t="s">
        <v>444</v>
      </c>
      <c r="AT277" s="30" t="s">
        <v>444</v>
      </c>
      <c r="AU277" t="s">
        <v>444</v>
      </c>
      <c r="AV277" t="s">
        <v>444</v>
      </c>
    </row>
    <row r="278" spans="1:48" x14ac:dyDescent="0.25">
      <c r="A278" t="s">
        <v>2167</v>
      </c>
      <c r="B278" t="s">
        <v>2168</v>
      </c>
      <c r="C278" t="s">
        <v>15</v>
      </c>
      <c r="D278" t="s">
        <v>15</v>
      </c>
      <c r="E278" s="30" t="s">
        <v>526</v>
      </c>
      <c r="F278" s="30" t="s">
        <v>1453</v>
      </c>
      <c r="G278" t="s">
        <v>1454</v>
      </c>
      <c r="H278" t="s">
        <v>1455</v>
      </c>
      <c r="I278" s="30" t="s">
        <v>444</v>
      </c>
      <c r="J278" s="30" t="s">
        <v>444</v>
      </c>
      <c r="K278" t="s">
        <v>444</v>
      </c>
      <c r="L278" t="s">
        <v>444</v>
      </c>
      <c r="M278" s="30" t="s">
        <v>444</v>
      </c>
      <c r="N278" s="30" t="s">
        <v>444</v>
      </c>
      <c r="O278" t="s">
        <v>444</v>
      </c>
      <c r="P278" t="s">
        <v>444</v>
      </c>
      <c r="Q278" s="30" t="s">
        <v>444</v>
      </c>
      <c r="R278" s="30" t="s">
        <v>444</v>
      </c>
      <c r="S278" t="s">
        <v>444</v>
      </c>
      <c r="T278" t="s">
        <v>444</v>
      </c>
      <c r="U278" s="30" t="s">
        <v>444</v>
      </c>
      <c r="V278" s="30" t="s">
        <v>444</v>
      </c>
      <c r="W278" t="s">
        <v>444</v>
      </c>
      <c r="X278" t="s">
        <v>444</v>
      </c>
      <c r="Y278" s="30" t="s">
        <v>444</v>
      </c>
      <c r="Z278" s="30" t="s">
        <v>444</v>
      </c>
      <c r="AA278" t="s">
        <v>444</v>
      </c>
      <c r="AB278" t="s">
        <v>444</v>
      </c>
      <c r="AC278" s="30" t="s">
        <v>444</v>
      </c>
      <c r="AD278" s="30" t="s">
        <v>444</v>
      </c>
      <c r="AE278" t="s">
        <v>444</v>
      </c>
      <c r="AF278" t="s">
        <v>444</v>
      </c>
      <c r="AG278" s="30" t="s">
        <v>444</v>
      </c>
      <c r="AH278" s="30" t="s">
        <v>444</v>
      </c>
      <c r="AI278" t="s">
        <v>444</v>
      </c>
      <c r="AJ278" t="s">
        <v>444</v>
      </c>
      <c r="AK278" s="30" t="s">
        <v>444</v>
      </c>
      <c r="AL278" s="30" t="s">
        <v>444</v>
      </c>
      <c r="AM278" t="s">
        <v>444</v>
      </c>
      <c r="AN278" t="s">
        <v>444</v>
      </c>
      <c r="AO278" s="30" t="s">
        <v>444</v>
      </c>
      <c r="AP278" s="30" t="s">
        <v>444</v>
      </c>
      <c r="AQ278" t="s">
        <v>444</v>
      </c>
      <c r="AR278" t="s">
        <v>444</v>
      </c>
      <c r="AS278" s="30" t="s">
        <v>444</v>
      </c>
      <c r="AT278" s="30" t="s">
        <v>444</v>
      </c>
      <c r="AU278" t="s">
        <v>444</v>
      </c>
      <c r="AV278" t="s">
        <v>444</v>
      </c>
    </row>
    <row r="279" spans="1:48" x14ac:dyDescent="0.25">
      <c r="A279" t="s">
        <v>2169</v>
      </c>
      <c r="B279" t="s">
        <v>2170</v>
      </c>
      <c r="C279" t="s">
        <v>15</v>
      </c>
      <c r="D279" t="s">
        <v>15</v>
      </c>
      <c r="E279" s="30" t="s">
        <v>341</v>
      </c>
      <c r="F279" s="30" t="s">
        <v>569</v>
      </c>
      <c r="G279" t="s">
        <v>1454</v>
      </c>
      <c r="H279" t="s">
        <v>1455</v>
      </c>
      <c r="I279" s="30" t="s">
        <v>444</v>
      </c>
      <c r="J279" s="30" t="s">
        <v>444</v>
      </c>
      <c r="K279" t="s">
        <v>444</v>
      </c>
      <c r="L279" t="s">
        <v>444</v>
      </c>
      <c r="M279" s="30" t="s">
        <v>444</v>
      </c>
      <c r="N279" s="30" t="s">
        <v>444</v>
      </c>
      <c r="O279" t="s">
        <v>444</v>
      </c>
      <c r="P279" t="s">
        <v>444</v>
      </c>
      <c r="Q279" s="30" t="s">
        <v>444</v>
      </c>
      <c r="R279" s="30" t="s">
        <v>444</v>
      </c>
      <c r="S279" t="s">
        <v>444</v>
      </c>
      <c r="T279" t="s">
        <v>444</v>
      </c>
      <c r="U279" s="30" t="s">
        <v>444</v>
      </c>
      <c r="V279" s="30" t="s">
        <v>444</v>
      </c>
      <c r="W279" t="s">
        <v>444</v>
      </c>
      <c r="X279" t="s">
        <v>444</v>
      </c>
      <c r="Y279" s="30" t="s">
        <v>444</v>
      </c>
      <c r="Z279" s="30" t="s">
        <v>444</v>
      </c>
      <c r="AA279" t="s">
        <v>444</v>
      </c>
      <c r="AB279" t="s">
        <v>444</v>
      </c>
      <c r="AC279" s="30" t="s">
        <v>444</v>
      </c>
      <c r="AD279" s="30" t="s">
        <v>444</v>
      </c>
      <c r="AE279" t="s">
        <v>444</v>
      </c>
      <c r="AF279" t="s">
        <v>444</v>
      </c>
      <c r="AG279" s="30" t="s">
        <v>444</v>
      </c>
      <c r="AH279" s="30" t="s">
        <v>444</v>
      </c>
      <c r="AI279" t="s">
        <v>444</v>
      </c>
      <c r="AJ279" t="s">
        <v>444</v>
      </c>
      <c r="AK279" s="30" t="s">
        <v>444</v>
      </c>
      <c r="AL279" s="30" t="s">
        <v>444</v>
      </c>
      <c r="AM279" t="s">
        <v>444</v>
      </c>
      <c r="AN279" t="s">
        <v>444</v>
      </c>
      <c r="AO279" s="30" t="s">
        <v>444</v>
      </c>
      <c r="AP279" s="30" t="s">
        <v>444</v>
      </c>
      <c r="AQ279" t="s">
        <v>444</v>
      </c>
      <c r="AR279" t="s">
        <v>444</v>
      </c>
      <c r="AS279" s="30" t="s">
        <v>444</v>
      </c>
      <c r="AT279" s="30" t="s">
        <v>444</v>
      </c>
      <c r="AU279" t="s">
        <v>444</v>
      </c>
      <c r="AV279" t="s">
        <v>444</v>
      </c>
    </row>
    <row r="280" spans="1:48" x14ac:dyDescent="0.25">
      <c r="A280" t="s">
        <v>2171</v>
      </c>
      <c r="B280" t="s">
        <v>2172</v>
      </c>
      <c r="C280" t="s">
        <v>15</v>
      </c>
      <c r="D280" t="s">
        <v>15</v>
      </c>
      <c r="E280" s="30" t="s">
        <v>341</v>
      </c>
      <c r="F280" s="30" t="s">
        <v>1453</v>
      </c>
      <c r="G280" t="s">
        <v>1454</v>
      </c>
      <c r="H280" t="s">
        <v>1455</v>
      </c>
      <c r="I280" s="30" t="s">
        <v>444</v>
      </c>
      <c r="J280" s="30" t="s">
        <v>444</v>
      </c>
      <c r="K280" t="s">
        <v>444</v>
      </c>
      <c r="L280" t="s">
        <v>444</v>
      </c>
      <c r="M280" s="30" t="s">
        <v>444</v>
      </c>
      <c r="N280" s="30" t="s">
        <v>444</v>
      </c>
      <c r="O280" t="s">
        <v>444</v>
      </c>
      <c r="P280" t="s">
        <v>444</v>
      </c>
      <c r="Q280" s="30" t="s">
        <v>444</v>
      </c>
      <c r="R280" s="30" t="s">
        <v>444</v>
      </c>
      <c r="S280" t="s">
        <v>444</v>
      </c>
      <c r="T280" t="s">
        <v>444</v>
      </c>
      <c r="U280" s="30" t="s">
        <v>444</v>
      </c>
      <c r="V280" s="30" t="s">
        <v>444</v>
      </c>
      <c r="W280" t="s">
        <v>444</v>
      </c>
      <c r="X280" t="s">
        <v>444</v>
      </c>
      <c r="Y280" s="30" t="s">
        <v>444</v>
      </c>
      <c r="Z280" s="30" t="s">
        <v>444</v>
      </c>
      <c r="AA280" t="s">
        <v>444</v>
      </c>
      <c r="AB280" t="s">
        <v>444</v>
      </c>
      <c r="AC280" s="30" t="s">
        <v>444</v>
      </c>
      <c r="AD280" s="30" t="s">
        <v>444</v>
      </c>
      <c r="AE280" t="s">
        <v>444</v>
      </c>
      <c r="AF280" t="s">
        <v>444</v>
      </c>
      <c r="AG280" s="30" t="s">
        <v>444</v>
      </c>
      <c r="AH280" s="30" t="s">
        <v>444</v>
      </c>
      <c r="AI280" t="s">
        <v>444</v>
      </c>
      <c r="AJ280" t="s">
        <v>444</v>
      </c>
      <c r="AK280" s="30" t="s">
        <v>444</v>
      </c>
      <c r="AL280" s="30" t="s">
        <v>444</v>
      </c>
      <c r="AM280" t="s">
        <v>444</v>
      </c>
      <c r="AN280" t="s">
        <v>444</v>
      </c>
      <c r="AO280" s="30" t="s">
        <v>444</v>
      </c>
      <c r="AP280" s="30" t="s">
        <v>444</v>
      </c>
      <c r="AQ280" t="s">
        <v>444</v>
      </c>
      <c r="AR280" t="s">
        <v>444</v>
      </c>
      <c r="AS280" s="30" t="s">
        <v>444</v>
      </c>
      <c r="AT280" s="30" t="s">
        <v>444</v>
      </c>
      <c r="AU280" t="s">
        <v>444</v>
      </c>
      <c r="AV280" t="s">
        <v>444</v>
      </c>
    </row>
    <row r="281" spans="1:48" x14ac:dyDescent="0.25">
      <c r="A281" t="s">
        <v>2173</v>
      </c>
      <c r="B281" t="s">
        <v>2174</v>
      </c>
      <c r="C281" t="s">
        <v>15</v>
      </c>
      <c r="D281" t="s">
        <v>15</v>
      </c>
      <c r="E281" s="30" t="s">
        <v>1733</v>
      </c>
      <c r="F281" s="30" t="s">
        <v>2175</v>
      </c>
      <c r="G281" t="s">
        <v>444</v>
      </c>
      <c r="H281" t="s">
        <v>444</v>
      </c>
      <c r="I281" s="30" t="s">
        <v>444</v>
      </c>
      <c r="J281" s="30" t="s">
        <v>444</v>
      </c>
      <c r="K281" t="s">
        <v>444</v>
      </c>
      <c r="L281" t="s">
        <v>444</v>
      </c>
      <c r="M281" s="30" t="s">
        <v>444</v>
      </c>
      <c r="N281" s="30" t="s">
        <v>444</v>
      </c>
      <c r="O281" t="s">
        <v>444</v>
      </c>
      <c r="P281" t="s">
        <v>444</v>
      </c>
      <c r="Q281" s="30" t="s">
        <v>444</v>
      </c>
      <c r="R281" s="30" t="s">
        <v>444</v>
      </c>
      <c r="S281" t="s">
        <v>444</v>
      </c>
      <c r="T281" t="s">
        <v>444</v>
      </c>
      <c r="U281" s="30" t="s">
        <v>444</v>
      </c>
      <c r="V281" s="30" t="s">
        <v>444</v>
      </c>
      <c r="W281" t="s">
        <v>444</v>
      </c>
      <c r="X281" t="s">
        <v>444</v>
      </c>
      <c r="Y281" s="30" t="s">
        <v>444</v>
      </c>
      <c r="Z281" s="30" t="s">
        <v>444</v>
      </c>
      <c r="AA281" t="s">
        <v>444</v>
      </c>
      <c r="AB281" t="s">
        <v>444</v>
      </c>
      <c r="AC281" s="30" t="s">
        <v>444</v>
      </c>
      <c r="AD281" s="30" t="s">
        <v>444</v>
      </c>
      <c r="AE281" t="s">
        <v>444</v>
      </c>
      <c r="AF281" t="s">
        <v>444</v>
      </c>
      <c r="AG281" s="30" t="s">
        <v>444</v>
      </c>
      <c r="AH281" s="30" t="s">
        <v>444</v>
      </c>
      <c r="AI281" t="s">
        <v>444</v>
      </c>
      <c r="AJ281" t="s">
        <v>444</v>
      </c>
      <c r="AK281" s="30" t="s">
        <v>444</v>
      </c>
      <c r="AL281" s="30" t="s">
        <v>444</v>
      </c>
      <c r="AM281" t="s">
        <v>444</v>
      </c>
      <c r="AN281" t="s">
        <v>444</v>
      </c>
      <c r="AO281" s="30" t="s">
        <v>444</v>
      </c>
      <c r="AP281" s="30" t="s">
        <v>444</v>
      </c>
      <c r="AQ281" t="s">
        <v>444</v>
      </c>
      <c r="AR281" t="s">
        <v>444</v>
      </c>
      <c r="AS281" s="30" t="s">
        <v>444</v>
      </c>
      <c r="AT281" s="30" t="s">
        <v>444</v>
      </c>
      <c r="AU281" t="s">
        <v>444</v>
      </c>
      <c r="AV281" t="s">
        <v>444</v>
      </c>
    </row>
    <row r="282" spans="1:48" x14ac:dyDescent="0.25">
      <c r="A282" t="s">
        <v>2186</v>
      </c>
      <c r="B282" t="s">
        <v>2187</v>
      </c>
      <c r="C282" t="s">
        <v>15</v>
      </c>
      <c r="D282" t="s">
        <v>15</v>
      </c>
      <c r="E282" s="30" t="s">
        <v>1416</v>
      </c>
      <c r="F282" s="30" t="s">
        <v>2143</v>
      </c>
      <c r="G282" t="s">
        <v>484</v>
      </c>
      <c r="H282" t="s">
        <v>480</v>
      </c>
      <c r="I282" s="30" t="s">
        <v>444</v>
      </c>
      <c r="J282" s="30" t="s">
        <v>444</v>
      </c>
      <c r="K282" t="s">
        <v>444</v>
      </c>
      <c r="L282" t="s">
        <v>444</v>
      </c>
      <c r="M282" s="30" t="s">
        <v>444</v>
      </c>
      <c r="N282" s="30" t="s">
        <v>444</v>
      </c>
      <c r="O282" t="s">
        <v>444</v>
      </c>
      <c r="P282" t="s">
        <v>444</v>
      </c>
      <c r="Q282" s="30" t="s">
        <v>444</v>
      </c>
      <c r="R282" s="30" t="s">
        <v>444</v>
      </c>
      <c r="S282" t="s">
        <v>444</v>
      </c>
      <c r="T282" t="s">
        <v>444</v>
      </c>
      <c r="U282" s="30" t="s">
        <v>444</v>
      </c>
      <c r="V282" s="30" t="s">
        <v>444</v>
      </c>
      <c r="W282" t="s">
        <v>444</v>
      </c>
      <c r="X282" t="s">
        <v>444</v>
      </c>
      <c r="Y282" s="30" t="s">
        <v>444</v>
      </c>
      <c r="Z282" s="30" t="s">
        <v>444</v>
      </c>
      <c r="AA282" t="s">
        <v>444</v>
      </c>
      <c r="AB282" t="s">
        <v>444</v>
      </c>
      <c r="AC282" s="30" t="s">
        <v>444</v>
      </c>
      <c r="AD282" s="30" t="s">
        <v>444</v>
      </c>
      <c r="AE282" t="s">
        <v>444</v>
      </c>
      <c r="AF282" t="s">
        <v>444</v>
      </c>
      <c r="AG282" s="30" t="s">
        <v>444</v>
      </c>
      <c r="AH282" s="30" t="s">
        <v>444</v>
      </c>
      <c r="AI282" t="s">
        <v>444</v>
      </c>
      <c r="AJ282" t="s">
        <v>444</v>
      </c>
      <c r="AK282" s="30" t="s">
        <v>444</v>
      </c>
      <c r="AL282" s="30" t="s">
        <v>444</v>
      </c>
      <c r="AM282" t="s">
        <v>444</v>
      </c>
      <c r="AN282" t="s">
        <v>444</v>
      </c>
      <c r="AO282" s="30" t="s">
        <v>444</v>
      </c>
      <c r="AP282" s="30" t="s">
        <v>444</v>
      </c>
      <c r="AQ282" t="s">
        <v>444</v>
      </c>
      <c r="AR282" t="s">
        <v>444</v>
      </c>
      <c r="AS282" s="30" t="s">
        <v>444</v>
      </c>
      <c r="AT282" s="30" t="s">
        <v>444</v>
      </c>
      <c r="AU282" t="s">
        <v>444</v>
      </c>
      <c r="AV282" t="s">
        <v>444</v>
      </c>
    </row>
    <row r="283" spans="1:48" x14ac:dyDescent="0.25">
      <c r="A283" t="s">
        <v>1040</v>
      </c>
      <c r="B283" t="s">
        <v>2195</v>
      </c>
      <c r="C283" t="s">
        <v>15</v>
      </c>
      <c r="D283" t="s">
        <v>15</v>
      </c>
      <c r="E283" s="30" t="s">
        <v>573</v>
      </c>
      <c r="F283" s="30" t="s">
        <v>574</v>
      </c>
      <c r="G283" t="s">
        <v>582</v>
      </c>
      <c r="H283" t="s">
        <v>588</v>
      </c>
      <c r="I283" s="30" t="s">
        <v>444</v>
      </c>
      <c r="J283" s="30" t="s">
        <v>444</v>
      </c>
      <c r="K283" t="s">
        <v>444</v>
      </c>
      <c r="L283" t="s">
        <v>444</v>
      </c>
      <c r="M283" s="30" t="s">
        <v>444</v>
      </c>
      <c r="N283" s="30" t="s">
        <v>444</v>
      </c>
      <c r="O283" t="s">
        <v>444</v>
      </c>
      <c r="P283" t="s">
        <v>444</v>
      </c>
      <c r="Q283" s="30" t="s">
        <v>444</v>
      </c>
      <c r="R283" s="30" t="s">
        <v>444</v>
      </c>
      <c r="S283" t="s">
        <v>444</v>
      </c>
      <c r="T283" t="s">
        <v>444</v>
      </c>
      <c r="U283" s="30" t="s">
        <v>444</v>
      </c>
      <c r="V283" s="30" t="s">
        <v>444</v>
      </c>
      <c r="W283" t="s">
        <v>444</v>
      </c>
      <c r="X283" t="s">
        <v>444</v>
      </c>
      <c r="Y283" s="30" t="s">
        <v>444</v>
      </c>
      <c r="Z283" s="30" t="s">
        <v>444</v>
      </c>
      <c r="AA283" t="s">
        <v>444</v>
      </c>
      <c r="AB283" t="s">
        <v>444</v>
      </c>
      <c r="AC283" s="30" t="s">
        <v>444</v>
      </c>
      <c r="AD283" s="30" t="s">
        <v>444</v>
      </c>
      <c r="AE283" t="s">
        <v>444</v>
      </c>
      <c r="AF283" t="s">
        <v>444</v>
      </c>
      <c r="AG283" s="30" t="s">
        <v>444</v>
      </c>
      <c r="AH283" s="30" t="s">
        <v>444</v>
      </c>
      <c r="AI283" t="s">
        <v>444</v>
      </c>
      <c r="AJ283" t="s">
        <v>444</v>
      </c>
      <c r="AK283" s="30" t="s">
        <v>444</v>
      </c>
      <c r="AL283" s="30" t="s">
        <v>444</v>
      </c>
      <c r="AM283" t="s">
        <v>444</v>
      </c>
      <c r="AN283" t="s">
        <v>444</v>
      </c>
      <c r="AO283" s="30" t="s">
        <v>444</v>
      </c>
      <c r="AP283" s="30" t="s">
        <v>444</v>
      </c>
      <c r="AQ283" t="s">
        <v>444</v>
      </c>
      <c r="AR283" t="s">
        <v>444</v>
      </c>
      <c r="AS283" s="30" t="s">
        <v>444</v>
      </c>
      <c r="AT283" s="30" t="s">
        <v>444</v>
      </c>
      <c r="AU283" t="s">
        <v>444</v>
      </c>
      <c r="AV283" t="s">
        <v>444</v>
      </c>
    </row>
    <row r="284" spans="1:48" x14ac:dyDescent="0.25">
      <c r="A284" t="s">
        <v>749</v>
      </c>
      <c r="B284" t="s">
        <v>2196</v>
      </c>
      <c r="C284" t="s">
        <v>8</v>
      </c>
      <c r="D284" t="s">
        <v>15</v>
      </c>
      <c r="E284" s="30" t="s">
        <v>446</v>
      </c>
      <c r="F284" s="30" t="s">
        <v>475</v>
      </c>
      <c r="G284" t="s">
        <v>495</v>
      </c>
      <c r="H284" t="s">
        <v>495</v>
      </c>
      <c r="I284" s="30" t="s">
        <v>502</v>
      </c>
      <c r="J284" s="30" t="s">
        <v>204</v>
      </c>
      <c r="K284" t="s">
        <v>1447</v>
      </c>
      <c r="L284" t="s">
        <v>1447</v>
      </c>
      <c r="M284" s="30" t="s">
        <v>508</v>
      </c>
      <c r="N284" s="30" t="s">
        <v>2197</v>
      </c>
      <c r="O284" t="s">
        <v>444</v>
      </c>
      <c r="P284" t="s">
        <v>444</v>
      </c>
      <c r="Q284" s="30" t="s">
        <v>444</v>
      </c>
      <c r="R284" s="30" t="s">
        <v>444</v>
      </c>
      <c r="S284" t="s">
        <v>444</v>
      </c>
      <c r="T284" t="s">
        <v>444</v>
      </c>
      <c r="U284" s="30" t="s">
        <v>444</v>
      </c>
      <c r="V284" s="30" t="s">
        <v>444</v>
      </c>
      <c r="W284" t="s">
        <v>444</v>
      </c>
      <c r="X284" t="s">
        <v>444</v>
      </c>
      <c r="Y284" s="30" t="s">
        <v>444</v>
      </c>
      <c r="Z284" s="30" t="s">
        <v>444</v>
      </c>
      <c r="AA284" t="s">
        <v>444</v>
      </c>
      <c r="AB284" t="s">
        <v>444</v>
      </c>
      <c r="AC284" s="30" t="s">
        <v>444</v>
      </c>
      <c r="AD284" s="30" t="s">
        <v>444</v>
      </c>
      <c r="AE284" t="s">
        <v>444</v>
      </c>
      <c r="AF284" t="s">
        <v>444</v>
      </c>
      <c r="AG284" s="30" t="s">
        <v>444</v>
      </c>
      <c r="AH284" s="30" t="s">
        <v>444</v>
      </c>
      <c r="AI284" t="s">
        <v>444</v>
      </c>
      <c r="AJ284" t="s">
        <v>444</v>
      </c>
      <c r="AK284" s="30" t="s">
        <v>444</v>
      </c>
      <c r="AL284" s="30" t="s">
        <v>444</v>
      </c>
      <c r="AM284" t="s">
        <v>444</v>
      </c>
      <c r="AN284" t="s">
        <v>444</v>
      </c>
      <c r="AO284" s="30" t="s">
        <v>444</v>
      </c>
      <c r="AP284" s="30" t="s">
        <v>444</v>
      </c>
      <c r="AQ284" t="s">
        <v>444</v>
      </c>
      <c r="AR284" t="s">
        <v>444</v>
      </c>
      <c r="AS284" s="30" t="s">
        <v>444</v>
      </c>
      <c r="AT284" s="30" t="s">
        <v>444</v>
      </c>
      <c r="AU284" t="s">
        <v>444</v>
      </c>
      <c r="AV284" t="s">
        <v>444</v>
      </c>
    </row>
    <row r="285" spans="1:48" x14ac:dyDescent="0.25">
      <c r="A285" t="s">
        <v>795</v>
      </c>
      <c r="B285" t="s">
        <v>2198</v>
      </c>
      <c r="C285" t="s">
        <v>8</v>
      </c>
      <c r="D285" t="s">
        <v>15</v>
      </c>
      <c r="E285" s="30" t="s">
        <v>533</v>
      </c>
      <c r="F285" s="30" t="s">
        <v>1453</v>
      </c>
      <c r="G285" t="s">
        <v>575</v>
      </c>
      <c r="H285" t="s">
        <v>575</v>
      </c>
      <c r="I285" s="30" t="s">
        <v>1454</v>
      </c>
      <c r="J285" s="30" t="s">
        <v>1455</v>
      </c>
      <c r="K285" t="s">
        <v>444</v>
      </c>
      <c r="L285" t="s">
        <v>444</v>
      </c>
      <c r="M285" s="30" t="s">
        <v>444</v>
      </c>
      <c r="N285" s="30" t="s">
        <v>444</v>
      </c>
      <c r="O285" t="s">
        <v>444</v>
      </c>
      <c r="P285" t="s">
        <v>444</v>
      </c>
      <c r="Q285" s="30" t="s">
        <v>444</v>
      </c>
      <c r="R285" s="30" t="s">
        <v>444</v>
      </c>
      <c r="S285" t="s">
        <v>444</v>
      </c>
      <c r="T285" t="s">
        <v>444</v>
      </c>
      <c r="U285" s="30" t="s">
        <v>444</v>
      </c>
      <c r="V285" s="30" t="s">
        <v>444</v>
      </c>
      <c r="W285" t="s">
        <v>444</v>
      </c>
      <c r="X285" t="s">
        <v>444</v>
      </c>
      <c r="Y285" s="30" t="s">
        <v>444</v>
      </c>
      <c r="Z285" s="30" t="s">
        <v>444</v>
      </c>
      <c r="AA285" t="s">
        <v>444</v>
      </c>
      <c r="AB285" t="s">
        <v>444</v>
      </c>
      <c r="AC285" s="30" t="s">
        <v>444</v>
      </c>
      <c r="AD285" s="30" t="s">
        <v>444</v>
      </c>
      <c r="AE285" t="s">
        <v>444</v>
      </c>
      <c r="AF285" t="s">
        <v>444</v>
      </c>
      <c r="AG285" s="30" t="s">
        <v>444</v>
      </c>
      <c r="AH285" s="30" t="s">
        <v>444</v>
      </c>
      <c r="AI285" t="s">
        <v>444</v>
      </c>
      <c r="AJ285" t="s">
        <v>444</v>
      </c>
      <c r="AK285" s="30" t="s">
        <v>444</v>
      </c>
      <c r="AL285" s="30" t="s">
        <v>444</v>
      </c>
      <c r="AM285" t="s">
        <v>444</v>
      </c>
      <c r="AN285" t="s">
        <v>444</v>
      </c>
      <c r="AO285" s="30" t="s">
        <v>444</v>
      </c>
      <c r="AP285" s="30" t="s">
        <v>444</v>
      </c>
      <c r="AQ285" t="s">
        <v>444</v>
      </c>
      <c r="AR285" t="s">
        <v>444</v>
      </c>
      <c r="AS285" s="30" t="s">
        <v>444</v>
      </c>
      <c r="AT285" s="30" t="s">
        <v>444</v>
      </c>
      <c r="AU285" t="s">
        <v>444</v>
      </c>
      <c r="AV285" t="s">
        <v>444</v>
      </c>
    </row>
    <row r="286" spans="1:48" x14ac:dyDescent="0.25">
      <c r="A286" t="s">
        <v>750</v>
      </c>
      <c r="B286" t="s">
        <v>2199</v>
      </c>
      <c r="C286" t="s">
        <v>15</v>
      </c>
      <c r="D286" t="s">
        <v>15</v>
      </c>
      <c r="E286" s="30" t="s">
        <v>1598</v>
      </c>
      <c r="F286" s="30" t="s">
        <v>1598</v>
      </c>
      <c r="G286" t="s">
        <v>444</v>
      </c>
      <c r="H286" t="s">
        <v>444</v>
      </c>
      <c r="I286" s="30" t="s">
        <v>444</v>
      </c>
      <c r="J286" s="30" t="s">
        <v>444</v>
      </c>
      <c r="K286" t="s">
        <v>444</v>
      </c>
      <c r="L286" t="s">
        <v>444</v>
      </c>
      <c r="M286" s="30" t="s">
        <v>444</v>
      </c>
      <c r="N286" s="30" t="s">
        <v>444</v>
      </c>
      <c r="O286" t="s">
        <v>444</v>
      </c>
      <c r="P286" t="s">
        <v>444</v>
      </c>
      <c r="Q286" s="30" t="s">
        <v>444</v>
      </c>
      <c r="R286" s="30" t="s">
        <v>444</v>
      </c>
      <c r="S286" t="s">
        <v>444</v>
      </c>
      <c r="T286" t="s">
        <v>444</v>
      </c>
      <c r="U286" s="30" t="s">
        <v>444</v>
      </c>
      <c r="V286" s="30" t="s">
        <v>444</v>
      </c>
      <c r="W286" t="s">
        <v>444</v>
      </c>
      <c r="X286" t="s">
        <v>444</v>
      </c>
      <c r="Y286" s="30" t="s">
        <v>444</v>
      </c>
      <c r="Z286" s="30" t="s">
        <v>444</v>
      </c>
      <c r="AA286" t="s">
        <v>444</v>
      </c>
      <c r="AB286" t="s">
        <v>444</v>
      </c>
      <c r="AC286" s="30" t="s">
        <v>444</v>
      </c>
      <c r="AD286" s="30" t="s">
        <v>444</v>
      </c>
      <c r="AE286" t="s">
        <v>444</v>
      </c>
      <c r="AF286" t="s">
        <v>444</v>
      </c>
      <c r="AG286" s="30" t="s">
        <v>444</v>
      </c>
      <c r="AH286" s="30" t="s">
        <v>444</v>
      </c>
      <c r="AI286" t="s">
        <v>444</v>
      </c>
      <c r="AJ286" t="s">
        <v>444</v>
      </c>
      <c r="AK286" s="30" t="s">
        <v>444</v>
      </c>
      <c r="AL286" s="30" t="s">
        <v>444</v>
      </c>
      <c r="AM286" t="s">
        <v>444</v>
      </c>
      <c r="AN286" t="s">
        <v>444</v>
      </c>
      <c r="AO286" s="30" t="s">
        <v>444</v>
      </c>
      <c r="AP286" s="30" t="s">
        <v>444</v>
      </c>
      <c r="AQ286" t="s">
        <v>444</v>
      </c>
      <c r="AR286" t="s">
        <v>444</v>
      </c>
      <c r="AS286" s="30" t="s">
        <v>444</v>
      </c>
      <c r="AT286" s="30" t="s">
        <v>444</v>
      </c>
      <c r="AU286" t="s">
        <v>444</v>
      </c>
      <c r="AV286" t="s">
        <v>444</v>
      </c>
    </row>
    <row r="287" spans="1:48" x14ac:dyDescent="0.25">
      <c r="A287" t="s">
        <v>883</v>
      </c>
      <c r="B287" t="s">
        <v>2200</v>
      </c>
      <c r="C287" t="s">
        <v>8</v>
      </c>
      <c r="D287" t="s">
        <v>15</v>
      </c>
      <c r="E287" s="30" t="s">
        <v>269</v>
      </c>
      <c r="F287" s="30" t="s">
        <v>269</v>
      </c>
      <c r="G287" t="s">
        <v>444</v>
      </c>
      <c r="H287" t="s">
        <v>444</v>
      </c>
      <c r="I287" s="30" t="s">
        <v>444</v>
      </c>
      <c r="J287" s="30" t="s">
        <v>444</v>
      </c>
      <c r="K287" t="s">
        <v>444</v>
      </c>
      <c r="L287" t="s">
        <v>444</v>
      </c>
      <c r="M287" s="30" t="s">
        <v>444</v>
      </c>
      <c r="N287" s="30" t="s">
        <v>444</v>
      </c>
      <c r="O287" t="s">
        <v>444</v>
      </c>
      <c r="P287" t="s">
        <v>444</v>
      </c>
      <c r="Q287" s="30" t="s">
        <v>444</v>
      </c>
      <c r="R287" s="30" t="s">
        <v>444</v>
      </c>
      <c r="S287" t="s">
        <v>444</v>
      </c>
      <c r="T287" t="s">
        <v>444</v>
      </c>
      <c r="U287" s="30" t="s">
        <v>444</v>
      </c>
      <c r="V287" s="30" t="s">
        <v>444</v>
      </c>
      <c r="W287" t="s">
        <v>444</v>
      </c>
      <c r="X287" t="s">
        <v>444</v>
      </c>
      <c r="Y287" s="30" t="s">
        <v>444</v>
      </c>
      <c r="Z287" s="30" t="s">
        <v>444</v>
      </c>
      <c r="AA287" t="s">
        <v>444</v>
      </c>
      <c r="AB287" t="s">
        <v>444</v>
      </c>
      <c r="AC287" s="30" t="s">
        <v>444</v>
      </c>
      <c r="AD287" s="30" t="s">
        <v>444</v>
      </c>
      <c r="AE287" t="s">
        <v>444</v>
      </c>
      <c r="AF287" t="s">
        <v>444</v>
      </c>
      <c r="AG287" s="30" t="s">
        <v>444</v>
      </c>
      <c r="AH287" s="30" t="s">
        <v>444</v>
      </c>
      <c r="AI287" t="s">
        <v>444</v>
      </c>
      <c r="AJ287" t="s">
        <v>444</v>
      </c>
      <c r="AK287" s="30" t="s">
        <v>444</v>
      </c>
      <c r="AL287" s="30" t="s">
        <v>444</v>
      </c>
      <c r="AM287" t="s">
        <v>444</v>
      </c>
      <c r="AN287" t="s">
        <v>444</v>
      </c>
      <c r="AO287" s="30" t="s">
        <v>444</v>
      </c>
      <c r="AP287" s="30" t="s">
        <v>444</v>
      </c>
      <c r="AQ287" t="s">
        <v>444</v>
      </c>
      <c r="AR287" t="s">
        <v>444</v>
      </c>
      <c r="AS287" s="30" t="s">
        <v>444</v>
      </c>
      <c r="AT287" s="30" t="s">
        <v>444</v>
      </c>
      <c r="AU287" t="s">
        <v>444</v>
      </c>
      <c r="AV287" t="s">
        <v>444</v>
      </c>
    </row>
    <row r="288" spans="1:48" x14ac:dyDescent="0.25">
      <c r="A288" t="s">
        <v>940</v>
      </c>
      <c r="B288" t="s">
        <v>2202</v>
      </c>
      <c r="C288" t="s">
        <v>15</v>
      </c>
      <c r="D288" t="s">
        <v>15</v>
      </c>
      <c r="E288" s="30" t="s">
        <v>446</v>
      </c>
      <c r="F288" s="30" t="s">
        <v>1399</v>
      </c>
      <c r="G288" t="s">
        <v>444</v>
      </c>
      <c r="H288" t="s">
        <v>444</v>
      </c>
      <c r="I288" s="30" t="s">
        <v>444</v>
      </c>
      <c r="J288" s="30" t="s">
        <v>444</v>
      </c>
      <c r="K288" t="s">
        <v>444</v>
      </c>
      <c r="L288" t="s">
        <v>444</v>
      </c>
      <c r="M288" s="30" t="s">
        <v>444</v>
      </c>
      <c r="N288" s="30" t="s">
        <v>444</v>
      </c>
      <c r="O288" t="s">
        <v>444</v>
      </c>
      <c r="P288" t="s">
        <v>444</v>
      </c>
      <c r="Q288" s="30" t="s">
        <v>444</v>
      </c>
      <c r="R288" s="30" t="s">
        <v>444</v>
      </c>
      <c r="S288" t="s">
        <v>444</v>
      </c>
      <c r="T288" t="s">
        <v>444</v>
      </c>
      <c r="U288" s="30" t="s">
        <v>444</v>
      </c>
      <c r="V288" s="30" t="s">
        <v>444</v>
      </c>
      <c r="W288" t="s">
        <v>444</v>
      </c>
      <c r="X288" t="s">
        <v>444</v>
      </c>
      <c r="Y288" s="30" t="s">
        <v>444</v>
      </c>
      <c r="Z288" s="30" t="s">
        <v>444</v>
      </c>
      <c r="AA288" t="s">
        <v>444</v>
      </c>
      <c r="AB288" t="s">
        <v>444</v>
      </c>
      <c r="AC288" s="30" t="s">
        <v>444</v>
      </c>
      <c r="AD288" s="30" t="s">
        <v>444</v>
      </c>
      <c r="AE288" t="s">
        <v>444</v>
      </c>
      <c r="AF288" t="s">
        <v>444</v>
      </c>
      <c r="AG288" s="30" t="s">
        <v>444</v>
      </c>
      <c r="AH288" s="30" t="s">
        <v>444</v>
      </c>
      <c r="AI288" t="s">
        <v>444</v>
      </c>
      <c r="AJ288" t="s">
        <v>444</v>
      </c>
      <c r="AK288" s="30" t="s">
        <v>444</v>
      </c>
      <c r="AL288" s="30" t="s">
        <v>444</v>
      </c>
      <c r="AM288" t="s">
        <v>444</v>
      </c>
      <c r="AN288" t="s">
        <v>444</v>
      </c>
      <c r="AO288" s="30" t="s">
        <v>444</v>
      </c>
      <c r="AP288" s="30" t="s">
        <v>444</v>
      </c>
      <c r="AQ288" t="s">
        <v>444</v>
      </c>
      <c r="AR288" t="s">
        <v>444</v>
      </c>
      <c r="AS288" s="30" t="s">
        <v>444</v>
      </c>
      <c r="AT288" s="30" t="s">
        <v>444</v>
      </c>
      <c r="AU288" t="s">
        <v>444</v>
      </c>
      <c r="AV288" t="s">
        <v>444</v>
      </c>
    </row>
    <row r="289" spans="1:48" x14ac:dyDescent="0.25">
      <c r="A289" t="s">
        <v>941</v>
      </c>
      <c r="B289" t="s">
        <v>2203</v>
      </c>
      <c r="C289" t="s">
        <v>15</v>
      </c>
      <c r="D289" t="s">
        <v>15</v>
      </c>
      <c r="E289" s="30" t="s">
        <v>341</v>
      </c>
      <c r="F289" s="30" t="s">
        <v>1453</v>
      </c>
      <c r="G289" t="s">
        <v>1454</v>
      </c>
      <c r="H289" t="s">
        <v>1455</v>
      </c>
      <c r="I289" s="30" t="s">
        <v>444</v>
      </c>
      <c r="J289" s="30" t="s">
        <v>444</v>
      </c>
      <c r="K289" t="s">
        <v>444</v>
      </c>
      <c r="L289" t="s">
        <v>444</v>
      </c>
      <c r="M289" s="30" t="s">
        <v>444</v>
      </c>
      <c r="N289" s="30" t="s">
        <v>444</v>
      </c>
      <c r="O289" t="s">
        <v>444</v>
      </c>
      <c r="P289" t="s">
        <v>444</v>
      </c>
      <c r="Q289" s="30" t="s">
        <v>444</v>
      </c>
      <c r="R289" s="30" t="s">
        <v>444</v>
      </c>
      <c r="S289" t="s">
        <v>444</v>
      </c>
      <c r="T289" t="s">
        <v>444</v>
      </c>
      <c r="U289" s="30" t="s">
        <v>444</v>
      </c>
      <c r="V289" s="30" t="s">
        <v>444</v>
      </c>
      <c r="W289" t="s">
        <v>444</v>
      </c>
      <c r="X289" t="s">
        <v>444</v>
      </c>
      <c r="Y289" s="30" t="s">
        <v>444</v>
      </c>
      <c r="Z289" s="30" t="s">
        <v>444</v>
      </c>
      <c r="AA289" t="s">
        <v>444</v>
      </c>
      <c r="AB289" t="s">
        <v>444</v>
      </c>
      <c r="AC289" s="30" t="s">
        <v>444</v>
      </c>
      <c r="AD289" s="30" t="s">
        <v>444</v>
      </c>
      <c r="AE289" t="s">
        <v>444</v>
      </c>
      <c r="AF289" t="s">
        <v>444</v>
      </c>
      <c r="AG289" s="30" t="s">
        <v>444</v>
      </c>
      <c r="AH289" s="30" t="s">
        <v>444</v>
      </c>
      <c r="AI289" t="s">
        <v>444</v>
      </c>
      <c r="AJ289" t="s">
        <v>444</v>
      </c>
      <c r="AK289" s="30" t="s">
        <v>444</v>
      </c>
      <c r="AL289" s="30" t="s">
        <v>444</v>
      </c>
      <c r="AM289" t="s">
        <v>444</v>
      </c>
      <c r="AN289" t="s">
        <v>444</v>
      </c>
      <c r="AO289" s="30" t="s">
        <v>444</v>
      </c>
      <c r="AP289" s="30" t="s">
        <v>444</v>
      </c>
      <c r="AQ289" t="s">
        <v>444</v>
      </c>
      <c r="AR289" t="s">
        <v>444</v>
      </c>
      <c r="AS289" s="30" t="s">
        <v>444</v>
      </c>
      <c r="AT289" s="30" t="s">
        <v>444</v>
      </c>
      <c r="AU289" t="s">
        <v>444</v>
      </c>
      <c r="AV289" t="s">
        <v>444</v>
      </c>
    </row>
    <row r="290" spans="1:48" x14ac:dyDescent="0.25">
      <c r="A290" t="s">
        <v>953</v>
      </c>
      <c r="B290" t="s">
        <v>2207</v>
      </c>
      <c r="C290" t="s">
        <v>8</v>
      </c>
      <c r="D290" t="s">
        <v>15</v>
      </c>
      <c r="E290" s="30" t="s">
        <v>538</v>
      </c>
      <c r="F290" s="30" t="s">
        <v>540</v>
      </c>
      <c r="G290" t="s">
        <v>545</v>
      </c>
      <c r="H290" t="s">
        <v>1453</v>
      </c>
      <c r="I290" s="30" t="s">
        <v>444</v>
      </c>
      <c r="J290" s="30" t="s">
        <v>444</v>
      </c>
      <c r="K290" t="s">
        <v>444</v>
      </c>
      <c r="L290" t="s">
        <v>444</v>
      </c>
      <c r="M290" s="30" t="s">
        <v>444</v>
      </c>
      <c r="N290" s="30" t="s">
        <v>444</v>
      </c>
      <c r="O290" t="s">
        <v>444</v>
      </c>
      <c r="P290" t="s">
        <v>444</v>
      </c>
      <c r="Q290" s="30" t="s">
        <v>444</v>
      </c>
      <c r="R290" s="30" t="s">
        <v>444</v>
      </c>
      <c r="S290" t="s">
        <v>444</v>
      </c>
      <c r="T290" t="s">
        <v>444</v>
      </c>
      <c r="U290" s="30" t="s">
        <v>444</v>
      </c>
      <c r="V290" s="30" t="s">
        <v>444</v>
      </c>
      <c r="W290" t="s">
        <v>444</v>
      </c>
      <c r="X290" t="s">
        <v>444</v>
      </c>
      <c r="Y290" s="30" t="s">
        <v>444</v>
      </c>
      <c r="Z290" s="30" t="s">
        <v>444</v>
      </c>
      <c r="AA290" t="s">
        <v>444</v>
      </c>
      <c r="AB290" t="s">
        <v>444</v>
      </c>
      <c r="AC290" s="30" t="s">
        <v>444</v>
      </c>
      <c r="AD290" s="30" t="s">
        <v>444</v>
      </c>
      <c r="AE290" t="s">
        <v>444</v>
      </c>
      <c r="AF290" t="s">
        <v>444</v>
      </c>
      <c r="AG290" s="30" t="s">
        <v>444</v>
      </c>
      <c r="AH290" s="30" t="s">
        <v>444</v>
      </c>
      <c r="AI290" t="s">
        <v>444</v>
      </c>
      <c r="AJ290" t="s">
        <v>444</v>
      </c>
      <c r="AK290" s="30" t="s">
        <v>444</v>
      </c>
      <c r="AL290" s="30" t="s">
        <v>444</v>
      </c>
      <c r="AM290" t="s">
        <v>444</v>
      </c>
      <c r="AN290" t="s">
        <v>444</v>
      </c>
      <c r="AO290" s="30" t="s">
        <v>444</v>
      </c>
      <c r="AP290" s="30" t="s">
        <v>444</v>
      </c>
      <c r="AQ290" t="s">
        <v>444</v>
      </c>
      <c r="AR290" t="s">
        <v>444</v>
      </c>
      <c r="AS290" s="30" t="s">
        <v>444</v>
      </c>
      <c r="AT290" s="30" t="s">
        <v>444</v>
      </c>
      <c r="AU290" t="s">
        <v>444</v>
      </c>
      <c r="AV290" t="s">
        <v>444</v>
      </c>
    </row>
    <row r="291" spans="1:48" x14ac:dyDescent="0.25">
      <c r="A291" t="s">
        <v>2210</v>
      </c>
      <c r="B291" t="s">
        <v>2211</v>
      </c>
      <c r="C291" t="s">
        <v>8</v>
      </c>
      <c r="D291" t="s">
        <v>15</v>
      </c>
      <c r="E291" s="30" t="s">
        <v>446</v>
      </c>
      <c r="F291" s="30" t="s">
        <v>475</v>
      </c>
      <c r="G291" t="s">
        <v>444</v>
      </c>
      <c r="H291" t="s">
        <v>444</v>
      </c>
      <c r="I291" s="30" t="s">
        <v>444</v>
      </c>
      <c r="J291" s="30" t="s">
        <v>444</v>
      </c>
      <c r="K291" t="s">
        <v>444</v>
      </c>
      <c r="L291" t="s">
        <v>444</v>
      </c>
      <c r="M291" s="30" t="s">
        <v>444</v>
      </c>
      <c r="N291" s="30" t="s">
        <v>444</v>
      </c>
      <c r="O291" t="s">
        <v>444</v>
      </c>
      <c r="P291" t="s">
        <v>444</v>
      </c>
      <c r="Q291" s="30" t="s">
        <v>444</v>
      </c>
      <c r="R291" s="30" t="s">
        <v>444</v>
      </c>
      <c r="S291" t="s">
        <v>444</v>
      </c>
      <c r="T291" t="s">
        <v>444</v>
      </c>
      <c r="U291" s="30" t="s">
        <v>444</v>
      </c>
      <c r="V291" s="30" t="s">
        <v>444</v>
      </c>
      <c r="W291" t="s">
        <v>444</v>
      </c>
      <c r="X291" t="s">
        <v>444</v>
      </c>
      <c r="Y291" s="30" t="s">
        <v>444</v>
      </c>
      <c r="Z291" s="30" t="s">
        <v>444</v>
      </c>
      <c r="AA291" t="s">
        <v>444</v>
      </c>
      <c r="AB291" t="s">
        <v>444</v>
      </c>
      <c r="AC291" s="30" t="s">
        <v>444</v>
      </c>
      <c r="AD291" s="30" t="s">
        <v>444</v>
      </c>
      <c r="AE291" t="s">
        <v>444</v>
      </c>
      <c r="AF291" t="s">
        <v>444</v>
      </c>
      <c r="AG291" s="30" t="s">
        <v>444</v>
      </c>
      <c r="AH291" s="30" t="s">
        <v>444</v>
      </c>
      <c r="AI291" t="s">
        <v>444</v>
      </c>
      <c r="AJ291" t="s">
        <v>444</v>
      </c>
      <c r="AK291" s="30" t="s">
        <v>444</v>
      </c>
      <c r="AL291" s="30" t="s">
        <v>444</v>
      </c>
      <c r="AM291" t="s">
        <v>444</v>
      </c>
      <c r="AN291" t="s">
        <v>444</v>
      </c>
      <c r="AO291" s="30" t="s">
        <v>444</v>
      </c>
      <c r="AP291" s="30" t="s">
        <v>444</v>
      </c>
      <c r="AQ291" t="s">
        <v>444</v>
      </c>
      <c r="AR291" t="s">
        <v>444</v>
      </c>
      <c r="AS291" s="30" t="s">
        <v>444</v>
      </c>
      <c r="AT291" s="30" t="s">
        <v>444</v>
      </c>
      <c r="AU291" t="s">
        <v>444</v>
      </c>
      <c r="AV291" t="s">
        <v>444</v>
      </c>
    </row>
    <row r="292" spans="1:48" x14ac:dyDescent="0.25">
      <c r="A292" t="s">
        <v>827</v>
      </c>
      <c r="B292" t="s">
        <v>2214</v>
      </c>
      <c r="C292" t="s">
        <v>8</v>
      </c>
      <c r="D292" t="s">
        <v>15</v>
      </c>
      <c r="E292" s="30" t="s">
        <v>572</v>
      </c>
      <c r="F292" s="30" t="s">
        <v>572</v>
      </c>
      <c r="G292" t="s">
        <v>444</v>
      </c>
      <c r="H292" t="s">
        <v>444</v>
      </c>
      <c r="I292" s="30" t="s">
        <v>444</v>
      </c>
      <c r="J292" s="30" t="s">
        <v>444</v>
      </c>
      <c r="K292" t="s">
        <v>444</v>
      </c>
      <c r="L292" t="s">
        <v>444</v>
      </c>
      <c r="M292" s="30" t="s">
        <v>444</v>
      </c>
      <c r="N292" s="30" t="s">
        <v>444</v>
      </c>
      <c r="O292" t="s">
        <v>444</v>
      </c>
      <c r="P292" t="s">
        <v>444</v>
      </c>
      <c r="Q292" s="30" t="s">
        <v>444</v>
      </c>
      <c r="R292" s="30" t="s">
        <v>444</v>
      </c>
      <c r="S292" t="s">
        <v>444</v>
      </c>
      <c r="T292" t="s">
        <v>444</v>
      </c>
      <c r="U292" s="30" t="s">
        <v>444</v>
      </c>
      <c r="V292" s="30" t="s">
        <v>444</v>
      </c>
      <c r="W292" t="s">
        <v>444</v>
      </c>
      <c r="X292" t="s">
        <v>444</v>
      </c>
      <c r="Y292" s="30" t="s">
        <v>444</v>
      </c>
      <c r="Z292" s="30" t="s">
        <v>444</v>
      </c>
      <c r="AA292" t="s">
        <v>444</v>
      </c>
      <c r="AB292" t="s">
        <v>444</v>
      </c>
      <c r="AC292" s="30" t="s">
        <v>444</v>
      </c>
      <c r="AD292" s="30" t="s">
        <v>444</v>
      </c>
      <c r="AE292" t="s">
        <v>444</v>
      </c>
      <c r="AF292" t="s">
        <v>444</v>
      </c>
      <c r="AG292" s="30" t="s">
        <v>444</v>
      </c>
      <c r="AH292" s="30" t="s">
        <v>444</v>
      </c>
      <c r="AI292" t="s">
        <v>444</v>
      </c>
      <c r="AJ292" t="s">
        <v>444</v>
      </c>
      <c r="AK292" s="30" t="s">
        <v>444</v>
      </c>
      <c r="AL292" s="30" t="s">
        <v>444</v>
      </c>
      <c r="AM292" t="s">
        <v>444</v>
      </c>
      <c r="AN292" t="s">
        <v>444</v>
      </c>
      <c r="AO292" s="30" t="s">
        <v>444</v>
      </c>
      <c r="AP292" s="30" t="s">
        <v>444</v>
      </c>
      <c r="AQ292" t="s">
        <v>444</v>
      </c>
      <c r="AR292" t="s">
        <v>444</v>
      </c>
      <c r="AS292" s="30" t="s">
        <v>444</v>
      </c>
      <c r="AT292" s="30" t="s">
        <v>444</v>
      </c>
      <c r="AU292" t="s">
        <v>444</v>
      </c>
      <c r="AV292" t="s">
        <v>444</v>
      </c>
    </row>
    <row r="293" spans="1:48" x14ac:dyDescent="0.25">
      <c r="A293" t="s">
        <v>2216</v>
      </c>
      <c r="B293" t="s">
        <v>2217</v>
      </c>
      <c r="C293" t="s">
        <v>8</v>
      </c>
      <c r="D293" t="s">
        <v>15</v>
      </c>
      <c r="E293" s="30" t="s">
        <v>555</v>
      </c>
      <c r="F293" s="30" t="s">
        <v>555</v>
      </c>
      <c r="G293" t="s">
        <v>535</v>
      </c>
      <c r="H293" t="s">
        <v>535</v>
      </c>
      <c r="I293" s="30" t="s">
        <v>444</v>
      </c>
      <c r="J293" s="30" t="s">
        <v>444</v>
      </c>
      <c r="K293" t="s">
        <v>444</v>
      </c>
      <c r="L293" t="s">
        <v>444</v>
      </c>
      <c r="M293" s="30" t="s">
        <v>444</v>
      </c>
      <c r="N293" s="30" t="s">
        <v>444</v>
      </c>
      <c r="O293" t="s">
        <v>444</v>
      </c>
      <c r="P293" t="s">
        <v>444</v>
      </c>
      <c r="Q293" s="30" t="s">
        <v>444</v>
      </c>
      <c r="R293" s="30" t="s">
        <v>444</v>
      </c>
      <c r="S293" t="s">
        <v>444</v>
      </c>
      <c r="T293" t="s">
        <v>444</v>
      </c>
      <c r="U293" s="30" t="s">
        <v>444</v>
      </c>
      <c r="V293" s="30" t="s">
        <v>444</v>
      </c>
      <c r="W293" t="s">
        <v>444</v>
      </c>
      <c r="X293" t="s">
        <v>444</v>
      </c>
      <c r="Y293" s="30" t="s">
        <v>444</v>
      </c>
      <c r="Z293" s="30" t="s">
        <v>444</v>
      </c>
      <c r="AA293" t="s">
        <v>444</v>
      </c>
      <c r="AB293" t="s">
        <v>444</v>
      </c>
      <c r="AC293" s="30" t="s">
        <v>444</v>
      </c>
      <c r="AD293" s="30" t="s">
        <v>444</v>
      </c>
      <c r="AE293" t="s">
        <v>444</v>
      </c>
      <c r="AF293" t="s">
        <v>444</v>
      </c>
      <c r="AG293" s="30" t="s">
        <v>444</v>
      </c>
      <c r="AH293" s="30" t="s">
        <v>444</v>
      </c>
      <c r="AI293" t="s">
        <v>444</v>
      </c>
      <c r="AJ293" t="s">
        <v>444</v>
      </c>
      <c r="AK293" s="30" t="s">
        <v>444</v>
      </c>
      <c r="AL293" s="30" t="s">
        <v>444</v>
      </c>
      <c r="AM293" t="s">
        <v>444</v>
      </c>
      <c r="AN293" t="s">
        <v>444</v>
      </c>
      <c r="AO293" s="30" t="s">
        <v>444</v>
      </c>
      <c r="AP293" s="30" t="s">
        <v>444</v>
      </c>
      <c r="AQ293" t="s">
        <v>444</v>
      </c>
      <c r="AR293" t="s">
        <v>444</v>
      </c>
      <c r="AS293" s="30" t="s">
        <v>444</v>
      </c>
      <c r="AT293" s="30" t="s">
        <v>444</v>
      </c>
      <c r="AU293" t="s">
        <v>444</v>
      </c>
      <c r="AV293" t="s">
        <v>444</v>
      </c>
    </row>
    <row r="294" spans="1:48" x14ac:dyDescent="0.25">
      <c r="A294" t="s">
        <v>866</v>
      </c>
      <c r="B294" t="s">
        <v>2218</v>
      </c>
      <c r="C294" t="s">
        <v>8</v>
      </c>
      <c r="D294" t="s">
        <v>15</v>
      </c>
      <c r="E294" s="30" t="s">
        <v>459</v>
      </c>
      <c r="F294" s="30" t="s">
        <v>459</v>
      </c>
      <c r="G294" t="s">
        <v>444</v>
      </c>
      <c r="H294" t="s">
        <v>444</v>
      </c>
      <c r="I294" s="30" t="s">
        <v>444</v>
      </c>
      <c r="J294" s="30" t="s">
        <v>444</v>
      </c>
      <c r="K294" t="s">
        <v>444</v>
      </c>
      <c r="L294" t="s">
        <v>444</v>
      </c>
      <c r="M294" s="30" t="s">
        <v>444</v>
      </c>
      <c r="N294" s="30" t="s">
        <v>444</v>
      </c>
      <c r="O294" t="s">
        <v>444</v>
      </c>
      <c r="P294" t="s">
        <v>444</v>
      </c>
      <c r="Q294" s="30" t="s">
        <v>444</v>
      </c>
      <c r="R294" s="30" t="s">
        <v>444</v>
      </c>
      <c r="S294" t="s">
        <v>444</v>
      </c>
      <c r="T294" t="s">
        <v>444</v>
      </c>
      <c r="U294" s="30" t="s">
        <v>444</v>
      </c>
      <c r="V294" s="30" t="s">
        <v>444</v>
      </c>
      <c r="W294" t="s">
        <v>444</v>
      </c>
      <c r="X294" t="s">
        <v>444</v>
      </c>
      <c r="Y294" s="30" t="s">
        <v>444</v>
      </c>
      <c r="Z294" s="30" t="s">
        <v>444</v>
      </c>
      <c r="AA294" t="s">
        <v>444</v>
      </c>
      <c r="AB294" t="s">
        <v>444</v>
      </c>
      <c r="AC294" s="30" t="s">
        <v>444</v>
      </c>
      <c r="AD294" s="30" t="s">
        <v>444</v>
      </c>
      <c r="AE294" t="s">
        <v>444</v>
      </c>
      <c r="AF294" t="s">
        <v>444</v>
      </c>
      <c r="AG294" s="30" t="s">
        <v>444</v>
      </c>
      <c r="AH294" s="30" t="s">
        <v>444</v>
      </c>
      <c r="AI294" t="s">
        <v>444</v>
      </c>
      <c r="AJ294" t="s">
        <v>444</v>
      </c>
      <c r="AK294" s="30" t="s">
        <v>444</v>
      </c>
      <c r="AL294" s="30" t="s">
        <v>444</v>
      </c>
      <c r="AM294" t="s">
        <v>444</v>
      </c>
      <c r="AN294" t="s">
        <v>444</v>
      </c>
      <c r="AO294" s="30" t="s">
        <v>444</v>
      </c>
      <c r="AP294" s="30" t="s">
        <v>444</v>
      </c>
      <c r="AQ294" t="s">
        <v>444</v>
      </c>
      <c r="AR294" t="s">
        <v>444</v>
      </c>
      <c r="AS294" s="30" t="s">
        <v>444</v>
      </c>
      <c r="AT294" s="30" t="s">
        <v>444</v>
      </c>
      <c r="AU294" t="s">
        <v>444</v>
      </c>
      <c r="AV294" t="s">
        <v>444</v>
      </c>
    </row>
    <row r="295" spans="1:48" x14ac:dyDescent="0.25">
      <c r="A295" t="s">
        <v>2220</v>
      </c>
      <c r="B295" t="s">
        <v>2221</v>
      </c>
      <c r="C295" t="s">
        <v>8</v>
      </c>
      <c r="D295" t="s">
        <v>15</v>
      </c>
      <c r="E295" s="30" t="s">
        <v>526</v>
      </c>
      <c r="F295" s="30" t="s">
        <v>1453</v>
      </c>
      <c r="G295" t="s">
        <v>1454</v>
      </c>
      <c r="H295" t="s">
        <v>609</v>
      </c>
      <c r="I295" s="30" t="s">
        <v>444</v>
      </c>
      <c r="J295" s="30" t="s">
        <v>444</v>
      </c>
      <c r="K295" t="s">
        <v>444</v>
      </c>
      <c r="L295" t="s">
        <v>444</v>
      </c>
      <c r="M295" s="30" t="s">
        <v>444</v>
      </c>
      <c r="N295" s="30" t="s">
        <v>444</v>
      </c>
      <c r="O295" t="s">
        <v>444</v>
      </c>
      <c r="P295" t="s">
        <v>444</v>
      </c>
      <c r="Q295" s="30" t="s">
        <v>444</v>
      </c>
      <c r="R295" s="30" t="s">
        <v>444</v>
      </c>
      <c r="S295" t="s">
        <v>444</v>
      </c>
      <c r="T295" t="s">
        <v>444</v>
      </c>
      <c r="U295" s="30" t="s">
        <v>444</v>
      </c>
      <c r="V295" s="30" t="s">
        <v>444</v>
      </c>
      <c r="W295" t="s">
        <v>444</v>
      </c>
      <c r="X295" t="s">
        <v>444</v>
      </c>
      <c r="Y295" s="30" t="s">
        <v>444</v>
      </c>
      <c r="Z295" s="30" t="s">
        <v>444</v>
      </c>
      <c r="AA295" t="s">
        <v>444</v>
      </c>
      <c r="AB295" t="s">
        <v>444</v>
      </c>
      <c r="AC295" s="30" t="s">
        <v>444</v>
      </c>
      <c r="AD295" s="30" t="s">
        <v>444</v>
      </c>
      <c r="AE295" t="s">
        <v>444</v>
      </c>
      <c r="AF295" t="s">
        <v>444</v>
      </c>
      <c r="AG295" s="30" t="s">
        <v>444</v>
      </c>
      <c r="AH295" s="30" t="s">
        <v>444</v>
      </c>
      <c r="AI295" t="s">
        <v>444</v>
      </c>
      <c r="AJ295" t="s">
        <v>444</v>
      </c>
      <c r="AK295" s="30" t="s">
        <v>444</v>
      </c>
      <c r="AL295" s="30" t="s">
        <v>444</v>
      </c>
      <c r="AM295" t="s">
        <v>444</v>
      </c>
      <c r="AN295" t="s">
        <v>444</v>
      </c>
      <c r="AO295" s="30" t="s">
        <v>444</v>
      </c>
      <c r="AP295" s="30" t="s">
        <v>444</v>
      </c>
      <c r="AQ295" t="s">
        <v>444</v>
      </c>
      <c r="AR295" t="s">
        <v>444</v>
      </c>
      <c r="AS295" s="30" t="s">
        <v>444</v>
      </c>
      <c r="AT295" s="30" t="s">
        <v>444</v>
      </c>
      <c r="AU295" t="s">
        <v>444</v>
      </c>
      <c r="AV295" t="s">
        <v>444</v>
      </c>
    </row>
    <row r="296" spans="1:48" x14ac:dyDescent="0.25">
      <c r="A296" t="s">
        <v>751</v>
      </c>
      <c r="B296" t="s">
        <v>2222</v>
      </c>
      <c r="C296" t="s">
        <v>15</v>
      </c>
      <c r="D296" t="s">
        <v>15</v>
      </c>
      <c r="E296" s="30" t="s">
        <v>571</v>
      </c>
      <c r="F296" s="30" t="s">
        <v>574</v>
      </c>
      <c r="G296" t="s">
        <v>444</v>
      </c>
      <c r="H296" t="s">
        <v>444</v>
      </c>
      <c r="I296" s="30" t="s">
        <v>444</v>
      </c>
      <c r="J296" s="30" t="s">
        <v>444</v>
      </c>
      <c r="K296" t="s">
        <v>444</v>
      </c>
      <c r="L296" t="s">
        <v>444</v>
      </c>
      <c r="M296" s="30" t="s">
        <v>444</v>
      </c>
      <c r="N296" s="30" t="s">
        <v>444</v>
      </c>
      <c r="O296" t="s">
        <v>444</v>
      </c>
      <c r="P296" t="s">
        <v>444</v>
      </c>
      <c r="Q296" s="30" t="s">
        <v>444</v>
      </c>
      <c r="R296" s="30" t="s">
        <v>444</v>
      </c>
      <c r="S296" t="s">
        <v>444</v>
      </c>
      <c r="T296" t="s">
        <v>444</v>
      </c>
      <c r="U296" s="30" t="s">
        <v>444</v>
      </c>
      <c r="V296" s="30" t="s">
        <v>444</v>
      </c>
      <c r="W296" t="s">
        <v>444</v>
      </c>
      <c r="X296" t="s">
        <v>444</v>
      </c>
      <c r="Y296" s="30" t="s">
        <v>444</v>
      </c>
      <c r="Z296" s="30" t="s">
        <v>444</v>
      </c>
      <c r="AA296" t="s">
        <v>444</v>
      </c>
      <c r="AB296" t="s">
        <v>444</v>
      </c>
      <c r="AC296" s="30" t="s">
        <v>444</v>
      </c>
      <c r="AD296" s="30" t="s">
        <v>444</v>
      </c>
      <c r="AE296" t="s">
        <v>444</v>
      </c>
      <c r="AF296" t="s">
        <v>444</v>
      </c>
      <c r="AG296" s="30" t="s">
        <v>444</v>
      </c>
      <c r="AH296" s="30" t="s">
        <v>444</v>
      </c>
      <c r="AI296" t="s">
        <v>444</v>
      </c>
      <c r="AJ296" t="s">
        <v>444</v>
      </c>
      <c r="AK296" s="30" t="s">
        <v>444</v>
      </c>
      <c r="AL296" s="30" t="s">
        <v>444</v>
      </c>
      <c r="AM296" t="s">
        <v>444</v>
      </c>
      <c r="AN296" t="s">
        <v>444</v>
      </c>
      <c r="AO296" s="30" t="s">
        <v>444</v>
      </c>
      <c r="AP296" s="30" t="s">
        <v>444</v>
      </c>
      <c r="AQ296" t="s">
        <v>444</v>
      </c>
      <c r="AR296" t="s">
        <v>444</v>
      </c>
      <c r="AS296" s="30" t="s">
        <v>444</v>
      </c>
      <c r="AT296" s="30" t="s">
        <v>444</v>
      </c>
      <c r="AU296" t="s">
        <v>444</v>
      </c>
      <c r="AV296" t="s">
        <v>444</v>
      </c>
    </row>
    <row r="297" spans="1:48" x14ac:dyDescent="0.25">
      <c r="A297" t="s">
        <v>2223</v>
      </c>
      <c r="B297" t="s">
        <v>2224</v>
      </c>
      <c r="C297" t="s">
        <v>15</v>
      </c>
      <c r="D297" t="s">
        <v>15</v>
      </c>
      <c r="E297" s="30" t="s">
        <v>1416</v>
      </c>
      <c r="F297" s="30" t="s">
        <v>2143</v>
      </c>
      <c r="G297" t="s">
        <v>487</v>
      </c>
      <c r="H297" t="s">
        <v>480</v>
      </c>
      <c r="I297" s="30" t="s">
        <v>444</v>
      </c>
      <c r="J297" s="30" t="s">
        <v>444</v>
      </c>
      <c r="K297" t="s">
        <v>444</v>
      </c>
      <c r="L297" t="s">
        <v>444</v>
      </c>
      <c r="M297" s="30" t="s">
        <v>444</v>
      </c>
      <c r="N297" s="30" t="s">
        <v>444</v>
      </c>
      <c r="O297" t="s">
        <v>444</v>
      </c>
      <c r="P297" t="s">
        <v>444</v>
      </c>
      <c r="Q297" s="30" t="s">
        <v>444</v>
      </c>
      <c r="R297" s="30" t="s">
        <v>444</v>
      </c>
      <c r="S297" t="s">
        <v>444</v>
      </c>
      <c r="T297" t="s">
        <v>444</v>
      </c>
      <c r="U297" s="30" t="s">
        <v>444</v>
      </c>
      <c r="V297" s="30" t="s">
        <v>444</v>
      </c>
      <c r="W297" t="s">
        <v>444</v>
      </c>
      <c r="X297" t="s">
        <v>444</v>
      </c>
      <c r="Y297" s="30" t="s">
        <v>444</v>
      </c>
      <c r="Z297" s="30" t="s">
        <v>444</v>
      </c>
      <c r="AA297" t="s">
        <v>444</v>
      </c>
      <c r="AB297" t="s">
        <v>444</v>
      </c>
      <c r="AC297" s="30" t="s">
        <v>444</v>
      </c>
      <c r="AD297" s="30" t="s">
        <v>444</v>
      </c>
      <c r="AE297" t="s">
        <v>444</v>
      </c>
      <c r="AF297" t="s">
        <v>444</v>
      </c>
      <c r="AG297" s="30" t="s">
        <v>444</v>
      </c>
      <c r="AH297" s="30" t="s">
        <v>444</v>
      </c>
      <c r="AI297" t="s">
        <v>444</v>
      </c>
      <c r="AJ297" t="s">
        <v>444</v>
      </c>
      <c r="AK297" s="30" t="s">
        <v>444</v>
      </c>
      <c r="AL297" s="30" t="s">
        <v>444</v>
      </c>
      <c r="AM297" t="s">
        <v>444</v>
      </c>
      <c r="AN297" t="s">
        <v>444</v>
      </c>
      <c r="AO297" s="30" t="s">
        <v>444</v>
      </c>
      <c r="AP297" s="30" t="s">
        <v>444</v>
      </c>
      <c r="AQ297" t="s">
        <v>444</v>
      </c>
      <c r="AR297" t="s">
        <v>444</v>
      </c>
      <c r="AS297" s="30" t="s">
        <v>444</v>
      </c>
      <c r="AT297" s="30" t="s">
        <v>444</v>
      </c>
      <c r="AU297" t="s">
        <v>444</v>
      </c>
      <c r="AV297" t="s">
        <v>444</v>
      </c>
    </row>
    <row r="298" spans="1:48" x14ac:dyDescent="0.25">
      <c r="A298" t="s">
        <v>1012</v>
      </c>
      <c r="B298" t="s">
        <v>2225</v>
      </c>
      <c r="C298" t="s">
        <v>8</v>
      </c>
      <c r="D298" t="s">
        <v>15</v>
      </c>
      <c r="E298" s="30" t="s">
        <v>526</v>
      </c>
      <c r="F298" s="30" t="s">
        <v>1453</v>
      </c>
      <c r="G298" t="s">
        <v>1454</v>
      </c>
      <c r="H298" t="s">
        <v>609</v>
      </c>
      <c r="I298" s="30" t="s">
        <v>444</v>
      </c>
      <c r="J298" s="30" t="s">
        <v>444</v>
      </c>
      <c r="K298" t="s">
        <v>444</v>
      </c>
      <c r="L298" t="s">
        <v>444</v>
      </c>
      <c r="M298" s="30" t="s">
        <v>444</v>
      </c>
      <c r="N298" s="30" t="s">
        <v>444</v>
      </c>
      <c r="O298" t="s">
        <v>444</v>
      </c>
      <c r="P298" t="s">
        <v>444</v>
      </c>
      <c r="Q298" s="30" t="s">
        <v>444</v>
      </c>
      <c r="R298" s="30" t="s">
        <v>444</v>
      </c>
      <c r="S298" t="s">
        <v>444</v>
      </c>
      <c r="T298" t="s">
        <v>444</v>
      </c>
      <c r="U298" s="30" t="s">
        <v>444</v>
      </c>
      <c r="V298" s="30" t="s">
        <v>444</v>
      </c>
      <c r="W298" t="s">
        <v>444</v>
      </c>
      <c r="X298" t="s">
        <v>444</v>
      </c>
      <c r="Y298" s="30" t="s">
        <v>444</v>
      </c>
      <c r="Z298" s="30" t="s">
        <v>444</v>
      </c>
      <c r="AA298" t="s">
        <v>444</v>
      </c>
      <c r="AB298" t="s">
        <v>444</v>
      </c>
      <c r="AC298" s="30" t="s">
        <v>444</v>
      </c>
      <c r="AD298" s="30" t="s">
        <v>444</v>
      </c>
      <c r="AE298" t="s">
        <v>444</v>
      </c>
      <c r="AF298" t="s">
        <v>444</v>
      </c>
      <c r="AG298" s="30" t="s">
        <v>444</v>
      </c>
      <c r="AH298" s="30" t="s">
        <v>444</v>
      </c>
      <c r="AI298" t="s">
        <v>444</v>
      </c>
      <c r="AJ298" t="s">
        <v>444</v>
      </c>
      <c r="AK298" s="30" t="s">
        <v>444</v>
      </c>
      <c r="AL298" s="30" t="s">
        <v>444</v>
      </c>
      <c r="AM298" t="s">
        <v>444</v>
      </c>
      <c r="AN298" t="s">
        <v>444</v>
      </c>
      <c r="AO298" s="30" t="s">
        <v>444</v>
      </c>
      <c r="AP298" s="30" t="s">
        <v>444</v>
      </c>
      <c r="AQ298" t="s">
        <v>444</v>
      </c>
      <c r="AR298" t="s">
        <v>444</v>
      </c>
      <c r="AS298" s="30" t="s">
        <v>444</v>
      </c>
      <c r="AT298" s="30" t="s">
        <v>444</v>
      </c>
      <c r="AU298" t="s">
        <v>444</v>
      </c>
      <c r="AV298" t="s">
        <v>444</v>
      </c>
    </row>
    <row r="299" spans="1:48" x14ac:dyDescent="0.25">
      <c r="A299" t="s">
        <v>1013</v>
      </c>
      <c r="B299" t="s">
        <v>2226</v>
      </c>
      <c r="C299" t="s">
        <v>8</v>
      </c>
      <c r="D299" t="s">
        <v>15</v>
      </c>
      <c r="E299" s="30" t="s">
        <v>526</v>
      </c>
      <c r="F299" s="30" t="s">
        <v>1453</v>
      </c>
      <c r="G299" t="s">
        <v>1454</v>
      </c>
      <c r="H299" t="s">
        <v>609</v>
      </c>
      <c r="I299" s="30" t="s">
        <v>444</v>
      </c>
      <c r="J299" s="30" t="s">
        <v>444</v>
      </c>
      <c r="K299" t="s">
        <v>444</v>
      </c>
      <c r="L299" t="s">
        <v>444</v>
      </c>
      <c r="M299" s="30" t="s">
        <v>444</v>
      </c>
      <c r="N299" s="30" t="s">
        <v>444</v>
      </c>
      <c r="O299" t="s">
        <v>444</v>
      </c>
      <c r="P299" t="s">
        <v>444</v>
      </c>
      <c r="Q299" s="30" t="s">
        <v>444</v>
      </c>
      <c r="R299" s="30" t="s">
        <v>444</v>
      </c>
      <c r="S299" t="s">
        <v>444</v>
      </c>
      <c r="T299" t="s">
        <v>444</v>
      </c>
      <c r="U299" s="30" t="s">
        <v>444</v>
      </c>
      <c r="V299" s="30" t="s">
        <v>444</v>
      </c>
      <c r="W299" t="s">
        <v>444</v>
      </c>
      <c r="X299" t="s">
        <v>444</v>
      </c>
      <c r="Y299" s="30" t="s">
        <v>444</v>
      </c>
      <c r="Z299" s="30" t="s">
        <v>444</v>
      </c>
      <c r="AA299" t="s">
        <v>444</v>
      </c>
      <c r="AB299" t="s">
        <v>444</v>
      </c>
      <c r="AC299" s="30" t="s">
        <v>444</v>
      </c>
      <c r="AD299" s="30" t="s">
        <v>444</v>
      </c>
      <c r="AE299" t="s">
        <v>444</v>
      </c>
      <c r="AF299" t="s">
        <v>444</v>
      </c>
      <c r="AG299" s="30" t="s">
        <v>444</v>
      </c>
      <c r="AH299" s="30" t="s">
        <v>444</v>
      </c>
      <c r="AI299" t="s">
        <v>444</v>
      </c>
      <c r="AJ299" t="s">
        <v>444</v>
      </c>
      <c r="AK299" s="30" t="s">
        <v>444</v>
      </c>
      <c r="AL299" s="30" t="s">
        <v>444</v>
      </c>
      <c r="AM299" t="s">
        <v>444</v>
      </c>
      <c r="AN299" t="s">
        <v>444</v>
      </c>
      <c r="AO299" s="30" t="s">
        <v>444</v>
      </c>
      <c r="AP299" s="30" t="s">
        <v>444</v>
      </c>
      <c r="AQ299" t="s">
        <v>444</v>
      </c>
      <c r="AR299" t="s">
        <v>444</v>
      </c>
      <c r="AS299" s="30" t="s">
        <v>444</v>
      </c>
      <c r="AT299" s="30" t="s">
        <v>444</v>
      </c>
      <c r="AU299" t="s">
        <v>444</v>
      </c>
      <c r="AV299" t="s">
        <v>444</v>
      </c>
    </row>
    <row r="300" spans="1:48" x14ac:dyDescent="0.25">
      <c r="A300" t="s">
        <v>2227</v>
      </c>
      <c r="B300" t="s">
        <v>2228</v>
      </c>
      <c r="C300" t="s">
        <v>15</v>
      </c>
      <c r="D300" t="s">
        <v>15</v>
      </c>
      <c r="E300" s="30" t="s">
        <v>571</v>
      </c>
      <c r="F300" s="30" t="s">
        <v>574</v>
      </c>
      <c r="G300" t="s">
        <v>444</v>
      </c>
      <c r="H300" t="s">
        <v>444</v>
      </c>
      <c r="I300" s="30" t="s">
        <v>444</v>
      </c>
      <c r="J300" s="30" t="s">
        <v>444</v>
      </c>
      <c r="K300" t="s">
        <v>444</v>
      </c>
      <c r="L300" t="s">
        <v>444</v>
      </c>
      <c r="M300" s="30" t="s">
        <v>444</v>
      </c>
      <c r="N300" s="30" t="s">
        <v>444</v>
      </c>
      <c r="O300" t="s">
        <v>444</v>
      </c>
      <c r="P300" t="s">
        <v>444</v>
      </c>
      <c r="Q300" s="30" t="s">
        <v>444</v>
      </c>
      <c r="R300" s="30" t="s">
        <v>444</v>
      </c>
      <c r="S300" t="s">
        <v>444</v>
      </c>
      <c r="T300" t="s">
        <v>444</v>
      </c>
      <c r="U300" s="30" t="s">
        <v>444</v>
      </c>
      <c r="V300" s="30" t="s">
        <v>444</v>
      </c>
      <c r="W300" t="s">
        <v>444</v>
      </c>
      <c r="X300" t="s">
        <v>444</v>
      </c>
      <c r="Y300" s="30" t="s">
        <v>444</v>
      </c>
      <c r="Z300" s="30" t="s">
        <v>444</v>
      </c>
      <c r="AA300" t="s">
        <v>444</v>
      </c>
      <c r="AB300" t="s">
        <v>444</v>
      </c>
      <c r="AC300" s="30" t="s">
        <v>444</v>
      </c>
      <c r="AD300" s="30" t="s">
        <v>444</v>
      </c>
      <c r="AE300" t="s">
        <v>444</v>
      </c>
      <c r="AF300" t="s">
        <v>444</v>
      </c>
      <c r="AG300" s="30" t="s">
        <v>444</v>
      </c>
      <c r="AH300" s="30" t="s">
        <v>444</v>
      </c>
      <c r="AI300" t="s">
        <v>444</v>
      </c>
      <c r="AJ300" t="s">
        <v>444</v>
      </c>
      <c r="AK300" s="30" t="s">
        <v>444</v>
      </c>
      <c r="AL300" s="30" t="s">
        <v>444</v>
      </c>
      <c r="AM300" t="s">
        <v>444</v>
      </c>
      <c r="AN300" t="s">
        <v>444</v>
      </c>
      <c r="AO300" s="30" t="s">
        <v>444</v>
      </c>
      <c r="AP300" s="30" t="s">
        <v>444</v>
      </c>
      <c r="AQ300" t="s">
        <v>444</v>
      </c>
      <c r="AR300" t="s">
        <v>444</v>
      </c>
      <c r="AS300" s="30" t="s">
        <v>444</v>
      </c>
      <c r="AT300" s="30" t="s">
        <v>444</v>
      </c>
      <c r="AU300" t="s">
        <v>444</v>
      </c>
      <c r="AV300" t="s">
        <v>444</v>
      </c>
    </row>
    <row r="301" spans="1:48" x14ac:dyDescent="0.25">
      <c r="A301" t="s">
        <v>2229</v>
      </c>
      <c r="B301" t="s">
        <v>2230</v>
      </c>
      <c r="C301" t="s">
        <v>15</v>
      </c>
      <c r="D301" t="s">
        <v>15</v>
      </c>
      <c r="E301" s="30" t="s">
        <v>1416</v>
      </c>
      <c r="F301" s="30" t="s">
        <v>2143</v>
      </c>
      <c r="G301" t="s">
        <v>487</v>
      </c>
      <c r="H301" t="s">
        <v>480</v>
      </c>
      <c r="I301" s="30" t="s">
        <v>444</v>
      </c>
      <c r="J301" s="30" t="s">
        <v>444</v>
      </c>
      <c r="K301" t="s">
        <v>444</v>
      </c>
      <c r="L301" t="s">
        <v>444</v>
      </c>
      <c r="M301" s="30" t="s">
        <v>444</v>
      </c>
      <c r="N301" s="30" t="s">
        <v>444</v>
      </c>
      <c r="O301" t="s">
        <v>444</v>
      </c>
      <c r="P301" t="s">
        <v>444</v>
      </c>
      <c r="Q301" s="30" t="s">
        <v>444</v>
      </c>
      <c r="R301" s="30" t="s">
        <v>444</v>
      </c>
      <c r="S301" t="s">
        <v>444</v>
      </c>
      <c r="T301" t="s">
        <v>444</v>
      </c>
      <c r="U301" s="30" t="s">
        <v>444</v>
      </c>
      <c r="V301" s="30" t="s">
        <v>444</v>
      </c>
      <c r="W301" t="s">
        <v>444</v>
      </c>
      <c r="X301" t="s">
        <v>444</v>
      </c>
      <c r="Y301" s="30" t="s">
        <v>444</v>
      </c>
      <c r="Z301" s="30" t="s">
        <v>444</v>
      </c>
      <c r="AA301" t="s">
        <v>444</v>
      </c>
      <c r="AB301" t="s">
        <v>444</v>
      </c>
      <c r="AC301" s="30" t="s">
        <v>444</v>
      </c>
      <c r="AD301" s="30" t="s">
        <v>444</v>
      </c>
      <c r="AE301" t="s">
        <v>444</v>
      </c>
      <c r="AF301" t="s">
        <v>444</v>
      </c>
      <c r="AG301" s="30" t="s">
        <v>444</v>
      </c>
      <c r="AH301" s="30" t="s">
        <v>444</v>
      </c>
      <c r="AI301" t="s">
        <v>444</v>
      </c>
      <c r="AJ301" t="s">
        <v>444</v>
      </c>
      <c r="AK301" s="30" t="s">
        <v>444</v>
      </c>
      <c r="AL301" s="30" t="s">
        <v>444</v>
      </c>
      <c r="AM301" t="s">
        <v>444</v>
      </c>
      <c r="AN301" t="s">
        <v>444</v>
      </c>
      <c r="AO301" s="30" t="s">
        <v>444</v>
      </c>
      <c r="AP301" s="30" t="s">
        <v>444</v>
      </c>
      <c r="AQ301" t="s">
        <v>444</v>
      </c>
      <c r="AR301" t="s">
        <v>444</v>
      </c>
      <c r="AS301" s="30" t="s">
        <v>444</v>
      </c>
      <c r="AT301" s="30" t="s">
        <v>444</v>
      </c>
      <c r="AU301" t="s">
        <v>444</v>
      </c>
      <c r="AV301" t="s">
        <v>444</v>
      </c>
    </row>
    <row r="302" spans="1:48" x14ac:dyDescent="0.25">
      <c r="A302" t="s">
        <v>2231</v>
      </c>
      <c r="B302" t="s">
        <v>2232</v>
      </c>
      <c r="C302" t="s">
        <v>8</v>
      </c>
      <c r="D302" t="s">
        <v>15</v>
      </c>
      <c r="E302" s="30" t="s">
        <v>571</v>
      </c>
      <c r="F302" s="30" t="s">
        <v>574</v>
      </c>
      <c r="G302" t="s">
        <v>444</v>
      </c>
      <c r="H302" t="s">
        <v>444</v>
      </c>
      <c r="I302" s="30" t="s">
        <v>444</v>
      </c>
      <c r="J302" s="30" t="s">
        <v>444</v>
      </c>
      <c r="K302" t="s">
        <v>444</v>
      </c>
      <c r="L302" t="s">
        <v>444</v>
      </c>
      <c r="M302" s="30" t="s">
        <v>444</v>
      </c>
      <c r="N302" s="30" t="s">
        <v>444</v>
      </c>
      <c r="O302" t="s">
        <v>444</v>
      </c>
      <c r="P302" t="s">
        <v>444</v>
      </c>
      <c r="Q302" s="30" t="s">
        <v>444</v>
      </c>
      <c r="R302" s="30" t="s">
        <v>444</v>
      </c>
      <c r="S302" t="s">
        <v>444</v>
      </c>
      <c r="T302" t="s">
        <v>444</v>
      </c>
      <c r="U302" s="30" t="s">
        <v>444</v>
      </c>
      <c r="V302" s="30" t="s">
        <v>444</v>
      </c>
      <c r="W302" t="s">
        <v>444</v>
      </c>
      <c r="X302" t="s">
        <v>444</v>
      </c>
      <c r="Y302" s="30" t="s">
        <v>444</v>
      </c>
      <c r="Z302" s="30" t="s">
        <v>444</v>
      </c>
      <c r="AA302" t="s">
        <v>444</v>
      </c>
      <c r="AB302" t="s">
        <v>444</v>
      </c>
      <c r="AC302" s="30" t="s">
        <v>444</v>
      </c>
      <c r="AD302" s="30" t="s">
        <v>444</v>
      </c>
      <c r="AE302" t="s">
        <v>444</v>
      </c>
      <c r="AF302" t="s">
        <v>444</v>
      </c>
      <c r="AG302" s="30" t="s">
        <v>444</v>
      </c>
      <c r="AH302" s="30" t="s">
        <v>444</v>
      </c>
      <c r="AI302" t="s">
        <v>444</v>
      </c>
      <c r="AJ302" t="s">
        <v>444</v>
      </c>
      <c r="AK302" s="30" t="s">
        <v>444</v>
      </c>
      <c r="AL302" s="30" t="s">
        <v>444</v>
      </c>
      <c r="AM302" t="s">
        <v>444</v>
      </c>
      <c r="AN302" t="s">
        <v>444</v>
      </c>
      <c r="AO302" s="30" t="s">
        <v>444</v>
      </c>
      <c r="AP302" s="30" t="s">
        <v>444</v>
      </c>
      <c r="AQ302" t="s">
        <v>444</v>
      </c>
      <c r="AR302" t="s">
        <v>444</v>
      </c>
      <c r="AS302" s="30" t="s">
        <v>444</v>
      </c>
      <c r="AT302" s="30" t="s">
        <v>444</v>
      </c>
      <c r="AU302" t="s">
        <v>444</v>
      </c>
      <c r="AV302" t="s">
        <v>444</v>
      </c>
    </row>
    <row r="303" spans="1:48" x14ac:dyDescent="0.25">
      <c r="A303" t="s">
        <v>2233</v>
      </c>
      <c r="B303" t="s">
        <v>2234</v>
      </c>
      <c r="C303" t="s">
        <v>8</v>
      </c>
      <c r="D303" t="s">
        <v>15</v>
      </c>
      <c r="E303" s="30" t="s">
        <v>1416</v>
      </c>
      <c r="F303" s="30" t="s">
        <v>2143</v>
      </c>
      <c r="G303" t="s">
        <v>487</v>
      </c>
      <c r="H303" t="s">
        <v>480</v>
      </c>
      <c r="I303" s="30" t="s">
        <v>444</v>
      </c>
      <c r="J303" s="30" t="s">
        <v>444</v>
      </c>
      <c r="K303" t="s">
        <v>444</v>
      </c>
      <c r="L303" t="s">
        <v>444</v>
      </c>
      <c r="M303" s="30" t="s">
        <v>444</v>
      </c>
      <c r="N303" s="30" t="s">
        <v>444</v>
      </c>
      <c r="O303" t="s">
        <v>444</v>
      </c>
      <c r="P303" t="s">
        <v>444</v>
      </c>
      <c r="Q303" s="30" t="s">
        <v>444</v>
      </c>
      <c r="R303" s="30" t="s">
        <v>444</v>
      </c>
      <c r="S303" t="s">
        <v>444</v>
      </c>
      <c r="T303" t="s">
        <v>444</v>
      </c>
      <c r="U303" s="30" t="s">
        <v>444</v>
      </c>
      <c r="V303" s="30" t="s">
        <v>444</v>
      </c>
      <c r="W303" t="s">
        <v>444</v>
      </c>
      <c r="X303" t="s">
        <v>444</v>
      </c>
      <c r="Y303" s="30" t="s">
        <v>444</v>
      </c>
      <c r="Z303" s="30" t="s">
        <v>444</v>
      </c>
      <c r="AA303" t="s">
        <v>444</v>
      </c>
      <c r="AB303" t="s">
        <v>444</v>
      </c>
      <c r="AC303" s="30" t="s">
        <v>444</v>
      </c>
      <c r="AD303" s="30" t="s">
        <v>444</v>
      </c>
      <c r="AE303" t="s">
        <v>444</v>
      </c>
      <c r="AF303" t="s">
        <v>444</v>
      </c>
      <c r="AG303" s="30" t="s">
        <v>444</v>
      </c>
      <c r="AH303" s="30" t="s">
        <v>444</v>
      </c>
      <c r="AI303" t="s">
        <v>444</v>
      </c>
      <c r="AJ303" t="s">
        <v>444</v>
      </c>
      <c r="AK303" s="30" t="s">
        <v>444</v>
      </c>
      <c r="AL303" s="30" t="s">
        <v>444</v>
      </c>
      <c r="AM303" t="s">
        <v>444</v>
      </c>
      <c r="AN303" t="s">
        <v>444</v>
      </c>
      <c r="AO303" s="30" t="s">
        <v>444</v>
      </c>
      <c r="AP303" s="30" t="s">
        <v>444</v>
      </c>
      <c r="AQ303" t="s">
        <v>444</v>
      </c>
      <c r="AR303" t="s">
        <v>444</v>
      </c>
      <c r="AS303" s="30" t="s">
        <v>444</v>
      </c>
      <c r="AT303" s="30" t="s">
        <v>444</v>
      </c>
      <c r="AU303" t="s">
        <v>444</v>
      </c>
      <c r="AV303" t="s">
        <v>444</v>
      </c>
    </row>
    <row r="304" spans="1:48" x14ac:dyDescent="0.25">
      <c r="A304" t="s">
        <v>2235</v>
      </c>
      <c r="B304" t="s">
        <v>2236</v>
      </c>
      <c r="C304" t="s">
        <v>8</v>
      </c>
      <c r="D304" t="s">
        <v>15</v>
      </c>
      <c r="E304" s="30" t="s">
        <v>492</v>
      </c>
      <c r="F304" s="30" t="s">
        <v>492</v>
      </c>
      <c r="G304" t="s">
        <v>498</v>
      </c>
      <c r="H304" t="s">
        <v>498</v>
      </c>
      <c r="I304" s="30" t="s">
        <v>258</v>
      </c>
      <c r="J304" s="30" t="s">
        <v>1404</v>
      </c>
      <c r="K304" t="s">
        <v>444</v>
      </c>
      <c r="L304" t="s">
        <v>444</v>
      </c>
      <c r="M304" s="30" t="s">
        <v>444</v>
      </c>
      <c r="N304" s="30" t="s">
        <v>444</v>
      </c>
      <c r="O304" t="s">
        <v>444</v>
      </c>
      <c r="P304" t="s">
        <v>444</v>
      </c>
      <c r="Q304" s="30" t="s">
        <v>444</v>
      </c>
      <c r="R304" s="30" t="s">
        <v>444</v>
      </c>
      <c r="S304" t="s">
        <v>444</v>
      </c>
      <c r="T304" t="s">
        <v>444</v>
      </c>
      <c r="U304" s="30" t="s">
        <v>444</v>
      </c>
      <c r="V304" s="30" t="s">
        <v>444</v>
      </c>
      <c r="W304" t="s">
        <v>444</v>
      </c>
      <c r="X304" t="s">
        <v>444</v>
      </c>
      <c r="Y304" s="30" t="s">
        <v>444</v>
      </c>
      <c r="Z304" s="30" t="s">
        <v>444</v>
      </c>
      <c r="AA304" t="s">
        <v>444</v>
      </c>
      <c r="AB304" t="s">
        <v>444</v>
      </c>
      <c r="AC304" s="30" t="s">
        <v>444</v>
      </c>
      <c r="AD304" s="30" t="s">
        <v>444</v>
      </c>
      <c r="AE304" t="s">
        <v>444</v>
      </c>
      <c r="AF304" t="s">
        <v>444</v>
      </c>
      <c r="AG304" s="30" t="s">
        <v>444</v>
      </c>
      <c r="AH304" s="30" t="s">
        <v>444</v>
      </c>
      <c r="AI304" t="s">
        <v>444</v>
      </c>
      <c r="AJ304" t="s">
        <v>444</v>
      </c>
      <c r="AK304" s="30" t="s">
        <v>444</v>
      </c>
      <c r="AL304" s="30" t="s">
        <v>444</v>
      </c>
      <c r="AM304" t="s">
        <v>444</v>
      </c>
      <c r="AN304" t="s">
        <v>444</v>
      </c>
      <c r="AO304" s="30" t="s">
        <v>444</v>
      </c>
      <c r="AP304" s="30" t="s">
        <v>444</v>
      </c>
      <c r="AQ304" t="s">
        <v>444</v>
      </c>
      <c r="AR304" t="s">
        <v>444</v>
      </c>
      <c r="AS304" s="30" t="s">
        <v>444</v>
      </c>
      <c r="AT304" s="30" t="s">
        <v>444</v>
      </c>
      <c r="AU304" t="s">
        <v>444</v>
      </c>
      <c r="AV304" t="s">
        <v>444</v>
      </c>
    </row>
    <row r="305" spans="1:48" x14ac:dyDescent="0.25">
      <c r="A305" t="s">
        <v>2237</v>
      </c>
      <c r="B305" t="s">
        <v>2238</v>
      </c>
      <c r="C305" t="s">
        <v>8</v>
      </c>
      <c r="D305" t="s">
        <v>15</v>
      </c>
      <c r="E305" s="30" t="s">
        <v>1416</v>
      </c>
      <c r="F305" s="30" t="s">
        <v>2143</v>
      </c>
      <c r="G305" t="s">
        <v>485</v>
      </c>
      <c r="H305" t="s">
        <v>485</v>
      </c>
      <c r="I305" s="30" t="s">
        <v>487</v>
      </c>
      <c r="J305" s="30" t="s">
        <v>480</v>
      </c>
      <c r="K305" t="s">
        <v>444</v>
      </c>
      <c r="L305" t="s">
        <v>444</v>
      </c>
      <c r="M305" s="30" t="s">
        <v>444</v>
      </c>
      <c r="N305" s="30" t="s">
        <v>444</v>
      </c>
      <c r="O305" t="s">
        <v>444</v>
      </c>
      <c r="P305" t="s">
        <v>444</v>
      </c>
      <c r="Q305" s="30" t="s">
        <v>444</v>
      </c>
      <c r="R305" s="30" t="s">
        <v>444</v>
      </c>
      <c r="S305" t="s">
        <v>444</v>
      </c>
      <c r="T305" t="s">
        <v>444</v>
      </c>
      <c r="U305" s="30" t="s">
        <v>444</v>
      </c>
      <c r="V305" s="30" t="s">
        <v>444</v>
      </c>
      <c r="W305" t="s">
        <v>444</v>
      </c>
      <c r="X305" t="s">
        <v>444</v>
      </c>
      <c r="Y305" s="30" t="s">
        <v>444</v>
      </c>
      <c r="Z305" s="30" t="s">
        <v>444</v>
      </c>
      <c r="AA305" t="s">
        <v>444</v>
      </c>
      <c r="AB305" t="s">
        <v>444</v>
      </c>
      <c r="AC305" s="30" t="s">
        <v>444</v>
      </c>
      <c r="AD305" s="30" t="s">
        <v>444</v>
      </c>
      <c r="AE305" t="s">
        <v>444</v>
      </c>
      <c r="AF305" t="s">
        <v>444</v>
      </c>
      <c r="AG305" s="30" t="s">
        <v>444</v>
      </c>
      <c r="AH305" s="30" t="s">
        <v>444</v>
      </c>
      <c r="AI305" t="s">
        <v>444</v>
      </c>
      <c r="AJ305" t="s">
        <v>444</v>
      </c>
      <c r="AK305" s="30" t="s">
        <v>444</v>
      </c>
      <c r="AL305" s="30" t="s">
        <v>444</v>
      </c>
      <c r="AM305" t="s">
        <v>444</v>
      </c>
      <c r="AN305" t="s">
        <v>444</v>
      </c>
      <c r="AO305" s="30" t="s">
        <v>444</v>
      </c>
      <c r="AP305" s="30" t="s">
        <v>444</v>
      </c>
      <c r="AQ305" t="s">
        <v>444</v>
      </c>
      <c r="AR305" t="s">
        <v>444</v>
      </c>
      <c r="AS305" s="30" t="s">
        <v>444</v>
      </c>
      <c r="AT305" s="30" t="s">
        <v>444</v>
      </c>
      <c r="AU305" t="s">
        <v>444</v>
      </c>
      <c r="AV305" t="s">
        <v>444</v>
      </c>
    </row>
    <row r="306" spans="1:48" x14ac:dyDescent="0.25">
      <c r="A306" t="s">
        <v>2239</v>
      </c>
      <c r="B306" t="s">
        <v>2240</v>
      </c>
      <c r="C306" t="s">
        <v>8</v>
      </c>
      <c r="D306" t="s">
        <v>15</v>
      </c>
      <c r="E306" s="30" t="s">
        <v>446</v>
      </c>
      <c r="F306" s="30" t="s">
        <v>475</v>
      </c>
      <c r="G306" t="s">
        <v>481</v>
      </c>
      <c r="H306" t="s">
        <v>494</v>
      </c>
      <c r="I306" s="30" t="s">
        <v>444</v>
      </c>
      <c r="J306" s="30" t="s">
        <v>444</v>
      </c>
      <c r="K306" t="s">
        <v>444</v>
      </c>
      <c r="L306" t="s">
        <v>444</v>
      </c>
      <c r="M306" s="30" t="s">
        <v>444</v>
      </c>
      <c r="N306" s="30" t="s">
        <v>444</v>
      </c>
      <c r="O306" t="s">
        <v>444</v>
      </c>
      <c r="P306" t="s">
        <v>444</v>
      </c>
      <c r="Q306" s="30" t="s">
        <v>444</v>
      </c>
      <c r="R306" s="30" t="s">
        <v>444</v>
      </c>
      <c r="S306" t="s">
        <v>444</v>
      </c>
      <c r="T306" t="s">
        <v>444</v>
      </c>
      <c r="U306" s="30" t="s">
        <v>444</v>
      </c>
      <c r="V306" s="30" t="s">
        <v>444</v>
      </c>
      <c r="W306" t="s">
        <v>444</v>
      </c>
      <c r="X306" t="s">
        <v>444</v>
      </c>
      <c r="Y306" s="30" t="s">
        <v>444</v>
      </c>
      <c r="Z306" s="30" t="s">
        <v>444</v>
      </c>
      <c r="AA306" t="s">
        <v>444</v>
      </c>
      <c r="AB306" t="s">
        <v>444</v>
      </c>
      <c r="AC306" s="30" t="s">
        <v>444</v>
      </c>
      <c r="AD306" s="30" t="s">
        <v>444</v>
      </c>
      <c r="AE306" t="s">
        <v>444</v>
      </c>
      <c r="AF306" t="s">
        <v>444</v>
      </c>
      <c r="AG306" s="30" t="s">
        <v>444</v>
      </c>
      <c r="AH306" s="30" t="s">
        <v>444</v>
      </c>
      <c r="AI306" t="s">
        <v>444</v>
      </c>
      <c r="AJ306" t="s">
        <v>444</v>
      </c>
      <c r="AK306" s="30" t="s">
        <v>444</v>
      </c>
      <c r="AL306" s="30" t="s">
        <v>444</v>
      </c>
      <c r="AM306" t="s">
        <v>444</v>
      </c>
      <c r="AN306" t="s">
        <v>444</v>
      </c>
      <c r="AO306" s="30" t="s">
        <v>444</v>
      </c>
      <c r="AP306" s="30" t="s">
        <v>444</v>
      </c>
      <c r="AQ306" t="s">
        <v>444</v>
      </c>
      <c r="AR306" t="s">
        <v>444</v>
      </c>
      <c r="AS306" s="30" t="s">
        <v>444</v>
      </c>
      <c r="AT306" s="30" t="s">
        <v>444</v>
      </c>
      <c r="AU306" t="s">
        <v>444</v>
      </c>
      <c r="AV306" t="s">
        <v>444</v>
      </c>
    </row>
    <row r="307" spans="1:48" x14ac:dyDescent="0.25">
      <c r="A307" t="s">
        <v>2243</v>
      </c>
      <c r="B307" t="s">
        <v>2244</v>
      </c>
      <c r="C307" t="s">
        <v>8</v>
      </c>
      <c r="D307" t="s">
        <v>15</v>
      </c>
      <c r="E307" s="30" t="s">
        <v>526</v>
      </c>
      <c r="F307" s="30" t="s">
        <v>1453</v>
      </c>
      <c r="G307" t="s">
        <v>1454</v>
      </c>
      <c r="H307" t="s">
        <v>609</v>
      </c>
      <c r="I307" s="30" t="s">
        <v>444</v>
      </c>
      <c r="J307" s="30" t="s">
        <v>444</v>
      </c>
      <c r="K307" t="s">
        <v>444</v>
      </c>
      <c r="L307" t="s">
        <v>444</v>
      </c>
      <c r="M307" s="30" t="s">
        <v>444</v>
      </c>
      <c r="N307" s="30" t="s">
        <v>444</v>
      </c>
      <c r="O307" t="s">
        <v>444</v>
      </c>
      <c r="P307" t="s">
        <v>444</v>
      </c>
      <c r="Q307" s="30" t="s">
        <v>444</v>
      </c>
      <c r="R307" s="30" t="s">
        <v>444</v>
      </c>
      <c r="S307" t="s">
        <v>444</v>
      </c>
      <c r="T307" t="s">
        <v>444</v>
      </c>
      <c r="U307" s="30" t="s">
        <v>444</v>
      </c>
      <c r="V307" s="30" t="s">
        <v>444</v>
      </c>
      <c r="W307" t="s">
        <v>444</v>
      </c>
      <c r="X307" t="s">
        <v>444</v>
      </c>
      <c r="Y307" s="30" t="s">
        <v>444</v>
      </c>
      <c r="Z307" s="30" t="s">
        <v>444</v>
      </c>
      <c r="AA307" t="s">
        <v>444</v>
      </c>
      <c r="AB307" t="s">
        <v>444</v>
      </c>
      <c r="AC307" s="30" t="s">
        <v>444</v>
      </c>
      <c r="AD307" s="30" t="s">
        <v>444</v>
      </c>
      <c r="AE307" t="s">
        <v>444</v>
      </c>
      <c r="AF307" t="s">
        <v>444</v>
      </c>
      <c r="AG307" s="30" t="s">
        <v>444</v>
      </c>
      <c r="AH307" s="30" t="s">
        <v>444</v>
      </c>
      <c r="AI307" t="s">
        <v>444</v>
      </c>
      <c r="AJ307" t="s">
        <v>444</v>
      </c>
      <c r="AK307" s="30" t="s">
        <v>444</v>
      </c>
      <c r="AL307" s="30" t="s">
        <v>444</v>
      </c>
      <c r="AM307" t="s">
        <v>444</v>
      </c>
      <c r="AN307" t="s">
        <v>444</v>
      </c>
      <c r="AO307" s="30" t="s">
        <v>444</v>
      </c>
      <c r="AP307" s="30" t="s">
        <v>444</v>
      </c>
      <c r="AQ307" t="s">
        <v>444</v>
      </c>
      <c r="AR307" t="s">
        <v>444</v>
      </c>
      <c r="AS307" s="30" t="s">
        <v>444</v>
      </c>
      <c r="AT307" s="30" t="s">
        <v>444</v>
      </c>
      <c r="AU307" t="s">
        <v>444</v>
      </c>
      <c r="AV307" t="s">
        <v>444</v>
      </c>
    </row>
    <row r="308" spans="1:48" x14ac:dyDescent="0.25">
      <c r="A308" t="s">
        <v>2246</v>
      </c>
      <c r="B308" t="s">
        <v>2247</v>
      </c>
      <c r="C308" t="s">
        <v>8</v>
      </c>
      <c r="D308" t="s">
        <v>15</v>
      </c>
      <c r="E308" s="30" t="s">
        <v>446</v>
      </c>
      <c r="F308" s="30" t="s">
        <v>475</v>
      </c>
      <c r="G308" t="s">
        <v>444</v>
      </c>
      <c r="H308" t="s">
        <v>444</v>
      </c>
      <c r="I308" s="30" t="s">
        <v>444</v>
      </c>
      <c r="J308" s="30" t="s">
        <v>444</v>
      </c>
      <c r="K308" t="s">
        <v>444</v>
      </c>
      <c r="L308" t="s">
        <v>444</v>
      </c>
      <c r="M308" s="30" t="s">
        <v>444</v>
      </c>
      <c r="N308" s="30" t="s">
        <v>444</v>
      </c>
      <c r="O308" t="s">
        <v>444</v>
      </c>
      <c r="P308" t="s">
        <v>444</v>
      </c>
      <c r="Q308" s="30" t="s">
        <v>444</v>
      </c>
      <c r="R308" s="30" t="s">
        <v>444</v>
      </c>
      <c r="S308" t="s">
        <v>444</v>
      </c>
      <c r="T308" t="s">
        <v>444</v>
      </c>
      <c r="U308" s="30" t="s">
        <v>444</v>
      </c>
      <c r="V308" s="30" t="s">
        <v>444</v>
      </c>
      <c r="W308" t="s">
        <v>444</v>
      </c>
      <c r="X308" t="s">
        <v>444</v>
      </c>
      <c r="Y308" s="30" t="s">
        <v>444</v>
      </c>
      <c r="Z308" s="30" t="s">
        <v>444</v>
      </c>
      <c r="AA308" t="s">
        <v>444</v>
      </c>
      <c r="AB308" t="s">
        <v>444</v>
      </c>
      <c r="AC308" s="30" t="s">
        <v>444</v>
      </c>
      <c r="AD308" s="30" t="s">
        <v>444</v>
      </c>
      <c r="AE308" t="s">
        <v>444</v>
      </c>
      <c r="AF308" t="s">
        <v>444</v>
      </c>
      <c r="AG308" s="30" t="s">
        <v>444</v>
      </c>
      <c r="AH308" s="30" t="s">
        <v>444</v>
      </c>
      <c r="AI308" t="s">
        <v>444</v>
      </c>
      <c r="AJ308" t="s">
        <v>444</v>
      </c>
      <c r="AK308" s="30" t="s">
        <v>444</v>
      </c>
      <c r="AL308" s="30" t="s">
        <v>444</v>
      </c>
      <c r="AM308" t="s">
        <v>444</v>
      </c>
      <c r="AN308" t="s">
        <v>444</v>
      </c>
      <c r="AO308" s="30" t="s">
        <v>444</v>
      </c>
      <c r="AP308" s="30" t="s">
        <v>444</v>
      </c>
      <c r="AQ308" t="s">
        <v>444</v>
      </c>
      <c r="AR308" t="s">
        <v>444</v>
      </c>
      <c r="AS308" s="30" t="s">
        <v>444</v>
      </c>
      <c r="AT308" s="30" t="s">
        <v>444</v>
      </c>
      <c r="AU308" t="s">
        <v>444</v>
      </c>
      <c r="AV308" t="s">
        <v>444</v>
      </c>
    </row>
    <row r="309" spans="1:48" x14ac:dyDescent="0.25">
      <c r="A309" t="s">
        <v>2248</v>
      </c>
      <c r="B309" t="s">
        <v>2249</v>
      </c>
      <c r="C309" t="s">
        <v>8</v>
      </c>
      <c r="D309" t="s">
        <v>15</v>
      </c>
      <c r="E309" s="30" t="s">
        <v>446</v>
      </c>
      <c r="F309" s="30" t="s">
        <v>475</v>
      </c>
      <c r="G309" t="s">
        <v>444</v>
      </c>
      <c r="H309" t="s">
        <v>444</v>
      </c>
      <c r="I309" s="30" t="s">
        <v>444</v>
      </c>
      <c r="J309" s="30" t="s">
        <v>444</v>
      </c>
      <c r="K309" t="s">
        <v>444</v>
      </c>
      <c r="L309" t="s">
        <v>444</v>
      </c>
      <c r="M309" s="30" t="s">
        <v>444</v>
      </c>
      <c r="N309" s="30" t="s">
        <v>444</v>
      </c>
      <c r="O309" t="s">
        <v>444</v>
      </c>
      <c r="P309" t="s">
        <v>444</v>
      </c>
      <c r="Q309" s="30" t="s">
        <v>444</v>
      </c>
      <c r="R309" s="30" t="s">
        <v>444</v>
      </c>
      <c r="S309" t="s">
        <v>444</v>
      </c>
      <c r="T309" t="s">
        <v>444</v>
      </c>
      <c r="U309" s="30" t="s">
        <v>444</v>
      </c>
      <c r="V309" s="30" t="s">
        <v>444</v>
      </c>
      <c r="W309" t="s">
        <v>444</v>
      </c>
      <c r="X309" t="s">
        <v>444</v>
      </c>
      <c r="Y309" s="30" t="s">
        <v>444</v>
      </c>
      <c r="Z309" s="30" t="s">
        <v>444</v>
      </c>
      <c r="AA309" t="s">
        <v>444</v>
      </c>
      <c r="AB309" t="s">
        <v>444</v>
      </c>
      <c r="AC309" s="30" t="s">
        <v>444</v>
      </c>
      <c r="AD309" s="30" t="s">
        <v>444</v>
      </c>
      <c r="AE309" t="s">
        <v>444</v>
      </c>
      <c r="AF309" t="s">
        <v>444</v>
      </c>
      <c r="AG309" s="30" t="s">
        <v>444</v>
      </c>
      <c r="AH309" s="30" t="s">
        <v>444</v>
      </c>
      <c r="AI309" t="s">
        <v>444</v>
      </c>
      <c r="AJ309" t="s">
        <v>444</v>
      </c>
      <c r="AK309" s="30" t="s">
        <v>444</v>
      </c>
      <c r="AL309" s="30" t="s">
        <v>444</v>
      </c>
      <c r="AM309" t="s">
        <v>444</v>
      </c>
      <c r="AN309" t="s">
        <v>444</v>
      </c>
      <c r="AO309" s="30" t="s">
        <v>444</v>
      </c>
      <c r="AP309" s="30" t="s">
        <v>444</v>
      </c>
      <c r="AQ309" t="s">
        <v>444</v>
      </c>
      <c r="AR309" t="s">
        <v>444</v>
      </c>
      <c r="AS309" s="30" t="s">
        <v>444</v>
      </c>
      <c r="AT309" s="30" t="s">
        <v>444</v>
      </c>
      <c r="AU309" t="s">
        <v>444</v>
      </c>
      <c r="AV309" t="s">
        <v>444</v>
      </c>
    </row>
    <row r="310" spans="1:48" x14ac:dyDescent="0.25">
      <c r="A310" t="s">
        <v>2250</v>
      </c>
      <c r="B310" t="s">
        <v>2251</v>
      </c>
      <c r="C310" t="s">
        <v>8</v>
      </c>
      <c r="D310" t="s">
        <v>15</v>
      </c>
      <c r="E310" s="30" t="s">
        <v>538</v>
      </c>
      <c r="F310" s="30" t="s">
        <v>540</v>
      </c>
      <c r="G310" t="s">
        <v>545</v>
      </c>
      <c r="H310" t="s">
        <v>1453</v>
      </c>
      <c r="I310" s="30" t="s">
        <v>444</v>
      </c>
      <c r="J310" s="30" t="s">
        <v>444</v>
      </c>
      <c r="K310" t="s">
        <v>444</v>
      </c>
      <c r="L310" t="s">
        <v>444</v>
      </c>
      <c r="M310" s="30" t="s">
        <v>444</v>
      </c>
      <c r="N310" s="30" t="s">
        <v>444</v>
      </c>
      <c r="O310" t="s">
        <v>444</v>
      </c>
      <c r="P310" t="s">
        <v>444</v>
      </c>
      <c r="Q310" s="30" t="s">
        <v>444</v>
      </c>
      <c r="R310" s="30" t="s">
        <v>444</v>
      </c>
      <c r="S310" t="s">
        <v>444</v>
      </c>
      <c r="T310" t="s">
        <v>444</v>
      </c>
      <c r="U310" s="30" t="s">
        <v>444</v>
      </c>
      <c r="V310" s="30" t="s">
        <v>444</v>
      </c>
      <c r="W310" t="s">
        <v>444</v>
      </c>
      <c r="X310" t="s">
        <v>444</v>
      </c>
      <c r="Y310" s="30" t="s">
        <v>444</v>
      </c>
      <c r="Z310" s="30" t="s">
        <v>444</v>
      </c>
      <c r="AA310" t="s">
        <v>444</v>
      </c>
      <c r="AB310" t="s">
        <v>444</v>
      </c>
      <c r="AC310" s="30" t="s">
        <v>444</v>
      </c>
      <c r="AD310" s="30" t="s">
        <v>444</v>
      </c>
      <c r="AE310" t="s">
        <v>444</v>
      </c>
      <c r="AF310" t="s">
        <v>444</v>
      </c>
      <c r="AG310" s="30" t="s">
        <v>444</v>
      </c>
      <c r="AH310" s="30" t="s">
        <v>444</v>
      </c>
      <c r="AI310" t="s">
        <v>444</v>
      </c>
      <c r="AJ310" t="s">
        <v>444</v>
      </c>
      <c r="AK310" s="30" t="s">
        <v>444</v>
      </c>
      <c r="AL310" s="30" t="s">
        <v>444</v>
      </c>
      <c r="AM310" t="s">
        <v>444</v>
      </c>
      <c r="AN310" t="s">
        <v>444</v>
      </c>
      <c r="AO310" s="30" t="s">
        <v>444</v>
      </c>
      <c r="AP310" s="30" t="s">
        <v>444</v>
      </c>
      <c r="AQ310" t="s">
        <v>444</v>
      </c>
      <c r="AR310" t="s">
        <v>444</v>
      </c>
      <c r="AS310" s="30" t="s">
        <v>444</v>
      </c>
      <c r="AT310" s="30" t="s">
        <v>444</v>
      </c>
      <c r="AU310" t="s">
        <v>444</v>
      </c>
      <c r="AV310" t="s">
        <v>444</v>
      </c>
    </row>
    <row r="311" spans="1:48" x14ac:dyDescent="0.25">
      <c r="A311" t="s">
        <v>2252</v>
      </c>
      <c r="B311" t="s">
        <v>2253</v>
      </c>
      <c r="C311" t="s">
        <v>8</v>
      </c>
      <c r="D311" t="s">
        <v>15</v>
      </c>
      <c r="E311" s="30" t="s">
        <v>446</v>
      </c>
      <c r="F311" s="30" t="s">
        <v>475</v>
      </c>
      <c r="G311" t="s">
        <v>444</v>
      </c>
      <c r="H311" t="s">
        <v>444</v>
      </c>
      <c r="I311" s="30" t="s">
        <v>444</v>
      </c>
      <c r="J311" s="30" t="s">
        <v>444</v>
      </c>
      <c r="K311" t="s">
        <v>444</v>
      </c>
      <c r="L311" t="s">
        <v>444</v>
      </c>
      <c r="M311" s="30" t="s">
        <v>444</v>
      </c>
      <c r="N311" s="30" t="s">
        <v>444</v>
      </c>
      <c r="O311" t="s">
        <v>444</v>
      </c>
      <c r="P311" t="s">
        <v>444</v>
      </c>
      <c r="Q311" s="30" t="s">
        <v>444</v>
      </c>
      <c r="R311" s="30" t="s">
        <v>444</v>
      </c>
      <c r="S311" t="s">
        <v>444</v>
      </c>
      <c r="T311" t="s">
        <v>444</v>
      </c>
      <c r="U311" s="30" t="s">
        <v>444</v>
      </c>
      <c r="V311" s="30" t="s">
        <v>444</v>
      </c>
      <c r="W311" t="s">
        <v>444</v>
      </c>
      <c r="X311" t="s">
        <v>444</v>
      </c>
      <c r="Y311" s="30" t="s">
        <v>444</v>
      </c>
      <c r="Z311" s="30" t="s">
        <v>444</v>
      </c>
      <c r="AA311" t="s">
        <v>444</v>
      </c>
      <c r="AB311" t="s">
        <v>444</v>
      </c>
      <c r="AC311" s="30" t="s">
        <v>444</v>
      </c>
      <c r="AD311" s="30" t="s">
        <v>444</v>
      </c>
      <c r="AE311" t="s">
        <v>444</v>
      </c>
      <c r="AF311" t="s">
        <v>444</v>
      </c>
      <c r="AG311" s="30" t="s">
        <v>444</v>
      </c>
      <c r="AH311" s="30" t="s">
        <v>444</v>
      </c>
      <c r="AI311" t="s">
        <v>444</v>
      </c>
      <c r="AJ311" t="s">
        <v>444</v>
      </c>
      <c r="AK311" s="30" t="s">
        <v>444</v>
      </c>
      <c r="AL311" s="30" t="s">
        <v>444</v>
      </c>
      <c r="AM311" t="s">
        <v>444</v>
      </c>
      <c r="AN311" t="s">
        <v>444</v>
      </c>
      <c r="AO311" s="30" t="s">
        <v>444</v>
      </c>
      <c r="AP311" s="30" t="s">
        <v>444</v>
      </c>
      <c r="AQ311" t="s">
        <v>444</v>
      </c>
      <c r="AR311" t="s">
        <v>444</v>
      </c>
      <c r="AS311" s="30" t="s">
        <v>444</v>
      </c>
      <c r="AT311" s="30" t="s">
        <v>444</v>
      </c>
      <c r="AU311" t="s">
        <v>444</v>
      </c>
      <c r="AV311" t="s">
        <v>444</v>
      </c>
    </row>
    <row r="312" spans="1:48" x14ac:dyDescent="0.25">
      <c r="A312" t="s">
        <v>1032</v>
      </c>
      <c r="B312" t="s">
        <v>2254</v>
      </c>
      <c r="C312" t="s">
        <v>8</v>
      </c>
      <c r="D312" t="s">
        <v>15</v>
      </c>
      <c r="E312" s="30" t="s">
        <v>490</v>
      </c>
      <c r="F312" s="30" t="s">
        <v>493</v>
      </c>
      <c r="G312" t="s">
        <v>498</v>
      </c>
      <c r="H312" t="s">
        <v>498</v>
      </c>
      <c r="I312" s="30" t="s">
        <v>258</v>
      </c>
      <c r="J312" s="30" t="s">
        <v>1404</v>
      </c>
      <c r="K312" t="s">
        <v>444</v>
      </c>
      <c r="L312" t="s">
        <v>444</v>
      </c>
      <c r="M312" s="30" t="s">
        <v>444</v>
      </c>
      <c r="N312" s="30" t="s">
        <v>444</v>
      </c>
      <c r="O312" t="s">
        <v>444</v>
      </c>
      <c r="P312" t="s">
        <v>444</v>
      </c>
      <c r="Q312" s="30" t="s">
        <v>444</v>
      </c>
      <c r="R312" s="30" t="s">
        <v>444</v>
      </c>
      <c r="S312" t="s">
        <v>444</v>
      </c>
      <c r="T312" t="s">
        <v>444</v>
      </c>
      <c r="U312" s="30" t="s">
        <v>444</v>
      </c>
      <c r="V312" s="30" t="s">
        <v>444</v>
      </c>
      <c r="W312" t="s">
        <v>444</v>
      </c>
      <c r="X312" t="s">
        <v>444</v>
      </c>
      <c r="Y312" s="30" t="s">
        <v>444</v>
      </c>
      <c r="Z312" s="30" t="s">
        <v>444</v>
      </c>
      <c r="AA312" t="s">
        <v>444</v>
      </c>
      <c r="AB312" t="s">
        <v>444</v>
      </c>
      <c r="AC312" s="30" t="s">
        <v>444</v>
      </c>
      <c r="AD312" s="30" t="s">
        <v>444</v>
      </c>
      <c r="AE312" t="s">
        <v>444</v>
      </c>
      <c r="AF312" t="s">
        <v>444</v>
      </c>
      <c r="AG312" s="30" t="s">
        <v>444</v>
      </c>
      <c r="AH312" s="30" t="s">
        <v>444</v>
      </c>
      <c r="AI312" t="s">
        <v>444</v>
      </c>
      <c r="AJ312" t="s">
        <v>444</v>
      </c>
      <c r="AK312" s="30" t="s">
        <v>444</v>
      </c>
      <c r="AL312" s="30" t="s">
        <v>444</v>
      </c>
      <c r="AM312" t="s">
        <v>444</v>
      </c>
      <c r="AN312" t="s">
        <v>444</v>
      </c>
      <c r="AO312" s="30" t="s">
        <v>444</v>
      </c>
      <c r="AP312" s="30" t="s">
        <v>444</v>
      </c>
      <c r="AQ312" t="s">
        <v>444</v>
      </c>
      <c r="AR312" t="s">
        <v>444</v>
      </c>
      <c r="AS312" s="30" t="s">
        <v>444</v>
      </c>
      <c r="AT312" s="30" t="s">
        <v>444</v>
      </c>
      <c r="AU312" t="s">
        <v>444</v>
      </c>
      <c r="AV312" t="s">
        <v>444</v>
      </c>
    </row>
    <row r="313" spans="1:48" x14ac:dyDescent="0.25">
      <c r="A313" t="s">
        <v>1033</v>
      </c>
      <c r="B313" t="s">
        <v>2255</v>
      </c>
      <c r="C313" t="s">
        <v>8</v>
      </c>
      <c r="D313" t="s">
        <v>15</v>
      </c>
      <c r="E313" s="30" t="s">
        <v>1416</v>
      </c>
      <c r="F313" s="30" t="s">
        <v>485</v>
      </c>
      <c r="G313" t="s">
        <v>487</v>
      </c>
      <c r="H313" t="s">
        <v>480</v>
      </c>
      <c r="I313" s="30" t="s">
        <v>444</v>
      </c>
      <c r="J313" s="30" t="s">
        <v>444</v>
      </c>
      <c r="K313" t="s">
        <v>444</v>
      </c>
      <c r="L313" t="s">
        <v>444</v>
      </c>
      <c r="M313" s="30" t="s">
        <v>444</v>
      </c>
      <c r="N313" s="30" t="s">
        <v>444</v>
      </c>
      <c r="O313" t="s">
        <v>444</v>
      </c>
      <c r="P313" t="s">
        <v>444</v>
      </c>
      <c r="Q313" s="30" t="s">
        <v>444</v>
      </c>
      <c r="R313" s="30" t="s">
        <v>444</v>
      </c>
      <c r="S313" t="s">
        <v>444</v>
      </c>
      <c r="T313" t="s">
        <v>444</v>
      </c>
      <c r="U313" s="30" t="s">
        <v>444</v>
      </c>
      <c r="V313" s="30" t="s">
        <v>444</v>
      </c>
      <c r="W313" t="s">
        <v>444</v>
      </c>
      <c r="X313" t="s">
        <v>444</v>
      </c>
      <c r="Y313" s="30" t="s">
        <v>444</v>
      </c>
      <c r="Z313" s="30" t="s">
        <v>444</v>
      </c>
      <c r="AA313" t="s">
        <v>444</v>
      </c>
      <c r="AB313" t="s">
        <v>444</v>
      </c>
      <c r="AC313" s="30" t="s">
        <v>444</v>
      </c>
      <c r="AD313" s="30" t="s">
        <v>444</v>
      </c>
      <c r="AE313" t="s">
        <v>444</v>
      </c>
      <c r="AF313" t="s">
        <v>444</v>
      </c>
      <c r="AG313" s="30" t="s">
        <v>444</v>
      </c>
      <c r="AH313" s="30" t="s">
        <v>444</v>
      </c>
      <c r="AI313" t="s">
        <v>444</v>
      </c>
      <c r="AJ313" t="s">
        <v>444</v>
      </c>
      <c r="AK313" s="30" t="s">
        <v>444</v>
      </c>
      <c r="AL313" s="30" t="s">
        <v>444</v>
      </c>
      <c r="AM313" t="s">
        <v>444</v>
      </c>
      <c r="AN313" t="s">
        <v>444</v>
      </c>
      <c r="AO313" s="30" t="s">
        <v>444</v>
      </c>
      <c r="AP313" s="30" t="s">
        <v>444</v>
      </c>
      <c r="AQ313" t="s">
        <v>444</v>
      </c>
      <c r="AR313" t="s">
        <v>444</v>
      </c>
      <c r="AS313" s="30" t="s">
        <v>444</v>
      </c>
      <c r="AT313" s="30" t="s">
        <v>444</v>
      </c>
      <c r="AU313" t="s">
        <v>444</v>
      </c>
      <c r="AV313" t="s">
        <v>444</v>
      </c>
    </row>
    <row r="314" spans="1:48" x14ac:dyDescent="0.25">
      <c r="A314" t="s">
        <v>1014</v>
      </c>
      <c r="B314" t="s">
        <v>2256</v>
      </c>
      <c r="C314" t="s">
        <v>8</v>
      </c>
      <c r="D314" t="s">
        <v>15</v>
      </c>
      <c r="E314" s="30" t="s">
        <v>526</v>
      </c>
      <c r="F314" s="30" t="s">
        <v>1453</v>
      </c>
      <c r="G314" t="s">
        <v>1454</v>
      </c>
      <c r="H314" t="s">
        <v>609</v>
      </c>
      <c r="I314" s="30" t="s">
        <v>622</v>
      </c>
      <c r="J314" s="30" t="s">
        <v>622</v>
      </c>
      <c r="K314" t="s">
        <v>623</v>
      </c>
      <c r="L314" t="s">
        <v>623</v>
      </c>
      <c r="M314" s="30" t="s">
        <v>444</v>
      </c>
      <c r="N314" s="30" t="s">
        <v>444</v>
      </c>
      <c r="O314" t="s">
        <v>444</v>
      </c>
      <c r="P314" t="s">
        <v>444</v>
      </c>
      <c r="Q314" s="30" t="s">
        <v>444</v>
      </c>
      <c r="R314" s="30" t="s">
        <v>444</v>
      </c>
      <c r="S314" t="s">
        <v>444</v>
      </c>
      <c r="T314" t="s">
        <v>444</v>
      </c>
      <c r="U314" s="30" t="s">
        <v>444</v>
      </c>
      <c r="V314" s="30" t="s">
        <v>444</v>
      </c>
      <c r="W314" t="s">
        <v>444</v>
      </c>
      <c r="X314" t="s">
        <v>444</v>
      </c>
      <c r="Y314" s="30" t="s">
        <v>444</v>
      </c>
      <c r="Z314" s="30" t="s">
        <v>444</v>
      </c>
      <c r="AA314" t="s">
        <v>444</v>
      </c>
      <c r="AB314" t="s">
        <v>444</v>
      </c>
      <c r="AC314" s="30" t="s">
        <v>444</v>
      </c>
      <c r="AD314" s="30" t="s">
        <v>444</v>
      </c>
      <c r="AE314" t="s">
        <v>444</v>
      </c>
      <c r="AF314" t="s">
        <v>444</v>
      </c>
      <c r="AG314" s="30" t="s">
        <v>444</v>
      </c>
      <c r="AH314" s="30" t="s">
        <v>444</v>
      </c>
      <c r="AI314" t="s">
        <v>444</v>
      </c>
      <c r="AJ314" t="s">
        <v>444</v>
      </c>
      <c r="AK314" s="30" t="s">
        <v>444</v>
      </c>
      <c r="AL314" s="30" t="s">
        <v>444</v>
      </c>
      <c r="AM314" t="s">
        <v>444</v>
      </c>
      <c r="AN314" t="s">
        <v>444</v>
      </c>
      <c r="AO314" s="30" t="s">
        <v>444</v>
      </c>
      <c r="AP314" s="30" t="s">
        <v>444</v>
      </c>
      <c r="AQ314" t="s">
        <v>444</v>
      </c>
      <c r="AR314" t="s">
        <v>444</v>
      </c>
      <c r="AS314" s="30" t="s">
        <v>444</v>
      </c>
      <c r="AT314" s="30" t="s">
        <v>444</v>
      </c>
      <c r="AU314" t="s">
        <v>444</v>
      </c>
      <c r="AV314" t="s">
        <v>444</v>
      </c>
    </row>
    <row r="315" spans="1:48" x14ac:dyDescent="0.25">
      <c r="A315" t="s">
        <v>1015</v>
      </c>
      <c r="B315" t="s">
        <v>2257</v>
      </c>
      <c r="C315" t="s">
        <v>8</v>
      </c>
      <c r="D315" t="s">
        <v>15</v>
      </c>
      <c r="E315" s="30" t="s">
        <v>446</v>
      </c>
      <c r="F315" s="30" t="s">
        <v>475</v>
      </c>
      <c r="G315" t="s">
        <v>502</v>
      </c>
      <c r="H315" t="s">
        <v>248</v>
      </c>
      <c r="I315" s="30" t="s">
        <v>479</v>
      </c>
      <c r="J315" s="30" t="s">
        <v>1399</v>
      </c>
      <c r="K315" t="s">
        <v>444</v>
      </c>
      <c r="L315" t="s">
        <v>444</v>
      </c>
      <c r="M315" s="30" t="s">
        <v>444</v>
      </c>
      <c r="N315" s="30" t="s">
        <v>444</v>
      </c>
      <c r="O315" t="s">
        <v>444</v>
      </c>
      <c r="P315" t="s">
        <v>444</v>
      </c>
      <c r="Q315" s="30" t="s">
        <v>444</v>
      </c>
      <c r="R315" s="30" t="s">
        <v>444</v>
      </c>
      <c r="S315" t="s">
        <v>444</v>
      </c>
      <c r="T315" t="s">
        <v>444</v>
      </c>
      <c r="U315" s="30" t="s">
        <v>444</v>
      </c>
      <c r="V315" s="30" t="s">
        <v>444</v>
      </c>
      <c r="W315" t="s">
        <v>444</v>
      </c>
      <c r="X315" t="s">
        <v>444</v>
      </c>
      <c r="Y315" s="30" t="s">
        <v>444</v>
      </c>
      <c r="Z315" s="30" t="s">
        <v>444</v>
      </c>
      <c r="AA315" t="s">
        <v>444</v>
      </c>
      <c r="AB315" t="s">
        <v>444</v>
      </c>
      <c r="AC315" s="30" t="s">
        <v>444</v>
      </c>
      <c r="AD315" s="30" t="s">
        <v>444</v>
      </c>
      <c r="AE315" t="s">
        <v>444</v>
      </c>
      <c r="AF315" t="s">
        <v>444</v>
      </c>
      <c r="AG315" s="30" t="s">
        <v>444</v>
      </c>
      <c r="AH315" s="30" t="s">
        <v>444</v>
      </c>
      <c r="AI315" t="s">
        <v>444</v>
      </c>
      <c r="AJ315" t="s">
        <v>444</v>
      </c>
      <c r="AK315" s="30" t="s">
        <v>444</v>
      </c>
      <c r="AL315" s="30" t="s">
        <v>444</v>
      </c>
      <c r="AM315" t="s">
        <v>444</v>
      </c>
      <c r="AN315" t="s">
        <v>444</v>
      </c>
      <c r="AO315" s="30" t="s">
        <v>444</v>
      </c>
      <c r="AP315" s="30" t="s">
        <v>444</v>
      </c>
      <c r="AQ315" t="s">
        <v>444</v>
      </c>
      <c r="AR315" t="s">
        <v>444</v>
      </c>
      <c r="AS315" s="30" t="s">
        <v>444</v>
      </c>
      <c r="AT315" s="30" t="s">
        <v>444</v>
      </c>
      <c r="AU315" t="s">
        <v>444</v>
      </c>
      <c r="AV315" t="s">
        <v>444</v>
      </c>
    </row>
    <row r="316" spans="1:48" x14ac:dyDescent="0.25">
      <c r="A316" t="s">
        <v>2258</v>
      </c>
      <c r="B316" t="s">
        <v>2259</v>
      </c>
      <c r="C316" t="s">
        <v>8</v>
      </c>
      <c r="D316" t="s">
        <v>15</v>
      </c>
      <c r="E316" s="30" t="s">
        <v>538</v>
      </c>
      <c r="F316" s="30" t="s">
        <v>540</v>
      </c>
      <c r="G316" t="s">
        <v>545</v>
      </c>
      <c r="H316" t="s">
        <v>1453</v>
      </c>
      <c r="I316" s="30" t="s">
        <v>444</v>
      </c>
      <c r="J316" s="30" t="s">
        <v>444</v>
      </c>
      <c r="K316" t="s">
        <v>444</v>
      </c>
      <c r="L316" t="s">
        <v>444</v>
      </c>
      <c r="M316" s="30" t="s">
        <v>444</v>
      </c>
      <c r="N316" s="30" t="s">
        <v>444</v>
      </c>
      <c r="O316" t="s">
        <v>444</v>
      </c>
      <c r="P316" t="s">
        <v>444</v>
      </c>
      <c r="Q316" s="30" t="s">
        <v>444</v>
      </c>
      <c r="R316" s="30" t="s">
        <v>444</v>
      </c>
      <c r="S316" t="s">
        <v>444</v>
      </c>
      <c r="T316" t="s">
        <v>444</v>
      </c>
      <c r="U316" s="30" t="s">
        <v>444</v>
      </c>
      <c r="V316" s="30" t="s">
        <v>444</v>
      </c>
      <c r="W316" t="s">
        <v>444</v>
      </c>
      <c r="X316" t="s">
        <v>444</v>
      </c>
      <c r="Y316" s="30" t="s">
        <v>444</v>
      </c>
      <c r="Z316" s="30" t="s">
        <v>444</v>
      </c>
      <c r="AA316" t="s">
        <v>444</v>
      </c>
      <c r="AB316" t="s">
        <v>444</v>
      </c>
      <c r="AC316" s="30" t="s">
        <v>444</v>
      </c>
      <c r="AD316" s="30" t="s">
        <v>444</v>
      </c>
      <c r="AE316" t="s">
        <v>444</v>
      </c>
      <c r="AF316" t="s">
        <v>444</v>
      </c>
      <c r="AG316" s="30" t="s">
        <v>444</v>
      </c>
      <c r="AH316" s="30" t="s">
        <v>444</v>
      </c>
      <c r="AI316" t="s">
        <v>444</v>
      </c>
      <c r="AJ316" t="s">
        <v>444</v>
      </c>
      <c r="AK316" s="30" t="s">
        <v>444</v>
      </c>
      <c r="AL316" s="30" t="s">
        <v>444</v>
      </c>
      <c r="AM316" t="s">
        <v>444</v>
      </c>
      <c r="AN316" t="s">
        <v>444</v>
      </c>
      <c r="AO316" s="30" t="s">
        <v>444</v>
      </c>
      <c r="AP316" s="30" t="s">
        <v>444</v>
      </c>
      <c r="AQ316" t="s">
        <v>444</v>
      </c>
      <c r="AR316" t="s">
        <v>444</v>
      </c>
      <c r="AS316" s="30" t="s">
        <v>444</v>
      </c>
      <c r="AT316" s="30" t="s">
        <v>444</v>
      </c>
      <c r="AU316" t="s">
        <v>444</v>
      </c>
      <c r="AV316" t="s">
        <v>444</v>
      </c>
    </row>
    <row r="317" spans="1:48" x14ac:dyDescent="0.25">
      <c r="A317" t="s">
        <v>2260</v>
      </c>
      <c r="B317" t="s">
        <v>2257</v>
      </c>
      <c r="C317" t="s">
        <v>8</v>
      </c>
      <c r="D317" t="s">
        <v>15</v>
      </c>
      <c r="E317" s="30" t="s">
        <v>446</v>
      </c>
      <c r="F317" s="30" t="s">
        <v>475</v>
      </c>
      <c r="G317" t="s">
        <v>444</v>
      </c>
      <c r="H317" t="s">
        <v>444</v>
      </c>
      <c r="I317" s="30" t="s">
        <v>444</v>
      </c>
      <c r="J317" s="30" t="s">
        <v>444</v>
      </c>
      <c r="K317" t="s">
        <v>444</v>
      </c>
      <c r="L317" t="s">
        <v>444</v>
      </c>
      <c r="M317" s="30" t="s">
        <v>444</v>
      </c>
      <c r="N317" s="30" t="s">
        <v>444</v>
      </c>
      <c r="O317" t="s">
        <v>444</v>
      </c>
      <c r="P317" t="s">
        <v>444</v>
      </c>
      <c r="Q317" s="30" t="s">
        <v>444</v>
      </c>
      <c r="R317" s="30" t="s">
        <v>444</v>
      </c>
      <c r="S317" t="s">
        <v>444</v>
      </c>
      <c r="T317" t="s">
        <v>444</v>
      </c>
      <c r="U317" s="30" t="s">
        <v>444</v>
      </c>
      <c r="V317" s="30" t="s">
        <v>444</v>
      </c>
      <c r="W317" t="s">
        <v>444</v>
      </c>
      <c r="X317" t="s">
        <v>444</v>
      </c>
      <c r="Y317" s="30" t="s">
        <v>444</v>
      </c>
      <c r="Z317" s="30" t="s">
        <v>444</v>
      </c>
      <c r="AA317" t="s">
        <v>444</v>
      </c>
      <c r="AB317" t="s">
        <v>444</v>
      </c>
      <c r="AC317" s="30" t="s">
        <v>444</v>
      </c>
      <c r="AD317" s="30" t="s">
        <v>444</v>
      </c>
      <c r="AE317" t="s">
        <v>444</v>
      </c>
      <c r="AF317" t="s">
        <v>444</v>
      </c>
      <c r="AG317" s="30" t="s">
        <v>444</v>
      </c>
      <c r="AH317" s="30" t="s">
        <v>444</v>
      </c>
      <c r="AI317" t="s">
        <v>444</v>
      </c>
      <c r="AJ317" t="s">
        <v>444</v>
      </c>
      <c r="AK317" s="30" t="s">
        <v>444</v>
      </c>
      <c r="AL317" s="30" t="s">
        <v>444</v>
      </c>
      <c r="AM317" t="s">
        <v>444</v>
      </c>
      <c r="AN317" t="s">
        <v>444</v>
      </c>
      <c r="AO317" s="30" t="s">
        <v>444</v>
      </c>
      <c r="AP317" s="30" t="s">
        <v>444</v>
      </c>
      <c r="AQ317" t="s">
        <v>444</v>
      </c>
      <c r="AR317" t="s">
        <v>444</v>
      </c>
      <c r="AS317" s="30" t="s">
        <v>444</v>
      </c>
      <c r="AT317" s="30" t="s">
        <v>444</v>
      </c>
      <c r="AU317" t="s">
        <v>444</v>
      </c>
      <c r="AV317" t="s">
        <v>444</v>
      </c>
    </row>
    <row r="318" spans="1:48" x14ac:dyDescent="0.25">
      <c r="A318" t="s">
        <v>2261</v>
      </c>
      <c r="B318" t="s">
        <v>2232</v>
      </c>
      <c r="C318" t="s">
        <v>8</v>
      </c>
      <c r="D318" t="s">
        <v>15</v>
      </c>
      <c r="E318" s="30" t="s">
        <v>571</v>
      </c>
      <c r="F318" s="30" t="s">
        <v>574</v>
      </c>
      <c r="G318" t="s">
        <v>444</v>
      </c>
      <c r="H318" t="s">
        <v>444</v>
      </c>
      <c r="I318" s="30" t="s">
        <v>444</v>
      </c>
      <c r="J318" s="30" t="s">
        <v>444</v>
      </c>
      <c r="K318" t="s">
        <v>444</v>
      </c>
      <c r="L318" t="s">
        <v>444</v>
      </c>
      <c r="M318" s="30" t="s">
        <v>444</v>
      </c>
      <c r="N318" s="30" t="s">
        <v>444</v>
      </c>
      <c r="O318" t="s">
        <v>444</v>
      </c>
      <c r="P318" t="s">
        <v>444</v>
      </c>
      <c r="Q318" s="30" t="s">
        <v>444</v>
      </c>
      <c r="R318" s="30" t="s">
        <v>444</v>
      </c>
      <c r="S318" t="s">
        <v>444</v>
      </c>
      <c r="T318" t="s">
        <v>444</v>
      </c>
      <c r="U318" s="30" t="s">
        <v>444</v>
      </c>
      <c r="V318" s="30" t="s">
        <v>444</v>
      </c>
      <c r="W318" t="s">
        <v>444</v>
      </c>
      <c r="X318" t="s">
        <v>444</v>
      </c>
      <c r="Y318" s="30" t="s">
        <v>444</v>
      </c>
      <c r="Z318" s="30" t="s">
        <v>444</v>
      </c>
      <c r="AA318" t="s">
        <v>444</v>
      </c>
      <c r="AB318" t="s">
        <v>444</v>
      </c>
      <c r="AC318" s="30" t="s">
        <v>444</v>
      </c>
      <c r="AD318" s="30" t="s">
        <v>444</v>
      </c>
      <c r="AE318" t="s">
        <v>444</v>
      </c>
      <c r="AF318" t="s">
        <v>444</v>
      </c>
      <c r="AG318" s="30" t="s">
        <v>444</v>
      </c>
      <c r="AH318" s="30" t="s">
        <v>444</v>
      </c>
      <c r="AI318" t="s">
        <v>444</v>
      </c>
      <c r="AJ318" t="s">
        <v>444</v>
      </c>
      <c r="AK318" s="30" t="s">
        <v>444</v>
      </c>
      <c r="AL318" s="30" t="s">
        <v>444</v>
      </c>
      <c r="AM318" t="s">
        <v>444</v>
      </c>
      <c r="AN318" t="s">
        <v>444</v>
      </c>
      <c r="AO318" s="30" t="s">
        <v>444</v>
      </c>
      <c r="AP318" s="30" t="s">
        <v>444</v>
      </c>
      <c r="AQ318" t="s">
        <v>444</v>
      </c>
      <c r="AR318" t="s">
        <v>444</v>
      </c>
      <c r="AS318" s="30" t="s">
        <v>444</v>
      </c>
      <c r="AT318" s="30" t="s">
        <v>444</v>
      </c>
      <c r="AU318" t="s">
        <v>444</v>
      </c>
      <c r="AV318" t="s">
        <v>444</v>
      </c>
    </row>
    <row r="319" spans="1:48" x14ac:dyDescent="0.25">
      <c r="A319" t="s">
        <v>2262</v>
      </c>
      <c r="B319" t="s">
        <v>2263</v>
      </c>
      <c r="C319" t="s">
        <v>8</v>
      </c>
      <c r="D319" t="s">
        <v>15</v>
      </c>
      <c r="E319" s="30" t="s">
        <v>1416</v>
      </c>
      <c r="F319" s="30" t="s">
        <v>2143</v>
      </c>
      <c r="G319" t="s">
        <v>487</v>
      </c>
      <c r="H319" t="s">
        <v>480</v>
      </c>
      <c r="I319" s="30" t="s">
        <v>444</v>
      </c>
      <c r="J319" s="30" t="s">
        <v>444</v>
      </c>
      <c r="K319" t="s">
        <v>444</v>
      </c>
      <c r="L319" t="s">
        <v>444</v>
      </c>
      <c r="M319" s="30" t="s">
        <v>444</v>
      </c>
      <c r="N319" s="30" t="s">
        <v>444</v>
      </c>
      <c r="O319" t="s">
        <v>444</v>
      </c>
      <c r="P319" t="s">
        <v>444</v>
      </c>
      <c r="Q319" s="30" t="s">
        <v>444</v>
      </c>
      <c r="R319" s="30" t="s">
        <v>444</v>
      </c>
      <c r="S319" t="s">
        <v>444</v>
      </c>
      <c r="T319" t="s">
        <v>444</v>
      </c>
      <c r="U319" s="30" t="s">
        <v>444</v>
      </c>
      <c r="V319" s="30" t="s">
        <v>444</v>
      </c>
      <c r="W319" t="s">
        <v>444</v>
      </c>
      <c r="X319" t="s">
        <v>444</v>
      </c>
      <c r="Y319" s="30" t="s">
        <v>444</v>
      </c>
      <c r="Z319" s="30" t="s">
        <v>444</v>
      </c>
      <c r="AA319" t="s">
        <v>444</v>
      </c>
      <c r="AB319" t="s">
        <v>444</v>
      </c>
      <c r="AC319" s="30" t="s">
        <v>444</v>
      </c>
      <c r="AD319" s="30" t="s">
        <v>444</v>
      </c>
      <c r="AE319" t="s">
        <v>444</v>
      </c>
      <c r="AF319" t="s">
        <v>444</v>
      </c>
      <c r="AG319" s="30" t="s">
        <v>444</v>
      </c>
      <c r="AH319" s="30" t="s">
        <v>444</v>
      </c>
      <c r="AI319" t="s">
        <v>444</v>
      </c>
      <c r="AJ319" t="s">
        <v>444</v>
      </c>
      <c r="AK319" s="30" t="s">
        <v>444</v>
      </c>
      <c r="AL319" s="30" t="s">
        <v>444</v>
      </c>
      <c r="AM319" t="s">
        <v>444</v>
      </c>
      <c r="AN319" t="s">
        <v>444</v>
      </c>
      <c r="AO319" s="30" t="s">
        <v>444</v>
      </c>
      <c r="AP319" s="30" t="s">
        <v>444</v>
      </c>
      <c r="AQ319" t="s">
        <v>444</v>
      </c>
      <c r="AR319" t="s">
        <v>444</v>
      </c>
      <c r="AS319" s="30" t="s">
        <v>444</v>
      </c>
      <c r="AT319" s="30" t="s">
        <v>444</v>
      </c>
      <c r="AU319" t="s">
        <v>444</v>
      </c>
      <c r="AV319" t="s">
        <v>444</v>
      </c>
    </row>
    <row r="320" spans="1:48" x14ac:dyDescent="0.25">
      <c r="A320" t="s">
        <v>2264</v>
      </c>
      <c r="B320" t="s">
        <v>2265</v>
      </c>
      <c r="C320" t="s">
        <v>15</v>
      </c>
      <c r="D320" t="s">
        <v>15</v>
      </c>
      <c r="E320" s="30" t="s">
        <v>571</v>
      </c>
      <c r="F320" s="30" t="s">
        <v>574</v>
      </c>
      <c r="G320" t="s">
        <v>444</v>
      </c>
      <c r="H320" t="s">
        <v>444</v>
      </c>
      <c r="I320" s="30" t="s">
        <v>444</v>
      </c>
      <c r="J320" s="30" t="s">
        <v>444</v>
      </c>
      <c r="K320" t="s">
        <v>444</v>
      </c>
      <c r="L320" t="s">
        <v>444</v>
      </c>
      <c r="M320" s="30" t="s">
        <v>444</v>
      </c>
      <c r="N320" s="30" t="s">
        <v>444</v>
      </c>
      <c r="O320" t="s">
        <v>444</v>
      </c>
      <c r="P320" t="s">
        <v>444</v>
      </c>
      <c r="Q320" s="30" t="s">
        <v>444</v>
      </c>
      <c r="R320" s="30" t="s">
        <v>444</v>
      </c>
      <c r="S320" t="s">
        <v>444</v>
      </c>
      <c r="T320" t="s">
        <v>444</v>
      </c>
      <c r="U320" s="30" t="s">
        <v>444</v>
      </c>
      <c r="V320" s="30" t="s">
        <v>444</v>
      </c>
      <c r="W320" t="s">
        <v>444</v>
      </c>
      <c r="X320" t="s">
        <v>444</v>
      </c>
      <c r="Y320" s="30" t="s">
        <v>444</v>
      </c>
      <c r="Z320" s="30" t="s">
        <v>444</v>
      </c>
      <c r="AA320" t="s">
        <v>444</v>
      </c>
      <c r="AB320" t="s">
        <v>444</v>
      </c>
      <c r="AC320" s="30" t="s">
        <v>444</v>
      </c>
      <c r="AD320" s="30" t="s">
        <v>444</v>
      </c>
      <c r="AE320" t="s">
        <v>444</v>
      </c>
      <c r="AF320" t="s">
        <v>444</v>
      </c>
      <c r="AG320" s="30" t="s">
        <v>444</v>
      </c>
      <c r="AH320" s="30" t="s">
        <v>444</v>
      </c>
      <c r="AI320" t="s">
        <v>444</v>
      </c>
      <c r="AJ320" t="s">
        <v>444</v>
      </c>
      <c r="AK320" s="30" t="s">
        <v>444</v>
      </c>
      <c r="AL320" s="30" t="s">
        <v>444</v>
      </c>
      <c r="AM320" t="s">
        <v>444</v>
      </c>
      <c r="AN320" t="s">
        <v>444</v>
      </c>
      <c r="AO320" s="30" t="s">
        <v>444</v>
      </c>
      <c r="AP320" s="30" t="s">
        <v>444</v>
      </c>
      <c r="AQ320" t="s">
        <v>444</v>
      </c>
      <c r="AR320" t="s">
        <v>444</v>
      </c>
      <c r="AS320" s="30" t="s">
        <v>444</v>
      </c>
      <c r="AT320" s="30" t="s">
        <v>444</v>
      </c>
      <c r="AU320" t="s">
        <v>444</v>
      </c>
      <c r="AV320" t="s">
        <v>444</v>
      </c>
    </row>
    <row r="321" spans="1:48" x14ac:dyDescent="0.25">
      <c r="A321" t="s">
        <v>2266</v>
      </c>
      <c r="B321" t="s">
        <v>2267</v>
      </c>
      <c r="C321" t="s">
        <v>15</v>
      </c>
      <c r="D321" t="s">
        <v>15</v>
      </c>
      <c r="E321" s="30" t="s">
        <v>1416</v>
      </c>
      <c r="F321" s="30" t="s">
        <v>2143</v>
      </c>
      <c r="G321" t="s">
        <v>487</v>
      </c>
      <c r="H321" t="s">
        <v>480</v>
      </c>
      <c r="I321" s="30" t="s">
        <v>444</v>
      </c>
      <c r="J321" s="30" t="s">
        <v>444</v>
      </c>
      <c r="K321" t="s">
        <v>444</v>
      </c>
      <c r="L321" t="s">
        <v>444</v>
      </c>
      <c r="M321" s="30" t="s">
        <v>444</v>
      </c>
      <c r="N321" s="30" t="s">
        <v>444</v>
      </c>
      <c r="O321" t="s">
        <v>444</v>
      </c>
      <c r="P321" t="s">
        <v>444</v>
      </c>
      <c r="Q321" s="30" t="s">
        <v>444</v>
      </c>
      <c r="R321" s="30" t="s">
        <v>444</v>
      </c>
      <c r="S321" t="s">
        <v>444</v>
      </c>
      <c r="T321" t="s">
        <v>444</v>
      </c>
      <c r="U321" s="30" t="s">
        <v>444</v>
      </c>
      <c r="V321" s="30" t="s">
        <v>444</v>
      </c>
      <c r="W321" t="s">
        <v>444</v>
      </c>
      <c r="X321" t="s">
        <v>444</v>
      </c>
      <c r="Y321" s="30" t="s">
        <v>444</v>
      </c>
      <c r="Z321" s="30" t="s">
        <v>444</v>
      </c>
      <c r="AA321" t="s">
        <v>444</v>
      </c>
      <c r="AB321" t="s">
        <v>444</v>
      </c>
      <c r="AC321" s="30" t="s">
        <v>444</v>
      </c>
      <c r="AD321" s="30" t="s">
        <v>444</v>
      </c>
      <c r="AE321" t="s">
        <v>444</v>
      </c>
      <c r="AF321" t="s">
        <v>444</v>
      </c>
      <c r="AG321" s="30" t="s">
        <v>444</v>
      </c>
      <c r="AH321" s="30" t="s">
        <v>444</v>
      </c>
      <c r="AI321" t="s">
        <v>444</v>
      </c>
      <c r="AJ321" t="s">
        <v>444</v>
      </c>
      <c r="AK321" s="30" t="s">
        <v>444</v>
      </c>
      <c r="AL321" s="30" t="s">
        <v>444</v>
      </c>
      <c r="AM321" t="s">
        <v>444</v>
      </c>
      <c r="AN321" t="s">
        <v>444</v>
      </c>
      <c r="AO321" s="30" t="s">
        <v>444</v>
      </c>
      <c r="AP321" s="30" t="s">
        <v>444</v>
      </c>
      <c r="AQ321" t="s">
        <v>444</v>
      </c>
      <c r="AR321" t="s">
        <v>444</v>
      </c>
      <c r="AS321" s="30" t="s">
        <v>444</v>
      </c>
      <c r="AT321" s="30" t="s">
        <v>444</v>
      </c>
      <c r="AU321" t="s">
        <v>444</v>
      </c>
      <c r="AV321" t="s">
        <v>444</v>
      </c>
    </row>
    <row r="322" spans="1:48" x14ac:dyDescent="0.25">
      <c r="A322" t="s">
        <v>1016</v>
      </c>
      <c r="B322" t="s">
        <v>2225</v>
      </c>
      <c r="C322" t="s">
        <v>8</v>
      </c>
      <c r="D322" t="s">
        <v>15</v>
      </c>
      <c r="E322" s="30" t="s">
        <v>526</v>
      </c>
      <c r="F322" s="30" t="s">
        <v>1453</v>
      </c>
      <c r="G322" t="s">
        <v>1454</v>
      </c>
      <c r="H322" t="s">
        <v>609</v>
      </c>
      <c r="I322" s="30" t="s">
        <v>444</v>
      </c>
      <c r="J322" s="30" t="s">
        <v>444</v>
      </c>
      <c r="K322" t="s">
        <v>444</v>
      </c>
      <c r="L322" t="s">
        <v>444</v>
      </c>
      <c r="M322" s="30" t="s">
        <v>444</v>
      </c>
      <c r="N322" s="30" t="s">
        <v>444</v>
      </c>
      <c r="O322" t="s">
        <v>444</v>
      </c>
      <c r="P322" t="s">
        <v>444</v>
      </c>
      <c r="Q322" s="30" t="s">
        <v>444</v>
      </c>
      <c r="R322" s="30" t="s">
        <v>444</v>
      </c>
      <c r="S322" t="s">
        <v>444</v>
      </c>
      <c r="T322" t="s">
        <v>444</v>
      </c>
      <c r="U322" s="30" t="s">
        <v>444</v>
      </c>
      <c r="V322" s="30" t="s">
        <v>444</v>
      </c>
      <c r="W322" t="s">
        <v>444</v>
      </c>
      <c r="X322" t="s">
        <v>444</v>
      </c>
      <c r="Y322" s="30" t="s">
        <v>444</v>
      </c>
      <c r="Z322" s="30" t="s">
        <v>444</v>
      </c>
      <c r="AA322" t="s">
        <v>444</v>
      </c>
      <c r="AB322" t="s">
        <v>444</v>
      </c>
      <c r="AC322" s="30" t="s">
        <v>444</v>
      </c>
      <c r="AD322" s="30" t="s">
        <v>444</v>
      </c>
      <c r="AE322" t="s">
        <v>444</v>
      </c>
      <c r="AF322" t="s">
        <v>444</v>
      </c>
      <c r="AG322" s="30" t="s">
        <v>444</v>
      </c>
      <c r="AH322" s="30" t="s">
        <v>444</v>
      </c>
      <c r="AI322" t="s">
        <v>444</v>
      </c>
      <c r="AJ322" t="s">
        <v>444</v>
      </c>
      <c r="AK322" s="30" t="s">
        <v>444</v>
      </c>
      <c r="AL322" s="30" t="s">
        <v>444</v>
      </c>
      <c r="AM322" t="s">
        <v>444</v>
      </c>
      <c r="AN322" t="s">
        <v>444</v>
      </c>
      <c r="AO322" s="30" t="s">
        <v>444</v>
      </c>
      <c r="AP322" s="30" t="s">
        <v>444</v>
      </c>
      <c r="AQ322" t="s">
        <v>444</v>
      </c>
      <c r="AR322" t="s">
        <v>444</v>
      </c>
      <c r="AS322" s="30" t="s">
        <v>444</v>
      </c>
      <c r="AT322" s="30" t="s">
        <v>444</v>
      </c>
      <c r="AU322" t="s">
        <v>444</v>
      </c>
      <c r="AV322" t="s">
        <v>444</v>
      </c>
    </row>
    <row r="323" spans="1:48" x14ac:dyDescent="0.25">
      <c r="A323" t="s">
        <v>1017</v>
      </c>
      <c r="B323" t="s">
        <v>2253</v>
      </c>
      <c r="C323" t="s">
        <v>8</v>
      </c>
      <c r="D323" t="s">
        <v>15</v>
      </c>
      <c r="E323" s="30" t="s">
        <v>446</v>
      </c>
      <c r="F323" s="30" t="s">
        <v>475</v>
      </c>
      <c r="G323" t="s">
        <v>502</v>
      </c>
      <c r="H323" t="s">
        <v>248</v>
      </c>
      <c r="I323" s="30" t="s">
        <v>479</v>
      </c>
      <c r="J323" s="30" t="s">
        <v>1399</v>
      </c>
      <c r="K323" t="s">
        <v>444</v>
      </c>
      <c r="L323" t="s">
        <v>444</v>
      </c>
      <c r="M323" s="30" t="s">
        <v>444</v>
      </c>
      <c r="N323" s="30" t="s">
        <v>444</v>
      </c>
      <c r="O323" t="s">
        <v>444</v>
      </c>
      <c r="P323" t="s">
        <v>444</v>
      </c>
      <c r="Q323" s="30" t="s">
        <v>444</v>
      </c>
      <c r="R323" s="30" t="s">
        <v>444</v>
      </c>
      <c r="S323" t="s">
        <v>444</v>
      </c>
      <c r="T323" t="s">
        <v>444</v>
      </c>
      <c r="U323" s="30" t="s">
        <v>444</v>
      </c>
      <c r="V323" s="30" t="s">
        <v>444</v>
      </c>
      <c r="W323" t="s">
        <v>444</v>
      </c>
      <c r="X323" t="s">
        <v>444</v>
      </c>
      <c r="Y323" s="30" t="s">
        <v>444</v>
      </c>
      <c r="Z323" s="30" t="s">
        <v>444</v>
      </c>
      <c r="AA323" t="s">
        <v>444</v>
      </c>
      <c r="AB323" t="s">
        <v>444</v>
      </c>
      <c r="AC323" s="30" t="s">
        <v>444</v>
      </c>
      <c r="AD323" s="30" t="s">
        <v>444</v>
      </c>
      <c r="AE323" t="s">
        <v>444</v>
      </c>
      <c r="AF323" t="s">
        <v>444</v>
      </c>
      <c r="AG323" s="30" t="s">
        <v>444</v>
      </c>
      <c r="AH323" s="30" t="s">
        <v>444</v>
      </c>
      <c r="AI323" t="s">
        <v>444</v>
      </c>
      <c r="AJ323" t="s">
        <v>444</v>
      </c>
      <c r="AK323" s="30" t="s">
        <v>444</v>
      </c>
      <c r="AL323" s="30" t="s">
        <v>444</v>
      </c>
      <c r="AM323" t="s">
        <v>444</v>
      </c>
      <c r="AN323" t="s">
        <v>444</v>
      </c>
      <c r="AO323" s="30" t="s">
        <v>444</v>
      </c>
      <c r="AP323" s="30" t="s">
        <v>444</v>
      </c>
      <c r="AQ323" t="s">
        <v>444</v>
      </c>
      <c r="AR323" t="s">
        <v>444</v>
      </c>
      <c r="AS323" s="30" t="s">
        <v>444</v>
      </c>
      <c r="AT323" s="30" t="s">
        <v>444</v>
      </c>
      <c r="AU323" t="s">
        <v>444</v>
      </c>
      <c r="AV323" t="s">
        <v>444</v>
      </c>
    </row>
    <row r="324" spans="1:48" x14ac:dyDescent="0.25">
      <c r="A324" t="s">
        <v>2271</v>
      </c>
      <c r="B324" t="s">
        <v>2240</v>
      </c>
      <c r="C324" t="s">
        <v>8</v>
      </c>
      <c r="D324" t="s">
        <v>15</v>
      </c>
      <c r="E324" s="30" t="s">
        <v>446</v>
      </c>
      <c r="F324" s="30" t="s">
        <v>475</v>
      </c>
      <c r="G324" t="s">
        <v>444</v>
      </c>
      <c r="H324" t="s">
        <v>444</v>
      </c>
      <c r="I324" s="30" t="s">
        <v>444</v>
      </c>
      <c r="J324" s="30" t="s">
        <v>444</v>
      </c>
      <c r="K324" t="s">
        <v>444</v>
      </c>
      <c r="L324" t="s">
        <v>444</v>
      </c>
      <c r="M324" s="30" t="s">
        <v>444</v>
      </c>
      <c r="N324" s="30" t="s">
        <v>444</v>
      </c>
      <c r="O324" t="s">
        <v>444</v>
      </c>
      <c r="P324" t="s">
        <v>444</v>
      </c>
      <c r="Q324" s="30" t="s">
        <v>444</v>
      </c>
      <c r="R324" s="30" t="s">
        <v>444</v>
      </c>
      <c r="S324" t="s">
        <v>444</v>
      </c>
      <c r="T324" t="s">
        <v>444</v>
      </c>
      <c r="U324" s="30" t="s">
        <v>444</v>
      </c>
      <c r="V324" s="30" t="s">
        <v>444</v>
      </c>
      <c r="W324" t="s">
        <v>444</v>
      </c>
      <c r="X324" t="s">
        <v>444</v>
      </c>
      <c r="Y324" s="30" t="s">
        <v>444</v>
      </c>
      <c r="Z324" s="30" t="s">
        <v>444</v>
      </c>
      <c r="AA324" t="s">
        <v>444</v>
      </c>
      <c r="AB324" t="s">
        <v>444</v>
      </c>
      <c r="AC324" s="30" t="s">
        <v>444</v>
      </c>
      <c r="AD324" s="30" t="s">
        <v>444</v>
      </c>
      <c r="AE324" t="s">
        <v>444</v>
      </c>
      <c r="AF324" t="s">
        <v>444</v>
      </c>
      <c r="AG324" s="30" t="s">
        <v>444</v>
      </c>
      <c r="AH324" s="30" t="s">
        <v>444</v>
      </c>
      <c r="AI324" t="s">
        <v>444</v>
      </c>
      <c r="AJ324" t="s">
        <v>444</v>
      </c>
      <c r="AK324" s="30" t="s">
        <v>444</v>
      </c>
      <c r="AL324" s="30" t="s">
        <v>444</v>
      </c>
      <c r="AM324" t="s">
        <v>444</v>
      </c>
      <c r="AN324" t="s">
        <v>444</v>
      </c>
      <c r="AO324" s="30" t="s">
        <v>444</v>
      </c>
      <c r="AP324" s="30" t="s">
        <v>444</v>
      </c>
      <c r="AQ324" t="s">
        <v>444</v>
      </c>
      <c r="AR324" t="s">
        <v>444</v>
      </c>
      <c r="AS324" s="30" t="s">
        <v>444</v>
      </c>
      <c r="AT324" s="30" t="s">
        <v>444</v>
      </c>
      <c r="AU324" t="s">
        <v>444</v>
      </c>
      <c r="AV324" t="s">
        <v>444</v>
      </c>
    </row>
    <row r="325" spans="1:48" x14ac:dyDescent="0.25">
      <c r="A325" t="s">
        <v>2272</v>
      </c>
      <c r="B325" t="s">
        <v>2257</v>
      </c>
      <c r="C325" t="s">
        <v>8</v>
      </c>
      <c r="D325" t="s">
        <v>15</v>
      </c>
      <c r="E325" s="30" t="s">
        <v>446</v>
      </c>
      <c r="F325" s="30" t="s">
        <v>475</v>
      </c>
      <c r="G325" t="s">
        <v>502</v>
      </c>
      <c r="H325" t="s">
        <v>248</v>
      </c>
      <c r="I325" s="30" t="s">
        <v>479</v>
      </c>
      <c r="J325" s="30" t="s">
        <v>1399</v>
      </c>
      <c r="K325" t="s">
        <v>444</v>
      </c>
      <c r="L325" t="s">
        <v>444</v>
      </c>
      <c r="M325" s="30" t="s">
        <v>444</v>
      </c>
      <c r="N325" s="30" t="s">
        <v>444</v>
      </c>
      <c r="O325" t="s">
        <v>444</v>
      </c>
      <c r="P325" t="s">
        <v>444</v>
      </c>
      <c r="Q325" s="30" t="s">
        <v>444</v>
      </c>
      <c r="R325" s="30" t="s">
        <v>444</v>
      </c>
      <c r="S325" t="s">
        <v>444</v>
      </c>
      <c r="T325" t="s">
        <v>444</v>
      </c>
      <c r="U325" s="30" t="s">
        <v>444</v>
      </c>
      <c r="V325" s="30" t="s">
        <v>444</v>
      </c>
      <c r="W325" t="s">
        <v>444</v>
      </c>
      <c r="X325" t="s">
        <v>444</v>
      </c>
      <c r="Y325" s="30" t="s">
        <v>444</v>
      </c>
      <c r="Z325" s="30" t="s">
        <v>444</v>
      </c>
      <c r="AA325" t="s">
        <v>444</v>
      </c>
      <c r="AB325" t="s">
        <v>444</v>
      </c>
      <c r="AC325" s="30" t="s">
        <v>444</v>
      </c>
      <c r="AD325" s="30" t="s">
        <v>444</v>
      </c>
      <c r="AE325" t="s">
        <v>444</v>
      </c>
      <c r="AF325" t="s">
        <v>444</v>
      </c>
      <c r="AG325" s="30" t="s">
        <v>444</v>
      </c>
      <c r="AH325" s="30" t="s">
        <v>444</v>
      </c>
      <c r="AI325" t="s">
        <v>444</v>
      </c>
      <c r="AJ325" t="s">
        <v>444</v>
      </c>
      <c r="AK325" s="30" t="s">
        <v>444</v>
      </c>
      <c r="AL325" s="30" t="s">
        <v>444</v>
      </c>
      <c r="AM325" t="s">
        <v>444</v>
      </c>
      <c r="AN325" t="s">
        <v>444</v>
      </c>
      <c r="AO325" s="30" t="s">
        <v>444</v>
      </c>
      <c r="AP325" s="30" t="s">
        <v>444</v>
      </c>
      <c r="AQ325" t="s">
        <v>444</v>
      </c>
      <c r="AR325" t="s">
        <v>444</v>
      </c>
      <c r="AS325" s="30" t="s">
        <v>444</v>
      </c>
      <c r="AT325" s="30" t="s">
        <v>444</v>
      </c>
      <c r="AU325" t="s">
        <v>444</v>
      </c>
      <c r="AV325" t="s">
        <v>444</v>
      </c>
    </row>
    <row r="326" spans="1:48" x14ac:dyDescent="0.25">
      <c r="A326" t="s">
        <v>2273</v>
      </c>
      <c r="B326" t="s">
        <v>2256</v>
      </c>
      <c r="C326" t="s">
        <v>8</v>
      </c>
      <c r="D326" t="s">
        <v>15</v>
      </c>
      <c r="E326" s="30" t="s">
        <v>526</v>
      </c>
      <c r="F326" s="30" t="s">
        <v>1453</v>
      </c>
      <c r="G326" t="s">
        <v>577</v>
      </c>
      <c r="H326" t="s">
        <v>577</v>
      </c>
      <c r="I326" s="30" t="s">
        <v>1454</v>
      </c>
      <c r="J326" s="30" t="s">
        <v>609</v>
      </c>
      <c r="K326" t="s">
        <v>444</v>
      </c>
      <c r="L326" t="s">
        <v>444</v>
      </c>
      <c r="M326" s="30" t="s">
        <v>444</v>
      </c>
      <c r="N326" s="30" t="s">
        <v>444</v>
      </c>
      <c r="O326" t="s">
        <v>444</v>
      </c>
      <c r="P326" t="s">
        <v>444</v>
      </c>
      <c r="Q326" s="30" t="s">
        <v>444</v>
      </c>
      <c r="R326" s="30" t="s">
        <v>444</v>
      </c>
      <c r="S326" t="s">
        <v>444</v>
      </c>
      <c r="T326" t="s">
        <v>444</v>
      </c>
      <c r="U326" s="30" t="s">
        <v>444</v>
      </c>
      <c r="V326" s="30" t="s">
        <v>444</v>
      </c>
      <c r="W326" t="s">
        <v>444</v>
      </c>
      <c r="X326" t="s">
        <v>444</v>
      </c>
      <c r="Y326" s="30" t="s">
        <v>444</v>
      </c>
      <c r="Z326" s="30" t="s">
        <v>444</v>
      </c>
      <c r="AA326" t="s">
        <v>444</v>
      </c>
      <c r="AB326" t="s">
        <v>444</v>
      </c>
      <c r="AC326" s="30" t="s">
        <v>444</v>
      </c>
      <c r="AD326" s="30" t="s">
        <v>444</v>
      </c>
      <c r="AE326" t="s">
        <v>444</v>
      </c>
      <c r="AF326" t="s">
        <v>444</v>
      </c>
      <c r="AG326" s="30" t="s">
        <v>444</v>
      </c>
      <c r="AH326" s="30" t="s">
        <v>444</v>
      </c>
      <c r="AI326" t="s">
        <v>444</v>
      </c>
      <c r="AJ326" t="s">
        <v>444</v>
      </c>
      <c r="AK326" s="30" t="s">
        <v>444</v>
      </c>
      <c r="AL326" s="30" t="s">
        <v>444</v>
      </c>
      <c r="AM326" t="s">
        <v>444</v>
      </c>
      <c r="AN326" t="s">
        <v>444</v>
      </c>
      <c r="AO326" s="30" t="s">
        <v>444</v>
      </c>
      <c r="AP326" s="30" t="s">
        <v>444</v>
      </c>
      <c r="AQ326" t="s">
        <v>444</v>
      </c>
      <c r="AR326" t="s">
        <v>444</v>
      </c>
      <c r="AS326" s="30" t="s">
        <v>444</v>
      </c>
      <c r="AT326" s="30" t="s">
        <v>444</v>
      </c>
      <c r="AU326" t="s">
        <v>444</v>
      </c>
      <c r="AV326" t="s">
        <v>444</v>
      </c>
    </row>
    <row r="327" spans="1:48" x14ac:dyDescent="0.25">
      <c r="A327" t="s">
        <v>2276</v>
      </c>
      <c r="B327" t="s">
        <v>2256</v>
      </c>
      <c r="C327" t="s">
        <v>8</v>
      </c>
      <c r="D327" t="s">
        <v>15</v>
      </c>
      <c r="E327" s="30" t="s">
        <v>526</v>
      </c>
      <c r="F327" s="30" t="s">
        <v>1453</v>
      </c>
      <c r="G327" t="s">
        <v>1454</v>
      </c>
      <c r="H327" t="s">
        <v>609</v>
      </c>
      <c r="I327" s="30" t="s">
        <v>444</v>
      </c>
      <c r="J327" s="30" t="s">
        <v>444</v>
      </c>
      <c r="K327" t="s">
        <v>444</v>
      </c>
      <c r="L327" t="s">
        <v>444</v>
      </c>
      <c r="M327" s="30" t="s">
        <v>444</v>
      </c>
      <c r="N327" s="30" t="s">
        <v>444</v>
      </c>
      <c r="O327" t="s">
        <v>444</v>
      </c>
      <c r="P327" t="s">
        <v>444</v>
      </c>
      <c r="Q327" s="30" t="s">
        <v>444</v>
      </c>
      <c r="R327" s="30" t="s">
        <v>444</v>
      </c>
      <c r="S327" t="s">
        <v>444</v>
      </c>
      <c r="T327" t="s">
        <v>444</v>
      </c>
      <c r="U327" s="30" t="s">
        <v>444</v>
      </c>
      <c r="V327" s="30" t="s">
        <v>444</v>
      </c>
      <c r="W327" t="s">
        <v>444</v>
      </c>
      <c r="X327" t="s">
        <v>444</v>
      </c>
      <c r="Y327" s="30" t="s">
        <v>444</v>
      </c>
      <c r="Z327" s="30" t="s">
        <v>444</v>
      </c>
      <c r="AA327" t="s">
        <v>444</v>
      </c>
      <c r="AB327" t="s">
        <v>444</v>
      </c>
      <c r="AC327" s="30" t="s">
        <v>444</v>
      </c>
      <c r="AD327" s="30" t="s">
        <v>444</v>
      </c>
      <c r="AE327" t="s">
        <v>444</v>
      </c>
      <c r="AF327" t="s">
        <v>444</v>
      </c>
      <c r="AG327" s="30" t="s">
        <v>444</v>
      </c>
      <c r="AH327" s="30" t="s">
        <v>444</v>
      </c>
      <c r="AI327" t="s">
        <v>444</v>
      </c>
      <c r="AJ327" t="s">
        <v>444</v>
      </c>
      <c r="AK327" s="30" t="s">
        <v>444</v>
      </c>
      <c r="AL327" s="30" t="s">
        <v>444</v>
      </c>
      <c r="AM327" t="s">
        <v>444</v>
      </c>
      <c r="AN327" t="s">
        <v>444</v>
      </c>
      <c r="AO327" s="30" t="s">
        <v>444</v>
      </c>
      <c r="AP327" s="30" t="s">
        <v>444</v>
      </c>
      <c r="AQ327" t="s">
        <v>444</v>
      </c>
      <c r="AR327" t="s">
        <v>444</v>
      </c>
      <c r="AS327" s="30" t="s">
        <v>444</v>
      </c>
      <c r="AT327" s="30" t="s">
        <v>444</v>
      </c>
      <c r="AU327" t="s">
        <v>444</v>
      </c>
      <c r="AV327" t="s">
        <v>444</v>
      </c>
    </row>
    <row r="328" spans="1:48" x14ac:dyDescent="0.25">
      <c r="A328" t="s">
        <v>1018</v>
      </c>
      <c r="B328" t="s">
        <v>2256</v>
      </c>
      <c r="C328" t="s">
        <v>8</v>
      </c>
      <c r="D328" t="s">
        <v>15</v>
      </c>
      <c r="E328" s="30" t="s">
        <v>526</v>
      </c>
      <c r="F328" s="30" t="s">
        <v>1453</v>
      </c>
      <c r="G328" t="s">
        <v>1454</v>
      </c>
      <c r="H328" t="s">
        <v>609</v>
      </c>
      <c r="I328" s="30" t="s">
        <v>444</v>
      </c>
      <c r="J328" s="30" t="s">
        <v>444</v>
      </c>
      <c r="K328" t="s">
        <v>444</v>
      </c>
      <c r="L328" t="s">
        <v>444</v>
      </c>
      <c r="M328" s="30" t="s">
        <v>444</v>
      </c>
      <c r="N328" s="30" t="s">
        <v>444</v>
      </c>
      <c r="O328" t="s">
        <v>444</v>
      </c>
      <c r="P328" t="s">
        <v>444</v>
      </c>
      <c r="Q328" s="30" t="s">
        <v>444</v>
      </c>
      <c r="R328" s="30" t="s">
        <v>444</v>
      </c>
      <c r="S328" t="s">
        <v>444</v>
      </c>
      <c r="T328" t="s">
        <v>444</v>
      </c>
      <c r="U328" s="30" t="s">
        <v>444</v>
      </c>
      <c r="V328" s="30" t="s">
        <v>444</v>
      </c>
      <c r="W328" t="s">
        <v>444</v>
      </c>
      <c r="X328" t="s">
        <v>444</v>
      </c>
      <c r="Y328" s="30" t="s">
        <v>444</v>
      </c>
      <c r="Z328" s="30" t="s">
        <v>444</v>
      </c>
      <c r="AA328" t="s">
        <v>444</v>
      </c>
      <c r="AB328" t="s">
        <v>444</v>
      </c>
      <c r="AC328" s="30" t="s">
        <v>444</v>
      </c>
      <c r="AD328" s="30" t="s">
        <v>444</v>
      </c>
      <c r="AE328" t="s">
        <v>444</v>
      </c>
      <c r="AF328" t="s">
        <v>444</v>
      </c>
      <c r="AG328" s="30" t="s">
        <v>444</v>
      </c>
      <c r="AH328" s="30" t="s">
        <v>444</v>
      </c>
      <c r="AI328" t="s">
        <v>444</v>
      </c>
      <c r="AJ328" t="s">
        <v>444</v>
      </c>
      <c r="AK328" s="30" t="s">
        <v>444</v>
      </c>
      <c r="AL328" s="30" t="s">
        <v>444</v>
      </c>
      <c r="AM328" t="s">
        <v>444</v>
      </c>
      <c r="AN328" t="s">
        <v>444</v>
      </c>
      <c r="AO328" s="30" t="s">
        <v>444</v>
      </c>
      <c r="AP328" s="30" t="s">
        <v>444</v>
      </c>
      <c r="AQ328" t="s">
        <v>444</v>
      </c>
      <c r="AR328" t="s">
        <v>444</v>
      </c>
      <c r="AS328" s="30" t="s">
        <v>444</v>
      </c>
      <c r="AT328" s="30" t="s">
        <v>444</v>
      </c>
      <c r="AU328" t="s">
        <v>444</v>
      </c>
      <c r="AV328" t="s">
        <v>444</v>
      </c>
    </row>
    <row r="329" spans="1:48" x14ac:dyDescent="0.25">
      <c r="A329" t="s">
        <v>884</v>
      </c>
      <c r="B329" t="s">
        <v>2279</v>
      </c>
      <c r="C329" t="s">
        <v>8</v>
      </c>
      <c r="D329" t="s">
        <v>15</v>
      </c>
      <c r="E329" s="30" t="s">
        <v>526</v>
      </c>
      <c r="F329" s="30" t="s">
        <v>1453</v>
      </c>
      <c r="G329" t="s">
        <v>1454</v>
      </c>
      <c r="H329" t="s">
        <v>609</v>
      </c>
      <c r="I329" s="30" t="s">
        <v>622</v>
      </c>
      <c r="J329" s="30" t="s">
        <v>622</v>
      </c>
      <c r="K329" t="s">
        <v>623</v>
      </c>
      <c r="L329" t="s">
        <v>623</v>
      </c>
      <c r="M329" s="30" t="s">
        <v>444</v>
      </c>
      <c r="N329" s="30" t="s">
        <v>444</v>
      </c>
      <c r="O329" t="s">
        <v>444</v>
      </c>
      <c r="P329" t="s">
        <v>444</v>
      </c>
      <c r="Q329" s="30" t="s">
        <v>444</v>
      </c>
      <c r="R329" s="30" t="s">
        <v>444</v>
      </c>
      <c r="S329" t="s">
        <v>444</v>
      </c>
      <c r="T329" t="s">
        <v>444</v>
      </c>
      <c r="U329" s="30" t="s">
        <v>444</v>
      </c>
      <c r="V329" s="30" t="s">
        <v>444</v>
      </c>
      <c r="W329" t="s">
        <v>444</v>
      </c>
      <c r="X329" t="s">
        <v>444</v>
      </c>
      <c r="Y329" s="30" t="s">
        <v>444</v>
      </c>
      <c r="Z329" s="30" t="s">
        <v>444</v>
      </c>
      <c r="AA329" t="s">
        <v>444</v>
      </c>
      <c r="AB329" t="s">
        <v>444</v>
      </c>
      <c r="AC329" s="30" t="s">
        <v>444</v>
      </c>
      <c r="AD329" s="30" t="s">
        <v>444</v>
      </c>
      <c r="AE329" t="s">
        <v>444</v>
      </c>
      <c r="AF329" t="s">
        <v>444</v>
      </c>
      <c r="AG329" s="30" t="s">
        <v>444</v>
      </c>
      <c r="AH329" s="30" t="s">
        <v>444</v>
      </c>
      <c r="AI329" t="s">
        <v>444</v>
      </c>
      <c r="AJ329" t="s">
        <v>444</v>
      </c>
      <c r="AK329" s="30" t="s">
        <v>444</v>
      </c>
      <c r="AL329" s="30" t="s">
        <v>444</v>
      </c>
      <c r="AM329" t="s">
        <v>444</v>
      </c>
      <c r="AN329" t="s">
        <v>444</v>
      </c>
      <c r="AO329" s="30" t="s">
        <v>444</v>
      </c>
      <c r="AP329" s="30" t="s">
        <v>444</v>
      </c>
      <c r="AQ329" t="s">
        <v>444</v>
      </c>
      <c r="AR329" t="s">
        <v>444</v>
      </c>
      <c r="AS329" s="30" t="s">
        <v>444</v>
      </c>
      <c r="AT329" s="30" t="s">
        <v>444</v>
      </c>
      <c r="AU329" t="s">
        <v>444</v>
      </c>
      <c r="AV329" t="s">
        <v>444</v>
      </c>
    </row>
    <row r="330" spans="1:48" x14ac:dyDescent="0.25">
      <c r="A330" t="s">
        <v>2280</v>
      </c>
      <c r="B330" t="s">
        <v>2225</v>
      </c>
      <c r="C330" t="s">
        <v>15</v>
      </c>
      <c r="D330" t="s">
        <v>15</v>
      </c>
      <c r="E330" s="30" t="s">
        <v>526</v>
      </c>
      <c r="F330" s="30" t="s">
        <v>1453</v>
      </c>
      <c r="G330" t="s">
        <v>1454</v>
      </c>
      <c r="H330" t="s">
        <v>609</v>
      </c>
      <c r="I330" s="30" t="s">
        <v>444</v>
      </c>
      <c r="J330" s="30" t="s">
        <v>444</v>
      </c>
      <c r="K330" t="s">
        <v>444</v>
      </c>
      <c r="L330" t="s">
        <v>444</v>
      </c>
      <c r="M330" s="30" t="s">
        <v>444</v>
      </c>
      <c r="N330" s="30" t="s">
        <v>444</v>
      </c>
      <c r="O330" t="s">
        <v>444</v>
      </c>
      <c r="P330" t="s">
        <v>444</v>
      </c>
      <c r="Q330" s="30" t="s">
        <v>444</v>
      </c>
      <c r="R330" s="30" t="s">
        <v>444</v>
      </c>
      <c r="S330" t="s">
        <v>444</v>
      </c>
      <c r="T330" t="s">
        <v>444</v>
      </c>
      <c r="U330" s="30" t="s">
        <v>444</v>
      </c>
      <c r="V330" s="30" t="s">
        <v>444</v>
      </c>
      <c r="W330" t="s">
        <v>444</v>
      </c>
      <c r="X330" t="s">
        <v>444</v>
      </c>
      <c r="Y330" s="30" t="s">
        <v>444</v>
      </c>
      <c r="Z330" s="30" t="s">
        <v>444</v>
      </c>
      <c r="AA330" t="s">
        <v>444</v>
      </c>
      <c r="AB330" t="s">
        <v>444</v>
      </c>
      <c r="AC330" s="30" t="s">
        <v>444</v>
      </c>
      <c r="AD330" s="30" t="s">
        <v>444</v>
      </c>
      <c r="AE330" t="s">
        <v>444</v>
      </c>
      <c r="AF330" t="s">
        <v>444</v>
      </c>
      <c r="AG330" s="30" t="s">
        <v>444</v>
      </c>
      <c r="AH330" s="30" t="s">
        <v>444</v>
      </c>
      <c r="AI330" t="s">
        <v>444</v>
      </c>
      <c r="AJ330" t="s">
        <v>444</v>
      </c>
      <c r="AK330" s="30" t="s">
        <v>444</v>
      </c>
      <c r="AL330" s="30" t="s">
        <v>444</v>
      </c>
      <c r="AM330" t="s">
        <v>444</v>
      </c>
      <c r="AN330" t="s">
        <v>444</v>
      </c>
      <c r="AO330" s="30" t="s">
        <v>444</v>
      </c>
      <c r="AP330" s="30" t="s">
        <v>444</v>
      </c>
      <c r="AQ330" t="s">
        <v>444</v>
      </c>
      <c r="AR330" t="s">
        <v>444</v>
      </c>
      <c r="AS330" s="30" t="s">
        <v>444</v>
      </c>
      <c r="AT330" s="30" t="s">
        <v>444</v>
      </c>
      <c r="AU330" t="s">
        <v>444</v>
      </c>
      <c r="AV330" t="s">
        <v>444</v>
      </c>
    </row>
    <row r="331" spans="1:48" x14ac:dyDescent="0.25">
      <c r="A331" t="s">
        <v>2281</v>
      </c>
      <c r="B331" t="s">
        <v>2226</v>
      </c>
      <c r="C331" t="s">
        <v>15</v>
      </c>
      <c r="D331" t="s">
        <v>15</v>
      </c>
      <c r="E331" s="30" t="s">
        <v>526</v>
      </c>
      <c r="F331" s="30" t="s">
        <v>1453</v>
      </c>
      <c r="G331" t="s">
        <v>1454</v>
      </c>
      <c r="H331" t="s">
        <v>609</v>
      </c>
      <c r="I331" s="30" t="s">
        <v>444</v>
      </c>
      <c r="J331" s="30" t="s">
        <v>444</v>
      </c>
      <c r="K331" t="s">
        <v>444</v>
      </c>
      <c r="L331" t="s">
        <v>444</v>
      </c>
      <c r="M331" s="30" t="s">
        <v>444</v>
      </c>
      <c r="N331" s="30" t="s">
        <v>444</v>
      </c>
      <c r="O331" t="s">
        <v>444</v>
      </c>
      <c r="P331" t="s">
        <v>444</v>
      </c>
      <c r="Q331" s="30" t="s">
        <v>444</v>
      </c>
      <c r="R331" s="30" t="s">
        <v>444</v>
      </c>
      <c r="S331" t="s">
        <v>444</v>
      </c>
      <c r="T331" t="s">
        <v>444</v>
      </c>
      <c r="U331" s="30" t="s">
        <v>444</v>
      </c>
      <c r="V331" s="30" t="s">
        <v>444</v>
      </c>
      <c r="W331" t="s">
        <v>444</v>
      </c>
      <c r="X331" t="s">
        <v>444</v>
      </c>
      <c r="Y331" s="30" t="s">
        <v>444</v>
      </c>
      <c r="Z331" s="30" t="s">
        <v>444</v>
      </c>
      <c r="AA331" t="s">
        <v>444</v>
      </c>
      <c r="AB331" t="s">
        <v>444</v>
      </c>
      <c r="AC331" s="30" t="s">
        <v>444</v>
      </c>
      <c r="AD331" s="30" t="s">
        <v>444</v>
      </c>
      <c r="AE331" t="s">
        <v>444</v>
      </c>
      <c r="AF331" t="s">
        <v>444</v>
      </c>
      <c r="AG331" s="30" t="s">
        <v>444</v>
      </c>
      <c r="AH331" s="30" t="s">
        <v>444</v>
      </c>
      <c r="AI331" t="s">
        <v>444</v>
      </c>
      <c r="AJ331" t="s">
        <v>444</v>
      </c>
      <c r="AK331" s="30" t="s">
        <v>444</v>
      </c>
      <c r="AL331" s="30" t="s">
        <v>444</v>
      </c>
      <c r="AM331" t="s">
        <v>444</v>
      </c>
      <c r="AN331" t="s">
        <v>444</v>
      </c>
      <c r="AO331" s="30" t="s">
        <v>444</v>
      </c>
      <c r="AP331" s="30" t="s">
        <v>444</v>
      </c>
      <c r="AQ331" t="s">
        <v>444</v>
      </c>
      <c r="AR331" t="s">
        <v>444</v>
      </c>
      <c r="AS331" s="30" t="s">
        <v>444</v>
      </c>
      <c r="AT331" s="30" t="s">
        <v>444</v>
      </c>
      <c r="AU331" t="s">
        <v>444</v>
      </c>
      <c r="AV331" t="s">
        <v>444</v>
      </c>
    </row>
    <row r="332" spans="1:48" x14ac:dyDescent="0.25">
      <c r="A332" t="s">
        <v>1046</v>
      </c>
      <c r="B332" t="s">
        <v>2282</v>
      </c>
      <c r="C332" t="s">
        <v>8</v>
      </c>
      <c r="D332" t="s">
        <v>15</v>
      </c>
      <c r="E332" s="30" t="s">
        <v>571</v>
      </c>
      <c r="F332" s="30" t="s">
        <v>572</v>
      </c>
      <c r="G332" t="s">
        <v>444</v>
      </c>
      <c r="H332" t="s">
        <v>444</v>
      </c>
      <c r="I332" s="30" t="s">
        <v>444</v>
      </c>
      <c r="J332" s="30" t="s">
        <v>444</v>
      </c>
      <c r="K332" t="s">
        <v>444</v>
      </c>
      <c r="L332" t="s">
        <v>444</v>
      </c>
      <c r="M332" s="30" t="s">
        <v>444</v>
      </c>
      <c r="N332" s="30" t="s">
        <v>444</v>
      </c>
      <c r="O332" t="s">
        <v>444</v>
      </c>
      <c r="P332" t="s">
        <v>444</v>
      </c>
      <c r="Q332" s="30" t="s">
        <v>444</v>
      </c>
      <c r="R332" s="30" t="s">
        <v>444</v>
      </c>
      <c r="S332" t="s">
        <v>444</v>
      </c>
      <c r="T332" t="s">
        <v>444</v>
      </c>
      <c r="U332" s="30" t="s">
        <v>444</v>
      </c>
      <c r="V332" s="30" t="s">
        <v>444</v>
      </c>
      <c r="W332" t="s">
        <v>444</v>
      </c>
      <c r="X332" t="s">
        <v>444</v>
      </c>
      <c r="Y332" s="30" t="s">
        <v>444</v>
      </c>
      <c r="Z332" s="30" t="s">
        <v>444</v>
      </c>
      <c r="AA332" t="s">
        <v>444</v>
      </c>
      <c r="AB332" t="s">
        <v>444</v>
      </c>
      <c r="AC332" s="30" t="s">
        <v>444</v>
      </c>
      <c r="AD332" s="30" t="s">
        <v>444</v>
      </c>
      <c r="AE332" t="s">
        <v>444</v>
      </c>
      <c r="AF332" t="s">
        <v>444</v>
      </c>
      <c r="AG332" s="30" t="s">
        <v>444</v>
      </c>
      <c r="AH332" s="30" t="s">
        <v>444</v>
      </c>
      <c r="AI332" t="s">
        <v>444</v>
      </c>
      <c r="AJ332" t="s">
        <v>444</v>
      </c>
      <c r="AK332" s="30" t="s">
        <v>444</v>
      </c>
      <c r="AL332" s="30" t="s">
        <v>444</v>
      </c>
      <c r="AM332" t="s">
        <v>444</v>
      </c>
      <c r="AN332" t="s">
        <v>444</v>
      </c>
      <c r="AO332" s="30" t="s">
        <v>444</v>
      </c>
      <c r="AP332" s="30" t="s">
        <v>444</v>
      </c>
      <c r="AQ332" t="s">
        <v>444</v>
      </c>
      <c r="AR332" t="s">
        <v>444</v>
      </c>
      <c r="AS332" s="30" t="s">
        <v>444</v>
      </c>
      <c r="AT332" s="30" t="s">
        <v>444</v>
      </c>
      <c r="AU332" t="s">
        <v>444</v>
      </c>
      <c r="AV332" t="s">
        <v>444</v>
      </c>
    </row>
    <row r="333" spans="1:48" x14ac:dyDescent="0.25">
      <c r="A333" t="s">
        <v>2285</v>
      </c>
      <c r="B333" t="s">
        <v>2286</v>
      </c>
      <c r="C333" t="s">
        <v>8</v>
      </c>
      <c r="D333" t="s">
        <v>15</v>
      </c>
      <c r="E333" s="30" t="s">
        <v>492</v>
      </c>
      <c r="F333" s="30" t="s">
        <v>492</v>
      </c>
      <c r="G333" t="s">
        <v>493</v>
      </c>
      <c r="H333" t="s">
        <v>493</v>
      </c>
      <c r="I333" s="30" t="s">
        <v>258</v>
      </c>
      <c r="J333" s="30" t="s">
        <v>1404</v>
      </c>
      <c r="K333" t="s">
        <v>444</v>
      </c>
      <c r="L333" t="s">
        <v>444</v>
      </c>
      <c r="M333" s="30" t="s">
        <v>444</v>
      </c>
      <c r="N333" s="30" t="s">
        <v>444</v>
      </c>
      <c r="O333" t="s">
        <v>444</v>
      </c>
      <c r="P333" t="s">
        <v>444</v>
      </c>
      <c r="Q333" s="30" t="s">
        <v>444</v>
      </c>
      <c r="R333" s="30" t="s">
        <v>444</v>
      </c>
      <c r="S333" t="s">
        <v>444</v>
      </c>
      <c r="T333" t="s">
        <v>444</v>
      </c>
      <c r="U333" s="30" t="s">
        <v>444</v>
      </c>
      <c r="V333" s="30" t="s">
        <v>444</v>
      </c>
      <c r="W333" t="s">
        <v>444</v>
      </c>
      <c r="X333" t="s">
        <v>444</v>
      </c>
      <c r="Y333" s="30" t="s">
        <v>444</v>
      </c>
      <c r="Z333" s="30" t="s">
        <v>444</v>
      </c>
      <c r="AA333" t="s">
        <v>444</v>
      </c>
      <c r="AB333" t="s">
        <v>444</v>
      </c>
      <c r="AC333" s="30" t="s">
        <v>444</v>
      </c>
      <c r="AD333" s="30" t="s">
        <v>444</v>
      </c>
      <c r="AE333" t="s">
        <v>444</v>
      </c>
      <c r="AF333" t="s">
        <v>444</v>
      </c>
      <c r="AG333" s="30" t="s">
        <v>444</v>
      </c>
      <c r="AH333" s="30" t="s">
        <v>444</v>
      </c>
      <c r="AI333" t="s">
        <v>444</v>
      </c>
      <c r="AJ333" t="s">
        <v>444</v>
      </c>
      <c r="AK333" s="30" t="s">
        <v>444</v>
      </c>
      <c r="AL333" s="30" t="s">
        <v>444</v>
      </c>
      <c r="AM333" t="s">
        <v>444</v>
      </c>
      <c r="AN333" t="s">
        <v>444</v>
      </c>
      <c r="AO333" s="30" t="s">
        <v>444</v>
      </c>
      <c r="AP333" s="30" t="s">
        <v>444</v>
      </c>
      <c r="AQ333" t="s">
        <v>444</v>
      </c>
      <c r="AR333" t="s">
        <v>444</v>
      </c>
      <c r="AS333" s="30" t="s">
        <v>444</v>
      </c>
      <c r="AT333" s="30" t="s">
        <v>444</v>
      </c>
      <c r="AU333" t="s">
        <v>444</v>
      </c>
      <c r="AV333" t="s">
        <v>444</v>
      </c>
    </row>
    <row r="334" spans="1:48" x14ac:dyDescent="0.25">
      <c r="A334" t="s">
        <v>2287</v>
      </c>
      <c r="B334" t="s">
        <v>2288</v>
      </c>
      <c r="C334" t="s">
        <v>15</v>
      </c>
      <c r="D334" t="s">
        <v>15</v>
      </c>
      <c r="E334" s="30" t="s">
        <v>526</v>
      </c>
      <c r="F334" s="30" t="s">
        <v>1453</v>
      </c>
      <c r="G334" t="s">
        <v>587</v>
      </c>
      <c r="H334" t="s">
        <v>1455</v>
      </c>
      <c r="I334" s="30" t="s">
        <v>444</v>
      </c>
      <c r="J334" s="30" t="s">
        <v>444</v>
      </c>
      <c r="K334" t="s">
        <v>444</v>
      </c>
      <c r="L334" t="s">
        <v>444</v>
      </c>
      <c r="M334" s="30" t="s">
        <v>444</v>
      </c>
      <c r="N334" s="30" t="s">
        <v>444</v>
      </c>
      <c r="O334" t="s">
        <v>444</v>
      </c>
      <c r="P334" t="s">
        <v>444</v>
      </c>
      <c r="Q334" s="30" t="s">
        <v>444</v>
      </c>
      <c r="R334" s="30" t="s">
        <v>444</v>
      </c>
      <c r="S334" t="s">
        <v>444</v>
      </c>
      <c r="T334" t="s">
        <v>444</v>
      </c>
      <c r="U334" s="30" t="s">
        <v>444</v>
      </c>
      <c r="V334" s="30" t="s">
        <v>444</v>
      </c>
      <c r="W334" t="s">
        <v>444</v>
      </c>
      <c r="X334" t="s">
        <v>444</v>
      </c>
      <c r="Y334" s="30" t="s">
        <v>444</v>
      </c>
      <c r="Z334" s="30" t="s">
        <v>444</v>
      </c>
      <c r="AA334" t="s">
        <v>444</v>
      </c>
      <c r="AB334" t="s">
        <v>444</v>
      </c>
      <c r="AC334" s="30" t="s">
        <v>444</v>
      </c>
      <c r="AD334" s="30" t="s">
        <v>444</v>
      </c>
      <c r="AE334" t="s">
        <v>444</v>
      </c>
      <c r="AF334" t="s">
        <v>444</v>
      </c>
      <c r="AG334" s="30" t="s">
        <v>444</v>
      </c>
      <c r="AH334" s="30" t="s">
        <v>444</v>
      </c>
      <c r="AI334" t="s">
        <v>444</v>
      </c>
      <c r="AJ334" t="s">
        <v>444</v>
      </c>
      <c r="AK334" s="30" t="s">
        <v>444</v>
      </c>
      <c r="AL334" s="30" t="s">
        <v>444</v>
      </c>
      <c r="AM334" t="s">
        <v>444</v>
      </c>
      <c r="AN334" t="s">
        <v>444</v>
      </c>
      <c r="AO334" s="30" t="s">
        <v>444</v>
      </c>
      <c r="AP334" s="30" t="s">
        <v>444</v>
      </c>
      <c r="AQ334" t="s">
        <v>444</v>
      </c>
      <c r="AR334" t="s">
        <v>444</v>
      </c>
      <c r="AS334" s="30" t="s">
        <v>444</v>
      </c>
      <c r="AT334" s="30" t="s">
        <v>444</v>
      </c>
      <c r="AU334" t="s">
        <v>444</v>
      </c>
      <c r="AV334" t="s">
        <v>444</v>
      </c>
    </row>
    <row r="335" spans="1:48" x14ac:dyDescent="0.25">
      <c r="A335" t="s">
        <v>2291</v>
      </c>
      <c r="B335" t="s">
        <v>2292</v>
      </c>
      <c r="C335" t="s">
        <v>15</v>
      </c>
      <c r="D335" t="s">
        <v>15</v>
      </c>
      <c r="E335" s="30" t="s">
        <v>1733</v>
      </c>
      <c r="F335" s="30" t="s">
        <v>475</v>
      </c>
      <c r="G335" t="s">
        <v>444</v>
      </c>
      <c r="H335" t="s">
        <v>444</v>
      </c>
      <c r="I335" s="30" t="s">
        <v>444</v>
      </c>
      <c r="J335" s="30" t="s">
        <v>444</v>
      </c>
      <c r="K335" t="s">
        <v>444</v>
      </c>
      <c r="L335" t="s">
        <v>444</v>
      </c>
      <c r="M335" s="30" t="s">
        <v>444</v>
      </c>
      <c r="N335" s="30" t="s">
        <v>444</v>
      </c>
      <c r="O335" t="s">
        <v>444</v>
      </c>
      <c r="P335" t="s">
        <v>444</v>
      </c>
      <c r="Q335" s="30" t="s">
        <v>444</v>
      </c>
      <c r="R335" s="30" t="s">
        <v>444</v>
      </c>
      <c r="S335" t="s">
        <v>444</v>
      </c>
      <c r="T335" t="s">
        <v>444</v>
      </c>
      <c r="U335" s="30" t="s">
        <v>444</v>
      </c>
      <c r="V335" s="30" t="s">
        <v>444</v>
      </c>
      <c r="W335" t="s">
        <v>444</v>
      </c>
      <c r="X335" t="s">
        <v>444</v>
      </c>
      <c r="Y335" s="30" t="s">
        <v>444</v>
      </c>
      <c r="Z335" s="30" t="s">
        <v>444</v>
      </c>
      <c r="AA335" t="s">
        <v>444</v>
      </c>
      <c r="AB335" t="s">
        <v>444</v>
      </c>
      <c r="AC335" s="30" t="s">
        <v>444</v>
      </c>
      <c r="AD335" s="30" t="s">
        <v>444</v>
      </c>
      <c r="AE335" t="s">
        <v>444</v>
      </c>
      <c r="AF335" t="s">
        <v>444</v>
      </c>
      <c r="AG335" s="30" t="s">
        <v>444</v>
      </c>
      <c r="AH335" s="30" t="s">
        <v>444</v>
      </c>
      <c r="AI335" t="s">
        <v>444</v>
      </c>
      <c r="AJ335" t="s">
        <v>444</v>
      </c>
      <c r="AK335" s="30" t="s">
        <v>444</v>
      </c>
      <c r="AL335" s="30" t="s">
        <v>444</v>
      </c>
      <c r="AM335" t="s">
        <v>444</v>
      </c>
      <c r="AN335" t="s">
        <v>444</v>
      </c>
      <c r="AO335" s="30" t="s">
        <v>444</v>
      </c>
      <c r="AP335" s="30" t="s">
        <v>444</v>
      </c>
      <c r="AQ335" t="s">
        <v>444</v>
      </c>
      <c r="AR335" t="s">
        <v>444</v>
      </c>
      <c r="AS335" s="30" t="s">
        <v>444</v>
      </c>
      <c r="AT335" s="30" t="s">
        <v>444</v>
      </c>
      <c r="AU335" t="s">
        <v>444</v>
      </c>
      <c r="AV335" t="s">
        <v>444</v>
      </c>
    </row>
    <row r="336" spans="1:48" x14ac:dyDescent="0.25">
      <c r="A336" t="s">
        <v>885</v>
      </c>
      <c r="B336" t="s">
        <v>2294</v>
      </c>
      <c r="C336" t="s">
        <v>8</v>
      </c>
      <c r="D336" t="s">
        <v>15</v>
      </c>
      <c r="E336" s="30" t="s">
        <v>446</v>
      </c>
      <c r="F336" s="30" t="s">
        <v>475</v>
      </c>
      <c r="G336" t="s">
        <v>481</v>
      </c>
      <c r="H336" t="s">
        <v>496</v>
      </c>
      <c r="I336" s="30" t="s">
        <v>499</v>
      </c>
      <c r="J336" s="30" t="s">
        <v>499</v>
      </c>
      <c r="K336" t="s">
        <v>502</v>
      </c>
      <c r="L336" t="s">
        <v>248</v>
      </c>
      <c r="M336" s="30" t="s">
        <v>479</v>
      </c>
      <c r="N336" s="30" t="s">
        <v>1399</v>
      </c>
      <c r="O336" t="s">
        <v>444</v>
      </c>
      <c r="P336" t="s">
        <v>444</v>
      </c>
      <c r="Q336" s="30" t="s">
        <v>444</v>
      </c>
      <c r="R336" s="30" t="s">
        <v>444</v>
      </c>
      <c r="S336" t="s">
        <v>444</v>
      </c>
      <c r="T336" t="s">
        <v>444</v>
      </c>
      <c r="U336" s="30" t="s">
        <v>444</v>
      </c>
      <c r="V336" s="30" t="s">
        <v>444</v>
      </c>
      <c r="W336" t="s">
        <v>444</v>
      </c>
      <c r="X336" t="s">
        <v>444</v>
      </c>
      <c r="Y336" s="30" t="s">
        <v>444</v>
      </c>
      <c r="Z336" s="30" t="s">
        <v>444</v>
      </c>
      <c r="AA336" t="s">
        <v>444</v>
      </c>
      <c r="AB336" t="s">
        <v>444</v>
      </c>
      <c r="AC336" s="30" t="s">
        <v>444</v>
      </c>
      <c r="AD336" s="30" t="s">
        <v>444</v>
      </c>
      <c r="AE336" t="s">
        <v>444</v>
      </c>
      <c r="AF336" t="s">
        <v>444</v>
      </c>
      <c r="AG336" s="30" t="s">
        <v>444</v>
      </c>
      <c r="AH336" s="30" t="s">
        <v>444</v>
      </c>
      <c r="AI336" t="s">
        <v>444</v>
      </c>
      <c r="AJ336" t="s">
        <v>444</v>
      </c>
      <c r="AK336" s="30" t="s">
        <v>444</v>
      </c>
      <c r="AL336" s="30" t="s">
        <v>444</v>
      </c>
      <c r="AM336" t="s">
        <v>444</v>
      </c>
      <c r="AN336" t="s">
        <v>444</v>
      </c>
      <c r="AO336" s="30" t="s">
        <v>444</v>
      </c>
      <c r="AP336" s="30" t="s">
        <v>444</v>
      </c>
      <c r="AQ336" t="s">
        <v>444</v>
      </c>
      <c r="AR336" t="s">
        <v>444</v>
      </c>
      <c r="AS336" s="30" t="s">
        <v>444</v>
      </c>
      <c r="AT336" s="30" t="s">
        <v>444</v>
      </c>
      <c r="AU336" t="s">
        <v>444</v>
      </c>
      <c r="AV336" t="s">
        <v>444</v>
      </c>
    </row>
    <row r="337" spans="1:48" x14ac:dyDescent="0.25">
      <c r="A337" t="s">
        <v>2297</v>
      </c>
      <c r="B337" t="s">
        <v>2298</v>
      </c>
      <c r="C337" t="s">
        <v>8</v>
      </c>
      <c r="D337" t="s">
        <v>15</v>
      </c>
      <c r="E337" s="30" t="s">
        <v>1416</v>
      </c>
      <c r="F337" s="30" t="s">
        <v>480</v>
      </c>
      <c r="G337" t="s">
        <v>444</v>
      </c>
      <c r="H337" t="s">
        <v>444</v>
      </c>
      <c r="I337" s="30" t="s">
        <v>444</v>
      </c>
      <c r="J337" s="30" t="s">
        <v>444</v>
      </c>
      <c r="K337" t="s">
        <v>444</v>
      </c>
      <c r="L337" t="s">
        <v>444</v>
      </c>
      <c r="M337" s="30" t="s">
        <v>444</v>
      </c>
      <c r="N337" s="30" t="s">
        <v>444</v>
      </c>
      <c r="O337" t="s">
        <v>444</v>
      </c>
      <c r="P337" t="s">
        <v>444</v>
      </c>
      <c r="Q337" s="30" t="s">
        <v>444</v>
      </c>
      <c r="R337" s="30" t="s">
        <v>444</v>
      </c>
      <c r="S337" t="s">
        <v>444</v>
      </c>
      <c r="T337" t="s">
        <v>444</v>
      </c>
      <c r="U337" s="30" t="s">
        <v>444</v>
      </c>
      <c r="V337" s="30" t="s">
        <v>444</v>
      </c>
      <c r="W337" t="s">
        <v>444</v>
      </c>
      <c r="X337" t="s">
        <v>444</v>
      </c>
      <c r="Y337" s="30" t="s">
        <v>444</v>
      </c>
      <c r="Z337" s="30" t="s">
        <v>444</v>
      </c>
      <c r="AA337" t="s">
        <v>444</v>
      </c>
      <c r="AB337" t="s">
        <v>444</v>
      </c>
      <c r="AC337" s="30" t="s">
        <v>444</v>
      </c>
      <c r="AD337" s="30" t="s">
        <v>444</v>
      </c>
      <c r="AE337" t="s">
        <v>444</v>
      </c>
      <c r="AF337" t="s">
        <v>444</v>
      </c>
      <c r="AG337" s="30" t="s">
        <v>444</v>
      </c>
      <c r="AH337" s="30" t="s">
        <v>444</v>
      </c>
      <c r="AI337" t="s">
        <v>444</v>
      </c>
      <c r="AJ337" t="s">
        <v>444</v>
      </c>
      <c r="AK337" s="30" t="s">
        <v>444</v>
      </c>
      <c r="AL337" s="30" t="s">
        <v>444</v>
      </c>
      <c r="AM337" t="s">
        <v>444</v>
      </c>
      <c r="AN337" t="s">
        <v>444</v>
      </c>
      <c r="AO337" s="30" t="s">
        <v>444</v>
      </c>
      <c r="AP337" s="30" t="s">
        <v>444</v>
      </c>
      <c r="AQ337" t="s">
        <v>444</v>
      </c>
      <c r="AR337" t="s">
        <v>444</v>
      </c>
      <c r="AS337" s="30" t="s">
        <v>444</v>
      </c>
      <c r="AT337" s="30" t="s">
        <v>444</v>
      </c>
      <c r="AU337" t="s">
        <v>444</v>
      </c>
      <c r="AV337" t="s">
        <v>444</v>
      </c>
    </row>
    <row r="338" spans="1:48" x14ac:dyDescent="0.25">
      <c r="A338" t="s">
        <v>867</v>
      </c>
      <c r="B338" t="s">
        <v>2301</v>
      </c>
      <c r="C338" t="s">
        <v>8</v>
      </c>
      <c r="D338" t="s">
        <v>15</v>
      </c>
      <c r="E338" s="30" t="s">
        <v>571</v>
      </c>
      <c r="F338" s="30" t="s">
        <v>572</v>
      </c>
      <c r="G338" t="s">
        <v>444</v>
      </c>
      <c r="H338" t="s">
        <v>444</v>
      </c>
      <c r="I338" s="30" t="s">
        <v>444</v>
      </c>
      <c r="J338" s="30" t="s">
        <v>444</v>
      </c>
      <c r="K338" t="s">
        <v>444</v>
      </c>
      <c r="L338" t="s">
        <v>444</v>
      </c>
      <c r="M338" s="30" t="s">
        <v>444</v>
      </c>
      <c r="N338" s="30" t="s">
        <v>444</v>
      </c>
      <c r="O338" t="s">
        <v>444</v>
      </c>
      <c r="P338" t="s">
        <v>444</v>
      </c>
      <c r="Q338" s="30" t="s">
        <v>444</v>
      </c>
      <c r="R338" s="30" t="s">
        <v>444</v>
      </c>
      <c r="S338" t="s">
        <v>444</v>
      </c>
      <c r="T338" t="s">
        <v>444</v>
      </c>
      <c r="U338" s="30" t="s">
        <v>444</v>
      </c>
      <c r="V338" s="30" t="s">
        <v>444</v>
      </c>
      <c r="W338" t="s">
        <v>444</v>
      </c>
      <c r="X338" t="s">
        <v>444</v>
      </c>
      <c r="Y338" s="30" t="s">
        <v>444</v>
      </c>
      <c r="Z338" s="30" t="s">
        <v>444</v>
      </c>
      <c r="AA338" t="s">
        <v>444</v>
      </c>
      <c r="AB338" t="s">
        <v>444</v>
      </c>
      <c r="AC338" s="30" t="s">
        <v>444</v>
      </c>
      <c r="AD338" s="30" t="s">
        <v>444</v>
      </c>
      <c r="AE338" t="s">
        <v>444</v>
      </c>
      <c r="AF338" t="s">
        <v>444</v>
      </c>
      <c r="AG338" s="30" t="s">
        <v>444</v>
      </c>
      <c r="AH338" s="30" t="s">
        <v>444</v>
      </c>
      <c r="AI338" t="s">
        <v>444</v>
      </c>
      <c r="AJ338" t="s">
        <v>444</v>
      </c>
      <c r="AK338" s="30" t="s">
        <v>444</v>
      </c>
      <c r="AL338" s="30" t="s">
        <v>444</v>
      </c>
      <c r="AM338" t="s">
        <v>444</v>
      </c>
      <c r="AN338" t="s">
        <v>444</v>
      </c>
      <c r="AO338" s="30" t="s">
        <v>444</v>
      </c>
      <c r="AP338" s="30" t="s">
        <v>444</v>
      </c>
      <c r="AQ338" t="s">
        <v>444</v>
      </c>
      <c r="AR338" t="s">
        <v>444</v>
      </c>
      <c r="AS338" s="30" t="s">
        <v>444</v>
      </c>
      <c r="AT338" s="30" t="s">
        <v>444</v>
      </c>
      <c r="AU338" t="s">
        <v>444</v>
      </c>
      <c r="AV338" t="s">
        <v>444</v>
      </c>
    </row>
    <row r="339" spans="1:48" x14ac:dyDescent="0.25">
      <c r="A339" t="s">
        <v>868</v>
      </c>
      <c r="B339" t="s">
        <v>2302</v>
      </c>
      <c r="C339" t="s">
        <v>8</v>
      </c>
      <c r="D339" t="s">
        <v>15</v>
      </c>
      <c r="E339" s="30" t="s">
        <v>1416</v>
      </c>
      <c r="F339" s="30" t="s">
        <v>480</v>
      </c>
      <c r="G339" t="s">
        <v>444</v>
      </c>
      <c r="H339" t="s">
        <v>444</v>
      </c>
      <c r="I339" s="30" t="s">
        <v>444</v>
      </c>
      <c r="J339" s="30" t="s">
        <v>444</v>
      </c>
      <c r="K339" t="s">
        <v>444</v>
      </c>
      <c r="L339" t="s">
        <v>444</v>
      </c>
      <c r="M339" s="30" t="s">
        <v>444</v>
      </c>
      <c r="N339" s="30" t="s">
        <v>444</v>
      </c>
      <c r="O339" t="s">
        <v>444</v>
      </c>
      <c r="P339" t="s">
        <v>444</v>
      </c>
      <c r="Q339" s="30" t="s">
        <v>444</v>
      </c>
      <c r="R339" s="30" t="s">
        <v>444</v>
      </c>
      <c r="S339" t="s">
        <v>444</v>
      </c>
      <c r="T339" t="s">
        <v>444</v>
      </c>
      <c r="U339" s="30" t="s">
        <v>444</v>
      </c>
      <c r="V339" s="30" t="s">
        <v>444</v>
      </c>
      <c r="W339" t="s">
        <v>444</v>
      </c>
      <c r="X339" t="s">
        <v>444</v>
      </c>
      <c r="Y339" s="30" t="s">
        <v>444</v>
      </c>
      <c r="Z339" s="30" t="s">
        <v>444</v>
      </c>
      <c r="AA339" t="s">
        <v>444</v>
      </c>
      <c r="AB339" t="s">
        <v>444</v>
      </c>
      <c r="AC339" s="30" t="s">
        <v>444</v>
      </c>
      <c r="AD339" s="30" t="s">
        <v>444</v>
      </c>
      <c r="AE339" t="s">
        <v>444</v>
      </c>
      <c r="AF339" t="s">
        <v>444</v>
      </c>
      <c r="AG339" s="30" t="s">
        <v>444</v>
      </c>
      <c r="AH339" s="30" t="s">
        <v>444</v>
      </c>
      <c r="AI339" t="s">
        <v>444</v>
      </c>
      <c r="AJ339" t="s">
        <v>444</v>
      </c>
      <c r="AK339" s="30" t="s">
        <v>444</v>
      </c>
      <c r="AL339" s="30" t="s">
        <v>444</v>
      </c>
      <c r="AM339" t="s">
        <v>444</v>
      </c>
      <c r="AN339" t="s">
        <v>444</v>
      </c>
      <c r="AO339" s="30" t="s">
        <v>444</v>
      </c>
      <c r="AP339" s="30" t="s">
        <v>444</v>
      </c>
      <c r="AQ339" t="s">
        <v>444</v>
      </c>
      <c r="AR339" t="s">
        <v>444</v>
      </c>
      <c r="AS339" s="30" t="s">
        <v>444</v>
      </c>
      <c r="AT339" s="30" t="s">
        <v>444</v>
      </c>
      <c r="AU339" t="s">
        <v>444</v>
      </c>
      <c r="AV339" t="s">
        <v>444</v>
      </c>
    </row>
    <row r="340" spans="1:48" x14ac:dyDescent="0.25">
      <c r="A340" t="s">
        <v>2303</v>
      </c>
      <c r="B340" t="s">
        <v>2304</v>
      </c>
      <c r="C340" t="s">
        <v>15</v>
      </c>
      <c r="D340" t="s">
        <v>15</v>
      </c>
      <c r="E340" s="30" t="s">
        <v>571</v>
      </c>
      <c r="F340" s="30" t="s">
        <v>574</v>
      </c>
      <c r="G340" t="s">
        <v>444</v>
      </c>
      <c r="H340" t="s">
        <v>444</v>
      </c>
      <c r="I340" s="30" t="s">
        <v>444</v>
      </c>
      <c r="J340" s="30" t="s">
        <v>444</v>
      </c>
      <c r="K340" t="s">
        <v>444</v>
      </c>
      <c r="L340" t="s">
        <v>444</v>
      </c>
      <c r="M340" s="30" t="s">
        <v>444</v>
      </c>
      <c r="N340" s="30" t="s">
        <v>444</v>
      </c>
      <c r="O340" t="s">
        <v>444</v>
      </c>
      <c r="P340" t="s">
        <v>444</v>
      </c>
      <c r="Q340" s="30" t="s">
        <v>444</v>
      </c>
      <c r="R340" s="30" t="s">
        <v>444</v>
      </c>
      <c r="S340" t="s">
        <v>444</v>
      </c>
      <c r="T340" t="s">
        <v>444</v>
      </c>
      <c r="U340" s="30" t="s">
        <v>444</v>
      </c>
      <c r="V340" s="30" t="s">
        <v>444</v>
      </c>
      <c r="W340" t="s">
        <v>444</v>
      </c>
      <c r="X340" t="s">
        <v>444</v>
      </c>
      <c r="Y340" s="30" t="s">
        <v>444</v>
      </c>
      <c r="Z340" s="30" t="s">
        <v>444</v>
      </c>
      <c r="AA340" t="s">
        <v>444</v>
      </c>
      <c r="AB340" t="s">
        <v>444</v>
      </c>
      <c r="AC340" s="30" t="s">
        <v>444</v>
      </c>
      <c r="AD340" s="30" t="s">
        <v>444</v>
      </c>
      <c r="AE340" t="s">
        <v>444</v>
      </c>
      <c r="AF340" t="s">
        <v>444</v>
      </c>
      <c r="AG340" s="30" t="s">
        <v>444</v>
      </c>
      <c r="AH340" s="30" t="s">
        <v>444</v>
      </c>
      <c r="AI340" t="s">
        <v>444</v>
      </c>
      <c r="AJ340" t="s">
        <v>444</v>
      </c>
      <c r="AK340" s="30" t="s">
        <v>444</v>
      </c>
      <c r="AL340" s="30" t="s">
        <v>444</v>
      </c>
      <c r="AM340" t="s">
        <v>444</v>
      </c>
      <c r="AN340" t="s">
        <v>444</v>
      </c>
      <c r="AO340" s="30" t="s">
        <v>444</v>
      </c>
      <c r="AP340" s="30" t="s">
        <v>444</v>
      </c>
      <c r="AQ340" t="s">
        <v>444</v>
      </c>
      <c r="AR340" t="s">
        <v>444</v>
      </c>
      <c r="AS340" s="30" t="s">
        <v>444</v>
      </c>
      <c r="AT340" s="30" t="s">
        <v>444</v>
      </c>
      <c r="AU340" t="s">
        <v>444</v>
      </c>
      <c r="AV340" t="s">
        <v>444</v>
      </c>
    </row>
    <row r="341" spans="1:48" x14ac:dyDescent="0.25">
      <c r="A341" t="s">
        <v>2305</v>
      </c>
      <c r="B341" t="s">
        <v>2306</v>
      </c>
      <c r="C341" t="s">
        <v>15</v>
      </c>
      <c r="D341" t="s">
        <v>15</v>
      </c>
      <c r="E341" s="30" t="s">
        <v>184</v>
      </c>
      <c r="F341" s="30" t="s">
        <v>2143</v>
      </c>
      <c r="G341" t="s">
        <v>487</v>
      </c>
      <c r="H341" t="s">
        <v>480</v>
      </c>
      <c r="I341" s="30" t="s">
        <v>444</v>
      </c>
      <c r="J341" s="30" t="s">
        <v>444</v>
      </c>
      <c r="K341" t="s">
        <v>444</v>
      </c>
      <c r="L341" t="s">
        <v>444</v>
      </c>
      <c r="M341" s="30" t="s">
        <v>444</v>
      </c>
      <c r="N341" s="30" t="s">
        <v>444</v>
      </c>
      <c r="O341" t="s">
        <v>444</v>
      </c>
      <c r="P341" t="s">
        <v>444</v>
      </c>
      <c r="Q341" s="30" t="s">
        <v>444</v>
      </c>
      <c r="R341" s="30" t="s">
        <v>444</v>
      </c>
      <c r="S341" t="s">
        <v>444</v>
      </c>
      <c r="T341" t="s">
        <v>444</v>
      </c>
      <c r="U341" s="30" t="s">
        <v>444</v>
      </c>
      <c r="V341" s="30" t="s">
        <v>444</v>
      </c>
      <c r="W341" t="s">
        <v>444</v>
      </c>
      <c r="X341" t="s">
        <v>444</v>
      </c>
      <c r="Y341" s="30" t="s">
        <v>444</v>
      </c>
      <c r="Z341" s="30" t="s">
        <v>444</v>
      </c>
      <c r="AA341" t="s">
        <v>444</v>
      </c>
      <c r="AB341" t="s">
        <v>444</v>
      </c>
      <c r="AC341" s="30" t="s">
        <v>444</v>
      </c>
      <c r="AD341" s="30" t="s">
        <v>444</v>
      </c>
      <c r="AE341" t="s">
        <v>444</v>
      </c>
      <c r="AF341" t="s">
        <v>444</v>
      </c>
      <c r="AG341" s="30" t="s">
        <v>444</v>
      </c>
      <c r="AH341" s="30" t="s">
        <v>444</v>
      </c>
      <c r="AI341" t="s">
        <v>444</v>
      </c>
      <c r="AJ341" t="s">
        <v>444</v>
      </c>
      <c r="AK341" s="30" t="s">
        <v>444</v>
      </c>
      <c r="AL341" s="30" t="s">
        <v>444</v>
      </c>
      <c r="AM341" t="s">
        <v>444</v>
      </c>
      <c r="AN341" t="s">
        <v>444</v>
      </c>
      <c r="AO341" s="30" t="s">
        <v>444</v>
      </c>
      <c r="AP341" s="30" t="s">
        <v>444</v>
      </c>
      <c r="AQ341" t="s">
        <v>444</v>
      </c>
      <c r="AR341" t="s">
        <v>444</v>
      </c>
      <c r="AS341" s="30" t="s">
        <v>444</v>
      </c>
      <c r="AT341" s="30" t="s">
        <v>444</v>
      </c>
      <c r="AU341" t="s">
        <v>444</v>
      </c>
      <c r="AV341" t="s">
        <v>444</v>
      </c>
    </row>
    <row r="342" spans="1:48" x14ac:dyDescent="0.25">
      <c r="A342" t="s">
        <v>1057</v>
      </c>
      <c r="B342" t="s">
        <v>2307</v>
      </c>
      <c r="C342" t="s">
        <v>8</v>
      </c>
      <c r="D342" t="s">
        <v>15</v>
      </c>
      <c r="E342" s="30" t="s">
        <v>526</v>
      </c>
      <c r="F342" s="30" t="s">
        <v>1453</v>
      </c>
      <c r="G342" t="s">
        <v>1454</v>
      </c>
      <c r="H342" t="s">
        <v>609</v>
      </c>
      <c r="I342" s="30" t="s">
        <v>444</v>
      </c>
      <c r="J342" s="30" t="s">
        <v>444</v>
      </c>
      <c r="K342" t="s">
        <v>444</v>
      </c>
      <c r="L342" t="s">
        <v>444</v>
      </c>
      <c r="M342" s="30" t="s">
        <v>444</v>
      </c>
      <c r="N342" s="30" t="s">
        <v>444</v>
      </c>
      <c r="O342" t="s">
        <v>444</v>
      </c>
      <c r="P342" t="s">
        <v>444</v>
      </c>
      <c r="Q342" s="30" t="s">
        <v>444</v>
      </c>
      <c r="R342" s="30" t="s">
        <v>444</v>
      </c>
      <c r="S342" t="s">
        <v>444</v>
      </c>
      <c r="T342" t="s">
        <v>444</v>
      </c>
      <c r="U342" s="30" t="s">
        <v>444</v>
      </c>
      <c r="V342" s="30" t="s">
        <v>444</v>
      </c>
      <c r="W342" t="s">
        <v>444</v>
      </c>
      <c r="X342" t="s">
        <v>444</v>
      </c>
      <c r="Y342" s="30" t="s">
        <v>444</v>
      </c>
      <c r="Z342" s="30" t="s">
        <v>444</v>
      </c>
      <c r="AA342" t="s">
        <v>444</v>
      </c>
      <c r="AB342" t="s">
        <v>444</v>
      </c>
      <c r="AC342" s="30" t="s">
        <v>444</v>
      </c>
      <c r="AD342" s="30" t="s">
        <v>444</v>
      </c>
      <c r="AE342" t="s">
        <v>444</v>
      </c>
      <c r="AF342" t="s">
        <v>444</v>
      </c>
      <c r="AG342" s="30" t="s">
        <v>444</v>
      </c>
      <c r="AH342" s="30" t="s">
        <v>444</v>
      </c>
      <c r="AI342" t="s">
        <v>444</v>
      </c>
      <c r="AJ342" t="s">
        <v>444</v>
      </c>
      <c r="AK342" s="30" t="s">
        <v>444</v>
      </c>
      <c r="AL342" s="30" t="s">
        <v>444</v>
      </c>
      <c r="AM342" t="s">
        <v>444</v>
      </c>
      <c r="AN342" t="s">
        <v>444</v>
      </c>
      <c r="AO342" s="30" t="s">
        <v>444</v>
      </c>
      <c r="AP342" s="30" t="s">
        <v>444</v>
      </c>
      <c r="AQ342" t="s">
        <v>444</v>
      </c>
      <c r="AR342" t="s">
        <v>444</v>
      </c>
      <c r="AS342" s="30" t="s">
        <v>444</v>
      </c>
      <c r="AT342" s="30" t="s">
        <v>444</v>
      </c>
      <c r="AU342" t="s">
        <v>444</v>
      </c>
      <c r="AV342" t="s">
        <v>444</v>
      </c>
    </row>
    <row r="343" spans="1:48" x14ac:dyDescent="0.25">
      <c r="A343" t="s">
        <v>790</v>
      </c>
      <c r="B343" t="s">
        <v>2312</v>
      </c>
      <c r="C343" t="s">
        <v>8</v>
      </c>
      <c r="D343" t="s">
        <v>15</v>
      </c>
      <c r="E343" s="30" t="s">
        <v>460</v>
      </c>
      <c r="F343" s="30" t="s">
        <v>460</v>
      </c>
      <c r="G343" t="s">
        <v>474</v>
      </c>
      <c r="H343" t="s">
        <v>474</v>
      </c>
      <c r="I343" s="30" t="s">
        <v>444</v>
      </c>
      <c r="J343" s="30" t="s">
        <v>444</v>
      </c>
      <c r="K343" t="s">
        <v>444</v>
      </c>
      <c r="L343" t="s">
        <v>444</v>
      </c>
      <c r="M343" s="30" t="s">
        <v>444</v>
      </c>
      <c r="N343" s="30" t="s">
        <v>444</v>
      </c>
      <c r="O343" t="s">
        <v>444</v>
      </c>
      <c r="P343" t="s">
        <v>444</v>
      </c>
      <c r="Q343" s="30" t="s">
        <v>444</v>
      </c>
      <c r="R343" s="30" t="s">
        <v>444</v>
      </c>
      <c r="S343" t="s">
        <v>444</v>
      </c>
      <c r="T343" t="s">
        <v>444</v>
      </c>
      <c r="U343" s="30" t="s">
        <v>444</v>
      </c>
      <c r="V343" s="30" t="s">
        <v>444</v>
      </c>
      <c r="W343" t="s">
        <v>444</v>
      </c>
      <c r="X343" t="s">
        <v>444</v>
      </c>
      <c r="Y343" s="30" t="s">
        <v>444</v>
      </c>
      <c r="Z343" s="30" t="s">
        <v>444</v>
      </c>
      <c r="AA343" t="s">
        <v>444</v>
      </c>
      <c r="AB343" t="s">
        <v>444</v>
      </c>
      <c r="AC343" s="30" t="s">
        <v>444</v>
      </c>
      <c r="AD343" s="30" t="s">
        <v>444</v>
      </c>
      <c r="AE343" t="s">
        <v>444</v>
      </c>
      <c r="AF343" t="s">
        <v>444</v>
      </c>
      <c r="AG343" s="30" t="s">
        <v>444</v>
      </c>
      <c r="AH343" s="30" t="s">
        <v>444</v>
      </c>
      <c r="AI343" t="s">
        <v>444</v>
      </c>
      <c r="AJ343" t="s">
        <v>444</v>
      </c>
      <c r="AK343" s="30" t="s">
        <v>444</v>
      </c>
      <c r="AL343" s="30" t="s">
        <v>444</v>
      </c>
      <c r="AM343" t="s">
        <v>444</v>
      </c>
      <c r="AN343" t="s">
        <v>444</v>
      </c>
      <c r="AO343" s="30" t="s">
        <v>444</v>
      </c>
      <c r="AP343" s="30" t="s">
        <v>444</v>
      </c>
      <c r="AQ343" t="s">
        <v>444</v>
      </c>
      <c r="AR343" t="s">
        <v>444</v>
      </c>
      <c r="AS343" s="30" t="s">
        <v>444</v>
      </c>
      <c r="AT343" s="30" t="s">
        <v>444</v>
      </c>
      <c r="AU343" t="s">
        <v>444</v>
      </c>
      <c r="AV343" t="s">
        <v>444</v>
      </c>
    </row>
    <row r="344" spans="1:48" x14ac:dyDescent="0.25">
      <c r="A344" t="s">
        <v>869</v>
      </c>
      <c r="B344" t="s">
        <v>2313</v>
      </c>
      <c r="C344" t="s">
        <v>8</v>
      </c>
      <c r="D344" t="s">
        <v>15</v>
      </c>
      <c r="E344" s="30" t="s">
        <v>446</v>
      </c>
      <c r="F344" s="30" t="s">
        <v>475</v>
      </c>
      <c r="G344" t="s">
        <v>481</v>
      </c>
      <c r="H344" t="s">
        <v>1423</v>
      </c>
      <c r="I344" s="30" t="s">
        <v>1424</v>
      </c>
      <c r="J344" s="30" t="s">
        <v>1425</v>
      </c>
      <c r="K344" t="s">
        <v>479</v>
      </c>
      <c r="L344" t="s">
        <v>1399</v>
      </c>
      <c r="M344" s="30" t="s">
        <v>444</v>
      </c>
      <c r="N344" s="30" t="s">
        <v>444</v>
      </c>
      <c r="O344" t="s">
        <v>444</v>
      </c>
      <c r="P344" t="s">
        <v>444</v>
      </c>
      <c r="Q344" s="30" t="s">
        <v>444</v>
      </c>
      <c r="R344" s="30" t="s">
        <v>444</v>
      </c>
      <c r="S344" t="s">
        <v>444</v>
      </c>
      <c r="T344" t="s">
        <v>444</v>
      </c>
      <c r="U344" s="30" t="s">
        <v>444</v>
      </c>
      <c r="V344" s="30" t="s">
        <v>444</v>
      </c>
      <c r="W344" t="s">
        <v>444</v>
      </c>
      <c r="X344" t="s">
        <v>444</v>
      </c>
      <c r="Y344" s="30" t="s">
        <v>444</v>
      </c>
      <c r="Z344" s="30" t="s">
        <v>444</v>
      </c>
      <c r="AA344" t="s">
        <v>444</v>
      </c>
      <c r="AB344" t="s">
        <v>444</v>
      </c>
      <c r="AC344" s="30" t="s">
        <v>444</v>
      </c>
      <c r="AD344" s="30" t="s">
        <v>444</v>
      </c>
      <c r="AE344" t="s">
        <v>444</v>
      </c>
      <c r="AF344" t="s">
        <v>444</v>
      </c>
      <c r="AG344" s="30" t="s">
        <v>444</v>
      </c>
      <c r="AH344" s="30" t="s">
        <v>444</v>
      </c>
      <c r="AI344" t="s">
        <v>444</v>
      </c>
      <c r="AJ344" t="s">
        <v>444</v>
      </c>
      <c r="AK344" s="30" t="s">
        <v>444</v>
      </c>
      <c r="AL344" s="30" t="s">
        <v>444</v>
      </c>
      <c r="AM344" t="s">
        <v>444</v>
      </c>
      <c r="AN344" t="s">
        <v>444</v>
      </c>
      <c r="AO344" s="30" t="s">
        <v>444</v>
      </c>
      <c r="AP344" s="30" t="s">
        <v>444</v>
      </c>
      <c r="AQ344" t="s">
        <v>444</v>
      </c>
      <c r="AR344" t="s">
        <v>444</v>
      </c>
      <c r="AS344" s="30" t="s">
        <v>444</v>
      </c>
      <c r="AT344" s="30" t="s">
        <v>444</v>
      </c>
      <c r="AU344" t="s">
        <v>444</v>
      </c>
      <c r="AV344" t="s">
        <v>444</v>
      </c>
    </row>
    <row r="345" spans="1:48" x14ac:dyDescent="0.25">
      <c r="A345" t="s">
        <v>2315</v>
      </c>
      <c r="B345" t="s">
        <v>2316</v>
      </c>
      <c r="C345" t="s">
        <v>8</v>
      </c>
      <c r="D345" t="s">
        <v>15</v>
      </c>
      <c r="E345" s="30" t="s">
        <v>526</v>
      </c>
      <c r="F345" s="30" t="s">
        <v>1453</v>
      </c>
      <c r="G345" t="s">
        <v>1454</v>
      </c>
      <c r="H345" t="s">
        <v>609</v>
      </c>
      <c r="I345" s="30" t="s">
        <v>444</v>
      </c>
      <c r="J345" s="30" t="s">
        <v>444</v>
      </c>
      <c r="K345" t="s">
        <v>444</v>
      </c>
      <c r="L345" t="s">
        <v>444</v>
      </c>
      <c r="M345" s="30" t="s">
        <v>444</v>
      </c>
      <c r="N345" s="30" t="s">
        <v>444</v>
      </c>
      <c r="O345" t="s">
        <v>444</v>
      </c>
      <c r="P345" t="s">
        <v>444</v>
      </c>
      <c r="Q345" s="30" t="s">
        <v>444</v>
      </c>
      <c r="R345" s="30" t="s">
        <v>444</v>
      </c>
      <c r="S345" t="s">
        <v>444</v>
      </c>
      <c r="T345" t="s">
        <v>444</v>
      </c>
      <c r="U345" s="30" t="s">
        <v>444</v>
      </c>
      <c r="V345" s="30" t="s">
        <v>444</v>
      </c>
      <c r="W345" t="s">
        <v>444</v>
      </c>
      <c r="X345" t="s">
        <v>444</v>
      </c>
      <c r="Y345" s="30" t="s">
        <v>444</v>
      </c>
      <c r="Z345" s="30" t="s">
        <v>444</v>
      </c>
      <c r="AA345" t="s">
        <v>444</v>
      </c>
      <c r="AB345" t="s">
        <v>444</v>
      </c>
      <c r="AC345" s="30" t="s">
        <v>444</v>
      </c>
      <c r="AD345" s="30" t="s">
        <v>444</v>
      </c>
      <c r="AE345" t="s">
        <v>444</v>
      </c>
      <c r="AF345" t="s">
        <v>444</v>
      </c>
      <c r="AG345" s="30" t="s">
        <v>444</v>
      </c>
      <c r="AH345" s="30" t="s">
        <v>444</v>
      </c>
      <c r="AI345" t="s">
        <v>444</v>
      </c>
      <c r="AJ345" t="s">
        <v>444</v>
      </c>
      <c r="AK345" s="30" t="s">
        <v>444</v>
      </c>
      <c r="AL345" s="30" t="s">
        <v>444</v>
      </c>
      <c r="AM345" t="s">
        <v>444</v>
      </c>
      <c r="AN345" t="s">
        <v>444</v>
      </c>
      <c r="AO345" s="30" t="s">
        <v>444</v>
      </c>
      <c r="AP345" s="30" t="s">
        <v>444</v>
      </c>
      <c r="AQ345" t="s">
        <v>444</v>
      </c>
      <c r="AR345" t="s">
        <v>444</v>
      </c>
      <c r="AS345" s="30" t="s">
        <v>444</v>
      </c>
      <c r="AT345" s="30" t="s">
        <v>444</v>
      </c>
      <c r="AU345" t="s">
        <v>444</v>
      </c>
      <c r="AV345" t="s">
        <v>444</v>
      </c>
    </row>
    <row r="346" spans="1:48" x14ac:dyDescent="0.25">
      <c r="A346" t="s">
        <v>976</v>
      </c>
      <c r="B346" t="s">
        <v>2319</v>
      </c>
      <c r="C346" t="s">
        <v>8</v>
      </c>
      <c r="D346" t="s">
        <v>15</v>
      </c>
      <c r="E346" s="30" t="s">
        <v>446</v>
      </c>
      <c r="F346" s="30" t="s">
        <v>475</v>
      </c>
      <c r="G346" t="s">
        <v>481</v>
      </c>
      <c r="H346" t="s">
        <v>1423</v>
      </c>
      <c r="I346" s="30" t="s">
        <v>1424</v>
      </c>
      <c r="J346" s="30" t="s">
        <v>1425</v>
      </c>
      <c r="K346" t="s">
        <v>479</v>
      </c>
      <c r="L346" t="s">
        <v>1399</v>
      </c>
      <c r="M346" s="30" t="s">
        <v>444</v>
      </c>
      <c r="N346" s="30" t="s">
        <v>444</v>
      </c>
      <c r="O346" t="s">
        <v>444</v>
      </c>
      <c r="P346" t="s">
        <v>444</v>
      </c>
      <c r="Q346" s="30" t="s">
        <v>444</v>
      </c>
      <c r="R346" s="30" t="s">
        <v>444</v>
      </c>
      <c r="S346" t="s">
        <v>444</v>
      </c>
      <c r="T346" t="s">
        <v>444</v>
      </c>
      <c r="U346" s="30" t="s">
        <v>444</v>
      </c>
      <c r="V346" s="30" t="s">
        <v>444</v>
      </c>
      <c r="W346" t="s">
        <v>444</v>
      </c>
      <c r="X346" t="s">
        <v>444</v>
      </c>
      <c r="Y346" s="30" t="s">
        <v>444</v>
      </c>
      <c r="Z346" s="30" t="s">
        <v>444</v>
      </c>
      <c r="AA346" t="s">
        <v>444</v>
      </c>
      <c r="AB346" t="s">
        <v>444</v>
      </c>
      <c r="AC346" s="30" t="s">
        <v>444</v>
      </c>
      <c r="AD346" s="30" t="s">
        <v>444</v>
      </c>
      <c r="AE346" t="s">
        <v>444</v>
      </c>
      <c r="AF346" t="s">
        <v>444</v>
      </c>
      <c r="AG346" s="30" t="s">
        <v>444</v>
      </c>
      <c r="AH346" s="30" t="s">
        <v>444</v>
      </c>
      <c r="AI346" t="s">
        <v>444</v>
      </c>
      <c r="AJ346" t="s">
        <v>444</v>
      </c>
      <c r="AK346" s="30" t="s">
        <v>444</v>
      </c>
      <c r="AL346" s="30" t="s">
        <v>444</v>
      </c>
      <c r="AM346" t="s">
        <v>444</v>
      </c>
      <c r="AN346" t="s">
        <v>444</v>
      </c>
      <c r="AO346" s="30" t="s">
        <v>444</v>
      </c>
      <c r="AP346" s="30" t="s">
        <v>444</v>
      </c>
      <c r="AQ346" t="s">
        <v>444</v>
      </c>
      <c r="AR346" t="s">
        <v>444</v>
      </c>
      <c r="AS346" s="30" t="s">
        <v>444</v>
      </c>
      <c r="AT346" s="30" t="s">
        <v>444</v>
      </c>
      <c r="AU346" t="s">
        <v>444</v>
      </c>
      <c r="AV346" t="s">
        <v>444</v>
      </c>
    </row>
    <row r="347" spans="1:48" x14ac:dyDescent="0.25">
      <c r="A347" t="s">
        <v>2321</v>
      </c>
      <c r="B347" t="s">
        <v>2322</v>
      </c>
      <c r="C347" t="s">
        <v>8</v>
      </c>
      <c r="D347" t="s">
        <v>15</v>
      </c>
      <c r="E347" s="30" t="s">
        <v>526</v>
      </c>
      <c r="F347" s="30" t="s">
        <v>1453</v>
      </c>
      <c r="G347" t="s">
        <v>1454</v>
      </c>
      <c r="H347" t="s">
        <v>609</v>
      </c>
      <c r="I347" s="30" t="s">
        <v>444</v>
      </c>
      <c r="J347" s="30" t="s">
        <v>444</v>
      </c>
      <c r="K347" t="s">
        <v>444</v>
      </c>
      <c r="L347" t="s">
        <v>444</v>
      </c>
      <c r="M347" s="30" t="s">
        <v>444</v>
      </c>
      <c r="N347" s="30" t="s">
        <v>444</v>
      </c>
      <c r="O347" t="s">
        <v>444</v>
      </c>
      <c r="P347" t="s">
        <v>444</v>
      </c>
      <c r="Q347" s="30" t="s">
        <v>444</v>
      </c>
      <c r="R347" s="30" t="s">
        <v>444</v>
      </c>
      <c r="S347" t="s">
        <v>444</v>
      </c>
      <c r="T347" t="s">
        <v>444</v>
      </c>
      <c r="U347" s="30" t="s">
        <v>444</v>
      </c>
      <c r="V347" s="30" t="s">
        <v>444</v>
      </c>
      <c r="W347" t="s">
        <v>444</v>
      </c>
      <c r="X347" t="s">
        <v>444</v>
      </c>
      <c r="Y347" s="30" t="s">
        <v>444</v>
      </c>
      <c r="Z347" s="30" t="s">
        <v>444</v>
      </c>
      <c r="AA347" t="s">
        <v>444</v>
      </c>
      <c r="AB347" t="s">
        <v>444</v>
      </c>
      <c r="AC347" s="30" t="s">
        <v>444</v>
      </c>
      <c r="AD347" s="30" t="s">
        <v>444</v>
      </c>
      <c r="AE347" t="s">
        <v>444</v>
      </c>
      <c r="AF347" t="s">
        <v>444</v>
      </c>
      <c r="AG347" s="30" t="s">
        <v>444</v>
      </c>
      <c r="AH347" s="30" t="s">
        <v>444</v>
      </c>
      <c r="AI347" t="s">
        <v>444</v>
      </c>
      <c r="AJ347" t="s">
        <v>444</v>
      </c>
      <c r="AK347" s="30" t="s">
        <v>444</v>
      </c>
      <c r="AL347" s="30" t="s">
        <v>444</v>
      </c>
      <c r="AM347" t="s">
        <v>444</v>
      </c>
      <c r="AN347" t="s">
        <v>444</v>
      </c>
      <c r="AO347" s="30" t="s">
        <v>444</v>
      </c>
      <c r="AP347" s="30" t="s">
        <v>444</v>
      </c>
      <c r="AQ347" t="s">
        <v>444</v>
      </c>
      <c r="AR347" t="s">
        <v>444</v>
      </c>
      <c r="AS347" s="30" t="s">
        <v>444</v>
      </c>
      <c r="AT347" s="30" t="s">
        <v>444</v>
      </c>
      <c r="AU347" t="s">
        <v>444</v>
      </c>
      <c r="AV347" t="s">
        <v>444</v>
      </c>
    </row>
    <row r="348" spans="1:48" x14ac:dyDescent="0.25">
      <c r="A348" t="s">
        <v>2328</v>
      </c>
      <c r="B348" t="s">
        <v>2329</v>
      </c>
      <c r="C348" t="s">
        <v>8</v>
      </c>
      <c r="D348" t="s">
        <v>15</v>
      </c>
      <c r="E348" s="30" t="s">
        <v>446</v>
      </c>
      <c r="F348" s="30" t="s">
        <v>475</v>
      </c>
      <c r="G348" t="s">
        <v>481</v>
      </c>
      <c r="H348" t="s">
        <v>494</v>
      </c>
      <c r="I348" s="30" t="s">
        <v>502</v>
      </c>
      <c r="J348" s="30" t="s">
        <v>248</v>
      </c>
      <c r="K348" t="s">
        <v>479</v>
      </c>
      <c r="L348" t="s">
        <v>1399</v>
      </c>
      <c r="M348" s="30" t="s">
        <v>444</v>
      </c>
      <c r="N348" s="30" t="s">
        <v>444</v>
      </c>
      <c r="O348" t="s">
        <v>444</v>
      </c>
      <c r="P348" t="s">
        <v>444</v>
      </c>
      <c r="Q348" s="30" t="s">
        <v>444</v>
      </c>
      <c r="R348" s="30" t="s">
        <v>444</v>
      </c>
      <c r="S348" t="s">
        <v>444</v>
      </c>
      <c r="T348" t="s">
        <v>444</v>
      </c>
      <c r="U348" s="30" t="s">
        <v>444</v>
      </c>
      <c r="V348" s="30" t="s">
        <v>444</v>
      </c>
      <c r="W348" t="s">
        <v>444</v>
      </c>
      <c r="X348" t="s">
        <v>444</v>
      </c>
      <c r="Y348" s="30" t="s">
        <v>444</v>
      </c>
      <c r="Z348" s="30" t="s">
        <v>444</v>
      </c>
      <c r="AA348" t="s">
        <v>444</v>
      </c>
      <c r="AB348" t="s">
        <v>444</v>
      </c>
      <c r="AC348" s="30" t="s">
        <v>444</v>
      </c>
      <c r="AD348" s="30" t="s">
        <v>444</v>
      </c>
      <c r="AE348" t="s">
        <v>444</v>
      </c>
      <c r="AF348" t="s">
        <v>444</v>
      </c>
      <c r="AG348" s="30" t="s">
        <v>444</v>
      </c>
      <c r="AH348" s="30" t="s">
        <v>444</v>
      </c>
      <c r="AI348" t="s">
        <v>444</v>
      </c>
      <c r="AJ348" t="s">
        <v>444</v>
      </c>
      <c r="AK348" s="30" t="s">
        <v>444</v>
      </c>
      <c r="AL348" s="30" t="s">
        <v>444</v>
      </c>
      <c r="AM348" t="s">
        <v>444</v>
      </c>
      <c r="AN348" t="s">
        <v>444</v>
      </c>
      <c r="AO348" s="30" t="s">
        <v>444</v>
      </c>
      <c r="AP348" s="30" t="s">
        <v>444</v>
      </c>
      <c r="AQ348" t="s">
        <v>444</v>
      </c>
      <c r="AR348" t="s">
        <v>444</v>
      </c>
      <c r="AS348" s="30" t="s">
        <v>444</v>
      </c>
      <c r="AT348" s="30" t="s">
        <v>444</v>
      </c>
      <c r="AU348" t="s">
        <v>444</v>
      </c>
      <c r="AV348" t="s">
        <v>444</v>
      </c>
    </row>
    <row r="349" spans="1:48" x14ac:dyDescent="0.25">
      <c r="A349" t="s">
        <v>2330</v>
      </c>
      <c r="B349" t="s">
        <v>2331</v>
      </c>
      <c r="C349" t="s">
        <v>8</v>
      </c>
      <c r="D349" t="s">
        <v>15</v>
      </c>
      <c r="E349" s="30" t="s">
        <v>490</v>
      </c>
      <c r="F349" s="30" t="s">
        <v>490</v>
      </c>
      <c r="G349" t="s">
        <v>493</v>
      </c>
      <c r="H349" t="s">
        <v>493</v>
      </c>
      <c r="I349" s="30" t="s">
        <v>498</v>
      </c>
      <c r="J349" s="30" t="s">
        <v>498</v>
      </c>
      <c r="K349" t="s">
        <v>500</v>
      </c>
      <c r="L349" t="s">
        <v>500</v>
      </c>
      <c r="M349" s="30" t="s">
        <v>507</v>
      </c>
      <c r="N349" s="30" t="s">
        <v>1404</v>
      </c>
      <c r="O349" t="s">
        <v>444</v>
      </c>
      <c r="P349" t="s">
        <v>444</v>
      </c>
      <c r="Q349" s="30" t="s">
        <v>444</v>
      </c>
      <c r="R349" s="30" t="s">
        <v>444</v>
      </c>
      <c r="S349" t="s">
        <v>444</v>
      </c>
      <c r="T349" t="s">
        <v>444</v>
      </c>
      <c r="U349" s="30" t="s">
        <v>444</v>
      </c>
      <c r="V349" s="30" t="s">
        <v>444</v>
      </c>
      <c r="W349" t="s">
        <v>444</v>
      </c>
      <c r="X349" t="s">
        <v>444</v>
      </c>
      <c r="Y349" s="30" t="s">
        <v>444</v>
      </c>
      <c r="Z349" s="30" t="s">
        <v>444</v>
      </c>
      <c r="AA349" t="s">
        <v>444</v>
      </c>
      <c r="AB349" t="s">
        <v>444</v>
      </c>
      <c r="AC349" s="30" t="s">
        <v>444</v>
      </c>
      <c r="AD349" s="30" t="s">
        <v>444</v>
      </c>
      <c r="AE349" t="s">
        <v>444</v>
      </c>
      <c r="AF349" t="s">
        <v>444</v>
      </c>
      <c r="AG349" s="30" t="s">
        <v>444</v>
      </c>
      <c r="AH349" s="30" t="s">
        <v>444</v>
      </c>
      <c r="AI349" t="s">
        <v>444</v>
      </c>
      <c r="AJ349" t="s">
        <v>444</v>
      </c>
      <c r="AK349" s="30" t="s">
        <v>444</v>
      </c>
      <c r="AL349" s="30" t="s">
        <v>444</v>
      </c>
      <c r="AM349" t="s">
        <v>444</v>
      </c>
      <c r="AN349" t="s">
        <v>444</v>
      </c>
      <c r="AO349" s="30" t="s">
        <v>444</v>
      </c>
      <c r="AP349" s="30" t="s">
        <v>444</v>
      </c>
      <c r="AQ349" t="s">
        <v>444</v>
      </c>
      <c r="AR349" t="s">
        <v>444</v>
      </c>
      <c r="AS349" s="30" t="s">
        <v>444</v>
      </c>
      <c r="AT349" s="30" t="s">
        <v>444</v>
      </c>
      <c r="AU349" t="s">
        <v>444</v>
      </c>
      <c r="AV349" t="s">
        <v>444</v>
      </c>
    </row>
    <row r="350" spans="1:48" x14ac:dyDescent="0.25">
      <c r="A350" t="s">
        <v>2332</v>
      </c>
      <c r="B350" t="s">
        <v>2333</v>
      </c>
      <c r="C350" t="s">
        <v>8</v>
      </c>
      <c r="D350" t="s">
        <v>15</v>
      </c>
      <c r="E350" s="30" t="s">
        <v>482</v>
      </c>
      <c r="F350" s="30" t="s">
        <v>482</v>
      </c>
      <c r="G350" t="s">
        <v>484</v>
      </c>
      <c r="H350" t="s">
        <v>484</v>
      </c>
      <c r="I350" s="30" t="s">
        <v>486</v>
      </c>
      <c r="J350" s="30" t="s">
        <v>486</v>
      </c>
      <c r="K350" t="s">
        <v>489</v>
      </c>
      <c r="L350" t="s">
        <v>489</v>
      </c>
      <c r="M350" s="30" t="s">
        <v>444</v>
      </c>
      <c r="N350" s="30" t="s">
        <v>444</v>
      </c>
      <c r="O350" t="s">
        <v>444</v>
      </c>
      <c r="P350" t="s">
        <v>444</v>
      </c>
      <c r="Q350" s="30" t="s">
        <v>444</v>
      </c>
      <c r="R350" s="30" t="s">
        <v>444</v>
      </c>
      <c r="S350" t="s">
        <v>444</v>
      </c>
      <c r="T350" t="s">
        <v>444</v>
      </c>
      <c r="U350" s="30" t="s">
        <v>444</v>
      </c>
      <c r="V350" s="30" t="s">
        <v>444</v>
      </c>
      <c r="W350" t="s">
        <v>444</v>
      </c>
      <c r="X350" t="s">
        <v>444</v>
      </c>
      <c r="Y350" s="30" t="s">
        <v>444</v>
      </c>
      <c r="Z350" s="30" t="s">
        <v>444</v>
      </c>
      <c r="AA350" t="s">
        <v>444</v>
      </c>
      <c r="AB350" t="s">
        <v>444</v>
      </c>
      <c r="AC350" s="30" t="s">
        <v>444</v>
      </c>
      <c r="AD350" s="30" t="s">
        <v>444</v>
      </c>
      <c r="AE350" t="s">
        <v>444</v>
      </c>
      <c r="AF350" t="s">
        <v>444</v>
      </c>
      <c r="AG350" s="30" t="s">
        <v>444</v>
      </c>
      <c r="AH350" s="30" t="s">
        <v>444</v>
      </c>
      <c r="AI350" t="s">
        <v>444</v>
      </c>
      <c r="AJ350" t="s">
        <v>444</v>
      </c>
      <c r="AK350" s="30" t="s">
        <v>444</v>
      </c>
      <c r="AL350" s="30" t="s">
        <v>444</v>
      </c>
      <c r="AM350" t="s">
        <v>444</v>
      </c>
      <c r="AN350" t="s">
        <v>444</v>
      </c>
      <c r="AO350" s="30" t="s">
        <v>444</v>
      </c>
      <c r="AP350" s="30" t="s">
        <v>444</v>
      </c>
      <c r="AQ350" t="s">
        <v>444</v>
      </c>
      <c r="AR350" t="s">
        <v>444</v>
      </c>
      <c r="AS350" s="30" t="s">
        <v>444</v>
      </c>
      <c r="AT350" s="30" t="s">
        <v>444</v>
      </c>
      <c r="AU350" t="s">
        <v>444</v>
      </c>
      <c r="AV350" t="s">
        <v>444</v>
      </c>
    </row>
    <row r="351" spans="1:48" x14ac:dyDescent="0.25">
      <c r="A351" t="s">
        <v>886</v>
      </c>
      <c r="B351" t="s">
        <v>2337</v>
      </c>
      <c r="C351" t="s">
        <v>8</v>
      </c>
      <c r="D351" t="s">
        <v>15</v>
      </c>
      <c r="E351" s="30" t="s">
        <v>555</v>
      </c>
      <c r="F351" s="30" t="s">
        <v>555</v>
      </c>
      <c r="G351" t="s">
        <v>535</v>
      </c>
      <c r="H351" t="s">
        <v>535</v>
      </c>
      <c r="I351" s="30" t="s">
        <v>444</v>
      </c>
      <c r="J351" s="30" t="s">
        <v>444</v>
      </c>
      <c r="K351" t="s">
        <v>444</v>
      </c>
      <c r="L351" t="s">
        <v>444</v>
      </c>
      <c r="M351" s="30" t="s">
        <v>444</v>
      </c>
      <c r="N351" s="30" t="s">
        <v>444</v>
      </c>
      <c r="O351" t="s">
        <v>444</v>
      </c>
      <c r="P351" t="s">
        <v>444</v>
      </c>
      <c r="Q351" s="30" t="s">
        <v>444</v>
      </c>
      <c r="R351" s="30" t="s">
        <v>444</v>
      </c>
      <c r="S351" t="s">
        <v>444</v>
      </c>
      <c r="T351" t="s">
        <v>444</v>
      </c>
      <c r="U351" s="30" t="s">
        <v>444</v>
      </c>
      <c r="V351" s="30" t="s">
        <v>444</v>
      </c>
      <c r="W351" t="s">
        <v>444</v>
      </c>
      <c r="X351" t="s">
        <v>444</v>
      </c>
      <c r="Y351" s="30" t="s">
        <v>444</v>
      </c>
      <c r="Z351" s="30" t="s">
        <v>444</v>
      </c>
      <c r="AA351" t="s">
        <v>444</v>
      </c>
      <c r="AB351" t="s">
        <v>444</v>
      </c>
      <c r="AC351" s="30" t="s">
        <v>444</v>
      </c>
      <c r="AD351" s="30" t="s">
        <v>444</v>
      </c>
      <c r="AE351" t="s">
        <v>444</v>
      </c>
      <c r="AF351" t="s">
        <v>444</v>
      </c>
      <c r="AG351" s="30" t="s">
        <v>444</v>
      </c>
      <c r="AH351" s="30" t="s">
        <v>444</v>
      </c>
      <c r="AI351" t="s">
        <v>444</v>
      </c>
      <c r="AJ351" t="s">
        <v>444</v>
      </c>
      <c r="AK351" s="30" t="s">
        <v>444</v>
      </c>
      <c r="AL351" s="30" t="s">
        <v>444</v>
      </c>
      <c r="AM351" t="s">
        <v>444</v>
      </c>
      <c r="AN351" t="s">
        <v>444</v>
      </c>
      <c r="AO351" s="30" t="s">
        <v>444</v>
      </c>
      <c r="AP351" s="30" t="s">
        <v>444</v>
      </c>
      <c r="AQ351" t="s">
        <v>444</v>
      </c>
      <c r="AR351" t="s">
        <v>444</v>
      </c>
      <c r="AS351" s="30" t="s">
        <v>444</v>
      </c>
      <c r="AT351" s="30" t="s">
        <v>444</v>
      </c>
      <c r="AU351" t="s">
        <v>444</v>
      </c>
      <c r="AV351" t="s">
        <v>444</v>
      </c>
    </row>
    <row r="352" spans="1:48" x14ac:dyDescent="0.25">
      <c r="A352" t="s">
        <v>2338</v>
      </c>
      <c r="B352" t="s">
        <v>2339</v>
      </c>
      <c r="C352" t="s">
        <v>8</v>
      </c>
      <c r="D352" t="s">
        <v>15</v>
      </c>
      <c r="E352" s="30" t="s">
        <v>459</v>
      </c>
      <c r="F352" s="30" t="s">
        <v>459</v>
      </c>
      <c r="G352" t="s">
        <v>444</v>
      </c>
      <c r="H352" t="s">
        <v>444</v>
      </c>
      <c r="I352" s="30" t="s">
        <v>444</v>
      </c>
      <c r="J352" s="30" t="s">
        <v>444</v>
      </c>
      <c r="K352" t="s">
        <v>444</v>
      </c>
      <c r="L352" t="s">
        <v>444</v>
      </c>
      <c r="M352" s="30" t="s">
        <v>444</v>
      </c>
      <c r="N352" s="30" t="s">
        <v>444</v>
      </c>
      <c r="O352" t="s">
        <v>444</v>
      </c>
      <c r="P352" t="s">
        <v>444</v>
      </c>
      <c r="Q352" s="30" t="s">
        <v>444</v>
      </c>
      <c r="R352" s="30" t="s">
        <v>444</v>
      </c>
      <c r="S352" t="s">
        <v>444</v>
      </c>
      <c r="T352" t="s">
        <v>444</v>
      </c>
      <c r="U352" s="30" t="s">
        <v>444</v>
      </c>
      <c r="V352" s="30" t="s">
        <v>444</v>
      </c>
      <c r="W352" t="s">
        <v>444</v>
      </c>
      <c r="X352" t="s">
        <v>444</v>
      </c>
      <c r="Y352" s="30" t="s">
        <v>444</v>
      </c>
      <c r="Z352" s="30" t="s">
        <v>444</v>
      </c>
      <c r="AA352" t="s">
        <v>444</v>
      </c>
      <c r="AB352" t="s">
        <v>444</v>
      </c>
      <c r="AC352" s="30" t="s">
        <v>444</v>
      </c>
      <c r="AD352" s="30" t="s">
        <v>444</v>
      </c>
      <c r="AE352" t="s">
        <v>444</v>
      </c>
      <c r="AF352" t="s">
        <v>444</v>
      </c>
      <c r="AG352" s="30" t="s">
        <v>444</v>
      </c>
      <c r="AH352" s="30" t="s">
        <v>444</v>
      </c>
      <c r="AI352" t="s">
        <v>444</v>
      </c>
      <c r="AJ352" t="s">
        <v>444</v>
      </c>
      <c r="AK352" s="30" t="s">
        <v>444</v>
      </c>
      <c r="AL352" s="30" t="s">
        <v>444</v>
      </c>
      <c r="AM352" t="s">
        <v>444</v>
      </c>
      <c r="AN352" t="s">
        <v>444</v>
      </c>
      <c r="AO352" s="30" t="s">
        <v>444</v>
      </c>
      <c r="AP352" s="30" t="s">
        <v>444</v>
      </c>
      <c r="AQ352" t="s">
        <v>444</v>
      </c>
      <c r="AR352" t="s">
        <v>444</v>
      </c>
      <c r="AS352" s="30" t="s">
        <v>444</v>
      </c>
      <c r="AT352" s="30" t="s">
        <v>444</v>
      </c>
      <c r="AU352" t="s">
        <v>444</v>
      </c>
      <c r="AV352" t="s">
        <v>444</v>
      </c>
    </row>
    <row r="353" spans="1:48" x14ac:dyDescent="0.25">
      <c r="A353" t="s">
        <v>2340</v>
      </c>
      <c r="B353" t="s">
        <v>2341</v>
      </c>
      <c r="C353" t="s">
        <v>15</v>
      </c>
      <c r="D353" t="s">
        <v>15</v>
      </c>
      <c r="E353" s="30" t="s">
        <v>555</v>
      </c>
      <c r="F353" s="30" t="s">
        <v>555</v>
      </c>
      <c r="G353" t="s">
        <v>535</v>
      </c>
      <c r="H353" t="s">
        <v>535</v>
      </c>
      <c r="I353" s="30" t="s">
        <v>444</v>
      </c>
      <c r="J353" s="30" t="s">
        <v>444</v>
      </c>
      <c r="K353" t="s">
        <v>444</v>
      </c>
      <c r="L353" t="s">
        <v>444</v>
      </c>
      <c r="M353" s="30" t="s">
        <v>444</v>
      </c>
      <c r="N353" s="30" t="s">
        <v>444</v>
      </c>
      <c r="O353" t="s">
        <v>444</v>
      </c>
      <c r="P353" t="s">
        <v>444</v>
      </c>
      <c r="Q353" s="30" t="s">
        <v>444</v>
      </c>
      <c r="R353" s="30" t="s">
        <v>444</v>
      </c>
      <c r="S353" t="s">
        <v>444</v>
      </c>
      <c r="T353" t="s">
        <v>444</v>
      </c>
      <c r="U353" s="30" t="s">
        <v>444</v>
      </c>
      <c r="V353" s="30" t="s">
        <v>444</v>
      </c>
      <c r="W353" t="s">
        <v>444</v>
      </c>
      <c r="X353" t="s">
        <v>444</v>
      </c>
      <c r="Y353" s="30" t="s">
        <v>444</v>
      </c>
      <c r="Z353" s="30" t="s">
        <v>444</v>
      </c>
      <c r="AA353" t="s">
        <v>444</v>
      </c>
      <c r="AB353" t="s">
        <v>444</v>
      </c>
      <c r="AC353" s="30" t="s">
        <v>444</v>
      </c>
      <c r="AD353" s="30" t="s">
        <v>444</v>
      </c>
      <c r="AE353" t="s">
        <v>444</v>
      </c>
      <c r="AF353" t="s">
        <v>444</v>
      </c>
      <c r="AG353" s="30" t="s">
        <v>444</v>
      </c>
      <c r="AH353" s="30" t="s">
        <v>444</v>
      </c>
      <c r="AI353" t="s">
        <v>444</v>
      </c>
      <c r="AJ353" t="s">
        <v>444</v>
      </c>
      <c r="AK353" s="30" t="s">
        <v>444</v>
      </c>
      <c r="AL353" s="30" t="s">
        <v>444</v>
      </c>
      <c r="AM353" t="s">
        <v>444</v>
      </c>
      <c r="AN353" t="s">
        <v>444</v>
      </c>
      <c r="AO353" s="30" t="s">
        <v>444</v>
      </c>
      <c r="AP353" s="30" t="s">
        <v>444</v>
      </c>
      <c r="AQ353" t="s">
        <v>444</v>
      </c>
      <c r="AR353" t="s">
        <v>444</v>
      </c>
      <c r="AS353" s="30" t="s">
        <v>444</v>
      </c>
      <c r="AT353" s="30" t="s">
        <v>444</v>
      </c>
      <c r="AU353" t="s">
        <v>444</v>
      </c>
      <c r="AV353" t="s">
        <v>444</v>
      </c>
    </row>
    <row r="354" spans="1:48" x14ac:dyDescent="0.25">
      <c r="A354" t="s">
        <v>2342</v>
      </c>
      <c r="B354" t="s">
        <v>2343</v>
      </c>
      <c r="C354" t="s">
        <v>15</v>
      </c>
      <c r="D354" t="s">
        <v>15</v>
      </c>
      <c r="E354" s="30" t="s">
        <v>459</v>
      </c>
      <c r="F354" s="30" t="s">
        <v>459</v>
      </c>
      <c r="G354" t="s">
        <v>444</v>
      </c>
      <c r="H354" t="s">
        <v>444</v>
      </c>
      <c r="I354" s="30" t="s">
        <v>444</v>
      </c>
      <c r="J354" s="30" t="s">
        <v>444</v>
      </c>
      <c r="K354" t="s">
        <v>444</v>
      </c>
      <c r="L354" t="s">
        <v>444</v>
      </c>
      <c r="M354" s="30" t="s">
        <v>444</v>
      </c>
      <c r="N354" s="30" t="s">
        <v>444</v>
      </c>
      <c r="O354" t="s">
        <v>444</v>
      </c>
      <c r="P354" t="s">
        <v>444</v>
      </c>
      <c r="Q354" s="30" t="s">
        <v>444</v>
      </c>
      <c r="R354" s="30" t="s">
        <v>444</v>
      </c>
      <c r="S354" t="s">
        <v>444</v>
      </c>
      <c r="T354" t="s">
        <v>444</v>
      </c>
      <c r="U354" s="30" t="s">
        <v>444</v>
      </c>
      <c r="V354" s="30" t="s">
        <v>444</v>
      </c>
      <c r="W354" t="s">
        <v>444</v>
      </c>
      <c r="X354" t="s">
        <v>444</v>
      </c>
      <c r="Y354" s="30" t="s">
        <v>444</v>
      </c>
      <c r="Z354" s="30" t="s">
        <v>444</v>
      </c>
      <c r="AA354" t="s">
        <v>444</v>
      </c>
      <c r="AB354" t="s">
        <v>444</v>
      </c>
      <c r="AC354" s="30" t="s">
        <v>444</v>
      </c>
      <c r="AD354" s="30" t="s">
        <v>444</v>
      </c>
      <c r="AE354" t="s">
        <v>444</v>
      </c>
      <c r="AF354" t="s">
        <v>444</v>
      </c>
      <c r="AG354" s="30" t="s">
        <v>444</v>
      </c>
      <c r="AH354" s="30" t="s">
        <v>444</v>
      </c>
      <c r="AI354" t="s">
        <v>444</v>
      </c>
      <c r="AJ354" t="s">
        <v>444</v>
      </c>
      <c r="AK354" s="30" t="s">
        <v>444</v>
      </c>
      <c r="AL354" s="30" t="s">
        <v>444</v>
      </c>
      <c r="AM354" t="s">
        <v>444</v>
      </c>
      <c r="AN354" t="s">
        <v>444</v>
      </c>
      <c r="AO354" s="30" t="s">
        <v>444</v>
      </c>
      <c r="AP354" s="30" t="s">
        <v>444</v>
      </c>
      <c r="AQ354" t="s">
        <v>444</v>
      </c>
      <c r="AR354" t="s">
        <v>444</v>
      </c>
      <c r="AS354" s="30" t="s">
        <v>444</v>
      </c>
      <c r="AT354" s="30" t="s">
        <v>444</v>
      </c>
      <c r="AU354" t="s">
        <v>444</v>
      </c>
      <c r="AV354" t="s">
        <v>444</v>
      </c>
    </row>
    <row r="355" spans="1:48" x14ac:dyDescent="0.25">
      <c r="A355" t="s">
        <v>2344</v>
      </c>
      <c r="B355" t="s">
        <v>2345</v>
      </c>
      <c r="C355" t="s">
        <v>8</v>
      </c>
      <c r="D355" t="s">
        <v>15</v>
      </c>
      <c r="E355" s="30" t="s">
        <v>533</v>
      </c>
      <c r="F355" s="30" t="s">
        <v>1453</v>
      </c>
      <c r="G355" t="s">
        <v>582</v>
      </c>
      <c r="H355" t="s">
        <v>588</v>
      </c>
      <c r="I355" s="30" t="s">
        <v>444</v>
      </c>
      <c r="J355" s="30" t="s">
        <v>444</v>
      </c>
      <c r="K355" t="s">
        <v>444</v>
      </c>
      <c r="L355" t="s">
        <v>444</v>
      </c>
      <c r="M355" s="30" t="s">
        <v>444</v>
      </c>
      <c r="N355" s="30" t="s">
        <v>444</v>
      </c>
      <c r="O355" t="s">
        <v>444</v>
      </c>
      <c r="P355" t="s">
        <v>444</v>
      </c>
      <c r="Q355" s="30" t="s">
        <v>444</v>
      </c>
      <c r="R355" s="30" t="s">
        <v>444</v>
      </c>
      <c r="S355" t="s">
        <v>444</v>
      </c>
      <c r="T355" t="s">
        <v>444</v>
      </c>
      <c r="U355" s="30" t="s">
        <v>444</v>
      </c>
      <c r="V355" s="30" t="s">
        <v>444</v>
      </c>
      <c r="W355" t="s">
        <v>444</v>
      </c>
      <c r="X355" t="s">
        <v>444</v>
      </c>
      <c r="Y355" s="30" t="s">
        <v>444</v>
      </c>
      <c r="Z355" s="30" t="s">
        <v>444</v>
      </c>
      <c r="AA355" t="s">
        <v>444</v>
      </c>
      <c r="AB355" t="s">
        <v>444</v>
      </c>
      <c r="AC355" s="30" t="s">
        <v>444</v>
      </c>
      <c r="AD355" s="30" t="s">
        <v>444</v>
      </c>
      <c r="AE355" t="s">
        <v>444</v>
      </c>
      <c r="AF355" t="s">
        <v>444</v>
      </c>
      <c r="AG355" s="30" t="s">
        <v>444</v>
      </c>
      <c r="AH355" s="30" t="s">
        <v>444</v>
      </c>
      <c r="AI355" t="s">
        <v>444</v>
      </c>
      <c r="AJ355" t="s">
        <v>444</v>
      </c>
      <c r="AK355" s="30" t="s">
        <v>444</v>
      </c>
      <c r="AL355" s="30" t="s">
        <v>444</v>
      </c>
      <c r="AM355" t="s">
        <v>444</v>
      </c>
      <c r="AN355" t="s">
        <v>444</v>
      </c>
      <c r="AO355" s="30" t="s">
        <v>444</v>
      </c>
      <c r="AP355" s="30" t="s">
        <v>444</v>
      </c>
      <c r="AQ355" t="s">
        <v>444</v>
      </c>
      <c r="AR355" t="s">
        <v>444</v>
      </c>
      <c r="AS355" s="30" t="s">
        <v>444</v>
      </c>
      <c r="AT355" s="30" t="s">
        <v>444</v>
      </c>
      <c r="AU355" t="s">
        <v>444</v>
      </c>
      <c r="AV355" t="s">
        <v>444</v>
      </c>
    </row>
    <row r="356" spans="1:48" x14ac:dyDescent="0.25">
      <c r="A356" t="s">
        <v>2346</v>
      </c>
      <c r="B356" t="s">
        <v>2253</v>
      </c>
      <c r="C356" t="s">
        <v>8</v>
      </c>
      <c r="D356" t="s">
        <v>15</v>
      </c>
      <c r="E356" s="30" t="s">
        <v>446</v>
      </c>
      <c r="F356" s="30" t="s">
        <v>475</v>
      </c>
      <c r="G356" t="s">
        <v>444</v>
      </c>
      <c r="H356" t="s">
        <v>444</v>
      </c>
      <c r="I356" s="30" t="s">
        <v>444</v>
      </c>
      <c r="J356" s="30" t="s">
        <v>444</v>
      </c>
      <c r="K356" t="s">
        <v>444</v>
      </c>
      <c r="L356" t="s">
        <v>444</v>
      </c>
      <c r="M356" s="30" t="s">
        <v>444</v>
      </c>
      <c r="N356" s="30" t="s">
        <v>444</v>
      </c>
      <c r="O356" t="s">
        <v>444</v>
      </c>
      <c r="P356" t="s">
        <v>444</v>
      </c>
      <c r="Q356" s="30" t="s">
        <v>444</v>
      </c>
      <c r="R356" s="30" t="s">
        <v>444</v>
      </c>
      <c r="S356" t="s">
        <v>444</v>
      </c>
      <c r="T356" t="s">
        <v>444</v>
      </c>
      <c r="U356" s="30" t="s">
        <v>444</v>
      </c>
      <c r="V356" s="30" t="s">
        <v>444</v>
      </c>
      <c r="W356" t="s">
        <v>444</v>
      </c>
      <c r="X356" t="s">
        <v>444</v>
      </c>
      <c r="Y356" s="30" t="s">
        <v>444</v>
      </c>
      <c r="Z356" s="30" t="s">
        <v>444</v>
      </c>
      <c r="AA356" t="s">
        <v>444</v>
      </c>
      <c r="AB356" t="s">
        <v>444</v>
      </c>
      <c r="AC356" s="30" t="s">
        <v>444</v>
      </c>
      <c r="AD356" s="30" t="s">
        <v>444</v>
      </c>
      <c r="AE356" t="s">
        <v>444</v>
      </c>
      <c r="AF356" t="s">
        <v>444</v>
      </c>
      <c r="AG356" s="30" t="s">
        <v>444</v>
      </c>
      <c r="AH356" s="30" t="s">
        <v>444</v>
      </c>
      <c r="AI356" t="s">
        <v>444</v>
      </c>
      <c r="AJ356" t="s">
        <v>444</v>
      </c>
      <c r="AK356" s="30" t="s">
        <v>444</v>
      </c>
      <c r="AL356" s="30" t="s">
        <v>444</v>
      </c>
      <c r="AM356" t="s">
        <v>444</v>
      </c>
      <c r="AN356" t="s">
        <v>444</v>
      </c>
      <c r="AO356" s="30" t="s">
        <v>444</v>
      </c>
      <c r="AP356" s="30" t="s">
        <v>444</v>
      </c>
      <c r="AQ356" t="s">
        <v>444</v>
      </c>
      <c r="AR356" t="s">
        <v>444</v>
      </c>
      <c r="AS356" s="30" t="s">
        <v>444</v>
      </c>
      <c r="AT356" s="30" t="s">
        <v>444</v>
      </c>
      <c r="AU356" t="s">
        <v>444</v>
      </c>
      <c r="AV356" t="s">
        <v>444</v>
      </c>
    </row>
    <row r="357" spans="1:48" x14ac:dyDescent="0.25">
      <c r="A357" t="s">
        <v>2347</v>
      </c>
      <c r="B357" t="s">
        <v>2348</v>
      </c>
      <c r="C357" t="s">
        <v>8</v>
      </c>
      <c r="D357" t="s">
        <v>15</v>
      </c>
      <c r="E357" s="30" t="s">
        <v>533</v>
      </c>
      <c r="F357" s="30" t="s">
        <v>1453</v>
      </c>
      <c r="G357" t="s">
        <v>582</v>
      </c>
      <c r="H357" t="s">
        <v>588</v>
      </c>
      <c r="I357" s="30" t="s">
        <v>444</v>
      </c>
      <c r="J357" s="30" t="s">
        <v>444</v>
      </c>
      <c r="K357" t="s">
        <v>444</v>
      </c>
      <c r="L357" t="s">
        <v>444</v>
      </c>
      <c r="M357" s="30" t="s">
        <v>444</v>
      </c>
      <c r="N357" s="30" t="s">
        <v>444</v>
      </c>
      <c r="O357" t="s">
        <v>444</v>
      </c>
      <c r="P357" t="s">
        <v>444</v>
      </c>
      <c r="Q357" s="30" t="s">
        <v>444</v>
      </c>
      <c r="R357" s="30" t="s">
        <v>444</v>
      </c>
      <c r="S357" t="s">
        <v>444</v>
      </c>
      <c r="T357" t="s">
        <v>444</v>
      </c>
      <c r="U357" s="30" t="s">
        <v>444</v>
      </c>
      <c r="V357" s="30" t="s">
        <v>444</v>
      </c>
      <c r="W357" t="s">
        <v>444</v>
      </c>
      <c r="X357" t="s">
        <v>444</v>
      </c>
      <c r="Y357" s="30" t="s">
        <v>444</v>
      </c>
      <c r="Z357" s="30" t="s">
        <v>444</v>
      </c>
      <c r="AA357" t="s">
        <v>444</v>
      </c>
      <c r="AB357" t="s">
        <v>444</v>
      </c>
      <c r="AC357" s="30" t="s">
        <v>444</v>
      </c>
      <c r="AD357" s="30" t="s">
        <v>444</v>
      </c>
      <c r="AE357" t="s">
        <v>444</v>
      </c>
      <c r="AF357" t="s">
        <v>444</v>
      </c>
      <c r="AG357" s="30" t="s">
        <v>444</v>
      </c>
      <c r="AH357" s="30" t="s">
        <v>444</v>
      </c>
      <c r="AI357" t="s">
        <v>444</v>
      </c>
      <c r="AJ357" t="s">
        <v>444</v>
      </c>
      <c r="AK357" s="30" t="s">
        <v>444</v>
      </c>
      <c r="AL357" s="30" t="s">
        <v>444</v>
      </c>
      <c r="AM357" t="s">
        <v>444</v>
      </c>
      <c r="AN357" t="s">
        <v>444</v>
      </c>
      <c r="AO357" s="30" t="s">
        <v>444</v>
      </c>
      <c r="AP357" s="30" t="s">
        <v>444</v>
      </c>
      <c r="AQ357" t="s">
        <v>444</v>
      </c>
      <c r="AR357" t="s">
        <v>444</v>
      </c>
      <c r="AS357" s="30" t="s">
        <v>444</v>
      </c>
      <c r="AT357" s="30" t="s">
        <v>444</v>
      </c>
      <c r="AU357" t="s">
        <v>444</v>
      </c>
      <c r="AV357" t="s">
        <v>444</v>
      </c>
    </row>
    <row r="358" spans="1:48" x14ac:dyDescent="0.25">
      <c r="A358" t="s">
        <v>2349</v>
      </c>
      <c r="B358" t="s">
        <v>2350</v>
      </c>
      <c r="C358" t="s">
        <v>8</v>
      </c>
      <c r="D358" t="s">
        <v>15</v>
      </c>
      <c r="E358" s="30" t="s">
        <v>446</v>
      </c>
      <c r="F358" s="30" t="s">
        <v>475</v>
      </c>
      <c r="G358" t="s">
        <v>444</v>
      </c>
      <c r="H358" t="s">
        <v>444</v>
      </c>
      <c r="I358" s="30" t="s">
        <v>444</v>
      </c>
      <c r="J358" s="30" t="s">
        <v>444</v>
      </c>
      <c r="K358" t="s">
        <v>444</v>
      </c>
      <c r="L358" t="s">
        <v>444</v>
      </c>
      <c r="M358" s="30" t="s">
        <v>444</v>
      </c>
      <c r="N358" s="30" t="s">
        <v>444</v>
      </c>
      <c r="O358" t="s">
        <v>444</v>
      </c>
      <c r="P358" t="s">
        <v>444</v>
      </c>
      <c r="Q358" s="30" t="s">
        <v>444</v>
      </c>
      <c r="R358" s="30" t="s">
        <v>444</v>
      </c>
      <c r="S358" t="s">
        <v>444</v>
      </c>
      <c r="T358" t="s">
        <v>444</v>
      </c>
      <c r="U358" s="30" t="s">
        <v>444</v>
      </c>
      <c r="V358" s="30" t="s">
        <v>444</v>
      </c>
      <c r="W358" t="s">
        <v>444</v>
      </c>
      <c r="X358" t="s">
        <v>444</v>
      </c>
      <c r="Y358" s="30" t="s">
        <v>444</v>
      </c>
      <c r="Z358" s="30" t="s">
        <v>444</v>
      </c>
      <c r="AA358" t="s">
        <v>444</v>
      </c>
      <c r="AB358" t="s">
        <v>444</v>
      </c>
      <c r="AC358" s="30" t="s">
        <v>444</v>
      </c>
      <c r="AD358" s="30" t="s">
        <v>444</v>
      </c>
      <c r="AE358" t="s">
        <v>444</v>
      </c>
      <c r="AF358" t="s">
        <v>444</v>
      </c>
      <c r="AG358" s="30" t="s">
        <v>444</v>
      </c>
      <c r="AH358" s="30" t="s">
        <v>444</v>
      </c>
      <c r="AI358" t="s">
        <v>444</v>
      </c>
      <c r="AJ358" t="s">
        <v>444</v>
      </c>
      <c r="AK358" s="30" t="s">
        <v>444</v>
      </c>
      <c r="AL358" s="30" t="s">
        <v>444</v>
      </c>
      <c r="AM358" t="s">
        <v>444</v>
      </c>
      <c r="AN358" t="s">
        <v>444</v>
      </c>
      <c r="AO358" s="30" t="s">
        <v>444</v>
      </c>
      <c r="AP358" s="30" t="s">
        <v>444</v>
      </c>
      <c r="AQ358" t="s">
        <v>444</v>
      </c>
      <c r="AR358" t="s">
        <v>444</v>
      </c>
      <c r="AS358" s="30" t="s">
        <v>444</v>
      </c>
      <c r="AT358" s="30" t="s">
        <v>444</v>
      </c>
      <c r="AU358" t="s">
        <v>444</v>
      </c>
      <c r="AV358" t="s">
        <v>444</v>
      </c>
    </row>
    <row r="359" spans="1:48" x14ac:dyDescent="0.25">
      <c r="A359" t="s">
        <v>1051</v>
      </c>
      <c r="B359" t="s">
        <v>2351</v>
      </c>
      <c r="C359" t="s">
        <v>8</v>
      </c>
      <c r="D359" t="s">
        <v>15</v>
      </c>
      <c r="E359" s="30" t="s">
        <v>571</v>
      </c>
      <c r="F359" s="30" t="s">
        <v>574</v>
      </c>
      <c r="G359" t="s">
        <v>444</v>
      </c>
      <c r="H359" t="s">
        <v>444</v>
      </c>
      <c r="I359" s="30" t="s">
        <v>444</v>
      </c>
      <c r="J359" s="30" t="s">
        <v>444</v>
      </c>
      <c r="K359" t="s">
        <v>444</v>
      </c>
      <c r="L359" t="s">
        <v>444</v>
      </c>
      <c r="M359" s="30" t="s">
        <v>444</v>
      </c>
      <c r="N359" s="30" t="s">
        <v>444</v>
      </c>
      <c r="O359" t="s">
        <v>444</v>
      </c>
      <c r="P359" t="s">
        <v>444</v>
      </c>
      <c r="Q359" s="30" t="s">
        <v>444</v>
      </c>
      <c r="R359" s="30" t="s">
        <v>444</v>
      </c>
      <c r="S359" t="s">
        <v>444</v>
      </c>
      <c r="T359" t="s">
        <v>444</v>
      </c>
      <c r="U359" s="30" t="s">
        <v>444</v>
      </c>
      <c r="V359" s="30" t="s">
        <v>444</v>
      </c>
      <c r="W359" t="s">
        <v>444</v>
      </c>
      <c r="X359" t="s">
        <v>444</v>
      </c>
      <c r="Y359" s="30" t="s">
        <v>444</v>
      </c>
      <c r="Z359" s="30" t="s">
        <v>444</v>
      </c>
      <c r="AA359" t="s">
        <v>444</v>
      </c>
      <c r="AB359" t="s">
        <v>444</v>
      </c>
      <c r="AC359" s="30" t="s">
        <v>444</v>
      </c>
      <c r="AD359" s="30" t="s">
        <v>444</v>
      </c>
      <c r="AE359" t="s">
        <v>444</v>
      </c>
      <c r="AF359" t="s">
        <v>444</v>
      </c>
      <c r="AG359" s="30" t="s">
        <v>444</v>
      </c>
      <c r="AH359" s="30" t="s">
        <v>444</v>
      </c>
      <c r="AI359" t="s">
        <v>444</v>
      </c>
      <c r="AJ359" t="s">
        <v>444</v>
      </c>
      <c r="AK359" s="30" t="s">
        <v>444</v>
      </c>
      <c r="AL359" s="30" t="s">
        <v>444</v>
      </c>
      <c r="AM359" t="s">
        <v>444</v>
      </c>
      <c r="AN359" t="s">
        <v>444</v>
      </c>
      <c r="AO359" s="30" t="s">
        <v>444</v>
      </c>
      <c r="AP359" s="30" t="s">
        <v>444</v>
      </c>
      <c r="AQ359" t="s">
        <v>444</v>
      </c>
      <c r="AR359" t="s">
        <v>444</v>
      </c>
      <c r="AS359" s="30" t="s">
        <v>444</v>
      </c>
      <c r="AT359" s="30" t="s">
        <v>444</v>
      </c>
      <c r="AU359" t="s">
        <v>444</v>
      </c>
      <c r="AV359" t="s">
        <v>444</v>
      </c>
    </row>
    <row r="360" spans="1:48" x14ac:dyDescent="0.25">
      <c r="A360" t="s">
        <v>887</v>
      </c>
      <c r="B360" t="s">
        <v>2352</v>
      </c>
      <c r="C360" t="s">
        <v>8</v>
      </c>
      <c r="D360" t="s">
        <v>15</v>
      </c>
      <c r="E360" s="30" t="s">
        <v>1416</v>
      </c>
      <c r="F360" s="30" t="s">
        <v>2143</v>
      </c>
      <c r="G360" t="s">
        <v>487</v>
      </c>
      <c r="H360" t="s">
        <v>480</v>
      </c>
      <c r="I360" s="30" t="s">
        <v>444</v>
      </c>
      <c r="J360" s="30" t="s">
        <v>444</v>
      </c>
      <c r="K360" t="s">
        <v>444</v>
      </c>
      <c r="L360" t="s">
        <v>444</v>
      </c>
      <c r="M360" s="30" t="s">
        <v>444</v>
      </c>
      <c r="N360" s="30" t="s">
        <v>444</v>
      </c>
      <c r="O360" t="s">
        <v>444</v>
      </c>
      <c r="P360" t="s">
        <v>444</v>
      </c>
      <c r="Q360" s="30" t="s">
        <v>444</v>
      </c>
      <c r="R360" s="30" t="s">
        <v>444</v>
      </c>
      <c r="S360" t="s">
        <v>444</v>
      </c>
      <c r="T360" t="s">
        <v>444</v>
      </c>
      <c r="U360" s="30" t="s">
        <v>444</v>
      </c>
      <c r="V360" s="30" t="s">
        <v>444</v>
      </c>
      <c r="W360" t="s">
        <v>444</v>
      </c>
      <c r="X360" t="s">
        <v>444</v>
      </c>
      <c r="Y360" s="30" t="s">
        <v>444</v>
      </c>
      <c r="Z360" s="30" t="s">
        <v>444</v>
      </c>
      <c r="AA360" t="s">
        <v>444</v>
      </c>
      <c r="AB360" t="s">
        <v>444</v>
      </c>
      <c r="AC360" s="30" t="s">
        <v>444</v>
      </c>
      <c r="AD360" s="30" t="s">
        <v>444</v>
      </c>
      <c r="AE360" t="s">
        <v>444</v>
      </c>
      <c r="AF360" t="s">
        <v>444</v>
      </c>
      <c r="AG360" s="30" t="s">
        <v>444</v>
      </c>
      <c r="AH360" s="30" t="s">
        <v>444</v>
      </c>
      <c r="AI360" t="s">
        <v>444</v>
      </c>
      <c r="AJ360" t="s">
        <v>444</v>
      </c>
      <c r="AK360" s="30" t="s">
        <v>444</v>
      </c>
      <c r="AL360" s="30" t="s">
        <v>444</v>
      </c>
      <c r="AM360" t="s">
        <v>444</v>
      </c>
      <c r="AN360" t="s">
        <v>444</v>
      </c>
      <c r="AO360" s="30" t="s">
        <v>444</v>
      </c>
      <c r="AP360" s="30" t="s">
        <v>444</v>
      </c>
      <c r="AQ360" t="s">
        <v>444</v>
      </c>
      <c r="AR360" t="s">
        <v>444</v>
      </c>
      <c r="AS360" s="30" t="s">
        <v>444</v>
      </c>
      <c r="AT360" s="30" t="s">
        <v>444</v>
      </c>
      <c r="AU360" t="s">
        <v>444</v>
      </c>
      <c r="AV360" t="s">
        <v>444</v>
      </c>
    </row>
    <row r="361" spans="1:48" x14ac:dyDescent="0.25">
      <c r="A361" t="s">
        <v>870</v>
      </c>
      <c r="B361" t="s">
        <v>2353</v>
      </c>
      <c r="C361" t="s">
        <v>8</v>
      </c>
      <c r="D361" t="s">
        <v>15</v>
      </c>
      <c r="E361" s="30" t="s">
        <v>446</v>
      </c>
      <c r="F361" s="30" t="s">
        <v>475</v>
      </c>
      <c r="G361" t="s">
        <v>481</v>
      </c>
      <c r="H361" t="s">
        <v>494</v>
      </c>
      <c r="I361" s="30" t="s">
        <v>495</v>
      </c>
      <c r="J361" s="30" t="s">
        <v>495</v>
      </c>
      <c r="K361" t="s">
        <v>496</v>
      </c>
      <c r="L361" t="s">
        <v>496</v>
      </c>
      <c r="M361" s="30" t="s">
        <v>499</v>
      </c>
      <c r="N361" s="30" t="s">
        <v>499</v>
      </c>
      <c r="O361" t="s">
        <v>502</v>
      </c>
      <c r="P361" t="s">
        <v>248</v>
      </c>
      <c r="Q361" s="30" t="s">
        <v>479</v>
      </c>
      <c r="R361" s="30" t="s">
        <v>1399</v>
      </c>
      <c r="S361" t="s">
        <v>444</v>
      </c>
      <c r="T361" t="s">
        <v>444</v>
      </c>
      <c r="U361" s="30" t="s">
        <v>444</v>
      </c>
      <c r="V361" s="30" t="s">
        <v>444</v>
      </c>
      <c r="W361" t="s">
        <v>444</v>
      </c>
      <c r="X361" t="s">
        <v>444</v>
      </c>
      <c r="Y361" s="30" t="s">
        <v>444</v>
      </c>
      <c r="Z361" s="30" t="s">
        <v>444</v>
      </c>
      <c r="AA361" t="s">
        <v>444</v>
      </c>
      <c r="AB361" t="s">
        <v>444</v>
      </c>
      <c r="AC361" s="30" t="s">
        <v>444</v>
      </c>
      <c r="AD361" s="30" t="s">
        <v>444</v>
      </c>
      <c r="AE361" t="s">
        <v>444</v>
      </c>
      <c r="AF361" t="s">
        <v>444</v>
      </c>
      <c r="AG361" s="30" t="s">
        <v>444</v>
      </c>
      <c r="AH361" s="30" t="s">
        <v>444</v>
      </c>
      <c r="AI361" t="s">
        <v>444</v>
      </c>
      <c r="AJ361" t="s">
        <v>444</v>
      </c>
      <c r="AK361" s="30" t="s">
        <v>444</v>
      </c>
      <c r="AL361" s="30" t="s">
        <v>444</v>
      </c>
      <c r="AM361" t="s">
        <v>444</v>
      </c>
      <c r="AN361" t="s">
        <v>444</v>
      </c>
      <c r="AO361" s="30" t="s">
        <v>444</v>
      </c>
      <c r="AP361" s="30" t="s">
        <v>444</v>
      </c>
      <c r="AQ361" t="s">
        <v>444</v>
      </c>
      <c r="AR361" t="s">
        <v>444</v>
      </c>
      <c r="AS361" s="30" t="s">
        <v>444</v>
      </c>
      <c r="AT361" s="30" t="s">
        <v>444</v>
      </c>
      <c r="AU361" t="s">
        <v>444</v>
      </c>
      <c r="AV361" t="s">
        <v>444</v>
      </c>
    </row>
    <row r="362" spans="1:48" x14ac:dyDescent="0.25">
      <c r="A362" t="s">
        <v>977</v>
      </c>
      <c r="B362" t="s">
        <v>2364</v>
      </c>
      <c r="C362" t="s">
        <v>15</v>
      </c>
      <c r="D362" t="s">
        <v>15</v>
      </c>
      <c r="E362" s="30" t="s">
        <v>538</v>
      </c>
      <c r="F362" s="30" t="s">
        <v>536</v>
      </c>
      <c r="G362" t="s">
        <v>548</v>
      </c>
      <c r="H362" t="s">
        <v>1453</v>
      </c>
      <c r="I362" s="30" t="s">
        <v>1454</v>
      </c>
      <c r="J362" s="30" t="s">
        <v>609</v>
      </c>
      <c r="K362" t="s">
        <v>444</v>
      </c>
      <c r="L362" t="s">
        <v>444</v>
      </c>
      <c r="M362" s="30" t="s">
        <v>444</v>
      </c>
      <c r="N362" s="30" t="s">
        <v>444</v>
      </c>
      <c r="O362" t="s">
        <v>444</v>
      </c>
      <c r="P362" t="s">
        <v>444</v>
      </c>
      <c r="Q362" s="30" t="s">
        <v>444</v>
      </c>
      <c r="R362" s="30" t="s">
        <v>444</v>
      </c>
      <c r="S362" t="s">
        <v>444</v>
      </c>
      <c r="T362" t="s">
        <v>444</v>
      </c>
      <c r="U362" s="30" t="s">
        <v>444</v>
      </c>
      <c r="V362" s="30" t="s">
        <v>444</v>
      </c>
      <c r="W362" t="s">
        <v>444</v>
      </c>
      <c r="X362" t="s">
        <v>444</v>
      </c>
      <c r="Y362" s="30" t="s">
        <v>444</v>
      </c>
      <c r="Z362" s="30" t="s">
        <v>444</v>
      </c>
      <c r="AA362" t="s">
        <v>444</v>
      </c>
      <c r="AB362" t="s">
        <v>444</v>
      </c>
      <c r="AC362" s="30" t="s">
        <v>444</v>
      </c>
      <c r="AD362" s="30" t="s">
        <v>444</v>
      </c>
      <c r="AE362" t="s">
        <v>444</v>
      </c>
      <c r="AF362" t="s">
        <v>444</v>
      </c>
      <c r="AG362" s="30" t="s">
        <v>444</v>
      </c>
      <c r="AH362" s="30" t="s">
        <v>444</v>
      </c>
      <c r="AI362" t="s">
        <v>444</v>
      </c>
      <c r="AJ362" t="s">
        <v>444</v>
      </c>
      <c r="AK362" s="30" t="s">
        <v>444</v>
      </c>
      <c r="AL362" s="30" t="s">
        <v>444</v>
      </c>
      <c r="AM362" t="s">
        <v>444</v>
      </c>
      <c r="AN362" t="s">
        <v>444</v>
      </c>
      <c r="AO362" s="30" t="s">
        <v>444</v>
      </c>
      <c r="AP362" s="30" t="s">
        <v>444</v>
      </c>
      <c r="AQ362" t="s">
        <v>444</v>
      </c>
      <c r="AR362" t="s">
        <v>444</v>
      </c>
      <c r="AS362" s="30" t="s">
        <v>444</v>
      </c>
      <c r="AT362" s="30" t="s">
        <v>444</v>
      </c>
      <c r="AU362" t="s">
        <v>444</v>
      </c>
      <c r="AV362" t="s">
        <v>444</v>
      </c>
    </row>
    <row r="363" spans="1:48" x14ac:dyDescent="0.25">
      <c r="A363" t="s">
        <v>1006</v>
      </c>
      <c r="B363" t="s">
        <v>2368</v>
      </c>
      <c r="C363" t="s">
        <v>8</v>
      </c>
      <c r="D363" t="s">
        <v>15</v>
      </c>
      <c r="E363" s="30" t="s">
        <v>454</v>
      </c>
      <c r="F363" s="30" t="s">
        <v>454</v>
      </c>
      <c r="G363" t="s">
        <v>444</v>
      </c>
      <c r="H363" t="s">
        <v>444</v>
      </c>
      <c r="I363" s="30" t="s">
        <v>444</v>
      </c>
      <c r="J363" s="30" t="s">
        <v>444</v>
      </c>
      <c r="K363" t="s">
        <v>444</v>
      </c>
      <c r="L363" t="s">
        <v>444</v>
      </c>
      <c r="M363" s="30" t="s">
        <v>444</v>
      </c>
      <c r="N363" s="30" t="s">
        <v>444</v>
      </c>
      <c r="O363" t="s">
        <v>444</v>
      </c>
      <c r="P363" t="s">
        <v>444</v>
      </c>
      <c r="Q363" s="30" t="s">
        <v>444</v>
      </c>
      <c r="R363" s="30" t="s">
        <v>444</v>
      </c>
      <c r="S363" t="s">
        <v>444</v>
      </c>
      <c r="T363" t="s">
        <v>444</v>
      </c>
      <c r="U363" s="30" t="s">
        <v>444</v>
      </c>
      <c r="V363" s="30" t="s">
        <v>444</v>
      </c>
      <c r="W363" t="s">
        <v>444</v>
      </c>
      <c r="X363" t="s">
        <v>444</v>
      </c>
      <c r="Y363" s="30" t="s">
        <v>444</v>
      </c>
      <c r="Z363" s="30" t="s">
        <v>444</v>
      </c>
      <c r="AA363" t="s">
        <v>444</v>
      </c>
      <c r="AB363" t="s">
        <v>444</v>
      </c>
      <c r="AC363" s="30" t="s">
        <v>444</v>
      </c>
      <c r="AD363" s="30" t="s">
        <v>444</v>
      </c>
      <c r="AE363" t="s">
        <v>444</v>
      </c>
      <c r="AF363" t="s">
        <v>444</v>
      </c>
      <c r="AG363" s="30" t="s">
        <v>444</v>
      </c>
      <c r="AH363" s="30" t="s">
        <v>444</v>
      </c>
      <c r="AI363" t="s">
        <v>444</v>
      </c>
      <c r="AJ363" t="s">
        <v>444</v>
      </c>
      <c r="AK363" s="30" t="s">
        <v>444</v>
      </c>
      <c r="AL363" s="30" t="s">
        <v>444</v>
      </c>
      <c r="AM363" t="s">
        <v>444</v>
      </c>
      <c r="AN363" t="s">
        <v>444</v>
      </c>
      <c r="AO363" s="30" t="s">
        <v>444</v>
      </c>
      <c r="AP363" s="30" t="s">
        <v>444</v>
      </c>
      <c r="AQ363" t="s">
        <v>444</v>
      </c>
      <c r="AR363" t="s">
        <v>444</v>
      </c>
      <c r="AS363" s="30" t="s">
        <v>444</v>
      </c>
      <c r="AT363" s="30" t="s">
        <v>444</v>
      </c>
      <c r="AU363" t="s">
        <v>444</v>
      </c>
      <c r="AV363" t="s">
        <v>444</v>
      </c>
    </row>
    <row r="364" spans="1:48" x14ac:dyDescent="0.25">
      <c r="A364" t="s">
        <v>2369</v>
      </c>
      <c r="B364" t="s">
        <v>2370</v>
      </c>
      <c r="C364" t="s">
        <v>15</v>
      </c>
      <c r="D364" t="s">
        <v>15</v>
      </c>
      <c r="E364" s="30" t="s">
        <v>538</v>
      </c>
      <c r="F364" s="30" t="s">
        <v>536</v>
      </c>
      <c r="G364" t="s">
        <v>548</v>
      </c>
      <c r="H364" t="s">
        <v>1453</v>
      </c>
      <c r="I364" s="30" t="s">
        <v>1454</v>
      </c>
      <c r="J364" s="30" t="s">
        <v>609</v>
      </c>
      <c r="K364" t="s">
        <v>444</v>
      </c>
      <c r="L364" t="s">
        <v>444</v>
      </c>
      <c r="M364" s="30" t="s">
        <v>444</v>
      </c>
      <c r="N364" s="30" t="s">
        <v>444</v>
      </c>
      <c r="O364" t="s">
        <v>444</v>
      </c>
      <c r="P364" t="s">
        <v>444</v>
      </c>
      <c r="Q364" s="30" t="s">
        <v>444</v>
      </c>
      <c r="R364" s="30" t="s">
        <v>444</v>
      </c>
      <c r="S364" t="s">
        <v>444</v>
      </c>
      <c r="T364" t="s">
        <v>444</v>
      </c>
      <c r="U364" s="30" t="s">
        <v>444</v>
      </c>
      <c r="V364" s="30" t="s">
        <v>444</v>
      </c>
      <c r="W364" t="s">
        <v>444</v>
      </c>
      <c r="X364" t="s">
        <v>444</v>
      </c>
      <c r="Y364" s="30" t="s">
        <v>444</v>
      </c>
      <c r="Z364" s="30" t="s">
        <v>444</v>
      </c>
      <c r="AA364" t="s">
        <v>444</v>
      </c>
      <c r="AB364" t="s">
        <v>444</v>
      </c>
      <c r="AC364" s="30" t="s">
        <v>444</v>
      </c>
      <c r="AD364" s="30" t="s">
        <v>444</v>
      </c>
      <c r="AE364" t="s">
        <v>444</v>
      </c>
      <c r="AF364" t="s">
        <v>444</v>
      </c>
      <c r="AG364" s="30" t="s">
        <v>444</v>
      </c>
      <c r="AH364" s="30" t="s">
        <v>444</v>
      </c>
      <c r="AI364" t="s">
        <v>444</v>
      </c>
      <c r="AJ364" t="s">
        <v>444</v>
      </c>
      <c r="AK364" s="30" t="s">
        <v>444</v>
      </c>
      <c r="AL364" s="30" t="s">
        <v>444</v>
      </c>
      <c r="AM364" t="s">
        <v>444</v>
      </c>
      <c r="AN364" t="s">
        <v>444</v>
      </c>
      <c r="AO364" s="30" t="s">
        <v>444</v>
      </c>
      <c r="AP364" s="30" t="s">
        <v>444</v>
      </c>
      <c r="AQ364" t="s">
        <v>444</v>
      </c>
      <c r="AR364" t="s">
        <v>444</v>
      </c>
      <c r="AS364" s="30" t="s">
        <v>444</v>
      </c>
      <c r="AT364" s="30" t="s">
        <v>444</v>
      </c>
      <c r="AU364" t="s">
        <v>444</v>
      </c>
      <c r="AV364" t="s">
        <v>444</v>
      </c>
    </row>
    <row r="365" spans="1:48" x14ac:dyDescent="0.25">
      <c r="A365" t="s">
        <v>2375</v>
      </c>
      <c r="B365" t="s">
        <v>2376</v>
      </c>
      <c r="C365" t="s">
        <v>8</v>
      </c>
      <c r="D365" t="s">
        <v>15</v>
      </c>
      <c r="E365" s="30" t="s">
        <v>526</v>
      </c>
      <c r="F365" s="30" t="s">
        <v>526</v>
      </c>
      <c r="G365" t="s">
        <v>538</v>
      </c>
      <c r="H365" t="s">
        <v>1453</v>
      </c>
      <c r="I365" s="30" t="s">
        <v>1454</v>
      </c>
      <c r="J365" s="30" t="s">
        <v>609</v>
      </c>
      <c r="K365" t="s">
        <v>444</v>
      </c>
      <c r="L365" t="s">
        <v>444</v>
      </c>
      <c r="M365" s="30" t="s">
        <v>444</v>
      </c>
      <c r="N365" s="30" t="s">
        <v>444</v>
      </c>
      <c r="O365" t="s">
        <v>444</v>
      </c>
      <c r="P365" t="s">
        <v>444</v>
      </c>
      <c r="Q365" s="30" t="s">
        <v>444</v>
      </c>
      <c r="R365" s="30" t="s">
        <v>444</v>
      </c>
      <c r="S365" t="s">
        <v>444</v>
      </c>
      <c r="T365" t="s">
        <v>444</v>
      </c>
      <c r="U365" s="30" t="s">
        <v>444</v>
      </c>
      <c r="V365" s="30" t="s">
        <v>444</v>
      </c>
      <c r="W365" t="s">
        <v>444</v>
      </c>
      <c r="X365" t="s">
        <v>444</v>
      </c>
      <c r="Y365" s="30" t="s">
        <v>444</v>
      </c>
      <c r="Z365" s="30" t="s">
        <v>444</v>
      </c>
      <c r="AA365" t="s">
        <v>444</v>
      </c>
      <c r="AB365" t="s">
        <v>444</v>
      </c>
      <c r="AC365" s="30" t="s">
        <v>444</v>
      </c>
      <c r="AD365" s="30" t="s">
        <v>444</v>
      </c>
      <c r="AE365" t="s">
        <v>444</v>
      </c>
      <c r="AF365" t="s">
        <v>444</v>
      </c>
      <c r="AG365" s="30" t="s">
        <v>444</v>
      </c>
      <c r="AH365" s="30" t="s">
        <v>444</v>
      </c>
      <c r="AI365" t="s">
        <v>444</v>
      </c>
      <c r="AJ365" t="s">
        <v>444</v>
      </c>
      <c r="AK365" s="30" t="s">
        <v>444</v>
      </c>
      <c r="AL365" s="30" t="s">
        <v>444</v>
      </c>
      <c r="AM365" t="s">
        <v>444</v>
      </c>
      <c r="AN365" t="s">
        <v>444</v>
      </c>
      <c r="AO365" s="30" t="s">
        <v>444</v>
      </c>
      <c r="AP365" s="30" t="s">
        <v>444</v>
      </c>
      <c r="AQ365" t="s">
        <v>444</v>
      </c>
      <c r="AR365" t="s">
        <v>444</v>
      </c>
      <c r="AS365" s="30" t="s">
        <v>444</v>
      </c>
      <c r="AT365" s="30" t="s">
        <v>444</v>
      </c>
      <c r="AU365" t="s">
        <v>444</v>
      </c>
      <c r="AV365" t="s">
        <v>444</v>
      </c>
    </row>
    <row r="366" spans="1:48" x14ac:dyDescent="0.25">
      <c r="A366" t="s">
        <v>993</v>
      </c>
      <c r="B366" t="s">
        <v>2392</v>
      </c>
      <c r="C366" t="s">
        <v>8</v>
      </c>
      <c r="D366" t="s">
        <v>15</v>
      </c>
      <c r="E366" s="30" t="s">
        <v>446</v>
      </c>
      <c r="F366" s="30" t="s">
        <v>475</v>
      </c>
      <c r="G366" t="s">
        <v>481</v>
      </c>
      <c r="H366" t="s">
        <v>494</v>
      </c>
      <c r="I366" s="30" t="s">
        <v>502</v>
      </c>
      <c r="J366" s="30" t="s">
        <v>248</v>
      </c>
      <c r="K366" t="s">
        <v>479</v>
      </c>
      <c r="L366" t="s">
        <v>1399</v>
      </c>
      <c r="M366" s="30" t="s">
        <v>444</v>
      </c>
      <c r="N366" s="30" t="s">
        <v>444</v>
      </c>
      <c r="O366" t="s">
        <v>444</v>
      </c>
      <c r="P366" t="s">
        <v>444</v>
      </c>
      <c r="Q366" s="30" t="s">
        <v>444</v>
      </c>
      <c r="R366" s="30" t="s">
        <v>444</v>
      </c>
      <c r="S366" t="s">
        <v>444</v>
      </c>
      <c r="T366" t="s">
        <v>444</v>
      </c>
      <c r="U366" s="30" t="s">
        <v>444</v>
      </c>
      <c r="V366" s="30" t="s">
        <v>444</v>
      </c>
      <c r="W366" t="s">
        <v>444</v>
      </c>
      <c r="X366" t="s">
        <v>444</v>
      </c>
      <c r="Y366" s="30" t="s">
        <v>444</v>
      </c>
      <c r="Z366" s="30" t="s">
        <v>444</v>
      </c>
      <c r="AA366" t="s">
        <v>444</v>
      </c>
      <c r="AB366" t="s">
        <v>444</v>
      </c>
      <c r="AC366" s="30" t="s">
        <v>444</v>
      </c>
      <c r="AD366" s="30" t="s">
        <v>444</v>
      </c>
      <c r="AE366" t="s">
        <v>444</v>
      </c>
      <c r="AF366" t="s">
        <v>444</v>
      </c>
      <c r="AG366" s="30" t="s">
        <v>444</v>
      </c>
      <c r="AH366" s="30" t="s">
        <v>444</v>
      </c>
      <c r="AI366" t="s">
        <v>444</v>
      </c>
      <c r="AJ366" t="s">
        <v>444</v>
      </c>
      <c r="AK366" s="30" t="s">
        <v>444</v>
      </c>
      <c r="AL366" s="30" t="s">
        <v>444</v>
      </c>
      <c r="AM366" t="s">
        <v>444</v>
      </c>
      <c r="AN366" t="s">
        <v>444</v>
      </c>
      <c r="AO366" s="30" t="s">
        <v>444</v>
      </c>
      <c r="AP366" s="30" t="s">
        <v>444</v>
      </c>
      <c r="AQ366" t="s">
        <v>444</v>
      </c>
      <c r="AR366" t="s">
        <v>444</v>
      </c>
      <c r="AS366" s="30" t="s">
        <v>444</v>
      </c>
      <c r="AT366" s="30" t="s">
        <v>444</v>
      </c>
      <c r="AU366" t="s">
        <v>444</v>
      </c>
      <c r="AV366" t="s">
        <v>444</v>
      </c>
    </row>
    <row r="367" spans="1:48" x14ac:dyDescent="0.25">
      <c r="A367" t="s">
        <v>2394</v>
      </c>
      <c r="B367" t="s">
        <v>2395</v>
      </c>
      <c r="C367" t="s">
        <v>15</v>
      </c>
      <c r="D367" t="s">
        <v>15</v>
      </c>
      <c r="E367" s="30" t="s">
        <v>533</v>
      </c>
      <c r="F367" s="30" t="s">
        <v>2396</v>
      </c>
      <c r="G367" t="s">
        <v>548</v>
      </c>
      <c r="H367" t="s">
        <v>2397</v>
      </c>
      <c r="I367" s="30" t="s">
        <v>555</v>
      </c>
      <c r="J367" s="30" t="s">
        <v>568</v>
      </c>
      <c r="K367" t="s">
        <v>582</v>
      </c>
      <c r="L367" t="s">
        <v>609</v>
      </c>
      <c r="M367" s="30" t="s">
        <v>444</v>
      </c>
      <c r="N367" s="30" t="s">
        <v>444</v>
      </c>
      <c r="O367" t="s">
        <v>444</v>
      </c>
      <c r="P367" t="s">
        <v>444</v>
      </c>
      <c r="Q367" s="30" t="s">
        <v>444</v>
      </c>
      <c r="R367" s="30" t="s">
        <v>444</v>
      </c>
      <c r="S367" t="s">
        <v>444</v>
      </c>
      <c r="T367" t="s">
        <v>444</v>
      </c>
      <c r="U367" s="30" t="s">
        <v>444</v>
      </c>
      <c r="V367" s="30" t="s">
        <v>444</v>
      </c>
      <c r="W367" t="s">
        <v>444</v>
      </c>
      <c r="X367" t="s">
        <v>444</v>
      </c>
      <c r="Y367" s="30" t="s">
        <v>444</v>
      </c>
      <c r="Z367" s="30" t="s">
        <v>444</v>
      </c>
      <c r="AA367" t="s">
        <v>444</v>
      </c>
      <c r="AB367" t="s">
        <v>444</v>
      </c>
      <c r="AC367" s="30" t="s">
        <v>444</v>
      </c>
      <c r="AD367" s="30" t="s">
        <v>444</v>
      </c>
      <c r="AE367" t="s">
        <v>444</v>
      </c>
      <c r="AF367" t="s">
        <v>444</v>
      </c>
      <c r="AG367" s="30" t="s">
        <v>444</v>
      </c>
      <c r="AH367" s="30" t="s">
        <v>444</v>
      </c>
      <c r="AI367" t="s">
        <v>444</v>
      </c>
      <c r="AJ367" t="s">
        <v>444</v>
      </c>
      <c r="AK367" s="30" t="s">
        <v>444</v>
      </c>
      <c r="AL367" s="30" t="s">
        <v>444</v>
      </c>
      <c r="AM367" t="s">
        <v>444</v>
      </c>
      <c r="AN367" t="s">
        <v>444</v>
      </c>
      <c r="AO367" s="30" t="s">
        <v>444</v>
      </c>
      <c r="AP367" s="30" t="s">
        <v>444</v>
      </c>
      <c r="AQ367" t="s">
        <v>444</v>
      </c>
      <c r="AR367" t="s">
        <v>444</v>
      </c>
      <c r="AS367" s="30" t="s">
        <v>444</v>
      </c>
      <c r="AT367" s="30" t="s">
        <v>444</v>
      </c>
      <c r="AU367" t="s">
        <v>444</v>
      </c>
      <c r="AV367" t="s">
        <v>444</v>
      </c>
    </row>
    <row r="368" spans="1:48" x14ac:dyDescent="0.25">
      <c r="A368" t="s">
        <v>995</v>
      </c>
      <c r="B368" t="s">
        <v>1532</v>
      </c>
      <c r="C368" t="s">
        <v>8</v>
      </c>
      <c r="D368" t="s">
        <v>15</v>
      </c>
      <c r="E368" s="30" t="s">
        <v>526</v>
      </c>
      <c r="F368" s="30" t="s">
        <v>1453</v>
      </c>
      <c r="G368" t="s">
        <v>1454</v>
      </c>
      <c r="H368" t="s">
        <v>609</v>
      </c>
      <c r="I368" s="30" t="s">
        <v>444</v>
      </c>
      <c r="J368" s="30" t="s">
        <v>444</v>
      </c>
      <c r="K368" t="s">
        <v>444</v>
      </c>
      <c r="L368" t="s">
        <v>444</v>
      </c>
      <c r="M368" s="30" t="s">
        <v>444</v>
      </c>
      <c r="N368" s="30" t="s">
        <v>444</v>
      </c>
      <c r="O368" t="s">
        <v>444</v>
      </c>
      <c r="P368" t="s">
        <v>444</v>
      </c>
      <c r="Q368" s="30" t="s">
        <v>444</v>
      </c>
      <c r="R368" s="30" t="s">
        <v>444</v>
      </c>
      <c r="S368" t="s">
        <v>444</v>
      </c>
      <c r="T368" t="s">
        <v>444</v>
      </c>
      <c r="U368" s="30" t="s">
        <v>444</v>
      </c>
      <c r="V368" s="30" t="s">
        <v>444</v>
      </c>
      <c r="W368" t="s">
        <v>444</v>
      </c>
      <c r="X368" t="s">
        <v>444</v>
      </c>
      <c r="Y368" s="30" t="s">
        <v>444</v>
      </c>
      <c r="Z368" s="30" t="s">
        <v>444</v>
      </c>
      <c r="AA368" t="s">
        <v>444</v>
      </c>
      <c r="AB368" t="s">
        <v>444</v>
      </c>
      <c r="AC368" s="30" t="s">
        <v>444</v>
      </c>
      <c r="AD368" s="30" t="s">
        <v>444</v>
      </c>
      <c r="AE368" t="s">
        <v>444</v>
      </c>
      <c r="AF368" t="s">
        <v>444</v>
      </c>
      <c r="AG368" s="30" t="s">
        <v>444</v>
      </c>
      <c r="AH368" s="30" t="s">
        <v>444</v>
      </c>
      <c r="AI368" t="s">
        <v>444</v>
      </c>
      <c r="AJ368" t="s">
        <v>444</v>
      </c>
      <c r="AK368" s="30" t="s">
        <v>444</v>
      </c>
      <c r="AL368" s="30" t="s">
        <v>444</v>
      </c>
      <c r="AM368" t="s">
        <v>444</v>
      </c>
      <c r="AN368" t="s">
        <v>444</v>
      </c>
      <c r="AO368" s="30" t="s">
        <v>444</v>
      </c>
      <c r="AP368" s="30" t="s">
        <v>444</v>
      </c>
      <c r="AQ368" t="s">
        <v>444</v>
      </c>
      <c r="AR368" t="s">
        <v>444</v>
      </c>
      <c r="AS368" s="30" t="s">
        <v>444</v>
      </c>
      <c r="AT368" s="30" t="s">
        <v>444</v>
      </c>
      <c r="AU368" t="s">
        <v>444</v>
      </c>
      <c r="AV368" t="s">
        <v>444</v>
      </c>
    </row>
    <row r="369" spans="1:48" x14ac:dyDescent="0.25">
      <c r="A369" t="s">
        <v>2401</v>
      </c>
      <c r="B369" t="s">
        <v>2402</v>
      </c>
      <c r="C369" t="s">
        <v>8</v>
      </c>
      <c r="D369" t="s">
        <v>15</v>
      </c>
      <c r="E369" s="30" t="s">
        <v>538</v>
      </c>
      <c r="F369" s="30" t="s">
        <v>1453</v>
      </c>
      <c r="G369" t="s">
        <v>1454</v>
      </c>
      <c r="H369" t="s">
        <v>609</v>
      </c>
      <c r="I369" s="30" t="s">
        <v>444</v>
      </c>
      <c r="J369" s="30" t="s">
        <v>444</v>
      </c>
      <c r="K369" t="s">
        <v>444</v>
      </c>
      <c r="L369" t="s">
        <v>444</v>
      </c>
      <c r="M369" s="30" t="s">
        <v>444</v>
      </c>
      <c r="N369" s="30" t="s">
        <v>444</v>
      </c>
      <c r="O369" t="s">
        <v>444</v>
      </c>
      <c r="P369" t="s">
        <v>444</v>
      </c>
      <c r="Q369" s="30" t="s">
        <v>444</v>
      </c>
      <c r="R369" s="30" t="s">
        <v>444</v>
      </c>
      <c r="S369" t="s">
        <v>444</v>
      </c>
      <c r="T369" t="s">
        <v>444</v>
      </c>
      <c r="U369" s="30" t="s">
        <v>444</v>
      </c>
      <c r="V369" s="30" t="s">
        <v>444</v>
      </c>
      <c r="W369" t="s">
        <v>444</v>
      </c>
      <c r="X369" t="s">
        <v>444</v>
      </c>
      <c r="Y369" s="30" t="s">
        <v>444</v>
      </c>
      <c r="Z369" s="30" t="s">
        <v>444</v>
      </c>
      <c r="AA369" t="s">
        <v>444</v>
      </c>
      <c r="AB369" t="s">
        <v>444</v>
      </c>
      <c r="AC369" s="30" t="s">
        <v>444</v>
      </c>
      <c r="AD369" s="30" t="s">
        <v>444</v>
      </c>
      <c r="AE369" t="s">
        <v>444</v>
      </c>
      <c r="AF369" t="s">
        <v>444</v>
      </c>
      <c r="AG369" s="30" t="s">
        <v>444</v>
      </c>
      <c r="AH369" s="30" t="s">
        <v>444</v>
      </c>
      <c r="AI369" t="s">
        <v>444</v>
      </c>
      <c r="AJ369" t="s">
        <v>444</v>
      </c>
      <c r="AK369" s="30" t="s">
        <v>444</v>
      </c>
      <c r="AL369" s="30" t="s">
        <v>444</v>
      </c>
      <c r="AM369" t="s">
        <v>444</v>
      </c>
      <c r="AN369" t="s">
        <v>444</v>
      </c>
      <c r="AO369" s="30" t="s">
        <v>444</v>
      </c>
      <c r="AP369" s="30" t="s">
        <v>444</v>
      </c>
      <c r="AQ369" t="s">
        <v>444</v>
      </c>
      <c r="AR369" t="s">
        <v>444</v>
      </c>
      <c r="AS369" s="30" t="s">
        <v>444</v>
      </c>
      <c r="AT369" s="30" t="s">
        <v>444</v>
      </c>
      <c r="AU369" t="s">
        <v>444</v>
      </c>
      <c r="AV369" t="s">
        <v>444</v>
      </c>
    </row>
    <row r="370" spans="1:48" x14ac:dyDescent="0.25">
      <c r="A370" t="s">
        <v>2403</v>
      </c>
      <c r="B370" t="s">
        <v>2404</v>
      </c>
      <c r="C370" t="s">
        <v>15</v>
      </c>
      <c r="D370" t="s">
        <v>15</v>
      </c>
      <c r="E370" s="30" t="s">
        <v>538</v>
      </c>
      <c r="F370" s="30" t="s">
        <v>536</v>
      </c>
      <c r="G370" t="s">
        <v>548</v>
      </c>
      <c r="H370" t="s">
        <v>1453</v>
      </c>
      <c r="I370" s="30" t="s">
        <v>1454</v>
      </c>
      <c r="J370" s="30" t="s">
        <v>1455</v>
      </c>
      <c r="K370" t="s">
        <v>444</v>
      </c>
      <c r="L370" t="s">
        <v>444</v>
      </c>
      <c r="M370" s="30" t="s">
        <v>444</v>
      </c>
      <c r="N370" s="30" t="s">
        <v>444</v>
      </c>
      <c r="O370" t="s">
        <v>444</v>
      </c>
      <c r="P370" t="s">
        <v>444</v>
      </c>
      <c r="Q370" s="30" t="s">
        <v>444</v>
      </c>
      <c r="R370" s="30" t="s">
        <v>444</v>
      </c>
      <c r="S370" t="s">
        <v>444</v>
      </c>
      <c r="T370" t="s">
        <v>444</v>
      </c>
      <c r="U370" s="30" t="s">
        <v>444</v>
      </c>
      <c r="V370" s="30" t="s">
        <v>444</v>
      </c>
      <c r="W370" t="s">
        <v>444</v>
      </c>
      <c r="X370" t="s">
        <v>444</v>
      </c>
      <c r="Y370" s="30" t="s">
        <v>444</v>
      </c>
      <c r="Z370" s="30" t="s">
        <v>444</v>
      </c>
      <c r="AA370" t="s">
        <v>444</v>
      </c>
      <c r="AB370" t="s">
        <v>444</v>
      </c>
      <c r="AC370" s="30" t="s">
        <v>444</v>
      </c>
      <c r="AD370" s="30" t="s">
        <v>444</v>
      </c>
      <c r="AE370" t="s">
        <v>444</v>
      </c>
      <c r="AF370" t="s">
        <v>444</v>
      </c>
      <c r="AG370" s="30" t="s">
        <v>444</v>
      </c>
      <c r="AH370" s="30" t="s">
        <v>444</v>
      </c>
      <c r="AI370" t="s">
        <v>444</v>
      </c>
      <c r="AJ370" t="s">
        <v>444</v>
      </c>
      <c r="AK370" s="30" t="s">
        <v>444</v>
      </c>
      <c r="AL370" s="30" t="s">
        <v>444</v>
      </c>
      <c r="AM370" t="s">
        <v>444</v>
      </c>
      <c r="AN370" t="s">
        <v>444</v>
      </c>
      <c r="AO370" s="30" t="s">
        <v>444</v>
      </c>
      <c r="AP370" s="30" t="s">
        <v>444</v>
      </c>
      <c r="AQ370" t="s">
        <v>444</v>
      </c>
      <c r="AR370" t="s">
        <v>444</v>
      </c>
      <c r="AS370" s="30" t="s">
        <v>444</v>
      </c>
      <c r="AT370" s="30" t="s">
        <v>444</v>
      </c>
      <c r="AU370" t="s">
        <v>444</v>
      </c>
      <c r="AV370" t="s">
        <v>444</v>
      </c>
    </row>
    <row r="371" spans="1:48" x14ac:dyDescent="0.25">
      <c r="A371" t="s">
        <v>2406</v>
      </c>
      <c r="B371" t="s">
        <v>2407</v>
      </c>
      <c r="C371" t="s">
        <v>15</v>
      </c>
      <c r="D371" t="s">
        <v>15</v>
      </c>
      <c r="E371" s="30" t="s">
        <v>533</v>
      </c>
      <c r="F371" s="30" t="s">
        <v>1453</v>
      </c>
      <c r="G371" t="s">
        <v>1454</v>
      </c>
      <c r="H371" t="s">
        <v>609</v>
      </c>
      <c r="I371" s="30" t="s">
        <v>444</v>
      </c>
      <c r="J371" s="30" t="s">
        <v>444</v>
      </c>
      <c r="K371" t="s">
        <v>444</v>
      </c>
      <c r="L371" t="s">
        <v>444</v>
      </c>
      <c r="M371" s="30" t="s">
        <v>444</v>
      </c>
      <c r="N371" s="30" t="s">
        <v>444</v>
      </c>
      <c r="O371" t="s">
        <v>444</v>
      </c>
      <c r="P371" t="s">
        <v>444</v>
      </c>
      <c r="Q371" s="30" t="s">
        <v>444</v>
      </c>
      <c r="R371" s="30" t="s">
        <v>444</v>
      </c>
      <c r="S371" t="s">
        <v>444</v>
      </c>
      <c r="T371" t="s">
        <v>444</v>
      </c>
      <c r="U371" s="30" t="s">
        <v>444</v>
      </c>
      <c r="V371" s="30" t="s">
        <v>444</v>
      </c>
      <c r="W371" t="s">
        <v>444</v>
      </c>
      <c r="X371" t="s">
        <v>444</v>
      </c>
      <c r="Y371" s="30" t="s">
        <v>444</v>
      </c>
      <c r="Z371" s="30" t="s">
        <v>444</v>
      </c>
      <c r="AA371" t="s">
        <v>444</v>
      </c>
      <c r="AB371" t="s">
        <v>444</v>
      </c>
      <c r="AC371" s="30" t="s">
        <v>444</v>
      </c>
      <c r="AD371" s="30" t="s">
        <v>444</v>
      </c>
      <c r="AE371" t="s">
        <v>444</v>
      </c>
      <c r="AF371" t="s">
        <v>444</v>
      </c>
      <c r="AG371" s="30" t="s">
        <v>444</v>
      </c>
      <c r="AH371" s="30" t="s">
        <v>444</v>
      </c>
      <c r="AI371" t="s">
        <v>444</v>
      </c>
      <c r="AJ371" t="s">
        <v>444</v>
      </c>
      <c r="AK371" s="30" t="s">
        <v>444</v>
      </c>
      <c r="AL371" s="30" t="s">
        <v>444</v>
      </c>
      <c r="AM371" t="s">
        <v>444</v>
      </c>
      <c r="AN371" t="s">
        <v>444</v>
      </c>
      <c r="AO371" s="30" t="s">
        <v>444</v>
      </c>
      <c r="AP371" s="30" t="s">
        <v>444</v>
      </c>
      <c r="AQ371" t="s">
        <v>444</v>
      </c>
      <c r="AR371" t="s">
        <v>444</v>
      </c>
      <c r="AS371" s="30" t="s">
        <v>444</v>
      </c>
      <c r="AT371" s="30" t="s">
        <v>444</v>
      </c>
      <c r="AU371" t="s">
        <v>444</v>
      </c>
      <c r="AV371" t="s">
        <v>444</v>
      </c>
    </row>
    <row r="372" spans="1:48" x14ac:dyDescent="0.25">
      <c r="A372" t="s">
        <v>2408</v>
      </c>
      <c r="B372" t="s">
        <v>2256</v>
      </c>
      <c r="C372" t="s">
        <v>15</v>
      </c>
      <c r="D372" t="s">
        <v>15</v>
      </c>
      <c r="E372" s="30" t="s">
        <v>526</v>
      </c>
      <c r="F372" s="30" t="s">
        <v>1453</v>
      </c>
      <c r="G372" t="s">
        <v>1454</v>
      </c>
      <c r="H372" t="s">
        <v>609</v>
      </c>
      <c r="I372" s="30" t="s">
        <v>444</v>
      </c>
      <c r="J372" s="30" t="s">
        <v>444</v>
      </c>
      <c r="K372" t="s">
        <v>444</v>
      </c>
      <c r="L372" t="s">
        <v>444</v>
      </c>
      <c r="M372" s="30" t="s">
        <v>444</v>
      </c>
      <c r="N372" s="30" t="s">
        <v>444</v>
      </c>
      <c r="O372" t="s">
        <v>444</v>
      </c>
      <c r="P372" t="s">
        <v>444</v>
      </c>
      <c r="Q372" s="30" t="s">
        <v>444</v>
      </c>
      <c r="R372" s="30" t="s">
        <v>444</v>
      </c>
      <c r="S372" t="s">
        <v>444</v>
      </c>
      <c r="T372" t="s">
        <v>444</v>
      </c>
      <c r="U372" s="30" t="s">
        <v>444</v>
      </c>
      <c r="V372" s="30" t="s">
        <v>444</v>
      </c>
      <c r="W372" t="s">
        <v>444</v>
      </c>
      <c r="X372" t="s">
        <v>444</v>
      </c>
      <c r="Y372" s="30" t="s">
        <v>444</v>
      </c>
      <c r="Z372" s="30" t="s">
        <v>444</v>
      </c>
      <c r="AA372" t="s">
        <v>444</v>
      </c>
      <c r="AB372" t="s">
        <v>444</v>
      </c>
      <c r="AC372" s="30" t="s">
        <v>444</v>
      </c>
      <c r="AD372" s="30" t="s">
        <v>444</v>
      </c>
      <c r="AE372" t="s">
        <v>444</v>
      </c>
      <c r="AF372" t="s">
        <v>444</v>
      </c>
      <c r="AG372" s="30" t="s">
        <v>444</v>
      </c>
      <c r="AH372" s="30" t="s">
        <v>444</v>
      </c>
      <c r="AI372" t="s">
        <v>444</v>
      </c>
      <c r="AJ372" t="s">
        <v>444</v>
      </c>
      <c r="AK372" s="30" t="s">
        <v>444</v>
      </c>
      <c r="AL372" s="30" t="s">
        <v>444</v>
      </c>
      <c r="AM372" t="s">
        <v>444</v>
      </c>
      <c r="AN372" t="s">
        <v>444</v>
      </c>
      <c r="AO372" s="30" t="s">
        <v>444</v>
      </c>
      <c r="AP372" s="30" t="s">
        <v>444</v>
      </c>
      <c r="AQ372" t="s">
        <v>444</v>
      </c>
      <c r="AR372" t="s">
        <v>444</v>
      </c>
      <c r="AS372" s="30" t="s">
        <v>444</v>
      </c>
      <c r="AT372" s="30" t="s">
        <v>444</v>
      </c>
      <c r="AU372" t="s">
        <v>444</v>
      </c>
      <c r="AV372" t="s">
        <v>444</v>
      </c>
    </row>
    <row r="373" spans="1:48" x14ac:dyDescent="0.25">
      <c r="A373" t="s">
        <v>2411</v>
      </c>
      <c r="B373" t="s">
        <v>2407</v>
      </c>
      <c r="C373" t="s">
        <v>8</v>
      </c>
      <c r="D373" t="s">
        <v>15</v>
      </c>
      <c r="E373" s="30" t="s">
        <v>533</v>
      </c>
      <c r="F373" s="30" t="s">
        <v>1453</v>
      </c>
      <c r="G373" t="s">
        <v>1454</v>
      </c>
      <c r="H373" t="s">
        <v>609</v>
      </c>
      <c r="I373" s="30" t="s">
        <v>444</v>
      </c>
      <c r="J373" s="30" t="s">
        <v>444</v>
      </c>
      <c r="K373" t="s">
        <v>444</v>
      </c>
      <c r="L373" t="s">
        <v>444</v>
      </c>
      <c r="M373" s="30" t="s">
        <v>444</v>
      </c>
      <c r="N373" s="30" t="s">
        <v>444</v>
      </c>
      <c r="O373" t="s">
        <v>444</v>
      </c>
      <c r="P373" t="s">
        <v>444</v>
      </c>
      <c r="Q373" s="30" t="s">
        <v>444</v>
      </c>
      <c r="R373" s="30" t="s">
        <v>444</v>
      </c>
      <c r="S373" t="s">
        <v>444</v>
      </c>
      <c r="T373" t="s">
        <v>444</v>
      </c>
      <c r="U373" s="30" t="s">
        <v>444</v>
      </c>
      <c r="V373" s="30" t="s">
        <v>444</v>
      </c>
      <c r="W373" t="s">
        <v>444</v>
      </c>
      <c r="X373" t="s">
        <v>444</v>
      </c>
      <c r="Y373" s="30" t="s">
        <v>444</v>
      </c>
      <c r="Z373" s="30" t="s">
        <v>444</v>
      </c>
      <c r="AA373" t="s">
        <v>444</v>
      </c>
      <c r="AB373" t="s">
        <v>444</v>
      </c>
      <c r="AC373" s="30" t="s">
        <v>444</v>
      </c>
      <c r="AD373" s="30" t="s">
        <v>444</v>
      </c>
      <c r="AE373" t="s">
        <v>444</v>
      </c>
      <c r="AF373" t="s">
        <v>444</v>
      </c>
      <c r="AG373" s="30" t="s">
        <v>444</v>
      </c>
      <c r="AH373" s="30" t="s">
        <v>444</v>
      </c>
      <c r="AI373" t="s">
        <v>444</v>
      </c>
      <c r="AJ373" t="s">
        <v>444</v>
      </c>
      <c r="AK373" s="30" t="s">
        <v>444</v>
      </c>
      <c r="AL373" s="30" t="s">
        <v>444</v>
      </c>
      <c r="AM373" t="s">
        <v>444</v>
      </c>
      <c r="AN373" t="s">
        <v>444</v>
      </c>
      <c r="AO373" s="30" t="s">
        <v>444</v>
      </c>
      <c r="AP373" s="30" t="s">
        <v>444</v>
      </c>
      <c r="AQ373" t="s">
        <v>444</v>
      </c>
      <c r="AR373" t="s">
        <v>444</v>
      </c>
      <c r="AS373" s="30" t="s">
        <v>444</v>
      </c>
      <c r="AT373" s="30" t="s">
        <v>444</v>
      </c>
      <c r="AU373" t="s">
        <v>444</v>
      </c>
      <c r="AV373" t="s">
        <v>444</v>
      </c>
    </row>
    <row r="374" spans="1:48" x14ac:dyDescent="0.25">
      <c r="A374" t="s">
        <v>2413</v>
      </c>
      <c r="B374" t="s">
        <v>2414</v>
      </c>
      <c r="C374" t="s">
        <v>8</v>
      </c>
      <c r="D374" t="s">
        <v>15</v>
      </c>
      <c r="E374" s="30" t="s">
        <v>533</v>
      </c>
      <c r="F374" s="30" t="s">
        <v>2396</v>
      </c>
      <c r="G374" t="s">
        <v>548</v>
      </c>
      <c r="H374" t="s">
        <v>2397</v>
      </c>
      <c r="I374" s="30" t="s">
        <v>555</v>
      </c>
      <c r="J374" s="30" t="s">
        <v>568</v>
      </c>
      <c r="K374" t="s">
        <v>582</v>
      </c>
      <c r="L374" t="s">
        <v>609</v>
      </c>
      <c r="M374" s="30" t="s">
        <v>444</v>
      </c>
      <c r="N374" s="30" t="s">
        <v>444</v>
      </c>
      <c r="O374" t="s">
        <v>444</v>
      </c>
      <c r="P374" t="s">
        <v>444</v>
      </c>
      <c r="Q374" s="30" t="s">
        <v>444</v>
      </c>
      <c r="R374" s="30" t="s">
        <v>444</v>
      </c>
      <c r="S374" t="s">
        <v>444</v>
      </c>
      <c r="T374" t="s">
        <v>444</v>
      </c>
      <c r="U374" s="30" t="s">
        <v>444</v>
      </c>
      <c r="V374" s="30" t="s">
        <v>444</v>
      </c>
      <c r="W374" t="s">
        <v>444</v>
      </c>
      <c r="X374" t="s">
        <v>444</v>
      </c>
      <c r="Y374" s="30" t="s">
        <v>444</v>
      </c>
      <c r="Z374" s="30" t="s">
        <v>444</v>
      </c>
      <c r="AA374" t="s">
        <v>444</v>
      </c>
      <c r="AB374" t="s">
        <v>444</v>
      </c>
      <c r="AC374" s="30" t="s">
        <v>444</v>
      </c>
      <c r="AD374" s="30" t="s">
        <v>444</v>
      </c>
      <c r="AE374" t="s">
        <v>444</v>
      </c>
      <c r="AF374" t="s">
        <v>444</v>
      </c>
      <c r="AG374" s="30" t="s">
        <v>444</v>
      </c>
      <c r="AH374" s="30" t="s">
        <v>444</v>
      </c>
      <c r="AI374" t="s">
        <v>444</v>
      </c>
      <c r="AJ374" t="s">
        <v>444</v>
      </c>
      <c r="AK374" s="30" t="s">
        <v>444</v>
      </c>
      <c r="AL374" s="30" t="s">
        <v>444</v>
      </c>
      <c r="AM374" t="s">
        <v>444</v>
      </c>
      <c r="AN374" t="s">
        <v>444</v>
      </c>
      <c r="AO374" s="30" t="s">
        <v>444</v>
      </c>
      <c r="AP374" s="30" t="s">
        <v>444</v>
      </c>
      <c r="AQ374" t="s">
        <v>444</v>
      </c>
      <c r="AR374" t="s">
        <v>444</v>
      </c>
      <c r="AS374" s="30" t="s">
        <v>444</v>
      </c>
      <c r="AT374" s="30" t="s">
        <v>444</v>
      </c>
      <c r="AU374" t="s">
        <v>444</v>
      </c>
      <c r="AV374" t="s">
        <v>444</v>
      </c>
    </row>
    <row r="375" spans="1:48" x14ac:dyDescent="0.25">
      <c r="A375" t="s">
        <v>997</v>
      </c>
      <c r="B375" t="s">
        <v>2414</v>
      </c>
      <c r="C375" t="s">
        <v>8</v>
      </c>
      <c r="D375" t="s">
        <v>15</v>
      </c>
      <c r="E375" s="30" t="s">
        <v>446</v>
      </c>
      <c r="F375" s="30" t="s">
        <v>475</v>
      </c>
      <c r="G375" t="s">
        <v>444</v>
      </c>
      <c r="H375" t="s">
        <v>444</v>
      </c>
      <c r="I375" s="30" t="s">
        <v>444</v>
      </c>
      <c r="J375" s="30" t="s">
        <v>444</v>
      </c>
      <c r="K375" t="s">
        <v>444</v>
      </c>
      <c r="L375" t="s">
        <v>444</v>
      </c>
      <c r="M375" s="30" t="s">
        <v>444</v>
      </c>
      <c r="N375" s="30" t="s">
        <v>444</v>
      </c>
      <c r="O375" t="s">
        <v>444</v>
      </c>
      <c r="P375" t="s">
        <v>444</v>
      </c>
      <c r="Q375" s="30" t="s">
        <v>444</v>
      </c>
      <c r="R375" s="30" t="s">
        <v>444</v>
      </c>
      <c r="S375" t="s">
        <v>444</v>
      </c>
      <c r="T375" t="s">
        <v>444</v>
      </c>
      <c r="U375" s="30" t="s">
        <v>444</v>
      </c>
      <c r="V375" s="30" t="s">
        <v>444</v>
      </c>
      <c r="W375" t="s">
        <v>444</v>
      </c>
      <c r="X375" t="s">
        <v>444</v>
      </c>
      <c r="Y375" s="30" t="s">
        <v>444</v>
      </c>
      <c r="Z375" s="30" t="s">
        <v>444</v>
      </c>
      <c r="AA375" t="s">
        <v>444</v>
      </c>
      <c r="AB375" t="s">
        <v>444</v>
      </c>
      <c r="AC375" s="30" t="s">
        <v>444</v>
      </c>
      <c r="AD375" s="30" t="s">
        <v>444</v>
      </c>
      <c r="AE375" t="s">
        <v>444</v>
      </c>
      <c r="AF375" t="s">
        <v>444</v>
      </c>
      <c r="AG375" s="30" t="s">
        <v>444</v>
      </c>
      <c r="AH375" s="30" t="s">
        <v>444</v>
      </c>
      <c r="AI375" t="s">
        <v>444</v>
      </c>
      <c r="AJ375" t="s">
        <v>444</v>
      </c>
      <c r="AK375" s="30" t="s">
        <v>444</v>
      </c>
      <c r="AL375" s="30" t="s">
        <v>444</v>
      </c>
      <c r="AM375" t="s">
        <v>444</v>
      </c>
      <c r="AN375" t="s">
        <v>444</v>
      </c>
      <c r="AO375" s="30" t="s">
        <v>444</v>
      </c>
      <c r="AP375" s="30" t="s">
        <v>444</v>
      </c>
      <c r="AQ375" t="s">
        <v>444</v>
      </c>
      <c r="AR375" t="s">
        <v>444</v>
      </c>
      <c r="AS375" s="30" t="s">
        <v>444</v>
      </c>
      <c r="AT375" s="30" t="s">
        <v>444</v>
      </c>
      <c r="AU375" t="s">
        <v>444</v>
      </c>
      <c r="AV375" t="s">
        <v>444</v>
      </c>
    </row>
    <row r="376" spans="1:48" x14ac:dyDescent="0.25">
      <c r="A376" t="s">
        <v>2366</v>
      </c>
      <c r="B376" t="s">
        <v>2416</v>
      </c>
      <c r="C376" t="s">
        <v>15</v>
      </c>
      <c r="D376" t="s">
        <v>15</v>
      </c>
      <c r="E376" s="30" t="s">
        <v>538</v>
      </c>
      <c r="F376" s="30" t="s">
        <v>1453</v>
      </c>
      <c r="G376" t="s">
        <v>526</v>
      </c>
      <c r="H376" t="s">
        <v>526</v>
      </c>
      <c r="I376" s="30" t="s">
        <v>1454</v>
      </c>
      <c r="J376" s="30" t="s">
        <v>609</v>
      </c>
      <c r="K376" t="s">
        <v>444</v>
      </c>
      <c r="L376" t="s">
        <v>444</v>
      </c>
      <c r="M376" s="30" t="s">
        <v>444</v>
      </c>
      <c r="N376" s="30" t="s">
        <v>444</v>
      </c>
      <c r="O376" t="s">
        <v>444</v>
      </c>
      <c r="P376" t="s">
        <v>444</v>
      </c>
      <c r="Q376" s="30" t="s">
        <v>444</v>
      </c>
      <c r="R376" s="30" t="s">
        <v>444</v>
      </c>
      <c r="S376" t="s">
        <v>444</v>
      </c>
      <c r="T376" t="s">
        <v>444</v>
      </c>
      <c r="U376" s="30" t="s">
        <v>444</v>
      </c>
      <c r="V376" s="30" t="s">
        <v>444</v>
      </c>
      <c r="W376" t="s">
        <v>444</v>
      </c>
      <c r="X376" t="s">
        <v>444</v>
      </c>
      <c r="Y376" s="30" t="s">
        <v>444</v>
      </c>
      <c r="Z376" s="30" t="s">
        <v>444</v>
      </c>
      <c r="AA376" t="s">
        <v>444</v>
      </c>
      <c r="AB376" t="s">
        <v>444</v>
      </c>
      <c r="AC376" s="30" t="s">
        <v>444</v>
      </c>
      <c r="AD376" s="30" t="s">
        <v>444</v>
      </c>
      <c r="AE376" t="s">
        <v>444</v>
      </c>
      <c r="AF376" t="s">
        <v>444</v>
      </c>
      <c r="AG376" s="30" t="s">
        <v>444</v>
      </c>
      <c r="AH376" s="30" t="s">
        <v>444</v>
      </c>
      <c r="AI376" t="s">
        <v>444</v>
      </c>
      <c r="AJ376" t="s">
        <v>444</v>
      </c>
      <c r="AK376" s="30" t="s">
        <v>444</v>
      </c>
      <c r="AL376" s="30" t="s">
        <v>444</v>
      </c>
      <c r="AM376" t="s">
        <v>444</v>
      </c>
      <c r="AN376" t="s">
        <v>444</v>
      </c>
      <c r="AO376" s="30" t="s">
        <v>444</v>
      </c>
      <c r="AP376" s="30" t="s">
        <v>444</v>
      </c>
      <c r="AQ376" t="s">
        <v>444</v>
      </c>
      <c r="AR376" t="s">
        <v>444</v>
      </c>
      <c r="AS376" s="30" t="s">
        <v>444</v>
      </c>
      <c r="AT376" s="30" t="s">
        <v>444</v>
      </c>
      <c r="AU376" t="s">
        <v>444</v>
      </c>
      <c r="AV376" t="s">
        <v>444</v>
      </c>
    </row>
    <row r="377" spans="1:48" x14ac:dyDescent="0.25">
      <c r="A377" t="s">
        <v>2365</v>
      </c>
      <c r="B377" t="s">
        <v>2419</v>
      </c>
      <c r="C377" t="s">
        <v>15</v>
      </c>
      <c r="D377" t="s">
        <v>15</v>
      </c>
      <c r="E377" s="30" t="s">
        <v>538</v>
      </c>
      <c r="F377" s="30" t="s">
        <v>1453</v>
      </c>
      <c r="G377" t="s">
        <v>526</v>
      </c>
      <c r="H377" t="s">
        <v>526</v>
      </c>
      <c r="I377" s="30" t="s">
        <v>1454</v>
      </c>
      <c r="J377" s="30" t="s">
        <v>609</v>
      </c>
      <c r="K377" t="s">
        <v>444</v>
      </c>
      <c r="L377" t="s">
        <v>444</v>
      </c>
      <c r="M377" s="30" t="s">
        <v>444</v>
      </c>
      <c r="N377" s="30" t="s">
        <v>444</v>
      </c>
      <c r="O377" t="s">
        <v>444</v>
      </c>
      <c r="P377" t="s">
        <v>444</v>
      </c>
      <c r="Q377" s="30" t="s">
        <v>444</v>
      </c>
      <c r="R377" s="30" t="s">
        <v>444</v>
      </c>
      <c r="S377" t="s">
        <v>444</v>
      </c>
      <c r="T377" t="s">
        <v>444</v>
      </c>
      <c r="U377" s="30" t="s">
        <v>444</v>
      </c>
      <c r="V377" s="30" t="s">
        <v>444</v>
      </c>
      <c r="W377" t="s">
        <v>444</v>
      </c>
      <c r="X377" t="s">
        <v>444</v>
      </c>
      <c r="Y377" s="30" t="s">
        <v>444</v>
      </c>
      <c r="Z377" s="30" t="s">
        <v>444</v>
      </c>
      <c r="AA377" t="s">
        <v>444</v>
      </c>
      <c r="AB377" t="s">
        <v>444</v>
      </c>
      <c r="AC377" s="30" t="s">
        <v>444</v>
      </c>
      <c r="AD377" s="30" t="s">
        <v>444</v>
      </c>
      <c r="AE377" t="s">
        <v>444</v>
      </c>
      <c r="AF377" t="s">
        <v>444</v>
      </c>
      <c r="AG377" s="30" t="s">
        <v>444</v>
      </c>
      <c r="AH377" s="30" t="s">
        <v>444</v>
      </c>
      <c r="AI377" t="s">
        <v>444</v>
      </c>
      <c r="AJ377" t="s">
        <v>444</v>
      </c>
      <c r="AK377" s="30" t="s">
        <v>444</v>
      </c>
      <c r="AL377" s="30" t="s">
        <v>444</v>
      </c>
      <c r="AM377" t="s">
        <v>444</v>
      </c>
      <c r="AN377" t="s">
        <v>444</v>
      </c>
      <c r="AO377" s="30" t="s">
        <v>444</v>
      </c>
      <c r="AP377" s="30" t="s">
        <v>444</v>
      </c>
      <c r="AQ377" t="s">
        <v>444</v>
      </c>
      <c r="AR377" t="s">
        <v>444</v>
      </c>
      <c r="AS377" s="30" t="s">
        <v>444</v>
      </c>
      <c r="AT377" s="30" t="s">
        <v>444</v>
      </c>
      <c r="AU377" t="s">
        <v>444</v>
      </c>
      <c r="AV377" t="s">
        <v>444</v>
      </c>
    </row>
    <row r="378" spans="1:48" x14ac:dyDescent="0.25">
      <c r="A378" t="s">
        <v>2371</v>
      </c>
      <c r="B378" t="s">
        <v>2420</v>
      </c>
      <c r="C378" t="s">
        <v>15</v>
      </c>
      <c r="D378" t="s">
        <v>15</v>
      </c>
      <c r="E378" s="30" t="s">
        <v>538</v>
      </c>
      <c r="F378" s="30" t="s">
        <v>536</v>
      </c>
      <c r="G378" t="s">
        <v>548</v>
      </c>
      <c r="H378" t="s">
        <v>1453</v>
      </c>
      <c r="I378" s="30" t="s">
        <v>1454</v>
      </c>
      <c r="J378" s="30" t="s">
        <v>609</v>
      </c>
      <c r="K378" t="s">
        <v>444</v>
      </c>
      <c r="L378" t="s">
        <v>444</v>
      </c>
      <c r="M378" s="30" t="s">
        <v>444</v>
      </c>
      <c r="N378" s="30" t="s">
        <v>444</v>
      </c>
      <c r="O378" t="s">
        <v>444</v>
      </c>
      <c r="P378" t="s">
        <v>444</v>
      </c>
      <c r="Q378" s="30" t="s">
        <v>444</v>
      </c>
      <c r="R378" s="30" t="s">
        <v>444</v>
      </c>
      <c r="S378" t="s">
        <v>444</v>
      </c>
      <c r="T378" t="s">
        <v>444</v>
      </c>
      <c r="U378" s="30" t="s">
        <v>444</v>
      </c>
      <c r="V378" s="30" t="s">
        <v>444</v>
      </c>
      <c r="W378" t="s">
        <v>444</v>
      </c>
      <c r="X378" t="s">
        <v>444</v>
      </c>
      <c r="Y378" s="30" t="s">
        <v>444</v>
      </c>
      <c r="Z378" s="30" t="s">
        <v>444</v>
      </c>
      <c r="AA378" t="s">
        <v>444</v>
      </c>
      <c r="AB378" t="s">
        <v>444</v>
      </c>
      <c r="AC378" s="30" t="s">
        <v>444</v>
      </c>
      <c r="AD378" s="30" t="s">
        <v>444</v>
      </c>
      <c r="AE378" t="s">
        <v>444</v>
      </c>
      <c r="AF378" t="s">
        <v>444</v>
      </c>
      <c r="AG378" s="30" t="s">
        <v>444</v>
      </c>
      <c r="AH378" s="30" t="s">
        <v>444</v>
      </c>
      <c r="AI378" t="s">
        <v>444</v>
      </c>
      <c r="AJ378" t="s">
        <v>444</v>
      </c>
      <c r="AK378" s="30" t="s">
        <v>444</v>
      </c>
      <c r="AL378" s="30" t="s">
        <v>444</v>
      </c>
      <c r="AM378" t="s">
        <v>444</v>
      </c>
      <c r="AN378" t="s">
        <v>444</v>
      </c>
      <c r="AO378" s="30" t="s">
        <v>444</v>
      </c>
      <c r="AP378" s="30" t="s">
        <v>444</v>
      </c>
      <c r="AQ378" t="s">
        <v>444</v>
      </c>
      <c r="AR378" t="s">
        <v>444</v>
      </c>
      <c r="AS378" s="30" t="s">
        <v>444</v>
      </c>
      <c r="AT378" s="30" t="s">
        <v>444</v>
      </c>
      <c r="AU378" t="s">
        <v>444</v>
      </c>
      <c r="AV378" t="s">
        <v>444</v>
      </c>
    </row>
    <row r="379" spans="1:48" x14ac:dyDescent="0.25">
      <c r="A379" t="s">
        <v>2377</v>
      </c>
      <c r="B379" t="s">
        <v>2423</v>
      </c>
      <c r="C379" t="s">
        <v>15</v>
      </c>
      <c r="D379" t="s">
        <v>15</v>
      </c>
      <c r="E379" s="30" t="s">
        <v>538</v>
      </c>
      <c r="F379" s="30" t="s">
        <v>1453</v>
      </c>
      <c r="G379" t="s">
        <v>526</v>
      </c>
      <c r="H379" t="s">
        <v>526</v>
      </c>
      <c r="I379" s="30" t="s">
        <v>1454</v>
      </c>
      <c r="J379" s="30" t="s">
        <v>609</v>
      </c>
      <c r="K379" t="s">
        <v>444</v>
      </c>
      <c r="L379" t="s">
        <v>444</v>
      </c>
      <c r="M379" s="30" t="s">
        <v>444</v>
      </c>
      <c r="N379" s="30" t="s">
        <v>444</v>
      </c>
      <c r="O379" t="s">
        <v>444</v>
      </c>
      <c r="P379" t="s">
        <v>444</v>
      </c>
      <c r="Q379" s="30" t="s">
        <v>444</v>
      </c>
      <c r="R379" s="30" t="s">
        <v>444</v>
      </c>
      <c r="S379" t="s">
        <v>444</v>
      </c>
      <c r="T379" t="s">
        <v>444</v>
      </c>
      <c r="U379" s="30" t="s">
        <v>444</v>
      </c>
      <c r="V379" s="30" t="s">
        <v>444</v>
      </c>
      <c r="W379" t="s">
        <v>444</v>
      </c>
      <c r="X379" t="s">
        <v>444</v>
      </c>
      <c r="Y379" s="30" t="s">
        <v>444</v>
      </c>
      <c r="Z379" s="30" t="s">
        <v>444</v>
      </c>
      <c r="AA379" t="s">
        <v>444</v>
      </c>
      <c r="AB379" t="s">
        <v>444</v>
      </c>
      <c r="AC379" s="30" t="s">
        <v>444</v>
      </c>
      <c r="AD379" s="30" t="s">
        <v>444</v>
      </c>
      <c r="AE379" t="s">
        <v>444</v>
      </c>
      <c r="AF379" t="s">
        <v>444</v>
      </c>
      <c r="AG379" s="30" t="s">
        <v>444</v>
      </c>
      <c r="AH379" s="30" t="s">
        <v>444</v>
      </c>
      <c r="AI379" t="s">
        <v>444</v>
      </c>
      <c r="AJ379" t="s">
        <v>444</v>
      </c>
      <c r="AK379" s="30" t="s">
        <v>444</v>
      </c>
      <c r="AL379" s="30" t="s">
        <v>444</v>
      </c>
      <c r="AM379" t="s">
        <v>444</v>
      </c>
      <c r="AN379" t="s">
        <v>444</v>
      </c>
      <c r="AO379" s="30" t="s">
        <v>444</v>
      </c>
      <c r="AP379" s="30" t="s">
        <v>444</v>
      </c>
      <c r="AQ379" t="s">
        <v>444</v>
      </c>
      <c r="AR379" t="s">
        <v>444</v>
      </c>
      <c r="AS379" s="30" t="s">
        <v>444</v>
      </c>
      <c r="AT379" s="30" t="s">
        <v>444</v>
      </c>
      <c r="AU379" t="s">
        <v>444</v>
      </c>
      <c r="AV379" t="s">
        <v>444</v>
      </c>
    </row>
    <row r="380" spans="1:48" x14ac:dyDescent="0.25">
      <c r="A380" t="s">
        <v>2429</v>
      </c>
      <c r="B380" t="s">
        <v>2430</v>
      </c>
      <c r="C380" t="s">
        <v>15</v>
      </c>
      <c r="D380" t="s">
        <v>15</v>
      </c>
      <c r="E380" s="30" t="s">
        <v>446</v>
      </c>
      <c r="F380" s="30" t="s">
        <v>483</v>
      </c>
      <c r="G380" t="s">
        <v>481</v>
      </c>
      <c r="H380" t="s">
        <v>494</v>
      </c>
      <c r="I380" s="30" t="s">
        <v>502</v>
      </c>
      <c r="J380" s="30" t="s">
        <v>504</v>
      </c>
      <c r="K380" t="s">
        <v>512</v>
      </c>
      <c r="L380" t="s">
        <v>1399</v>
      </c>
      <c r="M380" s="30" t="s">
        <v>1447</v>
      </c>
      <c r="N380" s="30" t="s">
        <v>1447</v>
      </c>
      <c r="O380" t="s">
        <v>444</v>
      </c>
      <c r="P380" t="s">
        <v>444</v>
      </c>
      <c r="Q380" s="30" t="s">
        <v>444</v>
      </c>
      <c r="R380" s="30" t="s">
        <v>444</v>
      </c>
      <c r="S380" t="s">
        <v>444</v>
      </c>
      <c r="T380" t="s">
        <v>444</v>
      </c>
      <c r="U380" s="30" t="s">
        <v>444</v>
      </c>
      <c r="V380" s="30" t="s">
        <v>444</v>
      </c>
      <c r="W380" t="s">
        <v>444</v>
      </c>
      <c r="X380" t="s">
        <v>444</v>
      </c>
      <c r="Y380" s="30" t="s">
        <v>444</v>
      </c>
      <c r="Z380" s="30" t="s">
        <v>444</v>
      </c>
      <c r="AA380" t="s">
        <v>444</v>
      </c>
      <c r="AB380" t="s">
        <v>444</v>
      </c>
      <c r="AC380" s="30" t="s">
        <v>444</v>
      </c>
      <c r="AD380" s="30" t="s">
        <v>444</v>
      </c>
      <c r="AE380" t="s">
        <v>444</v>
      </c>
      <c r="AF380" t="s">
        <v>444</v>
      </c>
      <c r="AG380" s="30" t="s">
        <v>444</v>
      </c>
      <c r="AH380" s="30" t="s">
        <v>444</v>
      </c>
      <c r="AI380" t="s">
        <v>444</v>
      </c>
      <c r="AJ380" t="s">
        <v>444</v>
      </c>
      <c r="AK380" s="30" t="s">
        <v>444</v>
      </c>
      <c r="AL380" s="30" t="s">
        <v>444</v>
      </c>
      <c r="AM380" t="s">
        <v>444</v>
      </c>
      <c r="AN380" t="s">
        <v>444</v>
      </c>
      <c r="AO380" s="30" t="s">
        <v>444</v>
      </c>
      <c r="AP380" s="30" t="s">
        <v>444</v>
      </c>
      <c r="AQ380" t="s">
        <v>444</v>
      </c>
      <c r="AR380" t="s">
        <v>444</v>
      </c>
      <c r="AS380" s="30" t="s">
        <v>444</v>
      </c>
      <c r="AT380" s="30" t="s">
        <v>444</v>
      </c>
      <c r="AU380" t="s">
        <v>444</v>
      </c>
      <c r="AV380" t="s">
        <v>444</v>
      </c>
    </row>
    <row r="381" spans="1:48" x14ac:dyDescent="0.25">
      <c r="A381" t="s">
        <v>2431</v>
      </c>
      <c r="B381" t="s">
        <v>2432</v>
      </c>
      <c r="C381" t="s">
        <v>15</v>
      </c>
      <c r="D381" t="s">
        <v>15</v>
      </c>
      <c r="E381" s="30" t="s">
        <v>526</v>
      </c>
      <c r="F381" s="30" t="s">
        <v>1453</v>
      </c>
      <c r="G381" t="s">
        <v>1454</v>
      </c>
      <c r="H381" t="s">
        <v>1455</v>
      </c>
      <c r="I381" s="30" t="s">
        <v>444</v>
      </c>
      <c r="J381" s="30" t="s">
        <v>444</v>
      </c>
      <c r="K381" t="s">
        <v>444</v>
      </c>
      <c r="L381" t="s">
        <v>444</v>
      </c>
      <c r="M381" s="30" t="s">
        <v>444</v>
      </c>
      <c r="N381" s="30" t="s">
        <v>444</v>
      </c>
      <c r="O381" t="s">
        <v>444</v>
      </c>
      <c r="P381" t="s">
        <v>444</v>
      </c>
      <c r="Q381" s="30" t="s">
        <v>444</v>
      </c>
      <c r="R381" s="30" t="s">
        <v>444</v>
      </c>
      <c r="S381" t="s">
        <v>444</v>
      </c>
      <c r="T381" t="s">
        <v>444</v>
      </c>
      <c r="U381" s="30" t="s">
        <v>444</v>
      </c>
      <c r="V381" s="30" t="s">
        <v>444</v>
      </c>
      <c r="W381" t="s">
        <v>444</v>
      </c>
      <c r="X381" t="s">
        <v>444</v>
      </c>
      <c r="Y381" s="30" t="s">
        <v>444</v>
      </c>
      <c r="Z381" s="30" t="s">
        <v>444</v>
      </c>
      <c r="AA381" t="s">
        <v>444</v>
      </c>
      <c r="AB381" t="s">
        <v>444</v>
      </c>
      <c r="AC381" s="30" t="s">
        <v>444</v>
      </c>
      <c r="AD381" s="30" t="s">
        <v>444</v>
      </c>
      <c r="AE381" t="s">
        <v>444</v>
      </c>
      <c r="AF381" t="s">
        <v>444</v>
      </c>
      <c r="AG381" s="30" t="s">
        <v>444</v>
      </c>
      <c r="AH381" s="30" t="s">
        <v>444</v>
      </c>
      <c r="AI381" t="s">
        <v>444</v>
      </c>
      <c r="AJ381" t="s">
        <v>444</v>
      </c>
      <c r="AK381" s="30" t="s">
        <v>444</v>
      </c>
      <c r="AL381" s="30" t="s">
        <v>444</v>
      </c>
      <c r="AM381" t="s">
        <v>444</v>
      </c>
      <c r="AN381" t="s">
        <v>444</v>
      </c>
      <c r="AO381" s="30" t="s">
        <v>444</v>
      </c>
      <c r="AP381" s="30" t="s">
        <v>444</v>
      </c>
      <c r="AQ381" t="s">
        <v>444</v>
      </c>
      <c r="AR381" t="s">
        <v>444</v>
      </c>
      <c r="AS381" s="30" t="s">
        <v>444</v>
      </c>
      <c r="AT381" s="30" t="s">
        <v>444</v>
      </c>
      <c r="AU381" t="s">
        <v>444</v>
      </c>
      <c r="AV381" t="s">
        <v>444</v>
      </c>
    </row>
    <row r="382" spans="1:48" x14ac:dyDescent="0.25">
      <c r="A382" t="s">
        <v>2433</v>
      </c>
      <c r="B382" t="s">
        <v>2434</v>
      </c>
      <c r="C382" t="s">
        <v>15</v>
      </c>
      <c r="D382" t="s">
        <v>15</v>
      </c>
      <c r="E382" s="30" t="s">
        <v>490</v>
      </c>
      <c r="F382" s="30" t="s">
        <v>493</v>
      </c>
      <c r="G382" t="s">
        <v>2147</v>
      </c>
      <c r="H382" t="s">
        <v>500</v>
      </c>
      <c r="I382" s="30" t="s">
        <v>258</v>
      </c>
      <c r="J382" s="30" t="s">
        <v>2149</v>
      </c>
      <c r="K382" t="s">
        <v>510</v>
      </c>
      <c r="L382" t="s">
        <v>511</v>
      </c>
      <c r="M382" s="30" t="s">
        <v>444</v>
      </c>
      <c r="N382" s="30" t="s">
        <v>444</v>
      </c>
      <c r="O382" t="s">
        <v>444</v>
      </c>
      <c r="P382" t="s">
        <v>444</v>
      </c>
      <c r="Q382" s="30" t="s">
        <v>444</v>
      </c>
      <c r="R382" s="30" t="s">
        <v>444</v>
      </c>
      <c r="S382" t="s">
        <v>444</v>
      </c>
      <c r="T382" t="s">
        <v>444</v>
      </c>
      <c r="U382" s="30" t="s">
        <v>444</v>
      </c>
      <c r="V382" s="30" t="s">
        <v>444</v>
      </c>
      <c r="W382" t="s">
        <v>444</v>
      </c>
      <c r="X382" t="s">
        <v>444</v>
      </c>
      <c r="Y382" s="30" t="s">
        <v>444</v>
      </c>
      <c r="Z382" s="30" t="s">
        <v>444</v>
      </c>
      <c r="AA382" t="s">
        <v>444</v>
      </c>
      <c r="AB382" t="s">
        <v>444</v>
      </c>
      <c r="AC382" s="30" t="s">
        <v>444</v>
      </c>
      <c r="AD382" s="30" t="s">
        <v>444</v>
      </c>
      <c r="AE382" t="s">
        <v>444</v>
      </c>
      <c r="AF382" t="s">
        <v>444</v>
      </c>
      <c r="AG382" s="30" t="s">
        <v>444</v>
      </c>
      <c r="AH382" s="30" t="s">
        <v>444</v>
      </c>
      <c r="AI382" t="s">
        <v>444</v>
      </c>
      <c r="AJ382" t="s">
        <v>444</v>
      </c>
      <c r="AK382" s="30" t="s">
        <v>444</v>
      </c>
      <c r="AL382" s="30" t="s">
        <v>444</v>
      </c>
      <c r="AM382" t="s">
        <v>444</v>
      </c>
      <c r="AN382" t="s">
        <v>444</v>
      </c>
      <c r="AO382" s="30" t="s">
        <v>444</v>
      </c>
      <c r="AP382" s="30" t="s">
        <v>444</v>
      </c>
      <c r="AQ382" t="s">
        <v>444</v>
      </c>
      <c r="AR382" t="s">
        <v>444</v>
      </c>
      <c r="AS382" s="30" t="s">
        <v>444</v>
      </c>
      <c r="AT382" s="30" t="s">
        <v>444</v>
      </c>
      <c r="AU382" t="s">
        <v>444</v>
      </c>
      <c r="AV382" t="s">
        <v>444</v>
      </c>
    </row>
    <row r="383" spans="1:48" x14ac:dyDescent="0.25">
      <c r="A383" t="s">
        <v>913</v>
      </c>
      <c r="B383" t="s">
        <v>2435</v>
      </c>
      <c r="C383" t="s">
        <v>15</v>
      </c>
      <c r="D383" t="s">
        <v>15</v>
      </c>
      <c r="E383" s="30" t="s">
        <v>1416</v>
      </c>
      <c r="F383" s="30" t="s">
        <v>2143</v>
      </c>
      <c r="G383" t="s">
        <v>484</v>
      </c>
      <c r="H383" t="s">
        <v>480</v>
      </c>
      <c r="I383" s="30" t="s">
        <v>2144</v>
      </c>
      <c r="J383" s="30" t="s">
        <v>2144</v>
      </c>
      <c r="K383" t="s">
        <v>444</v>
      </c>
      <c r="L383" t="s">
        <v>444</v>
      </c>
      <c r="M383" s="30" t="s">
        <v>444</v>
      </c>
      <c r="N383" s="30" t="s">
        <v>444</v>
      </c>
      <c r="O383" t="s">
        <v>444</v>
      </c>
      <c r="P383" t="s">
        <v>444</v>
      </c>
      <c r="Q383" s="30" t="s">
        <v>444</v>
      </c>
      <c r="R383" s="30" t="s">
        <v>444</v>
      </c>
      <c r="S383" t="s">
        <v>444</v>
      </c>
      <c r="T383" t="s">
        <v>444</v>
      </c>
      <c r="U383" s="30" t="s">
        <v>444</v>
      </c>
      <c r="V383" s="30" t="s">
        <v>444</v>
      </c>
      <c r="W383" t="s">
        <v>444</v>
      </c>
      <c r="X383" t="s">
        <v>444</v>
      </c>
      <c r="Y383" s="30" t="s">
        <v>444</v>
      </c>
      <c r="Z383" s="30" t="s">
        <v>444</v>
      </c>
      <c r="AA383" t="s">
        <v>444</v>
      </c>
      <c r="AB383" t="s">
        <v>444</v>
      </c>
      <c r="AC383" s="30" t="s">
        <v>444</v>
      </c>
      <c r="AD383" s="30" t="s">
        <v>444</v>
      </c>
      <c r="AE383" t="s">
        <v>444</v>
      </c>
      <c r="AF383" t="s">
        <v>444</v>
      </c>
      <c r="AG383" s="30" t="s">
        <v>444</v>
      </c>
      <c r="AH383" s="30" t="s">
        <v>444</v>
      </c>
      <c r="AI383" t="s">
        <v>444</v>
      </c>
      <c r="AJ383" t="s">
        <v>444</v>
      </c>
      <c r="AK383" s="30" t="s">
        <v>444</v>
      </c>
      <c r="AL383" s="30" t="s">
        <v>444</v>
      </c>
      <c r="AM383" t="s">
        <v>444</v>
      </c>
      <c r="AN383" t="s">
        <v>444</v>
      </c>
      <c r="AO383" s="30" t="s">
        <v>444</v>
      </c>
      <c r="AP383" s="30" t="s">
        <v>444</v>
      </c>
      <c r="AQ383" t="s">
        <v>444</v>
      </c>
      <c r="AR383" t="s">
        <v>444</v>
      </c>
      <c r="AS383" s="30" t="s">
        <v>444</v>
      </c>
      <c r="AT383" s="30" t="s">
        <v>444</v>
      </c>
      <c r="AU383" t="s">
        <v>444</v>
      </c>
      <c r="AV383" t="s">
        <v>444</v>
      </c>
    </row>
    <row r="384" spans="1:48" x14ac:dyDescent="0.25">
      <c r="A384" t="s">
        <v>2436</v>
      </c>
      <c r="B384" t="s">
        <v>2437</v>
      </c>
      <c r="C384" t="s">
        <v>8</v>
      </c>
      <c r="D384" t="s">
        <v>15</v>
      </c>
      <c r="E384" s="30" t="s">
        <v>526</v>
      </c>
      <c r="F384" s="30" t="s">
        <v>1453</v>
      </c>
      <c r="G384" t="s">
        <v>1454</v>
      </c>
      <c r="H384" t="s">
        <v>609</v>
      </c>
      <c r="I384" s="30" t="s">
        <v>622</v>
      </c>
      <c r="J384" s="30" t="s">
        <v>622</v>
      </c>
      <c r="K384" t="s">
        <v>623</v>
      </c>
      <c r="L384" t="s">
        <v>623</v>
      </c>
      <c r="M384" s="30" t="s">
        <v>444</v>
      </c>
      <c r="N384" s="30" t="s">
        <v>444</v>
      </c>
      <c r="O384" t="s">
        <v>444</v>
      </c>
      <c r="P384" t="s">
        <v>444</v>
      </c>
      <c r="Q384" s="30" t="s">
        <v>444</v>
      </c>
      <c r="R384" s="30" t="s">
        <v>444</v>
      </c>
      <c r="S384" t="s">
        <v>444</v>
      </c>
      <c r="T384" t="s">
        <v>444</v>
      </c>
      <c r="U384" s="30" t="s">
        <v>444</v>
      </c>
      <c r="V384" s="30" t="s">
        <v>444</v>
      </c>
      <c r="W384" t="s">
        <v>444</v>
      </c>
      <c r="X384" t="s">
        <v>444</v>
      </c>
      <c r="Y384" s="30" t="s">
        <v>444</v>
      </c>
      <c r="Z384" s="30" t="s">
        <v>444</v>
      </c>
      <c r="AA384" t="s">
        <v>444</v>
      </c>
      <c r="AB384" t="s">
        <v>444</v>
      </c>
      <c r="AC384" s="30" t="s">
        <v>444</v>
      </c>
      <c r="AD384" s="30" t="s">
        <v>444</v>
      </c>
      <c r="AE384" t="s">
        <v>444</v>
      </c>
      <c r="AF384" t="s">
        <v>444</v>
      </c>
      <c r="AG384" s="30" t="s">
        <v>444</v>
      </c>
      <c r="AH384" s="30" t="s">
        <v>444</v>
      </c>
      <c r="AI384" t="s">
        <v>444</v>
      </c>
      <c r="AJ384" t="s">
        <v>444</v>
      </c>
      <c r="AK384" s="30" t="s">
        <v>444</v>
      </c>
      <c r="AL384" s="30" t="s">
        <v>444</v>
      </c>
      <c r="AM384" t="s">
        <v>444</v>
      </c>
      <c r="AN384" t="s">
        <v>444</v>
      </c>
      <c r="AO384" s="30" t="s">
        <v>444</v>
      </c>
      <c r="AP384" s="30" t="s">
        <v>444</v>
      </c>
      <c r="AQ384" t="s">
        <v>444</v>
      </c>
      <c r="AR384" t="s">
        <v>444</v>
      </c>
      <c r="AS384" s="30" t="s">
        <v>444</v>
      </c>
      <c r="AT384" s="30" t="s">
        <v>444</v>
      </c>
      <c r="AU384" t="s">
        <v>444</v>
      </c>
      <c r="AV384" t="s">
        <v>444</v>
      </c>
    </row>
    <row r="385" spans="1:48" x14ac:dyDescent="0.25">
      <c r="A385" t="s">
        <v>776</v>
      </c>
      <c r="B385" t="s">
        <v>2439</v>
      </c>
      <c r="C385" t="s">
        <v>8</v>
      </c>
      <c r="D385" t="s">
        <v>15</v>
      </c>
      <c r="E385" s="30" t="s">
        <v>526</v>
      </c>
      <c r="F385" s="30" t="s">
        <v>537</v>
      </c>
      <c r="G385" t="s">
        <v>546</v>
      </c>
      <c r="H385" t="s">
        <v>549</v>
      </c>
      <c r="I385" s="30" t="s">
        <v>550</v>
      </c>
      <c r="J385" s="30" t="s">
        <v>552</v>
      </c>
      <c r="K385" t="s">
        <v>553</v>
      </c>
      <c r="L385" t="s">
        <v>554</v>
      </c>
      <c r="M385" s="30" t="s">
        <v>559</v>
      </c>
      <c r="N385" s="30" t="s">
        <v>560</v>
      </c>
      <c r="O385" t="s">
        <v>444</v>
      </c>
      <c r="P385" t="s">
        <v>444</v>
      </c>
      <c r="Q385" s="30" t="s">
        <v>444</v>
      </c>
      <c r="R385" s="30" t="s">
        <v>444</v>
      </c>
      <c r="S385" t="s">
        <v>444</v>
      </c>
      <c r="T385" t="s">
        <v>444</v>
      </c>
      <c r="U385" s="30" t="s">
        <v>444</v>
      </c>
      <c r="V385" s="30" t="s">
        <v>444</v>
      </c>
      <c r="W385" t="s">
        <v>444</v>
      </c>
      <c r="X385" t="s">
        <v>444</v>
      </c>
      <c r="Y385" s="30" t="s">
        <v>444</v>
      </c>
      <c r="Z385" s="30" t="s">
        <v>444</v>
      </c>
      <c r="AA385" t="s">
        <v>444</v>
      </c>
      <c r="AB385" t="s">
        <v>444</v>
      </c>
      <c r="AC385" s="30" t="s">
        <v>444</v>
      </c>
      <c r="AD385" s="30" t="s">
        <v>444</v>
      </c>
      <c r="AE385" t="s">
        <v>444</v>
      </c>
      <c r="AF385" t="s">
        <v>444</v>
      </c>
      <c r="AG385" s="30" t="s">
        <v>444</v>
      </c>
      <c r="AH385" s="30" t="s">
        <v>444</v>
      </c>
      <c r="AI385" t="s">
        <v>444</v>
      </c>
      <c r="AJ385" t="s">
        <v>444</v>
      </c>
      <c r="AK385" s="30" t="s">
        <v>444</v>
      </c>
      <c r="AL385" s="30" t="s">
        <v>444</v>
      </c>
      <c r="AM385" t="s">
        <v>444</v>
      </c>
      <c r="AN385" t="s">
        <v>444</v>
      </c>
      <c r="AO385" s="30" t="s">
        <v>444</v>
      </c>
      <c r="AP385" s="30" t="s">
        <v>444</v>
      </c>
      <c r="AQ385" t="s">
        <v>444</v>
      </c>
      <c r="AR385" t="s">
        <v>444</v>
      </c>
      <c r="AS385" s="30" t="s">
        <v>444</v>
      </c>
      <c r="AT385" s="30" t="s">
        <v>444</v>
      </c>
      <c r="AU385" t="s">
        <v>444</v>
      </c>
      <c r="AV385" t="s">
        <v>444</v>
      </c>
    </row>
    <row r="386" spans="1:48" x14ac:dyDescent="0.25">
      <c r="A386" t="s">
        <v>917</v>
      </c>
      <c r="B386" t="s">
        <v>2451</v>
      </c>
      <c r="C386" t="s">
        <v>8</v>
      </c>
      <c r="D386" t="s">
        <v>15</v>
      </c>
      <c r="E386" s="30" t="s">
        <v>457</v>
      </c>
      <c r="F386" s="30" t="s">
        <v>457</v>
      </c>
      <c r="G386" t="s">
        <v>444</v>
      </c>
      <c r="H386" t="s">
        <v>444</v>
      </c>
      <c r="I386" s="30" t="s">
        <v>444</v>
      </c>
      <c r="J386" s="30" t="s">
        <v>444</v>
      </c>
      <c r="K386" t="s">
        <v>444</v>
      </c>
      <c r="L386" t="s">
        <v>444</v>
      </c>
      <c r="M386" s="30" t="s">
        <v>444</v>
      </c>
      <c r="N386" s="30" t="s">
        <v>444</v>
      </c>
      <c r="O386" t="s">
        <v>444</v>
      </c>
      <c r="P386" t="s">
        <v>444</v>
      </c>
      <c r="Q386" s="30" t="s">
        <v>444</v>
      </c>
      <c r="R386" s="30" t="s">
        <v>444</v>
      </c>
      <c r="S386" t="s">
        <v>444</v>
      </c>
      <c r="T386" t="s">
        <v>444</v>
      </c>
      <c r="U386" s="30" t="s">
        <v>444</v>
      </c>
      <c r="V386" s="30" t="s">
        <v>444</v>
      </c>
      <c r="W386" t="s">
        <v>444</v>
      </c>
      <c r="X386" t="s">
        <v>444</v>
      </c>
      <c r="Y386" s="30" t="s">
        <v>444</v>
      </c>
      <c r="Z386" s="30" t="s">
        <v>444</v>
      </c>
      <c r="AA386" t="s">
        <v>444</v>
      </c>
      <c r="AB386" t="s">
        <v>444</v>
      </c>
      <c r="AC386" s="30" t="s">
        <v>444</v>
      </c>
      <c r="AD386" s="30" t="s">
        <v>444</v>
      </c>
      <c r="AE386" t="s">
        <v>444</v>
      </c>
      <c r="AF386" t="s">
        <v>444</v>
      </c>
      <c r="AG386" s="30" t="s">
        <v>444</v>
      </c>
      <c r="AH386" s="30" t="s">
        <v>444</v>
      </c>
      <c r="AI386" t="s">
        <v>444</v>
      </c>
      <c r="AJ386" t="s">
        <v>444</v>
      </c>
      <c r="AK386" s="30" t="s">
        <v>444</v>
      </c>
      <c r="AL386" s="30" t="s">
        <v>444</v>
      </c>
      <c r="AM386" t="s">
        <v>444</v>
      </c>
      <c r="AN386" t="s">
        <v>444</v>
      </c>
      <c r="AO386" s="30" t="s">
        <v>444</v>
      </c>
      <c r="AP386" s="30" t="s">
        <v>444</v>
      </c>
      <c r="AQ386" t="s">
        <v>444</v>
      </c>
      <c r="AR386" t="s">
        <v>444</v>
      </c>
      <c r="AS386" s="30" t="s">
        <v>444</v>
      </c>
      <c r="AT386" s="30" t="s">
        <v>444</v>
      </c>
      <c r="AU386" t="s">
        <v>444</v>
      </c>
      <c r="AV386" t="s">
        <v>444</v>
      </c>
    </row>
    <row r="387" spans="1:48" x14ac:dyDescent="0.25">
      <c r="A387" t="s">
        <v>2455</v>
      </c>
      <c r="B387" t="s">
        <v>2457</v>
      </c>
      <c r="C387" t="s">
        <v>8</v>
      </c>
      <c r="D387" t="s">
        <v>15</v>
      </c>
      <c r="E387" s="30" t="s">
        <v>457</v>
      </c>
      <c r="F387" s="30" t="s">
        <v>457</v>
      </c>
      <c r="G387" t="s">
        <v>444</v>
      </c>
      <c r="H387" t="s">
        <v>444</v>
      </c>
      <c r="I387" s="30" t="s">
        <v>444</v>
      </c>
      <c r="J387" s="30" t="s">
        <v>444</v>
      </c>
      <c r="K387" t="s">
        <v>444</v>
      </c>
      <c r="L387" t="s">
        <v>444</v>
      </c>
      <c r="M387" s="30" t="s">
        <v>444</v>
      </c>
      <c r="N387" s="30" t="s">
        <v>444</v>
      </c>
      <c r="O387" t="s">
        <v>444</v>
      </c>
      <c r="P387" t="s">
        <v>444</v>
      </c>
      <c r="Q387" s="30" t="s">
        <v>444</v>
      </c>
      <c r="R387" s="30" t="s">
        <v>444</v>
      </c>
      <c r="S387" t="s">
        <v>444</v>
      </c>
      <c r="T387" t="s">
        <v>444</v>
      </c>
      <c r="U387" s="30" t="s">
        <v>444</v>
      </c>
      <c r="V387" s="30" t="s">
        <v>444</v>
      </c>
      <c r="W387" t="s">
        <v>444</v>
      </c>
      <c r="X387" t="s">
        <v>444</v>
      </c>
      <c r="Y387" s="30" t="s">
        <v>444</v>
      </c>
      <c r="Z387" s="30" t="s">
        <v>444</v>
      </c>
      <c r="AA387" t="s">
        <v>444</v>
      </c>
      <c r="AB387" t="s">
        <v>444</v>
      </c>
      <c r="AC387" s="30" t="s">
        <v>444</v>
      </c>
      <c r="AD387" s="30" t="s">
        <v>444</v>
      </c>
      <c r="AE387" t="s">
        <v>444</v>
      </c>
      <c r="AF387" t="s">
        <v>444</v>
      </c>
      <c r="AG387" s="30" t="s">
        <v>444</v>
      </c>
      <c r="AH387" s="30" t="s">
        <v>444</v>
      </c>
      <c r="AI387" t="s">
        <v>444</v>
      </c>
      <c r="AJ387" t="s">
        <v>444</v>
      </c>
      <c r="AK387" s="30" t="s">
        <v>444</v>
      </c>
      <c r="AL387" s="30" t="s">
        <v>444</v>
      </c>
      <c r="AM387" t="s">
        <v>444</v>
      </c>
      <c r="AN387" t="s">
        <v>444</v>
      </c>
      <c r="AO387" s="30" t="s">
        <v>444</v>
      </c>
      <c r="AP387" s="30" t="s">
        <v>444</v>
      </c>
      <c r="AQ387" t="s">
        <v>444</v>
      </c>
      <c r="AR387" t="s">
        <v>444</v>
      </c>
      <c r="AS387" s="30" t="s">
        <v>444</v>
      </c>
      <c r="AT387" s="30" t="s">
        <v>444</v>
      </c>
      <c r="AU387" t="s">
        <v>444</v>
      </c>
      <c r="AV387" t="s">
        <v>444</v>
      </c>
    </row>
    <row r="388" spans="1:48" x14ac:dyDescent="0.25">
      <c r="A388" t="s">
        <v>777</v>
      </c>
      <c r="B388" t="s">
        <v>2460</v>
      </c>
      <c r="C388" t="s">
        <v>8</v>
      </c>
      <c r="D388" t="s">
        <v>15</v>
      </c>
      <c r="E388" s="30" t="s">
        <v>457</v>
      </c>
      <c r="F388" s="30" t="s">
        <v>457</v>
      </c>
      <c r="G388" t="s">
        <v>444</v>
      </c>
      <c r="H388" t="s">
        <v>444</v>
      </c>
      <c r="I388" s="30" t="s">
        <v>444</v>
      </c>
      <c r="J388" s="30" t="s">
        <v>444</v>
      </c>
      <c r="K388" t="s">
        <v>444</v>
      </c>
      <c r="L388" t="s">
        <v>444</v>
      </c>
      <c r="M388" s="30" t="s">
        <v>444</v>
      </c>
      <c r="N388" s="30" t="s">
        <v>444</v>
      </c>
      <c r="O388" t="s">
        <v>444</v>
      </c>
      <c r="P388" t="s">
        <v>444</v>
      </c>
      <c r="Q388" s="30" t="s">
        <v>444</v>
      </c>
      <c r="R388" s="30" t="s">
        <v>444</v>
      </c>
      <c r="S388" t="s">
        <v>444</v>
      </c>
      <c r="T388" t="s">
        <v>444</v>
      </c>
      <c r="U388" s="30" t="s">
        <v>444</v>
      </c>
      <c r="V388" s="30" t="s">
        <v>444</v>
      </c>
      <c r="W388" t="s">
        <v>444</v>
      </c>
      <c r="X388" t="s">
        <v>444</v>
      </c>
      <c r="Y388" s="30" t="s">
        <v>444</v>
      </c>
      <c r="Z388" s="30" t="s">
        <v>444</v>
      </c>
      <c r="AA388" t="s">
        <v>444</v>
      </c>
      <c r="AB388" t="s">
        <v>444</v>
      </c>
      <c r="AC388" s="30" t="s">
        <v>444</v>
      </c>
      <c r="AD388" s="30" t="s">
        <v>444</v>
      </c>
      <c r="AE388" t="s">
        <v>444</v>
      </c>
      <c r="AF388" t="s">
        <v>444</v>
      </c>
      <c r="AG388" s="30" t="s">
        <v>444</v>
      </c>
      <c r="AH388" s="30" t="s">
        <v>444</v>
      </c>
      <c r="AI388" t="s">
        <v>444</v>
      </c>
      <c r="AJ388" t="s">
        <v>444</v>
      </c>
      <c r="AK388" s="30" t="s">
        <v>444</v>
      </c>
      <c r="AL388" s="30" t="s">
        <v>444</v>
      </c>
      <c r="AM388" t="s">
        <v>444</v>
      </c>
      <c r="AN388" t="s">
        <v>444</v>
      </c>
      <c r="AO388" s="30" t="s">
        <v>444</v>
      </c>
      <c r="AP388" s="30" t="s">
        <v>444</v>
      </c>
      <c r="AQ388" t="s">
        <v>444</v>
      </c>
      <c r="AR388" t="s">
        <v>444</v>
      </c>
      <c r="AS388" s="30" t="s">
        <v>444</v>
      </c>
      <c r="AT388" s="30" t="s">
        <v>444</v>
      </c>
      <c r="AU388" t="s">
        <v>444</v>
      </c>
      <c r="AV388" t="s">
        <v>444</v>
      </c>
    </row>
    <row r="389" spans="1:48" x14ac:dyDescent="0.25">
      <c r="A389" t="s">
        <v>871</v>
      </c>
      <c r="B389" t="s">
        <v>2461</v>
      </c>
      <c r="C389" t="s">
        <v>15</v>
      </c>
      <c r="D389" t="s">
        <v>15</v>
      </c>
      <c r="E389" s="30" t="s">
        <v>446</v>
      </c>
      <c r="F389" s="30" t="s">
        <v>483</v>
      </c>
      <c r="G389" t="s">
        <v>481</v>
      </c>
      <c r="H389" t="s">
        <v>1873</v>
      </c>
      <c r="I389" s="30" t="s">
        <v>512</v>
      </c>
      <c r="J389" s="30" t="s">
        <v>1399</v>
      </c>
      <c r="K389" t="s">
        <v>1447</v>
      </c>
      <c r="L389" t="s">
        <v>1447</v>
      </c>
      <c r="M389" s="30" t="s">
        <v>444</v>
      </c>
      <c r="N389" s="30" t="s">
        <v>444</v>
      </c>
      <c r="O389" t="s">
        <v>444</v>
      </c>
      <c r="P389" t="s">
        <v>444</v>
      </c>
      <c r="Q389" s="30" t="s">
        <v>444</v>
      </c>
      <c r="R389" s="30" t="s">
        <v>444</v>
      </c>
      <c r="S389" t="s">
        <v>444</v>
      </c>
      <c r="T389" t="s">
        <v>444</v>
      </c>
      <c r="U389" s="30" t="s">
        <v>444</v>
      </c>
      <c r="V389" s="30" t="s">
        <v>444</v>
      </c>
      <c r="W389" t="s">
        <v>444</v>
      </c>
      <c r="X389" t="s">
        <v>444</v>
      </c>
      <c r="Y389" s="30" t="s">
        <v>444</v>
      </c>
      <c r="Z389" s="30" t="s">
        <v>444</v>
      </c>
      <c r="AA389" t="s">
        <v>444</v>
      </c>
      <c r="AB389" t="s">
        <v>444</v>
      </c>
      <c r="AC389" s="30" t="s">
        <v>444</v>
      </c>
      <c r="AD389" s="30" t="s">
        <v>444</v>
      </c>
      <c r="AE389" t="s">
        <v>444</v>
      </c>
      <c r="AF389" t="s">
        <v>444</v>
      </c>
      <c r="AG389" s="30" t="s">
        <v>444</v>
      </c>
      <c r="AH389" s="30" t="s">
        <v>444</v>
      </c>
      <c r="AI389" t="s">
        <v>444</v>
      </c>
      <c r="AJ389" t="s">
        <v>444</v>
      </c>
      <c r="AK389" s="30" t="s">
        <v>444</v>
      </c>
      <c r="AL389" s="30" t="s">
        <v>444</v>
      </c>
      <c r="AM389" t="s">
        <v>444</v>
      </c>
      <c r="AN389" t="s">
        <v>444</v>
      </c>
      <c r="AO389" s="30" t="s">
        <v>444</v>
      </c>
      <c r="AP389" s="30" t="s">
        <v>444</v>
      </c>
      <c r="AQ389" t="s">
        <v>444</v>
      </c>
      <c r="AR389" t="s">
        <v>444</v>
      </c>
      <c r="AS389" s="30" t="s">
        <v>444</v>
      </c>
      <c r="AT389" s="30" t="s">
        <v>444</v>
      </c>
      <c r="AU389" t="s">
        <v>444</v>
      </c>
      <c r="AV389" t="s">
        <v>444</v>
      </c>
    </row>
    <row r="390" spans="1:48" x14ac:dyDescent="0.25">
      <c r="A390" t="s">
        <v>2462</v>
      </c>
      <c r="B390" t="s">
        <v>2463</v>
      </c>
      <c r="C390" t="s">
        <v>15</v>
      </c>
      <c r="D390" t="s">
        <v>15</v>
      </c>
      <c r="E390" s="30" t="s">
        <v>446</v>
      </c>
      <c r="F390" s="30" t="s">
        <v>483</v>
      </c>
      <c r="G390" t="s">
        <v>481</v>
      </c>
      <c r="H390" t="s">
        <v>1873</v>
      </c>
      <c r="I390" s="30" t="s">
        <v>512</v>
      </c>
      <c r="J390" s="30" t="s">
        <v>1399</v>
      </c>
      <c r="K390" t="s">
        <v>1447</v>
      </c>
      <c r="L390" t="s">
        <v>1447</v>
      </c>
      <c r="M390" s="30" t="s">
        <v>444</v>
      </c>
      <c r="N390" s="30" t="s">
        <v>444</v>
      </c>
      <c r="O390" t="s">
        <v>444</v>
      </c>
      <c r="P390" t="s">
        <v>444</v>
      </c>
      <c r="Q390" s="30" t="s">
        <v>444</v>
      </c>
      <c r="R390" s="30" t="s">
        <v>444</v>
      </c>
      <c r="S390" t="s">
        <v>444</v>
      </c>
      <c r="T390" t="s">
        <v>444</v>
      </c>
      <c r="U390" s="30" t="s">
        <v>444</v>
      </c>
      <c r="V390" s="30" t="s">
        <v>444</v>
      </c>
      <c r="W390" t="s">
        <v>444</v>
      </c>
      <c r="X390" t="s">
        <v>444</v>
      </c>
      <c r="Y390" s="30" t="s">
        <v>444</v>
      </c>
      <c r="Z390" s="30" t="s">
        <v>444</v>
      </c>
      <c r="AA390" t="s">
        <v>444</v>
      </c>
      <c r="AB390" t="s">
        <v>444</v>
      </c>
      <c r="AC390" s="30" t="s">
        <v>444</v>
      </c>
      <c r="AD390" s="30" t="s">
        <v>444</v>
      </c>
      <c r="AE390" t="s">
        <v>444</v>
      </c>
      <c r="AF390" t="s">
        <v>444</v>
      </c>
      <c r="AG390" s="30" t="s">
        <v>444</v>
      </c>
      <c r="AH390" s="30" t="s">
        <v>444</v>
      </c>
      <c r="AI390" t="s">
        <v>444</v>
      </c>
      <c r="AJ390" t="s">
        <v>444</v>
      </c>
      <c r="AK390" s="30" t="s">
        <v>444</v>
      </c>
      <c r="AL390" s="30" t="s">
        <v>444</v>
      </c>
      <c r="AM390" t="s">
        <v>444</v>
      </c>
      <c r="AN390" t="s">
        <v>444</v>
      </c>
      <c r="AO390" s="30" t="s">
        <v>444</v>
      </c>
      <c r="AP390" s="30" t="s">
        <v>444</v>
      </c>
      <c r="AQ390" t="s">
        <v>444</v>
      </c>
      <c r="AR390" t="s">
        <v>444</v>
      </c>
      <c r="AS390" s="30" t="s">
        <v>444</v>
      </c>
      <c r="AT390" s="30" t="s">
        <v>444</v>
      </c>
      <c r="AU390" t="s">
        <v>444</v>
      </c>
      <c r="AV390" t="s">
        <v>444</v>
      </c>
    </row>
    <row r="391" spans="1:48" x14ac:dyDescent="0.25">
      <c r="A391" t="s">
        <v>2464</v>
      </c>
      <c r="B391" t="s">
        <v>2465</v>
      </c>
      <c r="C391" t="s">
        <v>15</v>
      </c>
      <c r="D391" t="s">
        <v>15</v>
      </c>
      <c r="E391" s="30" t="s">
        <v>1416</v>
      </c>
      <c r="F391" s="30" t="s">
        <v>480</v>
      </c>
      <c r="G391" t="s">
        <v>444</v>
      </c>
      <c r="H391" t="s">
        <v>444</v>
      </c>
      <c r="I391" s="30" t="s">
        <v>444</v>
      </c>
      <c r="J391" s="30" t="s">
        <v>444</v>
      </c>
      <c r="K391" t="s">
        <v>444</v>
      </c>
      <c r="L391" t="s">
        <v>444</v>
      </c>
      <c r="M391" s="30" t="s">
        <v>444</v>
      </c>
      <c r="N391" s="30" t="s">
        <v>444</v>
      </c>
      <c r="O391" t="s">
        <v>444</v>
      </c>
      <c r="P391" t="s">
        <v>444</v>
      </c>
      <c r="Q391" s="30" t="s">
        <v>444</v>
      </c>
      <c r="R391" s="30" t="s">
        <v>444</v>
      </c>
      <c r="S391" t="s">
        <v>444</v>
      </c>
      <c r="T391" t="s">
        <v>444</v>
      </c>
      <c r="U391" s="30" t="s">
        <v>444</v>
      </c>
      <c r="V391" s="30" t="s">
        <v>444</v>
      </c>
      <c r="W391" t="s">
        <v>444</v>
      </c>
      <c r="X391" t="s">
        <v>444</v>
      </c>
      <c r="Y391" s="30" t="s">
        <v>444</v>
      </c>
      <c r="Z391" s="30" t="s">
        <v>444</v>
      </c>
      <c r="AA391" t="s">
        <v>444</v>
      </c>
      <c r="AB391" t="s">
        <v>444</v>
      </c>
      <c r="AC391" s="30" t="s">
        <v>444</v>
      </c>
      <c r="AD391" s="30" t="s">
        <v>444</v>
      </c>
      <c r="AE391" t="s">
        <v>444</v>
      </c>
      <c r="AF391" t="s">
        <v>444</v>
      </c>
      <c r="AG391" s="30" t="s">
        <v>444</v>
      </c>
      <c r="AH391" s="30" t="s">
        <v>444</v>
      </c>
      <c r="AI391" t="s">
        <v>444</v>
      </c>
      <c r="AJ391" t="s">
        <v>444</v>
      </c>
      <c r="AK391" s="30" t="s">
        <v>444</v>
      </c>
      <c r="AL391" s="30" t="s">
        <v>444</v>
      </c>
      <c r="AM391" t="s">
        <v>444</v>
      </c>
      <c r="AN391" t="s">
        <v>444</v>
      </c>
      <c r="AO391" s="30" t="s">
        <v>444</v>
      </c>
      <c r="AP391" s="30" t="s">
        <v>444</v>
      </c>
      <c r="AQ391" t="s">
        <v>444</v>
      </c>
      <c r="AR391" t="s">
        <v>444</v>
      </c>
      <c r="AS391" s="30" t="s">
        <v>444</v>
      </c>
      <c r="AT391" s="30" t="s">
        <v>444</v>
      </c>
      <c r="AU391" t="s">
        <v>444</v>
      </c>
      <c r="AV391" t="s">
        <v>444</v>
      </c>
    </row>
    <row r="392" spans="1:48" x14ac:dyDescent="0.25">
      <c r="A392" t="s">
        <v>2470</v>
      </c>
      <c r="B392" t="s">
        <v>2471</v>
      </c>
      <c r="C392" t="s">
        <v>15</v>
      </c>
      <c r="D392" t="s">
        <v>15</v>
      </c>
      <c r="E392" s="30" t="s">
        <v>526</v>
      </c>
      <c r="F392" s="30" t="s">
        <v>1453</v>
      </c>
      <c r="G392" t="s">
        <v>1454</v>
      </c>
      <c r="H392" t="s">
        <v>1522</v>
      </c>
      <c r="I392" s="30" t="s">
        <v>444</v>
      </c>
      <c r="J392" s="30" t="s">
        <v>444</v>
      </c>
      <c r="K392" t="s">
        <v>444</v>
      </c>
      <c r="L392" t="s">
        <v>444</v>
      </c>
      <c r="M392" s="30" t="s">
        <v>444</v>
      </c>
      <c r="N392" s="30" t="s">
        <v>444</v>
      </c>
      <c r="O392" t="s">
        <v>444</v>
      </c>
      <c r="P392" t="s">
        <v>444</v>
      </c>
      <c r="Q392" s="30" t="s">
        <v>444</v>
      </c>
      <c r="R392" s="30" t="s">
        <v>444</v>
      </c>
      <c r="S392" t="s">
        <v>444</v>
      </c>
      <c r="T392" t="s">
        <v>444</v>
      </c>
      <c r="U392" s="30" t="s">
        <v>444</v>
      </c>
      <c r="V392" s="30" t="s">
        <v>444</v>
      </c>
      <c r="W392" t="s">
        <v>444</v>
      </c>
      <c r="X392" t="s">
        <v>444</v>
      </c>
      <c r="Y392" s="30" t="s">
        <v>444</v>
      </c>
      <c r="Z392" s="30" t="s">
        <v>444</v>
      </c>
      <c r="AA392" t="s">
        <v>444</v>
      </c>
      <c r="AB392" t="s">
        <v>444</v>
      </c>
      <c r="AC392" s="30" t="s">
        <v>444</v>
      </c>
      <c r="AD392" s="30" t="s">
        <v>444</v>
      </c>
      <c r="AE392" t="s">
        <v>444</v>
      </c>
      <c r="AF392" t="s">
        <v>444</v>
      </c>
      <c r="AG392" s="30" t="s">
        <v>444</v>
      </c>
      <c r="AH392" s="30" t="s">
        <v>444</v>
      </c>
      <c r="AI392" t="s">
        <v>444</v>
      </c>
      <c r="AJ392" t="s">
        <v>444</v>
      </c>
      <c r="AK392" s="30" t="s">
        <v>444</v>
      </c>
      <c r="AL392" s="30" t="s">
        <v>444</v>
      </c>
      <c r="AM392" t="s">
        <v>444</v>
      </c>
      <c r="AN392" t="s">
        <v>444</v>
      </c>
      <c r="AO392" s="30" t="s">
        <v>444</v>
      </c>
      <c r="AP392" s="30" t="s">
        <v>444</v>
      </c>
      <c r="AQ392" t="s">
        <v>444</v>
      </c>
      <c r="AR392" t="s">
        <v>444</v>
      </c>
      <c r="AS392" s="30" t="s">
        <v>444</v>
      </c>
      <c r="AT392" s="30" t="s">
        <v>444</v>
      </c>
      <c r="AU392" t="s">
        <v>444</v>
      </c>
      <c r="AV392" t="s">
        <v>444</v>
      </c>
    </row>
    <row r="393" spans="1:48" x14ac:dyDescent="0.25">
      <c r="A393" t="s">
        <v>2472</v>
      </c>
      <c r="B393" t="s">
        <v>2473</v>
      </c>
      <c r="C393" t="s">
        <v>15</v>
      </c>
      <c r="D393" t="s">
        <v>15</v>
      </c>
      <c r="E393" s="30" t="s">
        <v>526</v>
      </c>
      <c r="F393" s="30" t="s">
        <v>1453</v>
      </c>
      <c r="G393" t="s">
        <v>1454</v>
      </c>
      <c r="H393" t="s">
        <v>1522</v>
      </c>
      <c r="I393" s="30" t="s">
        <v>444</v>
      </c>
      <c r="J393" s="30" t="s">
        <v>444</v>
      </c>
      <c r="K393" t="s">
        <v>444</v>
      </c>
      <c r="L393" t="s">
        <v>444</v>
      </c>
      <c r="M393" s="30" t="s">
        <v>444</v>
      </c>
      <c r="N393" s="30" t="s">
        <v>444</v>
      </c>
      <c r="O393" t="s">
        <v>444</v>
      </c>
      <c r="P393" t="s">
        <v>444</v>
      </c>
      <c r="Q393" s="30" t="s">
        <v>444</v>
      </c>
      <c r="R393" s="30" t="s">
        <v>444</v>
      </c>
      <c r="S393" t="s">
        <v>444</v>
      </c>
      <c r="T393" t="s">
        <v>444</v>
      </c>
      <c r="U393" s="30" t="s">
        <v>444</v>
      </c>
      <c r="V393" s="30" t="s">
        <v>444</v>
      </c>
      <c r="W393" t="s">
        <v>444</v>
      </c>
      <c r="X393" t="s">
        <v>444</v>
      </c>
      <c r="Y393" s="30" t="s">
        <v>444</v>
      </c>
      <c r="Z393" s="30" t="s">
        <v>444</v>
      </c>
      <c r="AA393" t="s">
        <v>444</v>
      </c>
      <c r="AB393" t="s">
        <v>444</v>
      </c>
      <c r="AC393" s="30" t="s">
        <v>444</v>
      </c>
      <c r="AD393" s="30" t="s">
        <v>444</v>
      </c>
      <c r="AE393" t="s">
        <v>444</v>
      </c>
      <c r="AF393" t="s">
        <v>444</v>
      </c>
      <c r="AG393" s="30" t="s">
        <v>444</v>
      </c>
      <c r="AH393" s="30" t="s">
        <v>444</v>
      </c>
      <c r="AI393" t="s">
        <v>444</v>
      </c>
      <c r="AJ393" t="s">
        <v>444</v>
      </c>
      <c r="AK393" s="30" t="s">
        <v>444</v>
      </c>
      <c r="AL393" s="30" t="s">
        <v>444</v>
      </c>
      <c r="AM393" t="s">
        <v>444</v>
      </c>
      <c r="AN393" t="s">
        <v>444</v>
      </c>
      <c r="AO393" s="30" t="s">
        <v>444</v>
      </c>
      <c r="AP393" s="30" t="s">
        <v>444</v>
      </c>
      <c r="AQ393" t="s">
        <v>444</v>
      </c>
      <c r="AR393" t="s">
        <v>444</v>
      </c>
      <c r="AS393" s="30" t="s">
        <v>444</v>
      </c>
      <c r="AT393" s="30" t="s">
        <v>444</v>
      </c>
      <c r="AU393" t="s">
        <v>444</v>
      </c>
      <c r="AV393" t="s">
        <v>444</v>
      </c>
    </row>
    <row r="394" spans="1:48" x14ac:dyDescent="0.25">
      <c r="A394" t="s">
        <v>2474</v>
      </c>
      <c r="B394" t="s">
        <v>2475</v>
      </c>
      <c r="C394" t="s">
        <v>15</v>
      </c>
      <c r="D394" t="s">
        <v>15</v>
      </c>
      <c r="E394" s="30" t="s">
        <v>492</v>
      </c>
      <c r="F394" s="30" t="s">
        <v>492</v>
      </c>
      <c r="G394" t="s">
        <v>2148</v>
      </c>
      <c r="H394" t="s">
        <v>2148</v>
      </c>
      <c r="I394" s="30" t="s">
        <v>258</v>
      </c>
      <c r="J394" s="30" t="s">
        <v>2149</v>
      </c>
      <c r="K394" t="s">
        <v>510</v>
      </c>
      <c r="L394" t="s">
        <v>511</v>
      </c>
      <c r="M394" s="30" t="s">
        <v>444</v>
      </c>
      <c r="N394" s="30" t="s">
        <v>444</v>
      </c>
      <c r="O394" t="s">
        <v>444</v>
      </c>
      <c r="P394" t="s">
        <v>444</v>
      </c>
      <c r="Q394" s="30" t="s">
        <v>444</v>
      </c>
      <c r="R394" s="30" t="s">
        <v>444</v>
      </c>
      <c r="S394" t="s">
        <v>444</v>
      </c>
      <c r="T394" t="s">
        <v>444</v>
      </c>
      <c r="U394" s="30" t="s">
        <v>444</v>
      </c>
      <c r="V394" s="30" t="s">
        <v>444</v>
      </c>
      <c r="W394" t="s">
        <v>444</v>
      </c>
      <c r="X394" t="s">
        <v>444</v>
      </c>
      <c r="Y394" s="30" t="s">
        <v>444</v>
      </c>
      <c r="Z394" s="30" t="s">
        <v>444</v>
      </c>
      <c r="AA394" t="s">
        <v>444</v>
      </c>
      <c r="AB394" t="s">
        <v>444</v>
      </c>
      <c r="AC394" s="30" t="s">
        <v>444</v>
      </c>
      <c r="AD394" s="30" t="s">
        <v>444</v>
      </c>
      <c r="AE394" t="s">
        <v>444</v>
      </c>
      <c r="AF394" t="s">
        <v>444</v>
      </c>
      <c r="AG394" s="30" t="s">
        <v>444</v>
      </c>
      <c r="AH394" s="30" t="s">
        <v>444</v>
      </c>
      <c r="AI394" t="s">
        <v>444</v>
      </c>
      <c r="AJ394" t="s">
        <v>444</v>
      </c>
      <c r="AK394" s="30" t="s">
        <v>444</v>
      </c>
      <c r="AL394" s="30" t="s">
        <v>444</v>
      </c>
      <c r="AM394" t="s">
        <v>444</v>
      </c>
      <c r="AN394" t="s">
        <v>444</v>
      </c>
      <c r="AO394" s="30" t="s">
        <v>444</v>
      </c>
      <c r="AP394" s="30" t="s">
        <v>444</v>
      </c>
      <c r="AQ394" t="s">
        <v>444</v>
      </c>
      <c r="AR394" t="s">
        <v>444</v>
      </c>
      <c r="AS394" s="30" t="s">
        <v>444</v>
      </c>
      <c r="AT394" s="30" t="s">
        <v>444</v>
      </c>
      <c r="AU394" t="s">
        <v>444</v>
      </c>
      <c r="AV394" t="s">
        <v>444</v>
      </c>
    </row>
    <row r="395" spans="1:48" x14ac:dyDescent="0.25">
      <c r="A395" t="s">
        <v>892</v>
      </c>
      <c r="B395" t="s">
        <v>2476</v>
      </c>
      <c r="C395" t="s">
        <v>15</v>
      </c>
      <c r="D395" t="s">
        <v>15</v>
      </c>
      <c r="E395" s="30" t="s">
        <v>1416</v>
      </c>
      <c r="F395" s="30" t="s">
        <v>480</v>
      </c>
      <c r="G395" t="s">
        <v>444</v>
      </c>
      <c r="H395" t="s">
        <v>444</v>
      </c>
      <c r="I395" s="30" t="s">
        <v>444</v>
      </c>
      <c r="J395" s="30" t="s">
        <v>444</v>
      </c>
      <c r="K395" t="s">
        <v>444</v>
      </c>
      <c r="L395" t="s">
        <v>444</v>
      </c>
      <c r="M395" s="30" t="s">
        <v>444</v>
      </c>
      <c r="N395" s="30" t="s">
        <v>444</v>
      </c>
      <c r="O395" t="s">
        <v>444</v>
      </c>
      <c r="P395" t="s">
        <v>444</v>
      </c>
      <c r="Q395" s="30" t="s">
        <v>444</v>
      </c>
      <c r="R395" s="30" t="s">
        <v>444</v>
      </c>
      <c r="S395" t="s">
        <v>444</v>
      </c>
      <c r="T395" t="s">
        <v>444</v>
      </c>
      <c r="U395" s="30" t="s">
        <v>444</v>
      </c>
      <c r="V395" s="30" t="s">
        <v>444</v>
      </c>
      <c r="W395" t="s">
        <v>444</v>
      </c>
      <c r="X395" t="s">
        <v>444</v>
      </c>
      <c r="Y395" s="30" t="s">
        <v>444</v>
      </c>
      <c r="Z395" s="30" t="s">
        <v>444</v>
      </c>
      <c r="AA395" t="s">
        <v>444</v>
      </c>
      <c r="AB395" t="s">
        <v>444</v>
      </c>
      <c r="AC395" s="30" t="s">
        <v>444</v>
      </c>
      <c r="AD395" s="30" t="s">
        <v>444</v>
      </c>
      <c r="AE395" t="s">
        <v>444</v>
      </c>
      <c r="AF395" t="s">
        <v>444</v>
      </c>
      <c r="AG395" s="30" t="s">
        <v>444</v>
      </c>
      <c r="AH395" s="30" t="s">
        <v>444</v>
      </c>
      <c r="AI395" t="s">
        <v>444</v>
      </c>
      <c r="AJ395" t="s">
        <v>444</v>
      </c>
      <c r="AK395" s="30" t="s">
        <v>444</v>
      </c>
      <c r="AL395" s="30" t="s">
        <v>444</v>
      </c>
      <c r="AM395" t="s">
        <v>444</v>
      </c>
      <c r="AN395" t="s">
        <v>444</v>
      </c>
      <c r="AO395" s="30" t="s">
        <v>444</v>
      </c>
      <c r="AP395" s="30" t="s">
        <v>444</v>
      </c>
      <c r="AQ395" t="s">
        <v>444</v>
      </c>
      <c r="AR395" t="s">
        <v>444</v>
      </c>
      <c r="AS395" s="30" t="s">
        <v>444</v>
      </c>
      <c r="AT395" s="30" t="s">
        <v>444</v>
      </c>
      <c r="AU395" t="s">
        <v>444</v>
      </c>
      <c r="AV395" t="s">
        <v>444</v>
      </c>
    </row>
    <row r="396" spans="1:48" x14ac:dyDescent="0.25">
      <c r="A396" t="s">
        <v>973</v>
      </c>
      <c r="B396" t="s">
        <v>2477</v>
      </c>
      <c r="C396" t="s">
        <v>15</v>
      </c>
      <c r="D396" t="s">
        <v>15</v>
      </c>
      <c r="E396" s="30" t="s">
        <v>526</v>
      </c>
      <c r="F396" s="30" t="s">
        <v>1453</v>
      </c>
      <c r="G396" t="s">
        <v>1454</v>
      </c>
      <c r="H396" t="s">
        <v>609</v>
      </c>
      <c r="I396" s="30" t="s">
        <v>444</v>
      </c>
      <c r="J396" s="30" t="s">
        <v>444</v>
      </c>
      <c r="K396" t="s">
        <v>444</v>
      </c>
      <c r="L396" t="s">
        <v>444</v>
      </c>
      <c r="M396" s="30" t="s">
        <v>444</v>
      </c>
      <c r="N396" s="30" t="s">
        <v>444</v>
      </c>
      <c r="O396" t="s">
        <v>444</v>
      </c>
      <c r="P396" t="s">
        <v>444</v>
      </c>
      <c r="Q396" s="30" t="s">
        <v>444</v>
      </c>
      <c r="R396" s="30" t="s">
        <v>444</v>
      </c>
      <c r="S396" t="s">
        <v>444</v>
      </c>
      <c r="T396" t="s">
        <v>444</v>
      </c>
      <c r="U396" s="30" t="s">
        <v>444</v>
      </c>
      <c r="V396" s="30" t="s">
        <v>444</v>
      </c>
      <c r="W396" t="s">
        <v>444</v>
      </c>
      <c r="X396" t="s">
        <v>444</v>
      </c>
      <c r="Y396" s="30" t="s">
        <v>444</v>
      </c>
      <c r="Z396" s="30" t="s">
        <v>444</v>
      </c>
      <c r="AA396" t="s">
        <v>444</v>
      </c>
      <c r="AB396" t="s">
        <v>444</v>
      </c>
      <c r="AC396" s="30" t="s">
        <v>444</v>
      </c>
      <c r="AD396" s="30" t="s">
        <v>444</v>
      </c>
      <c r="AE396" t="s">
        <v>444</v>
      </c>
      <c r="AF396" t="s">
        <v>444</v>
      </c>
      <c r="AG396" s="30" t="s">
        <v>444</v>
      </c>
      <c r="AH396" s="30" t="s">
        <v>444</v>
      </c>
      <c r="AI396" t="s">
        <v>444</v>
      </c>
      <c r="AJ396" t="s">
        <v>444</v>
      </c>
      <c r="AK396" s="30" t="s">
        <v>444</v>
      </c>
      <c r="AL396" s="30" t="s">
        <v>444</v>
      </c>
      <c r="AM396" t="s">
        <v>444</v>
      </c>
      <c r="AN396" t="s">
        <v>444</v>
      </c>
      <c r="AO396" s="30" t="s">
        <v>444</v>
      </c>
      <c r="AP396" s="30" t="s">
        <v>444</v>
      </c>
      <c r="AQ396" t="s">
        <v>444</v>
      </c>
      <c r="AR396" t="s">
        <v>444</v>
      </c>
      <c r="AS396" s="30" t="s">
        <v>444</v>
      </c>
      <c r="AT396" s="30" t="s">
        <v>444</v>
      </c>
      <c r="AU396" t="s">
        <v>444</v>
      </c>
      <c r="AV396" t="s">
        <v>444</v>
      </c>
    </row>
    <row r="397" spans="1:48" x14ac:dyDescent="0.25">
      <c r="A397" t="s">
        <v>2508</v>
      </c>
      <c r="B397" t="s">
        <v>2509</v>
      </c>
      <c r="C397" t="s">
        <v>15</v>
      </c>
      <c r="D397" t="s">
        <v>15</v>
      </c>
      <c r="E397" s="30" t="s">
        <v>451</v>
      </c>
      <c r="F397" s="30" t="s">
        <v>2510</v>
      </c>
      <c r="G397" t="s">
        <v>444</v>
      </c>
      <c r="H397" t="s">
        <v>444</v>
      </c>
      <c r="I397" s="30" t="s">
        <v>444</v>
      </c>
      <c r="J397" s="30" t="s">
        <v>444</v>
      </c>
      <c r="K397" t="s">
        <v>444</v>
      </c>
      <c r="L397" t="s">
        <v>444</v>
      </c>
      <c r="M397" s="30" t="s">
        <v>444</v>
      </c>
      <c r="N397" s="30" t="s">
        <v>444</v>
      </c>
      <c r="O397" t="s">
        <v>444</v>
      </c>
      <c r="P397" t="s">
        <v>444</v>
      </c>
      <c r="Q397" s="30" t="s">
        <v>444</v>
      </c>
      <c r="R397" s="30" t="s">
        <v>444</v>
      </c>
      <c r="S397" t="s">
        <v>444</v>
      </c>
      <c r="T397" t="s">
        <v>444</v>
      </c>
      <c r="U397" s="30" t="s">
        <v>444</v>
      </c>
      <c r="V397" s="30" t="s">
        <v>444</v>
      </c>
      <c r="W397" t="s">
        <v>444</v>
      </c>
      <c r="X397" t="s">
        <v>444</v>
      </c>
      <c r="Y397" s="30" t="s">
        <v>444</v>
      </c>
      <c r="Z397" s="30" t="s">
        <v>444</v>
      </c>
      <c r="AA397" t="s">
        <v>444</v>
      </c>
      <c r="AB397" t="s">
        <v>444</v>
      </c>
      <c r="AC397" s="30" t="s">
        <v>444</v>
      </c>
      <c r="AD397" s="30" t="s">
        <v>444</v>
      </c>
      <c r="AE397" t="s">
        <v>444</v>
      </c>
      <c r="AF397" t="s">
        <v>444</v>
      </c>
      <c r="AG397" s="30" t="s">
        <v>444</v>
      </c>
      <c r="AH397" s="30" t="s">
        <v>444</v>
      </c>
      <c r="AI397" t="s">
        <v>444</v>
      </c>
      <c r="AJ397" t="s">
        <v>444</v>
      </c>
      <c r="AK397" s="30" t="s">
        <v>444</v>
      </c>
      <c r="AL397" s="30" t="s">
        <v>444</v>
      </c>
      <c r="AM397" t="s">
        <v>444</v>
      </c>
      <c r="AN397" t="s">
        <v>444</v>
      </c>
      <c r="AO397" s="30" t="s">
        <v>444</v>
      </c>
      <c r="AP397" s="30" t="s">
        <v>444</v>
      </c>
      <c r="AQ397" t="s">
        <v>444</v>
      </c>
      <c r="AR397" t="s">
        <v>444</v>
      </c>
      <c r="AS397" s="30" t="s">
        <v>444</v>
      </c>
      <c r="AT397" s="30" t="s">
        <v>444</v>
      </c>
      <c r="AU397" t="s">
        <v>444</v>
      </c>
      <c r="AV397" t="s">
        <v>444</v>
      </c>
    </row>
    <row r="398" spans="1:48" x14ac:dyDescent="0.25">
      <c r="A398" t="s">
        <v>2511</v>
      </c>
      <c r="B398" t="s">
        <v>2512</v>
      </c>
      <c r="C398" t="s">
        <v>15</v>
      </c>
      <c r="D398" t="s">
        <v>15</v>
      </c>
      <c r="E398" s="30" t="s">
        <v>526</v>
      </c>
      <c r="F398" s="30" t="s">
        <v>1453</v>
      </c>
      <c r="G398" t="s">
        <v>1454</v>
      </c>
      <c r="H398" t="s">
        <v>609</v>
      </c>
      <c r="I398" s="30" t="s">
        <v>444</v>
      </c>
      <c r="J398" s="30" t="s">
        <v>444</v>
      </c>
      <c r="K398" t="s">
        <v>444</v>
      </c>
      <c r="L398" t="s">
        <v>444</v>
      </c>
      <c r="M398" s="30" t="s">
        <v>444</v>
      </c>
      <c r="N398" s="30" t="s">
        <v>444</v>
      </c>
      <c r="O398" t="s">
        <v>444</v>
      </c>
      <c r="P398" t="s">
        <v>444</v>
      </c>
      <c r="Q398" s="30" t="s">
        <v>444</v>
      </c>
      <c r="R398" s="30" t="s">
        <v>444</v>
      </c>
      <c r="S398" t="s">
        <v>444</v>
      </c>
      <c r="T398" t="s">
        <v>444</v>
      </c>
      <c r="U398" s="30" t="s">
        <v>444</v>
      </c>
      <c r="V398" s="30" t="s">
        <v>444</v>
      </c>
      <c r="W398" t="s">
        <v>444</v>
      </c>
      <c r="X398" t="s">
        <v>444</v>
      </c>
      <c r="Y398" s="30" t="s">
        <v>444</v>
      </c>
      <c r="Z398" s="30" t="s">
        <v>444</v>
      </c>
      <c r="AA398" t="s">
        <v>444</v>
      </c>
      <c r="AB398" t="s">
        <v>444</v>
      </c>
      <c r="AC398" s="30" t="s">
        <v>444</v>
      </c>
      <c r="AD398" s="30" t="s">
        <v>444</v>
      </c>
      <c r="AE398" t="s">
        <v>444</v>
      </c>
      <c r="AF398" t="s">
        <v>444</v>
      </c>
      <c r="AG398" s="30" t="s">
        <v>444</v>
      </c>
      <c r="AH398" s="30" t="s">
        <v>444</v>
      </c>
      <c r="AI398" t="s">
        <v>444</v>
      </c>
      <c r="AJ398" t="s">
        <v>444</v>
      </c>
      <c r="AK398" s="30" t="s">
        <v>444</v>
      </c>
      <c r="AL398" s="30" t="s">
        <v>444</v>
      </c>
      <c r="AM398" t="s">
        <v>444</v>
      </c>
      <c r="AN398" t="s">
        <v>444</v>
      </c>
      <c r="AO398" s="30" t="s">
        <v>444</v>
      </c>
      <c r="AP398" s="30" t="s">
        <v>444</v>
      </c>
      <c r="AQ398" t="s">
        <v>444</v>
      </c>
      <c r="AR398" t="s">
        <v>444</v>
      </c>
      <c r="AS398" s="30" t="s">
        <v>444</v>
      </c>
      <c r="AT398" s="30" t="s">
        <v>444</v>
      </c>
      <c r="AU398" t="s">
        <v>444</v>
      </c>
      <c r="AV398" t="s">
        <v>444</v>
      </c>
    </row>
    <row r="399" spans="1:48" x14ac:dyDescent="0.25">
      <c r="A399" t="s">
        <v>979</v>
      </c>
      <c r="B399" t="s">
        <v>2513</v>
      </c>
      <c r="C399" t="s">
        <v>8</v>
      </c>
      <c r="D399" t="s">
        <v>15</v>
      </c>
      <c r="E399" s="30" t="s">
        <v>446</v>
      </c>
      <c r="F399" s="30" t="s">
        <v>1422</v>
      </c>
      <c r="G399" t="s">
        <v>457</v>
      </c>
      <c r="H399" t="s">
        <v>475</v>
      </c>
      <c r="I399" s="30" t="s">
        <v>481</v>
      </c>
      <c r="J399" s="30" t="s">
        <v>494</v>
      </c>
      <c r="K399" t="s">
        <v>502</v>
      </c>
      <c r="L399" t="s">
        <v>248</v>
      </c>
      <c r="M399" s="30" t="s">
        <v>479</v>
      </c>
      <c r="N399" s="30" t="s">
        <v>1399</v>
      </c>
      <c r="O399" t="s">
        <v>444</v>
      </c>
      <c r="P399" t="s">
        <v>444</v>
      </c>
      <c r="Q399" s="30" t="s">
        <v>444</v>
      </c>
      <c r="R399" s="30" t="s">
        <v>444</v>
      </c>
      <c r="S399" t="s">
        <v>444</v>
      </c>
      <c r="T399" t="s">
        <v>444</v>
      </c>
      <c r="U399" s="30" t="s">
        <v>444</v>
      </c>
      <c r="V399" s="30" t="s">
        <v>444</v>
      </c>
      <c r="W399" t="s">
        <v>444</v>
      </c>
      <c r="X399" t="s">
        <v>444</v>
      </c>
      <c r="Y399" s="30" t="s">
        <v>444</v>
      </c>
      <c r="Z399" s="30" t="s">
        <v>444</v>
      </c>
      <c r="AA399" t="s">
        <v>444</v>
      </c>
      <c r="AB399" t="s">
        <v>444</v>
      </c>
      <c r="AC399" s="30" t="s">
        <v>444</v>
      </c>
      <c r="AD399" s="30" t="s">
        <v>444</v>
      </c>
      <c r="AE399" t="s">
        <v>444</v>
      </c>
      <c r="AF399" t="s">
        <v>444</v>
      </c>
      <c r="AG399" s="30" t="s">
        <v>444</v>
      </c>
      <c r="AH399" s="30" t="s">
        <v>444</v>
      </c>
      <c r="AI399" t="s">
        <v>444</v>
      </c>
      <c r="AJ399" t="s">
        <v>444</v>
      </c>
      <c r="AK399" s="30" t="s">
        <v>444</v>
      </c>
      <c r="AL399" s="30" t="s">
        <v>444</v>
      </c>
      <c r="AM399" t="s">
        <v>444</v>
      </c>
      <c r="AN399" t="s">
        <v>444</v>
      </c>
      <c r="AO399" s="30" t="s">
        <v>444</v>
      </c>
      <c r="AP399" s="30" t="s">
        <v>444</v>
      </c>
      <c r="AQ399" t="s">
        <v>444</v>
      </c>
      <c r="AR399" t="s">
        <v>444</v>
      </c>
      <c r="AS399" s="30" t="s">
        <v>444</v>
      </c>
      <c r="AT399" s="30" t="s">
        <v>444</v>
      </c>
      <c r="AU399" t="s">
        <v>444</v>
      </c>
      <c r="AV399" t="s">
        <v>444</v>
      </c>
    </row>
    <row r="400" spans="1:48" x14ac:dyDescent="0.25">
      <c r="A400" t="s">
        <v>2514</v>
      </c>
      <c r="B400" t="s">
        <v>2515</v>
      </c>
      <c r="C400" t="s">
        <v>15</v>
      </c>
      <c r="D400" t="s">
        <v>15</v>
      </c>
      <c r="E400" s="30" t="s">
        <v>526</v>
      </c>
      <c r="F400" s="30" t="s">
        <v>1453</v>
      </c>
      <c r="G400" t="s">
        <v>1454</v>
      </c>
      <c r="H400" t="s">
        <v>609</v>
      </c>
      <c r="I400" s="30" t="s">
        <v>444</v>
      </c>
      <c r="J400" s="30" t="s">
        <v>444</v>
      </c>
      <c r="K400" t="s">
        <v>444</v>
      </c>
      <c r="L400" t="s">
        <v>444</v>
      </c>
      <c r="M400" s="30" t="s">
        <v>444</v>
      </c>
      <c r="N400" s="30" t="s">
        <v>444</v>
      </c>
      <c r="O400" t="s">
        <v>444</v>
      </c>
      <c r="P400" t="s">
        <v>444</v>
      </c>
      <c r="Q400" s="30" t="s">
        <v>444</v>
      </c>
      <c r="R400" s="30" t="s">
        <v>444</v>
      </c>
      <c r="S400" t="s">
        <v>444</v>
      </c>
      <c r="T400" t="s">
        <v>444</v>
      </c>
      <c r="U400" s="30" t="s">
        <v>444</v>
      </c>
      <c r="V400" s="30" t="s">
        <v>444</v>
      </c>
      <c r="W400" t="s">
        <v>444</v>
      </c>
      <c r="X400" t="s">
        <v>444</v>
      </c>
      <c r="Y400" s="30" t="s">
        <v>444</v>
      </c>
      <c r="Z400" s="30" t="s">
        <v>444</v>
      </c>
      <c r="AA400" t="s">
        <v>444</v>
      </c>
      <c r="AB400" t="s">
        <v>444</v>
      </c>
      <c r="AC400" s="30" t="s">
        <v>444</v>
      </c>
      <c r="AD400" s="30" t="s">
        <v>444</v>
      </c>
      <c r="AE400" t="s">
        <v>444</v>
      </c>
      <c r="AF400" t="s">
        <v>444</v>
      </c>
      <c r="AG400" s="30" t="s">
        <v>444</v>
      </c>
      <c r="AH400" s="30" t="s">
        <v>444</v>
      </c>
      <c r="AI400" t="s">
        <v>444</v>
      </c>
      <c r="AJ400" t="s">
        <v>444</v>
      </c>
      <c r="AK400" s="30" t="s">
        <v>444</v>
      </c>
      <c r="AL400" s="30" t="s">
        <v>444</v>
      </c>
      <c r="AM400" t="s">
        <v>444</v>
      </c>
      <c r="AN400" t="s">
        <v>444</v>
      </c>
      <c r="AO400" s="30" t="s">
        <v>444</v>
      </c>
      <c r="AP400" s="30" t="s">
        <v>444</v>
      </c>
      <c r="AQ400" t="s">
        <v>444</v>
      </c>
      <c r="AR400" t="s">
        <v>444</v>
      </c>
      <c r="AS400" s="30" t="s">
        <v>444</v>
      </c>
      <c r="AT400" s="30" t="s">
        <v>444</v>
      </c>
      <c r="AU400" t="s">
        <v>444</v>
      </c>
      <c r="AV400" t="s">
        <v>444</v>
      </c>
    </row>
    <row r="401" spans="1:48" x14ac:dyDescent="0.25">
      <c r="A401" t="s">
        <v>2516</v>
      </c>
      <c r="B401" t="s">
        <v>2517</v>
      </c>
      <c r="C401" t="s">
        <v>8</v>
      </c>
      <c r="D401" t="s">
        <v>15</v>
      </c>
      <c r="E401" s="30" t="s">
        <v>526</v>
      </c>
      <c r="F401" s="30" t="s">
        <v>1453</v>
      </c>
      <c r="G401" t="s">
        <v>1454</v>
      </c>
      <c r="H401" t="s">
        <v>609</v>
      </c>
      <c r="I401" s="30" t="s">
        <v>444</v>
      </c>
      <c r="J401" s="30" t="s">
        <v>444</v>
      </c>
      <c r="K401" t="s">
        <v>444</v>
      </c>
      <c r="L401" t="s">
        <v>444</v>
      </c>
      <c r="M401" s="30" t="s">
        <v>444</v>
      </c>
      <c r="N401" s="30" t="s">
        <v>444</v>
      </c>
      <c r="O401" t="s">
        <v>444</v>
      </c>
      <c r="P401" t="s">
        <v>444</v>
      </c>
      <c r="Q401" s="30" t="s">
        <v>444</v>
      </c>
      <c r="R401" s="30" t="s">
        <v>444</v>
      </c>
      <c r="S401" t="s">
        <v>444</v>
      </c>
      <c r="T401" t="s">
        <v>444</v>
      </c>
      <c r="U401" s="30" t="s">
        <v>444</v>
      </c>
      <c r="V401" s="30" t="s">
        <v>444</v>
      </c>
      <c r="W401" t="s">
        <v>444</v>
      </c>
      <c r="X401" t="s">
        <v>444</v>
      </c>
      <c r="Y401" s="30" t="s">
        <v>444</v>
      </c>
      <c r="Z401" s="30" t="s">
        <v>444</v>
      </c>
      <c r="AA401" t="s">
        <v>444</v>
      </c>
      <c r="AB401" t="s">
        <v>444</v>
      </c>
      <c r="AC401" s="30" t="s">
        <v>444</v>
      </c>
      <c r="AD401" s="30" t="s">
        <v>444</v>
      </c>
      <c r="AE401" t="s">
        <v>444</v>
      </c>
      <c r="AF401" t="s">
        <v>444</v>
      </c>
      <c r="AG401" s="30" t="s">
        <v>444</v>
      </c>
      <c r="AH401" s="30" t="s">
        <v>444</v>
      </c>
      <c r="AI401" t="s">
        <v>444</v>
      </c>
      <c r="AJ401" t="s">
        <v>444</v>
      </c>
      <c r="AK401" s="30" t="s">
        <v>444</v>
      </c>
      <c r="AL401" s="30" t="s">
        <v>444</v>
      </c>
      <c r="AM401" t="s">
        <v>444</v>
      </c>
      <c r="AN401" t="s">
        <v>444</v>
      </c>
      <c r="AO401" s="30" t="s">
        <v>444</v>
      </c>
      <c r="AP401" s="30" t="s">
        <v>444</v>
      </c>
      <c r="AQ401" t="s">
        <v>444</v>
      </c>
      <c r="AR401" t="s">
        <v>444</v>
      </c>
      <c r="AS401" s="30" t="s">
        <v>444</v>
      </c>
      <c r="AT401" s="30" t="s">
        <v>444</v>
      </c>
      <c r="AU401" t="s">
        <v>444</v>
      </c>
      <c r="AV401" t="s">
        <v>444</v>
      </c>
    </row>
    <row r="402" spans="1:48" x14ac:dyDescent="0.25">
      <c r="A402" t="s">
        <v>2521</v>
      </c>
      <c r="B402" t="s">
        <v>2522</v>
      </c>
      <c r="C402" t="s">
        <v>15</v>
      </c>
      <c r="D402" t="s">
        <v>15</v>
      </c>
      <c r="E402" s="30" t="s">
        <v>533</v>
      </c>
      <c r="F402" s="30" t="s">
        <v>2396</v>
      </c>
      <c r="G402" t="s">
        <v>548</v>
      </c>
      <c r="H402" t="s">
        <v>2397</v>
      </c>
      <c r="I402" s="30" t="s">
        <v>555</v>
      </c>
      <c r="J402" s="30" t="s">
        <v>568</v>
      </c>
      <c r="K402" t="s">
        <v>582</v>
      </c>
      <c r="L402" t="s">
        <v>609</v>
      </c>
      <c r="M402" s="30" t="s">
        <v>444</v>
      </c>
      <c r="N402" s="30" t="s">
        <v>444</v>
      </c>
      <c r="O402" t="s">
        <v>444</v>
      </c>
      <c r="P402" t="s">
        <v>444</v>
      </c>
      <c r="Q402" s="30" t="s">
        <v>444</v>
      </c>
      <c r="R402" s="30" t="s">
        <v>444</v>
      </c>
      <c r="S402" t="s">
        <v>444</v>
      </c>
      <c r="T402" t="s">
        <v>444</v>
      </c>
      <c r="U402" s="30" t="s">
        <v>444</v>
      </c>
      <c r="V402" s="30" t="s">
        <v>444</v>
      </c>
      <c r="W402" t="s">
        <v>444</v>
      </c>
      <c r="X402" t="s">
        <v>444</v>
      </c>
      <c r="Y402" s="30" t="s">
        <v>444</v>
      </c>
      <c r="Z402" s="30" t="s">
        <v>444</v>
      </c>
      <c r="AA402" t="s">
        <v>444</v>
      </c>
      <c r="AB402" t="s">
        <v>444</v>
      </c>
      <c r="AC402" s="30" t="s">
        <v>444</v>
      </c>
      <c r="AD402" s="30" t="s">
        <v>444</v>
      </c>
      <c r="AE402" t="s">
        <v>444</v>
      </c>
      <c r="AF402" t="s">
        <v>444</v>
      </c>
      <c r="AG402" s="30" t="s">
        <v>444</v>
      </c>
      <c r="AH402" s="30" t="s">
        <v>444</v>
      </c>
      <c r="AI402" t="s">
        <v>444</v>
      </c>
      <c r="AJ402" t="s">
        <v>444</v>
      </c>
      <c r="AK402" s="30" t="s">
        <v>444</v>
      </c>
      <c r="AL402" s="30" t="s">
        <v>444</v>
      </c>
      <c r="AM402" t="s">
        <v>444</v>
      </c>
      <c r="AN402" t="s">
        <v>444</v>
      </c>
      <c r="AO402" s="30" t="s">
        <v>444</v>
      </c>
      <c r="AP402" s="30" t="s">
        <v>444</v>
      </c>
      <c r="AQ402" t="s">
        <v>444</v>
      </c>
      <c r="AR402" t="s">
        <v>444</v>
      </c>
      <c r="AS402" s="30" t="s">
        <v>444</v>
      </c>
      <c r="AT402" s="30" t="s">
        <v>444</v>
      </c>
      <c r="AU402" t="s">
        <v>444</v>
      </c>
      <c r="AV402" t="s">
        <v>444</v>
      </c>
    </row>
    <row r="403" spans="1:48" x14ac:dyDescent="0.25">
      <c r="A403" t="s">
        <v>2523</v>
      </c>
      <c r="B403" t="s">
        <v>2524</v>
      </c>
      <c r="C403" t="s">
        <v>15</v>
      </c>
      <c r="D403" t="s">
        <v>15</v>
      </c>
      <c r="E403" s="30" t="s">
        <v>446</v>
      </c>
      <c r="F403" s="30" t="s">
        <v>475</v>
      </c>
      <c r="G403" t="s">
        <v>444</v>
      </c>
      <c r="H403" t="s">
        <v>444</v>
      </c>
      <c r="I403" s="30" t="s">
        <v>444</v>
      </c>
      <c r="J403" s="30" t="s">
        <v>444</v>
      </c>
      <c r="K403" t="s">
        <v>444</v>
      </c>
      <c r="L403" t="s">
        <v>444</v>
      </c>
      <c r="M403" s="30" t="s">
        <v>444</v>
      </c>
      <c r="N403" s="30" t="s">
        <v>444</v>
      </c>
      <c r="O403" t="s">
        <v>444</v>
      </c>
      <c r="P403" t="s">
        <v>444</v>
      </c>
      <c r="Q403" s="30" t="s">
        <v>444</v>
      </c>
      <c r="R403" s="30" t="s">
        <v>444</v>
      </c>
      <c r="S403" t="s">
        <v>444</v>
      </c>
      <c r="T403" t="s">
        <v>444</v>
      </c>
      <c r="U403" s="30" t="s">
        <v>444</v>
      </c>
      <c r="V403" s="30" t="s">
        <v>444</v>
      </c>
      <c r="W403" t="s">
        <v>444</v>
      </c>
      <c r="X403" t="s">
        <v>444</v>
      </c>
      <c r="Y403" s="30" t="s">
        <v>444</v>
      </c>
      <c r="Z403" s="30" t="s">
        <v>444</v>
      </c>
      <c r="AA403" t="s">
        <v>444</v>
      </c>
      <c r="AB403" t="s">
        <v>444</v>
      </c>
      <c r="AC403" s="30" t="s">
        <v>444</v>
      </c>
      <c r="AD403" s="30" t="s">
        <v>444</v>
      </c>
      <c r="AE403" t="s">
        <v>444</v>
      </c>
      <c r="AF403" t="s">
        <v>444</v>
      </c>
      <c r="AG403" s="30" t="s">
        <v>444</v>
      </c>
      <c r="AH403" s="30" t="s">
        <v>444</v>
      </c>
      <c r="AI403" t="s">
        <v>444</v>
      </c>
      <c r="AJ403" t="s">
        <v>444</v>
      </c>
      <c r="AK403" s="30" t="s">
        <v>444</v>
      </c>
      <c r="AL403" s="30" t="s">
        <v>444</v>
      </c>
      <c r="AM403" t="s">
        <v>444</v>
      </c>
      <c r="AN403" t="s">
        <v>444</v>
      </c>
      <c r="AO403" s="30" t="s">
        <v>444</v>
      </c>
      <c r="AP403" s="30" t="s">
        <v>444</v>
      </c>
      <c r="AQ403" t="s">
        <v>444</v>
      </c>
      <c r="AR403" t="s">
        <v>444</v>
      </c>
      <c r="AS403" s="30" t="s">
        <v>444</v>
      </c>
      <c r="AT403" s="30" t="s">
        <v>444</v>
      </c>
      <c r="AU403" t="s">
        <v>444</v>
      </c>
      <c r="AV403" t="s">
        <v>444</v>
      </c>
    </row>
    <row r="404" spans="1:48" x14ac:dyDescent="0.25">
      <c r="A404" t="s">
        <v>873</v>
      </c>
      <c r="B404" t="s">
        <v>2525</v>
      </c>
      <c r="C404" t="s">
        <v>8</v>
      </c>
      <c r="D404" t="s">
        <v>15</v>
      </c>
      <c r="E404" s="30" t="s">
        <v>490</v>
      </c>
      <c r="F404" s="30" t="s">
        <v>490</v>
      </c>
      <c r="G404" t="s">
        <v>498</v>
      </c>
      <c r="H404" t="s">
        <v>498</v>
      </c>
      <c r="I404" s="30" t="s">
        <v>258</v>
      </c>
      <c r="J404" s="30" t="s">
        <v>1404</v>
      </c>
      <c r="K404" t="s">
        <v>444</v>
      </c>
      <c r="L404" t="s">
        <v>444</v>
      </c>
      <c r="M404" s="30" t="s">
        <v>444</v>
      </c>
      <c r="N404" s="30" t="s">
        <v>444</v>
      </c>
      <c r="O404" t="s">
        <v>444</v>
      </c>
      <c r="P404" t="s">
        <v>444</v>
      </c>
      <c r="Q404" s="30" t="s">
        <v>444</v>
      </c>
      <c r="R404" s="30" t="s">
        <v>444</v>
      </c>
      <c r="S404" t="s">
        <v>444</v>
      </c>
      <c r="T404" t="s">
        <v>444</v>
      </c>
      <c r="U404" s="30" t="s">
        <v>444</v>
      </c>
      <c r="V404" s="30" t="s">
        <v>444</v>
      </c>
      <c r="W404" t="s">
        <v>444</v>
      </c>
      <c r="X404" t="s">
        <v>444</v>
      </c>
      <c r="Y404" s="30" t="s">
        <v>444</v>
      </c>
      <c r="Z404" s="30" t="s">
        <v>444</v>
      </c>
      <c r="AA404" t="s">
        <v>444</v>
      </c>
      <c r="AB404" t="s">
        <v>444</v>
      </c>
      <c r="AC404" s="30" t="s">
        <v>444</v>
      </c>
      <c r="AD404" s="30" t="s">
        <v>444</v>
      </c>
      <c r="AE404" t="s">
        <v>444</v>
      </c>
      <c r="AF404" t="s">
        <v>444</v>
      </c>
      <c r="AG404" s="30" t="s">
        <v>444</v>
      </c>
      <c r="AH404" s="30" t="s">
        <v>444</v>
      </c>
      <c r="AI404" t="s">
        <v>444</v>
      </c>
      <c r="AJ404" t="s">
        <v>444</v>
      </c>
      <c r="AK404" s="30" t="s">
        <v>444</v>
      </c>
      <c r="AL404" s="30" t="s">
        <v>444</v>
      </c>
      <c r="AM404" t="s">
        <v>444</v>
      </c>
      <c r="AN404" t="s">
        <v>444</v>
      </c>
      <c r="AO404" s="30" t="s">
        <v>444</v>
      </c>
      <c r="AP404" s="30" t="s">
        <v>444</v>
      </c>
      <c r="AQ404" t="s">
        <v>444</v>
      </c>
      <c r="AR404" t="s">
        <v>444</v>
      </c>
      <c r="AS404" s="30" t="s">
        <v>444</v>
      </c>
      <c r="AT404" s="30" t="s">
        <v>444</v>
      </c>
      <c r="AU404" t="s">
        <v>444</v>
      </c>
      <c r="AV404" t="s">
        <v>444</v>
      </c>
    </row>
    <row r="405" spans="1:48" x14ac:dyDescent="0.25">
      <c r="A405" t="s">
        <v>888</v>
      </c>
      <c r="B405" t="s">
        <v>2526</v>
      </c>
      <c r="C405" t="s">
        <v>8</v>
      </c>
      <c r="D405" t="s">
        <v>15</v>
      </c>
      <c r="E405" s="30" t="s">
        <v>1416</v>
      </c>
      <c r="F405" s="30" t="s">
        <v>484</v>
      </c>
      <c r="G405" t="s">
        <v>487</v>
      </c>
      <c r="H405" t="s">
        <v>2527</v>
      </c>
      <c r="I405" s="30" t="s">
        <v>444</v>
      </c>
      <c r="J405" s="30" t="s">
        <v>444</v>
      </c>
      <c r="K405" t="s">
        <v>444</v>
      </c>
      <c r="L405" t="s">
        <v>444</v>
      </c>
      <c r="M405" s="30" t="s">
        <v>444</v>
      </c>
      <c r="N405" s="30" t="s">
        <v>444</v>
      </c>
      <c r="O405" t="s">
        <v>444</v>
      </c>
      <c r="P405" t="s">
        <v>444</v>
      </c>
      <c r="Q405" s="30" t="s">
        <v>444</v>
      </c>
      <c r="R405" s="30" t="s">
        <v>444</v>
      </c>
      <c r="S405" t="s">
        <v>444</v>
      </c>
      <c r="T405" t="s">
        <v>444</v>
      </c>
      <c r="U405" s="30" t="s">
        <v>444</v>
      </c>
      <c r="V405" s="30" t="s">
        <v>444</v>
      </c>
      <c r="W405" t="s">
        <v>444</v>
      </c>
      <c r="X405" t="s">
        <v>444</v>
      </c>
      <c r="Y405" s="30" t="s">
        <v>444</v>
      </c>
      <c r="Z405" s="30" t="s">
        <v>444</v>
      </c>
      <c r="AA405" t="s">
        <v>444</v>
      </c>
      <c r="AB405" t="s">
        <v>444</v>
      </c>
      <c r="AC405" s="30" t="s">
        <v>444</v>
      </c>
      <c r="AD405" s="30" t="s">
        <v>444</v>
      </c>
      <c r="AE405" t="s">
        <v>444</v>
      </c>
      <c r="AF405" t="s">
        <v>444</v>
      </c>
      <c r="AG405" s="30" t="s">
        <v>444</v>
      </c>
      <c r="AH405" s="30" t="s">
        <v>444</v>
      </c>
      <c r="AI405" t="s">
        <v>444</v>
      </c>
      <c r="AJ405" t="s">
        <v>444</v>
      </c>
      <c r="AK405" s="30" t="s">
        <v>444</v>
      </c>
      <c r="AL405" s="30" t="s">
        <v>444</v>
      </c>
      <c r="AM405" t="s">
        <v>444</v>
      </c>
      <c r="AN405" t="s">
        <v>444</v>
      </c>
      <c r="AO405" s="30" t="s">
        <v>444</v>
      </c>
      <c r="AP405" s="30" t="s">
        <v>444</v>
      </c>
      <c r="AQ405" t="s">
        <v>444</v>
      </c>
      <c r="AR405" t="s">
        <v>444</v>
      </c>
      <c r="AS405" s="30" t="s">
        <v>444</v>
      </c>
      <c r="AT405" s="30" t="s">
        <v>444</v>
      </c>
      <c r="AU405" t="s">
        <v>444</v>
      </c>
      <c r="AV405" t="s">
        <v>444</v>
      </c>
    </row>
    <row r="406" spans="1:48" x14ac:dyDescent="0.25">
      <c r="A406" t="s">
        <v>2528</v>
      </c>
      <c r="B406" t="s">
        <v>2529</v>
      </c>
      <c r="C406" t="s">
        <v>15</v>
      </c>
      <c r="D406" t="s">
        <v>15</v>
      </c>
      <c r="E406" s="30" t="s">
        <v>526</v>
      </c>
      <c r="F406" s="30" t="s">
        <v>1453</v>
      </c>
      <c r="G406" t="s">
        <v>1454</v>
      </c>
      <c r="H406" t="s">
        <v>609</v>
      </c>
      <c r="I406" s="30" t="s">
        <v>444</v>
      </c>
      <c r="J406" s="30" t="s">
        <v>444</v>
      </c>
      <c r="K406" t="s">
        <v>444</v>
      </c>
      <c r="L406" t="s">
        <v>444</v>
      </c>
      <c r="M406" s="30" t="s">
        <v>444</v>
      </c>
      <c r="N406" s="30" t="s">
        <v>444</v>
      </c>
      <c r="O406" t="s">
        <v>444</v>
      </c>
      <c r="P406" t="s">
        <v>444</v>
      </c>
      <c r="Q406" s="30" t="s">
        <v>444</v>
      </c>
      <c r="R406" s="30" t="s">
        <v>444</v>
      </c>
      <c r="S406" t="s">
        <v>444</v>
      </c>
      <c r="T406" t="s">
        <v>444</v>
      </c>
      <c r="U406" s="30" t="s">
        <v>444</v>
      </c>
      <c r="V406" s="30" t="s">
        <v>444</v>
      </c>
      <c r="W406" t="s">
        <v>444</v>
      </c>
      <c r="X406" t="s">
        <v>444</v>
      </c>
      <c r="Y406" s="30" t="s">
        <v>444</v>
      </c>
      <c r="Z406" s="30" t="s">
        <v>444</v>
      </c>
      <c r="AA406" t="s">
        <v>444</v>
      </c>
      <c r="AB406" t="s">
        <v>444</v>
      </c>
      <c r="AC406" s="30" t="s">
        <v>444</v>
      </c>
      <c r="AD406" s="30" t="s">
        <v>444</v>
      </c>
      <c r="AE406" t="s">
        <v>444</v>
      </c>
      <c r="AF406" t="s">
        <v>444</v>
      </c>
      <c r="AG406" s="30" t="s">
        <v>444</v>
      </c>
      <c r="AH406" s="30" t="s">
        <v>444</v>
      </c>
      <c r="AI406" t="s">
        <v>444</v>
      </c>
      <c r="AJ406" t="s">
        <v>444</v>
      </c>
      <c r="AK406" s="30" t="s">
        <v>444</v>
      </c>
      <c r="AL406" s="30" t="s">
        <v>444</v>
      </c>
      <c r="AM406" t="s">
        <v>444</v>
      </c>
      <c r="AN406" t="s">
        <v>444</v>
      </c>
      <c r="AO406" s="30" t="s">
        <v>444</v>
      </c>
      <c r="AP406" s="30" t="s">
        <v>444</v>
      </c>
      <c r="AQ406" t="s">
        <v>444</v>
      </c>
      <c r="AR406" t="s">
        <v>444</v>
      </c>
      <c r="AS406" s="30" t="s">
        <v>444</v>
      </c>
      <c r="AT406" s="30" t="s">
        <v>444</v>
      </c>
      <c r="AU406" t="s">
        <v>444</v>
      </c>
      <c r="AV406" t="s">
        <v>444</v>
      </c>
    </row>
    <row r="407" spans="1:48" x14ac:dyDescent="0.25">
      <c r="A407" t="s">
        <v>2531</v>
      </c>
      <c r="B407" t="s">
        <v>2532</v>
      </c>
      <c r="C407" t="s">
        <v>15</v>
      </c>
      <c r="D407" t="s">
        <v>15</v>
      </c>
      <c r="E407" s="30" t="s">
        <v>526</v>
      </c>
      <c r="F407" s="30" t="s">
        <v>1453</v>
      </c>
      <c r="G407" t="s">
        <v>1454</v>
      </c>
      <c r="H407" t="s">
        <v>609</v>
      </c>
      <c r="I407" s="30" t="s">
        <v>444</v>
      </c>
      <c r="J407" s="30" t="s">
        <v>444</v>
      </c>
      <c r="K407" t="s">
        <v>444</v>
      </c>
      <c r="L407" t="s">
        <v>444</v>
      </c>
      <c r="M407" s="30" t="s">
        <v>444</v>
      </c>
      <c r="N407" s="30" t="s">
        <v>444</v>
      </c>
      <c r="O407" t="s">
        <v>444</v>
      </c>
      <c r="P407" t="s">
        <v>444</v>
      </c>
      <c r="Q407" s="30" t="s">
        <v>444</v>
      </c>
      <c r="R407" s="30" t="s">
        <v>444</v>
      </c>
      <c r="S407" t="s">
        <v>444</v>
      </c>
      <c r="T407" t="s">
        <v>444</v>
      </c>
      <c r="U407" s="30" t="s">
        <v>444</v>
      </c>
      <c r="V407" s="30" t="s">
        <v>444</v>
      </c>
      <c r="W407" t="s">
        <v>444</v>
      </c>
      <c r="X407" t="s">
        <v>444</v>
      </c>
      <c r="Y407" s="30" t="s">
        <v>444</v>
      </c>
      <c r="Z407" s="30" t="s">
        <v>444</v>
      </c>
      <c r="AA407" t="s">
        <v>444</v>
      </c>
      <c r="AB407" t="s">
        <v>444</v>
      </c>
      <c r="AC407" s="30" t="s">
        <v>444</v>
      </c>
      <c r="AD407" s="30" t="s">
        <v>444</v>
      </c>
      <c r="AE407" t="s">
        <v>444</v>
      </c>
      <c r="AF407" t="s">
        <v>444</v>
      </c>
      <c r="AG407" s="30" t="s">
        <v>444</v>
      </c>
      <c r="AH407" s="30" t="s">
        <v>444</v>
      </c>
      <c r="AI407" t="s">
        <v>444</v>
      </c>
      <c r="AJ407" t="s">
        <v>444</v>
      </c>
      <c r="AK407" s="30" t="s">
        <v>444</v>
      </c>
      <c r="AL407" s="30" t="s">
        <v>444</v>
      </c>
      <c r="AM407" t="s">
        <v>444</v>
      </c>
      <c r="AN407" t="s">
        <v>444</v>
      </c>
      <c r="AO407" s="30" t="s">
        <v>444</v>
      </c>
      <c r="AP407" s="30" t="s">
        <v>444</v>
      </c>
      <c r="AQ407" t="s">
        <v>444</v>
      </c>
      <c r="AR407" t="s">
        <v>444</v>
      </c>
      <c r="AS407" s="30" t="s">
        <v>444</v>
      </c>
      <c r="AT407" s="30" t="s">
        <v>444</v>
      </c>
      <c r="AU407" t="s">
        <v>444</v>
      </c>
      <c r="AV407" t="s">
        <v>444</v>
      </c>
    </row>
    <row r="408" spans="1:48" x14ac:dyDescent="0.25">
      <c r="A408" t="s">
        <v>2534</v>
      </c>
      <c r="B408" t="s">
        <v>2535</v>
      </c>
      <c r="C408" t="s">
        <v>8</v>
      </c>
      <c r="D408" t="s">
        <v>15</v>
      </c>
      <c r="E408" s="30" t="s">
        <v>526</v>
      </c>
      <c r="F408" s="30" t="s">
        <v>1453</v>
      </c>
      <c r="G408" t="s">
        <v>1454</v>
      </c>
      <c r="H408" t="s">
        <v>609</v>
      </c>
      <c r="I408" s="30" t="s">
        <v>622</v>
      </c>
      <c r="J408" s="30" t="s">
        <v>622</v>
      </c>
      <c r="K408" t="s">
        <v>623</v>
      </c>
      <c r="L408" t="s">
        <v>623</v>
      </c>
      <c r="M408" s="30" t="s">
        <v>444</v>
      </c>
      <c r="N408" s="30" t="s">
        <v>444</v>
      </c>
      <c r="O408" t="s">
        <v>444</v>
      </c>
      <c r="P408" t="s">
        <v>444</v>
      </c>
      <c r="Q408" s="30" t="s">
        <v>444</v>
      </c>
      <c r="R408" s="30" t="s">
        <v>444</v>
      </c>
      <c r="S408" t="s">
        <v>444</v>
      </c>
      <c r="T408" t="s">
        <v>444</v>
      </c>
      <c r="U408" s="30" t="s">
        <v>444</v>
      </c>
      <c r="V408" s="30" t="s">
        <v>444</v>
      </c>
      <c r="W408" t="s">
        <v>444</v>
      </c>
      <c r="X408" t="s">
        <v>444</v>
      </c>
      <c r="Y408" s="30" t="s">
        <v>444</v>
      </c>
      <c r="Z408" s="30" t="s">
        <v>444</v>
      </c>
      <c r="AA408" t="s">
        <v>444</v>
      </c>
      <c r="AB408" t="s">
        <v>444</v>
      </c>
      <c r="AC408" s="30" t="s">
        <v>444</v>
      </c>
      <c r="AD408" s="30" t="s">
        <v>444</v>
      </c>
      <c r="AE408" t="s">
        <v>444</v>
      </c>
      <c r="AF408" t="s">
        <v>444</v>
      </c>
      <c r="AG408" s="30" t="s">
        <v>444</v>
      </c>
      <c r="AH408" s="30" t="s">
        <v>444</v>
      </c>
      <c r="AI408" t="s">
        <v>444</v>
      </c>
      <c r="AJ408" t="s">
        <v>444</v>
      </c>
      <c r="AK408" s="30" t="s">
        <v>444</v>
      </c>
      <c r="AL408" s="30" t="s">
        <v>444</v>
      </c>
      <c r="AM408" t="s">
        <v>444</v>
      </c>
      <c r="AN408" t="s">
        <v>444</v>
      </c>
      <c r="AO408" s="30" t="s">
        <v>444</v>
      </c>
      <c r="AP408" s="30" t="s">
        <v>444</v>
      </c>
      <c r="AQ408" t="s">
        <v>444</v>
      </c>
      <c r="AR408" t="s">
        <v>444</v>
      </c>
      <c r="AS408" s="30" t="s">
        <v>444</v>
      </c>
      <c r="AT408" s="30" t="s">
        <v>444</v>
      </c>
      <c r="AU408" t="s">
        <v>444</v>
      </c>
      <c r="AV408" t="s">
        <v>444</v>
      </c>
    </row>
    <row r="409" spans="1:48" x14ac:dyDescent="0.25">
      <c r="A409" t="s">
        <v>1060</v>
      </c>
      <c r="B409" t="s">
        <v>2540</v>
      </c>
      <c r="C409" t="s">
        <v>8</v>
      </c>
      <c r="D409" t="s">
        <v>15</v>
      </c>
      <c r="E409" s="30" t="s">
        <v>446</v>
      </c>
      <c r="F409" s="30" t="s">
        <v>475</v>
      </c>
      <c r="G409" t="s">
        <v>481</v>
      </c>
      <c r="H409" t="s">
        <v>1423</v>
      </c>
      <c r="I409" s="30" t="s">
        <v>1424</v>
      </c>
      <c r="J409" s="30" t="s">
        <v>1425</v>
      </c>
      <c r="K409" t="s">
        <v>479</v>
      </c>
      <c r="L409" t="s">
        <v>1399</v>
      </c>
      <c r="M409" s="30" t="s">
        <v>444</v>
      </c>
      <c r="N409" s="30" t="s">
        <v>444</v>
      </c>
      <c r="O409" t="s">
        <v>444</v>
      </c>
      <c r="P409" t="s">
        <v>444</v>
      </c>
      <c r="Q409" s="30" t="s">
        <v>444</v>
      </c>
      <c r="R409" s="30" t="s">
        <v>444</v>
      </c>
      <c r="S409" t="s">
        <v>444</v>
      </c>
      <c r="T409" t="s">
        <v>444</v>
      </c>
      <c r="U409" s="30" t="s">
        <v>444</v>
      </c>
      <c r="V409" s="30" t="s">
        <v>444</v>
      </c>
      <c r="W409" t="s">
        <v>444</v>
      </c>
      <c r="X409" t="s">
        <v>444</v>
      </c>
      <c r="Y409" s="30" t="s">
        <v>444</v>
      </c>
      <c r="Z409" s="30" t="s">
        <v>444</v>
      </c>
      <c r="AA409" t="s">
        <v>444</v>
      </c>
      <c r="AB409" t="s">
        <v>444</v>
      </c>
      <c r="AC409" s="30" t="s">
        <v>444</v>
      </c>
      <c r="AD409" s="30" t="s">
        <v>444</v>
      </c>
      <c r="AE409" t="s">
        <v>444</v>
      </c>
      <c r="AF409" t="s">
        <v>444</v>
      </c>
      <c r="AG409" s="30" t="s">
        <v>444</v>
      </c>
      <c r="AH409" s="30" t="s">
        <v>444</v>
      </c>
      <c r="AI409" t="s">
        <v>444</v>
      </c>
      <c r="AJ409" t="s">
        <v>444</v>
      </c>
      <c r="AK409" s="30" t="s">
        <v>444</v>
      </c>
      <c r="AL409" s="30" t="s">
        <v>444</v>
      </c>
      <c r="AM409" t="s">
        <v>444</v>
      </c>
      <c r="AN409" t="s">
        <v>444</v>
      </c>
      <c r="AO409" s="30" t="s">
        <v>444</v>
      </c>
      <c r="AP409" s="30" t="s">
        <v>444</v>
      </c>
      <c r="AQ409" t="s">
        <v>444</v>
      </c>
      <c r="AR409" t="s">
        <v>444</v>
      </c>
      <c r="AS409" s="30" t="s">
        <v>444</v>
      </c>
      <c r="AT409" s="30" t="s">
        <v>444</v>
      </c>
      <c r="AU409" t="s">
        <v>444</v>
      </c>
      <c r="AV409" t="s">
        <v>444</v>
      </c>
    </row>
    <row r="410" spans="1:48" x14ac:dyDescent="0.25">
      <c r="A410" t="s">
        <v>2542</v>
      </c>
      <c r="B410" t="s">
        <v>2543</v>
      </c>
      <c r="C410" t="s">
        <v>8</v>
      </c>
      <c r="D410" t="s">
        <v>15</v>
      </c>
      <c r="E410" s="30" t="s">
        <v>446</v>
      </c>
      <c r="F410" s="30" t="s">
        <v>475</v>
      </c>
      <c r="G410" t="s">
        <v>481</v>
      </c>
      <c r="H410" t="s">
        <v>1423</v>
      </c>
      <c r="I410" s="30" t="s">
        <v>1424</v>
      </c>
      <c r="J410" s="30" t="s">
        <v>1425</v>
      </c>
      <c r="K410" t="s">
        <v>479</v>
      </c>
      <c r="L410" t="s">
        <v>1399</v>
      </c>
      <c r="M410" s="30" t="s">
        <v>444</v>
      </c>
      <c r="N410" s="30" t="s">
        <v>444</v>
      </c>
      <c r="O410" t="s">
        <v>444</v>
      </c>
      <c r="P410" t="s">
        <v>444</v>
      </c>
      <c r="Q410" s="30" t="s">
        <v>444</v>
      </c>
      <c r="R410" s="30" t="s">
        <v>444</v>
      </c>
      <c r="S410" t="s">
        <v>444</v>
      </c>
      <c r="T410" t="s">
        <v>444</v>
      </c>
      <c r="U410" s="30" t="s">
        <v>444</v>
      </c>
      <c r="V410" s="30" t="s">
        <v>444</v>
      </c>
      <c r="W410" t="s">
        <v>444</v>
      </c>
      <c r="X410" t="s">
        <v>444</v>
      </c>
      <c r="Y410" s="30" t="s">
        <v>444</v>
      </c>
      <c r="Z410" s="30" t="s">
        <v>444</v>
      </c>
      <c r="AA410" t="s">
        <v>444</v>
      </c>
      <c r="AB410" t="s">
        <v>444</v>
      </c>
      <c r="AC410" s="30" t="s">
        <v>444</v>
      </c>
      <c r="AD410" s="30" t="s">
        <v>444</v>
      </c>
      <c r="AE410" t="s">
        <v>444</v>
      </c>
      <c r="AF410" t="s">
        <v>444</v>
      </c>
      <c r="AG410" s="30" t="s">
        <v>444</v>
      </c>
      <c r="AH410" s="30" t="s">
        <v>444</v>
      </c>
      <c r="AI410" t="s">
        <v>444</v>
      </c>
      <c r="AJ410" t="s">
        <v>444</v>
      </c>
      <c r="AK410" s="30" t="s">
        <v>444</v>
      </c>
      <c r="AL410" s="30" t="s">
        <v>444</v>
      </c>
      <c r="AM410" t="s">
        <v>444</v>
      </c>
      <c r="AN410" t="s">
        <v>444</v>
      </c>
      <c r="AO410" s="30" t="s">
        <v>444</v>
      </c>
      <c r="AP410" s="30" t="s">
        <v>444</v>
      </c>
      <c r="AQ410" t="s">
        <v>444</v>
      </c>
      <c r="AR410" t="s">
        <v>444</v>
      </c>
      <c r="AS410" s="30" t="s">
        <v>444</v>
      </c>
      <c r="AT410" s="30" t="s">
        <v>444</v>
      </c>
      <c r="AU410" t="s">
        <v>444</v>
      </c>
      <c r="AV410" t="s">
        <v>444</v>
      </c>
    </row>
    <row r="411" spans="1:48" x14ac:dyDescent="0.25">
      <c r="A411" t="s">
        <v>769</v>
      </c>
      <c r="B411" t="s">
        <v>2545</v>
      </c>
      <c r="C411" t="s">
        <v>8</v>
      </c>
      <c r="D411" t="s">
        <v>15</v>
      </c>
      <c r="E411" s="30" t="s">
        <v>446</v>
      </c>
      <c r="F411" s="30" t="s">
        <v>475</v>
      </c>
      <c r="G411" t="s">
        <v>481</v>
      </c>
      <c r="H411" t="s">
        <v>1423</v>
      </c>
      <c r="I411" s="30" t="s">
        <v>1424</v>
      </c>
      <c r="J411" s="30" t="s">
        <v>1425</v>
      </c>
      <c r="K411" t="s">
        <v>479</v>
      </c>
      <c r="L411" t="s">
        <v>1399</v>
      </c>
      <c r="M411" s="30" t="s">
        <v>444</v>
      </c>
      <c r="N411" s="30" t="s">
        <v>444</v>
      </c>
      <c r="O411" t="s">
        <v>444</v>
      </c>
      <c r="P411" t="s">
        <v>444</v>
      </c>
      <c r="Q411" s="30" t="s">
        <v>444</v>
      </c>
      <c r="R411" s="30" t="s">
        <v>444</v>
      </c>
      <c r="S411" t="s">
        <v>444</v>
      </c>
      <c r="T411" t="s">
        <v>444</v>
      </c>
      <c r="U411" s="30" t="s">
        <v>444</v>
      </c>
      <c r="V411" s="30" t="s">
        <v>444</v>
      </c>
      <c r="W411" t="s">
        <v>444</v>
      </c>
      <c r="X411" t="s">
        <v>444</v>
      </c>
      <c r="Y411" s="30" t="s">
        <v>444</v>
      </c>
      <c r="Z411" s="30" t="s">
        <v>444</v>
      </c>
      <c r="AA411" t="s">
        <v>444</v>
      </c>
      <c r="AB411" t="s">
        <v>444</v>
      </c>
      <c r="AC411" s="30" t="s">
        <v>444</v>
      </c>
      <c r="AD411" s="30" t="s">
        <v>444</v>
      </c>
      <c r="AE411" t="s">
        <v>444</v>
      </c>
      <c r="AF411" t="s">
        <v>444</v>
      </c>
      <c r="AG411" s="30" t="s">
        <v>444</v>
      </c>
      <c r="AH411" s="30" t="s">
        <v>444</v>
      </c>
      <c r="AI411" t="s">
        <v>444</v>
      </c>
      <c r="AJ411" t="s">
        <v>444</v>
      </c>
      <c r="AK411" s="30" t="s">
        <v>444</v>
      </c>
      <c r="AL411" s="30" t="s">
        <v>444</v>
      </c>
      <c r="AM411" t="s">
        <v>444</v>
      </c>
      <c r="AN411" t="s">
        <v>444</v>
      </c>
      <c r="AO411" s="30" t="s">
        <v>444</v>
      </c>
      <c r="AP411" s="30" t="s">
        <v>444</v>
      </c>
      <c r="AQ411" t="s">
        <v>444</v>
      </c>
      <c r="AR411" t="s">
        <v>444</v>
      </c>
      <c r="AS411" s="30" t="s">
        <v>444</v>
      </c>
      <c r="AT411" s="30" t="s">
        <v>444</v>
      </c>
      <c r="AU411" t="s">
        <v>444</v>
      </c>
      <c r="AV411" t="s">
        <v>444</v>
      </c>
    </row>
    <row r="412" spans="1:48" x14ac:dyDescent="0.25">
      <c r="A412" t="s">
        <v>770</v>
      </c>
      <c r="B412" t="s">
        <v>2546</v>
      </c>
      <c r="C412" t="s">
        <v>8</v>
      </c>
      <c r="D412" t="s">
        <v>15</v>
      </c>
      <c r="E412" s="30" t="s">
        <v>526</v>
      </c>
      <c r="F412" s="30" t="s">
        <v>1453</v>
      </c>
      <c r="G412" t="s">
        <v>1454</v>
      </c>
      <c r="H412" t="s">
        <v>609</v>
      </c>
      <c r="I412" s="30" t="s">
        <v>444</v>
      </c>
      <c r="J412" s="30" t="s">
        <v>444</v>
      </c>
      <c r="K412" t="s">
        <v>444</v>
      </c>
      <c r="L412" t="s">
        <v>444</v>
      </c>
      <c r="M412" s="30" t="s">
        <v>444</v>
      </c>
      <c r="N412" s="30" t="s">
        <v>444</v>
      </c>
      <c r="O412" t="s">
        <v>444</v>
      </c>
      <c r="P412" t="s">
        <v>444</v>
      </c>
      <c r="Q412" s="30" t="s">
        <v>444</v>
      </c>
      <c r="R412" s="30" t="s">
        <v>444</v>
      </c>
      <c r="S412" t="s">
        <v>444</v>
      </c>
      <c r="T412" t="s">
        <v>444</v>
      </c>
      <c r="U412" s="30" t="s">
        <v>444</v>
      </c>
      <c r="V412" s="30" t="s">
        <v>444</v>
      </c>
      <c r="W412" t="s">
        <v>444</v>
      </c>
      <c r="X412" t="s">
        <v>444</v>
      </c>
      <c r="Y412" s="30" t="s">
        <v>444</v>
      </c>
      <c r="Z412" s="30" t="s">
        <v>444</v>
      </c>
      <c r="AA412" t="s">
        <v>444</v>
      </c>
      <c r="AB412" t="s">
        <v>444</v>
      </c>
      <c r="AC412" s="30" t="s">
        <v>444</v>
      </c>
      <c r="AD412" s="30" t="s">
        <v>444</v>
      </c>
      <c r="AE412" t="s">
        <v>444</v>
      </c>
      <c r="AF412" t="s">
        <v>444</v>
      </c>
      <c r="AG412" s="30" t="s">
        <v>444</v>
      </c>
      <c r="AH412" s="30" t="s">
        <v>444</v>
      </c>
      <c r="AI412" t="s">
        <v>444</v>
      </c>
      <c r="AJ412" t="s">
        <v>444</v>
      </c>
      <c r="AK412" s="30" t="s">
        <v>444</v>
      </c>
      <c r="AL412" s="30" t="s">
        <v>444</v>
      </c>
      <c r="AM412" t="s">
        <v>444</v>
      </c>
      <c r="AN412" t="s">
        <v>444</v>
      </c>
      <c r="AO412" s="30" t="s">
        <v>444</v>
      </c>
      <c r="AP412" s="30" t="s">
        <v>444</v>
      </c>
      <c r="AQ412" t="s">
        <v>444</v>
      </c>
      <c r="AR412" t="s">
        <v>444</v>
      </c>
      <c r="AS412" s="30" t="s">
        <v>444</v>
      </c>
      <c r="AT412" s="30" t="s">
        <v>444</v>
      </c>
      <c r="AU412" t="s">
        <v>444</v>
      </c>
      <c r="AV412" t="s">
        <v>444</v>
      </c>
    </row>
    <row r="413" spans="1:48" x14ac:dyDescent="0.25">
      <c r="A413" t="s">
        <v>1024</v>
      </c>
      <c r="B413" t="s">
        <v>2547</v>
      </c>
      <c r="C413" t="s">
        <v>8</v>
      </c>
      <c r="D413" t="s">
        <v>15</v>
      </c>
      <c r="E413" s="30" t="s">
        <v>446</v>
      </c>
      <c r="F413" s="30" t="s">
        <v>475</v>
      </c>
      <c r="G413" t="s">
        <v>481</v>
      </c>
      <c r="H413" t="s">
        <v>1423</v>
      </c>
      <c r="I413" s="30" t="s">
        <v>1424</v>
      </c>
      <c r="J413" s="30" t="s">
        <v>1425</v>
      </c>
      <c r="K413" t="s">
        <v>479</v>
      </c>
      <c r="L413" t="s">
        <v>1399</v>
      </c>
      <c r="M413" s="30" t="s">
        <v>444</v>
      </c>
      <c r="N413" s="30" t="s">
        <v>444</v>
      </c>
      <c r="O413" t="s">
        <v>444</v>
      </c>
      <c r="P413" t="s">
        <v>444</v>
      </c>
      <c r="Q413" s="30" t="s">
        <v>444</v>
      </c>
      <c r="R413" s="30" t="s">
        <v>444</v>
      </c>
      <c r="S413" t="s">
        <v>444</v>
      </c>
      <c r="T413" t="s">
        <v>444</v>
      </c>
      <c r="U413" s="30" t="s">
        <v>444</v>
      </c>
      <c r="V413" s="30" t="s">
        <v>444</v>
      </c>
      <c r="W413" t="s">
        <v>444</v>
      </c>
      <c r="X413" t="s">
        <v>444</v>
      </c>
      <c r="Y413" s="30" t="s">
        <v>444</v>
      </c>
      <c r="Z413" s="30" t="s">
        <v>444</v>
      </c>
      <c r="AA413" t="s">
        <v>444</v>
      </c>
      <c r="AB413" t="s">
        <v>444</v>
      </c>
      <c r="AC413" s="30" t="s">
        <v>444</v>
      </c>
      <c r="AD413" s="30" t="s">
        <v>444</v>
      </c>
      <c r="AE413" t="s">
        <v>444</v>
      </c>
      <c r="AF413" t="s">
        <v>444</v>
      </c>
      <c r="AG413" s="30" t="s">
        <v>444</v>
      </c>
      <c r="AH413" s="30" t="s">
        <v>444</v>
      </c>
      <c r="AI413" t="s">
        <v>444</v>
      </c>
      <c r="AJ413" t="s">
        <v>444</v>
      </c>
      <c r="AK413" s="30" t="s">
        <v>444</v>
      </c>
      <c r="AL413" s="30" t="s">
        <v>444</v>
      </c>
      <c r="AM413" t="s">
        <v>444</v>
      </c>
      <c r="AN413" t="s">
        <v>444</v>
      </c>
      <c r="AO413" s="30" t="s">
        <v>444</v>
      </c>
      <c r="AP413" s="30" t="s">
        <v>444</v>
      </c>
      <c r="AQ413" t="s">
        <v>444</v>
      </c>
      <c r="AR413" t="s">
        <v>444</v>
      </c>
      <c r="AS413" s="30" t="s">
        <v>444</v>
      </c>
      <c r="AT413" s="30" t="s">
        <v>444</v>
      </c>
      <c r="AU413" t="s">
        <v>444</v>
      </c>
      <c r="AV413" t="s">
        <v>444</v>
      </c>
    </row>
    <row r="414" spans="1:48" x14ac:dyDescent="0.25">
      <c r="A414" t="s">
        <v>1061</v>
      </c>
      <c r="B414" t="s">
        <v>2549</v>
      </c>
      <c r="C414" t="s">
        <v>8</v>
      </c>
      <c r="D414" t="s">
        <v>15</v>
      </c>
      <c r="E414" s="30" t="s">
        <v>446</v>
      </c>
      <c r="F414" s="30" t="s">
        <v>475</v>
      </c>
      <c r="G414" t="s">
        <v>481</v>
      </c>
      <c r="H414" t="s">
        <v>1423</v>
      </c>
      <c r="I414" s="30" t="s">
        <v>1424</v>
      </c>
      <c r="J414" s="30" t="s">
        <v>1425</v>
      </c>
      <c r="K414" t="s">
        <v>479</v>
      </c>
      <c r="L414" t="s">
        <v>1399</v>
      </c>
      <c r="M414" s="30" t="s">
        <v>444</v>
      </c>
      <c r="N414" s="30" t="s">
        <v>444</v>
      </c>
      <c r="O414" t="s">
        <v>444</v>
      </c>
      <c r="P414" t="s">
        <v>444</v>
      </c>
      <c r="Q414" s="30" t="s">
        <v>444</v>
      </c>
      <c r="R414" s="30" t="s">
        <v>444</v>
      </c>
      <c r="S414" t="s">
        <v>444</v>
      </c>
      <c r="T414" t="s">
        <v>444</v>
      </c>
      <c r="U414" s="30" t="s">
        <v>444</v>
      </c>
      <c r="V414" s="30" t="s">
        <v>444</v>
      </c>
      <c r="W414" t="s">
        <v>444</v>
      </c>
      <c r="X414" t="s">
        <v>444</v>
      </c>
      <c r="Y414" s="30" t="s">
        <v>444</v>
      </c>
      <c r="Z414" s="30" t="s">
        <v>444</v>
      </c>
      <c r="AA414" t="s">
        <v>444</v>
      </c>
      <c r="AB414" t="s">
        <v>444</v>
      </c>
      <c r="AC414" s="30" t="s">
        <v>444</v>
      </c>
      <c r="AD414" s="30" t="s">
        <v>444</v>
      </c>
      <c r="AE414" t="s">
        <v>444</v>
      </c>
      <c r="AF414" t="s">
        <v>444</v>
      </c>
      <c r="AG414" s="30" t="s">
        <v>444</v>
      </c>
      <c r="AH414" s="30" t="s">
        <v>444</v>
      </c>
      <c r="AI414" t="s">
        <v>444</v>
      </c>
      <c r="AJ414" t="s">
        <v>444</v>
      </c>
      <c r="AK414" s="30" t="s">
        <v>444</v>
      </c>
      <c r="AL414" s="30" t="s">
        <v>444</v>
      </c>
      <c r="AM414" t="s">
        <v>444</v>
      </c>
      <c r="AN414" t="s">
        <v>444</v>
      </c>
      <c r="AO414" s="30" t="s">
        <v>444</v>
      </c>
      <c r="AP414" s="30" t="s">
        <v>444</v>
      </c>
      <c r="AQ414" t="s">
        <v>444</v>
      </c>
      <c r="AR414" t="s">
        <v>444</v>
      </c>
      <c r="AS414" s="30" t="s">
        <v>444</v>
      </c>
      <c r="AT414" s="30" t="s">
        <v>444</v>
      </c>
      <c r="AU414" t="s">
        <v>444</v>
      </c>
      <c r="AV414" t="s">
        <v>444</v>
      </c>
    </row>
    <row r="415" spans="1:48" x14ac:dyDescent="0.25">
      <c r="A415" t="s">
        <v>1025</v>
      </c>
      <c r="B415" t="s">
        <v>2551</v>
      </c>
      <c r="C415" t="s">
        <v>8</v>
      </c>
      <c r="D415" t="s">
        <v>15</v>
      </c>
      <c r="E415" s="30" t="s">
        <v>446</v>
      </c>
      <c r="F415" s="30" t="s">
        <v>475</v>
      </c>
      <c r="G415" t="s">
        <v>481</v>
      </c>
      <c r="H415" t="s">
        <v>1423</v>
      </c>
      <c r="I415" s="30" t="s">
        <v>1424</v>
      </c>
      <c r="J415" s="30" t="s">
        <v>1425</v>
      </c>
      <c r="K415" t="s">
        <v>479</v>
      </c>
      <c r="L415" t="s">
        <v>1399</v>
      </c>
      <c r="M415" s="30" t="s">
        <v>444</v>
      </c>
      <c r="N415" s="30" t="s">
        <v>444</v>
      </c>
      <c r="O415" t="s">
        <v>444</v>
      </c>
      <c r="P415" t="s">
        <v>444</v>
      </c>
      <c r="Q415" s="30" t="s">
        <v>444</v>
      </c>
      <c r="R415" s="30" t="s">
        <v>444</v>
      </c>
      <c r="S415" t="s">
        <v>444</v>
      </c>
      <c r="T415" t="s">
        <v>444</v>
      </c>
      <c r="U415" s="30" t="s">
        <v>444</v>
      </c>
      <c r="V415" s="30" t="s">
        <v>444</v>
      </c>
      <c r="W415" t="s">
        <v>444</v>
      </c>
      <c r="X415" t="s">
        <v>444</v>
      </c>
      <c r="Y415" s="30" t="s">
        <v>444</v>
      </c>
      <c r="Z415" s="30" t="s">
        <v>444</v>
      </c>
      <c r="AA415" t="s">
        <v>444</v>
      </c>
      <c r="AB415" t="s">
        <v>444</v>
      </c>
      <c r="AC415" s="30" t="s">
        <v>444</v>
      </c>
      <c r="AD415" s="30" t="s">
        <v>444</v>
      </c>
      <c r="AE415" t="s">
        <v>444</v>
      </c>
      <c r="AF415" t="s">
        <v>444</v>
      </c>
      <c r="AG415" s="30" t="s">
        <v>444</v>
      </c>
      <c r="AH415" s="30" t="s">
        <v>444</v>
      </c>
      <c r="AI415" t="s">
        <v>444</v>
      </c>
      <c r="AJ415" t="s">
        <v>444</v>
      </c>
      <c r="AK415" s="30" t="s">
        <v>444</v>
      </c>
      <c r="AL415" s="30" t="s">
        <v>444</v>
      </c>
      <c r="AM415" t="s">
        <v>444</v>
      </c>
      <c r="AN415" t="s">
        <v>444</v>
      </c>
      <c r="AO415" s="30" t="s">
        <v>444</v>
      </c>
      <c r="AP415" s="30" t="s">
        <v>444</v>
      </c>
      <c r="AQ415" t="s">
        <v>444</v>
      </c>
      <c r="AR415" t="s">
        <v>444</v>
      </c>
      <c r="AS415" s="30" t="s">
        <v>444</v>
      </c>
      <c r="AT415" s="30" t="s">
        <v>444</v>
      </c>
      <c r="AU415" t="s">
        <v>444</v>
      </c>
      <c r="AV415" t="s">
        <v>444</v>
      </c>
    </row>
    <row r="416" spans="1:48" x14ac:dyDescent="0.25">
      <c r="A416" t="s">
        <v>2553</v>
      </c>
      <c r="B416" t="s">
        <v>2554</v>
      </c>
      <c r="C416" t="s">
        <v>15</v>
      </c>
      <c r="D416" t="s">
        <v>15</v>
      </c>
      <c r="E416" s="30" t="s">
        <v>446</v>
      </c>
      <c r="F416" s="30" t="s">
        <v>475</v>
      </c>
      <c r="G416" t="s">
        <v>481</v>
      </c>
      <c r="H416" t="s">
        <v>494</v>
      </c>
      <c r="I416" s="30" t="s">
        <v>502</v>
      </c>
      <c r="J416" s="30" t="s">
        <v>248</v>
      </c>
      <c r="K416" t="s">
        <v>479</v>
      </c>
      <c r="L416" t="s">
        <v>1399</v>
      </c>
      <c r="M416" s="30" t="s">
        <v>444</v>
      </c>
      <c r="N416" s="30" t="s">
        <v>444</v>
      </c>
      <c r="O416" t="s">
        <v>444</v>
      </c>
      <c r="P416" t="s">
        <v>444</v>
      </c>
      <c r="Q416" s="30" t="s">
        <v>444</v>
      </c>
      <c r="R416" s="30" t="s">
        <v>444</v>
      </c>
      <c r="S416" t="s">
        <v>444</v>
      </c>
      <c r="T416" t="s">
        <v>444</v>
      </c>
      <c r="U416" s="30" t="s">
        <v>444</v>
      </c>
      <c r="V416" s="30" t="s">
        <v>444</v>
      </c>
      <c r="W416" t="s">
        <v>444</v>
      </c>
      <c r="X416" t="s">
        <v>444</v>
      </c>
      <c r="Y416" s="30" t="s">
        <v>444</v>
      </c>
      <c r="Z416" s="30" t="s">
        <v>444</v>
      </c>
      <c r="AA416" t="s">
        <v>444</v>
      </c>
      <c r="AB416" t="s">
        <v>444</v>
      </c>
      <c r="AC416" s="30" t="s">
        <v>444</v>
      </c>
      <c r="AD416" s="30" t="s">
        <v>444</v>
      </c>
      <c r="AE416" t="s">
        <v>444</v>
      </c>
      <c r="AF416" t="s">
        <v>444</v>
      </c>
      <c r="AG416" s="30" t="s">
        <v>444</v>
      </c>
      <c r="AH416" s="30" t="s">
        <v>444</v>
      </c>
      <c r="AI416" t="s">
        <v>444</v>
      </c>
      <c r="AJ416" t="s">
        <v>444</v>
      </c>
      <c r="AK416" s="30" t="s">
        <v>444</v>
      </c>
      <c r="AL416" s="30" t="s">
        <v>444</v>
      </c>
      <c r="AM416" t="s">
        <v>444</v>
      </c>
      <c r="AN416" t="s">
        <v>444</v>
      </c>
      <c r="AO416" s="30" t="s">
        <v>444</v>
      </c>
      <c r="AP416" s="30" t="s">
        <v>444</v>
      </c>
      <c r="AQ416" t="s">
        <v>444</v>
      </c>
      <c r="AR416" t="s">
        <v>444</v>
      </c>
      <c r="AS416" s="30" t="s">
        <v>444</v>
      </c>
      <c r="AT416" s="30" t="s">
        <v>444</v>
      </c>
      <c r="AU416" t="s">
        <v>444</v>
      </c>
      <c r="AV416" t="s">
        <v>444</v>
      </c>
    </row>
    <row r="417" spans="1:48" x14ac:dyDescent="0.25">
      <c r="A417" t="s">
        <v>2556</v>
      </c>
      <c r="B417" t="s">
        <v>2557</v>
      </c>
      <c r="C417" t="s">
        <v>15</v>
      </c>
      <c r="D417" t="s">
        <v>15</v>
      </c>
      <c r="E417" s="30" t="s">
        <v>446</v>
      </c>
      <c r="F417" s="30" t="s">
        <v>475</v>
      </c>
      <c r="G417" t="s">
        <v>481</v>
      </c>
      <c r="H417" t="s">
        <v>494</v>
      </c>
      <c r="I417" s="30" t="s">
        <v>502</v>
      </c>
      <c r="J417" s="30" t="s">
        <v>248</v>
      </c>
      <c r="K417" t="s">
        <v>479</v>
      </c>
      <c r="L417" t="s">
        <v>1399</v>
      </c>
      <c r="M417" s="30" t="s">
        <v>444</v>
      </c>
      <c r="N417" s="30" t="s">
        <v>444</v>
      </c>
      <c r="O417" t="s">
        <v>444</v>
      </c>
      <c r="P417" t="s">
        <v>444</v>
      </c>
      <c r="Q417" s="30" t="s">
        <v>444</v>
      </c>
      <c r="R417" s="30" t="s">
        <v>444</v>
      </c>
      <c r="S417" t="s">
        <v>444</v>
      </c>
      <c r="T417" t="s">
        <v>444</v>
      </c>
      <c r="U417" s="30" t="s">
        <v>444</v>
      </c>
      <c r="V417" s="30" t="s">
        <v>444</v>
      </c>
      <c r="W417" t="s">
        <v>444</v>
      </c>
      <c r="X417" t="s">
        <v>444</v>
      </c>
      <c r="Y417" s="30" t="s">
        <v>444</v>
      </c>
      <c r="Z417" s="30" t="s">
        <v>444</v>
      </c>
      <c r="AA417" t="s">
        <v>444</v>
      </c>
      <c r="AB417" t="s">
        <v>444</v>
      </c>
      <c r="AC417" s="30" t="s">
        <v>444</v>
      </c>
      <c r="AD417" s="30" t="s">
        <v>444</v>
      </c>
      <c r="AE417" t="s">
        <v>444</v>
      </c>
      <c r="AF417" t="s">
        <v>444</v>
      </c>
      <c r="AG417" s="30" t="s">
        <v>444</v>
      </c>
      <c r="AH417" s="30" t="s">
        <v>444</v>
      </c>
      <c r="AI417" t="s">
        <v>444</v>
      </c>
      <c r="AJ417" t="s">
        <v>444</v>
      </c>
      <c r="AK417" s="30" t="s">
        <v>444</v>
      </c>
      <c r="AL417" s="30" t="s">
        <v>444</v>
      </c>
      <c r="AM417" t="s">
        <v>444</v>
      </c>
      <c r="AN417" t="s">
        <v>444</v>
      </c>
      <c r="AO417" s="30" t="s">
        <v>444</v>
      </c>
      <c r="AP417" s="30" t="s">
        <v>444</v>
      </c>
      <c r="AQ417" t="s">
        <v>444</v>
      </c>
      <c r="AR417" t="s">
        <v>444</v>
      </c>
      <c r="AS417" s="30" t="s">
        <v>444</v>
      </c>
      <c r="AT417" s="30" t="s">
        <v>444</v>
      </c>
      <c r="AU417" t="s">
        <v>444</v>
      </c>
      <c r="AV417" t="s">
        <v>444</v>
      </c>
    </row>
    <row r="418" spans="1:48" x14ac:dyDescent="0.25">
      <c r="A418" t="s">
        <v>2559</v>
      </c>
      <c r="B418" t="s">
        <v>2560</v>
      </c>
      <c r="C418" t="s">
        <v>8</v>
      </c>
      <c r="D418" t="s">
        <v>15</v>
      </c>
      <c r="E418" s="30" t="s">
        <v>446</v>
      </c>
      <c r="F418" s="30" t="s">
        <v>475</v>
      </c>
      <c r="G418" t="s">
        <v>481</v>
      </c>
      <c r="H418" t="s">
        <v>1423</v>
      </c>
      <c r="I418" s="30" t="s">
        <v>1424</v>
      </c>
      <c r="J418" s="30" t="s">
        <v>1425</v>
      </c>
      <c r="K418" t="s">
        <v>479</v>
      </c>
      <c r="L418" t="s">
        <v>1399</v>
      </c>
      <c r="M418" s="30" t="s">
        <v>444</v>
      </c>
      <c r="N418" s="30" t="s">
        <v>444</v>
      </c>
      <c r="O418" t="s">
        <v>444</v>
      </c>
      <c r="P418" t="s">
        <v>444</v>
      </c>
      <c r="Q418" s="30" t="s">
        <v>444</v>
      </c>
      <c r="R418" s="30" t="s">
        <v>444</v>
      </c>
      <c r="S418" t="s">
        <v>444</v>
      </c>
      <c r="T418" t="s">
        <v>444</v>
      </c>
      <c r="U418" s="30" t="s">
        <v>444</v>
      </c>
      <c r="V418" s="30" t="s">
        <v>444</v>
      </c>
      <c r="W418" t="s">
        <v>444</v>
      </c>
      <c r="X418" t="s">
        <v>444</v>
      </c>
      <c r="Y418" s="30" t="s">
        <v>444</v>
      </c>
      <c r="Z418" s="30" t="s">
        <v>444</v>
      </c>
      <c r="AA418" t="s">
        <v>444</v>
      </c>
      <c r="AB418" t="s">
        <v>444</v>
      </c>
      <c r="AC418" s="30" t="s">
        <v>444</v>
      </c>
      <c r="AD418" s="30" t="s">
        <v>444</v>
      </c>
      <c r="AE418" t="s">
        <v>444</v>
      </c>
      <c r="AF418" t="s">
        <v>444</v>
      </c>
      <c r="AG418" s="30" t="s">
        <v>444</v>
      </c>
      <c r="AH418" s="30" t="s">
        <v>444</v>
      </c>
      <c r="AI418" t="s">
        <v>444</v>
      </c>
      <c r="AJ418" t="s">
        <v>444</v>
      </c>
      <c r="AK418" s="30" t="s">
        <v>444</v>
      </c>
      <c r="AL418" s="30" t="s">
        <v>444</v>
      </c>
      <c r="AM418" t="s">
        <v>444</v>
      </c>
      <c r="AN418" t="s">
        <v>444</v>
      </c>
      <c r="AO418" s="30" t="s">
        <v>444</v>
      </c>
      <c r="AP418" s="30" t="s">
        <v>444</v>
      </c>
      <c r="AQ418" t="s">
        <v>444</v>
      </c>
      <c r="AR418" t="s">
        <v>444</v>
      </c>
      <c r="AS418" s="30" t="s">
        <v>444</v>
      </c>
      <c r="AT418" s="30" t="s">
        <v>444</v>
      </c>
      <c r="AU418" t="s">
        <v>444</v>
      </c>
      <c r="AV418" t="s">
        <v>444</v>
      </c>
    </row>
    <row r="419" spans="1:48" x14ac:dyDescent="0.25">
      <c r="A419" t="s">
        <v>2564</v>
      </c>
      <c r="B419" t="s">
        <v>2565</v>
      </c>
      <c r="C419" t="s">
        <v>15</v>
      </c>
      <c r="D419" t="s">
        <v>15</v>
      </c>
      <c r="E419" s="30" t="s">
        <v>526</v>
      </c>
      <c r="F419" s="30" t="s">
        <v>569</v>
      </c>
      <c r="G419" t="s">
        <v>1454</v>
      </c>
      <c r="H419" t="s">
        <v>1455</v>
      </c>
      <c r="I419" s="30" t="s">
        <v>444</v>
      </c>
      <c r="J419" s="30" t="s">
        <v>444</v>
      </c>
      <c r="K419" t="s">
        <v>444</v>
      </c>
      <c r="L419" t="s">
        <v>444</v>
      </c>
      <c r="M419" s="30" t="s">
        <v>444</v>
      </c>
      <c r="N419" s="30" t="s">
        <v>444</v>
      </c>
      <c r="O419" t="s">
        <v>444</v>
      </c>
      <c r="P419" t="s">
        <v>444</v>
      </c>
      <c r="Q419" s="30" t="s">
        <v>444</v>
      </c>
      <c r="R419" s="30" t="s">
        <v>444</v>
      </c>
      <c r="S419" t="s">
        <v>444</v>
      </c>
      <c r="T419" t="s">
        <v>444</v>
      </c>
      <c r="U419" s="30" t="s">
        <v>444</v>
      </c>
      <c r="V419" s="30" t="s">
        <v>444</v>
      </c>
      <c r="W419" t="s">
        <v>444</v>
      </c>
      <c r="X419" t="s">
        <v>444</v>
      </c>
      <c r="Y419" s="30" t="s">
        <v>444</v>
      </c>
      <c r="Z419" s="30" t="s">
        <v>444</v>
      </c>
      <c r="AA419" t="s">
        <v>444</v>
      </c>
      <c r="AB419" t="s">
        <v>444</v>
      </c>
      <c r="AC419" s="30" t="s">
        <v>444</v>
      </c>
      <c r="AD419" s="30" t="s">
        <v>444</v>
      </c>
      <c r="AE419" t="s">
        <v>444</v>
      </c>
      <c r="AF419" t="s">
        <v>444</v>
      </c>
      <c r="AG419" s="30" t="s">
        <v>444</v>
      </c>
      <c r="AH419" s="30" t="s">
        <v>444</v>
      </c>
      <c r="AI419" t="s">
        <v>444</v>
      </c>
      <c r="AJ419" t="s">
        <v>444</v>
      </c>
      <c r="AK419" s="30" t="s">
        <v>444</v>
      </c>
      <c r="AL419" s="30" t="s">
        <v>444</v>
      </c>
      <c r="AM419" t="s">
        <v>444</v>
      </c>
      <c r="AN419" t="s">
        <v>444</v>
      </c>
      <c r="AO419" s="30" t="s">
        <v>444</v>
      </c>
      <c r="AP419" s="30" t="s">
        <v>444</v>
      </c>
      <c r="AQ419" t="s">
        <v>444</v>
      </c>
      <c r="AR419" t="s">
        <v>444</v>
      </c>
      <c r="AS419" s="30" t="s">
        <v>444</v>
      </c>
      <c r="AT419" s="30" t="s">
        <v>444</v>
      </c>
      <c r="AU419" t="s">
        <v>444</v>
      </c>
      <c r="AV419" t="s">
        <v>444</v>
      </c>
    </row>
    <row r="420" spans="1:48" x14ac:dyDescent="0.25">
      <c r="A420" t="s">
        <v>1062</v>
      </c>
      <c r="B420" t="s">
        <v>2567</v>
      </c>
      <c r="C420" t="s">
        <v>8</v>
      </c>
      <c r="D420" t="s">
        <v>15</v>
      </c>
      <c r="E420" s="30" t="s">
        <v>490</v>
      </c>
      <c r="F420" s="30" t="s">
        <v>493</v>
      </c>
      <c r="G420" t="s">
        <v>498</v>
      </c>
      <c r="H420" t="s">
        <v>498</v>
      </c>
      <c r="I420" s="30" t="s">
        <v>500</v>
      </c>
      <c r="J420" s="30" t="s">
        <v>500</v>
      </c>
      <c r="K420" t="s">
        <v>258</v>
      </c>
      <c r="L420" t="s">
        <v>1404</v>
      </c>
      <c r="M420" s="30" t="s">
        <v>444</v>
      </c>
      <c r="N420" s="30" t="s">
        <v>444</v>
      </c>
      <c r="O420" t="s">
        <v>444</v>
      </c>
      <c r="P420" t="s">
        <v>444</v>
      </c>
      <c r="Q420" s="30" t="s">
        <v>444</v>
      </c>
      <c r="R420" s="30" t="s">
        <v>444</v>
      </c>
      <c r="S420" t="s">
        <v>444</v>
      </c>
      <c r="T420" t="s">
        <v>444</v>
      </c>
      <c r="U420" s="30" t="s">
        <v>444</v>
      </c>
      <c r="V420" s="30" t="s">
        <v>444</v>
      </c>
      <c r="W420" t="s">
        <v>444</v>
      </c>
      <c r="X420" t="s">
        <v>444</v>
      </c>
      <c r="Y420" s="30" t="s">
        <v>444</v>
      </c>
      <c r="Z420" s="30" t="s">
        <v>444</v>
      </c>
      <c r="AA420" t="s">
        <v>444</v>
      </c>
      <c r="AB420" t="s">
        <v>444</v>
      </c>
      <c r="AC420" s="30" t="s">
        <v>444</v>
      </c>
      <c r="AD420" s="30" t="s">
        <v>444</v>
      </c>
      <c r="AE420" t="s">
        <v>444</v>
      </c>
      <c r="AF420" t="s">
        <v>444</v>
      </c>
      <c r="AG420" s="30" t="s">
        <v>444</v>
      </c>
      <c r="AH420" s="30" t="s">
        <v>444</v>
      </c>
      <c r="AI420" t="s">
        <v>444</v>
      </c>
      <c r="AJ420" t="s">
        <v>444</v>
      </c>
      <c r="AK420" s="30" t="s">
        <v>444</v>
      </c>
      <c r="AL420" s="30" t="s">
        <v>444</v>
      </c>
      <c r="AM420" t="s">
        <v>444</v>
      </c>
      <c r="AN420" t="s">
        <v>444</v>
      </c>
      <c r="AO420" s="30" t="s">
        <v>444</v>
      </c>
      <c r="AP420" s="30" t="s">
        <v>444</v>
      </c>
      <c r="AQ420" t="s">
        <v>444</v>
      </c>
      <c r="AR420" t="s">
        <v>444</v>
      </c>
      <c r="AS420" s="30" t="s">
        <v>444</v>
      </c>
      <c r="AT420" s="30" t="s">
        <v>444</v>
      </c>
      <c r="AU420" t="s">
        <v>444</v>
      </c>
      <c r="AV420" t="s">
        <v>444</v>
      </c>
    </row>
    <row r="421" spans="1:48" x14ac:dyDescent="0.25">
      <c r="A421" t="s">
        <v>1063</v>
      </c>
      <c r="B421" t="s">
        <v>2569</v>
      </c>
      <c r="C421" t="s">
        <v>8</v>
      </c>
      <c r="D421" t="s">
        <v>15</v>
      </c>
      <c r="E421" s="30" t="s">
        <v>1416</v>
      </c>
      <c r="F421" s="30" t="s">
        <v>2143</v>
      </c>
      <c r="G421" t="s">
        <v>484</v>
      </c>
      <c r="H421" t="s">
        <v>480</v>
      </c>
      <c r="I421" s="30" t="s">
        <v>444</v>
      </c>
      <c r="J421" s="30" t="s">
        <v>444</v>
      </c>
      <c r="K421" t="s">
        <v>444</v>
      </c>
      <c r="L421" t="s">
        <v>444</v>
      </c>
      <c r="M421" s="30" t="s">
        <v>444</v>
      </c>
      <c r="N421" s="30" t="s">
        <v>444</v>
      </c>
      <c r="O421" t="s">
        <v>444</v>
      </c>
      <c r="P421" t="s">
        <v>444</v>
      </c>
      <c r="Q421" s="30" t="s">
        <v>444</v>
      </c>
      <c r="R421" s="30" t="s">
        <v>444</v>
      </c>
      <c r="S421" t="s">
        <v>444</v>
      </c>
      <c r="T421" t="s">
        <v>444</v>
      </c>
      <c r="U421" s="30" t="s">
        <v>444</v>
      </c>
      <c r="V421" s="30" t="s">
        <v>444</v>
      </c>
      <c r="W421" t="s">
        <v>444</v>
      </c>
      <c r="X421" t="s">
        <v>444</v>
      </c>
      <c r="Y421" s="30" t="s">
        <v>444</v>
      </c>
      <c r="Z421" s="30" t="s">
        <v>444</v>
      </c>
      <c r="AA421" t="s">
        <v>444</v>
      </c>
      <c r="AB421" t="s">
        <v>444</v>
      </c>
      <c r="AC421" s="30" t="s">
        <v>444</v>
      </c>
      <c r="AD421" s="30" t="s">
        <v>444</v>
      </c>
      <c r="AE421" t="s">
        <v>444</v>
      </c>
      <c r="AF421" t="s">
        <v>444</v>
      </c>
      <c r="AG421" s="30" t="s">
        <v>444</v>
      </c>
      <c r="AH421" s="30" t="s">
        <v>444</v>
      </c>
      <c r="AI421" t="s">
        <v>444</v>
      </c>
      <c r="AJ421" t="s">
        <v>444</v>
      </c>
      <c r="AK421" s="30" t="s">
        <v>444</v>
      </c>
      <c r="AL421" s="30" t="s">
        <v>444</v>
      </c>
      <c r="AM421" t="s">
        <v>444</v>
      </c>
      <c r="AN421" t="s">
        <v>444</v>
      </c>
      <c r="AO421" s="30" t="s">
        <v>444</v>
      </c>
      <c r="AP421" s="30" t="s">
        <v>444</v>
      </c>
      <c r="AQ421" t="s">
        <v>444</v>
      </c>
      <c r="AR421" t="s">
        <v>444</v>
      </c>
      <c r="AS421" s="30" t="s">
        <v>444</v>
      </c>
      <c r="AT421" s="30" t="s">
        <v>444</v>
      </c>
      <c r="AU421" t="s">
        <v>444</v>
      </c>
      <c r="AV421" t="s">
        <v>444</v>
      </c>
    </row>
    <row r="422" spans="1:48" x14ac:dyDescent="0.25">
      <c r="A422" t="s">
        <v>2571</v>
      </c>
      <c r="B422" t="s">
        <v>2572</v>
      </c>
      <c r="C422" t="s">
        <v>8</v>
      </c>
      <c r="D422" t="s">
        <v>15</v>
      </c>
      <c r="E422" s="30" t="s">
        <v>571</v>
      </c>
      <c r="F422" s="30" t="s">
        <v>572</v>
      </c>
      <c r="G422" t="s">
        <v>444</v>
      </c>
      <c r="H422" t="s">
        <v>444</v>
      </c>
      <c r="I422" s="30" t="s">
        <v>444</v>
      </c>
      <c r="J422" s="30" t="s">
        <v>444</v>
      </c>
      <c r="K422" t="s">
        <v>444</v>
      </c>
      <c r="L422" t="s">
        <v>444</v>
      </c>
      <c r="M422" s="30" t="s">
        <v>444</v>
      </c>
      <c r="N422" s="30" t="s">
        <v>444</v>
      </c>
      <c r="O422" t="s">
        <v>444</v>
      </c>
      <c r="P422" t="s">
        <v>444</v>
      </c>
      <c r="Q422" s="30" t="s">
        <v>444</v>
      </c>
      <c r="R422" s="30" t="s">
        <v>444</v>
      </c>
      <c r="S422" t="s">
        <v>444</v>
      </c>
      <c r="T422" t="s">
        <v>444</v>
      </c>
      <c r="U422" s="30" t="s">
        <v>444</v>
      </c>
      <c r="V422" s="30" t="s">
        <v>444</v>
      </c>
      <c r="W422" t="s">
        <v>444</v>
      </c>
      <c r="X422" t="s">
        <v>444</v>
      </c>
      <c r="Y422" s="30" t="s">
        <v>444</v>
      </c>
      <c r="Z422" s="30" t="s">
        <v>444</v>
      </c>
      <c r="AA422" t="s">
        <v>444</v>
      </c>
      <c r="AB422" t="s">
        <v>444</v>
      </c>
      <c r="AC422" s="30" t="s">
        <v>444</v>
      </c>
      <c r="AD422" s="30" t="s">
        <v>444</v>
      </c>
      <c r="AE422" t="s">
        <v>444</v>
      </c>
      <c r="AF422" t="s">
        <v>444</v>
      </c>
      <c r="AG422" s="30" t="s">
        <v>444</v>
      </c>
      <c r="AH422" s="30" t="s">
        <v>444</v>
      </c>
      <c r="AI422" t="s">
        <v>444</v>
      </c>
      <c r="AJ422" t="s">
        <v>444</v>
      </c>
      <c r="AK422" s="30" t="s">
        <v>444</v>
      </c>
      <c r="AL422" s="30" t="s">
        <v>444</v>
      </c>
      <c r="AM422" t="s">
        <v>444</v>
      </c>
      <c r="AN422" t="s">
        <v>444</v>
      </c>
      <c r="AO422" s="30" t="s">
        <v>444</v>
      </c>
      <c r="AP422" s="30" t="s">
        <v>444</v>
      </c>
      <c r="AQ422" t="s">
        <v>444</v>
      </c>
      <c r="AR422" t="s">
        <v>444</v>
      </c>
      <c r="AS422" s="30" t="s">
        <v>444</v>
      </c>
      <c r="AT422" s="30" t="s">
        <v>444</v>
      </c>
      <c r="AU422" t="s">
        <v>444</v>
      </c>
      <c r="AV422" t="s">
        <v>444</v>
      </c>
    </row>
    <row r="423" spans="1:48" x14ac:dyDescent="0.25">
      <c r="A423" t="s">
        <v>2574</v>
      </c>
      <c r="B423" t="s">
        <v>2575</v>
      </c>
      <c r="C423" t="s">
        <v>8</v>
      </c>
      <c r="D423" t="s">
        <v>15</v>
      </c>
      <c r="E423" s="30" t="s">
        <v>571</v>
      </c>
      <c r="F423" s="30" t="s">
        <v>572</v>
      </c>
      <c r="G423" t="s">
        <v>444</v>
      </c>
      <c r="H423" t="s">
        <v>444</v>
      </c>
      <c r="I423" s="30" t="s">
        <v>444</v>
      </c>
      <c r="J423" s="30" t="s">
        <v>444</v>
      </c>
      <c r="K423" t="s">
        <v>444</v>
      </c>
      <c r="L423" t="s">
        <v>444</v>
      </c>
      <c r="M423" s="30" t="s">
        <v>444</v>
      </c>
      <c r="N423" s="30" t="s">
        <v>444</v>
      </c>
      <c r="O423" t="s">
        <v>444</v>
      </c>
      <c r="P423" t="s">
        <v>444</v>
      </c>
      <c r="Q423" s="30" t="s">
        <v>444</v>
      </c>
      <c r="R423" s="30" t="s">
        <v>444</v>
      </c>
      <c r="S423" t="s">
        <v>444</v>
      </c>
      <c r="T423" t="s">
        <v>444</v>
      </c>
      <c r="U423" s="30" t="s">
        <v>444</v>
      </c>
      <c r="V423" s="30" t="s">
        <v>444</v>
      </c>
      <c r="W423" t="s">
        <v>444</v>
      </c>
      <c r="X423" t="s">
        <v>444</v>
      </c>
      <c r="Y423" s="30" t="s">
        <v>444</v>
      </c>
      <c r="Z423" s="30" t="s">
        <v>444</v>
      </c>
      <c r="AA423" t="s">
        <v>444</v>
      </c>
      <c r="AB423" t="s">
        <v>444</v>
      </c>
      <c r="AC423" s="30" t="s">
        <v>444</v>
      </c>
      <c r="AD423" s="30" t="s">
        <v>444</v>
      </c>
      <c r="AE423" t="s">
        <v>444</v>
      </c>
      <c r="AF423" t="s">
        <v>444</v>
      </c>
      <c r="AG423" s="30" t="s">
        <v>444</v>
      </c>
      <c r="AH423" s="30" t="s">
        <v>444</v>
      </c>
      <c r="AI423" t="s">
        <v>444</v>
      </c>
      <c r="AJ423" t="s">
        <v>444</v>
      </c>
      <c r="AK423" s="30" t="s">
        <v>444</v>
      </c>
      <c r="AL423" s="30" t="s">
        <v>444</v>
      </c>
      <c r="AM423" t="s">
        <v>444</v>
      </c>
      <c r="AN423" t="s">
        <v>444</v>
      </c>
      <c r="AO423" s="30" t="s">
        <v>444</v>
      </c>
      <c r="AP423" s="30" t="s">
        <v>444</v>
      </c>
      <c r="AQ423" t="s">
        <v>444</v>
      </c>
      <c r="AR423" t="s">
        <v>444</v>
      </c>
      <c r="AS423" s="30" t="s">
        <v>444</v>
      </c>
      <c r="AT423" s="30" t="s">
        <v>444</v>
      </c>
      <c r="AU423" t="s">
        <v>444</v>
      </c>
      <c r="AV423" t="s">
        <v>444</v>
      </c>
    </row>
    <row r="424" spans="1:48" x14ac:dyDescent="0.25">
      <c r="A424" t="s">
        <v>2579</v>
      </c>
      <c r="B424" t="s">
        <v>2580</v>
      </c>
      <c r="C424" t="s">
        <v>8</v>
      </c>
      <c r="D424" t="s">
        <v>15</v>
      </c>
      <c r="E424" s="30" t="s">
        <v>1416</v>
      </c>
      <c r="F424" s="30" t="s">
        <v>2143</v>
      </c>
      <c r="G424" t="s">
        <v>484</v>
      </c>
      <c r="H424" t="s">
        <v>485</v>
      </c>
      <c r="I424" s="30" t="s">
        <v>487</v>
      </c>
      <c r="J424" s="30" t="s">
        <v>480</v>
      </c>
      <c r="K424" t="s">
        <v>444</v>
      </c>
      <c r="L424" t="s">
        <v>444</v>
      </c>
      <c r="M424" s="30" t="s">
        <v>444</v>
      </c>
      <c r="N424" s="30" t="s">
        <v>444</v>
      </c>
      <c r="O424" t="s">
        <v>444</v>
      </c>
      <c r="P424" t="s">
        <v>444</v>
      </c>
      <c r="Q424" s="30" t="s">
        <v>444</v>
      </c>
      <c r="R424" s="30" t="s">
        <v>444</v>
      </c>
      <c r="S424" t="s">
        <v>444</v>
      </c>
      <c r="T424" t="s">
        <v>444</v>
      </c>
      <c r="U424" s="30" t="s">
        <v>444</v>
      </c>
      <c r="V424" s="30" t="s">
        <v>444</v>
      </c>
      <c r="W424" t="s">
        <v>444</v>
      </c>
      <c r="X424" t="s">
        <v>444</v>
      </c>
      <c r="Y424" s="30" t="s">
        <v>444</v>
      </c>
      <c r="Z424" s="30" t="s">
        <v>444</v>
      </c>
      <c r="AA424" t="s">
        <v>444</v>
      </c>
      <c r="AB424" t="s">
        <v>444</v>
      </c>
      <c r="AC424" s="30" t="s">
        <v>444</v>
      </c>
      <c r="AD424" s="30" t="s">
        <v>444</v>
      </c>
      <c r="AE424" t="s">
        <v>444</v>
      </c>
      <c r="AF424" t="s">
        <v>444</v>
      </c>
      <c r="AG424" s="30" t="s">
        <v>444</v>
      </c>
      <c r="AH424" s="30" t="s">
        <v>444</v>
      </c>
      <c r="AI424" t="s">
        <v>444</v>
      </c>
      <c r="AJ424" t="s">
        <v>444</v>
      </c>
      <c r="AK424" s="30" t="s">
        <v>444</v>
      </c>
      <c r="AL424" s="30" t="s">
        <v>444</v>
      </c>
      <c r="AM424" t="s">
        <v>444</v>
      </c>
      <c r="AN424" t="s">
        <v>444</v>
      </c>
      <c r="AO424" s="30" t="s">
        <v>444</v>
      </c>
      <c r="AP424" s="30" t="s">
        <v>444</v>
      </c>
      <c r="AQ424" t="s">
        <v>444</v>
      </c>
      <c r="AR424" t="s">
        <v>444</v>
      </c>
      <c r="AS424" s="30" t="s">
        <v>444</v>
      </c>
      <c r="AT424" s="30" t="s">
        <v>444</v>
      </c>
      <c r="AU424" t="s">
        <v>444</v>
      </c>
      <c r="AV424" t="s">
        <v>444</v>
      </c>
    </row>
    <row r="425" spans="1:48" x14ac:dyDescent="0.25">
      <c r="A425" t="s">
        <v>2582</v>
      </c>
      <c r="B425" t="s">
        <v>2583</v>
      </c>
      <c r="C425" t="s">
        <v>8</v>
      </c>
      <c r="D425" t="s">
        <v>15</v>
      </c>
      <c r="E425" s="30" t="s">
        <v>526</v>
      </c>
      <c r="F425" s="30" t="s">
        <v>1453</v>
      </c>
      <c r="G425" t="s">
        <v>1454</v>
      </c>
      <c r="H425" t="s">
        <v>609</v>
      </c>
      <c r="I425" s="30" t="s">
        <v>444</v>
      </c>
      <c r="J425" s="30" t="s">
        <v>444</v>
      </c>
      <c r="K425" t="s">
        <v>444</v>
      </c>
      <c r="L425" t="s">
        <v>444</v>
      </c>
      <c r="M425" s="30" t="s">
        <v>444</v>
      </c>
      <c r="N425" s="30" t="s">
        <v>444</v>
      </c>
      <c r="O425" t="s">
        <v>444</v>
      </c>
      <c r="P425" t="s">
        <v>444</v>
      </c>
      <c r="Q425" s="30" t="s">
        <v>444</v>
      </c>
      <c r="R425" s="30" t="s">
        <v>444</v>
      </c>
      <c r="S425" t="s">
        <v>444</v>
      </c>
      <c r="T425" t="s">
        <v>444</v>
      </c>
      <c r="U425" s="30" t="s">
        <v>444</v>
      </c>
      <c r="V425" s="30" t="s">
        <v>444</v>
      </c>
      <c r="W425" t="s">
        <v>444</v>
      </c>
      <c r="X425" t="s">
        <v>444</v>
      </c>
      <c r="Y425" s="30" t="s">
        <v>444</v>
      </c>
      <c r="Z425" s="30" t="s">
        <v>444</v>
      </c>
      <c r="AA425" t="s">
        <v>444</v>
      </c>
      <c r="AB425" t="s">
        <v>444</v>
      </c>
      <c r="AC425" s="30" t="s">
        <v>444</v>
      </c>
      <c r="AD425" s="30" t="s">
        <v>444</v>
      </c>
      <c r="AE425" t="s">
        <v>444</v>
      </c>
      <c r="AF425" t="s">
        <v>444</v>
      </c>
      <c r="AG425" s="30" t="s">
        <v>444</v>
      </c>
      <c r="AH425" s="30" t="s">
        <v>444</v>
      </c>
      <c r="AI425" t="s">
        <v>444</v>
      </c>
      <c r="AJ425" t="s">
        <v>444</v>
      </c>
      <c r="AK425" s="30" t="s">
        <v>444</v>
      </c>
      <c r="AL425" s="30" t="s">
        <v>444</v>
      </c>
      <c r="AM425" t="s">
        <v>444</v>
      </c>
      <c r="AN425" t="s">
        <v>444</v>
      </c>
      <c r="AO425" s="30" t="s">
        <v>444</v>
      </c>
      <c r="AP425" s="30" t="s">
        <v>444</v>
      </c>
      <c r="AQ425" t="s">
        <v>444</v>
      </c>
      <c r="AR425" t="s">
        <v>444</v>
      </c>
      <c r="AS425" s="30" t="s">
        <v>444</v>
      </c>
      <c r="AT425" s="30" t="s">
        <v>444</v>
      </c>
      <c r="AU425" t="s">
        <v>444</v>
      </c>
      <c r="AV425" t="s">
        <v>444</v>
      </c>
    </row>
    <row r="426" spans="1:48" x14ac:dyDescent="0.25">
      <c r="A426" t="s">
        <v>2585</v>
      </c>
      <c r="B426" t="s">
        <v>2586</v>
      </c>
      <c r="C426" t="s">
        <v>8</v>
      </c>
      <c r="D426" t="s">
        <v>15</v>
      </c>
      <c r="E426" s="30" t="s">
        <v>526</v>
      </c>
      <c r="F426" s="30" t="s">
        <v>1453</v>
      </c>
      <c r="G426" t="s">
        <v>1454</v>
      </c>
      <c r="H426" t="s">
        <v>609</v>
      </c>
      <c r="I426" s="30" t="s">
        <v>623</v>
      </c>
      <c r="J426" s="30" t="s">
        <v>623</v>
      </c>
      <c r="K426" t="s">
        <v>444</v>
      </c>
      <c r="L426" t="s">
        <v>444</v>
      </c>
      <c r="M426" s="30" t="s">
        <v>444</v>
      </c>
      <c r="N426" s="30" t="s">
        <v>444</v>
      </c>
      <c r="O426" t="s">
        <v>444</v>
      </c>
      <c r="P426" t="s">
        <v>444</v>
      </c>
      <c r="Q426" s="30" t="s">
        <v>444</v>
      </c>
      <c r="R426" s="30" t="s">
        <v>444</v>
      </c>
      <c r="S426" t="s">
        <v>444</v>
      </c>
      <c r="T426" t="s">
        <v>444</v>
      </c>
      <c r="U426" s="30" t="s">
        <v>444</v>
      </c>
      <c r="V426" s="30" t="s">
        <v>444</v>
      </c>
      <c r="W426" t="s">
        <v>444</v>
      </c>
      <c r="X426" t="s">
        <v>444</v>
      </c>
      <c r="Y426" s="30" t="s">
        <v>444</v>
      </c>
      <c r="Z426" s="30" t="s">
        <v>444</v>
      </c>
      <c r="AA426" t="s">
        <v>444</v>
      </c>
      <c r="AB426" t="s">
        <v>444</v>
      </c>
      <c r="AC426" s="30" t="s">
        <v>444</v>
      </c>
      <c r="AD426" s="30" t="s">
        <v>444</v>
      </c>
      <c r="AE426" t="s">
        <v>444</v>
      </c>
      <c r="AF426" t="s">
        <v>444</v>
      </c>
      <c r="AG426" s="30" t="s">
        <v>444</v>
      </c>
      <c r="AH426" s="30" t="s">
        <v>444</v>
      </c>
      <c r="AI426" t="s">
        <v>444</v>
      </c>
      <c r="AJ426" t="s">
        <v>444</v>
      </c>
      <c r="AK426" s="30" t="s">
        <v>444</v>
      </c>
      <c r="AL426" s="30" t="s">
        <v>444</v>
      </c>
      <c r="AM426" t="s">
        <v>444</v>
      </c>
      <c r="AN426" t="s">
        <v>444</v>
      </c>
      <c r="AO426" s="30" t="s">
        <v>444</v>
      </c>
      <c r="AP426" s="30" t="s">
        <v>444</v>
      </c>
      <c r="AQ426" t="s">
        <v>444</v>
      </c>
      <c r="AR426" t="s">
        <v>444</v>
      </c>
      <c r="AS426" s="30" t="s">
        <v>444</v>
      </c>
      <c r="AT426" s="30" t="s">
        <v>444</v>
      </c>
      <c r="AU426" t="s">
        <v>444</v>
      </c>
      <c r="AV426" t="s">
        <v>444</v>
      </c>
    </row>
    <row r="427" spans="1:48" x14ac:dyDescent="0.25">
      <c r="A427" t="s">
        <v>2588</v>
      </c>
      <c r="B427" t="s">
        <v>2589</v>
      </c>
      <c r="C427" t="s">
        <v>8</v>
      </c>
      <c r="D427" t="s">
        <v>15</v>
      </c>
      <c r="E427" s="30" t="s">
        <v>1416</v>
      </c>
      <c r="F427" s="30" t="s">
        <v>480</v>
      </c>
      <c r="G427" t="s">
        <v>444</v>
      </c>
      <c r="H427" t="s">
        <v>444</v>
      </c>
      <c r="I427" s="30" t="s">
        <v>444</v>
      </c>
      <c r="J427" s="30" t="s">
        <v>444</v>
      </c>
      <c r="K427" t="s">
        <v>444</v>
      </c>
      <c r="L427" t="s">
        <v>444</v>
      </c>
      <c r="M427" s="30" t="s">
        <v>444</v>
      </c>
      <c r="N427" s="30" t="s">
        <v>444</v>
      </c>
      <c r="O427" t="s">
        <v>444</v>
      </c>
      <c r="P427" t="s">
        <v>444</v>
      </c>
      <c r="Q427" s="30" t="s">
        <v>444</v>
      </c>
      <c r="R427" s="30" t="s">
        <v>444</v>
      </c>
      <c r="S427" t="s">
        <v>444</v>
      </c>
      <c r="T427" t="s">
        <v>444</v>
      </c>
      <c r="U427" s="30" t="s">
        <v>444</v>
      </c>
      <c r="V427" s="30" t="s">
        <v>444</v>
      </c>
      <c r="W427" t="s">
        <v>444</v>
      </c>
      <c r="X427" t="s">
        <v>444</v>
      </c>
      <c r="Y427" s="30" t="s">
        <v>444</v>
      </c>
      <c r="Z427" s="30" t="s">
        <v>444</v>
      </c>
      <c r="AA427" t="s">
        <v>444</v>
      </c>
      <c r="AB427" t="s">
        <v>444</v>
      </c>
      <c r="AC427" s="30" t="s">
        <v>444</v>
      </c>
      <c r="AD427" s="30" t="s">
        <v>444</v>
      </c>
      <c r="AE427" t="s">
        <v>444</v>
      </c>
      <c r="AF427" t="s">
        <v>444</v>
      </c>
      <c r="AG427" s="30" t="s">
        <v>444</v>
      </c>
      <c r="AH427" s="30" t="s">
        <v>444</v>
      </c>
      <c r="AI427" t="s">
        <v>444</v>
      </c>
      <c r="AJ427" t="s">
        <v>444</v>
      </c>
      <c r="AK427" s="30" t="s">
        <v>444</v>
      </c>
      <c r="AL427" s="30" t="s">
        <v>444</v>
      </c>
      <c r="AM427" t="s">
        <v>444</v>
      </c>
      <c r="AN427" t="s">
        <v>444</v>
      </c>
      <c r="AO427" s="30" t="s">
        <v>444</v>
      </c>
      <c r="AP427" s="30" t="s">
        <v>444</v>
      </c>
      <c r="AQ427" t="s">
        <v>444</v>
      </c>
      <c r="AR427" t="s">
        <v>444</v>
      </c>
      <c r="AS427" s="30" t="s">
        <v>444</v>
      </c>
      <c r="AT427" s="30" t="s">
        <v>444</v>
      </c>
      <c r="AU427" t="s">
        <v>444</v>
      </c>
      <c r="AV427" t="s">
        <v>444</v>
      </c>
    </row>
    <row r="428" spans="1:48" x14ac:dyDescent="0.25">
      <c r="A428" t="s">
        <v>2597</v>
      </c>
      <c r="B428" t="s">
        <v>2598</v>
      </c>
      <c r="C428" t="s">
        <v>8</v>
      </c>
      <c r="D428" t="s">
        <v>15</v>
      </c>
      <c r="E428" s="30" t="s">
        <v>446</v>
      </c>
      <c r="F428" s="30" t="s">
        <v>475</v>
      </c>
      <c r="G428" t="s">
        <v>481</v>
      </c>
      <c r="H428" t="s">
        <v>1423</v>
      </c>
      <c r="I428" s="30" t="s">
        <v>1424</v>
      </c>
      <c r="J428" s="30" t="s">
        <v>1425</v>
      </c>
      <c r="K428" t="s">
        <v>479</v>
      </c>
      <c r="L428" t="s">
        <v>1399</v>
      </c>
      <c r="M428" s="30" t="s">
        <v>444</v>
      </c>
      <c r="N428" s="30" t="s">
        <v>444</v>
      </c>
      <c r="O428" t="s">
        <v>444</v>
      </c>
      <c r="P428" t="s">
        <v>444</v>
      </c>
      <c r="Q428" s="30" t="s">
        <v>444</v>
      </c>
      <c r="R428" s="30" t="s">
        <v>444</v>
      </c>
      <c r="S428" t="s">
        <v>444</v>
      </c>
      <c r="T428" t="s">
        <v>444</v>
      </c>
      <c r="U428" s="30" t="s">
        <v>444</v>
      </c>
      <c r="V428" s="30" t="s">
        <v>444</v>
      </c>
      <c r="W428" t="s">
        <v>444</v>
      </c>
      <c r="X428" t="s">
        <v>444</v>
      </c>
      <c r="Y428" s="30" t="s">
        <v>444</v>
      </c>
      <c r="Z428" s="30" t="s">
        <v>444</v>
      </c>
      <c r="AA428" t="s">
        <v>444</v>
      </c>
      <c r="AB428" t="s">
        <v>444</v>
      </c>
      <c r="AC428" s="30" t="s">
        <v>444</v>
      </c>
      <c r="AD428" s="30" t="s">
        <v>444</v>
      </c>
      <c r="AE428" t="s">
        <v>444</v>
      </c>
      <c r="AF428" t="s">
        <v>444</v>
      </c>
      <c r="AG428" s="30" t="s">
        <v>444</v>
      </c>
      <c r="AH428" s="30" t="s">
        <v>444</v>
      </c>
      <c r="AI428" t="s">
        <v>444</v>
      </c>
      <c r="AJ428" t="s">
        <v>444</v>
      </c>
      <c r="AK428" s="30" t="s">
        <v>444</v>
      </c>
      <c r="AL428" s="30" t="s">
        <v>444</v>
      </c>
      <c r="AM428" t="s">
        <v>444</v>
      </c>
      <c r="AN428" t="s">
        <v>444</v>
      </c>
      <c r="AO428" s="30" t="s">
        <v>444</v>
      </c>
      <c r="AP428" s="30" t="s">
        <v>444</v>
      </c>
      <c r="AQ428" t="s">
        <v>444</v>
      </c>
      <c r="AR428" t="s">
        <v>444</v>
      </c>
      <c r="AS428" s="30" t="s">
        <v>444</v>
      </c>
      <c r="AT428" s="30" t="s">
        <v>444</v>
      </c>
      <c r="AU428" t="s">
        <v>444</v>
      </c>
      <c r="AV428" t="s">
        <v>444</v>
      </c>
    </row>
    <row r="429" spans="1:48" x14ac:dyDescent="0.25">
      <c r="A429" t="s">
        <v>2600</v>
      </c>
      <c r="B429" t="s">
        <v>2601</v>
      </c>
      <c r="C429" t="s">
        <v>8</v>
      </c>
      <c r="D429" t="s">
        <v>15</v>
      </c>
      <c r="E429" s="30" t="s">
        <v>526</v>
      </c>
      <c r="F429" s="30" t="s">
        <v>569</v>
      </c>
      <c r="G429" t="s">
        <v>587</v>
      </c>
      <c r="H429" t="s">
        <v>609</v>
      </c>
      <c r="I429" s="30" t="s">
        <v>444</v>
      </c>
      <c r="J429" s="30" t="s">
        <v>444</v>
      </c>
      <c r="K429" t="s">
        <v>444</v>
      </c>
      <c r="L429" t="s">
        <v>444</v>
      </c>
      <c r="M429" s="30" t="s">
        <v>444</v>
      </c>
      <c r="N429" s="30" t="s">
        <v>444</v>
      </c>
      <c r="O429" t="s">
        <v>444</v>
      </c>
      <c r="P429" t="s">
        <v>444</v>
      </c>
      <c r="Q429" s="30" t="s">
        <v>444</v>
      </c>
      <c r="R429" s="30" t="s">
        <v>444</v>
      </c>
      <c r="S429" t="s">
        <v>444</v>
      </c>
      <c r="T429" t="s">
        <v>444</v>
      </c>
      <c r="U429" s="30" t="s">
        <v>444</v>
      </c>
      <c r="V429" s="30" t="s">
        <v>444</v>
      </c>
      <c r="W429" t="s">
        <v>444</v>
      </c>
      <c r="X429" t="s">
        <v>444</v>
      </c>
      <c r="Y429" s="30" t="s">
        <v>444</v>
      </c>
      <c r="Z429" s="30" t="s">
        <v>444</v>
      </c>
      <c r="AA429" t="s">
        <v>444</v>
      </c>
      <c r="AB429" t="s">
        <v>444</v>
      </c>
      <c r="AC429" s="30" t="s">
        <v>444</v>
      </c>
      <c r="AD429" s="30" t="s">
        <v>444</v>
      </c>
      <c r="AE429" t="s">
        <v>444</v>
      </c>
      <c r="AF429" t="s">
        <v>444</v>
      </c>
      <c r="AG429" s="30" t="s">
        <v>444</v>
      </c>
      <c r="AH429" s="30" t="s">
        <v>444</v>
      </c>
      <c r="AI429" t="s">
        <v>444</v>
      </c>
      <c r="AJ429" t="s">
        <v>444</v>
      </c>
      <c r="AK429" s="30" t="s">
        <v>444</v>
      </c>
      <c r="AL429" s="30" t="s">
        <v>444</v>
      </c>
      <c r="AM429" t="s">
        <v>444</v>
      </c>
      <c r="AN429" t="s">
        <v>444</v>
      </c>
      <c r="AO429" s="30" t="s">
        <v>444</v>
      </c>
      <c r="AP429" s="30" t="s">
        <v>444</v>
      </c>
      <c r="AQ429" t="s">
        <v>444</v>
      </c>
      <c r="AR429" t="s">
        <v>444</v>
      </c>
      <c r="AS429" s="30" t="s">
        <v>444</v>
      </c>
      <c r="AT429" s="30" t="s">
        <v>444</v>
      </c>
      <c r="AU429" t="s">
        <v>444</v>
      </c>
      <c r="AV429" t="s">
        <v>444</v>
      </c>
    </row>
    <row r="430" spans="1:48" x14ac:dyDescent="0.25">
      <c r="A430" t="s">
        <v>2608</v>
      </c>
      <c r="B430" t="s">
        <v>2609</v>
      </c>
      <c r="C430" t="s">
        <v>15</v>
      </c>
      <c r="D430" t="s">
        <v>15</v>
      </c>
      <c r="E430" s="30" t="s">
        <v>571</v>
      </c>
      <c r="F430" s="30" t="s">
        <v>572</v>
      </c>
      <c r="G430" t="s">
        <v>444</v>
      </c>
      <c r="H430" t="s">
        <v>444</v>
      </c>
      <c r="I430" s="30" t="s">
        <v>444</v>
      </c>
      <c r="J430" s="30" t="s">
        <v>444</v>
      </c>
      <c r="K430" t="s">
        <v>444</v>
      </c>
      <c r="L430" t="s">
        <v>444</v>
      </c>
      <c r="M430" s="30" t="s">
        <v>444</v>
      </c>
      <c r="N430" s="30" t="s">
        <v>444</v>
      </c>
      <c r="O430" t="s">
        <v>444</v>
      </c>
      <c r="P430" t="s">
        <v>444</v>
      </c>
      <c r="Q430" s="30" t="s">
        <v>444</v>
      </c>
      <c r="R430" s="30" t="s">
        <v>444</v>
      </c>
      <c r="S430" t="s">
        <v>444</v>
      </c>
      <c r="T430" t="s">
        <v>444</v>
      </c>
      <c r="U430" s="30" t="s">
        <v>444</v>
      </c>
      <c r="V430" s="30" t="s">
        <v>444</v>
      </c>
      <c r="W430" t="s">
        <v>444</v>
      </c>
      <c r="X430" t="s">
        <v>444</v>
      </c>
      <c r="Y430" s="30" t="s">
        <v>444</v>
      </c>
      <c r="Z430" s="30" t="s">
        <v>444</v>
      </c>
      <c r="AA430" t="s">
        <v>444</v>
      </c>
      <c r="AB430" t="s">
        <v>444</v>
      </c>
      <c r="AC430" s="30" t="s">
        <v>444</v>
      </c>
      <c r="AD430" s="30" t="s">
        <v>444</v>
      </c>
      <c r="AE430" t="s">
        <v>444</v>
      </c>
      <c r="AF430" t="s">
        <v>444</v>
      </c>
      <c r="AG430" s="30" t="s">
        <v>444</v>
      </c>
      <c r="AH430" s="30" t="s">
        <v>444</v>
      </c>
      <c r="AI430" t="s">
        <v>444</v>
      </c>
      <c r="AJ430" t="s">
        <v>444</v>
      </c>
      <c r="AK430" s="30" t="s">
        <v>444</v>
      </c>
      <c r="AL430" s="30" t="s">
        <v>444</v>
      </c>
      <c r="AM430" t="s">
        <v>444</v>
      </c>
      <c r="AN430" t="s">
        <v>444</v>
      </c>
      <c r="AO430" s="30" t="s">
        <v>444</v>
      </c>
      <c r="AP430" s="30" t="s">
        <v>444</v>
      </c>
      <c r="AQ430" t="s">
        <v>444</v>
      </c>
      <c r="AR430" t="s">
        <v>444</v>
      </c>
      <c r="AS430" s="30" t="s">
        <v>444</v>
      </c>
      <c r="AT430" s="30" t="s">
        <v>444</v>
      </c>
      <c r="AU430" t="s">
        <v>444</v>
      </c>
      <c r="AV430" t="s">
        <v>444</v>
      </c>
    </row>
    <row r="431" spans="1:48" x14ac:dyDescent="0.25">
      <c r="A431" t="s">
        <v>2611</v>
      </c>
      <c r="B431" t="s">
        <v>2612</v>
      </c>
      <c r="C431" t="s">
        <v>15</v>
      </c>
      <c r="D431" t="s">
        <v>15</v>
      </c>
      <c r="E431" s="30" t="s">
        <v>571</v>
      </c>
      <c r="F431" s="30" t="s">
        <v>572</v>
      </c>
      <c r="G431" t="s">
        <v>444</v>
      </c>
      <c r="H431" t="s">
        <v>444</v>
      </c>
      <c r="I431" s="30" t="s">
        <v>444</v>
      </c>
      <c r="J431" s="30" t="s">
        <v>444</v>
      </c>
      <c r="K431" t="s">
        <v>444</v>
      </c>
      <c r="L431" t="s">
        <v>444</v>
      </c>
      <c r="M431" s="30" t="s">
        <v>444</v>
      </c>
      <c r="N431" s="30" t="s">
        <v>444</v>
      </c>
      <c r="O431" t="s">
        <v>444</v>
      </c>
      <c r="P431" t="s">
        <v>444</v>
      </c>
      <c r="Q431" s="30" t="s">
        <v>444</v>
      </c>
      <c r="R431" s="30" t="s">
        <v>444</v>
      </c>
      <c r="S431" t="s">
        <v>444</v>
      </c>
      <c r="T431" t="s">
        <v>444</v>
      </c>
      <c r="U431" s="30" t="s">
        <v>444</v>
      </c>
      <c r="V431" s="30" t="s">
        <v>444</v>
      </c>
      <c r="W431" t="s">
        <v>444</v>
      </c>
      <c r="X431" t="s">
        <v>444</v>
      </c>
      <c r="Y431" s="30" t="s">
        <v>444</v>
      </c>
      <c r="Z431" s="30" t="s">
        <v>444</v>
      </c>
      <c r="AA431" t="s">
        <v>444</v>
      </c>
      <c r="AB431" t="s">
        <v>444</v>
      </c>
      <c r="AC431" s="30" t="s">
        <v>444</v>
      </c>
      <c r="AD431" s="30" t="s">
        <v>444</v>
      </c>
      <c r="AE431" t="s">
        <v>444</v>
      </c>
      <c r="AF431" t="s">
        <v>444</v>
      </c>
      <c r="AG431" s="30" t="s">
        <v>444</v>
      </c>
      <c r="AH431" s="30" t="s">
        <v>444</v>
      </c>
      <c r="AI431" t="s">
        <v>444</v>
      </c>
      <c r="AJ431" t="s">
        <v>444</v>
      </c>
      <c r="AK431" s="30" t="s">
        <v>444</v>
      </c>
      <c r="AL431" s="30" t="s">
        <v>444</v>
      </c>
      <c r="AM431" t="s">
        <v>444</v>
      </c>
      <c r="AN431" t="s">
        <v>444</v>
      </c>
      <c r="AO431" s="30" t="s">
        <v>444</v>
      </c>
      <c r="AP431" s="30" t="s">
        <v>444</v>
      </c>
      <c r="AQ431" t="s">
        <v>444</v>
      </c>
      <c r="AR431" t="s">
        <v>444</v>
      </c>
      <c r="AS431" s="30" t="s">
        <v>444</v>
      </c>
      <c r="AT431" s="30" t="s">
        <v>444</v>
      </c>
      <c r="AU431" t="s">
        <v>444</v>
      </c>
      <c r="AV431" t="s">
        <v>444</v>
      </c>
    </row>
    <row r="432" spans="1:48" x14ac:dyDescent="0.25">
      <c r="A432" t="s">
        <v>2613</v>
      </c>
      <c r="B432" t="s">
        <v>2614</v>
      </c>
      <c r="C432" t="s">
        <v>8</v>
      </c>
      <c r="D432" t="s">
        <v>15</v>
      </c>
      <c r="E432" s="30" t="s">
        <v>571</v>
      </c>
      <c r="F432" s="30" t="s">
        <v>572</v>
      </c>
      <c r="G432" t="s">
        <v>444</v>
      </c>
      <c r="H432" t="s">
        <v>444</v>
      </c>
      <c r="I432" s="30" t="s">
        <v>444</v>
      </c>
      <c r="J432" s="30" t="s">
        <v>444</v>
      </c>
      <c r="K432" t="s">
        <v>444</v>
      </c>
      <c r="L432" t="s">
        <v>444</v>
      </c>
      <c r="M432" s="30" t="s">
        <v>444</v>
      </c>
      <c r="N432" s="30" t="s">
        <v>444</v>
      </c>
      <c r="O432" t="s">
        <v>444</v>
      </c>
      <c r="P432" t="s">
        <v>444</v>
      </c>
      <c r="Q432" s="30" t="s">
        <v>444</v>
      </c>
      <c r="R432" s="30" t="s">
        <v>444</v>
      </c>
      <c r="S432" t="s">
        <v>444</v>
      </c>
      <c r="T432" t="s">
        <v>444</v>
      </c>
      <c r="U432" s="30" t="s">
        <v>444</v>
      </c>
      <c r="V432" s="30" t="s">
        <v>444</v>
      </c>
      <c r="W432" t="s">
        <v>444</v>
      </c>
      <c r="X432" t="s">
        <v>444</v>
      </c>
      <c r="Y432" s="30" t="s">
        <v>444</v>
      </c>
      <c r="Z432" s="30" t="s">
        <v>444</v>
      </c>
      <c r="AA432" t="s">
        <v>444</v>
      </c>
      <c r="AB432" t="s">
        <v>444</v>
      </c>
      <c r="AC432" s="30" t="s">
        <v>444</v>
      </c>
      <c r="AD432" s="30" t="s">
        <v>444</v>
      </c>
      <c r="AE432" t="s">
        <v>444</v>
      </c>
      <c r="AF432" t="s">
        <v>444</v>
      </c>
      <c r="AG432" s="30" t="s">
        <v>444</v>
      </c>
      <c r="AH432" s="30" t="s">
        <v>444</v>
      </c>
      <c r="AI432" t="s">
        <v>444</v>
      </c>
      <c r="AJ432" t="s">
        <v>444</v>
      </c>
      <c r="AK432" s="30" t="s">
        <v>444</v>
      </c>
      <c r="AL432" s="30" t="s">
        <v>444</v>
      </c>
      <c r="AM432" t="s">
        <v>444</v>
      </c>
      <c r="AN432" t="s">
        <v>444</v>
      </c>
      <c r="AO432" s="30" t="s">
        <v>444</v>
      </c>
      <c r="AP432" s="30" t="s">
        <v>444</v>
      </c>
      <c r="AQ432" t="s">
        <v>444</v>
      </c>
      <c r="AR432" t="s">
        <v>444</v>
      </c>
      <c r="AS432" s="30" t="s">
        <v>444</v>
      </c>
      <c r="AT432" s="30" t="s">
        <v>444</v>
      </c>
      <c r="AU432" t="s">
        <v>444</v>
      </c>
      <c r="AV432" t="s">
        <v>444</v>
      </c>
    </row>
    <row r="433" spans="1:48" x14ac:dyDescent="0.25">
      <c r="A433" t="s">
        <v>2615</v>
      </c>
      <c r="B433" t="s">
        <v>2616</v>
      </c>
      <c r="C433" t="s">
        <v>8</v>
      </c>
      <c r="D433" t="s">
        <v>15</v>
      </c>
      <c r="E433" s="30" t="s">
        <v>571</v>
      </c>
      <c r="F433" s="30" t="s">
        <v>572</v>
      </c>
      <c r="G433" t="s">
        <v>444</v>
      </c>
      <c r="H433" t="s">
        <v>444</v>
      </c>
      <c r="I433" s="30" t="s">
        <v>444</v>
      </c>
      <c r="J433" s="30" t="s">
        <v>444</v>
      </c>
      <c r="K433" t="s">
        <v>444</v>
      </c>
      <c r="L433" t="s">
        <v>444</v>
      </c>
      <c r="M433" s="30" t="s">
        <v>444</v>
      </c>
      <c r="N433" s="30" t="s">
        <v>444</v>
      </c>
      <c r="O433" t="s">
        <v>444</v>
      </c>
      <c r="P433" t="s">
        <v>444</v>
      </c>
      <c r="Q433" s="30" t="s">
        <v>444</v>
      </c>
      <c r="R433" s="30" t="s">
        <v>444</v>
      </c>
      <c r="S433" t="s">
        <v>444</v>
      </c>
      <c r="T433" t="s">
        <v>444</v>
      </c>
      <c r="U433" s="30" t="s">
        <v>444</v>
      </c>
      <c r="V433" s="30" t="s">
        <v>444</v>
      </c>
      <c r="W433" t="s">
        <v>444</v>
      </c>
      <c r="X433" t="s">
        <v>444</v>
      </c>
      <c r="Y433" s="30" t="s">
        <v>444</v>
      </c>
      <c r="Z433" s="30" t="s">
        <v>444</v>
      </c>
      <c r="AA433" t="s">
        <v>444</v>
      </c>
      <c r="AB433" t="s">
        <v>444</v>
      </c>
      <c r="AC433" s="30" t="s">
        <v>444</v>
      </c>
      <c r="AD433" s="30" t="s">
        <v>444</v>
      </c>
      <c r="AE433" t="s">
        <v>444</v>
      </c>
      <c r="AF433" t="s">
        <v>444</v>
      </c>
      <c r="AG433" s="30" t="s">
        <v>444</v>
      </c>
      <c r="AH433" s="30" t="s">
        <v>444</v>
      </c>
      <c r="AI433" t="s">
        <v>444</v>
      </c>
      <c r="AJ433" t="s">
        <v>444</v>
      </c>
      <c r="AK433" s="30" t="s">
        <v>444</v>
      </c>
      <c r="AL433" s="30" t="s">
        <v>444</v>
      </c>
      <c r="AM433" t="s">
        <v>444</v>
      </c>
      <c r="AN433" t="s">
        <v>444</v>
      </c>
      <c r="AO433" s="30" t="s">
        <v>444</v>
      </c>
      <c r="AP433" s="30" t="s">
        <v>444</v>
      </c>
      <c r="AQ433" t="s">
        <v>444</v>
      </c>
      <c r="AR433" t="s">
        <v>444</v>
      </c>
      <c r="AS433" s="30" t="s">
        <v>444</v>
      </c>
      <c r="AT433" s="30" t="s">
        <v>444</v>
      </c>
      <c r="AU433" t="s">
        <v>444</v>
      </c>
      <c r="AV433" t="s">
        <v>444</v>
      </c>
    </row>
    <row r="434" spans="1:48" x14ac:dyDescent="0.25">
      <c r="A434" t="s">
        <v>2618</v>
      </c>
      <c r="B434" t="s">
        <v>2619</v>
      </c>
      <c r="C434" t="s">
        <v>8</v>
      </c>
      <c r="D434" t="s">
        <v>15</v>
      </c>
      <c r="E434" s="30" t="s">
        <v>571</v>
      </c>
      <c r="F434" s="30" t="s">
        <v>572</v>
      </c>
      <c r="G434" t="s">
        <v>444</v>
      </c>
      <c r="H434" t="s">
        <v>444</v>
      </c>
      <c r="I434" s="30" t="s">
        <v>444</v>
      </c>
      <c r="J434" s="30" t="s">
        <v>444</v>
      </c>
      <c r="K434" t="s">
        <v>444</v>
      </c>
      <c r="L434" t="s">
        <v>444</v>
      </c>
      <c r="M434" s="30" t="s">
        <v>444</v>
      </c>
      <c r="N434" s="30" t="s">
        <v>444</v>
      </c>
      <c r="O434" t="s">
        <v>444</v>
      </c>
      <c r="P434" t="s">
        <v>444</v>
      </c>
      <c r="Q434" s="30" t="s">
        <v>444</v>
      </c>
      <c r="R434" s="30" t="s">
        <v>444</v>
      </c>
      <c r="S434" t="s">
        <v>444</v>
      </c>
      <c r="T434" t="s">
        <v>444</v>
      </c>
      <c r="U434" s="30" t="s">
        <v>444</v>
      </c>
      <c r="V434" s="30" t="s">
        <v>444</v>
      </c>
      <c r="W434" t="s">
        <v>444</v>
      </c>
      <c r="X434" t="s">
        <v>444</v>
      </c>
      <c r="Y434" s="30" t="s">
        <v>444</v>
      </c>
      <c r="Z434" s="30" t="s">
        <v>444</v>
      </c>
      <c r="AA434" t="s">
        <v>444</v>
      </c>
      <c r="AB434" t="s">
        <v>444</v>
      </c>
      <c r="AC434" s="30" t="s">
        <v>444</v>
      </c>
      <c r="AD434" s="30" t="s">
        <v>444</v>
      </c>
      <c r="AE434" t="s">
        <v>444</v>
      </c>
      <c r="AF434" t="s">
        <v>444</v>
      </c>
      <c r="AG434" s="30" t="s">
        <v>444</v>
      </c>
      <c r="AH434" s="30" t="s">
        <v>444</v>
      </c>
      <c r="AI434" t="s">
        <v>444</v>
      </c>
      <c r="AJ434" t="s">
        <v>444</v>
      </c>
      <c r="AK434" s="30" t="s">
        <v>444</v>
      </c>
      <c r="AL434" s="30" t="s">
        <v>444</v>
      </c>
      <c r="AM434" t="s">
        <v>444</v>
      </c>
      <c r="AN434" t="s">
        <v>444</v>
      </c>
      <c r="AO434" s="30" t="s">
        <v>444</v>
      </c>
      <c r="AP434" s="30" t="s">
        <v>444</v>
      </c>
      <c r="AQ434" t="s">
        <v>444</v>
      </c>
      <c r="AR434" t="s">
        <v>444</v>
      </c>
      <c r="AS434" s="30" t="s">
        <v>444</v>
      </c>
      <c r="AT434" s="30" t="s">
        <v>444</v>
      </c>
      <c r="AU434" t="s">
        <v>444</v>
      </c>
      <c r="AV434" t="s">
        <v>444</v>
      </c>
    </row>
    <row r="435" spans="1:48" x14ac:dyDescent="0.25">
      <c r="A435" t="s">
        <v>2624</v>
      </c>
      <c r="B435" t="s">
        <v>2625</v>
      </c>
      <c r="C435" t="s">
        <v>8</v>
      </c>
      <c r="D435" t="s">
        <v>15</v>
      </c>
      <c r="E435" s="30" t="s">
        <v>575</v>
      </c>
      <c r="F435" s="30" t="s">
        <v>575</v>
      </c>
      <c r="G435" t="s">
        <v>582</v>
      </c>
      <c r="H435" t="s">
        <v>2627</v>
      </c>
      <c r="I435" s="30" t="s">
        <v>444</v>
      </c>
      <c r="J435" s="30" t="s">
        <v>444</v>
      </c>
      <c r="K435" t="s">
        <v>444</v>
      </c>
      <c r="L435" t="s">
        <v>444</v>
      </c>
      <c r="M435" s="30" t="s">
        <v>444</v>
      </c>
      <c r="N435" s="30" t="s">
        <v>444</v>
      </c>
      <c r="O435" t="s">
        <v>444</v>
      </c>
      <c r="P435" t="s">
        <v>444</v>
      </c>
      <c r="Q435" s="30" t="s">
        <v>444</v>
      </c>
      <c r="R435" s="30" t="s">
        <v>444</v>
      </c>
      <c r="S435" t="s">
        <v>444</v>
      </c>
      <c r="T435" t="s">
        <v>444</v>
      </c>
      <c r="U435" s="30" t="s">
        <v>444</v>
      </c>
      <c r="V435" s="30" t="s">
        <v>444</v>
      </c>
      <c r="W435" t="s">
        <v>444</v>
      </c>
      <c r="X435" t="s">
        <v>444</v>
      </c>
      <c r="Y435" s="30" t="s">
        <v>444</v>
      </c>
      <c r="Z435" s="30" t="s">
        <v>444</v>
      </c>
      <c r="AA435" t="s">
        <v>444</v>
      </c>
      <c r="AB435" t="s">
        <v>444</v>
      </c>
      <c r="AC435" s="30" t="s">
        <v>444</v>
      </c>
      <c r="AD435" s="30" t="s">
        <v>444</v>
      </c>
      <c r="AE435" t="s">
        <v>444</v>
      </c>
      <c r="AF435" t="s">
        <v>444</v>
      </c>
      <c r="AG435" s="30" t="s">
        <v>444</v>
      </c>
      <c r="AH435" s="30" t="s">
        <v>444</v>
      </c>
      <c r="AI435" t="s">
        <v>444</v>
      </c>
      <c r="AJ435" t="s">
        <v>444</v>
      </c>
      <c r="AK435" s="30" t="s">
        <v>444</v>
      </c>
      <c r="AL435" s="30" t="s">
        <v>444</v>
      </c>
      <c r="AM435" t="s">
        <v>444</v>
      </c>
      <c r="AN435" t="s">
        <v>444</v>
      </c>
      <c r="AO435" s="30" t="s">
        <v>444</v>
      </c>
      <c r="AP435" s="30" t="s">
        <v>444</v>
      </c>
      <c r="AQ435" t="s">
        <v>444</v>
      </c>
      <c r="AR435" t="s">
        <v>444</v>
      </c>
      <c r="AS435" s="30" t="s">
        <v>444</v>
      </c>
      <c r="AT435" s="30" t="s">
        <v>444</v>
      </c>
      <c r="AU435" t="s">
        <v>444</v>
      </c>
      <c r="AV435" t="s">
        <v>444</v>
      </c>
    </row>
    <row r="436" spans="1:48" x14ac:dyDescent="0.25">
      <c r="A436" t="s">
        <v>2626</v>
      </c>
      <c r="B436" t="s">
        <v>2628</v>
      </c>
      <c r="C436" t="s">
        <v>8</v>
      </c>
      <c r="D436" t="s">
        <v>15</v>
      </c>
      <c r="E436" s="30" t="s">
        <v>575</v>
      </c>
      <c r="F436" s="30" t="s">
        <v>575</v>
      </c>
      <c r="G436" t="s">
        <v>582</v>
      </c>
      <c r="H436" t="s">
        <v>2627</v>
      </c>
      <c r="I436" s="30" t="s">
        <v>444</v>
      </c>
      <c r="J436" s="30" t="s">
        <v>444</v>
      </c>
      <c r="K436" t="s">
        <v>444</v>
      </c>
      <c r="L436" t="s">
        <v>444</v>
      </c>
      <c r="M436" s="30" t="s">
        <v>444</v>
      </c>
      <c r="N436" s="30" t="s">
        <v>444</v>
      </c>
      <c r="O436" t="s">
        <v>444</v>
      </c>
      <c r="P436" t="s">
        <v>444</v>
      </c>
      <c r="Q436" s="30" t="s">
        <v>444</v>
      </c>
      <c r="R436" s="30" t="s">
        <v>444</v>
      </c>
      <c r="S436" t="s">
        <v>444</v>
      </c>
      <c r="T436" t="s">
        <v>444</v>
      </c>
      <c r="U436" s="30" t="s">
        <v>444</v>
      </c>
      <c r="V436" s="30" t="s">
        <v>444</v>
      </c>
      <c r="W436" t="s">
        <v>444</v>
      </c>
      <c r="X436" t="s">
        <v>444</v>
      </c>
      <c r="Y436" s="30" t="s">
        <v>444</v>
      </c>
      <c r="Z436" s="30" t="s">
        <v>444</v>
      </c>
      <c r="AA436" t="s">
        <v>444</v>
      </c>
      <c r="AB436" t="s">
        <v>444</v>
      </c>
      <c r="AC436" s="30" t="s">
        <v>444</v>
      </c>
      <c r="AD436" s="30" t="s">
        <v>444</v>
      </c>
      <c r="AE436" t="s">
        <v>444</v>
      </c>
      <c r="AF436" t="s">
        <v>444</v>
      </c>
      <c r="AG436" s="30" t="s">
        <v>444</v>
      </c>
      <c r="AH436" s="30" t="s">
        <v>444</v>
      </c>
      <c r="AI436" t="s">
        <v>444</v>
      </c>
      <c r="AJ436" t="s">
        <v>444</v>
      </c>
      <c r="AK436" s="30" t="s">
        <v>444</v>
      </c>
      <c r="AL436" s="30" t="s">
        <v>444</v>
      </c>
      <c r="AM436" t="s">
        <v>444</v>
      </c>
      <c r="AN436" t="s">
        <v>444</v>
      </c>
      <c r="AO436" s="30" t="s">
        <v>444</v>
      </c>
      <c r="AP436" s="30" t="s">
        <v>444</v>
      </c>
      <c r="AQ436" t="s">
        <v>444</v>
      </c>
      <c r="AR436" t="s">
        <v>444</v>
      </c>
      <c r="AS436" s="30" t="s">
        <v>444</v>
      </c>
      <c r="AT436" s="30" t="s">
        <v>444</v>
      </c>
      <c r="AU436" t="s">
        <v>444</v>
      </c>
      <c r="AV436" t="s">
        <v>444</v>
      </c>
    </row>
    <row r="437" spans="1:48" x14ac:dyDescent="0.25">
      <c r="A437" t="s">
        <v>901</v>
      </c>
      <c r="B437" t="s">
        <v>2629</v>
      </c>
      <c r="C437" t="s">
        <v>8</v>
      </c>
      <c r="D437" t="s">
        <v>15</v>
      </c>
      <c r="E437" s="30" t="s">
        <v>571</v>
      </c>
      <c r="F437" s="30" t="s">
        <v>572</v>
      </c>
      <c r="G437" t="s">
        <v>444</v>
      </c>
      <c r="H437" t="s">
        <v>444</v>
      </c>
      <c r="I437" s="30" t="s">
        <v>444</v>
      </c>
      <c r="J437" s="30" t="s">
        <v>444</v>
      </c>
      <c r="K437" t="s">
        <v>444</v>
      </c>
      <c r="L437" t="s">
        <v>444</v>
      </c>
      <c r="M437" s="30" t="s">
        <v>444</v>
      </c>
      <c r="N437" s="30" t="s">
        <v>444</v>
      </c>
      <c r="O437" t="s">
        <v>444</v>
      </c>
      <c r="P437" t="s">
        <v>444</v>
      </c>
      <c r="Q437" s="30" t="s">
        <v>444</v>
      </c>
      <c r="R437" s="30" t="s">
        <v>444</v>
      </c>
      <c r="S437" t="s">
        <v>444</v>
      </c>
      <c r="T437" t="s">
        <v>444</v>
      </c>
      <c r="U437" s="30" t="s">
        <v>444</v>
      </c>
      <c r="V437" s="30" t="s">
        <v>444</v>
      </c>
      <c r="W437" t="s">
        <v>444</v>
      </c>
      <c r="X437" t="s">
        <v>444</v>
      </c>
      <c r="Y437" s="30" t="s">
        <v>444</v>
      </c>
      <c r="Z437" s="30" t="s">
        <v>444</v>
      </c>
      <c r="AA437" t="s">
        <v>444</v>
      </c>
      <c r="AB437" t="s">
        <v>444</v>
      </c>
      <c r="AC437" s="30" t="s">
        <v>444</v>
      </c>
      <c r="AD437" s="30" t="s">
        <v>444</v>
      </c>
      <c r="AE437" t="s">
        <v>444</v>
      </c>
      <c r="AF437" t="s">
        <v>444</v>
      </c>
      <c r="AG437" s="30" t="s">
        <v>444</v>
      </c>
      <c r="AH437" s="30" t="s">
        <v>444</v>
      </c>
      <c r="AI437" t="s">
        <v>444</v>
      </c>
      <c r="AJ437" t="s">
        <v>444</v>
      </c>
      <c r="AK437" s="30" t="s">
        <v>444</v>
      </c>
      <c r="AL437" s="30" t="s">
        <v>444</v>
      </c>
      <c r="AM437" t="s">
        <v>444</v>
      </c>
      <c r="AN437" t="s">
        <v>444</v>
      </c>
      <c r="AO437" s="30" t="s">
        <v>444</v>
      </c>
      <c r="AP437" s="30" t="s">
        <v>444</v>
      </c>
      <c r="AQ437" t="s">
        <v>444</v>
      </c>
      <c r="AR437" t="s">
        <v>444</v>
      </c>
      <c r="AS437" s="30" t="s">
        <v>444</v>
      </c>
      <c r="AT437" s="30" t="s">
        <v>444</v>
      </c>
      <c r="AU437" t="s">
        <v>444</v>
      </c>
      <c r="AV437" t="s">
        <v>444</v>
      </c>
    </row>
    <row r="438" spans="1:48" x14ac:dyDescent="0.25">
      <c r="A438" t="s">
        <v>2630</v>
      </c>
      <c r="B438" t="s">
        <v>2631</v>
      </c>
      <c r="C438" t="s">
        <v>8</v>
      </c>
      <c r="D438" t="s">
        <v>15</v>
      </c>
      <c r="E438" s="30" t="s">
        <v>571</v>
      </c>
      <c r="F438" s="30" t="s">
        <v>572</v>
      </c>
      <c r="G438" t="s">
        <v>444</v>
      </c>
      <c r="H438" t="s">
        <v>444</v>
      </c>
      <c r="I438" s="30" t="s">
        <v>444</v>
      </c>
      <c r="J438" s="30" t="s">
        <v>444</v>
      </c>
      <c r="K438" t="s">
        <v>444</v>
      </c>
      <c r="L438" t="s">
        <v>444</v>
      </c>
      <c r="M438" s="30" t="s">
        <v>444</v>
      </c>
      <c r="N438" s="30" t="s">
        <v>444</v>
      </c>
      <c r="O438" t="s">
        <v>444</v>
      </c>
      <c r="P438" t="s">
        <v>444</v>
      </c>
      <c r="Q438" s="30" t="s">
        <v>444</v>
      </c>
      <c r="R438" s="30" t="s">
        <v>444</v>
      </c>
      <c r="S438" t="s">
        <v>444</v>
      </c>
      <c r="T438" t="s">
        <v>444</v>
      </c>
      <c r="U438" s="30" t="s">
        <v>444</v>
      </c>
      <c r="V438" s="30" t="s">
        <v>444</v>
      </c>
      <c r="W438" t="s">
        <v>444</v>
      </c>
      <c r="X438" t="s">
        <v>444</v>
      </c>
      <c r="Y438" s="30" t="s">
        <v>444</v>
      </c>
      <c r="Z438" s="30" t="s">
        <v>444</v>
      </c>
      <c r="AA438" t="s">
        <v>444</v>
      </c>
      <c r="AB438" t="s">
        <v>444</v>
      </c>
      <c r="AC438" s="30" t="s">
        <v>444</v>
      </c>
      <c r="AD438" s="30" t="s">
        <v>444</v>
      </c>
      <c r="AE438" t="s">
        <v>444</v>
      </c>
      <c r="AF438" t="s">
        <v>444</v>
      </c>
      <c r="AG438" s="30" t="s">
        <v>444</v>
      </c>
      <c r="AH438" s="30" t="s">
        <v>444</v>
      </c>
      <c r="AI438" t="s">
        <v>444</v>
      </c>
      <c r="AJ438" t="s">
        <v>444</v>
      </c>
      <c r="AK438" s="30" t="s">
        <v>444</v>
      </c>
      <c r="AL438" s="30" t="s">
        <v>444</v>
      </c>
      <c r="AM438" t="s">
        <v>444</v>
      </c>
      <c r="AN438" t="s">
        <v>444</v>
      </c>
      <c r="AO438" s="30" t="s">
        <v>444</v>
      </c>
      <c r="AP438" s="30" t="s">
        <v>444</v>
      </c>
      <c r="AQ438" t="s">
        <v>444</v>
      </c>
      <c r="AR438" t="s">
        <v>444</v>
      </c>
      <c r="AS438" s="30" t="s">
        <v>444</v>
      </c>
      <c r="AT438" s="30" t="s">
        <v>444</v>
      </c>
      <c r="AU438" t="s">
        <v>444</v>
      </c>
      <c r="AV438" t="s">
        <v>444</v>
      </c>
    </row>
    <row r="439" spans="1:48" x14ac:dyDescent="0.25">
      <c r="A439" t="s">
        <v>902</v>
      </c>
      <c r="B439" t="s">
        <v>2632</v>
      </c>
      <c r="C439" t="s">
        <v>8</v>
      </c>
      <c r="D439" t="s">
        <v>15</v>
      </c>
      <c r="E439" s="30" t="s">
        <v>446</v>
      </c>
      <c r="F439" s="30" t="s">
        <v>475</v>
      </c>
      <c r="G439" t="s">
        <v>444</v>
      </c>
      <c r="H439" t="s">
        <v>444</v>
      </c>
      <c r="I439" s="30" t="s">
        <v>444</v>
      </c>
      <c r="J439" s="30" t="s">
        <v>444</v>
      </c>
      <c r="K439" t="s">
        <v>444</v>
      </c>
      <c r="L439" t="s">
        <v>444</v>
      </c>
      <c r="M439" s="30" t="s">
        <v>444</v>
      </c>
      <c r="N439" s="30" t="s">
        <v>444</v>
      </c>
      <c r="O439" t="s">
        <v>444</v>
      </c>
      <c r="P439" t="s">
        <v>444</v>
      </c>
      <c r="Q439" s="30" t="s">
        <v>444</v>
      </c>
      <c r="R439" s="30" t="s">
        <v>444</v>
      </c>
      <c r="S439" t="s">
        <v>444</v>
      </c>
      <c r="T439" t="s">
        <v>444</v>
      </c>
      <c r="U439" s="30" t="s">
        <v>444</v>
      </c>
      <c r="V439" s="30" t="s">
        <v>444</v>
      </c>
      <c r="W439" t="s">
        <v>444</v>
      </c>
      <c r="X439" t="s">
        <v>444</v>
      </c>
      <c r="Y439" s="30" t="s">
        <v>444</v>
      </c>
      <c r="Z439" s="30" t="s">
        <v>444</v>
      </c>
      <c r="AA439" t="s">
        <v>444</v>
      </c>
      <c r="AB439" t="s">
        <v>444</v>
      </c>
      <c r="AC439" s="30" t="s">
        <v>444</v>
      </c>
      <c r="AD439" s="30" t="s">
        <v>444</v>
      </c>
      <c r="AE439" t="s">
        <v>444</v>
      </c>
      <c r="AF439" t="s">
        <v>444</v>
      </c>
      <c r="AG439" s="30" t="s">
        <v>444</v>
      </c>
      <c r="AH439" s="30" t="s">
        <v>444</v>
      </c>
      <c r="AI439" t="s">
        <v>444</v>
      </c>
      <c r="AJ439" t="s">
        <v>444</v>
      </c>
      <c r="AK439" s="30" t="s">
        <v>444</v>
      </c>
      <c r="AL439" s="30" t="s">
        <v>444</v>
      </c>
      <c r="AM439" t="s">
        <v>444</v>
      </c>
      <c r="AN439" t="s">
        <v>444</v>
      </c>
      <c r="AO439" s="30" t="s">
        <v>444</v>
      </c>
      <c r="AP439" s="30" t="s">
        <v>444</v>
      </c>
      <c r="AQ439" t="s">
        <v>444</v>
      </c>
      <c r="AR439" t="s">
        <v>444</v>
      </c>
      <c r="AS439" s="30" t="s">
        <v>444</v>
      </c>
      <c r="AT439" s="30" t="s">
        <v>444</v>
      </c>
      <c r="AU439" t="s">
        <v>444</v>
      </c>
      <c r="AV439" t="s">
        <v>444</v>
      </c>
    </row>
    <row r="440" spans="1:48" x14ac:dyDescent="0.25">
      <c r="A440" t="s">
        <v>2633</v>
      </c>
      <c r="B440" t="s">
        <v>2634</v>
      </c>
      <c r="C440" t="s">
        <v>8</v>
      </c>
      <c r="D440" t="s">
        <v>15</v>
      </c>
      <c r="E440" s="30" t="s">
        <v>446</v>
      </c>
      <c r="F440" s="30" t="s">
        <v>475</v>
      </c>
      <c r="G440" t="s">
        <v>444</v>
      </c>
      <c r="H440" t="s">
        <v>444</v>
      </c>
      <c r="I440" s="30" t="s">
        <v>444</v>
      </c>
      <c r="J440" s="30" t="s">
        <v>444</v>
      </c>
      <c r="K440" t="s">
        <v>444</v>
      </c>
      <c r="L440" t="s">
        <v>444</v>
      </c>
      <c r="M440" s="30" t="s">
        <v>444</v>
      </c>
      <c r="N440" s="30" t="s">
        <v>444</v>
      </c>
      <c r="O440" t="s">
        <v>444</v>
      </c>
      <c r="P440" t="s">
        <v>444</v>
      </c>
      <c r="Q440" s="30" t="s">
        <v>444</v>
      </c>
      <c r="R440" s="30" t="s">
        <v>444</v>
      </c>
      <c r="S440" t="s">
        <v>444</v>
      </c>
      <c r="T440" t="s">
        <v>444</v>
      </c>
      <c r="U440" s="30" t="s">
        <v>444</v>
      </c>
      <c r="V440" s="30" t="s">
        <v>444</v>
      </c>
      <c r="W440" t="s">
        <v>444</v>
      </c>
      <c r="X440" t="s">
        <v>444</v>
      </c>
      <c r="Y440" s="30" t="s">
        <v>444</v>
      </c>
      <c r="Z440" s="30" t="s">
        <v>444</v>
      </c>
      <c r="AA440" t="s">
        <v>444</v>
      </c>
      <c r="AB440" t="s">
        <v>444</v>
      </c>
      <c r="AC440" s="30" t="s">
        <v>444</v>
      </c>
      <c r="AD440" s="30" t="s">
        <v>444</v>
      </c>
      <c r="AE440" t="s">
        <v>444</v>
      </c>
      <c r="AF440" t="s">
        <v>444</v>
      </c>
      <c r="AG440" s="30" t="s">
        <v>444</v>
      </c>
      <c r="AH440" s="30" t="s">
        <v>444</v>
      </c>
      <c r="AI440" t="s">
        <v>444</v>
      </c>
      <c r="AJ440" t="s">
        <v>444</v>
      </c>
      <c r="AK440" s="30" t="s">
        <v>444</v>
      </c>
      <c r="AL440" s="30" t="s">
        <v>444</v>
      </c>
      <c r="AM440" t="s">
        <v>444</v>
      </c>
      <c r="AN440" t="s">
        <v>444</v>
      </c>
      <c r="AO440" s="30" t="s">
        <v>444</v>
      </c>
      <c r="AP440" s="30" t="s">
        <v>444</v>
      </c>
      <c r="AQ440" t="s">
        <v>444</v>
      </c>
      <c r="AR440" t="s">
        <v>444</v>
      </c>
      <c r="AS440" s="30" t="s">
        <v>444</v>
      </c>
      <c r="AT440" s="30" t="s">
        <v>444</v>
      </c>
      <c r="AU440" t="s">
        <v>444</v>
      </c>
      <c r="AV440" t="s">
        <v>444</v>
      </c>
    </row>
    <row r="441" spans="1:48" x14ac:dyDescent="0.25">
      <c r="A441" t="s">
        <v>2617</v>
      </c>
      <c r="B441" t="s">
        <v>2635</v>
      </c>
      <c r="C441" t="s">
        <v>8</v>
      </c>
      <c r="D441" t="s">
        <v>15</v>
      </c>
      <c r="E441" s="30" t="s">
        <v>571</v>
      </c>
      <c r="F441" s="30" t="s">
        <v>572</v>
      </c>
      <c r="G441" t="s">
        <v>444</v>
      </c>
      <c r="H441" t="s">
        <v>444</v>
      </c>
      <c r="I441" s="30" t="s">
        <v>444</v>
      </c>
      <c r="J441" s="30" t="s">
        <v>444</v>
      </c>
      <c r="K441" t="s">
        <v>444</v>
      </c>
      <c r="L441" t="s">
        <v>444</v>
      </c>
      <c r="M441" s="30" t="s">
        <v>444</v>
      </c>
      <c r="N441" s="30" t="s">
        <v>444</v>
      </c>
      <c r="O441" t="s">
        <v>444</v>
      </c>
      <c r="P441" t="s">
        <v>444</v>
      </c>
      <c r="Q441" s="30" t="s">
        <v>444</v>
      </c>
      <c r="R441" s="30" t="s">
        <v>444</v>
      </c>
      <c r="S441" t="s">
        <v>444</v>
      </c>
      <c r="T441" t="s">
        <v>444</v>
      </c>
      <c r="U441" s="30" t="s">
        <v>444</v>
      </c>
      <c r="V441" s="30" t="s">
        <v>444</v>
      </c>
      <c r="W441" t="s">
        <v>444</v>
      </c>
      <c r="X441" t="s">
        <v>444</v>
      </c>
      <c r="Y441" s="30" t="s">
        <v>444</v>
      </c>
      <c r="Z441" s="30" t="s">
        <v>444</v>
      </c>
      <c r="AA441" t="s">
        <v>444</v>
      </c>
      <c r="AB441" t="s">
        <v>444</v>
      </c>
      <c r="AC441" s="30" t="s">
        <v>444</v>
      </c>
      <c r="AD441" s="30" t="s">
        <v>444</v>
      </c>
      <c r="AE441" t="s">
        <v>444</v>
      </c>
      <c r="AF441" t="s">
        <v>444</v>
      </c>
      <c r="AG441" s="30" t="s">
        <v>444</v>
      </c>
      <c r="AH441" s="30" t="s">
        <v>444</v>
      </c>
      <c r="AI441" t="s">
        <v>444</v>
      </c>
      <c r="AJ441" t="s">
        <v>444</v>
      </c>
      <c r="AK441" s="30" t="s">
        <v>444</v>
      </c>
      <c r="AL441" s="30" t="s">
        <v>444</v>
      </c>
      <c r="AM441" t="s">
        <v>444</v>
      </c>
      <c r="AN441" t="s">
        <v>444</v>
      </c>
      <c r="AO441" s="30" t="s">
        <v>444</v>
      </c>
      <c r="AP441" s="30" t="s">
        <v>444</v>
      </c>
      <c r="AQ441" t="s">
        <v>444</v>
      </c>
      <c r="AR441" t="s">
        <v>444</v>
      </c>
      <c r="AS441" s="30" t="s">
        <v>444</v>
      </c>
      <c r="AT441" s="30" t="s">
        <v>444</v>
      </c>
      <c r="AU441" t="s">
        <v>444</v>
      </c>
      <c r="AV441" t="s">
        <v>444</v>
      </c>
    </row>
    <row r="442" spans="1:48" x14ac:dyDescent="0.25">
      <c r="A442" t="s">
        <v>2636</v>
      </c>
      <c r="B442" t="s">
        <v>2637</v>
      </c>
      <c r="C442" t="s">
        <v>8</v>
      </c>
      <c r="D442" t="s">
        <v>15</v>
      </c>
      <c r="E442" s="30" t="s">
        <v>1416</v>
      </c>
      <c r="F442" s="30" t="s">
        <v>2143</v>
      </c>
      <c r="G442" t="s">
        <v>484</v>
      </c>
      <c r="H442" t="s">
        <v>480</v>
      </c>
      <c r="I442" s="30" t="s">
        <v>444</v>
      </c>
      <c r="J442" s="30" t="s">
        <v>444</v>
      </c>
      <c r="K442" t="s">
        <v>444</v>
      </c>
      <c r="L442" t="s">
        <v>444</v>
      </c>
      <c r="M442" s="30" t="s">
        <v>444</v>
      </c>
      <c r="N442" s="30" t="s">
        <v>444</v>
      </c>
      <c r="O442" t="s">
        <v>444</v>
      </c>
      <c r="P442" t="s">
        <v>444</v>
      </c>
      <c r="Q442" s="30" t="s">
        <v>444</v>
      </c>
      <c r="R442" s="30" t="s">
        <v>444</v>
      </c>
      <c r="S442" t="s">
        <v>444</v>
      </c>
      <c r="T442" t="s">
        <v>444</v>
      </c>
      <c r="U442" s="30" t="s">
        <v>444</v>
      </c>
      <c r="V442" s="30" t="s">
        <v>444</v>
      </c>
      <c r="W442" t="s">
        <v>444</v>
      </c>
      <c r="X442" t="s">
        <v>444</v>
      </c>
      <c r="Y442" s="30" t="s">
        <v>444</v>
      </c>
      <c r="Z442" s="30" t="s">
        <v>444</v>
      </c>
      <c r="AA442" t="s">
        <v>444</v>
      </c>
      <c r="AB442" t="s">
        <v>444</v>
      </c>
      <c r="AC442" s="30" t="s">
        <v>444</v>
      </c>
      <c r="AD442" s="30" t="s">
        <v>444</v>
      </c>
      <c r="AE442" t="s">
        <v>444</v>
      </c>
      <c r="AF442" t="s">
        <v>444</v>
      </c>
      <c r="AG442" s="30" t="s">
        <v>444</v>
      </c>
      <c r="AH442" s="30" t="s">
        <v>444</v>
      </c>
      <c r="AI442" t="s">
        <v>444</v>
      </c>
      <c r="AJ442" t="s">
        <v>444</v>
      </c>
      <c r="AK442" s="30" t="s">
        <v>444</v>
      </c>
      <c r="AL442" s="30" t="s">
        <v>444</v>
      </c>
      <c r="AM442" t="s">
        <v>444</v>
      </c>
      <c r="AN442" t="s">
        <v>444</v>
      </c>
      <c r="AO442" s="30" t="s">
        <v>444</v>
      </c>
      <c r="AP442" s="30" t="s">
        <v>444</v>
      </c>
      <c r="AQ442" t="s">
        <v>444</v>
      </c>
      <c r="AR442" t="s">
        <v>444</v>
      </c>
      <c r="AS442" s="30" t="s">
        <v>444</v>
      </c>
      <c r="AT442" s="30" t="s">
        <v>444</v>
      </c>
      <c r="AU442" t="s">
        <v>444</v>
      </c>
      <c r="AV442" t="s">
        <v>444</v>
      </c>
    </row>
    <row r="443" spans="1:48" x14ac:dyDescent="0.25">
      <c r="A443" t="s">
        <v>903</v>
      </c>
      <c r="B443" t="s">
        <v>2638</v>
      </c>
      <c r="C443" t="s">
        <v>8</v>
      </c>
      <c r="D443" t="s">
        <v>15</v>
      </c>
      <c r="E443" s="30" t="s">
        <v>1416</v>
      </c>
      <c r="F443" s="30" t="s">
        <v>2143</v>
      </c>
      <c r="G443" t="s">
        <v>484</v>
      </c>
      <c r="H443" t="s">
        <v>485</v>
      </c>
      <c r="I443" s="30" t="s">
        <v>487</v>
      </c>
      <c r="J443" s="30" t="s">
        <v>480</v>
      </c>
      <c r="K443" t="s">
        <v>444</v>
      </c>
      <c r="L443" t="s">
        <v>444</v>
      </c>
      <c r="M443" s="30" t="s">
        <v>444</v>
      </c>
      <c r="N443" s="30" t="s">
        <v>444</v>
      </c>
      <c r="O443" t="s">
        <v>444</v>
      </c>
      <c r="P443" t="s">
        <v>444</v>
      </c>
      <c r="Q443" s="30" t="s">
        <v>444</v>
      </c>
      <c r="R443" s="30" t="s">
        <v>444</v>
      </c>
      <c r="S443" t="s">
        <v>444</v>
      </c>
      <c r="T443" t="s">
        <v>444</v>
      </c>
      <c r="U443" s="30" t="s">
        <v>444</v>
      </c>
      <c r="V443" s="30" t="s">
        <v>444</v>
      </c>
      <c r="W443" t="s">
        <v>444</v>
      </c>
      <c r="X443" t="s">
        <v>444</v>
      </c>
      <c r="Y443" s="30" t="s">
        <v>444</v>
      </c>
      <c r="Z443" s="30" t="s">
        <v>444</v>
      </c>
      <c r="AA443" t="s">
        <v>444</v>
      </c>
      <c r="AB443" t="s">
        <v>444</v>
      </c>
      <c r="AC443" s="30" t="s">
        <v>444</v>
      </c>
      <c r="AD443" s="30" t="s">
        <v>444</v>
      </c>
      <c r="AE443" t="s">
        <v>444</v>
      </c>
      <c r="AF443" t="s">
        <v>444</v>
      </c>
      <c r="AG443" s="30" t="s">
        <v>444</v>
      </c>
      <c r="AH443" s="30" t="s">
        <v>444</v>
      </c>
      <c r="AI443" t="s">
        <v>444</v>
      </c>
      <c r="AJ443" t="s">
        <v>444</v>
      </c>
      <c r="AK443" s="30" t="s">
        <v>444</v>
      </c>
      <c r="AL443" s="30" t="s">
        <v>444</v>
      </c>
      <c r="AM443" t="s">
        <v>444</v>
      </c>
      <c r="AN443" t="s">
        <v>444</v>
      </c>
      <c r="AO443" s="30" t="s">
        <v>444</v>
      </c>
      <c r="AP443" s="30" t="s">
        <v>444</v>
      </c>
      <c r="AQ443" t="s">
        <v>444</v>
      </c>
      <c r="AR443" t="s">
        <v>444</v>
      </c>
      <c r="AS443" s="30" t="s">
        <v>444</v>
      </c>
      <c r="AT443" s="30" t="s">
        <v>444</v>
      </c>
      <c r="AU443" t="s">
        <v>444</v>
      </c>
      <c r="AV443" t="s">
        <v>444</v>
      </c>
    </row>
    <row r="444" spans="1:48" x14ac:dyDescent="0.25">
      <c r="A444" t="s">
        <v>331</v>
      </c>
      <c r="B444" t="s">
        <v>2639</v>
      </c>
      <c r="C444" t="s">
        <v>8</v>
      </c>
      <c r="D444" t="s">
        <v>15</v>
      </c>
      <c r="E444" s="30" t="s">
        <v>538</v>
      </c>
      <c r="F444" s="30" t="s">
        <v>540</v>
      </c>
      <c r="G444" t="s">
        <v>545</v>
      </c>
      <c r="H444" t="s">
        <v>1453</v>
      </c>
      <c r="I444" s="30" t="s">
        <v>444</v>
      </c>
      <c r="J444" s="30" t="s">
        <v>444</v>
      </c>
      <c r="K444" t="s">
        <v>444</v>
      </c>
      <c r="L444" t="s">
        <v>444</v>
      </c>
      <c r="M444" s="30" t="s">
        <v>444</v>
      </c>
      <c r="N444" s="30" t="s">
        <v>444</v>
      </c>
      <c r="O444" t="s">
        <v>444</v>
      </c>
      <c r="P444" t="s">
        <v>444</v>
      </c>
      <c r="Q444" s="30" t="s">
        <v>444</v>
      </c>
      <c r="R444" s="30" t="s">
        <v>444</v>
      </c>
      <c r="S444" t="s">
        <v>444</v>
      </c>
      <c r="T444" t="s">
        <v>444</v>
      </c>
      <c r="U444" s="30" t="s">
        <v>444</v>
      </c>
      <c r="V444" s="30" t="s">
        <v>444</v>
      </c>
      <c r="W444" t="s">
        <v>444</v>
      </c>
      <c r="X444" t="s">
        <v>444</v>
      </c>
      <c r="Y444" s="30" t="s">
        <v>444</v>
      </c>
      <c r="Z444" s="30" t="s">
        <v>444</v>
      </c>
      <c r="AA444" t="s">
        <v>444</v>
      </c>
      <c r="AB444" t="s">
        <v>444</v>
      </c>
      <c r="AC444" s="30" t="s">
        <v>444</v>
      </c>
      <c r="AD444" s="30" t="s">
        <v>444</v>
      </c>
      <c r="AE444" t="s">
        <v>444</v>
      </c>
      <c r="AF444" t="s">
        <v>444</v>
      </c>
      <c r="AG444" s="30" t="s">
        <v>444</v>
      </c>
      <c r="AH444" s="30" t="s">
        <v>444</v>
      </c>
      <c r="AI444" t="s">
        <v>444</v>
      </c>
      <c r="AJ444" t="s">
        <v>444</v>
      </c>
      <c r="AK444" s="30" t="s">
        <v>444</v>
      </c>
      <c r="AL444" s="30" t="s">
        <v>444</v>
      </c>
      <c r="AM444" t="s">
        <v>444</v>
      </c>
      <c r="AN444" t="s">
        <v>444</v>
      </c>
      <c r="AO444" s="30" t="s">
        <v>444</v>
      </c>
      <c r="AP444" s="30" t="s">
        <v>444</v>
      </c>
      <c r="AQ444" t="s">
        <v>444</v>
      </c>
      <c r="AR444" t="s">
        <v>444</v>
      </c>
      <c r="AS444" s="30" t="s">
        <v>444</v>
      </c>
      <c r="AT444" s="30" t="s">
        <v>444</v>
      </c>
      <c r="AU444" t="s">
        <v>444</v>
      </c>
      <c r="AV444" t="s">
        <v>444</v>
      </c>
    </row>
    <row r="445" spans="1:48" x14ac:dyDescent="0.25">
      <c r="A445" t="s">
        <v>2641</v>
      </c>
      <c r="B445" t="s">
        <v>2642</v>
      </c>
      <c r="C445" t="s">
        <v>8</v>
      </c>
      <c r="D445" t="s">
        <v>15</v>
      </c>
      <c r="E445" s="30" t="s">
        <v>538</v>
      </c>
      <c r="F445" s="30" t="s">
        <v>540</v>
      </c>
      <c r="G445" t="s">
        <v>545</v>
      </c>
      <c r="H445" t="s">
        <v>1453</v>
      </c>
      <c r="I445" s="30" t="s">
        <v>444</v>
      </c>
      <c r="J445" s="30" t="s">
        <v>444</v>
      </c>
      <c r="K445" t="s">
        <v>444</v>
      </c>
      <c r="L445" t="s">
        <v>444</v>
      </c>
      <c r="M445" s="30" t="s">
        <v>444</v>
      </c>
      <c r="N445" s="30" t="s">
        <v>444</v>
      </c>
      <c r="O445" t="s">
        <v>444</v>
      </c>
      <c r="P445" t="s">
        <v>444</v>
      </c>
      <c r="Q445" s="30" t="s">
        <v>444</v>
      </c>
      <c r="R445" s="30" t="s">
        <v>444</v>
      </c>
      <c r="S445" t="s">
        <v>444</v>
      </c>
      <c r="T445" t="s">
        <v>444</v>
      </c>
      <c r="U445" s="30" t="s">
        <v>444</v>
      </c>
      <c r="V445" s="30" t="s">
        <v>444</v>
      </c>
      <c r="W445" t="s">
        <v>444</v>
      </c>
      <c r="X445" t="s">
        <v>444</v>
      </c>
      <c r="Y445" s="30" t="s">
        <v>444</v>
      </c>
      <c r="Z445" s="30" t="s">
        <v>444</v>
      </c>
      <c r="AA445" t="s">
        <v>444</v>
      </c>
      <c r="AB445" t="s">
        <v>444</v>
      </c>
      <c r="AC445" s="30" t="s">
        <v>444</v>
      </c>
      <c r="AD445" s="30" t="s">
        <v>444</v>
      </c>
      <c r="AE445" t="s">
        <v>444</v>
      </c>
      <c r="AF445" t="s">
        <v>444</v>
      </c>
      <c r="AG445" s="30" t="s">
        <v>444</v>
      </c>
      <c r="AH445" s="30" t="s">
        <v>444</v>
      </c>
      <c r="AI445" t="s">
        <v>444</v>
      </c>
      <c r="AJ445" t="s">
        <v>444</v>
      </c>
      <c r="AK445" s="30" t="s">
        <v>444</v>
      </c>
      <c r="AL445" s="30" t="s">
        <v>444</v>
      </c>
      <c r="AM445" t="s">
        <v>444</v>
      </c>
      <c r="AN445" t="s">
        <v>444</v>
      </c>
      <c r="AO445" s="30" t="s">
        <v>444</v>
      </c>
      <c r="AP445" s="30" t="s">
        <v>444</v>
      </c>
      <c r="AQ445" t="s">
        <v>444</v>
      </c>
      <c r="AR445" t="s">
        <v>444</v>
      </c>
      <c r="AS445" s="30" t="s">
        <v>444</v>
      </c>
      <c r="AT445" s="30" t="s">
        <v>444</v>
      </c>
      <c r="AU445" t="s">
        <v>444</v>
      </c>
      <c r="AV445" t="s">
        <v>444</v>
      </c>
    </row>
    <row r="446" spans="1:48" x14ac:dyDescent="0.25">
      <c r="A446" t="s">
        <v>2644</v>
      </c>
      <c r="B446" t="s">
        <v>2645</v>
      </c>
      <c r="C446" t="s">
        <v>8</v>
      </c>
      <c r="D446" t="s">
        <v>15</v>
      </c>
      <c r="E446" s="30" t="s">
        <v>538</v>
      </c>
      <c r="F446" s="30" t="s">
        <v>540</v>
      </c>
      <c r="G446" t="s">
        <v>545</v>
      </c>
      <c r="H446" t="s">
        <v>1453</v>
      </c>
      <c r="I446" s="30" t="s">
        <v>444</v>
      </c>
      <c r="J446" s="30" t="s">
        <v>444</v>
      </c>
      <c r="K446" t="s">
        <v>444</v>
      </c>
      <c r="L446" t="s">
        <v>444</v>
      </c>
      <c r="M446" s="30" t="s">
        <v>444</v>
      </c>
      <c r="N446" s="30" t="s">
        <v>444</v>
      </c>
      <c r="O446" t="s">
        <v>444</v>
      </c>
      <c r="P446" t="s">
        <v>444</v>
      </c>
      <c r="Q446" s="30" t="s">
        <v>444</v>
      </c>
      <c r="R446" s="30" t="s">
        <v>444</v>
      </c>
      <c r="S446" t="s">
        <v>444</v>
      </c>
      <c r="T446" t="s">
        <v>444</v>
      </c>
      <c r="U446" s="30" t="s">
        <v>444</v>
      </c>
      <c r="V446" s="30" t="s">
        <v>444</v>
      </c>
      <c r="W446" t="s">
        <v>444</v>
      </c>
      <c r="X446" t="s">
        <v>444</v>
      </c>
      <c r="Y446" s="30" t="s">
        <v>444</v>
      </c>
      <c r="Z446" s="30" t="s">
        <v>444</v>
      </c>
      <c r="AA446" t="s">
        <v>444</v>
      </c>
      <c r="AB446" t="s">
        <v>444</v>
      </c>
      <c r="AC446" s="30" t="s">
        <v>444</v>
      </c>
      <c r="AD446" s="30" t="s">
        <v>444</v>
      </c>
      <c r="AE446" t="s">
        <v>444</v>
      </c>
      <c r="AF446" t="s">
        <v>444</v>
      </c>
      <c r="AG446" s="30" t="s">
        <v>444</v>
      </c>
      <c r="AH446" s="30" t="s">
        <v>444</v>
      </c>
      <c r="AI446" t="s">
        <v>444</v>
      </c>
      <c r="AJ446" t="s">
        <v>444</v>
      </c>
      <c r="AK446" s="30" t="s">
        <v>444</v>
      </c>
      <c r="AL446" s="30" t="s">
        <v>444</v>
      </c>
      <c r="AM446" t="s">
        <v>444</v>
      </c>
      <c r="AN446" t="s">
        <v>444</v>
      </c>
      <c r="AO446" s="30" t="s">
        <v>444</v>
      </c>
      <c r="AP446" s="30" t="s">
        <v>444</v>
      </c>
      <c r="AQ446" t="s">
        <v>444</v>
      </c>
      <c r="AR446" t="s">
        <v>444</v>
      </c>
      <c r="AS446" s="30" t="s">
        <v>444</v>
      </c>
      <c r="AT446" s="30" t="s">
        <v>444</v>
      </c>
      <c r="AU446" t="s">
        <v>444</v>
      </c>
      <c r="AV446" t="s">
        <v>444</v>
      </c>
    </row>
    <row r="447" spans="1:48" x14ac:dyDescent="0.25">
      <c r="A447" t="s">
        <v>2646</v>
      </c>
      <c r="B447" t="s">
        <v>2647</v>
      </c>
      <c r="C447" t="s">
        <v>8</v>
      </c>
      <c r="D447" t="s">
        <v>15</v>
      </c>
      <c r="E447" s="30" t="s">
        <v>538</v>
      </c>
      <c r="F447" s="30" t="s">
        <v>540</v>
      </c>
      <c r="G447" t="s">
        <v>545</v>
      </c>
      <c r="H447" t="s">
        <v>1453</v>
      </c>
      <c r="I447" s="30" t="s">
        <v>444</v>
      </c>
      <c r="J447" s="30" t="s">
        <v>444</v>
      </c>
      <c r="K447" t="s">
        <v>444</v>
      </c>
      <c r="L447" t="s">
        <v>444</v>
      </c>
      <c r="M447" s="30" t="s">
        <v>444</v>
      </c>
      <c r="N447" s="30" t="s">
        <v>444</v>
      </c>
      <c r="O447" t="s">
        <v>444</v>
      </c>
      <c r="P447" t="s">
        <v>444</v>
      </c>
      <c r="Q447" s="30" t="s">
        <v>444</v>
      </c>
      <c r="R447" s="30" t="s">
        <v>444</v>
      </c>
      <c r="S447" t="s">
        <v>444</v>
      </c>
      <c r="T447" t="s">
        <v>444</v>
      </c>
      <c r="U447" s="30" t="s">
        <v>444</v>
      </c>
      <c r="V447" s="30" t="s">
        <v>444</v>
      </c>
      <c r="W447" t="s">
        <v>444</v>
      </c>
      <c r="X447" t="s">
        <v>444</v>
      </c>
      <c r="Y447" s="30" t="s">
        <v>444</v>
      </c>
      <c r="Z447" s="30" t="s">
        <v>444</v>
      </c>
      <c r="AA447" t="s">
        <v>444</v>
      </c>
      <c r="AB447" t="s">
        <v>444</v>
      </c>
      <c r="AC447" s="30" t="s">
        <v>444</v>
      </c>
      <c r="AD447" s="30" t="s">
        <v>444</v>
      </c>
      <c r="AE447" t="s">
        <v>444</v>
      </c>
      <c r="AF447" t="s">
        <v>444</v>
      </c>
      <c r="AG447" s="30" t="s">
        <v>444</v>
      </c>
      <c r="AH447" s="30" t="s">
        <v>444</v>
      </c>
      <c r="AI447" t="s">
        <v>444</v>
      </c>
      <c r="AJ447" t="s">
        <v>444</v>
      </c>
      <c r="AK447" s="30" t="s">
        <v>444</v>
      </c>
      <c r="AL447" s="30" t="s">
        <v>444</v>
      </c>
      <c r="AM447" t="s">
        <v>444</v>
      </c>
      <c r="AN447" t="s">
        <v>444</v>
      </c>
      <c r="AO447" s="30" t="s">
        <v>444</v>
      </c>
      <c r="AP447" s="30" t="s">
        <v>444</v>
      </c>
      <c r="AQ447" t="s">
        <v>444</v>
      </c>
      <c r="AR447" t="s">
        <v>444</v>
      </c>
      <c r="AS447" s="30" t="s">
        <v>444</v>
      </c>
      <c r="AT447" s="30" t="s">
        <v>444</v>
      </c>
      <c r="AU447" t="s">
        <v>444</v>
      </c>
      <c r="AV447" t="s">
        <v>444</v>
      </c>
    </row>
    <row r="448" spans="1:48" x14ac:dyDescent="0.25">
      <c r="A448" t="s">
        <v>2649</v>
      </c>
      <c r="B448" t="s">
        <v>2650</v>
      </c>
      <c r="C448" t="s">
        <v>8</v>
      </c>
      <c r="D448" t="s">
        <v>15</v>
      </c>
      <c r="E448" s="30" t="s">
        <v>538</v>
      </c>
      <c r="F448" s="30" t="s">
        <v>540</v>
      </c>
      <c r="G448" t="s">
        <v>545</v>
      </c>
      <c r="H448" t="s">
        <v>1453</v>
      </c>
      <c r="I448" s="30" t="s">
        <v>444</v>
      </c>
      <c r="J448" s="30" t="s">
        <v>444</v>
      </c>
      <c r="K448" t="s">
        <v>444</v>
      </c>
      <c r="L448" t="s">
        <v>444</v>
      </c>
      <c r="M448" s="30" t="s">
        <v>444</v>
      </c>
      <c r="N448" s="30" t="s">
        <v>444</v>
      </c>
      <c r="O448" t="s">
        <v>444</v>
      </c>
      <c r="P448" t="s">
        <v>444</v>
      </c>
      <c r="Q448" s="30" t="s">
        <v>444</v>
      </c>
      <c r="R448" s="30" t="s">
        <v>444</v>
      </c>
      <c r="S448" t="s">
        <v>444</v>
      </c>
      <c r="T448" t="s">
        <v>444</v>
      </c>
      <c r="U448" s="30" t="s">
        <v>444</v>
      </c>
      <c r="V448" s="30" t="s">
        <v>444</v>
      </c>
      <c r="W448" t="s">
        <v>444</v>
      </c>
      <c r="X448" t="s">
        <v>444</v>
      </c>
      <c r="Y448" s="30" t="s">
        <v>444</v>
      </c>
      <c r="Z448" s="30" t="s">
        <v>444</v>
      </c>
      <c r="AA448" t="s">
        <v>444</v>
      </c>
      <c r="AB448" t="s">
        <v>444</v>
      </c>
      <c r="AC448" s="30" t="s">
        <v>444</v>
      </c>
      <c r="AD448" s="30" t="s">
        <v>444</v>
      </c>
      <c r="AE448" t="s">
        <v>444</v>
      </c>
      <c r="AF448" t="s">
        <v>444</v>
      </c>
      <c r="AG448" s="30" t="s">
        <v>444</v>
      </c>
      <c r="AH448" s="30" t="s">
        <v>444</v>
      </c>
      <c r="AI448" t="s">
        <v>444</v>
      </c>
      <c r="AJ448" t="s">
        <v>444</v>
      </c>
      <c r="AK448" s="30" t="s">
        <v>444</v>
      </c>
      <c r="AL448" s="30" t="s">
        <v>444</v>
      </c>
      <c r="AM448" t="s">
        <v>444</v>
      </c>
      <c r="AN448" t="s">
        <v>444</v>
      </c>
      <c r="AO448" s="30" t="s">
        <v>444</v>
      </c>
      <c r="AP448" s="30" t="s">
        <v>444</v>
      </c>
      <c r="AQ448" t="s">
        <v>444</v>
      </c>
      <c r="AR448" t="s">
        <v>444</v>
      </c>
      <c r="AS448" s="30" t="s">
        <v>444</v>
      </c>
      <c r="AT448" s="30" t="s">
        <v>444</v>
      </c>
      <c r="AU448" t="s">
        <v>444</v>
      </c>
      <c r="AV448" t="s">
        <v>444</v>
      </c>
    </row>
    <row r="449" spans="1:48" x14ac:dyDescent="0.25">
      <c r="A449" t="s">
        <v>2651</v>
      </c>
      <c r="B449" t="s">
        <v>2652</v>
      </c>
      <c r="C449" t="s">
        <v>8</v>
      </c>
      <c r="D449" t="s">
        <v>15</v>
      </c>
      <c r="E449" s="30" t="s">
        <v>538</v>
      </c>
      <c r="F449" s="30" t="s">
        <v>540</v>
      </c>
      <c r="G449" t="s">
        <v>545</v>
      </c>
      <c r="H449" t="s">
        <v>1453</v>
      </c>
      <c r="I449" s="30" t="s">
        <v>444</v>
      </c>
      <c r="J449" s="30" t="s">
        <v>444</v>
      </c>
      <c r="K449" t="s">
        <v>444</v>
      </c>
      <c r="L449" t="s">
        <v>444</v>
      </c>
      <c r="M449" s="30" t="s">
        <v>444</v>
      </c>
      <c r="N449" s="30" t="s">
        <v>444</v>
      </c>
      <c r="O449" t="s">
        <v>444</v>
      </c>
      <c r="P449" t="s">
        <v>444</v>
      </c>
      <c r="Q449" s="30" t="s">
        <v>444</v>
      </c>
      <c r="R449" s="30" t="s">
        <v>444</v>
      </c>
      <c r="S449" t="s">
        <v>444</v>
      </c>
      <c r="T449" t="s">
        <v>444</v>
      </c>
      <c r="U449" s="30" t="s">
        <v>444</v>
      </c>
      <c r="V449" s="30" t="s">
        <v>444</v>
      </c>
      <c r="W449" t="s">
        <v>444</v>
      </c>
      <c r="X449" t="s">
        <v>444</v>
      </c>
      <c r="Y449" s="30" t="s">
        <v>444</v>
      </c>
      <c r="Z449" s="30" t="s">
        <v>444</v>
      </c>
      <c r="AA449" t="s">
        <v>444</v>
      </c>
      <c r="AB449" t="s">
        <v>444</v>
      </c>
      <c r="AC449" s="30" t="s">
        <v>444</v>
      </c>
      <c r="AD449" s="30" t="s">
        <v>444</v>
      </c>
      <c r="AE449" t="s">
        <v>444</v>
      </c>
      <c r="AF449" t="s">
        <v>444</v>
      </c>
      <c r="AG449" s="30" t="s">
        <v>444</v>
      </c>
      <c r="AH449" s="30" t="s">
        <v>444</v>
      </c>
      <c r="AI449" t="s">
        <v>444</v>
      </c>
      <c r="AJ449" t="s">
        <v>444</v>
      </c>
      <c r="AK449" s="30" t="s">
        <v>444</v>
      </c>
      <c r="AL449" s="30" t="s">
        <v>444</v>
      </c>
      <c r="AM449" t="s">
        <v>444</v>
      </c>
      <c r="AN449" t="s">
        <v>444</v>
      </c>
      <c r="AO449" s="30" t="s">
        <v>444</v>
      </c>
      <c r="AP449" s="30" t="s">
        <v>444</v>
      </c>
      <c r="AQ449" t="s">
        <v>444</v>
      </c>
      <c r="AR449" t="s">
        <v>444</v>
      </c>
      <c r="AS449" s="30" t="s">
        <v>444</v>
      </c>
      <c r="AT449" s="30" t="s">
        <v>444</v>
      </c>
      <c r="AU449" t="s">
        <v>444</v>
      </c>
      <c r="AV449" t="s">
        <v>444</v>
      </c>
    </row>
    <row r="450" spans="1:48" x14ac:dyDescent="0.25">
      <c r="A450" t="s">
        <v>2653</v>
      </c>
      <c r="B450" t="s">
        <v>2654</v>
      </c>
      <c r="C450" t="s">
        <v>8</v>
      </c>
      <c r="D450" t="s">
        <v>15</v>
      </c>
      <c r="E450" s="30" t="s">
        <v>538</v>
      </c>
      <c r="F450" s="30" t="s">
        <v>540</v>
      </c>
      <c r="G450" t="s">
        <v>545</v>
      </c>
      <c r="H450" t="s">
        <v>1453</v>
      </c>
      <c r="I450" s="30" t="s">
        <v>444</v>
      </c>
      <c r="J450" s="30" t="s">
        <v>444</v>
      </c>
      <c r="K450" t="s">
        <v>444</v>
      </c>
      <c r="L450" t="s">
        <v>444</v>
      </c>
      <c r="M450" s="30" t="s">
        <v>444</v>
      </c>
      <c r="N450" s="30" t="s">
        <v>444</v>
      </c>
      <c r="O450" t="s">
        <v>444</v>
      </c>
      <c r="P450" t="s">
        <v>444</v>
      </c>
      <c r="Q450" s="30" t="s">
        <v>444</v>
      </c>
      <c r="R450" s="30" t="s">
        <v>444</v>
      </c>
      <c r="S450" t="s">
        <v>444</v>
      </c>
      <c r="T450" t="s">
        <v>444</v>
      </c>
      <c r="U450" s="30" t="s">
        <v>444</v>
      </c>
      <c r="V450" s="30" t="s">
        <v>444</v>
      </c>
      <c r="W450" t="s">
        <v>444</v>
      </c>
      <c r="X450" t="s">
        <v>444</v>
      </c>
      <c r="Y450" s="30" t="s">
        <v>444</v>
      </c>
      <c r="Z450" s="30" t="s">
        <v>444</v>
      </c>
      <c r="AA450" t="s">
        <v>444</v>
      </c>
      <c r="AB450" t="s">
        <v>444</v>
      </c>
      <c r="AC450" s="30" t="s">
        <v>444</v>
      </c>
      <c r="AD450" s="30" t="s">
        <v>444</v>
      </c>
      <c r="AE450" t="s">
        <v>444</v>
      </c>
      <c r="AF450" t="s">
        <v>444</v>
      </c>
      <c r="AG450" s="30" t="s">
        <v>444</v>
      </c>
      <c r="AH450" s="30" t="s">
        <v>444</v>
      </c>
      <c r="AI450" t="s">
        <v>444</v>
      </c>
      <c r="AJ450" t="s">
        <v>444</v>
      </c>
      <c r="AK450" s="30" t="s">
        <v>444</v>
      </c>
      <c r="AL450" s="30" t="s">
        <v>444</v>
      </c>
      <c r="AM450" t="s">
        <v>444</v>
      </c>
      <c r="AN450" t="s">
        <v>444</v>
      </c>
      <c r="AO450" s="30" t="s">
        <v>444</v>
      </c>
      <c r="AP450" s="30" t="s">
        <v>444</v>
      </c>
      <c r="AQ450" t="s">
        <v>444</v>
      </c>
      <c r="AR450" t="s">
        <v>444</v>
      </c>
      <c r="AS450" s="30" t="s">
        <v>444</v>
      </c>
      <c r="AT450" s="30" t="s">
        <v>444</v>
      </c>
      <c r="AU450" t="s">
        <v>444</v>
      </c>
      <c r="AV450" t="s">
        <v>444</v>
      </c>
    </row>
    <row r="451" spans="1:48" x14ac:dyDescent="0.25">
      <c r="A451" t="s">
        <v>874</v>
      </c>
      <c r="B451" t="s">
        <v>2656</v>
      </c>
      <c r="C451" t="s">
        <v>8</v>
      </c>
      <c r="D451" t="s">
        <v>15</v>
      </c>
      <c r="E451" s="30" t="s">
        <v>538</v>
      </c>
      <c r="F451" s="30" t="s">
        <v>540</v>
      </c>
      <c r="G451" t="s">
        <v>545</v>
      </c>
      <c r="H451" t="s">
        <v>1453</v>
      </c>
      <c r="I451" s="30" t="s">
        <v>444</v>
      </c>
      <c r="J451" s="30" t="s">
        <v>444</v>
      </c>
      <c r="K451" t="s">
        <v>444</v>
      </c>
      <c r="L451" t="s">
        <v>444</v>
      </c>
      <c r="M451" s="30" t="s">
        <v>444</v>
      </c>
      <c r="N451" s="30" t="s">
        <v>444</v>
      </c>
      <c r="O451" t="s">
        <v>444</v>
      </c>
      <c r="P451" t="s">
        <v>444</v>
      </c>
      <c r="Q451" s="30" t="s">
        <v>444</v>
      </c>
      <c r="R451" s="30" t="s">
        <v>444</v>
      </c>
      <c r="S451" t="s">
        <v>444</v>
      </c>
      <c r="T451" t="s">
        <v>444</v>
      </c>
      <c r="U451" s="30" t="s">
        <v>444</v>
      </c>
      <c r="V451" s="30" t="s">
        <v>444</v>
      </c>
      <c r="W451" t="s">
        <v>444</v>
      </c>
      <c r="X451" t="s">
        <v>444</v>
      </c>
      <c r="Y451" s="30" t="s">
        <v>444</v>
      </c>
      <c r="Z451" s="30" t="s">
        <v>444</v>
      </c>
      <c r="AA451" t="s">
        <v>444</v>
      </c>
      <c r="AB451" t="s">
        <v>444</v>
      </c>
      <c r="AC451" s="30" t="s">
        <v>444</v>
      </c>
      <c r="AD451" s="30" t="s">
        <v>444</v>
      </c>
      <c r="AE451" t="s">
        <v>444</v>
      </c>
      <c r="AF451" t="s">
        <v>444</v>
      </c>
      <c r="AG451" s="30" t="s">
        <v>444</v>
      </c>
      <c r="AH451" s="30" t="s">
        <v>444</v>
      </c>
      <c r="AI451" t="s">
        <v>444</v>
      </c>
      <c r="AJ451" t="s">
        <v>444</v>
      </c>
      <c r="AK451" s="30" t="s">
        <v>444</v>
      </c>
      <c r="AL451" s="30" t="s">
        <v>444</v>
      </c>
      <c r="AM451" t="s">
        <v>444</v>
      </c>
      <c r="AN451" t="s">
        <v>444</v>
      </c>
      <c r="AO451" s="30" t="s">
        <v>444</v>
      </c>
      <c r="AP451" s="30" t="s">
        <v>444</v>
      </c>
      <c r="AQ451" t="s">
        <v>444</v>
      </c>
      <c r="AR451" t="s">
        <v>444</v>
      </c>
      <c r="AS451" s="30" t="s">
        <v>444</v>
      </c>
      <c r="AT451" s="30" t="s">
        <v>444</v>
      </c>
      <c r="AU451" t="s">
        <v>444</v>
      </c>
      <c r="AV451" t="s">
        <v>444</v>
      </c>
    </row>
    <row r="452" spans="1:48" x14ac:dyDescent="0.25">
      <c r="A452" t="s">
        <v>1070</v>
      </c>
      <c r="B452" t="s">
        <v>2657</v>
      </c>
      <c r="C452" t="s">
        <v>15</v>
      </c>
      <c r="D452" t="s">
        <v>15</v>
      </c>
      <c r="E452" s="30" t="s">
        <v>446</v>
      </c>
      <c r="F452" s="30" t="s">
        <v>483</v>
      </c>
      <c r="G452" t="s">
        <v>481</v>
      </c>
      <c r="H452" t="s">
        <v>494</v>
      </c>
      <c r="I452" s="30" t="s">
        <v>501</v>
      </c>
      <c r="J452" s="30" t="s">
        <v>504</v>
      </c>
      <c r="K452" t="s">
        <v>512</v>
      </c>
      <c r="L452" t="s">
        <v>1479</v>
      </c>
      <c r="M452" s="30" t="s">
        <v>1449</v>
      </c>
      <c r="N452" s="30" t="s">
        <v>2093</v>
      </c>
      <c r="O452" t="s">
        <v>1447</v>
      </c>
      <c r="P452" t="s">
        <v>1447</v>
      </c>
      <c r="Q452" s="30" t="s">
        <v>444</v>
      </c>
      <c r="R452" s="30" t="s">
        <v>444</v>
      </c>
      <c r="S452" t="s">
        <v>444</v>
      </c>
      <c r="T452" t="s">
        <v>444</v>
      </c>
      <c r="U452" s="30" t="s">
        <v>444</v>
      </c>
      <c r="V452" s="30" t="s">
        <v>444</v>
      </c>
      <c r="W452" t="s">
        <v>444</v>
      </c>
      <c r="X452" t="s">
        <v>444</v>
      </c>
      <c r="Y452" s="30" t="s">
        <v>444</v>
      </c>
      <c r="Z452" s="30" t="s">
        <v>444</v>
      </c>
      <c r="AA452" t="s">
        <v>444</v>
      </c>
      <c r="AB452" t="s">
        <v>444</v>
      </c>
      <c r="AC452" s="30" t="s">
        <v>444</v>
      </c>
      <c r="AD452" s="30" t="s">
        <v>444</v>
      </c>
      <c r="AE452" t="s">
        <v>444</v>
      </c>
      <c r="AF452" t="s">
        <v>444</v>
      </c>
      <c r="AG452" s="30" t="s">
        <v>444</v>
      </c>
      <c r="AH452" s="30" t="s">
        <v>444</v>
      </c>
      <c r="AI452" t="s">
        <v>444</v>
      </c>
      <c r="AJ452" t="s">
        <v>444</v>
      </c>
      <c r="AK452" s="30" t="s">
        <v>444</v>
      </c>
      <c r="AL452" s="30" t="s">
        <v>444</v>
      </c>
      <c r="AM452" t="s">
        <v>444</v>
      </c>
      <c r="AN452" t="s">
        <v>444</v>
      </c>
      <c r="AO452" s="30" t="s">
        <v>444</v>
      </c>
      <c r="AP452" s="30" t="s">
        <v>444</v>
      </c>
      <c r="AQ452" t="s">
        <v>444</v>
      </c>
      <c r="AR452" t="s">
        <v>444</v>
      </c>
      <c r="AS452" s="30" t="s">
        <v>444</v>
      </c>
      <c r="AT452" s="30" t="s">
        <v>444</v>
      </c>
      <c r="AU452" t="s">
        <v>444</v>
      </c>
      <c r="AV452" t="s">
        <v>444</v>
      </c>
    </row>
    <row r="453" spans="1:48" x14ac:dyDescent="0.25">
      <c r="A453" t="s">
        <v>2659</v>
      </c>
      <c r="B453" t="s">
        <v>2660</v>
      </c>
      <c r="C453" t="s">
        <v>8</v>
      </c>
      <c r="D453" t="s">
        <v>15</v>
      </c>
      <c r="E453" s="30" t="s">
        <v>538</v>
      </c>
      <c r="F453" s="30" t="s">
        <v>1453</v>
      </c>
      <c r="G453" t="s">
        <v>1454</v>
      </c>
      <c r="H453" t="s">
        <v>609</v>
      </c>
      <c r="I453" s="30" t="s">
        <v>444</v>
      </c>
      <c r="J453" s="30" t="s">
        <v>444</v>
      </c>
      <c r="K453" t="s">
        <v>444</v>
      </c>
      <c r="L453" t="s">
        <v>444</v>
      </c>
      <c r="M453" s="30" t="s">
        <v>444</v>
      </c>
      <c r="N453" s="30" t="s">
        <v>444</v>
      </c>
      <c r="O453" t="s">
        <v>444</v>
      </c>
      <c r="P453" t="s">
        <v>444</v>
      </c>
      <c r="Q453" s="30" t="s">
        <v>444</v>
      </c>
      <c r="R453" s="30" t="s">
        <v>444</v>
      </c>
      <c r="S453" t="s">
        <v>444</v>
      </c>
      <c r="T453" t="s">
        <v>444</v>
      </c>
      <c r="U453" s="30" t="s">
        <v>444</v>
      </c>
      <c r="V453" s="30" t="s">
        <v>444</v>
      </c>
      <c r="W453" t="s">
        <v>444</v>
      </c>
      <c r="X453" t="s">
        <v>444</v>
      </c>
      <c r="Y453" s="30" t="s">
        <v>444</v>
      </c>
      <c r="Z453" s="30" t="s">
        <v>444</v>
      </c>
      <c r="AA453" t="s">
        <v>444</v>
      </c>
      <c r="AB453" t="s">
        <v>444</v>
      </c>
      <c r="AC453" s="30" t="s">
        <v>444</v>
      </c>
      <c r="AD453" s="30" t="s">
        <v>444</v>
      </c>
      <c r="AE453" t="s">
        <v>444</v>
      </c>
      <c r="AF453" t="s">
        <v>444</v>
      </c>
      <c r="AG453" s="30" t="s">
        <v>444</v>
      </c>
      <c r="AH453" s="30" t="s">
        <v>444</v>
      </c>
      <c r="AI453" t="s">
        <v>444</v>
      </c>
      <c r="AJ453" t="s">
        <v>444</v>
      </c>
      <c r="AK453" s="30" t="s">
        <v>444</v>
      </c>
      <c r="AL453" s="30" t="s">
        <v>444</v>
      </c>
      <c r="AM453" t="s">
        <v>444</v>
      </c>
      <c r="AN453" t="s">
        <v>444</v>
      </c>
      <c r="AO453" s="30" t="s">
        <v>444</v>
      </c>
      <c r="AP453" s="30" t="s">
        <v>444</v>
      </c>
      <c r="AQ453" t="s">
        <v>444</v>
      </c>
      <c r="AR453" t="s">
        <v>444</v>
      </c>
      <c r="AS453" s="30" t="s">
        <v>444</v>
      </c>
      <c r="AT453" s="30" t="s">
        <v>444</v>
      </c>
      <c r="AU453" t="s">
        <v>444</v>
      </c>
      <c r="AV453" t="s">
        <v>444</v>
      </c>
    </row>
    <row r="454" spans="1:48" x14ac:dyDescent="0.25">
      <c r="A454" t="s">
        <v>889</v>
      </c>
      <c r="B454" t="s">
        <v>2662</v>
      </c>
      <c r="C454" t="s">
        <v>8</v>
      </c>
      <c r="D454" t="s">
        <v>15</v>
      </c>
      <c r="E454" s="30" t="s">
        <v>538</v>
      </c>
      <c r="F454" s="30" t="s">
        <v>540</v>
      </c>
      <c r="G454" t="s">
        <v>545</v>
      </c>
      <c r="H454" t="s">
        <v>1453</v>
      </c>
      <c r="I454" s="30" t="s">
        <v>444</v>
      </c>
      <c r="J454" s="30" t="s">
        <v>444</v>
      </c>
      <c r="K454" t="s">
        <v>444</v>
      </c>
      <c r="L454" t="s">
        <v>444</v>
      </c>
      <c r="M454" s="30" t="s">
        <v>444</v>
      </c>
      <c r="N454" s="30" t="s">
        <v>444</v>
      </c>
      <c r="O454" t="s">
        <v>444</v>
      </c>
      <c r="P454" t="s">
        <v>444</v>
      </c>
      <c r="Q454" s="30" t="s">
        <v>444</v>
      </c>
      <c r="R454" s="30" t="s">
        <v>444</v>
      </c>
      <c r="S454" t="s">
        <v>444</v>
      </c>
      <c r="T454" t="s">
        <v>444</v>
      </c>
      <c r="U454" s="30" t="s">
        <v>444</v>
      </c>
      <c r="V454" s="30" t="s">
        <v>444</v>
      </c>
      <c r="W454" t="s">
        <v>444</v>
      </c>
      <c r="X454" t="s">
        <v>444</v>
      </c>
      <c r="Y454" s="30" t="s">
        <v>444</v>
      </c>
      <c r="Z454" s="30" t="s">
        <v>444</v>
      </c>
      <c r="AA454" t="s">
        <v>444</v>
      </c>
      <c r="AB454" t="s">
        <v>444</v>
      </c>
      <c r="AC454" s="30" t="s">
        <v>444</v>
      </c>
      <c r="AD454" s="30" t="s">
        <v>444</v>
      </c>
      <c r="AE454" t="s">
        <v>444</v>
      </c>
      <c r="AF454" t="s">
        <v>444</v>
      </c>
      <c r="AG454" s="30" t="s">
        <v>444</v>
      </c>
      <c r="AH454" s="30" t="s">
        <v>444</v>
      </c>
      <c r="AI454" t="s">
        <v>444</v>
      </c>
      <c r="AJ454" t="s">
        <v>444</v>
      </c>
      <c r="AK454" s="30" t="s">
        <v>444</v>
      </c>
      <c r="AL454" s="30" t="s">
        <v>444</v>
      </c>
      <c r="AM454" t="s">
        <v>444</v>
      </c>
      <c r="AN454" t="s">
        <v>444</v>
      </c>
      <c r="AO454" s="30" t="s">
        <v>444</v>
      </c>
      <c r="AP454" s="30" t="s">
        <v>444</v>
      </c>
      <c r="AQ454" t="s">
        <v>444</v>
      </c>
      <c r="AR454" t="s">
        <v>444</v>
      </c>
      <c r="AS454" s="30" t="s">
        <v>444</v>
      </c>
      <c r="AT454" s="30" t="s">
        <v>444</v>
      </c>
      <c r="AU454" t="s">
        <v>444</v>
      </c>
      <c r="AV454" t="s">
        <v>444</v>
      </c>
    </row>
    <row r="455" spans="1:48" x14ac:dyDescent="0.25">
      <c r="A455" t="s">
        <v>875</v>
      </c>
      <c r="B455" t="s">
        <v>2663</v>
      </c>
      <c r="C455" t="s">
        <v>8</v>
      </c>
      <c r="D455" t="s">
        <v>15</v>
      </c>
      <c r="E455" s="30" t="s">
        <v>571</v>
      </c>
      <c r="F455" s="30" t="s">
        <v>572</v>
      </c>
      <c r="G455" t="s">
        <v>444</v>
      </c>
      <c r="H455" t="s">
        <v>444</v>
      </c>
      <c r="I455" s="30" t="s">
        <v>444</v>
      </c>
      <c r="J455" s="30" t="s">
        <v>444</v>
      </c>
      <c r="K455" t="s">
        <v>444</v>
      </c>
      <c r="L455" t="s">
        <v>444</v>
      </c>
      <c r="M455" s="30" t="s">
        <v>444</v>
      </c>
      <c r="N455" s="30" t="s">
        <v>444</v>
      </c>
      <c r="O455" t="s">
        <v>444</v>
      </c>
      <c r="P455" t="s">
        <v>444</v>
      </c>
      <c r="Q455" s="30" t="s">
        <v>444</v>
      </c>
      <c r="R455" s="30" t="s">
        <v>444</v>
      </c>
      <c r="S455" t="s">
        <v>444</v>
      </c>
      <c r="T455" t="s">
        <v>444</v>
      </c>
      <c r="U455" s="30" t="s">
        <v>444</v>
      </c>
      <c r="V455" s="30" t="s">
        <v>444</v>
      </c>
      <c r="W455" t="s">
        <v>444</v>
      </c>
      <c r="X455" t="s">
        <v>444</v>
      </c>
      <c r="Y455" s="30" t="s">
        <v>444</v>
      </c>
      <c r="Z455" s="30" t="s">
        <v>444</v>
      </c>
      <c r="AA455" t="s">
        <v>444</v>
      </c>
      <c r="AB455" t="s">
        <v>444</v>
      </c>
      <c r="AC455" s="30" t="s">
        <v>444</v>
      </c>
      <c r="AD455" s="30" t="s">
        <v>444</v>
      </c>
      <c r="AE455" t="s">
        <v>444</v>
      </c>
      <c r="AF455" t="s">
        <v>444</v>
      </c>
      <c r="AG455" s="30" t="s">
        <v>444</v>
      </c>
      <c r="AH455" s="30" t="s">
        <v>444</v>
      </c>
      <c r="AI455" t="s">
        <v>444</v>
      </c>
      <c r="AJ455" t="s">
        <v>444</v>
      </c>
      <c r="AK455" s="30" t="s">
        <v>444</v>
      </c>
      <c r="AL455" s="30" t="s">
        <v>444</v>
      </c>
      <c r="AM455" t="s">
        <v>444</v>
      </c>
      <c r="AN455" t="s">
        <v>444</v>
      </c>
      <c r="AO455" s="30" t="s">
        <v>444</v>
      </c>
      <c r="AP455" s="30" t="s">
        <v>444</v>
      </c>
      <c r="AQ455" t="s">
        <v>444</v>
      </c>
      <c r="AR455" t="s">
        <v>444</v>
      </c>
      <c r="AS455" s="30" t="s">
        <v>444</v>
      </c>
      <c r="AT455" s="30" t="s">
        <v>444</v>
      </c>
      <c r="AU455" t="s">
        <v>444</v>
      </c>
      <c r="AV455" t="s">
        <v>444</v>
      </c>
    </row>
    <row r="456" spans="1:48" x14ac:dyDescent="0.25">
      <c r="A456" t="s">
        <v>2599</v>
      </c>
      <c r="B456" t="s">
        <v>2664</v>
      </c>
      <c r="C456" t="s">
        <v>8</v>
      </c>
      <c r="D456" t="s">
        <v>15</v>
      </c>
      <c r="E456" s="30" t="s">
        <v>446</v>
      </c>
      <c r="F456" s="30" t="s">
        <v>475</v>
      </c>
      <c r="G456" t="s">
        <v>481</v>
      </c>
      <c r="H456" t="s">
        <v>1423</v>
      </c>
      <c r="I456" s="30" t="s">
        <v>1424</v>
      </c>
      <c r="J456" s="30" t="s">
        <v>1425</v>
      </c>
      <c r="K456" t="s">
        <v>479</v>
      </c>
      <c r="L456" t="s">
        <v>1399</v>
      </c>
      <c r="M456" s="30" t="s">
        <v>444</v>
      </c>
      <c r="N456" s="30" t="s">
        <v>444</v>
      </c>
      <c r="O456" t="s">
        <v>444</v>
      </c>
      <c r="P456" t="s">
        <v>444</v>
      </c>
      <c r="Q456" s="30" t="s">
        <v>444</v>
      </c>
      <c r="R456" s="30" t="s">
        <v>444</v>
      </c>
      <c r="S456" t="s">
        <v>444</v>
      </c>
      <c r="T456" t="s">
        <v>444</v>
      </c>
      <c r="U456" s="30" t="s">
        <v>444</v>
      </c>
      <c r="V456" s="30" t="s">
        <v>444</v>
      </c>
      <c r="W456" t="s">
        <v>444</v>
      </c>
      <c r="X456" t="s">
        <v>444</v>
      </c>
      <c r="Y456" s="30" t="s">
        <v>444</v>
      </c>
      <c r="Z456" s="30" t="s">
        <v>444</v>
      </c>
      <c r="AA456" t="s">
        <v>444</v>
      </c>
      <c r="AB456" t="s">
        <v>444</v>
      </c>
      <c r="AC456" s="30" t="s">
        <v>444</v>
      </c>
      <c r="AD456" s="30" t="s">
        <v>444</v>
      </c>
      <c r="AE456" t="s">
        <v>444</v>
      </c>
      <c r="AF456" t="s">
        <v>444</v>
      </c>
      <c r="AG456" s="30" t="s">
        <v>444</v>
      </c>
      <c r="AH456" s="30" t="s">
        <v>444</v>
      </c>
      <c r="AI456" t="s">
        <v>444</v>
      </c>
      <c r="AJ456" t="s">
        <v>444</v>
      </c>
      <c r="AK456" s="30" t="s">
        <v>444</v>
      </c>
      <c r="AL456" s="30" t="s">
        <v>444</v>
      </c>
      <c r="AM456" t="s">
        <v>444</v>
      </c>
      <c r="AN456" t="s">
        <v>444</v>
      </c>
      <c r="AO456" s="30" t="s">
        <v>444</v>
      </c>
      <c r="AP456" s="30" t="s">
        <v>444</v>
      </c>
      <c r="AQ456" t="s">
        <v>444</v>
      </c>
      <c r="AR456" t="s">
        <v>444</v>
      </c>
      <c r="AS456" s="30" t="s">
        <v>444</v>
      </c>
      <c r="AT456" s="30" t="s">
        <v>444</v>
      </c>
      <c r="AU456" t="s">
        <v>444</v>
      </c>
      <c r="AV456" t="s">
        <v>444</v>
      </c>
    </row>
    <row r="457" spans="1:48" x14ac:dyDescent="0.25">
      <c r="A457" t="s">
        <v>2602</v>
      </c>
      <c r="B457" t="s">
        <v>2665</v>
      </c>
      <c r="C457" t="s">
        <v>8</v>
      </c>
      <c r="D457" t="s">
        <v>15</v>
      </c>
      <c r="E457" s="30" t="s">
        <v>526</v>
      </c>
      <c r="F457" s="30" t="s">
        <v>569</v>
      </c>
      <c r="G457" t="s">
        <v>587</v>
      </c>
      <c r="H457" t="s">
        <v>609</v>
      </c>
      <c r="I457" s="30" t="s">
        <v>444</v>
      </c>
      <c r="J457" s="30" t="s">
        <v>444</v>
      </c>
      <c r="K457" t="s">
        <v>444</v>
      </c>
      <c r="L457" t="s">
        <v>444</v>
      </c>
      <c r="M457" s="30" t="s">
        <v>444</v>
      </c>
      <c r="N457" s="30" t="s">
        <v>444</v>
      </c>
      <c r="O457" t="s">
        <v>444</v>
      </c>
      <c r="P457" t="s">
        <v>444</v>
      </c>
      <c r="Q457" s="30" t="s">
        <v>444</v>
      </c>
      <c r="R457" s="30" t="s">
        <v>444</v>
      </c>
      <c r="S457" t="s">
        <v>444</v>
      </c>
      <c r="T457" t="s">
        <v>444</v>
      </c>
      <c r="U457" s="30" t="s">
        <v>444</v>
      </c>
      <c r="V457" s="30" t="s">
        <v>444</v>
      </c>
      <c r="W457" t="s">
        <v>444</v>
      </c>
      <c r="X457" t="s">
        <v>444</v>
      </c>
      <c r="Y457" s="30" t="s">
        <v>444</v>
      </c>
      <c r="Z457" s="30" t="s">
        <v>444</v>
      </c>
      <c r="AA457" t="s">
        <v>444</v>
      </c>
      <c r="AB457" t="s">
        <v>444</v>
      </c>
      <c r="AC457" s="30" t="s">
        <v>444</v>
      </c>
      <c r="AD457" s="30" t="s">
        <v>444</v>
      </c>
      <c r="AE457" t="s">
        <v>444</v>
      </c>
      <c r="AF457" t="s">
        <v>444</v>
      </c>
      <c r="AG457" s="30" t="s">
        <v>444</v>
      </c>
      <c r="AH457" s="30" t="s">
        <v>444</v>
      </c>
      <c r="AI457" t="s">
        <v>444</v>
      </c>
      <c r="AJ457" t="s">
        <v>444</v>
      </c>
      <c r="AK457" s="30" t="s">
        <v>444</v>
      </c>
      <c r="AL457" s="30" t="s">
        <v>444</v>
      </c>
      <c r="AM457" t="s">
        <v>444</v>
      </c>
      <c r="AN457" t="s">
        <v>444</v>
      </c>
      <c r="AO457" s="30" t="s">
        <v>444</v>
      </c>
      <c r="AP457" s="30" t="s">
        <v>444</v>
      </c>
      <c r="AQ457" t="s">
        <v>444</v>
      </c>
      <c r="AR457" t="s">
        <v>444</v>
      </c>
      <c r="AS457" s="30" t="s">
        <v>444</v>
      </c>
      <c r="AT457" s="30" t="s">
        <v>444</v>
      </c>
      <c r="AU457" t="s">
        <v>444</v>
      </c>
      <c r="AV457" t="s">
        <v>444</v>
      </c>
    </row>
    <row r="458" spans="1:48" x14ac:dyDescent="0.25">
      <c r="A458" t="s">
        <v>2550</v>
      </c>
      <c r="B458" t="s">
        <v>2671</v>
      </c>
      <c r="C458" t="s">
        <v>8</v>
      </c>
      <c r="D458" t="s">
        <v>15</v>
      </c>
      <c r="E458" s="30" t="s">
        <v>446</v>
      </c>
      <c r="F458" s="30" t="s">
        <v>475</v>
      </c>
      <c r="G458" t="s">
        <v>481</v>
      </c>
      <c r="H458" t="s">
        <v>1423</v>
      </c>
      <c r="I458" s="30" t="s">
        <v>1424</v>
      </c>
      <c r="J458" s="30" t="s">
        <v>1425</v>
      </c>
      <c r="K458" t="s">
        <v>479</v>
      </c>
      <c r="L458" t="s">
        <v>1399</v>
      </c>
      <c r="M458" s="30" t="s">
        <v>444</v>
      </c>
      <c r="N458" s="30" t="s">
        <v>444</v>
      </c>
      <c r="O458" t="s">
        <v>444</v>
      </c>
      <c r="P458" t="s">
        <v>444</v>
      </c>
      <c r="Q458" s="30" t="s">
        <v>444</v>
      </c>
      <c r="R458" s="30" t="s">
        <v>444</v>
      </c>
      <c r="S458" t="s">
        <v>444</v>
      </c>
      <c r="T458" t="s">
        <v>444</v>
      </c>
      <c r="U458" s="30" t="s">
        <v>444</v>
      </c>
      <c r="V458" s="30" t="s">
        <v>444</v>
      </c>
      <c r="W458" t="s">
        <v>444</v>
      </c>
      <c r="X458" t="s">
        <v>444</v>
      </c>
      <c r="Y458" s="30" t="s">
        <v>444</v>
      </c>
      <c r="Z458" s="30" t="s">
        <v>444</v>
      </c>
      <c r="AA458" t="s">
        <v>444</v>
      </c>
      <c r="AB458" t="s">
        <v>444</v>
      </c>
      <c r="AC458" s="30" t="s">
        <v>444</v>
      </c>
      <c r="AD458" s="30" t="s">
        <v>444</v>
      </c>
      <c r="AE458" t="s">
        <v>444</v>
      </c>
      <c r="AF458" t="s">
        <v>444</v>
      </c>
      <c r="AG458" s="30" t="s">
        <v>444</v>
      </c>
      <c r="AH458" s="30" t="s">
        <v>444</v>
      </c>
      <c r="AI458" t="s">
        <v>444</v>
      </c>
      <c r="AJ458" t="s">
        <v>444</v>
      </c>
      <c r="AK458" s="30" t="s">
        <v>444</v>
      </c>
      <c r="AL458" s="30" t="s">
        <v>444</v>
      </c>
      <c r="AM458" t="s">
        <v>444</v>
      </c>
      <c r="AN458" t="s">
        <v>444</v>
      </c>
      <c r="AO458" s="30" t="s">
        <v>444</v>
      </c>
      <c r="AP458" s="30" t="s">
        <v>444</v>
      </c>
      <c r="AQ458" t="s">
        <v>444</v>
      </c>
      <c r="AR458" t="s">
        <v>444</v>
      </c>
      <c r="AS458" s="30" t="s">
        <v>444</v>
      </c>
      <c r="AT458" s="30" t="s">
        <v>444</v>
      </c>
      <c r="AU458" t="s">
        <v>444</v>
      </c>
      <c r="AV458" t="s">
        <v>444</v>
      </c>
    </row>
    <row r="459" spans="1:48" x14ac:dyDescent="0.25">
      <c r="A459" t="s">
        <v>2570</v>
      </c>
      <c r="B459" t="s">
        <v>2672</v>
      </c>
      <c r="C459" t="s">
        <v>8</v>
      </c>
      <c r="D459" t="s">
        <v>15</v>
      </c>
      <c r="E459" s="30" t="s">
        <v>1416</v>
      </c>
      <c r="F459" s="30" t="s">
        <v>2143</v>
      </c>
      <c r="G459" t="s">
        <v>484</v>
      </c>
      <c r="H459" t="s">
        <v>480</v>
      </c>
      <c r="I459" s="30" t="s">
        <v>444</v>
      </c>
      <c r="J459" s="30" t="s">
        <v>444</v>
      </c>
      <c r="K459" t="s">
        <v>444</v>
      </c>
      <c r="L459" t="s">
        <v>444</v>
      </c>
      <c r="M459" s="30" t="s">
        <v>444</v>
      </c>
      <c r="N459" s="30" t="s">
        <v>444</v>
      </c>
      <c r="O459" t="s">
        <v>444</v>
      </c>
      <c r="P459" t="s">
        <v>444</v>
      </c>
      <c r="Q459" s="30" t="s">
        <v>444</v>
      </c>
      <c r="R459" s="30" t="s">
        <v>444</v>
      </c>
      <c r="S459" t="s">
        <v>444</v>
      </c>
      <c r="T459" t="s">
        <v>444</v>
      </c>
      <c r="U459" s="30" t="s">
        <v>444</v>
      </c>
      <c r="V459" s="30" t="s">
        <v>444</v>
      </c>
      <c r="W459" t="s">
        <v>444</v>
      </c>
      <c r="X459" t="s">
        <v>444</v>
      </c>
      <c r="Y459" s="30" t="s">
        <v>444</v>
      </c>
      <c r="Z459" s="30" t="s">
        <v>444</v>
      </c>
      <c r="AA459" t="s">
        <v>444</v>
      </c>
      <c r="AB459" t="s">
        <v>444</v>
      </c>
      <c r="AC459" s="30" t="s">
        <v>444</v>
      </c>
      <c r="AD459" s="30" t="s">
        <v>444</v>
      </c>
      <c r="AE459" t="s">
        <v>444</v>
      </c>
      <c r="AF459" t="s">
        <v>444</v>
      </c>
      <c r="AG459" s="30" t="s">
        <v>444</v>
      </c>
      <c r="AH459" s="30" t="s">
        <v>444</v>
      </c>
      <c r="AI459" t="s">
        <v>444</v>
      </c>
      <c r="AJ459" t="s">
        <v>444</v>
      </c>
      <c r="AK459" s="30" t="s">
        <v>444</v>
      </c>
      <c r="AL459" s="30" t="s">
        <v>444</v>
      </c>
      <c r="AM459" t="s">
        <v>444</v>
      </c>
      <c r="AN459" t="s">
        <v>444</v>
      </c>
      <c r="AO459" s="30" t="s">
        <v>444</v>
      </c>
      <c r="AP459" s="30" t="s">
        <v>444</v>
      </c>
      <c r="AQ459" t="s">
        <v>444</v>
      </c>
      <c r="AR459" t="s">
        <v>444</v>
      </c>
      <c r="AS459" s="30" t="s">
        <v>444</v>
      </c>
      <c r="AT459" s="30" t="s">
        <v>444</v>
      </c>
      <c r="AU459" t="s">
        <v>444</v>
      </c>
      <c r="AV459" t="s">
        <v>444</v>
      </c>
    </row>
    <row r="460" spans="1:48" x14ac:dyDescent="0.25">
      <c r="A460" t="s">
        <v>2568</v>
      </c>
      <c r="B460" t="s">
        <v>2673</v>
      </c>
      <c r="C460" t="s">
        <v>8</v>
      </c>
      <c r="D460" t="s">
        <v>15</v>
      </c>
      <c r="E460" s="30" t="s">
        <v>490</v>
      </c>
      <c r="F460" s="30" t="s">
        <v>493</v>
      </c>
      <c r="G460" t="s">
        <v>498</v>
      </c>
      <c r="H460" t="s">
        <v>498</v>
      </c>
      <c r="I460" s="30" t="s">
        <v>500</v>
      </c>
      <c r="J460" s="30" t="s">
        <v>500</v>
      </c>
      <c r="K460" t="s">
        <v>507</v>
      </c>
      <c r="L460" t="s">
        <v>1404</v>
      </c>
      <c r="M460" s="30" t="s">
        <v>444</v>
      </c>
      <c r="N460" s="30" t="s">
        <v>444</v>
      </c>
      <c r="O460" t="s">
        <v>444</v>
      </c>
      <c r="P460" t="s">
        <v>444</v>
      </c>
      <c r="Q460" s="30" t="s">
        <v>444</v>
      </c>
      <c r="R460" s="30" t="s">
        <v>444</v>
      </c>
      <c r="S460" t="s">
        <v>444</v>
      </c>
      <c r="T460" t="s">
        <v>444</v>
      </c>
      <c r="U460" s="30" t="s">
        <v>444</v>
      </c>
      <c r="V460" s="30" t="s">
        <v>444</v>
      </c>
      <c r="W460" t="s">
        <v>444</v>
      </c>
      <c r="X460" t="s">
        <v>444</v>
      </c>
      <c r="Y460" s="30" t="s">
        <v>444</v>
      </c>
      <c r="Z460" s="30" t="s">
        <v>444</v>
      </c>
      <c r="AA460" t="s">
        <v>444</v>
      </c>
      <c r="AB460" t="s">
        <v>444</v>
      </c>
      <c r="AC460" s="30" t="s">
        <v>444</v>
      </c>
      <c r="AD460" s="30" t="s">
        <v>444</v>
      </c>
      <c r="AE460" t="s">
        <v>444</v>
      </c>
      <c r="AF460" t="s">
        <v>444</v>
      </c>
      <c r="AG460" s="30" t="s">
        <v>444</v>
      </c>
      <c r="AH460" s="30" t="s">
        <v>444</v>
      </c>
      <c r="AI460" t="s">
        <v>444</v>
      </c>
      <c r="AJ460" t="s">
        <v>444</v>
      </c>
      <c r="AK460" s="30" t="s">
        <v>444</v>
      </c>
      <c r="AL460" s="30" t="s">
        <v>444</v>
      </c>
      <c r="AM460" t="s">
        <v>444</v>
      </c>
      <c r="AN460" t="s">
        <v>444</v>
      </c>
      <c r="AO460" s="30" t="s">
        <v>444</v>
      </c>
      <c r="AP460" s="30" t="s">
        <v>444</v>
      </c>
      <c r="AQ460" t="s">
        <v>444</v>
      </c>
      <c r="AR460" t="s">
        <v>444</v>
      </c>
      <c r="AS460" s="30" t="s">
        <v>444</v>
      </c>
      <c r="AT460" s="30" t="s">
        <v>444</v>
      </c>
      <c r="AU460" t="s">
        <v>444</v>
      </c>
      <c r="AV460" t="s">
        <v>444</v>
      </c>
    </row>
    <row r="461" spans="1:48" x14ac:dyDescent="0.25">
      <c r="A461" t="s">
        <v>2566</v>
      </c>
      <c r="B461" t="s">
        <v>2674</v>
      </c>
      <c r="C461" t="s">
        <v>15</v>
      </c>
      <c r="D461" t="s">
        <v>15</v>
      </c>
      <c r="E461" s="30" t="s">
        <v>526</v>
      </c>
      <c r="F461" s="30" t="s">
        <v>569</v>
      </c>
      <c r="G461" t="s">
        <v>1454</v>
      </c>
      <c r="H461" t="s">
        <v>1455</v>
      </c>
      <c r="I461" s="30" t="s">
        <v>444</v>
      </c>
      <c r="J461" s="30" t="s">
        <v>444</v>
      </c>
      <c r="K461" t="s">
        <v>444</v>
      </c>
      <c r="L461" t="s">
        <v>444</v>
      </c>
      <c r="M461" s="30" t="s">
        <v>444</v>
      </c>
      <c r="N461" s="30" t="s">
        <v>444</v>
      </c>
      <c r="O461" t="s">
        <v>444</v>
      </c>
      <c r="P461" t="s">
        <v>444</v>
      </c>
      <c r="Q461" s="30" t="s">
        <v>444</v>
      </c>
      <c r="R461" s="30" t="s">
        <v>444</v>
      </c>
      <c r="S461" t="s">
        <v>444</v>
      </c>
      <c r="T461" t="s">
        <v>444</v>
      </c>
      <c r="U461" s="30" t="s">
        <v>444</v>
      </c>
      <c r="V461" s="30" t="s">
        <v>444</v>
      </c>
      <c r="W461" t="s">
        <v>444</v>
      </c>
      <c r="X461" t="s">
        <v>444</v>
      </c>
      <c r="Y461" s="30" t="s">
        <v>444</v>
      </c>
      <c r="Z461" s="30" t="s">
        <v>444</v>
      </c>
      <c r="AA461" t="s">
        <v>444</v>
      </c>
      <c r="AB461" t="s">
        <v>444</v>
      </c>
      <c r="AC461" s="30" t="s">
        <v>444</v>
      </c>
      <c r="AD461" s="30" t="s">
        <v>444</v>
      </c>
      <c r="AE461" t="s">
        <v>444</v>
      </c>
      <c r="AF461" t="s">
        <v>444</v>
      </c>
      <c r="AG461" s="30" t="s">
        <v>444</v>
      </c>
      <c r="AH461" s="30" t="s">
        <v>444</v>
      </c>
      <c r="AI461" t="s">
        <v>444</v>
      </c>
      <c r="AJ461" t="s">
        <v>444</v>
      </c>
      <c r="AK461" s="30" t="s">
        <v>444</v>
      </c>
      <c r="AL461" s="30" t="s">
        <v>444</v>
      </c>
      <c r="AM461" t="s">
        <v>444</v>
      </c>
      <c r="AN461" t="s">
        <v>444</v>
      </c>
      <c r="AO461" s="30" t="s">
        <v>444</v>
      </c>
      <c r="AP461" s="30" t="s">
        <v>444</v>
      </c>
      <c r="AQ461" t="s">
        <v>444</v>
      </c>
      <c r="AR461" t="s">
        <v>444</v>
      </c>
      <c r="AS461" s="30" t="s">
        <v>444</v>
      </c>
      <c r="AT461" s="30" t="s">
        <v>444</v>
      </c>
      <c r="AU461" t="s">
        <v>444</v>
      </c>
      <c r="AV461" t="s">
        <v>444</v>
      </c>
    </row>
    <row r="462" spans="1:48" x14ac:dyDescent="0.25">
      <c r="A462" t="s">
        <v>2548</v>
      </c>
      <c r="B462" t="s">
        <v>2675</v>
      </c>
      <c r="C462" t="s">
        <v>8</v>
      </c>
      <c r="D462" t="s">
        <v>15</v>
      </c>
      <c r="E462" s="30" t="s">
        <v>446</v>
      </c>
      <c r="F462" s="30" t="s">
        <v>475</v>
      </c>
      <c r="G462" t="s">
        <v>481</v>
      </c>
      <c r="H462" t="s">
        <v>1423</v>
      </c>
      <c r="I462" s="30" t="s">
        <v>1424</v>
      </c>
      <c r="J462" s="30" t="s">
        <v>1425</v>
      </c>
      <c r="K462" t="s">
        <v>479</v>
      </c>
      <c r="L462" t="s">
        <v>1399</v>
      </c>
      <c r="M462" s="30" t="s">
        <v>444</v>
      </c>
      <c r="N462" s="30" t="s">
        <v>444</v>
      </c>
      <c r="O462" t="s">
        <v>444</v>
      </c>
      <c r="P462" t="s">
        <v>444</v>
      </c>
      <c r="Q462" s="30" t="s">
        <v>444</v>
      </c>
      <c r="R462" s="30" t="s">
        <v>444</v>
      </c>
      <c r="S462" t="s">
        <v>444</v>
      </c>
      <c r="T462" t="s">
        <v>444</v>
      </c>
      <c r="U462" s="30" t="s">
        <v>444</v>
      </c>
      <c r="V462" s="30" t="s">
        <v>444</v>
      </c>
      <c r="W462" t="s">
        <v>444</v>
      </c>
      <c r="X462" t="s">
        <v>444</v>
      </c>
      <c r="Y462" s="30" t="s">
        <v>444</v>
      </c>
      <c r="Z462" s="30" t="s">
        <v>444</v>
      </c>
      <c r="AA462" t="s">
        <v>444</v>
      </c>
      <c r="AB462" t="s">
        <v>444</v>
      </c>
      <c r="AC462" s="30" t="s">
        <v>444</v>
      </c>
      <c r="AD462" s="30" t="s">
        <v>444</v>
      </c>
      <c r="AE462" t="s">
        <v>444</v>
      </c>
      <c r="AF462" t="s">
        <v>444</v>
      </c>
      <c r="AG462" s="30" t="s">
        <v>444</v>
      </c>
      <c r="AH462" s="30" t="s">
        <v>444</v>
      </c>
      <c r="AI462" t="s">
        <v>444</v>
      </c>
      <c r="AJ462" t="s">
        <v>444</v>
      </c>
      <c r="AK462" s="30" t="s">
        <v>444</v>
      </c>
      <c r="AL462" s="30" t="s">
        <v>444</v>
      </c>
      <c r="AM462" t="s">
        <v>444</v>
      </c>
      <c r="AN462" t="s">
        <v>444</v>
      </c>
      <c r="AO462" s="30" t="s">
        <v>444</v>
      </c>
      <c r="AP462" s="30" t="s">
        <v>444</v>
      </c>
      <c r="AQ462" t="s">
        <v>444</v>
      </c>
      <c r="AR462" t="s">
        <v>444</v>
      </c>
      <c r="AS462" s="30" t="s">
        <v>444</v>
      </c>
      <c r="AT462" s="30" t="s">
        <v>444</v>
      </c>
      <c r="AU462" t="s">
        <v>444</v>
      </c>
      <c r="AV462" t="s">
        <v>444</v>
      </c>
    </row>
    <row r="463" spans="1:48" x14ac:dyDescent="0.25">
      <c r="A463" t="s">
        <v>2555</v>
      </c>
      <c r="B463" t="s">
        <v>2676</v>
      </c>
      <c r="C463" t="s">
        <v>15</v>
      </c>
      <c r="D463" t="s">
        <v>15</v>
      </c>
      <c r="E463" s="30" t="s">
        <v>446</v>
      </c>
      <c r="F463" s="30" t="s">
        <v>475</v>
      </c>
      <c r="G463" t="s">
        <v>481</v>
      </c>
      <c r="H463" t="s">
        <v>494</v>
      </c>
      <c r="I463" s="30" t="s">
        <v>502</v>
      </c>
      <c r="J463" s="30" t="s">
        <v>248</v>
      </c>
      <c r="K463" t="s">
        <v>479</v>
      </c>
      <c r="L463" t="s">
        <v>1399</v>
      </c>
      <c r="M463" s="30" t="s">
        <v>444</v>
      </c>
      <c r="N463" s="30" t="s">
        <v>444</v>
      </c>
      <c r="O463" t="s">
        <v>444</v>
      </c>
      <c r="P463" t="s">
        <v>444</v>
      </c>
      <c r="Q463" s="30" t="s">
        <v>444</v>
      </c>
      <c r="R463" s="30" t="s">
        <v>444</v>
      </c>
      <c r="S463" t="s">
        <v>444</v>
      </c>
      <c r="T463" t="s">
        <v>444</v>
      </c>
      <c r="U463" s="30" t="s">
        <v>444</v>
      </c>
      <c r="V463" s="30" t="s">
        <v>444</v>
      </c>
      <c r="W463" t="s">
        <v>444</v>
      </c>
      <c r="X463" t="s">
        <v>444</v>
      </c>
      <c r="Y463" s="30" t="s">
        <v>444</v>
      </c>
      <c r="Z463" s="30" t="s">
        <v>444</v>
      </c>
      <c r="AA463" t="s">
        <v>444</v>
      </c>
      <c r="AB463" t="s">
        <v>444</v>
      </c>
      <c r="AC463" s="30" t="s">
        <v>444</v>
      </c>
      <c r="AD463" s="30" t="s">
        <v>444</v>
      </c>
      <c r="AE463" t="s">
        <v>444</v>
      </c>
      <c r="AF463" t="s">
        <v>444</v>
      </c>
      <c r="AG463" s="30" t="s">
        <v>444</v>
      </c>
      <c r="AH463" s="30" t="s">
        <v>444</v>
      </c>
      <c r="AI463" t="s">
        <v>444</v>
      </c>
      <c r="AJ463" t="s">
        <v>444</v>
      </c>
      <c r="AK463" s="30" t="s">
        <v>444</v>
      </c>
      <c r="AL463" s="30" t="s">
        <v>444</v>
      </c>
      <c r="AM463" t="s">
        <v>444</v>
      </c>
      <c r="AN463" t="s">
        <v>444</v>
      </c>
      <c r="AO463" s="30" t="s">
        <v>444</v>
      </c>
      <c r="AP463" s="30" t="s">
        <v>444</v>
      </c>
      <c r="AQ463" t="s">
        <v>444</v>
      </c>
      <c r="AR463" t="s">
        <v>444</v>
      </c>
      <c r="AS463" s="30" t="s">
        <v>444</v>
      </c>
      <c r="AT463" s="30" t="s">
        <v>444</v>
      </c>
      <c r="AU463" t="s">
        <v>444</v>
      </c>
      <c r="AV463" t="s">
        <v>444</v>
      </c>
    </row>
    <row r="464" spans="1:48" x14ac:dyDescent="0.25">
      <c r="A464" t="s">
        <v>2558</v>
      </c>
      <c r="B464" t="s">
        <v>2677</v>
      </c>
      <c r="C464" t="s">
        <v>15</v>
      </c>
      <c r="D464" t="s">
        <v>15</v>
      </c>
      <c r="E464" s="30" t="s">
        <v>446</v>
      </c>
      <c r="F464" s="30" t="s">
        <v>475</v>
      </c>
      <c r="G464" t="s">
        <v>481</v>
      </c>
      <c r="H464" t="s">
        <v>494</v>
      </c>
      <c r="I464" s="30" t="s">
        <v>502</v>
      </c>
      <c r="J464" s="30" t="s">
        <v>248</v>
      </c>
      <c r="K464" t="s">
        <v>479</v>
      </c>
      <c r="L464" t="s">
        <v>1399</v>
      </c>
      <c r="M464" s="30" t="s">
        <v>444</v>
      </c>
      <c r="N464" s="30" t="s">
        <v>444</v>
      </c>
      <c r="O464" t="s">
        <v>444</v>
      </c>
      <c r="P464" t="s">
        <v>444</v>
      </c>
      <c r="Q464" s="30" t="s">
        <v>444</v>
      </c>
      <c r="R464" s="30" t="s">
        <v>444</v>
      </c>
      <c r="S464" t="s">
        <v>444</v>
      </c>
      <c r="T464" t="s">
        <v>444</v>
      </c>
      <c r="U464" s="30" t="s">
        <v>444</v>
      </c>
      <c r="V464" s="30" t="s">
        <v>444</v>
      </c>
      <c r="W464" t="s">
        <v>444</v>
      </c>
      <c r="X464" t="s">
        <v>444</v>
      </c>
      <c r="Y464" s="30" t="s">
        <v>444</v>
      </c>
      <c r="Z464" s="30" t="s">
        <v>444</v>
      </c>
      <c r="AA464" t="s">
        <v>444</v>
      </c>
      <c r="AB464" t="s">
        <v>444</v>
      </c>
      <c r="AC464" s="30" t="s">
        <v>444</v>
      </c>
      <c r="AD464" s="30" t="s">
        <v>444</v>
      </c>
      <c r="AE464" t="s">
        <v>444</v>
      </c>
      <c r="AF464" t="s">
        <v>444</v>
      </c>
      <c r="AG464" s="30" t="s">
        <v>444</v>
      </c>
      <c r="AH464" s="30" t="s">
        <v>444</v>
      </c>
      <c r="AI464" t="s">
        <v>444</v>
      </c>
      <c r="AJ464" t="s">
        <v>444</v>
      </c>
      <c r="AK464" s="30" t="s">
        <v>444</v>
      </c>
      <c r="AL464" s="30" t="s">
        <v>444</v>
      </c>
      <c r="AM464" t="s">
        <v>444</v>
      </c>
      <c r="AN464" t="s">
        <v>444</v>
      </c>
      <c r="AO464" s="30" t="s">
        <v>444</v>
      </c>
      <c r="AP464" s="30" t="s">
        <v>444</v>
      </c>
      <c r="AQ464" t="s">
        <v>444</v>
      </c>
      <c r="AR464" t="s">
        <v>444</v>
      </c>
      <c r="AS464" s="30" t="s">
        <v>444</v>
      </c>
      <c r="AT464" s="30" t="s">
        <v>444</v>
      </c>
      <c r="AU464" t="s">
        <v>444</v>
      </c>
      <c r="AV464" t="s">
        <v>444</v>
      </c>
    </row>
    <row r="465" spans="1:48" x14ac:dyDescent="0.25">
      <c r="A465" t="s">
        <v>2530</v>
      </c>
      <c r="B465" t="s">
        <v>2678</v>
      </c>
      <c r="C465" t="s">
        <v>15</v>
      </c>
      <c r="D465" t="s">
        <v>15</v>
      </c>
      <c r="E465" s="30" t="s">
        <v>526</v>
      </c>
      <c r="F465" s="30" t="s">
        <v>1453</v>
      </c>
      <c r="G465" t="s">
        <v>1454</v>
      </c>
      <c r="H465" t="s">
        <v>609</v>
      </c>
      <c r="I465" s="30" t="s">
        <v>444</v>
      </c>
      <c r="J465" s="30" t="s">
        <v>444</v>
      </c>
      <c r="K465" t="s">
        <v>444</v>
      </c>
      <c r="L465" t="s">
        <v>444</v>
      </c>
      <c r="M465" s="30" t="s">
        <v>444</v>
      </c>
      <c r="N465" s="30" t="s">
        <v>444</v>
      </c>
      <c r="O465" t="s">
        <v>444</v>
      </c>
      <c r="P465" t="s">
        <v>444</v>
      </c>
      <c r="Q465" s="30" t="s">
        <v>444</v>
      </c>
      <c r="R465" s="30" t="s">
        <v>444</v>
      </c>
      <c r="S465" t="s">
        <v>444</v>
      </c>
      <c r="T465" t="s">
        <v>444</v>
      </c>
      <c r="U465" s="30" t="s">
        <v>444</v>
      </c>
      <c r="V465" s="30" t="s">
        <v>444</v>
      </c>
      <c r="W465" t="s">
        <v>444</v>
      </c>
      <c r="X465" t="s">
        <v>444</v>
      </c>
      <c r="Y465" s="30" t="s">
        <v>444</v>
      </c>
      <c r="Z465" s="30" t="s">
        <v>444</v>
      </c>
      <c r="AA465" t="s">
        <v>444</v>
      </c>
      <c r="AB465" t="s">
        <v>444</v>
      </c>
      <c r="AC465" s="30" t="s">
        <v>444</v>
      </c>
      <c r="AD465" s="30" t="s">
        <v>444</v>
      </c>
      <c r="AE465" t="s">
        <v>444</v>
      </c>
      <c r="AF465" t="s">
        <v>444</v>
      </c>
      <c r="AG465" s="30" t="s">
        <v>444</v>
      </c>
      <c r="AH465" s="30" t="s">
        <v>444</v>
      </c>
      <c r="AI465" t="s">
        <v>444</v>
      </c>
      <c r="AJ465" t="s">
        <v>444</v>
      </c>
      <c r="AK465" s="30" t="s">
        <v>444</v>
      </c>
      <c r="AL465" s="30" t="s">
        <v>444</v>
      </c>
      <c r="AM465" t="s">
        <v>444</v>
      </c>
      <c r="AN465" t="s">
        <v>444</v>
      </c>
      <c r="AO465" s="30" t="s">
        <v>444</v>
      </c>
      <c r="AP465" s="30" t="s">
        <v>444</v>
      </c>
      <c r="AQ465" t="s">
        <v>444</v>
      </c>
      <c r="AR465" t="s">
        <v>444</v>
      </c>
      <c r="AS465" s="30" t="s">
        <v>444</v>
      </c>
      <c r="AT465" s="30" t="s">
        <v>444</v>
      </c>
      <c r="AU465" t="s">
        <v>444</v>
      </c>
      <c r="AV465" t="s">
        <v>444</v>
      </c>
    </row>
    <row r="466" spans="1:48" x14ac:dyDescent="0.25">
      <c r="A466" t="s">
        <v>2533</v>
      </c>
      <c r="B466" t="s">
        <v>2679</v>
      </c>
      <c r="C466" t="s">
        <v>15</v>
      </c>
      <c r="D466" t="s">
        <v>15</v>
      </c>
      <c r="E466" s="30" t="s">
        <v>526</v>
      </c>
      <c r="F466" s="30" t="s">
        <v>1453</v>
      </c>
      <c r="G466" t="s">
        <v>1454</v>
      </c>
      <c r="H466" t="s">
        <v>609</v>
      </c>
      <c r="I466" s="30" t="s">
        <v>444</v>
      </c>
      <c r="J466" s="30" t="s">
        <v>444</v>
      </c>
      <c r="K466" t="s">
        <v>444</v>
      </c>
      <c r="L466" t="s">
        <v>444</v>
      </c>
      <c r="M466" s="30" t="s">
        <v>444</v>
      </c>
      <c r="N466" s="30" t="s">
        <v>444</v>
      </c>
      <c r="O466" t="s">
        <v>444</v>
      </c>
      <c r="P466" t="s">
        <v>444</v>
      </c>
      <c r="Q466" s="30" t="s">
        <v>444</v>
      </c>
      <c r="R466" s="30" t="s">
        <v>444</v>
      </c>
      <c r="S466" t="s">
        <v>444</v>
      </c>
      <c r="T466" t="s">
        <v>444</v>
      </c>
      <c r="U466" s="30" t="s">
        <v>444</v>
      </c>
      <c r="V466" s="30" t="s">
        <v>444</v>
      </c>
      <c r="W466" t="s">
        <v>444</v>
      </c>
      <c r="X466" t="s">
        <v>444</v>
      </c>
      <c r="Y466" s="30" t="s">
        <v>444</v>
      </c>
      <c r="Z466" s="30" t="s">
        <v>444</v>
      </c>
      <c r="AA466" t="s">
        <v>444</v>
      </c>
      <c r="AB466" t="s">
        <v>444</v>
      </c>
      <c r="AC466" s="30" t="s">
        <v>444</v>
      </c>
      <c r="AD466" s="30" t="s">
        <v>444</v>
      </c>
      <c r="AE466" t="s">
        <v>444</v>
      </c>
      <c r="AF466" t="s">
        <v>444</v>
      </c>
      <c r="AG466" s="30" t="s">
        <v>444</v>
      </c>
      <c r="AH466" s="30" t="s">
        <v>444</v>
      </c>
      <c r="AI466" t="s">
        <v>444</v>
      </c>
      <c r="AJ466" t="s">
        <v>444</v>
      </c>
      <c r="AK466" s="30" t="s">
        <v>444</v>
      </c>
      <c r="AL466" s="30" t="s">
        <v>444</v>
      </c>
      <c r="AM466" t="s">
        <v>444</v>
      </c>
      <c r="AN466" t="s">
        <v>444</v>
      </c>
      <c r="AO466" s="30" t="s">
        <v>444</v>
      </c>
      <c r="AP466" s="30" t="s">
        <v>444</v>
      </c>
      <c r="AQ466" t="s">
        <v>444</v>
      </c>
      <c r="AR466" t="s">
        <v>444</v>
      </c>
      <c r="AS466" s="30" t="s">
        <v>444</v>
      </c>
      <c r="AT466" s="30" t="s">
        <v>444</v>
      </c>
      <c r="AU466" t="s">
        <v>444</v>
      </c>
      <c r="AV466" t="s">
        <v>444</v>
      </c>
    </row>
    <row r="467" spans="1:48" x14ac:dyDescent="0.25">
      <c r="A467" t="s">
        <v>2581</v>
      </c>
      <c r="B467" t="s">
        <v>2672</v>
      </c>
      <c r="C467" t="s">
        <v>8</v>
      </c>
      <c r="D467" t="s">
        <v>15</v>
      </c>
      <c r="E467" s="30" t="s">
        <v>1416</v>
      </c>
      <c r="F467" s="30" t="s">
        <v>2143</v>
      </c>
      <c r="G467" t="s">
        <v>484</v>
      </c>
      <c r="H467" t="s">
        <v>485</v>
      </c>
      <c r="I467" s="30" t="s">
        <v>487</v>
      </c>
      <c r="J467" s="30" t="s">
        <v>480</v>
      </c>
      <c r="K467" t="s">
        <v>444</v>
      </c>
      <c r="L467" t="s">
        <v>444</v>
      </c>
      <c r="M467" s="30" t="s">
        <v>444</v>
      </c>
      <c r="N467" s="30" t="s">
        <v>444</v>
      </c>
      <c r="O467" t="s">
        <v>444</v>
      </c>
      <c r="P467" t="s">
        <v>444</v>
      </c>
      <c r="Q467" s="30" t="s">
        <v>444</v>
      </c>
      <c r="R467" s="30" t="s">
        <v>444</v>
      </c>
      <c r="S467" t="s">
        <v>444</v>
      </c>
      <c r="T467" t="s">
        <v>444</v>
      </c>
      <c r="U467" s="30" t="s">
        <v>444</v>
      </c>
      <c r="V467" s="30" t="s">
        <v>444</v>
      </c>
      <c r="W467" t="s">
        <v>444</v>
      </c>
      <c r="X467" t="s">
        <v>444</v>
      </c>
      <c r="Y467" s="30" t="s">
        <v>444</v>
      </c>
      <c r="Z467" s="30" t="s">
        <v>444</v>
      </c>
      <c r="AA467" t="s">
        <v>444</v>
      </c>
      <c r="AB467" t="s">
        <v>444</v>
      </c>
      <c r="AC467" s="30" t="s">
        <v>444</v>
      </c>
      <c r="AD467" s="30" t="s">
        <v>444</v>
      </c>
      <c r="AE467" t="s">
        <v>444</v>
      </c>
      <c r="AF467" t="s">
        <v>444</v>
      </c>
      <c r="AG467" s="30" t="s">
        <v>444</v>
      </c>
      <c r="AH467" s="30" t="s">
        <v>444</v>
      </c>
      <c r="AI467" t="s">
        <v>444</v>
      </c>
      <c r="AJ467" t="s">
        <v>444</v>
      </c>
      <c r="AK467" s="30" t="s">
        <v>444</v>
      </c>
      <c r="AL467" s="30" t="s">
        <v>444</v>
      </c>
      <c r="AM467" t="s">
        <v>444</v>
      </c>
      <c r="AN467" t="s">
        <v>444</v>
      </c>
      <c r="AO467" s="30" t="s">
        <v>444</v>
      </c>
      <c r="AP467" s="30" t="s">
        <v>444</v>
      </c>
      <c r="AQ467" t="s">
        <v>444</v>
      </c>
      <c r="AR467" t="s">
        <v>444</v>
      </c>
      <c r="AS467" s="30" t="s">
        <v>444</v>
      </c>
      <c r="AT467" s="30" t="s">
        <v>444</v>
      </c>
      <c r="AU467" t="s">
        <v>444</v>
      </c>
      <c r="AV467" t="s">
        <v>444</v>
      </c>
    </row>
    <row r="468" spans="1:48" x14ac:dyDescent="0.25">
      <c r="A468" t="s">
        <v>2544</v>
      </c>
      <c r="B468" t="s">
        <v>2680</v>
      </c>
      <c r="C468" t="s">
        <v>8</v>
      </c>
      <c r="D468" t="s">
        <v>15</v>
      </c>
      <c r="E468" s="30" t="s">
        <v>446</v>
      </c>
      <c r="F468" s="30" t="s">
        <v>475</v>
      </c>
      <c r="G468" t="s">
        <v>481</v>
      </c>
      <c r="H468" t="s">
        <v>1423</v>
      </c>
      <c r="I468" s="30" t="s">
        <v>1424</v>
      </c>
      <c r="J468" s="30" t="s">
        <v>1425</v>
      </c>
      <c r="K468" t="s">
        <v>479</v>
      </c>
      <c r="L468" t="s">
        <v>1399</v>
      </c>
      <c r="M468" s="30" t="s">
        <v>444</v>
      </c>
      <c r="N468" s="30" t="s">
        <v>444</v>
      </c>
      <c r="O468" t="s">
        <v>444</v>
      </c>
      <c r="P468" t="s">
        <v>444</v>
      </c>
      <c r="Q468" s="30" t="s">
        <v>444</v>
      </c>
      <c r="R468" s="30" t="s">
        <v>444</v>
      </c>
      <c r="S468" t="s">
        <v>444</v>
      </c>
      <c r="T468" t="s">
        <v>444</v>
      </c>
      <c r="U468" s="30" t="s">
        <v>444</v>
      </c>
      <c r="V468" s="30" t="s">
        <v>444</v>
      </c>
      <c r="W468" t="s">
        <v>444</v>
      </c>
      <c r="X468" t="s">
        <v>444</v>
      </c>
      <c r="Y468" s="30" t="s">
        <v>444</v>
      </c>
      <c r="Z468" s="30" t="s">
        <v>444</v>
      </c>
      <c r="AA468" t="s">
        <v>444</v>
      </c>
      <c r="AB468" t="s">
        <v>444</v>
      </c>
      <c r="AC468" s="30" t="s">
        <v>444</v>
      </c>
      <c r="AD468" s="30" t="s">
        <v>444</v>
      </c>
      <c r="AE468" t="s">
        <v>444</v>
      </c>
      <c r="AF468" t="s">
        <v>444</v>
      </c>
      <c r="AG468" s="30" t="s">
        <v>444</v>
      </c>
      <c r="AH468" s="30" t="s">
        <v>444</v>
      </c>
      <c r="AI468" t="s">
        <v>444</v>
      </c>
      <c r="AJ468" t="s">
        <v>444</v>
      </c>
      <c r="AK468" s="30" t="s">
        <v>444</v>
      </c>
      <c r="AL468" s="30" t="s">
        <v>444</v>
      </c>
      <c r="AM468" t="s">
        <v>444</v>
      </c>
      <c r="AN468" t="s">
        <v>444</v>
      </c>
      <c r="AO468" s="30" t="s">
        <v>444</v>
      </c>
      <c r="AP468" s="30" t="s">
        <v>444</v>
      </c>
      <c r="AQ468" t="s">
        <v>444</v>
      </c>
      <c r="AR468" t="s">
        <v>444</v>
      </c>
      <c r="AS468" s="30" t="s">
        <v>444</v>
      </c>
      <c r="AT468" s="30" t="s">
        <v>444</v>
      </c>
      <c r="AU468" t="s">
        <v>444</v>
      </c>
      <c r="AV468" t="s">
        <v>444</v>
      </c>
    </row>
    <row r="469" spans="1:48" x14ac:dyDescent="0.25">
      <c r="A469" t="s">
        <v>2552</v>
      </c>
      <c r="B469" t="s">
        <v>2671</v>
      </c>
      <c r="C469" t="s">
        <v>8</v>
      </c>
      <c r="D469" t="s">
        <v>15</v>
      </c>
      <c r="E469" s="30" t="s">
        <v>446</v>
      </c>
      <c r="F469" s="30" t="s">
        <v>1399</v>
      </c>
      <c r="G469" t="s">
        <v>444</v>
      </c>
      <c r="H469" t="s">
        <v>444</v>
      </c>
      <c r="I469" s="30" t="s">
        <v>444</v>
      </c>
      <c r="J469" s="30" t="s">
        <v>444</v>
      </c>
      <c r="K469" t="s">
        <v>444</v>
      </c>
      <c r="L469" t="s">
        <v>444</v>
      </c>
      <c r="M469" s="30" t="s">
        <v>444</v>
      </c>
      <c r="N469" s="30" t="s">
        <v>444</v>
      </c>
      <c r="O469" t="s">
        <v>444</v>
      </c>
      <c r="P469" t="s">
        <v>444</v>
      </c>
      <c r="Q469" s="30" t="s">
        <v>444</v>
      </c>
      <c r="R469" s="30" t="s">
        <v>444</v>
      </c>
      <c r="S469" t="s">
        <v>444</v>
      </c>
      <c r="T469" t="s">
        <v>444</v>
      </c>
      <c r="U469" s="30" t="s">
        <v>444</v>
      </c>
      <c r="V469" s="30" t="s">
        <v>444</v>
      </c>
      <c r="W469" t="s">
        <v>444</v>
      </c>
      <c r="X469" t="s">
        <v>444</v>
      </c>
      <c r="Y469" s="30" t="s">
        <v>444</v>
      </c>
      <c r="Z469" s="30" t="s">
        <v>444</v>
      </c>
      <c r="AA469" t="s">
        <v>444</v>
      </c>
      <c r="AB469" t="s">
        <v>444</v>
      </c>
      <c r="AC469" s="30" t="s">
        <v>444</v>
      </c>
      <c r="AD469" s="30" t="s">
        <v>444</v>
      </c>
      <c r="AE469" t="s">
        <v>444</v>
      </c>
      <c r="AF469" t="s">
        <v>444</v>
      </c>
      <c r="AG469" s="30" t="s">
        <v>444</v>
      </c>
      <c r="AH469" s="30" t="s">
        <v>444</v>
      </c>
      <c r="AI469" t="s">
        <v>444</v>
      </c>
      <c r="AJ469" t="s">
        <v>444</v>
      </c>
      <c r="AK469" s="30" t="s">
        <v>444</v>
      </c>
      <c r="AL469" s="30" t="s">
        <v>444</v>
      </c>
      <c r="AM469" t="s">
        <v>444</v>
      </c>
      <c r="AN469" t="s">
        <v>444</v>
      </c>
      <c r="AO469" s="30" t="s">
        <v>444</v>
      </c>
      <c r="AP469" s="30" t="s">
        <v>444</v>
      </c>
      <c r="AQ469" t="s">
        <v>444</v>
      </c>
      <c r="AR469" t="s">
        <v>444</v>
      </c>
      <c r="AS469" s="30" t="s">
        <v>444</v>
      </c>
      <c r="AT469" s="30" t="s">
        <v>444</v>
      </c>
      <c r="AU469" t="s">
        <v>444</v>
      </c>
      <c r="AV469" t="s">
        <v>444</v>
      </c>
    </row>
    <row r="470" spans="1:48" x14ac:dyDescent="0.25">
      <c r="A470" t="s">
        <v>1845</v>
      </c>
      <c r="B470" t="s">
        <v>2681</v>
      </c>
      <c r="C470" t="s">
        <v>8</v>
      </c>
      <c r="D470" t="s">
        <v>15</v>
      </c>
      <c r="E470" s="30" t="s">
        <v>446</v>
      </c>
      <c r="F470" s="30" t="s">
        <v>1399</v>
      </c>
      <c r="G470" t="s">
        <v>444</v>
      </c>
      <c r="H470" t="s">
        <v>444</v>
      </c>
      <c r="I470" s="30" t="s">
        <v>444</v>
      </c>
      <c r="J470" s="30" t="s">
        <v>444</v>
      </c>
      <c r="K470" t="s">
        <v>444</v>
      </c>
      <c r="L470" t="s">
        <v>444</v>
      </c>
      <c r="M470" s="30" t="s">
        <v>444</v>
      </c>
      <c r="N470" s="30" t="s">
        <v>444</v>
      </c>
      <c r="O470" t="s">
        <v>444</v>
      </c>
      <c r="P470" t="s">
        <v>444</v>
      </c>
      <c r="Q470" s="30" t="s">
        <v>444</v>
      </c>
      <c r="R470" s="30" t="s">
        <v>444</v>
      </c>
      <c r="S470" t="s">
        <v>444</v>
      </c>
      <c r="T470" t="s">
        <v>444</v>
      </c>
      <c r="U470" s="30" t="s">
        <v>444</v>
      </c>
      <c r="V470" s="30" t="s">
        <v>444</v>
      </c>
      <c r="W470" t="s">
        <v>444</v>
      </c>
      <c r="X470" t="s">
        <v>444</v>
      </c>
      <c r="Y470" s="30" t="s">
        <v>444</v>
      </c>
      <c r="Z470" s="30" t="s">
        <v>444</v>
      </c>
      <c r="AA470" t="s">
        <v>444</v>
      </c>
      <c r="AB470" t="s">
        <v>444</v>
      </c>
      <c r="AC470" s="30" t="s">
        <v>444</v>
      </c>
      <c r="AD470" s="30" t="s">
        <v>444</v>
      </c>
      <c r="AE470" t="s">
        <v>444</v>
      </c>
      <c r="AF470" t="s">
        <v>444</v>
      </c>
      <c r="AG470" s="30" t="s">
        <v>444</v>
      </c>
      <c r="AH470" s="30" t="s">
        <v>444</v>
      </c>
      <c r="AI470" t="s">
        <v>444</v>
      </c>
      <c r="AJ470" t="s">
        <v>444</v>
      </c>
      <c r="AK470" s="30" t="s">
        <v>444</v>
      </c>
      <c r="AL470" s="30" t="s">
        <v>444</v>
      </c>
      <c r="AM470" t="s">
        <v>444</v>
      </c>
      <c r="AN470" t="s">
        <v>444</v>
      </c>
      <c r="AO470" s="30" t="s">
        <v>444</v>
      </c>
      <c r="AP470" s="30" t="s">
        <v>444</v>
      </c>
      <c r="AQ470" t="s">
        <v>444</v>
      </c>
      <c r="AR470" t="s">
        <v>444</v>
      </c>
      <c r="AS470" s="30" t="s">
        <v>444</v>
      </c>
      <c r="AT470" s="30" t="s">
        <v>444</v>
      </c>
      <c r="AU470" t="s">
        <v>444</v>
      </c>
      <c r="AV470" t="s">
        <v>444</v>
      </c>
    </row>
    <row r="471" spans="1:48" x14ac:dyDescent="0.25">
      <c r="A471" t="s">
        <v>2536</v>
      </c>
      <c r="B471" t="s">
        <v>2682</v>
      </c>
      <c r="C471" t="s">
        <v>8</v>
      </c>
      <c r="D471" t="s">
        <v>15</v>
      </c>
      <c r="E471" s="30" t="s">
        <v>526</v>
      </c>
      <c r="F471" s="30" t="s">
        <v>569</v>
      </c>
      <c r="G471" t="s">
        <v>1454</v>
      </c>
      <c r="H471" t="s">
        <v>609</v>
      </c>
      <c r="I471" s="30" t="s">
        <v>622</v>
      </c>
      <c r="J471" s="30" t="s">
        <v>622</v>
      </c>
      <c r="K471" t="s">
        <v>623</v>
      </c>
      <c r="L471" t="s">
        <v>623</v>
      </c>
      <c r="M471" s="30" t="s">
        <v>444</v>
      </c>
      <c r="N471" s="30" t="s">
        <v>444</v>
      </c>
      <c r="O471" t="s">
        <v>444</v>
      </c>
      <c r="P471" t="s">
        <v>444</v>
      </c>
      <c r="Q471" s="30" t="s">
        <v>444</v>
      </c>
      <c r="R471" s="30" t="s">
        <v>444</v>
      </c>
      <c r="S471" t="s">
        <v>444</v>
      </c>
      <c r="T471" t="s">
        <v>444</v>
      </c>
      <c r="U471" s="30" t="s">
        <v>444</v>
      </c>
      <c r="V471" s="30" t="s">
        <v>444</v>
      </c>
      <c r="W471" t="s">
        <v>444</v>
      </c>
      <c r="X471" t="s">
        <v>444</v>
      </c>
      <c r="Y471" s="30" t="s">
        <v>444</v>
      </c>
      <c r="Z471" s="30" t="s">
        <v>444</v>
      </c>
      <c r="AA471" t="s">
        <v>444</v>
      </c>
      <c r="AB471" t="s">
        <v>444</v>
      </c>
      <c r="AC471" s="30" t="s">
        <v>444</v>
      </c>
      <c r="AD471" s="30" t="s">
        <v>444</v>
      </c>
      <c r="AE471" t="s">
        <v>444</v>
      </c>
      <c r="AF471" t="s">
        <v>444</v>
      </c>
      <c r="AG471" s="30" t="s">
        <v>444</v>
      </c>
      <c r="AH471" s="30" t="s">
        <v>444</v>
      </c>
      <c r="AI471" t="s">
        <v>444</v>
      </c>
      <c r="AJ471" t="s">
        <v>444</v>
      </c>
      <c r="AK471" s="30" t="s">
        <v>444</v>
      </c>
      <c r="AL471" s="30" t="s">
        <v>444</v>
      </c>
      <c r="AM471" t="s">
        <v>444</v>
      </c>
      <c r="AN471" t="s">
        <v>444</v>
      </c>
      <c r="AO471" s="30" t="s">
        <v>444</v>
      </c>
      <c r="AP471" s="30" t="s">
        <v>444</v>
      </c>
      <c r="AQ471" t="s">
        <v>444</v>
      </c>
      <c r="AR471" t="s">
        <v>444</v>
      </c>
      <c r="AS471" s="30" t="s">
        <v>444</v>
      </c>
      <c r="AT471" s="30" t="s">
        <v>444</v>
      </c>
      <c r="AU471" t="s">
        <v>444</v>
      </c>
      <c r="AV471" t="s">
        <v>444</v>
      </c>
    </row>
    <row r="472" spans="1:48" x14ac:dyDescent="0.25">
      <c r="A472" t="s">
        <v>1850</v>
      </c>
      <c r="B472" t="s">
        <v>2674</v>
      </c>
      <c r="C472" t="s">
        <v>8</v>
      </c>
      <c r="D472" t="s">
        <v>15</v>
      </c>
      <c r="E472" s="30" t="s">
        <v>526</v>
      </c>
      <c r="F472" s="30" t="s">
        <v>569</v>
      </c>
      <c r="G472" t="s">
        <v>575</v>
      </c>
      <c r="H472" t="s">
        <v>575</v>
      </c>
      <c r="I472" s="30" t="s">
        <v>1454</v>
      </c>
      <c r="J472" s="30" t="s">
        <v>609</v>
      </c>
      <c r="K472" t="s">
        <v>444</v>
      </c>
      <c r="L472" t="s">
        <v>444</v>
      </c>
      <c r="M472" s="30" t="s">
        <v>444</v>
      </c>
      <c r="N472" s="30" t="s">
        <v>444</v>
      </c>
      <c r="O472" t="s">
        <v>444</v>
      </c>
      <c r="P472" t="s">
        <v>444</v>
      </c>
      <c r="Q472" s="30" t="s">
        <v>444</v>
      </c>
      <c r="R472" s="30" t="s">
        <v>444</v>
      </c>
      <c r="S472" t="s">
        <v>444</v>
      </c>
      <c r="T472" t="s">
        <v>444</v>
      </c>
      <c r="U472" s="30" t="s">
        <v>444</v>
      </c>
      <c r="V472" s="30" t="s">
        <v>444</v>
      </c>
      <c r="W472" t="s">
        <v>444</v>
      </c>
      <c r="X472" t="s">
        <v>444</v>
      </c>
      <c r="Y472" s="30" t="s">
        <v>444</v>
      </c>
      <c r="Z472" s="30" t="s">
        <v>444</v>
      </c>
      <c r="AA472" t="s">
        <v>444</v>
      </c>
      <c r="AB472" t="s">
        <v>444</v>
      </c>
      <c r="AC472" s="30" t="s">
        <v>444</v>
      </c>
      <c r="AD472" s="30" t="s">
        <v>444</v>
      </c>
      <c r="AE472" t="s">
        <v>444</v>
      </c>
      <c r="AF472" t="s">
        <v>444</v>
      </c>
      <c r="AG472" s="30" t="s">
        <v>444</v>
      </c>
      <c r="AH472" s="30" t="s">
        <v>444</v>
      </c>
      <c r="AI472" t="s">
        <v>444</v>
      </c>
      <c r="AJ472" t="s">
        <v>444</v>
      </c>
      <c r="AK472" s="30" t="s">
        <v>444</v>
      </c>
      <c r="AL472" s="30" t="s">
        <v>444</v>
      </c>
      <c r="AM472" t="s">
        <v>444</v>
      </c>
      <c r="AN472" t="s">
        <v>444</v>
      </c>
      <c r="AO472" s="30" t="s">
        <v>444</v>
      </c>
      <c r="AP472" s="30" t="s">
        <v>444</v>
      </c>
      <c r="AQ472" t="s">
        <v>444</v>
      </c>
      <c r="AR472" t="s">
        <v>444</v>
      </c>
      <c r="AS472" s="30" t="s">
        <v>444</v>
      </c>
      <c r="AT472" s="30" t="s">
        <v>444</v>
      </c>
      <c r="AU472" t="s">
        <v>444</v>
      </c>
      <c r="AV472" t="s">
        <v>444</v>
      </c>
    </row>
    <row r="473" spans="1:48" x14ac:dyDescent="0.25">
      <c r="A473" t="s">
        <v>2573</v>
      </c>
      <c r="B473" t="s">
        <v>2683</v>
      </c>
      <c r="C473" t="s">
        <v>8</v>
      </c>
      <c r="D473" t="s">
        <v>15</v>
      </c>
      <c r="E473" s="30" t="s">
        <v>571</v>
      </c>
      <c r="F473" s="30" t="s">
        <v>572</v>
      </c>
      <c r="G473" t="s">
        <v>444</v>
      </c>
      <c r="H473" t="s">
        <v>444</v>
      </c>
      <c r="I473" s="30" t="s">
        <v>444</v>
      </c>
      <c r="J473" s="30" t="s">
        <v>444</v>
      </c>
      <c r="K473" t="s">
        <v>444</v>
      </c>
      <c r="L473" t="s">
        <v>444</v>
      </c>
      <c r="M473" s="30" t="s">
        <v>444</v>
      </c>
      <c r="N473" s="30" t="s">
        <v>444</v>
      </c>
      <c r="O473" t="s">
        <v>444</v>
      </c>
      <c r="P473" t="s">
        <v>444</v>
      </c>
      <c r="Q473" s="30" t="s">
        <v>444</v>
      </c>
      <c r="R473" s="30" t="s">
        <v>444</v>
      </c>
      <c r="S473" t="s">
        <v>444</v>
      </c>
      <c r="T473" t="s">
        <v>444</v>
      </c>
      <c r="U473" s="30" t="s">
        <v>444</v>
      </c>
      <c r="V473" s="30" t="s">
        <v>444</v>
      </c>
      <c r="W473" t="s">
        <v>444</v>
      </c>
      <c r="X473" t="s">
        <v>444</v>
      </c>
      <c r="Y473" s="30" t="s">
        <v>444</v>
      </c>
      <c r="Z473" s="30" t="s">
        <v>444</v>
      </c>
      <c r="AA473" t="s">
        <v>444</v>
      </c>
      <c r="AB473" t="s">
        <v>444</v>
      </c>
      <c r="AC473" s="30" t="s">
        <v>444</v>
      </c>
      <c r="AD473" s="30" t="s">
        <v>444</v>
      </c>
      <c r="AE473" t="s">
        <v>444</v>
      </c>
      <c r="AF473" t="s">
        <v>444</v>
      </c>
      <c r="AG473" s="30" t="s">
        <v>444</v>
      </c>
      <c r="AH473" s="30" t="s">
        <v>444</v>
      </c>
      <c r="AI473" t="s">
        <v>444</v>
      </c>
      <c r="AJ473" t="s">
        <v>444</v>
      </c>
      <c r="AK473" s="30" t="s">
        <v>444</v>
      </c>
      <c r="AL473" s="30" t="s">
        <v>444</v>
      </c>
      <c r="AM473" t="s">
        <v>444</v>
      </c>
      <c r="AN473" t="s">
        <v>444</v>
      </c>
      <c r="AO473" s="30" t="s">
        <v>444</v>
      </c>
      <c r="AP473" s="30" t="s">
        <v>444</v>
      </c>
      <c r="AQ473" t="s">
        <v>444</v>
      </c>
      <c r="AR473" t="s">
        <v>444</v>
      </c>
      <c r="AS473" s="30" t="s">
        <v>444</v>
      </c>
      <c r="AT473" s="30" t="s">
        <v>444</v>
      </c>
      <c r="AU473" t="s">
        <v>444</v>
      </c>
      <c r="AV473" t="s">
        <v>444</v>
      </c>
    </row>
    <row r="474" spans="1:48" x14ac:dyDescent="0.25">
      <c r="A474" t="s">
        <v>2576</v>
      </c>
      <c r="B474" t="s">
        <v>2684</v>
      </c>
      <c r="C474" t="s">
        <v>8</v>
      </c>
      <c r="D474" t="s">
        <v>15</v>
      </c>
      <c r="E474" s="30" t="s">
        <v>571</v>
      </c>
      <c r="F474" s="30" t="s">
        <v>572</v>
      </c>
      <c r="G474" t="s">
        <v>444</v>
      </c>
      <c r="H474" t="s">
        <v>444</v>
      </c>
      <c r="I474" s="30" t="s">
        <v>444</v>
      </c>
      <c r="J474" s="30" t="s">
        <v>444</v>
      </c>
      <c r="K474" t="s">
        <v>444</v>
      </c>
      <c r="L474" t="s">
        <v>444</v>
      </c>
      <c r="M474" s="30" t="s">
        <v>444</v>
      </c>
      <c r="N474" s="30" t="s">
        <v>444</v>
      </c>
      <c r="O474" t="s">
        <v>444</v>
      </c>
      <c r="P474" t="s">
        <v>444</v>
      </c>
      <c r="Q474" s="30" t="s">
        <v>444</v>
      </c>
      <c r="R474" s="30" t="s">
        <v>444</v>
      </c>
      <c r="S474" t="s">
        <v>444</v>
      </c>
      <c r="T474" t="s">
        <v>444</v>
      </c>
      <c r="U474" s="30" t="s">
        <v>444</v>
      </c>
      <c r="V474" s="30" t="s">
        <v>444</v>
      </c>
      <c r="W474" t="s">
        <v>444</v>
      </c>
      <c r="X474" t="s">
        <v>444</v>
      </c>
      <c r="Y474" s="30" t="s">
        <v>444</v>
      </c>
      <c r="Z474" s="30" t="s">
        <v>444</v>
      </c>
      <c r="AA474" t="s">
        <v>444</v>
      </c>
      <c r="AB474" t="s">
        <v>444</v>
      </c>
      <c r="AC474" s="30" t="s">
        <v>444</v>
      </c>
      <c r="AD474" s="30" t="s">
        <v>444</v>
      </c>
      <c r="AE474" t="s">
        <v>444</v>
      </c>
      <c r="AF474" t="s">
        <v>444</v>
      </c>
      <c r="AG474" s="30" t="s">
        <v>444</v>
      </c>
      <c r="AH474" s="30" t="s">
        <v>444</v>
      </c>
      <c r="AI474" t="s">
        <v>444</v>
      </c>
      <c r="AJ474" t="s">
        <v>444</v>
      </c>
      <c r="AK474" s="30" t="s">
        <v>444</v>
      </c>
      <c r="AL474" s="30" t="s">
        <v>444</v>
      </c>
      <c r="AM474" t="s">
        <v>444</v>
      </c>
      <c r="AN474" t="s">
        <v>444</v>
      </c>
      <c r="AO474" s="30" t="s">
        <v>444</v>
      </c>
      <c r="AP474" s="30" t="s">
        <v>444</v>
      </c>
      <c r="AQ474" t="s">
        <v>444</v>
      </c>
      <c r="AR474" t="s">
        <v>444</v>
      </c>
      <c r="AS474" s="30" t="s">
        <v>444</v>
      </c>
      <c r="AT474" s="30" t="s">
        <v>444</v>
      </c>
      <c r="AU474" t="s">
        <v>444</v>
      </c>
      <c r="AV474" t="s">
        <v>444</v>
      </c>
    </row>
    <row r="475" spans="1:48" x14ac:dyDescent="0.25">
      <c r="A475" t="s">
        <v>2541</v>
      </c>
      <c r="B475" t="s">
        <v>2685</v>
      </c>
      <c r="C475" t="s">
        <v>8</v>
      </c>
      <c r="D475" t="s">
        <v>15</v>
      </c>
      <c r="E475" s="30" t="s">
        <v>446</v>
      </c>
      <c r="F475" s="30" t="s">
        <v>1399</v>
      </c>
      <c r="G475" t="s">
        <v>444</v>
      </c>
      <c r="H475" t="s">
        <v>444</v>
      </c>
      <c r="I475" s="30" t="s">
        <v>444</v>
      </c>
      <c r="J475" s="30" t="s">
        <v>444</v>
      </c>
      <c r="K475" t="s">
        <v>444</v>
      </c>
      <c r="L475" t="s">
        <v>444</v>
      </c>
      <c r="M475" s="30" t="s">
        <v>444</v>
      </c>
      <c r="N475" s="30" t="s">
        <v>444</v>
      </c>
      <c r="O475" t="s">
        <v>444</v>
      </c>
      <c r="P475" t="s">
        <v>444</v>
      </c>
      <c r="Q475" s="30" t="s">
        <v>444</v>
      </c>
      <c r="R475" s="30" t="s">
        <v>444</v>
      </c>
      <c r="S475" t="s">
        <v>444</v>
      </c>
      <c r="T475" t="s">
        <v>444</v>
      </c>
      <c r="U475" s="30" t="s">
        <v>444</v>
      </c>
      <c r="V475" s="30" t="s">
        <v>444</v>
      </c>
      <c r="W475" t="s">
        <v>444</v>
      </c>
      <c r="X475" t="s">
        <v>444</v>
      </c>
      <c r="Y475" s="30" t="s">
        <v>444</v>
      </c>
      <c r="Z475" s="30" t="s">
        <v>444</v>
      </c>
      <c r="AA475" t="s">
        <v>444</v>
      </c>
      <c r="AB475" t="s">
        <v>444</v>
      </c>
      <c r="AC475" s="30" t="s">
        <v>444</v>
      </c>
      <c r="AD475" s="30" t="s">
        <v>444</v>
      </c>
      <c r="AE475" t="s">
        <v>444</v>
      </c>
      <c r="AF475" t="s">
        <v>444</v>
      </c>
      <c r="AG475" s="30" t="s">
        <v>444</v>
      </c>
      <c r="AH475" s="30" t="s">
        <v>444</v>
      </c>
      <c r="AI475" t="s">
        <v>444</v>
      </c>
      <c r="AJ475" t="s">
        <v>444</v>
      </c>
      <c r="AK475" s="30" t="s">
        <v>444</v>
      </c>
      <c r="AL475" s="30" t="s">
        <v>444</v>
      </c>
      <c r="AM475" t="s">
        <v>444</v>
      </c>
      <c r="AN475" t="s">
        <v>444</v>
      </c>
      <c r="AO475" s="30" t="s">
        <v>444</v>
      </c>
      <c r="AP475" s="30" t="s">
        <v>444</v>
      </c>
      <c r="AQ475" t="s">
        <v>444</v>
      </c>
      <c r="AR475" t="s">
        <v>444</v>
      </c>
      <c r="AS475" s="30" t="s">
        <v>444</v>
      </c>
      <c r="AT475" s="30" t="s">
        <v>444</v>
      </c>
      <c r="AU475" t="s">
        <v>444</v>
      </c>
      <c r="AV475" t="s">
        <v>444</v>
      </c>
    </row>
    <row r="476" spans="1:48" x14ac:dyDescent="0.25">
      <c r="A476" t="s">
        <v>2584</v>
      </c>
      <c r="B476" t="s">
        <v>2686</v>
      </c>
      <c r="C476" t="s">
        <v>8</v>
      </c>
      <c r="D476" t="s">
        <v>15</v>
      </c>
      <c r="E476" s="30" t="s">
        <v>526</v>
      </c>
      <c r="F476" s="30" t="s">
        <v>1453</v>
      </c>
      <c r="G476" t="s">
        <v>1454</v>
      </c>
      <c r="H476" t="s">
        <v>609</v>
      </c>
      <c r="I476" s="30" t="s">
        <v>444</v>
      </c>
      <c r="J476" s="30" t="s">
        <v>444</v>
      </c>
      <c r="K476" t="s">
        <v>444</v>
      </c>
      <c r="L476" t="s">
        <v>444</v>
      </c>
      <c r="M476" s="30" t="s">
        <v>444</v>
      </c>
      <c r="N476" s="30" t="s">
        <v>444</v>
      </c>
      <c r="O476" t="s">
        <v>444</v>
      </c>
      <c r="P476" t="s">
        <v>444</v>
      </c>
      <c r="Q476" s="30" t="s">
        <v>444</v>
      </c>
      <c r="R476" s="30" t="s">
        <v>444</v>
      </c>
      <c r="S476" t="s">
        <v>444</v>
      </c>
      <c r="T476" t="s">
        <v>444</v>
      </c>
      <c r="U476" s="30" t="s">
        <v>444</v>
      </c>
      <c r="V476" s="30" t="s">
        <v>444</v>
      </c>
      <c r="W476" t="s">
        <v>444</v>
      </c>
      <c r="X476" t="s">
        <v>444</v>
      </c>
      <c r="Y476" s="30" t="s">
        <v>444</v>
      </c>
      <c r="Z476" s="30" t="s">
        <v>444</v>
      </c>
      <c r="AA476" t="s">
        <v>444</v>
      </c>
      <c r="AB476" t="s">
        <v>444</v>
      </c>
      <c r="AC476" s="30" t="s">
        <v>444</v>
      </c>
      <c r="AD476" s="30" t="s">
        <v>444</v>
      </c>
      <c r="AE476" t="s">
        <v>444</v>
      </c>
      <c r="AF476" t="s">
        <v>444</v>
      </c>
      <c r="AG476" s="30" t="s">
        <v>444</v>
      </c>
      <c r="AH476" s="30" t="s">
        <v>444</v>
      </c>
      <c r="AI476" t="s">
        <v>444</v>
      </c>
      <c r="AJ476" t="s">
        <v>444</v>
      </c>
      <c r="AK476" s="30" t="s">
        <v>444</v>
      </c>
      <c r="AL476" s="30" t="s">
        <v>444</v>
      </c>
      <c r="AM476" t="s">
        <v>444</v>
      </c>
      <c r="AN476" t="s">
        <v>444</v>
      </c>
      <c r="AO476" s="30" t="s">
        <v>444</v>
      </c>
      <c r="AP476" s="30" t="s">
        <v>444</v>
      </c>
      <c r="AQ476" t="s">
        <v>444</v>
      </c>
      <c r="AR476" t="s">
        <v>444</v>
      </c>
      <c r="AS476" s="30" t="s">
        <v>444</v>
      </c>
      <c r="AT476" s="30" t="s">
        <v>444</v>
      </c>
      <c r="AU476" t="s">
        <v>444</v>
      </c>
      <c r="AV476" t="s">
        <v>444</v>
      </c>
    </row>
    <row r="477" spans="1:48" x14ac:dyDescent="0.25">
      <c r="A477" t="s">
        <v>2587</v>
      </c>
      <c r="B477" t="s">
        <v>2674</v>
      </c>
      <c r="C477" t="s">
        <v>8</v>
      </c>
      <c r="D477" t="s">
        <v>15</v>
      </c>
      <c r="E477" s="30" t="s">
        <v>526</v>
      </c>
      <c r="F477" s="30" t="s">
        <v>1453</v>
      </c>
      <c r="G477" t="s">
        <v>1454</v>
      </c>
      <c r="H477" t="s">
        <v>609</v>
      </c>
      <c r="I477" s="30" t="s">
        <v>623</v>
      </c>
      <c r="J477" s="30" t="s">
        <v>623</v>
      </c>
      <c r="K477" t="s">
        <v>444</v>
      </c>
      <c r="L477" t="s">
        <v>444</v>
      </c>
      <c r="M477" s="30" t="s">
        <v>444</v>
      </c>
      <c r="N477" s="30" t="s">
        <v>444</v>
      </c>
      <c r="O477" t="s">
        <v>444</v>
      </c>
      <c r="P477" t="s">
        <v>444</v>
      </c>
      <c r="Q477" s="30" t="s">
        <v>444</v>
      </c>
      <c r="R477" s="30" t="s">
        <v>444</v>
      </c>
      <c r="S477" t="s">
        <v>444</v>
      </c>
      <c r="T477" t="s">
        <v>444</v>
      </c>
      <c r="U477" s="30" t="s">
        <v>444</v>
      </c>
      <c r="V477" s="30" t="s">
        <v>444</v>
      </c>
      <c r="W477" t="s">
        <v>444</v>
      </c>
      <c r="X477" t="s">
        <v>444</v>
      </c>
      <c r="Y477" s="30" t="s">
        <v>444</v>
      </c>
      <c r="Z477" s="30" t="s">
        <v>444</v>
      </c>
      <c r="AA477" t="s">
        <v>444</v>
      </c>
      <c r="AB477" t="s">
        <v>444</v>
      </c>
      <c r="AC477" s="30" t="s">
        <v>444</v>
      </c>
      <c r="AD477" s="30" t="s">
        <v>444</v>
      </c>
      <c r="AE477" t="s">
        <v>444</v>
      </c>
      <c r="AF477" t="s">
        <v>444</v>
      </c>
      <c r="AG477" s="30" t="s">
        <v>444</v>
      </c>
      <c r="AH477" s="30" t="s">
        <v>444</v>
      </c>
      <c r="AI477" t="s">
        <v>444</v>
      </c>
      <c r="AJ477" t="s">
        <v>444</v>
      </c>
      <c r="AK477" s="30" t="s">
        <v>444</v>
      </c>
      <c r="AL477" s="30" t="s">
        <v>444</v>
      </c>
      <c r="AM477" t="s">
        <v>444</v>
      </c>
      <c r="AN477" t="s">
        <v>444</v>
      </c>
      <c r="AO477" s="30" t="s">
        <v>444</v>
      </c>
      <c r="AP477" s="30" t="s">
        <v>444</v>
      </c>
      <c r="AQ477" t="s">
        <v>444</v>
      </c>
      <c r="AR477" t="s">
        <v>444</v>
      </c>
      <c r="AS477" s="30" t="s">
        <v>444</v>
      </c>
      <c r="AT477" s="30" t="s">
        <v>444</v>
      </c>
      <c r="AU477" t="s">
        <v>444</v>
      </c>
      <c r="AV477" t="s">
        <v>444</v>
      </c>
    </row>
    <row r="478" spans="1:48" x14ac:dyDescent="0.25">
      <c r="A478" t="s">
        <v>2590</v>
      </c>
      <c r="B478" t="s">
        <v>2689</v>
      </c>
      <c r="C478" t="s">
        <v>8</v>
      </c>
      <c r="D478" t="s">
        <v>15</v>
      </c>
      <c r="E478" s="30" t="s">
        <v>1416</v>
      </c>
      <c r="F478" s="30" t="s">
        <v>480</v>
      </c>
      <c r="G478" t="s">
        <v>444</v>
      </c>
      <c r="H478" t="s">
        <v>444</v>
      </c>
      <c r="I478" s="30" t="s">
        <v>444</v>
      </c>
      <c r="J478" s="30" t="s">
        <v>444</v>
      </c>
      <c r="K478" t="s">
        <v>444</v>
      </c>
      <c r="L478" t="s">
        <v>444</v>
      </c>
      <c r="M478" s="30" t="s">
        <v>444</v>
      </c>
      <c r="N478" s="30" t="s">
        <v>444</v>
      </c>
      <c r="O478" t="s">
        <v>444</v>
      </c>
      <c r="P478" t="s">
        <v>444</v>
      </c>
      <c r="Q478" s="30" t="s">
        <v>444</v>
      </c>
      <c r="R478" s="30" t="s">
        <v>444</v>
      </c>
      <c r="S478" t="s">
        <v>444</v>
      </c>
      <c r="T478" t="s">
        <v>444</v>
      </c>
      <c r="U478" s="30" t="s">
        <v>444</v>
      </c>
      <c r="V478" s="30" t="s">
        <v>444</v>
      </c>
      <c r="W478" t="s">
        <v>444</v>
      </c>
      <c r="X478" t="s">
        <v>444</v>
      </c>
      <c r="Y478" s="30" t="s">
        <v>444</v>
      </c>
      <c r="Z478" s="30" t="s">
        <v>444</v>
      </c>
      <c r="AA478" t="s">
        <v>444</v>
      </c>
      <c r="AB478" t="s">
        <v>444</v>
      </c>
      <c r="AC478" s="30" t="s">
        <v>444</v>
      </c>
      <c r="AD478" s="30" t="s">
        <v>444</v>
      </c>
      <c r="AE478" t="s">
        <v>444</v>
      </c>
      <c r="AF478" t="s">
        <v>444</v>
      </c>
      <c r="AG478" s="30" t="s">
        <v>444</v>
      </c>
      <c r="AH478" s="30" t="s">
        <v>444</v>
      </c>
      <c r="AI478" t="s">
        <v>444</v>
      </c>
      <c r="AJ478" t="s">
        <v>444</v>
      </c>
      <c r="AK478" s="30" t="s">
        <v>444</v>
      </c>
      <c r="AL478" s="30" t="s">
        <v>444</v>
      </c>
      <c r="AM478" t="s">
        <v>444</v>
      </c>
      <c r="AN478" t="s">
        <v>444</v>
      </c>
      <c r="AO478" s="30" t="s">
        <v>444</v>
      </c>
      <c r="AP478" s="30" t="s">
        <v>444</v>
      </c>
      <c r="AQ478" t="s">
        <v>444</v>
      </c>
      <c r="AR478" t="s">
        <v>444</v>
      </c>
      <c r="AS478" s="30" t="s">
        <v>444</v>
      </c>
      <c r="AT478" s="30" t="s">
        <v>444</v>
      </c>
      <c r="AU478" t="s">
        <v>444</v>
      </c>
      <c r="AV478" t="s">
        <v>444</v>
      </c>
    </row>
    <row r="479" spans="1:48" x14ac:dyDescent="0.25">
      <c r="A479" t="s">
        <v>2691</v>
      </c>
      <c r="B479" t="s">
        <v>2692</v>
      </c>
      <c r="C479" t="s">
        <v>15</v>
      </c>
      <c r="D479" t="s">
        <v>15</v>
      </c>
      <c r="E479" s="30" t="s">
        <v>575</v>
      </c>
      <c r="F479" s="30" t="s">
        <v>575</v>
      </c>
      <c r="G479" t="s">
        <v>444</v>
      </c>
      <c r="H479" t="s">
        <v>444</v>
      </c>
      <c r="I479" s="30" t="s">
        <v>444</v>
      </c>
      <c r="J479" s="30" t="s">
        <v>444</v>
      </c>
      <c r="K479" t="s">
        <v>444</v>
      </c>
      <c r="L479" t="s">
        <v>444</v>
      </c>
      <c r="M479" s="30" t="s">
        <v>444</v>
      </c>
      <c r="N479" s="30" t="s">
        <v>444</v>
      </c>
      <c r="O479" t="s">
        <v>444</v>
      </c>
      <c r="P479" t="s">
        <v>444</v>
      </c>
      <c r="Q479" s="30" t="s">
        <v>444</v>
      </c>
      <c r="R479" s="30" t="s">
        <v>444</v>
      </c>
      <c r="S479" t="s">
        <v>444</v>
      </c>
      <c r="T479" t="s">
        <v>444</v>
      </c>
      <c r="U479" s="30" t="s">
        <v>444</v>
      </c>
      <c r="V479" s="30" t="s">
        <v>444</v>
      </c>
      <c r="W479" t="s">
        <v>444</v>
      </c>
      <c r="X479" t="s">
        <v>444</v>
      </c>
      <c r="Y479" s="30" t="s">
        <v>444</v>
      </c>
      <c r="Z479" s="30" t="s">
        <v>444</v>
      </c>
      <c r="AA479" t="s">
        <v>444</v>
      </c>
      <c r="AB479" t="s">
        <v>444</v>
      </c>
      <c r="AC479" s="30" t="s">
        <v>444</v>
      </c>
      <c r="AD479" s="30" t="s">
        <v>444</v>
      </c>
      <c r="AE479" t="s">
        <v>444</v>
      </c>
      <c r="AF479" t="s">
        <v>444</v>
      </c>
      <c r="AG479" s="30" t="s">
        <v>444</v>
      </c>
      <c r="AH479" s="30" t="s">
        <v>444</v>
      </c>
      <c r="AI479" t="s">
        <v>444</v>
      </c>
      <c r="AJ479" t="s">
        <v>444</v>
      </c>
      <c r="AK479" s="30" t="s">
        <v>444</v>
      </c>
      <c r="AL479" s="30" t="s">
        <v>444</v>
      </c>
      <c r="AM479" t="s">
        <v>444</v>
      </c>
      <c r="AN479" t="s">
        <v>444</v>
      </c>
      <c r="AO479" s="30" t="s">
        <v>444</v>
      </c>
      <c r="AP479" s="30" t="s">
        <v>444</v>
      </c>
      <c r="AQ479" t="s">
        <v>444</v>
      </c>
      <c r="AR479" t="s">
        <v>444</v>
      </c>
      <c r="AS479" s="30" t="s">
        <v>444</v>
      </c>
      <c r="AT479" s="30" t="s">
        <v>444</v>
      </c>
      <c r="AU479" t="s">
        <v>444</v>
      </c>
      <c r="AV479" t="s">
        <v>444</v>
      </c>
    </row>
    <row r="480" spans="1:48" x14ac:dyDescent="0.25">
      <c r="A480" t="s">
        <v>2610</v>
      </c>
      <c r="B480" t="s">
        <v>2693</v>
      </c>
      <c r="C480" t="s">
        <v>15</v>
      </c>
      <c r="D480" t="s">
        <v>15</v>
      </c>
      <c r="E480" s="30" t="s">
        <v>571</v>
      </c>
      <c r="F480" s="30" t="s">
        <v>572</v>
      </c>
      <c r="G480" t="s">
        <v>444</v>
      </c>
      <c r="H480" t="s">
        <v>444</v>
      </c>
      <c r="I480" s="30" t="s">
        <v>444</v>
      </c>
      <c r="J480" s="30" t="s">
        <v>444</v>
      </c>
      <c r="K480" t="s">
        <v>444</v>
      </c>
      <c r="L480" t="s">
        <v>444</v>
      </c>
      <c r="M480" s="30" t="s">
        <v>444</v>
      </c>
      <c r="N480" s="30" t="s">
        <v>444</v>
      </c>
      <c r="O480" t="s">
        <v>444</v>
      </c>
      <c r="P480" t="s">
        <v>444</v>
      </c>
      <c r="Q480" s="30" t="s">
        <v>444</v>
      </c>
      <c r="R480" s="30" t="s">
        <v>444</v>
      </c>
      <c r="S480" t="s">
        <v>444</v>
      </c>
      <c r="T480" t="s">
        <v>444</v>
      </c>
      <c r="U480" s="30" t="s">
        <v>444</v>
      </c>
      <c r="V480" s="30" t="s">
        <v>444</v>
      </c>
      <c r="W480" t="s">
        <v>444</v>
      </c>
      <c r="X480" t="s">
        <v>444</v>
      </c>
      <c r="Y480" s="30" t="s">
        <v>444</v>
      </c>
      <c r="Z480" s="30" t="s">
        <v>444</v>
      </c>
      <c r="AA480" t="s">
        <v>444</v>
      </c>
      <c r="AB480" t="s">
        <v>444</v>
      </c>
      <c r="AC480" s="30" t="s">
        <v>444</v>
      </c>
      <c r="AD480" s="30" t="s">
        <v>444</v>
      </c>
      <c r="AE480" t="s">
        <v>444</v>
      </c>
      <c r="AF480" t="s">
        <v>444</v>
      </c>
      <c r="AG480" s="30" t="s">
        <v>444</v>
      </c>
      <c r="AH480" s="30" t="s">
        <v>444</v>
      </c>
      <c r="AI480" t="s">
        <v>444</v>
      </c>
      <c r="AJ480" t="s">
        <v>444</v>
      </c>
      <c r="AK480" s="30" t="s">
        <v>444</v>
      </c>
      <c r="AL480" s="30" t="s">
        <v>444</v>
      </c>
      <c r="AM480" t="s">
        <v>444</v>
      </c>
      <c r="AN480" t="s">
        <v>444</v>
      </c>
      <c r="AO480" s="30" t="s">
        <v>444</v>
      </c>
      <c r="AP480" s="30" t="s">
        <v>444</v>
      </c>
      <c r="AQ480" t="s">
        <v>444</v>
      </c>
      <c r="AR480" t="s">
        <v>444</v>
      </c>
      <c r="AS480" s="30" t="s">
        <v>444</v>
      </c>
      <c r="AT480" s="30" t="s">
        <v>444</v>
      </c>
      <c r="AU480" t="s">
        <v>444</v>
      </c>
      <c r="AV480" t="s">
        <v>444</v>
      </c>
    </row>
    <row r="481" spans="1:48" x14ac:dyDescent="0.25">
      <c r="A481" t="s">
        <v>876</v>
      </c>
      <c r="B481" t="s">
        <v>2694</v>
      </c>
      <c r="C481" t="s">
        <v>15</v>
      </c>
      <c r="D481" t="s">
        <v>15</v>
      </c>
      <c r="E481" s="30" t="s">
        <v>571</v>
      </c>
      <c r="F481" s="30" t="s">
        <v>572</v>
      </c>
      <c r="G481" t="s">
        <v>444</v>
      </c>
      <c r="H481" t="s">
        <v>444</v>
      </c>
      <c r="I481" s="30" t="s">
        <v>444</v>
      </c>
      <c r="J481" s="30" t="s">
        <v>444</v>
      </c>
      <c r="K481" t="s">
        <v>444</v>
      </c>
      <c r="L481" t="s">
        <v>444</v>
      </c>
      <c r="M481" s="30" t="s">
        <v>444</v>
      </c>
      <c r="N481" s="30" t="s">
        <v>444</v>
      </c>
      <c r="O481" t="s">
        <v>444</v>
      </c>
      <c r="P481" t="s">
        <v>444</v>
      </c>
      <c r="Q481" s="30" t="s">
        <v>444</v>
      </c>
      <c r="R481" s="30" t="s">
        <v>444</v>
      </c>
      <c r="S481" t="s">
        <v>444</v>
      </c>
      <c r="T481" t="s">
        <v>444</v>
      </c>
      <c r="U481" s="30" t="s">
        <v>444</v>
      </c>
      <c r="V481" s="30" t="s">
        <v>444</v>
      </c>
      <c r="W481" t="s">
        <v>444</v>
      </c>
      <c r="X481" t="s">
        <v>444</v>
      </c>
      <c r="Y481" s="30" t="s">
        <v>444</v>
      </c>
      <c r="Z481" s="30" t="s">
        <v>444</v>
      </c>
      <c r="AA481" t="s">
        <v>444</v>
      </c>
      <c r="AB481" t="s">
        <v>444</v>
      </c>
      <c r="AC481" s="30" t="s">
        <v>444</v>
      </c>
      <c r="AD481" s="30" t="s">
        <v>444</v>
      </c>
      <c r="AE481" t="s">
        <v>444</v>
      </c>
      <c r="AF481" t="s">
        <v>444</v>
      </c>
      <c r="AG481" s="30" t="s">
        <v>444</v>
      </c>
      <c r="AH481" s="30" t="s">
        <v>444</v>
      </c>
      <c r="AI481" t="s">
        <v>444</v>
      </c>
      <c r="AJ481" t="s">
        <v>444</v>
      </c>
      <c r="AK481" s="30" t="s">
        <v>444</v>
      </c>
      <c r="AL481" s="30" t="s">
        <v>444</v>
      </c>
      <c r="AM481" t="s">
        <v>444</v>
      </c>
      <c r="AN481" t="s">
        <v>444</v>
      </c>
      <c r="AO481" s="30" t="s">
        <v>444</v>
      </c>
      <c r="AP481" s="30" t="s">
        <v>444</v>
      </c>
      <c r="AQ481" t="s">
        <v>444</v>
      </c>
      <c r="AR481" t="s">
        <v>444</v>
      </c>
      <c r="AS481" s="30" t="s">
        <v>444</v>
      </c>
      <c r="AT481" s="30" t="s">
        <v>444</v>
      </c>
      <c r="AU481" t="s">
        <v>444</v>
      </c>
      <c r="AV481" t="s">
        <v>444</v>
      </c>
    </row>
    <row r="482" spans="1:48" x14ac:dyDescent="0.25">
      <c r="A482" t="s">
        <v>771</v>
      </c>
      <c r="B482" t="s">
        <v>2695</v>
      </c>
      <c r="C482" t="s">
        <v>8</v>
      </c>
      <c r="D482" t="s">
        <v>15</v>
      </c>
      <c r="E482" s="30" t="s">
        <v>477</v>
      </c>
      <c r="F482" s="30" t="s">
        <v>477</v>
      </c>
      <c r="G482" t="s">
        <v>444</v>
      </c>
      <c r="H482" t="s">
        <v>444</v>
      </c>
      <c r="I482" s="30" t="s">
        <v>444</v>
      </c>
      <c r="J482" s="30" t="s">
        <v>444</v>
      </c>
      <c r="K482" t="s">
        <v>444</v>
      </c>
      <c r="L482" t="s">
        <v>444</v>
      </c>
      <c r="M482" s="30" t="s">
        <v>444</v>
      </c>
      <c r="N482" s="30" t="s">
        <v>444</v>
      </c>
      <c r="O482" t="s">
        <v>444</v>
      </c>
      <c r="P482" t="s">
        <v>444</v>
      </c>
      <c r="Q482" s="30" t="s">
        <v>444</v>
      </c>
      <c r="R482" s="30" t="s">
        <v>444</v>
      </c>
      <c r="S482" t="s">
        <v>444</v>
      </c>
      <c r="T482" t="s">
        <v>444</v>
      </c>
      <c r="U482" s="30" t="s">
        <v>444</v>
      </c>
      <c r="V482" s="30" t="s">
        <v>444</v>
      </c>
      <c r="W482" t="s">
        <v>444</v>
      </c>
      <c r="X482" t="s">
        <v>444</v>
      </c>
      <c r="Y482" s="30" t="s">
        <v>444</v>
      </c>
      <c r="Z482" s="30" t="s">
        <v>444</v>
      </c>
      <c r="AA482" t="s">
        <v>444</v>
      </c>
      <c r="AB482" t="s">
        <v>444</v>
      </c>
      <c r="AC482" s="30" t="s">
        <v>444</v>
      </c>
      <c r="AD482" s="30" t="s">
        <v>444</v>
      </c>
      <c r="AE482" t="s">
        <v>444</v>
      </c>
      <c r="AF482" t="s">
        <v>444</v>
      </c>
      <c r="AG482" s="30" t="s">
        <v>444</v>
      </c>
      <c r="AH482" s="30" t="s">
        <v>444</v>
      </c>
      <c r="AI482" t="s">
        <v>444</v>
      </c>
      <c r="AJ482" t="s">
        <v>444</v>
      </c>
      <c r="AK482" s="30" t="s">
        <v>444</v>
      </c>
      <c r="AL482" s="30" t="s">
        <v>444</v>
      </c>
      <c r="AM482" t="s">
        <v>444</v>
      </c>
      <c r="AN482" t="s">
        <v>444</v>
      </c>
      <c r="AO482" s="30" t="s">
        <v>444</v>
      </c>
      <c r="AP482" s="30" t="s">
        <v>444</v>
      </c>
      <c r="AQ482" t="s">
        <v>444</v>
      </c>
      <c r="AR482" t="s">
        <v>444</v>
      </c>
      <c r="AS482" s="30" t="s">
        <v>444</v>
      </c>
      <c r="AT482" s="30" t="s">
        <v>444</v>
      </c>
      <c r="AU482" t="s">
        <v>444</v>
      </c>
      <c r="AV482" t="s">
        <v>444</v>
      </c>
    </row>
    <row r="483" spans="1:48" x14ac:dyDescent="0.25">
      <c r="A483" t="s">
        <v>793</v>
      </c>
      <c r="B483" t="s">
        <v>2697</v>
      </c>
      <c r="C483" t="s">
        <v>8</v>
      </c>
      <c r="D483" t="s">
        <v>15</v>
      </c>
      <c r="E483" s="30" t="s">
        <v>538</v>
      </c>
      <c r="F483" s="30" t="s">
        <v>540</v>
      </c>
      <c r="G483" t="s">
        <v>545</v>
      </c>
      <c r="H483" t="s">
        <v>1453</v>
      </c>
      <c r="I483" s="30" t="s">
        <v>444</v>
      </c>
      <c r="J483" s="30" t="s">
        <v>444</v>
      </c>
      <c r="K483" t="s">
        <v>444</v>
      </c>
      <c r="L483" t="s">
        <v>444</v>
      </c>
      <c r="M483" s="30" t="s">
        <v>444</v>
      </c>
      <c r="N483" s="30" t="s">
        <v>444</v>
      </c>
      <c r="O483" t="s">
        <v>444</v>
      </c>
      <c r="P483" t="s">
        <v>444</v>
      </c>
      <c r="Q483" s="30" t="s">
        <v>444</v>
      </c>
      <c r="R483" s="30" t="s">
        <v>444</v>
      </c>
      <c r="S483" t="s">
        <v>444</v>
      </c>
      <c r="T483" t="s">
        <v>444</v>
      </c>
      <c r="U483" s="30" t="s">
        <v>444</v>
      </c>
      <c r="V483" s="30" t="s">
        <v>444</v>
      </c>
      <c r="W483" t="s">
        <v>444</v>
      </c>
      <c r="X483" t="s">
        <v>444</v>
      </c>
      <c r="Y483" s="30" t="s">
        <v>444</v>
      </c>
      <c r="Z483" s="30" t="s">
        <v>444</v>
      </c>
      <c r="AA483" t="s">
        <v>444</v>
      </c>
      <c r="AB483" t="s">
        <v>444</v>
      </c>
      <c r="AC483" s="30" t="s">
        <v>444</v>
      </c>
      <c r="AD483" s="30" t="s">
        <v>444</v>
      </c>
      <c r="AE483" t="s">
        <v>444</v>
      </c>
      <c r="AF483" t="s">
        <v>444</v>
      </c>
      <c r="AG483" s="30" t="s">
        <v>444</v>
      </c>
      <c r="AH483" s="30" t="s">
        <v>444</v>
      </c>
      <c r="AI483" t="s">
        <v>444</v>
      </c>
      <c r="AJ483" t="s">
        <v>444</v>
      </c>
      <c r="AK483" s="30" t="s">
        <v>444</v>
      </c>
      <c r="AL483" s="30" t="s">
        <v>444</v>
      </c>
      <c r="AM483" t="s">
        <v>444</v>
      </c>
      <c r="AN483" t="s">
        <v>444</v>
      </c>
      <c r="AO483" s="30" t="s">
        <v>444</v>
      </c>
      <c r="AP483" s="30" t="s">
        <v>444</v>
      </c>
      <c r="AQ483" t="s">
        <v>444</v>
      </c>
      <c r="AR483" t="s">
        <v>444</v>
      </c>
      <c r="AS483" s="30" t="s">
        <v>444</v>
      </c>
      <c r="AT483" s="30" t="s">
        <v>444</v>
      </c>
      <c r="AU483" t="s">
        <v>444</v>
      </c>
      <c r="AV483" t="s">
        <v>444</v>
      </c>
    </row>
    <row r="484" spans="1:48" x14ac:dyDescent="0.25">
      <c r="A484" t="s">
        <v>159</v>
      </c>
      <c r="B484" t="s">
        <v>2699</v>
      </c>
      <c r="C484" t="s">
        <v>15</v>
      </c>
      <c r="D484" t="s">
        <v>116</v>
      </c>
      <c r="E484" s="30" t="s">
        <v>1733</v>
      </c>
      <c r="F484" s="30" t="s">
        <v>440</v>
      </c>
      <c r="G484" t="s">
        <v>444</v>
      </c>
      <c r="H484" t="s">
        <v>444</v>
      </c>
      <c r="I484" s="30" t="s">
        <v>444</v>
      </c>
      <c r="J484" s="30" t="s">
        <v>444</v>
      </c>
      <c r="K484" t="s">
        <v>444</v>
      </c>
      <c r="L484" t="s">
        <v>444</v>
      </c>
      <c r="M484" s="30" t="s">
        <v>444</v>
      </c>
      <c r="N484" s="30" t="s">
        <v>444</v>
      </c>
      <c r="O484" t="s">
        <v>444</v>
      </c>
      <c r="P484" t="s">
        <v>444</v>
      </c>
      <c r="Q484" s="30" t="s">
        <v>444</v>
      </c>
      <c r="R484" s="30" t="s">
        <v>444</v>
      </c>
      <c r="S484" t="s">
        <v>444</v>
      </c>
      <c r="T484" t="s">
        <v>444</v>
      </c>
      <c r="U484" s="30" t="s">
        <v>444</v>
      </c>
      <c r="V484" s="30" t="s">
        <v>444</v>
      </c>
      <c r="W484" t="s">
        <v>444</v>
      </c>
      <c r="X484" t="s">
        <v>444</v>
      </c>
      <c r="Y484" s="30" t="s">
        <v>444</v>
      </c>
      <c r="Z484" s="30" t="s">
        <v>444</v>
      </c>
      <c r="AA484" t="s">
        <v>444</v>
      </c>
      <c r="AB484" t="s">
        <v>444</v>
      </c>
      <c r="AC484" s="30" t="s">
        <v>444</v>
      </c>
      <c r="AD484" s="30" t="s">
        <v>444</v>
      </c>
      <c r="AE484" t="s">
        <v>444</v>
      </c>
      <c r="AF484" t="s">
        <v>444</v>
      </c>
      <c r="AG484" s="30" t="s">
        <v>444</v>
      </c>
      <c r="AH484" s="30" t="s">
        <v>444</v>
      </c>
      <c r="AI484" t="s">
        <v>444</v>
      </c>
      <c r="AJ484" t="s">
        <v>444</v>
      </c>
      <c r="AK484" s="30" t="s">
        <v>444</v>
      </c>
      <c r="AL484" s="30" t="s">
        <v>444</v>
      </c>
      <c r="AM484" t="s">
        <v>444</v>
      </c>
      <c r="AN484" t="s">
        <v>444</v>
      </c>
      <c r="AO484" s="30" t="s">
        <v>444</v>
      </c>
      <c r="AP484" s="30" t="s">
        <v>444</v>
      </c>
      <c r="AQ484" t="s">
        <v>444</v>
      </c>
      <c r="AR484" t="s">
        <v>444</v>
      </c>
      <c r="AS484" s="30" t="s">
        <v>444</v>
      </c>
      <c r="AT484" s="30" t="s">
        <v>444</v>
      </c>
      <c r="AU484" t="s">
        <v>444</v>
      </c>
      <c r="AV484" t="s">
        <v>444</v>
      </c>
    </row>
    <row r="485" spans="1:48" x14ac:dyDescent="0.25">
      <c r="A485" t="s">
        <v>936</v>
      </c>
      <c r="B485" t="s">
        <v>2700</v>
      </c>
      <c r="C485" t="s">
        <v>8</v>
      </c>
      <c r="D485" t="s">
        <v>15</v>
      </c>
      <c r="E485" s="30" t="s">
        <v>538</v>
      </c>
      <c r="F485" s="30" t="s">
        <v>538</v>
      </c>
      <c r="G485" t="s">
        <v>563</v>
      </c>
      <c r="H485" t="s">
        <v>563</v>
      </c>
      <c r="I485" s="30" t="s">
        <v>587</v>
      </c>
      <c r="J485" s="30" t="s">
        <v>587</v>
      </c>
      <c r="K485" t="s">
        <v>444</v>
      </c>
      <c r="L485" t="s">
        <v>444</v>
      </c>
      <c r="M485" s="30" t="s">
        <v>444</v>
      </c>
      <c r="N485" s="30" t="s">
        <v>444</v>
      </c>
      <c r="O485" t="s">
        <v>444</v>
      </c>
      <c r="P485" t="s">
        <v>444</v>
      </c>
      <c r="Q485" s="30" t="s">
        <v>444</v>
      </c>
      <c r="R485" s="30" t="s">
        <v>444</v>
      </c>
      <c r="S485" t="s">
        <v>444</v>
      </c>
      <c r="T485" t="s">
        <v>444</v>
      </c>
      <c r="U485" s="30" t="s">
        <v>444</v>
      </c>
      <c r="V485" s="30" t="s">
        <v>444</v>
      </c>
      <c r="W485" t="s">
        <v>444</v>
      </c>
      <c r="X485" t="s">
        <v>444</v>
      </c>
      <c r="Y485" s="30" t="s">
        <v>444</v>
      </c>
      <c r="Z485" s="30" t="s">
        <v>444</v>
      </c>
      <c r="AA485" t="s">
        <v>444</v>
      </c>
      <c r="AB485" t="s">
        <v>444</v>
      </c>
      <c r="AC485" s="30" t="s">
        <v>444</v>
      </c>
      <c r="AD485" s="30" t="s">
        <v>444</v>
      </c>
      <c r="AE485" t="s">
        <v>444</v>
      </c>
      <c r="AF485" t="s">
        <v>444</v>
      </c>
      <c r="AG485" s="30" t="s">
        <v>444</v>
      </c>
      <c r="AH485" s="30" t="s">
        <v>444</v>
      </c>
      <c r="AI485" t="s">
        <v>444</v>
      </c>
      <c r="AJ485" t="s">
        <v>444</v>
      </c>
      <c r="AK485" s="30" t="s">
        <v>444</v>
      </c>
      <c r="AL485" s="30" t="s">
        <v>444</v>
      </c>
      <c r="AM485" t="s">
        <v>444</v>
      </c>
      <c r="AN485" t="s">
        <v>444</v>
      </c>
      <c r="AO485" s="30" t="s">
        <v>444</v>
      </c>
      <c r="AP485" s="30" t="s">
        <v>444</v>
      </c>
      <c r="AQ485" t="s">
        <v>444</v>
      </c>
      <c r="AR485" t="s">
        <v>444</v>
      </c>
      <c r="AS485" s="30" t="s">
        <v>444</v>
      </c>
      <c r="AT485" s="30" t="s">
        <v>444</v>
      </c>
      <c r="AU485" t="s">
        <v>444</v>
      </c>
      <c r="AV485" t="s">
        <v>444</v>
      </c>
    </row>
    <row r="486" spans="1:48" x14ac:dyDescent="0.25">
      <c r="A486" t="s">
        <v>1036</v>
      </c>
      <c r="B486" t="s">
        <v>2701</v>
      </c>
      <c r="C486" t="s">
        <v>8</v>
      </c>
      <c r="D486" t="s">
        <v>15</v>
      </c>
      <c r="E486" s="30" t="s">
        <v>146</v>
      </c>
      <c r="F486" s="30" t="s">
        <v>146</v>
      </c>
      <c r="G486" t="s">
        <v>491</v>
      </c>
      <c r="H486" t="s">
        <v>491</v>
      </c>
      <c r="I486" s="30" t="s">
        <v>444</v>
      </c>
      <c r="J486" s="30" t="s">
        <v>444</v>
      </c>
      <c r="K486" t="s">
        <v>444</v>
      </c>
      <c r="L486" t="s">
        <v>444</v>
      </c>
      <c r="M486" s="30" t="s">
        <v>444</v>
      </c>
      <c r="N486" s="30" t="s">
        <v>444</v>
      </c>
      <c r="O486" t="s">
        <v>444</v>
      </c>
      <c r="P486" t="s">
        <v>444</v>
      </c>
      <c r="Q486" s="30" t="s">
        <v>444</v>
      </c>
      <c r="R486" s="30" t="s">
        <v>444</v>
      </c>
      <c r="S486" t="s">
        <v>444</v>
      </c>
      <c r="T486" t="s">
        <v>444</v>
      </c>
      <c r="U486" s="30" t="s">
        <v>444</v>
      </c>
      <c r="V486" s="30" t="s">
        <v>444</v>
      </c>
      <c r="W486" t="s">
        <v>444</v>
      </c>
      <c r="X486" t="s">
        <v>444</v>
      </c>
      <c r="Y486" s="30" t="s">
        <v>444</v>
      </c>
      <c r="Z486" s="30" t="s">
        <v>444</v>
      </c>
      <c r="AA486" t="s">
        <v>444</v>
      </c>
      <c r="AB486" t="s">
        <v>444</v>
      </c>
      <c r="AC486" s="30" t="s">
        <v>444</v>
      </c>
      <c r="AD486" s="30" t="s">
        <v>444</v>
      </c>
      <c r="AE486" t="s">
        <v>444</v>
      </c>
      <c r="AF486" t="s">
        <v>444</v>
      </c>
      <c r="AG486" s="30" t="s">
        <v>444</v>
      </c>
      <c r="AH486" s="30" t="s">
        <v>444</v>
      </c>
      <c r="AI486" t="s">
        <v>444</v>
      </c>
      <c r="AJ486" t="s">
        <v>444</v>
      </c>
      <c r="AK486" s="30" t="s">
        <v>444</v>
      </c>
      <c r="AL486" s="30" t="s">
        <v>444</v>
      </c>
      <c r="AM486" t="s">
        <v>444</v>
      </c>
      <c r="AN486" t="s">
        <v>444</v>
      </c>
      <c r="AO486" s="30" t="s">
        <v>444</v>
      </c>
      <c r="AP486" s="30" t="s">
        <v>444</v>
      </c>
      <c r="AQ486" t="s">
        <v>444</v>
      </c>
      <c r="AR486" t="s">
        <v>444</v>
      </c>
      <c r="AS486" s="30" t="s">
        <v>444</v>
      </c>
      <c r="AT486" s="30" t="s">
        <v>444</v>
      </c>
      <c r="AU486" t="s">
        <v>444</v>
      </c>
      <c r="AV486" t="s">
        <v>444</v>
      </c>
    </row>
    <row r="487" spans="1:48" x14ac:dyDescent="0.25">
      <c r="A487" t="s">
        <v>2702</v>
      </c>
      <c r="B487" t="s">
        <v>2703</v>
      </c>
      <c r="C487" t="s">
        <v>15</v>
      </c>
      <c r="D487" t="s">
        <v>15</v>
      </c>
      <c r="E487" s="30" t="s">
        <v>538</v>
      </c>
      <c r="F487" s="30" t="s">
        <v>538</v>
      </c>
      <c r="G487" t="s">
        <v>587</v>
      </c>
      <c r="H487" t="s">
        <v>587</v>
      </c>
      <c r="I487" s="30" t="s">
        <v>444</v>
      </c>
      <c r="J487" s="30" t="s">
        <v>444</v>
      </c>
      <c r="K487" t="s">
        <v>444</v>
      </c>
      <c r="L487" t="s">
        <v>444</v>
      </c>
      <c r="M487" s="30" t="s">
        <v>444</v>
      </c>
      <c r="N487" s="30" t="s">
        <v>444</v>
      </c>
      <c r="O487" t="s">
        <v>444</v>
      </c>
      <c r="P487" t="s">
        <v>444</v>
      </c>
      <c r="Q487" s="30" t="s">
        <v>444</v>
      </c>
      <c r="R487" s="30" t="s">
        <v>444</v>
      </c>
      <c r="S487" t="s">
        <v>444</v>
      </c>
      <c r="T487" t="s">
        <v>444</v>
      </c>
      <c r="U487" s="30" t="s">
        <v>444</v>
      </c>
      <c r="V487" s="30" t="s">
        <v>444</v>
      </c>
      <c r="W487" t="s">
        <v>444</v>
      </c>
      <c r="X487" t="s">
        <v>444</v>
      </c>
      <c r="Y487" s="30" t="s">
        <v>444</v>
      </c>
      <c r="Z487" s="30" t="s">
        <v>444</v>
      </c>
      <c r="AA487" t="s">
        <v>444</v>
      </c>
      <c r="AB487" t="s">
        <v>444</v>
      </c>
      <c r="AC487" s="30" t="s">
        <v>444</v>
      </c>
      <c r="AD487" s="30" t="s">
        <v>444</v>
      </c>
      <c r="AE487" t="s">
        <v>444</v>
      </c>
      <c r="AF487" t="s">
        <v>444</v>
      </c>
      <c r="AG487" s="30" t="s">
        <v>444</v>
      </c>
      <c r="AH487" s="30" t="s">
        <v>444</v>
      </c>
      <c r="AI487" t="s">
        <v>444</v>
      </c>
      <c r="AJ487" t="s">
        <v>444</v>
      </c>
      <c r="AK487" s="30" t="s">
        <v>444</v>
      </c>
      <c r="AL487" s="30" t="s">
        <v>444</v>
      </c>
      <c r="AM487" t="s">
        <v>444</v>
      </c>
      <c r="AN487" t="s">
        <v>444</v>
      </c>
      <c r="AO487" s="30" t="s">
        <v>444</v>
      </c>
      <c r="AP487" s="30" t="s">
        <v>444</v>
      </c>
      <c r="AQ487" t="s">
        <v>444</v>
      </c>
      <c r="AR487" t="s">
        <v>444</v>
      </c>
      <c r="AS487" s="30" t="s">
        <v>444</v>
      </c>
      <c r="AT487" s="30" t="s">
        <v>444</v>
      </c>
      <c r="AU487" t="s">
        <v>444</v>
      </c>
      <c r="AV487" t="s">
        <v>444</v>
      </c>
    </row>
    <row r="488" spans="1:48" x14ac:dyDescent="0.25">
      <c r="A488" t="s">
        <v>2704</v>
      </c>
      <c r="B488" t="s">
        <v>2705</v>
      </c>
      <c r="C488" t="s">
        <v>15</v>
      </c>
      <c r="D488" t="s">
        <v>15</v>
      </c>
      <c r="E488" s="30" t="s">
        <v>538</v>
      </c>
      <c r="F488" s="30" t="s">
        <v>538</v>
      </c>
      <c r="G488" t="s">
        <v>444</v>
      </c>
      <c r="H488" t="s">
        <v>444</v>
      </c>
      <c r="I488" s="30" t="s">
        <v>444</v>
      </c>
      <c r="J488" s="30" t="s">
        <v>444</v>
      </c>
      <c r="K488" t="s">
        <v>444</v>
      </c>
      <c r="L488" t="s">
        <v>444</v>
      </c>
      <c r="M488" s="30" t="s">
        <v>444</v>
      </c>
      <c r="N488" s="30" t="s">
        <v>444</v>
      </c>
      <c r="O488" t="s">
        <v>444</v>
      </c>
      <c r="P488" t="s">
        <v>444</v>
      </c>
      <c r="Q488" s="30" t="s">
        <v>444</v>
      </c>
      <c r="R488" s="30" t="s">
        <v>444</v>
      </c>
      <c r="S488" t="s">
        <v>444</v>
      </c>
      <c r="T488" t="s">
        <v>444</v>
      </c>
      <c r="U488" s="30" t="s">
        <v>444</v>
      </c>
      <c r="V488" s="30" t="s">
        <v>444</v>
      </c>
      <c r="W488" t="s">
        <v>444</v>
      </c>
      <c r="X488" t="s">
        <v>444</v>
      </c>
      <c r="Y488" s="30" t="s">
        <v>444</v>
      </c>
      <c r="Z488" s="30" t="s">
        <v>444</v>
      </c>
      <c r="AA488" t="s">
        <v>444</v>
      </c>
      <c r="AB488" t="s">
        <v>444</v>
      </c>
      <c r="AC488" s="30" t="s">
        <v>444</v>
      </c>
      <c r="AD488" s="30" t="s">
        <v>444</v>
      </c>
      <c r="AE488" t="s">
        <v>444</v>
      </c>
      <c r="AF488" t="s">
        <v>444</v>
      </c>
      <c r="AG488" s="30" t="s">
        <v>444</v>
      </c>
      <c r="AH488" s="30" t="s">
        <v>444</v>
      </c>
      <c r="AI488" t="s">
        <v>444</v>
      </c>
      <c r="AJ488" t="s">
        <v>444</v>
      </c>
      <c r="AK488" s="30" t="s">
        <v>444</v>
      </c>
      <c r="AL488" s="30" t="s">
        <v>444</v>
      </c>
      <c r="AM488" t="s">
        <v>444</v>
      </c>
      <c r="AN488" t="s">
        <v>444</v>
      </c>
      <c r="AO488" s="30" t="s">
        <v>444</v>
      </c>
      <c r="AP488" s="30" t="s">
        <v>444</v>
      </c>
      <c r="AQ488" t="s">
        <v>444</v>
      </c>
      <c r="AR488" t="s">
        <v>444</v>
      </c>
      <c r="AS488" s="30" t="s">
        <v>444</v>
      </c>
      <c r="AT488" s="30" t="s">
        <v>444</v>
      </c>
      <c r="AU488" t="s">
        <v>444</v>
      </c>
      <c r="AV488" t="s">
        <v>444</v>
      </c>
    </row>
    <row r="489" spans="1:48" x14ac:dyDescent="0.25">
      <c r="A489" t="s">
        <v>1026</v>
      </c>
      <c r="B489" t="s">
        <v>2706</v>
      </c>
      <c r="C489" t="s">
        <v>8</v>
      </c>
      <c r="D489" t="s">
        <v>15</v>
      </c>
      <c r="E489" s="30" t="s">
        <v>538</v>
      </c>
      <c r="F489" s="30" t="s">
        <v>538</v>
      </c>
      <c r="G489" t="s">
        <v>587</v>
      </c>
      <c r="H489" t="s">
        <v>587</v>
      </c>
      <c r="I489" s="30" t="s">
        <v>444</v>
      </c>
      <c r="J489" s="30" t="s">
        <v>444</v>
      </c>
      <c r="K489" t="s">
        <v>444</v>
      </c>
      <c r="L489" t="s">
        <v>444</v>
      </c>
      <c r="M489" s="30" t="s">
        <v>444</v>
      </c>
      <c r="N489" s="30" t="s">
        <v>444</v>
      </c>
      <c r="O489" t="s">
        <v>444</v>
      </c>
      <c r="P489" t="s">
        <v>444</v>
      </c>
      <c r="Q489" s="30" t="s">
        <v>444</v>
      </c>
      <c r="R489" s="30" t="s">
        <v>444</v>
      </c>
      <c r="S489" t="s">
        <v>444</v>
      </c>
      <c r="T489" t="s">
        <v>444</v>
      </c>
      <c r="U489" s="30" t="s">
        <v>444</v>
      </c>
      <c r="V489" s="30" t="s">
        <v>444</v>
      </c>
      <c r="W489" t="s">
        <v>444</v>
      </c>
      <c r="X489" t="s">
        <v>444</v>
      </c>
      <c r="Y489" s="30" t="s">
        <v>444</v>
      </c>
      <c r="Z489" s="30" t="s">
        <v>444</v>
      </c>
      <c r="AA489" t="s">
        <v>444</v>
      </c>
      <c r="AB489" t="s">
        <v>444</v>
      </c>
      <c r="AC489" s="30" t="s">
        <v>444</v>
      </c>
      <c r="AD489" s="30" t="s">
        <v>444</v>
      </c>
      <c r="AE489" t="s">
        <v>444</v>
      </c>
      <c r="AF489" t="s">
        <v>444</v>
      </c>
      <c r="AG489" s="30" t="s">
        <v>444</v>
      </c>
      <c r="AH489" s="30" t="s">
        <v>444</v>
      </c>
      <c r="AI489" t="s">
        <v>444</v>
      </c>
      <c r="AJ489" t="s">
        <v>444</v>
      </c>
      <c r="AK489" s="30" t="s">
        <v>444</v>
      </c>
      <c r="AL489" s="30" t="s">
        <v>444</v>
      </c>
      <c r="AM489" t="s">
        <v>444</v>
      </c>
      <c r="AN489" t="s">
        <v>444</v>
      </c>
      <c r="AO489" s="30" t="s">
        <v>444</v>
      </c>
      <c r="AP489" s="30" t="s">
        <v>444</v>
      </c>
      <c r="AQ489" t="s">
        <v>444</v>
      </c>
      <c r="AR489" t="s">
        <v>444</v>
      </c>
      <c r="AS489" s="30" t="s">
        <v>444</v>
      </c>
      <c r="AT489" s="30" t="s">
        <v>444</v>
      </c>
      <c r="AU489" t="s">
        <v>444</v>
      </c>
      <c r="AV489" t="s">
        <v>444</v>
      </c>
    </row>
    <row r="490" spans="1:48" x14ac:dyDescent="0.25">
      <c r="A490" t="s">
        <v>2707</v>
      </c>
      <c r="B490" t="s">
        <v>2708</v>
      </c>
      <c r="C490" t="s">
        <v>15</v>
      </c>
      <c r="D490" t="s">
        <v>15</v>
      </c>
      <c r="E490" s="30" t="s">
        <v>484</v>
      </c>
      <c r="F490" s="30" t="s">
        <v>484</v>
      </c>
      <c r="G490" t="s">
        <v>444</v>
      </c>
      <c r="H490" t="s">
        <v>444</v>
      </c>
      <c r="I490" s="30" t="s">
        <v>444</v>
      </c>
      <c r="J490" s="30" t="s">
        <v>444</v>
      </c>
      <c r="K490" t="s">
        <v>444</v>
      </c>
      <c r="L490" t="s">
        <v>444</v>
      </c>
      <c r="M490" s="30" t="s">
        <v>444</v>
      </c>
      <c r="N490" s="30" t="s">
        <v>444</v>
      </c>
      <c r="O490" t="s">
        <v>444</v>
      </c>
      <c r="P490" t="s">
        <v>444</v>
      </c>
      <c r="Q490" s="30" t="s">
        <v>444</v>
      </c>
      <c r="R490" s="30" t="s">
        <v>444</v>
      </c>
      <c r="S490" t="s">
        <v>444</v>
      </c>
      <c r="T490" t="s">
        <v>444</v>
      </c>
      <c r="U490" s="30" t="s">
        <v>444</v>
      </c>
      <c r="V490" s="30" t="s">
        <v>444</v>
      </c>
      <c r="W490" t="s">
        <v>444</v>
      </c>
      <c r="X490" t="s">
        <v>444</v>
      </c>
      <c r="Y490" s="30" t="s">
        <v>444</v>
      </c>
      <c r="Z490" s="30" t="s">
        <v>444</v>
      </c>
      <c r="AA490" t="s">
        <v>444</v>
      </c>
      <c r="AB490" t="s">
        <v>444</v>
      </c>
      <c r="AC490" s="30" t="s">
        <v>444</v>
      </c>
      <c r="AD490" s="30" t="s">
        <v>444</v>
      </c>
      <c r="AE490" t="s">
        <v>444</v>
      </c>
      <c r="AF490" t="s">
        <v>444</v>
      </c>
      <c r="AG490" s="30" t="s">
        <v>444</v>
      </c>
      <c r="AH490" s="30" t="s">
        <v>444</v>
      </c>
      <c r="AI490" t="s">
        <v>444</v>
      </c>
      <c r="AJ490" t="s">
        <v>444</v>
      </c>
      <c r="AK490" s="30" t="s">
        <v>444</v>
      </c>
      <c r="AL490" s="30" t="s">
        <v>444</v>
      </c>
      <c r="AM490" t="s">
        <v>444</v>
      </c>
      <c r="AN490" t="s">
        <v>444</v>
      </c>
      <c r="AO490" s="30" t="s">
        <v>444</v>
      </c>
      <c r="AP490" s="30" t="s">
        <v>444</v>
      </c>
      <c r="AQ490" t="s">
        <v>444</v>
      </c>
      <c r="AR490" t="s">
        <v>444</v>
      </c>
      <c r="AS490" s="30" t="s">
        <v>444</v>
      </c>
      <c r="AT490" s="30" t="s">
        <v>444</v>
      </c>
      <c r="AU490" t="s">
        <v>444</v>
      </c>
      <c r="AV490" t="s">
        <v>444</v>
      </c>
    </row>
    <row r="491" spans="1:48" x14ac:dyDescent="0.25">
      <c r="A491" t="s">
        <v>2710</v>
      </c>
      <c r="B491" t="s">
        <v>2703</v>
      </c>
      <c r="C491" t="s">
        <v>8</v>
      </c>
      <c r="D491" t="s">
        <v>15</v>
      </c>
      <c r="E491" s="30" t="s">
        <v>538</v>
      </c>
      <c r="F491" s="30" t="s">
        <v>538</v>
      </c>
      <c r="G491" t="s">
        <v>587</v>
      </c>
      <c r="H491" t="s">
        <v>587</v>
      </c>
      <c r="I491" s="30" t="s">
        <v>444</v>
      </c>
      <c r="J491" s="30" t="s">
        <v>444</v>
      </c>
      <c r="K491" t="s">
        <v>444</v>
      </c>
      <c r="L491" t="s">
        <v>444</v>
      </c>
      <c r="M491" s="30" t="s">
        <v>444</v>
      </c>
      <c r="N491" s="30" t="s">
        <v>444</v>
      </c>
      <c r="O491" t="s">
        <v>444</v>
      </c>
      <c r="P491" t="s">
        <v>444</v>
      </c>
      <c r="Q491" s="30" t="s">
        <v>444</v>
      </c>
      <c r="R491" s="30" t="s">
        <v>444</v>
      </c>
      <c r="S491" t="s">
        <v>444</v>
      </c>
      <c r="T491" t="s">
        <v>444</v>
      </c>
      <c r="U491" s="30" t="s">
        <v>444</v>
      </c>
      <c r="V491" s="30" t="s">
        <v>444</v>
      </c>
      <c r="W491" t="s">
        <v>444</v>
      </c>
      <c r="X491" t="s">
        <v>444</v>
      </c>
      <c r="Y491" s="30" t="s">
        <v>444</v>
      </c>
      <c r="Z491" s="30" t="s">
        <v>444</v>
      </c>
      <c r="AA491" t="s">
        <v>444</v>
      </c>
      <c r="AB491" t="s">
        <v>444</v>
      </c>
      <c r="AC491" s="30" t="s">
        <v>444</v>
      </c>
      <c r="AD491" s="30" t="s">
        <v>444</v>
      </c>
      <c r="AE491" t="s">
        <v>444</v>
      </c>
      <c r="AF491" t="s">
        <v>444</v>
      </c>
      <c r="AG491" s="30" t="s">
        <v>444</v>
      </c>
      <c r="AH491" s="30" t="s">
        <v>444</v>
      </c>
      <c r="AI491" t="s">
        <v>444</v>
      </c>
      <c r="AJ491" t="s">
        <v>444</v>
      </c>
      <c r="AK491" s="30" t="s">
        <v>444</v>
      </c>
      <c r="AL491" s="30" t="s">
        <v>444</v>
      </c>
      <c r="AM491" t="s">
        <v>444</v>
      </c>
      <c r="AN491" t="s">
        <v>444</v>
      </c>
      <c r="AO491" s="30" t="s">
        <v>444</v>
      </c>
      <c r="AP491" s="30" t="s">
        <v>444</v>
      </c>
      <c r="AQ491" t="s">
        <v>444</v>
      </c>
      <c r="AR491" t="s">
        <v>444</v>
      </c>
      <c r="AS491" s="30" t="s">
        <v>444</v>
      </c>
      <c r="AT491" s="30" t="s">
        <v>444</v>
      </c>
      <c r="AU491" t="s">
        <v>444</v>
      </c>
      <c r="AV491" t="s">
        <v>444</v>
      </c>
    </row>
    <row r="492" spans="1:48" x14ac:dyDescent="0.25">
      <c r="A492" t="s">
        <v>2711</v>
      </c>
      <c r="B492" t="s">
        <v>2705</v>
      </c>
      <c r="C492" t="s">
        <v>8</v>
      </c>
      <c r="D492" t="s">
        <v>15</v>
      </c>
      <c r="E492" s="30" t="s">
        <v>538</v>
      </c>
      <c r="F492" s="30" t="s">
        <v>538</v>
      </c>
      <c r="G492" t="s">
        <v>444</v>
      </c>
      <c r="H492" t="s">
        <v>444</v>
      </c>
      <c r="I492" s="30" t="s">
        <v>444</v>
      </c>
      <c r="J492" s="30" t="s">
        <v>444</v>
      </c>
      <c r="K492" t="s">
        <v>444</v>
      </c>
      <c r="L492" t="s">
        <v>444</v>
      </c>
      <c r="M492" s="30" t="s">
        <v>444</v>
      </c>
      <c r="N492" s="30" t="s">
        <v>444</v>
      </c>
      <c r="O492" t="s">
        <v>444</v>
      </c>
      <c r="P492" t="s">
        <v>444</v>
      </c>
      <c r="Q492" s="30" t="s">
        <v>444</v>
      </c>
      <c r="R492" s="30" t="s">
        <v>444</v>
      </c>
      <c r="S492" t="s">
        <v>444</v>
      </c>
      <c r="T492" t="s">
        <v>444</v>
      </c>
      <c r="U492" s="30" t="s">
        <v>444</v>
      </c>
      <c r="V492" s="30" t="s">
        <v>444</v>
      </c>
      <c r="W492" t="s">
        <v>444</v>
      </c>
      <c r="X492" t="s">
        <v>444</v>
      </c>
      <c r="Y492" s="30" t="s">
        <v>444</v>
      </c>
      <c r="Z492" s="30" t="s">
        <v>444</v>
      </c>
      <c r="AA492" t="s">
        <v>444</v>
      </c>
      <c r="AB492" t="s">
        <v>444</v>
      </c>
      <c r="AC492" s="30" t="s">
        <v>444</v>
      </c>
      <c r="AD492" s="30" t="s">
        <v>444</v>
      </c>
      <c r="AE492" t="s">
        <v>444</v>
      </c>
      <c r="AF492" t="s">
        <v>444</v>
      </c>
      <c r="AG492" s="30" t="s">
        <v>444</v>
      </c>
      <c r="AH492" s="30" t="s">
        <v>444</v>
      </c>
      <c r="AI492" t="s">
        <v>444</v>
      </c>
      <c r="AJ492" t="s">
        <v>444</v>
      </c>
      <c r="AK492" s="30" t="s">
        <v>444</v>
      </c>
      <c r="AL492" s="30" t="s">
        <v>444</v>
      </c>
      <c r="AM492" t="s">
        <v>444</v>
      </c>
      <c r="AN492" t="s">
        <v>444</v>
      </c>
      <c r="AO492" s="30" t="s">
        <v>444</v>
      </c>
      <c r="AP492" s="30" t="s">
        <v>444</v>
      </c>
      <c r="AQ492" t="s">
        <v>444</v>
      </c>
      <c r="AR492" t="s">
        <v>444</v>
      </c>
      <c r="AS492" s="30" t="s">
        <v>444</v>
      </c>
      <c r="AT492" s="30" t="s">
        <v>444</v>
      </c>
      <c r="AU492" t="s">
        <v>444</v>
      </c>
      <c r="AV492" t="s">
        <v>444</v>
      </c>
    </row>
    <row r="493" spans="1:48" x14ac:dyDescent="0.25">
      <c r="A493" t="s">
        <v>937</v>
      </c>
      <c r="B493" t="s">
        <v>2712</v>
      </c>
      <c r="C493" t="s">
        <v>8</v>
      </c>
      <c r="D493" t="s">
        <v>15</v>
      </c>
      <c r="E493" s="30" t="s">
        <v>538</v>
      </c>
      <c r="F493" s="30" t="s">
        <v>538</v>
      </c>
      <c r="G493" t="s">
        <v>539</v>
      </c>
      <c r="H493" t="s">
        <v>539</v>
      </c>
      <c r="I493" s="30" t="s">
        <v>587</v>
      </c>
      <c r="J493" s="30" t="s">
        <v>587</v>
      </c>
      <c r="K493" t="s">
        <v>444</v>
      </c>
      <c r="L493" t="s">
        <v>444</v>
      </c>
      <c r="M493" s="30" t="s">
        <v>444</v>
      </c>
      <c r="N493" s="30" t="s">
        <v>444</v>
      </c>
      <c r="O493" t="s">
        <v>444</v>
      </c>
      <c r="P493" t="s">
        <v>444</v>
      </c>
      <c r="Q493" s="30" t="s">
        <v>444</v>
      </c>
      <c r="R493" s="30" t="s">
        <v>444</v>
      </c>
      <c r="S493" t="s">
        <v>444</v>
      </c>
      <c r="T493" t="s">
        <v>444</v>
      </c>
      <c r="U493" s="30" t="s">
        <v>444</v>
      </c>
      <c r="V493" s="30" t="s">
        <v>444</v>
      </c>
      <c r="W493" t="s">
        <v>444</v>
      </c>
      <c r="X493" t="s">
        <v>444</v>
      </c>
      <c r="Y493" s="30" t="s">
        <v>444</v>
      </c>
      <c r="Z493" s="30" t="s">
        <v>444</v>
      </c>
      <c r="AA493" t="s">
        <v>444</v>
      </c>
      <c r="AB493" t="s">
        <v>444</v>
      </c>
      <c r="AC493" s="30" t="s">
        <v>444</v>
      </c>
      <c r="AD493" s="30" t="s">
        <v>444</v>
      </c>
      <c r="AE493" t="s">
        <v>444</v>
      </c>
      <c r="AF493" t="s">
        <v>444</v>
      </c>
      <c r="AG493" s="30" t="s">
        <v>444</v>
      </c>
      <c r="AH493" s="30" t="s">
        <v>444</v>
      </c>
      <c r="AI493" t="s">
        <v>444</v>
      </c>
      <c r="AJ493" t="s">
        <v>444</v>
      </c>
      <c r="AK493" s="30" t="s">
        <v>444</v>
      </c>
      <c r="AL493" s="30" t="s">
        <v>444</v>
      </c>
      <c r="AM493" t="s">
        <v>444</v>
      </c>
      <c r="AN493" t="s">
        <v>444</v>
      </c>
      <c r="AO493" s="30" t="s">
        <v>444</v>
      </c>
      <c r="AP493" s="30" t="s">
        <v>444</v>
      </c>
      <c r="AQ493" t="s">
        <v>444</v>
      </c>
      <c r="AR493" t="s">
        <v>444</v>
      </c>
      <c r="AS493" s="30" t="s">
        <v>444</v>
      </c>
      <c r="AT493" s="30" t="s">
        <v>444</v>
      </c>
      <c r="AU493" t="s">
        <v>444</v>
      </c>
      <c r="AV493" t="s">
        <v>444</v>
      </c>
    </row>
  </sheetData>
  <pageMargins left="0.25" right="0.25" top="0.75" bottom="0.75" header="0.3" footer="0.3"/>
  <pageSetup paperSize="8" fitToWidth="3" fitToHeight="0" orientation="landscape" r:id="rId1"/>
  <headerFooter>
    <oddHeader>&amp;C&amp;F
&amp;A</oddHeader>
    <oddFooter>&amp;L&amp;D&amp;R&amp;P of &amp;N</oddFooter>
  </headerFooter>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E5C-D7B2-4861-BEE5-491989D842CC}">
  <sheetPr codeName="Sheet2">
    <pageSetUpPr fitToPage="1"/>
  </sheetPr>
  <dimension ref="A1:FM375"/>
  <sheetViews>
    <sheetView workbookViewId="0">
      <pane xSplit="2" ySplit="3" topLeftCell="C4" activePane="bottomRight" state="frozen"/>
      <selection pane="topRight" activeCell="B1" sqref="B1"/>
      <selection pane="bottomLeft" activeCell="A4" sqref="A4"/>
      <selection pane="bottomRight" activeCell="A2" sqref="A2"/>
    </sheetView>
  </sheetViews>
  <sheetFormatPr defaultRowHeight="15" x14ac:dyDescent="0.25"/>
  <cols>
    <col min="1" max="1" width="13.7109375" customWidth="1"/>
    <col min="2" max="2" width="13.28515625" customWidth="1"/>
    <col min="3" max="3" width="54" bestFit="1" customWidth="1"/>
    <col min="4" max="4" width="8.42578125" customWidth="1"/>
    <col min="5" max="5" width="9.28515625" customWidth="1"/>
    <col min="6" max="6" width="5.28515625" customWidth="1"/>
    <col min="7" max="7" width="2.7109375" customWidth="1"/>
    <col min="8" max="8" width="5.28515625" customWidth="1"/>
    <col min="9" max="9" width="2.7109375" customWidth="1"/>
    <col min="10" max="10" width="5.28515625" customWidth="1"/>
    <col min="11" max="11" width="2.42578125" customWidth="1"/>
    <col min="12" max="12" width="5.28515625" customWidth="1"/>
    <col min="13" max="13" width="2.42578125" customWidth="1"/>
    <col min="14" max="14" width="5.28515625" customWidth="1"/>
    <col min="15" max="15" width="2.42578125" customWidth="1"/>
    <col min="16" max="16" width="5.28515625" customWidth="1"/>
    <col min="17" max="17" width="2.42578125" customWidth="1"/>
    <col min="18" max="18" width="5.28515625" customWidth="1"/>
    <col min="19" max="19" width="2.42578125" customWidth="1"/>
    <col min="20" max="20" width="5.28515625" customWidth="1"/>
    <col min="21" max="21" width="2.42578125" customWidth="1"/>
    <col min="22" max="22" width="5.28515625" customWidth="1"/>
    <col min="23" max="23" width="2.42578125" customWidth="1"/>
    <col min="24" max="24" width="5.28515625" customWidth="1"/>
    <col min="25" max="25" width="2.42578125" customWidth="1"/>
    <col min="26" max="26" width="5.28515625" customWidth="1"/>
    <col min="27" max="27" width="2.42578125" customWidth="1"/>
    <col min="28" max="28" width="5.28515625" customWidth="1"/>
    <col min="29" max="29" width="2.42578125" customWidth="1"/>
    <col min="30" max="30" width="5.28515625" customWidth="1"/>
    <col min="31" max="31" width="2.42578125" customWidth="1"/>
    <col min="32" max="32" width="5.28515625" customWidth="1"/>
    <col min="33" max="33" width="2.42578125" customWidth="1"/>
    <col min="34" max="34" width="5.28515625" customWidth="1"/>
    <col min="35" max="35" width="2.42578125" customWidth="1"/>
    <col min="36" max="36" width="5.28515625" customWidth="1"/>
    <col min="37" max="37" width="2.42578125" customWidth="1"/>
    <col min="38" max="38" width="5.28515625" customWidth="1"/>
    <col min="39" max="39" width="2.42578125" customWidth="1"/>
    <col min="40" max="40" width="5.28515625" customWidth="1"/>
    <col min="41" max="41" width="2.42578125" customWidth="1"/>
    <col min="42" max="42" width="5.28515625" customWidth="1"/>
    <col min="43" max="43" width="2.42578125" customWidth="1"/>
    <col min="44" max="44" width="5.28515625" customWidth="1"/>
    <col min="45" max="45" width="2.42578125" customWidth="1"/>
    <col min="46" max="46" width="5.28515625" customWidth="1"/>
    <col min="47" max="47" width="2.42578125" customWidth="1"/>
    <col min="48" max="48" width="5.28515625" customWidth="1"/>
    <col min="49" max="49" width="2.42578125" customWidth="1"/>
    <col min="50" max="50" width="5.28515625" customWidth="1"/>
    <col min="51" max="51" width="2.42578125" customWidth="1"/>
    <col min="52" max="52" width="5.28515625" customWidth="1"/>
    <col min="53" max="53" width="2.42578125" customWidth="1"/>
    <col min="54" max="54" width="5.28515625" customWidth="1"/>
    <col min="55" max="55" width="2.42578125" customWidth="1"/>
    <col min="56" max="56" width="5.28515625" customWidth="1"/>
    <col min="57" max="57" width="2.42578125" customWidth="1"/>
    <col min="58" max="58" width="5.28515625" customWidth="1"/>
    <col min="59" max="59" width="2.42578125" customWidth="1"/>
    <col min="60" max="60" width="5.28515625" customWidth="1"/>
    <col min="61" max="61" width="2.42578125" customWidth="1"/>
    <col min="62" max="62" width="5.28515625" customWidth="1"/>
    <col min="63" max="63" width="2.42578125" customWidth="1"/>
    <col min="64" max="64" width="5.28515625" customWidth="1"/>
    <col min="65" max="65" width="2.42578125" customWidth="1"/>
    <col min="66" max="66" width="5.28515625" customWidth="1"/>
    <col min="67" max="67" width="2.42578125" customWidth="1"/>
    <col min="68" max="68" width="5.28515625" customWidth="1"/>
    <col min="69" max="69" width="2.42578125" customWidth="1"/>
    <col min="70" max="70" width="5.28515625" customWidth="1"/>
    <col min="71" max="71" width="2.42578125" customWidth="1"/>
    <col min="72" max="72" width="5.28515625" customWidth="1"/>
    <col min="73" max="73" width="2.42578125" customWidth="1"/>
    <col min="74" max="74" width="5.28515625" customWidth="1"/>
    <col min="75" max="75" width="2.42578125" customWidth="1"/>
    <col min="76" max="76" width="5.28515625" customWidth="1"/>
    <col min="77" max="77" width="2.42578125" customWidth="1"/>
    <col min="78" max="78" width="5.28515625" customWidth="1"/>
    <col min="79" max="79" width="2.42578125" customWidth="1"/>
    <col min="80" max="80" width="5.28515625" customWidth="1"/>
    <col min="81" max="81" width="2.42578125" customWidth="1"/>
    <col min="82" max="82" width="5.28515625" customWidth="1"/>
    <col min="83" max="83" width="2.42578125" customWidth="1"/>
    <col min="84" max="84" width="5.28515625" customWidth="1"/>
    <col min="85" max="85" width="2.42578125" customWidth="1"/>
    <col min="86" max="86" width="5.28515625" customWidth="1"/>
    <col min="87" max="87" width="2.42578125" customWidth="1"/>
    <col min="88" max="88" width="5.28515625" customWidth="1"/>
    <col min="89" max="89" width="2.42578125" customWidth="1"/>
    <col min="90" max="90" width="5.28515625" customWidth="1"/>
    <col min="91" max="91" width="2.42578125" customWidth="1"/>
    <col min="92" max="92" width="5.28515625" customWidth="1"/>
    <col min="93" max="93" width="2.42578125" customWidth="1"/>
    <col min="94" max="94" width="5.28515625" customWidth="1"/>
    <col min="95" max="95" width="2.42578125" customWidth="1"/>
    <col min="96" max="96" width="5.28515625" customWidth="1"/>
    <col min="97" max="97" width="2.42578125" customWidth="1"/>
    <col min="98" max="98" width="5.28515625" customWidth="1"/>
    <col min="99" max="99" width="2.42578125" customWidth="1"/>
    <col min="100" max="100" width="5.28515625" customWidth="1"/>
    <col min="101" max="101" width="2.42578125" customWidth="1"/>
    <col min="102" max="102" width="5.28515625" customWidth="1"/>
    <col min="103" max="103" width="2.42578125" customWidth="1"/>
    <col min="104" max="104" width="5.28515625" customWidth="1"/>
    <col min="105" max="105" width="2.42578125" customWidth="1"/>
    <col min="106" max="106" width="5.28515625" customWidth="1"/>
    <col min="107" max="107" width="2.42578125" customWidth="1"/>
    <col min="108" max="108" width="5.28515625" customWidth="1"/>
    <col min="109" max="109" width="2.42578125" customWidth="1"/>
    <col min="110" max="110" width="5.28515625" customWidth="1"/>
    <col min="111" max="111" width="2.42578125" customWidth="1"/>
    <col min="112" max="112" width="5.28515625" customWidth="1"/>
    <col min="113" max="113" width="2.42578125" customWidth="1"/>
    <col min="114" max="114" width="10.7109375" hidden="1" customWidth="1"/>
    <col min="115" max="115" width="9.28515625" hidden="1" customWidth="1"/>
    <col min="116" max="116" width="5.7109375" hidden="1" customWidth="1"/>
    <col min="117" max="169" width="8.85546875" hidden="1" customWidth="1"/>
  </cols>
  <sheetData>
    <row r="1" spans="1:169" ht="30" x14ac:dyDescent="0.25">
      <c r="A1" s="36" t="s">
        <v>3541</v>
      </c>
    </row>
    <row r="2" spans="1:169" ht="38.450000000000003" customHeight="1" x14ac:dyDescent="0.25">
      <c r="A2" s="38"/>
      <c r="B2" s="6" t="s">
        <v>1086</v>
      </c>
      <c r="C2" s="6" t="s">
        <v>1087</v>
      </c>
      <c r="D2" s="6" t="s">
        <v>1088</v>
      </c>
      <c r="E2" s="6" t="s">
        <v>3223</v>
      </c>
      <c r="F2" s="6" t="s">
        <v>1090</v>
      </c>
      <c r="G2" s="6"/>
      <c r="H2" s="6" t="s">
        <v>1091</v>
      </c>
      <c r="I2" s="6"/>
      <c r="J2" s="6" t="s">
        <v>1092</v>
      </c>
      <c r="K2" s="6"/>
      <c r="L2" s="6" t="s">
        <v>1093</v>
      </c>
      <c r="M2" s="6"/>
      <c r="N2" s="6" t="s">
        <v>1094</v>
      </c>
      <c r="O2" s="6"/>
      <c r="P2" s="6" t="s">
        <v>1095</v>
      </c>
      <c r="Q2" s="6"/>
      <c r="R2" s="6" t="s">
        <v>1096</v>
      </c>
      <c r="S2" s="6"/>
      <c r="T2" s="6" t="s">
        <v>1097</v>
      </c>
      <c r="U2" s="6"/>
      <c r="V2" s="6" t="s">
        <v>1098</v>
      </c>
      <c r="W2" s="6"/>
      <c r="X2" s="6" t="s">
        <v>1099</v>
      </c>
      <c r="Y2" s="6"/>
      <c r="Z2" s="6" t="s">
        <v>1100</v>
      </c>
      <c r="AA2" s="6"/>
      <c r="AB2" s="6" t="s">
        <v>1101</v>
      </c>
      <c r="AC2" s="6"/>
      <c r="AD2" s="6" t="s">
        <v>1102</v>
      </c>
      <c r="AE2" s="6"/>
      <c r="AF2" s="6" t="s">
        <v>1103</v>
      </c>
      <c r="AG2" s="6"/>
      <c r="AH2" s="6" t="s">
        <v>1104</v>
      </c>
      <c r="AI2" s="6"/>
      <c r="AJ2" s="6" t="s">
        <v>1105</v>
      </c>
      <c r="AK2" s="6"/>
      <c r="AL2" s="6" t="s">
        <v>1106</v>
      </c>
      <c r="AM2" s="6"/>
      <c r="AN2" s="6" t="s">
        <v>1107</v>
      </c>
      <c r="AO2" s="6"/>
      <c r="AP2" s="6" t="s">
        <v>1108</v>
      </c>
      <c r="AQ2" s="6"/>
      <c r="AR2" s="6" t="s">
        <v>1109</v>
      </c>
      <c r="AS2" s="6"/>
      <c r="AT2" s="6" t="s">
        <v>1110</v>
      </c>
      <c r="AU2" s="6"/>
      <c r="AV2" s="6" t="s">
        <v>1111</v>
      </c>
      <c r="AW2" s="6"/>
      <c r="AX2" s="6" t="s">
        <v>1112</v>
      </c>
      <c r="AY2" s="6"/>
      <c r="AZ2" s="6" t="s">
        <v>1113</v>
      </c>
      <c r="BA2" s="6"/>
      <c r="BB2" s="6" t="s">
        <v>1114</v>
      </c>
      <c r="BC2" s="6"/>
      <c r="BD2" s="6" t="s">
        <v>1115</v>
      </c>
      <c r="BE2" s="6"/>
      <c r="BF2" s="6" t="s">
        <v>1116</v>
      </c>
      <c r="BG2" s="6"/>
      <c r="BH2" s="6" t="s">
        <v>1117</v>
      </c>
      <c r="BI2" s="6"/>
      <c r="BJ2" s="6" t="s">
        <v>1118</v>
      </c>
      <c r="BK2" s="6"/>
      <c r="BL2" s="6" t="s">
        <v>1119</v>
      </c>
      <c r="BM2" s="6"/>
      <c r="BN2" s="6" t="s">
        <v>1120</v>
      </c>
      <c r="BO2" s="6"/>
      <c r="BP2" s="6" t="s">
        <v>1121</v>
      </c>
      <c r="BQ2" s="6"/>
      <c r="BR2" s="6" t="s">
        <v>1122</v>
      </c>
      <c r="BS2" s="6"/>
      <c r="BT2" s="6" t="s">
        <v>1123</v>
      </c>
      <c r="BU2" s="6"/>
      <c r="BV2" s="6" t="s">
        <v>1124</v>
      </c>
      <c r="BW2" s="6"/>
      <c r="BX2" s="6" t="s">
        <v>1125</v>
      </c>
      <c r="BY2" s="6"/>
      <c r="BZ2" s="6" t="s">
        <v>1126</v>
      </c>
      <c r="CA2" s="6"/>
      <c r="CB2" s="6" t="s">
        <v>1127</v>
      </c>
      <c r="CC2" s="6"/>
      <c r="CD2" s="6" t="s">
        <v>1128</v>
      </c>
      <c r="CE2" s="6"/>
      <c r="CF2" s="6" t="s">
        <v>1129</v>
      </c>
      <c r="CG2" s="6"/>
      <c r="CH2" s="6" t="s">
        <v>1130</v>
      </c>
      <c r="CI2" s="6"/>
      <c r="CJ2" s="6" t="s">
        <v>1131</v>
      </c>
      <c r="CK2" s="6"/>
      <c r="CL2" s="6" t="s">
        <v>1132</v>
      </c>
      <c r="CM2" s="6"/>
      <c r="CN2" s="6" t="s">
        <v>1133</v>
      </c>
      <c r="CO2" s="6"/>
      <c r="CP2" s="6" t="s">
        <v>1134</v>
      </c>
      <c r="CQ2" s="6"/>
      <c r="CR2" s="6" t="s">
        <v>1135</v>
      </c>
      <c r="CS2" s="6"/>
      <c r="CT2" s="6" t="s">
        <v>1136</v>
      </c>
      <c r="CU2" s="6"/>
      <c r="CV2" s="6" t="s">
        <v>1137</v>
      </c>
      <c r="CW2" s="6"/>
      <c r="CX2" s="6" t="s">
        <v>1138</v>
      </c>
      <c r="CY2" s="6"/>
      <c r="CZ2" s="6" t="s">
        <v>1139</v>
      </c>
      <c r="DA2" s="6"/>
      <c r="DB2" s="6" t="s">
        <v>1140</v>
      </c>
      <c r="DC2" s="6"/>
      <c r="DD2" s="6" t="s">
        <v>1141</v>
      </c>
      <c r="DE2" s="6"/>
      <c r="DF2" s="6" t="s">
        <v>1142</v>
      </c>
      <c r="DG2" s="6"/>
      <c r="DH2" s="6" t="s">
        <v>1143</v>
      </c>
      <c r="DI2" s="6"/>
      <c r="DJ2" s="66" t="s">
        <v>3509</v>
      </c>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c r="EN2" s="67"/>
      <c r="EO2" s="67"/>
      <c r="EP2" s="67"/>
      <c r="EQ2" s="67"/>
      <c r="ER2" s="67"/>
      <c r="ES2" s="67"/>
      <c r="ET2" s="67"/>
      <c r="EU2" s="67"/>
      <c r="EV2" s="67"/>
      <c r="EW2" s="67"/>
      <c r="EX2" s="67"/>
      <c r="EY2" s="67"/>
      <c r="EZ2" s="67"/>
      <c r="FA2" s="67"/>
      <c r="FB2" s="67"/>
      <c r="FC2" s="67"/>
      <c r="FD2" s="67"/>
      <c r="FE2" s="67"/>
      <c r="FF2" s="67"/>
      <c r="FG2" s="67"/>
      <c r="FH2" s="67"/>
      <c r="FI2" s="67"/>
      <c r="FJ2" s="67"/>
      <c r="FK2" s="67"/>
      <c r="FL2" s="67"/>
      <c r="FM2" s="68"/>
    </row>
    <row r="3" spans="1:169" s="13" customFormat="1" ht="30.6" customHeight="1" thickBot="1" x14ac:dyDescent="0.3">
      <c r="A3" s="39" t="s">
        <v>3542</v>
      </c>
      <c r="B3" s="13" t="s">
        <v>628</v>
      </c>
      <c r="C3" s="13" t="s">
        <v>0</v>
      </c>
      <c r="D3" s="13" t="s">
        <v>1</v>
      </c>
      <c r="E3" s="13" t="s">
        <v>629</v>
      </c>
      <c r="F3" s="13" t="s">
        <v>630</v>
      </c>
      <c r="G3" s="13" t="s">
        <v>631</v>
      </c>
      <c r="H3" s="13" t="s">
        <v>632</v>
      </c>
      <c r="I3" s="13" t="s">
        <v>633</v>
      </c>
      <c r="J3" s="13" t="s">
        <v>634</v>
      </c>
      <c r="K3" s="13" t="s">
        <v>635</v>
      </c>
      <c r="L3" s="13" t="s">
        <v>636</v>
      </c>
      <c r="M3" s="13" t="s">
        <v>637</v>
      </c>
      <c r="N3" s="13" t="s">
        <v>638</v>
      </c>
      <c r="O3" s="13" t="s">
        <v>639</v>
      </c>
      <c r="P3" s="13" t="s">
        <v>640</v>
      </c>
      <c r="Q3" s="13" t="s">
        <v>641</v>
      </c>
      <c r="R3" s="13" t="s">
        <v>642</v>
      </c>
      <c r="S3" s="13" t="s">
        <v>643</v>
      </c>
      <c r="T3" s="13" t="s">
        <v>644</v>
      </c>
      <c r="U3" s="13" t="s">
        <v>645</v>
      </c>
      <c r="V3" s="13" t="s">
        <v>646</v>
      </c>
      <c r="W3" s="13" t="s">
        <v>647</v>
      </c>
      <c r="X3" s="13" t="s">
        <v>648</v>
      </c>
      <c r="Y3" s="13" t="s">
        <v>649</v>
      </c>
      <c r="Z3" s="13" t="s">
        <v>650</v>
      </c>
      <c r="AA3" s="13" t="s">
        <v>651</v>
      </c>
      <c r="AB3" s="13" t="s">
        <v>652</v>
      </c>
      <c r="AC3" s="13" t="s">
        <v>653</v>
      </c>
      <c r="AD3" s="13" t="s">
        <v>654</v>
      </c>
      <c r="AE3" s="13" t="s">
        <v>655</v>
      </c>
      <c r="AF3" s="13" t="s">
        <v>656</v>
      </c>
      <c r="AG3" s="13" t="s">
        <v>657</v>
      </c>
      <c r="AH3" s="13" t="s">
        <v>658</v>
      </c>
      <c r="AI3" s="13" t="s">
        <v>659</v>
      </c>
      <c r="AJ3" s="13" t="s">
        <v>660</v>
      </c>
      <c r="AK3" s="13" t="s">
        <v>661</v>
      </c>
      <c r="AL3" s="13" t="s">
        <v>662</v>
      </c>
      <c r="AM3" s="13" t="s">
        <v>663</v>
      </c>
      <c r="AN3" s="13" t="s">
        <v>664</v>
      </c>
      <c r="AO3" s="13" t="s">
        <v>665</v>
      </c>
      <c r="AP3" s="13" t="s">
        <v>666</v>
      </c>
      <c r="AQ3" s="13" t="s">
        <v>667</v>
      </c>
      <c r="AR3" s="13" t="s">
        <v>668</v>
      </c>
      <c r="AS3" s="13" t="s">
        <v>669</v>
      </c>
      <c r="AT3" s="13" t="s">
        <v>670</v>
      </c>
      <c r="AU3" s="13" t="s">
        <v>671</v>
      </c>
      <c r="AV3" s="13" t="s">
        <v>672</v>
      </c>
      <c r="AW3" s="13" t="s">
        <v>673</v>
      </c>
      <c r="AX3" s="13" t="s">
        <v>674</v>
      </c>
      <c r="AY3" s="13" t="s">
        <v>675</v>
      </c>
      <c r="AZ3" s="13" t="s">
        <v>676</v>
      </c>
      <c r="BA3" s="13" t="s">
        <v>677</v>
      </c>
      <c r="BB3" s="13" t="s">
        <v>678</v>
      </c>
      <c r="BC3" s="13" t="s">
        <v>679</v>
      </c>
      <c r="BD3" s="13" t="s">
        <v>680</v>
      </c>
      <c r="BE3" s="13" t="s">
        <v>681</v>
      </c>
      <c r="BF3" s="13" t="s">
        <v>682</v>
      </c>
      <c r="BG3" s="13" t="s">
        <v>683</v>
      </c>
      <c r="BH3" s="13" t="s">
        <v>684</v>
      </c>
      <c r="BI3" s="13" t="s">
        <v>685</v>
      </c>
      <c r="BJ3" s="13" t="s">
        <v>686</v>
      </c>
      <c r="BK3" s="13" t="s">
        <v>687</v>
      </c>
      <c r="BL3" s="13" t="s">
        <v>688</v>
      </c>
      <c r="BM3" s="13" t="s">
        <v>689</v>
      </c>
      <c r="BN3" s="13" t="s">
        <v>690</v>
      </c>
      <c r="BO3" s="13" t="s">
        <v>691</v>
      </c>
      <c r="BP3" s="13" t="s">
        <v>692</v>
      </c>
      <c r="BQ3" s="13" t="s">
        <v>693</v>
      </c>
      <c r="BR3" s="13" t="s">
        <v>694</v>
      </c>
      <c r="BS3" s="13" t="s">
        <v>695</v>
      </c>
      <c r="BT3" s="13" t="s">
        <v>696</v>
      </c>
      <c r="BU3" s="13" t="s">
        <v>697</v>
      </c>
      <c r="BV3" s="13" t="s">
        <v>698</v>
      </c>
      <c r="BW3" s="13" t="s">
        <v>699</v>
      </c>
      <c r="BX3" s="13" t="s">
        <v>700</v>
      </c>
      <c r="BY3" s="13" t="s">
        <v>701</v>
      </c>
      <c r="BZ3" s="13" t="s">
        <v>702</v>
      </c>
      <c r="CA3" s="13" t="s">
        <v>703</v>
      </c>
      <c r="CB3" s="13" t="s">
        <v>704</v>
      </c>
      <c r="CC3" s="13" t="s">
        <v>705</v>
      </c>
      <c r="CD3" s="13" t="s">
        <v>706</v>
      </c>
      <c r="CE3" s="13" t="s">
        <v>707</v>
      </c>
      <c r="CF3" s="13" t="s">
        <v>708</v>
      </c>
      <c r="CG3" s="13" t="s">
        <v>709</v>
      </c>
      <c r="CH3" s="13" t="s">
        <v>710</v>
      </c>
      <c r="CI3" s="13" t="s">
        <v>711</v>
      </c>
      <c r="CJ3" s="13" t="s">
        <v>712</v>
      </c>
      <c r="CK3" s="13" t="s">
        <v>713</v>
      </c>
      <c r="CL3" s="13" t="s">
        <v>714</v>
      </c>
      <c r="CM3" s="13" t="s">
        <v>715</v>
      </c>
      <c r="CN3" s="13" t="s">
        <v>716</v>
      </c>
      <c r="CO3" s="13" t="s">
        <v>717</v>
      </c>
      <c r="CP3" s="13" t="s">
        <v>718</v>
      </c>
      <c r="CQ3" s="13" t="s">
        <v>719</v>
      </c>
      <c r="CR3" s="13" t="s">
        <v>720</v>
      </c>
      <c r="CS3" s="13" t="s">
        <v>721</v>
      </c>
      <c r="CT3" s="13" t="s">
        <v>722</v>
      </c>
      <c r="CU3" s="13" t="s">
        <v>723</v>
      </c>
      <c r="CV3" s="13" t="s">
        <v>724</v>
      </c>
      <c r="CW3" s="13" t="s">
        <v>725</v>
      </c>
      <c r="CX3" s="13" t="s">
        <v>726</v>
      </c>
      <c r="CY3" s="13" t="s">
        <v>727</v>
      </c>
      <c r="CZ3" s="13" t="s">
        <v>728</v>
      </c>
      <c r="DA3" s="13" t="s">
        <v>729</v>
      </c>
      <c r="DB3" s="13" t="s">
        <v>730</v>
      </c>
      <c r="DC3" s="13" t="s">
        <v>731</v>
      </c>
      <c r="DD3" s="13" t="s">
        <v>732</v>
      </c>
      <c r="DE3" s="13" t="s">
        <v>733</v>
      </c>
      <c r="DF3" s="13" t="s">
        <v>734</v>
      </c>
      <c r="DG3" s="13" t="s">
        <v>735</v>
      </c>
      <c r="DH3" s="13" t="s">
        <v>736</v>
      </c>
      <c r="DI3" s="13" t="s">
        <v>737</v>
      </c>
      <c r="DJ3" s="13" t="s">
        <v>3539</v>
      </c>
      <c r="DK3" s="34" t="s">
        <v>3540</v>
      </c>
      <c r="DL3" s="34" t="s">
        <v>3510</v>
      </c>
      <c r="DM3" s="34" t="s">
        <v>3463</v>
      </c>
      <c r="DN3" s="34" t="s">
        <v>3464</v>
      </c>
      <c r="DO3" s="34" t="s">
        <v>3465</v>
      </c>
      <c r="DP3" s="34" t="s">
        <v>3466</v>
      </c>
      <c r="DQ3" s="34" t="s">
        <v>3467</v>
      </c>
      <c r="DR3" s="34" t="s">
        <v>3468</v>
      </c>
      <c r="DS3" s="34" t="s">
        <v>3469</v>
      </c>
      <c r="DT3" s="34" t="s">
        <v>3470</v>
      </c>
      <c r="DU3" s="34" t="s">
        <v>3471</v>
      </c>
      <c r="DV3" s="34" t="s">
        <v>3472</v>
      </c>
      <c r="DW3" s="34" t="s">
        <v>3473</v>
      </c>
      <c r="DX3" s="34" t="s">
        <v>3474</v>
      </c>
      <c r="DY3" s="34" t="s">
        <v>3475</v>
      </c>
      <c r="DZ3" s="34" t="s">
        <v>3476</v>
      </c>
      <c r="EA3" s="34" t="s">
        <v>3477</v>
      </c>
      <c r="EB3" s="34" t="s">
        <v>3478</v>
      </c>
      <c r="EC3" s="34" t="s">
        <v>3479</v>
      </c>
      <c r="ED3" s="34" t="s">
        <v>3480</v>
      </c>
      <c r="EE3" s="34" t="s">
        <v>3481</v>
      </c>
      <c r="EF3" s="34" t="s">
        <v>3482</v>
      </c>
      <c r="EG3" s="34" t="s">
        <v>3483</v>
      </c>
      <c r="EH3" s="34" t="s">
        <v>3484</v>
      </c>
      <c r="EI3" s="34" t="s">
        <v>3485</v>
      </c>
      <c r="EJ3" s="34" t="s">
        <v>3486</v>
      </c>
      <c r="EK3" s="34" t="s">
        <v>3487</v>
      </c>
      <c r="EL3" s="34" t="s">
        <v>3511</v>
      </c>
      <c r="EM3" s="34" t="s">
        <v>3512</v>
      </c>
      <c r="EN3" s="34" t="s">
        <v>3513</v>
      </c>
      <c r="EO3" s="34" t="s">
        <v>3514</v>
      </c>
      <c r="EP3" s="34" t="s">
        <v>3515</v>
      </c>
      <c r="EQ3" s="34" t="s">
        <v>3516</v>
      </c>
      <c r="ER3" s="34" t="s">
        <v>3517</v>
      </c>
      <c r="ES3" s="34" t="s">
        <v>3518</v>
      </c>
      <c r="ET3" s="34" t="s">
        <v>3519</v>
      </c>
      <c r="EU3" s="34" t="s">
        <v>3520</v>
      </c>
      <c r="EV3" s="34" t="s">
        <v>3521</v>
      </c>
      <c r="EW3" s="34" t="s">
        <v>3522</v>
      </c>
      <c r="EX3" s="34" t="s">
        <v>3523</v>
      </c>
      <c r="EY3" s="34" t="s">
        <v>3524</v>
      </c>
      <c r="EZ3" s="34" t="s">
        <v>3525</v>
      </c>
      <c r="FA3" s="34" t="s">
        <v>3526</v>
      </c>
      <c r="FB3" s="34" t="s">
        <v>3527</v>
      </c>
      <c r="FC3" s="34" t="s">
        <v>3528</v>
      </c>
      <c r="FD3" s="34" t="s">
        <v>3529</v>
      </c>
      <c r="FE3" s="34" t="s">
        <v>3530</v>
      </c>
      <c r="FF3" s="34" t="s">
        <v>3531</v>
      </c>
      <c r="FG3" s="34" t="s">
        <v>3532</v>
      </c>
      <c r="FH3" s="34" t="s">
        <v>3533</v>
      </c>
      <c r="FI3" s="34" t="s">
        <v>3534</v>
      </c>
      <c r="FJ3" s="34" t="s">
        <v>3535</v>
      </c>
      <c r="FK3" s="34" t="s">
        <v>3536</v>
      </c>
      <c r="FL3" s="34" t="s">
        <v>3537</v>
      </c>
      <c r="FM3" s="34" t="s">
        <v>3538</v>
      </c>
    </row>
    <row r="4" spans="1:169" x14ac:dyDescent="0.25">
      <c r="A4" s="5" t="b">
        <f>OR(,Table_Query_from_MF_DSNP4[[#This Row],[Desired TC included in list?]],Table_Query_from_MF_DSNP4[[#This Row],[Desired TC included in range?]])</f>
        <v>1</v>
      </c>
      <c r="B4" t="s">
        <v>448</v>
      </c>
      <c r="C4" t="s">
        <v>738</v>
      </c>
      <c r="D4" t="s">
        <v>8</v>
      </c>
      <c r="E4" t="s">
        <v>15</v>
      </c>
      <c r="F4" t="s">
        <v>739</v>
      </c>
      <c r="G4" t="s">
        <v>740</v>
      </c>
      <c r="H4" t="s">
        <v>276</v>
      </c>
      <c r="I4" t="s">
        <v>741</v>
      </c>
      <c r="J4" t="s">
        <v>742</v>
      </c>
      <c r="K4" t="s">
        <v>741</v>
      </c>
      <c r="L4" t="s">
        <v>358</v>
      </c>
      <c r="M4" t="s">
        <v>740</v>
      </c>
      <c r="N4" t="s">
        <v>354</v>
      </c>
      <c r="O4" t="s">
        <v>741</v>
      </c>
      <c r="P4" t="s">
        <v>743</v>
      </c>
      <c r="Q4" t="s">
        <v>741</v>
      </c>
      <c r="R4" t="s">
        <v>744</v>
      </c>
      <c r="S4" t="s">
        <v>740</v>
      </c>
      <c r="T4" t="s">
        <v>745</v>
      </c>
      <c r="U4" t="s">
        <v>741</v>
      </c>
      <c r="V4" t="s">
        <v>746</v>
      </c>
      <c r="W4" t="s">
        <v>740</v>
      </c>
      <c r="X4" t="s">
        <v>747</v>
      </c>
      <c r="Y4" t="s">
        <v>741</v>
      </c>
      <c r="Z4" t="s">
        <v>748</v>
      </c>
      <c r="AA4" t="s">
        <v>741</v>
      </c>
      <c r="AB4" t="s">
        <v>749</v>
      </c>
      <c r="AC4" t="s">
        <v>740</v>
      </c>
      <c r="AD4" t="s">
        <v>750</v>
      </c>
      <c r="AE4" t="s">
        <v>741</v>
      </c>
      <c r="AF4" t="s">
        <v>751</v>
      </c>
      <c r="AG4" t="s">
        <v>741</v>
      </c>
      <c r="AH4" t="s">
        <v>752</v>
      </c>
      <c r="AI4" t="s">
        <v>444</v>
      </c>
      <c r="AJ4" t="s">
        <v>444</v>
      </c>
      <c r="AK4" t="s">
        <v>444</v>
      </c>
      <c r="AL4" t="s">
        <v>444</v>
      </c>
      <c r="AM4" t="s">
        <v>444</v>
      </c>
      <c r="AN4" t="s">
        <v>444</v>
      </c>
      <c r="AO4" t="s">
        <v>444</v>
      </c>
      <c r="AP4" t="s">
        <v>444</v>
      </c>
      <c r="AQ4" t="s">
        <v>444</v>
      </c>
      <c r="AR4" t="s">
        <v>444</v>
      </c>
      <c r="AS4" t="s">
        <v>444</v>
      </c>
      <c r="AT4" t="s">
        <v>444</v>
      </c>
      <c r="AU4" t="s">
        <v>444</v>
      </c>
      <c r="AV4" t="s">
        <v>444</v>
      </c>
      <c r="AW4" t="s">
        <v>444</v>
      </c>
      <c r="AX4" t="s">
        <v>444</v>
      </c>
      <c r="AY4" t="s">
        <v>444</v>
      </c>
      <c r="AZ4" t="s">
        <v>444</v>
      </c>
      <c r="BA4" t="s">
        <v>444</v>
      </c>
      <c r="BB4" t="s">
        <v>444</v>
      </c>
      <c r="BC4" t="s">
        <v>444</v>
      </c>
      <c r="BD4" t="s">
        <v>444</v>
      </c>
      <c r="BE4" t="s">
        <v>444</v>
      </c>
      <c r="BF4" t="s">
        <v>444</v>
      </c>
      <c r="BG4" t="s">
        <v>444</v>
      </c>
      <c r="BH4" t="s">
        <v>444</v>
      </c>
      <c r="BI4" t="s">
        <v>444</v>
      </c>
      <c r="BJ4" t="s">
        <v>444</v>
      </c>
      <c r="BK4" t="s">
        <v>444</v>
      </c>
      <c r="BL4" t="s">
        <v>444</v>
      </c>
      <c r="BM4" t="s">
        <v>444</v>
      </c>
      <c r="BN4" t="s">
        <v>444</v>
      </c>
      <c r="BO4" t="s">
        <v>444</v>
      </c>
      <c r="BP4" t="s">
        <v>444</v>
      </c>
      <c r="BQ4" t="s">
        <v>444</v>
      </c>
      <c r="BR4" t="s">
        <v>444</v>
      </c>
      <c r="BS4" t="s">
        <v>444</v>
      </c>
      <c r="BT4" t="s">
        <v>444</v>
      </c>
      <c r="BU4" t="s">
        <v>444</v>
      </c>
      <c r="BV4" t="s">
        <v>444</v>
      </c>
      <c r="BW4" t="s">
        <v>444</v>
      </c>
      <c r="BX4" t="s">
        <v>444</v>
      </c>
      <c r="BY4" t="s">
        <v>444</v>
      </c>
      <c r="BZ4" t="s">
        <v>444</v>
      </c>
      <c r="CA4" t="s">
        <v>444</v>
      </c>
      <c r="CB4" t="s">
        <v>444</v>
      </c>
      <c r="CC4" t="s">
        <v>444</v>
      </c>
      <c r="CD4" t="s">
        <v>444</v>
      </c>
      <c r="CE4" t="s">
        <v>444</v>
      </c>
      <c r="CF4" t="s">
        <v>444</v>
      </c>
      <c r="CG4" t="s">
        <v>444</v>
      </c>
      <c r="CH4" t="s">
        <v>444</v>
      </c>
      <c r="CI4" t="s">
        <v>444</v>
      </c>
      <c r="CJ4" t="s">
        <v>444</v>
      </c>
      <c r="CK4" t="s">
        <v>444</v>
      </c>
      <c r="CL4" t="s">
        <v>444</v>
      </c>
      <c r="CM4" t="s">
        <v>444</v>
      </c>
      <c r="CN4" t="s">
        <v>444</v>
      </c>
      <c r="CO4" t="s">
        <v>444</v>
      </c>
      <c r="CP4" t="s">
        <v>444</v>
      </c>
      <c r="CQ4" t="s">
        <v>444</v>
      </c>
      <c r="CR4" t="s">
        <v>444</v>
      </c>
      <c r="CS4" t="s">
        <v>444</v>
      </c>
      <c r="CT4" t="s">
        <v>444</v>
      </c>
      <c r="CU4" t="s">
        <v>444</v>
      </c>
      <c r="CV4" t="s">
        <v>444</v>
      </c>
      <c r="CW4" t="s">
        <v>444</v>
      </c>
      <c r="CX4" t="s">
        <v>444</v>
      </c>
      <c r="CY4" t="s">
        <v>444</v>
      </c>
      <c r="CZ4" t="s">
        <v>444</v>
      </c>
      <c r="DA4" t="s">
        <v>444</v>
      </c>
      <c r="DB4" t="s">
        <v>444</v>
      </c>
      <c r="DC4" t="s">
        <v>444</v>
      </c>
      <c r="DD4" t="s">
        <v>444</v>
      </c>
      <c r="DE4" t="s">
        <v>444</v>
      </c>
      <c r="DF4" t="s">
        <v>444</v>
      </c>
      <c r="DG4" t="s">
        <v>444</v>
      </c>
      <c r="DH4" t="s">
        <v>444</v>
      </c>
      <c r="DI4" t="s">
        <v>444</v>
      </c>
      <c r="DJ4" t="b" cm="1">
        <f t="array" ref="DJ4">_xlfn.IFNA(MATCH($A$2,_xlfn.NUMBERVALUE(Table_Query_from_MF_DSNP4[[#This Row],[CL_TRAN_CODE_1]:[CL_TRAN_CODE_54]]),0),0)&gt;=1</f>
        <v>1</v>
      </c>
      <c r="DK4" t="b">
        <f>OR(Table_Query_from_MF_DSNP4[[#This Row],[Pair1]:[Pair53]])</f>
        <v>0</v>
      </c>
      <c r="DL4" t="str">
        <f>_xlfn.IFNA(MATCH(TRUE,Table_Query_from_MF_DSNP4[[#This Row],[Pair1]:[Pair53]],0),"none")</f>
        <v>none</v>
      </c>
      <c r="DM4"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4"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4"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4"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4"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4"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4"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4"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4"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4"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4"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4"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4"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4"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4"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4"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4"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4"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4"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4"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4"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4"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4"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4"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4"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4"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4"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4"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4"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4"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4"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4"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4"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4"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4"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4"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4"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4"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4"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4"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4"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4"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4"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4"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4"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4"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4"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4"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4"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4"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4"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4"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4"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5" spans="1:169" x14ac:dyDescent="0.25">
      <c r="A5" s="5" t="b">
        <f>OR(,Table_Query_from_MF_DSNP4[[#This Row],[Desired TC included in list?]],Table_Query_from_MF_DSNP4[[#This Row],[Desired TC included in range?]])</f>
        <v>1</v>
      </c>
      <c r="B5" t="s">
        <v>449</v>
      </c>
      <c r="C5" t="s">
        <v>753</v>
      </c>
      <c r="D5" t="s">
        <v>8</v>
      </c>
      <c r="E5" t="s">
        <v>116</v>
      </c>
      <c r="F5" t="s">
        <v>754</v>
      </c>
      <c r="G5" t="s">
        <v>740</v>
      </c>
      <c r="H5" t="s">
        <v>159</v>
      </c>
      <c r="I5" t="s">
        <v>444</v>
      </c>
      <c r="J5" t="s">
        <v>444</v>
      </c>
      <c r="K5" t="s">
        <v>444</v>
      </c>
      <c r="L5" t="s">
        <v>444</v>
      </c>
      <c r="M5" t="s">
        <v>444</v>
      </c>
      <c r="N5" t="s">
        <v>444</v>
      </c>
      <c r="O5" t="s">
        <v>444</v>
      </c>
      <c r="P5" t="s">
        <v>444</v>
      </c>
      <c r="Q5" t="s">
        <v>444</v>
      </c>
      <c r="R5" t="s">
        <v>444</v>
      </c>
      <c r="S5" t="s">
        <v>444</v>
      </c>
      <c r="T5" t="s">
        <v>444</v>
      </c>
      <c r="U5" t="s">
        <v>444</v>
      </c>
      <c r="V5" t="s">
        <v>444</v>
      </c>
      <c r="W5" t="s">
        <v>444</v>
      </c>
      <c r="X5" t="s">
        <v>444</v>
      </c>
      <c r="Y5" t="s">
        <v>444</v>
      </c>
      <c r="Z5" t="s">
        <v>444</v>
      </c>
      <c r="AA5" t="s">
        <v>444</v>
      </c>
      <c r="AB5" t="s">
        <v>444</v>
      </c>
      <c r="AC5" t="s">
        <v>444</v>
      </c>
      <c r="AD5" t="s">
        <v>444</v>
      </c>
      <c r="AE5" t="s">
        <v>444</v>
      </c>
      <c r="AF5" t="s">
        <v>444</v>
      </c>
      <c r="AG5" t="s">
        <v>444</v>
      </c>
      <c r="AH5" t="s">
        <v>444</v>
      </c>
      <c r="AI5" t="s">
        <v>444</v>
      </c>
      <c r="AJ5" t="s">
        <v>444</v>
      </c>
      <c r="AK5" t="s">
        <v>444</v>
      </c>
      <c r="AL5" t="s">
        <v>444</v>
      </c>
      <c r="AM5" t="s">
        <v>444</v>
      </c>
      <c r="AN5" t="s">
        <v>444</v>
      </c>
      <c r="AO5" t="s">
        <v>444</v>
      </c>
      <c r="AP5" t="s">
        <v>444</v>
      </c>
      <c r="AQ5" t="s">
        <v>444</v>
      </c>
      <c r="AR5" t="s">
        <v>444</v>
      </c>
      <c r="AS5" t="s">
        <v>444</v>
      </c>
      <c r="AT5" t="s">
        <v>444</v>
      </c>
      <c r="AU5" t="s">
        <v>444</v>
      </c>
      <c r="AV5" t="s">
        <v>444</v>
      </c>
      <c r="AW5" t="s">
        <v>444</v>
      </c>
      <c r="AX5" t="s">
        <v>444</v>
      </c>
      <c r="AY5" t="s">
        <v>444</v>
      </c>
      <c r="AZ5" t="s">
        <v>444</v>
      </c>
      <c r="BA5" t="s">
        <v>444</v>
      </c>
      <c r="BB5" t="s">
        <v>444</v>
      </c>
      <c r="BC5" t="s">
        <v>444</v>
      </c>
      <c r="BD5" t="s">
        <v>444</v>
      </c>
      <c r="BE5" t="s">
        <v>444</v>
      </c>
      <c r="BF5" t="s">
        <v>444</v>
      </c>
      <c r="BG5" t="s">
        <v>444</v>
      </c>
      <c r="BH5" t="s">
        <v>444</v>
      </c>
      <c r="BI5" t="s">
        <v>444</v>
      </c>
      <c r="BJ5" t="s">
        <v>444</v>
      </c>
      <c r="BK5" t="s">
        <v>444</v>
      </c>
      <c r="BL5" t="s">
        <v>444</v>
      </c>
      <c r="BM5" t="s">
        <v>444</v>
      </c>
      <c r="BN5" t="s">
        <v>444</v>
      </c>
      <c r="BO5" t="s">
        <v>444</v>
      </c>
      <c r="BP5" t="s">
        <v>444</v>
      </c>
      <c r="BQ5" t="s">
        <v>444</v>
      </c>
      <c r="BR5" t="s">
        <v>444</v>
      </c>
      <c r="BS5" t="s">
        <v>444</v>
      </c>
      <c r="BT5" t="s">
        <v>444</v>
      </c>
      <c r="BU5" t="s">
        <v>444</v>
      </c>
      <c r="BV5" t="s">
        <v>444</v>
      </c>
      <c r="BW5" t="s">
        <v>444</v>
      </c>
      <c r="BX5" t="s">
        <v>444</v>
      </c>
      <c r="BY5" t="s">
        <v>444</v>
      </c>
      <c r="BZ5" t="s">
        <v>444</v>
      </c>
      <c r="CA5" t="s">
        <v>444</v>
      </c>
      <c r="CB5" t="s">
        <v>444</v>
      </c>
      <c r="CC5" t="s">
        <v>444</v>
      </c>
      <c r="CD5" t="s">
        <v>444</v>
      </c>
      <c r="CE5" t="s">
        <v>444</v>
      </c>
      <c r="CF5" t="s">
        <v>444</v>
      </c>
      <c r="CG5" t="s">
        <v>444</v>
      </c>
      <c r="CH5" t="s">
        <v>444</v>
      </c>
      <c r="CI5" t="s">
        <v>444</v>
      </c>
      <c r="CJ5" t="s">
        <v>444</v>
      </c>
      <c r="CK5" t="s">
        <v>444</v>
      </c>
      <c r="CL5" t="s">
        <v>444</v>
      </c>
      <c r="CM5" t="s">
        <v>444</v>
      </c>
      <c r="CN5" t="s">
        <v>444</v>
      </c>
      <c r="CO5" t="s">
        <v>444</v>
      </c>
      <c r="CP5" t="s">
        <v>444</v>
      </c>
      <c r="CQ5" t="s">
        <v>444</v>
      </c>
      <c r="CR5" t="s">
        <v>444</v>
      </c>
      <c r="CS5" t="s">
        <v>444</v>
      </c>
      <c r="CT5" t="s">
        <v>444</v>
      </c>
      <c r="CU5" t="s">
        <v>444</v>
      </c>
      <c r="CV5" t="s">
        <v>444</v>
      </c>
      <c r="CW5" t="s">
        <v>444</v>
      </c>
      <c r="CX5" t="s">
        <v>444</v>
      </c>
      <c r="CY5" t="s">
        <v>444</v>
      </c>
      <c r="CZ5" t="s">
        <v>444</v>
      </c>
      <c r="DA5" t="s">
        <v>444</v>
      </c>
      <c r="DB5" t="s">
        <v>444</v>
      </c>
      <c r="DC5" t="s">
        <v>444</v>
      </c>
      <c r="DD5" t="s">
        <v>444</v>
      </c>
      <c r="DE5" t="s">
        <v>444</v>
      </c>
      <c r="DF5" t="s">
        <v>444</v>
      </c>
      <c r="DG5" t="s">
        <v>444</v>
      </c>
      <c r="DH5" t="s">
        <v>444</v>
      </c>
      <c r="DI5" t="s">
        <v>444</v>
      </c>
      <c r="DJ5" t="b" cm="1">
        <f t="array" ref="DJ5">_xlfn.IFNA(MATCH($A$2,_xlfn.NUMBERVALUE(Table_Query_from_MF_DSNP4[[#This Row],[CL_TRAN_CODE_1]:[CL_TRAN_CODE_54]]),0),0)&gt;=1</f>
        <v>1</v>
      </c>
      <c r="DK5" t="b">
        <f>OR(Table_Query_from_MF_DSNP4[[#This Row],[Pair1]:[Pair53]])</f>
        <v>0</v>
      </c>
      <c r="DL5" t="str">
        <f>_xlfn.IFNA(MATCH(TRUE,Table_Query_from_MF_DSNP4[[#This Row],[Pair1]:[Pair53]],0),"none")</f>
        <v>none</v>
      </c>
      <c r="DM5"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5"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5"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5"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5"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5"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5"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5"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5"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5"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5"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5"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5"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5"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5"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5"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5"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5"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5"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5"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5"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5"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5"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5"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5"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5"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5"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5"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5"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5"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5"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5"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5"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5"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5"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5"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5"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5"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5"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5"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5"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5"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5"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5"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5"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5"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5"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5"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5"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5"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5"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5"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5"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6" spans="1:169" x14ac:dyDescent="0.25">
      <c r="A6" s="5" t="b">
        <f>OR(,Table_Query_from_MF_DSNP4[[#This Row],[Desired TC included in list?]],Table_Query_from_MF_DSNP4[[#This Row],[Desired TC included in range?]])</f>
        <v>1</v>
      </c>
      <c r="B6" t="s">
        <v>755</v>
      </c>
      <c r="C6" t="s">
        <v>756</v>
      </c>
      <c r="D6" t="s">
        <v>8</v>
      </c>
      <c r="E6" t="s">
        <v>15</v>
      </c>
      <c r="F6" t="s">
        <v>739</v>
      </c>
      <c r="G6" t="s">
        <v>740</v>
      </c>
      <c r="H6" t="s">
        <v>757</v>
      </c>
      <c r="I6" t="s">
        <v>444</v>
      </c>
      <c r="J6" t="s">
        <v>444</v>
      </c>
      <c r="K6" t="s">
        <v>444</v>
      </c>
      <c r="L6" t="s">
        <v>444</v>
      </c>
      <c r="M6" t="s">
        <v>444</v>
      </c>
      <c r="N6" t="s">
        <v>444</v>
      </c>
      <c r="O6" t="s">
        <v>444</v>
      </c>
      <c r="P6" t="s">
        <v>444</v>
      </c>
      <c r="Q6" t="s">
        <v>444</v>
      </c>
      <c r="R6" t="s">
        <v>444</v>
      </c>
      <c r="S6" t="s">
        <v>444</v>
      </c>
      <c r="T6" t="s">
        <v>444</v>
      </c>
      <c r="U6" t="s">
        <v>444</v>
      </c>
      <c r="V6" t="s">
        <v>444</v>
      </c>
      <c r="W6" t="s">
        <v>444</v>
      </c>
      <c r="X6" t="s">
        <v>444</v>
      </c>
      <c r="Y6" t="s">
        <v>444</v>
      </c>
      <c r="Z6" t="s">
        <v>444</v>
      </c>
      <c r="AA6" t="s">
        <v>444</v>
      </c>
      <c r="AB6" t="s">
        <v>444</v>
      </c>
      <c r="AC6" t="s">
        <v>444</v>
      </c>
      <c r="AD6" t="s">
        <v>444</v>
      </c>
      <c r="AE6" t="s">
        <v>444</v>
      </c>
      <c r="AF6" t="s">
        <v>444</v>
      </c>
      <c r="AG6" t="s">
        <v>444</v>
      </c>
      <c r="AH6" t="s">
        <v>444</v>
      </c>
      <c r="AI6" t="s">
        <v>444</v>
      </c>
      <c r="AJ6" t="s">
        <v>444</v>
      </c>
      <c r="AK6" t="s">
        <v>444</v>
      </c>
      <c r="AL6" t="s">
        <v>444</v>
      </c>
      <c r="AM6" t="s">
        <v>444</v>
      </c>
      <c r="AN6" t="s">
        <v>444</v>
      </c>
      <c r="AO6" t="s">
        <v>444</v>
      </c>
      <c r="AP6" t="s">
        <v>444</v>
      </c>
      <c r="AQ6" t="s">
        <v>444</v>
      </c>
      <c r="AR6" t="s">
        <v>444</v>
      </c>
      <c r="AS6" t="s">
        <v>444</v>
      </c>
      <c r="AT6" t="s">
        <v>444</v>
      </c>
      <c r="AU6" t="s">
        <v>444</v>
      </c>
      <c r="AV6" t="s">
        <v>444</v>
      </c>
      <c r="AW6" t="s">
        <v>444</v>
      </c>
      <c r="AX6" t="s">
        <v>444</v>
      </c>
      <c r="AY6" t="s">
        <v>444</v>
      </c>
      <c r="AZ6" t="s">
        <v>444</v>
      </c>
      <c r="BA6" t="s">
        <v>444</v>
      </c>
      <c r="BB6" t="s">
        <v>444</v>
      </c>
      <c r="BC6" t="s">
        <v>444</v>
      </c>
      <c r="BD6" t="s">
        <v>444</v>
      </c>
      <c r="BE6" t="s">
        <v>444</v>
      </c>
      <c r="BF6" t="s">
        <v>444</v>
      </c>
      <c r="BG6" t="s">
        <v>444</v>
      </c>
      <c r="BH6" t="s">
        <v>444</v>
      </c>
      <c r="BI6" t="s">
        <v>444</v>
      </c>
      <c r="BJ6" t="s">
        <v>444</v>
      </c>
      <c r="BK6" t="s">
        <v>444</v>
      </c>
      <c r="BL6" t="s">
        <v>444</v>
      </c>
      <c r="BM6" t="s">
        <v>444</v>
      </c>
      <c r="BN6" t="s">
        <v>444</v>
      </c>
      <c r="BO6" t="s">
        <v>444</v>
      </c>
      <c r="BP6" t="s">
        <v>444</v>
      </c>
      <c r="BQ6" t="s">
        <v>444</v>
      </c>
      <c r="BR6" t="s">
        <v>444</v>
      </c>
      <c r="BS6" t="s">
        <v>444</v>
      </c>
      <c r="BT6" t="s">
        <v>444</v>
      </c>
      <c r="BU6" t="s">
        <v>444</v>
      </c>
      <c r="BV6" t="s">
        <v>444</v>
      </c>
      <c r="BW6" t="s">
        <v>444</v>
      </c>
      <c r="BX6" t="s">
        <v>444</v>
      </c>
      <c r="BY6" t="s">
        <v>444</v>
      </c>
      <c r="BZ6" t="s">
        <v>444</v>
      </c>
      <c r="CA6" t="s">
        <v>444</v>
      </c>
      <c r="CB6" t="s">
        <v>444</v>
      </c>
      <c r="CC6" t="s">
        <v>444</v>
      </c>
      <c r="CD6" t="s">
        <v>444</v>
      </c>
      <c r="CE6" t="s">
        <v>444</v>
      </c>
      <c r="CF6" t="s">
        <v>444</v>
      </c>
      <c r="CG6" t="s">
        <v>444</v>
      </c>
      <c r="CH6" t="s">
        <v>444</v>
      </c>
      <c r="CI6" t="s">
        <v>444</v>
      </c>
      <c r="CJ6" t="s">
        <v>444</v>
      </c>
      <c r="CK6" t="s">
        <v>444</v>
      </c>
      <c r="CL6" t="s">
        <v>444</v>
      </c>
      <c r="CM6" t="s">
        <v>444</v>
      </c>
      <c r="CN6" t="s">
        <v>444</v>
      </c>
      <c r="CO6" t="s">
        <v>444</v>
      </c>
      <c r="CP6" t="s">
        <v>444</v>
      </c>
      <c r="CQ6" t="s">
        <v>444</v>
      </c>
      <c r="CR6" t="s">
        <v>444</v>
      </c>
      <c r="CS6" t="s">
        <v>444</v>
      </c>
      <c r="CT6" t="s">
        <v>444</v>
      </c>
      <c r="CU6" t="s">
        <v>444</v>
      </c>
      <c r="CV6" t="s">
        <v>444</v>
      </c>
      <c r="CW6" t="s">
        <v>444</v>
      </c>
      <c r="CX6" t="s">
        <v>444</v>
      </c>
      <c r="CY6" t="s">
        <v>444</v>
      </c>
      <c r="CZ6" t="s">
        <v>444</v>
      </c>
      <c r="DA6" t="s">
        <v>444</v>
      </c>
      <c r="DB6" t="s">
        <v>444</v>
      </c>
      <c r="DC6" t="s">
        <v>444</v>
      </c>
      <c r="DD6" t="s">
        <v>444</v>
      </c>
      <c r="DE6" t="s">
        <v>444</v>
      </c>
      <c r="DF6" t="s">
        <v>444</v>
      </c>
      <c r="DG6" t="s">
        <v>444</v>
      </c>
      <c r="DH6" t="s">
        <v>444</v>
      </c>
      <c r="DI6" t="s">
        <v>444</v>
      </c>
      <c r="DJ6" t="b" cm="1">
        <f t="array" ref="DJ6">_xlfn.IFNA(MATCH($A$2,_xlfn.NUMBERVALUE(Table_Query_from_MF_DSNP4[[#This Row],[CL_TRAN_CODE_1]:[CL_TRAN_CODE_54]]),0),0)&gt;=1</f>
        <v>1</v>
      </c>
      <c r="DK6" t="b">
        <f>OR(Table_Query_from_MF_DSNP4[[#This Row],[Pair1]:[Pair53]])</f>
        <v>0</v>
      </c>
      <c r="DL6" t="str">
        <f>_xlfn.IFNA(MATCH(TRUE,Table_Query_from_MF_DSNP4[[#This Row],[Pair1]:[Pair53]],0),"none")</f>
        <v>none</v>
      </c>
      <c r="DM6"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6"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6"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6"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6"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6"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6"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6"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6"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6"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6"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6"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6"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6"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6"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6"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6"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6"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6"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6"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6"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6"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6"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6"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6"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6"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6"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6"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6"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6"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6"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6"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6"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6"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6"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6"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6"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6"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6"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6"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6"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6"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6"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6"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6"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6"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6"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6"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6"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6"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6"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6"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6"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7" spans="1:169" x14ac:dyDescent="0.25">
      <c r="A7" s="5" t="b">
        <f>OR(,Table_Query_from_MF_DSNP4[[#This Row],[Desired TC included in list?]],Table_Query_from_MF_DSNP4[[#This Row],[Desired TC included in range?]])</f>
        <v>1</v>
      </c>
      <c r="B7" t="s">
        <v>758</v>
      </c>
      <c r="C7" t="s">
        <v>759</v>
      </c>
      <c r="D7" t="s">
        <v>8</v>
      </c>
      <c r="E7" t="s">
        <v>116</v>
      </c>
      <c r="F7" t="s">
        <v>739</v>
      </c>
      <c r="G7" t="s">
        <v>740</v>
      </c>
      <c r="H7" t="s">
        <v>159</v>
      </c>
      <c r="I7" t="s">
        <v>444</v>
      </c>
      <c r="J7" t="s">
        <v>444</v>
      </c>
      <c r="K7" t="s">
        <v>444</v>
      </c>
      <c r="L7" t="s">
        <v>444</v>
      </c>
      <c r="M7" t="s">
        <v>444</v>
      </c>
      <c r="N7" t="s">
        <v>444</v>
      </c>
      <c r="O7" t="s">
        <v>444</v>
      </c>
      <c r="P7" t="s">
        <v>444</v>
      </c>
      <c r="Q7" t="s">
        <v>444</v>
      </c>
      <c r="R7" t="s">
        <v>444</v>
      </c>
      <c r="S7" t="s">
        <v>444</v>
      </c>
      <c r="T7" t="s">
        <v>444</v>
      </c>
      <c r="U7" t="s">
        <v>444</v>
      </c>
      <c r="V7" t="s">
        <v>444</v>
      </c>
      <c r="W7" t="s">
        <v>444</v>
      </c>
      <c r="X7" t="s">
        <v>444</v>
      </c>
      <c r="Y7" t="s">
        <v>444</v>
      </c>
      <c r="Z7" t="s">
        <v>444</v>
      </c>
      <c r="AA7" t="s">
        <v>444</v>
      </c>
      <c r="AB7" t="s">
        <v>444</v>
      </c>
      <c r="AC7" t="s">
        <v>444</v>
      </c>
      <c r="AD7" t="s">
        <v>444</v>
      </c>
      <c r="AE7" t="s">
        <v>444</v>
      </c>
      <c r="AF7" t="s">
        <v>444</v>
      </c>
      <c r="AG7" t="s">
        <v>444</v>
      </c>
      <c r="AH7" t="s">
        <v>444</v>
      </c>
      <c r="AI7" t="s">
        <v>444</v>
      </c>
      <c r="AJ7" t="s">
        <v>444</v>
      </c>
      <c r="AK7" t="s">
        <v>444</v>
      </c>
      <c r="AL7" t="s">
        <v>444</v>
      </c>
      <c r="AM7" t="s">
        <v>444</v>
      </c>
      <c r="AN7" t="s">
        <v>444</v>
      </c>
      <c r="AO7" t="s">
        <v>444</v>
      </c>
      <c r="AP7" t="s">
        <v>444</v>
      </c>
      <c r="AQ7" t="s">
        <v>444</v>
      </c>
      <c r="AR7" t="s">
        <v>444</v>
      </c>
      <c r="AS7" t="s">
        <v>444</v>
      </c>
      <c r="AT7" t="s">
        <v>444</v>
      </c>
      <c r="AU7" t="s">
        <v>444</v>
      </c>
      <c r="AV7" t="s">
        <v>444</v>
      </c>
      <c r="AW7" t="s">
        <v>444</v>
      </c>
      <c r="AX7" t="s">
        <v>444</v>
      </c>
      <c r="AY7" t="s">
        <v>444</v>
      </c>
      <c r="AZ7" t="s">
        <v>444</v>
      </c>
      <c r="BA7" t="s">
        <v>444</v>
      </c>
      <c r="BB7" t="s">
        <v>444</v>
      </c>
      <c r="BC7" t="s">
        <v>444</v>
      </c>
      <c r="BD7" t="s">
        <v>444</v>
      </c>
      <c r="BE7" t="s">
        <v>444</v>
      </c>
      <c r="BF7" t="s">
        <v>444</v>
      </c>
      <c r="BG7" t="s">
        <v>444</v>
      </c>
      <c r="BH7" t="s">
        <v>444</v>
      </c>
      <c r="BI7" t="s">
        <v>444</v>
      </c>
      <c r="BJ7" t="s">
        <v>444</v>
      </c>
      <c r="BK7" t="s">
        <v>444</v>
      </c>
      <c r="BL7" t="s">
        <v>444</v>
      </c>
      <c r="BM7" t="s">
        <v>444</v>
      </c>
      <c r="BN7" t="s">
        <v>444</v>
      </c>
      <c r="BO7" t="s">
        <v>444</v>
      </c>
      <c r="BP7" t="s">
        <v>444</v>
      </c>
      <c r="BQ7" t="s">
        <v>444</v>
      </c>
      <c r="BR7" t="s">
        <v>444</v>
      </c>
      <c r="BS7" t="s">
        <v>444</v>
      </c>
      <c r="BT7" t="s">
        <v>444</v>
      </c>
      <c r="BU7" t="s">
        <v>444</v>
      </c>
      <c r="BV7" t="s">
        <v>444</v>
      </c>
      <c r="BW7" t="s">
        <v>444</v>
      </c>
      <c r="BX7" t="s">
        <v>444</v>
      </c>
      <c r="BY7" t="s">
        <v>444</v>
      </c>
      <c r="BZ7" t="s">
        <v>444</v>
      </c>
      <c r="CA7" t="s">
        <v>444</v>
      </c>
      <c r="CB7" t="s">
        <v>444</v>
      </c>
      <c r="CC7" t="s">
        <v>444</v>
      </c>
      <c r="CD7" t="s">
        <v>444</v>
      </c>
      <c r="CE7" t="s">
        <v>444</v>
      </c>
      <c r="CF7" t="s">
        <v>444</v>
      </c>
      <c r="CG7" t="s">
        <v>444</v>
      </c>
      <c r="CH7" t="s">
        <v>444</v>
      </c>
      <c r="CI7" t="s">
        <v>444</v>
      </c>
      <c r="CJ7" t="s">
        <v>444</v>
      </c>
      <c r="CK7" t="s">
        <v>444</v>
      </c>
      <c r="CL7" t="s">
        <v>444</v>
      </c>
      <c r="CM7" t="s">
        <v>444</v>
      </c>
      <c r="CN7" t="s">
        <v>444</v>
      </c>
      <c r="CO7" t="s">
        <v>444</v>
      </c>
      <c r="CP7" t="s">
        <v>444</v>
      </c>
      <c r="CQ7" t="s">
        <v>444</v>
      </c>
      <c r="CR7" t="s">
        <v>444</v>
      </c>
      <c r="CS7" t="s">
        <v>444</v>
      </c>
      <c r="CT7" t="s">
        <v>444</v>
      </c>
      <c r="CU7" t="s">
        <v>444</v>
      </c>
      <c r="CV7" t="s">
        <v>444</v>
      </c>
      <c r="CW7" t="s">
        <v>444</v>
      </c>
      <c r="CX7" t="s">
        <v>444</v>
      </c>
      <c r="CY7" t="s">
        <v>444</v>
      </c>
      <c r="CZ7" t="s">
        <v>444</v>
      </c>
      <c r="DA7" t="s">
        <v>444</v>
      </c>
      <c r="DB7" t="s">
        <v>444</v>
      </c>
      <c r="DC7" t="s">
        <v>444</v>
      </c>
      <c r="DD7" t="s">
        <v>444</v>
      </c>
      <c r="DE7" t="s">
        <v>444</v>
      </c>
      <c r="DF7" t="s">
        <v>444</v>
      </c>
      <c r="DG7" t="s">
        <v>444</v>
      </c>
      <c r="DH7" t="s">
        <v>444</v>
      </c>
      <c r="DI7" t="s">
        <v>444</v>
      </c>
      <c r="DJ7" t="b" cm="1">
        <f t="array" ref="DJ7">_xlfn.IFNA(MATCH($A$2,_xlfn.NUMBERVALUE(Table_Query_from_MF_DSNP4[[#This Row],[CL_TRAN_CODE_1]:[CL_TRAN_CODE_54]]),0),0)&gt;=1</f>
        <v>1</v>
      </c>
      <c r="DK7" t="b">
        <f>OR(Table_Query_from_MF_DSNP4[[#This Row],[Pair1]:[Pair53]])</f>
        <v>0</v>
      </c>
      <c r="DL7" t="str">
        <f>_xlfn.IFNA(MATCH(TRUE,Table_Query_from_MF_DSNP4[[#This Row],[Pair1]:[Pair53]],0),"none")</f>
        <v>none</v>
      </c>
      <c r="DM7"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7"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7"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7"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7"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7"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7"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7"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7"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7"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7"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7"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7"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7"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7"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7"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7"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7"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7"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7"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7"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7"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7"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7"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7"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7"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7"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7"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7"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7"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7"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7"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7"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7"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7"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7"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7"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7"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7"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7"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7"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7"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7"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7"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7"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7"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7"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7"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7"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7"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7"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7"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7"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8" spans="1:169" x14ac:dyDescent="0.25">
      <c r="A8" s="5" t="b">
        <f>OR(,Table_Query_from_MF_DSNP4[[#This Row],[Desired TC included in list?]],Table_Query_from_MF_DSNP4[[#This Row],[Desired TC included in range?]])</f>
        <v>1</v>
      </c>
      <c r="B8" t="s">
        <v>527</v>
      </c>
      <c r="C8" t="s">
        <v>760</v>
      </c>
      <c r="D8" t="s">
        <v>8</v>
      </c>
      <c r="E8" t="s">
        <v>15</v>
      </c>
      <c r="F8" t="s">
        <v>761</v>
      </c>
      <c r="G8" t="s">
        <v>741</v>
      </c>
      <c r="H8" t="s">
        <v>209</v>
      </c>
      <c r="I8" t="s">
        <v>741</v>
      </c>
      <c r="J8" t="s">
        <v>226</v>
      </c>
      <c r="K8" t="s">
        <v>741</v>
      </c>
      <c r="L8" t="s">
        <v>251</v>
      </c>
      <c r="M8" t="s">
        <v>741</v>
      </c>
      <c r="N8" t="s">
        <v>263</v>
      </c>
      <c r="O8" t="s">
        <v>741</v>
      </c>
      <c r="P8" t="s">
        <v>266</v>
      </c>
      <c r="Q8" t="s">
        <v>741</v>
      </c>
      <c r="R8" t="s">
        <v>762</v>
      </c>
      <c r="S8" t="s">
        <v>740</v>
      </c>
      <c r="T8" t="s">
        <v>763</v>
      </c>
      <c r="U8" t="s">
        <v>741</v>
      </c>
      <c r="V8" t="s">
        <v>764</v>
      </c>
      <c r="W8" t="s">
        <v>741</v>
      </c>
      <c r="X8" t="s">
        <v>765</v>
      </c>
      <c r="Y8" t="s">
        <v>741</v>
      </c>
      <c r="Z8" t="s">
        <v>766</v>
      </c>
      <c r="AA8" t="s">
        <v>740</v>
      </c>
      <c r="AB8" t="s">
        <v>767</v>
      </c>
      <c r="AC8" t="s">
        <v>741</v>
      </c>
      <c r="AD8" t="s">
        <v>768</v>
      </c>
      <c r="AE8" t="s">
        <v>741</v>
      </c>
      <c r="AF8" t="s">
        <v>769</v>
      </c>
      <c r="AG8" t="s">
        <v>741</v>
      </c>
      <c r="AH8" t="s">
        <v>770</v>
      </c>
      <c r="AI8" t="s">
        <v>741</v>
      </c>
      <c r="AJ8" t="s">
        <v>771</v>
      </c>
      <c r="AK8" t="s">
        <v>741</v>
      </c>
      <c r="AL8" t="s">
        <v>444</v>
      </c>
      <c r="AM8" t="s">
        <v>444</v>
      </c>
      <c r="AN8" t="s">
        <v>444</v>
      </c>
      <c r="AO8" t="s">
        <v>444</v>
      </c>
      <c r="AP8" t="s">
        <v>444</v>
      </c>
      <c r="AQ8" t="s">
        <v>444</v>
      </c>
      <c r="AR8" t="s">
        <v>444</v>
      </c>
      <c r="AS8" t="s">
        <v>444</v>
      </c>
      <c r="AT8" t="s">
        <v>444</v>
      </c>
      <c r="AU8" t="s">
        <v>444</v>
      </c>
      <c r="AV8" t="s">
        <v>444</v>
      </c>
      <c r="AW8" t="s">
        <v>444</v>
      </c>
      <c r="AX8" t="s">
        <v>444</v>
      </c>
      <c r="AY8" t="s">
        <v>444</v>
      </c>
      <c r="AZ8" t="s">
        <v>444</v>
      </c>
      <c r="BA8" t="s">
        <v>444</v>
      </c>
      <c r="BB8" t="s">
        <v>444</v>
      </c>
      <c r="BC8" t="s">
        <v>444</v>
      </c>
      <c r="BD8" t="s">
        <v>444</v>
      </c>
      <c r="BE8" t="s">
        <v>444</v>
      </c>
      <c r="BF8" t="s">
        <v>444</v>
      </c>
      <c r="BG8" t="s">
        <v>444</v>
      </c>
      <c r="BH8" t="s">
        <v>444</v>
      </c>
      <c r="BI8" t="s">
        <v>444</v>
      </c>
      <c r="BJ8" t="s">
        <v>444</v>
      </c>
      <c r="BK8" t="s">
        <v>444</v>
      </c>
      <c r="BL8" t="s">
        <v>444</v>
      </c>
      <c r="BM8" t="s">
        <v>444</v>
      </c>
      <c r="BN8" t="s">
        <v>444</v>
      </c>
      <c r="BO8" t="s">
        <v>444</v>
      </c>
      <c r="BP8" t="s">
        <v>444</v>
      </c>
      <c r="BQ8" t="s">
        <v>444</v>
      </c>
      <c r="BR8" t="s">
        <v>444</v>
      </c>
      <c r="BS8" t="s">
        <v>444</v>
      </c>
      <c r="BT8" t="s">
        <v>444</v>
      </c>
      <c r="BU8" t="s">
        <v>444</v>
      </c>
      <c r="BV8" t="s">
        <v>444</v>
      </c>
      <c r="BW8" t="s">
        <v>444</v>
      </c>
      <c r="BX8" t="s">
        <v>444</v>
      </c>
      <c r="BY8" t="s">
        <v>444</v>
      </c>
      <c r="BZ8" t="s">
        <v>444</v>
      </c>
      <c r="CA8" t="s">
        <v>444</v>
      </c>
      <c r="CB8" t="s">
        <v>444</v>
      </c>
      <c r="CC8" t="s">
        <v>444</v>
      </c>
      <c r="CD8" t="s">
        <v>444</v>
      </c>
      <c r="CE8" t="s">
        <v>444</v>
      </c>
      <c r="CF8" t="s">
        <v>444</v>
      </c>
      <c r="CG8" t="s">
        <v>444</v>
      </c>
      <c r="CH8" t="s">
        <v>444</v>
      </c>
      <c r="CI8" t="s">
        <v>444</v>
      </c>
      <c r="CJ8" t="s">
        <v>444</v>
      </c>
      <c r="CK8" t="s">
        <v>444</v>
      </c>
      <c r="CL8" t="s">
        <v>444</v>
      </c>
      <c r="CM8" t="s">
        <v>444</v>
      </c>
      <c r="CN8" t="s">
        <v>444</v>
      </c>
      <c r="CO8" t="s">
        <v>444</v>
      </c>
      <c r="CP8" t="s">
        <v>444</v>
      </c>
      <c r="CQ8" t="s">
        <v>444</v>
      </c>
      <c r="CR8" t="s">
        <v>444</v>
      </c>
      <c r="CS8" t="s">
        <v>444</v>
      </c>
      <c r="CT8" t="s">
        <v>444</v>
      </c>
      <c r="CU8" t="s">
        <v>444</v>
      </c>
      <c r="CV8" t="s">
        <v>444</v>
      </c>
      <c r="CW8" t="s">
        <v>444</v>
      </c>
      <c r="CX8" t="s">
        <v>444</v>
      </c>
      <c r="CY8" t="s">
        <v>444</v>
      </c>
      <c r="CZ8" t="s">
        <v>444</v>
      </c>
      <c r="DA8" t="s">
        <v>444</v>
      </c>
      <c r="DB8" t="s">
        <v>444</v>
      </c>
      <c r="DC8" t="s">
        <v>444</v>
      </c>
      <c r="DD8" t="s">
        <v>444</v>
      </c>
      <c r="DE8" t="s">
        <v>444</v>
      </c>
      <c r="DF8" t="s">
        <v>444</v>
      </c>
      <c r="DG8" t="s">
        <v>444</v>
      </c>
      <c r="DH8" t="s">
        <v>444</v>
      </c>
      <c r="DI8" s="1" t="s">
        <v>444</v>
      </c>
      <c r="DJ8" t="b" cm="1">
        <f t="array" ref="DJ8">_xlfn.IFNA(MATCH($A$2,_xlfn.NUMBERVALUE(Table_Query_from_MF_DSNP4[[#This Row],[CL_TRAN_CODE_1]:[CL_TRAN_CODE_54]]),0),0)&gt;=1</f>
        <v>1</v>
      </c>
      <c r="DK8" t="b">
        <f>OR(Table_Query_from_MF_DSNP4[[#This Row],[Pair1]:[Pair53]])</f>
        <v>0</v>
      </c>
      <c r="DL8" t="str">
        <f>_xlfn.IFNA(MATCH(TRUE,Table_Query_from_MF_DSNP4[[#This Row],[Pair1]:[Pair53]],0),"none")</f>
        <v>none</v>
      </c>
      <c r="DM8"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8"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8"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8"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8"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8"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8"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8"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8"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8"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8"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8"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8"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8"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8"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8"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8"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8"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8"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8"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8"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8"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8"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8"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8"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8"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8"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8"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8"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8"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8"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8"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8"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8"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8"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8"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8"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8"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8"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8"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8"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8"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8"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8"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8"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8"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8"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8"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8"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8"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8"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8"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8"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9" spans="1:169" x14ac:dyDescent="0.25">
      <c r="A9" s="5" t="b">
        <f>OR(,Table_Query_from_MF_DSNP4[[#This Row],[Desired TC included in list?]],Table_Query_from_MF_DSNP4[[#This Row],[Desired TC included in range?]])</f>
        <v>1</v>
      </c>
      <c r="B9" t="s">
        <v>12</v>
      </c>
      <c r="C9" t="s">
        <v>772</v>
      </c>
      <c r="D9" t="s">
        <v>8</v>
      </c>
      <c r="E9" t="s">
        <v>116</v>
      </c>
      <c r="F9" t="s">
        <v>739</v>
      </c>
      <c r="G9" t="s">
        <v>740</v>
      </c>
      <c r="H9" t="s">
        <v>159</v>
      </c>
      <c r="I9" t="s">
        <v>444</v>
      </c>
      <c r="J9" t="s">
        <v>444</v>
      </c>
      <c r="K9" t="s">
        <v>444</v>
      </c>
      <c r="L9" t="s">
        <v>444</v>
      </c>
      <c r="M9" t="s">
        <v>444</v>
      </c>
      <c r="N9" t="s">
        <v>444</v>
      </c>
      <c r="O9" t="s">
        <v>444</v>
      </c>
      <c r="P9" t="s">
        <v>444</v>
      </c>
      <c r="Q9" t="s">
        <v>444</v>
      </c>
      <c r="R9" t="s">
        <v>444</v>
      </c>
      <c r="S9" t="s">
        <v>444</v>
      </c>
      <c r="T9" t="s">
        <v>444</v>
      </c>
      <c r="U9" t="s">
        <v>444</v>
      </c>
      <c r="V9" t="s">
        <v>444</v>
      </c>
      <c r="W9" t="s">
        <v>444</v>
      </c>
      <c r="X9" t="s">
        <v>444</v>
      </c>
      <c r="Y9" t="s">
        <v>444</v>
      </c>
      <c r="Z9" t="s">
        <v>444</v>
      </c>
      <c r="AA9" t="s">
        <v>444</v>
      </c>
      <c r="AB9" t="s">
        <v>444</v>
      </c>
      <c r="AC9" t="s">
        <v>444</v>
      </c>
      <c r="AD9" t="s">
        <v>444</v>
      </c>
      <c r="AE9" t="s">
        <v>444</v>
      </c>
      <c r="AF9" t="s">
        <v>444</v>
      </c>
      <c r="AG9" t="s">
        <v>444</v>
      </c>
      <c r="AH9" t="s">
        <v>444</v>
      </c>
      <c r="AI9" t="s">
        <v>444</v>
      </c>
      <c r="AJ9" t="s">
        <v>444</v>
      </c>
      <c r="AK9" t="s">
        <v>444</v>
      </c>
      <c r="AL9" t="s">
        <v>444</v>
      </c>
      <c r="AM9" t="s">
        <v>444</v>
      </c>
      <c r="AN9" t="s">
        <v>444</v>
      </c>
      <c r="AO9" t="s">
        <v>444</v>
      </c>
      <c r="AP9" t="s">
        <v>444</v>
      </c>
      <c r="AQ9" t="s">
        <v>444</v>
      </c>
      <c r="AR9" t="s">
        <v>444</v>
      </c>
      <c r="AS9" t="s">
        <v>444</v>
      </c>
      <c r="AT9" t="s">
        <v>444</v>
      </c>
      <c r="AU9" t="s">
        <v>444</v>
      </c>
      <c r="AV9" t="s">
        <v>444</v>
      </c>
      <c r="AW9" t="s">
        <v>444</v>
      </c>
      <c r="AX9" t="s">
        <v>444</v>
      </c>
      <c r="AY9" t="s">
        <v>444</v>
      </c>
      <c r="AZ9" t="s">
        <v>444</v>
      </c>
      <c r="BA9" t="s">
        <v>444</v>
      </c>
      <c r="BB9" t="s">
        <v>444</v>
      </c>
      <c r="BC9" t="s">
        <v>444</v>
      </c>
      <c r="BD9" t="s">
        <v>444</v>
      </c>
      <c r="BE9" t="s">
        <v>444</v>
      </c>
      <c r="BF9" t="s">
        <v>444</v>
      </c>
      <c r="BG9" t="s">
        <v>444</v>
      </c>
      <c r="BH9" t="s">
        <v>444</v>
      </c>
      <c r="BI9" t="s">
        <v>444</v>
      </c>
      <c r="BJ9" t="s">
        <v>444</v>
      </c>
      <c r="BK9" t="s">
        <v>444</v>
      </c>
      <c r="BL9" t="s">
        <v>444</v>
      </c>
      <c r="BM9" t="s">
        <v>444</v>
      </c>
      <c r="BN9" t="s">
        <v>444</v>
      </c>
      <c r="BO9" t="s">
        <v>444</v>
      </c>
      <c r="BP9" t="s">
        <v>444</v>
      </c>
      <c r="BQ9" t="s">
        <v>444</v>
      </c>
      <c r="BR9" t="s">
        <v>444</v>
      </c>
      <c r="BS9" t="s">
        <v>444</v>
      </c>
      <c r="BT9" t="s">
        <v>444</v>
      </c>
      <c r="BU9" t="s">
        <v>444</v>
      </c>
      <c r="BV9" t="s">
        <v>444</v>
      </c>
      <c r="BW9" t="s">
        <v>444</v>
      </c>
      <c r="BX9" t="s">
        <v>444</v>
      </c>
      <c r="BY9" t="s">
        <v>444</v>
      </c>
      <c r="BZ9" t="s">
        <v>444</v>
      </c>
      <c r="CA9" t="s">
        <v>444</v>
      </c>
      <c r="CB9" t="s">
        <v>444</v>
      </c>
      <c r="CC9" t="s">
        <v>444</v>
      </c>
      <c r="CD9" t="s">
        <v>444</v>
      </c>
      <c r="CE9" t="s">
        <v>444</v>
      </c>
      <c r="CF9" t="s">
        <v>444</v>
      </c>
      <c r="CG9" t="s">
        <v>444</v>
      </c>
      <c r="CH9" t="s">
        <v>444</v>
      </c>
      <c r="CI9" t="s">
        <v>444</v>
      </c>
      <c r="CJ9" t="s">
        <v>444</v>
      </c>
      <c r="CK9" t="s">
        <v>444</v>
      </c>
      <c r="CL9" t="s">
        <v>444</v>
      </c>
      <c r="CM9" t="s">
        <v>444</v>
      </c>
      <c r="CN9" t="s">
        <v>444</v>
      </c>
      <c r="CO9" t="s">
        <v>444</v>
      </c>
      <c r="CP9" t="s">
        <v>444</v>
      </c>
      <c r="CQ9" t="s">
        <v>444</v>
      </c>
      <c r="CR9" t="s">
        <v>444</v>
      </c>
      <c r="CS9" t="s">
        <v>444</v>
      </c>
      <c r="CT9" t="s">
        <v>444</v>
      </c>
      <c r="CU9" t="s">
        <v>444</v>
      </c>
      <c r="CV9" t="s">
        <v>444</v>
      </c>
      <c r="CW9" t="s">
        <v>444</v>
      </c>
      <c r="CX9" t="s">
        <v>444</v>
      </c>
      <c r="CY9" t="s">
        <v>444</v>
      </c>
      <c r="CZ9" t="s">
        <v>444</v>
      </c>
      <c r="DA9" t="s">
        <v>444</v>
      </c>
      <c r="DB9" t="s">
        <v>444</v>
      </c>
      <c r="DC9" t="s">
        <v>444</v>
      </c>
      <c r="DD9" t="s">
        <v>444</v>
      </c>
      <c r="DE9" t="s">
        <v>444</v>
      </c>
      <c r="DF9" t="s">
        <v>444</v>
      </c>
      <c r="DG9" t="s">
        <v>444</v>
      </c>
      <c r="DH9" t="s">
        <v>444</v>
      </c>
      <c r="DI9" t="s">
        <v>444</v>
      </c>
      <c r="DJ9" t="b" cm="1">
        <f t="array" ref="DJ9">_xlfn.IFNA(MATCH($A$2,_xlfn.NUMBERVALUE(Table_Query_from_MF_DSNP4[[#This Row],[CL_TRAN_CODE_1]:[CL_TRAN_CODE_54]]),0),0)&gt;=1</f>
        <v>1</v>
      </c>
      <c r="DK9" t="b">
        <f>OR(Table_Query_from_MF_DSNP4[[#This Row],[Pair1]:[Pair53]])</f>
        <v>0</v>
      </c>
      <c r="DL9" t="str">
        <f>_xlfn.IFNA(MATCH(TRUE,Table_Query_from_MF_DSNP4[[#This Row],[Pair1]:[Pair53]],0),"none")</f>
        <v>none</v>
      </c>
      <c r="DM9"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9"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9"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9"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9"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9"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9"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9"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9"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9"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9"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9"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9"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9"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9"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9"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9"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9"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9"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9"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9"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9"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9"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9"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9"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9"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9"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9"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9"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9"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9"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9"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9"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9"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9"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9"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9"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9"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9"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9"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9"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9"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9"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9"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9"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9"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9"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9"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9"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9"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9"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9"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9"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10" spans="1:169" x14ac:dyDescent="0.25">
      <c r="A10" s="5" t="b">
        <f>OR(,Table_Query_from_MF_DSNP4[[#This Row],[Desired TC included in list?]],Table_Query_from_MF_DSNP4[[#This Row],[Desired TC included in range?]])</f>
        <v>1</v>
      </c>
      <c r="B10" t="s">
        <v>38</v>
      </c>
      <c r="C10" t="s">
        <v>773</v>
      </c>
      <c r="D10" t="s">
        <v>8</v>
      </c>
      <c r="E10" t="s">
        <v>116</v>
      </c>
      <c r="F10" t="s">
        <v>754</v>
      </c>
      <c r="G10" t="s">
        <v>740</v>
      </c>
      <c r="H10" t="s">
        <v>159</v>
      </c>
      <c r="I10" t="s">
        <v>444</v>
      </c>
      <c r="J10" t="s">
        <v>444</v>
      </c>
      <c r="K10" t="s">
        <v>444</v>
      </c>
      <c r="L10" t="s">
        <v>444</v>
      </c>
      <c r="M10" t="s">
        <v>444</v>
      </c>
      <c r="N10" t="s">
        <v>444</v>
      </c>
      <c r="O10" t="s">
        <v>444</v>
      </c>
      <c r="P10" t="s">
        <v>444</v>
      </c>
      <c r="Q10" t="s">
        <v>444</v>
      </c>
      <c r="R10" t="s">
        <v>444</v>
      </c>
      <c r="S10" t="s">
        <v>444</v>
      </c>
      <c r="T10" t="s">
        <v>444</v>
      </c>
      <c r="U10" t="s">
        <v>444</v>
      </c>
      <c r="V10" t="s">
        <v>444</v>
      </c>
      <c r="W10" t="s">
        <v>444</v>
      </c>
      <c r="X10" t="s">
        <v>444</v>
      </c>
      <c r="Y10" t="s">
        <v>444</v>
      </c>
      <c r="Z10" t="s">
        <v>444</v>
      </c>
      <c r="AA10" t="s">
        <v>444</v>
      </c>
      <c r="AB10" t="s">
        <v>444</v>
      </c>
      <c r="AC10" t="s">
        <v>444</v>
      </c>
      <c r="AD10" t="s">
        <v>444</v>
      </c>
      <c r="AE10" t="s">
        <v>444</v>
      </c>
      <c r="AF10" t="s">
        <v>444</v>
      </c>
      <c r="AG10" t="s">
        <v>444</v>
      </c>
      <c r="AH10" t="s">
        <v>444</v>
      </c>
      <c r="AI10" t="s">
        <v>444</v>
      </c>
      <c r="AJ10" t="s">
        <v>444</v>
      </c>
      <c r="AK10" t="s">
        <v>444</v>
      </c>
      <c r="AL10" t="s">
        <v>444</v>
      </c>
      <c r="AM10" t="s">
        <v>444</v>
      </c>
      <c r="AN10" t="s">
        <v>444</v>
      </c>
      <c r="AO10" t="s">
        <v>444</v>
      </c>
      <c r="AP10" t="s">
        <v>444</v>
      </c>
      <c r="AQ10" t="s">
        <v>444</v>
      </c>
      <c r="AR10" t="s">
        <v>444</v>
      </c>
      <c r="AS10" t="s">
        <v>444</v>
      </c>
      <c r="AT10" t="s">
        <v>444</v>
      </c>
      <c r="AU10" t="s">
        <v>444</v>
      </c>
      <c r="AV10" t="s">
        <v>444</v>
      </c>
      <c r="AW10" t="s">
        <v>444</v>
      </c>
      <c r="AX10" t="s">
        <v>444</v>
      </c>
      <c r="AY10" t="s">
        <v>444</v>
      </c>
      <c r="AZ10" t="s">
        <v>444</v>
      </c>
      <c r="BA10" t="s">
        <v>444</v>
      </c>
      <c r="BB10" t="s">
        <v>444</v>
      </c>
      <c r="BC10" t="s">
        <v>444</v>
      </c>
      <c r="BD10" t="s">
        <v>444</v>
      </c>
      <c r="BE10" t="s">
        <v>444</v>
      </c>
      <c r="BF10" t="s">
        <v>444</v>
      </c>
      <c r="BG10" t="s">
        <v>444</v>
      </c>
      <c r="BH10" t="s">
        <v>444</v>
      </c>
      <c r="BI10" t="s">
        <v>444</v>
      </c>
      <c r="BJ10" t="s">
        <v>444</v>
      </c>
      <c r="BK10" t="s">
        <v>444</v>
      </c>
      <c r="BL10" t="s">
        <v>444</v>
      </c>
      <c r="BM10" t="s">
        <v>444</v>
      </c>
      <c r="BN10" t="s">
        <v>444</v>
      </c>
      <c r="BO10" t="s">
        <v>444</v>
      </c>
      <c r="BP10" t="s">
        <v>444</v>
      </c>
      <c r="BQ10" t="s">
        <v>444</v>
      </c>
      <c r="BR10" t="s">
        <v>444</v>
      </c>
      <c r="BS10" t="s">
        <v>444</v>
      </c>
      <c r="BT10" t="s">
        <v>444</v>
      </c>
      <c r="BU10" t="s">
        <v>444</v>
      </c>
      <c r="BV10" t="s">
        <v>444</v>
      </c>
      <c r="BW10" t="s">
        <v>444</v>
      </c>
      <c r="BX10" t="s">
        <v>444</v>
      </c>
      <c r="BY10" t="s">
        <v>444</v>
      </c>
      <c r="BZ10" t="s">
        <v>444</v>
      </c>
      <c r="CA10" t="s">
        <v>444</v>
      </c>
      <c r="CB10" t="s">
        <v>444</v>
      </c>
      <c r="CC10" t="s">
        <v>444</v>
      </c>
      <c r="CD10" t="s">
        <v>444</v>
      </c>
      <c r="CE10" t="s">
        <v>444</v>
      </c>
      <c r="CF10" t="s">
        <v>444</v>
      </c>
      <c r="CG10" t="s">
        <v>444</v>
      </c>
      <c r="CH10" t="s">
        <v>444</v>
      </c>
      <c r="CI10" t="s">
        <v>444</v>
      </c>
      <c r="CJ10" t="s">
        <v>444</v>
      </c>
      <c r="CK10" t="s">
        <v>444</v>
      </c>
      <c r="CL10" t="s">
        <v>444</v>
      </c>
      <c r="CM10" t="s">
        <v>444</v>
      </c>
      <c r="CN10" t="s">
        <v>444</v>
      </c>
      <c r="CO10" t="s">
        <v>444</v>
      </c>
      <c r="CP10" t="s">
        <v>444</v>
      </c>
      <c r="CQ10" t="s">
        <v>444</v>
      </c>
      <c r="CR10" t="s">
        <v>444</v>
      </c>
      <c r="CS10" t="s">
        <v>444</v>
      </c>
      <c r="CT10" t="s">
        <v>444</v>
      </c>
      <c r="CU10" t="s">
        <v>444</v>
      </c>
      <c r="CV10" t="s">
        <v>444</v>
      </c>
      <c r="CW10" t="s">
        <v>444</v>
      </c>
      <c r="CX10" t="s">
        <v>444</v>
      </c>
      <c r="CY10" t="s">
        <v>444</v>
      </c>
      <c r="CZ10" t="s">
        <v>444</v>
      </c>
      <c r="DA10" t="s">
        <v>444</v>
      </c>
      <c r="DB10" t="s">
        <v>444</v>
      </c>
      <c r="DC10" t="s">
        <v>444</v>
      </c>
      <c r="DD10" t="s">
        <v>444</v>
      </c>
      <c r="DE10" t="s">
        <v>444</v>
      </c>
      <c r="DF10" t="s">
        <v>444</v>
      </c>
      <c r="DG10" t="s">
        <v>444</v>
      </c>
      <c r="DH10" t="s">
        <v>444</v>
      </c>
      <c r="DI10" t="s">
        <v>444</v>
      </c>
      <c r="DJ10" t="b" cm="1">
        <f t="array" ref="DJ10">_xlfn.IFNA(MATCH($A$2,_xlfn.NUMBERVALUE(Table_Query_from_MF_DSNP4[[#This Row],[CL_TRAN_CODE_1]:[CL_TRAN_CODE_54]]),0),0)&gt;=1</f>
        <v>1</v>
      </c>
      <c r="DK10" t="b">
        <f>OR(Table_Query_from_MF_DSNP4[[#This Row],[Pair1]:[Pair53]])</f>
        <v>0</v>
      </c>
      <c r="DL10" t="str">
        <f>_xlfn.IFNA(MATCH(TRUE,Table_Query_from_MF_DSNP4[[#This Row],[Pair1]:[Pair53]],0),"none")</f>
        <v>none</v>
      </c>
      <c r="DM10"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10"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10"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10"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10"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10"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10"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10"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10"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10"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10"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10"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10"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10"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10"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10"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10"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10"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10"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10"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10"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10"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10"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10"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10"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10"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10"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10"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10"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10"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10"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10"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10"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10"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10"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10"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10"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10"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10"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10"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10"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10"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10"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10"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10"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10"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10"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10"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10"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10"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10"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10"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10"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11" spans="1:169" x14ac:dyDescent="0.25">
      <c r="A11" s="5" t="b">
        <f>OR(,Table_Query_from_MF_DSNP4[[#This Row],[Desired TC included in list?]],Table_Query_from_MF_DSNP4[[#This Row],[Desired TC included in range?]])</f>
        <v>1</v>
      </c>
      <c r="B11" t="s">
        <v>67</v>
      </c>
      <c r="C11" t="s">
        <v>774</v>
      </c>
      <c r="D11" t="s">
        <v>8</v>
      </c>
      <c r="E11" t="s">
        <v>15</v>
      </c>
      <c r="F11" t="s">
        <v>379</v>
      </c>
      <c r="G11" t="s">
        <v>741</v>
      </c>
      <c r="H11" t="s">
        <v>358</v>
      </c>
      <c r="I11" t="s">
        <v>741</v>
      </c>
      <c r="J11" t="s">
        <v>356</v>
      </c>
      <c r="K11" t="s">
        <v>740</v>
      </c>
      <c r="L11" t="s">
        <v>775</v>
      </c>
      <c r="M11" t="s">
        <v>741</v>
      </c>
      <c r="N11" t="s">
        <v>776</v>
      </c>
      <c r="O11" t="s">
        <v>740</v>
      </c>
      <c r="P11" t="s">
        <v>777</v>
      </c>
      <c r="Q11" t="s">
        <v>444</v>
      </c>
      <c r="R11" t="s">
        <v>444</v>
      </c>
      <c r="S11" t="s">
        <v>444</v>
      </c>
      <c r="T11" t="s">
        <v>444</v>
      </c>
      <c r="U11" t="s">
        <v>444</v>
      </c>
      <c r="V11" t="s">
        <v>444</v>
      </c>
      <c r="W11" t="s">
        <v>444</v>
      </c>
      <c r="X11" t="s">
        <v>444</v>
      </c>
      <c r="Y11" t="s">
        <v>444</v>
      </c>
      <c r="Z11" t="s">
        <v>444</v>
      </c>
      <c r="AA11" t="s">
        <v>444</v>
      </c>
      <c r="AB11" t="s">
        <v>444</v>
      </c>
      <c r="AC11" t="s">
        <v>444</v>
      </c>
      <c r="AD11" t="s">
        <v>444</v>
      </c>
      <c r="AE11" t="s">
        <v>444</v>
      </c>
      <c r="AF11" t="s">
        <v>444</v>
      </c>
      <c r="AG11" t="s">
        <v>444</v>
      </c>
      <c r="AH11" t="s">
        <v>444</v>
      </c>
      <c r="AI11" t="s">
        <v>444</v>
      </c>
      <c r="AJ11" t="s">
        <v>444</v>
      </c>
      <c r="AK11" t="s">
        <v>444</v>
      </c>
      <c r="AL11" t="s">
        <v>444</v>
      </c>
      <c r="AM11" t="s">
        <v>444</v>
      </c>
      <c r="AN11" t="s">
        <v>444</v>
      </c>
      <c r="AO11" t="s">
        <v>444</v>
      </c>
      <c r="AP11" t="s">
        <v>444</v>
      </c>
      <c r="AQ11" t="s">
        <v>444</v>
      </c>
      <c r="AR11" t="s">
        <v>444</v>
      </c>
      <c r="AS11" t="s">
        <v>444</v>
      </c>
      <c r="AT11" t="s">
        <v>444</v>
      </c>
      <c r="AU11" t="s">
        <v>444</v>
      </c>
      <c r="AV11" t="s">
        <v>444</v>
      </c>
      <c r="AW11" t="s">
        <v>444</v>
      </c>
      <c r="AX11" t="s">
        <v>444</v>
      </c>
      <c r="AY11" t="s">
        <v>444</v>
      </c>
      <c r="AZ11" t="s">
        <v>444</v>
      </c>
      <c r="BA11" t="s">
        <v>444</v>
      </c>
      <c r="BB11" t="s">
        <v>444</v>
      </c>
      <c r="BC11" t="s">
        <v>444</v>
      </c>
      <c r="BD11" t="s">
        <v>444</v>
      </c>
      <c r="BE11" t="s">
        <v>444</v>
      </c>
      <c r="BF11" t="s">
        <v>444</v>
      </c>
      <c r="BG11" t="s">
        <v>444</v>
      </c>
      <c r="BH11" t="s">
        <v>444</v>
      </c>
      <c r="BI11" t="s">
        <v>444</v>
      </c>
      <c r="BJ11" t="s">
        <v>444</v>
      </c>
      <c r="BK11" t="s">
        <v>444</v>
      </c>
      <c r="BL11" t="s">
        <v>444</v>
      </c>
      <c r="BM11" t="s">
        <v>444</v>
      </c>
      <c r="BN11" t="s">
        <v>444</v>
      </c>
      <c r="BO11" t="s">
        <v>444</v>
      </c>
      <c r="BP11" t="s">
        <v>444</v>
      </c>
      <c r="BQ11" t="s">
        <v>444</v>
      </c>
      <c r="BR11" t="s">
        <v>444</v>
      </c>
      <c r="BS11" t="s">
        <v>444</v>
      </c>
      <c r="BT11" t="s">
        <v>444</v>
      </c>
      <c r="BU11" t="s">
        <v>444</v>
      </c>
      <c r="BV11" t="s">
        <v>444</v>
      </c>
      <c r="BW11" t="s">
        <v>444</v>
      </c>
      <c r="BX11" t="s">
        <v>444</v>
      </c>
      <c r="BY11" t="s">
        <v>444</v>
      </c>
      <c r="BZ11" t="s">
        <v>444</v>
      </c>
      <c r="CA11" t="s">
        <v>444</v>
      </c>
      <c r="CB11" t="s">
        <v>444</v>
      </c>
      <c r="CC11" t="s">
        <v>444</v>
      </c>
      <c r="CD11" t="s">
        <v>444</v>
      </c>
      <c r="CE11" t="s">
        <v>444</v>
      </c>
      <c r="CF11" t="s">
        <v>444</v>
      </c>
      <c r="CG11" t="s">
        <v>444</v>
      </c>
      <c r="CH11" t="s">
        <v>444</v>
      </c>
      <c r="CI11" t="s">
        <v>444</v>
      </c>
      <c r="CJ11" t="s">
        <v>444</v>
      </c>
      <c r="CK11" t="s">
        <v>444</v>
      </c>
      <c r="CL11" t="s">
        <v>444</v>
      </c>
      <c r="CM11" t="s">
        <v>444</v>
      </c>
      <c r="CN11" t="s">
        <v>444</v>
      </c>
      <c r="CO11" t="s">
        <v>444</v>
      </c>
      <c r="CP11" t="s">
        <v>444</v>
      </c>
      <c r="CQ11" t="s">
        <v>444</v>
      </c>
      <c r="CR11" t="s">
        <v>444</v>
      </c>
      <c r="CS11" t="s">
        <v>444</v>
      </c>
      <c r="CT11" t="s">
        <v>444</v>
      </c>
      <c r="CU11" t="s">
        <v>444</v>
      </c>
      <c r="CV11" t="s">
        <v>444</v>
      </c>
      <c r="CW11" t="s">
        <v>444</v>
      </c>
      <c r="CX11" t="s">
        <v>444</v>
      </c>
      <c r="CY11" t="s">
        <v>444</v>
      </c>
      <c r="CZ11" t="s">
        <v>444</v>
      </c>
      <c r="DA11" t="s">
        <v>444</v>
      </c>
      <c r="DB11" t="s">
        <v>444</v>
      </c>
      <c r="DC11" t="s">
        <v>444</v>
      </c>
      <c r="DD11" t="s">
        <v>444</v>
      </c>
      <c r="DE11" t="s">
        <v>444</v>
      </c>
      <c r="DF11" t="s">
        <v>444</v>
      </c>
      <c r="DG11" t="s">
        <v>444</v>
      </c>
      <c r="DH11" t="s">
        <v>444</v>
      </c>
      <c r="DI11" t="s">
        <v>444</v>
      </c>
      <c r="DJ11" t="b" cm="1">
        <f t="array" ref="DJ11">_xlfn.IFNA(MATCH($A$2,_xlfn.NUMBERVALUE(Table_Query_from_MF_DSNP4[[#This Row],[CL_TRAN_CODE_1]:[CL_TRAN_CODE_54]]),0),0)&gt;=1</f>
        <v>1</v>
      </c>
      <c r="DK11" t="b">
        <f>OR(Table_Query_from_MF_DSNP4[[#This Row],[Pair1]:[Pair53]])</f>
        <v>0</v>
      </c>
      <c r="DL11" t="str">
        <f>_xlfn.IFNA(MATCH(TRUE,Table_Query_from_MF_DSNP4[[#This Row],[Pair1]:[Pair53]],0),"none")</f>
        <v>none</v>
      </c>
      <c r="DM11"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11"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11"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11"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11"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11"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11"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11"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11"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11"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11"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11"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11"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11"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11"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11"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11"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11"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11"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11"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11"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11"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11"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11"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11"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11"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11"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11"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11"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11"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11"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11"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11"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11"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11"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11"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11"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11"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11"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11"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11"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11"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11"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11"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11"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11"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11"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11"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11"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11"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11"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11"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11"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12" spans="1:169" x14ac:dyDescent="0.25">
      <c r="A12" s="5" t="b">
        <f>OR(,Table_Query_from_MF_DSNP4[[#This Row],[Desired TC included in list?]],Table_Query_from_MF_DSNP4[[#This Row],[Desired TC included in range?]])</f>
        <v>1</v>
      </c>
      <c r="B12" t="s">
        <v>107</v>
      </c>
      <c r="C12" t="s">
        <v>778</v>
      </c>
      <c r="D12" t="s">
        <v>8</v>
      </c>
      <c r="E12" t="s">
        <v>116</v>
      </c>
      <c r="F12" t="s">
        <v>739</v>
      </c>
      <c r="G12" t="s">
        <v>740</v>
      </c>
      <c r="H12" t="s">
        <v>159</v>
      </c>
      <c r="I12" t="s">
        <v>444</v>
      </c>
      <c r="J12" t="s">
        <v>444</v>
      </c>
      <c r="K12" t="s">
        <v>444</v>
      </c>
      <c r="L12" t="s">
        <v>444</v>
      </c>
      <c r="M12" t="s">
        <v>444</v>
      </c>
      <c r="N12" t="s">
        <v>444</v>
      </c>
      <c r="O12" t="s">
        <v>444</v>
      </c>
      <c r="P12" t="s">
        <v>444</v>
      </c>
      <c r="Q12" t="s">
        <v>444</v>
      </c>
      <c r="R12" t="s">
        <v>444</v>
      </c>
      <c r="S12" t="s">
        <v>444</v>
      </c>
      <c r="T12" t="s">
        <v>444</v>
      </c>
      <c r="U12" t="s">
        <v>444</v>
      </c>
      <c r="V12" t="s">
        <v>444</v>
      </c>
      <c r="W12" t="s">
        <v>444</v>
      </c>
      <c r="X12" t="s">
        <v>444</v>
      </c>
      <c r="Y12" t="s">
        <v>444</v>
      </c>
      <c r="Z12" t="s">
        <v>444</v>
      </c>
      <c r="AA12" t="s">
        <v>444</v>
      </c>
      <c r="AB12" t="s">
        <v>444</v>
      </c>
      <c r="AC12" t="s">
        <v>444</v>
      </c>
      <c r="AD12" t="s">
        <v>444</v>
      </c>
      <c r="AE12" t="s">
        <v>444</v>
      </c>
      <c r="AF12" t="s">
        <v>444</v>
      </c>
      <c r="AG12" t="s">
        <v>444</v>
      </c>
      <c r="AH12" t="s">
        <v>444</v>
      </c>
      <c r="AI12" t="s">
        <v>444</v>
      </c>
      <c r="AJ12" t="s">
        <v>444</v>
      </c>
      <c r="AK12" t="s">
        <v>444</v>
      </c>
      <c r="AL12" t="s">
        <v>444</v>
      </c>
      <c r="AM12" t="s">
        <v>444</v>
      </c>
      <c r="AN12" t="s">
        <v>444</v>
      </c>
      <c r="AO12" t="s">
        <v>444</v>
      </c>
      <c r="AP12" t="s">
        <v>444</v>
      </c>
      <c r="AQ12" t="s">
        <v>444</v>
      </c>
      <c r="AR12" t="s">
        <v>444</v>
      </c>
      <c r="AS12" t="s">
        <v>444</v>
      </c>
      <c r="AT12" t="s">
        <v>444</v>
      </c>
      <c r="AU12" t="s">
        <v>444</v>
      </c>
      <c r="AV12" t="s">
        <v>444</v>
      </c>
      <c r="AW12" t="s">
        <v>444</v>
      </c>
      <c r="AX12" t="s">
        <v>444</v>
      </c>
      <c r="AY12" t="s">
        <v>444</v>
      </c>
      <c r="AZ12" t="s">
        <v>444</v>
      </c>
      <c r="BA12" t="s">
        <v>444</v>
      </c>
      <c r="BB12" t="s">
        <v>444</v>
      </c>
      <c r="BC12" t="s">
        <v>444</v>
      </c>
      <c r="BD12" t="s">
        <v>444</v>
      </c>
      <c r="BE12" t="s">
        <v>444</v>
      </c>
      <c r="BF12" t="s">
        <v>444</v>
      </c>
      <c r="BG12" t="s">
        <v>444</v>
      </c>
      <c r="BH12" t="s">
        <v>444</v>
      </c>
      <c r="BI12" t="s">
        <v>444</v>
      </c>
      <c r="BJ12" t="s">
        <v>444</v>
      </c>
      <c r="BK12" t="s">
        <v>444</v>
      </c>
      <c r="BL12" t="s">
        <v>444</v>
      </c>
      <c r="BM12" t="s">
        <v>444</v>
      </c>
      <c r="BN12" t="s">
        <v>444</v>
      </c>
      <c r="BO12" t="s">
        <v>444</v>
      </c>
      <c r="BP12" t="s">
        <v>444</v>
      </c>
      <c r="BQ12" t="s">
        <v>444</v>
      </c>
      <c r="BR12" t="s">
        <v>444</v>
      </c>
      <c r="BS12" t="s">
        <v>444</v>
      </c>
      <c r="BT12" t="s">
        <v>444</v>
      </c>
      <c r="BU12" t="s">
        <v>444</v>
      </c>
      <c r="BV12" t="s">
        <v>444</v>
      </c>
      <c r="BW12" t="s">
        <v>444</v>
      </c>
      <c r="BX12" t="s">
        <v>444</v>
      </c>
      <c r="BY12" t="s">
        <v>444</v>
      </c>
      <c r="BZ12" t="s">
        <v>444</v>
      </c>
      <c r="CA12" t="s">
        <v>444</v>
      </c>
      <c r="CB12" t="s">
        <v>444</v>
      </c>
      <c r="CC12" t="s">
        <v>444</v>
      </c>
      <c r="CD12" t="s">
        <v>444</v>
      </c>
      <c r="CE12" t="s">
        <v>444</v>
      </c>
      <c r="CF12" t="s">
        <v>444</v>
      </c>
      <c r="CG12" t="s">
        <v>444</v>
      </c>
      <c r="CH12" t="s">
        <v>444</v>
      </c>
      <c r="CI12" t="s">
        <v>444</v>
      </c>
      <c r="CJ12" t="s">
        <v>444</v>
      </c>
      <c r="CK12" t="s">
        <v>444</v>
      </c>
      <c r="CL12" t="s">
        <v>444</v>
      </c>
      <c r="CM12" t="s">
        <v>444</v>
      </c>
      <c r="CN12" t="s">
        <v>444</v>
      </c>
      <c r="CO12" t="s">
        <v>444</v>
      </c>
      <c r="CP12" t="s">
        <v>444</v>
      </c>
      <c r="CQ12" t="s">
        <v>444</v>
      </c>
      <c r="CR12" t="s">
        <v>444</v>
      </c>
      <c r="CS12" t="s">
        <v>444</v>
      </c>
      <c r="CT12" t="s">
        <v>444</v>
      </c>
      <c r="CU12" t="s">
        <v>444</v>
      </c>
      <c r="CV12" t="s">
        <v>444</v>
      </c>
      <c r="CW12" t="s">
        <v>444</v>
      </c>
      <c r="CX12" t="s">
        <v>444</v>
      </c>
      <c r="CY12" t="s">
        <v>444</v>
      </c>
      <c r="CZ12" t="s">
        <v>444</v>
      </c>
      <c r="DA12" t="s">
        <v>444</v>
      </c>
      <c r="DB12" t="s">
        <v>444</v>
      </c>
      <c r="DC12" t="s">
        <v>444</v>
      </c>
      <c r="DD12" t="s">
        <v>444</v>
      </c>
      <c r="DE12" t="s">
        <v>444</v>
      </c>
      <c r="DF12" t="s">
        <v>444</v>
      </c>
      <c r="DG12" t="s">
        <v>444</v>
      </c>
      <c r="DH12" t="s">
        <v>444</v>
      </c>
      <c r="DI12" t="s">
        <v>444</v>
      </c>
      <c r="DJ12" t="b" cm="1">
        <f t="array" ref="DJ12">_xlfn.IFNA(MATCH($A$2,_xlfn.NUMBERVALUE(Table_Query_from_MF_DSNP4[[#This Row],[CL_TRAN_CODE_1]:[CL_TRAN_CODE_54]]),0),0)&gt;=1</f>
        <v>1</v>
      </c>
      <c r="DK12" t="b">
        <f>OR(Table_Query_from_MF_DSNP4[[#This Row],[Pair1]:[Pair53]])</f>
        <v>0</v>
      </c>
      <c r="DL12" t="str">
        <f>_xlfn.IFNA(MATCH(TRUE,Table_Query_from_MF_DSNP4[[#This Row],[Pair1]:[Pair53]],0),"none")</f>
        <v>none</v>
      </c>
      <c r="DM12"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12"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12"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12"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12"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12"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12"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12"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12"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12"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12"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12"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12"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12"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12"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12"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12"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12"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12"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12"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12"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12"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12"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12"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12"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12"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12"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12"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12"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12"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12"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12"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12"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12"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12"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12"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12"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12"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12"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12"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12"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12"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12"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12"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12"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12"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12"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12"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12"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12"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12"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12"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12"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13" spans="1:169" x14ac:dyDescent="0.25">
      <c r="A13" s="5" t="b">
        <f>OR(,Table_Query_from_MF_DSNP4[[#This Row],[Desired TC included in list?]],Table_Query_from_MF_DSNP4[[#This Row],[Desired TC included in range?]])</f>
        <v>1</v>
      </c>
      <c r="B13" t="s">
        <v>621</v>
      </c>
      <c r="C13" t="s">
        <v>779</v>
      </c>
      <c r="D13" t="s">
        <v>8</v>
      </c>
      <c r="E13" t="s">
        <v>116</v>
      </c>
      <c r="F13" t="s">
        <v>754</v>
      </c>
      <c r="G13" t="s">
        <v>740</v>
      </c>
      <c r="H13" t="s">
        <v>159</v>
      </c>
      <c r="I13" t="s">
        <v>444</v>
      </c>
      <c r="J13" t="s">
        <v>444</v>
      </c>
      <c r="K13" t="s">
        <v>444</v>
      </c>
      <c r="L13" t="s">
        <v>444</v>
      </c>
      <c r="M13" t="s">
        <v>444</v>
      </c>
      <c r="N13" t="s">
        <v>444</v>
      </c>
      <c r="O13" t="s">
        <v>444</v>
      </c>
      <c r="P13" t="s">
        <v>444</v>
      </c>
      <c r="Q13" t="s">
        <v>444</v>
      </c>
      <c r="R13" t="s">
        <v>444</v>
      </c>
      <c r="S13" t="s">
        <v>444</v>
      </c>
      <c r="T13" t="s">
        <v>444</v>
      </c>
      <c r="U13" t="s">
        <v>444</v>
      </c>
      <c r="V13" t="s">
        <v>444</v>
      </c>
      <c r="W13" t="s">
        <v>444</v>
      </c>
      <c r="X13" t="s">
        <v>444</v>
      </c>
      <c r="Y13" t="s">
        <v>444</v>
      </c>
      <c r="Z13" t="s">
        <v>444</v>
      </c>
      <c r="AA13" t="s">
        <v>444</v>
      </c>
      <c r="AB13" t="s">
        <v>444</v>
      </c>
      <c r="AC13" t="s">
        <v>444</v>
      </c>
      <c r="AD13" t="s">
        <v>444</v>
      </c>
      <c r="AE13" t="s">
        <v>444</v>
      </c>
      <c r="AF13" t="s">
        <v>444</v>
      </c>
      <c r="AG13" t="s">
        <v>444</v>
      </c>
      <c r="AH13" t="s">
        <v>444</v>
      </c>
      <c r="AI13" t="s">
        <v>444</v>
      </c>
      <c r="AJ13" t="s">
        <v>444</v>
      </c>
      <c r="AK13" t="s">
        <v>444</v>
      </c>
      <c r="AL13" t="s">
        <v>444</v>
      </c>
      <c r="AM13" t="s">
        <v>444</v>
      </c>
      <c r="AN13" t="s">
        <v>444</v>
      </c>
      <c r="AO13" t="s">
        <v>444</v>
      </c>
      <c r="AP13" t="s">
        <v>444</v>
      </c>
      <c r="AQ13" t="s">
        <v>444</v>
      </c>
      <c r="AR13" t="s">
        <v>444</v>
      </c>
      <c r="AS13" t="s">
        <v>444</v>
      </c>
      <c r="AT13" t="s">
        <v>444</v>
      </c>
      <c r="AU13" t="s">
        <v>444</v>
      </c>
      <c r="AV13" t="s">
        <v>444</v>
      </c>
      <c r="AW13" t="s">
        <v>444</v>
      </c>
      <c r="AX13" t="s">
        <v>444</v>
      </c>
      <c r="AY13" t="s">
        <v>444</v>
      </c>
      <c r="AZ13" t="s">
        <v>444</v>
      </c>
      <c r="BA13" t="s">
        <v>444</v>
      </c>
      <c r="BB13" t="s">
        <v>444</v>
      </c>
      <c r="BC13" t="s">
        <v>444</v>
      </c>
      <c r="BD13" t="s">
        <v>444</v>
      </c>
      <c r="BE13" t="s">
        <v>444</v>
      </c>
      <c r="BF13" t="s">
        <v>444</v>
      </c>
      <c r="BG13" t="s">
        <v>444</v>
      </c>
      <c r="BH13" t="s">
        <v>444</v>
      </c>
      <c r="BI13" t="s">
        <v>444</v>
      </c>
      <c r="BJ13" t="s">
        <v>444</v>
      </c>
      <c r="BK13" t="s">
        <v>444</v>
      </c>
      <c r="BL13" t="s">
        <v>444</v>
      </c>
      <c r="BM13" t="s">
        <v>444</v>
      </c>
      <c r="BN13" t="s">
        <v>444</v>
      </c>
      <c r="BO13" t="s">
        <v>444</v>
      </c>
      <c r="BP13" t="s">
        <v>444</v>
      </c>
      <c r="BQ13" t="s">
        <v>444</v>
      </c>
      <c r="BR13" t="s">
        <v>444</v>
      </c>
      <c r="BS13" t="s">
        <v>444</v>
      </c>
      <c r="BT13" t="s">
        <v>444</v>
      </c>
      <c r="BU13" t="s">
        <v>444</v>
      </c>
      <c r="BV13" t="s">
        <v>444</v>
      </c>
      <c r="BW13" t="s">
        <v>444</v>
      </c>
      <c r="BX13" t="s">
        <v>444</v>
      </c>
      <c r="BY13" t="s">
        <v>444</v>
      </c>
      <c r="BZ13" t="s">
        <v>444</v>
      </c>
      <c r="CA13" t="s">
        <v>444</v>
      </c>
      <c r="CB13" t="s">
        <v>444</v>
      </c>
      <c r="CC13" t="s">
        <v>444</v>
      </c>
      <c r="CD13" t="s">
        <v>444</v>
      </c>
      <c r="CE13" t="s">
        <v>444</v>
      </c>
      <c r="CF13" t="s">
        <v>444</v>
      </c>
      <c r="CG13" t="s">
        <v>444</v>
      </c>
      <c r="CH13" t="s">
        <v>444</v>
      </c>
      <c r="CI13" t="s">
        <v>444</v>
      </c>
      <c r="CJ13" t="s">
        <v>444</v>
      </c>
      <c r="CK13" t="s">
        <v>444</v>
      </c>
      <c r="CL13" t="s">
        <v>444</v>
      </c>
      <c r="CM13" t="s">
        <v>444</v>
      </c>
      <c r="CN13" t="s">
        <v>444</v>
      </c>
      <c r="CO13" t="s">
        <v>444</v>
      </c>
      <c r="CP13" t="s">
        <v>444</v>
      </c>
      <c r="CQ13" t="s">
        <v>444</v>
      </c>
      <c r="CR13" t="s">
        <v>444</v>
      </c>
      <c r="CS13" t="s">
        <v>444</v>
      </c>
      <c r="CT13" t="s">
        <v>444</v>
      </c>
      <c r="CU13" t="s">
        <v>444</v>
      </c>
      <c r="CV13" t="s">
        <v>444</v>
      </c>
      <c r="CW13" t="s">
        <v>444</v>
      </c>
      <c r="CX13" t="s">
        <v>444</v>
      </c>
      <c r="CY13" t="s">
        <v>444</v>
      </c>
      <c r="CZ13" t="s">
        <v>444</v>
      </c>
      <c r="DA13" t="s">
        <v>444</v>
      </c>
      <c r="DB13" t="s">
        <v>444</v>
      </c>
      <c r="DC13" t="s">
        <v>444</v>
      </c>
      <c r="DD13" t="s">
        <v>444</v>
      </c>
      <c r="DE13" t="s">
        <v>444</v>
      </c>
      <c r="DF13" t="s">
        <v>444</v>
      </c>
      <c r="DG13" t="s">
        <v>444</v>
      </c>
      <c r="DH13" t="s">
        <v>444</v>
      </c>
      <c r="DI13" t="s">
        <v>444</v>
      </c>
      <c r="DJ13" t="b" cm="1">
        <f t="array" ref="DJ13">_xlfn.IFNA(MATCH($A$2,_xlfn.NUMBERVALUE(Table_Query_from_MF_DSNP4[[#This Row],[CL_TRAN_CODE_1]:[CL_TRAN_CODE_54]]),0),0)&gt;=1</f>
        <v>1</v>
      </c>
      <c r="DK13" t="b">
        <f>OR(Table_Query_from_MF_DSNP4[[#This Row],[Pair1]:[Pair53]])</f>
        <v>0</v>
      </c>
      <c r="DL13" t="str">
        <f>_xlfn.IFNA(MATCH(TRUE,Table_Query_from_MF_DSNP4[[#This Row],[Pair1]:[Pair53]],0),"none")</f>
        <v>none</v>
      </c>
      <c r="DM13"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13"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13"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13"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13"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13"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13"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13"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13"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13"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13"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13"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13"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13"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13"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13"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13"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13"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13"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13"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13"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13"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13"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13"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13"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13"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13"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13"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13"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13"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13"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13"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13"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13"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13"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13"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13"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13"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13"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13"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13"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13"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13"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13"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13"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13"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13"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13"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13"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13"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13"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13"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13"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14" spans="1:169" x14ac:dyDescent="0.25">
      <c r="A14" s="5" t="b">
        <f>OR(,Table_Query_from_MF_DSNP4[[#This Row],[Desired TC included in list?]],Table_Query_from_MF_DSNP4[[#This Row],[Desired TC included in range?]])</f>
        <v>1</v>
      </c>
      <c r="B14" t="s">
        <v>470</v>
      </c>
      <c r="C14" t="s">
        <v>780</v>
      </c>
      <c r="D14" t="s">
        <v>8</v>
      </c>
      <c r="E14" t="s">
        <v>15</v>
      </c>
      <c r="F14" t="s">
        <v>130</v>
      </c>
      <c r="G14" t="s">
        <v>740</v>
      </c>
      <c r="H14" t="s">
        <v>781</v>
      </c>
      <c r="I14" t="s">
        <v>741</v>
      </c>
      <c r="J14" t="s">
        <v>4</v>
      </c>
      <c r="K14" t="s">
        <v>741</v>
      </c>
      <c r="L14" t="s">
        <v>782</v>
      </c>
      <c r="M14" t="s">
        <v>740</v>
      </c>
      <c r="N14" t="s">
        <v>252</v>
      </c>
      <c r="O14" t="s">
        <v>741</v>
      </c>
      <c r="P14" t="s">
        <v>270</v>
      </c>
      <c r="Q14" t="s">
        <v>741</v>
      </c>
      <c r="R14" t="s">
        <v>273</v>
      </c>
      <c r="S14" t="s">
        <v>740</v>
      </c>
      <c r="T14" t="s">
        <v>276</v>
      </c>
      <c r="U14" t="s">
        <v>741</v>
      </c>
      <c r="V14" t="s">
        <v>742</v>
      </c>
      <c r="W14" t="s">
        <v>740</v>
      </c>
      <c r="X14" t="s">
        <v>783</v>
      </c>
      <c r="Y14" t="s">
        <v>741</v>
      </c>
      <c r="Z14" t="s">
        <v>784</v>
      </c>
      <c r="AA14" t="s">
        <v>741</v>
      </c>
      <c r="AB14" t="s">
        <v>785</v>
      </c>
      <c r="AC14" t="s">
        <v>741</v>
      </c>
      <c r="AD14" t="s">
        <v>786</v>
      </c>
      <c r="AE14" t="s">
        <v>741</v>
      </c>
      <c r="AF14" t="s">
        <v>3450</v>
      </c>
      <c r="AG14" t="s">
        <v>740</v>
      </c>
      <c r="AH14" t="s">
        <v>3452</v>
      </c>
      <c r="AI14" t="s">
        <v>444</v>
      </c>
      <c r="AJ14" t="s">
        <v>444</v>
      </c>
      <c r="AK14" t="s">
        <v>444</v>
      </c>
      <c r="AL14" t="s">
        <v>444</v>
      </c>
      <c r="AM14" t="s">
        <v>444</v>
      </c>
      <c r="AN14" t="s">
        <v>444</v>
      </c>
      <c r="AO14" t="s">
        <v>444</v>
      </c>
      <c r="AP14" t="s">
        <v>444</v>
      </c>
      <c r="AQ14" t="s">
        <v>444</v>
      </c>
      <c r="AR14" t="s">
        <v>444</v>
      </c>
      <c r="AS14" t="s">
        <v>444</v>
      </c>
      <c r="AT14" t="s">
        <v>444</v>
      </c>
      <c r="AU14" t="s">
        <v>444</v>
      </c>
      <c r="AV14" t="s">
        <v>444</v>
      </c>
      <c r="AW14" t="s">
        <v>444</v>
      </c>
      <c r="AX14" t="s">
        <v>444</v>
      </c>
      <c r="AY14" t="s">
        <v>444</v>
      </c>
      <c r="AZ14" t="s">
        <v>444</v>
      </c>
      <c r="BA14" t="s">
        <v>444</v>
      </c>
      <c r="BB14" t="s">
        <v>444</v>
      </c>
      <c r="BC14" t="s">
        <v>444</v>
      </c>
      <c r="BD14" t="s">
        <v>444</v>
      </c>
      <c r="BE14" t="s">
        <v>444</v>
      </c>
      <c r="BF14" t="s">
        <v>444</v>
      </c>
      <c r="BG14" t="s">
        <v>444</v>
      </c>
      <c r="BH14" t="s">
        <v>444</v>
      </c>
      <c r="BI14" t="s">
        <v>444</v>
      </c>
      <c r="BJ14" t="s">
        <v>444</v>
      </c>
      <c r="BK14" t="s">
        <v>444</v>
      </c>
      <c r="BL14" t="s">
        <v>444</v>
      </c>
      <c r="BM14" t="s">
        <v>444</v>
      </c>
      <c r="BN14" t="s">
        <v>444</v>
      </c>
      <c r="BO14" t="s">
        <v>444</v>
      </c>
      <c r="BP14" t="s">
        <v>444</v>
      </c>
      <c r="BQ14" t="s">
        <v>444</v>
      </c>
      <c r="BR14" t="s">
        <v>444</v>
      </c>
      <c r="BS14" t="s">
        <v>444</v>
      </c>
      <c r="BT14" t="s">
        <v>444</v>
      </c>
      <c r="BU14" t="s">
        <v>444</v>
      </c>
      <c r="BV14" t="s">
        <v>444</v>
      </c>
      <c r="BW14" t="s">
        <v>444</v>
      </c>
      <c r="BX14" t="s">
        <v>444</v>
      </c>
      <c r="BY14" t="s">
        <v>444</v>
      </c>
      <c r="BZ14" t="s">
        <v>444</v>
      </c>
      <c r="CA14" t="s">
        <v>444</v>
      </c>
      <c r="CB14" t="s">
        <v>444</v>
      </c>
      <c r="CC14" t="s">
        <v>444</v>
      </c>
      <c r="CD14" t="s">
        <v>444</v>
      </c>
      <c r="CE14" t="s">
        <v>444</v>
      </c>
      <c r="CF14" t="s">
        <v>444</v>
      </c>
      <c r="CG14" t="s">
        <v>444</v>
      </c>
      <c r="CH14" t="s">
        <v>444</v>
      </c>
      <c r="CI14" t="s">
        <v>444</v>
      </c>
      <c r="CJ14" t="s">
        <v>444</v>
      </c>
      <c r="CK14" t="s">
        <v>444</v>
      </c>
      <c r="CL14" t="s">
        <v>444</v>
      </c>
      <c r="CM14" t="s">
        <v>444</v>
      </c>
      <c r="CN14" t="s">
        <v>444</v>
      </c>
      <c r="CO14" t="s">
        <v>444</v>
      </c>
      <c r="CP14" t="s">
        <v>444</v>
      </c>
      <c r="CQ14" t="s">
        <v>444</v>
      </c>
      <c r="CR14" t="s">
        <v>444</v>
      </c>
      <c r="CS14" t="s">
        <v>444</v>
      </c>
      <c r="CT14" t="s">
        <v>444</v>
      </c>
      <c r="CU14" t="s">
        <v>444</v>
      </c>
      <c r="CV14" t="s">
        <v>444</v>
      </c>
      <c r="CW14" t="s">
        <v>444</v>
      </c>
      <c r="CX14" t="s">
        <v>444</v>
      </c>
      <c r="CY14" t="s">
        <v>444</v>
      </c>
      <c r="CZ14" t="s">
        <v>444</v>
      </c>
      <c r="DA14" t="s">
        <v>444</v>
      </c>
      <c r="DB14" t="s">
        <v>444</v>
      </c>
      <c r="DC14" t="s">
        <v>444</v>
      </c>
      <c r="DD14" t="s">
        <v>444</v>
      </c>
      <c r="DE14" t="s">
        <v>444</v>
      </c>
      <c r="DF14" t="s">
        <v>444</v>
      </c>
      <c r="DG14" t="s">
        <v>444</v>
      </c>
      <c r="DH14" t="s">
        <v>444</v>
      </c>
      <c r="DI14" t="s">
        <v>444</v>
      </c>
      <c r="DJ14" t="b" cm="1">
        <f t="array" ref="DJ14">_xlfn.IFNA(MATCH($A$2,_xlfn.NUMBERVALUE(Table_Query_from_MF_DSNP4[[#This Row],[CL_TRAN_CODE_1]:[CL_TRAN_CODE_54]]),0),0)&gt;=1</f>
        <v>1</v>
      </c>
      <c r="DK14" t="b">
        <f>OR(Table_Query_from_MF_DSNP4[[#This Row],[Pair1]:[Pair53]])</f>
        <v>0</v>
      </c>
      <c r="DL14" t="str">
        <f>_xlfn.IFNA(MATCH(TRUE,Table_Query_from_MF_DSNP4[[#This Row],[Pair1]:[Pair53]],0),"none")</f>
        <v>none</v>
      </c>
      <c r="DM14"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14"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14"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14"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14"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14"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14"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14"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14"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14"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14"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14"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14"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14"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14"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14"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14"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14"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14"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14"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14"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14"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14"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14"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14"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14"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14"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14"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14"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14"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14"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14"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14"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14"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14"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14"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14"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14"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14"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14"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14"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14"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14"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14"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14"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14"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14"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14"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14"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14"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14"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14"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14"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15" spans="1:169" x14ac:dyDescent="0.25">
      <c r="A15" s="5" t="b">
        <f>OR(,Table_Query_from_MF_DSNP4[[#This Row],[Desired TC included in list?]],Table_Query_from_MF_DSNP4[[#This Row],[Desired TC included in range?]])</f>
        <v>1</v>
      </c>
      <c r="B15" t="s">
        <v>143</v>
      </c>
      <c r="C15" t="s">
        <v>787</v>
      </c>
      <c r="D15" t="s">
        <v>15</v>
      </c>
      <c r="E15" t="s">
        <v>116</v>
      </c>
      <c r="F15" t="s">
        <v>739</v>
      </c>
      <c r="G15" t="s">
        <v>740</v>
      </c>
      <c r="H15" t="s">
        <v>757</v>
      </c>
      <c r="I15" t="s">
        <v>741</v>
      </c>
      <c r="J15" t="s">
        <v>351</v>
      </c>
      <c r="K15" t="s">
        <v>740</v>
      </c>
      <c r="L15" t="s">
        <v>788</v>
      </c>
      <c r="M15" t="s">
        <v>741</v>
      </c>
      <c r="N15" t="s">
        <v>338</v>
      </c>
      <c r="O15" t="s">
        <v>740</v>
      </c>
      <c r="P15" t="s">
        <v>775</v>
      </c>
      <c r="Q15" t="s">
        <v>741</v>
      </c>
      <c r="R15" t="s">
        <v>789</v>
      </c>
      <c r="S15" t="s">
        <v>740</v>
      </c>
      <c r="T15" t="s">
        <v>790</v>
      </c>
      <c r="U15" t="s">
        <v>741</v>
      </c>
      <c r="V15" t="s">
        <v>791</v>
      </c>
      <c r="W15" t="s">
        <v>740</v>
      </c>
      <c r="X15" t="s">
        <v>792</v>
      </c>
      <c r="Y15" t="s">
        <v>741</v>
      </c>
      <c r="Z15" t="s">
        <v>793</v>
      </c>
      <c r="AA15" t="s">
        <v>741</v>
      </c>
      <c r="AB15" t="s">
        <v>794</v>
      </c>
      <c r="AC15" t="s">
        <v>740</v>
      </c>
      <c r="AD15" t="s">
        <v>795</v>
      </c>
      <c r="AE15" t="s">
        <v>741</v>
      </c>
      <c r="AF15" t="s">
        <v>796</v>
      </c>
      <c r="AG15" t="s">
        <v>740</v>
      </c>
      <c r="AH15" t="s">
        <v>777</v>
      </c>
      <c r="AI15" t="s">
        <v>741</v>
      </c>
      <c r="AJ15" t="s">
        <v>797</v>
      </c>
      <c r="AK15" t="s">
        <v>740</v>
      </c>
      <c r="AL15" t="s">
        <v>798</v>
      </c>
      <c r="AM15" t="s">
        <v>444</v>
      </c>
      <c r="AN15" t="s">
        <v>444</v>
      </c>
      <c r="AO15" t="s">
        <v>444</v>
      </c>
      <c r="AP15" t="s">
        <v>444</v>
      </c>
      <c r="AQ15" t="s">
        <v>444</v>
      </c>
      <c r="AR15" t="s">
        <v>444</v>
      </c>
      <c r="AS15" t="s">
        <v>444</v>
      </c>
      <c r="AT15" t="s">
        <v>444</v>
      </c>
      <c r="AU15" t="s">
        <v>444</v>
      </c>
      <c r="AV15" t="s">
        <v>444</v>
      </c>
      <c r="AW15" t="s">
        <v>444</v>
      </c>
      <c r="AX15" t="s">
        <v>444</v>
      </c>
      <c r="AY15" t="s">
        <v>444</v>
      </c>
      <c r="AZ15" t="s">
        <v>444</v>
      </c>
      <c r="BA15" t="s">
        <v>444</v>
      </c>
      <c r="BB15" t="s">
        <v>444</v>
      </c>
      <c r="BC15" t="s">
        <v>444</v>
      </c>
      <c r="BD15" t="s">
        <v>444</v>
      </c>
      <c r="BE15" t="s">
        <v>444</v>
      </c>
      <c r="BF15" t="s">
        <v>444</v>
      </c>
      <c r="BG15" t="s">
        <v>444</v>
      </c>
      <c r="BH15" t="s">
        <v>444</v>
      </c>
      <c r="BI15" t="s">
        <v>444</v>
      </c>
      <c r="BJ15" t="s">
        <v>444</v>
      </c>
      <c r="BK15" t="s">
        <v>444</v>
      </c>
      <c r="BL15" t="s">
        <v>444</v>
      </c>
      <c r="BM15" t="s">
        <v>444</v>
      </c>
      <c r="BN15" t="s">
        <v>444</v>
      </c>
      <c r="BO15" t="s">
        <v>444</v>
      </c>
      <c r="BP15" t="s">
        <v>444</v>
      </c>
      <c r="BQ15" t="s">
        <v>444</v>
      </c>
      <c r="BR15" t="s">
        <v>444</v>
      </c>
      <c r="BS15" t="s">
        <v>444</v>
      </c>
      <c r="BT15" t="s">
        <v>444</v>
      </c>
      <c r="BU15" t="s">
        <v>444</v>
      </c>
      <c r="BV15" t="s">
        <v>444</v>
      </c>
      <c r="BW15" t="s">
        <v>444</v>
      </c>
      <c r="BX15" t="s">
        <v>444</v>
      </c>
      <c r="BY15" t="s">
        <v>444</v>
      </c>
      <c r="BZ15" t="s">
        <v>444</v>
      </c>
      <c r="CA15" t="s">
        <v>444</v>
      </c>
      <c r="CB15" t="s">
        <v>444</v>
      </c>
      <c r="CC15" t="s">
        <v>444</v>
      </c>
      <c r="CD15" t="s">
        <v>444</v>
      </c>
      <c r="CE15" t="s">
        <v>444</v>
      </c>
      <c r="CF15" t="s">
        <v>444</v>
      </c>
      <c r="CG15" t="s">
        <v>444</v>
      </c>
      <c r="CH15" t="s">
        <v>444</v>
      </c>
      <c r="CI15" t="s">
        <v>444</v>
      </c>
      <c r="CJ15" t="s">
        <v>444</v>
      </c>
      <c r="CK15" t="s">
        <v>444</v>
      </c>
      <c r="CL15" t="s">
        <v>444</v>
      </c>
      <c r="CM15" t="s">
        <v>444</v>
      </c>
      <c r="CN15" t="s">
        <v>444</v>
      </c>
      <c r="CO15" t="s">
        <v>444</v>
      </c>
      <c r="CP15" t="s">
        <v>444</v>
      </c>
      <c r="CQ15" t="s">
        <v>444</v>
      </c>
      <c r="CR15" t="s">
        <v>444</v>
      </c>
      <c r="CS15" t="s">
        <v>444</v>
      </c>
      <c r="CT15" t="s">
        <v>444</v>
      </c>
      <c r="CU15" t="s">
        <v>444</v>
      </c>
      <c r="CV15" t="s">
        <v>444</v>
      </c>
      <c r="CW15" t="s">
        <v>444</v>
      </c>
      <c r="CX15" t="s">
        <v>444</v>
      </c>
      <c r="CY15" t="s">
        <v>444</v>
      </c>
      <c r="CZ15" t="s">
        <v>444</v>
      </c>
      <c r="DA15" t="s">
        <v>444</v>
      </c>
      <c r="DB15" t="s">
        <v>444</v>
      </c>
      <c r="DC15" t="s">
        <v>444</v>
      </c>
      <c r="DD15" t="s">
        <v>444</v>
      </c>
      <c r="DE15" t="s">
        <v>444</v>
      </c>
      <c r="DF15" t="s">
        <v>444</v>
      </c>
      <c r="DG15" t="s">
        <v>444</v>
      </c>
      <c r="DH15" t="s">
        <v>444</v>
      </c>
      <c r="DI15" t="s">
        <v>444</v>
      </c>
      <c r="DJ15" t="b" cm="1">
        <f t="array" ref="DJ15">_xlfn.IFNA(MATCH($A$2,_xlfn.NUMBERVALUE(Table_Query_from_MF_DSNP4[[#This Row],[CL_TRAN_CODE_1]:[CL_TRAN_CODE_54]]),0),0)&gt;=1</f>
        <v>1</v>
      </c>
      <c r="DK15" t="b">
        <f>OR(Table_Query_from_MF_DSNP4[[#This Row],[Pair1]:[Pair53]])</f>
        <v>0</v>
      </c>
      <c r="DL15" t="str">
        <f>_xlfn.IFNA(MATCH(TRUE,Table_Query_from_MF_DSNP4[[#This Row],[Pair1]:[Pair53]],0),"none")</f>
        <v>none</v>
      </c>
      <c r="DM15"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15"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15"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15"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15"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15"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15"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15"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15"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15"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15"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15"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15"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15"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15"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15"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15"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15"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15"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15"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15"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15"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15"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15"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15"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15"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15"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15"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15"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15"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15"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15"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15"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15"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15"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15"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15"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15"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15"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15"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15"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15"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15"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15"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15"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15"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15"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15"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15"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15"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15"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15"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15"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16" spans="1:169" x14ac:dyDescent="0.25">
      <c r="A16" s="5" t="b">
        <f>OR(,Table_Query_from_MF_DSNP4[[#This Row],[Desired TC included in list?]],Table_Query_from_MF_DSNP4[[#This Row],[Desired TC included in range?]])</f>
        <v>1</v>
      </c>
      <c r="B16" t="s">
        <v>625</v>
      </c>
      <c r="C16" t="s">
        <v>799</v>
      </c>
      <c r="D16" t="s">
        <v>8</v>
      </c>
      <c r="E16" t="s">
        <v>15</v>
      </c>
      <c r="F16" t="s">
        <v>800</v>
      </c>
      <c r="G16" t="s">
        <v>741</v>
      </c>
      <c r="H16" t="s">
        <v>801</v>
      </c>
      <c r="I16" t="s">
        <v>741</v>
      </c>
      <c r="J16" t="s">
        <v>802</v>
      </c>
      <c r="K16" t="s">
        <v>740</v>
      </c>
      <c r="L16" t="s">
        <v>268</v>
      </c>
      <c r="M16" t="s">
        <v>741</v>
      </c>
      <c r="N16" t="s">
        <v>768</v>
      </c>
      <c r="O16" t="s">
        <v>740</v>
      </c>
      <c r="P16" t="s">
        <v>803</v>
      </c>
      <c r="Q16" t="s">
        <v>741</v>
      </c>
      <c r="R16" t="s">
        <v>804</v>
      </c>
      <c r="S16" t="s">
        <v>741</v>
      </c>
      <c r="T16" t="s">
        <v>805</v>
      </c>
      <c r="U16" t="s">
        <v>740</v>
      </c>
      <c r="V16" t="s">
        <v>806</v>
      </c>
      <c r="W16" t="s">
        <v>444</v>
      </c>
      <c r="X16" t="s">
        <v>444</v>
      </c>
      <c r="Y16" t="s">
        <v>444</v>
      </c>
      <c r="Z16" t="s">
        <v>444</v>
      </c>
      <c r="AA16" t="s">
        <v>444</v>
      </c>
      <c r="AB16" t="s">
        <v>444</v>
      </c>
      <c r="AC16" t="s">
        <v>444</v>
      </c>
      <c r="AD16" t="s">
        <v>444</v>
      </c>
      <c r="AE16" t="s">
        <v>444</v>
      </c>
      <c r="AF16" t="s">
        <v>444</v>
      </c>
      <c r="AG16" t="s">
        <v>444</v>
      </c>
      <c r="AH16" t="s">
        <v>444</v>
      </c>
      <c r="AI16" t="s">
        <v>444</v>
      </c>
      <c r="AJ16" t="s">
        <v>444</v>
      </c>
      <c r="AK16" t="s">
        <v>444</v>
      </c>
      <c r="AL16" t="s">
        <v>444</v>
      </c>
      <c r="AM16" t="s">
        <v>444</v>
      </c>
      <c r="AN16" t="s">
        <v>444</v>
      </c>
      <c r="AO16" t="s">
        <v>444</v>
      </c>
      <c r="AP16" t="s">
        <v>444</v>
      </c>
      <c r="AQ16" t="s">
        <v>444</v>
      </c>
      <c r="AR16" t="s">
        <v>444</v>
      </c>
      <c r="AS16" t="s">
        <v>444</v>
      </c>
      <c r="AT16" t="s">
        <v>444</v>
      </c>
      <c r="AU16" t="s">
        <v>444</v>
      </c>
      <c r="AV16" t="s">
        <v>444</v>
      </c>
      <c r="AW16" t="s">
        <v>444</v>
      </c>
      <c r="AX16" t="s">
        <v>444</v>
      </c>
      <c r="AY16" t="s">
        <v>444</v>
      </c>
      <c r="AZ16" t="s">
        <v>444</v>
      </c>
      <c r="BA16" t="s">
        <v>444</v>
      </c>
      <c r="BB16" t="s">
        <v>444</v>
      </c>
      <c r="BC16" t="s">
        <v>444</v>
      </c>
      <c r="BD16" t="s">
        <v>444</v>
      </c>
      <c r="BE16" t="s">
        <v>444</v>
      </c>
      <c r="BF16" t="s">
        <v>444</v>
      </c>
      <c r="BG16" t="s">
        <v>444</v>
      </c>
      <c r="BH16" t="s">
        <v>444</v>
      </c>
      <c r="BI16" t="s">
        <v>444</v>
      </c>
      <c r="BJ16" t="s">
        <v>444</v>
      </c>
      <c r="BK16" t="s">
        <v>444</v>
      </c>
      <c r="BL16" t="s">
        <v>444</v>
      </c>
      <c r="BM16" t="s">
        <v>444</v>
      </c>
      <c r="BN16" t="s">
        <v>444</v>
      </c>
      <c r="BO16" t="s">
        <v>444</v>
      </c>
      <c r="BP16" t="s">
        <v>444</v>
      </c>
      <c r="BQ16" t="s">
        <v>444</v>
      </c>
      <c r="BR16" t="s">
        <v>444</v>
      </c>
      <c r="BS16" t="s">
        <v>444</v>
      </c>
      <c r="BT16" t="s">
        <v>444</v>
      </c>
      <c r="BU16" t="s">
        <v>444</v>
      </c>
      <c r="BV16" t="s">
        <v>444</v>
      </c>
      <c r="BW16" t="s">
        <v>444</v>
      </c>
      <c r="BX16" t="s">
        <v>444</v>
      </c>
      <c r="BY16" t="s">
        <v>444</v>
      </c>
      <c r="BZ16" t="s">
        <v>444</v>
      </c>
      <c r="CA16" t="s">
        <v>444</v>
      </c>
      <c r="CB16" t="s">
        <v>444</v>
      </c>
      <c r="CC16" t="s">
        <v>444</v>
      </c>
      <c r="CD16" t="s">
        <v>444</v>
      </c>
      <c r="CE16" t="s">
        <v>444</v>
      </c>
      <c r="CF16" t="s">
        <v>444</v>
      </c>
      <c r="CG16" t="s">
        <v>444</v>
      </c>
      <c r="CH16" t="s">
        <v>444</v>
      </c>
      <c r="CI16" t="s">
        <v>444</v>
      </c>
      <c r="CJ16" t="s">
        <v>444</v>
      </c>
      <c r="CK16" t="s">
        <v>444</v>
      </c>
      <c r="CL16" t="s">
        <v>444</v>
      </c>
      <c r="CM16" t="s">
        <v>444</v>
      </c>
      <c r="CN16" t="s">
        <v>444</v>
      </c>
      <c r="CO16" t="s">
        <v>444</v>
      </c>
      <c r="CP16" t="s">
        <v>444</v>
      </c>
      <c r="CQ16" t="s">
        <v>444</v>
      </c>
      <c r="CR16" t="s">
        <v>444</v>
      </c>
      <c r="CS16" t="s">
        <v>444</v>
      </c>
      <c r="CT16" t="s">
        <v>444</v>
      </c>
      <c r="CU16" t="s">
        <v>444</v>
      </c>
      <c r="CV16" t="s">
        <v>444</v>
      </c>
      <c r="CW16" t="s">
        <v>444</v>
      </c>
      <c r="CX16" t="s">
        <v>444</v>
      </c>
      <c r="CY16" t="s">
        <v>444</v>
      </c>
      <c r="CZ16" t="s">
        <v>444</v>
      </c>
      <c r="DA16" t="s">
        <v>444</v>
      </c>
      <c r="DB16" t="s">
        <v>444</v>
      </c>
      <c r="DC16" t="s">
        <v>444</v>
      </c>
      <c r="DD16" t="s">
        <v>444</v>
      </c>
      <c r="DE16" t="s">
        <v>444</v>
      </c>
      <c r="DF16" t="s">
        <v>444</v>
      </c>
      <c r="DG16" t="s">
        <v>444</v>
      </c>
      <c r="DH16" t="s">
        <v>444</v>
      </c>
      <c r="DI16" t="s">
        <v>444</v>
      </c>
      <c r="DJ16" t="b" cm="1">
        <f t="array" ref="DJ16">_xlfn.IFNA(MATCH($A$2,_xlfn.NUMBERVALUE(Table_Query_from_MF_DSNP4[[#This Row],[CL_TRAN_CODE_1]:[CL_TRAN_CODE_54]]),0),0)&gt;=1</f>
        <v>1</v>
      </c>
      <c r="DK16" t="b">
        <f>OR(Table_Query_from_MF_DSNP4[[#This Row],[Pair1]:[Pair53]])</f>
        <v>0</v>
      </c>
      <c r="DL16" t="str">
        <f>_xlfn.IFNA(MATCH(TRUE,Table_Query_from_MF_DSNP4[[#This Row],[Pair1]:[Pair53]],0),"none")</f>
        <v>none</v>
      </c>
      <c r="DM16"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16"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16"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16"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16"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16"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16"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16"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16"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16"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16"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16"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16"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16"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16"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16"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16"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16"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16"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16"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16"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16"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16"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16"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16"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16"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16"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16"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16"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16"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16"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16"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16"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16"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16"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16"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16"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16"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16"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16"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16"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16"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16"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16"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16"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16"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16"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16"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16"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16"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16"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16"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16"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17" spans="1:169" x14ac:dyDescent="0.25">
      <c r="A17" s="5" t="b">
        <f>OR(,Table_Query_from_MF_DSNP4[[#This Row],[Desired TC included in list?]],Table_Query_from_MF_DSNP4[[#This Row],[Desired TC included in range?]])</f>
        <v>1</v>
      </c>
      <c r="B17" t="s">
        <v>524</v>
      </c>
      <c r="C17" t="s">
        <v>807</v>
      </c>
      <c r="D17" t="s">
        <v>8</v>
      </c>
      <c r="E17" t="s">
        <v>116</v>
      </c>
      <c r="F17" t="s">
        <v>754</v>
      </c>
      <c r="G17" t="s">
        <v>740</v>
      </c>
      <c r="H17" t="s">
        <v>159</v>
      </c>
      <c r="I17" t="s">
        <v>444</v>
      </c>
      <c r="J17" t="s">
        <v>444</v>
      </c>
      <c r="K17" t="s">
        <v>444</v>
      </c>
      <c r="L17" t="s">
        <v>444</v>
      </c>
      <c r="M17" t="s">
        <v>444</v>
      </c>
      <c r="N17" t="s">
        <v>444</v>
      </c>
      <c r="O17" t="s">
        <v>444</v>
      </c>
      <c r="P17" t="s">
        <v>444</v>
      </c>
      <c r="Q17" t="s">
        <v>444</v>
      </c>
      <c r="R17" t="s">
        <v>444</v>
      </c>
      <c r="S17" t="s">
        <v>444</v>
      </c>
      <c r="T17" t="s">
        <v>444</v>
      </c>
      <c r="U17" t="s">
        <v>444</v>
      </c>
      <c r="V17" t="s">
        <v>444</v>
      </c>
      <c r="W17" t="s">
        <v>444</v>
      </c>
      <c r="X17" t="s">
        <v>444</v>
      </c>
      <c r="Y17" t="s">
        <v>444</v>
      </c>
      <c r="Z17" t="s">
        <v>444</v>
      </c>
      <c r="AA17" t="s">
        <v>444</v>
      </c>
      <c r="AB17" t="s">
        <v>444</v>
      </c>
      <c r="AC17" t="s">
        <v>444</v>
      </c>
      <c r="AD17" t="s">
        <v>444</v>
      </c>
      <c r="AE17" t="s">
        <v>444</v>
      </c>
      <c r="AF17" t="s">
        <v>444</v>
      </c>
      <c r="AG17" t="s">
        <v>444</v>
      </c>
      <c r="AH17" t="s">
        <v>444</v>
      </c>
      <c r="AI17" t="s">
        <v>444</v>
      </c>
      <c r="AJ17" t="s">
        <v>444</v>
      </c>
      <c r="AK17" t="s">
        <v>444</v>
      </c>
      <c r="AL17" t="s">
        <v>444</v>
      </c>
      <c r="AM17" t="s">
        <v>444</v>
      </c>
      <c r="AN17" t="s">
        <v>444</v>
      </c>
      <c r="AO17" t="s">
        <v>444</v>
      </c>
      <c r="AP17" t="s">
        <v>444</v>
      </c>
      <c r="AQ17" t="s">
        <v>444</v>
      </c>
      <c r="AR17" t="s">
        <v>444</v>
      </c>
      <c r="AS17" t="s">
        <v>444</v>
      </c>
      <c r="AT17" t="s">
        <v>444</v>
      </c>
      <c r="AU17" t="s">
        <v>444</v>
      </c>
      <c r="AV17" t="s">
        <v>444</v>
      </c>
      <c r="AW17" t="s">
        <v>444</v>
      </c>
      <c r="AX17" t="s">
        <v>444</v>
      </c>
      <c r="AY17" t="s">
        <v>444</v>
      </c>
      <c r="AZ17" t="s">
        <v>444</v>
      </c>
      <c r="BA17" t="s">
        <v>444</v>
      </c>
      <c r="BB17" t="s">
        <v>444</v>
      </c>
      <c r="BC17" t="s">
        <v>444</v>
      </c>
      <c r="BD17" t="s">
        <v>444</v>
      </c>
      <c r="BE17" t="s">
        <v>444</v>
      </c>
      <c r="BF17" t="s">
        <v>444</v>
      </c>
      <c r="BG17" t="s">
        <v>444</v>
      </c>
      <c r="BH17" t="s">
        <v>444</v>
      </c>
      <c r="BI17" t="s">
        <v>444</v>
      </c>
      <c r="BJ17" t="s">
        <v>444</v>
      </c>
      <c r="BK17" t="s">
        <v>444</v>
      </c>
      <c r="BL17" t="s">
        <v>444</v>
      </c>
      <c r="BM17" t="s">
        <v>444</v>
      </c>
      <c r="BN17" t="s">
        <v>444</v>
      </c>
      <c r="BO17" t="s">
        <v>444</v>
      </c>
      <c r="BP17" t="s">
        <v>444</v>
      </c>
      <c r="BQ17" t="s">
        <v>444</v>
      </c>
      <c r="BR17" t="s">
        <v>444</v>
      </c>
      <c r="BS17" t="s">
        <v>444</v>
      </c>
      <c r="BT17" t="s">
        <v>444</v>
      </c>
      <c r="BU17" t="s">
        <v>444</v>
      </c>
      <c r="BV17" t="s">
        <v>444</v>
      </c>
      <c r="BW17" t="s">
        <v>444</v>
      </c>
      <c r="BX17" t="s">
        <v>444</v>
      </c>
      <c r="BY17" t="s">
        <v>444</v>
      </c>
      <c r="BZ17" t="s">
        <v>444</v>
      </c>
      <c r="CA17" t="s">
        <v>444</v>
      </c>
      <c r="CB17" t="s">
        <v>444</v>
      </c>
      <c r="CC17" t="s">
        <v>444</v>
      </c>
      <c r="CD17" t="s">
        <v>444</v>
      </c>
      <c r="CE17" t="s">
        <v>444</v>
      </c>
      <c r="CF17" t="s">
        <v>444</v>
      </c>
      <c r="CG17" t="s">
        <v>444</v>
      </c>
      <c r="CH17" t="s">
        <v>444</v>
      </c>
      <c r="CI17" t="s">
        <v>444</v>
      </c>
      <c r="CJ17" t="s">
        <v>444</v>
      </c>
      <c r="CK17" t="s">
        <v>444</v>
      </c>
      <c r="CL17" t="s">
        <v>444</v>
      </c>
      <c r="CM17" t="s">
        <v>444</v>
      </c>
      <c r="CN17" t="s">
        <v>444</v>
      </c>
      <c r="CO17" t="s">
        <v>444</v>
      </c>
      <c r="CP17" t="s">
        <v>444</v>
      </c>
      <c r="CQ17" t="s">
        <v>444</v>
      </c>
      <c r="CR17" t="s">
        <v>444</v>
      </c>
      <c r="CS17" t="s">
        <v>444</v>
      </c>
      <c r="CT17" t="s">
        <v>444</v>
      </c>
      <c r="CU17" t="s">
        <v>444</v>
      </c>
      <c r="CV17" t="s">
        <v>444</v>
      </c>
      <c r="CW17" t="s">
        <v>444</v>
      </c>
      <c r="CX17" t="s">
        <v>444</v>
      </c>
      <c r="CY17" t="s">
        <v>444</v>
      </c>
      <c r="CZ17" t="s">
        <v>444</v>
      </c>
      <c r="DA17" t="s">
        <v>444</v>
      </c>
      <c r="DB17" t="s">
        <v>444</v>
      </c>
      <c r="DC17" t="s">
        <v>444</v>
      </c>
      <c r="DD17" t="s">
        <v>444</v>
      </c>
      <c r="DE17" t="s">
        <v>444</v>
      </c>
      <c r="DF17" t="s">
        <v>444</v>
      </c>
      <c r="DG17" t="s">
        <v>444</v>
      </c>
      <c r="DH17" t="s">
        <v>444</v>
      </c>
      <c r="DI17" t="s">
        <v>444</v>
      </c>
      <c r="DJ17" t="b" cm="1">
        <f t="array" ref="DJ17">_xlfn.IFNA(MATCH($A$2,_xlfn.NUMBERVALUE(Table_Query_from_MF_DSNP4[[#This Row],[CL_TRAN_CODE_1]:[CL_TRAN_CODE_54]]),0),0)&gt;=1</f>
        <v>1</v>
      </c>
      <c r="DK17" t="b">
        <f>OR(Table_Query_from_MF_DSNP4[[#This Row],[Pair1]:[Pair53]])</f>
        <v>0</v>
      </c>
      <c r="DL17" t="str">
        <f>_xlfn.IFNA(MATCH(TRUE,Table_Query_from_MF_DSNP4[[#This Row],[Pair1]:[Pair53]],0),"none")</f>
        <v>none</v>
      </c>
      <c r="DM17"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17"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17"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17"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17"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17"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17"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17"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17"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17"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17"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17"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17"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17"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17"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17"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17"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17"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17"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17"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17"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17"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17"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17"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17"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17"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17"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17"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17"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17"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17"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17"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17"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17"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17"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17"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17"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17"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17"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17"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17"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17"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17"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17"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17"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17"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17"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17"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17"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17"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17"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17"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17"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18" spans="1:169" x14ac:dyDescent="0.25">
      <c r="A18" s="5" t="b">
        <f>OR(,Table_Query_from_MF_DSNP4[[#This Row],[Desired TC included in list?]],Table_Query_from_MF_DSNP4[[#This Row],[Desired TC included in range?]])</f>
        <v>1</v>
      </c>
      <c r="B18" t="s">
        <v>5</v>
      </c>
      <c r="C18" t="s">
        <v>808</v>
      </c>
      <c r="D18" t="s">
        <v>8</v>
      </c>
      <c r="E18" t="s">
        <v>15</v>
      </c>
      <c r="F18" t="s">
        <v>809</v>
      </c>
      <c r="G18" t="s">
        <v>740</v>
      </c>
      <c r="H18" t="s">
        <v>261</v>
      </c>
      <c r="I18" t="s">
        <v>741</v>
      </c>
      <c r="J18" t="s">
        <v>263</v>
      </c>
      <c r="K18" t="s">
        <v>740</v>
      </c>
      <c r="L18" t="s">
        <v>268</v>
      </c>
      <c r="M18" t="s">
        <v>741</v>
      </c>
      <c r="N18" t="s">
        <v>271</v>
      </c>
      <c r="O18" t="s">
        <v>741</v>
      </c>
      <c r="P18" t="s">
        <v>810</v>
      </c>
      <c r="Q18" t="s">
        <v>740</v>
      </c>
      <c r="R18" t="s">
        <v>811</v>
      </c>
      <c r="S18" t="s">
        <v>741</v>
      </c>
      <c r="T18" t="s">
        <v>444</v>
      </c>
      <c r="U18" t="s">
        <v>444</v>
      </c>
      <c r="V18" t="s">
        <v>444</v>
      </c>
      <c r="W18" t="s">
        <v>444</v>
      </c>
      <c r="X18" t="s">
        <v>444</v>
      </c>
      <c r="Y18" t="s">
        <v>444</v>
      </c>
      <c r="Z18" t="s">
        <v>444</v>
      </c>
      <c r="AA18" t="s">
        <v>444</v>
      </c>
      <c r="AB18" t="s">
        <v>444</v>
      </c>
      <c r="AC18" t="s">
        <v>444</v>
      </c>
      <c r="AD18" t="s">
        <v>444</v>
      </c>
      <c r="AE18" t="s">
        <v>444</v>
      </c>
      <c r="AF18" t="s">
        <v>444</v>
      </c>
      <c r="AG18" t="s">
        <v>444</v>
      </c>
      <c r="AH18" t="s">
        <v>444</v>
      </c>
      <c r="AI18" t="s">
        <v>444</v>
      </c>
      <c r="AJ18" t="s">
        <v>444</v>
      </c>
      <c r="AK18" t="s">
        <v>444</v>
      </c>
      <c r="AL18" t="s">
        <v>444</v>
      </c>
      <c r="AM18" t="s">
        <v>444</v>
      </c>
      <c r="AN18" t="s">
        <v>444</v>
      </c>
      <c r="AO18" t="s">
        <v>444</v>
      </c>
      <c r="AP18" t="s">
        <v>444</v>
      </c>
      <c r="AQ18" t="s">
        <v>444</v>
      </c>
      <c r="AR18" t="s">
        <v>444</v>
      </c>
      <c r="AS18" t="s">
        <v>444</v>
      </c>
      <c r="AT18" t="s">
        <v>444</v>
      </c>
      <c r="AU18" t="s">
        <v>444</v>
      </c>
      <c r="AV18" t="s">
        <v>444</v>
      </c>
      <c r="AW18" t="s">
        <v>444</v>
      </c>
      <c r="AX18" t="s">
        <v>444</v>
      </c>
      <c r="AY18" t="s">
        <v>444</v>
      </c>
      <c r="AZ18" t="s">
        <v>444</v>
      </c>
      <c r="BA18" t="s">
        <v>444</v>
      </c>
      <c r="BB18" t="s">
        <v>444</v>
      </c>
      <c r="BC18" t="s">
        <v>444</v>
      </c>
      <c r="BD18" t="s">
        <v>444</v>
      </c>
      <c r="BE18" t="s">
        <v>444</v>
      </c>
      <c r="BF18" t="s">
        <v>444</v>
      </c>
      <c r="BG18" t="s">
        <v>444</v>
      </c>
      <c r="BH18" t="s">
        <v>444</v>
      </c>
      <c r="BI18" t="s">
        <v>444</v>
      </c>
      <c r="BJ18" t="s">
        <v>444</v>
      </c>
      <c r="BK18" t="s">
        <v>444</v>
      </c>
      <c r="BL18" t="s">
        <v>444</v>
      </c>
      <c r="BM18" t="s">
        <v>444</v>
      </c>
      <c r="BN18" t="s">
        <v>444</v>
      </c>
      <c r="BO18" t="s">
        <v>444</v>
      </c>
      <c r="BP18" t="s">
        <v>444</v>
      </c>
      <c r="BQ18" t="s">
        <v>444</v>
      </c>
      <c r="BR18" t="s">
        <v>444</v>
      </c>
      <c r="BS18" t="s">
        <v>444</v>
      </c>
      <c r="BT18" t="s">
        <v>444</v>
      </c>
      <c r="BU18" t="s">
        <v>444</v>
      </c>
      <c r="BV18" t="s">
        <v>444</v>
      </c>
      <c r="BW18" t="s">
        <v>444</v>
      </c>
      <c r="BX18" t="s">
        <v>444</v>
      </c>
      <c r="BY18" t="s">
        <v>444</v>
      </c>
      <c r="BZ18" t="s">
        <v>444</v>
      </c>
      <c r="CA18" t="s">
        <v>444</v>
      </c>
      <c r="CB18" t="s">
        <v>444</v>
      </c>
      <c r="CC18" t="s">
        <v>444</v>
      </c>
      <c r="CD18" t="s">
        <v>444</v>
      </c>
      <c r="CE18" t="s">
        <v>444</v>
      </c>
      <c r="CF18" t="s">
        <v>444</v>
      </c>
      <c r="CG18" t="s">
        <v>444</v>
      </c>
      <c r="CH18" t="s">
        <v>444</v>
      </c>
      <c r="CI18" t="s">
        <v>444</v>
      </c>
      <c r="CJ18" t="s">
        <v>444</v>
      </c>
      <c r="CK18" t="s">
        <v>444</v>
      </c>
      <c r="CL18" t="s">
        <v>444</v>
      </c>
      <c r="CM18" t="s">
        <v>444</v>
      </c>
      <c r="CN18" t="s">
        <v>444</v>
      </c>
      <c r="CO18" t="s">
        <v>444</v>
      </c>
      <c r="CP18" t="s">
        <v>444</v>
      </c>
      <c r="CQ18" t="s">
        <v>444</v>
      </c>
      <c r="CR18" t="s">
        <v>444</v>
      </c>
      <c r="CS18" t="s">
        <v>444</v>
      </c>
      <c r="CT18" t="s">
        <v>444</v>
      </c>
      <c r="CU18" t="s">
        <v>444</v>
      </c>
      <c r="CV18" t="s">
        <v>444</v>
      </c>
      <c r="CW18" t="s">
        <v>444</v>
      </c>
      <c r="CX18" t="s">
        <v>444</v>
      </c>
      <c r="CY18" t="s">
        <v>444</v>
      </c>
      <c r="CZ18" t="s">
        <v>444</v>
      </c>
      <c r="DA18" t="s">
        <v>444</v>
      </c>
      <c r="DB18" t="s">
        <v>444</v>
      </c>
      <c r="DC18" t="s">
        <v>444</v>
      </c>
      <c r="DD18" t="s">
        <v>444</v>
      </c>
      <c r="DE18" t="s">
        <v>444</v>
      </c>
      <c r="DF18" t="s">
        <v>444</v>
      </c>
      <c r="DG18" t="s">
        <v>444</v>
      </c>
      <c r="DH18" t="s">
        <v>444</v>
      </c>
      <c r="DI18" t="s">
        <v>444</v>
      </c>
      <c r="DJ18" t="b" cm="1">
        <f t="array" ref="DJ18">_xlfn.IFNA(MATCH($A$2,_xlfn.NUMBERVALUE(Table_Query_from_MF_DSNP4[[#This Row],[CL_TRAN_CODE_1]:[CL_TRAN_CODE_54]]),0),0)&gt;=1</f>
        <v>1</v>
      </c>
      <c r="DK18" t="b">
        <f>OR(Table_Query_from_MF_DSNP4[[#This Row],[Pair1]:[Pair53]])</f>
        <v>0</v>
      </c>
      <c r="DL18" t="str">
        <f>_xlfn.IFNA(MATCH(TRUE,Table_Query_from_MF_DSNP4[[#This Row],[Pair1]:[Pair53]],0),"none")</f>
        <v>none</v>
      </c>
      <c r="DM18"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18"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18"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18"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18"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18"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18"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18"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18"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18"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18"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18"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18"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18"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18"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18"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18"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18"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18"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18"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18"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18"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18"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18"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18"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18"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18"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18"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18"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18"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18"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18"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18"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18"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18"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18"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18"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18"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18"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18"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18"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18"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18"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18"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18"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18"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18"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18"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18"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18"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18"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18"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18"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19" spans="1:169" x14ac:dyDescent="0.25">
      <c r="A19" s="5" t="b">
        <f>OR(,Table_Query_from_MF_DSNP4[[#This Row],[Desired TC included in list?]],Table_Query_from_MF_DSNP4[[#This Row],[Desired TC included in range?]])</f>
        <v>1</v>
      </c>
      <c r="B19" t="s">
        <v>188</v>
      </c>
      <c r="C19" t="s">
        <v>812</v>
      </c>
      <c r="D19" t="s">
        <v>8</v>
      </c>
      <c r="E19" t="s">
        <v>15</v>
      </c>
      <c r="F19" t="s">
        <v>801</v>
      </c>
      <c r="G19" t="s">
        <v>741</v>
      </c>
      <c r="H19" t="s">
        <v>278</v>
      </c>
      <c r="I19" t="s">
        <v>740</v>
      </c>
      <c r="J19" t="s">
        <v>813</v>
      </c>
      <c r="K19" t="s">
        <v>741</v>
      </c>
      <c r="L19" t="s">
        <v>814</v>
      </c>
      <c r="M19" t="s">
        <v>740</v>
      </c>
      <c r="N19" t="s">
        <v>815</v>
      </c>
      <c r="O19" t="s">
        <v>741</v>
      </c>
      <c r="P19" t="s">
        <v>816</v>
      </c>
      <c r="Q19" t="s">
        <v>741</v>
      </c>
      <c r="R19" t="s">
        <v>817</v>
      </c>
      <c r="S19" t="s">
        <v>740</v>
      </c>
      <c r="T19" t="s">
        <v>818</v>
      </c>
      <c r="U19" t="s">
        <v>741</v>
      </c>
      <c r="V19" t="s">
        <v>819</v>
      </c>
      <c r="W19" t="s">
        <v>740</v>
      </c>
      <c r="X19" t="s">
        <v>820</v>
      </c>
      <c r="Y19" t="s">
        <v>741</v>
      </c>
      <c r="Z19" t="s">
        <v>821</v>
      </c>
      <c r="AA19" t="s">
        <v>740</v>
      </c>
      <c r="AB19" t="s">
        <v>822</v>
      </c>
      <c r="AC19" t="s">
        <v>741</v>
      </c>
      <c r="AD19" t="s">
        <v>823</v>
      </c>
      <c r="AE19" t="s">
        <v>740</v>
      </c>
      <c r="AF19" t="s">
        <v>824</v>
      </c>
      <c r="AG19" t="s">
        <v>741</v>
      </c>
      <c r="AH19" t="s">
        <v>825</v>
      </c>
      <c r="AI19" t="s">
        <v>740</v>
      </c>
      <c r="AJ19" t="s">
        <v>826</v>
      </c>
      <c r="AK19" t="s">
        <v>741</v>
      </c>
      <c r="AL19" t="s">
        <v>748</v>
      </c>
      <c r="AM19" t="s">
        <v>741</v>
      </c>
      <c r="AN19" t="s">
        <v>827</v>
      </c>
      <c r="AO19" t="s">
        <v>740</v>
      </c>
      <c r="AP19" t="s">
        <v>828</v>
      </c>
      <c r="AQ19" t="s">
        <v>444</v>
      </c>
      <c r="AR19" t="s">
        <v>444</v>
      </c>
      <c r="AS19" t="s">
        <v>444</v>
      </c>
      <c r="AT19" t="s">
        <v>444</v>
      </c>
      <c r="AU19" t="s">
        <v>444</v>
      </c>
      <c r="AV19" t="s">
        <v>444</v>
      </c>
      <c r="AW19" t="s">
        <v>444</v>
      </c>
      <c r="AX19" t="s">
        <v>444</v>
      </c>
      <c r="AY19" t="s">
        <v>444</v>
      </c>
      <c r="AZ19" t="s">
        <v>444</v>
      </c>
      <c r="BA19" t="s">
        <v>444</v>
      </c>
      <c r="BB19" t="s">
        <v>444</v>
      </c>
      <c r="BC19" t="s">
        <v>444</v>
      </c>
      <c r="BD19" t="s">
        <v>444</v>
      </c>
      <c r="BE19" t="s">
        <v>444</v>
      </c>
      <c r="BF19" t="s">
        <v>444</v>
      </c>
      <c r="BG19" t="s">
        <v>444</v>
      </c>
      <c r="BH19" t="s">
        <v>444</v>
      </c>
      <c r="BI19" t="s">
        <v>444</v>
      </c>
      <c r="BJ19" t="s">
        <v>444</v>
      </c>
      <c r="BK19" t="s">
        <v>444</v>
      </c>
      <c r="BL19" t="s">
        <v>444</v>
      </c>
      <c r="BM19" t="s">
        <v>444</v>
      </c>
      <c r="BN19" t="s">
        <v>444</v>
      </c>
      <c r="BO19" t="s">
        <v>444</v>
      </c>
      <c r="BP19" t="s">
        <v>444</v>
      </c>
      <c r="BQ19" t="s">
        <v>444</v>
      </c>
      <c r="BR19" t="s">
        <v>444</v>
      </c>
      <c r="BS19" t="s">
        <v>444</v>
      </c>
      <c r="BT19" t="s">
        <v>444</v>
      </c>
      <c r="BU19" t="s">
        <v>444</v>
      </c>
      <c r="BV19" t="s">
        <v>444</v>
      </c>
      <c r="BW19" t="s">
        <v>444</v>
      </c>
      <c r="BX19" t="s">
        <v>444</v>
      </c>
      <c r="BY19" t="s">
        <v>444</v>
      </c>
      <c r="BZ19" t="s">
        <v>444</v>
      </c>
      <c r="CA19" t="s">
        <v>444</v>
      </c>
      <c r="CB19" t="s">
        <v>444</v>
      </c>
      <c r="CC19" t="s">
        <v>444</v>
      </c>
      <c r="CD19" t="s">
        <v>444</v>
      </c>
      <c r="CE19" t="s">
        <v>444</v>
      </c>
      <c r="CF19" t="s">
        <v>444</v>
      </c>
      <c r="CG19" t="s">
        <v>444</v>
      </c>
      <c r="CH19" t="s">
        <v>444</v>
      </c>
      <c r="CI19" t="s">
        <v>444</v>
      </c>
      <c r="CJ19" t="s">
        <v>444</v>
      </c>
      <c r="CK19" t="s">
        <v>444</v>
      </c>
      <c r="CL19" t="s">
        <v>444</v>
      </c>
      <c r="CM19" t="s">
        <v>444</v>
      </c>
      <c r="CN19" t="s">
        <v>444</v>
      </c>
      <c r="CO19" t="s">
        <v>444</v>
      </c>
      <c r="CP19" t="s">
        <v>444</v>
      </c>
      <c r="CQ19" t="s">
        <v>444</v>
      </c>
      <c r="CR19" t="s">
        <v>444</v>
      </c>
      <c r="CS19" t="s">
        <v>444</v>
      </c>
      <c r="CT19" t="s">
        <v>444</v>
      </c>
      <c r="CU19" t="s">
        <v>444</v>
      </c>
      <c r="CV19" t="s">
        <v>444</v>
      </c>
      <c r="CW19" t="s">
        <v>444</v>
      </c>
      <c r="CX19" t="s">
        <v>444</v>
      </c>
      <c r="CY19" t="s">
        <v>444</v>
      </c>
      <c r="CZ19" t="s">
        <v>444</v>
      </c>
      <c r="DA19" t="s">
        <v>444</v>
      </c>
      <c r="DB19" t="s">
        <v>444</v>
      </c>
      <c r="DC19" t="s">
        <v>444</v>
      </c>
      <c r="DD19" t="s">
        <v>444</v>
      </c>
      <c r="DE19" t="s">
        <v>444</v>
      </c>
      <c r="DF19" t="s">
        <v>444</v>
      </c>
      <c r="DG19" t="s">
        <v>444</v>
      </c>
      <c r="DH19" t="s">
        <v>444</v>
      </c>
      <c r="DI19" t="s">
        <v>444</v>
      </c>
      <c r="DJ19" t="b" cm="1">
        <f t="array" ref="DJ19">_xlfn.IFNA(MATCH($A$2,_xlfn.NUMBERVALUE(Table_Query_from_MF_DSNP4[[#This Row],[CL_TRAN_CODE_1]:[CL_TRAN_CODE_54]]),0),0)&gt;=1</f>
        <v>1</v>
      </c>
      <c r="DK19" t="b">
        <f>OR(Table_Query_from_MF_DSNP4[[#This Row],[Pair1]:[Pair53]])</f>
        <v>0</v>
      </c>
      <c r="DL19" t="str">
        <f>_xlfn.IFNA(MATCH(TRUE,Table_Query_from_MF_DSNP4[[#This Row],[Pair1]:[Pair53]],0),"none")</f>
        <v>none</v>
      </c>
      <c r="DM19"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19"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19"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19"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19"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19"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19"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19"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19"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19"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19"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19"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19"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19"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19"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19"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19"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19"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19"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19"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19"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19"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19"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19"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19"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19"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19"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19"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19"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19"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19"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19"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19"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19"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19"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19"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19"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19"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19"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19"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19"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19"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19"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19"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19"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19"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19"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19"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19"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19"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19"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19"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19"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20" spans="1:169" x14ac:dyDescent="0.25">
      <c r="A20" s="5" t="b">
        <f>OR(,Table_Query_from_MF_DSNP4[[#This Row],[Desired TC included in list?]],Table_Query_from_MF_DSNP4[[#This Row],[Desired TC included in range?]])</f>
        <v>1</v>
      </c>
      <c r="B20" t="s">
        <v>829</v>
      </c>
      <c r="C20" t="s">
        <v>830</v>
      </c>
      <c r="D20" t="s">
        <v>8</v>
      </c>
      <c r="E20" t="s">
        <v>15</v>
      </c>
      <c r="F20" t="s">
        <v>130</v>
      </c>
      <c r="G20" t="s">
        <v>740</v>
      </c>
      <c r="H20" t="s">
        <v>276</v>
      </c>
      <c r="I20" t="s">
        <v>741</v>
      </c>
      <c r="J20" t="s">
        <v>742</v>
      </c>
      <c r="K20" t="s">
        <v>740</v>
      </c>
      <c r="L20" t="s">
        <v>783</v>
      </c>
      <c r="M20" t="s">
        <v>741</v>
      </c>
      <c r="N20" t="s">
        <v>831</v>
      </c>
      <c r="O20" t="s">
        <v>740</v>
      </c>
      <c r="P20" t="s">
        <v>764</v>
      </c>
      <c r="Q20" t="s">
        <v>741</v>
      </c>
      <c r="R20" t="s">
        <v>765</v>
      </c>
      <c r="S20" t="s">
        <v>740</v>
      </c>
      <c r="T20" t="s">
        <v>832</v>
      </c>
      <c r="U20" t="s">
        <v>741</v>
      </c>
      <c r="V20" t="s">
        <v>833</v>
      </c>
      <c r="W20" t="s">
        <v>740</v>
      </c>
      <c r="X20" t="s">
        <v>834</v>
      </c>
      <c r="Y20" t="s">
        <v>741</v>
      </c>
      <c r="Z20" t="s">
        <v>825</v>
      </c>
      <c r="AA20" t="s">
        <v>740</v>
      </c>
      <c r="AB20" t="s">
        <v>826</v>
      </c>
      <c r="AC20" t="s">
        <v>741</v>
      </c>
      <c r="AD20" t="s">
        <v>835</v>
      </c>
      <c r="AE20" t="s">
        <v>740</v>
      </c>
      <c r="AF20" t="s">
        <v>836</v>
      </c>
      <c r="AG20" t="s">
        <v>741</v>
      </c>
      <c r="AH20" t="s">
        <v>837</v>
      </c>
      <c r="AI20" t="s">
        <v>740</v>
      </c>
      <c r="AJ20" t="s">
        <v>838</v>
      </c>
      <c r="AK20" t="s">
        <v>741</v>
      </c>
      <c r="AL20" t="s">
        <v>810</v>
      </c>
      <c r="AM20" t="s">
        <v>740</v>
      </c>
      <c r="AN20" t="s">
        <v>811</v>
      </c>
      <c r="AO20" t="s">
        <v>741</v>
      </c>
      <c r="AP20" t="s">
        <v>827</v>
      </c>
      <c r="AQ20" t="s">
        <v>740</v>
      </c>
      <c r="AR20" t="s">
        <v>828</v>
      </c>
      <c r="AS20" t="s">
        <v>741</v>
      </c>
      <c r="AT20" t="s">
        <v>444</v>
      </c>
      <c r="AU20" t="s">
        <v>444</v>
      </c>
      <c r="AV20" t="s">
        <v>444</v>
      </c>
      <c r="AW20" t="s">
        <v>444</v>
      </c>
      <c r="AX20" t="s">
        <v>444</v>
      </c>
      <c r="AY20" t="s">
        <v>444</v>
      </c>
      <c r="AZ20" t="s">
        <v>444</v>
      </c>
      <c r="BA20" t="s">
        <v>444</v>
      </c>
      <c r="BB20" t="s">
        <v>444</v>
      </c>
      <c r="BC20" t="s">
        <v>444</v>
      </c>
      <c r="BD20" t="s">
        <v>444</v>
      </c>
      <c r="BE20" t="s">
        <v>444</v>
      </c>
      <c r="BF20" t="s">
        <v>444</v>
      </c>
      <c r="BG20" t="s">
        <v>444</v>
      </c>
      <c r="BH20" t="s">
        <v>444</v>
      </c>
      <c r="BI20" t="s">
        <v>444</v>
      </c>
      <c r="BJ20" t="s">
        <v>444</v>
      </c>
      <c r="BK20" t="s">
        <v>444</v>
      </c>
      <c r="BL20" t="s">
        <v>444</v>
      </c>
      <c r="BM20" t="s">
        <v>444</v>
      </c>
      <c r="BN20" t="s">
        <v>444</v>
      </c>
      <c r="BO20" t="s">
        <v>444</v>
      </c>
      <c r="BP20" t="s">
        <v>444</v>
      </c>
      <c r="BQ20" t="s">
        <v>444</v>
      </c>
      <c r="BR20" t="s">
        <v>444</v>
      </c>
      <c r="BS20" t="s">
        <v>444</v>
      </c>
      <c r="BT20" t="s">
        <v>444</v>
      </c>
      <c r="BU20" t="s">
        <v>444</v>
      </c>
      <c r="BV20" t="s">
        <v>444</v>
      </c>
      <c r="BW20" t="s">
        <v>444</v>
      </c>
      <c r="BX20" t="s">
        <v>444</v>
      </c>
      <c r="BY20" t="s">
        <v>444</v>
      </c>
      <c r="BZ20" t="s">
        <v>444</v>
      </c>
      <c r="CA20" t="s">
        <v>444</v>
      </c>
      <c r="CB20" t="s">
        <v>444</v>
      </c>
      <c r="CC20" t="s">
        <v>444</v>
      </c>
      <c r="CD20" t="s">
        <v>444</v>
      </c>
      <c r="CE20" t="s">
        <v>444</v>
      </c>
      <c r="CF20" t="s">
        <v>444</v>
      </c>
      <c r="CG20" t="s">
        <v>444</v>
      </c>
      <c r="CH20" t="s">
        <v>444</v>
      </c>
      <c r="CI20" t="s">
        <v>444</v>
      </c>
      <c r="CJ20" t="s">
        <v>444</v>
      </c>
      <c r="CK20" t="s">
        <v>444</v>
      </c>
      <c r="CL20" t="s">
        <v>444</v>
      </c>
      <c r="CM20" t="s">
        <v>444</v>
      </c>
      <c r="CN20" t="s">
        <v>444</v>
      </c>
      <c r="CO20" t="s">
        <v>444</v>
      </c>
      <c r="CP20" t="s">
        <v>444</v>
      </c>
      <c r="CQ20" t="s">
        <v>444</v>
      </c>
      <c r="CR20" t="s">
        <v>444</v>
      </c>
      <c r="CS20" t="s">
        <v>444</v>
      </c>
      <c r="CT20" t="s">
        <v>444</v>
      </c>
      <c r="CU20" t="s">
        <v>444</v>
      </c>
      <c r="CV20" t="s">
        <v>444</v>
      </c>
      <c r="CW20" t="s">
        <v>444</v>
      </c>
      <c r="CX20" t="s">
        <v>444</v>
      </c>
      <c r="CY20" t="s">
        <v>444</v>
      </c>
      <c r="CZ20" t="s">
        <v>444</v>
      </c>
      <c r="DA20" t="s">
        <v>444</v>
      </c>
      <c r="DB20" t="s">
        <v>444</v>
      </c>
      <c r="DC20" t="s">
        <v>444</v>
      </c>
      <c r="DD20" t="s">
        <v>444</v>
      </c>
      <c r="DE20" t="s">
        <v>444</v>
      </c>
      <c r="DF20" t="s">
        <v>444</v>
      </c>
      <c r="DG20" t="s">
        <v>444</v>
      </c>
      <c r="DH20" t="s">
        <v>444</v>
      </c>
      <c r="DI20" t="s">
        <v>444</v>
      </c>
      <c r="DJ20" t="b" cm="1">
        <f t="array" ref="DJ20">_xlfn.IFNA(MATCH($A$2,_xlfn.NUMBERVALUE(Table_Query_from_MF_DSNP4[[#This Row],[CL_TRAN_CODE_1]:[CL_TRAN_CODE_54]]),0),0)&gt;=1</f>
        <v>1</v>
      </c>
      <c r="DK20" t="b">
        <f>OR(Table_Query_from_MF_DSNP4[[#This Row],[Pair1]:[Pair53]])</f>
        <v>0</v>
      </c>
      <c r="DL20" t="str">
        <f>_xlfn.IFNA(MATCH(TRUE,Table_Query_from_MF_DSNP4[[#This Row],[Pair1]:[Pair53]],0),"none")</f>
        <v>none</v>
      </c>
      <c r="DM20"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20"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20"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20"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20"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20"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20"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20"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20"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20"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20"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20"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20"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20"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20"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20"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20"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20"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20"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20"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20"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20"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20"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20"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20"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20"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20"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20"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20"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20"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20"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20"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20"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20"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20"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20"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20"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20"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20"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20"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20"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20"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20"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20"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20"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20"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20"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20"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20"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20"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20"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20"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20"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21" spans="1:169" x14ac:dyDescent="0.25">
      <c r="A21" s="5" t="b">
        <f>OR(,Table_Query_from_MF_DSNP4[[#This Row],[Desired TC included in list?]],Table_Query_from_MF_DSNP4[[#This Row],[Desired TC included in range?]])</f>
        <v>1</v>
      </c>
      <c r="B21" t="s">
        <v>264</v>
      </c>
      <c r="C21" t="s">
        <v>839</v>
      </c>
      <c r="D21" t="s">
        <v>8</v>
      </c>
      <c r="E21" t="s">
        <v>15</v>
      </c>
      <c r="F21" t="s">
        <v>278</v>
      </c>
      <c r="G21" t="s">
        <v>740</v>
      </c>
      <c r="H21" t="s">
        <v>813</v>
      </c>
      <c r="I21" t="s">
        <v>741</v>
      </c>
      <c r="J21" t="s">
        <v>814</v>
      </c>
      <c r="K21" t="s">
        <v>740</v>
      </c>
      <c r="L21" t="s">
        <v>815</v>
      </c>
      <c r="M21" t="s">
        <v>741</v>
      </c>
      <c r="N21" t="s">
        <v>816</v>
      </c>
      <c r="O21" t="s">
        <v>444</v>
      </c>
      <c r="P21" t="s">
        <v>444</v>
      </c>
      <c r="Q21" t="s">
        <v>444</v>
      </c>
      <c r="R21" t="s">
        <v>444</v>
      </c>
      <c r="S21" t="s">
        <v>444</v>
      </c>
      <c r="T21" t="s">
        <v>444</v>
      </c>
      <c r="U21" t="s">
        <v>444</v>
      </c>
      <c r="V21" t="s">
        <v>444</v>
      </c>
      <c r="W21" t="s">
        <v>444</v>
      </c>
      <c r="X21" t="s">
        <v>444</v>
      </c>
      <c r="Y21" t="s">
        <v>444</v>
      </c>
      <c r="Z21" t="s">
        <v>444</v>
      </c>
      <c r="AA21" t="s">
        <v>444</v>
      </c>
      <c r="AB21" t="s">
        <v>444</v>
      </c>
      <c r="AC21" t="s">
        <v>444</v>
      </c>
      <c r="AD21" t="s">
        <v>444</v>
      </c>
      <c r="AE21" t="s">
        <v>444</v>
      </c>
      <c r="AF21" t="s">
        <v>444</v>
      </c>
      <c r="AG21" t="s">
        <v>444</v>
      </c>
      <c r="AH21" t="s">
        <v>444</v>
      </c>
      <c r="AI21" t="s">
        <v>444</v>
      </c>
      <c r="AJ21" t="s">
        <v>444</v>
      </c>
      <c r="AK21" t="s">
        <v>444</v>
      </c>
      <c r="AL21" t="s">
        <v>444</v>
      </c>
      <c r="AM21" t="s">
        <v>444</v>
      </c>
      <c r="AN21" t="s">
        <v>444</v>
      </c>
      <c r="AO21" t="s">
        <v>444</v>
      </c>
      <c r="AP21" t="s">
        <v>444</v>
      </c>
      <c r="AQ21" t="s">
        <v>444</v>
      </c>
      <c r="AR21" t="s">
        <v>444</v>
      </c>
      <c r="AS21" t="s">
        <v>444</v>
      </c>
      <c r="AT21" t="s">
        <v>444</v>
      </c>
      <c r="AU21" t="s">
        <v>444</v>
      </c>
      <c r="AV21" t="s">
        <v>444</v>
      </c>
      <c r="AW21" t="s">
        <v>444</v>
      </c>
      <c r="AX21" t="s">
        <v>444</v>
      </c>
      <c r="AY21" t="s">
        <v>444</v>
      </c>
      <c r="AZ21" t="s">
        <v>444</v>
      </c>
      <c r="BA21" t="s">
        <v>444</v>
      </c>
      <c r="BB21" t="s">
        <v>444</v>
      </c>
      <c r="BC21" t="s">
        <v>444</v>
      </c>
      <c r="BD21" t="s">
        <v>444</v>
      </c>
      <c r="BE21" t="s">
        <v>444</v>
      </c>
      <c r="BF21" t="s">
        <v>444</v>
      </c>
      <c r="BG21" t="s">
        <v>444</v>
      </c>
      <c r="BH21" t="s">
        <v>444</v>
      </c>
      <c r="BI21" t="s">
        <v>444</v>
      </c>
      <c r="BJ21" t="s">
        <v>444</v>
      </c>
      <c r="BK21" t="s">
        <v>444</v>
      </c>
      <c r="BL21" t="s">
        <v>444</v>
      </c>
      <c r="BM21" t="s">
        <v>444</v>
      </c>
      <c r="BN21" t="s">
        <v>444</v>
      </c>
      <c r="BO21" t="s">
        <v>444</v>
      </c>
      <c r="BP21" t="s">
        <v>444</v>
      </c>
      <c r="BQ21" t="s">
        <v>444</v>
      </c>
      <c r="BR21" t="s">
        <v>444</v>
      </c>
      <c r="BS21" t="s">
        <v>444</v>
      </c>
      <c r="BT21" t="s">
        <v>444</v>
      </c>
      <c r="BU21" t="s">
        <v>444</v>
      </c>
      <c r="BV21" t="s">
        <v>444</v>
      </c>
      <c r="BW21" t="s">
        <v>444</v>
      </c>
      <c r="BX21" t="s">
        <v>444</v>
      </c>
      <c r="BY21" t="s">
        <v>444</v>
      </c>
      <c r="BZ21" t="s">
        <v>444</v>
      </c>
      <c r="CA21" t="s">
        <v>444</v>
      </c>
      <c r="CB21" t="s">
        <v>444</v>
      </c>
      <c r="CC21" t="s">
        <v>444</v>
      </c>
      <c r="CD21" t="s">
        <v>444</v>
      </c>
      <c r="CE21" t="s">
        <v>444</v>
      </c>
      <c r="CF21" t="s">
        <v>444</v>
      </c>
      <c r="CG21" t="s">
        <v>444</v>
      </c>
      <c r="CH21" t="s">
        <v>444</v>
      </c>
      <c r="CI21" t="s">
        <v>444</v>
      </c>
      <c r="CJ21" t="s">
        <v>444</v>
      </c>
      <c r="CK21" t="s">
        <v>444</v>
      </c>
      <c r="CL21" t="s">
        <v>444</v>
      </c>
      <c r="CM21" t="s">
        <v>444</v>
      </c>
      <c r="CN21" t="s">
        <v>444</v>
      </c>
      <c r="CO21" t="s">
        <v>444</v>
      </c>
      <c r="CP21" t="s">
        <v>444</v>
      </c>
      <c r="CQ21" t="s">
        <v>444</v>
      </c>
      <c r="CR21" t="s">
        <v>444</v>
      </c>
      <c r="CS21" t="s">
        <v>444</v>
      </c>
      <c r="CT21" t="s">
        <v>444</v>
      </c>
      <c r="CU21" t="s">
        <v>444</v>
      </c>
      <c r="CV21" t="s">
        <v>444</v>
      </c>
      <c r="CW21" t="s">
        <v>444</v>
      </c>
      <c r="CX21" t="s">
        <v>444</v>
      </c>
      <c r="CY21" t="s">
        <v>444</v>
      </c>
      <c r="CZ21" t="s">
        <v>444</v>
      </c>
      <c r="DA21" t="s">
        <v>444</v>
      </c>
      <c r="DB21" t="s">
        <v>444</v>
      </c>
      <c r="DC21" t="s">
        <v>444</v>
      </c>
      <c r="DD21" t="s">
        <v>444</v>
      </c>
      <c r="DE21" t="s">
        <v>444</v>
      </c>
      <c r="DF21" t="s">
        <v>444</v>
      </c>
      <c r="DG21" t="s">
        <v>444</v>
      </c>
      <c r="DH21" t="s">
        <v>444</v>
      </c>
      <c r="DI21" t="s">
        <v>444</v>
      </c>
      <c r="DJ21" t="b" cm="1">
        <f t="array" ref="DJ21">_xlfn.IFNA(MATCH($A$2,_xlfn.NUMBERVALUE(Table_Query_from_MF_DSNP4[[#This Row],[CL_TRAN_CODE_1]:[CL_TRAN_CODE_54]]),0),0)&gt;=1</f>
        <v>1</v>
      </c>
      <c r="DK21" t="b">
        <f>OR(Table_Query_from_MF_DSNP4[[#This Row],[Pair1]:[Pair53]])</f>
        <v>0</v>
      </c>
      <c r="DL21" t="str">
        <f>_xlfn.IFNA(MATCH(TRUE,Table_Query_from_MF_DSNP4[[#This Row],[Pair1]:[Pair53]],0),"none")</f>
        <v>none</v>
      </c>
      <c r="DM21"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21"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21"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21"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21"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21"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21"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21"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21"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21"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21"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21"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21"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21"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21"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21"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21"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21"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21"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21"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21"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21"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21"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21"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21"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21"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21"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21"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21"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21"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21"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21"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21"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21"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21"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21"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21"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21"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21"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21"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21"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21"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21"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21"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21"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21"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21"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21"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21"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21"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21"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21"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21"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22" spans="1:169" x14ac:dyDescent="0.25">
      <c r="A22" s="5" t="b">
        <f>OR(,Table_Query_from_MF_DSNP4[[#This Row],[Desired TC included in list?]],Table_Query_from_MF_DSNP4[[#This Row],[Desired TC included in range?]])</f>
        <v>1</v>
      </c>
      <c r="B22" t="s">
        <v>840</v>
      </c>
      <c r="C22" t="s">
        <v>841</v>
      </c>
      <c r="D22" t="s">
        <v>8</v>
      </c>
      <c r="E22" t="s">
        <v>15</v>
      </c>
      <c r="F22" t="s">
        <v>842</v>
      </c>
      <c r="G22" t="s">
        <v>740</v>
      </c>
      <c r="H22" t="s">
        <v>816</v>
      </c>
      <c r="I22" t="s">
        <v>444</v>
      </c>
      <c r="J22" t="s">
        <v>444</v>
      </c>
      <c r="K22" t="s">
        <v>444</v>
      </c>
      <c r="L22" t="s">
        <v>444</v>
      </c>
      <c r="M22" t="s">
        <v>444</v>
      </c>
      <c r="N22" t="s">
        <v>444</v>
      </c>
      <c r="O22" t="s">
        <v>444</v>
      </c>
      <c r="P22" t="s">
        <v>444</v>
      </c>
      <c r="Q22" t="s">
        <v>444</v>
      </c>
      <c r="R22" t="s">
        <v>444</v>
      </c>
      <c r="S22" t="s">
        <v>444</v>
      </c>
      <c r="T22" t="s">
        <v>444</v>
      </c>
      <c r="U22" t="s">
        <v>444</v>
      </c>
      <c r="V22" t="s">
        <v>444</v>
      </c>
      <c r="W22" t="s">
        <v>444</v>
      </c>
      <c r="X22" t="s">
        <v>444</v>
      </c>
      <c r="Y22" t="s">
        <v>444</v>
      </c>
      <c r="Z22" t="s">
        <v>444</v>
      </c>
      <c r="AA22" t="s">
        <v>444</v>
      </c>
      <c r="AB22" t="s">
        <v>444</v>
      </c>
      <c r="AC22" t="s">
        <v>444</v>
      </c>
      <c r="AD22" t="s">
        <v>444</v>
      </c>
      <c r="AE22" t="s">
        <v>444</v>
      </c>
      <c r="AF22" t="s">
        <v>444</v>
      </c>
      <c r="AG22" t="s">
        <v>444</v>
      </c>
      <c r="AH22" t="s">
        <v>444</v>
      </c>
      <c r="AI22" t="s">
        <v>444</v>
      </c>
      <c r="AJ22" t="s">
        <v>444</v>
      </c>
      <c r="AK22" t="s">
        <v>444</v>
      </c>
      <c r="AL22" t="s">
        <v>444</v>
      </c>
      <c r="AM22" t="s">
        <v>444</v>
      </c>
      <c r="AN22" t="s">
        <v>444</v>
      </c>
      <c r="AO22" t="s">
        <v>444</v>
      </c>
      <c r="AP22" t="s">
        <v>444</v>
      </c>
      <c r="AQ22" t="s">
        <v>444</v>
      </c>
      <c r="AR22" t="s">
        <v>444</v>
      </c>
      <c r="AS22" t="s">
        <v>444</v>
      </c>
      <c r="AT22" t="s">
        <v>444</v>
      </c>
      <c r="AU22" t="s">
        <v>444</v>
      </c>
      <c r="AV22" t="s">
        <v>444</v>
      </c>
      <c r="AW22" t="s">
        <v>444</v>
      </c>
      <c r="AX22" t="s">
        <v>444</v>
      </c>
      <c r="AY22" t="s">
        <v>444</v>
      </c>
      <c r="AZ22" t="s">
        <v>444</v>
      </c>
      <c r="BA22" t="s">
        <v>444</v>
      </c>
      <c r="BB22" t="s">
        <v>444</v>
      </c>
      <c r="BC22" t="s">
        <v>444</v>
      </c>
      <c r="BD22" t="s">
        <v>444</v>
      </c>
      <c r="BE22" t="s">
        <v>444</v>
      </c>
      <c r="BF22" t="s">
        <v>444</v>
      </c>
      <c r="BG22" t="s">
        <v>444</v>
      </c>
      <c r="BH22" t="s">
        <v>444</v>
      </c>
      <c r="BI22" t="s">
        <v>444</v>
      </c>
      <c r="BJ22" t="s">
        <v>444</v>
      </c>
      <c r="BK22" t="s">
        <v>444</v>
      </c>
      <c r="BL22" t="s">
        <v>444</v>
      </c>
      <c r="BM22" t="s">
        <v>444</v>
      </c>
      <c r="BN22" t="s">
        <v>444</v>
      </c>
      <c r="BO22" t="s">
        <v>444</v>
      </c>
      <c r="BP22" t="s">
        <v>444</v>
      </c>
      <c r="BQ22" t="s">
        <v>444</v>
      </c>
      <c r="BR22" t="s">
        <v>444</v>
      </c>
      <c r="BS22" t="s">
        <v>444</v>
      </c>
      <c r="BT22" t="s">
        <v>444</v>
      </c>
      <c r="BU22" t="s">
        <v>444</v>
      </c>
      <c r="BV22" t="s">
        <v>444</v>
      </c>
      <c r="BW22" t="s">
        <v>444</v>
      </c>
      <c r="BX22" t="s">
        <v>444</v>
      </c>
      <c r="BY22" t="s">
        <v>444</v>
      </c>
      <c r="BZ22" t="s">
        <v>444</v>
      </c>
      <c r="CA22" t="s">
        <v>444</v>
      </c>
      <c r="CB22" t="s">
        <v>444</v>
      </c>
      <c r="CC22" t="s">
        <v>444</v>
      </c>
      <c r="CD22" t="s">
        <v>444</v>
      </c>
      <c r="CE22" t="s">
        <v>444</v>
      </c>
      <c r="CF22" t="s">
        <v>444</v>
      </c>
      <c r="CG22" t="s">
        <v>444</v>
      </c>
      <c r="CH22" t="s">
        <v>444</v>
      </c>
      <c r="CI22" t="s">
        <v>444</v>
      </c>
      <c r="CJ22" t="s">
        <v>444</v>
      </c>
      <c r="CK22" t="s">
        <v>444</v>
      </c>
      <c r="CL22" t="s">
        <v>444</v>
      </c>
      <c r="CM22" t="s">
        <v>444</v>
      </c>
      <c r="CN22" t="s">
        <v>444</v>
      </c>
      <c r="CO22" t="s">
        <v>444</v>
      </c>
      <c r="CP22" t="s">
        <v>444</v>
      </c>
      <c r="CQ22" t="s">
        <v>444</v>
      </c>
      <c r="CR22" t="s">
        <v>444</v>
      </c>
      <c r="CS22" t="s">
        <v>444</v>
      </c>
      <c r="CT22" t="s">
        <v>444</v>
      </c>
      <c r="CU22" t="s">
        <v>444</v>
      </c>
      <c r="CV22" t="s">
        <v>444</v>
      </c>
      <c r="CW22" t="s">
        <v>444</v>
      </c>
      <c r="CX22" t="s">
        <v>444</v>
      </c>
      <c r="CY22" t="s">
        <v>444</v>
      </c>
      <c r="CZ22" t="s">
        <v>444</v>
      </c>
      <c r="DA22" t="s">
        <v>444</v>
      </c>
      <c r="DB22" t="s">
        <v>444</v>
      </c>
      <c r="DC22" t="s">
        <v>444</v>
      </c>
      <c r="DD22" t="s">
        <v>444</v>
      </c>
      <c r="DE22" t="s">
        <v>444</v>
      </c>
      <c r="DF22" t="s">
        <v>444</v>
      </c>
      <c r="DG22" t="s">
        <v>444</v>
      </c>
      <c r="DH22" t="s">
        <v>444</v>
      </c>
      <c r="DI22" t="s">
        <v>444</v>
      </c>
      <c r="DJ22" t="b" cm="1">
        <f t="array" ref="DJ22">_xlfn.IFNA(MATCH($A$2,_xlfn.NUMBERVALUE(Table_Query_from_MF_DSNP4[[#This Row],[CL_TRAN_CODE_1]:[CL_TRAN_CODE_54]]),0),0)&gt;=1</f>
        <v>1</v>
      </c>
      <c r="DK22" t="b">
        <f>OR(Table_Query_from_MF_DSNP4[[#This Row],[Pair1]:[Pair53]])</f>
        <v>0</v>
      </c>
      <c r="DL22" t="str">
        <f>_xlfn.IFNA(MATCH(TRUE,Table_Query_from_MF_DSNP4[[#This Row],[Pair1]:[Pair53]],0),"none")</f>
        <v>none</v>
      </c>
      <c r="DM22"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22"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22"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22"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22"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22"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22"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22"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22"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22"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22"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22"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22"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22"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22"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22"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22"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22"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22"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22"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22"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22"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22"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22"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22"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22"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22"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22"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22"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22"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22"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22"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22"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22"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22"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22"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22"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22"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22"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22"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22"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22"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22"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22"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22"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22"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22"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22"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22"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22"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22"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22"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22"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23" spans="1:169" x14ac:dyDescent="0.25">
      <c r="A23" s="5" t="b">
        <f>OR(,Table_Query_from_MF_DSNP4[[#This Row],[Desired TC included in list?]],Table_Query_from_MF_DSNP4[[#This Row],[Desired TC included in range?]])</f>
        <v>1</v>
      </c>
      <c r="B23" t="s">
        <v>843</v>
      </c>
      <c r="C23" t="s">
        <v>844</v>
      </c>
      <c r="D23" t="s">
        <v>8</v>
      </c>
      <c r="E23" t="s">
        <v>15</v>
      </c>
      <c r="F23" t="s">
        <v>278</v>
      </c>
      <c r="G23" t="s">
        <v>740</v>
      </c>
      <c r="H23" t="s">
        <v>813</v>
      </c>
      <c r="I23" t="s">
        <v>741</v>
      </c>
      <c r="J23" t="s">
        <v>845</v>
      </c>
      <c r="K23" t="s">
        <v>741</v>
      </c>
      <c r="L23" t="s">
        <v>846</v>
      </c>
      <c r="M23" t="s">
        <v>741</v>
      </c>
      <c r="N23" t="s">
        <v>847</v>
      </c>
      <c r="O23" t="s">
        <v>740</v>
      </c>
      <c r="P23" t="s">
        <v>848</v>
      </c>
      <c r="Q23" t="s">
        <v>741</v>
      </c>
      <c r="R23" t="s">
        <v>849</v>
      </c>
      <c r="S23" t="s">
        <v>741</v>
      </c>
      <c r="T23" t="s">
        <v>850</v>
      </c>
      <c r="U23" t="s">
        <v>741</v>
      </c>
      <c r="V23" t="s">
        <v>851</v>
      </c>
      <c r="W23" t="s">
        <v>444</v>
      </c>
      <c r="X23" t="s">
        <v>444</v>
      </c>
      <c r="Y23" t="s">
        <v>444</v>
      </c>
      <c r="Z23" t="s">
        <v>444</v>
      </c>
      <c r="AA23" t="s">
        <v>444</v>
      </c>
      <c r="AB23" t="s">
        <v>444</v>
      </c>
      <c r="AC23" t="s">
        <v>444</v>
      </c>
      <c r="AD23" t="s">
        <v>444</v>
      </c>
      <c r="AE23" t="s">
        <v>444</v>
      </c>
      <c r="AF23" t="s">
        <v>444</v>
      </c>
      <c r="AG23" t="s">
        <v>444</v>
      </c>
      <c r="AH23" t="s">
        <v>444</v>
      </c>
      <c r="AI23" t="s">
        <v>444</v>
      </c>
      <c r="AJ23" t="s">
        <v>444</v>
      </c>
      <c r="AK23" t="s">
        <v>444</v>
      </c>
      <c r="AL23" t="s">
        <v>444</v>
      </c>
      <c r="AM23" t="s">
        <v>444</v>
      </c>
      <c r="AN23" t="s">
        <v>444</v>
      </c>
      <c r="AO23" t="s">
        <v>444</v>
      </c>
      <c r="AP23" t="s">
        <v>444</v>
      </c>
      <c r="AQ23" t="s">
        <v>444</v>
      </c>
      <c r="AR23" t="s">
        <v>444</v>
      </c>
      <c r="AS23" t="s">
        <v>444</v>
      </c>
      <c r="AT23" t="s">
        <v>444</v>
      </c>
      <c r="AU23" t="s">
        <v>444</v>
      </c>
      <c r="AV23" t="s">
        <v>444</v>
      </c>
      <c r="AW23" t="s">
        <v>444</v>
      </c>
      <c r="AX23" t="s">
        <v>444</v>
      </c>
      <c r="AY23" t="s">
        <v>444</v>
      </c>
      <c r="AZ23" t="s">
        <v>444</v>
      </c>
      <c r="BA23" t="s">
        <v>444</v>
      </c>
      <c r="BB23" t="s">
        <v>444</v>
      </c>
      <c r="BC23" t="s">
        <v>444</v>
      </c>
      <c r="BD23" t="s">
        <v>444</v>
      </c>
      <c r="BE23" t="s">
        <v>444</v>
      </c>
      <c r="BF23" t="s">
        <v>444</v>
      </c>
      <c r="BG23" t="s">
        <v>444</v>
      </c>
      <c r="BH23" t="s">
        <v>444</v>
      </c>
      <c r="BI23" t="s">
        <v>444</v>
      </c>
      <c r="BJ23" t="s">
        <v>444</v>
      </c>
      <c r="BK23" t="s">
        <v>444</v>
      </c>
      <c r="BL23" t="s">
        <v>444</v>
      </c>
      <c r="BM23" t="s">
        <v>444</v>
      </c>
      <c r="BN23" t="s">
        <v>444</v>
      </c>
      <c r="BO23" t="s">
        <v>444</v>
      </c>
      <c r="BP23" t="s">
        <v>444</v>
      </c>
      <c r="BQ23" t="s">
        <v>444</v>
      </c>
      <c r="BR23" t="s">
        <v>444</v>
      </c>
      <c r="BS23" t="s">
        <v>444</v>
      </c>
      <c r="BT23" t="s">
        <v>444</v>
      </c>
      <c r="BU23" t="s">
        <v>444</v>
      </c>
      <c r="BV23" t="s">
        <v>444</v>
      </c>
      <c r="BW23" t="s">
        <v>444</v>
      </c>
      <c r="BX23" t="s">
        <v>444</v>
      </c>
      <c r="BY23" t="s">
        <v>444</v>
      </c>
      <c r="BZ23" t="s">
        <v>444</v>
      </c>
      <c r="CA23" t="s">
        <v>444</v>
      </c>
      <c r="CB23" t="s">
        <v>444</v>
      </c>
      <c r="CC23" t="s">
        <v>444</v>
      </c>
      <c r="CD23" t="s">
        <v>444</v>
      </c>
      <c r="CE23" t="s">
        <v>444</v>
      </c>
      <c r="CF23" t="s">
        <v>444</v>
      </c>
      <c r="CG23" t="s">
        <v>444</v>
      </c>
      <c r="CH23" t="s">
        <v>444</v>
      </c>
      <c r="CI23" t="s">
        <v>444</v>
      </c>
      <c r="CJ23" t="s">
        <v>444</v>
      </c>
      <c r="CK23" t="s">
        <v>444</v>
      </c>
      <c r="CL23" t="s">
        <v>444</v>
      </c>
      <c r="CM23" t="s">
        <v>444</v>
      </c>
      <c r="CN23" t="s">
        <v>444</v>
      </c>
      <c r="CO23" t="s">
        <v>444</v>
      </c>
      <c r="CP23" t="s">
        <v>444</v>
      </c>
      <c r="CQ23" t="s">
        <v>444</v>
      </c>
      <c r="CR23" t="s">
        <v>444</v>
      </c>
      <c r="CS23" t="s">
        <v>444</v>
      </c>
      <c r="CT23" t="s">
        <v>444</v>
      </c>
      <c r="CU23" t="s">
        <v>444</v>
      </c>
      <c r="CV23" t="s">
        <v>444</v>
      </c>
      <c r="CW23" t="s">
        <v>444</v>
      </c>
      <c r="CX23" t="s">
        <v>444</v>
      </c>
      <c r="CY23" t="s">
        <v>444</v>
      </c>
      <c r="CZ23" t="s">
        <v>444</v>
      </c>
      <c r="DA23" t="s">
        <v>444</v>
      </c>
      <c r="DB23" t="s">
        <v>444</v>
      </c>
      <c r="DC23" t="s">
        <v>444</v>
      </c>
      <c r="DD23" t="s">
        <v>444</v>
      </c>
      <c r="DE23" t="s">
        <v>444</v>
      </c>
      <c r="DF23" t="s">
        <v>444</v>
      </c>
      <c r="DG23" t="s">
        <v>444</v>
      </c>
      <c r="DH23" t="s">
        <v>444</v>
      </c>
      <c r="DI23" t="s">
        <v>444</v>
      </c>
      <c r="DJ23" t="b" cm="1">
        <f t="array" ref="DJ23">_xlfn.IFNA(MATCH($A$2,_xlfn.NUMBERVALUE(Table_Query_from_MF_DSNP4[[#This Row],[CL_TRAN_CODE_1]:[CL_TRAN_CODE_54]]),0),0)&gt;=1</f>
        <v>1</v>
      </c>
      <c r="DK23" t="b">
        <f>OR(Table_Query_from_MF_DSNP4[[#This Row],[Pair1]:[Pair53]])</f>
        <v>0</v>
      </c>
      <c r="DL23" t="str">
        <f>_xlfn.IFNA(MATCH(TRUE,Table_Query_from_MF_DSNP4[[#This Row],[Pair1]:[Pair53]],0),"none")</f>
        <v>none</v>
      </c>
      <c r="DM23"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23"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23"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23"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23"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23"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23"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23"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23"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23"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23"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23"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23"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23"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23"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23"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23"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23"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23"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23"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23"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23"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23"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23"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23"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23"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23"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23"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23"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23"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23"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23"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23"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23"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23"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23"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23"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23"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23"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23"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23"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23"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23"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23"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23"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23"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23"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23"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23"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23"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23"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23"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23"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24" spans="1:169" x14ac:dyDescent="0.25">
      <c r="A24" s="5" t="b">
        <f>OR(,Table_Query_from_MF_DSNP4[[#This Row],[Desired TC included in list?]],Table_Query_from_MF_DSNP4[[#This Row],[Desired TC included in range?]])</f>
        <v>1</v>
      </c>
      <c r="B24" t="s">
        <v>852</v>
      </c>
      <c r="C24" t="s">
        <v>853</v>
      </c>
      <c r="D24" t="s">
        <v>8</v>
      </c>
      <c r="E24" t="s">
        <v>116</v>
      </c>
      <c r="F24" t="s">
        <v>739</v>
      </c>
      <c r="G24" t="s">
        <v>740</v>
      </c>
      <c r="H24" t="s">
        <v>159</v>
      </c>
      <c r="I24" t="s">
        <v>444</v>
      </c>
      <c r="J24" t="s">
        <v>444</v>
      </c>
      <c r="K24" t="s">
        <v>444</v>
      </c>
      <c r="L24" t="s">
        <v>444</v>
      </c>
      <c r="M24" t="s">
        <v>444</v>
      </c>
      <c r="N24" t="s">
        <v>444</v>
      </c>
      <c r="O24" t="s">
        <v>444</v>
      </c>
      <c r="P24" t="s">
        <v>444</v>
      </c>
      <c r="Q24" t="s">
        <v>444</v>
      </c>
      <c r="R24" t="s">
        <v>444</v>
      </c>
      <c r="S24" t="s">
        <v>444</v>
      </c>
      <c r="T24" t="s">
        <v>444</v>
      </c>
      <c r="U24" t="s">
        <v>444</v>
      </c>
      <c r="V24" t="s">
        <v>444</v>
      </c>
      <c r="W24" t="s">
        <v>444</v>
      </c>
      <c r="X24" t="s">
        <v>444</v>
      </c>
      <c r="Y24" t="s">
        <v>444</v>
      </c>
      <c r="Z24" t="s">
        <v>444</v>
      </c>
      <c r="AA24" t="s">
        <v>444</v>
      </c>
      <c r="AB24" t="s">
        <v>444</v>
      </c>
      <c r="AC24" t="s">
        <v>444</v>
      </c>
      <c r="AD24" t="s">
        <v>444</v>
      </c>
      <c r="AE24" t="s">
        <v>444</v>
      </c>
      <c r="AF24" t="s">
        <v>444</v>
      </c>
      <c r="AG24" t="s">
        <v>444</v>
      </c>
      <c r="AH24" t="s">
        <v>444</v>
      </c>
      <c r="AI24" t="s">
        <v>444</v>
      </c>
      <c r="AJ24" t="s">
        <v>444</v>
      </c>
      <c r="AK24" t="s">
        <v>444</v>
      </c>
      <c r="AL24" t="s">
        <v>444</v>
      </c>
      <c r="AM24" t="s">
        <v>444</v>
      </c>
      <c r="AN24" t="s">
        <v>444</v>
      </c>
      <c r="AO24" t="s">
        <v>444</v>
      </c>
      <c r="AP24" t="s">
        <v>444</v>
      </c>
      <c r="AQ24" t="s">
        <v>444</v>
      </c>
      <c r="AR24" t="s">
        <v>444</v>
      </c>
      <c r="AS24" t="s">
        <v>444</v>
      </c>
      <c r="AT24" t="s">
        <v>444</v>
      </c>
      <c r="AU24" t="s">
        <v>444</v>
      </c>
      <c r="AV24" t="s">
        <v>444</v>
      </c>
      <c r="AW24" t="s">
        <v>444</v>
      </c>
      <c r="AX24" t="s">
        <v>444</v>
      </c>
      <c r="AY24" t="s">
        <v>444</v>
      </c>
      <c r="AZ24" t="s">
        <v>444</v>
      </c>
      <c r="BA24" t="s">
        <v>444</v>
      </c>
      <c r="BB24" t="s">
        <v>444</v>
      </c>
      <c r="BC24" t="s">
        <v>444</v>
      </c>
      <c r="BD24" t="s">
        <v>444</v>
      </c>
      <c r="BE24" t="s">
        <v>444</v>
      </c>
      <c r="BF24" t="s">
        <v>444</v>
      </c>
      <c r="BG24" t="s">
        <v>444</v>
      </c>
      <c r="BH24" t="s">
        <v>444</v>
      </c>
      <c r="BI24" t="s">
        <v>444</v>
      </c>
      <c r="BJ24" t="s">
        <v>444</v>
      </c>
      <c r="BK24" t="s">
        <v>444</v>
      </c>
      <c r="BL24" t="s">
        <v>444</v>
      </c>
      <c r="BM24" t="s">
        <v>444</v>
      </c>
      <c r="BN24" t="s">
        <v>444</v>
      </c>
      <c r="BO24" t="s">
        <v>444</v>
      </c>
      <c r="BP24" t="s">
        <v>444</v>
      </c>
      <c r="BQ24" t="s">
        <v>444</v>
      </c>
      <c r="BR24" t="s">
        <v>444</v>
      </c>
      <c r="BS24" t="s">
        <v>444</v>
      </c>
      <c r="BT24" t="s">
        <v>444</v>
      </c>
      <c r="BU24" t="s">
        <v>444</v>
      </c>
      <c r="BV24" t="s">
        <v>444</v>
      </c>
      <c r="BW24" t="s">
        <v>444</v>
      </c>
      <c r="BX24" t="s">
        <v>444</v>
      </c>
      <c r="BY24" t="s">
        <v>444</v>
      </c>
      <c r="BZ24" t="s">
        <v>444</v>
      </c>
      <c r="CA24" t="s">
        <v>444</v>
      </c>
      <c r="CB24" t="s">
        <v>444</v>
      </c>
      <c r="CC24" t="s">
        <v>444</v>
      </c>
      <c r="CD24" t="s">
        <v>444</v>
      </c>
      <c r="CE24" t="s">
        <v>444</v>
      </c>
      <c r="CF24" t="s">
        <v>444</v>
      </c>
      <c r="CG24" t="s">
        <v>444</v>
      </c>
      <c r="CH24" t="s">
        <v>444</v>
      </c>
      <c r="CI24" t="s">
        <v>444</v>
      </c>
      <c r="CJ24" t="s">
        <v>444</v>
      </c>
      <c r="CK24" t="s">
        <v>444</v>
      </c>
      <c r="CL24" t="s">
        <v>444</v>
      </c>
      <c r="CM24" t="s">
        <v>444</v>
      </c>
      <c r="CN24" t="s">
        <v>444</v>
      </c>
      <c r="CO24" t="s">
        <v>444</v>
      </c>
      <c r="CP24" t="s">
        <v>444</v>
      </c>
      <c r="CQ24" t="s">
        <v>444</v>
      </c>
      <c r="CR24" t="s">
        <v>444</v>
      </c>
      <c r="CS24" t="s">
        <v>444</v>
      </c>
      <c r="CT24" t="s">
        <v>444</v>
      </c>
      <c r="CU24" t="s">
        <v>444</v>
      </c>
      <c r="CV24" t="s">
        <v>444</v>
      </c>
      <c r="CW24" t="s">
        <v>444</v>
      </c>
      <c r="CX24" t="s">
        <v>444</v>
      </c>
      <c r="CY24" t="s">
        <v>444</v>
      </c>
      <c r="CZ24" t="s">
        <v>444</v>
      </c>
      <c r="DA24" t="s">
        <v>444</v>
      </c>
      <c r="DB24" t="s">
        <v>444</v>
      </c>
      <c r="DC24" t="s">
        <v>444</v>
      </c>
      <c r="DD24" t="s">
        <v>444</v>
      </c>
      <c r="DE24" t="s">
        <v>444</v>
      </c>
      <c r="DF24" t="s">
        <v>444</v>
      </c>
      <c r="DG24" t="s">
        <v>444</v>
      </c>
      <c r="DH24" t="s">
        <v>444</v>
      </c>
      <c r="DI24" t="s">
        <v>444</v>
      </c>
      <c r="DJ24" t="b" cm="1">
        <f t="array" ref="DJ24">_xlfn.IFNA(MATCH($A$2,_xlfn.NUMBERVALUE(Table_Query_from_MF_DSNP4[[#This Row],[CL_TRAN_CODE_1]:[CL_TRAN_CODE_54]]),0),0)&gt;=1</f>
        <v>1</v>
      </c>
      <c r="DK24" t="b">
        <f>OR(Table_Query_from_MF_DSNP4[[#This Row],[Pair1]:[Pair53]])</f>
        <v>0</v>
      </c>
      <c r="DL24" t="str">
        <f>_xlfn.IFNA(MATCH(TRUE,Table_Query_from_MF_DSNP4[[#This Row],[Pair1]:[Pair53]],0),"none")</f>
        <v>none</v>
      </c>
      <c r="DM24"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24"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24"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24"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24"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24"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24"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24"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24"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24"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24"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24"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24"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24"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24"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24"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24"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24"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24"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24"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24"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24"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24"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24"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24"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24"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24"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24"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24"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24"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24"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24"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24"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24"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24"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24"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24"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24"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24"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24"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24"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24"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24"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24"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24"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24"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24"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24"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24"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24"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24"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24"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24"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25" spans="1:169" x14ac:dyDescent="0.25">
      <c r="A25" s="5" t="b">
        <f>OR(,Table_Query_from_MF_DSNP4[[#This Row],[Desired TC included in list?]],Table_Query_from_MF_DSNP4[[#This Row],[Desired TC included in range?]])</f>
        <v>1</v>
      </c>
      <c r="B25" t="s">
        <v>854</v>
      </c>
      <c r="C25" t="s">
        <v>855</v>
      </c>
      <c r="D25" t="s">
        <v>8</v>
      </c>
      <c r="E25" t="s">
        <v>116</v>
      </c>
      <c r="F25" t="s">
        <v>739</v>
      </c>
      <c r="G25" t="s">
        <v>740</v>
      </c>
      <c r="H25" t="s">
        <v>159</v>
      </c>
      <c r="I25" t="s">
        <v>444</v>
      </c>
      <c r="J25" t="s">
        <v>444</v>
      </c>
      <c r="K25" t="s">
        <v>444</v>
      </c>
      <c r="L25" t="s">
        <v>444</v>
      </c>
      <c r="M25" t="s">
        <v>444</v>
      </c>
      <c r="N25" t="s">
        <v>444</v>
      </c>
      <c r="O25" t="s">
        <v>444</v>
      </c>
      <c r="P25" t="s">
        <v>444</v>
      </c>
      <c r="Q25" t="s">
        <v>444</v>
      </c>
      <c r="R25" t="s">
        <v>444</v>
      </c>
      <c r="S25" t="s">
        <v>444</v>
      </c>
      <c r="T25" t="s">
        <v>444</v>
      </c>
      <c r="U25" t="s">
        <v>444</v>
      </c>
      <c r="V25" t="s">
        <v>444</v>
      </c>
      <c r="W25" t="s">
        <v>444</v>
      </c>
      <c r="X25" t="s">
        <v>444</v>
      </c>
      <c r="Y25" t="s">
        <v>444</v>
      </c>
      <c r="Z25" t="s">
        <v>444</v>
      </c>
      <c r="AA25" t="s">
        <v>444</v>
      </c>
      <c r="AB25" t="s">
        <v>444</v>
      </c>
      <c r="AC25" t="s">
        <v>444</v>
      </c>
      <c r="AD25" t="s">
        <v>444</v>
      </c>
      <c r="AE25" t="s">
        <v>444</v>
      </c>
      <c r="AF25" t="s">
        <v>444</v>
      </c>
      <c r="AG25" t="s">
        <v>444</v>
      </c>
      <c r="AH25" t="s">
        <v>444</v>
      </c>
      <c r="AI25" t="s">
        <v>444</v>
      </c>
      <c r="AJ25" t="s">
        <v>444</v>
      </c>
      <c r="AK25" t="s">
        <v>444</v>
      </c>
      <c r="AL25" t="s">
        <v>444</v>
      </c>
      <c r="AM25" t="s">
        <v>444</v>
      </c>
      <c r="AN25" t="s">
        <v>444</v>
      </c>
      <c r="AO25" t="s">
        <v>444</v>
      </c>
      <c r="AP25" t="s">
        <v>444</v>
      </c>
      <c r="AQ25" t="s">
        <v>444</v>
      </c>
      <c r="AR25" t="s">
        <v>444</v>
      </c>
      <c r="AS25" t="s">
        <v>444</v>
      </c>
      <c r="AT25" t="s">
        <v>444</v>
      </c>
      <c r="AU25" t="s">
        <v>444</v>
      </c>
      <c r="AV25" t="s">
        <v>444</v>
      </c>
      <c r="AW25" t="s">
        <v>444</v>
      </c>
      <c r="AX25" t="s">
        <v>444</v>
      </c>
      <c r="AY25" t="s">
        <v>444</v>
      </c>
      <c r="AZ25" t="s">
        <v>444</v>
      </c>
      <c r="BA25" t="s">
        <v>444</v>
      </c>
      <c r="BB25" t="s">
        <v>444</v>
      </c>
      <c r="BC25" t="s">
        <v>444</v>
      </c>
      <c r="BD25" t="s">
        <v>444</v>
      </c>
      <c r="BE25" t="s">
        <v>444</v>
      </c>
      <c r="BF25" t="s">
        <v>444</v>
      </c>
      <c r="BG25" t="s">
        <v>444</v>
      </c>
      <c r="BH25" t="s">
        <v>444</v>
      </c>
      <c r="BI25" t="s">
        <v>444</v>
      </c>
      <c r="BJ25" t="s">
        <v>444</v>
      </c>
      <c r="BK25" t="s">
        <v>444</v>
      </c>
      <c r="BL25" t="s">
        <v>444</v>
      </c>
      <c r="BM25" t="s">
        <v>444</v>
      </c>
      <c r="BN25" t="s">
        <v>444</v>
      </c>
      <c r="BO25" t="s">
        <v>444</v>
      </c>
      <c r="BP25" t="s">
        <v>444</v>
      </c>
      <c r="BQ25" t="s">
        <v>444</v>
      </c>
      <c r="BR25" t="s">
        <v>444</v>
      </c>
      <c r="BS25" t="s">
        <v>444</v>
      </c>
      <c r="BT25" t="s">
        <v>444</v>
      </c>
      <c r="BU25" t="s">
        <v>444</v>
      </c>
      <c r="BV25" t="s">
        <v>444</v>
      </c>
      <c r="BW25" t="s">
        <v>444</v>
      </c>
      <c r="BX25" t="s">
        <v>444</v>
      </c>
      <c r="BY25" t="s">
        <v>444</v>
      </c>
      <c r="BZ25" t="s">
        <v>444</v>
      </c>
      <c r="CA25" t="s">
        <v>444</v>
      </c>
      <c r="CB25" t="s">
        <v>444</v>
      </c>
      <c r="CC25" t="s">
        <v>444</v>
      </c>
      <c r="CD25" t="s">
        <v>444</v>
      </c>
      <c r="CE25" t="s">
        <v>444</v>
      </c>
      <c r="CF25" t="s">
        <v>444</v>
      </c>
      <c r="CG25" t="s">
        <v>444</v>
      </c>
      <c r="CH25" t="s">
        <v>444</v>
      </c>
      <c r="CI25" t="s">
        <v>444</v>
      </c>
      <c r="CJ25" t="s">
        <v>444</v>
      </c>
      <c r="CK25" t="s">
        <v>444</v>
      </c>
      <c r="CL25" t="s">
        <v>444</v>
      </c>
      <c r="CM25" t="s">
        <v>444</v>
      </c>
      <c r="CN25" t="s">
        <v>444</v>
      </c>
      <c r="CO25" t="s">
        <v>444</v>
      </c>
      <c r="CP25" t="s">
        <v>444</v>
      </c>
      <c r="CQ25" t="s">
        <v>444</v>
      </c>
      <c r="CR25" t="s">
        <v>444</v>
      </c>
      <c r="CS25" t="s">
        <v>444</v>
      </c>
      <c r="CT25" t="s">
        <v>444</v>
      </c>
      <c r="CU25" t="s">
        <v>444</v>
      </c>
      <c r="CV25" t="s">
        <v>444</v>
      </c>
      <c r="CW25" t="s">
        <v>444</v>
      </c>
      <c r="CX25" t="s">
        <v>444</v>
      </c>
      <c r="CY25" t="s">
        <v>444</v>
      </c>
      <c r="CZ25" t="s">
        <v>444</v>
      </c>
      <c r="DA25" t="s">
        <v>444</v>
      </c>
      <c r="DB25" t="s">
        <v>444</v>
      </c>
      <c r="DC25" t="s">
        <v>444</v>
      </c>
      <c r="DD25" t="s">
        <v>444</v>
      </c>
      <c r="DE25" t="s">
        <v>444</v>
      </c>
      <c r="DF25" t="s">
        <v>444</v>
      </c>
      <c r="DG25" t="s">
        <v>444</v>
      </c>
      <c r="DH25" t="s">
        <v>444</v>
      </c>
      <c r="DI25" t="s">
        <v>444</v>
      </c>
      <c r="DJ25" t="b" cm="1">
        <f t="array" ref="DJ25">_xlfn.IFNA(MATCH($A$2,_xlfn.NUMBERVALUE(Table_Query_from_MF_DSNP4[[#This Row],[CL_TRAN_CODE_1]:[CL_TRAN_CODE_54]]),0),0)&gt;=1</f>
        <v>1</v>
      </c>
      <c r="DK25" t="b">
        <f>OR(Table_Query_from_MF_DSNP4[[#This Row],[Pair1]:[Pair53]])</f>
        <v>0</v>
      </c>
      <c r="DL25" t="str">
        <f>_xlfn.IFNA(MATCH(TRUE,Table_Query_from_MF_DSNP4[[#This Row],[Pair1]:[Pair53]],0),"none")</f>
        <v>none</v>
      </c>
      <c r="DM25"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25"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25"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25"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25"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25"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25"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25"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25"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25"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25"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25"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25"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25"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25"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25"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25"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25"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25"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25"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25"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25"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25"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25"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25"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25"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25"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25"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25"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25"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25"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25"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25"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25"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25"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25"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25"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25"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25"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25"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25"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25"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25"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25"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25"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25"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25"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25"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25"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25"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25"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25"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25"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26" spans="1:169" x14ac:dyDescent="0.25">
      <c r="A26" s="5" t="b">
        <f>OR(,Table_Query_from_MF_DSNP4[[#This Row],[Desired TC included in list?]],Table_Query_from_MF_DSNP4[[#This Row],[Desired TC included in range?]])</f>
        <v>1</v>
      </c>
      <c r="B26" t="s">
        <v>856</v>
      </c>
      <c r="C26" t="s">
        <v>857</v>
      </c>
      <c r="D26" t="s">
        <v>8</v>
      </c>
      <c r="E26" t="s">
        <v>116</v>
      </c>
      <c r="F26" t="s">
        <v>739</v>
      </c>
      <c r="G26" t="s">
        <v>740</v>
      </c>
      <c r="H26" t="s">
        <v>159</v>
      </c>
      <c r="I26" t="s">
        <v>444</v>
      </c>
      <c r="J26" t="s">
        <v>444</v>
      </c>
      <c r="K26" t="s">
        <v>444</v>
      </c>
      <c r="L26" t="s">
        <v>444</v>
      </c>
      <c r="M26" t="s">
        <v>444</v>
      </c>
      <c r="N26" t="s">
        <v>444</v>
      </c>
      <c r="O26" t="s">
        <v>444</v>
      </c>
      <c r="P26" t="s">
        <v>444</v>
      </c>
      <c r="Q26" t="s">
        <v>444</v>
      </c>
      <c r="R26" t="s">
        <v>444</v>
      </c>
      <c r="S26" t="s">
        <v>444</v>
      </c>
      <c r="T26" t="s">
        <v>444</v>
      </c>
      <c r="U26" t="s">
        <v>444</v>
      </c>
      <c r="V26" t="s">
        <v>444</v>
      </c>
      <c r="W26" t="s">
        <v>444</v>
      </c>
      <c r="X26" t="s">
        <v>444</v>
      </c>
      <c r="Y26" t="s">
        <v>444</v>
      </c>
      <c r="Z26" t="s">
        <v>444</v>
      </c>
      <c r="AA26" t="s">
        <v>444</v>
      </c>
      <c r="AB26" t="s">
        <v>444</v>
      </c>
      <c r="AC26" t="s">
        <v>444</v>
      </c>
      <c r="AD26" t="s">
        <v>444</v>
      </c>
      <c r="AE26" t="s">
        <v>444</v>
      </c>
      <c r="AF26" t="s">
        <v>444</v>
      </c>
      <c r="AG26" t="s">
        <v>444</v>
      </c>
      <c r="AH26" t="s">
        <v>444</v>
      </c>
      <c r="AI26" t="s">
        <v>444</v>
      </c>
      <c r="AJ26" t="s">
        <v>444</v>
      </c>
      <c r="AK26" t="s">
        <v>444</v>
      </c>
      <c r="AL26" t="s">
        <v>444</v>
      </c>
      <c r="AM26" t="s">
        <v>444</v>
      </c>
      <c r="AN26" t="s">
        <v>444</v>
      </c>
      <c r="AO26" t="s">
        <v>444</v>
      </c>
      <c r="AP26" t="s">
        <v>444</v>
      </c>
      <c r="AQ26" t="s">
        <v>444</v>
      </c>
      <c r="AR26" t="s">
        <v>444</v>
      </c>
      <c r="AS26" t="s">
        <v>444</v>
      </c>
      <c r="AT26" t="s">
        <v>444</v>
      </c>
      <c r="AU26" t="s">
        <v>444</v>
      </c>
      <c r="AV26" t="s">
        <v>444</v>
      </c>
      <c r="AW26" t="s">
        <v>444</v>
      </c>
      <c r="AX26" t="s">
        <v>444</v>
      </c>
      <c r="AY26" t="s">
        <v>444</v>
      </c>
      <c r="AZ26" t="s">
        <v>444</v>
      </c>
      <c r="BA26" t="s">
        <v>444</v>
      </c>
      <c r="BB26" t="s">
        <v>444</v>
      </c>
      <c r="BC26" t="s">
        <v>444</v>
      </c>
      <c r="BD26" t="s">
        <v>444</v>
      </c>
      <c r="BE26" t="s">
        <v>444</v>
      </c>
      <c r="BF26" t="s">
        <v>444</v>
      </c>
      <c r="BG26" t="s">
        <v>444</v>
      </c>
      <c r="BH26" t="s">
        <v>444</v>
      </c>
      <c r="BI26" t="s">
        <v>444</v>
      </c>
      <c r="BJ26" t="s">
        <v>444</v>
      </c>
      <c r="BK26" t="s">
        <v>444</v>
      </c>
      <c r="BL26" t="s">
        <v>444</v>
      </c>
      <c r="BM26" t="s">
        <v>444</v>
      </c>
      <c r="BN26" t="s">
        <v>444</v>
      </c>
      <c r="BO26" t="s">
        <v>444</v>
      </c>
      <c r="BP26" t="s">
        <v>444</v>
      </c>
      <c r="BQ26" t="s">
        <v>444</v>
      </c>
      <c r="BR26" t="s">
        <v>444</v>
      </c>
      <c r="BS26" t="s">
        <v>444</v>
      </c>
      <c r="BT26" t="s">
        <v>444</v>
      </c>
      <c r="BU26" t="s">
        <v>444</v>
      </c>
      <c r="BV26" t="s">
        <v>444</v>
      </c>
      <c r="BW26" t="s">
        <v>444</v>
      </c>
      <c r="BX26" t="s">
        <v>444</v>
      </c>
      <c r="BY26" t="s">
        <v>444</v>
      </c>
      <c r="BZ26" t="s">
        <v>444</v>
      </c>
      <c r="CA26" t="s">
        <v>444</v>
      </c>
      <c r="CB26" t="s">
        <v>444</v>
      </c>
      <c r="CC26" t="s">
        <v>444</v>
      </c>
      <c r="CD26" t="s">
        <v>444</v>
      </c>
      <c r="CE26" t="s">
        <v>444</v>
      </c>
      <c r="CF26" t="s">
        <v>444</v>
      </c>
      <c r="CG26" t="s">
        <v>444</v>
      </c>
      <c r="CH26" t="s">
        <v>444</v>
      </c>
      <c r="CI26" t="s">
        <v>444</v>
      </c>
      <c r="CJ26" t="s">
        <v>444</v>
      </c>
      <c r="CK26" t="s">
        <v>444</v>
      </c>
      <c r="CL26" t="s">
        <v>444</v>
      </c>
      <c r="CM26" t="s">
        <v>444</v>
      </c>
      <c r="CN26" t="s">
        <v>444</v>
      </c>
      <c r="CO26" t="s">
        <v>444</v>
      </c>
      <c r="CP26" t="s">
        <v>444</v>
      </c>
      <c r="CQ26" t="s">
        <v>444</v>
      </c>
      <c r="CR26" t="s">
        <v>444</v>
      </c>
      <c r="CS26" t="s">
        <v>444</v>
      </c>
      <c r="CT26" t="s">
        <v>444</v>
      </c>
      <c r="CU26" t="s">
        <v>444</v>
      </c>
      <c r="CV26" t="s">
        <v>444</v>
      </c>
      <c r="CW26" t="s">
        <v>444</v>
      </c>
      <c r="CX26" t="s">
        <v>444</v>
      </c>
      <c r="CY26" t="s">
        <v>444</v>
      </c>
      <c r="CZ26" t="s">
        <v>444</v>
      </c>
      <c r="DA26" t="s">
        <v>444</v>
      </c>
      <c r="DB26" t="s">
        <v>444</v>
      </c>
      <c r="DC26" t="s">
        <v>444</v>
      </c>
      <c r="DD26" t="s">
        <v>444</v>
      </c>
      <c r="DE26" t="s">
        <v>444</v>
      </c>
      <c r="DF26" t="s">
        <v>444</v>
      </c>
      <c r="DG26" t="s">
        <v>444</v>
      </c>
      <c r="DH26" t="s">
        <v>444</v>
      </c>
      <c r="DI26" t="s">
        <v>444</v>
      </c>
      <c r="DJ26" t="b" cm="1">
        <f t="array" ref="DJ26">_xlfn.IFNA(MATCH($A$2,_xlfn.NUMBERVALUE(Table_Query_from_MF_DSNP4[[#This Row],[CL_TRAN_CODE_1]:[CL_TRAN_CODE_54]]),0),0)&gt;=1</f>
        <v>1</v>
      </c>
      <c r="DK26" t="b">
        <f>OR(Table_Query_from_MF_DSNP4[[#This Row],[Pair1]:[Pair53]])</f>
        <v>0</v>
      </c>
      <c r="DL26" t="str">
        <f>_xlfn.IFNA(MATCH(TRUE,Table_Query_from_MF_DSNP4[[#This Row],[Pair1]:[Pair53]],0),"none")</f>
        <v>none</v>
      </c>
      <c r="DM26"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26"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26"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26"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26"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26"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26"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26"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26"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26"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26"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26"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26"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26"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26"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26"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26"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26"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26"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26"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26"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26"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26"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26"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26"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26"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26"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26"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26"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26"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26"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26"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26"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26"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26"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26"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26"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26"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26"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26"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26"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26"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26"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26"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26"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26"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26"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26"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26"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26"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26"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26"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26"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27" spans="1:169" x14ac:dyDescent="0.25">
      <c r="A27" s="5" t="b">
        <f>OR(,Table_Query_from_MF_DSNP4[[#This Row],[Desired TC included in list?]],Table_Query_from_MF_DSNP4[[#This Row],[Desired TC included in range?]])</f>
        <v>1</v>
      </c>
      <c r="B27" t="s">
        <v>858</v>
      </c>
      <c r="C27" t="s">
        <v>859</v>
      </c>
      <c r="D27" t="s">
        <v>8</v>
      </c>
      <c r="E27" t="s">
        <v>116</v>
      </c>
      <c r="F27" t="s">
        <v>739</v>
      </c>
      <c r="G27" t="s">
        <v>740</v>
      </c>
      <c r="H27" t="s">
        <v>159</v>
      </c>
      <c r="I27" t="s">
        <v>444</v>
      </c>
      <c r="J27" t="s">
        <v>444</v>
      </c>
      <c r="K27" t="s">
        <v>444</v>
      </c>
      <c r="L27" t="s">
        <v>444</v>
      </c>
      <c r="M27" t="s">
        <v>444</v>
      </c>
      <c r="N27" t="s">
        <v>444</v>
      </c>
      <c r="O27" t="s">
        <v>444</v>
      </c>
      <c r="P27" t="s">
        <v>444</v>
      </c>
      <c r="Q27" t="s">
        <v>444</v>
      </c>
      <c r="R27" t="s">
        <v>444</v>
      </c>
      <c r="S27" t="s">
        <v>444</v>
      </c>
      <c r="T27" t="s">
        <v>444</v>
      </c>
      <c r="U27" t="s">
        <v>444</v>
      </c>
      <c r="V27" t="s">
        <v>444</v>
      </c>
      <c r="W27" t="s">
        <v>444</v>
      </c>
      <c r="X27" t="s">
        <v>444</v>
      </c>
      <c r="Y27" t="s">
        <v>444</v>
      </c>
      <c r="Z27" t="s">
        <v>444</v>
      </c>
      <c r="AA27" t="s">
        <v>444</v>
      </c>
      <c r="AB27" t="s">
        <v>444</v>
      </c>
      <c r="AC27" t="s">
        <v>444</v>
      </c>
      <c r="AD27" t="s">
        <v>444</v>
      </c>
      <c r="AE27" t="s">
        <v>444</v>
      </c>
      <c r="AF27" t="s">
        <v>444</v>
      </c>
      <c r="AG27" t="s">
        <v>444</v>
      </c>
      <c r="AH27" t="s">
        <v>444</v>
      </c>
      <c r="AI27" t="s">
        <v>444</v>
      </c>
      <c r="AJ27" t="s">
        <v>444</v>
      </c>
      <c r="AK27" t="s">
        <v>444</v>
      </c>
      <c r="AL27" t="s">
        <v>444</v>
      </c>
      <c r="AM27" t="s">
        <v>444</v>
      </c>
      <c r="AN27" t="s">
        <v>444</v>
      </c>
      <c r="AO27" t="s">
        <v>444</v>
      </c>
      <c r="AP27" t="s">
        <v>444</v>
      </c>
      <c r="AQ27" t="s">
        <v>444</v>
      </c>
      <c r="AR27" t="s">
        <v>444</v>
      </c>
      <c r="AS27" t="s">
        <v>444</v>
      </c>
      <c r="AT27" t="s">
        <v>444</v>
      </c>
      <c r="AU27" t="s">
        <v>444</v>
      </c>
      <c r="AV27" t="s">
        <v>444</v>
      </c>
      <c r="AW27" t="s">
        <v>444</v>
      </c>
      <c r="AX27" t="s">
        <v>444</v>
      </c>
      <c r="AY27" t="s">
        <v>444</v>
      </c>
      <c r="AZ27" t="s">
        <v>444</v>
      </c>
      <c r="BA27" t="s">
        <v>444</v>
      </c>
      <c r="BB27" t="s">
        <v>444</v>
      </c>
      <c r="BC27" t="s">
        <v>444</v>
      </c>
      <c r="BD27" t="s">
        <v>444</v>
      </c>
      <c r="BE27" t="s">
        <v>444</v>
      </c>
      <c r="BF27" t="s">
        <v>444</v>
      </c>
      <c r="BG27" t="s">
        <v>444</v>
      </c>
      <c r="BH27" t="s">
        <v>444</v>
      </c>
      <c r="BI27" t="s">
        <v>444</v>
      </c>
      <c r="BJ27" t="s">
        <v>444</v>
      </c>
      <c r="BK27" t="s">
        <v>444</v>
      </c>
      <c r="BL27" t="s">
        <v>444</v>
      </c>
      <c r="BM27" t="s">
        <v>444</v>
      </c>
      <c r="BN27" t="s">
        <v>444</v>
      </c>
      <c r="BO27" t="s">
        <v>444</v>
      </c>
      <c r="BP27" t="s">
        <v>444</v>
      </c>
      <c r="BQ27" t="s">
        <v>444</v>
      </c>
      <c r="BR27" t="s">
        <v>444</v>
      </c>
      <c r="BS27" t="s">
        <v>444</v>
      </c>
      <c r="BT27" t="s">
        <v>444</v>
      </c>
      <c r="BU27" t="s">
        <v>444</v>
      </c>
      <c r="BV27" t="s">
        <v>444</v>
      </c>
      <c r="BW27" t="s">
        <v>444</v>
      </c>
      <c r="BX27" t="s">
        <v>444</v>
      </c>
      <c r="BY27" t="s">
        <v>444</v>
      </c>
      <c r="BZ27" t="s">
        <v>444</v>
      </c>
      <c r="CA27" t="s">
        <v>444</v>
      </c>
      <c r="CB27" t="s">
        <v>444</v>
      </c>
      <c r="CC27" t="s">
        <v>444</v>
      </c>
      <c r="CD27" t="s">
        <v>444</v>
      </c>
      <c r="CE27" t="s">
        <v>444</v>
      </c>
      <c r="CF27" t="s">
        <v>444</v>
      </c>
      <c r="CG27" t="s">
        <v>444</v>
      </c>
      <c r="CH27" t="s">
        <v>444</v>
      </c>
      <c r="CI27" t="s">
        <v>444</v>
      </c>
      <c r="CJ27" t="s">
        <v>444</v>
      </c>
      <c r="CK27" t="s">
        <v>444</v>
      </c>
      <c r="CL27" t="s">
        <v>444</v>
      </c>
      <c r="CM27" t="s">
        <v>444</v>
      </c>
      <c r="CN27" t="s">
        <v>444</v>
      </c>
      <c r="CO27" t="s">
        <v>444</v>
      </c>
      <c r="CP27" t="s">
        <v>444</v>
      </c>
      <c r="CQ27" t="s">
        <v>444</v>
      </c>
      <c r="CR27" t="s">
        <v>444</v>
      </c>
      <c r="CS27" t="s">
        <v>444</v>
      </c>
      <c r="CT27" t="s">
        <v>444</v>
      </c>
      <c r="CU27" t="s">
        <v>444</v>
      </c>
      <c r="CV27" t="s">
        <v>444</v>
      </c>
      <c r="CW27" t="s">
        <v>444</v>
      </c>
      <c r="CX27" t="s">
        <v>444</v>
      </c>
      <c r="CY27" t="s">
        <v>444</v>
      </c>
      <c r="CZ27" t="s">
        <v>444</v>
      </c>
      <c r="DA27" t="s">
        <v>444</v>
      </c>
      <c r="DB27" t="s">
        <v>444</v>
      </c>
      <c r="DC27" t="s">
        <v>444</v>
      </c>
      <c r="DD27" t="s">
        <v>444</v>
      </c>
      <c r="DE27" t="s">
        <v>444</v>
      </c>
      <c r="DF27" t="s">
        <v>444</v>
      </c>
      <c r="DG27" t="s">
        <v>444</v>
      </c>
      <c r="DH27" t="s">
        <v>444</v>
      </c>
      <c r="DI27" t="s">
        <v>444</v>
      </c>
      <c r="DJ27" t="b" cm="1">
        <f t="array" ref="DJ27">_xlfn.IFNA(MATCH($A$2,_xlfn.NUMBERVALUE(Table_Query_from_MF_DSNP4[[#This Row],[CL_TRAN_CODE_1]:[CL_TRAN_CODE_54]]),0),0)&gt;=1</f>
        <v>1</v>
      </c>
      <c r="DK27" t="b">
        <f>OR(Table_Query_from_MF_DSNP4[[#This Row],[Pair1]:[Pair53]])</f>
        <v>0</v>
      </c>
      <c r="DL27" t="str">
        <f>_xlfn.IFNA(MATCH(TRUE,Table_Query_from_MF_DSNP4[[#This Row],[Pair1]:[Pair53]],0),"none")</f>
        <v>none</v>
      </c>
      <c r="DM27"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27"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27"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27"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27"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27"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27"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27"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27"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27"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27"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27"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27"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27"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27"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27"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27"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27"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27"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27"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27"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27"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27"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27"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27"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27"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27"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27"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27"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27"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27"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27"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27"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27"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27"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27"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27"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27"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27"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27"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27"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27"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27"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27"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27"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27"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27"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27"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27"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27"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27"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27"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27"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28" spans="1:169" x14ac:dyDescent="0.25">
      <c r="A28" s="5" t="b">
        <f>OR(,Table_Query_from_MF_DSNP4[[#This Row],[Desired TC included in list?]],Table_Query_from_MF_DSNP4[[#This Row],[Desired TC included in range?]])</f>
        <v>1</v>
      </c>
      <c r="B28" t="s">
        <v>860</v>
      </c>
      <c r="C28" t="s">
        <v>861</v>
      </c>
      <c r="D28" t="s">
        <v>8</v>
      </c>
      <c r="E28" t="s">
        <v>15</v>
      </c>
      <c r="F28" t="s">
        <v>862</v>
      </c>
      <c r="G28" t="s">
        <v>740</v>
      </c>
      <c r="H28" t="s">
        <v>783</v>
      </c>
      <c r="I28" t="s">
        <v>741</v>
      </c>
      <c r="J28" t="s">
        <v>863</v>
      </c>
      <c r="K28" t="s">
        <v>740</v>
      </c>
      <c r="L28" t="s">
        <v>864</v>
      </c>
      <c r="M28" t="s">
        <v>741</v>
      </c>
      <c r="N28" t="s">
        <v>349</v>
      </c>
      <c r="O28" t="s">
        <v>741</v>
      </c>
      <c r="P28" t="s">
        <v>831</v>
      </c>
      <c r="Q28" t="s">
        <v>740</v>
      </c>
      <c r="R28" t="s">
        <v>748</v>
      </c>
      <c r="S28" t="s">
        <v>741</v>
      </c>
      <c r="T28" t="s">
        <v>827</v>
      </c>
      <c r="U28" t="s">
        <v>740</v>
      </c>
      <c r="V28" t="s">
        <v>866</v>
      </c>
      <c r="W28" t="s">
        <v>741</v>
      </c>
      <c r="X28" t="s">
        <v>867</v>
      </c>
      <c r="Y28" t="s">
        <v>740</v>
      </c>
      <c r="Z28" t="s">
        <v>868</v>
      </c>
      <c r="AA28" t="s">
        <v>741</v>
      </c>
      <c r="AB28" t="s">
        <v>869</v>
      </c>
      <c r="AC28" t="s">
        <v>740</v>
      </c>
      <c r="AD28" t="s">
        <v>870</v>
      </c>
      <c r="AE28" t="s">
        <v>741</v>
      </c>
      <c r="AF28" t="s">
        <v>776</v>
      </c>
      <c r="AG28" t="s">
        <v>741</v>
      </c>
      <c r="AH28" t="s">
        <v>871</v>
      </c>
      <c r="AI28" t="s">
        <v>740</v>
      </c>
      <c r="AJ28" t="s">
        <v>872</v>
      </c>
      <c r="AK28" t="s">
        <v>741</v>
      </c>
      <c r="AL28" t="s">
        <v>873</v>
      </c>
      <c r="AM28" t="s">
        <v>740</v>
      </c>
      <c r="AN28" t="s">
        <v>874</v>
      </c>
      <c r="AO28" t="s">
        <v>741</v>
      </c>
      <c r="AP28" t="s">
        <v>875</v>
      </c>
      <c r="AQ28" t="s">
        <v>740</v>
      </c>
      <c r="AR28" t="s">
        <v>876</v>
      </c>
      <c r="AS28" t="s">
        <v>741</v>
      </c>
      <c r="AT28" t="s">
        <v>159</v>
      </c>
      <c r="AU28" t="s">
        <v>444</v>
      </c>
      <c r="AV28" t="s">
        <v>444</v>
      </c>
      <c r="AW28" t="s">
        <v>444</v>
      </c>
      <c r="AX28" t="s">
        <v>444</v>
      </c>
      <c r="AY28" t="s">
        <v>444</v>
      </c>
      <c r="AZ28" t="s">
        <v>444</v>
      </c>
      <c r="BA28" t="s">
        <v>444</v>
      </c>
      <c r="BB28" t="s">
        <v>444</v>
      </c>
      <c r="BC28" t="s">
        <v>444</v>
      </c>
      <c r="BD28" t="s">
        <v>444</v>
      </c>
      <c r="BE28" t="s">
        <v>444</v>
      </c>
      <c r="BF28" t="s">
        <v>444</v>
      </c>
      <c r="BG28" t="s">
        <v>444</v>
      </c>
      <c r="BH28" t="s">
        <v>444</v>
      </c>
      <c r="BI28" t="s">
        <v>444</v>
      </c>
      <c r="BJ28" t="s">
        <v>444</v>
      </c>
      <c r="BK28" t="s">
        <v>444</v>
      </c>
      <c r="BL28" t="s">
        <v>444</v>
      </c>
      <c r="BM28" t="s">
        <v>444</v>
      </c>
      <c r="BN28" t="s">
        <v>444</v>
      </c>
      <c r="BO28" t="s">
        <v>444</v>
      </c>
      <c r="BP28" t="s">
        <v>444</v>
      </c>
      <c r="BQ28" t="s">
        <v>444</v>
      </c>
      <c r="BR28" t="s">
        <v>444</v>
      </c>
      <c r="BS28" t="s">
        <v>444</v>
      </c>
      <c r="BT28" t="s">
        <v>444</v>
      </c>
      <c r="BU28" t="s">
        <v>444</v>
      </c>
      <c r="BV28" t="s">
        <v>444</v>
      </c>
      <c r="BW28" t="s">
        <v>444</v>
      </c>
      <c r="BX28" t="s">
        <v>444</v>
      </c>
      <c r="BY28" t="s">
        <v>444</v>
      </c>
      <c r="BZ28" t="s">
        <v>444</v>
      </c>
      <c r="CA28" t="s">
        <v>444</v>
      </c>
      <c r="CB28" t="s">
        <v>444</v>
      </c>
      <c r="CC28" t="s">
        <v>444</v>
      </c>
      <c r="CD28" t="s">
        <v>444</v>
      </c>
      <c r="CE28" t="s">
        <v>444</v>
      </c>
      <c r="CF28" t="s">
        <v>444</v>
      </c>
      <c r="CG28" t="s">
        <v>444</v>
      </c>
      <c r="CH28" t="s">
        <v>444</v>
      </c>
      <c r="CI28" t="s">
        <v>444</v>
      </c>
      <c r="CJ28" t="s">
        <v>444</v>
      </c>
      <c r="CK28" t="s">
        <v>444</v>
      </c>
      <c r="CL28" t="s">
        <v>444</v>
      </c>
      <c r="CM28" t="s">
        <v>444</v>
      </c>
      <c r="CN28" t="s">
        <v>444</v>
      </c>
      <c r="CO28" t="s">
        <v>444</v>
      </c>
      <c r="CP28" t="s">
        <v>444</v>
      </c>
      <c r="CQ28" t="s">
        <v>444</v>
      </c>
      <c r="CR28" t="s">
        <v>444</v>
      </c>
      <c r="CS28" t="s">
        <v>444</v>
      </c>
      <c r="CT28" t="s">
        <v>444</v>
      </c>
      <c r="CU28" t="s">
        <v>444</v>
      </c>
      <c r="CV28" t="s">
        <v>444</v>
      </c>
      <c r="CW28" t="s">
        <v>444</v>
      </c>
      <c r="CX28" t="s">
        <v>444</v>
      </c>
      <c r="CY28" t="s">
        <v>444</v>
      </c>
      <c r="CZ28" t="s">
        <v>444</v>
      </c>
      <c r="DA28" t="s">
        <v>444</v>
      </c>
      <c r="DB28" t="s">
        <v>444</v>
      </c>
      <c r="DC28" t="s">
        <v>444</v>
      </c>
      <c r="DD28" t="s">
        <v>444</v>
      </c>
      <c r="DE28" t="s">
        <v>444</v>
      </c>
      <c r="DF28" t="s">
        <v>444</v>
      </c>
      <c r="DG28" t="s">
        <v>444</v>
      </c>
      <c r="DH28" t="s">
        <v>444</v>
      </c>
      <c r="DI28" t="s">
        <v>444</v>
      </c>
      <c r="DJ28" t="b" cm="1">
        <f t="array" ref="DJ28">_xlfn.IFNA(MATCH($A$2,_xlfn.NUMBERVALUE(Table_Query_from_MF_DSNP4[[#This Row],[CL_TRAN_CODE_1]:[CL_TRAN_CODE_54]]),0),0)&gt;=1</f>
        <v>1</v>
      </c>
      <c r="DK28" t="b">
        <f>OR(Table_Query_from_MF_DSNP4[[#This Row],[Pair1]:[Pair53]])</f>
        <v>0</v>
      </c>
      <c r="DL28" t="str">
        <f>_xlfn.IFNA(MATCH(TRUE,Table_Query_from_MF_DSNP4[[#This Row],[Pair1]:[Pair53]],0),"none")</f>
        <v>none</v>
      </c>
      <c r="DM28"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28"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28"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28"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28"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28"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28"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28"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28"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28"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28"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28"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28"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28"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28"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28"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28"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28"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28"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28"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28"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28"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28"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28"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28"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28"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28"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28"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28"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28"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28"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28"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28"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28"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28"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28"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28"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28"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28"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28"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28"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28"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28"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28"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28"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28"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28"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28"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28"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28"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28"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28"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28"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29" spans="1:169" x14ac:dyDescent="0.25">
      <c r="A29" s="5" t="b">
        <f>OR(,Table_Query_from_MF_DSNP4[[#This Row],[Desired TC included in list?]],Table_Query_from_MF_DSNP4[[#This Row],[Desired TC included in range?]])</f>
        <v>1</v>
      </c>
      <c r="B29" t="s">
        <v>877</v>
      </c>
      <c r="C29" t="s">
        <v>878</v>
      </c>
      <c r="D29" t="s">
        <v>8</v>
      </c>
      <c r="E29" t="s">
        <v>15</v>
      </c>
      <c r="F29" t="s">
        <v>801</v>
      </c>
      <c r="G29" t="s">
        <v>741</v>
      </c>
      <c r="H29" t="s">
        <v>278</v>
      </c>
      <c r="I29" t="s">
        <v>740</v>
      </c>
      <c r="J29" t="s">
        <v>813</v>
      </c>
      <c r="K29" t="s">
        <v>741</v>
      </c>
      <c r="L29" t="s">
        <v>814</v>
      </c>
      <c r="M29" t="s">
        <v>740</v>
      </c>
      <c r="N29" t="s">
        <v>879</v>
      </c>
      <c r="O29" t="s">
        <v>741</v>
      </c>
      <c r="P29" t="s">
        <v>817</v>
      </c>
      <c r="Q29" t="s">
        <v>740</v>
      </c>
      <c r="R29" t="s">
        <v>880</v>
      </c>
      <c r="S29" t="s">
        <v>741</v>
      </c>
      <c r="T29" t="s">
        <v>746</v>
      </c>
      <c r="U29" t="s">
        <v>740</v>
      </c>
      <c r="V29" t="s">
        <v>747</v>
      </c>
      <c r="W29" t="s">
        <v>741</v>
      </c>
      <c r="X29" t="s">
        <v>881</v>
      </c>
      <c r="Y29" t="s">
        <v>740</v>
      </c>
      <c r="Z29" t="s">
        <v>882</v>
      </c>
      <c r="AA29" t="s">
        <v>741</v>
      </c>
      <c r="AB29" t="s">
        <v>823</v>
      </c>
      <c r="AC29" t="s">
        <v>740</v>
      </c>
      <c r="AD29" t="s">
        <v>824</v>
      </c>
      <c r="AE29" t="s">
        <v>741</v>
      </c>
      <c r="AF29" t="s">
        <v>825</v>
      </c>
      <c r="AG29" t="s">
        <v>740</v>
      </c>
      <c r="AH29" t="s">
        <v>826</v>
      </c>
      <c r="AI29" t="s">
        <v>741</v>
      </c>
      <c r="AJ29" t="s">
        <v>748</v>
      </c>
      <c r="AK29" t="s">
        <v>741</v>
      </c>
      <c r="AL29" t="s">
        <v>883</v>
      </c>
      <c r="AM29" t="s">
        <v>740</v>
      </c>
      <c r="AN29" t="s">
        <v>884</v>
      </c>
      <c r="AO29" t="s">
        <v>741</v>
      </c>
      <c r="AP29" t="s">
        <v>885</v>
      </c>
      <c r="AQ29" t="s">
        <v>740</v>
      </c>
      <c r="AR29" t="s">
        <v>790</v>
      </c>
      <c r="AS29" t="s">
        <v>741</v>
      </c>
      <c r="AT29" t="s">
        <v>886</v>
      </c>
      <c r="AU29" t="s">
        <v>740</v>
      </c>
      <c r="AV29" t="s">
        <v>887</v>
      </c>
      <c r="AW29" t="s">
        <v>741</v>
      </c>
      <c r="AX29" t="s">
        <v>873</v>
      </c>
      <c r="AY29" t="s">
        <v>740</v>
      </c>
      <c r="AZ29" t="s">
        <v>888</v>
      </c>
      <c r="BA29" t="s">
        <v>741</v>
      </c>
      <c r="BB29" t="s">
        <v>331</v>
      </c>
      <c r="BC29" t="s">
        <v>740</v>
      </c>
      <c r="BD29" t="s">
        <v>889</v>
      </c>
      <c r="BE29" t="s">
        <v>444</v>
      </c>
      <c r="BF29" t="s">
        <v>444</v>
      </c>
      <c r="BG29" t="s">
        <v>444</v>
      </c>
      <c r="BH29" t="s">
        <v>444</v>
      </c>
      <c r="BI29" t="s">
        <v>444</v>
      </c>
      <c r="BJ29" t="s">
        <v>444</v>
      </c>
      <c r="BK29" t="s">
        <v>444</v>
      </c>
      <c r="BL29" t="s">
        <v>444</v>
      </c>
      <c r="BM29" t="s">
        <v>444</v>
      </c>
      <c r="BN29" t="s">
        <v>444</v>
      </c>
      <c r="BO29" t="s">
        <v>444</v>
      </c>
      <c r="BP29" t="s">
        <v>444</v>
      </c>
      <c r="BQ29" t="s">
        <v>444</v>
      </c>
      <c r="BR29" t="s">
        <v>444</v>
      </c>
      <c r="BS29" t="s">
        <v>444</v>
      </c>
      <c r="BT29" t="s">
        <v>444</v>
      </c>
      <c r="BU29" t="s">
        <v>444</v>
      </c>
      <c r="BV29" t="s">
        <v>444</v>
      </c>
      <c r="BW29" t="s">
        <v>444</v>
      </c>
      <c r="BX29" t="s">
        <v>444</v>
      </c>
      <c r="BY29" t="s">
        <v>444</v>
      </c>
      <c r="BZ29" t="s">
        <v>444</v>
      </c>
      <c r="CA29" t="s">
        <v>444</v>
      </c>
      <c r="CB29" t="s">
        <v>444</v>
      </c>
      <c r="CC29" t="s">
        <v>444</v>
      </c>
      <c r="CD29" t="s">
        <v>444</v>
      </c>
      <c r="CE29" t="s">
        <v>444</v>
      </c>
      <c r="CF29" t="s">
        <v>444</v>
      </c>
      <c r="CG29" t="s">
        <v>444</v>
      </c>
      <c r="CH29" t="s">
        <v>444</v>
      </c>
      <c r="CI29" t="s">
        <v>444</v>
      </c>
      <c r="CJ29" t="s">
        <v>444</v>
      </c>
      <c r="CK29" t="s">
        <v>444</v>
      </c>
      <c r="CL29" t="s">
        <v>444</v>
      </c>
      <c r="CM29" t="s">
        <v>444</v>
      </c>
      <c r="CN29" t="s">
        <v>444</v>
      </c>
      <c r="CO29" t="s">
        <v>444</v>
      </c>
      <c r="CP29" t="s">
        <v>444</v>
      </c>
      <c r="CQ29" t="s">
        <v>444</v>
      </c>
      <c r="CR29" t="s">
        <v>444</v>
      </c>
      <c r="CS29" t="s">
        <v>444</v>
      </c>
      <c r="CT29" t="s">
        <v>444</v>
      </c>
      <c r="CU29" t="s">
        <v>444</v>
      </c>
      <c r="CV29" t="s">
        <v>444</v>
      </c>
      <c r="CW29" t="s">
        <v>444</v>
      </c>
      <c r="CX29" t="s">
        <v>444</v>
      </c>
      <c r="CY29" t="s">
        <v>444</v>
      </c>
      <c r="CZ29" t="s">
        <v>444</v>
      </c>
      <c r="DA29" t="s">
        <v>444</v>
      </c>
      <c r="DB29" t="s">
        <v>444</v>
      </c>
      <c r="DC29" t="s">
        <v>444</v>
      </c>
      <c r="DD29" t="s">
        <v>444</v>
      </c>
      <c r="DE29" t="s">
        <v>444</v>
      </c>
      <c r="DF29" t="s">
        <v>444</v>
      </c>
      <c r="DG29" t="s">
        <v>444</v>
      </c>
      <c r="DH29" t="s">
        <v>444</v>
      </c>
      <c r="DI29" t="s">
        <v>444</v>
      </c>
      <c r="DJ29" t="b" cm="1">
        <f t="array" ref="DJ29">_xlfn.IFNA(MATCH($A$2,_xlfn.NUMBERVALUE(Table_Query_from_MF_DSNP4[[#This Row],[CL_TRAN_CODE_1]:[CL_TRAN_CODE_54]]),0),0)&gt;=1</f>
        <v>1</v>
      </c>
      <c r="DK29" t="b">
        <f>OR(Table_Query_from_MF_DSNP4[[#This Row],[Pair1]:[Pair53]])</f>
        <v>0</v>
      </c>
      <c r="DL29" t="str">
        <f>_xlfn.IFNA(MATCH(TRUE,Table_Query_from_MF_DSNP4[[#This Row],[Pair1]:[Pair53]],0),"none")</f>
        <v>none</v>
      </c>
      <c r="DM29"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29"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29"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29"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29"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29"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29"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29"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29"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29"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29"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29"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29"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29"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29"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29"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29"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29"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29"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29"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29"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29"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29"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29"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29"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29"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29"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29"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29"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29"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29"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29"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29"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29"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29"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29"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29"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29"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29"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29"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29"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29"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29"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29"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29"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29"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29"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29"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29"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29"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29"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29"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29"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30" spans="1:169" x14ac:dyDescent="0.25">
      <c r="A30" s="5" t="b">
        <f>OR(,Table_Query_from_MF_DSNP4[[#This Row],[Desired TC included in list?]],Table_Query_from_MF_DSNP4[[#This Row],[Desired TC included in range?]])</f>
        <v>1</v>
      </c>
      <c r="B30" t="s">
        <v>890</v>
      </c>
      <c r="C30" t="s">
        <v>891</v>
      </c>
      <c r="D30" t="s">
        <v>8</v>
      </c>
      <c r="E30" t="s">
        <v>15</v>
      </c>
      <c r="F30" t="s">
        <v>862</v>
      </c>
      <c r="G30" t="s">
        <v>740</v>
      </c>
      <c r="H30" t="s">
        <v>783</v>
      </c>
      <c r="I30" t="s">
        <v>741</v>
      </c>
      <c r="J30" t="s">
        <v>863</v>
      </c>
      <c r="K30" t="s">
        <v>740</v>
      </c>
      <c r="L30" t="s">
        <v>864</v>
      </c>
      <c r="M30" t="s">
        <v>741</v>
      </c>
      <c r="N30" t="s">
        <v>349</v>
      </c>
      <c r="O30" t="s">
        <v>741</v>
      </c>
      <c r="P30" t="s">
        <v>831</v>
      </c>
      <c r="Q30" t="s">
        <v>740</v>
      </c>
      <c r="R30" t="s">
        <v>748</v>
      </c>
      <c r="S30" t="s">
        <v>741</v>
      </c>
      <c r="T30" t="s">
        <v>827</v>
      </c>
      <c r="U30" t="s">
        <v>740</v>
      </c>
      <c r="V30" t="s">
        <v>866</v>
      </c>
      <c r="W30" t="s">
        <v>741</v>
      </c>
      <c r="X30" t="s">
        <v>867</v>
      </c>
      <c r="Y30" t="s">
        <v>740</v>
      </c>
      <c r="Z30" t="s">
        <v>868</v>
      </c>
      <c r="AA30" t="s">
        <v>741</v>
      </c>
      <c r="AB30" t="s">
        <v>869</v>
      </c>
      <c r="AC30" t="s">
        <v>740</v>
      </c>
      <c r="AD30" t="s">
        <v>870</v>
      </c>
      <c r="AE30" t="s">
        <v>741</v>
      </c>
      <c r="AF30" t="s">
        <v>776</v>
      </c>
      <c r="AG30" t="s">
        <v>741</v>
      </c>
      <c r="AH30" t="s">
        <v>871</v>
      </c>
      <c r="AI30" t="s">
        <v>740</v>
      </c>
      <c r="AJ30" t="s">
        <v>872</v>
      </c>
      <c r="AK30" t="s">
        <v>741</v>
      </c>
      <c r="AL30" t="s">
        <v>873</v>
      </c>
      <c r="AM30" t="s">
        <v>740</v>
      </c>
      <c r="AN30" t="s">
        <v>876</v>
      </c>
      <c r="AO30" t="s">
        <v>741</v>
      </c>
      <c r="AP30" t="s">
        <v>159</v>
      </c>
      <c r="AQ30" t="s">
        <v>444</v>
      </c>
      <c r="AR30" t="s">
        <v>444</v>
      </c>
      <c r="AS30" t="s">
        <v>444</v>
      </c>
      <c r="AT30" t="s">
        <v>444</v>
      </c>
      <c r="AU30" t="s">
        <v>444</v>
      </c>
      <c r="AV30" t="s">
        <v>444</v>
      </c>
      <c r="AW30" t="s">
        <v>444</v>
      </c>
      <c r="AX30" t="s">
        <v>444</v>
      </c>
      <c r="AY30" t="s">
        <v>444</v>
      </c>
      <c r="AZ30" t="s">
        <v>444</v>
      </c>
      <c r="BA30" t="s">
        <v>444</v>
      </c>
      <c r="BB30" t="s">
        <v>444</v>
      </c>
      <c r="BC30" t="s">
        <v>444</v>
      </c>
      <c r="BD30" t="s">
        <v>444</v>
      </c>
      <c r="BE30" t="s">
        <v>444</v>
      </c>
      <c r="BF30" t="s">
        <v>444</v>
      </c>
      <c r="BG30" t="s">
        <v>444</v>
      </c>
      <c r="BH30" t="s">
        <v>444</v>
      </c>
      <c r="BI30" t="s">
        <v>444</v>
      </c>
      <c r="BJ30" t="s">
        <v>444</v>
      </c>
      <c r="BK30" t="s">
        <v>444</v>
      </c>
      <c r="BL30" t="s">
        <v>444</v>
      </c>
      <c r="BM30" t="s">
        <v>444</v>
      </c>
      <c r="BN30" t="s">
        <v>444</v>
      </c>
      <c r="BO30" t="s">
        <v>444</v>
      </c>
      <c r="BP30" t="s">
        <v>444</v>
      </c>
      <c r="BQ30" t="s">
        <v>444</v>
      </c>
      <c r="BR30" t="s">
        <v>444</v>
      </c>
      <c r="BS30" t="s">
        <v>444</v>
      </c>
      <c r="BT30" t="s">
        <v>444</v>
      </c>
      <c r="BU30" t="s">
        <v>444</v>
      </c>
      <c r="BV30" t="s">
        <v>444</v>
      </c>
      <c r="BW30" t="s">
        <v>444</v>
      </c>
      <c r="BX30" t="s">
        <v>444</v>
      </c>
      <c r="BY30" t="s">
        <v>444</v>
      </c>
      <c r="BZ30" t="s">
        <v>444</v>
      </c>
      <c r="CA30" t="s">
        <v>444</v>
      </c>
      <c r="CB30" t="s">
        <v>444</v>
      </c>
      <c r="CC30" t="s">
        <v>444</v>
      </c>
      <c r="CD30" t="s">
        <v>444</v>
      </c>
      <c r="CE30" t="s">
        <v>444</v>
      </c>
      <c r="CF30" t="s">
        <v>444</v>
      </c>
      <c r="CG30" t="s">
        <v>444</v>
      </c>
      <c r="CH30" t="s">
        <v>444</v>
      </c>
      <c r="CI30" t="s">
        <v>444</v>
      </c>
      <c r="CJ30" t="s">
        <v>444</v>
      </c>
      <c r="CK30" t="s">
        <v>444</v>
      </c>
      <c r="CL30" t="s">
        <v>444</v>
      </c>
      <c r="CM30" t="s">
        <v>444</v>
      </c>
      <c r="CN30" t="s">
        <v>444</v>
      </c>
      <c r="CO30" t="s">
        <v>444</v>
      </c>
      <c r="CP30" t="s">
        <v>444</v>
      </c>
      <c r="CQ30" t="s">
        <v>444</v>
      </c>
      <c r="CR30" t="s">
        <v>444</v>
      </c>
      <c r="CS30" t="s">
        <v>444</v>
      </c>
      <c r="CT30" t="s">
        <v>444</v>
      </c>
      <c r="CU30" t="s">
        <v>444</v>
      </c>
      <c r="CV30" t="s">
        <v>444</v>
      </c>
      <c r="CW30" t="s">
        <v>444</v>
      </c>
      <c r="CX30" t="s">
        <v>444</v>
      </c>
      <c r="CY30" t="s">
        <v>444</v>
      </c>
      <c r="CZ30" t="s">
        <v>444</v>
      </c>
      <c r="DA30" t="s">
        <v>444</v>
      </c>
      <c r="DB30" t="s">
        <v>444</v>
      </c>
      <c r="DC30" t="s">
        <v>444</v>
      </c>
      <c r="DD30" t="s">
        <v>444</v>
      </c>
      <c r="DE30" t="s">
        <v>444</v>
      </c>
      <c r="DF30" t="s">
        <v>444</v>
      </c>
      <c r="DG30" t="s">
        <v>444</v>
      </c>
      <c r="DH30" t="s">
        <v>444</v>
      </c>
      <c r="DI30" t="s">
        <v>444</v>
      </c>
      <c r="DJ30" t="b" cm="1">
        <f t="array" ref="DJ30">_xlfn.IFNA(MATCH($A$2,_xlfn.NUMBERVALUE(Table_Query_from_MF_DSNP4[[#This Row],[CL_TRAN_CODE_1]:[CL_TRAN_CODE_54]]),0),0)&gt;=1</f>
        <v>1</v>
      </c>
      <c r="DK30" t="b">
        <f>OR(Table_Query_from_MF_DSNP4[[#This Row],[Pair1]:[Pair53]])</f>
        <v>0</v>
      </c>
      <c r="DL30" t="str">
        <f>_xlfn.IFNA(MATCH(TRUE,Table_Query_from_MF_DSNP4[[#This Row],[Pair1]:[Pair53]],0),"none")</f>
        <v>none</v>
      </c>
      <c r="DM30"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30"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30"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30"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30"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30"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30"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30"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30"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30"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30"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30"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30"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30"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30"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30"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30"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30"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30"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30"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30"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30"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30"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30"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30"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30"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30"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30"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30"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30"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30"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30"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30"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30"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30"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30"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30"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30"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30"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30"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30"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30"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30"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30"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30"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30"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30"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30"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30"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30"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30"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30"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30"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31" spans="1:169" x14ac:dyDescent="0.25">
      <c r="A31" s="5" t="b">
        <f>OR(,Table_Query_from_MF_DSNP4[[#This Row],[Desired TC included in list?]],Table_Query_from_MF_DSNP4[[#This Row],[Desired TC included in range?]])</f>
        <v>1</v>
      </c>
      <c r="B31" t="s">
        <v>893</v>
      </c>
      <c r="C31" t="s">
        <v>894</v>
      </c>
      <c r="D31" t="s">
        <v>8</v>
      </c>
      <c r="E31" t="s">
        <v>15</v>
      </c>
      <c r="F31" t="s">
        <v>154</v>
      </c>
      <c r="G31" t="s">
        <v>740</v>
      </c>
      <c r="H31" t="s">
        <v>895</v>
      </c>
      <c r="I31" t="s">
        <v>741</v>
      </c>
      <c r="J31" t="s">
        <v>896</v>
      </c>
      <c r="K31" t="s">
        <v>741</v>
      </c>
      <c r="L31" t="s">
        <v>897</v>
      </c>
      <c r="M31" t="s">
        <v>741</v>
      </c>
      <c r="N31" t="s">
        <v>898</v>
      </c>
      <c r="O31" t="s">
        <v>741</v>
      </c>
      <c r="P31" t="s">
        <v>764</v>
      </c>
      <c r="Q31" t="s">
        <v>740</v>
      </c>
      <c r="R31" t="s">
        <v>899</v>
      </c>
      <c r="S31" t="s">
        <v>741</v>
      </c>
      <c r="T31" t="s">
        <v>900</v>
      </c>
      <c r="U31" t="s">
        <v>741</v>
      </c>
      <c r="V31" t="s">
        <v>873</v>
      </c>
      <c r="W31" t="s">
        <v>740</v>
      </c>
      <c r="X31" t="s">
        <v>901</v>
      </c>
      <c r="Y31" t="s">
        <v>741</v>
      </c>
      <c r="Z31" t="s">
        <v>902</v>
      </c>
      <c r="AA31" t="s">
        <v>740</v>
      </c>
      <c r="AB31" t="s">
        <v>903</v>
      </c>
      <c r="AC31" t="s">
        <v>444</v>
      </c>
      <c r="AD31" t="s">
        <v>444</v>
      </c>
      <c r="AE31" t="s">
        <v>444</v>
      </c>
      <c r="AF31" t="s">
        <v>444</v>
      </c>
      <c r="AG31" t="s">
        <v>444</v>
      </c>
      <c r="AH31" t="s">
        <v>444</v>
      </c>
      <c r="AI31" t="s">
        <v>444</v>
      </c>
      <c r="AJ31" t="s">
        <v>444</v>
      </c>
      <c r="AK31" t="s">
        <v>444</v>
      </c>
      <c r="AL31" t="s">
        <v>444</v>
      </c>
      <c r="AM31" t="s">
        <v>444</v>
      </c>
      <c r="AN31" t="s">
        <v>444</v>
      </c>
      <c r="AO31" t="s">
        <v>444</v>
      </c>
      <c r="AP31" t="s">
        <v>444</v>
      </c>
      <c r="AQ31" t="s">
        <v>444</v>
      </c>
      <c r="AR31" t="s">
        <v>444</v>
      </c>
      <c r="AS31" t="s">
        <v>444</v>
      </c>
      <c r="AT31" t="s">
        <v>444</v>
      </c>
      <c r="AU31" t="s">
        <v>444</v>
      </c>
      <c r="AV31" t="s">
        <v>444</v>
      </c>
      <c r="AW31" t="s">
        <v>444</v>
      </c>
      <c r="AX31" t="s">
        <v>444</v>
      </c>
      <c r="AY31" t="s">
        <v>444</v>
      </c>
      <c r="AZ31" t="s">
        <v>444</v>
      </c>
      <c r="BA31" t="s">
        <v>444</v>
      </c>
      <c r="BB31" t="s">
        <v>444</v>
      </c>
      <c r="BC31" t="s">
        <v>444</v>
      </c>
      <c r="BD31" t="s">
        <v>444</v>
      </c>
      <c r="BE31" t="s">
        <v>444</v>
      </c>
      <c r="BF31" t="s">
        <v>444</v>
      </c>
      <c r="BG31" t="s">
        <v>444</v>
      </c>
      <c r="BH31" t="s">
        <v>444</v>
      </c>
      <c r="BI31" t="s">
        <v>444</v>
      </c>
      <c r="BJ31" t="s">
        <v>444</v>
      </c>
      <c r="BK31" t="s">
        <v>444</v>
      </c>
      <c r="BL31" t="s">
        <v>444</v>
      </c>
      <c r="BM31" t="s">
        <v>444</v>
      </c>
      <c r="BN31" t="s">
        <v>444</v>
      </c>
      <c r="BO31" t="s">
        <v>444</v>
      </c>
      <c r="BP31" t="s">
        <v>444</v>
      </c>
      <c r="BQ31" t="s">
        <v>444</v>
      </c>
      <c r="BR31" t="s">
        <v>444</v>
      </c>
      <c r="BS31" t="s">
        <v>444</v>
      </c>
      <c r="BT31" t="s">
        <v>444</v>
      </c>
      <c r="BU31" t="s">
        <v>444</v>
      </c>
      <c r="BV31" t="s">
        <v>444</v>
      </c>
      <c r="BW31" t="s">
        <v>444</v>
      </c>
      <c r="BX31" t="s">
        <v>444</v>
      </c>
      <c r="BY31" t="s">
        <v>444</v>
      </c>
      <c r="BZ31" t="s">
        <v>444</v>
      </c>
      <c r="CA31" t="s">
        <v>444</v>
      </c>
      <c r="CB31" t="s">
        <v>444</v>
      </c>
      <c r="CC31" t="s">
        <v>444</v>
      </c>
      <c r="CD31" t="s">
        <v>444</v>
      </c>
      <c r="CE31" t="s">
        <v>444</v>
      </c>
      <c r="CF31" t="s">
        <v>444</v>
      </c>
      <c r="CG31" t="s">
        <v>444</v>
      </c>
      <c r="CH31" t="s">
        <v>444</v>
      </c>
      <c r="CI31" t="s">
        <v>444</v>
      </c>
      <c r="CJ31" t="s">
        <v>444</v>
      </c>
      <c r="CK31" t="s">
        <v>444</v>
      </c>
      <c r="CL31" t="s">
        <v>444</v>
      </c>
      <c r="CM31" t="s">
        <v>444</v>
      </c>
      <c r="CN31" t="s">
        <v>444</v>
      </c>
      <c r="CO31" t="s">
        <v>444</v>
      </c>
      <c r="CP31" t="s">
        <v>444</v>
      </c>
      <c r="CQ31" t="s">
        <v>444</v>
      </c>
      <c r="CR31" t="s">
        <v>444</v>
      </c>
      <c r="CS31" t="s">
        <v>444</v>
      </c>
      <c r="CT31" t="s">
        <v>444</v>
      </c>
      <c r="CU31" t="s">
        <v>444</v>
      </c>
      <c r="CV31" t="s">
        <v>444</v>
      </c>
      <c r="CW31" t="s">
        <v>444</v>
      </c>
      <c r="CX31" t="s">
        <v>444</v>
      </c>
      <c r="CY31" t="s">
        <v>444</v>
      </c>
      <c r="CZ31" t="s">
        <v>444</v>
      </c>
      <c r="DA31" t="s">
        <v>444</v>
      </c>
      <c r="DB31" t="s">
        <v>444</v>
      </c>
      <c r="DC31" t="s">
        <v>444</v>
      </c>
      <c r="DD31" t="s">
        <v>444</v>
      </c>
      <c r="DE31" t="s">
        <v>444</v>
      </c>
      <c r="DF31" t="s">
        <v>444</v>
      </c>
      <c r="DG31" t="s">
        <v>444</v>
      </c>
      <c r="DH31" t="s">
        <v>444</v>
      </c>
      <c r="DI31" t="s">
        <v>444</v>
      </c>
      <c r="DJ31" t="b" cm="1">
        <f t="array" ref="DJ31">_xlfn.IFNA(MATCH($A$2,_xlfn.NUMBERVALUE(Table_Query_from_MF_DSNP4[[#This Row],[CL_TRAN_CODE_1]:[CL_TRAN_CODE_54]]),0),0)&gt;=1</f>
        <v>1</v>
      </c>
      <c r="DK31" t="b">
        <f>OR(Table_Query_from_MF_DSNP4[[#This Row],[Pair1]:[Pair53]])</f>
        <v>0</v>
      </c>
      <c r="DL31" t="str">
        <f>_xlfn.IFNA(MATCH(TRUE,Table_Query_from_MF_DSNP4[[#This Row],[Pair1]:[Pair53]],0),"none")</f>
        <v>none</v>
      </c>
      <c r="DM31"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31"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31"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31"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31"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31"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31"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31"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31"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31"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31"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31"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31"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31"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31"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31"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31"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31"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31"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31"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31"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31"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31"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31"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31"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31"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31"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31"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31"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31"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31"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31"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31"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31"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31"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31"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31"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31"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31"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31"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31"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31"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31"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31"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31"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31"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31"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31"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31"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31"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31"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31"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31"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32" spans="1:169" x14ac:dyDescent="0.25">
      <c r="A32" s="5" t="b">
        <f>OR(,Table_Query_from_MF_DSNP4[[#This Row],[Desired TC included in list?]],Table_Query_from_MF_DSNP4[[#This Row],[Desired TC included in range?]])</f>
        <v>1</v>
      </c>
      <c r="B32" t="s">
        <v>904</v>
      </c>
      <c r="C32" t="s">
        <v>905</v>
      </c>
      <c r="D32" t="s">
        <v>8</v>
      </c>
      <c r="E32" t="s">
        <v>15</v>
      </c>
      <c r="F32" t="s">
        <v>748</v>
      </c>
      <c r="G32" t="s">
        <v>741</v>
      </c>
      <c r="H32" t="s">
        <v>776</v>
      </c>
      <c r="I32" t="s">
        <v>444</v>
      </c>
      <c r="J32" t="s">
        <v>444</v>
      </c>
      <c r="K32" t="s">
        <v>444</v>
      </c>
      <c r="L32" t="s">
        <v>444</v>
      </c>
      <c r="M32" t="s">
        <v>444</v>
      </c>
      <c r="N32" t="s">
        <v>444</v>
      </c>
      <c r="O32" t="s">
        <v>444</v>
      </c>
      <c r="P32" t="s">
        <v>444</v>
      </c>
      <c r="Q32" t="s">
        <v>444</v>
      </c>
      <c r="R32" t="s">
        <v>444</v>
      </c>
      <c r="S32" t="s">
        <v>444</v>
      </c>
      <c r="T32" t="s">
        <v>444</v>
      </c>
      <c r="U32" t="s">
        <v>444</v>
      </c>
      <c r="V32" t="s">
        <v>444</v>
      </c>
      <c r="W32" t="s">
        <v>444</v>
      </c>
      <c r="X32" t="s">
        <v>444</v>
      </c>
      <c r="Y32" t="s">
        <v>444</v>
      </c>
      <c r="Z32" t="s">
        <v>444</v>
      </c>
      <c r="AA32" t="s">
        <v>444</v>
      </c>
      <c r="AB32" t="s">
        <v>444</v>
      </c>
      <c r="AC32" t="s">
        <v>444</v>
      </c>
      <c r="AD32" t="s">
        <v>444</v>
      </c>
      <c r="AE32" t="s">
        <v>444</v>
      </c>
      <c r="AF32" t="s">
        <v>444</v>
      </c>
      <c r="AG32" t="s">
        <v>444</v>
      </c>
      <c r="AH32" t="s">
        <v>444</v>
      </c>
      <c r="AI32" t="s">
        <v>444</v>
      </c>
      <c r="AJ32" t="s">
        <v>444</v>
      </c>
      <c r="AK32" t="s">
        <v>444</v>
      </c>
      <c r="AL32" t="s">
        <v>444</v>
      </c>
      <c r="AM32" t="s">
        <v>444</v>
      </c>
      <c r="AN32" t="s">
        <v>444</v>
      </c>
      <c r="AO32" t="s">
        <v>444</v>
      </c>
      <c r="AP32" t="s">
        <v>444</v>
      </c>
      <c r="AQ32" t="s">
        <v>444</v>
      </c>
      <c r="AR32" t="s">
        <v>444</v>
      </c>
      <c r="AS32" t="s">
        <v>444</v>
      </c>
      <c r="AT32" t="s">
        <v>444</v>
      </c>
      <c r="AU32" t="s">
        <v>444</v>
      </c>
      <c r="AV32" t="s">
        <v>444</v>
      </c>
      <c r="AW32" t="s">
        <v>444</v>
      </c>
      <c r="AX32" t="s">
        <v>444</v>
      </c>
      <c r="AY32" t="s">
        <v>444</v>
      </c>
      <c r="AZ32" t="s">
        <v>444</v>
      </c>
      <c r="BA32" t="s">
        <v>444</v>
      </c>
      <c r="BB32" t="s">
        <v>444</v>
      </c>
      <c r="BC32" t="s">
        <v>444</v>
      </c>
      <c r="BD32" t="s">
        <v>444</v>
      </c>
      <c r="BE32" t="s">
        <v>444</v>
      </c>
      <c r="BF32" t="s">
        <v>444</v>
      </c>
      <c r="BG32" t="s">
        <v>444</v>
      </c>
      <c r="BH32" t="s">
        <v>444</v>
      </c>
      <c r="BI32" t="s">
        <v>444</v>
      </c>
      <c r="BJ32" t="s">
        <v>444</v>
      </c>
      <c r="BK32" t="s">
        <v>444</v>
      </c>
      <c r="BL32" t="s">
        <v>444</v>
      </c>
      <c r="BM32" t="s">
        <v>444</v>
      </c>
      <c r="BN32" t="s">
        <v>444</v>
      </c>
      <c r="BO32" t="s">
        <v>444</v>
      </c>
      <c r="BP32" t="s">
        <v>444</v>
      </c>
      <c r="BQ32" t="s">
        <v>444</v>
      </c>
      <c r="BR32" t="s">
        <v>444</v>
      </c>
      <c r="BS32" t="s">
        <v>444</v>
      </c>
      <c r="BT32" t="s">
        <v>444</v>
      </c>
      <c r="BU32" t="s">
        <v>444</v>
      </c>
      <c r="BV32" t="s">
        <v>444</v>
      </c>
      <c r="BW32" t="s">
        <v>444</v>
      </c>
      <c r="BX32" t="s">
        <v>444</v>
      </c>
      <c r="BY32" t="s">
        <v>444</v>
      </c>
      <c r="BZ32" t="s">
        <v>444</v>
      </c>
      <c r="CA32" t="s">
        <v>444</v>
      </c>
      <c r="CB32" t="s">
        <v>444</v>
      </c>
      <c r="CC32" t="s">
        <v>444</v>
      </c>
      <c r="CD32" t="s">
        <v>444</v>
      </c>
      <c r="CE32" t="s">
        <v>444</v>
      </c>
      <c r="CF32" t="s">
        <v>444</v>
      </c>
      <c r="CG32" t="s">
        <v>444</v>
      </c>
      <c r="CH32" t="s">
        <v>444</v>
      </c>
      <c r="CI32" t="s">
        <v>444</v>
      </c>
      <c r="CJ32" t="s">
        <v>444</v>
      </c>
      <c r="CK32" t="s">
        <v>444</v>
      </c>
      <c r="CL32" t="s">
        <v>444</v>
      </c>
      <c r="CM32" t="s">
        <v>444</v>
      </c>
      <c r="CN32" t="s">
        <v>444</v>
      </c>
      <c r="CO32" t="s">
        <v>444</v>
      </c>
      <c r="CP32" t="s">
        <v>444</v>
      </c>
      <c r="CQ32" t="s">
        <v>444</v>
      </c>
      <c r="CR32" t="s">
        <v>444</v>
      </c>
      <c r="CS32" t="s">
        <v>444</v>
      </c>
      <c r="CT32" t="s">
        <v>444</v>
      </c>
      <c r="CU32" t="s">
        <v>444</v>
      </c>
      <c r="CV32" t="s">
        <v>444</v>
      </c>
      <c r="CW32" t="s">
        <v>444</v>
      </c>
      <c r="CX32" t="s">
        <v>444</v>
      </c>
      <c r="CY32" t="s">
        <v>444</v>
      </c>
      <c r="CZ32" t="s">
        <v>444</v>
      </c>
      <c r="DA32" t="s">
        <v>444</v>
      </c>
      <c r="DB32" t="s">
        <v>444</v>
      </c>
      <c r="DC32" t="s">
        <v>444</v>
      </c>
      <c r="DD32" t="s">
        <v>444</v>
      </c>
      <c r="DE32" t="s">
        <v>444</v>
      </c>
      <c r="DF32" t="s">
        <v>444</v>
      </c>
      <c r="DG32" t="s">
        <v>444</v>
      </c>
      <c r="DH32" t="s">
        <v>444</v>
      </c>
      <c r="DI32" t="s">
        <v>444</v>
      </c>
      <c r="DJ32" t="b" cm="1">
        <f t="array" ref="DJ32">_xlfn.IFNA(MATCH($A$2,_xlfn.NUMBERVALUE(Table_Query_from_MF_DSNP4[[#This Row],[CL_TRAN_CODE_1]:[CL_TRAN_CODE_54]]),0),0)&gt;=1</f>
        <v>1</v>
      </c>
      <c r="DK32" t="b">
        <f>OR(Table_Query_from_MF_DSNP4[[#This Row],[Pair1]:[Pair53]])</f>
        <v>0</v>
      </c>
      <c r="DL32" t="str">
        <f>_xlfn.IFNA(MATCH(TRUE,Table_Query_from_MF_DSNP4[[#This Row],[Pair1]:[Pair53]],0),"none")</f>
        <v>none</v>
      </c>
      <c r="DM32"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32"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32"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32"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32"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32"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32"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32"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32"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32"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32"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32"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32"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32"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32"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32"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32"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32"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32"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32"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32"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32"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32"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32"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32"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32"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32"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32"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32"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32"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32"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32"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32"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32"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32"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32"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32"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32"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32"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32"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32"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32"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32"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32"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32"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32"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32"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32"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32"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32"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32"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32"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32"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33" spans="1:169" x14ac:dyDescent="0.25">
      <c r="A33" s="5" t="b">
        <f>OR(,Table_Query_from_MF_DSNP4[[#This Row],[Desired TC included in list?]],Table_Query_from_MF_DSNP4[[#This Row],[Desired TC included in range?]])</f>
        <v>1</v>
      </c>
      <c r="B33" t="s">
        <v>906</v>
      </c>
      <c r="C33" t="s">
        <v>907</v>
      </c>
      <c r="D33" t="s">
        <v>8</v>
      </c>
      <c r="E33" t="s">
        <v>15</v>
      </c>
      <c r="F33" t="s">
        <v>331</v>
      </c>
      <c r="G33" t="s">
        <v>740</v>
      </c>
      <c r="H33" t="s">
        <v>889</v>
      </c>
      <c r="I33" t="s">
        <v>444</v>
      </c>
      <c r="J33" t="s">
        <v>444</v>
      </c>
      <c r="K33" t="s">
        <v>444</v>
      </c>
      <c r="L33" t="s">
        <v>444</v>
      </c>
      <c r="M33" t="s">
        <v>444</v>
      </c>
      <c r="N33" t="s">
        <v>444</v>
      </c>
      <c r="O33" t="s">
        <v>444</v>
      </c>
      <c r="P33" t="s">
        <v>444</v>
      </c>
      <c r="Q33" t="s">
        <v>444</v>
      </c>
      <c r="R33" t="s">
        <v>444</v>
      </c>
      <c r="S33" t="s">
        <v>444</v>
      </c>
      <c r="T33" t="s">
        <v>444</v>
      </c>
      <c r="U33" t="s">
        <v>444</v>
      </c>
      <c r="V33" t="s">
        <v>444</v>
      </c>
      <c r="W33" t="s">
        <v>444</v>
      </c>
      <c r="X33" t="s">
        <v>444</v>
      </c>
      <c r="Y33" t="s">
        <v>444</v>
      </c>
      <c r="Z33" t="s">
        <v>444</v>
      </c>
      <c r="AA33" t="s">
        <v>444</v>
      </c>
      <c r="AB33" t="s">
        <v>444</v>
      </c>
      <c r="AC33" t="s">
        <v>444</v>
      </c>
      <c r="AD33" t="s">
        <v>444</v>
      </c>
      <c r="AE33" t="s">
        <v>444</v>
      </c>
      <c r="AF33" t="s">
        <v>444</v>
      </c>
      <c r="AG33" t="s">
        <v>444</v>
      </c>
      <c r="AH33" t="s">
        <v>444</v>
      </c>
      <c r="AI33" t="s">
        <v>444</v>
      </c>
      <c r="AJ33" t="s">
        <v>444</v>
      </c>
      <c r="AK33" t="s">
        <v>444</v>
      </c>
      <c r="AL33" t="s">
        <v>444</v>
      </c>
      <c r="AM33" t="s">
        <v>444</v>
      </c>
      <c r="AN33" t="s">
        <v>444</v>
      </c>
      <c r="AO33" t="s">
        <v>444</v>
      </c>
      <c r="AP33" t="s">
        <v>444</v>
      </c>
      <c r="AQ33" t="s">
        <v>444</v>
      </c>
      <c r="AR33" t="s">
        <v>444</v>
      </c>
      <c r="AS33" t="s">
        <v>444</v>
      </c>
      <c r="AT33" t="s">
        <v>444</v>
      </c>
      <c r="AU33" t="s">
        <v>444</v>
      </c>
      <c r="AV33" t="s">
        <v>444</v>
      </c>
      <c r="AW33" t="s">
        <v>444</v>
      </c>
      <c r="AX33" t="s">
        <v>444</v>
      </c>
      <c r="AY33" t="s">
        <v>444</v>
      </c>
      <c r="AZ33" t="s">
        <v>444</v>
      </c>
      <c r="BA33" t="s">
        <v>444</v>
      </c>
      <c r="BB33" t="s">
        <v>444</v>
      </c>
      <c r="BC33" t="s">
        <v>444</v>
      </c>
      <c r="BD33" t="s">
        <v>444</v>
      </c>
      <c r="BE33" t="s">
        <v>444</v>
      </c>
      <c r="BF33" t="s">
        <v>444</v>
      </c>
      <c r="BG33" t="s">
        <v>444</v>
      </c>
      <c r="BH33" t="s">
        <v>444</v>
      </c>
      <c r="BI33" t="s">
        <v>444</v>
      </c>
      <c r="BJ33" t="s">
        <v>444</v>
      </c>
      <c r="BK33" t="s">
        <v>444</v>
      </c>
      <c r="BL33" t="s">
        <v>444</v>
      </c>
      <c r="BM33" t="s">
        <v>444</v>
      </c>
      <c r="BN33" t="s">
        <v>444</v>
      </c>
      <c r="BO33" t="s">
        <v>444</v>
      </c>
      <c r="BP33" t="s">
        <v>444</v>
      </c>
      <c r="BQ33" t="s">
        <v>444</v>
      </c>
      <c r="BR33" t="s">
        <v>444</v>
      </c>
      <c r="BS33" t="s">
        <v>444</v>
      </c>
      <c r="BT33" t="s">
        <v>444</v>
      </c>
      <c r="BU33" t="s">
        <v>444</v>
      </c>
      <c r="BV33" t="s">
        <v>444</v>
      </c>
      <c r="BW33" t="s">
        <v>444</v>
      </c>
      <c r="BX33" t="s">
        <v>444</v>
      </c>
      <c r="BY33" t="s">
        <v>444</v>
      </c>
      <c r="BZ33" t="s">
        <v>444</v>
      </c>
      <c r="CA33" t="s">
        <v>444</v>
      </c>
      <c r="CB33" t="s">
        <v>444</v>
      </c>
      <c r="CC33" t="s">
        <v>444</v>
      </c>
      <c r="CD33" t="s">
        <v>444</v>
      </c>
      <c r="CE33" t="s">
        <v>444</v>
      </c>
      <c r="CF33" t="s">
        <v>444</v>
      </c>
      <c r="CG33" t="s">
        <v>444</v>
      </c>
      <c r="CH33" t="s">
        <v>444</v>
      </c>
      <c r="CI33" t="s">
        <v>444</v>
      </c>
      <c r="CJ33" t="s">
        <v>444</v>
      </c>
      <c r="CK33" t="s">
        <v>444</v>
      </c>
      <c r="CL33" t="s">
        <v>444</v>
      </c>
      <c r="CM33" t="s">
        <v>444</v>
      </c>
      <c r="CN33" t="s">
        <v>444</v>
      </c>
      <c r="CO33" t="s">
        <v>444</v>
      </c>
      <c r="CP33" t="s">
        <v>444</v>
      </c>
      <c r="CQ33" t="s">
        <v>444</v>
      </c>
      <c r="CR33" t="s">
        <v>444</v>
      </c>
      <c r="CS33" t="s">
        <v>444</v>
      </c>
      <c r="CT33" t="s">
        <v>444</v>
      </c>
      <c r="CU33" t="s">
        <v>444</v>
      </c>
      <c r="CV33" t="s">
        <v>444</v>
      </c>
      <c r="CW33" t="s">
        <v>444</v>
      </c>
      <c r="CX33" t="s">
        <v>444</v>
      </c>
      <c r="CY33" t="s">
        <v>444</v>
      </c>
      <c r="CZ33" t="s">
        <v>444</v>
      </c>
      <c r="DA33" t="s">
        <v>444</v>
      </c>
      <c r="DB33" t="s">
        <v>444</v>
      </c>
      <c r="DC33" t="s">
        <v>444</v>
      </c>
      <c r="DD33" t="s">
        <v>444</v>
      </c>
      <c r="DE33" t="s">
        <v>444</v>
      </c>
      <c r="DF33" t="s">
        <v>444</v>
      </c>
      <c r="DG33" t="s">
        <v>444</v>
      </c>
      <c r="DH33" t="s">
        <v>444</v>
      </c>
      <c r="DI33" t="s">
        <v>444</v>
      </c>
      <c r="DJ33" t="b" cm="1">
        <f t="array" ref="DJ33">_xlfn.IFNA(MATCH($A$2,_xlfn.NUMBERVALUE(Table_Query_from_MF_DSNP4[[#This Row],[CL_TRAN_CODE_1]:[CL_TRAN_CODE_54]]),0),0)&gt;=1</f>
        <v>1</v>
      </c>
      <c r="DK33" t="b">
        <f>OR(Table_Query_from_MF_DSNP4[[#This Row],[Pair1]:[Pair53]])</f>
        <v>0</v>
      </c>
      <c r="DL33" t="str">
        <f>_xlfn.IFNA(MATCH(TRUE,Table_Query_from_MF_DSNP4[[#This Row],[Pair1]:[Pair53]],0),"none")</f>
        <v>none</v>
      </c>
      <c r="DM33"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33"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33"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33"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33"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33"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33"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33"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33"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33"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33"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33"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33"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33"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33"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33"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33"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33"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33"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33"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33"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33"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33"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33"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33"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33"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33"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33"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33"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33"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33"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33"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33"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33"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33"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33"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33"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33"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33"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33"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33"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33"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33"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33"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33"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33"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33"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33"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33"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33"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33"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33"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33"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34" spans="1:169" x14ac:dyDescent="0.25">
      <c r="A34" s="5" t="b">
        <f>OR(,Table_Query_from_MF_DSNP4[[#This Row],[Desired TC included in list?]],Table_Query_from_MF_DSNP4[[#This Row],[Desired TC included in range?]])</f>
        <v>1</v>
      </c>
      <c r="B34" t="s">
        <v>908</v>
      </c>
      <c r="C34" t="s">
        <v>909</v>
      </c>
      <c r="D34" t="s">
        <v>8</v>
      </c>
      <c r="E34" t="s">
        <v>15</v>
      </c>
      <c r="F34" t="s">
        <v>869</v>
      </c>
      <c r="G34" t="s">
        <v>740</v>
      </c>
      <c r="H34" t="s">
        <v>910</v>
      </c>
      <c r="I34" t="s">
        <v>741</v>
      </c>
      <c r="J34" t="s">
        <v>870</v>
      </c>
      <c r="K34" t="s">
        <v>444</v>
      </c>
      <c r="L34" t="s">
        <v>444</v>
      </c>
      <c r="M34" t="s">
        <v>444</v>
      </c>
      <c r="N34" t="s">
        <v>444</v>
      </c>
      <c r="O34" t="s">
        <v>444</v>
      </c>
      <c r="P34" t="s">
        <v>444</v>
      </c>
      <c r="Q34" t="s">
        <v>444</v>
      </c>
      <c r="R34" t="s">
        <v>444</v>
      </c>
      <c r="S34" t="s">
        <v>444</v>
      </c>
      <c r="T34" t="s">
        <v>444</v>
      </c>
      <c r="U34" t="s">
        <v>444</v>
      </c>
      <c r="V34" t="s">
        <v>444</v>
      </c>
      <c r="W34" t="s">
        <v>444</v>
      </c>
      <c r="X34" t="s">
        <v>444</v>
      </c>
      <c r="Y34" t="s">
        <v>444</v>
      </c>
      <c r="Z34" t="s">
        <v>444</v>
      </c>
      <c r="AA34" t="s">
        <v>444</v>
      </c>
      <c r="AB34" t="s">
        <v>444</v>
      </c>
      <c r="AC34" t="s">
        <v>444</v>
      </c>
      <c r="AD34" t="s">
        <v>444</v>
      </c>
      <c r="AE34" t="s">
        <v>444</v>
      </c>
      <c r="AF34" t="s">
        <v>444</v>
      </c>
      <c r="AG34" t="s">
        <v>444</v>
      </c>
      <c r="AH34" t="s">
        <v>444</v>
      </c>
      <c r="AI34" t="s">
        <v>444</v>
      </c>
      <c r="AJ34" t="s">
        <v>444</v>
      </c>
      <c r="AK34" t="s">
        <v>444</v>
      </c>
      <c r="AL34" t="s">
        <v>444</v>
      </c>
      <c r="AM34" t="s">
        <v>444</v>
      </c>
      <c r="AN34" t="s">
        <v>444</v>
      </c>
      <c r="AO34" t="s">
        <v>444</v>
      </c>
      <c r="AP34" t="s">
        <v>444</v>
      </c>
      <c r="AQ34" t="s">
        <v>444</v>
      </c>
      <c r="AR34" t="s">
        <v>444</v>
      </c>
      <c r="AS34" t="s">
        <v>444</v>
      </c>
      <c r="AT34" t="s">
        <v>444</v>
      </c>
      <c r="AU34" t="s">
        <v>444</v>
      </c>
      <c r="AV34" t="s">
        <v>444</v>
      </c>
      <c r="AW34" t="s">
        <v>444</v>
      </c>
      <c r="AX34" t="s">
        <v>444</v>
      </c>
      <c r="AY34" t="s">
        <v>444</v>
      </c>
      <c r="AZ34" t="s">
        <v>444</v>
      </c>
      <c r="BA34" t="s">
        <v>444</v>
      </c>
      <c r="BB34" t="s">
        <v>444</v>
      </c>
      <c r="BC34" t="s">
        <v>444</v>
      </c>
      <c r="BD34" t="s">
        <v>444</v>
      </c>
      <c r="BE34" t="s">
        <v>444</v>
      </c>
      <c r="BF34" t="s">
        <v>444</v>
      </c>
      <c r="BG34" t="s">
        <v>444</v>
      </c>
      <c r="BH34" t="s">
        <v>444</v>
      </c>
      <c r="BI34" t="s">
        <v>444</v>
      </c>
      <c r="BJ34" t="s">
        <v>444</v>
      </c>
      <c r="BK34" t="s">
        <v>444</v>
      </c>
      <c r="BL34" t="s">
        <v>444</v>
      </c>
      <c r="BM34" t="s">
        <v>444</v>
      </c>
      <c r="BN34" t="s">
        <v>444</v>
      </c>
      <c r="BO34" t="s">
        <v>444</v>
      </c>
      <c r="BP34" t="s">
        <v>444</v>
      </c>
      <c r="BQ34" t="s">
        <v>444</v>
      </c>
      <c r="BR34" t="s">
        <v>444</v>
      </c>
      <c r="BS34" t="s">
        <v>444</v>
      </c>
      <c r="BT34" t="s">
        <v>444</v>
      </c>
      <c r="BU34" t="s">
        <v>444</v>
      </c>
      <c r="BV34" t="s">
        <v>444</v>
      </c>
      <c r="BW34" t="s">
        <v>444</v>
      </c>
      <c r="BX34" t="s">
        <v>444</v>
      </c>
      <c r="BY34" t="s">
        <v>444</v>
      </c>
      <c r="BZ34" t="s">
        <v>444</v>
      </c>
      <c r="CA34" t="s">
        <v>444</v>
      </c>
      <c r="CB34" t="s">
        <v>444</v>
      </c>
      <c r="CC34" t="s">
        <v>444</v>
      </c>
      <c r="CD34" t="s">
        <v>444</v>
      </c>
      <c r="CE34" t="s">
        <v>444</v>
      </c>
      <c r="CF34" t="s">
        <v>444</v>
      </c>
      <c r="CG34" t="s">
        <v>444</v>
      </c>
      <c r="CH34" t="s">
        <v>444</v>
      </c>
      <c r="CI34" t="s">
        <v>444</v>
      </c>
      <c r="CJ34" t="s">
        <v>444</v>
      </c>
      <c r="CK34" t="s">
        <v>444</v>
      </c>
      <c r="CL34" t="s">
        <v>444</v>
      </c>
      <c r="CM34" t="s">
        <v>444</v>
      </c>
      <c r="CN34" t="s">
        <v>444</v>
      </c>
      <c r="CO34" t="s">
        <v>444</v>
      </c>
      <c r="CP34" t="s">
        <v>444</v>
      </c>
      <c r="CQ34" t="s">
        <v>444</v>
      </c>
      <c r="CR34" t="s">
        <v>444</v>
      </c>
      <c r="CS34" t="s">
        <v>444</v>
      </c>
      <c r="CT34" t="s">
        <v>444</v>
      </c>
      <c r="CU34" t="s">
        <v>444</v>
      </c>
      <c r="CV34" t="s">
        <v>444</v>
      </c>
      <c r="CW34" t="s">
        <v>444</v>
      </c>
      <c r="CX34" t="s">
        <v>444</v>
      </c>
      <c r="CY34" t="s">
        <v>444</v>
      </c>
      <c r="CZ34" t="s">
        <v>444</v>
      </c>
      <c r="DA34" t="s">
        <v>444</v>
      </c>
      <c r="DB34" t="s">
        <v>444</v>
      </c>
      <c r="DC34" t="s">
        <v>444</v>
      </c>
      <c r="DD34" t="s">
        <v>444</v>
      </c>
      <c r="DE34" t="s">
        <v>444</v>
      </c>
      <c r="DF34" t="s">
        <v>444</v>
      </c>
      <c r="DG34" t="s">
        <v>444</v>
      </c>
      <c r="DH34" t="s">
        <v>444</v>
      </c>
      <c r="DI34" t="s">
        <v>444</v>
      </c>
      <c r="DJ34" t="b" cm="1">
        <f t="array" ref="DJ34">_xlfn.IFNA(MATCH($A$2,_xlfn.NUMBERVALUE(Table_Query_from_MF_DSNP4[[#This Row],[CL_TRAN_CODE_1]:[CL_TRAN_CODE_54]]),0),0)&gt;=1</f>
        <v>1</v>
      </c>
      <c r="DK34" t="b">
        <f>OR(Table_Query_from_MF_DSNP4[[#This Row],[Pair1]:[Pair53]])</f>
        <v>0</v>
      </c>
      <c r="DL34" t="str">
        <f>_xlfn.IFNA(MATCH(TRUE,Table_Query_from_MF_DSNP4[[#This Row],[Pair1]:[Pair53]],0),"none")</f>
        <v>none</v>
      </c>
      <c r="DM34"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34"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34"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34"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34"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34"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34"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34"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34"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34"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34"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34"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34"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34"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34"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34"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34"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34"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34"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34"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34"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34"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34"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34"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34"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34"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34"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34"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34"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34"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34"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34"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34"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34"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34"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34"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34"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34"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34"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34"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34"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34"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34"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34"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34"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34"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34"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34"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34"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34"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34"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34"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34"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35" spans="1:169" x14ac:dyDescent="0.25">
      <c r="A35" s="5" t="b">
        <f>OR(,Table_Query_from_MF_DSNP4[[#This Row],[Desired TC included in list?]],Table_Query_from_MF_DSNP4[[#This Row],[Desired TC included in range?]])</f>
        <v>1</v>
      </c>
      <c r="B35" t="s">
        <v>914</v>
      </c>
      <c r="C35" t="s">
        <v>915</v>
      </c>
      <c r="D35" t="s">
        <v>8</v>
      </c>
      <c r="E35" t="s">
        <v>15</v>
      </c>
      <c r="F35" t="s">
        <v>916</v>
      </c>
      <c r="G35" t="s">
        <v>741</v>
      </c>
      <c r="H35" t="s">
        <v>796</v>
      </c>
      <c r="I35" t="s">
        <v>741</v>
      </c>
      <c r="J35" t="s">
        <v>917</v>
      </c>
      <c r="K35" t="s">
        <v>444</v>
      </c>
      <c r="L35" t="s">
        <v>444</v>
      </c>
      <c r="M35" t="s">
        <v>444</v>
      </c>
      <c r="N35" t="s">
        <v>444</v>
      </c>
      <c r="O35" t="s">
        <v>444</v>
      </c>
      <c r="P35" t="s">
        <v>444</v>
      </c>
      <c r="Q35" t="s">
        <v>444</v>
      </c>
      <c r="R35" t="s">
        <v>444</v>
      </c>
      <c r="S35" t="s">
        <v>444</v>
      </c>
      <c r="T35" t="s">
        <v>444</v>
      </c>
      <c r="U35" t="s">
        <v>444</v>
      </c>
      <c r="V35" t="s">
        <v>444</v>
      </c>
      <c r="W35" t="s">
        <v>444</v>
      </c>
      <c r="X35" t="s">
        <v>444</v>
      </c>
      <c r="Y35" t="s">
        <v>444</v>
      </c>
      <c r="Z35" t="s">
        <v>444</v>
      </c>
      <c r="AA35" t="s">
        <v>444</v>
      </c>
      <c r="AB35" t="s">
        <v>444</v>
      </c>
      <c r="AC35" t="s">
        <v>444</v>
      </c>
      <c r="AD35" t="s">
        <v>444</v>
      </c>
      <c r="AE35" t="s">
        <v>444</v>
      </c>
      <c r="AF35" t="s">
        <v>444</v>
      </c>
      <c r="AG35" t="s">
        <v>444</v>
      </c>
      <c r="AH35" t="s">
        <v>444</v>
      </c>
      <c r="AI35" t="s">
        <v>444</v>
      </c>
      <c r="AJ35" t="s">
        <v>444</v>
      </c>
      <c r="AK35" t="s">
        <v>444</v>
      </c>
      <c r="AL35" t="s">
        <v>444</v>
      </c>
      <c r="AM35" t="s">
        <v>444</v>
      </c>
      <c r="AN35" t="s">
        <v>444</v>
      </c>
      <c r="AO35" t="s">
        <v>444</v>
      </c>
      <c r="AP35" t="s">
        <v>444</v>
      </c>
      <c r="AQ35" t="s">
        <v>444</v>
      </c>
      <c r="AR35" t="s">
        <v>444</v>
      </c>
      <c r="AS35" t="s">
        <v>444</v>
      </c>
      <c r="AT35" t="s">
        <v>444</v>
      </c>
      <c r="AU35" t="s">
        <v>444</v>
      </c>
      <c r="AV35" t="s">
        <v>444</v>
      </c>
      <c r="AW35" t="s">
        <v>444</v>
      </c>
      <c r="AX35" t="s">
        <v>444</v>
      </c>
      <c r="AY35" t="s">
        <v>444</v>
      </c>
      <c r="AZ35" t="s">
        <v>444</v>
      </c>
      <c r="BA35" t="s">
        <v>444</v>
      </c>
      <c r="BB35" t="s">
        <v>444</v>
      </c>
      <c r="BC35" t="s">
        <v>444</v>
      </c>
      <c r="BD35" t="s">
        <v>444</v>
      </c>
      <c r="BE35" t="s">
        <v>444</v>
      </c>
      <c r="BF35" t="s">
        <v>444</v>
      </c>
      <c r="BG35" t="s">
        <v>444</v>
      </c>
      <c r="BH35" t="s">
        <v>444</v>
      </c>
      <c r="BI35" t="s">
        <v>444</v>
      </c>
      <c r="BJ35" t="s">
        <v>444</v>
      </c>
      <c r="BK35" t="s">
        <v>444</v>
      </c>
      <c r="BL35" t="s">
        <v>444</v>
      </c>
      <c r="BM35" t="s">
        <v>444</v>
      </c>
      <c r="BN35" t="s">
        <v>444</v>
      </c>
      <c r="BO35" t="s">
        <v>444</v>
      </c>
      <c r="BP35" t="s">
        <v>444</v>
      </c>
      <c r="BQ35" t="s">
        <v>444</v>
      </c>
      <c r="BR35" t="s">
        <v>444</v>
      </c>
      <c r="BS35" t="s">
        <v>444</v>
      </c>
      <c r="BT35" t="s">
        <v>444</v>
      </c>
      <c r="BU35" t="s">
        <v>444</v>
      </c>
      <c r="BV35" t="s">
        <v>444</v>
      </c>
      <c r="BW35" t="s">
        <v>444</v>
      </c>
      <c r="BX35" t="s">
        <v>444</v>
      </c>
      <c r="BY35" t="s">
        <v>444</v>
      </c>
      <c r="BZ35" t="s">
        <v>444</v>
      </c>
      <c r="CA35" t="s">
        <v>444</v>
      </c>
      <c r="CB35" t="s">
        <v>444</v>
      </c>
      <c r="CC35" t="s">
        <v>444</v>
      </c>
      <c r="CD35" t="s">
        <v>444</v>
      </c>
      <c r="CE35" t="s">
        <v>444</v>
      </c>
      <c r="CF35" t="s">
        <v>444</v>
      </c>
      <c r="CG35" t="s">
        <v>444</v>
      </c>
      <c r="CH35" t="s">
        <v>444</v>
      </c>
      <c r="CI35" t="s">
        <v>444</v>
      </c>
      <c r="CJ35" t="s">
        <v>444</v>
      </c>
      <c r="CK35" t="s">
        <v>444</v>
      </c>
      <c r="CL35" t="s">
        <v>444</v>
      </c>
      <c r="CM35" t="s">
        <v>444</v>
      </c>
      <c r="CN35" t="s">
        <v>444</v>
      </c>
      <c r="CO35" t="s">
        <v>444</v>
      </c>
      <c r="CP35" t="s">
        <v>444</v>
      </c>
      <c r="CQ35" t="s">
        <v>444</v>
      </c>
      <c r="CR35" t="s">
        <v>444</v>
      </c>
      <c r="CS35" t="s">
        <v>444</v>
      </c>
      <c r="CT35" t="s">
        <v>444</v>
      </c>
      <c r="CU35" t="s">
        <v>444</v>
      </c>
      <c r="CV35" t="s">
        <v>444</v>
      </c>
      <c r="CW35" t="s">
        <v>444</v>
      </c>
      <c r="CX35" t="s">
        <v>444</v>
      </c>
      <c r="CY35" t="s">
        <v>444</v>
      </c>
      <c r="CZ35" t="s">
        <v>444</v>
      </c>
      <c r="DA35" t="s">
        <v>444</v>
      </c>
      <c r="DB35" t="s">
        <v>444</v>
      </c>
      <c r="DC35" t="s">
        <v>444</v>
      </c>
      <c r="DD35" t="s">
        <v>444</v>
      </c>
      <c r="DE35" t="s">
        <v>444</v>
      </c>
      <c r="DF35" t="s">
        <v>444</v>
      </c>
      <c r="DG35" t="s">
        <v>444</v>
      </c>
      <c r="DH35" t="s">
        <v>444</v>
      </c>
      <c r="DI35" t="s">
        <v>444</v>
      </c>
      <c r="DJ35" t="b" cm="1">
        <f t="array" ref="DJ35">_xlfn.IFNA(MATCH($A$2,_xlfn.NUMBERVALUE(Table_Query_from_MF_DSNP4[[#This Row],[CL_TRAN_CODE_1]:[CL_TRAN_CODE_54]]),0),0)&gt;=1</f>
        <v>1</v>
      </c>
      <c r="DK35" t="b">
        <f>OR(Table_Query_from_MF_DSNP4[[#This Row],[Pair1]:[Pair53]])</f>
        <v>0</v>
      </c>
      <c r="DL35" t="str">
        <f>_xlfn.IFNA(MATCH(TRUE,Table_Query_from_MF_DSNP4[[#This Row],[Pair1]:[Pair53]],0),"none")</f>
        <v>none</v>
      </c>
      <c r="DM35"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35"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35"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35"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35"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35"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35"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35"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35"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35"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35"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35"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35"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35"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35"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35"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35"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35"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35"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35"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35"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35"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35"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35"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35"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35"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35"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35"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35"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35"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35"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35"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35"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35"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35"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35"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35"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35"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35"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35"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35"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35"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35"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35"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35"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35"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35"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35"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35"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35"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35"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35"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35"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36" spans="1:169" x14ac:dyDescent="0.25">
      <c r="A36" s="5" t="b">
        <f>OR(,Table_Query_from_MF_DSNP4[[#This Row],[Desired TC included in list?]],Table_Query_from_MF_DSNP4[[#This Row],[Desired TC included in range?]])</f>
        <v>1</v>
      </c>
      <c r="B36" t="s">
        <v>918</v>
      </c>
      <c r="C36" t="s">
        <v>919</v>
      </c>
      <c r="D36" t="s">
        <v>8</v>
      </c>
      <c r="E36" t="s">
        <v>15</v>
      </c>
      <c r="F36" t="s">
        <v>804</v>
      </c>
      <c r="G36" t="s">
        <v>741</v>
      </c>
      <c r="H36" t="s">
        <v>920</v>
      </c>
      <c r="I36" t="s">
        <v>741</v>
      </c>
      <c r="J36" t="s">
        <v>921</v>
      </c>
      <c r="K36" t="s">
        <v>444</v>
      </c>
      <c r="L36" t="s">
        <v>444</v>
      </c>
      <c r="M36" t="s">
        <v>444</v>
      </c>
      <c r="N36" t="s">
        <v>444</v>
      </c>
      <c r="O36" t="s">
        <v>444</v>
      </c>
      <c r="P36" t="s">
        <v>444</v>
      </c>
      <c r="Q36" t="s">
        <v>444</v>
      </c>
      <c r="R36" t="s">
        <v>444</v>
      </c>
      <c r="S36" t="s">
        <v>444</v>
      </c>
      <c r="T36" t="s">
        <v>444</v>
      </c>
      <c r="U36" t="s">
        <v>444</v>
      </c>
      <c r="V36" t="s">
        <v>444</v>
      </c>
      <c r="W36" t="s">
        <v>444</v>
      </c>
      <c r="X36" t="s">
        <v>444</v>
      </c>
      <c r="Y36" t="s">
        <v>444</v>
      </c>
      <c r="Z36" t="s">
        <v>444</v>
      </c>
      <c r="AA36" t="s">
        <v>444</v>
      </c>
      <c r="AB36" t="s">
        <v>444</v>
      </c>
      <c r="AC36" t="s">
        <v>444</v>
      </c>
      <c r="AD36" t="s">
        <v>444</v>
      </c>
      <c r="AE36" t="s">
        <v>444</v>
      </c>
      <c r="AF36" t="s">
        <v>444</v>
      </c>
      <c r="AG36" t="s">
        <v>444</v>
      </c>
      <c r="AH36" t="s">
        <v>444</v>
      </c>
      <c r="AI36" t="s">
        <v>444</v>
      </c>
      <c r="AJ36" t="s">
        <v>444</v>
      </c>
      <c r="AK36" t="s">
        <v>444</v>
      </c>
      <c r="AL36" t="s">
        <v>444</v>
      </c>
      <c r="AM36" t="s">
        <v>444</v>
      </c>
      <c r="AN36" t="s">
        <v>444</v>
      </c>
      <c r="AO36" t="s">
        <v>444</v>
      </c>
      <c r="AP36" t="s">
        <v>444</v>
      </c>
      <c r="AQ36" t="s">
        <v>444</v>
      </c>
      <c r="AR36" t="s">
        <v>444</v>
      </c>
      <c r="AS36" t="s">
        <v>444</v>
      </c>
      <c r="AT36" t="s">
        <v>444</v>
      </c>
      <c r="AU36" t="s">
        <v>444</v>
      </c>
      <c r="AV36" t="s">
        <v>444</v>
      </c>
      <c r="AW36" t="s">
        <v>444</v>
      </c>
      <c r="AX36" t="s">
        <v>444</v>
      </c>
      <c r="AY36" t="s">
        <v>444</v>
      </c>
      <c r="AZ36" t="s">
        <v>444</v>
      </c>
      <c r="BA36" t="s">
        <v>444</v>
      </c>
      <c r="BB36" t="s">
        <v>444</v>
      </c>
      <c r="BC36" t="s">
        <v>444</v>
      </c>
      <c r="BD36" t="s">
        <v>444</v>
      </c>
      <c r="BE36" t="s">
        <v>444</v>
      </c>
      <c r="BF36" t="s">
        <v>444</v>
      </c>
      <c r="BG36" t="s">
        <v>444</v>
      </c>
      <c r="BH36" t="s">
        <v>444</v>
      </c>
      <c r="BI36" t="s">
        <v>444</v>
      </c>
      <c r="BJ36" t="s">
        <v>444</v>
      </c>
      <c r="BK36" t="s">
        <v>444</v>
      </c>
      <c r="BL36" t="s">
        <v>444</v>
      </c>
      <c r="BM36" t="s">
        <v>444</v>
      </c>
      <c r="BN36" t="s">
        <v>444</v>
      </c>
      <c r="BO36" t="s">
        <v>444</v>
      </c>
      <c r="BP36" t="s">
        <v>444</v>
      </c>
      <c r="BQ36" t="s">
        <v>444</v>
      </c>
      <c r="BR36" t="s">
        <v>444</v>
      </c>
      <c r="BS36" t="s">
        <v>444</v>
      </c>
      <c r="BT36" t="s">
        <v>444</v>
      </c>
      <c r="BU36" t="s">
        <v>444</v>
      </c>
      <c r="BV36" t="s">
        <v>444</v>
      </c>
      <c r="BW36" t="s">
        <v>444</v>
      </c>
      <c r="BX36" t="s">
        <v>444</v>
      </c>
      <c r="BY36" t="s">
        <v>444</v>
      </c>
      <c r="BZ36" t="s">
        <v>444</v>
      </c>
      <c r="CA36" t="s">
        <v>444</v>
      </c>
      <c r="CB36" t="s">
        <v>444</v>
      </c>
      <c r="CC36" t="s">
        <v>444</v>
      </c>
      <c r="CD36" t="s">
        <v>444</v>
      </c>
      <c r="CE36" t="s">
        <v>444</v>
      </c>
      <c r="CF36" t="s">
        <v>444</v>
      </c>
      <c r="CG36" t="s">
        <v>444</v>
      </c>
      <c r="CH36" t="s">
        <v>444</v>
      </c>
      <c r="CI36" t="s">
        <v>444</v>
      </c>
      <c r="CJ36" t="s">
        <v>444</v>
      </c>
      <c r="CK36" t="s">
        <v>444</v>
      </c>
      <c r="CL36" t="s">
        <v>444</v>
      </c>
      <c r="CM36" t="s">
        <v>444</v>
      </c>
      <c r="CN36" t="s">
        <v>444</v>
      </c>
      <c r="CO36" t="s">
        <v>444</v>
      </c>
      <c r="CP36" t="s">
        <v>444</v>
      </c>
      <c r="CQ36" t="s">
        <v>444</v>
      </c>
      <c r="CR36" t="s">
        <v>444</v>
      </c>
      <c r="CS36" t="s">
        <v>444</v>
      </c>
      <c r="CT36" t="s">
        <v>444</v>
      </c>
      <c r="CU36" t="s">
        <v>444</v>
      </c>
      <c r="CV36" t="s">
        <v>444</v>
      </c>
      <c r="CW36" t="s">
        <v>444</v>
      </c>
      <c r="CX36" t="s">
        <v>444</v>
      </c>
      <c r="CY36" t="s">
        <v>444</v>
      </c>
      <c r="CZ36" t="s">
        <v>444</v>
      </c>
      <c r="DA36" t="s">
        <v>444</v>
      </c>
      <c r="DB36" t="s">
        <v>444</v>
      </c>
      <c r="DC36" t="s">
        <v>444</v>
      </c>
      <c r="DD36" t="s">
        <v>444</v>
      </c>
      <c r="DE36" t="s">
        <v>444</v>
      </c>
      <c r="DF36" t="s">
        <v>444</v>
      </c>
      <c r="DG36" t="s">
        <v>444</v>
      </c>
      <c r="DH36" t="s">
        <v>444</v>
      </c>
      <c r="DI36" t="s">
        <v>444</v>
      </c>
      <c r="DJ36" t="b" cm="1">
        <f t="array" ref="DJ36">_xlfn.IFNA(MATCH($A$2,_xlfn.NUMBERVALUE(Table_Query_from_MF_DSNP4[[#This Row],[CL_TRAN_CODE_1]:[CL_TRAN_CODE_54]]),0),0)&gt;=1</f>
        <v>1</v>
      </c>
      <c r="DK36" t="b">
        <f>OR(Table_Query_from_MF_DSNP4[[#This Row],[Pair1]:[Pair53]])</f>
        <v>0</v>
      </c>
      <c r="DL36" t="str">
        <f>_xlfn.IFNA(MATCH(TRUE,Table_Query_from_MF_DSNP4[[#This Row],[Pair1]:[Pair53]],0),"none")</f>
        <v>none</v>
      </c>
      <c r="DM36"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36"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36"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36"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36"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36"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36"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36"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36"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36"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36"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36"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36"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36"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36"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36"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36"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36"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36"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36"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36"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36"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36"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36"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36"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36"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36"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36"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36"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36"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36"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36"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36"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36"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36"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36"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36"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36"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36"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36"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36"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36"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36"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36"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36"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36"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36"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36"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36"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36"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36"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36"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36"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37" spans="1:169" x14ac:dyDescent="0.25">
      <c r="A37" s="5" t="b">
        <f>OR(,Table_Query_from_MF_DSNP4[[#This Row],[Desired TC included in list?]],Table_Query_from_MF_DSNP4[[#This Row],[Desired TC included in range?]])</f>
        <v>1</v>
      </c>
      <c r="B37" t="s">
        <v>922</v>
      </c>
      <c r="C37" t="s">
        <v>923</v>
      </c>
      <c r="D37" t="s">
        <v>8</v>
      </c>
      <c r="E37" t="s">
        <v>15</v>
      </c>
      <c r="F37" t="s">
        <v>794</v>
      </c>
      <c r="G37" t="s">
        <v>444</v>
      </c>
      <c r="H37" t="s">
        <v>444</v>
      </c>
      <c r="I37" t="s">
        <v>444</v>
      </c>
      <c r="J37" t="s">
        <v>444</v>
      </c>
      <c r="K37" t="s">
        <v>444</v>
      </c>
      <c r="L37" t="s">
        <v>444</v>
      </c>
      <c r="M37" t="s">
        <v>444</v>
      </c>
      <c r="N37" t="s">
        <v>444</v>
      </c>
      <c r="O37" t="s">
        <v>444</v>
      </c>
      <c r="P37" t="s">
        <v>444</v>
      </c>
      <c r="Q37" t="s">
        <v>444</v>
      </c>
      <c r="R37" t="s">
        <v>444</v>
      </c>
      <c r="S37" t="s">
        <v>444</v>
      </c>
      <c r="T37" t="s">
        <v>444</v>
      </c>
      <c r="U37" t="s">
        <v>444</v>
      </c>
      <c r="V37" t="s">
        <v>444</v>
      </c>
      <c r="W37" t="s">
        <v>444</v>
      </c>
      <c r="X37" t="s">
        <v>444</v>
      </c>
      <c r="Y37" t="s">
        <v>444</v>
      </c>
      <c r="Z37" t="s">
        <v>444</v>
      </c>
      <c r="AA37" t="s">
        <v>444</v>
      </c>
      <c r="AB37" t="s">
        <v>444</v>
      </c>
      <c r="AC37" t="s">
        <v>444</v>
      </c>
      <c r="AD37" t="s">
        <v>444</v>
      </c>
      <c r="AE37" t="s">
        <v>444</v>
      </c>
      <c r="AF37" t="s">
        <v>444</v>
      </c>
      <c r="AG37" t="s">
        <v>444</v>
      </c>
      <c r="AH37" t="s">
        <v>444</v>
      </c>
      <c r="AI37" t="s">
        <v>444</v>
      </c>
      <c r="AJ37" t="s">
        <v>444</v>
      </c>
      <c r="AK37" t="s">
        <v>444</v>
      </c>
      <c r="AL37" t="s">
        <v>444</v>
      </c>
      <c r="AM37" t="s">
        <v>444</v>
      </c>
      <c r="AN37" t="s">
        <v>444</v>
      </c>
      <c r="AO37" t="s">
        <v>444</v>
      </c>
      <c r="AP37" t="s">
        <v>444</v>
      </c>
      <c r="AQ37" t="s">
        <v>444</v>
      </c>
      <c r="AR37" t="s">
        <v>444</v>
      </c>
      <c r="AS37" t="s">
        <v>444</v>
      </c>
      <c r="AT37" t="s">
        <v>444</v>
      </c>
      <c r="AU37" t="s">
        <v>444</v>
      </c>
      <c r="AV37" t="s">
        <v>444</v>
      </c>
      <c r="AW37" t="s">
        <v>444</v>
      </c>
      <c r="AX37" t="s">
        <v>444</v>
      </c>
      <c r="AY37" t="s">
        <v>444</v>
      </c>
      <c r="AZ37" t="s">
        <v>444</v>
      </c>
      <c r="BA37" t="s">
        <v>444</v>
      </c>
      <c r="BB37" t="s">
        <v>444</v>
      </c>
      <c r="BC37" t="s">
        <v>444</v>
      </c>
      <c r="BD37" t="s">
        <v>444</v>
      </c>
      <c r="BE37" t="s">
        <v>444</v>
      </c>
      <c r="BF37" t="s">
        <v>444</v>
      </c>
      <c r="BG37" t="s">
        <v>444</v>
      </c>
      <c r="BH37" t="s">
        <v>444</v>
      </c>
      <c r="BI37" t="s">
        <v>444</v>
      </c>
      <c r="BJ37" t="s">
        <v>444</v>
      </c>
      <c r="BK37" t="s">
        <v>444</v>
      </c>
      <c r="BL37" t="s">
        <v>444</v>
      </c>
      <c r="BM37" t="s">
        <v>444</v>
      </c>
      <c r="BN37" t="s">
        <v>444</v>
      </c>
      <c r="BO37" t="s">
        <v>444</v>
      </c>
      <c r="BP37" t="s">
        <v>444</v>
      </c>
      <c r="BQ37" t="s">
        <v>444</v>
      </c>
      <c r="BR37" t="s">
        <v>444</v>
      </c>
      <c r="BS37" t="s">
        <v>444</v>
      </c>
      <c r="BT37" t="s">
        <v>444</v>
      </c>
      <c r="BU37" t="s">
        <v>444</v>
      </c>
      <c r="BV37" t="s">
        <v>444</v>
      </c>
      <c r="BW37" t="s">
        <v>444</v>
      </c>
      <c r="BX37" t="s">
        <v>444</v>
      </c>
      <c r="BY37" t="s">
        <v>444</v>
      </c>
      <c r="BZ37" t="s">
        <v>444</v>
      </c>
      <c r="CA37" t="s">
        <v>444</v>
      </c>
      <c r="CB37" t="s">
        <v>444</v>
      </c>
      <c r="CC37" t="s">
        <v>444</v>
      </c>
      <c r="CD37" t="s">
        <v>444</v>
      </c>
      <c r="CE37" t="s">
        <v>444</v>
      </c>
      <c r="CF37" t="s">
        <v>444</v>
      </c>
      <c r="CG37" t="s">
        <v>444</v>
      </c>
      <c r="CH37" t="s">
        <v>444</v>
      </c>
      <c r="CI37" t="s">
        <v>444</v>
      </c>
      <c r="CJ37" t="s">
        <v>444</v>
      </c>
      <c r="CK37" t="s">
        <v>444</v>
      </c>
      <c r="CL37" t="s">
        <v>444</v>
      </c>
      <c r="CM37" t="s">
        <v>444</v>
      </c>
      <c r="CN37" t="s">
        <v>444</v>
      </c>
      <c r="CO37" t="s">
        <v>444</v>
      </c>
      <c r="CP37" t="s">
        <v>444</v>
      </c>
      <c r="CQ37" t="s">
        <v>444</v>
      </c>
      <c r="CR37" t="s">
        <v>444</v>
      </c>
      <c r="CS37" t="s">
        <v>444</v>
      </c>
      <c r="CT37" t="s">
        <v>444</v>
      </c>
      <c r="CU37" t="s">
        <v>444</v>
      </c>
      <c r="CV37" t="s">
        <v>444</v>
      </c>
      <c r="CW37" t="s">
        <v>444</v>
      </c>
      <c r="CX37" t="s">
        <v>444</v>
      </c>
      <c r="CY37" t="s">
        <v>444</v>
      </c>
      <c r="CZ37" t="s">
        <v>444</v>
      </c>
      <c r="DA37" t="s">
        <v>444</v>
      </c>
      <c r="DB37" t="s">
        <v>444</v>
      </c>
      <c r="DC37" t="s">
        <v>444</v>
      </c>
      <c r="DD37" t="s">
        <v>444</v>
      </c>
      <c r="DE37" t="s">
        <v>444</v>
      </c>
      <c r="DF37" t="s">
        <v>444</v>
      </c>
      <c r="DG37" t="s">
        <v>444</v>
      </c>
      <c r="DH37" t="s">
        <v>444</v>
      </c>
      <c r="DI37" t="s">
        <v>444</v>
      </c>
      <c r="DJ37" t="b" cm="1">
        <f t="array" ref="DJ37">_xlfn.IFNA(MATCH($A$2,_xlfn.NUMBERVALUE(Table_Query_from_MF_DSNP4[[#This Row],[CL_TRAN_CODE_1]:[CL_TRAN_CODE_54]]),0),0)&gt;=1</f>
        <v>1</v>
      </c>
      <c r="DK37" t="b">
        <f>OR(Table_Query_from_MF_DSNP4[[#This Row],[Pair1]:[Pair53]])</f>
        <v>0</v>
      </c>
      <c r="DL37" t="str">
        <f>_xlfn.IFNA(MATCH(TRUE,Table_Query_from_MF_DSNP4[[#This Row],[Pair1]:[Pair53]],0),"none")</f>
        <v>none</v>
      </c>
      <c r="DM37"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37"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37"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37"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37"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37"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37"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37"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37"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37"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37"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37"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37"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37"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37"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37"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37"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37"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37"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37"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37"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37"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37"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37"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37"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37"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37"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37"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37"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37"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37"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37"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37"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37"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37"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37"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37"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37"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37"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37"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37"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37"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37"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37"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37"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37"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37"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37"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37"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37"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37"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37"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37"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38" spans="1:169" x14ac:dyDescent="0.25">
      <c r="A38" s="5" t="b">
        <f>OR(,Table_Query_from_MF_DSNP4[[#This Row],[Desired TC included in list?]],Table_Query_from_MF_DSNP4[[#This Row],[Desired TC included in range?]])</f>
        <v>1</v>
      </c>
      <c r="B38" t="s">
        <v>924</v>
      </c>
      <c r="C38" t="s">
        <v>925</v>
      </c>
      <c r="D38" t="s">
        <v>8</v>
      </c>
      <c r="E38" t="s">
        <v>15</v>
      </c>
      <c r="F38" t="s">
        <v>797</v>
      </c>
      <c r="G38" t="s">
        <v>740</v>
      </c>
      <c r="H38" t="s">
        <v>798</v>
      </c>
      <c r="I38" t="s">
        <v>444</v>
      </c>
      <c r="J38" t="s">
        <v>444</v>
      </c>
      <c r="K38" t="s">
        <v>444</v>
      </c>
      <c r="L38" t="s">
        <v>444</v>
      </c>
      <c r="M38" t="s">
        <v>444</v>
      </c>
      <c r="N38" t="s">
        <v>444</v>
      </c>
      <c r="O38" t="s">
        <v>444</v>
      </c>
      <c r="P38" t="s">
        <v>444</v>
      </c>
      <c r="Q38" t="s">
        <v>444</v>
      </c>
      <c r="R38" t="s">
        <v>444</v>
      </c>
      <c r="S38" t="s">
        <v>444</v>
      </c>
      <c r="T38" t="s">
        <v>444</v>
      </c>
      <c r="U38" t="s">
        <v>444</v>
      </c>
      <c r="V38" t="s">
        <v>444</v>
      </c>
      <c r="W38" t="s">
        <v>444</v>
      </c>
      <c r="X38" t="s">
        <v>444</v>
      </c>
      <c r="Y38" t="s">
        <v>444</v>
      </c>
      <c r="Z38" t="s">
        <v>444</v>
      </c>
      <c r="AA38" t="s">
        <v>444</v>
      </c>
      <c r="AB38" t="s">
        <v>444</v>
      </c>
      <c r="AC38" t="s">
        <v>444</v>
      </c>
      <c r="AD38" t="s">
        <v>444</v>
      </c>
      <c r="AE38" t="s">
        <v>444</v>
      </c>
      <c r="AF38" t="s">
        <v>444</v>
      </c>
      <c r="AG38" t="s">
        <v>444</v>
      </c>
      <c r="AH38" t="s">
        <v>444</v>
      </c>
      <c r="AI38" t="s">
        <v>444</v>
      </c>
      <c r="AJ38" t="s">
        <v>444</v>
      </c>
      <c r="AK38" t="s">
        <v>444</v>
      </c>
      <c r="AL38" t="s">
        <v>444</v>
      </c>
      <c r="AM38" t="s">
        <v>444</v>
      </c>
      <c r="AN38" t="s">
        <v>444</v>
      </c>
      <c r="AO38" t="s">
        <v>444</v>
      </c>
      <c r="AP38" t="s">
        <v>444</v>
      </c>
      <c r="AQ38" t="s">
        <v>444</v>
      </c>
      <c r="AR38" t="s">
        <v>444</v>
      </c>
      <c r="AS38" t="s">
        <v>444</v>
      </c>
      <c r="AT38" t="s">
        <v>444</v>
      </c>
      <c r="AU38" t="s">
        <v>444</v>
      </c>
      <c r="AV38" t="s">
        <v>444</v>
      </c>
      <c r="AW38" t="s">
        <v>444</v>
      </c>
      <c r="AX38" t="s">
        <v>444</v>
      </c>
      <c r="AY38" t="s">
        <v>444</v>
      </c>
      <c r="AZ38" t="s">
        <v>444</v>
      </c>
      <c r="BA38" t="s">
        <v>444</v>
      </c>
      <c r="BB38" t="s">
        <v>444</v>
      </c>
      <c r="BC38" t="s">
        <v>444</v>
      </c>
      <c r="BD38" t="s">
        <v>444</v>
      </c>
      <c r="BE38" t="s">
        <v>444</v>
      </c>
      <c r="BF38" t="s">
        <v>444</v>
      </c>
      <c r="BG38" t="s">
        <v>444</v>
      </c>
      <c r="BH38" t="s">
        <v>444</v>
      </c>
      <c r="BI38" t="s">
        <v>444</v>
      </c>
      <c r="BJ38" t="s">
        <v>444</v>
      </c>
      <c r="BK38" t="s">
        <v>444</v>
      </c>
      <c r="BL38" t="s">
        <v>444</v>
      </c>
      <c r="BM38" t="s">
        <v>444</v>
      </c>
      <c r="BN38" t="s">
        <v>444</v>
      </c>
      <c r="BO38" t="s">
        <v>444</v>
      </c>
      <c r="BP38" t="s">
        <v>444</v>
      </c>
      <c r="BQ38" t="s">
        <v>444</v>
      </c>
      <c r="BR38" t="s">
        <v>444</v>
      </c>
      <c r="BS38" t="s">
        <v>444</v>
      </c>
      <c r="BT38" t="s">
        <v>444</v>
      </c>
      <c r="BU38" t="s">
        <v>444</v>
      </c>
      <c r="BV38" t="s">
        <v>444</v>
      </c>
      <c r="BW38" t="s">
        <v>444</v>
      </c>
      <c r="BX38" t="s">
        <v>444</v>
      </c>
      <c r="BY38" t="s">
        <v>444</v>
      </c>
      <c r="BZ38" t="s">
        <v>444</v>
      </c>
      <c r="CA38" t="s">
        <v>444</v>
      </c>
      <c r="CB38" t="s">
        <v>444</v>
      </c>
      <c r="CC38" t="s">
        <v>444</v>
      </c>
      <c r="CD38" t="s">
        <v>444</v>
      </c>
      <c r="CE38" t="s">
        <v>444</v>
      </c>
      <c r="CF38" t="s">
        <v>444</v>
      </c>
      <c r="CG38" t="s">
        <v>444</v>
      </c>
      <c r="CH38" t="s">
        <v>444</v>
      </c>
      <c r="CI38" t="s">
        <v>444</v>
      </c>
      <c r="CJ38" t="s">
        <v>444</v>
      </c>
      <c r="CK38" t="s">
        <v>444</v>
      </c>
      <c r="CL38" t="s">
        <v>444</v>
      </c>
      <c r="CM38" t="s">
        <v>444</v>
      </c>
      <c r="CN38" t="s">
        <v>444</v>
      </c>
      <c r="CO38" t="s">
        <v>444</v>
      </c>
      <c r="CP38" t="s">
        <v>444</v>
      </c>
      <c r="CQ38" t="s">
        <v>444</v>
      </c>
      <c r="CR38" t="s">
        <v>444</v>
      </c>
      <c r="CS38" t="s">
        <v>444</v>
      </c>
      <c r="CT38" t="s">
        <v>444</v>
      </c>
      <c r="CU38" t="s">
        <v>444</v>
      </c>
      <c r="CV38" t="s">
        <v>444</v>
      </c>
      <c r="CW38" t="s">
        <v>444</v>
      </c>
      <c r="CX38" t="s">
        <v>444</v>
      </c>
      <c r="CY38" t="s">
        <v>444</v>
      </c>
      <c r="CZ38" t="s">
        <v>444</v>
      </c>
      <c r="DA38" t="s">
        <v>444</v>
      </c>
      <c r="DB38" t="s">
        <v>444</v>
      </c>
      <c r="DC38" t="s">
        <v>444</v>
      </c>
      <c r="DD38" t="s">
        <v>444</v>
      </c>
      <c r="DE38" t="s">
        <v>444</v>
      </c>
      <c r="DF38" t="s">
        <v>444</v>
      </c>
      <c r="DG38" t="s">
        <v>444</v>
      </c>
      <c r="DH38" t="s">
        <v>444</v>
      </c>
      <c r="DI38" t="s">
        <v>444</v>
      </c>
      <c r="DJ38" t="b" cm="1">
        <f t="array" ref="DJ38">_xlfn.IFNA(MATCH($A$2,_xlfn.NUMBERVALUE(Table_Query_from_MF_DSNP4[[#This Row],[CL_TRAN_CODE_1]:[CL_TRAN_CODE_54]]),0),0)&gt;=1</f>
        <v>1</v>
      </c>
      <c r="DK38" t="b">
        <f>OR(Table_Query_from_MF_DSNP4[[#This Row],[Pair1]:[Pair53]])</f>
        <v>0</v>
      </c>
      <c r="DL38" t="str">
        <f>_xlfn.IFNA(MATCH(TRUE,Table_Query_from_MF_DSNP4[[#This Row],[Pair1]:[Pair53]],0),"none")</f>
        <v>none</v>
      </c>
      <c r="DM38"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38"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38"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38"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38"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38"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38"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38"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38"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38"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38"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38"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38"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38"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38"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38"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38"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38"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38"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38"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38"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38"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38"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38"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38"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38"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38"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38"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38"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38"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38"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38"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38"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38"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38"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38"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38"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38"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38"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38"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38"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38"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38"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38"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38"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38"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38"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38"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38"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38"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38"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38"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38"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39" spans="1:169" x14ac:dyDescent="0.25">
      <c r="A39" s="5" t="b">
        <f>OR(,Table_Query_from_MF_DSNP4[[#This Row],[Desired TC included in list?]],Table_Query_from_MF_DSNP4[[#This Row],[Desired TC included in range?]])</f>
        <v>1</v>
      </c>
      <c r="B39" t="s">
        <v>926</v>
      </c>
      <c r="C39" t="s">
        <v>927</v>
      </c>
      <c r="D39" t="s">
        <v>8</v>
      </c>
      <c r="E39" t="s">
        <v>15</v>
      </c>
      <c r="F39" t="s">
        <v>739</v>
      </c>
      <c r="G39" t="s">
        <v>740</v>
      </c>
      <c r="H39" t="s">
        <v>757</v>
      </c>
      <c r="I39" t="s">
        <v>444</v>
      </c>
      <c r="J39" t="s">
        <v>444</v>
      </c>
      <c r="K39" t="s">
        <v>444</v>
      </c>
      <c r="L39" t="s">
        <v>444</v>
      </c>
      <c r="M39" t="s">
        <v>444</v>
      </c>
      <c r="N39" t="s">
        <v>444</v>
      </c>
      <c r="O39" t="s">
        <v>444</v>
      </c>
      <c r="P39" t="s">
        <v>444</v>
      </c>
      <c r="Q39" t="s">
        <v>444</v>
      </c>
      <c r="R39" t="s">
        <v>444</v>
      </c>
      <c r="S39" t="s">
        <v>444</v>
      </c>
      <c r="T39" t="s">
        <v>444</v>
      </c>
      <c r="U39" t="s">
        <v>444</v>
      </c>
      <c r="V39" t="s">
        <v>444</v>
      </c>
      <c r="W39" t="s">
        <v>444</v>
      </c>
      <c r="X39" t="s">
        <v>444</v>
      </c>
      <c r="Y39" t="s">
        <v>444</v>
      </c>
      <c r="Z39" t="s">
        <v>444</v>
      </c>
      <c r="AA39" t="s">
        <v>444</v>
      </c>
      <c r="AB39" t="s">
        <v>444</v>
      </c>
      <c r="AC39" t="s">
        <v>444</v>
      </c>
      <c r="AD39" t="s">
        <v>444</v>
      </c>
      <c r="AE39" t="s">
        <v>444</v>
      </c>
      <c r="AF39" t="s">
        <v>444</v>
      </c>
      <c r="AG39" t="s">
        <v>444</v>
      </c>
      <c r="AH39" t="s">
        <v>444</v>
      </c>
      <c r="AI39" t="s">
        <v>444</v>
      </c>
      <c r="AJ39" t="s">
        <v>444</v>
      </c>
      <c r="AK39" t="s">
        <v>444</v>
      </c>
      <c r="AL39" t="s">
        <v>444</v>
      </c>
      <c r="AM39" t="s">
        <v>444</v>
      </c>
      <c r="AN39" t="s">
        <v>444</v>
      </c>
      <c r="AO39" t="s">
        <v>444</v>
      </c>
      <c r="AP39" t="s">
        <v>444</v>
      </c>
      <c r="AQ39" t="s">
        <v>444</v>
      </c>
      <c r="AR39" t="s">
        <v>444</v>
      </c>
      <c r="AS39" t="s">
        <v>444</v>
      </c>
      <c r="AT39" t="s">
        <v>444</v>
      </c>
      <c r="AU39" t="s">
        <v>444</v>
      </c>
      <c r="AV39" t="s">
        <v>444</v>
      </c>
      <c r="AW39" t="s">
        <v>444</v>
      </c>
      <c r="AX39" t="s">
        <v>444</v>
      </c>
      <c r="AY39" t="s">
        <v>444</v>
      </c>
      <c r="AZ39" t="s">
        <v>444</v>
      </c>
      <c r="BA39" t="s">
        <v>444</v>
      </c>
      <c r="BB39" t="s">
        <v>444</v>
      </c>
      <c r="BC39" t="s">
        <v>444</v>
      </c>
      <c r="BD39" t="s">
        <v>444</v>
      </c>
      <c r="BE39" t="s">
        <v>444</v>
      </c>
      <c r="BF39" t="s">
        <v>444</v>
      </c>
      <c r="BG39" t="s">
        <v>444</v>
      </c>
      <c r="BH39" t="s">
        <v>444</v>
      </c>
      <c r="BI39" t="s">
        <v>444</v>
      </c>
      <c r="BJ39" t="s">
        <v>444</v>
      </c>
      <c r="BK39" t="s">
        <v>444</v>
      </c>
      <c r="BL39" t="s">
        <v>444</v>
      </c>
      <c r="BM39" t="s">
        <v>444</v>
      </c>
      <c r="BN39" t="s">
        <v>444</v>
      </c>
      <c r="BO39" t="s">
        <v>444</v>
      </c>
      <c r="BP39" t="s">
        <v>444</v>
      </c>
      <c r="BQ39" t="s">
        <v>444</v>
      </c>
      <c r="BR39" t="s">
        <v>444</v>
      </c>
      <c r="BS39" t="s">
        <v>444</v>
      </c>
      <c r="BT39" t="s">
        <v>444</v>
      </c>
      <c r="BU39" t="s">
        <v>444</v>
      </c>
      <c r="BV39" t="s">
        <v>444</v>
      </c>
      <c r="BW39" t="s">
        <v>444</v>
      </c>
      <c r="BX39" t="s">
        <v>444</v>
      </c>
      <c r="BY39" t="s">
        <v>444</v>
      </c>
      <c r="BZ39" t="s">
        <v>444</v>
      </c>
      <c r="CA39" t="s">
        <v>444</v>
      </c>
      <c r="CB39" t="s">
        <v>444</v>
      </c>
      <c r="CC39" t="s">
        <v>444</v>
      </c>
      <c r="CD39" t="s">
        <v>444</v>
      </c>
      <c r="CE39" t="s">
        <v>444</v>
      </c>
      <c r="CF39" t="s">
        <v>444</v>
      </c>
      <c r="CG39" t="s">
        <v>444</v>
      </c>
      <c r="CH39" t="s">
        <v>444</v>
      </c>
      <c r="CI39" t="s">
        <v>444</v>
      </c>
      <c r="CJ39" t="s">
        <v>444</v>
      </c>
      <c r="CK39" t="s">
        <v>444</v>
      </c>
      <c r="CL39" t="s">
        <v>444</v>
      </c>
      <c r="CM39" t="s">
        <v>444</v>
      </c>
      <c r="CN39" t="s">
        <v>444</v>
      </c>
      <c r="CO39" t="s">
        <v>444</v>
      </c>
      <c r="CP39" t="s">
        <v>444</v>
      </c>
      <c r="CQ39" t="s">
        <v>444</v>
      </c>
      <c r="CR39" t="s">
        <v>444</v>
      </c>
      <c r="CS39" t="s">
        <v>444</v>
      </c>
      <c r="CT39" t="s">
        <v>444</v>
      </c>
      <c r="CU39" t="s">
        <v>444</v>
      </c>
      <c r="CV39" t="s">
        <v>444</v>
      </c>
      <c r="CW39" t="s">
        <v>444</v>
      </c>
      <c r="CX39" t="s">
        <v>444</v>
      </c>
      <c r="CY39" t="s">
        <v>444</v>
      </c>
      <c r="CZ39" t="s">
        <v>444</v>
      </c>
      <c r="DA39" t="s">
        <v>444</v>
      </c>
      <c r="DB39" t="s">
        <v>444</v>
      </c>
      <c r="DC39" t="s">
        <v>444</v>
      </c>
      <c r="DD39" t="s">
        <v>444</v>
      </c>
      <c r="DE39" t="s">
        <v>444</v>
      </c>
      <c r="DF39" t="s">
        <v>444</v>
      </c>
      <c r="DG39" t="s">
        <v>444</v>
      </c>
      <c r="DH39" t="s">
        <v>444</v>
      </c>
      <c r="DI39" t="s">
        <v>444</v>
      </c>
      <c r="DJ39" t="b" cm="1">
        <f t="array" ref="DJ39">_xlfn.IFNA(MATCH($A$2,_xlfn.NUMBERVALUE(Table_Query_from_MF_DSNP4[[#This Row],[CL_TRAN_CODE_1]:[CL_TRAN_CODE_54]]),0),0)&gt;=1</f>
        <v>1</v>
      </c>
      <c r="DK39" t="b">
        <f>OR(Table_Query_from_MF_DSNP4[[#This Row],[Pair1]:[Pair53]])</f>
        <v>0</v>
      </c>
      <c r="DL39" t="str">
        <f>_xlfn.IFNA(MATCH(TRUE,Table_Query_from_MF_DSNP4[[#This Row],[Pair1]:[Pair53]],0),"none")</f>
        <v>none</v>
      </c>
      <c r="DM39"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39"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39"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39"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39"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39"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39"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39"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39"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39"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39"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39"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39"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39"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39"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39"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39"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39"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39"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39"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39"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39"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39"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39"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39"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39"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39"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39"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39"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39"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39"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39"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39"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39"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39"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39"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39"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39"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39"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39"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39"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39"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39"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39"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39"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39"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39"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39"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39"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39"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39"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39"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39"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40" spans="1:169" x14ac:dyDescent="0.25">
      <c r="A40" s="5" t="b">
        <f>OR(,Table_Query_from_MF_DSNP4[[#This Row],[Desired TC included in list?]],Table_Query_from_MF_DSNP4[[#This Row],[Desired TC included in range?]])</f>
        <v>1</v>
      </c>
      <c r="B40" t="s">
        <v>928</v>
      </c>
      <c r="C40" t="s">
        <v>929</v>
      </c>
      <c r="D40" t="s">
        <v>8</v>
      </c>
      <c r="E40" t="s">
        <v>15</v>
      </c>
      <c r="F40" t="s">
        <v>862</v>
      </c>
      <c r="G40" t="s">
        <v>740</v>
      </c>
      <c r="H40" t="s">
        <v>122</v>
      </c>
      <c r="I40" t="s">
        <v>444</v>
      </c>
      <c r="J40" t="s">
        <v>444</v>
      </c>
      <c r="K40" t="s">
        <v>444</v>
      </c>
      <c r="L40" t="s">
        <v>444</v>
      </c>
      <c r="M40" t="s">
        <v>444</v>
      </c>
      <c r="N40" t="s">
        <v>444</v>
      </c>
      <c r="O40" t="s">
        <v>444</v>
      </c>
      <c r="P40" t="s">
        <v>444</v>
      </c>
      <c r="Q40" t="s">
        <v>444</v>
      </c>
      <c r="R40" t="s">
        <v>444</v>
      </c>
      <c r="S40" t="s">
        <v>444</v>
      </c>
      <c r="T40" t="s">
        <v>444</v>
      </c>
      <c r="U40" t="s">
        <v>444</v>
      </c>
      <c r="V40" t="s">
        <v>444</v>
      </c>
      <c r="W40" t="s">
        <v>444</v>
      </c>
      <c r="X40" t="s">
        <v>444</v>
      </c>
      <c r="Y40" t="s">
        <v>444</v>
      </c>
      <c r="Z40" t="s">
        <v>444</v>
      </c>
      <c r="AA40" t="s">
        <v>444</v>
      </c>
      <c r="AB40" t="s">
        <v>444</v>
      </c>
      <c r="AC40" t="s">
        <v>444</v>
      </c>
      <c r="AD40" t="s">
        <v>444</v>
      </c>
      <c r="AE40" t="s">
        <v>444</v>
      </c>
      <c r="AF40" t="s">
        <v>444</v>
      </c>
      <c r="AG40" t="s">
        <v>444</v>
      </c>
      <c r="AH40" t="s">
        <v>444</v>
      </c>
      <c r="AI40" t="s">
        <v>444</v>
      </c>
      <c r="AJ40" t="s">
        <v>444</v>
      </c>
      <c r="AK40" t="s">
        <v>444</v>
      </c>
      <c r="AL40" t="s">
        <v>444</v>
      </c>
      <c r="AM40" t="s">
        <v>444</v>
      </c>
      <c r="AN40" t="s">
        <v>444</v>
      </c>
      <c r="AO40" t="s">
        <v>444</v>
      </c>
      <c r="AP40" t="s">
        <v>444</v>
      </c>
      <c r="AQ40" t="s">
        <v>444</v>
      </c>
      <c r="AR40" t="s">
        <v>444</v>
      </c>
      <c r="AS40" t="s">
        <v>444</v>
      </c>
      <c r="AT40" t="s">
        <v>444</v>
      </c>
      <c r="AU40" t="s">
        <v>444</v>
      </c>
      <c r="AV40" t="s">
        <v>444</v>
      </c>
      <c r="AW40" t="s">
        <v>444</v>
      </c>
      <c r="AX40" t="s">
        <v>444</v>
      </c>
      <c r="AY40" t="s">
        <v>444</v>
      </c>
      <c r="AZ40" t="s">
        <v>444</v>
      </c>
      <c r="BA40" t="s">
        <v>444</v>
      </c>
      <c r="BB40" t="s">
        <v>444</v>
      </c>
      <c r="BC40" t="s">
        <v>444</v>
      </c>
      <c r="BD40" t="s">
        <v>444</v>
      </c>
      <c r="BE40" t="s">
        <v>444</v>
      </c>
      <c r="BF40" t="s">
        <v>444</v>
      </c>
      <c r="BG40" t="s">
        <v>444</v>
      </c>
      <c r="BH40" t="s">
        <v>444</v>
      </c>
      <c r="BI40" t="s">
        <v>444</v>
      </c>
      <c r="BJ40" t="s">
        <v>444</v>
      </c>
      <c r="BK40" t="s">
        <v>444</v>
      </c>
      <c r="BL40" t="s">
        <v>444</v>
      </c>
      <c r="BM40" t="s">
        <v>444</v>
      </c>
      <c r="BN40" t="s">
        <v>444</v>
      </c>
      <c r="BO40" t="s">
        <v>444</v>
      </c>
      <c r="BP40" t="s">
        <v>444</v>
      </c>
      <c r="BQ40" t="s">
        <v>444</v>
      </c>
      <c r="BR40" t="s">
        <v>444</v>
      </c>
      <c r="BS40" t="s">
        <v>444</v>
      </c>
      <c r="BT40" t="s">
        <v>444</v>
      </c>
      <c r="BU40" t="s">
        <v>444</v>
      </c>
      <c r="BV40" t="s">
        <v>444</v>
      </c>
      <c r="BW40" t="s">
        <v>444</v>
      </c>
      <c r="BX40" t="s">
        <v>444</v>
      </c>
      <c r="BY40" t="s">
        <v>444</v>
      </c>
      <c r="BZ40" t="s">
        <v>444</v>
      </c>
      <c r="CA40" t="s">
        <v>444</v>
      </c>
      <c r="CB40" t="s">
        <v>444</v>
      </c>
      <c r="CC40" t="s">
        <v>444</v>
      </c>
      <c r="CD40" t="s">
        <v>444</v>
      </c>
      <c r="CE40" t="s">
        <v>444</v>
      </c>
      <c r="CF40" t="s">
        <v>444</v>
      </c>
      <c r="CG40" t="s">
        <v>444</v>
      </c>
      <c r="CH40" t="s">
        <v>444</v>
      </c>
      <c r="CI40" t="s">
        <v>444</v>
      </c>
      <c r="CJ40" t="s">
        <v>444</v>
      </c>
      <c r="CK40" t="s">
        <v>444</v>
      </c>
      <c r="CL40" t="s">
        <v>444</v>
      </c>
      <c r="CM40" t="s">
        <v>444</v>
      </c>
      <c r="CN40" t="s">
        <v>444</v>
      </c>
      <c r="CO40" t="s">
        <v>444</v>
      </c>
      <c r="CP40" t="s">
        <v>444</v>
      </c>
      <c r="CQ40" t="s">
        <v>444</v>
      </c>
      <c r="CR40" t="s">
        <v>444</v>
      </c>
      <c r="CS40" t="s">
        <v>444</v>
      </c>
      <c r="CT40" t="s">
        <v>444</v>
      </c>
      <c r="CU40" t="s">
        <v>444</v>
      </c>
      <c r="CV40" t="s">
        <v>444</v>
      </c>
      <c r="CW40" t="s">
        <v>444</v>
      </c>
      <c r="CX40" t="s">
        <v>444</v>
      </c>
      <c r="CY40" t="s">
        <v>444</v>
      </c>
      <c r="CZ40" t="s">
        <v>444</v>
      </c>
      <c r="DA40" t="s">
        <v>444</v>
      </c>
      <c r="DB40" t="s">
        <v>444</v>
      </c>
      <c r="DC40" t="s">
        <v>444</v>
      </c>
      <c r="DD40" t="s">
        <v>444</v>
      </c>
      <c r="DE40" t="s">
        <v>444</v>
      </c>
      <c r="DF40" t="s">
        <v>444</v>
      </c>
      <c r="DG40" t="s">
        <v>444</v>
      </c>
      <c r="DH40" t="s">
        <v>444</v>
      </c>
      <c r="DI40" t="s">
        <v>444</v>
      </c>
      <c r="DJ40" t="b" cm="1">
        <f t="array" ref="DJ40">_xlfn.IFNA(MATCH($A$2,_xlfn.NUMBERVALUE(Table_Query_from_MF_DSNP4[[#This Row],[CL_TRAN_CODE_1]:[CL_TRAN_CODE_54]]),0),0)&gt;=1</f>
        <v>1</v>
      </c>
      <c r="DK40" t="b">
        <f>OR(Table_Query_from_MF_DSNP4[[#This Row],[Pair1]:[Pair53]])</f>
        <v>0</v>
      </c>
      <c r="DL40" t="str">
        <f>_xlfn.IFNA(MATCH(TRUE,Table_Query_from_MF_DSNP4[[#This Row],[Pair1]:[Pair53]],0),"none")</f>
        <v>none</v>
      </c>
      <c r="DM40"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40"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40"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40"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40"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40"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40"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40"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40"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40"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40"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40"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40"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40"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40"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40"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40"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40"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40"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40"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40"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40"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40"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40"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40"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40"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40"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40"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40"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40"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40"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40"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40"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40"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40"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40"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40"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40"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40"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40"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40"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40"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40"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40"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40"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40"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40"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40"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40"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40"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40"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40"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40"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41" spans="1:169" x14ac:dyDescent="0.25">
      <c r="A41" s="5" t="b">
        <f>OR(,Table_Query_from_MF_DSNP4[[#This Row],[Desired TC included in list?]],Table_Query_from_MF_DSNP4[[#This Row],[Desired TC included in range?]])</f>
        <v>1</v>
      </c>
      <c r="B41" t="s">
        <v>930</v>
      </c>
      <c r="C41" t="s">
        <v>931</v>
      </c>
      <c r="D41" t="s">
        <v>8</v>
      </c>
      <c r="E41" t="s">
        <v>15</v>
      </c>
      <c r="F41" t="s">
        <v>932</v>
      </c>
      <c r="G41" t="s">
        <v>741</v>
      </c>
      <c r="H41" t="s">
        <v>933</v>
      </c>
      <c r="I41" t="s">
        <v>741</v>
      </c>
      <c r="J41" t="s">
        <v>934</v>
      </c>
      <c r="K41" t="s">
        <v>741</v>
      </c>
      <c r="L41" t="s">
        <v>935</v>
      </c>
      <c r="M41" t="s">
        <v>741</v>
      </c>
      <c r="N41" t="s">
        <v>936</v>
      </c>
      <c r="O41" t="s">
        <v>740</v>
      </c>
      <c r="P41" t="s">
        <v>937</v>
      </c>
      <c r="Q41" t="s">
        <v>741</v>
      </c>
      <c r="R41" t="s">
        <v>444</v>
      </c>
      <c r="S41" t="s">
        <v>444</v>
      </c>
      <c r="T41" t="s">
        <v>444</v>
      </c>
      <c r="U41" t="s">
        <v>444</v>
      </c>
      <c r="V41" t="s">
        <v>444</v>
      </c>
      <c r="W41" t="s">
        <v>444</v>
      </c>
      <c r="X41" t="s">
        <v>444</v>
      </c>
      <c r="Y41" t="s">
        <v>444</v>
      </c>
      <c r="Z41" t="s">
        <v>444</v>
      </c>
      <c r="AA41" t="s">
        <v>444</v>
      </c>
      <c r="AB41" t="s">
        <v>444</v>
      </c>
      <c r="AC41" t="s">
        <v>444</v>
      </c>
      <c r="AD41" t="s">
        <v>444</v>
      </c>
      <c r="AE41" t="s">
        <v>444</v>
      </c>
      <c r="AF41" t="s">
        <v>444</v>
      </c>
      <c r="AG41" t="s">
        <v>444</v>
      </c>
      <c r="AH41" t="s">
        <v>444</v>
      </c>
      <c r="AI41" t="s">
        <v>444</v>
      </c>
      <c r="AJ41" t="s">
        <v>444</v>
      </c>
      <c r="AK41" t="s">
        <v>444</v>
      </c>
      <c r="AL41" t="s">
        <v>444</v>
      </c>
      <c r="AM41" t="s">
        <v>444</v>
      </c>
      <c r="AN41" t="s">
        <v>444</v>
      </c>
      <c r="AO41" t="s">
        <v>444</v>
      </c>
      <c r="AP41" t="s">
        <v>444</v>
      </c>
      <c r="AQ41" t="s">
        <v>444</v>
      </c>
      <c r="AR41" t="s">
        <v>444</v>
      </c>
      <c r="AS41" t="s">
        <v>444</v>
      </c>
      <c r="AT41" t="s">
        <v>444</v>
      </c>
      <c r="AU41" t="s">
        <v>444</v>
      </c>
      <c r="AV41" t="s">
        <v>444</v>
      </c>
      <c r="AW41" t="s">
        <v>444</v>
      </c>
      <c r="AX41" t="s">
        <v>444</v>
      </c>
      <c r="AY41" t="s">
        <v>444</v>
      </c>
      <c r="AZ41" t="s">
        <v>444</v>
      </c>
      <c r="BA41" t="s">
        <v>444</v>
      </c>
      <c r="BB41" t="s">
        <v>444</v>
      </c>
      <c r="BC41" t="s">
        <v>444</v>
      </c>
      <c r="BD41" t="s">
        <v>444</v>
      </c>
      <c r="BE41" t="s">
        <v>444</v>
      </c>
      <c r="BF41" t="s">
        <v>444</v>
      </c>
      <c r="BG41" t="s">
        <v>444</v>
      </c>
      <c r="BH41" t="s">
        <v>444</v>
      </c>
      <c r="BI41" t="s">
        <v>444</v>
      </c>
      <c r="BJ41" t="s">
        <v>444</v>
      </c>
      <c r="BK41" t="s">
        <v>444</v>
      </c>
      <c r="BL41" t="s">
        <v>444</v>
      </c>
      <c r="BM41" t="s">
        <v>444</v>
      </c>
      <c r="BN41" t="s">
        <v>444</v>
      </c>
      <c r="BO41" t="s">
        <v>444</v>
      </c>
      <c r="BP41" t="s">
        <v>444</v>
      </c>
      <c r="BQ41" t="s">
        <v>444</v>
      </c>
      <c r="BR41" t="s">
        <v>444</v>
      </c>
      <c r="BS41" t="s">
        <v>444</v>
      </c>
      <c r="BT41" t="s">
        <v>444</v>
      </c>
      <c r="BU41" t="s">
        <v>444</v>
      </c>
      <c r="BV41" t="s">
        <v>444</v>
      </c>
      <c r="BW41" t="s">
        <v>444</v>
      </c>
      <c r="BX41" t="s">
        <v>444</v>
      </c>
      <c r="BY41" t="s">
        <v>444</v>
      </c>
      <c r="BZ41" t="s">
        <v>444</v>
      </c>
      <c r="CA41" t="s">
        <v>444</v>
      </c>
      <c r="CB41" t="s">
        <v>444</v>
      </c>
      <c r="CC41" t="s">
        <v>444</v>
      </c>
      <c r="CD41" t="s">
        <v>444</v>
      </c>
      <c r="CE41" t="s">
        <v>444</v>
      </c>
      <c r="CF41" t="s">
        <v>444</v>
      </c>
      <c r="CG41" t="s">
        <v>444</v>
      </c>
      <c r="CH41" t="s">
        <v>444</v>
      </c>
      <c r="CI41" t="s">
        <v>444</v>
      </c>
      <c r="CJ41" t="s">
        <v>444</v>
      </c>
      <c r="CK41" t="s">
        <v>444</v>
      </c>
      <c r="CL41" t="s">
        <v>444</v>
      </c>
      <c r="CM41" t="s">
        <v>444</v>
      </c>
      <c r="CN41" t="s">
        <v>444</v>
      </c>
      <c r="CO41" t="s">
        <v>444</v>
      </c>
      <c r="CP41" t="s">
        <v>444</v>
      </c>
      <c r="CQ41" t="s">
        <v>444</v>
      </c>
      <c r="CR41" t="s">
        <v>444</v>
      </c>
      <c r="CS41" t="s">
        <v>444</v>
      </c>
      <c r="CT41" t="s">
        <v>444</v>
      </c>
      <c r="CU41" t="s">
        <v>444</v>
      </c>
      <c r="CV41" t="s">
        <v>444</v>
      </c>
      <c r="CW41" t="s">
        <v>444</v>
      </c>
      <c r="CX41" t="s">
        <v>444</v>
      </c>
      <c r="CY41" t="s">
        <v>444</v>
      </c>
      <c r="CZ41" t="s">
        <v>444</v>
      </c>
      <c r="DA41" t="s">
        <v>444</v>
      </c>
      <c r="DB41" t="s">
        <v>444</v>
      </c>
      <c r="DC41" t="s">
        <v>444</v>
      </c>
      <c r="DD41" t="s">
        <v>444</v>
      </c>
      <c r="DE41" t="s">
        <v>444</v>
      </c>
      <c r="DF41" t="s">
        <v>444</v>
      </c>
      <c r="DG41" t="s">
        <v>444</v>
      </c>
      <c r="DH41" t="s">
        <v>444</v>
      </c>
      <c r="DI41" t="s">
        <v>444</v>
      </c>
      <c r="DJ41" t="b" cm="1">
        <f t="array" ref="DJ41">_xlfn.IFNA(MATCH($A$2,_xlfn.NUMBERVALUE(Table_Query_from_MF_DSNP4[[#This Row],[CL_TRAN_CODE_1]:[CL_TRAN_CODE_54]]),0),0)&gt;=1</f>
        <v>1</v>
      </c>
      <c r="DK41" t="b">
        <f>OR(Table_Query_from_MF_DSNP4[[#This Row],[Pair1]:[Pair53]])</f>
        <v>0</v>
      </c>
      <c r="DL41" t="str">
        <f>_xlfn.IFNA(MATCH(TRUE,Table_Query_from_MF_DSNP4[[#This Row],[Pair1]:[Pair53]],0),"none")</f>
        <v>none</v>
      </c>
      <c r="DM41"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41"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41"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41"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41"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41"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41"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41"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41"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41"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41"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41"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41"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41"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41"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41"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41"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41"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41"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41"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41"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41"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41"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41"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41"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41"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41"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41"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41"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41"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41"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41"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41"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41"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41"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41"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41"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41"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41"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41"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41"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41"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41"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41"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41"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41"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41"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41"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41"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41"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41"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41"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41"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42" spans="1:169" x14ac:dyDescent="0.25">
      <c r="A42" s="5" t="b">
        <f>OR(,Table_Query_from_MF_DSNP4[[#This Row],[Desired TC included in list?]],Table_Query_from_MF_DSNP4[[#This Row],[Desired TC included in range?]])</f>
        <v>1</v>
      </c>
      <c r="B42" t="s">
        <v>938</v>
      </c>
      <c r="C42" t="s">
        <v>939</v>
      </c>
      <c r="D42" t="s">
        <v>8</v>
      </c>
      <c r="E42" t="s">
        <v>15</v>
      </c>
      <c r="F42" t="s">
        <v>940</v>
      </c>
      <c r="G42" t="s">
        <v>740</v>
      </c>
      <c r="H42" t="s">
        <v>941</v>
      </c>
      <c r="I42" t="s">
        <v>444</v>
      </c>
      <c r="J42" t="s">
        <v>444</v>
      </c>
      <c r="K42" t="s">
        <v>444</v>
      </c>
      <c r="L42" t="s">
        <v>444</v>
      </c>
      <c r="M42" t="s">
        <v>444</v>
      </c>
      <c r="N42" t="s">
        <v>444</v>
      </c>
      <c r="O42" t="s">
        <v>444</v>
      </c>
      <c r="P42" t="s">
        <v>444</v>
      </c>
      <c r="Q42" t="s">
        <v>444</v>
      </c>
      <c r="R42" t="s">
        <v>444</v>
      </c>
      <c r="S42" t="s">
        <v>444</v>
      </c>
      <c r="T42" t="s">
        <v>444</v>
      </c>
      <c r="U42" t="s">
        <v>444</v>
      </c>
      <c r="V42" t="s">
        <v>444</v>
      </c>
      <c r="W42" t="s">
        <v>444</v>
      </c>
      <c r="X42" t="s">
        <v>444</v>
      </c>
      <c r="Y42" t="s">
        <v>444</v>
      </c>
      <c r="Z42" t="s">
        <v>444</v>
      </c>
      <c r="AA42" t="s">
        <v>444</v>
      </c>
      <c r="AB42" t="s">
        <v>444</v>
      </c>
      <c r="AC42" t="s">
        <v>444</v>
      </c>
      <c r="AD42" t="s">
        <v>444</v>
      </c>
      <c r="AE42" t="s">
        <v>444</v>
      </c>
      <c r="AF42" t="s">
        <v>444</v>
      </c>
      <c r="AG42" t="s">
        <v>444</v>
      </c>
      <c r="AH42" t="s">
        <v>444</v>
      </c>
      <c r="AI42" t="s">
        <v>444</v>
      </c>
      <c r="AJ42" t="s">
        <v>444</v>
      </c>
      <c r="AK42" t="s">
        <v>444</v>
      </c>
      <c r="AL42" t="s">
        <v>444</v>
      </c>
      <c r="AM42" t="s">
        <v>444</v>
      </c>
      <c r="AN42" t="s">
        <v>444</v>
      </c>
      <c r="AO42" t="s">
        <v>444</v>
      </c>
      <c r="AP42" t="s">
        <v>444</v>
      </c>
      <c r="AQ42" t="s">
        <v>444</v>
      </c>
      <c r="AR42" t="s">
        <v>444</v>
      </c>
      <c r="AS42" t="s">
        <v>444</v>
      </c>
      <c r="AT42" t="s">
        <v>444</v>
      </c>
      <c r="AU42" t="s">
        <v>444</v>
      </c>
      <c r="AV42" t="s">
        <v>444</v>
      </c>
      <c r="AW42" t="s">
        <v>444</v>
      </c>
      <c r="AX42" t="s">
        <v>444</v>
      </c>
      <c r="AY42" t="s">
        <v>444</v>
      </c>
      <c r="AZ42" t="s">
        <v>444</v>
      </c>
      <c r="BA42" t="s">
        <v>444</v>
      </c>
      <c r="BB42" t="s">
        <v>444</v>
      </c>
      <c r="BC42" t="s">
        <v>444</v>
      </c>
      <c r="BD42" t="s">
        <v>444</v>
      </c>
      <c r="BE42" t="s">
        <v>444</v>
      </c>
      <c r="BF42" t="s">
        <v>444</v>
      </c>
      <c r="BG42" t="s">
        <v>444</v>
      </c>
      <c r="BH42" t="s">
        <v>444</v>
      </c>
      <c r="BI42" t="s">
        <v>444</v>
      </c>
      <c r="BJ42" t="s">
        <v>444</v>
      </c>
      <c r="BK42" t="s">
        <v>444</v>
      </c>
      <c r="BL42" t="s">
        <v>444</v>
      </c>
      <c r="BM42" t="s">
        <v>444</v>
      </c>
      <c r="BN42" t="s">
        <v>444</v>
      </c>
      <c r="BO42" t="s">
        <v>444</v>
      </c>
      <c r="BP42" t="s">
        <v>444</v>
      </c>
      <c r="BQ42" t="s">
        <v>444</v>
      </c>
      <c r="BR42" t="s">
        <v>444</v>
      </c>
      <c r="BS42" t="s">
        <v>444</v>
      </c>
      <c r="BT42" t="s">
        <v>444</v>
      </c>
      <c r="BU42" t="s">
        <v>444</v>
      </c>
      <c r="BV42" t="s">
        <v>444</v>
      </c>
      <c r="BW42" t="s">
        <v>444</v>
      </c>
      <c r="BX42" t="s">
        <v>444</v>
      </c>
      <c r="BY42" t="s">
        <v>444</v>
      </c>
      <c r="BZ42" t="s">
        <v>444</v>
      </c>
      <c r="CA42" t="s">
        <v>444</v>
      </c>
      <c r="CB42" t="s">
        <v>444</v>
      </c>
      <c r="CC42" t="s">
        <v>444</v>
      </c>
      <c r="CD42" t="s">
        <v>444</v>
      </c>
      <c r="CE42" t="s">
        <v>444</v>
      </c>
      <c r="CF42" t="s">
        <v>444</v>
      </c>
      <c r="CG42" t="s">
        <v>444</v>
      </c>
      <c r="CH42" t="s">
        <v>444</v>
      </c>
      <c r="CI42" t="s">
        <v>444</v>
      </c>
      <c r="CJ42" t="s">
        <v>444</v>
      </c>
      <c r="CK42" t="s">
        <v>444</v>
      </c>
      <c r="CL42" t="s">
        <v>444</v>
      </c>
      <c r="CM42" t="s">
        <v>444</v>
      </c>
      <c r="CN42" t="s">
        <v>444</v>
      </c>
      <c r="CO42" t="s">
        <v>444</v>
      </c>
      <c r="CP42" t="s">
        <v>444</v>
      </c>
      <c r="CQ42" t="s">
        <v>444</v>
      </c>
      <c r="CR42" t="s">
        <v>444</v>
      </c>
      <c r="CS42" t="s">
        <v>444</v>
      </c>
      <c r="CT42" t="s">
        <v>444</v>
      </c>
      <c r="CU42" t="s">
        <v>444</v>
      </c>
      <c r="CV42" t="s">
        <v>444</v>
      </c>
      <c r="CW42" t="s">
        <v>444</v>
      </c>
      <c r="CX42" t="s">
        <v>444</v>
      </c>
      <c r="CY42" t="s">
        <v>444</v>
      </c>
      <c r="CZ42" t="s">
        <v>444</v>
      </c>
      <c r="DA42" t="s">
        <v>444</v>
      </c>
      <c r="DB42" t="s">
        <v>444</v>
      </c>
      <c r="DC42" t="s">
        <v>444</v>
      </c>
      <c r="DD42" t="s">
        <v>444</v>
      </c>
      <c r="DE42" t="s">
        <v>444</v>
      </c>
      <c r="DF42" t="s">
        <v>444</v>
      </c>
      <c r="DG42" t="s">
        <v>444</v>
      </c>
      <c r="DH42" t="s">
        <v>444</v>
      </c>
      <c r="DI42" t="s">
        <v>444</v>
      </c>
      <c r="DJ42" t="b" cm="1">
        <f t="array" ref="DJ42">_xlfn.IFNA(MATCH($A$2,_xlfn.NUMBERVALUE(Table_Query_from_MF_DSNP4[[#This Row],[CL_TRAN_CODE_1]:[CL_TRAN_CODE_54]]),0),0)&gt;=1</f>
        <v>1</v>
      </c>
      <c r="DK42" t="b">
        <f>OR(Table_Query_from_MF_DSNP4[[#This Row],[Pair1]:[Pair53]])</f>
        <v>0</v>
      </c>
      <c r="DL42" t="str">
        <f>_xlfn.IFNA(MATCH(TRUE,Table_Query_from_MF_DSNP4[[#This Row],[Pair1]:[Pair53]],0),"none")</f>
        <v>none</v>
      </c>
      <c r="DM42"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42"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42"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42"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42"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42"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42"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42"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42"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42"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42"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42"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42"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42"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42"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42"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42"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42"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42"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42"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42"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42"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42"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42"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42"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42"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42"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42"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42"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42"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42"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42"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42"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42"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42"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42"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42"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42"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42"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42"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42"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42"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42"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42"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42"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42"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42"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42"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42"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42"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42"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42"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42"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43" spans="1:169" x14ac:dyDescent="0.25">
      <c r="A43" s="5" t="b">
        <f>OR(,Table_Query_from_MF_DSNP4[[#This Row],[Desired TC included in list?]],Table_Query_from_MF_DSNP4[[#This Row],[Desired TC included in range?]])</f>
        <v>1</v>
      </c>
      <c r="B43" t="s">
        <v>942</v>
      </c>
      <c r="C43" t="s">
        <v>943</v>
      </c>
      <c r="D43" t="s">
        <v>8</v>
      </c>
      <c r="E43" t="s">
        <v>15</v>
      </c>
      <c r="F43" t="s">
        <v>883</v>
      </c>
      <c r="G43" t="s">
        <v>740</v>
      </c>
      <c r="H43" t="s">
        <v>944</v>
      </c>
      <c r="I43" t="s">
        <v>444</v>
      </c>
      <c r="J43" t="s">
        <v>444</v>
      </c>
      <c r="K43" t="s">
        <v>444</v>
      </c>
      <c r="L43" t="s">
        <v>444</v>
      </c>
      <c r="M43" t="s">
        <v>444</v>
      </c>
      <c r="N43" t="s">
        <v>444</v>
      </c>
      <c r="O43" t="s">
        <v>444</v>
      </c>
      <c r="P43" t="s">
        <v>444</v>
      </c>
      <c r="Q43" t="s">
        <v>444</v>
      </c>
      <c r="R43" t="s">
        <v>444</v>
      </c>
      <c r="S43" t="s">
        <v>444</v>
      </c>
      <c r="T43" t="s">
        <v>444</v>
      </c>
      <c r="U43" t="s">
        <v>444</v>
      </c>
      <c r="V43" t="s">
        <v>444</v>
      </c>
      <c r="W43" t="s">
        <v>444</v>
      </c>
      <c r="X43" t="s">
        <v>444</v>
      </c>
      <c r="Y43" t="s">
        <v>444</v>
      </c>
      <c r="Z43" t="s">
        <v>444</v>
      </c>
      <c r="AA43" t="s">
        <v>444</v>
      </c>
      <c r="AB43" t="s">
        <v>444</v>
      </c>
      <c r="AC43" t="s">
        <v>444</v>
      </c>
      <c r="AD43" t="s">
        <v>444</v>
      </c>
      <c r="AE43" t="s">
        <v>444</v>
      </c>
      <c r="AF43" t="s">
        <v>444</v>
      </c>
      <c r="AG43" t="s">
        <v>444</v>
      </c>
      <c r="AH43" t="s">
        <v>444</v>
      </c>
      <c r="AI43" t="s">
        <v>444</v>
      </c>
      <c r="AJ43" t="s">
        <v>444</v>
      </c>
      <c r="AK43" t="s">
        <v>444</v>
      </c>
      <c r="AL43" t="s">
        <v>444</v>
      </c>
      <c r="AM43" t="s">
        <v>444</v>
      </c>
      <c r="AN43" t="s">
        <v>444</v>
      </c>
      <c r="AO43" t="s">
        <v>444</v>
      </c>
      <c r="AP43" t="s">
        <v>444</v>
      </c>
      <c r="AQ43" t="s">
        <v>444</v>
      </c>
      <c r="AR43" t="s">
        <v>444</v>
      </c>
      <c r="AS43" t="s">
        <v>444</v>
      </c>
      <c r="AT43" t="s">
        <v>444</v>
      </c>
      <c r="AU43" t="s">
        <v>444</v>
      </c>
      <c r="AV43" t="s">
        <v>444</v>
      </c>
      <c r="AW43" t="s">
        <v>444</v>
      </c>
      <c r="AX43" t="s">
        <v>444</v>
      </c>
      <c r="AY43" t="s">
        <v>444</v>
      </c>
      <c r="AZ43" t="s">
        <v>444</v>
      </c>
      <c r="BA43" t="s">
        <v>444</v>
      </c>
      <c r="BB43" t="s">
        <v>444</v>
      </c>
      <c r="BC43" t="s">
        <v>444</v>
      </c>
      <c r="BD43" t="s">
        <v>444</v>
      </c>
      <c r="BE43" t="s">
        <v>444</v>
      </c>
      <c r="BF43" t="s">
        <v>444</v>
      </c>
      <c r="BG43" t="s">
        <v>444</v>
      </c>
      <c r="BH43" t="s">
        <v>444</v>
      </c>
      <c r="BI43" t="s">
        <v>444</v>
      </c>
      <c r="BJ43" t="s">
        <v>444</v>
      </c>
      <c r="BK43" t="s">
        <v>444</v>
      </c>
      <c r="BL43" t="s">
        <v>444</v>
      </c>
      <c r="BM43" t="s">
        <v>444</v>
      </c>
      <c r="BN43" t="s">
        <v>444</v>
      </c>
      <c r="BO43" t="s">
        <v>444</v>
      </c>
      <c r="BP43" t="s">
        <v>444</v>
      </c>
      <c r="BQ43" t="s">
        <v>444</v>
      </c>
      <c r="BR43" t="s">
        <v>444</v>
      </c>
      <c r="BS43" t="s">
        <v>444</v>
      </c>
      <c r="BT43" t="s">
        <v>444</v>
      </c>
      <c r="BU43" t="s">
        <v>444</v>
      </c>
      <c r="BV43" t="s">
        <v>444</v>
      </c>
      <c r="BW43" t="s">
        <v>444</v>
      </c>
      <c r="BX43" t="s">
        <v>444</v>
      </c>
      <c r="BY43" t="s">
        <v>444</v>
      </c>
      <c r="BZ43" t="s">
        <v>444</v>
      </c>
      <c r="CA43" t="s">
        <v>444</v>
      </c>
      <c r="CB43" t="s">
        <v>444</v>
      </c>
      <c r="CC43" t="s">
        <v>444</v>
      </c>
      <c r="CD43" t="s">
        <v>444</v>
      </c>
      <c r="CE43" t="s">
        <v>444</v>
      </c>
      <c r="CF43" t="s">
        <v>444</v>
      </c>
      <c r="CG43" t="s">
        <v>444</v>
      </c>
      <c r="CH43" t="s">
        <v>444</v>
      </c>
      <c r="CI43" t="s">
        <v>444</v>
      </c>
      <c r="CJ43" t="s">
        <v>444</v>
      </c>
      <c r="CK43" t="s">
        <v>444</v>
      </c>
      <c r="CL43" t="s">
        <v>444</v>
      </c>
      <c r="CM43" t="s">
        <v>444</v>
      </c>
      <c r="CN43" t="s">
        <v>444</v>
      </c>
      <c r="CO43" t="s">
        <v>444</v>
      </c>
      <c r="CP43" t="s">
        <v>444</v>
      </c>
      <c r="CQ43" t="s">
        <v>444</v>
      </c>
      <c r="CR43" t="s">
        <v>444</v>
      </c>
      <c r="CS43" t="s">
        <v>444</v>
      </c>
      <c r="CT43" t="s">
        <v>444</v>
      </c>
      <c r="CU43" t="s">
        <v>444</v>
      </c>
      <c r="CV43" t="s">
        <v>444</v>
      </c>
      <c r="CW43" t="s">
        <v>444</v>
      </c>
      <c r="CX43" t="s">
        <v>444</v>
      </c>
      <c r="CY43" t="s">
        <v>444</v>
      </c>
      <c r="CZ43" t="s">
        <v>444</v>
      </c>
      <c r="DA43" t="s">
        <v>444</v>
      </c>
      <c r="DB43" t="s">
        <v>444</v>
      </c>
      <c r="DC43" t="s">
        <v>444</v>
      </c>
      <c r="DD43" t="s">
        <v>444</v>
      </c>
      <c r="DE43" t="s">
        <v>444</v>
      </c>
      <c r="DF43" t="s">
        <v>444</v>
      </c>
      <c r="DG43" t="s">
        <v>444</v>
      </c>
      <c r="DH43" t="s">
        <v>444</v>
      </c>
      <c r="DI43" t="s">
        <v>444</v>
      </c>
      <c r="DJ43" t="b" cm="1">
        <f t="array" ref="DJ43">_xlfn.IFNA(MATCH($A$2,_xlfn.NUMBERVALUE(Table_Query_from_MF_DSNP4[[#This Row],[CL_TRAN_CODE_1]:[CL_TRAN_CODE_54]]),0),0)&gt;=1</f>
        <v>1</v>
      </c>
      <c r="DK43" t="b">
        <f>OR(Table_Query_from_MF_DSNP4[[#This Row],[Pair1]:[Pair53]])</f>
        <v>0</v>
      </c>
      <c r="DL43" t="str">
        <f>_xlfn.IFNA(MATCH(TRUE,Table_Query_from_MF_DSNP4[[#This Row],[Pair1]:[Pair53]],0),"none")</f>
        <v>none</v>
      </c>
      <c r="DM43"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43"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43"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43"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43"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43"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43"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43"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43"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43"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43"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43"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43"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43"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43"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43"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43"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43"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43"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43"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43"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43"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43"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43"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43"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43"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43"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43"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43"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43"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43"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43"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43"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43"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43"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43"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43"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43"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43"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43"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43"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43"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43"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43"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43"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43"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43"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43"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43"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43"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43"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43"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43"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44" spans="1:169" x14ac:dyDescent="0.25">
      <c r="A44" s="5" t="b">
        <f>OR(,Table_Query_from_MF_DSNP4[[#This Row],[Desired TC included in list?]],Table_Query_from_MF_DSNP4[[#This Row],[Desired TC included in range?]])</f>
        <v>1</v>
      </c>
      <c r="B44" t="s">
        <v>945</v>
      </c>
      <c r="C44" t="s">
        <v>946</v>
      </c>
      <c r="D44" t="s">
        <v>8</v>
      </c>
      <c r="E44" t="s">
        <v>15</v>
      </c>
      <c r="F44" t="s">
        <v>947</v>
      </c>
      <c r="G44" t="s">
        <v>444</v>
      </c>
      <c r="H44" t="s">
        <v>444</v>
      </c>
      <c r="I44" t="s">
        <v>444</v>
      </c>
      <c r="J44" t="s">
        <v>444</v>
      </c>
      <c r="K44" t="s">
        <v>444</v>
      </c>
      <c r="L44" t="s">
        <v>444</v>
      </c>
      <c r="M44" t="s">
        <v>444</v>
      </c>
      <c r="N44" t="s">
        <v>444</v>
      </c>
      <c r="O44" t="s">
        <v>444</v>
      </c>
      <c r="P44" t="s">
        <v>444</v>
      </c>
      <c r="Q44" t="s">
        <v>444</v>
      </c>
      <c r="R44" t="s">
        <v>444</v>
      </c>
      <c r="S44" t="s">
        <v>444</v>
      </c>
      <c r="T44" t="s">
        <v>444</v>
      </c>
      <c r="U44" t="s">
        <v>444</v>
      </c>
      <c r="V44" t="s">
        <v>444</v>
      </c>
      <c r="W44" t="s">
        <v>444</v>
      </c>
      <c r="X44" t="s">
        <v>444</v>
      </c>
      <c r="Y44" t="s">
        <v>444</v>
      </c>
      <c r="Z44" t="s">
        <v>444</v>
      </c>
      <c r="AA44" t="s">
        <v>444</v>
      </c>
      <c r="AB44" t="s">
        <v>444</v>
      </c>
      <c r="AC44" t="s">
        <v>444</v>
      </c>
      <c r="AD44" t="s">
        <v>444</v>
      </c>
      <c r="AE44" t="s">
        <v>444</v>
      </c>
      <c r="AF44" t="s">
        <v>444</v>
      </c>
      <c r="AG44" t="s">
        <v>444</v>
      </c>
      <c r="AH44" t="s">
        <v>444</v>
      </c>
      <c r="AI44" t="s">
        <v>444</v>
      </c>
      <c r="AJ44" t="s">
        <v>444</v>
      </c>
      <c r="AK44" t="s">
        <v>444</v>
      </c>
      <c r="AL44" t="s">
        <v>444</v>
      </c>
      <c r="AM44" t="s">
        <v>444</v>
      </c>
      <c r="AN44" t="s">
        <v>444</v>
      </c>
      <c r="AO44" t="s">
        <v>444</v>
      </c>
      <c r="AP44" t="s">
        <v>444</v>
      </c>
      <c r="AQ44" t="s">
        <v>444</v>
      </c>
      <c r="AR44" t="s">
        <v>444</v>
      </c>
      <c r="AS44" t="s">
        <v>444</v>
      </c>
      <c r="AT44" t="s">
        <v>444</v>
      </c>
      <c r="AU44" t="s">
        <v>444</v>
      </c>
      <c r="AV44" t="s">
        <v>444</v>
      </c>
      <c r="AW44" t="s">
        <v>444</v>
      </c>
      <c r="AX44" t="s">
        <v>444</v>
      </c>
      <c r="AY44" t="s">
        <v>444</v>
      </c>
      <c r="AZ44" t="s">
        <v>444</v>
      </c>
      <c r="BA44" t="s">
        <v>444</v>
      </c>
      <c r="BB44" t="s">
        <v>444</v>
      </c>
      <c r="BC44" t="s">
        <v>444</v>
      </c>
      <c r="BD44" t="s">
        <v>444</v>
      </c>
      <c r="BE44" t="s">
        <v>444</v>
      </c>
      <c r="BF44" t="s">
        <v>444</v>
      </c>
      <c r="BG44" t="s">
        <v>444</v>
      </c>
      <c r="BH44" t="s">
        <v>444</v>
      </c>
      <c r="BI44" t="s">
        <v>444</v>
      </c>
      <c r="BJ44" t="s">
        <v>444</v>
      </c>
      <c r="BK44" t="s">
        <v>444</v>
      </c>
      <c r="BL44" t="s">
        <v>444</v>
      </c>
      <c r="BM44" t="s">
        <v>444</v>
      </c>
      <c r="BN44" t="s">
        <v>444</v>
      </c>
      <c r="BO44" t="s">
        <v>444</v>
      </c>
      <c r="BP44" t="s">
        <v>444</v>
      </c>
      <c r="BQ44" t="s">
        <v>444</v>
      </c>
      <c r="BR44" t="s">
        <v>444</v>
      </c>
      <c r="BS44" t="s">
        <v>444</v>
      </c>
      <c r="BT44" t="s">
        <v>444</v>
      </c>
      <c r="BU44" t="s">
        <v>444</v>
      </c>
      <c r="BV44" t="s">
        <v>444</v>
      </c>
      <c r="BW44" t="s">
        <v>444</v>
      </c>
      <c r="BX44" t="s">
        <v>444</v>
      </c>
      <c r="BY44" t="s">
        <v>444</v>
      </c>
      <c r="BZ44" t="s">
        <v>444</v>
      </c>
      <c r="CA44" t="s">
        <v>444</v>
      </c>
      <c r="CB44" t="s">
        <v>444</v>
      </c>
      <c r="CC44" t="s">
        <v>444</v>
      </c>
      <c r="CD44" t="s">
        <v>444</v>
      </c>
      <c r="CE44" t="s">
        <v>444</v>
      </c>
      <c r="CF44" t="s">
        <v>444</v>
      </c>
      <c r="CG44" t="s">
        <v>444</v>
      </c>
      <c r="CH44" t="s">
        <v>444</v>
      </c>
      <c r="CI44" t="s">
        <v>444</v>
      </c>
      <c r="CJ44" t="s">
        <v>444</v>
      </c>
      <c r="CK44" t="s">
        <v>444</v>
      </c>
      <c r="CL44" t="s">
        <v>444</v>
      </c>
      <c r="CM44" t="s">
        <v>444</v>
      </c>
      <c r="CN44" t="s">
        <v>444</v>
      </c>
      <c r="CO44" t="s">
        <v>444</v>
      </c>
      <c r="CP44" t="s">
        <v>444</v>
      </c>
      <c r="CQ44" t="s">
        <v>444</v>
      </c>
      <c r="CR44" t="s">
        <v>444</v>
      </c>
      <c r="CS44" t="s">
        <v>444</v>
      </c>
      <c r="CT44" t="s">
        <v>444</v>
      </c>
      <c r="CU44" t="s">
        <v>444</v>
      </c>
      <c r="CV44" t="s">
        <v>444</v>
      </c>
      <c r="CW44" t="s">
        <v>444</v>
      </c>
      <c r="CX44" t="s">
        <v>444</v>
      </c>
      <c r="CY44" t="s">
        <v>444</v>
      </c>
      <c r="CZ44" t="s">
        <v>444</v>
      </c>
      <c r="DA44" t="s">
        <v>444</v>
      </c>
      <c r="DB44" t="s">
        <v>444</v>
      </c>
      <c r="DC44" t="s">
        <v>444</v>
      </c>
      <c r="DD44" t="s">
        <v>444</v>
      </c>
      <c r="DE44" t="s">
        <v>444</v>
      </c>
      <c r="DF44" t="s">
        <v>444</v>
      </c>
      <c r="DG44" t="s">
        <v>444</v>
      </c>
      <c r="DH44" t="s">
        <v>444</v>
      </c>
      <c r="DI44" t="s">
        <v>444</v>
      </c>
      <c r="DJ44" t="b" cm="1">
        <f t="array" ref="DJ44">_xlfn.IFNA(MATCH($A$2,_xlfn.NUMBERVALUE(Table_Query_from_MF_DSNP4[[#This Row],[CL_TRAN_CODE_1]:[CL_TRAN_CODE_54]]),0),0)&gt;=1</f>
        <v>1</v>
      </c>
      <c r="DK44" t="b">
        <f>OR(Table_Query_from_MF_DSNP4[[#This Row],[Pair1]:[Pair53]])</f>
        <v>0</v>
      </c>
      <c r="DL44" t="str">
        <f>_xlfn.IFNA(MATCH(TRUE,Table_Query_from_MF_DSNP4[[#This Row],[Pair1]:[Pair53]],0),"none")</f>
        <v>none</v>
      </c>
      <c r="DM44"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44"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44"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44"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44"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44"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44"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44"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44"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44"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44"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44"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44"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44"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44"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44"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44"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44"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44"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44"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44"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44"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44"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44"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44"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44"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44"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44"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44"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44"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44"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44"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44"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44"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44"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44"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44"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44"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44"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44"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44"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44"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44"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44"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44"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44"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44"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44"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44"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44"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44"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44"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44"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45" spans="1:169" x14ac:dyDescent="0.25">
      <c r="A45" s="5" t="b">
        <f>OR(,Table_Query_from_MF_DSNP4[[#This Row],[Desired TC included in list?]],Table_Query_from_MF_DSNP4[[#This Row],[Desired TC included in range?]])</f>
        <v>1</v>
      </c>
      <c r="B45" t="s">
        <v>948</v>
      </c>
      <c r="C45" t="s">
        <v>949</v>
      </c>
      <c r="D45" t="s">
        <v>8</v>
      </c>
      <c r="E45" t="s">
        <v>116</v>
      </c>
      <c r="F45" t="s">
        <v>739</v>
      </c>
      <c r="G45" t="s">
        <v>740</v>
      </c>
      <c r="H45" t="s">
        <v>159</v>
      </c>
      <c r="I45" t="s">
        <v>444</v>
      </c>
      <c r="J45" t="s">
        <v>444</v>
      </c>
      <c r="K45" t="s">
        <v>444</v>
      </c>
      <c r="L45" t="s">
        <v>444</v>
      </c>
      <c r="M45" t="s">
        <v>444</v>
      </c>
      <c r="N45" t="s">
        <v>444</v>
      </c>
      <c r="O45" t="s">
        <v>444</v>
      </c>
      <c r="P45" t="s">
        <v>444</v>
      </c>
      <c r="Q45" t="s">
        <v>444</v>
      </c>
      <c r="R45" t="s">
        <v>444</v>
      </c>
      <c r="S45" t="s">
        <v>444</v>
      </c>
      <c r="T45" t="s">
        <v>444</v>
      </c>
      <c r="U45" t="s">
        <v>444</v>
      </c>
      <c r="V45" t="s">
        <v>444</v>
      </c>
      <c r="W45" t="s">
        <v>444</v>
      </c>
      <c r="X45" t="s">
        <v>444</v>
      </c>
      <c r="Y45" t="s">
        <v>444</v>
      </c>
      <c r="Z45" t="s">
        <v>444</v>
      </c>
      <c r="AA45" t="s">
        <v>444</v>
      </c>
      <c r="AB45" t="s">
        <v>444</v>
      </c>
      <c r="AC45" t="s">
        <v>444</v>
      </c>
      <c r="AD45" t="s">
        <v>444</v>
      </c>
      <c r="AE45" t="s">
        <v>444</v>
      </c>
      <c r="AF45" t="s">
        <v>444</v>
      </c>
      <c r="AG45" t="s">
        <v>444</v>
      </c>
      <c r="AH45" t="s">
        <v>444</v>
      </c>
      <c r="AI45" t="s">
        <v>444</v>
      </c>
      <c r="AJ45" t="s">
        <v>444</v>
      </c>
      <c r="AK45" t="s">
        <v>444</v>
      </c>
      <c r="AL45" t="s">
        <v>444</v>
      </c>
      <c r="AM45" t="s">
        <v>444</v>
      </c>
      <c r="AN45" t="s">
        <v>444</v>
      </c>
      <c r="AO45" t="s">
        <v>444</v>
      </c>
      <c r="AP45" t="s">
        <v>444</v>
      </c>
      <c r="AQ45" t="s">
        <v>444</v>
      </c>
      <c r="AR45" t="s">
        <v>444</v>
      </c>
      <c r="AS45" t="s">
        <v>444</v>
      </c>
      <c r="AT45" t="s">
        <v>444</v>
      </c>
      <c r="AU45" t="s">
        <v>444</v>
      </c>
      <c r="AV45" t="s">
        <v>444</v>
      </c>
      <c r="AW45" t="s">
        <v>444</v>
      </c>
      <c r="AX45" t="s">
        <v>444</v>
      </c>
      <c r="AY45" t="s">
        <v>444</v>
      </c>
      <c r="AZ45" t="s">
        <v>444</v>
      </c>
      <c r="BA45" t="s">
        <v>444</v>
      </c>
      <c r="BB45" t="s">
        <v>444</v>
      </c>
      <c r="BC45" t="s">
        <v>444</v>
      </c>
      <c r="BD45" t="s">
        <v>444</v>
      </c>
      <c r="BE45" t="s">
        <v>444</v>
      </c>
      <c r="BF45" t="s">
        <v>444</v>
      </c>
      <c r="BG45" t="s">
        <v>444</v>
      </c>
      <c r="BH45" t="s">
        <v>444</v>
      </c>
      <c r="BI45" t="s">
        <v>444</v>
      </c>
      <c r="BJ45" t="s">
        <v>444</v>
      </c>
      <c r="BK45" t="s">
        <v>444</v>
      </c>
      <c r="BL45" t="s">
        <v>444</v>
      </c>
      <c r="BM45" t="s">
        <v>444</v>
      </c>
      <c r="BN45" t="s">
        <v>444</v>
      </c>
      <c r="BO45" t="s">
        <v>444</v>
      </c>
      <c r="BP45" t="s">
        <v>444</v>
      </c>
      <c r="BQ45" t="s">
        <v>444</v>
      </c>
      <c r="BR45" t="s">
        <v>444</v>
      </c>
      <c r="BS45" t="s">
        <v>444</v>
      </c>
      <c r="BT45" t="s">
        <v>444</v>
      </c>
      <c r="BU45" t="s">
        <v>444</v>
      </c>
      <c r="BV45" t="s">
        <v>444</v>
      </c>
      <c r="BW45" t="s">
        <v>444</v>
      </c>
      <c r="BX45" t="s">
        <v>444</v>
      </c>
      <c r="BY45" t="s">
        <v>444</v>
      </c>
      <c r="BZ45" t="s">
        <v>444</v>
      </c>
      <c r="CA45" t="s">
        <v>444</v>
      </c>
      <c r="CB45" t="s">
        <v>444</v>
      </c>
      <c r="CC45" t="s">
        <v>444</v>
      </c>
      <c r="CD45" t="s">
        <v>444</v>
      </c>
      <c r="CE45" t="s">
        <v>444</v>
      </c>
      <c r="CF45" t="s">
        <v>444</v>
      </c>
      <c r="CG45" t="s">
        <v>444</v>
      </c>
      <c r="CH45" t="s">
        <v>444</v>
      </c>
      <c r="CI45" t="s">
        <v>444</v>
      </c>
      <c r="CJ45" t="s">
        <v>444</v>
      </c>
      <c r="CK45" t="s">
        <v>444</v>
      </c>
      <c r="CL45" t="s">
        <v>444</v>
      </c>
      <c r="CM45" t="s">
        <v>444</v>
      </c>
      <c r="CN45" t="s">
        <v>444</v>
      </c>
      <c r="CO45" t="s">
        <v>444</v>
      </c>
      <c r="CP45" t="s">
        <v>444</v>
      </c>
      <c r="CQ45" t="s">
        <v>444</v>
      </c>
      <c r="CR45" t="s">
        <v>444</v>
      </c>
      <c r="CS45" t="s">
        <v>444</v>
      </c>
      <c r="CT45" t="s">
        <v>444</v>
      </c>
      <c r="CU45" t="s">
        <v>444</v>
      </c>
      <c r="CV45" t="s">
        <v>444</v>
      </c>
      <c r="CW45" t="s">
        <v>444</v>
      </c>
      <c r="CX45" t="s">
        <v>444</v>
      </c>
      <c r="CY45" t="s">
        <v>444</v>
      </c>
      <c r="CZ45" t="s">
        <v>444</v>
      </c>
      <c r="DA45" t="s">
        <v>444</v>
      </c>
      <c r="DB45" t="s">
        <v>444</v>
      </c>
      <c r="DC45" t="s">
        <v>444</v>
      </c>
      <c r="DD45" t="s">
        <v>444</v>
      </c>
      <c r="DE45" t="s">
        <v>444</v>
      </c>
      <c r="DF45" t="s">
        <v>444</v>
      </c>
      <c r="DG45" t="s">
        <v>444</v>
      </c>
      <c r="DH45" t="s">
        <v>444</v>
      </c>
      <c r="DI45" t="s">
        <v>444</v>
      </c>
      <c r="DJ45" t="b" cm="1">
        <f t="array" ref="DJ45">_xlfn.IFNA(MATCH($A$2,_xlfn.NUMBERVALUE(Table_Query_from_MF_DSNP4[[#This Row],[CL_TRAN_CODE_1]:[CL_TRAN_CODE_54]]),0),0)&gt;=1</f>
        <v>1</v>
      </c>
      <c r="DK45" t="b">
        <f>OR(Table_Query_from_MF_DSNP4[[#This Row],[Pair1]:[Pair53]])</f>
        <v>0</v>
      </c>
      <c r="DL45" t="str">
        <f>_xlfn.IFNA(MATCH(TRUE,Table_Query_from_MF_DSNP4[[#This Row],[Pair1]:[Pair53]],0),"none")</f>
        <v>none</v>
      </c>
      <c r="DM45"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45"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45"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45"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45"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45"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45"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45"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45"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45"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45"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45"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45"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45"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45"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45"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45"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45"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45"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45"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45"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45"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45"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45"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45"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45"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45"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45"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45"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45"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45"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45"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45"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45"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45"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45"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45"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45"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45"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45"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45"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45"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45"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45"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45"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45"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45"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45"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45"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45"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45"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45"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45"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46" spans="1:169" x14ac:dyDescent="0.25">
      <c r="A46" s="5" t="b">
        <f>OR(,Table_Query_from_MF_DSNP4[[#This Row],[Desired TC included in list?]],Table_Query_from_MF_DSNP4[[#This Row],[Desired TC included in range?]])</f>
        <v>1</v>
      </c>
      <c r="B46" t="s">
        <v>950</v>
      </c>
      <c r="C46" t="s">
        <v>951</v>
      </c>
      <c r="D46" t="s">
        <v>8</v>
      </c>
      <c r="E46" t="s">
        <v>15</v>
      </c>
      <c r="F46" t="s">
        <v>863</v>
      </c>
      <c r="G46" t="s">
        <v>741</v>
      </c>
      <c r="H46" t="s">
        <v>952</v>
      </c>
      <c r="I46" t="s">
        <v>740</v>
      </c>
      <c r="J46" t="s">
        <v>818</v>
      </c>
      <c r="K46" t="s">
        <v>741</v>
      </c>
      <c r="L46" t="s">
        <v>881</v>
      </c>
      <c r="M46" t="s">
        <v>740</v>
      </c>
      <c r="N46" t="s">
        <v>882</v>
      </c>
      <c r="O46" t="s">
        <v>741</v>
      </c>
      <c r="P46" t="s">
        <v>748</v>
      </c>
      <c r="Q46" t="s">
        <v>741</v>
      </c>
      <c r="R46" t="s">
        <v>953</v>
      </c>
      <c r="S46" t="s">
        <v>740</v>
      </c>
      <c r="T46" t="s">
        <v>884</v>
      </c>
      <c r="U46" t="s">
        <v>741</v>
      </c>
      <c r="V46" t="s">
        <v>885</v>
      </c>
      <c r="W46" t="s">
        <v>740</v>
      </c>
      <c r="X46" t="s">
        <v>790</v>
      </c>
      <c r="Y46" t="s">
        <v>741</v>
      </c>
      <c r="Z46" t="s">
        <v>886</v>
      </c>
      <c r="AA46" t="s">
        <v>740</v>
      </c>
      <c r="AB46" t="s">
        <v>887</v>
      </c>
      <c r="AC46" t="s">
        <v>741</v>
      </c>
      <c r="AD46" t="s">
        <v>873</v>
      </c>
      <c r="AE46" t="s">
        <v>740</v>
      </c>
      <c r="AF46" t="s">
        <v>888</v>
      </c>
      <c r="AG46" t="s">
        <v>444</v>
      </c>
      <c r="AH46" t="s">
        <v>444</v>
      </c>
      <c r="AI46" t="s">
        <v>444</v>
      </c>
      <c r="AJ46" t="s">
        <v>444</v>
      </c>
      <c r="AK46" t="s">
        <v>444</v>
      </c>
      <c r="AL46" t="s">
        <v>444</v>
      </c>
      <c r="AM46" t="s">
        <v>444</v>
      </c>
      <c r="AN46" t="s">
        <v>444</v>
      </c>
      <c r="AO46" t="s">
        <v>444</v>
      </c>
      <c r="AP46" t="s">
        <v>444</v>
      </c>
      <c r="AQ46" t="s">
        <v>444</v>
      </c>
      <c r="AR46" t="s">
        <v>444</v>
      </c>
      <c r="AS46" t="s">
        <v>444</v>
      </c>
      <c r="AT46" t="s">
        <v>444</v>
      </c>
      <c r="AU46" t="s">
        <v>444</v>
      </c>
      <c r="AV46" t="s">
        <v>444</v>
      </c>
      <c r="AW46" t="s">
        <v>444</v>
      </c>
      <c r="AX46" t="s">
        <v>444</v>
      </c>
      <c r="AY46" t="s">
        <v>444</v>
      </c>
      <c r="AZ46" t="s">
        <v>444</v>
      </c>
      <c r="BA46" t="s">
        <v>444</v>
      </c>
      <c r="BB46" t="s">
        <v>444</v>
      </c>
      <c r="BC46" t="s">
        <v>444</v>
      </c>
      <c r="BD46" t="s">
        <v>444</v>
      </c>
      <c r="BE46" t="s">
        <v>444</v>
      </c>
      <c r="BF46" t="s">
        <v>444</v>
      </c>
      <c r="BG46" t="s">
        <v>444</v>
      </c>
      <c r="BH46" t="s">
        <v>444</v>
      </c>
      <c r="BI46" t="s">
        <v>444</v>
      </c>
      <c r="BJ46" t="s">
        <v>444</v>
      </c>
      <c r="BK46" t="s">
        <v>444</v>
      </c>
      <c r="BL46" t="s">
        <v>444</v>
      </c>
      <c r="BM46" t="s">
        <v>444</v>
      </c>
      <c r="BN46" t="s">
        <v>444</v>
      </c>
      <c r="BO46" t="s">
        <v>444</v>
      </c>
      <c r="BP46" t="s">
        <v>444</v>
      </c>
      <c r="BQ46" t="s">
        <v>444</v>
      </c>
      <c r="BR46" t="s">
        <v>444</v>
      </c>
      <c r="BS46" t="s">
        <v>444</v>
      </c>
      <c r="BT46" t="s">
        <v>444</v>
      </c>
      <c r="BU46" t="s">
        <v>444</v>
      </c>
      <c r="BV46" t="s">
        <v>444</v>
      </c>
      <c r="BW46" t="s">
        <v>444</v>
      </c>
      <c r="BX46" t="s">
        <v>444</v>
      </c>
      <c r="BY46" t="s">
        <v>444</v>
      </c>
      <c r="BZ46" t="s">
        <v>444</v>
      </c>
      <c r="CA46" t="s">
        <v>444</v>
      </c>
      <c r="CB46" t="s">
        <v>444</v>
      </c>
      <c r="CC46" t="s">
        <v>444</v>
      </c>
      <c r="CD46" t="s">
        <v>444</v>
      </c>
      <c r="CE46" t="s">
        <v>444</v>
      </c>
      <c r="CF46" t="s">
        <v>444</v>
      </c>
      <c r="CG46" t="s">
        <v>444</v>
      </c>
      <c r="CH46" t="s">
        <v>444</v>
      </c>
      <c r="CI46" t="s">
        <v>444</v>
      </c>
      <c r="CJ46" t="s">
        <v>444</v>
      </c>
      <c r="CK46" t="s">
        <v>444</v>
      </c>
      <c r="CL46" t="s">
        <v>444</v>
      </c>
      <c r="CM46" t="s">
        <v>444</v>
      </c>
      <c r="CN46" t="s">
        <v>444</v>
      </c>
      <c r="CO46" t="s">
        <v>444</v>
      </c>
      <c r="CP46" t="s">
        <v>444</v>
      </c>
      <c r="CQ46" t="s">
        <v>444</v>
      </c>
      <c r="CR46" t="s">
        <v>444</v>
      </c>
      <c r="CS46" t="s">
        <v>444</v>
      </c>
      <c r="CT46" t="s">
        <v>444</v>
      </c>
      <c r="CU46" t="s">
        <v>444</v>
      </c>
      <c r="CV46" t="s">
        <v>444</v>
      </c>
      <c r="CW46" t="s">
        <v>444</v>
      </c>
      <c r="CX46" t="s">
        <v>444</v>
      </c>
      <c r="CY46" t="s">
        <v>444</v>
      </c>
      <c r="CZ46" t="s">
        <v>444</v>
      </c>
      <c r="DA46" t="s">
        <v>444</v>
      </c>
      <c r="DB46" t="s">
        <v>444</v>
      </c>
      <c r="DC46" t="s">
        <v>444</v>
      </c>
      <c r="DD46" t="s">
        <v>444</v>
      </c>
      <c r="DE46" t="s">
        <v>444</v>
      </c>
      <c r="DF46" t="s">
        <v>444</v>
      </c>
      <c r="DG46" t="s">
        <v>444</v>
      </c>
      <c r="DH46" t="s">
        <v>444</v>
      </c>
      <c r="DI46" t="s">
        <v>444</v>
      </c>
      <c r="DJ46" t="b" cm="1">
        <f t="array" ref="DJ46">_xlfn.IFNA(MATCH($A$2,_xlfn.NUMBERVALUE(Table_Query_from_MF_DSNP4[[#This Row],[CL_TRAN_CODE_1]:[CL_TRAN_CODE_54]]),0),0)&gt;=1</f>
        <v>1</v>
      </c>
      <c r="DK46" t="b">
        <f>OR(Table_Query_from_MF_DSNP4[[#This Row],[Pair1]:[Pair53]])</f>
        <v>0</v>
      </c>
      <c r="DL46" t="str">
        <f>_xlfn.IFNA(MATCH(TRUE,Table_Query_from_MF_DSNP4[[#This Row],[Pair1]:[Pair53]],0),"none")</f>
        <v>none</v>
      </c>
      <c r="DM46"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46"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46"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46"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46"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46"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46"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46"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46"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46"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46"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46"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46"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46"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46"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46"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46"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46"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46"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46"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46"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46"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46"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46"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46"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46"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46"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46"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46"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46"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46"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46"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46"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46"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46"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46"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46"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46"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46"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46"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46"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46"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46"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46"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46"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46"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46"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46"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46"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46"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46"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46"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46"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47" spans="1:169" x14ac:dyDescent="0.25">
      <c r="A47" s="5" t="b">
        <f>OR(,Table_Query_from_MF_DSNP4[[#This Row],[Desired TC included in list?]],Table_Query_from_MF_DSNP4[[#This Row],[Desired TC included in range?]])</f>
        <v>1</v>
      </c>
      <c r="B47" t="s">
        <v>954</v>
      </c>
      <c r="C47" t="s">
        <v>955</v>
      </c>
      <c r="D47" t="s">
        <v>8</v>
      </c>
      <c r="E47" t="s">
        <v>15</v>
      </c>
      <c r="F47" t="s">
        <v>793</v>
      </c>
      <c r="G47" t="s">
        <v>741</v>
      </c>
      <c r="H47" t="s">
        <v>956</v>
      </c>
      <c r="I47" t="s">
        <v>444</v>
      </c>
      <c r="J47" t="s">
        <v>444</v>
      </c>
      <c r="K47" t="s">
        <v>444</v>
      </c>
      <c r="L47" t="s">
        <v>444</v>
      </c>
      <c r="M47" t="s">
        <v>444</v>
      </c>
      <c r="N47" t="s">
        <v>444</v>
      </c>
      <c r="O47" t="s">
        <v>444</v>
      </c>
      <c r="P47" t="s">
        <v>444</v>
      </c>
      <c r="Q47" t="s">
        <v>444</v>
      </c>
      <c r="R47" t="s">
        <v>444</v>
      </c>
      <c r="S47" t="s">
        <v>444</v>
      </c>
      <c r="T47" t="s">
        <v>444</v>
      </c>
      <c r="U47" t="s">
        <v>444</v>
      </c>
      <c r="V47" t="s">
        <v>444</v>
      </c>
      <c r="W47" t="s">
        <v>444</v>
      </c>
      <c r="X47" t="s">
        <v>444</v>
      </c>
      <c r="Y47" t="s">
        <v>444</v>
      </c>
      <c r="Z47" t="s">
        <v>444</v>
      </c>
      <c r="AA47" t="s">
        <v>444</v>
      </c>
      <c r="AB47" t="s">
        <v>444</v>
      </c>
      <c r="AC47" t="s">
        <v>444</v>
      </c>
      <c r="AD47" t="s">
        <v>444</v>
      </c>
      <c r="AE47" t="s">
        <v>444</v>
      </c>
      <c r="AF47" t="s">
        <v>444</v>
      </c>
      <c r="AG47" t="s">
        <v>444</v>
      </c>
      <c r="AH47" t="s">
        <v>444</v>
      </c>
      <c r="AI47" t="s">
        <v>444</v>
      </c>
      <c r="AJ47" t="s">
        <v>444</v>
      </c>
      <c r="AK47" t="s">
        <v>444</v>
      </c>
      <c r="AL47" t="s">
        <v>444</v>
      </c>
      <c r="AM47" t="s">
        <v>444</v>
      </c>
      <c r="AN47" t="s">
        <v>444</v>
      </c>
      <c r="AO47" t="s">
        <v>444</v>
      </c>
      <c r="AP47" t="s">
        <v>444</v>
      </c>
      <c r="AQ47" t="s">
        <v>444</v>
      </c>
      <c r="AR47" t="s">
        <v>444</v>
      </c>
      <c r="AS47" t="s">
        <v>444</v>
      </c>
      <c r="AT47" t="s">
        <v>444</v>
      </c>
      <c r="AU47" t="s">
        <v>444</v>
      </c>
      <c r="AV47" t="s">
        <v>444</v>
      </c>
      <c r="AW47" t="s">
        <v>444</v>
      </c>
      <c r="AX47" t="s">
        <v>444</v>
      </c>
      <c r="AY47" t="s">
        <v>444</v>
      </c>
      <c r="AZ47" t="s">
        <v>444</v>
      </c>
      <c r="BA47" t="s">
        <v>444</v>
      </c>
      <c r="BB47" t="s">
        <v>444</v>
      </c>
      <c r="BC47" t="s">
        <v>444</v>
      </c>
      <c r="BD47" t="s">
        <v>444</v>
      </c>
      <c r="BE47" t="s">
        <v>444</v>
      </c>
      <c r="BF47" t="s">
        <v>444</v>
      </c>
      <c r="BG47" t="s">
        <v>444</v>
      </c>
      <c r="BH47" t="s">
        <v>444</v>
      </c>
      <c r="BI47" t="s">
        <v>444</v>
      </c>
      <c r="BJ47" t="s">
        <v>444</v>
      </c>
      <c r="BK47" t="s">
        <v>444</v>
      </c>
      <c r="BL47" t="s">
        <v>444</v>
      </c>
      <c r="BM47" t="s">
        <v>444</v>
      </c>
      <c r="BN47" t="s">
        <v>444</v>
      </c>
      <c r="BO47" t="s">
        <v>444</v>
      </c>
      <c r="BP47" t="s">
        <v>444</v>
      </c>
      <c r="BQ47" t="s">
        <v>444</v>
      </c>
      <c r="BR47" t="s">
        <v>444</v>
      </c>
      <c r="BS47" t="s">
        <v>444</v>
      </c>
      <c r="BT47" t="s">
        <v>444</v>
      </c>
      <c r="BU47" t="s">
        <v>444</v>
      </c>
      <c r="BV47" t="s">
        <v>444</v>
      </c>
      <c r="BW47" t="s">
        <v>444</v>
      </c>
      <c r="BX47" t="s">
        <v>444</v>
      </c>
      <c r="BY47" t="s">
        <v>444</v>
      </c>
      <c r="BZ47" t="s">
        <v>444</v>
      </c>
      <c r="CA47" t="s">
        <v>444</v>
      </c>
      <c r="CB47" t="s">
        <v>444</v>
      </c>
      <c r="CC47" t="s">
        <v>444</v>
      </c>
      <c r="CD47" t="s">
        <v>444</v>
      </c>
      <c r="CE47" t="s">
        <v>444</v>
      </c>
      <c r="CF47" t="s">
        <v>444</v>
      </c>
      <c r="CG47" t="s">
        <v>444</v>
      </c>
      <c r="CH47" t="s">
        <v>444</v>
      </c>
      <c r="CI47" t="s">
        <v>444</v>
      </c>
      <c r="CJ47" t="s">
        <v>444</v>
      </c>
      <c r="CK47" t="s">
        <v>444</v>
      </c>
      <c r="CL47" t="s">
        <v>444</v>
      </c>
      <c r="CM47" t="s">
        <v>444</v>
      </c>
      <c r="CN47" t="s">
        <v>444</v>
      </c>
      <c r="CO47" t="s">
        <v>444</v>
      </c>
      <c r="CP47" t="s">
        <v>444</v>
      </c>
      <c r="CQ47" t="s">
        <v>444</v>
      </c>
      <c r="CR47" t="s">
        <v>444</v>
      </c>
      <c r="CS47" t="s">
        <v>444</v>
      </c>
      <c r="CT47" t="s">
        <v>444</v>
      </c>
      <c r="CU47" t="s">
        <v>444</v>
      </c>
      <c r="CV47" t="s">
        <v>444</v>
      </c>
      <c r="CW47" t="s">
        <v>444</v>
      </c>
      <c r="CX47" t="s">
        <v>444</v>
      </c>
      <c r="CY47" t="s">
        <v>444</v>
      </c>
      <c r="CZ47" t="s">
        <v>444</v>
      </c>
      <c r="DA47" t="s">
        <v>444</v>
      </c>
      <c r="DB47" t="s">
        <v>444</v>
      </c>
      <c r="DC47" t="s">
        <v>444</v>
      </c>
      <c r="DD47" t="s">
        <v>444</v>
      </c>
      <c r="DE47" t="s">
        <v>444</v>
      </c>
      <c r="DF47" t="s">
        <v>444</v>
      </c>
      <c r="DG47" t="s">
        <v>444</v>
      </c>
      <c r="DH47" t="s">
        <v>444</v>
      </c>
      <c r="DI47" t="s">
        <v>444</v>
      </c>
      <c r="DJ47" t="b" cm="1">
        <f t="array" ref="DJ47">_xlfn.IFNA(MATCH($A$2,_xlfn.NUMBERVALUE(Table_Query_from_MF_DSNP4[[#This Row],[CL_TRAN_CODE_1]:[CL_TRAN_CODE_54]]),0),0)&gt;=1</f>
        <v>1</v>
      </c>
      <c r="DK47" t="b">
        <f>OR(Table_Query_from_MF_DSNP4[[#This Row],[Pair1]:[Pair53]])</f>
        <v>0</v>
      </c>
      <c r="DL47" t="str">
        <f>_xlfn.IFNA(MATCH(TRUE,Table_Query_from_MF_DSNP4[[#This Row],[Pair1]:[Pair53]],0),"none")</f>
        <v>none</v>
      </c>
      <c r="DM47"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47"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47"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47"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47"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47"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47"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47"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47"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47"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47"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47"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47"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47"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47"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47"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47"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47"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47"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47"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47"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47"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47"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47"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47"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47"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47"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47"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47"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47"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47"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47"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47"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47"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47"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47"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47"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47"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47"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47"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47"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47"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47"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47"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47"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47"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47"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47"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47"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47"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47"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47"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47"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48" spans="1:169" x14ac:dyDescent="0.25">
      <c r="A48" s="5" t="b">
        <f>OR(,Table_Query_from_MF_DSNP4[[#This Row],[Desired TC included in list?]],Table_Query_from_MF_DSNP4[[#This Row],[Desired TC included in range?]])</f>
        <v>1</v>
      </c>
      <c r="B48" t="s">
        <v>957</v>
      </c>
      <c r="C48" t="s">
        <v>958</v>
      </c>
      <c r="D48" t="s">
        <v>8</v>
      </c>
      <c r="E48" t="s">
        <v>15</v>
      </c>
      <c r="F48" t="s">
        <v>754</v>
      </c>
      <c r="G48" t="s">
        <v>740</v>
      </c>
      <c r="H48" t="s">
        <v>159</v>
      </c>
      <c r="I48" t="s">
        <v>444</v>
      </c>
      <c r="J48" t="s">
        <v>444</v>
      </c>
      <c r="K48" t="s">
        <v>444</v>
      </c>
      <c r="L48" t="s">
        <v>444</v>
      </c>
      <c r="M48" t="s">
        <v>444</v>
      </c>
      <c r="N48" t="s">
        <v>444</v>
      </c>
      <c r="O48" t="s">
        <v>444</v>
      </c>
      <c r="P48" t="s">
        <v>444</v>
      </c>
      <c r="Q48" t="s">
        <v>444</v>
      </c>
      <c r="R48" t="s">
        <v>444</v>
      </c>
      <c r="S48" t="s">
        <v>444</v>
      </c>
      <c r="T48" t="s">
        <v>444</v>
      </c>
      <c r="U48" t="s">
        <v>444</v>
      </c>
      <c r="V48" t="s">
        <v>444</v>
      </c>
      <c r="W48" t="s">
        <v>444</v>
      </c>
      <c r="X48" t="s">
        <v>444</v>
      </c>
      <c r="Y48" t="s">
        <v>444</v>
      </c>
      <c r="Z48" t="s">
        <v>444</v>
      </c>
      <c r="AA48" t="s">
        <v>444</v>
      </c>
      <c r="AB48" t="s">
        <v>444</v>
      </c>
      <c r="AC48" t="s">
        <v>444</v>
      </c>
      <c r="AD48" t="s">
        <v>444</v>
      </c>
      <c r="AE48" t="s">
        <v>444</v>
      </c>
      <c r="AF48" t="s">
        <v>444</v>
      </c>
      <c r="AG48" t="s">
        <v>444</v>
      </c>
      <c r="AH48" t="s">
        <v>444</v>
      </c>
      <c r="AI48" t="s">
        <v>444</v>
      </c>
      <c r="AJ48" t="s">
        <v>444</v>
      </c>
      <c r="AK48" t="s">
        <v>444</v>
      </c>
      <c r="AL48" t="s">
        <v>444</v>
      </c>
      <c r="AM48" t="s">
        <v>444</v>
      </c>
      <c r="AN48" t="s">
        <v>444</v>
      </c>
      <c r="AO48" t="s">
        <v>444</v>
      </c>
      <c r="AP48" t="s">
        <v>444</v>
      </c>
      <c r="AQ48" t="s">
        <v>444</v>
      </c>
      <c r="AR48" t="s">
        <v>444</v>
      </c>
      <c r="AS48" t="s">
        <v>444</v>
      </c>
      <c r="AT48" t="s">
        <v>444</v>
      </c>
      <c r="AU48" t="s">
        <v>444</v>
      </c>
      <c r="AV48" t="s">
        <v>444</v>
      </c>
      <c r="AW48" t="s">
        <v>444</v>
      </c>
      <c r="AX48" t="s">
        <v>444</v>
      </c>
      <c r="AY48" t="s">
        <v>444</v>
      </c>
      <c r="AZ48" t="s">
        <v>444</v>
      </c>
      <c r="BA48" t="s">
        <v>444</v>
      </c>
      <c r="BB48" t="s">
        <v>444</v>
      </c>
      <c r="BC48" t="s">
        <v>444</v>
      </c>
      <c r="BD48" t="s">
        <v>444</v>
      </c>
      <c r="BE48" t="s">
        <v>444</v>
      </c>
      <c r="BF48" t="s">
        <v>444</v>
      </c>
      <c r="BG48" t="s">
        <v>444</v>
      </c>
      <c r="BH48" t="s">
        <v>444</v>
      </c>
      <c r="BI48" t="s">
        <v>444</v>
      </c>
      <c r="BJ48" t="s">
        <v>444</v>
      </c>
      <c r="BK48" t="s">
        <v>444</v>
      </c>
      <c r="BL48" t="s">
        <v>444</v>
      </c>
      <c r="BM48" t="s">
        <v>444</v>
      </c>
      <c r="BN48" t="s">
        <v>444</v>
      </c>
      <c r="BO48" t="s">
        <v>444</v>
      </c>
      <c r="BP48" t="s">
        <v>444</v>
      </c>
      <c r="BQ48" t="s">
        <v>444</v>
      </c>
      <c r="BR48" t="s">
        <v>444</v>
      </c>
      <c r="BS48" t="s">
        <v>444</v>
      </c>
      <c r="BT48" t="s">
        <v>444</v>
      </c>
      <c r="BU48" t="s">
        <v>444</v>
      </c>
      <c r="BV48" t="s">
        <v>444</v>
      </c>
      <c r="BW48" t="s">
        <v>444</v>
      </c>
      <c r="BX48" t="s">
        <v>444</v>
      </c>
      <c r="BY48" t="s">
        <v>444</v>
      </c>
      <c r="BZ48" t="s">
        <v>444</v>
      </c>
      <c r="CA48" t="s">
        <v>444</v>
      </c>
      <c r="CB48" t="s">
        <v>444</v>
      </c>
      <c r="CC48" t="s">
        <v>444</v>
      </c>
      <c r="CD48" t="s">
        <v>444</v>
      </c>
      <c r="CE48" t="s">
        <v>444</v>
      </c>
      <c r="CF48" t="s">
        <v>444</v>
      </c>
      <c r="CG48" t="s">
        <v>444</v>
      </c>
      <c r="CH48" t="s">
        <v>444</v>
      </c>
      <c r="CI48" t="s">
        <v>444</v>
      </c>
      <c r="CJ48" t="s">
        <v>444</v>
      </c>
      <c r="CK48" t="s">
        <v>444</v>
      </c>
      <c r="CL48" t="s">
        <v>444</v>
      </c>
      <c r="CM48" t="s">
        <v>444</v>
      </c>
      <c r="CN48" t="s">
        <v>444</v>
      </c>
      <c r="CO48" t="s">
        <v>444</v>
      </c>
      <c r="CP48" t="s">
        <v>444</v>
      </c>
      <c r="CQ48" t="s">
        <v>444</v>
      </c>
      <c r="CR48" t="s">
        <v>444</v>
      </c>
      <c r="CS48" t="s">
        <v>444</v>
      </c>
      <c r="CT48" t="s">
        <v>444</v>
      </c>
      <c r="CU48" t="s">
        <v>444</v>
      </c>
      <c r="CV48" t="s">
        <v>444</v>
      </c>
      <c r="CW48" t="s">
        <v>444</v>
      </c>
      <c r="CX48" t="s">
        <v>444</v>
      </c>
      <c r="CY48" t="s">
        <v>444</v>
      </c>
      <c r="CZ48" t="s">
        <v>444</v>
      </c>
      <c r="DA48" t="s">
        <v>444</v>
      </c>
      <c r="DB48" t="s">
        <v>444</v>
      </c>
      <c r="DC48" t="s">
        <v>444</v>
      </c>
      <c r="DD48" t="s">
        <v>444</v>
      </c>
      <c r="DE48" t="s">
        <v>444</v>
      </c>
      <c r="DF48" t="s">
        <v>444</v>
      </c>
      <c r="DG48" t="s">
        <v>444</v>
      </c>
      <c r="DH48" t="s">
        <v>444</v>
      </c>
      <c r="DI48" t="s">
        <v>444</v>
      </c>
      <c r="DJ48" t="b" cm="1">
        <f t="array" ref="DJ48">_xlfn.IFNA(MATCH($A$2,_xlfn.NUMBERVALUE(Table_Query_from_MF_DSNP4[[#This Row],[CL_TRAN_CODE_1]:[CL_TRAN_CODE_54]]),0),0)&gt;=1</f>
        <v>1</v>
      </c>
      <c r="DK48" t="b">
        <f>OR(Table_Query_from_MF_DSNP4[[#This Row],[Pair1]:[Pair53]])</f>
        <v>1</v>
      </c>
      <c r="DL48">
        <f>_xlfn.IFNA(MATCH(TRUE,Table_Query_from_MF_DSNP4[[#This Row],[Pair1]:[Pair53]],0),"none")</f>
        <v>1</v>
      </c>
      <c r="DM48"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1</v>
      </c>
      <c r="DN48"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48"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48"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48"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48"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48"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48"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48"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48"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48"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48"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48"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48"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48"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48"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48"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48"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48"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48"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48"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48"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48"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48"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48"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48"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48"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48"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48"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48"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48"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48"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48"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48"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48"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48"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48"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48"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48"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48"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48"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48"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48"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48"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48"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48"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48"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48"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48"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48"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48"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48"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48"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49" spans="1:169" x14ac:dyDescent="0.25">
      <c r="A49" s="5" t="b">
        <f>OR(,Table_Query_from_MF_DSNP4[[#This Row],[Desired TC included in list?]],Table_Query_from_MF_DSNP4[[#This Row],[Desired TC included in range?]])</f>
        <v>1</v>
      </c>
      <c r="B49" t="s">
        <v>959</v>
      </c>
      <c r="C49" t="s">
        <v>960</v>
      </c>
      <c r="D49" t="s">
        <v>8</v>
      </c>
      <c r="E49" t="s">
        <v>15</v>
      </c>
      <c r="F49" t="s">
        <v>862</v>
      </c>
      <c r="G49" t="s">
        <v>740</v>
      </c>
      <c r="H49" t="s">
        <v>961</v>
      </c>
      <c r="I49" t="s">
        <v>741</v>
      </c>
      <c r="J49" t="s">
        <v>962</v>
      </c>
      <c r="K49" t="s">
        <v>740</v>
      </c>
      <c r="L49" t="s">
        <v>800</v>
      </c>
      <c r="M49" t="s">
        <v>741</v>
      </c>
      <c r="N49" t="s">
        <v>209</v>
      </c>
      <c r="O49" t="s">
        <v>740</v>
      </c>
      <c r="P49" t="s">
        <v>963</v>
      </c>
      <c r="Q49" t="s">
        <v>741</v>
      </c>
      <c r="R49" t="s">
        <v>801</v>
      </c>
      <c r="S49" t="s">
        <v>740</v>
      </c>
      <c r="T49" t="s">
        <v>257</v>
      </c>
      <c r="U49" t="s">
        <v>741</v>
      </c>
      <c r="V49" t="s">
        <v>964</v>
      </c>
      <c r="W49" t="s">
        <v>740</v>
      </c>
      <c r="X49" t="s">
        <v>252</v>
      </c>
      <c r="Y49" t="s">
        <v>741</v>
      </c>
      <c r="Z49" t="s">
        <v>263</v>
      </c>
      <c r="AA49" t="s">
        <v>741</v>
      </c>
      <c r="AB49" t="s">
        <v>268</v>
      </c>
      <c r="AC49" t="s">
        <v>740</v>
      </c>
      <c r="AD49" t="s">
        <v>870</v>
      </c>
      <c r="AE49" t="s">
        <v>741</v>
      </c>
      <c r="AF49" t="s">
        <v>776</v>
      </c>
      <c r="AG49" t="s">
        <v>740</v>
      </c>
      <c r="AH49" t="s">
        <v>159</v>
      </c>
      <c r="AI49" t="s">
        <v>741</v>
      </c>
      <c r="AJ49" t="s">
        <v>444</v>
      </c>
      <c r="AK49" t="s">
        <v>444</v>
      </c>
      <c r="AL49" t="s">
        <v>444</v>
      </c>
      <c r="AM49" t="s">
        <v>444</v>
      </c>
      <c r="AN49" t="s">
        <v>444</v>
      </c>
      <c r="AO49" t="s">
        <v>444</v>
      </c>
      <c r="AP49" t="s">
        <v>444</v>
      </c>
      <c r="AQ49" t="s">
        <v>444</v>
      </c>
      <c r="AR49" t="s">
        <v>444</v>
      </c>
      <c r="AS49" t="s">
        <v>444</v>
      </c>
      <c r="AT49" t="s">
        <v>444</v>
      </c>
      <c r="AU49" t="s">
        <v>444</v>
      </c>
      <c r="AV49" t="s">
        <v>444</v>
      </c>
      <c r="AW49" t="s">
        <v>444</v>
      </c>
      <c r="AX49" t="s">
        <v>444</v>
      </c>
      <c r="AY49" t="s">
        <v>444</v>
      </c>
      <c r="AZ49" t="s">
        <v>444</v>
      </c>
      <c r="BA49" t="s">
        <v>444</v>
      </c>
      <c r="BB49" t="s">
        <v>444</v>
      </c>
      <c r="BC49" t="s">
        <v>444</v>
      </c>
      <c r="BD49" t="s">
        <v>444</v>
      </c>
      <c r="BE49" t="s">
        <v>444</v>
      </c>
      <c r="BF49" t="s">
        <v>444</v>
      </c>
      <c r="BG49" t="s">
        <v>444</v>
      </c>
      <c r="BH49" t="s">
        <v>444</v>
      </c>
      <c r="BI49" t="s">
        <v>444</v>
      </c>
      <c r="BJ49" t="s">
        <v>444</v>
      </c>
      <c r="BK49" t="s">
        <v>444</v>
      </c>
      <c r="BL49" t="s">
        <v>444</v>
      </c>
      <c r="BM49" t="s">
        <v>444</v>
      </c>
      <c r="BN49" t="s">
        <v>444</v>
      </c>
      <c r="BO49" t="s">
        <v>444</v>
      </c>
      <c r="BP49" t="s">
        <v>444</v>
      </c>
      <c r="BQ49" t="s">
        <v>444</v>
      </c>
      <c r="BR49" t="s">
        <v>444</v>
      </c>
      <c r="BS49" t="s">
        <v>444</v>
      </c>
      <c r="BT49" t="s">
        <v>444</v>
      </c>
      <c r="BU49" t="s">
        <v>444</v>
      </c>
      <c r="BV49" t="s">
        <v>444</v>
      </c>
      <c r="BW49" t="s">
        <v>444</v>
      </c>
      <c r="BX49" t="s">
        <v>444</v>
      </c>
      <c r="BY49" t="s">
        <v>444</v>
      </c>
      <c r="BZ49" t="s">
        <v>444</v>
      </c>
      <c r="CA49" t="s">
        <v>444</v>
      </c>
      <c r="CB49" t="s">
        <v>444</v>
      </c>
      <c r="CC49" t="s">
        <v>444</v>
      </c>
      <c r="CD49" t="s">
        <v>444</v>
      </c>
      <c r="CE49" t="s">
        <v>444</v>
      </c>
      <c r="CF49" t="s">
        <v>444</v>
      </c>
      <c r="CG49" t="s">
        <v>444</v>
      </c>
      <c r="CH49" t="s">
        <v>444</v>
      </c>
      <c r="CI49" t="s">
        <v>444</v>
      </c>
      <c r="CJ49" t="s">
        <v>444</v>
      </c>
      <c r="CK49" t="s">
        <v>444</v>
      </c>
      <c r="CL49" t="s">
        <v>444</v>
      </c>
      <c r="CM49" t="s">
        <v>444</v>
      </c>
      <c r="CN49" t="s">
        <v>444</v>
      </c>
      <c r="CO49" t="s">
        <v>444</v>
      </c>
      <c r="CP49" t="s">
        <v>444</v>
      </c>
      <c r="CQ49" t="s">
        <v>444</v>
      </c>
      <c r="CR49" t="s">
        <v>444</v>
      </c>
      <c r="CS49" t="s">
        <v>444</v>
      </c>
      <c r="CT49" t="s">
        <v>444</v>
      </c>
      <c r="CU49" t="s">
        <v>444</v>
      </c>
      <c r="CV49" t="s">
        <v>444</v>
      </c>
      <c r="CW49" t="s">
        <v>444</v>
      </c>
      <c r="CX49" t="s">
        <v>444</v>
      </c>
      <c r="CY49" t="s">
        <v>444</v>
      </c>
      <c r="CZ49" t="s">
        <v>444</v>
      </c>
      <c r="DA49" t="s">
        <v>444</v>
      </c>
      <c r="DB49" t="s">
        <v>444</v>
      </c>
      <c r="DC49" t="s">
        <v>444</v>
      </c>
      <c r="DD49" t="s">
        <v>444</v>
      </c>
      <c r="DE49" t="s">
        <v>444</v>
      </c>
      <c r="DF49" t="s">
        <v>444</v>
      </c>
      <c r="DG49" t="s">
        <v>444</v>
      </c>
      <c r="DH49" t="s">
        <v>444</v>
      </c>
      <c r="DI49" t="s">
        <v>444</v>
      </c>
      <c r="DJ49" t="b" cm="1">
        <f t="array" ref="DJ49">_xlfn.IFNA(MATCH($A$2,_xlfn.NUMBERVALUE(Table_Query_from_MF_DSNP4[[#This Row],[CL_TRAN_CODE_1]:[CL_TRAN_CODE_54]]),0),0)&gt;=1</f>
        <v>1</v>
      </c>
      <c r="DK49" t="b">
        <f>OR(Table_Query_from_MF_DSNP4[[#This Row],[Pair1]:[Pair53]])</f>
        <v>0</v>
      </c>
      <c r="DL49" t="str">
        <f>_xlfn.IFNA(MATCH(TRUE,Table_Query_from_MF_DSNP4[[#This Row],[Pair1]:[Pair53]],0),"none")</f>
        <v>none</v>
      </c>
      <c r="DM49"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49"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49"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49"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49"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49"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49"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49"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49"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49"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49"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49"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49"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49"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49"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49"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49"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49"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49"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49"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49"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49"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49"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49"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49"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49"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49"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49"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49"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49"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49"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49"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49"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49"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49"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49"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49"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49"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49"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49"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49"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49"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49"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49"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49"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49"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49"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49"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49"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49"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49"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49"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49"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50" spans="1:169" x14ac:dyDescent="0.25">
      <c r="A50" s="5" t="b">
        <f>OR(,Table_Query_from_MF_DSNP4[[#This Row],[Desired TC included in list?]],Table_Query_from_MF_DSNP4[[#This Row],[Desired TC included in range?]])</f>
        <v>1</v>
      </c>
      <c r="B50" t="s">
        <v>965</v>
      </c>
      <c r="C50" t="s">
        <v>2722</v>
      </c>
      <c r="D50" t="s">
        <v>8</v>
      </c>
      <c r="E50" t="s">
        <v>15</v>
      </c>
      <c r="F50" t="s">
        <v>748</v>
      </c>
      <c r="G50" t="s">
        <v>741</v>
      </c>
      <c r="H50" t="s">
        <v>776</v>
      </c>
      <c r="I50" t="s">
        <v>741</v>
      </c>
      <c r="J50" t="s">
        <v>916</v>
      </c>
      <c r="K50" t="s">
        <v>444</v>
      </c>
      <c r="L50" t="s">
        <v>444</v>
      </c>
      <c r="M50" t="s">
        <v>444</v>
      </c>
      <c r="N50" t="s">
        <v>444</v>
      </c>
      <c r="O50" t="s">
        <v>444</v>
      </c>
      <c r="P50" t="s">
        <v>444</v>
      </c>
      <c r="Q50" t="s">
        <v>444</v>
      </c>
      <c r="R50" t="s">
        <v>444</v>
      </c>
      <c r="S50" t="s">
        <v>444</v>
      </c>
      <c r="T50" t="s">
        <v>444</v>
      </c>
      <c r="U50" t="s">
        <v>444</v>
      </c>
      <c r="V50" t="s">
        <v>444</v>
      </c>
      <c r="W50" t="s">
        <v>444</v>
      </c>
      <c r="X50" t="s">
        <v>444</v>
      </c>
      <c r="Y50" t="s">
        <v>444</v>
      </c>
      <c r="Z50" t="s">
        <v>444</v>
      </c>
      <c r="AA50" t="s">
        <v>444</v>
      </c>
      <c r="AB50" t="s">
        <v>444</v>
      </c>
      <c r="AC50" t="s">
        <v>444</v>
      </c>
      <c r="AD50" t="s">
        <v>444</v>
      </c>
      <c r="AE50" t="s">
        <v>444</v>
      </c>
      <c r="AF50" t="s">
        <v>444</v>
      </c>
      <c r="AG50" t="s">
        <v>444</v>
      </c>
      <c r="AH50" t="s">
        <v>444</v>
      </c>
      <c r="AI50" t="s">
        <v>444</v>
      </c>
      <c r="AJ50" t="s">
        <v>444</v>
      </c>
      <c r="AK50" t="s">
        <v>444</v>
      </c>
      <c r="AL50" t="s">
        <v>444</v>
      </c>
      <c r="AM50" t="s">
        <v>444</v>
      </c>
      <c r="AN50" t="s">
        <v>444</v>
      </c>
      <c r="AO50" t="s">
        <v>444</v>
      </c>
      <c r="AP50" t="s">
        <v>444</v>
      </c>
      <c r="AQ50" t="s">
        <v>444</v>
      </c>
      <c r="AR50" t="s">
        <v>444</v>
      </c>
      <c r="AS50" t="s">
        <v>444</v>
      </c>
      <c r="AT50" t="s">
        <v>444</v>
      </c>
      <c r="AU50" t="s">
        <v>444</v>
      </c>
      <c r="AV50" t="s">
        <v>444</v>
      </c>
      <c r="AW50" t="s">
        <v>444</v>
      </c>
      <c r="AX50" t="s">
        <v>444</v>
      </c>
      <c r="AY50" t="s">
        <v>444</v>
      </c>
      <c r="AZ50" t="s">
        <v>444</v>
      </c>
      <c r="BA50" t="s">
        <v>444</v>
      </c>
      <c r="BB50" t="s">
        <v>444</v>
      </c>
      <c r="BC50" t="s">
        <v>444</v>
      </c>
      <c r="BD50" t="s">
        <v>444</v>
      </c>
      <c r="BE50" t="s">
        <v>444</v>
      </c>
      <c r="BF50" t="s">
        <v>444</v>
      </c>
      <c r="BG50" t="s">
        <v>444</v>
      </c>
      <c r="BH50" t="s">
        <v>444</v>
      </c>
      <c r="BI50" t="s">
        <v>444</v>
      </c>
      <c r="BJ50" t="s">
        <v>444</v>
      </c>
      <c r="BK50" t="s">
        <v>444</v>
      </c>
      <c r="BL50" t="s">
        <v>444</v>
      </c>
      <c r="BM50" t="s">
        <v>444</v>
      </c>
      <c r="BN50" t="s">
        <v>444</v>
      </c>
      <c r="BO50" t="s">
        <v>444</v>
      </c>
      <c r="BP50" t="s">
        <v>444</v>
      </c>
      <c r="BQ50" t="s">
        <v>444</v>
      </c>
      <c r="BR50" t="s">
        <v>444</v>
      </c>
      <c r="BS50" t="s">
        <v>444</v>
      </c>
      <c r="BT50" t="s">
        <v>444</v>
      </c>
      <c r="BU50" t="s">
        <v>444</v>
      </c>
      <c r="BV50" t="s">
        <v>444</v>
      </c>
      <c r="BW50" t="s">
        <v>444</v>
      </c>
      <c r="BX50" t="s">
        <v>444</v>
      </c>
      <c r="BY50" t="s">
        <v>444</v>
      </c>
      <c r="BZ50" t="s">
        <v>444</v>
      </c>
      <c r="CA50" t="s">
        <v>444</v>
      </c>
      <c r="CB50" t="s">
        <v>444</v>
      </c>
      <c r="CC50" t="s">
        <v>444</v>
      </c>
      <c r="CD50" t="s">
        <v>444</v>
      </c>
      <c r="CE50" t="s">
        <v>444</v>
      </c>
      <c r="CF50" t="s">
        <v>444</v>
      </c>
      <c r="CG50" t="s">
        <v>444</v>
      </c>
      <c r="CH50" t="s">
        <v>444</v>
      </c>
      <c r="CI50" t="s">
        <v>444</v>
      </c>
      <c r="CJ50" t="s">
        <v>444</v>
      </c>
      <c r="CK50" t="s">
        <v>444</v>
      </c>
      <c r="CL50" t="s">
        <v>444</v>
      </c>
      <c r="CM50" t="s">
        <v>444</v>
      </c>
      <c r="CN50" t="s">
        <v>444</v>
      </c>
      <c r="CO50" t="s">
        <v>444</v>
      </c>
      <c r="CP50" t="s">
        <v>444</v>
      </c>
      <c r="CQ50" t="s">
        <v>444</v>
      </c>
      <c r="CR50" t="s">
        <v>444</v>
      </c>
      <c r="CS50" t="s">
        <v>444</v>
      </c>
      <c r="CT50" t="s">
        <v>444</v>
      </c>
      <c r="CU50" t="s">
        <v>444</v>
      </c>
      <c r="CV50" t="s">
        <v>444</v>
      </c>
      <c r="CW50" t="s">
        <v>444</v>
      </c>
      <c r="CX50" t="s">
        <v>444</v>
      </c>
      <c r="CY50" t="s">
        <v>444</v>
      </c>
      <c r="CZ50" t="s">
        <v>444</v>
      </c>
      <c r="DA50" t="s">
        <v>444</v>
      </c>
      <c r="DB50" t="s">
        <v>444</v>
      </c>
      <c r="DC50" t="s">
        <v>444</v>
      </c>
      <c r="DD50" t="s">
        <v>444</v>
      </c>
      <c r="DE50" t="s">
        <v>444</v>
      </c>
      <c r="DF50" t="s">
        <v>444</v>
      </c>
      <c r="DG50" t="s">
        <v>444</v>
      </c>
      <c r="DH50" t="s">
        <v>444</v>
      </c>
      <c r="DI50" t="s">
        <v>444</v>
      </c>
      <c r="DJ50" t="b" cm="1">
        <f t="array" ref="DJ50">_xlfn.IFNA(MATCH($A$2,_xlfn.NUMBERVALUE(Table_Query_from_MF_DSNP4[[#This Row],[CL_TRAN_CODE_1]:[CL_TRAN_CODE_54]]),0),0)&gt;=1</f>
        <v>1</v>
      </c>
      <c r="DK50" t="b">
        <f>OR(Table_Query_from_MF_DSNP4[[#This Row],[Pair1]:[Pair53]])</f>
        <v>0</v>
      </c>
      <c r="DL50" t="str">
        <f>_xlfn.IFNA(MATCH(TRUE,Table_Query_from_MF_DSNP4[[#This Row],[Pair1]:[Pair53]],0),"none")</f>
        <v>none</v>
      </c>
      <c r="DM50"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50"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50"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50"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50"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50"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50"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50"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50"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50"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50"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50"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50"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50"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50"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50"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50"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50"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50"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50"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50"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50"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50"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50"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50"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50"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50"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50"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50"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50"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50"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50"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50"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50"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50"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50"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50"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50"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50"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50"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50"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50"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50"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50"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50"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50"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50"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50"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50"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50"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50"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50"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50"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51" spans="1:169" x14ac:dyDescent="0.25">
      <c r="A51" s="5" t="b">
        <f>OR(,Table_Query_from_MF_DSNP4[[#This Row],[Desired TC included in list?]],Table_Query_from_MF_DSNP4[[#This Row],[Desired TC included in range?]])</f>
        <v>1</v>
      </c>
      <c r="B51" t="s">
        <v>967</v>
      </c>
      <c r="C51" t="s">
        <v>968</v>
      </c>
      <c r="D51" t="s">
        <v>8</v>
      </c>
      <c r="E51" t="s">
        <v>15</v>
      </c>
      <c r="F51" t="s">
        <v>969</v>
      </c>
      <c r="G51" t="s">
        <v>741</v>
      </c>
      <c r="H51" t="s">
        <v>150</v>
      </c>
      <c r="I51" t="s">
        <v>741</v>
      </c>
      <c r="J51" t="s">
        <v>970</v>
      </c>
      <c r="K51" t="s">
        <v>741</v>
      </c>
      <c r="L51" t="s">
        <v>971</v>
      </c>
      <c r="M51" t="s">
        <v>741</v>
      </c>
      <c r="N51" t="s">
        <v>972</v>
      </c>
      <c r="O51" t="s">
        <v>741</v>
      </c>
      <c r="P51" t="s">
        <v>973</v>
      </c>
      <c r="Q51" t="s">
        <v>740</v>
      </c>
      <c r="R51" t="s">
        <v>872</v>
      </c>
      <c r="S51" t="s">
        <v>444</v>
      </c>
      <c r="T51" t="s">
        <v>444</v>
      </c>
      <c r="U51" t="s">
        <v>444</v>
      </c>
      <c r="V51" t="s">
        <v>444</v>
      </c>
      <c r="W51" t="s">
        <v>444</v>
      </c>
      <c r="X51" t="s">
        <v>444</v>
      </c>
      <c r="Y51" t="s">
        <v>444</v>
      </c>
      <c r="Z51" t="s">
        <v>444</v>
      </c>
      <c r="AA51" t="s">
        <v>444</v>
      </c>
      <c r="AB51" t="s">
        <v>444</v>
      </c>
      <c r="AC51" t="s">
        <v>444</v>
      </c>
      <c r="AD51" t="s">
        <v>444</v>
      </c>
      <c r="AE51" t="s">
        <v>444</v>
      </c>
      <c r="AF51" t="s">
        <v>444</v>
      </c>
      <c r="AG51" t="s">
        <v>444</v>
      </c>
      <c r="AH51" t="s">
        <v>444</v>
      </c>
      <c r="AI51" t="s">
        <v>444</v>
      </c>
      <c r="AJ51" t="s">
        <v>444</v>
      </c>
      <c r="AK51" t="s">
        <v>444</v>
      </c>
      <c r="AL51" t="s">
        <v>444</v>
      </c>
      <c r="AM51" t="s">
        <v>444</v>
      </c>
      <c r="AN51" t="s">
        <v>444</v>
      </c>
      <c r="AO51" t="s">
        <v>444</v>
      </c>
      <c r="AP51" t="s">
        <v>444</v>
      </c>
      <c r="AQ51" t="s">
        <v>444</v>
      </c>
      <c r="AR51" t="s">
        <v>444</v>
      </c>
      <c r="AS51" t="s">
        <v>444</v>
      </c>
      <c r="AT51" t="s">
        <v>444</v>
      </c>
      <c r="AU51" t="s">
        <v>444</v>
      </c>
      <c r="AV51" t="s">
        <v>444</v>
      </c>
      <c r="AW51" t="s">
        <v>444</v>
      </c>
      <c r="AX51" t="s">
        <v>444</v>
      </c>
      <c r="AY51" t="s">
        <v>444</v>
      </c>
      <c r="AZ51" t="s">
        <v>444</v>
      </c>
      <c r="BA51" t="s">
        <v>444</v>
      </c>
      <c r="BB51" t="s">
        <v>444</v>
      </c>
      <c r="BC51" t="s">
        <v>444</v>
      </c>
      <c r="BD51" t="s">
        <v>444</v>
      </c>
      <c r="BE51" t="s">
        <v>444</v>
      </c>
      <c r="BF51" t="s">
        <v>444</v>
      </c>
      <c r="BG51" t="s">
        <v>444</v>
      </c>
      <c r="BH51" t="s">
        <v>444</v>
      </c>
      <c r="BI51" t="s">
        <v>444</v>
      </c>
      <c r="BJ51" t="s">
        <v>444</v>
      </c>
      <c r="BK51" t="s">
        <v>444</v>
      </c>
      <c r="BL51" t="s">
        <v>444</v>
      </c>
      <c r="BM51" t="s">
        <v>444</v>
      </c>
      <c r="BN51" t="s">
        <v>444</v>
      </c>
      <c r="BO51" t="s">
        <v>444</v>
      </c>
      <c r="BP51" t="s">
        <v>444</v>
      </c>
      <c r="BQ51" t="s">
        <v>444</v>
      </c>
      <c r="BR51" t="s">
        <v>444</v>
      </c>
      <c r="BS51" t="s">
        <v>444</v>
      </c>
      <c r="BT51" t="s">
        <v>444</v>
      </c>
      <c r="BU51" t="s">
        <v>444</v>
      </c>
      <c r="BV51" t="s">
        <v>444</v>
      </c>
      <c r="BW51" t="s">
        <v>444</v>
      </c>
      <c r="BX51" t="s">
        <v>444</v>
      </c>
      <c r="BY51" t="s">
        <v>444</v>
      </c>
      <c r="BZ51" t="s">
        <v>444</v>
      </c>
      <c r="CA51" t="s">
        <v>444</v>
      </c>
      <c r="CB51" t="s">
        <v>444</v>
      </c>
      <c r="CC51" t="s">
        <v>444</v>
      </c>
      <c r="CD51" t="s">
        <v>444</v>
      </c>
      <c r="CE51" t="s">
        <v>444</v>
      </c>
      <c r="CF51" t="s">
        <v>444</v>
      </c>
      <c r="CG51" t="s">
        <v>444</v>
      </c>
      <c r="CH51" t="s">
        <v>444</v>
      </c>
      <c r="CI51" t="s">
        <v>444</v>
      </c>
      <c r="CJ51" t="s">
        <v>444</v>
      </c>
      <c r="CK51" t="s">
        <v>444</v>
      </c>
      <c r="CL51" t="s">
        <v>444</v>
      </c>
      <c r="CM51" t="s">
        <v>444</v>
      </c>
      <c r="CN51" t="s">
        <v>444</v>
      </c>
      <c r="CO51" t="s">
        <v>444</v>
      </c>
      <c r="CP51" t="s">
        <v>444</v>
      </c>
      <c r="CQ51" t="s">
        <v>444</v>
      </c>
      <c r="CR51" t="s">
        <v>444</v>
      </c>
      <c r="CS51" t="s">
        <v>444</v>
      </c>
      <c r="CT51" t="s">
        <v>444</v>
      </c>
      <c r="CU51" t="s">
        <v>444</v>
      </c>
      <c r="CV51" t="s">
        <v>444</v>
      </c>
      <c r="CW51" t="s">
        <v>444</v>
      </c>
      <c r="CX51" t="s">
        <v>444</v>
      </c>
      <c r="CY51" t="s">
        <v>444</v>
      </c>
      <c r="CZ51" t="s">
        <v>444</v>
      </c>
      <c r="DA51" t="s">
        <v>444</v>
      </c>
      <c r="DB51" t="s">
        <v>444</v>
      </c>
      <c r="DC51" t="s">
        <v>444</v>
      </c>
      <c r="DD51" t="s">
        <v>444</v>
      </c>
      <c r="DE51" t="s">
        <v>444</v>
      </c>
      <c r="DF51" t="s">
        <v>444</v>
      </c>
      <c r="DG51" t="s">
        <v>444</v>
      </c>
      <c r="DH51" t="s">
        <v>444</v>
      </c>
      <c r="DI51" t="s">
        <v>444</v>
      </c>
      <c r="DJ51" t="b" cm="1">
        <f t="array" ref="DJ51">_xlfn.IFNA(MATCH($A$2,_xlfn.NUMBERVALUE(Table_Query_from_MF_DSNP4[[#This Row],[CL_TRAN_CODE_1]:[CL_TRAN_CODE_54]]),0),0)&gt;=1</f>
        <v>1</v>
      </c>
      <c r="DK51" t="b">
        <f>OR(Table_Query_from_MF_DSNP4[[#This Row],[Pair1]:[Pair53]])</f>
        <v>0</v>
      </c>
      <c r="DL51" t="str">
        <f>_xlfn.IFNA(MATCH(TRUE,Table_Query_from_MF_DSNP4[[#This Row],[Pair1]:[Pair53]],0),"none")</f>
        <v>none</v>
      </c>
      <c r="DM51"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51"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51"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51"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51"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51"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51"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51"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51"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51"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51"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51"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51"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51"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51"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51"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51"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51"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51"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51"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51"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51"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51"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51"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51"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51"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51"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51"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51"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51"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51"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51"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51"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51"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51"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51"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51"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51"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51"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51"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51"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51"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51"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51"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51"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51"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51"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51"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51"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51"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51"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51"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51"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52" spans="1:169" x14ac:dyDescent="0.25">
      <c r="A52" s="5" t="b">
        <f>OR(,Table_Query_from_MF_DSNP4[[#This Row],[Desired TC included in list?]],Table_Query_from_MF_DSNP4[[#This Row],[Desired TC included in range?]])</f>
        <v>1</v>
      </c>
      <c r="B52" t="s">
        <v>974</v>
      </c>
      <c r="C52" t="s">
        <v>3565</v>
      </c>
      <c r="D52" t="s">
        <v>8</v>
      </c>
      <c r="E52" t="s">
        <v>15</v>
      </c>
      <c r="F52" t="s">
        <v>761</v>
      </c>
      <c r="G52" t="s">
        <v>741</v>
      </c>
      <c r="H52" t="s">
        <v>209</v>
      </c>
      <c r="I52" t="s">
        <v>741</v>
      </c>
      <c r="J52" t="s">
        <v>226</v>
      </c>
      <c r="K52" t="s">
        <v>741</v>
      </c>
      <c r="L52" t="s">
        <v>849</v>
      </c>
      <c r="M52" t="s">
        <v>741</v>
      </c>
      <c r="N52" t="s">
        <v>952</v>
      </c>
      <c r="O52" t="s">
        <v>740</v>
      </c>
      <c r="P52" t="s">
        <v>818</v>
      </c>
      <c r="Q52" t="s">
        <v>741</v>
      </c>
      <c r="R52" t="s">
        <v>762</v>
      </c>
      <c r="S52" t="s">
        <v>740</v>
      </c>
      <c r="T52" t="s">
        <v>880</v>
      </c>
      <c r="U52" t="s">
        <v>741</v>
      </c>
      <c r="V52" t="s">
        <v>746</v>
      </c>
      <c r="W52" t="s">
        <v>740</v>
      </c>
      <c r="X52" t="s">
        <v>1021</v>
      </c>
      <c r="Y52" t="s">
        <v>741</v>
      </c>
      <c r="Z52" t="s">
        <v>991</v>
      </c>
      <c r="AA52" t="s">
        <v>741</v>
      </c>
      <c r="AB52" t="s">
        <v>1942</v>
      </c>
      <c r="AC52" t="s">
        <v>741</v>
      </c>
      <c r="AD52" t="s">
        <v>838</v>
      </c>
      <c r="AE52" t="s">
        <v>741</v>
      </c>
      <c r="AF52" t="s">
        <v>921</v>
      </c>
      <c r="AG52" t="s">
        <v>741</v>
      </c>
      <c r="AH52" t="s">
        <v>1006</v>
      </c>
      <c r="AI52" t="s">
        <v>741</v>
      </c>
      <c r="AJ52" t="s">
        <v>994</v>
      </c>
      <c r="AK52" t="s">
        <v>740</v>
      </c>
      <c r="AL52" t="s">
        <v>995</v>
      </c>
      <c r="AM52" t="s">
        <v>741</v>
      </c>
      <c r="AN52" t="s">
        <v>2411</v>
      </c>
      <c r="AO52" t="s">
        <v>444</v>
      </c>
      <c r="AP52" t="s">
        <v>444</v>
      </c>
      <c r="AQ52" t="s">
        <v>444</v>
      </c>
      <c r="AR52" t="s">
        <v>444</v>
      </c>
      <c r="AS52" t="s">
        <v>444</v>
      </c>
      <c r="AT52" t="s">
        <v>444</v>
      </c>
      <c r="AU52" t="s">
        <v>444</v>
      </c>
      <c r="AV52" t="s">
        <v>444</v>
      </c>
      <c r="AW52" t="s">
        <v>444</v>
      </c>
      <c r="AX52" t="s">
        <v>444</v>
      </c>
      <c r="AY52" t="s">
        <v>444</v>
      </c>
      <c r="AZ52" t="s">
        <v>444</v>
      </c>
      <c r="BA52" t="s">
        <v>444</v>
      </c>
      <c r="BB52" t="s">
        <v>444</v>
      </c>
      <c r="BC52" t="s">
        <v>444</v>
      </c>
      <c r="BD52" t="s">
        <v>444</v>
      </c>
      <c r="BE52" t="s">
        <v>444</v>
      </c>
      <c r="BF52" t="s">
        <v>444</v>
      </c>
      <c r="BG52" t="s">
        <v>444</v>
      </c>
      <c r="BH52" t="s">
        <v>444</v>
      </c>
      <c r="BI52" t="s">
        <v>444</v>
      </c>
      <c r="BJ52" t="s">
        <v>444</v>
      </c>
      <c r="BK52" t="s">
        <v>444</v>
      </c>
      <c r="BL52" t="s">
        <v>444</v>
      </c>
      <c r="BM52" t="s">
        <v>444</v>
      </c>
      <c r="BN52" t="s">
        <v>444</v>
      </c>
      <c r="BO52" t="s">
        <v>444</v>
      </c>
      <c r="BP52" t="s">
        <v>444</v>
      </c>
      <c r="BQ52" t="s">
        <v>444</v>
      </c>
      <c r="BR52" t="s">
        <v>444</v>
      </c>
      <c r="BS52" t="s">
        <v>444</v>
      </c>
      <c r="BT52" t="s">
        <v>444</v>
      </c>
      <c r="BU52" t="s">
        <v>444</v>
      </c>
      <c r="BV52" t="s">
        <v>444</v>
      </c>
      <c r="BW52" t="s">
        <v>444</v>
      </c>
      <c r="BX52" t="s">
        <v>444</v>
      </c>
      <c r="BY52" t="s">
        <v>444</v>
      </c>
      <c r="BZ52" t="s">
        <v>444</v>
      </c>
      <c r="CA52" t="s">
        <v>444</v>
      </c>
      <c r="CB52" t="s">
        <v>444</v>
      </c>
      <c r="CC52" t="s">
        <v>444</v>
      </c>
      <c r="CD52" t="s">
        <v>444</v>
      </c>
      <c r="CE52" t="s">
        <v>444</v>
      </c>
      <c r="CF52" t="s">
        <v>444</v>
      </c>
      <c r="CG52" t="s">
        <v>444</v>
      </c>
      <c r="CH52" t="s">
        <v>444</v>
      </c>
      <c r="CI52" t="s">
        <v>444</v>
      </c>
      <c r="CJ52" t="s">
        <v>444</v>
      </c>
      <c r="CK52" t="s">
        <v>444</v>
      </c>
      <c r="CL52" t="s">
        <v>444</v>
      </c>
      <c r="CM52" t="s">
        <v>444</v>
      </c>
      <c r="CN52" t="s">
        <v>444</v>
      </c>
      <c r="CO52" t="s">
        <v>444</v>
      </c>
      <c r="CP52" t="s">
        <v>444</v>
      </c>
      <c r="CQ52" t="s">
        <v>444</v>
      </c>
      <c r="CR52" t="s">
        <v>444</v>
      </c>
      <c r="CS52" t="s">
        <v>444</v>
      </c>
      <c r="CT52" t="s">
        <v>444</v>
      </c>
      <c r="CU52" t="s">
        <v>444</v>
      </c>
      <c r="CV52" t="s">
        <v>444</v>
      </c>
      <c r="CW52" t="s">
        <v>444</v>
      </c>
      <c r="CX52" t="s">
        <v>444</v>
      </c>
      <c r="CY52" t="s">
        <v>444</v>
      </c>
      <c r="CZ52" t="s">
        <v>444</v>
      </c>
      <c r="DA52" t="s">
        <v>444</v>
      </c>
      <c r="DB52" t="s">
        <v>444</v>
      </c>
      <c r="DC52" t="s">
        <v>444</v>
      </c>
      <c r="DD52" t="s">
        <v>444</v>
      </c>
      <c r="DE52" t="s">
        <v>444</v>
      </c>
      <c r="DF52" t="s">
        <v>444</v>
      </c>
      <c r="DG52" t="s">
        <v>444</v>
      </c>
      <c r="DH52" t="s">
        <v>444</v>
      </c>
      <c r="DI52" t="s">
        <v>444</v>
      </c>
      <c r="DJ52" t="b" cm="1">
        <f t="array" ref="DJ52">_xlfn.IFNA(MATCH($A$2,_xlfn.NUMBERVALUE(Table_Query_from_MF_DSNP4[[#This Row],[CL_TRAN_CODE_1]:[CL_TRAN_CODE_54]]),0),0)&gt;=1</f>
        <v>1</v>
      </c>
      <c r="DK52" t="b">
        <f>OR(Table_Query_from_MF_DSNP4[[#This Row],[Pair1]:[Pair53]])</f>
        <v>0</v>
      </c>
      <c r="DL52" t="str">
        <f>_xlfn.IFNA(MATCH(TRUE,Table_Query_from_MF_DSNP4[[#This Row],[Pair1]:[Pair53]],0),"none")</f>
        <v>none</v>
      </c>
      <c r="DM52"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52"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52"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52"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52"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52"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52"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52"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52"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52"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52"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52"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52"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52"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52"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52"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52"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52"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52"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52"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52"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52"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52"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52"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52"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52"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52"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52"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52"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52"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52"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52"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52"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52"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52"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52"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52"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52"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52"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52"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52"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52"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52"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52"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52"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52"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52"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52"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52"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52"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52"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52"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52"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53" spans="1:169" x14ac:dyDescent="0.25">
      <c r="A53" s="5" t="b">
        <f>OR(,Table_Query_from_MF_DSNP4[[#This Row],[Desired TC included in list?]],Table_Query_from_MF_DSNP4[[#This Row],[Desired TC included in range?]])</f>
        <v>1</v>
      </c>
      <c r="B53" t="s">
        <v>980</v>
      </c>
      <c r="C53" t="s">
        <v>981</v>
      </c>
      <c r="D53" t="s">
        <v>8</v>
      </c>
      <c r="E53" t="s">
        <v>15</v>
      </c>
      <c r="F53" t="s">
        <v>169</v>
      </c>
      <c r="G53" t="s">
        <v>741</v>
      </c>
      <c r="H53" t="s">
        <v>226</v>
      </c>
      <c r="I53" t="s">
        <v>740</v>
      </c>
      <c r="J53" t="s">
        <v>276</v>
      </c>
      <c r="K53" t="s">
        <v>444</v>
      </c>
      <c r="L53" t="s">
        <v>444</v>
      </c>
      <c r="M53" t="s">
        <v>444</v>
      </c>
      <c r="N53" t="s">
        <v>444</v>
      </c>
      <c r="O53" t="s">
        <v>444</v>
      </c>
      <c r="P53" t="s">
        <v>444</v>
      </c>
      <c r="Q53" t="s">
        <v>444</v>
      </c>
      <c r="R53" t="s">
        <v>444</v>
      </c>
      <c r="S53" t="s">
        <v>444</v>
      </c>
      <c r="T53" t="s">
        <v>444</v>
      </c>
      <c r="U53" t="s">
        <v>444</v>
      </c>
      <c r="V53" t="s">
        <v>444</v>
      </c>
      <c r="W53" t="s">
        <v>444</v>
      </c>
      <c r="X53" t="s">
        <v>444</v>
      </c>
      <c r="Y53" t="s">
        <v>444</v>
      </c>
      <c r="Z53" t="s">
        <v>444</v>
      </c>
      <c r="AA53" t="s">
        <v>444</v>
      </c>
      <c r="AB53" t="s">
        <v>444</v>
      </c>
      <c r="AC53" t="s">
        <v>444</v>
      </c>
      <c r="AD53" t="s">
        <v>444</v>
      </c>
      <c r="AE53" t="s">
        <v>444</v>
      </c>
      <c r="AF53" t="s">
        <v>444</v>
      </c>
      <c r="AG53" t="s">
        <v>444</v>
      </c>
      <c r="AH53" t="s">
        <v>444</v>
      </c>
      <c r="AI53" t="s">
        <v>444</v>
      </c>
      <c r="AJ53" t="s">
        <v>444</v>
      </c>
      <c r="AK53" t="s">
        <v>444</v>
      </c>
      <c r="AL53" t="s">
        <v>444</v>
      </c>
      <c r="AM53" t="s">
        <v>444</v>
      </c>
      <c r="AN53" t="s">
        <v>444</v>
      </c>
      <c r="AO53" t="s">
        <v>444</v>
      </c>
      <c r="AP53" t="s">
        <v>444</v>
      </c>
      <c r="AQ53" t="s">
        <v>444</v>
      </c>
      <c r="AR53" t="s">
        <v>444</v>
      </c>
      <c r="AS53" t="s">
        <v>444</v>
      </c>
      <c r="AT53" t="s">
        <v>444</v>
      </c>
      <c r="AU53" t="s">
        <v>444</v>
      </c>
      <c r="AV53" t="s">
        <v>444</v>
      </c>
      <c r="AW53" t="s">
        <v>444</v>
      </c>
      <c r="AX53" t="s">
        <v>444</v>
      </c>
      <c r="AY53" t="s">
        <v>444</v>
      </c>
      <c r="AZ53" t="s">
        <v>444</v>
      </c>
      <c r="BA53" t="s">
        <v>444</v>
      </c>
      <c r="BB53" t="s">
        <v>444</v>
      </c>
      <c r="BC53" t="s">
        <v>444</v>
      </c>
      <c r="BD53" t="s">
        <v>444</v>
      </c>
      <c r="BE53" t="s">
        <v>444</v>
      </c>
      <c r="BF53" t="s">
        <v>444</v>
      </c>
      <c r="BG53" t="s">
        <v>444</v>
      </c>
      <c r="BH53" t="s">
        <v>444</v>
      </c>
      <c r="BI53" t="s">
        <v>444</v>
      </c>
      <c r="BJ53" t="s">
        <v>444</v>
      </c>
      <c r="BK53" t="s">
        <v>444</v>
      </c>
      <c r="BL53" t="s">
        <v>444</v>
      </c>
      <c r="BM53" t="s">
        <v>444</v>
      </c>
      <c r="BN53" t="s">
        <v>444</v>
      </c>
      <c r="BO53" t="s">
        <v>444</v>
      </c>
      <c r="BP53" t="s">
        <v>444</v>
      </c>
      <c r="BQ53" t="s">
        <v>444</v>
      </c>
      <c r="BR53" t="s">
        <v>444</v>
      </c>
      <c r="BS53" t="s">
        <v>444</v>
      </c>
      <c r="BT53" t="s">
        <v>444</v>
      </c>
      <c r="BU53" t="s">
        <v>444</v>
      </c>
      <c r="BV53" t="s">
        <v>444</v>
      </c>
      <c r="BW53" t="s">
        <v>444</v>
      </c>
      <c r="BX53" t="s">
        <v>444</v>
      </c>
      <c r="BY53" t="s">
        <v>444</v>
      </c>
      <c r="BZ53" t="s">
        <v>444</v>
      </c>
      <c r="CA53" t="s">
        <v>444</v>
      </c>
      <c r="CB53" t="s">
        <v>444</v>
      </c>
      <c r="CC53" t="s">
        <v>444</v>
      </c>
      <c r="CD53" t="s">
        <v>444</v>
      </c>
      <c r="CE53" t="s">
        <v>444</v>
      </c>
      <c r="CF53" t="s">
        <v>444</v>
      </c>
      <c r="CG53" t="s">
        <v>444</v>
      </c>
      <c r="CH53" t="s">
        <v>444</v>
      </c>
      <c r="CI53" t="s">
        <v>444</v>
      </c>
      <c r="CJ53" t="s">
        <v>444</v>
      </c>
      <c r="CK53" t="s">
        <v>444</v>
      </c>
      <c r="CL53" t="s">
        <v>444</v>
      </c>
      <c r="CM53" t="s">
        <v>444</v>
      </c>
      <c r="CN53" t="s">
        <v>444</v>
      </c>
      <c r="CO53" t="s">
        <v>444</v>
      </c>
      <c r="CP53" t="s">
        <v>444</v>
      </c>
      <c r="CQ53" t="s">
        <v>444</v>
      </c>
      <c r="CR53" t="s">
        <v>444</v>
      </c>
      <c r="CS53" t="s">
        <v>444</v>
      </c>
      <c r="CT53" t="s">
        <v>444</v>
      </c>
      <c r="CU53" t="s">
        <v>444</v>
      </c>
      <c r="CV53" t="s">
        <v>444</v>
      </c>
      <c r="CW53" t="s">
        <v>444</v>
      </c>
      <c r="CX53" t="s">
        <v>444</v>
      </c>
      <c r="CY53" t="s">
        <v>444</v>
      </c>
      <c r="CZ53" t="s">
        <v>444</v>
      </c>
      <c r="DA53" t="s">
        <v>444</v>
      </c>
      <c r="DB53" t="s">
        <v>444</v>
      </c>
      <c r="DC53" t="s">
        <v>444</v>
      </c>
      <c r="DD53" t="s">
        <v>444</v>
      </c>
      <c r="DE53" t="s">
        <v>444</v>
      </c>
      <c r="DF53" t="s">
        <v>444</v>
      </c>
      <c r="DG53" t="s">
        <v>444</v>
      </c>
      <c r="DH53" t="s">
        <v>444</v>
      </c>
      <c r="DI53" t="s">
        <v>444</v>
      </c>
      <c r="DJ53" t="b" cm="1">
        <f t="array" ref="DJ53">_xlfn.IFNA(MATCH($A$2,_xlfn.NUMBERVALUE(Table_Query_from_MF_DSNP4[[#This Row],[CL_TRAN_CODE_1]:[CL_TRAN_CODE_54]]),0),0)&gt;=1</f>
        <v>1</v>
      </c>
      <c r="DK53" t="b">
        <f>OR(Table_Query_from_MF_DSNP4[[#This Row],[Pair1]:[Pair53]])</f>
        <v>0</v>
      </c>
      <c r="DL53" t="str">
        <f>_xlfn.IFNA(MATCH(TRUE,Table_Query_from_MF_DSNP4[[#This Row],[Pair1]:[Pair53]],0),"none")</f>
        <v>none</v>
      </c>
      <c r="DM53"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53"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53"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53"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53"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53"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53"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53"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53"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53"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53"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53"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53"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53"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53"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53"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53"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53"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53"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53"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53"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53"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53"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53"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53"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53"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53"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53"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53"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53"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53"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53"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53"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53"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53"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53"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53"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53"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53"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53"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53"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53"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53"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53"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53"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53"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53"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53"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53"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53"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53"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53"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53"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54" spans="1:169" x14ac:dyDescent="0.25">
      <c r="A54" s="5" t="b">
        <f>OR(,Table_Query_from_MF_DSNP4[[#This Row],[Desired TC included in list?]],Table_Query_from_MF_DSNP4[[#This Row],[Desired TC included in range?]])</f>
        <v>1</v>
      </c>
      <c r="B54" t="s">
        <v>982</v>
      </c>
      <c r="C54" t="s">
        <v>983</v>
      </c>
      <c r="D54" t="s">
        <v>8</v>
      </c>
      <c r="E54" t="s">
        <v>15</v>
      </c>
      <c r="F54" t="s">
        <v>969</v>
      </c>
      <c r="G54" t="s">
        <v>740</v>
      </c>
      <c r="H54" t="s">
        <v>150</v>
      </c>
      <c r="I54" t="s">
        <v>741</v>
      </c>
      <c r="J54" t="s">
        <v>984</v>
      </c>
      <c r="K54" t="s">
        <v>740</v>
      </c>
      <c r="L54" t="s">
        <v>761</v>
      </c>
      <c r="M54" t="s">
        <v>741</v>
      </c>
      <c r="N54" t="s">
        <v>209</v>
      </c>
      <c r="O54" t="s">
        <v>741</v>
      </c>
      <c r="P54" t="s">
        <v>226</v>
      </c>
      <c r="Q54" t="s">
        <v>740</v>
      </c>
      <c r="R54" t="s">
        <v>276</v>
      </c>
      <c r="S54" t="s">
        <v>741</v>
      </c>
      <c r="T54" t="s">
        <v>849</v>
      </c>
      <c r="U54" t="s">
        <v>741</v>
      </c>
      <c r="V54" t="s">
        <v>952</v>
      </c>
      <c r="W54" t="s">
        <v>740</v>
      </c>
      <c r="X54" t="s">
        <v>818</v>
      </c>
      <c r="Y54" t="s">
        <v>741</v>
      </c>
      <c r="Z54" t="s">
        <v>762</v>
      </c>
      <c r="AA54" t="s">
        <v>740</v>
      </c>
      <c r="AB54" t="s">
        <v>880</v>
      </c>
      <c r="AC54" t="s">
        <v>741</v>
      </c>
      <c r="AD54" t="s">
        <v>746</v>
      </c>
      <c r="AE54" t="s">
        <v>740</v>
      </c>
      <c r="AF54" t="s">
        <v>985</v>
      </c>
      <c r="AG54" t="s">
        <v>741</v>
      </c>
      <c r="AH54" t="s">
        <v>1942</v>
      </c>
      <c r="AI54" t="s">
        <v>740</v>
      </c>
      <c r="AJ54" t="s">
        <v>838</v>
      </c>
      <c r="AK54" t="s">
        <v>741</v>
      </c>
      <c r="AL54" t="s">
        <v>804</v>
      </c>
      <c r="AM54" t="s">
        <v>740</v>
      </c>
      <c r="AN54" t="s">
        <v>921</v>
      </c>
      <c r="AO54" t="s">
        <v>741</v>
      </c>
      <c r="AP54" t="s">
        <v>986</v>
      </c>
      <c r="AQ54" t="s">
        <v>740</v>
      </c>
      <c r="AR54" t="s">
        <v>987</v>
      </c>
      <c r="AS54" t="s">
        <v>741</v>
      </c>
      <c r="AT54" t="s">
        <v>970</v>
      </c>
      <c r="AU54" t="s">
        <v>740</v>
      </c>
      <c r="AV54" t="s">
        <v>972</v>
      </c>
      <c r="AW54" t="s">
        <v>741</v>
      </c>
      <c r="AX54" t="s">
        <v>977</v>
      </c>
      <c r="AY54" t="s">
        <v>740</v>
      </c>
      <c r="AZ54" t="s">
        <v>988</v>
      </c>
      <c r="BA54" t="s">
        <v>741</v>
      </c>
      <c r="BB54" t="s">
        <v>973</v>
      </c>
      <c r="BC54" t="s">
        <v>740</v>
      </c>
      <c r="BD54" t="s">
        <v>872</v>
      </c>
      <c r="BE54" t="s">
        <v>444</v>
      </c>
      <c r="BF54" t="s">
        <v>444</v>
      </c>
      <c r="BG54" t="s">
        <v>444</v>
      </c>
      <c r="BH54" t="s">
        <v>444</v>
      </c>
      <c r="BI54" t="s">
        <v>444</v>
      </c>
      <c r="BJ54" t="s">
        <v>444</v>
      </c>
      <c r="BK54" t="s">
        <v>444</v>
      </c>
      <c r="BL54" t="s">
        <v>444</v>
      </c>
      <c r="BM54" t="s">
        <v>444</v>
      </c>
      <c r="BN54" t="s">
        <v>444</v>
      </c>
      <c r="BO54" t="s">
        <v>444</v>
      </c>
      <c r="BP54" t="s">
        <v>444</v>
      </c>
      <c r="BQ54" t="s">
        <v>444</v>
      </c>
      <c r="BR54" t="s">
        <v>444</v>
      </c>
      <c r="BS54" t="s">
        <v>444</v>
      </c>
      <c r="BT54" t="s">
        <v>444</v>
      </c>
      <c r="BU54" t="s">
        <v>444</v>
      </c>
      <c r="BV54" t="s">
        <v>444</v>
      </c>
      <c r="BW54" t="s">
        <v>444</v>
      </c>
      <c r="BX54" t="s">
        <v>444</v>
      </c>
      <c r="BY54" t="s">
        <v>444</v>
      </c>
      <c r="BZ54" t="s">
        <v>444</v>
      </c>
      <c r="CA54" t="s">
        <v>444</v>
      </c>
      <c r="CB54" t="s">
        <v>444</v>
      </c>
      <c r="CC54" t="s">
        <v>444</v>
      </c>
      <c r="CD54" t="s">
        <v>444</v>
      </c>
      <c r="CE54" t="s">
        <v>444</v>
      </c>
      <c r="CF54" t="s">
        <v>444</v>
      </c>
      <c r="CG54" t="s">
        <v>444</v>
      </c>
      <c r="CH54" t="s">
        <v>444</v>
      </c>
      <c r="CI54" t="s">
        <v>444</v>
      </c>
      <c r="CJ54" t="s">
        <v>444</v>
      </c>
      <c r="CK54" t="s">
        <v>444</v>
      </c>
      <c r="CL54" t="s">
        <v>444</v>
      </c>
      <c r="CM54" t="s">
        <v>444</v>
      </c>
      <c r="CN54" t="s">
        <v>444</v>
      </c>
      <c r="CO54" t="s">
        <v>444</v>
      </c>
      <c r="CP54" t="s">
        <v>444</v>
      </c>
      <c r="CQ54" t="s">
        <v>444</v>
      </c>
      <c r="CR54" t="s">
        <v>444</v>
      </c>
      <c r="CS54" t="s">
        <v>444</v>
      </c>
      <c r="CT54" t="s">
        <v>444</v>
      </c>
      <c r="CU54" t="s">
        <v>444</v>
      </c>
      <c r="CV54" t="s">
        <v>444</v>
      </c>
      <c r="CW54" t="s">
        <v>444</v>
      </c>
      <c r="CX54" t="s">
        <v>444</v>
      </c>
      <c r="CY54" t="s">
        <v>444</v>
      </c>
      <c r="CZ54" t="s">
        <v>444</v>
      </c>
      <c r="DA54" t="s">
        <v>444</v>
      </c>
      <c r="DB54" t="s">
        <v>444</v>
      </c>
      <c r="DC54" t="s">
        <v>444</v>
      </c>
      <c r="DD54" t="s">
        <v>444</v>
      </c>
      <c r="DE54" t="s">
        <v>444</v>
      </c>
      <c r="DF54" t="s">
        <v>444</v>
      </c>
      <c r="DG54" t="s">
        <v>444</v>
      </c>
      <c r="DH54" t="s">
        <v>444</v>
      </c>
      <c r="DI54" t="s">
        <v>444</v>
      </c>
      <c r="DJ54" t="b" cm="1">
        <f t="array" ref="DJ54">_xlfn.IFNA(MATCH($A$2,_xlfn.NUMBERVALUE(Table_Query_from_MF_DSNP4[[#This Row],[CL_TRAN_CODE_1]:[CL_TRAN_CODE_54]]),0),0)&gt;=1</f>
        <v>1</v>
      </c>
      <c r="DK54" t="b">
        <f>OR(Table_Query_from_MF_DSNP4[[#This Row],[Pair1]:[Pair53]])</f>
        <v>0</v>
      </c>
      <c r="DL54" t="str">
        <f>_xlfn.IFNA(MATCH(TRUE,Table_Query_from_MF_DSNP4[[#This Row],[Pair1]:[Pair53]],0),"none")</f>
        <v>none</v>
      </c>
      <c r="DM54"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54"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54"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54"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54"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54"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54"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54"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54"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54"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54"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54"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54"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54"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54"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54"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54"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54"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54"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54"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54"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54"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54"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54"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54"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54"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54"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54"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54"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54"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54"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54"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54"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54"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54"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54"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54"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54"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54"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54"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54"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54"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54"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54"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54"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54"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54"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54"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54"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54"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54"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54"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54"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55" spans="1:169" x14ac:dyDescent="0.25">
      <c r="A55" s="5" t="b">
        <f>OR(,Table_Query_from_MF_DSNP4[[#This Row],[Desired TC included in list?]],Table_Query_from_MF_DSNP4[[#This Row],[Desired TC included in range?]])</f>
        <v>1</v>
      </c>
      <c r="B55" t="s">
        <v>989</v>
      </c>
      <c r="C55" t="s">
        <v>990</v>
      </c>
      <c r="D55" t="s">
        <v>8</v>
      </c>
      <c r="E55" t="s">
        <v>15</v>
      </c>
      <c r="F55" t="s">
        <v>149</v>
      </c>
      <c r="G55" t="s">
        <v>741</v>
      </c>
      <c r="H55" t="s">
        <v>809</v>
      </c>
      <c r="I55" t="s">
        <v>740</v>
      </c>
      <c r="J55" t="s">
        <v>781</v>
      </c>
      <c r="K55" t="s">
        <v>741</v>
      </c>
      <c r="L55" t="s">
        <v>761</v>
      </c>
      <c r="M55" t="s">
        <v>741</v>
      </c>
      <c r="N55" t="s">
        <v>209</v>
      </c>
      <c r="O55" t="s">
        <v>741</v>
      </c>
      <c r="P55" t="s">
        <v>226</v>
      </c>
      <c r="Q55" t="s">
        <v>741</v>
      </c>
      <c r="R55" t="s">
        <v>233</v>
      </c>
      <c r="S55" t="s">
        <v>741</v>
      </c>
      <c r="T55" t="s">
        <v>263</v>
      </c>
      <c r="U55" t="s">
        <v>741</v>
      </c>
      <c r="V55" t="s">
        <v>276</v>
      </c>
      <c r="W55" t="s">
        <v>741</v>
      </c>
      <c r="X55" t="s">
        <v>991</v>
      </c>
      <c r="Y55" t="s">
        <v>740</v>
      </c>
      <c r="Z55" t="s">
        <v>985</v>
      </c>
      <c r="AA55" t="s">
        <v>741</v>
      </c>
      <c r="AB55" t="s">
        <v>992</v>
      </c>
      <c r="AC55" t="s">
        <v>740</v>
      </c>
      <c r="AD55" t="s">
        <v>993</v>
      </c>
      <c r="AE55" t="s">
        <v>741</v>
      </c>
      <c r="AF55" t="s">
        <v>994</v>
      </c>
      <c r="AG55" t="s">
        <v>740</v>
      </c>
      <c r="AH55" t="s">
        <v>995</v>
      </c>
      <c r="AI55" t="s">
        <v>741</v>
      </c>
      <c r="AJ55" t="s">
        <v>996</v>
      </c>
      <c r="AK55" t="s">
        <v>740</v>
      </c>
      <c r="AL55" t="s">
        <v>997</v>
      </c>
      <c r="AM55" t="s">
        <v>741</v>
      </c>
      <c r="AN55" t="s">
        <v>979</v>
      </c>
      <c r="AO55" t="s">
        <v>444</v>
      </c>
      <c r="AP55" t="s">
        <v>444</v>
      </c>
      <c r="AQ55" t="s">
        <v>444</v>
      </c>
      <c r="AR55" t="s">
        <v>444</v>
      </c>
      <c r="AS55" t="s">
        <v>444</v>
      </c>
      <c r="AT55" t="s">
        <v>444</v>
      </c>
      <c r="AU55" t="s">
        <v>444</v>
      </c>
      <c r="AV55" t="s">
        <v>444</v>
      </c>
      <c r="AW55" t="s">
        <v>444</v>
      </c>
      <c r="AX55" t="s">
        <v>444</v>
      </c>
      <c r="AY55" t="s">
        <v>444</v>
      </c>
      <c r="AZ55" t="s">
        <v>444</v>
      </c>
      <c r="BA55" t="s">
        <v>444</v>
      </c>
      <c r="BB55" t="s">
        <v>444</v>
      </c>
      <c r="BC55" t="s">
        <v>444</v>
      </c>
      <c r="BD55" t="s">
        <v>444</v>
      </c>
      <c r="BE55" t="s">
        <v>444</v>
      </c>
      <c r="BF55" t="s">
        <v>444</v>
      </c>
      <c r="BG55" t="s">
        <v>444</v>
      </c>
      <c r="BH55" t="s">
        <v>444</v>
      </c>
      <c r="BI55" t="s">
        <v>444</v>
      </c>
      <c r="BJ55" t="s">
        <v>444</v>
      </c>
      <c r="BK55" t="s">
        <v>444</v>
      </c>
      <c r="BL55" t="s">
        <v>444</v>
      </c>
      <c r="BM55" t="s">
        <v>444</v>
      </c>
      <c r="BN55" t="s">
        <v>444</v>
      </c>
      <c r="BO55" t="s">
        <v>444</v>
      </c>
      <c r="BP55" t="s">
        <v>444</v>
      </c>
      <c r="BQ55" t="s">
        <v>444</v>
      </c>
      <c r="BR55" t="s">
        <v>444</v>
      </c>
      <c r="BS55" t="s">
        <v>444</v>
      </c>
      <c r="BT55" t="s">
        <v>444</v>
      </c>
      <c r="BU55" t="s">
        <v>444</v>
      </c>
      <c r="BV55" t="s">
        <v>444</v>
      </c>
      <c r="BW55" t="s">
        <v>444</v>
      </c>
      <c r="BX55" t="s">
        <v>444</v>
      </c>
      <c r="BY55" t="s">
        <v>444</v>
      </c>
      <c r="BZ55" t="s">
        <v>444</v>
      </c>
      <c r="CA55" t="s">
        <v>444</v>
      </c>
      <c r="CB55" t="s">
        <v>444</v>
      </c>
      <c r="CC55" t="s">
        <v>444</v>
      </c>
      <c r="CD55" t="s">
        <v>444</v>
      </c>
      <c r="CE55" t="s">
        <v>444</v>
      </c>
      <c r="CF55" t="s">
        <v>444</v>
      </c>
      <c r="CG55" t="s">
        <v>444</v>
      </c>
      <c r="CH55" t="s">
        <v>444</v>
      </c>
      <c r="CI55" t="s">
        <v>444</v>
      </c>
      <c r="CJ55" t="s">
        <v>444</v>
      </c>
      <c r="CK55" t="s">
        <v>444</v>
      </c>
      <c r="CL55" t="s">
        <v>444</v>
      </c>
      <c r="CM55" t="s">
        <v>444</v>
      </c>
      <c r="CN55" t="s">
        <v>444</v>
      </c>
      <c r="CO55" t="s">
        <v>444</v>
      </c>
      <c r="CP55" t="s">
        <v>444</v>
      </c>
      <c r="CQ55" t="s">
        <v>444</v>
      </c>
      <c r="CR55" t="s">
        <v>444</v>
      </c>
      <c r="CS55" t="s">
        <v>444</v>
      </c>
      <c r="CT55" t="s">
        <v>444</v>
      </c>
      <c r="CU55" t="s">
        <v>444</v>
      </c>
      <c r="CV55" t="s">
        <v>444</v>
      </c>
      <c r="CW55" t="s">
        <v>444</v>
      </c>
      <c r="CX55" t="s">
        <v>444</v>
      </c>
      <c r="CY55" t="s">
        <v>444</v>
      </c>
      <c r="CZ55" t="s">
        <v>444</v>
      </c>
      <c r="DA55" t="s">
        <v>444</v>
      </c>
      <c r="DB55" t="s">
        <v>444</v>
      </c>
      <c r="DC55" t="s">
        <v>444</v>
      </c>
      <c r="DD55" t="s">
        <v>444</v>
      </c>
      <c r="DE55" t="s">
        <v>444</v>
      </c>
      <c r="DF55" t="s">
        <v>444</v>
      </c>
      <c r="DG55" t="s">
        <v>444</v>
      </c>
      <c r="DH55" t="s">
        <v>444</v>
      </c>
      <c r="DI55" t="s">
        <v>444</v>
      </c>
      <c r="DJ55" t="b" cm="1">
        <f t="array" ref="DJ55">_xlfn.IFNA(MATCH($A$2,_xlfn.NUMBERVALUE(Table_Query_from_MF_DSNP4[[#This Row],[CL_TRAN_CODE_1]:[CL_TRAN_CODE_54]]),0),0)&gt;=1</f>
        <v>1</v>
      </c>
      <c r="DK55" t="b">
        <f>OR(Table_Query_from_MF_DSNP4[[#This Row],[Pair1]:[Pair53]])</f>
        <v>0</v>
      </c>
      <c r="DL55" t="str">
        <f>_xlfn.IFNA(MATCH(TRUE,Table_Query_from_MF_DSNP4[[#This Row],[Pair1]:[Pair53]],0),"none")</f>
        <v>none</v>
      </c>
      <c r="DM55"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55"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55"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55"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55"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55"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55"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55"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55"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55"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55"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55"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55"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55"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55"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55"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55"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55"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55"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55"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55"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55"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55"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55"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55"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55"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55"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55"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55"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55"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55"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55"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55"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55"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55"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55"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55"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55"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55"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55"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55"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55"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55"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55"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55"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55"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55"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55"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55"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55"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55"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55"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55"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56" spans="1:169" x14ac:dyDescent="0.25">
      <c r="A56" s="5" t="b">
        <f>OR(,Table_Query_from_MF_DSNP4[[#This Row],[Desired TC included in list?]],Table_Query_from_MF_DSNP4[[#This Row],[Desired TC included in range?]])</f>
        <v>1</v>
      </c>
      <c r="B56" t="s">
        <v>998</v>
      </c>
      <c r="C56" t="s">
        <v>999</v>
      </c>
      <c r="D56" t="s">
        <v>8</v>
      </c>
      <c r="E56" t="s">
        <v>15</v>
      </c>
      <c r="F56" t="s">
        <v>1000</v>
      </c>
      <c r="G56" t="s">
        <v>741</v>
      </c>
      <c r="H56" t="s">
        <v>842</v>
      </c>
      <c r="I56" t="s">
        <v>741</v>
      </c>
      <c r="J56" t="s">
        <v>1001</v>
      </c>
      <c r="K56" t="s">
        <v>741</v>
      </c>
      <c r="L56" t="s">
        <v>819</v>
      </c>
      <c r="M56" t="s">
        <v>741</v>
      </c>
      <c r="N56" t="s">
        <v>880</v>
      </c>
      <c r="O56" t="s">
        <v>444</v>
      </c>
      <c r="P56" t="s">
        <v>444</v>
      </c>
      <c r="Q56" t="s">
        <v>444</v>
      </c>
      <c r="R56" t="s">
        <v>444</v>
      </c>
      <c r="S56" t="s">
        <v>444</v>
      </c>
      <c r="T56" t="s">
        <v>444</v>
      </c>
      <c r="U56" t="s">
        <v>444</v>
      </c>
      <c r="V56" t="s">
        <v>444</v>
      </c>
      <c r="W56" t="s">
        <v>444</v>
      </c>
      <c r="X56" t="s">
        <v>444</v>
      </c>
      <c r="Y56" t="s">
        <v>444</v>
      </c>
      <c r="Z56" t="s">
        <v>444</v>
      </c>
      <c r="AA56" t="s">
        <v>444</v>
      </c>
      <c r="AB56" t="s">
        <v>444</v>
      </c>
      <c r="AC56" t="s">
        <v>444</v>
      </c>
      <c r="AD56" t="s">
        <v>444</v>
      </c>
      <c r="AE56" t="s">
        <v>444</v>
      </c>
      <c r="AF56" t="s">
        <v>444</v>
      </c>
      <c r="AG56" t="s">
        <v>444</v>
      </c>
      <c r="AH56" t="s">
        <v>444</v>
      </c>
      <c r="AI56" t="s">
        <v>444</v>
      </c>
      <c r="AJ56" t="s">
        <v>444</v>
      </c>
      <c r="AK56" t="s">
        <v>444</v>
      </c>
      <c r="AL56" t="s">
        <v>444</v>
      </c>
      <c r="AM56" t="s">
        <v>444</v>
      </c>
      <c r="AN56" t="s">
        <v>444</v>
      </c>
      <c r="AO56" t="s">
        <v>444</v>
      </c>
      <c r="AP56" t="s">
        <v>444</v>
      </c>
      <c r="AQ56" t="s">
        <v>444</v>
      </c>
      <c r="AR56" t="s">
        <v>444</v>
      </c>
      <c r="AS56" t="s">
        <v>444</v>
      </c>
      <c r="AT56" t="s">
        <v>444</v>
      </c>
      <c r="AU56" t="s">
        <v>444</v>
      </c>
      <c r="AV56" t="s">
        <v>444</v>
      </c>
      <c r="AW56" t="s">
        <v>444</v>
      </c>
      <c r="AX56" t="s">
        <v>444</v>
      </c>
      <c r="AY56" t="s">
        <v>444</v>
      </c>
      <c r="AZ56" t="s">
        <v>444</v>
      </c>
      <c r="BA56" t="s">
        <v>444</v>
      </c>
      <c r="BB56" t="s">
        <v>444</v>
      </c>
      <c r="BC56" t="s">
        <v>444</v>
      </c>
      <c r="BD56" t="s">
        <v>444</v>
      </c>
      <c r="BE56" t="s">
        <v>444</v>
      </c>
      <c r="BF56" t="s">
        <v>444</v>
      </c>
      <c r="BG56" t="s">
        <v>444</v>
      </c>
      <c r="BH56" t="s">
        <v>444</v>
      </c>
      <c r="BI56" t="s">
        <v>444</v>
      </c>
      <c r="BJ56" t="s">
        <v>444</v>
      </c>
      <c r="BK56" t="s">
        <v>444</v>
      </c>
      <c r="BL56" t="s">
        <v>444</v>
      </c>
      <c r="BM56" t="s">
        <v>444</v>
      </c>
      <c r="BN56" t="s">
        <v>444</v>
      </c>
      <c r="BO56" t="s">
        <v>444</v>
      </c>
      <c r="BP56" t="s">
        <v>444</v>
      </c>
      <c r="BQ56" t="s">
        <v>444</v>
      </c>
      <c r="BR56" t="s">
        <v>444</v>
      </c>
      <c r="BS56" t="s">
        <v>444</v>
      </c>
      <c r="BT56" t="s">
        <v>444</v>
      </c>
      <c r="BU56" t="s">
        <v>444</v>
      </c>
      <c r="BV56" t="s">
        <v>444</v>
      </c>
      <c r="BW56" t="s">
        <v>444</v>
      </c>
      <c r="BX56" t="s">
        <v>444</v>
      </c>
      <c r="BY56" t="s">
        <v>444</v>
      </c>
      <c r="BZ56" t="s">
        <v>444</v>
      </c>
      <c r="CA56" t="s">
        <v>444</v>
      </c>
      <c r="CB56" t="s">
        <v>444</v>
      </c>
      <c r="CC56" t="s">
        <v>444</v>
      </c>
      <c r="CD56" t="s">
        <v>444</v>
      </c>
      <c r="CE56" t="s">
        <v>444</v>
      </c>
      <c r="CF56" t="s">
        <v>444</v>
      </c>
      <c r="CG56" t="s">
        <v>444</v>
      </c>
      <c r="CH56" t="s">
        <v>444</v>
      </c>
      <c r="CI56" t="s">
        <v>444</v>
      </c>
      <c r="CJ56" t="s">
        <v>444</v>
      </c>
      <c r="CK56" t="s">
        <v>444</v>
      </c>
      <c r="CL56" t="s">
        <v>444</v>
      </c>
      <c r="CM56" t="s">
        <v>444</v>
      </c>
      <c r="CN56" t="s">
        <v>444</v>
      </c>
      <c r="CO56" t="s">
        <v>444</v>
      </c>
      <c r="CP56" t="s">
        <v>444</v>
      </c>
      <c r="CQ56" t="s">
        <v>444</v>
      </c>
      <c r="CR56" t="s">
        <v>444</v>
      </c>
      <c r="CS56" t="s">
        <v>444</v>
      </c>
      <c r="CT56" t="s">
        <v>444</v>
      </c>
      <c r="CU56" t="s">
        <v>444</v>
      </c>
      <c r="CV56" t="s">
        <v>444</v>
      </c>
      <c r="CW56" t="s">
        <v>444</v>
      </c>
      <c r="CX56" t="s">
        <v>444</v>
      </c>
      <c r="CY56" t="s">
        <v>444</v>
      </c>
      <c r="CZ56" t="s">
        <v>444</v>
      </c>
      <c r="DA56" t="s">
        <v>444</v>
      </c>
      <c r="DB56" t="s">
        <v>444</v>
      </c>
      <c r="DC56" t="s">
        <v>444</v>
      </c>
      <c r="DD56" t="s">
        <v>444</v>
      </c>
      <c r="DE56" t="s">
        <v>444</v>
      </c>
      <c r="DF56" t="s">
        <v>444</v>
      </c>
      <c r="DG56" t="s">
        <v>444</v>
      </c>
      <c r="DH56" t="s">
        <v>444</v>
      </c>
      <c r="DI56" t="s">
        <v>444</v>
      </c>
      <c r="DJ56" t="b" cm="1">
        <f t="array" ref="DJ56">_xlfn.IFNA(MATCH($A$2,_xlfn.NUMBERVALUE(Table_Query_from_MF_DSNP4[[#This Row],[CL_TRAN_CODE_1]:[CL_TRAN_CODE_54]]),0),0)&gt;=1</f>
        <v>1</v>
      </c>
      <c r="DK56" t="b">
        <f>OR(Table_Query_from_MF_DSNP4[[#This Row],[Pair1]:[Pair53]])</f>
        <v>0</v>
      </c>
      <c r="DL56" t="str">
        <f>_xlfn.IFNA(MATCH(TRUE,Table_Query_from_MF_DSNP4[[#This Row],[Pair1]:[Pair53]],0),"none")</f>
        <v>none</v>
      </c>
      <c r="DM56"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56"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56"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56"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56"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56"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56"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56"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56"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56"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56"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56"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56"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56"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56"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56"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56"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56"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56"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56"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56"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56"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56"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56"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56"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56"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56"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56"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56"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56"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56"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56"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56"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56"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56"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56"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56"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56"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56"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56"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56"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56"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56"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56"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56"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56"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56"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56"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56"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56"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56"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56"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56"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57" spans="1:169" x14ac:dyDescent="0.25">
      <c r="A57" s="5" t="b">
        <f>OR(,Table_Query_from_MF_DSNP4[[#This Row],[Desired TC included in list?]],Table_Query_from_MF_DSNP4[[#This Row],[Desired TC included in range?]])</f>
        <v>1</v>
      </c>
      <c r="B57" t="s">
        <v>1002</v>
      </c>
      <c r="C57" t="s">
        <v>3566</v>
      </c>
      <c r="D57" t="s">
        <v>8</v>
      </c>
      <c r="E57" t="s">
        <v>15</v>
      </c>
      <c r="F57" t="s">
        <v>1000</v>
      </c>
      <c r="G57" t="s">
        <v>741</v>
      </c>
      <c r="H57" t="s">
        <v>842</v>
      </c>
      <c r="I57" t="s">
        <v>741</v>
      </c>
      <c r="J57" t="s">
        <v>1001</v>
      </c>
      <c r="K57" t="s">
        <v>444</v>
      </c>
      <c r="L57" t="s">
        <v>444</v>
      </c>
      <c r="M57" t="s">
        <v>444</v>
      </c>
      <c r="N57" t="s">
        <v>444</v>
      </c>
      <c r="O57" t="s">
        <v>444</v>
      </c>
      <c r="P57" t="s">
        <v>444</v>
      </c>
      <c r="Q57" t="s">
        <v>444</v>
      </c>
      <c r="R57" t="s">
        <v>444</v>
      </c>
      <c r="S57" t="s">
        <v>444</v>
      </c>
      <c r="T57" t="s">
        <v>444</v>
      </c>
      <c r="U57" t="s">
        <v>444</v>
      </c>
      <c r="V57" t="s">
        <v>444</v>
      </c>
      <c r="W57" t="s">
        <v>444</v>
      </c>
      <c r="X57" t="s">
        <v>444</v>
      </c>
      <c r="Y57" t="s">
        <v>444</v>
      </c>
      <c r="Z57" t="s">
        <v>444</v>
      </c>
      <c r="AA57" t="s">
        <v>444</v>
      </c>
      <c r="AB57" t="s">
        <v>444</v>
      </c>
      <c r="AC57" t="s">
        <v>444</v>
      </c>
      <c r="AD57" t="s">
        <v>444</v>
      </c>
      <c r="AE57" t="s">
        <v>444</v>
      </c>
      <c r="AF57" t="s">
        <v>444</v>
      </c>
      <c r="AG57" t="s">
        <v>444</v>
      </c>
      <c r="AH57" t="s">
        <v>444</v>
      </c>
      <c r="AI57" t="s">
        <v>444</v>
      </c>
      <c r="AJ57" t="s">
        <v>444</v>
      </c>
      <c r="AK57" t="s">
        <v>444</v>
      </c>
      <c r="AL57" t="s">
        <v>444</v>
      </c>
      <c r="AM57" t="s">
        <v>444</v>
      </c>
      <c r="AN57" t="s">
        <v>444</v>
      </c>
      <c r="AO57" t="s">
        <v>444</v>
      </c>
      <c r="AP57" t="s">
        <v>444</v>
      </c>
      <c r="AQ57" t="s">
        <v>444</v>
      </c>
      <c r="AR57" t="s">
        <v>444</v>
      </c>
      <c r="AS57" t="s">
        <v>444</v>
      </c>
      <c r="AT57" t="s">
        <v>444</v>
      </c>
      <c r="AU57" t="s">
        <v>444</v>
      </c>
      <c r="AV57" t="s">
        <v>444</v>
      </c>
      <c r="AW57" t="s">
        <v>444</v>
      </c>
      <c r="AX57" t="s">
        <v>444</v>
      </c>
      <c r="AY57" t="s">
        <v>444</v>
      </c>
      <c r="AZ57" t="s">
        <v>444</v>
      </c>
      <c r="BA57" t="s">
        <v>444</v>
      </c>
      <c r="BB57" t="s">
        <v>444</v>
      </c>
      <c r="BC57" t="s">
        <v>444</v>
      </c>
      <c r="BD57" t="s">
        <v>444</v>
      </c>
      <c r="BE57" t="s">
        <v>444</v>
      </c>
      <c r="BF57" t="s">
        <v>444</v>
      </c>
      <c r="BG57" t="s">
        <v>444</v>
      </c>
      <c r="BH57" t="s">
        <v>444</v>
      </c>
      <c r="BI57" t="s">
        <v>444</v>
      </c>
      <c r="BJ57" t="s">
        <v>444</v>
      </c>
      <c r="BK57" t="s">
        <v>444</v>
      </c>
      <c r="BL57" t="s">
        <v>444</v>
      </c>
      <c r="BM57" t="s">
        <v>444</v>
      </c>
      <c r="BN57" t="s">
        <v>444</v>
      </c>
      <c r="BO57" t="s">
        <v>444</v>
      </c>
      <c r="BP57" t="s">
        <v>444</v>
      </c>
      <c r="BQ57" t="s">
        <v>444</v>
      </c>
      <c r="BR57" t="s">
        <v>444</v>
      </c>
      <c r="BS57" t="s">
        <v>444</v>
      </c>
      <c r="BT57" t="s">
        <v>444</v>
      </c>
      <c r="BU57" t="s">
        <v>444</v>
      </c>
      <c r="BV57" t="s">
        <v>444</v>
      </c>
      <c r="BW57" t="s">
        <v>444</v>
      </c>
      <c r="BX57" t="s">
        <v>444</v>
      </c>
      <c r="BY57" t="s">
        <v>444</v>
      </c>
      <c r="BZ57" t="s">
        <v>444</v>
      </c>
      <c r="CA57" t="s">
        <v>444</v>
      </c>
      <c r="CB57" t="s">
        <v>444</v>
      </c>
      <c r="CC57" t="s">
        <v>444</v>
      </c>
      <c r="CD57" t="s">
        <v>444</v>
      </c>
      <c r="CE57" t="s">
        <v>444</v>
      </c>
      <c r="CF57" t="s">
        <v>444</v>
      </c>
      <c r="CG57" t="s">
        <v>444</v>
      </c>
      <c r="CH57" t="s">
        <v>444</v>
      </c>
      <c r="CI57" t="s">
        <v>444</v>
      </c>
      <c r="CJ57" t="s">
        <v>444</v>
      </c>
      <c r="CK57" t="s">
        <v>444</v>
      </c>
      <c r="CL57" t="s">
        <v>444</v>
      </c>
      <c r="CM57" t="s">
        <v>444</v>
      </c>
      <c r="CN57" t="s">
        <v>444</v>
      </c>
      <c r="CO57" t="s">
        <v>444</v>
      </c>
      <c r="CP57" t="s">
        <v>444</v>
      </c>
      <c r="CQ57" t="s">
        <v>444</v>
      </c>
      <c r="CR57" t="s">
        <v>444</v>
      </c>
      <c r="CS57" t="s">
        <v>444</v>
      </c>
      <c r="CT57" t="s">
        <v>444</v>
      </c>
      <c r="CU57" t="s">
        <v>444</v>
      </c>
      <c r="CV57" t="s">
        <v>444</v>
      </c>
      <c r="CW57" t="s">
        <v>444</v>
      </c>
      <c r="CX57" t="s">
        <v>444</v>
      </c>
      <c r="CY57" t="s">
        <v>444</v>
      </c>
      <c r="CZ57" t="s">
        <v>444</v>
      </c>
      <c r="DA57" t="s">
        <v>444</v>
      </c>
      <c r="DB57" t="s">
        <v>444</v>
      </c>
      <c r="DC57" t="s">
        <v>444</v>
      </c>
      <c r="DD57" t="s">
        <v>444</v>
      </c>
      <c r="DE57" t="s">
        <v>444</v>
      </c>
      <c r="DF57" t="s">
        <v>444</v>
      </c>
      <c r="DG57" t="s">
        <v>444</v>
      </c>
      <c r="DH57" t="s">
        <v>444</v>
      </c>
      <c r="DI57" t="s">
        <v>444</v>
      </c>
      <c r="DJ57" t="b" cm="1">
        <f t="array" ref="DJ57">_xlfn.IFNA(MATCH($A$2,_xlfn.NUMBERVALUE(Table_Query_from_MF_DSNP4[[#This Row],[CL_TRAN_CODE_1]:[CL_TRAN_CODE_54]]),0),0)&gt;=1</f>
        <v>1</v>
      </c>
      <c r="DK57" t="b">
        <f>OR(Table_Query_from_MF_DSNP4[[#This Row],[Pair1]:[Pair53]])</f>
        <v>0</v>
      </c>
      <c r="DL57" t="str">
        <f>_xlfn.IFNA(MATCH(TRUE,Table_Query_from_MF_DSNP4[[#This Row],[Pair1]:[Pair53]],0),"none")</f>
        <v>none</v>
      </c>
      <c r="DM57"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57"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57"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57"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57"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57"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57"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57"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57"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57"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57"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57"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57"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57"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57"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57"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57"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57"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57"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57"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57"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57"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57"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57"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57"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57"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57"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57"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57"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57"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57"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57"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57"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57"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57"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57"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57"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57"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57"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57"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57"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57"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57"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57"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57"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57"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57"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57"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57"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57"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57"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57"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57"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58" spans="1:169" x14ac:dyDescent="0.25">
      <c r="A58" s="5" t="b">
        <f>OR(,Table_Query_from_MF_DSNP4[[#This Row],[Desired TC included in list?]],Table_Query_from_MF_DSNP4[[#This Row],[Desired TC included in range?]])</f>
        <v>1</v>
      </c>
      <c r="B58" t="s">
        <v>1003</v>
      </c>
      <c r="C58" t="s">
        <v>1004</v>
      </c>
      <c r="D58" t="s">
        <v>8</v>
      </c>
      <c r="E58" t="s">
        <v>15</v>
      </c>
      <c r="F58" t="s">
        <v>969</v>
      </c>
      <c r="G58" t="s">
        <v>741</v>
      </c>
      <c r="H58" t="s">
        <v>984</v>
      </c>
      <c r="I58" t="s">
        <v>741</v>
      </c>
      <c r="J58" t="s">
        <v>1005</v>
      </c>
      <c r="K58" t="s">
        <v>741</v>
      </c>
      <c r="L58" t="s">
        <v>761</v>
      </c>
      <c r="M58" t="s">
        <v>741</v>
      </c>
      <c r="N58" t="s">
        <v>209</v>
      </c>
      <c r="O58" t="s">
        <v>741</v>
      </c>
      <c r="P58" t="s">
        <v>226</v>
      </c>
      <c r="Q58" t="s">
        <v>741</v>
      </c>
      <c r="R58" t="s">
        <v>849</v>
      </c>
      <c r="S58" t="s">
        <v>741</v>
      </c>
      <c r="T58" t="s">
        <v>952</v>
      </c>
      <c r="U58" t="s">
        <v>740</v>
      </c>
      <c r="V58" t="s">
        <v>818</v>
      </c>
      <c r="W58" t="s">
        <v>741</v>
      </c>
      <c r="X58" t="s">
        <v>762</v>
      </c>
      <c r="Y58" t="s">
        <v>740</v>
      </c>
      <c r="Z58" t="s">
        <v>880</v>
      </c>
      <c r="AA58" t="s">
        <v>741</v>
      </c>
      <c r="AB58" t="s">
        <v>746</v>
      </c>
      <c r="AC58" t="s">
        <v>740</v>
      </c>
      <c r="AD58" t="s">
        <v>747</v>
      </c>
      <c r="AE58" t="s">
        <v>741</v>
      </c>
      <c r="AF58" t="s">
        <v>991</v>
      </c>
      <c r="AG58" t="s">
        <v>740</v>
      </c>
      <c r="AH58" t="s">
        <v>985</v>
      </c>
      <c r="AI58" t="s">
        <v>741</v>
      </c>
      <c r="AJ58" t="s">
        <v>975</v>
      </c>
      <c r="AK58" t="s">
        <v>740</v>
      </c>
      <c r="AL58" t="s">
        <v>921</v>
      </c>
      <c r="AM58" t="s">
        <v>741</v>
      </c>
      <c r="AN58" t="s">
        <v>986</v>
      </c>
      <c r="AO58" t="s">
        <v>740</v>
      </c>
      <c r="AP58" t="s">
        <v>987</v>
      </c>
      <c r="AQ58" t="s">
        <v>741</v>
      </c>
      <c r="AR58" t="s">
        <v>976</v>
      </c>
      <c r="AS58" t="s">
        <v>741</v>
      </c>
      <c r="AT58" t="s">
        <v>1006</v>
      </c>
      <c r="AU58" t="s">
        <v>741</v>
      </c>
      <c r="AV58" t="s">
        <v>1007</v>
      </c>
      <c r="AW58" t="s">
        <v>740</v>
      </c>
      <c r="AX58" t="s">
        <v>988</v>
      </c>
      <c r="AY58" t="s">
        <v>741</v>
      </c>
      <c r="AZ58" t="s">
        <v>979</v>
      </c>
      <c r="BA58" t="s">
        <v>444</v>
      </c>
      <c r="BB58" t="s">
        <v>444</v>
      </c>
      <c r="BC58" t="s">
        <v>444</v>
      </c>
      <c r="BD58" t="s">
        <v>444</v>
      </c>
      <c r="BE58" t="s">
        <v>444</v>
      </c>
      <c r="BF58" t="s">
        <v>444</v>
      </c>
      <c r="BG58" t="s">
        <v>444</v>
      </c>
      <c r="BH58" t="s">
        <v>444</v>
      </c>
      <c r="BI58" t="s">
        <v>444</v>
      </c>
      <c r="BJ58" t="s">
        <v>444</v>
      </c>
      <c r="BK58" t="s">
        <v>444</v>
      </c>
      <c r="BL58" t="s">
        <v>444</v>
      </c>
      <c r="BM58" t="s">
        <v>444</v>
      </c>
      <c r="BN58" t="s">
        <v>444</v>
      </c>
      <c r="BO58" t="s">
        <v>444</v>
      </c>
      <c r="BP58" t="s">
        <v>444</v>
      </c>
      <c r="BQ58" t="s">
        <v>444</v>
      </c>
      <c r="BR58" t="s">
        <v>444</v>
      </c>
      <c r="BS58" t="s">
        <v>444</v>
      </c>
      <c r="BT58" t="s">
        <v>444</v>
      </c>
      <c r="BU58" t="s">
        <v>444</v>
      </c>
      <c r="BV58" t="s">
        <v>444</v>
      </c>
      <c r="BW58" t="s">
        <v>444</v>
      </c>
      <c r="BX58" t="s">
        <v>444</v>
      </c>
      <c r="BY58" t="s">
        <v>444</v>
      </c>
      <c r="BZ58" t="s">
        <v>444</v>
      </c>
      <c r="CA58" t="s">
        <v>444</v>
      </c>
      <c r="CB58" t="s">
        <v>444</v>
      </c>
      <c r="CC58" t="s">
        <v>444</v>
      </c>
      <c r="CD58" t="s">
        <v>444</v>
      </c>
      <c r="CE58" t="s">
        <v>444</v>
      </c>
      <c r="CF58" t="s">
        <v>444</v>
      </c>
      <c r="CG58" t="s">
        <v>444</v>
      </c>
      <c r="CH58" t="s">
        <v>444</v>
      </c>
      <c r="CI58" t="s">
        <v>444</v>
      </c>
      <c r="CJ58" t="s">
        <v>444</v>
      </c>
      <c r="CK58" t="s">
        <v>444</v>
      </c>
      <c r="CL58" t="s">
        <v>444</v>
      </c>
      <c r="CM58" t="s">
        <v>444</v>
      </c>
      <c r="CN58" t="s">
        <v>444</v>
      </c>
      <c r="CO58" t="s">
        <v>444</v>
      </c>
      <c r="CP58" t="s">
        <v>444</v>
      </c>
      <c r="CQ58" t="s">
        <v>444</v>
      </c>
      <c r="CR58" t="s">
        <v>444</v>
      </c>
      <c r="CS58" t="s">
        <v>444</v>
      </c>
      <c r="CT58" t="s">
        <v>444</v>
      </c>
      <c r="CU58" t="s">
        <v>444</v>
      </c>
      <c r="CV58" t="s">
        <v>444</v>
      </c>
      <c r="CW58" t="s">
        <v>444</v>
      </c>
      <c r="CX58" t="s">
        <v>444</v>
      </c>
      <c r="CY58" t="s">
        <v>444</v>
      </c>
      <c r="CZ58" t="s">
        <v>444</v>
      </c>
      <c r="DA58" t="s">
        <v>444</v>
      </c>
      <c r="DB58" t="s">
        <v>444</v>
      </c>
      <c r="DC58" t="s">
        <v>444</v>
      </c>
      <c r="DD58" t="s">
        <v>444</v>
      </c>
      <c r="DE58" t="s">
        <v>444</v>
      </c>
      <c r="DF58" t="s">
        <v>444</v>
      </c>
      <c r="DG58" t="s">
        <v>444</v>
      </c>
      <c r="DH58" t="s">
        <v>444</v>
      </c>
      <c r="DI58" t="s">
        <v>444</v>
      </c>
      <c r="DJ58" t="b" cm="1">
        <f t="array" ref="DJ58">_xlfn.IFNA(MATCH($A$2,_xlfn.NUMBERVALUE(Table_Query_from_MF_DSNP4[[#This Row],[CL_TRAN_CODE_1]:[CL_TRAN_CODE_54]]),0),0)&gt;=1</f>
        <v>1</v>
      </c>
      <c r="DK58" t="b">
        <f>OR(Table_Query_from_MF_DSNP4[[#This Row],[Pair1]:[Pair53]])</f>
        <v>0</v>
      </c>
      <c r="DL58" t="str">
        <f>_xlfn.IFNA(MATCH(TRUE,Table_Query_from_MF_DSNP4[[#This Row],[Pair1]:[Pair53]],0),"none")</f>
        <v>none</v>
      </c>
      <c r="DM58"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58"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58"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58"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58"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58"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58"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58"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58"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58"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58"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58"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58"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58"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58"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58"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58"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58"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58"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58"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58"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58"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58"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58"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58"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58"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58"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58"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58"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58"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58"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58"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58"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58"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58"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58"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58"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58"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58"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58"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58"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58"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58"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58"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58"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58"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58"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58"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58"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58"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58"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58"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58"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59" spans="1:169" x14ac:dyDescent="0.25">
      <c r="A59" s="5" t="b">
        <f>OR(,Table_Query_from_MF_DSNP4[[#This Row],[Desired TC included in list?]],Table_Query_from_MF_DSNP4[[#This Row],[Desired TC included in range?]])</f>
        <v>1</v>
      </c>
      <c r="B59" t="s">
        <v>1008</v>
      </c>
      <c r="C59" t="s">
        <v>1009</v>
      </c>
      <c r="D59" t="s">
        <v>8</v>
      </c>
      <c r="E59" t="s">
        <v>15</v>
      </c>
      <c r="F59" t="s">
        <v>781</v>
      </c>
      <c r="G59" t="s">
        <v>741</v>
      </c>
      <c r="H59" t="s">
        <v>209</v>
      </c>
      <c r="I59" t="s">
        <v>741</v>
      </c>
      <c r="J59" t="s">
        <v>801</v>
      </c>
      <c r="K59" t="s">
        <v>741</v>
      </c>
      <c r="L59" t="s">
        <v>226</v>
      </c>
      <c r="M59" t="s">
        <v>741</v>
      </c>
      <c r="N59" t="s">
        <v>233</v>
      </c>
      <c r="O59" t="s">
        <v>741</v>
      </c>
      <c r="P59" t="s">
        <v>263</v>
      </c>
      <c r="Q59" t="s">
        <v>741</v>
      </c>
      <c r="R59" t="s">
        <v>1010</v>
      </c>
      <c r="S59" t="s">
        <v>741</v>
      </c>
      <c r="T59" t="s">
        <v>1000</v>
      </c>
      <c r="U59" t="s">
        <v>741</v>
      </c>
      <c r="V59" t="s">
        <v>1011</v>
      </c>
      <c r="W59" t="s">
        <v>741</v>
      </c>
      <c r="X59" t="s">
        <v>762</v>
      </c>
      <c r="Y59" t="s">
        <v>740</v>
      </c>
      <c r="Z59" t="s">
        <v>880</v>
      </c>
      <c r="AA59" t="s">
        <v>741</v>
      </c>
      <c r="AB59" t="s">
        <v>746</v>
      </c>
      <c r="AC59" t="s">
        <v>740</v>
      </c>
      <c r="AD59" t="s">
        <v>747</v>
      </c>
      <c r="AE59" t="s">
        <v>741</v>
      </c>
      <c r="AF59" t="s">
        <v>1012</v>
      </c>
      <c r="AG59" t="s">
        <v>741</v>
      </c>
      <c r="AH59" t="s">
        <v>1013</v>
      </c>
      <c r="AI59" t="s">
        <v>741</v>
      </c>
      <c r="AJ59" t="s">
        <v>1014</v>
      </c>
      <c r="AK59" t="s">
        <v>740</v>
      </c>
      <c r="AL59" t="s">
        <v>1015</v>
      </c>
      <c r="AM59" t="s">
        <v>741</v>
      </c>
      <c r="AN59" t="s">
        <v>1016</v>
      </c>
      <c r="AO59" t="s">
        <v>740</v>
      </c>
      <c r="AP59" t="s">
        <v>1017</v>
      </c>
      <c r="AQ59" t="s">
        <v>741</v>
      </c>
      <c r="AR59" t="s">
        <v>1018</v>
      </c>
      <c r="AS59" t="s">
        <v>740</v>
      </c>
      <c r="AT59" t="s">
        <v>884</v>
      </c>
      <c r="AU59" t="s">
        <v>741</v>
      </c>
      <c r="AV59" t="s">
        <v>776</v>
      </c>
      <c r="AW59" t="s">
        <v>444</v>
      </c>
      <c r="AX59" t="s">
        <v>444</v>
      </c>
      <c r="AY59" t="s">
        <v>444</v>
      </c>
      <c r="AZ59" t="s">
        <v>444</v>
      </c>
      <c r="BA59" t="s">
        <v>444</v>
      </c>
      <c r="BB59" t="s">
        <v>444</v>
      </c>
      <c r="BC59" t="s">
        <v>444</v>
      </c>
      <c r="BD59" t="s">
        <v>444</v>
      </c>
      <c r="BE59" t="s">
        <v>444</v>
      </c>
      <c r="BF59" t="s">
        <v>444</v>
      </c>
      <c r="BG59" t="s">
        <v>444</v>
      </c>
      <c r="BH59" t="s">
        <v>444</v>
      </c>
      <c r="BI59" t="s">
        <v>444</v>
      </c>
      <c r="BJ59" t="s">
        <v>444</v>
      </c>
      <c r="BK59" t="s">
        <v>444</v>
      </c>
      <c r="BL59" t="s">
        <v>444</v>
      </c>
      <c r="BM59" t="s">
        <v>444</v>
      </c>
      <c r="BN59" t="s">
        <v>444</v>
      </c>
      <c r="BO59" t="s">
        <v>444</v>
      </c>
      <c r="BP59" t="s">
        <v>444</v>
      </c>
      <c r="BQ59" t="s">
        <v>444</v>
      </c>
      <c r="BR59" t="s">
        <v>444</v>
      </c>
      <c r="BS59" t="s">
        <v>444</v>
      </c>
      <c r="BT59" t="s">
        <v>444</v>
      </c>
      <c r="BU59" t="s">
        <v>444</v>
      </c>
      <c r="BV59" t="s">
        <v>444</v>
      </c>
      <c r="BW59" t="s">
        <v>444</v>
      </c>
      <c r="BX59" t="s">
        <v>444</v>
      </c>
      <c r="BY59" t="s">
        <v>444</v>
      </c>
      <c r="BZ59" t="s">
        <v>444</v>
      </c>
      <c r="CA59" t="s">
        <v>444</v>
      </c>
      <c r="CB59" t="s">
        <v>444</v>
      </c>
      <c r="CC59" t="s">
        <v>444</v>
      </c>
      <c r="CD59" t="s">
        <v>444</v>
      </c>
      <c r="CE59" t="s">
        <v>444</v>
      </c>
      <c r="CF59" t="s">
        <v>444</v>
      </c>
      <c r="CG59" t="s">
        <v>444</v>
      </c>
      <c r="CH59" t="s">
        <v>444</v>
      </c>
      <c r="CI59" t="s">
        <v>444</v>
      </c>
      <c r="CJ59" t="s">
        <v>444</v>
      </c>
      <c r="CK59" t="s">
        <v>444</v>
      </c>
      <c r="CL59" t="s">
        <v>444</v>
      </c>
      <c r="CM59" t="s">
        <v>444</v>
      </c>
      <c r="CN59" t="s">
        <v>444</v>
      </c>
      <c r="CO59" t="s">
        <v>444</v>
      </c>
      <c r="CP59" t="s">
        <v>444</v>
      </c>
      <c r="CQ59" t="s">
        <v>444</v>
      </c>
      <c r="CR59" t="s">
        <v>444</v>
      </c>
      <c r="CS59" t="s">
        <v>444</v>
      </c>
      <c r="CT59" t="s">
        <v>444</v>
      </c>
      <c r="CU59" t="s">
        <v>444</v>
      </c>
      <c r="CV59" t="s">
        <v>444</v>
      </c>
      <c r="CW59" t="s">
        <v>444</v>
      </c>
      <c r="CX59" t="s">
        <v>444</v>
      </c>
      <c r="CY59" t="s">
        <v>444</v>
      </c>
      <c r="CZ59" t="s">
        <v>444</v>
      </c>
      <c r="DA59" t="s">
        <v>444</v>
      </c>
      <c r="DB59" t="s">
        <v>444</v>
      </c>
      <c r="DC59" t="s">
        <v>444</v>
      </c>
      <c r="DD59" t="s">
        <v>444</v>
      </c>
      <c r="DE59" t="s">
        <v>444</v>
      </c>
      <c r="DF59" t="s">
        <v>444</v>
      </c>
      <c r="DG59" t="s">
        <v>444</v>
      </c>
      <c r="DH59" t="s">
        <v>444</v>
      </c>
      <c r="DI59" t="s">
        <v>444</v>
      </c>
      <c r="DJ59" t="b" cm="1">
        <f t="array" ref="DJ59">_xlfn.IFNA(MATCH($A$2,_xlfn.NUMBERVALUE(Table_Query_from_MF_DSNP4[[#This Row],[CL_TRAN_CODE_1]:[CL_TRAN_CODE_54]]),0),0)&gt;=1</f>
        <v>1</v>
      </c>
      <c r="DK59" t="b">
        <f>OR(Table_Query_from_MF_DSNP4[[#This Row],[Pair1]:[Pair53]])</f>
        <v>0</v>
      </c>
      <c r="DL59" t="str">
        <f>_xlfn.IFNA(MATCH(TRUE,Table_Query_from_MF_DSNP4[[#This Row],[Pair1]:[Pair53]],0),"none")</f>
        <v>none</v>
      </c>
      <c r="DM59"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59"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59"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59"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59"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59"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59"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59"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59"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59"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59"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59"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59"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59"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59"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59"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59"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59"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59"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59"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59"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59"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59"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59"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59"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59"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59"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59"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59"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59"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59"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59"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59"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59"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59"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59"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59"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59"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59"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59"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59"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59"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59"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59"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59"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59"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59"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59"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59"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59"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59"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59"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59"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60" spans="1:169" x14ac:dyDescent="0.25">
      <c r="A60" s="5" t="b">
        <f>OR(,Table_Query_from_MF_DSNP4[[#This Row],[Desired TC included in list?]],Table_Query_from_MF_DSNP4[[#This Row],[Desired TC included in range?]])</f>
        <v>1</v>
      </c>
      <c r="B60" t="s">
        <v>1019</v>
      </c>
      <c r="C60" t="s">
        <v>1020</v>
      </c>
      <c r="D60" t="s">
        <v>8</v>
      </c>
      <c r="E60" t="s">
        <v>15</v>
      </c>
      <c r="F60" t="s">
        <v>969</v>
      </c>
      <c r="G60" t="s">
        <v>741</v>
      </c>
      <c r="H60" t="s">
        <v>952</v>
      </c>
      <c r="I60" t="s">
        <v>740</v>
      </c>
      <c r="J60" t="s">
        <v>818</v>
      </c>
      <c r="K60" t="s">
        <v>741</v>
      </c>
      <c r="L60" t="s">
        <v>762</v>
      </c>
      <c r="M60" t="s">
        <v>740</v>
      </c>
      <c r="N60" t="s">
        <v>880</v>
      </c>
      <c r="O60" t="s">
        <v>741</v>
      </c>
      <c r="P60" t="s">
        <v>746</v>
      </c>
      <c r="Q60" t="s">
        <v>740</v>
      </c>
      <c r="R60" t="s">
        <v>1021</v>
      </c>
      <c r="S60" t="s">
        <v>741</v>
      </c>
      <c r="T60" t="s">
        <v>991</v>
      </c>
      <c r="U60" t="s">
        <v>740</v>
      </c>
      <c r="V60" t="s">
        <v>985</v>
      </c>
      <c r="W60" t="s">
        <v>741</v>
      </c>
      <c r="X60" t="s">
        <v>1022</v>
      </c>
      <c r="Y60" t="s">
        <v>740</v>
      </c>
      <c r="Z60" t="s">
        <v>1023</v>
      </c>
      <c r="AA60" t="s">
        <v>741</v>
      </c>
      <c r="AB60" t="s">
        <v>804</v>
      </c>
      <c r="AC60" t="s">
        <v>741</v>
      </c>
      <c r="AD60" t="s">
        <v>975</v>
      </c>
      <c r="AE60" t="s">
        <v>740</v>
      </c>
      <c r="AF60" t="s">
        <v>921</v>
      </c>
      <c r="AG60" t="s">
        <v>741</v>
      </c>
      <c r="AH60" t="s">
        <v>972</v>
      </c>
      <c r="AI60" t="s">
        <v>741</v>
      </c>
      <c r="AJ60" t="s">
        <v>1024</v>
      </c>
      <c r="AK60" t="s">
        <v>740</v>
      </c>
      <c r="AL60" t="s">
        <v>1025</v>
      </c>
      <c r="AM60" t="s">
        <v>741</v>
      </c>
      <c r="AN60" t="s">
        <v>936</v>
      </c>
      <c r="AO60" t="s">
        <v>740</v>
      </c>
      <c r="AP60" t="s">
        <v>1026</v>
      </c>
      <c r="AQ60" t="s">
        <v>741</v>
      </c>
      <c r="AR60" t="s">
        <v>1027</v>
      </c>
      <c r="AS60" t="s">
        <v>740</v>
      </c>
      <c r="AT60" t="s">
        <v>937</v>
      </c>
      <c r="AU60" t="s">
        <v>444</v>
      </c>
      <c r="AV60" t="s">
        <v>444</v>
      </c>
      <c r="AW60" t="s">
        <v>444</v>
      </c>
      <c r="AX60" t="s">
        <v>444</v>
      </c>
      <c r="AY60" t="s">
        <v>444</v>
      </c>
      <c r="AZ60" t="s">
        <v>444</v>
      </c>
      <c r="BA60" t="s">
        <v>444</v>
      </c>
      <c r="BB60" t="s">
        <v>444</v>
      </c>
      <c r="BC60" t="s">
        <v>444</v>
      </c>
      <c r="BD60" t="s">
        <v>444</v>
      </c>
      <c r="BE60" t="s">
        <v>444</v>
      </c>
      <c r="BF60" t="s">
        <v>444</v>
      </c>
      <c r="BG60" t="s">
        <v>444</v>
      </c>
      <c r="BH60" t="s">
        <v>444</v>
      </c>
      <c r="BI60" t="s">
        <v>444</v>
      </c>
      <c r="BJ60" t="s">
        <v>444</v>
      </c>
      <c r="BK60" t="s">
        <v>444</v>
      </c>
      <c r="BL60" t="s">
        <v>444</v>
      </c>
      <c r="BM60" t="s">
        <v>444</v>
      </c>
      <c r="BN60" t="s">
        <v>444</v>
      </c>
      <c r="BO60" t="s">
        <v>444</v>
      </c>
      <c r="BP60" t="s">
        <v>444</v>
      </c>
      <c r="BQ60" t="s">
        <v>444</v>
      </c>
      <c r="BR60" t="s">
        <v>444</v>
      </c>
      <c r="BS60" t="s">
        <v>444</v>
      </c>
      <c r="BT60" t="s">
        <v>444</v>
      </c>
      <c r="BU60" t="s">
        <v>444</v>
      </c>
      <c r="BV60" t="s">
        <v>444</v>
      </c>
      <c r="BW60" t="s">
        <v>444</v>
      </c>
      <c r="BX60" t="s">
        <v>444</v>
      </c>
      <c r="BY60" t="s">
        <v>444</v>
      </c>
      <c r="BZ60" t="s">
        <v>444</v>
      </c>
      <c r="CA60" t="s">
        <v>444</v>
      </c>
      <c r="CB60" t="s">
        <v>444</v>
      </c>
      <c r="CC60" t="s">
        <v>444</v>
      </c>
      <c r="CD60" t="s">
        <v>444</v>
      </c>
      <c r="CE60" t="s">
        <v>444</v>
      </c>
      <c r="CF60" t="s">
        <v>444</v>
      </c>
      <c r="CG60" t="s">
        <v>444</v>
      </c>
      <c r="CH60" t="s">
        <v>444</v>
      </c>
      <c r="CI60" t="s">
        <v>444</v>
      </c>
      <c r="CJ60" t="s">
        <v>444</v>
      </c>
      <c r="CK60" t="s">
        <v>444</v>
      </c>
      <c r="CL60" t="s">
        <v>444</v>
      </c>
      <c r="CM60" t="s">
        <v>444</v>
      </c>
      <c r="CN60" t="s">
        <v>444</v>
      </c>
      <c r="CO60" t="s">
        <v>444</v>
      </c>
      <c r="CP60" t="s">
        <v>444</v>
      </c>
      <c r="CQ60" t="s">
        <v>444</v>
      </c>
      <c r="CR60" t="s">
        <v>444</v>
      </c>
      <c r="CS60" t="s">
        <v>444</v>
      </c>
      <c r="CT60" t="s">
        <v>444</v>
      </c>
      <c r="CU60" t="s">
        <v>444</v>
      </c>
      <c r="CV60" t="s">
        <v>444</v>
      </c>
      <c r="CW60" t="s">
        <v>444</v>
      </c>
      <c r="CX60" t="s">
        <v>444</v>
      </c>
      <c r="CY60" t="s">
        <v>444</v>
      </c>
      <c r="CZ60" t="s">
        <v>444</v>
      </c>
      <c r="DA60" t="s">
        <v>444</v>
      </c>
      <c r="DB60" t="s">
        <v>444</v>
      </c>
      <c r="DC60" t="s">
        <v>444</v>
      </c>
      <c r="DD60" t="s">
        <v>444</v>
      </c>
      <c r="DE60" t="s">
        <v>444</v>
      </c>
      <c r="DF60" t="s">
        <v>444</v>
      </c>
      <c r="DG60" t="s">
        <v>444</v>
      </c>
      <c r="DH60" t="s">
        <v>444</v>
      </c>
      <c r="DI60" t="s">
        <v>444</v>
      </c>
      <c r="DJ60" t="b" cm="1">
        <f t="array" ref="DJ60">_xlfn.IFNA(MATCH($A$2,_xlfn.NUMBERVALUE(Table_Query_from_MF_DSNP4[[#This Row],[CL_TRAN_CODE_1]:[CL_TRAN_CODE_54]]),0),0)&gt;=1</f>
        <v>1</v>
      </c>
      <c r="DK60" t="b">
        <f>OR(Table_Query_from_MF_DSNP4[[#This Row],[Pair1]:[Pair53]])</f>
        <v>0</v>
      </c>
      <c r="DL60" t="str">
        <f>_xlfn.IFNA(MATCH(TRUE,Table_Query_from_MF_DSNP4[[#This Row],[Pair1]:[Pair53]],0),"none")</f>
        <v>none</v>
      </c>
      <c r="DM60"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60"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60"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60"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60"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60"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60"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60"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60"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60"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60"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60"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60"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60"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60"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60"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60"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60"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60"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60"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60"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60"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60"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60"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60"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60"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60"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60"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60"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60"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60"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60"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60"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60"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60"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60"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60"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60"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60"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60"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60"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60"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60"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60"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60"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60"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60"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60"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60"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60"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60"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60"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60"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61" spans="1:169" x14ac:dyDescent="0.25">
      <c r="A61" s="5" t="b">
        <f>OR(,Table_Query_from_MF_DSNP4[[#This Row],[Desired TC included in list?]],Table_Query_from_MF_DSNP4[[#This Row],[Desired TC included in range?]])</f>
        <v>1</v>
      </c>
      <c r="B61" t="s">
        <v>1028</v>
      </c>
      <c r="C61" t="s">
        <v>1029</v>
      </c>
      <c r="D61" t="s">
        <v>8</v>
      </c>
      <c r="E61" t="s">
        <v>15</v>
      </c>
      <c r="F61" t="s">
        <v>746</v>
      </c>
      <c r="G61" t="s">
        <v>740</v>
      </c>
      <c r="H61" t="s">
        <v>747</v>
      </c>
      <c r="I61" t="s">
        <v>444</v>
      </c>
      <c r="J61" t="s">
        <v>444</v>
      </c>
      <c r="K61" t="s">
        <v>444</v>
      </c>
      <c r="L61" t="s">
        <v>444</v>
      </c>
      <c r="M61" t="s">
        <v>444</v>
      </c>
      <c r="N61" t="s">
        <v>444</v>
      </c>
      <c r="O61" t="s">
        <v>444</v>
      </c>
      <c r="P61" t="s">
        <v>444</v>
      </c>
      <c r="Q61" t="s">
        <v>444</v>
      </c>
      <c r="R61" t="s">
        <v>444</v>
      </c>
      <c r="S61" t="s">
        <v>444</v>
      </c>
      <c r="T61" t="s">
        <v>444</v>
      </c>
      <c r="U61" t="s">
        <v>444</v>
      </c>
      <c r="V61" t="s">
        <v>444</v>
      </c>
      <c r="W61" t="s">
        <v>444</v>
      </c>
      <c r="X61" t="s">
        <v>444</v>
      </c>
      <c r="Y61" t="s">
        <v>444</v>
      </c>
      <c r="Z61" t="s">
        <v>444</v>
      </c>
      <c r="AA61" t="s">
        <v>444</v>
      </c>
      <c r="AB61" t="s">
        <v>444</v>
      </c>
      <c r="AC61" t="s">
        <v>444</v>
      </c>
      <c r="AD61" t="s">
        <v>444</v>
      </c>
      <c r="AE61" t="s">
        <v>444</v>
      </c>
      <c r="AF61" t="s">
        <v>444</v>
      </c>
      <c r="AG61" t="s">
        <v>444</v>
      </c>
      <c r="AH61" t="s">
        <v>444</v>
      </c>
      <c r="AI61" t="s">
        <v>444</v>
      </c>
      <c r="AJ61" t="s">
        <v>444</v>
      </c>
      <c r="AK61" t="s">
        <v>444</v>
      </c>
      <c r="AL61" t="s">
        <v>444</v>
      </c>
      <c r="AM61" t="s">
        <v>444</v>
      </c>
      <c r="AN61" t="s">
        <v>444</v>
      </c>
      <c r="AO61" t="s">
        <v>444</v>
      </c>
      <c r="AP61" t="s">
        <v>444</v>
      </c>
      <c r="AQ61" t="s">
        <v>444</v>
      </c>
      <c r="AR61" t="s">
        <v>444</v>
      </c>
      <c r="AS61" t="s">
        <v>444</v>
      </c>
      <c r="AT61" t="s">
        <v>444</v>
      </c>
      <c r="AU61" t="s">
        <v>444</v>
      </c>
      <c r="AV61" t="s">
        <v>444</v>
      </c>
      <c r="AW61" t="s">
        <v>444</v>
      </c>
      <c r="AX61" t="s">
        <v>444</v>
      </c>
      <c r="AY61" t="s">
        <v>444</v>
      </c>
      <c r="AZ61" t="s">
        <v>444</v>
      </c>
      <c r="BA61" t="s">
        <v>444</v>
      </c>
      <c r="BB61" t="s">
        <v>444</v>
      </c>
      <c r="BC61" t="s">
        <v>444</v>
      </c>
      <c r="BD61" t="s">
        <v>444</v>
      </c>
      <c r="BE61" t="s">
        <v>444</v>
      </c>
      <c r="BF61" t="s">
        <v>444</v>
      </c>
      <c r="BG61" t="s">
        <v>444</v>
      </c>
      <c r="BH61" t="s">
        <v>444</v>
      </c>
      <c r="BI61" t="s">
        <v>444</v>
      </c>
      <c r="BJ61" t="s">
        <v>444</v>
      </c>
      <c r="BK61" t="s">
        <v>444</v>
      </c>
      <c r="BL61" t="s">
        <v>444</v>
      </c>
      <c r="BM61" t="s">
        <v>444</v>
      </c>
      <c r="BN61" t="s">
        <v>444</v>
      </c>
      <c r="BO61" t="s">
        <v>444</v>
      </c>
      <c r="BP61" t="s">
        <v>444</v>
      </c>
      <c r="BQ61" t="s">
        <v>444</v>
      </c>
      <c r="BR61" t="s">
        <v>444</v>
      </c>
      <c r="BS61" t="s">
        <v>444</v>
      </c>
      <c r="BT61" t="s">
        <v>444</v>
      </c>
      <c r="BU61" t="s">
        <v>444</v>
      </c>
      <c r="BV61" t="s">
        <v>444</v>
      </c>
      <c r="BW61" t="s">
        <v>444</v>
      </c>
      <c r="BX61" t="s">
        <v>444</v>
      </c>
      <c r="BY61" t="s">
        <v>444</v>
      </c>
      <c r="BZ61" t="s">
        <v>444</v>
      </c>
      <c r="CA61" t="s">
        <v>444</v>
      </c>
      <c r="CB61" t="s">
        <v>444</v>
      </c>
      <c r="CC61" t="s">
        <v>444</v>
      </c>
      <c r="CD61" t="s">
        <v>444</v>
      </c>
      <c r="CE61" t="s">
        <v>444</v>
      </c>
      <c r="CF61" t="s">
        <v>444</v>
      </c>
      <c r="CG61" t="s">
        <v>444</v>
      </c>
      <c r="CH61" t="s">
        <v>444</v>
      </c>
      <c r="CI61" t="s">
        <v>444</v>
      </c>
      <c r="CJ61" t="s">
        <v>444</v>
      </c>
      <c r="CK61" t="s">
        <v>444</v>
      </c>
      <c r="CL61" t="s">
        <v>444</v>
      </c>
      <c r="CM61" t="s">
        <v>444</v>
      </c>
      <c r="CN61" t="s">
        <v>444</v>
      </c>
      <c r="CO61" t="s">
        <v>444</v>
      </c>
      <c r="CP61" t="s">
        <v>444</v>
      </c>
      <c r="CQ61" t="s">
        <v>444</v>
      </c>
      <c r="CR61" t="s">
        <v>444</v>
      </c>
      <c r="CS61" t="s">
        <v>444</v>
      </c>
      <c r="CT61" t="s">
        <v>444</v>
      </c>
      <c r="CU61" t="s">
        <v>444</v>
      </c>
      <c r="CV61" t="s">
        <v>444</v>
      </c>
      <c r="CW61" t="s">
        <v>444</v>
      </c>
      <c r="CX61" t="s">
        <v>444</v>
      </c>
      <c r="CY61" t="s">
        <v>444</v>
      </c>
      <c r="CZ61" t="s">
        <v>444</v>
      </c>
      <c r="DA61" t="s">
        <v>444</v>
      </c>
      <c r="DB61" t="s">
        <v>444</v>
      </c>
      <c r="DC61" t="s">
        <v>444</v>
      </c>
      <c r="DD61" t="s">
        <v>444</v>
      </c>
      <c r="DE61" t="s">
        <v>444</v>
      </c>
      <c r="DF61" t="s">
        <v>444</v>
      </c>
      <c r="DG61" t="s">
        <v>444</v>
      </c>
      <c r="DH61" t="s">
        <v>444</v>
      </c>
      <c r="DI61" t="s">
        <v>444</v>
      </c>
      <c r="DJ61" t="b" cm="1">
        <f t="array" ref="DJ61">_xlfn.IFNA(MATCH($A$2,_xlfn.NUMBERVALUE(Table_Query_from_MF_DSNP4[[#This Row],[CL_TRAN_CODE_1]:[CL_TRAN_CODE_54]]),0),0)&gt;=1</f>
        <v>1</v>
      </c>
      <c r="DK61" t="b">
        <f>OR(Table_Query_from_MF_DSNP4[[#This Row],[Pair1]:[Pair53]])</f>
        <v>0</v>
      </c>
      <c r="DL61" t="str">
        <f>_xlfn.IFNA(MATCH(TRUE,Table_Query_from_MF_DSNP4[[#This Row],[Pair1]:[Pair53]],0),"none")</f>
        <v>none</v>
      </c>
      <c r="DM61"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61"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61"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61"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61"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61"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61"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61"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61"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61"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61"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61"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61"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61"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61"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61"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61"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61"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61"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61"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61"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61"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61"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61"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61"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61"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61"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61"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61"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61"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61"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61"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61"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61"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61"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61"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61"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61"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61"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61"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61"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61"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61"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61"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61"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61"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61"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61"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61"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61"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61"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61"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61"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62" spans="1:169" x14ac:dyDescent="0.25">
      <c r="A62" s="5" t="b">
        <f>OR(,Table_Query_from_MF_DSNP4[[#This Row],[Desired TC included in list?]],Table_Query_from_MF_DSNP4[[#This Row],[Desired TC included in range?]])</f>
        <v>1</v>
      </c>
      <c r="B62" t="s">
        <v>1030</v>
      </c>
      <c r="C62" t="s">
        <v>1031</v>
      </c>
      <c r="D62" t="s">
        <v>8</v>
      </c>
      <c r="E62" t="s">
        <v>15</v>
      </c>
      <c r="F62" t="s">
        <v>964</v>
      </c>
      <c r="G62" t="s">
        <v>741</v>
      </c>
      <c r="H62" t="s">
        <v>1032</v>
      </c>
      <c r="I62" t="s">
        <v>741</v>
      </c>
      <c r="J62" t="s">
        <v>1033</v>
      </c>
      <c r="K62" t="s">
        <v>444</v>
      </c>
      <c r="L62" t="s">
        <v>444</v>
      </c>
      <c r="M62" t="s">
        <v>444</v>
      </c>
      <c r="N62" t="s">
        <v>444</v>
      </c>
      <c r="O62" t="s">
        <v>444</v>
      </c>
      <c r="P62" t="s">
        <v>444</v>
      </c>
      <c r="Q62" t="s">
        <v>444</v>
      </c>
      <c r="R62" t="s">
        <v>444</v>
      </c>
      <c r="S62" t="s">
        <v>444</v>
      </c>
      <c r="T62" t="s">
        <v>444</v>
      </c>
      <c r="U62" t="s">
        <v>444</v>
      </c>
      <c r="V62" t="s">
        <v>444</v>
      </c>
      <c r="W62" t="s">
        <v>444</v>
      </c>
      <c r="X62" t="s">
        <v>444</v>
      </c>
      <c r="Y62" t="s">
        <v>444</v>
      </c>
      <c r="Z62" t="s">
        <v>444</v>
      </c>
      <c r="AA62" t="s">
        <v>444</v>
      </c>
      <c r="AB62" t="s">
        <v>444</v>
      </c>
      <c r="AC62" t="s">
        <v>444</v>
      </c>
      <c r="AD62" t="s">
        <v>444</v>
      </c>
      <c r="AE62" t="s">
        <v>444</v>
      </c>
      <c r="AF62" t="s">
        <v>444</v>
      </c>
      <c r="AG62" t="s">
        <v>444</v>
      </c>
      <c r="AH62" t="s">
        <v>444</v>
      </c>
      <c r="AI62" t="s">
        <v>444</v>
      </c>
      <c r="AJ62" t="s">
        <v>444</v>
      </c>
      <c r="AK62" t="s">
        <v>444</v>
      </c>
      <c r="AL62" t="s">
        <v>444</v>
      </c>
      <c r="AM62" t="s">
        <v>444</v>
      </c>
      <c r="AN62" t="s">
        <v>444</v>
      </c>
      <c r="AO62" t="s">
        <v>444</v>
      </c>
      <c r="AP62" t="s">
        <v>444</v>
      </c>
      <c r="AQ62" t="s">
        <v>444</v>
      </c>
      <c r="AR62" t="s">
        <v>444</v>
      </c>
      <c r="AS62" t="s">
        <v>444</v>
      </c>
      <c r="AT62" t="s">
        <v>444</v>
      </c>
      <c r="AU62" t="s">
        <v>444</v>
      </c>
      <c r="AV62" t="s">
        <v>444</v>
      </c>
      <c r="AW62" t="s">
        <v>444</v>
      </c>
      <c r="AX62" t="s">
        <v>444</v>
      </c>
      <c r="AY62" t="s">
        <v>444</v>
      </c>
      <c r="AZ62" t="s">
        <v>444</v>
      </c>
      <c r="BA62" t="s">
        <v>444</v>
      </c>
      <c r="BB62" t="s">
        <v>444</v>
      </c>
      <c r="BC62" t="s">
        <v>444</v>
      </c>
      <c r="BD62" t="s">
        <v>444</v>
      </c>
      <c r="BE62" t="s">
        <v>444</v>
      </c>
      <c r="BF62" t="s">
        <v>444</v>
      </c>
      <c r="BG62" t="s">
        <v>444</v>
      </c>
      <c r="BH62" t="s">
        <v>444</v>
      </c>
      <c r="BI62" t="s">
        <v>444</v>
      </c>
      <c r="BJ62" t="s">
        <v>444</v>
      </c>
      <c r="BK62" t="s">
        <v>444</v>
      </c>
      <c r="BL62" t="s">
        <v>444</v>
      </c>
      <c r="BM62" t="s">
        <v>444</v>
      </c>
      <c r="BN62" t="s">
        <v>444</v>
      </c>
      <c r="BO62" t="s">
        <v>444</v>
      </c>
      <c r="BP62" t="s">
        <v>444</v>
      </c>
      <c r="BQ62" t="s">
        <v>444</v>
      </c>
      <c r="BR62" t="s">
        <v>444</v>
      </c>
      <c r="BS62" t="s">
        <v>444</v>
      </c>
      <c r="BT62" t="s">
        <v>444</v>
      </c>
      <c r="BU62" t="s">
        <v>444</v>
      </c>
      <c r="BV62" t="s">
        <v>444</v>
      </c>
      <c r="BW62" t="s">
        <v>444</v>
      </c>
      <c r="BX62" t="s">
        <v>444</v>
      </c>
      <c r="BY62" t="s">
        <v>444</v>
      </c>
      <c r="BZ62" t="s">
        <v>444</v>
      </c>
      <c r="CA62" t="s">
        <v>444</v>
      </c>
      <c r="CB62" t="s">
        <v>444</v>
      </c>
      <c r="CC62" t="s">
        <v>444</v>
      </c>
      <c r="CD62" t="s">
        <v>444</v>
      </c>
      <c r="CE62" t="s">
        <v>444</v>
      </c>
      <c r="CF62" t="s">
        <v>444</v>
      </c>
      <c r="CG62" t="s">
        <v>444</v>
      </c>
      <c r="CH62" t="s">
        <v>444</v>
      </c>
      <c r="CI62" t="s">
        <v>444</v>
      </c>
      <c r="CJ62" t="s">
        <v>444</v>
      </c>
      <c r="CK62" t="s">
        <v>444</v>
      </c>
      <c r="CL62" t="s">
        <v>444</v>
      </c>
      <c r="CM62" t="s">
        <v>444</v>
      </c>
      <c r="CN62" t="s">
        <v>444</v>
      </c>
      <c r="CO62" t="s">
        <v>444</v>
      </c>
      <c r="CP62" t="s">
        <v>444</v>
      </c>
      <c r="CQ62" t="s">
        <v>444</v>
      </c>
      <c r="CR62" t="s">
        <v>444</v>
      </c>
      <c r="CS62" t="s">
        <v>444</v>
      </c>
      <c r="CT62" t="s">
        <v>444</v>
      </c>
      <c r="CU62" t="s">
        <v>444</v>
      </c>
      <c r="CV62" t="s">
        <v>444</v>
      </c>
      <c r="CW62" t="s">
        <v>444</v>
      </c>
      <c r="CX62" t="s">
        <v>444</v>
      </c>
      <c r="CY62" t="s">
        <v>444</v>
      </c>
      <c r="CZ62" t="s">
        <v>444</v>
      </c>
      <c r="DA62" t="s">
        <v>444</v>
      </c>
      <c r="DB62" t="s">
        <v>444</v>
      </c>
      <c r="DC62" t="s">
        <v>444</v>
      </c>
      <c r="DD62" t="s">
        <v>444</v>
      </c>
      <c r="DE62" t="s">
        <v>444</v>
      </c>
      <c r="DF62" t="s">
        <v>444</v>
      </c>
      <c r="DG62" t="s">
        <v>444</v>
      </c>
      <c r="DH62" t="s">
        <v>444</v>
      </c>
      <c r="DI62" t="s">
        <v>444</v>
      </c>
      <c r="DJ62" t="b" cm="1">
        <f t="array" ref="DJ62">_xlfn.IFNA(MATCH($A$2,_xlfn.NUMBERVALUE(Table_Query_from_MF_DSNP4[[#This Row],[CL_TRAN_CODE_1]:[CL_TRAN_CODE_54]]),0),0)&gt;=1</f>
        <v>1</v>
      </c>
      <c r="DK62" t="b">
        <f>OR(Table_Query_from_MF_DSNP4[[#This Row],[Pair1]:[Pair53]])</f>
        <v>0</v>
      </c>
      <c r="DL62" t="str">
        <f>_xlfn.IFNA(MATCH(TRUE,Table_Query_from_MF_DSNP4[[#This Row],[Pair1]:[Pair53]],0),"none")</f>
        <v>none</v>
      </c>
      <c r="DM62"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62"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62"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62"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62"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62"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62"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62"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62"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62"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62"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62"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62"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62"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62"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62"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62"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62"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62"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62"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62"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62"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62"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62"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62"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62"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62"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62"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62"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62"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62"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62"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62"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62"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62"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62"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62"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62"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62"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62"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62"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62"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62"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62"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62"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62"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62"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62"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62"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62"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62"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62"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62"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63" spans="1:169" x14ac:dyDescent="0.25">
      <c r="A63" s="5" t="b">
        <f>OR(,Table_Query_from_MF_DSNP4[[#This Row],[Desired TC included in list?]],Table_Query_from_MF_DSNP4[[#This Row],[Desired TC included in range?]])</f>
        <v>1</v>
      </c>
      <c r="B63" t="s">
        <v>1034</v>
      </c>
      <c r="C63" t="s">
        <v>1020</v>
      </c>
      <c r="D63" t="s">
        <v>8</v>
      </c>
      <c r="E63" t="s">
        <v>15</v>
      </c>
      <c r="F63" t="s">
        <v>969</v>
      </c>
      <c r="G63" t="s">
        <v>741</v>
      </c>
      <c r="H63" t="s">
        <v>952</v>
      </c>
      <c r="I63" t="s">
        <v>740</v>
      </c>
      <c r="J63" t="s">
        <v>818</v>
      </c>
      <c r="K63" t="s">
        <v>741</v>
      </c>
      <c r="L63" t="s">
        <v>762</v>
      </c>
      <c r="M63" t="s">
        <v>740</v>
      </c>
      <c r="N63" t="s">
        <v>880</v>
      </c>
      <c r="O63" t="s">
        <v>741</v>
      </c>
      <c r="P63" t="s">
        <v>1035</v>
      </c>
      <c r="Q63" t="s">
        <v>740</v>
      </c>
      <c r="R63" t="s">
        <v>1021</v>
      </c>
      <c r="S63" t="s">
        <v>741</v>
      </c>
      <c r="T63" t="s">
        <v>991</v>
      </c>
      <c r="U63" t="s">
        <v>740</v>
      </c>
      <c r="V63" t="s">
        <v>985</v>
      </c>
      <c r="W63" t="s">
        <v>741</v>
      </c>
      <c r="X63" t="s">
        <v>766</v>
      </c>
      <c r="Y63" t="s">
        <v>740</v>
      </c>
      <c r="Z63" t="s">
        <v>767</v>
      </c>
      <c r="AA63" t="s">
        <v>741</v>
      </c>
      <c r="AB63" t="s">
        <v>804</v>
      </c>
      <c r="AC63" t="s">
        <v>741</v>
      </c>
      <c r="AD63" t="s">
        <v>975</v>
      </c>
      <c r="AE63" t="s">
        <v>740</v>
      </c>
      <c r="AF63" t="s">
        <v>921</v>
      </c>
      <c r="AG63" t="s">
        <v>741</v>
      </c>
      <c r="AH63" t="s">
        <v>972</v>
      </c>
      <c r="AI63" t="s">
        <v>741</v>
      </c>
      <c r="AJ63" t="s">
        <v>1036</v>
      </c>
      <c r="AK63" t="s">
        <v>741</v>
      </c>
      <c r="AL63" t="s">
        <v>1026</v>
      </c>
      <c r="AM63" t="s">
        <v>741</v>
      </c>
      <c r="AN63" t="s">
        <v>1027</v>
      </c>
      <c r="AO63" t="s">
        <v>740</v>
      </c>
      <c r="AP63" t="s">
        <v>1037</v>
      </c>
      <c r="AQ63" t="s">
        <v>444</v>
      </c>
      <c r="AR63" t="s">
        <v>444</v>
      </c>
      <c r="AS63" t="s">
        <v>444</v>
      </c>
      <c r="AT63" t="s">
        <v>444</v>
      </c>
      <c r="AU63" t="s">
        <v>444</v>
      </c>
      <c r="AV63" t="s">
        <v>444</v>
      </c>
      <c r="AW63" t="s">
        <v>444</v>
      </c>
      <c r="AX63" t="s">
        <v>444</v>
      </c>
      <c r="AY63" t="s">
        <v>444</v>
      </c>
      <c r="AZ63" t="s">
        <v>444</v>
      </c>
      <c r="BA63" t="s">
        <v>444</v>
      </c>
      <c r="BB63" t="s">
        <v>444</v>
      </c>
      <c r="BC63" t="s">
        <v>444</v>
      </c>
      <c r="BD63" t="s">
        <v>444</v>
      </c>
      <c r="BE63" t="s">
        <v>444</v>
      </c>
      <c r="BF63" t="s">
        <v>444</v>
      </c>
      <c r="BG63" t="s">
        <v>444</v>
      </c>
      <c r="BH63" t="s">
        <v>444</v>
      </c>
      <c r="BI63" t="s">
        <v>444</v>
      </c>
      <c r="BJ63" t="s">
        <v>444</v>
      </c>
      <c r="BK63" t="s">
        <v>444</v>
      </c>
      <c r="BL63" t="s">
        <v>444</v>
      </c>
      <c r="BM63" t="s">
        <v>444</v>
      </c>
      <c r="BN63" t="s">
        <v>444</v>
      </c>
      <c r="BO63" t="s">
        <v>444</v>
      </c>
      <c r="BP63" t="s">
        <v>444</v>
      </c>
      <c r="BQ63" t="s">
        <v>444</v>
      </c>
      <c r="BR63" t="s">
        <v>444</v>
      </c>
      <c r="BS63" t="s">
        <v>444</v>
      </c>
      <c r="BT63" t="s">
        <v>444</v>
      </c>
      <c r="BU63" t="s">
        <v>444</v>
      </c>
      <c r="BV63" t="s">
        <v>444</v>
      </c>
      <c r="BW63" t="s">
        <v>444</v>
      </c>
      <c r="BX63" t="s">
        <v>444</v>
      </c>
      <c r="BY63" t="s">
        <v>444</v>
      </c>
      <c r="BZ63" t="s">
        <v>444</v>
      </c>
      <c r="CA63" t="s">
        <v>444</v>
      </c>
      <c r="CB63" t="s">
        <v>444</v>
      </c>
      <c r="CC63" t="s">
        <v>444</v>
      </c>
      <c r="CD63" t="s">
        <v>444</v>
      </c>
      <c r="CE63" t="s">
        <v>444</v>
      </c>
      <c r="CF63" t="s">
        <v>444</v>
      </c>
      <c r="CG63" t="s">
        <v>444</v>
      </c>
      <c r="CH63" t="s">
        <v>444</v>
      </c>
      <c r="CI63" t="s">
        <v>444</v>
      </c>
      <c r="CJ63" t="s">
        <v>444</v>
      </c>
      <c r="CK63" t="s">
        <v>444</v>
      </c>
      <c r="CL63" t="s">
        <v>444</v>
      </c>
      <c r="CM63" t="s">
        <v>444</v>
      </c>
      <c r="CN63" t="s">
        <v>444</v>
      </c>
      <c r="CO63" t="s">
        <v>444</v>
      </c>
      <c r="CP63" t="s">
        <v>444</v>
      </c>
      <c r="CQ63" t="s">
        <v>444</v>
      </c>
      <c r="CR63" t="s">
        <v>444</v>
      </c>
      <c r="CS63" t="s">
        <v>444</v>
      </c>
      <c r="CT63" t="s">
        <v>444</v>
      </c>
      <c r="CU63" t="s">
        <v>444</v>
      </c>
      <c r="CV63" t="s">
        <v>444</v>
      </c>
      <c r="CW63" t="s">
        <v>444</v>
      </c>
      <c r="CX63" t="s">
        <v>444</v>
      </c>
      <c r="CY63" t="s">
        <v>444</v>
      </c>
      <c r="CZ63" t="s">
        <v>444</v>
      </c>
      <c r="DA63" t="s">
        <v>444</v>
      </c>
      <c r="DB63" t="s">
        <v>444</v>
      </c>
      <c r="DC63" t="s">
        <v>444</v>
      </c>
      <c r="DD63" t="s">
        <v>444</v>
      </c>
      <c r="DE63" t="s">
        <v>444</v>
      </c>
      <c r="DF63" t="s">
        <v>444</v>
      </c>
      <c r="DG63" t="s">
        <v>444</v>
      </c>
      <c r="DH63" t="s">
        <v>444</v>
      </c>
      <c r="DI63" t="s">
        <v>444</v>
      </c>
      <c r="DJ63" t="b" cm="1">
        <f t="array" ref="DJ63">_xlfn.IFNA(MATCH($A$2,_xlfn.NUMBERVALUE(Table_Query_from_MF_DSNP4[[#This Row],[CL_TRAN_CODE_1]:[CL_TRAN_CODE_54]]),0),0)&gt;=1</f>
        <v>1</v>
      </c>
      <c r="DK63" t="b">
        <f>OR(Table_Query_from_MF_DSNP4[[#This Row],[Pair1]:[Pair53]])</f>
        <v>0</v>
      </c>
      <c r="DL63" t="str">
        <f>_xlfn.IFNA(MATCH(TRUE,Table_Query_from_MF_DSNP4[[#This Row],[Pair1]:[Pair53]],0),"none")</f>
        <v>none</v>
      </c>
      <c r="DM63"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63"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63"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63"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63"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63"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63"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63"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63"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63"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63"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63"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63"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63"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63"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63"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63"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63"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63"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63"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63"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63"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63"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63"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63"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63"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63"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63"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63"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63"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63"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63"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63"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63"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63"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63"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63"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63"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63"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63"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63"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63"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63"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63"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63"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63"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63"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63"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63"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63"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63"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63"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63"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64" spans="1:169" x14ac:dyDescent="0.25">
      <c r="A64" s="5" t="b">
        <f>OR(,Table_Query_from_MF_DSNP4[[#This Row],[Desired TC included in list?]],Table_Query_from_MF_DSNP4[[#This Row],[Desired TC included in range?]])</f>
        <v>1</v>
      </c>
      <c r="B64" t="s">
        <v>1038</v>
      </c>
      <c r="C64" t="s">
        <v>1039</v>
      </c>
      <c r="D64" t="s">
        <v>15</v>
      </c>
      <c r="E64" t="s">
        <v>15</v>
      </c>
      <c r="F64" t="s">
        <v>1040</v>
      </c>
      <c r="G64" t="s">
        <v>444</v>
      </c>
      <c r="H64" t="s">
        <v>444</v>
      </c>
      <c r="I64" t="s">
        <v>444</v>
      </c>
      <c r="J64" t="s">
        <v>444</v>
      </c>
      <c r="K64" t="s">
        <v>444</v>
      </c>
      <c r="L64" t="s">
        <v>444</v>
      </c>
      <c r="M64" t="s">
        <v>444</v>
      </c>
      <c r="N64" t="s">
        <v>444</v>
      </c>
      <c r="O64" t="s">
        <v>444</v>
      </c>
      <c r="P64" t="s">
        <v>444</v>
      </c>
      <c r="Q64" t="s">
        <v>444</v>
      </c>
      <c r="R64" t="s">
        <v>444</v>
      </c>
      <c r="S64" t="s">
        <v>444</v>
      </c>
      <c r="T64" t="s">
        <v>444</v>
      </c>
      <c r="U64" t="s">
        <v>444</v>
      </c>
      <c r="V64" t="s">
        <v>444</v>
      </c>
      <c r="W64" t="s">
        <v>444</v>
      </c>
      <c r="X64" t="s">
        <v>444</v>
      </c>
      <c r="Y64" t="s">
        <v>444</v>
      </c>
      <c r="Z64" t="s">
        <v>444</v>
      </c>
      <c r="AA64" t="s">
        <v>444</v>
      </c>
      <c r="AB64" t="s">
        <v>444</v>
      </c>
      <c r="AC64" t="s">
        <v>444</v>
      </c>
      <c r="AD64" t="s">
        <v>444</v>
      </c>
      <c r="AE64" t="s">
        <v>444</v>
      </c>
      <c r="AF64" t="s">
        <v>444</v>
      </c>
      <c r="AG64" t="s">
        <v>444</v>
      </c>
      <c r="AH64" t="s">
        <v>444</v>
      </c>
      <c r="AI64" t="s">
        <v>444</v>
      </c>
      <c r="AJ64" t="s">
        <v>444</v>
      </c>
      <c r="AK64" t="s">
        <v>444</v>
      </c>
      <c r="AL64" t="s">
        <v>444</v>
      </c>
      <c r="AM64" t="s">
        <v>444</v>
      </c>
      <c r="AN64" t="s">
        <v>444</v>
      </c>
      <c r="AO64" t="s">
        <v>444</v>
      </c>
      <c r="AP64" t="s">
        <v>444</v>
      </c>
      <c r="AQ64" t="s">
        <v>444</v>
      </c>
      <c r="AR64" t="s">
        <v>444</v>
      </c>
      <c r="AS64" t="s">
        <v>444</v>
      </c>
      <c r="AT64" t="s">
        <v>444</v>
      </c>
      <c r="AU64" t="s">
        <v>444</v>
      </c>
      <c r="AV64" t="s">
        <v>444</v>
      </c>
      <c r="AW64" t="s">
        <v>444</v>
      </c>
      <c r="AX64" t="s">
        <v>444</v>
      </c>
      <c r="AY64" t="s">
        <v>444</v>
      </c>
      <c r="AZ64" t="s">
        <v>444</v>
      </c>
      <c r="BA64" t="s">
        <v>444</v>
      </c>
      <c r="BB64" t="s">
        <v>444</v>
      </c>
      <c r="BC64" t="s">
        <v>444</v>
      </c>
      <c r="BD64" t="s">
        <v>444</v>
      </c>
      <c r="BE64" t="s">
        <v>444</v>
      </c>
      <c r="BF64" t="s">
        <v>444</v>
      </c>
      <c r="BG64" t="s">
        <v>444</v>
      </c>
      <c r="BH64" t="s">
        <v>444</v>
      </c>
      <c r="BI64" t="s">
        <v>444</v>
      </c>
      <c r="BJ64" t="s">
        <v>444</v>
      </c>
      <c r="BK64" t="s">
        <v>444</v>
      </c>
      <c r="BL64" t="s">
        <v>444</v>
      </c>
      <c r="BM64" t="s">
        <v>444</v>
      </c>
      <c r="BN64" t="s">
        <v>444</v>
      </c>
      <c r="BO64" t="s">
        <v>444</v>
      </c>
      <c r="BP64" t="s">
        <v>444</v>
      </c>
      <c r="BQ64" t="s">
        <v>444</v>
      </c>
      <c r="BR64" t="s">
        <v>444</v>
      </c>
      <c r="BS64" t="s">
        <v>444</v>
      </c>
      <c r="BT64" t="s">
        <v>444</v>
      </c>
      <c r="BU64" t="s">
        <v>444</v>
      </c>
      <c r="BV64" t="s">
        <v>444</v>
      </c>
      <c r="BW64" t="s">
        <v>444</v>
      </c>
      <c r="BX64" t="s">
        <v>444</v>
      </c>
      <c r="BY64" t="s">
        <v>444</v>
      </c>
      <c r="BZ64" t="s">
        <v>444</v>
      </c>
      <c r="CA64" t="s">
        <v>444</v>
      </c>
      <c r="CB64" t="s">
        <v>444</v>
      </c>
      <c r="CC64" t="s">
        <v>444</v>
      </c>
      <c r="CD64" t="s">
        <v>444</v>
      </c>
      <c r="CE64" t="s">
        <v>444</v>
      </c>
      <c r="CF64" t="s">
        <v>444</v>
      </c>
      <c r="CG64" t="s">
        <v>444</v>
      </c>
      <c r="CH64" t="s">
        <v>444</v>
      </c>
      <c r="CI64" t="s">
        <v>444</v>
      </c>
      <c r="CJ64" t="s">
        <v>444</v>
      </c>
      <c r="CK64" t="s">
        <v>444</v>
      </c>
      <c r="CL64" t="s">
        <v>444</v>
      </c>
      <c r="CM64" t="s">
        <v>444</v>
      </c>
      <c r="CN64" t="s">
        <v>444</v>
      </c>
      <c r="CO64" t="s">
        <v>444</v>
      </c>
      <c r="CP64" t="s">
        <v>444</v>
      </c>
      <c r="CQ64" t="s">
        <v>444</v>
      </c>
      <c r="CR64" t="s">
        <v>444</v>
      </c>
      <c r="CS64" t="s">
        <v>444</v>
      </c>
      <c r="CT64" t="s">
        <v>444</v>
      </c>
      <c r="CU64" t="s">
        <v>444</v>
      </c>
      <c r="CV64" t="s">
        <v>444</v>
      </c>
      <c r="CW64" t="s">
        <v>444</v>
      </c>
      <c r="CX64" t="s">
        <v>444</v>
      </c>
      <c r="CY64" t="s">
        <v>444</v>
      </c>
      <c r="CZ64" t="s">
        <v>444</v>
      </c>
      <c r="DA64" t="s">
        <v>444</v>
      </c>
      <c r="DB64" t="s">
        <v>444</v>
      </c>
      <c r="DC64" t="s">
        <v>444</v>
      </c>
      <c r="DD64" t="s">
        <v>444</v>
      </c>
      <c r="DE64" t="s">
        <v>444</v>
      </c>
      <c r="DF64" t="s">
        <v>444</v>
      </c>
      <c r="DG64" t="s">
        <v>444</v>
      </c>
      <c r="DH64" t="s">
        <v>444</v>
      </c>
      <c r="DI64" t="s">
        <v>444</v>
      </c>
      <c r="DJ64" t="b" cm="1">
        <f t="array" ref="DJ64">_xlfn.IFNA(MATCH($A$2,_xlfn.NUMBERVALUE(Table_Query_from_MF_DSNP4[[#This Row],[CL_TRAN_CODE_1]:[CL_TRAN_CODE_54]]),0),0)&gt;=1</f>
        <v>1</v>
      </c>
      <c r="DK64" t="b">
        <f>OR(Table_Query_from_MF_DSNP4[[#This Row],[Pair1]:[Pair53]])</f>
        <v>0</v>
      </c>
      <c r="DL64" t="str">
        <f>_xlfn.IFNA(MATCH(TRUE,Table_Query_from_MF_DSNP4[[#This Row],[Pair1]:[Pair53]],0),"none")</f>
        <v>none</v>
      </c>
      <c r="DM64"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64"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64"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64"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64"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64"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64"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64"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64"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64"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64"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64"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64"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64"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64"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64"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64"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64"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64"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64"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64"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64"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64"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64"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64"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64"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64"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64"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64"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64"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64"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64"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64"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64"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64"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64"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64"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64"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64"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64"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64"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64"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64"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64"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64"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64"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64"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64"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64"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64"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64"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64"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64"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65" spans="1:169" x14ac:dyDescent="0.25">
      <c r="A65" s="5" t="b">
        <f>OR(,Table_Query_from_MF_DSNP4[[#This Row],[Desired TC included in list?]],Table_Query_from_MF_DSNP4[[#This Row],[Desired TC included in range?]])</f>
        <v>1</v>
      </c>
      <c r="B65" t="s">
        <v>1041</v>
      </c>
      <c r="C65" t="s">
        <v>1042</v>
      </c>
      <c r="D65" t="s">
        <v>8</v>
      </c>
      <c r="E65" t="s">
        <v>15</v>
      </c>
      <c r="F65" t="s">
        <v>360</v>
      </c>
      <c r="G65" t="s">
        <v>740</v>
      </c>
      <c r="H65" t="s">
        <v>362</v>
      </c>
      <c r="I65" t="s">
        <v>741</v>
      </c>
      <c r="J65" t="s">
        <v>1043</v>
      </c>
      <c r="K65" t="s">
        <v>740</v>
      </c>
      <c r="L65" t="s">
        <v>371</v>
      </c>
      <c r="M65" t="s">
        <v>444</v>
      </c>
      <c r="N65" t="s">
        <v>444</v>
      </c>
      <c r="O65" t="s">
        <v>444</v>
      </c>
      <c r="P65" t="s">
        <v>444</v>
      </c>
      <c r="Q65" t="s">
        <v>444</v>
      </c>
      <c r="R65" t="s">
        <v>444</v>
      </c>
      <c r="S65" t="s">
        <v>444</v>
      </c>
      <c r="T65" t="s">
        <v>444</v>
      </c>
      <c r="U65" t="s">
        <v>444</v>
      </c>
      <c r="V65" t="s">
        <v>444</v>
      </c>
      <c r="W65" t="s">
        <v>444</v>
      </c>
      <c r="X65" t="s">
        <v>444</v>
      </c>
      <c r="Y65" t="s">
        <v>444</v>
      </c>
      <c r="Z65" t="s">
        <v>444</v>
      </c>
      <c r="AA65" t="s">
        <v>444</v>
      </c>
      <c r="AB65" t="s">
        <v>444</v>
      </c>
      <c r="AC65" t="s">
        <v>444</v>
      </c>
      <c r="AD65" t="s">
        <v>444</v>
      </c>
      <c r="AE65" t="s">
        <v>444</v>
      </c>
      <c r="AF65" t="s">
        <v>444</v>
      </c>
      <c r="AG65" t="s">
        <v>444</v>
      </c>
      <c r="AH65" t="s">
        <v>444</v>
      </c>
      <c r="AI65" t="s">
        <v>444</v>
      </c>
      <c r="AJ65" t="s">
        <v>444</v>
      </c>
      <c r="AK65" t="s">
        <v>444</v>
      </c>
      <c r="AL65" t="s">
        <v>444</v>
      </c>
      <c r="AM65" t="s">
        <v>444</v>
      </c>
      <c r="AN65" t="s">
        <v>444</v>
      </c>
      <c r="AO65" t="s">
        <v>444</v>
      </c>
      <c r="AP65" t="s">
        <v>444</v>
      </c>
      <c r="AQ65" t="s">
        <v>444</v>
      </c>
      <c r="AR65" t="s">
        <v>444</v>
      </c>
      <c r="AS65" t="s">
        <v>444</v>
      </c>
      <c r="AT65" t="s">
        <v>444</v>
      </c>
      <c r="AU65" t="s">
        <v>444</v>
      </c>
      <c r="AV65" t="s">
        <v>444</v>
      </c>
      <c r="AW65" t="s">
        <v>444</v>
      </c>
      <c r="AX65" t="s">
        <v>444</v>
      </c>
      <c r="AY65" t="s">
        <v>444</v>
      </c>
      <c r="AZ65" t="s">
        <v>444</v>
      </c>
      <c r="BA65" t="s">
        <v>444</v>
      </c>
      <c r="BB65" t="s">
        <v>444</v>
      </c>
      <c r="BC65" t="s">
        <v>444</v>
      </c>
      <c r="BD65" t="s">
        <v>444</v>
      </c>
      <c r="BE65" t="s">
        <v>444</v>
      </c>
      <c r="BF65" t="s">
        <v>444</v>
      </c>
      <c r="BG65" t="s">
        <v>444</v>
      </c>
      <c r="BH65" t="s">
        <v>444</v>
      </c>
      <c r="BI65" t="s">
        <v>444</v>
      </c>
      <c r="BJ65" t="s">
        <v>444</v>
      </c>
      <c r="BK65" t="s">
        <v>444</v>
      </c>
      <c r="BL65" t="s">
        <v>444</v>
      </c>
      <c r="BM65" t="s">
        <v>444</v>
      </c>
      <c r="BN65" t="s">
        <v>444</v>
      </c>
      <c r="BO65" t="s">
        <v>444</v>
      </c>
      <c r="BP65" t="s">
        <v>444</v>
      </c>
      <c r="BQ65" t="s">
        <v>444</v>
      </c>
      <c r="BR65" t="s">
        <v>444</v>
      </c>
      <c r="BS65" t="s">
        <v>444</v>
      </c>
      <c r="BT65" t="s">
        <v>444</v>
      </c>
      <c r="BU65" t="s">
        <v>444</v>
      </c>
      <c r="BV65" t="s">
        <v>444</v>
      </c>
      <c r="BW65" t="s">
        <v>444</v>
      </c>
      <c r="BX65" t="s">
        <v>444</v>
      </c>
      <c r="BY65" t="s">
        <v>444</v>
      </c>
      <c r="BZ65" t="s">
        <v>444</v>
      </c>
      <c r="CA65" t="s">
        <v>444</v>
      </c>
      <c r="CB65" t="s">
        <v>444</v>
      </c>
      <c r="CC65" t="s">
        <v>444</v>
      </c>
      <c r="CD65" t="s">
        <v>444</v>
      </c>
      <c r="CE65" t="s">
        <v>444</v>
      </c>
      <c r="CF65" t="s">
        <v>444</v>
      </c>
      <c r="CG65" t="s">
        <v>444</v>
      </c>
      <c r="CH65" t="s">
        <v>444</v>
      </c>
      <c r="CI65" t="s">
        <v>444</v>
      </c>
      <c r="CJ65" t="s">
        <v>444</v>
      </c>
      <c r="CK65" t="s">
        <v>444</v>
      </c>
      <c r="CL65" t="s">
        <v>444</v>
      </c>
      <c r="CM65" t="s">
        <v>444</v>
      </c>
      <c r="CN65" t="s">
        <v>444</v>
      </c>
      <c r="CO65" t="s">
        <v>444</v>
      </c>
      <c r="CP65" t="s">
        <v>444</v>
      </c>
      <c r="CQ65" t="s">
        <v>444</v>
      </c>
      <c r="CR65" t="s">
        <v>444</v>
      </c>
      <c r="CS65" t="s">
        <v>444</v>
      </c>
      <c r="CT65" t="s">
        <v>444</v>
      </c>
      <c r="CU65" t="s">
        <v>444</v>
      </c>
      <c r="CV65" t="s">
        <v>444</v>
      </c>
      <c r="CW65" t="s">
        <v>444</v>
      </c>
      <c r="CX65" t="s">
        <v>444</v>
      </c>
      <c r="CY65" t="s">
        <v>444</v>
      </c>
      <c r="CZ65" t="s">
        <v>444</v>
      </c>
      <c r="DA65" t="s">
        <v>444</v>
      </c>
      <c r="DB65" t="s">
        <v>444</v>
      </c>
      <c r="DC65" t="s">
        <v>444</v>
      </c>
      <c r="DD65" t="s">
        <v>444</v>
      </c>
      <c r="DE65" t="s">
        <v>444</v>
      </c>
      <c r="DF65" t="s">
        <v>444</v>
      </c>
      <c r="DG65" t="s">
        <v>444</v>
      </c>
      <c r="DH65" t="s">
        <v>444</v>
      </c>
      <c r="DI65" t="s">
        <v>444</v>
      </c>
      <c r="DJ65" t="b" cm="1">
        <f t="array" ref="DJ65">_xlfn.IFNA(MATCH($A$2,_xlfn.NUMBERVALUE(Table_Query_from_MF_DSNP4[[#This Row],[CL_TRAN_CODE_1]:[CL_TRAN_CODE_54]]),0),0)&gt;=1</f>
        <v>1</v>
      </c>
      <c r="DK65" t="b">
        <f>OR(Table_Query_from_MF_DSNP4[[#This Row],[Pair1]:[Pair53]])</f>
        <v>0</v>
      </c>
      <c r="DL65" t="str">
        <f>_xlfn.IFNA(MATCH(TRUE,Table_Query_from_MF_DSNP4[[#This Row],[Pair1]:[Pair53]],0),"none")</f>
        <v>none</v>
      </c>
      <c r="DM65"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65"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65"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65"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65"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65"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65"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65"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65"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65"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65"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65"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65"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65"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65"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65"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65"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65"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65"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65"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65"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65"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65"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65"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65"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65"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65"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65"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65"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65"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65"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65"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65"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65"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65"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65"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65"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65"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65"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65"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65"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65"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65"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65"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65"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65"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65"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65"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65"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65"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65"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65"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65"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66" spans="1:169" x14ac:dyDescent="0.25">
      <c r="A66" s="5" t="b">
        <f>OR(,Table_Query_from_MF_DSNP4[[#This Row],[Desired TC included in list?]],Table_Query_from_MF_DSNP4[[#This Row],[Desired TC included in range?]])</f>
        <v>1</v>
      </c>
      <c r="B66" t="s">
        <v>1044</v>
      </c>
      <c r="C66" t="s">
        <v>1045</v>
      </c>
      <c r="D66" t="s">
        <v>8</v>
      </c>
      <c r="E66" t="s">
        <v>15</v>
      </c>
      <c r="F66" t="s">
        <v>1046</v>
      </c>
      <c r="G66" t="s">
        <v>740</v>
      </c>
      <c r="H66" t="s">
        <v>1047</v>
      </c>
      <c r="I66" t="s">
        <v>444</v>
      </c>
      <c r="J66" t="s">
        <v>444</v>
      </c>
      <c r="K66" t="s">
        <v>444</v>
      </c>
      <c r="L66" t="s">
        <v>444</v>
      </c>
      <c r="M66" t="s">
        <v>444</v>
      </c>
      <c r="N66" t="s">
        <v>444</v>
      </c>
      <c r="O66" t="s">
        <v>444</v>
      </c>
      <c r="P66" t="s">
        <v>444</v>
      </c>
      <c r="Q66" t="s">
        <v>444</v>
      </c>
      <c r="R66" t="s">
        <v>444</v>
      </c>
      <c r="S66" t="s">
        <v>444</v>
      </c>
      <c r="T66" t="s">
        <v>444</v>
      </c>
      <c r="U66" t="s">
        <v>444</v>
      </c>
      <c r="V66" t="s">
        <v>444</v>
      </c>
      <c r="W66" t="s">
        <v>444</v>
      </c>
      <c r="X66" t="s">
        <v>444</v>
      </c>
      <c r="Y66" t="s">
        <v>444</v>
      </c>
      <c r="Z66" t="s">
        <v>444</v>
      </c>
      <c r="AA66" t="s">
        <v>444</v>
      </c>
      <c r="AB66" t="s">
        <v>444</v>
      </c>
      <c r="AC66" t="s">
        <v>444</v>
      </c>
      <c r="AD66" t="s">
        <v>444</v>
      </c>
      <c r="AE66" t="s">
        <v>444</v>
      </c>
      <c r="AF66" t="s">
        <v>444</v>
      </c>
      <c r="AG66" t="s">
        <v>444</v>
      </c>
      <c r="AH66" t="s">
        <v>444</v>
      </c>
      <c r="AI66" t="s">
        <v>444</v>
      </c>
      <c r="AJ66" t="s">
        <v>444</v>
      </c>
      <c r="AK66" t="s">
        <v>444</v>
      </c>
      <c r="AL66" t="s">
        <v>444</v>
      </c>
      <c r="AM66" t="s">
        <v>444</v>
      </c>
      <c r="AN66" t="s">
        <v>444</v>
      </c>
      <c r="AO66" t="s">
        <v>444</v>
      </c>
      <c r="AP66" t="s">
        <v>444</v>
      </c>
      <c r="AQ66" t="s">
        <v>444</v>
      </c>
      <c r="AR66" t="s">
        <v>444</v>
      </c>
      <c r="AS66" t="s">
        <v>444</v>
      </c>
      <c r="AT66" t="s">
        <v>444</v>
      </c>
      <c r="AU66" t="s">
        <v>444</v>
      </c>
      <c r="AV66" t="s">
        <v>444</v>
      </c>
      <c r="AW66" t="s">
        <v>444</v>
      </c>
      <c r="AX66" t="s">
        <v>444</v>
      </c>
      <c r="AY66" t="s">
        <v>444</v>
      </c>
      <c r="AZ66" t="s">
        <v>444</v>
      </c>
      <c r="BA66" t="s">
        <v>444</v>
      </c>
      <c r="BB66" t="s">
        <v>444</v>
      </c>
      <c r="BC66" t="s">
        <v>444</v>
      </c>
      <c r="BD66" t="s">
        <v>444</v>
      </c>
      <c r="BE66" t="s">
        <v>444</v>
      </c>
      <c r="BF66" t="s">
        <v>444</v>
      </c>
      <c r="BG66" t="s">
        <v>444</v>
      </c>
      <c r="BH66" t="s">
        <v>444</v>
      </c>
      <c r="BI66" t="s">
        <v>444</v>
      </c>
      <c r="BJ66" t="s">
        <v>444</v>
      </c>
      <c r="BK66" t="s">
        <v>444</v>
      </c>
      <c r="BL66" t="s">
        <v>444</v>
      </c>
      <c r="BM66" t="s">
        <v>444</v>
      </c>
      <c r="BN66" t="s">
        <v>444</v>
      </c>
      <c r="BO66" t="s">
        <v>444</v>
      </c>
      <c r="BP66" t="s">
        <v>444</v>
      </c>
      <c r="BQ66" t="s">
        <v>444</v>
      </c>
      <c r="BR66" t="s">
        <v>444</v>
      </c>
      <c r="BS66" t="s">
        <v>444</v>
      </c>
      <c r="BT66" t="s">
        <v>444</v>
      </c>
      <c r="BU66" t="s">
        <v>444</v>
      </c>
      <c r="BV66" t="s">
        <v>444</v>
      </c>
      <c r="BW66" t="s">
        <v>444</v>
      </c>
      <c r="BX66" t="s">
        <v>444</v>
      </c>
      <c r="BY66" t="s">
        <v>444</v>
      </c>
      <c r="BZ66" t="s">
        <v>444</v>
      </c>
      <c r="CA66" t="s">
        <v>444</v>
      </c>
      <c r="CB66" t="s">
        <v>444</v>
      </c>
      <c r="CC66" t="s">
        <v>444</v>
      </c>
      <c r="CD66" t="s">
        <v>444</v>
      </c>
      <c r="CE66" t="s">
        <v>444</v>
      </c>
      <c r="CF66" t="s">
        <v>444</v>
      </c>
      <c r="CG66" t="s">
        <v>444</v>
      </c>
      <c r="CH66" t="s">
        <v>444</v>
      </c>
      <c r="CI66" t="s">
        <v>444</v>
      </c>
      <c r="CJ66" t="s">
        <v>444</v>
      </c>
      <c r="CK66" t="s">
        <v>444</v>
      </c>
      <c r="CL66" t="s">
        <v>444</v>
      </c>
      <c r="CM66" t="s">
        <v>444</v>
      </c>
      <c r="CN66" t="s">
        <v>444</v>
      </c>
      <c r="CO66" t="s">
        <v>444</v>
      </c>
      <c r="CP66" t="s">
        <v>444</v>
      </c>
      <c r="CQ66" t="s">
        <v>444</v>
      </c>
      <c r="CR66" t="s">
        <v>444</v>
      </c>
      <c r="CS66" t="s">
        <v>444</v>
      </c>
      <c r="CT66" t="s">
        <v>444</v>
      </c>
      <c r="CU66" t="s">
        <v>444</v>
      </c>
      <c r="CV66" t="s">
        <v>444</v>
      </c>
      <c r="CW66" t="s">
        <v>444</v>
      </c>
      <c r="CX66" t="s">
        <v>444</v>
      </c>
      <c r="CY66" t="s">
        <v>444</v>
      </c>
      <c r="CZ66" t="s">
        <v>444</v>
      </c>
      <c r="DA66" t="s">
        <v>444</v>
      </c>
      <c r="DB66" t="s">
        <v>444</v>
      </c>
      <c r="DC66" t="s">
        <v>444</v>
      </c>
      <c r="DD66" t="s">
        <v>444</v>
      </c>
      <c r="DE66" t="s">
        <v>444</v>
      </c>
      <c r="DF66" t="s">
        <v>444</v>
      </c>
      <c r="DG66" t="s">
        <v>444</v>
      </c>
      <c r="DH66" t="s">
        <v>444</v>
      </c>
      <c r="DI66" t="s">
        <v>444</v>
      </c>
      <c r="DJ66" t="b" cm="1">
        <f t="array" ref="DJ66">_xlfn.IFNA(MATCH($A$2,_xlfn.NUMBERVALUE(Table_Query_from_MF_DSNP4[[#This Row],[CL_TRAN_CODE_1]:[CL_TRAN_CODE_54]]),0),0)&gt;=1</f>
        <v>1</v>
      </c>
      <c r="DK66" t="b">
        <f>OR(Table_Query_from_MF_DSNP4[[#This Row],[Pair1]:[Pair53]])</f>
        <v>0</v>
      </c>
      <c r="DL66" t="str">
        <f>_xlfn.IFNA(MATCH(TRUE,Table_Query_from_MF_DSNP4[[#This Row],[Pair1]:[Pair53]],0),"none")</f>
        <v>none</v>
      </c>
      <c r="DM66"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66"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66"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66"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66"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66"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66"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66"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66"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66"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66"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66"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66"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66"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66"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66"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66"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66"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66"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66"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66"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66"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66"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66"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66"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66"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66"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66"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66"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66"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66"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66"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66"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66"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66"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66"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66"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66"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66"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66"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66"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66"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66"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66"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66"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66"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66"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66"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66"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66"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66"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66"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66"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67" spans="1:169" x14ac:dyDescent="0.25">
      <c r="A67" s="5" t="b">
        <f>OR(,Table_Query_from_MF_DSNP4[[#This Row],[Desired TC included in list?]],Table_Query_from_MF_DSNP4[[#This Row],[Desired TC included in range?]])</f>
        <v>1</v>
      </c>
      <c r="B67" t="s">
        <v>1048</v>
      </c>
      <c r="C67" t="s">
        <v>1049</v>
      </c>
      <c r="D67" t="s">
        <v>8</v>
      </c>
      <c r="E67" t="s">
        <v>15</v>
      </c>
      <c r="F67" t="s">
        <v>801</v>
      </c>
      <c r="G67" t="s">
        <v>741</v>
      </c>
      <c r="H67" t="s">
        <v>278</v>
      </c>
      <c r="I67" t="s">
        <v>740</v>
      </c>
      <c r="J67" t="s">
        <v>813</v>
      </c>
      <c r="K67" t="s">
        <v>741</v>
      </c>
      <c r="L67" t="s">
        <v>814</v>
      </c>
      <c r="M67" t="s">
        <v>740</v>
      </c>
      <c r="N67" t="s">
        <v>851</v>
      </c>
      <c r="O67" t="s">
        <v>741</v>
      </c>
      <c r="P67" t="s">
        <v>1050</v>
      </c>
      <c r="Q67" t="s">
        <v>740</v>
      </c>
      <c r="R67" t="s">
        <v>815</v>
      </c>
      <c r="S67" t="s">
        <v>741</v>
      </c>
      <c r="T67" t="s">
        <v>817</v>
      </c>
      <c r="U67" t="s">
        <v>740</v>
      </c>
      <c r="V67" t="s">
        <v>818</v>
      </c>
      <c r="W67" t="s">
        <v>741</v>
      </c>
      <c r="X67" t="s">
        <v>819</v>
      </c>
      <c r="Y67" t="s">
        <v>740</v>
      </c>
      <c r="Z67" t="s">
        <v>820</v>
      </c>
      <c r="AA67" t="s">
        <v>741</v>
      </c>
      <c r="AB67" t="s">
        <v>821</v>
      </c>
      <c r="AC67" t="s">
        <v>740</v>
      </c>
      <c r="AD67" t="s">
        <v>822</v>
      </c>
      <c r="AE67" t="s">
        <v>741</v>
      </c>
      <c r="AF67" t="s">
        <v>823</v>
      </c>
      <c r="AG67" t="s">
        <v>740</v>
      </c>
      <c r="AH67" t="s">
        <v>824</v>
      </c>
      <c r="AI67" t="s">
        <v>741</v>
      </c>
      <c r="AJ67" t="s">
        <v>825</v>
      </c>
      <c r="AK67" t="s">
        <v>740</v>
      </c>
      <c r="AL67" t="s">
        <v>826</v>
      </c>
      <c r="AM67" t="s">
        <v>741</v>
      </c>
      <c r="AN67" t="s">
        <v>748</v>
      </c>
      <c r="AO67" t="s">
        <v>741</v>
      </c>
      <c r="AP67" t="s">
        <v>827</v>
      </c>
      <c r="AQ67" t="s">
        <v>740</v>
      </c>
      <c r="AR67" t="s">
        <v>828</v>
      </c>
      <c r="AS67" t="s">
        <v>741</v>
      </c>
      <c r="AT67" t="s">
        <v>1014</v>
      </c>
      <c r="AU67" t="s">
        <v>740</v>
      </c>
      <c r="AV67" t="s">
        <v>1015</v>
      </c>
      <c r="AW67" t="s">
        <v>741</v>
      </c>
      <c r="AX67" t="s">
        <v>1051</v>
      </c>
      <c r="AY67" t="s">
        <v>740</v>
      </c>
      <c r="AZ67" t="s">
        <v>887</v>
      </c>
      <c r="BA67" t="s">
        <v>444</v>
      </c>
      <c r="BB67" t="s">
        <v>444</v>
      </c>
      <c r="BC67" t="s">
        <v>444</v>
      </c>
      <c r="BD67" t="s">
        <v>444</v>
      </c>
      <c r="BE67" t="s">
        <v>444</v>
      </c>
      <c r="BF67" t="s">
        <v>444</v>
      </c>
      <c r="BG67" t="s">
        <v>444</v>
      </c>
      <c r="BH67" t="s">
        <v>444</v>
      </c>
      <c r="BI67" t="s">
        <v>444</v>
      </c>
      <c r="BJ67" t="s">
        <v>444</v>
      </c>
      <c r="BK67" t="s">
        <v>444</v>
      </c>
      <c r="BL67" t="s">
        <v>444</v>
      </c>
      <c r="BM67" t="s">
        <v>444</v>
      </c>
      <c r="BN67" t="s">
        <v>444</v>
      </c>
      <c r="BO67" t="s">
        <v>444</v>
      </c>
      <c r="BP67" t="s">
        <v>444</v>
      </c>
      <c r="BQ67" t="s">
        <v>444</v>
      </c>
      <c r="BR67" t="s">
        <v>444</v>
      </c>
      <c r="BS67" t="s">
        <v>444</v>
      </c>
      <c r="BT67" t="s">
        <v>444</v>
      </c>
      <c r="BU67" t="s">
        <v>444</v>
      </c>
      <c r="BV67" t="s">
        <v>444</v>
      </c>
      <c r="BW67" t="s">
        <v>444</v>
      </c>
      <c r="BX67" t="s">
        <v>444</v>
      </c>
      <c r="BY67" t="s">
        <v>444</v>
      </c>
      <c r="BZ67" t="s">
        <v>444</v>
      </c>
      <c r="CA67" t="s">
        <v>444</v>
      </c>
      <c r="CB67" t="s">
        <v>444</v>
      </c>
      <c r="CC67" t="s">
        <v>444</v>
      </c>
      <c r="CD67" t="s">
        <v>444</v>
      </c>
      <c r="CE67" t="s">
        <v>444</v>
      </c>
      <c r="CF67" t="s">
        <v>444</v>
      </c>
      <c r="CG67" t="s">
        <v>444</v>
      </c>
      <c r="CH67" t="s">
        <v>444</v>
      </c>
      <c r="CI67" t="s">
        <v>444</v>
      </c>
      <c r="CJ67" t="s">
        <v>444</v>
      </c>
      <c r="CK67" t="s">
        <v>444</v>
      </c>
      <c r="CL67" t="s">
        <v>444</v>
      </c>
      <c r="CM67" t="s">
        <v>444</v>
      </c>
      <c r="CN67" t="s">
        <v>444</v>
      </c>
      <c r="CO67" t="s">
        <v>444</v>
      </c>
      <c r="CP67" t="s">
        <v>444</v>
      </c>
      <c r="CQ67" t="s">
        <v>444</v>
      </c>
      <c r="CR67" t="s">
        <v>444</v>
      </c>
      <c r="CS67" t="s">
        <v>444</v>
      </c>
      <c r="CT67" t="s">
        <v>444</v>
      </c>
      <c r="CU67" t="s">
        <v>444</v>
      </c>
      <c r="CV67" t="s">
        <v>444</v>
      </c>
      <c r="CW67" t="s">
        <v>444</v>
      </c>
      <c r="CX67" t="s">
        <v>444</v>
      </c>
      <c r="CY67" t="s">
        <v>444</v>
      </c>
      <c r="CZ67" t="s">
        <v>444</v>
      </c>
      <c r="DA67" t="s">
        <v>444</v>
      </c>
      <c r="DB67" t="s">
        <v>444</v>
      </c>
      <c r="DC67" t="s">
        <v>444</v>
      </c>
      <c r="DD67" t="s">
        <v>444</v>
      </c>
      <c r="DE67" t="s">
        <v>444</v>
      </c>
      <c r="DF67" t="s">
        <v>444</v>
      </c>
      <c r="DG67" t="s">
        <v>444</v>
      </c>
      <c r="DH67" t="s">
        <v>444</v>
      </c>
      <c r="DI67" t="s">
        <v>444</v>
      </c>
      <c r="DJ67" t="b" cm="1">
        <f t="array" ref="DJ67">_xlfn.IFNA(MATCH($A$2,_xlfn.NUMBERVALUE(Table_Query_from_MF_DSNP4[[#This Row],[CL_TRAN_CODE_1]:[CL_TRAN_CODE_54]]),0),0)&gt;=1</f>
        <v>1</v>
      </c>
      <c r="DK67" t="b">
        <f>OR(Table_Query_from_MF_DSNP4[[#This Row],[Pair1]:[Pair53]])</f>
        <v>0</v>
      </c>
      <c r="DL67" t="str">
        <f>_xlfn.IFNA(MATCH(TRUE,Table_Query_from_MF_DSNP4[[#This Row],[Pair1]:[Pair53]],0),"none")</f>
        <v>none</v>
      </c>
      <c r="DM67"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67"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67"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67"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67"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67"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67"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67"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67"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67"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67"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67"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67"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67"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67"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67"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67"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67"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67"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67"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67"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67"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67"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67"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67"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67"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67"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67"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67"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67"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67"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67"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67"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67"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67"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67"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67"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67"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67"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67"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67"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67"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67"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67"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67"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67"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67"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67"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67"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67"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67"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67"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67"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68" spans="1:169" x14ac:dyDescent="0.25">
      <c r="A68" s="5" t="b">
        <f>OR(,Table_Query_from_MF_DSNP4[[#This Row],[Desired TC included in list?]],Table_Query_from_MF_DSNP4[[#This Row],[Desired TC included in range?]])</f>
        <v>1</v>
      </c>
      <c r="B68" t="s">
        <v>3567</v>
      </c>
      <c r="C68" t="s">
        <v>3568</v>
      </c>
      <c r="D68" t="s">
        <v>8</v>
      </c>
      <c r="E68" t="s">
        <v>15</v>
      </c>
      <c r="F68" t="s">
        <v>130</v>
      </c>
      <c r="G68" t="s">
        <v>740</v>
      </c>
      <c r="H68" t="s">
        <v>153</v>
      </c>
      <c r="I68" t="s">
        <v>741</v>
      </c>
      <c r="J68" t="s">
        <v>169</v>
      </c>
      <c r="K68" t="s">
        <v>740</v>
      </c>
      <c r="L68" t="s">
        <v>1467</v>
      </c>
      <c r="M68" t="s">
        <v>741</v>
      </c>
      <c r="N68" t="s">
        <v>178</v>
      </c>
      <c r="O68" t="s">
        <v>740</v>
      </c>
      <c r="P68" t="s">
        <v>276</v>
      </c>
      <c r="Q68" t="s">
        <v>741</v>
      </c>
      <c r="R68" t="s">
        <v>1010</v>
      </c>
      <c r="S68" t="s">
        <v>741</v>
      </c>
      <c r="T68" t="s">
        <v>1642</v>
      </c>
      <c r="U68" t="s">
        <v>741</v>
      </c>
      <c r="V68" t="s">
        <v>831</v>
      </c>
      <c r="W68" t="s">
        <v>740</v>
      </c>
      <c r="X68" t="s">
        <v>764</v>
      </c>
      <c r="Y68" t="s">
        <v>444</v>
      </c>
      <c r="Z68" t="s">
        <v>444</v>
      </c>
      <c r="AA68" t="s">
        <v>444</v>
      </c>
      <c r="AB68" t="s">
        <v>444</v>
      </c>
      <c r="AC68" t="s">
        <v>444</v>
      </c>
      <c r="AD68" t="s">
        <v>444</v>
      </c>
      <c r="AE68" t="s">
        <v>444</v>
      </c>
      <c r="AF68" t="s">
        <v>444</v>
      </c>
      <c r="AG68" t="s">
        <v>444</v>
      </c>
      <c r="AH68" t="s">
        <v>444</v>
      </c>
      <c r="AI68" t="s">
        <v>444</v>
      </c>
      <c r="AJ68" t="s">
        <v>444</v>
      </c>
      <c r="AK68" t="s">
        <v>444</v>
      </c>
      <c r="AL68" t="s">
        <v>444</v>
      </c>
      <c r="AM68" t="s">
        <v>444</v>
      </c>
      <c r="AN68" t="s">
        <v>444</v>
      </c>
      <c r="AO68" t="s">
        <v>444</v>
      </c>
      <c r="AP68" t="s">
        <v>444</v>
      </c>
      <c r="AQ68" t="s">
        <v>444</v>
      </c>
      <c r="AR68" t="s">
        <v>444</v>
      </c>
      <c r="AS68" t="s">
        <v>444</v>
      </c>
      <c r="AT68" t="s">
        <v>444</v>
      </c>
      <c r="AU68" t="s">
        <v>444</v>
      </c>
      <c r="AV68" t="s">
        <v>444</v>
      </c>
      <c r="AW68" t="s">
        <v>444</v>
      </c>
      <c r="AX68" t="s">
        <v>444</v>
      </c>
      <c r="AY68" t="s">
        <v>444</v>
      </c>
      <c r="AZ68" t="s">
        <v>444</v>
      </c>
      <c r="BA68" t="s">
        <v>444</v>
      </c>
      <c r="BB68" t="s">
        <v>444</v>
      </c>
      <c r="BC68" t="s">
        <v>444</v>
      </c>
      <c r="BD68" t="s">
        <v>444</v>
      </c>
      <c r="BE68" t="s">
        <v>444</v>
      </c>
      <c r="BF68" t="s">
        <v>444</v>
      </c>
      <c r="BG68" t="s">
        <v>444</v>
      </c>
      <c r="BH68" t="s">
        <v>444</v>
      </c>
      <c r="BI68" t="s">
        <v>444</v>
      </c>
      <c r="BJ68" t="s">
        <v>444</v>
      </c>
      <c r="BK68" t="s">
        <v>444</v>
      </c>
      <c r="BL68" t="s">
        <v>444</v>
      </c>
      <c r="BM68" t="s">
        <v>444</v>
      </c>
      <c r="BN68" t="s">
        <v>444</v>
      </c>
      <c r="BO68" t="s">
        <v>444</v>
      </c>
      <c r="BP68" t="s">
        <v>444</v>
      </c>
      <c r="BQ68" t="s">
        <v>444</v>
      </c>
      <c r="BR68" t="s">
        <v>444</v>
      </c>
      <c r="BS68" t="s">
        <v>444</v>
      </c>
      <c r="BT68" t="s">
        <v>444</v>
      </c>
      <c r="BU68" t="s">
        <v>444</v>
      </c>
      <c r="BV68" t="s">
        <v>444</v>
      </c>
      <c r="BW68" t="s">
        <v>444</v>
      </c>
      <c r="BX68" t="s">
        <v>444</v>
      </c>
      <c r="BY68" t="s">
        <v>444</v>
      </c>
      <c r="BZ68" t="s">
        <v>444</v>
      </c>
      <c r="CA68" t="s">
        <v>444</v>
      </c>
      <c r="CB68" t="s">
        <v>444</v>
      </c>
      <c r="CC68" t="s">
        <v>444</v>
      </c>
      <c r="CD68" t="s">
        <v>444</v>
      </c>
      <c r="CE68" t="s">
        <v>444</v>
      </c>
      <c r="CF68" t="s">
        <v>444</v>
      </c>
      <c r="CG68" t="s">
        <v>444</v>
      </c>
      <c r="CH68" t="s">
        <v>444</v>
      </c>
      <c r="CI68" t="s">
        <v>444</v>
      </c>
      <c r="CJ68" t="s">
        <v>444</v>
      </c>
      <c r="CK68" t="s">
        <v>444</v>
      </c>
      <c r="CL68" t="s">
        <v>444</v>
      </c>
      <c r="CM68" t="s">
        <v>444</v>
      </c>
      <c r="CN68" t="s">
        <v>444</v>
      </c>
      <c r="CO68" t="s">
        <v>444</v>
      </c>
      <c r="CP68" t="s">
        <v>444</v>
      </c>
      <c r="CQ68" t="s">
        <v>444</v>
      </c>
      <c r="CR68" t="s">
        <v>444</v>
      </c>
      <c r="CS68" t="s">
        <v>444</v>
      </c>
      <c r="CT68" t="s">
        <v>444</v>
      </c>
      <c r="CU68" t="s">
        <v>444</v>
      </c>
      <c r="CV68" t="s">
        <v>444</v>
      </c>
      <c r="CW68" t="s">
        <v>444</v>
      </c>
      <c r="CX68" t="s">
        <v>444</v>
      </c>
      <c r="CY68" t="s">
        <v>444</v>
      </c>
      <c r="CZ68" t="s">
        <v>444</v>
      </c>
      <c r="DA68" t="s">
        <v>444</v>
      </c>
      <c r="DB68" t="s">
        <v>444</v>
      </c>
      <c r="DC68" t="s">
        <v>444</v>
      </c>
      <c r="DD68" t="s">
        <v>444</v>
      </c>
      <c r="DE68" t="s">
        <v>444</v>
      </c>
      <c r="DF68" t="s">
        <v>444</v>
      </c>
      <c r="DG68" t="s">
        <v>444</v>
      </c>
      <c r="DH68" t="s">
        <v>444</v>
      </c>
      <c r="DI68" t="s">
        <v>444</v>
      </c>
      <c r="DJ68" t="b" cm="1">
        <f t="array" ref="DJ68">_xlfn.IFNA(MATCH($A$2,_xlfn.NUMBERVALUE(Table_Query_from_MF_DSNP4[[#This Row],[CL_TRAN_CODE_1]:[CL_TRAN_CODE_54]]),0),0)&gt;=1</f>
        <v>1</v>
      </c>
      <c r="DK68" t="b">
        <f>OR(Table_Query_from_MF_DSNP4[[#This Row],[Pair1]:[Pair53]])</f>
        <v>0</v>
      </c>
      <c r="DL68" t="str">
        <f>_xlfn.IFNA(MATCH(TRUE,Table_Query_from_MF_DSNP4[[#This Row],[Pair1]:[Pair53]],0),"none")</f>
        <v>none</v>
      </c>
      <c r="DM68"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68"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68"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68"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68"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68"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68"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68"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68"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68"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68"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68"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68"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68"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68"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68"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68"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68"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68"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68"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68"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68"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68"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68"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68"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68"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68"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68"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68"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68"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68"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68"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68"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68"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68"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68"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68"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68"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68"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68"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68"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68"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68"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68"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68"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68"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68"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68"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68"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68"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68"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68"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68"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69" spans="1:169" x14ac:dyDescent="0.25">
      <c r="A69" s="5" t="b">
        <f>OR(,Table_Query_from_MF_DSNP4[[#This Row],[Desired TC included in list?]],Table_Query_from_MF_DSNP4[[#This Row],[Desired TC included in range?]])</f>
        <v>1</v>
      </c>
      <c r="B69" t="s">
        <v>1052</v>
      </c>
      <c r="C69" t="s">
        <v>1053</v>
      </c>
      <c r="D69" t="s">
        <v>8</v>
      </c>
      <c r="E69" t="s">
        <v>116</v>
      </c>
      <c r="F69" t="s">
        <v>754</v>
      </c>
      <c r="G69" t="s">
        <v>740</v>
      </c>
      <c r="H69" t="s">
        <v>159</v>
      </c>
      <c r="I69" t="s">
        <v>444</v>
      </c>
      <c r="J69" t="s">
        <v>444</v>
      </c>
      <c r="K69" t="s">
        <v>444</v>
      </c>
      <c r="L69" t="s">
        <v>444</v>
      </c>
      <c r="M69" t="s">
        <v>444</v>
      </c>
      <c r="N69" t="s">
        <v>444</v>
      </c>
      <c r="O69" t="s">
        <v>444</v>
      </c>
      <c r="P69" t="s">
        <v>444</v>
      </c>
      <c r="Q69" t="s">
        <v>444</v>
      </c>
      <c r="R69" t="s">
        <v>444</v>
      </c>
      <c r="S69" t="s">
        <v>444</v>
      </c>
      <c r="T69" t="s">
        <v>444</v>
      </c>
      <c r="U69" t="s">
        <v>444</v>
      </c>
      <c r="V69" t="s">
        <v>444</v>
      </c>
      <c r="W69" t="s">
        <v>444</v>
      </c>
      <c r="X69" t="s">
        <v>444</v>
      </c>
      <c r="Y69" t="s">
        <v>444</v>
      </c>
      <c r="Z69" t="s">
        <v>444</v>
      </c>
      <c r="AA69" t="s">
        <v>444</v>
      </c>
      <c r="AB69" t="s">
        <v>444</v>
      </c>
      <c r="AC69" t="s">
        <v>444</v>
      </c>
      <c r="AD69" t="s">
        <v>444</v>
      </c>
      <c r="AE69" t="s">
        <v>444</v>
      </c>
      <c r="AF69" t="s">
        <v>444</v>
      </c>
      <c r="AG69" t="s">
        <v>444</v>
      </c>
      <c r="AH69" t="s">
        <v>444</v>
      </c>
      <c r="AI69" t="s">
        <v>444</v>
      </c>
      <c r="AJ69" t="s">
        <v>444</v>
      </c>
      <c r="AK69" t="s">
        <v>444</v>
      </c>
      <c r="AL69" t="s">
        <v>444</v>
      </c>
      <c r="AM69" t="s">
        <v>444</v>
      </c>
      <c r="AN69" t="s">
        <v>444</v>
      </c>
      <c r="AO69" t="s">
        <v>444</v>
      </c>
      <c r="AP69" t="s">
        <v>444</v>
      </c>
      <c r="AQ69" t="s">
        <v>444</v>
      </c>
      <c r="AR69" t="s">
        <v>444</v>
      </c>
      <c r="AS69" t="s">
        <v>444</v>
      </c>
      <c r="AT69" t="s">
        <v>444</v>
      </c>
      <c r="AU69" t="s">
        <v>444</v>
      </c>
      <c r="AV69" t="s">
        <v>444</v>
      </c>
      <c r="AW69" t="s">
        <v>444</v>
      </c>
      <c r="AX69" t="s">
        <v>444</v>
      </c>
      <c r="AY69" t="s">
        <v>444</v>
      </c>
      <c r="AZ69" t="s">
        <v>444</v>
      </c>
      <c r="BA69" t="s">
        <v>444</v>
      </c>
      <c r="BB69" t="s">
        <v>444</v>
      </c>
      <c r="BC69" t="s">
        <v>444</v>
      </c>
      <c r="BD69" t="s">
        <v>444</v>
      </c>
      <c r="BE69" t="s">
        <v>444</v>
      </c>
      <c r="BF69" t="s">
        <v>444</v>
      </c>
      <c r="BG69" t="s">
        <v>444</v>
      </c>
      <c r="BH69" t="s">
        <v>444</v>
      </c>
      <c r="BI69" t="s">
        <v>444</v>
      </c>
      <c r="BJ69" t="s">
        <v>444</v>
      </c>
      <c r="BK69" t="s">
        <v>444</v>
      </c>
      <c r="BL69" t="s">
        <v>444</v>
      </c>
      <c r="BM69" t="s">
        <v>444</v>
      </c>
      <c r="BN69" t="s">
        <v>444</v>
      </c>
      <c r="BO69" t="s">
        <v>444</v>
      </c>
      <c r="BP69" t="s">
        <v>444</v>
      </c>
      <c r="BQ69" t="s">
        <v>444</v>
      </c>
      <c r="BR69" t="s">
        <v>444</v>
      </c>
      <c r="BS69" t="s">
        <v>444</v>
      </c>
      <c r="BT69" t="s">
        <v>444</v>
      </c>
      <c r="BU69" t="s">
        <v>444</v>
      </c>
      <c r="BV69" t="s">
        <v>444</v>
      </c>
      <c r="BW69" t="s">
        <v>444</v>
      </c>
      <c r="BX69" t="s">
        <v>444</v>
      </c>
      <c r="BY69" t="s">
        <v>444</v>
      </c>
      <c r="BZ69" t="s">
        <v>444</v>
      </c>
      <c r="CA69" t="s">
        <v>444</v>
      </c>
      <c r="CB69" t="s">
        <v>444</v>
      </c>
      <c r="CC69" t="s">
        <v>444</v>
      </c>
      <c r="CD69" t="s">
        <v>444</v>
      </c>
      <c r="CE69" t="s">
        <v>444</v>
      </c>
      <c r="CF69" t="s">
        <v>444</v>
      </c>
      <c r="CG69" t="s">
        <v>444</v>
      </c>
      <c r="CH69" t="s">
        <v>444</v>
      </c>
      <c r="CI69" t="s">
        <v>444</v>
      </c>
      <c r="CJ69" t="s">
        <v>444</v>
      </c>
      <c r="CK69" t="s">
        <v>444</v>
      </c>
      <c r="CL69" t="s">
        <v>444</v>
      </c>
      <c r="CM69" t="s">
        <v>444</v>
      </c>
      <c r="CN69" t="s">
        <v>444</v>
      </c>
      <c r="CO69" t="s">
        <v>444</v>
      </c>
      <c r="CP69" t="s">
        <v>444</v>
      </c>
      <c r="CQ69" t="s">
        <v>444</v>
      </c>
      <c r="CR69" t="s">
        <v>444</v>
      </c>
      <c r="CS69" t="s">
        <v>444</v>
      </c>
      <c r="CT69" t="s">
        <v>444</v>
      </c>
      <c r="CU69" t="s">
        <v>444</v>
      </c>
      <c r="CV69" t="s">
        <v>444</v>
      </c>
      <c r="CW69" t="s">
        <v>444</v>
      </c>
      <c r="CX69" t="s">
        <v>444</v>
      </c>
      <c r="CY69" t="s">
        <v>444</v>
      </c>
      <c r="CZ69" t="s">
        <v>444</v>
      </c>
      <c r="DA69" t="s">
        <v>444</v>
      </c>
      <c r="DB69" t="s">
        <v>444</v>
      </c>
      <c r="DC69" t="s">
        <v>444</v>
      </c>
      <c r="DD69" t="s">
        <v>444</v>
      </c>
      <c r="DE69" t="s">
        <v>444</v>
      </c>
      <c r="DF69" t="s">
        <v>444</v>
      </c>
      <c r="DG69" t="s">
        <v>444</v>
      </c>
      <c r="DH69" t="s">
        <v>444</v>
      </c>
      <c r="DI69" t="s">
        <v>444</v>
      </c>
      <c r="DJ69" t="b" cm="1">
        <f t="array" ref="DJ69">_xlfn.IFNA(MATCH($A$2,_xlfn.NUMBERVALUE(Table_Query_from_MF_DSNP4[[#This Row],[CL_TRAN_CODE_1]:[CL_TRAN_CODE_54]]),0),0)&gt;=1</f>
        <v>1</v>
      </c>
      <c r="DK69" t="b">
        <f>OR(Table_Query_from_MF_DSNP4[[#This Row],[Pair1]:[Pair53]])</f>
        <v>0</v>
      </c>
      <c r="DL69" t="str">
        <f>_xlfn.IFNA(MATCH(TRUE,Table_Query_from_MF_DSNP4[[#This Row],[Pair1]:[Pair53]],0),"none")</f>
        <v>none</v>
      </c>
      <c r="DM69"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69"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69"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69"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69"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69"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69"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69"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69"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69"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69"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69"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69"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69"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69"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69"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69"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69"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69"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69"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69"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69"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69"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69"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69"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69"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69"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69"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69"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69"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69"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69"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69"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69"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69"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69"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69"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69"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69"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69"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69"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69"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69"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69"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69"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69"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69"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69"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69"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69"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69"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69"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69"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70" spans="1:169" x14ac:dyDescent="0.25">
      <c r="A70" s="5" t="b">
        <f>OR(,Table_Query_from_MF_DSNP4[[#This Row],[Desired TC included in list?]],Table_Query_from_MF_DSNP4[[#This Row],[Desired TC included in range?]])</f>
        <v>1</v>
      </c>
      <c r="B70" t="s">
        <v>1054</v>
      </c>
      <c r="C70" t="s">
        <v>1055</v>
      </c>
      <c r="D70" t="s">
        <v>8</v>
      </c>
      <c r="E70" t="s">
        <v>15</v>
      </c>
      <c r="F70" t="s">
        <v>991</v>
      </c>
      <c r="G70" t="s">
        <v>740</v>
      </c>
      <c r="H70" t="s">
        <v>985</v>
      </c>
      <c r="I70" t="s">
        <v>741</v>
      </c>
      <c r="J70" t="s">
        <v>881</v>
      </c>
      <c r="K70" t="s">
        <v>740</v>
      </c>
      <c r="L70" t="s">
        <v>882</v>
      </c>
      <c r="M70" t="s">
        <v>741</v>
      </c>
      <c r="N70" t="s">
        <v>899</v>
      </c>
      <c r="O70" t="s">
        <v>741</v>
      </c>
      <c r="P70" t="s">
        <v>768</v>
      </c>
      <c r="Q70" t="s">
        <v>741</v>
      </c>
      <c r="R70" t="s">
        <v>1056</v>
      </c>
      <c r="S70" t="s">
        <v>741</v>
      </c>
      <c r="T70" t="s">
        <v>803</v>
      </c>
      <c r="U70" t="s">
        <v>741</v>
      </c>
      <c r="V70" t="s">
        <v>1012</v>
      </c>
      <c r="W70" t="s">
        <v>740</v>
      </c>
      <c r="X70" t="s">
        <v>1013</v>
      </c>
      <c r="Y70" t="s">
        <v>741</v>
      </c>
      <c r="Z70" t="s">
        <v>1032</v>
      </c>
      <c r="AA70" t="s">
        <v>740</v>
      </c>
      <c r="AB70" t="s">
        <v>1015</v>
      </c>
      <c r="AC70" t="s">
        <v>741</v>
      </c>
      <c r="AD70" t="s">
        <v>1016</v>
      </c>
      <c r="AE70" t="s">
        <v>740</v>
      </c>
      <c r="AF70" t="s">
        <v>1017</v>
      </c>
      <c r="AG70" t="s">
        <v>741</v>
      </c>
      <c r="AH70" t="s">
        <v>1057</v>
      </c>
      <c r="AI70" t="s">
        <v>740</v>
      </c>
      <c r="AJ70" t="s">
        <v>790</v>
      </c>
      <c r="AK70" t="s">
        <v>741</v>
      </c>
      <c r="AL70" t="s">
        <v>1058</v>
      </c>
      <c r="AM70" t="s">
        <v>740</v>
      </c>
      <c r="AN70" t="s">
        <v>1059</v>
      </c>
      <c r="AO70" t="s">
        <v>741</v>
      </c>
      <c r="AP70" t="s">
        <v>1060</v>
      </c>
      <c r="AQ70" t="s">
        <v>741</v>
      </c>
      <c r="AR70" t="s">
        <v>1061</v>
      </c>
      <c r="AS70" t="s">
        <v>740</v>
      </c>
      <c r="AT70" t="s">
        <v>1025</v>
      </c>
      <c r="AU70" t="s">
        <v>741</v>
      </c>
      <c r="AV70" t="s">
        <v>1062</v>
      </c>
      <c r="AW70" t="s">
        <v>740</v>
      </c>
      <c r="AX70" t="s">
        <v>1063</v>
      </c>
      <c r="AY70" t="s">
        <v>741</v>
      </c>
      <c r="AZ70" t="s">
        <v>771</v>
      </c>
      <c r="BA70" t="s">
        <v>444</v>
      </c>
      <c r="BB70" t="s">
        <v>444</v>
      </c>
      <c r="BC70" t="s">
        <v>444</v>
      </c>
      <c r="BD70" t="s">
        <v>444</v>
      </c>
      <c r="BE70" t="s">
        <v>444</v>
      </c>
      <c r="BF70" t="s">
        <v>444</v>
      </c>
      <c r="BG70" t="s">
        <v>444</v>
      </c>
      <c r="BH70" t="s">
        <v>444</v>
      </c>
      <c r="BI70" t="s">
        <v>444</v>
      </c>
      <c r="BJ70" t="s">
        <v>444</v>
      </c>
      <c r="BK70" t="s">
        <v>444</v>
      </c>
      <c r="BL70" t="s">
        <v>444</v>
      </c>
      <c r="BM70" t="s">
        <v>444</v>
      </c>
      <c r="BN70" t="s">
        <v>444</v>
      </c>
      <c r="BO70" t="s">
        <v>444</v>
      </c>
      <c r="BP70" t="s">
        <v>444</v>
      </c>
      <c r="BQ70" t="s">
        <v>444</v>
      </c>
      <c r="BR70" t="s">
        <v>444</v>
      </c>
      <c r="BS70" t="s">
        <v>444</v>
      </c>
      <c r="BT70" t="s">
        <v>444</v>
      </c>
      <c r="BU70" t="s">
        <v>444</v>
      </c>
      <c r="BV70" t="s">
        <v>444</v>
      </c>
      <c r="BW70" t="s">
        <v>444</v>
      </c>
      <c r="BX70" t="s">
        <v>444</v>
      </c>
      <c r="BY70" t="s">
        <v>444</v>
      </c>
      <c r="BZ70" t="s">
        <v>444</v>
      </c>
      <c r="CA70" t="s">
        <v>444</v>
      </c>
      <c r="CB70" t="s">
        <v>444</v>
      </c>
      <c r="CC70" t="s">
        <v>444</v>
      </c>
      <c r="CD70" t="s">
        <v>444</v>
      </c>
      <c r="CE70" t="s">
        <v>444</v>
      </c>
      <c r="CF70" t="s">
        <v>444</v>
      </c>
      <c r="CG70" t="s">
        <v>444</v>
      </c>
      <c r="CH70" t="s">
        <v>444</v>
      </c>
      <c r="CI70" t="s">
        <v>444</v>
      </c>
      <c r="CJ70" t="s">
        <v>444</v>
      </c>
      <c r="CK70" t="s">
        <v>444</v>
      </c>
      <c r="CL70" t="s">
        <v>444</v>
      </c>
      <c r="CM70" t="s">
        <v>444</v>
      </c>
      <c r="CN70" t="s">
        <v>444</v>
      </c>
      <c r="CO70" t="s">
        <v>444</v>
      </c>
      <c r="CP70" t="s">
        <v>444</v>
      </c>
      <c r="CQ70" t="s">
        <v>444</v>
      </c>
      <c r="CR70" t="s">
        <v>444</v>
      </c>
      <c r="CS70" t="s">
        <v>444</v>
      </c>
      <c r="CT70" t="s">
        <v>444</v>
      </c>
      <c r="CU70" t="s">
        <v>444</v>
      </c>
      <c r="CV70" t="s">
        <v>444</v>
      </c>
      <c r="CW70" t="s">
        <v>444</v>
      </c>
      <c r="CX70" t="s">
        <v>444</v>
      </c>
      <c r="CY70" t="s">
        <v>444</v>
      </c>
      <c r="CZ70" t="s">
        <v>444</v>
      </c>
      <c r="DA70" t="s">
        <v>444</v>
      </c>
      <c r="DB70" t="s">
        <v>444</v>
      </c>
      <c r="DC70" t="s">
        <v>444</v>
      </c>
      <c r="DD70" t="s">
        <v>444</v>
      </c>
      <c r="DE70" t="s">
        <v>444</v>
      </c>
      <c r="DF70" t="s">
        <v>444</v>
      </c>
      <c r="DG70" t="s">
        <v>444</v>
      </c>
      <c r="DH70" t="s">
        <v>444</v>
      </c>
      <c r="DI70" t="s">
        <v>444</v>
      </c>
      <c r="DJ70" t="b" cm="1">
        <f t="array" ref="DJ70">_xlfn.IFNA(MATCH($A$2,_xlfn.NUMBERVALUE(Table_Query_from_MF_DSNP4[[#This Row],[CL_TRAN_CODE_1]:[CL_TRAN_CODE_54]]),0),0)&gt;=1</f>
        <v>1</v>
      </c>
      <c r="DK70" t="b">
        <f>OR(Table_Query_from_MF_DSNP4[[#This Row],[Pair1]:[Pair53]])</f>
        <v>0</v>
      </c>
      <c r="DL70" t="str">
        <f>_xlfn.IFNA(MATCH(TRUE,Table_Query_from_MF_DSNP4[[#This Row],[Pair1]:[Pair53]],0),"none")</f>
        <v>none</v>
      </c>
      <c r="DM70"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70"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70"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70"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70"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70"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70"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70"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70"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70"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70"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70"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70"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70"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70"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70"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70"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70"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70"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70"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70"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70"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70"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70"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70"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70"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70"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70"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70"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70"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70"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70"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70"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70"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70"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70"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70"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70"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70"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70"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70"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70"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70"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70"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70"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70"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70"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70"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70"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70"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70"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70"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70"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71" spans="1:169" x14ac:dyDescent="0.25">
      <c r="A71" s="5" t="b">
        <f>OR(,Table_Query_from_MF_DSNP4[[#This Row],[Desired TC included in list?]],Table_Query_from_MF_DSNP4[[#This Row],[Desired TC included in range?]])</f>
        <v>1</v>
      </c>
      <c r="B71" t="s">
        <v>1064</v>
      </c>
      <c r="C71" t="s">
        <v>1065</v>
      </c>
      <c r="D71" t="s">
        <v>8</v>
      </c>
      <c r="E71" t="s">
        <v>15</v>
      </c>
      <c r="F71" t="s">
        <v>379</v>
      </c>
      <c r="G71" t="s">
        <v>444</v>
      </c>
      <c r="H71" t="s">
        <v>444</v>
      </c>
      <c r="I71" t="s">
        <v>444</v>
      </c>
      <c r="J71" t="s">
        <v>444</v>
      </c>
      <c r="K71" t="s">
        <v>444</v>
      </c>
      <c r="L71" t="s">
        <v>444</v>
      </c>
      <c r="M71" t="s">
        <v>444</v>
      </c>
      <c r="N71" t="s">
        <v>444</v>
      </c>
      <c r="O71" t="s">
        <v>444</v>
      </c>
      <c r="P71" t="s">
        <v>444</v>
      </c>
      <c r="Q71" t="s">
        <v>444</v>
      </c>
      <c r="R71" t="s">
        <v>444</v>
      </c>
      <c r="S71" t="s">
        <v>444</v>
      </c>
      <c r="T71" t="s">
        <v>444</v>
      </c>
      <c r="U71" t="s">
        <v>444</v>
      </c>
      <c r="V71" t="s">
        <v>444</v>
      </c>
      <c r="W71" t="s">
        <v>444</v>
      </c>
      <c r="X71" t="s">
        <v>444</v>
      </c>
      <c r="Y71" t="s">
        <v>444</v>
      </c>
      <c r="Z71" t="s">
        <v>444</v>
      </c>
      <c r="AA71" t="s">
        <v>444</v>
      </c>
      <c r="AB71" t="s">
        <v>444</v>
      </c>
      <c r="AC71" t="s">
        <v>444</v>
      </c>
      <c r="AD71" t="s">
        <v>444</v>
      </c>
      <c r="AE71" t="s">
        <v>444</v>
      </c>
      <c r="AF71" t="s">
        <v>444</v>
      </c>
      <c r="AG71" t="s">
        <v>444</v>
      </c>
      <c r="AH71" t="s">
        <v>444</v>
      </c>
      <c r="AI71" t="s">
        <v>444</v>
      </c>
      <c r="AJ71" t="s">
        <v>444</v>
      </c>
      <c r="AK71" t="s">
        <v>444</v>
      </c>
      <c r="AL71" t="s">
        <v>444</v>
      </c>
      <c r="AM71" t="s">
        <v>444</v>
      </c>
      <c r="AN71" t="s">
        <v>444</v>
      </c>
      <c r="AO71" t="s">
        <v>444</v>
      </c>
      <c r="AP71" t="s">
        <v>444</v>
      </c>
      <c r="AQ71" t="s">
        <v>444</v>
      </c>
      <c r="AR71" t="s">
        <v>444</v>
      </c>
      <c r="AS71" t="s">
        <v>444</v>
      </c>
      <c r="AT71" t="s">
        <v>444</v>
      </c>
      <c r="AU71" t="s">
        <v>444</v>
      </c>
      <c r="AV71" t="s">
        <v>444</v>
      </c>
      <c r="AW71" t="s">
        <v>444</v>
      </c>
      <c r="AX71" t="s">
        <v>444</v>
      </c>
      <c r="AY71" t="s">
        <v>444</v>
      </c>
      <c r="AZ71" t="s">
        <v>444</v>
      </c>
      <c r="BA71" t="s">
        <v>444</v>
      </c>
      <c r="BB71" t="s">
        <v>444</v>
      </c>
      <c r="BC71" t="s">
        <v>444</v>
      </c>
      <c r="BD71" t="s">
        <v>444</v>
      </c>
      <c r="BE71" t="s">
        <v>444</v>
      </c>
      <c r="BF71" t="s">
        <v>444</v>
      </c>
      <c r="BG71" t="s">
        <v>444</v>
      </c>
      <c r="BH71" t="s">
        <v>444</v>
      </c>
      <c r="BI71" t="s">
        <v>444</v>
      </c>
      <c r="BJ71" t="s">
        <v>444</v>
      </c>
      <c r="BK71" t="s">
        <v>444</v>
      </c>
      <c r="BL71" t="s">
        <v>444</v>
      </c>
      <c r="BM71" t="s">
        <v>444</v>
      </c>
      <c r="BN71" t="s">
        <v>444</v>
      </c>
      <c r="BO71" t="s">
        <v>444</v>
      </c>
      <c r="BP71" t="s">
        <v>444</v>
      </c>
      <c r="BQ71" t="s">
        <v>444</v>
      </c>
      <c r="BR71" t="s">
        <v>444</v>
      </c>
      <c r="BS71" t="s">
        <v>444</v>
      </c>
      <c r="BT71" t="s">
        <v>444</v>
      </c>
      <c r="BU71" t="s">
        <v>444</v>
      </c>
      <c r="BV71" t="s">
        <v>444</v>
      </c>
      <c r="BW71" t="s">
        <v>444</v>
      </c>
      <c r="BX71" t="s">
        <v>444</v>
      </c>
      <c r="BY71" t="s">
        <v>444</v>
      </c>
      <c r="BZ71" t="s">
        <v>444</v>
      </c>
      <c r="CA71" t="s">
        <v>444</v>
      </c>
      <c r="CB71" t="s">
        <v>444</v>
      </c>
      <c r="CC71" t="s">
        <v>444</v>
      </c>
      <c r="CD71" t="s">
        <v>444</v>
      </c>
      <c r="CE71" t="s">
        <v>444</v>
      </c>
      <c r="CF71" t="s">
        <v>444</v>
      </c>
      <c r="CG71" t="s">
        <v>444</v>
      </c>
      <c r="CH71" t="s">
        <v>444</v>
      </c>
      <c r="CI71" t="s">
        <v>444</v>
      </c>
      <c r="CJ71" t="s">
        <v>444</v>
      </c>
      <c r="CK71" t="s">
        <v>444</v>
      </c>
      <c r="CL71" t="s">
        <v>444</v>
      </c>
      <c r="CM71" t="s">
        <v>444</v>
      </c>
      <c r="CN71" t="s">
        <v>444</v>
      </c>
      <c r="CO71" t="s">
        <v>444</v>
      </c>
      <c r="CP71" t="s">
        <v>444</v>
      </c>
      <c r="CQ71" t="s">
        <v>444</v>
      </c>
      <c r="CR71" t="s">
        <v>444</v>
      </c>
      <c r="CS71" t="s">
        <v>444</v>
      </c>
      <c r="CT71" t="s">
        <v>444</v>
      </c>
      <c r="CU71" t="s">
        <v>444</v>
      </c>
      <c r="CV71" t="s">
        <v>444</v>
      </c>
      <c r="CW71" t="s">
        <v>444</v>
      </c>
      <c r="CX71" t="s">
        <v>444</v>
      </c>
      <c r="CY71" t="s">
        <v>444</v>
      </c>
      <c r="CZ71" t="s">
        <v>444</v>
      </c>
      <c r="DA71" t="s">
        <v>444</v>
      </c>
      <c r="DB71" t="s">
        <v>444</v>
      </c>
      <c r="DC71" t="s">
        <v>444</v>
      </c>
      <c r="DD71" t="s">
        <v>444</v>
      </c>
      <c r="DE71" t="s">
        <v>444</v>
      </c>
      <c r="DF71" t="s">
        <v>444</v>
      </c>
      <c r="DG71" t="s">
        <v>444</v>
      </c>
      <c r="DH71" t="s">
        <v>444</v>
      </c>
      <c r="DI71" t="s">
        <v>444</v>
      </c>
      <c r="DJ71" t="b" cm="1">
        <f t="array" ref="DJ71">_xlfn.IFNA(MATCH($A$2,_xlfn.NUMBERVALUE(Table_Query_from_MF_DSNP4[[#This Row],[CL_TRAN_CODE_1]:[CL_TRAN_CODE_54]]),0),0)&gt;=1</f>
        <v>1</v>
      </c>
      <c r="DK71" t="b">
        <f>OR(Table_Query_from_MF_DSNP4[[#This Row],[Pair1]:[Pair53]])</f>
        <v>0</v>
      </c>
      <c r="DL71" t="str">
        <f>_xlfn.IFNA(MATCH(TRUE,Table_Query_from_MF_DSNP4[[#This Row],[Pair1]:[Pair53]],0),"none")</f>
        <v>none</v>
      </c>
      <c r="DM71"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71"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71"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71"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71"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71"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71"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71"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71"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71"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71"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71"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71"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71"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71"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71"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71"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71"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71"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71"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71"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71"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71"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71"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71"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71"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71"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71"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71"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71"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71"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71"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71"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71"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71"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71"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71"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71"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71"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71"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71"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71"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71"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71"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71"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71"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71"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71"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71"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71"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71"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71"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71"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72" spans="1:169" x14ac:dyDescent="0.25">
      <c r="A72" s="5" t="b">
        <f>OR(,Table_Query_from_MF_DSNP4[[#This Row],[Desired TC included in list?]],Table_Query_from_MF_DSNP4[[#This Row],[Desired TC included in range?]])</f>
        <v>1</v>
      </c>
      <c r="B72" t="s">
        <v>1066</v>
      </c>
      <c r="C72" t="s">
        <v>1067</v>
      </c>
      <c r="D72" t="s">
        <v>8</v>
      </c>
      <c r="E72" t="s">
        <v>116</v>
      </c>
      <c r="F72" t="s">
        <v>739</v>
      </c>
      <c r="G72" t="s">
        <v>740</v>
      </c>
      <c r="H72" t="s">
        <v>159</v>
      </c>
      <c r="I72" t="s">
        <v>444</v>
      </c>
      <c r="J72" t="s">
        <v>444</v>
      </c>
      <c r="K72" t="s">
        <v>444</v>
      </c>
      <c r="L72" t="s">
        <v>444</v>
      </c>
      <c r="M72" t="s">
        <v>444</v>
      </c>
      <c r="N72" t="s">
        <v>444</v>
      </c>
      <c r="O72" t="s">
        <v>444</v>
      </c>
      <c r="P72" t="s">
        <v>444</v>
      </c>
      <c r="Q72" t="s">
        <v>444</v>
      </c>
      <c r="R72" t="s">
        <v>444</v>
      </c>
      <c r="S72" t="s">
        <v>444</v>
      </c>
      <c r="T72" t="s">
        <v>444</v>
      </c>
      <c r="U72" t="s">
        <v>444</v>
      </c>
      <c r="V72" t="s">
        <v>444</v>
      </c>
      <c r="W72" t="s">
        <v>444</v>
      </c>
      <c r="X72" t="s">
        <v>444</v>
      </c>
      <c r="Y72" t="s">
        <v>444</v>
      </c>
      <c r="Z72" t="s">
        <v>444</v>
      </c>
      <c r="AA72" t="s">
        <v>444</v>
      </c>
      <c r="AB72" t="s">
        <v>444</v>
      </c>
      <c r="AC72" t="s">
        <v>444</v>
      </c>
      <c r="AD72" t="s">
        <v>444</v>
      </c>
      <c r="AE72" t="s">
        <v>444</v>
      </c>
      <c r="AF72" t="s">
        <v>444</v>
      </c>
      <c r="AG72" t="s">
        <v>444</v>
      </c>
      <c r="AH72" t="s">
        <v>444</v>
      </c>
      <c r="AI72" t="s">
        <v>444</v>
      </c>
      <c r="AJ72" t="s">
        <v>444</v>
      </c>
      <c r="AK72" t="s">
        <v>444</v>
      </c>
      <c r="AL72" t="s">
        <v>444</v>
      </c>
      <c r="AM72" t="s">
        <v>444</v>
      </c>
      <c r="AN72" t="s">
        <v>444</v>
      </c>
      <c r="AO72" t="s">
        <v>444</v>
      </c>
      <c r="AP72" t="s">
        <v>444</v>
      </c>
      <c r="AQ72" t="s">
        <v>444</v>
      </c>
      <c r="AR72" t="s">
        <v>444</v>
      </c>
      <c r="AS72" t="s">
        <v>444</v>
      </c>
      <c r="AT72" t="s">
        <v>444</v>
      </c>
      <c r="AU72" t="s">
        <v>444</v>
      </c>
      <c r="AV72" t="s">
        <v>444</v>
      </c>
      <c r="AW72" t="s">
        <v>444</v>
      </c>
      <c r="AX72" t="s">
        <v>444</v>
      </c>
      <c r="AY72" t="s">
        <v>444</v>
      </c>
      <c r="AZ72" t="s">
        <v>444</v>
      </c>
      <c r="BA72" t="s">
        <v>444</v>
      </c>
      <c r="BB72" t="s">
        <v>444</v>
      </c>
      <c r="BC72" t="s">
        <v>444</v>
      </c>
      <c r="BD72" t="s">
        <v>444</v>
      </c>
      <c r="BE72" t="s">
        <v>444</v>
      </c>
      <c r="BF72" t="s">
        <v>444</v>
      </c>
      <c r="BG72" t="s">
        <v>444</v>
      </c>
      <c r="BH72" t="s">
        <v>444</v>
      </c>
      <c r="BI72" t="s">
        <v>444</v>
      </c>
      <c r="BJ72" t="s">
        <v>444</v>
      </c>
      <c r="BK72" t="s">
        <v>444</v>
      </c>
      <c r="BL72" t="s">
        <v>444</v>
      </c>
      <c r="BM72" t="s">
        <v>444</v>
      </c>
      <c r="BN72" t="s">
        <v>444</v>
      </c>
      <c r="BO72" t="s">
        <v>444</v>
      </c>
      <c r="BP72" t="s">
        <v>444</v>
      </c>
      <c r="BQ72" t="s">
        <v>444</v>
      </c>
      <c r="BR72" t="s">
        <v>444</v>
      </c>
      <c r="BS72" t="s">
        <v>444</v>
      </c>
      <c r="BT72" t="s">
        <v>444</v>
      </c>
      <c r="BU72" t="s">
        <v>444</v>
      </c>
      <c r="BV72" t="s">
        <v>444</v>
      </c>
      <c r="BW72" t="s">
        <v>444</v>
      </c>
      <c r="BX72" t="s">
        <v>444</v>
      </c>
      <c r="BY72" t="s">
        <v>444</v>
      </c>
      <c r="BZ72" t="s">
        <v>444</v>
      </c>
      <c r="CA72" t="s">
        <v>444</v>
      </c>
      <c r="CB72" t="s">
        <v>444</v>
      </c>
      <c r="CC72" t="s">
        <v>444</v>
      </c>
      <c r="CD72" t="s">
        <v>444</v>
      </c>
      <c r="CE72" t="s">
        <v>444</v>
      </c>
      <c r="CF72" t="s">
        <v>444</v>
      </c>
      <c r="CG72" t="s">
        <v>444</v>
      </c>
      <c r="CH72" t="s">
        <v>444</v>
      </c>
      <c r="CI72" t="s">
        <v>444</v>
      </c>
      <c r="CJ72" t="s">
        <v>444</v>
      </c>
      <c r="CK72" t="s">
        <v>444</v>
      </c>
      <c r="CL72" t="s">
        <v>444</v>
      </c>
      <c r="CM72" t="s">
        <v>444</v>
      </c>
      <c r="CN72" t="s">
        <v>444</v>
      </c>
      <c r="CO72" t="s">
        <v>444</v>
      </c>
      <c r="CP72" t="s">
        <v>444</v>
      </c>
      <c r="CQ72" t="s">
        <v>444</v>
      </c>
      <c r="CR72" t="s">
        <v>444</v>
      </c>
      <c r="CS72" t="s">
        <v>444</v>
      </c>
      <c r="CT72" t="s">
        <v>444</v>
      </c>
      <c r="CU72" t="s">
        <v>444</v>
      </c>
      <c r="CV72" t="s">
        <v>444</v>
      </c>
      <c r="CW72" t="s">
        <v>444</v>
      </c>
      <c r="CX72" t="s">
        <v>444</v>
      </c>
      <c r="CY72" t="s">
        <v>444</v>
      </c>
      <c r="CZ72" t="s">
        <v>444</v>
      </c>
      <c r="DA72" t="s">
        <v>444</v>
      </c>
      <c r="DB72" t="s">
        <v>444</v>
      </c>
      <c r="DC72" t="s">
        <v>444</v>
      </c>
      <c r="DD72" t="s">
        <v>444</v>
      </c>
      <c r="DE72" t="s">
        <v>444</v>
      </c>
      <c r="DF72" t="s">
        <v>444</v>
      </c>
      <c r="DG72" t="s">
        <v>444</v>
      </c>
      <c r="DH72" t="s">
        <v>444</v>
      </c>
      <c r="DI72" t="s">
        <v>444</v>
      </c>
      <c r="DJ72" t="b" cm="1">
        <f t="array" ref="DJ72">_xlfn.IFNA(MATCH($A$2,_xlfn.NUMBERVALUE(Table_Query_from_MF_DSNP4[[#This Row],[CL_TRAN_CODE_1]:[CL_TRAN_CODE_54]]),0),0)&gt;=1</f>
        <v>1</v>
      </c>
      <c r="DK72" t="b">
        <f>OR(Table_Query_from_MF_DSNP4[[#This Row],[Pair1]:[Pair53]])</f>
        <v>0</v>
      </c>
      <c r="DL72" t="str">
        <f>_xlfn.IFNA(MATCH(TRUE,Table_Query_from_MF_DSNP4[[#This Row],[Pair1]:[Pair53]],0),"none")</f>
        <v>none</v>
      </c>
      <c r="DM72"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72"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72"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72"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72"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72"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72"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72"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72"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72"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72"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72"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72"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72"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72"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72"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72"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72"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72"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72"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72"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72"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72"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72"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72"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72"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72"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72"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72"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72"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72"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72"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72"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72"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72"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72"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72"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72"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72"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72"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72"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72"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72"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72"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72"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72"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72"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72"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72"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72"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72"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72"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72"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73" spans="1:169" x14ac:dyDescent="0.25">
      <c r="A73" s="5" t="b">
        <f>OR(,Table_Query_from_MF_DSNP4[[#This Row],[Desired TC included in list?]],Table_Query_from_MF_DSNP4[[#This Row],[Desired TC included in range?]])</f>
        <v>1</v>
      </c>
      <c r="B73" t="s">
        <v>1068</v>
      </c>
      <c r="C73" t="s">
        <v>1069</v>
      </c>
      <c r="D73" t="s">
        <v>8</v>
      </c>
      <c r="E73" t="s">
        <v>15</v>
      </c>
      <c r="F73" t="s">
        <v>862</v>
      </c>
      <c r="G73" t="s">
        <v>740</v>
      </c>
      <c r="H73" t="s">
        <v>815</v>
      </c>
      <c r="I73" t="s">
        <v>741</v>
      </c>
      <c r="J73" t="s">
        <v>816</v>
      </c>
      <c r="K73" t="s">
        <v>741</v>
      </c>
      <c r="L73" t="s">
        <v>349</v>
      </c>
      <c r="M73" t="s">
        <v>741</v>
      </c>
      <c r="N73" t="s">
        <v>831</v>
      </c>
      <c r="O73" t="s">
        <v>740</v>
      </c>
      <c r="P73" t="s">
        <v>748</v>
      </c>
      <c r="Q73" t="s">
        <v>741</v>
      </c>
      <c r="R73" t="s">
        <v>827</v>
      </c>
      <c r="S73" t="s">
        <v>740</v>
      </c>
      <c r="T73" t="s">
        <v>866</v>
      </c>
      <c r="U73" t="s">
        <v>741</v>
      </c>
      <c r="V73" t="s">
        <v>867</v>
      </c>
      <c r="W73" t="s">
        <v>740</v>
      </c>
      <c r="X73" t="s">
        <v>868</v>
      </c>
      <c r="Y73" t="s">
        <v>741</v>
      </c>
      <c r="Z73" t="s">
        <v>869</v>
      </c>
      <c r="AA73" t="s">
        <v>740</v>
      </c>
      <c r="AB73" t="s">
        <v>870</v>
      </c>
      <c r="AC73" t="s">
        <v>741</v>
      </c>
      <c r="AD73" t="s">
        <v>776</v>
      </c>
      <c r="AE73" t="s">
        <v>741</v>
      </c>
      <c r="AF73" t="s">
        <v>871</v>
      </c>
      <c r="AG73" t="s">
        <v>740</v>
      </c>
      <c r="AH73" t="s">
        <v>1070</v>
      </c>
      <c r="AI73" t="s">
        <v>741</v>
      </c>
      <c r="AJ73" t="s">
        <v>875</v>
      </c>
      <c r="AK73" t="s">
        <v>740</v>
      </c>
      <c r="AL73" t="s">
        <v>876</v>
      </c>
      <c r="AM73" t="s">
        <v>741</v>
      </c>
      <c r="AN73" t="s">
        <v>159</v>
      </c>
      <c r="AO73" t="s">
        <v>444</v>
      </c>
      <c r="AP73" t="s">
        <v>444</v>
      </c>
      <c r="AQ73" t="s">
        <v>444</v>
      </c>
      <c r="AR73" t="s">
        <v>444</v>
      </c>
      <c r="AS73" t="s">
        <v>444</v>
      </c>
      <c r="AT73" t="s">
        <v>444</v>
      </c>
      <c r="AU73" t="s">
        <v>444</v>
      </c>
      <c r="AV73" t="s">
        <v>444</v>
      </c>
      <c r="AW73" t="s">
        <v>444</v>
      </c>
      <c r="AX73" t="s">
        <v>444</v>
      </c>
      <c r="AY73" t="s">
        <v>444</v>
      </c>
      <c r="AZ73" t="s">
        <v>444</v>
      </c>
      <c r="BA73" t="s">
        <v>444</v>
      </c>
      <c r="BB73" t="s">
        <v>444</v>
      </c>
      <c r="BC73" t="s">
        <v>444</v>
      </c>
      <c r="BD73" t="s">
        <v>444</v>
      </c>
      <c r="BE73" t="s">
        <v>444</v>
      </c>
      <c r="BF73" t="s">
        <v>444</v>
      </c>
      <c r="BG73" t="s">
        <v>444</v>
      </c>
      <c r="BH73" t="s">
        <v>444</v>
      </c>
      <c r="BI73" t="s">
        <v>444</v>
      </c>
      <c r="BJ73" t="s">
        <v>444</v>
      </c>
      <c r="BK73" t="s">
        <v>444</v>
      </c>
      <c r="BL73" t="s">
        <v>444</v>
      </c>
      <c r="BM73" t="s">
        <v>444</v>
      </c>
      <c r="BN73" t="s">
        <v>444</v>
      </c>
      <c r="BO73" t="s">
        <v>444</v>
      </c>
      <c r="BP73" t="s">
        <v>444</v>
      </c>
      <c r="BQ73" t="s">
        <v>444</v>
      </c>
      <c r="BR73" t="s">
        <v>444</v>
      </c>
      <c r="BS73" t="s">
        <v>444</v>
      </c>
      <c r="BT73" t="s">
        <v>444</v>
      </c>
      <c r="BU73" t="s">
        <v>444</v>
      </c>
      <c r="BV73" t="s">
        <v>444</v>
      </c>
      <c r="BW73" t="s">
        <v>444</v>
      </c>
      <c r="BX73" t="s">
        <v>444</v>
      </c>
      <c r="BY73" t="s">
        <v>444</v>
      </c>
      <c r="BZ73" t="s">
        <v>444</v>
      </c>
      <c r="CA73" t="s">
        <v>444</v>
      </c>
      <c r="CB73" t="s">
        <v>444</v>
      </c>
      <c r="CC73" t="s">
        <v>444</v>
      </c>
      <c r="CD73" t="s">
        <v>444</v>
      </c>
      <c r="CE73" t="s">
        <v>444</v>
      </c>
      <c r="CF73" t="s">
        <v>444</v>
      </c>
      <c r="CG73" t="s">
        <v>444</v>
      </c>
      <c r="CH73" t="s">
        <v>444</v>
      </c>
      <c r="CI73" t="s">
        <v>444</v>
      </c>
      <c r="CJ73" t="s">
        <v>444</v>
      </c>
      <c r="CK73" t="s">
        <v>444</v>
      </c>
      <c r="CL73" t="s">
        <v>444</v>
      </c>
      <c r="CM73" t="s">
        <v>444</v>
      </c>
      <c r="CN73" t="s">
        <v>444</v>
      </c>
      <c r="CO73" t="s">
        <v>444</v>
      </c>
      <c r="CP73" t="s">
        <v>444</v>
      </c>
      <c r="CQ73" t="s">
        <v>444</v>
      </c>
      <c r="CR73" t="s">
        <v>444</v>
      </c>
      <c r="CS73" t="s">
        <v>444</v>
      </c>
      <c r="CT73" t="s">
        <v>444</v>
      </c>
      <c r="CU73" t="s">
        <v>444</v>
      </c>
      <c r="CV73" t="s">
        <v>444</v>
      </c>
      <c r="CW73" t="s">
        <v>444</v>
      </c>
      <c r="CX73" t="s">
        <v>444</v>
      </c>
      <c r="CY73" t="s">
        <v>444</v>
      </c>
      <c r="CZ73" t="s">
        <v>444</v>
      </c>
      <c r="DA73" t="s">
        <v>444</v>
      </c>
      <c r="DB73" t="s">
        <v>444</v>
      </c>
      <c r="DC73" t="s">
        <v>444</v>
      </c>
      <c r="DD73" t="s">
        <v>444</v>
      </c>
      <c r="DE73" t="s">
        <v>444</v>
      </c>
      <c r="DF73" t="s">
        <v>444</v>
      </c>
      <c r="DG73" t="s">
        <v>444</v>
      </c>
      <c r="DH73" t="s">
        <v>444</v>
      </c>
      <c r="DI73" t="s">
        <v>444</v>
      </c>
      <c r="DJ73" t="b" cm="1">
        <f t="array" ref="DJ73">_xlfn.IFNA(MATCH($A$2,_xlfn.NUMBERVALUE(Table_Query_from_MF_DSNP4[[#This Row],[CL_TRAN_CODE_1]:[CL_TRAN_CODE_54]]),0),0)&gt;=1</f>
        <v>1</v>
      </c>
      <c r="DK73" t="b">
        <f>OR(Table_Query_from_MF_DSNP4[[#This Row],[Pair1]:[Pair53]])</f>
        <v>0</v>
      </c>
      <c r="DL73" t="str">
        <f>_xlfn.IFNA(MATCH(TRUE,Table_Query_from_MF_DSNP4[[#This Row],[Pair1]:[Pair53]],0),"none")</f>
        <v>none</v>
      </c>
      <c r="DM73"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73"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73"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73"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73"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73"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73"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73"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73"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73"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73"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73"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73"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73"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73"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73"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73"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73"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73"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73"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73"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73"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73"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73"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73"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73"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73"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73"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73"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73"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73"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73"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73"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73"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73"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73"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73"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73"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73"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73"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73"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73"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73"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73"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73"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73"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73"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73"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73"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73"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73"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73"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73"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74" spans="1:169" x14ac:dyDescent="0.25">
      <c r="A74" s="5" t="b">
        <f>OR(,Table_Query_from_MF_DSNP4[[#This Row],[Desired TC included in list?]],Table_Query_from_MF_DSNP4[[#This Row],[Desired TC included in range?]])</f>
        <v>1</v>
      </c>
      <c r="B74" t="s">
        <v>1071</v>
      </c>
      <c r="C74" t="s">
        <v>1072</v>
      </c>
      <c r="D74" t="s">
        <v>8</v>
      </c>
      <c r="E74" t="s">
        <v>15</v>
      </c>
      <c r="F74" t="s">
        <v>842</v>
      </c>
      <c r="G74" t="s">
        <v>740</v>
      </c>
      <c r="H74" t="s">
        <v>1073</v>
      </c>
      <c r="I74" t="s">
        <v>741</v>
      </c>
      <c r="J74" t="s">
        <v>1074</v>
      </c>
      <c r="K74" t="s">
        <v>740</v>
      </c>
      <c r="L74" t="s">
        <v>879</v>
      </c>
      <c r="M74" t="s">
        <v>444</v>
      </c>
      <c r="N74" t="s">
        <v>444</v>
      </c>
      <c r="O74" t="s">
        <v>444</v>
      </c>
      <c r="P74" t="s">
        <v>444</v>
      </c>
      <c r="Q74" t="s">
        <v>444</v>
      </c>
      <c r="R74" t="s">
        <v>444</v>
      </c>
      <c r="S74" t="s">
        <v>444</v>
      </c>
      <c r="T74" t="s">
        <v>444</v>
      </c>
      <c r="U74" t="s">
        <v>444</v>
      </c>
      <c r="V74" t="s">
        <v>444</v>
      </c>
      <c r="W74" t="s">
        <v>444</v>
      </c>
      <c r="X74" t="s">
        <v>444</v>
      </c>
      <c r="Y74" t="s">
        <v>444</v>
      </c>
      <c r="Z74" t="s">
        <v>444</v>
      </c>
      <c r="AA74" t="s">
        <v>444</v>
      </c>
      <c r="AB74" t="s">
        <v>444</v>
      </c>
      <c r="AC74" t="s">
        <v>444</v>
      </c>
      <c r="AD74" t="s">
        <v>444</v>
      </c>
      <c r="AE74" t="s">
        <v>444</v>
      </c>
      <c r="AF74" t="s">
        <v>444</v>
      </c>
      <c r="AG74" t="s">
        <v>444</v>
      </c>
      <c r="AH74" t="s">
        <v>444</v>
      </c>
      <c r="AI74" t="s">
        <v>444</v>
      </c>
      <c r="AJ74" t="s">
        <v>444</v>
      </c>
      <c r="AK74" t="s">
        <v>444</v>
      </c>
      <c r="AL74" t="s">
        <v>444</v>
      </c>
      <c r="AM74" t="s">
        <v>444</v>
      </c>
      <c r="AN74" t="s">
        <v>444</v>
      </c>
      <c r="AO74" t="s">
        <v>444</v>
      </c>
      <c r="AP74" t="s">
        <v>444</v>
      </c>
      <c r="AQ74" t="s">
        <v>444</v>
      </c>
      <c r="AR74" t="s">
        <v>444</v>
      </c>
      <c r="AS74" t="s">
        <v>444</v>
      </c>
      <c r="AT74" t="s">
        <v>444</v>
      </c>
      <c r="AU74" t="s">
        <v>444</v>
      </c>
      <c r="AV74" t="s">
        <v>444</v>
      </c>
      <c r="AW74" t="s">
        <v>444</v>
      </c>
      <c r="AX74" t="s">
        <v>444</v>
      </c>
      <c r="AY74" t="s">
        <v>444</v>
      </c>
      <c r="AZ74" t="s">
        <v>444</v>
      </c>
      <c r="BA74" t="s">
        <v>444</v>
      </c>
      <c r="BB74" t="s">
        <v>444</v>
      </c>
      <c r="BC74" t="s">
        <v>444</v>
      </c>
      <c r="BD74" t="s">
        <v>444</v>
      </c>
      <c r="BE74" t="s">
        <v>444</v>
      </c>
      <c r="BF74" t="s">
        <v>444</v>
      </c>
      <c r="BG74" t="s">
        <v>444</v>
      </c>
      <c r="BH74" t="s">
        <v>444</v>
      </c>
      <c r="BI74" t="s">
        <v>444</v>
      </c>
      <c r="BJ74" t="s">
        <v>444</v>
      </c>
      <c r="BK74" t="s">
        <v>444</v>
      </c>
      <c r="BL74" t="s">
        <v>444</v>
      </c>
      <c r="BM74" t="s">
        <v>444</v>
      </c>
      <c r="BN74" t="s">
        <v>444</v>
      </c>
      <c r="BO74" t="s">
        <v>444</v>
      </c>
      <c r="BP74" t="s">
        <v>444</v>
      </c>
      <c r="BQ74" t="s">
        <v>444</v>
      </c>
      <c r="BR74" t="s">
        <v>444</v>
      </c>
      <c r="BS74" t="s">
        <v>444</v>
      </c>
      <c r="BT74" t="s">
        <v>444</v>
      </c>
      <c r="BU74" t="s">
        <v>444</v>
      </c>
      <c r="BV74" t="s">
        <v>444</v>
      </c>
      <c r="BW74" t="s">
        <v>444</v>
      </c>
      <c r="BX74" t="s">
        <v>444</v>
      </c>
      <c r="BY74" t="s">
        <v>444</v>
      </c>
      <c r="BZ74" t="s">
        <v>444</v>
      </c>
      <c r="CA74" t="s">
        <v>444</v>
      </c>
      <c r="CB74" t="s">
        <v>444</v>
      </c>
      <c r="CC74" t="s">
        <v>444</v>
      </c>
      <c r="CD74" t="s">
        <v>444</v>
      </c>
      <c r="CE74" t="s">
        <v>444</v>
      </c>
      <c r="CF74" t="s">
        <v>444</v>
      </c>
      <c r="CG74" t="s">
        <v>444</v>
      </c>
      <c r="CH74" t="s">
        <v>444</v>
      </c>
      <c r="CI74" t="s">
        <v>444</v>
      </c>
      <c r="CJ74" t="s">
        <v>444</v>
      </c>
      <c r="CK74" t="s">
        <v>444</v>
      </c>
      <c r="CL74" t="s">
        <v>444</v>
      </c>
      <c r="CM74" t="s">
        <v>444</v>
      </c>
      <c r="CN74" t="s">
        <v>444</v>
      </c>
      <c r="CO74" t="s">
        <v>444</v>
      </c>
      <c r="CP74" t="s">
        <v>444</v>
      </c>
      <c r="CQ74" t="s">
        <v>444</v>
      </c>
      <c r="CR74" t="s">
        <v>444</v>
      </c>
      <c r="CS74" t="s">
        <v>444</v>
      </c>
      <c r="CT74" t="s">
        <v>444</v>
      </c>
      <c r="CU74" t="s">
        <v>444</v>
      </c>
      <c r="CV74" t="s">
        <v>444</v>
      </c>
      <c r="CW74" t="s">
        <v>444</v>
      </c>
      <c r="CX74" t="s">
        <v>444</v>
      </c>
      <c r="CY74" t="s">
        <v>444</v>
      </c>
      <c r="CZ74" t="s">
        <v>444</v>
      </c>
      <c r="DA74" t="s">
        <v>444</v>
      </c>
      <c r="DB74" t="s">
        <v>444</v>
      </c>
      <c r="DC74" t="s">
        <v>444</v>
      </c>
      <c r="DD74" t="s">
        <v>444</v>
      </c>
      <c r="DE74" t="s">
        <v>444</v>
      </c>
      <c r="DF74" t="s">
        <v>444</v>
      </c>
      <c r="DG74" t="s">
        <v>444</v>
      </c>
      <c r="DH74" t="s">
        <v>444</v>
      </c>
      <c r="DI74" t="s">
        <v>444</v>
      </c>
      <c r="DJ74" t="b" cm="1">
        <f t="array" ref="DJ74">_xlfn.IFNA(MATCH($A$2,_xlfn.NUMBERVALUE(Table_Query_from_MF_DSNP4[[#This Row],[CL_TRAN_CODE_1]:[CL_TRAN_CODE_54]]),0),0)&gt;=1</f>
        <v>1</v>
      </c>
      <c r="DK74" t="b">
        <f>OR(Table_Query_from_MF_DSNP4[[#This Row],[Pair1]:[Pair53]])</f>
        <v>0</v>
      </c>
      <c r="DL74" t="str">
        <f>_xlfn.IFNA(MATCH(TRUE,Table_Query_from_MF_DSNP4[[#This Row],[Pair1]:[Pair53]],0),"none")</f>
        <v>none</v>
      </c>
      <c r="DM74"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74"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74"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74"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74"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74"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74"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74"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74"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74"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74"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74"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74"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74"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74"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74"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74"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74"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74"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74"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74"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74"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74"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74"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74"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74"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74"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74"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74"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74"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74"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74"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74"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74"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74"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74"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74"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74"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74"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74"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74"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74"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74"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74"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74"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74"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74"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74"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74"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74"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74"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74"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74"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75" spans="1:169" x14ac:dyDescent="0.25">
      <c r="A75" s="5" t="b">
        <f>OR(,Table_Query_from_MF_DSNP4[[#This Row],[Desired TC included in list?]],Table_Query_from_MF_DSNP4[[#This Row],[Desired TC included in range?]])</f>
        <v>1</v>
      </c>
      <c r="B75" t="s">
        <v>332</v>
      </c>
      <c r="C75" t="s">
        <v>1075</v>
      </c>
      <c r="D75" t="s">
        <v>15</v>
      </c>
      <c r="E75" t="s">
        <v>116</v>
      </c>
      <c r="F75" t="s">
        <v>754</v>
      </c>
      <c r="G75" t="s">
        <v>740</v>
      </c>
      <c r="H75" t="s">
        <v>159</v>
      </c>
      <c r="I75" t="s">
        <v>444</v>
      </c>
      <c r="J75" t="s">
        <v>444</v>
      </c>
      <c r="K75" t="s">
        <v>444</v>
      </c>
      <c r="L75" t="s">
        <v>444</v>
      </c>
      <c r="M75" t="s">
        <v>444</v>
      </c>
      <c r="N75" t="s">
        <v>444</v>
      </c>
      <c r="O75" t="s">
        <v>444</v>
      </c>
      <c r="P75" t="s">
        <v>444</v>
      </c>
      <c r="Q75" t="s">
        <v>444</v>
      </c>
      <c r="R75" t="s">
        <v>444</v>
      </c>
      <c r="S75" t="s">
        <v>444</v>
      </c>
      <c r="T75" t="s">
        <v>444</v>
      </c>
      <c r="U75" t="s">
        <v>444</v>
      </c>
      <c r="V75" t="s">
        <v>444</v>
      </c>
      <c r="W75" t="s">
        <v>444</v>
      </c>
      <c r="X75" t="s">
        <v>444</v>
      </c>
      <c r="Y75" t="s">
        <v>444</v>
      </c>
      <c r="Z75" t="s">
        <v>444</v>
      </c>
      <c r="AA75" t="s">
        <v>444</v>
      </c>
      <c r="AB75" t="s">
        <v>444</v>
      </c>
      <c r="AC75" t="s">
        <v>444</v>
      </c>
      <c r="AD75" t="s">
        <v>444</v>
      </c>
      <c r="AE75" t="s">
        <v>444</v>
      </c>
      <c r="AF75" t="s">
        <v>444</v>
      </c>
      <c r="AG75" t="s">
        <v>444</v>
      </c>
      <c r="AH75" t="s">
        <v>444</v>
      </c>
      <c r="AI75" t="s">
        <v>444</v>
      </c>
      <c r="AJ75" t="s">
        <v>444</v>
      </c>
      <c r="AK75" t="s">
        <v>444</v>
      </c>
      <c r="AL75" t="s">
        <v>444</v>
      </c>
      <c r="AM75" t="s">
        <v>444</v>
      </c>
      <c r="AN75" t="s">
        <v>444</v>
      </c>
      <c r="AO75" t="s">
        <v>444</v>
      </c>
      <c r="AP75" t="s">
        <v>444</v>
      </c>
      <c r="AQ75" t="s">
        <v>444</v>
      </c>
      <c r="AR75" t="s">
        <v>444</v>
      </c>
      <c r="AS75" t="s">
        <v>444</v>
      </c>
      <c r="AT75" t="s">
        <v>444</v>
      </c>
      <c r="AU75" t="s">
        <v>444</v>
      </c>
      <c r="AV75" t="s">
        <v>444</v>
      </c>
      <c r="AW75" t="s">
        <v>444</v>
      </c>
      <c r="AX75" t="s">
        <v>444</v>
      </c>
      <c r="AY75" t="s">
        <v>444</v>
      </c>
      <c r="AZ75" t="s">
        <v>444</v>
      </c>
      <c r="BA75" t="s">
        <v>444</v>
      </c>
      <c r="BB75" t="s">
        <v>444</v>
      </c>
      <c r="BC75" t="s">
        <v>444</v>
      </c>
      <c r="BD75" t="s">
        <v>444</v>
      </c>
      <c r="BE75" t="s">
        <v>444</v>
      </c>
      <c r="BF75" t="s">
        <v>444</v>
      </c>
      <c r="BG75" t="s">
        <v>444</v>
      </c>
      <c r="BH75" t="s">
        <v>444</v>
      </c>
      <c r="BI75" t="s">
        <v>444</v>
      </c>
      <c r="BJ75" t="s">
        <v>444</v>
      </c>
      <c r="BK75" t="s">
        <v>444</v>
      </c>
      <c r="BL75" t="s">
        <v>444</v>
      </c>
      <c r="BM75" t="s">
        <v>444</v>
      </c>
      <c r="BN75" t="s">
        <v>444</v>
      </c>
      <c r="BO75" t="s">
        <v>444</v>
      </c>
      <c r="BP75" t="s">
        <v>444</v>
      </c>
      <c r="BQ75" t="s">
        <v>444</v>
      </c>
      <c r="BR75" t="s">
        <v>444</v>
      </c>
      <c r="BS75" t="s">
        <v>444</v>
      </c>
      <c r="BT75" t="s">
        <v>444</v>
      </c>
      <c r="BU75" t="s">
        <v>444</v>
      </c>
      <c r="BV75" t="s">
        <v>444</v>
      </c>
      <c r="BW75" t="s">
        <v>444</v>
      </c>
      <c r="BX75" t="s">
        <v>444</v>
      </c>
      <c r="BY75" t="s">
        <v>444</v>
      </c>
      <c r="BZ75" t="s">
        <v>444</v>
      </c>
      <c r="CA75" t="s">
        <v>444</v>
      </c>
      <c r="CB75" t="s">
        <v>444</v>
      </c>
      <c r="CC75" t="s">
        <v>444</v>
      </c>
      <c r="CD75" t="s">
        <v>444</v>
      </c>
      <c r="CE75" t="s">
        <v>444</v>
      </c>
      <c r="CF75" t="s">
        <v>444</v>
      </c>
      <c r="CG75" t="s">
        <v>444</v>
      </c>
      <c r="CH75" t="s">
        <v>444</v>
      </c>
      <c r="CI75" t="s">
        <v>444</v>
      </c>
      <c r="CJ75" t="s">
        <v>444</v>
      </c>
      <c r="CK75" t="s">
        <v>444</v>
      </c>
      <c r="CL75" t="s">
        <v>444</v>
      </c>
      <c r="CM75" t="s">
        <v>444</v>
      </c>
      <c r="CN75" t="s">
        <v>444</v>
      </c>
      <c r="CO75" t="s">
        <v>444</v>
      </c>
      <c r="CP75" t="s">
        <v>444</v>
      </c>
      <c r="CQ75" t="s">
        <v>444</v>
      </c>
      <c r="CR75" t="s">
        <v>444</v>
      </c>
      <c r="CS75" t="s">
        <v>444</v>
      </c>
      <c r="CT75" t="s">
        <v>444</v>
      </c>
      <c r="CU75" t="s">
        <v>444</v>
      </c>
      <c r="CV75" t="s">
        <v>444</v>
      </c>
      <c r="CW75" t="s">
        <v>444</v>
      </c>
      <c r="CX75" t="s">
        <v>444</v>
      </c>
      <c r="CY75" t="s">
        <v>444</v>
      </c>
      <c r="CZ75" t="s">
        <v>444</v>
      </c>
      <c r="DA75" t="s">
        <v>444</v>
      </c>
      <c r="DB75" t="s">
        <v>444</v>
      </c>
      <c r="DC75" t="s">
        <v>444</v>
      </c>
      <c r="DD75" t="s">
        <v>444</v>
      </c>
      <c r="DE75" t="s">
        <v>444</v>
      </c>
      <c r="DF75" t="s">
        <v>444</v>
      </c>
      <c r="DG75" t="s">
        <v>444</v>
      </c>
      <c r="DH75" t="s">
        <v>444</v>
      </c>
      <c r="DI75" t="s">
        <v>444</v>
      </c>
      <c r="DJ75" t="b" cm="1">
        <f t="array" ref="DJ75">_xlfn.IFNA(MATCH($A$2,_xlfn.NUMBERVALUE(Table_Query_from_MF_DSNP4[[#This Row],[CL_TRAN_CODE_1]:[CL_TRAN_CODE_54]]),0),0)&gt;=1</f>
        <v>1</v>
      </c>
      <c r="DK75" t="b">
        <f>OR(Table_Query_from_MF_DSNP4[[#This Row],[Pair1]:[Pair53]])</f>
        <v>0</v>
      </c>
      <c r="DL75" t="str">
        <f>_xlfn.IFNA(MATCH(TRUE,Table_Query_from_MF_DSNP4[[#This Row],[Pair1]:[Pair53]],0),"none")</f>
        <v>none</v>
      </c>
      <c r="DM75"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75"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75"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75"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75"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75"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75"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75"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75"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75"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75"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75"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75"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75"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75"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75"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75"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75"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75"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75"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75"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75"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75"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75"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75"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75"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75"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75"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75"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75"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75"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75"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75"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75"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75"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75"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75"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75"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75"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75"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75"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75"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75"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75"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75"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75"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75"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75"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75"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75"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75"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75"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75"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76" spans="1:169" x14ac:dyDescent="0.25">
      <c r="A76" s="5" t="b">
        <f>OR(,Table_Query_from_MF_DSNP4[[#This Row],[Desired TC included in list?]],Table_Query_from_MF_DSNP4[[#This Row],[Desired TC included in range?]])</f>
        <v>1</v>
      </c>
      <c r="B76" t="s">
        <v>1076</v>
      </c>
      <c r="C76" t="s">
        <v>1077</v>
      </c>
      <c r="D76" t="s">
        <v>15</v>
      </c>
      <c r="E76" t="s">
        <v>116</v>
      </c>
      <c r="F76" t="s">
        <v>739</v>
      </c>
      <c r="G76" t="s">
        <v>740</v>
      </c>
      <c r="H76" t="s">
        <v>159</v>
      </c>
      <c r="I76" t="s">
        <v>444</v>
      </c>
      <c r="J76" t="s">
        <v>444</v>
      </c>
      <c r="K76" t="s">
        <v>444</v>
      </c>
      <c r="L76" t="s">
        <v>444</v>
      </c>
      <c r="M76" t="s">
        <v>444</v>
      </c>
      <c r="N76" t="s">
        <v>444</v>
      </c>
      <c r="O76" t="s">
        <v>444</v>
      </c>
      <c r="P76" t="s">
        <v>444</v>
      </c>
      <c r="Q76" t="s">
        <v>444</v>
      </c>
      <c r="R76" t="s">
        <v>444</v>
      </c>
      <c r="S76" t="s">
        <v>444</v>
      </c>
      <c r="T76" t="s">
        <v>444</v>
      </c>
      <c r="U76" t="s">
        <v>444</v>
      </c>
      <c r="V76" t="s">
        <v>444</v>
      </c>
      <c r="W76" t="s">
        <v>444</v>
      </c>
      <c r="X76" t="s">
        <v>444</v>
      </c>
      <c r="Y76" t="s">
        <v>444</v>
      </c>
      <c r="Z76" t="s">
        <v>444</v>
      </c>
      <c r="AA76" t="s">
        <v>444</v>
      </c>
      <c r="AB76" t="s">
        <v>444</v>
      </c>
      <c r="AC76" t="s">
        <v>444</v>
      </c>
      <c r="AD76" t="s">
        <v>444</v>
      </c>
      <c r="AE76" t="s">
        <v>444</v>
      </c>
      <c r="AF76" t="s">
        <v>444</v>
      </c>
      <c r="AG76" t="s">
        <v>444</v>
      </c>
      <c r="AH76" t="s">
        <v>444</v>
      </c>
      <c r="AI76" t="s">
        <v>444</v>
      </c>
      <c r="AJ76" t="s">
        <v>444</v>
      </c>
      <c r="AK76" t="s">
        <v>444</v>
      </c>
      <c r="AL76" t="s">
        <v>444</v>
      </c>
      <c r="AM76" t="s">
        <v>444</v>
      </c>
      <c r="AN76" t="s">
        <v>444</v>
      </c>
      <c r="AO76" t="s">
        <v>444</v>
      </c>
      <c r="AP76" t="s">
        <v>444</v>
      </c>
      <c r="AQ76" t="s">
        <v>444</v>
      </c>
      <c r="AR76" t="s">
        <v>444</v>
      </c>
      <c r="AS76" t="s">
        <v>444</v>
      </c>
      <c r="AT76" t="s">
        <v>444</v>
      </c>
      <c r="AU76" t="s">
        <v>444</v>
      </c>
      <c r="AV76" t="s">
        <v>444</v>
      </c>
      <c r="AW76" t="s">
        <v>444</v>
      </c>
      <c r="AX76" t="s">
        <v>444</v>
      </c>
      <c r="AY76" t="s">
        <v>444</v>
      </c>
      <c r="AZ76" t="s">
        <v>444</v>
      </c>
      <c r="BA76" t="s">
        <v>444</v>
      </c>
      <c r="BB76" t="s">
        <v>444</v>
      </c>
      <c r="BC76" t="s">
        <v>444</v>
      </c>
      <c r="BD76" t="s">
        <v>444</v>
      </c>
      <c r="BE76" t="s">
        <v>444</v>
      </c>
      <c r="BF76" t="s">
        <v>444</v>
      </c>
      <c r="BG76" t="s">
        <v>444</v>
      </c>
      <c r="BH76" t="s">
        <v>444</v>
      </c>
      <c r="BI76" t="s">
        <v>444</v>
      </c>
      <c r="BJ76" t="s">
        <v>444</v>
      </c>
      <c r="BK76" t="s">
        <v>444</v>
      </c>
      <c r="BL76" t="s">
        <v>444</v>
      </c>
      <c r="BM76" t="s">
        <v>444</v>
      </c>
      <c r="BN76" t="s">
        <v>444</v>
      </c>
      <c r="BO76" t="s">
        <v>444</v>
      </c>
      <c r="BP76" t="s">
        <v>444</v>
      </c>
      <c r="BQ76" t="s">
        <v>444</v>
      </c>
      <c r="BR76" t="s">
        <v>444</v>
      </c>
      <c r="BS76" t="s">
        <v>444</v>
      </c>
      <c r="BT76" t="s">
        <v>444</v>
      </c>
      <c r="BU76" t="s">
        <v>444</v>
      </c>
      <c r="BV76" t="s">
        <v>444</v>
      </c>
      <c r="BW76" t="s">
        <v>444</v>
      </c>
      <c r="BX76" t="s">
        <v>444</v>
      </c>
      <c r="BY76" t="s">
        <v>444</v>
      </c>
      <c r="BZ76" t="s">
        <v>444</v>
      </c>
      <c r="CA76" t="s">
        <v>444</v>
      </c>
      <c r="CB76" t="s">
        <v>444</v>
      </c>
      <c r="CC76" t="s">
        <v>444</v>
      </c>
      <c r="CD76" t="s">
        <v>444</v>
      </c>
      <c r="CE76" t="s">
        <v>444</v>
      </c>
      <c r="CF76" t="s">
        <v>444</v>
      </c>
      <c r="CG76" t="s">
        <v>444</v>
      </c>
      <c r="CH76" t="s">
        <v>444</v>
      </c>
      <c r="CI76" t="s">
        <v>444</v>
      </c>
      <c r="CJ76" t="s">
        <v>444</v>
      </c>
      <c r="CK76" t="s">
        <v>444</v>
      </c>
      <c r="CL76" t="s">
        <v>444</v>
      </c>
      <c r="CM76" t="s">
        <v>444</v>
      </c>
      <c r="CN76" t="s">
        <v>444</v>
      </c>
      <c r="CO76" t="s">
        <v>444</v>
      </c>
      <c r="CP76" t="s">
        <v>444</v>
      </c>
      <c r="CQ76" t="s">
        <v>444</v>
      </c>
      <c r="CR76" t="s">
        <v>444</v>
      </c>
      <c r="CS76" t="s">
        <v>444</v>
      </c>
      <c r="CT76" t="s">
        <v>444</v>
      </c>
      <c r="CU76" t="s">
        <v>444</v>
      </c>
      <c r="CV76" t="s">
        <v>444</v>
      </c>
      <c r="CW76" t="s">
        <v>444</v>
      </c>
      <c r="CX76" t="s">
        <v>444</v>
      </c>
      <c r="CY76" t="s">
        <v>444</v>
      </c>
      <c r="CZ76" t="s">
        <v>444</v>
      </c>
      <c r="DA76" t="s">
        <v>444</v>
      </c>
      <c r="DB76" t="s">
        <v>444</v>
      </c>
      <c r="DC76" t="s">
        <v>444</v>
      </c>
      <c r="DD76" t="s">
        <v>444</v>
      </c>
      <c r="DE76" t="s">
        <v>444</v>
      </c>
      <c r="DF76" t="s">
        <v>444</v>
      </c>
      <c r="DG76" t="s">
        <v>444</v>
      </c>
      <c r="DH76" t="s">
        <v>444</v>
      </c>
      <c r="DI76" t="s">
        <v>444</v>
      </c>
      <c r="DJ76" t="b" cm="1">
        <f t="array" ref="DJ76">_xlfn.IFNA(MATCH($A$2,_xlfn.NUMBERVALUE(Table_Query_from_MF_DSNP4[[#This Row],[CL_TRAN_CODE_1]:[CL_TRAN_CODE_54]]),0),0)&gt;=1</f>
        <v>1</v>
      </c>
      <c r="DK76" t="b">
        <f>OR(Table_Query_from_MF_DSNP4[[#This Row],[Pair1]:[Pair53]])</f>
        <v>0</v>
      </c>
      <c r="DL76" t="str">
        <f>_xlfn.IFNA(MATCH(TRUE,Table_Query_from_MF_DSNP4[[#This Row],[Pair1]:[Pair53]],0),"none")</f>
        <v>none</v>
      </c>
      <c r="DM76"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76"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76"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76"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76"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76"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76"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76"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76"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76"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76"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76"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76"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76"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76"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76"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76"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76"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76"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76"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76"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76"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76"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76"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76"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76"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76"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76"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76"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76"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76"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76"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76"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76"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76"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76"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76"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76"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76"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76"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76"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76"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76"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76"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76"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76"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76"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76"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76"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76"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76"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76"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76"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77" spans="1:169" x14ac:dyDescent="0.25">
      <c r="A77" s="5" t="b">
        <f>OR(,Table_Query_from_MF_DSNP4[[#This Row],[Desired TC included in list?]],Table_Query_from_MF_DSNP4[[#This Row],[Desired TC included in range?]])</f>
        <v>1</v>
      </c>
      <c r="B77" t="s">
        <v>1078</v>
      </c>
      <c r="C77" t="s">
        <v>1079</v>
      </c>
      <c r="D77" t="s">
        <v>15</v>
      </c>
      <c r="E77" t="s">
        <v>15</v>
      </c>
      <c r="F77" t="s">
        <v>1080</v>
      </c>
      <c r="G77" t="s">
        <v>740</v>
      </c>
      <c r="H77" t="s">
        <v>1081</v>
      </c>
      <c r="I77" t="s">
        <v>741</v>
      </c>
      <c r="J77" t="s">
        <v>869</v>
      </c>
      <c r="K77" t="s">
        <v>740</v>
      </c>
      <c r="L77" t="s">
        <v>870</v>
      </c>
      <c r="M77" t="s">
        <v>741</v>
      </c>
      <c r="N77" t="s">
        <v>969</v>
      </c>
      <c r="O77" t="s">
        <v>741</v>
      </c>
      <c r="P77" t="s">
        <v>766</v>
      </c>
      <c r="Q77" t="s">
        <v>740</v>
      </c>
      <c r="R77" t="s">
        <v>767</v>
      </c>
      <c r="S77" t="s">
        <v>741</v>
      </c>
      <c r="T77" t="s">
        <v>819</v>
      </c>
      <c r="U77" t="s">
        <v>740</v>
      </c>
      <c r="V77" t="s">
        <v>880</v>
      </c>
      <c r="W77" t="s">
        <v>444</v>
      </c>
      <c r="X77" t="s">
        <v>444</v>
      </c>
      <c r="Y77" t="s">
        <v>444</v>
      </c>
      <c r="Z77" t="s">
        <v>444</v>
      </c>
      <c r="AA77" t="s">
        <v>444</v>
      </c>
      <c r="AB77" t="s">
        <v>444</v>
      </c>
      <c r="AC77" t="s">
        <v>444</v>
      </c>
      <c r="AD77" t="s">
        <v>444</v>
      </c>
      <c r="AE77" t="s">
        <v>444</v>
      </c>
      <c r="AF77" t="s">
        <v>444</v>
      </c>
      <c r="AG77" t="s">
        <v>444</v>
      </c>
      <c r="AH77" t="s">
        <v>444</v>
      </c>
      <c r="AI77" t="s">
        <v>444</v>
      </c>
      <c r="AJ77" t="s">
        <v>444</v>
      </c>
      <c r="AK77" t="s">
        <v>444</v>
      </c>
      <c r="AL77" t="s">
        <v>444</v>
      </c>
      <c r="AM77" t="s">
        <v>444</v>
      </c>
      <c r="AN77" t="s">
        <v>444</v>
      </c>
      <c r="AO77" t="s">
        <v>444</v>
      </c>
      <c r="AP77" t="s">
        <v>444</v>
      </c>
      <c r="AQ77" t="s">
        <v>444</v>
      </c>
      <c r="AR77" t="s">
        <v>444</v>
      </c>
      <c r="AS77" t="s">
        <v>444</v>
      </c>
      <c r="AT77" t="s">
        <v>444</v>
      </c>
      <c r="AU77" t="s">
        <v>444</v>
      </c>
      <c r="AV77" t="s">
        <v>444</v>
      </c>
      <c r="AW77" t="s">
        <v>444</v>
      </c>
      <c r="AX77" t="s">
        <v>444</v>
      </c>
      <c r="AY77" t="s">
        <v>444</v>
      </c>
      <c r="AZ77" t="s">
        <v>444</v>
      </c>
      <c r="BA77" t="s">
        <v>444</v>
      </c>
      <c r="BB77" t="s">
        <v>444</v>
      </c>
      <c r="BC77" t="s">
        <v>444</v>
      </c>
      <c r="BD77" t="s">
        <v>444</v>
      </c>
      <c r="BE77" t="s">
        <v>444</v>
      </c>
      <c r="BF77" t="s">
        <v>444</v>
      </c>
      <c r="BG77" t="s">
        <v>444</v>
      </c>
      <c r="BH77" t="s">
        <v>444</v>
      </c>
      <c r="BI77" t="s">
        <v>444</v>
      </c>
      <c r="BJ77" t="s">
        <v>444</v>
      </c>
      <c r="BK77" t="s">
        <v>444</v>
      </c>
      <c r="BL77" t="s">
        <v>444</v>
      </c>
      <c r="BM77" t="s">
        <v>444</v>
      </c>
      <c r="BN77" t="s">
        <v>444</v>
      </c>
      <c r="BO77" t="s">
        <v>444</v>
      </c>
      <c r="BP77" t="s">
        <v>444</v>
      </c>
      <c r="BQ77" t="s">
        <v>444</v>
      </c>
      <c r="BR77" t="s">
        <v>444</v>
      </c>
      <c r="BS77" t="s">
        <v>444</v>
      </c>
      <c r="BT77" t="s">
        <v>444</v>
      </c>
      <c r="BU77" t="s">
        <v>444</v>
      </c>
      <c r="BV77" t="s">
        <v>444</v>
      </c>
      <c r="BW77" t="s">
        <v>444</v>
      </c>
      <c r="BX77" t="s">
        <v>444</v>
      </c>
      <c r="BY77" t="s">
        <v>444</v>
      </c>
      <c r="BZ77" t="s">
        <v>444</v>
      </c>
      <c r="CA77" t="s">
        <v>444</v>
      </c>
      <c r="CB77" t="s">
        <v>444</v>
      </c>
      <c r="CC77" t="s">
        <v>444</v>
      </c>
      <c r="CD77" t="s">
        <v>444</v>
      </c>
      <c r="CE77" t="s">
        <v>444</v>
      </c>
      <c r="CF77" t="s">
        <v>444</v>
      </c>
      <c r="CG77" t="s">
        <v>444</v>
      </c>
      <c r="CH77" t="s">
        <v>444</v>
      </c>
      <c r="CI77" t="s">
        <v>444</v>
      </c>
      <c r="CJ77" t="s">
        <v>444</v>
      </c>
      <c r="CK77" t="s">
        <v>444</v>
      </c>
      <c r="CL77" t="s">
        <v>444</v>
      </c>
      <c r="CM77" t="s">
        <v>444</v>
      </c>
      <c r="CN77" t="s">
        <v>444</v>
      </c>
      <c r="CO77" t="s">
        <v>444</v>
      </c>
      <c r="CP77" t="s">
        <v>444</v>
      </c>
      <c r="CQ77" t="s">
        <v>444</v>
      </c>
      <c r="CR77" t="s">
        <v>444</v>
      </c>
      <c r="CS77" t="s">
        <v>444</v>
      </c>
      <c r="CT77" t="s">
        <v>444</v>
      </c>
      <c r="CU77" t="s">
        <v>444</v>
      </c>
      <c r="CV77" t="s">
        <v>444</v>
      </c>
      <c r="CW77" t="s">
        <v>444</v>
      </c>
      <c r="CX77" t="s">
        <v>444</v>
      </c>
      <c r="CY77" t="s">
        <v>444</v>
      </c>
      <c r="CZ77" t="s">
        <v>444</v>
      </c>
      <c r="DA77" t="s">
        <v>444</v>
      </c>
      <c r="DB77" t="s">
        <v>444</v>
      </c>
      <c r="DC77" t="s">
        <v>444</v>
      </c>
      <c r="DD77" t="s">
        <v>444</v>
      </c>
      <c r="DE77" t="s">
        <v>444</v>
      </c>
      <c r="DF77" t="s">
        <v>444</v>
      </c>
      <c r="DG77" t="s">
        <v>444</v>
      </c>
      <c r="DH77" t="s">
        <v>444</v>
      </c>
      <c r="DI77" t="s">
        <v>444</v>
      </c>
      <c r="DJ77" t="b" cm="1">
        <f t="array" ref="DJ77">_xlfn.IFNA(MATCH($A$2,_xlfn.NUMBERVALUE(Table_Query_from_MF_DSNP4[[#This Row],[CL_TRAN_CODE_1]:[CL_TRAN_CODE_54]]),0),0)&gt;=1</f>
        <v>1</v>
      </c>
      <c r="DK77" t="b">
        <f>OR(Table_Query_from_MF_DSNP4[[#This Row],[Pair1]:[Pair53]])</f>
        <v>0</v>
      </c>
      <c r="DL77" t="str">
        <f>_xlfn.IFNA(MATCH(TRUE,Table_Query_from_MF_DSNP4[[#This Row],[Pair1]:[Pair53]],0),"none")</f>
        <v>none</v>
      </c>
      <c r="DM77"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77"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77"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77"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77"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77"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77"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77"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77"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77"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77"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77"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77"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77"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77"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77"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77"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77"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77"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77"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77"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77"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77"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77"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77"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77"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77"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77"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77"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77"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77"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77"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77"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77"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77"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77"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77"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77"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77"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77"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77"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77"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77"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77"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77"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77"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77"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77"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77"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77"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77"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77"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77"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78" spans="1:169" x14ac:dyDescent="0.25">
      <c r="A78" s="5" t="b">
        <f>OR(,Table_Query_from_MF_DSNP4[[#This Row],[Desired TC included in list?]],Table_Query_from_MF_DSNP4[[#This Row],[Desired TC included in range?]])</f>
        <v>1</v>
      </c>
      <c r="B78" t="s">
        <v>1082</v>
      </c>
      <c r="C78" t="s">
        <v>1083</v>
      </c>
      <c r="D78" t="s">
        <v>8</v>
      </c>
      <c r="E78" t="s">
        <v>15</v>
      </c>
      <c r="F78" t="s">
        <v>771</v>
      </c>
      <c r="G78" t="s">
        <v>444</v>
      </c>
      <c r="H78" t="s">
        <v>444</v>
      </c>
      <c r="I78" t="s">
        <v>444</v>
      </c>
      <c r="J78" t="s">
        <v>444</v>
      </c>
      <c r="K78" t="s">
        <v>444</v>
      </c>
      <c r="L78" t="s">
        <v>444</v>
      </c>
      <c r="M78" t="s">
        <v>444</v>
      </c>
      <c r="N78" t="s">
        <v>444</v>
      </c>
      <c r="O78" t="s">
        <v>444</v>
      </c>
      <c r="P78" t="s">
        <v>444</v>
      </c>
      <c r="Q78" t="s">
        <v>444</v>
      </c>
      <c r="R78" t="s">
        <v>444</v>
      </c>
      <c r="S78" t="s">
        <v>444</v>
      </c>
      <c r="T78" t="s">
        <v>444</v>
      </c>
      <c r="U78" t="s">
        <v>444</v>
      </c>
      <c r="V78" t="s">
        <v>444</v>
      </c>
      <c r="W78" t="s">
        <v>444</v>
      </c>
      <c r="X78" t="s">
        <v>444</v>
      </c>
      <c r="Y78" t="s">
        <v>444</v>
      </c>
      <c r="Z78" t="s">
        <v>444</v>
      </c>
      <c r="AA78" t="s">
        <v>444</v>
      </c>
      <c r="AB78" t="s">
        <v>444</v>
      </c>
      <c r="AC78" t="s">
        <v>444</v>
      </c>
      <c r="AD78" t="s">
        <v>444</v>
      </c>
      <c r="AE78" t="s">
        <v>444</v>
      </c>
      <c r="AF78" t="s">
        <v>444</v>
      </c>
      <c r="AG78" t="s">
        <v>444</v>
      </c>
      <c r="AH78" t="s">
        <v>444</v>
      </c>
      <c r="AI78" t="s">
        <v>444</v>
      </c>
      <c r="AJ78" t="s">
        <v>444</v>
      </c>
      <c r="AK78" t="s">
        <v>444</v>
      </c>
      <c r="AL78" t="s">
        <v>444</v>
      </c>
      <c r="AM78" t="s">
        <v>444</v>
      </c>
      <c r="AN78" t="s">
        <v>444</v>
      </c>
      <c r="AO78" t="s">
        <v>444</v>
      </c>
      <c r="AP78" t="s">
        <v>444</v>
      </c>
      <c r="AQ78" t="s">
        <v>444</v>
      </c>
      <c r="AR78" t="s">
        <v>444</v>
      </c>
      <c r="AS78" t="s">
        <v>444</v>
      </c>
      <c r="AT78" t="s">
        <v>444</v>
      </c>
      <c r="AU78" t="s">
        <v>444</v>
      </c>
      <c r="AV78" t="s">
        <v>444</v>
      </c>
      <c r="AW78" t="s">
        <v>444</v>
      </c>
      <c r="AX78" t="s">
        <v>444</v>
      </c>
      <c r="AY78" t="s">
        <v>444</v>
      </c>
      <c r="AZ78" t="s">
        <v>444</v>
      </c>
      <c r="BA78" t="s">
        <v>444</v>
      </c>
      <c r="BB78" t="s">
        <v>444</v>
      </c>
      <c r="BC78" t="s">
        <v>444</v>
      </c>
      <c r="BD78" t="s">
        <v>444</v>
      </c>
      <c r="BE78" t="s">
        <v>444</v>
      </c>
      <c r="BF78" t="s">
        <v>444</v>
      </c>
      <c r="BG78" t="s">
        <v>444</v>
      </c>
      <c r="BH78" t="s">
        <v>444</v>
      </c>
      <c r="BI78" t="s">
        <v>444</v>
      </c>
      <c r="BJ78" t="s">
        <v>444</v>
      </c>
      <c r="BK78" t="s">
        <v>444</v>
      </c>
      <c r="BL78" t="s">
        <v>444</v>
      </c>
      <c r="BM78" t="s">
        <v>444</v>
      </c>
      <c r="BN78" t="s">
        <v>444</v>
      </c>
      <c r="BO78" t="s">
        <v>444</v>
      </c>
      <c r="BP78" t="s">
        <v>444</v>
      </c>
      <c r="BQ78" t="s">
        <v>444</v>
      </c>
      <c r="BR78" t="s">
        <v>444</v>
      </c>
      <c r="BS78" t="s">
        <v>444</v>
      </c>
      <c r="BT78" t="s">
        <v>444</v>
      </c>
      <c r="BU78" t="s">
        <v>444</v>
      </c>
      <c r="BV78" t="s">
        <v>444</v>
      </c>
      <c r="BW78" t="s">
        <v>444</v>
      </c>
      <c r="BX78" t="s">
        <v>444</v>
      </c>
      <c r="BY78" t="s">
        <v>444</v>
      </c>
      <c r="BZ78" t="s">
        <v>444</v>
      </c>
      <c r="CA78" t="s">
        <v>444</v>
      </c>
      <c r="CB78" t="s">
        <v>444</v>
      </c>
      <c r="CC78" t="s">
        <v>444</v>
      </c>
      <c r="CD78" t="s">
        <v>444</v>
      </c>
      <c r="CE78" t="s">
        <v>444</v>
      </c>
      <c r="CF78" t="s">
        <v>444</v>
      </c>
      <c r="CG78" t="s">
        <v>444</v>
      </c>
      <c r="CH78" t="s">
        <v>444</v>
      </c>
      <c r="CI78" t="s">
        <v>444</v>
      </c>
      <c r="CJ78" t="s">
        <v>444</v>
      </c>
      <c r="CK78" t="s">
        <v>444</v>
      </c>
      <c r="CL78" t="s">
        <v>444</v>
      </c>
      <c r="CM78" t="s">
        <v>444</v>
      </c>
      <c r="CN78" t="s">
        <v>444</v>
      </c>
      <c r="CO78" t="s">
        <v>444</v>
      </c>
      <c r="CP78" t="s">
        <v>444</v>
      </c>
      <c r="CQ78" t="s">
        <v>444</v>
      </c>
      <c r="CR78" t="s">
        <v>444</v>
      </c>
      <c r="CS78" t="s">
        <v>444</v>
      </c>
      <c r="CT78" t="s">
        <v>444</v>
      </c>
      <c r="CU78" t="s">
        <v>444</v>
      </c>
      <c r="CV78" t="s">
        <v>444</v>
      </c>
      <c r="CW78" t="s">
        <v>444</v>
      </c>
      <c r="CX78" t="s">
        <v>444</v>
      </c>
      <c r="CY78" t="s">
        <v>444</v>
      </c>
      <c r="CZ78" t="s">
        <v>444</v>
      </c>
      <c r="DA78" t="s">
        <v>444</v>
      </c>
      <c r="DB78" t="s">
        <v>444</v>
      </c>
      <c r="DC78" t="s">
        <v>444</v>
      </c>
      <c r="DD78" t="s">
        <v>444</v>
      </c>
      <c r="DE78" t="s">
        <v>444</v>
      </c>
      <c r="DF78" t="s">
        <v>444</v>
      </c>
      <c r="DG78" t="s">
        <v>444</v>
      </c>
      <c r="DH78" t="s">
        <v>444</v>
      </c>
      <c r="DI78" t="s">
        <v>444</v>
      </c>
      <c r="DJ78" t="b" cm="1">
        <f t="array" ref="DJ78">_xlfn.IFNA(MATCH($A$2,_xlfn.NUMBERVALUE(Table_Query_from_MF_DSNP4[[#This Row],[CL_TRAN_CODE_1]:[CL_TRAN_CODE_54]]),0),0)&gt;=1</f>
        <v>1</v>
      </c>
      <c r="DK78" t="b">
        <f>OR(Table_Query_from_MF_DSNP4[[#This Row],[Pair1]:[Pair53]])</f>
        <v>0</v>
      </c>
      <c r="DL78" t="str">
        <f>_xlfn.IFNA(MATCH(TRUE,Table_Query_from_MF_DSNP4[[#This Row],[Pair1]:[Pair53]],0),"none")</f>
        <v>none</v>
      </c>
      <c r="DM78"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78"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78"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78"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78"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78"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78"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78"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78"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78"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78"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78"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78"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78"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78"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78"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78"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78"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78"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78"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78"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78"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78"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78"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78"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78"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78"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78"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78"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78"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78"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78"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78"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78"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78"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78"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78"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78"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78"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78"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78"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78"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78"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78"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78"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78"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78"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78"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78"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78"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78"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78"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78"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79" spans="1:169" x14ac:dyDescent="0.25">
      <c r="A79" s="5" t="b">
        <f>OR(,Table_Query_from_MF_DSNP4[[#This Row],[Desired TC included in list?]],Table_Query_from_MF_DSNP4[[#This Row],[Desired TC included in range?]])</f>
        <v>1</v>
      </c>
      <c r="B79" t="s">
        <v>441</v>
      </c>
      <c r="C79" t="s">
        <v>1084</v>
      </c>
      <c r="D79" t="s">
        <v>8</v>
      </c>
      <c r="E79" t="s">
        <v>15</v>
      </c>
      <c r="F79" t="s">
        <v>862</v>
      </c>
      <c r="G79" t="s">
        <v>740</v>
      </c>
      <c r="H79" t="s">
        <v>879</v>
      </c>
      <c r="I79" t="s">
        <v>741</v>
      </c>
      <c r="J79" t="s">
        <v>349</v>
      </c>
      <c r="K79" t="s">
        <v>741</v>
      </c>
      <c r="L79" t="s">
        <v>831</v>
      </c>
      <c r="M79" t="s">
        <v>740</v>
      </c>
      <c r="N79" t="s">
        <v>748</v>
      </c>
      <c r="O79" t="s">
        <v>741</v>
      </c>
      <c r="P79" t="s">
        <v>883</v>
      </c>
      <c r="Q79" t="s">
        <v>740</v>
      </c>
      <c r="R79" t="s">
        <v>884</v>
      </c>
      <c r="S79" t="s">
        <v>741</v>
      </c>
      <c r="T79" t="s">
        <v>885</v>
      </c>
      <c r="U79" t="s">
        <v>740</v>
      </c>
      <c r="V79" t="s">
        <v>870</v>
      </c>
      <c r="W79" t="s">
        <v>741</v>
      </c>
      <c r="X79" t="s">
        <v>776</v>
      </c>
      <c r="Y79" t="s">
        <v>741</v>
      </c>
      <c r="Z79" t="s">
        <v>871</v>
      </c>
      <c r="AA79" t="s">
        <v>740</v>
      </c>
      <c r="AB79" t="s">
        <v>876</v>
      </c>
      <c r="AC79" t="s">
        <v>741</v>
      </c>
      <c r="AD79" t="s">
        <v>159</v>
      </c>
      <c r="AE79" t="s">
        <v>444</v>
      </c>
      <c r="AF79" t="s">
        <v>444</v>
      </c>
      <c r="AG79" t="s">
        <v>444</v>
      </c>
      <c r="AH79" t="s">
        <v>444</v>
      </c>
      <c r="AI79" t="s">
        <v>444</v>
      </c>
      <c r="AJ79" t="s">
        <v>444</v>
      </c>
      <c r="AK79" t="s">
        <v>444</v>
      </c>
      <c r="AL79" t="s">
        <v>444</v>
      </c>
      <c r="AM79" t="s">
        <v>444</v>
      </c>
      <c r="AN79" t="s">
        <v>444</v>
      </c>
      <c r="AO79" t="s">
        <v>444</v>
      </c>
      <c r="AP79" t="s">
        <v>444</v>
      </c>
      <c r="AQ79" t="s">
        <v>444</v>
      </c>
      <c r="AR79" t="s">
        <v>444</v>
      </c>
      <c r="AS79" t="s">
        <v>444</v>
      </c>
      <c r="AT79" t="s">
        <v>444</v>
      </c>
      <c r="AU79" t="s">
        <v>444</v>
      </c>
      <c r="AV79" t="s">
        <v>444</v>
      </c>
      <c r="AW79" t="s">
        <v>444</v>
      </c>
      <c r="AX79" t="s">
        <v>444</v>
      </c>
      <c r="AY79" t="s">
        <v>444</v>
      </c>
      <c r="AZ79" t="s">
        <v>444</v>
      </c>
      <c r="BA79" t="s">
        <v>444</v>
      </c>
      <c r="BB79" t="s">
        <v>444</v>
      </c>
      <c r="BC79" t="s">
        <v>444</v>
      </c>
      <c r="BD79" t="s">
        <v>444</v>
      </c>
      <c r="BE79" t="s">
        <v>444</v>
      </c>
      <c r="BF79" t="s">
        <v>444</v>
      </c>
      <c r="BG79" t="s">
        <v>444</v>
      </c>
      <c r="BH79" t="s">
        <v>444</v>
      </c>
      <c r="BI79" t="s">
        <v>444</v>
      </c>
      <c r="BJ79" t="s">
        <v>444</v>
      </c>
      <c r="BK79" t="s">
        <v>444</v>
      </c>
      <c r="BL79" t="s">
        <v>444</v>
      </c>
      <c r="BM79" t="s">
        <v>444</v>
      </c>
      <c r="BN79" t="s">
        <v>444</v>
      </c>
      <c r="BO79" t="s">
        <v>444</v>
      </c>
      <c r="BP79" t="s">
        <v>444</v>
      </c>
      <c r="BQ79" t="s">
        <v>444</v>
      </c>
      <c r="BR79" t="s">
        <v>444</v>
      </c>
      <c r="BS79" t="s">
        <v>444</v>
      </c>
      <c r="BT79" t="s">
        <v>444</v>
      </c>
      <c r="BU79" t="s">
        <v>444</v>
      </c>
      <c r="BV79" t="s">
        <v>444</v>
      </c>
      <c r="BW79" t="s">
        <v>444</v>
      </c>
      <c r="BX79" t="s">
        <v>444</v>
      </c>
      <c r="BY79" t="s">
        <v>444</v>
      </c>
      <c r="BZ79" t="s">
        <v>444</v>
      </c>
      <c r="CA79" t="s">
        <v>444</v>
      </c>
      <c r="CB79" t="s">
        <v>444</v>
      </c>
      <c r="CC79" t="s">
        <v>444</v>
      </c>
      <c r="CD79" t="s">
        <v>444</v>
      </c>
      <c r="CE79" t="s">
        <v>444</v>
      </c>
      <c r="CF79" t="s">
        <v>444</v>
      </c>
      <c r="CG79" t="s">
        <v>444</v>
      </c>
      <c r="CH79" t="s">
        <v>444</v>
      </c>
      <c r="CI79" t="s">
        <v>444</v>
      </c>
      <c r="CJ79" t="s">
        <v>444</v>
      </c>
      <c r="CK79" t="s">
        <v>444</v>
      </c>
      <c r="CL79" t="s">
        <v>444</v>
      </c>
      <c r="CM79" t="s">
        <v>444</v>
      </c>
      <c r="CN79" t="s">
        <v>444</v>
      </c>
      <c r="CO79" t="s">
        <v>444</v>
      </c>
      <c r="CP79" t="s">
        <v>444</v>
      </c>
      <c r="CQ79" t="s">
        <v>444</v>
      </c>
      <c r="CR79" t="s">
        <v>444</v>
      </c>
      <c r="CS79" t="s">
        <v>444</v>
      </c>
      <c r="CT79" t="s">
        <v>444</v>
      </c>
      <c r="CU79" t="s">
        <v>444</v>
      </c>
      <c r="CV79" t="s">
        <v>444</v>
      </c>
      <c r="CW79" t="s">
        <v>444</v>
      </c>
      <c r="CX79" t="s">
        <v>444</v>
      </c>
      <c r="CY79" t="s">
        <v>444</v>
      </c>
      <c r="CZ79" t="s">
        <v>444</v>
      </c>
      <c r="DA79" t="s">
        <v>444</v>
      </c>
      <c r="DB79" t="s">
        <v>444</v>
      </c>
      <c r="DC79" t="s">
        <v>444</v>
      </c>
      <c r="DD79" t="s">
        <v>444</v>
      </c>
      <c r="DE79" t="s">
        <v>444</v>
      </c>
      <c r="DF79" t="s">
        <v>444</v>
      </c>
      <c r="DG79" t="s">
        <v>444</v>
      </c>
      <c r="DH79" t="s">
        <v>444</v>
      </c>
      <c r="DI79" t="s">
        <v>444</v>
      </c>
      <c r="DJ79" t="b" cm="1">
        <f t="array" ref="DJ79">_xlfn.IFNA(MATCH($A$2,_xlfn.NUMBERVALUE(Table_Query_from_MF_DSNP4[[#This Row],[CL_TRAN_CODE_1]:[CL_TRAN_CODE_54]]),0),0)&gt;=1</f>
        <v>1</v>
      </c>
      <c r="DK79" t="b">
        <f>OR(Table_Query_from_MF_DSNP4[[#This Row],[Pair1]:[Pair53]])</f>
        <v>0</v>
      </c>
      <c r="DL79" t="str">
        <f>_xlfn.IFNA(MATCH(TRUE,Table_Query_from_MF_DSNP4[[#This Row],[Pair1]:[Pair53]],0),"none")</f>
        <v>none</v>
      </c>
      <c r="DM79"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79"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79"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79"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79"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79"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79"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79"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79"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79"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79"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79"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79"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79"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79"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79"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79"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79"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79"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79"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79"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79"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79"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79"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79"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79"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79"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79"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79"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79"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79"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79"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79"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79"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79"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79"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79"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79"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79"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79"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79"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79"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79"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79"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79"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79"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79"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79"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79"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79"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79"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79"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79"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80" spans="1:169" x14ac:dyDescent="0.25">
      <c r="A80" s="5" t="b">
        <f>OR(,Table_Query_from_MF_DSNP4[[#This Row],[Desired TC included in list?]],Table_Query_from_MF_DSNP4[[#This Row],[Desired TC included in range?]])</f>
        <v>1</v>
      </c>
      <c r="B80" t="s">
        <v>160</v>
      </c>
      <c r="C80" t="s">
        <v>1085</v>
      </c>
      <c r="D80" t="s">
        <v>8</v>
      </c>
      <c r="E80" t="s">
        <v>15</v>
      </c>
      <c r="F80" t="s">
        <v>331</v>
      </c>
      <c r="G80" t="s">
        <v>740</v>
      </c>
      <c r="H80" t="s">
        <v>889</v>
      </c>
      <c r="I80" t="s">
        <v>444</v>
      </c>
      <c r="J80" t="s">
        <v>444</v>
      </c>
      <c r="K80" t="s">
        <v>444</v>
      </c>
      <c r="L80" t="s">
        <v>444</v>
      </c>
      <c r="M80" t="s">
        <v>444</v>
      </c>
      <c r="N80" t="s">
        <v>444</v>
      </c>
      <c r="O80" t="s">
        <v>444</v>
      </c>
      <c r="P80" t="s">
        <v>444</v>
      </c>
      <c r="Q80" t="s">
        <v>444</v>
      </c>
      <c r="R80" t="s">
        <v>444</v>
      </c>
      <c r="S80" t="s">
        <v>444</v>
      </c>
      <c r="T80" t="s">
        <v>444</v>
      </c>
      <c r="U80" t="s">
        <v>444</v>
      </c>
      <c r="V80" t="s">
        <v>444</v>
      </c>
      <c r="W80" t="s">
        <v>444</v>
      </c>
      <c r="X80" t="s">
        <v>444</v>
      </c>
      <c r="Y80" t="s">
        <v>444</v>
      </c>
      <c r="Z80" t="s">
        <v>444</v>
      </c>
      <c r="AA80" t="s">
        <v>444</v>
      </c>
      <c r="AB80" t="s">
        <v>444</v>
      </c>
      <c r="AC80" t="s">
        <v>444</v>
      </c>
      <c r="AD80" t="s">
        <v>444</v>
      </c>
      <c r="AE80" t="s">
        <v>444</v>
      </c>
      <c r="AF80" t="s">
        <v>444</v>
      </c>
      <c r="AG80" t="s">
        <v>444</v>
      </c>
      <c r="AH80" t="s">
        <v>444</v>
      </c>
      <c r="AI80" t="s">
        <v>444</v>
      </c>
      <c r="AJ80" t="s">
        <v>444</v>
      </c>
      <c r="AK80" t="s">
        <v>444</v>
      </c>
      <c r="AL80" t="s">
        <v>444</v>
      </c>
      <c r="AM80" t="s">
        <v>444</v>
      </c>
      <c r="AN80" t="s">
        <v>444</v>
      </c>
      <c r="AO80" t="s">
        <v>444</v>
      </c>
      <c r="AP80" t="s">
        <v>444</v>
      </c>
      <c r="AQ80" t="s">
        <v>444</v>
      </c>
      <c r="AR80" t="s">
        <v>444</v>
      </c>
      <c r="AS80" t="s">
        <v>444</v>
      </c>
      <c r="AT80" t="s">
        <v>444</v>
      </c>
      <c r="AU80" t="s">
        <v>444</v>
      </c>
      <c r="AV80" t="s">
        <v>444</v>
      </c>
      <c r="AW80" t="s">
        <v>444</v>
      </c>
      <c r="AX80" t="s">
        <v>444</v>
      </c>
      <c r="AY80" t="s">
        <v>444</v>
      </c>
      <c r="AZ80" t="s">
        <v>444</v>
      </c>
      <c r="BA80" t="s">
        <v>444</v>
      </c>
      <c r="BB80" t="s">
        <v>444</v>
      </c>
      <c r="BC80" t="s">
        <v>444</v>
      </c>
      <c r="BD80" t="s">
        <v>444</v>
      </c>
      <c r="BE80" t="s">
        <v>444</v>
      </c>
      <c r="BF80" t="s">
        <v>444</v>
      </c>
      <c r="BG80" t="s">
        <v>444</v>
      </c>
      <c r="BH80" t="s">
        <v>444</v>
      </c>
      <c r="BI80" t="s">
        <v>444</v>
      </c>
      <c r="BJ80" t="s">
        <v>444</v>
      </c>
      <c r="BK80" t="s">
        <v>444</v>
      </c>
      <c r="BL80" t="s">
        <v>444</v>
      </c>
      <c r="BM80" t="s">
        <v>444</v>
      </c>
      <c r="BN80" t="s">
        <v>444</v>
      </c>
      <c r="BO80" t="s">
        <v>444</v>
      </c>
      <c r="BP80" t="s">
        <v>444</v>
      </c>
      <c r="BQ80" t="s">
        <v>444</v>
      </c>
      <c r="BR80" t="s">
        <v>444</v>
      </c>
      <c r="BS80" t="s">
        <v>444</v>
      </c>
      <c r="BT80" t="s">
        <v>444</v>
      </c>
      <c r="BU80" t="s">
        <v>444</v>
      </c>
      <c r="BV80" t="s">
        <v>444</v>
      </c>
      <c r="BW80" t="s">
        <v>444</v>
      </c>
      <c r="BX80" t="s">
        <v>444</v>
      </c>
      <c r="BY80" t="s">
        <v>444</v>
      </c>
      <c r="BZ80" t="s">
        <v>444</v>
      </c>
      <c r="CA80" t="s">
        <v>444</v>
      </c>
      <c r="CB80" t="s">
        <v>444</v>
      </c>
      <c r="CC80" t="s">
        <v>444</v>
      </c>
      <c r="CD80" t="s">
        <v>444</v>
      </c>
      <c r="CE80" t="s">
        <v>444</v>
      </c>
      <c r="CF80" t="s">
        <v>444</v>
      </c>
      <c r="CG80" t="s">
        <v>444</v>
      </c>
      <c r="CH80" t="s">
        <v>444</v>
      </c>
      <c r="CI80" t="s">
        <v>444</v>
      </c>
      <c r="CJ80" t="s">
        <v>444</v>
      </c>
      <c r="CK80" t="s">
        <v>444</v>
      </c>
      <c r="CL80" t="s">
        <v>444</v>
      </c>
      <c r="CM80" t="s">
        <v>444</v>
      </c>
      <c r="CN80" t="s">
        <v>444</v>
      </c>
      <c r="CO80" t="s">
        <v>444</v>
      </c>
      <c r="CP80" t="s">
        <v>444</v>
      </c>
      <c r="CQ80" t="s">
        <v>444</v>
      </c>
      <c r="CR80" t="s">
        <v>444</v>
      </c>
      <c r="CS80" t="s">
        <v>444</v>
      </c>
      <c r="CT80" t="s">
        <v>444</v>
      </c>
      <c r="CU80" t="s">
        <v>444</v>
      </c>
      <c r="CV80" t="s">
        <v>444</v>
      </c>
      <c r="CW80" t="s">
        <v>444</v>
      </c>
      <c r="CX80" t="s">
        <v>444</v>
      </c>
      <c r="CY80" t="s">
        <v>444</v>
      </c>
      <c r="CZ80" t="s">
        <v>444</v>
      </c>
      <c r="DA80" t="s">
        <v>444</v>
      </c>
      <c r="DB80" t="s">
        <v>444</v>
      </c>
      <c r="DC80" t="s">
        <v>444</v>
      </c>
      <c r="DD80" t="s">
        <v>444</v>
      </c>
      <c r="DE80" t="s">
        <v>444</v>
      </c>
      <c r="DF80" t="s">
        <v>444</v>
      </c>
      <c r="DG80" t="s">
        <v>444</v>
      </c>
      <c r="DH80" t="s">
        <v>444</v>
      </c>
      <c r="DI80" t="s">
        <v>444</v>
      </c>
      <c r="DJ80" t="b" cm="1">
        <f t="array" ref="DJ80">_xlfn.IFNA(MATCH($A$2,_xlfn.NUMBERVALUE(Table_Query_from_MF_DSNP4[[#This Row],[CL_TRAN_CODE_1]:[CL_TRAN_CODE_54]]),0),0)&gt;=1</f>
        <v>1</v>
      </c>
      <c r="DK80" t="b">
        <f>OR(Table_Query_from_MF_DSNP4[[#This Row],[Pair1]:[Pair53]])</f>
        <v>0</v>
      </c>
      <c r="DL80" t="str">
        <f>_xlfn.IFNA(MATCH(TRUE,Table_Query_from_MF_DSNP4[[#This Row],[Pair1]:[Pair53]],0),"none")</f>
        <v>none</v>
      </c>
      <c r="DM80" t="b">
        <f>IFERROR(AND(Table_Query_from_MF_DSNP4[[#This Row],[CL_INCL_EXCL_IND]]="I",Table_Query_from_MF_DSNP4[[#This Row],[CL_CONNECTOR_1]]="-",$A$2&gt;=_xlfn.NUMBERVALUE(Table_Query_from_MF_DSNP4[[#This Row],[CL_TRAN_CODE_1]]),$A$2&lt;=_xlfn.NUMBERVALUE(Table_Query_from_MF_DSNP4[[#This Row],[CL_TRAN_CODE_2]])),AND(Table_Query_from_MF_DSNP4[[#This Row],[CL_INCL_EXCL_IND]]="I",Table_Query_from_MF_DSNP4[[#This Row],[CL_CONNECTOR_1]]="-",$A$2&gt;=(Table_Query_from_MF_DSNP4[[#This Row],[CL_TRAN_CODE_1]]),$A$2&lt;=(Table_Query_from_MF_DSNP4[[#This Row],[CL_TRAN_CODE_2]])))</f>
        <v>0</v>
      </c>
      <c r="DN80" t="b">
        <f>IFERROR(AND(Table_Query_from_MF_DSNP4[[#This Row],[CL_INCL_EXCL_IND]]="I",Table_Query_from_MF_DSNP4[[#This Row],[CL_CONNECTOR_2]]="-",$A$2&gt;=_xlfn.NUMBERVALUE(Table_Query_from_MF_DSNP4[[#This Row],[CL_TRAN_CODE_2]]),$A$2&lt;=_xlfn.NUMBERVALUE(Table_Query_from_MF_DSNP4[[#This Row],[CL_TRAN_CODE_3]])),AND(Table_Query_from_MF_DSNP4[[#This Row],[CL_INCL_EXCL_IND]]="I",Table_Query_from_MF_DSNP4[[#This Row],[CL_CONNECTOR_2]]="-",$A$2&gt;=(Table_Query_from_MF_DSNP4[[#This Row],[CL_TRAN_CODE_2]]),$A$2&lt;=(Table_Query_from_MF_DSNP4[[#This Row],[CL_TRAN_CODE_3]])))</f>
        <v>0</v>
      </c>
      <c r="DO80" t="b">
        <f>IFERROR(AND(Table_Query_from_MF_DSNP4[[#This Row],[CL_INCL_EXCL_IND]]="I",Table_Query_from_MF_DSNP4[[#This Row],[CL_CONNECTOR_3]]="-",$A$2&gt;=_xlfn.NUMBERVALUE(Table_Query_from_MF_DSNP4[[#This Row],[CL_TRAN_CODE_3]]),$A$2&lt;=_xlfn.NUMBERVALUE(Table_Query_from_MF_DSNP4[[#This Row],[CL_TRAN_CODE_4]])),AND(Table_Query_from_MF_DSNP4[[#This Row],[CL_INCL_EXCL_IND]]="I",Table_Query_from_MF_DSNP4[[#This Row],[CL_CONNECTOR_3]]="-",$A$2&gt;=(Table_Query_from_MF_DSNP4[[#This Row],[CL_TRAN_CODE_3]]),$A$2&lt;=(Table_Query_from_MF_DSNP4[[#This Row],[CL_TRAN_CODE_4]])))</f>
        <v>0</v>
      </c>
      <c r="DP80" t="b">
        <f>IFERROR(AND(Table_Query_from_MF_DSNP4[[#This Row],[CL_INCL_EXCL_IND]]="I",Table_Query_from_MF_DSNP4[[#This Row],[CL_CONNECTOR_4]]="-",$A$2&gt;=_xlfn.NUMBERVALUE(Table_Query_from_MF_DSNP4[[#This Row],[CL_TRAN_CODE_4]]),$A$2&lt;=_xlfn.NUMBERVALUE(Table_Query_from_MF_DSNP4[[#This Row],[CL_TRAN_CODE_5]])),AND(Table_Query_from_MF_DSNP4[[#This Row],[CL_INCL_EXCL_IND]]="I",Table_Query_from_MF_DSNP4[[#This Row],[CL_CONNECTOR_4]]="-",$A$2&gt;=(Table_Query_from_MF_DSNP4[[#This Row],[CL_TRAN_CODE_4]]),$A$2&lt;=(Table_Query_from_MF_DSNP4[[#This Row],[CL_TRAN_CODE_5]])))</f>
        <v>0</v>
      </c>
      <c r="DQ80" t="b">
        <f>IFERROR(AND(Table_Query_from_MF_DSNP4[[#This Row],[CL_INCL_EXCL_IND]]="I",Table_Query_from_MF_DSNP4[[#This Row],[CL_CONNECTOR_5]]="-",$A$2&gt;=_xlfn.NUMBERVALUE(Table_Query_from_MF_DSNP4[[#This Row],[CL_TRAN_CODE_5]]),$A$2&lt;=_xlfn.NUMBERVALUE(Table_Query_from_MF_DSNP4[[#This Row],[CL_TRAN_CODE_6]])),AND(Table_Query_from_MF_DSNP4[[#This Row],[CL_INCL_EXCL_IND]]="I",Table_Query_from_MF_DSNP4[[#This Row],[CL_CONNECTOR_5]]="-",$A$2&gt;=(Table_Query_from_MF_DSNP4[[#This Row],[CL_TRAN_CODE_5]]),$A$2&lt;=(Table_Query_from_MF_DSNP4[[#This Row],[CL_TRAN_CODE_6]])))</f>
        <v>0</v>
      </c>
      <c r="DR80" t="b">
        <f>IFERROR(AND(Table_Query_from_MF_DSNP4[[#This Row],[CL_INCL_EXCL_IND]]="I",Table_Query_from_MF_DSNP4[[#This Row],[CL_CONNECTOR_6]]="-",$A$2&gt;=_xlfn.NUMBERVALUE(Table_Query_from_MF_DSNP4[[#This Row],[CL_TRAN_CODE_6]]),$A$2&lt;=_xlfn.NUMBERVALUE(Table_Query_from_MF_DSNP4[[#This Row],[CL_TRAN_CODE_7]])),AND(Table_Query_from_MF_DSNP4[[#This Row],[CL_INCL_EXCL_IND]]="I",Table_Query_from_MF_DSNP4[[#This Row],[CL_CONNECTOR_6]]="-",$A$2&gt;=(Table_Query_from_MF_DSNP4[[#This Row],[CL_TRAN_CODE_6]]),$A$2&lt;=(Table_Query_from_MF_DSNP4[[#This Row],[CL_TRAN_CODE_7]])))</f>
        <v>0</v>
      </c>
      <c r="DS80" t="b">
        <f>IFERROR(AND(Table_Query_from_MF_DSNP4[[#This Row],[CL_INCL_EXCL_IND]]="I",Table_Query_from_MF_DSNP4[[#This Row],[CL_CONNECTOR_7]]="-",$A$2&gt;=_xlfn.NUMBERVALUE(Table_Query_from_MF_DSNP4[[#This Row],[CL_TRAN_CODE_7]]),$A$2&lt;=_xlfn.NUMBERVALUE(Table_Query_from_MF_DSNP4[[#This Row],[CL_TRAN_CODE_8]])),AND(Table_Query_from_MF_DSNP4[[#This Row],[CL_INCL_EXCL_IND]]="I",Table_Query_from_MF_DSNP4[[#This Row],[CL_CONNECTOR_7]]="-",$A$2&gt;=(Table_Query_from_MF_DSNP4[[#This Row],[CL_TRAN_CODE_7]]),$A$2&lt;=(Table_Query_from_MF_DSNP4[[#This Row],[CL_TRAN_CODE_8]])))</f>
        <v>0</v>
      </c>
      <c r="DT80" t="b">
        <f>IFERROR(AND(Table_Query_from_MF_DSNP4[[#This Row],[CL_INCL_EXCL_IND]]="I",Table_Query_from_MF_DSNP4[[#This Row],[CL_CONNECTOR_8]]="-",$A$2&gt;=_xlfn.NUMBERVALUE(Table_Query_from_MF_DSNP4[[#This Row],[CL_TRAN_CODE_8]]),$A$2&lt;=_xlfn.NUMBERVALUE(Table_Query_from_MF_DSNP4[[#This Row],[CL_TRAN_CODE_9]])),AND(Table_Query_from_MF_DSNP4[[#This Row],[CL_INCL_EXCL_IND]]="I",Table_Query_from_MF_DSNP4[[#This Row],[CL_CONNECTOR_8]]="-",$A$2&gt;=(Table_Query_from_MF_DSNP4[[#This Row],[CL_TRAN_CODE_8]]),$A$2&lt;=(Table_Query_from_MF_DSNP4[[#This Row],[CL_TRAN_CODE_9]])))</f>
        <v>0</v>
      </c>
      <c r="DU80" t="b">
        <f>IFERROR(AND(Table_Query_from_MF_DSNP4[[#This Row],[CL_INCL_EXCL_IND]]="I",Table_Query_from_MF_DSNP4[[#This Row],[CL_CONNECTOR_9]]="-",$A$2&gt;=_xlfn.NUMBERVALUE(Table_Query_from_MF_DSNP4[[#This Row],[CL_TRAN_CODE_9]]),$A$2&lt;=_xlfn.NUMBERVALUE(Table_Query_from_MF_DSNP4[[#This Row],[CL_TRAN_CODE_10]])),AND(Table_Query_from_MF_DSNP4[[#This Row],[CL_INCL_EXCL_IND]]="I",Table_Query_from_MF_DSNP4[[#This Row],[CL_CONNECTOR_9]]="-",$A$2&gt;=(Table_Query_from_MF_DSNP4[[#This Row],[CL_TRAN_CODE_9]]),$A$2&lt;=(Table_Query_from_MF_DSNP4[[#This Row],[CL_TRAN_CODE_10]])))</f>
        <v>0</v>
      </c>
      <c r="DV80" t="b">
        <f>IFERROR(AND(Table_Query_from_MF_DSNP4[[#This Row],[CL_INCL_EXCL_IND]]="I",Table_Query_from_MF_DSNP4[[#This Row],[CL_CONNECTOR_10]]="-",$A$2&gt;=_xlfn.NUMBERVALUE(Table_Query_from_MF_DSNP4[[#This Row],[CL_TRAN_CODE_10]]),$A$2&lt;=_xlfn.NUMBERVALUE(Table_Query_from_MF_DSNP4[[#This Row],[CL_TRAN_CODE_11]])),AND(Table_Query_from_MF_DSNP4[[#This Row],[CL_INCL_EXCL_IND]]="I",Table_Query_from_MF_DSNP4[[#This Row],[CL_CONNECTOR_10]]="-",$A$2&gt;=(Table_Query_from_MF_DSNP4[[#This Row],[CL_TRAN_CODE_10]]),$A$2&lt;=(Table_Query_from_MF_DSNP4[[#This Row],[CL_TRAN_CODE_11]])))</f>
        <v>0</v>
      </c>
      <c r="DW80" t="b">
        <f>IFERROR(AND(Table_Query_from_MF_DSNP4[[#This Row],[CL_INCL_EXCL_IND]]="I",Table_Query_from_MF_DSNP4[[#This Row],[CL_CONNECTOR_11]]="-",$A$2&gt;=_xlfn.NUMBERVALUE(Table_Query_from_MF_DSNP4[[#This Row],[CL_TRAN_CODE_11]]),$A$2&lt;=_xlfn.NUMBERVALUE(Table_Query_from_MF_DSNP4[[#This Row],[CL_TRAN_CODE_12]])),AND(Table_Query_from_MF_DSNP4[[#This Row],[CL_INCL_EXCL_IND]]="I",Table_Query_from_MF_DSNP4[[#This Row],[CL_CONNECTOR_11]]="-",$A$2&gt;=(Table_Query_from_MF_DSNP4[[#This Row],[CL_TRAN_CODE_11]]),$A$2&lt;=(Table_Query_from_MF_DSNP4[[#This Row],[CL_TRAN_CODE_12]])))</f>
        <v>0</v>
      </c>
      <c r="DX80" t="b">
        <f>IFERROR(AND(Table_Query_from_MF_DSNP4[[#This Row],[CL_INCL_EXCL_IND]]="I",Table_Query_from_MF_DSNP4[[#This Row],[CL_CONNECTOR_12]]="-",$A$2&gt;=_xlfn.NUMBERVALUE(Table_Query_from_MF_DSNP4[[#This Row],[CL_TRAN_CODE_12]]),$A$2&lt;=_xlfn.NUMBERVALUE(Table_Query_from_MF_DSNP4[[#This Row],[CL_TRAN_CODE_13]])),AND(Table_Query_from_MF_DSNP4[[#This Row],[CL_INCL_EXCL_IND]]="I",Table_Query_from_MF_DSNP4[[#This Row],[CL_CONNECTOR_12]]="-",$A$2&gt;=(Table_Query_from_MF_DSNP4[[#This Row],[CL_TRAN_CODE_12]]),$A$2&lt;=(Table_Query_from_MF_DSNP4[[#This Row],[CL_TRAN_CODE_13]])))</f>
        <v>0</v>
      </c>
      <c r="DY80" t="b">
        <f>IFERROR(AND(Table_Query_from_MF_DSNP4[[#This Row],[CL_INCL_EXCL_IND]]="I",Table_Query_from_MF_DSNP4[[#This Row],[CL_CONNECTOR_13]]="-",$A$2&gt;=_xlfn.NUMBERVALUE(Table_Query_from_MF_DSNP4[[#This Row],[CL_TRAN_CODE_13]]),$A$2&lt;=_xlfn.NUMBERVALUE(Table_Query_from_MF_DSNP4[[#This Row],[CL_TRAN_CODE_14]])),AND(Table_Query_from_MF_DSNP4[[#This Row],[CL_INCL_EXCL_IND]]="I",Table_Query_from_MF_DSNP4[[#This Row],[CL_CONNECTOR_13]]="-",$A$2&gt;=(Table_Query_from_MF_DSNP4[[#This Row],[CL_TRAN_CODE_13]]),$A$2&lt;=(Table_Query_from_MF_DSNP4[[#This Row],[CL_TRAN_CODE_14]])))</f>
        <v>0</v>
      </c>
      <c r="DZ80" t="b">
        <f>IFERROR(AND(Table_Query_from_MF_DSNP4[[#This Row],[CL_INCL_EXCL_IND]]="I",Table_Query_from_MF_DSNP4[[#This Row],[CL_CONNECTOR_14]]="-",$A$2&gt;=_xlfn.NUMBERVALUE(Table_Query_from_MF_DSNP4[[#This Row],[CL_TRAN_CODE_14]]),$A$2&lt;=_xlfn.NUMBERVALUE(Table_Query_from_MF_DSNP4[[#This Row],[CL_TRAN_CODE_15]])),AND(Table_Query_from_MF_DSNP4[[#This Row],[CL_INCL_EXCL_IND]]="I",Table_Query_from_MF_DSNP4[[#This Row],[CL_CONNECTOR_14]]="-",$A$2&gt;=(Table_Query_from_MF_DSNP4[[#This Row],[CL_TRAN_CODE_14]]),$A$2&lt;=(Table_Query_from_MF_DSNP4[[#This Row],[CL_TRAN_CODE_15]])))</f>
        <v>0</v>
      </c>
      <c r="EA80" t="b">
        <f>IFERROR(AND(Table_Query_from_MF_DSNP4[[#This Row],[CL_INCL_EXCL_IND]]="I",Table_Query_from_MF_DSNP4[[#This Row],[CL_CONNECTOR_15]]="-",$A$2&gt;=_xlfn.NUMBERVALUE(Table_Query_from_MF_DSNP4[[#This Row],[CL_TRAN_CODE_15]]),$A$2&lt;=_xlfn.NUMBERVALUE(Table_Query_from_MF_DSNP4[[#This Row],[CL_TRAN_CODE_16]])),AND(Table_Query_from_MF_DSNP4[[#This Row],[CL_INCL_EXCL_IND]]="I",Table_Query_from_MF_DSNP4[[#This Row],[CL_CONNECTOR_15]]="-",$A$2&gt;=(Table_Query_from_MF_DSNP4[[#This Row],[CL_TRAN_CODE_15]]),$A$2&lt;=(Table_Query_from_MF_DSNP4[[#This Row],[CL_TRAN_CODE_16]])))</f>
        <v>0</v>
      </c>
      <c r="EB80" t="b">
        <f>IFERROR(AND(Table_Query_from_MF_DSNP4[[#This Row],[CL_INCL_EXCL_IND]]="I",Table_Query_from_MF_DSNP4[[#This Row],[CL_CONNECTOR_16]]="-",$A$2&gt;=_xlfn.NUMBERVALUE(Table_Query_from_MF_DSNP4[[#This Row],[CL_TRAN_CODE_16]]),$A$2&lt;=_xlfn.NUMBERVALUE(Table_Query_from_MF_DSNP4[[#This Row],[CL_TRAN_CODE_17]])),AND(Table_Query_from_MF_DSNP4[[#This Row],[CL_INCL_EXCL_IND]]="I",Table_Query_from_MF_DSNP4[[#This Row],[CL_CONNECTOR_16]]="-",$A$2&gt;=(Table_Query_from_MF_DSNP4[[#This Row],[CL_TRAN_CODE_16]]),$A$2&lt;=(Table_Query_from_MF_DSNP4[[#This Row],[CL_TRAN_CODE_17]])))</f>
        <v>0</v>
      </c>
      <c r="EC80" t="b">
        <f>IFERROR(AND(Table_Query_from_MF_DSNP4[[#This Row],[CL_INCL_EXCL_IND]]="I",Table_Query_from_MF_DSNP4[[#This Row],[CL_CONNECTOR_17]]="-",$A$2&gt;=_xlfn.NUMBERVALUE(Table_Query_from_MF_DSNP4[[#This Row],[CL_TRAN_CODE_17]]),$A$2&lt;=_xlfn.NUMBERVALUE(Table_Query_from_MF_DSNP4[[#This Row],[CL_TRAN_CODE_18]])),AND(Table_Query_from_MF_DSNP4[[#This Row],[CL_INCL_EXCL_IND]]="I",Table_Query_from_MF_DSNP4[[#This Row],[CL_CONNECTOR_17]]="-",$A$2&gt;=(Table_Query_from_MF_DSNP4[[#This Row],[CL_TRAN_CODE_17]]),$A$2&lt;=(Table_Query_from_MF_DSNP4[[#This Row],[CL_TRAN_CODE_18]])))</f>
        <v>0</v>
      </c>
      <c r="ED80" t="b">
        <f>IFERROR(AND(Table_Query_from_MF_DSNP4[[#This Row],[CL_INCL_EXCL_IND]]="I",Table_Query_from_MF_DSNP4[[#This Row],[CL_CONNECTOR_18]]="-",$A$2&gt;=_xlfn.NUMBERVALUE(Table_Query_from_MF_DSNP4[[#This Row],[CL_TRAN_CODE_18]]),$A$2&lt;=_xlfn.NUMBERVALUE(Table_Query_from_MF_DSNP4[[#This Row],[CL_TRAN_CODE_19]])),AND(Table_Query_from_MF_DSNP4[[#This Row],[CL_INCL_EXCL_IND]]="I",Table_Query_from_MF_DSNP4[[#This Row],[CL_CONNECTOR_18]]="-",$A$2&gt;=(Table_Query_from_MF_DSNP4[[#This Row],[CL_TRAN_CODE_18]]),$A$2&lt;=(Table_Query_from_MF_DSNP4[[#This Row],[CL_TRAN_CODE_19]])))</f>
        <v>0</v>
      </c>
      <c r="EE80" t="b">
        <f>IFERROR(AND(Table_Query_from_MF_DSNP4[[#This Row],[CL_INCL_EXCL_IND]]="I",Table_Query_from_MF_DSNP4[[#This Row],[CL_CONNECTOR_19]]="-",$A$2&gt;=_xlfn.NUMBERVALUE(Table_Query_from_MF_DSNP4[[#This Row],[CL_TRAN_CODE_19]]),$A$2&lt;=_xlfn.NUMBERVALUE(Table_Query_from_MF_DSNP4[[#This Row],[CL_TRAN_CODE_20]])),AND(Table_Query_from_MF_DSNP4[[#This Row],[CL_INCL_EXCL_IND]]="I",Table_Query_from_MF_DSNP4[[#This Row],[CL_CONNECTOR_19]]="-",$A$2&gt;=(Table_Query_from_MF_DSNP4[[#This Row],[CL_TRAN_CODE_19]]),$A$2&lt;=(Table_Query_from_MF_DSNP4[[#This Row],[CL_TRAN_CODE_20]])))</f>
        <v>0</v>
      </c>
      <c r="EF80" t="b">
        <f>IFERROR(AND(Table_Query_from_MF_DSNP4[[#This Row],[CL_INCL_EXCL_IND]]="I",Table_Query_from_MF_DSNP4[[#This Row],[CL_CONNECTOR_20]]="-",$A$2&gt;=_xlfn.NUMBERVALUE(Table_Query_from_MF_DSNP4[[#This Row],[CL_TRAN_CODE_20]]),$A$2&lt;=_xlfn.NUMBERVALUE(Table_Query_from_MF_DSNP4[[#This Row],[CL_TRAN_CODE_21]])),AND(Table_Query_from_MF_DSNP4[[#This Row],[CL_INCL_EXCL_IND]]="I",Table_Query_from_MF_DSNP4[[#This Row],[CL_CONNECTOR_20]]="-",$A$2&gt;=(Table_Query_from_MF_DSNP4[[#This Row],[CL_TRAN_CODE_20]]),$A$2&lt;=(Table_Query_from_MF_DSNP4[[#This Row],[CL_TRAN_CODE_21]])))</f>
        <v>0</v>
      </c>
      <c r="EG80" t="b">
        <f>IFERROR(AND(Table_Query_from_MF_DSNP4[[#This Row],[CL_INCL_EXCL_IND]]="I",Table_Query_from_MF_DSNP4[[#This Row],[CL_CONNECTOR_21]]="-",$A$2&gt;=_xlfn.NUMBERVALUE(Table_Query_from_MF_DSNP4[[#This Row],[CL_TRAN_CODE_21]]),$A$2&lt;=_xlfn.NUMBERVALUE(Table_Query_from_MF_DSNP4[[#This Row],[CL_TRAN_CODE_22]])),AND(Table_Query_from_MF_DSNP4[[#This Row],[CL_INCL_EXCL_IND]]="I",Table_Query_from_MF_DSNP4[[#This Row],[CL_CONNECTOR_21]]="-",$A$2&gt;=(Table_Query_from_MF_DSNP4[[#This Row],[CL_TRAN_CODE_21]]),$A$2&lt;=(Table_Query_from_MF_DSNP4[[#This Row],[CL_TRAN_CODE_22]])))</f>
        <v>0</v>
      </c>
      <c r="EH80" t="b">
        <f>IFERROR(AND(Table_Query_from_MF_DSNP4[[#This Row],[CL_INCL_EXCL_IND]]="I",Table_Query_from_MF_DSNP4[[#This Row],[CL_CONNECTOR_22]]="-",$A$2&gt;=_xlfn.NUMBERVALUE(Table_Query_from_MF_DSNP4[[#This Row],[CL_TRAN_CODE_22]]),$A$2&lt;=_xlfn.NUMBERVALUE(Table_Query_from_MF_DSNP4[[#This Row],[CL_TRAN_CODE_23]])),AND(Table_Query_from_MF_DSNP4[[#This Row],[CL_INCL_EXCL_IND]]="I",Table_Query_from_MF_DSNP4[[#This Row],[CL_CONNECTOR_22]]="-",$A$2&gt;=(Table_Query_from_MF_DSNP4[[#This Row],[CL_TRAN_CODE_22]]),$A$2&lt;=(Table_Query_from_MF_DSNP4[[#This Row],[CL_TRAN_CODE_23]])))</f>
        <v>0</v>
      </c>
      <c r="EI80" t="b">
        <f>IFERROR(AND(Table_Query_from_MF_DSNP4[[#This Row],[CL_INCL_EXCL_IND]]="I",Table_Query_from_MF_DSNP4[[#This Row],[CL_CONNECTOR_23]]="-",$A$2&gt;=_xlfn.NUMBERVALUE(Table_Query_from_MF_DSNP4[[#This Row],[CL_TRAN_CODE_23]]),$A$2&lt;=_xlfn.NUMBERVALUE(Table_Query_from_MF_DSNP4[[#This Row],[CL_TRAN_CODE_24]])),AND(Table_Query_from_MF_DSNP4[[#This Row],[CL_INCL_EXCL_IND]]="I",Table_Query_from_MF_DSNP4[[#This Row],[CL_CONNECTOR_23]]="-",$A$2&gt;=(Table_Query_from_MF_DSNP4[[#This Row],[CL_TRAN_CODE_23]]),$A$2&lt;=(Table_Query_from_MF_DSNP4[[#This Row],[CL_TRAN_CODE_24]])))</f>
        <v>0</v>
      </c>
      <c r="EJ80" t="b">
        <f>IFERROR(AND(Table_Query_from_MF_DSNP4[[#This Row],[CL_INCL_EXCL_IND]]="I",Table_Query_from_MF_DSNP4[[#This Row],[CL_CONNECTOR_24]]="-",$A$2&gt;=_xlfn.NUMBERVALUE(Table_Query_from_MF_DSNP4[[#This Row],[CL_TRAN_CODE_24]]),$A$2&lt;=_xlfn.NUMBERVALUE(Table_Query_from_MF_DSNP4[[#This Row],[CL_TRAN_CODE_25]])),AND(Table_Query_from_MF_DSNP4[[#This Row],[CL_INCL_EXCL_IND]]="I",Table_Query_from_MF_DSNP4[[#This Row],[CL_CONNECTOR_24]]="-",$A$2&gt;=(Table_Query_from_MF_DSNP4[[#This Row],[CL_TRAN_CODE_24]]),$A$2&lt;=(Table_Query_from_MF_DSNP4[[#This Row],[CL_TRAN_CODE_25]])))</f>
        <v>0</v>
      </c>
      <c r="EK80" t="b">
        <f>IFERROR(AND(Table_Query_from_MF_DSNP4[[#This Row],[CL_INCL_EXCL_IND]]="I",Table_Query_from_MF_DSNP4[[#This Row],[CL_CONNECTOR_25]]="-",$A$2&gt;=_xlfn.NUMBERVALUE(Table_Query_from_MF_DSNP4[[#This Row],[CL_TRAN_CODE_25]]),$A$2&lt;=_xlfn.NUMBERVALUE(Table_Query_from_MF_DSNP4[[#This Row],[CL_TRAN_CODE_26]])),AND(Table_Query_from_MF_DSNP4[[#This Row],[CL_INCL_EXCL_IND]]="I",Table_Query_from_MF_DSNP4[[#This Row],[CL_CONNECTOR_25]]="-",$A$2&gt;=(Table_Query_from_MF_DSNP4[[#This Row],[CL_TRAN_CODE_25]]),$A$2&lt;=(Table_Query_from_MF_DSNP4[[#This Row],[CL_TRAN_CODE_26]])))</f>
        <v>0</v>
      </c>
      <c r="EL80" t="b">
        <f>IFERROR(AND(Table_Query_from_MF_DSNP4[[#This Row],[CL_INCL_EXCL_IND]]="I",Table_Query_from_MF_DSNP4[[#This Row],[CL_CONNECTOR_26]]="-",$A$2&gt;=_xlfn.NUMBERVALUE(Table_Query_from_MF_DSNP4[[#This Row],[CL_TRAN_CODE_26]]),$A$2&lt;=_xlfn.NUMBERVALUE(Table_Query_from_MF_DSNP4[[#This Row],[CL_TRAN_CODE_27]])),AND(Table_Query_from_MF_DSNP4[[#This Row],[CL_INCL_EXCL_IND]]="I",Table_Query_from_MF_DSNP4[[#This Row],[CL_CONNECTOR_26]]="-",$A$2&gt;=(Table_Query_from_MF_DSNP4[[#This Row],[CL_TRAN_CODE_26]]),$A$2&lt;=(Table_Query_from_MF_DSNP4[[#This Row],[CL_TRAN_CODE_27]])))</f>
        <v>0</v>
      </c>
      <c r="EM80" t="b">
        <f>IFERROR(AND(Table_Query_from_MF_DSNP4[[#This Row],[CL_INCL_EXCL_IND]]="I",Table_Query_from_MF_DSNP4[[#This Row],[CL_CONNECTOR_27]]="-",$A$2&gt;=_xlfn.NUMBERVALUE(Table_Query_from_MF_DSNP4[[#This Row],[CL_TRAN_CODE_27]]),$A$2&lt;=_xlfn.NUMBERVALUE(Table_Query_from_MF_DSNP4[[#This Row],[CL_TRAN_CODE_28]])),AND(Table_Query_from_MF_DSNP4[[#This Row],[CL_INCL_EXCL_IND]]="I",Table_Query_from_MF_DSNP4[[#This Row],[CL_CONNECTOR_27]]="-",$A$2&gt;=(Table_Query_from_MF_DSNP4[[#This Row],[CL_TRAN_CODE_27]]),$A$2&lt;=(Table_Query_from_MF_DSNP4[[#This Row],[CL_TRAN_CODE_28]])))</f>
        <v>0</v>
      </c>
      <c r="EN80" t="b">
        <f>IFERROR(AND(Table_Query_from_MF_DSNP4[[#This Row],[CL_INCL_EXCL_IND]]="I",Table_Query_from_MF_DSNP4[[#This Row],[CL_CONNECTOR_28]]="-",$A$2&gt;=_xlfn.NUMBERVALUE(Table_Query_from_MF_DSNP4[[#This Row],[CL_TRAN_CODE_28]]),$A$2&lt;=_xlfn.NUMBERVALUE(Table_Query_from_MF_DSNP4[[#This Row],[CL_TRAN_CODE_29]])),AND(Table_Query_from_MF_DSNP4[[#This Row],[CL_INCL_EXCL_IND]]="I",Table_Query_from_MF_DSNP4[[#This Row],[CL_CONNECTOR_28]]="-",$A$2&gt;=(Table_Query_from_MF_DSNP4[[#This Row],[CL_TRAN_CODE_28]]),$A$2&lt;=(Table_Query_from_MF_DSNP4[[#This Row],[CL_TRAN_CODE_29]])))</f>
        <v>0</v>
      </c>
      <c r="EO80" t="b">
        <f>IFERROR(AND(Table_Query_from_MF_DSNP4[[#This Row],[CL_INCL_EXCL_IND]]="I",Table_Query_from_MF_DSNP4[[#This Row],[CL_CONNECTOR_29]]="-",$A$2&gt;=_xlfn.NUMBERVALUE(Table_Query_from_MF_DSNP4[[#This Row],[CL_TRAN_CODE_29]]),$A$2&lt;=_xlfn.NUMBERVALUE(Table_Query_from_MF_DSNP4[[#This Row],[CL_TRAN_CODE_30]])),AND(Table_Query_from_MF_DSNP4[[#This Row],[CL_INCL_EXCL_IND]]="I",Table_Query_from_MF_DSNP4[[#This Row],[CL_CONNECTOR_29]]="-",$A$2&gt;=(Table_Query_from_MF_DSNP4[[#This Row],[CL_TRAN_CODE_29]]),$A$2&lt;=(Table_Query_from_MF_DSNP4[[#This Row],[CL_TRAN_CODE_30]])))</f>
        <v>0</v>
      </c>
      <c r="EP80" t="b">
        <f>IFERROR(AND(Table_Query_from_MF_DSNP4[[#This Row],[CL_INCL_EXCL_IND]]="I",Table_Query_from_MF_DSNP4[[#This Row],[CL_CONNECTOR_30]]="-",$A$2&gt;=_xlfn.NUMBERVALUE(Table_Query_from_MF_DSNP4[[#This Row],[CL_TRAN_CODE_30]]),$A$2&lt;=_xlfn.NUMBERVALUE(Table_Query_from_MF_DSNP4[[#This Row],[CL_TRAN_CODE_31]])),AND(Table_Query_from_MF_DSNP4[[#This Row],[CL_INCL_EXCL_IND]]="I",Table_Query_from_MF_DSNP4[[#This Row],[CL_CONNECTOR_30]]="-",$A$2&gt;=(Table_Query_from_MF_DSNP4[[#This Row],[CL_TRAN_CODE_30]]),$A$2&lt;=(Table_Query_from_MF_DSNP4[[#This Row],[CL_TRAN_CODE_31]])))</f>
        <v>0</v>
      </c>
      <c r="EQ80" t="b">
        <f>IFERROR(AND(Table_Query_from_MF_DSNP4[[#This Row],[CL_INCL_EXCL_IND]]="I",Table_Query_from_MF_DSNP4[[#This Row],[CL_CONNECTOR_31]]="-",$A$2&gt;=_xlfn.NUMBERVALUE(Table_Query_from_MF_DSNP4[[#This Row],[CL_TRAN_CODE_31]]),$A$2&lt;=_xlfn.NUMBERVALUE(Table_Query_from_MF_DSNP4[[#This Row],[CL_TRAN_CODE_32]])),AND(Table_Query_from_MF_DSNP4[[#This Row],[CL_INCL_EXCL_IND]]="I",Table_Query_from_MF_DSNP4[[#This Row],[CL_CONNECTOR_31]]="-",$A$2&gt;=(Table_Query_from_MF_DSNP4[[#This Row],[CL_TRAN_CODE_31]]),$A$2&lt;=(Table_Query_from_MF_DSNP4[[#This Row],[CL_TRAN_CODE_32]])))</f>
        <v>0</v>
      </c>
      <c r="ER80" t="b">
        <f>IFERROR(AND(Table_Query_from_MF_DSNP4[[#This Row],[CL_INCL_EXCL_IND]]="I",Table_Query_from_MF_DSNP4[[#This Row],[CL_CONNECTOR_32]]="-",$A$2&gt;=_xlfn.NUMBERVALUE(Table_Query_from_MF_DSNP4[[#This Row],[CL_TRAN_CODE_32]]),$A$2&lt;=_xlfn.NUMBERVALUE(Table_Query_from_MF_DSNP4[[#This Row],[CL_TRAN_CODE_33]])),AND(Table_Query_from_MF_DSNP4[[#This Row],[CL_INCL_EXCL_IND]]="I",Table_Query_from_MF_DSNP4[[#This Row],[CL_CONNECTOR_32]]="-",$A$2&gt;=(Table_Query_from_MF_DSNP4[[#This Row],[CL_TRAN_CODE_32]]),$A$2&lt;=(Table_Query_from_MF_DSNP4[[#This Row],[CL_TRAN_CODE_33]])))</f>
        <v>0</v>
      </c>
      <c r="ES80" t="b">
        <f>IFERROR(AND(Table_Query_from_MF_DSNP4[[#This Row],[CL_INCL_EXCL_IND]]="I",Table_Query_from_MF_DSNP4[[#This Row],[CL_CONNECTOR_33]]="-",$A$2&gt;=_xlfn.NUMBERVALUE(Table_Query_from_MF_DSNP4[[#This Row],[CL_TRAN_CODE_33]]),$A$2&lt;=_xlfn.NUMBERVALUE(Table_Query_from_MF_DSNP4[[#This Row],[CL_TRAN_CODE_34]])),AND(Table_Query_from_MF_DSNP4[[#This Row],[CL_INCL_EXCL_IND]]="I",Table_Query_from_MF_DSNP4[[#This Row],[CL_CONNECTOR_33]]="-",$A$2&gt;=(Table_Query_from_MF_DSNP4[[#This Row],[CL_TRAN_CODE_33]]),$A$2&lt;=(Table_Query_from_MF_DSNP4[[#This Row],[CL_TRAN_CODE_34]])))</f>
        <v>0</v>
      </c>
      <c r="ET80" t="b">
        <f>IFERROR(AND(Table_Query_from_MF_DSNP4[[#This Row],[CL_INCL_EXCL_IND]]="I",Table_Query_from_MF_DSNP4[[#This Row],[CL_CONNECTOR_34]]="-",$A$2&gt;=_xlfn.NUMBERVALUE(Table_Query_from_MF_DSNP4[[#This Row],[CL_TRAN_CODE_34]]),$A$2&lt;=_xlfn.NUMBERVALUE(Table_Query_from_MF_DSNP4[[#This Row],[CL_TRAN_CODE_35]])),AND(Table_Query_from_MF_DSNP4[[#This Row],[CL_INCL_EXCL_IND]]="I",Table_Query_from_MF_DSNP4[[#This Row],[CL_CONNECTOR_34]]="-",$A$2&gt;=(Table_Query_from_MF_DSNP4[[#This Row],[CL_TRAN_CODE_34]]),$A$2&lt;=(Table_Query_from_MF_DSNP4[[#This Row],[CL_TRAN_CODE_35]])))</f>
        <v>0</v>
      </c>
      <c r="EU80" t="b">
        <f>IFERROR(AND(Table_Query_from_MF_DSNP4[[#This Row],[CL_INCL_EXCL_IND]]="I",Table_Query_from_MF_DSNP4[[#This Row],[CL_CONNECTOR_35]]="-",$A$2&gt;=_xlfn.NUMBERVALUE(Table_Query_from_MF_DSNP4[[#This Row],[CL_TRAN_CODE_35]]),$A$2&lt;=_xlfn.NUMBERVALUE(Table_Query_from_MF_DSNP4[[#This Row],[CL_TRAN_CODE_36]])),AND(Table_Query_from_MF_DSNP4[[#This Row],[CL_INCL_EXCL_IND]]="I",Table_Query_from_MF_DSNP4[[#This Row],[CL_CONNECTOR_35]]="-",$A$2&gt;=(Table_Query_from_MF_DSNP4[[#This Row],[CL_TRAN_CODE_35]]),$A$2&lt;=(Table_Query_from_MF_DSNP4[[#This Row],[CL_TRAN_CODE_36]])))</f>
        <v>0</v>
      </c>
      <c r="EV80" t="b">
        <f>IFERROR(AND(Table_Query_from_MF_DSNP4[[#This Row],[CL_INCL_EXCL_IND]]="I",Table_Query_from_MF_DSNP4[[#This Row],[CL_CONNECTOR_36]]="-",$A$2&gt;=_xlfn.NUMBERVALUE(Table_Query_from_MF_DSNP4[[#This Row],[CL_TRAN_CODE_36]]),$A$2&lt;=_xlfn.NUMBERVALUE(Table_Query_from_MF_DSNP4[[#This Row],[CL_TRAN_CODE_37]])),AND(Table_Query_from_MF_DSNP4[[#This Row],[CL_INCL_EXCL_IND]]="I",Table_Query_from_MF_DSNP4[[#This Row],[CL_CONNECTOR_36]]="-",$A$2&gt;=(Table_Query_from_MF_DSNP4[[#This Row],[CL_TRAN_CODE_36]]),$A$2&lt;=(Table_Query_from_MF_DSNP4[[#This Row],[CL_TRAN_CODE_37]])))</f>
        <v>0</v>
      </c>
      <c r="EW80" t="b">
        <f>IFERROR(AND(Table_Query_from_MF_DSNP4[[#This Row],[CL_INCL_EXCL_IND]]="I",Table_Query_from_MF_DSNP4[[#This Row],[CL_CONNECTOR_37]]="-",$A$2&gt;=_xlfn.NUMBERVALUE(Table_Query_from_MF_DSNP4[[#This Row],[CL_TRAN_CODE_37]]),$A$2&lt;=_xlfn.NUMBERVALUE(Table_Query_from_MF_DSNP4[[#This Row],[CL_TRAN_CODE_38]])),AND(Table_Query_from_MF_DSNP4[[#This Row],[CL_INCL_EXCL_IND]]="I",Table_Query_from_MF_DSNP4[[#This Row],[CL_CONNECTOR_37]]="-",$A$2&gt;=(Table_Query_from_MF_DSNP4[[#This Row],[CL_TRAN_CODE_37]]),$A$2&lt;=(Table_Query_from_MF_DSNP4[[#This Row],[CL_TRAN_CODE_38]])))</f>
        <v>0</v>
      </c>
      <c r="EX80" t="b">
        <f>IFERROR(AND(Table_Query_from_MF_DSNP4[[#This Row],[CL_INCL_EXCL_IND]]="I",Table_Query_from_MF_DSNP4[[#This Row],[CL_CONNECTOR_38]]="-",$A$2&gt;=_xlfn.NUMBERVALUE(Table_Query_from_MF_DSNP4[[#This Row],[CL_TRAN_CODE_38]]),$A$2&lt;=_xlfn.NUMBERVALUE(Table_Query_from_MF_DSNP4[[#This Row],[CL_TRAN_CODE_39]])),AND(Table_Query_from_MF_DSNP4[[#This Row],[CL_INCL_EXCL_IND]]="I",Table_Query_from_MF_DSNP4[[#This Row],[CL_CONNECTOR_38]]="-",$A$2&gt;=(Table_Query_from_MF_DSNP4[[#This Row],[CL_TRAN_CODE_38]]),$A$2&lt;=(Table_Query_from_MF_DSNP4[[#This Row],[CL_TRAN_CODE_39]])))</f>
        <v>0</v>
      </c>
      <c r="EY80" t="b">
        <f>IFERROR(AND(Table_Query_from_MF_DSNP4[[#This Row],[CL_INCL_EXCL_IND]]="I",Table_Query_from_MF_DSNP4[[#This Row],[CL_CONNECTOR_39]]="-",$A$2&gt;=_xlfn.NUMBERVALUE(Table_Query_from_MF_DSNP4[[#This Row],[CL_TRAN_CODE_39]]),$A$2&lt;=_xlfn.NUMBERVALUE(Table_Query_from_MF_DSNP4[[#This Row],[CL_TRAN_CODE_40]])),AND(Table_Query_from_MF_DSNP4[[#This Row],[CL_INCL_EXCL_IND]]="I",Table_Query_from_MF_DSNP4[[#This Row],[CL_CONNECTOR_39]]="-",$A$2&gt;=(Table_Query_from_MF_DSNP4[[#This Row],[CL_TRAN_CODE_39]]),$A$2&lt;=(Table_Query_from_MF_DSNP4[[#This Row],[CL_TRAN_CODE_40]])))</f>
        <v>0</v>
      </c>
      <c r="EZ80" t="b">
        <f>IFERROR(AND(Table_Query_from_MF_DSNP4[[#This Row],[CL_INCL_EXCL_IND]]="I",Table_Query_from_MF_DSNP4[[#This Row],[CL_CONNECTOR_40]]="-",$A$2&gt;=_xlfn.NUMBERVALUE(Table_Query_from_MF_DSNP4[[#This Row],[CL_TRAN_CODE_40]]),$A$2&lt;=_xlfn.NUMBERVALUE(Table_Query_from_MF_DSNP4[[#This Row],[CL_TRAN_CODE_41]])),AND(Table_Query_from_MF_DSNP4[[#This Row],[CL_INCL_EXCL_IND]]="I",Table_Query_from_MF_DSNP4[[#This Row],[CL_CONNECTOR_40]]="-",$A$2&gt;=(Table_Query_from_MF_DSNP4[[#This Row],[CL_TRAN_CODE_40]]),$A$2&lt;=(Table_Query_from_MF_DSNP4[[#This Row],[CL_TRAN_CODE_41]])))</f>
        <v>0</v>
      </c>
      <c r="FA80" t="b">
        <f>IFERROR(AND(Table_Query_from_MF_DSNP4[[#This Row],[CL_INCL_EXCL_IND]]="I",Table_Query_from_MF_DSNP4[[#This Row],[CL_CONNECTOR_41]]="-",$A$2&gt;=_xlfn.NUMBERVALUE(Table_Query_from_MF_DSNP4[[#This Row],[CL_TRAN_CODE_41]]),$A$2&lt;=_xlfn.NUMBERVALUE(Table_Query_from_MF_DSNP4[[#This Row],[CL_TRAN_CODE_42]])),AND(Table_Query_from_MF_DSNP4[[#This Row],[CL_INCL_EXCL_IND]]="I",Table_Query_from_MF_DSNP4[[#This Row],[CL_CONNECTOR_41]]="-",$A$2&gt;=(Table_Query_from_MF_DSNP4[[#This Row],[CL_TRAN_CODE_41]]),$A$2&lt;=(Table_Query_from_MF_DSNP4[[#This Row],[CL_TRAN_CODE_42]])))</f>
        <v>0</v>
      </c>
      <c r="FB80" t="b">
        <f>IFERROR(AND(Table_Query_from_MF_DSNP4[[#This Row],[CL_INCL_EXCL_IND]]="I",Table_Query_from_MF_DSNP4[[#This Row],[CL_CONNECTOR_42]]="-",$A$2&gt;=_xlfn.NUMBERVALUE(Table_Query_from_MF_DSNP4[[#This Row],[CL_TRAN_CODE_42]]),$A$2&lt;=_xlfn.NUMBERVALUE(Table_Query_from_MF_DSNP4[[#This Row],[CL_TRAN_CODE_43]])),AND(Table_Query_from_MF_DSNP4[[#This Row],[CL_INCL_EXCL_IND]]="I",Table_Query_from_MF_DSNP4[[#This Row],[CL_CONNECTOR_42]]="-",$A$2&gt;=(Table_Query_from_MF_DSNP4[[#This Row],[CL_TRAN_CODE_42]]),$A$2&lt;=(Table_Query_from_MF_DSNP4[[#This Row],[CL_TRAN_CODE_43]])))</f>
        <v>0</v>
      </c>
      <c r="FC80" t="b">
        <f>IFERROR(AND(Table_Query_from_MF_DSNP4[[#This Row],[CL_INCL_EXCL_IND]]="I",Table_Query_from_MF_DSNP4[[#This Row],[CL_CONNECTOR_43]]="-",$A$2&gt;=_xlfn.NUMBERVALUE(Table_Query_from_MF_DSNP4[[#This Row],[CL_TRAN_CODE_43]]),$A$2&lt;=_xlfn.NUMBERVALUE(Table_Query_from_MF_DSNP4[[#This Row],[CL_TRAN_CODE_44]])),AND(Table_Query_from_MF_DSNP4[[#This Row],[CL_INCL_EXCL_IND]]="I",Table_Query_from_MF_DSNP4[[#This Row],[CL_CONNECTOR_43]]="-",$A$2&gt;=(Table_Query_from_MF_DSNP4[[#This Row],[CL_TRAN_CODE_43]]),$A$2&lt;=(Table_Query_from_MF_DSNP4[[#This Row],[CL_TRAN_CODE_44]])))</f>
        <v>0</v>
      </c>
      <c r="FD80" t="b">
        <f>IFERROR(AND(Table_Query_from_MF_DSNP4[[#This Row],[CL_INCL_EXCL_IND]]="I",Table_Query_from_MF_DSNP4[[#This Row],[CL_CONNECTOR_44]]="-",$A$2&gt;=_xlfn.NUMBERVALUE(Table_Query_from_MF_DSNP4[[#This Row],[CL_TRAN_CODE_44]]),$A$2&lt;=_xlfn.NUMBERVALUE(Table_Query_from_MF_DSNP4[[#This Row],[CL_TRAN_CODE_45]])),AND(Table_Query_from_MF_DSNP4[[#This Row],[CL_INCL_EXCL_IND]]="I",Table_Query_from_MF_DSNP4[[#This Row],[CL_CONNECTOR_44]]="-",$A$2&gt;=(Table_Query_from_MF_DSNP4[[#This Row],[CL_TRAN_CODE_44]]),$A$2&lt;=(Table_Query_from_MF_DSNP4[[#This Row],[CL_TRAN_CODE_45]])))</f>
        <v>0</v>
      </c>
      <c r="FE80" t="b">
        <f>IFERROR(AND(Table_Query_from_MF_DSNP4[[#This Row],[CL_INCL_EXCL_IND]]="I",Table_Query_from_MF_DSNP4[[#This Row],[CL_CONNECTOR_45]]="-",$A$2&gt;=_xlfn.NUMBERVALUE(Table_Query_from_MF_DSNP4[[#This Row],[CL_TRAN_CODE_45]]),$A$2&lt;=_xlfn.NUMBERVALUE(Table_Query_from_MF_DSNP4[[#This Row],[CL_TRAN_CODE_46]])),AND(Table_Query_from_MF_DSNP4[[#This Row],[CL_INCL_EXCL_IND]]="I",Table_Query_from_MF_DSNP4[[#This Row],[CL_CONNECTOR_45]]="-",$A$2&gt;=(Table_Query_from_MF_DSNP4[[#This Row],[CL_TRAN_CODE_45]]),$A$2&lt;=(Table_Query_from_MF_DSNP4[[#This Row],[CL_TRAN_CODE_46]])))</f>
        <v>0</v>
      </c>
      <c r="FF80" t="b">
        <f>IFERROR(AND(Table_Query_from_MF_DSNP4[[#This Row],[CL_INCL_EXCL_IND]]="I",Table_Query_from_MF_DSNP4[[#This Row],[CL_CONNECTOR_46]]="-",$A$2&gt;=_xlfn.NUMBERVALUE(Table_Query_from_MF_DSNP4[[#This Row],[CL_TRAN_CODE_46]]),$A$2&lt;=_xlfn.NUMBERVALUE(Table_Query_from_MF_DSNP4[[#This Row],[CL_TRAN_CODE_47]])),AND(Table_Query_from_MF_DSNP4[[#This Row],[CL_INCL_EXCL_IND]]="I",Table_Query_from_MF_DSNP4[[#This Row],[CL_CONNECTOR_46]]="-",$A$2&gt;=(Table_Query_from_MF_DSNP4[[#This Row],[CL_TRAN_CODE_46]]),$A$2&lt;=(Table_Query_from_MF_DSNP4[[#This Row],[CL_TRAN_CODE_47]])))</f>
        <v>0</v>
      </c>
      <c r="FG80" t="b">
        <f>IFERROR(AND(Table_Query_from_MF_DSNP4[[#This Row],[CL_INCL_EXCL_IND]]="I",Table_Query_from_MF_DSNP4[[#This Row],[CL_CONNECTOR_47]]="-",$A$2&gt;=_xlfn.NUMBERVALUE(Table_Query_from_MF_DSNP4[[#This Row],[CL_TRAN_CODE_47]]),$A$2&lt;=_xlfn.NUMBERVALUE(Table_Query_from_MF_DSNP4[[#This Row],[CL_TRAN_CODE_48]])),AND(Table_Query_from_MF_DSNP4[[#This Row],[CL_INCL_EXCL_IND]]="I",Table_Query_from_MF_DSNP4[[#This Row],[CL_CONNECTOR_47]]="-",$A$2&gt;=(Table_Query_from_MF_DSNP4[[#This Row],[CL_TRAN_CODE_47]]),$A$2&lt;=(Table_Query_from_MF_DSNP4[[#This Row],[CL_TRAN_CODE_48]])))</f>
        <v>0</v>
      </c>
      <c r="FH80" t="b">
        <f>IFERROR(AND(Table_Query_from_MF_DSNP4[[#This Row],[CL_INCL_EXCL_IND]]="I",Table_Query_from_MF_DSNP4[[#This Row],[CL_CONNECTOR_48]]="-",$A$2&gt;=_xlfn.NUMBERVALUE(Table_Query_from_MF_DSNP4[[#This Row],[CL_TRAN_CODE_48]]),$A$2&lt;=_xlfn.NUMBERVALUE(Table_Query_from_MF_DSNP4[[#This Row],[CL_TRAN_CODE_49]])),AND(Table_Query_from_MF_DSNP4[[#This Row],[CL_INCL_EXCL_IND]]="I",Table_Query_from_MF_DSNP4[[#This Row],[CL_CONNECTOR_48]]="-",$A$2&gt;=(Table_Query_from_MF_DSNP4[[#This Row],[CL_TRAN_CODE_48]]),$A$2&lt;=(Table_Query_from_MF_DSNP4[[#This Row],[CL_TRAN_CODE_49]])))</f>
        <v>0</v>
      </c>
      <c r="FI80" t="b">
        <f>IFERROR(AND(Table_Query_from_MF_DSNP4[[#This Row],[CL_INCL_EXCL_IND]]="I",Table_Query_from_MF_DSNP4[[#This Row],[CL_CONNECTOR_49]]="-",$A$2&gt;=_xlfn.NUMBERVALUE(Table_Query_from_MF_DSNP4[[#This Row],[CL_TRAN_CODE_49]]),$A$2&lt;=_xlfn.NUMBERVALUE(Table_Query_from_MF_DSNP4[[#This Row],[CL_TRAN_CODE_50]])),AND(Table_Query_from_MF_DSNP4[[#This Row],[CL_INCL_EXCL_IND]]="I",Table_Query_from_MF_DSNP4[[#This Row],[CL_CONNECTOR_49]]="-",$A$2&gt;=(Table_Query_from_MF_DSNP4[[#This Row],[CL_TRAN_CODE_49]]),$A$2&lt;=(Table_Query_from_MF_DSNP4[[#This Row],[CL_TRAN_CODE_50]])))</f>
        <v>0</v>
      </c>
      <c r="FJ80" t="b">
        <f>IFERROR(AND(Table_Query_from_MF_DSNP4[[#This Row],[CL_INCL_EXCL_IND]]="I",Table_Query_from_MF_DSNP4[[#This Row],[CL_CONNECTOR_50]]="-",$A$2&gt;=_xlfn.NUMBERVALUE(Table_Query_from_MF_DSNP4[[#This Row],[CL_TRAN_CODE_50]]),$A$2&lt;=_xlfn.NUMBERVALUE(Table_Query_from_MF_DSNP4[[#This Row],[CL_TRAN_CODE_51]])),AND(Table_Query_from_MF_DSNP4[[#This Row],[CL_INCL_EXCL_IND]]="I",Table_Query_from_MF_DSNP4[[#This Row],[CL_CONNECTOR_50]]="-",$A$2&gt;=(Table_Query_from_MF_DSNP4[[#This Row],[CL_TRAN_CODE_50]]),$A$2&lt;=(Table_Query_from_MF_DSNP4[[#This Row],[CL_TRAN_CODE_51]])))</f>
        <v>0</v>
      </c>
      <c r="FK80" t="b">
        <f>IFERROR(AND(Table_Query_from_MF_DSNP4[[#This Row],[CL_INCL_EXCL_IND]]="I",Table_Query_from_MF_DSNP4[[#This Row],[CL_CONNECTOR_51]]="-",$A$2&gt;=_xlfn.NUMBERVALUE(Table_Query_from_MF_DSNP4[[#This Row],[CL_TRAN_CODE_51]]),$A$2&lt;=_xlfn.NUMBERVALUE(Table_Query_from_MF_DSNP4[[#This Row],[CL_TRAN_CODE_52]])),AND(Table_Query_from_MF_DSNP4[[#This Row],[CL_INCL_EXCL_IND]]="I",Table_Query_from_MF_DSNP4[[#This Row],[CL_CONNECTOR_51]]="-",$A$2&gt;=(Table_Query_from_MF_DSNP4[[#This Row],[CL_TRAN_CODE_51]]),$A$2&lt;=(Table_Query_from_MF_DSNP4[[#This Row],[CL_TRAN_CODE_52]])))</f>
        <v>0</v>
      </c>
      <c r="FL80" t="b">
        <f>IFERROR(AND(Table_Query_from_MF_DSNP4[[#This Row],[CL_INCL_EXCL_IND]]="I",Table_Query_from_MF_DSNP4[[#This Row],[CL_CONNECTOR_52]]="-",$A$2&gt;=_xlfn.NUMBERVALUE(Table_Query_from_MF_DSNP4[[#This Row],[CL_TRAN_CODE_52]]),$A$2&lt;=_xlfn.NUMBERVALUE(Table_Query_from_MF_DSNP4[[#This Row],[CL_TRAN_CODE_53]])),AND(Table_Query_from_MF_DSNP4[[#This Row],[CL_INCL_EXCL_IND]]="I",Table_Query_from_MF_DSNP4[[#This Row],[CL_CONNECTOR_52]]="-",$A$2&gt;=(Table_Query_from_MF_DSNP4[[#This Row],[CL_TRAN_CODE_52]]),$A$2&lt;=(Table_Query_from_MF_DSNP4[[#This Row],[CL_TRAN_CODE_53]])))</f>
        <v>0</v>
      </c>
      <c r="FM80" t="b">
        <f>IFERROR(AND(Table_Query_from_MF_DSNP4[[#This Row],[CL_INCL_EXCL_IND]]="I",Table_Query_from_MF_DSNP4[[#This Row],[CL_CONNECTOR_53]]="-",$A$2&gt;=_xlfn.NUMBERVALUE(Table_Query_from_MF_DSNP4[[#This Row],[CL_TRAN_CODE_53]]),$A$2&lt;=_xlfn.NUMBERVALUE(Table_Query_from_MF_DSNP4[[#This Row],[CL_TRAN_CODE_54]])),AND(Table_Query_from_MF_DSNP4[[#This Row],[CL_INCL_EXCL_IND]]="I",Table_Query_from_MF_DSNP4[[#This Row],[CL_CONNECTOR_53]]="-",$A$2&gt;=(Table_Query_from_MF_DSNP4[[#This Row],[CL_TRAN_CODE_53]]),$A$2&lt;=(Table_Query_from_MF_DSNP4[[#This Row],[CL_TRAN_CODE_54]])))</f>
        <v>0</v>
      </c>
    </row>
    <row r="83" spans="3:3" x14ac:dyDescent="0.25">
      <c r="C83" s="2"/>
    </row>
    <row r="85" spans="3:3" x14ac:dyDescent="0.25">
      <c r="C85" s="2"/>
    </row>
    <row r="86" spans="3:3" x14ac:dyDescent="0.25">
      <c r="C86" s="2"/>
    </row>
    <row r="87" spans="3:3" x14ac:dyDescent="0.25">
      <c r="C87" s="2"/>
    </row>
    <row r="88" spans="3:3" x14ac:dyDescent="0.25">
      <c r="C88" s="2"/>
    </row>
    <row r="89" spans="3:3" x14ac:dyDescent="0.25">
      <c r="C89" s="2"/>
    </row>
    <row r="90" spans="3:3" x14ac:dyDescent="0.25">
      <c r="C90" s="2"/>
    </row>
    <row r="91" spans="3:3" x14ac:dyDescent="0.25">
      <c r="C91" s="2"/>
    </row>
    <row r="92" spans="3:3" x14ac:dyDescent="0.25">
      <c r="C92" s="2"/>
    </row>
    <row r="93" spans="3:3" x14ac:dyDescent="0.25">
      <c r="C93" s="2"/>
    </row>
    <row r="94" spans="3:3" x14ac:dyDescent="0.25">
      <c r="C94" s="2"/>
    </row>
    <row r="95" spans="3:3" x14ac:dyDescent="0.25">
      <c r="C95" s="2"/>
    </row>
    <row r="96" spans="3:3" x14ac:dyDescent="0.25">
      <c r="C96" s="2"/>
    </row>
    <row r="97" spans="3:3" x14ac:dyDescent="0.25">
      <c r="C97" s="2"/>
    </row>
    <row r="98" spans="3:3" x14ac:dyDescent="0.25">
      <c r="C98" s="2"/>
    </row>
    <row r="99" spans="3:3" x14ac:dyDescent="0.25">
      <c r="C99" s="2"/>
    </row>
    <row r="100" spans="3:3" x14ac:dyDescent="0.25">
      <c r="C100" s="2"/>
    </row>
    <row r="101" spans="3:3" x14ac:dyDescent="0.25">
      <c r="C101" s="2"/>
    </row>
    <row r="102" spans="3:3" x14ac:dyDescent="0.25">
      <c r="C102" s="2"/>
    </row>
    <row r="103" spans="3:3" x14ac:dyDescent="0.25">
      <c r="C103" s="2"/>
    </row>
    <row r="104" spans="3:3" x14ac:dyDescent="0.25">
      <c r="C104" s="2"/>
    </row>
    <row r="105" spans="3:3" x14ac:dyDescent="0.25">
      <c r="C105" s="2"/>
    </row>
    <row r="106" spans="3:3" x14ac:dyDescent="0.25">
      <c r="C106" s="2"/>
    </row>
    <row r="107" spans="3:3" x14ac:dyDescent="0.25">
      <c r="C107" s="2"/>
    </row>
    <row r="108" spans="3:3" x14ac:dyDescent="0.25">
      <c r="C108" s="2"/>
    </row>
    <row r="109" spans="3:3" x14ac:dyDescent="0.25">
      <c r="C109" s="2"/>
    </row>
    <row r="110" spans="3:3" x14ac:dyDescent="0.25">
      <c r="C110" s="2"/>
    </row>
    <row r="111" spans="3:3" x14ac:dyDescent="0.25">
      <c r="C111" s="2"/>
    </row>
    <row r="112" spans="3:3" x14ac:dyDescent="0.25">
      <c r="C112" s="2"/>
    </row>
    <row r="113" spans="3:3" x14ac:dyDescent="0.25">
      <c r="C113" s="2"/>
    </row>
    <row r="114" spans="3:3" x14ac:dyDescent="0.25">
      <c r="C114" s="2"/>
    </row>
    <row r="115" spans="3:3" x14ac:dyDescent="0.25">
      <c r="C115" s="2"/>
    </row>
    <row r="116" spans="3:3" x14ac:dyDescent="0.25">
      <c r="C116" s="2"/>
    </row>
    <row r="117" spans="3:3" x14ac:dyDescent="0.25">
      <c r="C117" s="2"/>
    </row>
    <row r="118" spans="3:3" x14ac:dyDescent="0.25">
      <c r="C118" s="2"/>
    </row>
    <row r="119" spans="3:3" x14ac:dyDescent="0.25">
      <c r="C119" s="2"/>
    </row>
    <row r="120" spans="3:3" x14ac:dyDescent="0.25">
      <c r="C120" s="2"/>
    </row>
    <row r="121" spans="3:3" x14ac:dyDescent="0.25">
      <c r="C121" s="2"/>
    </row>
    <row r="122" spans="3:3" x14ac:dyDescent="0.25">
      <c r="C122" s="2"/>
    </row>
    <row r="123" spans="3:3" x14ac:dyDescent="0.25">
      <c r="C123" s="2"/>
    </row>
    <row r="124" spans="3:3" x14ac:dyDescent="0.25">
      <c r="C124" s="2"/>
    </row>
    <row r="125" spans="3:3" x14ac:dyDescent="0.25">
      <c r="C125" s="2"/>
    </row>
    <row r="126" spans="3:3" x14ac:dyDescent="0.25">
      <c r="C126" s="2"/>
    </row>
    <row r="127" spans="3:3" x14ac:dyDescent="0.25">
      <c r="C127" s="2"/>
    </row>
    <row r="128" spans="3:3" x14ac:dyDescent="0.25">
      <c r="C128" s="2"/>
    </row>
    <row r="129" spans="3:3" x14ac:dyDescent="0.25">
      <c r="C129" s="2"/>
    </row>
    <row r="130" spans="3:3" x14ac:dyDescent="0.25">
      <c r="C130" s="2"/>
    </row>
    <row r="131" spans="3:3" x14ac:dyDescent="0.25">
      <c r="C131" s="2"/>
    </row>
    <row r="132" spans="3:3" x14ac:dyDescent="0.25">
      <c r="C132" s="2"/>
    </row>
    <row r="133" spans="3:3" x14ac:dyDescent="0.25">
      <c r="C133" s="2"/>
    </row>
    <row r="134" spans="3:3" x14ac:dyDescent="0.25">
      <c r="C134" s="2"/>
    </row>
    <row r="135" spans="3:3" x14ac:dyDescent="0.25">
      <c r="C135" s="2"/>
    </row>
    <row r="136" spans="3:3" x14ac:dyDescent="0.25">
      <c r="C136" s="2"/>
    </row>
    <row r="137" spans="3:3" x14ac:dyDescent="0.25">
      <c r="C137" s="2"/>
    </row>
    <row r="138" spans="3:3" x14ac:dyDescent="0.25">
      <c r="C138" s="2"/>
    </row>
    <row r="139" spans="3:3" x14ac:dyDescent="0.25">
      <c r="C139" s="2"/>
    </row>
    <row r="140" spans="3:3" x14ac:dyDescent="0.25">
      <c r="C140" s="2"/>
    </row>
    <row r="141" spans="3:3" x14ac:dyDescent="0.25">
      <c r="C141" s="2"/>
    </row>
    <row r="142" spans="3:3" x14ac:dyDescent="0.25">
      <c r="C142" s="2"/>
    </row>
    <row r="143" spans="3:3" x14ac:dyDescent="0.25">
      <c r="C143" s="2"/>
    </row>
    <row r="144" spans="3:3" x14ac:dyDescent="0.25">
      <c r="C144" s="2"/>
    </row>
    <row r="145" spans="3:3" x14ac:dyDescent="0.25">
      <c r="C145" s="2"/>
    </row>
    <row r="146" spans="3:3" x14ac:dyDescent="0.25">
      <c r="C146" s="2"/>
    </row>
    <row r="147" spans="3:3" x14ac:dyDescent="0.25">
      <c r="C147" s="2"/>
    </row>
    <row r="148" spans="3:3" x14ac:dyDescent="0.25">
      <c r="C148" s="2"/>
    </row>
    <row r="149" spans="3:3" x14ac:dyDescent="0.25">
      <c r="C149" s="2"/>
    </row>
    <row r="150" spans="3:3" x14ac:dyDescent="0.25">
      <c r="C150" s="2"/>
    </row>
    <row r="151" spans="3:3" x14ac:dyDescent="0.25">
      <c r="C151" s="2"/>
    </row>
    <row r="152" spans="3:3" x14ac:dyDescent="0.25">
      <c r="C152" s="2"/>
    </row>
    <row r="153" spans="3:3" x14ac:dyDescent="0.25">
      <c r="C153" s="2"/>
    </row>
    <row r="154" spans="3:3" x14ac:dyDescent="0.25">
      <c r="C154" s="2"/>
    </row>
    <row r="155" spans="3:3" x14ac:dyDescent="0.25">
      <c r="C155" s="2"/>
    </row>
    <row r="156" spans="3:3" x14ac:dyDescent="0.25">
      <c r="C156" s="2"/>
    </row>
    <row r="157" spans="3:3" x14ac:dyDescent="0.25">
      <c r="C157" s="2"/>
    </row>
    <row r="158" spans="3:3" x14ac:dyDescent="0.25">
      <c r="C158" s="2"/>
    </row>
    <row r="159" spans="3:3" x14ac:dyDescent="0.25">
      <c r="C159" s="2"/>
    </row>
    <row r="160" spans="3:3" x14ac:dyDescent="0.25">
      <c r="C160" s="2"/>
    </row>
    <row r="161" spans="3:3" x14ac:dyDescent="0.25">
      <c r="C161" s="2"/>
    </row>
    <row r="162" spans="3:3" x14ac:dyDescent="0.25">
      <c r="C162" s="2"/>
    </row>
    <row r="163" spans="3:3" x14ac:dyDescent="0.25">
      <c r="C163" s="2"/>
    </row>
    <row r="164" spans="3:3" x14ac:dyDescent="0.25">
      <c r="C164" s="2"/>
    </row>
    <row r="165" spans="3:3" x14ac:dyDescent="0.25">
      <c r="C165" s="2"/>
    </row>
    <row r="166" spans="3:3" x14ac:dyDescent="0.25">
      <c r="C166" s="2"/>
    </row>
    <row r="167" spans="3:3" x14ac:dyDescent="0.25">
      <c r="C167" s="2"/>
    </row>
    <row r="168" spans="3:3" x14ac:dyDescent="0.25">
      <c r="C168" s="2"/>
    </row>
    <row r="169" spans="3:3" x14ac:dyDescent="0.25">
      <c r="C169" s="2"/>
    </row>
    <row r="170" spans="3:3" x14ac:dyDescent="0.25">
      <c r="C170" s="2"/>
    </row>
    <row r="171" spans="3:3" x14ac:dyDescent="0.25">
      <c r="C171" s="2"/>
    </row>
    <row r="172" spans="3:3" x14ac:dyDescent="0.25">
      <c r="C172" s="2"/>
    </row>
    <row r="173" spans="3:3" x14ac:dyDescent="0.25">
      <c r="C173" s="2"/>
    </row>
    <row r="174" spans="3:3" x14ac:dyDescent="0.25">
      <c r="C174" s="2"/>
    </row>
    <row r="175" spans="3:3" x14ac:dyDescent="0.25">
      <c r="C175" s="2"/>
    </row>
    <row r="176" spans="3:3" x14ac:dyDescent="0.25">
      <c r="C176" s="2"/>
    </row>
    <row r="177" spans="3:3" x14ac:dyDescent="0.25">
      <c r="C177" s="2"/>
    </row>
    <row r="178" spans="3:3" x14ac:dyDescent="0.25">
      <c r="C178" s="2"/>
    </row>
    <row r="179" spans="3:3" x14ac:dyDescent="0.25">
      <c r="C179" s="2"/>
    </row>
    <row r="180" spans="3:3" x14ac:dyDescent="0.25">
      <c r="C180" s="2"/>
    </row>
    <row r="181" spans="3:3" x14ac:dyDescent="0.25">
      <c r="C181" s="2"/>
    </row>
    <row r="182" spans="3:3" x14ac:dyDescent="0.25">
      <c r="C182" s="2"/>
    </row>
    <row r="183" spans="3:3" x14ac:dyDescent="0.25">
      <c r="C183" s="2"/>
    </row>
    <row r="184" spans="3:3" x14ac:dyDescent="0.25">
      <c r="C184" s="2"/>
    </row>
    <row r="185" spans="3:3" x14ac:dyDescent="0.25">
      <c r="C185" s="2"/>
    </row>
    <row r="186" spans="3:3" x14ac:dyDescent="0.25">
      <c r="C186" s="2"/>
    </row>
    <row r="187" spans="3:3" x14ac:dyDescent="0.25">
      <c r="C187" s="2"/>
    </row>
    <row r="188" spans="3:3" x14ac:dyDescent="0.25">
      <c r="C188" s="2"/>
    </row>
    <row r="189" spans="3:3" x14ac:dyDescent="0.25">
      <c r="C189" s="2"/>
    </row>
    <row r="190" spans="3:3" x14ac:dyDescent="0.25">
      <c r="C190" s="2"/>
    </row>
    <row r="191" spans="3:3" x14ac:dyDescent="0.25">
      <c r="C191" s="2"/>
    </row>
    <row r="192" spans="3:3" x14ac:dyDescent="0.25">
      <c r="C192" s="2"/>
    </row>
    <row r="193" spans="3:3" x14ac:dyDescent="0.25">
      <c r="C193" s="2"/>
    </row>
    <row r="194" spans="3:3" x14ac:dyDescent="0.25">
      <c r="C194" s="2"/>
    </row>
    <row r="195" spans="3:3" x14ac:dyDescent="0.25">
      <c r="C195" s="2"/>
    </row>
    <row r="196" spans="3:3" x14ac:dyDescent="0.25">
      <c r="C196" s="2"/>
    </row>
    <row r="197" spans="3:3" x14ac:dyDescent="0.25">
      <c r="C197" s="2"/>
    </row>
    <row r="198" spans="3:3" x14ac:dyDescent="0.25">
      <c r="C198" s="2"/>
    </row>
    <row r="199" spans="3:3" x14ac:dyDescent="0.25">
      <c r="C199" s="2"/>
    </row>
    <row r="200" spans="3:3" x14ac:dyDescent="0.25">
      <c r="C200" s="2"/>
    </row>
    <row r="201" spans="3:3" x14ac:dyDescent="0.25">
      <c r="C201" s="2"/>
    </row>
    <row r="202" spans="3:3" x14ac:dyDescent="0.25">
      <c r="C202" s="2"/>
    </row>
    <row r="203" spans="3:3" x14ac:dyDescent="0.25">
      <c r="C203" s="2"/>
    </row>
    <row r="204" spans="3:3" x14ac:dyDescent="0.25">
      <c r="C204" s="2"/>
    </row>
    <row r="205" spans="3:3" x14ac:dyDescent="0.25">
      <c r="C205" s="2"/>
    </row>
    <row r="206" spans="3:3" x14ac:dyDescent="0.25">
      <c r="C206" s="2"/>
    </row>
    <row r="207" spans="3:3" x14ac:dyDescent="0.25">
      <c r="C207" s="2"/>
    </row>
    <row r="208" spans="3:3" x14ac:dyDescent="0.25">
      <c r="C208" s="2"/>
    </row>
    <row r="209" spans="3:3" x14ac:dyDescent="0.25">
      <c r="C209" s="2"/>
    </row>
    <row r="210" spans="3:3" x14ac:dyDescent="0.25">
      <c r="C210" s="2"/>
    </row>
    <row r="211" spans="3:3" x14ac:dyDescent="0.25">
      <c r="C211" s="2"/>
    </row>
    <row r="212" spans="3:3" x14ac:dyDescent="0.25">
      <c r="C212" s="2"/>
    </row>
    <row r="213" spans="3:3" x14ac:dyDescent="0.25">
      <c r="C213" s="2"/>
    </row>
    <row r="214" spans="3:3" x14ac:dyDescent="0.25">
      <c r="C214" s="2"/>
    </row>
    <row r="215" spans="3:3" x14ac:dyDescent="0.25">
      <c r="C215" s="2"/>
    </row>
    <row r="216" spans="3:3" x14ac:dyDescent="0.25">
      <c r="C216" s="2"/>
    </row>
    <row r="217" spans="3:3" x14ac:dyDescent="0.25">
      <c r="C217" s="2"/>
    </row>
    <row r="218" spans="3:3" x14ac:dyDescent="0.25">
      <c r="C218" s="2"/>
    </row>
    <row r="219" spans="3:3" x14ac:dyDescent="0.25">
      <c r="C219" s="2"/>
    </row>
    <row r="220" spans="3:3" x14ac:dyDescent="0.25">
      <c r="C220" s="2"/>
    </row>
    <row r="221" spans="3:3" x14ac:dyDescent="0.25">
      <c r="C221" s="2"/>
    </row>
    <row r="222" spans="3:3" x14ac:dyDescent="0.25">
      <c r="C222" s="2"/>
    </row>
    <row r="223" spans="3:3" x14ac:dyDescent="0.25">
      <c r="C223" s="2"/>
    </row>
    <row r="224" spans="3:3" x14ac:dyDescent="0.25">
      <c r="C224" s="2"/>
    </row>
    <row r="225" spans="3:3" x14ac:dyDescent="0.25">
      <c r="C225" s="2"/>
    </row>
    <row r="226" spans="3:3" x14ac:dyDescent="0.25">
      <c r="C226" s="2"/>
    </row>
    <row r="227" spans="3:3" x14ac:dyDescent="0.25">
      <c r="C227" s="2"/>
    </row>
    <row r="228" spans="3:3" x14ac:dyDescent="0.25">
      <c r="C228" s="2"/>
    </row>
    <row r="229" spans="3:3" x14ac:dyDescent="0.25">
      <c r="C229" s="2"/>
    </row>
    <row r="230" spans="3:3" x14ac:dyDescent="0.25">
      <c r="C230" s="2"/>
    </row>
    <row r="231" spans="3:3" x14ac:dyDescent="0.25">
      <c r="C231" s="2"/>
    </row>
    <row r="232" spans="3:3" x14ac:dyDescent="0.25">
      <c r="C232" s="2"/>
    </row>
    <row r="233" spans="3:3" x14ac:dyDescent="0.25">
      <c r="C233" s="2"/>
    </row>
    <row r="234" spans="3:3" x14ac:dyDescent="0.25">
      <c r="C234" s="2"/>
    </row>
    <row r="235" spans="3:3" x14ac:dyDescent="0.25">
      <c r="C235" s="2"/>
    </row>
    <row r="236" spans="3:3" x14ac:dyDescent="0.25">
      <c r="C236" s="2"/>
    </row>
    <row r="237" spans="3:3" x14ac:dyDescent="0.25">
      <c r="C237" s="2"/>
    </row>
    <row r="238" spans="3:3" x14ac:dyDescent="0.25">
      <c r="C238" s="2"/>
    </row>
    <row r="239" spans="3:3" x14ac:dyDescent="0.25">
      <c r="C239" s="2"/>
    </row>
    <row r="240" spans="3:3" x14ac:dyDescent="0.25">
      <c r="C240" s="2"/>
    </row>
    <row r="241" spans="3:3" x14ac:dyDescent="0.25">
      <c r="C241" s="2"/>
    </row>
    <row r="242" spans="3:3" x14ac:dyDescent="0.25">
      <c r="C242" s="2"/>
    </row>
    <row r="243" spans="3:3" x14ac:dyDescent="0.25">
      <c r="C243" s="2"/>
    </row>
    <row r="244" spans="3:3" x14ac:dyDescent="0.25">
      <c r="C244" s="2"/>
    </row>
    <row r="245" spans="3:3" x14ac:dyDescent="0.25">
      <c r="C245" s="2"/>
    </row>
    <row r="246" spans="3:3" x14ac:dyDescent="0.25">
      <c r="C246" s="2"/>
    </row>
    <row r="247" spans="3:3" x14ac:dyDescent="0.25">
      <c r="C247" s="2"/>
    </row>
    <row r="248" spans="3:3" x14ac:dyDescent="0.25">
      <c r="C248" s="2"/>
    </row>
    <row r="249" spans="3:3" x14ac:dyDescent="0.25">
      <c r="C249" s="2"/>
    </row>
    <row r="250" spans="3:3" x14ac:dyDescent="0.25">
      <c r="C250" s="2"/>
    </row>
    <row r="251" spans="3:3" x14ac:dyDescent="0.25">
      <c r="C251" s="2"/>
    </row>
    <row r="252" spans="3:3" x14ac:dyDescent="0.25">
      <c r="C252" s="2"/>
    </row>
    <row r="253" spans="3:3" x14ac:dyDescent="0.25">
      <c r="C253" s="2"/>
    </row>
    <row r="254" spans="3:3" x14ac:dyDescent="0.25">
      <c r="C254" s="2"/>
    </row>
    <row r="255" spans="3:3" x14ac:dyDescent="0.25">
      <c r="C255" s="2"/>
    </row>
    <row r="256" spans="3:3" x14ac:dyDescent="0.25">
      <c r="C256" s="2"/>
    </row>
    <row r="257" spans="3:3" x14ac:dyDescent="0.25">
      <c r="C257" s="2"/>
    </row>
    <row r="258" spans="3:3" x14ac:dyDescent="0.25">
      <c r="C258" s="2"/>
    </row>
    <row r="259" spans="3:3" x14ac:dyDescent="0.25">
      <c r="C259" s="2"/>
    </row>
    <row r="260" spans="3:3" x14ac:dyDescent="0.25">
      <c r="C260" s="2"/>
    </row>
    <row r="261" spans="3:3" x14ac:dyDescent="0.25">
      <c r="C261" s="2"/>
    </row>
    <row r="262" spans="3:3" x14ac:dyDescent="0.25">
      <c r="C262" s="2"/>
    </row>
    <row r="263" spans="3:3" x14ac:dyDescent="0.25">
      <c r="C263" s="2"/>
    </row>
    <row r="264" spans="3:3" x14ac:dyDescent="0.25">
      <c r="C264" s="2"/>
    </row>
    <row r="265" spans="3:3" x14ac:dyDescent="0.25">
      <c r="C265" s="2"/>
    </row>
    <row r="266" spans="3:3" x14ac:dyDescent="0.25">
      <c r="C266" s="2"/>
    </row>
    <row r="267" spans="3:3" x14ac:dyDescent="0.25">
      <c r="C267" s="2"/>
    </row>
    <row r="268" spans="3:3" x14ac:dyDescent="0.25">
      <c r="C268" s="2"/>
    </row>
    <row r="269" spans="3:3" x14ac:dyDescent="0.25">
      <c r="C269" s="2"/>
    </row>
    <row r="270" spans="3:3" x14ac:dyDescent="0.25">
      <c r="C270" s="2"/>
    </row>
    <row r="271" spans="3:3" x14ac:dyDescent="0.25">
      <c r="C271" s="2"/>
    </row>
    <row r="272" spans="3:3" x14ac:dyDescent="0.25">
      <c r="C272" s="2"/>
    </row>
    <row r="273" spans="3:3" x14ac:dyDescent="0.25">
      <c r="C273" s="2"/>
    </row>
    <row r="274" spans="3:3" x14ac:dyDescent="0.25">
      <c r="C274" s="2"/>
    </row>
    <row r="275" spans="3:3" x14ac:dyDescent="0.25">
      <c r="C275" s="2"/>
    </row>
    <row r="276" spans="3:3" x14ac:dyDescent="0.25">
      <c r="C276" s="2"/>
    </row>
    <row r="277" spans="3:3" x14ac:dyDescent="0.25">
      <c r="C277" s="2"/>
    </row>
    <row r="278" spans="3:3" x14ac:dyDescent="0.25">
      <c r="C278" s="2"/>
    </row>
    <row r="279" spans="3:3" x14ac:dyDescent="0.25">
      <c r="C279" s="2"/>
    </row>
    <row r="280" spans="3:3" x14ac:dyDescent="0.25">
      <c r="C280" s="2"/>
    </row>
    <row r="281" spans="3:3" x14ac:dyDescent="0.25">
      <c r="C281" s="2"/>
    </row>
    <row r="282" spans="3:3" x14ac:dyDescent="0.25">
      <c r="C282" s="2"/>
    </row>
    <row r="283" spans="3:3" x14ac:dyDescent="0.25">
      <c r="C283" s="2"/>
    </row>
    <row r="284" spans="3:3" x14ac:dyDescent="0.25">
      <c r="C284" s="2"/>
    </row>
    <row r="285" spans="3:3" x14ac:dyDescent="0.25">
      <c r="C285" s="2"/>
    </row>
    <row r="286" spans="3:3" x14ac:dyDescent="0.25">
      <c r="C286" s="2"/>
    </row>
    <row r="287" spans="3:3" x14ac:dyDescent="0.25">
      <c r="C287" s="2"/>
    </row>
    <row r="288" spans="3:3" x14ac:dyDescent="0.25">
      <c r="C288" s="2"/>
    </row>
    <row r="289" spans="3:3" x14ac:dyDescent="0.25">
      <c r="C289" s="2"/>
    </row>
    <row r="290" spans="3:3" x14ac:dyDescent="0.25">
      <c r="C290" s="2"/>
    </row>
    <row r="291" spans="3:3" x14ac:dyDescent="0.25">
      <c r="C291" s="2"/>
    </row>
    <row r="292" spans="3:3" x14ac:dyDescent="0.25">
      <c r="C292" s="2"/>
    </row>
    <row r="293" spans="3:3" x14ac:dyDescent="0.25">
      <c r="C293" s="2"/>
    </row>
    <row r="294" spans="3:3" x14ac:dyDescent="0.25">
      <c r="C294" s="2"/>
    </row>
    <row r="295" spans="3:3" x14ac:dyDescent="0.25">
      <c r="C295" s="2"/>
    </row>
    <row r="296" spans="3:3" x14ac:dyDescent="0.25">
      <c r="C296" s="2"/>
    </row>
    <row r="297" spans="3:3" x14ac:dyDescent="0.25">
      <c r="C297" s="2"/>
    </row>
    <row r="298" spans="3:3" x14ac:dyDescent="0.25">
      <c r="C298" s="2"/>
    </row>
    <row r="299" spans="3:3" x14ac:dyDescent="0.25">
      <c r="C299" s="2"/>
    </row>
    <row r="300" spans="3:3" x14ac:dyDescent="0.25">
      <c r="C300" s="2"/>
    </row>
    <row r="301" spans="3:3" x14ac:dyDescent="0.25">
      <c r="C301" s="2"/>
    </row>
    <row r="302" spans="3:3" x14ac:dyDescent="0.25">
      <c r="C302" s="2"/>
    </row>
    <row r="303" spans="3:3" x14ac:dyDescent="0.25">
      <c r="C303" s="2"/>
    </row>
    <row r="304" spans="3:3" x14ac:dyDescent="0.25">
      <c r="C304" s="2"/>
    </row>
    <row r="305" spans="3:3" x14ac:dyDescent="0.25">
      <c r="C305" s="2"/>
    </row>
    <row r="306" spans="3:3" x14ac:dyDescent="0.25">
      <c r="C306" s="2"/>
    </row>
    <row r="307" spans="3:3" x14ac:dyDescent="0.25">
      <c r="C307" s="2"/>
    </row>
    <row r="308" spans="3:3" x14ac:dyDescent="0.25">
      <c r="C308" s="2"/>
    </row>
    <row r="309" spans="3:3" x14ac:dyDescent="0.25">
      <c r="C309" s="2"/>
    </row>
    <row r="310" spans="3:3" x14ac:dyDescent="0.25">
      <c r="C310" s="2"/>
    </row>
    <row r="311" spans="3:3" x14ac:dyDescent="0.25">
      <c r="C311" s="2"/>
    </row>
    <row r="312" spans="3:3" x14ac:dyDescent="0.25">
      <c r="C312" s="2"/>
    </row>
    <row r="313" spans="3:3" x14ac:dyDescent="0.25">
      <c r="C313" s="2"/>
    </row>
    <row r="314" spans="3:3" x14ac:dyDescent="0.25">
      <c r="C314" s="2"/>
    </row>
    <row r="315" spans="3:3" x14ac:dyDescent="0.25">
      <c r="C315" s="2"/>
    </row>
    <row r="316" spans="3:3" x14ac:dyDescent="0.25">
      <c r="C316" s="2"/>
    </row>
    <row r="317" spans="3:3" x14ac:dyDescent="0.25">
      <c r="C317" s="2"/>
    </row>
    <row r="318" spans="3:3" x14ac:dyDescent="0.25">
      <c r="C318" s="2"/>
    </row>
    <row r="319" spans="3:3" x14ac:dyDescent="0.25">
      <c r="C319" s="2"/>
    </row>
    <row r="320" spans="3:3" x14ac:dyDescent="0.25">
      <c r="C320" s="2"/>
    </row>
    <row r="321" spans="3:3" x14ac:dyDescent="0.25">
      <c r="C321" s="2"/>
    </row>
    <row r="322" spans="3:3" x14ac:dyDescent="0.25">
      <c r="C322" s="2"/>
    </row>
    <row r="323" spans="3:3" x14ac:dyDescent="0.25">
      <c r="C323" s="2"/>
    </row>
    <row r="324" spans="3:3" x14ac:dyDescent="0.25">
      <c r="C324" s="2"/>
    </row>
    <row r="325" spans="3:3" x14ac:dyDescent="0.25">
      <c r="C325" s="2"/>
    </row>
    <row r="326" spans="3:3" x14ac:dyDescent="0.25">
      <c r="C326" s="2"/>
    </row>
    <row r="327" spans="3:3" x14ac:dyDescent="0.25">
      <c r="C327" s="2"/>
    </row>
    <row r="328" spans="3:3" x14ac:dyDescent="0.25">
      <c r="C328" s="2"/>
    </row>
    <row r="329" spans="3:3" x14ac:dyDescent="0.25">
      <c r="C329" s="2"/>
    </row>
    <row r="330" spans="3:3" x14ac:dyDescent="0.25">
      <c r="C330" s="2"/>
    </row>
    <row r="331" spans="3:3" x14ac:dyDescent="0.25">
      <c r="C331" s="2"/>
    </row>
    <row r="332" spans="3:3" x14ac:dyDescent="0.25">
      <c r="C332" s="2"/>
    </row>
    <row r="333" spans="3:3" x14ac:dyDescent="0.25">
      <c r="C333" s="2"/>
    </row>
    <row r="334" spans="3:3" x14ac:dyDescent="0.25">
      <c r="C334" s="2"/>
    </row>
    <row r="335" spans="3:3" x14ac:dyDescent="0.25">
      <c r="C335" s="2"/>
    </row>
    <row r="336" spans="3:3" x14ac:dyDescent="0.25">
      <c r="C336" s="2"/>
    </row>
    <row r="337" spans="3:3" x14ac:dyDescent="0.25">
      <c r="C337" s="2"/>
    </row>
    <row r="338" spans="3:3" x14ac:dyDescent="0.25">
      <c r="C338" s="2"/>
    </row>
    <row r="339" spans="3:3" x14ac:dyDescent="0.25">
      <c r="C339" s="2"/>
    </row>
    <row r="340" spans="3:3" x14ac:dyDescent="0.25">
      <c r="C340" s="2"/>
    </row>
    <row r="341" spans="3:3" x14ac:dyDescent="0.25">
      <c r="C341" s="2"/>
    </row>
    <row r="342" spans="3:3" x14ac:dyDescent="0.25">
      <c r="C342" s="2"/>
    </row>
    <row r="343" spans="3:3" x14ac:dyDescent="0.25">
      <c r="C343" s="2"/>
    </row>
    <row r="344" spans="3:3" x14ac:dyDescent="0.25">
      <c r="C344" s="2"/>
    </row>
    <row r="345" spans="3:3" x14ac:dyDescent="0.25">
      <c r="C345" s="2"/>
    </row>
    <row r="346" spans="3:3" x14ac:dyDescent="0.25">
      <c r="C346" s="2"/>
    </row>
    <row r="347" spans="3:3" x14ac:dyDescent="0.25">
      <c r="C347" s="2"/>
    </row>
    <row r="348" spans="3:3" x14ac:dyDescent="0.25">
      <c r="C348" s="2"/>
    </row>
    <row r="349" spans="3:3" x14ac:dyDescent="0.25">
      <c r="C349" s="2"/>
    </row>
    <row r="350" spans="3:3" x14ac:dyDescent="0.25">
      <c r="C350" s="2"/>
    </row>
    <row r="351" spans="3:3" x14ac:dyDescent="0.25">
      <c r="C351" s="2"/>
    </row>
    <row r="352" spans="3:3" x14ac:dyDescent="0.25">
      <c r="C352" s="2"/>
    </row>
    <row r="353" spans="3:3" x14ac:dyDescent="0.25">
      <c r="C353" s="2"/>
    </row>
    <row r="354" spans="3:3" x14ac:dyDescent="0.25">
      <c r="C354" s="2"/>
    </row>
    <row r="355" spans="3:3" x14ac:dyDescent="0.25">
      <c r="C355" s="2"/>
    </row>
    <row r="356" spans="3:3" x14ac:dyDescent="0.25">
      <c r="C356" s="2"/>
    </row>
    <row r="357" spans="3:3" x14ac:dyDescent="0.25">
      <c r="C357" s="2"/>
    </row>
    <row r="358" spans="3:3" x14ac:dyDescent="0.25">
      <c r="C358" s="2"/>
    </row>
    <row r="359" spans="3:3" x14ac:dyDescent="0.25">
      <c r="C359" s="2"/>
    </row>
    <row r="360" spans="3:3" x14ac:dyDescent="0.25">
      <c r="C360" s="2"/>
    </row>
    <row r="361" spans="3:3" x14ac:dyDescent="0.25">
      <c r="C361" s="2"/>
    </row>
    <row r="362" spans="3:3" x14ac:dyDescent="0.25">
      <c r="C362" s="2"/>
    </row>
    <row r="363" spans="3:3" x14ac:dyDescent="0.25">
      <c r="C363" s="2"/>
    </row>
    <row r="364" spans="3:3" x14ac:dyDescent="0.25">
      <c r="C364" s="2"/>
    </row>
    <row r="365" spans="3:3" x14ac:dyDescent="0.25">
      <c r="C365" s="2"/>
    </row>
    <row r="366" spans="3:3" x14ac:dyDescent="0.25">
      <c r="C366" s="2"/>
    </row>
    <row r="367" spans="3:3" x14ac:dyDescent="0.25">
      <c r="C367" s="2"/>
    </row>
    <row r="368" spans="3:3" x14ac:dyDescent="0.25">
      <c r="C368" s="2"/>
    </row>
    <row r="369" spans="3:3" x14ac:dyDescent="0.25">
      <c r="C369" s="2"/>
    </row>
    <row r="370" spans="3:3" x14ac:dyDescent="0.25">
      <c r="C370" s="2"/>
    </row>
    <row r="371" spans="3:3" x14ac:dyDescent="0.25">
      <c r="C371" s="2"/>
    </row>
    <row r="372" spans="3:3" x14ac:dyDescent="0.25">
      <c r="C372" s="2"/>
    </row>
    <row r="373" spans="3:3" x14ac:dyDescent="0.25">
      <c r="C373" s="2"/>
    </row>
    <row r="374" spans="3:3" x14ac:dyDescent="0.25">
      <c r="C374" s="2"/>
    </row>
    <row r="375" spans="3:3" x14ac:dyDescent="0.25">
      <c r="C375" s="2"/>
    </row>
  </sheetData>
  <mergeCells count="1">
    <mergeCell ref="DJ2:FM2"/>
  </mergeCells>
  <phoneticPr fontId="1" type="noConversion"/>
  <pageMargins left="0.25" right="0.25" top="0.75" bottom="0.75" header="0.3" footer="0.3"/>
  <pageSetup paperSize="8" scale="58" fitToHeight="0" orientation="landscape" r:id="rId1"/>
  <headerFooter>
    <oddHeader>&amp;C&amp;F
&amp;A</oddHeader>
    <oddFooter>&amp;L&amp;D&amp;R&amp;P of &amp;N</oddFooter>
  </headerFooter>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073C5C42DD444B824968DD5E2907FD" ma:contentTypeVersion="11" ma:contentTypeDescription="Create a new document." ma:contentTypeScope="" ma:versionID="800632e00d4a81e77470fba55a5cf422">
  <xsd:schema xmlns:xsd="http://www.w3.org/2001/XMLSchema" xmlns:xs="http://www.w3.org/2001/XMLSchema" xmlns:p="http://schemas.microsoft.com/office/2006/metadata/properties" xmlns:ns1="http://schemas.microsoft.com/sharepoint/v3" xmlns:ns2="daff5990-1364-4357-aeca-925de45503e3" xmlns:ns3="c11a4dd1-9999-41de-ad6b-508521c3559d" targetNamespace="http://schemas.microsoft.com/office/2006/metadata/properties" ma:root="true" ma:fieldsID="bde550c1f59b893cb9c31fcf7bd07588" ns1:_="" ns2:_="" ns3:_="">
    <xsd:import namespace="http://schemas.microsoft.com/sharepoint/v3"/>
    <xsd:import namespace="daff5990-1364-4357-aeca-925de45503e3"/>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 minOccurs="0"/>
                <xsd:element ref="ns2:Sub_x002d_topic" minOccurs="0"/>
                <xsd:element ref="ns2:Dat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aff5990-1364-4357-aeca-925de45503e3" elementFormDefault="qualified">
    <xsd:import namespace="http://schemas.microsoft.com/office/2006/documentManagement/types"/>
    <xsd:import namespace="http://schemas.microsoft.com/office/infopath/2007/PartnerControls"/>
    <xsd:element name="Topic" ma:index="10" nillable="true" ma:displayName="Topic" ma:format="Dropdown" ma:internalName="Topic">
      <xsd:simpleType>
        <xsd:union memberTypes="dms:Text">
          <xsd:simpleType>
            <xsd:restriction base="dms:Choice">
              <xsd:enumeration value="ACH"/>
              <xsd:enumeration value="Datamart"/>
              <xsd:enumeration value="Form"/>
              <xsd:enumeration value="R*STARS"/>
              <xsd:enumeration value="SFMS"/>
              <xsd:enumeration value="SPOTS"/>
            </xsd:restriction>
          </xsd:simpleType>
        </xsd:union>
      </xsd:simpleType>
    </xsd:element>
    <xsd:element name="Sub_x002d_topic" ma:index="11" nillable="true" ma:displayName="Sub-topic" ma:format="Dropdown" ma:internalName="Sub_x002d_topic">
      <xsd:simpleType>
        <xsd:union memberTypes="dms:Text">
          <xsd:simpleType>
            <xsd:restriction base="dms:Choice">
              <xsd:enumeration value="ACH"/>
              <xsd:enumeration value="Data entry guide"/>
              <xsd:enumeration value="Datamart"/>
              <xsd:enumeration value="Desk manual"/>
              <xsd:enumeration value="Reference manual"/>
              <xsd:enumeration value="Report guide"/>
              <xsd:enumeration value="Resources"/>
              <xsd:enumeration value="SFMS"/>
              <xsd:enumeration value="Training"/>
              <xsd:enumeration value="Training manual"/>
              <xsd:enumeration value="User group"/>
            </xsd:restriction>
          </xsd:simpleType>
        </xsd:union>
      </xsd:simpleType>
    </xsd:element>
    <xsd:element name="Date" ma:index="12" nillable="true" ma:displayName="Date" ma:description="Date convention: 2016-01-04" ma:internalName="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ub_x002d_topic xmlns="daff5990-1364-4357-aeca-925de45503e3">Resources</Sub_x002d_topic>
    <Topic xmlns="daff5990-1364-4357-aeca-925de45503e3">R*STARS</Topic>
    <PublishingStartDate xmlns="http://schemas.microsoft.com/sharepoint/v3" xsi:nil="true"/>
    <PublishingExpirationDate xmlns="http://schemas.microsoft.com/sharepoint/v3" xsi:nil="true"/>
    <Date xmlns="daff5990-1364-4357-aeca-925de45503e3">2023-01-03</Date>
  </documentManagement>
</p:properties>
</file>

<file path=customXml/itemProps1.xml><?xml version="1.0" encoding="utf-8"?>
<ds:datastoreItem xmlns:ds="http://schemas.openxmlformats.org/officeDocument/2006/customXml" ds:itemID="{A1453210-67FF-4ACB-AE18-EE611BD87803}"/>
</file>

<file path=customXml/itemProps2.xml><?xml version="1.0" encoding="utf-8"?>
<ds:datastoreItem xmlns:ds="http://schemas.openxmlformats.org/officeDocument/2006/customXml" ds:itemID="{71FD66A1-C325-4458-A893-8E208892FAD4}">
  <ds:schemaRefs>
    <ds:schemaRef ds:uri="http://schemas.microsoft.com/sharepoint/v3/contenttype/forms"/>
  </ds:schemaRefs>
</ds:datastoreItem>
</file>

<file path=customXml/itemProps3.xml><?xml version="1.0" encoding="utf-8"?>
<ds:datastoreItem xmlns:ds="http://schemas.openxmlformats.org/officeDocument/2006/customXml" ds:itemID="{1B93167C-7035-417D-8876-48102187C320}">
  <ds:schemaRefs>
    <ds:schemaRef ds:uri="http://schemas.microsoft.com/office/2006/metadata/properties"/>
    <ds:schemaRef ds:uri="http://schemas.microsoft.com/office/infopath/2007/PartnerControls"/>
    <ds:schemaRef ds:uri="daff5990-1364-4357-aeca-925de45503e3"/>
    <ds:schemaRef ds:uri="http://schemas.microsoft.com/sharepoint/v3"/>
  </ds:schemaRefs>
</ds:datastoreItem>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Background</vt:lpstr>
      <vt:lpstr>List of T-codes (28A &amp; 28B)</vt:lpstr>
      <vt:lpstr>By Open GLs</vt:lpstr>
      <vt:lpstr>By CObj</vt:lpstr>
      <vt:lpstr>List of User Classes (D66)</vt:lpstr>
      <vt:lpstr>'By CObj'!Print_Area</vt:lpstr>
      <vt:lpstr>'By Open GLs'!Print_Area</vt:lpstr>
      <vt:lpstr>'List of T-codes (28A &amp; 28B)'!Print_Area</vt:lpstr>
      <vt:lpstr>'List of User Classes (D66)'!Print_Area</vt:lpstr>
      <vt:lpstr>'By CObj'!Print_Titles</vt:lpstr>
      <vt:lpstr>'By Open GLs'!Print_Titles</vt:lpstr>
      <vt:lpstr>'List of T-codes (28A &amp; 28B)'!Print_Titles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Transaction Codes</dc:title>
  <dc:creator>SCHULTZ Elizabeth * DAS</dc:creator>
  <cp:lastModifiedBy>NUNNERY Amber * DAS</cp:lastModifiedBy>
  <cp:lastPrinted>2023-03-27T23:24:12Z</cp:lastPrinted>
  <dcterms:created xsi:type="dcterms:W3CDTF">2022-09-09T18:55:46Z</dcterms:created>
  <dcterms:modified xsi:type="dcterms:W3CDTF">2025-06-02T22:27:19Z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0x0101007F073C5C42DD444B824968DD5E2907FD</vt:lpwstr>
  </property>
  <property fmtid="{D5CDD505-2E9C-101B-9397-08002B2CF9AE}" pid="3" name="MSIP_Label_09b73270-2993-4076-be47-9c78f42a1e84_Enabled">
    <vt:lpwstr>true</vt:lpwstr>
  </property>
  <property fmtid="{D5CDD505-2E9C-101B-9397-08002B2CF9AE}" pid="4" name="MSIP_Label_09b73270-2993-4076-be47-9c78f42a1e84_SetDate">
    <vt:lpwstr>2024-01-03T23:16:44Z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251ed3ac-f343-4b65-9242-cb7a54abfa2e</vt:lpwstr>
  </property>
  <property fmtid="{D5CDD505-2E9C-101B-9397-08002B2CF9AE}" pid="9" name="MSIP_Label_09b73270-2993-4076-be47-9c78f42a1e84_ContentBits">
    <vt:lpwstr>0</vt:lpwstr>
  </property>
</Properties>
</file>